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I:\B03\Division of Revenue\2024\Final documents\For Website\"/>
    </mc:Choice>
  </mc:AlternateContent>
  <xr:revisionPtr revIDLastSave="0" documentId="13_ncr:1_{BB1A2A62-F257-479C-9526-79BAA9C54407}" xr6:coauthVersionLast="47" xr6:coauthVersionMax="47" xr10:uidLastSave="{00000000-0000-0000-0000-000000000000}"/>
  <bookViews>
    <workbookView xWindow="-110" yWindow="-110" windowWidth="19420" windowHeight="10420" xr2:uid="{5844FE3D-A8BE-4007-A734-F363B98136A9}"/>
  </bookViews>
  <sheets>
    <sheet name="AN-W4 Cover Page" sheetId="1" r:id="rId1"/>
    <sheet name="Current" sheetId="2" r:id="rId2"/>
    <sheet name="AN-W5 Cover Page" sheetId="3" r:id="rId3"/>
    <sheet name="Infrastructure" sheetId="4" r:id="rId4"/>
    <sheet name="AN-W6 Cover Page" sheetId="5" r:id="rId5"/>
    <sheet name="Allocations-in-Kind" sheetId="6" r:id="rId6"/>
    <sheet name="AN-W7 Cover Page" sheetId="7" r:id="rId7"/>
    <sheet name="ES and Grants Total" sheetId="8" r:id="rId8"/>
    <sheet name="AP-W1 Cover Page" sheetId="9" r:id="rId9"/>
    <sheet name="ES Breakdown" sheetId="10" r:id="rId10"/>
    <sheet name="AP-W2 Cover Page" sheetId="11" r:id="rId11"/>
    <sheet name="MIG and WSIG Breakdown" sheetId="12" r:id="rId12"/>
    <sheet name="AP-W3 Cover Page" sheetId="13" r:id="rId13"/>
    <sheet name="MIG (Sport Component)" sheetId="14" r:id="rId14"/>
    <sheet name="AP-W4 Cover Page" sheetId="15" r:id="rId15"/>
    <sheet name="EPWP Municipalities" sheetId="16" r:id="rId16"/>
    <sheet name="AP-W5 Cover Page" sheetId="17" r:id="rId17"/>
    <sheet name="Regional Bulk Project per LM" sheetId="18" r:id="rId18"/>
    <sheet name="AP-W6 Cover Page" sheetId="19" r:id="rId19"/>
    <sheet name="ECD" sheetId="20" r:id="rId20"/>
    <sheet name="AP-W7 Cover Page" sheetId="21" r:id="rId21"/>
    <sheet name="DHPG" sheetId="22" r:id="rId22"/>
    <sheet name="AP-W8 Cover Page" sheetId="23" r:id="rId23"/>
    <sheet name="HRTG" sheetId="24" r:id="rId24"/>
    <sheet name="AP-W9 Cover Page" sheetId="25" r:id="rId25"/>
    <sheet name="EPWP Integrated" sheetId="26" r:id="rId26"/>
    <sheet name="AP-W10 Cover Page" sheetId="27" r:id="rId27"/>
    <sheet name="EPWP Social Sector" sheetId="28" r:id="rId28"/>
    <sheet name="AP-W11 Cover Page" sheetId="29" r:id="rId29"/>
    <sheet name="SIBG" sheetId="30" r:id="rId30"/>
    <sheet name="AP-W12 Cover Page" sheetId="31" r:id="rId31"/>
    <sheet name="NHIG" sheetId="32" r:id="rId32"/>
  </sheets>
  <definedNames>
    <definedName name="_xlnm._FilterDatabase" localSheetId="5" hidden="1">'Allocations-in-Kind'!$AT$8:$AT$1282</definedName>
    <definedName name="_xlnm._FilterDatabase" localSheetId="1" hidden="1">Current!$AT$8:$AT$1280</definedName>
    <definedName name="_xlnm._FilterDatabase" localSheetId="21" hidden="1">DHPG!$M$8:$M$141</definedName>
    <definedName name="_xlnm._FilterDatabase" localSheetId="19" hidden="1">ECD!$M$8:$M$141</definedName>
    <definedName name="_xlnm._FilterDatabase" localSheetId="25" hidden="1">'EPWP Integrated'!$M$8:$M$234</definedName>
    <definedName name="_xlnm._FilterDatabase" localSheetId="15" hidden="1">'EPWP Municipalities'!$AT$8:$AT$1282</definedName>
    <definedName name="_xlnm._FilterDatabase" localSheetId="27" hidden="1">'EPWP Social Sector'!$M$8:$M$235</definedName>
    <definedName name="_xlnm._FilterDatabase" localSheetId="7" hidden="1">'ES and Grants Total'!$AT$8:$AT$1280</definedName>
    <definedName name="_xlnm._FilterDatabase" localSheetId="9" hidden="1">'ES Breakdown'!$AT$8:$AT$1282</definedName>
    <definedName name="_xlnm._FilterDatabase" localSheetId="23" hidden="1">HRTG!$M$8:$M$228</definedName>
    <definedName name="_xlnm._FilterDatabase" localSheetId="3" hidden="1">Infrastructure!$BC$8:$BC$1282</definedName>
    <definedName name="_xlnm._FilterDatabase" localSheetId="13" hidden="1">'MIG (Sport Component)'!$AS$8:$AS$1282</definedName>
    <definedName name="_xlnm._FilterDatabase" localSheetId="11" hidden="1">'MIG and WSIG Breakdown'!$AT$8:$AT$1282</definedName>
    <definedName name="_xlnm._FilterDatabase" localSheetId="31" hidden="1">NHIG!$M$8:$M$141</definedName>
    <definedName name="_xlnm._FilterDatabase" localSheetId="17" hidden="1">'Regional Bulk Project per LM'!$AS$8:$AS$26</definedName>
    <definedName name="_xlnm._FilterDatabase" localSheetId="29" hidden="1">SIBG!$M$8:$M$141</definedName>
    <definedName name="EC">#REF!</definedName>
    <definedName name="FS">#REF!</definedName>
    <definedName name="GT">#REF!</definedName>
    <definedName name="KZN">#REF!</definedName>
    <definedName name="LGGrants">#REF!</definedName>
    <definedName name="LIM">#REF!</definedName>
    <definedName name="MPU">#REF!</definedName>
    <definedName name="NC">#REF!</definedName>
    <definedName name="NW">#REF!</definedName>
    <definedName name="PGGrants">#REF!</definedName>
    <definedName name="_xlnm.Print_Area" localSheetId="5">'Allocations-in-Kind'!$C$1:$AM$1282</definedName>
    <definedName name="_xlnm.Print_Area" localSheetId="0">'AN-W4 Cover Page'!$B$1:$L$5</definedName>
    <definedName name="_xlnm.Print_Area" localSheetId="2">'AN-W5 Cover Page'!$B$1:$L$5</definedName>
    <definedName name="_xlnm.Print_Area" localSheetId="4">'AN-W6 Cover Page'!$B$1:$L$5</definedName>
    <definedName name="_xlnm.Print_Area" localSheetId="6">'AN-W7 Cover Page'!$B$1:$L$5</definedName>
    <definedName name="_xlnm.Print_Area" localSheetId="8">'AP-W1 Cover Page'!$B$1:$M$7</definedName>
    <definedName name="_xlnm.Print_Area" localSheetId="26">'AP-W10 Cover Page'!$B$1:$M$5</definedName>
    <definedName name="_xlnm.Print_Area" localSheetId="28">'AP-W11 Cover Page'!$B$1:$M$5</definedName>
    <definedName name="_xlnm.Print_Area" localSheetId="30">'AP-W12 Cover Page'!$B$1:$M$5</definedName>
    <definedName name="_xlnm.Print_Area" localSheetId="10">'AP-W2 Cover Page'!$B$1:$M$7</definedName>
    <definedName name="_xlnm.Print_Area" localSheetId="12">'AP-W3 Cover Page'!$B$1:$M$7</definedName>
    <definedName name="_xlnm.Print_Area" localSheetId="14">'AP-W4 Cover Page'!$B$1:$M$5</definedName>
    <definedName name="_xlnm.Print_Area" localSheetId="16">'AP-W5 Cover Page'!$B$1:$M$7</definedName>
    <definedName name="_xlnm.Print_Area" localSheetId="18">'AP-W6 Cover Page'!$B$1:$M$5</definedName>
    <definedName name="_xlnm.Print_Area" localSheetId="20">'AP-W7 Cover Page'!$B$1:$M$5</definedName>
    <definedName name="_xlnm.Print_Area" localSheetId="22">'AP-W8 Cover Page'!$B$1:$M$5</definedName>
    <definedName name="_xlnm.Print_Area" localSheetId="24">'AP-W9 Cover Page'!$B$1:$M$5</definedName>
    <definedName name="_xlnm.Print_Area" localSheetId="1">Current!$C$1:$AM$1283</definedName>
    <definedName name="_xlnm.Print_Area" localSheetId="21">DHPG!$C$1:$F$141</definedName>
    <definedName name="_xlnm.Print_Area" localSheetId="19">ECD!$C$1:$F$140</definedName>
    <definedName name="_xlnm.Print_Area" localSheetId="25">'EPWP Integrated'!$C$1:$K$215</definedName>
    <definedName name="_xlnm.Print_Area" localSheetId="15">'EPWP Municipalities'!$C$1:$AD$1282</definedName>
    <definedName name="_xlnm.Print_Area" localSheetId="27">'EPWP Social Sector'!$C$1:$K$216</definedName>
    <definedName name="_xlnm.Print_Area" localSheetId="7">'ES and Grants Total'!$C$1:$AM$1282</definedName>
    <definedName name="_xlnm.Print_Area" localSheetId="9">'ES Breakdown'!$C$1:$AM$1282</definedName>
    <definedName name="_xlnm.Print_Area" localSheetId="23">HRTG!$C$1:$F$45</definedName>
    <definedName name="_xlnm.Print_Area" localSheetId="3">Infrastructure!$C$1:$AV$1282</definedName>
    <definedName name="_xlnm.Print_Area" localSheetId="13">'MIG (Sport Component)'!$C$1:$J$1282</definedName>
    <definedName name="_xlnm.Print_Area" localSheetId="11">'MIG and WSIG Breakdown'!$C$1:$AC$1282</definedName>
    <definedName name="_xlnm.Print_Area" localSheetId="31">NHIG!$C$1:$F$141</definedName>
    <definedName name="_xlnm.Print_Area" localSheetId="17">'Regional Bulk Project per LM'!$B$1:$AI$192</definedName>
    <definedName name="_xlnm.Print_Area" localSheetId="29">SIBG!$C$1:$F$141</definedName>
    <definedName name="_xlnm.Print_Titles" localSheetId="5">'Allocations-in-Kind'!$C:$E,'Allocations-in-Kind'!$1:$8</definedName>
    <definedName name="_xlnm.Print_Titles" localSheetId="0">'AN-W4 Cover Page'!$C:$E,'AN-W4 Cover Page'!$1:$8</definedName>
    <definedName name="_xlnm.Print_Titles" localSheetId="22">'AP-W8 Cover Page'!$C:$E,'AP-W8 Cover Page'!$1:$8</definedName>
    <definedName name="_xlnm.Print_Titles" localSheetId="1">Current!$1:$8</definedName>
    <definedName name="_xlnm.Print_Titles" localSheetId="21">DHPG!$1:$7</definedName>
    <definedName name="_xlnm.Print_Titles" localSheetId="19">ECD!$1:$8</definedName>
    <definedName name="_xlnm.Print_Titles" localSheetId="25">'EPWP Integrated'!$1:$8</definedName>
    <definedName name="_xlnm.Print_Titles" localSheetId="15">'EPWP Municipalities'!$1:$8</definedName>
    <definedName name="_xlnm.Print_Titles" localSheetId="27">'EPWP Social Sector'!$1:$8</definedName>
    <definedName name="_xlnm.Print_Titles" localSheetId="7">'ES and Grants Total'!$1:$8</definedName>
    <definedName name="_xlnm.Print_Titles" localSheetId="9">'ES Breakdown'!$1:$8</definedName>
    <definedName name="_xlnm.Print_Titles" localSheetId="23">HRTG!$C:$E,HRTG!$1:$8</definedName>
    <definedName name="_xlnm.Print_Titles" localSheetId="3">Infrastructure!$C:$E,Infrastructure!$1:$8</definedName>
    <definedName name="_xlnm.Print_Titles" localSheetId="13">'MIG (Sport Component)'!$1:$8</definedName>
    <definedName name="_xlnm.Print_Titles" localSheetId="11">'MIG and WSIG Breakdown'!$1:$8</definedName>
    <definedName name="_xlnm.Print_Titles" localSheetId="31">NHIG!$1:$8</definedName>
    <definedName name="_xlnm.Print_Titles" localSheetId="17">'Regional Bulk Project per LM'!$1:$8</definedName>
    <definedName name="_xlnm.Print_Titles" localSheetId="29">SIBG!$1:$8</definedName>
    <definedName name="WC">#REF!</definedName>
    <definedName name="wow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275" i="2" l="1"/>
  <c r="J1275" i="2"/>
  <c r="I1275" i="2"/>
  <c r="K1262" i="2"/>
  <c r="J1262" i="2"/>
  <c r="I1262" i="2"/>
  <c r="K1249" i="2"/>
  <c r="J1249" i="2"/>
  <c r="I1249" i="2"/>
  <c r="K1236" i="2"/>
  <c r="J1236" i="2"/>
  <c r="I1236" i="2"/>
  <c r="K1223" i="2"/>
  <c r="J1223" i="2"/>
  <c r="I1223" i="2"/>
  <c r="K1210" i="2"/>
  <c r="J1210" i="2"/>
  <c r="I1210" i="2"/>
  <c r="K1197" i="2"/>
  <c r="J1197" i="2"/>
  <c r="I1197" i="2"/>
  <c r="K1184" i="2"/>
  <c r="J1184" i="2"/>
  <c r="I1184" i="2"/>
  <c r="K1171" i="2"/>
  <c r="J1171" i="2"/>
  <c r="I1171" i="2"/>
  <c r="K1158" i="2"/>
  <c r="K1277" i="2" s="1"/>
  <c r="J1158" i="2"/>
  <c r="J1277" i="2" s="1"/>
  <c r="I1158" i="2"/>
  <c r="I1277" i="2" s="1"/>
  <c r="K1134" i="2"/>
  <c r="J1134" i="2"/>
  <c r="I1134" i="2"/>
  <c r="K1121" i="2"/>
  <c r="J1121" i="2"/>
  <c r="I1121" i="2"/>
  <c r="K1108" i="2"/>
  <c r="J1108" i="2"/>
  <c r="I1108" i="2"/>
  <c r="K1095" i="2"/>
  <c r="J1095" i="2"/>
  <c r="I1095" i="2"/>
  <c r="K1082" i="2"/>
  <c r="J1082" i="2"/>
  <c r="I1082" i="2"/>
  <c r="K1069" i="2"/>
  <c r="J1069" i="2"/>
  <c r="I1069" i="2"/>
  <c r="K1056" i="2"/>
  <c r="J1056" i="2"/>
  <c r="I1056" i="2"/>
  <c r="K1043" i="2"/>
  <c r="J1043" i="2"/>
  <c r="I1043" i="2"/>
  <c r="K1030" i="2"/>
  <c r="J1030" i="2"/>
  <c r="I1030" i="2"/>
  <c r="K1017" i="2"/>
  <c r="K1136" i="2" s="1"/>
  <c r="J1017" i="2"/>
  <c r="J1136" i="2" s="1"/>
  <c r="I1017" i="2"/>
  <c r="I1136" i="2" s="1"/>
  <c r="K993" i="2"/>
  <c r="J993" i="2"/>
  <c r="I993" i="2"/>
  <c r="K980" i="2"/>
  <c r="J980" i="2"/>
  <c r="I980" i="2"/>
  <c r="K967" i="2"/>
  <c r="J967" i="2"/>
  <c r="I967" i="2"/>
  <c r="K954" i="2"/>
  <c r="J954" i="2"/>
  <c r="I954" i="2"/>
  <c r="K941" i="2"/>
  <c r="J941" i="2"/>
  <c r="I941" i="2"/>
  <c r="K928" i="2"/>
  <c r="J928" i="2"/>
  <c r="I928" i="2"/>
  <c r="K915" i="2"/>
  <c r="J915" i="2"/>
  <c r="I915" i="2"/>
  <c r="K902" i="2"/>
  <c r="J902" i="2"/>
  <c r="I902" i="2"/>
  <c r="K889" i="2"/>
  <c r="J889" i="2"/>
  <c r="I889" i="2"/>
  <c r="K876" i="2"/>
  <c r="K995" i="2" s="1"/>
  <c r="J876" i="2"/>
  <c r="J995" i="2" s="1"/>
  <c r="I876" i="2"/>
  <c r="I995" i="2" s="1"/>
  <c r="K852" i="2"/>
  <c r="J852" i="2"/>
  <c r="I852" i="2"/>
  <c r="K839" i="2"/>
  <c r="J839" i="2"/>
  <c r="I839" i="2"/>
  <c r="K826" i="2"/>
  <c r="J826" i="2"/>
  <c r="I826" i="2"/>
  <c r="K813" i="2"/>
  <c r="J813" i="2"/>
  <c r="I813" i="2"/>
  <c r="K800" i="2"/>
  <c r="J800" i="2"/>
  <c r="I800" i="2"/>
  <c r="K787" i="2"/>
  <c r="J787" i="2"/>
  <c r="I787" i="2"/>
  <c r="K774" i="2"/>
  <c r="J774" i="2"/>
  <c r="I774" i="2"/>
  <c r="K761" i="2"/>
  <c r="J761" i="2"/>
  <c r="I761" i="2"/>
  <c r="K748" i="2"/>
  <c r="J748" i="2"/>
  <c r="I748" i="2"/>
  <c r="K735" i="2"/>
  <c r="K854" i="2" s="1"/>
  <c r="J735" i="2"/>
  <c r="J854" i="2" s="1"/>
  <c r="I735" i="2"/>
  <c r="I854" i="2" s="1"/>
  <c r="K711" i="2"/>
  <c r="J711" i="2"/>
  <c r="I711" i="2"/>
  <c r="K698" i="2"/>
  <c r="J698" i="2"/>
  <c r="I698" i="2"/>
  <c r="K685" i="2"/>
  <c r="J685" i="2"/>
  <c r="I685" i="2"/>
  <c r="K672" i="2"/>
  <c r="J672" i="2"/>
  <c r="I672" i="2"/>
  <c r="K659" i="2"/>
  <c r="J659" i="2"/>
  <c r="I659" i="2"/>
  <c r="K646" i="2"/>
  <c r="J646" i="2"/>
  <c r="I646" i="2"/>
  <c r="K633" i="2"/>
  <c r="J633" i="2"/>
  <c r="I633" i="2"/>
  <c r="K620" i="2"/>
  <c r="J620" i="2"/>
  <c r="I620" i="2"/>
  <c r="K607" i="2"/>
  <c r="J607" i="2"/>
  <c r="I607" i="2"/>
  <c r="I713" i="2" s="1"/>
  <c r="K594" i="2"/>
  <c r="K713" i="2" s="1"/>
  <c r="J594" i="2"/>
  <c r="J713" i="2" s="1"/>
  <c r="I594" i="2"/>
  <c r="K570" i="2"/>
  <c r="J570" i="2"/>
  <c r="I570" i="2"/>
  <c r="K557" i="2"/>
  <c r="J557" i="2"/>
  <c r="I557" i="2"/>
  <c r="K544" i="2"/>
  <c r="J544" i="2"/>
  <c r="I544" i="2"/>
  <c r="K531" i="2"/>
  <c r="J531" i="2"/>
  <c r="I531" i="2"/>
  <c r="K518" i="2"/>
  <c r="J518" i="2"/>
  <c r="I518" i="2"/>
  <c r="K505" i="2"/>
  <c r="J505" i="2"/>
  <c r="I505" i="2"/>
  <c r="K492" i="2"/>
  <c r="J492" i="2"/>
  <c r="I492" i="2"/>
  <c r="K479" i="2"/>
  <c r="J479" i="2"/>
  <c r="I479" i="2"/>
  <c r="K466" i="2"/>
  <c r="J466" i="2"/>
  <c r="J572" i="2" s="1"/>
  <c r="I466" i="2"/>
  <c r="I572" i="2" s="1"/>
  <c r="K453" i="2"/>
  <c r="K572" i="2" s="1"/>
  <c r="J453" i="2"/>
  <c r="I453" i="2"/>
  <c r="K429" i="2"/>
  <c r="J429" i="2"/>
  <c r="I429" i="2"/>
  <c r="K416" i="2"/>
  <c r="J416" i="2"/>
  <c r="I416" i="2"/>
  <c r="K403" i="2"/>
  <c r="J403" i="2"/>
  <c r="I403" i="2"/>
  <c r="K390" i="2"/>
  <c r="J390" i="2"/>
  <c r="I390" i="2"/>
  <c r="K377" i="2"/>
  <c r="J377" i="2"/>
  <c r="I377" i="2"/>
  <c r="K364" i="2"/>
  <c r="J364" i="2"/>
  <c r="I364" i="2"/>
  <c r="K351" i="2"/>
  <c r="J351" i="2"/>
  <c r="I351" i="2"/>
  <c r="K338" i="2"/>
  <c r="J338" i="2"/>
  <c r="I338" i="2"/>
  <c r="K325" i="2"/>
  <c r="K431" i="2" s="1"/>
  <c r="J325" i="2"/>
  <c r="J431" i="2" s="1"/>
  <c r="I325" i="2"/>
  <c r="K312" i="2"/>
  <c r="J312" i="2"/>
  <c r="I312" i="2"/>
  <c r="I431" i="2" s="1"/>
  <c r="K288" i="2"/>
  <c r="J288" i="2"/>
  <c r="I288" i="2"/>
  <c r="K275" i="2"/>
  <c r="J275" i="2"/>
  <c r="I275" i="2"/>
  <c r="K262" i="2"/>
  <c r="J262" i="2"/>
  <c r="I262" i="2"/>
  <c r="K249" i="2"/>
  <c r="J249" i="2"/>
  <c r="I249" i="2"/>
  <c r="K236" i="2"/>
  <c r="J236" i="2"/>
  <c r="I236" i="2"/>
  <c r="K223" i="2"/>
  <c r="J223" i="2"/>
  <c r="I223" i="2"/>
  <c r="K210" i="2"/>
  <c r="J210" i="2"/>
  <c r="I210" i="2"/>
  <c r="K197" i="2"/>
  <c r="J197" i="2"/>
  <c r="I197" i="2"/>
  <c r="K184" i="2"/>
  <c r="K290" i="2" s="1"/>
  <c r="J184" i="2"/>
  <c r="I184" i="2"/>
  <c r="K171" i="2"/>
  <c r="J171" i="2"/>
  <c r="J290" i="2" s="1"/>
  <c r="I171" i="2"/>
  <c r="I290" i="2" s="1"/>
  <c r="K147" i="2"/>
  <c r="J147" i="2"/>
  <c r="I147" i="2"/>
  <c r="K134" i="2"/>
  <c r="J134" i="2"/>
  <c r="I134" i="2"/>
  <c r="K121" i="2"/>
  <c r="J121" i="2"/>
  <c r="I121" i="2"/>
  <c r="K108" i="2"/>
  <c r="J108" i="2"/>
  <c r="I108" i="2"/>
  <c r="K95" i="2"/>
  <c r="J95" i="2"/>
  <c r="I95" i="2"/>
  <c r="K82" i="2"/>
  <c r="J82" i="2"/>
  <c r="I82" i="2"/>
  <c r="K69" i="2"/>
  <c r="J69" i="2"/>
  <c r="I69" i="2"/>
  <c r="K56" i="2"/>
  <c r="J56" i="2"/>
  <c r="I56" i="2"/>
  <c r="I149" i="2" s="1"/>
  <c r="K43" i="2"/>
  <c r="J43" i="2"/>
  <c r="I43" i="2"/>
  <c r="K30" i="2"/>
  <c r="K149" i="2" s="1"/>
  <c r="J30" i="2"/>
  <c r="J149" i="2" s="1"/>
  <c r="I30" i="2"/>
  <c r="AM52" i="2" l="1"/>
  <c r="H52" i="8" s="1"/>
  <c r="AM52" i="8" s="1"/>
  <c r="AL62" i="2"/>
  <c r="G62" i="8" s="1"/>
  <c r="AL62" i="8" s="1"/>
  <c r="AK62" i="2"/>
  <c r="F62" i="8" s="1"/>
  <c r="AK62" i="8" s="1"/>
  <c r="AM39" i="2"/>
  <c r="H39" i="8" s="1"/>
  <c r="AM39" i="8" s="1"/>
  <c r="M141" i="32"/>
  <c r="F141" i="32"/>
  <c r="E141" i="32"/>
  <c r="D141" i="32"/>
  <c r="M139" i="32"/>
  <c r="M138" i="32"/>
  <c r="M137" i="32"/>
  <c r="M136" i="32"/>
  <c r="M135" i="32"/>
  <c r="M134" i="32"/>
  <c r="M133" i="32"/>
  <c r="M132" i="32"/>
  <c r="M130" i="32"/>
  <c r="M131" i="32" s="1"/>
  <c r="F129" i="32"/>
  <c r="E129" i="32"/>
  <c r="D129" i="32"/>
  <c r="M128" i="32"/>
  <c r="M126" i="32"/>
  <c r="M125" i="32"/>
  <c r="M124" i="32"/>
  <c r="M123" i="32"/>
  <c r="M122" i="32"/>
  <c r="M121" i="32"/>
  <c r="M120" i="32"/>
  <c r="M119" i="32"/>
  <c r="M118" i="32"/>
  <c r="M129" i="32" s="1"/>
  <c r="F117" i="32"/>
  <c r="E117" i="32"/>
  <c r="D117" i="32"/>
  <c r="M112" i="32"/>
  <c r="M111" i="32"/>
  <c r="M110" i="32"/>
  <c r="M106" i="32"/>
  <c r="F105" i="32"/>
  <c r="E105" i="32"/>
  <c r="D105" i="32"/>
  <c r="M94" i="32"/>
  <c r="M93" i="32"/>
  <c r="F93" i="32"/>
  <c r="E93" i="32"/>
  <c r="D93" i="32"/>
  <c r="M86" i="32"/>
  <c r="M82" i="32"/>
  <c r="M81" i="32"/>
  <c r="F81" i="32"/>
  <c r="E81" i="32"/>
  <c r="D81" i="32"/>
  <c r="M78" i="32"/>
  <c r="M74" i="32"/>
  <c r="M73" i="32"/>
  <c r="M72" i="32"/>
  <c r="M71" i="32"/>
  <c r="M70" i="32"/>
  <c r="M80" i="32" s="1"/>
  <c r="M69" i="32"/>
  <c r="F69" i="32"/>
  <c r="E69" i="32"/>
  <c r="D69" i="32"/>
  <c r="M58" i="32"/>
  <c r="E57" i="32"/>
  <c r="D57" i="32"/>
  <c r="F57" i="32"/>
  <c r="M43" i="32"/>
  <c r="F18" i="32"/>
  <c r="M39" i="32"/>
  <c r="F14" i="32"/>
  <c r="M38" i="32"/>
  <c r="E45" i="32"/>
  <c r="D45" i="32"/>
  <c r="M34" i="32"/>
  <c r="M33" i="32"/>
  <c r="F19" i="32"/>
  <c r="E19" i="32"/>
  <c r="E18" i="32"/>
  <c r="M30" i="32"/>
  <c r="F17" i="32"/>
  <c r="M29" i="32"/>
  <c r="F16" i="32"/>
  <c r="F15" i="32"/>
  <c r="E15" i="32"/>
  <c r="D15" i="32"/>
  <c r="E14" i="32"/>
  <c r="M26" i="32"/>
  <c r="M25" i="32"/>
  <c r="F12" i="32"/>
  <c r="F33" i="32"/>
  <c r="E11" i="32"/>
  <c r="D11" i="32"/>
  <c r="E33" i="32"/>
  <c r="M22" i="32"/>
  <c r="M20" i="32"/>
  <c r="M19" i="32"/>
  <c r="M18" i="32"/>
  <c r="E17" i="32"/>
  <c r="D17" i="32"/>
  <c r="M16" i="32"/>
  <c r="E16" i="32"/>
  <c r="D16" i="32"/>
  <c r="M15" i="32"/>
  <c r="M14" i="32"/>
  <c r="E13" i="32"/>
  <c r="D13" i="32"/>
  <c r="M12" i="32"/>
  <c r="E12" i="32"/>
  <c r="D12" i="32"/>
  <c r="M11" i="32"/>
  <c r="M10" i="32"/>
  <c r="M9" i="32"/>
  <c r="M17" i="32" s="1"/>
  <c r="C2" i="32"/>
  <c r="C1" i="32"/>
  <c r="F141" i="30"/>
  <c r="E141" i="30"/>
  <c r="D141" i="30"/>
  <c r="M131" i="30"/>
  <c r="M130" i="30"/>
  <c r="F129" i="30"/>
  <c r="E129" i="30"/>
  <c r="D129" i="30"/>
  <c r="M121" i="30"/>
  <c r="M120" i="30"/>
  <c r="M118" i="30"/>
  <c r="M117" i="30"/>
  <c r="F117" i="30"/>
  <c r="E117" i="30"/>
  <c r="D117" i="30"/>
  <c r="M114" i="30"/>
  <c r="M110" i="30"/>
  <c r="M109" i="30"/>
  <c r="M108" i="30"/>
  <c r="M107" i="30"/>
  <c r="M106" i="30"/>
  <c r="M116" i="30" s="1"/>
  <c r="F105" i="30"/>
  <c r="E105" i="30"/>
  <c r="D105" i="30"/>
  <c r="M96" i="30"/>
  <c r="M95" i="30"/>
  <c r="M94" i="30"/>
  <c r="F93" i="30"/>
  <c r="E93" i="30"/>
  <c r="D93" i="30"/>
  <c r="M82" i="30"/>
  <c r="M81" i="30"/>
  <c r="F81" i="30"/>
  <c r="E81" i="30"/>
  <c r="D81" i="30"/>
  <c r="M70" i="30"/>
  <c r="M69" i="30"/>
  <c r="F69" i="30"/>
  <c r="E69" i="30"/>
  <c r="D69" i="30"/>
  <c r="M68" i="30"/>
  <c r="M67" i="30"/>
  <c r="M58" i="30"/>
  <c r="M66" i="30" s="1"/>
  <c r="M57" i="30"/>
  <c r="F57" i="30"/>
  <c r="E57" i="30"/>
  <c r="D57" i="30"/>
  <c r="M56" i="30"/>
  <c r="M55" i="30"/>
  <c r="M54" i="30"/>
  <c r="M53" i="30"/>
  <c r="M52" i="30"/>
  <c r="M51" i="30"/>
  <c r="M50" i="30"/>
  <c r="M49" i="30"/>
  <c r="M48" i="30"/>
  <c r="M47" i="30"/>
  <c r="M46" i="30"/>
  <c r="M45" i="30"/>
  <c r="F45" i="30"/>
  <c r="E45" i="30"/>
  <c r="D45" i="30"/>
  <c r="M44" i="30"/>
  <c r="M43" i="30"/>
  <c r="M42" i="30"/>
  <c r="M41" i="30"/>
  <c r="M36" i="30"/>
  <c r="M34" i="30"/>
  <c r="M40" i="30" s="1"/>
  <c r="F33" i="30"/>
  <c r="E33" i="30"/>
  <c r="D33" i="30"/>
  <c r="M32" i="30"/>
  <c r="M31" i="30"/>
  <c r="M30" i="30"/>
  <c r="M29" i="30"/>
  <c r="M28" i="30"/>
  <c r="M23" i="30"/>
  <c r="M22" i="30"/>
  <c r="M27" i="30" s="1"/>
  <c r="M20" i="30"/>
  <c r="M19" i="30"/>
  <c r="M18" i="30"/>
  <c r="M16" i="30"/>
  <c r="M15" i="30"/>
  <c r="M14" i="30"/>
  <c r="M12" i="30"/>
  <c r="E20" i="30"/>
  <c r="M11" i="30"/>
  <c r="D20" i="30"/>
  <c r="M10" i="30"/>
  <c r="M9" i="30"/>
  <c r="M17" i="30" s="1"/>
  <c r="C2" i="30"/>
  <c r="C1" i="30"/>
  <c r="K216" i="28"/>
  <c r="K212" i="28"/>
  <c r="J212" i="28"/>
  <c r="M211" i="28"/>
  <c r="M210" i="28"/>
  <c r="M209" i="28"/>
  <c r="M208" i="28"/>
  <c r="M207" i="28"/>
  <c r="M206" i="28"/>
  <c r="M205" i="28"/>
  <c r="M204" i="28"/>
  <c r="M203" i="28"/>
  <c r="M202" i="28"/>
  <c r="M201" i="28"/>
  <c r="M200" i="28"/>
  <c r="M199" i="28"/>
  <c r="M198" i="28"/>
  <c r="M197" i="28"/>
  <c r="M196" i="28"/>
  <c r="M195" i="28"/>
  <c r="M194" i="28"/>
  <c r="M193" i="28"/>
  <c r="M192" i="28"/>
  <c r="K190" i="28"/>
  <c r="J190" i="28"/>
  <c r="M189" i="28"/>
  <c r="M188" i="28"/>
  <c r="M187" i="28"/>
  <c r="M186" i="28"/>
  <c r="M185" i="28"/>
  <c r="M184" i="28"/>
  <c r="M183" i="28"/>
  <c r="M182" i="28"/>
  <c r="M181" i="28"/>
  <c r="M180" i="28"/>
  <c r="M179" i="28"/>
  <c r="M178" i="28"/>
  <c r="M177" i="28"/>
  <c r="M176" i="28"/>
  <c r="M175" i="28"/>
  <c r="M174" i="28"/>
  <c r="M173" i="28"/>
  <c r="M172" i="28"/>
  <c r="M171" i="28"/>
  <c r="M170" i="28"/>
  <c r="K168" i="28"/>
  <c r="J168" i="28"/>
  <c r="M167" i="28"/>
  <c r="M166" i="28"/>
  <c r="M165" i="28"/>
  <c r="M164" i="28"/>
  <c r="M163" i="28"/>
  <c r="M162" i="28"/>
  <c r="M161" i="28"/>
  <c r="M160" i="28"/>
  <c r="M159" i="28"/>
  <c r="M158" i="28"/>
  <c r="M157" i="28"/>
  <c r="M156" i="28"/>
  <c r="M155" i="28"/>
  <c r="M154" i="28"/>
  <c r="M153" i="28"/>
  <c r="M152" i="28"/>
  <c r="M151" i="28"/>
  <c r="M150" i="28"/>
  <c r="M149" i="28"/>
  <c r="M148" i="28"/>
  <c r="K146" i="28"/>
  <c r="J146" i="28"/>
  <c r="M145" i="28"/>
  <c r="M144" i="28"/>
  <c r="M143" i="28"/>
  <c r="M142" i="28"/>
  <c r="M141" i="28"/>
  <c r="M140" i="28"/>
  <c r="M139" i="28"/>
  <c r="M138" i="28"/>
  <c r="M137" i="28"/>
  <c r="M136" i="28"/>
  <c r="M135" i="28"/>
  <c r="M134" i="28"/>
  <c r="M133" i="28"/>
  <c r="M132" i="28"/>
  <c r="M131" i="28"/>
  <c r="M130" i="28"/>
  <c r="M129" i="28"/>
  <c r="M128" i="28"/>
  <c r="M127" i="28"/>
  <c r="M126" i="28"/>
  <c r="K124" i="28"/>
  <c r="J124" i="28"/>
  <c r="M122" i="28"/>
  <c r="M121" i="28"/>
  <c r="M120" i="28"/>
  <c r="M119" i="28"/>
  <c r="M118" i="28"/>
  <c r="M117" i="28"/>
  <c r="M116" i="28"/>
  <c r="M115" i="28"/>
  <c r="M114" i="28"/>
  <c r="M113" i="28"/>
  <c r="M112" i="28"/>
  <c r="M111" i="28"/>
  <c r="M110" i="28"/>
  <c r="M109" i="28"/>
  <c r="M108" i="28"/>
  <c r="M107" i="28"/>
  <c r="M106" i="28"/>
  <c r="M105" i="28"/>
  <c r="M102" i="28"/>
  <c r="M101" i="28"/>
  <c r="K99" i="28"/>
  <c r="J99" i="28"/>
  <c r="M98" i="28"/>
  <c r="M97" i="28"/>
  <c r="M96" i="28"/>
  <c r="M95" i="28"/>
  <c r="M94" i="28"/>
  <c r="M93" i="28"/>
  <c r="M92" i="28"/>
  <c r="M91" i="28"/>
  <c r="M90" i="28"/>
  <c r="M89" i="28"/>
  <c r="M88" i="28"/>
  <c r="M87" i="28"/>
  <c r="M86" i="28"/>
  <c r="M85" i="28"/>
  <c r="M84" i="28"/>
  <c r="M83" i="28"/>
  <c r="M82" i="28"/>
  <c r="I99" i="28"/>
  <c r="F99" i="28"/>
  <c r="M81" i="28"/>
  <c r="M80" i="28"/>
  <c r="M79" i="28"/>
  <c r="K77" i="28"/>
  <c r="J77" i="28"/>
  <c r="M76" i="28"/>
  <c r="M75" i="28"/>
  <c r="M74" i="28"/>
  <c r="M73" i="28"/>
  <c r="M72" i="28"/>
  <c r="M71" i="28"/>
  <c r="M70" i="28"/>
  <c r="M69" i="28"/>
  <c r="M68" i="28"/>
  <c r="M67" i="28"/>
  <c r="M66" i="28"/>
  <c r="M65" i="28"/>
  <c r="M64" i="28"/>
  <c r="M63" i="28"/>
  <c r="M62" i="28"/>
  <c r="M61" i="28"/>
  <c r="M60" i="28"/>
  <c r="I77" i="28"/>
  <c r="F77" i="28"/>
  <c r="M59" i="28"/>
  <c r="M58" i="28"/>
  <c r="M57" i="28"/>
  <c r="K55" i="28"/>
  <c r="J55" i="28"/>
  <c r="J216" i="28" s="1"/>
  <c r="M54" i="28"/>
  <c r="M53" i="28"/>
  <c r="M52" i="28"/>
  <c r="M51" i="28"/>
  <c r="M50" i="28"/>
  <c r="M49" i="28"/>
  <c r="M48" i="28"/>
  <c r="M47" i="28"/>
  <c r="M46" i="28"/>
  <c r="M45" i="28"/>
  <c r="M44" i="28"/>
  <c r="M43" i="28"/>
  <c r="M42" i="28"/>
  <c r="M41" i="28"/>
  <c r="M40" i="28"/>
  <c r="M39" i="28"/>
  <c r="M38" i="28"/>
  <c r="M37" i="28"/>
  <c r="I55" i="28"/>
  <c r="F55" i="28"/>
  <c r="M36" i="28"/>
  <c r="M35" i="28"/>
  <c r="K33" i="28"/>
  <c r="J33" i="28"/>
  <c r="M32" i="28"/>
  <c r="M31" i="28"/>
  <c r="M30" i="28"/>
  <c r="M29" i="28"/>
  <c r="M28" i="28"/>
  <c r="M27" i="28"/>
  <c r="M26" i="28"/>
  <c r="M25" i="28"/>
  <c r="M24" i="28"/>
  <c r="M23" i="28"/>
  <c r="M22" i="28"/>
  <c r="M21" i="28"/>
  <c r="M20" i="28"/>
  <c r="M19" i="28"/>
  <c r="M18" i="28"/>
  <c r="M17" i="28"/>
  <c r="M16" i="28"/>
  <c r="F33" i="28"/>
  <c r="M14" i="28"/>
  <c r="M13" i="28"/>
  <c r="M12" i="28"/>
  <c r="C3" i="28"/>
  <c r="C2" i="28"/>
  <c r="C1" i="28"/>
  <c r="K211" i="26"/>
  <c r="J211" i="26"/>
  <c r="M210" i="26"/>
  <c r="M209" i="26"/>
  <c r="M208" i="26"/>
  <c r="M207" i="26"/>
  <c r="M206" i="26"/>
  <c r="M205" i="26"/>
  <c r="M204" i="26"/>
  <c r="M203" i="26"/>
  <c r="M202" i="26"/>
  <c r="M201" i="26"/>
  <c r="M200" i="26"/>
  <c r="M199" i="26"/>
  <c r="M198" i="26"/>
  <c r="M197" i="26"/>
  <c r="M196" i="26"/>
  <c r="M195" i="26"/>
  <c r="M194" i="26"/>
  <c r="M193" i="26"/>
  <c r="M192" i="26"/>
  <c r="M191" i="26"/>
  <c r="I211" i="26"/>
  <c r="K189" i="26"/>
  <c r="J189" i="26"/>
  <c r="M188" i="26"/>
  <c r="M187" i="26"/>
  <c r="M186" i="26"/>
  <c r="M185" i="26"/>
  <c r="M184" i="26"/>
  <c r="M183" i="26"/>
  <c r="M182" i="26"/>
  <c r="M181" i="26"/>
  <c r="M180" i="26"/>
  <c r="M179" i="26"/>
  <c r="M178" i="26"/>
  <c r="M177" i="26"/>
  <c r="M176" i="26"/>
  <c r="M175" i="26"/>
  <c r="M172" i="26"/>
  <c r="M171" i="26"/>
  <c r="M170" i="26"/>
  <c r="M168" i="26"/>
  <c r="K166" i="26"/>
  <c r="J166" i="26"/>
  <c r="I166" i="26"/>
  <c r="M165" i="26"/>
  <c r="M164" i="26"/>
  <c r="M163" i="26"/>
  <c r="M162" i="26"/>
  <c r="M161" i="26"/>
  <c r="M160" i="26"/>
  <c r="M159" i="26"/>
  <c r="M158" i="26"/>
  <c r="M157" i="26"/>
  <c r="M156" i="26"/>
  <c r="M155" i="26"/>
  <c r="M154" i="26"/>
  <c r="M153" i="26"/>
  <c r="M152" i="26"/>
  <c r="M151" i="26"/>
  <c r="M150" i="26"/>
  <c r="M149" i="26"/>
  <c r="M147" i="26"/>
  <c r="M146" i="26"/>
  <c r="F166" i="26"/>
  <c r="K144" i="26"/>
  <c r="J144" i="26"/>
  <c r="M143" i="26"/>
  <c r="M142" i="26"/>
  <c r="M141" i="26"/>
  <c r="M140" i="26"/>
  <c r="M139" i="26"/>
  <c r="M138" i="26"/>
  <c r="M137" i="26"/>
  <c r="M136" i="26"/>
  <c r="M135" i="26"/>
  <c r="M134" i="26"/>
  <c r="M133" i="26"/>
  <c r="M132" i="26"/>
  <c r="M131" i="26"/>
  <c r="M129" i="26"/>
  <c r="M128" i="26"/>
  <c r="M127" i="26"/>
  <c r="M126" i="26"/>
  <c r="M125" i="26"/>
  <c r="M124" i="26"/>
  <c r="K122" i="26"/>
  <c r="J122" i="26"/>
  <c r="M121" i="26"/>
  <c r="M120" i="26"/>
  <c r="M119" i="26"/>
  <c r="M118" i="26"/>
  <c r="M117" i="26"/>
  <c r="M116" i="26"/>
  <c r="M115" i="26"/>
  <c r="M114" i="26"/>
  <c r="M113" i="26"/>
  <c r="M112" i="26"/>
  <c r="M111" i="26"/>
  <c r="M110" i="26"/>
  <c r="M109" i="26"/>
  <c r="M108" i="26"/>
  <c r="M107" i="26"/>
  <c r="M106" i="26"/>
  <c r="M105" i="26"/>
  <c r="M104" i="26"/>
  <c r="M103" i="26"/>
  <c r="M102" i="26"/>
  <c r="K100" i="26"/>
  <c r="J100" i="26"/>
  <c r="M99" i="26"/>
  <c r="M98" i="26"/>
  <c r="M97" i="26"/>
  <c r="M96" i="26"/>
  <c r="M95" i="26"/>
  <c r="M94" i="26"/>
  <c r="M93" i="26"/>
  <c r="M92" i="26"/>
  <c r="M91" i="26"/>
  <c r="M90" i="26"/>
  <c r="M89" i="26"/>
  <c r="M88" i="26"/>
  <c r="M87" i="26"/>
  <c r="M86" i="26"/>
  <c r="M85" i="26"/>
  <c r="M84" i="26"/>
  <c r="M83" i="26"/>
  <c r="M82" i="26"/>
  <c r="I100" i="26"/>
  <c r="F100" i="26"/>
  <c r="M81" i="26"/>
  <c r="M80" i="26"/>
  <c r="K78" i="26"/>
  <c r="J78" i="26"/>
  <c r="M77" i="26"/>
  <c r="M76" i="26"/>
  <c r="M75" i="26"/>
  <c r="M74" i="26"/>
  <c r="M73" i="26"/>
  <c r="M72" i="26"/>
  <c r="M71" i="26"/>
  <c r="M70" i="26"/>
  <c r="M69" i="26"/>
  <c r="M68" i="26"/>
  <c r="M67" i="26"/>
  <c r="M66" i="26"/>
  <c r="M64" i="26"/>
  <c r="M63" i="26"/>
  <c r="M62" i="26"/>
  <c r="M61" i="26"/>
  <c r="M59" i="26"/>
  <c r="M58" i="26"/>
  <c r="M57" i="26"/>
  <c r="F78" i="26"/>
  <c r="K55" i="26"/>
  <c r="J55" i="26"/>
  <c r="M54" i="26"/>
  <c r="M53" i="26"/>
  <c r="M52" i="26"/>
  <c r="M51" i="26"/>
  <c r="M50" i="26"/>
  <c r="M49" i="26"/>
  <c r="M48" i="26"/>
  <c r="M47" i="26"/>
  <c r="M46" i="26"/>
  <c r="M45" i="26"/>
  <c r="M44" i="26"/>
  <c r="M43" i="26"/>
  <c r="M42" i="26"/>
  <c r="M40" i="26"/>
  <c r="M38" i="26"/>
  <c r="M37" i="26"/>
  <c r="M36" i="26"/>
  <c r="M35" i="26"/>
  <c r="M34" i="26"/>
  <c r="I55" i="26"/>
  <c r="F55" i="26"/>
  <c r="K32" i="26"/>
  <c r="J32" i="26"/>
  <c r="M31" i="26"/>
  <c r="M30" i="26"/>
  <c r="M29" i="26"/>
  <c r="M28" i="26"/>
  <c r="M27" i="26"/>
  <c r="M26" i="26"/>
  <c r="M25" i="26"/>
  <c r="M24" i="26"/>
  <c r="M23" i="26"/>
  <c r="M22" i="26"/>
  <c r="M21" i="26"/>
  <c r="M20" i="26"/>
  <c r="M17" i="26"/>
  <c r="M16" i="26"/>
  <c r="M15" i="26"/>
  <c r="M14" i="26"/>
  <c r="M13" i="26"/>
  <c r="M12" i="26"/>
  <c r="M11" i="26"/>
  <c r="I32" i="26"/>
  <c r="C3" i="26"/>
  <c r="C2" i="26"/>
  <c r="C1" i="26"/>
  <c r="F19" i="24"/>
  <c r="E18" i="24"/>
  <c r="D16" i="24"/>
  <c r="E15" i="24"/>
  <c r="D15" i="24"/>
  <c r="E14" i="24"/>
  <c r="D13" i="24"/>
  <c r="E11" i="24"/>
  <c r="F10" i="24"/>
  <c r="D33" i="24"/>
  <c r="E19" i="24"/>
  <c r="D19" i="24"/>
  <c r="F18" i="24"/>
  <c r="D18" i="24"/>
  <c r="D17" i="24"/>
  <c r="F16" i="24"/>
  <c r="E16" i="24"/>
  <c r="F15" i="24"/>
  <c r="D14" i="24"/>
  <c r="F13" i="24"/>
  <c r="E13" i="24"/>
  <c r="F12" i="24"/>
  <c r="F11" i="24"/>
  <c r="D11" i="24"/>
  <c r="E10" i="24"/>
  <c r="D10" i="24"/>
  <c r="C2" i="24"/>
  <c r="C1" i="24"/>
  <c r="M141" i="22"/>
  <c r="F141" i="22"/>
  <c r="E141" i="22"/>
  <c r="D141" i="22"/>
  <c r="M140" i="22"/>
  <c r="M137" i="22"/>
  <c r="M134" i="22"/>
  <c r="M133" i="22"/>
  <c r="M132" i="22"/>
  <c r="M130" i="22"/>
  <c r="M129" i="22"/>
  <c r="F129" i="22"/>
  <c r="E129" i="22"/>
  <c r="D129" i="22"/>
  <c r="M128" i="22"/>
  <c r="M127" i="22"/>
  <c r="M126" i="22"/>
  <c r="M125" i="22"/>
  <c r="M124" i="22"/>
  <c r="M122" i="22"/>
  <c r="M121" i="22"/>
  <c r="M120" i="22"/>
  <c r="M119" i="22"/>
  <c r="M118" i="22"/>
  <c r="M123" i="22" s="1"/>
  <c r="M117" i="22"/>
  <c r="M116" i="22"/>
  <c r="M111" i="22"/>
  <c r="M108" i="22"/>
  <c r="M107" i="22"/>
  <c r="M106" i="22"/>
  <c r="M105" i="22"/>
  <c r="M94" i="22"/>
  <c r="M93" i="22"/>
  <c r="M92" i="22"/>
  <c r="M82" i="22"/>
  <c r="M81" i="22"/>
  <c r="M80" i="22"/>
  <c r="M79" i="22"/>
  <c r="M72" i="22"/>
  <c r="M70" i="22"/>
  <c r="M78" i="22" s="1"/>
  <c r="M69" i="22"/>
  <c r="M68" i="22"/>
  <c r="M67" i="22"/>
  <c r="M66" i="22"/>
  <c r="M65" i="22"/>
  <c r="M64" i="22"/>
  <c r="M63" i="22"/>
  <c r="M62" i="22"/>
  <c r="M61" i="22"/>
  <c r="M60" i="22"/>
  <c r="M59" i="22"/>
  <c r="M58" i="22"/>
  <c r="M57" i="22"/>
  <c r="M56" i="22"/>
  <c r="M46" i="22"/>
  <c r="M44" i="22"/>
  <c r="M43" i="22"/>
  <c r="D16" i="22"/>
  <c r="M40" i="22"/>
  <c r="M39" i="22"/>
  <c r="F45" i="22"/>
  <c r="D12" i="22"/>
  <c r="M36" i="22"/>
  <c r="E45" i="22"/>
  <c r="D45" i="22"/>
  <c r="M35" i="22"/>
  <c r="M34" i="22"/>
  <c r="M42" i="22" s="1"/>
  <c r="F19" i="22"/>
  <c r="M31" i="22"/>
  <c r="E18" i="22"/>
  <c r="D18" i="22"/>
  <c r="M29" i="22"/>
  <c r="F16" i="22"/>
  <c r="E16" i="22"/>
  <c r="M28" i="22"/>
  <c r="E15" i="22"/>
  <c r="D15" i="22"/>
  <c r="M27" i="22"/>
  <c r="D14" i="22"/>
  <c r="D13" i="22"/>
  <c r="M25" i="22"/>
  <c r="F12" i="22"/>
  <c r="E12" i="22"/>
  <c r="M24" i="22"/>
  <c r="F11" i="22"/>
  <c r="E11" i="22"/>
  <c r="D11" i="22"/>
  <c r="M23" i="22"/>
  <c r="M22" i="22"/>
  <c r="M30" i="22" s="1"/>
  <c r="F18" i="22"/>
  <c r="F17" i="22"/>
  <c r="E17" i="22"/>
  <c r="F15" i="22"/>
  <c r="M14" i="22"/>
  <c r="F14" i="22"/>
  <c r="E14" i="22"/>
  <c r="M13" i="22"/>
  <c r="F13" i="22"/>
  <c r="E13" i="22"/>
  <c r="F10" i="22"/>
  <c r="E10" i="22"/>
  <c r="M9" i="22"/>
  <c r="M17" i="22" s="1"/>
  <c r="C2" i="22"/>
  <c r="C1" i="22"/>
  <c r="F141" i="20"/>
  <c r="E141" i="20"/>
  <c r="D141" i="20"/>
  <c r="M141" i="20" s="1"/>
  <c r="M140" i="20"/>
  <c r="M139" i="20"/>
  <c r="M138" i="20"/>
  <c r="M137" i="20"/>
  <c r="M136" i="20"/>
  <c r="M135" i="20"/>
  <c r="M130" i="20"/>
  <c r="M134" i="20" s="1"/>
  <c r="F129" i="20"/>
  <c r="E129" i="20"/>
  <c r="D129" i="20"/>
  <c r="M129" i="20" s="1"/>
  <c r="M128" i="20"/>
  <c r="M127" i="20"/>
  <c r="M126" i="20"/>
  <c r="M125" i="20"/>
  <c r="M124" i="20"/>
  <c r="M123" i="20"/>
  <c r="M122" i="20"/>
  <c r="M118" i="20"/>
  <c r="M121" i="20" s="1"/>
  <c r="F117" i="20"/>
  <c r="E117" i="20"/>
  <c r="M117" i="20" s="1"/>
  <c r="D117" i="20"/>
  <c r="M116" i="20"/>
  <c r="M115" i="20"/>
  <c r="M114" i="20"/>
  <c r="M113" i="20"/>
  <c r="M112" i="20"/>
  <c r="M111" i="20"/>
  <c r="M110" i="20"/>
  <c r="M109" i="20"/>
  <c r="M106" i="20"/>
  <c r="M108" i="20" s="1"/>
  <c r="F105" i="20"/>
  <c r="E105" i="20"/>
  <c r="D105" i="20"/>
  <c r="M105" i="20" s="1"/>
  <c r="M104" i="20"/>
  <c r="M103" i="20"/>
  <c r="M102" i="20"/>
  <c r="M101" i="20"/>
  <c r="M100" i="20"/>
  <c r="M99" i="20"/>
  <c r="M98" i="20"/>
  <c r="M97" i="20"/>
  <c r="M96" i="20"/>
  <c r="M94" i="20"/>
  <c r="M95" i="20" s="1"/>
  <c r="F93" i="20"/>
  <c r="E93" i="20"/>
  <c r="M93" i="20" s="1"/>
  <c r="D93" i="20"/>
  <c r="M92" i="20"/>
  <c r="M90" i="20"/>
  <c r="M89" i="20"/>
  <c r="M88" i="20"/>
  <c r="M87" i="20"/>
  <c r="M86" i="20"/>
  <c r="M85" i="20"/>
  <c r="M84" i="20"/>
  <c r="M83" i="20"/>
  <c r="M82" i="20"/>
  <c r="M91" i="20" s="1"/>
  <c r="F81" i="20"/>
  <c r="E81" i="20"/>
  <c r="D81" i="20"/>
  <c r="M81" i="20" s="1"/>
  <c r="M80" i="20"/>
  <c r="M79" i="20"/>
  <c r="M76" i="20"/>
  <c r="M75" i="20"/>
  <c r="M74" i="20"/>
  <c r="M72" i="20"/>
  <c r="M70" i="20"/>
  <c r="F69" i="20"/>
  <c r="E69" i="20"/>
  <c r="D69" i="20"/>
  <c r="M69" i="20" s="1"/>
  <c r="M68" i="20"/>
  <c r="M61" i="20"/>
  <c r="M59" i="20"/>
  <c r="M58" i="20"/>
  <c r="M57" i="20"/>
  <c r="F57" i="20"/>
  <c r="E57" i="20"/>
  <c r="D57" i="20"/>
  <c r="M56" i="20"/>
  <c r="M46" i="20"/>
  <c r="M44" i="20"/>
  <c r="M43" i="20"/>
  <c r="E18" i="20"/>
  <c r="E14" i="20"/>
  <c r="M38" i="20"/>
  <c r="F45" i="20"/>
  <c r="E45" i="20"/>
  <c r="M34" i="20"/>
  <c r="M32" i="20"/>
  <c r="F18" i="20"/>
  <c r="F17" i="20"/>
  <c r="D17" i="20"/>
  <c r="M29" i="20"/>
  <c r="E16" i="20"/>
  <c r="D16" i="20"/>
  <c r="M28" i="20"/>
  <c r="F14" i="20"/>
  <c r="D13" i="20"/>
  <c r="M25" i="20"/>
  <c r="F33" i="20"/>
  <c r="M24" i="20"/>
  <c r="F10" i="20"/>
  <c r="M22" i="20"/>
  <c r="M31" i="20" s="1"/>
  <c r="M20" i="20"/>
  <c r="F19" i="20"/>
  <c r="E19" i="20"/>
  <c r="D19" i="20"/>
  <c r="M19" i="20" s="1"/>
  <c r="E17" i="20"/>
  <c r="M16" i="20"/>
  <c r="F16" i="20"/>
  <c r="M15" i="20"/>
  <c r="F15" i="20"/>
  <c r="E15" i="20"/>
  <c r="D15" i="20"/>
  <c r="E13" i="20"/>
  <c r="M12" i="20"/>
  <c r="D12" i="20"/>
  <c r="M11" i="20"/>
  <c r="F11" i="20"/>
  <c r="E11" i="20"/>
  <c r="D11" i="20"/>
  <c r="M9" i="20"/>
  <c r="M18" i="20" s="1"/>
  <c r="C2" i="20"/>
  <c r="C1" i="20"/>
  <c r="AL195" i="18"/>
  <c r="AL193" i="18" s="1"/>
  <c r="AK195" i="18"/>
  <c r="AK193" i="18" s="1"/>
  <c r="AJ195" i="18"/>
  <c r="AJ193" i="18" s="1"/>
  <c r="AI195" i="18"/>
  <c r="AI193" i="18" s="1"/>
  <c r="AH195" i="18"/>
  <c r="AH193" i="18" s="1"/>
  <c r="AG195" i="18"/>
  <c r="AG193" i="18" s="1"/>
  <c r="AF195" i="18"/>
  <c r="AE195" i="18"/>
  <c r="AD195" i="18"/>
  <c r="AC195" i="18"/>
  <c r="AB195" i="18"/>
  <c r="AA195" i="18"/>
  <c r="Z195" i="18"/>
  <c r="Y195" i="18"/>
  <c r="X195" i="18"/>
  <c r="W195" i="18"/>
  <c r="W193" i="18" s="1"/>
  <c r="V195" i="18"/>
  <c r="V193" i="18" s="1"/>
  <c r="U195" i="18"/>
  <c r="U193" i="18" s="1"/>
  <c r="T195" i="18"/>
  <c r="T193" i="18" s="1"/>
  <c r="S195" i="18"/>
  <c r="S193" i="18" s="1"/>
  <c r="R195" i="18"/>
  <c r="R193" i="18" s="1"/>
  <c r="Q195" i="18"/>
  <c r="Q193" i="18" s="1"/>
  <c r="P195" i="18"/>
  <c r="O195" i="18"/>
  <c r="N195" i="18"/>
  <c r="N193" i="18" s="1"/>
  <c r="AF193" i="18"/>
  <c r="AE193" i="18"/>
  <c r="AD193" i="18"/>
  <c r="AC193" i="18"/>
  <c r="AB193" i="18"/>
  <c r="AA193" i="18"/>
  <c r="Z193" i="18"/>
  <c r="Y193" i="18"/>
  <c r="X193" i="18"/>
  <c r="P193" i="18"/>
  <c r="O193" i="18"/>
  <c r="H187" i="18"/>
  <c r="J187" i="18"/>
  <c r="I187" i="18"/>
  <c r="M185" i="18"/>
  <c r="L185" i="18"/>
  <c r="K185" i="18"/>
  <c r="J185" i="18"/>
  <c r="I185" i="18"/>
  <c r="H185" i="18"/>
  <c r="AL183" i="18"/>
  <c r="AK183" i="18"/>
  <c r="AJ183" i="18"/>
  <c r="AI183" i="18"/>
  <c r="AH183" i="18"/>
  <c r="AG183" i="18"/>
  <c r="AF183" i="18"/>
  <c r="AE183" i="18"/>
  <c r="AD183" i="18"/>
  <c r="AC183" i="18"/>
  <c r="AB183" i="18"/>
  <c r="AA183" i="18"/>
  <c r="Z183" i="18"/>
  <c r="Y183" i="18"/>
  <c r="X183" i="18"/>
  <c r="W183" i="18"/>
  <c r="V183" i="18"/>
  <c r="U183" i="18"/>
  <c r="T183" i="18"/>
  <c r="S183" i="18"/>
  <c r="R183" i="18"/>
  <c r="Q183" i="18"/>
  <c r="P183" i="18"/>
  <c r="O183" i="18"/>
  <c r="N183" i="18"/>
  <c r="I183" i="18"/>
  <c r="M183" i="18"/>
  <c r="M189" i="18" s="1"/>
  <c r="L183" i="18"/>
  <c r="L189" i="18" s="1"/>
  <c r="K183" i="18"/>
  <c r="K189" i="18" s="1"/>
  <c r="J183" i="18"/>
  <c r="H183" i="18"/>
  <c r="AL180" i="18"/>
  <c r="AK180" i="18"/>
  <c r="AJ180" i="18"/>
  <c r="AI180" i="18"/>
  <c r="AH180" i="18"/>
  <c r="AG180" i="18"/>
  <c r="AF180" i="18"/>
  <c r="AE180" i="18"/>
  <c r="AD180" i="18"/>
  <c r="AC180" i="18"/>
  <c r="AB180" i="18"/>
  <c r="AA180" i="18"/>
  <c r="Z180" i="18"/>
  <c r="Y180" i="18"/>
  <c r="X180" i="18"/>
  <c r="W180" i="18"/>
  <c r="V180" i="18"/>
  <c r="U180" i="18"/>
  <c r="T180" i="18"/>
  <c r="S180" i="18"/>
  <c r="R180" i="18"/>
  <c r="Q180" i="18"/>
  <c r="P180" i="18"/>
  <c r="O180" i="18"/>
  <c r="N180" i="18"/>
  <c r="M178" i="18"/>
  <c r="L178" i="18"/>
  <c r="K178" i="18"/>
  <c r="J176" i="18"/>
  <c r="I176" i="18"/>
  <c r="I180" i="18" s="1"/>
  <c r="M171" i="18"/>
  <c r="L171" i="18"/>
  <c r="I168" i="18"/>
  <c r="H168" i="18"/>
  <c r="M168" i="18"/>
  <c r="M180" i="18" s="1"/>
  <c r="L168" i="18"/>
  <c r="K168" i="18"/>
  <c r="J168" i="18"/>
  <c r="J180" i="18" s="1"/>
  <c r="J162" i="18"/>
  <c r="I162" i="18"/>
  <c r="H162" i="18"/>
  <c r="H160" i="18"/>
  <c r="J160" i="18"/>
  <c r="I160" i="18"/>
  <c r="M160" i="18"/>
  <c r="L160" i="18"/>
  <c r="AL157" i="18"/>
  <c r="AK157" i="18"/>
  <c r="AJ157" i="18"/>
  <c r="AI157" i="18"/>
  <c r="AH157" i="18"/>
  <c r="AG157" i="18"/>
  <c r="AF157" i="18"/>
  <c r="AE157" i="18"/>
  <c r="AD157" i="18"/>
  <c r="AC157" i="18"/>
  <c r="AB157" i="18"/>
  <c r="AA157" i="18"/>
  <c r="Z157" i="18"/>
  <c r="Y157" i="18"/>
  <c r="X157" i="18"/>
  <c r="W157" i="18"/>
  <c r="V157" i="18"/>
  <c r="U157" i="18"/>
  <c r="T157" i="18"/>
  <c r="S157" i="18"/>
  <c r="R157" i="18"/>
  <c r="Q157" i="18"/>
  <c r="P157" i="18"/>
  <c r="O157" i="18"/>
  <c r="N157" i="18"/>
  <c r="H157" i="18"/>
  <c r="K153" i="18"/>
  <c r="K157" i="18" s="1"/>
  <c r="L153" i="18"/>
  <c r="H153" i="18"/>
  <c r="M148" i="18"/>
  <c r="J148" i="18"/>
  <c r="I148" i="18"/>
  <c r="L148" i="18"/>
  <c r="K148" i="18"/>
  <c r="H148" i="18"/>
  <c r="L142" i="18"/>
  <c r="M142" i="18"/>
  <c r="K142" i="18"/>
  <c r="I142" i="18"/>
  <c r="AL136" i="18"/>
  <c r="AK136" i="18"/>
  <c r="AJ136" i="18"/>
  <c r="AI136" i="18"/>
  <c r="AH136" i="18"/>
  <c r="AG136" i="18"/>
  <c r="AF136" i="18"/>
  <c r="AE136" i="18"/>
  <c r="AD136" i="18"/>
  <c r="AC136" i="18"/>
  <c r="AB136" i="18"/>
  <c r="AA136" i="18"/>
  <c r="Z136" i="18"/>
  <c r="Y136" i="18"/>
  <c r="X136" i="18"/>
  <c r="W136" i="18"/>
  <c r="V136" i="18"/>
  <c r="U136" i="18"/>
  <c r="T136" i="18"/>
  <c r="S136" i="18"/>
  <c r="R136" i="18"/>
  <c r="Q136" i="18"/>
  <c r="P136" i="18"/>
  <c r="O136" i="18"/>
  <c r="N136" i="18"/>
  <c r="J136" i="18"/>
  <c r="I136" i="18"/>
  <c r="I150" i="18" s="1"/>
  <c r="M136" i="18"/>
  <c r="M150" i="18" s="1"/>
  <c r="L136" i="18"/>
  <c r="K136" i="18"/>
  <c r="K150" i="18" s="1"/>
  <c r="H121" i="18"/>
  <c r="L121" i="18"/>
  <c r="K121" i="18"/>
  <c r="M117" i="18"/>
  <c r="L117" i="18"/>
  <c r="K117" i="18"/>
  <c r="M115" i="18"/>
  <c r="H115" i="18"/>
  <c r="J115" i="18"/>
  <c r="L115" i="18"/>
  <c r="K115" i="18"/>
  <c r="I115" i="18"/>
  <c r="L112" i="18"/>
  <c r="J112" i="18"/>
  <c r="I112" i="18"/>
  <c r="M112" i="18"/>
  <c r="K112" i="18"/>
  <c r="H112" i="18"/>
  <c r="L109" i="18"/>
  <c r="AL101" i="18"/>
  <c r="AK101" i="18"/>
  <c r="AJ101" i="18"/>
  <c r="AI101" i="18"/>
  <c r="AH101" i="18"/>
  <c r="AG101" i="18"/>
  <c r="AF101" i="18"/>
  <c r="AE101" i="18"/>
  <c r="AD101" i="18"/>
  <c r="AC101" i="18"/>
  <c r="AB101" i="18"/>
  <c r="AA101" i="18"/>
  <c r="Z101" i="18"/>
  <c r="Y101" i="18"/>
  <c r="X101" i="18"/>
  <c r="W101" i="18"/>
  <c r="V101" i="18"/>
  <c r="U101" i="18"/>
  <c r="T101" i="18"/>
  <c r="S101" i="18"/>
  <c r="R101" i="18"/>
  <c r="Q101" i="18"/>
  <c r="P101" i="18"/>
  <c r="O101" i="18"/>
  <c r="N101" i="18"/>
  <c r="M101" i="18"/>
  <c r="L101" i="18"/>
  <c r="K101" i="18"/>
  <c r="J99" i="18"/>
  <c r="I99" i="18"/>
  <c r="H99" i="18"/>
  <c r="H97" i="18"/>
  <c r="J97" i="18"/>
  <c r="J101" i="18" s="1"/>
  <c r="I97" i="18"/>
  <c r="I101" i="18" s="1"/>
  <c r="J94" i="18"/>
  <c r="I94" i="18"/>
  <c r="H94" i="18"/>
  <c r="H101" i="18" s="1"/>
  <c r="M89" i="18"/>
  <c r="L89" i="18"/>
  <c r="K89" i="18"/>
  <c r="M86" i="18"/>
  <c r="M91" i="18" s="1"/>
  <c r="L86" i="18"/>
  <c r="L91" i="18" s="1"/>
  <c r="J86" i="18"/>
  <c r="K78" i="18"/>
  <c r="AL69" i="18"/>
  <c r="AK69" i="18"/>
  <c r="AJ69" i="18"/>
  <c r="AI69" i="18"/>
  <c r="AH69" i="18"/>
  <c r="AG69" i="18"/>
  <c r="AF69" i="18"/>
  <c r="AE69" i="18"/>
  <c r="AD69" i="18"/>
  <c r="AC69" i="18"/>
  <c r="AB69" i="18"/>
  <c r="AA69" i="18"/>
  <c r="Z69" i="18"/>
  <c r="Y69" i="18"/>
  <c r="X69" i="18"/>
  <c r="W69" i="18"/>
  <c r="V69" i="18"/>
  <c r="U69" i="18"/>
  <c r="T69" i="18"/>
  <c r="S69" i="18"/>
  <c r="R69" i="18"/>
  <c r="Q69" i="18"/>
  <c r="P69" i="18"/>
  <c r="O69" i="18"/>
  <c r="N69" i="18"/>
  <c r="M69" i="18"/>
  <c r="L69" i="18"/>
  <c r="J69" i="18"/>
  <c r="AL53" i="18"/>
  <c r="AK53" i="18"/>
  <c r="AJ53" i="18"/>
  <c r="AI53" i="18"/>
  <c r="AH53" i="18"/>
  <c r="AG53" i="18"/>
  <c r="AF53" i="18"/>
  <c r="AE53" i="18"/>
  <c r="AD53" i="18"/>
  <c r="AC53" i="18"/>
  <c r="AB53" i="18"/>
  <c r="AA53" i="18"/>
  <c r="Z53" i="18"/>
  <c r="Y53" i="18"/>
  <c r="X53" i="18"/>
  <c r="W53" i="18"/>
  <c r="V53" i="18"/>
  <c r="U53" i="18"/>
  <c r="T53" i="18"/>
  <c r="S53" i="18"/>
  <c r="R53" i="18"/>
  <c r="Q53" i="18"/>
  <c r="P53" i="18"/>
  <c r="O53" i="18"/>
  <c r="N53" i="18"/>
  <c r="M53" i="18"/>
  <c r="K53" i="18"/>
  <c r="L53" i="18"/>
  <c r="J53" i="18"/>
  <c r="I53" i="18"/>
  <c r="J46" i="18"/>
  <c r="I46" i="18"/>
  <c r="H46" i="18"/>
  <c r="M46" i="18"/>
  <c r="L46" i="18"/>
  <c r="K46" i="18"/>
  <c r="M44" i="18"/>
  <c r="L44" i="18"/>
  <c r="K44" i="18"/>
  <c r="K39" i="18"/>
  <c r="I33" i="18"/>
  <c r="H33" i="18"/>
  <c r="J33" i="18"/>
  <c r="J31" i="18"/>
  <c r="I31" i="18"/>
  <c r="H31" i="18"/>
  <c r="L28" i="18"/>
  <c r="K28" i="18"/>
  <c r="J28" i="18"/>
  <c r="I28" i="18"/>
  <c r="H28" i="18"/>
  <c r="AL22" i="18"/>
  <c r="AK22" i="18"/>
  <c r="AJ22" i="18"/>
  <c r="AI22" i="18"/>
  <c r="AH22" i="18"/>
  <c r="AG22" i="18"/>
  <c r="AF22" i="18"/>
  <c r="AE22" i="18"/>
  <c r="AD22" i="18"/>
  <c r="AC22" i="18"/>
  <c r="AB22" i="18"/>
  <c r="AA22" i="18"/>
  <c r="Z22" i="18"/>
  <c r="Y22" i="18"/>
  <c r="X22" i="18"/>
  <c r="W22" i="18"/>
  <c r="V22" i="18"/>
  <c r="U22" i="18"/>
  <c r="T22" i="18"/>
  <c r="S22" i="18"/>
  <c r="R22" i="18"/>
  <c r="Q22" i="18"/>
  <c r="P22" i="18"/>
  <c r="O22" i="18"/>
  <c r="N22" i="18"/>
  <c r="L22" i="18"/>
  <c r="M18" i="18"/>
  <c r="L18" i="18"/>
  <c r="K18" i="18"/>
  <c r="J18" i="18"/>
  <c r="I18" i="18"/>
  <c r="H18" i="18"/>
  <c r="K11" i="18"/>
  <c r="M11" i="18"/>
  <c r="L11" i="18"/>
  <c r="J11" i="18"/>
  <c r="J41" i="18" s="1"/>
  <c r="I11" i="18"/>
  <c r="H11" i="18"/>
  <c r="H41" i="18" s="1"/>
  <c r="B3" i="18"/>
  <c r="B2" i="18"/>
  <c r="B1" i="18"/>
  <c r="G1281" i="16"/>
  <c r="F1281" i="16"/>
  <c r="AT1279" i="16"/>
  <c r="AL1275" i="16"/>
  <c r="AI1275" i="16"/>
  <c r="AH1275" i="16"/>
  <c r="AG1275" i="16"/>
  <c r="AF1275" i="16"/>
  <c r="AE1275" i="16"/>
  <c r="AD1275" i="16"/>
  <c r="AC1275" i="16"/>
  <c r="AB1275" i="16"/>
  <c r="AA1275" i="16"/>
  <c r="Z1275" i="16"/>
  <c r="Z1277" i="16" s="1"/>
  <c r="Y1275" i="16"/>
  <c r="X1275" i="16"/>
  <c r="W1275" i="16"/>
  <c r="V1275" i="16"/>
  <c r="U1275" i="16"/>
  <c r="T1275" i="16"/>
  <c r="S1275" i="16"/>
  <c r="R1275" i="16"/>
  <c r="Q1275" i="16"/>
  <c r="P1275" i="16"/>
  <c r="O1275" i="16"/>
  <c r="N1275" i="16"/>
  <c r="M1275" i="16"/>
  <c r="L1275" i="16"/>
  <c r="K1275" i="16"/>
  <c r="J1275" i="16"/>
  <c r="I1275" i="16"/>
  <c r="H1275" i="16"/>
  <c r="G1275" i="16"/>
  <c r="F1275" i="16"/>
  <c r="AX1274" i="16"/>
  <c r="AM1274" i="16"/>
  <c r="AL1274" i="16"/>
  <c r="AK1274" i="16"/>
  <c r="AM1273" i="16"/>
  <c r="AL1273" i="16"/>
  <c r="AK1273" i="16"/>
  <c r="AM1272" i="16"/>
  <c r="AL1272" i="16"/>
  <c r="AK1272" i="16"/>
  <c r="AM1271" i="16"/>
  <c r="AL1271" i="16"/>
  <c r="AK1271" i="16"/>
  <c r="AM1270" i="16"/>
  <c r="AL1270" i="16"/>
  <c r="AK1270" i="16"/>
  <c r="AM1269" i="16"/>
  <c r="AL1269" i="16"/>
  <c r="AK1269" i="16"/>
  <c r="AM1268" i="16"/>
  <c r="AL1268" i="16"/>
  <c r="AK1268" i="16"/>
  <c r="AM1267" i="16"/>
  <c r="AL1267" i="16"/>
  <c r="AK1267" i="16"/>
  <c r="AM1266" i="16"/>
  <c r="AL1266" i="16"/>
  <c r="AK1266" i="16"/>
  <c r="AK1275" i="16" s="1"/>
  <c r="AX1265" i="16"/>
  <c r="AX1266" i="16" s="1"/>
  <c r="AM1265" i="16"/>
  <c r="AL1265" i="16"/>
  <c r="AK1265" i="16"/>
  <c r="AM1264" i="16"/>
  <c r="AL1264" i="16"/>
  <c r="AK1264" i="16"/>
  <c r="AI1262" i="16"/>
  <c r="AH1262" i="16"/>
  <c r="AG1262" i="16"/>
  <c r="AF1262" i="16"/>
  <c r="AE1262" i="16"/>
  <c r="AD1262" i="16"/>
  <c r="AC1262" i="16"/>
  <c r="AB1262" i="16"/>
  <c r="AA1262" i="16"/>
  <c r="Z1262" i="16"/>
  <c r="Y1262" i="16"/>
  <c r="X1262" i="16"/>
  <c r="W1262" i="16"/>
  <c r="V1262" i="16"/>
  <c r="U1262" i="16"/>
  <c r="T1262" i="16"/>
  <c r="S1262" i="16"/>
  <c r="R1262" i="16"/>
  <c r="Q1262" i="16"/>
  <c r="P1262" i="16"/>
  <c r="O1262" i="16"/>
  <c r="N1262" i="16"/>
  <c r="M1262" i="16"/>
  <c r="L1262" i="16"/>
  <c r="K1262" i="16"/>
  <c r="J1262" i="16"/>
  <c r="I1262" i="16"/>
  <c r="H1262" i="16"/>
  <c r="G1262" i="16"/>
  <c r="F1262" i="16"/>
  <c r="AX1261" i="16"/>
  <c r="AM1261" i="16"/>
  <c r="AL1261" i="16"/>
  <c r="AK1261" i="16"/>
  <c r="AM1260" i="16"/>
  <c r="AL1260" i="16"/>
  <c r="AK1260" i="16"/>
  <c r="AM1259" i="16"/>
  <c r="AL1259" i="16"/>
  <c r="AK1259" i="16"/>
  <c r="AM1258" i="16"/>
  <c r="AL1258" i="16"/>
  <c r="AK1258" i="16"/>
  <c r="AM1257" i="16"/>
  <c r="AL1257" i="16"/>
  <c r="AK1257" i="16"/>
  <c r="AM1256" i="16"/>
  <c r="AL1256" i="16"/>
  <c r="AK1256" i="16"/>
  <c r="AM1255" i="16"/>
  <c r="AL1255" i="16"/>
  <c r="AK1255" i="16"/>
  <c r="AT1254" i="16"/>
  <c r="AM1254" i="16"/>
  <c r="AL1254" i="16"/>
  <c r="AK1254" i="16"/>
  <c r="AX1253" i="16"/>
  <c r="AX1254" i="16" s="1"/>
  <c r="AX1255" i="16" s="1"/>
  <c r="AM1253" i="16"/>
  <c r="AL1253" i="16"/>
  <c r="AK1253" i="16"/>
  <c r="AX1252" i="16"/>
  <c r="AM1252" i="16"/>
  <c r="AL1252" i="16"/>
  <c r="AK1252" i="16"/>
  <c r="AT1252" i="16"/>
  <c r="AT1251" i="16"/>
  <c r="AM1251" i="16"/>
  <c r="AL1251" i="16"/>
  <c r="AK1251" i="16"/>
  <c r="AI1249" i="16"/>
  <c r="AH1249" i="16"/>
  <c r="AG1249" i="16"/>
  <c r="AF1249" i="16"/>
  <c r="AE1249" i="16"/>
  <c r="AD1249" i="16"/>
  <c r="AC1249" i="16"/>
  <c r="AB1249" i="16"/>
  <c r="AA1249" i="16"/>
  <c r="Z1249" i="16"/>
  <c r="Y1249" i="16"/>
  <c r="X1249" i="16"/>
  <c r="W1249" i="16"/>
  <c r="V1249" i="16"/>
  <c r="U1249" i="16"/>
  <c r="T1249" i="16"/>
  <c r="S1249" i="16"/>
  <c r="R1249" i="16"/>
  <c r="Q1249" i="16"/>
  <c r="P1249" i="16"/>
  <c r="O1249" i="16"/>
  <c r="N1249" i="16"/>
  <c r="M1249" i="16"/>
  <c r="L1249" i="16"/>
  <c r="K1249" i="16"/>
  <c r="J1249" i="16"/>
  <c r="I1249" i="16"/>
  <c r="H1249" i="16"/>
  <c r="G1249" i="16"/>
  <c r="F1249" i="16"/>
  <c r="AX1248" i="16"/>
  <c r="AM1248" i="16"/>
  <c r="AL1248" i="16"/>
  <c r="AK1248" i="16"/>
  <c r="AM1247" i="16"/>
  <c r="AL1247" i="16"/>
  <c r="AK1247" i="16"/>
  <c r="AM1246" i="16"/>
  <c r="AL1246" i="16"/>
  <c r="AK1246" i="16"/>
  <c r="AM1245" i="16"/>
  <c r="AL1245" i="16"/>
  <c r="AK1245" i="16"/>
  <c r="AM1244" i="16"/>
  <c r="AL1244" i="16"/>
  <c r="AK1244" i="16"/>
  <c r="AM1243" i="16"/>
  <c r="AL1243" i="16"/>
  <c r="AK1243" i="16"/>
  <c r="AM1242" i="16"/>
  <c r="AL1242" i="16"/>
  <c r="AK1242" i="16"/>
  <c r="AM1241" i="16"/>
  <c r="AL1241" i="16"/>
  <c r="AK1241" i="16"/>
  <c r="AX1240" i="16"/>
  <c r="AM1240" i="16"/>
  <c r="AL1240" i="16"/>
  <c r="AK1240" i="16"/>
  <c r="AX1239" i="16"/>
  <c r="AM1239" i="16"/>
  <c r="AL1239" i="16"/>
  <c r="AK1239" i="16"/>
  <c r="AT1239" i="16"/>
  <c r="AT1238" i="16"/>
  <c r="AM1238" i="16"/>
  <c r="AL1238" i="16"/>
  <c r="AK1238" i="16"/>
  <c r="AK1249" i="16" s="1"/>
  <c r="AI1236" i="16"/>
  <c r="AH1236" i="16"/>
  <c r="AG1236" i="16"/>
  <c r="AF1236" i="16"/>
  <c r="AE1236" i="16"/>
  <c r="AD1236" i="16"/>
  <c r="AC1236" i="16"/>
  <c r="AB1236" i="16"/>
  <c r="AA1236" i="16"/>
  <c r="Z1236" i="16"/>
  <c r="Y1236" i="16"/>
  <c r="X1236" i="16"/>
  <c r="W1236" i="16"/>
  <c r="V1236" i="16"/>
  <c r="U1236" i="16"/>
  <c r="T1236" i="16"/>
  <c r="S1236" i="16"/>
  <c r="R1236" i="16"/>
  <c r="Q1236" i="16"/>
  <c r="P1236" i="16"/>
  <c r="O1236" i="16"/>
  <c r="N1236" i="16"/>
  <c r="M1236" i="16"/>
  <c r="L1236" i="16"/>
  <c r="K1236" i="16"/>
  <c r="J1236" i="16"/>
  <c r="I1236" i="16"/>
  <c r="H1236" i="16"/>
  <c r="G1236" i="16"/>
  <c r="F1236" i="16"/>
  <c r="AX1235" i="16"/>
  <c r="AM1235" i="16"/>
  <c r="AL1235" i="16"/>
  <c r="AK1235" i="16"/>
  <c r="AM1234" i="16"/>
  <c r="AL1234" i="16"/>
  <c r="AK1234" i="16"/>
  <c r="AM1233" i="16"/>
  <c r="AL1233" i="16"/>
  <c r="AK1233" i="16"/>
  <c r="AM1232" i="16"/>
  <c r="AL1232" i="16"/>
  <c r="AK1232" i="16"/>
  <c r="AM1231" i="16"/>
  <c r="AL1231" i="16"/>
  <c r="AK1231" i="16"/>
  <c r="AM1230" i="16"/>
  <c r="AL1230" i="16"/>
  <c r="AK1230" i="16"/>
  <c r="AM1229" i="16"/>
  <c r="AL1229" i="16"/>
  <c r="AK1229" i="16"/>
  <c r="AX1228" i="16"/>
  <c r="AM1228" i="16"/>
  <c r="AL1228" i="16"/>
  <c r="AK1228" i="16"/>
  <c r="AX1227" i="16"/>
  <c r="AM1227" i="16"/>
  <c r="AL1227" i="16"/>
  <c r="AK1227" i="16"/>
  <c r="AX1226" i="16"/>
  <c r="AM1226" i="16"/>
  <c r="AL1226" i="16"/>
  <c r="AK1226" i="16"/>
  <c r="AM1225" i="16"/>
  <c r="AL1225" i="16"/>
  <c r="AK1225" i="16"/>
  <c r="AT1225" i="16"/>
  <c r="AI1223" i="16"/>
  <c r="AH1223" i="16"/>
  <c r="AG1223" i="16"/>
  <c r="AF1223" i="16"/>
  <c r="AE1223" i="16"/>
  <c r="AD1223" i="16"/>
  <c r="AC1223" i="16"/>
  <c r="AB1223" i="16"/>
  <c r="AA1223" i="16"/>
  <c r="Z1223" i="16"/>
  <c r="Y1223" i="16"/>
  <c r="X1223" i="16"/>
  <c r="W1223" i="16"/>
  <c r="V1223" i="16"/>
  <c r="U1223" i="16"/>
  <c r="T1223" i="16"/>
  <c r="S1223" i="16"/>
  <c r="R1223" i="16"/>
  <c r="Q1223" i="16"/>
  <c r="P1223" i="16"/>
  <c r="O1223" i="16"/>
  <c r="N1223" i="16"/>
  <c r="M1223" i="16"/>
  <c r="L1223" i="16"/>
  <c r="K1223" i="16"/>
  <c r="J1223" i="16"/>
  <c r="I1223" i="16"/>
  <c r="H1223" i="16"/>
  <c r="G1223" i="16"/>
  <c r="F1223" i="16"/>
  <c r="C1223" i="16"/>
  <c r="AX1222" i="16"/>
  <c r="AM1222" i="16"/>
  <c r="AL1222" i="16"/>
  <c r="AK1222" i="16"/>
  <c r="AM1221" i="16"/>
  <c r="AL1221" i="16"/>
  <c r="AK1221" i="16"/>
  <c r="AM1220" i="16"/>
  <c r="AL1220" i="16"/>
  <c r="AK1220" i="16"/>
  <c r="AM1219" i="16"/>
  <c r="AL1219" i="16"/>
  <c r="AK1219" i="16"/>
  <c r="AM1218" i="16"/>
  <c r="AL1218" i="16"/>
  <c r="AK1218" i="16"/>
  <c r="AM1217" i="16"/>
  <c r="AL1217" i="16"/>
  <c r="AK1217" i="16"/>
  <c r="AM1216" i="16"/>
  <c r="AL1216" i="16"/>
  <c r="AK1216" i="16"/>
  <c r="AX1215" i="16"/>
  <c r="AM1215" i="16"/>
  <c r="AL1215" i="16"/>
  <c r="AK1215" i="16"/>
  <c r="AX1214" i="16"/>
  <c r="AM1214" i="16"/>
  <c r="AL1214" i="16"/>
  <c r="AK1214" i="16"/>
  <c r="AX1213" i="16"/>
  <c r="AM1213" i="16"/>
  <c r="AM1223" i="16" s="1"/>
  <c r="AL1213" i="16"/>
  <c r="AL1223" i="16" s="1"/>
  <c r="AK1213" i="16"/>
  <c r="AM1212" i="16"/>
  <c r="AL1212" i="16"/>
  <c r="AK1212" i="16"/>
  <c r="AI1210" i="16"/>
  <c r="AH1210" i="16"/>
  <c r="AG1210" i="16"/>
  <c r="AF1210" i="16"/>
  <c r="AE1210" i="16"/>
  <c r="AD1210" i="16"/>
  <c r="AC1210" i="16"/>
  <c r="AB1210" i="16"/>
  <c r="AA1210" i="16"/>
  <c r="Z1210" i="16"/>
  <c r="Y1210" i="16"/>
  <c r="X1210" i="16"/>
  <c r="W1210" i="16"/>
  <c r="V1210" i="16"/>
  <c r="U1210" i="16"/>
  <c r="T1210" i="16"/>
  <c r="S1210" i="16"/>
  <c r="S1277" i="16" s="1"/>
  <c r="R1210" i="16"/>
  <c r="Q1210" i="16"/>
  <c r="P1210" i="16"/>
  <c r="O1210" i="16"/>
  <c r="N1210" i="16"/>
  <c r="M1210" i="16"/>
  <c r="L1210" i="16"/>
  <c r="K1210" i="16"/>
  <c r="J1210" i="16"/>
  <c r="I1210" i="16"/>
  <c r="H1210" i="16"/>
  <c r="AX1209" i="16"/>
  <c r="AM1209" i="16"/>
  <c r="AL1209" i="16"/>
  <c r="AK1209" i="16"/>
  <c r="AM1208" i="16"/>
  <c r="AL1208" i="16"/>
  <c r="AK1208" i="16"/>
  <c r="AM1207" i="16"/>
  <c r="AL1207" i="16"/>
  <c r="AK1207" i="16"/>
  <c r="AM1206" i="16"/>
  <c r="AL1206" i="16"/>
  <c r="AK1206" i="16"/>
  <c r="AM1205" i="16"/>
  <c r="AL1205" i="16"/>
  <c r="AK1205" i="16"/>
  <c r="AM1204" i="16"/>
  <c r="AL1204" i="16"/>
  <c r="AK1204" i="16"/>
  <c r="AM1203" i="16"/>
  <c r="AL1203" i="16"/>
  <c r="AK1203" i="16"/>
  <c r="AM1202" i="16"/>
  <c r="AL1202" i="16"/>
  <c r="AK1202" i="16"/>
  <c r="AX1201" i="16"/>
  <c r="AX1202" i="16" s="1"/>
  <c r="AX1203" i="16" s="1"/>
  <c r="AM1201" i="16"/>
  <c r="AL1201" i="16"/>
  <c r="AK1201" i="16"/>
  <c r="AX1200" i="16"/>
  <c r="AM1200" i="16"/>
  <c r="AL1200" i="16"/>
  <c r="AK1200" i="16"/>
  <c r="AM1199" i="16"/>
  <c r="AL1199" i="16"/>
  <c r="AL1210" i="16" s="1"/>
  <c r="AK1199" i="16"/>
  <c r="AM1197" i="16"/>
  <c r="AI1197" i="16"/>
  <c r="AH1197" i="16"/>
  <c r="AG1197" i="16"/>
  <c r="AF1197" i="16"/>
  <c r="AE1197" i="16"/>
  <c r="AD1197" i="16"/>
  <c r="AC1197" i="16"/>
  <c r="AB1197" i="16"/>
  <c r="AA1197" i="16"/>
  <c r="Z1197" i="16"/>
  <c r="Y1197" i="16"/>
  <c r="X1197" i="16"/>
  <c r="W1197" i="16"/>
  <c r="V1197" i="16"/>
  <c r="U1197" i="16"/>
  <c r="T1197" i="16"/>
  <c r="S1197" i="16"/>
  <c r="R1197" i="16"/>
  <c r="Q1197" i="16"/>
  <c r="P1197" i="16"/>
  <c r="O1197" i="16"/>
  <c r="N1197" i="16"/>
  <c r="M1197" i="16"/>
  <c r="L1197" i="16"/>
  <c r="K1197" i="16"/>
  <c r="J1197" i="16"/>
  <c r="I1197" i="16"/>
  <c r="H1197" i="16"/>
  <c r="AX1196" i="16"/>
  <c r="AT1196" i="16"/>
  <c r="AM1196" i="16"/>
  <c r="AL1196" i="16"/>
  <c r="AK1196" i="16"/>
  <c r="AM1195" i="16"/>
  <c r="AL1195" i="16"/>
  <c r="AK1195" i="16"/>
  <c r="AM1194" i="16"/>
  <c r="AL1194" i="16"/>
  <c r="AK1194" i="16"/>
  <c r="AM1193" i="16"/>
  <c r="AL1193" i="16"/>
  <c r="AK1193" i="16"/>
  <c r="AM1192" i="16"/>
  <c r="AL1192" i="16"/>
  <c r="AK1192" i="16"/>
  <c r="AM1191" i="16"/>
  <c r="AL1191" i="16"/>
  <c r="AK1191" i="16"/>
  <c r="AM1190" i="16"/>
  <c r="AL1190" i="16"/>
  <c r="AK1190" i="16"/>
  <c r="AM1189" i="16"/>
  <c r="AL1189" i="16"/>
  <c r="AK1189" i="16"/>
  <c r="AX1188" i="16"/>
  <c r="AM1188" i="16"/>
  <c r="AL1188" i="16"/>
  <c r="AL1197" i="16" s="1"/>
  <c r="AK1188" i="16"/>
  <c r="AK1197" i="16" s="1"/>
  <c r="AX1187" i="16"/>
  <c r="AT1187" i="16" s="1"/>
  <c r="AM1187" i="16"/>
  <c r="AL1187" i="16"/>
  <c r="AK1187" i="16"/>
  <c r="AM1186" i="16"/>
  <c r="AL1186" i="16"/>
  <c r="AK1186" i="16"/>
  <c r="AT1186" i="16"/>
  <c r="AL1184" i="16"/>
  <c r="AI1184" i="16"/>
  <c r="AH1184" i="16"/>
  <c r="AG1184" i="16"/>
  <c r="AF1184" i="16"/>
  <c r="AE1184" i="16"/>
  <c r="AD1184" i="16"/>
  <c r="AC1184" i="16"/>
  <c r="AB1184" i="16"/>
  <c r="AA1184" i="16"/>
  <c r="Z1184" i="16"/>
  <c r="Y1184" i="16"/>
  <c r="X1184" i="16"/>
  <c r="W1184" i="16"/>
  <c r="V1184" i="16"/>
  <c r="U1184" i="16"/>
  <c r="T1184" i="16"/>
  <c r="S1184" i="16"/>
  <c r="R1184" i="16"/>
  <c r="Q1184" i="16"/>
  <c r="P1184" i="16"/>
  <c r="O1184" i="16"/>
  <c r="N1184" i="16"/>
  <c r="M1184" i="16"/>
  <c r="L1184" i="16"/>
  <c r="K1184" i="16"/>
  <c r="J1184" i="16"/>
  <c r="I1184" i="16"/>
  <c r="H1184" i="16"/>
  <c r="AX1183" i="16"/>
  <c r="AT1183" i="16"/>
  <c r="AM1183" i="16"/>
  <c r="AL1183" i="16"/>
  <c r="AK1183" i="16"/>
  <c r="AM1182" i="16"/>
  <c r="AL1182" i="16"/>
  <c r="AK1182" i="16"/>
  <c r="AM1181" i="16"/>
  <c r="AL1181" i="16"/>
  <c r="AK1181" i="16"/>
  <c r="AM1180" i="16"/>
  <c r="AL1180" i="16"/>
  <c r="AK1180" i="16"/>
  <c r="AT1179" i="16"/>
  <c r="AM1179" i="16"/>
  <c r="AL1179" i="16"/>
  <c r="AK1179" i="16"/>
  <c r="AM1178" i="16"/>
  <c r="AL1178" i="16"/>
  <c r="AK1178" i="16"/>
  <c r="AM1177" i="16"/>
  <c r="AL1177" i="16"/>
  <c r="AK1177" i="16"/>
  <c r="AM1176" i="16"/>
  <c r="AL1176" i="16"/>
  <c r="AK1176" i="16"/>
  <c r="AX1175" i="16"/>
  <c r="AX1176" i="16" s="1"/>
  <c r="AX1177" i="16" s="1"/>
  <c r="AX1178" i="16" s="1"/>
  <c r="AX1179" i="16" s="1"/>
  <c r="AX1180" i="16" s="1"/>
  <c r="AX1181" i="16" s="1"/>
  <c r="AX1182" i="16" s="1"/>
  <c r="AM1175" i="16"/>
  <c r="AL1175" i="16"/>
  <c r="AK1175" i="16"/>
  <c r="AX1174" i="16"/>
  <c r="AM1174" i="16"/>
  <c r="AL1174" i="16"/>
  <c r="AK1174" i="16"/>
  <c r="AM1173" i="16"/>
  <c r="AL1173" i="16"/>
  <c r="AK1173" i="16"/>
  <c r="AT1173" i="16"/>
  <c r="AI1171" i="16"/>
  <c r="AH1171" i="16"/>
  <c r="AG1171" i="16"/>
  <c r="AF1171" i="16"/>
  <c r="AE1171" i="16"/>
  <c r="AD1171" i="16"/>
  <c r="AC1171" i="16"/>
  <c r="AB1171" i="16"/>
  <c r="AA1171" i="16"/>
  <c r="Z1171" i="16"/>
  <c r="Y1171" i="16"/>
  <c r="X1171" i="16"/>
  <c r="W1171" i="16"/>
  <c r="V1171" i="16"/>
  <c r="U1171" i="16"/>
  <c r="T1171" i="16"/>
  <c r="S1171" i="16"/>
  <c r="R1171" i="16"/>
  <c r="Q1171" i="16"/>
  <c r="P1171" i="16"/>
  <c r="P1277" i="16" s="1"/>
  <c r="O1171" i="16"/>
  <c r="N1171" i="16"/>
  <c r="M1171" i="16"/>
  <c r="L1171" i="16"/>
  <c r="K1171" i="16"/>
  <c r="J1171" i="16"/>
  <c r="I1171" i="16"/>
  <c r="H1171" i="16"/>
  <c r="AX1170" i="16"/>
  <c r="AM1170" i="16"/>
  <c r="AL1170" i="16"/>
  <c r="AK1170" i="16"/>
  <c r="AM1169" i="16"/>
  <c r="AL1169" i="16"/>
  <c r="AK1169" i="16"/>
  <c r="AM1168" i="16"/>
  <c r="AL1168" i="16"/>
  <c r="AK1168" i="16"/>
  <c r="AM1167" i="16"/>
  <c r="AL1167" i="16"/>
  <c r="AK1167" i="16"/>
  <c r="AM1166" i="16"/>
  <c r="AL1166" i="16"/>
  <c r="AK1166" i="16"/>
  <c r="AM1165" i="16"/>
  <c r="AL1165" i="16"/>
  <c r="AK1165" i="16"/>
  <c r="AM1164" i="16"/>
  <c r="AL1164" i="16"/>
  <c r="AK1164" i="16"/>
  <c r="AM1163" i="16"/>
  <c r="AL1163" i="16"/>
  <c r="AK1163" i="16"/>
  <c r="AM1162" i="16"/>
  <c r="AL1162" i="16"/>
  <c r="AK1162" i="16"/>
  <c r="AX1161" i="16"/>
  <c r="AX1162" i="16" s="1"/>
  <c r="AM1161" i="16"/>
  <c r="AL1161" i="16"/>
  <c r="AK1161" i="16"/>
  <c r="AK1171" i="16" s="1"/>
  <c r="AM1160" i="16"/>
  <c r="AL1160" i="16"/>
  <c r="AL1171" i="16" s="1"/>
  <c r="AK1160" i="16"/>
  <c r="AI1158" i="16"/>
  <c r="AH1158" i="16"/>
  <c r="AG1158" i="16"/>
  <c r="AF1158" i="16"/>
  <c r="AE1158" i="16"/>
  <c r="AD1158" i="16"/>
  <c r="AD1277" i="16" s="1"/>
  <c r="AC1158" i="16"/>
  <c r="AB1158" i="16"/>
  <c r="AA1158" i="16"/>
  <c r="Z1158" i="16"/>
  <c r="Y1158" i="16"/>
  <c r="X1158" i="16"/>
  <c r="W1158" i="16"/>
  <c r="V1158" i="16"/>
  <c r="U1158" i="16"/>
  <c r="T1158" i="16"/>
  <c r="S1158" i="16"/>
  <c r="R1158" i="16"/>
  <c r="Q1158" i="16"/>
  <c r="P1158" i="16"/>
  <c r="O1158" i="16"/>
  <c r="N1158" i="16"/>
  <c r="N1277" i="16" s="1"/>
  <c r="M1158" i="16"/>
  <c r="L1158" i="16"/>
  <c r="K1158" i="16"/>
  <c r="J1158" i="16"/>
  <c r="I1158" i="16"/>
  <c r="H1158" i="16"/>
  <c r="AX1157" i="16"/>
  <c r="AM1157" i="16"/>
  <c r="AL1157" i="16"/>
  <c r="AK1157" i="16"/>
  <c r="AM1156" i="16"/>
  <c r="AL1156" i="16"/>
  <c r="AK1156" i="16"/>
  <c r="AM1155" i="16"/>
  <c r="AL1155" i="16"/>
  <c r="AK1155" i="16"/>
  <c r="AM1154" i="16"/>
  <c r="AL1154" i="16"/>
  <c r="AK1154" i="16"/>
  <c r="AM1153" i="16"/>
  <c r="AL1153" i="16"/>
  <c r="AK1153" i="16"/>
  <c r="AM1152" i="16"/>
  <c r="AL1152" i="16"/>
  <c r="AK1152" i="16"/>
  <c r="AM1151" i="16"/>
  <c r="AL1151" i="16"/>
  <c r="AK1151" i="16"/>
  <c r="AM1150" i="16"/>
  <c r="AL1150" i="16"/>
  <c r="AK1150" i="16"/>
  <c r="AM1149" i="16"/>
  <c r="AL1149" i="16"/>
  <c r="AK1149" i="16"/>
  <c r="AX1148" i="16"/>
  <c r="AM1148" i="16"/>
  <c r="AL1148" i="16"/>
  <c r="AK1148" i="16"/>
  <c r="AM1147" i="16"/>
  <c r="AL1147" i="16"/>
  <c r="AK1147" i="16"/>
  <c r="AM1144" i="16"/>
  <c r="AL1144" i="16"/>
  <c r="AK1144" i="16"/>
  <c r="AM1143" i="16"/>
  <c r="AL1143" i="16"/>
  <c r="AK1143" i="16"/>
  <c r="AX1142" i="16"/>
  <c r="AX1143" i="16" s="1"/>
  <c r="AM1142" i="16"/>
  <c r="AL1142" i="16"/>
  <c r="AK1142" i="16"/>
  <c r="AX1141" i="16"/>
  <c r="AT1141" i="16" s="1"/>
  <c r="AM1141" i="16"/>
  <c r="AL1141" i="16"/>
  <c r="AK1141" i="16"/>
  <c r="AM1140" i="16"/>
  <c r="AL1140" i="16"/>
  <c r="AK1140" i="16"/>
  <c r="AT1140" i="16"/>
  <c r="AI1134" i="16"/>
  <c r="AH1134" i="16"/>
  <c r="AG1134" i="16"/>
  <c r="AF1134" i="16"/>
  <c r="AE1134" i="16"/>
  <c r="AD1134" i="16"/>
  <c r="AC1134" i="16"/>
  <c r="AB1134" i="16"/>
  <c r="AA1134" i="16"/>
  <c r="Z1134" i="16"/>
  <c r="Y1134" i="16"/>
  <c r="X1134" i="16"/>
  <c r="W1134" i="16"/>
  <c r="V1134" i="16"/>
  <c r="U1134" i="16"/>
  <c r="T1134" i="16"/>
  <c r="S1134" i="16"/>
  <c r="R1134" i="16"/>
  <c r="Q1134" i="16"/>
  <c r="P1134" i="16"/>
  <c r="O1134" i="16"/>
  <c r="N1134" i="16"/>
  <c r="M1134" i="16"/>
  <c r="L1134" i="16"/>
  <c r="K1134" i="16"/>
  <c r="J1134" i="16"/>
  <c r="I1134" i="16"/>
  <c r="H1134" i="16"/>
  <c r="G1134" i="16"/>
  <c r="F1134" i="16"/>
  <c r="AX1133" i="16"/>
  <c r="AM1133" i="16"/>
  <c r="AL1133" i="16"/>
  <c r="AK1133" i="16"/>
  <c r="C1134" i="16"/>
  <c r="AM1132" i="16"/>
  <c r="AL1132" i="16"/>
  <c r="AK1132" i="16"/>
  <c r="AM1131" i="16"/>
  <c r="AL1131" i="16"/>
  <c r="AK1131" i="16"/>
  <c r="AM1130" i="16"/>
  <c r="AL1130" i="16"/>
  <c r="AK1130" i="16"/>
  <c r="AM1129" i="16"/>
  <c r="AL1129" i="16"/>
  <c r="AK1129" i="16"/>
  <c r="AM1128" i="16"/>
  <c r="AL1128" i="16"/>
  <c r="AK1128" i="16"/>
  <c r="AM1127" i="16"/>
  <c r="AL1127" i="16"/>
  <c r="AK1127" i="16"/>
  <c r="AX1126" i="16"/>
  <c r="AM1126" i="16"/>
  <c r="AL1126" i="16"/>
  <c r="AK1126" i="16"/>
  <c r="AT1125" i="16"/>
  <c r="AM1125" i="16"/>
  <c r="AL1125" i="16"/>
  <c r="AK1125" i="16"/>
  <c r="AX1124" i="16"/>
  <c r="AX1125" i="16" s="1"/>
  <c r="AM1124" i="16"/>
  <c r="AL1124" i="16"/>
  <c r="AK1124" i="16"/>
  <c r="AM1123" i="16"/>
  <c r="AL1123" i="16"/>
  <c r="AK1123" i="16"/>
  <c r="AI1121" i="16"/>
  <c r="AH1121" i="16"/>
  <c r="AG1121" i="16"/>
  <c r="AF1121" i="16"/>
  <c r="AE1121" i="16"/>
  <c r="AD1121" i="16"/>
  <c r="AC1121" i="16"/>
  <c r="AB1121" i="16"/>
  <c r="AA1121" i="16"/>
  <c r="Z1121" i="16"/>
  <c r="Y1121" i="16"/>
  <c r="X1121" i="16"/>
  <c r="W1121" i="16"/>
  <c r="V1121" i="16"/>
  <c r="U1121" i="16"/>
  <c r="T1121" i="16"/>
  <c r="S1121" i="16"/>
  <c r="R1121" i="16"/>
  <c r="Q1121" i="16"/>
  <c r="P1121" i="16"/>
  <c r="O1121" i="16"/>
  <c r="N1121" i="16"/>
  <c r="M1121" i="16"/>
  <c r="L1121" i="16"/>
  <c r="K1121" i="16"/>
  <c r="J1121" i="16"/>
  <c r="I1121" i="16"/>
  <c r="H1121" i="16"/>
  <c r="G1121" i="16"/>
  <c r="F1121" i="16"/>
  <c r="AX1120" i="16"/>
  <c r="AM1120" i="16"/>
  <c r="AL1120" i="16"/>
  <c r="AK1120" i="16"/>
  <c r="AM1119" i="16"/>
  <c r="AL1119" i="16"/>
  <c r="AK1119" i="16"/>
  <c r="AM1118" i="16"/>
  <c r="AL1118" i="16"/>
  <c r="AK1118" i="16"/>
  <c r="AM1117" i="16"/>
  <c r="AL1117" i="16"/>
  <c r="AK1117" i="16"/>
  <c r="AM1116" i="16"/>
  <c r="AL1116" i="16"/>
  <c r="AK1116" i="16"/>
  <c r="AM1115" i="16"/>
  <c r="AL1115" i="16"/>
  <c r="AK1115" i="16"/>
  <c r="AM1114" i="16"/>
  <c r="AL1114" i="16"/>
  <c r="AK1114" i="16"/>
  <c r="AM1113" i="16"/>
  <c r="AL1113" i="16"/>
  <c r="AK1113" i="16"/>
  <c r="AM1112" i="16"/>
  <c r="AL1112" i="16"/>
  <c r="AK1112" i="16"/>
  <c r="AX1111" i="16"/>
  <c r="AM1111" i="16"/>
  <c r="AL1111" i="16"/>
  <c r="AK1111" i="16"/>
  <c r="AT1110" i="16"/>
  <c r="AM1110" i="16"/>
  <c r="AL1110" i="16"/>
  <c r="AK1110" i="16"/>
  <c r="AK1121" i="16" s="1"/>
  <c r="AI1108" i="16"/>
  <c r="AH1108" i="16"/>
  <c r="AG1108" i="16"/>
  <c r="AF1108" i="16"/>
  <c r="AE1108" i="16"/>
  <c r="AD1108" i="16"/>
  <c r="AC1108" i="16"/>
  <c r="AB1108" i="16"/>
  <c r="AA1108" i="16"/>
  <c r="Z1108" i="16"/>
  <c r="Y1108" i="16"/>
  <c r="X1108" i="16"/>
  <c r="W1108" i="16"/>
  <c r="V1108" i="16"/>
  <c r="U1108" i="16"/>
  <c r="T1108" i="16"/>
  <c r="S1108" i="16"/>
  <c r="R1108" i="16"/>
  <c r="Q1108" i="16"/>
  <c r="P1108" i="16"/>
  <c r="O1108" i="16"/>
  <c r="N1108" i="16"/>
  <c r="M1108" i="16"/>
  <c r="L1108" i="16"/>
  <c r="K1108" i="16"/>
  <c r="J1108" i="16"/>
  <c r="I1108" i="16"/>
  <c r="H1108" i="16"/>
  <c r="G1108" i="16"/>
  <c r="F1108" i="16"/>
  <c r="AX1107" i="16"/>
  <c r="AM1107" i="16"/>
  <c r="AL1107" i="16"/>
  <c r="AK1107" i="16"/>
  <c r="AM1106" i="16"/>
  <c r="AL1106" i="16"/>
  <c r="AK1106" i="16"/>
  <c r="AM1105" i="16"/>
  <c r="AL1105" i="16"/>
  <c r="AK1105" i="16"/>
  <c r="AM1104" i="16"/>
  <c r="AL1104" i="16"/>
  <c r="AK1104" i="16"/>
  <c r="AM1103" i="16"/>
  <c r="AL1103" i="16"/>
  <c r="AK1103" i="16"/>
  <c r="AM1102" i="16"/>
  <c r="AL1102" i="16"/>
  <c r="AK1102" i="16"/>
  <c r="AM1101" i="16"/>
  <c r="AL1101" i="16"/>
  <c r="AK1101" i="16"/>
  <c r="AM1100" i="16"/>
  <c r="AL1100" i="16"/>
  <c r="AK1100" i="16"/>
  <c r="AM1099" i="16"/>
  <c r="AM1108" i="16" s="1"/>
  <c r="AL1099" i="16"/>
  <c r="AK1099" i="16"/>
  <c r="AX1098" i="16"/>
  <c r="AM1098" i="16"/>
  <c r="AL1098" i="16"/>
  <c r="AK1098" i="16"/>
  <c r="AM1097" i="16"/>
  <c r="AL1097" i="16"/>
  <c r="AK1097" i="16"/>
  <c r="AK1108" i="16" s="1"/>
  <c r="AK1095" i="16"/>
  <c r="AI1095" i="16"/>
  <c r="AH1095" i="16"/>
  <c r="AG1095" i="16"/>
  <c r="AF1095" i="16"/>
  <c r="AE1095" i="16"/>
  <c r="AD1095" i="16"/>
  <c r="AC1095" i="16"/>
  <c r="AB1095" i="16"/>
  <c r="AA1095" i="16"/>
  <c r="Z1095" i="16"/>
  <c r="Y1095" i="16"/>
  <c r="X1095" i="16"/>
  <c r="W1095" i="16"/>
  <c r="V1095" i="16"/>
  <c r="U1095" i="16"/>
  <c r="T1095" i="16"/>
  <c r="S1095" i="16"/>
  <c r="R1095" i="16"/>
  <c r="Q1095" i="16"/>
  <c r="P1095" i="16"/>
  <c r="O1095" i="16"/>
  <c r="N1095" i="16"/>
  <c r="M1095" i="16"/>
  <c r="L1095" i="16"/>
  <c r="K1095" i="16"/>
  <c r="J1095" i="16"/>
  <c r="I1095" i="16"/>
  <c r="H1095" i="16"/>
  <c r="G1095" i="16"/>
  <c r="F1095" i="16"/>
  <c r="AX1094" i="16"/>
  <c r="AT1094" i="16"/>
  <c r="AM1094" i="16"/>
  <c r="AL1094" i="16"/>
  <c r="AK1094" i="16"/>
  <c r="AM1093" i="16"/>
  <c r="AL1093" i="16"/>
  <c r="AK1093" i="16"/>
  <c r="AM1092" i="16"/>
  <c r="AL1092" i="16"/>
  <c r="AK1092" i="16"/>
  <c r="AM1091" i="16"/>
  <c r="AL1091" i="16"/>
  <c r="AK1091" i="16"/>
  <c r="AM1090" i="16"/>
  <c r="AL1090" i="16"/>
  <c r="AK1090" i="16"/>
  <c r="AM1089" i="16"/>
  <c r="AL1089" i="16"/>
  <c r="AK1089" i="16"/>
  <c r="AM1088" i="16"/>
  <c r="AL1088" i="16"/>
  <c r="AK1088" i="16"/>
  <c r="AX1087" i="16"/>
  <c r="AM1087" i="16"/>
  <c r="AL1087" i="16"/>
  <c r="AK1087" i="16"/>
  <c r="AX1086" i="16"/>
  <c r="AM1086" i="16"/>
  <c r="AL1086" i="16"/>
  <c r="AK1086" i="16"/>
  <c r="AX1085" i="16"/>
  <c r="AM1085" i="16"/>
  <c r="AL1085" i="16"/>
  <c r="AK1085" i="16"/>
  <c r="AT1084" i="16"/>
  <c r="AM1084" i="16"/>
  <c r="AM1095" i="16" s="1"/>
  <c r="AL1084" i="16"/>
  <c r="AK1084" i="16"/>
  <c r="AI1082" i="16"/>
  <c r="AH1082" i="16"/>
  <c r="AG1082" i="16"/>
  <c r="AF1082" i="16"/>
  <c r="AE1082" i="16"/>
  <c r="AD1082" i="16"/>
  <c r="AC1082" i="16"/>
  <c r="AB1082" i="16"/>
  <c r="AA1082" i="16"/>
  <c r="Z1082" i="16"/>
  <c r="Y1082" i="16"/>
  <c r="X1082" i="16"/>
  <c r="W1082" i="16"/>
  <c r="V1082" i="16"/>
  <c r="U1082" i="16"/>
  <c r="T1082" i="16"/>
  <c r="S1082" i="16"/>
  <c r="R1082" i="16"/>
  <c r="Q1082" i="16"/>
  <c r="P1082" i="16"/>
  <c r="O1082" i="16"/>
  <c r="N1082" i="16"/>
  <c r="M1082" i="16"/>
  <c r="L1082" i="16"/>
  <c r="K1082" i="16"/>
  <c r="J1082" i="16"/>
  <c r="I1082" i="16"/>
  <c r="H1082" i="16"/>
  <c r="G1082" i="16"/>
  <c r="F1082" i="16"/>
  <c r="AX1081" i="16"/>
  <c r="AM1081" i="16"/>
  <c r="AL1081" i="16"/>
  <c r="AK1081" i="16"/>
  <c r="AM1080" i="16"/>
  <c r="AL1080" i="16"/>
  <c r="AK1080" i="16"/>
  <c r="AM1079" i="16"/>
  <c r="AL1079" i="16"/>
  <c r="AK1079" i="16"/>
  <c r="AM1078" i="16"/>
  <c r="AL1078" i="16"/>
  <c r="AK1078" i="16"/>
  <c r="AM1077" i="16"/>
  <c r="AL1077" i="16"/>
  <c r="AK1077" i="16"/>
  <c r="AM1076" i="16"/>
  <c r="AL1076" i="16"/>
  <c r="AK1076" i="16"/>
  <c r="AM1075" i="16"/>
  <c r="AL1075" i="16"/>
  <c r="AK1075" i="16"/>
  <c r="AM1074" i="16"/>
  <c r="AL1074" i="16"/>
  <c r="AK1074" i="16"/>
  <c r="AX1073" i="16"/>
  <c r="AM1073" i="16"/>
  <c r="AL1073" i="16"/>
  <c r="AK1073" i="16"/>
  <c r="AX1072" i="16"/>
  <c r="AM1072" i="16"/>
  <c r="AL1072" i="16"/>
  <c r="AK1072" i="16"/>
  <c r="AM1071" i="16"/>
  <c r="AL1071" i="16"/>
  <c r="AK1071" i="16"/>
  <c r="AK1082" i="16" s="1"/>
  <c r="AT1071" i="16"/>
  <c r="AI1069" i="16"/>
  <c r="AH1069" i="16"/>
  <c r="AH1136" i="16" s="1"/>
  <c r="AG1069" i="16"/>
  <c r="AF1069" i="16"/>
  <c r="AE1069" i="16"/>
  <c r="AD1069" i="16"/>
  <c r="AC1069" i="16"/>
  <c r="AB1069" i="16"/>
  <c r="AA1069" i="16"/>
  <c r="Z1069" i="16"/>
  <c r="Y1069" i="16"/>
  <c r="X1069" i="16"/>
  <c r="W1069" i="16"/>
  <c r="V1069" i="16"/>
  <c r="U1069" i="16"/>
  <c r="T1069" i="16"/>
  <c r="S1069" i="16"/>
  <c r="R1069" i="16"/>
  <c r="Q1069" i="16"/>
  <c r="P1069" i="16"/>
  <c r="O1069" i="16"/>
  <c r="N1069" i="16"/>
  <c r="M1069" i="16"/>
  <c r="L1069" i="16"/>
  <c r="K1069" i="16"/>
  <c r="J1069" i="16"/>
  <c r="I1069" i="16"/>
  <c r="H1069" i="16"/>
  <c r="G1069" i="16"/>
  <c r="F1069" i="16"/>
  <c r="AX1068" i="16"/>
  <c r="AT1068" i="16" s="1"/>
  <c r="AM1068" i="16"/>
  <c r="AL1068" i="16"/>
  <c r="AK1068" i="16"/>
  <c r="AM1067" i="16"/>
  <c r="AL1067" i="16"/>
  <c r="AK1067" i="16"/>
  <c r="AM1066" i="16"/>
  <c r="AL1066" i="16"/>
  <c r="AK1066" i="16"/>
  <c r="AM1065" i="16"/>
  <c r="AL1065" i="16"/>
  <c r="AK1065" i="16"/>
  <c r="AM1064" i="16"/>
  <c r="AL1064" i="16"/>
  <c r="AK1064" i="16"/>
  <c r="AM1063" i="16"/>
  <c r="AL1063" i="16"/>
  <c r="AK1063" i="16"/>
  <c r="AM1062" i="16"/>
  <c r="AL1062" i="16"/>
  <c r="AK1062" i="16"/>
  <c r="AM1061" i="16"/>
  <c r="AL1061" i="16"/>
  <c r="AK1061" i="16"/>
  <c r="AM1060" i="16"/>
  <c r="AL1060" i="16"/>
  <c r="AK1060" i="16"/>
  <c r="AX1059" i="16"/>
  <c r="AM1059" i="16"/>
  <c r="AL1059" i="16"/>
  <c r="AK1059" i="16"/>
  <c r="AK1069" i="16" s="1"/>
  <c r="AT1059" i="16"/>
  <c r="AT1058" i="16"/>
  <c r="AM1058" i="16"/>
  <c r="AM1069" i="16" s="1"/>
  <c r="AL1058" i="16"/>
  <c r="AL1069" i="16" s="1"/>
  <c r="AK1058" i="16"/>
  <c r="AI1056" i="16"/>
  <c r="AH1056" i="16"/>
  <c r="AG1056" i="16"/>
  <c r="AF1056" i="16"/>
  <c r="AE1056" i="16"/>
  <c r="AD1056" i="16"/>
  <c r="AC1056" i="16"/>
  <c r="AB1056" i="16"/>
  <c r="AA1056" i="16"/>
  <c r="Z1056" i="16"/>
  <c r="Y1056" i="16"/>
  <c r="X1056" i="16"/>
  <c r="W1056" i="16"/>
  <c r="V1056" i="16"/>
  <c r="U1056" i="16"/>
  <c r="T1056" i="16"/>
  <c r="S1056" i="16"/>
  <c r="R1056" i="16"/>
  <c r="Q1056" i="16"/>
  <c r="P1056" i="16"/>
  <c r="O1056" i="16"/>
  <c r="N1056" i="16"/>
  <c r="M1056" i="16"/>
  <c r="L1056" i="16"/>
  <c r="K1056" i="16"/>
  <c r="J1056" i="16"/>
  <c r="I1056" i="16"/>
  <c r="H1056" i="16"/>
  <c r="AX1055" i="16"/>
  <c r="AT1055" i="16"/>
  <c r="AM1055" i="16"/>
  <c r="AL1055" i="16"/>
  <c r="AK1055" i="16"/>
  <c r="C1056" i="16"/>
  <c r="AM1054" i="16"/>
  <c r="AL1054" i="16"/>
  <c r="AK1054" i="16"/>
  <c r="AM1053" i="16"/>
  <c r="AL1053" i="16"/>
  <c r="AK1053" i="16"/>
  <c r="AX1052" i="16"/>
  <c r="AM1052" i="16"/>
  <c r="AL1052" i="16"/>
  <c r="AK1052" i="16"/>
  <c r="AM1051" i="16"/>
  <c r="AL1051" i="16"/>
  <c r="AK1051" i="16"/>
  <c r="AM1050" i="16"/>
  <c r="AL1050" i="16"/>
  <c r="AK1050" i="16"/>
  <c r="AT1049" i="16"/>
  <c r="AM1049" i="16"/>
  <c r="AL1049" i="16"/>
  <c r="AK1049" i="16"/>
  <c r="AX1048" i="16"/>
  <c r="AX1049" i="16" s="1"/>
  <c r="AX1050" i="16" s="1"/>
  <c r="AX1051" i="16" s="1"/>
  <c r="AM1048" i="16"/>
  <c r="AL1048" i="16"/>
  <c r="AK1048" i="16"/>
  <c r="AT1048" i="16"/>
  <c r="AM1047" i="16"/>
  <c r="AL1047" i="16"/>
  <c r="AK1047" i="16"/>
  <c r="AX1046" i="16"/>
  <c r="AX1047" i="16" s="1"/>
  <c r="AM1046" i="16"/>
  <c r="AL1046" i="16"/>
  <c r="AK1046" i="16"/>
  <c r="AM1045" i="16"/>
  <c r="AL1045" i="16"/>
  <c r="AK1045" i="16"/>
  <c r="AK1056" i="16" s="1"/>
  <c r="AT1045" i="16"/>
  <c r="AI1043" i="16"/>
  <c r="AH1043" i="16"/>
  <c r="AG1043" i="16"/>
  <c r="AF1043" i="16"/>
  <c r="AE1043" i="16"/>
  <c r="AD1043" i="16"/>
  <c r="AC1043" i="16"/>
  <c r="AB1043" i="16"/>
  <c r="AA1043" i="16"/>
  <c r="Z1043" i="16"/>
  <c r="Y1043" i="16"/>
  <c r="X1043" i="16"/>
  <c r="W1043" i="16"/>
  <c r="V1043" i="16"/>
  <c r="U1043" i="16"/>
  <c r="T1043" i="16"/>
  <c r="S1043" i="16"/>
  <c r="R1043" i="16"/>
  <c r="Q1043" i="16"/>
  <c r="P1043" i="16"/>
  <c r="O1043" i="16"/>
  <c r="N1043" i="16"/>
  <c r="M1043" i="16"/>
  <c r="L1043" i="16"/>
  <c r="K1043" i="16"/>
  <c r="K1136" i="16" s="1"/>
  <c r="J1043" i="16"/>
  <c r="I1043" i="16"/>
  <c r="H1043" i="16"/>
  <c r="AX1042" i="16"/>
  <c r="AM1042" i="16"/>
  <c r="AL1042" i="16"/>
  <c r="AK1042" i="16"/>
  <c r="AM1041" i="16"/>
  <c r="AL1041" i="16"/>
  <c r="AK1041" i="16"/>
  <c r="AM1040" i="16"/>
  <c r="AL1040" i="16"/>
  <c r="AK1040" i="16"/>
  <c r="AM1039" i="16"/>
  <c r="AL1039" i="16"/>
  <c r="AK1039" i="16"/>
  <c r="AM1038" i="16"/>
  <c r="AL1038" i="16"/>
  <c r="AK1038" i="16"/>
  <c r="AM1037" i="16"/>
  <c r="AL1037" i="16"/>
  <c r="AK1037" i="16"/>
  <c r="AM1036" i="16"/>
  <c r="AL1036" i="16"/>
  <c r="AK1036" i="16"/>
  <c r="AM1035" i="16"/>
  <c r="AL1035" i="16"/>
  <c r="AL1043" i="16" s="1"/>
  <c r="AK1035" i="16"/>
  <c r="AX1034" i="16"/>
  <c r="AM1034" i="16"/>
  <c r="AL1034" i="16"/>
  <c r="AK1034" i="16"/>
  <c r="AX1033" i="16"/>
  <c r="AM1033" i="16"/>
  <c r="AL1033" i="16"/>
  <c r="AK1033" i="16"/>
  <c r="AT1032" i="16"/>
  <c r="AM1032" i="16"/>
  <c r="AL1032" i="16"/>
  <c r="AK1032" i="16"/>
  <c r="AK1043" i="16" s="1"/>
  <c r="AL1030" i="16"/>
  <c r="AK1030" i="16"/>
  <c r="AI1030" i="16"/>
  <c r="AH1030" i="16"/>
  <c r="AG1030" i="16"/>
  <c r="AF1030" i="16"/>
  <c r="AF1136" i="16" s="1"/>
  <c r="AE1030" i="16"/>
  <c r="AD1030" i="16"/>
  <c r="AC1030" i="16"/>
  <c r="AB1030" i="16"/>
  <c r="AA1030" i="16"/>
  <c r="Z1030" i="16"/>
  <c r="Y1030" i="16"/>
  <c r="X1030" i="16"/>
  <c r="W1030" i="16"/>
  <c r="V1030" i="16"/>
  <c r="U1030" i="16"/>
  <c r="T1030" i="16"/>
  <c r="S1030" i="16"/>
  <c r="R1030" i="16"/>
  <c r="Q1030" i="16"/>
  <c r="P1030" i="16"/>
  <c r="P1136" i="16" s="1"/>
  <c r="O1030" i="16"/>
  <c r="N1030" i="16"/>
  <c r="M1030" i="16"/>
  <c r="L1030" i="16"/>
  <c r="K1030" i="16"/>
  <c r="J1030" i="16"/>
  <c r="I1030" i="16"/>
  <c r="H1030" i="16"/>
  <c r="AX1029" i="16"/>
  <c r="AM1029" i="16"/>
  <c r="AL1029" i="16"/>
  <c r="AK1029" i="16"/>
  <c r="AM1028" i="16"/>
  <c r="AL1028" i="16"/>
  <c r="AK1028" i="16"/>
  <c r="AM1027" i="16"/>
  <c r="AL1027" i="16"/>
  <c r="AK1027" i="16"/>
  <c r="AM1026" i="16"/>
  <c r="AL1026" i="16"/>
  <c r="AK1026" i="16"/>
  <c r="AM1025" i="16"/>
  <c r="AL1025" i="16"/>
  <c r="AK1025" i="16"/>
  <c r="AM1024" i="16"/>
  <c r="AL1024" i="16"/>
  <c r="AK1024" i="16"/>
  <c r="AM1023" i="16"/>
  <c r="AL1023" i="16"/>
  <c r="AK1023" i="16"/>
  <c r="AM1022" i="16"/>
  <c r="AL1022" i="16"/>
  <c r="AK1022" i="16"/>
  <c r="AX1021" i="16"/>
  <c r="AM1021" i="16"/>
  <c r="AL1021" i="16"/>
  <c r="AK1021" i="16"/>
  <c r="AX1020" i="16"/>
  <c r="AM1020" i="16"/>
  <c r="AL1020" i="16"/>
  <c r="AK1020" i="16"/>
  <c r="AM1019" i="16"/>
  <c r="AL1019" i="16"/>
  <c r="AK1019" i="16"/>
  <c r="AM1017" i="16"/>
  <c r="AL1017" i="16"/>
  <c r="AI1017" i="16"/>
  <c r="AH1017" i="16"/>
  <c r="AG1017" i="16"/>
  <c r="AF1017" i="16"/>
  <c r="AE1017" i="16"/>
  <c r="AD1017" i="16"/>
  <c r="AC1017" i="16"/>
  <c r="AB1017" i="16"/>
  <c r="AA1017" i="16"/>
  <c r="Z1017" i="16"/>
  <c r="Y1017" i="16"/>
  <c r="X1017" i="16"/>
  <c r="W1017" i="16"/>
  <c r="W1136" i="16" s="1"/>
  <c r="V1017" i="16"/>
  <c r="V1136" i="16" s="1"/>
  <c r="U1017" i="16"/>
  <c r="U1136" i="16" s="1"/>
  <c r="T1017" i="16"/>
  <c r="S1017" i="16"/>
  <c r="R1017" i="16"/>
  <c r="Q1017" i="16"/>
  <c r="P1017" i="16"/>
  <c r="O1017" i="16"/>
  <c r="N1017" i="16"/>
  <c r="M1017" i="16"/>
  <c r="L1017" i="16"/>
  <c r="K1017" i="16"/>
  <c r="J1017" i="16"/>
  <c r="I1017" i="16"/>
  <c r="H1017" i="16"/>
  <c r="AX1016" i="16"/>
  <c r="AM1016" i="16"/>
  <c r="AL1016" i="16"/>
  <c r="AK1016" i="16"/>
  <c r="AM1015" i="16"/>
  <c r="AL1015" i="16"/>
  <c r="AK1015" i="16"/>
  <c r="AM1014" i="16"/>
  <c r="AL1014" i="16"/>
  <c r="AK1014" i="16"/>
  <c r="AM1013" i="16"/>
  <c r="AL1013" i="16"/>
  <c r="AK1013" i="16"/>
  <c r="AM1012" i="16"/>
  <c r="AL1012" i="16"/>
  <c r="AK1012" i="16"/>
  <c r="AM1011" i="16"/>
  <c r="AL1011" i="16"/>
  <c r="AK1011" i="16"/>
  <c r="AM1010" i="16"/>
  <c r="AL1010" i="16"/>
  <c r="AK1010" i="16"/>
  <c r="AM1009" i="16"/>
  <c r="AL1009" i="16"/>
  <c r="AK1009" i="16"/>
  <c r="AM1008" i="16"/>
  <c r="AL1008" i="16"/>
  <c r="AK1008" i="16"/>
  <c r="AX1007" i="16"/>
  <c r="AM1007" i="16"/>
  <c r="AL1007" i="16"/>
  <c r="AK1007" i="16"/>
  <c r="AM1006" i="16"/>
  <c r="AL1006" i="16"/>
  <c r="AK1006" i="16"/>
  <c r="AT1006" i="16"/>
  <c r="AM1003" i="16"/>
  <c r="AL1003" i="16"/>
  <c r="AK1003" i="16"/>
  <c r="AM1002" i="16"/>
  <c r="AL1002" i="16"/>
  <c r="AK1002" i="16"/>
  <c r="AX1001" i="16"/>
  <c r="AX1002" i="16" s="1"/>
  <c r="AM1001" i="16"/>
  <c r="AL1001" i="16"/>
  <c r="AK1001" i="16"/>
  <c r="AX1000" i="16"/>
  <c r="AM1000" i="16"/>
  <c r="AL1000" i="16"/>
  <c r="AK1000" i="16"/>
  <c r="AT999" i="16"/>
  <c r="AM999" i="16"/>
  <c r="AL999" i="16"/>
  <c r="AK999" i="16"/>
  <c r="R995" i="16"/>
  <c r="N995" i="16"/>
  <c r="AI993" i="16"/>
  <c r="AH993" i="16"/>
  <c r="AG993" i="16"/>
  <c r="AF993" i="16"/>
  <c r="AE993" i="16"/>
  <c r="AD993" i="16"/>
  <c r="AC993" i="16"/>
  <c r="AB993" i="16"/>
  <c r="AA993" i="16"/>
  <c r="Z993" i="16"/>
  <c r="Y993" i="16"/>
  <c r="X993" i="16"/>
  <c r="W993" i="16"/>
  <c r="V993" i="16"/>
  <c r="U993" i="16"/>
  <c r="T993" i="16"/>
  <c r="S993" i="16"/>
  <c r="R993" i="16"/>
  <c r="Q993" i="16"/>
  <c r="P993" i="16"/>
  <c r="O993" i="16"/>
  <c r="N993" i="16"/>
  <c r="M993" i="16"/>
  <c r="L993" i="16"/>
  <c r="K993" i="16"/>
  <c r="J993" i="16"/>
  <c r="I993" i="16"/>
  <c r="H993" i="16"/>
  <c r="G993" i="16"/>
  <c r="F993" i="16"/>
  <c r="AX992" i="16"/>
  <c r="AM992" i="16"/>
  <c r="AL992" i="16"/>
  <c r="AK992" i="16"/>
  <c r="AM991" i="16"/>
  <c r="AL991" i="16"/>
  <c r="AK991" i="16"/>
  <c r="AM990" i="16"/>
  <c r="AL990" i="16"/>
  <c r="AK990" i="16"/>
  <c r="AM989" i="16"/>
  <c r="AL989" i="16"/>
  <c r="AK989" i="16"/>
  <c r="AM988" i="16"/>
  <c r="AL988" i="16"/>
  <c r="AK988" i="16"/>
  <c r="AM987" i="16"/>
  <c r="AL987" i="16"/>
  <c r="AK987" i="16"/>
  <c r="AM986" i="16"/>
  <c r="AL986" i="16"/>
  <c r="AK986" i="16"/>
  <c r="AM985" i="16"/>
  <c r="AL985" i="16"/>
  <c r="AK985" i="16"/>
  <c r="AX984" i="16"/>
  <c r="AM984" i="16"/>
  <c r="AL984" i="16"/>
  <c r="AK984" i="16"/>
  <c r="AX983" i="16"/>
  <c r="AT983" i="16"/>
  <c r="AM983" i="16"/>
  <c r="AM993" i="16" s="1"/>
  <c r="AL983" i="16"/>
  <c r="AK983" i="16"/>
  <c r="AM982" i="16"/>
  <c r="AL982" i="16"/>
  <c r="AK982" i="16"/>
  <c r="AT982" i="16"/>
  <c r="AI980" i="16"/>
  <c r="AH980" i="16"/>
  <c r="AG980" i="16"/>
  <c r="AF980" i="16"/>
  <c r="AE980" i="16"/>
  <c r="AD980" i="16"/>
  <c r="AC980" i="16"/>
  <c r="AB980" i="16"/>
  <c r="AA980" i="16"/>
  <c r="Z980" i="16"/>
  <c r="Y980" i="16"/>
  <c r="X980" i="16"/>
  <c r="W980" i="16"/>
  <c r="V980" i="16"/>
  <c r="U980" i="16"/>
  <c r="T980" i="16"/>
  <c r="S980" i="16"/>
  <c r="R980" i="16"/>
  <c r="Q980" i="16"/>
  <c r="P980" i="16"/>
  <c r="O980" i="16"/>
  <c r="N980" i="16"/>
  <c r="M980" i="16"/>
  <c r="L980" i="16"/>
  <c r="K980" i="16"/>
  <c r="J980" i="16"/>
  <c r="I980" i="16"/>
  <c r="H980" i="16"/>
  <c r="G980" i="16"/>
  <c r="F980" i="16"/>
  <c r="C980" i="16"/>
  <c r="AX979" i="16"/>
  <c r="AT979" i="16"/>
  <c r="AM979" i="16"/>
  <c r="AL979" i="16"/>
  <c r="AK979" i="16"/>
  <c r="AM978" i="16"/>
  <c r="AL978" i="16"/>
  <c r="AK978" i="16"/>
  <c r="AM977" i="16"/>
  <c r="AL977" i="16"/>
  <c r="AK977" i="16"/>
  <c r="AM976" i="16"/>
  <c r="AL976" i="16"/>
  <c r="AK976" i="16"/>
  <c r="AM975" i="16"/>
  <c r="AL975" i="16"/>
  <c r="AK975" i="16"/>
  <c r="AM974" i="16"/>
  <c r="AL974" i="16"/>
  <c r="AK974" i="16"/>
  <c r="AM973" i="16"/>
  <c r="AL973" i="16"/>
  <c r="AK973" i="16"/>
  <c r="AX972" i="16"/>
  <c r="AM972" i="16"/>
  <c r="AL972" i="16"/>
  <c r="AK972" i="16"/>
  <c r="AM971" i="16"/>
  <c r="AL971" i="16"/>
  <c r="AK971" i="16"/>
  <c r="AT971" i="16"/>
  <c r="AX970" i="16"/>
  <c r="AX971" i="16" s="1"/>
  <c r="AM970" i="16"/>
  <c r="AL970" i="16"/>
  <c r="AK970" i="16"/>
  <c r="AT969" i="16"/>
  <c r="AM969" i="16"/>
  <c r="AL969" i="16"/>
  <c r="AK969" i="16"/>
  <c r="AM967" i="16"/>
  <c r="AI967" i="16"/>
  <c r="AH967" i="16"/>
  <c r="AG967" i="16"/>
  <c r="AF967" i="16"/>
  <c r="AE967" i="16"/>
  <c r="AD967" i="16"/>
  <c r="AC967" i="16"/>
  <c r="AB967" i="16"/>
  <c r="AA967" i="16"/>
  <c r="Z967" i="16"/>
  <c r="Y967" i="16"/>
  <c r="X967" i="16"/>
  <c r="W967" i="16"/>
  <c r="V967" i="16"/>
  <c r="U967" i="16"/>
  <c r="T967" i="16"/>
  <c r="S967" i="16"/>
  <c r="R967" i="16"/>
  <c r="Q967" i="16"/>
  <c r="P967" i="16"/>
  <c r="O967" i="16"/>
  <c r="N967" i="16"/>
  <c r="M967" i="16"/>
  <c r="L967" i="16"/>
  <c r="K967" i="16"/>
  <c r="J967" i="16"/>
  <c r="I967" i="16"/>
  <c r="H967" i="16"/>
  <c r="G967" i="16"/>
  <c r="F967" i="16"/>
  <c r="C967" i="16"/>
  <c r="AX966" i="16"/>
  <c r="AM966" i="16"/>
  <c r="AL966" i="16"/>
  <c r="AK966" i="16"/>
  <c r="AM965" i="16"/>
  <c r="AL965" i="16"/>
  <c r="AK965" i="16"/>
  <c r="AM964" i="16"/>
  <c r="AL964" i="16"/>
  <c r="AK964" i="16"/>
  <c r="AM963" i="16"/>
  <c r="AL963" i="16"/>
  <c r="AK963" i="16"/>
  <c r="AM962" i="16"/>
  <c r="AL962" i="16"/>
  <c r="AK962" i="16"/>
  <c r="AM961" i="16"/>
  <c r="AL961" i="16"/>
  <c r="AK961" i="16"/>
  <c r="AM960" i="16"/>
  <c r="AL960" i="16"/>
  <c r="AK960" i="16"/>
  <c r="AM959" i="16"/>
  <c r="AL959" i="16"/>
  <c r="AK959" i="16"/>
  <c r="AM958" i="16"/>
  <c r="AL958" i="16"/>
  <c r="AL967" i="16" s="1"/>
  <c r="AK958" i="16"/>
  <c r="AX957" i="16"/>
  <c r="AM957" i="16"/>
  <c r="AL957" i="16"/>
  <c r="AK957" i="16"/>
  <c r="AM956" i="16"/>
  <c r="AL956" i="16"/>
  <c r="AK956" i="16"/>
  <c r="AT956" i="16"/>
  <c r="AI954" i="16"/>
  <c r="AH954" i="16"/>
  <c r="AG954" i="16"/>
  <c r="AF954" i="16"/>
  <c r="AE954" i="16"/>
  <c r="AD954" i="16"/>
  <c r="AC954" i="16"/>
  <c r="AB954" i="16"/>
  <c r="AA954" i="16"/>
  <c r="Z954" i="16"/>
  <c r="Y954" i="16"/>
  <c r="X954" i="16"/>
  <c r="W954" i="16"/>
  <c r="V954" i="16"/>
  <c r="U954" i="16"/>
  <c r="T954" i="16"/>
  <c r="S954" i="16"/>
  <c r="R954" i="16"/>
  <c r="Q954" i="16"/>
  <c r="P954" i="16"/>
  <c r="O954" i="16"/>
  <c r="N954" i="16"/>
  <c r="M954" i="16"/>
  <c r="L954" i="16"/>
  <c r="K954" i="16"/>
  <c r="J954" i="16"/>
  <c r="I954" i="16"/>
  <c r="H954" i="16"/>
  <c r="G954" i="16"/>
  <c r="F954" i="16"/>
  <c r="AX953" i="16"/>
  <c r="AM953" i="16"/>
  <c r="AL953" i="16"/>
  <c r="AK953" i="16"/>
  <c r="AM952" i="16"/>
  <c r="AL952" i="16"/>
  <c r="AK952" i="16"/>
  <c r="AM951" i="16"/>
  <c r="AL951" i="16"/>
  <c r="AK951" i="16"/>
  <c r="AM950" i="16"/>
  <c r="AL950" i="16"/>
  <c r="AK950" i="16"/>
  <c r="AM949" i="16"/>
  <c r="AL949" i="16"/>
  <c r="AK949" i="16"/>
  <c r="AM948" i="16"/>
  <c r="AL948" i="16"/>
  <c r="AK948" i="16"/>
  <c r="AM947" i="16"/>
  <c r="AL947" i="16"/>
  <c r="AK947" i="16"/>
  <c r="AM946" i="16"/>
  <c r="AL946" i="16"/>
  <c r="AK946" i="16"/>
  <c r="AM945" i="16"/>
  <c r="AL945" i="16"/>
  <c r="AK945" i="16"/>
  <c r="AX944" i="16"/>
  <c r="AM944" i="16"/>
  <c r="AL944" i="16"/>
  <c r="AK944" i="16"/>
  <c r="AM943" i="16"/>
  <c r="AM954" i="16" s="1"/>
  <c r="AL943" i="16"/>
  <c r="AK943" i="16"/>
  <c r="AT943" i="16"/>
  <c r="AI941" i="16"/>
  <c r="AH941" i="16"/>
  <c r="AG941" i="16"/>
  <c r="AF941" i="16"/>
  <c r="AE941" i="16"/>
  <c r="AD941" i="16"/>
  <c r="AC941" i="16"/>
  <c r="AB941" i="16"/>
  <c r="AA941" i="16"/>
  <c r="Z941" i="16"/>
  <c r="Y941" i="16"/>
  <c r="X941" i="16"/>
  <c r="W941" i="16"/>
  <c r="V941" i="16"/>
  <c r="U941" i="16"/>
  <c r="T941" i="16"/>
  <c r="S941" i="16"/>
  <c r="R941" i="16"/>
  <c r="Q941" i="16"/>
  <c r="P941" i="16"/>
  <c r="O941" i="16"/>
  <c r="N941" i="16"/>
  <c r="M941" i="16"/>
  <c r="L941" i="16"/>
  <c r="K941" i="16"/>
  <c r="J941" i="16"/>
  <c r="I941" i="16"/>
  <c r="H941" i="16"/>
  <c r="G941" i="16"/>
  <c r="F941" i="16"/>
  <c r="C941" i="16"/>
  <c r="AX940" i="16"/>
  <c r="AM940" i="16"/>
  <c r="AL940" i="16"/>
  <c r="AK940" i="16"/>
  <c r="AM939" i="16"/>
  <c r="AL939" i="16"/>
  <c r="AL941" i="16" s="1"/>
  <c r="AK939" i="16"/>
  <c r="AM938" i="16"/>
  <c r="AM941" i="16" s="1"/>
  <c r="AL938" i="16"/>
  <c r="AK938" i="16"/>
  <c r="AM937" i="16"/>
  <c r="AL937" i="16"/>
  <c r="AK937" i="16"/>
  <c r="AM936" i="16"/>
  <c r="AL936" i="16"/>
  <c r="AK936" i="16"/>
  <c r="AM935" i="16"/>
  <c r="AL935" i="16"/>
  <c r="AK935" i="16"/>
  <c r="AM934" i="16"/>
  <c r="AL934" i="16"/>
  <c r="AK934" i="16"/>
  <c r="AM933" i="16"/>
  <c r="AL933" i="16"/>
  <c r="AK933" i="16"/>
  <c r="AX932" i="16"/>
  <c r="AM932" i="16"/>
  <c r="AL932" i="16"/>
  <c r="AK932" i="16"/>
  <c r="AX931" i="16"/>
  <c r="AM931" i="16"/>
  <c r="AL931" i="16"/>
  <c r="AK931" i="16"/>
  <c r="AM930" i="16"/>
  <c r="AL930" i="16"/>
  <c r="AK930" i="16"/>
  <c r="AI928" i="16"/>
  <c r="AH928" i="16"/>
  <c r="AG928" i="16"/>
  <c r="AF928" i="16"/>
  <c r="AE928" i="16"/>
  <c r="AD928" i="16"/>
  <c r="AC928" i="16"/>
  <c r="AB928" i="16"/>
  <c r="AA928" i="16"/>
  <c r="Z928" i="16"/>
  <c r="Y928" i="16"/>
  <c r="X928" i="16"/>
  <c r="W928" i="16"/>
  <c r="V928" i="16"/>
  <c r="U928" i="16"/>
  <c r="T928" i="16"/>
  <c r="S928" i="16"/>
  <c r="R928" i="16"/>
  <c r="Q928" i="16"/>
  <c r="P928" i="16"/>
  <c r="P995" i="16" s="1"/>
  <c r="O928" i="16"/>
  <c r="N928" i="16"/>
  <c r="M928" i="16"/>
  <c r="L928" i="16"/>
  <c r="K928" i="16"/>
  <c r="J928" i="16"/>
  <c r="I928" i="16"/>
  <c r="H928" i="16"/>
  <c r="AX927" i="16"/>
  <c r="AM927" i="16"/>
  <c r="AL927" i="16"/>
  <c r="AK927" i="16"/>
  <c r="AM926" i="16"/>
  <c r="AL926" i="16"/>
  <c r="AK926" i="16"/>
  <c r="AM925" i="16"/>
  <c r="AL925" i="16"/>
  <c r="AK925" i="16"/>
  <c r="AM924" i="16"/>
  <c r="AL924" i="16"/>
  <c r="AK924" i="16"/>
  <c r="AX923" i="16"/>
  <c r="AM923" i="16"/>
  <c r="AL923" i="16"/>
  <c r="AK923" i="16"/>
  <c r="AM922" i="16"/>
  <c r="AL922" i="16"/>
  <c r="AK922" i="16"/>
  <c r="AX921" i="16"/>
  <c r="AX922" i="16" s="1"/>
  <c r="AM921" i="16"/>
  <c r="AL921" i="16"/>
  <c r="AK921" i="16"/>
  <c r="AM920" i="16"/>
  <c r="AL920" i="16"/>
  <c r="AK920" i="16"/>
  <c r="AT920" i="16"/>
  <c r="AX919" i="16"/>
  <c r="AX920" i="16" s="1"/>
  <c r="AM919" i="16"/>
  <c r="AL919" i="16"/>
  <c r="AK919" i="16"/>
  <c r="AX918" i="16"/>
  <c r="AM918" i="16"/>
  <c r="AL918" i="16"/>
  <c r="AK918" i="16"/>
  <c r="AT918" i="16"/>
  <c r="AT917" i="16"/>
  <c r="AM917" i="16"/>
  <c r="AL917" i="16"/>
  <c r="AK917" i="16"/>
  <c r="AI915" i="16"/>
  <c r="AH915" i="16"/>
  <c r="AG915" i="16"/>
  <c r="AF915" i="16"/>
  <c r="AE915" i="16"/>
  <c r="AD915" i="16"/>
  <c r="AC915" i="16"/>
  <c r="AB915" i="16"/>
  <c r="AA915" i="16"/>
  <c r="Z915" i="16"/>
  <c r="Y915" i="16"/>
  <c r="X915" i="16"/>
  <c r="W915" i="16"/>
  <c r="V915" i="16"/>
  <c r="U915" i="16"/>
  <c r="T915" i="16"/>
  <c r="S915" i="16"/>
  <c r="R915" i="16"/>
  <c r="Q915" i="16"/>
  <c r="P915" i="16"/>
  <c r="O915" i="16"/>
  <c r="N915" i="16"/>
  <c r="M915" i="16"/>
  <c r="L915" i="16"/>
  <c r="K915" i="16"/>
  <c r="J915" i="16"/>
  <c r="I915" i="16"/>
  <c r="H915" i="16"/>
  <c r="AX914" i="16"/>
  <c r="AT914" i="16"/>
  <c r="AM914" i="16"/>
  <c r="AL914" i="16"/>
  <c r="AK914" i="16"/>
  <c r="AM913" i="16"/>
  <c r="AL913" i="16"/>
  <c r="AK913" i="16"/>
  <c r="AM912" i="16"/>
  <c r="AL912" i="16"/>
  <c r="AK912" i="16"/>
  <c r="AM911" i="16"/>
  <c r="AL911" i="16"/>
  <c r="AK911" i="16"/>
  <c r="AM910" i="16"/>
  <c r="AL910" i="16"/>
  <c r="AK910" i="16"/>
  <c r="AM909" i="16"/>
  <c r="AL909" i="16"/>
  <c r="AK909" i="16"/>
  <c r="AM908" i="16"/>
  <c r="AL908" i="16"/>
  <c r="AK908" i="16"/>
  <c r="AM907" i="16"/>
  <c r="AL907" i="16"/>
  <c r="AK907" i="16"/>
  <c r="AX906" i="16"/>
  <c r="AM906" i="16"/>
  <c r="AL906" i="16"/>
  <c r="AK906" i="16"/>
  <c r="AX905" i="16"/>
  <c r="AM905" i="16"/>
  <c r="AL905" i="16"/>
  <c r="AK905" i="16"/>
  <c r="AM904" i="16"/>
  <c r="AM915" i="16" s="1"/>
  <c r="AL904" i="16"/>
  <c r="AK904" i="16"/>
  <c r="AK915" i="16" s="1"/>
  <c r="AI902" i="16"/>
  <c r="AH902" i="16"/>
  <c r="AG902" i="16"/>
  <c r="AF902" i="16"/>
  <c r="AE902" i="16"/>
  <c r="AD902" i="16"/>
  <c r="AD995" i="16" s="1"/>
  <c r="AC902" i="16"/>
  <c r="AB902" i="16"/>
  <c r="AA902" i="16"/>
  <c r="Z902" i="16"/>
  <c r="Y902" i="16"/>
  <c r="X902" i="16"/>
  <c r="W902" i="16"/>
  <c r="V902" i="16"/>
  <c r="U902" i="16"/>
  <c r="T902" i="16"/>
  <c r="S902" i="16"/>
  <c r="R902" i="16"/>
  <c r="Q902" i="16"/>
  <c r="P902" i="16"/>
  <c r="O902" i="16"/>
  <c r="N902" i="16"/>
  <c r="M902" i="16"/>
  <c r="L902" i="16"/>
  <c r="K902" i="16"/>
  <c r="J902" i="16"/>
  <c r="I902" i="16"/>
  <c r="H902" i="16"/>
  <c r="C902" i="16"/>
  <c r="AX901" i="16"/>
  <c r="AM901" i="16"/>
  <c r="AL901" i="16"/>
  <c r="AK901" i="16"/>
  <c r="AT901" i="16"/>
  <c r="AM900" i="16"/>
  <c r="AL900" i="16"/>
  <c r="AK900" i="16"/>
  <c r="AM899" i="16"/>
  <c r="AL899" i="16"/>
  <c r="AK899" i="16"/>
  <c r="AM898" i="16"/>
  <c r="AL898" i="16"/>
  <c r="AK898" i="16"/>
  <c r="AM897" i="16"/>
  <c r="AL897" i="16"/>
  <c r="AK897" i="16"/>
  <c r="AM896" i="16"/>
  <c r="AL896" i="16"/>
  <c r="AK896" i="16"/>
  <c r="AM895" i="16"/>
  <c r="AL895" i="16"/>
  <c r="AK895" i="16"/>
  <c r="AM894" i="16"/>
  <c r="AL894" i="16"/>
  <c r="AK894" i="16"/>
  <c r="AX893" i="16"/>
  <c r="AM893" i="16"/>
  <c r="AM902" i="16" s="1"/>
  <c r="AL893" i="16"/>
  <c r="AK893" i="16"/>
  <c r="AX892" i="16"/>
  <c r="AT892" i="16"/>
  <c r="AM892" i="16"/>
  <c r="AL892" i="16"/>
  <c r="AK892" i="16"/>
  <c r="AM891" i="16"/>
  <c r="AL891" i="16"/>
  <c r="AK891" i="16"/>
  <c r="AK889" i="16"/>
  <c r="AI889" i="16"/>
  <c r="AH889" i="16"/>
  <c r="AG889" i="16"/>
  <c r="AF889" i="16"/>
  <c r="AE889" i="16"/>
  <c r="AD889" i="16"/>
  <c r="AC889" i="16"/>
  <c r="AB889" i="16"/>
  <c r="AA889" i="16"/>
  <c r="Z889" i="16"/>
  <c r="Y889" i="16"/>
  <c r="X889" i="16"/>
  <c r="W889" i="16"/>
  <c r="V889" i="16"/>
  <c r="U889" i="16"/>
  <c r="T889" i="16"/>
  <c r="T995" i="16" s="1"/>
  <c r="S889" i="16"/>
  <c r="R889" i="16"/>
  <c r="Q889" i="16"/>
  <c r="Q995" i="16" s="1"/>
  <c r="P889" i="16"/>
  <c r="O889" i="16"/>
  <c r="N889" i="16"/>
  <c r="M889" i="16"/>
  <c r="L889" i="16"/>
  <c r="K889" i="16"/>
  <c r="J889" i="16"/>
  <c r="I889" i="16"/>
  <c r="H889" i="16"/>
  <c r="C889" i="16"/>
  <c r="AX888" i="16"/>
  <c r="AT888" i="16" s="1"/>
  <c r="AM888" i="16"/>
  <c r="AL888" i="16"/>
  <c r="AK888" i="16"/>
  <c r="AM887" i="16"/>
  <c r="AL887" i="16"/>
  <c r="AK887" i="16"/>
  <c r="AM886" i="16"/>
  <c r="AM889" i="16" s="1"/>
  <c r="AL886" i="16"/>
  <c r="AK886" i="16"/>
  <c r="AM885" i="16"/>
  <c r="AL885" i="16"/>
  <c r="AK885" i="16"/>
  <c r="AM884" i="16"/>
  <c r="AL884" i="16"/>
  <c r="AK884" i="16"/>
  <c r="AM883" i="16"/>
  <c r="AL883" i="16"/>
  <c r="AK883" i="16"/>
  <c r="AX882" i="16"/>
  <c r="AM882" i="16"/>
  <c r="AL882" i="16"/>
  <c r="AK882" i="16"/>
  <c r="AM881" i="16"/>
  <c r="AL881" i="16"/>
  <c r="AK881" i="16"/>
  <c r="AX880" i="16"/>
  <c r="AX881" i="16" s="1"/>
  <c r="AM880" i="16"/>
  <c r="AL880" i="16"/>
  <c r="AK880" i="16"/>
  <c r="AX879" i="16"/>
  <c r="AT879" i="16"/>
  <c r="AM879" i="16"/>
  <c r="AL879" i="16"/>
  <c r="AK879" i="16"/>
  <c r="AM878" i="16"/>
  <c r="AL878" i="16"/>
  <c r="AK878" i="16"/>
  <c r="AI876" i="16"/>
  <c r="AH876" i="16"/>
  <c r="AH995" i="16" s="1"/>
  <c r="AG876" i="16"/>
  <c r="AF876" i="16"/>
  <c r="AE876" i="16"/>
  <c r="AD876" i="16"/>
  <c r="AC876" i="16"/>
  <c r="AB876" i="16"/>
  <c r="AA876" i="16"/>
  <c r="Z876" i="16"/>
  <c r="Z995" i="16" s="1"/>
  <c r="Y876" i="16"/>
  <c r="X876" i="16"/>
  <c r="W876" i="16"/>
  <c r="V876" i="16"/>
  <c r="U876" i="16"/>
  <c r="U995" i="16" s="1"/>
  <c r="T876" i="16"/>
  <c r="S876" i="16"/>
  <c r="R876" i="16"/>
  <c r="Q876" i="16"/>
  <c r="P876" i="16"/>
  <c r="O876" i="16"/>
  <c r="N876" i="16"/>
  <c r="M876" i="16"/>
  <c r="L876" i="16"/>
  <c r="K876" i="16"/>
  <c r="J876" i="16"/>
  <c r="J995" i="16" s="1"/>
  <c r="I876" i="16"/>
  <c r="H876" i="16"/>
  <c r="AX875" i="16"/>
  <c r="AT875" i="16"/>
  <c r="AM875" i="16"/>
  <c r="AL875" i="16"/>
  <c r="AK875" i="16"/>
  <c r="C876" i="16"/>
  <c r="AM874" i="16"/>
  <c r="AL874" i="16"/>
  <c r="AK874" i="16"/>
  <c r="AM873" i="16"/>
  <c r="AL873" i="16"/>
  <c r="AK873" i="16"/>
  <c r="AM872" i="16"/>
  <c r="AL872" i="16"/>
  <c r="AK872" i="16"/>
  <c r="AM871" i="16"/>
  <c r="AL871" i="16"/>
  <c r="AK871" i="16"/>
  <c r="AK876" i="16" s="1"/>
  <c r="AM870" i="16"/>
  <c r="AL870" i="16"/>
  <c r="AK870" i="16"/>
  <c r="AM869" i="16"/>
  <c r="AM876" i="16" s="1"/>
  <c r="AL869" i="16"/>
  <c r="AK869" i="16"/>
  <c r="AX868" i="16"/>
  <c r="AM868" i="16"/>
  <c r="AL868" i="16"/>
  <c r="AK868" i="16"/>
  <c r="AX867" i="16"/>
  <c r="AM867" i="16"/>
  <c r="AL867" i="16"/>
  <c r="AK867" i="16"/>
  <c r="AX866" i="16"/>
  <c r="AT866" i="16"/>
  <c r="AM866" i="16"/>
  <c r="AL866" i="16"/>
  <c r="AL876" i="16" s="1"/>
  <c r="AK866" i="16"/>
  <c r="AM865" i="16"/>
  <c r="AL865" i="16"/>
  <c r="AK865" i="16"/>
  <c r="AT865" i="16"/>
  <c r="AX862" i="16"/>
  <c r="AT862" i="16" s="1"/>
  <c r="AM862" i="16"/>
  <c r="AL862" i="16"/>
  <c r="AK862" i="16"/>
  <c r="AM861" i="16"/>
  <c r="AL861" i="16"/>
  <c r="AK861" i="16"/>
  <c r="AX860" i="16"/>
  <c r="AX861" i="16" s="1"/>
  <c r="AM860" i="16"/>
  <c r="AL860" i="16"/>
  <c r="AK860" i="16"/>
  <c r="AX859" i="16"/>
  <c r="AM859" i="16"/>
  <c r="AL859" i="16"/>
  <c r="AK859" i="16"/>
  <c r="AT858" i="16"/>
  <c r="AM858" i="16"/>
  <c r="AL858" i="16"/>
  <c r="AK858" i="16"/>
  <c r="K854" i="16"/>
  <c r="AK852" i="16"/>
  <c r="AI852" i="16"/>
  <c r="AH852" i="16"/>
  <c r="AG852" i="16"/>
  <c r="AF852" i="16"/>
  <c r="AE852" i="16"/>
  <c r="AD852" i="16"/>
  <c r="AC852" i="16"/>
  <c r="AB852" i="16"/>
  <c r="AA852" i="16"/>
  <c r="Z852" i="16"/>
  <c r="Y852" i="16"/>
  <c r="X852" i="16"/>
  <c r="W852" i="16"/>
  <c r="V852" i="16"/>
  <c r="U852" i="16"/>
  <c r="T852" i="16"/>
  <c r="S852" i="16"/>
  <c r="R852" i="16"/>
  <c r="Q852" i="16"/>
  <c r="P852" i="16"/>
  <c r="O852" i="16"/>
  <c r="N852" i="16"/>
  <c r="M852" i="16"/>
  <c r="L852" i="16"/>
  <c r="K852" i="16"/>
  <c r="J852" i="16"/>
  <c r="I852" i="16"/>
  <c r="H852" i="16"/>
  <c r="G852" i="16"/>
  <c r="F852" i="16"/>
  <c r="AX851" i="16"/>
  <c r="AT851" i="16"/>
  <c r="AM851" i="16"/>
  <c r="AL851" i="16"/>
  <c r="AK851" i="16"/>
  <c r="AM850" i="16"/>
  <c r="AL850" i="16"/>
  <c r="AK850" i="16"/>
  <c r="AM849" i="16"/>
  <c r="AL849" i="16"/>
  <c r="AK849" i="16"/>
  <c r="AM848" i="16"/>
  <c r="AL848" i="16"/>
  <c r="AK848" i="16"/>
  <c r="AM847" i="16"/>
  <c r="AL847" i="16"/>
  <c r="AK847" i="16"/>
  <c r="AM846" i="16"/>
  <c r="AM852" i="16" s="1"/>
  <c r="AL846" i="16"/>
  <c r="AK846" i="16"/>
  <c r="AM845" i="16"/>
  <c r="AL845" i="16"/>
  <c r="AK845" i="16"/>
  <c r="AM844" i="16"/>
  <c r="AL844" i="16"/>
  <c r="AK844" i="16"/>
  <c r="AM843" i="16"/>
  <c r="AL843" i="16"/>
  <c r="AK843" i="16"/>
  <c r="AX842" i="16"/>
  <c r="AX843" i="16" s="1"/>
  <c r="AX844" i="16" s="1"/>
  <c r="AM842" i="16"/>
  <c r="AL842" i="16"/>
  <c r="AL852" i="16" s="1"/>
  <c r="AK842" i="16"/>
  <c r="AT841" i="16"/>
  <c r="AM841" i="16"/>
  <c r="AL841" i="16"/>
  <c r="AK841" i="16"/>
  <c r="AI839" i="16"/>
  <c r="AH839" i="16"/>
  <c r="AG839" i="16"/>
  <c r="AF839" i="16"/>
  <c r="AE839" i="16"/>
  <c r="AD839" i="16"/>
  <c r="AC839" i="16"/>
  <c r="AB839" i="16"/>
  <c r="AA839" i="16"/>
  <c r="Z839" i="16"/>
  <c r="Y839" i="16"/>
  <c r="X839" i="16"/>
  <c r="W839" i="16"/>
  <c r="V839" i="16"/>
  <c r="U839" i="16"/>
  <c r="T839" i="16"/>
  <c r="S839" i="16"/>
  <c r="R839" i="16"/>
  <c r="Q839" i="16"/>
  <c r="P839" i="16"/>
  <c r="O839" i="16"/>
  <c r="N839" i="16"/>
  <c r="M839" i="16"/>
  <c r="L839" i="16"/>
  <c r="K839" i="16"/>
  <c r="J839" i="16"/>
  <c r="I839" i="16"/>
  <c r="H839" i="16"/>
  <c r="G839" i="16"/>
  <c r="F839" i="16"/>
  <c r="AX838" i="16"/>
  <c r="AM838" i="16"/>
  <c r="AL838" i="16"/>
  <c r="AK838" i="16"/>
  <c r="AM837" i="16"/>
  <c r="AL837" i="16"/>
  <c r="AK837" i="16"/>
  <c r="AM836" i="16"/>
  <c r="AL836" i="16"/>
  <c r="AK836" i="16"/>
  <c r="AM835" i="16"/>
  <c r="AL835" i="16"/>
  <c r="AK835" i="16"/>
  <c r="AM834" i="16"/>
  <c r="AL834" i="16"/>
  <c r="AK834" i="16"/>
  <c r="AM833" i="16"/>
  <c r="AM839" i="16" s="1"/>
  <c r="AL833" i="16"/>
  <c r="AL839" i="16" s="1"/>
  <c r="AK833" i="16"/>
  <c r="AM832" i="16"/>
  <c r="AL832" i="16"/>
  <c r="AK832" i="16"/>
  <c r="AM831" i="16"/>
  <c r="AL831" i="16"/>
  <c r="AK831" i="16"/>
  <c r="AX830" i="16"/>
  <c r="AM830" i="16"/>
  <c r="AL830" i="16"/>
  <c r="AK830" i="16"/>
  <c r="AX829" i="16"/>
  <c r="AM829" i="16"/>
  <c r="AL829" i="16"/>
  <c r="AK829" i="16"/>
  <c r="AT829" i="16"/>
  <c r="AM828" i="16"/>
  <c r="AL828" i="16"/>
  <c r="AK828" i="16"/>
  <c r="AT828" i="16"/>
  <c r="AI826" i="16"/>
  <c r="AH826" i="16"/>
  <c r="AG826" i="16"/>
  <c r="AF826" i="16"/>
  <c r="AE826" i="16"/>
  <c r="AD826" i="16"/>
  <c r="AC826" i="16"/>
  <c r="AB826" i="16"/>
  <c r="AA826" i="16"/>
  <c r="Z826" i="16"/>
  <c r="Y826" i="16"/>
  <c r="X826" i="16"/>
  <c r="W826" i="16"/>
  <c r="V826" i="16"/>
  <c r="U826" i="16"/>
  <c r="T826" i="16"/>
  <c r="S826" i="16"/>
  <c r="R826" i="16"/>
  <c r="Q826" i="16"/>
  <c r="P826" i="16"/>
  <c r="O826" i="16"/>
  <c r="N826" i="16"/>
  <c r="M826" i="16"/>
  <c r="L826" i="16"/>
  <c r="K826" i="16"/>
  <c r="J826" i="16"/>
  <c r="I826" i="16"/>
  <c r="H826" i="16"/>
  <c r="G826" i="16"/>
  <c r="F826" i="16"/>
  <c r="C826" i="16"/>
  <c r="AX825" i="16"/>
  <c r="AM825" i="16"/>
  <c r="AL825" i="16"/>
  <c r="AK825" i="16"/>
  <c r="AM824" i="16"/>
  <c r="AL824" i="16"/>
  <c r="AK824" i="16"/>
  <c r="AM823" i="16"/>
  <c r="AL823" i="16"/>
  <c r="AK823" i="16"/>
  <c r="AM822" i="16"/>
  <c r="AL822" i="16"/>
  <c r="AK822" i="16"/>
  <c r="AM821" i="16"/>
  <c r="AL821" i="16"/>
  <c r="AK821" i="16"/>
  <c r="AM820" i="16"/>
  <c r="AL820" i="16"/>
  <c r="AK820" i="16"/>
  <c r="AM819" i="16"/>
  <c r="AL819" i="16"/>
  <c r="AL826" i="16" s="1"/>
  <c r="AK819" i="16"/>
  <c r="AM818" i="16"/>
  <c r="AL818" i="16"/>
  <c r="AK818" i="16"/>
  <c r="AM817" i="16"/>
  <c r="AL817" i="16"/>
  <c r="AK817" i="16"/>
  <c r="AX816" i="16"/>
  <c r="AX817" i="16" s="1"/>
  <c r="AM816" i="16"/>
  <c r="AL816" i="16"/>
  <c r="AK816" i="16"/>
  <c r="AK826" i="16" s="1"/>
  <c r="AM815" i="16"/>
  <c r="AL815" i="16"/>
  <c r="AK815" i="16"/>
  <c r="AI813" i="16"/>
  <c r="AH813" i="16"/>
  <c r="AG813" i="16"/>
  <c r="AF813" i="16"/>
  <c r="AE813" i="16"/>
  <c r="AD813" i="16"/>
  <c r="AC813" i="16"/>
  <c r="AB813" i="16"/>
  <c r="AA813" i="16"/>
  <c r="Z813" i="16"/>
  <c r="Y813" i="16"/>
  <c r="X813" i="16"/>
  <c r="W813" i="16"/>
  <c r="V813" i="16"/>
  <c r="U813" i="16"/>
  <c r="T813" i="16"/>
  <c r="S813" i="16"/>
  <c r="R813" i="16"/>
  <c r="Q813" i="16"/>
  <c r="P813" i="16"/>
  <c r="O813" i="16"/>
  <c r="N813" i="16"/>
  <c r="M813" i="16"/>
  <c r="L813" i="16"/>
  <c r="K813" i="16"/>
  <c r="J813" i="16"/>
  <c r="I813" i="16"/>
  <c r="H813" i="16"/>
  <c r="G813" i="16"/>
  <c r="F813" i="16"/>
  <c r="AX812" i="16"/>
  <c r="AM812" i="16"/>
  <c r="AL812" i="16"/>
  <c r="AK812" i="16"/>
  <c r="AM811" i="16"/>
  <c r="AL811" i="16"/>
  <c r="AK811" i="16"/>
  <c r="AM810" i="16"/>
  <c r="AL810" i="16"/>
  <c r="AK810" i="16"/>
  <c r="AM809" i="16"/>
  <c r="AL809" i="16"/>
  <c r="AK809" i="16"/>
  <c r="AM808" i="16"/>
  <c r="AL808" i="16"/>
  <c r="AK808" i="16"/>
  <c r="AM807" i="16"/>
  <c r="AL807" i="16"/>
  <c r="AK807" i="16"/>
  <c r="AM806" i="16"/>
  <c r="AL806" i="16"/>
  <c r="AK806" i="16"/>
  <c r="AX805" i="16"/>
  <c r="AM805" i="16"/>
  <c r="AL805" i="16"/>
  <c r="AK805" i="16"/>
  <c r="AX804" i="16"/>
  <c r="AT804" i="16"/>
  <c r="AM804" i="16"/>
  <c r="AL804" i="16"/>
  <c r="AK804" i="16"/>
  <c r="AX803" i="16"/>
  <c r="AM803" i="16"/>
  <c r="AM813" i="16" s="1"/>
  <c r="AL803" i="16"/>
  <c r="AK803" i="16"/>
  <c r="AM802" i="16"/>
  <c r="AL802" i="16"/>
  <c r="AK802" i="16"/>
  <c r="AI800" i="16"/>
  <c r="AH800" i="16"/>
  <c r="AG800" i="16"/>
  <c r="AF800" i="16"/>
  <c r="AE800" i="16"/>
  <c r="AD800" i="16"/>
  <c r="AC800" i="16"/>
  <c r="AB800" i="16"/>
  <c r="AA800" i="16"/>
  <c r="Z800" i="16"/>
  <c r="Y800" i="16"/>
  <c r="X800" i="16"/>
  <c r="W800" i="16"/>
  <c r="V800" i="16"/>
  <c r="U800" i="16"/>
  <c r="T800" i="16"/>
  <c r="S800" i="16"/>
  <c r="R800" i="16"/>
  <c r="Q800" i="16"/>
  <c r="P800" i="16"/>
  <c r="O800" i="16"/>
  <c r="N800" i="16"/>
  <c r="M800" i="16"/>
  <c r="L800" i="16"/>
  <c r="K800" i="16"/>
  <c r="J800" i="16"/>
  <c r="I800" i="16"/>
  <c r="H800" i="16"/>
  <c r="G800" i="16"/>
  <c r="F800" i="16"/>
  <c r="AX799" i="16"/>
  <c r="AM799" i="16"/>
  <c r="AL799" i="16"/>
  <c r="AK799" i="16"/>
  <c r="C800" i="16"/>
  <c r="AM798" i="16"/>
  <c r="AL798" i="16"/>
  <c r="AK798" i="16"/>
  <c r="AM797" i="16"/>
  <c r="AL797" i="16"/>
  <c r="AK797" i="16"/>
  <c r="AM796" i="16"/>
  <c r="AL796" i="16"/>
  <c r="AK796" i="16"/>
  <c r="AM795" i="16"/>
  <c r="AL795" i="16"/>
  <c r="AK795" i="16"/>
  <c r="AM794" i="16"/>
  <c r="AL794" i="16"/>
  <c r="AK794" i="16"/>
  <c r="AM793" i="16"/>
  <c r="AL793" i="16"/>
  <c r="AK793" i="16"/>
  <c r="AM792" i="16"/>
  <c r="AL792" i="16"/>
  <c r="AK792" i="16"/>
  <c r="AM791" i="16"/>
  <c r="AL791" i="16"/>
  <c r="AK791" i="16"/>
  <c r="AX790" i="16"/>
  <c r="AX791" i="16" s="1"/>
  <c r="AX792" i="16" s="1"/>
  <c r="AM790" i="16"/>
  <c r="AL790" i="16"/>
  <c r="AK790" i="16"/>
  <c r="AT790" i="16"/>
  <c r="AM789" i="16"/>
  <c r="AM800" i="16" s="1"/>
  <c r="AL789" i="16"/>
  <c r="AK789" i="16"/>
  <c r="AL787" i="16"/>
  <c r="AI787" i="16"/>
  <c r="AH787" i="16"/>
  <c r="AG787" i="16"/>
  <c r="AF787" i="16"/>
  <c r="AE787" i="16"/>
  <c r="AD787" i="16"/>
  <c r="AC787" i="16"/>
  <c r="AB787" i="16"/>
  <c r="AA787" i="16"/>
  <c r="Z787" i="16"/>
  <c r="Y787" i="16"/>
  <c r="X787" i="16"/>
  <c r="W787" i="16"/>
  <c r="V787" i="16"/>
  <c r="U787" i="16"/>
  <c r="T787" i="16"/>
  <c r="S787" i="16"/>
  <c r="R787" i="16"/>
  <c r="Q787" i="16"/>
  <c r="P787" i="16"/>
  <c r="O787" i="16"/>
  <c r="N787" i="16"/>
  <c r="M787" i="16"/>
  <c r="L787" i="16"/>
  <c r="K787" i="16"/>
  <c r="J787" i="16"/>
  <c r="I787" i="16"/>
  <c r="H787" i="16"/>
  <c r="G787" i="16"/>
  <c r="F787" i="16"/>
  <c r="AX786" i="16"/>
  <c r="AM786" i="16"/>
  <c r="AL786" i="16"/>
  <c r="AK786" i="16"/>
  <c r="AK787" i="16" s="1"/>
  <c r="AM785" i="16"/>
  <c r="AL785" i="16"/>
  <c r="AK785" i="16"/>
  <c r="AM784" i="16"/>
  <c r="AL784" i="16"/>
  <c r="AK784" i="16"/>
  <c r="AM783" i="16"/>
  <c r="AL783" i="16"/>
  <c r="AK783" i="16"/>
  <c r="AM782" i="16"/>
  <c r="AL782" i="16"/>
  <c r="AK782" i="16"/>
  <c r="AM781" i="16"/>
  <c r="AL781" i="16"/>
  <c r="AK781" i="16"/>
  <c r="AM780" i="16"/>
  <c r="AL780" i="16"/>
  <c r="AK780" i="16"/>
  <c r="AX779" i="16"/>
  <c r="AM779" i="16"/>
  <c r="AL779" i="16"/>
  <c r="AK779" i="16"/>
  <c r="AT778" i="16"/>
  <c r="AM778" i="16"/>
  <c r="AL778" i="16"/>
  <c r="AK778" i="16"/>
  <c r="AX777" i="16"/>
  <c r="AX778" i="16" s="1"/>
  <c r="AM777" i="16"/>
  <c r="AM787" i="16" s="1"/>
  <c r="AL777" i="16"/>
  <c r="AK777" i="16"/>
  <c r="AM776" i="16"/>
  <c r="AL776" i="16"/>
  <c r="AK776" i="16"/>
  <c r="AM774" i="16"/>
  <c r="AI774" i="16"/>
  <c r="AH774" i="16"/>
  <c r="AG774" i="16"/>
  <c r="AF774" i="16"/>
  <c r="AE774" i="16"/>
  <c r="AD774" i="16"/>
  <c r="AC774" i="16"/>
  <c r="AB774" i="16"/>
  <c r="AA774" i="16"/>
  <c r="Z774" i="16"/>
  <c r="Y774" i="16"/>
  <c r="X774" i="16"/>
  <c r="W774" i="16"/>
  <c r="V774" i="16"/>
  <c r="U774" i="16"/>
  <c r="T774" i="16"/>
  <c r="S774" i="16"/>
  <c r="R774" i="16"/>
  <c r="Q774" i="16"/>
  <c r="P774" i="16"/>
  <c r="O774" i="16"/>
  <c r="N774" i="16"/>
  <c r="M774" i="16"/>
  <c r="L774" i="16"/>
  <c r="K774" i="16"/>
  <c r="J774" i="16"/>
  <c r="I774" i="16"/>
  <c r="H774" i="16"/>
  <c r="G774" i="16"/>
  <c r="F774" i="16"/>
  <c r="AX773" i="16"/>
  <c r="AM773" i="16"/>
  <c r="AL773" i="16"/>
  <c r="AK773" i="16"/>
  <c r="AM772" i="16"/>
  <c r="AL772" i="16"/>
  <c r="AK772" i="16"/>
  <c r="AM771" i="16"/>
  <c r="AL771" i="16"/>
  <c r="AK771" i="16"/>
  <c r="AM770" i="16"/>
  <c r="AL770" i="16"/>
  <c r="AK770" i="16"/>
  <c r="AM769" i="16"/>
  <c r="AL769" i="16"/>
  <c r="AK769" i="16"/>
  <c r="AM768" i="16"/>
  <c r="AL768" i="16"/>
  <c r="AK768" i="16"/>
  <c r="AM767" i="16"/>
  <c r="AL767" i="16"/>
  <c r="AK767" i="16"/>
  <c r="AX766" i="16"/>
  <c r="AM766" i="16"/>
  <c r="AL766" i="16"/>
  <c r="AK766" i="16"/>
  <c r="AX765" i="16"/>
  <c r="AM765" i="16"/>
  <c r="AL765" i="16"/>
  <c r="AK765" i="16"/>
  <c r="AX764" i="16"/>
  <c r="AM764" i="16"/>
  <c r="AL764" i="16"/>
  <c r="AK764" i="16"/>
  <c r="AM763" i="16"/>
  <c r="AL763" i="16"/>
  <c r="AK763" i="16"/>
  <c r="AI761" i="16"/>
  <c r="AH761" i="16"/>
  <c r="AG761" i="16"/>
  <c r="AF761" i="16"/>
  <c r="AE761" i="16"/>
  <c r="AD761" i="16"/>
  <c r="AC761" i="16"/>
  <c r="AB761" i="16"/>
  <c r="AA761" i="16"/>
  <c r="Z761" i="16"/>
  <c r="Y761" i="16"/>
  <c r="X761" i="16"/>
  <c r="W761" i="16"/>
  <c r="W854" i="16" s="1"/>
  <c r="V761" i="16"/>
  <c r="U761" i="16"/>
  <c r="T761" i="16"/>
  <c r="S761" i="16"/>
  <c r="R761" i="16"/>
  <c r="Q761" i="16"/>
  <c r="P761" i="16"/>
  <c r="O761" i="16"/>
  <c r="N761" i="16"/>
  <c r="M761" i="16"/>
  <c r="L761" i="16"/>
  <c r="K761" i="16"/>
  <c r="J761" i="16"/>
  <c r="I761" i="16"/>
  <c r="H761" i="16"/>
  <c r="AX760" i="16"/>
  <c r="AM760" i="16"/>
  <c r="AL760" i="16"/>
  <c r="AK760" i="16"/>
  <c r="AM759" i="16"/>
  <c r="AL759" i="16"/>
  <c r="AK759" i="16"/>
  <c r="AM758" i="16"/>
  <c r="AL758" i="16"/>
  <c r="AK758" i="16"/>
  <c r="AM757" i="16"/>
  <c r="AL757" i="16"/>
  <c r="AK757" i="16"/>
  <c r="AM756" i="16"/>
  <c r="AL756" i="16"/>
  <c r="AK756" i="16"/>
  <c r="AM755" i="16"/>
  <c r="AL755" i="16"/>
  <c r="AK755" i="16"/>
  <c r="AM754" i="16"/>
  <c r="AL754" i="16"/>
  <c r="AK754" i="16"/>
  <c r="AM753" i="16"/>
  <c r="AL753" i="16"/>
  <c r="AK753" i="16"/>
  <c r="AX752" i="16"/>
  <c r="AM752" i="16"/>
  <c r="AL752" i="16"/>
  <c r="AK752" i="16"/>
  <c r="AX751" i="16"/>
  <c r="AM751" i="16"/>
  <c r="AL751" i="16"/>
  <c r="AK751" i="16"/>
  <c r="AM750" i="16"/>
  <c r="AL750" i="16"/>
  <c r="AK750" i="16"/>
  <c r="AI748" i="16"/>
  <c r="AH748" i="16"/>
  <c r="AG748" i="16"/>
  <c r="AF748" i="16"/>
  <c r="AE748" i="16"/>
  <c r="AD748" i="16"/>
  <c r="AC748" i="16"/>
  <c r="AB748" i="16"/>
  <c r="AA748" i="16"/>
  <c r="AA854" i="16" s="1"/>
  <c r="Z748" i="16"/>
  <c r="Y748" i="16"/>
  <c r="X748" i="16"/>
  <c r="W748" i="16"/>
  <c r="V748" i="16"/>
  <c r="U748" i="16"/>
  <c r="T748" i="16"/>
  <c r="S748" i="16"/>
  <c r="R748" i="16"/>
  <c r="Q748" i="16"/>
  <c r="P748" i="16"/>
  <c r="O748" i="16"/>
  <c r="N748" i="16"/>
  <c r="M748" i="16"/>
  <c r="L748" i="16"/>
  <c r="K748" i="16"/>
  <c r="J748" i="16"/>
  <c r="I748" i="16"/>
  <c r="H748" i="16"/>
  <c r="AX747" i="16"/>
  <c r="AT747" i="16"/>
  <c r="AM747" i="16"/>
  <c r="AL747" i="16"/>
  <c r="AK747" i="16"/>
  <c r="AM746" i="16"/>
  <c r="AL746" i="16"/>
  <c r="AK746" i="16"/>
  <c r="AM745" i="16"/>
  <c r="AL745" i="16"/>
  <c r="AK745" i="16"/>
  <c r="AM744" i="16"/>
  <c r="AL744" i="16"/>
  <c r="AK744" i="16"/>
  <c r="AM743" i="16"/>
  <c r="AL743" i="16"/>
  <c r="AK743" i="16"/>
  <c r="AM742" i="16"/>
  <c r="AL742" i="16"/>
  <c r="AK742" i="16"/>
  <c r="AM741" i="16"/>
  <c r="AL741" i="16"/>
  <c r="AK741" i="16"/>
  <c r="AX740" i="16"/>
  <c r="AM740" i="16"/>
  <c r="AL740" i="16"/>
  <c r="AK740" i="16"/>
  <c r="AX739" i="16"/>
  <c r="AM739" i="16"/>
  <c r="AL739" i="16"/>
  <c r="AK739" i="16"/>
  <c r="AX738" i="16"/>
  <c r="AM738" i="16"/>
  <c r="AL738" i="16"/>
  <c r="AK738" i="16"/>
  <c r="AT737" i="16"/>
  <c r="AM737" i="16"/>
  <c r="AL737" i="16"/>
  <c r="AK737" i="16"/>
  <c r="AI735" i="16"/>
  <c r="AH735" i="16"/>
  <c r="AH854" i="16" s="1"/>
  <c r="AG735" i="16"/>
  <c r="AF735" i="16"/>
  <c r="AE735" i="16"/>
  <c r="AD735" i="16"/>
  <c r="AC735" i="16"/>
  <c r="AB735" i="16"/>
  <c r="AB854" i="16" s="1"/>
  <c r="AA735" i="16"/>
  <c r="Z735" i="16"/>
  <c r="Y735" i="16"/>
  <c r="X735" i="16"/>
  <c r="W735" i="16"/>
  <c r="V735" i="16"/>
  <c r="U735" i="16"/>
  <c r="T735" i="16"/>
  <c r="S735" i="16"/>
  <c r="R735" i="16"/>
  <c r="R854" i="16" s="1"/>
  <c r="Q735" i="16"/>
  <c r="P735" i="16"/>
  <c r="O735" i="16"/>
  <c r="N735" i="16"/>
  <c r="M735" i="16"/>
  <c r="L735" i="16"/>
  <c r="L854" i="16" s="1"/>
  <c r="K735" i="16"/>
  <c r="J735" i="16"/>
  <c r="I735" i="16"/>
  <c r="H735" i="16"/>
  <c r="AX734" i="16"/>
  <c r="AM734" i="16"/>
  <c r="AL734" i="16"/>
  <c r="AK734" i="16"/>
  <c r="AM733" i="16"/>
  <c r="AL733" i="16"/>
  <c r="AK733" i="16"/>
  <c r="AM732" i="16"/>
  <c r="AL732" i="16"/>
  <c r="AK732" i="16"/>
  <c r="AM731" i="16"/>
  <c r="AL731" i="16"/>
  <c r="AK731" i="16"/>
  <c r="AM730" i="16"/>
  <c r="AL730" i="16"/>
  <c r="AK730" i="16"/>
  <c r="AM729" i="16"/>
  <c r="AL729" i="16"/>
  <c r="AK729" i="16"/>
  <c r="AM728" i="16"/>
  <c r="AL728" i="16"/>
  <c r="AK728" i="16"/>
  <c r="AM727" i="16"/>
  <c r="AL727" i="16"/>
  <c r="AK727" i="16"/>
  <c r="AX726" i="16"/>
  <c r="AM726" i="16"/>
  <c r="AL726" i="16"/>
  <c r="AL735" i="16" s="1"/>
  <c r="AK726" i="16"/>
  <c r="AX725" i="16"/>
  <c r="AM725" i="16"/>
  <c r="AL725" i="16"/>
  <c r="AK725" i="16"/>
  <c r="AT725" i="16"/>
  <c r="AT724" i="16"/>
  <c r="AM724" i="16"/>
  <c r="AL724" i="16"/>
  <c r="AK724" i="16"/>
  <c r="AK735" i="16" s="1"/>
  <c r="AX721" i="16"/>
  <c r="AM721" i="16"/>
  <c r="AL721" i="16"/>
  <c r="AK721" i="16"/>
  <c r="AT721" i="16"/>
  <c r="AT720" i="16"/>
  <c r="AM720" i="16"/>
  <c r="AL720" i="16"/>
  <c r="AK720" i="16"/>
  <c r="AX719" i="16"/>
  <c r="AX720" i="16" s="1"/>
  <c r="AM719" i="16"/>
  <c r="AL719" i="16"/>
  <c r="AK719" i="16"/>
  <c r="AX718" i="16"/>
  <c r="AT718" i="16"/>
  <c r="AM718" i="16"/>
  <c r="AL718" i="16"/>
  <c r="AK718" i="16"/>
  <c r="AM717" i="16"/>
  <c r="AL717" i="16"/>
  <c r="AK717" i="16"/>
  <c r="M713" i="16"/>
  <c r="AI711" i="16"/>
  <c r="AH711" i="16"/>
  <c r="AG711" i="16"/>
  <c r="AF711" i="16"/>
  <c r="AE711" i="16"/>
  <c r="AD711" i="16"/>
  <c r="AC711" i="16"/>
  <c r="AB711" i="16"/>
  <c r="AA711" i="16"/>
  <c r="Z711" i="16"/>
  <c r="Y711" i="16"/>
  <c r="X711" i="16"/>
  <c r="W711" i="16"/>
  <c r="V711" i="16"/>
  <c r="U711" i="16"/>
  <c r="T711" i="16"/>
  <c r="S711" i="16"/>
  <c r="R711" i="16"/>
  <c r="Q711" i="16"/>
  <c r="P711" i="16"/>
  <c r="O711" i="16"/>
  <c r="N711" i="16"/>
  <c r="M711" i="16"/>
  <c r="L711" i="16"/>
  <c r="K711" i="16"/>
  <c r="J711" i="16"/>
  <c r="I711" i="16"/>
  <c r="H711" i="16"/>
  <c r="G711" i="16"/>
  <c r="F711" i="16"/>
  <c r="AX710" i="16"/>
  <c r="AM710" i="16"/>
  <c r="AL710" i="16"/>
  <c r="AK710" i="16"/>
  <c r="AM709" i="16"/>
  <c r="AL709" i="16"/>
  <c r="AK709" i="16"/>
  <c r="AM708" i="16"/>
  <c r="AL708" i="16"/>
  <c r="AK708" i="16"/>
  <c r="AM707" i="16"/>
  <c r="AL707" i="16"/>
  <c r="AK707" i="16"/>
  <c r="AM706" i="16"/>
  <c r="AL706" i="16"/>
  <c r="AK706" i="16"/>
  <c r="AM705" i="16"/>
  <c r="AL705" i="16"/>
  <c r="AK705" i="16"/>
  <c r="AM704" i="16"/>
  <c r="AL704" i="16"/>
  <c r="AK704" i="16"/>
  <c r="AM703" i="16"/>
  <c r="AL703" i="16"/>
  <c r="AK703" i="16"/>
  <c r="AX702" i="16"/>
  <c r="AM702" i="16"/>
  <c r="AL702" i="16"/>
  <c r="AK702" i="16"/>
  <c r="AX701" i="16"/>
  <c r="AM701" i="16"/>
  <c r="AL701" i="16"/>
  <c r="AK701" i="16"/>
  <c r="AM700" i="16"/>
  <c r="AM711" i="16" s="1"/>
  <c r="AL700" i="16"/>
  <c r="AK700" i="16"/>
  <c r="AI698" i="16"/>
  <c r="AH698" i="16"/>
  <c r="AG698" i="16"/>
  <c r="AF698" i="16"/>
  <c r="AE698" i="16"/>
  <c r="AD698" i="16"/>
  <c r="AC698" i="16"/>
  <c r="AB698" i="16"/>
  <c r="AA698" i="16"/>
  <c r="Z698" i="16"/>
  <c r="Y698" i="16"/>
  <c r="X698" i="16"/>
  <c r="W698" i="16"/>
  <c r="V698" i="16"/>
  <c r="U698" i="16"/>
  <c r="T698" i="16"/>
  <c r="S698" i="16"/>
  <c r="R698" i="16"/>
  <c r="Q698" i="16"/>
  <c r="P698" i="16"/>
  <c r="O698" i="16"/>
  <c r="N698" i="16"/>
  <c r="M698" i="16"/>
  <c r="L698" i="16"/>
  <c r="K698" i="16"/>
  <c r="J698" i="16"/>
  <c r="I698" i="16"/>
  <c r="H698" i="16"/>
  <c r="G698" i="16"/>
  <c r="F698" i="16"/>
  <c r="AX697" i="16"/>
  <c r="AM697" i="16"/>
  <c r="AL697" i="16"/>
  <c r="AK697" i="16"/>
  <c r="AM696" i="16"/>
  <c r="AL696" i="16"/>
  <c r="AK696" i="16"/>
  <c r="AM695" i="16"/>
  <c r="AL695" i="16"/>
  <c r="AK695" i="16"/>
  <c r="AM694" i="16"/>
  <c r="AL694" i="16"/>
  <c r="AK694" i="16"/>
  <c r="AM693" i="16"/>
  <c r="AL693" i="16"/>
  <c r="AK693" i="16"/>
  <c r="AM692" i="16"/>
  <c r="AL692" i="16"/>
  <c r="AK692" i="16"/>
  <c r="AM691" i="16"/>
  <c r="AL691" i="16"/>
  <c r="AK691" i="16"/>
  <c r="AM690" i="16"/>
  <c r="AL690" i="16"/>
  <c r="AK690" i="16"/>
  <c r="AX689" i="16"/>
  <c r="AM689" i="16"/>
  <c r="AL689" i="16"/>
  <c r="AK689" i="16"/>
  <c r="AX688" i="16"/>
  <c r="AT688" i="16"/>
  <c r="AM688" i="16"/>
  <c r="AL688" i="16"/>
  <c r="AK688" i="16"/>
  <c r="AT687" i="16"/>
  <c r="AM687" i="16"/>
  <c r="AM698" i="16" s="1"/>
  <c r="AL687" i="16"/>
  <c r="AK687" i="16"/>
  <c r="AI685" i="16"/>
  <c r="AH685" i="16"/>
  <c r="AG685" i="16"/>
  <c r="AF685" i="16"/>
  <c r="AE685" i="16"/>
  <c r="AD685" i="16"/>
  <c r="AC685" i="16"/>
  <c r="AB685" i="16"/>
  <c r="AA685" i="16"/>
  <c r="Z685" i="16"/>
  <c r="Y685" i="16"/>
  <c r="X685" i="16"/>
  <c r="W685" i="16"/>
  <c r="V685" i="16"/>
  <c r="U685" i="16"/>
  <c r="T685" i="16"/>
  <c r="S685" i="16"/>
  <c r="R685" i="16"/>
  <c r="Q685" i="16"/>
  <c r="P685" i="16"/>
  <c r="O685" i="16"/>
  <c r="N685" i="16"/>
  <c r="M685" i="16"/>
  <c r="L685" i="16"/>
  <c r="K685" i="16"/>
  <c r="J685" i="16"/>
  <c r="I685" i="16"/>
  <c r="H685" i="16"/>
  <c r="G685" i="16"/>
  <c r="F685" i="16"/>
  <c r="C685" i="16"/>
  <c r="AX684" i="16"/>
  <c r="AT684" i="16"/>
  <c r="AM684" i="16"/>
  <c r="AL684" i="16"/>
  <c r="AK684" i="16"/>
  <c r="AM683" i="16"/>
  <c r="AL683" i="16"/>
  <c r="AK683" i="16"/>
  <c r="AM682" i="16"/>
  <c r="AL682" i="16"/>
  <c r="AK682" i="16"/>
  <c r="AM681" i="16"/>
  <c r="AL681" i="16"/>
  <c r="AK681" i="16"/>
  <c r="AM680" i="16"/>
  <c r="AL680" i="16"/>
  <c r="AK680" i="16"/>
  <c r="AM679" i="16"/>
  <c r="AL679" i="16"/>
  <c r="AK679" i="16"/>
  <c r="AM678" i="16"/>
  <c r="AL678" i="16"/>
  <c r="AK678" i="16"/>
  <c r="AM677" i="16"/>
  <c r="AL677" i="16"/>
  <c r="AK677" i="16"/>
  <c r="AM676" i="16"/>
  <c r="AL676" i="16"/>
  <c r="AK676" i="16"/>
  <c r="AX675" i="16"/>
  <c r="AM675" i="16"/>
  <c r="AL675" i="16"/>
  <c r="AL685" i="16" s="1"/>
  <c r="AK675" i="16"/>
  <c r="AM674" i="16"/>
  <c r="AM685" i="16" s="1"/>
  <c r="AL674" i="16"/>
  <c r="AK674" i="16"/>
  <c r="AT674" i="16"/>
  <c r="AI672" i="16"/>
  <c r="AH672" i="16"/>
  <c r="AG672" i="16"/>
  <c r="AF672" i="16"/>
  <c r="AE672" i="16"/>
  <c r="AD672" i="16"/>
  <c r="AC672" i="16"/>
  <c r="AB672" i="16"/>
  <c r="AA672" i="16"/>
  <c r="Z672" i="16"/>
  <c r="Y672" i="16"/>
  <c r="X672" i="16"/>
  <c r="W672" i="16"/>
  <c r="V672" i="16"/>
  <c r="U672" i="16"/>
  <c r="T672" i="16"/>
  <c r="S672" i="16"/>
  <c r="R672" i="16"/>
  <c r="Q672" i="16"/>
  <c r="P672" i="16"/>
  <c r="O672" i="16"/>
  <c r="N672" i="16"/>
  <c r="M672" i="16"/>
  <c r="L672" i="16"/>
  <c r="K672" i="16"/>
  <c r="J672" i="16"/>
  <c r="I672" i="16"/>
  <c r="H672" i="16"/>
  <c r="G672" i="16"/>
  <c r="F672" i="16"/>
  <c r="AX671" i="16"/>
  <c r="AT671" i="16"/>
  <c r="AM671" i="16"/>
  <c r="AL671" i="16"/>
  <c r="AK671" i="16"/>
  <c r="AM670" i="16"/>
  <c r="AL670" i="16"/>
  <c r="AK670" i="16"/>
  <c r="AM669" i="16"/>
  <c r="AL669" i="16"/>
  <c r="AK669" i="16"/>
  <c r="AM668" i="16"/>
  <c r="AL668" i="16"/>
  <c r="AK668" i="16"/>
  <c r="AM667" i="16"/>
  <c r="AL667" i="16"/>
  <c r="AK667" i="16"/>
  <c r="AM666" i="16"/>
  <c r="AL666" i="16"/>
  <c r="AK666" i="16"/>
  <c r="AM665" i="16"/>
  <c r="AL665" i="16"/>
  <c r="AK665" i="16"/>
  <c r="AX664" i="16"/>
  <c r="AM664" i="16"/>
  <c r="AL664" i="16"/>
  <c r="AK664" i="16"/>
  <c r="AX663" i="16"/>
  <c r="AM663" i="16"/>
  <c r="AL663" i="16"/>
  <c r="AK663" i="16"/>
  <c r="AX662" i="16"/>
  <c r="AM662" i="16"/>
  <c r="AL662" i="16"/>
  <c r="AK662" i="16"/>
  <c r="AM661" i="16"/>
  <c r="AL661" i="16"/>
  <c r="AK661" i="16"/>
  <c r="AI659" i="16"/>
  <c r="AH659" i="16"/>
  <c r="AG659" i="16"/>
  <c r="AF659" i="16"/>
  <c r="AE659" i="16"/>
  <c r="AD659" i="16"/>
  <c r="AC659" i="16"/>
  <c r="AB659" i="16"/>
  <c r="AA659" i="16"/>
  <c r="Z659" i="16"/>
  <c r="Y659" i="16"/>
  <c r="X659" i="16"/>
  <c r="W659" i="16"/>
  <c r="V659" i="16"/>
  <c r="U659" i="16"/>
  <c r="T659" i="16"/>
  <c r="S659" i="16"/>
  <c r="R659" i="16"/>
  <c r="Q659" i="16"/>
  <c r="P659" i="16"/>
  <c r="O659" i="16"/>
  <c r="N659" i="16"/>
  <c r="M659" i="16"/>
  <c r="L659" i="16"/>
  <c r="K659" i="16"/>
  <c r="J659" i="16"/>
  <c r="I659" i="16"/>
  <c r="H659" i="16"/>
  <c r="G659" i="16"/>
  <c r="F659" i="16"/>
  <c r="AX658" i="16"/>
  <c r="AM658" i="16"/>
  <c r="AL658" i="16"/>
  <c r="AK658" i="16"/>
  <c r="AM657" i="16"/>
  <c r="AL657" i="16"/>
  <c r="AK657" i="16"/>
  <c r="AM656" i="16"/>
  <c r="AL656" i="16"/>
  <c r="AK656" i="16"/>
  <c r="AM655" i="16"/>
  <c r="AL655" i="16"/>
  <c r="AK655" i="16"/>
  <c r="AM654" i="16"/>
  <c r="AL654" i="16"/>
  <c r="AK654" i="16"/>
  <c r="AK659" i="16" s="1"/>
  <c r="AM653" i="16"/>
  <c r="AL653" i="16"/>
  <c r="AK653" i="16"/>
  <c r="AM652" i="16"/>
  <c r="AL652" i="16"/>
  <c r="AK652" i="16"/>
  <c r="AX651" i="16"/>
  <c r="AX652" i="16" s="1"/>
  <c r="AM651" i="16"/>
  <c r="AL651" i="16"/>
  <c r="AK651" i="16"/>
  <c r="AT650" i="16"/>
  <c r="AM650" i="16"/>
  <c r="AL650" i="16"/>
  <c r="AK650" i="16"/>
  <c r="AX649" i="16"/>
  <c r="AX650" i="16" s="1"/>
  <c r="AM649" i="16"/>
  <c r="AL649" i="16"/>
  <c r="AK649" i="16"/>
  <c r="AM648" i="16"/>
  <c r="AM659" i="16" s="1"/>
  <c r="AL648" i="16"/>
  <c r="AL659" i="16" s="1"/>
  <c r="AK648" i="16"/>
  <c r="AI646" i="16"/>
  <c r="AH646" i="16"/>
  <c r="AG646" i="16"/>
  <c r="AF646" i="16"/>
  <c r="AE646" i="16"/>
  <c r="AD646" i="16"/>
  <c r="AC646" i="16"/>
  <c r="AB646" i="16"/>
  <c r="AA646" i="16"/>
  <c r="Z646" i="16"/>
  <c r="Y646" i="16"/>
  <c r="X646" i="16"/>
  <c r="W646" i="16"/>
  <c r="V646" i="16"/>
  <c r="U646" i="16"/>
  <c r="T646" i="16"/>
  <c r="S646" i="16"/>
  <c r="R646" i="16"/>
  <c r="Q646" i="16"/>
  <c r="P646" i="16"/>
  <c r="O646" i="16"/>
  <c r="N646" i="16"/>
  <c r="M646" i="16"/>
  <c r="L646" i="16"/>
  <c r="K646" i="16"/>
  <c r="J646" i="16"/>
  <c r="I646" i="16"/>
  <c r="H646" i="16"/>
  <c r="AX645" i="16"/>
  <c r="AM645" i="16"/>
  <c r="AL645" i="16"/>
  <c r="AK645" i="16"/>
  <c r="AM644" i="16"/>
  <c r="AL644" i="16"/>
  <c r="AK644" i="16"/>
  <c r="AM643" i="16"/>
  <c r="AL643" i="16"/>
  <c r="AK643" i="16"/>
  <c r="AM642" i="16"/>
  <c r="AL642" i="16"/>
  <c r="AK642" i="16"/>
  <c r="AM641" i="16"/>
  <c r="AL641" i="16"/>
  <c r="AK641" i="16"/>
  <c r="AK646" i="16" s="1"/>
  <c r="AM640" i="16"/>
  <c r="AL640" i="16"/>
  <c r="AK640" i="16"/>
  <c r="AM639" i="16"/>
  <c r="AL639" i="16"/>
  <c r="AK639" i="16"/>
  <c r="AM638" i="16"/>
  <c r="AL638" i="16"/>
  <c r="AK638" i="16"/>
  <c r="AM637" i="16"/>
  <c r="AL637" i="16"/>
  <c r="AK637" i="16"/>
  <c r="AX636" i="16"/>
  <c r="AX637" i="16" s="1"/>
  <c r="AM636" i="16"/>
  <c r="AL636" i="16"/>
  <c r="AK636" i="16"/>
  <c r="AT636" i="16"/>
  <c r="AM635" i="16"/>
  <c r="AL635" i="16"/>
  <c r="AK635" i="16"/>
  <c r="AI633" i="16"/>
  <c r="AH633" i="16"/>
  <c r="AG633" i="16"/>
  <c r="AF633" i="16"/>
  <c r="AE633" i="16"/>
  <c r="AD633" i="16"/>
  <c r="AC633" i="16"/>
  <c r="AB633" i="16"/>
  <c r="AA633" i="16"/>
  <c r="Z633" i="16"/>
  <c r="Y633" i="16"/>
  <c r="X633" i="16"/>
  <c r="W633" i="16"/>
  <c r="V633" i="16"/>
  <c r="U633" i="16"/>
  <c r="T633" i="16"/>
  <c r="S633" i="16"/>
  <c r="R633" i="16"/>
  <c r="Q633" i="16"/>
  <c r="P633" i="16"/>
  <c r="O633" i="16"/>
  <c r="N633" i="16"/>
  <c r="M633" i="16"/>
  <c r="L633" i="16"/>
  <c r="K633" i="16"/>
  <c r="J633" i="16"/>
  <c r="I633" i="16"/>
  <c r="H633" i="16"/>
  <c r="AX632" i="16"/>
  <c r="AM632" i="16"/>
  <c r="AL632" i="16"/>
  <c r="AK632" i="16"/>
  <c r="AM631" i="16"/>
  <c r="AL631" i="16"/>
  <c r="AK631" i="16"/>
  <c r="AM630" i="16"/>
  <c r="AL630" i="16"/>
  <c r="AK630" i="16"/>
  <c r="AM629" i="16"/>
  <c r="AL629" i="16"/>
  <c r="AK629" i="16"/>
  <c r="AM628" i="16"/>
  <c r="AL628" i="16"/>
  <c r="AK628" i="16"/>
  <c r="AX627" i="16"/>
  <c r="AM627" i="16"/>
  <c r="AL627" i="16"/>
  <c r="AK627" i="16"/>
  <c r="AM626" i="16"/>
  <c r="AL626" i="16"/>
  <c r="AK626" i="16"/>
  <c r="AM625" i="16"/>
  <c r="AL625" i="16"/>
  <c r="AK625" i="16"/>
  <c r="AX624" i="16"/>
  <c r="AX625" i="16" s="1"/>
  <c r="AX626" i="16" s="1"/>
  <c r="AM624" i="16"/>
  <c r="AL624" i="16"/>
  <c r="AK624" i="16"/>
  <c r="AX623" i="16"/>
  <c r="AM623" i="16"/>
  <c r="AL623" i="16"/>
  <c r="AK623" i="16"/>
  <c r="AM622" i="16"/>
  <c r="AL622" i="16"/>
  <c r="AL633" i="16" s="1"/>
  <c r="AK622" i="16"/>
  <c r="AI620" i="16"/>
  <c r="AH620" i="16"/>
  <c r="AG620" i="16"/>
  <c r="AF620" i="16"/>
  <c r="AE620" i="16"/>
  <c r="AD620" i="16"/>
  <c r="AC620" i="16"/>
  <c r="AB620" i="16"/>
  <c r="AA620" i="16"/>
  <c r="Z620" i="16"/>
  <c r="Y620" i="16"/>
  <c r="X620" i="16"/>
  <c r="W620" i="16"/>
  <c r="V620" i="16"/>
  <c r="U620" i="16"/>
  <c r="T620" i="16"/>
  <c r="S620" i="16"/>
  <c r="R620" i="16"/>
  <c r="Q620" i="16"/>
  <c r="P620" i="16"/>
  <c r="O620" i="16"/>
  <c r="N620" i="16"/>
  <c r="M620" i="16"/>
  <c r="L620" i="16"/>
  <c r="K620" i="16"/>
  <c r="J620" i="16"/>
  <c r="I620" i="16"/>
  <c r="H620" i="16"/>
  <c r="AX619" i="16"/>
  <c r="AM619" i="16"/>
  <c r="AL619" i="16"/>
  <c r="AK619" i="16"/>
  <c r="AM618" i="16"/>
  <c r="AL618" i="16"/>
  <c r="AK618" i="16"/>
  <c r="AM617" i="16"/>
  <c r="AL617" i="16"/>
  <c r="AK617" i="16"/>
  <c r="AM616" i="16"/>
  <c r="AL616" i="16"/>
  <c r="AK616" i="16"/>
  <c r="AM615" i="16"/>
  <c r="AL615" i="16"/>
  <c r="AK615" i="16"/>
  <c r="AM614" i="16"/>
  <c r="AL614" i="16"/>
  <c r="AK614" i="16"/>
  <c r="AM613" i="16"/>
  <c r="AL613" i="16"/>
  <c r="AK613" i="16"/>
  <c r="AM612" i="16"/>
  <c r="AL612" i="16"/>
  <c r="AK612" i="16"/>
  <c r="AX611" i="16"/>
  <c r="AM611" i="16"/>
  <c r="AM620" i="16" s="1"/>
  <c r="AL611" i="16"/>
  <c r="AK611" i="16"/>
  <c r="AX610" i="16"/>
  <c r="AM610" i="16"/>
  <c r="AL610" i="16"/>
  <c r="AK610" i="16"/>
  <c r="AT609" i="16"/>
  <c r="AM609" i="16"/>
  <c r="AL609" i="16"/>
  <c r="AK609" i="16"/>
  <c r="AK620" i="16" s="1"/>
  <c r="AI607" i="16"/>
  <c r="AH607" i="16"/>
  <c r="AG607" i="16"/>
  <c r="AF607" i="16"/>
  <c r="AF713" i="16" s="1"/>
  <c r="AE607" i="16"/>
  <c r="AD607" i="16"/>
  <c r="AC607" i="16"/>
  <c r="AB607" i="16"/>
  <c r="AA607" i="16"/>
  <c r="Z607" i="16"/>
  <c r="Y607" i="16"/>
  <c r="X607" i="16"/>
  <c r="W607" i="16"/>
  <c r="V607" i="16"/>
  <c r="U607" i="16"/>
  <c r="T607" i="16"/>
  <c r="S607" i="16"/>
  <c r="R607" i="16"/>
  <c r="Q607" i="16"/>
  <c r="P607" i="16"/>
  <c r="P713" i="16" s="1"/>
  <c r="O607" i="16"/>
  <c r="N607" i="16"/>
  <c r="M607" i="16"/>
  <c r="L607" i="16"/>
  <c r="K607" i="16"/>
  <c r="J607" i="16"/>
  <c r="I607" i="16"/>
  <c r="H607" i="16"/>
  <c r="AX606" i="16"/>
  <c r="AM606" i="16"/>
  <c r="AL606" i="16"/>
  <c r="AK606" i="16"/>
  <c r="AM605" i="16"/>
  <c r="AL605" i="16"/>
  <c r="AK605" i="16"/>
  <c r="AM604" i="16"/>
  <c r="AL604" i="16"/>
  <c r="AK604" i="16"/>
  <c r="AM603" i="16"/>
  <c r="AL603" i="16"/>
  <c r="AK603" i="16"/>
  <c r="AM602" i="16"/>
  <c r="AL602" i="16"/>
  <c r="AK602" i="16"/>
  <c r="AM601" i="16"/>
  <c r="AL601" i="16"/>
  <c r="AL607" i="16" s="1"/>
  <c r="AK601" i="16"/>
  <c r="AX600" i="16"/>
  <c r="AX601" i="16" s="1"/>
  <c r="AX602" i="16" s="1"/>
  <c r="AM600" i="16"/>
  <c r="AL600" i="16"/>
  <c r="AK600" i="16"/>
  <c r="AT600" i="16"/>
  <c r="AM599" i="16"/>
  <c r="AL599" i="16"/>
  <c r="AK599" i="16"/>
  <c r="AX598" i="16"/>
  <c r="AX599" i="16" s="1"/>
  <c r="AM598" i="16"/>
  <c r="AL598" i="16"/>
  <c r="AK598" i="16"/>
  <c r="AX597" i="16"/>
  <c r="AM597" i="16"/>
  <c r="AL597" i="16"/>
  <c r="AK597" i="16"/>
  <c r="AM596" i="16"/>
  <c r="AL596" i="16"/>
  <c r="AK596" i="16"/>
  <c r="AI594" i="16"/>
  <c r="AH594" i="16"/>
  <c r="AG594" i="16"/>
  <c r="AF594" i="16"/>
  <c r="AE594" i="16"/>
  <c r="AD594" i="16"/>
  <c r="AC594" i="16"/>
  <c r="AB594" i="16"/>
  <c r="AA594" i="16"/>
  <c r="Z594" i="16"/>
  <c r="Y594" i="16"/>
  <c r="X594" i="16"/>
  <c r="W594" i="16"/>
  <c r="V594" i="16"/>
  <c r="V713" i="16" s="1"/>
  <c r="U594" i="16"/>
  <c r="U713" i="16" s="1"/>
  <c r="T594" i="16"/>
  <c r="S594" i="16"/>
  <c r="R594" i="16"/>
  <c r="Q594" i="16"/>
  <c r="P594" i="16"/>
  <c r="O594" i="16"/>
  <c r="O713" i="16" s="1"/>
  <c r="N594" i="16"/>
  <c r="M594" i="16"/>
  <c r="L594" i="16"/>
  <c r="K594" i="16"/>
  <c r="J594" i="16"/>
  <c r="I594" i="16"/>
  <c r="H594" i="16"/>
  <c r="AX593" i="16"/>
  <c r="AT593" i="16"/>
  <c r="AM593" i="16"/>
  <c r="AL593" i="16"/>
  <c r="AK593" i="16"/>
  <c r="AM592" i="16"/>
  <c r="AL592" i="16"/>
  <c r="AK592" i="16"/>
  <c r="AM591" i="16"/>
  <c r="AL591" i="16"/>
  <c r="AL594" i="16" s="1"/>
  <c r="AK591" i="16"/>
  <c r="AK594" i="16" s="1"/>
  <c r="AM590" i="16"/>
  <c r="AM594" i="16" s="1"/>
  <c r="AL590" i="16"/>
  <c r="AK590" i="16"/>
  <c r="AM589" i="16"/>
  <c r="AL589" i="16"/>
  <c r="AK589" i="16"/>
  <c r="AM588" i="16"/>
  <c r="AL588" i="16"/>
  <c r="AK588" i="16"/>
  <c r="AM587" i="16"/>
  <c r="AL587" i="16"/>
  <c r="AK587" i="16"/>
  <c r="AM586" i="16"/>
  <c r="AL586" i="16"/>
  <c r="AK586" i="16"/>
  <c r="AM585" i="16"/>
  <c r="AL585" i="16"/>
  <c r="AK585" i="16"/>
  <c r="AX584" i="16"/>
  <c r="AM584" i="16"/>
  <c r="AL584" i="16"/>
  <c r="AK584" i="16"/>
  <c r="AM583" i="16"/>
  <c r="AL583" i="16"/>
  <c r="AK583" i="16"/>
  <c r="AM580" i="16"/>
  <c r="AL580" i="16"/>
  <c r="AK580" i="16"/>
  <c r="AM579" i="16"/>
  <c r="AL579" i="16"/>
  <c r="AK579" i="16"/>
  <c r="AM578" i="16"/>
  <c r="AL578" i="16"/>
  <c r="AK578" i="16"/>
  <c r="AX577" i="16"/>
  <c r="AM577" i="16"/>
  <c r="AL577" i="16"/>
  <c r="AK577" i="16"/>
  <c r="AM576" i="16"/>
  <c r="AL576" i="16"/>
  <c r="AK576" i="16"/>
  <c r="AT576" i="16"/>
  <c r="O572" i="16"/>
  <c r="N572" i="16"/>
  <c r="AK570" i="16"/>
  <c r="AI570" i="16"/>
  <c r="AH570" i="16"/>
  <c r="AG570" i="16"/>
  <c r="AF570" i="16"/>
  <c r="AE570" i="16"/>
  <c r="AD570" i="16"/>
  <c r="AC570" i="16"/>
  <c r="AB570" i="16"/>
  <c r="AA570" i="16"/>
  <c r="Z570" i="16"/>
  <c r="Y570" i="16"/>
  <c r="X570" i="16"/>
  <c r="W570" i="16"/>
  <c r="V570" i="16"/>
  <c r="U570" i="16"/>
  <c r="T570" i="16"/>
  <c r="S570" i="16"/>
  <c r="R570" i="16"/>
  <c r="Q570" i="16"/>
  <c r="P570" i="16"/>
  <c r="O570" i="16"/>
  <c r="N570" i="16"/>
  <c r="M570" i="16"/>
  <c r="L570" i="16"/>
  <c r="K570" i="16"/>
  <c r="J570" i="16"/>
  <c r="I570" i="16"/>
  <c r="H570" i="16"/>
  <c r="AX569" i="16"/>
  <c r="C570" i="16" s="1"/>
  <c r="AM569" i="16"/>
  <c r="AL569" i="16"/>
  <c r="AK569" i="16"/>
  <c r="AM568" i="16"/>
  <c r="AL568" i="16"/>
  <c r="AK568" i="16"/>
  <c r="AM567" i="16"/>
  <c r="AL567" i="16"/>
  <c r="AK567" i="16"/>
  <c r="AM566" i="16"/>
  <c r="AL566" i="16"/>
  <c r="AK566" i="16"/>
  <c r="AM565" i="16"/>
  <c r="AL565" i="16"/>
  <c r="AK565" i="16"/>
  <c r="AM564" i="16"/>
  <c r="AL564" i="16"/>
  <c r="AK564" i="16"/>
  <c r="AM563" i="16"/>
  <c r="AL563" i="16"/>
  <c r="AK563" i="16"/>
  <c r="AM562" i="16"/>
  <c r="AL562" i="16"/>
  <c r="AK562" i="16"/>
  <c r="AM561" i="16"/>
  <c r="AL561" i="16"/>
  <c r="AK561" i="16"/>
  <c r="AX560" i="16"/>
  <c r="AM560" i="16"/>
  <c r="AL560" i="16"/>
  <c r="AK560" i="16"/>
  <c r="AM559" i="16"/>
  <c r="AL559" i="16"/>
  <c r="AL570" i="16" s="1"/>
  <c r="AK559" i="16"/>
  <c r="AM557" i="16"/>
  <c r="AL557" i="16"/>
  <c r="AI557" i="16"/>
  <c r="AH557" i="16"/>
  <c r="AG557" i="16"/>
  <c r="AF557" i="16"/>
  <c r="AE557" i="16"/>
  <c r="AD557" i="16"/>
  <c r="AC557" i="16"/>
  <c r="AB557" i="16"/>
  <c r="AA557" i="16"/>
  <c r="Z557" i="16"/>
  <c r="Y557" i="16"/>
  <c r="X557" i="16"/>
  <c r="W557" i="16"/>
  <c r="V557" i="16"/>
  <c r="U557" i="16"/>
  <c r="T557" i="16"/>
  <c r="S557" i="16"/>
  <c r="R557" i="16"/>
  <c r="Q557" i="16"/>
  <c r="P557" i="16"/>
  <c r="O557" i="16"/>
  <c r="N557" i="16"/>
  <c r="M557" i="16"/>
  <c r="L557" i="16"/>
  <c r="K557" i="16"/>
  <c r="J557" i="16"/>
  <c r="I557" i="16"/>
  <c r="H557" i="16"/>
  <c r="AX556" i="16"/>
  <c r="AT556" i="16"/>
  <c r="AM556" i="16"/>
  <c r="AL556" i="16"/>
  <c r="AK556" i="16"/>
  <c r="AM555" i="16"/>
  <c r="AL555" i="16"/>
  <c r="AK555" i="16"/>
  <c r="AM554" i="16"/>
  <c r="AL554" i="16"/>
  <c r="AK554" i="16"/>
  <c r="AM553" i="16"/>
  <c r="AL553" i="16"/>
  <c r="AK553" i="16"/>
  <c r="AM552" i="16"/>
  <c r="AL552" i="16"/>
  <c r="AK552" i="16"/>
  <c r="AM551" i="16"/>
  <c r="AL551" i="16"/>
  <c r="AK551" i="16"/>
  <c r="AM550" i="16"/>
  <c r="AL550" i="16"/>
  <c r="AK550" i="16"/>
  <c r="AM549" i="16"/>
  <c r="AL549" i="16"/>
  <c r="AK549" i="16"/>
  <c r="AM548" i="16"/>
  <c r="AL548" i="16"/>
  <c r="AK548" i="16"/>
  <c r="AX547" i="16"/>
  <c r="AM547" i="16"/>
  <c r="AL547" i="16"/>
  <c r="AK547" i="16"/>
  <c r="AM546" i="16"/>
  <c r="AL546" i="16"/>
  <c r="AK546" i="16"/>
  <c r="AT546" i="16"/>
  <c r="AM544" i="16"/>
  <c r="AI544" i="16"/>
  <c r="AH544" i="16"/>
  <c r="AG544" i="16"/>
  <c r="AF544" i="16"/>
  <c r="AE544" i="16"/>
  <c r="AD544" i="16"/>
  <c r="AC544" i="16"/>
  <c r="AB544" i="16"/>
  <c r="AA544" i="16"/>
  <c r="Z544" i="16"/>
  <c r="Y544" i="16"/>
  <c r="X544" i="16"/>
  <c r="W544" i="16"/>
  <c r="V544" i="16"/>
  <c r="U544" i="16"/>
  <c r="T544" i="16"/>
  <c r="S544" i="16"/>
  <c r="R544" i="16"/>
  <c r="Q544" i="16"/>
  <c r="P544" i="16"/>
  <c r="O544" i="16"/>
  <c r="N544" i="16"/>
  <c r="M544" i="16"/>
  <c r="L544" i="16"/>
  <c r="K544" i="16"/>
  <c r="J544" i="16"/>
  <c r="I544" i="16"/>
  <c r="H544" i="16"/>
  <c r="AX543" i="16"/>
  <c r="AM543" i="16"/>
  <c r="AL543" i="16"/>
  <c r="AK543" i="16"/>
  <c r="AM542" i="16"/>
  <c r="AL542" i="16"/>
  <c r="AK542" i="16"/>
  <c r="AM541" i="16"/>
  <c r="AL541" i="16"/>
  <c r="AK541" i="16"/>
  <c r="AM540" i="16"/>
  <c r="AL540" i="16"/>
  <c r="AK540" i="16"/>
  <c r="AM539" i="16"/>
  <c r="AL539" i="16"/>
  <c r="AK539" i="16"/>
  <c r="AM538" i="16"/>
  <c r="AL538" i="16"/>
  <c r="AK538" i="16"/>
  <c r="AM537" i="16"/>
  <c r="AL537" i="16"/>
  <c r="AK537" i="16"/>
  <c r="AM536" i="16"/>
  <c r="AL536" i="16"/>
  <c r="AK536" i="16"/>
  <c r="AM535" i="16"/>
  <c r="AL535" i="16"/>
  <c r="AK535" i="16"/>
  <c r="AX534" i="16"/>
  <c r="AM534" i="16"/>
  <c r="AL534" i="16"/>
  <c r="AK534" i="16"/>
  <c r="AM533" i="16"/>
  <c r="AL533" i="16"/>
  <c r="AK533" i="16"/>
  <c r="AI531" i="16"/>
  <c r="AH531" i="16"/>
  <c r="AG531" i="16"/>
  <c r="AF531" i="16"/>
  <c r="AE531" i="16"/>
  <c r="AD531" i="16"/>
  <c r="AC531" i="16"/>
  <c r="AB531" i="16"/>
  <c r="AA531" i="16"/>
  <c r="Z531" i="16"/>
  <c r="Y531" i="16"/>
  <c r="X531" i="16"/>
  <c r="W531" i="16"/>
  <c r="V531" i="16"/>
  <c r="U531" i="16"/>
  <c r="T531" i="16"/>
  <c r="S531" i="16"/>
  <c r="R531" i="16"/>
  <c r="Q531" i="16"/>
  <c r="P531" i="16"/>
  <c r="O531" i="16"/>
  <c r="N531" i="16"/>
  <c r="M531" i="16"/>
  <c r="L531" i="16"/>
  <c r="K531" i="16"/>
  <c r="J531" i="16"/>
  <c r="I531" i="16"/>
  <c r="H531" i="16"/>
  <c r="C531" i="16"/>
  <c r="AX530" i="16"/>
  <c r="AT530" i="16"/>
  <c r="AM530" i="16"/>
  <c r="AL530" i="16"/>
  <c r="AK530" i="16"/>
  <c r="AM529" i="16"/>
  <c r="AL529" i="16"/>
  <c r="AK529" i="16"/>
  <c r="AM528" i="16"/>
  <c r="AL528" i="16"/>
  <c r="AK528" i="16"/>
  <c r="AM527" i="16"/>
  <c r="AL527" i="16"/>
  <c r="AK527" i="16"/>
  <c r="AX526" i="16"/>
  <c r="AM526" i="16"/>
  <c r="AL526" i="16"/>
  <c r="AK526" i="16"/>
  <c r="AM525" i="16"/>
  <c r="AM531" i="16" s="1"/>
  <c r="AL525" i="16"/>
  <c r="AK525" i="16"/>
  <c r="AX524" i="16"/>
  <c r="AX525" i="16" s="1"/>
  <c r="AT524" i="16"/>
  <c r="AM524" i="16"/>
  <c r="AL524" i="16"/>
  <c r="AK524" i="16"/>
  <c r="AM523" i="16"/>
  <c r="AL523" i="16"/>
  <c r="AK523" i="16"/>
  <c r="AX522" i="16"/>
  <c r="AX523" i="16" s="1"/>
  <c r="AM522" i="16"/>
  <c r="AL522" i="16"/>
  <c r="AL531" i="16" s="1"/>
  <c r="AK522" i="16"/>
  <c r="AX521" i="16"/>
  <c r="AM521" i="16"/>
  <c r="AL521" i="16"/>
  <c r="AK521" i="16"/>
  <c r="AT521" i="16"/>
  <c r="AM520" i="16"/>
  <c r="AL520" i="16"/>
  <c r="AK520" i="16"/>
  <c r="AT520" i="16"/>
  <c r="AI518" i="16"/>
  <c r="AH518" i="16"/>
  <c r="AG518" i="16"/>
  <c r="AF518" i="16"/>
  <c r="AE518" i="16"/>
  <c r="AD518" i="16"/>
  <c r="AC518" i="16"/>
  <c r="AB518" i="16"/>
  <c r="AA518" i="16"/>
  <c r="Z518" i="16"/>
  <c r="Y518" i="16"/>
  <c r="X518" i="16"/>
  <c r="W518" i="16"/>
  <c r="V518" i="16"/>
  <c r="U518" i="16"/>
  <c r="T518" i="16"/>
  <c r="S518" i="16"/>
  <c r="R518" i="16"/>
  <c r="Q518" i="16"/>
  <c r="P518" i="16"/>
  <c r="O518" i="16"/>
  <c r="N518" i="16"/>
  <c r="M518" i="16"/>
  <c r="L518" i="16"/>
  <c r="K518" i="16"/>
  <c r="J518" i="16"/>
  <c r="I518" i="16"/>
  <c r="H518" i="16"/>
  <c r="AX517" i="16"/>
  <c r="AT517" i="16"/>
  <c r="AM517" i="16"/>
  <c r="AL517" i="16"/>
  <c r="AK517" i="16"/>
  <c r="C518" i="16"/>
  <c r="AM516" i="16"/>
  <c r="AL516" i="16"/>
  <c r="AK516" i="16"/>
  <c r="AM515" i="16"/>
  <c r="AL515" i="16"/>
  <c r="AK515" i="16"/>
  <c r="AM514" i="16"/>
  <c r="AL514" i="16"/>
  <c r="AK514" i="16"/>
  <c r="AM513" i="16"/>
  <c r="AL513" i="16"/>
  <c r="AK513" i="16"/>
  <c r="AX512" i="16"/>
  <c r="AM512" i="16"/>
  <c r="AL512" i="16"/>
  <c r="AK512" i="16"/>
  <c r="AM511" i="16"/>
  <c r="AL511" i="16"/>
  <c r="AK511" i="16"/>
  <c r="AX510" i="16"/>
  <c r="AX511" i="16" s="1"/>
  <c r="AM510" i="16"/>
  <c r="AL510" i="16"/>
  <c r="AK510" i="16"/>
  <c r="AK518" i="16" s="1"/>
  <c r="AM509" i="16"/>
  <c r="AL509" i="16"/>
  <c r="AK509" i="16"/>
  <c r="AX508" i="16"/>
  <c r="AX509" i="16" s="1"/>
  <c r="AM508" i="16"/>
  <c r="AL508" i="16"/>
  <c r="AK508" i="16"/>
  <c r="AT508" i="16"/>
  <c r="AM507" i="16"/>
  <c r="AM518" i="16" s="1"/>
  <c r="AL507" i="16"/>
  <c r="AK507" i="16"/>
  <c r="AT507" i="16"/>
  <c r="AI505" i="16"/>
  <c r="AH505" i="16"/>
  <c r="AG505" i="16"/>
  <c r="AF505" i="16"/>
  <c r="AE505" i="16"/>
  <c r="AD505" i="16"/>
  <c r="AC505" i="16"/>
  <c r="AB505" i="16"/>
  <c r="AA505" i="16"/>
  <c r="Z505" i="16"/>
  <c r="Y505" i="16"/>
  <c r="X505" i="16"/>
  <c r="W505" i="16"/>
  <c r="V505" i="16"/>
  <c r="U505" i="16"/>
  <c r="T505" i="16"/>
  <c r="S505" i="16"/>
  <c r="R505" i="16"/>
  <c r="Q505" i="16"/>
  <c r="P505" i="16"/>
  <c r="O505" i="16"/>
  <c r="N505" i="16"/>
  <c r="M505" i="16"/>
  <c r="L505" i="16"/>
  <c r="K505" i="16"/>
  <c r="J505" i="16"/>
  <c r="I505" i="16"/>
  <c r="H505" i="16"/>
  <c r="AX504" i="16"/>
  <c r="AM504" i="16"/>
  <c r="AL504" i="16"/>
  <c r="AK504" i="16"/>
  <c r="AM503" i="16"/>
  <c r="AL503" i="16"/>
  <c r="AK503" i="16"/>
  <c r="AM502" i="16"/>
  <c r="AL502" i="16"/>
  <c r="AK502" i="16"/>
  <c r="AM501" i="16"/>
  <c r="AL501" i="16"/>
  <c r="AK501" i="16"/>
  <c r="AM500" i="16"/>
  <c r="AL500" i="16"/>
  <c r="AK500" i="16"/>
  <c r="AM499" i="16"/>
  <c r="AL499" i="16"/>
  <c r="AK499" i="16"/>
  <c r="AM498" i="16"/>
  <c r="AL498" i="16"/>
  <c r="AK498" i="16"/>
  <c r="AM497" i="16"/>
  <c r="AL497" i="16"/>
  <c r="AK497" i="16"/>
  <c r="AM496" i="16"/>
  <c r="AL496" i="16"/>
  <c r="AK496" i="16"/>
  <c r="AK505" i="16" s="1"/>
  <c r="AX495" i="16"/>
  <c r="AM495" i="16"/>
  <c r="AL495" i="16"/>
  <c r="AK495" i="16"/>
  <c r="AM494" i="16"/>
  <c r="AL494" i="16"/>
  <c r="AK494" i="16"/>
  <c r="AT494" i="16"/>
  <c r="AK492" i="16"/>
  <c r="AI492" i="16"/>
  <c r="AH492" i="16"/>
  <c r="AG492" i="16"/>
  <c r="AF492" i="16"/>
  <c r="AE492" i="16"/>
  <c r="AD492" i="16"/>
  <c r="AC492" i="16"/>
  <c r="AB492" i="16"/>
  <c r="AA492" i="16"/>
  <c r="Z492" i="16"/>
  <c r="Y492" i="16"/>
  <c r="X492" i="16"/>
  <c r="W492" i="16"/>
  <c r="W572" i="16" s="1"/>
  <c r="V492" i="16"/>
  <c r="V572" i="16" s="1"/>
  <c r="U492" i="16"/>
  <c r="T492" i="16"/>
  <c r="S492" i="16"/>
  <c r="R492" i="16"/>
  <c r="Q492" i="16"/>
  <c r="P492" i="16"/>
  <c r="O492" i="16"/>
  <c r="N492" i="16"/>
  <c r="M492" i="16"/>
  <c r="L492" i="16"/>
  <c r="K492" i="16"/>
  <c r="J492" i="16"/>
  <c r="I492" i="16"/>
  <c r="H492" i="16"/>
  <c r="C492" i="16"/>
  <c r="AX491" i="16"/>
  <c r="AM491" i="16"/>
  <c r="AM492" i="16" s="1"/>
  <c r="AL491" i="16"/>
  <c r="AK491" i="16"/>
  <c r="AM490" i="16"/>
  <c r="AL490" i="16"/>
  <c r="AK490" i="16"/>
  <c r="AM489" i="16"/>
  <c r="AL489" i="16"/>
  <c r="AK489" i="16"/>
  <c r="AM488" i="16"/>
  <c r="AL488" i="16"/>
  <c r="AK488" i="16"/>
  <c r="AM487" i="16"/>
  <c r="AL487" i="16"/>
  <c r="AK487" i="16"/>
  <c r="AM486" i="16"/>
  <c r="AL486" i="16"/>
  <c r="AK486" i="16"/>
  <c r="AX485" i="16"/>
  <c r="AX486" i="16" s="1"/>
  <c r="AM485" i="16"/>
  <c r="AL485" i="16"/>
  <c r="AK485" i="16"/>
  <c r="AM484" i="16"/>
  <c r="AL484" i="16"/>
  <c r="AK484" i="16"/>
  <c r="AX483" i="16"/>
  <c r="AX484" i="16" s="1"/>
  <c r="AM483" i="16"/>
  <c r="AL483" i="16"/>
  <c r="AK483" i="16"/>
  <c r="AX482" i="16"/>
  <c r="AM482" i="16"/>
  <c r="AL482" i="16"/>
  <c r="AK482" i="16"/>
  <c r="AM481" i="16"/>
  <c r="AL481" i="16"/>
  <c r="AK481" i="16"/>
  <c r="AI479" i="16"/>
  <c r="AH479" i="16"/>
  <c r="AG479" i="16"/>
  <c r="AF479" i="16"/>
  <c r="AE479" i="16"/>
  <c r="AD479" i="16"/>
  <c r="AC479" i="16"/>
  <c r="AB479" i="16"/>
  <c r="AA479" i="16"/>
  <c r="Z479" i="16"/>
  <c r="Y479" i="16"/>
  <c r="X479" i="16"/>
  <c r="W479" i="16"/>
  <c r="V479" i="16"/>
  <c r="U479" i="16"/>
  <c r="T479" i="16"/>
  <c r="S479" i="16"/>
  <c r="R479" i="16"/>
  <c r="Q479" i="16"/>
  <c r="P479" i="16"/>
  <c r="O479" i="16"/>
  <c r="N479" i="16"/>
  <c r="M479" i="16"/>
  <c r="L479" i="16"/>
  <c r="K479" i="16"/>
  <c r="J479" i="16"/>
  <c r="I479" i="16"/>
  <c r="H479" i="16"/>
  <c r="AX478" i="16"/>
  <c r="AM478" i="16"/>
  <c r="AL478" i="16"/>
  <c r="AK478" i="16"/>
  <c r="AM477" i="16"/>
  <c r="AL477" i="16"/>
  <c r="AK477" i="16"/>
  <c r="AM476" i="16"/>
  <c r="AL476" i="16"/>
  <c r="AK476" i="16"/>
  <c r="AM475" i="16"/>
  <c r="AL475" i="16"/>
  <c r="AK475" i="16"/>
  <c r="AM474" i="16"/>
  <c r="AL474" i="16"/>
  <c r="AK474" i="16"/>
  <c r="AM473" i="16"/>
  <c r="AL473" i="16"/>
  <c r="AK473" i="16"/>
  <c r="AM472" i="16"/>
  <c r="AL472" i="16"/>
  <c r="AK472" i="16"/>
  <c r="AM471" i="16"/>
  <c r="AL471" i="16"/>
  <c r="AK471" i="16"/>
  <c r="AX470" i="16"/>
  <c r="AM470" i="16"/>
  <c r="AL470" i="16"/>
  <c r="AK470" i="16"/>
  <c r="AX469" i="16"/>
  <c r="AM469" i="16"/>
  <c r="AL469" i="16"/>
  <c r="AK469" i="16"/>
  <c r="AM468" i="16"/>
  <c r="AL468" i="16"/>
  <c r="AK468" i="16"/>
  <c r="AK479" i="16" s="1"/>
  <c r="AI466" i="16"/>
  <c r="AH466" i="16"/>
  <c r="AG466" i="16"/>
  <c r="AF466" i="16"/>
  <c r="AE466" i="16"/>
  <c r="AE572" i="16" s="1"/>
  <c r="AD466" i="16"/>
  <c r="AC466" i="16"/>
  <c r="AB466" i="16"/>
  <c r="AA466" i="16"/>
  <c r="Z466" i="16"/>
  <c r="Z572" i="16" s="1"/>
  <c r="Y466" i="16"/>
  <c r="Y572" i="16" s="1"/>
  <c r="X466" i="16"/>
  <c r="W466" i="16"/>
  <c r="V466" i="16"/>
  <c r="U466" i="16"/>
  <c r="T466" i="16"/>
  <c r="S466" i="16"/>
  <c r="R466" i="16"/>
  <c r="Q466" i="16"/>
  <c r="P466" i="16"/>
  <c r="O466" i="16"/>
  <c r="N466" i="16"/>
  <c r="M466" i="16"/>
  <c r="L466" i="16"/>
  <c r="K466" i="16"/>
  <c r="J466" i="16"/>
  <c r="I466" i="16"/>
  <c r="H466" i="16"/>
  <c r="AX465" i="16"/>
  <c r="AM465" i="16"/>
  <c r="AL465" i="16"/>
  <c r="AK465" i="16"/>
  <c r="AM464" i="16"/>
  <c r="AL464" i="16"/>
  <c r="AK464" i="16"/>
  <c r="AM463" i="16"/>
  <c r="AL463" i="16"/>
  <c r="AK463" i="16"/>
  <c r="AM462" i="16"/>
  <c r="AL462" i="16"/>
  <c r="AK462" i="16"/>
  <c r="AM461" i="16"/>
  <c r="AL461" i="16"/>
  <c r="AK461" i="16"/>
  <c r="AM460" i="16"/>
  <c r="AL460" i="16"/>
  <c r="AK460" i="16"/>
  <c r="AM459" i="16"/>
  <c r="AL459" i="16"/>
  <c r="AK459" i="16"/>
  <c r="AX458" i="16"/>
  <c r="AM458" i="16"/>
  <c r="AL458" i="16"/>
  <c r="AK458" i="16"/>
  <c r="AM457" i="16"/>
  <c r="AL457" i="16"/>
  <c r="AK457" i="16"/>
  <c r="AX456" i="16"/>
  <c r="AX457" i="16" s="1"/>
  <c r="AT457" i="16" s="1"/>
  <c r="AM456" i="16"/>
  <c r="AL456" i="16"/>
  <c r="AK456" i="16"/>
  <c r="AM455" i="16"/>
  <c r="AL455" i="16"/>
  <c r="AK455" i="16"/>
  <c r="AI453" i="16"/>
  <c r="AH453" i="16"/>
  <c r="AG453" i="16"/>
  <c r="AF453" i="16"/>
  <c r="AE453" i="16"/>
  <c r="AD453" i="16"/>
  <c r="AC453" i="16"/>
  <c r="AB453" i="16"/>
  <c r="AB572" i="16" s="1"/>
  <c r="AA453" i="16"/>
  <c r="Z453" i="16"/>
  <c r="Y453" i="16"/>
  <c r="X453" i="16"/>
  <c r="W453" i="16"/>
  <c r="V453" i="16"/>
  <c r="U453" i="16"/>
  <c r="T453" i="16"/>
  <c r="S453" i="16"/>
  <c r="R453" i="16"/>
  <c r="Q453" i="16"/>
  <c r="P453" i="16"/>
  <c r="O453" i="16"/>
  <c r="N453" i="16"/>
  <c r="M453" i="16"/>
  <c r="M572" i="16" s="1"/>
  <c r="L453" i="16"/>
  <c r="L572" i="16" s="1"/>
  <c r="K453" i="16"/>
  <c r="J453" i="16"/>
  <c r="I453" i="16"/>
  <c r="H453" i="16"/>
  <c r="AX452" i="16"/>
  <c r="AM452" i="16"/>
  <c r="AL452" i="16"/>
  <c r="AK452" i="16"/>
  <c r="AM451" i="16"/>
  <c r="AL451" i="16"/>
  <c r="AK451" i="16"/>
  <c r="AM450" i="16"/>
  <c r="AL450" i="16"/>
  <c r="AK450" i="16"/>
  <c r="AK453" i="16" s="1"/>
  <c r="AM449" i="16"/>
  <c r="AL449" i="16"/>
  <c r="AK449" i="16"/>
  <c r="AM448" i="16"/>
  <c r="AL448" i="16"/>
  <c r="AK448" i="16"/>
  <c r="AM447" i="16"/>
  <c r="AL447" i="16"/>
  <c r="AK447" i="16"/>
  <c r="AM446" i="16"/>
  <c r="AL446" i="16"/>
  <c r="AK446" i="16"/>
  <c r="AM445" i="16"/>
  <c r="AL445" i="16"/>
  <c r="AK445" i="16"/>
  <c r="AM444" i="16"/>
  <c r="AL444" i="16"/>
  <c r="AK444" i="16"/>
  <c r="AX443" i="16"/>
  <c r="AX444" i="16" s="1"/>
  <c r="AM443" i="16"/>
  <c r="AL443" i="16"/>
  <c r="AK443" i="16"/>
  <c r="AT443" i="16"/>
  <c r="AM442" i="16"/>
  <c r="AL442" i="16"/>
  <c r="AK442" i="16"/>
  <c r="AM439" i="16"/>
  <c r="AL439" i="16"/>
  <c r="AK439" i="16"/>
  <c r="AM438" i="16"/>
  <c r="AL438" i="16"/>
  <c r="AK438" i="16"/>
  <c r="AM437" i="16"/>
  <c r="AL437" i="16"/>
  <c r="AK437" i="16"/>
  <c r="AX436" i="16"/>
  <c r="AM436" i="16"/>
  <c r="AL436" i="16"/>
  <c r="AK436" i="16"/>
  <c r="AT435" i="16"/>
  <c r="AM435" i="16"/>
  <c r="AL435" i="16"/>
  <c r="AK435" i="16"/>
  <c r="AI429" i="16"/>
  <c r="AH429" i="16"/>
  <c r="AG429" i="16"/>
  <c r="AF429" i="16"/>
  <c r="AE429" i="16"/>
  <c r="AD429" i="16"/>
  <c r="AC429" i="16"/>
  <c r="AB429" i="16"/>
  <c r="AA429" i="16"/>
  <c r="Z429" i="16"/>
  <c r="Y429" i="16"/>
  <c r="X429" i="16"/>
  <c r="W429" i="16"/>
  <c r="V429" i="16"/>
  <c r="U429" i="16"/>
  <c r="T429" i="16"/>
  <c r="S429" i="16"/>
  <c r="R429" i="16"/>
  <c r="Q429" i="16"/>
  <c r="P429" i="16"/>
  <c r="O429" i="16"/>
  <c r="N429" i="16"/>
  <c r="M429" i="16"/>
  <c r="L429" i="16"/>
  <c r="K429" i="16"/>
  <c r="J429" i="16"/>
  <c r="I429" i="16"/>
  <c r="H429" i="16"/>
  <c r="G429" i="16"/>
  <c r="F429" i="16"/>
  <c r="AX428" i="16"/>
  <c r="AM428" i="16"/>
  <c r="AL428" i="16"/>
  <c r="AK428" i="16"/>
  <c r="AM427" i="16"/>
  <c r="AL427" i="16"/>
  <c r="AK427" i="16"/>
  <c r="AM426" i="16"/>
  <c r="AL426" i="16"/>
  <c r="AK426" i="16"/>
  <c r="AM425" i="16"/>
  <c r="AL425" i="16"/>
  <c r="AK425" i="16"/>
  <c r="AM424" i="16"/>
  <c r="AL424" i="16"/>
  <c r="AK424" i="16"/>
  <c r="AM423" i="16"/>
  <c r="AL423" i="16"/>
  <c r="AK423" i="16"/>
  <c r="AM422" i="16"/>
  <c r="AL422" i="16"/>
  <c r="AK422" i="16"/>
  <c r="AM421" i="16"/>
  <c r="AL421" i="16"/>
  <c r="AK421" i="16"/>
  <c r="AM420" i="16"/>
  <c r="AL420" i="16"/>
  <c r="AK420" i="16"/>
  <c r="AX419" i="16"/>
  <c r="AX420" i="16" s="1"/>
  <c r="AX421" i="16" s="1"/>
  <c r="AM419" i="16"/>
  <c r="AL419" i="16"/>
  <c r="AK419" i="16"/>
  <c r="AM418" i="16"/>
  <c r="AM429" i="16" s="1"/>
  <c r="AL418" i="16"/>
  <c r="AL429" i="16" s="1"/>
  <c r="AK418" i="16"/>
  <c r="AI416" i="16"/>
  <c r="AH416" i="16"/>
  <c r="AG416" i="16"/>
  <c r="AF416" i="16"/>
  <c r="AE416" i="16"/>
  <c r="AD416" i="16"/>
  <c r="AC416" i="16"/>
  <c r="AB416" i="16"/>
  <c r="AA416" i="16"/>
  <c r="Z416" i="16"/>
  <c r="Y416" i="16"/>
  <c r="X416" i="16"/>
  <c r="W416" i="16"/>
  <c r="V416" i="16"/>
  <c r="U416" i="16"/>
  <c r="T416" i="16"/>
  <c r="S416" i="16"/>
  <c r="R416" i="16"/>
  <c r="Q416" i="16"/>
  <c r="P416" i="16"/>
  <c r="O416" i="16"/>
  <c r="N416" i="16"/>
  <c r="M416" i="16"/>
  <c r="L416" i="16"/>
  <c r="K416" i="16"/>
  <c r="J416" i="16"/>
  <c r="I416" i="16"/>
  <c r="H416" i="16"/>
  <c r="G416" i="16"/>
  <c r="F416" i="16"/>
  <c r="AX415" i="16"/>
  <c r="AM415" i="16"/>
  <c r="AL415" i="16"/>
  <c r="AK415" i="16"/>
  <c r="AM414" i="16"/>
  <c r="AL414" i="16"/>
  <c r="AK414" i="16"/>
  <c r="AM413" i="16"/>
  <c r="AL413" i="16"/>
  <c r="AK413" i="16"/>
  <c r="AM412" i="16"/>
  <c r="AL412" i="16"/>
  <c r="AK412" i="16"/>
  <c r="AM411" i="16"/>
  <c r="AL411" i="16"/>
  <c r="AK411" i="16"/>
  <c r="AM410" i="16"/>
  <c r="AL410" i="16"/>
  <c r="AK410" i="16"/>
  <c r="AM409" i="16"/>
  <c r="AL409" i="16"/>
  <c r="AK409" i="16"/>
  <c r="AX408" i="16"/>
  <c r="AX409" i="16" s="1"/>
  <c r="AM408" i="16"/>
  <c r="AL408" i="16"/>
  <c r="AK408" i="16"/>
  <c r="AM407" i="16"/>
  <c r="AL407" i="16"/>
  <c r="AK407" i="16"/>
  <c r="AX406" i="16"/>
  <c r="AX407" i="16" s="1"/>
  <c r="AM406" i="16"/>
  <c r="AL406" i="16"/>
  <c r="AK406" i="16"/>
  <c r="AM405" i="16"/>
  <c r="AM416" i="16" s="1"/>
  <c r="AL405" i="16"/>
  <c r="AK405" i="16"/>
  <c r="AI403" i="16"/>
  <c r="AH403" i="16"/>
  <c r="AG403" i="16"/>
  <c r="AF403" i="16"/>
  <c r="AE403" i="16"/>
  <c r="AD403" i="16"/>
  <c r="AC403" i="16"/>
  <c r="AB403" i="16"/>
  <c r="AA403" i="16"/>
  <c r="Z403" i="16"/>
  <c r="Y403" i="16"/>
  <c r="X403" i="16"/>
  <c r="W403" i="16"/>
  <c r="V403" i="16"/>
  <c r="U403" i="16"/>
  <c r="T403" i="16"/>
  <c r="S403" i="16"/>
  <c r="R403" i="16"/>
  <c r="Q403" i="16"/>
  <c r="P403" i="16"/>
  <c r="O403" i="16"/>
  <c r="N403" i="16"/>
  <c r="M403" i="16"/>
  <c r="L403" i="16"/>
  <c r="K403" i="16"/>
  <c r="J403" i="16"/>
  <c r="I403" i="16"/>
  <c r="H403" i="16"/>
  <c r="G403" i="16"/>
  <c r="F403" i="16"/>
  <c r="AX402" i="16"/>
  <c r="AM402" i="16"/>
  <c r="AL402" i="16"/>
  <c r="AK402" i="16"/>
  <c r="AM401" i="16"/>
  <c r="AL401" i="16"/>
  <c r="AK401" i="16"/>
  <c r="AM400" i="16"/>
  <c r="AL400" i="16"/>
  <c r="AK400" i="16"/>
  <c r="AM399" i="16"/>
  <c r="AL399" i="16"/>
  <c r="AK399" i="16"/>
  <c r="AM398" i="16"/>
  <c r="AL398" i="16"/>
  <c r="AK398" i="16"/>
  <c r="AM397" i="16"/>
  <c r="AL397" i="16"/>
  <c r="AK397" i="16"/>
  <c r="AM396" i="16"/>
  <c r="AL396" i="16"/>
  <c r="AK396" i="16"/>
  <c r="AX395" i="16"/>
  <c r="AX396" i="16" s="1"/>
  <c r="AM395" i="16"/>
  <c r="AL395" i="16"/>
  <c r="AK395" i="16"/>
  <c r="AK403" i="16" s="1"/>
  <c r="AX394" i="16"/>
  <c r="AT394" i="16"/>
  <c r="AM394" i="16"/>
  <c r="AL394" i="16"/>
  <c r="AK394" i="16"/>
  <c r="AX393" i="16"/>
  <c r="AM393" i="16"/>
  <c r="AL393" i="16"/>
  <c r="AK393" i="16"/>
  <c r="AT393" i="16"/>
  <c r="AT392" i="16"/>
  <c r="AM392" i="16"/>
  <c r="AM403" i="16" s="1"/>
  <c r="AL392" i="16"/>
  <c r="AL403" i="16" s="1"/>
  <c r="AK392" i="16"/>
  <c r="AI390" i="16"/>
  <c r="AH390" i="16"/>
  <c r="AG390" i="16"/>
  <c r="AF390" i="16"/>
  <c r="AE390" i="16"/>
  <c r="AD390" i="16"/>
  <c r="AC390" i="16"/>
  <c r="AB390" i="16"/>
  <c r="AA390" i="16"/>
  <c r="Z390" i="16"/>
  <c r="Y390" i="16"/>
  <c r="X390" i="16"/>
  <c r="W390" i="16"/>
  <c r="V390" i="16"/>
  <c r="U390" i="16"/>
  <c r="T390" i="16"/>
  <c r="S390" i="16"/>
  <c r="R390" i="16"/>
  <c r="Q390" i="16"/>
  <c r="P390" i="16"/>
  <c r="O390" i="16"/>
  <c r="N390" i="16"/>
  <c r="M390" i="16"/>
  <c r="L390" i="16"/>
  <c r="K390" i="16"/>
  <c r="J390" i="16"/>
  <c r="I390" i="16"/>
  <c r="H390" i="16"/>
  <c r="G390" i="16"/>
  <c r="F390" i="16"/>
  <c r="AX389" i="16"/>
  <c r="AM389" i="16"/>
  <c r="AL389" i="16"/>
  <c r="AK389" i="16"/>
  <c r="AM388" i="16"/>
  <c r="AL388" i="16"/>
  <c r="AK388" i="16"/>
  <c r="AM387" i="16"/>
  <c r="AL387" i="16"/>
  <c r="AK387" i="16"/>
  <c r="AM386" i="16"/>
  <c r="AL386" i="16"/>
  <c r="AK386" i="16"/>
  <c r="AM385" i="16"/>
  <c r="AL385" i="16"/>
  <c r="AK385" i="16"/>
  <c r="AM384" i="16"/>
  <c r="AL384" i="16"/>
  <c r="AK384" i="16"/>
  <c r="AM383" i="16"/>
  <c r="AL383" i="16"/>
  <c r="AK383" i="16"/>
  <c r="AM382" i="16"/>
  <c r="AL382" i="16"/>
  <c r="AK382" i="16"/>
  <c r="AM381" i="16"/>
  <c r="AL381" i="16"/>
  <c r="AK381" i="16"/>
  <c r="AX380" i="16"/>
  <c r="AM380" i="16"/>
  <c r="AL380" i="16"/>
  <c r="AK380" i="16"/>
  <c r="AM379" i="16"/>
  <c r="AL379" i="16"/>
  <c r="AK379" i="16"/>
  <c r="AL377" i="16"/>
  <c r="AK377" i="16"/>
  <c r="AI377" i="16"/>
  <c r="AH377" i="16"/>
  <c r="AG377" i="16"/>
  <c r="AF377" i="16"/>
  <c r="AE377" i="16"/>
  <c r="AD377" i="16"/>
  <c r="AC377" i="16"/>
  <c r="AB377" i="16"/>
  <c r="AA377" i="16"/>
  <c r="Z377" i="16"/>
  <c r="Y377" i="16"/>
  <c r="X377" i="16"/>
  <c r="W377" i="16"/>
  <c r="V377" i="16"/>
  <c r="U377" i="16"/>
  <c r="T377" i="16"/>
  <c r="S377" i="16"/>
  <c r="R377" i="16"/>
  <c r="Q377" i="16"/>
  <c r="P377" i="16"/>
  <c r="O377" i="16"/>
  <c r="N377" i="16"/>
  <c r="M377" i="16"/>
  <c r="L377" i="16"/>
  <c r="K377" i="16"/>
  <c r="J377" i="16"/>
  <c r="I377" i="16"/>
  <c r="H377" i="16"/>
  <c r="G377" i="16"/>
  <c r="F377" i="16"/>
  <c r="AX376" i="16"/>
  <c r="AM376" i="16"/>
  <c r="AL376" i="16"/>
  <c r="AK376" i="16"/>
  <c r="AM375" i="16"/>
  <c r="AL375" i="16"/>
  <c r="AK375" i="16"/>
  <c r="AM374" i="16"/>
  <c r="AL374" i="16"/>
  <c r="AK374" i="16"/>
  <c r="AM373" i="16"/>
  <c r="AL373" i="16"/>
  <c r="AK373" i="16"/>
  <c r="AM372" i="16"/>
  <c r="AL372" i="16"/>
  <c r="AK372" i="16"/>
  <c r="AM371" i="16"/>
  <c r="AL371" i="16"/>
  <c r="AK371" i="16"/>
  <c r="AM370" i="16"/>
  <c r="AL370" i="16"/>
  <c r="AK370" i="16"/>
  <c r="AM369" i="16"/>
  <c r="AL369" i="16"/>
  <c r="AK369" i="16"/>
  <c r="AM368" i="16"/>
  <c r="AL368" i="16"/>
  <c r="AK368" i="16"/>
  <c r="AX367" i="16"/>
  <c r="AX368" i="16" s="1"/>
  <c r="AX369" i="16" s="1"/>
  <c r="AM367" i="16"/>
  <c r="AL367" i="16"/>
  <c r="AK367" i="16"/>
  <c r="AM366" i="16"/>
  <c r="AL366" i="16"/>
  <c r="AK366" i="16"/>
  <c r="AI364" i="16"/>
  <c r="AH364" i="16"/>
  <c r="AG364" i="16"/>
  <c r="AF364" i="16"/>
  <c r="AE364" i="16"/>
  <c r="AD364" i="16"/>
  <c r="AC364" i="16"/>
  <c r="AB364" i="16"/>
  <c r="AA364" i="16"/>
  <c r="Z364" i="16"/>
  <c r="Y364" i="16"/>
  <c r="X364" i="16"/>
  <c r="W364" i="16"/>
  <c r="V364" i="16"/>
  <c r="U364" i="16"/>
  <c r="T364" i="16"/>
  <c r="S364" i="16"/>
  <c r="R364" i="16"/>
  <c r="Q364" i="16"/>
  <c r="P364" i="16"/>
  <c r="O364" i="16"/>
  <c r="N364" i="16"/>
  <c r="M364" i="16"/>
  <c r="L364" i="16"/>
  <c r="K364" i="16"/>
  <c r="J364" i="16"/>
  <c r="I364" i="16"/>
  <c r="H364" i="16"/>
  <c r="G364" i="16"/>
  <c r="F364" i="16"/>
  <c r="AX363" i="16"/>
  <c r="AM363" i="16"/>
  <c r="AL363" i="16"/>
  <c r="AK363" i="16"/>
  <c r="AM362" i="16"/>
  <c r="AL362" i="16"/>
  <c r="AK362" i="16"/>
  <c r="AM361" i="16"/>
  <c r="AL361" i="16"/>
  <c r="AK361" i="16"/>
  <c r="AM360" i="16"/>
  <c r="AL360" i="16"/>
  <c r="AK360" i="16"/>
  <c r="AM359" i="16"/>
  <c r="AL359" i="16"/>
  <c r="AK359" i="16"/>
  <c r="AM358" i="16"/>
  <c r="AL358" i="16"/>
  <c r="AK358" i="16"/>
  <c r="AM357" i="16"/>
  <c r="AL357" i="16"/>
  <c r="AK357" i="16"/>
  <c r="AX356" i="16"/>
  <c r="AM356" i="16"/>
  <c r="AL356" i="16"/>
  <c r="AK356" i="16"/>
  <c r="AM355" i="16"/>
  <c r="AL355" i="16"/>
  <c r="AK355" i="16"/>
  <c r="AT355" i="16"/>
  <c r="AX354" i="16"/>
  <c r="AX355" i="16" s="1"/>
  <c r="AT354" i="16"/>
  <c r="AM354" i="16"/>
  <c r="AL354" i="16"/>
  <c r="AK354" i="16"/>
  <c r="AM353" i="16"/>
  <c r="AL353" i="16"/>
  <c r="AK353" i="16"/>
  <c r="AK364" i="16" s="1"/>
  <c r="AT353" i="16"/>
  <c r="AM351" i="16"/>
  <c r="AI351" i="16"/>
  <c r="AH351" i="16"/>
  <c r="AG351" i="16"/>
  <c r="AF351" i="16"/>
  <c r="AE351" i="16"/>
  <c r="AD351" i="16"/>
  <c r="AC351" i="16"/>
  <c r="AB351" i="16"/>
  <c r="AA351" i="16"/>
  <c r="Z351" i="16"/>
  <c r="Y351" i="16"/>
  <c r="X351" i="16"/>
  <c r="W351" i="16"/>
  <c r="V351" i="16"/>
  <c r="U351" i="16"/>
  <c r="T351" i="16"/>
  <c r="S351" i="16"/>
  <c r="R351" i="16"/>
  <c r="Q351" i="16"/>
  <c r="P351" i="16"/>
  <c r="O351" i="16"/>
  <c r="N351" i="16"/>
  <c r="M351" i="16"/>
  <c r="L351" i="16"/>
  <c r="K351" i="16"/>
  <c r="J351" i="16"/>
  <c r="I351" i="16"/>
  <c r="H351" i="16"/>
  <c r="G351" i="16"/>
  <c r="F351" i="16"/>
  <c r="AX350" i="16"/>
  <c r="AM350" i="16"/>
  <c r="AL350" i="16"/>
  <c r="AK350" i="16"/>
  <c r="AM349" i="16"/>
  <c r="AL349" i="16"/>
  <c r="AK349" i="16"/>
  <c r="AM348" i="16"/>
  <c r="AL348" i="16"/>
  <c r="AK348" i="16"/>
  <c r="AM347" i="16"/>
  <c r="AL347" i="16"/>
  <c r="AK347" i="16"/>
  <c r="AM346" i="16"/>
  <c r="AL346" i="16"/>
  <c r="AK346" i="16"/>
  <c r="AM345" i="16"/>
  <c r="AL345" i="16"/>
  <c r="AK345" i="16"/>
  <c r="AM344" i="16"/>
  <c r="AL344" i="16"/>
  <c r="AK344" i="16"/>
  <c r="AM343" i="16"/>
  <c r="AL343" i="16"/>
  <c r="AK343" i="16"/>
  <c r="AX342" i="16"/>
  <c r="AM342" i="16"/>
  <c r="AL342" i="16"/>
  <c r="AK342" i="16"/>
  <c r="AK351" i="16" s="1"/>
  <c r="AX341" i="16"/>
  <c r="AM341" i="16"/>
  <c r="AL341" i="16"/>
  <c r="AK341" i="16"/>
  <c r="AM340" i="16"/>
  <c r="AL340" i="16"/>
  <c r="AK340" i="16"/>
  <c r="AK338" i="16"/>
  <c r="AI338" i="16"/>
  <c r="AH338" i="16"/>
  <c r="AG338" i="16"/>
  <c r="AF338" i="16"/>
  <c r="AE338" i="16"/>
  <c r="AD338" i="16"/>
  <c r="AC338" i="16"/>
  <c r="AB338" i="16"/>
  <c r="AA338" i="16"/>
  <c r="Z338" i="16"/>
  <c r="Y338" i="16"/>
  <c r="X338" i="16"/>
  <c r="W338" i="16"/>
  <c r="V338" i="16"/>
  <c r="U338" i="16"/>
  <c r="T338" i="16"/>
  <c r="S338" i="16"/>
  <c r="R338" i="16"/>
  <c r="Q338" i="16"/>
  <c r="P338" i="16"/>
  <c r="O338" i="16"/>
  <c r="N338" i="16"/>
  <c r="M338" i="16"/>
  <c r="L338" i="16"/>
  <c r="K338" i="16"/>
  <c r="J338" i="16"/>
  <c r="I338" i="16"/>
  <c r="H338" i="16"/>
  <c r="G338" i="16"/>
  <c r="F338" i="16"/>
  <c r="AX337" i="16"/>
  <c r="AT337" i="16" s="1"/>
  <c r="AM337" i="16"/>
  <c r="AL337" i="16"/>
  <c r="AK337" i="16"/>
  <c r="AM336" i="16"/>
  <c r="AL336" i="16"/>
  <c r="AK336" i="16"/>
  <c r="AM335" i="16"/>
  <c r="AL335" i="16"/>
  <c r="AK335" i="16"/>
  <c r="AM334" i="16"/>
  <c r="AL334" i="16"/>
  <c r="AK334" i="16"/>
  <c r="AM333" i="16"/>
  <c r="AL333" i="16"/>
  <c r="AK333" i="16"/>
  <c r="AM332" i="16"/>
  <c r="AL332" i="16"/>
  <c r="AK332" i="16"/>
  <c r="AM331" i="16"/>
  <c r="AL331" i="16"/>
  <c r="AK331" i="16"/>
  <c r="AM330" i="16"/>
  <c r="AL330" i="16"/>
  <c r="AK330" i="16"/>
  <c r="AX329" i="16"/>
  <c r="AM329" i="16"/>
  <c r="AL329" i="16"/>
  <c r="AK329" i="16"/>
  <c r="AX328" i="16"/>
  <c r="AT328" i="16"/>
  <c r="AM328" i="16"/>
  <c r="AL328" i="16"/>
  <c r="AK328" i="16"/>
  <c r="AM327" i="16"/>
  <c r="AL327" i="16"/>
  <c r="AK327" i="16"/>
  <c r="AI325" i="16"/>
  <c r="AH325" i="16"/>
  <c r="AG325" i="16"/>
  <c r="AF325" i="16"/>
  <c r="AE325" i="16"/>
  <c r="AD325" i="16"/>
  <c r="AC325" i="16"/>
  <c r="AB325" i="16"/>
  <c r="AA325" i="16"/>
  <c r="Z325" i="16"/>
  <c r="Y325" i="16"/>
  <c r="X325" i="16"/>
  <c r="W325" i="16"/>
  <c r="V325" i="16"/>
  <c r="U325" i="16"/>
  <c r="T325" i="16"/>
  <c r="S325" i="16"/>
  <c r="R325" i="16"/>
  <c r="Q325" i="16"/>
  <c r="P325" i="16"/>
  <c r="O325" i="16"/>
  <c r="N325" i="16"/>
  <c r="M325" i="16"/>
  <c r="L325" i="16"/>
  <c r="K325" i="16"/>
  <c r="J325" i="16"/>
  <c r="I325" i="16"/>
  <c r="H325" i="16"/>
  <c r="C325" i="16"/>
  <c r="AX324" i="16"/>
  <c r="AM324" i="16"/>
  <c r="AL324" i="16"/>
  <c r="AK324" i="16"/>
  <c r="AM323" i="16"/>
  <c r="AL323" i="16"/>
  <c r="AK323" i="16"/>
  <c r="AM322" i="16"/>
  <c r="AL322" i="16"/>
  <c r="AK322" i="16"/>
  <c r="AM321" i="16"/>
  <c r="AL321" i="16"/>
  <c r="AK321" i="16"/>
  <c r="AM320" i="16"/>
  <c r="AL320" i="16"/>
  <c r="AK320" i="16"/>
  <c r="AM319" i="16"/>
  <c r="AL319" i="16"/>
  <c r="AK319" i="16"/>
  <c r="AM318" i="16"/>
  <c r="AL318" i="16"/>
  <c r="AK318" i="16"/>
  <c r="AM317" i="16"/>
  <c r="AM325" i="16" s="1"/>
  <c r="AL317" i="16"/>
  <c r="AK317" i="16"/>
  <c r="AX316" i="16"/>
  <c r="AM316" i="16"/>
  <c r="AL316" i="16"/>
  <c r="AK316" i="16"/>
  <c r="AX315" i="16"/>
  <c r="AM315" i="16"/>
  <c r="AL315" i="16"/>
  <c r="AK315" i="16"/>
  <c r="AT314" i="16"/>
  <c r="AM314" i="16"/>
  <c r="AL314" i="16"/>
  <c r="AL325" i="16" s="1"/>
  <c r="AK314" i="16"/>
  <c r="AK325" i="16" s="1"/>
  <c r="AI312" i="16"/>
  <c r="AH312" i="16"/>
  <c r="AG312" i="16"/>
  <c r="AF312" i="16"/>
  <c r="AE312" i="16"/>
  <c r="AD312" i="16"/>
  <c r="AC312" i="16"/>
  <c r="AB312" i="16"/>
  <c r="AB431" i="16" s="1"/>
  <c r="AA312" i="16"/>
  <c r="AA431" i="16" s="1"/>
  <c r="Z312" i="16"/>
  <c r="Z431" i="16" s="1"/>
  <c r="Y312" i="16"/>
  <c r="X312" i="16"/>
  <c r="X431" i="16" s="1"/>
  <c r="W312" i="16"/>
  <c r="W431" i="16" s="1"/>
  <c r="V312" i="16"/>
  <c r="U312" i="16"/>
  <c r="T312" i="16"/>
  <c r="S312" i="16"/>
  <c r="R312" i="16"/>
  <c r="Q312" i="16"/>
  <c r="P312" i="16"/>
  <c r="O312" i="16"/>
  <c r="N312" i="16"/>
  <c r="M312" i="16"/>
  <c r="L312" i="16"/>
  <c r="L431" i="16" s="1"/>
  <c r="K312" i="16"/>
  <c r="K431" i="16" s="1"/>
  <c r="J312" i="16"/>
  <c r="J431" i="16" s="1"/>
  <c r="I312" i="16"/>
  <c r="H312" i="16"/>
  <c r="H431" i="16" s="1"/>
  <c r="C312" i="16"/>
  <c r="AX311" i="16"/>
  <c r="AM311" i="16"/>
  <c r="AL311" i="16"/>
  <c r="AK311" i="16"/>
  <c r="AT311" i="16"/>
  <c r="AM310" i="16"/>
  <c r="AL310" i="16"/>
  <c r="AK310" i="16"/>
  <c r="AM309" i="16"/>
  <c r="AL309" i="16"/>
  <c r="AK309" i="16"/>
  <c r="AM308" i="16"/>
  <c r="AL308" i="16"/>
  <c r="AK308" i="16"/>
  <c r="AM307" i="16"/>
  <c r="AL307" i="16"/>
  <c r="AK307" i="16"/>
  <c r="AM306" i="16"/>
  <c r="AL306" i="16"/>
  <c r="AK306" i="16"/>
  <c r="AM305" i="16"/>
  <c r="AL305" i="16"/>
  <c r="AK305" i="16"/>
  <c r="AM304" i="16"/>
  <c r="AL304" i="16"/>
  <c r="AK304" i="16"/>
  <c r="AT304" i="16"/>
  <c r="AX303" i="16"/>
  <c r="AX304" i="16" s="1"/>
  <c r="AX305" i="16" s="1"/>
  <c r="AM303" i="16"/>
  <c r="AL303" i="16"/>
  <c r="AK303" i="16"/>
  <c r="AT303" i="16"/>
  <c r="AX302" i="16"/>
  <c r="AM302" i="16"/>
  <c r="AL302" i="16"/>
  <c r="AK302" i="16"/>
  <c r="AK312" i="16" s="1"/>
  <c r="AT301" i="16"/>
  <c r="AM301" i="16"/>
  <c r="AL301" i="16"/>
  <c r="AK301" i="16"/>
  <c r="AM298" i="16"/>
  <c r="AL298" i="16"/>
  <c r="AK298" i="16"/>
  <c r="AX297" i="16"/>
  <c r="AM297" i="16"/>
  <c r="AL297" i="16"/>
  <c r="AK297" i="16"/>
  <c r="AM296" i="16"/>
  <c r="AL296" i="16"/>
  <c r="AK296" i="16"/>
  <c r="AX295" i="16"/>
  <c r="AX296" i="16" s="1"/>
  <c r="AT296" i="16" s="1"/>
  <c r="AM295" i="16"/>
  <c r="AL295" i="16"/>
  <c r="AK295" i="16"/>
  <c r="AM294" i="16"/>
  <c r="AL294" i="16"/>
  <c r="AK294" i="16"/>
  <c r="AT294" i="16"/>
  <c r="L290" i="16"/>
  <c r="AI288" i="16"/>
  <c r="AH288" i="16"/>
  <c r="AG288" i="16"/>
  <c r="AF288" i="16"/>
  <c r="AE288" i="16"/>
  <c r="AD288" i="16"/>
  <c r="AC288" i="16"/>
  <c r="AB288" i="16"/>
  <c r="AA288" i="16"/>
  <c r="Z288" i="16"/>
  <c r="Y288" i="16"/>
  <c r="X288" i="16"/>
  <c r="W288" i="16"/>
  <c r="V288" i="16"/>
  <c r="U288" i="16"/>
  <c r="T288" i="16"/>
  <c r="S288" i="16"/>
  <c r="R288" i="16"/>
  <c r="Q288" i="16"/>
  <c r="P288" i="16"/>
  <c r="O288" i="16"/>
  <c r="N288" i="16"/>
  <c r="M288" i="16"/>
  <c r="L288" i="16"/>
  <c r="K288" i="16"/>
  <c r="J288" i="16"/>
  <c r="I288" i="16"/>
  <c r="H288" i="16"/>
  <c r="G288" i="16"/>
  <c r="F288" i="16"/>
  <c r="C288" i="16"/>
  <c r="AX287" i="16"/>
  <c r="AM287" i="16"/>
  <c r="AL287" i="16"/>
  <c r="AK287" i="16"/>
  <c r="AM286" i="16"/>
  <c r="AL286" i="16"/>
  <c r="AK286" i="16"/>
  <c r="AM285" i="16"/>
  <c r="AL285" i="16"/>
  <c r="AK285" i="16"/>
  <c r="AM284" i="16"/>
  <c r="AL284" i="16"/>
  <c r="AK284" i="16"/>
  <c r="AM283" i="16"/>
  <c r="AL283" i="16"/>
  <c r="AK283" i="16"/>
  <c r="AM282" i="16"/>
  <c r="AL282" i="16"/>
  <c r="AK282" i="16"/>
  <c r="AM281" i="16"/>
  <c r="AL281" i="16"/>
  <c r="AK281" i="16"/>
  <c r="AM280" i="16"/>
  <c r="AL280" i="16"/>
  <c r="AK280" i="16"/>
  <c r="AM279" i="16"/>
  <c r="AL279" i="16"/>
  <c r="AL288" i="16" s="1"/>
  <c r="AK279" i="16"/>
  <c r="AX278" i="16"/>
  <c r="AM278" i="16"/>
  <c r="AM288" i="16" s="1"/>
  <c r="AL278" i="16"/>
  <c r="AK278" i="16"/>
  <c r="AM277" i="16"/>
  <c r="AL277" i="16"/>
  <c r="AK277" i="16"/>
  <c r="AI275" i="16"/>
  <c r="AH275" i="16"/>
  <c r="AG275" i="16"/>
  <c r="AF275" i="16"/>
  <c r="AE275" i="16"/>
  <c r="AD275" i="16"/>
  <c r="AC275" i="16"/>
  <c r="AB275" i="16"/>
  <c r="AA275" i="16"/>
  <c r="Z275" i="16"/>
  <c r="Y275" i="16"/>
  <c r="X275" i="16"/>
  <c r="W275" i="16"/>
  <c r="V275" i="16"/>
  <c r="U275" i="16"/>
  <c r="T275" i="16"/>
  <c r="S275" i="16"/>
  <c r="R275" i="16"/>
  <c r="Q275" i="16"/>
  <c r="P275" i="16"/>
  <c r="O275" i="16"/>
  <c r="N275" i="16"/>
  <c r="M275" i="16"/>
  <c r="L275" i="16"/>
  <c r="K275" i="16"/>
  <c r="J275" i="16"/>
  <c r="I275" i="16"/>
  <c r="H275" i="16"/>
  <c r="G275" i="16"/>
  <c r="F275" i="16"/>
  <c r="AX274" i="16"/>
  <c r="AM274" i="16"/>
  <c r="AL274" i="16"/>
  <c r="AK274" i="16"/>
  <c r="AM273" i="16"/>
  <c r="AL273" i="16"/>
  <c r="AK273" i="16"/>
  <c r="AM272" i="16"/>
  <c r="AL272" i="16"/>
  <c r="AK272" i="16"/>
  <c r="AM271" i="16"/>
  <c r="AL271" i="16"/>
  <c r="AK271" i="16"/>
  <c r="AM270" i="16"/>
  <c r="AL270" i="16"/>
  <c r="AK270" i="16"/>
  <c r="AM269" i="16"/>
  <c r="AL269" i="16"/>
  <c r="AK269" i="16"/>
  <c r="AM268" i="16"/>
  <c r="AL268" i="16"/>
  <c r="AL275" i="16" s="1"/>
  <c r="AK268" i="16"/>
  <c r="AM267" i="16"/>
  <c r="AL267" i="16"/>
  <c r="AK267" i="16"/>
  <c r="AM266" i="16"/>
  <c r="AL266" i="16"/>
  <c r="AK266" i="16"/>
  <c r="AX265" i="16"/>
  <c r="AM265" i="16"/>
  <c r="AM275" i="16" s="1"/>
  <c r="AL265" i="16"/>
  <c r="AK265" i="16"/>
  <c r="AM264" i="16"/>
  <c r="AL264" i="16"/>
  <c r="AK264" i="16"/>
  <c r="AI262" i="16"/>
  <c r="AH262" i="16"/>
  <c r="AG262" i="16"/>
  <c r="AF262" i="16"/>
  <c r="AE262" i="16"/>
  <c r="AD262" i="16"/>
  <c r="AC262" i="16"/>
  <c r="AB262" i="16"/>
  <c r="AA262" i="16"/>
  <c r="Z262" i="16"/>
  <c r="Y262" i="16"/>
  <c r="X262" i="16"/>
  <c r="W262" i="16"/>
  <c r="V262" i="16"/>
  <c r="U262" i="16"/>
  <c r="T262" i="16"/>
  <c r="S262" i="16"/>
  <c r="R262" i="16"/>
  <c r="Q262" i="16"/>
  <c r="P262" i="16"/>
  <c r="O262" i="16"/>
  <c r="N262" i="16"/>
  <c r="M262" i="16"/>
  <c r="L262" i="16"/>
  <c r="K262" i="16"/>
  <c r="J262" i="16"/>
  <c r="I262" i="16"/>
  <c r="H262" i="16"/>
  <c r="G262" i="16"/>
  <c r="F262" i="16"/>
  <c r="C262" i="16"/>
  <c r="AX261" i="16"/>
  <c r="AM261" i="16"/>
  <c r="AL261" i="16"/>
  <c r="AK261" i="16"/>
  <c r="AT261" i="16"/>
  <c r="AM260" i="16"/>
  <c r="AL260" i="16"/>
  <c r="AK260" i="16"/>
  <c r="AM259" i="16"/>
  <c r="AL259" i="16"/>
  <c r="AK259" i="16"/>
  <c r="AM258" i="16"/>
  <c r="AL258" i="16"/>
  <c r="AK258" i="16"/>
  <c r="AM257" i="16"/>
  <c r="AL257" i="16"/>
  <c r="AK257" i="16"/>
  <c r="AM256" i="16"/>
  <c r="AL256" i="16"/>
  <c r="AK256" i="16"/>
  <c r="AM255" i="16"/>
  <c r="AL255" i="16"/>
  <c r="AK255" i="16"/>
  <c r="AM254" i="16"/>
  <c r="AL254" i="16"/>
  <c r="AK254" i="16"/>
  <c r="AM253" i="16"/>
  <c r="AL253" i="16"/>
  <c r="AK253" i="16"/>
  <c r="AT253" i="16"/>
  <c r="AX252" i="16"/>
  <c r="AX253" i="16" s="1"/>
  <c r="AX254" i="16" s="1"/>
  <c r="AX255" i="16" s="1"/>
  <c r="AT255" i="16" s="1"/>
  <c r="AM252" i="16"/>
  <c r="AL252" i="16"/>
  <c r="AK252" i="16"/>
  <c r="AT252" i="16"/>
  <c r="AM251" i="16"/>
  <c r="AL251" i="16"/>
  <c r="AK251" i="16"/>
  <c r="AT251" i="16"/>
  <c r="AI249" i="16"/>
  <c r="AH249" i="16"/>
  <c r="AG249" i="16"/>
  <c r="AF249" i="16"/>
  <c r="AE249" i="16"/>
  <c r="AD249" i="16"/>
  <c r="AC249" i="16"/>
  <c r="AB249" i="16"/>
  <c r="AA249" i="16"/>
  <c r="Z249" i="16"/>
  <c r="Y249" i="16"/>
  <c r="X249" i="16"/>
  <c r="W249" i="16"/>
  <c r="V249" i="16"/>
  <c r="U249" i="16"/>
  <c r="T249" i="16"/>
  <c r="S249" i="16"/>
  <c r="R249" i="16"/>
  <c r="Q249" i="16"/>
  <c r="P249" i="16"/>
  <c r="O249" i="16"/>
  <c r="N249" i="16"/>
  <c r="M249" i="16"/>
  <c r="L249" i="16"/>
  <c r="K249" i="16"/>
  <c r="J249" i="16"/>
  <c r="I249" i="16"/>
  <c r="H249" i="16"/>
  <c r="G249" i="16"/>
  <c r="F249" i="16"/>
  <c r="AX248" i="16"/>
  <c r="AM248" i="16"/>
  <c r="AL248" i="16"/>
  <c r="AK248" i="16"/>
  <c r="AM247" i="16"/>
  <c r="AL247" i="16"/>
  <c r="AK247" i="16"/>
  <c r="AM246" i="16"/>
  <c r="AL246" i="16"/>
  <c r="AK246" i="16"/>
  <c r="AM245" i="16"/>
  <c r="AL245" i="16"/>
  <c r="AK245" i="16"/>
  <c r="AM244" i="16"/>
  <c r="AL244" i="16"/>
  <c r="AK244" i="16"/>
  <c r="AM243" i="16"/>
  <c r="AL243" i="16"/>
  <c r="AK243" i="16"/>
  <c r="AM242" i="16"/>
  <c r="AM249" i="16" s="1"/>
  <c r="AL242" i="16"/>
  <c r="AK242" i="16"/>
  <c r="AM241" i="16"/>
  <c r="AL241" i="16"/>
  <c r="AK241" i="16"/>
  <c r="AX240" i="16"/>
  <c r="AM240" i="16"/>
  <c r="AL240" i="16"/>
  <c r="AK240" i="16"/>
  <c r="AX239" i="16"/>
  <c r="AM239" i="16"/>
  <c r="AL239" i="16"/>
  <c r="AK239" i="16"/>
  <c r="AM238" i="16"/>
  <c r="AL238" i="16"/>
  <c r="AL249" i="16" s="1"/>
  <c r="AK238" i="16"/>
  <c r="AI236" i="16"/>
  <c r="AH236" i="16"/>
  <c r="AG236" i="16"/>
  <c r="AF236" i="16"/>
  <c r="AE236" i="16"/>
  <c r="AD236" i="16"/>
  <c r="AC236" i="16"/>
  <c r="AB236" i="16"/>
  <c r="AA236" i="16"/>
  <c r="Z236" i="16"/>
  <c r="Y236" i="16"/>
  <c r="X236" i="16"/>
  <c r="W236" i="16"/>
  <c r="V236" i="16"/>
  <c r="U236" i="16"/>
  <c r="T236" i="16"/>
  <c r="S236" i="16"/>
  <c r="R236" i="16"/>
  <c r="Q236" i="16"/>
  <c r="P236" i="16"/>
  <c r="O236" i="16"/>
  <c r="N236" i="16"/>
  <c r="M236" i="16"/>
  <c r="L236" i="16"/>
  <c r="K236" i="16"/>
  <c r="J236" i="16"/>
  <c r="I236" i="16"/>
  <c r="H236" i="16"/>
  <c r="G236" i="16"/>
  <c r="F236" i="16"/>
  <c r="AX235" i="16"/>
  <c r="AM235" i="16"/>
  <c r="AL235" i="16"/>
  <c r="AK235" i="16"/>
  <c r="AM234" i="16"/>
  <c r="AL234" i="16"/>
  <c r="AK234" i="16"/>
  <c r="AM233" i="16"/>
  <c r="AL233" i="16"/>
  <c r="AK233" i="16"/>
  <c r="AM232" i="16"/>
  <c r="AL232" i="16"/>
  <c r="AK232" i="16"/>
  <c r="AM231" i="16"/>
  <c r="AL231" i="16"/>
  <c r="AK231" i="16"/>
  <c r="AM230" i="16"/>
  <c r="AL230" i="16"/>
  <c r="AK230" i="16"/>
  <c r="AM229" i="16"/>
  <c r="AL229" i="16"/>
  <c r="AK229" i="16"/>
  <c r="AM228" i="16"/>
  <c r="AL228" i="16"/>
  <c r="AK228" i="16"/>
  <c r="AX227" i="16"/>
  <c r="AM227" i="16"/>
  <c r="AL227" i="16"/>
  <c r="AK227" i="16"/>
  <c r="AX226" i="16"/>
  <c r="AM226" i="16"/>
  <c r="AL226" i="16"/>
  <c r="AK226" i="16"/>
  <c r="AM225" i="16"/>
  <c r="AL225" i="16"/>
  <c r="AK225" i="16"/>
  <c r="AK223" i="16"/>
  <c r="AI223" i="16"/>
  <c r="AH223" i="16"/>
  <c r="AG223" i="16"/>
  <c r="AF223" i="16"/>
  <c r="AE223" i="16"/>
  <c r="AD223" i="16"/>
  <c r="AC223" i="16"/>
  <c r="AB223" i="16"/>
  <c r="AA223" i="16"/>
  <c r="Z223" i="16"/>
  <c r="Y223" i="16"/>
  <c r="X223" i="16"/>
  <c r="W223" i="16"/>
  <c r="V223" i="16"/>
  <c r="U223" i="16"/>
  <c r="T223" i="16"/>
  <c r="S223" i="16"/>
  <c r="R223" i="16"/>
  <c r="Q223" i="16"/>
  <c r="P223" i="16"/>
  <c r="O223" i="16"/>
  <c r="N223" i="16"/>
  <c r="M223" i="16"/>
  <c r="L223" i="16"/>
  <c r="K223" i="16"/>
  <c r="J223" i="16"/>
  <c r="I223" i="16"/>
  <c r="H223" i="16"/>
  <c r="G223" i="16"/>
  <c r="F223" i="16"/>
  <c r="AX222" i="16"/>
  <c r="AT222" i="16"/>
  <c r="AM222" i="16"/>
  <c r="AL222" i="16"/>
  <c r="AK222" i="16"/>
  <c r="C223" i="16"/>
  <c r="AM221" i="16"/>
  <c r="AL221" i="16"/>
  <c r="AK221" i="16"/>
  <c r="AM220" i="16"/>
  <c r="AL220" i="16"/>
  <c r="AK220" i="16"/>
  <c r="AM219" i="16"/>
  <c r="AL219" i="16"/>
  <c r="AK219" i="16"/>
  <c r="AM218" i="16"/>
  <c r="AL218" i="16"/>
  <c r="AK218" i="16"/>
  <c r="AM217" i="16"/>
  <c r="AL217" i="16"/>
  <c r="AK217" i="16"/>
  <c r="AM216" i="16"/>
  <c r="AL216" i="16"/>
  <c r="AK216" i="16"/>
  <c r="AM215" i="16"/>
  <c r="AL215" i="16"/>
  <c r="AK215" i="16"/>
  <c r="AM214" i="16"/>
  <c r="AL214" i="16"/>
  <c r="AK214" i="16"/>
  <c r="AX213" i="16"/>
  <c r="AX214" i="16" s="1"/>
  <c r="AM213" i="16"/>
  <c r="AL213" i="16"/>
  <c r="AK213" i="16"/>
  <c r="AT212" i="16"/>
  <c r="AM212" i="16"/>
  <c r="AL212" i="16"/>
  <c r="AK212" i="16"/>
  <c r="AL210" i="16"/>
  <c r="AI210" i="16"/>
  <c r="AH210" i="16"/>
  <c r="AG210" i="16"/>
  <c r="AF210" i="16"/>
  <c r="AE210" i="16"/>
  <c r="AD210" i="16"/>
  <c r="AC210" i="16"/>
  <c r="AB210" i="16"/>
  <c r="AA210" i="16"/>
  <c r="Z210" i="16"/>
  <c r="Y210" i="16"/>
  <c r="X210" i="16"/>
  <c r="W210" i="16"/>
  <c r="V210" i="16"/>
  <c r="U210" i="16"/>
  <c r="T210" i="16"/>
  <c r="S210" i="16"/>
  <c r="R210" i="16"/>
  <c r="Q210" i="16"/>
  <c r="P210" i="16"/>
  <c r="O210" i="16"/>
  <c r="N210" i="16"/>
  <c r="M210" i="16"/>
  <c r="L210" i="16"/>
  <c r="K210" i="16"/>
  <c r="J210" i="16"/>
  <c r="I210" i="16"/>
  <c r="H210" i="16"/>
  <c r="AX209" i="16"/>
  <c r="AM209" i="16"/>
  <c r="AL209" i="16"/>
  <c r="AK209" i="16"/>
  <c r="AM208" i="16"/>
  <c r="AL208" i="16"/>
  <c r="AK208" i="16"/>
  <c r="AM207" i="16"/>
  <c r="AL207" i="16"/>
  <c r="AK207" i="16"/>
  <c r="AM206" i="16"/>
  <c r="AL206" i="16"/>
  <c r="AK206" i="16"/>
  <c r="AM205" i="16"/>
  <c r="AL205" i="16"/>
  <c r="AK205" i="16"/>
  <c r="AM204" i="16"/>
  <c r="AL204" i="16"/>
  <c r="AK204" i="16"/>
  <c r="AM203" i="16"/>
  <c r="AL203" i="16"/>
  <c r="AK203" i="16"/>
  <c r="AM202" i="16"/>
  <c r="AL202" i="16"/>
  <c r="AK202" i="16"/>
  <c r="AX201" i="16"/>
  <c r="AM201" i="16"/>
  <c r="AL201" i="16"/>
  <c r="AK201" i="16"/>
  <c r="AX200" i="16"/>
  <c r="AM200" i="16"/>
  <c r="AL200" i="16"/>
  <c r="AK200" i="16"/>
  <c r="AT199" i="16"/>
  <c r="AM199" i="16"/>
  <c r="AL199" i="16"/>
  <c r="AK199" i="16"/>
  <c r="AI197" i="16"/>
  <c r="AH197" i="16"/>
  <c r="AG197" i="16"/>
  <c r="AF197" i="16"/>
  <c r="AE197" i="16"/>
  <c r="AD197" i="16"/>
  <c r="AC197" i="16"/>
  <c r="AB197" i="16"/>
  <c r="AA197" i="16"/>
  <c r="AA290" i="16" s="1"/>
  <c r="Z197" i="16"/>
  <c r="Y197" i="16"/>
  <c r="X197" i="16"/>
  <c r="W197" i="16"/>
  <c r="V197" i="16"/>
  <c r="U197" i="16"/>
  <c r="T197" i="16"/>
  <c r="S197" i="16"/>
  <c r="R197" i="16"/>
  <c r="Q197" i="16"/>
  <c r="P197" i="16"/>
  <c r="O197" i="16"/>
  <c r="N197" i="16"/>
  <c r="M197" i="16"/>
  <c r="L197" i="16"/>
  <c r="K197" i="16"/>
  <c r="J197" i="16"/>
  <c r="I197" i="16"/>
  <c r="H197" i="16"/>
  <c r="AX196" i="16"/>
  <c r="AM196" i="16"/>
  <c r="AL196" i="16"/>
  <c r="AK196" i="16"/>
  <c r="AM195" i="16"/>
  <c r="AL195" i="16"/>
  <c r="AK195" i="16"/>
  <c r="AM194" i="16"/>
  <c r="AL194" i="16"/>
  <c r="AK194" i="16"/>
  <c r="AM193" i="16"/>
  <c r="AL193" i="16"/>
  <c r="AK193" i="16"/>
  <c r="AM192" i="16"/>
  <c r="AL192" i="16"/>
  <c r="AK192" i="16"/>
  <c r="AM191" i="16"/>
  <c r="AL191" i="16"/>
  <c r="AK191" i="16"/>
  <c r="AM190" i="16"/>
  <c r="AL190" i="16"/>
  <c r="AK190" i="16"/>
  <c r="AM189" i="16"/>
  <c r="AL189" i="16"/>
  <c r="AK189" i="16"/>
  <c r="AM188" i="16"/>
  <c r="AL188" i="16"/>
  <c r="AK188" i="16"/>
  <c r="AX187" i="16"/>
  <c r="AM187" i="16"/>
  <c r="AM197" i="16" s="1"/>
  <c r="AL187" i="16"/>
  <c r="AL197" i="16" s="1"/>
  <c r="AK187" i="16"/>
  <c r="AM186" i="16"/>
  <c r="AL186" i="16"/>
  <c r="AK186" i="16"/>
  <c r="AI184" i="16"/>
  <c r="AH184" i="16"/>
  <c r="AG184" i="16"/>
  <c r="AF184" i="16"/>
  <c r="AE184" i="16"/>
  <c r="AD184" i="16"/>
  <c r="AC184" i="16"/>
  <c r="AB184" i="16"/>
  <c r="AA184" i="16"/>
  <c r="Z184" i="16"/>
  <c r="Y184" i="16"/>
  <c r="X184" i="16"/>
  <c r="W184" i="16"/>
  <c r="V184" i="16"/>
  <c r="U184" i="16"/>
  <c r="T184" i="16"/>
  <c r="S184" i="16"/>
  <c r="R184" i="16"/>
  <c r="Q184" i="16"/>
  <c r="P184" i="16"/>
  <c r="O184" i="16"/>
  <c r="N184" i="16"/>
  <c r="M184" i="16"/>
  <c r="L184" i="16"/>
  <c r="K184" i="16"/>
  <c r="J184" i="16"/>
  <c r="I184" i="16"/>
  <c r="H184" i="16"/>
  <c r="AX183" i="16"/>
  <c r="AM183" i="16"/>
  <c r="AL183" i="16"/>
  <c r="AK183" i="16"/>
  <c r="AM182" i="16"/>
  <c r="AL182" i="16"/>
  <c r="AK182" i="16"/>
  <c r="AM181" i="16"/>
  <c r="AL181" i="16"/>
  <c r="AK181" i="16"/>
  <c r="AM180" i="16"/>
  <c r="AL180" i="16"/>
  <c r="AK180" i="16"/>
  <c r="AM179" i="16"/>
  <c r="AL179" i="16"/>
  <c r="AK179" i="16"/>
  <c r="AM178" i="16"/>
  <c r="AL178" i="16"/>
  <c r="AK178" i="16"/>
  <c r="AM177" i="16"/>
  <c r="AL177" i="16"/>
  <c r="AK177" i="16"/>
  <c r="AX176" i="16"/>
  <c r="AM176" i="16"/>
  <c r="AL176" i="16"/>
  <c r="AK176" i="16"/>
  <c r="AM175" i="16"/>
  <c r="AL175" i="16"/>
  <c r="AK175" i="16"/>
  <c r="AK184" i="16" s="1"/>
  <c r="AX174" i="16"/>
  <c r="AX175" i="16" s="1"/>
  <c r="AM174" i="16"/>
  <c r="AL174" i="16"/>
  <c r="AK174" i="16"/>
  <c r="AT174" i="16"/>
  <c r="AM173" i="16"/>
  <c r="AL173" i="16"/>
  <c r="AL184" i="16" s="1"/>
  <c r="AK173" i="16"/>
  <c r="AI171" i="16"/>
  <c r="AH171" i="16"/>
  <c r="AG171" i="16"/>
  <c r="AF171" i="16"/>
  <c r="AE171" i="16"/>
  <c r="AD171" i="16"/>
  <c r="AC171" i="16"/>
  <c r="AB171" i="16"/>
  <c r="AB290" i="16" s="1"/>
  <c r="AA171" i="16"/>
  <c r="Z171" i="16"/>
  <c r="Z290" i="16" s="1"/>
  <c r="Y171" i="16"/>
  <c r="X171" i="16"/>
  <c r="X290" i="16" s="1"/>
  <c r="W171" i="16"/>
  <c r="V171" i="16"/>
  <c r="U171" i="16"/>
  <c r="U290" i="16" s="1"/>
  <c r="T171" i="16"/>
  <c r="S171" i="16"/>
  <c r="R171" i="16"/>
  <c r="Q171" i="16"/>
  <c r="P171" i="16"/>
  <c r="O171" i="16"/>
  <c r="N171" i="16"/>
  <c r="M171" i="16"/>
  <c r="L171" i="16"/>
  <c r="K171" i="16"/>
  <c r="J171" i="16"/>
  <c r="J290" i="16" s="1"/>
  <c r="I171" i="16"/>
  <c r="H171" i="16"/>
  <c r="H290" i="16" s="1"/>
  <c r="C171" i="16"/>
  <c r="AX170" i="16"/>
  <c r="AM170" i="16"/>
  <c r="AL170" i="16"/>
  <c r="AK170" i="16"/>
  <c r="AM169" i="16"/>
  <c r="AL169" i="16"/>
  <c r="AK169" i="16"/>
  <c r="AM168" i="16"/>
  <c r="AL168" i="16"/>
  <c r="AK168" i="16"/>
  <c r="AM167" i="16"/>
  <c r="AL167" i="16"/>
  <c r="AK167" i="16"/>
  <c r="AM166" i="16"/>
  <c r="AL166" i="16"/>
  <c r="AK166" i="16"/>
  <c r="AM165" i="16"/>
  <c r="AL165" i="16"/>
  <c r="AK165" i="16"/>
  <c r="AM164" i="16"/>
  <c r="AL164" i="16"/>
  <c r="AK164" i="16"/>
  <c r="AX163" i="16"/>
  <c r="AM163" i="16"/>
  <c r="AL163" i="16"/>
  <c r="AK163" i="16"/>
  <c r="AM162" i="16"/>
  <c r="AL162" i="16"/>
  <c r="AK162" i="16"/>
  <c r="AX161" i="16"/>
  <c r="AX162" i="16" s="1"/>
  <c r="AM161" i="16"/>
  <c r="AL161" i="16"/>
  <c r="AK161" i="16"/>
  <c r="AM160" i="16"/>
  <c r="AL160" i="16"/>
  <c r="AK160" i="16"/>
  <c r="AT160" i="16"/>
  <c r="AM157" i="16"/>
  <c r="AL157" i="16"/>
  <c r="AK157" i="16"/>
  <c r="AM156" i="16"/>
  <c r="AL156" i="16"/>
  <c r="AK156" i="16"/>
  <c r="AM155" i="16"/>
  <c r="AL155" i="16"/>
  <c r="AK155" i="16"/>
  <c r="AX154" i="16"/>
  <c r="AM154" i="16"/>
  <c r="AL154" i="16"/>
  <c r="AK154" i="16"/>
  <c r="AM153" i="16"/>
  <c r="AL153" i="16"/>
  <c r="AK153" i="16"/>
  <c r="AI147" i="16"/>
  <c r="AH147" i="16"/>
  <c r="AG147" i="16"/>
  <c r="AF147" i="16"/>
  <c r="AE147" i="16"/>
  <c r="AD147" i="16"/>
  <c r="AC147" i="16"/>
  <c r="AB147" i="16"/>
  <c r="AA147" i="16"/>
  <c r="Z147" i="16"/>
  <c r="Y147" i="16"/>
  <c r="X147" i="16"/>
  <c r="W147" i="16"/>
  <c r="V147" i="16"/>
  <c r="U147" i="16"/>
  <c r="T147" i="16"/>
  <c r="S147" i="16"/>
  <c r="R147" i="16"/>
  <c r="Q147" i="16"/>
  <c r="P147" i="16"/>
  <c r="O147" i="16"/>
  <c r="N147" i="16"/>
  <c r="M147" i="16"/>
  <c r="L147" i="16"/>
  <c r="K147" i="16"/>
  <c r="J147" i="16"/>
  <c r="I147" i="16"/>
  <c r="H147" i="16"/>
  <c r="G147" i="16"/>
  <c r="F147" i="16"/>
  <c r="AX146" i="16"/>
  <c r="AM146" i="16"/>
  <c r="AL146" i="16"/>
  <c r="AK146" i="16"/>
  <c r="AM145" i="16"/>
  <c r="AL145" i="16"/>
  <c r="AK145" i="16"/>
  <c r="AM144" i="16"/>
  <c r="AL144" i="16"/>
  <c r="AK144" i="16"/>
  <c r="AM143" i="16"/>
  <c r="AL143" i="16"/>
  <c r="AK143" i="16"/>
  <c r="AM142" i="16"/>
  <c r="AL142" i="16"/>
  <c r="AK142" i="16"/>
  <c r="AM141" i="16"/>
  <c r="AL141" i="16"/>
  <c r="AK141" i="16"/>
  <c r="AM140" i="16"/>
  <c r="AL140" i="16"/>
  <c r="AK140" i="16"/>
  <c r="AM139" i="16"/>
  <c r="AL139" i="16"/>
  <c r="AK139" i="16"/>
  <c r="AM138" i="16"/>
  <c r="AL138" i="16"/>
  <c r="AK138" i="16"/>
  <c r="AX137" i="16"/>
  <c r="AM137" i="16"/>
  <c r="AL137" i="16"/>
  <c r="AK137" i="16"/>
  <c r="AM136" i="16"/>
  <c r="AL136" i="16"/>
  <c r="AL147" i="16" s="1"/>
  <c r="AK136" i="16"/>
  <c r="AK147" i="16" s="1"/>
  <c r="AK134" i="16"/>
  <c r="AI134" i="16"/>
  <c r="AH134" i="16"/>
  <c r="AG134" i="16"/>
  <c r="AF134" i="16"/>
  <c r="AE134" i="16"/>
  <c r="AD134" i="16"/>
  <c r="AC134" i="16"/>
  <c r="AB134" i="16"/>
  <c r="AA134" i="16"/>
  <c r="Z134" i="16"/>
  <c r="Y134" i="16"/>
  <c r="X134" i="16"/>
  <c r="W134" i="16"/>
  <c r="V134" i="16"/>
  <c r="U134" i="16"/>
  <c r="T134" i="16"/>
  <c r="S134" i="16"/>
  <c r="R134" i="16"/>
  <c r="Q134" i="16"/>
  <c r="P134" i="16"/>
  <c r="O134" i="16"/>
  <c r="N134" i="16"/>
  <c r="M134" i="16"/>
  <c r="L134" i="16"/>
  <c r="K134" i="16"/>
  <c r="J134" i="16"/>
  <c r="I134" i="16"/>
  <c r="H134" i="16"/>
  <c r="G134" i="16"/>
  <c r="F134" i="16"/>
  <c r="AX133" i="16"/>
  <c r="AM133" i="16"/>
  <c r="AL133" i="16"/>
  <c r="AK133" i="16"/>
  <c r="AM132" i="16"/>
  <c r="AL132" i="16"/>
  <c r="AK132" i="16"/>
  <c r="AM131" i="16"/>
  <c r="AL131" i="16"/>
  <c r="AK131" i="16"/>
  <c r="AM130" i="16"/>
  <c r="AL130" i="16"/>
  <c r="AK130" i="16"/>
  <c r="AM129" i="16"/>
  <c r="AL129" i="16"/>
  <c r="AK129" i="16"/>
  <c r="AM128" i="16"/>
  <c r="AL128" i="16"/>
  <c r="AK128" i="16"/>
  <c r="AM127" i="16"/>
  <c r="AL127" i="16"/>
  <c r="AK127" i="16"/>
  <c r="AM126" i="16"/>
  <c r="AL126" i="16"/>
  <c r="AK126" i="16"/>
  <c r="AX125" i="16"/>
  <c r="AM125" i="16"/>
  <c r="AL125" i="16"/>
  <c r="AK125" i="16"/>
  <c r="AX124" i="16"/>
  <c r="AM124" i="16"/>
  <c r="AL124" i="16"/>
  <c r="AK124" i="16"/>
  <c r="AT123" i="16"/>
  <c r="AM123" i="16"/>
  <c r="AL123" i="16"/>
  <c r="AL134" i="16" s="1"/>
  <c r="AK123" i="16"/>
  <c r="AI121" i="16"/>
  <c r="AH121" i="16"/>
  <c r="AG121" i="16"/>
  <c r="AF121" i="16"/>
  <c r="AE121" i="16"/>
  <c r="AD121" i="16"/>
  <c r="AC121" i="16"/>
  <c r="AB121" i="16"/>
  <c r="AA121" i="16"/>
  <c r="Z121" i="16"/>
  <c r="Y121" i="16"/>
  <c r="X121" i="16"/>
  <c r="W121" i="16"/>
  <c r="V121" i="16"/>
  <c r="U121" i="16"/>
  <c r="T121" i="16"/>
  <c r="S121" i="16"/>
  <c r="R121" i="16"/>
  <c r="Q121" i="16"/>
  <c r="P121" i="16"/>
  <c r="O121" i="16"/>
  <c r="N121" i="16"/>
  <c r="M121" i="16"/>
  <c r="L121" i="16"/>
  <c r="K121" i="16"/>
  <c r="J121" i="16"/>
  <c r="I121" i="16"/>
  <c r="H121" i="16"/>
  <c r="G121" i="16"/>
  <c r="F121" i="16"/>
  <c r="AX120" i="16"/>
  <c r="AM120" i="16"/>
  <c r="AL120" i="16"/>
  <c r="AK120" i="16"/>
  <c r="AM119" i="16"/>
  <c r="AM121" i="16" s="1"/>
  <c r="AL119" i="16"/>
  <c r="AK119" i="16"/>
  <c r="AM118" i="16"/>
  <c r="AL118" i="16"/>
  <c r="AK118" i="16"/>
  <c r="AM117" i="16"/>
  <c r="AL117" i="16"/>
  <c r="AK117" i="16"/>
  <c r="AX116" i="16"/>
  <c r="AM116" i="16"/>
  <c r="AL116" i="16"/>
  <c r="AK116" i="16"/>
  <c r="AM115" i="16"/>
  <c r="AL115" i="16"/>
  <c r="AK115" i="16"/>
  <c r="AT114" i="16"/>
  <c r="AM114" i="16"/>
  <c r="AL114" i="16"/>
  <c r="AK114" i="16"/>
  <c r="AM113" i="16"/>
  <c r="AL113" i="16"/>
  <c r="AK113" i="16"/>
  <c r="AX112" i="16"/>
  <c r="AX113" i="16" s="1"/>
  <c r="AX114" i="16" s="1"/>
  <c r="AX115" i="16" s="1"/>
  <c r="AM112" i="16"/>
  <c r="AL112" i="16"/>
  <c r="AK112" i="16"/>
  <c r="AX111" i="16"/>
  <c r="AM111" i="16"/>
  <c r="AL111" i="16"/>
  <c r="AK111" i="16"/>
  <c r="AM110" i="16"/>
  <c r="AL110" i="16"/>
  <c r="AK110" i="16"/>
  <c r="AI108" i="16"/>
  <c r="AH108" i="16"/>
  <c r="AG108" i="16"/>
  <c r="AF108" i="16"/>
  <c r="AE108" i="16"/>
  <c r="AD108" i="16"/>
  <c r="AC108" i="16"/>
  <c r="AB108" i="16"/>
  <c r="AA108" i="16"/>
  <c r="Z108" i="16"/>
  <c r="Y108" i="16"/>
  <c r="X108" i="16"/>
  <c r="W108" i="16"/>
  <c r="V108" i="16"/>
  <c r="U108" i="16"/>
  <c r="T108" i="16"/>
  <c r="S108" i="16"/>
  <c r="R108" i="16"/>
  <c r="Q108" i="16"/>
  <c r="P108" i="16"/>
  <c r="O108" i="16"/>
  <c r="N108" i="16"/>
  <c r="M108" i="16"/>
  <c r="L108" i="16"/>
  <c r="K108" i="16"/>
  <c r="J108" i="16"/>
  <c r="I108" i="16"/>
  <c r="H108" i="16"/>
  <c r="G108" i="16"/>
  <c r="F108" i="16"/>
  <c r="C108" i="16"/>
  <c r="AX107" i="16"/>
  <c r="AM107" i="16"/>
  <c r="AL107" i="16"/>
  <c r="AK107" i="16"/>
  <c r="AT107" i="16"/>
  <c r="AM106" i="16"/>
  <c r="AL106" i="16"/>
  <c r="AK106" i="16"/>
  <c r="AM105" i="16"/>
  <c r="AL105" i="16"/>
  <c r="AK105" i="16"/>
  <c r="AM104" i="16"/>
  <c r="AL104" i="16"/>
  <c r="AK104" i="16"/>
  <c r="AM103" i="16"/>
  <c r="AL103" i="16"/>
  <c r="AK103" i="16"/>
  <c r="AM102" i="16"/>
  <c r="AL102" i="16"/>
  <c r="AK102" i="16"/>
  <c r="AM101" i="16"/>
  <c r="AL101" i="16"/>
  <c r="AK101" i="16"/>
  <c r="AM100" i="16"/>
  <c r="AL100" i="16"/>
  <c r="AK100" i="16"/>
  <c r="AM99" i="16"/>
  <c r="AL99" i="16"/>
  <c r="AL108" i="16" s="1"/>
  <c r="AK99" i="16"/>
  <c r="AX98" i="16"/>
  <c r="AT98" i="16" s="1"/>
  <c r="AM98" i="16"/>
  <c r="AL98" i="16"/>
  <c r="AK98" i="16"/>
  <c r="AT97" i="16"/>
  <c r="AM97" i="16"/>
  <c r="AL97" i="16"/>
  <c r="AK97" i="16"/>
  <c r="AI95" i="16"/>
  <c r="AH95" i="16"/>
  <c r="AG95" i="16"/>
  <c r="AF95" i="16"/>
  <c r="AE95" i="16"/>
  <c r="AD95" i="16"/>
  <c r="AC95" i="16"/>
  <c r="AB95" i="16"/>
  <c r="AA95" i="16"/>
  <c r="Z95" i="16"/>
  <c r="Y95" i="16"/>
  <c r="X95" i="16"/>
  <c r="W95" i="16"/>
  <c r="V95" i="16"/>
  <c r="U95" i="16"/>
  <c r="T95" i="16"/>
  <c r="S95" i="16"/>
  <c r="R95" i="16"/>
  <c r="Q95" i="16"/>
  <c r="P95" i="16"/>
  <c r="O95" i="16"/>
  <c r="N95" i="16"/>
  <c r="M95" i="16"/>
  <c r="L95" i="16"/>
  <c r="K95" i="16"/>
  <c r="J95" i="16"/>
  <c r="I95" i="16"/>
  <c r="H95" i="16"/>
  <c r="AX94" i="16"/>
  <c r="AM94" i="16"/>
  <c r="AL94" i="16"/>
  <c r="AK94" i="16"/>
  <c r="AM93" i="16"/>
  <c r="AL93" i="16"/>
  <c r="AK93" i="16"/>
  <c r="AM92" i="16"/>
  <c r="AL92" i="16"/>
  <c r="AK92" i="16"/>
  <c r="AM91" i="16"/>
  <c r="AL91" i="16"/>
  <c r="AK91" i="16"/>
  <c r="AM90" i="16"/>
  <c r="AL90" i="16"/>
  <c r="AK90" i="16"/>
  <c r="AM89" i="16"/>
  <c r="AL89" i="16"/>
  <c r="AK89" i="16"/>
  <c r="AM88" i="16"/>
  <c r="AL88" i="16"/>
  <c r="AK88" i="16"/>
  <c r="AM87" i="16"/>
  <c r="AL87" i="16"/>
  <c r="AK87" i="16"/>
  <c r="AX86" i="16"/>
  <c r="AM86" i="16"/>
  <c r="AM95" i="16" s="1"/>
  <c r="AL86" i="16"/>
  <c r="AK86" i="16"/>
  <c r="AX85" i="16"/>
  <c r="AT85" i="16"/>
  <c r="AM85" i="16"/>
  <c r="AL85" i="16"/>
  <c r="AK85" i="16"/>
  <c r="AM84" i="16"/>
  <c r="AL84" i="16"/>
  <c r="AK84" i="16"/>
  <c r="AK95" i="16" s="1"/>
  <c r="AI82" i="16"/>
  <c r="AH82" i="16"/>
  <c r="AG82" i="16"/>
  <c r="AF82" i="16"/>
  <c r="AE82" i="16"/>
  <c r="AD82" i="16"/>
  <c r="AC82" i="16"/>
  <c r="AB82" i="16"/>
  <c r="AA82" i="16"/>
  <c r="Z82" i="16"/>
  <c r="Y82" i="16"/>
  <c r="X82" i="16"/>
  <c r="W82" i="16"/>
  <c r="V82" i="16"/>
  <c r="U82" i="16"/>
  <c r="T82" i="16"/>
  <c r="S82" i="16"/>
  <c r="R82" i="16"/>
  <c r="Q82" i="16"/>
  <c r="P82" i="16"/>
  <c r="O82" i="16"/>
  <c r="N82" i="16"/>
  <c r="M82" i="16"/>
  <c r="L82" i="16"/>
  <c r="K82" i="16"/>
  <c r="J82" i="16"/>
  <c r="I82" i="16"/>
  <c r="H82" i="16"/>
  <c r="AX81" i="16"/>
  <c r="AM81" i="16"/>
  <c r="AL81" i="16"/>
  <c r="AK81" i="16"/>
  <c r="AM80" i="16"/>
  <c r="AL80" i="16"/>
  <c r="AK80" i="16"/>
  <c r="AM79" i="16"/>
  <c r="AL79" i="16"/>
  <c r="AK79" i="16"/>
  <c r="AM78" i="16"/>
  <c r="AL78" i="16"/>
  <c r="AK78" i="16"/>
  <c r="AM77" i="16"/>
  <c r="AL77" i="16"/>
  <c r="AK77" i="16"/>
  <c r="AM76" i="16"/>
  <c r="AL76" i="16"/>
  <c r="AK76" i="16"/>
  <c r="AM75" i="16"/>
  <c r="AL75" i="16"/>
  <c r="AK75" i="16"/>
  <c r="AM74" i="16"/>
  <c r="AL74" i="16"/>
  <c r="AK74" i="16"/>
  <c r="AM73" i="16"/>
  <c r="AL73" i="16"/>
  <c r="AL82" i="16" s="1"/>
  <c r="AK73" i="16"/>
  <c r="AX72" i="16"/>
  <c r="AM72" i="16"/>
  <c r="AL72" i="16"/>
  <c r="AK72" i="16"/>
  <c r="AM71" i="16"/>
  <c r="AL71" i="16"/>
  <c r="AK71" i="16"/>
  <c r="AI69" i="16"/>
  <c r="AH69" i="16"/>
  <c r="AG69" i="16"/>
  <c r="AF69" i="16"/>
  <c r="AE69" i="16"/>
  <c r="AD69" i="16"/>
  <c r="AC69" i="16"/>
  <c r="AB69" i="16"/>
  <c r="AA69" i="16"/>
  <c r="Z69" i="16"/>
  <c r="Y69" i="16"/>
  <c r="X69" i="16"/>
  <c r="W69" i="16"/>
  <c r="V69" i="16"/>
  <c r="U69" i="16"/>
  <c r="T69" i="16"/>
  <c r="S69" i="16"/>
  <c r="R69" i="16"/>
  <c r="Q69" i="16"/>
  <c r="P69" i="16"/>
  <c r="O69" i="16"/>
  <c r="N69" i="16"/>
  <c r="M69" i="16"/>
  <c r="L69" i="16"/>
  <c r="K69" i="16"/>
  <c r="J69" i="16"/>
  <c r="I69" i="16"/>
  <c r="H69" i="16"/>
  <c r="AX68" i="16"/>
  <c r="AM68" i="16"/>
  <c r="AL68" i="16"/>
  <c r="AK68" i="16"/>
  <c r="AM67" i="16"/>
  <c r="AL67" i="16"/>
  <c r="AK67" i="16"/>
  <c r="AM66" i="16"/>
  <c r="AL66" i="16"/>
  <c r="AK66" i="16"/>
  <c r="AM65" i="16"/>
  <c r="AL65" i="16"/>
  <c r="AK65" i="16"/>
  <c r="AM64" i="16"/>
  <c r="AL64" i="16"/>
  <c r="AK64" i="16"/>
  <c r="AM63" i="16"/>
  <c r="AM69" i="16" s="1"/>
  <c r="AL63" i="16"/>
  <c r="AK63" i="16"/>
  <c r="AM62" i="16"/>
  <c r="AL62" i="16"/>
  <c r="AK62" i="16"/>
  <c r="AM61" i="16"/>
  <c r="AL61" i="16"/>
  <c r="AL69" i="16" s="1"/>
  <c r="AK61" i="16"/>
  <c r="AX60" i="16"/>
  <c r="AM60" i="16"/>
  <c r="AL60" i="16"/>
  <c r="AK60" i="16"/>
  <c r="AX59" i="16"/>
  <c r="AT59" i="16" s="1"/>
  <c r="AM59" i="16"/>
  <c r="AL59" i="16"/>
  <c r="AK59" i="16"/>
  <c r="AM58" i="16"/>
  <c r="AL58" i="16"/>
  <c r="AK58" i="16"/>
  <c r="AI56" i="16"/>
  <c r="AH56" i="16"/>
  <c r="AG56" i="16"/>
  <c r="AF56" i="16"/>
  <c r="AE56" i="16"/>
  <c r="AD56" i="16"/>
  <c r="AC56" i="16"/>
  <c r="AB56" i="16"/>
  <c r="AA56" i="16"/>
  <c r="Z56" i="16"/>
  <c r="Y56" i="16"/>
  <c r="X56" i="16"/>
  <c r="W56" i="16"/>
  <c r="V56" i="16"/>
  <c r="U56" i="16"/>
  <c r="T56" i="16"/>
  <c r="S56" i="16"/>
  <c r="R56" i="16"/>
  <c r="Q56" i="16"/>
  <c r="P56" i="16"/>
  <c r="O56" i="16"/>
  <c r="N56" i="16"/>
  <c r="M56" i="16"/>
  <c r="L56" i="16"/>
  <c r="L149" i="16" s="1"/>
  <c r="K56" i="16"/>
  <c r="J56" i="16"/>
  <c r="I56" i="16"/>
  <c r="H56" i="16"/>
  <c r="C56" i="16"/>
  <c r="AX55" i="16"/>
  <c r="AT55" i="16"/>
  <c r="AM55" i="16"/>
  <c r="AL55" i="16"/>
  <c r="AK55" i="16"/>
  <c r="AM54" i="16"/>
  <c r="AL54" i="16"/>
  <c r="AK54" i="16"/>
  <c r="AM53" i="16"/>
  <c r="AL53" i="16"/>
  <c r="AK53" i="16"/>
  <c r="AM52" i="16"/>
  <c r="AL52" i="16"/>
  <c r="AK52" i="16"/>
  <c r="AM51" i="16"/>
  <c r="AL51" i="16"/>
  <c r="AK51" i="16"/>
  <c r="AM50" i="16"/>
  <c r="AL50" i="16"/>
  <c r="AK50" i="16"/>
  <c r="AM49" i="16"/>
  <c r="AL49" i="16"/>
  <c r="AK49" i="16"/>
  <c r="AM48" i="16"/>
  <c r="AL48" i="16"/>
  <c r="AK48" i="16"/>
  <c r="AM47" i="16"/>
  <c r="AL47" i="16"/>
  <c r="AK47" i="16"/>
  <c r="AX46" i="16"/>
  <c r="AM46" i="16"/>
  <c r="AL46" i="16"/>
  <c r="AK46" i="16"/>
  <c r="AM45" i="16"/>
  <c r="AL45" i="16"/>
  <c r="AK45" i="16"/>
  <c r="AI43" i="16"/>
  <c r="AH43" i="16"/>
  <c r="AG43" i="16"/>
  <c r="AF43" i="16"/>
  <c r="AE43" i="16"/>
  <c r="AD43" i="16"/>
  <c r="AC43" i="16"/>
  <c r="AB43" i="16"/>
  <c r="AA43" i="16"/>
  <c r="Z43" i="16"/>
  <c r="Y43" i="16"/>
  <c r="X43" i="16"/>
  <c r="W43" i="16"/>
  <c r="V43" i="16"/>
  <c r="U43" i="16"/>
  <c r="T43" i="16"/>
  <c r="S43" i="16"/>
  <c r="R43" i="16"/>
  <c r="Q43" i="16"/>
  <c r="P43" i="16"/>
  <c r="O43" i="16"/>
  <c r="N43" i="16"/>
  <c r="M43" i="16"/>
  <c r="L43" i="16"/>
  <c r="K43" i="16"/>
  <c r="J43" i="16"/>
  <c r="I43" i="16"/>
  <c r="H43" i="16"/>
  <c r="AX42" i="16"/>
  <c r="AM42" i="16"/>
  <c r="AL42" i="16"/>
  <c r="AK42" i="16"/>
  <c r="AM41" i="16"/>
  <c r="AL41" i="16"/>
  <c r="AK41" i="16"/>
  <c r="AM40" i="16"/>
  <c r="AL40" i="16"/>
  <c r="AK40" i="16"/>
  <c r="AM39" i="16"/>
  <c r="AL39" i="16"/>
  <c r="AK39" i="16"/>
  <c r="AM38" i="16"/>
  <c r="AL38" i="16"/>
  <c r="AK38" i="16"/>
  <c r="AM37" i="16"/>
  <c r="AL37" i="16"/>
  <c r="AK37" i="16"/>
  <c r="AM36" i="16"/>
  <c r="AL36" i="16"/>
  <c r="AK36" i="16"/>
  <c r="AM35" i="16"/>
  <c r="AL35" i="16"/>
  <c r="AK35" i="16"/>
  <c r="AM34" i="16"/>
  <c r="AL34" i="16"/>
  <c r="AK34" i="16"/>
  <c r="AX33" i="16"/>
  <c r="AM33" i="16"/>
  <c r="AL33" i="16"/>
  <c r="AK33" i="16"/>
  <c r="AM32" i="16"/>
  <c r="AL32" i="16"/>
  <c r="AK32" i="16"/>
  <c r="AT32" i="16"/>
  <c r="AI30" i="16"/>
  <c r="AH30" i="16"/>
  <c r="AG30" i="16"/>
  <c r="AF30" i="16"/>
  <c r="AF149" i="16" s="1"/>
  <c r="AE30" i="16"/>
  <c r="AD30" i="16"/>
  <c r="AC30" i="16"/>
  <c r="AC149" i="16" s="1"/>
  <c r="AB30" i="16"/>
  <c r="AA30" i="16"/>
  <c r="AA149" i="16" s="1"/>
  <c r="Z30" i="16"/>
  <c r="Y30" i="16"/>
  <c r="X30" i="16"/>
  <c r="W30" i="16"/>
  <c r="V30" i="16"/>
  <c r="U30" i="16"/>
  <c r="U149" i="16" s="1"/>
  <c r="T30" i="16"/>
  <c r="T149" i="16" s="1"/>
  <c r="S30" i="16"/>
  <c r="R30" i="16"/>
  <c r="Q30" i="16"/>
  <c r="P30" i="16"/>
  <c r="O30" i="16"/>
  <c r="N30" i="16"/>
  <c r="M30" i="16"/>
  <c r="M149" i="16" s="1"/>
  <c r="L30" i="16"/>
  <c r="K30" i="16"/>
  <c r="K149" i="16" s="1"/>
  <c r="J30" i="16"/>
  <c r="I30" i="16"/>
  <c r="H30" i="16"/>
  <c r="AX29" i="16"/>
  <c r="AM29" i="16"/>
  <c r="AL29" i="16"/>
  <c r="AK29" i="16"/>
  <c r="AM28" i="16"/>
  <c r="AL28" i="16"/>
  <c r="AK28" i="16"/>
  <c r="AM27" i="16"/>
  <c r="AL27" i="16"/>
  <c r="AK27" i="16"/>
  <c r="AM26" i="16"/>
  <c r="AL26" i="16"/>
  <c r="AK26" i="16"/>
  <c r="AM25" i="16"/>
  <c r="AL25" i="16"/>
  <c r="AK25" i="16"/>
  <c r="AX24" i="16"/>
  <c r="AM24" i="16"/>
  <c r="AL24" i="16"/>
  <c r="AK24" i="16"/>
  <c r="AM23" i="16"/>
  <c r="AL23" i="16"/>
  <c r="AK23" i="16"/>
  <c r="AX22" i="16"/>
  <c r="AX23" i="16" s="1"/>
  <c r="AM22" i="16"/>
  <c r="AL22" i="16"/>
  <c r="AK22" i="16"/>
  <c r="AT21" i="16"/>
  <c r="AM21" i="16"/>
  <c r="AL21" i="16"/>
  <c r="AK21" i="16"/>
  <c r="AX20" i="16"/>
  <c r="AX21" i="16" s="1"/>
  <c r="AM20" i="16"/>
  <c r="AL20" i="16"/>
  <c r="AK20" i="16"/>
  <c r="AT19" i="16"/>
  <c r="AM19" i="16"/>
  <c r="AL19" i="16"/>
  <c r="AL30" i="16" s="1"/>
  <c r="AK19" i="16"/>
  <c r="AM16" i="16"/>
  <c r="AL16" i="16"/>
  <c r="AK16" i="16"/>
  <c r="AM15" i="16"/>
  <c r="AL15" i="16"/>
  <c r="AK15" i="16"/>
  <c r="AM14" i="16"/>
  <c r="AL14" i="16"/>
  <c r="AK14" i="16"/>
  <c r="AX13" i="16"/>
  <c r="AM13" i="16"/>
  <c r="AL13" i="16"/>
  <c r="AK13" i="16"/>
  <c r="AM12" i="16"/>
  <c r="AL12" i="16"/>
  <c r="AK12" i="16"/>
  <c r="C3" i="16"/>
  <c r="C2" i="16"/>
  <c r="C1" i="16"/>
  <c r="G1286" i="14"/>
  <c r="H1285" i="14"/>
  <c r="R1277" i="14"/>
  <c r="AH1275" i="14"/>
  <c r="AG1275" i="14"/>
  <c r="AF1275" i="14"/>
  <c r="AE1275" i="14"/>
  <c r="AD1275" i="14"/>
  <c r="AC1275" i="14"/>
  <c r="AB1275" i="14"/>
  <c r="AA1275" i="14"/>
  <c r="Z1275" i="14"/>
  <c r="Y1275" i="14"/>
  <c r="X1275" i="14"/>
  <c r="W1275" i="14"/>
  <c r="V1275" i="14"/>
  <c r="U1275" i="14"/>
  <c r="T1275" i="14"/>
  <c r="S1275" i="14"/>
  <c r="R1275" i="14"/>
  <c r="Q1275" i="14"/>
  <c r="P1275" i="14"/>
  <c r="O1275" i="14"/>
  <c r="N1275" i="14"/>
  <c r="M1275" i="14"/>
  <c r="L1275" i="14"/>
  <c r="K1275" i="14"/>
  <c r="J1275" i="14"/>
  <c r="I1275" i="14"/>
  <c r="H1275" i="14"/>
  <c r="G1275" i="14"/>
  <c r="AW1274" i="14"/>
  <c r="AL1274" i="14"/>
  <c r="AK1274" i="14"/>
  <c r="AJ1274" i="14"/>
  <c r="AL1273" i="14"/>
  <c r="AK1273" i="14"/>
  <c r="AJ1273" i="14"/>
  <c r="AL1272" i="14"/>
  <c r="AK1272" i="14"/>
  <c r="AJ1272" i="14"/>
  <c r="AL1271" i="14"/>
  <c r="AK1271" i="14"/>
  <c r="AJ1271" i="14"/>
  <c r="AL1270" i="14"/>
  <c r="AK1270" i="14"/>
  <c r="AJ1270" i="14"/>
  <c r="AL1269" i="14"/>
  <c r="AK1269" i="14"/>
  <c r="AJ1269" i="14"/>
  <c r="AL1268" i="14"/>
  <c r="AK1268" i="14"/>
  <c r="AJ1268" i="14"/>
  <c r="AL1267" i="14"/>
  <c r="AK1267" i="14"/>
  <c r="AJ1267" i="14"/>
  <c r="AL1266" i="14"/>
  <c r="AK1266" i="14"/>
  <c r="AJ1266" i="14"/>
  <c r="AW1265" i="14"/>
  <c r="AL1265" i="14"/>
  <c r="AK1265" i="14"/>
  <c r="AJ1265" i="14"/>
  <c r="AL1264" i="14"/>
  <c r="AL1275" i="14" s="1"/>
  <c r="AK1264" i="14"/>
  <c r="AJ1264" i="14"/>
  <c r="AH1262" i="14"/>
  <c r="AG1262" i="14"/>
  <c r="AF1262" i="14"/>
  <c r="AE1262" i="14"/>
  <c r="AD1262" i="14"/>
  <c r="AC1262" i="14"/>
  <c r="AB1262" i="14"/>
  <c r="AA1262" i="14"/>
  <c r="Z1262" i="14"/>
  <c r="Y1262" i="14"/>
  <c r="X1262" i="14"/>
  <c r="W1262" i="14"/>
  <c r="V1262" i="14"/>
  <c r="U1262" i="14"/>
  <c r="T1262" i="14"/>
  <c r="S1262" i="14"/>
  <c r="R1262" i="14"/>
  <c r="Q1262" i="14"/>
  <c r="P1262" i="14"/>
  <c r="O1262" i="14"/>
  <c r="N1262" i="14"/>
  <c r="M1262" i="14"/>
  <c r="L1262" i="14"/>
  <c r="K1262" i="14"/>
  <c r="J1262" i="14"/>
  <c r="I1262" i="14"/>
  <c r="H1262" i="14"/>
  <c r="G1262" i="14"/>
  <c r="AW1261" i="14"/>
  <c r="AL1261" i="14"/>
  <c r="AK1261" i="14"/>
  <c r="AJ1261" i="14"/>
  <c r="C1262" i="14"/>
  <c r="AL1260" i="14"/>
  <c r="AK1260" i="14"/>
  <c r="AJ1260" i="14"/>
  <c r="AL1259" i="14"/>
  <c r="AK1259" i="14"/>
  <c r="AJ1259" i="14"/>
  <c r="AL1258" i="14"/>
  <c r="AK1258" i="14"/>
  <c r="AJ1258" i="14"/>
  <c r="AL1257" i="14"/>
  <c r="AK1257" i="14"/>
  <c r="AJ1257" i="14"/>
  <c r="AW1256" i="14"/>
  <c r="AL1256" i="14"/>
  <c r="AK1256" i="14"/>
  <c r="AJ1256" i="14"/>
  <c r="AL1255" i="14"/>
  <c r="AK1255" i="14"/>
  <c r="AJ1255" i="14"/>
  <c r="AL1254" i="14"/>
  <c r="AK1254" i="14"/>
  <c r="AJ1254" i="14"/>
  <c r="AJ1262" i="14" s="1"/>
  <c r="AL1253" i="14"/>
  <c r="AK1253" i="14"/>
  <c r="AJ1253" i="14"/>
  <c r="AW1252" i="14"/>
  <c r="AW1253" i="14" s="1"/>
  <c r="AW1254" i="14" s="1"/>
  <c r="AW1255" i="14" s="1"/>
  <c r="AL1252" i="14"/>
  <c r="AK1252" i="14"/>
  <c r="AJ1252" i="14"/>
  <c r="AL1251" i="14"/>
  <c r="AK1251" i="14"/>
  <c r="AJ1251" i="14"/>
  <c r="AH1249" i="14"/>
  <c r="AG1249" i="14"/>
  <c r="AF1249" i="14"/>
  <c r="AE1249" i="14"/>
  <c r="AD1249" i="14"/>
  <c r="AC1249" i="14"/>
  <c r="AB1249" i="14"/>
  <c r="AA1249" i="14"/>
  <c r="Z1249" i="14"/>
  <c r="Y1249" i="14"/>
  <c r="X1249" i="14"/>
  <c r="W1249" i="14"/>
  <c r="V1249" i="14"/>
  <c r="U1249" i="14"/>
  <c r="T1249" i="14"/>
  <c r="S1249" i="14"/>
  <c r="R1249" i="14"/>
  <c r="Q1249" i="14"/>
  <c r="P1249" i="14"/>
  <c r="O1249" i="14"/>
  <c r="N1249" i="14"/>
  <c r="M1249" i="14"/>
  <c r="L1249" i="14"/>
  <c r="K1249" i="14"/>
  <c r="J1249" i="14"/>
  <c r="I1249" i="14"/>
  <c r="H1249" i="14"/>
  <c r="G1249" i="14"/>
  <c r="AW1248" i="14"/>
  <c r="AL1248" i="14"/>
  <c r="AK1248" i="14"/>
  <c r="AJ1248" i="14"/>
  <c r="AL1247" i="14"/>
  <c r="AK1247" i="14"/>
  <c r="AJ1247" i="14"/>
  <c r="AL1246" i="14"/>
  <c r="AK1246" i="14"/>
  <c r="AJ1246" i="14"/>
  <c r="AL1245" i="14"/>
  <c r="AK1245" i="14"/>
  <c r="AJ1245" i="14"/>
  <c r="AL1244" i="14"/>
  <c r="AK1244" i="14"/>
  <c r="AJ1244" i="14"/>
  <c r="AL1243" i="14"/>
  <c r="AK1243" i="14"/>
  <c r="AJ1243" i="14"/>
  <c r="AL1242" i="14"/>
  <c r="AK1242" i="14"/>
  <c r="AJ1242" i="14"/>
  <c r="AL1241" i="14"/>
  <c r="AK1241" i="14"/>
  <c r="AJ1241" i="14"/>
  <c r="AW1240" i="14"/>
  <c r="AW1241" i="14" s="1"/>
  <c r="AW1242" i="14" s="1"/>
  <c r="AL1240" i="14"/>
  <c r="AK1240" i="14"/>
  <c r="AJ1240" i="14"/>
  <c r="AW1239" i="14"/>
  <c r="AL1239" i="14"/>
  <c r="AK1239" i="14"/>
  <c r="AJ1239" i="14"/>
  <c r="AL1238" i="14"/>
  <c r="AL1249" i="14" s="1"/>
  <c r="AK1238" i="14"/>
  <c r="AJ1238" i="14"/>
  <c r="AJ1249" i="14" s="1"/>
  <c r="AK1236" i="14"/>
  <c r="AH1236" i="14"/>
  <c r="AG1236" i="14"/>
  <c r="AF1236" i="14"/>
  <c r="AE1236" i="14"/>
  <c r="AD1236" i="14"/>
  <c r="AC1236" i="14"/>
  <c r="AB1236" i="14"/>
  <c r="AA1236" i="14"/>
  <c r="Z1236" i="14"/>
  <c r="Y1236" i="14"/>
  <c r="X1236" i="14"/>
  <c r="W1236" i="14"/>
  <c r="V1236" i="14"/>
  <c r="U1236" i="14"/>
  <c r="T1236" i="14"/>
  <c r="S1236" i="14"/>
  <c r="R1236" i="14"/>
  <c r="Q1236" i="14"/>
  <c r="P1236" i="14"/>
  <c r="O1236" i="14"/>
  <c r="N1236" i="14"/>
  <c r="M1236" i="14"/>
  <c r="L1236" i="14"/>
  <c r="K1236" i="14"/>
  <c r="J1236" i="14"/>
  <c r="I1236" i="14"/>
  <c r="H1236" i="14"/>
  <c r="G1236" i="14"/>
  <c r="AW1235" i="14"/>
  <c r="AL1235" i="14"/>
  <c r="AK1235" i="14"/>
  <c r="AJ1235" i="14"/>
  <c r="AL1234" i="14"/>
  <c r="AK1234" i="14"/>
  <c r="AJ1234" i="14"/>
  <c r="AL1233" i="14"/>
  <c r="AK1233" i="14"/>
  <c r="AJ1233" i="14"/>
  <c r="AL1232" i="14"/>
  <c r="AK1232" i="14"/>
  <c r="AJ1232" i="14"/>
  <c r="AL1231" i="14"/>
  <c r="AK1231" i="14"/>
  <c r="AJ1231" i="14"/>
  <c r="AL1230" i="14"/>
  <c r="AK1230" i="14"/>
  <c r="AJ1230" i="14"/>
  <c r="AL1229" i="14"/>
  <c r="AK1229" i="14"/>
  <c r="AJ1229" i="14"/>
  <c r="AL1228" i="14"/>
  <c r="AK1228" i="14"/>
  <c r="AJ1228" i="14"/>
  <c r="AL1227" i="14"/>
  <c r="AK1227" i="14"/>
  <c r="AJ1227" i="14"/>
  <c r="AW1226" i="14"/>
  <c r="AW1227" i="14" s="1"/>
  <c r="AW1228" i="14" s="1"/>
  <c r="AL1226" i="14"/>
  <c r="AK1226" i="14"/>
  <c r="AJ1226" i="14"/>
  <c r="AL1225" i="14"/>
  <c r="AL1236" i="14" s="1"/>
  <c r="AK1225" i="14"/>
  <c r="AJ1225" i="14"/>
  <c r="AH1223" i="14"/>
  <c r="AG1223" i="14"/>
  <c r="AF1223" i="14"/>
  <c r="AE1223" i="14"/>
  <c r="AD1223" i="14"/>
  <c r="AC1223" i="14"/>
  <c r="AB1223" i="14"/>
  <c r="AA1223" i="14"/>
  <c r="Z1223" i="14"/>
  <c r="Y1223" i="14"/>
  <c r="X1223" i="14"/>
  <c r="W1223" i="14"/>
  <c r="V1223" i="14"/>
  <c r="U1223" i="14"/>
  <c r="T1223" i="14"/>
  <c r="S1223" i="14"/>
  <c r="R1223" i="14"/>
  <c r="Q1223" i="14"/>
  <c r="P1223" i="14"/>
  <c r="O1223" i="14"/>
  <c r="N1223" i="14"/>
  <c r="M1223" i="14"/>
  <c r="L1223" i="14"/>
  <c r="K1223" i="14"/>
  <c r="J1223" i="14"/>
  <c r="I1223" i="14"/>
  <c r="H1223" i="14"/>
  <c r="G1223" i="14"/>
  <c r="AW1222" i="14"/>
  <c r="AL1222" i="14"/>
  <c r="AK1222" i="14"/>
  <c r="AJ1222" i="14"/>
  <c r="AL1221" i="14"/>
  <c r="AK1221" i="14"/>
  <c r="AJ1221" i="14"/>
  <c r="AL1220" i="14"/>
  <c r="AK1220" i="14"/>
  <c r="AJ1220" i="14"/>
  <c r="AL1219" i="14"/>
  <c r="AK1219" i="14"/>
  <c r="AJ1219" i="14"/>
  <c r="AL1218" i="14"/>
  <c r="AK1218" i="14"/>
  <c r="AJ1218" i="14"/>
  <c r="AL1217" i="14"/>
  <c r="AK1217" i="14"/>
  <c r="AJ1217" i="14"/>
  <c r="AL1216" i="14"/>
  <c r="AK1216" i="14"/>
  <c r="AJ1216" i="14"/>
  <c r="AL1215" i="14"/>
  <c r="AK1215" i="14"/>
  <c r="AJ1215" i="14"/>
  <c r="AW1214" i="14"/>
  <c r="AL1214" i="14"/>
  <c r="AK1214" i="14"/>
  <c r="AJ1214" i="14"/>
  <c r="AW1213" i="14"/>
  <c r="AL1213" i="14"/>
  <c r="AK1213" i="14"/>
  <c r="AJ1213" i="14"/>
  <c r="AL1212" i="14"/>
  <c r="AL1223" i="14" s="1"/>
  <c r="AK1212" i="14"/>
  <c r="AJ1212" i="14"/>
  <c r="AH1210" i="14"/>
  <c r="AG1210" i="14"/>
  <c r="AF1210" i="14"/>
  <c r="AE1210" i="14"/>
  <c r="AD1210" i="14"/>
  <c r="AC1210" i="14"/>
  <c r="AB1210" i="14"/>
  <c r="AA1210" i="14"/>
  <c r="Z1210" i="14"/>
  <c r="Y1210" i="14"/>
  <c r="X1210" i="14"/>
  <c r="W1210" i="14"/>
  <c r="V1210" i="14"/>
  <c r="U1210" i="14"/>
  <c r="T1210" i="14"/>
  <c r="S1210" i="14"/>
  <c r="R1210" i="14"/>
  <c r="Q1210" i="14"/>
  <c r="P1210" i="14"/>
  <c r="O1210" i="14"/>
  <c r="N1210" i="14"/>
  <c r="M1210" i="14"/>
  <c r="L1210" i="14"/>
  <c r="K1210" i="14"/>
  <c r="H1210" i="14"/>
  <c r="G1210" i="14"/>
  <c r="AW1209" i="14"/>
  <c r="AL1209" i="14"/>
  <c r="AK1209" i="14"/>
  <c r="AJ1209" i="14"/>
  <c r="AL1208" i="14"/>
  <c r="AK1208" i="14"/>
  <c r="AJ1208" i="14"/>
  <c r="AL1207" i="14"/>
  <c r="AK1207" i="14"/>
  <c r="AJ1207" i="14"/>
  <c r="AL1206" i="14"/>
  <c r="AK1206" i="14"/>
  <c r="AJ1206" i="14"/>
  <c r="AL1205" i="14"/>
  <c r="AK1205" i="14"/>
  <c r="AJ1205" i="14"/>
  <c r="AL1204" i="14"/>
  <c r="AK1204" i="14"/>
  <c r="AJ1204" i="14"/>
  <c r="AL1203" i="14"/>
  <c r="AK1203" i="14"/>
  <c r="AJ1203" i="14"/>
  <c r="AL1202" i="14"/>
  <c r="AK1202" i="14"/>
  <c r="AJ1202" i="14"/>
  <c r="AL1201" i="14"/>
  <c r="AK1201" i="14"/>
  <c r="AJ1201" i="14"/>
  <c r="AW1200" i="14"/>
  <c r="AL1200" i="14"/>
  <c r="AK1200" i="14"/>
  <c r="AJ1200" i="14"/>
  <c r="AL1199" i="14"/>
  <c r="AK1199" i="14"/>
  <c r="AJ1199" i="14"/>
  <c r="AH1197" i="14"/>
  <c r="AG1197" i="14"/>
  <c r="AF1197" i="14"/>
  <c r="AE1197" i="14"/>
  <c r="AD1197" i="14"/>
  <c r="AC1197" i="14"/>
  <c r="AB1197" i="14"/>
  <c r="AA1197" i="14"/>
  <c r="Z1197" i="14"/>
  <c r="Y1197" i="14"/>
  <c r="X1197" i="14"/>
  <c r="W1197" i="14"/>
  <c r="V1197" i="14"/>
  <c r="U1197" i="14"/>
  <c r="T1197" i="14"/>
  <c r="S1197" i="14"/>
  <c r="R1197" i="14"/>
  <c r="Q1197" i="14"/>
  <c r="P1197" i="14"/>
  <c r="O1197" i="14"/>
  <c r="N1197" i="14"/>
  <c r="M1197" i="14"/>
  <c r="L1197" i="14"/>
  <c r="K1197" i="14"/>
  <c r="J1197" i="14"/>
  <c r="I1197" i="14"/>
  <c r="H1197" i="14"/>
  <c r="G1197" i="14"/>
  <c r="AW1196" i="14"/>
  <c r="AL1196" i="14"/>
  <c r="AK1196" i="14"/>
  <c r="AJ1196" i="14"/>
  <c r="AL1195" i="14"/>
  <c r="AK1195" i="14"/>
  <c r="AJ1195" i="14"/>
  <c r="AL1194" i="14"/>
  <c r="AK1194" i="14"/>
  <c r="AJ1194" i="14"/>
  <c r="AL1193" i="14"/>
  <c r="AK1193" i="14"/>
  <c r="AJ1193" i="14"/>
  <c r="AL1192" i="14"/>
  <c r="AK1192" i="14"/>
  <c r="AJ1192" i="14"/>
  <c r="AL1191" i="14"/>
  <c r="AK1191" i="14"/>
  <c r="AJ1191" i="14"/>
  <c r="AL1190" i="14"/>
  <c r="AL1197" i="14" s="1"/>
  <c r="AK1190" i="14"/>
  <c r="AJ1190" i="14"/>
  <c r="AL1189" i="14"/>
  <c r="AK1189" i="14"/>
  <c r="AJ1189" i="14"/>
  <c r="AL1188" i="14"/>
  <c r="AK1188" i="14"/>
  <c r="AK1197" i="14" s="1"/>
  <c r="AJ1188" i="14"/>
  <c r="AJ1197" i="14" s="1"/>
  <c r="AW1187" i="14"/>
  <c r="AL1187" i="14"/>
  <c r="AK1187" i="14"/>
  <c r="AJ1187" i="14"/>
  <c r="AL1186" i="14"/>
  <c r="AK1186" i="14"/>
  <c r="AJ1186" i="14"/>
  <c r="AH1184" i="14"/>
  <c r="AG1184" i="14"/>
  <c r="AF1184" i="14"/>
  <c r="AE1184" i="14"/>
  <c r="AD1184" i="14"/>
  <c r="AC1184" i="14"/>
  <c r="AB1184" i="14"/>
  <c r="AA1184" i="14"/>
  <c r="Z1184" i="14"/>
  <c r="Y1184" i="14"/>
  <c r="X1184" i="14"/>
  <c r="W1184" i="14"/>
  <c r="V1184" i="14"/>
  <c r="U1184" i="14"/>
  <c r="T1184" i="14"/>
  <c r="S1184" i="14"/>
  <c r="S1277" i="14" s="1"/>
  <c r="R1184" i="14"/>
  <c r="Q1184" i="14"/>
  <c r="P1184" i="14"/>
  <c r="O1184" i="14"/>
  <c r="N1184" i="14"/>
  <c r="M1184" i="14"/>
  <c r="L1184" i="14"/>
  <c r="K1184" i="14"/>
  <c r="J1184" i="14"/>
  <c r="I1184" i="14"/>
  <c r="H1184" i="14"/>
  <c r="AW1183" i="14"/>
  <c r="AL1183" i="14"/>
  <c r="AK1183" i="14"/>
  <c r="AJ1183" i="14"/>
  <c r="AL1182" i="14"/>
  <c r="AK1182" i="14"/>
  <c r="AJ1182" i="14"/>
  <c r="AL1181" i="14"/>
  <c r="AK1181" i="14"/>
  <c r="AJ1181" i="14"/>
  <c r="AL1180" i="14"/>
  <c r="AK1180" i="14"/>
  <c r="AJ1180" i="14"/>
  <c r="AL1179" i="14"/>
  <c r="AK1179" i="14"/>
  <c r="AJ1179" i="14"/>
  <c r="AJ1184" i="14" s="1"/>
  <c r="AL1178" i="14"/>
  <c r="AK1178" i="14"/>
  <c r="AJ1178" i="14"/>
  <c r="AL1177" i="14"/>
  <c r="AK1177" i="14"/>
  <c r="AJ1177" i="14"/>
  <c r="AL1176" i="14"/>
  <c r="AK1176" i="14"/>
  <c r="AJ1176" i="14"/>
  <c r="AL1175" i="14"/>
  <c r="AK1175" i="14"/>
  <c r="AJ1175" i="14"/>
  <c r="AW1174" i="14"/>
  <c r="AL1174" i="14"/>
  <c r="AK1174" i="14"/>
  <c r="AJ1174" i="14"/>
  <c r="AL1173" i="14"/>
  <c r="AL1184" i="14" s="1"/>
  <c r="AK1173" i="14"/>
  <c r="AJ1173" i="14"/>
  <c r="AH1171" i="14"/>
  <c r="AG1171" i="14"/>
  <c r="AF1171" i="14"/>
  <c r="AE1171" i="14"/>
  <c r="AD1171" i="14"/>
  <c r="AC1171" i="14"/>
  <c r="AB1171" i="14"/>
  <c r="AA1171" i="14"/>
  <c r="Z1171" i="14"/>
  <c r="Y1171" i="14"/>
  <c r="X1171" i="14"/>
  <c r="W1171" i="14"/>
  <c r="V1171" i="14"/>
  <c r="V1277" i="14" s="1"/>
  <c r="U1171" i="14"/>
  <c r="T1171" i="14"/>
  <c r="S1171" i="14"/>
  <c r="R1171" i="14"/>
  <c r="Q1171" i="14"/>
  <c r="P1171" i="14"/>
  <c r="O1171" i="14"/>
  <c r="N1171" i="14"/>
  <c r="M1171" i="14"/>
  <c r="L1171" i="14"/>
  <c r="K1171" i="14"/>
  <c r="J1171" i="14"/>
  <c r="I1171" i="14"/>
  <c r="H1171" i="14"/>
  <c r="G1171" i="14"/>
  <c r="AW1170" i="14"/>
  <c r="AL1170" i="14"/>
  <c r="AK1170" i="14"/>
  <c r="AJ1170" i="14"/>
  <c r="AL1169" i="14"/>
  <c r="AK1169" i="14"/>
  <c r="AJ1169" i="14"/>
  <c r="AL1168" i="14"/>
  <c r="AK1168" i="14"/>
  <c r="AJ1168" i="14"/>
  <c r="AL1167" i="14"/>
  <c r="AK1167" i="14"/>
  <c r="AJ1167" i="14"/>
  <c r="AL1166" i="14"/>
  <c r="AK1166" i="14"/>
  <c r="AJ1166" i="14"/>
  <c r="AL1165" i="14"/>
  <c r="AK1165" i="14"/>
  <c r="AJ1165" i="14"/>
  <c r="AW1164" i="14"/>
  <c r="AL1164" i="14"/>
  <c r="AK1164" i="14"/>
  <c r="AJ1164" i="14"/>
  <c r="AL1163" i="14"/>
  <c r="AK1163" i="14"/>
  <c r="AJ1163" i="14"/>
  <c r="AW1162" i="14"/>
  <c r="AW1163" i="14" s="1"/>
  <c r="AL1162" i="14"/>
  <c r="AK1162" i="14"/>
  <c r="AJ1162" i="14"/>
  <c r="AW1161" i="14"/>
  <c r="AL1161" i="14"/>
  <c r="AK1161" i="14"/>
  <c r="AJ1161" i="14"/>
  <c r="AL1160" i="14"/>
  <c r="AK1160" i="14"/>
  <c r="AJ1160" i="14"/>
  <c r="AK1158" i="14"/>
  <c r="AH1158" i="14"/>
  <c r="AH1277" i="14" s="1"/>
  <c r="AG1158" i="14"/>
  <c r="AF1158" i="14"/>
  <c r="AE1158" i="14"/>
  <c r="AD1158" i="14"/>
  <c r="AC1158" i="14"/>
  <c r="AB1158" i="14"/>
  <c r="AB1277" i="14" s="1"/>
  <c r="AA1158" i="14"/>
  <c r="AA1277" i="14" s="1"/>
  <c r="Z1158" i="14"/>
  <c r="Y1158" i="14"/>
  <c r="Y1277" i="14" s="1"/>
  <c r="X1158" i="14"/>
  <c r="W1158" i="14"/>
  <c r="W1277" i="14" s="1"/>
  <c r="V1158" i="14"/>
  <c r="U1158" i="14"/>
  <c r="T1158" i="14"/>
  <c r="T1277" i="14" s="1"/>
  <c r="S1158" i="14"/>
  <c r="R1158" i="14"/>
  <c r="Q1158" i="14"/>
  <c r="P1158" i="14"/>
  <c r="O1158" i="14"/>
  <c r="N1158" i="14"/>
  <c r="M1158" i="14"/>
  <c r="L1158" i="14"/>
  <c r="L1277" i="14" s="1"/>
  <c r="K1158" i="14"/>
  <c r="K1277" i="14" s="1"/>
  <c r="H1158" i="14"/>
  <c r="C1158" i="14"/>
  <c r="AW1157" i="14"/>
  <c r="AL1157" i="14"/>
  <c r="AK1157" i="14"/>
  <c r="AJ1157" i="14"/>
  <c r="AL1156" i="14"/>
  <c r="AK1156" i="14"/>
  <c r="AJ1156" i="14"/>
  <c r="AL1155" i="14"/>
  <c r="AK1155" i="14"/>
  <c r="AJ1155" i="14"/>
  <c r="AL1154" i="14"/>
  <c r="AK1154" i="14"/>
  <c r="AJ1154" i="14"/>
  <c r="AL1153" i="14"/>
  <c r="AK1153" i="14"/>
  <c r="AJ1153" i="14"/>
  <c r="AL1152" i="14"/>
  <c r="AK1152" i="14"/>
  <c r="AJ1152" i="14"/>
  <c r="AL1151" i="14"/>
  <c r="AK1151" i="14"/>
  <c r="AJ1151" i="14"/>
  <c r="AL1150" i="14"/>
  <c r="AK1150" i="14"/>
  <c r="AJ1150" i="14"/>
  <c r="AW1149" i="14"/>
  <c r="AL1149" i="14"/>
  <c r="AK1149" i="14"/>
  <c r="AJ1149" i="14"/>
  <c r="AW1148" i="14"/>
  <c r="AL1148" i="14"/>
  <c r="AK1148" i="14"/>
  <c r="AJ1148" i="14"/>
  <c r="AL1147" i="14"/>
  <c r="AL1158" i="14" s="1"/>
  <c r="AK1147" i="14"/>
  <c r="AJ1147" i="14"/>
  <c r="AL1144" i="14"/>
  <c r="AK1144" i="14"/>
  <c r="AJ1144" i="14"/>
  <c r="AL1143" i="14"/>
  <c r="AK1143" i="14"/>
  <c r="AJ1143" i="14"/>
  <c r="AL1142" i="14"/>
  <c r="AK1142" i="14"/>
  <c r="AJ1142" i="14"/>
  <c r="AW1141" i="14"/>
  <c r="AL1141" i="14"/>
  <c r="AK1141" i="14"/>
  <c r="AJ1141" i="14"/>
  <c r="AL1140" i="14"/>
  <c r="AK1140" i="14"/>
  <c r="AJ1140" i="14"/>
  <c r="AH1134" i="14"/>
  <c r="AG1134" i="14"/>
  <c r="AF1134" i="14"/>
  <c r="AE1134" i="14"/>
  <c r="AD1134" i="14"/>
  <c r="AC1134" i="14"/>
  <c r="AB1134" i="14"/>
  <c r="AA1134" i="14"/>
  <c r="Z1134" i="14"/>
  <c r="Y1134" i="14"/>
  <c r="X1134" i="14"/>
  <c r="W1134" i="14"/>
  <c r="V1134" i="14"/>
  <c r="U1134" i="14"/>
  <c r="T1134" i="14"/>
  <c r="S1134" i="14"/>
  <c r="R1134" i="14"/>
  <c r="Q1134" i="14"/>
  <c r="P1134" i="14"/>
  <c r="O1134" i="14"/>
  <c r="N1134" i="14"/>
  <c r="M1134" i="14"/>
  <c r="L1134" i="14"/>
  <c r="K1134" i="14"/>
  <c r="J1134" i="14"/>
  <c r="I1134" i="14"/>
  <c r="H1134" i="14"/>
  <c r="G1134" i="14"/>
  <c r="AW1133" i="14"/>
  <c r="AL1133" i="14"/>
  <c r="AK1133" i="14"/>
  <c r="AJ1133" i="14"/>
  <c r="AL1132" i="14"/>
  <c r="AK1132" i="14"/>
  <c r="AJ1132" i="14"/>
  <c r="AL1131" i="14"/>
  <c r="AK1131" i="14"/>
  <c r="AJ1131" i="14"/>
  <c r="AL1130" i="14"/>
  <c r="AK1130" i="14"/>
  <c r="AJ1130" i="14"/>
  <c r="AL1129" i="14"/>
  <c r="AK1129" i="14"/>
  <c r="AJ1129" i="14"/>
  <c r="AL1128" i="14"/>
  <c r="AK1128" i="14"/>
  <c r="AJ1128" i="14"/>
  <c r="AL1127" i="14"/>
  <c r="AK1127" i="14"/>
  <c r="AJ1127" i="14"/>
  <c r="AL1126" i="14"/>
  <c r="AL1134" i="14" s="1"/>
  <c r="AK1126" i="14"/>
  <c r="AJ1126" i="14"/>
  <c r="AL1125" i="14"/>
  <c r="AK1125" i="14"/>
  <c r="AJ1125" i="14"/>
  <c r="AW1124" i="14"/>
  <c r="AW1125" i="14" s="1"/>
  <c r="AL1124" i="14"/>
  <c r="AK1124" i="14"/>
  <c r="AJ1124" i="14"/>
  <c r="AL1123" i="14"/>
  <c r="AK1123" i="14"/>
  <c r="AJ1123" i="14"/>
  <c r="AH1121" i="14"/>
  <c r="AG1121" i="14"/>
  <c r="AF1121" i="14"/>
  <c r="AE1121" i="14"/>
  <c r="AD1121" i="14"/>
  <c r="AC1121" i="14"/>
  <c r="AB1121" i="14"/>
  <c r="AA1121" i="14"/>
  <c r="Z1121" i="14"/>
  <c r="Y1121" i="14"/>
  <c r="X1121" i="14"/>
  <c r="W1121" i="14"/>
  <c r="V1121" i="14"/>
  <c r="U1121" i="14"/>
  <c r="T1121" i="14"/>
  <c r="S1121" i="14"/>
  <c r="R1121" i="14"/>
  <c r="Q1121" i="14"/>
  <c r="P1121" i="14"/>
  <c r="O1121" i="14"/>
  <c r="N1121" i="14"/>
  <c r="M1121" i="14"/>
  <c r="L1121" i="14"/>
  <c r="K1121" i="14"/>
  <c r="J1121" i="14"/>
  <c r="I1121" i="14"/>
  <c r="H1121" i="14"/>
  <c r="G1121" i="14"/>
  <c r="AW1120" i="14"/>
  <c r="AL1120" i="14"/>
  <c r="AK1120" i="14"/>
  <c r="AJ1120" i="14"/>
  <c r="C1121" i="14"/>
  <c r="AL1119" i="14"/>
  <c r="AK1119" i="14"/>
  <c r="AJ1119" i="14"/>
  <c r="AL1118" i="14"/>
  <c r="AK1118" i="14"/>
  <c r="AJ1118" i="14"/>
  <c r="AL1117" i="14"/>
  <c r="AK1117" i="14"/>
  <c r="AJ1117" i="14"/>
  <c r="AL1116" i="14"/>
  <c r="AK1116" i="14"/>
  <c r="AJ1116" i="14"/>
  <c r="AL1115" i="14"/>
  <c r="AK1115" i="14"/>
  <c r="AJ1115" i="14"/>
  <c r="AW1114" i="14"/>
  <c r="AW1115" i="14" s="1"/>
  <c r="AL1114" i="14"/>
  <c r="AK1114" i="14"/>
  <c r="AJ1114" i="14"/>
  <c r="AL1113" i="14"/>
  <c r="AK1113" i="14"/>
  <c r="AJ1113" i="14"/>
  <c r="AW1112" i="14"/>
  <c r="AW1113" i="14" s="1"/>
  <c r="AL1112" i="14"/>
  <c r="AK1112" i="14"/>
  <c r="AJ1112" i="14"/>
  <c r="AW1111" i="14"/>
  <c r="AL1111" i="14"/>
  <c r="AK1111" i="14"/>
  <c r="AJ1111" i="14"/>
  <c r="AJ1121" i="14" s="1"/>
  <c r="AL1110" i="14"/>
  <c r="AK1110" i="14"/>
  <c r="AJ1110" i="14"/>
  <c r="AH1108" i="14"/>
  <c r="AG1108" i="14"/>
  <c r="AF1108" i="14"/>
  <c r="AE1108" i="14"/>
  <c r="AD1108" i="14"/>
  <c r="AC1108" i="14"/>
  <c r="AB1108" i="14"/>
  <c r="AA1108" i="14"/>
  <c r="Z1108" i="14"/>
  <c r="Y1108" i="14"/>
  <c r="X1108" i="14"/>
  <c r="W1108" i="14"/>
  <c r="V1108" i="14"/>
  <c r="U1108" i="14"/>
  <c r="T1108" i="14"/>
  <c r="S1108" i="14"/>
  <c r="R1108" i="14"/>
  <c r="Q1108" i="14"/>
  <c r="P1108" i="14"/>
  <c r="P1136" i="14" s="1"/>
  <c r="O1108" i="14"/>
  <c r="N1108" i="14"/>
  <c r="M1108" i="14"/>
  <c r="L1108" i="14"/>
  <c r="K1108" i="14"/>
  <c r="J1108" i="14"/>
  <c r="I1108" i="14"/>
  <c r="H1108" i="14"/>
  <c r="G1108" i="14"/>
  <c r="AW1107" i="14"/>
  <c r="AL1107" i="14"/>
  <c r="AK1107" i="14"/>
  <c r="AJ1107" i="14"/>
  <c r="AL1106" i="14"/>
  <c r="AK1106" i="14"/>
  <c r="AJ1106" i="14"/>
  <c r="AL1105" i="14"/>
  <c r="AK1105" i="14"/>
  <c r="AJ1105" i="14"/>
  <c r="AL1104" i="14"/>
  <c r="AK1104" i="14"/>
  <c r="AK1108" i="14" s="1"/>
  <c r="AJ1104" i="14"/>
  <c r="AL1103" i="14"/>
  <c r="AK1103" i="14"/>
  <c r="AJ1103" i="14"/>
  <c r="AL1102" i="14"/>
  <c r="AK1102" i="14"/>
  <c r="AJ1102" i="14"/>
  <c r="AL1101" i="14"/>
  <c r="AK1101" i="14"/>
  <c r="AJ1101" i="14"/>
  <c r="AW1100" i="14"/>
  <c r="AL1100" i="14"/>
  <c r="AK1100" i="14"/>
  <c r="AJ1100" i="14"/>
  <c r="AL1099" i="14"/>
  <c r="AK1099" i="14"/>
  <c r="AJ1099" i="14"/>
  <c r="AW1098" i="14"/>
  <c r="AW1099" i="14" s="1"/>
  <c r="AL1098" i="14"/>
  <c r="AK1098" i="14"/>
  <c r="AJ1098" i="14"/>
  <c r="AL1097" i="14"/>
  <c r="AK1097" i="14"/>
  <c r="AJ1097" i="14"/>
  <c r="AH1095" i="14"/>
  <c r="AG1095" i="14"/>
  <c r="AF1095" i="14"/>
  <c r="AE1095" i="14"/>
  <c r="AD1095" i="14"/>
  <c r="AC1095" i="14"/>
  <c r="AB1095" i="14"/>
  <c r="AA1095" i="14"/>
  <c r="Z1095" i="14"/>
  <c r="Y1095" i="14"/>
  <c r="X1095" i="14"/>
  <c r="W1095" i="14"/>
  <c r="V1095" i="14"/>
  <c r="U1095" i="14"/>
  <c r="T1095" i="14"/>
  <c r="S1095" i="14"/>
  <c r="R1095" i="14"/>
  <c r="Q1095" i="14"/>
  <c r="P1095" i="14"/>
  <c r="O1095" i="14"/>
  <c r="N1095" i="14"/>
  <c r="M1095" i="14"/>
  <c r="L1095" i="14"/>
  <c r="K1095" i="14"/>
  <c r="J1095" i="14"/>
  <c r="I1095" i="14"/>
  <c r="H1095" i="14"/>
  <c r="G1095" i="14"/>
  <c r="AW1094" i="14"/>
  <c r="AL1094" i="14"/>
  <c r="AK1094" i="14"/>
  <c r="AJ1094" i="14"/>
  <c r="AL1093" i="14"/>
  <c r="AK1093" i="14"/>
  <c r="AJ1093" i="14"/>
  <c r="AL1092" i="14"/>
  <c r="AK1092" i="14"/>
  <c r="AJ1092" i="14"/>
  <c r="AL1091" i="14"/>
  <c r="AK1091" i="14"/>
  <c r="AJ1091" i="14"/>
  <c r="AL1090" i="14"/>
  <c r="AK1090" i="14"/>
  <c r="AJ1090" i="14"/>
  <c r="AL1089" i="14"/>
  <c r="AK1089" i="14"/>
  <c r="AJ1089" i="14"/>
  <c r="AL1088" i="14"/>
  <c r="AK1088" i="14"/>
  <c r="AJ1088" i="14"/>
  <c r="AL1087" i="14"/>
  <c r="AK1087" i="14"/>
  <c r="AJ1087" i="14"/>
  <c r="AW1086" i="14"/>
  <c r="AL1086" i="14"/>
  <c r="AK1086" i="14"/>
  <c r="AJ1086" i="14"/>
  <c r="AW1085" i="14"/>
  <c r="AL1085" i="14"/>
  <c r="AK1085" i="14"/>
  <c r="AJ1085" i="14"/>
  <c r="AL1084" i="14"/>
  <c r="AK1084" i="14"/>
  <c r="AJ1084" i="14"/>
  <c r="AH1082" i="14"/>
  <c r="AG1082" i="14"/>
  <c r="AF1082" i="14"/>
  <c r="AE1082" i="14"/>
  <c r="AD1082" i="14"/>
  <c r="AC1082" i="14"/>
  <c r="AB1082" i="14"/>
  <c r="AA1082" i="14"/>
  <c r="Z1082" i="14"/>
  <c r="Y1082" i="14"/>
  <c r="X1082" i="14"/>
  <c r="W1082" i="14"/>
  <c r="V1082" i="14"/>
  <c r="U1082" i="14"/>
  <c r="T1082" i="14"/>
  <c r="S1082" i="14"/>
  <c r="R1082" i="14"/>
  <c r="Q1082" i="14"/>
  <c r="P1082" i="14"/>
  <c r="O1082" i="14"/>
  <c r="N1082" i="14"/>
  <c r="M1082" i="14"/>
  <c r="L1082" i="14"/>
  <c r="K1082" i="14"/>
  <c r="J1082" i="14"/>
  <c r="I1082" i="14"/>
  <c r="H1082" i="14"/>
  <c r="G1082" i="14"/>
  <c r="AW1081" i="14"/>
  <c r="C1082" i="14" s="1"/>
  <c r="AL1081" i="14"/>
  <c r="AK1081" i="14"/>
  <c r="AJ1081" i="14"/>
  <c r="AL1080" i="14"/>
  <c r="AK1080" i="14"/>
  <c r="AJ1080" i="14"/>
  <c r="AL1079" i="14"/>
  <c r="AK1079" i="14"/>
  <c r="AJ1079" i="14"/>
  <c r="AL1078" i="14"/>
  <c r="AK1078" i="14"/>
  <c r="AJ1078" i="14"/>
  <c r="AL1077" i="14"/>
  <c r="AK1077" i="14"/>
  <c r="AJ1077" i="14"/>
  <c r="AL1076" i="14"/>
  <c r="AK1076" i="14"/>
  <c r="AJ1076" i="14"/>
  <c r="AL1075" i="14"/>
  <c r="AK1075" i="14"/>
  <c r="AJ1075" i="14"/>
  <c r="AL1074" i="14"/>
  <c r="AK1074" i="14"/>
  <c r="AJ1074" i="14"/>
  <c r="AW1073" i="14"/>
  <c r="AL1073" i="14"/>
  <c r="AK1073" i="14"/>
  <c r="AJ1073" i="14"/>
  <c r="AW1072" i="14"/>
  <c r="AL1072" i="14"/>
  <c r="AK1072" i="14"/>
  <c r="AK1082" i="14" s="1"/>
  <c r="AJ1072" i="14"/>
  <c r="AL1071" i="14"/>
  <c r="AK1071" i="14"/>
  <c r="AJ1071" i="14"/>
  <c r="AH1069" i="14"/>
  <c r="AG1069" i="14"/>
  <c r="AG1136" i="14" s="1"/>
  <c r="AF1069" i="14"/>
  <c r="AE1069" i="14"/>
  <c r="AD1069" i="14"/>
  <c r="AC1069" i="14"/>
  <c r="AB1069" i="14"/>
  <c r="AA1069" i="14"/>
  <c r="Z1069" i="14"/>
  <c r="Y1069" i="14"/>
  <c r="X1069" i="14"/>
  <c r="W1069" i="14"/>
  <c r="V1069" i="14"/>
  <c r="U1069" i="14"/>
  <c r="T1069" i="14"/>
  <c r="S1069" i="14"/>
  <c r="R1069" i="14"/>
  <c r="Q1069" i="14"/>
  <c r="P1069" i="14"/>
  <c r="O1069" i="14"/>
  <c r="O1136" i="14" s="1"/>
  <c r="N1069" i="14"/>
  <c r="M1069" i="14"/>
  <c r="L1069" i="14"/>
  <c r="K1069" i="14"/>
  <c r="J1069" i="14"/>
  <c r="I1069" i="14"/>
  <c r="H1069" i="14"/>
  <c r="G1069" i="14"/>
  <c r="AW1068" i="14"/>
  <c r="AL1068" i="14"/>
  <c r="AK1068" i="14"/>
  <c r="AJ1068" i="14"/>
  <c r="C1069" i="14"/>
  <c r="AL1067" i="14"/>
  <c r="AK1067" i="14"/>
  <c r="AJ1067" i="14"/>
  <c r="AL1066" i="14"/>
  <c r="AK1066" i="14"/>
  <c r="AJ1066" i="14"/>
  <c r="AL1065" i="14"/>
  <c r="AK1065" i="14"/>
  <c r="AJ1065" i="14"/>
  <c r="AL1064" i="14"/>
  <c r="AK1064" i="14"/>
  <c r="AJ1064" i="14"/>
  <c r="AL1063" i="14"/>
  <c r="AK1063" i="14"/>
  <c r="AJ1063" i="14"/>
  <c r="AL1062" i="14"/>
  <c r="AK1062" i="14"/>
  <c r="AJ1062" i="14"/>
  <c r="AL1061" i="14"/>
  <c r="AK1061" i="14"/>
  <c r="AJ1061" i="14"/>
  <c r="AL1060" i="14"/>
  <c r="AK1060" i="14"/>
  <c r="AJ1060" i="14"/>
  <c r="AW1059" i="14"/>
  <c r="AL1059" i="14"/>
  <c r="AL1069" i="14" s="1"/>
  <c r="AK1059" i="14"/>
  <c r="AK1069" i="14" s="1"/>
  <c r="AJ1059" i="14"/>
  <c r="AL1058" i="14"/>
  <c r="AK1058" i="14"/>
  <c r="AJ1058" i="14"/>
  <c r="AH1056" i="14"/>
  <c r="AG1056" i="14"/>
  <c r="AF1056" i="14"/>
  <c r="AE1056" i="14"/>
  <c r="AD1056" i="14"/>
  <c r="AC1056" i="14"/>
  <c r="AB1056" i="14"/>
  <c r="AA1056" i="14"/>
  <c r="Z1056" i="14"/>
  <c r="Y1056" i="14"/>
  <c r="X1056" i="14"/>
  <c r="W1056" i="14"/>
  <c r="V1056" i="14"/>
  <c r="U1056" i="14"/>
  <c r="T1056" i="14"/>
  <c r="S1056" i="14"/>
  <c r="R1056" i="14"/>
  <c r="Q1056" i="14"/>
  <c r="P1056" i="14"/>
  <c r="O1056" i="14"/>
  <c r="N1056" i="14"/>
  <c r="M1056" i="14"/>
  <c r="L1056" i="14"/>
  <c r="K1056" i="14"/>
  <c r="H1056" i="14"/>
  <c r="AW1055" i="14"/>
  <c r="AL1055" i="14"/>
  <c r="AK1055" i="14"/>
  <c r="AJ1055" i="14"/>
  <c r="AL1054" i="14"/>
  <c r="AK1054" i="14"/>
  <c r="AJ1054" i="14"/>
  <c r="AL1053" i="14"/>
  <c r="AK1053" i="14"/>
  <c r="AJ1053" i="14"/>
  <c r="AL1052" i="14"/>
  <c r="AK1052" i="14"/>
  <c r="AJ1052" i="14"/>
  <c r="AL1051" i="14"/>
  <c r="AK1051" i="14"/>
  <c r="AJ1051" i="14"/>
  <c r="AL1050" i="14"/>
  <c r="AK1050" i="14"/>
  <c r="AJ1050" i="14"/>
  <c r="AL1049" i="14"/>
  <c r="AK1049" i="14"/>
  <c r="AJ1049" i="14"/>
  <c r="AL1048" i="14"/>
  <c r="AK1048" i="14"/>
  <c r="AJ1048" i="14"/>
  <c r="AL1047" i="14"/>
  <c r="AK1047" i="14"/>
  <c r="AJ1047" i="14"/>
  <c r="AW1046" i="14"/>
  <c r="AL1046" i="14"/>
  <c r="AK1046" i="14"/>
  <c r="AJ1046" i="14"/>
  <c r="AL1045" i="14"/>
  <c r="AK1045" i="14"/>
  <c r="AJ1045" i="14"/>
  <c r="AL1043" i="14"/>
  <c r="AH1043" i="14"/>
  <c r="AH1136" i="14" s="1"/>
  <c r="AG1043" i="14"/>
  <c r="AF1043" i="14"/>
  <c r="AE1043" i="14"/>
  <c r="AD1043" i="14"/>
  <c r="AC1043" i="14"/>
  <c r="AB1043" i="14"/>
  <c r="AA1043" i="14"/>
  <c r="Z1043" i="14"/>
  <c r="Y1043" i="14"/>
  <c r="X1043" i="14"/>
  <c r="W1043" i="14"/>
  <c r="V1043" i="14"/>
  <c r="U1043" i="14"/>
  <c r="T1043" i="14"/>
  <c r="T1136" i="14" s="1"/>
  <c r="S1043" i="14"/>
  <c r="S1136" i="14" s="1"/>
  <c r="R1043" i="14"/>
  <c r="R1136" i="14" s="1"/>
  <c r="Q1043" i="14"/>
  <c r="P1043" i="14"/>
  <c r="O1043" i="14"/>
  <c r="N1043" i="14"/>
  <c r="M1043" i="14"/>
  <c r="L1043" i="14"/>
  <c r="K1043" i="14"/>
  <c r="J1043" i="14"/>
  <c r="I1043" i="14"/>
  <c r="H1043" i="14"/>
  <c r="AW1042" i="14"/>
  <c r="AL1042" i="14"/>
  <c r="AK1042" i="14"/>
  <c r="AK1043" i="14" s="1"/>
  <c r="AJ1042" i="14"/>
  <c r="AL1041" i="14"/>
  <c r="AK1041" i="14"/>
  <c r="AJ1041" i="14"/>
  <c r="AL1040" i="14"/>
  <c r="AK1040" i="14"/>
  <c r="AJ1040" i="14"/>
  <c r="AL1039" i="14"/>
  <c r="AK1039" i="14"/>
  <c r="AJ1039" i="14"/>
  <c r="AL1038" i="14"/>
  <c r="AK1038" i="14"/>
  <c r="AJ1038" i="14"/>
  <c r="AL1037" i="14"/>
  <c r="AK1037" i="14"/>
  <c r="AJ1037" i="14"/>
  <c r="AL1036" i="14"/>
  <c r="AK1036" i="14"/>
  <c r="AJ1036" i="14"/>
  <c r="AL1035" i="14"/>
  <c r="AK1035" i="14"/>
  <c r="AJ1035" i="14"/>
  <c r="AL1034" i="14"/>
  <c r="AK1034" i="14"/>
  <c r="AJ1034" i="14"/>
  <c r="AJ1043" i="14" s="1"/>
  <c r="AW1033" i="14"/>
  <c r="AL1033" i="14"/>
  <c r="AK1033" i="14"/>
  <c r="AJ1033" i="14"/>
  <c r="AL1032" i="14"/>
  <c r="AK1032" i="14"/>
  <c r="AJ1032" i="14"/>
  <c r="AH1030" i="14"/>
  <c r="AG1030" i="14"/>
  <c r="AF1030" i="14"/>
  <c r="AE1030" i="14"/>
  <c r="AD1030" i="14"/>
  <c r="AC1030" i="14"/>
  <c r="AB1030" i="14"/>
  <c r="AA1030" i="14"/>
  <c r="Z1030" i="14"/>
  <c r="Y1030" i="14"/>
  <c r="X1030" i="14"/>
  <c r="W1030" i="14"/>
  <c r="V1030" i="14"/>
  <c r="U1030" i="14"/>
  <c r="T1030" i="14"/>
  <c r="S1030" i="14"/>
  <c r="R1030" i="14"/>
  <c r="Q1030" i="14"/>
  <c r="P1030" i="14"/>
  <c r="O1030" i="14"/>
  <c r="N1030" i="14"/>
  <c r="M1030" i="14"/>
  <c r="L1030" i="14"/>
  <c r="K1030" i="14"/>
  <c r="J1030" i="14"/>
  <c r="I1030" i="14"/>
  <c r="H1030" i="14"/>
  <c r="AW1029" i="14"/>
  <c r="AL1029" i="14"/>
  <c r="AK1029" i="14"/>
  <c r="AJ1029" i="14"/>
  <c r="AL1028" i="14"/>
  <c r="AK1028" i="14"/>
  <c r="AJ1028" i="14"/>
  <c r="AL1027" i="14"/>
  <c r="AL1030" i="14" s="1"/>
  <c r="AK1027" i="14"/>
  <c r="AJ1027" i="14"/>
  <c r="AL1026" i="14"/>
  <c r="AK1026" i="14"/>
  <c r="AJ1026" i="14"/>
  <c r="AL1025" i="14"/>
  <c r="AK1025" i="14"/>
  <c r="AJ1025" i="14"/>
  <c r="AL1024" i="14"/>
  <c r="AK1024" i="14"/>
  <c r="AJ1024" i="14"/>
  <c r="AL1023" i="14"/>
  <c r="AK1023" i="14"/>
  <c r="AJ1023" i="14"/>
  <c r="AL1022" i="14"/>
  <c r="AK1022" i="14"/>
  <c r="AJ1022" i="14"/>
  <c r="AW1021" i="14"/>
  <c r="AL1021" i="14"/>
  <c r="AK1021" i="14"/>
  <c r="AK1030" i="14" s="1"/>
  <c r="AJ1021" i="14"/>
  <c r="AW1020" i="14"/>
  <c r="AL1020" i="14"/>
  <c r="AK1020" i="14"/>
  <c r="AJ1020" i="14"/>
  <c r="AL1019" i="14"/>
  <c r="AK1019" i="14"/>
  <c r="AJ1019" i="14"/>
  <c r="AH1017" i="14"/>
  <c r="AG1017" i="14"/>
  <c r="AF1017" i="14"/>
  <c r="AF1136" i="14" s="1"/>
  <c r="AE1017" i="14"/>
  <c r="AD1017" i="14"/>
  <c r="AC1017" i="14"/>
  <c r="AB1017" i="14"/>
  <c r="AA1017" i="14"/>
  <c r="Z1017" i="14"/>
  <c r="Y1017" i="14"/>
  <c r="X1017" i="14"/>
  <c r="W1017" i="14"/>
  <c r="W1136" i="14" s="1"/>
  <c r="V1017" i="14"/>
  <c r="V1136" i="14" s="1"/>
  <c r="U1017" i="14"/>
  <c r="T1017" i="14"/>
  <c r="S1017" i="14"/>
  <c r="R1017" i="14"/>
  <c r="Q1017" i="14"/>
  <c r="P1017" i="14"/>
  <c r="O1017" i="14"/>
  <c r="N1017" i="14"/>
  <c r="M1017" i="14"/>
  <c r="L1017" i="14"/>
  <c r="K1017" i="14"/>
  <c r="H1017" i="14"/>
  <c r="C1017" i="14"/>
  <c r="AW1016" i="14"/>
  <c r="AL1016" i="14"/>
  <c r="AK1016" i="14"/>
  <c r="AJ1016" i="14"/>
  <c r="AL1015" i="14"/>
  <c r="AK1015" i="14"/>
  <c r="AJ1015" i="14"/>
  <c r="AL1014" i="14"/>
  <c r="AK1014" i="14"/>
  <c r="AJ1014" i="14"/>
  <c r="AL1013" i="14"/>
  <c r="AK1013" i="14"/>
  <c r="AJ1013" i="14"/>
  <c r="AW1012" i="14"/>
  <c r="AL1012" i="14"/>
  <c r="AK1012" i="14"/>
  <c r="AJ1012" i="14"/>
  <c r="AL1011" i="14"/>
  <c r="AK1011" i="14"/>
  <c r="AJ1011" i="14"/>
  <c r="AL1010" i="14"/>
  <c r="AK1010" i="14"/>
  <c r="AJ1010" i="14"/>
  <c r="AL1009" i="14"/>
  <c r="AK1009" i="14"/>
  <c r="AJ1009" i="14"/>
  <c r="AL1008" i="14"/>
  <c r="AK1008" i="14"/>
  <c r="AJ1008" i="14"/>
  <c r="AW1007" i="14"/>
  <c r="AW1008" i="14" s="1"/>
  <c r="AW1009" i="14" s="1"/>
  <c r="AW1010" i="14" s="1"/>
  <c r="AW1011" i="14" s="1"/>
  <c r="AL1007" i="14"/>
  <c r="AK1007" i="14"/>
  <c r="AJ1007" i="14"/>
  <c r="AL1006" i="14"/>
  <c r="AK1006" i="14"/>
  <c r="AJ1006" i="14"/>
  <c r="AJ1017" i="14" s="1"/>
  <c r="AL1003" i="14"/>
  <c r="AK1003" i="14"/>
  <c r="AJ1003" i="14"/>
  <c r="AL1002" i="14"/>
  <c r="AK1002" i="14"/>
  <c r="AJ1002" i="14"/>
  <c r="AL1001" i="14"/>
  <c r="AK1001" i="14"/>
  <c r="AJ1001" i="14"/>
  <c r="AW1000" i="14"/>
  <c r="AL1000" i="14"/>
  <c r="AK1000" i="14"/>
  <c r="AJ1000" i="14"/>
  <c r="AL999" i="14"/>
  <c r="AK999" i="14"/>
  <c r="AJ999" i="14"/>
  <c r="AK993" i="14"/>
  <c r="AH993" i="14"/>
  <c r="AG993" i="14"/>
  <c r="AF993" i="14"/>
  <c r="AE993" i="14"/>
  <c r="AD993" i="14"/>
  <c r="AC993" i="14"/>
  <c r="AB993" i="14"/>
  <c r="AA993" i="14"/>
  <c r="Z993" i="14"/>
  <c r="Y993" i="14"/>
  <c r="X993" i="14"/>
  <c r="W993" i="14"/>
  <c r="V993" i="14"/>
  <c r="U993" i="14"/>
  <c r="T993" i="14"/>
  <c r="S993" i="14"/>
  <c r="R993" i="14"/>
  <c r="Q993" i="14"/>
  <c r="P993" i="14"/>
  <c r="O993" i="14"/>
  <c r="N993" i="14"/>
  <c r="M993" i="14"/>
  <c r="L993" i="14"/>
  <c r="K993" i="14"/>
  <c r="J993" i="14"/>
  <c r="I993" i="14"/>
  <c r="H993" i="14"/>
  <c r="G993" i="14"/>
  <c r="AW992" i="14"/>
  <c r="AL992" i="14"/>
  <c r="AK992" i="14"/>
  <c r="AJ992" i="14"/>
  <c r="AL991" i="14"/>
  <c r="AK991" i="14"/>
  <c r="AJ991" i="14"/>
  <c r="AL990" i="14"/>
  <c r="AK990" i="14"/>
  <c r="AJ990" i="14"/>
  <c r="AL989" i="14"/>
  <c r="AK989" i="14"/>
  <c r="AJ989" i="14"/>
  <c r="AL988" i="14"/>
  <c r="AK988" i="14"/>
  <c r="AJ988" i="14"/>
  <c r="AL987" i="14"/>
  <c r="AK987" i="14"/>
  <c r="AJ987" i="14"/>
  <c r="AL986" i="14"/>
  <c r="AK986" i="14"/>
  <c r="AJ986" i="14"/>
  <c r="AL985" i="14"/>
  <c r="AK985" i="14"/>
  <c r="AJ985" i="14"/>
  <c r="AW984" i="14"/>
  <c r="AL984" i="14"/>
  <c r="AK984" i="14"/>
  <c r="AJ984" i="14"/>
  <c r="AW983" i="14"/>
  <c r="AL983" i="14"/>
  <c r="AK983" i="14"/>
  <c r="AJ983" i="14"/>
  <c r="AL982" i="14"/>
  <c r="AK982" i="14"/>
  <c r="AJ982" i="14"/>
  <c r="AH980" i="14"/>
  <c r="AG980" i="14"/>
  <c r="AF980" i="14"/>
  <c r="AE980" i="14"/>
  <c r="AD980" i="14"/>
  <c r="AC980" i="14"/>
  <c r="AB980" i="14"/>
  <c r="AA980" i="14"/>
  <c r="Z980" i="14"/>
  <c r="Y980" i="14"/>
  <c r="X980" i="14"/>
  <c r="W980" i="14"/>
  <c r="V980" i="14"/>
  <c r="U980" i="14"/>
  <c r="T980" i="14"/>
  <c r="S980" i="14"/>
  <c r="R980" i="14"/>
  <c r="Q980" i="14"/>
  <c r="P980" i="14"/>
  <c r="O980" i="14"/>
  <c r="N980" i="14"/>
  <c r="M980" i="14"/>
  <c r="L980" i="14"/>
  <c r="K980" i="14"/>
  <c r="J980" i="14"/>
  <c r="I980" i="14"/>
  <c r="H980" i="14"/>
  <c r="G980" i="14"/>
  <c r="AW979" i="14"/>
  <c r="C980" i="14" s="1"/>
  <c r="AL979" i="14"/>
  <c r="AK979" i="14"/>
  <c r="AJ979" i="14"/>
  <c r="AL978" i="14"/>
  <c r="AK978" i="14"/>
  <c r="AJ978" i="14"/>
  <c r="AL977" i="14"/>
  <c r="AK977" i="14"/>
  <c r="AJ977" i="14"/>
  <c r="AL976" i="14"/>
  <c r="AK976" i="14"/>
  <c r="AJ976" i="14"/>
  <c r="AL975" i="14"/>
  <c r="AK975" i="14"/>
  <c r="AJ975" i="14"/>
  <c r="AL974" i="14"/>
  <c r="AK974" i="14"/>
  <c r="AJ974" i="14"/>
  <c r="AL973" i="14"/>
  <c r="AK973" i="14"/>
  <c r="AJ973" i="14"/>
  <c r="AL972" i="14"/>
  <c r="AK972" i="14"/>
  <c r="AJ972" i="14"/>
  <c r="AL971" i="14"/>
  <c r="AK971" i="14"/>
  <c r="AJ971" i="14"/>
  <c r="AW970" i="14"/>
  <c r="AL970" i="14"/>
  <c r="AK970" i="14"/>
  <c r="AJ970" i="14"/>
  <c r="AL969" i="14"/>
  <c r="AK969" i="14"/>
  <c r="AJ969" i="14"/>
  <c r="AH967" i="14"/>
  <c r="AG967" i="14"/>
  <c r="AF967" i="14"/>
  <c r="AE967" i="14"/>
  <c r="AD967" i="14"/>
  <c r="AC967" i="14"/>
  <c r="AB967" i="14"/>
  <c r="AA967" i="14"/>
  <c r="Z967" i="14"/>
  <c r="Y967" i="14"/>
  <c r="X967" i="14"/>
  <c r="W967" i="14"/>
  <c r="V967" i="14"/>
  <c r="U967" i="14"/>
  <c r="T967" i="14"/>
  <c r="S967" i="14"/>
  <c r="R967" i="14"/>
  <c r="Q967" i="14"/>
  <c r="P967" i="14"/>
  <c r="O967" i="14"/>
  <c r="N967" i="14"/>
  <c r="M967" i="14"/>
  <c r="L967" i="14"/>
  <c r="K967" i="14"/>
  <c r="J967" i="14"/>
  <c r="I967" i="14"/>
  <c r="H967" i="14"/>
  <c r="G967" i="14"/>
  <c r="C967" i="14"/>
  <c r="AW966" i="14"/>
  <c r="AL966" i="14"/>
  <c r="AK966" i="14"/>
  <c r="AJ966" i="14"/>
  <c r="AL965" i="14"/>
  <c r="AK965" i="14"/>
  <c r="AJ965" i="14"/>
  <c r="AL964" i="14"/>
  <c r="AK964" i="14"/>
  <c r="AJ964" i="14"/>
  <c r="AL963" i="14"/>
  <c r="AK963" i="14"/>
  <c r="AJ963" i="14"/>
  <c r="AL962" i="14"/>
  <c r="AK962" i="14"/>
  <c r="AJ962" i="14"/>
  <c r="AL961" i="14"/>
  <c r="AK961" i="14"/>
  <c r="AJ961" i="14"/>
  <c r="AL960" i="14"/>
  <c r="AK960" i="14"/>
  <c r="AJ960" i="14"/>
  <c r="AL959" i="14"/>
  <c r="AK959" i="14"/>
  <c r="AJ959" i="14"/>
  <c r="AW958" i="14"/>
  <c r="AW959" i="14" s="1"/>
  <c r="AL958" i="14"/>
  <c r="AK958" i="14"/>
  <c r="AJ958" i="14"/>
  <c r="AW957" i="14"/>
  <c r="AL957" i="14"/>
  <c r="AK957" i="14"/>
  <c r="AJ957" i="14"/>
  <c r="AL956" i="14"/>
  <c r="AK956" i="14"/>
  <c r="AJ956" i="14"/>
  <c r="AH954" i="14"/>
  <c r="AG954" i="14"/>
  <c r="AF954" i="14"/>
  <c r="AE954" i="14"/>
  <c r="AD954" i="14"/>
  <c r="AC954" i="14"/>
  <c r="AB954" i="14"/>
  <c r="AA954" i="14"/>
  <c r="Z954" i="14"/>
  <c r="Y954" i="14"/>
  <c r="X954" i="14"/>
  <c r="W954" i="14"/>
  <c r="V954" i="14"/>
  <c r="U954" i="14"/>
  <c r="T954" i="14"/>
  <c r="S954" i="14"/>
  <c r="R954" i="14"/>
  <c r="Q954" i="14"/>
  <c r="P954" i="14"/>
  <c r="O954" i="14"/>
  <c r="N954" i="14"/>
  <c r="M954" i="14"/>
  <c r="L954" i="14"/>
  <c r="K954" i="14"/>
  <c r="J954" i="14"/>
  <c r="I954" i="14"/>
  <c r="H954" i="14"/>
  <c r="G954" i="14"/>
  <c r="AW953" i="14"/>
  <c r="AL953" i="14"/>
  <c r="AK953" i="14"/>
  <c r="AJ953" i="14"/>
  <c r="C954" i="14"/>
  <c r="AL952" i="14"/>
  <c r="AK952" i="14"/>
  <c r="AJ952" i="14"/>
  <c r="AL951" i="14"/>
  <c r="AK951" i="14"/>
  <c r="AJ951" i="14"/>
  <c r="AL950" i="14"/>
  <c r="AK950" i="14"/>
  <c r="AJ950" i="14"/>
  <c r="AL949" i="14"/>
  <c r="AK949" i="14"/>
  <c r="AJ949" i="14"/>
  <c r="AL948" i="14"/>
  <c r="AK948" i="14"/>
  <c r="AJ948" i="14"/>
  <c r="AL947" i="14"/>
  <c r="AK947" i="14"/>
  <c r="AJ947" i="14"/>
  <c r="AL946" i="14"/>
  <c r="AK946" i="14"/>
  <c r="AJ946" i="14"/>
  <c r="AL945" i="14"/>
  <c r="AK945" i="14"/>
  <c r="AK954" i="14" s="1"/>
  <c r="AJ945" i="14"/>
  <c r="AW944" i="14"/>
  <c r="AL944" i="14"/>
  <c r="AK944" i="14"/>
  <c r="AJ944" i="14"/>
  <c r="AL943" i="14"/>
  <c r="AK943" i="14"/>
  <c r="AJ943" i="14"/>
  <c r="AH941" i="14"/>
  <c r="AG941" i="14"/>
  <c r="AF941" i="14"/>
  <c r="AE941" i="14"/>
  <c r="AD941" i="14"/>
  <c r="AC941" i="14"/>
  <c r="AB941" i="14"/>
  <c r="AA941" i="14"/>
  <c r="Z941" i="14"/>
  <c r="Y941" i="14"/>
  <c r="X941" i="14"/>
  <c r="W941" i="14"/>
  <c r="V941" i="14"/>
  <c r="U941" i="14"/>
  <c r="T941" i="14"/>
  <c r="S941" i="14"/>
  <c r="R941" i="14"/>
  <c r="Q941" i="14"/>
  <c r="P941" i="14"/>
  <c r="O941" i="14"/>
  <c r="N941" i="14"/>
  <c r="M941" i="14"/>
  <c r="L941" i="14"/>
  <c r="K941" i="14"/>
  <c r="J941" i="14"/>
  <c r="I941" i="14"/>
  <c r="H941" i="14"/>
  <c r="G941" i="14"/>
  <c r="C941" i="14"/>
  <c r="AW940" i="14"/>
  <c r="AL940" i="14"/>
  <c r="AK940" i="14"/>
  <c r="AJ940" i="14"/>
  <c r="AL939" i="14"/>
  <c r="AK939" i="14"/>
  <c r="AJ939" i="14"/>
  <c r="AL938" i="14"/>
  <c r="AK938" i="14"/>
  <c r="AJ938" i="14"/>
  <c r="AL937" i="14"/>
  <c r="AK937" i="14"/>
  <c r="AJ937" i="14"/>
  <c r="AL936" i="14"/>
  <c r="AK936" i="14"/>
  <c r="AJ936" i="14"/>
  <c r="AL935" i="14"/>
  <c r="AK935" i="14"/>
  <c r="AJ935" i="14"/>
  <c r="AL934" i="14"/>
  <c r="AK934" i="14"/>
  <c r="AJ934" i="14"/>
  <c r="AW933" i="14"/>
  <c r="AL933" i="14"/>
  <c r="AK933" i="14"/>
  <c r="AJ933" i="14"/>
  <c r="AW932" i="14"/>
  <c r="AL932" i="14"/>
  <c r="AK932" i="14"/>
  <c r="AK941" i="14" s="1"/>
  <c r="AJ932" i="14"/>
  <c r="AW931" i="14"/>
  <c r="AL931" i="14"/>
  <c r="AK931" i="14"/>
  <c r="AJ931" i="14"/>
  <c r="AL930" i="14"/>
  <c r="AK930" i="14"/>
  <c r="AJ930" i="14"/>
  <c r="AH928" i="14"/>
  <c r="AG928" i="14"/>
  <c r="AF928" i="14"/>
  <c r="AE928" i="14"/>
  <c r="AD928" i="14"/>
  <c r="AC928" i="14"/>
  <c r="AB928" i="14"/>
  <c r="AA928" i="14"/>
  <c r="Z928" i="14"/>
  <c r="Y928" i="14"/>
  <c r="X928" i="14"/>
  <c r="W928" i="14"/>
  <c r="V928" i="14"/>
  <c r="U928" i="14"/>
  <c r="T928" i="14"/>
  <c r="S928" i="14"/>
  <c r="R928" i="14"/>
  <c r="Q928" i="14"/>
  <c r="P928" i="14"/>
  <c r="O928" i="14"/>
  <c r="N928" i="14"/>
  <c r="M928" i="14"/>
  <c r="L928" i="14"/>
  <c r="K928" i="14"/>
  <c r="H928" i="14"/>
  <c r="AW927" i="14"/>
  <c r="AL927" i="14"/>
  <c r="AK927" i="14"/>
  <c r="AJ927" i="14"/>
  <c r="AL926" i="14"/>
  <c r="AK926" i="14"/>
  <c r="AJ926" i="14"/>
  <c r="AL925" i="14"/>
  <c r="AK925" i="14"/>
  <c r="AJ925" i="14"/>
  <c r="AL924" i="14"/>
  <c r="AK924" i="14"/>
  <c r="AJ924" i="14"/>
  <c r="AL923" i="14"/>
  <c r="AK923" i="14"/>
  <c r="AJ923" i="14"/>
  <c r="AL922" i="14"/>
  <c r="AK922" i="14"/>
  <c r="AJ922" i="14"/>
  <c r="AL921" i="14"/>
  <c r="AK921" i="14"/>
  <c r="AJ921" i="14"/>
  <c r="AL920" i="14"/>
  <c r="AK920" i="14"/>
  <c r="AJ920" i="14"/>
  <c r="AL919" i="14"/>
  <c r="AK919" i="14"/>
  <c r="AJ919" i="14"/>
  <c r="AW918" i="14"/>
  <c r="AW919" i="14" s="1"/>
  <c r="AL918" i="14"/>
  <c r="AK918" i="14"/>
  <c r="AJ918" i="14"/>
  <c r="AL917" i="14"/>
  <c r="AK917" i="14"/>
  <c r="AJ917" i="14"/>
  <c r="AK915" i="14"/>
  <c r="AH915" i="14"/>
  <c r="AG915" i="14"/>
  <c r="AF915" i="14"/>
  <c r="AE915" i="14"/>
  <c r="AD915" i="14"/>
  <c r="AC915" i="14"/>
  <c r="AB915" i="14"/>
  <c r="AA915" i="14"/>
  <c r="Z915" i="14"/>
  <c r="Y915" i="14"/>
  <c r="X915" i="14"/>
  <c r="W915" i="14"/>
  <c r="V915" i="14"/>
  <c r="U915" i="14"/>
  <c r="T915" i="14"/>
  <c r="S915" i="14"/>
  <c r="R915" i="14"/>
  <c r="Q915" i="14"/>
  <c r="P915" i="14"/>
  <c r="O915" i="14"/>
  <c r="N915" i="14"/>
  <c r="M915" i="14"/>
  <c r="L915" i="14"/>
  <c r="K915" i="14"/>
  <c r="J915" i="14"/>
  <c r="I915" i="14"/>
  <c r="H915" i="14"/>
  <c r="AW914" i="14"/>
  <c r="AL914" i="14"/>
  <c r="AK914" i="14"/>
  <c r="AJ914" i="14"/>
  <c r="C915" i="14"/>
  <c r="AL913" i="14"/>
  <c r="AK913" i="14"/>
  <c r="AJ913" i="14"/>
  <c r="AL912" i="14"/>
  <c r="AK912" i="14"/>
  <c r="AJ912" i="14"/>
  <c r="AL911" i="14"/>
  <c r="AK911" i="14"/>
  <c r="AJ911" i="14"/>
  <c r="AL910" i="14"/>
  <c r="AK910" i="14"/>
  <c r="AJ910" i="14"/>
  <c r="AL909" i="14"/>
  <c r="AK909" i="14"/>
  <c r="AJ909" i="14"/>
  <c r="AL908" i="14"/>
  <c r="AK908" i="14"/>
  <c r="AJ908" i="14"/>
  <c r="AL907" i="14"/>
  <c r="AK907" i="14"/>
  <c r="AJ907" i="14"/>
  <c r="AL906" i="14"/>
  <c r="AK906" i="14"/>
  <c r="AJ906" i="14"/>
  <c r="AW905" i="14"/>
  <c r="AL905" i="14"/>
  <c r="AK905" i="14"/>
  <c r="AJ905" i="14"/>
  <c r="AJ915" i="14" s="1"/>
  <c r="AL904" i="14"/>
  <c r="AK904" i="14"/>
  <c r="AJ904" i="14"/>
  <c r="AH902" i="14"/>
  <c r="AG902" i="14"/>
  <c r="AF902" i="14"/>
  <c r="AE902" i="14"/>
  <c r="AD902" i="14"/>
  <c r="AC902" i="14"/>
  <c r="AB902" i="14"/>
  <c r="AA902" i="14"/>
  <c r="Z902" i="14"/>
  <c r="Y902" i="14"/>
  <c r="X902" i="14"/>
  <c r="W902" i="14"/>
  <c r="V902" i="14"/>
  <c r="U902" i="14"/>
  <c r="T902" i="14"/>
  <c r="S902" i="14"/>
  <c r="R902" i="14"/>
  <c r="Q902" i="14"/>
  <c r="P902" i="14"/>
  <c r="O902" i="14"/>
  <c r="N902" i="14"/>
  <c r="M902" i="14"/>
  <c r="L902" i="14"/>
  <c r="K902" i="14"/>
  <c r="H902" i="14"/>
  <c r="AW901" i="14"/>
  <c r="AL901" i="14"/>
  <c r="AK901" i="14"/>
  <c r="AJ901" i="14"/>
  <c r="AL900" i="14"/>
  <c r="AK900" i="14"/>
  <c r="AJ900" i="14"/>
  <c r="AL899" i="14"/>
  <c r="AK899" i="14"/>
  <c r="AJ899" i="14"/>
  <c r="AL898" i="14"/>
  <c r="AK898" i="14"/>
  <c r="AJ898" i="14"/>
  <c r="AL897" i="14"/>
  <c r="AK897" i="14"/>
  <c r="AJ897" i="14"/>
  <c r="AL896" i="14"/>
  <c r="AK896" i="14"/>
  <c r="AJ896" i="14"/>
  <c r="AL895" i="14"/>
  <c r="AK895" i="14"/>
  <c r="AJ895" i="14"/>
  <c r="AW894" i="14"/>
  <c r="AL894" i="14"/>
  <c r="AK894" i="14"/>
  <c r="AJ894" i="14"/>
  <c r="AW893" i="14"/>
  <c r="AL893" i="14"/>
  <c r="AK893" i="14"/>
  <c r="AJ893" i="14"/>
  <c r="AW892" i="14"/>
  <c r="AL892" i="14"/>
  <c r="AK892" i="14"/>
  <c r="AJ892" i="14"/>
  <c r="AJ902" i="14" s="1"/>
  <c r="AL891" i="14"/>
  <c r="AK891" i="14"/>
  <c r="AK902" i="14" s="1"/>
  <c r="AJ891" i="14"/>
  <c r="AH889" i="14"/>
  <c r="AG889" i="14"/>
  <c r="AF889" i="14"/>
  <c r="AE889" i="14"/>
  <c r="AD889" i="14"/>
  <c r="AC889" i="14"/>
  <c r="AB889" i="14"/>
  <c r="AA889" i="14"/>
  <c r="Z889" i="14"/>
  <c r="Z995" i="14" s="1"/>
  <c r="Y889" i="14"/>
  <c r="X889" i="14"/>
  <c r="W889" i="14"/>
  <c r="V889" i="14"/>
  <c r="U889" i="14"/>
  <c r="T889" i="14"/>
  <c r="S889" i="14"/>
  <c r="S995" i="14" s="1"/>
  <c r="R889" i="14"/>
  <c r="Q889" i="14"/>
  <c r="P889" i="14"/>
  <c r="O889" i="14"/>
  <c r="N889" i="14"/>
  <c r="M889" i="14"/>
  <c r="L889" i="14"/>
  <c r="K889" i="14"/>
  <c r="H889" i="14"/>
  <c r="C889" i="14"/>
  <c r="AW888" i="14"/>
  <c r="AL888" i="14"/>
  <c r="AK888" i="14"/>
  <c r="AJ888" i="14"/>
  <c r="AL887" i="14"/>
  <c r="AK887" i="14"/>
  <c r="AJ887" i="14"/>
  <c r="AL886" i="14"/>
  <c r="AK886" i="14"/>
  <c r="AJ886" i="14"/>
  <c r="AL885" i="14"/>
  <c r="AK885" i="14"/>
  <c r="AJ885" i="14"/>
  <c r="AL884" i="14"/>
  <c r="AK884" i="14"/>
  <c r="AJ884" i="14"/>
  <c r="AL883" i="14"/>
  <c r="AK883" i="14"/>
  <c r="AJ883" i="14"/>
  <c r="AW882" i="14"/>
  <c r="AL882" i="14"/>
  <c r="AK882" i="14"/>
  <c r="AJ882" i="14"/>
  <c r="AL881" i="14"/>
  <c r="AL889" i="14" s="1"/>
  <c r="AK881" i="14"/>
  <c r="AJ881" i="14"/>
  <c r="AW880" i="14"/>
  <c r="AW881" i="14" s="1"/>
  <c r="AL880" i="14"/>
  <c r="AK880" i="14"/>
  <c r="AJ880" i="14"/>
  <c r="AW879" i="14"/>
  <c r="AL879" i="14"/>
  <c r="AK879" i="14"/>
  <c r="AJ879" i="14"/>
  <c r="AL878" i="14"/>
  <c r="AK878" i="14"/>
  <c r="AK889" i="14" s="1"/>
  <c r="AJ878" i="14"/>
  <c r="AH876" i="14"/>
  <c r="AG876" i="14"/>
  <c r="AF876" i="14"/>
  <c r="AE876" i="14"/>
  <c r="AD876" i="14"/>
  <c r="AC876" i="14"/>
  <c r="AB876" i="14"/>
  <c r="AA876" i="14"/>
  <c r="Z876" i="14"/>
  <c r="Y876" i="14"/>
  <c r="Y995" i="14" s="1"/>
  <c r="X876" i="14"/>
  <c r="X995" i="14" s="1"/>
  <c r="W876" i="14"/>
  <c r="W995" i="14" s="1"/>
  <c r="V876" i="14"/>
  <c r="U876" i="14"/>
  <c r="U995" i="14" s="1"/>
  <c r="T876" i="14"/>
  <c r="S876" i="14"/>
  <c r="R876" i="14"/>
  <c r="Q876" i="14"/>
  <c r="P876" i="14"/>
  <c r="O876" i="14"/>
  <c r="N876" i="14"/>
  <c r="M876" i="14"/>
  <c r="L876" i="14"/>
  <c r="K876" i="14"/>
  <c r="J876" i="14"/>
  <c r="I876" i="14"/>
  <c r="H876" i="14"/>
  <c r="C876" i="14"/>
  <c r="AW875" i="14"/>
  <c r="AL875" i="14"/>
  <c r="AK875" i="14"/>
  <c r="AJ875" i="14"/>
  <c r="AL874" i="14"/>
  <c r="AK874" i="14"/>
  <c r="AJ874" i="14"/>
  <c r="AL873" i="14"/>
  <c r="AK873" i="14"/>
  <c r="AJ873" i="14"/>
  <c r="AL872" i="14"/>
  <c r="AK872" i="14"/>
  <c r="AJ872" i="14"/>
  <c r="AL871" i="14"/>
  <c r="AK871" i="14"/>
  <c r="AJ871" i="14"/>
  <c r="AL870" i="14"/>
  <c r="AK870" i="14"/>
  <c r="AJ870" i="14"/>
  <c r="AL869" i="14"/>
  <c r="AK869" i="14"/>
  <c r="AJ869" i="14"/>
  <c r="AW868" i="14"/>
  <c r="AL868" i="14"/>
  <c r="AK868" i="14"/>
  <c r="AJ868" i="14"/>
  <c r="AL867" i="14"/>
  <c r="AK867" i="14"/>
  <c r="AJ867" i="14"/>
  <c r="AW866" i="14"/>
  <c r="AW867" i="14" s="1"/>
  <c r="AL866" i="14"/>
  <c r="AK866" i="14"/>
  <c r="AK876" i="14" s="1"/>
  <c r="AJ866" i="14"/>
  <c r="AL865" i="14"/>
  <c r="AK865" i="14"/>
  <c r="AJ865" i="14"/>
  <c r="AJ876" i="14" s="1"/>
  <c r="AL862" i="14"/>
  <c r="AK862" i="14"/>
  <c r="AJ862" i="14"/>
  <c r="AW861" i="14"/>
  <c r="AW862" i="14" s="1"/>
  <c r="AL861" i="14"/>
  <c r="AK861" i="14"/>
  <c r="AJ861" i="14"/>
  <c r="AL860" i="14"/>
  <c r="AK860" i="14"/>
  <c r="AJ860" i="14"/>
  <c r="AW859" i="14"/>
  <c r="AW860" i="14" s="1"/>
  <c r="AL859" i="14"/>
  <c r="AK859" i="14"/>
  <c r="AJ859" i="14"/>
  <c r="AL858" i="14"/>
  <c r="AK858" i="14"/>
  <c r="AJ858" i="14"/>
  <c r="Z854" i="14"/>
  <c r="AH852" i="14"/>
  <c r="AG852" i="14"/>
  <c r="AF852" i="14"/>
  <c r="AE852" i="14"/>
  <c r="AD852" i="14"/>
  <c r="AC852" i="14"/>
  <c r="AB852" i="14"/>
  <c r="AA852" i="14"/>
  <c r="Z852" i="14"/>
  <c r="Y852" i="14"/>
  <c r="X852" i="14"/>
  <c r="W852" i="14"/>
  <c r="V852" i="14"/>
  <c r="U852" i="14"/>
  <c r="T852" i="14"/>
  <c r="S852" i="14"/>
  <c r="R852" i="14"/>
  <c r="Q852" i="14"/>
  <c r="P852" i="14"/>
  <c r="O852" i="14"/>
  <c r="N852" i="14"/>
  <c r="M852" i="14"/>
  <c r="L852" i="14"/>
  <c r="K852" i="14"/>
  <c r="J852" i="14"/>
  <c r="I852" i="14"/>
  <c r="H852" i="14"/>
  <c r="G852" i="14"/>
  <c r="AW851" i="14"/>
  <c r="C852" i="14" s="1"/>
  <c r="AL851" i="14"/>
  <c r="AK851" i="14"/>
  <c r="AJ851" i="14"/>
  <c r="AL850" i="14"/>
  <c r="AK850" i="14"/>
  <c r="AJ850" i="14"/>
  <c r="AL849" i="14"/>
  <c r="AK849" i="14"/>
  <c r="AJ849" i="14"/>
  <c r="AL848" i="14"/>
  <c r="AK848" i="14"/>
  <c r="AJ848" i="14"/>
  <c r="AL847" i="14"/>
  <c r="AK847" i="14"/>
  <c r="AJ847" i="14"/>
  <c r="AL846" i="14"/>
  <c r="AK846" i="14"/>
  <c r="AJ846" i="14"/>
  <c r="AL845" i="14"/>
  <c r="AK845" i="14"/>
  <c r="AJ845" i="14"/>
  <c r="AL844" i="14"/>
  <c r="AK844" i="14"/>
  <c r="AJ844" i="14"/>
  <c r="AW843" i="14"/>
  <c r="AL843" i="14"/>
  <c r="AK843" i="14"/>
  <c r="AJ843" i="14"/>
  <c r="AW842" i="14"/>
  <c r="AL842" i="14"/>
  <c r="AK842" i="14"/>
  <c r="AJ842" i="14"/>
  <c r="AL841" i="14"/>
  <c r="AK841" i="14"/>
  <c r="AJ841" i="14"/>
  <c r="AJ852" i="14" s="1"/>
  <c r="AH839" i="14"/>
  <c r="AG839" i="14"/>
  <c r="AF839" i="14"/>
  <c r="AE839" i="14"/>
  <c r="AD839" i="14"/>
  <c r="AC839" i="14"/>
  <c r="AB839" i="14"/>
  <c r="AA839" i="14"/>
  <c r="Z839" i="14"/>
  <c r="Y839" i="14"/>
  <c r="X839" i="14"/>
  <c r="W839" i="14"/>
  <c r="V839" i="14"/>
  <c r="U839" i="14"/>
  <c r="T839" i="14"/>
  <c r="S839" i="14"/>
  <c r="R839" i="14"/>
  <c r="Q839" i="14"/>
  <c r="P839" i="14"/>
  <c r="O839" i="14"/>
  <c r="N839" i="14"/>
  <c r="M839" i="14"/>
  <c r="L839" i="14"/>
  <c r="K839" i="14"/>
  <c r="J839" i="14"/>
  <c r="I839" i="14"/>
  <c r="H839" i="14"/>
  <c r="G839" i="14"/>
  <c r="AW838" i="14"/>
  <c r="AL838" i="14"/>
  <c r="AK838" i="14"/>
  <c r="AJ838" i="14"/>
  <c r="C839" i="14"/>
  <c r="AL837" i="14"/>
  <c r="AK837" i="14"/>
  <c r="AJ837" i="14"/>
  <c r="AL836" i="14"/>
  <c r="AK836" i="14"/>
  <c r="AJ836" i="14"/>
  <c r="AL835" i="14"/>
  <c r="AK835" i="14"/>
  <c r="AJ835" i="14"/>
  <c r="AL834" i="14"/>
  <c r="AK834" i="14"/>
  <c r="AJ834" i="14"/>
  <c r="AL833" i="14"/>
  <c r="AK833" i="14"/>
  <c r="AJ833" i="14"/>
  <c r="AL832" i="14"/>
  <c r="AK832" i="14"/>
  <c r="AJ832" i="14"/>
  <c r="AL831" i="14"/>
  <c r="AK831" i="14"/>
  <c r="AJ831" i="14"/>
  <c r="AW830" i="14"/>
  <c r="AL830" i="14"/>
  <c r="AK830" i="14"/>
  <c r="AJ830" i="14"/>
  <c r="AW829" i="14"/>
  <c r="AL829" i="14"/>
  <c r="AK829" i="14"/>
  <c r="AJ829" i="14"/>
  <c r="AL828" i="14"/>
  <c r="AK828" i="14"/>
  <c r="AK839" i="14" s="1"/>
  <c r="AJ828" i="14"/>
  <c r="AJ839" i="14" s="1"/>
  <c r="AH826" i="14"/>
  <c r="AG826" i="14"/>
  <c r="AF826" i="14"/>
  <c r="AE826" i="14"/>
  <c r="AD826" i="14"/>
  <c r="AC826" i="14"/>
  <c r="AB826" i="14"/>
  <c r="AA826" i="14"/>
  <c r="Z826" i="14"/>
  <c r="Y826" i="14"/>
  <c r="X826" i="14"/>
  <c r="W826" i="14"/>
  <c r="V826" i="14"/>
  <c r="U826" i="14"/>
  <c r="T826" i="14"/>
  <c r="S826" i="14"/>
  <c r="R826" i="14"/>
  <c r="Q826" i="14"/>
  <c r="P826" i="14"/>
  <c r="O826" i="14"/>
  <c r="N826" i="14"/>
  <c r="M826" i="14"/>
  <c r="L826" i="14"/>
  <c r="K826" i="14"/>
  <c r="J826" i="14"/>
  <c r="I826" i="14"/>
  <c r="H826" i="14"/>
  <c r="G826" i="14"/>
  <c r="AW825" i="14"/>
  <c r="AL825" i="14"/>
  <c r="AK825" i="14"/>
  <c r="AJ825" i="14"/>
  <c r="C826" i="14"/>
  <c r="AL824" i="14"/>
  <c r="AK824" i="14"/>
  <c r="AJ824" i="14"/>
  <c r="AL823" i="14"/>
  <c r="AK823" i="14"/>
  <c r="AJ823" i="14"/>
  <c r="AL822" i="14"/>
  <c r="AK822" i="14"/>
  <c r="AJ822" i="14"/>
  <c r="AL821" i="14"/>
  <c r="AK821" i="14"/>
  <c r="AJ821" i="14"/>
  <c r="AL820" i="14"/>
  <c r="AK820" i="14"/>
  <c r="AJ820" i="14"/>
  <c r="AL819" i="14"/>
  <c r="AK819" i="14"/>
  <c r="AJ819" i="14"/>
  <c r="AL818" i="14"/>
  <c r="AK818" i="14"/>
  <c r="AJ818" i="14"/>
  <c r="AL817" i="14"/>
  <c r="AK817" i="14"/>
  <c r="AJ817" i="14"/>
  <c r="AW816" i="14"/>
  <c r="AL816" i="14"/>
  <c r="AK816" i="14"/>
  <c r="AJ816" i="14"/>
  <c r="AL815" i="14"/>
  <c r="AK815" i="14"/>
  <c r="AJ815" i="14"/>
  <c r="AJ813" i="14"/>
  <c r="AH813" i="14"/>
  <c r="AG813" i="14"/>
  <c r="AF813" i="14"/>
  <c r="AE813" i="14"/>
  <c r="AD813" i="14"/>
  <c r="AC813" i="14"/>
  <c r="AB813" i="14"/>
  <c r="AA813" i="14"/>
  <c r="Z813" i="14"/>
  <c r="Y813" i="14"/>
  <c r="X813" i="14"/>
  <c r="W813" i="14"/>
  <c r="V813" i="14"/>
  <c r="U813" i="14"/>
  <c r="T813" i="14"/>
  <c r="S813" i="14"/>
  <c r="R813" i="14"/>
  <c r="R854" i="14" s="1"/>
  <c r="Q813" i="14"/>
  <c r="P813" i="14"/>
  <c r="O813" i="14"/>
  <c r="N813" i="14"/>
  <c r="M813" i="14"/>
  <c r="L813" i="14"/>
  <c r="K813" i="14"/>
  <c r="J813" i="14"/>
  <c r="I813" i="14"/>
  <c r="H813" i="14"/>
  <c r="G813" i="14"/>
  <c r="AW812" i="14"/>
  <c r="AL812" i="14"/>
  <c r="AK812" i="14"/>
  <c r="AK813" i="14" s="1"/>
  <c r="AJ812" i="14"/>
  <c r="AL811" i="14"/>
  <c r="AK811" i="14"/>
  <c r="AJ811" i="14"/>
  <c r="AL810" i="14"/>
  <c r="AK810" i="14"/>
  <c r="AJ810" i="14"/>
  <c r="AL809" i="14"/>
  <c r="AK809" i="14"/>
  <c r="AJ809" i="14"/>
  <c r="AL808" i="14"/>
  <c r="AK808" i="14"/>
  <c r="AJ808" i="14"/>
  <c r="AL807" i="14"/>
  <c r="AK807" i="14"/>
  <c r="AJ807" i="14"/>
  <c r="AL806" i="14"/>
  <c r="AK806" i="14"/>
  <c r="AJ806" i="14"/>
  <c r="AL805" i="14"/>
  <c r="AK805" i="14"/>
  <c r="AJ805" i="14"/>
  <c r="AW804" i="14"/>
  <c r="AL804" i="14"/>
  <c r="AK804" i="14"/>
  <c r="AJ804" i="14"/>
  <c r="AW803" i="14"/>
  <c r="AL803" i="14"/>
  <c r="AK803" i="14"/>
  <c r="AJ803" i="14"/>
  <c r="AL802" i="14"/>
  <c r="AK802" i="14"/>
  <c r="AJ802" i="14"/>
  <c r="AH800" i="14"/>
  <c r="AG800" i="14"/>
  <c r="AF800" i="14"/>
  <c r="AE800" i="14"/>
  <c r="AD800" i="14"/>
  <c r="AC800" i="14"/>
  <c r="AB800" i="14"/>
  <c r="AA800" i="14"/>
  <c r="Z800" i="14"/>
  <c r="Y800" i="14"/>
  <c r="X800" i="14"/>
  <c r="X854" i="14" s="1"/>
  <c r="W800" i="14"/>
  <c r="V800" i="14"/>
  <c r="U800" i="14"/>
  <c r="T800" i="14"/>
  <c r="S800" i="14"/>
  <c r="R800" i="14"/>
  <c r="Q800" i="14"/>
  <c r="P800" i="14"/>
  <c r="O800" i="14"/>
  <c r="N800" i="14"/>
  <c r="M800" i="14"/>
  <c r="L800" i="14"/>
  <c r="K800" i="14"/>
  <c r="J800" i="14"/>
  <c r="I800" i="14"/>
  <c r="H800" i="14"/>
  <c r="G800" i="14"/>
  <c r="C800" i="14"/>
  <c r="AW799" i="14"/>
  <c r="AL799" i="14"/>
  <c r="AK799" i="14"/>
  <c r="AJ799" i="14"/>
  <c r="AL798" i="14"/>
  <c r="AK798" i="14"/>
  <c r="AJ798" i="14"/>
  <c r="AL797" i="14"/>
  <c r="AK797" i="14"/>
  <c r="AJ797" i="14"/>
  <c r="AL796" i="14"/>
  <c r="AK796" i="14"/>
  <c r="AJ796" i="14"/>
  <c r="AL795" i="14"/>
  <c r="AK795" i="14"/>
  <c r="AJ795" i="14"/>
  <c r="AL794" i="14"/>
  <c r="AK794" i="14"/>
  <c r="AJ794" i="14"/>
  <c r="AL793" i="14"/>
  <c r="AK793" i="14"/>
  <c r="AJ793" i="14"/>
  <c r="AW792" i="14"/>
  <c r="AL792" i="14"/>
  <c r="AK792" i="14"/>
  <c r="AJ792" i="14"/>
  <c r="AL791" i="14"/>
  <c r="AK791" i="14"/>
  <c r="AJ791" i="14"/>
  <c r="AW790" i="14"/>
  <c r="AW791" i="14" s="1"/>
  <c r="AL790" i="14"/>
  <c r="AK790" i="14"/>
  <c r="AJ790" i="14"/>
  <c r="AJ800" i="14" s="1"/>
  <c r="AL789" i="14"/>
  <c r="AK789" i="14"/>
  <c r="AJ789" i="14"/>
  <c r="AH787" i="14"/>
  <c r="AG787" i="14"/>
  <c r="AF787" i="14"/>
  <c r="AE787" i="14"/>
  <c r="AD787" i="14"/>
  <c r="AC787" i="14"/>
  <c r="AB787" i="14"/>
  <c r="AA787" i="14"/>
  <c r="Z787" i="14"/>
  <c r="Y787" i="14"/>
  <c r="X787" i="14"/>
  <c r="W787" i="14"/>
  <c r="V787" i="14"/>
  <c r="U787" i="14"/>
  <c r="T787" i="14"/>
  <c r="S787" i="14"/>
  <c r="R787" i="14"/>
  <c r="Q787" i="14"/>
  <c r="P787" i="14"/>
  <c r="O787" i="14"/>
  <c r="N787" i="14"/>
  <c r="M787" i="14"/>
  <c r="L787" i="14"/>
  <c r="K787" i="14"/>
  <c r="J787" i="14"/>
  <c r="I787" i="14"/>
  <c r="H787" i="14"/>
  <c r="G787" i="14"/>
  <c r="C787" i="14"/>
  <c r="AW786" i="14"/>
  <c r="AL786" i="14"/>
  <c r="AK786" i="14"/>
  <c r="AJ786" i="14"/>
  <c r="AL785" i="14"/>
  <c r="AK785" i="14"/>
  <c r="AJ785" i="14"/>
  <c r="AL784" i="14"/>
  <c r="AK784" i="14"/>
  <c r="AJ784" i="14"/>
  <c r="AL783" i="14"/>
  <c r="AK783" i="14"/>
  <c r="AJ783" i="14"/>
  <c r="AL782" i="14"/>
  <c r="AK782" i="14"/>
  <c r="AJ782" i="14"/>
  <c r="AW781" i="14"/>
  <c r="AL781" i="14"/>
  <c r="AK781" i="14"/>
  <c r="AJ781" i="14"/>
  <c r="AL780" i="14"/>
  <c r="AK780" i="14"/>
  <c r="AJ780" i="14"/>
  <c r="AW779" i="14"/>
  <c r="AW780" i="14" s="1"/>
  <c r="AL779" i="14"/>
  <c r="AK779" i="14"/>
  <c r="AJ779" i="14"/>
  <c r="AJ787" i="14" s="1"/>
  <c r="AW778" i="14"/>
  <c r="AL778" i="14"/>
  <c r="AK778" i="14"/>
  <c r="AJ778" i="14"/>
  <c r="AW777" i="14"/>
  <c r="AL777" i="14"/>
  <c r="AK777" i="14"/>
  <c r="AJ777" i="14"/>
  <c r="AL776" i="14"/>
  <c r="AK776" i="14"/>
  <c r="AJ776" i="14"/>
  <c r="AH774" i="14"/>
  <c r="AG774" i="14"/>
  <c r="AF774" i="14"/>
  <c r="AE774" i="14"/>
  <c r="AD774" i="14"/>
  <c r="AC774" i="14"/>
  <c r="AB774" i="14"/>
  <c r="AA774" i="14"/>
  <c r="Z774" i="14"/>
  <c r="Y774" i="14"/>
  <c r="X774" i="14"/>
  <c r="W774" i="14"/>
  <c r="V774" i="14"/>
  <c r="U774" i="14"/>
  <c r="T774" i="14"/>
  <c r="S774" i="14"/>
  <c r="R774" i="14"/>
  <c r="Q774" i="14"/>
  <c r="P774" i="14"/>
  <c r="O774" i="14"/>
  <c r="N774" i="14"/>
  <c r="M774" i="14"/>
  <c r="L774" i="14"/>
  <c r="K774" i="14"/>
  <c r="J774" i="14"/>
  <c r="I774" i="14"/>
  <c r="H774" i="14"/>
  <c r="G774" i="14"/>
  <c r="AW773" i="14"/>
  <c r="AL773" i="14"/>
  <c r="AK773" i="14"/>
  <c r="AJ773" i="14"/>
  <c r="C774" i="14"/>
  <c r="AL772" i="14"/>
  <c r="AK772" i="14"/>
  <c r="AJ772" i="14"/>
  <c r="AL771" i="14"/>
  <c r="AK771" i="14"/>
  <c r="AJ771" i="14"/>
  <c r="AL770" i="14"/>
  <c r="AK770" i="14"/>
  <c r="AJ770" i="14"/>
  <c r="AL769" i="14"/>
  <c r="AK769" i="14"/>
  <c r="AJ769" i="14"/>
  <c r="AL768" i="14"/>
  <c r="AK768" i="14"/>
  <c r="AJ768" i="14"/>
  <c r="AL767" i="14"/>
  <c r="AK767" i="14"/>
  <c r="AJ767" i="14"/>
  <c r="AL766" i="14"/>
  <c r="AK766" i="14"/>
  <c r="AJ766" i="14"/>
  <c r="AW765" i="14"/>
  <c r="AL765" i="14"/>
  <c r="AK765" i="14"/>
  <c r="AJ765" i="14"/>
  <c r="AW764" i="14"/>
  <c r="AL764" i="14"/>
  <c r="AK764" i="14"/>
  <c r="AJ764" i="14"/>
  <c r="AL763" i="14"/>
  <c r="AK763" i="14"/>
  <c r="AJ763" i="14"/>
  <c r="AH761" i="14"/>
  <c r="AG761" i="14"/>
  <c r="AF761" i="14"/>
  <c r="AE761" i="14"/>
  <c r="AD761" i="14"/>
  <c r="AC761" i="14"/>
  <c r="AB761" i="14"/>
  <c r="AA761" i="14"/>
  <c r="Z761" i="14"/>
  <c r="Y761" i="14"/>
  <c r="X761" i="14"/>
  <c r="W761" i="14"/>
  <c r="V761" i="14"/>
  <c r="U761" i="14"/>
  <c r="T761" i="14"/>
  <c r="S761" i="14"/>
  <c r="R761" i="14"/>
  <c r="Q761" i="14"/>
  <c r="P761" i="14"/>
  <c r="O761" i="14"/>
  <c r="N761" i="14"/>
  <c r="M761" i="14"/>
  <c r="L761" i="14"/>
  <c r="K761" i="14"/>
  <c r="H761" i="14"/>
  <c r="AW760" i="14"/>
  <c r="AL760" i="14"/>
  <c r="AK760" i="14"/>
  <c r="AJ760" i="14"/>
  <c r="AL759" i="14"/>
  <c r="AK759" i="14"/>
  <c r="AJ759" i="14"/>
  <c r="AL758" i="14"/>
  <c r="AK758" i="14"/>
  <c r="AJ758" i="14"/>
  <c r="AL757" i="14"/>
  <c r="AK757" i="14"/>
  <c r="AJ757" i="14"/>
  <c r="AL756" i="14"/>
  <c r="AK756" i="14"/>
  <c r="AJ756" i="14"/>
  <c r="AL755" i="14"/>
  <c r="AK755" i="14"/>
  <c r="AJ755" i="14"/>
  <c r="AW754" i="14"/>
  <c r="AL754" i="14"/>
  <c r="AK754" i="14"/>
  <c r="AJ754" i="14"/>
  <c r="AW753" i="14"/>
  <c r="AL753" i="14"/>
  <c r="AK753" i="14"/>
  <c r="AJ753" i="14"/>
  <c r="AW752" i="14"/>
  <c r="AL752" i="14"/>
  <c r="AK752" i="14"/>
  <c r="AJ752" i="14"/>
  <c r="AW751" i="14"/>
  <c r="AL751" i="14"/>
  <c r="AK751" i="14"/>
  <c r="AJ751" i="14"/>
  <c r="AL750" i="14"/>
  <c r="AL761" i="14" s="1"/>
  <c r="AK750" i="14"/>
  <c r="AJ750" i="14"/>
  <c r="AJ761" i="14" s="1"/>
  <c r="AH748" i="14"/>
  <c r="AG748" i="14"/>
  <c r="AF748" i="14"/>
  <c r="AE748" i="14"/>
  <c r="AD748" i="14"/>
  <c r="AC748" i="14"/>
  <c r="AB748" i="14"/>
  <c r="AA748" i="14"/>
  <c r="Z748" i="14"/>
  <c r="Y748" i="14"/>
  <c r="X748" i="14"/>
  <c r="W748" i="14"/>
  <c r="V748" i="14"/>
  <c r="U748" i="14"/>
  <c r="T748" i="14"/>
  <c r="S748" i="14"/>
  <c r="R748" i="14"/>
  <c r="Q748" i="14"/>
  <c r="P748" i="14"/>
  <c r="O748" i="14"/>
  <c r="N748" i="14"/>
  <c r="M748" i="14"/>
  <c r="L748" i="14"/>
  <c r="K748" i="14"/>
  <c r="J748" i="14"/>
  <c r="I748" i="14"/>
  <c r="H748" i="14"/>
  <c r="H854" i="14" s="1"/>
  <c r="AW747" i="14"/>
  <c r="C748" i="14" s="1"/>
  <c r="AL747" i="14"/>
  <c r="AK747" i="14"/>
  <c r="AJ747" i="14"/>
  <c r="AL746" i="14"/>
  <c r="AK746" i="14"/>
  <c r="AJ746" i="14"/>
  <c r="AL745" i="14"/>
  <c r="AK745" i="14"/>
  <c r="AJ745" i="14"/>
  <c r="AL744" i="14"/>
  <c r="AK744" i="14"/>
  <c r="AJ744" i="14"/>
  <c r="AL743" i="14"/>
  <c r="AK743" i="14"/>
  <c r="AJ743" i="14"/>
  <c r="AW742" i="14"/>
  <c r="AL742" i="14"/>
  <c r="AK742" i="14"/>
  <c r="AJ742" i="14"/>
  <c r="AJ748" i="14" s="1"/>
  <c r="AW741" i="14"/>
  <c r="AL741" i="14"/>
  <c r="AK741" i="14"/>
  <c r="AJ741" i="14"/>
  <c r="AL740" i="14"/>
  <c r="AK740" i="14"/>
  <c r="AJ740" i="14"/>
  <c r="AW739" i="14"/>
  <c r="AW740" i="14" s="1"/>
  <c r="AL739" i="14"/>
  <c r="AK739" i="14"/>
  <c r="AJ739" i="14"/>
  <c r="AW738" i="14"/>
  <c r="AL738" i="14"/>
  <c r="AK738" i="14"/>
  <c r="AJ738" i="14"/>
  <c r="AL737" i="14"/>
  <c r="AK737" i="14"/>
  <c r="AJ737" i="14"/>
  <c r="AH735" i="14"/>
  <c r="AG735" i="14"/>
  <c r="AF735" i="14"/>
  <c r="AE735" i="14"/>
  <c r="AD735" i="14"/>
  <c r="AC735" i="14"/>
  <c r="AB735" i="14"/>
  <c r="AA735" i="14"/>
  <c r="Z735" i="14"/>
  <c r="Y735" i="14"/>
  <c r="X735" i="14"/>
  <c r="W735" i="14"/>
  <c r="W854" i="14" s="1"/>
  <c r="V735" i="14"/>
  <c r="U735" i="14"/>
  <c r="U854" i="14" s="1"/>
  <c r="T735" i="14"/>
  <c r="S735" i="14"/>
  <c r="R735" i="14"/>
  <c r="Q735" i="14"/>
  <c r="P735" i="14"/>
  <c r="O735" i="14"/>
  <c r="N735" i="14"/>
  <c r="M735" i="14"/>
  <c r="L735" i="14"/>
  <c r="K735" i="14"/>
  <c r="J735" i="14"/>
  <c r="I735" i="14"/>
  <c r="H735" i="14"/>
  <c r="C735" i="14"/>
  <c r="AW734" i="14"/>
  <c r="AL734" i="14"/>
  <c r="AK734" i="14"/>
  <c r="AJ734" i="14"/>
  <c r="AL733" i="14"/>
  <c r="AK733" i="14"/>
  <c r="AJ733" i="14"/>
  <c r="AL732" i="14"/>
  <c r="AK732" i="14"/>
  <c r="AJ732" i="14"/>
  <c r="AL731" i="14"/>
  <c r="AK731" i="14"/>
  <c r="AJ731" i="14"/>
  <c r="AL730" i="14"/>
  <c r="AL735" i="14" s="1"/>
  <c r="AK730" i="14"/>
  <c r="AJ730" i="14"/>
  <c r="AL729" i="14"/>
  <c r="AK729" i="14"/>
  <c r="AJ729" i="14"/>
  <c r="AL728" i="14"/>
  <c r="AK728" i="14"/>
  <c r="AJ728" i="14"/>
  <c r="AL727" i="14"/>
  <c r="AK727" i="14"/>
  <c r="AJ727" i="14"/>
  <c r="AL726" i="14"/>
  <c r="AK726" i="14"/>
  <c r="AJ726" i="14"/>
  <c r="AW725" i="14"/>
  <c r="AL725" i="14"/>
  <c r="AK725" i="14"/>
  <c r="AK735" i="14" s="1"/>
  <c r="AJ725" i="14"/>
  <c r="AL724" i="14"/>
  <c r="AK724" i="14"/>
  <c r="AJ724" i="14"/>
  <c r="AL721" i="14"/>
  <c r="AK721" i="14"/>
  <c r="AJ721" i="14"/>
  <c r="AL720" i="14"/>
  <c r="AK720" i="14"/>
  <c r="AJ720" i="14"/>
  <c r="AW719" i="14"/>
  <c r="AL719" i="14"/>
  <c r="AK719" i="14"/>
  <c r="AJ719" i="14"/>
  <c r="AW718" i="14"/>
  <c r="AL718" i="14"/>
  <c r="AK718" i="14"/>
  <c r="AJ718" i="14"/>
  <c r="AL717" i="14"/>
  <c r="AK717" i="14"/>
  <c r="AJ717" i="14"/>
  <c r="AH711" i="14"/>
  <c r="AG711" i="14"/>
  <c r="AF711" i="14"/>
  <c r="AE711" i="14"/>
  <c r="AD711" i="14"/>
  <c r="AC711" i="14"/>
  <c r="AB711" i="14"/>
  <c r="AA711" i="14"/>
  <c r="Z711" i="14"/>
  <c r="Y711" i="14"/>
  <c r="X711" i="14"/>
  <c r="W711" i="14"/>
  <c r="V711" i="14"/>
  <c r="U711" i="14"/>
  <c r="T711" i="14"/>
  <c r="S711" i="14"/>
  <c r="R711" i="14"/>
  <c r="Q711" i="14"/>
  <c r="P711" i="14"/>
  <c r="O711" i="14"/>
  <c r="N711" i="14"/>
  <c r="M711" i="14"/>
  <c r="L711" i="14"/>
  <c r="K711" i="14"/>
  <c r="J711" i="14"/>
  <c r="I711" i="14"/>
  <c r="H711" i="14"/>
  <c r="G711" i="14"/>
  <c r="AW710" i="14"/>
  <c r="AL710" i="14"/>
  <c r="AK710" i="14"/>
  <c r="AJ710" i="14"/>
  <c r="C711" i="14"/>
  <c r="AL709" i="14"/>
  <c r="AK709" i="14"/>
  <c r="AJ709" i="14"/>
  <c r="AL708" i="14"/>
  <c r="AK708" i="14"/>
  <c r="AJ708" i="14"/>
  <c r="AL707" i="14"/>
  <c r="AK707" i="14"/>
  <c r="AK711" i="14" s="1"/>
  <c r="AJ707" i="14"/>
  <c r="AL706" i="14"/>
  <c r="AK706" i="14"/>
  <c r="AJ706" i="14"/>
  <c r="AL705" i="14"/>
  <c r="AK705" i="14"/>
  <c r="AJ705" i="14"/>
  <c r="AW704" i="14"/>
  <c r="AW705" i="14" s="1"/>
  <c r="AL704" i="14"/>
  <c r="AK704" i="14"/>
  <c r="AJ704" i="14"/>
  <c r="AW703" i="14"/>
  <c r="AL703" i="14"/>
  <c r="AK703" i="14"/>
  <c r="AJ703" i="14"/>
  <c r="AL702" i="14"/>
  <c r="AK702" i="14"/>
  <c r="AJ702" i="14"/>
  <c r="AW701" i="14"/>
  <c r="AW702" i="14" s="1"/>
  <c r="AL701" i="14"/>
  <c r="AK701" i="14"/>
  <c r="AJ701" i="14"/>
  <c r="AJ711" i="14" s="1"/>
  <c r="AL700" i="14"/>
  <c r="AK700" i="14"/>
  <c r="AJ700" i="14"/>
  <c r="AH698" i="14"/>
  <c r="AG698" i="14"/>
  <c r="AF698" i="14"/>
  <c r="AE698" i="14"/>
  <c r="AD698" i="14"/>
  <c r="AC698" i="14"/>
  <c r="AB698" i="14"/>
  <c r="AA698" i="14"/>
  <c r="Z698" i="14"/>
  <c r="Y698" i="14"/>
  <c r="X698" i="14"/>
  <c r="W698" i="14"/>
  <c r="V698" i="14"/>
  <c r="U698" i="14"/>
  <c r="T698" i="14"/>
  <c r="S698" i="14"/>
  <c r="R698" i="14"/>
  <c r="Q698" i="14"/>
  <c r="P698" i="14"/>
  <c r="O698" i="14"/>
  <c r="N698" i="14"/>
  <c r="M698" i="14"/>
  <c r="L698" i="14"/>
  <c r="K698" i="14"/>
  <c r="J698" i="14"/>
  <c r="I698" i="14"/>
  <c r="H698" i="14"/>
  <c r="G698" i="14"/>
  <c r="AW697" i="14"/>
  <c r="AL697" i="14"/>
  <c r="AK697" i="14"/>
  <c r="AJ697" i="14"/>
  <c r="C698" i="14"/>
  <c r="AL696" i="14"/>
  <c r="AK696" i="14"/>
  <c r="AJ696" i="14"/>
  <c r="AL695" i="14"/>
  <c r="AK695" i="14"/>
  <c r="AJ695" i="14"/>
  <c r="AL694" i="14"/>
  <c r="AK694" i="14"/>
  <c r="AJ694" i="14"/>
  <c r="AL693" i="14"/>
  <c r="AK693" i="14"/>
  <c r="AJ693" i="14"/>
  <c r="AL692" i="14"/>
  <c r="AK692" i="14"/>
  <c r="AJ692" i="14"/>
  <c r="AL691" i="14"/>
  <c r="AK691" i="14"/>
  <c r="AJ691" i="14"/>
  <c r="AW690" i="14"/>
  <c r="AL690" i="14"/>
  <c r="AK690" i="14"/>
  <c r="AJ690" i="14"/>
  <c r="AW689" i="14"/>
  <c r="AL689" i="14"/>
  <c r="AK689" i="14"/>
  <c r="AJ689" i="14"/>
  <c r="AW688" i="14"/>
  <c r="AL688" i="14"/>
  <c r="AK688" i="14"/>
  <c r="AJ688" i="14"/>
  <c r="AL687" i="14"/>
  <c r="AL698" i="14" s="1"/>
  <c r="AK687" i="14"/>
  <c r="AJ687" i="14"/>
  <c r="AH685" i="14"/>
  <c r="AG685" i="14"/>
  <c r="AF685" i="14"/>
  <c r="AE685" i="14"/>
  <c r="AD685" i="14"/>
  <c r="AC685" i="14"/>
  <c r="AB685" i="14"/>
  <c r="AA685" i="14"/>
  <c r="Z685" i="14"/>
  <c r="Y685" i="14"/>
  <c r="X685" i="14"/>
  <c r="W685" i="14"/>
  <c r="V685" i="14"/>
  <c r="U685" i="14"/>
  <c r="T685" i="14"/>
  <c r="S685" i="14"/>
  <c r="R685" i="14"/>
  <c r="Q685" i="14"/>
  <c r="P685" i="14"/>
  <c r="O685" i="14"/>
  <c r="N685" i="14"/>
  <c r="M685" i="14"/>
  <c r="L685" i="14"/>
  <c r="K685" i="14"/>
  <c r="J685" i="14"/>
  <c r="I685" i="14"/>
  <c r="H685" i="14"/>
  <c r="G685" i="14"/>
  <c r="AW684" i="14"/>
  <c r="AL684" i="14"/>
  <c r="AK684" i="14"/>
  <c r="AJ684" i="14"/>
  <c r="C685" i="14"/>
  <c r="AL683" i="14"/>
  <c r="AK683" i="14"/>
  <c r="AJ683" i="14"/>
  <c r="AL682" i="14"/>
  <c r="AK682" i="14"/>
  <c r="AJ682" i="14"/>
  <c r="AL681" i="14"/>
  <c r="AK681" i="14"/>
  <c r="AJ681" i="14"/>
  <c r="AL680" i="14"/>
  <c r="AK680" i="14"/>
  <c r="AJ680" i="14"/>
  <c r="AL679" i="14"/>
  <c r="AK679" i="14"/>
  <c r="AJ679" i="14"/>
  <c r="AL678" i="14"/>
  <c r="AK678" i="14"/>
  <c r="AJ678" i="14"/>
  <c r="AL677" i="14"/>
  <c r="AK677" i="14"/>
  <c r="AJ677" i="14"/>
  <c r="AW676" i="14"/>
  <c r="AL676" i="14"/>
  <c r="AK676" i="14"/>
  <c r="AJ676" i="14"/>
  <c r="AW675" i="14"/>
  <c r="AL675" i="14"/>
  <c r="AK675" i="14"/>
  <c r="AJ675" i="14"/>
  <c r="AL674" i="14"/>
  <c r="AK674" i="14"/>
  <c r="AJ674" i="14"/>
  <c r="AJ672" i="14"/>
  <c r="AH672" i="14"/>
  <c r="AG672" i="14"/>
  <c r="AF672" i="14"/>
  <c r="AE672" i="14"/>
  <c r="AD672" i="14"/>
  <c r="AC672" i="14"/>
  <c r="AB672" i="14"/>
  <c r="AA672" i="14"/>
  <c r="Z672" i="14"/>
  <c r="Y672" i="14"/>
  <c r="X672" i="14"/>
  <c r="W672" i="14"/>
  <c r="V672" i="14"/>
  <c r="U672" i="14"/>
  <c r="T672" i="14"/>
  <c r="S672" i="14"/>
  <c r="R672" i="14"/>
  <c r="Q672" i="14"/>
  <c r="P672" i="14"/>
  <c r="O672" i="14"/>
  <c r="N672" i="14"/>
  <c r="M672" i="14"/>
  <c r="L672" i="14"/>
  <c r="K672" i="14"/>
  <c r="J672" i="14"/>
  <c r="I672" i="14"/>
  <c r="H672" i="14"/>
  <c r="G672" i="14"/>
  <c r="AW671" i="14"/>
  <c r="AL671" i="14"/>
  <c r="AK671" i="14"/>
  <c r="AJ671" i="14"/>
  <c r="AL670" i="14"/>
  <c r="AK670" i="14"/>
  <c r="AJ670" i="14"/>
  <c r="AL669" i="14"/>
  <c r="AK669" i="14"/>
  <c r="AJ669" i="14"/>
  <c r="AL668" i="14"/>
  <c r="AK668" i="14"/>
  <c r="AJ668" i="14"/>
  <c r="AL667" i="14"/>
  <c r="AK667" i="14"/>
  <c r="AJ667" i="14"/>
  <c r="AL666" i="14"/>
  <c r="AK666" i="14"/>
  <c r="AJ666" i="14"/>
  <c r="AL665" i="14"/>
  <c r="AK665" i="14"/>
  <c r="AJ665" i="14"/>
  <c r="AL664" i="14"/>
  <c r="AK664" i="14"/>
  <c r="AJ664" i="14"/>
  <c r="AW663" i="14"/>
  <c r="AL663" i="14"/>
  <c r="AL672" i="14" s="1"/>
  <c r="AK663" i="14"/>
  <c r="AJ663" i="14"/>
  <c r="AW662" i="14"/>
  <c r="AL662" i="14"/>
  <c r="AK662" i="14"/>
  <c r="AJ662" i="14"/>
  <c r="AL661" i="14"/>
  <c r="AK661" i="14"/>
  <c r="AJ661" i="14"/>
  <c r="AH659" i="14"/>
  <c r="AG659" i="14"/>
  <c r="AF659" i="14"/>
  <c r="AE659" i="14"/>
  <c r="AD659" i="14"/>
  <c r="AC659" i="14"/>
  <c r="AB659" i="14"/>
  <c r="AA659" i="14"/>
  <c r="Z659" i="14"/>
  <c r="Y659" i="14"/>
  <c r="X659" i="14"/>
  <c r="W659" i="14"/>
  <c r="V659" i="14"/>
  <c r="U659" i="14"/>
  <c r="T659" i="14"/>
  <c r="S659" i="14"/>
  <c r="R659" i="14"/>
  <c r="Q659" i="14"/>
  <c r="P659" i="14"/>
  <c r="O659" i="14"/>
  <c r="N659" i="14"/>
  <c r="M659" i="14"/>
  <c r="L659" i="14"/>
  <c r="K659" i="14"/>
  <c r="J659" i="14"/>
  <c r="I659" i="14"/>
  <c r="H659" i="14"/>
  <c r="G659" i="14"/>
  <c r="AW658" i="14"/>
  <c r="AL658" i="14"/>
  <c r="AK658" i="14"/>
  <c r="AJ658" i="14"/>
  <c r="AL657" i="14"/>
  <c r="AK657" i="14"/>
  <c r="AJ657" i="14"/>
  <c r="AL656" i="14"/>
  <c r="AK656" i="14"/>
  <c r="AJ656" i="14"/>
  <c r="AL655" i="14"/>
  <c r="AK655" i="14"/>
  <c r="AJ655" i="14"/>
  <c r="AL654" i="14"/>
  <c r="AK654" i="14"/>
  <c r="AJ654" i="14"/>
  <c r="AL653" i="14"/>
  <c r="AK653" i="14"/>
  <c r="AJ653" i="14"/>
  <c r="AL652" i="14"/>
  <c r="AK652" i="14"/>
  <c r="AJ652" i="14"/>
  <c r="AL651" i="14"/>
  <c r="AK651" i="14"/>
  <c r="AJ651" i="14"/>
  <c r="AL650" i="14"/>
  <c r="AK650" i="14"/>
  <c r="AK659" i="14" s="1"/>
  <c r="AJ650" i="14"/>
  <c r="AW649" i="14"/>
  <c r="AL649" i="14"/>
  <c r="AK649" i="14"/>
  <c r="AJ649" i="14"/>
  <c r="AL648" i="14"/>
  <c r="AK648" i="14"/>
  <c r="AJ648" i="14"/>
  <c r="AK646" i="14"/>
  <c r="AH646" i="14"/>
  <c r="AG646" i="14"/>
  <c r="AF646" i="14"/>
  <c r="AE646" i="14"/>
  <c r="AD646" i="14"/>
  <c r="AC646" i="14"/>
  <c r="AB646" i="14"/>
  <c r="AA646" i="14"/>
  <c r="Z646" i="14"/>
  <c r="Y646" i="14"/>
  <c r="X646" i="14"/>
  <c r="W646" i="14"/>
  <c r="V646" i="14"/>
  <c r="U646" i="14"/>
  <c r="T646" i="14"/>
  <c r="S646" i="14"/>
  <c r="R646" i="14"/>
  <c r="Q646" i="14"/>
  <c r="P646" i="14"/>
  <c r="O646" i="14"/>
  <c r="N646" i="14"/>
  <c r="M646" i="14"/>
  <c r="L646" i="14"/>
  <c r="K646" i="14"/>
  <c r="J646" i="14"/>
  <c r="I646" i="14"/>
  <c r="H646" i="14"/>
  <c r="AW645" i="14"/>
  <c r="AL645" i="14"/>
  <c r="AK645" i="14"/>
  <c r="AJ645" i="14"/>
  <c r="C646" i="14"/>
  <c r="AL644" i="14"/>
  <c r="AK644" i="14"/>
  <c r="AJ644" i="14"/>
  <c r="AL643" i="14"/>
  <c r="AK643" i="14"/>
  <c r="AJ643" i="14"/>
  <c r="AL642" i="14"/>
  <c r="AK642" i="14"/>
  <c r="AJ642" i="14"/>
  <c r="AL641" i="14"/>
  <c r="AK641" i="14"/>
  <c r="AJ641" i="14"/>
  <c r="AL640" i="14"/>
  <c r="AK640" i="14"/>
  <c r="AJ640" i="14"/>
  <c r="AL639" i="14"/>
  <c r="AK639" i="14"/>
  <c r="AJ639" i="14"/>
  <c r="AL638" i="14"/>
  <c r="AK638" i="14"/>
  <c r="AJ638" i="14"/>
  <c r="AW637" i="14"/>
  <c r="AL637" i="14"/>
  <c r="AK637" i="14"/>
  <c r="AJ637" i="14"/>
  <c r="AW636" i="14"/>
  <c r="AL636" i="14"/>
  <c r="AK636" i="14"/>
  <c r="AJ636" i="14"/>
  <c r="AL635" i="14"/>
  <c r="AK635" i="14"/>
  <c r="AJ635" i="14"/>
  <c r="AH633" i="14"/>
  <c r="AG633" i="14"/>
  <c r="AF633" i="14"/>
  <c r="AE633" i="14"/>
  <c r="AD633" i="14"/>
  <c r="AC633" i="14"/>
  <c r="AB633" i="14"/>
  <c r="AA633" i="14"/>
  <c r="Z633" i="14"/>
  <c r="Y633" i="14"/>
  <c r="X633" i="14"/>
  <c r="W633" i="14"/>
  <c r="V633" i="14"/>
  <c r="U633" i="14"/>
  <c r="T633" i="14"/>
  <c r="S633" i="14"/>
  <c r="R633" i="14"/>
  <c r="Q633" i="14"/>
  <c r="P633" i="14"/>
  <c r="O633" i="14"/>
  <c r="N633" i="14"/>
  <c r="M633" i="14"/>
  <c r="L633" i="14"/>
  <c r="K633" i="14"/>
  <c r="H633" i="14"/>
  <c r="AW632" i="14"/>
  <c r="AL632" i="14"/>
  <c r="AK632" i="14"/>
  <c r="AJ632" i="14"/>
  <c r="AL631" i="14"/>
  <c r="AK631" i="14"/>
  <c r="AJ631" i="14"/>
  <c r="AL630" i="14"/>
  <c r="AK630" i="14"/>
  <c r="AJ630" i="14"/>
  <c r="AL629" i="14"/>
  <c r="AK629" i="14"/>
  <c r="AJ629" i="14"/>
  <c r="AL628" i="14"/>
  <c r="AK628" i="14"/>
  <c r="AJ628" i="14"/>
  <c r="AL627" i="14"/>
  <c r="AK627" i="14"/>
  <c r="AJ627" i="14"/>
  <c r="AL626" i="14"/>
  <c r="AK626" i="14"/>
  <c r="AJ626" i="14"/>
  <c r="AL625" i="14"/>
  <c r="AK625" i="14"/>
  <c r="AJ625" i="14"/>
  <c r="AL624" i="14"/>
  <c r="AK624" i="14"/>
  <c r="AJ624" i="14"/>
  <c r="AW623" i="14"/>
  <c r="AL623" i="14"/>
  <c r="AK623" i="14"/>
  <c r="AK633" i="14" s="1"/>
  <c r="AJ623" i="14"/>
  <c r="AL622" i="14"/>
  <c r="AK622" i="14"/>
  <c r="AJ622" i="14"/>
  <c r="AH620" i="14"/>
  <c r="AG620" i="14"/>
  <c r="AF620" i="14"/>
  <c r="AE620" i="14"/>
  <c r="AD620" i="14"/>
  <c r="AC620" i="14"/>
  <c r="AB620" i="14"/>
  <c r="AA620" i="14"/>
  <c r="Z620" i="14"/>
  <c r="Y620" i="14"/>
  <c r="X620" i="14"/>
  <c r="W620" i="14"/>
  <c r="V620" i="14"/>
  <c r="U620" i="14"/>
  <c r="T620" i="14"/>
  <c r="S620" i="14"/>
  <c r="R620" i="14"/>
  <c r="Q620" i="14"/>
  <c r="P620" i="14"/>
  <c r="O620" i="14"/>
  <c r="N620" i="14"/>
  <c r="M620" i="14"/>
  <c r="L620" i="14"/>
  <c r="K620" i="14"/>
  <c r="J620" i="14"/>
  <c r="I620" i="14"/>
  <c r="H620" i="14"/>
  <c r="G620" i="14"/>
  <c r="C620" i="14"/>
  <c r="AW619" i="14"/>
  <c r="AL619" i="14"/>
  <c r="AK619" i="14"/>
  <c r="AJ619" i="14"/>
  <c r="AL618" i="14"/>
  <c r="AK618" i="14"/>
  <c r="AJ618" i="14"/>
  <c r="AL617" i="14"/>
  <c r="AK617" i="14"/>
  <c r="AJ617" i="14"/>
  <c r="AL616" i="14"/>
  <c r="AK616" i="14"/>
  <c r="AJ616" i="14"/>
  <c r="AL615" i="14"/>
  <c r="AK615" i="14"/>
  <c r="AJ615" i="14"/>
  <c r="AL614" i="14"/>
  <c r="AK614" i="14"/>
  <c r="AJ614" i="14"/>
  <c r="AL613" i="14"/>
  <c r="AK613" i="14"/>
  <c r="AJ613" i="14"/>
  <c r="AL612" i="14"/>
  <c r="AK612" i="14"/>
  <c r="AJ612" i="14"/>
  <c r="AW611" i="14"/>
  <c r="AL611" i="14"/>
  <c r="AK611" i="14"/>
  <c r="AJ611" i="14"/>
  <c r="AW610" i="14"/>
  <c r="AL610" i="14"/>
  <c r="AK610" i="14"/>
  <c r="AJ610" i="14"/>
  <c r="AL609" i="14"/>
  <c r="AL620" i="14" s="1"/>
  <c r="AK609" i="14"/>
  <c r="AJ609" i="14"/>
  <c r="AJ620" i="14" s="1"/>
  <c r="AH607" i="14"/>
  <c r="AG607" i="14"/>
  <c r="AF607" i="14"/>
  <c r="AE607" i="14"/>
  <c r="AD607" i="14"/>
  <c r="AC607" i="14"/>
  <c r="AB607" i="14"/>
  <c r="AA607" i="14"/>
  <c r="Z607" i="14"/>
  <c r="Y607" i="14"/>
  <c r="X607" i="14"/>
  <c r="W607" i="14"/>
  <c r="V607" i="14"/>
  <c r="U607" i="14"/>
  <c r="T607" i="14"/>
  <c r="S607" i="14"/>
  <c r="R607" i="14"/>
  <c r="Q607" i="14"/>
  <c r="P607" i="14"/>
  <c r="O607" i="14"/>
  <c r="N607" i="14"/>
  <c r="M607" i="14"/>
  <c r="L607" i="14"/>
  <c r="K607" i="14"/>
  <c r="H607" i="14"/>
  <c r="G607" i="14"/>
  <c r="AW606" i="14"/>
  <c r="AL606" i="14"/>
  <c r="AK606" i="14"/>
  <c r="AJ606" i="14"/>
  <c r="AL605" i="14"/>
  <c r="AK605" i="14"/>
  <c r="AJ605" i="14"/>
  <c r="AL604" i="14"/>
  <c r="AK604" i="14"/>
  <c r="AJ604" i="14"/>
  <c r="AL603" i="14"/>
  <c r="AK603" i="14"/>
  <c r="AJ603" i="14"/>
  <c r="AL602" i="14"/>
  <c r="AK602" i="14"/>
  <c r="AJ602" i="14"/>
  <c r="AL601" i="14"/>
  <c r="AK601" i="14"/>
  <c r="AJ601" i="14"/>
  <c r="AL600" i="14"/>
  <c r="AK600" i="14"/>
  <c r="AJ600" i="14"/>
  <c r="AL599" i="14"/>
  <c r="AK599" i="14"/>
  <c r="AJ599" i="14"/>
  <c r="AW598" i="14"/>
  <c r="AL598" i="14"/>
  <c r="AK598" i="14"/>
  <c r="AJ598" i="14"/>
  <c r="AW597" i="14"/>
  <c r="AL597" i="14"/>
  <c r="AK597" i="14"/>
  <c r="AJ597" i="14"/>
  <c r="AL596" i="14"/>
  <c r="AK596" i="14"/>
  <c r="AK607" i="14" s="1"/>
  <c r="AJ596" i="14"/>
  <c r="AJ607" i="14" s="1"/>
  <c r="AH594" i="14"/>
  <c r="AG594" i="14"/>
  <c r="AF594" i="14"/>
  <c r="AE594" i="14"/>
  <c r="AD594" i="14"/>
  <c r="AD713" i="14" s="1"/>
  <c r="AC594" i="14"/>
  <c r="AC713" i="14" s="1"/>
  <c r="AB594" i="14"/>
  <c r="AB713" i="14" s="1"/>
  <c r="AA594" i="14"/>
  <c r="Z594" i="14"/>
  <c r="Y594" i="14"/>
  <c r="X594" i="14"/>
  <c r="W594" i="14"/>
  <c r="V594" i="14"/>
  <c r="U594" i="14"/>
  <c r="U713" i="14" s="1"/>
  <c r="T594" i="14"/>
  <c r="T713" i="14" s="1"/>
  <c r="S594" i="14"/>
  <c r="R594" i="14"/>
  <c r="Q594" i="14"/>
  <c r="P594" i="14"/>
  <c r="O594" i="14"/>
  <c r="N594" i="14"/>
  <c r="N713" i="14" s="1"/>
  <c r="M594" i="14"/>
  <c r="M713" i="14" s="1"/>
  <c r="L594" i="14"/>
  <c r="K594" i="14"/>
  <c r="J594" i="14"/>
  <c r="I594" i="14"/>
  <c r="H594" i="14"/>
  <c r="AW593" i="14"/>
  <c r="C594" i="14" s="1"/>
  <c r="AL593" i="14"/>
  <c r="AK593" i="14"/>
  <c r="AJ593" i="14"/>
  <c r="AL592" i="14"/>
  <c r="AK592" i="14"/>
  <c r="AJ592" i="14"/>
  <c r="AL591" i="14"/>
  <c r="AK591" i="14"/>
  <c r="AJ591" i="14"/>
  <c r="AL590" i="14"/>
  <c r="AK590" i="14"/>
  <c r="AJ590" i="14"/>
  <c r="AL589" i="14"/>
  <c r="AK589" i="14"/>
  <c r="AJ589" i="14"/>
  <c r="AL588" i="14"/>
  <c r="AK588" i="14"/>
  <c r="AJ588" i="14"/>
  <c r="AL587" i="14"/>
  <c r="AK587" i="14"/>
  <c r="AJ587" i="14"/>
  <c r="AL586" i="14"/>
  <c r="AK586" i="14"/>
  <c r="AJ586" i="14"/>
  <c r="AL585" i="14"/>
  <c r="AK585" i="14"/>
  <c r="AJ585" i="14"/>
  <c r="AW584" i="14"/>
  <c r="AL584" i="14"/>
  <c r="AK584" i="14"/>
  <c r="AJ584" i="14"/>
  <c r="AL583" i="14"/>
  <c r="AK583" i="14"/>
  <c r="AJ583" i="14"/>
  <c r="AL580" i="14"/>
  <c r="AK580" i="14"/>
  <c r="AJ580" i="14"/>
  <c r="AL579" i="14"/>
  <c r="AK579" i="14"/>
  <c r="AJ579" i="14"/>
  <c r="AL578" i="14"/>
  <c r="AK578" i="14"/>
  <c r="AJ578" i="14"/>
  <c r="AW577" i="14"/>
  <c r="AW578" i="14" s="1"/>
  <c r="AL577" i="14"/>
  <c r="AK577" i="14"/>
  <c r="AJ577" i="14"/>
  <c r="AL576" i="14"/>
  <c r="AK576" i="14"/>
  <c r="AJ576" i="14"/>
  <c r="R572" i="14"/>
  <c r="Q572" i="14"/>
  <c r="AH570" i="14"/>
  <c r="AG570" i="14"/>
  <c r="AF570" i="14"/>
  <c r="AE570" i="14"/>
  <c r="AD570" i="14"/>
  <c r="AC570" i="14"/>
  <c r="AB570" i="14"/>
  <c r="AA570" i="14"/>
  <c r="Z570" i="14"/>
  <c r="Y570" i="14"/>
  <c r="X570" i="14"/>
  <c r="W570" i="14"/>
  <c r="V570" i="14"/>
  <c r="U570" i="14"/>
  <c r="T570" i="14"/>
  <c r="S570" i="14"/>
  <c r="R570" i="14"/>
  <c r="Q570" i="14"/>
  <c r="P570" i="14"/>
  <c r="O570" i="14"/>
  <c r="N570" i="14"/>
  <c r="M570" i="14"/>
  <c r="L570" i="14"/>
  <c r="K570" i="14"/>
  <c r="H570" i="14"/>
  <c r="AW569" i="14"/>
  <c r="AL569" i="14"/>
  <c r="AK569" i="14"/>
  <c r="AJ569" i="14"/>
  <c r="AL568" i="14"/>
  <c r="AK568" i="14"/>
  <c r="AJ568" i="14"/>
  <c r="AL567" i="14"/>
  <c r="AK567" i="14"/>
  <c r="AJ567" i="14"/>
  <c r="AL566" i="14"/>
  <c r="AK566" i="14"/>
  <c r="AJ566" i="14"/>
  <c r="AL565" i="14"/>
  <c r="AK565" i="14"/>
  <c r="AJ565" i="14"/>
  <c r="AL564" i="14"/>
  <c r="AK564" i="14"/>
  <c r="AJ564" i="14"/>
  <c r="AL563" i="14"/>
  <c r="AK563" i="14"/>
  <c r="AJ563" i="14"/>
  <c r="AL562" i="14"/>
  <c r="AK562" i="14"/>
  <c r="AJ562" i="14"/>
  <c r="AW561" i="14"/>
  <c r="AL561" i="14"/>
  <c r="AK561" i="14"/>
  <c r="AJ561" i="14"/>
  <c r="AW560" i="14"/>
  <c r="AL560" i="14"/>
  <c r="AK560" i="14"/>
  <c r="AJ560" i="14"/>
  <c r="AL559" i="14"/>
  <c r="AK559" i="14"/>
  <c r="AJ559" i="14"/>
  <c r="AH557" i="14"/>
  <c r="AG557" i="14"/>
  <c r="AF557" i="14"/>
  <c r="AE557" i="14"/>
  <c r="AD557" i="14"/>
  <c r="AC557" i="14"/>
  <c r="AB557" i="14"/>
  <c r="AA557" i="14"/>
  <c r="Z557" i="14"/>
  <c r="Y557" i="14"/>
  <c r="X557" i="14"/>
  <c r="W557" i="14"/>
  <c r="V557" i="14"/>
  <c r="V572" i="14" s="1"/>
  <c r="U557" i="14"/>
  <c r="T557" i="14"/>
  <c r="S557" i="14"/>
  <c r="R557" i="14"/>
  <c r="Q557" i="14"/>
  <c r="P557" i="14"/>
  <c r="O557" i="14"/>
  <c r="N557" i="14"/>
  <c r="M557" i="14"/>
  <c r="L557" i="14"/>
  <c r="K557" i="14"/>
  <c r="H557" i="14"/>
  <c r="G557" i="14"/>
  <c r="C557" i="14"/>
  <c r="AW556" i="14"/>
  <c r="AL556" i="14"/>
  <c r="AL557" i="14" s="1"/>
  <c r="AK556" i="14"/>
  <c r="AJ556" i="14"/>
  <c r="AL555" i="14"/>
  <c r="AK555" i="14"/>
  <c r="AJ555" i="14"/>
  <c r="AL554" i="14"/>
  <c r="AK554" i="14"/>
  <c r="AJ554" i="14"/>
  <c r="AL553" i="14"/>
  <c r="AK553" i="14"/>
  <c r="AJ553" i="14"/>
  <c r="AL552" i="14"/>
  <c r="AK552" i="14"/>
  <c r="AJ552" i="14"/>
  <c r="AL551" i="14"/>
  <c r="AK551" i="14"/>
  <c r="AJ551" i="14"/>
  <c r="AL550" i="14"/>
  <c r="AK550" i="14"/>
  <c r="AJ550" i="14"/>
  <c r="AL549" i="14"/>
  <c r="AK549" i="14"/>
  <c r="AJ549" i="14"/>
  <c r="AL548" i="14"/>
  <c r="AK548" i="14"/>
  <c r="AJ548" i="14"/>
  <c r="AW547" i="14"/>
  <c r="AL547" i="14"/>
  <c r="AK547" i="14"/>
  <c r="AJ547" i="14"/>
  <c r="AL546" i="14"/>
  <c r="AK546" i="14"/>
  <c r="AJ546" i="14"/>
  <c r="AH544" i="14"/>
  <c r="AG544" i="14"/>
  <c r="AF544" i="14"/>
  <c r="AE544" i="14"/>
  <c r="AD544" i="14"/>
  <c r="AC544" i="14"/>
  <c r="AB544" i="14"/>
  <c r="AA544" i="14"/>
  <c r="Z544" i="14"/>
  <c r="Y544" i="14"/>
  <c r="X544" i="14"/>
  <c r="W544" i="14"/>
  <c r="V544" i="14"/>
  <c r="U544" i="14"/>
  <c r="T544" i="14"/>
  <c r="S544" i="14"/>
  <c r="R544" i="14"/>
  <c r="Q544" i="14"/>
  <c r="P544" i="14"/>
  <c r="O544" i="14"/>
  <c r="N544" i="14"/>
  <c r="M544" i="14"/>
  <c r="L544" i="14"/>
  <c r="K544" i="14"/>
  <c r="H544" i="14"/>
  <c r="AW543" i="14"/>
  <c r="AL543" i="14"/>
  <c r="AK543" i="14"/>
  <c r="AJ543" i="14"/>
  <c r="C544" i="14"/>
  <c r="AL542" i="14"/>
  <c r="AK542" i="14"/>
  <c r="AJ542" i="14"/>
  <c r="AL541" i="14"/>
  <c r="AK541" i="14"/>
  <c r="AJ541" i="14"/>
  <c r="AL540" i="14"/>
  <c r="AK540" i="14"/>
  <c r="AJ540" i="14"/>
  <c r="AL539" i="14"/>
  <c r="AK539" i="14"/>
  <c r="AJ539" i="14"/>
  <c r="AL538" i="14"/>
  <c r="AK538" i="14"/>
  <c r="AJ538" i="14"/>
  <c r="AL537" i="14"/>
  <c r="AK537" i="14"/>
  <c r="AJ537" i="14"/>
  <c r="AL536" i="14"/>
  <c r="AK536" i="14"/>
  <c r="AJ536" i="14"/>
  <c r="AW535" i="14"/>
  <c r="AL535" i="14"/>
  <c r="AK535" i="14"/>
  <c r="AJ535" i="14"/>
  <c r="AW534" i="14"/>
  <c r="AL534" i="14"/>
  <c r="AK534" i="14"/>
  <c r="AJ534" i="14"/>
  <c r="AL533" i="14"/>
  <c r="AL544" i="14" s="1"/>
  <c r="AK533" i="14"/>
  <c r="AK544" i="14" s="1"/>
  <c r="AJ533" i="14"/>
  <c r="AJ544" i="14" s="1"/>
  <c r="AH531" i="14"/>
  <c r="AG531" i="14"/>
  <c r="AF531" i="14"/>
  <c r="AE531" i="14"/>
  <c r="AD531" i="14"/>
  <c r="AC531" i="14"/>
  <c r="AB531" i="14"/>
  <c r="AA531" i="14"/>
  <c r="Z531" i="14"/>
  <c r="Y531" i="14"/>
  <c r="X531" i="14"/>
  <c r="W531" i="14"/>
  <c r="V531" i="14"/>
  <c r="U531" i="14"/>
  <c r="T531" i="14"/>
  <c r="S531" i="14"/>
  <c r="R531" i="14"/>
  <c r="Q531" i="14"/>
  <c r="P531" i="14"/>
  <c r="O531" i="14"/>
  <c r="N531" i="14"/>
  <c r="M531" i="14"/>
  <c r="L531" i="14"/>
  <c r="K531" i="14"/>
  <c r="H531" i="14"/>
  <c r="G531" i="14"/>
  <c r="AW530" i="14"/>
  <c r="AL530" i="14"/>
  <c r="AK530" i="14"/>
  <c r="AJ530" i="14"/>
  <c r="AL529" i="14"/>
  <c r="AK529" i="14"/>
  <c r="AJ529" i="14"/>
  <c r="AL528" i="14"/>
  <c r="AK528" i="14"/>
  <c r="AJ528" i="14"/>
  <c r="AL527" i="14"/>
  <c r="AK527" i="14"/>
  <c r="AJ527" i="14"/>
  <c r="AL526" i="14"/>
  <c r="AK526" i="14"/>
  <c r="AJ526" i="14"/>
  <c r="AL525" i="14"/>
  <c r="AK525" i="14"/>
  <c r="AJ525" i="14"/>
  <c r="AL524" i="14"/>
  <c r="AK524" i="14"/>
  <c r="AJ524" i="14"/>
  <c r="AL523" i="14"/>
  <c r="AK523" i="14"/>
  <c r="AJ523" i="14"/>
  <c r="AW522" i="14"/>
  <c r="AL522" i="14"/>
  <c r="AK522" i="14"/>
  <c r="AJ522" i="14"/>
  <c r="AW521" i="14"/>
  <c r="AL521" i="14"/>
  <c r="AK521" i="14"/>
  <c r="AJ521" i="14"/>
  <c r="AL520" i="14"/>
  <c r="AK520" i="14"/>
  <c r="AK531" i="14" s="1"/>
  <c r="AJ520" i="14"/>
  <c r="AH518" i="14"/>
  <c r="AG518" i="14"/>
  <c r="AF518" i="14"/>
  <c r="AE518" i="14"/>
  <c r="AD518" i="14"/>
  <c r="AC518" i="14"/>
  <c r="AB518" i="14"/>
  <c r="AA518" i="14"/>
  <c r="Z518" i="14"/>
  <c r="Y518" i="14"/>
  <c r="Y572" i="14" s="1"/>
  <c r="X518" i="14"/>
  <c r="W518" i="14"/>
  <c r="W572" i="14" s="1"/>
  <c r="V518" i="14"/>
  <c r="U518" i="14"/>
  <c r="T518" i="14"/>
  <c r="S518" i="14"/>
  <c r="R518" i="14"/>
  <c r="Q518" i="14"/>
  <c r="P518" i="14"/>
  <c r="O518" i="14"/>
  <c r="N518" i="14"/>
  <c r="M518" i="14"/>
  <c r="L518" i="14"/>
  <c r="K518" i="14"/>
  <c r="H518" i="14"/>
  <c r="C518" i="14"/>
  <c r="AW517" i="14"/>
  <c r="AL517" i="14"/>
  <c r="AK517" i="14"/>
  <c r="AJ517" i="14"/>
  <c r="AL516" i="14"/>
  <c r="AK516" i="14"/>
  <c r="AJ516" i="14"/>
  <c r="AL515" i="14"/>
  <c r="AK515" i="14"/>
  <c r="AJ515" i="14"/>
  <c r="AL514" i="14"/>
  <c r="AK514" i="14"/>
  <c r="AJ514" i="14"/>
  <c r="AL513" i="14"/>
  <c r="AK513" i="14"/>
  <c r="AJ513" i="14"/>
  <c r="AL512" i="14"/>
  <c r="AK512" i="14"/>
  <c r="AJ512" i="14"/>
  <c r="AL511" i="14"/>
  <c r="AK511" i="14"/>
  <c r="AJ511" i="14"/>
  <c r="AL510" i="14"/>
  <c r="AK510" i="14"/>
  <c r="AJ510" i="14"/>
  <c r="AL509" i="14"/>
  <c r="AK509" i="14"/>
  <c r="AJ509" i="14"/>
  <c r="AW508" i="14"/>
  <c r="AL508" i="14"/>
  <c r="AK508" i="14"/>
  <c r="AJ508" i="14"/>
  <c r="AL507" i="14"/>
  <c r="AK507" i="14"/>
  <c r="AJ507" i="14"/>
  <c r="AL505" i="14"/>
  <c r="AJ505" i="14"/>
  <c r="AH505" i="14"/>
  <c r="AG505" i="14"/>
  <c r="AF505" i="14"/>
  <c r="AE505" i="14"/>
  <c r="AD505" i="14"/>
  <c r="AC505" i="14"/>
  <c r="AB505" i="14"/>
  <c r="AA505" i="14"/>
  <c r="Z505" i="14"/>
  <c r="Y505" i="14"/>
  <c r="X505" i="14"/>
  <c r="W505" i="14"/>
  <c r="V505" i="14"/>
  <c r="U505" i="14"/>
  <c r="T505" i="14"/>
  <c r="S505" i="14"/>
  <c r="R505" i="14"/>
  <c r="Q505" i="14"/>
  <c r="P505" i="14"/>
  <c r="O505" i="14"/>
  <c r="N505" i="14"/>
  <c r="M505" i="14"/>
  <c r="L505" i="14"/>
  <c r="K505" i="14"/>
  <c r="H505" i="14"/>
  <c r="G505" i="14"/>
  <c r="AW504" i="14"/>
  <c r="AL504" i="14"/>
  <c r="AK504" i="14"/>
  <c r="AJ504" i="14"/>
  <c r="AL503" i="14"/>
  <c r="AK503" i="14"/>
  <c r="AJ503" i="14"/>
  <c r="AL502" i="14"/>
  <c r="AK502" i="14"/>
  <c r="AJ502" i="14"/>
  <c r="AL501" i="14"/>
  <c r="AK501" i="14"/>
  <c r="AJ501" i="14"/>
  <c r="AW500" i="14"/>
  <c r="AW501" i="14" s="1"/>
  <c r="AL500" i="14"/>
  <c r="AK500" i="14"/>
  <c r="AJ500" i="14"/>
  <c r="AL499" i="14"/>
  <c r="AK499" i="14"/>
  <c r="AJ499" i="14"/>
  <c r="AW498" i="14"/>
  <c r="AW499" i="14" s="1"/>
  <c r="AL498" i="14"/>
  <c r="AK498" i="14"/>
  <c r="AJ498" i="14"/>
  <c r="AL497" i="14"/>
  <c r="AK497" i="14"/>
  <c r="AJ497" i="14"/>
  <c r="AW496" i="14"/>
  <c r="AW497" i="14" s="1"/>
  <c r="AL496" i="14"/>
  <c r="AK496" i="14"/>
  <c r="AJ496" i="14"/>
  <c r="AW495" i="14"/>
  <c r="AL495" i="14"/>
  <c r="AK495" i="14"/>
  <c r="AJ495" i="14"/>
  <c r="AL494" i="14"/>
  <c r="AK494" i="14"/>
  <c r="AJ494" i="14"/>
  <c r="AH492" i="14"/>
  <c r="AG492" i="14"/>
  <c r="AF492" i="14"/>
  <c r="AE492" i="14"/>
  <c r="AD492" i="14"/>
  <c r="AC492" i="14"/>
  <c r="AB492" i="14"/>
  <c r="AA492" i="14"/>
  <c r="Z492" i="14"/>
  <c r="Y492" i="14"/>
  <c r="X492" i="14"/>
  <c r="W492" i="14"/>
  <c r="V492" i="14"/>
  <c r="U492" i="14"/>
  <c r="T492" i="14"/>
  <c r="S492" i="14"/>
  <c r="R492" i="14"/>
  <c r="Q492" i="14"/>
  <c r="P492" i="14"/>
  <c r="O492" i="14"/>
  <c r="N492" i="14"/>
  <c r="M492" i="14"/>
  <c r="L492" i="14"/>
  <c r="K492" i="14"/>
  <c r="H492" i="14"/>
  <c r="AW491" i="14"/>
  <c r="C492" i="14" s="1"/>
  <c r="AL491" i="14"/>
  <c r="AK491" i="14"/>
  <c r="AJ491" i="14"/>
  <c r="AL490" i="14"/>
  <c r="AK490" i="14"/>
  <c r="AJ490" i="14"/>
  <c r="AL489" i="14"/>
  <c r="AK489" i="14"/>
  <c r="AJ489" i="14"/>
  <c r="AL488" i="14"/>
  <c r="AK488" i="14"/>
  <c r="AJ488" i="14"/>
  <c r="AL487" i="14"/>
  <c r="AK487" i="14"/>
  <c r="AJ487" i="14"/>
  <c r="AL486" i="14"/>
  <c r="AK486" i="14"/>
  <c r="AJ486" i="14"/>
  <c r="AL485" i="14"/>
  <c r="AK485" i="14"/>
  <c r="AJ485" i="14"/>
  <c r="AL484" i="14"/>
  <c r="AK484" i="14"/>
  <c r="AJ484" i="14"/>
  <c r="AW483" i="14"/>
  <c r="AL483" i="14"/>
  <c r="AK483" i="14"/>
  <c r="AJ483" i="14"/>
  <c r="AW482" i="14"/>
  <c r="AL482" i="14"/>
  <c r="AK482" i="14"/>
  <c r="AK492" i="14" s="1"/>
  <c r="AJ482" i="14"/>
  <c r="AL481" i="14"/>
  <c r="AK481" i="14"/>
  <c r="AJ481" i="14"/>
  <c r="AJ492" i="14" s="1"/>
  <c r="AH479" i="14"/>
  <c r="AG479" i="14"/>
  <c r="AF479" i="14"/>
  <c r="AE479" i="14"/>
  <c r="AD479" i="14"/>
  <c r="AC479" i="14"/>
  <c r="AB479" i="14"/>
  <c r="AA479" i="14"/>
  <c r="Z479" i="14"/>
  <c r="Y479" i="14"/>
  <c r="X479" i="14"/>
  <c r="W479" i="14"/>
  <c r="V479" i="14"/>
  <c r="U479" i="14"/>
  <c r="T479" i="14"/>
  <c r="S479" i="14"/>
  <c r="R479" i="14"/>
  <c r="Q479" i="14"/>
  <c r="P479" i="14"/>
  <c r="O479" i="14"/>
  <c r="N479" i="14"/>
  <c r="M479" i="14"/>
  <c r="L479" i="14"/>
  <c r="K479" i="14"/>
  <c r="J479" i="14"/>
  <c r="I479" i="14"/>
  <c r="H479" i="14"/>
  <c r="AW478" i="14"/>
  <c r="AL478" i="14"/>
  <c r="AK478" i="14"/>
  <c r="AJ478" i="14"/>
  <c r="AL477" i="14"/>
  <c r="AK477" i="14"/>
  <c r="AJ477" i="14"/>
  <c r="AL476" i="14"/>
  <c r="AK476" i="14"/>
  <c r="AJ476" i="14"/>
  <c r="AL475" i="14"/>
  <c r="AK475" i="14"/>
  <c r="AJ475" i="14"/>
  <c r="AL474" i="14"/>
  <c r="AK474" i="14"/>
  <c r="AJ474" i="14"/>
  <c r="AL473" i="14"/>
  <c r="AK473" i="14"/>
  <c r="AJ473" i="14"/>
  <c r="AL472" i="14"/>
  <c r="AK472" i="14"/>
  <c r="AJ472" i="14"/>
  <c r="AW471" i="14"/>
  <c r="AL471" i="14"/>
  <c r="AK471" i="14"/>
  <c r="AJ471" i="14"/>
  <c r="AW470" i="14"/>
  <c r="AL470" i="14"/>
  <c r="AL479" i="14" s="1"/>
  <c r="AK470" i="14"/>
  <c r="AJ470" i="14"/>
  <c r="AW469" i="14"/>
  <c r="AL469" i="14"/>
  <c r="AK469" i="14"/>
  <c r="AJ469" i="14"/>
  <c r="AL468" i="14"/>
  <c r="AK468" i="14"/>
  <c r="AK479" i="14" s="1"/>
  <c r="AJ468" i="14"/>
  <c r="AH466" i="14"/>
  <c r="AG466" i="14"/>
  <c r="AF466" i="14"/>
  <c r="AE466" i="14"/>
  <c r="AD466" i="14"/>
  <c r="AC466" i="14"/>
  <c r="AB466" i="14"/>
  <c r="AA466" i="14"/>
  <c r="AA572" i="14" s="1"/>
  <c r="Z466" i="14"/>
  <c r="Y466" i="14"/>
  <c r="X466" i="14"/>
  <c r="W466" i="14"/>
  <c r="V466" i="14"/>
  <c r="U466" i="14"/>
  <c r="T466" i="14"/>
  <c r="S466" i="14"/>
  <c r="R466" i="14"/>
  <c r="Q466" i="14"/>
  <c r="P466" i="14"/>
  <c r="O466" i="14"/>
  <c r="N466" i="14"/>
  <c r="M466" i="14"/>
  <c r="L466" i="14"/>
  <c r="K466" i="14"/>
  <c r="K572" i="14" s="1"/>
  <c r="H466" i="14"/>
  <c r="G466" i="14"/>
  <c r="AW465" i="14"/>
  <c r="AL465" i="14"/>
  <c r="AK465" i="14"/>
  <c r="AJ465" i="14"/>
  <c r="AL464" i="14"/>
  <c r="AK464" i="14"/>
  <c r="AJ464" i="14"/>
  <c r="AL463" i="14"/>
  <c r="AK463" i="14"/>
  <c r="AJ463" i="14"/>
  <c r="AL462" i="14"/>
  <c r="AK462" i="14"/>
  <c r="AJ462" i="14"/>
  <c r="AL461" i="14"/>
  <c r="AK461" i="14"/>
  <c r="AJ461" i="14"/>
  <c r="AL460" i="14"/>
  <c r="AK460" i="14"/>
  <c r="AJ460" i="14"/>
  <c r="AL459" i="14"/>
  <c r="AK459" i="14"/>
  <c r="AJ459" i="14"/>
  <c r="AL458" i="14"/>
  <c r="AK458" i="14"/>
  <c r="AJ458" i="14"/>
  <c r="AL457" i="14"/>
  <c r="AK457" i="14"/>
  <c r="AJ457" i="14"/>
  <c r="AW456" i="14"/>
  <c r="AL456" i="14"/>
  <c r="AK456" i="14"/>
  <c r="AJ456" i="14"/>
  <c r="AL455" i="14"/>
  <c r="AK455" i="14"/>
  <c r="AJ455" i="14"/>
  <c r="AL453" i="14"/>
  <c r="AH453" i="14"/>
  <c r="AG453" i="14"/>
  <c r="AF453" i="14"/>
  <c r="AF572" i="14" s="1"/>
  <c r="AE453" i="14"/>
  <c r="AD453" i="14"/>
  <c r="AC453" i="14"/>
  <c r="AC572" i="14" s="1"/>
  <c r="AB453" i="14"/>
  <c r="AB572" i="14" s="1"/>
  <c r="AA453" i="14"/>
  <c r="Z453" i="14"/>
  <c r="Z572" i="14" s="1"/>
  <c r="Y453" i="14"/>
  <c r="X453" i="14"/>
  <c r="W453" i="14"/>
  <c r="V453" i="14"/>
  <c r="U453" i="14"/>
  <c r="T453" i="14"/>
  <c r="T572" i="14" s="1"/>
  <c r="S453" i="14"/>
  <c r="R453" i="14"/>
  <c r="Q453" i="14"/>
  <c r="P453" i="14"/>
  <c r="P572" i="14" s="1"/>
  <c r="O453" i="14"/>
  <c r="O572" i="14" s="1"/>
  <c r="N453" i="14"/>
  <c r="M453" i="14"/>
  <c r="M572" i="14" s="1"/>
  <c r="L453" i="14"/>
  <c r="L572" i="14" s="1"/>
  <c r="K453" i="14"/>
  <c r="H453" i="14"/>
  <c r="H572" i="14" s="1"/>
  <c r="AW452" i="14"/>
  <c r="AL452" i="14"/>
  <c r="AK452" i="14"/>
  <c r="AJ452" i="14"/>
  <c r="AL451" i="14"/>
  <c r="AK451" i="14"/>
  <c r="AJ451" i="14"/>
  <c r="AL450" i="14"/>
  <c r="AK450" i="14"/>
  <c r="AJ450" i="14"/>
  <c r="AL449" i="14"/>
  <c r="AK449" i="14"/>
  <c r="AJ449" i="14"/>
  <c r="AL448" i="14"/>
  <c r="AK448" i="14"/>
  <c r="AJ448" i="14"/>
  <c r="AL447" i="14"/>
  <c r="AK447" i="14"/>
  <c r="AJ447" i="14"/>
  <c r="AL446" i="14"/>
  <c r="AK446" i="14"/>
  <c r="AJ446" i="14"/>
  <c r="AL445" i="14"/>
  <c r="AK445" i="14"/>
  <c r="AJ445" i="14"/>
  <c r="AL444" i="14"/>
  <c r="AK444" i="14"/>
  <c r="AJ444" i="14"/>
  <c r="AW443" i="14"/>
  <c r="AL443" i="14"/>
  <c r="AK443" i="14"/>
  <c r="AK453" i="14" s="1"/>
  <c r="AJ443" i="14"/>
  <c r="AL442" i="14"/>
  <c r="AK442" i="14"/>
  <c r="AJ442" i="14"/>
  <c r="AW439" i="14"/>
  <c r="AL439" i="14"/>
  <c r="AK439" i="14"/>
  <c r="AJ439" i="14"/>
  <c r="AL438" i="14"/>
  <c r="AK438" i="14"/>
  <c r="AJ438" i="14"/>
  <c r="AW437" i="14"/>
  <c r="AW438" i="14" s="1"/>
  <c r="AL437" i="14"/>
  <c r="AK437" i="14"/>
  <c r="AJ437" i="14"/>
  <c r="AW436" i="14"/>
  <c r="AL436" i="14"/>
  <c r="AK436" i="14"/>
  <c r="AJ436" i="14"/>
  <c r="AL435" i="14"/>
  <c r="AK435" i="14"/>
  <c r="AJ435" i="14"/>
  <c r="AL429" i="14"/>
  <c r="AH429" i="14"/>
  <c r="AG429" i="14"/>
  <c r="AF429" i="14"/>
  <c r="AE429" i="14"/>
  <c r="AD429" i="14"/>
  <c r="AC429" i="14"/>
  <c r="AB429" i="14"/>
  <c r="AA429" i="14"/>
  <c r="Z429" i="14"/>
  <c r="Y429" i="14"/>
  <c r="X429" i="14"/>
  <c r="W429" i="14"/>
  <c r="V429" i="14"/>
  <c r="U429" i="14"/>
  <c r="T429" i="14"/>
  <c r="S429" i="14"/>
  <c r="R429" i="14"/>
  <c r="Q429" i="14"/>
  <c r="P429" i="14"/>
  <c r="O429" i="14"/>
  <c r="N429" i="14"/>
  <c r="M429" i="14"/>
  <c r="L429" i="14"/>
  <c r="K429" i="14"/>
  <c r="J429" i="14"/>
  <c r="I429" i="14"/>
  <c r="H429" i="14"/>
  <c r="G429" i="14"/>
  <c r="AW428" i="14"/>
  <c r="AL428" i="14"/>
  <c r="AK428" i="14"/>
  <c r="AJ428" i="14"/>
  <c r="AL427" i="14"/>
  <c r="AK427" i="14"/>
  <c r="AJ427" i="14"/>
  <c r="AL426" i="14"/>
  <c r="AK426" i="14"/>
  <c r="AJ426" i="14"/>
  <c r="AL425" i="14"/>
  <c r="AK425" i="14"/>
  <c r="AJ425" i="14"/>
  <c r="AL424" i="14"/>
  <c r="AK424" i="14"/>
  <c r="AJ424" i="14"/>
  <c r="AL423" i="14"/>
  <c r="AK423" i="14"/>
  <c r="AJ423" i="14"/>
  <c r="AL422" i="14"/>
  <c r="AK422" i="14"/>
  <c r="AJ422" i="14"/>
  <c r="AL421" i="14"/>
  <c r="AK421" i="14"/>
  <c r="AJ421" i="14"/>
  <c r="AL420" i="14"/>
  <c r="AK420" i="14"/>
  <c r="AJ420" i="14"/>
  <c r="AW419" i="14"/>
  <c r="AL419" i="14"/>
  <c r="AK419" i="14"/>
  <c r="AJ419" i="14"/>
  <c r="AL418" i="14"/>
  <c r="AK418" i="14"/>
  <c r="AJ418" i="14"/>
  <c r="AH416" i="14"/>
  <c r="AG416" i="14"/>
  <c r="AF416" i="14"/>
  <c r="AE416" i="14"/>
  <c r="AD416" i="14"/>
  <c r="AC416" i="14"/>
  <c r="AB416" i="14"/>
  <c r="AA416" i="14"/>
  <c r="Z416" i="14"/>
  <c r="Y416" i="14"/>
  <c r="X416" i="14"/>
  <c r="W416" i="14"/>
  <c r="V416" i="14"/>
  <c r="U416" i="14"/>
  <c r="T416" i="14"/>
  <c r="S416" i="14"/>
  <c r="R416" i="14"/>
  <c r="Q416" i="14"/>
  <c r="P416" i="14"/>
  <c r="O416" i="14"/>
  <c r="N416" i="14"/>
  <c r="M416" i="14"/>
  <c r="L416" i="14"/>
  <c r="K416" i="14"/>
  <c r="J416" i="14"/>
  <c r="I416" i="14"/>
  <c r="H416" i="14"/>
  <c r="G416" i="14"/>
  <c r="C416" i="14"/>
  <c r="AW415" i="14"/>
  <c r="AL415" i="14"/>
  <c r="AK415" i="14"/>
  <c r="AJ415" i="14"/>
  <c r="AL414" i="14"/>
  <c r="AK414" i="14"/>
  <c r="AJ414" i="14"/>
  <c r="AL413" i="14"/>
  <c r="AK413" i="14"/>
  <c r="AJ413" i="14"/>
  <c r="AJ416" i="14" s="1"/>
  <c r="AL412" i="14"/>
  <c r="AK412" i="14"/>
  <c r="AJ412" i="14"/>
  <c r="AL411" i="14"/>
  <c r="AK411" i="14"/>
  <c r="AJ411" i="14"/>
  <c r="AL410" i="14"/>
  <c r="AK410" i="14"/>
  <c r="AJ410" i="14"/>
  <c r="AL409" i="14"/>
  <c r="AK409" i="14"/>
  <c r="AJ409" i="14"/>
  <c r="AL408" i="14"/>
  <c r="AK408" i="14"/>
  <c r="AJ408" i="14"/>
  <c r="AL407" i="14"/>
  <c r="AK407" i="14"/>
  <c r="AJ407" i="14"/>
  <c r="AW406" i="14"/>
  <c r="AL406" i="14"/>
  <c r="AK406" i="14"/>
  <c r="AJ406" i="14"/>
  <c r="AL405" i="14"/>
  <c r="AK405" i="14"/>
  <c r="AJ405" i="14"/>
  <c r="AJ403" i="14"/>
  <c r="AH403" i="14"/>
  <c r="AG403" i="14"/>
  <c r="AF403" i="14"/>
  <c r="AE403" i="14"/>
  <c r="AD403" i="14"/>
  <c r="AC403" i="14"/>
  <c r="AB403" i="14"/>
  <c r="AA403" i="14"/>
  <c r="Z403" i="14"/>
  <c r="Y403" i="14"/>
  <c r="X403" i="14"/>
  <c r="W403" i="14"/>
  <c r="V403" i="14"/>
  <c r="U403" i="14"/>
  <c r="T403" i="14"/>
  <c r="S403" i="14"/>
  <c r="R403" i="14"/>
  <c r="Q403" i="14"/>
  <c r="P403" i="14"/>
  <c r="O403" i="14"/>
  <c r="N403" i="14"/>
  <c r="M403" i="14"/>
  <c r="L403" i="14"/>
  <c r="K403" i="14"/>
  <c r="J403" i="14"/>
  <c r="I403" i="14"/>
  <c r="H403" i="14"/>
  <c r="G403" i="14"/>
  <c r="AW402" i="14"/>
  <c r="AL402" i="14"/>
  <c r="AK402" i="14"/>
  <c r="AJ402" i="14"/>
  <c r="AL401" i="14"/>
  <c r="AK401" i="14"/>
  <c r="AJ401" i="14"/>
  <c r="AL400" i="14"/>
  <c r="AL403" i="14" s="1"/>
  <c r="AK400" i="14"/>
  <c r="AJ400" i="14"/>
  <c r="AL399" i="14"/>
  <c r="AK399" i="14"/>
  <c r="AJ399" i="14"/>
  <c r="AL398" i="14"/>
  <c r="AK398" i="14"/>
  <c r="AJ398" i="14"/>
  <c r="AL397" i="14"/>
  <c r="AK397" i="14"/>
  <c r="AJ397" i="14"/>
  <c r="AL396" i="14"/>
  <c r="AK396" i="14"/>
  <c r="AJ396" i="14"/>
  <c r="AL395" i="14"/>
  <c r="AK395" i="14"/>
  <c r="AJ395" i="14"/>
  <c r="AW394" i="14"/>
  <c r="AL394" i="14"/>
  <c r="AK394" i="14"/>
  <c r="AJ394" i="14"/>
  <c r="AW393" i="14"/>
  <c r="AL393" i="14"/>
  <c r="AK393" i="14"/>
  <c r="AK403" i="14" s="1"/>
  <c r="AJ393" i="14"/>
  <c r="AL392" i="14"/>
  <c r="AK392" i="14"/>
  <c r="AJ392" i="14"/>
  <c r="AH390" i="14"/>
  <c r="AG390" i="14"/>
  <c r="AF390" i="14"/>
  <c r="AE390" i="14"/>
  <c r="AD390" i="14"/>
  <c r="AC390" i="14"/>
  <c r="AB390" i="14"/>
  <c r="AA390" i="14"/>
  <c r="Z390" i="14"/>
  <c r="Y390" i="14"/>
  <c r="X390" i="14"/>
  <c r="W390" i="14"/>
  <c r="V390" i="14"/>
  <c r="U390" i="14"/>
  <c r="T390" i="14"/>
  <c r="S390" i="14"/>
  <c r="R390" i="14"/>
  <c r="Q390" i="14"/>
  <c r="P390" i="14"/>
  <c r="O390" i="14"/>
  <c r="N390" i="14"/>
  <c r="M390" i="14"/>
  <c r="L390" i="14"/>
  <c r="K390" i="14"/>
  <c r="J390" i="14"/>
  <c r="I390" i="14"/>
  <c r="H390" i="14"/>
  <c r="G390" i="14"/>
  <c r="C390" i="14"/>
  <c r="AW389" i="14"/>
  <c r="AL389" i="14"/>
  <c r="AK389" i="14"/>
  <c r="AJ389" i="14"/>
  <c r="AL388" i="14"/>
  <c r="AK388" i="14"/>
  <c r="AJ388" i="14"/>
  <c r="AL387" i="14"/>
  <c r="AK387" i="14"/>
  <c r="AJ387" i="14"/>
  <c r="AL386" i="14"/>
  <c r="AK386" i="14"/>
  <c r="AJ386" i="14"/>
  <c r="AL385" i="14"/>
  <c r="AK385" i="14"/>
  <c r="AJ385" i="14"/>
  <c r="AL384" i="14"/>
  <c r="AK384" i="14"/>
  <c r="AJ384" i="14"/>
  <c r="AL383" i="14"/>
  <c r="AL390" i="14" s="1"/>
  <c r="AK383" i="14"/>
  <c r="AK390" i="14" s="1"/>
  <c r="AJ383" i="14"/>
  <c r="AJ390" i="14" s="1"/>
  <c r="AL382" i="14"/>
  <c r="AK382" i="14"/>
  <c r="AJ382" i="14"/>
  <c r="AL381" i="14"/>
  <c r="AK381" i="14"/>
  <c r="AJ381" i="14"/>
  <c r="AW380" i="14"/>
  <c r="AL380" i="14"/>
  <c r="AK380" i="14"/>
  <c r="AJ380" i="14"/>
  <c r="AL379" i="14"/>
  <c r="AK379" i="14"/>
  <c r="AJ379" i="14"/>
  <c r="AH377" i="14"/>
  <c r="AG377" i="14"/>
  <c r="AF377" i="14"/>
  <c r="AE377" i="14"/>
  <c r="AD377" i="14"/>
  <c r="AC377" i="14"/>
  <c r="AB377" i="14"/>
  <c r="AA377" i="14"/>
  <c r="Z377" i="14"/>
  <c r="Y377" i="14"/>
  <c r="X377" i="14"/>
  <c r="W377" i="14"/>
  <c r="V377" i="14"/>
  <c r="U377" i="14"/>
  <c r="T377" i="14"/>
  <c r="S377" i="14"/>
  <c r="R377" i="14"/>
  <c r="Q377" i="14"/>
  <c r="P377" i="14"/>
  <c r="O377" i="14"/>
  <c r="N377" i="14"/>
  <c r="M377" i="14"/>
  <c r="L377" i="14"/>
  <c r="K377" i="14"/>
  <c r="J377" i="14"/>
  <c r="I377" i="14"/>
  <c r="H377" i="14"/>
  <c r="G377" i="14"/>
  <c r="C377" i="14"/>
  <c r="AW376" i="14"/>
  <c r="AL376" i="14"/>
  <c r="AK376" i="14"/>
  <c r="AJ376" i="14"/>
  <c r="AL375" i="14"/>
  <c r="AK375" i="14"/>
  <c r="AJ375" i="14"/>
  <c r="AL374" i="14"/>
  <c r="AK374" i="14"/>
  <c r="AJ374" i="14"/>
  <c r="AL373" i="14"/>
  <c r="AK373" i="14"/>
  <c r="AJ373" i="14"/>
  <c r="AL372" i="14"/>
  <c r="AK372" i="14"/>
  <c r="AJ372" i="14"/>
  <c r="AL371" i="14"/>
  <c r="AK371" i="14"/>
  <c r="AJ371" i="14"/>
  <c r="AW370" i="14"/>
  <c r="AL370" i="14"/>
  <c r="AK370" i="14"/>
  <c r="AJ370" i="14"/>
  <c r="AL369" i="14"/>
  <c r="AK369" i="14"/>
  <c r="AJ369" i="14"/>
  <c r="AW368" i="14"/>
  <c r="AW369" i="14" s="1"/>
  <c r="AL368" i="14"/>
  <c r="AK368" i="14"/>
  <c r="AJ368" i="14"/>
  <c r="AW367" i="14"/>
  <c r="AL367" i="14"/>
  <c r="AK367" i="14"/>
  <c r="AJ367" i="14"/>
  <c r="AL366" i="14"/>
  <c r="AL377" i="14" s="1"/>
  <c r="AK366" i="14"/>
  <c r="AJ366" i="14"/>
  <c r="AJ377" i="14" s="1"/>
  <c r="AH364" i="14"/>
  <c r="AG364" i="14"/>
  <c r="AF364" i="14"/>
  <c r="AE364" i="14"/>
  <c r="AD364" i="14"/>
  <c r="AC364" i="14"/>
  <c r="AB364" i="14"/>
  <c r="AA364" i="14"/>
  <c r="Z364" i="14"/>
  <c r="Y364" i="14"/>
  <c r="X364" i="14"/>
  <c r="W364" i="14"/>
  <c r="V364" i="14"/>
  <c r="U364" i="14"/>
  <c r="T364" i="14"/>
  <c r="S364" i="14"/>
  <c r="R364" i="14"/>
  <c r="Q364" i="14"/>
  <c r="P364" i="14"/>
  <c r="O364" i="14"/>
  <c r="N364" i="14"/>
  <c r="M364" i="14"/>
  <c r="L364" i="14"/>
  <c r="K364" i="14"/>
  <c r="J364" i="14"/>
  <c r="I364" i="14"/>
  <c r="H364" i="14"/>
  <c r="G364" i="14"/>
  <c r="AW363" i="14"/>
  <c r="AL363" i="14"/>
  <c r="AK363" i="14"/>
  <c r="AJ363" i="14"/>
  <c r="C364" i="14"/>
  <c r="AL362" i="14"/>
  <c r="AK362" i="14"/>
  <c r="AJ362" i="14"/>
  <c r="AL361" i="14"/>
  <c r="AK361" i="14"/>
  <c r="AJ361" i="14"/>
  <c r="AL360" i="14"/>
  <c r="AK360" i="14"/>
  <c r="AJ360" i="14"/>
  <c r="AL359" i="14"/>
  <c r="AK359" i="14"/>
  <c r="AJ359" i="14"/>
  <c r="AL358" i="14"/>
  <c r="AK358" i="14"/>
  <c r="AJ358" i="14"/>
  <c r="AL357" i="14"/>
  <c r="AK357" i="14"/>
  <c r="AJ357" i="14"/>
  <c r="AL356" i="14"/>
  <c r="AK356" i="14"/>
  <c r="AJ356" i="14"/>
  <c r="AW355" i="14"/>
  <c r="AL355" i="14"/>
  <c r="AK355" i="14"/>
  <c r="AJ355" i="14"/>
  <c r="AW354" i="14"/>
  <c r="AL354" i="14"/>
  <c r="AK354" i="14"/>
  <c r="AJ354" i="14"/>
  <c r="AL353" i="14"/>
  <c r="AK353" i="14"/>
  <c r="AJ353" i="14"/>
  <c r="AJ364" i="14" s="1"/>
  <c r="AH351" i="14"/>
  <c r="AG351" i="14"/>
  <c r="AF351" i="14"/>
  <c r="AE351" i="14"/>
  <c r="AD351" i="14"/>
  <c r="AC351" i="14"/>
  <c r="AB351" i="14"/>
  <c r="AA351" i="14"/>
  <c r="Z351" i="14"/>
  <c r="Y351" i="14"/>
  <c r="X351" i="14"/>
  <c r="W351" i="14"/>
  <c r="V351" i="14"/>
  <c r="U351" i="14"/>
  <c r="T351" i="14"/>
  <c r="S351" i="14"/>
  <c r="R351" i="14"/>
  <c r="Q351" i="14"/>
  <c r="P351" i="14"/>
  <c r="O351" i="14"/>
  <c r="N351" i="14"/>
  <c r="M351" i="14"/>
  <c r="L351" i="14"/>
  <c r="K351" i="14"/>
  <c r="J351" i="14"/>
  <c r="I351" i="14"/>
  <c r="H351" i="14"/>
  <c r="G351" i="14"/>
  <c r="AW350" i="14"/>
  <c r="AL350" i="14"/>
  <c r="AK350" i="14"/>
  <c r="AJ350" i="14"/>
  <c r="AL349" i="14"/>
  <c r="AK349" i="14"/>
  <c r="AJ349" i="14"/>
  <c r="AL348" i="14"/>
  <c r="AK348" i="14"/>
  <c r="AJ348" i="14"/>
  <c r="AL347" i="14"/>
  <c r="AK347" i="14"/>
  <c r="AJ347" i="14"/>
  <c r="AL346" i="14"/>
  <c r="AK346" i="14"/>
  <c r="AJ346" i="14"/>
  <c r="AL345" i="14"/>
  <c r="AK345" i="14"/>
  <c r="AJ345" i="14"/>
  <c r="AL344" i="14"/>
  <c r="AK344" i="14"/>
  <c r="AJ344" i="14"/>
  <c r="AL343" i="14"/>
  <c r="AK343" i="14"/>
  <c r="AJ343" i="14"/>
  <c r="AL342" i="14"/>
  <c r="AK342" i="14"/>
  <c r="AJ342" i="14"/>
  <c r="AW341" i="14"/>
  <c r="AL341" i="14"/>
  <c r="AK341" i="14"/>
  <c r="AJ341" i="14"/>
  <c r="AL340" i="14"/>
  <c r="AK340" i="14"/>
  <c r="AJ340" i="14"/>
  <c r="AH338" i="14"/>
  <c r="AG338" i="14"/>
  <c r="AF338" i="14"/>
  <c r="AE338" i="14"/>
  <c r="AD338" i="14"/>
  <c r="AC338" i="14"/>
  <c r="AB338" i="14"/>
  <c r="AA338" i="14"/>
  <c r="Z338" i="14"/>
  <c r="Y338" i="14"/>
  <c r="X338" i="14"/>
  <c r="W338" i="14"/>
  <c r="V338" i="14"/>
  <c r="U338" i="14"/>
  <c r="T338" i="14"/>
  <c r="S338" i="14"/>
  <c r="R338" i="14"/>
  <c r="Q338" i="14"/>
  <c r="P338" i="14"/>
  <c r="O338" i="14"/>
  <c r="N338" i="14"/>
  <c r="M338" i="14"/>
  <c r="L338" i="14"/>
  <c r="K338" i="14"/>
  <c r="J338" i="14"/>
  <c r="I338" i="14"/>
  <c r="H338" i="14"/>
  <c r="G338" i="14"/>
  <c r="AW337" i="14"/>
  <c r="AL337" i="14"/>
  <c r="AK337" i="14"/>
  <c r="AJ337" i="14"/>
  <c r="AL336" i="14"/>
  <c r="AK336" i="14"/>
  <c r="AJ336" i="14"/>
  <c r="AL335" i="14"/>
  <c r="AK335" i="14"/>
  <c r="AJ335" i="14"/>
  <c r="AL334" i="14"/>
  <c r="AK334" i="14"/>
  <c r="AJ334" i="14"/>
  <c r="AL333" i="14"/>
  <c r="AK333" i="14"/>
  <c r="AJ333" i="14"/>
  <c r="AL332" i="14"/>
  <c r="AK332" i="14"/>
  <c r="AJ332" i="14"/>
  <c r="AL331" i="14"/>
  <c r="AK331" i="14"/>
  <c r="AJ331" i="14"/>
  <c r="AW330" i="14"/>
  <c r="AL330" i="14"/>
  <c r="AK330" i="14"/>
  <c r="AJ330" i="14"/>
  <c r="AW329" i="14"/>
  <c r="AL329" i="14"/>
  <c r="AK329" i="14"/>
  <c r="AJ329" i="14"/>
  <c r="AW328" i="14"/>
  <c r="AL328" i="14"/>
  <c r="AK328" i="14"/>
  <c r="AK338" i="14" s="1"/>
  <c r="AJ328" i="14"/>
  <c r="AL327" i="14"/>
  <c r="AL338" i="14" s="1"/>
  <c r="AK327" i="14"/>
  <c r="AJ327" i="14"/>
  <c r="AH325" i="14"/>
  <c r="AG325" i="14"/>
  <c r="AF325" i="14"/>
  <c r="AE325" i="14"/>
  <c r="AD325" i="14"/>
  <c r="AC325" i="14"/>
  <c r="AB325" i="14"/>
  <c r="AA325" i="14"/>
  <c r="AA431" i="14" s="1"/>
  <c r="Z325" i="14"/>
  <c r="Y325" i="14"/>
  <c r="X325" i="14"/>
  <c r="X431" i="14" s="1"/>
  <c r="W325" i="14"/>
  <c r="V325" i="14"/>
  <c r="U325" i="14"/>
  <c r="T325" i="14"/>
  <c r="S325" i="14"/>
  <c r="R325" i="14"/>
  <c r="Q325" i="14"/>
  <c r="P325" i="14"/>
  <c r="O325" i="14"/>
  <c r="N325" i="14"/>
  <c r="M325" i="14"/>
  <c r="L325" i="14"/>
  <c r="K325" i="14"/>
  <c r="J325" i="14"/>
  <c r="I325" i="14"/>
  <c r="H325" i="14"/>
  <c r="H431" i="14" s="1"/>
  <c r="AW324" i="14"/>
  <c r="AL324" i="14"/>
  <c r="AK324" i="14"/>
  <c r="AJ324" i="14"/>
  <c r="AL323" i="14"/>
  <c r="AK323" i="14"/>
  <c r="AJ323" i="14"/>
  <c r="AL322" i="14"/>
  <c r="AK322" i="14"/>
  <c r="AJ322" i="14"/>
  <c r="AL321" i="14"/>
  <c r="AK321" i="14"/>
  <c r="AJ321" i="14"/>
  <c r="AL320" i="14"/>
  <c r="AK320" i="14"/>
  <c r="AJ320" i="14"/>
  <c r="AL319" i="14"/>
  <c r="AK319" i="14"/>
  <c r="AJ319" i="14"/>
  <c r="AL318" i="14"/>
  <c r="AK318" i="14"/>
  <c r="AJ318" i="14"/>
  <c r="AL317" i="14"/>
  <c r="AK317" i="14"/>
  <c r="AJ317" i="14"/>
  <c r="AW316" i="14"/>
  <c r="AL316" i="14"/>
  <c r="AK316" i="14"/>
  <c r="AJ316" i="14"/>
  <c r="AW315" i="14"/>
  <c r="AL315" i="14"/>
  <c r="AK315" i="14"/>
  <c r="AJ315" i="14"/>
  <c r="AL314" i="14"/>
  <c r="AK314" i="14"/>
  <c r="AJ314" i="14"/>
  <c r="AK312" i="14"/>
  <c r="AH312" i="14"/>
  <c r="AH431" i="14" s="1"/>
  <c r="AG312" i="14"/>
  <c r="AF312" i="14"/>
  <c r="AE312" i="14"/>
  <c r="AD312" i="14"/>
  <c r="AC312" i="14"/>
  <c r="AC431" i="14" s="1"/>
  <c r="AB312" i="14"/>
  <c r="AA312" i="14"/>
  <c r="Z312" i="14"/>
  <c r="Y312" i="14"/>
  <c r="Y431" i="14" s="1"/>
  <c r="X312" i="14"/>
  <c r="W312" i="14"/>
  <c r="V312" i="14"/>
  <c r="V431" i="14" s="1"/>
  <c r="U312" i="14"/>
  <c r="T312" i="14"/>
  <c r="T431" i="14" s="1"/>
  <c r="S312" i="14"/>
  <c r="S431" i="14" s="1"/>
  <c r="R312" i="14"/>
  <c r="Q312" i="14"/>
  <c r="P312" i="14"/>
  <c r="O312" i="14"/>
  <c r="N312" i="14"/>
  <c r="M312" i="14"/>
  <c r="M431" i="14" s="1"/>
  <c r="L312" i="14"/>
  <c r="K312" i="14"/>
  <c r="J312" i="14"/>
  <c r="I312" i="14"/>
  <c r="I431" i="14" s="1"/>
  <c r="H312" i="14"/>
  <c r="AW311" i="14"/>
  <c r="AL311" i="14"/>
  <c r="AK311" i="14"/>
  <c r="AJ311" i="14"/>
  <c r="AL310" i="14"/>
  <c r="AK310" i="14"/>
  <c r="AJ310" i="14"/>
  <c r="AL309" i="14"/>
  <c r="AK309" i="14"/>
  <c r="AJ309" i="14"/>
  <c r="AL308" i="14"/>
  <c r="AK308" i="14"/>
  <c r="AJ308" i="14"/>
  <c r="AL307" i="14"/>
  <c r="AK307" i="14"/>
  <c r="AJ307" i="14"/>
  <c r="AW306" i="14"/>
  <c r="AL306" i="14"/>
  <c r="AK306" i="14"/>
  <c r="AJ306" i="14"/>
  <c r="AL305" i="14"/>
  <c r="AK305" i="14"/>
  <c r="AJ305" i="14"/>
  <c r="AW304" i="14"/>
  <c r="AW305" i="14" s="1"/>
  <c r="AL304" i="14"/>
  <c r="AK304" i="14"/>
  <c r="AJ304" i="14"/>
  <c r="AL303" i="14"/>
  <c r="AK303" i="14"/>
  <c r="AJ303" i="14"/>
  <c r="AW302" i="14"/>
  <c r="AW303" i="14" s="1"/>
  <c r="AL302" i="14"/>
  <c r="AK302" i="14"/>
  <c r="AJ302" i="14"/>
  <c r="AL301" i="14"/>
  <c r="AK301" i="14"/>
  <c r="AJ301" i="14"/>
  <c r="AL298" i="14"/>
  <c r="AK298" i="14"/>
  <c r="AJ298" i="14"/>
  <c r="AL297" i="14"/>
  <c r="AK297" i="14"/>
  <c r="AJ297" i="14"/>
  <c r="AL296" i="14"/>
  <c r="AK296" i="14"/>
  <c r="AJ296" i="14"/>
  <c r="AW295" i="14"/>
  <c r="AL295" i="14"/>
  <c r="AK295" i="14"/>
  <c r="AJ295" i="14"/>
  <c r="AL294" i="14"/>
  <c r="AK294" i="14"/>
  <c r="AJ294" i="14"/>
  <c r="J290" i="14"/>
  <c r="I290" i="14"/>
  <c r="I1281" i="14" s="1"/>
  <c r="I1284" i="14" s="1"/>
  <c r="H290" i="14"/>
  <c r="AH288" i="14"/>
  <c r="AG288" i="14"/>
  <c r="AF288" i="14"/>
  <c r="AE288" i="14"/>
  <c r="AD288" i="14"/>
  <c r="AC288" i="14"/>
  <c r="AB288" i="14"/>
  <c r="AA288" i="14"/>
  <c r="Z288" i="14"/>
  <c r="Y288" i="14"/>
  <c r="X288" i="14"/>
  <c r="W288" i="14"/>
  <c r="V288" i="14"/>
  <c r="U288" i="14"/>
  <c r="T288" i="14"/>
  <c r="S288" i="14"/>
  <c r="R288" i="14"/>
  <c r="Q288" i="14"/>
  <c r="P288" i="14"/>
  <c r="O288" i="14"/>
  <c r="N288" i="14"/>
  <c r="M288" i="14"/>
  <c r="L288" i="14"/>
  <c r="K288" i="14"/>
  <c r="J288" i="14"/>
  <c r="I288" i="14"/>
  <c r="H288" i="14"/>
  <c r="G288" i="14"/>
  <c r="AW287" i="14"/>
  <c r="AL287" i="14"/>
  <c r="AK287" i="14"/>
  <c r="AJ287" i="14"/>
  <c r="AL286" i="14"/>
  <c r="AK286" i="14"/>
  <c r="AJ286" i="14"/>
  <c r="AL285" i="14"/>
  <c r="AK285" i="14"/>
  <c r="AJ285" i="14"/>
  <c r="AL284" i="14"/>
  <c r="AK284" i="14"/>
  <c r="AJ284" i="14"/>
  <c r="AL283" i="14"/>
  <c r="AK283" i="14"/>
  <c r="AJ283" i="14"/>
  <c r="AL282" i="14"/>
  <c r="AK282" i="14"/>
  <c r="AJ282" i="14"/>
  <c r="AL281" i="14"/>
  <c r="AK281" i="14"/>
  <c r="AJ281" i="14"/>
  <c r="AL280" i="14"/>
  <c r="AK280" i="14"/>
  <c r="AJ280" i="14"/>
  <c r="AW279" i="14"/>
  <c r="AL279" i="14"/>
  <c r="AL288" i="14" s="1"/>
  <c r="AK279" i="14"/>
  <c r="AJ279" i="14"/>
  <c r="AW278" i="14"/>
  <c r="AL278" i="14"/>
  <c r="AK278" i="14"/>
  <c r="AJ278" i="14"/>
  <c r="AL277" i="14"/>
  <c r="AK277" i="14"/>
  <c r="AJ277" i="14"/>
  <c r="AJ288" i="14" s="1"/>
  <c r="AL275" i="14"/>
  <c r="AH275" i="14"/>
  <c r="AG275" i="14"/>
  <c r="AF275" i="14"/>
  <c r="AE275" i="14"/>
  <c r="AD275" i="14"/>
  <c r="AC275" i="14"/>
  <c r="AB275" i="14"/>
  <c r="AA275" i="14"/>
  <c r="Z275" i="14"/>
  <c r="Y275" i="14"/>
  <c r="X275" i="14"/>
  <c r="W275" i="14"/>
  <c r="V275" i="14"/>
  <c r="U275" i="14"/>
  <c r="T275" i="14"/>
  <c r="S275" i="14"/>
  <c r="R275" i="14"/>
  <c r="Q275" i="14"/>
  <c r="P275" i="14"/>
  <c r="O275" i="14"/>
  <c r="N275" i="14"/>
  <c r="M275" i="14"/>
  <c r="L275" i="14"/>
  <c r="K275" i="14"/>
  <c r="J275" i="14"/>
  <c r="I275" i="14"/>
  <c r="H275" i="14"/>
  <c r="G275" i="14"/>
  <c r="AW274" i="14"/>
  <c r="AL274" i="14"/>
  <c r="AK274" i="14"/>
  <c r="AJ274" i="14"/>
  <c r="AL273" i="14"/>
  <c r="AK273" i="14"/>
  <c r="AJ273" i="14"/>
  <c r="AL272" i="14"/>
  <c r="AK272" i="14"/>
  <c r="AJ272" i="14"/>
  <c r="AL271" i="14"/>
  <c r="AK271" i="14"/>
  <c r="AJ271" i="14"/>
  <c r="AL270" i="14"/>
  <c r="AK270" i="14"/>
  <c r="AJ270" i="14"/>
  <c r="AL269" i="14"/>
  <c r="AK269" i="14"/>
  <c r="AJ269" i="14"/>
  <c r="AL268" i="14"/>
  <c r="AK268" i="14"/>
  <c r="AJ268" i="14"/>
  <c r="AL267" i="14"/>
  <c r="AK267" i="14"/>
  <c r="AJ267" i="14"/>
  <c r="AW266" i="14"/>
  <c r="AL266" i="14"/>
  <c r="AK266" i="14"/>
  <c r="AJ266" i="14"/>
  <c r="AW265" i="14"/>
  <c r="AL265" i="14"/>
  <c r="AK265" i="14"/>
  <c r="AJ265" i="14"/>
  <c r="AL264" i="14"/>
  <c r="AK264" i="14"/>
  <c r="AJ264" i="14"/>
  <c r="AH262" i="14"/>
  <c r="AG262" i="14"/>
  <c r="AF262" i="14"/>
  <c r="AE262" i="14"/>
  <c r="AD262" i="14"/>
  <c r="AC262" i="14"/>
  <c r="AB262" i="14"/>
  <c r="AA262" i="14"/>
  <c r="Z262" i="14"/>
  <c r="Y262" i="14"/>
  <c r="X262" i="14"/>
  <c r="W262" i="14"/>
  <c r="V262" i="14"/>
  <c r="U262" i="14"/>
  <c r="T262" i="14"/>
  <c r="S262" i="14"/>
  <c r="R262" i="14"/>
  <c r="Q262" i="14"/>
  <c r="P262" i="14"/>
  <c r="O262" i="14"/>
  <c r="N262" i="14"/>
  <c r="M262" i="14"/>
  <c r="L262" i="14"/>
  <c r="K262" i="14"/>
  <c r="J262" i="14"/>
  <c r="I262" i="14"/>
  <c r="H262" i="14"/>
  <c r="G262" i="14"/>
  <c r="AW261" i="14"/>
  <c r="AL261" i="14"/>
  <c r="AK261" i="14"/>
  <c r="AJ261" i="14"/>
  <c r="AL260" i="14"/>
  <c r="AK260" i="14"/>
  <c r="AJ260" i="14"/>
  <c r="AL259" i="14"/>
  <c r="AK259" i="14"/>
  <c r="AJ259" i="14"/>
  <c r="AL258" i="14"/>
  <c r="AK258" i="14"/>
  <c r="AJ258" i="14"/>
  <c r="AL257" i="14"/>
  <c r="AK257" i="14"/>
  <c r="AJ257" i="14"/>
  <c r="AL256" i="14"/>
  <c r="AK256" i="14"/>
  <c r="AJ256" i="14"/>
  <c r="AL255" i="14"/>
  <c r="AK255" i="14"/>
  <c r="AJ255" i="14"/>
  <c r="AL254" i="14"/>
  <c r="AK254" i="14"/>
  <c r="AJ254" i="14"/>
  <c r="AL253" i="14"/>
  <c r="AK253" i="14"/>
  <c r="AJ253" i="14"/>
  <c r="AJ262" i="14" s="1"/>
  <c r="AW252" i="14"/>
  <c r="AL252" i="14"/>
  <c r="AK252" i="14"/>
  <c r="AJ252" i="14"/>
  <c r="AL251" i="14"/>
  <c r="AK251" i="14"/>
  <c r="AJ251" i="14"/>
  <c r="AH249" i="14"/>
  <c r="AH290" i="14" s="1"/>
  <c r="AG249" i="14"/>
  <c r="AF249" i="14"/>
  <c r="AE249" i="14"/>
  <c r="AD249" i="14"/>
  <c r="AC249" i="14"/>
  <c r="AB249" i="14"/>
  <c r="AA249" i="14"/>
  <c r="Z249" i="14"/>
  <c r="Y249" i="14"/>
  <c r="X249" i="14"/>
  <c r="W249" i="14"/>
  <c r="V249" i="14"/>
  <c r="U249" i="14"/>
  <c r="T249" i="14"/>
  <c r="S249" i="14"/>
  <c r="R249" i="14"/>
  <c r="Q249" i="14"/>
  <c r="P249" i="14"/>
  <c r="O249" i="14"/>
  <c r="N249" i="14"/>
  <c r="M249" i="14"/>
  <c r="L249" i="14"/>
  <c r="K249" i="14"/>
  <c r="J249" i="14"/>
  <c r="I249" i="14"/>
  <c r="H249" i="14"/>
  <c r="G249" i="14"/>
  <c r="AW248" i="14"/>
  <c r="AL248" i="14"/>
  <c r="AK248" i="14"/>
  <c r="AJ248" i="14"/>
  <c r="AL247" i="14"/>
  <c r="AK247" i="14"/>
  <c r="AJ247" i="14"/>
  <c r="AL246" i="14"/>
  <c r="AK246" i="14"/>
  <c r="AJ246" i="14"/>
  <c r="AL245" i="14"/>
  <c r="AK245" i="14"/>
  <c r="AJ245" i="14"/>
  <c r="AL244" i="14"/>
  <c r="AK244" i="14"/>
  <c r="AJ244" i="14"/>
  <c r="AL243" i="14"/>
  <c r="AL249" i="14" s="1"/>
  <c r="AK243" i="14"/>
  <c r="AJ243" i="14"/>
  <c r="AL242" i="14"/>
  <c r="AK242" i="14"/>
  <c r="AJ242" i="14"/>
  <c r="AL241" i="14"/>
  <c r="AK241" i="14"/>
  <c r="AJ241" i="14"/>
  <c r="AW240" i="14"/>
  <c r="AL240" i="14"/>
  <c r="AK240" i="14"/>
  <c r="AJ240" i="14"/>
  <c r="AW239" i="14"/>
  <c r="AL239" i="14"/>
  <c r="AK239" i="14"/>
  <c r="AJ239" i="14"/>
  <c r="AL238" i="14"/>
  <c r="AK238" i="14"/>
  <c r="AJ238" i="14"/>
  <c r="AJ249" i="14" s="1"/>
  <c r="AH236" i="14"/>
  <c r="AG236" i="14"/>
  <c r="AF236" i="14"/>
  <c r="AE236" i="14"/>
  <c r="AD236" i="14"/>
  <c r="AC236" i="14"/>
  <c r="AB236" i="14"/>
  <c r="AA236" i="14"/>
  <c r="Z236" i="14"/>
  <c r="Y236" i="14"/>
  <c r="X236" i="14"/>
  <c r="W236" i="14"/>
  <c r="V236" i="14"/>
  <c r="U236" i="14"/>
  <c r="T236" i="14"/>
  <c r="S236" i="14"/>
  <c r="R236" i="14"/>
  <c r="Q236" i="14"/>
  <c r="P236" i="14"/>
  <c r="O236" i="14"/>
  <c r="N236" i="14"/>
  <c r="M236" i="14"/>
  <c r="L236" i="14"/>
  <c r="K236" i="14"/>
  <c r="J236" i="14"/>
  <c r="I236" i="14"/>
  <c r="H236" i="14"/>
  <c r="G236" i="14"/>
  <c r="AW235" i="14"/>
  <c r="AL235" i="14"/>
  <c r="AK235" i="14"/>
  <c r="AJ235" i="14"/>
  <c r="AL234" i="14"/>
  <c r="AK234" i="14"/>
  <c r="AJ234" i="14"/>
  <c r="AL233" i="14"/>
  <c r="AK233" i="14"/>
  <c r="AJ233" i="14"/>
  <c r="AL232" i="14"/>
  <c r="AK232" i="14"/>
  <c r="AJ232" i="14"/>
  <c r="AL231" i="14"/>
  <c r="AL236" i="14" s="1"/>
  <c r="AK231" i="14"/>
  <c r="AJ231" i="14"/>
  <c r="AL230" i="14"/>
  <c r="AK230" i="14"/>
  <c r="AJ230" i="14"/>
  <c r="AL229" i="14"/>
  <c r="AK229" i="14"/>
  <c r="AJ229" i="14"/>
  <c r="AL228" i="14"/>
  <c r="AK228" i="14"/>
  <c r="AJ228" i="14"/>
  <c r="AW227" i="14"/>
  <c r="AL227" i="14"/>
  <c r="AK227" i="14"/>
  <c r="AJ227" i="14"/>
  <c r="AW226" i="14"/>
  <c r="AL226" i="14"/>
  <c r="AK226" i="14"/>
  <c r="AJ226" i="14"/>
  <c r="AL225" i="14"/>
  <c r="AK225" i="14"/>
  <c r="AJ225" i="14"/>
  <c r="AJ236" i="14" s="1"/>
  <c r="AH223" i="14"/>
  <c r="AG223" i="14"/>
  <c r="AF223" i="14"/>
  <c r="AE223" i="14"/>
  <c r="AD223" i="14"/>
  <c r="AC223" i="14"/>
  <c r="AB223" i="14"/>
  <c r="AA223" i="14"/>
  <c r="Z223" i="14"/>
  <c r="Y223" i="14"/>
  <c r="X223" i="14"/>
  <c r="W223" i="14"/>
  <c r="V223" i="14"/>
  <c r="U223" i="14"/>
  <c r="T223" i="14"/>
  <c r="S223" i="14"/>
  <c r="R223" i="14"/>
  <c r="Q223" i="14"/>
  <c r="P223" i="14"/>
  <c r="O223" i="14"/>
  <c r="N223" i="14"/>
  <c r="M223" i="14"/>
  <c r="L223" i="14"/>
  <c r="K223" i="14"/>
  <c r="J223" i="14"/>
  <c r="I223" i="14"/>
  <c r="H223" i="14"/>
  <c r="G223" i="14"/>
  <c r="AW222" i="14"/>
  <c r="AL222" i="14"/>
  <c r="AK222" i="14"/>
  <c r="AJ222" i="14"/>
  <c r="C223" i="14"/>
  <c r="AL221" i="14"/>
  <c r="AK221" i="14"/>
  <c r="AJ221" i="14"/>
  <c r="AL220" i="14"/>
  <c r="AK220" i="14"/>
  <c r="AJ220" i="14"/>
  <c r="AL219" i="14"/>
  <c r="AK219" i="14"/>
  <c r="AJ219" i="14"/>
  <c r="AL218" i="14"/>
  <c r="AK218" i="14"/>
  <c r="AJ218" i="14"/>
  <c r="AL217" i="14"/>
  <c r="AK217" i="14"/>
  <c r="AJ217" i="14"/>
  <c r="AL216" i="14"/>
  <c r="AK216" i="14"/>
  <c r="AJ216" i="14"/>
  <c r="AL215" i="14"/>
  <c r="AK215" i="14"/>
  <c r="AJ215" i="14"/>
  <c r="AL214" i="14"/>
  <c r="AK214" i="14"/>
  <c r="AJ214" i="14"/>
  <c r="AW213" i="14"/>
  <c r="AL213" i="14"/>
  <c r="AK213" i="14"/>
  <c r="AJ213" i="14"/>
  <c r="AL212" i="14"/>
  <c r="AK212" i="14"/>
  <c r="AJ212" i="14"/>
  <c r="AH210" i="14"/>
  <c r="AG210" i="14"/>
  <c r="AF210" i="14"/>
  <c r="AE210" i="14"/>
  <c r="AD210" i="14"/>
  <c r="AC210" i="14"/>
  <c r="AB210" i="14"/>
  <c r="AA210" i="14"/>
  <c r="Z210" i="14"/>
  <c r="Y210" i="14"/>
  <c r="X210" i="14"/>
  <c r="W210" i="14"/>
  <c r="V210" i="14"/>
  <c r="U210" i="14"/>
  <c r="T210" i="14"/>
  <c r="T290" i="14" s="1"/>
  <c r="S210" i="14"/>
  <c r="R210" i="14"/>
  <c r="Q210" i="14"/>
  <c r="P210" i="14"/>
  <c r="O210" i="14"/>
  <c r="N210" i="14"/>
  <c r="M210" i="14"/>
  <c r="L210" i="14"/>
  <c r="K210" i="14"/>
  <c r="J210" i="14"/>
  <c r="I210" i="14"/>
  <c r="H210" i="14"/>
  <c r="G210" i="14"/>
  <c r="AW209" i="14"/>
  <c r="AL209" i="14"/>
  <c r="AK209" i="14"/>
  <c r="AJ209" i="14"/>
  <c r="AL208" i="14"/>
  <c r="AK208" i="14"/>
  <c r="AJ208" i="14"/>
  <c r="AL207" i="14"/>
  <c r="AK207" i="14"/>
  <c r="AJ207" i="14"/>
  <c r="AL206" i="14"/>
  <c r="AK206" i="14"/>
  <c r="AK210" i="14" s="1"/>
  <c r="AJ206" i="14"/>
  <c r="AL205" i="14"/>
  <c r="AK205" i="14"/>
  <c r="AJ205" i="14"/>
  <c r="AL204" i="14"/>
  <c r="AK204" i="14"/>
  <c r="AJ204" i="14"/>
  <c r="AL203" i="14"/>
  <c r="AK203" i="14"/>
  <c r="AJ203" i="14"/>
  <c r="AL202" i="14"/>
  <c r="AK202" i="14"/>
  <c r="AJ202" i="14"/>
  <c r="AW201" i="14"/>
  <c r="AL201" i="14"/>
  <c r="AK201" i="14"/>
  <c r="AJ201" i="14"/>
  <c r="AW200" i="14"/>
  <c r="AL200" i="14"/>
  <c r="AK200" i="14"/>
  <c r="AJ200" i="14"/>
  <c r="AL199" i="14"/>
  <c r="AL210" i="14" s="1"/>
  <c r="AK199" i="14"/>
  <c r="AJ199" i="14"/>
  <c r="AJ210" i="14" s="1"/>
  <c r="AH197" i="14"/>
  <c r="AG197" i="14"/>
  <c r="AF197" i="14"/>
  <c r="AE197" i="14"/>
  <c r="AD197" i="14"/>
  <c r="AC197" i="14"/>
  <c r="AC290" i="14" s="1"/>
  <c r="AB197" i="14"/>
  <c r="AA197" i="14"/>
  <c r="Z197" i="14"/>
  <c r="Y197" i="14"/>
  <c r="X197" i="14"/>
  <c r="W197" i="14"/>
  <c r="V197" i="14"/>
  <c r="U197" i="14"/>
  <c r="T197" i="14"/>
  <c r="S197" i="14"/>
  <c r="R197" i="14"/>
  <c r="Q197" i="14"/>
  <c r="P197" i="14"/>
  <c r="O197" i="14"/>
  <c r="N197" i="14"/>
  <c r="M197" i="14"/>
  <c r="M290" i="14" s="1"/>
  <c r="L197" i="14"/>
  <c r="K197" i="14"/>
  <c r="J197" i="14"/>
  <c r="I197" i="14"/>
  <c r="H197" i="14"/>
  <c r="AW196" i="14"/>
  <c r="AL196" i="14"/>
  <c r="AK196" i="14"/>
  <c r="AJ196" i="14"/>
  <c r="AL195" i="14"/>
  <c r="AK195" i="14"/>
  <c r="AJ195" i="14"/>
  <c r="AL194" i="14"/>
  <c r="AK194" i="14"/>
  <c r="AJ194" i="14"/>
  <c r="AL193" i="14"/>
  <c r="AK193" i="14"/>
  <c r="AJ193" i="14"/>
  <c r="AL192" i="14"/>
  <c r="AK192" i="14"/>
  <c r="AJ192" i="14"/>
  <c r="AL191" i="14"/>
  <c r="AK191" i="14"/>
  <c r="AJ191" i="14"/>
  <c r="AL190" i="14"/>
  <c r="AK190" i="14"/>
  <c r="AJ190" i="14"/>
  <c r="AW189" i="14"/>
  <c r="AL189" i="14"/>
  <c r="AK189" i="14"/>
  <c r="AJ189" i="14"/>
  <c r="AL188" i="14"/>
  <c r="AK188" i="14"/>
  <c r="AJ188" i="14"/>
  <c r="AW187" i="14"/>
  <c r="AW188" i="14" s="1"/>
  <c r="AL187" i="14"/>
  <c r="AK187" i="14"/>
  <c r="AJ187" i="14"/>
  <c r="AL186" i="14"/>
  <c r="AK186" i="14"/>
  <c r="AJ186" i="14"/>
  <c r="AL184" i="14"/>
  <c r="AH184" i="14"/>
  <c r="AG184" i="14"/>
  <c r="AF184" i="14"/>
  <c r="AE184" i="14"/>
  <c r="AD184" i="14"/>
  <c r="AD290" i="14" s="1"/>
  <c r="AC184" i="14"/>
  <c r="AB184" i="14"/>
  <c r="AA184" i="14"/>
  <c r="Z184" i="14"/>
  <c r="Y184" i="14"/>
  <c r="X184" i="14"/>
  <c r="W184" i="14"/>
  <c r="V184" i="14"/>
  <c r="U184" i="14"/>
  <c r="T184" i="14"/>
  <c r="S184" i="14"/>
  <c r="R184" i="14"/>
  <c r="Q184" i="14"/>
  <c r="P184" i="14"/>
  <c r="O184" i="14"/>
  <c r="N184" i="14"/>
  <c r="M184" i="14"/>
  <c r="L184" i="14"/>
  <c r="K184" i="14"/>
  <c r="J184" i="14"/>
  <c r="I184" i="14"/>
  <c r="H184" i="14"/>
  <c r="AW183" i="14"/>
  <c r="AL183" i="14"/>
  <c r="AK183" i="14"/>
  <c r="AJ183" i="14"/>
  <c r="AJ184" i="14" s="1"/>
  <c r="AL182" i="14"/>
  <c r="AK182" i="14"/>
  <c r="AJ182" i="14"/>
  <c r="AL181" i="14"/>
  <c r="AK181" i="14"/>
  <c r="AJ181" i="14"/>
  <c r="AL180" i="14"/>
  <c r="AK180" i="14"/>
  <c r="AJ180" i="14"/>
  <c r="AL179" i="14"/>
  <c r="AK179" i="14"/>
  <c r="AJ179" i="14"/>
  <c r="AL178" i="14"/>
  <c r="AK178" i="14"/>
  <c r="AJ178" i="14"/>
  <c r="AL177" i="14"/>
  <c r="AK177" i="14"/>
  <c r="AJ177" i="14"/>
  <c r="AL176" i="14"/>
  <c r="AK176" i="14"/>
  <c r="AJ176" i="14"/>
  <c r="AW175" i="14"/>
  <c r="AL175" i="14"/>
  <c r="AK175" i="14"/>
  <c r="AJ175" i="14"/>
  <c r="AW174" i="14"/>
  <c r="AL174" i="14"/>
  <c r="AK174" i="14"/>
  <c r="AJ174" i="14"/>
  <c r="AL173" i="14"/>
  <c r="AK173" i="14"/>
  <c r="AJ173" i="14"/>
  <c r="AH171" i="14"/>
  <c r="AG171" i="14"/>
  <c r="AF171" i="14"/>
  <c r="AE171" i="14"/>
  <c r="AE290" i="14" s="1"/>
  <c r="AD171" i="14"/>
  <c r="AC171" i="14"/>
  <c r="AB171" i="14"/>
  <c r="AB290" i="14" s="1"/>
  <c r="AA171" i="14"/>
  <c r="AA290" i="14" s="1"/>
  <c r="Z171" i="14"/>
  <c r="Y171" i="14"/>
  <c r="Y290" i="14" s="1"/>
  <c r="X171" i="14"/>
  <c r="W171" i="14"/>
  <c r="V171" i="14"/>
  <c r="U171" i="14"/>
  <c r="T171" i="14"/>
  <c r="S171" i="14"/>
  <c r="R171" i="14"/>
  <c r="Q171" i="14"/>
  <c r="P171" i="14"/>
  <c r="O171" i="14"/>
  <c r="O290" i="14" s="1"/>
  <c r="N171" i="14"/>
  <c r="M171" i="14"/>
  <c r="L171" i="14"/>
  <c r="L290" i="14" s="1"/>
  <c r="K171" i="14"/>
  <c r="K290" i="14" s="1"/>
  <c r="J171" i="14"/>
  <c r="I171" i="14"/>
  <c r="H171" i="14"/>
  <c r="AW170" i="14"/>
  <c r="AL170" i="14"/>
  <c r="AK170" i="14"/>
  <c r="AJ170" i="14"/>
  <c r="AL169" i="14"/>
  <c r="AK169" i="14"/>
  <c r="AJ169" i="14"/>
  <c r="AL168" i="14"/>
  <c r="AK168" i="14"/>
  <c r="AJ168" i="14"/>
  <c r="AL167" i="14"/>
  <c r="AK167" i="14"/>
  <c r="AJ167" i="14"/>
  <c r="AL166" i="14"/>
  <c r="AK166" i="14"/>
  <c r="AJ166" i="14"/>
  <c r="AL165" i="14"/>
  <c r="AK165" i="14"/>
  <c r="AJ165" i="14"/>
  <c r="AL164" i="14"/>
  <c r="AK164" i="14"/>
  <c r="AJ164" i="14"/>
  <c r="AL163" i="14"/>
  <c r="AK163" i="14"/>
  <c r="AJ163" i="14"/>
  <c r="AL162" i="14"/>
  <c r="AK162" i="14"/>
  <c r="AJ162" i="14"/>
  <c r="AW161" i="14"/>
  <c r="AW162" i="14" s="1"/>
  <c r="AL161" i="14"/>
  <c r="AK161" i="14"/>
  <c r="AJ161" i="14"/>
  <c r="AL160" i="14"/>
  <c r="AK160" i="14"/>
  <c r="AJ160" i="14"/>
  <c r="AW157" i="14"/>
  <c r="AL157" i="14"/>
  <c r="AK157" i="14"/>
  <c r="AJ157" i="14"/>
  <c r="AL156" i="14"/>
  <c r="AK156" i="14"/>
  <c r="AJ156" i="14"/>
  <c r="AW155" i="14"/>
  <c r="AW156" i="14" s="1"/>
  <c r="AL155" i="14"/>
  <c r="AK155" i="14"/>
  <c r="AJ155" i="14"/>
  <c r="AW154" i="14"/>
  <c r="AL154" i="14"/>
  <c r="AK154" i="14"/>
  <c r="AJ154" i="14"/>
  <c r="AL153" i="14"/>
  <c r="AK153" i="14"/>
  <c r="AJ153" i="14"/>
  <c r="AH147" i="14"/>
  <c r="AG147" i="14"/>
  <c r="AF147" i="14"/>
  <c r="AE147" i="14"/>
  <c r="AD147" i="14"/>
  <c r="AC147" i="14"/>
  <c r="AB147" i="14"/>
  <c r="AA147" i="14"/>
  <c r="Z147" i="14"/>
  <c r="Y147" i="14"/>
  <c r="X147" i="14"/>
  <c r="W147" i="14"/>
  <c r="V147" i="14"/>
  <c r="U147" i="14"/>
  <c r="T147" i="14"/>
  <c r="S147" i="14"/>
  <c r="R147" i="14"/>
  <c r="Q147" i="14"/>
  <c r="P147" i="14"/>
  <c r="O147" i="14"/>
  <c r="N147" i="14"/>
  <c r="M147" i="14"/>
  <c r="L147" i="14"/>
  <c r="K147" i="14"/>
  <c r="J147" i="14"/>
  <c r="I147" i="14"/>
  <c r="H147" i="14"/>
  <c r="G147" i="14"/>
  <c r="AW146" i="14"/>
  <c r="AL146" i="14"/>
  <c r="AK146" i="14"/>
  <c r="AJ146" i="14"/>
  <c r="AL145" i="14"/>
  <c r="AK145" i="14"/>
  <c r="AJ145" i="14"/>
  <c r="AL144" i="14"/>
  <c r="AK144" i="14"/>
  <c r="AJ144" i="14"/>
  <c r="AL143" i="14"/>
  <c r="AK143" i="14"/>
  <c r="AJ143" i="14"/>
  <c r="AL142" i="14"/>
  <c r="AK142" i="14"/>
  <c r="AJ142" i="14"/>
  <c r="AL141" i="14"/>
  <c r="AK141" i="14"/>
  <c r="AJ141" i="14"/>
  <c r="AL140" i="14"/>
  <c r="AK140" i="14"/>
  <c r="AJ140" i="14"/>
  <c r="AL139" i="14"/>
  <c r="AK139" i="14"/>
  <c r="AJ139" i="14"/>
  <c r="AW138" i="14"/>
  <c r="AL138" i="14"/>
  <c r="AK138" i="14"/>
  <c r="AJ138" i="14"/>
  <c r="AW137" i="14"/>
  <c r="AL137" i="14"/>
  <c r="AK137" i="14"/>
  <c r="AJ137" i="14"/>
  <c r="AL136" i="14"/>
  <c r="AL147" i="14" s="1"/>
  <c r="AK136" i="14"/>
  <c r="AJ136" i="14"/>
  <c r="AH134" i="14"/>
  <c r="AG134" i="14"/>
  <c r="AF134" i="14"/>
  <c r="AE134" i="14"/>
  <c r="AD134" i="14"/>
  <c r="AC134" i="14"/>
  <c r="AB134" i="14"/>
  <c r="AA134" i="14"/>
  <c r="Z134" i="14"/>
  <c r="Y134" i="14"/>
  <c r="X134" i="14"/>
  <c r="W134" i="14"/>
  <c r="V134" i="14"/>
  <c r="U134" i="14"/>
  <c r="T134" i="14"/>
  <c r="S134" i="14"/>
  <c r="R134" i="14"/>
  <c r="Q134" i="14"/>
  <c r="P134" i="14"/>
  <c r="O134" i="14"/>
  <c r="N134" i="14"/>
  <c r="M134" i="14"/>
  <c r="L134" i="14"/>
  <c r="K134" i="14"/>
  <c r="J134" i="14"/>
  <c r="I134" i="14"/>
  <c r="H134" i="14"/>
  <c r="G134" i="14"/>
  <c r="AW133" i="14"/>
  <c r="AL133" i="14"/>
  <c r="AK133" i="14"/>
  <c r="AJ133" i="14"/>
  <c r="AL132" i="14"/>
  <c r="AK132" i="14"/>
  <c r="AJ132" i="14"/>
  <c r="AL131" i="14"/>
  <c r="AK131" i="14"/>
  <c r="AJ131" i="14"/>
  <c r="AL130" i="14"/>
  <c r="AK130" i="14"/>
  <c r="AJ130" i="14"/>
  <c r="AL129" i="14"/>
  <c r="AK129" i="14"/>
  <c r="AK134" i="14" s="1"/>
  <c r="AJ129" i="14"/>
  <c r="AL128" i="14"/>
  <c r="AK128" i="14"/>
  <c r="AJ128" i="14"/>
  <c r="AL127" i="14"/>
  <c r="AK127" i="14"/>
  <c r="AJ127" i="14"/>
  <c r="AW126" i="14"/>
  <c r="AL126" i="14"/>
  <c r="AK126" i="14"/>
  <c r="AJ126" i="14"/>
  <c r="AW125" i="14"/>
  <c r="AL125" i="14"/>
  <c r="AK125" i="14"/>
  <c r="AJ125" i="14"/>
  <c r="AW124" i="14"/>
  <c r="AL124" i="14"/>
  <c r="AK124" i="14"/>
  <c r="AJ124" i="14"/>
  <c r="AL123" i="14"/>
  <c r="AL134" i="14" s="1"/>
  <c r="AK123" i="14"/>
  <c r="AJ123" i="14"/>
  <c r="AH121" i="14"/>
  <c r="AG121" i="14"/>
  <c r="AF121" i="14"/>
  <c r="AE121" i="14"/>
  <c r="AD121" i="14"/>
  <c r="AC121" i="14"/>
  <c r="AB121" i="14"/>
  <c r="AA121" i="14"/>
  <c r="Z121" i="14"/>
  <c r="Y121" i="14"/>
  <c r="X121" i="14"/>
  <c r="W121" i="14"/>
  <c r="V121" i="14"/>
  <c r="U121" i="14"/>
  <c r="T121" i="14"/>
  <c r="S121" i="14"/>
  <c r="R121" i="14"/>
  <c r="R149" i="14" s="1"/>
  <c r="Q121" i="14"/>
  <c r="P121" i="14"/>
  <c r="O121" i="14"/>
  <c r="N121" i="14"/>
  <c r="M121" i="14"/>
  <c r="L121" i="14"/>
  <c r="K121" i="14"/>
  <c r="J121" i="14"/>
  <c r="I121" i="14"/>
  <c r="H121" i="14"/>
  <c r="G121" i="14"/>
  <c r="C121" i="14"/>
  <c r="AW120" i="14"/>
  <c r="AL120" i="14"/>
  <c r="AK120" i="14"/>
  <c r="AJ120" i="14"/>
  <c r="AL119" i="14"/>
  <c r="AK119" i="14"/>
  <c r="AJ119" i="14"/>
  <c r="AL118" i="14"/>
  <c r="AK118" i="14"/>
  <c r="AJ118" i="14"/>
  <c r="AL117" i="14"/>
  <c r="AK117" i="14"/>
  <c r="AJ117" i="14"/>
  <c r="AL116" i="14"/>
  <c r="AK116" i="14"/>
  <c r="AJ116" i="14"/>
  <c r="AL115" i="14"/>
  <c r="AK115" i="14"/>
  <c r="AJ115" i="14"/>
  <c r="AL114" i="14"/>
  <c r="AK114" i="14"/>
  <c r="AJ114" i="14"/>
  <c r="AL113" i="14"/>
  <c r="AK113" i="14"/>
  <c r="AJ113" i="14"/>
  <c r="AL112" i="14"/>
  <c r="AK112" i="14"/>
  <c r="AJ112" i="14"/>
  <c r="AW111" i="14"/>
  <c r="AL111" i="14"/>
  <c r="AK111" i="14"/>
  <c r="AJ111" i="14"/>
  <c r="AL110" i="14"/>
  <c r="AK110" i="14"/>
  <c r="AJ110" i="14"/>
  <c r="AH108" i="14"/>
  <c r="AG108" i="14"/>
  <c r="AF108" i="14"/>
  <c r="AE108" i="14"/>
  <c r="AD108" i="14"/>
  <c r="AC108" i="14"/>
  <c r="AB108" i="14"/>
  <c r="AA108" i="14"/>
  <c r="Z108" i="14"/>
  <c r="Y108" i="14"/>
  <c r="X108" i="14"/>
  <c r="W108" i="14"/>
  <c r="V108" i="14"/>
  <c r="U108" i="14"/>
  <c r="T108" i="14"/>
  <c r="S108" i="14"/>
  <c r="R108" i="14"/>
  <c r="Q108" i="14"/>
  <c r="P108" i="14"/>
  <c r="O108" i="14"/>
  <c r="O149" i="14" s="1"/>
  <c r="N108" i="14"/>
  <c r="M108" i="14"/>
  <c r="L108" i="14"/>
  <c r="K108" i="14"/>
  <c r="J108" i="14"/>
  <c r="I108" i="14"/>
  <c r="H108" i="14"/>
  <c r="G108" i="14"/>
  <c r="AW107" i="14"/>
  <c r="AL107" i="14"/>
  <c r="AK107" i="14"/>
  <c r="AJ107" i="14"/>
  <c r="C108" i="14"/>
  <c r="AL106" i="14"/>
  <c r="AK106" i="14"/>
  <c r="AJ106" i="14"/>
  <c r="AL105" i="14"/>
  <c r="AK105" i="14"/>
  <c r="AJ105" i="14"/>
  <c r="AL104" i="14"/>
  <c r="AK104" i="14"/>
  <c r="AJ104" i="14"/>
  <c r="AL103" i="14"/>
  <c r="AK103" i="14"/>
  <c r="AJ103" i="14"/>
  <c r="AJ108" i="14" s="1"/>
  <c r="AL102" i="14"/>
  <c r="AK102" i="14"/>
  <c r="AJ102" i="14"/>
  <c r="AL101" i="14"/>
  <c r="AK101" i="14"/>
  <c r="AJ101" i="14"/>
  <c r="AL100" i="14"/>
  <c r="AK100" i="14"/>
  <c r="AJ100" i="14"/>
  <c r="AW99" i="14"/>
  <c r="AL99" i="14"/>
  <c r="AK99" i="14"/>
  <c r="AJ99" i="14"/>
  <c r="AW98" i="14"/>
  <c r="AL98" i="14"/>
  <c r="AK98" i="14"/>
  <c r="AJ98" i="14"/>
  <c r="AL97" i="14"/>
  <c r="AK97" i="14"/>
  <c r="AJ97" i="14"/>
  <c r="AH95" i="14"/>
  <c r="AG95" i="14"/>
  <c r="AF95" i="14"/>
  <c r="AE95" i="14"/>
  <c r="AD95" i="14"/>
  <c r="AC95" i="14"/>
  <c r="AB95" i="14"/>
  <c r="AA95" i="14"/>
  <c r="Z95" i="14"/>
  <c r="Y95" i="14"/>
  <c r="X95" i="14"/>
  <c r="W95" i="14"/>
  <c r="V95" i="14"/>
  <c r="U95" i="14"/>
  <c r="T95" i="14"/>
  <c r="S95" i="14"/>
  <c r="R95" i="14"/>
  <c r="Q95" i="14"/>
  <c r="P95" i="14"/>
  <c r="O95" i="14"/>
  <c r="N95" i="14"/>
  <c r="M95" i="14"/>
  <c r="M149" i="14" s="1"/>
  <c r="L95" i="14"/>
  <c r="K95" i="14"/>
  <c r="J95" i="14"/>
  <c r="I95" i="14"/>
  <c r="H95" i="14"/>
  <c r="AW94" i="14"/>
  <c r="AL94" i="14"/>
  <c r="AK94" i="14"/>
  <c r="AJ94" i="14"/>
  <c r="AL93" i="14"/>
  <c r="AK93" i="14"/>
  <c r="AJ93" i="14"/>
  <c r="AL92" i="14"/>
  <c r="AK92" i="14"/>
  <c r="AJ92" i="14"/>
  <c r="AL91" i="14"/>
  <c r="AK91" i="14"/>
  <c r="AJ91" i="14"/>
  <c r="AL90" i="14"/>
  <c r="AK90" i="14"/>
  <c r="AJ90" i="14"/>
  <c r="AW89" i="14"/>
  <c r="AL89" i="14"/>
  <c r="AK89" i="14"/>
  <c r="AJ89" i="14"/>
  <c r="AL88" i="14"/>
  <c r="AK88" i="14"/>
  <c r="AJ88" i="14"/>
  <c r="AW87" i="14"/>
  <c r="AW88" i="14" s="1"/>
  <c r="AL87" i="14"/>
  <c r="AK87" i="14"/>
  <c r="AJ87" i="14"/>
  <c r="AL86" i="14"/>
  <c r="AK86" i="14"/>
  <c r="AJ86" i="14"/>
  <c r="AW85" i="14"/>
  <c r="AW86" i="14" s="1"/>
  <c r="AL85" i="14"/>
  <c r="AK85" i="14"/>
  <c r="AK95" i="14" s="1"/>
  <c r="AJ85" i="14"/>
  <c r="AL84" i="14"/>
  <c r="AL95" i="14" s="1"/>
  <c r="AK84" i="14"/>
  <c r="AJ84" i="14"/>
  <c r="AJ95" i="14" s="1"/>
  <c r="AH82" i="14"/>
  <c r="AG82" i="14"/>
  <c r="AF82" i="14"/>
  <c r="AE82" i="14"/>
  <c r="AD82" i="14"/>
  <c r="AC82" i="14"/>
  <c r="AB82" i="14"/>
  <c r="AA82" i="14"/>
  <c r="Z82" i="14"/>
  <c r="Y82" i="14"/>
  <c r="X82" i="14"/>
  <c r="X149" i="14" s="1"/>
  <c r="W82" i="14"/>
  <c r="V82" i="14"/>
  <c r="V149" i="14" s="1"/>
  <c r="U82" i="14"/>
  <c r="T82" i="14"/>
  <c r="S82" i="14"/>
  <c r="R82" i="14"/>
  <c r="Q82" i="14"/>
  <c r="P82" i="14"/>
  <c r="O82" i="14"/>
  <c r="N82" i="14"/>
  <c r="M82" i="14"/>
  <c r="L82" i="14"/>
  <c r="K82" i="14"/>
  <c r="H82" i="14"/>
  <c r="AW81" i="14"/>
  <c r="AL81" i="14"/>
  <c r="AK81" i="14"/>
  <c r="AJ81" i="14"/>
  <c r="AL80" i="14"/>
  <c r="AK80" i="14"/>
  <c r="AJ80" i="14"/>
  <c r="AL79" i="14"/>
  <c r="AK79" i="14"/>
  <c r="AJ79" i="14"/>
  <c r="AL78" i="14"/>
  <c r="AK78" i="14"/>
  <c r="AJ78" i="14"/>
  <c r="AL77" i="14"/>
  <c r="AK77" i="14"/>
  <c r="AJ77" i="14"/>
  <c r="AL76" i="14"/>
  <c r="AK76" i="14"/>
  <c r="AJ76" i="14"/>
  <c r="AL75" i="14"/>
  <c r="AK75" i="14"/>
  <c r="AJ75" i="14"/>
  <c r="AL74" i="14"/>
  <c r="AK74" i="14"/>
  <c r="AJ74" i="14"/>
  <c r="AW73" i="14"/>
  <c r="AW74" i="14" s="1"/>
  <c r="AL73" i="14"/>
  <c r="AK73" i="14"/>
  <c r="AJ73" i="14"/>
  <c r="AW72" i="14"/>
  <c r="AL72" i="14"/>
  <c r="AK72" i="14"/>
  <c r="AJ72" i="14"/>
  <c r="AL71" i="14"/>
  <c r="AK71" i="14"/>
  <c r="AJ71" i="14"/>
  <c r="AH69" i="14"/>
  <c r="AG69" i="14"/>
  <c r="AF69" i="14"/>
  <c r="AE69" i="14"/>
  <c r="AD69" i="14"/>
  <c r="AC69" i="14"/>
  <c r="AB69" i="14"/>
  <c r="AA69" i="14"/>
  <c r="Z69" i="14"/>
  <c r="Y69" i="14"/>
  <c r="X69" i="14"/>
  <c r="W69" i="14"/>
  <c r="V69" i="14"/>
  <c r="U69" i="14"/>
  <c r="T69" i="14"/>
  <c r="S69" i="14"/>
  <c r="R69" i="14"/>
  <c r="Q69" i="14"/>
  <c r="P69" i="14"/>
  <c r="O69" i="14"/>
  <c r="N69" i="14"/>
  <c r="M69" i="14"/>
  <c r="L69" i="14"/>
  <c r="K69" i="14"/>
  <c r="H69" i="14"/>
  <c r="AW68" i="14"/>
  <c r="C69" i="14" s="1"/>
  <c r="AL68" i="14"/>
  <c r="AK68" i="14"/>
  <c r="AJ68" i="14"/>
  <c r="AL67" i="14"/>
  <c r="AK67" i="14"/>
  <c r="AJ67" i="14"/>
  <c r="AL66" i="14"/>
  <c r="AK66" i="14"/>
  <c r="AJ66" i="14"/>
  <c r="AL65" i="14"/>
  <c r="AK65" i="14"/>
  <c r="AJ65" i="14"/>
  <c r="AL64" i="14"/>
  <c r="AK64" i="14"/>
  <c r="AJ64" i="14"/>
  <c r="AL63" i="14"/>
  <c r="AK63" i="14"/>
  <c r="AJ63" i="14"/>
  <c r="AL62" i="14"/>
  <c r="AK62" i="14"/>
  <c r="AJ62" i="14"/>
  <c r="AL61" i="14"/>
  <c r="AK61" i="14"/>
  <c r="AJ61" i="14"/>
  <c r="AL60" i="14"/>
  <c r="AK60" i="14"/>
  <c r="AJ60" i="14"/>
  <c r="AW59" i="14"/>
  <c r="AW60" i="14" s="1"/>
  <c r="AL59" i="14"/>
  <c r="AK59" i="14"/>
  <c r="AJ59" i="14"/>
  <c r="AL58" i="14"/>
  <c r="AK58" i="14"/>
  <c r="AJ58" i="14"/>
  <c r="AH56" i="14"/>
  <c r="AG56" i="14"/>
  <c r="AF56" i="14"/>
  <c r="AE56" i="14"/>
  <c r="AD56" i="14"/>
  <c r="AC56" i="14"/>
  <c r="AB56" i="14"/>
  <c r="AA56" i="14"/>
  <c r="Z56" i="14"/>
  <c r="Y56" i="14"/>
  <c r="X56" i="14"/>
  <c r="W56" i="14"/>
  <c r="V56" i="14"/>
  <c r="U56" i="14"/>
  <c r="T56" i="14"/>
  <c r="S56" i="14"/>
  <c r="R56" i="14"/>
  <c r="Q56" i="14"/>
  <c r="P56" i="14"/>
  <c r="O56" i="14"/>
  <c r="N56" i="14"/>
  <c r="M56" i="14"/>
  <c r="L56" i="14"/>
  <c r="K56" i="14"/>
  <c r="H56" i="14"/>
  <c r="AW55" i="14"/>
  <c r="AL55" i="14"/>
  <c r="AK55" i="14"/>
  <c r="AJ55" i="14"/>
  <c r="AL54" i="14"/>
  <c r="AK54" i="14"/>
  <c r="AJ54" i="14"/>
  <c r="AL53" i="14"/>
  <c r="AK53" i="14"/>
  <c r="AJ53" i="14"/>
  <c r="AL52" i="14"/>
  <c r="AK52" i="14"/>
  <c r="AJ52" i="14"/>
  <c r="AL51" i="14"/>
  <c r="AK51" i="14"/>
  <c r="AJ51" i="14"/>
  <c r="AL50" i="14"/>
  <c r="AK50" i="14"/>
  <c r="AJ50" i="14"/>
  <c r="AL49" i="14"/>
  <c r="AK49" i="14"/>
  <c r="AJ49" i="14"/>
  <c r="AJ56" i="14" s="1"/>
  <c r="AW48" i="14"/>
  <c r="AL48" i="14"/>
  <c r="AK48" i="14"/>
  <c r="AJ48" i="14"/>
  <c r="AW47" i="14"/>
  <c r="AL47" i="14"/>
  <c r="AK47" i="14"/>
  <c r="AJ47" i="14"/>
  <c r="AW46" i="14"/>
  <c r="AL46" i="14"/>
  <c r="AK46" i="14"/>
  <c r="AJ46" i="14"/>
  <c r="AL45" i="14"/>
  <c r="AL56" i="14" s="1"/>
  <c r="AK45" i="14"/>
  <c r="AJ45" i="14"/>
  <c r="AH43" i="14"/>
  <c r="AG43" i="14"/>
  <c r="AF43" i="14"/>
  <c r="AE43" i="14"/>
  <c r="AD43" i="14"/>
  <c r="AC43" i="14"/>
  <c r="AB43" i="14"/>
  <c r="AA43" i="14"/>
  <c r="Z43" i="14"/>
  <c r="Y43" i="14"/>
  <c r="X43" i="14"/>
  <c r="W43" i="14"/>
  <c r="V43" i="14"/>
  <c r="U43" i="14"/>
  <c r="T43" i="14"/>
  <c r="S43" i="14"/>
  <c r="R43" i="14"/>
  <c r="Q43" i="14"/>
  <c r="P43" i="14"/>
  <c r="O43" i="14"/>
  <c r="N43" i="14"/>
  <c r="M43" i="14"/>
  <c r="L43" i="14"/>
  <c r="L149" i="14" s="1"/>
  <c r="K43" i="14"/>
  <c r="H43" i="14"/>
  <c r="AW42" i="14"/>
  <c r="AL42" i="14"/>
  <c r="AK42" i="14"/>
  <c r="AJ42" i="14"/>
  <c r="C43" i="14"/>
  <c r="AL41" i="14"/>
  <c r="AK41" i="14"/>
  <c r="AJ41" i="14"/>
  <c r="AL40" i="14"/>
  <c r="AK40" i="14"/>
  <c r="AJ40" i="14"/>
  <c r="AL39" i="14"/>
  <c r="AK39" i="14"/>
  <c r="AJ39" i="14"/>
  <c r="AL38" i="14"/>
  <c r="AK38" i="14"/>
  <c r="AJ38" i="14"/>
  <c r="AL37" i="14"/>
  <c r="AK37" i="14"/>
  <c r="AJ37" i="14"/>
  <c r="AL36" i="14"/>
  <c r="AK36" i="14"/>
  <c r="AJ36" i="14"/>
  <c r="AL35" i="14"/>
  <c r="AK35" i="14"/>
  <c r="AJ35" i="14"/>
  <c r="AW34" i="14"/>
  <c r="AL34" i="14"/>
  <c r="AK34" i="14"/>
  <c r="AJ34" i="14"/>
  <c r="AW33" i="14"/>
  <c r="AL33" i="14"/>
  <c r="AK33" i="14"/>
  <c r="AJ33" i="14"/>
  <c r="AL32" i="14"/>
  <c r="AL43" i="14" s="1"/>
  <c r="AK32" i="14"/>
  <c r="AJ32" i="14"/>
  <c r="AJ43" i="14" s="1"/>
  <c r="AH30" i="14"/>
  <c r="AG30" i="14"/>
  <c r="AF30" i="14"/>
  <c r="AE30" i="14"/>
  <c r="AD30" i="14"/>
  <c r="AC30" i="14"/>
  <c r="AB30" i="14"/>
  <c r="AA30" i="14"/>
  <c r="Z30" i="14"/>
  <c r="Y30" i="14"/>
  <c r="Y149" i="14" s="1"/>
  <c r="X30" i="14"/>
  <c r="W30" i="14"/>
  <c r="V30" i="14"/>
  <c r="U30" i="14"/>
  <c r="T30" i="14"/>
  <c r="S30" i="14"/>
  <c r="R30" i="14"/>
  <c r="Q30" i="14"/>
  <c r="P30" i="14"/>
  <c r="O30" i="14"/>
  <c r="N30" i="14"/>
  <c r="M30" i="14"/>
  <c r="L30" i="14"/>
  <c r="K30" i="14"/>
  <c r="H30" i="14"/>
  <c r="C30" i="14"/>
  <c r="AW29" i="14"/>
  <c r="AL29" i="14"/>
  <c r="AK29" i="14"/>
  <c r="AJ29" i="14"/>
  <c r="AL28" i="14"/>
  <c r="AK28" i="14"/>
  <c r="AJ28" i="14"/>
  <c r="AL27" i="14"/>
  <c r="AK27" i="14"/>
  <c r="AJ27" i="14"/>
  <c r="AL26" i="14"/>
  <c r="AK26" i="14"/>
  <c r="AJ26" i="14"/>
  <c r="AL25" i="14"/>
  <c r="AK25" i="14"/>
  <c r="AJ25" i="14"/>
  <c r="AL24" i="14"/>
  <c r="AK24" i="14"/>
  <c r="AJ24" i="14"/>
  <c r="AL23" i="14"/>
  <c r="AK23" i="14"/>
  <c r="AJ23" i="14"/>
  <c r="AL22" i="14"/>
  <c r="AK22" i="14"/>
  <c r="AJ22" i="14"/>
  <c r="AL21" i="14"/>
  <c r="AK21" i="14"/>
  <c r="AJ21" i="14"/>
  <c r="AW20" i="14"/>
  <c r="AL20" i="14"/>
  <c r="AK20" i="14"/>
  <c r="AJ20" i="14"/>
  <c r="AL19" i="14"/>
  <c r="AK19" i="14"/>
  <c r="AK30" i="14" s="1"/>
  <c r="AJ19" i="14"/>
  <c r="AL16" i="14"/>
  <c r="AK16" i="14"/>
  <c r="AJ16" i="14"/>
  <c r="AL15" i="14"/>
  <c r="AK15" i="14"/>
  <c r="AJ15" i="14"/>
  <c r="AL14" i="14"/>
  <c r="AK14" i="14"/>
  <c r="AJ14" i="14"/>
  <c r="AW13" i="14"/>
  <c r="AL13" i="14"/>
  <c r="AK13" i="14"/>
  <c r="AJ13" i="14"/>
  <c r="AL12" i="14"/>
  <c r="AK12" i="14"/>
  <c r="AJ12" i="14"/>
  <c r="C3" i="14"/>
  <c r="C2" i="14"/>
  <c r="C1" i="14"/>
  <c r="AJ1287" i="12"/>
  <c r="AD1277" i="12"/>
  <c r="AB1277" i="12"/>
  <c r="AA1277" i="12"/>
  <c r="AI1275" i="12"/>
  <c r="AH1275" i="12"/>
  <c r="AG1275" i="12"/>
  <c r="AF1275" i="12"/>
  <c r="AE1275" i="12"/>
  <c r="AD1275" i="12"/>
  <c r="AC1275" i="12"/>
  <c r="AB1275" i="12"/>
  <c r="AA1275" i="12"/>
  <c r="Z1275" i="12"/>
  <c r="Y1275" i="12"/>
  <c r="X1275" i="12"/>
  <c r="W1275" i="12"/>
  <c r="V1275" i="12"/>
  <c r="U1275" i="12"/>
  <c r="T1275" i="12"/>
  <c r="S1275" i="12"/>
  <c r="R1275" i="12"/>
  <c r="Q1275" i="12"/>
  <c r="P1275" i="12"/>
  <c r="O1275" i="12"/>
  <c r="N1275" i="12"/>
  <c r="M1275" i="12"/>
  <c r="L1275" i="12"/>
  <c r="K1275" i="12"/>
  <c r="J1275" i="12"/>
  <c r="I1275" i="12"/>
  <c r="H1275" i="12"/>
  <c r="G1275" i="12"/>
  <c r="F1275" i="12"/>
  <c r="AX1274" i="12"/>
  <c r="AM1274" i="12"/>
  <c r="AL1274" i="12"/>
  <c r="AK1274" i="12"/>
  <c r="AM1273" i="12"/>
  <c r="AL1273" i="12"/>
  <c r="AK1273" i="12"/>
  <c r="AM1272" i="12"/>
  <c r="AL1272" i="12"/>
  <c r="AK1272" i="12"/>
  <c r="AM1271" i="12"/>
  <c r="AL1271" i="12"/>
  <c r="AK1271" i="12"/>
  <c r="AM1270" i="12"/>
  <c r="AL1270" i="12"/>
  <c r="AK1270" i="12"/>
  <c r="AX1269" i="12"/>
  <c r="AX1270" i="12" s="1"/>
  <c r="AM1269" i="12"/>
  <c r="AL1269" i="12"/>
  <c r="AK1269" i="12"/>
  <c r="AM1268" i="12"/>
  <c r="AL1268" i="12"/>
  <c r="AK1268" i="12"/>
  <c r="AX1267" i="12"/>
  <c r="AX1268" i="12" s="1"/>
  <c r="AM1267" i="12"/>
  <c r="AL1267" i="12"/>
  <c r="AK1267" i="12"/>
  <c r="AM1266" i="12"/>
  <c r="AL1266" i="12"/>
  <c r="AK1266" i="12"/>
  <c r="AX1265" i="12"/>
  <c r="AX1266" i="12" s="1"/>
  <c r="AM1265" i="12"/>
  <c r="AL1265" i="12"/>
  <c r="AK1265" i="12"/>
  <c r="AM1264" i="12"/>
  <c r="AL1264" i="12"/>
  <c r="AL1275" i="12" s="1"/>
  <c r="AK1264" i="12"/>
  <c r="AK1275" i="12" s="1"/>
  <c r="AI1262" i="12"/>
  <c r="AH1262" i="12"/>
  <c r="AG1262" i="12"/>
  <c r="AF1262" i="12"/>
  <c r="AE1262" i="12"/>
  <c r="AD1262" i="12"/>
  <c r="AC1262" i="12"/>
  <c r="AB1262" i="12"/>
  <c r="AA1262" i="12"/>
  <c r="Z1262" i="12"/>
  <c r="Y1262" i="12"/>
  <c r="X1262" i="12"/>
  <c r="W1262" i="12"/>
  <c r="V1262" i="12"/>
  <c r="U1262" i="12"/>
  <c r="T1262" i="12"/>
  <c r="S1262" i="12"/>
  <c r="R1262" i="12"/>
  <c r="Q1262" i="12"/>
  <c r="P1262" i="12"/>
  <c r="O1262" i="12"/>
  <c r="N1262" i="12"/>
  <c r="M1262" i="12"/>
  <c r="L1262" i="12"/>
  <c r="K1262" i="12"/>
  <c r="J1262" i="12"/>
  <c r="I1262" i="12"/>
  <c r="H1262" i="12"/>
  <c r="G1262" i="12"/>
  <c r="F1262" i="12"/>
  <c r="AX1261" i="12"/>
  <c r="AM1261" i="12"/>
  <c r="AL1261" i="12"/>
  <c r="AK1261" i="12"/>
  <c r="C1262" i="12"/>
  <c r="AM1260" i="12"/>
  <c r="AL1260" i="12"/>
  <c r="AK1260" i="12"/>
  <c r="AM1259" i="12"/>
  <c r="AL1259" i="12"/>
  <c r="AK1259" i="12"/>
  <c r="AM1258" i="12"/>
  <c r="AL1258" i="12"/>
  <c r="AK1258" i="12"/>
  <c r="AM1257" i="12"/>
  <c r="AL1257" i="12"/>
  <c r="AK1257" i="12"/>
  <c r="AM1256" i="12"/>
  <c r="AL1256" i="12"/>
  <c r="AK1256" i="12"/>
  <c r="AM1255" i="12"/>
  <c r="AL1255" i="12"/>
  <c r="AK1255" i="12"/>
  <c r="AX1254" i="12"/>
  <c r="AX1255" i="12" s="1"/>
  <c r="AX1256" i="12" s="1"/>
  <c r="AX1257" i="12" s="1"/>
  <c r="AM1254" i="12"/>
  <c r="AL1254" i="12"/>
  <c r="AK1254" i="12"/>
  <c r="AM1253" i="12"/>
  <c r="AL1253" i="12"/>
  <c r="AK1253" i="12"/>
  <c r="AX1252" i="12"/>
  <c r="AX1253" i="12" s="1"/>
  <c r="AM1252" i="12"/>
  <c r="AL1252" i="12"/>
  <c r="AK1252" i="12"/>
  <c r="AM1251" i="12"/>
  <c r="AL1251" i="12"/>
  <c r="AK1251" i="12"/>
  <c r="AI1249" i="12"/>
  <c r="AH1249" i="12"/>
  <c r="AG1249" i="12"/>
  <c r="AF1249" i="12"/>
  <c r="AE1249" i="12"/>
  <c r="AD1249" i="12"/>
  <c r="AC1249" i="12"/>
  <c r="AB1249" i="12"/>
  <c r="AA1249" i="12"/>
  <c r="Z1249" i="12"/>
  <c r="Y1249" i="12"/>
  <c r="X1249" i="12"/>
  <c r="W1249" i="12"/>
  <c r="V1249" i="12"/>
  <c r="U1249" i="12"/>
  <c r="T1249" i="12"/>
  <c r="S1249" i="12"/>
  <c r="R1249" i="12"/>
  <c r="Q1249" i="12"/>
  <c r="P1249" i="12"/>
  <c r="O1249" i="12"/>
  <c r="N1249" i="12"/>
  <c r="M1249" i="12"/>
  <c r="L1249" i="12"/>
  <c r="K1249" i="12"/>
  <c r="J1249" i="12"/>
  <c r="I1249" i="12"/>
  <c r="H1249" i="12"/>
  <c r="G1249" i="12"/>
  <c r="F1249" i="12"/>
  <c r="C1249" i="12"/>
  <c r="AX1248" i="12"/>
  <c r="AM1248" i="12"/>
  <c r="AL1248" i="12"/>
  <c r="AK1248" i="12"/>
  <c r="AM1247" i="12"/>
  <c r="AL1247" i="12"/>
  <c r="AK1247" i="12"/>
  <c r="AM1246" i="12"/>
  <c r="AL1246" i="12"/>
  <c r="AK1246" i="12"/>
  <c r="AM1245" i="12"/>
  <c r="AL1245" i="12"/>
  <c r="AK1245" i="12"/>
  <c r="AM1244" i="12"/>
  <c r="AL1244" i="12"/>
  <c r="AK1244" i="12"/>
  <c r="AM1243" i="12"/>
  <c r="AL1243" i="12"/>
  <c r="AK1243" i="12"/>
  <c r="AM1242" i="12"/>
  <c r="AL1242" i="12"/>
  <c r="AK1242" i="12"/>
  <c r="AM1241" i="12"/>
  <c r="AL1241" i="12"/>
  <c r="AK1241" i="12"/>
  <c r="AM1240" i="12"/>
  <c r="AL1240" i="12"/>
  <c r="AK1240" i="12"/>
  <c r="AX1239" i="12"/>
  <c r="AM1239" i="12"/>
  <c r="AL1239" i="12"/>
  <c r="AK1239" i="12"/>
  <c r="AM1238" i="12"/>
  <c r="AL1238" i="12"/>
  <c r="AK1238" i="12"/>
  <c r="AI1236" i="12"/>
  <c r="AH1236" i="12"/>
  <c r="AG1236" i="12"/>
  <c r="AF1236" i="12"/>
  <c r="AE1236" i="12"/>
  <c r="AD1236" i="12"/>
  <c r="AC1236" i="12"/>
  <c r="AB1236" i="12"/>
  <c r="AA1236" i="12"/>
  <c r="Z1236" i="12"/>
  <c r="Y1236" i="12"/>
  <c r="X1236" i="12"/>
  <c r="X1277" i="12" s="1"/>
  <c r="W1236" i="12"/>
  <c r="V1236" i="12"/>
  <c r="U1236" i="12"/>
  <c r="T1236" i="12"/>
  <c r="S1236" i="12"/>
  <c r="R1236" i="12"/>
  <c r="Q1236" i="12"/>
  <c r="P1236" i="12"/>
  <c r="O1236" i="12"/>
  <c r="N1236" i="12"/>
  <c r="M1236" i="12"/>
  <c r="L1236" i="12"/>
  <c r="K1236" i="12"/>
  <c r="J1236" i="12"/>
  <c r="I1236" i="12"/>
  <c r="H1236" i="12"/>
  <c r="G1236" i="12"/>
  <c r="F1236" i="12"/>
  <c r="AX1235" i="12"/>
  <c r="AM1235" i="12"/>
  <c r="AL1235" i="12"/>
  <c r="AK1235" i="12"/>
  <c r="AM1234" i="12"/>
  <c r="AL1234" i="12"/>
  <c r="AK1234" i="12"/>
  <c r="AM1233" i="12"/>
  <c r="AL1233" i="12"/>
  <c r="AK1233" i="12"/>
  <c r="AM1232" i="12"/>
  <c r="AL1232" i="12"/>
  <c r="AK1232" i="12"/>
  <c r="AM1231" i="12"/>
  <c r="AL1231" i="12"/>
  <c r="AK1231" i="12"/>
  <c r="AM1230" i="12"/>
  <c r="AL1230" i="12"/>
  <c r="AK1230" i="12"/>
  <c r="AM1229" i="12"/>
  <c r="AL1229" i="12"/>
  <c r="AK1229" i="12"/>
  <c r="AM1228" i="12"/>
  <c r="AL1228" i="12"/>
  <c r="AK1228" i="12"/>
  <c r="AX1227" i="12"/>
  <c r="AM1227" i="12"/>
  <c r="AL1227" i="12"/>
  <c r="AK1227" i="12"/>
  <c r="AX1226" i="12"/>
  <c r="AM1226" i="12"/>
  <c r="AL1226" i="12"/>
  <c r="AK1226" i="12"/>
  <c r="AK1236" i="12" s="1"/>
  <c r="AM1225" i="12"/>
  <c r="AL1225" i="12"/>
  <c r="AL1236" i="12" s="1"/>
  <c r="AK1225" i="12"/>
  <c r="AI1223" i="12"/>
  <c r="AH1223" i="12"/>
  <c r="AG1223" i="12"/>
  <c r="AF1223" i="12"/>
  <c r="AE1223" i="12"/>
  <c r="AD1223" i="12"/>
  <c r="AC1223" i="12"/>
  <c r="AB1223" i="12"/>
  <c r="AA1223" i="12"/>
  <c r="Z1223" i="12"/>
  <c r="Z1277" i="12" s="1"/>
  <c r="Y1223" i="12"/>
  <c r="X1223" i="12"/>
  <c r="W1223" i="12"/>
  <c r="V1223" i="12"/>
  <c r="U1223" i="12"/>
  <c r="T1223" i="12"/>
  <c r="S1223" i="12"/>
  <c r="R1223" i="12"/>
  <c r="Q1223" i="12"/>
  <c r="P1223" i="12"/>
  <c r="O1223" i="12"/>
  <c r="N1223" i="12"/>
  <c r="M1223" i="12"/>
  <c r="L1223" i="12"/>
  <c r="K1223" i="12"/>
  <c r="J1223" i="12"/>
  <c r="I1223" i="12"/>
  <c r="H1223" i="12"/>
  <c r="G1223" i="12"/>
  <c r="F1223" i="12"/>
  <c r="AX1222" i="12"/>
  <c r="C1223" i="12" s="1"/>
  <c r="AM1222" i="12"/>
  <c r="AL1222" i="12"/>
  <c r="AK1222" i="12"/>
  <c r="AM1221" i="12"/>
  <c r="AL1221" i="12"/>
  <c r="AK1221" i="12"/>
  <c r="AM1220" i="12"/>
  <c r="AL1220" i="12"/>
  <c r="AK1220" i="12"/>
  <c r="AM1219" i="12"/>
  <c r="AL1219" i="12"/>
  <c r="AK1219" i="12"/>
  <c r="AM1218" i="12"/>
  <c r="AL1218" i="12"/>
  <c r="AK1218" i="12"/>
  <c r="AM1217" i="12"/>
  <c r="AL1217" i="12"/>
  <c r="AK1217" i="12"/>
  <c r="AM1216" i="12"/>
  <c r="AL1216" i="12"/>
  <c r="AK1216" i="12"/>
  <c r="AM1215" i="12"/>
  <c r="AL1215" i="12"/>
  <c r="AK1215" i="12"/>
  <c r="AX1214" i="12"/>
  <c r="AM1214" i="12"/>
  <c r="AL1214" i="12"/>
  <c r="AK1214" i="12"/>
  <c r="AX1213" i="12"/>
  <c r="AM1213" i="12"/>
  <c r="AL1213" i="12"/>
  <c r="AK1213" i="12"/>
  <c r="AM1212" i="12"/>
  <c r="AL1212" i="12"/>
  <c r="AK1212" i="12"/>
  <c r="AI1210" i="12"/>
  <c r="AH1210" i="12"/>
  <c r="AG1210" i="12"/>
  <c r="AF1210" i="12"/>
  <c r="AE1210" i="12"/>
  <c r="AD1210" i="12"/>
  <c r="AC1210" i="12"/>
  <c r="AB1210" i="12"/>
  <c r="AA1210" i="12"/>
  <c r="Z1210" i="12"/>
  <c r="Y1210" i="12"/>
  <c r="X1210" i="12"/>
  <c r="W1210" i="12"/>
  <c r="V1210" i="12"/>
  <c r="U1210" i="12"/>
  <c r="T1210" i="12"/>
  <c r="S1210" i="12"/>
  <c r="R1210" i="12"/>
  <c r="Q1210" i="12"/>
  <c r="P1210" i="12"/>
  <c r="O1210" i="12"/>
  <c r="N1210" i="12"/>
  <c r="M1210" i="12"/>
  <c r="L1210" i="12"/>
  <c r="K1210" i="12"/>
  <c r="J1210" i="12"/>
  <c r="I1210" i="12"/>
  <c r="H1210" i="12"/>
  <c r="G1210" i="12"/>
  <c r="F1210" i="12"/>
  <c r="AX1209" i="12"/>
  <c r="C1210" i="12" s="1"/>
  <c r="AM1209" i="12"/>
  <c r="AL1209" i="12"/>
  <c r="AK1209" i="12"/>
  <c r="AM1208" i="12"/>
  <c r="AL1208" i="12"/>
  <c r="AK1208" i="12"/>
  <c r="AM1207" i="12"/>
  <c r="AL1207" i="12"/>
  <c r="AK1207" i="12"/>
  <c r="AM1206" i="12"/>
  <c r="AL1206" i="12"/>
  <c r="AK1206" i="12"/>
  <c r="AM1205" i="12"/>
  <c r="AL1205" i="12"/>
  <c r="AK1205" i="12"/>
  <c r="AM1204" i="12"/>
  <c r="AL1204" i="12"/>
  <c r="AK1204" i="12"/>
  <c r="AM1203" i="12"/>
  <c r="AL1203" i="12"/>
  <c r="AK1203" i="12"/>
  <c r="AM1202" i="12"/>
  <c r="AL1202" i="12"/>
  <c r="AK1202" i="12"/>
  <c r="AX1201" i="12"/>
  <c r="AM1201" i="12"/>
  <c r="AL1201" i="12"/>
  <c r="AK1201" i="12"/>
  <c r="AX1200" i="12"/>
  <c r="AM1200" i="12"/>
  <c r="AL1200" i="12"/>
  <c r="AK1200" i="12"/>
  <c r="AM1199" i="12"/>
  <c r="AM1210" i="12" s="1"/>
  <c r="AL1199" i="12"/>
  <c r="AK1199" i="12"/>
  <c r="AI1197" i="12"/>
  <c r="AH1197" i="12"/>
  <c r="AG1197" i="12"/>
  <c r="AF1197" i="12"/>
  <c r="AE1197" i="12"/>
  <c r="AD1197" i="12"/>
  <c r="AC1197" i="12"/>
  <c r="AB1197" i="12"/>
  <c r="AA1197" i="12"/>
  <c r="Z1197" i="12"/>
  <c r="Y1197" i="12"/>
  <c r="X1197" i="12"/>
  <c r="W1197" i="12"/>
  <c r="V1197" i="12"/>
  <c r="U1197" i="12"/>
  <c r="T1197" i="12"/>
  <c r="S1197" i="12"/>
  <c r="R1197" i="12"/>
  <c r="Q1197" i="12"/>
  <c r="P1197" i="12"/>
  <c r="O1197" i="12"/>
  <c r="N1197" i="12"/>
  <c r="M1197" i="12"/>
  <c r="L1197" i="12"/>
  <c r="K1197" i="12"/>
  <c r="J1197" i="12"/>
  <c r="I1197" i="12"/>
  <c r="H1197" i="12"/>
  <c r="G1197" i="12"/>
  <c r="F1197" i="12"/>
  <c r="AX1196" i="12"/>
  <c r="AM1196" i="12"/>
  <c r="AL1196" i="12"/>
  <c r="AK1196" i="12"/>
  <c r="AM1195" i="12"/>
  <c r="AL1195" i="12"/>
  <c r="AK1195" i="12"/>
  <c r="AM1194" i="12"/>
  <c r="AL1194" i="12"/>
  <c r="AK1194" i="12"/>
  <c r="AM1193" i="12"/>
  <c r="AL1193" i="12"/>
  <c r="AK1193" i="12"/>
  <c r="AM1192" i="12"/>
  <c r="AL1192" i="12"/>
  <c r="AK1192" i="12"/>
  <c r="AM1191" i="12"/>
  <c r="AL1191" i="12"/>
  <c r="AK1191" i="12"/>
  <c r="AM1190" i="12"/>
  <c r="AL1190" i="12"/>
  <c r="AK1190" i="12"/>
  <c r="AM1189" i="12"/>
  <c r="AL1189" i="12"/>
  <c r="AK1189" i="12"/>
  <c r="AX1188" i="12"/>
  <c r="AM1188" i="12"/>
  <c r="AL1188" i="12"/>
  <c r="AK1188" i="12"/>
  <c r="AX1187" i="12"/>
  <c r="AM1187" i="12"/>
  <c r="AL1187" i="12"/>
  <c r="AK1187" i="12"/>
  <c r="AM1186" i="12"/>
  <c r="AL1186" i="12"/>
  <c r="AK1186" i="12"/>
  <c r="AI1184" i="12"/>
  <c r="AH1184" i="12"/>
  <c r="AG1184" i="12"/>
  <c r="AF1184" i="12"/>
  <c r="AE1184" i="12"/>
  <c r="AD1184" i="12"/>
  <c r="AC1184" i="12"/>
  <c r="AB1184" i="12"/>
  <c r="AA1184" i="12"/>
  <c r="Z1184" i="12"/>
  <c r="Y1184" i="12"/>
  <c r="X1184" i="12"/>
  <c r="W1184" i="12"/>
  <c r="V1184" i="12"/>
  <c r="U1184" i="12"/>
  <c r="T1184" i="12"/>
  <c r="S1184" i="12"/>
  <c r="R1184" i="12"/>
  <c r="Q1184" i="12"/>
  <c r="P1184" i="12"/>
  <c r="O1184" i="12"/>
  <c r="N1184" i="12"/>
  <c r="M1184" i="12"/>
  <c r="L1184" i="12"/>
  <c r="K1184" i="12"/>
  <c r="J1184" i="12"/>
  <c r="I1184" i="12"/>
  <c r="H1184" i="12"/>
  <c r="G1184" i="12"/>
  <c r="F1184" i="12"/>
  <c r="AX1183" i="12"/>
  <c r="AM1183" i="12"/>
  <c r="AL1183" i="12"/>
  <c r="AK1183" i="12"/>
  <c r="AM1182" i="12"/>
  <c r="AL1182" i="12"/>
  <c r="AK1182" i="12"/>
  <c r="AM1181" i="12"/>
  <c r="AL1181" i="12"/>
  <c r="AK1181" i="12"/>
  <c r="AM1180" i="12"/>
  <c r="AL1180" i="12"/>
  <c r="AK1180" i="12"/>
  <c r="AM1179" i="12"/>
  <c r="AL1179" i="12"/>
  <c r="AK1179" i="12"/>
  <c r="AM1178" i="12"/>
  <c r="AL1178" i="12"/>
  <c r="AK1178" i="12"/>
  <c r="AM1177" i="12"/>
  <c r="AL1177" i="12"/>
  <c r="AK1177" i="12"/>
  <c r="AM1176" i="12"/>
  <c r="AL1176" i="12"/>
  <c r="AK1176" i="12"/>
  <c r="AX1175" i="12"/>
  <c r="AM1175" i="12"/>
  <c r="AL1175" i="12"/>
  <c r="AK1175" i="12"/>
  <c r="AX1174" i="12"/>
  <c r="AM1174" i="12"/>
  <c r="AL1174" i="12"/>
  <c r="AK1174" i="12"/>
  <c r="AM1173" i="12"/>
  <c r="AL1173" i="12"/>
  <c r="AK1173" i="12"/>
  <c r="AI1171" i="12"/>
  <c r="AI1277" i="12" s="1"/>
  <c r="AH1171" i="12"/>
  <c r="AG1171" i="12"/>
  <c r="AF1171" i="12"/>
  <c r="AE1171" i="12"/>
  <c r="AD1171" i="12"/>
  <c r="AC1171" i="12"/>
  <c r="AB1171" i="12"/>
  <c r="AA1171" i="12"/>
  <c r="Z1171" i="12"/>
  <c r="Y1171" i="12"/>
  <c r="Y1277" i="12" s="1"/>
  <c r="X1171" i="12"/>
  <c r="W1171" i="12"/>
  <c r="V1171" i="12"/>
  <c r="U1171" i="12"/>
  <c r="T1171" i="12"/>
  <c r="T1277" i="12" s="1"/>
  <c r="S1171" i="12"/>
  <c r="S1277" i="12" s="1"/>
  <c r="R1171" i="12"/>
  <c r="Q1171" i="12"/>
  <c r="P1171" i="12"/>
  <c r="O1171" i="12"/>
  <c r="N1171" i="12"/>
  <c r="M1171" i="12"/>
  <c r="L1171" i="12"/>
  <c r="K1171" i="12"/>
  <c r="J1171" i="12"/>
  <c r="I1171" i="12"/>
  <c r="I1277" i="12" s="1"/>
  <c r="H1171" i="12"/>
  <c r="G1171" i="12"/>
  <c r="F1171" i="12"/>
  <c r="AX1170" i="12"/>
  <c r="AM1170" i="12"/>
  <c r="AL1170" i="12"/>
  <c r="AK1170" i="12"/>
  <c r="AM1169" i="12"/>
  <c r="AL1169" i="12"/>
  <c r="AK1169" i="12"/>
  <c r="AM1168" i="12"/>
  <c r="AL1168" i="12"/>
  <c r="AK1168" i="12"/>
  <c r="AM1167" i="12"/>
  <c r="AL1167" i="12"/>
  <c r="AK1167" i="12"/>
  <c r="AM1166" i="12"/>
  <c r="AL1166" i="12"/>
  <c r="AK1166" i="12"/>
  <c r="AM1165" i="12"/>
  <c r="AL1165" i="12"/>
  <c r="AK1165" i="12"/>
  <c r="AM1164" i="12"/>
  <c r="AL1164" i="12"/>
  <c r="AK1164" i="12"/>
  <c r="AM1163" i="12"/>
  <c r="AL1163" i="12"/>
  <c r="AK1163" i="12"/>
  <c r="AX1162" i="12"/>
  <c r="AM1162" i="12"/>
  <c r="AL1162" i="12"/>
  <c r="AK1162" i="12"/>
  <c r="AK1171" i="12" s="1"/>
  <c r="AX1161" i="12"/>
  <c r="AM1161" i="12"/>
  <c r="AL1161" i="12"/>
  <c r="AK1161" i="12"/>
  <c r="AM1160" i="12"/>
  <c r="AM1171" i="12" s="1"/>
  <c r="AL1160" i="12"/>
  <c r="AK1160" i="12"/>
  <c r="AI1158" i="12"/>
  <c r="AH1158" i="12"/>
  <c r="AH1277" i="12" s="1"/>
  <c r="AG1158" i="12"/>
  <c r="AG1277" i="12" s="1"/>
  <c r="AF1158" i="12"/>
  <c r="AF1277" i="12" s="1"/>
  <c r="AE1158" i="12"/>
  <c r="AE1277" i="12" s="1"/>
  <c r="AD1158" i="12"/>
  <c r="AC1158" i="12"/>
  <c r="AB1158" i="12"/>
  <c r="AA1158" i="12"/>
  <c r="Z1158" i="12"/>
  <c r="Y1158" i="12"/>
  <c r="X1158" i="12"/>
  <c r="W1158" i="12"/>
  <c r="V1158" i="12"/>
  <c r="U1158" i="12"/>
  <c r="T1158" i="12"/>
  <c r="S1158" i="12"/>
  <c r="R1158" i="12"/>
  <c r="R1277" i="12" s="1"/>
  <c r="Q1158" i="12"/>
  <c r="Q1277" i="12" s="1"/>
  <c r="P1158" i="12"/>
  <c r="P1277" i="12" s="1"/>
  <c r="O1158" i="12"/>
  <c r="O1277" i="12" s="1"/>
  <c r="N1158" i="12"/>
  <c r="N1277" i="12" s="1"/>
  <c r="M1158" i="12"/>
  <c r="L1158" i="12"/>
  <c r="K1158" i="12"/>
  <c r="K1277" i="12" s="1"/>
  <c r="J1158" i="12"/>
  <c r="I1158" i="12"/>
  <c r="H1158" i="12"/>
  <c r="G1158" i="12"/>
  <c r="F1158" i="12"/>
  <c r="AX1157" i="12"/>
  <c r="AM1157" i="12"/>
  <c r="AL1157" i="12"/>
  <c r="AK1157" i="12"/>
  <c r="AM1156" i="12"/>
  <c r="AL1156" i="12"/>
  <c r="AK1156" i="12"/>
  <c r="AM1155" i="12"/>
  <c r="AL1155" i="12"/>
  <c r="AK1155" i="12"/>
  <c r="AM1154" i="12"/>
  <c r="AL1154" i="12"/>
  <c r="AK1154" i="12"/>
  <c r="AM1153" i="12"/>
  <c r="AL1153" i="12"/>
  <c r="AK1153" i="12"/>
  <c r="AM1152" i="12"/>
  <c r="AL1152" i="12"/>
  <c r="AK1152" i="12"/>
  <c r="AM1151" i="12"/>
  <c r="AL1151" i="12"/>
  <c r="AK1151" i="12"/>
  <c r="AM1150" i="12"/>
  <c r="AL1150" i="12"/>
  <c r="AK1150" i="12"/>
  <c r="AX1149" i="12"/>
  <c r="AM1149" i="12"/>
  <c r="AL1149" i="12"/>
  <c r="AK1149" i="12"/>
  <c r="AX1148" i="12"/>
  <c r="AM1148" i="12"/>
  <c r="AM1158" i="12" s="1"/>
  <c r="AL1148" i="12"/>
  <c r="AK1148" i="12"/>
  <c r="AM1147" i="12"/>
  <c r="AL1147" i="12"/>
  <c r="AK1147" i="12"/>
  <c r="AX1144" i="12"/>
  <c r="AM1144" i="12"/>
  <c r="AL1144" i="12"/>
  <c r="AK1144" i="12"/>
  <c r="AM1143" i="12"/>
  <c r="AL1143" i="12"/>
  <c r="AK1143" i="12"/>
  <c r="AX1142" i="12"/>
  <c r="AX1143" i="12" s="1"/>
  <c r="AM1142" i="12"/>
  <c r="AL1142" i="12"/>
  <c r="AK1142" i="12"/>
  <c r="AX1141" i="12"/>
  <c r="AM1141" i="12"/>
  <c r="AL1141" i="12"/>
  <c r="AK1141" i="12"/>
  <c r="AM1140" i="12"/>
  <c r="AL1140" i="12"/>
  <c r="AK1140" i="12"/>
  <c r="AF1136" i="12"/>
  <c r="AI1134" i="12"/>
  <c r="AH1134" i="12"/>
  <c r="AG1134" i="12"/>
  <c r="AF1134" i="12"/>
  <c r="AE1134" i="12"/>
  <c r="AD1134" i="12"/>
  <c r="AC1134" i="12"/>
  <c r="AB1134" i="12"/>
  <c r="AA1134" i="12"/>
  <c r="Z1134" i="12"/>
  <c r="Y1134" i="12"/>
  <c r="X1134" i="12"/>
  <c r="W1134" i="12"/>
  <c r="V1134" i="12"/>
  <c r="U1134" i="12"/>
  <c r="T1134" i="12"/>
  <c r="S1134" i="12"/>
  <c r="R1134" i="12"/>
  <c r="Q1134" i="12"/>
  <c r="P1134" i="12"/>
  <c r="O1134" i="12"/>
  <c r="N1134" i="12"/>
  <c r="M1134" i="12"/>
  <c r="L1134" i="12"/>
  <c r="K1134" i="12"/>
  <c r="J1134" i="12"/>
  <c r="I1134" i="12"/>
  <c r="H1134" i="12"/>
  <c r="G1134" i="12"/>
  <c r="F1134" i="12"/>
  <c r="AX1133" i="12"/>
  <c r="AM1133" i="12"/>
  <c r="AL1133" i="12"/>
  <c r="AK1133" i="12"/>
  <c r="AM1132" i="12"/>
  <c r="AL1132" i="12"/>
  <c r="AK1132" i="12"/>
  <c r="AM1131" i="12"/>
  <c r="AL1131" i="12"/>
  <c r="AK1131" i="12"/>
  <c r="AM1130" i="12"/>
  <c r="AL1130" i="12"/>
  <c r="AK1130" i="12"/>
  <c r="AM1129" i="12"/>
  <c r="AL1129" i="12"/>
  <c r="AK1129" i="12"/>
  <c r="AM1128" i="12"/>
  <c r="AL1128" i="12"/>
  <c r="AK1128" i="12"/>
  <c r="AM1127" i="12"/>
  <c r="AL1127" i="12"/>
  <c r="AK1127" i="12"/>
  <c r="AM1126" i="12"/>
  <c r="AL1126" i="12"/>
  <c r="AK1126" i="12"/>
  <c r="AX1125" i="12"/>
  <c r="AM1125" i="12"/>
  <c r="AL1125" i="12"/>
  <c r="AK1125" i="12"/>
  <c r="AX1124" i="12"/>
  <c r="AM1124" i="12"/>
  <c r="AL1124" i="12"/>
  <c r="AK1124" i="12"/>
  <c r="AM1123" i="12"/>
  <c r="AM1134" i="12" s="1"/>
  <c r="AL1123" i="12"/>
  <c r="AK1123" i="12"/>
  <c r="AK1134" i="12" s="1"/>
  <c r="AI1121" i="12"/>
  <c r="AH1121" i="12"/>
  <c r="AG1121" i="12"/>
  <c r="AF1121" i="12"/>
  <c r="AE1121" i="12"/>
  <c r="AD1121" i="12"/>
  <c r="AC1121" i="12"/>
  <c r="AB1121" i="12"/>
  <c r="AA1121" i="12"/>
  <c r="Z1121" i="12"/>
  <c r="Y1121" i="12"/>
  <c r="X1121" i="12"/>
  <c r="W1121" i="12"/>
  <c r="V1121" i="12"/>
  <c r="U1121" i="12"/>
  <c r="T1121" i="12"/>
  <c r="S1121" i="12"/>
  <c r="R1121" i="12"/>
  <c r="Q1121" i="12"/>
  <c r="P1121" i="12"/>
  <c r="O1121" i="12"/>
  <c r="N1121" i="12"/>
  <c r="M1121" i="12"/>
  <c r="L1121" i="12"/>
  <c r="K1121" i="12"/>
  <c r="J1121" i="12"/>
  <c r="I1121" i="12"/>
  <c r="H1121" i="12"/>
  <c r="G1121" i="12"/>
  <c r="F1121" i="12"/>
  <c r="AX1120" i="12"/>
  <c r="AM1120" i="12"/>
  <c r="AL1120" i="12"/>
  <c r="AK1120" i="12"/>
  <c r="AM1119" i="12"/>
  <c r="AL1119" i="12"/>
  <c r="AK1119" i="12"/>
  <c r="AM1118" i="12"/>
  <c r="AL1118" i="12"/>
  <c r="AK1118" i="12"/>
  <c r="AM1117" i="12"/>
  <c r="AL1117" i="12"/>
  <c r="AK1117" i="12"/>
  <c r="AM1116" i="12"/>
  <c r="AL1116" i="12"/>
  <c r="AK1116" i="12"/>
  <c r="AM1115" i="12"/>
  <c r="AL1115" i="12"/>
  <c r="AK1115" i="12"/>
  <c r="AM1114" i="12"/>
  <c r="AL1114" i="12"/>
  <c r="AK1114" i="12"/>
  <c r="AM1113" i="12"/>
  <c r="AL1113" i="12"/>
  <c r="AK1113" i="12"/>
  <c r="AX1112" i="12"/>
  <c r="AM1112" i="12"/>
  <c r="AL1112" i="12"/>
  <c r="AK1112" i="12"/>
  <c r="AX1111" i="12"/>
  <c r="AM1111" i="12"/>
  <c r="AL1111" i="12"/>
  <c r="AK1111" i="12"/>
  <c r="AM1110" i="12"/>
  <c r="AM1121" i="12" s="1"/>
  <c r="AL1110" i="12"/>
  <c r="AL1121" i="12" s="1"/>
  <c r="AK1110" i="12"/>
  <c r="AI1108" i="12"/>
  <c r="AH1108" i="12"/>
  <c r="AG1108" i="12"/>
  <c r="AF1108" i="12"/>
  <c r="AE1108" i="12"/>
  <c r="AD1108" i="12"/>
  <c r="AC1108" i="12"/>
  <c r="AB1108" i="12"/>
  <c r="AA1108" i="12"/>
  <c r="Z1108" i="12"/>
  <c r="Y1108" i="12"/>
  <c r="X1108" i="12"/>
  <c r="W1108" i="12"/>
  <c r="V1108" i="12"/>
  <c r="U1108" i="12"/>
  <c r="T1108" i="12"/>
  <c r="S1108" i="12"/>
  <c r="R1108" i="12"/>
  <c r="Q1108" i="12"/>
  <c r="P1108" i="12"/>
  <c r="O1108" i="12"/>
  <c r="N1108" i="12"/>
  <c r="M1108" i="12"/>
  <c r="L1108" i="12"/>
  <c r="K1108" i="12"/>
  <c r="J1108" i="12"/>
  <c r="I1108" i="12"/>
  <c r="H1108" i="12"/>
  <c r="G1108" i="12"/>
  <c r="F1108" i="12"/>
  <c r="AX1107" i="12"/>
  <c r="AM1107" i="12"/>
  <c r="AL1107" i="12"/>
  <c r="AK1107" i="12"/>
  <c r="C1108" i="12"/>
  <c r="AM1106" i="12"/>
  <c r="AL1106" i="12"/>
  <c r="AK1106" i="12"/>
  <c r="AM1105" i="12"/>
  <c r="AL1105" i="12"/>
  <c r="AK1105" i="12"/>
  <c r="AM1104" i="12"/>
  <c r="AL1104" i="12"/>
  <c r="AK1104" i="12"/>
  <c r="AM1103" i="12"/>
  <c r="AL1103" i="12"/>
  <c r="AK1103" i="12"/>
  <c r="AM1102" i="12"/>
  <c r="AL1102" i="12"/>
  <c r="AK1102" i="12"/>
  <c r="AM1101" i="12"/>
  <c r="AL1101" i="12"/>
  <c r="AK1101" i="12"/>
  <c r="AM1100" i="12"/>
  <c r="AL1100" i="12"/>
  <c r="AK1100" i="12"/>
  <c r="AX1099" i="12"/>
  <c r="AM1099" i="12"/>
  <c r="AL1099" i="12"/>
  <c r="AK1099" i="12"/>
  <c r="AX1098" i="12"/>
  <c r="AM1098" i="12"/>
  <c r="AL1098" i="12"/>
  <c r="AK1098" i="12"/>
  <c r="AM1097" i="12"/>
  <c r="AL1097" i="12"/>
  <c r="AK1097" i="12"/>
  <c r="AK1108" i="12" s="1"/>
  <c r="AI1095" i="12"/>
  <c r="AH1095" i="12"/>
  <c r="AG1095" i="12"/>
  <c r="AF1095" i="12"/>
  <c r="AE1095" i="12"/>
  <c r="AD1095" i="12"/>
  <c r="AC1095" i="12"/>
  <c r="AB1095" i="12"/>
  <c r="AA1095" i="12"/>
  <c r="Z1095" i="12"/>
  <c r="Y1095" i="12"/>
  <c r="X1095" i="12"/>
  <c r="W1095" i="12"/>
  <c r="V1095" i="12"/>
  <c r="U1095" i="12"/>
  <c r="T1095" i="12"/>
  <c r="S1095" i="12"/>
  <c r="R1095" i="12"/>
  <c r="Q1095" i="12"/>
  <c r="P1095" i="12"/>
  <c r="O1095" i="12"/>
  <c r="N1095" i="12"/>
  <c r="M1095" i="12"/>
  <c r="L1095" i="12"/>
  <c r="L1136" i="12" s="1"/>
  <c r="K1095" i="12"/>
  <c r="J1095" i="12"/>
  <c r="I1095" i="12"/>
  <c r="H1095" i="12"/>
  <c r="G1095" i="12"/>
  <c r="F1095" i="12"/>
  <c r="AX1094" i="12"/>
  <c r="AM1094" i="12"/>
  <c r="AL1094" i="12"/>
  <c r="AK1094" i="12"/>
  <c r="AM1093" i="12"/>
  <c r="AL1093" i="12"/>
  <c r="AK1093" i="12"/>
  <c r="AM1092" i="12"/>
  <c r="AL1092" i="12"/>
  <c r="AK1092" i="12"/>
  <c r="AM1091" i="12"/>
  <c r="AL1091" i="12"/>
  <c r="AK1091" i="12"/>
  <c r="AM1090" i="12"/>
  <c r="AL1090" i="12"/>
  <c r="AK1090" i="12"/>
  <c r="AM1089" i="12"/>
  <c r="AL1089" i="12"/>
  <c r="AK1089" i="12"/>
  <c r="AM1088" i="12"/>
  <c r="AL1088" i="12"/>
  <c r="AK1088" i="12"/>
  <c r="AM1087" i="12"/>
  <c r="AL1087" i="12"/>
  <c r="AK1087" i="12"/>
  <c r="AX1086" i="12"/>
  <c r="AM1086" i="12"/>
  <c r="AL1086" i="12"/>
  <c r="AK1086" i="12"/>
  <c r="AX1085" i="12"/>
  <c r="AM1085" i="12"/>
  <c r="AL1085" i="12"/>
  <c r="AK1085" i="12"/>
  <c r="AM1084" i="12"/>
  <c r="AL1084" i="12"/>
  <c r="AK1084" i="12"/>
  <c r="AI1082" i="12"/>
  <c r="AH1082" i="12"/>
  <c r="AG1082" i="12"/>
  <c r="AF1082" i="12"/>
  <c r="AE1082" i="12"/>
  <c r="AD1082" i="12"/>
  <c r="AC1082" i="12"/>
  <c r="AB1082" i="12"/>
  <c r="AA1082" i="12"/>
  <c r="Z1082" i="12"/>
  <c r="Y1082" i="12"/>
  <c r="X1082" i="12"/>
  <c r="W1082" i="12"/>
  <c r="V1082" i="12"/>
  <c r="U1082" i="12"/>
  <c r="T1082" i="12"/>
  <c r="S1082" i="12"/>
  <c r="R1082" i="12"/>
  <c r="Q1082" i="12"/>
  <c r="P1082" i="12"/>
  <c r="O1082" i="12"/>
  <c r="N1082" i="12"/>
  <c r="M1082" i="12"/>
  <c r="L1082" i="12"/>
  <c r="K1082" i="12"/>
  <c r="J1082" i="12"/>
  <c r="I1082" i="12"/>
  <c r="H1082" i="12"/>
  <c r="G1082" i="12"/>
  <c r="F1082" i="12"/>
  <c r="AX1081" i="12"/>
  <c r="AM1081" i="12"/>
  <c r="AL1081" i="12"/>
  <c r="AK1081" i="12"/>
  <c r="C1082" i="12"/>
  <c r="AM1080" i="12"/>
  <c r="AL1080" i="12"/>
  <c r="AK1080" i="12"/>
  <c r="AM1079" i="12"/>
  <c r="AL1079" i="12"/>
  <c r="AK1079" i="12"/>
  <c r="AM1078" i="12"/>
  <c r="AL1078" i="12"/>
  <c r="AK1078" i="12"/>
  <c r="AM1077" i="12"/>
  <c r="AL1077" i="12"/>
  <c r="AK1077" i="12"/>
  <c r="AM1076" i="12"/>
  <c r="AL1076" i="12"/>
  <c r="AK1076" i="12"/>
  <c r="AM1075" i="12"/>
  <c r="AL1075" i="12"/>
  <c r="AK1075" i="12"/>
  <c r="AM1074" i="12"/>
  <c r="AL1074" i="12"/>
  <c r="AK1074" i="12"/>
  <c r="AX1073" i="12"/>
  <c r="AX1074" i="12" s="1"/>
  <c r="AX1075" i="12" s="1"/>
  <c r="AM1073" i="12"/>
  <c r="AL1073" i="12"/>
  <c r="AK1073" i="12"/>
  <c r="AX1072" i="12"/>
  <c r="AM1072" i="12"/>
  <c r="AL1072" i="12"/>
  <c r="AK1072" i="12"/>
  <c r="AM1071" i="12"/>
  <c r="AL1071" i="12"/>
  <c r="AK1071" i="12"/>
  <c r="AK1082" i="12" s="1"/>
  <c r="AL1069" i="12"/>
  <c r="AI1069" i="12"/>
  <c r="AH1069" i="12"/>
  <c r="AG1069" i="12"/>
  <c r="AF1069" i="12"/>
  <c r="AE1069" i="12"/>
  <c r="AD1069" i="12"/>
  <c r="AC1069" i="12"/>
  <c r="AB1069" i="12"/>
  <c r="AA1069" i="12"/>
  <c r="Z1069" i="12"/>
  <c r="Y1069" i="12"/>
  <c r="X1069" i="12"/>
  <c r="W1069" i="12"/>
  <c r="V1069" i="12"/>
  <c r="U1069" i="12"/>
  <c r="T1069" i="12"/>
  <c r="S1069" i="12"/>
  <c r="R1069" i="12"/>
  <c r="Q1069" i="12"/>
  <c r="P1069" i="12"/>
  <c r="O1069" i="12"/>
  <c r="N1069" i="12"/>
  <c r="M1069" i="12"/>
  <c r="L1069" i="12"/>
  <c r="K1069" i="12"/>
  <c r="J1069" i="12"/>
  <c r="I1069" i="12"/>
  <c r="H1069" i="12"/>
  <c r="G1069" i="12"/>
  <c r="F1069" i="12"/>
  <c r="C1069" i="12"/>
  <c r="AX1068" i="12"/>
  <c r="AM1068" i="12"/>
  <c r="AL1068" i="12"/>
  <c r="AK1068" i="12"/>
  <c r="AM1067" i="12"/>
  <c r="AL1067" i="12"/>
  <c r="AK1067" i="12"/>
  <c r="AM1066" i="12"/>
  <c r="AL1066" i="12"/>
  <c r="AK1066" i="12"/>
  <c r="AM1065" i="12"/>
  <c r="AL1065" i="12"/>
  <c r="AK1065" i="12"/>
  <c r="AM1064" i="12"/>
  <c r="AL1064" i="12"/>
  <c r="AK1064" i="12"/>
  <c r="AM1063" i="12"/>
  <c r="AL1063" i="12"/>
  <c r="AK1063" i="12"/>
  <c r="AM1062" i="12"/>
  <c r="AL1062" i="12"/>
  <c r="AK1062" i="12"/>
  <c r="AM1061" i="12"/>
  <c r="AL1061" i="12"/>
  <c r="AK1061" i="12"/>
  <c r="AM1060" i="12"/>
  <c r="AL1060" i="12"/>
  <c r="AK1060" i="12"/>
  <c r="AX1059" i="12"/>
  <c r="AX1060" i="12" s="1"/>
  <c r="AM1059" i="12"/>
  <c r="AM1069" i="12" s="1"/>
  <c r="AL1059" i="12"/>
  <c r="AK1059" i="12"/>
  <c r="AK1069" i="12" s="1"/>
  <c r="AM1058" i="12"/>
  <c r="AL1058" i="12"/>
  <c r="AK1058" i="12"/>
  <c r="AI1056" i="12"/>
  <c r="AH1056" i="12"/>
  <c r="AG1056" i="12"/>
  <c r="AF1056" i="12"/>
  <c r="AE1056" i="12"/>
  <c r="AE1136" i="12" s="1"/>
  <c r="AD1056" i="12"/>
  <c r="AC1056" i="12"/>
  <c r="AB1056" i="12"/>
  <c r="AA1056" i="12"/>
  <c r="Z1056" i="12"/>
  <c r="Y1056" i="12"/>
  <c r="X1056" i="12"/>
  <c r="W1056" i="12"/>
  <c r="V1056" i="12"/>
  <c r="U1056" i="12"/>
  <c r="T1056" i="12"/>
  <c r="S1056" i="12"/>
  <c r="R1056" i="12"/>
  <c r="Q1056" i="12"/>
  <c r="P1056" i="12"/>
  <c r="O1056" i="12"/>
  <c r="O1136" i="12" s="1"/>
  <c r="N1056" i="12"/>
  <c r="M1056" i="12"/>
  <c r="L1056" i="12"/>
  <c r="K1056" i="12"/>
  <c r="J1056" i="12"/>
  <c r="I1056" i="12"/>
  <c r="H1056" i="12"/>
  <c r="G1056" i="12"/>
  <c r="F1056" i="12"/>
  <c r="AX1055" i="12"/>
  <c r="AM1055" i="12"/>
  <c r="AL1055" i="12"/>
  <c r="AK1055" i="12"/>
  <c r="AM1054" i="12"/>
  <c r="AL1054" i="12"/>
  <c r="AK1054" i="12"/>
  <c r="AM1053" i="12"/>
  <c r="AL1053" i="12"/>
  <c r="AK1053" i="12"/>
  <c r="AM1052" i="12"/>
  <c r="AL1052" i="12"/>
  <c r="AK1052" i="12"/>
  <c r="AM1051" i="12"/>
  <c r="AL1051" i="12"/>
  <c r="AK1051" i="12"/>
  <c r="AM1050" i="12"/>
  <c r="AL1050" i="12"/>
  <c r="AK1050" i="12"/>
  <c r="AM1049" i="12"/>
  <c r="AL1049" i="12"/>
  <c r="AK1049" i="12"/>
  <c r="AM1048" i="12"/>
  <c r="AL1048" i="12"/>
  <c r="AK1048" i="12"/>
  <c r="AM1047" i="12"/>
  <c r="AL1047" i="12"/>
  <c r="AL1056" i="12" s="1"/>
  <c r="AK1047" i="12"/>
  <c r="AX1046" i="12"/>
  <c r="AM1046" i="12"/>
  <c r="AM1056" i="12" s="1"/>
  <c r="AL1046" i="12"/>
  <c r="AK1046" i="12"/>
  <c r="AM1045" i="12"/>
  <c r="AL1045" i="12"/>
  <c r="AK1045" i="12"/>
  <c r="AI1043" i="12"/>
  <c r="AH1043" i="12"/>
  <c r="AG1043" i="12"/>
  <c r="AF1043" i="12"/>
  <c r="AE1043" i="12"/>
  <c r="AD1043" i="12"/>
  <c r="AC1043" i="12"/>
  <c r="AB1043" i="12"/>
  <c r="AA1043" i="12"/>
  <c r="Z1043" i="12"/>
  <c r="Y1043" i="12"/>
  <c r="X1043" i="12"/>
  <c r="W1043" i="12"/>
  <c r="V1043" i="12"/>
  <c r="U1043" i="12"/>
  <c r="T1043" i="12"/>
  <c r="S1043" i="12"/>
  <c r="R1043" i="12"/>
  <c r="Q1043" i="12"/>
  <c r="P1043" i="12"/>
  <c r="O1043" i="12"/>
  <c r="N1043" i="12"/>
  <c r="M1043" i="12"/>
  <c r="L1043" i="12"/>
  <c r="K1043" i="12"/>
  <c r="J1043" i="12"/>
  <c r="J1136" i="12" s="1"/>
  <c r="I1043" i="12"/>
  <c r="H1043" i="12"/>
  <c r="G1043" i="12"/>
  <c r="F1043" i="12"/>
  <c r="AX1042" i="12"/>
  <c r="AM1042" i="12"/>
  <c r="AL1042" i="12"/>
  <c r="AK1042" i="12"/>
  <c r="AM1041" i="12"/>
  <c r="AL1041" i="12"/>
  <c r="AK1041" i="12"/>
  <c r="AM1040" i="12"/>
  <c r="AL1040" i="12"/>
  <c r="AK1040" i="12"/>
  <c r="AM1039" i="12"/>
  <c r="AL1039" i="12"/>
  <c r="AK1039" i="12"/>
  <c r="AM1038" i="12"/>
  <c r="AL1038" i="12"/>
  <c r="AK1038" i="12"/>
  <c r="AM1037" i="12"/>
  <c r="AL1037" i="12"/>
  <c r="AK1037" i="12"/>
  <c r="AM1036" i="12"/>
  <c r="AL1036" i="12"/>
  <c r="AK1036" i="12"/>
  <c r="AM1035" i="12"/>
  <c r="AM1043" i="12" s="1"/>
  <c r="AL1035" i="12"/>
  <c r="AK1035" i="12"/>
  <c r="AX1034" i="12"/>
  <c r="AM1034" i="12"/>
  <c r="AL1034" i="12"/>
  <c r="AK1034" i="12"/>
  <c r="AX1033" i="12"/>
  <c r="AM1033" i="12"/>
  <c r="AL1033" i="12"/>
  <c r="AK1033" i="12"/>
  <c r="AM1032" i="12"/>
  <c r="AL1032" i="12"/>
  <c r="AL1043" i="12" s="1"/>
  <c r="AK1032" i="12"/>
  <c r="AI1030" i="12"/>
  <c r="AI1136" i="12" s="1"/>
  <c r="AH1030" i="12"/>
  <c r="AG1030" i="12"/>
  <c r="AF1030" i="12"/>
  <c r="AE1030" i="12"/>
  <c r="AD1030" i="12"/>
  <c r="AC1030" i="12"/>
  <c r="AB1030" i="12"/>
  <c r="AA1030" i="12"/>
  <c r="Z1030" i="12"/>
  <c r="Y1030" i="12"/>
  <c r="X1030" i="12"/>
  <c r="W1030" i="12"/>
  <c r="V1030" i="12"/>
  <c r="U1030" i="12"/>
  <c r="T1030" i="12"/>
  <c r="S1030" i="12"/>
  <c r="R1030" i="12"/>
  <c r="Q1030" i="12"/>
  <c r="P1030" i="12"/>
  <c r="P1136" i="12" s="1"/>
  <c r="O1030" i="12"/>
  <c r="N1030" i="12"/>
  <c r="M1030" i="12"/>
  <c r="L1030" i="12"/>
  <c r="K1030" i="12"/>
  <c r="J1030" i="12"/>
  <c r="I1030" i="12"/>
  <c r="H1030" i="12"/>
  <c r="G1030" i="12"/>
  <c r="F1030" i="12"/>
  <c r="C1030" i="12"/>
  <c r="AX1029" i="12"/>
  <c r="AM1029" i="12"/>
  <c r="AL1029" i="12"/>
  <c r="AK1029" i="12"/>
  <c r="AM1028" i="12"/>
  <c r="AL1028" i="12"/>
  <c r="AK1028" i="12"/>
  <c r="AM1027" i="12"/>
  <c r="AL1027" i="12"/>
  <c r="AK1027" i="12"/>
  <c r="AM1026" i="12"/>
  <c r="AL1026" i="12"/>
  <c r="AK1026" i="12"/>
  <c r="AM1025" i="12"/>
  <c r="AL1025" i="12"/>
  <c r="AK1025" i="12"/>
  <c r="AM1024" i="12"/>
  <c r="AL1024" i="12"/>
  <c r="AK1024" i="12"/>
  <c r="AM1023" i="12"/>
  <c r="AL1023" i="12"/>
  <c r="AK1023" i="12"/>
  <c r="AM1022" i="12"/>
  <c r="AL1022" i="12"/>
  <c r="AK1022" i="12"/>
  <c r="AM1021" i="12"/>
  <c r="AL1021" i="12"/>
  <c r="AK1021" i="12"/>
  <c r="AX1020" i="12"/>
  <c r="AM1020" i="12"/>
  <c r="AL1020" i="12"/>
  <c r="AK1020" i="12"/>
  <c r="AM1019" i="12"/>
  <c r="AL1019" i="12"/>
  <c r="AK1019" i="12"/>
  <c r="AI1017" i="12"/>
  <c r="AH1017" i="12"/>
  <c r="AG1017" i="12"/>
  <c r="AF1017" i="12"/>
  <c r="AE1017" i="12"/>
  <c r="AD1017" i="12"/>
  <c r="AC1017" i="12"/>
  <c r="AB1017" i="12"/>
  <c r="AA1017" i="12"/>
  <c r="Z1017" i="12"/>
  <c r="Y1017" i="12"/>
  <c r="Y1136" i="12" s="1"/>
  <c r="X1017" i="12"/>
  <c r="W1017" i="12"/>
  <c r="W1136" i="12" s="1"/>
  <c r="V1017" i="12"/>
  <c r="V1136" i="12" s="1"/>
  <c r="U1017" i="12"/>
  <c r="T1017" i="12"/>
  <c r="T1136" i="12" s="1"/>
  <c r="S1017" i="12"/>
  <c r="R1017" i="12"/>
  <c r="Q1017" i="12"/>
  <c r="P1017" i="12"/>
  <c r="O1017" i="12"/>
  <c r="N1017" i="12"/>
  <c r="M1017" i="12"/>
  <c r="L1017" i="12"/>
  <c r="K1017" i="12"/>
  <c r="J1017" i="12"/>
  <c r="I1017" i="12"/>
  <c r="I1136" i="12" s="1"/>
  <c r="H1017" i="12"/>
  <c r="G1017" i="12"/>
  <c r="G1136" i="12" s="1"/>
  <c r="F1017" i="12"/>
  <c r="F1136" i="12" s="1"/>
  <c r="AX1016" i="12"/>
  <c r="AM1016" i="12"/>
  <c r="AL1016" i="12"/>
  <c r="AK1016" i="12"/>
  <c r="AM1015" i="12"/>
  <c r="AL1015" i="12"/>
  <c r="AK1015" i="12"/>
  <c r="AM1014" i="12"/>
  <c r="AL1014" i="12"/>
  <c r="AK1014" i="12"/>
  <c r="AM1013" i="12"/>
  <c r="AL1013" i="12"/>
  <c r="AK1013" i="12"/>
  <c r="AM1012" i="12"/>
  <c r="AL1012" i="12"/>
  <c r="AK1012" i="12"/>
  <c r="AM1011" i="12"/>
  <c r="AL1011" i="12"/>
  <c r="AK1011" i="12"/>
  <c r="AM1010" i="12"/>
  <c r="AL1010" i="12"/>
  <c r="AK1010" i="12"/>
  <c r="AM1009" i="12"/>
  <c r="AL1009" i="12"/>
  <c r="AK1009" i="12"/>
  <c r="AX1008" i="12"/>
  <c r="AM1008" i="12"/>
  <c r="AM1017" i="12" s="1"/>
  <c r="AL1008" i="12"/>
  <c r="AK1008" i="12"/>
  <c r="AK1017" i="12" s="1"/>
  <c r="AX1007" i="12"/>
  <c r="AM1007" i="12"/>
  <c r="AL1007" i="12"/>
  <c r="AK1007" i="12"/>
  <c r="AM1006" i="12"/>
  <c r="AL1006" i="12"/>
  <c r="AK1006" i="12"/>
  <c r="AM1003" i="12"/>
  <c r="AL1003" i="12"/>
  <c r="AK1003" i="12"/>
  <c r="AM1002" i="12"/>
  <c r="AL1002" i="12"/>
  <c r="AK1002" i="12"/>
  <c r="AM1001" i="12"/>
  <c r="AL1001" i="12"/>
  <c r="AK1001" i="12"/>
  <c r="AX1000" i="12"/>
  <c r="AM1000" i="12"/>
  <c r="AL1000" i="12"/>
  <c r="AK1000" i="12"/>
  <c r="AM999" i="12"/>
  <c r="AL999" i="12"/>
  <c r="AK999" i="12"/>
  <c r="AI993" i="12"/>
  <c r="AH993" i="12"/>
  <c r="AG993" i="12"/>
  <c r="AF993" i="12"/>
  <c r="AE993" i="12"/>
  <c r="AD993" i="12"/>
  <c r="AC993" i="12"/>
  <c r="AB993" i="12"/>
  <c r="AA993" i="12"/>
  <c r="Z993" i="12"/>
  <c r="Y993" i="12"/>
  <c r="X993" i="12"/>
  <c r="W993" i="12"/>
  <c r="V993" i="12"/>
  <c r="U993" i="12"/>
  <c r="T993" i="12"/>
  <c r="S993" i="12"/>
  <c r="R993" i="12"/>
  <c r="Q993" i="12"/>
  <c r="P993" i="12"/>
  <c r="O993" i="12"/>
  <c r="N993" i="12"/>
  <c r="M993" i="12"/>
  <c r="L993" i="12"/>
  <c r="K993" i="12"/>
  <c r="J993" i="12"/>
  <c r="I993" i="12"/>
  <c r="H993" i="12"/>
  <c r="G993" i="12"/>
  <c r="F993" i="12"/>
  <c r="C993" i="12"/>
  <c r="AX992" i="12"/>
  <c r="AM992" i="12"/>
  <c r="AL992" i="12"/>
  <c r="AK992" i="12"/>
  <c r="AM991" i="12"/>
  <c r="AL991" i="12"/>
  <c r="AK991" i="12"/>
  <c r="AM990" i="12"/>
  <c r="AL990" i="12"/>
  <c r="AK990" i="12"/>
  <c r="AM989" i="12"/>
  <c r="AL989" i="12"/>
  <c r="AL993" i="12" s="1"/>
  <c r="AK989" i="12"/>
  <c r="AM988" i="12"/>
  <c r="AL988" i="12"/>
  <c r="AK988" i="12"/>
  <c r="AM987" i="12"/>
  <c r="AL987" i="12"/>
  <c r="AK987" i="12"/>
  <c r="AM986" i="12"/>
  <c r="AL986" i="12"/>
  <c r="AK986" i="12"/>
  <c r="AM985" i="12"/>
  <c r="AL985" i="12"/>
  <c r="AK985" i="12"/>
  <c r="AM984" i="12"/>
  <c r="AL984" i="12"/>
  <c r="AK984" i="12"/>
  <c r="AX983" i="12"/>
  <c r="AM983" i="12"/>
  <c r="AL983" i="12"/>
  <c r="AK983" i="12"/>
  <c r="AM982" i="12"/>
  <c r="AL982" i="12"/>
  <c r="AK982" i="12"/>
  <c r="AK993" i="12" s="1"/>
  <c r="AI980" i="12"/>
  <c r="AH980" i="12"/>
  <c r="AG980" i="12"/>
  <c r="AF980" i="12"/>
  <c r="AE980" i="12"/>
  <c r="AD980" i="12"/>
  <c r="AC980" i="12"/>
  <c r="AB980" i="12"/>
  <c r="AA980" i="12"/>
  <c r="Z980" i="12"/>
  <c r="Y980" i="12"/>
  <c r="X980" i="12"/>
  <c r="W980" i="12"/>
  <c r="V980" i="12"/>
  <c r="U980" i="12"/>
  <c r="T980" i="12"/>
  <c r="S980" i="12"/>
  <c r="R980" i="12"/>
  <c r="Q980" i="12"/>
  <c r="P980" i="12"/>
  <c r="O980" i="12"/>
  <c r="N980" i="12"/>
  <c r="M980" i="12"/>
  <c r="L980" i="12"/>
  <c r="K980" i="12"/>
  <c r="J980" i="12"/>
  <c r="I980" i="12"/>
  <c r="H980" i="12"/>
  <c r="G980" i="12"/>
  <c r="F980" i="12"/>
  <c r="AX979" i="12"/>
  <c r="AM979" i="12"/>
  <c r="AL979" i="12"/>
  <c r="AK979" i="12"/>
  <c r="AM978" i="12"/>
  <c r="AL978" i="12"/>
  <c r="AK978" i="12"/>
  <c r="AM977" i="12"/>
  <c r="AL977" i="12"/>
  <c r="AK977" i="12"/>
  <c r="AM976" i="12"/>
  <c r="AL976" i="12"/>
  <c r="AK976" i="12"/>
  <c r="AM975" i="12"/>
  <c r="AL975" i="12"/>
  <c r="AK975" i="12"/>
  <c r="AM974" i="12"/>
  <c r="AL974" i="12"/>
  <c r="AK974" i="12"/>
  <c r="AM973" i="12"/>
  <c r="AM980" i="12" s="1"/>
  <c r="AL973" i="12"/>
  <c r="AK973" i="12"/>
  <c r="AK980" i="12" s="1"/>
  <c r="AX972" i="12"/>
  <c r="AM972" i="12"/>
  <c r="AL972" i="12"/>
  <c r="AK972" i="12"/>
  <c r="AM971" i="12"/>
  <c r="AL971" i="12"/>
  <c r="AK971" i="12"/>
  <c r="AX970" i="12"/>
  <c r="AX971" i="12" s="1"/>
  <c r="AM970" i="12"/>
  <c r="AL970" i="12"/>
  <c r="AK970" i="12"/>
  <c r="AM969" i="12"/>
  <c r="AL969" i="12"/>
  <c r="AL980" i="12" s="1"/>
  <c r="AK969" i="12"/>
  <c r="AI967" i="12"/>
  <c r="AH967" i="12"/>
  <c r="AG967" i="12"/>
  <c r="AF967" i="12"/>
  <c r="AE967" i="12"/>
  <c r="AD967" i="12"/>
  <c r="AC967" i="12"/>
  <c r="AB967" i="12"/>
  <c r="AA967" i="12"/>
  <c r="AA995" i="12" s="1"/>
  <c r="Z967" i="12"/>
  <c r="Y967" i="12"/>
  <c r="X967" i="12"/>
  <c r="W967" i="12"/>
  <c r="V967" i="12"/>
  <c r="U967" i="12"/>
  <c r="T967" i="12"/>
  <c r="S967" i="12"/>
  <c r="R967" i="12"/>
  <c r="Q967" i="12"/>
  <c r="P967" i="12"/>
  <c r="O967" i="12"/>
  <c r="N967" i="12"/>
  <c r="M967" i="12"/>
  <c r="L967" i="12"/>
  <c r="K967" i="12"/>
  <c r="J967" i="12"/>
  <c r="I967" i="12"/>
  <c r="H967" i="12"/>
  <c r="G967" i="12"/>
  <c r="F967" i="12"/>
  <c r="AX966" i="12"/>
  <c r="AM966" i="12"/>
  <c r="AL966" i="12"/>
  <c r="AK966" i="12"/>
  <c r="AM965" i="12"/>
  <c r="AL965" i="12"/>
  <c r="AK965" i="12"/>
  <c r="AM964" i="12"/>
  <c r="AL964" i="12"/>
  <c r="AK964" i="12"/>
  <c r="AM963" i="12"/>
  <c r="AL963" i="12"/>
  <c r="AK963" i="12"/>
  <c r="AM962" i="12"/>
  <c r="AL962" i="12"/>
  <c r="AK962" i="12"/>
  <c r="AM961" i="12"/>
  <c r="AL961" i="12"/>
  <c r="AK961" i="12"/>
  <c r="AM960" i="12"/>
  <c r="AL960" i="12"/>
  <c r="AK960" i="12"/>
  <c r="AX959" i="12"/>
  <c r="AM959" i="12"/>
  <c r="AL959" i="12"/>
  <c r="AK959" i="12"/>
  <c r="AX958" i="12"/>
  <c r="AM958" i="12"/>
  <c r="AL958" i="12"/>
  <c r="AK958" i="12"/>
  <c r="AX957" i="12"/>
  <c r="AM957" i="12"/>
  <c r="AL957" i="12"/>
  <c r="AK957" i="12"/>
  <c r="AM956" i="12"/>
  <c r="AM967" i="12" s="1"/>
  <c r="AL956" i="12"/>
  <c r="AK956" i="12"/>
  <c r="AI954" i="12"/>
  <c r="AH954" i="12"/>
  <c r="AG954" i="12"/>
  <c r="AF954" i="12"/>
  <c r="AE954" i="12"/>
  <c r="AD954" i="12"/>
  <c r="AC954" i="12"/>
  <c r="AB954" i="12"/>
  <c r="AA954" i="12"/>
  <c r="Z954" i="12"/>
  <c r="Y954" i="12"/>
  <c r="X954" i="12"/>
  <c r="W954" i="12"/>
  <c r="V954" i="12"/>
  <c r="U954" i="12"/>
  <c r="T954" i="12"/>
  <c r="S954" i="12"/>
  <c r="R954" i="12"/>
  <c r="Q954" i="12"/>
  <c r="P954" i="12"/>
  <c r="O954" i="12"/>
  <c r="N954" i="12"/>
  <c r="M954" i="12"/>
  <c r="L954" i="12"/>
  <c r="K954" i="12"/>
  <c r="J954" i="12"/>
  <c r="I954" i="12"/>
  <c r="H954" i="12"/>
  <c r="G954" i="12"/>
  <c r="F954" i="12"/>
  <c r="AX953" i="12"/>
  <c r="AM953" i="12"/>
  <c r="AL953" i="12"/>
  <c r="AK953" i="12"/>
  <c r="AM952" i="12"/>
  <c r="AL952" i="12"/>
  <c r="AK952" i="12"/>
  <c r="AM951" i="12"/>
  <c r="AL951" i="12"/>
  <c r="AK951" i="12"/>
  <c r="AM950" i="12"/>
  <c r="AL950" i="12"/>
  <c r="AK950" i="12"/>
  <c r="AM949" i="12"/>
  <c r="AL949" i="12"/>
  <c r="AK949" i="12"/>
  <c r="AM948" i="12"/>
  <c r="AL948" i="12"/>
  <c r="AK948" i="12"/>
  <c r="AM947" i="12"/>
  <c r="AL947" i="12"/>
  <c r="AK947" i="12"/>
  <c r="AM946" i="12"/>
  <c r="AL946" i="12"/>
  <c r="AK946" i="12"/>
  <c r="AM945" i="12"/>
  <c r="AL945" i="12"/>
  <c r="AK945" i="12"/>
  <c r="AX944" i="12"/>
  <c r="AX945" i="12" s="1"/>
  <c r="AX946" i="12" s="1"/>
  <c r="AX947" i="12" s="1"/>
  <c r="AM944" i="12"/>
  <c r="AL944" i="12"/>
  <c r="AK944" i="12"/>
  <c r="AM943" i="12"/>
  <c r="AL943" i="12"/>
  <c r="AL954" i="12" s="1"/>
  <c r="AK943" i="12"/>
  <c r="AK954" i="12" s="1"/>
  <c r="AI941" i="12"/>
  <c r="AH941" i="12"/>
  <c r="AG941" i="12"/>
  <c r="AF941" i="12"/>
  <c r="AE941" i="12"/>
  <c r="AD941" i="12"/>
  <c r="AC941" i="12"/>
  <c r="AB941" i="12"/>
  <c r="AA941" i="12"/>
  <c r="Z941" i="12"/>
  <c r="Z995" i="12" s="1"/>
  <c r="Y941" i="12"/>
  <c r="Y995" i="12" s="1"/>
  <c r="X941" i="12"/>
  <c r="W941" i="12"/>
  <c r="W995" i="12" s="1"/>
  <c r="V941" i="12"/>
  <c r="U941" i="12"/>
  <c r="T941" i="12"/>
  <c r="S941" i="12"/>
  <c r="R941" i="12"/>
  <c r="Q941" i="12"/>
  <c r="P941" i="12"/>
  <c r="O941" i="12"/>
  <c r="N941" i="12"/>
  <c r="M941" i="12"/>
  <c r="L941" i="12"/>
  <c r="K941" i="12"/>
  <c r="J941" i="12"/>
  <c r="I941" i="12"/>
  <c r="H941" i="12"/>
  <c r="G941" i="12"/>
  <c r="G995" i="12" s="1"/>
  <c r="F941" i="12"/>
  <c r="C941" i="12"/>
  <c r="AX940" i="12"/>
  <c r="AM940" i="12"/>
  <c r="AL940" i="12"/>
  <c r="AK940" i="12"/>
  <c r="AM939" i="12"/>
  <c r="AL939" i="12"/>
  <c r="AK939" i="12"/>
  <c r="AM938" i="12"/>
  <c r="AL938" i="12"/>
  <c r="AK938" i="12"/>
  <c r="AM937" i="12"/>
  <c r="AL937" i="12"/>
  <c r="AK937" i="12"/>
  <c r="AM936" i="12"/>
  <c r="AL936" i="12"/>
  <c r="AK936" i="12"/>
  <c r="AM935" i="12"/>
  <c r="AL935" i="12"/>
  <c r="AK935" i="12"/>
  <c r="AM934" i="12"/>
  <c r="AL934" i="12"/>
  <c r="AK934" i="12"/>
  <c r="AM933" i="12"/>
  <c r="AL933" i="12"/>
  <c r="AK933" i="12"/>
  <c r="AM932" i="12"/>
  <c r="AL932" i="12"/>
  <c r="AK932" i="12"/>
  <c r="AX931" i="12"/>
  <c r="AM931" i="12"/>
  <c r="AL931" i="12"/>
  <c r="AK931" i="12"/>
  <c r="AM930" i="12"/>
  <c r="AM941" i="12" s="1"/>
  <c r="AL930" i="12"/>
  <c r="AK930" i="12"/>
  <c r="AK941" i="12" s="1"/>
  <c r="AI928" i="12"/>
  <c r="AH928" i="12"/>
  <c r="AG928" i="12"/>
  <c r="AF928" i="12"/>
  <c r="AE928" i="12"/>
  <c r="AD928" i="12"/>
  <c r="AC928" i="12"/>
  <c r="AB928" i="12"/>
  <c r="AA928" i="12"/>
  <c r="Z928" i="12"/>
  <c r="Y928" i="12"/>
  <c r="X928" i="12"/>
  <c r="W928" i="12"/>
  <c r="V928" i="12"/>
  <c r="U928" i="12"/>
  <c r="T928" i="12"/>
  <c r="S928" i="12"/>
  <c r="R928" i="12"/>
  <c r="Q928" i="12"/>
  <c r="P928" i="12"/>
  <c r="O928" i="12"/>
  <c r="N928" i="12"/>
  <c r="M928" i="12"/>
  <c r="L928" i="12"/>
  <c r="K928" i="12"/>
  <c r="J928" i="12"/>
  <c r="I928" i="12"/>
  <c r="H928" i="12"/>
  <c r="G928" i="12"/>
  <c r="F928" i="12"/>
  <c r="AX927" i="12"/>
  <c r="AM927" i="12"/>
  <c r="AL927" i="12"/>
  <c r="AK927" i="12"/>
  <c r="AM926" i="12"/>
  <c r="AL926" i="12"/>
  <c r="AK926" i="12"/>
  <c r="AM925" i="12"/>
  <c r="AL925" i="12"/>
  <c r="AK925" i="12"/>
  <c r="AM924" i="12"/>
  <c r="AL924" i="12"/>
  <c r="AK924" i="12"/>
  <c r="AM923" i="12"/>
  <c r="AM928" i="12" s="1"/>
  <c r="AL923" i="12"/>
  <c r="AK923" i="12"/>
  <c r="AM922" i="12"/>
  <c r="AL922" i="12"/>
  <c r="AK922" i="12"/>
  <c r="AM921" i="12"/>
  <c r="AL921" i="12"/>
  <c r="AK921" i="12"/>
  <c r="AX920" i="12"/>
  <c r="AM920" i="12"/>
  <c r="AL920" i="12"/>
  <c r="AK920" i="12"/>
  <c r="AX919" i="12"/>
  <c r="AM919" i="12"/>
  <c r="AL919" i="12"/>
  <c r="AK919" i="12"/>
  <c r="AX918" i="12"/>
  <c r="AM918" i="12"/>
  <c r="AL918" i="12"/>
  <c r="AK918" i="12"/>
  <c r="AM917" i="12"/>
  <c r="AL917" i="12"/>
  <c r="AL928" i="12" s="1"/>
  <c r="AK917" i="12"/>
  <c r="AI915" i="12"/>
  <c r="AH915" i="12"/>
  <c r="AG915" i="12"/>
  <c r="AF915" i="12"/>
  <c r="AE915" i="12"/>
  <c r="AD915" i="12"/>
  <c r="AC915" i="12"/>
  <c r="AB915" i="12"/>
  <c r="AA915" i="12"/>
  <c r="Z915" i="12"/>
  <c r="Y915" i="12"/>
  <c r="X915" i="12"/>
  <c r="W915" i="12"/>
  <c r="V915" i="12"/>
  <c r="U915" i="12"/>
  <c r="T915" i="12"/>
  <c r="S915" i="12"/>
  <c r="S995" i="12" s="1"/>
  <c r="R915" i="12"/>
  <c r="Q915" i="12"/>
  <c r="P915" i="12"/>
  <c r="O915" i="12"/>
  <c r="N915" i="12"/>
  <c r="M915" i="12"/>
  <c r="L915" i="12"/>
  <c r="K915" i="12"/>
  <c r="J915" i="12"/>
  <c r="I915" i="12"/>
  <c r="H915" i="12"/>
  <c r="G915" i="12"/>
  <c r="F915" i="12"/>
  <c r="AX914" i="12"/>
  <c r="AM914" i="12"/>
  <c r="AL914" i="12"/>
  <c r="AK914" i="12"/>
  <c r="C915" i="12"/>
  <c r="AM913" i="12"/>
  <c r="AL913" i="12"/>
  <c r="AK913" i="12"/>
  <c r="AM912" i="12"/>
  <c r="AL912" i="12"/>
  <c r="AK912" i="12"/>
  <c r="AM911" i="12"/>
  <c r="AL911" i="12"/>
  <c r="AK911" i="12"/>
  <c r="AM910" i="12"/>
  <c r="AL910" i="12"/>
  <c r="AK910" i="12"/>
  <c r="AM909" i="12"/>
  <c r="AL909" i="12"/>
  <c r="AK909" i="12"/>
  <c r="AX908" i="12"/>
  <c r="AM908" i="12"/>
  <c r="AL908" i="12"/>
  <c r="AK908" i="12"/>
  <c r="AM907" i="12"/>
  <c r="AL907" i="12"/>
  <c r="AK907" i="12"/>
  <c r="AX906" i="12"/>
  <c r="AX907" i="12" s="1"/>
  <c r="AM906" i="12"/>
  <c r="AL906" i="12"/>
  <c r="AK906" i="12"/>
  <c r="AX905" i="12"/>
  <c r="AM905" i="12"/>
  <c r="AL905" i="12"/>
  <c r="AK905" i="12"/>
  <c r="AM904" i="12"/>
  <c r="AL904" i="12"/>
  <c r="AK904" i="12"/>
  <c r="AK915" i="12" s="1"/>
  <c r="AI902" i="12"/>
  <c r="AH902" i="12"/>
  <c r="AG902" i="12"/>
  <c r="AF902" i="12"/>
  <c r="AE902" i="12"/>
  <c r="AD902" i="12"/>
  <c r="AC902" i="12"/>
  <c r="AB902" i="12"/>
  <c r="AA902" i="12"/>
  <c r="Z902" i="12"/>
  <c r="Y902" i="12"/>
  <c r="X902" i="12"/>
  <c r="W902" i="12"/>
  <c r="V902" i="12"/>
  <c r="U902" i="12"/>
  <c r="T902" i="12"/>
  <c r="S902" i="12"/>
  <c r="R902" i="12"/>
  <c r="Q902" i="12"/>
  <c r="P902" i="12"/>
  <c r="O902" i="12"/>
  <c r="N902" i="12"/>
  <c r="M902" i="12"/>
  <c r="L902" i="12"/>
  <c r="K902" i="12"/>
  <c r="J902" i="12"/>
  <c r="I902" i="12"/>
  <c r="H902" i="12"/>
  <c r="G902" i="12"/>
  <c r="F902" i="12"/>
  <c r="AX901" i="12"/>
  <c r="AM901" i="12"/>
  <c r="AL901" i="12"/>
  <c r="AK901" i="12"/>
  <c r="AM900" i="12"/>
  <c r="AL900" i="12"/>
  <c r="AK900" i="12"/>
  <c r="AM899" i="12"/>
  <c r="AL899" i="12"/>
  <c r="AK899" i="12"/>
  <c r="AM898" i="12"/>
  <c r="AL898" i="12"/>
  <c r="AK898" i="12"/>
  <c r="AM897" i="12"/>
  <c r="AL897" i="12"/>
  <c r="AK897" i="12"/>
  <c r="AM896" i="12"/>
  <c r="AL896" i="12"/>
  <c r="AK896" i="12"/>
  <c r="AM895" i="12"/>
  <c r="AL895" i="12"/>
  <c r="AK895" i="12"/>
  <c r="AM894" i="12"/>
  <c r="AL894" i="12"/>
  <c r="AK894" i="12"/>
  <c r="AM893" i="12"/>
  <c r="AL893" i="12"/>
  <c r="AK893" i="12"/>
  <c r="AX892" i="12"/>
  <c r="AX893" i="12" s="1"/>
  <c r="AM892" i="12"/>
  <c r="AM902" i="12" s="1"/>
  <c r="AL892" i="12"/>
  <c r="AK892" i="12"/>
  <c r="AK902" i="12" s="1"/>
  <c r="AM891" i="12"/>
  <c r="AL891" i="12"/>
  <c r="AK891" i="12"/>
  <c r="AI889" i="12"/>
  <c r="AH889" i="12"/>
  <c r="AG889" i="12"/>
  <c r="AF889" i="12"/>
  <c r="AE889" i="12"/>
  <c r="AD889" i="12"/>
  <c r="AC889" i="12"/>
  <c r="AB889" i="12"/>
  <c r="AA889" i="12"/>
  <c r="Z889" i="12"/>
  <c r="Y889" i="12"/>
  <c r="X889" i="12"/>
  <c r="W889" i="12"/>
  <c r="V889" i="12"/>
  <c r="V995" i="12" s="1"/>
  <c r="U889" i="12"/>
  <c r="T889" i="12"/>
  <c r="S889" i="12"/>
  <c r="R889" i="12"/>
  <c r="Q889" i="12"/>
  <c r="P889" i="12"/>
  <c r="O889" i="12"/>
  <c r="N889" i="12"/>
  <c r="M889" i="12"/>
  <c r="M995" i="12" s="1"/>
  <c r="L889" i="12"/>
  <c r="K889" i="12"/>
  <c r="J889" i="12"/>
  <c r="J995" i="12" s="1"/>
  <c r="I889" i="12"/>
  <c r="H889" i="12"/>
  <c r="G889" i="12"/>
  <c r="F889" i="12"/>
  <c r="F995" i="12" s="1"/>
  <c r="AX888" i="12"/>
  <c r="AM888" i="12"/>
  <c r="AL888" i="12"/>
  <c r="AK888" i="12"/>
  <c r="C889" i="12"/>
  <c r="AM887" i="12"/>
  <c r="AL887" i="12"/>
  <c r="AK887" i="12"/>
  <c r="AM886" i="12"/>
  <c r="AL886" i="12"/>
  <c r="AK886" i="12"/>
  <c r="AM885" i="12"/>
  <c r="AL885" i="12"/>
  <c r="AK885" i="12"/>
  <c r="AM884" i="12"/>
  <c r="AL884" i="12"/>
  <c r="AK884" i="12"/>
  <c r="AM883" i="12"/>
  <c r="AL883" i="12"/>
  <c r="AK883" i="12"/>
  <c r="AM882" i="12"/>
  <c r="AL882" i="12"/>
  <c r="AK882" i="12"/>
  <c r="AM881" i="12"/>
  <c r="AL881" i="12"/>
  <c r="AK881" i="12"/>
  <c r="AX880" i="12"/>
  <c r="AM880" i="12"/>
  <c r="AL880" i="12"/>
  <c r="AK880" i="12"/>
  <c r="AX879" i="12"/>
  <c r="AM879" i="12"/>
  <c r="AL879" i="12"/>
  <c r="AK879" i="12"/>
  <c r="AK889" i="12" s="1"/>
  <c r="AM878" i="12"/>
  <c r="AL878" i="12"/>
  <c r="AK878" i="12"/>
  <c r="AI876" i="12"/>
  <c r="AH876" i="12"/>
  <c r="AG876" i="12"/>
  <c r="AF876" i="12"/>
  <c r="AE876" i="12"/>
  <c r="AE995" i="12" s="1"/>
  <c r="AD876" i="12"/>
  <c r="AD995" i="12" s="1"/>
  <c r="AC876" i="12"/>
  <c r="AC995" i="12" s="1"/>
  <c r="AB876" i="12"/>
  <c r="AA876" i="12"/>
  <c r="Z876" i="12"/>
  <c r="Y876" i="12"/>
  <c r="X876" i="12"/>
  <c r="W876" i="12"/>
  <c r="V876" i="12"/>
  <c r="U876" i="12"/>
  <c r="T876" i="12"/>
  <c r="S876" i="12"/>
  <c r="R876" i="12"/>
  <c r="Q876" i="12"/>
  <c r="P876" i="12"/>
  <c r="O876" i="12"/>
  <c r="O995" i="12" s="1"/>
  <c r="N876" i="12"/>
  <c r="N995" i="12" s="1"/>
  <c r="M876" i="12"/>
  <c r="L876" i="12"/>
  <c r="K876" i="12"/>
  <c r="J876" i="12"/>
  <c r="I876" i="12"/>
  <c r="H876" i="12"/>
  <c r="G876" i="12"/>
  <c r="F876" i="12"/>
  <c r="AX875" i="12"/>
  <c r="AM875" i="12"/>
  <c r="AL875" i="12"/>
  <c r="AK875" i="12"/>
  <c r="AM874" i="12"/>
  <c r="AL874" i="12"/>
  <c r="AK874" i="12"/>
  <c r="AM873" i="12"/>
  <c r="AL873" i="12"/>
  <c r="AK873" i="12"/>
  <c r="AM872" i="12"/>
  <c r="AL872" i="12"/>
  <c r="AK872" i="12"/>
  <c r="AM871" i="12"/>
  <c r="AL871" i="12"/>
  <c r="AK871" i="12"/>
  <c r="AM870" i="12"/>
  <c r="AL870" i="12"/>
  <c r="AK870" i="12"/>
  <c r="AM869" i="12"/>
  <c r="AL869" i="12"/>
  <c r="AK869" i="12"/>
  <c r="AM868" i="12"/>
  <c r="AL868" i="12"/>
  <c r="AK868" i="12"/>
  <c r="AM867" i="12"/>
  <c r="AL867" i="12"/>
  <c r="AK867" i="12"/>
  <c r="AX866" i="12"/>
  <c r="AM866" i="12"/>
  <c r="AL866" i="12"/>
  <c r="AK866" i="12"/>
  <c r="AM865" i="12"/>
  <c r="AL865" i="12"/>
  <c r="AK865" i="12"/>
  <c r="AM862" i="12"/>
  <c r="AL862" i="12"/>
  <c r="AK862" i="12"/>
  <c r="AX861" i="12"/>
  <c r="AX862" i="12" s="1"/>
  <c r="AM861" i="12"/>
  <c r="AL861" i="12"/>
  <c r="AK861" i="12"/>
  <c r="AM860" i="12"/>
  <c r="AL860" i="12"/>
  <c r="AK860" i="12"/>
  <c r="AX859" i="12"/>
  <c r="AX860" i="12" s="1"/>
  <c r="AM859" i="12"/>
  <c r="AL859" i="12"/>
  <c r="AK859" i="12"/>
  <c r="AM858" i="12"/>
  <c r="AL858" i="12"/>
  <c r="AK858" i="12"/>
  <c r="H854" i="12"/>
  <c r="AI852" i="12"/>
  <c r="AH852" i="12"/>
  <c r="AG852" i="12"/>
  <c r="AF852" i="12"/>
  <c r="AE852" i="12"/>
  <c r="AD852" i="12"/>
  <c r="AC852" i="12"/>
  <c r="AB852" i="12"/>
  <c r="AA852" i="12"/>
  <c r="Z852" i="12"/>
  <c r="Y852" i="12"/>
  <c r="X852" i="12"/>
  <c r="W852" i="12"/>
  <c r="V852" i="12"/>
  <c r="U852" i="12"/>
  <c r="T852" i="12"/>
  <c r="S852" i="12"/>
  <c r="R852" i="12"/>
  <c r="Q852" i="12"/>
  <c r="P852" i="12"/>
  <c r="O852" i="12"/>
  <c r="N852" i="12"/>
  <c r="M852" i="12"/>
  <c r="L852" i="12"/>
  <c r="K852" i="12"/>
  <c r="J852" i="12"/>
  <c r="I852" i="12"/>
  <c r="H852" i="12"/>
  <c r="G852" i="12"/>
  <c r="F852" i="12"/>
  <c r="AX851" i="12"/>
  <c r="AM851" i="12"/>
  <c r="AL851" i="12"/>
  <c r="AK851" i="12"/>
  <c r="C852" i="12"/>
  <c r="AM850" i="12"/>
  <c r="AL850" i="12"/>
  <c r="AK850" i="12"/>
  <c r="AM849" i="12"/>
  <c r="AL849" i="12"/>
  <c r="AK849" i="12"/>
  <c r="AM848" i="12"/>
  <c r="AL848" i="12"/>
  <c r="AK848" i="12"/>
  <c r="AM847" i="12"/>
  <c r="AL847" i="12"/>
  <c r="AK847" i="12"/>
  <c r="AM846" i="12"/>
  <c r="AL846" i="12"/>
  <c r="AK846" i="12"/>
  <c r="AM845" i="12"/>
  <c r="AL845" i="12"/>
  <c r="AK845" i="12"/>
  <c r="AX844" i="12"/>
  <c r="AX845" i="12" s="1"/>
  <c r="AM844" i="12"/>
  <c r="AL844" i="12"/>
  <c r="AK844" i="12"/>
  <c r="AM843" i="12"/>
  <c r="AL843" i="12"/>
  <c r="AK843" i="12"/>
  <c r="AX842" i="12"/>
  <c r="AX843" i="12" s="1"/>
  <c r="AM842" i="12"/>
  <c r="AL842" i="12"/>
  <c r="AL852" i="12" s="1"/>
  <c r="AK842" i="12"/>
  <c r="AM841" i="12"/>
  <c r="AL841" i="12"/>
  <c r="AK841" i="12"/>
  <c r="AI839" i="12"/>
  <c r="AH839" i="12"/>
  <c r="AG839" i="12"/>
  <c r="AF839" i="12"/>
  <c r="AE839" i="12"/>
  <c r="AD839" i="12"/>
  <c r="AC839" i="12"/>
  <c r="AB839" i="12"/>
  <c r="AA839" i="12"/>
  <c r="Z839" i="12"/>
  <c r="Y839" i="12"/>
  <c r="X839" i="12"/>
  <c r="W839" i="12"/>
  <c r="V839" i="12"/>
  <c r="U839" i="12"/>
  <c r="T839" i="12"/>
  <c r="S839" i="12"/>
  <c r="R839" i="12"/>
  <c r="Q839" i="12"/>
  <c r="P839" i="12"/>
  <c r="O839" i="12"/>
  <c r="N839" i="12"/>
  <c r="M839" i="12"/>
  <c r="L839" i="12"/>
  <c r="K839" i="12"/>
  <c r="J839" i="12"/>
  <c r="I839" i="12"/>
  <c r="H839" i="12"/>
  <c r="G839" i="12"/>
  <c r="F839" i="12"/>
  <c r="AX838" i="12"/>
  <c r="AM838" i="12"/>
  <c r="AL838" i="12"/>
  <c r="AK838" i="12"/>
  <c r="C839" i="12"/>
  <c r="AM837" i="12"/>
  <c r="AL837" i="12"/>
  <c r="AK837" i="12"/>
  <c r="AM836" i="12"/>
  <c r="AL836" i="12"/>
  <c r="AK836" i="12"/>
  <c r="AM835" i="12"/>
  <c r="AL835" i="12"/>
  <c r="AK835" i="12"/>
  <c r="AM834" i="12"/>
  <c r="AL834" i="12"/>
  <c r="AK834" i="12"/>
  <c r="AM833" i="12"/>
  <c r="AL833" i="12"/>
  <c r="AK833" i="12"/>
  <c r="AM832" i="12"/>
  <c r="AL832" i="12"/>
  <c r="AK832" i="12"/>
  <c r="AM831" i="12"/>
  <c r="AL831" i="12"/>
  <c r="AK831" i="12"/>
  <c r="AX830" i="12"/>
  <c r="AM830" i="12"/>
  <c r="AM839" i="12" s="1"/>
  <c r="AL830" i="12"/>
  <c r="AK830" i="12"/>
  <c r="AX829" i="12"/>
  <c r="AM829" i="12"/>
  <c r="AL829" i="12"/>
  <c r="AK829" i="12"/>
  <c r="AM828" i="12"/>
  <c r="AL828" i="12"/>
  <c r="AK828" i="12"/>
  <c r="AI826" i="12"/>
  <c r="AH826" i="12"/>
  <c r="AG826" i="12"/>
  <c r="AF826" i="12"/>
  <c r="AE826" i="12"/>
  <c r="AD826" i="12"/>
  <c r="AC826" i="12"/>
  <c r="AB826" i="12"/>
  <c r="AA826" i="12"/>
  <c r="AA854" i="12" s="1"/>
  <c r="Z826" i="12"/>
  <c r="Y826" i="12"/>
  <c r="X826" i="12"/>
  <c r="W826" i="12"/>
  <c r="V826" i="12"/>
  <c r="U826" i="12"/>
  <c r="T826" i="12"/>
  <c r="S826" i="12"/>
  <c r="R826" i="12"/>
  <c r="Q826" i="12"/>
  <c r="P826" i="12"/>
  <c r="O826" i="12"/>
  <c r="N826" i="12"/>
  <c r="M826" i="12"/>
  <c r="L826" i="12"/>
  <c r="K826" i="12"/>
  <c r="J826" i="12"/>
  <c r="I826" i="12"/>
  <c r="H826" i="12"/>
  <c r="G826" i="12"/>
  <c r="F826" i="12"/>
  <c r="AX825" i="12"/>
  <c r="AM825" i="12"/>
  <c r="AL825" i="12"/>
  <c r="AK825" i="12"/>
  <c r="AM824" i="12"/>
  <c r="AL824" i="12"/>
  <c r="AK824" i="12"/>
  <c r="AM823" i="12"/>
  <c r="AL823" i="12"/>
  <c r="AK823" i="12"/>
  <c r="AM822" i="12"/>
  <c r="AL822" i="12"/>
  <c r="AK822" i="12"/>
  <c r="AM821" i="12"/>
  <c r="AL821" i="12"/>
  <c r="AK821" i="12"/>
  <c r="AM820" i="12"/>
  <c r="AL820" i="12"/>
  <c r="AK820" i="12"/>
  <c r="AM819" i="12"/>
  <c r="AL819" i="12"/>
  <c r="AK819" i="12"/>
  <c r="AM818" i="12"/>
  <c r="AL818" i="12"/>
  <c r="AK818" i="12"/>
  <c r="AX817" i="12"/>
  <c r="AX818" i="12" s="1"/>
  <c r="AM817" i="12"/>
  <c r="AL817" i="12"/>
  <c r="AK817" i="12"/>
  <c r="AX816" i="12"/>
  <c r="AM816" i="12"/>
  <c r="AL816" i="12"/>
  <c r="AK816" i="12"/>
  <c r="AM815" i="12"/>
  <c r="AL815" i="12"/>
  <c r="AK815" i="12"/>
  <c r="AI813" i="12"/>
  <c r="AH813" i="12"/>
  <c r="AG813" i="12"/>
  <c r="AF813" i="12"/>
  <c r="AE813" i="12"/>
  <c r="AD813" i="12"/>
  <c r="AC813" i="12"/>
  <c r="AB813" i="12"/>
  <c r="AA813" i="12"/>
  <c r="Z813" i="12"/>
  <c r="Y813" i="12"/>
  <c r="Y854" i="12" s="1"/>
  <c r="X813" i="12"/>
  <c r="W813" i="12"/>
  <c r="V813" i="12"/>
  <c r="U813" i="12"/>
  <c r="T813" i="12"/>
  <c r="S813" i="12"/>
  <c r="R813" i="12"/>
  <c r="Q813" i="12"/>
  <c r="P813" i="12"/>
  <c r="O813" i="12"/>
  <c r="N813" i="12"/>
  <c r="M813" i="12"/>
  <c r="L813" i="12"/>
  <c r="K813" i="12"/>
  <c r="J813" i="12"/>
  <c r="I813" i="12"/>
  <c r="I854" i="12" s="1"/>
  <c r="H813" i="12"/>
  <c r="G813" i="12"/>
  <c r="F813" i="12"/>
  <c r="AX812" i="12"/>
  <c r="AM812" i="12"/>
  <c r="AL812" i="12"/>
  <c r="AK812" i="12"/>
  <c r="AM811" i="12"/>
  <c r="AL811" i="12"/>
  <c r="AK811" i="12"/>
  <c r="AM810" i="12"/>
  <c r="AL810" i="12"/>
  <c r="AK810" i="12"/>
  <c r="AM809" i="12"/>
  <c r="AL809" i="12"/>
  <c r="AK809" i="12"/>
  <c r="AM808" i="12"/>
  <c r="AL808" i="12"/>
  <c r="AK808" i="12"/>
  <c r="AM807" i="12"/>
  <c r="AL807" i="12"/>
  <c r="AK807" i="12"/>
  <c r="AM806" i="12"/>
  <c r="AL806" i="12"/>
  <c r="AK806" i="12"/>
  <c r="AM805" i="12"/>
  <c r="AL805" i="12"/>
  <c r="AK805" i="12"/>
  <c r="AX804" i="12"/>
  <c r="AX805" i="12" s="1"/>
  <c r="AX806" i="12" s="1"/>
  <c r="AM804" i="12"/>
  <c r="AL804" i="12"/>
  <c r="AK804" i="12"/>
  <c r="AX803" i="12"/>
  <c r="AM803" i="12"/>
  <c r="AM813" i="12" s="1"/>
  <c r="AL803" i="12"/>
  <c r="AK803" i="12"/>
  <c r="AM802" i="12"/>
  <c r="AL802" i="12"/>
  <c r="AK802" i="12"/>
  <c r="AI800" i="12"/>
  <c r="AH800" i="12"/>
  <c r="AG800" i="12"/>
  <c r="AF800" i="12"/>
  <c r="AE800" i="12"/>
  <c r="AD800" i="12"/>
  <c r="AC800" i="12"/>
  <c r="AB800" i="12"/>
  <c r="AA800" i="12"/>
  <c r="Z800" i="12"/>
  <c r="Y800" i="12"/>
  <c r="X800" i="12"/>
  <c r="W800" i="12"/>
  <c r="V800" i="12"/>
  <c r="U800" i="12"/>
  <c r="T800" i="12"/>
  <c r="S800" i="12"/>
  <c r="R800" i="12"/>
  <c r="Q800" i="12"/>
  <c r="P800" i="12"/>
  <c r="O800" i="12"/>
  <c r="N800" i="12"/>
  <c r="M800" i="12"/>
  <c r="L800" i="12"/>
  <c r="K800" i="12"/>
  <c r="J800" i="12"/>
  <c r="I800" i="12"/>
  <c r="H800" i="12"/>
  <c r="G800" i="12"/>
  <c r="F800" i="12"/>
  <c r="C800" i="12"/>
  <c r="AX799" i="12"/>
  <c r="AM799" i="12"/>
  <c r="AL799" i="12"/>
  <c r="AK799" i="12"/>
  <c r="AM798" i="12"/>
  <c r="AL798" i="12"/>
  <c r="AK798" i="12"/>
  <c r="AM797" i="12"/>
  <c r="AL797" i="12"/>
  <c r="AK797" i="12"/>
  <c r="AM796" i="12"/>
  <c r="AL796" i="12"/>
  <c r="AK796" i="12"/>
  <c r="AM795" i="12"/>
  <c r="AL795" i="12"/>
  <c r="AK795" i="12"/>
  <c r="AM794" i="12"/>
  <c r="AL794" i="12"/>
  <c r="AK794" i="12"/>
  <c r="AM793" i="12"/>
  <c r="AL793" i="12"/>
  <c r="AK793" i="12"/>
  <c r="AM792" i="12"/>
  <c r="AL792" i="12"/>
  <c r="AK792" i="12"/>
  <c r="AX791" i="12"/>
  <c r="AX792" i="12" s="1"/>
  <c r="AM791" i="12"/>
  <c r="AL791" i="12"/>
  <c r="AK791" i="12"/>
  <c r="AX790" i="12"/>
  <c r="AM790" i="12"/>
  <c r="AL790" i="12"/>
  <c r="AK790" i="12"/>
  <c r="AK800" i="12" s="1"/>
  <c r="AM789" i="12"/>
  <c r="AL789" i="12"/>
  <c r="AK789" i="12"/>
  <c r="AI787" i="12"/>
  <c r="AH787" i="12"/>
  <c r="AH854" i="12" s="1"/>
  <c r="AG787" i="12"/>
  <c r="AF787" i="12"/>
  <c r="AE787" i="12"/>
  <c r="AD787" i="12"/>
  <c r="AC787" i="12"/>
  <c r="AB787" i="12"/>
  <c r="AA787" i="12"/>
  <c r="Z787" i="12"/>
  <c r="Y787" i="12"/>
  <c r="X787" i="12"/>
  <c r="W787" i="12"/>
  <c r="V787" i="12"/>
  <c r="U787" i="12"/>
  <c r="T787" i="12"/>
  <c r="S787" i="12"/>
  <c r="R787" i="12"/>
  <c r="R854" i="12" s="1"/>
  <c r="Q787" i="12"/>
  <c r="P787" i="12"/>
  <c r="O787" i="12"/>
  <c r="N787" i="12"/>
  <c r="M787" i="12"/>
  <c r="L787" i="12"/>
  <c r="K787" i="12"/>
  <c r="J787" i="12"/>
  <c r="I787" i="12"/>
  <c r="H787" i="12"/>
  <c r="G787" i="12"/>
  <c r="F787" i="12"/>
  <c r="AX786" i="12"/>
  <c r="AM786" i="12"/>
  <c r="AL786" i="12"/>
  <c r="AK786" i="12"/>
  <c r="AM785" i="12"/>
  <c r="AL785" i="12"/>
  <c r="AK785" i="12"/>
  <c r="AM784" i="12"/>
  <c r="AL784" i="12"/>
  <c r="AK784" i="12"/>
  <c r="AM783" i="12"/>
  <c r="AL783" i="12"/>
  <c r="AK783" i="12"/>
  <c r="AM782" i="12"/>
  <c r="AL782" i="12"/>
  <c r="AL787" i="12" s="1"/>
  <c r="AK782" i="12"/>
  <c r="AK787" i="12" s="1"/>
  <c r="AM781" i="12"/>
  <c r="AL781" i="12"/>
  <c r="AK781" i="12"/>
  <c r="AM780" i="12"/>
  <c r="AL780" i="12"/>
  <c r="AK780" i="12"/>
  <c r="AM779" i="12"/>
  <c r="AL779" i="12"/>
  <c r="AK779" i="12"/>
  <c r="AM778" i="12"/>
  <c r="AL778" i="12"/>
  <c r="AK778" i="12"/>
  <c r="AX777" i="12"/>
  <c r="AM777" i="12"/>
  <c r="AL777" i="12"/>
  <c r="AK777" i="12"/>
  <c r="AM776" i="12"/>
  <c r="AL776" i="12"/>
  <c r="AK776" i="12"/>
  <c r="AM774" i="12"/>
  <c r="AL774" i="12"/>
  <c r="AK774" i="12"/>
  <c r="AI774" i="12"/>
  <c r="AH774" i="12"/>
  <c r="AG774" i="12"/>
  <c r="AF774" i="12"/>
  <c r="AE774" i="12"/>
  <c r="AD774" i="12"/>
  <c r="AC774" i="12"/>
  <c r="AB774" i="12"/>
  <c r="AA774" i="12"/>
  <c r="Z774" i="12"/>
  <c r="Y774" i="12"/>
  <c r="X774" i="12"/>
  <c r="W774" i="12"/>
  <c r="V774" i="12"/>
  <c r="U774" i="12"/>
  <c r="T774" i="12"/>
  <c r="S774" i="12"/>
  <c r="R774" i="12"/>
  <c r="Q774" i="12"/>
  <c r="P774" i="12"/>
  <c r="O774" i="12"/>
  <c r="N774" i="12"/>
  <c r="M774" i="12"/>
  <c r="L774" i="12"/>
  <c r="K774" i="12"/>
  <c r="J774" i="12"/>
  <c r="I774" i="12"/>
  <c r="H774" i="12"/>
  <c r="G774" i="12"/>
  <c r="F774" i="12"/>
  <c r="F854" i="12" s="1"/>
  <c r="AX773" i="12"/>
  <c r="AM773" i="12"/>
  <c r="AL773" i="12"/>
  <c r="AK773" i="12"/>
  <c r="AM772" i="12"/>
  <c r="AL772" i="12"/>
  <c r="AK772" i="12"/>
  <c r="AM771" i="12"/>
  <c r="AL771" i="12"/>
  <c r="AK771" i="12"/>
  <c r="AM770" i="12"/>
  <c r="AL770" i="12"/>
  <c r="AK770" i="12"/>
  <c r="AM769" i="12"/>
  <c r="AL769" i="12"/>
  <c r="AK769" i="12"/>
  <c r="AM768" i="12"/>
  <c r="AL768" i="12"/>
  <c r="AK768" i="12"/>
  <c r="AM767" i="12"/>
  <c r="AL767" i="12"/>
  <c r="AK767" i="12"/>
  <c r="AM766" i="12"/>
  <c r="AL766" i="12"/>
  <c r="AK766" i="12"/>
  <c r="AX765" i="12"/>
  <c r="AM765" i="12"/>
  <c r="AL765" i="12"/>
  <c r="AK765" i="12"/>
  <c r="AX764" i="12"/>
  <c r="AM764" i="12"/>
  <c r="AL764" i="12"/>
  <c r="AK764" i="12"/>
  <c r="AM763" i="12"/>
  <c r="AL763" i="12"/>
  <c r="AK763" i="12"/>
  <c r="AI761" i="12"/>
  <c r="AH761" i="12"/>
  <c r="AG761" i="12"/>
  <c r="AF761" i="12"/>
  <c r="AE761" i="12"/>
  <c r="AD761" i="12"/>
  <c r="AC761" i="12"/>
  <c r="AB761" i="12"/>
  <c r="AA761" i="12"/>
  <c r="Z761" i="12"/>
  <c r="Y761" i="12"/>
  <c r="X761" i="12"/>
  <c r="W761" i="12"/>
  <c r="V761" i="12"/>
  <c r="U761" i="12"/>
  <c r="T761" i="12"/>
  <c r="S761" i="12"/>
  <c r="R761" i="12"/>
  <c r="Q761" i="12"/>
  <c r="P761" i="12"/>
  <c r="O761" i="12"/>
  <c r="N761" i="12"/>
  <c r="M761" i="12"/>
  <c r="L761" i="12"/>
  <c r="K761" i="12"/>
  <c r="J761" i="12"/>
  <c r="I761" i="12"/>
  <c r="H761" i="12"/>
  <c r="G761" i="12"/>
  <c r="F761" i="12"/>
  <c r="AX760" i="12"/>
  <c r="AM760" i="12"/>
  <c r="AL760" i="12"/>
  <c r="AK760" i="12"/>
  <c r="AM759" i="12"/>
  <c r="AL759" i="12"/>
  <c r="AK759" i="12"/>
  <c r="AM758" i="12"/>
  <c r="AL758" i="12"/>
  <c r="AK758" i="12"/>
  <c r="AM757" i="12"/>
  <c r="AL757" i="12"/>
  <c r="AK757" i="12"/>
  <c r="AM756" i="12"/>
  <c r="AL756" i="12"/>
  <c r="AK756" i="12"/>
  <c r="AM755" i="12"/>
  <c r="AL755" i="12"/>
  <c r="AK755" i="12"/>
  <c r="AM754" i="12"/>
  <c r="AL754" i="12"/>
  <c r="AK754" i="12"/>
  <c r="AM753" i="12"/>
  <c r="AL753" i="12"/>
  <c r="AK753" i="12"/>
  <c r="AX752" i="12"/>
  <c r="AM752" i="12"/>
  <c r="AL752" i="12"/>
  <c r="AK752" i="12"/>
  <c r="AX751" i="12"/>
  <c r="AM751" i="12"/>
  <c r="AL751" i="12"/>
  <c r="AK751" i="12"/>
  <c r="AM750" i="12"/>
  <c r="AL750" i="12"/>
  <c r="AK750" i="12"/>
  <c r="AI748" i="12"/>
  <c r="AI854" i="12" s="1"/>
  <c r="AH748" i="12"/>
  <c r="AG748" i="12"/>
  <c r="AF748" i="12"/>
  <c r="AE748" i="12"/>
  <c r="AD748" i="12"/>
  <c r="AD854" i="12" s="1"/>
  <c r="AC748" i="12"/>
  <c r="AB748" i="12"/>
  <c r="AA748" i="12"/>
  <c r="Z748" i="12"/>
  <c r="Y748" i="12"/>
  <c r="X748" i="12"/>
  <c r="W748" i="12"/>
  <c r="V748" i="12"/>
  <c r="U748" i="12"/>
  <c r="T748" i="12"/>
  <c r="S748" i="12"/>
  <c r="S854" i="12" s="1"/>
  <c r="R748" i="12"/>
  <c r="Q748" i="12"/>
  <c r="P748" i="12"/>
  <c r="O748" i="12"/>
  <c r="N748" i="12"/>
  <c r="M748" i="12"/>
  <c r="L748" i="12"/>
  <c r="K748" i="12"/>
  <c r="J748" i="12"/>
  <c r="I748" i="12"/>
  <c r="H748" i="12"/>
  <c r="G748" i="12"/>
  <c r="F748" i="12"/>
  <c r="AX747" i="12"/>
  <c r="AM747" i="12"/>
  <c r="AL747" i="12"/>
  <c r="AK747" i="12"/>
  <c r="AM746" i="12"/>
  <c r="AL746" i="12"/>
  <c r="AK746" i="12"/>
  <c r="AM745" i="12"/>
  <c r="AL745" i="12"/>
  <c r="AK745" i="12"/>
  <c r="AM744" i="12"/>
  <c r="AL744" i="12"/>
  <c r="AK744" i="12"/>
  <c r="AM743" i="12"/>
  <c r="AL743" i="12"/>
  <c r="AK743" i="12"/>
  <c r="AM742" i="12"/>
  <c r="AL742" i="12"/>
  <c r="AK742" i="12"/>
  <c r="AM741" i="12"/>
  <c r="AL741" i="12"/>
  <c r="AK741" i="12"/>
  <c r="AM740" i="12"/>
  <c r="AL740" i="12"/>
  <c r="AK740" i="12"/>
  <c r="AM739" i="12"/>
  <c r="AL739" i="12"/>
  <c r="AK739" i="12"/>
  <c r="AX738" i="12"/>
  <c r="AM738" i="12"/>
  <c r="AL738" i="12"/>
  <c r="AL748" i="12" s="1"/>
  <c r="AK738" i="12"/>
  <c r="AM737" i="12"/>
  <c r="AM748" i="12" s="1"/>
  <c r="AL737" i="12"/>
  <c r="AK737" i="12"/>
  <c r="AM735" i="12"/>
  <c r="AI735" i="12"/>
  <c r="AH735" i="12"/>
  <c r="AG735" i="12"/>
  <c r="AF735" i="12"/>
  <c r="AE735" i="12"/>
  <c r="AD735" i="12"/>
  <c r="AC735" i="12"/>
  <c r="AB735" i="12"/>
  <c r="AA735" i="12"/>
  <c r="Z735" i="12"/>
  <c r="Z854" i="12" s="1"/>
  <c r="Y735" i="12"/>
  <c r="X735" i="12"/>
  <c r="W735" i="12"/>
  <c r="W854" i="12" s="1"/>
  <c r="V735" i="12"/>
  <c r="U735" i="12"/>
  <c r="U854" i="12" s="1"/>
  <c r="T735" i="12"/>
  <c r="S735" i="12"/>
  <c r="R735" i="12"/>
  <c r="Q735" i="12"/>
  <c r="P735" i="12"/>
  <c r="O735" i="12"/>
  <c r="N735" i="12"/>
  <c r="M735" i="12"/>
  <c r="L735" i="12"/>
  <c r="K735" i="12"/>
  <c r="J735" i="12"/>
  <c r="J854" i="12" s="1"/>
  <c r="I735" i="12"/>
  <c r="H735" i="12"/>
  <c r="G735" i="12"/>
  <c r="G854" i="12" s="1"/>
  <c r="F735" i="12"/>
  <c r="AX734" i="12"/>
  <c r="AM734" i="12"/>
  <c r="AL734" i="12"/>
  <c r="AK734" i="12"/>
  <c r="AM733" i="12"/>
  <c r="AL733" i="12"/>
  <c r="AK733" i="12"/>
  <c r="AM732" i="12"/>
  <c r="AL732" i="12"/>
  <c r="AK732" i="12"/>
  <c r="AM731" i="12"/>
  <c r="AL731" i="12"/>
  <c r="AK731" i="12"/>
  <c r="AM730" i="12"/>
  <c r="AL730" i="12"/>
  <c r="AK730" i="12"/>
  <c r="AM729" i="12"/>
  <c r="AL729" i="12"/>
  <c r="AK729" i="12"/>
  <c r="AX728" i="12"/>
  <c r="AM728" i="12"/>
  <c r="AL728" i="12"/>
  <c r="AK728" i="12"/>
  <c r="AK735" i="12" s="1"/>
  <c r="AM727" i="12"/>
  <c r="AL727" i="12"/>
  <c r="AK727" i="12"/>
  <c r="AM726" i="12"/>
  <c r="AL726" i="12"/>
  <c r="AL735" i="12" s="1"/>
  <c r="AK726" i="12"/>
  <c r="AX725" i="12"/>
  <c r="AX726" i="12" s="1"/>
  <c r="AX727" i="12" s="1"/>
  <c r="AM725" i="12"/>
  <c r="AL725" i="12"/>
  <c r="AK725" i="12"/>
  <c r="AM724" i="12"/>
  <c r="AL724" i="12"/>
  <c r="AK724" i="12"/>
  <c r="AM721" i="12"/>
  <c r="AL721" i="12"/>
  <c r="AK721" i="12"/>
  <c r="AM720" i="12"/>
  <c r="AL720" i="12"/>
  <c r="AK720" i="12"/>
  <c r="AX719" i="12"/>
  <c r="AM719" i="12"/>
  <c r="AL719" i="12"/>
  <c r="AK719" i="12"/>
  <c r="AX718" i="12"/>
  <c r="AM718" i="12"/>
  <c r="AL718" i="12"/>
  <c r="AK718" i="12"/>
  <c r="AM717" i="12"/>
  <c r="AL717" i="12"/>
  <c r="AK717" i="12"/>
  <c r="AD713" i="12"/>
  <c r="Z713" i="12"/>
  <c r="T713" i="12"/>
  <c r="Q713" i="12"/>
  <c r="AI711" i="12"/>
  <c r="AH711" i="12"/>
  <c r="AG711" i="12"/>
  <c r="AF711" i="12"/>
  <c r="AE711" i="12"/>
  <c r="AD711" i="12"/>
  <c r="AC711" i="12"/>
  <c r="AB711" i="12"/>
  <c r="AA711" i="12"/>
  <c r="Z711" i="12"/>
  <c r="Y711" i="12"/>
  <c r="X711" i="12"/>
  <c r="W711" i="12"/>
  <c r="V711" i="12"/>
  <c r="U711" i="12"/>
  <c r="T711" i="12"/>
  <c r="S711" i="12"/>
  <c r="R711" i="12"/>
  <c r="Q711" i="12"/>
  <c r="P711" i="12"/>
  <c r="O711" i="12"/>
  <c r="N711" i="12"/>
  <c r="M711" i="12"/>
  <c r="L711" i="12"/>
  <c r="K711" i="12"/>
  <c r="J711" i="12"/>
  <c r="I711" i="12"/>
  <c r="H711" i="12"/>
  <c r="G711" i="12"/>
  <c r="F711" i="12"/>
  <c r="AX710" i="12"/>
  <c r="AM710" i="12"/>
  <c r="AL710" i="12"/>
  <c r="AK710" i="12"/>
  <c r="C711" i="12"/>
  <c r="AM709" i="12"/>
  <c r="AL709" i="12"/>
  <c r="AK709" i="12"/>
  <c r="AM708" i="12"/>
  <c r="AL708" i="12"/>
  <c r="AK708" i="12"/>
  <c r="AM707" i="12"/>
  <c r="AL707" i="12"/>
  <c r="AK707" i="12"/>
  <c r="AM706" i="12"/>
  <c r="AL706" i="12"/>
  <c r="AK706" i="12"/>
  <c r="AM705" i="12"/>
  <c r="AL705" i="12"/>
  <c r="AK705" i="12"/>
  <c r="AX704" i="12"/>
  <c r="AX705" i="12" s="1"/>
  <c r="AM704" i="12"/>
  <c r="AL704" i="12"/>
  <c r="AK704" i="12"/>
  <c r="AM703" i="12"/>
  <c r="AL703" i="12"/>
  <c r="AK703" i="12"/>
  <c r="AX702" i="12"/>
  <c r="AX703" i="12" s="1"/>
  <c r="AM702" i="12"/>
  <c r="AL702" i="12"/>
  <c r="AK702" i="12"/>
  <c r="AX701" i="12"/>
  <c r="AM701" i="12"/>
  <c r="AL701" i="12"/>
  <c r="AK701" i="12"/>
  <c r="AM700" i="12"/>
  <c r="AL700" i="12"/>
  <c r="AK700" i="12"/>
  <c r="AI698" i="12"/>
  <c r="AH698" i="12"/>
  <c r="AG698" i="12"/>
  <c r="AF698" i="12"/>
  <c r="AE698" i="12"/>
  <c r="AD698" i="12"/>
  <c r="AC698" i="12"/>
  <c r="AB698" i="12"/>
  <c r="AA698" i="12"/>
  <c r="Z698" i="12"/>
  <c r="Y698" i="12"/>
  <c r="X698" i="12"/>
  <c r="W698" i="12"/>
  <c r="V698" i="12"/>
  <c r="U698" i="12"/>
  <c r="T698" i="12"/>
  <c r="S698" i="12"/>
  <c r="R698" i="12"/>
  <c r="Q698" i="12"/>
  <c r="P698" i="12"/>
  <c r="O698" i="12"/>
  <c r="N698" i="12"/>
  <c r="M698" i="12"/>
  <c r="L698" i="12"/>
  <c r="K698" i="12"/>
  <c r="J698" i="12"/>
  <c r="I698" i="12"/>
  <c r="H698" i="12"/>
  <c r="G698" i="12"/>
  <c r="F698" i="12"/>
  <c r="AX697" i="12"/>
  <c r="AM697" i="12"/>
  <c r="AL697" i="12"/>
  <c r="AK697" i="12"/>
  <c r="AM696" i="12"/>
  <c r="AL696" i="12"/>
  <c r="AK696" i="12"/>
  <c r="AM695" i="12"/>
  <c r="AL695" i="12"/>
  <c r="AK695" i="12"/>
  <c r="AM694" i="12"/>
  <c r="AL694" i="12"/>
  <c r="AK694" i="12"/>
  <c r="AM693" i="12"/>
  <c r="AL693" i="12"/>
  <c r="AK693" i="12"/>
  <c r="AM692" i="12"/>
  <c r="AL692" i="12"/>
  <c r="AK692" i="12"/>
  <c r="AM691" i="12"/>
  <c r="AL691" i="12"/>
  <c r="AK691" i="12"/>
  <c r="AM690" i="12"/>
  <c r="AL690" i="12"/>
  <c r="AL698" i="12" s="1"/>
  <c r="AK690" i="12"/>
  <c r="AM689" i="12"/>
  <c r="AL689" i="12"/>
  <c r="AK689" i="12"/>
  <c r="AX688" i="12"/>
  <c r="AM688" i="12"/>
  <c r="AL688" i="12"/>
  <c r="AK688" i="12"/>
  <c r="AM687" i="12"/>
  <c r="AL687" i="12"/>
  <c r="AK687" i="12"/>
  <c r="AM685" i="12"/>
  <c r="AL685" i="12"/>
  <c r="AI685" i="12"/>
  <c r="AH685" i="12"/>
  <c r="AG685" i="12"/>
  <c r="AF685" i="12"/>
  <c r="AE685" i="12"/>
  <c r="AD685" i="12"/>
  <c r="AC685" i="12"/>
  <c r="AB685" i="12"/>
  <c r="AA685" i="12"/>
  <c r="Z685" i="12"/>
  <c r="Y685" i="12"/>
  <c r="X685" i="12"/>
  <c r="W685" i="12"/>
  <c r="V685" i="12"/>
  <c r="U685" i="12"/>
  <c r="T685" i="12"/>
  <c r="S685" i="12"/>
  <c r="R685" i="12"/>
  <c r="Q685" i="12"/>
  <c r="P685" i="12"/>
  <c r="O685" i="12"/>
  <c r="N685" i="12"/>
  <c r="M685" i="12"/>
  <c r="L685" i="12"/>
  <c r="K685" i="12"/>
  <c r="J685" i="12"/>
  <c r="I685" i="12"/>
  <c r="H685" i="12"/>
  <c r="G685" i="12"/>
  <c r="F685" i="12"/>
  <c r="C685" i="12"/>
  <c r="AX684" i="12"/>
  <c r="AM684" i="12"/>
  <c r="AL684" i="12"/>
  <c r="AK684" i="12"/>
  <c r="AM683" i="12"/>
  <c r="AL683" i="12"/>
  <c r="AK683" i="12"/>
  <c r="AM682" i="12"/>
  <c r="AL682" i="12"/>
  <c r="AK682" i="12"/>
  <c r="AM681" i="12"/>
  <c r="AL681" i="12"/>
  <c r="AK681" i="12"/>
  <c r="AM680" i="12"/>
  <c r="AL680" i="12"/>
  <c r="AK680" i="12"/>
  <c r="AM679" i="12"/>
  <c r="AL679" i="12"/>
  <c r="AK679" i="12"/>
  <c r="AM678" i="12"/>
  <c r="AL678" i="12"/>
  <c r="AK678" i="12"/>
  <c r="AM677" i="12"/>
  <c r="AL677" i="12"/>
  <c r="AK677" i="12"/>
  <c r="AM676" i="12"/>
  <c r="AL676" i="12"/>
  <c r="AK676" i="12"/>
  <c r="AX675" i="12"/>
  <c r="AX676" i="12" s="1"/>
  <c r="AX677" i="12" s="1"/>
  <c r="AX678" i="12" s="1"/>
  <c r="AX679" i="12" s="1"/>
  <c r="AX680" i="12" s="1"/>
  <c r="AX681" i="12" s="1"/>
  <c r="AX682" i="12" s="1"/>
  <c r="AX683" i="12" s="1"/>
  <c r="AM675" i="12"/>
  <c r="AL675" i="12"/>
  <c r="AK675" i="12"/>
  <c r="AM674" i="12"/>
  <c r="AL674" i="12"/>
  <c r="AK674" i="12"/>
  <c r="AI672" i="12"/>
  <c r="AH672" i="12"/>
  <c r="AG672" i="12"/>
  <c r="AF672" i="12"/>
  <c r="AE672" i="12"/>
  <c r="AD672" i="12"/>
  <c r="AC672" i="12"/>
  <c r="AB672" i="12"/>
  <c r="AA672" i="12"/>
  <c r="Z672" i="12"/>
  <c r="Y672" i="12"/>
  <c r="X672" i="12"/>
  <c r="W672" i="12"/>
  <c r="V672" i="12"/>
  <c r="U672" i="12"/>
  <c r="T672" i="12"/>
  <c r="S672" i="12"/>
  <c r="R672" i="12"/>
  <c r="Q672" i="12"/>
  <c r="P672" i="12"/>
  <c r="O672" i="12"/>
  <c r="N672" i="12"/>
  <c r="M672" i="12"/>
  <c r="L672" i="12"/>
  <c r="K672" i="12"/>
  <c r="J672" i="12"/>
  <c r="I672" i="12"/>
  <c r="H672" i="12"/>
  <c r="G672" i="12"/>
  <c r="F672" i="12"/>
  <c r="C672" i="12"/>
  <c r="AX671" i="12"/>
  <c r="AM671" i="12"/>
  <c r="AL671" i="12"/>
  <c r="AK671" i="12"/>
  <c r="AM670" i="12"/>
  <c r="AL670" i="12"/>
  <c r="AK670" i="12"/>
  <c r="AM669" i="12"/>
  <c r="AL669" i="12"/>
  <c r="AK669" i="12"/>
  <c r="AM668" i="12"/>
  <c r="AL668" i="12"/>
  <c r="AK668" i="12"/>
  <c r="AM667" i="12"/>
  <c r="AL667" i="12"/>
  <c r="AK667" i="12"/>
  <c r="AM666" i="12"/>
  <c r="AL666" i="12"/>
  <c r="AK666" i="12"/>
  <c r="AM665" i="12"/>
  <c r="AL665" i="12"/>
  <c r="AK665" i="12"/>
  <c r="AM664" i="12"/>
  <c r="AL664" i="12"/>
  <c r="AK664" i="12"/>
  <c r="AX663" i="12"/>
  <c r="AM663" i="12"/>
  <c r="AL663" i="12"/>
  <c r="AL672" i="12" s="1"/>
  <c r="AK663" i="12"/>
  <c r="AX662" i="12"/>
  <c r="AM662" i="12"/>
  <c r="AL662" i="12"/>
  <c r="AK662" i="12"/>
  <c r="AM661" i="12"/>
  <c r="AL661" i="12"/>
  <c r="AK661" i="12"/>
  <c r="AI659" i="12"/>
  <c r="AH659" i="12"/>
  <c r="AG659" i="12"/>
  <c r="AF659" i="12"/>
  <c r="AE659" i="12"/>
  <c r="AD659" i="12"/>
  <c r="AC659" i="12"/>
  <c r="AB659" i="12"/>
  <c r="AA659" i="12"/>
  <c r="Z659" i="12"/>
  <c r="Y659" i="12"/>
  <c r="X659" i="12"/>
  <c r="W659" i="12"/>
  <c r="V659" i="12"/>
  <c r="U659" i="12"/>
  <c r="T659" i="12"/>
  <c r="S659" i="12"/>
  <c r="R659" i="12"/>
  <c r="Q659" i="12"/>
  <c r="P659" i="12"/>
  <c r="O659" i="12"/>
  <c r="N659" i="12"/>
  <c r="M659" i="12"/>
  <c r="L659" i="12"/>
  <c r="K659" i="12"/>
  <c r="J659" i="12"/>
  <c r="I659" i="12"/>
  <c r="H659" i="12"/>
  <c r="G659" i="12"/>
  <c r="F659" i="12"/>
  <c r="C659" i="12"/>
  <c r="AX658" i="12"/>
  <c r="AM658" i="12"/>
  <c r="AL658" i="12"/>
  <c r="AK658" i="12"/>
  <c r="AM657" i="12"/>
  <c r="AL657" i="12"/>
  <c r="AK657" i="12"/>
  <c r="AM656" i="12"/>
  <c r="AL656" i="12"/>
  <c r="AK656" i="12"/>
  <c r="AM655" i="12"/>
  <c r="AL655" i="12"/>
  <c r="AK655" i="12"/>
  <c r="AM654" i="12"/>
  <c r="AL654" i="12"/>
  <c r="AK654" i="12"/>
  <c r="AM653" i="12"/>
  <c r="AL653" i="12"/>
  <c r="AK653" i="12"/>
  <c r="AM652" i="12"/>
  <c r="AL652" i="12"/>
  <c r="AK652" i="12"/>
  <c r="AM651" i="12"/>
  <c r="AL651" i="12"/>
  <c r="AK651" i="12"/>
  <c r="AM650" i="12"/>
  <c r="AL650" i="12"/>
  <c r="AK650" i="12"/>
  <c r="AX649" i="12"/>
  <c r="AM649" i="12"/>
  <c r="AL649" i="12"/>
  <c r="AL659" i="12" s="1"/>
  <c r="AK649" i="12"/>
  <c r="AM648" i="12"/>
  <c r="AL648" i="12"/>
  <c r="AK648" i="12"/>
  <c r="AM646" i="12"/>
  <c r="AI646" i="12"/>
  <c r="AH646" i="12"/>
  <c r="AG646" i="12"/>
  <c r="AF646" i="12"/>
  <c r="AE646" i="12"/>
  <c r="AD646" i="12"/>
  <c r="AC646" i="12"/>
  <c r="AB646" i="12"/>
  <c r="AA646" i="12"/>
  <c r="Z646" i="12"/>
  <c r="Y646" i="12"/>
  <c r="X646" i="12"/>
  <c r="W646" i="12"/>
  <c r="V646" i="12"/>
  <c r="U646" i="12"/>
  <c r="T646" i="12"/>
  <c r="S646" i="12"/>
  <c r="R646" i="12"/>
  <c r="Q646" i="12"/>
  <c r="P646" i="12"/>
  <c r="O646" i="12"/>
  <c r="N646" i="12"/>
  <c r="M646" i="12"/>
  <c r="L646" i="12"/>
  <c r="K646" i="12"/>
  <c r="J646" i="12"/>
  <c r="I646" i="12"/>
  <c r="H646" i="12"/>
  <c r="G646" i="12"/>
  <c r="F646" i="12"/>
  <c r="AX645" i="12"/>
  <c r="AM645" i="12"/>
  <c r="AL645" i="12"/>
  <c r="AK645" i="12"/>
  <c r="AM644" i="12"/>
  <c r="AL644" i="12"/>
  <c r="AK644" i="12"/>
  <c r="AM643" i="12"/>
  <c r="AL643" i="12"/>
  <c r="AK643" i="12"/>
  <c r="AM642" i="12"/>
  <c r="AL642" i="12"/>
  <c r="AK642" i="12"/>
  <c r="AM641" i="12"/>
  <c r="AL641" i="12"/>
  <c r="AK641" i="12"/>
  <c r="AM640" i="12"/>
  <c r="AL640" i="12"/>
  <c r="AK640" i="12"/>
  <c r="AM639" i="12"/>
  <c r="AL639" i="12"/>
  <c r="AK639" i="12"/>
  <c r="AM638" i="12"/>
  <c r="AL638" i="12"/>
  <c r="AK638" i="12"/>
  <c r="AM637" i="12"/>
  <c r="AL637" i="12"/>
  <c r="AK637" i="12"/>
  <c r="AX636" i="12"/>
  <c r="AM636" i="12"/>
  <c r="AL636" i="12"/>
  <c r="AK636" i="12"/>
  <c r="AM635" i="12"/>
  <c r="AL635" i="12"/>
  <c r="AK635" i="12"/>
  <c r="AM633" i="12"/>
  <c r="AI633" i="12"/>
  <c r="AH633" i="12"/>
  <c r="AG633" i="12"/>
  <c r="AF633" i="12"/>
  <c r="AE633" i="12"/>
  <c r="AD633" i="12"/>
  <c r="AC633" i="12"/>
  <c r="AB633" i="12"/>
  <c r="AA633" i="12"/>
  <c r="Z633" i="12"/>
  <c r="Y633" i="12"/>
  <c r="X633" i="12"/>
  <c r="W633" i="12"/>
  <c r="V633" i="12"/>
  <c r="U633" i="12"/>
  <c r="T633" i="12"/>
  <c r="S633" i="12"/>
  <c r="R633" i="12"/>
  <c r="Q633" i="12"/>
  <c r="P633" i="12"/>
  <c r="O633" i="12"/>
  <c r="N633" i="12"/>
  <c r="M633" i="12"/>
  <c r="L633" i="12"/>
  <c r="K633" i="12"/>
  <c r="J633" i="12"/>
  <c r="I633" i="12"/>
  <c r="H633" i="12"/>
  <c r="G633" i="12"/>
  <c r="F633" i="12"/>
  <c r="C633" i="12"/>
  <c r="AX632" i="12"/>
  <c r="AM632" i="12"/>
  <c r="AL632" i="12"/>
  <c r="AK632" i="12"/>
  <c r="AM631" i="12"/>
  <c r="AL631" i="12"/>
  <c r="AK631" i="12"/>
  <c r="AM630" i="12"/>
  <c r="AL630" i="12"/>
  <c r="AK630" i="12"/>
  <c r="AM629" i="12"/>
  <c r="AL629" i="12"/>
  <c r="AK629" i="12"/>
  <c r="AM628" i="12"/>
  <c r="AL628" i="12"/>
  <c r="AK628" i="12"/>
  <c r="AM627" i="12"/>
  <c r="AL627" i="12"/>
  <c r="AK627" i="12"/>
  <c r="AM626" i="12"/>
  <c r="AL626" i="12"/>
  <c r="AK626" i="12"/>
  <c r="AM625" i="12"/>
  <c r="AL625" i="12"/>
  <c r="AK625" i="12"/>
  <c r="AM624" i="12"/>
  <c r="AL624" i="12"/>
  <c r="AK624" i="12"/>
  <c r="AX623" i="12"/>
  <c r="AM623" i="12"/>
  <c r="AL623" i="12"/>
  <c r="AK623" i="12"/>
  <c r="AM622" i="12"/>
  <c r="AL622" i="12"/>
  <c r="AK622" i="12"/>
  <c r="AM620" i="12"/>
  <c r="AL620" i="12"/>
  <c r="AK620" i="12"/>
  <c r="AI620" i="12"/>
  <c r="AH620" i="12"/>
  <c r="AG620" i="12"/>
  <c r="AF620" i="12"/>
  <c r="AF713" i="12" s="1"/>
  <c r="AE620" i="12"/>
  <c r="AD620" i="12"/>
  <c r="AC620" i="12"/>
  <c r="AB620" i="12"/>
  <c r="AA620" i="12"/>
  <c r="Z620" i="12"/>
  <c r="Y620" i="12"/>
  <c r="X620" i="12"/>
  <c r="W620" i="12"/>
  <c r="V620" i="12"/>
  <c r="U620" i="12"/>
  <c r="T620" i="12"/>
  <c r="S620" i="12"/>
  <c r="R620" i="12"/>
  <c r="Q620" i="12"/>
  <c r="P620" i="12"/>
  <c r="O620" i="12"/>
  <c r="N620" i="12"/>
  <c r="M620" i="12"/>
  <c r="L620" i="12"/>
  <c r="L713" i="12" s="1"/>
  <c r="K620" i="12"/>
  <c r="J620" i="12"/>
  <c r="I620" i="12"/>
  <c r="H620" i="12"/>
  <c r="G620" i="12"/>
  <c r="F620" i="12"/>
  <c r="AX619" i="12"/>
  <c r="AM619" i="12"/>
  <c r="AL619" i="12"/>
  <c r="AK619" i="12"/>
  <c r="AM618" i="12"/>
  <c r="AL618" i="12"/>
  <c r="AK618" i="12"/>
  <c r="AM617" i="12"/>
  <c r="AL617" i="12"/>
  <c r="AK617" i="12"/>
  <c r="AM616" i="12"/>
  <c r="AL616" i="12"/>
  <c r="AK616" i="12"/>
  <c r="AM615" i="12"/>
  <c r="AL615" i="12"/>
  <c r="AK615" i="12"/>
  <c r="AM614" i="12"/>
  <c r="AL614" i="12"/>
  <c r="AK614" i="12"/>
  <c r="AM613" i="12"/>
  <c r="AL613" i="12"/>
  <c r="AK613" i="12"/>
  <c r="AM612" i="12"/>
  <c r="AL612" i="12"/>
  <c r="AK612" i="12"/>
  <c r="AM611" i="12"/>
  <c r="AL611" i="12"/>
  <c r="AK611" i="12"/>
  <c r="AX610" i="12"/>
  <c r="AM610" i="12"/>
  <c r="AL610" i="12"/>
  <c r="AK610" i="12"/>
  <c r="AM609" i="12"/>
  <c r="AL609" i="12"/>
  <c r="AK609" i="12"/>
  <c r="AI607" i="12"/>
  <c r="AH607" i="12"/>
  <c r="AG607" i="12"/>
  <c r="AF607" i="12"/>
  <c r="AE607" i="12"/>
  <c r="AE713" i="12" s="1"/>
  <c r="AD607" i="12"/>
  <c r="AC607" i="12"/>
  <c r="AB607" i="12"/>
  <c r="AB713" i="12" s="1"/>
  <c r="AA607" i="12"/>
  <c r="Z607" i="12"/>
  <c r="Y607" i="12"/>
  <c r="X607" i="12"/>
  <c r="W607" i="12"/>
  <c r="V607" i="12"/>
  <c r="U607" i="12"/>
  <c r="T607" i="12"/>
  <c r="S607" i="12"/>
  <c r="R607" i="12"/>
  <c r="Q607" i="12"/>
  <c r="P607" i="12"/>
  <c r="O607" i="12"/>
  <c r="O713" i="12" s="1"/>
  <c r="N607" i="12"/>
  <c r="M607" i="12"/>
  <c r="L607" i="12"/>
  <c r="K607" i="12"/>
  <c r="J607" i="12"/>
  <c r="I607" i="12"/>
  <c r="H607" i="12"/>
  <c r="G607" i="12"/>
  <c r="F607" i="12"/>
  <c r="AX606" i="12"/>
  <c r="AM606" i="12"/>
  <c r="AL606" i="12"/>
  <c r="AK606" i="12"/>
  <c r="AM605" i="12"/>
  <c r="AL605" i="12"/>
  <c r="AK605" i="12"/>
  <c r="AM604" i="12"/>
  <c r="AL604" i="12"/>
  <c r="AK604" i="12"/>
  <c r="AM603" i="12"/>
  <c r="AL603" i="12"/>
  <c r="AK603" i="12"/>
  <c r="AM602" i="12"/>
  <c r="AL602" i="12"/>
  <c r="AK602" i="12"/>
  <c r="AM601" i="12"/>
  <c r="AL601" i="12"/>
  <c r="AK601" i="12"/>
  <c r="AM600" i="12"/>
  <c r="AL600" i="12"/>
  <c r="AK600" i="12"/>
  <c r="AM599" i="12"/>
  <c r="AL599" i="12"/>
  <c r="AK599" i="12"/>
  <c r="AM598" i="12"/>
  <c r="AL598" i="12"/>
  <c r="AK598" i="12"/>
  <c r="AX597" i="12"/>
  <c r="AM597" i="12"/>
  <c r="AM607" i="12" s="1"/>
  <c r="AL597" i="12"/>
  <c r="AK597" i="12"/>
  <c r="AM596" i="12"/>
  <c r="AL596" i="12"/>
  <c r="AK596" i="12"/>
  <c r="AI594" i="12"/>
  <c r="AI713" i="12" s="1"/>
  <c r="AH594" i="12"/>
  <c r="AG594" i="12"/>
  <c r="AF594" i="12"/>
  <c r="AE594" i="12"/>
  <c r="AD594" i="12"/>
  <c r="AC594" i="12"/>
  <c r="AB594" i="12"/>
  <c r="AA594" i="12"/>
  <c r="AA713" i="12" s="1"/>
  <c r="Z594" i="12"/>
  <c r="Y594" i="12"/>
  <c r="X594" i="12"/>
  <c r="W594" i="12"/>
  <c r="V594" i="12"/>
  <c r="V713" i="12" s="1"/>
  <c r="U594" i="12"/>
  <c r="T594" i="12"/>
  <c r="S594" i="12"/>
  <c r="S713" i="12" s="1"/>
  <c r="R594" i="12"/>
  <c r="Q594" i="12"/>
  <c r="P594" i="12"/>
  <c r="O594" i="12"/>
  <c r="N594" i="12"/>
  <c r="M594" i="12"/>
  <c r="L594" i="12"/>
  <c r="K594" i="12"/>
  <c r="K713" i="12" s="1"/>
  <c r="J594" i="12"/>
  <c r="I594" i="12"/>
  <c r="H594" i="12"/>
  <c r="G594" i="12"/>
  <c r="F594" i="12"/>
  <c r="F713" i="12" s="1"/>
  <c r="AX593" i="12"/>
  <c r="C594" i="12" s="1"/>
  <c r="AM593" i="12"/>
  <c r="AL593" i="12"/>
  <c r="AK593" i="12"/>
  <c r="AM592" i="12"/>
  <c r="AL592" i="12"/>
  <c r="AK592" i="12"/>
  <c r="AM591" i="12"/>
  <c r="AL591" i="12"/>
  <c r="AK591" i="12"/>
  <c r="AM590" i="12"/>
  <c r="AL590" i="12"/>
  <c r="AK590" i="12"/>
  <c r="AM589" i="12"/>
  <c r="AL589" i="12"/>
  <c r="AK589" i="12"/>
  <c r="AM588" i="12"/>
  <c r="AL588" i="12"/>
  <c r="AK588" i="12"/>
  <c r="AM587" i="12"/>
  <c r="AL587" i="12"/>
  <c r="AK587" i="12"/>
  <c r="AK594" i="12" s="1"/>
  <c r="AX586" i="12"/>
  <c r="AM586" i="12"/>
  <c r="AL586" i="12"/>
  <c r="AK586" i="12"/>
  <c r="AM585" i="12"/>
  <c r="AL585" i="12"/>
  <c r="AK585" i="12"/>
  <c r="AX584" i="12"/>
  <c r="AX585" i="12" s="1"/>
  <c r="AM584" i="12"/>
  <c r="AM594" i="12" s="1"/>
  <c r="AL584" i="12"/>
  <c r="AK584" i="12"/>
  <c r="AM583" i="12"/>
  <c r="AL583" i="12"/>
  <c r="AK583" i="12"/>
  <c r="AM580" i="12"/>
  <c r="AL580" i="12"/>
  <c r="AK580" i="12"/>
  <c r="AM579" i="12"/>
  <c r="AL579" i="12"/>
  <c r="AK579" i="12"/>
  <c r="AM578" i="12"/>
  <c r="AL578" i="12"/>
  <c r="AK578" i="12"/>
  <c r="AX577" i="12"/>
  <c r="AM577" i="12"/>
  <c r="AL577" i="12"/>
  <c r="AK577" i="12"/>
  <c r="AM576" i="12"/>
  <c r="AL576" i="12"/>
  <c r="AK576" i="12"/>
  <c r="Y572" i="12"/>
  <c r="AI570" i="12"/>
  <c r="AH570" i="12"/>
  <c r="AG570" i="12"/>
  <c r="AF570" i="12"/>
  <c r="AE570" i="12"/>
  <c r="AD570" i="12"/>
  <c r="AC570" i="12"/>
  <c r="AB570" i="12"/>
  <c r="AA570" i="12"/>
  <c r="Z570" i="12"/>
  <c r="Y570" i="12"/>
  <c r="X570" i="12"/>
  <c r="W570" i="12"/>
  <c r="V570" i="12"/>
  <c r="U570" i="12"/>
  <c r="T570" i="12"/>
  <c r="S570" i="12"/>
  <c r="R570" i="12"/>
  <c r="Q570" i="12"/>
  <c r="P570" i="12"/>
  <c r="O570" i="12"/>
  <c r="N570" i="12"/>
  <c r="M570" i="12"/>
  <c r="L570" i="12"/>
  <c r="K570" i="12"/>
  <c r="J570" i="12"/>
  <c r="I570" i="12"/>
  <c r="H570" i="12"/>
  <c r="G570" i="12"/>
  <c r="F570" i="12"/>
  <c r="C570" i="12"/>
  <c r="AX569" i="12"/>
  <c r="AM569" i="12"/>
  <c r="AL569" i="12"/>
  <c r="AL570" i="12" s="1"/>
  <c r="AK569" i="12"/>
  <c r="AM568" i="12"/>
  <c r="AL568" i="12"/>
  <c r="AK568" i="12"/>
  <c r="AM567" i="12"/>
  <c r="AL567" i="12"/>
  <c r="AK567" i="12"/>
  <c r="AM566" i="12"/>
  <c r="AL566" i="12"/>
  <c r="AK566" i="12"/>
  <c r="AM565" i="12"/>
  <c r="AL565" i="12"/>
  <c r="AK565" i="12"/>
  <c r="AM564" i="12"/>
  <c r="AL564" i="12"/>
  <c r="AK564" i="12"/>
  <c r="AM563" i="12"/>
  <c r="AL563" i="12"/>
  <c r="AK563" i="12"/>
  <c r="AM562" i="12"/>
  <c r="AL562" i="12"/>
  <c r="AK562" i="12"/>
  <c r="AX561" i="12"/>
  <c r="AM561" i="12"/>
  <c r="AL561" i="12"/>
  <c r="AK561" i="12"/>
  <c r="AX560" i="12"/>
  <c r="AM560" i="12"/>
  <c r="AL560" i="12"/>
  <c r="AK560" i="12"/>
  <c r="AM559" i="12"/>
  <c r="AL559" i="12"/>
  <c r="AK559" i="12"/>
  <c r="AK570" i="12" s="1"/>
  <c r="AK557" i="12"/>
  <c r="AI557" i="12"/>
  <c r="AH557" i="12"/>
  <c r="AG557" i="12"/>
  <c r="AF557" i="12"/>
  <c r="AE557" i="12"/>
  <c r="AD557" i="12"/>
  <c r="AC557" i="12"/>
  <c r="AB557" i="12"/>
  <c r="AA557" i="12"/>
  <c r="Z557" i="12"/>
  <c r="Y557" i="12"/>
  <c r="X557" i="12"/>
  <c r="W557" i="12"/>
  <c r="V557" i="12"/>
  <c r="U557" i="12"/>
  <c r="T557" i="12"/>
  <c r="S557" i="12"/>
  <c r="R557" i="12"/>
  <c r="Q557" i="12"/>
  <c r="P557" i="12"/>
  <c r="O557" i="12"/>
  <c r="N557" i="12"/>
  <c r="M557" i="12"/>
  <c r="L557" i="12"/>
  <c r="K557" i="12"/>
  <c r="J557" i="12"/>
  <c r="I557" i="12"/>
  <c r="H557" i="12"/>
  <c r="G557" i="12"/>
  <c r="F557" i="12"/>
  <c r="AX556" i="12"/>
  <c r="AM556" i="12"/>
  <c r="AL556" i="12"/>
  <c r="AK556" i="12"/>
  <c r="AM555" i="12"/>
  <c r="AL555" i="12"/>
  <c r="AK555" i="12"/>
  <c r="AM554" i="12"/>
  <c r="AL554" i="12"/>
  <c r="AK554" i="12"/>
  <c r="AM553" i="12"/>
  <c r="AL553" i="12"/>
  <c r="AK553" i="12"/>
  <c r="AM552" i="12"/>
  <c r="AL552" i="12"/>
  <c r="AK552" i="12"/>
  <c r="AM551" i="12"/>
  <c r="AL551" i="12"/>
  <c r="AK551" i="12"/>
  <c r="AM550" i="12"/>
  <c r="AL550" i="12"/>
  <c r="AK550" i="12"/>
  <c r="AX549" i="12"/>
  <c r="AM549" i="12"/>
  <c r="AL549" i="12"/>
  <c r="AK549" i="12"/>
  <c r="AX548" i="12"/>
  <c r="AM548" i="12"/>
  <c r="AL548" i="12"/>
  <c r="AK548" i="12"/>
  <c r="AX547" i="12"/>
  <c r="AM547" i="12"/>
  <c r="AL547" i="12"/>
  <c r="AK547" i="12"/>
  <c r="AM546" i="12"/>
  <c r="AL546" i="12"/>
  <c r="AK546" i="12"/>
  <c r="AI544" i="12"/>
  <c r="AH544" i="12"/>
  <c r="AG544" i="12"/>
  <c r="AF544" i="12"/>
  <c r="AE544" i="12"/>
  <c r="AD544" i="12"/>
  <c r="AC544" i="12"/>
  <c r="AB544" i="12"/>
  <c r="AA544" i="12"/>
  <c r="Z544" i="12"/>
  <c r="Z572" i="12" s="1"/>
  <c r="Y544" i="12"/>
  <c r="X544" i="12"/>
  <c r="W544" i="12"/>
  <c r="V544" i="12"/>
  <c r="U544" i="12"/>
  <c r="T544" i="12"/>
  <c r="S544" i="12"/>
  <c r="R544" i="12"/>
  <c r="Q544" i="12"/>
  <c r="P544" i="12"/>
  <c r="O544" i="12"/>
  <c r="N544" i="12"/>
  <c r="M544" i="12"/>
  <c r="L544" i="12"/>
  <c r="K544" i="12"/>
  <c r="J544" i="12"/>
  <c r="I544" i="12"/>
  <c r="H544" i="12"/>
  <c r="G544" i="12"/>
  <c r="F544" i="12"/>
  <c r="AX543" i="12"/>
  <c r="AM543" i="12"/>
  <c r="AL543" i="12"/>
  <c r="AK543" i="12"/>
  <c r="AM542" i="12"/>
  <c r="AL542" i="12"/>
  <c r="AK542" i="12"/>
  <c r="AM541" i="12"/>
  <c r="AL541" i="12"/>
  <c r="AK541" i="12"/>
  <c r="AM540" i="12"/>
  <c r="AL540" i="12"/>
  <c r="AK540" i="12"/>
  <c r="AM539" i="12"/>
  <c r="AL539" i="12"/>
  <c r="AK539" i="12"/>
  <c r="AM538" i="12"/>
  <c r="AL538" i="12"/>
  <c r="AK538" i="12"/>
  <c r="AM537" i="12"/>
  <c r="AL537" i="12"/>
  <c r="AK537" i="12"/>
  <c r="AM536" i="12"/>
  <c r="AL536" i="12"/>
  <c r="AK536" i="12"/>
  <c r="AM535" i="12"/>
  <c r="AL535" i="12"/>
  <c r="AK535" i="12"/>
  <c r="AX534" i="12"/>
  <c r="AX535" i="12" s="1"/>
  <c r="AM534" i="12"/>
  <c r="AL534" i="12"/>
  <c r="AK534" i="12"/>
  <c r="AM533" i="12"/>
  <c r="AL533" i="12"/>
  <c r="AL544" i="12" s="1"/>
  <c r="AK533" i="12"/>
  <c r="AM531" i="12"/>
  <c r="AI531" i="12"/>
  <c r="AH531" i="12"/>
  <c r="AG531" i="12"/>
  <c r="AF531" i="12"/>
  <c r="AE531" i="12"/>
  <c r="AD531" i="12"/>
  <c r="AC531" i="12"/>
  <c r="AB531" i="12"/>
  <c r="AA531" i="12"/>
  <c r="Z531" i="12"/>
  <c r="Y531" i="12"/>
  <c r="X531" i="12"/>
  <c r="W531" i="12"/>
  <c r="V531" i="12"/>
  <c r="U531" i="12"/>
  <c r="T531" i="12"/>
  <c r="S531" i="12"/>
  <c r="R531" i="12"/>
  <c r="Q531" i="12"/>
  <c r="P531" i="12"/>
  <c r="O531" i="12"/>
  <c r="N531" i="12"/>
  <c r="M531" i="12"/>
  <c r="L531" i="12"/>
  <c r="K531" i="12"/>
  <c r="J531" i="12"/>
  <c r="I531" i="12"/>
  <c r="H531" i="12"/>
  <c r="G531" i="12"/>
  <c r="F531" i="12"/>
  <c r="AX530" i="12"/>
  <c r="C531" i="12" s="1"/>
  <c r="AM530" i="12"/>
  <c r="AL530" i="12"/>
  <c r="AK530" i="12"/>
  <c r="AM529" i="12"/>
  <c r="AL529" i="12"/>
  <c r="AK529" i="12"/>
  <c r="AM528" i="12"/>
  <c r="AL528" i="12"/>
  <c r="AK528" i="12"/>
  <c r="AM527" i="12"/>
  <c r="AL527" i="12"/>
  <c r="AK527" i="12"/>
  <c r="AM526" i="12"/>
  <c r="AL526" i="12"/>
  <c r="AK526" i="12"/>
  <c r="AM525" i="12"/>
  <c r="AL525" i="12"/>
  <c r="AK525" i="12"/>
  <c r="AM524" i="12"/>
  <c r="AL524" i="12"/>
  <c r="AK524" i="12"/>
  <c r="AM523" i="12"/>
  <c r="AL523" i="12"/>
  <c r="AK523" i="12"/>
  <c r="AM522" i="12"/>
  <c r="AL522" i="12"/>
  <c r="AK522" i="12"/>
  <c r="AX521" i="12"/>
  <c r="AM521" i="12"/>
  <c r="AL521" i="12"/>
  <c r="AK521" i="12"/>
  <c r="AM520" i="12"/>
  <c r="AL520" i="12"/>
  <c r="AK520" i="12"/>
  <c r="AI518" i="12"/>
  <c r="AH518" i="12"/>
  <c r="AG518" i="12"/>
  <c r="AF518" i="12"/>
  <c r="AE518" i="12"/>
  <c r="AD518" i="12"/>
  <c r="AC518" i="12"/>
  <c r="AB518" i="12"/>
  <c r="AA518" i="12"/>
  <c r="Z518" i="12"/>
  <c r="Y518" i="12"/>
  <c r="X518" i="12"/>
  <c r="W518" i="12"/>
  <c r="V518" i="12"/>
  <c r="U518" i="12"/>
  <c r="T518" i="12"/>
  <c r="S518" i="12"/>
  <c r="R518" i="12"/>
  <c r="Q518" i="12"/>
  <c r="P518" i="12"/>
  <c r="O518" i="12"/>
  <c r="N518" i="12"/>
  <c r="M518" i="12"/>
  <c r="L518" i="12"/>
  <c r="K518" i="12"/>
  <c r="J518" i="12"/>
  <c r="I518" i="12"/>
  <c r="H518" i="12"/>
  <c r="G518" i="12"/>
  <c r="F518" i="12"/>
  <c r="AX517" i="12"/>
  <c r="AM517" i="12"/>
  <c r="AL517" i="12"/>
  <c r="AK517" i="12"/>
  <c r="AM516" i="12"/>
  <c r="AL516" i="12"/>
  <c r="AK516" i="12"/>
  <c r="AM515" i="12"/>
  <c r="AL515" i="12"/>
  <c r="AK515" i="12"/>
  <c r="AM514" i="12"/>
  <c r="AL514" i="12"/>
  <c r="AK514" i="12"/>
  <c r="AM513" i="12"/>
  <c r="AL513" i="12"/>
  <c r="AK513" i="12"/>
  <c r="AM512" i="12"/>
  <c r="AL512" i="12"/>
  <c r="AK512" i="12"/>
  <c r="AM511" i="12"/>
  <c r="AL511" i="12"/>
  <c r="AK511" i="12"/>
  <c r="AM510" i="12"/>
  <c r="AL510" i="12"/>
  <c r="AK510" i="12"/>
  <c r="AM509" i="12"/>
  <c r="AL509" i="12"/>
  <c r="AK509" i="12"/>
  <c r="AX508" i="12"/>
  <c r="AM508" i="12"/>
  <c r="AL508" i="12"/>
  <c r="AK508" i="12"/>
  <c r="AM507" i="12"/>
  <c r="AL507" i="12"/>
  <c r="AK507" i="12"/>
  <c r="AM505" i="12"/>
  <c r="AI505" i="12"/>
  <c r="AH505" i="12"/>
  <c r="AG505" i="12"/>
  <c r="AF505" i="12"/>
  <c r="AE505" i="12"/>
  <c r="AD505" i="12"/>
  <c r="AC505" i="12"/>
  <c r="AB505" i="12"/>
  <c r="AA505" i="12"/>
  <c r="Z505" i="12"/>
  <c r="Y505" i="12"/>
  <c r="X505" i="12"/>
  <c r="W505" i="12"/>
  <c r="V505" i="12"/>
  <c r="U505" i="12"/>
  <c r="T505" i="12"/>
  <c r="S505" i="12"/>
  <c r="R505" i="12"/>
  <c r="Q505" i="12"/>
  <c r="P505" i="12"/>
  <c r="O505" i="12"/>
  <c r="N505" i="12"/>
  <c r="M505" i="12"/>
  <c r="L505" i="12"/>
  <c r="K505" i="12"/>
  <c r="J505" i="12"/>
  <c r="I505" i="12"/>
  <c r="H505" i="12"/>
  <c r="G505" i="12"/>
  <c r="F505" i="12"/>
  <c r="C505" i="12"/>
  <c r="AX504" i="12"/>
  <c r="AM504" i="12"/>
  <c r="AL504" i="12"/>
  <c r="AL505" i="12" s="1"/>
  <c r="AK504" i="12"/>
  <c r="AM503" i="12"/>
  <c r="AL503" i="12"/>
  <c r="AK503" i="12"/>
  <c r="AM502" i="12"/>
  <c r="AL502" i="12"/>
  <c r="AK502" i="12"/>
  <c r="AM501" i="12"/>
  <c r="AL501" i="12"/>
  <c r="AK501" i="12"/>
  <c r="AM500" i="12"/>
  <c r="AL500" i="12"/>
  <c r="AK500" i="12"/>
  <c r="AM499" i="12"/>
  <c r="AL499" i="12"/>
  <c r="AK499" i="12"/>
  <c r="AM498" i="12"/>
  <c r="AL498" i="12"/>
  <c r="AK498" i="12"/>
  <c r="AM497" i="12"/>
  <c r="AL497" i="12"/>
  <c r="AK497" i="12"/>
  <c r="AM496" i="12"/>
  <c r="AL496" i="12"/>
  <c r="AK496" i="12"/>
  <c r="AX495" i="12"/>
  <c r="AX496" i="12" s="1"/>
  <c r="AX497" i="12" s="1"/>
  <c r="AM495" i="12"/>
  <c r="AL495" i="12"/>
  <c r="AK495" i="12"/>
  <c r="AM494" i="12"/>
  <c r="AL494" i="12"/>
  <c r="AK494" i="12"/>
  <c r="AI492" i="12"/>
  <c r="AH492" i="12"/>
  <c r="AG492" i="12"/>
  <c r="AF492" i="12"/>
  <c r="AE492" i="12"/>
  <c r="AD492" i="12"/>
  <c r="AC492" i="12"/>
  <c r="AB492" i="12"/>
  <c r="AA492" i="12"/>
  <c r="Z492" i="12"/>
  <c r="Y492" i="12"/>
  <c r="X492" i="12"/>
  <c r="W492" i="12"/>
  <c r="V492" i="12"/>
  <c r="U492" i="12"/>
  <c r="T492" i="12"/>
  <c r="S492" i="12"/>
  <c r="R492" i="12"/>
  <c r="Q492" i="12"/>
  <c r="P492" i="12"/>
  <c r="O492" i="12"/>
  <c r="N492" i="12"/>
  <c r="M492" i="12"/>
  <c r="L492" i="12"/>
  <c r="K492" i="12"/>
  <c r="J492" i="12"/>
  <c r="I492" i="12"/>
  <c r="H492" i="12"/>
  <c r="G492" i="12"/>
  <c r="F492" i="12"/>
  <c r="AX491" i="12"/>
  <c r="AM491" i="12"/>
  <c r="AL491" i="12"/>
  <c r="AK491" i="12"/>
  <c r="AM490" i="12"/>
  <c r="AL490" i="12"/>
  <c r="AK490" i="12"/>
  <c r="AM489" i="12"/>
  <c r="AL489" i="12"/>
  <c r="AK489" i="12"/>
  <c r="AM488" i="12"/>
  <c r="AL488" i="12"/>
  <c r="AK488" i="12"/>
  <c r="AM487" i="12"/>
  <c r="AL487" i="12"/>
  <c r="AK487" i="12"/>
  <c r="AM486" i="12"/>
  <c r="AL486" i="12"/>
  <c r="AK486" i="12"/>
  <c r="AM485" i="12"/>
  <c r="AL485" i="12"/>
  <c r="AK485" i="12"/>
  <c r="AM484" i="12"/>
  <c r="AL484" i="12"/>
  <c r="AK484" i="12"/>
  <c r="AM483" i="12"/>
  <c r="AL483" i="12"/>
  <c r="AK483" i="12"/>
  <c r="AX482" i="12"/>
  <c r="AX483" i="12" s="1"/>
  <c r="AX484" i="12" s="1"/>
  <c r="AX485" i="12" s="1"/>
  <c r="AX486" i="12" s="1"/>
  <c r="AX487" i="12" s="1"/>
  <c r="AX488" i="12" s="1"/>
  <c r="AX489" i="12" s="1"/>
  <c r="AX490" i="12" s="1"/>
  <c r="AM482" i="12"/>
  <c r="AL482" i="12"/>
  <c r="AL492" i="12" s="1"/>
  <c r="AK482" i="12"/>
  <c r="AM481" i="12"/>
  <c r="AM492" i="12" s="1"/>
  <c r="AL481" i="12"/>
  <c r="AK481" i="12"/>
  <c r="AI479" i="12"/>
  <c r="AH479" i="12"/>
  <c r="AG479" i="12"/>
  <c r="AF479" i="12"/>
  <c r="AE479" i="12"/>
  <c r="AD479" i="12"/>
  <c r="AC479" i="12"/>
  <c r="AC572" i="12" s="1"/>
  <c r="AB479" i="12"/>
  <c r="AA479" i="12"/>
  <c r="AA572" i="12" s="1"/>
  <c r="Z479" i="12"/>
  <c r="Y479" i="12"/>
  <c r="X479" i="12"/>
  <c r="W479" i="12"/>
  <c r="V479" i="12"/>
  <c r="U479" i="12"/>
  <c r="T479" i="12"/>
  <c r="S479" i="12"/>
  <c r="R479" i="12"/>
  <c r="Q479" i="12"/>
  <c r="P479" i="12"/>
  <c r="O479" i="12"/>
  <c r="N479" i="12"/>
  <c r="M479" i="12"/>
  <c r="L479" i="12"/>
  <c r="K479" i="12"/>
  <c r="J479" i="12"/>
  <c r="I479" i="12"/>
  <c r="H479" i="12"/>
  <c r="G479" i="12"/>
  <c r="F479" i="12"/>
  <c r="C479" i="12"/>
  <c r="AX478" i="12"/>
  <c r="AM478" i="12"/>
  <c r="AL478" i="12"/>
  <c r="AK478" i="12"/>
  <c r="AM477" i="12"/>
  <c r="AL477" i="12"/>
  <c r="AK477" i="12"/>
  <c r="AM476" i="12"/>
  <c r="AL476" i="12"/>
  <c r="AK476" i="12"/>
  <c r="AM475" i="12"/>
  <c r="AL475" i="12"/>
  <c r="AK475" i="12"/>
  <c r="AM474" i="12"/>
  <c r="AL474" i="12"/>
  <c r="AK474" i="12"/>
  <c r="AM473" i="12"/>
  <c r="AL473" i="12"/>
  <c r="AK473" i="12"/>
  <c r="AM472" i="12"/>
  <c r="AL472" i="12"/>
  <c r="AK472" i="12"/>
  <c r="AM471" i="12"/>
  <c r="AL471" i="12"/>
  <c r="AK471" i="12"/>
  <c r="AX470" i="12"/>
  <c r="AM470" i="12"/>
  <c r="AL470" i="12"/>
  <c r="AK470" i="12"/>
  <c r="AX469" i="12"/>
  <c r="AM469" i="12"/>
  <c r="AL469" i="12"/>
  <c r="AK469" i="12"/>
  <c r="AM468" i="12"/>
  <c r="AL468" i="12"/>
  <c r="AK468" i="12"/>
  <c r="AI466" i="12"/>
  <c r="AH466" i="12"/>
  <c r="AG466" i="12"/>
  <c r="AF466" i="12"/>
  <c r="AE466" i="12"/>
  <c r="AE572" i="12" s="1"/>
  <c r="AD466" i="12"/>
  <c r="AD572" i="12" s="1"/>
  <c r="AC466" i="12"/>
  <c r="AB466" i="12"/>
  <c r="AA466" i="12"/>
  <c r="Z466" i="12"/>
  <c r="Y466" i="12"/>
  <c r="X466" i="12"/>
  <c r="W466" i="12"/>
  <c r="V466" i="12"/>
  <c r="U466" i="12"/>
  <c r="T466" i="12"/>
  <c r="S466" i="12"/>
  <c r="R466" i="12"/>
  <c r="Q466" i="12"/>
  <c r="P466" i="12"/>
  <c r="O466" i="12"/>
  <c r="N466" i="12"/>
  <c r="N572" i="12" s="1"/>
  <c r="M466" i="12"/>
  <c r="L466" i="12"/>
  <c r="K466" i="12"/>
  <c r="J466" i="12"/>
  <c r="I466" i="12"/>
  <c r="H466" i="12"/>
  <c r="G466" i="12"/>
  <c r="F466" i="12"/>
  <c r="AX465" i="12"/>
  <c r="AM465" i="12"/>
  <c r="AL465" i="12"/>
  <c r="AK465" i="12"/>
  <c r="C466" i="12"/>
  <c r="AM464" i="12"/>
  <c r="AL464" i="12"/>
  <c r="AK464" i="12"/>
  <c r="AM463" i="12"/>
  <c r="AL463" i="12"/>
  <c r="AK463" i="12"/>
  <c r="AM462" i="12"/>
  <c r="AL462" i="12"/>
  <c r="AK462" i="12"/>
  <c r="AM461" i="12"/>
  <c r="AL461" i="12"/>
  <c r="AK461" i="12"/>
  <c r="AM460" i="12"/>
  <c r="AL460" i="12"/>
  <c r="AK460" i="12"/>
  <c r="AM459" i="12"/>
  <c r="AM466" i="12" s="1"/>
  <c r="AL459" i="12"/>
  <c r="AK459" i="12"/>
  <c r="AM458" i="12"/>
  <c r="AL458" i="12"/>
  <c r="AK458" i="12"/>
  <c r="AM457" i="12"/>
  <c r="AL457" i="12"/>
  <c r="AK457" i="12"/>
  <c r="AX456" i="12"/>
  <c r="AM456" i="12"/>
  <c r="AL456" i="12"/>
  <c r="AK456" i="12"/>
  <c r="AM455" i="12"/>
  <c r="AL455" i="12"/>
  <c r="AK455" i="12"/>
  <c r="AI453" i="12"/>
  <c r="AI572" i="12" s="1"/>
  <c r="AH453" i="12"/>
  <c r="AH572" i="12" s="1"/>
  <c r="AG453" i="12"/>
  <c r="AF453" i="12"/>
  <c r="AE453" i="12"/>
  <c r="AD453" i="12"/>
  <c r="AC453" i="12"/>
  <c r="AB453" i="12"/>
  <c r="AA453" i="12"/>
  <c r="Z453" i="12"/>
  <c r="Y453" i="12"/>
  <c r="X453" i="12"/>
  <c r="W453" i="12"/>
  <c r="V453" i="12"/>
  <c r="U453" i="12"/>
  <c r="T453" i="12"/>
  <c r="S453" i="12"/>
  <c r="S572" i="12" s="1"/>
  <c r="R453" i="12"/>
  <c r="R572" i="12" s="1"/>
  <c r="Q453" i="12"/>
  <c r="P453" i="12"/>
  <c r="O453" i="12"/>
  <c r="N453" i="12"/>
  <c r="M453" i="12"/>
  <c r="L453" i="12"/>
  <c r="K453" i="12"/>
  <c r="J453" i="12"/>
  <c r="I453" i="12"/>
  <c r="H453" i="12"/>
  <c r="G453" i="12"/>
  <c r="G572" i="12" s="1"/>
  <c r="F453" i="12"/>
  <c r="AX452" i="12"/>
  <c r="AM452" i="12"/>
  <c r="AL452" i="12"/>
  <c r="AK452" i="12"/>
  <c r="AK453" i="12" s="1"/>
  <c r="AM451" i="12"/>
  <c r="AL451" i="12"/>
  <c r="AK451" i="12"/>
  <c r="AM450" i="12"/>
  <c r="AL450" i="12"/>
  <c r="AK450" i="12"/>
  <c r="AM449" i="12"/>
  <c r="AL449" i="12"/>
  <c r="AK449" i="12"/>
  <c r="AM448" i="12"/>
  <c r="AL448" i="12"/>
  <c r="AK448" i="12"/>
  <c r="AM447" i="12"/>
  <c r="AL447" i="12"/>
  <c r="AK447" i="12"/>
  <c r="AM446" i="12"/>
  <c r="AL446" i="12"/>
  <c r="AK446" i="12"/>
  <c r="AM445" i="12"/>
  <c r="AL445" i="12"/>
  <c r="AK445" i="12"/>
  <c r="AM444" i="12"/>
  <c r="AL444" i="12"/>
  <c r="AK444" i="12"/>
  <c r="AX443" i="12"/>
  <c r="AM443" i="12"/>
  <c r="AL443" i="12"/>
  <c r="AK443" i="12"/>
  <c r="AM442" i="12"/>
  <c r="AL442" i="12"/>
  <c r="AK442" i="12"/>
  <c r="AM439" i="12"/>
  <c r="AL439" i="12"/>
  <c r="AK439" i="12"/>
  <c r="AM438" i="12"/>
  <c r="AL438" i="12"/>
  <c r="AK438" i="12"/>
  <c r="AM437" i="12"/>
  <c r="AL437" i="12"/>
  <c r="AK437" i="12"/>
  <c r="AX436" i="12"/>
  <c r="AM436" i="12"/>
  <c r="AL436" i="12"/>
  <c r="AK436" i="12"/>
  <c r="AM435" i="12"/>
  <c r="AL435" i="12"/>
  <c r="AK435" i="12"/>
  <c r="Y431" i="12"/>
  <c r="V431" i="12"/>
  <c r="G431" i="12"/>
  <c r="AI429" i="12"/>
  <c r="AH429" i="12"/>
  <c r="AG429" i="12"/>
  <c r="AF429" i="12"/>
  <c r="AE429" i="12"/>
  <c r="AD429" i="12"/>
  <c r="AC429" i="12"/>
  <c r="AB429" i="12"/>
  <c r="AA429" i="12"/>
  <c r="Z429" i="12"/>
  <c r="Y429" i="12"/>
  <c r="X429" i="12"/>
  <c r="W429" i="12"/>
  <c r="V429" i="12"/>
  <c r="U429" i="12"/>
  <c r="T429" i="12"/>
  <c r="S429" i="12"/>
  <c r="R429" i="12"/>
  <c r="Q429" i="12"/>
  <c r="P429" i="12"/>
  <c r="O429" i="12"/>
  <c r="N429" i="12"/>
  <c r="M429" i="12"/>
  <c r="L429" i="12"/>
  <c r="K429" i="12"/>
  <c r="J429" i="12"/>
  <c r="I429" i="12"/>
  <c r="H429" i="12"/>
  <c r="G429" i="12"/>
  <c r="F429" i="12"/>
  <c r="AX428" i="12"/>
  <c r="AM428" i="12"/>
  <c r="AL428" i="12"/>
  <c r="AK428" i="12"/>
  <c r="AM427" i="12"/>
  <c r="AL427" i="12"/>
  <c r="AK427" i="12"/>
  <c r="AM426" i="12"/>
  <c r="AL426" i="12"/>
  <c r="AK426" i="12"/>
  <c r="AM425" i="12"/>
  <c r="AL425" i="12"/>
  <c r="AK425" i="12"/>
  <c r="AM424" i="12"/>
  <c r="AL424" i="12"/>
  <c r="AK424" i="12"/>
  <c r="AM423" i="12"/>
  <c r="AL423" i="12"/>
  <c r="AK423" i="12"/>
  <c r="AM422" i="12"/>
  <c r="AL422" i="12"/>
  <c r="AK422" i="12"/>
  <c r="AM421" i="12"/>
  <c r="AL421" i="12"/>
  <c r="AK421" i="12"/>
  <c r="AM420" i="12"/>
  <c r="AL420" i="12"/>
  <c r="AL429" i="12" s="1"/>
  <c r="AK420" i="12"/>
  <c r="AK429" i="12" s="1"/>
  <c r="AX419" i="12"/>
  <c r="AM419" i="12"/>
  <c r="AL419" i="12"/>
  <c r="AK419" i="12"/>
  <c r="AM418" i="12"/>
  <c r="AL418" i="12"/>
  <c r="AK418" i="12"/>
  <c r="AM416" i="12"/>
  <c r="AL416" i="12"/>
  <c r="AI416" i="12"/>
  <c r="AH416" i="12"/>
  <c r="AG416" i="12"/>
  <c r="AF416" i="12"/>
  <c r="AE416" i="12"/>
  <c r="AD416" i="12"/>
  <c r="AC416" i="12"/>
  <c r="AB416" i="12"/>
  <c r="AA416" i="12"/>
  <c r="Z416" i="12"/>
  <c r="Y416" i="12"/>
  <c r="X416" i="12"/>
  <c r="W416" i="12"/>
  <c r="V416" i="12"/>
  <c r="U416" i="12"/>
  <c r="T416" i="12"/>
  <c r="S416" i="12"/>
  <c r="R416" i="12"/>
  <c r="Q416" i="12"/>
  <c r="P416" i="12"/>
  <c r="O416" i="12"/>
  <c r="N416" i="12"/>
  <c r="M416" i="12"/>
  <c r="L416" i="12"/>
  <c r="K416" i="12"/>
  <c r="J416" i="12"/>
  <c r="I416" i="12"/>
  <c r="H416" i="12"/>
  <c r="G416" i="12"/>
  <c r="F416" i="12"/>
  <c r="AX415" i="12"/>
  <c r="AM415" i="12"/>
  <c r="AL415" i="12"/>
  <c r="AK415" i="12"/>
  <c r="AM414" i="12"/>
  <c r="AL414" i="12"/>
  <c r="AK414" i="12"/>
  <c r="AM413" i="12"/>
  <c r="AL413" i="12"/>
  <c r="AK413" i="12"/>
  <c r="AM412" i="12"/>
  <c r="AL412" i="12"/>
  <c r="AK412" i="12"/>
  <c r="AX411" i="12"/>
  <c r="AM411" i="12"/>
  <c r="AL411" i="12"/>
  <c r="AK411" i="12"/>
  <c r="AM410" i="12"/>
  <c r="AL410" i="12"/>
  <c r="AK410" i="12"/>
  <c r="AX409" i="12"/>
  <c r="AX410" i="12" s="1"/>
  <c r="AM409" i="12"/>
  <c r="AL409" i="12"/>
  <c r="AK409" i="12"/>
  <c r="AM408" i="12"/>
  <c r="AL408" i="12"/>
  <c r="AK408" i="12"/>
  <c r="AK416" i="12" s="1"/>
  <c r="AX407" i="12"/>
  <c r="AX408" i="12" s="1"/>
  <c r="AM407" i="12"/>
  <c r="AL407" i="12"/>
  <c r="AK407" i="12"/>
  <c r="AX406" i="12"/>
  <c r="AM406" i="12"/>
  <c r="AL406" i="12"/>
  <c r="AK406" i="12"/>
  <c r="AM405" i="12"/>
  <c r="AL405" i="12"/>
  <c r="AK405" i="12"/>
  <c r="AI403" i="12"/>
  <c r="AH403" i="12"/>
  <c r="AG403" i="12"/>
  <c r="AF403" i="12"/>
  <c r="AE403" i="12"/>
  <c r="AD403" i="12"/>
  <c r="AC403" i="12"/>
  <c r="AB403" i="12"/>
  <c r="AA403" i="12"/>
  <c r="Z403" i="12"/>
  <c r="Y403" i="12"/>
  <c r="X403" i="12"/>
  <c r="W403" i="12"/>
  <c r="V403" i="12"/>
  <c r="U403" i="12"/>
  <c r="T403" i="12"/>
  <c r="S403" i="12"/>
  <c r="R403" i="12"/>
  <c r="Q403" i="12"/>
  <c r="P403" i="12"/>
  <c r="O403" i="12"/>
  <c r="N403" i="12"/>
  <c r="M403" i="12"/>
  <c r="L403" i="12"/>
  <c r="K403" i="12"/>
  <c r="J403" i="12"/>
  <c r="I403" i="12"/>
  <c r="H403" i="12"/>
  <c r="G403" i="12"/>
  <c r="F403" i="12"/>
  <c r="AX402" i="12"/>
  <c r="AM402" i="12"/>
  <c r="AL402" i="12"/>
  <c r="AK402" i="12"/>
  <c r="AM401" i="12"/>
  <c r="AL401" i="12"/>
  <c r="AK401" i="12"/>
  <c r="AM400" i="12"/>
  <c r="AL400" i="12"/>
  <c r="AK400" i="12"/>
  <c r="AM399" i="12"/>
  <c r="AL399" i="12"/>
  <c r="AK399" i="12"/>
  <c r="AM398" i="12"/>
  <c r="AL398" i="12"/>
  <c r="AK398" i="12"/>
  <c r="AM397" i="12"/>
  <c r="AL397" i="12"/>
  <c r="AK397" i="12"/>
  <c r="AM396" i="12"/>
  <c r="AL396" i="12"/>
  <c r="AK396" i="12"/>
  <c r="AX395" i="12"/>
  <c r="AM395" i="12"/>
  <c r="AL395" i="12"/>
  <c r="AK395" i="12"/>
  <c r="AM394" i="12"/>
  <c r="AL394" i="12"/>
  <c r="AK394" i="12"/>
  <c r="AX393" i="12"/>
  <c r="AX394" i="12" s="1"/>
  <c r="AM393" i="12"/>
  <c r="AL393" i="12"/>
  <c r="AK393" i="12"/>
  <c r="AM392" i="12"/>
  <c r="AL392" i="12"/>
  <c r="AL403" i="12" s="1"/>
  <c r="AK392" i="12"/>
  <c r="AI390" i="12"/>
  <c r="AH390" i="12"/>
  <c r="AG390" i="12"/>
  <c r="AF390" i="12"/>
  <c r="AE390" i="12"/>
  <c r="AD390" i="12"/>
  <c r="AC390" i="12"/>
  <c r="AB390" i="12"/>
  <c r="AA390" i="12"/>
  <c r="Z390" i="12"/>
  <c r="Y390" i="12"/>
  <c r="X390" i="12"/>
  <c r="W390" i="12"/>
  <c r="V390" i="12"/>
  <c r="U390" i="12"/>
  <c r="T390" i="12"/>
  <c r="S390" i="12"/>
  <c r="R390" i="12"/>
  <c r="Q390" i="12"/>
  <c r="P390" i="12"/>
  <c r="O390" i="12"/>
  <c r="N390" i="12"/>
  <c r="M390" i="12"/>
  <c r="L390" i="12"/>
  <c r="K390" i="12"/>
  <c r="J390" i="12"/>
  <c r="I390" i="12"/>
  <c r="H390" i="12"/>
  <c r="G390" i="12"/>
  <c r="F390" i="12"/>
  <c r="AX389" i="12"/>
  <c r="AM389" i="12"/>
  <c r="AL389" i="12"/>
  <c r="AK389" i="12"/>
  <c r="AM388" i="12"/>
  <c r="AL388" i="12"/>
  <c r="AK388" i="12"/>
  <c r="AM387" i="12"/>
  <c r="AL387" i="12"/>
  <c r="AK387" i="12"/>
  <c r="AM386" i="12"/>
  <c r="AL386" i="12"/>
  <c r="AK386" i="12"/>
  <c r="AM385" i="12"/>
  <c r="AL385" i="12"/>
  <c r="AK385" i="12"/>
  <c r="AM384" i="12"/>
  <c r="AL384" i="12"/>
  <c r="AK384" i="12"/>
  <c r="AM383" i="12"/>
  <c r="AL383" i="12"/>
  <c r="AK383" i="12"/>
  <c r="AM382" i="12"/>
  <c r="AL382" i="12"/>
  <c r="AK382" i="12"/>
  <c r="AM381" i="12"/>
  <c r="AL381" i="12"/>
  <c r="AK381" i="12"/>
  <c r="AX380" i="12"/>
  <c r="AM380" i="12"/>
  <c r="AL380" i="12"/>
  <c r="AK380" i="12"/>
  <c r="AM379" i="12"/>
  <c r="AL379" i="12"/>
  <c r="AK379" i="12"/>
  <c r="AM377" i="12"/>
  <c r="AL377" i="12"/>
  <c r="AK377" i="12"/>
  <c r="AI377" i="12"/>
  <c r="AH377" i="12"/>
  <c r="AG377" i="12"/>
  <c r="AF377" i="12"/>
  <c r="AE377" i="12"/>
  <c r="AD377" i="12"/>
  <c r="AC377" i="12"/>
  <c r="AB377" i="12"/>
  <c r="AA377" i="12"/>
  <c r="Z377" i="12"/>
  <c r="Y377" i="12"/>
  <c r="X377" i="12"/>
  <c r="W377" i="12"/>
  <c r="V377" i="12"/>
  <c r="U377" i="12"/>
  <c r="U431" i="12" s="1"/>
  <c r="T377" i="12"/>
  <c r="S377" i="12"/>
  <c r="R377" i="12"/>
  <c r="Q377" i="12"/>
  <c r="P377" i="12"/>
  <c r="O377" i="12"/>
  <c r="N377" i="12"/>
  <c r="M377" i="12"/>
  <c r="L377" i="12"/>
  <c r="K377" i="12"/>
  <c r="J377" i="12"/>
  <c r="I377" i="12"/>
  <c r="H377" i="12"/>
  <c r="G377" i="12"/>
  <c r="F377" i="12"/>
  <c r="C377" i="12"/>
  <c r="AX376" i="12"/>
  <c r="AM376" i="12"/>
  <c r="AL376" i="12"/>
  <c r="AK376" i="12"/>
  <c r="AM375" i="12"/>
  <c r="AL375" i="12"/>
  <c r="AK375" i="12"/>
  <c r="AM374" i="12"/>
  <c r="AL374" i="12"/>
  <c r="AK374" i="12"/>
  <c r="AM373" i="12"/>
  <c r="AL373" i="12"/>
  <c r="AK373" i="12"/>
  <c r="AM372" i="12"/>
  <c r="AL372" i="12"/>
  <c r="AK372" i="12"/>
  <c r="AM371" i="12"/>
  <c r="AL371" i="12"/>
  <c r="AK371" i="12"/>
  <c r="AM370" i="12"/>
  <c r="AL370" i="12"/>
  <c r="AK370" i="12"/>
  <c r="AM369" i="12"/>
  <c r="AL369" i="12"/>
  <c r="AK369" i="12"/>
  <c r="AX368" i="12"/>
  <c r="AM368" i="12"/>
  <c r="AL368" i="12"/>
  <c r="AK368" i="12"/>
  <c r="AX367" i="12"/>
  <c r="AM367" i="12"/>
  <c r="AL367" i="12"/>
  <c r="AK367" i="12"/>
  <c r="AM366" i="12"/>
  <c r="AL366" i="12"/>
  <c r="AK366" i="12"/>
  <c r="AI364" i="12"/>
  <c r="AH364" i="12"/>
  <c r="AG364" i="12"/>
  <c r="AF364" i="12"/>
  <c r="AE364" i="12"/>
  <c r="AD364" i="12"/>
  <c r="AC364" i="12"/>
  <c r="AB364" i="12"/>
  <c r="AA364" i="12"/>
  <c r="Z364" i="12"/>
  <c r="Y364" i="12"/>
  <c r="X364" i="12"/>
  <c r="W364" i="12"/>
  <c r="V364" i="12"/>
  <c r="U364" i="12"/>
  <c r="T364" i="12"/>
  <c r="S364" i="12"/>
  <c r="R364" i="12"/>
  <c r="Q364" i="12"/>
  <c r="P364" i="12"/>
  <c r="O364" i="12"/>
  <c r="N364" i="12"/>
  <c r="M364" i="12"/>
  <c r="L364" i="12"/>
  <c r="K364" i="12"/>
  <c r="J364" i="12"/>
  <c r="I364" i="12"/>
  <c r="H364" i="12"/>
  <c r="G364" i="12"/>
  <c r="F364" i="12"/>
  <c r="AX363" i="12"/>
  <c r="AM363" i="12"/>
  <c r="AL363" i="12"/>
  <c r="AK363" i="12"/>
  <c r="AM362" i="12"/>
  <c r="AL362" i="12"/>
  <c r="AK362" i="12"/>
  <c r="AM361" i="12"/>
  <c r="AL361" i="12"/>
  <c r="AK361" i="12"/>
  <c r="AM360" i="12"/>
  <c r="AL360" i="12"/>
  <c r="AK360" i="12"/>
  <c r="AM359" i="12"/>
  <c r="AL359" i="12"/>
  <c r="AK359" i="12"/>
  <c r="AK364" i="12" s="1"/>
  <c r="AM358" i="12"/>
  <c r="AL358" i="12"/>
  <c r="AK358" i="12"/>
  <c r="AM357" i="12"/>
  <c r="AL357" i="12"/>
  <c r="AK357" i="12"/>
  <c r="AM356" i="12"/>
  <c r="AL356" i="12"/>
  <c r="AK356" i="12"/>
  <c r="AX355" i="12"/>
  <c r="AM355" i="12"/>
  <c r="AL355" i="12"/>
  <c r="AK355" i="12"/>
  <c r="AX354" i="12"/>
  <c r="AM354" i="12"/>
  <c r="AL354" i="12"/>
  <c r="AK354" i="12"/>
  <c r="AM353" i="12"/>
  <c r="AL353" i="12"/>
  <c r="AK353" i="12"/>
  <c r="AK351" i="12"/>
  <c r="AI351" i="12"/>
  <c r="AH351" i="12"/>
  <c r="AG351" i="12"/>
  <c r="AF351" i="12"/>
  <c r="AE351" i="12"/>
  <c r="AD351" i="12"/>
  <c r="AC351" i="12"/>
  <c r="AB351" i="12"/>
  <c r="AA351" i="12"/>
  <c r="Z351" i="12"/>
  <c r="Y351" i="12"/>
  <c r="X351" i="12"/>
  <c r="W351" i="12"/>
  <c r="V351" i="12"/>
  <c r="U351" i="12"/>
  <c r="T351" i="12"/>
  <c r="S351" i="12"/>
  <c r="R351" i="12"/>
  <c r="Q351" i="12"/>
  <c r="P351" i="12"/>
  <c r="O351" i="12"/>
  <c r="N351" i="12"/>
  <c r="M351" i="12"/>
  <c r="L351" i="12"/>
  <c r="K351" i="12"/>
  <c r="J351" i="12"/>
  <c r="I351" i="12"/>
  <c r="H351" i="12"/>
  <c r="G351" i="12"/>
  <c r="F351" i="12"/>
  <c r="AX350" i="12"/>
  <c r="C351" i="12" s="1"/>
  <c r="AM350" i="12"/>
  <c r="AL350" i="12"/>
  <c r="AK350" i="12"/>
  <c r="AM349" i="12"/>
  <c r="AL349" i="12"/>
  <c r="AK349" i="12"/>
  <c r="AM348" i="12"/>
  <c r="AL348" i="12"/>
  <c r="AK348" i="12"/>
  <c r="AM347" i="12"/>
  <c r="AL347" i="12"/>
  <c r="AK347" i="12"/>
  <c r="AM346" i="12"/>
  <c r="AL346" i="12"/>
  <c r="AK346" i="12"/>
  <c r="AM345" i="12"/>
  <c r="AL345" i="12"/>
  <c r="AK345" i="12"/>
  <c r="AM344" i="12"/>
  <c r="AL344" i="12"/>
  <c r="AK344" i="12"/>
  <c r="AX343" i="12"/>
  <c r="AM343" i="12"/>
  <c r="AL343" i="12"/>
  <c r="AK343" i="12"/>
  <c r="AX342" i="12"/>
  <c r="AM342" i="12"/>
  <c r="AL342" i="12"/>
  <c r="AK342" i="12"/>
  <c r="AX341" i="12"/>
  <c r="AM341" i="12"/>
  <c r="AL341" i="12"/>
  <c r="AK341" i="12"/>
  <c r="AM340" i="12"/>
  <c r="AL340" i="12"/>
  <c r="AL351" i="12" s="1"/>
  <c r="AK340" i="12"/>
  <c r="AI338" i="12"/>
  <c r="AH338" i="12"/>
  <c r="AG338" i="12"/>
  <c r="AF338" i="12"/>
  <c r="AE338" i="12"/>
  <c r="AD338" i="12"/>
  <c r="AC338" i="12"/>
  <c r="AB338" i="12"/>
  <c r="AA338" i="12"/>
  <c r="Z338" i="12"/>
  <c r="Y338" i="12"/>
  <c r="X338" i="12"/>
  <c r="W338" i="12"/>
  <c r="V338" i="12"/>
  <c r="U338" i="12"/>
  <c r="T338" i="12"/>
  <c r="S338" i="12"/>
  <c r="R338" i="12"/>
  <c r="Q338" i="12"/>
  <c r="P338" i="12"/>
  <c r="O338" i="12"/>
  <c r="N338" i="12"/>
  <c r="M338" i="12"/>
  <c r="L338" i="12"/>
  <c r="K338" i="12"/>
  <c r="J338" i="12"/>
  <c r="I338" i="12"/>
  <c r="H338" i="12"/>
  <c r="G338" i="12"/>
  <c r="F338" i="12"/>
  <c r="C338" i="12"/>
  <c r="AX337" i="12"/>
  <c r="AM337" i="12"/>
  <c r="AL337" i="12"/>
  <c r="AK337" i="12"/>
  <c r="AM336" i="12"/>
  <c r="AL336" i="12"/>
  <c r="AK336" i="12"/>
  <c r="AM335" i="12"/>
  <c r="AL335" i="12"/>
  <c r="AK335" i="12"/>
  <c r="AM334" i="12"/>
  <c r="AL334" i="12"/>
  <c r="AK334" i="12"/>
  <c r="AM333" i="12"/>
  <c r="AL333" i="12"/>
  <c r="AK333" i="12"/>
  <c r="AM332" i="12"/>
  <c r="AL332" i="12"/>
  <c r="AK332" i="12"/>
  <c r="AM331" i="12"/>
  <c r="AL331" i="12"/>
  <c r="AK331" i="12"/>
  <c r="AM330" i="12"/>
  <c r="AL330" i="12"/>
  <c r="AK330" i="12"/>
  <c r="AM329" i="12"/>
  <c r="AL329" i="12"/>
  <c r="AK329" i="12"/>
  <c r="AX328" i="12"/>
  <c r="AM328" i="12"/>
  <c r="AL328" i="12"/>
  <c r="AL338" i="12" s="1"/>
  <c r="AK328" i="12"/>
  <c r="AM327" i="12"/>
  <c r="AL327" i="12"/>
  <c r="AK327" i="12"/>
  <c r="AI325" i="12"/>
  <c r="AH325" i="12"/>
  <c r="AG325" i="12"/>
  <c r="AF325" i="12"/>
  <c r="AE325" i="12"/>
  <c r="AD325" i="12"/>
  <c r="AC325" i="12"/>
  <c r="AB325" i="12"/>
  <c r="AA325" i="12"/>
  <c r="Z325" i="12"/>
  <c r="Y325" i="12"/>
  <c r="X325" i="12"/>
  <c r="W325" i="12"/>
  <c r="V325" i="12"/>
  <c r="U325" i="12"/>
  <c r="T325" i="12"/>
  <c r="S325" i="12"/>
  <c r="R325" i="12"/>
  <c r="Q325" i="12"/>
  <c r="P325" i="12"/>
  <c r="O325" i="12"/>
  <c r="N325" i="12"/>
  <c r="M325" i="12"/>
  <c r="L325" i="12"/>
  <c r="K325" i="12"/>
  <c r="J325" i="12"/>
  <c r="I325" i="12"/>
  <c r="H325" i="12"/>
  <c r="G325" i="12"/>
  <c r="F325" i="12"/>
  <c r="AX324" i="12"/>
  <c r="AM324" i="12"/>
  <c r="AL324" i="12"/>
  <c r="AK324" i="12"/>
  <c r="AM323" i="12"/>
  <c r="AL323" i="12"/>
  <c r="AK323" i="12"/>
  <c r="AM322" i="12"/>
  <c r="AL322" i="12"/>
  <c r="AK322" i="12"/>
  <c r="AM321" i="12"/>
  <c r="AL321" i="12"/>
  <c r="AK321" i="12"/>
  <c r="AM320" i="12"/>
  <c r="AL320" i="12"/>
  <c r="AK320" i="12"/>
  <c r="AM319" i="12"/>
  <c r="AL319" i="12"/>
  <c r="AK319" i="12"/>
  <c r="AM318" i="12"/>
  <c r="AL318" i="12"/>
  <c r="AK318" i="12"/>
  <c r="AM317" i="12"/>
  <c r="AL317" i="12"/>
  <c r="AK317" i="12"/>
  <c r="AM316" i="12"/>
  <c r="AL316" i="12"/>
  <c r="AK316" i="12"/>
  <c r="AX315" i="12"/>
  <c r="AM315" i="12"/>
  <c r="AL315" i="12"/>
  <c r="AK315" i="12"/>
  <c r="AM314" i="12"/>
  <c r="AM325" i="12" s="1"/>
  <c r="AL314" i="12"/>
  <c r="AK314" i="12"/>
  <c r="AK325" i="12" s="1"/>
  <c r="AK312" i="12"/>
  <c r="AI312" i="12"/>
  <c r="AH312" i="12"/>
  <c r="AG312" i="12"/>
  <c r="AF312" i="12"/>
  <c r="AE312" i="12"/>
  <c r="AE431" i="12" s="1"/>
  <c r="AD312" i="12"/>
  <c r="AC312" i="12"/>
  <c r="AB312" i="12"/>
  <c r="AB431" i="12" s="1"/>
  <c r="AA312" i="12"/>
  <c r="Z312" i="12"/>
  <c r="Y312" i="12"/>
  <c r="X312" i="12"/>
  <c r="W312" i="12"/>
  <c r="W431" i="12" s="1"/>
  <c r="V312" i="12"/>
  <c r="U312" i="12"/>
  <c r="T312" i="12"/>
  <c r="S312" i="12"/>
  <c r="R312" i="12"/>
  <c r="Q312" i="12"/>
  <c r="P312" i="12"/>
  <c r="O312" i="12"/>
  <c r="O431" i="12" s="1"/>
  <c r="N312" i="12"/>
  <c r="M312" i="12"/>
  <c r="L312" i="12"/>
  <c r="L431" i="12" s="1"/>
  <c r="K312" i="12"/>
  <c r="J312" i="12"/>
  <c r="I312" i="12"/>
  <c r="H312" i="12"/>
  <c r="G312" i="12"/>
  <c r="F312" i="12"/>
  <c r="F431" i="12" s="1"/>
  <c r="AX311" i="12"/>
  <c r="AM311" i="12"/>
  <c r="AL311" i="12"/>
  <c r="AK311" i="12"/>
  <c r="C312" i="12"/>
  <c r="AM310" i="12"/>
  <c r="AL310" i="12"/>
  <c r="AK310" i="12"/>
  <c r="AM309" i="12"/>
  <c r="AL309" i="12"/>
  <c r="AK309" i="12"/>
  <c r="AM308" i="12"/>
  <c r="AL308" i="12"/>
  <c r="AK308" i="12"/>
  <c r="AM307" i="12"/>
  <c r="AL307" i="12"/>
  <c r="AK307" i="12"/>
  <c r="AM306" i="12"/>
  <c r="AL306" i="12"/>
  <c r="AK306" i="12"/>
  <c r="AM305" i="12"/>
  <c r="AL305" i="12"/>
  <c r="AK305" i="12"/>
  <c r="AM304" i="12"/>
  <c r="AL304" i="12"/>
  <c r="AK304" i="12"/>
  <c r="AM303" i="12"/>
  <c r="AM312" i="12" s="1"/>
  <c r="AL303" i="12"/>
  <c r="AK303" i="12"/>
  <c r="AX302" i="12"/>
  <c r="AM302" i="12"/>
  <c r="AL302" i="12"/>
  <c r="AK302" i="12"/>
  <c r="AM301" i="12"/>
  <c r="AL301" i="12"/>
  <c r="AL312" i="12" s="1"/>
  <c r="AK301" i="12"/>
  <c r="AM298" i="12"/>
  <c r="AL298" i="12"/>
  <c r="AK298" i="12"/>
  <c r="AM297" i="12"/>
  <c r="AL297" i="12"/>
  <c r="AK297" i="12"/>
  <c r="AM296" i="12"/>
  <c r="AL296" i="12"/>
  <c r="AK296" i="12"/>
  <c r="AX295" i="12"/>
  <c r="AM295" i="12"/>
  <c r="AL295" i="12"/>
  <c r="AK295" i="12"/>
  <c r="AM294" i="12"/>
  <c r="AL294" i="12"/>
  <c r="AK294" i="12"/>
  <c r="AK288" i="12"/>
  <c r="AI288" i="12"/>
  <c r="AH288" i="12"/>
  <c r="AG288" i="12"/>
  <c r="AF288" i="12"/>
  <c r="AE288" i="12"/>
  <c r="AE290" i="12" s="1"/>
  <c r="AD288" i="12"/>
  <c r="AC288" i="12"/>
  <c r="AB288" i="12"/>
  <c r="AA288" i="12"/>
  <c r="Z288" i="12"/>
  <c r="Y288" i="12"/>
  <c r="X288" i="12"/>
  <c r="W288" i="12"/>
  <c r="V288" i="12"/>
  <c r="U288" i="12"/>
  <c r="T288" i="12"/>
  <c r="S288" i="12"/>
  <c r="R288" i="12"/>
  <c r="Q288" i="12"/>
  <c r="P288" i="12"/>
  <c r="O288" i="12"/>
  <c r="N288" i="12"/>
  <c r="M288" i="12"/>
  <c r="L288" i="12"/>
  <c r="K288" i="12"/>
  <c r="J288" i="12"/>
  <c r="I288" i="12"/>
  <c r="H288" i="12"/>
  <c r="G288" i="12"/>
  <c r="F288" i="12"/>
  <c r="AX287" i="12"/>
  <c r="C288" i="12" s="1"/>
  <c r="AM287" i="12"/>
  <c r="AL287" i="12"/>
  <c r="AK287" i="12"/>
  <c r="AM286" i="12"/>
  <c r="AL286" i="12"/>
  <c r="AK286" i="12"/>
  <c r="AM285" i="12"/>
  <c r="AL285" i="12"/>
  <c r="AK285" i="12"/>
  <c r="AM284" i="12"/>
  <c r="AL284" i="12"/>
  <c r="AK284" i="12"/>
  <c r="AM283" i="12"/>
  <c r="AL283" i="12"/>
  <c r="AK283" i="12"/>
  <c r="AM282" i="12"/>
  <c r="AL282" i="12"/>
  <c r="AK282" i="12"/>
  <c r="AM281" i="12"/>
  <c r="AL281" i="12"/>
  <c r="AK281" i="12"/>
  <c r="AM280" i="12"/>
  <c r="AL280" i="12"/>
  <c r="AK280" i="12"/>
  <c r="AM279" i="12"/>
  <c r="AL279" i="12"/>
  <c r="AK279" i="12"/>
  <c r="AX278" i="12"/>
  <c r="AM278" i="12"/>
  <c r="AL278" i="12"/>
  <c r="AL288" i="12" s="1"/>
  <c r="AK278" i="12"/>
  <c r="AM277" i="12"/>
  <c r="AL277" i="12"/>
  <c r="AK277" i="12"/>
  <c r="AI275" i="12"/>
  <c r="AH275" i="12"/>
  <c r="AG275" i="12"/>
  <c r="AF275" i="12"/>
  <c r="AE275" i="12"/>
  <c r="AD275" i="12"/>
  <c r="AC275" i="12"/>
  <c r="AB275" i="12"/>
  <c r="AA275" i="12"/>
  <c r="Z275" i="12"/>
  <c r="Y275" i="12"/>
  <c r="X275" i="12"/>
  <c r="W275" i="12"/>
  <c r="V275" i="12"/>
  <c r="U275" i="12"/>
  <c r="T275" i="12"/>
  <c r="S275" i="12"/>
  <c r="R275" i="12"/>
  <c r="Q275" i="12"/>
  <c r="P275" i="12"/>
  <c r="O275" i="12"/>
  <c r="N275" i="12"/>
  <c r="M275" i="12"/>
  <c r="L275" i="12"/>
  <c r="K275" i="12"/>
  <c r="J275" i="12"/>
  <c r="I275" i="12"/>
  <c r="H275" i="12"/>
  <c r="G275" i="12"/>
  <c r="F275" i="12"/>
  <c r="AX274" i="12"/>
  <c r="AM274" i="12"/>
  <c r="AL274" i="12"/>
  <c r="AK274" i="12"/>
  <c r="AM273" i="12"/>
  <c r="AL273" i="12"/>
  <c r="AK273" i="12"/>
  <c r="AM272" i="12"/>
  <c r="AL272" i="12"/>
  <c r="AK272" i="12"/>
  <c r="AM271" i="12"/>
  <c r="AL271" i="12"/>
  <c r="AK271" i="12"/>
  <c r="AM270" i="12"/>
  <c r="AL270" i="12"/>
  <c r="AK270" i="12"/>
  <c r="AM269" i="12"/>
  <c r="AL269" i="12"/>
  <c r="AK269" i="12"/>
  <c r="AM268" i="12"/>
  <c r="AL268" i="12"/>
  <c r="AK268" i="12"/>
  <c r="AM267" i="12"/>
  <c r="AL267" i="12"/>
  <c r="AK267" i="12"/>
  <c r="AM266" i="12"/>
  <c r="AL266" i="12"/>
  <c r="AK266" i="12"/>
  <c r="AX265" i="12"/>
  <c r="AM265" i="12"/>
  <c r="AM275" i="12" s="1"/>
  <c r="AL265" i="12"/>
  <c r="AK265" i="12"/>
  <c r="AM264" i="12"/>
  <c r="AL264" i="12"/>
  <c r="AK264" i="12"/>
  <c r="AL262" i="12"/>
  <c r="AI262" i="12"/>
  <c r="AH262" i="12"/>
  <c r="AG262" i="12"/>
  <c r="AF262" i="12"/>
  <c r="AE262" i="12"/>
  <c r="AD262" i="12"/>
  <c r="AC262" i="12"/>
  <c r="AB262" i="12"/>
  <c r="AA262" i="12"/>
  <c r="Z262" i="12"/>
  <c r="Y262" i="12"/>
  <c r="X262" i="12"/>
  <c r="W262" i="12"/>
  <c r="V262" i="12"/>
  <c r="U262" i="12"/>
  <c r="T262" i="12"/>
  <c r="S262" i="12"/>
  <c r="R262" i="12"/>
  <c r="Q262" i="12"/>
  <c r="P262" i="12"/>
  <c r="O262" i="12"/>
  <c r="N262" i="12"/>
  <c r="M262" i="12"/>
  <c r="L262" i="12"/>
  <c r="K262" i="12"/>
  <c r="J262" i="12"/>
  <c r="I262" i="12"/>
  <c r="H262" i="12"/>
  <c r="G262" i="12"/>
  <c r="F262" i="12"/>
  <c r="AX261" i="12"/>
  <c r="C262" i="12" s="1"/>
  <c r="AM261" i="12"/>
  <c r="AL261" i="12"/>
  <c r="AK261" i="12"/>
  <c r="AM260" i="12"/>
  <c r="AL260" i="12"/>
  <c r="AK260" i="12"/>
  <c r="AM259" i="12"/>
  <c r="AL259" i="12"/>
  <c r="AK259" i="12"/>
  <c r="AM258" i="12"/>
  <c r="AL258" i="12"/>
  <c r="AK258" i="12"/>
  <c r="AM257" i="12"/>
  <c r="AL257" i="12"/>
  <c r="AK257" i="12"/>
  <c r="AM256" i="12"/>
  <c r="AL256" i="12"/>
  <c r="AK256" i="12"/>
  <c r="AM255" i="12"/>
  <c r="AL255" i="12"/>
  <c r="AK255" i="12"/>
  <c r="AM254" i="12"/>
  <c r="AL254" i="12"/>
  <c r="AK254" i="12"/>
  <c r="AX253" i="12"/>
  <c r="AM253" i="12"/>
  <c r="AL253" i="12"/>
  <c r="AK253" i="12"/>
  <c r="AX252" i="12"/>
  <c r="AM252" i="12"/>
  <c r="AL252" i="12"/>
  <c r="AK252" i="12"/>
  <c r="AM251" i="12"/>
  <c r="AM262" i="12" s="1"/>
  <c r="AL251" i="12"/>
  <c r="AK251" i="12"/>
  <c r="AI249" i="12"/>
  <c r="AH249" i="12"/>
  <c r="AG249" i="12"/>
  <c r="AF249" i="12"/>
  <c r="AE249" i="12"/>
  <c r="AD249" i="12"/>
  <c r="AC249" i="12"/>
  <c r="AB249" i="12"/>
  <c r="AA249" i="12"/>
  <c r="Z249" i="12"/>
  <c r="Y249" i="12"/>
  <c r="X249" i="12"/>
  <c r="W249" i="12"/>
  <c r="V249" i="12"/>
  <c r="U249" i="12"/>
  <c r="T249" i="12"/>
  <c r="S249" i="12"/>
  <c r="R249" i="12"/>
  <c r="Q249" i="12"/>
  <c r="P249" i="12"/>
  <c r="O249" i="12"/>
  <c r="N249" i="12"/>
  <c r="M249" i="12"/>
  <c r="L249" i="12"/>
  <c r="K249" i="12"/>
  <c r="J249" i="12"/>
  <c r="I249" i="12"/>
  <c r="H249" i="12"/>
  <c r="G249" i="12"/>
  <c r="F249" i="12"/>
  <c r="AX248" i="12"/>
  <c r="AM248" i="12"/>
  <c r="AL248" i="12"/>
  <c r="AK248" i="12"/>
  <c r="C249" i="12"/>
  <c r="AM247" i="12"/>
  <c r="AL247" i="12"/>
  <c r="AK247" i="12"/>
  <c r="AM246" i="12"/>
  <c r="AL246" i="12"/>
  <c r="AK246" i="12"/>
  <c r="AM245" i="12"/>
  <c r="AL245" i="12"/>
  <c r="AK245" i="12"/>
  <c r="AM244" i="12"/>
  <c r="AL244" i="12"/>
  <c r="AK244" i="12"/>
  <c r="AM243" i="12"/>
  <c r="AL243" i="12"/>
  <c r="AK243" i="12"/>
  <c r="AM242" i="12"/>
  <c r="AL242" i="12"/>
  <c r="AK242" i="12"/>
  <c r="AM241" i="12"/>
  <c r="AL241" i="12"/>
  <c r="AK241" i="12"/>
  <c r="AM240" i="12"/>
  <c r="AL240" i="12"/>
  <c r="AK240" i="12"/>
  <c r="AX239" i="12"/>
  <c r="AM239" i="12"/>
  <c r="AL239" i="12"/>
  <c r="AK239" i="12"/>
  <c r="AM238" i="12"/>
  <c r="AL238" i="12"/>
  <c r="AK238" i="12"/>
  <c r="AI236" i="12"/>
  <c r="AH236" i="12"/>
  <c r="AG236" i="12"/>
  <c r="AF236" i="12"/>
  <c r="AE236" i="12"/>
  <c r="AD236" i="12"/>
  <c r="AC236" i="12"/>
  <c r="AB236" i="12"/>
  <c r="AA236" i="12"/>
  <c r="Z236" i="12"/>
  <c r="Y236" i="12"/>
  <c r="X236" i="12"/>
  <c r="W236" i="12"/>
  <c r="V236" i="12"/>
  <c r="U236" i="12"/>
  <c r="T236" i="12"/>
  <c r="S236" i="12"/>
  <c r="R236" i="12"/>
  <c r="Q236" i="12"/>
  <c r="P236" i="12"/>
  <c r="O236" i="12"/>
  <c r="N236" i="12"/>
  <c r="M236" i="12"/>
  <c r="L236" i="12"/>
  <c r="K236" i="12"/>
  <c r="J236" i="12"/>
  <c r="I236" i="12"/>
  <c r="H236" i="12"/>
  <c r="G236" i="12"/>
  <c r="F236" i="12"/>
  <c r="AX235" i="12"/>
  <c r="AM235" i="12"/>
  <c r="AL235" i="12"/>
  <c r="AK235" i="12"/>
  <c r="AM234" i="12"/>
  <c r="AL234" i="12"/>
  <c r="AK234" i="12"/>
  <c r="AM233" i="12"/>
  <c r="AL233" i="12"/>
  <c r="AK233" i="12"/>
  <c r="AM232" i="12"/>
  <c r="AL232" i="12"/>
  <c r="AK232" i="12"/>
  <c r="AM231" i="12"/>
  <c r="AL231" i="12"/>
  <c r="AK231" i="12"/>
  <c r="AM230" i="12"/>
  <c r="AL230" i="12"/>
  <c r="AK230" i="12"/>
  <c r="AK236" i="12" s="1"/>
  <c r="AM229" i="12"/>
  <c r="AL229" i="12"/>
  <c r="AK229" i="12"/>
  <c r="AM228" i="12"/>
  <c r="AL228" i="12"/>
  <c r="AK228" i="12"/>
  <c r="AX227" i="12"/>
  <c r="AM227" i="12"/>
  <c r="AL227" i="12"/>
  <c r="AL236" i="12" s="1"/>
  <c r="AK227" i="12"/>
  <c r="AX226" i="12"/>
  <c r="AM226" i="12"/>
  <c r="AL226" i="12"/>
  <c r="AK226" i="12"/>
  <c r="AM225" i="12"/>
  <c r="AL225" i="12"/>
  <c r="AK225" i="12"/>
  <c r="AL223" i="12"/>
  <c r="AI223" i="12"/>
  <c r="AH223" i="12"/>
  <c r="AG223" i="12"/>
  <c r="AF223" i="12"/>
  <c r="AE223" i="12"/>
  <c r="AD223" i="12"/>
  <c r="AC223" i="12"/>
  <c r="AB223" i="12"/>
  <c r="AA223" i="12"/>
  <c r="Z223" i="12"/>
  <c r="Y223" i="12"/>
  <c r="X223" i="12"/>
  <c r="W223" i="12"/>
  <c r="V223" i="12"/>
  <c r="U223" i="12"/>
  <c r="T223" i="12"/>
  <c r="S223" i="12"/>
  <c r="R223" i="12"/>
  <c r="Q223" i="12"/>
  <c r="P223" i="12"/>
  <c r="O223" i="12"/>
  <c r="N223" i="12"/>
  <c r="M223" i="12"/>
  <c r="L223" i="12"/>
  <c r="K223" i="12"/>
  <c r="J223" i="12"/>
  <c r="I223" i="12"/>
  <c r="H223" i="12"/>
  <c r="G223" i="12"/>
  <c r="F223" i="12"/>
  <c r="C223" i="12"/>
  <c r="AX222" i="12"/>
  <c r="AM222" i="12"/>
  <c r="AL222" i="12"/>
  <c r="AK222" i="12"/>
  <c r="AM221" i="12"/>
  <c r="AL221" i="12"/>
  <c r="AK221" i="12"/>
  <c r="AM220" i="12"/>
  <c r="AL220" i="12"/>
  <c r="AK220" i="12"/>
  <c r="AM219" i="12"/>
  <c r="AL219" i="12"/>
  <c r="AK219" i="12"/>
  <c r="AM218" i="12"/>
  <c r="AL218" i="12"/>
  <c r="AK218" i="12"/>
  <c r="AK223" i="12" s="1"/>
  <c r="AM217" i="12"/>
  <c r="AL217" i="12"/>
  <c r="AK217" i="12"/>
  <c r="AM216" i="12"/>
  <c r="AL216" i="12"/>
  <c r="AK216" i="12"/>
  <c r="AM215" i="12"/>
  <c r="AL215" i="12"/>
  <c r="AK215" i="12"/>
  <c r="AM214" i="12"/>
  <c r="AM223" i="12" s="1"/>
  <c r="AL214" i="12"/>
  <c r="AK214" i="12"/>
  <c r="AX213" i="12"/>
  <c r="AM213" i="12"/>
  <c r="AL213" i="12"/>
  <c r="AK213" i="12"/>
  <c r="AM212" i="12"/>
  <c r="AL212" i="12"/>
  <c r="AK212" i="12"/>
  <c r="AI210" i="12"/>
  <c r="AH210" i="12"/>
  <c r="AG210" i="12"/>
  <c r="AF210" i="12"/>
  <c r="AE210" i="12"/>
  <c r="AD210" i="12"/>
  <c r="AC210" i="12"/>
  <c r="AB210" i="12"/>
  <c r="AA210" i="12"/>
  <c r="Z210" i="12"/>
  <c r="Y210" i="12"/>
  <c r="X210" i="12"/>
  <c r="W210" i="12"/>
  <c r="V210" i="12"/>
  <c r="U210" i="12"/>
  <c r="T210" i="12"/>
  <c r="S210" i="12"/>
  <c r="R210" i="12"/>
  <c r="Q210" i="12"/>
  <c r="P210" i="12"/>
  <c r="O210" i="12"/>
  <c r="N210" i="12"/>
  <c r="M210" i="12"/>
  <c r="L210" i="12"/>
  <c r="K210" i="12"/>
  <c r="J210" i="12"/>
  <c r="I210" i="12"/>
  <c r="H210" i="12"/>
  <c r="G210" i="12"/>
  <c r="F210" i="12"/>
  <c r="AX209" i="12"/>
  <c r="AM209" i="12"/>
  <c r="AL209" i="12"/>
  <c r="AK209" i="12"/>
  <c r="C210" i="12"/>
  <c r="AM208" i="12"/>
  <c r="AL208" i="12"/>
  <c r="AK208" i="12"/>
  <c r="AM207" i="12"/>
  <c r="AL207" i="12"/>
  <c r="AK207" i="12"/>
  <c r="AM206" i="12"/>
  <c r="AL206" i="12"/>
  <c r="AK206" i="12"/>
  <c r="AM205" i="12"/>
  <c r="AL205" i="12"/>
  <c r="AK205" i="12"/>
  <c r="AM204" i="12"/>
  <c r="AL204" i="12"/>
  <c r="AK204" i="12"/>
  <c r="AM203" i="12"/>
  <c r="AL203" i="12"/>
  <c r="AK203" i="12"/>
  <c r="AM202" i="12"/>
  <c r="AL202" i="12"/>
  <c r="AK202" i="12"/>
  <c r="AX201" i="12"/>
  <c r="AM201" i="12"/>
  <c r="AL201" i="12"/>
  <c r="AK201" i="12"/>
  <c r="AX200" i="12"/>
  <c r="AM200" i="12"/>
  <c r="AL200" i="12"/>
  <c r="AK200" i="12"/>
  <c r="AM199" i="12"/>
  <c r="AL199" i="12"/>
  <c r="AK199" i="12"/>
  <c r="AI197" i="12"/>
  <c r="AH197" i="12"/>
  <c r="AG197" i="12"/>
  <c r="AF197" i="12"/>
  <c r="AE197" i="12"/>
  <c r="AD197" i="12"/>
  <c r="AC197" i="12"/>
  <c r="AB197" i="12"/>
  <c r="AA197" i="12"/>
  <c r="Z197" i="12"/>
  <c r="Y197" i="12"/>
  <c r="X197" i="12"/>
  <c r="X290" i="12" s="1"/>
  <c r="W197" i="12"/>
  <c r="V197" i="12"/>
  <c r="U197" i="12"/>
  <c r="T197" i="12"/>
  <c r="S197" i="12"/>
  <c r="R197" i="12"/>
  <c r="Q197" i="12"/>
  <c r="P197" i="12"/>
  <c r="O197" i="12"/>
  <c r="N197" i="12"/>
  <c r="M197" i="12"/>
  <c r="L197" i="12"/>
  <c r="K197" i="12"/>
  <c r="J197" i="12"/>
  <c r="I197" i="12"/>
  <c r="H197" i="12"/>
  <c r="G197" i="12"/>
  <c r="F197" i="12"/>
  <c r="AX196" i="12"/>
  <c r="AM196" i="12"/>
  <c r="AL196" i="12"/>
  <c r="AK196" i="12"/>
  <c r="AM195" i="12"/>
  <c r="AL195" i="12"/>
  <c r="AK195" i="12"/>
  <c r="AM194" i="12"/>
  <c r="AL194" i="12"/>
  <c r="AK194" i="12"/>
  <c r="AM193" i="12"/>
  <c r="AL193" i="12"/>
  <c r="AK193" i="12"/>
  <c r="AM192" i="12"/>
  <c r="AL192" i="12"/>
  <c r="AK192" i="12"/>
  <c r="AM191" i="12"/>
  <c r="AL191" i="12"/>
  <c r="AK191" i="12"/>
  <c r="AM190" i="12"/>
  <c r="AL190" i="12"/>
  <c r="AK190" i="12"/>
  <c r="AX189" i="12"/>
  <c r="AM189" i="12"/>
  <c r="AL189" i="12"/>
  <c r="AK189" i="12"/>
  <c r="AX188" i="12"/>
  <c r="AM188" i="12"/>
  <c r="AL188" i="12"/>
  <c r="AK188" i="12"/>
  <c r="AX187" i="12"/>
  <c r="AM187" i="12"/>
  <c r="AM197" i="12" s="1"/>
  <c r="AL187" i="12"/>
  <c r="AK187" i="12"/>
  <c r="AM186" i="12"/>
  <c r="AL186" i="12"/>
  <c r="AK186" i="12"/>
  <c r="AI184" i="12"/>
  <c r="AH184" i="12"/>
  <c r="AG184" i="12"/>
  <c r="AF184" i="12"/>
  <c r="AE184" i="12"/>
  <c r="AD184" i="12"/>
  <c r="AC184" i="12"/>
  <c r="AC290" i="12" s="1"/>
  <c r="AB184" i="12"/>
  <c r="AB290" i="12" s="1"/>
  <c r="AA184" i="12"/>
  <c r="Z184" i="12"/>
  <c r="Y184" i="12"/>
  <c r="X184" i="12"/>
  <c r="W184" i="12"/>
  <c r="V184" i="12"/>
  <c r="U184" i="12"/>
  <c r="T184" i="12"/>
  <c r="S184" i="12"/>
  <c r="R184" i="12"/>
  <c r="Q184" i="12"/>
  <c r="P184" i="12"/>
  <c r="O184" i="12"/>
  <c r="N184" i="12"/>
  <c r="M184" i="12"/>
  <c r="M290" i="12" s="1"/>
  <c r="L184" i="12"/>
  <c r="L290" i="12" s="1"/>
  <c r="K184" i="12"/>
  <c r="J184" i="12"/>
  <c r="I184" i="12"/>
  <c r="H184" i="12"/>
  <c r="G184" i="12"/>
  <c r="F184" i="12"/>
  <c r="F290" i="12" s="1"/>
  <c r="AX183" i="12"/>
  <c r="AM183" i="12"/>
  <c r="AL183" i="12"/>
  <c r="AK183" i="12"/>
  <c r="C184" i="12"/>
  <c r="AM182" i="12"/>
  <c r="AL182" i="12"/>
  <c r="AK182" i="12"/>
  <c r="AM181" i="12"/>
  <c r="AL181" i="12"/>
  <c r="AK181" i="12"/>
  <c r="AM180" i="12"/>
  <c r="AL180" i="12"/>
  <c r="AK180" i="12"/>
  <c r="AM179" i="12"/>
  <c r="AL179" i="12"/>
  <c r="AK179" i="12"/>
  <c r="AM178" i="12"/>
  <c r="AL178" i="12"/>
  <c r="AK178" i="12"/>
  <c r="AM177" i="12"/>
  <c r="AL177" i="12"/>
  <c r="AK177" i="12"/>
  <c r="AX176" i="12"/>
  <c r="AX177" i="12" s="1"/>
  <c r="AX178" i="12" s="1"/>
  <c r="AM176" i="12"/>
  <c r="AL176" i="12"/>
  <c r="AK176" i="12"/>
  <c r="AM175" i="12"/>
  <c r="AL175" i="12"/>
  <c r="AK175" i="12"/>
  <c r="AX174" i="12"/>
  <c r="AX175" i="12" s="1"/>
  <c r="AM174" i="12"/>
  <c r="AM184" i="12" s="1"/>
  <c r="AL174" i="12"/>
  <c r="AL184" i="12" s="1"/>
  <c r="AK174" i="12"/>
  <c r="AK184" i="12" s="1"/>
  <c r="AM173" i="12"/>
  <c r="AL173" i="12"/>
  <c r="AK173" i="12"/>
  <c r="AI171" i="12"/>
  <c r="AI290" i="12" s="1"/>
  <c r="AH171" i="12"/>
  <c r="AH290" i="12" s="1"/>
  <c r="AG171" i="12"/>
  <c r="AG290" i="12" s="1"/>
  <c r="AF171" i="12"/>
  <c r="AF290" i="12" s="1"/>
  <c r="AE171" i="12"/>
  <c r="AD171" i="12"/>
  <c r="AC171" i="12"/>
  <c r="AB171" i="12"/>
  <c r="AA171" i="12"/>
  <c r="Z171" i="12"/>
  <c r="Y171" i="12"/>
  <c r="X171" i="12"/>
  <c r="W171" i="12"/>
  <c r="V171" i="12"/>
  <c r="U171" i="12"/>
  <c r="T171" i="12"/>
  <c r="S171" i="12"/>
  <c r="S290" i="12" s="1"/>
  <c r="R171" i="12"/>
  <c r="R290" i="12" s="1"/>
  <c r="Q171" i="12"/>
  <c r="Q290" i="12" s="1"/>
  <c r="P171" i="12"/>
  <c r="P290" i="12" s="1"/>
  <c r="O171" i="12"/>
  <c r="N171" i="12"/>
  <c r="M171" i="12"/>
  <c r="L171" i="12"/>
  <c r="K171" i="12"/>
  <c r="J171" i="12"/>
  <c r="I171" i="12"/>
  <c r="H171" i="12"/>
  <c r="G171" i="12"/>
  <c r="F171" i="12"/>
  <c r="AX170" i="12"/>
  <c r="AM170" i="12"/>
  <c r="AL170" i="12"/>
  <c r="AK170" i="12"/>
  <c r="AM169" i="12"/>
  <c r="AL169" i="12"/>
  <c r="AK169" i="12"/>
  <c r="AM168" i="12"/>
  <c r="AL168" i="12"/>
  <c r="AK168" i="12"/>
  <c r="AM167" i="12"/>
  <c r="AL167" i="12"/>
  <c r="AK167" i="12"/>
  <c r="AM166" i="12"/>
  <c r="AL166" i="12"/>
  <c r="AK166" i="12"/>
  <c r="AM165" i="12"/>
  <c r="AL165" i="12"/>
  <c r="AK165" i="12"/>
  <c r="AM164" i="12"/>
  <c r="AL164" i="12"/>
  <c r="AK164" i="12"/>
  <c r="AM163" i="12"/>
  <c r="AL163" i="12"/>
  <c r="AK163" i="12"/>
  <c r="AM162" i="12"/>
  <c r="AL162" i="12"/>
  <c r="AK162" i="12"/>
  <c r="AX161" i="12"/>
  <c r="AM161" i="12"/>
  <c r="AL161" i="12"/>
  <c r="AK161" i="12"/>
  <c r="AM160" i="12"/>
  <c r="AL160" i="12"/>
  <c r="AK160" i="12"/>
  <c r="AX157" i="12"/>
  <c r="AM157" i="12"/>
  <c r="AL157" i="12"/>
  <c r="AK157" i="12"/>
  <c r="AX156" i="12"/>
  <c r="AM156" i="12"/>
  <c r="AL156" i="12"/>
  <c r="AK156" i="12"/>
  <c r="AX155" i="12"/>
  <c r="AM155" i="12"/>
  <c r="AL155" i="12"/>
  <c r="AK155" i="12"/>
  <c r="AX154" i="12"/>
  <c r="AM154" i="12"/>
  <c r="AL154" i="12"/>
  <c r="AK154" i="12"/>
  <c r="AM153" i="12"/>
  <c r="AL153" i="12"/>
  <c r="AK153" i="12"/>
  <c r="J149" i="12"/>
  <c r="AI147" i="12"/>
  <c r="AH147" i="12"/>
  <c r="AG147" i="12"/>
  <c r="AF147" i="12"/>
  <c r="AE147" i="12"/>
  <c r="AD147" i="12"/>
  <c r="AC147" i="12"/>
  <c r="AB147" i="12"/>
  <c r="AA147" i="12"/>
  <c r="Z147" i="12"/>
  <c r="Y147" i="12"/>
  <c r="X147" i="12"/>
  <c r="W147" i="12"/>
  <c r="V147" i="12"/>
  <c r="U147" i="12"/>
  <c r="T147" i="12"/>
  <c r="S147" i="12"/>
  <c r="R147" i="12"/>
  <c r="Q147" i="12"/>
  <c r="P147" i="12"/>
  <c r="O147" i="12"/>
  <c r="N147" i="12"/>
  <c r="M147" i="12"/>
  <c r="L147" i="12"/>
  <c r="K147" i="12"/>
  <c r="J147" i="12"/>
  <c r="I147" i="12"/>
  <c r="H147" i="12"/>
  <c r="G147" i="12"/>
  <c r="F147" i="12"/>
  <c r="AX146" i="12"/>
  <c r="AM146" i="12"/>
  <c r="AL146" i="12"/>
  <c r="AK146" i="12"/>
  <c r="AM145" i="12"/>
  <c r="AL145" i="12"/>
  <c r="AK145" i="12"/>
  <c r="AM144" i="12"/>
  <c r="AL144" i="12"/>
  <c r="AK144" i="12"/>
  <c r="AM143" i="12"/>
  <c r="AL143" i="12"/>
  <c r="AK143" i="12"/>
  <c r="AM142" i="12"/>
  <c r="AL142" i="12"/>
  <c r="AK142" i="12"/>
  <c r="AM141" i="12"/>
  <c r="AL141" i="12"/>
  <c r="AK141" i="12"/>
  <c r="AM140" i="12"/>
  <c r="AL140" i="12"/>
  <c r="AK140" i="12"/>
  <c r="AM139" i="12"/>
  <c r="AL139" i="12"/>
  <c r="AK139" i="12"/>
  <c r="AM138" i="12"/>
  <c r="AL138" i="12"/>
  <c r="AK138" i="12"/>
  <c r="AX137" i="12"/>
  <c r="AM137" i="12"/>
  <c r="AL137" i="12"/>
  <c r="AK137" i="12"/>
  <c r="AM136" i="12"/>
  <c r="AL136" i="12"/>
  <c r="AK136" i="12"/>
  <c r="AM134" i="12"/>
  <c r="AL134" i="12"/>
  <c r="AI134" i="12"/>
  <c r="AH134" i="12"/>
  <c r="AG134" i="12"/>
  <c r="AF134" i="12"/>
  <c r="AE134" i="12"/>
  <c r="AD134" i="12"/>
  <c r="AC134" i="12"/>
  <c r="AB134" i="12"/>
  <c r="AA134" i="12"/>
  <c r="Z134" i="12"/>
  <c r="Y134" i="12"/>
  <c r="X134" i="12"/>
  <c r="W134" i="12"/>
  <c r="V134" i="12"/>
  <c r="U134" i="12"/>
  <c r="T134" i="12"/>
  <c r="S134" i="12"/>
  <c r="R134" i="12"/>
  <c r="Q134" i="12"/>
  <c r="P134" i="12"/>
  <c r="O134" i="12"/>
  <c r="N134" i="12"/>
  <c r="M134" i="12"/>
  <c r="L134" i="12"/>
  <c r="K134" i="12"/>
  <c r="J134" i="12"/>
  <c r="I134" i="12"/>
  <c r="H134" i="12"/>
  <c r="G134" i="12"/>
  <c r="F134" i="12"/>
  <c r="C134" i="12"/>
  <c r="AX133" i="12"/>
  <c r="AM133" i="12"/>
  <c r="AL133" i="12"/>
  <c r="AK133" i="12"/>
  <c r="AM132" i="12"/>
  <c r="AL132" i="12"/>
  <c r="AK132" i="12"/>
  <c r="AM131" i="12"/>
  <c r="AL131" i="12"/>
  <c r="AK131" i="12"/>
  <c r="AM130" i="12"/>
  <c r="AL130" i="12"/>
  <c r="AK130" i="12"/>
  <c r="AM129" i="12"/>
  <c r="AL129" i="12"/>
  <c r="AK129" i="12"/>
  <c r="AM128" i="12"/>
  <c r="AL128" i="12"/>
  <c r="AK128" i="12"/>
  <c r="AM127" i="12"/>
  <c r="AL127" i="12"/>
  <c r="AK127" i="12"/>
  <c r="AX126" i="12"/>
  <c r="AM126" i="12"/>
  <c r="AL126" i="12"/>
  <c r="AK126" i="12"/>
  <c r="AM125" i="12"/>
  <c r="AL125" i="12"/>
  <c r="AK125" i="12"/>
  <c r="AX124" i="12"/>
  <c r="AX125" i="12" s="1"/>
  <c r="AM124" i="12"/>
  <c r="AL124" i="12"/>
  <c r="AK124" i="12"/>
  <c r="AM123" i="12"/>
  <c r="AL123" i="12"/>
  <c r="AK123" i="12"/>
  <c r="AL121" i="12"/>
  <c r="AI121" i="12"/>
  <c r="AH121" i="12"/>
  <c r="AG121" i="12"/>
  <c r="AF121" i="12"/>
  <c r="AE121" i="12"/>
  <c r="AD121" i="12"/>
  <c r="AC121" i="12"/>
  <c r="AB121" i="12"/>
  <c r="AA121" i="12"/>
  <c r="Z121" i="12"/>
  <c r="Y121" i="12"/>
  <c r="X121" i="12"/>
  <c r="W121" i="12"/>
  <c r="V121" i="12"/>
  <c r="U121" i="12"/>
  <c r="T121" i="12"/>
  <c r="S121" i="12"/>
  <c r="R121" i="12"/>
  <c r="Q121" i="12"/>
  <c r="P121" i="12"/>
  <c r="O121" i="12"/>
  <c r="N121" i="12"/>
  <c r="M121" i="12"/>
  <c r="L121" i="12"/>
  <c r="K121" i="12"/>
  <c r="J121" i="12"/>
  <c r="I121" i="12"/>
  <c r="H121" i="12"/>
  <c r="G121" i="12"/>
  <c r="F121" i="12"/>
  <c r="C121" i="12"/>
  <c r="AX120" i="12"/>
  <c r="AM120" i="12"/>
  <c r="AL120" i="12"/>
  <c r="AK120" i="12"/>
  <c r="AM119" i="12"/>
  <c r="AL119" i="12"/>
  <c r="AK119" i="12"/>
  <c r="AM118" i="12"/>
  <c r="AL118" i="12"/>
  <c r="AK118" i="12"/>
  <c r="AM117" i="12"/>
  <c r="AL117" i="12"/>
  <c r="AK117" i="12"/>
  <c r="AM116" i="12"/>
  <c r="AL116" i="12"/>
  <c r="AK116" i="12"/>
  <c r="AM115" i="12"/>
  <c r="AL115" i="12"/>
  <c r="AK115" i="12"/>
  <c r="AM114" i="12"/>
  <c r="AL114" i="12"/>
  <c r="AK114" i="12"/>
  <c r="AM113" i="12"/>
  <c r="AL113" i="12"/>
  <c r="AK113" i="12"/>
  <c r="AX112" i="12"/>
  <c r="AM112" i="12"/>
  <c r="AL112" i="12"/>
  <c r="AK112" i="12"/>
  <c r="AX111" i="12"/>
  <c r="AM111" i="12"/>
  <c r="AL111" i="12"/>
  <c r="AK111" i="12"/>
  <c r="AM110" i="12"/>
  <c r="AL110" i="12"/>
  <c r="AK110" i="12"/>
  <c r="AI108" i="12"/>
  <c r="AH108" i="12"/>
  <c r="AG108" i="12"/>
  <c r="AF108" i="12"/>
  <c r="AE108" i="12"/>
  <c r="AD108" i="12"/>
  <c r="AC108" i="12"/>
  <c r="AB108" i="12"/>
  <c r="AA108" i="12"/>
  <c r="Z108" i="12"/>
  <c r="Y108" i="12"/>
  <c r="X108" i="12"/>
  <c r="W108" i="12"/>
  <c r="V108" i="12"/>
  <c r="U108" i="12"/>
  <c r="T108" i="12"/>
  <c r="S108" i="12"/>
  <c r="R108" i="12"/>
  <c r="Q108" i="12"/>
  <c r="P108" i="12"/>
  <c r="O108" i="12"/>
  <c r="N108" i="12"/>
  <c r="M108" i="12"/>
  <c r="L108" i="12"/>
  <c r="K108" i="12"/>
  <c r="J108" i="12"/>
  <c r="I108" i="12"/>
  <c r="H108" i="12"/>
  <c r="G108" i="12"/>
  <c r="F108" i="12"/>
  <c r="AX107" i="12"/>
  <c r="AM107" i="12"/>
  <c r="AL107" i="12"/>
  <c r="AK107" i="12"/>
  <c r="C108" i="12"/>
  <c r="AM106" i="12"/>
  <c r="AL106" i="12"/>
  <c r="AK106" i="12"/>
  <c r="AM105" i="12"/>
  <c r="AL105" i="12"/>
  <c r="AK105" i="12"/>
  <c r="AM104" i="12"/>
  <c r="AL104" i="12"/>
  <c r="AK104" i="12"/>
  <c r="AM103" i="12"/>
  <c r="AL103" i="12"/>
  <c r="AK103" i="12"/>
  <c r="AM102" i="12"/>
  <c r="AL102" i="12"/>
  <c r="AK102" i="12"/>
  <c r="AM101" i="12"/>
  <c r="AL101" i="12"/>
  <c r="AK101" i="12"/>
  <c r="AM100" i="12"/>
  <c r="AL100" i="12"/>
  <c r="AK100" i="12"/>
  <c r="AX99" i="12"/>
  <c r="AM99" i="12"/>
  <c r="AL99" i="12"/>
  <c r="AK99" i="12"/>
  <c r="AX98" i="12"/>
  <c r="AM98" i="12"/>
  <c r="AL98" i="12"/>
  <c r="AK98" i="12"/>
  <c r="AM97" i="12"/>
  <c r="AM108" i="12" s="1"/>
  <c r="AL97" i="12"/>
  <c r="AL108" i="12" s="1"/>
  <c r="AK97" i="12"/>
  <c r="AM95" i="12"/>
  <c r="AL95" i="12"/>
  <c r="AI95" i="12"/>
  <c r="AH95" i="12"/>
  <c r="AG95" i="12"/>
  <c r="AF95" i="12"/>
  <c r="AE95" i="12"/>
  <c r="AD95" i="12"/>
  <c r="AC95" i="12"/>
  <c r="AB95" i="12"/>
  <c r="AA95" i="12"/>
  <c r="Z95" i="12"/>
  <c r="Y95" i="12"/>
  <c r="X95" i="12"/>
  <c r="W95" i="12"/>
  <c r="V95" i="12"/>
  <c r="U95" i="12"/>
  <c r="T95" i="12"/>
  <c r="S95" i="12"/>
  <c r="R95" i="12"/>
  <c r="Q95" i="12"/>
  <c r="P95" i="12"/>
  <c r="O95" i="12"/>
  <c r="N95" i="12"/>
  <c r="M95" i="12"/>
  <c r="L95" i="12"/>
  <c r="K95" i="12"/>
  <c r="J95" i="12"/>
  <c r="I95" i="12"/>
  <c r="H95" i="12"/>
  <c r="G95" i="12"/>
  <c r="F95" i="12"/>
  <c r="AX94" i="12"/>
  <c r="AM94" i="12"/>
  <c r="AL94" i="12"/>
  <c r="AK94" i="12"/>
  <c r="C95" i="12"/>
  <c r="AM93" i="12"/>
  <c r="AL93" i="12"/>
  <c r="AK93" i="12"/>
  <c r="AM92" i="12"/>
  <c r="AL92" i="12"/>
  <c r="AK92" i="12"/>
  <c r="AM91" i="12"/>
  <c r="AL91" i="12"/>
  <c r="AK91" i="12"/>
  <c r="AM90" i="12"/>
  <c r="AL90" i="12"/>
  <c r="AK90" i="12"/>
  <c r="AM89" i="12"/>
  <c r="AL89" i="12"/>
  <c r="AK89" i="12"/>
  <c r="AM88" i="12"/>
  <c r="AL88" i="12"/>
  <c r="AK88" i="12"/>
  <c r="AX87" i="12"/>
  <c r="AM87" i="12"/>
  <c r="AL87" i="12"/>
  <c r="AK87" i="12"/>
  <c r="AM86" i="12"/>
  <c r="AL86" i="12"/>
  <c r="AK86" i="12"/>
  <c r="AX85" i="12"/>
  <c r="AX86" i="12" s="1"/>
  <c r="AM85" i="12"/>
  <c r="AL85" i="12"/>
  <c r="AK85" i="12"/>
  <c r="AM84" i="12"/>
  <c r="AL84" i="12"/>
  <c r="AK84" i="12"/>
  <c r="AI82" i="12"/>
  <c r="AH82" i="12"/>
  <c r="AG82" i="12"/>
  <c r="AF82" i="12"/>
  <c r="AE82" i="12"/>
  <c r="AD82" i="12"/>
  <c r="AC82" i="12"/>
  <c r="AB82" i="12"/>
  <c r="AA82" i="12"/>
  <c r="Z82" i="12"/>
  <c r="Y82" i="12"/>
  <c r="X82" i="12"/>
  <c r="W82" i="12"/>
  <c r="V82" i="12"/>
  <c r="U82" i="12"/>
  <c r="T82" i="12"/>
  <c r="S82" i="12"/>
  <c r="R82" i="12"/>
  <c r="Q82" i="12"/>
  <c r="P82" i="12"/>
  <c r="O82" i="12"/>
  <c r="N82" i="12"/>
  <c r="M82" i="12"/>
  <c r="L82" i="12"/>
  <c r="K82" i="12"/>
  <c r="J82" i="12"/>
  <c r="I82" i="12"/>
  <c r="H82" i="12"/>
  <c r="G82" i="12"/>
  <c r="F82" i="12"/>
  <c r="AX81" i="12"/>
  <c r="AM81" i="12"/>
  <c r="AL81" i="12"/>
  <c r="AK81" i="12"/>
  <c r="AM80" i="12"/>
  <c r="AL80" i="12"/>
  <c r="AK80" i="12"/>
  <c r="AM79" i="12"/>
  <c r="AL79" i="12"/>
  <c r="AK79" i="12"/>
  <c r="AM78" i="12"/>
  <c r="AL78" i="12"/>
  <c r="AK78" i="12"/>
  <c r="AM77" i="12"/>
  <c r="AL77" i="12"/>
  <c r="AK77" i="12"/>
  <c r="AM76" i="12"/>
  <c r="AL76" i="12"/>
  <c r="AK76" i="12"/>
  <c r="AM75" i="12"/>
  <c r="AL75" i="12"/>
  <c r="AK75" i="12"/>
  <c r="AM74" i="12"/>
  <c r="AL74" i="12"/>
  <c r="AK74" i="12"/>
  <c r="AX73" i="12"/>
  <c r="AM73" i="12"/>
  <c r="AL73" i="12"/>
  <c r="AK73" i="12"/>
  <c r="AX72" i="12"/>
  <c r="AM72" i="12"/>
  <c r="AM82" i="12" s="1"/>
  <c r="AL72" i="12"/>
  <c r="AK72" i="12"/>
  <c r="AM71" i="12"/>
  <c r="AL71" i="12"/>
  <c r="AK71" i="12"/>
  <c r="AL69" i="12"/>
  <c r="AK69" i="12"/>
  <c r="AI69" i="12"/>
  <c r="AH69" i="12"/>
  <c r="AG69" i="12"/>
  <c r="AF69" i="12"/>
  <c r="AE69" i="12"/>
  <c r="AD69" i="12"/>
  <c r="AC69" i="12"/>
  <c r="AB69" i="12"/>
  <c r="AA69" i="12"/>
  <c r="Z69" i="12"/>
  <c r="Y69" i="12"/>
  <c r="X69" i="12"/>
  <c r="W69" i="12"/>
  <c r="V69" i="12"/>
  <c r="U69" i="12"/>
  <c r="T69" i="12"/>
  <c r="S69" i="12"/>
  <c r="R69" i="12"/>
  <c r="Q69" i="12"/>
  <c r="P69" i="12"/>
  <c r="O69" i="12"/>
  <c r="N69" i="12"/>
  <c r="M69" i="12"/>
  <c r="L69" i="12"/>
  <c r="K69" i="12"/>
  <c r="J69" i="12"/>
  <c r="I69" i="12"/>
  <c r="H69" i="12"/>
  <c r="G69" i="12"/>
  <c r="F69" i="12"/>
  <c r="C69" i="12"/>
  <c r="AX68" i="12"/>
  <c r="AM68" i="12"/>
  <c r="AL68" i="12"/>
  <c r="AK68" i="12"/>
  <c r="AM67" i="12"/>
  <c r="AL67" i="12"/>
  <c r="AK67" i="12"/>
  <c r="AM66" i="12"/>
  <c r="AL66" i="12"/>
  <c r="AK66" i="12"/>
  <c r="AM65" i="12"/>
  <c r="AL65" i="12"/>
  <c r="AK65" i="12"/>
  <c r="AM64" i="12"/>
  <c r="AL64" i="12"/>
  <c r="AK64" i="12"/>
  <c r="AM63" i="12"/>
  <c r="AL63" i="12"/>
  <c r="AK63" i="12"/>
  <c r="AM62" i="12"/>
  <c r="AL62" i="12"/>
  <c r="AK62" i="12"/>
  <c r="AM61" i="12"/>
  <c r="AL61" i="12"/>
  <c r="AK61" i="12"/>
  <c r="AX60" i="12"/>
  <c r="AM60" i="12"/>
  <c r="AL60" i="12"/>
  <c r="AK60" i="12"/>
  <c r="AX59" i="12"/>
  <c r="AM59" i="12"/>
  <c r="AL59" i="12"/>
  <c r="AK59" i="12"/>
  <c r="AM58" i="12"/>
  <c r="AM69" i="12" s="1"/>
  <c r="AL58" i="12"/>
  <c r="AK58" i="12"/>
  <c r="AI56" i="12"/>
  <c r="AH56" i="12"/>
  <c r="AG56" i="12"/>
  <c r="AF56" i="12"/>
  <c r="AE56" i="12"/>
  <c r="AD56" i="12"/>
  <c r="AC56" i="12"/>
  <c r="AB56" i="12"/>
  <c r="AA56" i="12"/>
  <c r="Z56" i="12"/>
  <c r="Y56" i="12"/>
  <c r="X56" i="12"/>
  <c r="W56" i="12"/>
  <c r="V56" i="12"/>
  <c r="U56" i="12"/>
  <c r="T56" i="12"/>
  <c r="S56" i="12"/>
  <c r="R56" i="12"/>
  <c r="Q56" i="12"/>
  <c r="P56" i="12"/>
  <c r="O56" i="12"/>
  <c r="N56" i="12"/>
  <c r="N149" i="12" s="1"/>
  <c r="M56" i="12"/>
  <c r="L56" i="12"/>
  <c r="K56" i="12"/>
  <c r="K149" i="12" s="1"/>
  <c r="J56" i="12"/>
  <c r="I56" i="12"/>
  <c r="H56" i="12"/>
  <c r="G56" i="12"/>
  <c r="F56" i="12"/>
  <c r="AX55" i="12"/>
  <c r="AM55" i="12"/>
  <c r="AL55" i="12"/>
  <c r="AK55" i="12"/>
  <c r="C56" i="12"/>
  <c r="AM54" i="12"/>
  <c r="AL54" i="12"/>
  <c r="AK54" i="12"/>
  <c r="AM53" i="12"/>
  <c r="AL53" i="12"/>
  <c r="AK53" i="12"/>
  <c r="AM52" i="12"/>
  <c r="AL52" i="12"/>
  <c r="AK52" i="12"/>
  <c r="AM51" i="12"/>
  <c r="AL51" i="12"/>
  <c r="AK51" i="12"/>
  <c r="AM50" i="12"/>
  <c r="AL50" i="12"/>
  <c r="AK50" i="12"/>
  <c r="AM49" i="12"/>
  <c r="AL49" i="12"/>
  <c r="AK49" i="12"/>
  <c r="AM48" i="12"/>
  <c r="AL48" i="12"/>
  <c r="AK48" i="12"/>
  <c r="AM47" i="12"/>
  <c r="AM56" i="12" s="1"/>
  <c r="AL47" i="12"/>
  <c r="AK47" i="12"/>
  <c r="AX46" i="12"/>
  <c r="AM46" i="12"/>
  <c r="AL46" i="12"/>
  <c r="AK46" i="12"/>
  <c r="AM45" i="12"/>
  <c r="AL45" i="12"/>
  <c r="AK45" i="12"/>
  <c r="AK56" i="12" s="1"/>
  <c r="AL43" i="12"/>
  <c r="AI43" i="12"/>
  <c r="AH43" i="12"/>
  <c r="AG43" i="12"/>
  <c r="AF43" i="12"/>
  <c r="AE43" i="12"/>
  <c r="AD43" i="12"/>
  <c r="AC43" i="12"/>
  <c r="AB43" i="12"/>
  <c r="AA43" i="12"/>
  <c r="Z43" i="12"/>
  <c r="Y43" i="12"/>
  <c r="Y149" i="12" s="1"/>
  <c r="X43" i="12"/>
  <c r="X149" i="12" s="1"/>
  <c r="W43" i="12"/>
  <c r="V43" i="12"/>
  <c r="U43" i="12"/>
  <c r="T43" i="12"/>
  <c r="S43" i="12"/>
  <c r="R43" i="12"/>
  <c r="Q43" i="12"/>
  <c r="P43" i="12"/>
  <c r="O43" i="12"/>
  <c r="N43" i="12"/>
  <c r="M43" i="12"/>
  <c r="L43" i="12"/>
  <c r="K43" i="12"/>
  <c r="J43" i="12"/>
  <c r="I43" i="12"/>
  <c r="I149" i="12" s="1"/>
  <c r="H43" i="12"/>
  <c r="G43" i="12"/>
  <c r="F43" i="12"/>
  <c r="AX42" i="12"/>
  <c r="AM42" i="12"/>
  <c r="AL42" i="12"/>
  <c r="AK42" i="12"/>
  <c r="AM41" i="12"/>
  <c r="AL41" i="12"/>
  <c r="AK41" i="12"/>
  <c r="AM40" i="12"/>
  <c r="AL40" i="12"/>
  <c r="AK40" i="12"/>
  <c r="AM39" i="12"/>
  <c r="AL39" i="12"/>
  <c r="AK39" i="12"/>
  <c r="AM38" i="12"/>
  <c r="AL38" i="12"/>
  <c r="AK38" i="12"/>
  <c r="AM37" i="12"/>
  <c r="AL37" i="12"/>
  <c r="AK37" i="12"/>
  <c r="AM36" i="12"/>
  <c r="AL36" i="12"/>
  <c r="AK36" i="12"/>
  <c r="AM35" i="12"/>
  <c r="AL35" i="12"/>
  <c r="AK35" i="12"/>
  <c r="AM34" i="12"/>
  <c r="AL34" i="12"/>
  <c r="AK34" i="12"/>
  <c r="AX33" i="12"/>
  <c r="AM33" i="12"/>
  <c r="AM43" i="12" s="1"/>
  <c r="AL33" i="12"/>
  <c r="AK33" i="12"/>
  <c r="AM32" i="12"/>
  <c r="AL32" i="12"/>
  <c r="AK32" i="12"/>
  <c r="AK30" i="12"/>
  <c r="AI30" i="12"/>
  <c r="AH30" i="12"/>
  <c r="AH149" i="12" s="1"/>
  <c r="AG30" i="12"/>
  <c r="AG149" i="12" s="1"/>
  <c r="AF30" i="12"/>
  <c r="AE30" i="12"/>
  <c r="AD30" i="12"/>
  <c r="AD149" i="12" s="1"/>
  <c r="AC30" i="12"/>
  <c r="AB30" i="12"/>
  <c r="AA30" i="12"/>
  <c r="Z30" i="12"/>
  <c r="Y30" i="12"/>
  <c r="X30" i="12"/>
  <c r="W30" i="12"/>
  <c r="V30" i="12"/>
  <c r="U30" i="12"/>
  <c r="T30" i="12"/>
  <c r="T149" i="12" s="1"/>
  <c r="S30" i="12"/>
  <c r="R30" i="12"/>
  <c r="R149" i="12" s="1"/>
  <c r="Q30" i="12"/>
  <c r="Q149" i="12" s="1"/>
  <c r="P30" i="12"/>
  <c r="O30" i="12"/>
  <c r="N30" i="12"/>
  <c r="M30" i="12"/>
  <c r="L30" i="12"/>
  <c r="K30" i="12"/>
  <c r="J30" i="12"/>
  <c r="I30" i="12"/>
  <c r="H30" i="12"/>
  <c r="G30" i="12"/>
  <c r="F30" i="12"/>
  <c r="AX29" i="12"/>
  <c r="AM29" i="12"/>
  <c r="AL29" i="12"/>
  <c r="AK29" i="12"/>
  <c r="AM28" i="12"/>
  <c r="AL28" i="12"/>
  <c r="AK28" i="12"/>
  <c r="AM27" i="12"/>
  <c r="AL27" i="12"/>
  <c r="AK27" i="12"/>
  <c r="AM26" i="12"/>
  <c r="AL26" i="12"/>
  <c r="AK26" i="12"/>
  <c r="AM25" i="12"/>
  <c r="AL25" i="12"/>
  <c r="AK25" i="12"/>
  <c r="AM24" i="12"/>
  <c r="AL24" i="12"/>
  <c r="AK24" i="12"/>
  <c r="AM23" i="12"/>
  <c r="AL23" i="12"/>
  <c r="AK23" i="12"/>
  <c r="AX22" i="12"/>
  <c r="AM22" i="12"/>
  <c r="AL22" i="12"/>
  <c r="AK22" i="12"/>
  <c r="AM21" i="12"/>
  <c r="AL21" i="12"/>
  <c r="AK21" i="12"/>
  <c r="AX20" i="12"/>
  <c r="AX21" i="12" s="1"/>
  <c r="AM20" i="12"/>
  <c r="AL20" i="12"/>
  <c r="AK20" i="12"/>
  <c r="AM19" i="12"/>
  <c r="AL19" i="12"/>
  <c r="AK19" i="12"/>
  <c r="AM16" i="12"/>
  <c r="AL16" i="12"/>
  <c r="AK16" i="12"/>
  <c r="AM15" i="12"/>
  <c r="AL15" i="12"/>
  <c r="AK15" i="12"/>
  <c r="AX14" i="12"/>
  <c r="AX15" i="12" s="1"/>
  <c r="AM14" i="12"/>
  <c r="AL14" i="12"/>
  <c r="AK14" i="12"/>
  <c r="AX13" i="12"/>
  <c r="AM13" i="12"/>
  <c r="AL13" i="12"/>
  <c r="AK13" i="12"/>
  <c r="AM12" i="12"/>
  <c r="AL12" i="12"/>
  <c r="AK12" i="12"/>
  <c r="C3" i="12"/>
  <c r="C2" i="12"/>
  <c r="C1" i="12"/>
  <c r="AL1290" i="10"/>
  <c r="AK1290" i="10"/>
  <c r="N1290" i="10"/>
  <c r="K1290" i="10"/>
  <c r="J1290" i="10"/>
  <c r="I1290" i="10"/>
  <c r="H1290" i="10"/>
  <c r="G1290" i="10"/>
  <c r="AM1290" i="10"/>
  <c r="M1290" i="10"/>
  <c r="L1290" i="10"/>
  <c r="F1290" i="10"/>
  <c r="AL1286" i="10"/>
  <c r="AK1286" i="10"/>
  <c r="AI1286" i="10"/>
  <c r="AF1286" i="10"/>
  <c r="AD1286" i="10"/>
  <c r="AB1286" i="10"/>
  <c r="AA1286" i="10"/>
  <c r="N1286" i="10"/>
  <c r="M1286" i="10"/>
  <c r="L1286" i="10"/>
  <c r="I1286" i="10"/>
  <c r="G1286" i="10"/>
  <c r="AM1286" i="10"/>
  <c r="AH1286" i="10"/>
  <c r="AG1286" i="10"/>
  <c r="AE1286" i="10"/>
  <c r="AC1286" i="10"/>
  <c r="Z1286" i="10"/>
  <c r="Y1286" i="10"/>
  <c r="X1286" i="10"/>
  <c r="W1286" i="10"/>
  <c r="V1286" i="10"/>
  <c r="U1286" i="10"/>
  <c r="T1286" i="10"/>
  <c r="S1286" i="10"/>
  <c r="R1286" i="10"/>
  <c r="Q1286" i="10"/>
  <c r="P1286" i="10"/>
  <c r="O1286" i="10"/>
  <c r="K1286" i="10"/>
  <c r="J1286" i="10"/>
  <c r="H1286" i="10"/>
  <c r="F1286" i="10"/>
  <c r="AM1279" i="10"/>
  <c r="W1279" i="12" s="1"/>
  <c r="AM1279" i="12" s="1"/>
  <c r="AL1279" i="10"/>
  <c r="V1279" i="12" s="1"/>
  <c r="AL1279" i="12" s="1"/>
  <c r="AK1279" i="10"/>
  <c r="U1279" i="12" s="1"/>
  <c r="AK1279" i="12" s="1"/>
  <c r="AI1275" i="10"/>
  <c r="AH1275" i="10"/>
  <c r="AG1275" i="10"/>
  <c r="AF1275" i="10"/>
  <c r="AE1275" i="10"/>
  <c r="AD1275" i="10"/>
  <c r="AC1275" i="10"/>
  <c r="AB1275" i="10"/>
  <c r="AA1275" i="10"/>
  <c r="Z1275" i="10"/>
  <c r="Y1275" i="10"/>
  <c r="X1275" i="10"/>
  <c r="W1275" i="10"/>
  <c r="V1275" i="10"/>
  <c r="U1275" i="10"/>
  <c r="T1275" i="10"/>
  <c r="S1275" i="10"/>
  <c r="R1275" i="10"/>
  <c r="Q1275" i="10"/>
  <c r="P1275" i="10"/>
  <c r="O1275" i="10"/>
  <c r="N1275" i="10"/>
  <c r="M1275" i="10"/>
  <c r="L1275" i="10"/>
  <c r="K1275" i="10"/>
  <c r="J1275" i="10"/>
  <c r="I1275" i="10"/>
  <c r="H1275" i="10"/>
  <c r="G1275" i="10"/>
  <c r="F1275" i="10"/>
  <c r="AX1274" i="10"/>
  <c r="AM1274" i="10"/>
  <c r="AL1274" i="10"/>
  <c r="AK1274" i="10"/>
  <c r="AM1273" i="10"/>
  <c r="AL1273" i="10"/>
  <c r="AK1273" i="10"/>
  <c r="AM1272" i="10"/>
  <c r="AL1272" i="10"/>
  <c r="AK1272" i="10"/>
  <c r="AM1271" i="10"/>
  <c r="AL1271" i="10"/>
  <c r="AK1271" i="10"/>
  <c r="AM1270" i="10"/>
  <c r="AL1270" i="10"/>
  <c r="AK1270" i="10"/>
  <c r="AM1269" i="10"/>
  <c r="AL1269" i="10"/>
  <c r="AK1269" i="10"/>
  <c r="AM1268" i="10"/>
  <c r="AL1268" i="10"/>
  <c r="AK1268" i="10"/>
  <c r="AM1267" i="10"/>
  <c r="AL1267" i="10"/>
  <c r="AK1267" i="10"/>
  <c r="AX1266" i="10"/>
  <c r="AM1266" i="10"/>
  <c r="AL1266" i="10"/>
  <c r="AK1266" i="10"/>
  <c r="AX1265" i="10"/>
  <c r="AT1265" i="10"/>
  <c r="AM1265" i="10"/>
  <c r="AL1265" i="10"/>
  <c r="AK1265" i="10"/>
  <c r="AT1264" i="10"/>
  <c r="AM1264" i="10"/>
  <c r="AM1275" i="10" s="1"/>
  <c r="AL1264" i="10"/>
  <c r="AK1264" i="10"/>
  <c r="AI1262" i="10"/>
  <c r="AH1262" i="10"/>
  <c r="AG1262" i="10"/>
  <c r="AF1262" i="10"/>
  <c r="AE1262" i="10"/>
  <c r="AD1262" i="10"/>
  <c r="AC1262" i="10"/>
  <c r="AB1262" i="10"/>
  <c r="AA1262" i="10"/>
  <c r="Z1262" i="10"/>
  <c r="Y1262" i="10"/>
  <c r="X1262" i="10"/>
  <c r="W1262" i="10"/>
  <c r="V1262" i="10"/>
  <c r="U1262" i="10"/>
  <c r="T1262" i="10"/>
  <c r="S1262" i="10"/>
  <c r="R1262" i="10"/>
  <c r="Q1262" i="10"/>
  <c r="P1262" i="10"/>
  <c r="O1262" i="10"/>
  <c r="N1262" i="10"/>
  <c r="N1277" i="10" s="1"/>
  <c r="M1262" i="10"/>
  <c r="L1262" i="10"/>
  <c r="K1262" i="10"/>
  <c r="J1262" i="10"/>
  <c r="I1262" i="10"/>
  <c r="H1262" i="10"/>
  <c r="G1262" i="10"/>
  <c r="F1262" i="10"/>
  <c r="AX1261" i="10"/>
  <c r="AT1261" i="10" s="1"/>
  <c r="AM1261" i="10"/>
  <c r="AL1261" i="10"/>
  <c r="AK1261" i="10"/>
  <c r="AM1260" i="10"/>
  <c r="AL1260" i="10"/>
  <c r="AK1260" i="10"/>
  <c r="AM1259" i="10"/>
  <c r="AL1259" i="10"/>
  <c r="AK1259" i="10"/>
  <c r="AM1258" i="10"/>
  <c r="AL1258" i="10"/>
  <c r="AK1258" i="10"/>
  <c r="AM1257" i="10"/>
  <c r="AL1257" i="10"/>
  <c r="AK1257" i="10"/>
  <c r="AM1256" i="10"/>
  <c r="AL1256" i="10"/>
  <c r="AK1256" i="10"/>
  <c r="AM1255" i="10"/>
  <c r="AL1255" i="10"/>
  <c r="AK1255" i="10"/>
  <c r="AM1254" i="10"/>
  <c r="AL1254" i="10"/>
  <c r="AK1254" i="10"/>
  <c r="AM1253" i="10"/>
  <c r="AL1253" i="10"/>
  <c r="AL1262" i="10" s="1"/>
  <c r="AK1253" i="10"/>
  <c r="AX1252" i="10"/>
  <c r="AM1252" i="10"/>
  <c r="AL1252" i="10"/>
  <c r="AK1252" i="10"/>
  <c r="AM1251" i="10"/>
  <c r="AL1251" i="10"/>
  <c r="AK1251" i="10"/>
  <c r="AL1249" i="10"/>
  <c r="AI1249" i="10"/>
  <c r="AH1249" i="10"/>
  <c r="AG1249" i="10"/>
  <c r="AF1249" i="10"/>
  <c r="AE1249" i="10"/>
  <c r="AD1249" i="10"/>
  <c r="AC1249" i="10"/>
  <c r="AB1249" i="10"/>
  <c r="AA1249" i="10"/>
  <c r="Z1249" i="10"/>
  <c r="Y1249" i="10"/>
  <c r="X1249" i="10"/>
  <c r="W1249" i="10"/>
  <c r="V1249" i="10"/>
  <c r="U1249" i="10"/>
  <c r="T1249" i="10"/>
  <c r="S1249" i="10"/>
  <c r="R1249" i="10"/>
  <c r="Q1249" i="10"/>
  <c r="P1249" i="10"/>
  <c r="O1249" i="10"/>
  <c r="N1249" i="10"/>
  <c r="M1249" i="10"/>
  <c r="L1249" i="10"/>
  <c r="K1249" i="10"/>
  <c r="J1249" i="10"/>
  <c r="I1249" i="10"/>
  <c r="H1249" i="10"/>
  <c r="G1249" i="10"/>
  <c r="F1249" i="10"/>
  <c r="AX1248" i="10"/>
  <c r="AM1248" i="10"/>
  <c r="AL1248" i="10"/>
  <c r="AK1248" i="10"/>
  <c r="AM1247" i="10"/>
  <c r="AL1247" i="10"/>
  <c r="AK1247" i="10"/>
  <c r="AM1246" i="10"/>
  <c r="AL1246" i="10"/>
  <c r="AK1246" i="10"/>
  <c r="AM1245" i="10"/>
  <c r="AL1245" i="10"/>
  <c r="AK1245" i="10"/>
  <c r="AM1244" i="10"/>
  <c r="AL1244" i="10"/>
  <c r="AK1244" i="10"/>
  <c r="AM1243" i="10"/>
  <c r="AL1243" i="10"/>
  <c r="AK1243" i="10"/>
  <c r="AM1242" i="10"/>
  <c r="AL1242" i="10"/>
  <c r="AK1242" i="10"/>
  <c r="AX1241" i="10"/>
  <c r="AM1241" i="10"/>
  <c r="AL1241" i="10"/>
  <c r="AK1241" i="10"/>
  <c r="AX1240" i="10"/>
  <c r="AT1240" i="10"/>
  <c r="AM1240" i="10"/>
  <c r="AL1240" i="10"/>
  <c r="AK1240" i="10"/>
  <c r="AX1239" i="10"/>
  <c r="AM1239" i="10"/>
  <c r="AL1239" i="10"/>
  <c r="AK1239" i="10"/>
  <c r="AT1239" i="10"/>
  <c r="AM1238" i="10"/>
  <c r="AL1238" i="10"/>
  <c r="AK1238" i="10"/>
  <c r="AK1236" i="10"/>
  <c r="AI1236" i="10"/>
  <c r="AH1236" i="10"/>
  <c r="AG1236" i="10"/>
  <c r="AF1236" i="10"/>
  <c r="AE1236" i="10"/>
  <c r="AD1236" i="10"/>
  <c r="AC1236" i="10"/>
  <c r="AB1236" i="10"/>
  <c r="AA1236" i="10"/>
  <c r="Z1236" i="10"/>
  <c r="Y1236" i="10"/>
  <c r="X1236" i="10"/>
  <c r="W1236" i="10"/>
  <c r="V1236" i="10"/>
  <c r="U1236" i="10"/>
  <c r="T1236" i="10"/>
  <c r="S1236" i="10"/>
  <c r="R1236" i="10"/>
  <c r="Q1236" i="10"/>
  <c r="P1236" i="10"/>
  <c r="O1236" i="10"/>
  <c r="N1236" i="10"/>
  <c r="M1236" i="10"/>
  <c r="L1236" i="10"/>
  <c r="K1236" i="10"/>
  <c r="J1236" i="10"/>
  <c r="I1236" i="10"/>
  <c r="H1236" i="10"/>
  <c r="G1236" i="10"/>
  <c r="F1236" i="10"/>
  <c r="AX1235" i="10"/>
  <c r="AM1235" i="10"/>
  <c r="AL1235" i="10"/>
  <c r="AK1235" i="10"/>
  <c r="AM1234" i="10"/>
  <c r="AL1234" i="10"/>
  <c r="AK1234" i="10"/>
  <c r="AM1233" i="10"/>
  <c r="AL1233" i="10"/>
  <c r="AK1233" i="10"/>
  <c r="AM1232" i="10"/>
  <c r="AL1232" i="10"/>
  <c r="AK1232" i="10"/>
  <c r="AM1231" i="10"/>
  <c r="AL1231" i="10"/>
  <c r="AK1231" i="10"/>
  <c r="AX1230" i="10"/>
  <c r="AM1230" i="10"/>
  <c r="AL1230" i="10"/>
  <c r="AK1230" i="10"/>
  <c r="AM1229" i="10"/>
  <c r="AL1229" i="10"/>
  <c r="AK1229" i="10"/>
  <c r="AX1228" i="10"/>
  <c r="AX1229" i="10" s="1"/>
  <c r="AT1228" i="10"/>
  <c r="AM1228" i="10"/>
  <c r="AL1228" i="10"/>
  <c r="AK1228" i="10"/>
  <c r="AM1227" i="10"/>
  <c r="AL1227" i="10"/>
  <c r="AK1227" i="10"/>
  <c r="AX1226" i="10"/>
  <c r="AX1227" i="10" s="1"/>
  <c r="AM1226" i="10"/>
  <c r="AL1226" i="10"/>
  <c r="AK1226" i="10"/>
  <c r="AM1225" i="10"/>
  <c r="AL1225" i="10"/>
  <c r="AL1236" i="10" s="1"/>
  <c r="AK1225" i="10"/>
  <c r="AT1225" i="10"/>
  <c r="AI1223" i="10"/>
  <c r="AH1223" i="10"/>
  <c r="AG1223" i="10"/>
  <c r="AF1223" i="10"/>
  <c r="AE1223" i="10"/>
  <c r="AD1223" i="10"/>
  <c r="AC1223" i="10"/>
  <c r="AB1223" i="10"/>
  <c r="AA1223" i="10"/>
  <c r="Z1223" i="10"/>
  <c r="Y1223" i="10"/>
  <c r="X1223" i="10"/>
  <c r="W1223" i="10"/>
  <c r="V1223" i="10"/>
  <c r="U1223" i="10"/>
  <c r="T1223" i="10"/>
  <c r="S1223" i="10"/>
  <c r="R1223" i="10"/>
  <c r="Q1223" i="10"/>
  <c r="P1223" i="10"/>
  <c r="O1223" i="10"/>
  <c r="N1223" i="10"/>
  <c r="M1223" i="10"/>
  <c r="L1223" i="10"/>
  <c r="K1223" i="10"/>
  <c r="J1223" i="10"/>
  <c r="I1223" i="10"/>
  <c r="H1223" i="10"/>
  <c r="G1223" i="10"/>
  <c r="F1223" i="10"/>
  <c r="AX1222" i="10"/>
  <c r="AM1222" i="10"/>
  <c r="AL1222" i="10"/>
  <c r="AK1222" i="10"/>
  <c r="AM1221" i="10"/>
  <c r="AL1221" i="10"/>
  <c r="AK1221" i="10"/>
  <c r="AM1220" i="10"/>
  <c r="AL1220" i="10"/>
  <c r="AK1220" i="10"/>
  <c r="AM1219" i="10"/>
  <c r="AL1219" i="10"/>
  <c r="AK1219" i="10"/>
  <c r="AM1218" i="10"/>
  <c r="AL1218" i="10"/>
  <c r="AL1223" i="10" s="1"/>
  <c r="AK1218" i="10"/>
  <c r="AM1217" i="10"/>
  <c r="AL1217" i="10"/>
  <c r="AK1217" i="10"/>
  <c r="AM1216" i="10"/>
  <c r="AL1216" i="10"/>
  <c r="AK1216" i="10"/>
  <c r="AM1215" i="10"/>
  <c r="AL1215" i="10"/>
  <c r="AK1215" i="10"/>
  <c r="AM1214" i="10"/>
  <c r="AL1214" i="10"/>
  <c r="AK1214" i="10"/>
  <c r="AX1213" i="10"/>
  <c r="AX1214" i="10" s="1"/>
  <c r="AM1213" i="10"/>
  <c r="AL1213" i="10"/>
  <c r="AK1213" i="10"/>
  <c r="AT1213" i="10"/>
  <c r="AM1212" i="10"/>
  <c r="AL1212" i="10"/>
  <c r="AK1212" i="10"/>
  <c r="AI1210" i="10"/>
  <c r="AH1210" i="10"/>
  <c r="AG1210" i="10"/>
  <c r="AF1210" i="10"/>
  <c r="AE1210" i="10"/>
  <c r="AD1210" i="10"/>
  <c r="AC1210" i="10"/>
  <c r="AB1210" i="10"/>
  <c r="AA1210" i="10"/>
  <c r="Z1210" i="10"/>
  <c r="Y1210" i="10"/>
  <c r="X1210" i="10"/>
  <c r="W1210" i="10"/>
  <c r="V1210" i="10"/>
  <c r="U1210" i="10"/>
  <c r="T1210" i="10"/>
  <c r="S1210" i="10"/>
  <c r="R1210" i="10"/>
  <c r="Q1210" i="10"/>
  <c r="P1210" i="10"/>
  <c r="O1210" i="10"/>
  <c r="N1210" i="10"/>
  <c r="M1210" i="10"/>
  <c r="L1210" i="10"/>
  <c r="K1210" i="10"/>
  <c r="J1210" i="10"/>
  <c r="I1210" i="10"/>
  <c r="H1210" i="10"/>
  <c r="G1210" i="10"/>
  <c r="F1210" i="10"/>
  <c r="AX1209" i="10"/>
  <c r="C1210" i="10" s="1"/>
  <c r="AM1209" i="10"/>
  <c r="AL1209" i="10"/>
  <c r="AK1209" i="10"/>
  <c r="AM1208" i="10"/>
  <c r="AL1208" i="10"/>
  <c r="AK1208" i="10"/>
  <c r="AM1207" i="10"/>
  <c r="AL1207" i="10"/>
  <c r="AK1207" i="10"/>
  <c r="AM1206" i="10"/>
  <c r="AL1206" i="10"/>
  <c r="AK1206" i="10"/>
  <c r="AM1205" i="10"/>
  <c r="AL1205" i="10"/>
  <c r="AK1205" i="10"/>
  <c r="AM1204" i="10"/>
  <c r="AL1204" i="10"/>
  <c r="AK1204" i="10"/>
  <c r="AM1203" i="10"/>
  <c r="AL1203" i="10"/>
  <c r="AK1203" i="10"/>
  <c r="AX1202" i="10"/>
  <c r="AM1202" i="10"/>
  <c r="AL1202" i="10"/>
  <c r="AK1202" i="10"/>
  <c r="AX1201" i="10"/>
  <c r="AT1201" i="10"/>
  <c r="AM1201" i="10"/>
  <c r="AL1201" i="10"/>
  <c r="AK1201" i="10"/>
  <c r="AX1200" i="10"/>
  <c r="AT1200" i="10"/>
  <c r="AM1200" i="10"/>
  <c r="AL1200" i="10"/>
  <c r="AK1200" i="10"/>
  <c r="AM1199" i="10"/>
  <c r="AL1199" i="10"/>
  <c r="AK1199" i="10"/>
  <c r="AK1210" i="10" s="1"/>
  <c r="AM1197" i="10"/>
  <c r="AL1197" i="10"/>
  <c r="AI1197" i="10"/>
  <c r="AH1197" i="10"/>
  <c r="AG1197" i="10"/>
  <c r="AF1197" i="10"/>
  <c r="AE1197" i="10"/>
  <c r="AD1197" i="10"/>
  <c r="AC1197" i="10"/>
  <c r="AB1197" i="10"/>
  <c r="AA1197" i="10"/>
  <c r="Z1197" i="10"/>
  <c r="Y1197" i="10"/>
  <c r="X1197" i="10"/>
  <c r="W1197" i="10"/>
  <c r="V1197" i="10"/>
  <c r="U1197" i="10"/>
  <c r="T1197" i="10"/>
  <c r="S1197" i="10"/>
  <c r="R1197" i="10"/>
  <c r="Q1197" i="10"/>
  <c r="P1197" i="10"/>
  <c r="O1197" i="10"/>
  <c r="N1197" i="10"/>
  <c r="M1197" i="10"/>
  <c r="L1197" i="10"/>
  <c r="K1197" i="10"/>
  <c r="J1197" i="10"/>
  <c r="I1197" i="10"/>
  <c r="H1197" i="10"/>
  <c r="G1197" i="10"/>
  <c r="F1197" i="10"/>
  <c r="AX1196" i="10"/>
  <c r="C1197" i="10" s="1"/>
  <c r="AT1196" i="10"/>
  <c r="AM1196" i="10"/>
  <c r="AL1196" i="10"/>
  <c r="AK1196" i="10"/>
  <c r="AM1195" i="10"/>
  <c r="AL1195" i="10"/>
  <c r="AK1195" i="10"/>
  <c r="AM1194" i="10"/>
  <c r="AL1194" i="10"/>
  <c r="AK1194" i="10"/>
  <c r="AM1193" i="10"/>
  <c r="AL1193" i="10"/>
  <c r="AK1193" i="10"/>
  <c r="AM1192" i="10"/>
  <c r="AL1192" i="10"/>
  <c r="AK1192" i="10"/>
  <c r="AM1191" i="10"/>
  <c r="AL1191" i="10"/>
  <c r="AK1191" i="10"/>
  <c r="AM1190" i="10"/>
  <c r="AL1190" i="10"/>
  <c r="AK1190" i="10"/>
  <c r="AM1189" i="10"/>
  <c r="AL1189" i="10"/>
  <c r="AK1189" i="10"/>
  <c r="AM1188" i="10"/>
  <c r="AL1188" i="10"/>
  <c r="AK1188" i="10"/>
  <c r="AX1187" i="10"/>
  <c r="AM1187" i="10"/>
  <c r="AL1187" i="10"/>
  <c r="AK1187" i="10"/>
  <c r="AM1186" i="10"/>
  <c r="AL1186" i="10"/>
  <c r="AK1186" i="10"/>
  <c r="AT1186" i="10"/>
  <c r="AI1184" i="10"/>
  <c r="AI1277" i="10" s="1"/>
  <c r="AH1184" i="10"/>
  <c r="AG1184" i="10"/>
  <c r="AF1184" i="10"/>
  <c r="AE1184" i="10"/>
  <c r="AD1184" i="10"/>
  <c r="AC1184" i="10"/>
  <c r="AB1184" i="10"/>
  <c r="AA1184" i="10"/>
  <c r="Z1184" i="10"/>
  <c r="Y1184" i="10"/>
  <c r="X1184" i="10"/>
  <c r="W1184" i="10"/>
  <c r="V1184" i="10"/>
  <c r="U1184" i="10"/>
  <c r="T1184" i="10"/>
  <c r="S1184" i="10"/>
  <c r="S1277" i="10" s="1"/>
  <c r="R1184" i="10"/>
  <c r="Q1184" i="10"/>
  <c r="P1184" i="10"/>
  <c r="O1184" i="10"/>
  <c r="N1184" i="10"/>
  <c r="M1184" i="10"/>
  <c r="L1184" i="10"/>
  <c r="K1184" i="10"/>
  <c r="J1184" i="10"/>
  <c r="I1184" i="10"/>
  <c r="H1184" i="10"/>
  <c r="G1184" i="10"/>
  <c r="F1184" i="10"/>
  <c r="AX1183" i="10"/>
  <c r="AM1183" i="10"/>
  <c r="AL1183" i="10"/>
  <c r="AK1183" i="10"/>
  <c r="AM1182" i="10"/>
  <c r="AL1182" i="10"/>
  <c r="AK1182" i="10"/>
  <c r="AM1181" i="10"/>
  <c r="AL1181" i="10"/>
  <c r="AK1181" i="10"/>
  <c r="AM1180" i="10"/>
  <c r="AL1180" i="10"/>
  <c r="AK1180" i="10"/>
  <c r="AM1179" i="10"/>
  <c r="AL1179" i="10"/>
  <c r="AK1179" i="10"/>
  <c r="AX1178" i="10"/>
  <c r="AX1179" i="10" s="1"/>
  <c r="AX1180" i="10" s="1"/>
  <c r="AM1178" i="10"/>
  <c r="AL1178" i="10"/>
  <c r="AK1178" i="10"/>
  <c r="AM1177" i="10"/>
  <c r="AL1177" i="10"/>
  <c r="AK1177" i="10"/>
  <c r="AX1176" i="10"/>
  <c r="AX1177" i="10" s="1"/>
  <c r="AM1176" i="10"/>
  <c r="AL1176" i="10"/>
  <c r="AK1176" i="10"/>
  <c r="AM1175" i="10"/>
  <c r="AL1175" i="10"/>
  <c r="AK1175" i="10"/>
  <c r="AX1174" i="10"/>
  <c r="AX1175" i="10" s="1"/>
  <c r="AM1174" i="10"/>
  <c r="AL1174" i="10"/>
  <c r="AK1174" i="10"/>
  <c r="AM1173" i="10"/>
  <c r="AL1173" i="10"/>
  <c r="AL1184" i="10" s="1"/>
  <c r="AK1173" i="10"/>
  <c r="AT1173" i="10"/>
  <c r="AI1171" i="10"/>
  <c r="AH1171" i="10"/>
  <c r="AG1171" i="10"/>
  <c r="AF1171" i="10"/>
  <c r="AE1171" i="10"/>
  <c r="AD1171" i="10"/>
  <c r="AC1171" i="10"/>
  <c r="AB1171" i="10"/>
  <c r="AA1171" i="10"/>
  <c r="AA1277" i="10" s="1"/>
  <c r="Z1171" i="10"/>
  <c r="Z1277" i="10" s="1"/>
  <c r="Y1171" i="10"/>
  <c r="X1171" i="10"/>
  <c r="W1171" i="10"/>
  <c r="V1171" i="10"/>
  <c r="U1171" i="10"/>
  <c r="T1171" i="10"/>
  <c r="S1171" i="10"/>
  <c r="R1171" i="10"/>
  <c r="Q1171" i="10"/>
  <c r="P1171" i="10"/>
  <c r="O1171" i="10"/>
  <c r="N1171" i="10"/>
  <c r="M1171" i="10"/>
  <c r="L1171" i="10"/>
  <c r="K1171" i="10"/>
  <c r="J1171" i="10"/>
  <c r="I1171" i="10"/>
  <c r="H1171" i="10"/>
  <c r="G1171" i="10"/>
  <c r="F1171" i="10"/>
  <c r="C1171" i="10"/>
  <c r="AX1170" i="10"/>
  <c r="AT1170" i="10"/>
  <c r="AM1170" i="10"/>
  <c r="AL1170" i="10"/>
  <c r="AK1170" i="10"/>
  <c r="AM1169" i="10"/>
  <c r="AL1169" i="10"/>
  <c r="AK1169" i="10"/>
  <c r="AM1168" i="10"/>
  <c r="AL1168" i="10"/>
  <c r="AK1168" i="10"/>
  <c r="AM1167" i="10"/>
  <c r="AL1167" i="10"/>
  <c r="AK1167" i="10"/>
  <c r="AM1166" i="10"/>
  <c r="AL1166" i="10"/>
  <c r="AK1166" i="10"/>
  <c r="AM1165" i="10"/>
  <c r="AL1165" i="10"/>
  <c r="AK1165" i="10"/>
  <c r="AM1164" i="10"/>
  <c r="AL1164" i="10"/>
  <c r="AK1164" i="10"/>
  <c r="AM1163" i="10"/>
  <c r="AL1163" i="10"/>
  <c r="AK1163" i="10"/>
  <c r="AM1162" i="10"/>
  <c r="AL1162" i="10"/>
  <c r="AK1162" i="10"/>
  <c r="AX1161" i="10"/>
  <c r="AT1161" i="10" s="1"/>
  <c r="AM1161" i="10"/>
  <c r="AL1161" i="10"/>
  <c r="AK1161" i="10"/>
  <c r="AM1160" i="10"/>
  <c r="AL1160" i="10"/>
  <c r="AK1160" i="10"/>
  <c r="AK1171" i="10" s="1"/>
  <c r="AM1158" i="10"/>
  <c r="AI1158" i="10"/>
  <c r="AH1158" i="10"/>
  <c r="AH1277" i="10" s="1"/>
  <c r="AG1158" i="10"/>
  <c r="AG1277" i="10" s="1"/>
  <c r="AF1158" i="10"/>
  <c r="AF1277" i="10" s="1"/>
  <c r="AE1158" i="10"/>
  <c r="AD1158" i="10"/>
  <c r="AC1158" i="10"/>
  <c r="AB1158" i="10"/>
  <c r="AA1158" i="10"/>
  <c r="Z1158" i="10"/>
  <c r="Y1158" i="10"/>
  <c r="X1158" i="10"/>
  <c r="W1158" i="10"/>
  <c r="W1277" i="10" s="1"/>
  <c r="V1158" i="10"/>
  <c r="V1277" i="10" s="1"/>
  <c r="U1158" i="10"/>
  <c r="U1277" i="10" s="1"/>
  <c r="T1158" i="10"/>
  <c r="S1158" i="10"/>
  <c r="R1158" i="10"/>
  <c r="R1277" i="10" s="1"/>
  <c r="Q1158" i="10"/>
  <c r="Q1277" i="10" s="1"/>
  <c r="P1158" i="10"/>
  <c r="O1158" i="10"/>
  <c r="N1158" i="10"/>
  <c r="M1158" i="10"/>
  <c r="L1158" i="10"/>
  <c r="K1158" i="10"/>
  <c r="J1158" i="10"/>
  <c r="I1158" i="10"/>
  <c r="H1158" i="10"/>
  <c r="G1158" i="10"/>
  <c r="G1277" i="10" s="1"/>
  <c r="F1158" i="10"/>
  <c r="F1277" i="10" s="1"/>
  <c r="C1158" i="10"/>
  <c r="AX1157" i="10"/>
  <c r="AM1157" i="10"/>
  <c r="AL1157" i="10"/>
  <c r="AK1157" i="10"/>
  <c r="AM1156" i="10"/>
  <c r="AL1156" i="10"/>
  <c r="AK1156" i="10"/>
  <c r="AM1155" i="10"/>
  <c r="AL1155" i="10"/>
  <c r="AK1155" i="10"/>
  <c r="AM1154" i="10"/>
  <c r="AL1154" i="10"/>
  <c r="AK1154" i="10"/>
  <c r="AM1153" i="10"/>
  <c r="AL1153" i="10"/>
  <c r="AK1153" i="10"/>
  <c r="AM1152" i="10"/>
  <c r="AL1152" i="10"/>
  <c r="AK1152" i="10"/>
  <c r="AM1151" i="10"/>
  <c r="AL1151" i="10"/>
  <c r="AK1151" i="10"/>
  <c r="AX1150" i="10"/>
  <c r="AM1150" i="10"/>
  <c r="AL1150" i="10"/>
  <c r="AK1150" i="10"/>
  <c r="AX1149" i="10"/>
  <c r="AM1149" i="10"/>
  <c r="AL1149" i="10"/>
  <c r="AK1149" i="10"/>
  <c r="AX1148" i="10"/>
  <c r="AM1148" i="10"/>
  <c r="AL1148" i="10"/>
  <c r="AK1148" i="10"/>
  <c r="AT1148" i="10"/>
  <c r="AM1147" i="10"/>
  <c r="AL1147" i="10"/>
  <c r="AK1147" i="10"/>
  <c r="AM1144" i="10"/>
  <c r="AL1144" i="10"/>
  <c r="AK1144" i="10"/>
  <c r="AT1143" i="10"/>
  <c r="AM1143" i="10"/>
  <c r="AL1143" i="10"/>
  <c r="AK1143" i="10"/>
  <c r="AM1142" i="10"/>
  <c r="AL1142" i="10"/>
  <c r="AK1142" i="10"/>
  <c r="AX1141" i="10"/>
  <c r="AX1142" i="10" s="1"/>
  <c r="AX1143" i="10" s="1"/>
  <c r="AX1144" i="10" s="1"/>
  <c r="AT1144" i="10" s="1"/>
  <c r="AM1141" i="10"/>
  <c r="AL1141" i="10"/>
  <c r="AK1141" i="10"/>
  <c r="AM1140" i="10"/>
  <c r="AL1140" i="10"/>
  <c r="AK1140" i="10"/>
  <c r="AI1134" i="10"/>
  <c r="AH1134" i="10"/>
  <c r="AG1134" i="10"/>
  <c r="AF1134" i="10"/>
  <c r="AE1134" i="10"/>
  <c r="AD1134" i="10"/>
  <c r="AC1134" i="10"/>
  <c r="AB1134" i="10"/>
  <c r="AA1134" i="10"/>
  <c r="Z1134" i="10"/>
  <c r="Y1134" i="10"/>
  <c r="X1134" i="10"/>
  <c r="W1134" i="10"/>
  <c r="V1134" i="10"/>
  <c r="U1134" i="10"/>
  <c r="T1134" i="10"/>
  <c r="S1134" i="10"/>
  <c r="R1134" i="10"/>
  <c r="Q1134" i="10"/>
  <c r="P1134" i="10"/>
  <c r="O1134" i="10"/>
  <c r="N1134" i="10"/>
  <c r="M1134" i="10"/>
  <c r="L1134" i="10"/>
  <c r="K1134" i="10"/>
  <c r="J1134" i="10"/>
  <c r="I1134" i="10"/>
  <c r="H1134" i="10"/>
  <c r="G1134" i="10"/>
  <c r="F1134" i="10"/>
  <c r="C1134" i="10"/>
  <c r="AX1133" i="10"/>
  <c r="AT1133" i="10"/>
  <c r="AM1133" i="10"/>
  <c r="AL1133" i="10"/>
  <c r="AK1133" i="10"/>
  <c r="AM1132" i="10"/>
  <c r="AL1132" i="10"/>
  <c r="AK1132" i="10"/>
  <c r="AM1131" i="10"/>
  <c r="AL1131" i="10"/>
  <c r="AK1131" i="10"/>
  <c r="AM1130" i="10"/>
  <c r="AL1130" i="10"/>
  <c r="AK1130" i="10"/>
  <c r="AM1129" i="10"/>
  <c r="AL1129" i="10"/>
  <c r="AL1134" i="10" s="1"/>
  <c r="AK1129" i="10"/>
  <c r="AM1128" i="10"/>
  <c r="AL1128" i="10"/>
  <c r="AK1128" i="10"/>
  <c r="AM1127" i="10"/>
  <c r="AL1127" i="10"/>
  <c r="AK1127" i="10"/>
  <c r="AM1126" i="10"/>
  <c r="AL1126" i="10"/>
  <c r="AK1126" i="10"/>
  <c r="AX1125" i="10"/>
  <c r="AT1125" i="10"/>
  <c r="AM1125" i="10"/>
  <c r="AL1125" i="10"/>
  <c r="AK1125" i="10"/>
  <c r="AX1124" i="10"/>
  <c r="AM1124" i="10"/>
  <c r="AL1124" i="10"/>
  <c r="AK1124" i="10"/>
  <c r="AM1123" i="10"/>
  <c r="AL1123" i="10"/>
  <c r="AK1123" i="10"/>
  <c r="AI1121" i="10"/>
  <c r="AH1121" i="10"/>
  <c r="AG1121" i="10"/>
  <c r="AF1121" i="10"/>
  <c r="AE1121" i="10"/>
  <c r="AD1121" i="10"/>
  <c r="AC1121" i="10"/>
  <c r="AB1121" i="10"/>
  <c r="AA1121" i="10"/>
  <c r="Z1121" i="10"/>
  <c r="Y1121" i="10"/>
  <c r="X1121" i="10"/>
  <c r="W1121" i="10"/>
  <c r="V1121" i="10"/>
  <c r="U1121" i="10"/>
  <c r="T1121" i="10"/>
  <c r="S1121" i="10"/>
  <c r="R1121" i="10"/>
  <c r="Q1121" i="10"/>
  <c r="P1121" i="10"/>
  <c r="O1121" i="10"/>
  <c r="N1121" i="10"/>
  <c r="M1121" i="10"/>
  <c r="L1121" i="10"/>
  <c r="K1121" i="10"/>
  <c r="J1121" i="10"/>
  <c r="I1121" i="10"/>
  <c r="H1121" i="10"/>
  <c r="G1121" i="10"/>
  <c r="F1121" i="10"/>
  <c r="AX1120" i="10"/>
  <c r="AT1120" i="10"/>
  <c r="AM1120" i="10"/>
  <c r="AL1120" i="10"/>
  <c r="AK1120" i="10"/>
  <c r="AM1119" i="10"/>
  <c r="AL1119" i="10"/>
  <c r="AK1119" i="10"/>
  <c r="AM1118" i="10"/>
  <c r="AL1118" i="10"/>
  <c r="AK1118" i="10"/>
  <c r="AM1117" i="10"/>
  <c r="AL1117" i="10"/>
  <c r="AK1117" i="10"/>
  <c r="AM1116" i="10"/>
  <c r="AL1116" i="10"/>
  <c r="AK1116" i="10"/>
  <c r="AM1115" i="10"/>
  <c r="AL1115" i="10"/>
  <c r="AK1115" i="10"/>
  <c r="AM1114" i="10"/>
  <c r="AL1114" i="10"/>
  <c r="AK1114" i="10"/>
  <c r="AK1121" i="10" s="1"/>
  <c r="AM1113" i="10"/>
  <c r="AL1113" i="10"/>
  <c r="AK1113" i="10"/>
  <c r="AM1112" i="10"/>
  <c r="AL1112" i="10"/>
  <c r="AK1112" i="10"/>
  <c r="AX1111" i="10"/>
  <c r="AM1111" i="10"/>
  <c r="AL1111" i="10"/>
  <c r="AK1111" i="10"/>
  <c r="AT1110" i="10"/>
  <c r="AM1110" i="10"/>
  <c r="AM1121" i="10" s="1"/>
  <c r="AL1110" i="10"/>
  <c r="AK1110" i="10"/>
  <c r="AI1108" i="10"/>
  <c r="AH1108" i="10"/>
  <c r="AG1108" i="10"/>
  <c r="AF1108" i="10"/>
  <c r="AE1108" i="10"/>
  <c r="AD1108" i="10"/>
  <c r="AC1108" i="10"/>
  <c r="AB1108" i="10"/>
  <c r="AA1108" i="10"/>
  <c r="Z1108" i="10"/>
  <c r="Y1108" i="10"/>
  <c r="X1108" i="10"/>
  <c r="W1108" i="10"/>
  <c r="V1108" i="10"/>
  <c r="U1108" i="10"/>
  <c r="T1108" i="10"/>
  <c r="S1108" i="10"/>
  <c r="R1108" i="10"/>
  <c r="Q1108" i="10"/>
  <c r="P1108" i="10"/>
  <c r="O1108" i="10"/>
  <c r="N1108" i="10"/>
  <c r="M1108" i="10"/>
  <c r="L1108" i="10"/>
  <c r="K1108" i="10"/>
  <c r="J1108" i="10"/>
  <c r="I1108" i="10"/>
  <c r="H1108" i="10"/>
  <c r="G1108" i="10"/>
  <c r="F1108" i="10"/>
  <c r="AX1107" i="10"/>
  <c r="AT1107" i="10"/>
  <c r="AM1107" i="10"/>
  <c r="AL1107" i="10"/>
  <c r="AK1107" i="10"/>
  <c r="AM1106" i="10"/>
  <c r="AL1106" i="10"/>
  <c r="AK1106" i="10"/>
  <c r="AM1105" i="10"/>
  <c r="AL1105" i="10"/>
  <c r="AK1105" i="10"/>
  <c r="AM1104" i="10"/>
  <c r="AL1104" i="10"/>
  <c r="AK1104" i="10"/>
  <c r="AM1103" i="10"/>
  <c r="AL1103" i="10"/>
  <c r="AK1103" i="10"/>
  <c r="AM1102" i="10"/>
  <c r="AL1102" i="10"/>
  <c r="AK1102" i="10"/>
  <c r="AM1101" i="10"/>
  <c r="AL1101" i="10"/>
  <c r="AK1101" i="10"/>
  <c r="AM1100" i="10"/>
  <c r="AL1100" i="10"/>
  <c r="AK1100" i="10"/>
  <c r="AM1099" i="10"/>
  <c r="AM1108" i="10" s="1"/>
  <c r="AL1099" i="10"/>
  <c r="AK1099" i="10"/>
  <c r="AK1108" i="10" s="1"/>
  <c r="AX1098" i="10"/>
  <c r="AM1098" i="10"/>
  <c r="AL1098" i="10"/>
  <c r="AK1098" i="10"/>
  <c r="AM1097" i="10"/>
  <c r="AL1097" i="10"/>
  <c r="AK1097" i="10"/>
  <c r="AT1097" i="10"/>
  <c r="AI1095" i="10"/>
  <c r="AH1095" i="10"/>
  <c r="AG1095" i="10"/>
  <c r="AF1095" i="10"/>
  <c r="AE1095" i="10"/>
  <c r="AD1095" i="10"/>
  <c r="AC1095" i="10"/>
  <c r="AB1095" i="10"/>
  <c r="AA1095" i="10"/>
  <c r="Z1095" i="10"/>
  <c r="Y1095" i="10"/>
  <c r="X1095" i="10"/>
  <c r="W1095" i="10"/>
  <c r="V1095" i="10"/>
  <c r="U1095" i="10"/>
  <c r="T1095" i="10"/>
  <c r="S1095" i="10"/>
  <c r="R1095" i="10"/>
  <c r="Q1095" i="10"/>
  <c r="P1095" i="10"/>
  <c r="O1095" i="10"/>
  <c r="N1095" i="10"/>
  <c r="M1095" i="10"/>
  <c r="L1095" i="10"/>
  <c r="K1095" i="10"/>
  <c r="J1095" i="10"/>
  <c r="I1095" i="10"/>
  <c r="H1095" i="10"/>
  <c r="G1095" i="10"/>
  <c r="F1095" i="10"/>
  <c r="AX1094" i="10"/>
  <c r="AM1094" i="10"/>
  <c r="AL1094" i="10"/>
  <c r="AK1094" i="10"/>
  <c r="AM1093" i="10"/>
  <c r="AL1093" i="10"/>
  <c r="AK1093" i="10"/>
  <c r="AM1092" i="10"/>
  <c r="AL1092" i="10"/>
  <c r="AK1092" i="10"/>
  <c r="AM1091" i="10"/>
  <c r="AL1091" i="10"/>
  <c r="AK1091" i="10"/>
  <c r="AM1090" i="10"/>
  <c r="AL1090" i="10"/>
  <c r="AK1090" i="10"/>
  <c r="AM1089" i="10"/>
  <c r="AL1089" i="10"/>
  <c r="AK1089" i="10"/>
  <c r="AX1088" i="10"/>
  <c r="AM1088" i="10"/>
  <c r="AL1088" i="10"/>
  <c r="AK1088" i="10"/>
  <c r="AM1087" i="10"/>
  <c r="AL1087" i="10"/>
  <c r="AK1087" i="10"/>
  <c r="AX1086" i="10"/>
  <c r="AX1087" i="10" s="1"/>
  <c r="AM1086" i="10"/>
  <c r="AL1086" i="10"/>
  <c r="AK1086" i="10"/>
  <c r="AX1085" i="10"/>
  <c r="AM1085" i="10"/>
  <c r="AL1085" i="10"/>
  <c r="AK1085" i="10"/>
  <c r="AM1084" i="10"/>
  <c r="AL1084" i="10"/>
  <c r="AK1084" i="10"/>
  <c r="AK1095" i="10" s="1"/>
  <c r="AI1082" i="10"/>
  <c r="AH1082" i="10"/>
  <c r="AG1082" i="10"/>
  <c r="AF1082" i="10"/>
  <c r="AE1082" i="10"/>
  <c r="AD1082" i="10"/>
  <c r="AC1082" i="10"/>
  <c r="AB1082" i="10"/>
  <c r="AA1082" i="10"/>
  <c r="Z1082" i="10"/>
  <c r="Y1082" i="10"/>
  <c r="X1082" i="10"/>
  <c r="W1082" i="10"/>
  <c r="V1082" i="10"/>
  <c r="U1082" i="10"/>
  <c r="T1082" i="10"/>
  <c r="S1082" i="10"/>
  <c r="R1082" i="10"/>
  <c r="Q1082" i="10"/>
  <c r="P1082" i="10"/>
  <c r="O1082" i="10"/>
  <c r="N1082" i="10"/>
  <c r="M1082" i="10"/>
  <c r="L1082" i="10"/>
  <c r="K1082" i="10"/>
  <c r="J1082" i="10"/>
  <c r="I1082" i="10"/>
  <c r="H1082" i="10"/>
  <c r="G1082" i="10"/>
  <c r="F1082" i="10"/>
  <c r="AX1081" i="10"/>
  <c r="AM1081" i="10"/>
  <c r="AL1081" i="10"/>
  <c r="AK1081" i="10"/>
  <c r="AM1080" i="10"/>
  <c r="AL1080" i="10"/>
  <c r="AK1080" i="10"/>
  <c r="AM1079" i="10"/>
  <c r="AL1079" i="10"/>
  <c r="AK1079" i="10"/>
  <c r="AM1078" i="10"/>
  <c r="AL1078" i="10"/>
  <c r="AK1078" i="10"/>
  <c r="AM1077" i="10"/>
  <c r="AL1077" i="10"/>
  <c r="AK1077" i="10"/>
  <c r="AM1076" i="10"/>
  <c r="AL1076" i="10"/>
  <c r="AK1076" i="10"/>
  <c r="AM1075" i="10"/>
  <c r="AL1075" i="10"/>
  <c r="AK1075" i="10"/>
  <c r="AM1074" i="10"/>
  <c r="AL1074" i="10"/>
  <c r="AK1074" i="10"/>
  <c r="AX1073" i="10"/>
  <c r="AM1073" i="10"/>
  <c r="AM1082" i="10" s="1"/>
  <c r="AL1073" i="10"/>
  <c r="AK1073" i="10"/>
  <c r="AX1072" i="10"/>
  <c r="AM1072" i="10"/>
  <c r="AL1072" i="10"/>
  <c r="AK1072" i="10"/>
  <c r="AM1071" i="10"/>
  <c r="AL1071" i="10"/>
  <c r="AL1082" i="10" s="1"/>
  <c r="AK1071" i="10"/>
  <c r="AI1069" i="10"/>
  <c r="AH1069" i="10"/>
  <c r="AG1069" i="10"/>
  <c r="AF1069" i="10"/>
  <c r="AE1069" i="10"/>
  <c r="AD1069" i="10"/>
  <c r="AC1069" i="10"/>
  <c r="AB1069" i="10"/>
  <c r="AA1069" i="10"/>
  <c r="Z1069" i="10"/>
  <c r="Y1069" i="10"/>
  <c r="X1069" i="10"/>
  <c r="W1069" i="10"/>
  <c r="V1069" i="10"/>
  <c r="U1069" i="10"/>
  <c r="T1069" i="10"/>
  <c r="S1069" i="10"/>
  <c r="R1069" i="10"/>
  <c r="Q1069" i="10"/>
  <c r="P1069" i="10"/>
  <c r="O1069" i="10"/>
  <c r="N1069" i="10"/>
  <c r="M1069" i="10"/>
  <c r="L1069" i="10"/>
  <c r="K1069" i="10"/>
  <c r="J1069" i="10"/>
  <c r="I1069" i="10"/>
  <c r="H1069" i="10"/>
  <c r="G1069" i="10"/>
  <c r="F1069" i="10"/>
  <c r="AX1068" i="10"/>
  <c r="AT1068" i="10"/>
  <c r="AM1068" i="10"/>
  <c r="AL1068" i="10"/>
  <c r="AK1068" i="10"/>
  <c r="C1069" i="10"/>
  <c r="AM1067" i="10"/>
  <c r="AL1067" i="10"/>
  <c r="AK1067" i="10"/>
  <c r="AM1066" i="10"/>
  <c r="AL1066" i="10"/>
  <c r="AK1066" i="10"/>
  <c r="AM1065" i="10"/>
  <c r="AL1065" i="10"/>
  <c r="AK1065" i="10"/>
  <c r="AM1064" i="10"/>
  <c r="AL1064" i="10"/>
  <c r="AK1064" i="10"/>
  <c r="AM1063" i="10"/>
  <c r="AL1063" i="10"/>
  <c r="AK1063" i="10"/>
  <c r="AM1062" i="10"/>
  <c r="AL1062" i="10"/>
  <c r="AK1062" i="10"/>
  <c r="AX1061" i="10"/>
  <c r="AM1061" i="10"/>
  <c r="AL1061" i="10"/>
  <c r="AK1061" i="10"/>
  <c r="AX1060" i="10"/>
  <c r="AT1060" i="10"/>
  <c r="AM1060" i="10"/>
  <c r="AL1060" i="10"/>
  <c r="AK1060" i="10"/>
  <c r="AX1059" i="10"/>
  <c r="AM1059" i="10"/>
  <c r="AL1059" i="10"/>
  <c r="AK1059" i="10"/>
  <c r="AT1059" i="10"/>
  <c r="AT1058" i="10"/>
  <c r="AM1058" i="10"/>
  <c r="AL1058" i="10"/>
  <c r="AK1058" i="10"/>
  <c r="AI1056" i="10"/>
  <c r="AH1056" i="10"/>
  <c r="AG1056" i="10"/>
  <c r="AF1056" i="10"/>
  <c r="AE1056" i="10"/>
  <c r="AE1136" i="10" s="1"/>
  <c r="AD1056" i="10"/>
  <c r="AC1056" i="10"/>
  <c r="AB1056" i="10"/>
  <c r="AA1056" i="10"/>
  <c r="Z1056" i="10"/>
  <c r="Y1056" i="10"/>
  <c r="X1056" i="10"/>
  <c r="W1056" i="10"/>
  <c r="V1056" i="10"/>
  <c r="U1056" i="10"/>
  <c r="T1056" i="10"/>
  <c r="S1056" i="10"/>
  <c r="S1136" i="10" s="1"/>
  <c r="R1056" i="10"/>
  <c r="Q1056" i="10"/>
  <c r="P1056" i="10"/>
  <c r="O1056" i="10"/>
  <c r="O1136" i="10" s="1"/>
  <c r="N1056" i="10"/>
  <c r="M1056" i="10"/>
  <c r="L1056" i="10"/>
  <c r="K1056" i="10"/>
  <c r="J1056" i="10"/>
  <c r="I1056" i="10"/>
  <c r="H1056" i="10"/>
  <c r="G1056" i="10"/>
  <c r="F1056" i="10"/>
  <c r="AX1055" i="10"/>
  <c r="AM1055" i="10"/>
  <c r="AL1055" i="10"/>
  <c r="AK1055" i="10"/>
  <c r="AM1054" i="10"/>
  <c r="AL1054" i="10"/>
  <c r="AK1054" i="10"/>
  <c r="AM1053" i="10"/>
  <c r="AL1053" i="10"/>
  <c r="AK1053" i="10"/>
  <c r="AX1052" i="10"/>
  <c r="AM1052" i="10"/>
  <c r="AL1052" i="10"/>
  <c r="AK1052" i="10"/>
  <c r="AM1051" i="10"/>
  <c r="AL1051" i="10"/>
  <c r="AK1051" i="10"/>
  <c r="AT1051" i="10"/>
  <c r="AX1050" i="10"/>
  <c r="AX1051" i="10" s="1"/>
  <c r="AM1050" i="10"/>
  <c r="AL1050" i="10"/>
  <c r="AK1050" i="10"/>
  <c r="AM1049" i="10"/>
  <c r="AL1049" i="10"/>
  <c r="AK1049" i="10"/>
  <c r="AX1048" i="10"/>
  <c r="AX1049" i="10" s="1"/>
  <c r="AM1048" i="10"/>
  <c r="AL1048" i="10"/>
  <c r="AK1048" i="10"/>
  <c r="AM1047" i="10"/>
  <c r="AL1047" i="10"/>
  <c r="AK1047" i="10"/>
  <c r="AX1046" i="10"/>
  <c r="AX1047" i="10" s="1"/>
  <c r="AM1046" i="10"/>
  <c r="AL1046" i="10"/>
  <c r="AK1046" i="10"/>
  <c r="AK1056" i="10" s="1"/>
  <c r="AM1045" i="10"/>
  <c r="AL1045" i="10"/>
  <c r="AL1056" i="10" s="1"/>
  <c r="AK1045" i="10"/>
  <c r="AI1043" i="10"/>
  <c r="AH1043" i="10"/>
  <c r="AG1043" i="10"/>
  <c r="AF1043" i="10"/>
  <c r="AE1043" i="10"/>
  <c r="AD1043" i="10"/>
  <c r="AC1043" i="10"/>
  <c r="AB1043" i="10"/>
  <c r="AA1043" i="10"/>
  <c r="Z1043" i="10"/>
  <c r="Y1043" i="10"/>
  <c r="X1043" i="10"/>
  <c r="W1043" i="10"/>
  <c r="V1043" i="10"/>
  <c r="U1043" i="10"/>
  <c r="T1043" i="10"/>
  <c r="S1043" i="10"/>
  <c r="R1043" i="10"/>
  <c r="R1136" i="10" s="1"/>
  <c r="Q1043" i="10"/>
  <c r="Q1136" i="10" s="1"/>
  <c r="P1043" i="10"/>
  <c r="P1136" i="10" s="1"/>
  <c r="O1043" i="10"/>
  <c r="N1043" i="10"/>
  <c r="M1043" i="10"/>
  <c r="L1043" i="10"/>
  <c r="K1043" i="10"/>
  <c r="J1043" i="10"/>
  <c r="I1043" i="10"/>
  <c r="H1043" i="10"/>
  <c r="G1043" i="10"/>
  <c r="F1043" i="10"/>
  <c r="C1043" i="10"/>
  <c r="AX1042" i="10"/>
  <c r="AT1042" i="10"/>
  <c r="AM1042" i="10"/>
  <c r="AL1042" i="10"/>
  <c r="AK1042" i="10"/>
  <c r="AM1041" i="10"/>
  <c r="AL1041" i="10"/>
  <c r="AK1041" i="10"/>
  <c r="AM1040" i="10"/>
  <c r="AL1040" i="10"/>
  <c r="AK1040" i="10"/>
  <c r="AM1039" i="10"/>
  <c r="AL1039" i="10"/>
  <c r="AK1039" i="10"/>
  <c r="AM1038" i="10"/>
  <c r="AL1038" i="10"/>
  <c r="AK1038" i="10"/>
  <c r="AM1037" i="10"/>
  <c r="AL1037" i="10"/>
  <c r="AK1037" i="10"/>
  <c r="AM1036" i="10"/>
  <c r="AL1036" i="10"/>
  <c r="AK1036" i="10"/>
  <c r="AM1035" i="10"/>
  <c r="AL1035" i="10"/>
  <c r="AK1035" i="10"/>
  <c r="AT1035" i="10"/>
  <c r="AX1034" i="10"/>
  <c r="AX1035" i="10" s="1"/>
  <c r="AX1036" i="10" s="1"/>
  <c r="AT1034" i="10"/>
  <c r="AM1034" i="10"/>
  <c r="AL1034" i="10"/>
  <c r="AK1034" i="10"/>
  <c r="AX1033" i="10"/>
  <c r="AM1033" i="10"/>
  <c r="AL1033" i="10"/>
  <c r="AK1033" i="10"/>
  <c r="AT1033" i="10"/>
  <c r="AM1032" i="10"/>
  <c r="AL1032" i="10"/>
  <c r="AK1032" i="10"/>
  <c r="AI1030" i="10"/>
  <c r="AH1030" i="10"/>
  <c r="AG1030" i="10"/>
  <c r="AF1030" i="10"/>
  <c r="AE1030" i="10"/>
  <c r="AD1030" i="10"/>
  <c r="AC1030" i="10"/>
  <c r="AB1030" i="10"/>
  <c r="AA1030" i="10"/>
  <c r="AA1136" i="10" s="1"/>
  <c r="Z1030" i="10"/>
  <c r="Y1030" i="10"/>
  <c r="X1030" i="10"/>
  <c r="W1030" i="10"/>
  <c r="V1030" i="10"/>
  <c r="U1030" i="10"/>
  <c r="T1030" i="10"/>
  <c r="S1030" i="10"/>
  <c r="R1030" i="10"/>
  <c r="Q1030" i="10"/>
  <c r="P1030" i="10"/>
  <c r="O1030" i="10"/>
  <c r="N1030" i="10"/>
  <c r="M1030" i="10"/>
  <c r="L1030" i="10"/>
  <c r="K1030" i="10"/>
  <c r="J1030" i="10"/>
  <c r="I1030" i="10"/>
  <c r="H1030" i="10"/>
  <c r="G1030" i="10"/>
  <c r="F1030" i="10"/>
  <c r="AX1029" i="10"/>
  <c r="AM1029" i="10"/>
  <c r="AL1029" i="10"/>
  <c r="AK1029" i="10"/>
  <c r="AM1028" i="10"/>
  <c r="AL1028" i="10"/>
  <c r="AK1028" i="10"/>
  <c r="AM1027" i="10"/>
  <c r="AL1027" i="10"/>
  <c r="AK1027" i="10"/>
  <c r="AM1026" i="10"/>
  <c r="AL1026" i="10"/>
  <c r="AK1026" i="10"/>
  <c r="AM1025" i="10"/>
  <c r="AL1025" i="10"/>
  <c r="AK1025" i="10"/>
  <c r="AM1024" i="10"/>
  <c r="AL1024" i="10"/>
  <c r="AK1024" i="10"/>
  <c r="AM1023" i="10"/>
  <c r="AL1023" i="10"/>
  <c r="AK1023" i="10"/>
  <c r="U1023" i="8" s="1"/>
  <c r="AM1022" i="10"/>
  <c r="AL1022" i="10"/>
  <c r="AK1022" i="10"/>
  <c r="AX1021" i="10"/>
  <c r="AX1022" i="10" s="1"/>
  <c r="AM1021" i="10"/>
  <c r="AL1021" i="10"/>
  <c r="AK1021" i="10"/>
  <c r="AX1020" i="10"/>
  <c r="AT1020" i="10"/>
  <c r="AM1020" i="10"/>
  <c r="AL1020" i="10"/>
  <c r="AK1020" i="10"/>
  <c r="AM1019" i="10"/>
  <c r="AL1019" i="10"/>
  <c r="AK1019" i="10"/>
  <c r="AT1019" i="10"/>
  <c r="AM1017" i="10"/>
  <c r="AI1017" i="10"/>
  <c r="AH1017" i="10"/>
  <c r="AG1017" i="10"/>
  <c r="AF1017" i="10"/>
  <c r="AE1017" i="10"/>
  <c r="AD1017" i="10"/>
  <c r="AC1017" i="10"/>
  <c r="AB1017" i="10"/>
  <c r="AA1017" i="10"/>
  <c r="Z1017" i="10"/>
  <c r="Y1017" i="10"/>
  <c r="X1017" i="10"/>
  <c r="W1017" i="10"/>
  <c r="W1136" i="10" s="1"/>
  <c r="V1017" i="10"/>
  <c r="V1136" i="10" s="1"/>
  <c r="U1017" i="10"/>
  <c r="T1017" i="10"/>
  <c r="S1017" i="10"/>
  <c r="R1017" i="10"/>
  <c r="Q1017" i="10"/>
  <c r="P1017" i="10"/>
  <c r="O1017" i="10"/>
  <c r="N1017" i="10"/>
  <c r="M1017" i="10"/>
  <c r="L1017" i="10"/>
  <c r="K1017" i="10"/>
  <c r="J1017" i="10"/>
  <c r="I1017" i="10"/>
  <c r="H1017" i="10"/>
  <c r="G1017" i="10"/>
  <c r="F1017" i="10"/>
  <c r="F1136" i="10" s="1"/>
  <c r="AX1016" i="10"/>
  <c r="AM1016" i="10"/>
  <c r="AL1016" i="10"/>
  <c r="AK1016" i="10"/>
  <c r="AM1015" i="10"/>
  <c r="AL1015" i="10"/>
  <c r="AK1015" i="10"/>
  <c r="AM1014" i="10"/>
  <c r="AL1014" i="10"/>
  <c r="AK1014" i="10"/>
  <c r="AM1013" i="10"/>
  <c r="AL1013" i="10"/>
  <c r="AK1013" i="10"/>
  <c r="AM1012" i="10"/>
  <c r="AL1012" i="10"/>
  <c r="AK1012" i="10"/>
  <c r="AM1011" i="10"/>
  <c r="AL1011" i="10"/>
  <c r="AK1011" i="10"/>
  <c r="AM1010" i="10"/>
  <c r="AL1010" i="10"/>
  <c r="AK1010" i="10"/>
  <c r="AM1009" i="10"/>
  <c r="AL1009" i="10"/>
  <c r="AK1009" i="10"/>
  <c r="AM1008" i="10"/>
  <c r="AL1008" i="10"/>
  <c r="AK1008" i="10"/>
  <c r="AX1007" i="10"/>
  <c r="AM1007" i="10"/>
  <c r="AL1007" i="10"/>
  <c r="AK1007" i="10"/>
  <c r="AK1017" i="10" s="1"/>
  <c r="AT1006" i="10"/>
  <c r="AM1006" i="10"/>
  <c r="AL1006" i="10"/>
  <c r="AK1006" i="10"/>
  <c r="AM1003" i="10"/>
  <c r="AL1003" i="10"/>
  <c r="AK1003" i="10"/>
  <c r="AM1002" i="10"/>
  <c r="AL1002" i="10"/>
  <c r="AK1002" i="10"/>
  <c r="AM1001" i="10"/>
  <c r="AL1001" i="10"/>
  <c r="AK1001" i="10"/>
  <c r="AX1000" i="10"/>
  <c r="AM1000" i="10"/>
  <c r="AL1000" i="10"/>
  <c r="AK1000" i="10"/>
  <c r="AM999" i="10"/>
  <c r="AL999" i="10"/>
  <c r="AK999" i="10"/>
  <c r="AT999" i="10"/>
  <c r="S995" i="10"/>
  <c r="AI993" i="10"/>
  <c r="AH993" i="10"/>
  <c r="AG993" i="10"/>
  <c r="AF993" i="10"/>
  <c r="AE993" i="10"/>
  <c r="AD993" i="10"/>
  <c r="AC993" i="10"/>
  <c r="AB993" i="10"/>
  <c r="AA993" i="10"/>
  <c r="Z993" i="10"/>
  <c r="Y993" i="10"/>
  <c r="X993" i="10"/>
  <c r="W993" i="10"/>
  <c r="V993" i="10"/>
  <c r="U993" i="10"/>
  <c r="T993" i="10"/>
  <c r="S993" i="10"/>
  <c r="R993" i="10"/>
  <c r="Q993" i="10"/>
  <c r="P993" i="10"/>
  <c r="O993" i="10"/>
  <c r="N993" i="10"/>
  <c r="M993" i="10"/>
  <c r="L993" i="10"/>
  <c r="K993" i="10"/>
  <c r="J993" i="10"/>
  <c r="I993" i="10"/>
  <c r="H993" i="10"/>
  <c r="G993" i="10"/>
  <c r="F993" i="10"/>
  <c r="AX992" i="10"/>
  <c r="AM992" i="10"/>
  <c r="AL992" i="10"/>
  <c r="AK992" i="10"/>
  <c r="AM991" i="10"/>
  <c r="AL991" i="10"/>
  <c r="AK991" i="10"/>
  <c r="AM990" i="10"/>
  <c r="AL990" i="10"/>
  <c r="AK990" i="10"/>
  <c r="AM989" i="10"/>
  <c r="AL989" i="10"/>
  <c r="AK989" i="10"/>
  <c r="AM988" i="10"/>
  <c r="AL988" i="10"/>
  <c r="AK988" i="10"/>
  <c r="AM987" i="10"/>
  <c r="AL987" i="10"/>
  <c r="AK987" i="10"/>
  <c r="AM986" i="10"/>
  <c r="AL986" i="10"/>
  <c r="AK986" i="10"/>
  <c r="AM985" i="10"/>
  <c r="AL985" i="10"/>
  <c r="AK985" i="10"/>
  <c r="AX984" i="10"/>
  <c r="AX985" i="10" s="1"/>
  <c r="AM984" i="10"/>
  <c r="AL984" i="10"/>
  <c r="AK984" i="10"/>
  <c r="AX983" i="10"/>
  <c r="AT983" i="10"/>
  <c r="AM983" i="10"/>
  <c r="AL983" i="10"/>
  <c r="AK983" i="10"/>
  <c r="AM982" i="10"/>
  <c r="AM993" i="10" s="1"/>
  <c r="AL982" i="10"/>
  <c r="AK982" i="10"/>
  <c r="AI980" i="10"/>
  <c r="AH980" i="10"/>
  <c r="AG980" i="10"/>
  <c r="AF980" i="10"/>
  <c r="AE980" i="10"/>
  <c r="AD980" i="10"/>
  <c r="AC980" i="10"/>
  <c r="AB980" i="10"/>
  <c r="AA980" i="10"/>
  <c r="Z980" i="10"/>
  <c r="Y980" i="10"/>
  <c r="X980" i="10"/>
  <c r="W980" i="10"/>
  <c r="V980" i="10"/>
  <c r="U980" i="10"/>
  <c r="T980" i="10"/>
  <c r="S980" i="10"/>
  <c r="R980" i="10"/>
  <c r="Q980" i="10"/>
  <c r="P980" i="10"/>
  <c r="O980" i="10"/>
  <c r="N980" i="10"/>
  <c r="M980" i="10"/>
  <c r="L980" i="10"/>
  <c r="K980" i="10"/>
  <c r="J980" i="10"/>
  <c r="I980" i="10"/>
  <c r="H980" i="10"/>
  <c r="G980" i="10"/>
  <c r="F980" i="10"/>
  <c r="AX979" i="10"/>
  <c r="AM979" i="10"/>
  <c r="AL979" i="10"/>
  <c r="AK979" i="10"/>
  <c r="AM978" i="10"/>
  <c r="AL978" i="10"/>
  <c r="AK978" i="10"/>
  <c r="AM977" i="10"/>
  <c r="AL977" i="10"/>
  <c r="AK977" i="10"/>
  <c r="AM976" i="10"/>
  <c r="AL976" i="10"/>
  <c r="AK976" i="10"/>
  <c r="AM975" i="10"/>
  <c r="AL975" i="10"/>
  <c r="AK975" i="10"/>
  <c r="AM974" i="10"/>
  <c r="AL974" i="10"/>
  <c r="AK974" i="10"/>
  <c r="AM973" i="10"/>
  <c r="AL973" i="10"/>
  <c r="AK973" i="10"/>
  <c r="AM972" i="10"/>
  <c r="AL972" i="10"/>
  <c r="AK972" i="10"/>
  <c r="AM971" i="10"/>
  <c r="AL971" i="10"/>
  <c r="AK971" i="10"/>
  <c r="AX970" i="10"/>
  <c r="AM970" i="10"/>
  <c r="AL970" i="10"/>
  <c r="AL980" i="10" s="1"/>
  <c r="AK970" i="10"/>
  <c r="AM969" i="10"/>
  <c r="AL969" i="10"/>
  <c r="AK969" i="10"/>
  <c r="AT969" i="10"/>
  <c r="AI967" i="10"/>
  <c r="AH967" i="10"/>
  <c r="AG967" i="10"/>
  <c r="AF967" i="10"/>
  <c r="AE967" i="10"/>
  <c r="AD967" i="10"/>
  <c r="AC967" i="10"/>
  <c r="AB967" i="10"/>
  <c r="AA967" i="10"/>
  <c r="Z967" i="10"/>
  <c r="Y967" i="10"/>
  <c r="X967" i="10"/>
  <c r="W967" i="10"/>
  <c r="V967" i="10"/>
  <c r="U967" i="10"/>
  <c r="T967" i="10"/>
  <c r="S967" i="10"/>
  <c r="R967" i="10"/>
  <c r="Q967" i="10"/>
  <c r="P967" i="10"/>
  <c r="O967" i="10"/>
  <c r="N967" i="10"/>
  <c r="M967" i="10"/>
  <c r="L967" i="10"/>
  <c r="K967" i="10"/>
  <c r="J967" i="10"/>
  <c r="I967" i="10"/>
  <c r="H967" i="10"/>
  <c r="G967" i="10"/>
  <c r="F967" i="10"/>
  <c r="C967" i="10"/>
  <c r="AX966" i="10"/>
  <c r="AT966" i="10"/>
  <c r="AM966" i="10"/>
  <c r="AL966" i="10"/>
  <c r="AK966" i="10"/>
  <c r="AM965" i="10"/>
  <c r="AL965" i="10"/>
  <c r="AK965" i="10"/>
  <c r="AM964" i="10"/>
  <c r="AL964" i="10"/>
  <c r="AK964" i="10"/>
  <c r="AM963" i="10"/>
  <c r="AL963" i="10"/>
  <c r="AK963" i="10"/>
  <c r="AM962" i="10"/>
  <c r="AL962" i="10"/>
  <c r="AK962" i="10"/>
  <c r="AM961" i="10"/>
  <c r="AL961" i="10"/>
  <c r="AK961" i="10"/>
  <c r="AX960" i="10"/>
  <c r="AM960" i="10"/>
  <c r="AL960" i="10"/>
  <c r="AK960" i="10"/>
  <c r="AM959" i="10"/>
  <c r="AL959" i="10"/>
  <c r="AK959" i="10"/>
  <c r="AX958" i="10"/>
  <c r="AX959" i="10" s="1"/>
  <c r="AT959" i="10" s="1"/>
  <c r="AM958" i="10"/>
  <c r="AL958" i="10"/>
  <c r="AK958" i="10"/>
  <c r="AX957" i="10"/>
  <c r="AM957" i="10"/>
  <c r="AL957" i="10"/>
  <c r="AK957" i="10"/>
  <c r="AM956" i="10"/>
  <c r="AL956" i="10"/>
  <c r="AK956" i="10"/>
  <c r="AT956" i="10"/>
  <c r="AM954" i="10"/>
  <c r="AL954" i="10"/>
  <c r="AI954" i="10"/>
  <c r="AH954" i="10"/>
  <c r="AG954" i="10"/>
  <c r="AF954" i="10"/>
  <c r="AE954" i="10"/>
  <c r="AD954" i="10"/>
  <c r="AC954" i="10"/>
  <c r="AB954" i="10"/>
  <c r="AA954" i="10"/>
  <c r="Z954" i="10"/>
  <c r="Y954" i="10"/>
  <c r="X954" i="10"/>
  <c r="W954" i="10"/>
  <c r="V954" i="10"/>
  <c r="U954" i="10"/>
  <c r="T954" i="10"/>
  <c r="S954" i="10"/>
  <c r="R954" i="10"/>
  <c r="Q954" i="10"/>
  <c r="P954" i="10"/>
  <c r="O954" i="10"/>
  <c r="N954" i="10"/>
  <c r="M954" i="10"/>
  <c r="L954" i="10"/>
  <c r="K954" i="10"/>
  <c r="J954" i="10"/>
  <c r="I954" i="10"/>
  <c r="H954" i="10"/>
  <c r="G954" i="10"/>
  <c r="F954" i="10"/>
  <c r="C954" i="10"/>
  <c r="AX953" i="10"/>
  <c r="AM953" i="10"/>
  <c r="AL953" i="10"/>
  <c r="AK953" i="10"/>
  <c r="AM952" i="10"/>
  <c r="AL952" i="10"/>
  <c r="AK952" i="10"/>
  <c r="AM951" i="10"/>
  <c r="AL951" i="10"/>
  <c r="AK951" i="10"/>
  <c r="AM950" i="10"/>
  <c r="AL950" i="10"/>
  <c r="AK950" i="10"/>
  <c r="AM949" i="10"/>
  <c r="AL949" i="10"/>
  <c r="AK949" i="10"/>
  <c r="AM948" i="10"/>
  <c r="AL948" i="10"/>
  <c r="AK948" i="10"/>
  <c r="AX947" i="10"/>
  <c r="AM947" i="10"/>
  <c r="AL947" i="10"/>
  <c r="AK947" i="10"/>
  <c r="AM946" i="10"/>
  <c r="AL946" i="10"/>
  <c r="AK946" i="10"/>
  <c r="AX945" i="10"/>
  <c r="AX946" i="10" s="1"/>
  <c r="AM945" i="10"/>
  <c r="AL945" i="10"/>
  <c r="AK945" i="10"/>
  <c r="AX944" i="10"/>
  <c r="AM944" i="10"/>
  <c r="AL944" i="10"/>
  <c r="AK944" i="10"/>
  <c r="AT944" i="10"/>
  <c r="AM943" i="10"/>
  <c r="AL943" i="10"/>
  <c r="AK943" i="10"/>
  <c r="AI941" i="10"/>
  <c r="AH941" i="10"/>
  <c r="AG941" i="10"/>
  <c r="AF941" i="10"/>
  <c r="AE941" i="10"/>
  <c r="AD941" i="10"/>
  <c r="AC941" i="10"/>
  <c r="AB941" i="10"/>
  <c r="AA941" i="10"/>
  <c r="Z941" i="10"/>
  <c r="Y941" i="10"/>
  <c r="X941" i="10"/>
  <c r="W941" i="10"/>
  <c r="V941" i="10"/>
  <c r="U941" i="10"/>
  <c r="T941" i="10"/>
  <c r="S941" i="10"/>
  <c r="R941" i="10"/>
  <c r="Q941" i="10"/>
  <c r="P941" i="10"/>
  <c r="O941" i="10"/>
  <c r="N941" i="10"/>
  <c r="M941" i="10"/>
  <c r="L941" i="10"/>
  <c r="K941" i="10"/>
  <c r="J941" i="10"/>
  <c r="I941" i="10"/>
  <c r="H941" i="10"/>
  <c r="G941" i="10"/>
  <c r="F941" i="10"/>
  <c r="AX940" i="10"/>
  <c r="AM940" i="10"/>
  <c r="AL940" i="10"/>
  <c r="AK940" i="10"/>
  <c r="AM939" i="10"/>
  <c r="AL939" i="10"/>
  <c r="AK939" i="10"/>
  <c r="AM938" i="10"/>
  <c r="AL938" i="10"/>
  <c r="AK938" i="10"/>
  <c r="AM937" i="10"/>
  <c r="AL937" i="10"/>
  <c r="AK937" i="10"/>
  <c r="AM936" i="10"/>
  <c r="AL936" i="10"/>
  <c r="AK936" i="10"/>
  <c r="AM935" i="10"/>
  <c r="AL935" i="10"/>
  <c r="AK935" i="10"/>
  <c r="AM934" i="10"/>
  <c r="AL934" i="10"/>
  <c r="AK934" i="10"/>
  <c r="AM933" i="10"/>
  <c r="AL933" i="10"/>
  <c r="AK933" i="10"/>
  <c r="AX932" i="10"/>
  <c r="AX933" i="10" s="1"/>
  <c r="AM932" i="10"/>
  <c r="AL932" i="10"/>
  <c r="AK932" i="10"/>
  <c r="AX931" i="10"/>
  <c r="AM931" i="10"/>
  <c r="AL931" i="10"/>
  <c r="AL941" i="10" s="1"/>
  <c r="AK931" i="10"/>
  <c r="AM930" i="10"/>
  <c r="AL930" i="10"/>
  <c r="AK930" i="10"/>
  <c r="AI928" i="10"/>
  <c r="AH928" i="10"/>
  <c r="AG928" i="10"/>
  <c r="AF928" i="10"/>
  <c r="AE928" i="10"/>
  <c r="AD928" i="10"/>
  <c r="AC928" i="10"/>
  <c r="AB928" i="10"/>
  <c r="AA928" i="10"/>
  <c r="Z928" i="10"/>
  <c r="Y928" i="10"/>
  <c r="X928" i="10"/>
  <c r="W928" i="10"/>
  <c r="V928" i="10"/>
  <c r="U928" i="10"/>
  <c r="T928" i="10"/>
  <c r="S928" i="10"/>
  <c r="R928" i="10"/>
  <c r="Q928" i="10"/>
  <c r="P928" i="10"/>
  <c r="O928" i="10"/>
  <c r="N928" i="10"/>
  <c r="M928" i="10"/>
  <c r="L928" i="10"/>
  <c r="K928" i="10"/>
  <c r="J928" i="10"/>
  <c r="I928" i="10"/>
  <c r="H928" i="10"/>
  <c r="G928" i="10"/>
  <c r="F928" i="10"/>
  <c r="AX927" i="10"/>
  <c r="AM927" i="10"/>
  <c r="AL927" i="10"/>
  <c r="AK927" i="10"/>
  <c r="AM926" i="10"/>
  <c r="AL926" i="10"/>
  <c r="AK926" i="10"/>
  <c r="AM925" i="10"/>
  <c r="AL925" i="10"/>
  <c r="AK925" i="10"/>
  <c r="AM924" i="10"/>
  <c r="AL924" i="10"/>
  <c r="AK924" i="10"/>
  <c r="AM923" i="10"/>
  <c r="AM928" i="10" s="1"/>
  <c r="AL923" i="10"/>
  <c r="AK923" i="10"/>
  <c r="AM922" i="10"/>
  <c r="AL922" i="10"/>
  <c r="AK922" i="10"/>
  <c r="AM921" i="10"/>
  <c r="AL921" i="10"/>
  <c r="AK921" i="10"/>
  <c r="AM920" i="10"/>
  <c r="AL920" i="10"/>
  <c r="AK920" i="10"/>
  <c r="AM919" i="10"/>
  <c r="AL919" i="10"/>
  <c r="AK919" i="10"/>
  <c r="AK928" i="10" s="1"/>
  <c r="AX918" i="10"/>
  <c r="AM918" i="10"/>
  <c r="AL918" i="10"/>
  <c r="AL928" i="10" s="1"/>
  <c r="AK918" i="10"/>
  <c r="AT917" i="10"/>
  <c r="AM917" i="10"/>
  <c r="AL917" i="10"/>
  <c r="AK917" i="10"/>
  <c r="AI915" i="10"/>
  <c r="AH915" i="10"/>
  <c r="AG915" i="10"/>
  <c r="AF915" i="10"/>
  <c r="AE915" i="10"/>
  <c r="AD915" i="10"/>
  <c r="AC915" i="10"/>
  <c r="AB915" i="10"/>
  <c r="AA915" i="10"/>
  <c r="Z915" i="10"/>
  <c r="Y915" i="10"/>
  <c r="X915" i="10"/>
  <c r="W915" i="10"/>
  <c r="V915" i="10"/>
  <c r="U915" i="10"/>
  <c r="T915" i="10"/>
  <c r="S915" i="10"/>
  <c r="R915" i="10"/>
  <c r="Q915" i="10"/>
  <c r="P915" i="10"/>
  <c r="O915" i="10"/>
  <c r="N915" i="10"/>
  <c r="M915" i="10"/>
  <c r="L915" i="10"/>
  <c r="K915" i="10"/>
  <c r="J915" i="10"/>
  <c r="I915" i="10"/>
  <c r="H915" i="10"/>
  <c r="G915" i="10"/>
  <c r="F915" i="10"/>
  <c r="C915" i="10"/>
  <c r="AX914" i="10"/>
  <c r="AM914" i="10"/>
  <c r="AL914" i="10"/>
  <c r="AK914" i="10"/>
  <c r="AT914" i="10"/>
  <c r="AM913" i="10"/>
  <c r="AL913" i="10"/>
  <c r="AK913" i="10"/>
  <c r="AM912" i="10"/>
  <c r="AL912" i="10"/>
  <c r="AK912" i="10"/>
  <c r="AM911" i="10"/>
  <c r="AL911" i="10"/>
  <c r="AK911" i="10"/>
  <c r="AM910" i="10"/>
  <c r="AL910" i="10"/>
  <c r="AK910" i="10"/>
  <c r="AM909" i="10"/>
  <c r="AL909" i="10"/>
  <c r="AK909" i="10"/>
  <c r="AX908" i="10"/>
  <c r="AM908" i="10"/>
  <c r="AL908" i="10"/>
  <c r="AK908" i="10"/>
  <c r="AM907" i="10"/>
  <c r="AL907" i="10"/>
  <c r="AK907" i="10"/>
  <c r="AX906" i="10"/>
  <c r="AX907" i="10" s="1"/>
  <c r="AM906" i="10"/>
  <c r="AL906" i="10"/>
  <c r="AK906" i="10"/>
  <c r="AX905" i="10"/>
  <c r="AM905" i="10"/>
  <c r="AL905" i="10"/>
  <c r="AK905" i="10"/>
  <c r="AM904" i="10"/>
  <c r="AL904" i="10"/>
  <c r="AL915" i="10" s="1"/>
  <c r="AK904" i="10"/>
  <c r="AK915" i="10" s="1"/>
  <c r="AT904" i="10"/>
  <c r="AI902" i="10"/>
  <c r="AH902" i="10"/>
  <c r="AG902" i="10"/>
  <c r="AF902" i="10"/>
  <c r="AE902" i="10"/>
  <c r="AD902" i="10"/>
  <c r="AC902" i="10"/>
  <c r="AB902" i="10"/>
  <c r="AA902" i="10"/>
  <c r="Z902" i="10"/>
  <c r="Y902" i="10"/>
  <c r="Y995" i="10" s="1"/>
  <c r="X902" i="10"/>
  <c r="W902" i="10"/>
  <c r="V902" i="10"/>
  <c r="U902" i="10"/>
  <c r="T902" i="10"/>
  <c r="S902" i="10"/>
  <c r="R902" i="10"/>
  <c r="Q902" i="10"/>
  <c r="P902" i="10"/>
  <c r="O902" i="10"/>
  <c r="N902" i="10"/>
  <c r="M902" i="10"/>
  <c r="L902" i="10"/>
  <c r="K902" i="10"/>
  <c r="J902" i="10"/>
  <c r="I902" i="10"/>
  <c r="H902" i="10"/>
  <c r="G902" i="10"/>
  <c r="F902" i="10"/>
  <c r="AX901" i="10"/>
  <c r="AM901" i="10"/>
  <c r="AL901" i="10"/>
  <c r="AK901" i="10"/>
  <c r="AM900" i="10"/>
  <c r="AL900" i="10"/>
  <c r="AK900" i="10"/>
  <c r="AM899" i="10"/>
  <c r="AL899" i="10"/>
  <c r="AK899" i="10"/>
  <c r="AM898" i="10"/>
  <c r="AL898" i="10"/>
  <c r="AK898" i="10"/>
  <c r="AM897" i="10"/>
  <c r="AL897" i="10"/>
  <c r="AK897" i="10"/>
  <c r="AM896" i="10"/>
  <c r="AL896" i="10"/>
  <c r="AK896" i="10"/>
  <c r="AM895" i="10"/>
  <c r="AL895" i="10"/>
  <c r="AK895" i="10"/>
  <c r="AX894" i="10"/>
  <c r="AM894" i="10"/>
  <c r="AL894" i="10"/>
  <c r="AK894" i="10"/>
  <c r="AM893" i="10"/>
  <c r="AL893" i="10"/>
  <c r="AK893" i="10"/>
  <c r="AX892" i="10"/>
  <c r="AX893" i="10" s="1"/>
  <c r="AM892" i="10"/>
  <c r="AL892" i="10"/>
  <c r="AK892" i="10"/>
  <c r="AM891" i="10"/>
  <c r="AL891" i="10"/>
  <c r="AK891" i="10"/>
  <c r="AT891" i="10"/>
  <c r="AI889" i="10"/>
  <c r="AH889" i="10"/>
  <c r="AG889" i="10"/>
  <c r="AF889" i="10"/>
  <c r="AF995" i="10" s="1"/>
  <c r="AE889" i="10"/>
  <c r="AD889" i="10"/>
  <c r="AC889" i="10"/>
  <c r="AB889" i="10"/>
  <c r="AA889" i="10"/>
  <c r="Z889" i="10"/>
  <c r="Y889" i="10"/>
  <c r="X889" i="10"/>
  <c r="W889" i="10"/>
  <c r="V889" i="10"/>
  <c r="U889" i="10"/>
  <c r="T889" i="10"/>
  <c r="S889" i="10"/>
  <c r="R889" i="10"/>
  <c r="Q889" i="10"/>
  <c r="P889" i="10"/>
  <c r="P995" i="10" s="1"/>
  <c r="O889" i="10"/>
  <c r="N889" i="10"/>
  <c r="M889" i="10"/>
  <c r="L889" i="10"/>
  <c r="K889" i="10"/>
  <c r="J889" i="10"/>
  <c r="J995" i="10" s="1"/>
  <c r="I889" i="10"/>
  <c r="I995" i="10" s="1"/>
  <c r="H889" i="10"/>
  <c r="H995" i="10" s="1"/>
  <c r="G889" i="10"/>
  <c r="F889" i="10"/>
  <c r="AX888" i="10"/>
  <c r="C889" i="10" s="1"/>
  <c r="AM888" i="10"/>
  <c r="AL888" i="10"/>
  <c r="AK888" i="10"/>
  <c r="AM887" i="10"/>
  <c r="AL887" i="10"/>
  <c r="AK887" i="10"/>
  <c r="AM886" i="10"/>
  <c r="AL886" i="10"/>
  <c r="AK886" i="10"/>
  <c r="AM885" i="10"/>
  <c r="AL885" i="10"/>
  <c r="AK885" i="10"/>
  <c r="AM884" i="10"/>
  <c r="AL884" i="10"/>
  <c r="AK884" i="10"/>
  <c r="AM883" i="10"/>
  <c r="AL883" i="10"/>
  <c r="AK883" i="10"/>
  <c r="AX882" i="10"/>
  <c r="AM882" i="10"/>
  <c r="AL882" i="10"/>
  <c r="AK882" i="10"/>
  <c r="AX881" i="10"/>
  <c r="AM881" i="10"/>
  <c r="AL881" i="10"/>
  <c r="AK881" i="10"/>
  <c r="AX880" i="10"/>
  <c r="AM880" i="10"/>
  <c r="AL880" i="10"/>
  <c r="AK880" i="10"/>
  <c r="AX879" i="10"/>
  <c r="AM879" i="10"/>
  <c r="AL879" i="10"/>
  <c r="AK879" i="10"/>
  <c r="AM878" i="10"/>
  <c r="AL878" i="10"/>
  <c r="AK878" i="10"/>
  <c r="AI876" i="10"/>
  <c r="AI995" i="10" s="1"/>
  <c r="AH876" i="10"/>
  <c r="AH995" i="10" s="1"/>
  <c r="AG876" i="10"/>
  <c r="AF876" i="10"/>
  <c r="AE876" i="10"/>
  <c r="AE995" i="10" s="1"/>
  <c r="AD876" i="10"/>
  <c r="AC876" i="10"/>
  <c r="AC995" i="10" s="1"/>
  <c r="AB876" i="10"/>
  <c r="AA876" i="10"/>
  <c r="Z876" i="10"/>
  <c r="Y876" i="10"/>
  <c r="X876" i="10"/>
  <c r="W876" i="10"/>
  <c r="W995" i="10" s="1"/>
  <c r="V876" i="10"/>
  <c r="U876" i="10"/>
  <c r="T876" i="10"/>
  <c r="S876" i="10"/>
  <c r="R876" i="10"/>
  <c r="R995" i="10" s="1"/>
  <c r="Q876" i="10"/>
  <c r="P876" i="10"/>
  <c r="O876" i="10"/>
  <c r="O995" i="10" s="1"/>
  <c r="N876" i="10"/>
  <c r="N995" i="10" s="1"/>
  <c r="M876" i="10"/>
  <c r="L876" i="10"/>
  <c r="K876" i="10"/>
  <c r="J876" i="10"/>
  <c r="I876" i="10"/>
  <c r="H876" i="10"/>
  <c r="G876" i="10"/>
  <c r="G995" i="10" s="1"/>
  <c r="F876" i="10"/>
  <c r="C876" i="10"/>
  <c r="AX875" i="10"/>
  <c r="AM875" i="10"/>
  <c r="AM876" i="10" s="1"/>
  <c r="AL875" i="10"/>
  <c r="AK875" i="10"/>
  <c r="AM874" i="10"/>
  <c r="AL874" i="10"/>
  <c r="AK874" i="10"/>
  <c r="AM873" i="10"/>
  <c r="AL873" i="10"/>
  <c r="AK873" i="10"/>
  <c r="AM872" i="10"/>
  <c r="AL872" i="10"/>
  <c r="AK872" i="10"/>
  <c r="AM871" i="10"/>
  <c r="AL871" i="10"/>
  <c r="AK871" i="10"/>
  <c r="AM870" i="10"/>
  <c r="AL870" i="10"/>
  <c r="AK870" i="10"/>
  <c r="AM869" i="10"/>
  <c r="AL869" i="10"/>
  <c r="AK869" i="10"/>
  <c r="AM868" i="10"/>
  <c r="AL868" i="10"/>
  <c r="AK868" i="10"/>
  <c r="AM867" i="10"/>
  <c r="AL867" i="10"/>
  <c r="AK867" i="10"/>
  <c r="AX866" i="10"/>
  <c r="AM866" i="10"/>
  <c r="AL866" i="10"/>
  <c r="AK866" i="10"/>
  <c r="AM865" i="10"/>
  <c r="AL865" i="10"/>
  <c r="AK865" i="10"/>
  <c r="AK876" i="10" s="1"/>
  <c r="AM862" i="10"/>
  <c r="AL862" i="10"/>
  <c r="AK862" i="10"/>
  <c r="AM861" i="10"/>
  <c r="AL861" i="10"/>
  <c r="AK861" i="10"/>
  <c r="AX860" i="10"/>
  <c r="AX861" i="10" s="1"/>
  <c r="AX862" i="10" s="1"/>
  <c r="AM860" i="10"/>
  <c r="AL860" i="10"/>
  <c r="AK860" i="10"/>
  <c r="AX859" i="10"/>
  <c r="AT859" i="10"/>
  <c r="AM859" i="10"/>
  <c r="AL859" i="10"/>
  <c r="AK859" i="10"/>
  <c r="AM858" i="10"/>
  <c r="AL858" i="10"/>
  <c r="AK858" i="10"/>
  <c r="AT858" i="10"/>
  <c r="AD854" i="10"/>
  <c r="P854" i="10"/>
  <c r="O854" i="10"/>
  <c r="N854" i="10"/>
  <c r="H854" i="10"/>
  <c r="G854" i="10"/>
  <c r="AI852" i="10"/>
  <c r="AH852" i="10"/>
  <c r="AG852" i="10"/>
  <c r="AF852" i="10"/>
  <c r="AE852" i="10"/>
  <c r="AD852" i="10"/>
  <c r="AC852" i="10"/>
  <c r="AB852" i="10"/>
  <c r="AA852" i="10"/>
  <c r="Z852" i="10"/>
  <c r="Y852" i="10"/>
  <c r="X852" i="10"/>
  <c r="W852" i="10"/>
  <c r="V852" i="10"/>
  <c r="U852" i="10"/>
  <c r="T852" i="10"/>
  <c r="S852" i="10"/>
  <c r="R852" i="10"/>
  <c r="Q852" i="10"/>
  <c r="P852" i="10"/>
  <c r="O852" i="10"/>
  <c r="N852" i="10"/>
  <c r="M852" i="10"/>
  <c r="L852" i="10"/>
  <c r="K852" i="10"/>
  <c r="J852" i="10"/>
  <c r="I852" i="10"/>
  <c r="H852" i="10"/>
  <c r="G852" i="10"/>
  <c r="F852" i="10"/>
  <c r="AX851" i="10"/>
  <c r="AM851" i="10"/>
  <c r="AL851" i="10"/>
  <c r="AK851" i="10"/>
  <c r="AM850" i="10"/>
  <c r="AL850" i="10"/>
  <c r="AK850" i="10"/>
  <c r="AM849" i="10"/>
  <c r="AL849" i="10"/>
  <c r="AK849" i="10"/>
  <c r="AM848" i="10"/>
  <c r="AL848" i="10"/>
  <c r="AK848" i="10"/>
  <c r="AM847" i="10"/>
  <c r="AL847" i="10"/>
  <c r="AK847" i="10"/>
  <c r="AM846" i="10"/>
  <c r="AL846" i="10"/>
  <c r="AK846" i="10"/>
  <c r="AX845" i="10"/>
  <c r="AM845" i="10"/>
  <c r="AL845" i="10"/>
  <c r="AK845" i="10"/>
  <c r="AM844" i="10"/>
  <c r="AL844" i="10"/>
  <c r="AK844" i="10"/>
  <c r="AX843" i="10"/>
  <c r="AX844" i="10" s="1"/>
  <c r="AM843" i="10"/>
  <c r="AL843" i="10"/>
  <c r="AK843" i="10"/>
  <c r="AX842" i="10"/>
  <c r="AM842" i="10"/>
  <c r="AL842" i="10"/>
  <c r="AL852" i="10" s="1"/>
  <c r="AK842" i="10"/>
  <c r="AM841" i="10"/>
  <c r="AM852" i="10" s="1"/>
  <c r="AL841" i="10"/>
  <c r="AK841" i="10"/>
  <c r="AK852" i="10" s="1"/>
  <c r="AI839" i="10"/>
  <c r="AH839" i="10"/>
  <c r="AG839" i="10"/>
  <c r="AF839" i="10"/>
  <c r="AE839" i="10"/>
  <c r="AD839" i="10"/>
  <c r="AC839" i="10"/>
  <c r="AB839" i="10"/>
  <c r="AA839" i="10"/>
  <c r="Z839" i="10"/>
  <c r="Y839" i="10"/>
  <c r="X839" i="10"/>
  <c r="W839" i="10"/>
  <c r="V839" i="10"/>
  <c r="U839" i="10"/>
  <c r="T839" i="10"/>
  <c r="S839" i="10"/>
  <c r="R839" i="10"/>
  <c r="Q839" i="10"/>
  <c r="P839" i="10"/>
  <c r="O839" i="10"/>
  <c r="N839" i="10"/>
  <c r="M839" i="10"/>
  <c r="L839" i="10"/>
  <c r="K839" i="10"/>
  <c r="J839" i="10"/>
  <c r="I839" i="10"/>
  <c r="H839" i="10"/>
  <c r="G839" i="10"/>
  <c r="F839" i="10"/>
  <c r="AX838" i="10"/>
  <c r="AT838" i="10" s="1"/>
  <c r="AM838" i="10"/>
  <c r="AL838" i="10"/>
  <c r="AK838" i="10"/>
  <c r="AM837" i="10"/>
  <c r="AL837" i="10"/>
  <c r="AK837" i="10"/>
  <c r="AM836" i="10"/>
  <c r="AL836" i="10"/>
  <c r="AK836" i="10"/>
  <c r="AM835" i="10"/>
  <c r="AL835" i="10"/>
  <c r="AK835" i="10"/>
  <c r="AM834" i="10"/>
  <c r="AL834" i="10"/>
  <c r="AK834" i="10"/>
  <c r="AM833" i="10"/>
  <c r="AL833" i="10"/>
  <c r="AK833" i="10"/>
  <c r="AM832" i="10"/>
  <c r="AL832" i="10"/>
  <c r="AK832" i="10"/>
  <c r="AM831" i="10"/>
  <c r="AL831" i="10"/>
  <c r="AK831" i="10"/>
  <c r="AM830" i="10"/>
  <c r="AL830" i="10"/>
  <c r="AK830" i="10"/>
  <c r="AX829" i="10"/>
  <c r="AM829" i="10"/>
  <c r="AL829" i="10"/>
  <c r="AK829" i="10"/>
  <c r="AM828" i="10"/>
  <c r="AL828" i="10"/>
  <c r="AK828" i="10"/>
  <c r="AK839" i="10" s="1"/>
  <c r="AI826" i="10"/>
  <c r="AH826" i="10"/>
  <c r="AG826" i="10"/>
  <c r="AF826" i="10"/>
  <c r="AE826" i="10"/>
  <c r="AD826" i="10"/>
  <c r="AC826" i="10"/>
  <c r="AC854" i="10" s="1"/>
  <c r="AB826" i="10"/>
  <c r="AA826" i="10"/>
  <c r="Z826" i="10"/>
  <c r="Y826" i="10"/>
  <c r="X826" i="10"/>
  <c r="W826" i="10"/>
  <c r="V826" i="10"/>
  <c r="U826" i="10"/>
  <c r="T826" i="10"/>
  <c r="S826" i="10"/>
  <c r="R826" i="10"/>
  <c r="Q826" i="10"/>
  <c r="P826" i="10"/>
  <c r="O826" i="10"/>
  <c r="N826" i="10"/>
  <c r="M826" i="10"/>
  <c r="L826" i="10"/>
  <c r="K826" i="10"/>
  <c r="J826" i="10"/>
  <c r="I826" i="10"/>
  <c r="H826" i="10"/>
  <c r="G826" i="10"/>
  <c r="F826" i="10"/>
  <c r="AX825" i="10"/>
  <c r="AM825" i="10"/>
  <c r="AL825" i="10"/>
  <c r="AK825" i="10"/>
  <c r="AM824" i="10"/>
  <c r="AL824" i="10"/>
  <c r="AK824" i="10"/>
  <c r="AM823" i="10"/>
  <c r="AL823" i="10"/>
  <c r="AK823" i="10"/>
  <c r="AM822" i="10"/>
  <c r="AL822" i="10"/>
  <c r="AK822" i="10"/>
  <c r="AM821" i="10"/>
  <c r="AL821" i="10"/>
  <c r="AK821" i="10"/>
  <c r="AM820" i="10"/>
  <c r="AL820" i="10"/>
  <c r="AK820" i="10"/>
  <c r="AM819" i="10"/>
  <c r="AL819" i="10"/>
  <c r="AK819" i="10"/>
  <c r="AM818" i="10"/>
  <c r="AL818" i="10"/>
  <c r="AK818" i="10"/>
  <c r="AX817" i="10"/>
  <c r="AM817" i="10"/>
  <c r="AL817" i="10"/>
  <c r="AK817" i="10"/>
  <c r="AX816" i="10"/>
  <c r="AM816" i="10"/>
  <c r="AL816" i="10"/>
  <c r="AK816" i="10"/>
  <c r="AK826" i="10" s="1"/>
  <c r="AM815" i="10"/>
  <c r="AL815" i="10"/>
  <c r="AK815" i="10"/>
  <c r="AI813" i="10"/>
  <c r="AI854" i="10" s="1"/>
  <c r="AH813" i="10"/>
  <c r="AG813" i="10"/>
  <c r="AF813" i="10"/>
  <c r="AE813" i="10"/>
  <c r="AD813" i="10"/>
  <c r="AC813" i="10"/>
  <c r="AB813" i="10"/>
  <c r="AA813" i="10"/>
  <c r="Z813" i="10"/>
  <c r="Y813" i="10"/>
  <c r="X813" i="10"/>
  <c r="W813" i="10"/>
  <c r="V813" i="10"/>
  <c r="U813" i="10"/>
  <c r="T813" i="10"/>
  <c r="S813" i="10"/>
  <c r="R813" i="10"/>
  <c r="Q813" i="10"/>
  <c r="P813" i="10"/>
  <c r="O813" i="10"/>
  <c r="N813" i="10"/>
  <c r="M813" i="10"/>
  <c r="L813" i="10"/>
  <c r="K813" i="10"/>
  <c r="J813" i="10"/>
  <c r="I813" i="10"/>
  <c r="H813" i="10"/>
  <c r="G813" i="10"/>
  <c r="F813" i="10"/>
  <c r="C813" i="10"/>
  <c r="AX812" i="10"/>
  <c r="AT812" i="10"/>
  <c r="AM812" i="10"/>
  <c r="AL812" i="10"/>
  <c r="AK812" i="10"/>
  <c r="AM811" i="10"/>
  <c r="AL811" i="10"/>
  <c r="AK811" i="10"/>
  <c r="AM810" i="10"/>
  <c r="AL810" i="10"/>
  <c r="AK810" i="10"/>
  <c r="AM809" i="10"/>
  <c r="AL809" i="10"/>
  <c r="AK809" i="10"/>
  <c r="AM808" i="10"/>
  <c r="AL808" i="10"/>
  <c r="AK808" i="10"/>
  <c r="AM807" i="10"/>
  <c r="AL807" i="10"/>
  <c r="AK807" i="10"/>
  <c r="AM806" i="10"/>
  <c r="AL806" i="10"/>
  <c r="AK806" i="10"/>
  <c r="AM805" i="10"/>
  <c r="AL805" i="10"/>
  <c r="AK805" i="10"/>
  <c r="AM804" i="10"/>
  <c r="AL804" i="10"/>
  <c r="AK804" i="10"/>
  <c r="AX803" i="10"/>
  <c r="AX804" i="10" s="1"/>
  <c r="AM803" i="10"/>
  <c r="AL803" i="10"/>
  <c r="AL813" i="10" s="1"/>
  <c r="AK803" i="10"/>
  <c r="AT802" i="10"/>
  <c r="AM802" i="10"/>
  <c r="AL802" i="10"/>
  <c r="AK802" i="10"/>
  <c r="AI800" i="10"/>
  <c r="AH800" i="10"/>
  <c r="AH854" i="10" s="1"/>
  <c r="AG800" i="10"/>
  <c r="AF800" i="10"/>
  <c r="AE800" i="10"/>
  <c r="AD800" i="10"/>
  <c r="AC800" i="10"/>
  <c r="AB800" i="10"/>
  <c r="AA800" i="10"/>
  <c r="Z800" i="10"/>
  <c r="Y800" i="10"/>
  <c r="X800" i="10"/>
  <c r="W800" i="10"/>
  <c r="V800" i="10"/>
  <c r="U800" i="10"/>
  <c r="T800" i="10"/>
  <c r="S800" i="10"/>
  <c r="R800" i="10"/>
  <c r="Q800" i="10"/>
  <c r="P800" i="10"/>
  <c r="O800" i="10"/>
  <c r="N800" i="10"/>
  <c r="M800" i="10"/>
  <c r="L800" i="10"/>
  <c r="K800" i="10"/>
  <c r="J800" i="10"/>
  <c r="I800" i="10"/>
  <c r="H800" i="10"/>
  <c r="G800" i="10"/>
  <c r="F800" i="10"/>
  <c r="AX799" i="10"/>
  <c r="AM799" i="10"/>
  <c r="AL799" i="10"/>
  <c r="AK799" i="10"/>
  <c r="AM798" i="10"/>
  <c r="AL798" i="10"/>
  <c r="AK798" i="10"/>
  <c r="AM797" i="10"/>
  <c r="AL797" i="10"/>
  <c r="AK797" i="10"/>
  <c r="AM796" i="10"/>
  <c r="AL796" i="10"/>
  <c r="AK796" i="10"/>
  <c r="AM795" i="10"/>
  <c r="AL795" i="10"/>
  <c r="AK795" i="10"/>
  <c r="AM794" i="10"/>
  <c r="AL794" i="10"/>
  <c r="AK794" i="10"/>
  <c r="AM793" i="10"/>
  <c r="AL793" i="10"/>
  <c r="AK793" i="10"/>
  <c r="AM792" i="10"/>
  <c r="AL792" i="10"/>
  <c r="AK792" i="10"/>
  <c r="AM791" i="10"/>
  <c r="AL791" i="10"/>
  <c r="AK791" i="10"/>
  <c r="AX790" i="10"/>
  <c r="AM790" i="10"/>
  <c r="AL790" i="10"/>
  <c r="AK790" i="10"/>
  <c r="AM789" i="10"/>
  <c r="AM800" i="10" s="1"/>
  <c r="AL789" i="10"/>
  <c r="AK789" i="10"/>
  <c r="AI787" i="10"/>
  <c r="AH787" i="10"/>
  <c r="AG787" i="10"/>
  <c r="AF787" i="10"/>
  <c r="AE787" i="10"/>
  <c r="AD787" i="10"/>
  <c r="AC787" i="10"/>
  <c r="AB787" i="10"/>
  <c r="AA787" i="10"/>
  <c r="Z787" i="10"/>
  <c r="Y787" i="10"/>
  <c r="X787" i="10"/>
  <c r="W787" i="10"/>
  <c r="V787" i="10"/>
  <c r="U787" i="10"/>
  <c r="T787" i="10"/>
  <c r="S787" i="10"/>
  <c r="R787" i="10"/>
  <c r="Q787" i="10"/>
  <c r="P787" i="10"/>
  <c r="O787" i="10"/>
  <c r="N787" i="10"/>
  <c r="M787" i="10"/>
  <c r="L787" i="10"/>
  <c r="K787" i="10"/>
  <c r="J787" i="10"/>
  <c r="I787" i="10"/>
  <c r="H787" i="10"/>
  <c r="G787" i="10"/>
  <c r="F787" i="10"/>
  <c r="AX786" i="10"/>
  <c r="AM786" i="10"/>
  <c r="AL786" i="10"/>
  <c r="AK786" i="10"/>
  <c r="AM785" i="10"/>
  <c r="AL785" i="10"/>
  <c r="AK785" i="10"/>
  <c r="AM784" i="10"/>
  <c r="AL784" i="10"/>
  <c r="AK784" i="10"/>
  <c r="AM783" i="10"/>
  <c r="AL783" i="10"/>
  <c r="AK783" i="10"/>
  <c r="AM782" i="10"/>
  <c r="AL782" i="10"/>
  <c r="AK782" i="10"/>
  <c r="AX781" i="10"/>
  <c r="AX782" i="10" s="1"/>
  <c r="AM781" i="10"/>
  <c r="AL781" i="10"/>
  <c r="AK781" i="10"/>
  <c r="AM780" i="10"/>
  <c r="AL780" i="10"/>
  <c r="AK780" i="10"/>
  <c r="AX779" i="10"/>
  <c r="AX780" i="10" s="1"/>
  <c r="AM779" i="10"/>
  <c r="AL779" i="10"/>
  <c r="AK779" i="10"/>
  <c r="AM778" i="10"/>
  <c r="AL778" i="10"/>
  <c r="AK778" i="10"/>
  <c r="AT778" i="10"/>
  <c r="AX777" i="10"/>
  <c r="AX778" i="10" s="1"/>
  <c r="AM777" i="10"/>
  <c r="AL777" i="10"/>
  <c r="AK777" i="10"/>
  <c r="AM776" i="10"/>
  <c r="AL776" i="10"/>
  <c r="AK776" i="10"/>
  <c r="AK787" i="10" s="1"/>
  <c r="AI774" i="10"/>
  <c r="AH774" i="10"/>
  <c r="AG774" i="10"/>
  <c r="AF774" i="10"/>
  <c r="AE774" i="10"/>
  <c r="AD774" i="10"/>
  <c r="AC774" i="10"/>
  <c r="AB774" i="10"/>
  <c r="AA774" i="10"/>
  <c r="Z774" i="10"/>
  <c r="Y774" i="10"/>
  <c r="X774" i="10"/>
  <c r="W774" i="10"/>
  <c r="V774" i="10"/>
  <c r="U774" i="10"/>
  <c r="T774" i="10"/>
  <c r="S774" i="10"/>
  <c r="R774" i="10"/>
  <c r="Q774" i="10"/>
  <c r="P774" i="10"/>
  <c r="O774" i="10"/>
  <c r="N774" i="10"/>
  <c r="M774" i="10"/>
  <c r="L774" i="10"/>
  <c r="K774" i="10"/>
  <c r="J774" i="10"/>
  <c r="I774" i="10"/>
  <c r="H774" i="10"/>
  <c r="G774" i="10"/>
  <c r="F774" i="10"/>
  <c r="C774" i="10"/>
  <c r="AX773" i="10"/>
  <c r="AT773" i="10" s="1"/>
  <c r="AM773" i="10"/>
  <c r="AL773" i="10"/>
  <c r="AK773" i="10"/>
  <c r="AM772" i="10"/>
  <c r="AL772" i="10"/>
  <c r="AK772" i="10"/>
  <c r="AM771" i="10"/>
  <c r="AL771" i="10"/>
  <c r="AK771" i="10"/>
  <c r="AM770" i="10"/>
  <c r="AL770" i="10"/>
  <c r="AK770" i="10"/>
  <c r="AM769" i="10"/>
  <c r="AL769" i="10"/>
  <c r="AK769" i="10"/>
  <c r="AM768" i="10"/>
  <c r="AL768" i="10"/>
  <c r="AK768" i="10"/>
  <c r="AM767" i="10"/>
  <c r="AL767" i="10"/>
  <c r="AK767" i="10"/>
  <c r="AM766" i="10"/>
  <c r="AL766" i="10"/>
  <c r="AK766" i="10"/>
  <c r="AX765" i="10"/>
  <c r="AM765" i="10"/>
  <c r="AL765" i="10"/>
  <c r="AK765" i="10"/>
  <c r="AX764" i="10"/>
  <c r="AM764" i="10"/>
  <c r="AL764" i="10"/>
  <c r="AK764" i="10"/>
  <c r="AM763" i="10"/>
  <c r="AM774" i="10" s="1"/>
  <c r="AL763" i="10"/>
  <c r="AL774" i="10" s="1"/>
  <c r="AK763" i="10"/>
  <c r="AK774" i="10" s="1"/>
  <c r="AL761" i="10"/>
  <c r="AI761" i="10"/>
  <c r="AH761" i="10"/>
  <c r="AG761" i="10"/>
  <c r="AF761" i="10"/>
  <c r="AE761" i="10"/>
  <c r="AE854" i="10" s="1"/>
  <c r="AD761" i="10"/>
  <c r="AC761" i="10"/>
  <c r="AB761" i="10"/>
  <c r="AA761" i="10"/>
  <c r="Z761" i="10"/>
  <c r="Y761" i="10"/>
  <c r="X761" i="10"/>
  <c r="W761" i="10"/>
  <c r="V761" i="10"/>
  <c r="U761" i="10"/>
  <c r="T761" i="10"/>
  <c r="S761" i="10"/>
  <c r="R761" i="10"/>
  <c r="Q761" i="10"/>
  <c r="P761" i="10"/>
  <c r="O761" i="10"/>
  <c r="N761" i="10"/>
  <c r="M761" i="10"/>
  <c r="L761" i="10"/>
  <c r="K761" i="10"/>
  <c r="J761" i="10"/>
  <c r="I761" i="10"/>
  <c r="H761" i="10"/>
  <c r="G761" i="10"/>
  <c r="F761" i="10"/>
  <c r="AX760" i="10"/>
  <c r="AM760" i="10"/>
  <c r="AL760" i="10"/>
  <c r="AK760" i="10"/>
  <c r="AM759" i="10"/>
  <c r="AL759" i="10"/>
  <c r="AK759" i="10"/>
  <c r="AM758" i="10"/>
  <c r="AL758" i="10"/>
  <c r="AK758" i="10"/>
  <c r="AM757" i="10"/>
  <c r="AL757" i="10"/>
  <c r="AK757" i="10"/>
  <c r="AM756" i="10"/>
  <c r="AL756" i="10"/>
  <c r="AK756" i="10"/>
  <c r="AM755" i="10"/>
  <c r="AL755" i="10"/>
  <c r="AK755" i="10"/>
  <c r="AM754" i="10"/>
  <c r="AL754" i="10"/>
  <c r="AK754" i="10"/>
  <c r="AM753" i="10"/>
  <c r="AL753" i="10"/>
  <c r="AK753" i="10"/>
  <c r="AM752" i="10"/>
  <c r="AL752" i="10"/>
  <c r="AK752" i="10"/>
  <c r="AX751" i="10"/>
  <c r="AM751" i="10"/>
  <c r="AL751" i="10"/>
  <c r="AK751" i="10"/>
  <c r="AM750" i="10"/>
  <c r="AM761" i="10" s="1"/>
  <c r="AL750" i="10"/>
  <c r="AK750" i="10"/>
  <c r="AI748" i="10"/>
  <c r="AH748" i="10"/>
  <c r="AG748" i="10"/>
  <c r="AF748" i="10"/>
  <c r="AF854" i="10" s="1"/>
  <c r="AE748" i="10"/>
  <c r="AD748" i="10"/>
  <c r="AC748" i="10"/>
  <c r="AB748" i="10"/>
  <c r="AA748" i="10"/>
  <c r="Z748" i="10"/>
  <c r="Y748" i="10"/>
  <c r="X748" i="10"/>
  <c r="W748" i="10"/>
  <c r="V748" i="10"/>
  <c r="U748" i="10"/>
  <c r="T748" i="10"/>
  <c r="S748" i="10"/>
  <c r="R748" i="10"/>
  <c r="Q748" i="10"/>
  <c r="P748" i="10"/>
  <c r="O748" i="10"/>
  <c r="N748" i="10"/>
  <c r="M748" i="10"/>
  <c r="L748" i="10"/>
  <c r="K748" i="10"/>
  <c r="J748" i="10"/>
  <c r="I748" i="10"/>
  <c r="H748" i="10"/>
  <c r="G748" i="10"/>
  <c r="F748" i="10"/>
  <c r="AX747" i="10"/>
  <c r="AM747" i="10"/>
  <c r="AL747" i="10"/>
  <c r="AK747" i="10"/>
  <c r="AM746" i="10"/>
  <c r="AL746" i="10"/>
  <c r="AK746" i="10"/>
  <c r="AM745" i="10"/>
  <c r="AL745" i="10"/>
  <c r="AK745" i="10"/>
  <c r="AM744" i="10"/>
  <c r="AL744" i="10"/>
  <c r="AK744" i="10"/>
  <c r="AM743" i="10"/>
  <c r="AL743" i="10"/>
  <c r="AK743" i="10"/>
  <c r="AM742" i="10"/>
  <c r="AL742" i="10"/>
  <c r="AK742" i="10"/>
  <c r="AM741" i="10"/>
  <c r="AL741" i="10"/>
  <c r="AK741" i="10"/>
  <c r="AM740" i="10"/>
  <c r="AM748" i="10" s="1"/>
  <c r="AL740" i="10"/>
  <c r="AK740" i="10"/>
  <c r="AM739" i="10"/>
  <c r="AL739" i="10"/>
  <c r="AK739" i="10"/>
  <c r="AX738" i="10"/>
  <c r="AM738" i="10"/>
  <c r="AL738" i="10"/>
  <c r="AK738" i="10"/>
  <c r="AM737" i="10"/>
  <c r="AL737" i="10"/>
  <c r="AK737" i="10"/>
  <c r="AT737" i="10"/>
  <c r="AM735" i="10"/>
  <c r="AI735" i="10"/>
  <c r="AH735" i="10"/>
  <c r="AG735" i="10"/>
  <c r="AF735" i="10"/>
  <c r="AE735" i="10"/>
  <c r="AD735" i="10"/>
  <c r="AC735" i="10"/>
  <c r="AB735" i="10"/>
  <c r="AA735" i="10"/>
  <c r="Z735" i="10"/>
  <c r="Y735" i="10"/>
  <c r="X735" i="10"/>
  <c r="W735" i="10"/>
  <c r="V735" i="10"/>
  <c r="V854" i="10" s="1"/>
  <c r="U735" i="10"/>
  <c r="U854" i="10" s="1"/>
  <c r="T735" i="10"/>
  <c r="T854" i="10" s="1"/>
  <c r="S735" i="10"/>
  <c r="S854" i="10" s="1"/>
  <c r="R735" i="10"/>
  <c r="R854" i="10" s="1"/>
  <c r="Q735" i="10"/>
  <c r="P735" i="10"/>
  <c r="O735" i="10"/>
  <c r="N735" i="10"/>
  <c r="M735" i="10"/>
  <c r="L735" i="10"/>
  <c r="K735" i="10"/>
  <c r="J735" i="10"/>
  <c r="I735" i="10"/>
  <c r="H735" i="10"/>
  <c r="G735" i="10"/>
  <c r="F735" i="10"/>
  <c r="F854" i="10" s="1"/>
  <c r="C735" i="10"/>
  <c r="AX734" i="10"/>
  <c r="AM734" i="10"/>
  <c r="AL734" i="10"/>
  <c r="AK734" i="10"/>
  <c r="AM733" i="10"/>
  <c r="AL733" i="10"/>
  <c r="AK733" i="10"/>
  <c r="AM732" i="10"/>
  <c r="AL732" i="10"/>
  <c r="AK732" i="10"/>
  <c r="AM731" i="10"/>
  <c r="AL731" i="10"/>
  <c r="AK731" i="10"/>
  <c r="AM730" i="10"/>
  <c r="AL730" i="10"/>
  <c r="AK730" i="10"/>
  <c r="AM729" i="10"/>
  <c r="AL729" i="10"/>
  <c r="AK729" i="10"/>
  <c r="AM728" i="10"/>
  <c r="AL728" i="10"/>
  <c r="AK728" i="10"/>
  <c r="AM727" i="10"/>
  <c r="AL727" i="10"/>
  <c r="AK727" i="10"/>
  <c r="AM726" i="10"/>
  <c r="AL726" i="10"/>
  <c r="AK726" i="10"/>
  <c r="AX725" i="10"/>
  <c r="AM725" i="10"/>
  <c r="AL725" i="10"/>
  <c r="AK725" i="10"/>
  <c r="AT724" i="10"/>
  <c r="AM724" i="10"/>
  <c r="AL724" i="10"/>
  <c r="AK724" i="10"/>
  <c r="AK735" i="10" s="1"/>
  <c r="AM721" i="10"/>
  <c r="AL721" i="10"/>
  <c r="AK721" i="10"/>
  <c r="AM720" i="10"/>
  <c r="AL720" i="10"/>
  <c r="AK720" i="10"/>
  <c r="AX719" i="10"/>
  <c r="AM719" i="10"/>
  <c r="AL719" i="10"/>
  <c r="AK719" i="10"/>
  <c r="AX718" i="10"/>
  <c r="AM718" i="10"/>
  <c r="AL718" i="10"/>
  <c r="AK718" i="10"/>
  <c r="AT718" i="10"/>
  <c r="AM717" i="10"/>
  <c r="AL717" i="10"/>
  <c r="AK717" i="10"/>
  <c r="AE713" i="10"/>
  <c r="AD713" i="10"/>
  <c r="AM711" i="10"/>
  <c r="AI711" i="10"/>
  <c r="AH711" i="10"/>
  <c r="AG711" i="10"/>
  <c r="AF711" i="10"/>
  <c r="AE711" i="10"/>
  <c r="AD711" i="10"/>
  <c r="AC711" i="10"/>
  <c r="AB711" i="10"/>
  <c r="AA711" i="10"/>
  <c r="Z711" i="10"/>
  <c r="Y711" i="10"/>
  <c r="X711" i="10"/>
  <c r="W711" i="10"/>
  <c r="V711" i="10"/>
  <c r="U711" i="10"/>
  <c r="T711" i="10"/>
  <c r="S711" i="10"/>
  <c r="R711" i="10"/>
  <c r="Q711" i="10"/>
  <c r="P711" i="10"/>
  <c r="O711" i="10"/>
  <c r="N711" i="10"/>
  <c r="M711" i="10"/>
  <c r="L711" i="10"/>
  <c r="K711" i="10"/>
  <c r="J711" i="10"/>
  <c r="I711" i="10"/>
  <c r="H711" i="10"/>
  <c r="G711" i="10"/>
  <c r="F711" i="10"/>
  <c r="AX710" i="10"/>
  <c r="AM710" i="10"/>
  <c r="AL710" i="10"/>
  <c r="AK710" i="10"/>
  <c r="AM709" i="10"/>
  <c r="AL709" i="10"/>
  <c r="AK709" i="10"/>
  <c r="AM708" i="10"/>
  <c r="AL708" i="10"/>
  <c r="AK708" i="10"/>
  <c r="AM707" i="10"/>
  <c r="AL707" i="10"/>
  <c r="AK707" i="10"/>
  <c r="AM706" i="10"/>
  <c r="AL706" i="10"/>
  <c r="AK706" i="10"/>
  <c r="AM705" i="10"/>
  <c r="AL705" i="10"/>
  <c r="AK705" i="10"/>
  <c r="AM704" i="10"/>
  <c r="AL704" i="10"/>
  <c r="AK704" i="10"/>
  <c r="AM703" i="10"/>
  <c r="AL703" i="10"/>
  <c r="AK703" i="10"/>
  <c r="AM702" i="10"/>
  <c r="AL702" i="10"/>
  <c r="AK702" i="10"/>
  <c r="AX701" i="10"/>
  <c r="AX702" i="10" s="1"/>
  <c r="AM701" i="10"/>
  <c r="AL701" i="10"/>
  <c r="AK701" i="10"/>
  <c r="AT701" i="10"/>
  <c r="AM700" i="10"/>
  <c r="AL700" i="10"/>
  <c r="AK700" i="10"/>
  <c r="AI698" i="10"/>
  <c r="AH698" i="10"/>
  <c r="AG698" i="10"/>
  <c r="AF698" i="10"/>
  <c r="AE698" i="10"/>
  <c r="AD698" i="10"/>
  <c r="AC698" i="10"/>
  <c r="AB698" i="10"/>
  <c r="AA698" i="10"/>
  <c r="Z698" i="10"/>
  <c r="Y698" i="10"/>
  <c r="X698" i="10"/>
  <c r="W698" i="10"/>
  <c r="V698" i="10"/>
  <c r="U698" i="10"/>
  <c r="T698" i="10"/>
  <c r="S698" i="10"/>
  <c r="R698" i="10"/>
  <c r="Q698" i="10"/>
  <c r="P698" i="10"/>
  <c r="O698" i="10"/>
  <c r="N698" i="10"/>
  <c r="M698" i="10"/>
  <c r="L698" i="10"/>
  <c r="K698" i="10"/>
  <c r="J698" i="10"/>
  <c r="I698" i="10"/>
  <c r="H698" i="10"/>
  <c r="G698" i="10"/>
  <c r="F698" i="10"/>
  <c r="AX697" i="10"/>
  <c r="C698" i="10" s="1"/>
  <c r="AT697" i="10"/>
  <c r="AM697" i="10"/>
  <c r="AL697" i="10"/>
  <c r="AK697" i="10"/>
  <c r="AM696" i="10"/>
  <c r="AL696" i="10"/>
  <c r="AK696" i="10"/>
  <c r="AM695" i="10"/>
  <c r="AL695" i="10"/>
  <c r="AK695" i="10"/>
  <c r="AM694" i="10"/>
  <c r="AL694" i="10"/>
  <c r="AK694" i="10"/>
  <c r="AM693" i="10"/>
  <c r="AL693" i="10"/>
  <c r="AK693" i="10"/>
  <c r="AM692" i="10"/>
  <c r="AL692" i="10"/>
  <c r="AK692" i="10"/>
  <c r="AM691" i="10"/>
  <c r="AL691" i="10"/>
  <c r="AK691" i="10"/>
  <c r="AM690" i="10"/>
  <c r="AM698" i="10" s="1"/>
  <c r="AL690" i="10"/>
  <c r="AK690" i="10"/>
  <c r="AX689" i="10"/>
  <c r="AM689" i="10"/>
  <c r="AL689" i="10"/>
  <c r="AK689" i="10"/>
  <c r="AX688" i="10"/>
  <c r="AM688" i="10"/>
  <c r="AL688" i="10"/>
  <c r="AK688" i="10"/>
  <c r="AM687" i="10"/>
  <c r="AL687" i="10"/>
  <c r="AL698" i="10" s="1"/>
  <c r="AK687" i="10"/>
  <c r="AK698" i="10" s="1"/>
  <c r="AK685" i="10"/>
  <c r="AI685" i="10"/>
  <c r="AH685" i="10"/>
  <c r="AG685" i="10"/>
  <c r="AF685" i="10"/>
  <c r="AE685" i="10"/>
  <c r="AD685" i="10"/>
  <c r="AC685" i="10"/>
  <c r="AB685" i="10"/>
  <c r="AA685" i="10"/>
  <c r="Z685" i="10"/>
  <c r="Y685" i="10"/>
  <c r="X685" i="10"/>
  <c r="W685" i="10"/>
  <c r="V685" i="10"/>
  <c r="U685" i="10"/>
  <c r="T685" i="10"/>
  <c r="S685" i="10"/>
  <c r="R685" i="10"/>
  <c r="Q685" i="10"/>
  <c r="P685" i="10"/>
  <c r="O685" i="10"/>
  <c r="N685" i="10"/>
  <c r="M685" i="10"/>
  <c r="L685" i="10"/>
  <c r="K685" i="10"/>
  <c r="J685" i="10"/>
  <c r="I685" i="10"/>
  <c r="H685" i="10"/>
  <c r="G685" i="10"/>
  <c r="F685" i="10"/>
  <c r="AX684" i="10"/>
  <c r="AT684" i="10"/>
  <c r="AM684" i="10"/>
  <c r="AL684" i="10"/>
  <c r="AK684" i="10"/>
  <c r="AM683" i="10"/>
  <c r="AL683" i="10"/>
  <c r="AK683" i="10"/>
  <c r="AM682" i="10"/>
  <c r="AL682" i="10"/>
  <c r="AK682" i="10"/>
  <c r="AM681" i="10"/>
  <c r="AL681" i="10"/>
  <c r="AK681" i="10"/>
  <c r="AM680" i="10"/>
  <c r="AL680" i="10"/>
  <c r="AK680" i="10"/>
  <c r="AM679" i="10"/>
  <c r="AL679" i="10"/>
  <c r="AK679" i="10"/>
  <c r="AM678" i="10"/>
  <c r="AL678" i="10"/>
  <c r="AK678" i="10"/>
  <c r="AM677" i="10"/>
  <c r="AL677" i="10"/>
  <c r="AK677" i="10"/>
  <c r="AX676" i="10"/>
  <c r="AM676" i="10"/>
  <c r="AL676" i="10"/>
  <c r="AK676" i="10"/>
  <c r="AX675" i="10"/>
  <c r="AT675" i="10" s="1"/>
  <c r="AM675" i="10"/>
  <c r="AL675" i="10"/>
  <c r="AK675" i="10"/>
  <c r="AM674" i="10"/>
  <c r="AL674" i="10"/>
  <c r="AK674" i="10"/>
  <c r="AI672" i="10"/>
  <c r="AH672" i="10"/>
  <c r="AG672" i="10"/>
  <c r="AF672" i="10"/>
  <c r="AE672" i="10"/>
  <c r="AD672" i="10"/>
  <c r="AC672" i="10"/>
  <c r="AB672" i="10"/>
  <c r="AA672" i="10"/>
  <c r="Z672" i="10"/>
  <c r="Y672" i="10"/>
  <c r="X672" i="10"/>
  <c r="W672" i="10"/>
  <c r="V672" i="10"/>
  <c r="U672" i="10"/>
  <c r="T672" i="10"/>
  <c r="S672" i="10"/>
  <c r="R672" i="10"/>
  <c r="Q672" i="10"/>
  <c r="P672" i="10"/>
  <c r="O672" i="10"/>
  <c r="N672" i="10"/>
  <c r="M672" i="10"/>
  <c r="L672" i="10"/>
  <c r="K672" i="10"/>
  <c r="J672" i="10"/>
  <c r="I672" i="10"/>
  <c r="H672" i="10"/>
  <c r="G672" i="10"/>
  <c r="F672" i="10"/>
  <c r="AX671" i="10"/>
  <c r="AM671" i="10"/>
  <c r="AL671" i="10"/>
  <c r="AK671" i="10"/>
  <c r="AT671" i="10"/>
  <c r="AM670" i="10"/>
  <c r="AL670" i="10"/>
  <c r="AK670" i="10"/>
  <c r="AM669" i="10"/>
  <c r="AL669" i="10"/>
  <c r="AK669" i="10"/>
  <c r="AM668" i="10"/>
  <c r="AL668" i="10"/>
  <c r="AK668" i="10"/>
  <c r="AM667" i="10"/>
  <c r="AL667" i="10"/>
  <c r="AK667" i="10"/>
  <c r="AM666" i="10"/>
  <c r="AL666" i="10"/>
  <c r="AK666" i="10"/>
  <c r="AM665" i="10"/>
  <c r="AL665" i="10"/>
  <c r="AK665" i="10"/>
  <c r="AM664" i="10"/>
  <c r="AL664" i="10"/>
  <c r="AL672" i="10" s="1"/>
  <c r="AK664" i="10"/>
  <c r="AM663" i="10"/>
  <c r="AL663" i="10"/>
  <c r="AK663" i="10"/>
  <c r="AX662" i="10"/>
  <c r="AM662" i="10"/>
  <c r="AL662" i="10"/>
  <c r="AK662" i="10"/>
  <c r="AM661" i="10"/>
  <c r="AL661" i="10"/>
  <c r="AK661" i="10"/>
  <c r="AT661" i="10"/>
  <c r="AI659" i="10"/>
  <c r="AH659" i="10"/>
  <c r="AG659" i="10"/>
  <c r="AF659" i="10"/>
  <c r="AE659" i="10"/>
  <c r="AD659" i="10"/>
  <c r="AC659" i="10"/>
  <c r="AB659" i="10"/>
  <c r="AA659" i="10"/>
  <c r="Z659" i="10"/>
  <c r="Y659" i="10"/>
  <c r="X659" i="10"/>
  <c r="W659" i="10"/>
  <c r="V659" i="10"/>
  <c r="U659" i="10"/>
  <c r="T659" i="10"/>
  <c r="S659" i="10"/>
  <c r="R659" i="10"/>
  <c r="Q659" i="10"/>
  <c r="P659" i="10"/>
  <c r="O659" i="10"/>
  <c r="N659" i="10"/>
  <c r="M659" i="10"/>
  <c r="L659" i="10"/>
  <c r="K659" i="10"/>
  <c r="J659" i="10"/>
  <c r="I659" i="10"/>
  <c r="H659" i="10"/>
  <c r="G659" i="10"/>
  <c r="F659" i="10"/>
  <c r="C659" i="10"/>
  <c r="AX658" i="10"/>
  <c r="AM658" i="10"/>
  <c r="AL658" i="10"/>
  <c r="AK658" i="10"/>
  <c r="AM657" i="10"/>
  <c r="AL657" i="10"/>
  <c r="AK657" i="10"/>
  <c r="AM656" i="10"/>
  <c r="AL656" i="10"/>
  <c r="AK656" i="10"/>
  <c r="AM655" i="10"/>
  <c r="AL655" i="10"/>
  <c r="AK655" i="10"/>
  <c r="AM654" i="10"/>
  <c r="AL654" i="10"/>
  <c r="AK654" i="10"/>
  <c r="AM653" i="10"/>
  <c r="AM659" i="10" s="1"/>
  <c r="AL653" i="10"/>
  <c r="AL659" i="10" s="1"/>
  <c r="AK653" i="10"/>
  <c r="AM652" i="10"/>
  <c r="AL652" i="10"/>
  <c r="AK652" i="10"/>
  <c r="AM651" i="10"/>
  <c r="AL651" i="10"/>
  <c r="AK651" i="10"/>
  <c r="AX650" i="10"/>
  <c r="AM650" i="10"/>
  <c r="AL650" i="10"/>
  <c r="AK650" i="10"/>
  <c r="AK659" i="10" s="1"/>
  <c r="AX649" i="10"/>
  <c r="AM649" i="10"/>
  <c r="AL649" i="10"/>
  <c r="AK649" i="10"/>
  <c r="AM648" i="10"/>
  <c r="AL648" i="10"/>
  <c r="AK648" i="10"/>
  <c r="AK646" i="10"/>
  <c r="AI646" i="10"/>
  <c r="AH646" i="10"/>
  <c r="AG646" i="10"/>
  <c r="AF646" i="10"/>
  <c r="AE646" i="10"/>
  <c r="AD646" i="10"/>
  <c r="AC646" i="10"/>
  <c r="AB646" i="10"/>
  <c r="AA646" i="10"/>
  <c r="Z646" i="10"/>
  <c r="Y646" i="10"/>
  <c r="X646" i="10"/>
  <c r="W646" i="10"/>
  <c r="V646" i="10"/>
  <c r="U646" i="10"/>
  <c r="T646" i="10"/>
  <c r="S646" i="10"/>
  <c r="R646" i="10"/>
  <c r="Q646" i="10"/>
  <c r="P646" i="10"/>
  <c r="O646" i="10"/>
  <c r="N646" i="10"/>
  <c r="M646" i="10"/>
  <c r="L646" i="10"/>
  <c r="K646" i="10"/>
  <c r="J646" i="10"/>
  <c r="I646" i="10"/>
  <c r="H646" i="10"/>
  <c r="G646" i="10"/>
  <c r="F646" i="10"/>
  <c r="AX645" i="10"/>
  <c r="AM645" i="10"/>
  <c r="AL645" i="10"/>
  <c r="AK645" i="10"/>
  <c r="AM644" i="10"/>
  <c r="AL644" i="10"/>
  <c r="AK644" i="10"/>
  <c r="AX643" i="10"/>
  <c r="AM643" i="10"/>
  <c r="AL643" i="10"/>
  <c r="AK643" i="10"/>
  <c r="AM642" i="10"/>
  <c r="AL642" i="10"/>
  <c r="AK642" i="10"/>
  <c r="AT642" i="10"/>
  <c r="AX641" i="10"/>
  <c r="AX642" i="10" s="1"/>
  <c r="AM641" i="10"/>
  <c r="AM646" i="10" s="1"/>
  <c r="AL641" i="10"/>
  <c r="AL646" i="10" s="1"/>
  <c r="AK641" i="10"/>
  <c r="AT640" i="10"/>
  <c r="AM640" i="10"/>
  <c r="AL640" i="10"/>
  <c r="AK640" i="10"/>
  <c r="AX639" i="10"/>
  <c r="AX640" i="10" s="1"/>
  <c r="AM639" i="10"/>
  <c r="AL639" i="10"/>
  <c r="AK639" i="10"/>
  <c r="AT638" i="10"/>
  <c r="AM638" i="10"/>
  <c r="AL638" i="10"/>
  <c r="AK638" i="10"/>
  <c r="AX637" i="10"/>
  <c r="AX638" i="10" s="1"/>
  <c r="AT637" i="10"/>
  <c r="AM637" i="10"/>
  <c r="AL637" i="10"/>
  <c r="AK637" i="10"/>
  <c r="AX636" i="10"/>
  <c r="AM636" i="10"/>
  <c r="AL636" i="10"/>
  <c r="AK636" i="10"/>
  <c r="AM635" i="10"/>
  <c r="AL635" i="10"/>
  <c r="AK635" i="10"/>
  <c r="AI633" i="10"/>
  <c r="AH633" i="10"/>
  <c r="AG633" i="10"/>
  <c r="AF633" i="10"/>
  <c r="AE633" i="10"/>
  <c r="AD633" i="10"/>
  <c r="AC633" i="10"/>
  <c r="AB633" i="10"/>
  <c r="AA633" i="10"/>
  <c r="Z633" i="10"/>
  <c r="Y633" i="10"/>
  <c r="X633" i="10"/>
  <c r="W633" i="10"/>
  <c r="V633" i="10"/>
  <c r="U633" i="10"/>
  <c r="T633" i="10"/>
  <c r="S633" i="10"/>
  <c r="R633" i="10"/>
  <c r="Q633" i="10"/>
  <c r="P633" i="10"/>
  <c r="O633" i="10"/>
  <c r="N633" i="10"/>
  <c r="M633" i="10"/>
  <c r="L633" i="10"/>
  <c r="K633" i="10"/>
  <c r="J633" i="10"/>
  <c r="I633" i="10"/>
  <c r="H633" i="10"/>
  <c r="G633" i="10"/>
  <c r="F633" i="10"/>
  <c r="AX632" i="10"/>
  <c r="AM632" i="10"/>
  <c r="AL632" i="10"/>
  <c r="AK632" i="10"/>
  <c r="AM631" i="10"/>
  <c r="AL631" i="10"/>
  <c r="AK631" i="10"/>
  <c r="AM630" i="10"/>
  <c r="AL630" i="10"/>
  <c r="AK630" i="10"/>
  <c r="AM629" i="10"/>
  <c r="AL629" i="10"/>
  <c r="AK629" i="10"/>
  <c r="AM628" i="10"/>
  <c r="AL628" i="10"/>
  <c r="AK628" i="10"/>
  <c r="AM627" i="10"/>
  <c r="AL627" i="10"/>
  <c r="AK627" i="10"/>
  <c r="AM626" i="10"/>
  <c r="AL626" i="10"/>
  <c r="AK626" i="10"/>
  <c r="AM625" i="10"/>
  <c r="AL625" i="10"/>
  <c r="AK625" i="10"/>
  <c r="AM624" i="10"/>
  <c r="AL624" i="10"/>
  <c r="AK624" i="10"/>
  <c r="AX623" i="10"/>
  <c r="AX624" i="10" s="1"/>
  <c r="AX625" i="10" s="1"/>
  <c r="AM623" i="10"/>
  <c r="AL623" i="10"/>
  <c r="AK623" i="10"/>
  <c r="AM622" i="10"/>
  <c r="AL622" i="10"/>
  <c r="AK622" i="10"/>
  <c r="AT622" i="10"/>
  <c r="AM620" i="10"/>
  <c r="AI620" i="10"/>
  <c r="AH620" i="10"/>
  <c r="AG620" i="10"/>
  <c r="AF620" i="10"/>
  <c r="AE620" i="10"/>
  <c r="AD620" i="10"/>
  <c r="AC620" i="10"/>
  <c r="AB620" i="10"/>
  <c r="AA620" i="10"/>
  <c r="Z620" i="10"/>
  <c r="Y620" i="10"/>
  <c r="X620" i="10"/>
  <c r="W620" i="10"/>
  <c r="V620" i="10"/>
  <c r="V713" i="10" s="1"/>
  <c r="U620" i="10"/>
  <c r="T620" i="10"/>
  <c r="S620" i="10"/>
  <c r="R620" i="10"/>
  <c r="Q620" i="10"/>
  <c r="P620" i="10"/>
  <c r="O620" i="10"/>
  <c r="N620" i="10"/>
  <c r="M620" i="10"/>
  <c r="L620" i="10"/>
  <c r="K620" i="10"/>
  <c r="J620" i="10"/>
  <c r="I620" i="10"/>
  <c r="H620" i="10"/>
  <c r="G620" i="10"/>
  <c r="F620" i="10"/>
  <c r="AX619" i="10"/>
  <c r="AM619" i="10"/>
  <c r="AL619" i="10"/>
  <c r="AK619" i="10"/>
  <c r="AM618" i="10"/>
  <c r="AL618" i="10"/>
  <c r="AK618" i="10"/>
  <c r="AM617" i="10"/>
  <c r="AL617" i="10"/>
  <c r="AK617" i="10"/>
  <c r="AM616" i="10"/>
  <c r="AL616" i="10"/>
  <c r="AK616" i="10"/>
  <c r="AM615" i="10"/>
  <c r="AL615" i="10"/>
  <c r="AK615" i="10"/>
  <c r="AM614" i="10"/>
  <c r="AL614" i="10"/>
  <c r="AK614" i="10"/>
  <c r="AM613" i="10"/>
  <c r="AL613" i="10"/>
  <c r="AK613" i="10"/>
  <c r="AM612" i="10"/>
  <c r="AL612" i="10"/>
  <c r="AK612" i="10"/>
  <c r="AX611" i="10"/>
  <c r="AM611" i="10"/>
  <c r="AL611" i="10"/>
  <c r="AK611" i="10"/>
  <c r="AX610" i="10"/>
  <c r="AM610" i="10"/>
  <c r="AL610" i="10"/>
  <c r="AK610" i="10"/>
  <c r="AT610" i="10"/>
  <c r="AM609" i="10"/>
  <c r="AL609" i="10"/>
  <c r="AK609" i="10"/>
  <c r="AI607" i="10"/>
  <c r="AH607" i="10"/>
  <c r="AG607" i="10"/>
  <c r="AF607" i="10"/>
  <c r="AE607" i="10"/>
  <c r="AD607" i="10"/>
  <c r="AC607" i="10"/>
  <c r="AB607" i="10"/>
  <c r="AA607" i="10"/>
  <c r="Z607" i="10"/>
  <c r="Y607" i="10"/>
  <c r="X607" i="10"/>
  <c r="W607" i="10"/>
  <c r="V607" i="10"/>
  <c r="U607" i="10"/>
  <c r="T607" i="10"/>
  <c r="S607" i="10"/>
  <c r="R607" i="10"/>
  <c r="Q607" i="10"/>
  <c r="P607" i="10"/>
  <c r="O607" i="10"/>
  <c r="N607" i="10"/>
  <c r="M607" i="10"/>
  <c r="L607" i="10"/>
  <c r="K607" i="10"/>
  <c r="J607" i="10"/>
  <c r="I607" i="10"/>
  <c r="H607" i="10"/>
  <c r="G607" i="10"/>
  <c r="F607" i="10"/>
  <c r="AX606" i="10"/>
  <c r="AM606" i="10"/>
  <c r="AL606" i="10"/>
  <c r="AK606" i="10"/>
  <c r="AM605" i="10"/>
  <c r="AL605" i="10"/>
  <c r="AK605" i="10"/>
  <c r="AM604" i="10"/>
  <c r="AL604" i="10"/>
  <c r="AK604" i="10"/>
  <c r="AM603" i="10"/>
  <c r="AL603" i="10"/>
  <c r="AK603" i="10"/>
  <c r="AM602" i="10"/>
  <c r="AL602" i="10"/>
  <c r="AK602" i="10"/>
  <c r="AM601" i="10"/>
  <c r="AL601" i="10"/>
  <c r="AK601" i="10"/>
  <c r="AM600" i="10"/>
  <c r="AL600" i="10"/>
  <c r="AK600" i="10"/>
  <c r="AM599" i="10"/>
  <c r="AL599" i="10"/>
  <c r="AK599" i="10"/>
  <c r="AX598" i="10"/>
  <c r="AX599" i="10" s="1"/>
  <c r="AM598" i="10"/>
  <c r="AL598" i="10"/>
  <c r="AK598" i="10"/>
  <c r="AX597" i="10"/>
  <c r="AM597" i="10"/>
  <c r="AL597" i="10"/>
  <c r="AK597" i="10"/>
  <c r="AM596" i="10"/>
  <c r="AL596" i="10"/>
  <c r="AL607" i="10" s="1"/>
  <c r="AK596" i="10"/>
  <c r="AK607" i="10" s="1"/>
  <c r="AI594" i="10"/>
  <c r="AH594" i="10"/>
  <c r="AG594" i="10"/>
  <c r="AF594" i="10"/>
  <c r="AF713" i="10" s="1"/>
  <c r="AE594" i="10"/>
  <c r="AD594" i="10"/>
  <c r="AC594" i="10"/>
  <c r="AC713" i="10" s="1"/>
  <c r="AB594" i="10"/>
  <c r="AA594" i="10"/>
  <c r="AA713" i="10" s="1"/>
  <c r="Z594" i="10"/>
  <c r="Z713" i="10" s="1"/>
  <c r="Y594" i="10"/>
  <c r="Y713" i="10" s="1"/>
  <c r="X594" i="10"/>
  <c r="W594" i="10"/>
  <c r="V594" i="10"/>
  <c r="U594" i="10"/>
  <c r="U713" i="10" s="1"/>
  <c r="T594" i="10"/>
  <c r="S594" i="10"/>
  <c r="R594" i="10"/>
  <c r="Q594" i="10"/>
  <c r="P594" i="10"/>
  <c r="O594" i="10"/>
  <c r="O713" i="10" s="1"/>
  <c r="N594" i="10"/>
  <c r="N713" i="10" s="1"/>
  <c r="M594" i="10"/>
  <c r="M713" i="10" s="1"/>
  <c r="L594" i="10"/>
  <c r="K594" i="10"/>
  <c r="K713" i="10" s="1"/>
  <c r="J594" i="10"/>
  <c r="J713" i="10" s="1"/>
  <c r="I594" i="10"/>
  <c r="I713" i="10" s="1"/>
  <c r="H594" i="10"/>
  <c r="G594" i="10"/>
  <c r="F594" i="10"/>
  <c r="AX593" i="10"/>
  <c r="AM593" i="10"/>
  <c r="AL593" i="10"/>
  <c r="AK593" i="10"/>
  <c r="AM592" i="10"/>
  <c r="AL592" i="10"/>
  <c r="AK592" i="10"/>
  <c r="AM591" i="10"/>
  <c r="AL591" i="10"/>
  <c r="AK591" i="10"/>
  <c r="AM590" i="10"/>
  <c r="AL590" i="10"/>
  <c r="AK590" i="10"/>
  <c r="AM589" i="10"/>
  <c r="AL589" i="10"/>
  <c r="AK589" i="10"/>
  <c r="AK594" i="10" s="1"/>
  <c r="AM588" i="10"/>
  <c r="AL588" i="10"/>
  <c r="AK588" i="10"/>
  <c r="AM587" i="10"/>
  <c r="AL587" i="10"/>
  <c r="AK587" i="10"/>
  <c r="AM586" i="10"/>
  <c r="AL586" i="10"/>
  <c r="AK586" i="10"/>
  <c r="AM585" i="10"/>
  <c r="AL585" i="10"/>
  <c r="AK585" i="10"/>
  <c r="AX584" i="10"/>
  <c r="AT584" i="10"/>
  <c r="AM584" i="10"/>
  <c r="AL584" i="10"/>
  <c r="AK584" i="10"/>
  <c r="AT583" i="10"/>
  <c r="AM583" i="10"/>
  <c r="AL583" i="10"/>
  <c r="AK583" i="10"/>
  <c r="AM580" i="10"/>
  <c r="AL580" i="10"/>
  <c r="AK580" i="10"/>
  <c r="AM579" i="10"/>
  <c r="AL579" i="10"/>
  <c r="AK579" i="10"/>
  <c r="AX578" i="10"/>
  <c r="AM578" i="10"/>
  <c r="AL578" i="10"/>
  <c r="AK578" i="10"/>
  <c r="AX577" i="10"/>
  <c r="AT577" i="10"/>
  <c r="AM577" i="10"/>
  <c r="AL577" i="10"/>
  <c r="AK577" i="10"/>
  <c r="AM576" i="10"/>
  <c r="AL576" i="10"/>
  <c r="AK576" i="10"/>
  <c r="O572" i="10"/>
  <c r="L572" i="10"/>
  <c r="K572" i="10"/>
  <c r="AI570" i="10"/>
  <c r="AH570" i="10"/>
  <c r="AG570" i="10"/>
  <c r="AF570" i="10"/>
  <c r="AE570" i="10"/>
  <c r="AD570" i="10"/>
  <c r="AC570" i="10"/>
  <c r="AB570" i="10"/>
  <c r="AA570" i="10"/>
  <c r="Z570" i="10"/>
  <c r="Y570" i="10"/>
  <c r="X570" i="10"/>
  <c r="W570" i="10"/>
  <c r="V570" i="10"/>
  <c r="U570" i="10"/>
  <c r="T570" i="10"/>
  <c r="S570" i="10"/>
  <c r="R570" i="10"/>
  <c r="Q570" i="10"/>
  <c r="P570" i="10"/>
  <c r="O570" i="10"/>
  <c r="N570" i="10"/>
  <c r="M570" i="10"/>
  <c r="L570" i="10"/>
  <c r="K570" i="10"/>
  <c r="J570" i="10"/>
  <c r="I570" i="10"/>
  <c r="H570" i="10"/>
  <c r="G570" i="10"/>
  <c r="F570" i="10"/>
  <c r="AX569" i="10"/>
  <c r="AM569" i="10"/>
  <c r="AL569" i="10"/>
  <c r="AK569" i="10"/>
  <c r="AM568" i="10"/>
  <c r="AL568" i="10"/>
  <c r="AK568" i="10"/>
  <c r="AM567" i="10"/>
  <c r="AL567" i="10"/>
  <c r="AK567" i="10"/>
  <c r="AM566" i="10"/>
  <c r="AL566" i="10"/>
  <c r="AK566" i="10"/>
  <c r="AM565" i="10"/>
  <c r="AL565" i="10"/>
  <c r="AK565" i="10"/>
  <c r="AM564" i="10"/>
  <c r="AL564" i="10"/>
  <c r="AK564" i="10"/>
  <c r="AX563" i="10"/>
  <c r="AM563" i="10"/>
  <c r="AL563" i="10"/>
  <c r="AK563" i="10"/>
  <c r="AM562" i="10"/>
  <c r="AL562" i="10"/>
  <c r="AK562" i="10"/>
  <c r="AT562" i="10"/>
  <c r="AX561" i="10"/>
  <c r="AX562" i="10" s="1"/>
  <c r="AM561" i="10"/>
  <c r="AL561" i="10"/>
  <c r="AL570" i="10" s="1"/>
  <c r="AK561" i="10"/>
  <c r="AX560" i="10"/>
  <c r="AM560" i="10"/>
  <c r="AL560" i="10"/>
  <c r="AK560" i="10"/>
  <c r="AT560" i="10"/>
  <c r="AM559" i="10"/>
  <c r="AL559" i="10"/>
  <c r="AK559" i="10"/>
  <c r="AI557" i="10"/>
  <c r="AH557" i="10"/>
  <c r="AG557" i="10"/>
  <c r="AF557" i="10"/>
  <c r="AE557" i="10"/>
  <c r="AD557" i="10"/>
  <c r="AC557" i="10"/>
  <c r="AB557" i="10"/>
  <c r="AA557" i="10"/>
  <c r="Z557" i="10"/>
  <c r="Y557" i="10"/>
  <c r="X557" i="10"/>
  <c r="W557" i="10"/>
  <c r="V557" i="10"/>
  <c r="U557" i="10"/>
  <c r="T557" i="10"/>
  <c r="S557" i="10"/>
  <c r="R557" i="10"/>
  <c r="Q557" i="10"/>
  <c r="P557" i="10"/>
  <c r="O557" i="10"/>
  <c r="N557" i="10"/>
  <c r="M557" i="10"/>
  <c r="L557" i="10"/>
  <c r="K557" i="10"/>
  <c r="J557" i="10"/>
  <c r="I557" i="10"/>
  <c r="H557" i="10"/>
  <c r="G557" i="10"/>
  <c r="F557" i="10"/>
  <c r="AX556" i="10"/>
  <c r="AM556" i="10"/>
  <c r="AL556" i="10"/>
  <c r="AK556" i="10"/>
  <c r="C557" i="10"/>
  <c r="AM555" i="10"/>
  <c r="AL555" i="10"/>
  <c r="AK555" i="10"/>
  <c r="AM554" i="10"/>
  <c r="AL554" i="10"/>
  <c r="AK554" i="10"/>
  <c r="AM553" i="10"/>
  <c r="AL553" i="10"/>
  <c r="AK553" i="10"/>
  <c r="U553" i="8" s="1"/>
  <c r="AM552" i="10"/>
  <c r="AL552" i="10"/>
  <c r="AK552" i="10"/>
  <c r="AM551" i="10"/>
  <c r="AL551" i="10"/>
  <c r="AK551" i="10"/>
  <c r="AM550" i="10"/>
  <c r="AL550" i="10"/>
  <c r="AK550" i="10"/>
  <c r="AM549" i="10"/>
  <c r="AM557" i="10" s="1"/>
  <c r="AL549" i="10"/>
  <c r="AK549" i="10"/>
  <c r="AM548" i="10"/>
  <c r="AL548" i="10"/>
  <c r="AK548" i="10"/>
  <c r="AX547" i="10"/>
  <c r="AM547" i="10"/>
  <c r="AL547" i="10"/>
  <c r="AK547" i="10"/>
  <c r="AM546" i="10"/>
  <c r="AL546" i="10"/>
  <c r="AK546" i="10"/>
  <c r="AT546" i="10"/>
  <c r="AK544" i="10"/>
  <c r="AI544" i="10"/>
  <c r="AH544" i="10"/>
  <c r="AG544" i="10"/>
  <c r="AF544" i="10"/>
  <c r="AE544" i="10"/>
  <c r="AD544" i="10"/>
  <c r="AC544" i="10"/>
  <c r="AB544" i="10"/>
  <c r="AA544" i="10"/>
  <c r="Z544" i="10"/>
  <c r="Y544" i="10"/>
  <c r="X544" i="10"/>
  <c r="W544" i="10"/>
  <c r="V544" i="10"/>
  <c r="U544" i="10"/>
  <c r="T544" i="10"/>
  <c r="S544" i="10"/>
  <c r="R544" i="10"/>
  <c r="Q544" i="10"/>
  <c r="P544" i="10"/>
  <c r="O544" i="10"/>
  <c r="N544" i="10"/>
  <c r="M544" i="10"/>
  <c r="L544" i="10"/>
  <c r="K544" i="10"/>
  <c r="J544" i="10"/>
  <c r="I544" i="10"/>
  <c r="H544" i="10"/>
  <c r="G544" i="10"/>
  <c r="F544" i="10"/>
  <c r="AX543" i="10"/>
  <c r="AT543" i="10" s="1"/>
  <c r="AM543" i="10"/>
  <c r="AL543" i="10"/>
  <c r="AK543" i="10"/>
  <c r="AM542" i="10"/>
  <c r="AL542" i="10"/>
  <c r="AK542" i="10"/>
  <c r="AM541" i="10"/>
  <c r="AL541" i="10"/>
  <c r="AK541" i="10"/>
  <c r="AM540" i="10"/>
  <c r="AL540" i="10"/>
  <c r="AK540" i="10"/>
  <c r="AM539" i="10"/>
  <c r="AL539" i="10"/>
  <c r="AK539" i="10"/>
  <c r="AM538" i="10"/>
  <c r="AL538" i="10"/>
  <c r="AK538" i="10"/>
  <c r="AM537" i="10"/>
  <c r="AL537" i="10"/>
  <c r="AK537" i="10"/>
  <c r="AM536" i="10"/>
  <c r="AL536" i="10"/>
  <c r="AK536" i="10"/>
  <c r="AX535" i="10"/>
  <c r="AX536" i="10" s="1"/>
  <c r="AM535" i="10"/>
  <c r="AL535" i="10"/>
  <c r="AK535" i="10"/>
  <c r="AX534" i="10"/>
  <c r="AM534" i="10"/>
  <c r="AM544" i="10" s="1"/>
  <c r="AL534" i="10"/>
  <c r="AL544" i="10" s="1"/>
  <c r="AK534" i="10"/>
  <c r="AM533" i="10"/>
  <c r="AL533" i="10"/>
  <c r="AK533" i="10"/>
  <c r="AT533" i="10"/>
  <c r="AM531" i="10"/>
  <c r="AI531" i="10"/>
  <c r="AI572" i="10" s="1"/>
  <c r="AH531" i="10"/>
  <c r="AG531" i="10"/>
  <c r="AF531" i="10"/>
  <c r="AE531" i="10"/>
  <c r="AD531" i="10"/>
  <c r="AC531" i="10"/>
  <c r="AB531" i="10"/>
  <c r="AA531" i="10"/>
  <c r="Z531" i="10"/>
  <c r="Y531" i="10"/>
  <c r="X531" i="10"/>
  <c r="W531" i="10"/>
  <c r="V531" i="10"/>
  <c r="U531" i="10"/>
  <c r="T531" i="10"/>
  <c r="S531" i="10"/>
  <c r="R531" i="10"/>
  <c r="Q531" i="10"/>
  <c r="P531" i="10"/>
  <c r="O531" i="10"/>
  <c r="N531" i="10"/>
  <c r="M531" i="10"/>
  <c r="L531" i="10"/>
  <c r="K531" i="10"/>
  <c r="J531" i="10"/>
  <c r="I531" i="10"/>
  <c r="H531" i="10"/>
  <c r="G531" i="10"/>
  <c r="F531" i="10"/>
  <c r="AX530" i="10"/>
  <c r="AM530" i="10"/>
  <c r="AL530" i="10"/>
  <c r="AK530" i="10"/>
  <c r="AM529" i="10"/>
  <c r="AL529" i="10"/>
  <c r="AK529" i="10"/>
  <c r="AM528" i="10"/>
  <c r="AL528" i="10"/>
  <c r="AK528" i="10"/>
  <c r="AM527" i="10"/>
  <c r="AL527" i="10"/>
  <c r="AK527" i="10"/>
  <c r="AM526" i="10"/>
  <c r="AL526" i="10"/>
  <c r="AK526" i="10"/>
  <c r="AM525" i="10"/>
  <c r="AL525" i="10"/>
  <c r="AK525" i="10"/>
  <c r="AM524" i="10"/>
  <c r="AL524" i="10"/>
  <c r="AK524" i="10"/>
  <c r="AM523" i="10"/>
  <c r="AL523" i="10"/>
  <c r="AK523" i="10"/>
  <c r="AM522" i="10"/>
  <c r="AL522" i="10"/>
  <c r="AK522" i="10"/>
  <c r="AX521" i="10"/>
  <c r="AM521" i="10"/>
  <c r="AL521" i="10"/>
  <c r="AK521" i="10"/>
  <c r="AT520" i="10"/>
  <c r="AM520" i="10"/>
  <c r="AL520" i="10"/>
  <c r="AK520" i="10"/>
  <c r="AK531" i="10" s="1"/>
  <c r="AK518" i="10"/>
  <c r="AI518" i="10"/>
  <c r="AH518" i="10"/>
  <c r="AG518" i="10"/>
  <c r="AF518" i="10"/>
  <c r="AE518" i="10"/>
  <c r="AD518" i="10"/>
  <c r="AC518" i="10"/>
  <c r="AB518" i="10"/>
  <c r="AA518" i="10"/>
  <c r="Z518" i="10"/>
  <c r="Y518" i="10"/>
  <c r="X518" i="10"/>
  <c r="W518" i="10"/>
  <c r="V518" i="10"/>
  <c r="U518" i="10"/>
  <c r="T518" i="10"/>
  <c r="S518" i="10"/>
  <c r="R518" i="10"/>
  <c r="Q518" i="10"/>
  <c r="P518" i="10"/>
  <c r="O518" i="10"/>
  <c r="N518" i="10"/>
  <c r="M518" i="10"/>
  <c r="L518" i="10"/>
  <c r="K518" i="10"/>
  <c r="J518" i="10"/>
  <c r="I518" i="10"/>
  <c r="H518" i="10"/>
  <c r="G518" i="10"/>
  <c r="F518" i="10"/>
  <c r="AX517" i="10"/>
  <c r="AM517" i="10"/>
  <c r="AL517" i="10"/>
  <c r="AK517" i="10"/>
  <c r="AM516" i="10"/>
  <c r="AL516" i="10"/>
  <c r="AK516" i="10"/>
  <c r="AM515" i="10"/>
  <c r="AL515" i="10"/>
  <c r="AK515" i="10"/>
  <c r="AM514" i="10"/>
  <c r="AL514" i="10"/>
  <c r="AK514" i="10"/>
  <c r="AM513" i="10"/>
  <c r="AL513" i="10"/>
  <c r="AK513" i="10"/>
  <c r="AM512" i="10"/>
  <c r="AL512" i="10"/>
  <c r="AK512" i="10"/>
  <c r="AM511" i="10"/>
  <c r="AL511" i="10"/>
  <c r="AK511" i="10"/>
  <c r="AM510" i="10"/>
  <c r="AL510" i="10"/>
  <c r="AK510" i="10"/>
  <c r="AX509" i="10"/>
  <c r="AM509" i="10"/>
  <c r="AL509" i="10"/>
  <c r="AK509" i="10"/>
  <c r="AX508" i="10"/>
  <c r="AM508" i="10"/>
  <c r="AL508" i="10"/>
  <c r="AK508" i="10"/>
  <c r="AT507" i="10"/>
  <c r="AM507" i="10"/>
  <c r="AL507" i="10"/>
  <c r="AK507" i="10"/>
  <c r="AK505" i="10"/>
  <c r="AI505" i="10"/>
  <c r="AH505" i="10"/>
  <c r="AG505" i="10"/>
  <c r="AF505" i="10"/>
  <c r="AE505" i="10"/>
  <c r="AD505" i="10"/>
  <c r="AC505" i="10"/>
  <c r="AB505" i="10"/>
  <c r="AA505" i="10"/>
  <c r="Z505" i="10"/>
  <c r="Y505" i="10"/>
  <c r="X505" i="10"/>
  <c r="W505" i="10"/>
  <c r="V505" i="10"/>
  <c r="U505" i="10"/>
  <c r="T505" i="10"/>
  <c r="S505" i="10"/>
  <c r="R505" i="10"/>
  <c r="Q505" i="10"/>
  <c r="P505" i="10"/>
  <c r="O505" i="10"/>
  <c r="N505" i="10"/>
  <c r="M505" i="10"/>
  <c r="L505" i="10"/>
  <c r="K505" i="10"/>
  <c r="J505" i="10"/>
  <c r="I505" i="10"/>
  <c r="H505" i="10"/>
  <c r="G505" i="10"/>
  <c r="F505" i="10"/>
  <c r="AX504" i="10"/>
  <c r="AM504" i="10"/>
  <c r="AL504" i="10"/>
  <c r="AK504" i="10"/>
  <c r="AM503" i="10"/>
  <c r="AL503" i="10"/>
  <c r="AK503" i="10"/>
  <c r="AM502" i="10"/>
  <c r="AL502" i="10"/>
  <c r="AK502" i="10"/>
  <c r="AM501" i="10"/>
  <c r="AL501" i="10"/>
  <c r="AK501" i="10"/>
  <c r="AM500" i="10"/>
  <c r="AL500" i="10"/>
  <c r="AK500" i="10"/>
  <c r="AM499" i="10"/>
  <c r="AL499" i="10"/>
  <c r="AK499" i="10"/>
  <c r="AM498" i="10"/>
  <c r="AL498" i="10"/>
  <c r="AK498" i="10"/>
  <c r="AX497" i="10"/>
  <c r="AM497" i="10"/>
  <c r="AL497" i="10"/>
  <c r="AK497" i="10"/>
  <c r="AX496" i="10"/>
  <c r="AM496" i="10"/>
  <c r="AL496" i="10"/>
  <c r="AK496" i="10"/>
  <c r="AX495" i="10"/>
  <c r="AM495" i="10"/>
  <c r="AL495" i="10"/>
  <c r="AK495" i="10"/>
  <c r="AT495" i="10"/>
  <c r="AT494" i="10"/>
  <c r="AM494" i="10"/>
  <c r="AL494" i="10"/>
  <c r="AL505" i="10" s="1"/>
  <c r="AK494" i="10"/>
  <c r="AI492" i="10"/>
  <c r="AH492" i="10"/>
  <c r="AG492" i="10"/>
  <c r="AF492" i="10"/>
  <c r="AE492" i="10"/>
  <c r="AE572" i="10" s="1"/>
  <c r="AD492" i="10"/>
  <c r="AC492" i="10"/>
  <c r="AB492" i="10"/>
  <c r="AA492" i="10"/>
  <c r="Z492" i="10"/>
  <c r="Y492" i="10"/>
  <c r="X492" i="10"/>
  <c r="W492" i="10"/>
  <c r="V492" i="10"/>
  <c r="U492" i="10"/>
  <c r="T492" i="10"/>
  <c r="S492" i="10"/>
  <c r="R492" i="10"/>
  <c r="Q492" i="10"/>
  <c r="P492" i="10"/>
  <c r="O492" i="10"/>
  <c r="N492" i="10"/>
  <c r="M492" i="10"/>
  <c r="L492" i="10"/>
  <c r="K492" i="10"/>
  <c r="J492" i="10"/>
  <c r="I492" i="10"/>
  <c r="H492" i="10"/>
  <c r="G492" i="10"/>
  <c r="F492" i="10"/>
  <c r="AX491" i="10"/>
  <c r="AT491" i="10"/>
  <c r="AM491" i="10"/>
  <c r="AL491" i="10"/>
  <c r="AK491" i="10"/>
  <c r="C492" i="10"/>
  <c r="AM490" i="10"/>
  <c r="AL490" i="10"/>
  <c r="AK490" i="10"/>
  <c r="AM489" i="10"/>
  <c r="AL489" i="10"/>
  <c r="AK489" i="10"/>
  <c r="AM488" i="10"/>
  <c r="AL488" i="10"/>
  <c r="AK488" i="10"/>
  <c r="AM487" i="10"/>
  <c r="AL487" i="10"/>
  <c r="AK487" i="10"/>
  <c r="AM486" i="10"/>
  <c r="AL486" i="10"/>
  <c r="AK486" i="10"/>
  <c r="AM485" i="10"/>
  <c r="AL485" i="10"/>
  <c r="AK485" i="10"/>
  <c r="AM484" i="10"/>
  <c r="AL484" i="10"/>
  <c r="AK484" i="10"/>
  <c r="AX483" i="10"/>
  <c r="AM483" i="10"/>
  <c r="AL483" i="10"/>
  <c r="AK483" i="10"/>
  <c r="AX482" i="10"/>
  <c r="AM482" i="10"/>
  <c r="AL482" i="10"/>
  <c r="AK482" i="10"/>
  <c r="AT482" i="10"/>
  <c r="AM481" i="10"/>
  <c r="AL481" i="10"/>
  <c r="AK481" i="10"/>
  <c r="AI479" i="10"/>
  <c r="AH479" i="10"/>
  <c r="AG479" i="10"/>
  <c r="AF479" i="10"/>
  <c r="AE479" i="10"/>
  <c r="AD479" i="10"/>
  <c r="AC479" i="10"/>
  <c r="AB479" i="10"/>
  <c r="AA479" i="10"/>
  <c r="Z479" i="10"/>
  <c r="Y479" i="10"/>
  <c r="X479" i="10"/>
  <c r="W479" i="10"/>
  <c r="V479" i="10"/>
  <c r="U479" i="10"/>
  <c r="T479" i="10"/>
  <c r="S479" i="10"/>
  <c r="R479" i="10"/>
  <c r="Q479" i="10"/>
  <c r="P479" i="10"/>
  <c r="O479" i="10"/>
  <c r="N479" i="10"/>
  <c r="M479" i="10"/>
  <c r="L479" i="10"/>
  <c r="K479" i="10"/>
  <c r="J479" i="10"/>
  <c r="I479" i="10"/>
  <c r="H479" i="10"/>
  <c r="G479" i="10"/>
  <c r="F479" i="10"/>
  <c r="AX478" i="10"/>
  <c r="AM478" i="10"/>
  <c r="AL478" i="10"/>
  <c r="AK478" i="10"/>
  <c r="AM477" i="10"/>
  <c r="AL477" i="10"/>
  <c r="AK477" i="10"/>
  <c r="AM476" i="10"/>
  <c r="AL476" i="10"/>
  <c r="AK476" i="10"/>
  <c r="AM475" i="10"/>
  <c r="AL475" i="10"/>
  <c r="AK475" i="10"/>
  <c r="AM474" i="10"/>
  <c r="AL474" i="10"/>
  <c r="AK474" i="10"/>
  <c r="AM473" i="10"/>
  <c r="AL473" i="10"/>
  <c r="AK473" i="10"/>
  <c r="AM472" i="10"/>
  <c r="AL472" i="10"/>
  <c r="AK472" i="10"/>
  <c r="AM471" i="10"/>
  <c r="AL471" i="10"/>
  <c r="AK471" i="10"/>
  <c r="AM470" i="10"/>
  <c r="AL470" i="10"/>
  <c r="AL479" i="10" s="1"/>
  <c r="AK470" i="10"/>
  <c r="AX469" i="10"/>
  <c r="AM469" i="10"/>
  <c r="AL469" i="10"/>
  <c r="AK469" i="10"/>
  <c r="AM468" i="10"/>
  <c r="AM479" i="10" s="1"/>
  <c r="AL468" i="10"/>
  <c r="AK468" i="10"/>
  <c r="AT468" i="10"/>
  <c r="AL466" i="10"/>
  <c r="AI466" i="10"/>
  <c r="AH466" i="10"/>
  <c r="AG466" i="10"/>
  <c r="AF466" i="10"/>
  <c r="AF572" i="10" s="1"/>
  <c r="AE466" i="10"/>
  <c r="AD466" i="10"/>
  <c r="AC466" i="10"/>
  <c r="AC572" i="10" s="1"/>
  <c r="AB466" i="10"/>
  <c r="AA466" i="10"/>
  <c r="Z466" i="10"/>
  <c r="Y466" i="10"/>
  <c r="X466" i="10"/>
  <c r="W466" i="10"/>
  <c r="V466" i="10"/>
  <c r="U466" i="10"/>
  <c r="T466" i="10"/>
  <c r="S466" i="10"/>
  <c r="R466" i="10"/>
  <c r="Q466" i="10"/>
  <c r="P466" i="10"/>
  <c r="P572" i="10" s="1"/>
  <c r="O466" i="10"/>
  <c r="N466" i="10"/>
  <c r="M466" i="10"/>
  <c r="M572" i="10" s="1"/>
  <c r="L466" i="10"/>
  <c r="K466" i="10"/>
  <c r="J466" i="10"/>
  <c r="I466" i="10"/>
  <c r="H466" i="10"/>
  <c r="G466" i="10"/>
  <c r="F466" i="10"/>
  <c r="C466" i="10"/>
  <c r="AX465" i="10"/>
  <c r="AT465" i="10"/>
  <c r="AM465" i="10"/>
  <c r="AL465" i="10"/>
  <c r="AK465" i="10"/>
  <c r="AM464" i="10"/>
  <c r="AL464" i="10"/>
  <c r="AK464" i="10"/>
  <c r="AM463" i="10"/>
  <c r="AL463" i="10"/>
  <c r="AK463" i="10"/>
  <c r="AM462" i="10"/>
  <c r="AL462" i="10"/>
  <c r="AK462" i="10"/>
  <c r="AM461" i="10"/>
  <c r="AL461" i="10"/>
  <c r="AK461" i="10"/>
  <c r="AM460" i="10"/>
  <c r="AL460" i="10"/>
  <c r="AK460" i="10"/>
  <c r="AM459" i="10"/>
  <c r="AL459" i="10"/>
  <c r="AK459" i="10"/>
  <c r="AM458" i="10"/>
  <c r="AL458" i="10"/>
  <c r="AK458" i="10"/>
  <c r="AM457" i="10"/>
  <c r="AL457" i="10"/>
  <c r="AK457" i="10"/>
  <c r="AX456" i="10"/>
  <c r="AM456" i="10"/>
  <c r="AL456" i="10"/>
  <c r="AK456" i="10"/>
  <c r="AM455" i="10"/>
  <c r="AM466" i="10" s="1"/>
  <c r="AL455" i="10"/>
  <c r="AK455" i="10"/>
  <c r="AT455" i="10"/>
  <c r="AI453" i="10"/>
  <c r="AH453" i="10"/>
  <c r="AG453" i="10"/>
  <c r="AG572" i="10" s="1"/>
  <c r="AF453" i="10"/>
  <c r="AE453" i="10"/>
  <c r="AD453" i="10"/>
  <c r="AD572" i="10" s="1"/>
  <c r="AC453" i="10"/>
  <c r="AB453" i="10"/>
  <c r="AB572" i="10" s="1"/>
  <c r="AA453" i="10"/>
  <c r="AA572" i="10" s="1"/>
  <c r="Z453" i="10"/>
  <c r="Y453" i="10"/>
  <c r="X453" i="10"/>
  <c r="W453" i="10"/>
  <c r="V453" i="10"/>
  <c r="U453" i="10"/>
  <c r="T453" i="10"/>
  <c r="S453" i="10"/>
  <c r="R453" i="10"/>
  <c r="R572" i="10" s="1"/>
  <c r="Q453" i="10"/>
  <c r="Q572" i="10" s="1"/>
  <c r="P453" i="10"/>
  <c r="O453" i="10"/>
  <c r="N453" i="10"/>
  <c r="N572" i="10" s="1"/>
  <c r="M453" i="10"/>
  <c r="L453" i="10"/>
  <c r="K453" i="10"/>
  <c r="J453" i="10"/>
  <c r="I453" i="10"/>
  <c r="H453" i="10"/>
  <c r="G453" i="10"/>
  <c r="F453" i="10"/>
  <c r="C453" i="10"/>
  <c r="AX452" i="10"/>
  <c r="AM452" i="10"/>
  <c r="AL452" i="10"/>
  <c r="AK452" i="10"/>
  <c r="AM451" i="10"/>
  <c r="AL451" i="10"/>
  <c r="AK451" i="10"/>
  <c r="AM450" i="10"/>
  <c r="AL450" i="10"/>
  <c r="AK450" i="10"/>
  <c r="AM449" i="10"/>
  <c r="AL449" i="10"/>
  <c r="AK449" i="10"/>
  <c r="AM448" i="10"/>
  <c r="AL448" i="10"/>
  <c r="AK448" i="10"/>
  <c r="AM447" i="10"/>
  <c r="AL447" i="10"/>
  <c r="AK447" i="10"/>
  <c r="AM446" i="10"/>
  <c r="AL446" i="10"/>
  <c r="AK446" i="10"/>
  <c r="AM445" i="10"/>
  <c r="AL445" i="10"/>
  <c r="AK445" i="10"/>
  <c r="AM444" i="10"/>
  <c r="AM453" i="10" s="1"/>
  <c r="AL444" i="10"/>
  <c r="AK444" i="10"/>
  <c r="AX443" i="10"/>
  <c r="AM443" i="10"/>
  <c r="AL443" i="10"/>
  <c r="AK443" i="10"/>
  <c r="AT442" i="10"/>
  <c r="AM442" i="10"/>
  <c r="AL442" i="10"/>
  <c r="AK442" i="10"/>
  <c r="AM439" i="10"/>
  <c r="AL439" i="10"/>
  <c r="AK439" i="10"/>
  <c r="AM438" i="10"/>
  <c r="AL438" i="10"/>
  <c r="AK438" i="10"/>
  <c r="AX437" i="10"/>
  <c r="AM437" i="10"/>
  <c r="AL437" i="10"/>
  <c r="AK437" i="10"/>
  <c r="AX436" i="10"/>
  <c r="AM436" i="10"/>
  <c r="AL436" i="10"/>
  <c r="AK436" i="10"/>
  <c r="AM435" i="10"/>
  <c r="AL435" i="10"/>
  <c r="AK435" i="10"/>
  <c r="AT435" i="10"/>
  <c r="X431" i="10"/>
  <c r="AK429" i="10"/>
  <c r="AI429" i="10"/>
  <c r="AH429" i="10"/>
  <c r="AG429" i="10"/>
  <c r="AF429" i="10"/>
  <c r="AE429" i="10"/>
  <c r="AD429" i="10"/>
  <c r="AC429" i="10"/>
  <c r="AB429" i="10"/>
  <c r="AA429" i="10"/>
  <c r="Z429" i="10"/>
  <c r="Y429" i="10"/>
  <c r="X429" i="10"/>
  <c r="W429" i="10"/>
  <c r="V429" i="10"/>
  <c r="U429" i="10"/>
  <c r="T429" i="10"/>
  <c r="S429" i="10"/>
  <c r="R429" i="10"/>
  <c r="Q429" i="10"/>
  <c r="P429" i="10"/>
  <c r="O429" i="10"/>
  <c r="N429" i="10"/>
  <c r="M429" i="10"/>
  <c r="L429" i="10"/>
  <c r="K429" i="10"/>
  <c r="J429" i="10"/>
  <c r="I429" i="10"/>
  <c r="H429" i="10"/>
  <c r="G429" i="10"/>
  <c r="F429" i="10"/>
  <c r="AX428" i="10"/>
  <c r="AM428" i="10"/>
  <c r="AL428" i="10"/>
  <c r="AK428" i="10"/>
  <c r="AM427" i="10"/>
  <c r="AL427" i="10"/>
  <c r="AK427" i="10"/>
  <c r="AM426" i="10"/>
  <c r="AL426" i="10"/>
  <c r="AK426" i="10"/>
  <c r="AM425" i="10"/>
  <c r="AL425" i="10"/>
  <c r="AK425" i="10"/>
  <c r="AM424" i="10"/>
  <c r="AL424" i="10"/>
  <c r="AK424" i="10"/>
  <c r="AM423" i="10"/>
  <c r="AL423" i="10"/>
  <c r="AK423" i="10"/>
  <c r="AM422" i="10"/>
  <c r="AL422" i="10"/>
  <c r="AK422" i="10"/>
  <c r="AX421" i="10"/>
  <c r="AM421" i="10"/>
  <c r="AL421" i="10"/>
  <c r="AK421" i="10"/>
  <c r="AM420" i="10"/>
  <c r="AL420" i="10"/>
  <c r="AK420" i="10"/>
  <c r="AX419" i="10"/>
  <c r="AX420" i="10" s="1"/>
  <c r="AM419" i="10"/>
  <c r="AL419" i="10"/>
  <c r="AL429" i="10" s="1"/>
  <c r="AK419" i="10"/>
  <c r="AM418" i="10"/>
  <c r="AL418" i="10"/>
  <c r="AK418" i="10"/>
  <c r="AI416" i="10"/>
  <c r="AH416" i="10"/>
  <c r="AG416" i="10"/>
  <c r="AF416" i="10"/>
  <c r="AE416" i="10"/>
  <c r="AD416" i="10"/>
  <c r="AC416" i="10"/>
  <c r="AB416" i="10"/>
  <c r="AA416" i="10"/>
  <c r="Z416" i="10"/>
  <c r="Y416" i="10"/>
  <c r="X416" i="10"/>
  <c r="W416" i="10"/>
  <c r="V416" i="10"/>
  <c r="U416" i="10"/>
  <c r="T416" i="10"/>
  <c r="S416" i="10"/>
  <c r="R416" i="10"/>
  <c r="Q416" i="10"/>
  <c r="P416" i="10"/>
  <c r="O416" i="10"/>
  <c r="N416" i="10"/>
  <c r="M416" i="10"/>
  <c r="L416" i="10"/>
  <c r="K416" i="10"/>
  <c r="J416" i="10"/>
  <c r="I416" i="10"/>
  <c r="H416" i="10"/>
  <c r="G416" i="10"/>
  <c r="F416" i="10"/>
  <c r="AX415" i="10"/>
  <c r="AM415" i="10"/>
  <c r="AL415" i="10"/>
  <c r="AK415" i="10"/>
  <c r="AM414" i="10"/>
  <c r="AL414" i="10"/>
  <c r="AK414" i="10"/>
  <c r="AM413" i="10"/>
  <c r="AL413" i="10"/>
  <c r="AK413" i="10"/>
  <c r="AM412" i="10"/>
  <c r="AL412" i="10"/>
  <c r="AK412" i="10"/>
  <c r="AM411" i="10"/>
  <c r="AL411" i="10"/>
  <c r="AK411" i="10"/>
  <c r="AM410" i="10"/>
  <c r="AL410" i="10"/>
  <c r="AK410" i="10"/>
  <c r="AM409" i="10"/>
  <c r="AL409" i="10"/>
  <c r="AK409" i="10"/>
  <c r="AM408" i="10"/>
  <c r="AL408" i="10"/>
  <c r="AK408" i="10"/>
  <c r="AX407" i="10"/>
  <c r="AM407" i="10"/>
  <c r="AL407" i="10"/>
  <c r="AK407" i="10"/>
  <c r="AX406" i="10"/>
  <c r="AM406" i="10"/>
  <c r="AL406" i="10"/>
  <c r="AK406" i="10"/>
  <c r="AM405" i="10"/>
  <c r="AL405" i="10"/>
  <c r="AL416" i="10" s="1"/>
  <c r="AK405" i="10"/>
  <c r="AK416" i="10" s="1"/>
  <c r="AI403" i="10"/>
  <c r="AH403" i="10"/>
  <c r="AG403" i="10"/>
  <c r="AF403" i="10"/>
  <c r="AE403" i="10"/>
  <c r="AD403" i="10"/>
  <c r="AC403" i="10"/>
  <c r="AB403" i="10"/>
  <c r="AA403" i="10"/>
  <c r="Z403" i="10"/>
  <c r="Y403" i="10"/>
  <c r="X403" i="10"/>
  <c r="W403" i="10"/>
  <c r="V403" i="10"/>
  <c r="U403" i="10"/>
  <c r="T403" i="10"/>
  <c r="S403" i="10"/>
  <c r="R403" i="10"/>
  <c r="Q403" i="10"/>
  <c r="P403" i="10"/>
  <c r="O403" i="10"/>
  <c r="N403" i="10"/>
  <c r="M403" i="10"/>
  <c r="L403" i="10"/>
  <c r="K403" i="10"/>
  <c r="J403" i="10"/>
  <c r="I403" i="10"/>
  <c r="H403" i="10"/>
  <c r="G403" i="10"/>
  <c r="F403" i="10"/>
  <c r="AX402" i="10"/>
  <c r="AT402" i="10"/>
  <c r="AM402" i="10"/>
  <c r="AL402" i="10"/>
  <c r="AK402" i="10"/>
  <c r="C403" i="10"/>
  <c r="AM401" i="10"/>
  <c r="AL401" i="10"/>
  <c r="AK401" i="10"/>
  <c r="AM400" i="10"/>
  <c r="AL400" i="10"/>
  <c r="AK400" i="10"/>
  <c r="AM399" i="10"/>
  <c r="AL399" i="10"/>
  <c r="AK399" i="10"/>
  <c r="AM398" i="10"/>
  <c r="AL398" i="10"/>
  <c r="AK398" i="10"/>
  <c r="AX397" i="10"/>
  <c r="AM397" i="10"/>
  <c r="AL397" i="10"/>
  <c r="AK397" i="10"/>
  <c r="AM396" i="10"/>
  <c r="AL396" i="10"/>
  <c r="AK396" i="10"/>
  <c r="AM395" i="10"/>
  <c r="AL395" i="10"/>
  <c r="AK395" i="10"/>
  <c r="AT395" i="10"/>
  <c r="AT394" i="10"/>
  <c r="AM394" i="10"/>
  <c r="AL394" i="10"/>
  <c r="AK394" i="10"/>
  <c r="AX393" i="10"/>
  <c r="AX394" i="10" s="1"/>
  <c r="AX395" i="10" s="1"/>
  <c r="AX396" i="10" s="1"/>
  <c r="AT396" i="10" s="1"/>
  <c r="AM393" i="10"/>
  <c r="AL393" i="10"/>
  <c r="AK393" i="10"/>
  <c r="AM392" i="10"/>
  <c r="AM403" i="10" s="1"/>
  <c r="AL392" i="10"/>
  <c r="AK392" i="10"/>
  <c r="AI390" i="10"/>
  <c r="AH390" i="10"/>
  <c r="AG390" i="10"/>
  <c r="AF390" i="10"/>
  <c r="AE390" i="10"/>
  <c r="AD390" i="10"/>
  <c r="AC390" i="10"/>
  <c r="AB390" i="10"/>
  <c r="AA390" i="10"/>
  <c r="Z390" i="10"/>
  <c r="Y390" i="10"/>
  <c r="X390" i="10"/>
  <c r="W390" i="10"/>
  <c r="V390" i="10"/>
  <c r="U390" i="10"/>
  <c r="T390" i="10"/>
  <c r="S390" i="10"/>
  <c r="R390" i="10"/>
  <c r="Q390" i="10"/>
  <c r="P390" i="10"/>
  <c r="O390" i="10"/>
  <c r="N390" i="10"/>
  <c r="M390" i="10"/>
  <c r="L390" i="10"/>
  <c r="K390" i="10"/>
  <c r="J390" i="10"/>
  <c r="I390" i="10"/>
  <c r="H390" i="10"/>
  <c r="G390" i="10"/>
  <c r="F390" i="10"/>
  <c r="AX389" i="10"/>
  <c r="AM389" i="10"/>
  <c r="AL389" i="10"/>
  <c r="AK389" i="10"/>
  <c r="AM388" i="10"/>
  <c r="AL388" i="10"/>
  <c r="AK388" i="10"/>
  <c r="AM387" i="10"/>
  <c r="AL387" i="10"/>
  <c r="AK387" i="10"/>
  <c r="AM386" i="10"/>
  <c r="AL386" i="10"/>
  <c r="AK386" i="10"/>
  <c r="AM385" i="10"/>
  <c r="AL385" i="10"/>
  <c r="AK385" i="10"/>
  <c r="AM384" i="10"/>
  <c r="AL384" i="10"/>
  <c r="AK384" i="10"/>
  <c r="AM383" i="10"/>
  <c r="AL383" i="10"/>
  <c r="AK383" i="10"/>
  <c r="AM382" i="10"/>
  <c r="AL382" i="10"/>
  <c r="AK382" i="10"/>
  <c r="AK390" i="10" s="1"/>
  <c r="AX381" i="10"/>
  <c r="AM381" i="10"/>
  <c r="AL381" i="10"/>
  <c r="AK381" i="10"/>
  <c r="AX380" i="10"/>
  <c r="AM380" i="10"/>
  <c r="AL380" i="10"/>
  <c r="AK380" i="10"/>
  <c r="AT380" i="10"/>
  <c r="AT379" i="10"/>
  <c r="AM379" i="10"/>
  <c r="AL379" i="10"/>
  <c r="AK379" i="10"/>
  <c r="AI377" i="10"/>
  <c r="AH377" i="10"/>
  <c r="AG377" i="10"/>
  <c r="AF377" i="10"/>
  <c r="AE377" i="10"/>
  <c r="AD377" i="10"/>
  <c r="AC377" i="10"/>
  <c r="AB377" i="10"/>
  <c r="AA377" i="10"/>
  <c r="Z377" i="10"/>
  <c r="Y377" i="10"/>
  <c r="X377" i="10"/>
  <c r="W377" i="10"/>
  <c r="V377" i="10"/>
  <c r="U377" i="10"/>
  <c r="T377" i="10"/>
  <c r="S377" i="10"/>
  <c r="R377" i="10"/>
  <c r="Q377" i="10"/>
  <c r="P377" i="10"/>
  <c r="O377" i="10"/>
  <c r="N377" i="10"/>
  <c r="M377" i="10"/>
  <c r="L377" i="10"/>
  <c r="K377" i="10"/>
  <c r="J377" i="10"/>
  <c r="I377" i="10"/>
  <c r="H377" i="10"/>
  <c r="G377" i="10"/>
  <c r="F377" i="10"/>
  <c r="AX376" i="10"/>
  <c r="AM376" i="10"/>
  <c r="AL376" i="10"/>
  <c r="AK376" i="10"/>
  <c r="AM375" i="10"/>
  <c r="AL375" i="10"/>
  <c r="AK375" i="10"/>
  <c r="AM374" i="10"/>
  <c r="AL374" i="10"/>
  <c r="AK374" i="10"/>
  <c r="AM373" i="10"/>
  <c r="AL373" i="10"/>
  <c r="AK373" i="10"/>
  <c r="AM372" i="10"/>
  <c r="AL372" i="10"/>
  <c r="AK372" i="10"/>
  <c r="AM371" i="10"/>
  <c r="AL371" i="10"/>
  <c r="AK371" i="10"/>
  <c r="AM370" i="10"/>
  <c r="AL370" i="10"/>
  <c r="AK370" i="10"/>
  <c r="AM369" i="10"/>
  <c r="AL369" i="10"/>
  <c r="AK369" i="10"/>
  <c r="AM368" i="10"/>
  <c r="AM377" i="10" s="1"/>
  <c r="AL368" i="10"/>
  <c r="AK368" i="10"/>
  <c r="AX367" i="10"/>
  <c r="AM367" i="10"/>
  <c r="AL367" i="10"/>
  <c r="AK367" i="10"/>
  <c r="AM366" i="10"/>
  <c r="AL366" i="10"/>
  <c r="AK366" i="10"/>
  <c r="AK377" i="10" s="1"/>
  <c r="AT366" i="10"/>
  <c r="AI364" i="10"/>
  <c r="AH364" i="10"/>
  <c r="AG364" i="10"/>
  <c r="AF364" i="10"/>
  <c r="AE364" i="10"/>
  <c r="AD364" i="10"/>
  <c r="AC364" i="10"/>
  <c r="AB364" i="10"/>
  <c r="AA364" i="10"/>
  <c r="Z364" i="10"/>
  <c r="Y364" i="10"/>
  <c r="X364" i="10"/>
  <c r="W364" i="10"/>
  <c r="V364" i="10"/>
  <c r="U364" i="10"/>
  <c r="T364" i="10"/>
  <c r="S364" i="10"/>
  <c r="R364" i="10"/>
  <c r="Q364" i="10"/>
  <c r="P364" i="10"/>
  <c r="O364" i="10"/>
  <c r="N364" i="10"/>
  <c r="M364" i="10"/>
  <c r="L364" i="10"/>
  <c r="K364" i="10"/>
  <c r="J364" i="10"/>
  <c r="I364" i="10"/>
  <c r="H364" i="10"/>
  <c r="G364" i="10"/>
  <c r="F364" i="10"/>
  <c r="AX363" i="10"/>
  <c r="AM363" i="10"/>
  <c r="AL363" i="10"/>
  <c r="AK363" i="10"/>
  <c r="AM362" i="10"/>
  <c r="AL362" i="10"/>
  <c r="AK362" i="10"/>
  <c r="AM361" i="10"/>
  <c r="AL361" i="10"/>
  <c r="AK361" i="10"/>
  <c r="AM360" i="10"/>
  <c r="AL360" i="10"/>
  <c r="AK360" i="10"/>
  <c r="AM359" i="10"/>
  <c r="AL359" i="10"/>
  <c r="AK359" i="10"/>
  <c r="AM358" i="10"/>
  <c r="AL358" i="10"/>
  <c r="AK358" i="10"/>
  <c r="AX357" i="10"/>
  <c r="AX358" i="10" s="1"/>
  <c r="AT357" i="10"/>
  <c r="AM357" i="10"/>
  <c r="AL357" i="10"/>
  <c r="AK357" i="10"/>
  <c r="AM356" i="10"/>
  <c r="AL356" i="10"/>
  <c r="AK356" i="10"/>
  <c r="AT355" i="10"/>
  <c r="AM355" i="10"/>
  <c r="AM364" i="10" s="1"/>
  <c r="AL355" i="10"/>
  <c r="AK355" i="10"/>
  <c r="AX354" i="10"/>
  <c r="AX355" i="10" s="1"/>
  <c r="AX356" i="10" s="1"/>
  <c r="AM354" i="10"/>
  <c r="AL354" i="10"/>
  <c r="AK354" i="10"/>
  <c r="AM353" i="10"/>
  <c r="AL353" i="10"/>
  <c r="AK353" i="10"/>
  <c r="AI351" i="10"/>
  <c r="AH351" i="10"/>
  <c r="AG351" i="10"/>
  <c r="AF351" i="10"/>
  <c r="AE351" i="10"/>
  <c r="AD351" i="10"/>
  <c r="AC351" i="10"/>
  <c r="AB351" i="10"/>
  <c r="AA351" i="10"/>
  <c r="Z351" i="10"/>
  <c r="Y351" i="10"/>
  <c r="X351" i="10"/>
  <c r="W351" i="10"/>
  <c r="V351" i="10"/>
  <c r="U351" i="10"/>
  <c r="T351" i="10"/>
  <c r="S351" i="10"/>
  <c r="R351" i="10"/>
  <c r="Q351" i="10"/>
  <c r="P351" i="10"/>
  <c r="O351" i="10"/>
  <c r="N351" i="10"/>
  <c r="M351" i="10"/>
  <c r="L351" i="10"/>
  <c r="K351" i="10"/>
  <c r="J351" i="10"/>
  <c r="I351" i="10"/>
  <c r="H351" i="10"/>
  <c r="G351" i="10"/>
  <c r="F351" i="10"/>
  <c r="AX350" i="10"/>
  <c r="AM350" i="10"/>
  <c r="AM351" i="10" s="1"/>
  <c r="AL350" i="10"/>
  <c r="AK350" i="10"/>
  <c r="AM349" i="10"/>
  <c r="AL349" i="10"/>
  <c r="AK349" i="10"/>
  <c r="AM348" i="10"/>
  <c r="AL348" i="10"/>
  <c r="AK348" i="10"/>
  <c r="AM347" i="10"/>
  <c r="AL347" i="10"/>
  <c r="AK347" i="10"/>
  <c r="AM346" i="10"/>
  <c r="AL346" i="10"/>
  <c r="AK346" i="10"/>
  <c r="AX345" i="10"/>
  <c r="AM345" i="10"/>
  <c r="AL345" i="10"/>
  <c r="AK345" i="10"/>
  <c r="AM344" i="10"/>
  <c r="AL344" i="10"/>
  <c r="AK344" i="10"/>
  <c r="AX343" i="10"/>
  <c r="AX344" i="10" s="1"/>
  <c r="AM343" i="10"/>
  <c r="AL343" i="10"/>
  <c r="AK343" i="10"/>
  <c r="AX342" i="10"/>
  <c r="AM342" i="10"/>
  <c r="AL342" i="10"/>
  <c r="AK342" i="10"/>
  <c r="AX341" i="10"/>
  <c r="AM341" i="10"/>
  <c r="AL341" i="10"/>
  <c r="AK341" i="10"/>
  <c r="AT341" i="10"/>
  <c r="AT340" i="10"/>
  <c r="AM340" i="10"/>
  <c r="AL340" i="10"/>
  <c r="AK340" i="10"/>
  <c r="AI338" i="10"/>
  <c r="AH338" i="10"/>
  <c r="AG338" i="10"/>
  <c r="AF338" i="10"/>
  <c r="AE338" i="10"/>
  <c r="AD338" i="10"/>
  <c r="AC338" i="10"/>
  <c r="AB338" i="10"/>
  <c r="AA338" i="10"/>
  <c r="Z338" i="10"/>
  <c r="Z431" i="10" s="1"/>
  <c r="Y338" i="10"/>
  <c r="X338" i="10"/>
  <c r="W338" i="10"/>
  <c r="V338" i="10"/>
  <c r="U338" i="10"/>
  <c r="T338" i="10"/>
  <c r="S338" i="10"/>
  <c r="R338" i="10"/>
  <c r="Q338" i="10"/>
  <c r="P338" i="10"/>
  <c r="O338" i="10"/>
  <c r="N338" i="10"/>
  <c r="M338" i="10"/>
  <c r="L338" i="10"/>
  <c r="K338" i="10"/>
  <c r="J338" i="10"/>
  <c r="I338" i="10"/>
  <c r="H338" i="10"/>
  <c r="G338" i="10"/>
  <c r="F338" i="10"/>
  <c r="AX337" i="10"/>
  <c r="AM337" i="10"/>
  <c r="AL337" i="10"/>
  <c r="AK337" i="10"/>
  <c r="AM336" i="10"/>
  <c r="AL336" i="10"/>
  <c r="AK336" i="10"/>
  <c r="AM335" i="10"/>
  <c r="AL335" i="10"/>
  <c r="AK335" i="10"/>
  <c r="AM334" i="10"/>
  <c r="AL334" i="10"/>
  <c r="AK334" i="10"/>
  <c r="AM333" i="10"/>
  <c r="AL333" i="10"/>
  <c r="AK333" i="10"/>
  <c r="AM332" i="10"/>
  <c r="AL332" i="10"/>
  <c r="AK332" i="10"/>
  <c r="AM331" i="10"/>
  <c r="AL331" i="10"/>
  <c r="AK331" i="10"/>
  <c r="AM330" i="10"/>
  <c r="AL330" i="10"/>
  <c r="AK330" i="10"/>
  <c r="AM329" i="10"/>
  <c r="AL329" i="10"/>
  <c r="AK329" i="10"/>
  <c r="AX328" i="10"/>
  <c r="AX329" i="10" s="1"/>
  <c r="AM328" i="10"/>
  <c r="AL328" i="10"/>
  <c r="AK328" i="10"/>
  <c r="AT327" i="10"/>
  <c r="AM327" i="10"/>
  <c r="AL327" i="10"/>
  <c r="AL338" i="10" s="1"/>
  <c r="AK327" i="10"/>
  <c r="AK338" i="10" s="1"/>
  <c r="AI325" i="10"/>
  <c r="AH325" i="10"/>
  <c r="AG325" i="10"/>
  <c r="AG431" i="10" s="1"/>
  <c r="AF325" i="10"/>
  <c r="AE325" i="10"/>
  <c r="AD325" i="10"/>
  <c r="AC325" i="10"/>
  <c r="AB325" i="10"/>
  <c r="AA325" i="10"/>
  <c r="Z325" i="10"/>
  <c r="Y325" i="10"/>
  <c r="X325" i="10"/>
  <c r="W325" i="10"/>
  <c r="V325" i="10"/>
  <c r="U325" i="10"/>
  <c r="T325" i="10"/>
  <c r="S325" i="10"/>
  <c r="R325" i="10"/>
  <c r="Q325" i="10"/>
  <c r="Q431" i="10" s="1"/>
  <c r="P325" i="10"/>
  <c r="O325" i="10"/>
  <c r="N325" i="10"/>
  <c r="M325" i="10"/>
  <c r="L325" i="10"/>
  <c r="K325" i="10"/>
  <c r="K431" i="10" s="1"/>
  <c r="J325" i="10"/>
  <c r="I325" i="10"/>
  <c r="H325" i="10"/>
  <c r="G325" i="10"/>
  <c r="G431" i="10" s="1"/>
  <c r="F325" i="10"/>
  <c r="AX324" i="10"/>
  <c r="AM324" i="10"/>
  <c r="AL324" i="10"/>
  <c r="AK324" i="10"/>
  <c r="AM323" i="10"/>
  <c r="AL323" i="10"/>
  <c r="AK323" i="10"/>
  <c r="AM322" i="10"/>
  <c r="AL322" i="10"/>
  <c r="AK322" i="10"/>
  <c r="AM321" i="10"/>
  <c r="AL321" i="10"/>
  <c r="AK321" i="10"/>
  <c r="AM320" i="10"/>
  <c r="AL320" i="10"/>
  <c r="AK320" i="10"/>
  <c r="AM319" i="10"/>
  <c r="AL319" i="10"/>
  <c r="AK319" i="10"/>
  <c r="AM318" i="10"/>
  <c r="AL318" i="10"/>
  <c r="AK318" i="10"/>
  <c r="AM317" i="10"/>
  <c r="AL317" i="10"/>
  <c r="AK317" i="10"/>
  <c r="AM316" i="10"/>
  <c r="AL316" i="10"/>
  <c r="AK316" i="10"/>
  <c r="AX315" i="10"/>
  <c r="AM315" i="10"/>
  <c r="AL315" i="10"/>
  <c r="AK315" i="10"/>
  <c r="AM314" i="10"/>
  <c r="AL314" i="10"/>
  <c r="AK314" i="10"/>
  <c r="AL312" i="10"/>
  <c r="AI312" i="10"/>
  <c r="AH312" i="10"/>
  <c r="AG312" i="10"/>
  <c r="AF312" i="10"/>
  <c r="AE312" i="10"/>
  <c r="AD312" i="10"/>
  <c r="AC312" i="10"/>
  <c r="AB312" i="10"/>
  <c r="AA312" i="10"/>
  <c r="Z312" i="10"/>
  <c r="Y312" i="10"/>
  <c r="Y431" i="10" s="1"/>
  <c r="X312" i="10"/>
  <c r="W312" i="10"/>
  <c r="V312" i="10"/>
  <c r="U312" i="10"/>
  <c r="U431" i="10" s="1"/>
  <c r="T312" i="10"/>
  <c r="S312" i="10"/>
  <c r="R312" i="10"/>
  <c r="Q312" i="10"/>
  <c r="P312" i="10"/>
  <c r="O312" i="10"/>
  <c r="N312" i="10"/>
  <c r="M312" i="10"/>
  <c r="L312" i="10"/>
  <c r="K312" i="10"/>
  <c r="J312" i="10"/>
  <c r="I312" i="10"/>
  <c r="I431" i="10" s="1"/>
  <c r="H312" i="10"/>
  <c r="H431" i="10" s="1"/>
  <c r="G312" i="10"/>
  <c r="F312" i="10"/>
  <c r="C312" i="10"/>
  <c r="AX311" i="10"/>
  <c r="AM311" i="10"/>
  <c r="AL311" i="10"/>
  <c r="AK311" i="10"/>
  <c r="AM310" i="10"/>
  <c r="AL310" i="10"/>
  <c r="AK310" i="10"/>
  <c r="AM309" i="10"/>
  <c r="AL309" i="10"/>
  <c r="AK309" i="10"/>
  <c r="AM308" i="10"/>
  <c r="AL308" i="10"/>
  <c r="AK308" i="10"/>
  <c r="AM307" i="10"/>
  <c r="AL307" i="10"/>
  <c r="AK307" i="10"/>
  <c r="AM306" i="10"/>
  <c r="AL306" i="10"/>
  <c r="AK306" i="10"/>
  <c r="AM305" i="10"/>
  <c r="AL305" i="10"/>
  <c r="AK305" i="10"/>
  <c r="AM304" i="10"/>
  <c r="AL304" i="10"/>
  <c r="AK304" i="10"/>
  <c r="AM303" i="10"/>
  <c r="AL303" i="10"/>
  <c r="AK303" i="10"/>
  <c r="AX302" i="10"/>
  <c r="AM302" i="10"/>
  <c r="AL302" i="10"/>
  <c r="AK302" i="10"/>
  <c r="AM301" i="10"/>
  <c r="AL301" i="10"/>
  <c r="AK301" i="10"/>
  <c r="AM298" i="10"/>
  <c r="AL298" i="10"/>
  <c r="AK298" i="10"/>
  <c r="AX297" i="10"/>
  <c r="AX298" i="10" s="1"/>
  <c r="AM297" i="10"/>
  <c r="AL297" i="10"/>
  <c r="AK297" i="10"/>
  <c r="AX296" i="10"/>
  <c r="AM296" i="10"/>
  <c r="AL296" i="10"/>
  <c r="AK296" i="10"/>
  <c r="AX295" i="10"/>
  <c r="AM295" i="10"/>
  <c r="AL295" i="10"/>
  <c r="AK295" i="10"/>
  <c r="AT294" i="10"/>
  <c r="AM294" i="10"/>
  <c r="AL294" i="10"/>
  <c r="AK294" i="10"/>
  <c r="H290" i="10"/>
  <c r="G290" i="10"/>
  <c r="AI288" i="10"/>
  <c r="AH288" i="10"/>
  <c r="AG288" i="10"/>
  <c r="AF288" i="10"/>
  <c r="AE288" i="10"/>
  <c r="AD288" i="10"/>
  <c r="AC288" i="10"/>
  <c r="AB288" i="10"/>
  <c r="AA288" i="10"/>
  <c r="Z288" i="10"/>
  <c r="Y288" i="10"/>
  <c r="X288" i="10"/>
  <c r="W288" i="10"/>
  <c r="V288" i="10"/>
  <c r="U288" i="10"/>
  <c r="T288" i="10"/>
  <c r="S288" i="10"/>
  <c r="R288" i="10"/>
  <c r="Q288" i="10"/>
  <c r="P288" i="10"/>
  <c r="O288" i="10"/>
  <c r="N288" i="10"/>
  <c r="M288" i="10"/>
  <c r="L288" i="10"/>
  <c r="K288" i="10"/>
  <c r="J288" i="10"/>
  <c r="I288" i="10"/>
  <c r="H288" i="10"/>
  <c r="G288" i="10"/>
  <c r="F288" i="10"/>
  <c r="AX287" i="10"/>
  <c r="AM287" i="10"/>
  <c r="AL287" i="10"/>
  <c r="AK287" i="10"/>
  <c r="AM286" i="10"/>
  <c r="AL286" i="10"/>
  <c r="AK286" i="10"/>
  <c r="AM285" i="10"/>
  <c r="AL285" i="10"/>
  <c r="AK285" i="10"/>
  <c r="AM284" i="10"/>
  <c r="AL284" i="10"/>
  <c r="AK284" i="10"/>
  <c r="AM283" i="10"/>
  <c r="AL283" i="10"/>
  <c r="AK283" i="10"/>
  <c r="AM282" i="10"/>
  <c r="AL282" i="10"/>
  <c r="AK282" i="10"/>
  <c r="AM281" i="10"/>
  <c r="AL281" i="10"/>
  <c r="AK281" i="10"/>
  <c r="AX280" i="10"/>
  <c r="AM280" i="10"/>
  <c r="AL280" i="10"/>
  <c r="AK280" i="10"/>
  <c r="AX279" i="10"/>
  <c r="AM279" i="10"/>
  <c r="AL279" i="10"/>
  <c r="AK279" i="10"/>
  <c r="AX278" i="10"/>
  <c r="AM278" i="10"/>
  <c r="AL278" i="10"/>
  <c r="AK278" i="10"/>
  <c r="AT277" i="10"/>
  <c r="AM277" i="10"/>
  <c r="AL277" i="10"/>
  <c r="AK277" i="10"/>
  <c r="AI275" i="10"/>
  <c r="AH275" i="10"/>
  <c r="AG275" i="10"/>
  <c r="AF275" i="10"/>
  <c r="AE275" i="10"/>
  <c r="AD275" i="10"/>
  <c r="AC275" i="10"/>
  <c r="AB275" i="10"/>
  <c r="AA275" i="10"/>
  <c r="Z275" i="10"/>
  <c r="Y275" i="10"/>
  <c r="X275" i="10"/>
  <c r="W275" i="10"/>
  <c r="V275" i="10"/>
  <c r="U275" i="10"/>
  <c r="T275" i="10"/>
  <c r="S275" i="10"/>
  <c r="R275" i="10"/>
  <c r="Q275" i="10"/>
  <c r="P275" i="10"/>
  <c r="O275" i="10"/>
  <c r="N275" i="10"/>
  <c r="M275" i="10"/>
  <c r="L275" i="10"/>
  <c r="L290" i="10" s="1"/>
  <c r="K275" i="10"/>
  <c r="J275" i="10"/>
  <c r="I275" i="10"/>
  <c r="H275" i="10"/>
  <c r="G275" i="10"/>
  <c r="F275" i="10"/>
  <c r="AX274" i="10"/>
  <c r="AM274" i="10"/>
  <c r="AL274" i="10"/>
  <c r="AK274" i="10"/>
  <c r="AM273" i="10"/>
  <c r="AL273" i="10"/>
  <c r="AK273" i="10"/>
  <c r="AM272" i="10"/>
  <c r="AL272" i="10"/>
  <c r="AK272" i="10"/>
  <c r="AM271" i="10"/>
  <c r="AL271" i="10"/>
  <c r="AK271" i="10"/>
  <c r="AM270" i="10"/>
  <c r="AL270" i="10"/>
  <c r="AK270" i="10"/>
  <c r="AM269" i="10"/>
  <c r="AL269" i="10"/>
  <c r="AK269" i="10"/>
  <c r="AM268" i="10"/>
  <c r="AL268" i="10"/>
  <c r="AK268" i="10"/>
  <c r="AX267" i="10"/>
  <c r="AM267" i="10"/>
  <c r="AL267" i="10"/>
  <c r="AK267" i="10"/>
  <c r="AX266" i="10"/>
  <c r="AM266" i="10"/>
  <c r="AL266" i="10"/>
  <c r="AK266" i="10"/>
  <c r="AT266" i="10"/>
  <c r="AX265" i="10"/>
  <c r="AM265" i="10"/>
  <c r="AL265" i="10"/>
  <c r="AK265" i="10"/>
  <c r="AM264" i="10"/>
  <c r="AL264" i="10"/>
  <c r="AK264" i="10"/>
  <c r="AI262" i="10"/>
  <c r="AH262" i="10"/>
  <c r="AG262" i="10"/>
  <c r="AF262" i="10"/>
  <c r="AE262" i="10"/>
  <c r="AD262" i="10"/>
  <c r="AC262" i="10"/>
  <c r="AB262" i="10"/>
  <c r="AA262" i="10"/>
  <c r="Z262" i="10"/>
  <c r="Y262" i="10"/>
  <c r="X262" i="10"/>
  <c r="W262" i="10"/>
  <c r="V262" i="10"/>
  <c r="U262" i="10"/>
  <c r="T262" i="10"/>
  <c r="S262" i="10"/>
  <c r="R262" i="10"/>
  <c r="Q262" i="10"/>
  <c r="P262" i="10"/>
  <c r="O262" i="10"/>
  <c r="N262" i="10"/>
  <c r="M262" i="10"/>
  <c r="L262" i="10"/>
  <c r="K262" i="10"/>
  <c r="J262" i="10"/>
  <c r="J290" i="10" s="1"/>
  <c r="I262" i="10"/>
  <c r="H262" i="10"/>
  <c r="G262" i="10"/>
  <c r="F262" i="10"/>
  <c r="C262" i="10"/>
  <c r="AX261" i="10"/>
  <c r="AM261" i="10"/>
  <c r="AL261" i="10"/>
  <c r="AK261" i="10"/>
  <c r="AM260" i="10"/>
  <c r="AL260" i="10"/>
  <c r="AK260" i="10"/>
  <c r="AM259" i="10"/>
  <c r="AM262" i="10" s="1"/>
  <c r="AL259" i="10"/>
  <c r="AK259" i="10"/>
  <c r="AM258" i="10"/>
  <c r="AL258" i="10"/>
  <c r="AK258" i="10"/>
  <c r="AM257" i="10"/>
  <c r="AL257" i="10"/>
  <c r="AK257" i="10"/>
  <c r="AM256" i="10"/>
  <c r="AL256" i="10"/>
  <c r="AK256" i="10"/>
  <c r="AM255" i="10"/>
  <c r="AL255" i="10"/>
  <c r="AK255" i="10"/>
  <c r="AX254" i="10"/>
  <c r="AM254" i="10"/>
  <c r="AL254" i="10"/>
  <c r="AK254" i="10"/>
  <c r="AM253" i="10"/>
  <c r="AL253" i="10"/>
  <c r="AK253" i="10"/>
  <c r="AT253" i="10"/>
  <c r="AX252" i="10"/>
  <c r="AX253" i="10" s="1"/>
  <c r="AM252" i="10"/>
  <c r="AL252" i="10"/>
  <c r="AK252" i="10"/>
  <c r="AM251" i="10"/>
  <c r="AL251" i="10"/>
  <c r="AK251" i="10"/>
  <c r="AL249" i="10"/>
  <c r="AI249" i="10"/>
  <c r="AH249" i="10"/>
  <c r="AG249" i="10"/>
  <c r="AF249" i="10"/>
  <c r="AE249" i="10"/>
  <c r="AD249" i="10"/>
  <c r="AC249" i="10"/>
  <c r="AB249" i="10"/>
  <c r="AA249" i="10"/>
  <c r="Z249" i="10"/>
  <c r="Y249" i="10"/>
  <c r="X249" i="10"/>
  <c r="W249" i="10"/>
  <c r="V249" i="10"/>
  <c r="U249" i="10"/>
  <c r="T249" i="10"/>
  <c r="S249" i="10"/>
  <c r="R249" i="10"/>
  <c r="Q249" i="10"/>
  <c r="P249" i="10"/>
  <c r="O249" i="10"/>
  <c r="N249" i="10"/>
  <c r="M249" i="10"/>
  <c r="L249" i="10"/>
  <c r="K249" i="10"/>
  <c r="J249" i="10"/>
  <c r="I249" i="10"/>
  <c r="H249" i="10"/>
  <c r="G249" i="10"/>
  <c r="F249" i="10"/>
  <c r="AX248" i="10"/>
  <c r="AM248" i="10"/>
  <c r="AL248" i="10"/>
  <c r="AK248" i="10"/>
  <c r="AM247" i="10"/>
  <c r="AL247" i="10"/>
  <c r="AK247" i="10"/>
  <c r="AM246" i="10"/>
  <c r="AL246" i="10"/>
  <c r="AK246" i="10"/>
  <c r="AM245" i="10"/>
  <c r="AL245" i="10"/>
  <c r="AK245" i="10"/>
  <c r="AM244" i="10"/>
  <c r="AL244" i="10"/>
  <c r="AK244" i="10"/>
  <c r="AM243" i="10"/>
  <c r="AL243" i="10"/>
  <c r="AK243" i="10"/>
  <c r="AM242" i="10"/>
  <c r="AL242" i="10"/>
  <c r="AK242" i="10"/>
  <c r="AM241" i="10"/>
  <c r="AL241" i="10"/>
  <c r="AK241" i="10"/>
  <c r="AM240" i="10"/>
  <c r="AL240" i="10"/>
  <c r="AK240" i="10"/>
  <c r="AX239" i="10"/>
  <c r="AM239" i="10"/>
  <c r="AL239" i="10"/>
  <c r="AK239" i="10"/>
  <c r="AM238" i="10"/>
  <c r="AL238" i="10"/>
  <c r="AK238" i="10"/>
  <c r="AT238" i="10"/>
  <c r="AM236" i="10"/>
  <c r="AL236" i="10"/>
  <c r="AI236" i="10"/>
  <c r="AH236" i="10"/>
  <c r="AG236" i="10"/>
  <c r="AF236" i="10"/>
  <c r="AE236" i="10"/>
  <c r="AD236" i="10"/>
  <c r="AC236" i="10"/>
  <c r="AB236" i="10"/>
  <c r="AA236" i="10"/>
  <c r="Z236" i="10"/>
  <c r="Y236" i="10"/>
  <c r="X236" i="10"/>
  <c r="W236" i="10"/>
  <c r="V236" i="10"/>
  <c r="U236" i="10"/>
  <c r="T236" i="10"/>
  <c r="S236" i="10"/>
  <c r="R236" i="10"/>
  <c r="Q236" i="10"/>
  <c r="P236" i="10"/>
  <c r="O236" i="10"/>
  <c r="N236" i="10"/>
  <c r="M236" i="10"/>
  <c r="L236" i="10"/>
  <c r="K236" i="10"/>
  <c r="J236" i="10"/>
  <c r="I236" i="10"/>
  <c r="H236" i="10"/>
  <c r="G236" i="10"/>
  <c r="F236" i="10"/>
  <c r="C236" i="10"/>
  <c r="AX235" i="10"/>
  <c r="AT235" i="10"/>
  <c r="AM235" i="10"/>
  <c r="AL235" i="10"/>
  <c r="AK235" i="10"/>
  <c r="AM234" i="10"/>
  <c r="AL234" i="10"/>
  <c r="AK234" i="10"/>
  <c r="AM233" i="10"/>
  <c r="AL233" i="10"/>
  <c r="AK233" i="10"/>
  <c r="AX232" i="10"/>
  <c r="AM232" i="10"/>
  <c r="AL232" i="10"/>
  <c r="AK232" i="10"/>
  <c r="AM231" i="10"/>
  <c r="AL231" i="10"/>
  <c r="AK231" i="10"/>
  <c r="AX230" i="10"/>
  <c r="AX231" i="10" s="1"/>
  <c r="AM230" i="10"/>
  <c r="AL230" i="10"/>
  <c r="AK230" i="10"/>
  <c r="AM229" i="10"/>
  <c r="AL229" i="10"/>
  <c r="AK229" i="10"/>
  <c r="AX228" i="10"/>
  <c r="AX229" i="10" s="1"/>
  <c r="AT228" i="10"/>
  <c r="AM228" i="10"/>
  <c r="AL228" i="10"/>
  <c r="AK228" i="10"/>
  <c r="AT227" i="10"/>
  <c r="AM227" i="10"/>
  <c r="AL227" i="10"/>
  <c r="AK227" i="10"/>
  <c r="AX226" i="10"/>
  <c r="AX227" i="10" s="1"/>
  <c r="AM226" i="10"/>
  <c r="AL226" i="10"/>
  <c r="AK226" i="10"/>
  <c r="AT226" i="10"/>
  <c r="AM225" i="10"/>
  <c r="AL225" i="10"/>
  <c r="AK225" i="10"/>
  <c r="AI223" i="10"/>
  <c r="AH223" i="10"/>
  <c r="AG223" i="10"/>
  <c r="AF223" i="10"/>
  <c r="AE223" i="10"/>
  <c r="AD223" i="10"/>
  <c r="AC223" i="10"/>
  <c r="AB223" i="10"/>
  <c r="AA223" i="10"/>
  <c r="Z223" i="10"/>
  <c r="Y223" i="10"/>
  <c r="X223" i="10"/>
  <c r="W223" i="10"/>
  <c r="V223" i="10"/>
  <c r="U223" i="10"/>
  <c r="T223" i="10"/>
  <c r="S223" i="10"/>
  <c r="R223" i="10"/>
  <c r="Q223" i="10"/>
  <c r="P223" i="10"/>
  <c r="O223" i="10"/>
  <c r="N223" i="10"/>
  <c r="M223" i="10"/>
  <c r="L223" i="10"/>
  <c r="K223" i="10"/>
  <c r="K290" i="10" s="1"/>
  <c r="J223" i="10"/>
  <c r="I223" i="10"/>
  <c r="H223" i="10"/>
  <c r="G223" i="10"/>
  <c r="F223" i="10"/>
  <c r="AX222" i="10"/>
  <c r="AM222" i="10"/>
  <c r="AL222" i="10"/>
  <c r="AK222" i="10"/>
  <c r="AM221" i="10"/>
  <c r="AL221" i="10"/>
  <c r="AK221" i="10"/>
  <c r="AM220" i="10"/>
  <c r="AL220" i="10"/>
  <c r="AK220" i="10"/>
  <c r="AM219" i="10"/>
  <c r="AL219" i="10"/>
  <c r="AK219" i="10"/>
  <c r="AM218" i="10"/>
  <c r="AL218" i="10"/>
  <c r="AK218" i="10"/>
  <c r="AM217" i="10"/>
  <c r="AL217" i="10"/>
  <c r="AK217" i="10"/>
  <c r="AM216" i="10"/>
  <c r="AL216" i="10"/>
  <c r="AK216" i="10"/>
  <c r="AM215" i="10"/>
  <c r="AL215" i="10"/>
  <c r="AK215" i="10"/>
  <c r="AM214" i="10"/>
  <c r="AL214" i="10"/>
  <c r="AK214" i="10"/>
  <c r="AX213" i="10"/>
  <c r="AT213" i="10"/>
  <c r="AM213" i="10"/>
  <c r="AL213" i="10"/>
  <c r="AK213" i="10"/>
  <c r="AT212" i="10"/>
  <c r="AM212" i="10"/>
  <c r="AM223" i="10" s="1"/>
  <c r="AL212" i="10"/>
  <c r="AL223" i="10" s="1"/>
  <c r="AK212" i="10"/>
  <c r="AK210" i="10"/>
  <c r="AI210" i="10"/>
  <c r="AH210" i="10"/>
  <c r="AG210" i="10"/>
  <c r="AF210" i="10"/>
  <c r="AE210" i="10"/>
  <c r="AD210" i="10"/>
  <c r="AC210" i="10"/>
  <c r="AB210" i="10"/>
  <c r="AA210" i="10"/>
  <c r="Z210" i="10"/>
  <c r="Y210" i="10"/>
  <c r="X210" i="10"/>
  <c r="W210" i="10"/>
  <c r="V210" i="10"/>
  <c r="U210" i="10"/>
  <c r="T210" i="10"/>
  <c r="S210" i="10"/>
  <c r="R210" i="10"/>
  <c r="Q210" i="10"/>
  <c r="P210" i="10"/>
  <c r="O210" i="10"/>
  <c r="N210" i="10"/>
  <c r="M210" i="10"/>
  <c r="L210" i="10"/>
  <c r="K210" i="10"/>
  <c r="J210" i="10"/>
  <c r="I210" i="10"/>
  <c r="H210" i="10"/>
  <c r="G210" i="10"/>
  <c r="F210" i="10"/>
  <c r="AX209" i="10"/>
  <c r="AM209" i="10"/>
  <c r="AL209" i="10"/>
  <c r="AK209" i="10"/>
  <c r="AM208" i="10"/>
  <c r="AL208" i="10"/>
  <c r="AK208" i="10"/>
  <c r="AM207" i="10"/>
  <c r="AL207" i="10"/>
  <c r="AK207" i="10"/>
  <c r="AM206" i="10"/>
  <c r="AL206" i="10"/>
  <c r="AK206" i="10"/>
  <c r="AM205" i="10"/>
  <c r="AL205" i="10"/>
  <c r="AK205" i="10"/>
  <c r="AM204" i="10"/>
  <c r="AL204" i="10"/>
  <c r="AK204" i="10"/>
  <c r="AM203" i="10"/>
  <c r="AL203" i="10"/>
  <c r="AK203" i="10"/>
  <c r="AM202" i="10"/>
  <c r="AL202" i="10"/>
  <c r="AK202" i="10"/>
  <c r="AX201" i="10"/>
  <c r="AX202" i="10" s="1"/>
  <c r="AM201" i="10"/>
  <c r="AL201" i="10"/>
  <c r="AK201" i="10"/>
  <c r="AT201" i="10"/>
  <c r="AX200" i="10"/>
  <c r="AM200" i="10"/>
  <c r="AL200" i="10"/>
  <c r="AK200" i="10"/>
  <c r="AT199" i="10"/>
  <c r="AM199" i="10"/>
  <c r="AM210" i="10" s="1"/>
  <c r="AL199" i="10"/>
  <c r="AL210" i="10" s="1"/>
  <c r="AK199" i="10"/>
  <c r="AI197" i="10"/>
  <c r="AH197" i="10"/>
  <c r="AG197" i="10"/>
  <c r="AF197" i="10"/>
  <c r="AE197" i="10"/>
  <c r="AD197" i="10"/>
  <c r="AC197" i="10"/>
  <c r="AB197" i="10"/>
  <c r="AA197" i="10"/>
  <c r="Z197" i="10"/>
  <c r="Y197" i="10"/>
  <c r="X197" i="10"/>
  <c r="W197" i="10"/>
  <c r="V197" i="10"/>
  <c r="U197" i="10"/>
  <c r="T197" i="10"/>
  <c r="S197" i="10"/>
  <c r="R197" i="10"/>
  <c r="Q197" i="10"/>
  <c r="P197" i="10"/>
  <c r="O197" i="10"/>
  <c r="N197" i="10"/>
  <c r="M197" i="10"/>
  <c r="L197" i="10"/>
  <c r="K197" i="10"/>
  <c r="J197" i="10"/>
  <c r="I197" i="10"/>
  <c r="H197" i="10"/>
  <c r="G197" i="10"/>
  <c r="F197" i="10"/>
  <c r="AX196" i="10"/>
  <c r="AT196" i="10"/>
  <c r="AM196" i="10"/>
  <c r="AL196" i="10"/>
  <c r="AK196" i="10"/>
  <c r="C197" i="10"/>
  <c r="AM195" i="10"/>
  <c r="AL195" i="10"/>
  <c r="AK195" i="10"/>
  <c r="AM194" i="10"/>
  <c r="AL194" i="10"/>
  <c r="AK194" i="10"/>
  <c r="AM193" i="10"/>
  <c r="W193" i="8" s="1"/>
  <c r="W197" i="8" s="1"/>
  <c r="AL193" i="10"/>
  <c r="AK193" i="10"/>
  <c r="AM192" i="10"/>
  <c r="AL192" i="10"/>
  <c r="AK192" i="10"/>
  <c r="AM191" i="10"/>
  <c r="AL191" i="10"/>
  <c r="AK191" i="10"/>
  <c r="AM190" i="10"/>
  <c r="AL190" i="10"/>
  <c r="AK190" i="10"/>
  <c r="AM189" i="10"/>
  <c r="AL189" i="10"/>
  <c r="AK189" i="10"/>
  <c r="AM188" i="10"/>
  <c r="AL188" i="10"/>
  <c r="AK188" i="10"/>
  <c r="AX187" i="10"/>
  <c r="AM187" i="10"/>
  <c r="AL187" i="10"/>
  <c r="AK187" i="10"/>
  <c r="AK197" i="10" s="1"/>
  <c r="AM186" i="10"/>
  <c r="AL186" i="10"/>
  <c r="AK186" i="10"/>
  <c r="AT186" i="10"/>
  <c r="AI184" i="10"/>
  <c r="AH184" i="10"/>
  <c r="AG184" i="10"/>
  <c r="AG290" i="10" s="1"/>
  <c r="AF184" i="10"/>
  <c r="AE184" i="10"/>
  <c r="AD184" i="10"/>
  <c r="AC184" i="10"/>
  <c r="AB184" i="10"/>
  <c r="AA184" i="10"/>
  <c r="Z184" i="10"/>
  <c r="Y184" i="10"/>
  <c r="X184" i="10"/>
  <c r="X290" i="10" s="1"/>
  <c r="W184" i="10"/>
  <c r="V184" i="10"/>
  <c r="U184" i="10"/>
  <c r="T184" i="10"/>
  <c r="S184" i="10"/>
  <c r="R184" i="10"/>
  <c r="Q184" i="10"/>
  <c r="P184" i="10"/>
  <c r="O184" i="10"/>
  <c r="N184" i="10"/>
  <c r="M184" i="10"/>
  <c r="L184" i="10"/>
  <c r="K184" i="10"/>
  <c r="J184" i="10"/>
  <c r="I184" i="10"/>
  <c r="H184" i="10"/>
  <c r="G184" i="10"/>
  <c r="F184" i="10"/>
  <c r="C184" i="10"/>
  <c r="AX183" i="10"/>
  <c r="AT183" i="10"/>
  <c r="AM183" i="10"/>
  <c r="AL183" i="10"/>
  <c r="AK183" i="10"/>
  <c r="AM182" i="10"/>
  <c r="AL182" i="10"/>
  <c r="AK182" i="10"/>
  <c r="AM181" i="10"/>
  <c r="AL181" i="10"/>
  <c r="AK181" i="10"/>
  <c r="AM180" i="10"/>
  <c r="AL180" i="10"/>
  <c r="AK180" i="10"/>
  <c r="AM179" i="10"/>
  <c r="AL179" i="10"/>
  <c r="AK179" i="10"/>
  <c r="AM178" i="10"/>
  <c r="AL178" i="10"/>
  <c r="AK178" i="10"/>
  <c r="AM177" i="10"/>
  <c r="AL177" i="10"/>
  <c r="AK177" i="10"/>
  <c r="AM176" i="10"/>
  <c r="AL176" i="10"/>
  <c r="AK176" i="10"/>
  <c r="AM175" i="10"/>
  <c r="AL175" i="10"/>
  <c r="AK175" i="10"/>
  <c r="AT175" i="10"/>
  <c r="AX174" i="10"/>
  <c r="AX175" i="10" s="1"/>
  <c r="AM174" i="10"/>
  <c r="AL174" i="10"/>
  <c r="AL184" i="10" s="1"/>
  <c r="AK174" i="10"/>
  <c r="AK184" i="10" s="1"/>
  <c r="AM173" i="10"/>
  <c r="AL173" i="10"/>
  <c r="AK173" i="10"/>
  <c r="AT173" i="10"/>
  <c r="AI171" i="10"/>
  <c r="AH171" i="10"/>
  <c r="AG171" i="10"/>
  <c r="AF171" i="10"/>
  <c r="AE171" i="10"/>
  <c r="AD171" i="10"/>
  <c r="AC171" i="10"/>
  <c r="AC290" i="10" s="1"/>
  <c r="AB171" i="10"/>
  <c r="AA171" i="10"/>
  <c r="Z171" i="10"/>
  <c r="Y171" i="10"/>
  <c r="X171" i="10"/>
  <c r="W171" i="10"/>
  <c r="V171" i="10"/>
  <c r="U171" i="10"/>
  <c r="T171" i="10"/>
  <c r="S171" i="10"/>
  <c r="R171" i="10"/>
  <c r="Q171" i="10"/>
  <c r="Q290" i="10" s="1"/>
  <c r="P171" i="10"/>
  <c r="O171" i="10"/>
  <c r="N171" i="10"/>
  <c r="M171" i="10"/>
  <c r="M290" i="10" s="1"/>
  <c r="L171" i="10"/>
  <c r="K171" i="10"/>
  <c r="J171" i="10"/>
  <c r="I171" i="10"/>
  <c r="H171" i="10"/>
  <c r="G171" i="10"/>
  <c r="F171" i="10"/>
  <c r="AX170" i="10"/>
  <c r="AM170" i="10"/>
  <c r="AL170" i="10"/>
  <c r="AK170" i="10"/>
  <c r="AM169" i="10"/>
  <c r="AL169" i="10"/>
  <c r="AK169" i="10"/>
  <c r="AM168" i="10"/>
  <c r="AL168" i="10"/>
  <c r="AK168" i="10"/>
  <c r="AM167" i="10"/>
  <c r="AL167" i="10"/>
  <c r="AK167" i="10"/>
  <c r="AM166" i="10"/>
  <c r="AL166" i="10"/>
  <c r="AK166" i="10"/>
  <c r="AM165" i="10"/>
  <c r="AL165" i="10"/>
  <c r="AK165" i="10"/>
  <c r="AM164" i="10"/>
  <c r="AL164" i="10"/>
  <c r="AK164" i="10"/>
  <c r="AM163" i="10"/>
  <c r="AL163" i="10"/>
  <c r="AK163" i="10"/>
  <c r="AM162" i="10"/>
  <c r="AL162" i="10"/>
  <c r="AK162" i="10"/>
  <c r="AX161" i="10"/>
  <c r="AM161" i="10"/>
  <c r="AL161" i="10"/>
  <c r="AK161" i="10"/>
  <c r="AT160" i="10"/>
  <c r="AM160" i="10"/>
  <c r="AL160" i="10"/>
  <c r="AK160" i="10"/>
  <c r="AM157" i="10"/>
  <c r="AL157" i="10"/>
  <c r="AK157" i="10"/>
  <c r="AX156" i="10"/>
  <c r="AM156" i="10"/>
  <c r="AL156" i="10"/>
  <c r="AK156" i="10"/>
  <c r="AM155" i="10"/>
  <c r="AL155" i="10"/>
  <c r="AK155" i="10"/>
  <c r="AX154" i="10"/>
  <c r="AX155" i="10" s="1"/>
  <c r="AM154" i="10"/>
  <c r="AL154" i="10"/>
  <c r="AK154" i="10"/>
  <c r="AT154" i="10"/>
  <c r="AM153" i="10"/>
  <c r="AL153" i="10"/>
  <c r="AK153" i="10"/>
  <c r="AG149" i="10"/>
  <c r="AF149" i="10"/>
  <c r="AI147" i="10"/>
  <c r="AH147" i="10"/>
  <c r="AG147" i="10"/>
  <c r="AF147" i="10"/>
  <c r="AE147" i="10"/>
  <c r="AD147" i="10"/>
  <c r="AC147" i="10"/>
  <c r="AB147" i="10"/>
  <c r="AA147" i="10"/>
  <c r="Z147" i="10"/>
  <c r="Y147" i="10"/>
  <c r="X147" i="10"/>
  <c r="W147" i="10"/>
  <c r="V147" i="10"/>
  <c r="U147" i="10"/>
  <c r="T147" i="10"/>
  <c r="S147" i="10"/>
  <c r="R147" i="10"/>
  <c r="Q147" i="10"/>
  <c r="P147" i="10"/>
  <c r="O147" i="10"/>
  <c r="N147" i="10"/>
  <c r="M147" i="10"/>
  <c r="L147" i="10"/>
  <c r="K147" i="10"/>
  <c r="J147" i="10"/>
  <c r="I147" i="10"/>
  <c r="H147" i="10"/>
  <c r="G147" i="10"/>
  <c r="F147" i="10"/>
  <c r="AX146" i="10"/>
  <c r="AM146" i="10"/>
  <c r="AL146" i="10"/>
  <c r="AK146" i="10"/>
  <c r="AM145" i="10"/>
  <c r="AL145" i="10"/>
  <c r="AK145" i="10"/>
  <c r="AM144" i="10"/>
  <c r="AL144" i="10"/>
  <c r="AK144" i="10"/>
  <c r="AM143" i="10"/>
  <c r="AL143" i="10"/>
  <c r="AK143" i="10"/>
  <c r="AM142" i="10"/>
  <c r="AL142" i="10"/>
  <c r="AK142" i="10"/>
  <c r="AM141" i="10"/>
  <c r="AL141" i="10"/>
  <c r="AK141" i="10"/>
  <c r="AX140" i="10"/>
  <c r="AM140" i="10"/>
  <c r="AL140" i="10"/>
  <c r="AK140" i="10"/>
  <c r="AX139" i="10"/>
  <c r="AT139" i="10" s="1"/>
  <c r="AM139" i="10"/>
  <c r="AL139" i="10"/>
  <c r="AK139" i="10"/>
  <c r="AX138" i="10"/>
  <c r="AM138" i="10"/>
  <c r="AL138" i="10"/>
  <c r="AK138" i="10"/>
  <c r="AX137" i="10"/>
  <c r="AM137" i="10"/>
  <c r="AL137" i="10"/>
  <c r="AK137" i="10"/>
  <c r="AK147" i="10" s="1"/>
  <c r="AM136" i="10"/>
  <c r="AL136" i="10"/>
  <c r="AK136" i="10"/>
  <c r="AT136" i="10"/>
  <c r="AI134" i="10"/>
  <c r="AH134" i="10"/>
  <c r="AG134" i="10"/>
  <c r="AF134" i="10"/>
  <c r="AE134" i="10"/>
  <c r="AD134" i="10"/>
  <c r="AC134" i="10"/>
  <c r="AB134" i="10"/>
  <c r="AA134" i="10"/>
  <c r="Z134" i="10"/>
  <c r="Y134" i="10"/>
  <c r="X134" i="10"/>
  <c r="W134" i="10"/>
  <c r="V134" i="10"/>
  <c r="U134" i="10"/>
  <c r="T134" i="10"/>
  <c r="S134" i="10"/>
  <c r="R134" i="10"/>
  <c r="Q134" i="10"/>
  <c r="P134" i="10"/>
  <c r="O134" i="10"/>
  <c r="N134" i="10"/>
  <c r="M134" i="10"/>
  <c r="L134" i="10"/>
  <c r="K134" i="10"/>
  <c r="J134" i="10"/>
  <c r="I134" i="10"/>
  <c r="H134" i="10"/>
  <c r="G134" i="10"/>
  <c r="F134" i="10"/>
  <c r="AX133" i="10"/>
  <c r="AM133" i="10"/>
  <c r="AL133" i="10"/>
  <c r="AK133" i="10"/>
  <c r="AM132" i="10"/>
  <c r="AL132" i="10"/>
  <c r="AK132" i="10"/>
  <c r="AM131" i="10"/>
  <c r="AL131" i="10"/>
  <c r="AK131" i="10"/>
  <c r="AM130" i="10"/>
  <c r="AL130" i="10"/>
  <c r="AK130" i="10"/>
  <c r="AM129" i="10"/>
  <c r="AL129" i="10"/>
  <c r="AK129" i="10"/>
  <c r="AM128" i="10"/>
  <c r="AL128" i="10"/>
  <c r="AK128" i="10"/>
  <c r="AM127" i="10"/>
  <c r="AL127" i="10"/>
  <c r="AK127" i="10"/>
  <c r="AM126" i="10"/>
  <c r="AL126" i="10"/>
  <c r="AK126" i="10"/>
  <c r="AX125" i="10"/>
  <c r="AM125" i="10"/>
  <c r="AL125" i="10"/>
  <c r="AK125" i="10"/>
  <c r="AX124" i="10"/>
  <c r="AM124" i="10"/>
  <c r="AL124" i="10"/>
  <c r="AK124" i="10"/>
  <c r="AM123" i="10"/>
  <c r="AL123" i="10"/>
  <c r="AK123" i="10"/>
  <c r="AI121" i="10"/>
  <c r="AH121" i="10"/>
  <c r="AG121" i="10"/>
  <c r="AF121" i="10"/>
  <c r="AE121" i="10"/>
  <c r="AD121" i="10"/>
  <c r="AC121" i="10"/>
  <c r="AB121" i="10"/>
  <c r="AA121" i="10"/>
  <c r="Z121" i="10"/>
  <c r="Y121" i="10"/>
  <c r="X121" i="10"/>
  <c r="W121" i="10"/>
  <c r="V121" i="10"/>
  <c r="U121" i="10"/>
  <c r="T121" i="10"/>
  <c r="S121" i="10"/>
  <c r="R121" i="10"/>
  <c r="Q121" i="10"/>
  <c r="P121" i="10"/>
  <c r="O121" i="10"/>
  <c r="N121" i="10"/>
  <c r="M121" i="10"/>
  <c r="L121" i="10"/>
  <c r="K121" i="10"/>
  <c r="J121" i="10"/>
  <c r="I121" i="10"/>
  <c r="H121" i="10"/>
  <c r="G121" i="10"/>
  <c r="F121" i="10"/>
  <c r="AX120" i="10"/>
  <c r="AM120" i="10"/>
  <c r="AL120" i="10"/>
  <c r="AK120" i="10"/>
  <c r="AM119" i="10"/>
  <c r="AL119" i="10"/>
  <c r="AK119" i="10"/>
  <c r="AM118" i="10"/>
  <c r="AL118" i="10"/>
  <c r="AK118" i="10"/>
  <c r="AM117" i="10"/>
  <c r="AL117" i="10"/>
  <c r="AK117" i="10"/>
  <c r="AM116" i="10"/>
  <c r="AL116" i="10"/>
  <c r="AK116" i="10"/>
  <c r="AM115" i="10"/>
  <c r="AL115" i="10"/>
  <c r="AK115" i="10"/>
  <c r="AM114" i="10"/>
  <c r="AL114" i="10"/>
  <c r="AK114" i="10"/>
  <c r="AX113" i="10"/>
  <c r="AX114" i="10" s="1"/>
  <c r="AX115" i="10" s="1"/>
  <c r="AM113" i="10"/>
  <c r="AL113" i="10"/>
  <c r="AK113" i="10"/>
  <c r="AX112" i="10"/>
  <c r="AM112" i="10"/>
  <c r="AL112" i="10"/>
  <c r="AK112" i="10"/>
  <c r="AX111" i="10"/>
  <c r="AM111" i="10"/>
  <c r="AL111" i="10"/>
  <c r="AK111" i="10"/>
  <c r="AM110" i="10"/>
  <c r="AM121" i="10" s="1"/>
  <c r="AL110" i="10"/>
  <c r="AL121" i="10" s="1"/>
  <c r="AK110" i="10"/>
  <c r="AI108" i="10"/>
  <c r="AH108" i="10"/>
  <c r="AG108" i="10"/>
  <c r="AF108" i="10"/>
  <c r="AE108" i="10"/>
  <c r="AD108" i="10"/>
  <c r="AC108" i="10"/>
  <c r="AB108" i="10"/>
  <c r="AA108" i="10"/>
  <c r="Z108" i="10"/>
  <c r="Y108" i="10"/>
  <c r="X108" i="10"/>
  <c r="W108" i="10"/>
  <c r="V108" i="10"/>
  <c r="U108" i="10"/>
  <c r="T108" i="10"/>
  <c r="S108" i="10"/>
  <c r="R108" i="10"/>
  <c r="Q108" i="10"/>
  <c r="P108" i="10"/>
  <c r="O108" i="10"/>
  <c r="N108" i="10"/>
  <c r="M108" i="10"/>
  <c r="L108" i="10"/>
  <c r="K108" i="10"/>
  <c r="J108" i="10"/>
  <c r="I108" i="10"/>
  <c r="H108" i="10"/>
  <c r="G108" i="10"/>
  <c r="F108" i="10"/>
  <c r="AX107" i="10"/>
  <c r="AM107" i="10"/>
  <c r="AL107" i="10"/>
  <c r="AK107" i="10"/>
  <c r="AM106" i="10"/>
  <c r="AL106" i="10"/>
  <c r="AK106" i="10"/>
  <c r="AM105" i="10"/>
  <c r="AL105" i="10"/>
  <c r="AK105" i="10"/>
  <c r="AM104" i="10"/>
  <c r="AL104" i="10"/>
  <c r="AK104" i="10"/>
  <c r="AM103" i="10"/>
  <c r="AL103" i="10"/>
  <c r="AK103" i="10"/>
  <c r="AM102" i="10"/>
  <c r="AL102" i="10"/>
  <c r="AK102" i="10"/>
  <c r="AM101" i="10"/>
  <c r="AL101" i="10"/>
  <c r="AK101" i="10"/>
  <c r="AM100" i="10"/>
  <c r="AL100" i="10"/>
  <c r="AK100" i="10"/>
  <c r="AM99" i="10"/>
  <c r="AL99" i="10"/>
  <c r="AK99" i="10"/>
  <c r="AX98" i="10"/>
  <c r="AM98" i="10"/>
  <c r="AL98" i="10"/>
  <c r="AK98" i="10"/>
  <c r="AM97" i="10"/>
  <c r="AL97" i="10"/>
  <c r="AK97" i="10"/>
  <c r="AT97" i="10"/>
  <c r="AI95" i="10"/>
  <c r="AH95" i="10"/>
  <c r="AG95" i="10"/>
  <c r="AF95" i="10"/>
  <c r="AE95" i="10"/>
  <c r="AD95" i="10"/>
  <c r="AC95" i="10"/>
  <c r="AB95" i="10"/>
  <c r="AA95" i="10"/>
  <c r="Z95" i="10"/>
  <c r="Y95" i="10"/>
  <c r="X95" i="10"/>
  <c r="W95" i="10"/>
  <c r="V95" i="10"/>
  <c r="U95" i="10"/>
  <c r="T95" i="10"/>
  <c r="S95" i="10"/>
  <c r="R95" i="10"/>
  <c r="Q95" i="10"/>
  <c r="P95" i="10"/>
  <c r="O95" i="10"/>
  <c r="N95" i="10"/>
  <c r="M95" i="10"/>
  <c r="L95" i="10"/>
  <c r="K95" i="10"/>
  <c r="J95" i="10"/>
  <c r="I95" i="10"/>
  <c r="H95" i="10"/>
  <c r="G95" i="10"/>
  <c r="F95" i="10"/>
  <c r="AX94" i="10"/>
  <c r="AM94" i="10"/>
  <c r="AL94" i="10"/>
  <c r="AK94" i="10"/>
  <c r="AM93" i="10"/>
  <c r="AL93" i="10"/>
  <c r="AK93" i="10"/>
  <c r="AM92" i="10"/>
  <c r="AL92" i="10"/>
  <c r="AK92" i="10"/>
  <c r="AM91" i="10"/>
  <c r="AL91" i="10"/>
  <c r="AK91" i="10"/>
  <c r="AM90" i="10"/>
  <c r="AL90" i="10"/>
  <c r="AK90" i="10"/>
  <c r="AM89" i="10"/>
  <c r="AL89" i="10"/>
  <c r="AK89" i="10"/>
  <c r="AM88" i="10"/>
  <c r="AL88" i="10"/>
  <c r="AK88" i="10"/>
  <c r="AX87" i="10"/>
  <c r="AM87" i="10"/>
  <c r="AL87" i="10"/>
  <c r="AK87" i="10"/>
  <c r="AT86" i="10"/>
  <c r="AM86" i="10"/>
  <c r="AL86" i="10"/>
  <c r="AK86" i="10"/>
  <c r="AX85" i="10"/>
  <c r="AX86" i="10" s="1"/>
  <c r="AM85" i="10"/>
  <c r="AL85" i="10"/>
  <c r="AK85" i="10"/>
  <c r="AM84" i="10"/>
  <c r="AL84" i="10"/>
  <c r="AL95" i="10" s="1"/>
  <c r="AK84" i="10"/>
  <c r="AI82" i="10"/>
  <c r="AH82" i="10"/>
  <c r="AG82" i="10"/>
  <c r="AF82" i="10"/>
  <c r="AE82" i="10"/>
  <c r="AD82" i="10"/>
  <c r="AC82" i="10"/>
  <c r="AB82" i="10"/>
  <c r="AA82" i="10"/>
  <c r="Z82" i="10"/>
  <c r="Y82" i="10"/>
  <c r="X82" i="10"/>
  <c r="W82" i="10"/>
  <c r="V82" i="10"/>
  <c r="U82" i="10"/>
  <c r="T82" i="10"/>
  <c r="S82" i="10"/>
  <c r="R82" i="10"/>
  <c r="Q82" i="10"/>
  <c r="P82" i="10"/>
  <c r="O82" i="10"/>
  <c r="N82" i="10"/>
  <c r="M82" i="10"/>
  <c r="L82" i="10"/>
  <c r="K82" i="10"/>
  <c r="J82" i="10"/>
  <c r="I82" i="10"/>
  <c r="H82" i="10"/>
  <c r="G82" i="10"/>
  <c r="F82" i="10"/>
  <c r="AX81" i="10"/>
  <c r="AM81" i="10"/>
  <c r="AL81" i="10"/>
  <c r="AK81" i="10"/>
  <c r="AM80" i="10"/>
  <c r="AL80" i="10"/>
  <c r="AK80" i="10"/>
  <c r="AM79" i="10"/>
  <c r="AL79" i="10"/>
  <c r="AK79" i="10"/>
  <c r="AM78" i="10"/>
  <c r="AL78" i="10"/>
  <c r="AK78" i="10"/>
  <c r="AK82" i="10" s="1"/>
  <c r="AM77" i="10"/>
  <c r="AL77" i="10"/>
  <c r="AK77" i="10"/>
  <c r="AM76" i="10"/>
  <c r="AL76" i="10"/>
  <c r="AK76" i="10"/>
  <c r="AM75" i="10"/>
  <c r="AL75" i="10"/>
  <c r="AK75" i="10"/>
  <c r="AM74" i="10"/>
  <c r="AL74" i="10"/>
  <c r="AK74" i="10"/>
  <c r="AM73" i="10"/>
  <c r="AL73" i="10"/>
  <c r="AK73" i="10"/>
  <c r="AX72" i="10"/>
  <c r="AM72" i="10"/>
  <c r="AL72" i="10"/>
  <c r="AK72" i="10"/>
  <c r="AM71" i="10"/>
  <c r="AL71" i="10"/>
  <c r="AK71" i="10"/>
  <c r="AL69" i="10"/>
  <c r="AI69" i="10"/>
  <c r="AH69" i="10"/>
  <c r="AG69" i="10"/>
  <c r="AF69" i="10"/>
  <c r="AE69" i="10"/>
  <c r="AD69" i="10"/>
  <c r="AC69" i="10"/>
  <c r="AB69" i="10"/>
  <c r="AA69" i="10"/>
  <c r="Z69" i="10"/>
  <c r="Y69" i="10"/>
  <c r="X69" i="10"/>
  <c r="W69" i="10"/>
  <c r="V69" i="10"/>
  <c r="U69" i="10"/>
  <c r="T69" i="10"/>
  <c r="S69" i="10"/>
  <c r="R69" i="10"/>
  <c r="Q69" i="10"/>
  <c r="P69" i="10"/>
  <c r="O69" i="10"/>
  <c r="N69" i="10"/>
  <c r="M69" i="10"/>
  <c r="L69" i="10"/>
  <c r="K69" i="10"/>
  <c r="J69" i="10"/>
  <c r="I69" i="10"/>
  <c r="H69" i="10"/>
  <c r="H149" i="10" s="1"/>
  <c r="G69" i="10"/>
  <c r="F69" i="10"/>
  <c r="AX68" i="10"/>
  <c r="C69" i="10" s="1"/>
  <c r="AM68" i="10"/>
  <c r="AL68" i="10"/>
  <c r="AK68" i="10"/>
  <c r="AM67" i="10"/>
  <c r="AL67" i="10"/>
  <c r="AK67" i="10"/>
  <c r="AM66" i="10"/>
  <c r="AL66" i="10"/>
  <c r="AK66" i="10"/>
  <c r="AM65" i="10"/>
  <c r="AL65" i="10"/>
  <c r="AK65" i="10"/>
  <c r="AM64" i="10"/>
  <c r="AL64" i="10"/>
  <c r="AK64" i="10"/>
  <c r="AM63" i="10"/>
  <c r="AL63" i="10"/>
  <c r="AK63" i="10"/>
  <c r="AK69" i="10" s="1"/>
  <c r="AM62" i="10"/>
  <c r="AL62" i="10"/>
  <c r="AK62" i="10"/>
  <c r="AM61" i="10"/>
  <c r="AL61" i="10"/>
  <c r="AK61" i="10"/>
  <c r="AX60" i="10"/>
  <c r="AM60" i="10"/>
  <c r="AL60" i="10"/>
  <c r="AK60" i="10"/>
  <c r="AX59" i="10"/>
  <c r="AT59" i="10"/>
  <c r="AM59" i="10"/>
  <c r="AL59" i="10"/>
  <c r="AK59" i="10"/>
  <c r="AT58" i="10"/>
  <c r="AM58" i="10"/>
  <c r="AL58" i="10"/>
  <c r="AK58" i="10"/>
  <c r="AI56" i="10"/>
  <c r="AH56" i="10"/>
  <c r="AH149" i="10" s="1"/>
  <c r="AG56" i="10"/>
  <c r="AF56" i="10"/>
  <c r="AE56" i="10"/>
  <c r="AD56" i="10"/>
  <c r="AC56" i="10"/>
  <c r="AB56" i="10"/>
  <c r="AA56" i="10"/>
  <c r="Z56" i="10"/>
  <c r="Y56" i="10"/>
  <c r="X56" i="10"/>
  <c r="W56" i="10"/>
  <c r="V56" i="10"/>
  <c r="U56" i="10"/>
  <c r="T56" i="10"/>
  <c r="S56" i="10"/>
  <c r="R56" i="10"/>
  <c r="R149" i="10" s="1"/>
  <c r="Q56" i="10"/>
  <c r="P56" i="10"/>
  <c r="O56" i="10"/>
  <c r="N56" i="10"/>
  <c r="M56" i="10"/>
  <c r="L56" i="10"/>
  <c r="K56" i="10"/>
  <c r="J56" i="10"/>
  <c r="I56" i="10"/>
  <c r="H56" i="10"/>
  <c r="G56" i="10"/>
  <c r="F56" i="10"/>
  <c r="AX55" i="10"/>
  <c r="AT55" i="10"/>
  <c r="AM55" i="10"/>
  <c r="AL55" i="10"/>
  <c r="AK55" i="10"/>
  <c r="C56" i="10"/>
  <c r="AM54" i="10"/>
  <c r="AL54" i="10"/>
  <c r="AK54" i="10"/>
  <c r="AM53" i="10"/>
  <c r="AL53" i="10"/>
  <c r="AK53" i="10"/>
  <c r="AM52" i="10"/>
  <c r="AL52" i="10"/>
  <c r="AK52" i="10"/>
  <c r="AM51" i="10"/>
  <c r="AL51" i="10"/>
  <c r="AK51" i="10"/>
  <c r="AM50" i="10"/>
  <c r="AL50" i="10"/>
  <c r="AK50" i="10"/>
  <c r="AM49" i="10"/>
  <c r="AL49" i="10"/>
  <c r="AK49" i="10"/>
  <c r="AM48" i="10"/>
  <c r="AL48" i="10"/>
  <c r="AK48" i="10"/>
  <c r="AM47" i="10"/>
  <c r="AL47" i="10"/>
  <c r="AK47" i="10"/>
  <c r="AX46" i="10"/>
  <c r="AM46" i="10"/>
  <c r="AL46" i="10"/>
  <c r="AL56" i="10" s="1"/>
  <c r="AK46" i="10"/>
  <c r="AM45" i="10"/>
  <c r="AL45" i="10"/>
  <c r="AK45" i="10"/>
  <c r="AI43" i="10"/>
  <c r="AH43" i="10"/>
  <c r="AG43" i="10"/>
  <c r="AF43" i="10"/>
  <c r="AE43" i="10"/>
  <c r="AD43" i="10"/>
  <c r="AC43" i="10"/>
  <c r="AB43" i="10"/>
  <c r="AA43" i="10"/>
  <c r="Z43" i="10"/>
  <c r="Y43" i="10"/>
  <c r="X43" i="10"/>
  <c r="W43" i="10"/>
  <c r="V43" i="10"/>
  <c r="U43" i="10"/>
  <c r="T43" i="10"/>
  <c r="S43" i="10"/>
  <c r="R43" i="10"/>
  <c r="Q43" i="10"/>
  <c r="P43" i="10"/>
  <c r="O43" i="10"/>
  <c r="N43" i="10"/>
  <c r="M43" i="10"/>
  <c r="L43" i="10"/>
  <c r="K43" i="10"/>
  <c r="J43" i="10"/>
  <c r="I43" i="10"/>
  <c r="H43" i="10"/>
  <c r="G43" i="10"/>
  <c r="F43" i="10"/>
  <c r="F149" i="10" s="1"/>
  <c r="AX42" i="10"/>
  <c r="AM42" i="10"/>
  <c r="AL42" i="10"/>
  <c r="AK42" i="10"/>
  <c r="AM41" i="10"/>
  <c r="AL41" i="10"/>
  <c r="AK41" i="10"/>
  <c r="AM40" i="10"/>
  <c r="AL40" i="10"/>
  <c r="AK40" i="10"/>
  <c r="AM39" i="10"/>
  <c r="AL39" i="10"/>
  <c r="AK39" i="10"/>
  <c r="AM38" i="10"/>
  <c r="AL38" i="10"/>
  <c r="AK38" i="10"/>
  <c r="AM37" i="10"/>
  <c r="AL37" i="10"/>
  <c r="AK37" i="10"/>
  <c r="AM36" i="10"/>
  <c r="AL36" i="10"/>
  <c r="AK36" i="10"/>
  <c r="AM35" i="10"/>
  <c r="AL35" i="10"/>
  <c r="AK35" i="10"/>
  <c r="AX34" i="10"/>
  <c r="AM34" i="10"/>
  <c r="AL34" i="10"/>
  <c r="AK34" i="10"/>
  <c r="AX33" i="10"/>
  <c r="AM33" i="10"/>
  <c r="AL33" i="10"/>
  <c r="AK33" i="10"/>
  <c r="AT32" i="10"/>
  <c r="AM32" i="10"/>
  <c r="AL32" i="10"/>
  <c r="AK32" i="10"/>
  <c r="AI30" i="10"/>
  <c r="AH30" i="10"/>
  <c r="AG30" i="10"/>
  <c r="AF30" i="10"/>
  <c r="AE30" i="10"/>
  <c r="AD30" i="10"/>
  <c r="AC30" i="10"/>
  <c r="AB30" i="10"/>
  <c r="AA30" i="10"/>
  <c r="AA149" i="10" s="1"/>
  <c r="Z30" i="10"/>
  <c r="Y30" i="10"/>
  <c r="Y149" i="10" s="1"/>
  <c r="X30" i="10"/>
  <c r="X149" i="10" s="1"/>
  <c r="W30" i="10"/>
  <c r="V30" i="10"/>
  <c r="U30" i="10"/>
  <c r="U149" i="10" s="1"/>
  <c r="T30" i="10"/>
  <c r="S30" i="10"/>
  <c r="R30" i="10"/>
  <c r="Q30" i="10"/>
  <c r="P30" i="10"/>
  <c r="O30" i="10"/>
  <c r="N30" i="10"/>
  <c r="M30" i="10"/>
  <c r="L30" i="10"/>
  <c r="K30" i="10"/>
  <c r="K149" i="10" s="1"/>
  <c r="J30" i="10"/>
  <c r="I30" i="10"/>
  <c r="I149" i="10" s="1"/>
  <c r="H30" i="10"/>
  <c r="G30" i="10"/>
  <c r="F30" i="10"/>
  <c r="AX29" i="10"/>
  <c r="AM29" i="10"/>
  <c r="AL29" i="10"/>
  <c r="AK29" i="10"/>
  <c r="AT29" i="10"/>
  <c r="AM28" i="10"/>
  <c r="AL28" i="10"/>
  <c r="AK28" i="10"/>
  <c r="AM27" i="10"/>
  <c r="AL27" i="10"/>
  <c r="AK27" i="10"/>
  <c r="AM26" i="10"/>
  <c r="AL26" i="10"/>
  <c r="AK26" i="10"/>
  <c r="AM25" i="10"/>
  <c r="AL25" i="10"/>
  <c r="AK25" i="10"/>
  <c r="AM24" i="10"/>
  <c r="AL24" i="10"/>
  <c r="AK24" i="10"/>
  <c r="AM23" i="10"/>
  <c r="AL23" i="10"/>
  <c r="AK23" i="10"/>
  <c r="AX22" i="10"/>
  <c r="AX23" i="10" s="1"/>
  <c r="AT22" i="10"/>
  <c r="AM22" i="10"/>
  <c r="AL22" i="10"/>
  <c r="AK22" i="10"/>
  <c r="AX21" i="10"/>
  <c r="AM21" i="10"/>
  <c r="AL21" i="10"/>
  <c r="AK21" i="10"/>
  <c r="AX20" i="10"/>
  <c r="AM20" i="10"/>
  <c r="AL20" i="10"/>
  <c r="AK20" i="10"/>
  <c r="AT19" i="10"/>
  <c r="AM19" i="10"/>
  <c r="AL19" i="10"/>
  <c r="AL30" i="10" s="1"/>
  <c r="AK19" i="10"/>
  <c r="AM16" i="10"/>
  <c r="AL16" i="10"/>
  <c r="AK16" i="10"/>
  <c r="AT16" i="10"/>
  <c r="AX15" i="10"/>
  <c r="AX16" i="10" s="1"/>
  <c r="AM15" i="10"/>
  <c r="AL15" i="10"/>
  <c r="AK15" i="10"/>
  <c r="AM14" i="10"/>
  <c r="AL14" i="10"/>
  <c r="AK14" i="10"/>
  <c r="AX13" i="10"/>
  <c r="AX14" i="10" s="1"/>
  <c r="AT14" i="10" s="1"/>
  <c r="AM13" i="10"/>
  <c r="AL13" i="10"/>
  <c r="AK13" i="10"/>
  <c r="AT13" i="10"/>
  <c r="AT12" i="10"/>
  <c r="AM12" i="10"/>
  <c r="AL12" i="10"/>
  <c r="AK12" i="10"/>
  <c r="C3" i="10"/>
  <c r="C2" i="10"/>
  <c r="C1" i="10"/>
  <c r="AM1287" i="8"/>
  <c r="AL1287" i="8"/>
  <c r="AK1287" i="8"/>
  <c r="W1287" i="8"/>
  <c r="V1287" i="8"/>
  <c r="U1287" i="8"/>
  <c r="T1281" i="8"/>
  <c r="S1281" i="8"/>
  <c r="R1281" i="8"/>
  <c r="Q1281" i="8"/>
  <c r="P1281" i="8"/>
  <c r="O1281" i="8"/>
  <c r="W1279" i="8"/>
  <c r="V1279" i="8"/>
  <c r="U1279" i="8"/>
  <c r="AF1277" i="8"/>
  <c r="AD1277" i="8"/>
  <c r="N1276" i="8"/>
  <c r="M1276" i="8"/>
  <c r="L1276" i="8"/>
  <c r="K1276" i="8"/>
  <c r="J1276" i="8"/>
  <c r="I1276" i="8"/>
  <c r="H1276" i="8"/>
  <c r="G1276" i="8"/>
  <c r="F1276" i="8"/>
  <c r="AI1275" i="8"/>
  <c r="AH1275" i="8"/>
  <c r="AG1275" i="8"/>
  <c r="AF1275" i="8"/>
  <c r="AE1275" i="8"/>
  <c r="AD1275" i="8"/>
  <c r="AC1275" i="8"/>
  <c r="AB1275" i="8"/>
  <c r="AA1275" i="8"/>
  <c r="Z1275" i="8"/>
  <c r="Y1275" i="8"/>
  <c r="X1275" i="8"/>
  <c r="T1275" i="8"/>
  <c r="S1275" i="8"/>
  <c r="R1275" i="8"/>
  <c r="Q1275" i="8"/>
  <c r="P1275" i="8"/>
  <c r="O1275" i="8"/>
  <c r="AX1274" i="8"/>
  <c r="W1274" i="8"/>
  <c r="V1274" i="8"/>
  <c r="U1274" i="8"/>
  <c r="W1273" i="8"/>
  <c r="V1273" i="8"/>
  <c r="U1273" i="8"/>
  <c r="W1272" i="8"/>
  <c r="V1272" i="8"/>
  <c r="U1272" i="8"/>
  <c r="W1271" i="8"/>
  <c r="V1271" i="8"/>
  <c r="U1271" i="8"/>
  <c r="W1270" i="8"/>
  <c r="V1270" i="8"/>
  <c r="U1270" i="8"/>
  <c r="W1269" i="8"/>
  <c r="V1269" i="8"/>
  <c r="U1269" i="8"/>
  <c r="W1268" i="8"/>
  <c r="V1268" i="8"/>
  <c r="U1268" i="8"/>
  <c r="W1267" i="8"/>
  <c r="V1267" i="8"/>
  <c r="U1267" i="8"/>
  <c r="W1266" i="8"/>
  <c r="V1266" i="8"/>
  <c r="U1266" i="8"/>
  <c r="AX1265" i="8"/>
  <c r="W1265" i="8"/>
  <c r="V1265" i="8"/>
  <c r="U1265" i="8"/>
  <c r="W1264" i="8"/>
  <c r="V1264" i="8"/>
  <c r="V1275" i="8" s="1"/>
  <c r="U1264" i="8"/>
  <c r="N1263" i="8"/>
  <c r="M1263" i="8"/>
  <c r="L1263" i="8"/>
  <c r="K1263" i="8"/>
  <c r="J1263" i="8"/>
  <c r="I1263" i="8"/>
  <c r="H1263" i="8"/>
  <c r="G1263" i="8"/>
  <c r="F1263" i="8"/>
  <c r="AI1262" i="8"/>
  <c r="AH1262" i="8"/>
  <c r="AG1262" i="8"/>
  <c r="AF1262" i="8"/>
  <c r="AE1262" i="8"/>
  <c r="AD1262" i="8"/>
  <c r="AC1262" i="8"/>
  <c r="AB1262" i="8"/>
  <c r="AA1262" i="8"/>
  <c r="Z1262" i="8"/>
  <c r="Y1262" i="8"/>
  <c r="X1262" i="8"/>
  <c r="T1262" i="8"/>
  <c r="S1262" i="8"/>
  <c r="R1262" i="8"/>
  <c r="Q1262" i="8"/>
  <c r="P1262" i="8"/>
  <c r="O1262" i="8"/>
  <c r="C1262" i="8"/>
  <c r="AX1261" i="8"/>
  <c r="AT1261" i="8"/>
  <c r="W1261" i="8"/>
  <c r="V1261" i="8"/>
  <c r="U1261" i="8"/>
  <c r="W1260" i="8"/>
  <c r="V1260" i="8"/>
  <c r="U1260" i="8"/>
  <c r="W1259" i="8"/>
  <c r="V1259" i="8"/>
  <c r="V1262" i="8" s="1"/>
  <c r="U1259" i="8"/>
  <c r="W1258" i="8"/>
  <c r="V1258" i="8"/>
  <c r="U1258" i="8"/>
  <c r="W1257" i="8"/>
  <c r="V1257" i="8"/>
  <c r="U1257" i="8"/>
  <c r="W1256" i="8"/>
  <c r="V1256" i="8"/>
  <c r="U1256" i="8"/>
  <c r="W1255" i="8"/>
  <c r="V1255" i="8"/>
  <c r="U1255" i="8"/>
  <c r="AX1254" i="8"/>
  <c r="AX1255" i="8" s="1"/>
  <c r="W1254" i="8"/>
  <c r="V1254" i="8"/>
  <c r="U1254" i="8"/>
  <c r="AX1253" i="8"/>
  <c r="W1253" i="8"/>
  <c r="V1253" i="8"/>
  <c r="U1253" i="8"/>
  <c r="AX1252" i="8"/>
  <c r="W1252" i="8"/>
  <c r="W1262" i="8" s="1"/>
  <c r="V1252" i="8"/>
  <c r="U1252" i="8"/>
  <c r="W1251" i="8"/>
  <c r="V1251" i="8"/>
  <c r="U1251" i="8"/>
  <c r="N1250" i="8"/>
  <c r="M1250" i="8"/>
  <c r="L1250" i="8"/>
  <c r="K1250" i="8"/>
  <c r="J1250" i="8"/>
  <c r="I1250" i="8"/>
  <c r="H1250" i="8"/>
  <c r="G1250" i="8"/>
  <c r="F1250" i="8"/>
  <c r="AI1249" i="8"/>
  <c r="AH1249" i="8"/>
  <c r="AG1249" i="8"/>
  <c r="AF1249" i="8"/>
  <c r="AE1249" i="8"/>
  <c r="AD1249" i="8"/>
  <c r="AC1249" i="8"/>
  <c r="AB1249" i="8"/>
  <c r="AA1249" i="8"/>
  <c r="Z1249" i="8"/>
  <c r="Y1249" i="8"/>
  <c r="X1249" i="8"/>
  <c r="T1249" i="8"/>
  <c r="S1249" i="8"/>
  <c r="R1249" i="8"/>
  <c r="Q1249" i="8"/>
  <c r="P1249" i="8"/>
  <c r="O1249" i="8"/>
  <c r="AX1248" i="8"/>
  <c r="W1248" i="8"/>
  <c r="V1248" i="8"/>
  <c r="U1248" i="8"/>
  <c r="W1247" i="8"/>
  <c r="V1247" i="8"/>
  <c r="U1247" i="8"/>
  <c r="W1246" i="8"/>
  <c r="V1246" i="8"/>
  <c r="U1246" i="8"/>
  <c r="W1245" i="8"/>
  <c r="V1245" i="8"/>
  <c r="U1245" i="8"/>
  <c r="W1244" i="8"/>
  <c r="V1244" i="8"/>
  <c r="U1244" i="8"/>
  <c r="W1243" i="8"/>
  <c r="V1243" i="8"/>
  <c r="U1243" i="8"/>
  <c r="W1242" i="8"/>
  <c r="V1242" i="8"/>
  <c r="V1249" i="8" s="1"/>
  <c r="U1242" i="8"/>
  <c r="W1241" i="8"/>
  <c r="V1241" i="8"/>
  <c r="U1241" i="8"/>
  <c r="W1240" i="8"/>
  <c r="V1240" i="8"/>
  <c r="U1240" i="8"/>
  <c r="AX1239" i="8"/>
  <c r="AX1240" i="8" s="1"/>
  <c r="AX1241" i="8" s="1"/>
  <c r="W1239" i="8"/>
  <c r="V1239" i="8"/>
  <c r="U1239" i="8"/>
  <c r="W1238" i="8"/>
  <c r="V1238" i="8"/>
  <c r="U1238" i="8"/>
  <c r="AT1238" i="8"/>
  <c r="N1237" i="8"/>
  <c r="M1237" i="8"/>
  <c r="L1237" i="8"/>
  <c r="K1237" i="8"/>
  <c r="J1237" i="8"/>
  <c r="I1237" i="8"/>
  <c r="H1237" i="8"/>
  <c r="G1237" i="8"/>
  <c r="F1237" i="8"/>
  <c r="AI1236" i="8"/>
  <c r="AH1236" i="8"/>
  <c r="AG1236" i="8"/>
  <c r="AF1236" i="8"/>
  <c r="AE1236" i="8"/>
  <c r="AD1236" i="8"/>
  <c r="AC1236" i="8"/>
  <c r="AB1236" i="8"/>
  <c r="AA1236" i="8"/>
  <c r="Z1236" i="8"/>
  <c r="Y1236" i="8"/>
  <c r="X1236" i="8"/>
  <c r="W1236" i="8"/>
  <c r="T1236" i="8"/>
  <c r="S1236" i="8"/>
  <c r="R1236" i="8"/>
  <c r="Q1236" i="8"/>
  <c r="P1236" i="8"/>
  <c r="O1236" i="8"/>
  <c r="AX1235" i="8"/>
  <c r="W1235" i="8"/>
  <c r="V1235" i="8"/>
  <c r="U1235" i="8"/>
  <c r="C1236" i="8"/>
  <c r="W1234" i="8"/>
  <c r="V1234" i="8"/>
  <c r="U1234" i="8"/>
  <c r="W1233" i="8"/>
  <c r="V1233" i="8"/>
  <c r="U1233" i="8"/>
  <c r="W1232" i="8"/>
  <c r="V1232" i="8"/>
  <c r="U1232" i="8"/>
  <c r="W1231" i="8"/>
  <c r="V1231" i="8"/>
  <c r="U1231" i="8"/>
  <c r="W1230" i="8"/>
  <c r="V1230" i="8"/>
  <c r="U1230" i="8"/>
  <c r="W1229" i="8"/>
  <c r="V1229" i="8"/>
  <c r="U1229" i="8"/>
  <c r="W1228" i="8"/>
  <c r="V1228" i="8"/>
  <c r="U1228" i="8"/>
  <c r="W1227" i="8"/>
  <c r="V1227" i="8"/>
  <c r="V1236" i="8" s="1"/>
  <c r="U1227" i="8"/>
  <c r="AX1226" i="8"/>
  <c r="AX1227" i="8" s="1"/>
  <c r="AX1228" i="8" s="1"/>
  <c r="W1226" i="8"/>
  <c r="V1226" i="8"/>
  <c r="U1226" i="8"/>
  <c r="W1225" i="8"/>
  <c r="V1225" i="8"/>
  <c r="U1225" i="8"/>
  <c r="U1236" i="8" s="1"/>
  <c r="AT1225" i="8"/>
  <c r="N1224" i="8"/>
  <c r="M1224" i="8"/>
  <c r="L1224" i="8"/>
  <c r="K1224" i="8"/>
  <c r="J1224" i="8"/>
  <c r="I1224" i="8"/>
  <c r="H1224" i="8"/>
  <c r="G1224" i="8"/>
  <c r="F1224" i="8"/>
  <c r="AI1223" i="8"/>
  <c r="AH1223" i="8"/>
  <c r="AG1223" i="8"/>
  <c r="AF1223" i="8"/>
  <c r="AE1223" i="8"/>
  <c r="AD1223" i="8"/>
  <c r="AC1223" i="8"/>
  <c r="AB1223" i="8"/>
  <c r="AA1223" i="8"/>
  <c r="Z1223" i="8"/>
  <c r="Y1223" i="8"/>
  <c r="X1223" i="8"/>
  <c r="W1223" i="8"/>
  <c r="V1223" i="8"/>
  <c r="U1223" i="8"/>
  <c r="T1223" i="8"/>
  <c r="S1223" i="8"/>
  <c r="R1223" i="8"/>
  <c r="Q1223" i="8"/>
  <c r="P1223" i="8"/>
  <c r="O1223" i="8"/>
  <c r="AX1222" i="8"/>
  <c r="W1222" i="8"/>
  <c r="V1222" i="8"/>
  <c r="U1222" i="8"/>
  <c r="C1223" i="8"/>
  <c r="W1221" i="8"/>
  <c r="V1221" i="8"/>
  <c r="U1221" i="8"/>
  <c r="W1220" i="8"/>
  <c r="V1220" i="8"/>
  <c r="U1220" i="8"/>
  <c r="W1219" i="8"/>
  <c r="V1219" i="8"/>
  <c r="U1219" i="8"/>
  <c r="W1218" i="8"/>
  <c r="V1218" i="8"/>
  <c r="U1218" i="8"/>
  <c r="W1217" i="8"/>
  <c r="V1217" i="8"/>
  <c r="U1217" i="8"/>
  <c r="W1216" i="8"/>
  <c r="V1216" i="8"/>
  <c r="U1216" i="8"/>
  <c r="W1215" i="8"/>
  <c r="V1215" i="8"/>
  <c r="U1215" i="8"/>
  <c r="W1214" i="8"/>
  <c r="V1214" i="8"/>
  <c r="U1214" i="8"/>
  <c r="AX1213" i="8"/>
  <c r="W1213" i="8"/>
  <c r="V1213" i="8"/>
  <c r="U1213" i="8"/>
  <c r="W1212" i="8"/>
  <c r="V1212" i="8"/>
  <c r="U1212" i="8"/>
  <c r="AT1212" i="8"/>
  <c r="AI1210" i="8"/>
  <c r="AH1210" i="8"/>
  <c r="AG1210" i="8"/>
  <c r="AF1210" i="8"/>
  <c r="AE1210" i="8"/>
  <c r="AD1210" i="8"/>
  <c r="AC1210" i="8"/>
  <c r="AB1210" i="8"/>
  <c r="AA1210" i="8"/>
  <c r="Z1210" i="8"/>
  <c r="Y1210" i="8"/>
  <c r="Y1277" i="8" s="1"/>
  <c r="X1210" i="8"/>
  <c r="W1210" i="8"/>
  <c r="AX1209" i="8"/>
  <c r="AT1209" i="8"/>
  <c r="W1209" i="8"/>
  <c r="V1209" i="8"/>
  <c r="U1209" i="8"/>
  <c r="W1208" i="8"/>
  <c r="V1208" i="8"/>
  <c r="U1208" i="8"/>
  <c r="W1207" i="8"/>
  <c r="V1207" i="8"/>
  <c r="U1207" i="8"/>
  <c r="W1206" i="8"/>
  <c r="V1206" i="8"/>
  <c r="U1206" i="8"/>
  <c r="W1205" i="8"/>
  <c r="V1205" i="8"/>
  <c r="U1205" i="8"/>
  <c r="W1204" i="8"/>
  <c r="V1204" i="8"/>
  <c r="U1204" i="8"/>
  <c r="W1203" i="8"/>
  <c r="V1203" i="8"/>
  <c r="U1203" i="8"/>
  <c r="AX1202" i="8"/>
  <c r="AX1203" i="8" s="1"/>
  <c r="W1202" i="8"/>
  <c r="V1202" i="8"/>
  <c r="U1202" i="8"/>
  <c r="W1201" i="8"/>
  <c r="V1201" i="8"/>
  <c r="U1201" i="8"/>
  <c r="AX1200" i="8"/>
  <c r="AX1201" i="8" s="1"/>
  <c r="W1200" i="8"/>
  <c r="V1200" i="8"/>
  <c r="U1200" i="8"/>
  <c r="AT1199" i="8"/>
  <c r="W1199" i="8"/>
  <c r="V1199" i="8"/>
  <c r="U1199" i="8"/>
  <c r="AI1197" i="8"/>
  <c r="AH1197" i="8"/>
  <c r="AG1197" i="8"/>
  <c r="AG1277" i="8" s="1"/>
  <c r="AF1197" i="8"/>
  <c r="AE1197" i="8"/>
  <c r="AD1197" i="8"/>
  <c r="AC1197" i="8"/>
  <c r="AB1197" i="8"/>
  <c r="AA1197" i="8"/>
  <c r="Z1197" i="8"/>
  <c r="Y1197" i="8"/>
  <c r="X1197" i="8"/>
  <c r="V1197" i="8"/>
  <c r="AX1196" i="8"/>
  <c r="W1196" i="8"/>
  <c r="V1196" i="8"/>
  <c r="U1196" i="8"/>
  <c r="W1195" i="8"/>
  <c r="V1195" i="8"/>
  <c r="U1195" i="8"/>
  <c r="W1194" i="8"/>
  <c r="V1194" i="8"/>
  <c r="U1194" i="8"/>
  <c r="W1193" i="8"/>
  <c r="V1193" i="8"/>
  <c r="U1193" i="8"/>
  <c r="W1192" i="8"/>
  <c r="V1192" i="8"/>
  <c r="U1192" i="8"/>
  <c r="W1191" i="8"/>
  <c r="V1191" i="8"/>
  <c r="U1191" i="8"/>
  <c r="W1190" i="8"/>
  <c r="V1190" i="8"/>
  <c r="U1190" i="8"/>
  <c r="AX1189" i="8"/>
  <c r="AX1190" i="8" s="1"/>
  <c r="AX1191" i="8" s="1"/>
  <c r="AX1192" i="8" s="1"/>
  <c r="W1189" i="8"/>
  <c r="V1189" i="8"/>
  <c r="U1189" i="8"/>
  <c r="AX1188" i="8"/>
  <c r="W1188" i="8"/>
  <c r="V1188" i="8"/>
  <c r="U1188" i="8"/>
  <c r="AX1187" i="8"/>
  <c r="W1187" i="8"/>
  <c r="V1187" i="8"/>
  <c r="U1187" i="8"/>
  <c r="U1197" i="8" s="1"/>
  <c r="W1186" i="8"/>
  <c r="W1197" i="8" s="1"/>
  <c r="V1186" i="8"/>
  <c r="U1186" i="8"/>
  <c r="AI1184" i="8"/>
  <c r="AH1184" i="8"/>
  <c r="AG1184" i="8"/>
  <c r="AF1184" i="8"/>
  <c r="AE1184" i="8"/>
  <c r="AD1184" i="8"/>
  <c r="AC1184" i="8"/>
  <c r="AB1184" i="8"/>
  <c r="AA1184" i="8"/>
  <c r="Z1184" i="8"/>
  <c r="Y1184" i="8"/>
  <c r="X1184" i="8"/>
  <c r="AX1183" i="8"/>
  <c r="W1183" i="8"/>
  <c r="V1183" i="8"/>
  <c r="U1183" i="8"/>
  <c r="W1182" i="8"/>
  <c r="V1182" i="8"/>
  <c r="U1182" i="8"/>
  <c r="W1181" i="8"/>
  <c r="V1181" i="8"/>
  <c r="U1181" i="8"/>
  <c r="W1180" i="8"/>
  <c r="V1180" i="8"/>
  <c r="U1180" i="8"/>
  <c r="W1179" i="8"/>
  <c r="V1179" i="8"/>
  <c r="U1179" i="8"/>
  <c r="W1178" i="8"/>
  <c r="V1178" i="8"/>
  <c r="U1178" i="8"/>
  <c r="W1177" i="8"/>
  <c r="W1184" i="8" s="1"/>
  <c r="V1177" i="8"/>
  <c r="U1177" i="8"/>
  <c r="AX1176" i="8"/>
  <c r="W1176" i="8"/>
  <c r="V1176" i="8"/>
  <c r="U1176" i="8"/>
  <c r="AT1175" i="8"/>
  <c r="W1175" i="8"/>
  <c r="V1175" i="8"/>
  <c r="V1184" i="8" s="1"/>
  <c r="U1175" i="8"/>
  <c r="AX1174" i="8"/>
  <c r="AX1175" i="8" s="1"/>
  <c r="W1174" i="8"/>
  <c r="V1174" i="8"/>
  <c r="U1174" i="8"/>
  <c r="AT1174" i="8"/>
  <c r="W1173" i="8"/>
  <c r="V1173" i="8"/>
  <c r="U1173" i="8"/>
  <c r="U1184" i="8" s="1"/>
  <c r="AT1173" i="8"/>
  <c r="AI1171" i="8"/>
  <c r="AH1171" i="8"/>
  <c r="AH1277" i="8" s="1"/>
  <c r="AG1171" i="8"/>
  <c r="AF1171" i="8"/>
  <c r="AE1171" i="8"/>
  <c r="AD1171" i="8"/>
  <c r="AC1171" i="8"/>
  <c r="AB1171" i="8"/>
  <c r="AA1171" i="8"/>
  <c r="Z1171" i="8"/>
  <c r="Y1171" i="8"/>
  <c r="X1171" i="8"/>
  <c r="X1277" i="8" s="1"/>
  <c r="AX1170" i="8"/>
  <c r="W1170" i="8"/>
  <c r="V1170" i="8"/>
  <c r="U1170" i="8"/>
  <c r="W1169" i="8"/>
  <c r="V1169" i="8"/>
  <c r="U1169" i="8"/>
  <c r="W1168" i="8"/>
  <c r="V1168" i="8"/>
  <c r="U1168" i="8"/>
  <c r="W1167" i="8"/>
  <c r="V1167" i="8"/>
  <c r="U1167" i="8"/>
  <c r="AX1166" i="8"/>
  <c r="W1166" i="8"/>
  <c r="V1166" i="8"/>
  <c r="U1166" i="8"/>
  <c r="AX1165" i="8"/>
  <c r="W1165" i="8"/>
  <c r="V1165" i="8"/>
  <c r="U1165" i="8"/>
  <c r="W1164" i="8"/>
  <c r="V1164" i="8"/>
  <c r="U1164" i="8"/>
  <c r="W1163" i="8"/>
  <c r="V1163" i="8"/>
  <c r="U1163" i="8"/>
  <c r="AX1162" i="8"/>
  <c r="AX1163" i="8" s="1"/>
  <c r="AX1164" i="8" s="1"/>
  <c r="W1162" i="8"/>
  <c r="V1162" i="8"/>
  <c r="U1162" i="8"/>
  <c r="AX1161" i="8"/>
  <c r="W1161" i="8"/>
  <c r="V1161" i="8"/>
  <c r="U1161" i="8"/>
  <c r="W1160" i="8"/>
  <c r="W1171" i="8" s="1"/>
  <c r="V1160" i="8"/>
  <c r="V1171" i="8" s="1"/>
  <c r="U1160" i="8"/>
  <c r="U1171" i="8" s="1"/>
  <c r="AI1158" i="8"/>
  <c r="AH1158" i="8"/>
  <c r="AG1158" i="8"/>
  <c r="AF1158" i="8"/>
  <c r="AE1158" i="8"/>
  <c r="AE1277" i="8" s="1"/>
  <c r="AD1158" i="8"/>
  <c r="AC1158" i="8"/>
  <c r="AB1158" i="8"/>
  <c r="AA1158" i="8"/>
  <c r="AA1277" i="8" s="1"/>
  <c r="Z1158" i="8"/>
  <c r="Y1158" i="8"/>
  <c r="X1158" i="8"/>
  <c r="AX1157" i="8"/>
  <c r="W1157" i="8"/>
  <c r="V1157" i="8"/>
  <c r="U1157" i="8"/>
  <c r="W1156" i="8"/>
  <c r="V1156" i="8"/>
  <c r="U1156" i="8"/>
  <c r="W1155" i="8"/>
  <c r="V1155" i="8"/>
  <c r="U1155" i="8"/>
  <c r="W1154" i="8"/>
  <c r="V1154" i="8"/>
  <c r="U1154" i="8"/>
  <c r="W1153" i="8"/>
  <c r="V1153" i="8"/>
  <c r="U1153" i="8"/>
  <c r="W1152" i="8"/>
  <c r="V1152" i="8"/>
  <c r="U1152" i="8"/>
  <c r="W1151" i="8"/>
  <c r="V1151" i="8"/>
  <c r="U1151" i="8"/>
  <c r="W1150" i="8"/>
  <c r="V1150" i="8"/>
  <c r="U1150" i="8"/>
  <c r="W1149" i="8"/>
  <c r="V1149" i="8"/>
  <c r="U1149" i="8"/>
  <c r="AX1148" i="8"/>
  <c r="AT1148" i="8"/>
  <c r="W1148" i="8"/>
  <c r="V1148" i="8"/>
  <c r="U1148" i="8"/>
  <c r="W1147" i="8"/>
  <c r="V1147" i="8"/>
  <c r="U1147" i="8"/>
  <c r="N1145" i="8"/>
  <c r="M1145" i="8"/>
  <c r="L1145" i="8"/>
  <c r="K1145" i="8"/>
  <c r="J1145" i="8"/>
  <c r="I1145" i="8"/>
  <c r="H1145" i="8"/>
  <c r="G1145" i="8"/>
  <c r="F1145" i="8"/>
  <c r="W1144" i="8"/>
  <c r="V1144" i="8"/>
  <c r="U1144" i="8"/>
  <c r="W1143" i="8"/>
  <c r="V1143" i="8"/>
  <c r="U1143" i="8"/>
  <c r="AX1142" i="8"/>
  <c r="AX1143" i="8" s="1"/>
  <c r="W1142" i="8"/>
  <c r="V1142" i="8"/>
  <c r="U1142" i="8"/>
  <c r="AX1141" i="8"/>
  <c r="W1141" i="8"/>
  <c r="V1141" i="8"/>
  <c r="U1141" i="8"/>
  <c r="W1140" i="8"/>
  <c r="V1140" i="8"/>
  <c r="U1140" i="8"/>
  <c r="AT1140" i="8"/>
  <c r="N1139" i="8"/>
  <c r="M1139" i="8"/>
  <c r="L1139" i="8"/>
  <c r="K1139" i="8"/>
  <c r="J1139" i="8"/>
  <c r="I1139" i="8"/>
  <c r="H1139" i="8"/>
  <c r="G1139" i="8"/>
  <c r="F1139" i="8"/>
  <c r="N1138" i="8"/>
  <c r="M1138" i="8"/>
  <c r="L1138" i="8"/>
  <c r="K1138" i="8"/>
  <c r="J1138" i="8"/>
  <c r="I1138" i="8"/>
  <c r="H1138" i="8"/>
  <c r="G1138" i="8"/>
  <c r="F1138" i="8"/>
  <c r="AG1136" i="8"/>
  <c r="N1135" i="8"/>
  <c r="M1135" i="8"/>
  <c r="L1135" i="8"/>
  <c r="K1135" i="8"/>
  <c r="J1135" i="8"/>
  <c r="I1135" i="8"/>
  <c r="H1135" i="8"/>
  <c r="G1135" i="8"/>
  <c r="F1135" i="8"/>
  <c r="AI1134" i="8"/>
  <c r="AH1134" i="8"/>
  <c r="AG1134" i="8"/>
  <c r="AF1134" i="8"/>
  <c r="AE1134" i="8"/>
  <c r="AD1134" i="8"/>
  <c r="AC1134" i="8"/>
  <c r="AB1134" i="8"/>
  <c r="AA1134" i="8"/>
  <c r="Z1134" i="8"/>
  <c r="Y1134" i="8"/>
  <c r="X1134" i="8"/>
  <c r="T1134" i="8"/>
  <c r="S1134" i="8"/>
  <c r="R1134" i="8"/>
  <c r="Q1134" i="8"/>
  <c r="P1134" i="8"/>
  <c r="O1134" i="8"/>
  <c r="AX1133" i="8"/>
  <c r="W1133" i="8"/>
  <c r="V1133" i="8"/>
  <c r="U1133" i="8"/>
  <c r="W1132" i="8"/>
  <c r="V1132" i="8"/>
  <c r="U1132" i="8"/>
  <c r="W1131" i="8"/>
  <c r="V1131" i="8"/>
  <c r="U1131" i="8"/>
  <c r="W1130" i="8"/>
  <c r="V1130" i="8"/>
  <c r="U1130" i="8"/>
  <c r="W1129" i="8"/>
  <c r="V1129" i="8"/>
  <c r="U1129" i="8"/>
  <c r="U1134" i="8" s="1"/>
  <c r="W1128" i="8"/>
  <c r="V1128" i="8"/>
  <c r="U1128" i="8"/>
  <c r="W1127" i="8"/>
  <c r="V1127" i="8"/>
  <c r="U1127" i="8"/>
  <c r="AX1126" i="8"/>
  <c r="AX1127" i="8" s="1"/>
  <c r="AT1126" i="8"/>
  <c r="W1126" i="8"/>
  <c r="W1134" i="8" s="1"/>
  <c r="V1126" i="8"/>
  <c r="U1126" i="8"/>
  <c r="AX1125" i="8"/>
  <c r="W1125" i="8"/>
  <c r="V1125" i="8"/>
  <c r="U1125" i="8"/>
  <c r="AT1125" i="8"/>
  <c r="AX1124" i="8"/>
  <c r="W1124" i="8"/>
  <c r="V1124" i="8"/>
  <c r="U1124" i="8"/>
  <c r="AT1124" i="8"/>
  <c r="W1123" i="8"/>
  <c r="V1123" i="8"/>
  <c r="V1134" i="8" s="1"/>
  <c r="U1123" i="8"/>
  <c r="N1122" i="8"/>
  <c r="M1122" i="8"/>
  <c r="L1122" i="8"/>
  <c r="K1122" i="8"/>
  <c r="J1122" i="8"/>
  <c r="I1122" i="8"/>
  <c r="H1122" i="8"/>
  <c r="G1122" i="8"/>
  <c r="F1122" i="8"/>
  <c r="AI1121" i="8"/>
  <c r="AH1121" i="8"/>
  <c r="AG1121" i="8"/>
  <c r="AF1121" i="8"/>
  <c r="AE1121" i="8"/>
  <c r="AD1121" i="8"/>
  <c r="AC1121" i="8"/>
  <c r="AB1121" i="8"/>
  <c r="AA1121" i="8"/>
  <c r="Z1121" i="8"/>
  <c r="Y1121" i="8"/>
  <c r="X1121" i="8"/>
  <c r="T1121" i="8"/>
  <c r="S1121" i="8"/>
  <c r="R1121" i="8"/>
  <c r="Q1121" i="8"/>
  <c r="P1121" i="8"/>
  <c r="O1121" i="8"/>
  <c r="AX1120" i="8"/>
  <c r="C1121" i="8" s="1"/>
  <c r="AT1120" i="8"/>
  <c r="W1120" i="8"/>
  <c r="V1120" i="8"/>
  <c r="U1120" i="8"/>
  <c r="W1119" i="8"/>
  <c r="V1119" i="8"/>
  <c r="U1119" i="8"/>
  <c r="W1118" i="8"/>
  <c r="V1118" i="8"/>
  <c r="U1118" i="8"/>
  <c r="W1117" i="8"/>
  <c r="V1117" i="8"/>
  <c r="U1117" i="8"/>
  <c r="W1116" i="8"/>
  <c r="V1116" i="8"/>
  <c r="U1116" i="8"/>
  <c r="W1115" i="8"/>
  <c r="V1115" i="8"/>
  <c r="U1115" i="8"/>
  <c r="W1114" i="8"/>
  <c r="V1114" i="8"/>
  <c r="U1114" i="8"/>
  <c r="W1113" i="8"/>
  <c r="V1113" i="8"/>
  <c r="U1113" i="8"/>
  <c r="W1112" i="8"/>
  <c r="V1112" i="8"/>
  <c r="V1121" i="8" s="1"/>
  <c r="U1112" i="8"/>
  <c r="AX1111" i="8"/>
  <c r="AX1112" i="8" s="1"/>
  <c r="W1111" i="8"/>
  <c r="W1121" i="8" s="1"/>
  <c r="V1111" i="8"/>
  <c r="U1111" i="8"/>
  <c r="W1110" i="8"/>
  <c r="V1110" i="8"/>
  <c r="U1110" i="8"/>
  <c r="AT1110" i="8"/>
  <c r="N1109" i="8"/>
  <c r="M1109" i="8"/>
  <c r="L1109" i="8"/>
  <c r="K1109" i="8"/>
  <c r="J1109" i="8"/>
  <c r="I1109" i="8"/>
  <c r="H1109" i="8"/>
  <c r="G1109" i="8"/>
  <c r="F1109" i="8"/>
  <c r="AI1108" i="8"/>
  <c r="AH1108" i="8"/>
  <c r="AG1108" i="8"/>
  <c r="AF1108" i="8"/>
  <c r="AE1108" i="8"/>
  <c r="AD1108" i="8"/>
  <c r="AC1108" i="8"/>
  <c r="AB1108" i="8"/>
  <c r="AA1108" i="8"/>
  <c r="Z1108" i="8"/>
  <c r="Y1108" i="8"/>
  <c r="X1108" i="8"/>
  <c r="U1108" i="8"/>
  <c r="T1108" i="8"/>
  <c r="S1108" i="8"/>
  <c r="R1108" i="8"/>
  <c r="Q1108" i="8"/>
  <c r="P1108" i="8"/>
  <c r="O1108" i="8"/>
  <c r="C1108" i="8"/>
  <c r="AX1107" i="8"/>
  <c r="W1107" i="8"/>
  <c r="V1107" i="8"/>
  <c r="U1107" i="8"/>
  <c r="W1106" i="8"/>
  <c r="V1106" i="8"/>
  <c r="U1106" i="8"/>
  <c r="W1105" i="8"/>
  <c r="V1105" i="8"/>
  <c r="U1105" i="8"/>
  <c r="W1104" i="8"/>
  <c r="V1104" i="8"/>
  <c r="U1104" i="8"/>
  <c r="W1103" i="8"/>
  <c r="V1103" i="8"/>
  <c r="U1103" i="8"/>
  <c r="W1102" i="8"/>
  <c r="V1102" i="8"/>
  <c r="U1102" i="8"/>
  <c r="W1101" i="8"/>
  <c r="V1101" i="8"/>
  <c r="U1101" i="8"/>
  <c r="W1100" i="8"/>
  <c r="V1100" i="8"/>
  <c r="U1100" i="8"/>
  <c r="AX1099" i="8"/>
  <c r="AX1100" i="8" s="1"/>
  <c r="AX1101" i="8" s="1"/>
  <c r="W1099" i="8"/>
  <c r="V1099" i="8"/>
  <c r="U1099" i="8"/>
  <c r="AX1098" i="8"/>
  <c r="W1098" i="8"/>
  <c r="V1098" i="8"/>
  <c r="U1098" i="8"/>
  <c r="AT1098" i="8"/>
  <c r="W1097" i="8"/>
  <c r="V1097" i="8"/>
  <c r="U1097" i="8"/>
  <c r="N1096" i="8"/>
  <c r="M1096" i="8"/>
  <c r="L1096" i="8"/>
  <c r="K1096" i="8"/>
  <c r="J1096" i="8"/>
  <c r="I1096" i="8"/>
  <c r="H1096" i="8"/>
  <c r="G1096" i="8"/>
  <c r="F1096" i="8"/>
  <c r="AI1095" i="8"/>
  <c r="AH1095" i="8"/>
  <c r="AG1095" i="8"/>
  <c r="AF1095" i="8"/>
  <c r="AE1095" i="8"/>
  <c r="AD1095" i="8"/>
  <c r="AC1095" i="8"/>
  <c r="AB1095" i="8"/>
  <c r="AA1095" i="8"/>
  <c r="Z1095" i="8"/>
  <c r="Y1095" i="8"/>
  <c r="X1095" i="8"/>
  <c r="T1095" i="8"/>
  <c r="S1095" i="8"/>
  <c r="R1095" i="8"/>
  <c r="Q1095" i="8"/>
  <c r="P1095" i="8"/>
  <c r="O1095" i="8"/>
  <c r="AX1094" i="8"/>
  <c r="W1094" i="8"/>
  <c r="V1094" i="8"/>
  <c r="U1094" i="8"/>
  <c r="W1093" i="8"/>
  <c r="V1093" i="8"/>
  <c r="U1093" i="8"/>
  <c r="W1092" i="8"/>
  <c r="V1092" i="8"/>
  <c r="U1092" i="8"/>
  <c r="W1091" i="8"/>
  <c r="V1091" i="8"/>
  <c r="U1091" i="8"/>
  <c r="W1090" i="8"/>
  <c r="V1090" i="8"/>
  <c r="U1090" i="8"/>
  <c r="W1089" i="8"/>
  <c r="V1089" i="8"/>
  <c r="U1089" i="8"/>
  <c r="W1088" i="8"/>
  <c r="V1088" i="8"/>
  <c r="U1088" i="8"/>
  <c r="W1087" i="8"/>
  <c r="V1087" i="8"/>
  <c r="U1087" i="8"/>
  <c r="W1086" i="8"/>
  <c r="V1086" i="8"/>
  <c r="U1086" i="8"/>
  <c r="AX1085" i="8"/>
  <c r="AX1086" i="8" s="1"/>
  <c r="W1085" i="8"/>
  <c r="V1085" i="8"/>
  <c r="U1085" i="8"/>
  <c r="U1095" i="8" s="1"/>
  <c r="AT1085" i="8"/>
  <c r="W1084" i="8"/>
  <c r="V1084" i="8"/>
  <c r="U1084" i="8"/>
  <c r="AT1084" i="8"/>
  <c r="N1083" i="8"/>
  <c r="M1083" i="8"/>
  <c r="L1083" i="8"/>
  <c r="K1083" i="8"/>
  <c r="J1083" i="8"/>
  <c r="I1083" i="8"/>
  <c r="H1083" i="8"/>
  <c r="G1083" i="8"/>
  <c r="F1083" i="8"/>
  <c r="AI1082" i="8"/>
  <c r="AH1082" i="8"/>
  <c r="AG1082" i="8"/>
  <c r="AF1082" i="8"/>
  <c r="AE1082" i="8"/>
  <c r="AD1082" i="8"/>
  <c r="AC1082" i="8"/>
  <c r="AB1082" i="8"/>
  <c r="AA1082" i="8"/>
  <c r="Z1082" i="8"/>
  <c r="Y1082" i="8"/>
  <c r="X1082" i="8"/>
  <c r="W1082" i="8"/>
  <c r="V1082" i="8"/>
  <c r="T1082" i="8"/>
  <c r="S1082" i="8"/>
  <c r="R1082" i="8"/>
  <c r="Q1082" i="8"/>
  <c r="P1082" i="8"/>
  <c r="O1082" i="8"/>
  <c r="AX1081" i="8"/>
  <c r="AT1081" i="8"/>
  <c r="W1081" i="8"/>
  <c r="V1081" i="8"/>
  <c r="U1081" i="8"/>
  <c r="W1080" i="8"/>
  <c r="V1080" i="8"/>
  <c r="U1080" i="8"/>
  <c r="W1079" i="8"/>
  <c r="V1079" i="8"/>
  <c r="U1079" i="8"/>
  <c r="W1078" i="8"/>
  <c r="V1078" i="8"/>
  <c r="U1078" i="8"/>
  <c r="W1077" i="8"/>
  <c r="V1077" i="8"/>
  <c r="U1077" i="8"/>
  <c r="W1076" i="8"/>
  <c r="V1076" i="8"/>
  <c r="U1076" i="8"/>
  <c r="W1075" i="8"/>
  <c r="V1075" i="8"/>
  <c r="U1075" i="8"/>
  <c r="W1074" i="8"/>
  <c r="V1074" i="8"/>
  <c r="U1074" i="8"/>
  <c r="AX1073" i="8"/>
  <c r="W1073" i="8"/>
  <c r="V1073" i="8"/>
  <c r="U1073" i="8"/>
  <c r="AX1072" i="8"/>
  <c r="W1072" i="8"/>
  <c r="V1072" i="8"/>
  <c r="U1072" i="8"/>
  <c r="AT1072" i="8"/>
  <c r="W1071" i="8"/>
  <c r="V1071" i="8"/>
  <c r="U1071" i="8"/>
  <c r="N1070" i="8"/>
  <c r="M1070" i="8"/>
  <c r="L1070" i="8"/>
  <c r="K1070" i="8"/>
  <c r="J1070" i="8"/>
  <c r="I1070" i="8"/>
  <c r="H1070" i="8"/>
  <c r="G1070" i="8"/>
  <c r="F1070" i="8"/>
  <c r="AI1069" i="8"/>
  <c r="AH1069" i="8"/>
  <c r="AG1069" i="8"/>
  <c r="AF1069" i="8"/>
  <c r="AE1069" i="8"/>
  <c r="AD1069" i="8"/>
  <c r="AC1069" i="8"/>
  <c r="AB1069" i="8"/>
  <c r="AA1069" i="8"/>
  <c r="Z1069" i="8"/>
  <c r="Y1069" i="8"/>
  <c r="X1069" i="8"/>
  <c r="T1069" i="8"/>
  <c r="S1069" i="8"/>
  <c r="R1069" i="8"/>
  <c r="Q1069" i="8"/>
  <c r="P1069" i="8"/>
  <c r="O1069" i="8"/>
  <c r="AX1068" i="8"/>
  <c r="AT1068" i="8"/>
  <c r="W1068" i="8"/>
  <c r="V1068" i="8"/>
  <c r="U1068" i="8"/>
  <c r="C1069" i="8"/>
  <c r="W1067" i="8"/>
  <c r="V1067" i="8"/>
  <c r="U1067" i="8"/>
  <c r="W1066" i="8"/>
  <c r="V1066" i="8"/>
  <c r="U1066" i="8"/>
  <c r="W1065" i="8"/>
  <c r="V1065" i="8"/>
  <c r="U1065" i="8"/>
  <c r="W1064" i="8"/>
  <c r="V1064" i="8"/>
  <c r="U1064" i="8"/>
  <c r="W1063" i="8"/>
  <c r="V1063" i="8"/>
  <c r="U1063" i="8"/>
  <c r="W1062" i="8"/>
  <c r="V1062" i="8"/>
  <c r="U1062" i="8"/>
  <c r="W1061" i="8"/>
  <c r="V1061" i="8"/>
  <c r="U1061" i="8"/>
  <c r="AX1060" i="8"/>
  <c r="AX1061" i="8" s="1"/>
  <c r="AX1062" i="8" s="1"/>
  <c r="W1060" i="8"/>
  <c r="V1060" i="8"/>
  <c r="U1060" i="8"/>
  <c r="AX1059" i="8"/>
  <c r="W1059" i="8"/>
  <c r="V1059" i="8"/>
  <c r="U1059" i="8"/>
  <c r="W1058" i="8"/>
  <c r="V1058" i="8"/>
  <c r="U1058" i="8"/>
  <c r="AI1056" i="8"/>
  <c r="AH1056" i="8"/>
  <c r="AG1056" i="8"/>
  <c r="AF1056" i="8"/>
  <c r="AE1056" i="8"/>
  <c r="AD1056" i="8"/>
  <c r="AC1056" i="8"/>
  <c r="AB1056" i="8"/>
  <c r="AA1056" i="8"/>
  <c r="Z1056" i="8"/>
  <c r="Y1056" i="8"/>
  <c r="X1056" i="8"/>
  <c r="AX1055" i="8"/>
  <c r="W1055" i="8"/>
  <c r="V1055" i="8"/>
  <c r="U1055" i="8"/>
  <c r="W1054" i="8"/>
  <c r="V1054" i="8"/>
  <c r="U1054" i="8"/>
  <c r="W1053" i="8"/>
  <c r="V1053" i="8"/>
  <c r="U1053" i="8"/>
  <c r="W1052" i="8"/>
  <c r="V1052" i="8"/>
  <c r="U1052" i="8"/>
  <c r="W1051" i="8"/>
  <c r="V1051" i="8"/>
  <c r="U1051" i="8"/>
  <c r="W1050" i="8"/>
  <c r="V1050" i="8"/>
  <c r="U1050" i="8"/>
  <c r="W1049" i="8"/>
  <c r="V1049" i="8"/>
  <c r="U1049" i="8"/>
  <c r="W1048" i="8"/>
  <c r="V1048" i="8"/>
  <c r="U1048" i="8"/>
  <c r="W1047" i="8"/>
  <c r="V1047" i="8"/>
  <c r="U1047" i="8"/>
  <c r="AX1046" i="8"/>
  <c r="W1046" i="8"/>
  <c r="V1046" i="8"/>
  <c r="U1046" i="8"/>
  <c r="W1045" i="8"/>
  <c r="V1045" i="8"/>
  <c r="U1045" i="8"/>
  <c r="AT1045" i="8"/>
  <c r="AI1043" i="8"/>
  <c r="AH1043" i="8"/>
  <c r="AG1043" i="8"/>
  <c r="AF1043" i="8"/>
  <c r="AE1043" i="8"/>
  <c r="AD1043" i="8"/>
  <c r="AC1043" i="8"/>
  <c r="AB1043" i="8"/>
  <c r="AA1043" i="8"/>
  <c r="Z1043" i="8"/>
  <c r="Y1043" i="8"/>
  <c r="X1043" i="8"/>
  <c r="AX1042" i="8"/>
  <c r="W1042" i="8"/>
  <c r="V1042" i="8"/>
  <c r="U1042" i="8"/>
  <c r="W1041" i="8"/>
  <c r="W1043" i="8" s="1"/>
  <c r="V1041" i="8"/>
  <c r="U1041" i="8"/>
  <c r="W1040" i="8"/>
  <c r="V1040" i="8"/>
  <c r="U1040" i="8"/>
  <c r="W1039" i="8"/>
  <c r="V1039" i="8"/>
  <c r="U1039" i="8"/>
  <c r="W1038" i="8"/>
  <c r="V1038" i="8"/>
  <c r="U1038" i="8"/>
  <c r="W1037" i="8"/>
  <c r="V1037" i="8"/>
  <c r="U1037" i="8"/>
  <c r="W1036" i="8"/>
  <c r="V1036" i="8"/>
  <c r="U1036" i="8"/>
  <c r="W1035" i="8"/>
  <c r="V1035" i="8"/>
  <c r="U1035" i="8"/>
  <c r="AX1034" i="8"/>
  <c r="W1034" i="8"/>
  <c r="V1034" i="8"/>
  <c r="U1034" i="8"/>
  <c r="AX1033" i="8"/>
  <c r="W1033" i="8"/>
  <c r="V1033" i="8"/>
  <c r="U1033" i="8"/>
  <c r="W1032" i="8"/>
  <c r="V1032" i="8"/>
  <c r="U1032" i="8"/>
  <c r="AI1030" i="8"/>
  <c r="AH1030" i="8"/>
  <c r="AG1030" i="8"/>
  <c r="AF1030" i="8"/>
  <c r="AE1030" i="8"/>
  <c r="AD1030" i="8"/>
  <c r="AC1030" i="8"/>
  <c r="AB1030" i="8"/>
  <c r="AA1030" i="8"/>
  <c r="Z1030" i="8"/>
  <c r="Y1030" i="8"/>
  <c r="X1030" i="8"/>
  <c r="AX1029" i="8"/>
  <c r="W1029" i="8"/>
  <c r="V1029" i="8"/>
  <c r="U1029" i="8"/>
  <c r="W1028" i="8"/>
  <c r="V1028" i="8"/>
  <c r="U1028" i="8"/>
  <c r="W1027" i="8"/>
  <c r="V1027" i="8"/>
  <c r="U1027" i="8"/>
  <c r="W1026" i="8"/>
  <c r="V1026" i="8"/>
  <c r="U1026" i="8"/>
  <c r="W1025" i="8"/>
  <c r="V1025" i="8"/>
  <c r="U1025" i="8"/>
  <c r="W1024" i="8"/>
  <c r="V1024" i="8"/>
  <c r="U1024" i="8"/>
  <c r="W1023" i="8"/>
  <c r="V1023" i="8"/>
  <c r="W1022" i="8"/>
  <c r="V1022" i="8"/>
  <c r="U1022" i="8"/>
  <c r="W1021" i="8"/>
  <c r="W1030" i="8" s="1"/>
  <c r="V1021" i="8"/>
  <c r="U1021" i="8"/>
  <c r="AX1020" i="8"/>
  <c r="W1020" i="8"/>
  <c r="V1020" i="8"/>
  <c r="V1030" i="8" s="1"/>
  <c r="U1020" i="8"/>
  <c r="W1019" i="8"/>
  <c r="V1019" i="8"/>
  <c r="U1019" i="8"/>
  <c r="AI1017" i="8"/>
  <c r="AH1017" i="8"/>
  <c r="AG1017" i="8"/>
  <c r="AF1017" i="8"/>
  <c r="AE1017" i="8"/>
  <c r="AE1136" i="8" s="1"/>
  <c r="AD1017" i="8"/>
  <c r="AD1136" i="8" s="1"/>
  <c r="AC1017" i="8"/>
  <c r="AB1017" i="8"/>
  <c r="AA1017" i="8"/>
  <c r="Z1017" i="8"/>
  <c r="Y1017" i="8"/>
  <c r="X1017" i="8"/>
  <c r="AX1016" i="8"/>
  <c r="W1016" i="8"/>
  <c r="V1016" i="8"/>
  <c r="U1016" i="8"/>
  <c r="W1015" i="8"/>
  <c r="V1015" i="8"/>
  <c r="U1015" i="8"/>
  <c r="W1014" i="8"/>
  <c r="V1014" i="8"/>
  <c r="U1014" i="8"/>
  <c r="W1013" i="8"/>
  <c r="V1013" i="8"/>
  <c r="U1013" i="8"/>
  <c r="W1012" i="8"/>
  <c r="V1012" i="8"/>
  <c r="U1012" i="8"/>
  <c r="W1011" i="8"/>
  <c r="V1011" i="8"/>
  <c r="U1011" i="8"/>
  <c r="W1010" i="8"/>
  <c r="V1010" i="8"/>
  <c r="U1010" i="8"/>
  <c r="W1009" i="8"/>
  <c r="V1009" i="8"/>
  <c r="U1009" i="8"/>
  <c r="W1008" i="8"/>
  <c r="V1008" i="8"/>
  <c r="U1008" i="8"/>
  <c r="AX1007" i="8"/>
  <c r="AX1008" i="8" s="1"/>
  <c r="W1007" i="8"/>
  <c r="V1007" i="8"/>
  <c r="V1017" i="8" s="1"/>
  <c r="U1007" i="8"/>
  <c r="W1006" i="8"/>
  <c r="V1006" i="8"/>
  <c r="U1006" i="8"/>
  <c r="AT1006" i="8"/>
  <c r="N1005" i="8"/>
  <c r="M1005" i="8"/>
  <c r="L1005" i="8"/>
  <c r="K1005" i="8"/>
  <c r="J1005" i="8"/>
  <c r="I1005" i="8"/>
  <c r="H1005" i="8"/>
  <c r="G1005" i="8"/>
  <c r="F1005" i="8"/>
  <c r="N1004" i="8"/>
  <c r="M1004" i="8"/>
  <c r="L1004" i="8"/>
  <c r="K1004" i="8"/>
  <c r="J1004" i="8"/>
  <c r="I1004" i="8"/>
  <c r="H1004" i="8"/>
  <c r="G1004" i="8"/>
  <c r="F1004" i="8"/>
  <c r="W1003" i="8"/>
  <c r="V1003" i="8"/>
  <c r="U1003" i="8"/>
  <c r="W1002" i="8"/>
  <c r="V1002" i="8"/>
  <c r="U1002" i="8"/>
  <c r="W1001" i="8"/>
  <c r="V1001" i="8"/>
  <c r="U1001" i="8"/>
  <c r="AX1000" i="8"/>
  <c r="W1000" i="8"/>
  <c r="V1000" i="8"/>
  <c r="U1000" i="8"/>
  <c r="W999" i="8"/>
  <c r="V999" i="8"/>
  <c r="U999" i="8"/>
  <c r="AT999" i="8"/>
  <c r="N998" i="8"/>
  <c r="M998" i="8"/>
  <c r="L998" i="8"/>
  <c r="K998" i="8"/>
  <c r="J998" i="8"/>
  <c r="I998" i="8"/>
  <c r="H998" i="8"/>
  <c r="G998" i="8"/>
  <c r="F998" i="8"/>
  <c r="N997" i="8"/>
  <c r="M997" i="8"/>
  <c r="L997" i="8"/>
  <c r="K997" i="8"/>
  <c r="J997" i="8"/>
  <c r="I997" i="8"/>
  <c r="H997" i="8"/>
  <c r="G997" i="8"/>
  <c r="F997" i="8"/>
  <c r="N994" i="8"/>
  <c r="M994" i="8"/>
  <c r="L994" i="8"/>
  <c r="K994" i="8"/>
  <c r="J994" i="8"/>
  <c r="I994" i="8"/>
  <c r="H994" i="8"/>
  <c r="G994" i="8"/>
  <c r="F994" i="8"/>
  <c r="AI993" i="8"/>
  <c r="AH993" i="8"/>
  <c r="AG993" i="8"/>
  <c r="AF993" i="8"/>
  <c r="AE993" i="8"/>
  <c r="AD993" i="8"/>
  <c r="AC993" i="8"/>
  <c r="AB993" i="8"/>
  <c r="AA993" i="8"/>
  <c r="Z993" i="8"/>
  <c r="Y993" i="8"/>
  <c r="X993" i="8"/>
  <c r="T993" i="8"/>
  <c r="S993" i="8"/>
  <c r="R993" i="8"/>
  <c r="Q993" i="8"/>
  <c r="P993" i="8"/>
  <c r="O993" i="8"/>
  <c r="AX992" i="8"/>
  <c r="W992" i="8"/>
  <c r="V992" i="8"/>
  <c r="U992" i="8"/>
  <c r="W991" i="8"/>
  <c r="V991" i="8"/>
  <c r="U991" i="8"/>
  <c r="W990" i="8"/>
  <c r="V990" i="8"/>
  <c r="U990" i="8"/>
  <c r="W989" i="8"/>
  <c r="V989" i="8"/>
  <c r="U989" i="8"/>
  <c r="W988" i="8"/>
  <c r="V988" i="8"/>
  <c r="U988" i="8"/>
  <c r="W987" i="8"/>
  <c r="V987" i="8"/>
  <c r="U987" i="8"/>
  <c r="W986" i="8"/>
  <c r="V986" i="8"/>
  <c r="U986" i="8"/>
  <c r="W985" i="8"/>
  <c r="V985" i="8"/>
  <c r="U985" i="8"/>
  <c r="W984" i="8"/>
  <c r="V984" i="8"/>
  <c r="U984" i="8"/>
  <c r="AX983" i="8"/>
  <c r="W983" i="8"/>
  <c r="V983" i="8"/>
  <c r="V993" i="8" s="1"/>
  <c r="U983" i="8"/>
  <c r="W982" i="8"/>
  <c r="W993" i="8" s="1"/>
  <c r="V982" i="8"/>
  <c r="U982" i="8"/>
  <c r="N981" i="8"/>
  <c r="M981" i="8"/>
  <c r="L981" i="8"/>
  <c r="K981" i="8"/>
  <c r="J981" i="8"/>
  <c r="I981" i="8"/>
  <c r="H981" i="8"/>
  <c r="G981" i="8"/>
  <c r="F981" i="8"/>
  <c r="AI980" i="8"/>
  <c r="AH980" i="8"/>
  <c r="AG980" i="8"/>
  <c r="AF980" i="8"/>
  <c r="AE980" i="8"/>
  <c r="AD980" i="8"/>
  <c r="AC980" i="8"/>
  <c r="AB980" i="8"/>
  <c r="AA980" i="8"/>
  <c r="Z980" i="8"/>
  <c r="Y980" i="8"/>
  <c r="X980" i="8"/>
  <c r="T980" i="8"/>
  <c r="S980" i="8"/>
  <c r="R980" i="8"/>
  <c r="Q980" i="8"/>
  <c r="P980" i="8"/>
  <c r="O980" i="8"/>
  <c r="AX979" i="8"/>
  <c r="AT979" i="8"/>
  <c r="W979" i="8"/>
  <c r="V979" i="8"/>
  <c r="U979" i="8"/>
  <c r="W978" i="8"/>
  <c r="V978" i="8"/>
  <c r="U978" i="8"/>
  <c r="W977" i="8"/>
  <c r="V977" i="8"/>
  <c r="U977" i="8"/>
  <c r="W976" i="8"/>
  <c r="V976" i="8"/>
  <c r="U976" i="8"/>
  <c r="W975" i="8"/>
  <c r="V975" i="8"/>
  <c r="U975" i="8"/>
  <c r="W974" i="8"/>
  <c r="V974" i="8"/>
  <c r="U974" i="8"/>
  <c r="W973" i="8"/>
  <c r="V973" i="8"/>
  <c r="U973" i="8"/>
  <c r="W972" i="8"/>
  <c r="V972" i="8"/>
  <c r="U972" i="8"/>
  <c r="W971" i="8"/>
  <c r="V971" i="8"/>
  <c r="U971" i="8"/>
  <c r="AX970" i="8"/>
  <c r="AX971" i="8" s="1"/>
  <c r="W970" i="8"/>
  <c r="V970" i="8"/>
  <c r="U970" i="8"/>
  <c r="W969" i="8"/>
  <c r="W980" i="8" s="1"/>
  <c r="V969" i="8"/>
  <c r="U969" i="8"/>
  <c r="N968" i="8"/>
  <c r="M968" i="8"/>
  <c r="L968" i="8"/>
  <c r="K968" i="8"/>
  <c r="J968" i="8"/>
  <c r="I968" i="8"/>
  <c r="H968" i="8"/>
  <c r="G968" i="8"/>
  <c r="F968" i="8"/>
  <c r="AI967" i="8"/>
  <c r="AH967" i="8"/>
  <c r="AG967" i="8"/>
  <c r="AF967" i="8"/>
  <c r="AE967" i="8"/>
  <c r="AD967" i="8"/>
  <c r="AC967" i="8"/>
  <c r="AB967" i="8"/>
  <c r="AA967" i="8"/>
  <c r="Z967" i="8"/>
  <c r="Y967" i="8"/>
  <c r="X967" i="8"/>
  <c r="T967" i="8"/>
  <c r="S967" i="8"/>
  <c r="R967" i="8"/>
  <c r="Q967" i="8"/>
  <c r="P967" i="8"/>
  <c r="O967" i="8"/>
  <c r="C967" i="8"/>
  <c r="AX966" i="8"/>
  <c r="W966" i="8"/>
  <c r="V966" i="8"/>
  <c r="U966" i="8"/>
  <c r="W965" i="8"/>
  <c r="V965" i="8"/>
  <c r="U965" i="8"/>
  <c r="W964" i="8"/>
  <c r="V964" i="8"/>
  <c r="U964" i="8"/>
  <c r="W963" i="8"/>
  <c r="V963" i="8"/>
  <c r="U963" i="8"/>
  <c r="W962" i="8"/>
  <c r="V962" i="8"/>
  <c r="U962" i="8"/>
  <c r="AX961" i="8"/>
  <c r="AX962" i="8" s="1"/>
  <c r="W961" i="8"/>
  <c r="V961" i="8"/>
  <c r="U961" i="8"/>
  <c r="W960" i="8"/>
  <c r="V960" i="8"/>
  <c r="U960" i="8"/>
  <c r="W959" i="8"/>
  <c r="V959" i="8"/>
  <c r="U959" i="8"/>
  <c r="W958" i="8"/>
  <c r="W967" i="8" s="1"/>
  <c r="V958" i="8"/>
  <c r="U958" i="8"/>
  <c r="AX957" i="8"/>
  <c r="AX958" i="8" s="1"/>
  <c r="AX959" i="8" s="1"/>
  <c r="AX960" i="8" s="1"/>
  <c r="W957" i="8"/>
  <c r="V957" i="8"/>
  <c r="U957" i="8"/>
  <c r="W956" i="8"/>
  <c r="V956" i="8"/>
  <c r="U956" i="8"/>
  <c r="AT956" i="8"/>
  <c r="N955" i="8"/>
  <c r="M955" i="8"/>
  <c r="L955" i="8"/>
  <c r="K955" i="8"/>
  <c r="J955" i="8"/>
  <c r="I955" i="8"/>
  <c r="H955" i="8"/>
  <c r="G955" i="8"/>
  <c r="F955" i="8"/>
  <c r="AI954" i="8"/>
  <c r="AH954" i="8"/>
  <c r="AG954" i="8"/>
  <c r="AF954" i="8"/>
  <c r="AE954" i="8"/>
  <c r="AD954" i="8"/>
  <c r="AC954" i="8"/>
  <c r="AB954" i="8"/>
  <c r="AA954" i="8"/>
  <c r="Z954" i="8"/>
  <c r="Y954" i="8"/>
  <c r="X954" i="8"/>
  <c r="T954" i="8"/>
  <c r="S954" i="8"/>
  <c r="R954" i="8"/>
  <c r="Q954" i="8"/>
  <c r="P954" i="8"/>
  <c r="O954" i="8"/>
  <c r="AX953" i="8"/>
  <c r="W953" i="8"/>
  <c r="V953" i="8"/>
  <c r="U953" i="8"/>
  <c r="W952" i="8"/>
  <c r="W954" i="8" s="1"/>
  <c r="V952" i="8"/>
  <c r="U952" i="8"/>
  <c r="W951" i="8"/>
  <c r="V951" i="8"/>
  <c r="U951" i="8"/>
  <c r="W950" i="8"/>
  <c r="V950" i="8"/>
  <c r="U950" i="8"/>
  <c r="W949" i="8"/>
  <c r="V949" i="8"/>
  <c r="U949" i="8"/>
  <c r="W948" i="8"/>
  <c r="V948" i="8"/>
  <c r="U948" i="8"/>
  <c r="W947" i="8"/>
  <c r="V947" i="8"/>
  <c r="U947" i="8"/>
  <c r="W946" i="8"/>
  <c r="V946" i="8"/>
  <c r="U946" i="8"/>
  <c r="W945" i="8"/>
  <c r="V945" i="8"/>
  <c r="U945" i="8"/>
  <c r="AX944" i="8"/>
  <c r="AX945" i="8" s="1"/>
  <c r="AX946" i="8" s="1"/>
  <c r="W944" i="8"/>
  <c r="V944" i="8"/>
  <c r="U944" i="8"/>
  <c r="AT944" i="8"/>
  <c r="W943" i="8"/>
  <c r="V943" i="8"/>
  <c r="U943" i="8"/>
  <c r="N942" i="8"/>
  <c r="M942" i="8"/>
  <c r="L942" i="8"/>
  <c r="K942" i="8"/>
  <c r="J942" i="8"/>
  <c r="I942" i="8"/>
  <c r="H942" i="8"/>
  <c r="G942" i="8"/>
  <c r="F942" i="8"/>
  <c r="AI941" i="8"/>
  <c r="AH941" i="8"/>
  <c r="AG941" i="8"/>
  <c r="AF941" i="8"/>
  <c r="AE941" i="8"/>
  <c r="AD941" i="8"/>
  <c r="AC941" i="8"/>
  <c r="AB941" i="8"/>
  <c r="AA941" i="8"/>
  <c r="Z941" i="8"/>
  <c r="Y941" i="8"/>
  <c r="X941" i="8"/>
  <c r="T941" i="8"/>
  <c r="S941" i="8"/>
  <c r="R941" i="8"/>
  <c r="Q941" i="8"/>
  <c r="P941" i="8"/>
  <c r="O941" i="8"/>
  <c r="AX940" i="8"/>
  <c r="W940" i="8"/>
  <c r="V940" i="8"/>
  <c r="U940" i="8"/>
  <c r="W939" i="8"/>
  <c r="V939" i="8"/>
  <c r="U939" i="8"/>
  <c r="W938" i="8"/>
  <c r="V938" i="8"/>
  <c r="V941" i="8" s="1"/>
  <c r="U938" i="8"/>
  <c r="W937" i="8"/>
  <c r="V937" i="8"/>
  <c r="U937" i="8"/>
  <c r="W936" i="8"/>
  <c r="V936" i="8"/>
  <c r="U936" i="8"/>
  <c r="W935" i="8"/>
  <c r="V935" i="8"/>
  <c r="U935" i="8"/>
  <c r="W934" i="8"/>
  <c r="V934" i="8"/>
  <c r="U934" i="8"/>
  <c r="W933" i="8"/>
  <c r="V933" i="8"/>
  <c r="U933" i="8"/>
  <c r="W932" i="8"/>
  <c r="V932" i="8"/>
  <c r="U932" i="8"/>
  <c r="AX931" i="8"/>
  <c r="AX932" i="8" s="1"/>
  <c r="W931" i="8"/>
  <c r="V931" i="8"/>
  <c r="U931" i="8"/>
  <c r="W930" i="8"/>
  <c r="V930" i="8"/>
  <c r="U930" i="8"/>
  <c r="AT930" i="8"/>
  <c r="AI928" i="8"/>
  <c r="AH928" i="8"/>
  <c r="AG928" i="8"/>
  <c r="AF928" i="8"/>
  <c r="AE928" i="8"/>
  <c r="AD928" i="8"/>
  <c r="AC928" i="8"/>
  <c r="AB928" i="8"/>
  <c r="AA928" i="8"/>
  <c r="Z928" i="8"/>
  <c r="Y928" i="8"/>
  <c r="X928" i="8"/>
  <c r="AX927" i="8"/>
  <c r="W927" i="8"/>
  <c r="V927" i="8"/>
  <c r="U927" i="8"/>
  <c r="W926" i="8"/>
  <c r="V926" i="8"/>
  <c r="U926" i="8"/>
  <c r="W925" i="8"/>
  <c r="V925" i="8"/>
  <c r="U925" i="8"/>
  <c r="W924" i="8"/>
  <c r="V924" i="8"/>
  <c r="U924" i="8"/>
  <c r="W923" i="8"/>
  <c r="V923" i="8"/>
  <c r="U923" i="8"/>
  <c r="W922" i="8"/>
  <c r="V922" i="8"/>
  <c r="U922" i="8"/>
  <c r="W921" i="8"/>
  <c r="V921" i="8"/>
  <c r="U921" i="8"/>
  <c r="W920" i="8"/>
  <c r="V920" i="8"/>
  <c r="U920" i="8"/>
  <c r="AX919" i="8"/>
  <c r="AX920" i="8" s="1"/>
  <c r="W919" i="8"/>
  <c r="V919" i="8"/>
  <c r="U919" i="8"/>
  <c r="AX918" i="8"/>
  <c r="AT918" i="8"/>
  <c r="W918" i="8"/>
  <c r="V918" i="8"/>
  <c r="U918" i="8"/>
  <c r="W917" i="8"/>
  <c r="V917" i="8"/>
  <c r="U917" i="8"/>
  <c r="AI915" i="8"/>
  <c r="AH915" i="8"/>
  <c r="AG915" i="8"/>
  <c r="AF915" i="8"/>
  <c r="AE915" i="8"/>
  <c r="AD915" i="8"/>
  <c r="AC915" i="8"/>
  <c r="AB915" i="8"/>
  <c r="AA915" i="8"/>
  <c r="Z915" i="8"/>
  <c r="Y915" i="8"/>
  <c r="X915" i="8"/>
  <c r="C915" i="8"/>
  <c r="AX914" i="8"/>
  <c r="AT914" i="8" s="1"/>
  <c r="W914" i="8"/>
  <c r="V914" i="8"/>
  <c r="U914" i="8"/>
  <c r="W913" i="8"/>
  <c r="V913" i="8"/>
  <c r="U913" i="8"/>
  <c r="W912" i="8"/>
  <c r="V912" i="8"/>
  <c r="U912" i="8"/>
  <c r="W911" i="8"/>
  <c r="V911" i="8"/>
  <c r="U911" i="8"/>
  <c r="W910" i="8"/>
  <c r="V910" i="8"/>
  <c r="U910" i="8"/>
  <c r="W909" i="8"/>
  <c r="V909" i="8"/>
  <c r="U909" i="8"/>
  <c r="W908" i="8"/>
  <c r="V908" i="8"/>
  <c r="U908" i="8"/>
  <c r="W907" i="8"/>
  <c r="V907" i="8"/>
  <c r="U907" i="8"/>
  <c r="W906" i="8"/>
  <c r="V906" i="8"/>
  <c r="U906" i="8"/>
  <c r="AX905" i="8"/>
  <c r="AT905" i="8" s="1"/>
  <c r="W905" i="8"/>
  <c r="V905" i="8"/>
  <c r="U905" i="8"/>
  <c r="W904" i="8"/>
  <c r="V904" i="8"/>
  <c r="U904" i="8"/>
  <c r="AI902" i="8"/>
  <c r="AH902" i="8"/>
  <c r="AG902" i="8"/>
  <c r="AF902" i="8"/>
  <c r="AE902" i="8"/>
  <c r="AD902" i="8"/>
  <c r="AC902" i="8"/>
  <c r="AB902" i="8"/>
  <c r="AB995" i="8" s="1"/>
  <c r="AA902" i="8"/>
  <c r="Z902" i="8"/>
  <c r="Y902" i="8"/>
  <c r="X902" i="8"/>
  <c r="AX901" i="8"/>
  <c r="W901" i="8"/>
  <c r="V901" i="8"/>
  <c r="U901" i="8"/>
  <c r="W900" i="8"/>
  <c r="V900" i="8"/>
  <c r="U900" i="8"/>
  <c r="W899" i="8"/>
  <c r="V899" i="8"/>
  <c r="U899" i="8"/>
  <c r="W898" i="8"/>
  <c r="V898" i="8"/>
  <c r="U898" i="8"/>
  <c r="W897" i="8"/>
  <c r="V897" i="8"/>
  <c r="U897" i="8"/>
  <c r="W896" i="8"/>
  <c r="V896" i="8"/>
  <c r="U896" i="8"/>
  <c r="W895" i="8"/>
  <c r="V895" i="8"/>
  <c r="U895" i="8"/>
  <c r="W894" i="8"/>
  <c r="V894" i="8"/>
  <c r="U894" i="8"/>
  <c r="W893" i="8"/>
  <c r="V893" i="8"/>
  <c r="U893" i="8"/>
  <c r="AX892" i="8"/>
  <c r="W892" i="8"/>
  <c r="V892" i="8"/>
  <c r="U892" i="8"/>
  <c r="AT891" i="8"/>
  <c r="W891" i="8"/>
  <c r="V891" i="8"/>
  <c r="V902" i="8" s="1"/>
  <c r="U891" i="8"/>
  <c r="U902" i="8" s="1"/>
  <c r="AI889" i="8"/>
  <c r="AH889" i="8"/>
  <c r="AG889" i="8"/>
  <c r="AF889" i="8"/>
  <c r="AE889" i="8"/>
  <c r="AD889" i="8"/>
  <c r="AC889" i="8"/>
  <c r="AB889" i="8"/>
  <c r="AA889" i="8"/>
  <c r="Z889" i="8"/>
  <c r="Y889" i="8"/>
  <c r="X889" i="8"/>
  <c r="AX888" i="8"/>
  <c r="AT888" i="8" s="1"/>
  <c r="W888" i="8"/>
  <c r="V888" i="8"/>
  <c r="U888" i="8"/>
  <c r="W887" i="8"/>
  <c r="V887" i="8"/>
  <c r="U887" i="8"/>
  <c r="W886" i="8"/>
  <c r="V886" i="8"/>
  <c r="U886" i="8"/>
  <c r="W885" i="8"/>
  <c r="V885" i="8"/>
  <c r="U885" i="8"/>
  <c r="W884" i="8"/>
  <c r="V884" i="8"/>
  <c r="U884" i="8"/>
  <c r="W883" i="8"/>
  <c r="V883" i="8"/>
  <c r="U883" i="8"/>
  <c r="W882" i="8"/>
  <c r="V882" i="8"/>
  <c r="U882" i="8"/>
  <c r="W881" i="8"/>
  <c r="V881" i="8"/>
  <c r="U881" i="8"/>
  <c r="W880" i="8"/>
  <c r="V880" i="8"/>
  <c r="U880" i="8"/>
  <c r="AX879" i="8"/>
  <c r="W879" i="8"/>
  <c r="V879" i="8"/>
  <c r="U879" i="8"/>
  <c r="W878" i="8"/>
  <c r="V878" i="8"/>
  <c r="U878" i="8"/>
  <c r="AT878" i="8"/>
  <c r="AI876" i="8"/>
  <c r="AH876" i="8"/>
  <c r="AG876" i="8"/>
  <c r="AF876" i="8"/>
  <c r="AE876" i="8"/>
  <c r="AD876" i="8"/>
  <c r="AD995" i="8" s="1"/>
  <c r="AC876" i="8"/>
  <c r="AB876" i="8"/>
  <c r="AA876" i="8"/>
  <c r="Z876" i="8"/>
  <c r="Y876" i="8"/>
  <c r="Y995" i="8" s="1"/>
  <c r="X876" i="8"/>
  <c r="AX875" i="8"/>
  <c r="W875" i="8"/>
  <c r="V875" i="8"/>
  <c r="U875" i="8"/>
  <c r="W874" i="8"/>
  <c r="V874" i="8"/>
  <c r="U874" i="8"/>
  <c r="W873" i="8"/>
  <c r="V873" i="8"/>
  <c r="U873" i="8"/>
  <c r="W872" i="8"/>
  <c r="V872" i="8"/>
  <c r="U872" i="8"/>
  <c r="W871" i="8"/>
  <c r="V871" i="8"/>
  <c r="U871" i="8"/>
  <c r="W870" i="8"/>
  <c r="V870" i="8"/>
  <c r="U870" i="8"/>
  <c r="W869" i="8"/>
  <c r="V869" i="8"/>
  <c r="U869" i="8"/>
  <c r="W868" i="8"/>
  <c r="V868" i="8"/>
  <c r="U868" i="8"/>
  <c r="W867" i="8"/>
  <c r="V867" i="8"/>
  <c r="U867" i="8"/>
  <c r="AX866" i="8"/>
  <c r="AX867" i="8" s="1"/>
  <c r="W866" i="8"/>
  <c r="V866" i="8"/>
  <c r="U866" i="8"/>
  <c r="U876" i="8" s="1"/>
  <c r="W865" i="8"/>
  <c r="V865" i="8"/>
  <c r="U865" i="8"/>
  <c r="N864" i="8"/>
  <c r="M864" i="8"/>
  <c r="L864" i="8"/>
  <c r="K864" i="8"/>
  <c r="J864" i="8"/>
  <c r="I864" i="8"/>
  <c r="H864" i="8"/>
  <c r="G864" i="8"/>
  <c r="F864" i="8"/>
  <c r="N863" i="8"/>
  <c r="M863" i="8"/>
  <c r="L863" i="8"/>
  <c r="K863" i="8"/>
  <c r="J863" i="8"/>
  <c r="I863" i="8"/>
  <c r="H863" i="8"/>
  <c r="G863" i="8"/>
  <c r="F863" i="8"/>
  <c r="W862" i="8"/>
  <c r="V862" i="8"/>
  <c r="U862" i="8"/>
  <c r="W861" i="8"/>
  <c r="V861" i="8"/>
  <c r="U861" i="8"/>
  <c r="W860" i="8"/>
  <c r="V860" i="8"/>
  <c r="U860" i="8"/>
  <c r="AX859" i="8"/>
  <c r="AX860" i="8" s="1"/>
  <c r="W859" i="8"/>
  <c r="V859" i="8"/>
  <c r="U859" i="8"/>
  <c r="W858" i="8"/>
  <c r="V858" i="8"/>
  <c r="U858" i="8"/>
  <c r="N857" i="8"/>
  <c r="M857" i="8"/>
  <c r="L857" i="8"/>
  <c r="K857" i="8"/>
  <c r="J857" i="8"/>
  <c r="I857" i="8"/>
  <c r="H857" i="8"/>
  <c r="G857" i="8"/>
  <c r="F857" i="8"/>
  <c r="N856" i="8"/>
  <c r="M856" i="8"/>
  <c r="L856" i="8"/>
  <c r="K856" i="8"/>
  <c r="J856" i="8"/>
  <c r="I856" i="8"/>
  <c r="H856" i="8"/>
  <c r="G856" i="8"/>
  <c r="F856" i="8"/>
  <c r="AD854" i="8"/>
  <c r="N853" i="8"/>
  <c r="M853" i="8"/>
  <c r="L853" i="8"/>
  <c r="K853" i="8"/>
  <c r="J853" i="8"/>
  <c r="I853" i="8"/>
  <c r="H853" i="8"/>
  <c r="G853" i="8"/>
  <c r="F853" i="8"/>
  <c r="AI852" i="8"/>
  <c r="AH852" i="8"/>
  <c r="AG852" i="8"/>
  <c r="AF852" i="8"/>
  <c r="AE852" i="8"/>
  <c r="AD852" i="8"/>
  <c r="AC852" i="8"/>
  <c r="AB852" i="8"/>
  <c r="AA852" i="8"/>
  <c r="Z852" i="8"/>
  <c r="Y852" i="8"/>
  <c r="X852" i="8"/>
  <c r="T852" i="8"/>
  <c r="S852" i="8"/>
  <c r="R852" i="8"/>
  <c r="Q852" i="8"/>
  <c r="P852" i="8"/>
  <c r="O852" i="8"/>
  <c r="AX851" i="8"/>
  <c r="W851" i="8"/>
  <c r="V851" i="8"/>
  <c r="U851" i="8"/>
  <c r="W850" i="8"/>
  <c r="V850" i="8"/>
  <c r="U850" i="8"/>
  <c r="W849" i="8"/>
  <c r="V849" i="8"/>
  <c r="U849" i="8"/>
  <c r="W848" i="8"/>
  <c r="V848" i="8"/>
  <c r="U848" i="8"/>
  <c r="W847" i="8"/>
  <c r="V847" i="8"/>
  <c r="U847" i="8"/>
  <c r="W846" i="8"/>
  <c r="V846" i="8"/>
  <c r="U846" i="8"/>
  <c r="W845" i="8"/>
  <c r="V845" i="8"/>
  <c r="U845" i="8"/>
  <c r="W844" i="8"/>
  <c r="V844" i="8"/>
  <c r="U844" i="8"/>
  <c r="AX843" i="8"/>
  <c r="W843" i="8"/>
  <c r="V843" i="8"/>
  <c r="U843" i="8"/>
  <c r="AX842" i="8"/>
  <c r="AT842" i="8"/>
  <c r="W842" i="8"/>
  <c r="V842" i="8"/>
  <c r="U842" i="8"/>
  <c r="AT841" i="8"/>
  <c r="W841" i="8"/>
  <c r="W852" i="8" s="1"/>
  <c r="V841" i="8"/>
  <c r="U841" i="8"/>
  <c r="N840" i="8"/>
  <c r="M840" i="8"/>
  <c r="L840" i="8"/>
  <c r="K840" i="8"/>
  <c r="J840" i="8"/>
  <c r="I840" i="8"/>
  <c r="H840" i="8"/>
  <c r="G840" i="8"/>
  <c r="F840" i="8"/>
  <c r="AI839" i="8"/>
  <c r="AH839" i="8"/>
  <c r="AG839" i="8"/>
  <c r="AF839" i="8"/>
  <c r="AE839" i="8"/>
  <c r="AD839" i="8"/>
  <c r="AC839" i="8"/>
  <c r="AB839" i="8"/>
  <c r="AA839" i="8"/>
  <c r="Z839" i="8"/>
  <c r="Y839" i="8"/>
  <c r="X839" i="8"/>
  <c r="U839" i="8"/>
  <c r="T839" i="8"/>
  <c r="S839" i="8"/>
  <c r="R839" i="8"/>
  <c r="Q839" i="8"/>
  <c r="P839" i="8"/>
  <c r="O839" i="8"/>
  <c r="AX838" i="8"/>
  <c r="W838" i="8"/>
  <c r="V838" i="8"/>
  <c r="U838" i="8"/>
  <c r="W837" i="8"/>
  <c r="V837" i="8"/>
  <c r="U837" i="8"/>
  <c r="W836" i="8"/>
  <c r="V836" i="8"/>
  <c r="U836" i="8"/>
  <c r="W835" i="8"/>
  <c r="V835" i="8"/>
  <c r="U835" i="8"/>
  <c r="W834" i="8"/>
  <c r="V834" i="8"/>
  <c r="U834" i="8"/>
  <c r="W833" i="8"/>
  <c r="V833" i="8"/>
  <c r="U833" i="8"/>
  <c r="W832" i="8"/>
  <c r="V832" i="8"/>
  <c r="U832" i="8"/>
  <c r="AX831" i="8"/>
  <c r="W831" i="8"/>
  <c r="V831" i="8"/>
  <c r="U831" i="8"/>
  <c r="W830" i="8"/>
  <c r="V830" i="8"/>
  <c r="U830" i="8"/>
  <c r="AX829" i="8"/>
  <c r="AX830" i="8" s="1"/>
  <c r="AT829" i="8"/>
  <c r="W829" i="8"/>
  <c r="V829" i="8"/>
  <c r="U829" i="8"/>
  <c r="AT828" i="8"/>
  <c r="W828" i="8"/>
  <c r="W839" i="8" s="1"/>
  <c r="V828" i="8"/>
  <c r="V839" i="8" s="1"/>
  <c r="U828" i="8"/>
  <c r="N827" i="8"/>
  <c r="M827" i="8"/>
  <c r="L827" i="8"/>
  <c r="K827" i="8"/>
  <c r="J827" i="8"/>
  <c r="I827" i="8"/>
  <c r="H827" i="8"/>
  <c r="G827" i="8"/>
  <c r="F827" i="8"/>
  <c r="AI826" i="8"/>
  <c r="AH826" i="8"/>
  <c r="AG826" i="8"/>
  <c r="AF826" i="8"/>
  <c r="AE826" i="8"/>
  <c r="AD826" i="8"/>
  <c r="AC826" i="8"/>
  <c r="AB826" i="8"/>
  <c r="AA826" i="8"/>
  <c r="AA854" i="8" s="1"/>
  <c r="Z826" i="8"/>
  <c r="Y826" i="8"/>
  <c r="X826" i="8"/>
  <c r="W826" i="8"/>
  <c r="T826" i="8"/>
  <c r="S826" i="8"/>
  <c r="R826" i="8"/>
  <c r="Q826" i="8"/>
  <c r="P826" i="8"/>
  <c r="O826" i="8"/>
  <c r="C826" i="8"/>
  <c r="AX825" i="8"/>
  <c r="AT825" i="8" s="1"/>
  <c r="W825" i="8"/>
  <c r="V825" i="8"/>
  <c r="U825" i="8"/>
  <c r="W824" i="8"/>
  <c r="V824" i="8"/>
  <c r="U824" i="8"/>
  <c r="W823" i="8"/>
  <c r="V823" i="8"/>
  <c r="U823" i="8"/>
  <c r="W822" i="8"/>
  <c r="V822" i="8"/>
  <c r="U822" i="8"/>
  <c r="W821" i="8"/>
  <c r="V821" i="8"/>
  <c r="U821" i="8"/>
  <c r="W820" i="8"/>
  <c r="V820" i="8"/>
  <c r="U820" i="8"/>
  <c r="W819" i="8"/>
  <c r="V819" i="8"/>
  <c r="U819" i="8"/>
  <c r="W818" i="8"/>
  <c r="V818" i="8"/>
  <c r="U818" i="8"/>
  <c r="W817" i="8"/>
  <c r="V817" i="8"/>
  <c r="U817" i="8"/>
  <c r="AX816" i="8"/>
  <c r="AT816" i="8"/>
  <c r="W816" i="8"/>
  <c r="V816" i="8"/>
  <c r="U816" i="8"/>
  <c r="W815" i="8"/>
  <c r="V815" i="8"/>
  <c r="V826" i="8" s="1"/>
  <c r="U815" i="8"/>
  <c r="U826" i="8" s="1"/>
  <c r="N814" i="8"/>
  <c r="M814" i="8"/>
  <c r="L814" i="8"/>
  <c r="K814" i="8"/>
  <c r="J814" i="8"/>
  <c r="I814" i="8"/>
  <c r="H814" i="8"/>
  <c r="G814" i="8"/>
  <c r="F814" i="8"/>
  <c r="AI813" i="8"/>
  <c r="AH813" i="8"/>
  <c r="AG813" i="8"/>
  <c r="AF813" i="8"/>
  <c r="AE813" i="8"/>
  <c r="AD813" i="8"/>
  <c r="AC813" i="8"/>
  <c r="AB813" i="8"/>
  <c r="AA813" i="8"/>
  <c r="Z813" i="8"/>
  <c r="Y813" i="8"/>
  <c r="X813" i="8"/>
  <c r="T813" i="8"/>
  <c r="S813" i="8"/>
  <c r="R813" i="8"/>
  <c r="Q813" i="8"/>
  <c r="P813" i="8"/>
  <c r="O813" i="8"/>
  <c r="AX812" i="8"/>
  <c r="W812" i="8"/>
  <c r="V812" i="8"/>
  <c r="U812" i="8"/>
  <c r="W811" i="8"/>
  <c r="V811" i="8"/>
  <c r="U811" i="8"/>
  <c r="W810" i="8"/>
  <c r="V810" i="8"/>
  <c r="U810" i="8"/>
  <c r="W809" i="8"/>
  <c r="V809" i="8"/>
  <c r="U809" i="8"/>
  <c r="W808" i="8"/>
  <c r="V808" i="8"/>
  <c r="U808" i="8"/>
  <c r="W807" i="8"/>
  <c r="V807" i="8"/>
  <c r="U807" i="8"/>
  <c r="W806" i="8"/>
  <c r="V806" i="8"/>
  <c r="U806" i="8"/>
  <c r="W805" i="8"/>
  <c r="V805" i="8"/>
  <c r="U805" i="8"/>
  <c r="W804" i="8"/>
  <c r="V804" i="8"/>
  <c r="U804" i="8"/>
  <c r="AX803" i="8"/>
  <c r="W803" i="8"/>
  <c r="V803" i="8"/>
  <c r="U803" i="8"/>
  <c r="W802" i="8"/>
  <c r="V802" i="8"/>
  <c r="U802" i="8"/>
  <c r="N801" i="8"/>
  <c r="M801" i="8"/>
  <c r="L801" i="8"/>
  <c r="K801" i="8"/>
  <c r="J801" i="8"/>
  <c r="I801" i="8"/>
  <c r="H801" i="8"/>
  <c r="G801" i="8"/>
  <c r="F801" i="8"/>
  <c r="AI800" i="8"/>
  <c r="AH800" i="8"/>
  <c r="AG800" i="8"/>
  <c r="AF800" i="8"/>
  <c r="AE800" i="8"/>
  <c r="AD800" i="8"/>
  <c r="AC800" i="8"/>
  <c r="AB800" i="8"/>
  <c r="AA800" i="8"/>
  <c r="Z800" i="8"/>
  <c r="Y800" i="8"/>
  <c r="X800" i="8"/>
  <c r="V800" i="8"/>
  <c r="T800" i="8"/>
  <c r="S800" i="8"/>
  <c r="R800" i="8"/>
  <c r="Q800" i="8"/>
  <c r="P800" i="8"/>
  <c r="O800" i="8"/>
  <c r="C800" i="8"/>
  <c r="AX799" i="8"/>
  <c r="W799" i="8"/>
  <c r="V799" i="8"/>
  <c r="U799" i="8"/>
  <c r="W798" i="8"/>
  <c r="V798" i="8"/>
  <c r="U798" i="8"/>
  <c r="W797" i="8"/>
  <c r="V797" i="8"/>
  <c r="U797" i="8"/>
  <c r="W796" i="8"/>
  <c r="V796" i="8"/>
  <c r="U796" i="8"/>
  <c r="W795" i="8"/>
  <c r="V795" i="8"/>
  <c r="U795" i="8"/>
  <c r="W794" i="8"/>
  <c r="V794" i="8"/>
  <c r="U794" i="8"/>
  <c r="W793" i="8"/>
  <c r="V793" i="8"/>
  <c r="U793" i="8"/>
  <c r="W792" i="8"/>
  <c r="V792" i="8"/>
  <c r="U792" i="8"/>
  <c r="W791" i="8"/>
  <c r="V791" i="8"/>
  <c r="U791" i="8"/>
  <c r="AX790" i="8"/>
  <c r="W790" i="8"/>
  <c r="V790" i="8"/>
  <c r="U790" i="8"/>
  <c r="W789" i="8"/>
  <c r="V789" i="8"/>
  <c r="U789" i="8"/>
  <c r="AT789" i="8"/>
  <c r="N788" i="8"/>
  <c r="M788" i="8"/>
  <c r="L788" i="8"/>
  <c r="K788" i="8"/>
  <c r="J788" i="8"/>
  <c r="I788" i="8"/>
  <c r="H788" i="8"/>
  <c r="G788" i="8"/>
  <c r="F788" i="8"/>
  <c r="AI787" i="8"/>
  <c r="AH787" i="8"/>
  <c r="AG787" i="8"/>
  <c r="AF787" i="8"/>
  <c r="AE787" i="8"/>
  <c r="AD787" i="8"/>
  <c r="AC787" i="8"/>
  <c r="AB787" i="8"/>
  <c r="AA787" i="8"/>
  <c r="Z787" i="8"/>
  <c r="Y787" i="8"/>
  <c r="X787" i="8"/>
  <c r="T787" i="8"/>
  <c r="S787" i="8"/>
  <c r="R787" i="8"/>
  <c r="Q787" i="8"/>
  <c r="P787" i="8"/>
  <c r="O787" i="8"/>
  <c r="AX786" i="8"/>
  <c r="W786" i="8"/>
  <c r="V786" i="8"/>
  <c r="U786" i="8"/>
  <c r="W785" i="8"/>
  <c r="V785" i="8"/>
  <c r="U785" i="8"/>
  <c r="W784" i="8"/>
  <c r="V784" i="8"/>
  <c r="U784" i="8"/>
  <c r="W783" i="8"/>
  <c r="V783" i="8"/>
  <c r="U783" i="8"/>
  <c r="W782" i="8"/>
  <c r="V782" i="8"/>
  <c r="U782" i="8"/>
  <c r="W781" i="8"/>
  <c r="V781" i="8"/>
  <c r="U781" i="8"/>
  <c r="W780" i="8"/>
  <c r="V780" i="8"/>
  <c r="U780" i="8"/>
  <c r="AX779" i="8"/>
  <c r="W779" i="8"/>
  <c r="V779" i="8"/>
  <c r="U779" i="8"/>
  <c r="W778" i="8"/>
  <c r="V778" i="8"/>
  <c r="U778" i="8"/>
  <c r="AX777" i="8"/>
  <c r="AX778" i="8" s="1"/>
  <c r="AT777" i="8"/>
  <c r="W777" i="8"/>
  <c r="V777" i="8"/>
  <c r="U777" i="8"/>
  <c r="W776" i="8"/>
  <c r="V776" i="8"/>
  <c r="U776" i="8"/>
  <c r="AT776" i="8"/>
  <c r="N775" i="8"/>
  <c r="M775" i="8"/>
  <c r="L775" i="8"/>
  <c r="K775" i="8"/>
  <c r="J775" i="8"/>
  <c r="I775" i="8"/>
  <c r="H775" i="8"/>
  <c r="G775" i="8"/>
  <c r="F775" i="8"/>
  <c r="AI774" i="8"/>
  <c r="AH774" i="8"/>
  <c r="AG774" i="8"/>
  <c r="AF774" i="8"/>
  <c r="AE774" i="8"/>
  <c r="AD774" i="8"/>
  <c r="AC774" i="8"/>
  <c r="AB774" i="8"/>
  <c r="AA774" i="8"/>
  <c r="Z774" i="8"/>
  <c r="Y774" i="8"/>
  <c r="X774" i="8"/>
  <c r="U774" i="8"/>
  <c r="T774" i="8"/>
  <c r="S774" i="8"/>
  <c r="R774" i="8"/>
  <c r="Q774" i="8"/>
  <c r="P774" i="8"/>
  <c r="O774" i="8"/>
  <c r="AX773" i="8"/>
  <c r="W773" i="8"/>
  <c r="V773" i="8"/>
  <c r="U773" i="8"/>
  <c r="W772" i="8"/>
  <c r="V772" i="8"/>
  <c r="U772" i="8"/>
  <c r="W771" i="8"/>
  <c r="V771" i="8"/>
  <c r="U771" i="8"/>
  <c r="W770" i="8"/>
  <c r="V770" i="8"/>
  <c r="U770" i="8"/>
  <c r="W769" i="8"/>
  <c r="V769" i="8"/>
  <c r="U769" i="8"/>
  <c r="W768" i="8"/>
  <c r="V768" i="8"/>
  <c r="U768" i="8"/>
  <c r="W767" i="8"/>
  <c r="V767" i="8"/>
  <c r="U767" i="8"/>
  <c r="W766" i="8"/>
  <c r="V766" i="8"/>
  <c r="U766" i="8"/>
  <c r="W765" i="8"/>
  <c r="V765" i="8"/>
  <c r="U765" i="8"/>
  <c r="AX764" i="8"/>
  <c r="W764" i="8"/>
  <c r="V764" i="8"/>
  <c r="U764" i="8"/>
  <c r="W763" i="8"/>
  <c r="W774" i="8" s="1"/>
  <c r="V763" i="8"/>
  <c r="U763" i="8"/>
  <c r="AT763" i="8"/>
  <c r="AI761" i="8"/>
  <c r="AH761" i="8"/>
  <c r="AG761" i="8"/>
  <c r="AF761" i="8"/>
  <c r="AE761" i="8"/>
  <c r="AD761" i="8"/>
  <c r="AC761" i="8"/>
  <c r="AB761" i="8"/>
  <c r="AA761" i="8"/>
  <c r="Z761" i="8"/>
  <c r="Y761" i="8"/>
  <c r="X761" i="8"/>
  <c r="AX760" i="8"/>
  <c r="W760" i="8"/>
  <c r="V760" i="8"/>
  <c r="U760" i="8"/>
  <c r="C761" i="8"/>
  <c r="W759" i="8"/>
  <c r="V759" i="8"/>
  <c r="U759" i="8"/>
  <c r="W758" i="8"/>
  <c r="V758" i="8"/>
  <c r="U758" i="8"/>
  <c r="W757" i="8"/>
  <c r="V757" i="8"/>
  <c r="U757" i="8"/>
  <c r="W756" i="8"/>
  <c r="V756" i="8"/>
  <c r="U756" i="8"/>
  <c r="U761" i="8" s="1"/>
  <c r="W755" i="8"/>
  <c r="V755" i="8"/>
  <c r="U755" i="8"/>
  <c r="W754" i="8"/>
  <c r="V754" i="8"/>
  <c r="U754" i="8"/>
  <c r="W753" i="8"/>
  <c r="V753" i="8"/>
  <c r="U753" i="8"/>
  <c r="AX752" i="8"/>
  <c r="AX753" i="8" s="1"/>
  <c r="AT753" i="8" s="1"/>
  <c r="W752" i="8"/>
  <c r="V752" i="8"/>
  <c r="U752" i="8"/>
  <c r="AT752" i="8"/>
  <c r="AX751" i="8"/>
  <c r="W751" i="8"/>
  <c r="V751" i="8"/>
  <c r="U751" i="8"/>
  <c r="W750" i="8"/>
  <c r="W761" i="8" s="1"/>
  <c r="V750" i="8"/>
  <c r="U750" i="8"/>
  <c r="AT750" i="8"/>
  <c r="AI748" i="8"/>
  <c r="AH748" i="8"/>
  <c r="AG748" i="8"/>
  <c r="AF748" i="8"/>
  <c r="AE748" i="8"/>
  <c r="AD748" i="8"/>
  <c r="AC748" i="8"/>
  <c r="AB748" i="8"/>
  <c r="AB854" i="8" s="1"/>
  <c r="AA748" i="8"/>
  <c r="Z748" i="8"/>
  <c r="Y748" i="8"/>
  <c r="X748" i="8"/>
  <c r="W748" i="8"/>
  <c r="AX747" i="8"/>
  <c r="W747" i="8"/>
  <c r="V747" i="8"/>
  <c r="U747" i="8"/>
  <c r="W746" i="8"/>
  <c r="V746" i="8"/>
  <c r="U746" i="8"/>
  <c r="W745" i="8"/>
  <c r="V745" i="8"/>
  <c r="U745" i="8"/>
  <c r="W744" i="8"/>
  <c r="V744" i="8"/>
  <c r="U744" i="8"/>
  <c r="W743" i="8"/>
  <c r="V743" i="8"/>
  <c r="U743" i="8"/>
  <c r="W742" i="8"/>
  <c r="V742" i="8"/>
  <c r="U742" i="8"/>
  <c r="W741" i="8"/>
  <c r="V741" i="8"/>
  <c r="U741" i="8"/>
  <c r="AX740" i="8"/>
  <c r="W740" i="8"/>
  <c r="V740" i="8"/>
  <c r="U740" i="8"/>
  <c r="AX739" i="8"/>
  <c r="W739" i="8"/>
  <c r="V739" i="8"/>
  <c r="U739" i="8"/>
  <c r="AX738" i="8"/>
  <c r="W738" i="8"/>
  <c r="V738" i="8"/>
  <c r="U738" i="8"/>
  <c r="AT738" i="8"/>
  <c r="W737" i="8"/>
  <c r="V737" i="8"/>
  <c r="U737" i="8"/>
  <c r="U748" i="8" s="1"/>
  <c r="AI735" i="8"/>
  <c r="AH735" i="8"/>
  <c r="AH854" i="8" s="1"/>
  <c r="AG735" i="8"/>
  <c r="AF735" i="8"/>
  <c r="AE735" i="8"/>
  <c r="AE854" i="8" s="1"/>
  <c r="AD735" i="8"/>
  <c r="AC735" i="8"/>
  <c r="AC854" i="8" s="1"/>
  <c r="AB735" i="8"/>
  <c r="AA735" i="8"/>
  <c r="Z735" i="8"/>
  <c r="Y735" i="8"/>
  <c r="Y854" i="8" s="1"/>
  <c r="X735" i="8"/>
  <c r="AX734" i="8"/>
  <c r="AT734" i="8"/>
  <c r="W734" i="8"/>
  <c r="V734" i="8"/>
  <c r="U734" i="8"/>
  <c r="C735" i="8"/>
  <c r="W733" i="8"/>
  <c r="V733" i="8"/>
  <c r="U733" i="8"/>
  <c r="W732" i="8"/>
  <c r="V732" i="8"/>
  <c r="U732" i="8"/>
  <c r="W731" i="8"/>
  <c r="V731" i="8"/>
  <c r="U731" i="8"/>
  <c r="W730" i="8"/>
  <c r="V730" i="8"/>
  <c r="U730" i="8"/>
  <c r="W729" i="8"/>
  <c r="V729" i="8"/>
  <c r="U729" i="8"/>
  <c r="W728" i="8"/>
  <c r="V728" i="8"/>
  <c r="U728" i="8"/>
  <c r="W727" i="8"/>
  <c r="V727" i="8"/>
  <c r="U727" i="8"/>
  <c r="AX726" i="8"/>
  <c r="AX727" i="8" s="1"/>
  <c r="AX728" i="8" s="1"/>
  <c r="W726" i="8"/>
  <c r="V726" i="8"/>
  <c r="U726" i="8"/>
  <c r="AX725" i="8"/>
  <c r="W725" i="8"/>
  <c r="V725" i="8"/>
  <c r="U725" i="8"/>
  <c r="W724" i="8"/>
  <c r="V724" i="8"/>
  <c r="V735" i="8" s="1"/>
  <c r="U724" i="8"/>
  <c r="AT724" i="8"/>
  <c r="N723" i="8"/>
  <c r="M723" i="8"/>
  <c r="L723" i="8"/>
  <c r="K723" i="8"/>
  <c r="J723" i="8"/>
  <c r="I723" i="8"/>
  <c r="H723" i="8"/>
  <c r="G723" i="8"/>
  <c r="F723" i="8"/>
  <c r="N722" i="8"/>
  <c r="M722" i="8"/>
  <c r="L722" i="8"/>
  <c r="K722" i="8"/>
  <c r="J722" i="8"/>
  <c r="I722" i="8"/>
  <c r="H722" i="8"/>
  <c r="G722" i="8"/>
  <c r="F722" i="8"/>
  <c r="W721" i="8"/>
  <c r="V721" i="8"/>
  <c r="U721" i="8"/>
  <c r="W720" i="8"/>
  <c r="V720" i="8"/>
  <c r="U720" i="8"/>
  <c r="W719" i="8"/>
  <c r="V719" i="8"/>
  <c r="U719" i="8"/>
  <c r="AX718" i="8"/>
  <c r="AX719" i="8" s="1"/>
  <c r="W718" i="8"/>
  <c r="V718" i="8"/>
  <c r="U718" i="8"/>
  <c r="W717" i="8"/>
  <c r="V717" i="8"/>
  <c r="U717" i="8"/>
  <c r="N716" i="8"/>
  <c r="M716" i="8"/>
  <c r="L716" i="8"/>
  <c r="K716" i="8"/>
  <c r="J716" i="8"/>
  <c r="I716" i="8"/>
  <c r="H716" i="8"/>
  <c r="G716" i="8"/>
  <c r="F716" i="8"/>
  <c r="N715" i="8"/>
  <c r="M715" i="8"/>
  <c r="L715" i="8"/>
  <c r="K715" i="8"/>
  <c r="J715" i="8"/>
  <c r="I715" i="8"/>
  <c r="H715" i="8"/>
  <c r="G715" i="8"/>
  <c r="F715" i="8"/>
  <c r="Y713" i="8"/>
  <c r="N712" i="8"/>
  <c r="M712" i="8"/>
  <c r="L712" i="8"/>
  <c r="K712" i="8"/>
  <c r="J712" i="8"/>
  <c r="I712" i="8"/>
  <c r="H712" i="8"/>
  <c r="G712" i="8"/>
  <c r="F712" i="8"/>
  <c r="AI711" i="8"/>
  <c r="AH711" i="8"/>
  <c r="AG711" i="8"/>
  <c r="AF711" i="8"/>
  <c r="AE711" i="8"/>
  <c r="AD711" i="8"/>
  <c r="AC711" i="8"/>
  <c r="AB711" i="8"/>
  <c r="AA711" i="8"/>
  <c r="Z711" i="8"/>
  <c r="Y711" i="8"/>
  <c r="X711" i="8"/>
  <c r="T711" i="8"/>
  <c r="S711" i="8"/>
  <c r="R711" i="8"/>
  <c r="Q711" i="8"/>
  <c r="P711" i="8"/>
  <c r="O711" i="8"/>
  <c r="AX710" i="8"/>
  <c r="AT710" i="8"/>
  <c r="W710" i="8"/>
  <c r="V710" i="8"/>
  <c r="U710" i="8"/>
  <c r="W709" i="8"/>
  <c r="V709" i="8"/>
  <c r="U709" i="8"/>
  <c r="W708" i="8"/>
  <c r="V708" i="8"/>
  <c r="U708" i="8"/>
  <c r="W707" i="8"/>
  <c r="V707" i="8"/>
  <c r="U707" i="8"/>
  <c r="W706" i="8"/>
  <c r="W711" i="8" s="1"/>
  <c r="V706" i="8"/>
  <c r="U706" i="8"/>
  <c r="W705" i="8"/>
  <c r="V705" i="8"/>
  <c r="U705" i="8"/>
  <c r="W704" i="8"/>
  <c r="V704" i="8"/>
  <c r="U704" i="8"/>
  <c r="AX703" i="8"/>
  <c r="AX704" i="8" s="1"/>
  <c r="W703" i="8"/>
  <c r="V703" i="8"/>
  <c r="U703" i="8"/>
  <c r="AX702" i="8"/>
  <c r="W702" i="8"/>
  <c r="V702" i="8"/>
  <c r="U702" i="8"/>
  <c r="AT702" i="8"/>
  <c r="AX701" i="8"/>
  <c r="W701" i="8"/>
  <c r="V701" i="8"/>
  <c r="V711" i="8" s="1"/>
  <c r="U701" i="8"/>
  <c r="W700" i="8"/>
  <c r="V700" i="8"/>
  <c r="U700" i="8"/>
  <c r="N699" i="8"/>
  <c r="M699" i="8"/>
  <c r="L699" i="8"/>
  <c r="K699" i="8"/>
  <c r="J699" i="8"/>
  <c r="I699" i="8"/>
  <c r="H699" i="8"/>
  <c r="G699" i="8"/>
  <c r="F699" i="8"/>
  <c r="AI698" i="8"/>
  <c r="AH698" i="8"/>
  <c r="AG698" i="8"/>
  <c r="AF698" i="8"/>
  <c r="AE698" i="8"/>
  <c r="AD698" i="8"/>
  <c r="AC698" i="8"/>
  <c r="AB698" i="8"/>
  <c r="AA698" i="8"/>
  <c r="Z698" i="8"/>
  <c r="Y698" i="8"/>
  <c r="X698" i="8"/>
  <c r="T698" i="8"/>
  <c r="S698" i="8"/>
  <c r="R698" i="8"/>
  <c r="Q698" i="8"/>
  <c r="P698" i="8"/>
  <c r="O698" i="8"/>
  <c r="AX697" i="8"/>
  <c r="W697" i="8"/>
  <c r="V697" i="8"/>
  <c r="U697" i="8"/>
  <c r="W696" i="8"/>
  <c r="V696" i="8"/>
  <c r="U696" i="8"/>
  <c r="W695" i="8"/>
  <c r="V695" i="8"/>
  <c r="U695" i="8"/>
  <c r="W694" i="8"/>
  <c r="V694" i="8"/>
  <c r="U694" i="8"/>
  <c r="W693" i="8"/>
  <c r="V693" i="8"/>
  <c r="U693" i="8"/>
  <c r="W692" i="8"/>
  <c r="V692" i="8"/>
  <c r="U692" i="8"/>
  <c r="W691" i="8"/>
  <c r="V691" i="8"/>
  <c r="U691" i="8"/>
  <c r="W690" i="8"/>
  <c r="V690" i="8"/>
  <c r="U690" i="8"/>
  <c r="W689" i="8"/>
  <c r="V689" i="8"/>
  <c r="U689" i="8"/>
  <c r="AX688" i="8"/>
  <c r="W688" i="8"/>
  <c r="V688" i="8"/>
  <c r="U688" i="8"/>
  <c r="W687" i="8"/>
  <c r="V687" i="8"/>
  <c r="U687" i="8"/>
  <c r="U698" i="8" s="1"/>
  <c r="AT687" i="8"/>
  <c r="N686" i="8"/>
  <c r="M686" i="8"/>
  <c r="L686" i="8"/>
  <c r="K686" i="8"/>
  <c r="J686" i="8"/>
  <c r="I686" i="8"/>
  <c r="H686" i="8"/>
  <c r="G686" i="8"/>
  <c r="F686" i="8"/>
  <c r="AI685" i="8"/>
  <c r="AH685" i="8"/>
  <c r="AG685" i="8"/>
  <c r="AF685" i="8"/>
  <c r="AE685" i="8"/>
  <c r="AD685" i="8"/>
  <c r="AC685" i="8"/>
  <c r="AB685" i="8"/>
  <c r="AA685" i="8"/>
  <c r="Z685" i="8"/>
  <c r="Y685" i="8"/>
  <c r="X685" i="8"/>
  <c r="T685" i="8"/>
  <c r="S685" i="8"/>
  <c r="R685" i="8"/>
  <c r="Q685" i="8"/>
  <c r="P685" i="8"/>
  <c r="O685" i="8"/>
  <c r="C685" i="8"/>
  <c r="AX684" i="8"/>
  <c r="W684" i="8"/>
  <c r="V684" i="8"/>
  <c r="U684" i="8"/>
  <c r="AT684" i="8"/>
  <c r="W683" i="8"/>
  <c r="V683" i="8"/>
  <c r="U683" i="8"/>
  <c r="W682" i="8"/>
  <c r="V682" i="8"/>
  <c r="U682" i="8"/>
  <c r="W681" i="8"/>
  <c r="V681" i="8"/>
  <c r="U681" i="8"/>
  <c r="W680" i="8"/>
  <c r="V680" i="8"/>
  <c r="U680" i="8"/>
  <c r="W679" i="8"/>
  <c r="V679" i="8"/>
  <c r="U679" i="8"/>
  <c r="AX678" i="8"/>
  <c r="W678" i="8"/>
  <c r="V678" i="8"/>
  <c r="U678" i="8"/>
  <c r="AX677" i="8"/>
  <c r="W677" i="8"/>
  <c r="V677" i="8"/>
  <c r="U677" i="8"/>
  <c r="AX676" i="8"/>
  <c r="W676" i="8"/>
  <c r="V676" i="8"/>
  <c r="U676" i="8"/>
  <c r="AX675" i="8"/>
  <c r="W675" i="8"/>
  <c r="V675" i="8"/>
  <c r="U675" i="8"/>
  <c r="W674" i="8"/>
  <c r="V674" i="8"/>
  <c r="U674" i="8"/>
  <c r="N673" i="8"/>
  <c r="M673" i="8"/>
  <c r="L673" i="8"/>
  <c r="K673" i="8"/>
  <c r="J673" i="8"/>
  <c r="I673" i="8"/>
  <c r="H673" i="8"/>
  <c r="G673" i="8"/>
  <c r="F673" i="8"/>
  <c r="AI672" i="8"/>
  <c r="AH672" i="8"/>
  <c r="AG672" i="8"/>
  <c r="AF672" i="8"/>
  <c r="AE672" i="8"/>
  <c r="AD672" i="8"/>
  <c r="AC672" i="8"/>
  <c r="AB672" i="8"/>
  <c r="AA672" i="8"/>
  <c r="Z672" i="8"/>
  <c r="Y672" i="8"/>
  <c r="X672" i="8"/>
  <c r="T672" i="8"/>
  <c r="S672" i="8"/>
  <c r="R672" i="8"/>
  <c r="Q672" i="8"/>
  <c r="P672" i="8"/>
  <c r="O672" i="8"/>
  <c r="AX671" i="8"/>
  <c r="W671" i="8"/>
  <c r="V671" i="8"/>
  <c r="V672" i="8" s="1"/>
  <c r="U671" i="8"/>
  <c r="W670" i="8"/>
  <c r="V670" i="8"/>
  <c r="U670" i="8"/>
  <c r="U672" i="8" s="1"/>
  <c r="W669" i="8"/>
  <c r="V669" i="8"/>
  <c r="U669" i="8"/>
  <c r="W668" i="8"/>
  <c r="V668" i="8"/>
  <c r="U668" i="8"/>
  <c r="W667" i="8"/>
  <c r="V667" i="8"/>
  <c r="U667" i="8"/>
  <c r="AX666" i="8"/>
  <c r="W666" i="8"/>
  <c r="V666" i="8"/>
  <c r="U666" i="8"/>
  <c r="W665" i="8"/>
  <c r="V665" i="8"/>
  <c r="U665" i="8"/>
  <c r="AT665" i="8"/>
  <c r="W664" i="8"/>
  <c r="V664" i="8"/>
  <c r="U664" i="8"/>
  <c r="AT664" i="8"/>
  <c r="AX663" i="8"/>
  <c r="AX664" i="8" s="1"/>
  <c r="AX665" i="8" s="1"/>
  <c r="W663" i="8"/>
  <c r="V663" i="8"/>
  <c r="U663" i="8"/>
  <c r="AX662" i="8"/>
  <c r="AT662" i="8"/>
  <c r="W662" i="8"/>
  <c r="V662" i="8"/>
  <c r="U662" i="8"/>
  <c r="W661" i="8"/>
  <c r="V661" i="8"/>
  <c r="U661" i="8"/>
  <c r="AT661" i="8"/>
  <c r="N660" i="8"/>
  <c r="M660" i="8"/>
  <c r="L660" i="8"/>
  <c r="K660" i="8"/>
  <c r="J660" i="8"/>
  <c r="I660" i="8"/>
  <c r="H660" i="8"/>
  <c r="G660" i="8"/>
  <c r="F660" i="8"/>
  <c r="AI659" i="8"/>
  <c r="AH659" i="8"/>
  <c r="AG659" i="8"/>
  <c r="AF659" i="8"/>
  <c r="AE659" i="8"/>
  <c r="AD659" i="8"/>
  <c r="AC659" i="8"/>
  <c r="AB659" i="8"/>
  <c r="AA659" i="8"/>
  <c r="Z659" i="8"/>
  <c r="Y659" i="8"/>
  <c r="X659" i="8"/>
  <c r="U659" i="8"/>
  <c r="T659" i="8"/>
  <c r="S659" i="8"/>
  <c r="R659" i="8"/>
  <c r="Q659" i="8"/>
  <c r="P659" i="8"/>
  <c r="O659" i="8"/>
  <c r="C659" i="8"/>
  <c r="AX658" i="8"/>
  <c r="W658" i="8"/>
  <c r="V658" i="8"/>
  <c r="V659" i="8" s="1"/>
  <c r="U658" i="8"/>
  <c r="AT658" i="8"/>
  <c r="W657" i="8"/>
  <c r="V657" i="8"/>
  <c r="U657" i="8"/>
  <c r="W656" i="8"/>
  <c r="V656" i="8"/>
  <c r="U656" i="8"/>
  <c r="W655" i="8"/>
  <c r="V655" i="8"/>
  <c r="U655" i="8"/>
  <c r="W654" i="8"/>
  <c r="V654" i="8"/>
  <c r="U654" i="8"/>
  <c r="W653" i="8"/>
  <c r="V653" i="8"/>
  <c r="U653" i="8"/>
  <c r="W652" i="8"/>
  <c r="V652" i="8"/>
  <c r="U652" i="8"/>
  <c r="AX651" i="8"/>
  <c r="AX652" i="8" s="1"/>
  <c r="W651" i="8"/>
  <c r="V651" i="8"/>
  <c r="U651" i="8"/>
  <c r="AT651" i="8"/>
  <c r="AX650" i="8"/>
  <c r="W650" i="8"/>
  <c r="V650" i="8"/>
  <c r="U650" i="8"/>
  <c r="AT650" i="8"/>
  <c r="AX649" i="8"/>
  <c r="W649" i="8"/>
  <c r="V649" i="8"/>
  <c r="U649" i="8"/>
  <c r="W648" i="8"/>
  <c r="V648" i="8"/>
  <c r="U648" i="8"/>
  <c r="AI646" i="8"/>
  <c r="AH646" i="8"/>
  <c r="AG646" i="8"/>
  <c r="AF646" i="8"/>
  <c r="AE646" i="8"/>
  <c r="AD646" i="8"/>
  <c r="AC646" i="8"/>
  <c r="AB646" i="8"/>
  <c r="AA646" i="8"/>
  <c r="Z646" i="8"/>
  <c r="Y646" i="8"/>
  <c r="X646" i="8"/>
  <c r="C646" i="8"/>
  <c r="AX645" i="8"/>
  <c r="W645" i="8"/>
  <c r="V645" i="8"/>
  <c r="U645" i="8"/>
  <c r="W644" i="8"/>
  <c r="V644" i="8"/>
  <c r="U644" i="8"/>
  <c r="W643" i="8"/>
  <c r="V643" i="8"/>
  <c r="U643" i="8"/>
  <c r="W642" i="8"/>
  <c r="V642" i="8"/>
  <c r="U642" i="8"/>
  <c r="W641" i="8"/>
  <c r="V641" i="8"/>
  <c r="U641" i="8"/>
  <c r="W640" i="8"/>
  <c r="V640" i="8"/>
  <c r="U640" i="8"/>
  <c r="W639" i="8"/>
  <c r="V639" i="8"/>
  <c r="U639" i="8"/>
  <c r="AX638" i="8"/>
  <c r="AX639" i="8" s="1"/>
  <c r="W638" i="8"/>
  <c r="V638" i="8"/>
  <c r="U638" i="8"/>
  <c r="AX637" i="8"/>
  <c r="W637" i="8"/>
  <c r="V637" i="8"/>
  <c r="U637" i="8"/>
  <c r="AX636" i="8"/>
  <c r="AT636" i="8"/>
  <c r="W636" i="8"/>
  <c r="V636" i="8"/>
  <c r="U636" i="8"/>
  <c r="W635" i="8"/>
  <c r="W646" i="8" s="1"/>
  <c r="V635" i="8"/>
  <c r="V646" i="8" s="1"/>
  <c r="U635" i="8"/>
  <c r="AT635" i="8"/>
  <c r="AI633" i="8"/>
  <c r="AH633" i="8"/>
  <c r="AG633" i="8"/>
  <c r="AF633" i="8"/>
  <c r="AE633" i="8"/>
  <c r="AD633" i="8"/>
  <c r="AC633" i="8"/>
  <c r="AB633" i="8"/>
  <c r="AA633" i="8"/>
  <c r="Z633" i="8"/>
  <c r="Y633" i="8"/>
  <c r="X633" i="8"/>
  <c r="AX632" i="8"/>
  <c r="W632" i="8"/>
  <c r="V632" i="8"/>
  <c r="U632" i="8"/>
  <c r="W631" i="8"/>
  <c r="V631" i="8"/>
  <c r="U631" i="8"/>
  <c r="W630" i="8"/>
  <c r="V630" i="8"/>
  <c r="U630" i="8"/>
  <c r="W629" i="8"/>
  <c r="V629" i="8"/>
  <c r="U629" i="8"/>
  <c r="W628" i="8"/>
  <c r="V628" i="8"/>
  <c r="U628" i="8"/>
  <c r="W627" i="8"/>
  <c r="V627" i="8"/>
  <c r="U627" i="8"/>
  <c r="W626" i="8"/>
  <c r="V626" i="8"/>
  <c r="U626" i="8"/>
  <c r="N626" i="8"/>
  <c r="W625" i="8"/>
  <c r="V625" i="8"/>
  <c r="U625" i="8"/>
  <c r="W624" i="8"/>
  <c r="V624" i="8"/>
  <c r="U624" i="8"/>
  <c r="AX623" i="8"/>
  <c r="W623" i="8"/>
  <c r="V623" i="8"/>
  <c r="U623" i="8"/>
  <c r="W622" i="8"/>
  <c r="W633" i="8" s="1"/>
  <c r="V622" i="8"/>
  <c r="U622" i="8"/>
  <c r="AI620" i="8"/>
  <c r="AH620" i="8"/>
  <c r="AG620" i="8"/>
  <c r="AF620" i="8"/>
  <c r="AE620" i="8"/>
  <c r="AD620" i="8"/>
  <c r="AC620" i="8"/>
  <c r="AB620" i="8"/>
  <c r="AA620" i="8"/>
  <c r="Z620" i="8"/>
  <c r="Y620" i="8"/>
  <c r="X620" i="8"/>
  <c r="V620" i="8"/>
  <c r="AX619" i="8"/>
  <c r="W619" i="8"/>
  <c r="V619" i="8"/>
  <c r="U619" i="8"/>
  <c r="W618" i="8"/>
  <c r="V618" i="8"/>
  <c r="U618" i="8"/>
  <c r="W617" i="8"/>
  <c r="V617" i="8"/>
  <c r="U617" i="8"/>
  <c r="W616" i="8"/>
  <c r="V616" i="8"/>
  <c r="U616" i="8"/>
  <c r="W615" i="8"/>
  <c r="V615" i="8"/>
  <c r="U615" i="8"/>
  <c r="W614" i="8"/>
  <c r="V614" i="8"/>
  <c r="U614" i="8"/>
  <c r="W613" i="8"/>
  <c r="V613" i="8"/>
  <c r="U613" i="8"/>
  <c r="AX612" i="8"/>
  <c r="AX613" i="8" s="1"/>
  <c r="W612" i="8"/>
  <c r="V612" i="8"/>
  <c r="U612" i="8"/>
  <c r="AX611" i="8"/>
  <c r="W611" i="8"/>
  <c r="V611" i="8"/>
  <c r="U611" i="8"/>
  <c r="AX610" i="8"/>
  <c r="W610" i="8"/>
  <c r="V610" i="8"/>
  <c r="U610" i="8"/>
  <c r="AT610" i="8"/>
  <c r="W609" i="8"/>
  <c r="W620" i="8" s="1"/>
  <c r="V609" i="8"/>
  <c r="U609" i="8"/>
  <c r="AT609" i="8"/>
  <c r="AI607" i="8"/>
  <c r="AH607" i="8"/>
  <c r="AG607" i="8"/>
  <c r="AF607" i="8"/>
  <c r="AE607" i="8"/>
  <c r="AD607" i="8"/>
  <c r="AC607" i="8"/>
  <c r="AB607" i="8"/>
  <c r="AA607" i="8"/>
  <c r="Z607" i="8"/>
  <c r="Y607" i="8"/>
  <c r="X607" i="8"/>
  <c r="AX606" i="8"/>
  <c r="W606" i="8"/>
  <c r="V606" i="8"/>
  <c r="U606" i="8"/>
  <c r="C607" i="8"/>
  <c r="W605" i="8"/>
  <c r="V605" i="8"/>
  <c r="U605" i="8"/>
  <c r="W604" i="8"/>
  <c r="V604" i="8"/>
  <c r="U604" i="8"/>
  <c r="W603" i="8"/>
  <c r="V603" i="8"/>
  <c r="U603" i="8"/>
  <c r="W602" i="8"/>
  <c r="V602" i="8"/>
  <c r="U602" i="8"/>
  <c r="W601" i="8"/>
  <c r="V601" i="8"/>
  <c r="U601" i="8"/>
  <c r="W600" i="8"/>
  <c r="W607" i="8" s="1"/>
  <c r="V600" i="8"/>
  <c r="U600" i="8"/>
  <c r="W599" i="8"/>
  <c r="V599" i="8"/>
  <c r="U599" i="8"/>
  <c r="U607" i="8" s="1"/>
  <c r="W598" i="8"/>
  <c r="V598" i="8"/>
  <c r="U598" i="8"/>
  <c r="AX597" i="8"/>
  <c r="AX598" i="8" s="1"/>
  <c r="AT597" i="8"/>
  <c r="W597" i="8"/>
  <c r="V597" i="8"/>
  <c r="U597" i="8"/>
  <c r="W596" i="8"/>
  <c r="V596" i="8"/>
  <c r="V607" i="8" s="1"/>
  <c r="U596" i="8"/>
  <c r="AT596" i="8"/>
  <c r="AI594" i="8"/>
  <c r="AH594" i="8"/>
  <c r="AG594" i="8"/>
  <c r="AF594" i="8"/>
  <c r="AE594" i="8"/>
  <c r="AD594" i="8"/>
  <c r="AC594" i="8"/>
  <c r="AC713" i="8" s="1"/>
  <c r="AB594" i="8"/>
  <c r="AB713" i="8" s="1"/>
  <c r="AA594" i="8"/>
  <c r="AA713" i="8" s="1"/>
  <c r="Z594" i="8"/>
  <c r="Z713" i="8" s="1"/>
  <c r="Y594" i="8"/>
  <c r="X594" i="8"/>
  <c r="AX593" i="8"/>
  <c r="W593" i="8"/>
  <c r="V593" i="8"/>
  <c r="U593" i="8"/>
  <c r="W592" i="8"/>
  <c r="V592" i="8"/>
  <c r="U592" i="8"/>
  <c r="W591" i="8"/>
  <c r="V591" i="8"/>
  <c r="U591" i="8"/>
  <c r="W590" i="8"/>
  <c r="V590" i="8"/>
  <c r="U590" i="8"/>
  <c r="W589" i="8"/>
  <c r="V589" i="8"/>
  <c r="U589" i="8"/>
  <c r="W588" i="8"/>
  <c r="V588" i="8"/>
  <c r="U588" i="8"/>
  <c r="W587" i="8"/>
  <c r="V587" i="8"/>
  <c r="U587" i="8"/>
  <c r="W586" i="8"/>
  <c r="V586" i="8"/>
  <c r="U586" i="8"/>
  <c r="W585" i="8"/>
  <c r="V585" i="8"/>
  <c r="U585" i="8"/>
  <c r="AX584" i="8"/>
  <c r="AX585" i="8" s="1"/>
  <c r="W584" i="8"/>
  <c r="V584" i="8"/>
  <c r="U584" i="8"/>
  <c r="AT583" i="8"/>
  <c r="W583" i="8"/>
  <c r="V583" i="8"/>
  <c r="V594" i="8" s="1"/>
  <c r="U583" i="8"/>
  <c r="N582" i="8"/>
  <c r="M582" i="8"/>
  <c r="L582" i="8"/>
  <c r="K582" i="8"/>
  <c r="J582" i="8"/>
  <c r="I582" i="8"/>
  <c r="H582" i="8"/>
  <c r="G582" i="8"/>
  <c r="F582" i="8"/>
  <c r="N581" i="8"/>
  <c r="M581" i="8"/>
  <c r="L581" i="8"/>
  <c r="K581" i="8"/>
  <c r="J581" i="8"/>
  <c r="I581" i="8"/>
  <c r="H581" i="8"/>
  <c r="G581" i="8"/>
  <c r="F581" i="8"/>
  <c r="W580" i="8"/>
  <c r="V580" i="8"/>
  <c r="U580" i="8"/>
  <c r="AX579" i="8"/>
  <c r="AX580" i="8" s="1"/>
  <c r="AT580" i="8" s="1"/>
  <c r="W579" i="8"/>
  <c r="V579" i="8"/>
  <c r="U579" i="8"/>
  <c r="W578" i="8"/>
  <c r="V578" i="8"/>
  <c r="U578" i="8"/>
  <c r="AX577" i="8"/>
  <c r="AX578" i="8" s="1"/>
  <c r="AT577" i="8"/>
  <c r="W577" i="8"/>
  <c r="V577" i="8"/>
  <c r="U577" i="8"/>
  <c r="W576" i="8"/>
  <c r="V576" i="8"/>
  <c r="U576" i="8"/>
  <c r="N575" i="8"/>
  <c r="M575" i="8"/>
  <c r="L575" i="8"/>
  <c r="K575" i="8"/>
  <c r="J575" i="8"/>
  <c r="I575" i="8"/>
  <c r="H575" i="8"/>
  <c r="G575" i="8"/>
  <c r="F575" i="8"/>
  <c r="N574" i="8"/>
  <c r="M574" i="8"/>
  <c r="L574" i="8"/>
  <c r="K574" i="8"/>
  <c r="J574" i="8"/>
  <c r="I574" i="8"/>
  <c r="H574" i="8"/>
  <c r="G574" i="8"/>
  <c r="F574" i="8"/>
  <c r="AI570" i="8"/>
  <c r="AH570" i="8"/>
  <c r="AG570" i="8"/>
  <c r="AF570" i="8"/>
  <c r="AE570" i="8"/>
  <c r="AD570" i="8"/>
  <c r="AC570" i="8"/>
  <c r="AB570" i="8"/>
  <c r="AA570" i="8"/>
  <c r="Z570" i="8"/>
  <c r="Y570" i="8"/>
  <c r="X570" i="8"/>
  <c r="U570" i="8"/>
  <c r="AX569" i="8"/>
  <c r="W569" i="8"/>
  <c r="V569" i="8"/>
  <c r="U569" i="8"/>
  <c r="W568" i="8"/>
  <c r="V568" i="8"/>
  <c r="U568" i="8"/>
  <c r="W567" i="8"/>
  <c r="V567" i="8"/>
  <c r="U567" i="8"/>
  <c r="W566" i="8"/>
  <c r="V566" i="8"/>
  <c r="U566" i="8"/>
  <c r="W565" i="8"/>
  <c r="V565" i="8"/>
  <c r="U565" i="8"/>
  <c r="W564" i="8"/>
  <c r="V564" i="8"/>
  <c r="U564" i="8"/>
  <c r="W563" i="8"/>
  <c r="V563" i="8"/>
  <c r="U563" i="8"/>
  <c r="AX562" i="8"/>
  <c r="W562" i="8"/>
  <c r="V562" i="8"/>
  <c r="U562" i="8"/>
  <c r="AX561" i="8"/>
  <c r="W561" i="8"/>
  <c r="V561" i="8"/>
  <c r="U561" i="8"/>
  <c r="AX560" i="8"/>
  <c r="W560" i="8"/>
  <c r="V560" i="8"/>
  <c r="U560" i="8"/>
  <c r="AT560" i="8"/>
  <c r="W559" i="8"/>
  <c r="V559" i="8"/>
  <c r="U559" i="8"/>
  <c r="AI557" i="8"/>
  <c r="AH557" i="8"/>
  <c r="AG557" i="8"/>
  <c r="AF557" i="8"/>
  <c r="AE557" i="8"/>
  <c r="AD557" i="8"/>
  <c r="AC557" i="8"/>
  <c r="AB557" i="8"/>
  <c r="AA557" i="8"/>
  <c r="Z557" i="8"/>
  <c r="Y557" i="8"/>
  <c r="X557" i="8"/>
  <c r="AX556" i="8"/>
  <c r="W556" i="8"/>
  <c r="V556" i="8"/>
  <c r="U556" i="8"/>
  <c r="W555" i="8"/>
  <c r="V555" i="8"/>
  <c r="U555" i="8"/>
  <c r="W554" i="8"/>
  <c r="V554" i="8"/>
  <c r="U554" i="8"/>
  <c r="W553" i="8"/>
  <c r="V553" i="8"/>
  <c r="W552" i="8"/>
  <c r="V552" i="8"/>
  <c r="U552" i="8"/>
  <c r="W551" i="8"/>
  <c r="V551" i="8"/>
  <c r="U551" i="8"/>
  <c r="W550" i="8"/>
  <c r="V550" i="8"/>
  <c r="U550" i="8"/>
  <c r="W549" i="8"/>
  <c r="V549" i="8"/>
  <c r="U549" i="8"/>
  <c r="W548" i="8"/>
  <c r="V548" i="8"/>
  <c r="U548" i="8"/>
  <c r="AX547" i="8"/>
  <c r="W547" i="8"/>
  <c r="V547" i="8"/>
  <c r="U547" i="8"/>
  <c r="W546" i="8"/>
  <c r="W557" i="8" s="1"/>
  <c r="V546" i="8"/>
  <c r="U546" i="8"/>
  <c r="AI544" i="8"/>
  <c r="AH544" i="8"/>
  <c r="AG544" i="8"/>
  <c r="AF544" i="8"/>
  <c r="AE544" i="8"/>
  <c r="AD544" i="8"/>
  <c r="AC544" i="8"/>
  <c r="AB544" i="8"/>
  <c r="AA544" i="8"/>
  <c r="Z544" i="8"/>
  <c r="Y544" i="8"/>
  <c r="X544" i="8"/>
  <c r="AX543" i="8"/>
  <c r="AT543" i="8" s="1"/>
  <c r="W543" i="8"/>
  <c r="V543" i="8"/>
  <c r="U543" i="8"/>
  <c r="W542" i="8"/>
  <c r="V542" i="8"/>
  <c r="U542" i="8"/>
  <c r="W541" i="8"/>
  <c r="V541" i="8"/>
  <c r="U541" i="8"/>
  <c r="N541" i="8"/>
  <c r="W540" i="8"/>
  <c r="V540" i="8"/>
  <c r="U540" i="8"/>
  <c r="W539" i="8"/>
  <c r="V539" i="8"/>
  <c r="U539" i="8"/>
  <c r="AT539" i="8"/>
  <c r="AX538" i="8"/>
  <c r="AX539" i="8" s="1"/>
  <c r="AX540" i="8" s="1"/>
  <c r="W538" i="8"/>
  <c r="V538" i="8"/>
  <c r="U538" i="8"/>
  <c r="AX537" i="8"/>
  <c r="AT537" i="8" s="1"/>
  <c r="W537" i="8"/>
  <c r="V537" i="8"/>
  <c r="U537" i="8"/>
  <c r="W536" i="8"/>
  <c r="V536" i="8"/>
  <c r="U536" i="8"/>
  <c r="W535" i="8"/>
  <c r="W544" i="8" s="1"/>
  <c r="V535" i="8"/>
  <c r="U535" i="8"/>
  <c r="AX534" i="8"/>
  <c r="AX535" i="8" s="1"/>
  <c r="AX536" i="8" s="1"/>
  <c r="W534" i="8"/>
  <c r="V534" i="8"/>
  <c r="U534" i="8"/>
  <c r="W533" i="8"/>
  <c r="V533" i="8"/>
  <c r="U533" i="8"/>
  <c r="AT533" i="8"/>
  <c r="AI531" i="8"/>
  <c r="AH531" i="8"/>
  <c r="AG531" i="8"/>
  <c r="AF531" i="8"/>
  <c r="AE531" i="8"/>
  <c r="AD531" i="8"/>
  <c r="AC531" i="8"/>
  <c r="AB531" i="8"/>
  <c r="AA531" i="8"/>
  <c r="Z531" i="8"/>
  <c r="Y531" i="8"/>
  <c r="Y572" i="8" s="1"/>
  <c r="X531" i="8"/>
  <c r="AX530" i="8"/>
  <c r="W530" i="8"/>
  <c r="V530" i="8"/>
  <c r="U530" i="8"/>
  <c r="W529" i="8"/>
  <c r="V529" i="8"/>
  <c r="U529" i="8"/>
  <c r="W528" i="8"/>
  <c r="V528" i="8"/>
  <c r="V531" i="8" s="1"/>
  <c r="U528" i="8"/>
  <c r="W527" i="8"/>
  <c r="V527" i="8"/>
  <c r="U527" i="8"/>
  <c r="W526" i="8"/>
  <c r="V526" i="8"/>
  <c r="U526" i="8"/>
  <c r="AX525" i="8"/>
  <c r="AX526" i="8" s="1"/>
  <c r="W525" i="8"/>
  <c r="V525" i="8"/>
  <c r="U525" i="8"/>
  <c r="AX524" i="8"/>
  <c r="W524" i="8"/>
  <c r="V524" i="8"/>
  <c r="U524" i="8"/>
  <c r="AX523" i="8"/>
  <c r="W523" i="8"/>
  <c r="V523" i="8"/>
  <c r="U523" i="8"/>
  <c r="W522" i="8"/>
  <c r="V522" i="8"/>
  <c r="U522" i="8"/>
  <c r="AX521" i="8"/>
  <c r="AX522" i="8" s="1"/>
  <c r="W521" i="8"/>
  <c r="V521" i="8"/>
  <c r="U521" i="8"/>
  <c r="W520" i="8"/>
  <c r="V520" i="8"/>
  <c r="U520" i="8"/>
  <c r="U531" i="8" s="1"/>
  <c r="AI518" i="8"/>
  <c r="AH518" i="8"/>
  <c r="AG518" i="8"/>
  <c r="AF518" i="8"/>
  <c r="AE518" i="8"/>
  <c r="AD518" i="8"/>
  <c r="AC518" i="8"/>
  <c r="AB518" i="8"/>
  <c r="AA518" i="8"/>
  <c r="Z518" i="8"/>
  <c r="Y518" i="8"/>
  <c r="X518" i="8"/>
  <c r="V518" i="8"/>
  <c r="AX517" i="8"/>
  <c r="W517" i="8"/>
  <c r="V517" i="8"/>
  <c r="U517" i="8"/>
  <c r="W516" i="8"/>
  <c r="V516" i="8"/>
  <c r="U516" i="8"/>
  <c r="W515" i="8"/>
  <c r="V515" i="8"/>
  <c r="U515" i="8"/>
  <c r="W514" i="8"/>
  <c r="V514" i="8"/>
  <c r="U514" i="8"/>
  <c r="W513" i="8"/>
  <c r="V513" i="8"/>
  <c r="U513" i="8"/>
  <c r="W512" i="8"/>
  <c r="V512" i="8"/>
  <c r="U512" i="8"/>
  <c r="W511" i="8"/>
  <c r="V511" i="8"/>
  <c r="U511" i="8"/>
  <c r="U518" i="8" s="1"/>
  <c r="AX510" i="8"/>
  <c r="W510" i="8"/>
  <c r="V510" i="8"/>
  <c r="U510" i="8"/>
  <c r="AX509" i="8"/>
  <c r="W509" i="8"/>
  <c r="V509" i="8"/>
  <c r="U509" i="8"/>
  <c r="AX508" i="8"/>
  <c r="W508" i="8"/>
  <c r="V508" i="8"/>
  <c r="U508" i="8"/>
  <c r="W507" i="8"/>
  <c r="V507" i="8"/>
  <c r="U507" i="8"/>
  <c r="AT507" i="8"/>
  <c r="AI505" i="8"/>
  <c r="AH505" i="8"/>
  <c r="AG505" i="8"/>
  <c r="AF505" i="8"/>
  <c r="AE505" i="8"/>
  <c r="AD505" i="8"/>
  <c r="AC505" i="8"/>
  <c r="AB505" i="8"/>
  <c r="AA505" i="8"/>
  <c r="Z505" i="8"/>
  <c r="Y505" i="8"/>
  <c r="X505" i="8"/>
  <c r="AX504" i="8"/>
  <c r="AT504" i="8"/>
  <c r="W504" i="8"/>
  <c r="V504" i="8"/>
  <c r="U504" i="8"/>
  <c r="W503" i="8"/>
  <c r="V503" i="8"/>
  <c r="U503" i="8"/>
  <c r="W502" i="8"/>
  <c r="V502" i="8"/>
  <c r="U502" i="8"/>
  <c r="W501" i="8"/>
  <c r="W505" i="8" s="1"/>
  <c r="V501" i="8"/>
  <c r="U501" i="8"/>
  <c r="W500" i="8"/>
  <c r="V500" i="8"/>
  <c r="U500" i="8"/>
  <c r="W499" i="8"/>
  <c r="V499" i="8"/>
  <c r="U499" i="8"/>
  <c r="W498" i="8"/>
  <c r="V498" i="8"/>
  <c r="U498" i="8"/>
  <c r="AX497" i="8"/>
  <c r="W497" i="8"/>
  <c r="V497" i="8"/>
  <c r="V505" i="8" s="1"/>
  <c r="U497" i="8"/>
  <c r="AX496" i="8"/>
  <c r="W496" i="8"/>
  <c r="V496" i="8"/>
  <c r="U496" i="8"/>
  <c r="AX495" i="8"/>
  <c r="W495" i="8"/>
  <c r="V495" i="8"/>
  <c r="U495" i="8"/>
  <c r="W494" i="8"/>
  <c r="V494" i="8"/>
  <c r="U494" i="8"/>
  <c r="AT494" i="8"/>
  <c r="AI492" i="8"/>
  <c r="AH492" i="8"/>
  <c r="AG492" i="8"/>
  <c r="AF492" i="8"/>
  <c r="AE492" i="8"/>
  <c r="AD492" i="8"/>
  <c r="AC492" i="8"/>
  <c r="AB492" i="8"/>
  <c r="AA492" i="8"/>
  <c r="Z492" i="8"/>
  <c r="Y492" i="8"/>
  <c r="X492" i="8"/>
  <c r="C492" i="8"/>
  <c r="AX491" i="8"/>
  <c r="W491" i="8"/>
  <c r="V491" i="8"/>
  <c r="U491" i="8"/>
  <c r="AT491" i="8"/>
  <c r="W490" i="8"/>
  <c r="V490" i="8"/>
  <c r="U490" i="8"/>
  <c r="U492" i="8" s="1"/>
  <c r="M490" i="8"/>
  <c r="W489" i="8"/>
  <c r="V489" i="8"/>
  <c r="U489" i="8"/>
  <c r="W488" i="8"/>
  <c r="V488" i="8"/>
  <c r="U488" i="8"/>
  <c r="W487" i="8"/>
  <c r="V487" i="8"/>
  <c r="U487" i="8"/>
  <c r="W486" i="8"/>
  <c r="V486" i="8"/>
  <c r="U486" i="8"/>
  <c r="W485" i="8"/>
  <c r="V485" i="8"/>
  <c r="U485" i="8"/>
  <c r="W484" i="8"/>
  <c r="V484" i="8"/>
  <c r="U484" i="8"/>
  <c r="W483" i="8"/>
  <c r="V483" i="8"/>
  <c r="U483" i="8"/>
  <c r="AX482" i="8"/>
  <c r="AX483" i="8" s="1"/>
  <c r="W482" i="8"/>
  <c r="V482" i="8"/>
  <c r="U482" i="8"/>
  <c r="AT482" i="8"/>
  <c r="W481" i="8"/>
  <c r="V481" i="8"/>
  <c r="U481" i="8"/>
  <c r="AI479" i="8"/>
  <c r="AH479" i="8"/>
  <c r="AG479" i="8"/>
  <c r="AF479" i="8"/>
  <c r="AE479" i="8"/>
  <c r="AD479" i="8"/>
  <c r="AC479" i="8"/>
  <c r="AB479" i="8"/>
  <c r="AA479" i="8"/>
  <c r="Z479" i="8"/>
  <c r="Y479" i="8"/>
  <c r="X479" i="8"/>
  <c r="AX478" i="8"/>
  <c r="W478" i="8"/>
  <c r="V478" i="8"/>
  <c r="U478" i="8"/>
  <c r="W477" i="8"/>
  <c r="V477" i="8"/>
  <c r="U477" i="8"/>
  <c r="W476" i="8"/>
  <c r="V476" i="8"/>
  <c r="U476" i="8"/>
  <c r="W475" i="8"/>
  <c r="V475" i="8"/>
  <c r="U475" i="8"/>
  <c r="W474" i="8"/>
  <c r="V474" i="8"/>
  <c r="U474" i="8"/>
  <c r="W473" i="8"/>
  <c r="V473" i="8"/>
  <c r="U473" i="8"/>
  <c r="W472" i="8"/>
  <c r="V472" i="8"/>
  <c r="U472" i="8"/>
  <c r="U479" i="8" s="1"/>
  <c r="W471" i="8"/>
  <c r="V471" i="8"/>
  <c r="U471" i="8"/>
  <c r="W470" i="8"/>
  <c r="V470" i="8"/>
  <c r="U470" i="8"/>
  <c r="AX469" i="8"/>
  <c r="W469" i="8"/>
  <c r="V469" i="8"/>
  <c r="U469" i="8"/>
  <c r="W468" i="8"/>
  <c r="V468" i="8"/>
  <c r="U468" i="8"/>
  <c r="AT468" i="8"/>
  <c r="AI466" i="8"/>
  <c r="AH466" i="8"/>
  <c r="AG466" i="8"/>
  <c r="AF466" i="8"/>
  <c r="AE466" i="8"/>
  <c r="AD466" i="8"/>
  <c r="AC466" i="8"/>
  <c r="AB466" i="8"/>
  <c r="AA466" i="8"/>
  <c r="Z466" i="8"/>
  <c r="Y466" i="8"/>
  <c r="X466" i="8"/>
  <c r="AX465" i="8"/>
  <c r="AT465" i="8" s="1"/>
  <c r="W465" i="8"/>
  <c r="V465" i="8"/>
  <c r="U465" i="8"/>
  <c r="W464" i="8"/>
  <c r="V464" i="8"/>
  <c r="U464" i="8"/>
  <c r="W463" i="8"/>
  <c r="V463" i="8"/>
  <c r="U463" i="8"/>
  <c r="W462" i="8"/>
  <c r="W466" i="8" s="1"/>
  <c r="V462" i="8"/>
  <c r="U462" i="8"/>
  <c r="W461" i="8"/>
  <c r="V461" i="8"/>
  <c r="U461" i="8"/>
  <c r="W460" i="8"/>
  <c r="V460" i="8"/>
  <c r="U460" i="8"/>
  <c r="AX459" i="8"/>
  <c r="W459" i="8"/>
  <c r="V459" i="8"/>
  <c r="U459" i="8"/>
  <c r="AX458" i="8"/>
  <c r="W458" i="8"/>
  <c r="V458" i="8"/>
  <c r="U458" i="8"/>
  <c r="W457" i="8"/>
  <c r="V457" i="8"/>
  <c r="U457" i="8"/>
  <c r="AX456" i="8"/>
  <c r="AX457" i="8" s="1"/>
  <c r="W456" i="8"/>
  <c r="V456" i="8"/>
  <c r="U456" i="8"/>
  <c r="W455" i="8"/>
  <c r="V455" i="8"/>
  <c r="U455" i="8"/>
  <c r="AI453" i="8"/>
  <c r="AH453" i="8"/>
  <c r="AG453" i="8"/>
  <c r="AG572" i="8" s="1"/>
  <c r="AF453" i="8"/>
  <c r="AE453" i="8"/>
  <c r="AE572" i="8" s="1"/>
  <c r="AD453" i="8"/>
  <c r="AC453" i="8"/>
  <c r="AC572" i="8" s="1"/>
  <c r="AB453" i="8"/>
  <c r="AA453" i="8"/>
  <c r="AA572" i="8" s="1"/>
  <c r="Z453" i="8"/>
  <c r="Y453" i="8"/>
  <c r="X453" i="8"/>
  <c r="W453" i="8"/>
  <c r="AX452" i="8"/>
  <c r="W452" i="8"/>
  <c r="V452" i="8"/>
  <c r="U452" i="8"/>
  <c r="W451" i="8"/>
  <c r="V451" i="8"/>
  <c r="U451" i="8"/>
  <c r="W450" i="8"/>
  <c r="V450" i="8"/>
  <c r="U450" i="8"/>
  <c r="W449" i="8"/>
  <c r="V449" i="8"/>
  <c r="U449" i="8"/>
  <c r="W448" i="8"/>
  <c r="V448" i="8"/>
  <c r="U448" i="8"/>
  <c r="W447" i="8"/>
  <c r="V447" i="8"/>
  <c r="U447" i="8"/>
  <c r="W446" i="8"/>
  <c r="V446" i="8"/>
  <c r="U446" i="8"/>
  <c r="AX445" i="8"/>
  <c r="W445" i="8"/>
  <c r="V445" i="8"/>
  <c r="U445" i="8"/>
  <c r="AX444" i="8"/>
  <c r="W444" i="8"/>
  <c r="V444" i="8"/>
  <c r="U444" i="8"/>
  <c r="AT444" i="8"/>
  <c r="AX443" i="8"/>
  <c r="W443" i="8"/>
  <c r="V443" i="8"/>
  <c r="U443" i="8"/>
  <c r="AT442" i="8"/>
  <c r="W442" i="8"/>
  <c r="V442" i="8"/>
  <c r="U442" i="8"/>
  <c r="N440" i="8"/>
  <c r="M440" i="8"/>
  <c r="L440" i="8"/>
  <c r="K440" i="8"/>
  <c r="J440" i="8"/>
  <c r="I440" i="8"/>
  <c r="H440" i="8"/>
  <c r="G440" i="8"/>
  <c r="F440" i="8"/>
  <c r="W439" i="8"/>
  <c r="V439" i="8"/>
  <c r="U439" i="8"/>
  <c r="W438" i="8"/>
  <c r="V438" i="8"/>
  <c r="U438" i="8"/>
  <c r="AX437" i="8"/>
  <c r="W437" i="8"/>
  <c r="V437" i="8"/>
  <c r="U437" i="8"/>
  <c r="AX436" i="8"/>
  <c r="W436" i="8"/>
  <c r="V436" i="8"/>
  <c r="U436" i="8"/>
  <c r="W435" i="8"/>
  <c r="V435" i="8"/>
  <c r="U435" i="8"/>
  <c r="AT435" i="8"/>
  <c r="N434" i="8"/>
  <c r="M434" i="8"/>
  <c r="L434" i="8"/>
  <c r="K434" i="8"/>
  <c r="J434" i="8"/>
  <c r="I434" i="8"/>
  <c r="H434" i="8"/>
  <c r="G434" i="8"/>
  <c r="F434" i="8"/>
  <c r="N433" i="8"/>
  <c r="M433" i="8"/>
  <c r="L433" i="8"/>
  <c r="K433" i="8"/>
  <c r="J433" i="8"/>
  <c r="I433" i="8"/>
  <c r="H433" i="8"/>
  <c r="G433" i="8"/>
  <c r="F433" i="8"/>
  <c r="N430" i="8"/>
  <c r="M430" i="8"/>
  <c r="L430" i="8"/>
  <c r="K430" i="8"/>
  <c r="J430" i="8"/>
  <c r="I430" i="8"/>
  <c r="H430" i="8"/>
  <c r="G430" i="8"/>
  <c r="F430" i="8"/>
  <c r="AI429" i="8"/>
  <c r="AH429" i="8"/>
  <c r="AG429" i="8"/>
  <c r="AF429" i="8"/>
  <c r="AE429" i="8"/>
  <c r="AD429" i="8"/>
  <c r="AC429" i="8"/>
  <c r="AB429" i="8"/>
  <c r="AA429" i="8"/>
  <c r="Z429" i="8"/>
  <c r="Y429" i="8"/>
  <c r="X429" i="8"/>
  <c r="T429" i="8"/>
  <c r="S429" i="8"/>
  <c r="R429" i="8"/>
  <c r="Q429" i="8"/>
  <c r="P429" i="8"/>
  <c r="O429" i="8"/>
  <c r="AX428" i="8"/>
  <c r="W428" i="8"/>
  <c r="V428" i="8"/>
  <c r="U428" i="8"/>
  <c r="W427" i="8"/>
  <c r="V427" i="8"/>
  <c r="U427" i="8"/>
  <c r="W426" i="8"/>
  <c r="V426" i="8"/>
  <c r="U426" i="8"/>
  <c r="W425" i="8"/>
  <c r="V425" i="8"/>
  <c r="V429" i="8" s="1"/>
  <c r="U425" i="8"/>
  <c r="W424" i="8"/>
  <c r="V424" i="8"/>
  <c r="U424" i="8"/>
  <c r="W423" i="8"/>
  <c r="V423" i="8"/>
  <c r="U423" i="8"/>
  <c r="W422" i="8"/>
  <c r="V422" i="8"/>
  <c r="U422" i="8"/>
  <c r="AX421" i="8"/>
  <c r="W421" i="8"/>
  <c r="V421" i="8"/>
  <c r="U421" i="8"/>
  <c r="AX420" i="8"/>
  <c r="AT420" i="8"/>
  <c r="W420" i="8"/>
  <c r="V420" i="8"/>
  <c r="U420" i="8"/>
  <c r="AX419" i="8"/>
  <c r="W419" i="8"/>
  <c r="V419" i="8"/>
  <c r="U419" i="8"/>
  <c r="AT418" i="8"/>
  <c r="W418" i="8"/>
  <c r="W429" i="8" s="1"/>
  <c r="V418" i="8"/>
  <c r="U418" i="8"/>
  <c r="U429" i="8" s="1"/>
  <c r="N417" i="8"/>
  <c r="M417" i="8"/>
  <c r="L417" i="8"/>
  <c r="K417" i="8"/>
  <c r="J417" i="8"/>
  <c r="I417" i="8"/>
  <c r="H417" i="8"/>
  <c r="G417" i="8"/>
  <c r="F417" i="8"/>
  <c r="AI416" i="8"/>
  <c r="AH416" i="8"/>
  <c r="AG416" i="8"/>
  <c r="AF416" i="8"/>
  <c r="AE416" i="8"/>
  <c r="AD416" i="8"/>
  <c r="AC416" i="8"/>
  <c r="AB416" i="8"/>
  <c r="AA416" i="8"/>
  <c r="Z416" i="8"/>
  <c r="Y416" i="8"/>
  <c r="X416" i="8"/>
  <c r="T416" i="8"/>
  <c r="S416" i="8"/>
  <c r="R416" i="8"/>
  <c r="Q416" i="8"/>
  <c r="P416" i="8"/>
  <c r="O416" i="8"/>
  <c r="AX415" i="8"/>
  <c r="W415" i="8"/>
  <c r="V415" i="8"/>
  <c r="U415" i="8"/>
  <c r="W414" i="8"/>
  <c r="V414" i="8"/>
  <c r="U414" i="8"/>
  <c r="W413" i="8"/>
  <c r="V413" i="8"/>
  <c r="U413" i="8"/>
  <c r="W412" i="8"/>
  <c r="V412" i="8"/>
  <c r="U412" i="8"/>
  <c r="W411" i="8"/>
  <c r="V411" i="8"/>
  <c r="U411" i="8"/>
  <c r="W410" i="8"/>
  <c r="V410" i="8"/>
  <c r="U410" i="8"/>
  <c r="W409" i="8"/>
  <c r="V409" i="8"/>
  <c r="U409" i="8"/>
  <c r="W408" i="8"/>
  <c r="V408" i="8"/>
  <c r="U408" i="8"/>
  <c r="W407" i="8"/>
  <c r="V407" i="8"/>
  <c r="U407" i="8"/>
  <c r="AT407" i="8"/>
  <c r="AX406" i="8"/>
  <c r="AX407" i="8" s="1"/>
  <c r="AX408" i="8" s="1"/>
  <c r="AX409" i="8" s="1"/>
  <c r="W406" i="8"/>
  <c r="V406" i="8"/>
  <c r="U406" i="8"/>
  <c r="AT405" i="8"/>
  <c r="W405" i="8"/>
  <c r="V405" i="8"/>
  <c r="U405" i="8"/>
  <c r="U416" i="8" s="1"/>
  <c r="N404" i="8"/>
  <c r="M404" i="8"/>
  <c r="L404" i="8"/>
  <c r="K404" i="8"/>
  <c r="J404" i="8"/>
  <c r="I404" i="8"/>
  <c r="H404" i="8"/>
  <c r="G404" i="8"/>
  <c r="F404" i="8"/>
  <c r="AI403" i="8"/>
  <c r="AH403" i="8"/>
  <c r="AG403" i="8"/>
  <c r="AF403" i="8"/>
  <c r="AE403" i="8"/>
  <c r="AD403" i="8"/>
  <c r="AC403" i="8"/>
  <c r="AB403" i="8"/>
  <c r="AA403" i="8"/>
  <c r="Z403" i="8"/>
  <c r="Y403" i="8"/>
  <c r="X403" i="8"/>
  <c r="W403" i="8"/>
  <c r="T403" i="8"/>
  <c r="S403" i="8"/>
  <c r="R403" i="8"/>
  <c r="Q403" i="8"/>
  <c r="P403" i="8"/>
  <c r="O403" i="8"/>
  <c r="AX402" i="8"/>
  <c r="AT402" i="8"/>
  <c r="W402" i="8"/>
  <c r="V402" i="8"/>
  <c r="U402" i="8"/>
  <c r="W401" i="8"/>
  <c r="V401" i="8"/>
  <c r="U401" i="8"/>
  <c r="W400" i="8"/>
  <c r="V400" i="8"/>
  <c r="U400" i="8"/>
  <c r="W399" i="8"/>
  <c r="V399" i="8"/>
  <c r="U399" i="8"/>
  <c r="W398" i="8"/>
  <c r="V398" i="8"/>
  <c r="V403" i="8" s="1"/>
  <c r="U398" i="8"/>
  <c r="W397" i="8"/>
  <c r="V397" i="8"/>
  <c r="U397" i="8"/>
  <c r="W396" i="8"/>
  <c r="V396" i="8"/>
  <c r="U396" i="8"/>
  <c r="AX395" i="8"/>
  <c r="W395" i="8"/>
  <c r="V395" i="8"/>
  <c r="U395" i="8"/>
  <c r="AX394" i="8"/>
  <c r="W394" i="8"/>
  <c r="V394" i="8"/>
  <c r="U394" i="8"/>
  <c r="AX393" i="8"/>
  <c r="W393" i="8"/>
  <c r="V393" i="8"/>
  <c r="U393" i="8"/>
  <c r="AT392" i="8"/>
  <c r="W392" i="8"/>
  <c r="V392" i="8"/>
  <c r="U392" i="8"/>
  <c r="N391" i="8"/>
  <c r="M391" i="8"/>
  <c r="L391" i="8"/>
  <c r="K391" i="8"/>
  <c r="J391" i="8"/>
  <c r="I391" i="8"/>
  <c r="H391" i="8"/>
  <c r="G391" i="8"/>
  <c r="F391" i="8"/>
  <c r="AI390" i="8"/>
  <c r="AH390" i="8"/>
  <c r="AG390" i="8"/>
  <c r="AF390" i="8"/>
  <c r="AE390" i="8"/>
  <c r="AD390" i="8"/>
  <c r="AC390" i="8"/>
  <c r="AB390" i="8"/>
  <c r="AA390" i="8"/>
  <c r="Z390" i="8"/>
  <c r="Y390" i="8"/>
  <c r="X390" i="8"/>
  <c r="T390" i="8"/>
  <c r="S390" i="8"/>
  <c r="R390" i="8"/>
  <c r="Q390" i="8"/>
  <c r="P390" i="8"/>
  <c r="O390" i="8"/>
  <c r="AX389" i="8"/>
  <c r="W389" i="8"/>
  <c r="V389" i="8"/>
  <c r="U389" i="8"/>
  <c r="W388" i="8"/>
  <c r="V388" i="8"/>
  <c r="U388" i="8"/>
  <c r="W387" i="8"/>
  <c r="V387" i="8"/>
  <c r="U387" i="8"/>
  <c r="W386" i="8"/>
  <c r="V386" i="8"/>
  <c r="U386" i="8"/>
  <c r="W385" i="8"/>
  <c r="V385" i="8"/>
  <c r="U385" i="8"/>
  <c r="W384" i="8"/>
  <c r="V384" i="8"/>
  <c r="U384" i="8"/>
  <c r="W383" i="8"/>
  <c r="V383" i="8"/>
  <c r="U383" i="8"/>
  <c r="W382" i="8"/>
  <c r="V382" i="8"/>
  <c r="U382" i="8"/>
  <c r="W381" i="8"/>
  <c r="V381" i="8"/>
  <c r="U381" i="8"/>
  <c r="AX380" i="8"/>
  <c r="AX381" i="8" s="1"/>
  <c r="W380" i="8"/>
  <c r="V380" i="8"/>
  <c r="U380" i="8"/>
  <c r="AT379" i="8"/>
  <c r="W379" i="8"/>
  <c r="V379" i="8"/>
  <c r="U379" i="8"/>
  <c r="N378" i="8"/>
  <c r="M378" i="8"/>
  <c r="L378" i="8"/>
  <c r="K378" i="8"/>
  <c r="J378" i="8"/>
  <c r="I378" i="8"/>
  <c r="H378" i="8"/>
  <c r="G378" i="8"/>
  <c r="F378" i="8"/>
  <c r="AI377" i="8"/>
  <c r="AH377" i="8"/>
  <c r="AG377" i="8"/>
  <c r="AF377" i="8"/>
  <c r="AE377" i="8"/>
  <c r="AD377" i="8"/>
  <c r="AC377" i="8"/>
  <c r="AB377" i="8"/>
  <c r="AA377" i="8"/>
  <c r="Z377" i="8"/>
  <c r="Y377" i="8"/>
  <c r="X377" i="8"/>
  <c r="T377" i="8"/>
  <c r="S377" i="8"/>
  <c r="R377" i="8"/>
  <c r="Q377" i="8"/>
  <c r="P377" i="8"/>
  <c r="O377" i="8"/>
  <c r="AX376" i="8"/>
  <c r="W376" i="8"/>
  <c r="V376" i="8"/>
  <c r="U376" i="8"/>
  <c r="W375" i="8"/>
  <c r="V375" i="8"/>
  <c r="U375" i="8"/>
  <c r="W374" i="8"/>
  <c r="V374" i="8"/>
  <c r="U374" i="8"/>
  <c r="W373" i="8"/>
  <c r="V373" i="8"/>
  <c r="U373" i="8"/>
  <c r="W372" i="8"/>
  <c r="V372" i="8"/>
  <c r="U372" i="8"/>
  <c r="W371" i="8"/>
  <c r="V371" i="8"/>
  <c r="U371" i="8"/>
  <c r="W370" i="8"/>
  <c r="V370" i="8"/>
  <c r="U370" i="8"/>
  <c r="W369" i="8"/>
  <c r="V369" i="8"/>
  <c r="U369" i="8"/>
  <c r="AX368" i="8"/>
  <c r="AX369" i="8" s="1"/>
  <c r="W368" i="8"/>
  <c r="V368" i="8"/>
  <c r="U368" i="8"/>
  <c r="AX367" i="8"/>
  <c r="W367" i="8"/>
  <c r="V367" i="8"/>
  <c r="U367" i="8"/>
  <c r="W366" i="8"/>
  <c r="V366" i="8"/>
  <c r="U366" i="8"/>
  <c r="U377" i="8" s="1"/>
  <c r="AT366" i="8"/>
  <c r="N365" i="8"/>
  <c r="M365" i="8"/>
  <c r="L365" i="8"/>
  <c r="K365" i="8"/>
  <c r="J365" i="8"/>
  <c r="I365" i="8"/>
  <c r="H365" i="8"/>
  <c r="G365" i="8"/>
  <c r="F365" i="8"/>
  <c r="AI364" i="8"/>
  <c r="AH364" i="8"/>
  <c r="AG364" i="8"/>
  <c r="AF364" i="8"/>
  <c r="AE364" i="8"/>
  <c r="AD364" i="8"/>
  <c r="AC364" i="8"/>
  <c r="AB364" i="8"/>
  <c r="AA364" i="8"/>
  <c r="Z364" i="8"/>
  <c r="Y364" i="8"/>
  <c r="X364" i="8"/>
  <c r="T364" i="8"/>
  <c r="S364" i="8"/>
  <c r="R364" i="8"/>
  <c r="Q364" i="8"/>
  <c r="P364" i="8"/>
  <c r="O364" i="8"/>
  <c r="AX363" i="8"/>
  <c r="W363" i="8"/>
  <c r="V363" i="8"/>
  <c r="U363" i="8"/>
  <c r="W362" i="8"/>
  <c r="V362" i="8"/>
  <c r="U362" i="8"/>
  <c r="W361" i="8"/>
  <c r="V361" i="8"/>
  <c r="U361" i="8"/>
  <c r="W360" i="8"/>
  <c r="V360" i="8"/>
  <c r="U360" i="8"/>
  <c r="W359" i="8"/>
  <c r="V359" i="8"/>
  <c r="U359" i="8"/>
  <c r="W358" i="8"/>
  <c r="V358" i="8"/>
  <c r="U358" i="8"/>
  <c r="W357" i="8"/>
  <c r="V357" i="8"/>
  <c r="U357" i="8"/>
  <c r="W356" i="8"/>
  <c r="V356" i="8"/>
  <c r="U356" i="8"/>
  <c r="W355" i="8"/>
  <c r="V355" i="8"/>
  <c r="U355" i="8"/>
  <c r="AX354" i="8"/>
  <c r="W354" i="8"/>
  <c r="V354" i="8"/>
  <c r="U354" i="8"/>
  <c r="W353" i="8"/>
  <c r="V353" i="8"/>
  <c r="U353" i="8"/>
  <c r="N352" i="8"/>
  <c r="M352" i="8"/>
  <c r="L352" i="8"/>
  <c r="K352" i="8"/>
  <c r="J352" i="8"/>
  <c r="I352" i="8"/>
  <c r="H352" i="8"/>
  <c r="G352" i="8"/>
  <c r="F352" i="8"/>
  <c r="AI351" i="8"/>
  <c r="AH351" i="8"/>
  <c r="AG351" i="8"/>
  <c r="AF351" i="8"/>
  <c r="AE351" i="8"/>
  <c r="AD351" i="8"/>
  <c r="AC351" i="8"/>
  <c r="AB351" i="8"/>
  <c r="AA351" i="8"/>
  <c r="Z351" i="8"/>
  <c r="Y351" i="8"/>
  <c r="X351" i="8"/>
  <c r="W351" i="8"/>
  <c r="T351" i="8"/>
  <c r="S351" i="8"/>
  <c r="R351" i="8"/>
  <c r="Q351" i="8"/>
  <c r="P351" i="8"/>
  <c r="O351" i="8"/>
  <c r="C351" i="8"/>
  <c r="AX350" i="8"/>
  <c r="W350" i="8"/>
  <c r="V350" i="8"/>
  <c r="U350" i="8"/>
  <c r="W349" i="8"/>
  <c r="V349" i="8"/>
  <c r="U349" i="8"/>
  <c r="W348" i="8"/>
  <c r="V348" i="8"/>
  <c r="U348" i="8"/>
  <c r="W347" i="8"/>
  <c r="V347" i="8"/>
  <c r="V351" i="8" s="1"/>
  <c r="U347" i="8"/>
  <c r="W346" i="8"/>
  <c r="V346" i="8"/>
  <c r="U346" i="8"/>
  <c r="W345" i="8"/>
  <c r="V345" i="8"/>
  <c r="U345" i="8"/>
  <c r="W344" i="8"/>
  <c r="V344" i="8"/>
  <c r="U344" i="8"/>
  <c r="AX343" i="8"/>
  <c r="W343" i="8"/>
  <c r="V343" i="8"/>
  <c r="U343" i="8"/>
  <c r="AX342" i="8"/>
  <c r="W342" i="8"/>
  <c r="V342" i="8"/>
  <c r="U342" i="8"/>
  <c r="AX341" i="8"/>
  <c r="W341" i="8"/>
  <c r="V341" i="8"/>
  <c r="U341" i="8"/>
  <c r="W340" i="8"/>
  <c r="V340" i="8"/>
  <c r="U340" i="8"/>
  <c r="N339" i="8"/>
  <c r="M339" i="8"/>
  <c r="L339" i="8"/>
  <c r="K339" i="8"/>
  <c r="J339" i="8"/>
  <c r="I339" i="8"/>
  <c r="H339" i="8"/>
  <c r="G339" i="8"/>
  <c r="F339" i="8"/>
  <c r="AI338" i="8"/>
  <c r="AH338" i="8"/>
  <c r="AG338" i="8"/>
  <c r="AF338" i="8"/>
  <c r="AE338" i="8"/>
  <c r="AD338" i="8"/>
  <c r="AC338" i="8"/>
  <c r="AB338" i="8"/>
  <c r="AA338" i="8"/>
  <c r="Z338" i="8"/>
  <c r="Y338" i="8"/>
  <c r="X338" i="8"/>
  <c r="T338" i="8"/>
  <c r="S338" i="8"/>
  <c r="R338" i="8"/>
  <c r="Q338" i="8"/>
  <c r="P338" i="8"/>
  <c r="O338" i="8"/>
  <c r="AX337" i="8"/>
  <c r="W337" i="8"/>
  <c r="V337" i="8"/>
  <c r="U337" i="8"/>
  <c r="W336" i="8"/>
  <c r="V336" i="8"/>
  <c r="U336" i="8"/>
  <c r="W335" i="8"/>
  <c r="V335" i="8"/>
  <c r="U335" i="8"/>
  <c r="W334" i="8"/>
  <c r="V334" i="8"/>
  <c r="U334" i="8"/>
  <c r="W333" i="8"/>
  <c r="V333" i="8"/>
  <c r="U333" i="8"/>
  <c r="W332" i="8"/>
  <c r="V332" i="8"/>
  <c r="U332" i="8"/>
  <c r="W331" i="8"/>
  <c r="V331" i="8"/>
  <c r="U331" i="8"/>
  <c r="W330" i="8"/>
  <c r="V330" i="8"/>
  <c r="U330" i="8"/>
  <c r="W329" i="8"/>
  <c r="V329" i="8"/>
  <c r="U329" i="8"/>
  <c r="AX328" i="8"/>
  <c r="AX329" i="8" s="1"/>
  <c r="AX330" i="8" s="1"/>
  <c r="W328" i="8"/>
  <c r="W338" i="8" s="1"/>
  <c r="V328" i="8"/>
  <c r="U328" i="8"/>
  <c r="W327" i="8"/>
  <c r="V327" i="8"/>
  <c r="U327" i="8"/>
  <c r="AI325" i="8"/>
  <c r="AH325" i="8"/>
  <c r="AG325" i="8"/>
  <c r="AF325" i="8"/>
  <c r="AE325" i="8"/>
  <c r="AE431" i="8" s="1"/>
  <c r="AD325" i="8"/>
  <c r="AC325" i="8"/>
  <c r="AB325" i="8"/>
  <c r="AA325" i="8"/>
  <c r="Z325" i="8"/>
  <c r="Y325" i="8"/>
  <c r="X325" i="8"/>
  <c r="AX324" i="8"/>
  <c r="W324" i="8"/>
  <c r="V324" i="8"/>
  <c r="U324" i="8"/>
  <c r="W323" i="8"/>
  <c r="V323" i="8"/>
  <c r="U323" i="8"/>
  <c r="W322" i="8"/>
  <c r="V322" i="8"/>
  <c r="U322" i="8"/>
  <c r="W321" i="8"/>
  <c r="V321" i="8"/>
  <c r="U321" i="8"/>
  <c r="W320" i="8"/>
  <c r="V320" i="8"/>
  <c r="U320" i="8"/>
  <c r="W319" i="8"/>
  <c r="V319" i="8"/>
  <c r="U319" i="8"/>
  <c r="W318" i="8"/>
  <c r="V318" i="8"/>
  <c r="U318" i="8"/>
  <c r="W317" i="8"/>
  <c r="V317" i="8"/>
  <c r="U317" i="8"/>
  <c r="AX316" i="8"/>
  <c r="W316" i="8"/>
  <c r="V316" i="8"/>
  <c r="U316" i="8"/>
  <c r="AX315" i="8"/>
  <c r="W315" i="8"/>
  <c r="V315" i="8"/>
  <c r="U315" i="8"/>
  <c r="W314" i="8"/>
  <c r="V314" i="8"/>
  <c r="U314" i="8"/>
  <c r="AT314" i="8"/>
  <c r="AI312" i="8"/>
  <c r="AI431" i="8" s="1"/>
  <c r="AH312" i="8"/>
  <c r="AH431" i="8" s="1"/>
  <c r="AG312" i="8"/>
  <c r="AF312" i="8"/>
  <c r="AE312" i="8"/>
  <c r="AD312" i="8"/>
  <c r="AC312" i="8"/>
  <c r="AB312" i="8"/>
  <c r="AA312" i="8"/>
  <c r="Z312" i="8"/>
  <c r="Y312" i="8"/>
  <c r="X312" i="8"/>
  <c r="X431" i="8" s="1"/>
  <c r="AX311" i="8"/>
  <c r="AT311" i="8"/>
  <c r="W311" i="8"/>
  <c r="V311" i="8"/>
  <c r="U311" i="8"/>
  <c r="W310" i="8"/>
  <c r="V310" i="8"/>
  <c r="U310" i="8"/>
  <c r="W309" i="8"/>
  <c r="V309" i="8"/>
  <c r="U309" i="8"/>
  <c r="W308" i="8"/>
  <c r="V308" i="8"/>
  <c r="U308" i="8"/>
  <c r="W307" i="8"/>
  <c r="V307" i="8"/>
  <c r="U307" i="8"/>
  <c r="W306" i="8"/>
  <c r="V306" i="8"/>
  <c r="U306" i="8"/>
  <c r="W305" i="8"/>
  <c r="V305" i="8"/>
  <c r="V312" i="8" s="1"/>
  <c r="U305" i="8"/>
  <c r="W304" i="8"/>
  <c r="V304" i="8"/>
  <c r="U304" i="8"/>
  <c r="AT303" i="8"/>
  <c r="W303" i="8"/>
  <c r="V303" i="8"/>
  <c r="U303" i="8"/>
  <c r="AX302" i="8"/>
  <c r="AX303" i="8" s="1"/>
  <c r="W302" i="8"/>
  <c r="V302" i="8"/>
  <c r="U302" i="8"/>
  <c r="AT302" i="8"/>
  <c r="W301" i="8"/>
  <c r="V301" i="8"/>
  <c r="U301" i="8"/>
  <c r="N299" i="8"/>
  <c r="M299" i="8"/>
  <c r="L299" i="8"/>
  <c r="K299" i="8"/>
  <c r="J299" i="8"/>
  <c r="I299" i="8"/>
  <c r="H299" i="8"/>
  <c r="G299" i="8"/>
  <c r="F299" i="8"/>
  <c r="W298" i="8"/>
  <c r="V298" i="8"/>
  <c r="U298" i="8"/>
  <c r="W297" i="8"/>
  <c r="V297" i="8"/>
  <c r="U297" i="8"/>
  <c r="W296" i="8"/>
  <c r="V296" i="8"/>
  <c r="U296" i="8"/>
  <c r="AX295" i="8"/>
  <c r="AX296" i="8" s="1"/>
  <c r="W295" i="8"/>
  <c r="V295" i="8"/>
  <c r="U295" i="8"/>
  <c r="W294" i="8"/>
  <c r="V294" i="8"/>
  <c r="U294" i="8"/>
  <c r="AT294" i="8"/>
  <c r="N293" i="8"/>
  <c r="M293" i="8"/>
  <c r="L293" i="8"/>
  <c r="K293" i="8"/>
  <c r="J293" i="8"/>
  <c r="I293" i="8"/>
  <c r="H293" i="8"/>
  <c r="G293" i="8"/>
  <c r="F293" i="8"/>
  <c r="N292" i="8"/>
  <c r="M292" i="8"/>
  <c r="L292" i="8"/>
  <c r="K292" i="8"/>
  <c r="J292" i="8"/>
  <c r="I292" i="8"/>
  <c r="H292" i="8"/>
  <c r="G292" i="8"/>
  <c r="F292" i="8"/>
  <c r="Y290" i="8"/>
  <c r="N289" i="8"/>
  <c r="M289" i="8"/>
  <c r="L289" i="8"/>
  <c r="K289" i="8"/>
  <c r="J289" i="8"/>
  <c r="I289" i="8"/>
  <c r="H289" i="8"/>
  <c r="G289" i="8"/>
  <c r="F289" i="8"/>
  <c r="AI288" i="8"/>
  <c r="AH288" i="8"/>
  <c r="AG288" i="8"/>
  <c r="AF288" i="8"/>
  <c r="AE288" i="8"/>
  <c r="AD288" i="8"/>
  <c r="AC288" i="8"/>
  <c r="AB288" i="8"/>
  <c r="AA288" i="8"/>
  <c r="Z288" i="8"/>
  <c r="Y288" i="8"/>
  <c r="X288" i="8"/>
  <c r="T288" i="8"/>
  <c r="S288" i="8"/>
  <c r="R288" i="8"/>
  <c r="Q288" i="8"/>
  <c r="P288" i="8"/>
  <c r="O288" i="8"/>
  <c r="AX287" i="8"/>
  <c r="W287" i="8"/>
  <c r="V287" i="8"/>
  <c r="U287" i="8"/>
  <c r="W286" i="8"/>
  <c r="V286" i="8"/>
  <c r="U286" i="8"/>
  <c r="W285" i="8"/>
  <c r="V285" i="8"/>
  <c r="U285" i="8"/>
  <c r="W284" i="8"/>
  <c r="V284" i="8"/>
  <c r="U284" i="8"/>
  <c r="W283" i="8"/>
  <c r="V283" i="8"/>
  <c r="U283" i="8"/>
  <c r="W282" i="8"/>
  <c r="V282" i="8"/>
  <c r="U282" i="8"/>
  <c r="W281" i="8"/>
  <c r="V281" i="8"/>
  <c r="U281" i="8"/>
  <c r="W280" i="8"/>
  <c r="V280" i="8"/>
  <c r="U280" i="8"/>
  <c r="M280" i="8"/>
  <c r="AX279" i="8"/>
  <c r="W279" i="8"/>
  <c r="V279" i="8"/>
  <c r="U279" i="8"/>
  <c r="AX278" i="8"/>
  <c r="W278" i="8"/>
  <c r="V278" i="8"/>
  <c r="U278" i="8"/>
  <c r="W277" i="8"/>
  <c r="W288" i="8" s="1"/>
  <c r="V277" i="8"/>
  <c r="U277" i="8"/>
  <c r="N276" i="8"/>
  <c r="M276" i="8"/>
  <c r="L276" i="8"/>
  <c r="K276" i="8"/>
  <c r="J276" i="8"/>
  <c r="I276" i="8"/>
  <c r="H276" i="8"/>
  <c r="G276" i="8"/>
  <c r="F276" i="8"/>
  <c r="AI275" i="8"/>
  <c r="AH275" i="8"/>
  <c r="AG275" i="8"/>
  <c r="AF275" i="8"/>
  <c r="AE275" i="8"/>
  <c r="AD275" i="8"/>
  <c r="AC275" i="8"/>
  <c r="AB275" i="8"/>
  <c r="AA275" i="8"/>
  <c r="Z275" i="8"/>
  <c r="Y275" i="8"/>
  <c r="X275" i="8"/>
  <c r="T275" i="8"/>
  <c r="S275" i="8"/>
  <c r="R275" i="8"/>
  <c r="Q275" i="8"/>
  <c r="P275" i="8"/>
  <c r="O275" i="8"/>
  <c r="AX274" i="8"/>
  <c r="W274" i="8"/>
  <c r="V274" i="8"/>
  <c r="U274" i="8"/>
  <c r="C275" i="8"/>
  <c r="W273" i="8"/>
  <c r="V273" i="8"/>
  <c r="U273" i="8"/>
  <c r="W272" i="8"/>
  <c r="V272" i="8"/>
  <c r="U272" i="8"/>
  <c r="W271" i="8"/>
  <c r="V271" i="8"/>
  <c r="U271" i="8"/>
  <c r="W270" i="8"/>
  <c r="V270" i="8"/>
  <c r="U270" i="8"/>
  <c r="W269" i="8"/>
  <c r="V269" i="8"/>
  <c r="U269" i="8"/>
  <c r="W268" i="8"/>
  <c r="V268" i="8"/>
  <c r="U268" i="8"/>
  <c r="AX267" i="8"/>
  <c r="AX268" i="8" s="1"/>
  <c r="W267" i="8"/>
  <c r="V267" i="8"/>
  <c r="U267" i="8"/>
  <c r="W266" i="8"/>
  <c r="V266" i="8"/>
  <c r="U266" i="8"/>
  <c r="AX265" i="8"/>
  <c r="AX266" i="8" s="1"/>
  <c r="W265" i="8"/>
  <c r="V265" i="8"/>
  <c r="U265" i="8"/>
  <c r="AT265" i="8"/>
  <c r="W264" i="8"/>
  <c r="W275" i="8" s="1"/>
  <c r="V264" i="8"/>
  <c r="V275" i="8" s="1"/>
  <c r="U264" i="8"/>
  <c r="N263" i="8"/>
  <c r="M263" i="8"/>
  <c r="L263" i="8"/>
  <c r="K263" i="8"/>
  <c r="J263" i="8"/>
  <c r="I263" i="8"/>
  <c r="H263" i="8"/>
  <c r="G263" i="8"/>
  <c r="F263" i="8"/>
  <c r="AI262" i="8"/>
  <c r="AH262" i="8"/>
  <c r="AG262" i="8"/>
  <c r="AF262" i="8"/>
  <c r="AE262" i="8"/>
  <c r="AD262" i="8"/>
  <c r="AC262" i="8"/>
  <c r="AB262" i="8"/>
  <c r="AA262" i="8"/>
  <c r="Z262" i="8"/>
  <c r="Y262" i="8"/>
  <c r="X262" i="8"/>
  <c r="T262" i="8"/>
  <c r="S262" i="8"/>
  <c r="R262" i="8"/>
  <c r="Q262" i="8"/>
  <c r="P262" i="8"/>
  <c r="O262" i="8"/>
  <c r="C262" i="8"/>
  <c r="AX261" i="8"/>
  <c r="W261" i="8"/>
  <c r="V261" i="8"/>
  <c r="U261" i="8"/>
  <c r="W260" i="8"/>
  <c r="V260" i="8"/>
  <c r="U260" i="8"/>
  <c r="M260" i="8"/>
  <c r="W259" i="8"/>
  <c r="V259" i="8"/>
  <c r="U259" i="8"/>
  <c r="W258" i="8"/>
  <c r="V258" i="8"/>
  <c r="U258" i="8"/>
  <c r="W257" i="8"/>
  <c r="V257" i="8"/>
  <c r="U257" i="8"/>
  <c r="W256" i="8"/>
  <c r="V256" i="8"/>
  <c r="U256" i="8"/>
  <c r="W255" i="8"/>
  <c r="V255" i="8"/>
  <c r="U255" i="8"/>
  <c r="W254" i="8"/>
  <c r="V254" i="8"/>
  <c r="U254" i="8"/>
  <c r="W253" i="8"/>
  <c r="V253" i="8"/>
  <c r="U253" i="8"/>
  <c r="AX252" i="8"/>
  <c r="W252" i="8"/>
  <c r="V252" i="8"/>
  <c r="U252" i="8"/>
  <c r="W251" i="8"/>
  <c r="W262" i="8" s="1"/>
  <c r="V251" i="8"/>
  <c r="U251" i="8"/>
  <c r="U262" i="8" s="1"/>
  <c r="AT251" i="8"/>
  <c r="N250" i="8"/>
  <c r="M250" i="8"/>
  <c r="L250" i="8"/>
  <c r="K250" i="8"/>
  <c r="J250" i="8"/>
  <c r="I250" i="8"/>
  <c r="H250" i="8"/>
  <c r="G250" i="8"/>
  <c r="F250" i="8"/>
  <c r="AI249" i="8"/>
  <c r="AH249" i="8"/>
  <c r="AG249" i="8"/>
  <c r="AF249" i="8"/>
  <c r="AE249" i="8"/>
  <c r="AD249" i="8"/>
  <c r="AC249" i="8"/>
  <c r="AB249" i="8"/>
  <c r="AA249" i="8"/>
  <c r="Z249" i="8"/>
  <c r="Y249" i="8"/>
  <c r="X249" i="8"/>
  <c r="T249" i="8"/>
  <c r="S249" i="8"/>
  <c r="R249" i="8"/>
  <c r="Q249" i="8"/>
  <c r="P249" i="8"/>
  <c r="O249" i="8"/>
  <c r="AX248" i="8"/>
  <c r="W248" i="8"/>
  <c r="V248" i="8"/>
  <c r="U248" i="8"/>
  <c r="W247" i="8"/>
  <c r="V247" i="8"/>
  <c r="U247" i="8"/>
  <c r="W246" i="8"/>
  <c r="V246" i="8"/>
  <c r="U246" i="8"/>
  <c r="W245" i="8"/>
  <c r="V245" i="8"/>
  <c r="U245" i="8"/>
  <c r="W244" i="8"/>
  <c r="V244" i="8"/>
  <c r="U244" i="8"/>
  <c r="W243" i="8"/>
  <c r="V243" i="8"/>
  <c r="U243" i="8"/>
  <c r="W242" i="8"/>
  <c r="V242" i="8"/>
  <c r="U242" i="8"/>
  <c r="AT242" i="8"/>
  <c r="AX241" i="8"/>
  <c r="AX242" i="8" s="1"/>
  <c r="AX243" i="8" s="1"/>
  <c r="W241" i="8"/>
  <c r="V241" i="8"/>
  <c r="U241" i="8"/>
  <c r="AT240" i="8"/>
  <c r="W240" i="8"/>
  <c r="V240" i="8"/>
  <c r="U240" i="8"/>
  <c r="AX239" i="8"/>
  <c r="AX240" i="8" s="1"/>
  <c r="AT239" i="8"/>
  <c r="W239" i="8"/>
  <c r="V239" i="8"/>
  <c r="U239" i="8"/>
  <c r="AT238" i="8"/>
  <c r="W238" i="8"/>
  <c r="V238" i="8"/>
  <c r="U238" i="8"/>
  <c r="N237" i="8"/>
  <c r="M237" i="8"/>
  <c r="L237" i="8"/>
  <c r="K237" i="8"/>
  <c r="J237" i="8"/>
  <c r="I237" i="8"/>
  <c r="H237" i="8"/>
  <c r="G237" i="8"/>
  <c r="F237" i="8"/>
  <c r="AI236" i="8"/>
  <c r="AH236" i="8"/>
  <c r="AG236" i="8"/>
  <c r="AF236" i="8"/>
  <c r="AE236" i="8"/>
  <c r="AD236" i="8"/>
  <c r="AC236" i="8"/>
  <c r="AB236" i="8"/>
  <c r="AA236" i="8"/>
  <c r="Z236" i="8"/>
  <c r="Y236" i="8"/>
  <c r="X236" i="8"/>
  <c r="T236" i="8"/>
  <c r="S236" i="8"/>
  <c r="R236" i="8"/>
  <c r="Q236" i="8"/>
  <c r="P236" i="8"/>
  <c r="O236" i="8"/>
  <c r="AX235" i="8"/>
  <c r="AT235" i="8"/>
  <c r="W235" i="8"/>
  <c r="V235" i="8"/>
  <c r="U235" i="8"/>
  <c r="W234" i="8"/>
  <c r="V234" i="8"/>
  <c r="U234" i="8"/>
  <c r="W233" i="8"/>
  <c r="V233" i="8"/>
  <c r="U233" i="8"/>
  <c r="W232" i="8"/>
  <c r="V232" i="8"/>
  <c r="U232" i="8"/>
  <c r="W231" i="8"/>
  <c r="V231" i="8"/>
  <c r="U231" i="8"/>
  <c r="W230" i="8"/>
  <c r="V230" i="8"/>
  <c r="U230" i="8"/>
  <c r="W229" i="8"/>
  <c r="V229" i="8"/>
  <c r="U229" i="8"/>
  <c r="W228" i="8"/>
  <c r="V228" i="8"/>
  <c r="U228" i="8"/>
  <c r="W227" i="8"/>
  <c r="V227" i="8"/>
  <c r="U227" i="8"/>
  <c r="AX226" i="8"/>
  <c r="AX227" i="8" s="1"/>
  <c r="W226" i="8"/>
  <c r="V226" i="8"/>
  <c r="U226" i="8"/>
  <c r="AT226" i="8"/>
  <c r="W225" i="8"/>
  <c r="V225" i="8"/>
  <c r="U225" i="8"/>
  <c r="N224" i="8"/>
  <c r="M224" i="8"/>
  <c r="L224" i="8"/>
  <c r="K224" i="8"/>
  <c r="J224" i="8"/>
  <c r="I224" i="8"/>
  <c r="H224" i="8"/>
  <c r="G224" i="8"/>
  <c r="F224" i="8"/>
  <c r="AI223" i="8"/>
  <c r="AH223" i="8"/>
  <c r="AG223" i="8"/>
  <c r="AF223" i="8"/>
  <c r="AE223" i="8"/>
  <c r="AD223" i="8"/>
  <c r="AC223" i="8"/>
  <c r="AB223" i="8"/>
  <c r="AA223" i="8"/>
  <c r="Z223" i="8"/>
  <c r="Y223" i="8"/>
  <c r="X223" i="8"/>
  <c r="T223" i="8"/>
  <c r="S223" i="8"/>
  <c r="R223" i="8"/>
  <c r="Q223" i="8"/>
  <c r="P223" i="8"/>
  <c r="O223" i="8"/>
  <c r="AX222" i="8"/>
  <c r="AT222" i="8"/>
  <c r="W222" i="8"/>
  <c r="V222" i="8"/>
  <c r="U222" i="8"/>
  <c r="W221" i="8"/>
  <c r="V221" i="8"/>
  <c r="U221" i="8"/>
  <c r="W220" i="8"/>
  <c r="V220" i="8"/>
  <c r="U220" i="8"/>
  <c r="W219" i="8"/>
  <c r="V219" i="8"/>
  <c r="U219" i="8"/>
  <c r="AX218" i="8"/>
  <c r="AX219" i="8" s="1"/>
  <c r="W218" i="8"/>
  <c r="V218" i="8"/>
  <c r="U218" i="8"/>
  <c r="W217" i="8"/>
  <c r="V217" i="8"/>
  <c r="U217" i="8"/>
  <c r="W216" i="8"/>
  <c r="V216" i="8"/>
  <c r="U216" i="8"/>
  <c r="AX215" i="8"/>
  <c r="AX216" i="8" s="1"/>
  <c r="AX217" i="8" s="1"/>
  <c r="W215" i="8"/>
  <c r="V215" i="8"/>
  <c r="U215" i="8"/>
  <c r="AX214" i="8"/>
  <c r="AT214" i="8"/>
  <c r="W214" i="8"/>
  <c r="V214" i="8"/>
  <c r="U214" i="8"/>
  <c r="AX213" i="8"/>
  <c r="W213" i="8"/>
  <c r="V213" i="8"/>
  <c r="U213" i="8"/>
  <c r="AT212" i="8"/>
  <c r="W212" i="8"/>
  <c r="V212" i="8"/>
  <c r="V223" i="8" s="1"/>
  <c r="U212" i="8"/>
  <c r="U223" i="8" s="1"/>
  <c r="N211" i="8"/>
  <c r="M211" i="8"/>
  <c r="L211" i="8"/>
  <c r="K211" i="8"/>
  <c r="J211" i="8"/>
  <c r="I211" i="8"/>
  <c r="H211" i="8"/>
  <c r="G211" i="8"/>
  <c r="F211" i="8"/>
  <c r="AI210" i="8"/>
  <c r="AH210" i="8"/>
  <c r="AG210" i="8"/>
  <c r="AF210" i="8"/>
  <c r="AE210" i="8"/>
  <c r="AD210" i="8"/>
  <c r="AC210" i="8"/>
  <c r="AB210" i="8"/>
  <c r="AA210" i="8"/>
  <c r="Z210" i="8"/>
  <c r="Y210" i="8"/>
  <c r="X210" i="8"/>
  <c r="AX209" i="8"/>
  <c r="W209" i="8"/>
  <c r="V209" i="8"/>
  <c r="U209" i="8"/>
  <c r="W208" i="8"/>
  <c r="V208" i="8"/>
  <c r="U208" i="8"/>
  <c r="W207" i="8"/>
  <c r="V207" i="8"/>
  <c r="U207" i="8"/>
  <c r="W206" i="8"/>
  <c r="V206" i="8"/>
  <c r="U206" i="8"/>
  <c r="W205" i="8"/>
  <c r="V205" i="8"/>
  <c r="U205" i="8"/>
  <c r="W204" i="8"/>
  <c r="V204" i="8"/>
  <c r="U204" i="8"/>
  <c r="W203" i="8"/>
  <c r="V203" i="8"/>
  <c r="U203" i="8"/>
  <c r="W202" i="8"/>
  <c r="V202" i="8"/>
  <c r="U202" i="8"/>
  <c r="AX201" i="8"/>
  <c r="W201" i="8"/>
  <c r="V201" i="8"/>
  <c r="U201" i="8"/>
  <c r="AX200" i="8"/>
  <c r="AT200" i="8" s="1"/>
  <c r="W200" i="8"/>
  <c r="V200" i="8"/>
  <c r="U200" i="8"/>
  <c r="W199" i="8"/>
  <c r="V199" i="8"/>
  <c r="V210" i="8" s="1"/>
  <c r="U199" i="8"/>
  <c r="AI197" i="8"/>
  <c r="AH197" i="8"/>
  <c r="AG197" i="8"/>
  <c r="AF197" i="8"/>
  <c r="AE197" i="8"/>
  <c r="AD197" i="8"/>
  <c r="AC197" i="8"/>
  <c r="AB197" i="8"/>
  <c r="AA197" i="8"/>
  <c r="Z197" i="8"/>
  <c r="Y197" i="8"/>
  <c r="X197" i="8"/>
  <c r="AX196" i="8"/>
  <c r="W196" i="8"/>
  <c r="V196" i="8"/>
  <c r="U196" i="8"/>
  <c r="W195" i="8"/>
  <c r="V195" i="8"/>
  <c r="U195" i="8"/>
  <c r="W194" i="8"/>
  <c r="V194" i="8"/>
  <c r="U194" i="8"/>
  <c r="V193" i="8"/>
  <c r="U193" i="8"/>
  <c r="W192" i="8"/>
  <c r="V192" i="8"/>
  <c r="U192" i="8"/>
  <c r="W191" i="8"/>
  <c r="V191" i="8"/>
  <c r="U191" i="8"/>
  <c r="U197" i="8" s="1"/>
  <c r="W190" i="8"/>
  <c r="V190" i="8"/>
  <c r="U190" i="8"/>
  <c r="W189" i="8"/>
  <c r="V189" i="8"/>
  <c r="U189" i="8"/>
  <c r="AX188" i="8"/>
  <c r="W188" i="8"/>
  <c r="V188" i="8"/>
  <c r="U188" i="8"/>
  <c r="AX187" i="8"/>
  <c r="W187" i="8"/>
  <c r="V187" i="8"/>
  <c r="U187" i="8"/>
  <c r="W186" i="8"/>
  <c r="V186" i="8"/>
  <c r="U186" i="8"/>
  <c r="AI184" i="8"/>
  <c r="AH184" i="8"/>
  <c r="AG184" i="8"/>
  <c r="AF184" i="8"/>
  <c r="AE184" i="8"/>
  <c r="AD184" i="8"/>
  <c r="AC184" i="8"/>
  <c r="AB184" i="8"/>
  <c r="AA184" i="8"/>
  <c r="Z184" i="8"/>
  <c r="Y184" i="8"/>
  <c r="X184" i="8"/>
  <c r="AX183" i="8"/>
  <c r="W183" i="8"/>
  <c r="V183" i="8"/>
  <c r="U183" i="8"/>
  <c r="W182" i="8"/>
  <c r="V182" i="8"/>
  <c r="U182" i="8"/>
  <c r="W181" i="8"/>
  <c r="V181" i="8"/>
  <c r="U181" i="8"/>
  <c r="W180" i="8"/>
  <c r="V180" i="8"/>
  <c r="U180" i="8"/>
  <c r="W179" i="8"/>
  <c r="V179" i="8"/>
  <c r="U179" i="8"/>
  <c r="W178" i="8"/>
  <c r="V178" i="8"/>
  <c r="U178" i="8"/>
  <c r="W177" i="8"/>
  <c r="V177" i="8"/>
  <c r="U177" i="8"/>
  <c r="W176" i="8"/>
  <c r="V176" i="8"/>
  <c r="U176" i="8"/>
  <c r="AX175" i="8"/>
  <c r="W175" i="8"/>
  <c r="V175" i="8"/>
  <c r="U175" i="8"/>
  <c r="U184" i="8" s="1"/>
  <c r="AX174" i="8"/>
  <c r="W174" i="8"/>
  <c r="V174" i="8"/>
  <c r="V184" i="8" s="1"/>
  <c r="U174" i="8"/>
  <c r="AT174" i="8"/>
  <c r="W173" i="8"/>
  <c r="V173" i="8"/>
  <c r="U173" i="8"/>
  <c r="AI171" i="8"/>
  <c r="AH171" i="8"/>
  <c r="AH290" i="8" s="1"/>
  <c r="AG171" i="8"/>
  <c r="AF171" i="8"/>
  <c r="AE171" i="8"/>
  <c r="AD171" i="8"/>
  <c r="AC171" i="8"/>
  <c r="AC290" i="8" s="1"/>
  <c r="AB171" i="8"/>
  <c r="AB290" i="8" s="1"/>
  <c r="AA171" i="8"/>
  <c r="AA290" i="8" s="1"/>
  <c r="Z171" i="8"/>
  <c r="Y171" i="8"/>
  <c r="X171" i="8"/>
  <c r="AX170" i="8"/>
  <c r="W170" i="8"/>
  <c r="V170" i="8"/>
  <c r="U170" i="8"/>
  <c r="W169" i="8"/>
  <c r="V169" i="8"/>
  <c r="U169" i="8"/>
  <c r="W168" i="8"/>
  <c r="V168" i="8"/>
  <c r="U168" i="8"/>
  <c r="W167" i="8"/>
  <c r="V167" i="8"/>
  <c r="U167" i="8"/>
  <c r="W166" i="8"/>
  <c r="V166" i="8"/>
  <c r="U166" i="8"/>
  <c r="W165" i="8"/>
  <c r="V165" i="8"/>
  <c r="U165" i="8"/>
  <c r="W164" i="8"/>
  <c r="V164" i="8"/>
  <c r="U164" i="8"/>
  <c r="W163" i="8"/>
  <c r="V163" i="8"/>
  <c r="U163" i="8"/>
  <c r="AX162" i="8"/>
  <c r="W162" i="8"/>
  <c r="V162" i="8"/>
  <c r="U162" i="8"/>
  <c r="AX161" i="8"/>
  <c r="W161" i="8"/>
  <c r="V161" i="8"/>
  <c r="U161" i="8"/>
  <c r="W160" i="8"/>
  <c r="V160" i="8"/>
  <c r="U160" i="8"/>
  <c r="N158" i="8"/>
  <c r="M158" i="8"/>
  <c r="L158" i="8"/>
  <c r="K158" i="8"/>
  <c r="J158" i="8"/>
  <c r="I158" i="8"/>
  <c r="H158" i="8"/>
  <c r="G158" i="8"/>
  <c r="F158" i="8"/>
  <c r="W157" i="8"/>
  <c r="V157" i="8"/>
  <c r="U157" i="8"/>
  <c r="W156" i="8"/>
  <c r="V156" i="8"/>
  <c r="U156" i="8"/>
  <c r="AX155" i="8"/>
  <c r="W155" i="8"/>
  <c r="V155" i="8"/>
  <c r="U155" i="8"/>
  <c r="AX154" i="8"/>
  <c r="AT154" i="8" s="1"/>
  <c r="W154" i="8"/>
  <c r="V154" i="8"/>
  <c r="U154" i="8"/>
  <c r="W153" i="8"/>
  <c r="V153" i="8"/>
  <c r="U153" i="8"/>
  <c r="AT153" i="8"/>
  <c r="N152" i="8"/>
  <c r="M152" i="8"/>
  <c r="L152" i="8"/>
  <c r="K152" i="8"/>
  <c r="J152" i="8"/>
  <c r="I152" i="8"/>
  <c r="H152" i="8"/>
  <c r="G152" i="8"/>
  <c r="F152" i="8"/>
  <c r="N151" i="8"/>
  <c r="M151" i="8"/>
  <c r="L151" i="8"/>
  <c r="K151" i="8"/>
  <c r="J151" i="8"/>
  <c r="I151" i="8"/>
  <c r="H151" i="8"/>
  <c r="G151" i="8"/>
  <c r="F151" i="8"/>
  <c r="X149" i="8"/>
  <c r="N148" i="8"/>
  <c r="M148" i="8"/>
  <c r="L148" i="8"/>
  <c r="K148" i="8"/>
  <c r="J148" i="8"/>
  <c r="I148" i="8"/>
  <c r="H148" i="8"/>
  <c r="G148" i="8"/>
  <c r="F148" i="8"/>
  <c r="AI147" i="8"/>
  <c r="AH147" i="8"/>
  <c r="AG147" i="8"/>
  <c r="AG149" i="8" s="1"/>
  <c r="AF147" i="8"/>
  <c r="AE147" i="8"/>
  <c r="AD147" i="8"/>
  <c r="AC147" i="8"/>
  <c r="AB147" i="8"/>
  <c r="AA147" i="8"/>
  <c r="Z147" i="8"/>
  <c r="Y147" i="8"/>
  <c r="X147" i="8"/>
  <c r="W147" i="8"/>
  <c r="T147" i="8"/>
  <c r="S147" i="8"/>
  <c r="R147" i="8"/>
  <c r="Q147" i="8"/>
  <c r="P147" i="8"/>
  <c r="O147" i="8"/>
  <c r="AX146" i="8"/>
  <c r="W146" i="8"/>
  <c r="V146" i="8"/>
  <c r="U146" i="8"/>
  <c r="W145" i="8"/>
  <c r="V145" i="8"/>
  <c r="U145" i="8"/>
  <c r="U147" i="8" s="1"/>
  <c r="W144" i="8"/>
  <c r="V144" i="8"/>
  <c r="U144" i="8"/>
  <c r="W143" i="8"/>
  <c r="V143" i="8"/>
  <c r="U143" i="8"/>
  <c r="W142" i="8"/>
  <c r="V142" i="8"/>
  <c r="U142" i="8"/>
  <c r="W141" i="8"/>
  <c r="V141" i="8"/>
  <c r="U141" i="8"/>
  <c r="W140" i="8"/>
  <c r="V140" i="8"/>
  <c r="U140" i="8"/>
  <c r="W139" i="8"/>
  <c r="V139" i="8"/>
  <c r="U139" i="8"/>
  <c r="AX138" i="8"/>
  <c r="AX139" i="8" s="1"/>
  <c r="W138" i="8"/>
  <c r="V138" i="8"/>
  <c r="U138" i="8"/>
  <c r="AT138" i="8"/>
  <c r="AX137" i="8"/>
  <c r="W137" i="8"/>
  <c r="V137" i="8"/>
  <c r="U137" i="8"/>
  <c r="M137" i="8"/>
  <c r="W136" i="8"/>
  <c r="V136" i="8"/>
  <c r="V147" i="8" s="1"/>
  <c r="U136" i="8"/>
  <c r="N135" i="8"/>
  <c r="M135" i="8"/>
  <c r="L135" i="8"/>
  <c r="K135" i="8"/>
  <c r="J135" i="8"/>
  <c r="I135" i="8"/>
  <c r="H135" i="8"/>
  <c r="G135" i="8"/>
  <c r="F135" i="8"/>
  <c r="AI134" i="8"/>
  <c r="AH134" i="8"/>
  <c r="AH149" i="8" s="1"/>
  <c r="AG134" i="8"/>
  <c r="AF134" i="8"/>
  <c r="AE134" i="8"/>
  <c r="AD134" i="8"/>
  <c r="AC134" i="8"/>
  <c r="AB134" i="8"/>
  <c r="AA134" i="8"/>
  <c r="Z134" i="8"/>
  <c r="Y134" i="8"/>
  <c r="X134" i="8"/>
  <c r="T134" i="8"/>
  <c r="S134" i="8"/>
  <c r="R134" i="8"/>
  <c r="Q134" i="8"/>
  <c r="P134" i="8"/>
  <c r="O134" i="8"/>
  <c r="AX133" i="8"/>
  <c r="W133" i="8"/>
  <c r="V133" i="8"/>
  <c r="U133" i="8"/>
  <c r="W132" i="8"/>
  <c r="V132" i="8"/>
  <c r="U132" i="8"/>
  <c r="W131" i="8"/>
  <c r="V131" i="8"/>
  <c r="U131" i="8"/>
  <c r="W130" i="8"/>
  <c r="V130" i="8"/>
  <c r="U130" i="8"/>
  <c r="W129" i="8"/>
  <c r="V129" i="8"/>
  <c r="U129" i="8"/>
  <c r="W128" i="8"/>
  <c r="V128" i="8"/>
  <c r="U128" i="8"/>
  <c r="W127" i="8"/>
  <c r="W134" i="8" s="1"/>
  <c r="V127" i="8"/>
  <c r="U127" i="8"/>
  <c r="W126" i="8"/>
  <c r="V126" i="8"/>
  <c r="U126" i="8"/>
  <c r="W125" i="8"/>
  <c r="V125" i="8"/>
  <c r="U125" i="8"/>
  <c r="AX124" i="8"/>
  <c r="AX125" i="8" s="1"/>
  <c r="AX126" i="8" s="1"/>
  <c r="W124" i="8"/>
  <c r="V124" i="8"/>
  <c r="U124" i="8"/>
  <c r="W123" i="8"/>
  <c r="V123" i="8"/>
  <c r="V134" i="8" s="1"/>
  <c r="U123" i="8"/>
  <c r="N122" i="8"/>
  <c r="M122" i="8"/>
  <c r="L122" i="8"/>
  <c r="K122" i="8"/>
  <c r="J122" i="8"/>
  <c r="I122" i="8"/>
  <c r="H122" i="8"/>
  <c r="G122" i="8"/>
  <c r="F122" i="8"/>
  <c r="AI121" i="8"/>
  <c r="AH121" i="8"/>
  <c r="AG121" i="8"/>
  <c r="AF121" i="8"/>
  <c r="AE121" i="8"/>
  <c r="AD121" i="8"/>
  <c r="AC121" i="8"/>
  <c r="AB121" i="8"/>
  <c r="AA121" i="8"/>
  <c r="Z121" i="8"/>
  <c r="Y121" i="8"/>
  <c r="X121" i="8"/>
  <c r="T121" i="8"/>
  <c r="S121" i="8"/>
  <c r="R121" i="8"/>
  <c r="Q121" i="8"/>
  <c r="P121" i="8"/>
  <c r="O121" i="8"/>
  <c r="AX120" i="8"/>
  <c r="W120" i="8"/>
  <c r="V120" i="8"/>
  <c r="U120" i="8"/>
  <c r="W119" i="8"/>
  <c r="V119" i="8"/>
  <c r="U119" i="8"/>
  <c r="W118" i="8"/>
  <c r="V118" i="8"/>
  <c r="U118" i="8"/>
  <c r="W117" i="8"/>
  <c r="V117" i="8"/>
  <c r="U117" i="8"/>
  <c r="W116" i="8"/>
  <c r="V116" i="8"/>
  <c r="U116" i="8"/>
  <c r="W115" i="8"/>
  <c r="V115" i="8"/>
  <c r="U115" i="8"/>
  <c r="W114" i="8"/>
  <c r="V114" i="8"/>
  <c r="U114" i="8"/>
  <c r="W113" i="8"/>
  <c r="V113" i="8"/>
  <c r="U113" i="8"/>
  <c r="AX112" i="8"/>
  <c r="AX113" i="8" s="1"/>
  <c r="W112" i="8"/>
  <c r="V112" i="8"/>
  <c r="U112" i="8"/>
  <c r="AT112" i="8"/>
  <c r="AX111" i="8"/>
  <c r="AT111" i="8"/>
  <c r="W111" i="8"/>
  <c r="V111" i="8"/>
  <c r="U111" i="8"/>
  <c r="W110" i="8"/>
  <c r="V110" i="8"/>
  <c r="U110" i="8"/>
  <c r="U121" i="8" s="1"/>
  <c r="AT110" i="8"/>
  <c r="N109" i="8"/>
  <c r="M109" i="8"/>
  <c r="L109" i="8"/>
  <c r="K109" i="8"/>
  <c r="J109" i="8"/>
  <c r="I109" i="8"/>
  <c r="H109" i="8"/>
  <c r="G109" i="8"/>
  <c r="F109" i="8"/>
  <c r="AI108" i="8"/>
  <c r="AH108" i="8"/>
  <c r="AG108" i="8"/>
  <c r="AF108" i="8"/>
  <c r="AE108" i="8"/>
  <c r="AD108" i="8"/>
  <c r="AC108" i="8"/>
  <c r="AB108" i="8"/>
  <c r="AA108" i="8"/>
  <c r="Z108" i="8"/>
  <c r="Y108" i="8"/>
  <c r="X108" i="8"/>
  <c r="T108" i="8"/>
  <c r="S108" i="8"/>
  <c r="R108" i="8"/>
  <c r="Q108" i="8"/>
  <c r="P108" i="8"/>
  <c r="O108" i="8"/>
  <c r="AX107" i="8"/>
  <c r="AT107" i="8"/>
  <c r="W107" i="8"/>
  <c r="V107" i="8"/>
  <c r="U107" i="8"/>
  <c r="W106" i="8"/>
  <c r="V106" i="8"/>
  <c r="U106" i="8"/>
  <c r="W105" i="8"/>
  <c r="V105" i="8"/>
  <c r="U105" i="8"/>
  <c r="W104" i="8"/>
  <c r="V104" i="8"/>
  <c r="U104" i="8"/>
  <c r="W103" i="8"/>
  <c r="V103" i="8"/>
  <c r="U103" i="8"/>
  <c r="U108" i="8" s="1"/>
  <c r="W102" i="8"/>
  <c r="V102" i="8"/>
  <c r="U102" i="8"/>
  <c r="AX101" i="8"/>
  <c r="W101" i="8"/>
  <c r="V101" i="8"/>
  <c r="U101" i="8"/>
  <c r="AT100" i="8"/>
  <c r="W100" i="8"/>
  <c r="V100" i="8"/>
  <c r="U100" i="8"/>
  <c r="AT99" i="8"/>
  <c r="W99" i="8"/>
  <c r="V99" i="8"/>
  <c r="U99" i="8"/>
  <c r="AX98" i="8"/>
  <c r="AX99" i="8" s="1"/>
  <c r="AX100" i="8" s="1"/>
  <c r="W98" i="8"/>
  <c r="W108" i="8" s="1"/>
  <c r="V98" i="8"/>
  <c r="V108" i="8" s="1"/>
  <c r="U98" i="8"/>
  <c r="W97" i="8"/>
  <c r="V97" i="8"/>
  <c r="U97" i="8"/>
  <c r="AI95" i="8"/>
  <c r="AH95" i="8"/>
  <c r="AG95" i="8"/>
  <c r="AF95" i="8"/>
  <c r="AE95" i="8"/>
  <c r="AD95" i="8"/>
  <c r="AC95" i="8"/>
  <c r="AB95" i="8"/>
  <c r="AA95" i="8"/>
  <c r="Z95" i="8"/>
  <c r="Y95" i="8"/>
  <c r="X95" i="8"/>
  <c r="AX94" i="8"/>
  <c r="W94" i="8"/>
  <c r="V94" i="8"/>
  <c r="U94" i="8"/>
  <c r="N94" i="8"/>
  <c r="W93" i="8"/>
  <c r="V93" i="8"/>
  <c r="U93" i="8"/>
  <c r="W92" i="8"/>
  <c r="V92" i="8"/>
  <c r="U92" i="8"/>
  <c r="W91" i="8"/>
  <c r="V91" i="8"/>
  <c r="U91" i="8"/>
  <c r="W90" i="8"/>
  <c r="V90" i="8"/>
  <c r="U90" i="8"/>
  <c r="W89" i="8"/>
  <c r="V89" i="8"/>
  <c r="U89" i="8"/>
  <c r="W88" i="8"/>
  <c r="V88" i="8"/>
  <c r="U88" i="8"/>
  <c r="U95" i="8" s="1"/>
  <c r="N88" i="8"/>
  <c r="AX87" i="8"/>
  <c r="W87" i="8"/>
  <c r="V87" i="8"/>
  <c r="U87" i="8"/>
  <c r="AX86" i="8"/>
  <c r="AT86" i="8"/>
  <c r="W86" i="8"/>
  <c r="V86" i="8"/>
  <c r="U86" i="8"/>
  <c r="AX85" i="8"/>
  <c r="W85" i="8"/>
  <c r="V85" i="8"/>
  <c r="V95" i="8" s="1"/>
  <c r="U85" i="8"/>
  <c r="W84" i="8"/>
  <c r="V84" i="8"/>
  <c r="U84" i="8"/>
  <c r="AT84" i="8"/>
  <c r="AI82" i="8"/>
  <c r="AH82" i="8"/>
  <c r="AG82" i="8"/>
  <c r="AF82" i="8"/>
  <c r="AE82" i="8"/>
  <c r="AD82" i="8"/>
  <c r="AC82" i="8"/>
  <c r="AB82" i="8"/>
  <c r="AA82" i="8"/>
  <c r="Z82" i="8"/>
  <c r="Y82" i="8"/>
  <c r="X82" i="8"/>
  <c r="V82" i="8"/>
  <c r="AX81" i="8"/>
  <c r="W81" i="8"/>
  <c r="V81" i="8"/>
  <c r="U81" i="8"/>
  <c r="W80" i="8"/>
  <c r="V80" i="8"/>
  <c r="U80" i="8"/>
  <c r="W79" i="8"/>
  <c r="V79" i="8"/>
  <c r="U79" i="8"/>
  <c r="W78" i="8"/>
  <c r="V78" i="8"/>
  <c r="U78" i="8"/>
  <c r="W77" i="8"/>
  <c r="V77" i="8"/>
  <c r="U77" i="8"/>
  <c r="M77" i="8"/>
  <c r="W76" i="8"/>
  <c r="V76" i="8"/>
  <c r="U76" i="8"/>
  <c r="W75" i="8"/>
  <c r="V75" i="8"/>
  <c r="U75" i="8"/>
  <c r="W74" i="8"/>
  <c r="V74" i="8"/>
  <c r="U74" i="8"/>
  <c r="U82" i="8" s="1"/>
  <c r="AX73" i="8"/>
  <c r="W73" i="8"/>
  <c r="V73" i="8"/>
  <c r="U73" i="8"/>
  <c r="AX72" i="8"/>
  <c r="W72" i="8"/>
  <c r="V72" i="8"/>
  <c r="U72" i="8"/>
  <c r="W71" i="8"/>
  <c r="W82" i="8" s="1"/>
  <c r="V71" i="8"/>
  <c r="U71" i="8"/>
  <c r="AI69" i="8"/>
  <c r="AH69" i="8"/>
  <c r="AG69" i="8"/>
  <c r="AF69" i="8"/>
  <c r="AE69" i="8"/>
  <c r="AD69" i="8"/>
  <c r="AD149" i="8" s="1"/>
  <c r="AC69" i="8"/>
  <c r="AB69" i="8"/>
  <c r="AA69" i="8"/>
  <c r="Z69" i="8"/>
  <c r="Y69" i="8"/>
  <c r="X69" i="8"/>
  <c r="AX68" i="8"/>
  <c r="W68" i="8"/>
  <c r="V68" i="8"/>
  <c r="U68" i="8"/>
  <c r="W67" i="8"/>
  <c r="V67" i="8"/>
  <c r="U67" i="8"/>
  <c r="W66" i="8"/>
  <c r="V66" i="8"/>
  <c r="U66" i="8"/>
  <c r="W65" i="8"/>
  <c r="V65" i="8"/>
  <c r="U65" i="8"/>
  <c r="W64" i="8"/>
  <c r="V64" i="8"/>
  <c r="U64" i="8"/>
  <c r="W63" i="8"/>
  <c r="V63" i="8"/>
  <c r="U63" i="8"/>
  <c r="AX62" i="8"/>
  <c r="W62" i="8"/>
  <c r="W69" i="8" s="1"/>
  <c r="V62" i="8"/>
  <c r="U62" i="8"/>
  <c r="AX61" i="8"/>
  <c r="W61" i="8"/>
  <c r="V61" i="8"/>
  <c r="U61" i="8"/>
  <c r="AX60" i="8"/>
  <c r="W60" i="8"/>
  <c r="V60" i="8"/>
  <c r="U60" i="8"/>
  <c r="AX59" i="8"/>
  <c r="W59" i="8"/>
  <c r="V59" i="8"/>
  <c r="U59" i="8"/>
  <c r="W58" i="8"/>
  <c r="V58" i="8"/>
  <c r="U58" i="8"/>
  <c r="AI56" i="8"/>
  <c r="AH56" i="8"/>
  <c r="AG56" i="8"/>
  <c r="AF56" i="8"/>
  <c r="AF149" i="8" s="1"/>
  <c r="AE56" i="8"/>
  <c r="AE149" i="8" s="1"/>
  <c r="AD56" i="8"/>
  <c r="AC56" i="8"/>
  <c r="AB56" i="8"/>
  <c r="AA56" i="8"/>
  <c r="Z56" i="8"/>
  <c r="Y56" i="8"/>
  <c r="X56" i="8"/>
  <c r="AX55" i="8"/>
  <c r="AT55" i="8"/>
  <c r="W55" i="8"/>
  <c r="V55" i="8"/>
  <c r="U55" i="8"/>
  <c r="W54" i="8"/>
  <c r="V54" i="8"/>
  <c r="U54" i="8"/>
  <c r="W53" i="8"/>
  <c r="V53" i="8"/>
  <c r="U53" i="8"/>
  <c r="W52" i="8"/>
  <c r="V52" i="8"/>
  <c r="U52" i="8"/>
  <c r="W51" i="8"/>
  <c r="V51" i="8"/>
  <c r="U51" i="8"/>
  <c r="W50" i="8"/>
  <c r="V50" i="8"/>
  <c r="U50" i="8"/>
  <c r="W49" i="8"/>
  <c r="V49" i="8"/>
  <c r="U49" i="8"/>
  <c r="W48" i="8"/>
  <c r="V48" i="8"/>
  <c r="U48" i="8"/>
  <c r="W47" i="8"/>
  <c r="V47" i="8"/>
  <c r="U47" i="8"/>
  <c r="AX46" i="8"/>
  <c r="W46" i="8"/>
  <c r="V46" i="8"/>
  <c r="U46" i="8"/>
  <c r="W45" i="8"/>
  <c r="V45" i="8"/>
  <c r="U45" i="8"/>
  <c r="AT45" i="8"/>
  <c r="AI43" i="8"/>
  <c r="AH43" i="8"/>
  <c r="AG43" i="8"/>
  <c r="AF43" i="8"/>
  <c r="AE43" i="8"/>
  <c r="AD43" i="8"/>
  <c r="AC43" i="8"/>
  <c r="AB43" i="8"/>
  <c r="AA43" i="8"/>
  <c r="Z43" i="8"/>
  <c r="Y43" i="8"/>
  <c r="X43" i="8"/>
  <c r="AX42" i="8"/>
  <c r="W42" i="8"/>
  <c r="V42" i="8"/>
  <c r="U42" i="8"/>
  <c r="W41" i="8"/>
  <c r="V41" i="8"/>
  <c r="U41" i="8"/>
  <c r="W40" i="8"/>
  <c r="V40" i="8"/>
  <c r="U40" i="8"/>
  <c r="W39" i="8"/>
  <c r="V39" i="8"/>
  <c r="U39" i="8"/>
  <c r="W38" i="8"/>
  <c r="V38" i="8"/>
  <c r="U38" i="8"/>
  <c r="W37" i="8"/>
  <c r="V37" i="8"/>
  <c r="U37" i="8"/>
  <c r="W36" i="8"/>
  <c r="V36" i="8"/>
  <c r="U36" i="8"/>
  <c r="W35" i="8"/>
  <c r="V35" i="8"/>
  <c r="U35" i="8"/>
  <c r="W34" i="8"/>
  <c r="V34" i="8"/>
  <c r="U34" i="8"/>
  <c r="AX33" i="8"/>
  <c r="W33" i="8"/>
  <c r="V33" i="8"/>
  <c r="U33" i="8"/>
  <c r="W32" i="8"/>
  <c r="V32" i="8"/>
  <c r="U32" i="8"/>
  <c r="U43" i="8" s="1"/>
  <c r="AI30" i="8"/>
  <c r="AH30" i="8"/>
  <c r="AG30" i="8"/>
  <c r="AF30" i="8"/>
  <c r="AE30" i="8"/>
  <c r="AD30" i="8"/>
  <c r="AC30" i="8"/>
  <c r="AB30" i="8"/>
  <c r="AB149" i="8" s="1"/>
  <c r="AA30" i="8"/>
  <c r="AA149" i="8" s="1"/>
  <c r="Z30" i="8"/>
  <c r="Y30" i="8"/>
  <c r="Y149" i="8" s="1"/>
  <c r="X30" i="8"/>
  <c r="AX29" i="8"/>
  <c r="W29" i="8"/>
  <c r="V29" i="8"/>
  <c r="U29" i="8"/>
  <c r="W28" i="8"/>
  <c r="V28" i="8"/>
  <c r="U28" i="8"/>
  <c r="W27" i="8"/>
  <c r="V27" i="8"/>
  <c r="U27" i="8"/>
  <c r="U30" i="8" s="1"/>
  <c r="W26" i="8"/>
  <c r="V26" i="8"/>
  <c r="U26" i="8"/>
  <c r="W25" i="8"/>
  <c r="V25" i="8"/>
  <c r="U25" i="8"/>
  <c r="W24" i="8"/>
  <c r="V24" i="8"/>
  <c r="U24" i="8"/>
  <c r="W23" i="8"/>
  <c r="V23" i="8"/>
  <c r="U23" i="8"/>
  <c r="W22" i="8"/>
  <c r="V22" i="8"/>
  <c r="U22" i="8"/>
  <c r="AX21" i="8"/>
  <c r="AX22" i="8" s="1"/>
  <c r="W21" i="8"/>
  <c r="V21" i="8"/>
  <c r="U21" i="8"/>
  <c r="AX20" i="8"/>
  <c r="AT20" i="8"/>
  <c r="W20" i="8"/>
  <c r="V20" i="8"/>
  <c r="U20" i="8"/>
  <c r="AT19" i="8"/>
  <c r="W19" i="8"/>
  <c r="V19" i="8"/>
  <c r="V30" i="8" s="1"/>
  <c r="U19" i="8"/>
  <c r="N17" i="8"/>
  <c r="M17" i="8"/>
  <c r="L17" i="8"/>
  <c r="H17" i="8"/>
  <c r="G17" i="8"/>
  <c r="F17" i="8"/>
  <c r="W16" i="8"/>
  <c r="V16" i="8"/>
  <c r="U16" i="8"/>
  <c r="W15" i="8"/>
  <c r="V15" i="8"/>
  <c r="U15" i="8"/>
  <c r="W14" i="8"/>
  <c r="V14" i="8"/>
  <c r="U14" i="8"/>
  <c r="AX13" i="8"/>
  <c r="AX14" i="8" s="1"/>
  <c r="W13" i="8"/>
  <c r="V13" i="8"/>
  <c r="U13" i="8"/>
  <c r="W12" i="8"/>
  <c r="V12" i="8"/>
  <c r="U12" i="8"/>
  <c r="L12" i="8"/>
  <c r="I5" i="8"/>
  <c r="F5" i="8"/>
  <c r="C3" i="8"/>
  <c r="C1" i="8"/>
  <c r="E430" i="7"/>
  <c r="F60" i="7"/>
  <c r="E60" i="7"/>
  <c r="AJ1290" i="6"/>
  <c r="AL1287" i="6"/>
  <c r="AK1287" i="6"/>
  <c r="Z1287" i="6"/>
  <c r="Y1287" i="6"/>
  <c r="X1287" i="6"/>
  <c r="W1287" i="6"/>
  <c r="V1287" i="6"/>
  <c r="L1287" i="6"/>
  <c r="K1287" i="6"/>
  <c r="J1287" i="6"/>
  <c r="I1287" i="6"/>
  <c r="H1287" i="6"/>
  <c r="F1287" i="6"/>
  <c r="AM1287" i="6"/>
  <c r="AJ1287" i="6"/>
  <c r="AJ1286" i="6" s="1"/>
  <c r="U1287" i="6"/>
  <c r="T1287" i="6"/>
  <c r="S1287" i="6"/>
  <c r="R1287" i="6"/>
  <c r="Q1287" i="6"/>
  <c r="P1287" i="6"/>
  <c r="O1287" i="6"/>
  <c r="N1287" i="6"/>
  <c r="M1287" i="6"/>
  <c r="G1287" i="6"/>
  <c r="AM1279" i="6"/>
  <c r="N1279" i="8" s="1"/>
  <c r="AL1279" i="6"/>
  <c r="M1279" i="8" s="1"/>
  <c r="AK1279" i="6"/>
  <c r="L1279" i="8" s="1"/>
  <c r="AF1277" i="6"/>
  <c r="AL1275" i="6"/>
  <c r="M1275" i="8" s="1"/>
  <c r="AK1275" i="6"/>
  <c r="L1275" i="8" s="1"/>
  <c r="AI1275" i="6"/>
  <c r="AH1275" i="6"/>
  <c r="AG1275" i="6"/>
  <c r="AF1275" i="6"/>
  <c r="AE1275" i="6"/>
  <c r="AD1275" i="6"/>
  <c r="Z1275" i="6"/>
  <c r="Y1275" i="6"/>
  <c r="X1275" i="6"/>
  <c r="W1275" i="6"/>
  <c r="V1275" i="6"/>
  <c r="U1275" i="6"/>
  <c r="T1275" i="6"/>
  <c r="S1275" i="6"/>
  <c r="R1275" i="6"/>
  <c r="Q1275" i="6"/>
  <c r="P1275" i="6"/>
  <c r="O1275" i="6"/>
  <c r="N1275" i="6"/>
  <c r="M1275" i="6"/>
  <c r="L1275" i="6"/>
  <c r="K1275" i="6"/>
  <c r="J1275" i="6"/>
  <c r="I1275" i="6"/>
  <c r="H1275" i="6"/>
  <c r="G1275" i="6"/>
  <c r="F1275" i="6"/>
  <c r="AX1274" i="6"/>
  <c r="AM1274" i="6"/>
  <c r="N1274" i="8" s="1"/>
  <c r="AL1274" i="6"/>
  <c r="M1274" i="8" s="1"/>
  <c r="AK1274" i="6"/>
  <c r="L1274" i="8" s="1"/>
  <c r="AM1273" i="6"/>
  <c r="N1273" i="8" s="1"/>
  <c r="AL1273" i="6"/>
  <c r="M1273" i="8" s="1"/>
  <c r="AK1273" i="6"/>
  <c r="L1273" i="8" s="1"/>
  <c r="AM1272" i="6"/>
  <c r="N1272" i="8" s="1"/>
  <c r="AL1272" i="6"/>
  <c r="M1272" i="8" s="1"/>
  <c r="AK1272" i="6"/>
  <c r="L1272" i="8" s="1"/>
  <c r="AM1271" i="6"/>
  <c r="N1271" i="8" s="1"/>
  <c r="AL1271" i="6"/>
  <c r="M1271" i="8" s="1"/>
  <c r="AK1271" i="6"/>
  <c r="L1271" i="8" s="1"/>
  <c r="AM1270" i="6"/>
  <c r="N1270" i="8" s="1"/>
  <c r="AL1270" i="6"/>
  <c r="M1270" i="8" s="1"/>
  <c r="AK1270" i="6"/>
  <c r="L1270" i="8" s="1"/>
  <c r="AM1269" i="6"/>
  <c r="N1269" i="8" s="1"/>
  <c r="AL1269" i="6"/>
  <c r="M1269" i="8" s="1"/>
  <c r="AK1269" i="6"/>
  <c r="L1269" i="8" s="1"/>
  <c r="AM1268" i="6"/>
  <c r="N1268" i="8" s="1"/>
  <c r="AL1268" i="6"/>
  <c r="M1268" i="8" s="1"/>
  <c r="AK1268" i="6"/>
  <c r="L1268" i="8" s="1"/>
  <c r="AM1267" i="6"/>
  <c r="N1267" i="8" s="1"/>
  <c r="AL1267" i="6"/>
  <c r="M1267" i="8" s="1"/>
  <c r="AK1267" i="6"/>
  <c r="L1267" i="8" s="1"/>
  <c r="AX1266" i="6"/>
  <c r="AM1266" i="6"/>
  <c r="N1266" i="8" s="1"/>
  <c r="AL1266" i="6"/>
  <c r="M1266" i="8" s="1"/>
  <c r="AK1266" i="6"/>
  <c r="L1266" i="8" s="1"/>
  <c r="AX1265" i="6"/>
  <c r="AT1265" i="6"/>
  <c r="AM1265" i="6"/>
  <c r="N1265" i="8" s="1"/>
  <c r="AL1265" i="6"/>
  <c r="M1265" i="8" s="1"/>
  <c r="AK1265" i="6"/>
  <c r="L1265" i="8" s="1"/>
  <c r="AT1264" i="6"/>
  <c r="AM1264" i="6"/>
  <c r="AL1264" i="6"/>
  <c r="M1264" i="8" s="1"/>
  <c r="AK1264" i="6"/>
  <c r="L1264" i="8" s="1"/>
  <c r="AI1262" i="6"/>
  <c r="AH1262" i="6"/>
  <c r="AG1262" i="6"/>
  <c r="AF1262" i="6"/>
  <c r="AE1262" i="6"/>
  <c r="AD1262" i="6"/>
  <c r="Z1262" i="6"/>
  <c r="Y1262" i="6"/>
  <c r="X1262" i="6"/>
  <c r="W1262" i="6"/>
  <c r="V1262" i="6"/>
  <c r="U1262" i="6"/>
  <c r="T1262" i="6"/>
  <c r="S1262" i="6"/>
  <c r="R1262" i="6"/>
  <c r="Q1262" i="6"/>
  <c r="P1262" i="6"/>
  <c r="O1262" i="6"/>
  <c r="N1262" i="6"/>
  <c r="M1262" i="6"/>
  <c r="L1262" i="6"/>
  <c r="K1262" i="6"/>
  <c r="J1262" i="6"/>
  <c r="I1262" i="6"/>
  <c r="I1277" i="6" s="1"/>
  <c r="H1262" i="6"/>
  <c r="G1262" i="6"/>
  <c r="F1262" i="6"/>
  <c r="C1262" i="6"/>
  <c r="AX1261" i="6"/>
  <c r="AT1261" i="6"/>
  <c r="AM1261" i="6"/>
  <c r="N1261" i="8" s="1"/>
  <c r="AL1261" i="6"/>
  <c r="M1261" i="8" s="1"/>
  <c r="AK1261" i="6"/>
  <c r="L1261" i="8" s="1"/>
  <c r="AM1260" i="6"/>
  <c r="N1260" i="8" s="1"/>
  <c r="AL1260" i="6"/>
  <c r="M1260" i="8" s="1"/>
  <c r="AK1260" i="6"/>
  <c r="L1260" i="8" s="1"/>
  <c r="AM1259" i="6"/>
  <c r="N1259" i="8" s="1"/>
  <c r="AL1259" i="6"/>
  <c r="M1259" i="8" s="1"/>
  <c r="AK1259" i="6"/>
  <c r="L1259" i="8" s="1"/>
  <c r="AM1258" i="6"/>
  <c r="N1258" i="8" s="1"/>
  <c r="AL1258" i="6"/>
  <c r="M1258" i="8" s="1"/>
  <c r="AK1258" i="6"/>
  <c r="L1258" i="8" s="1"/>
  <c r="AM1257" i="6"/>
  <c r="N1257" i="8" s="1"/>
  <c r="AL1257" i="6"/>
  <c r="M1257" i="8" s="1"/>
  <c r="AK1257" i="6"/>
  <c r="L1257" i="8" s="1"/>
  <c r="AM1256" i="6"/>
  <c r="N1256" i="8" s="1"/>
  <c r="AL1256" i="6"/>
  <c r="M1256" i="8" s="1"/>
  <c r="AK1256" i="6"/>
  <c r="L1256" i="8" s="1"/>
  <c r="AM1255" i="6"/>
  <c r="N1255" i="8" s="1"/>
  <c r="AL1255" i="6"/>
  <c r="M1255" i="8" s="1"/>
  <c r="AK1255" i="6"/>
  <c r="L1255" i="8" s="1"/>
  <c r="AM1254" i="6"/>
  <c r="N1254" i="8" s="1"/>
  <c r="AL1254" i="6"/>
  <c r="M1254" i="8" s="1"/>
  <c r="AK1254" i="6"/>
  <c r="L1254" i="8" s="1"/>
  <c r="AM1253" i="6"/>
  <c r="N1253" i="8" s="1"/>
  <c r="AL1253" i="6"/>
  <c r="M1253" i="8" s="1"/>
  <c r="AK1253" i="6"/>
  <c r="L1253" i="8" s="1"/>
  <c r="AX1252" i="6"/>
  <c r="AM1252" i="6"/>
  <c r="N1252" i="8" s="1"/>
  <c r="AL1252" i="6"/>
  <c r="M1252" i="8" s="1"/>
  <c r="AK1252" i="6"/>
  <c r="L1252" i="8" s="1"/>
  <c r="AM1251" i="6"/>
  <c r="N1251" i="8" s="1"/>
  <c r="AL1251" i="6"/>
  <c r="M1251" i="8" s="1"/>
  <c r="AK1251" i="6"/>
  <c r="L1251" i="8" s="1"/>
  <c r="AI1249" i="6"/>
  <c r="AH1249" i="6"/>
  <c r="AG1249" i="6"/>
  <c r="AF1249" i="6"/>
  <c r="AE1249" i="6"/>
  <c r="AD1249" i="6"/>
  <c r="Z1249" i="6"/>
  <c r="Y1249" i="6"/>
  <c r="X1249" i="6"/>
  <c r="W1249" i="6"/>
  <c r="V1249" i="6"/>
  <c r="U1249" i="6"/>
  <c r="T1249" i="6"/>
  <c r="S1249" i="6"/>
  <c r="R1249" i="6"/>
  <c r="Q1249" i="6"/>
  <c r="P1249" i="6"/>
  <c r="O1249" i="6"/>
  <c r="N1249" i="6"/>
  <c r="M1249" i="6"/>
  <c r="L1249" i="6"/>
  <c r="K1249" i="6"/>
  <c r="J1249" i="6"/>
  <c r="I1249" i="6"/>
  <c r="H1249" i="6"/>
  <c r="G1249" i="6"/>
  <c r="F1249" i="6"/>
  <c r="AX1248" i="6"/>
  <c r="AT1248" i="6" s="1"/>
  <c r="AM1248" i="6"/>
  <c r="N1248" i="8" s="1"/>
  <c r="AL1248" i="6"/>
  <c r="M1248" i="8" s="1"/>
  <c r="AK1248" i="6"/>
  <c r="L1248" i="8" s="1"/>
  <c r="AM1247" i="6"/>
  <c r="N1247" i="8" s="1"/>
  <c r="AL1247" i="6"/>
  <c r="M1247" i="8" s="1"/>
  <c r="AK1247" i="6"/>
  <c r="L1247" i="8" s="1"/>
  <c r="AM1246" i="6"/>
  <c r="N1246" i="8" s="1"/>
  <c r="AL1246" i="6"/>
  <c r="M1246" i="8" s="1"/>
  <c r="AK1246" i="6"/>
  <c r="L1246" i="8" s="1"/>
  <c r="AM1245" i="6"/>
  <c r="N1245" i="8" s="1"/>
  <c r="AL1245" i="6"/>
  <c r="M1245" i="8" s="1"/>
  <c r="AK1245" i="6"/>
  <c r="L1245" i="8" s="1"/>
  <c r="AM1244" i="6"/>
  <c r="N1244" i="8" s="1"/>
  <c r="AL1244" i="6"/>
  <c r="M1244" i="8" s="1"/>
  <c r="AK1244" i="6"/>
  <c r="L1244" i="8" s="1"/>
  <c r="AM1243" i="6"/>
  <c r="N1243" i="8" s="1"/>
  <c r="AL1243" i="6"/>
  <c r="M1243" i="8" s="1"/>
  <c r="AK1243" i="6"/>
  <c r="L1243" i="8" s="1"/>
  <c r="AM1242" i="6"/>
  <c r="N1242" i="8" s="1"/>
  <c r="AL1242" i="6"/>
  <c r="M1242" i="8" s="1"/>
  <c r="AK1242" i="6"/>
  <c r="L1242" i="8" s="1"/>
  <c r="AM1241" i="6"/>
  <c r="N1241" i="8" s="1"/>
  <c r="AL1241" i="6"/>
  <c r="M1241" i="8" s="1"/>
  <c r="AK1241" i="6"/>
  <c r="L1241" i="8" s="1"/>
  <c r="AX1240" i="6"/>
  <c r="AX1241" i="6" s="1"/>
  <c r="AX1242" i="6" s="1"/>
  <c r="AX1243" i="6" s="1"/>
  <c r="AM1240" i="6"/>
  <c r="N1240" i="8" s="1"/>
  <c r="AL1240" i="6"/>
  <c r="M1240" i="8" s="1"/>
  <c r="AK1240" i="6"/>
  <c r="L1240" i="8" s="1"/>
  <c r="AX1239" i="6"/>
  <c r="AM1239" i="6"/>
  <c r="N1239" i="8" s="1"/>
  <c r="AL1239" i="6"/>
  <c r="M1239" i="8" s="1"/>
  <c r="AK1239" i="6"/>
  <c r="L1239" i="8" s="1"/>
  <c r="AM1238" i="6"/>
  <c r="N1238" i="8" s="1"/>
  <c r="AL1238" i="6"/>
  <c r="M1238" i="8" s="1"/>
  <c r="AK1238" i="6"/>
  <c r="L1238" i="8" s="1"/>
  <c r="AI1236" i="6"/>
  <c r="AH1236" i="6"/>
  <c r="AG1236" i="6"/>
  <c r="AF1236" i="6"/>
  <c r="AE1236" i="6"/>
  <c r="AD1236" i="6"/>
  <c r="Z1236" i="6"/>
  <c r="Y1236" i="6"/>
  <c r="X1236" i="6"/>
  <c r="W1236" i="6"/>
  <c r="V1236" i="6"/>
  <c r="U1236" i="6"/>
  <c r="T1236" i="6"/>
  <c r="S1236" i="6"/>
  <c r="R1236" i="6"/>
  <c r="Q1236" i="6"/>
  <c r="P1236" i="6"/>
  <c r="O1236" i="6"/>
  <c r="N1236" i="6"/>
  <c r="M1236" i="6"/>
  <c r="L1236" i="6"/>
  <c r="K1236" i="6"/>
  <c r="J1236" i="6"/>
  <c r="I1236" i="6"/>
  <c r="H1236" i="6"/>
  <c r="G1236" i="6"/>
  <c r="F1236" i="6"/>
  <c r="AX1235" i="6"/>
  <c r="AM1235" i="6"/>
  <c r="N1235" i="8" s="1"/>
  <c r="AL1235" i="6"/>
  <c r="M1235" i="8" s="1"/>
  <c r="AK1235" i="6"/>
  <c r="L1235" i="8" s="1"/>
  <c r="AM1234" i="6"/>
  <c r="N1234" i="8" s="1"/>
  <c r="AL1234" i="6"/>
  <c r="M1234" i="8" s="1"/>
  <c r="AK1234" i="6"/>
  <c r="L1234" i="8" s="1"/>
  <c r="AM1233" i="6"/>
  <c r="N1233" i="8" s="1"/>
  <c r="AL1233" i="6"/>
  <c r="M1233" i="8" s="1"/>
  <c r="AK1233" i="6"/>
  <c r="L1233" i="8" s="1"/>
  <c r="AM1232" i="6"/>
  <c r="N1232" i="8" s="1"/>
  <c r="AL1232" i="6"/>
  <c r="M1232" i="8" s="1"/>
  <c r="AK1232" i="6"/>
  <c r="L1232" i="8" s="1"/>
  <c r="AM1231" i="6"/>
  <c r="N1231" i="8" s="1"/>
  <c r="AL1231" i="6"/>
  <c r="M1231" i="8" s="1"/>
  <c r="AK1231" i="6"/>
  <c r="L1231" i="8" s="1"/>
  <c r="AM1230" i="6"/>
  <c r="N1230" i="8" s="1"/>
  <c r="AL1230" i="6"/>
  <c r="M1230" i="8" s="1"/>
  <c r="AK1230" i="6"/>
  <c r="L1230" i="8" s="1"/>
  <c r="AM1229" i="6"/>
  <c r="N1229" i="8" s="1"/>
  <c r="AL1229" i="6"/>
  <c r="M1229" i="8" s="1"/>
  <c r="AK1229" i="6"/>
  <c r="L1229" i="8" s="1"/>
  <c r="AM1228" i="6"/>
  <c r="N1228" i="8" s="1"/>
  <c r="AL1228" i="6"/>
  <c r="M1228" i="8" s="1"/>
  <c r="AK1228" i="6"/>
  <c r="L1228" i="8" s="1"/>
  <c r="AX1227" i="6"/>
  <c r="AM1227" i="6"/>
  <c r="N1227" i="8" s="1"/>
  <c r="AL1227" i="6"/>
  <c r="M1227" i="8" s="1"/>
  <c r="AK1227" i="6"/>
  <c r="L1227" i="8" s="1"/>
  <c r="AX1226" i="6"/>
  <c r="AM1226" i="6"/>
  <c r="N1226" i="8" s="1"/>
  <c r="AL1226" i="6"/>
  <c r="M1226" i="8" s="1"/>
  <c r="AK1226" i="6"/>
  <c r="L1226" i="8" s="1"/>
  <c r="AT1225" i="6"/>
  <c r="AM1225" i="6"/>
  <c r="AL1225" i="6"/>
  <c r="M1225" i="8" s="1"/>
  <c r="AK1225" i="6"/>
  <c r="L1225" i="8" s="1"/>
  <c r="AI1223" i="6"/>
  <c r="AH1223" i="6"/>
  <c r="AG1223" i="6"/>
  <c r="AF1223" i="6"/>
  <c r="AE1223" i="6"/>
  <c r="AD1223" i="6"/>
  <c r="Z1223" i="6"/>
  <c r="Y1223" i="6"/>
  <c r="X1223" i="6"/>
  <c r="W1223" i="6"/>
  <c r="V1223" i="6"/>
  <c r="U1223" i="6"/>
  <c r="T1223" i="6"/>
  <c r="S1223" i="6"/>
  <c r="R1223" i="6"/>
  <c r="Q1223" i="6"/>
  <c r="P1223" i="6"/>
  <c r="O1223" i="6"/>
  <c r="N1223" i="6"/>
  <c r="M1223" i="6"/>
  <c r="L1223" i="6"/>
  <c r="K1223" i="6"/>
  <c r="K1277" i="6" s="1"/>
  <c r="J1223" i="6"/>
  <c r="I1223" i="6"/>
  <c r="H1223" i="6"/>
  <c r="G1223" i="6"/>
  <c r="F1223" i="6"/>
  <c r="AX1222" i="6"/>
  <c r="AM1222" i="6"/>
  <c r="N1222" i="8" s="1"/>
  <c r="AL1222" i="6"/>
  <c r="M1222" i="8" s="1"/>
  <c r="AK1222" i="6"/>
  <c r="L1222" i="8" s="1"/>
  <c r="AM1221" i="6"/>
  <c r="N1221" i="8" s="1"/>
  <c r="AL1221" i="6"/>
  <c r="M1221" i="8" s="1"/>
  <c r="AK1221" i="6"/>
  <c r="L1221" i="8" s="1"/>
  <c r="AM1220" i="6"/>
  <c r="N1220" i="8" s="1"/>
  <c r="AL1220" i="6"/>
  <c r="M1220" i="8" s="1"/>
  <c r="AK1220" i="6"/>
  <c r="L1220" i="8" s="1"/>
  <c r="AM1219" i="6"/>
  <c r="N1219" i="8" s="1"/>
  <c r="AL1219" i="6"/>
  <c r="M1219" i="8" s="1"/>
  <c r="AK1219" i="6"/>
  <c r="L1219" i="8" s="1"/>
  <c r="AM1218" i="6"/>
  <c r="N1218" i="8" s="1"/>
  <c r="AL1218" i="6"/>
  <c r="M1218" i="8" s="1"/>
  <c r="AK1218" i="6"/>
  <c r="L1218" i="8" s="1"/>
  <c r="AM1217" i="6"/>
  <c r="N1217" i="8" s="1"/>
  <c r="AL1217" i="6"/>
  <c r="M1217" i="8" s="1"/>
  <c r="AK1217" i="6"/>
  <c r="L1217" i="8" s="1"/>
  <c r="AM1216" i="6"/>
  <c r="N1216" i="8" s="1"/>
  <c r="AL1216" i="6"/>
  <c r="M1216" i="8" s="1"/>
  <c r="AK1216" i="6"/>
  <c r="L1216" i="8" s="1"/>
  <c r="AM1215" i="6"/>
  <c r="N1215" i="8" s="1"/>
  <c r="AL1215" i="6"/>
  <c r="M1215" i="8" s="1"/>
  <c r="AK1215" i="6"/>
  <c r="L1215" i="8" s="1"/>
  <c r="AM1214" i="6"/>
  <c r="N1214" i="8" s="1"/>
  <c r="AL1214" i="6"/>
  <c r="M1214" i="8" s="1"/>
  <c r="AK1214" i="6"/>
  <c r="L1214" i="8" s="1"/>
  <c r="AX1213" i="6"/>
  <c r="AX1214" i="6" s="1"/>
  <c r="AT1214" i="6" s="1"/>
  <c r="AM1213" i="6"/>
  <c r="N1213" i="8" s="1"/>
  <c r="AL1213" i="6"/>
  <c r="M1213" i="8" s="1"/>
  <c r="AK1213" i="6"/>
  <c r="L1213" i="8" s="1"/>
  <c r="AM1212" i="6"/>
  <c r="N1212" i="8" s="1"/>
  <c r="AL1212" i="6"/>
  <c r="AK1212" i="6"/>
  <c r="L1212" i="8" s="1"/>
  <c r="AI1210" i="6"/>
  <c r="AH1210" i="6"/>
  <c r="AG1210" i="6"/>
  <c r="AF1210" i="6"/>
  <c r="AE1210" i="6"/>
  <c r="AD1210" i="6"/>
  <c r="Z1210" i="6"/>
  <c r="Y1210" i="6"/>
  <c r="X1210" i="6"/>
  <c r="W1210" i="6"/>
  <c r="V1210" i="6"/>
  <c r="U1210" i="6"/>
  <c r="T1210" i="6"/>
  <c r="S1210" i="6"/>
  <c r="R1210" i="6"/>
  <c r="Q1210" i="6"/>
  <c r="P1210" i="6"/>
  <c r="O1210" i="6"/>
  <c r="N1210" i="6"/>
  <c r="M1210" i="6"/>
  <c r="L1210" i="6"/>
  <c r="K1210" i="6"/>
  <c r="J1210" i="6"/>
  <c r="I1210" i="6"/>
  <c r="H1210" i="6"/>
  <c r="G1210" i="6"/>
  <c r="F1210" i="6"/>
  <c r="AX1209" i="6"/>
  <c r="AM1209" i="6"/>
  <c r="N1209" i="8" s="1"/>
  <c r="AL1209" i="6"/>
  <c r="M1209" i="8" s="1"/>
  <c r="AK1209" i="6"/>
  <c r="L1209" i="8" s="1"/>
  <c r="AM1208" i="6"/>
  <c r="N1208" i="8" s="1"/>
  <c r="AL1208" i="6"/>
  <c r="M1208" i="8" s="1"/>
  <c r="AK1208" i="6"/>
  <c r="L1208" i="8" s="1"/>
  <c r="AM1207" i="6"/>
  <c r="N1207" i="8" s="1"/>
  <c r="AL1207" i="6"/>
  <c r="M1207" i="8" s="1"/>
  <c r="AK1207" i="6"/>
  <c r="L1207" i="8" s="1"/>
  <c r="AM1206" i="6"/>
  <c r="N1206" i="8" s="1"/>
  <c r="AL1206" i="6"/>
  <c r="M1206" i="8" s="1"/>
  <c r="AK1206" i="6"/>
  <c r="L1206" i="8" s="1"/>
  <c r="AM1205" i="6"/>
  <c r="N1205" i="8" s="1"/>
  <c r="AL1205" i="6"/>
  <c r="M1205" i="8" s="1"/>
  <c r="AK1205" i="6"/>
  <c r="L1205" i="8" s="1"/>
  <c r="AM1204" i="6"/>
  <c r="N1204" i="8" s="1"/>
  <c r="AL1204" i="6"/>
  <c r="M1204" i="8" s="1"/>
  <c r="AK1204" i="6"/>
  <c r="L1204" i="8" s="1"/>
  <c r="AM1203" i="6"/>
  <c r="N1203" i="8" s="1"/>
  <c r="AL1203" i="6"/>
  <c r="M1203" i="8" s="1"/>
  <c r="AK1203" i="6"/>
  <c r="L1203" i="8" s="1"/>
  <c r="AM1202" i="6"/>
  <c r="N1202" i="8" s="1"/>
  <c r="AL1202" i="6"/>
  <c r="M1202" i="8" s="1"/>
  <c r="AK1202" i="6"/>
  <c r="L1202" i="8" s="1"/>
  <c r="AM1201" i="6"/>
  <c r="N1201" i="8" s="1"/>
  <c r="AL1201" i="6"/>
  <c r="M1201" i="8" s="1"/>
  <c r="AK1201" i="6"/>
  <c r="L1201" i="8" s="1"/>
  <c r="AX1200" i="6"/>
  <c r="AM1200" i="6"/>
  <c r="N1200" i="8" s="1"/>
  <c r="AL1200" i="6"/>
  <c r="M1200" i="8" s="1"/>
  <c r="AK1200" i="6"/>
  <c r="L1200" i="8" s="1"/>
  <c r="AM1199" i="6"/>
  <c r="N1199" i="8" s="1"/>
  <c r="AL1199" i="6"/>
  <c r="M1199" i="8" s="1"/>
  <c r="AK1199" i="6"/>
  <c r="L1199" i="8" s="1"/>
  <c r="AI1197" i="6"/>
  <c r="AH1197" i="6"/>
  <c r="AG1197" i="6"/>
  <c r="AF1197" i="6"/>
  <c r="AE1197" i="6"/>
  <c r="AD1197" i="6"/>
  <c r="Z1197" i="6"/>
  <c r="Y1197" i="6"/>
  <c r="X1197" i="6"/>
  <c r="W1197" i="6"/>
  <c r="V1197" i="6"/>
  <c r="U1197" i="6"/>
  <c r="T1197" i="6"/>
  <c r="S1197" i="6"/>
  <c r="R1197" i="6"/>
  <c r="Q1197" i="6"/>
  <c r="P1197" i="6"/>
  <c r="O1197" i="6"/>
  <c r="N1197" i="6"/>
  <c r="M1197" i="6"/>
  <c r="L1197" i="6"/>
  <c r="K1197" i="6"/>
  <c r="J1197" i="6"/>
  <c r="I1197" i="6"/>
  <c r="H1197" i="6"/>
  <c r="G1197" i="6"/>
  <c r="F1197" i="6"/>
  <c r="AX1196" i="6"/>
  <c r="AM1196" i="6"/>
  <c r="N1196" i="8" s="1"/>
  <c r="AL1196" i="6"/>
  <c r="M1196" i="8" s="1"/>
  <c r="AK1196" i="6"/>
  <c r="L1196" i="8" s="1"/>
  <c r="C1197" i="6"/>
  <c r="AM1195" i="6"/>
  <c r="N1195" i="8" s="1"/>
  <c r="AL1195" i="6"/>
  <c r="M1195" i="8" s="1"/>
  <c r="AK1195" i="6"/>
  <c r="L1195" i="8" s="1"/>
  <c r="AM1194" i="6"/>
  <c r="N1194" i="8" s="1"/>
  <c r="AL1194" i="6"/>
  <c r="M1194" i="8" s="1"/>
  <c r="AK1194" i="6"/>
  <c r="L1194" i="8" s="1"/>
  <c r="AM1193" i="6"/>
  <c r="N1193" i="8" s="1"/>
  <c r="AL1193" i="6"/>
  <c r="M1193" i="8" s="1"/>
  <c r="AK1193" i="6"/>
  <c r="L1193" i="8" s="1"/>
  <c r="AM1192" i="6"/>
  <c r="N1192" i="8" s="1"/>
  <c r="AL1192" i="6"/>
  <c r="M1192" i="8" s="1"/>
  <c r="AK1192" i="6"/>
  <c r="L1192" i="8" s="1"/>
  <c r="AM1191" i="6"/>
  <c r="N1191" i="8" s="1"/>
  <c r="AL1191" i="6"/>
  <c r="M1191" i="8" s="1"/>
  <c r="AK1191" i="6"/>
  <c r="L1191" i="8" s="1"/>
  <c r="AM1190" i="6"/>
  <c r="N1190" i="8" s="1"/>
  <c r="AL1190" i="6"/>
  <c r="M1190" i="8" s="1"/>
  <c r="AK1190" i="6"/>
  <c r="AM1189" i="6"/>
  <c r="N1189" i="8" s="1"/>
  <c r="AL1189" i="6"/>
  <c r="M1189" i="8" s="1"/>
  <c r="AK1189" i="6"/>
  <c r="L1189" i="8" s="1"/>
  <c r="AM1188" i="6"/>
  <c r="N1188" i="8" s="1"/>
  <c r="AL1188" i="6"/>
  <c r="M1188" i="8" s="1"/>
  <c r="AK1188" i="6"/>
  <c r="L1188" i="8" s="1"/>
  <c r="AX1187" i="6"/>
  <c r="AM1187" i="6"/>
  <c r="N1187" i="8" s="1"/>
  <c r="AL1187" i="6"/>
  <c r="M1187" i="8" s="1"/>
  <c r="AK1187" i="6"/>
  <c r="L1187" i="8" s="1"/>
  <c r="AT1186" i="6"/>
  <c r="AM1186" i="6"/>
  <c r="N1186" i="8" s="1"/>
  <c r="AL1186" i="6"/>
  <c r="M1186" i="8" s="1"/>
  <c r="AK1186" i="6"/>
  <c r="L1186" i="8" s="1"/>
  <c r="AI1184" i="6"/>
  <c r="AH1184" i="6"/>
  <c r="AG1184" i="6"/>
  <c r="AG1277" i="6" s="1"/>
  <c r="AF1184" i="6"/>
  <c r="AE1184" i="6"/>
  <c r="AD1184" i="6"/>
  <c r="Z1184" i="6"/>
  <c r="Y1184" i="6"/>
  <c r="X1184" i="6"/>
  <c r="W1184" i="6"/>
  <c r="V1184" i="6"/>
  <c r="U1184" i="6"/>
  <c r="T1184" i="6"/>
  <c r="S1184" i="6"/>
  <c r="R1184" i="6"/>
  <c r="Q1184" i="6"/>
  <c r="P1184" i="6"/>
  <c r="O1184" i="6"/>
  <c r="N1184" i="6"/>
  <c r="M1184" i="6"/>
  <c r="L1184" i="6"/>
  <c r="K1184" i="6"/>
  <c r="J1184" i="6"/>
  <c r="J1277" i="6" s="1"/>
  <c r="I1184" i="6"/>
  <c r="H1184" i="6"/>
  <c r="G1184" i="6"/>
  <c r="F1184" i="6"/>
  <c r="AX1183" i="6"/>
  <c r="AM1183" i="6"/>
  <c r="N1183" i="8" s="1"/>
  <c r="AL1183" i="6"/>
  <c r="M1183" i="8" s="1"/>
  <c r="AK1183" i="6"/>
  <c r="L1183" i="8" s="1"/>
  <c r="AM1182" i="6"/>
  <c r="N1182" i="8" s="1"/>
  <c r="AL1182" i="6"/>
  <c r="M1182" i="8" s="1"/>
  <c r="AK1182" i="6"/>
  <c r="L1182" i="8" s="1"/>
  <c r="AM1181" i="6"/>
  <c r="N1181" i="8" s="1"/>
  <c r="AL1181" i="6"/>
  <c r="M1181" i="8" s="1"/>
  <c r="AK1181" i="6"/>
  <c r="L1181" i="8" s="1"/>
  <c r="AM1180" i="6"/>
  <c r="N1180" i="8" s="1"/>
  <c r="AL1180" i="6"/>
  <c r="M1180" i="8" s="1"/>
  <c r="AK1180" i="6"/>
  <c r="L1180" i="8" s="1"/>
  <c r="AM1179" i="6"/>
  <c r="N1179" i="8" s="1"/>
  <c r="AL1179" i="6"/>
  <c r="M1179" i="8" s="1"/>
  <c r="AK1179" i="6"/>
  <c r="L1179" i="8" s="1"/>
  <c r="AM1178" i="6"/>
  <c r="N1178" i="8" s="1"/>
  <c r="AL1178" i="6"/>
  <c r="M1178" i="8" s="1"/>
  <c r="AK1178" i="6"/>
  <c r="L1178" i="8" s="1"/>
  <c r="AM1177" i="6"/>
  <c r="N1177" i="8" s="1"/>
  <c r="AL1177" i="6"/>
  <c r="M1177" i="8" s="1"/>
  <c r="AK1177" i="6"/>
  <c r="L1177" i="8" s="1"/>
  <c r="AM1176" i="6"/>
  <c r="N1176" i="8" s="1"/>
  <c r="AL1176" i="6"/>
  <c r="M1176" i="8" s="1"/>
  <c r="AK1176" i="6"/>
  <c r="L1176" i="8" s="1"/>
  <c r="AM1175" i="6"/>
  <c r="N1175" i="8" s="1"/>
  <c r="AL1175" i="6"/>
  <c r="M1175" i="8" s="1"/>
  <c r="AK1175" i="6"/>
  <c r="L1175" i="8" s="1"/>
  <c r="AX1174" i="6"/>
  <c r="AM1174" i="6"/>
  <c r="AL1174" i="6"/>
  <c r="M1174" i="8" s="1"/>
  <c r="AK1174" i="6"/>
  <c r="L1174" i="8" s="1"/>
  <c r="AM1173" i="6"/>
  <c r="N1173" i="8" s="1"/>
  <c r="AL1173" i="6"/>
  <c r="M1173" i="8" s="1"/>
  <c r="AK1173" i="6"/>
  <c r="L1173" i="8" s="1"/>
  <c r="AT1173" i="6"/>
  <c r="AI1171" i="6"/>
  <c r="AH1171" i="6"/>
  <c r="AG1171" i="6"/>
  <c r="AF1171" i="6"/>
  <c r="AE1171" i="6"/>
  <c r="AD1171" i="6"/>
  <c r="Z1171" i="6"/>
  <c r="Y1171" i="6"/>
  <c r="X1171" i="6"/>
  <c r="W1171" i="6"/>
  <c r="V1171" i="6"/>
  <c r="U1171" i="6"/>
  <c r="T1171" i="6"/>
  <c r="S1171" i="6"/>
  <c r="R1171" i="6"/>
  <c r="Q1171" i="6"/>
  <c r="Q1277" i="6" s="1"/>
  <c r="P1171" i="6"/>
  <c r="O1171" i="6"/>
  <c r="N1171" i="6"/>
  <c r="M1171" i="6"/>
  <c r="L1171" i="6"/>
  <c r="L1277" i="6" s="1"/>
  <c r="K1171" i="6"/>
  <c r="J1171" i="6"/>
  <c r="I1171" i="6"/>
  <c r="H1171" i="6"/>
  <c r="G1171" i="6"/>
  <c r="F1171" i="6"/>
  <c r="AX1170" i="6"/>
  <c r="AM1170" i="6"/>
  <c r="N1170" i="8" s="1"/>
  <c r="AL1170" i="6"/>
  <c r="M1170" i="8" s="1"/>
  <c r="AK1170" i="6"/>
  <c r="L1170" i="8" s="1"/>
  <c r="AM1169" i="6"/>
  <c r="N1169" i="8" s="1"/>
  <c r="AL1169" i="6"/>
  <c r="M1169" i="8" s="1"/>
  <c r="AK1169" i="6"/>
  <c r="L1169" i="8" s="1"/>
  <c r="AM1168" i="6"/>
  <c r="N1168" i="8" s="1"/>
  <c r="AL1168" i="6"/>
  <c r="M1168" i="8" s="1"/>
  <c r="AK1168" i="6"/>
  <c r="L1168" i="8" s="1"/>
  <c r="AM1167" i="6"/>
  <c r="N1167" i="8" s="1"/>
  <c r="AL1167" i="6"/>
  <c r="M1167" i="8" s="1"/>
  <c r="AK1167" i="6"/>
  <c r="L1167" i="8" s="1"/>
  <c r="AM1166" i="6"/>
  <c r="N1166" i="8" s="1"/>
  <c r="AL1166" i="6"/>
  <c r="M1166" i="8" s="1"/>
  <c r="AK1166" i="6"/>
  <c r="L1166" i="8" s="1"/>
  <c r="AM1165" i="6"/>
  <c r="N1165" i="8" s="1"/>
  <c r="AL1165" i="6"/>
  <c r="M1165" i="8" s="1"/>
  <c r="AK1165" i="6"/>
  <c r="L1165" i="8" s="1"/>
  <c r="AM1164" i="6"/>
  <c r="N1164" i="8" s="1"/>
  <c r="AL1164" i="6"/>
  <c r="M1164" i="8" s="1"/>
  <c r="AK1164" i="6"/>
  <c r="L1164" i="8" s="1"/>
  <c r="AM1163" i="6"/>
  <c r="N1163" i="8" s="1"/>
  <c r="AL1163" i="6"/>
  <c r="M1163" i="8" s="1"/>
  <c r="AK1163" i="6"/>
  <c r="L1163" i="8" s="1"/>
  <c r="AM1162" i="6"/>
  <c r="N1162" i="8" s="1"/>
  <c r="AL1162" i="6"/>
  <c r="M1162" i="8" s="1"/>
  <c r="AK1162" i="6"/>
  <c r="L1162" i="8" s="1"/>
  <c r="AX1161" i="6"/>
  <c r="AM1161" i="6"/>
  <c r="N1161" i="8" s="1"/>
  <c r="AL1161" i="6"/>
  <c r="M1161" i="8" s="1"/>
  <c r="AK1161" i="6"/>
  <c r="L1161" i="8" s="1"/>
  <c r="AM1160" i="6"/>
  <c r="N1160" i="8" s="1"/>
  <c r="AL1160" i="6"/>
  <c r="M1160" i="8" s="1"/>
  <c r="AK1160" i="6"/>
  <c r="L1160" i="8" s="1"/>
  <c r="AI1158" i="6"/>
  <c r="AH1158" i="6"/>
  <c r="AG1158" i="6"/>
  <c r="AF1158" i="6"/>
  <c r="AE1158" i="6"/>
  <c r="AD1158" i="6"/>
  <c r="Z1158" i="6"/>
  <c r="Y1158" i="6"/>
  <c r="X1158" i="6"/>
  <c r="W1158" i="6"/>
  <c r="V1158" i="6"/>
  <c r="U1158" i="6"/>
  <c r="U1277" i="6" s="1"/>
  <c r="T1158" i="6"/>
  <c r="S1158" i="6"/>
  <c r="R1158" i="6"/>
  <c r="R1277" i="6" s="1"/>
  <c r="Q1158" i="6"/>
  <c r="P1158" i="6"/>
  <c r="O1158" i="6"/>
  <c r="N1158" i="6"/>
  <c r="M1158" i="6"/>
  <c r="M1277" i="6" s="1"/>
  <c r="L1158" i="6"/>
  <c r="K1158" i="6"/>
  <c r="J1158" i="6"/>
  <c r="I1158" i="6"/>
  <c r="H1158" i="6"/>
  <c r="G1158" i="6"/>
  <c r="F1158" i="6"/>
  <c r="AX1157" i="6"/>
  <c r="AM1157" i="6"/>
  <c r="N1157" i="8" s="1"/>
  <c r="AL1157" i="6"/>
  <c r="M1157" i="8" s="1"/>
  <c r="AK1157" i="6"/>
  <c r="L1157" i="8" s="1"/>
  <c r="AM1156" i="6"/>
  <c r="N1156" i="8" s="1"/>
  <c r="AL1156" i="6"/>
  <c r="M1156" i="8" s="1"/>
  <c r="AK1156" i="6"/>
  <c r="L1156" i="8" s="1"/>
  <c r="AM1155" i="6"/>
  <c r="N1155" i="8" s="1"/>
  <c r="AL1155" i="6"/>
  <c r="M1155" i="8" s="1"/>
  <c r="AK1155" i="6"/>
  <c r="L1155" i="8" s="1"/>
  <c r="AM1154" i="6"/>
  <c r="N1154" i="8" s="1"/>
  <c r="AL1154" i="6"/>
  <c r="M1154" i="8" s="1"/>
  <c r="AK1154" i="6"/>
  <c r="L1154" i="8" s="1"/>
  <c r="AM1153" i="6"/>
  <c r="N1153" i="8" s="1"/>
  <c r="AL1153" i="6"/>
  <c r="M1153" i="8" s="1"/>
  <c r="AK1153" i="6"/>
  <c r="L1153" i="8" s="1"/>
  <c r="AM1152" i="6"/>
  <c r="N1152" i="8" s="1"/>
  <c r="AL1152" i="6"/>
  <c r="M1152" i="8" s="1"/>
  <c r="AK1152" i="6"/>
  <c r="L1152" i="8" s="1"/>
  <c r="AM1151" i="6"/>
  <c r="N1151" i="8" s="1"/>
  <c r="AL1151" i="6"/>
  <c r="M1151" i="8" s="1"/>
  <c r="AK1151" i="6"/>
  <c r="L1151" i="8" s="1"/>
  <c r="AM1150" i="6"/>
  <c r="N1150" i="8" s="1"/>
  <c r="AL1150" i="6"/>
  <c r="M1150" i="8" s="1"/>
  <c r="AK1150" i="6"/>
  <c r="L1150" i="8" s="1"/>
  <c r="AX1149" i="6"/>
  <c r="AX1150" i="6" s="1"/>
  <c r="AX1151" i="6" s="1"/>
  <c r="AM1149" i="6"/>
  <c r="N1149" i="8" s="1"/>
  <c r="AL1149" i="6"/>
  <c r="M1149" i="8" s="1"/>
  <c r="AK1149" i="6"/>
  <c r="L1149" i="8" s="1"/>
  <c r="AX1148" i="6"/>
  <c r="AM1148" i="6"/>
  <c r="N1148" i="8" s="1"/>
  <c r="AL1148" i="6"/>
  <c r="M1148" i="8" s="1"/>
  <c r="AK1148" i="6"/>
  <c r="L1148" i="8" s="1"/>
  <c r="AM1147" i="6"/>
  <c r="N1147" i="8" s="1"/>
  <c r="AL1147" i="6"/>
  <c r="AK1147" i="6"/>
  <c r="L1147" i="8" s="1"/>
  <c r="AT1147" i="6"/>
  <c r="AM1144" i="6"/>
  <c r="N1144" i="8" s="1"/>
  <c r="AL1144" i="6"/>
  <c r="M1144" i="8" s="1"/>
  <c r="AK1144" i="6"/>
  <c r="AM1143" i="6"/>
  <c r="N1143" i="8" s="1"/>
  <c r="AL1143" i="6"/>
  <c r="M1143" i="8" s="1"/>
  <c r="AK1143" i="6"/>
  <c r="L1143" i="8" s="1"/>
  <c r="AM1142" i="6"/>
  <c r="N1142" i="8" s="1"/>
  <c r="AL1142" i="6"/>
  <c r="M1142" i="8" s="1"/>
  <c r="AK1142" i="6"/>
  <c r="L1142" i="8" s="1"/>
  <c r="AX1141" i="6"/>
  <c r="AT1141" i="6"/>
  <c r="AM1141" i="6"/>
  <c r="N1141" i="8" s="1"/>
  <c r="AL1141" i="6"/>
  <c r="M1141" i="8" s="1"/>
  <c r="AK1141" i="6"/>
  <c r="L1141" i="8" s="1"/>
  <c r="AM1140" i="6"/>
  <c r="N1140" i="8" s="1"/>
  <c r="AL1140" i="6"/>
  <c r="AK1140" i="6"/>
  <c r="L1140" i="8" s="1"/>
  <c r="AT1140" i="6"/>
  <c r="R1136" i="6"/>
  <c r="AI1134" i="6"/>
  <c r="AH1134" i="6"/>
  <c r="AG1134" i="6"/>
  <c r="AF1134" i="6"/>
  <c r="AE1134" i="6"/>
  <c r="AD1134" i="6"/>
  <c r="Z1134" i="6"/>
  <c r="Y1134" i="6"/>
  <c r="X1134" i="6"/>
  <c r="W1134" i="6"/>
  <c r="V1134" i="6"/>
  <c r="U1134" i="6"/>
  <c r="T1134" i="6"/>
  <c r="S1134" i="6"/>
  <c r="R1134" i="6"/>
  <c r="Q1134" i="6"/>
  <c r="P1134" i="6"/>
  <c r="O1134" i="6"/>
  <c r="N1134" i="6"/>
  <c r="M1134" i="6"/>
  <c r="L1134" i="6"/>
  <c r="K1134" i="6"/>
  <c r="J1134" i="6"/>
  <c r="I1134" i="6"/>
  <c r="H1134" i="6"/>
  <c r="G1134" i="6"/>
  <c r="F1134" i="6"/>
  <c r="AX1133" i="6"/>
  <c r="AM1133" i="6"/>
  <c r="N1133" i="8" s="1"/>
  <c r="AL1133" i="6"/>
  <c r="M1133" i="8" s="1"/>
  <c r="AK1133" i="6"/>
  <c r="L1133" i="8" s="1"/>
  <c r="AM1132" i="6"/>
  <c r="N1132" i="8" s="1"/>
  <c r="AL1132" i="6"/>
  <c r="M1132" i="8" s="1"/>
  <c r="AK1132" i="6"/>
  <c r="L1132" i="8" s="1"/>
  <c r="AM1131" i="6"/>
  <c r="N1131" i="8" s="1"/>
  <c r="AL1131" i="6"/>
  <c r="M1131" i="8" s="1"/>
  <c r="AK1131" i="6"/>
  <c r="L1131" i="8" s="1"/>
  <c r="AM1130" i="6"/>
  <c r="N1130" i="8" s="1"/>
  <c r="AL1130" i="6"/>
  <c r="M1130" i="8" s="1"/>
  <c r="AK1130" i="6"/>
  <c r="L1130" i="8" s="1"/>
  <c r="AM1129" i="6"/>
  <c r="N1129" i="8" s="1"/>
  <c r="AL1129" i="6"/>
  <c r="M1129" i="8" s="1"/>
  <c r="AK1129" i="6"/>
  <c r="L1129" i="8" s="1"/>
  <c r="AM1128" i="6"/>
  <c r="N1128" i="8" s="1"/>
  <c r="AL1128" i="6"/>
  <c r="M1128" i="8" s="1"/>
  <c r="AK1128" i="6"/>
  <c r="L1128" i="8" s="1"/>
  <c r="AM1127" i="6"/>
  <c r="N1127" i="8" s="1"/>
  <c r="AL1127" i="6"/>
  <c r="M1127" i="8" s="1"/>
  <c r="AK1127" i="6"/>
  <c r="L1127" i="8" s="1"/>
  <c r="AM1126" i="6"/>
  <c r="N1126" i="8" s="1"/>
  <c r="AL1126" i="6"/>
  <c r="M1126" i="8" s="1"/>
  <c r="AK1126" i="6"/>
  <c r="L1126" i="8" s="1"/>
  <c r="AX1125" i="6"/>
  <c r="AX1126" i="6" s="1"/>
  <c r="AM1125" i="6"/>
  <c r="N1125" i="8" s="1"/>
  <c r="AL1125" i="6"/>
  <c r="M1125" i="8" s="1"/>
  <c r="AK1125" i="6"/>
  <c r="L1125" i="8" s="1"/>
  <c r="AX1124" i="6"/>
  <c r="AM1124" i="6"/>
  <c r="N1124" i="8" s="1"/>
  <c r="AL1124" i="6"/>
  <c r="M1124" i="8" s="1"/>
  <c r="AK1124" i="6"/>
  <c r="AT1123" i="6"/>
  <c r="AM1123" i="6"/>
  <c r="AL1123" i="6"/>
  <c r="AK1123" i="6"/>
  <c r="L1123" i="8" s="1"/>
  <c r="AI1121" i="6"/>
  <c r="AH1121" i="6"/>
  <c r="AH1136" i="6" s="1"/>
  <c r="AG1121" i="6"/>
  <c r="AF1121" i="6"/>
  <c r="AE1121" i="6"/>
  <c r="AD1121" i="6"/>
  <c r="Z1121" i="6"/>
  <c r="Y1121" i="6"/>
  <c r="X1121" i="6"/>
  <c r="W1121" i="6"/>
  <c r="V1121" i="6"/>
  <c r="U1121" i="6"/>
  <c r="T1121" i="6"/>
  <c r="S1121" i="6"/>
  <c r="R1121" i="6"/>
  <c r="Q1121" i="6"/>
  <c r="P1121" i="6"/>
  <c r="O1121" i="6"/>
  <c r="N1121" i="6"/>
  <c r="M1121" i="6"/>
  <c r="L1121" i="6"/>
  <c r="K1121" i="6"/>
  <c r="J1121" i="6"/>
  <c r="I1121" i="6"/>
  <c r="H1121" i="6"/>
  <c r="G1121" i="6"/>
  <c r="F1121" i="6"/>
  <c r="AX1120" i="6"/>
  <c r="AM1120" i="6"/>
  <c r="N1120" i="8" s="1"/>
  <c r="AL1120" i="6"/>
  <c r="M1120" i="8" s="1"/>
  <c r="AK1120" i="6"/>
  <c r="L1120" i="8" s="1"/>
  <c r="AM1119" i="6"/>
  <c r="N1119" i="8" s="1"/>
  <c r="AL1119" i="6"/>
  <c r="M1119" i="8" s="1"/>
  <c r="AK1119" i="6"/>
  <c r="L1119" i="8" s="1"/>
  <c r="AM1118" i="6"/>
  <c r="N1118" i="8" s="1"/>
  <c r="AL1118" i="6"/>
  <c r="M1118" i="8" s="1"/>
  <c r="AK1118" i="6"/>
  <c r="L1118" i="8" s="1"/>
  <c r="AM1117" i="6"/>
  <c r="N1117" i="8" s="1"/>
  <c r="AL1117" i="6"/>
  <c r="M1117" i="8" s="1"/>
  <c r="AK1117" i="6"/>
  <c r="L1117" i="8" s="1"/>
  <c r="AX1116" i="6"/>
  <c r="AX1117" i="6" s="1"/>
  <c r="AM1116" i="6"/>
  <c r="N1116" i="8" s="1"/>
  <c r="AL1116" i="6"/>
  <c r="M1116" i="8" s="1"/>
  <c r="AK1116" i="6"/>
  <c r="L1116" i="8" s="1"/>
  <c r="AX1115" i="6"/>
  <c r="AM1115" i="6"/>
  <c r="N1115" i="8" s="1"/>
  <c r="AL1115" i="6"/>
  <c r="M1115" i="8" s="1"/>
  <c r="AK1115" i="6"/>
  <c r="L1115" i="8" s="1"/>
  <c r="AM1114" i="6"/>
  <c r="N1114" i="8" s="1"/>
  <c r="AL1114" i="6"/>
  <c r="M1114" i="8" s="1"/>
  <c r="AK1114" i="6"/>
  <c r="L1114" i="8" s="1"/>
  <c r="AX1113" i="6"/>
  <c r="AX1114" i="6" s="1"/>
  <c r="AT1113" i="6"/>
  <c r="AM1113" i="6"/>
  <c r="N1113" i="8" s="1"/>
  <c r="AL1113" i="6"/>
  <c r="M1113" i="8" s="1"/>
  <c r="AK1113" i="6"/>
  <c r="L1113" i="8" s="1"/>
  <c r="AX1112" i="6"/>
  <c r="AM1112" i="6"/>
  <c r="N1112" i="8" s="1"/>
  <c r="AL1112" i="6"/>
  <c r="M1112" i="8" s="1"/>
  <c r="AK1112" i="6"/>
  <c r="L1112" i="8" s="1"/>
  <c r="AX1111" i="6"/>
  <c r="AT1111" i="6"/>
  <c r="AM1111" i="6"/>
  <c r="N1111" i="8" s="1"/>
  <c r="AL1111" i="6"/>
  <c r="M1111" i="8" s="1"/>
  <c r="AK1111" i="6"/>
  <c r="L1111" i="8" s="1"/>
  <c r="AT1110" i="6"/>
  <c r="AM1110" i="6"/>
  <c r="N1110" i="8" s="1"/>
  <c r="AL1110" i="6"/>
  <c r="M1110" i="8" s="1"/>
  <c r="AK1110" i="6"/>
  <c r="L1110" i="8" s="1"/>
  <c r="AI1108" i="6"/>
  <c r="AH1108" i="6"/>
  <c r="AG1108" i="6"/>
  <c r="AF1108" i="6"/>
  <c r="AE1108" i="6"/>
  <c r="AD1108" i="6"/>
  <c r="Z1108" i="6"/>
  <c r="Y1108" i="6"/>
  <c r="X1108" i="6"/>
  <c r="W1108" i="6"/>
  <c r="V1108" i="6"/>
  <c r="U1108" i="6"/>
  <c r="T1108" i="6"/>
  <c r="S1108" i="6"/>
  <c r="R1108" i="6"/>
  <c r="Q1108" i="6"/>
  <c r="P1108" i="6"/>
  <c r="O1108" i="6"/>
  <c r="N1108" i="6"/>
  <c r="M1108" i="6"/>
  <c r="L1108" i="6"/>
  <c r="K1108" i="6"/>
  <c r="J1108" i="6"/>
  <c r="I1108" i="6"/>
  <c r="H1108" i="6"/>
  <c r="G1108" i="6"/>
  <c r="F1108" i="6"/>
  <c r="AX1107" i="6"/>
  <c r="AM1107" i="6"/>
  <c r="N1107" i="8" s="1"/>
  <c r="AL1107" i="6"/>
  <c r="M1107" i="8" s="1"/>
  <c r="AK1107" i="6"/>
  <c r="L1107" i="8" s="1"/>
  <c r="AM1106" i="6"/>
  <c r="N1106" i="8" s="1"/>
  <c r="AL1106" i="6"/>
  <c r="M1106" i="8" s="1"/>
  <c r="AK1106" i="6"/>
  <c r="L1106" i="8" s="1"/>
  <c r="AM1105" i="6"/>
  <c r="N1105" i="8" s="1"/>
  <c r="AL1105" i="6"/>
  <c r="M1105" i="8" s="1"/>
  <c r="AK1105" i="6"/>
  <c r="L1105" i="8" s="1"/>
  <c r="AM1104" i="6"/>
  <c r="N1104" i="8" s="1"/>
  <c r="AL1104" i="6"/>
  <c r="M1104" i="8" s="1"/>
  <c r="AK1104" i="6"/>
  <c r="L1104" i="8" s="1"/>
  <c r="AM1103" i="6"/>
  <c r="N1103" i="8" s="1"/>
  <c r="AL1103" i="6"/>
  <c r="M1103" i="8" s="1"/>
  <c r="AK1103" i="6"/>
  <c r="L1103" i="8" s="1"/>
  <c r="AM1102" i="6"/>
  <c r="N1102" i="8" s="1"/>
  <c r="AL1102" i="6"/>
  <c r="M1102" i="8" s="1"/>
  <c r="AK1102" i="6"/>
  <c r="L1102" i="8" s="1"/>
  <c r="AM1101" i="6"/>
  <c r="N1101" i="8" s="1"/>
  <c r="AL1101" i="6"/>
  <c r="M1101" i="8" s="1"/>
  <c r="AK1101" i="6"/>
  <c r="L1101" i="8" s="1"/>
  <c r="AM1100" i="6"/>
  <c r="N1100" i="8" s="1"/>
  <c r="AL1100" i="6"/>
  <c r="M1100" i="8" s="1"/>
  <c r="AK1100" i="6"/>
  <c r="L1100" i="8" s="1"/>
  <c r="AX1099" i="6"/>
  <c r="AT1099" i="6" s="1"/>
  <c r="AM1099" i="6"/>
  <c r="N1099" i="8" s="1"/>
  <c r="AL1099" i="6"/>
  <c r="M1099" i="8" s="1"/>
  <c r="AK1099" i="6"/>
  <c r="L1099" i="8" s="1"/>
  <c r="AX1098" i="6"/>
  <c r="AM1098" i="6"/>
  <c r="N1098" i="8" s="1"/>
  <c r="AL1098" i="6"/>
  <c r="M1098" i="8" s="1"/>
  <c r="AK1098" i="6"/>
  <c r="L1098" i="8" s="1"/>
  <c r="AT1097" i="6"/>
  <c r="AM1097" i="6"/>
  <c r="AL1097" i="6"/>
  <c r="M1097" i="8" s="1"/>
  <c r="AK1097" i="6"/>
  <c r="L1097" i="8" s="1"/>
  <c r="AK1095" i="6"/>
  <c r="L1095" i="8" s="1"/>
  <c r="AI1095" i="6"/>
  <c r="AH1095" i="6"/>
  <c r="AG1095" i="6"/>
  <c r="AF1095" i="6"/>
  <c r="AE1095" i="6"/>
  <c r="AD1095" i="6"/>
  <c r="Z1095" i="6"/>
  <c r="Y1095" i="6"/>
  <c r="X1095" i="6"/>
  <c r="W1095" i="6"/>
  <c r="V1095" i="6"/>
  <c r="U1095" i="6"/>
  <c r="T1095" i="6"/>
  <c r="S1095" i="6"/>
  <c r="R1095" i="6"/>
  <c r="Q1095" i="6"/>
  <c r="P1095" i="6"/>
  <c r="O1095" i="6"/>
  <c r="N1095" i="6"/>
  <c r="M1095" i="6"/>
  <c r="L1095" i="6"/>
  <c r="K1095" i="6"/>
  <c r="J1095" i="6"/>
  <c r="I1095" i="6"/>
  <c r="H1095" i="6"/>
  <c r="G1095" i="6"/>
  <c r="F1095" i="6"/>
  <c r="AX1094" i="6"/>
  <c r="AM1094" i="6"/>
  <c r="N1094" i="8" s="1"/>
  <c r="AL1094" i="6"/>
  <c r="M1094" i="8" s="1"/>
  <c r="AK1094" i="6"/>
  <c r="L1094" i="8" s="1"/>
  <c r="AM1093" i="6"/>
  <c r="N1093" i="8" s="1"/>
  <c r="AL1093" i="6"/>
  <c r="M1093" i="8" s="1"/>
  <c r="AK1093" i="6"/>
  <c r="L1093" i="8" s="1"/>
  <c r="AM1092" i="6"/>
  <c r="N1092" i="8" s="1"/>
  <c r="AL1092" i="6"/>
  <c r="M1092" i="8" s="1"/>
  <c r="AK1092" i="6"/>
  <c r="L1092" i="8" s="1"/>
  <c r="AM1091" i="6"/>
  <c r="N1091" i="8" s="1"/>
  <c r="AL1091" i="6"/>
  <c r="M1091" i="8" s="1"/>
  <c r="AK1091" i="6"/>
  <c r="L1091" i="8" s="1"/>
  <c r="AM1090" i="6"/>
  <c r="N1090" i="8" s="1"/>
  <c r="AL1090" i="6"/>
  <c r="M1090" i="8" s="1"/>
  <c r="AK1090" i="6"/>
  <c r="L1090" i="8" s="1"/>
  <c r="AM1089" i="6"/>
  <c r="N1089" i="8" s="1"/>
  <c r="AL1089" i="6"/>
  <c r="M1089" i="8" s="1"/>
  <c r="AK1089" i="6"/>
  <c r="L1089" i="8" s="1"/>
  <c r="AM1088" i="6"/>
  <c r="N1088" i="8" s="1"/>
  <c r="AL1088" i="6"/>
  <c r="M1088" i="8" s="1"/>
  <c r="AK1088" i="6"/>
  <c r="L1088" i="8" s="1"/>
  <c r="AM1087" i="6"/>
  <c r="N1087" i="8" s="1"/>
  <c r="AL1087" i="6"/>
  <c r="M1087" i="8" s="1"/>
  <c r="AK1087" i="6"/>
  <c r="L1087" i="8" s="1"/>
  <c r="AM1086" i="6"/>
  <c r="N1086" i="8" s="1"/>
  <c r="AL1086" i="6"/>
  <c r="M1086" i="8" s="1"/>
  <c r="AK1086" i="6"/>
  <c r="L1086" i="8" s="1"/>
  <c r="AX1085" i="6"/>
  <c r="AX1086" i="6" s="1"/>
  <c r="AX1087" i="6" s="1"/>
  <c r="AM1085" i="6"/>
  <c r="N1085" i="8" s="1"/>
  <c r="AL1085" i="6"/>
  <c r="M1085" i="8" s="1"/>
  <c r="AK1085" i="6"/>
  <c r="L1085" i="8" s="1"/>
  <c r="AM1084" i="6"/>
  <c r="N1084" i="8" s="1"/>
  <c r="AL1084" i="6"/>
  <c r="M1084" i="8" s="1"/>
  <c r="AK1084" i="6"/>
  <c r="L1084" i="8" s="1"/>
  <c r="AT1084" i="6"/>
  <c r="AI1082" i="6"/>
  <c r="AH1082" i="6"/>
  <c r="AG1082" i="6"/>
  <c r="AF1082" i="6"/>
  <c r="AE1082" i="6"/>
  <c r="AD1082" i="6"/>
  <c r="Z1082" i="6"/>
  <c r="Y1082" i="6"/>
  <c r="X1082" i="6"/>
  <c r="W1082" i="6"/>
  <c r="V1082" i="6"/>
  <c r="U1082" i="6"/>
  <c r="T1082" i="6"/>
  <c r="S1082" i="6"/>
  <c r="R1082" i="6"/>
  <c r="Q1082" i="6"/>
  <c r="P1082" i="6"/>
  <c r="O1082" i="6"/>
  <c r="N1082" i="6"/>
  <c r="M1082" i="6"/>
  <c r="L1082" i="6"/>
  <c r="K1082" i="6"/>
  <c r="J1082" i="6"/>
  <c r="I1082" i="6"/>
  <c r="H1082" i="6"/>
  <c r="G1082" i="6"/>
  <c r="F1082" i="6"/>
  <c r="AX1081" i="6"/>
  <c r="C1082" i="6" s="1"/>
  <c r="AT1081" i="6"/>
  <c r="AM1081" i="6"/>
  <c r="N1081" i="8" s="1"/>
  <c r="AL1081" i="6"/>
  <c r="M1081" i="8" s="1"/>
  <c r="AK1081" i="6"/>
  <c r="L1081" i="8" s="1"/>
  <c r="AM1080" i="6"/>
  <c r="N1080" i="8" s="1"/>
  <c r="AL1080" i="6"/>
  <c r="M1080" i="8" s="1"/>
  <c r="AK1080" i="6"/>
  <c r="L1080" i="8" s="1"/>
  <c r="AM1079" i="6"/>
  <c r="N1079" i="8" s="1"/>
  <c r="AL1079" i="6"/>
  <c r="M1079" i="8" s="1"/>
  <c r="AK1079" i="6"/>
  <c r="L1079" i="8" s="1"/>
  <c r="AM1078" i="6"/>
  <c r="N1078" i="8" s="1"/>
  <c r="AL1078" i="6"/>
  <c r="M1078" i="8" s="1"/>
  <c r="AK1078" i="6"/>
  <c r="L1078" i="8" s="1"/>
  <c r="AM1077" i="6"/>
  <c r="N1077" i="8" s="1"/>
  <c r="AL1077" i="6"/>
  <c r="M1077" i="8" s="1"/>
  <c r="AK1077" i="6"/>
  <c r="L1077" i="8" s="1"/>
  <c r="AM1076" i="6"/>
  <c r="N1076" i="8" s="1"/>
  <c r="AL1076" i="6"/>
  <c r="M1076" i="8" s="1"/>
  <c r="AK1076" i="6"/>
  <c r="L1076" i="8" s="1"/>
  <c r="AM1075" i="6"/>
  <c r="N1075" i="8" s="1"/>
  <c r="AL1075" i="6"/>
  <c r="M1075" i="8" s="1"/>
  <c r="AK1075" i="6"/>
  <c r="L1075" i="8" s="1"/>
  <c r="AM1074" i="6"/>
  <c r="N1074" i="8" s="1"/>
  <c r="AL1074" i="6"/>
  <c r="M1074" i="8" s="1"/>
  <c r="AK1074" i="6"/>
  <c r="L1074" i="8" s="1"/>
  <c r="AX1073" i="6"/>
  <c r="AX1074" i="6" s="1"/>
  <c r="AM1073" i="6"/>
  <c r="N1073" i="8" s="1"/>
  <c r="AL1073" i="6"/>
  <c r="M1073" i="8" s="1"/>
  <c r="AK1073" i="6"/>
  <c r="L1073" i="8" s="1"/>
  <c r="AX1072" i="6"/>
  <c r="AM1072" i="6"/>
  <c r="N1072" i="8" s="1"/>
  <c r="AL1072" i="6"/>
  <c r="M1072" i="8" s="1"/>
  <c r="AK1072" i="6"/>
  <c r="L1072" i="8" s="1"/>
  <c r="AM1071" i="6"/>
  <c r="N1071" i="8" s="1"/>
  <c r="AL1071" i="6"/>
  <c r="M1071" i="8" s="1"/>
  <c r="AK1071" i="6"/>
  <c r="AT1071" i="6"/>
  <c r="AI1069" i="6"/>
  <c r="AH1069" i="6"/>
  <c r="AG1069" i="6"/>
  <c r="AF1069" i="6"/>
  <c r="AE1069" i="6"/>
  <c r="AD1069" i="6"/>
  <c r="Z1069" i="6"/>
  <c r="Y1069" i="6"/>
  <c r="X1069" i="6"/>
  <c r="W1069" i="6"/>
  <c r="V1069" i="6"/>
  <c r="U1069" i="6"/>
  <c r="T1069" i="6"/>
  <c r="S1069" i="6"/>
  <c r="R1069" i="6"/>
  <c r="Q1069" i="6"/>
  <c r="P1069" i="6"/>
  <c r="O1069" i="6"/>
  <c r="N1069" i="6"/>
  <c r="M1069" i="6"/>
  <c r="L1069" i="6"/>
  <c r="K1069" i="6"/>
  <c r="J1069" i="6"/>
  <c r="I1069" i="6"/>
  <c r="H1069" i="6"/>
  <c r="G1069" i="6"/>
  <c r="F1069" i="6"/>
  <c r="AX1068" i="6"/>
  <c r="AM1068" i="6"/>
  <c r="N1068" i="8" s="1"/>
  <c r="AL1068" i="6"/>
  <c r="M1068" i="8" s="1"/>
  <c r="AK1068" i="6"/>
  <c r="L1068" i="8" s="1"/>
  <c r="AM1067" i="6"/>
  <c r="N1067" i="8" s="1"/>
  <c r="AL1067" i="6"/>
  <c r="M1067" i="8" s="1"/>
  <c r="AK1067" i="6"/>
  <c r="L1067" i="8" s="1"/>
  <c r="AM1066" i="6"/>
  <c r="N1066" i="8" s="1"/>
  <c r="AL1066" i="6"/>
  <c r="M1066" i="8" s="1"/>
  <c r="AK1066" i="6"/>
  <c r="L1066" i="8" s="1"/>
  <c r="AM1065" i="6"/>
  <c r="N1065" i="8" s="1"/>
  <c r="AL1065" i="6"/>
  <c r="M1065" i="8" s="1"/>
  <c r="AK1065" i="6"/>
  <c r="L1065" i="8" s="1"/>
  <c r="AM1064" i="6"/>
  <c r="N1064" i="8" s="1"/>
  <c r="AL1064" i="6"/>
  <c r="M1064" i="8" s="1"/>
  <c r="AK1064" i="6"/>
  <c r="L1064" i="8" s="1"/>
  <c r="AM1063" i="6"/>
  <c r="N1063" i="8" s="1"/>
  <c r="AL1063" i="6"/>
  <c r="M1063" i="8" s="1"/>
  <c r="AK1063" i="6"/>
  <c r="L1063" i="8" s="1"/>
  <c r="AM1062" i="6"/>
  <c r="N1062" i="8" s="1"/>
  <c r="AL1062" i="6"/>
  <c r="M1062" i="8" s="1"/>
  <c r="AK1062" i="6"/>
  <c r="L1062" i="8" s="1"/>
  <c r="AM1061" i="6"/>
  <c r="N1061" i="8" s="1"/>
  <c r="AL1061" i="6"/>
  <c r="M1061" i="8" s="1"/>
  <c r="AK1061" i="6"/>
  <c r="L1061" i="8" s="1"/>
  <c r="AX1060" i="6"/>
  <c r="AM1060" i="6"/>
  <c r="N1060" i="8" s="1"/>
  <c r="AL1060" i="6"/>
  <c r="M1060" i="8" s="1"/>
  <c r="AK1060" i="6"/>
  <c r="L1060" i="8" s="1"/>
  <c r="AX1059" i="6"/>
  <c r="AM1059" i="6"/>
  <c r="N1059" i="8" s="1"/>
  <c r="AL1059" i="6"/>
  <c r="M1059" i="8" s="1"/>
  <c r="AK1059" i="6"/>
  <c r="L1059" i="8" s="1"/>
  <c r="AT1059" i="6"/>
  <c r="AT1058" i="6"/>
  <c r="AM1058" i="6"/>
  <c r="AL1058" i="6"/>
  <c r="AK1058" i="6"/>
  <c r="L1058" i="8" s="1"/>
  <c r="AI1056" i="6"/>
  <c r="AH1056" i="6"/>
  <c r="AG1056" i="6"/>
  <c r="AF1056" i="6"/>
  <c r="AE1056" i="6"/>
  <c r="AD1056" i="6"/>
  <c r="Z1056" i="6"/>
  <c r="Y1056" i="6"/>
  <c r="X1056" i="6"/>
  <c r="W1056" i="6"/>
  <c r="V1056" i="6"/>
  <c r="U1056" i="6"/>
  <c r="T1056" i="6"/>
  <c r="S1056" i="6"/>
  <c r="R1056" i="6"/>
  <c r="Q1056" i="6"/>
  <c r="P1056" i="6"/>
  <c r="O1056" i="6"/>
  <c r="N1056" i="6"/>
  <c r="M1056" i="6"/>
  <c r="M1136" i="6" s="1"/>
  <c r="L1056" i="6"/>
  <c r="L1136" i="6" s="1"/>
  <c r="K1056" i="6"/>
  <c r="J1056" i="6"/>
  <c r="I1056" i="6"/>
  <c r="H1056" i="6"/>
  <c r="H1136" i="6" s="1"/>
  <c r="G1056" i="6"/>
  <c r="F1056" i="6"/>
  <c r="AX1055" i="6"/>
  <c r="AM1055" i="6"/>
  <c r="N1055" i="8" s="1"/>
  <c r="AL1055" i="6"/>
  <c r="M1055" i="8" s="1"/>
  <c r="AK1055" i="6"/>
  <c r="L1055" i="8" s="1"/>
  <c r="AM1054" i="6"/>
  <c r="N1054" i="8" s="1"/>
  <c r="AL1054" i="6"/>
  <c r="M1054" i="8" s="1"/>
  <c r="AK1054" i="6"/>
  <c r="L1054" i="8" s="1"/>
  <c r="AM1053" i="6"/>
  <c r="N1053" i="8" s="1"/>
  <c r="AL1053" i="6"/>
  <c r="M1053" i="8" s="1"/>
  <c r="AK1053" i="6"/>
  <c r="L1053" i="8" s="1"/>
  <c r="AM1052" i="6"/>
  <c r="N1052" i="8" s="1"/>
  <c r="AL1052" i="6"/>
  <c r="M1052" i="8" s="1"/>
  <c r="AK1052" i="6"/>
  <c r="L1052" i="8" s="1"/>
  <c r="AM1051" i="6"/>
  <c r="N1051" i="8" s="1"/>
  <c r="AL1051" i="6"/>
  <c r="M1051" i="8" s="1"/>
  <c r="AK1051" i="6"/>
  <c r="L1051" i="8" s="1"/>
  <c r="AM1050" i="6"/>
  <c r="N1050" i="8" s="1"/>
  <c r="AL1050" i="6"/>
  <c r="M1050" i="8" s="1"/>
  <c r="AK1050" i="6"/>
  <c r="L1050" i="8" s="1"/>
  <c r="AM1049" i="6"/>
  <c r="N1049" i="8" s="1"/>
  <c r="AL1049" i="6"/>
  <c r="M1049" i="8" s="1"/>
  <c r="AK1049" i="6"/>
  <c r="L1049" i="8" s="1"/>
  <c r="AM1048" i="6"/>
  <c r="N1048" i="8" s="1"/>
  <c r="AL1048" i="6"/>
  <c r="M1048" i="8" s="1"/>
  <c r="AK1048" i="6"/>
  <c r="L1048" i="8" s="1"/>
  <c r="AX1047" i="6"/>
  <c r="AM1047" i="6"/>
  <c r="N1047" i="8" s="1"/>
  <c r="AL1047" i="6"/>
  <c r="M1047" i="8" s="1"/>
  <c r="AK1047" i="6"/>
  <c r="L1047" i="8" s="1"/>
  <c r="AX1046" i="6"/>
  <c r="AM1046" i="6"/>
  <c r="N1046" i="8" s="1"/>
  <c r="AL1046" i="6"/>
  <c r="M1046" i="8" s="1"/>
  <c r="AK1046" i="6"/>
  <c r="L1046" i="8" s="1"/>
  <c r="AT1046" i="6"/>
  <c r="AT1045" i="6"/>
  <c r="AM1045" i="6"/>
  <c r="AL1045" i="6"/>
  <c r="M1045" i="8" s="1"/>
  <c r="AK1045" i="6"/>
  <c r="L1045" i="8" s="1"/>
  <c r="AI1043" i="6"/>
  <c r="AH1043" i="6"/>
  <c r="AG1043" i="6"/>
  <c r="AF1043" i="6"/>
  <c r="AE1043" i="6"/>
  <c r="AD1043" i="6"/>
  <c r="Z1043" i="6"/>
  <c r="Y1043" i="6"/>
  <c r="X1043" i="6"/>
  <c r="W1043" i="6"/>
  <c r="V1043" i="6"/>
  <c r="U1043" i="6"/>
  <c r="T1043" i="6"/>
  <c r="S1043" i="6"/>
  <c r="R1043" i="6"/>
  <c r="Q1043" i="6"/>
  <c r="P1043" i="6"/>
  <c r="O1043" i="6"/>
  <c r="N1043" i="6"/>
  <c r="M1043" i="6"/>
  <c r="L1043" i="6"/>
  <c r="K1043" i="6"/>
  <c r="J1043" i="6"/>
  <c r="I1043" i="6"/>
  <c r="H1043" i="6"/>
  <c r="G1043" i="6"/>
  <c r="F1043" i="6"/>
  <c r="AX1042" i="6"/>
  <c r="AM1042" i="6"/>
  <c r="N1042" i="8" s="1"/>
  <c r="AL1042" i="6"/>
  <c r="M1042" i="8" s="1"/>
  <c r="AK1042" i="6"/>
  <c r="L1042" i="8" s="1"/>
  <c r="AM1041" i="6"/>
  <c r="N1041" i="8" s="1"/>
  <c r="AL1041" i="6"/>
  <c r="M1041" i="8" s="1"/>
  <c r="AK1041" i="6"/>
  <c r="L1041" i="8" s="1"/>
  <c r="AM1040" i="6"/>
  <c r="N1040" i="8" s="1"/>
  <c r="AL1040" i="6"/>
  <c r="M1040" i="8" s="1"/>
  <c r="AK1040" i="6"/>
  <c r="L1040" i="8" s="1"/>
  <c r="AM1039" i="6"/>
  <c r="N1039" i="8" s="1"/>
  <c r="AL1039" i="6"/>
  <c r="M1039" i="8" s="1"/>
  <c r="AK1039" i="6"/>
  <c r="L1039" i="8" s="1"/>
  <c r="AM1038" i="6"/>
  <c r="N1038" i="8" s="1"/>
  <c r="AL1038" i="6"/>
  <c r="M1038" i="8" s="1"/>
  <c r="AK1038" i="6"/>
  <c r="L1038" i="8" s="1"/>
  <c r="AM1037" i="6"/>
  <c r="N1037" i="8" s="1"/>
  <c r="AL1037" i="6"/>
  <c r="M1037" i="8" s="1"/>
  <c r="AK1037" i="6"/>
  <c r="L1037" i="8" s="1"/>
  <c r="AM1036" i="6"/>
  <c r="N1036" i="8" s="1"/>
  <c r="AL1036" i="6"/>
  <c r="M1036" i="8" s="1"/>
  <c r="AK1036" i="6"/>
  <c r="L1036" i="8" s="1"/>
  <c r="AM1035" i="6"/>
  <c r="N1035" i="8" s="1"/>
  <c r="AL1035" i="6"/>
  <c r="M1035" i="8" s="1"/>
  <c r="AK1035" i="6"/>
  <c r="L1035" i="8" s="1"/>
  <c r="AT1034" i="6"/>
  <c r="AM1034" i="6"/>
  <c r="N1034" i="8" s="1"/>
  <c r="AL1034" i="6"/>
  <c r="M1034" i="8" s="1"/>
  <c r="AK1034" i="6"/>
  <c r="L1034" i="8" s="1"/>
  <c r="AX1033" i="6"/>
  <c r="AX1034" i="6" s="1"/>
  <c r="AM1033" i="6"/>
  <c r="N1033" i="8" s="1"/>
  <c r="AL1033" i="6"/>
  <c r="M1033" i="8" s="1"/>
  <c r="AK1033" i="6"/>
  <c r="L1033" i="8" s="1"/>
  <c r="AM1032" i="6"/>
  <c r="N1032" i="8" s="1"/>
  <c r="AL1032" i="6"/>
  <c r="AK1032" i="6"/>
  <c r="L1032" i="8" s="1"/>
  <c r="AI1030" i="6"/>
  <c r="AH1030" i="6"/>
  <c r="AG1030" i="6"/>
  <c r="AG1136" i="6" s="1"/>
  <c r="AF1030" i="6"/>
  <c r="AE1030" i="6"/>
  <c r="AD1030" i="6"/>
  <c r="Z1030" i="6"/>
  <c r="Z1136" i="6" s="1"/>
  <c r="Y1030" i="6"/>
  <c r="X1030" i="6"/>
  <c r="W1030" i="6"/>
  <c r="V1030" i="6"/>
  <c r="U1030" i="6"/>
  <c r="T1030" i="6"/>
  <c r="S1030" i="6"/>
  <c r="S1136" i="6" s="1"/>
  <c r="R1030" i="6"/>
  <c r="Q1030" i="6"/>
  <c r="P1030" i="6"/>
  <c r="O1030" i="6"/>
  <c r="N1030" i="6"/>
  <c r="N1136" i="6" s="1"/>
  <c r="M1030" i="6"/>
  <c r="L1030" i="6"/>
  <c r="K1030" i="6"/>
  <c r="J1030" i="6"/>
  <c r="I1030" i="6"/>
  <c r="H1030" i="6"/>
  <c r="G1030" i="6"/>
  <c r="F1030" i="6"/>
  <c r="AX1029" i="6"/>
  <c r="AM1029" i="6"/>
  <c r="N1029" i="8" s="1"/>
  <c r="AL1029" i="6"/>
  <c r="M1029" i="8" s="1"/>
  <c r="AK1029" i="6"/>
  <c r="L1029" i="8" s="1"/>
  <c r="AM1028" i="6"/>
  <c r="N1028" i="8" s="1"/>
  <c r="AL1028" i="6"/>
  <c r="M1028" i="8" s="1"/>
  <c r="AK1028" i="6"/>
  <c r="L1028" i="8" s="1"/>
  <c r="AM1027" i="6"/>
  <c r="N1027" i="8" s="1"/>
  <c r="AL1027" i="6"/>
  <c r="M1027" i="8" s="1"/>
  <c r="AK1027" i="6"/>
  <c r="L1027" i="8" s="1"/>
  <c r="AM1026" i="6"/>
  <c r="N1026" i="8" s="1"/>
  <c r="AL1026" i="6"/>
  <c r="M1026" i="8" s="1"/>
  <c r="AK1026" i="6"/>
  <c r="L1026" i="8" s="1"/>
  <c r="AM1025" i="6"/>
  <c r="N1025" i="8" s="1"/>
  <c r="AL1025" i="6"/>
  <c r="M1025" i="8" s="1"/>
  <c r="AK1025" i="6"/>
  <c r="L1025" i="8" s="1"/>
  <c r="AM1024" i="6"/>
  <c r="N1024" i="8" s="1"/>
  <c r="AL1024" i="6"/>
  <c r="M1024" i="8" s="1"/>
  <c r="AK1024" i="6"/>
  <c r="L1024" i="8" s="1"/>
  <c r="AM1023" i="6"/>
  <c r="N1023" i="8" s="1"/>
  <c r="AL1023" i="6"/>
  <c r="M1023" i="8" s="1"/>
  <c r="AK1023" i="6"/>
  <c r="L1023" i="8" s="1"/>
  <c r="AM1022" i="6"/>
  <c r="AL1022" i="6"/>
  <c r="M1022" i="8" s="1"/>
  <c r="AK1022" i="6"/>
  <c r="L1022" i="8" s="1"/>
  <c r="AM1021" i="6"/>
  <c r="N1021" i="8" s="1"/>
  <c r="AL1021" i="6"/>
  <c r="M1021" i="8" s="1"/>
  <c r="AK1021" i="6"/>
  <c r="L1021" i="8" s="1"/>
  <c r="AX1020" i="6"/>
  <c r="AM1020" i="6"/>
  <c r="N1020" i="8" s="1"/>
  <c r="AL1020" i="6"/>
  <c r="M1020" i="8" s="1"/>
  <c r="AK1020" i="6"/>
  <c r="L1020" i="8" s="1"/>
  <c r="AT1019" i="6"/>
  <c r="AM1019" i="6"/>
  <c r="N1019" i="8" s="1"/>
  <c r="AL1019" i="6"/>
  <c r="M1019" i="8" s="1"/>
  <c r="AK1019" i="6"/>
  <c r="L1019" i="8" s="1"/>
  <c r="AI1017" i="6"/>
  <c r="AH1017" i="6"/>
  <c r="AG1017" i="6"/>
  <c r="AF1017" i="6"/>
  <c r="AE1017" i="6"/>
  <c r="AD1017" i="6"/>
  <c r="Z1017" i="6"/>
  <c r="Y1017" i="6"/>
  <c r="X1017" i="6"/>
  <c r="W1017" i="6"/>
  <c r="W1136" i="6" s="1"/>
  <c r="V1017" i="6"/>
  <c r="U1017" i="6"/>
  <c r="T1017" i="6"/>
  <c r="S1017" i="6"/>
  <c r="R1017" i="6"/>
  <c r="Q1017" i="6"/>
  <c r="Q1136" i="6" s="1"/>
  <c r="P1017" i="6"/>
  <c r="O1017" i="6"/>
  <c r="N1017" i="6"/>
  <c r="M1017" i="6"/>
  <c r="L1017" i="6"/>
  <c r="K1017" i="6"/>
  <c r="J1017" i="6"/>
  <c r="I1017" i="6"/>
  <c r="H1017" i="6"/>
  <c r="G1017" i="6"/>
  <c r="G1136" i="6" s="1"/>
  <c r="F1017" i="6"/>
  <c r="AX1016" i="6"/>
  <c r="C1017" i="6" s="1"/>
  <c r="AT1016" i="6"/>
  <c r="AM1016" i="6"/>
  <c r="N1016" i="8" s="1"/>
  <c r="AL1016" i="6"/>
  <c r="M1016" i="8" s="1"/>
  <c r="AK1016" i="6"/>
  <c r="L1016" i="8" s="1"/>
  <c r="AM1015" i="6"/>
  <c r="N1015" i="8" s="1"/>
  <c r="AL1015" i="6"/>
  <c r="M1015" i="8" s="1"/>
  <c r="AK1015" i="6"/>
  <c r="L1015" i="8" s="1"/>
  <c r="AM1014" i="6"/>
  <c r="N1014" i="8" s="1"/>
  <c r="AL1014" i="6"/>
  <c r="M1014" i="8" s="1"/>
  <c r="AK1014" i="6"/>
  <c r="L1014" i="8" s="1"/>
  <c r="AM1013" i="6"/>
  <c r="N1013" i="8" s="1"/>
  <c r="AL1013" i="6"/>
  <c r="M1013" i="8" s="1"/>
  <c r="AK1013" i="6"/>
  <c r="L1013" i="8" s="1"/>
  <c r="AM1012" i="6"/>
  <c r="N1012" i="8" s="1"/>
  <c r="AL1012" i="6"/>
  <c r="M1012" i="8" s="1"/>
  <c r="AK1012" i="6"/>
  <c r="L1012" i="8" s="1"/>
  <c r="AM1011" i="6"/>
  <c r="N1011" i="8" s="1"/>
  <c r="AL1011" i="6"/>
  <c r="M1011" i="8" s="1"/>
  <c r="AK1011" i="6"/>
  <c r="L1011" i="8" s="1"/>
  <c r="AM1010" i="6"/>
  <c r="N1010" i="8" s="1"/>
  <c r="AL1010" i="6"/>
  <c r="M1010" i="8" s="1"/>
  <c r="AK1010" i="6"/>
  <c r="L1010" i="8" s="1"/>
  <c r="AM1009" i="6"/>
  <c r="N1009" i="8" s="1"/>
  <c r="AL1009" i="6"/>
  <c r="M1009" i="8" s="1"/>
  <c r="AK1009" i="6"/>
  <c r="L1009" i="8" s="1"/>
  <c r="AX1008" i="6"/>
  <c r="AX1009" i="6" s="1"/>
  <c r="AM1008" i="6"/>
  <c r="N1008" i="8" s="1"/>
  <c r="AL1008" i="6"/>
  <c r="M1008" i="8" s="1"/>
  <c r="AK1008" i="6"/>
  <c r="L1008" i="8" s="1"/>
  <c r="AX1007" i="6"/>
  <c r="AM1007" i="6"/>
  <c r="N1007" i="8" s="1"/>
  <c r="AL1007" i="6"/>
  <c r="M1007" i="8" s="1"/>
  <c r="AK1007" i="6"/>
  <c r="L1007" i="8" s="1"/>
  <c r="AT1007" i="6"/>
  <c r="AT1006" i="6"/>
  <c r="AM1006" i="6"/>
  <c r="N1006" i="8" s="1"/>
  <c r="AL1006" i="6"/>
  <c r="M1006" i="8" s="1"/>
  <c r="AK1006" i="6"/>
  <c r="L1006" i="8" s="1"/>
  <c r="AM1003" i="6"/>
  <c r="N1003" i="8" s="1"/>
  <c r="AL1003" i="6"/>
  <c r="M1003" i="8" s="1"/>
  <c r="AK1003" i="6"/>
  <c r="L1003" i="8" s="1"/>
  <c r="AM1002" i="6"/>
  <c r="N1002" i="8" s="1"/>
  <c r="AL1002" i="6"/>
  <c r="M1002" i="8" s="1"/>
  <c r="AK1002" i="6"/>
  <c r="L1002" i="8" s="1"/>
  <c r="AM1001" i="6"/>
  <c r="N1001" i="8" s="1"/>
  <c r="AL1001" i="6"/>
  <c r="M1001" i="8" s="1"/>
  <c r="AK1001" i="6"/>
  <c r="L1001" i="8" s="1"/>
  <c r="AX1000" i="6"/>
  <c r="AX1001" i="6" s="1"/>
  <c r="AX1002" i="6" s="1"/>
  <c r="AM1000" i="6"/>
  <c r="N1000" i="8" s="1"/>
  <c r="AL1000" i="6"/>
  <c r="M1000" i="8" s="1"/>
  <c r="AK1000" i="6"/>
  <c r="L1000" i="8" s="1"/>
  <c r="AM999" i="6"/>
  <c r="N999" i="8" s="1"/>
  <c r="AL999" i="6"/>
  <c r="M999" i="8" s="1"/>
  <c r="AK999" i="6"/>
  <c r="L999" i="8" s="1"/>
  <c r="AT999" i="6"/>
  <c r="AI993" i="6"/>
  <c r="AH993" i="6"/>
  <c r="AG993" i="6"/>
  <c r="AF993" i="6"/>
  <c r="AE993" i="6"/>
  <c r="AD993" i="6"/>
  <c r="Z993" i="6"/>
  <c r="Y993" i="6"/>
  <c r="X993" i="6"/>
  <c r="W993" i="6"/>
  <c r="V993" i="6"/>
  <c r="U993" i="6"/>
  <c r="T993" i="6"/>
  <c r="S993" i="6"/>
  <c r="R993" i="6"/>
  <c r="Q993" i="6"/>
  <c r="P993" i="6"/>
  <c r="O993" i="6"/>
  <c r="N993" i="6"/>
  <c r="M993" i="6"/>
  <c r="L993" i="6"/>
  <c r="K993" i="6"/>
  <c r="J993" i="6"/>
  <c r="I993" i="6"/>
  <c r="H993" i="6"/>
  <c r="G993" i="6"/>
  <c r="F993" i="6"/>
  <c r="AX992" i="6"/>
  <c r="AM992" i="6"/>
  <c r="N992" i="8" s="1"/>
  <c r="AL992" i="6"/>
  <c r="M992" i="8" s="1"/>
  <c r="AK992" i="6"/>
  <c r="L992" i="8" s="1"/>
  <c r="AM991" i="6"/>
  <c r="N991" i="8" s="1"/>
  <c r="AL991" i="6"/>
  <c r="M991" i="8" s="1"/>
  <c r="AK991" i="6"/>
  <c r="L991" i="8" s="1"/>
  <c r="AM990" i="6"/>
  <c r="N990" i="8" s="1"/>
  <c r="AL990" i="6"/>
  <c r="M990" i="8" s="1"/>
  <c r="AK990" i="6"/>
  <c r="L990" i="8" s="1"/>
  <c r="AM989" i="6"/>
  <c r="N989" i="8" s="1"/>
  <c r="AL989" i="6"/>
  <c r="M989" i="8" s="1"/>
  <c r="AK989" i="6"/>
  <c r="L989" i="8" s="1"/>
  <c r="AM988" i="6"/>
  <c r="N988" i="8" s="1"/>
  <c r="AL988" i="6"/>
  <c r="M988" i="8" s="1"/>
  <c r="AK988" i="6"/>
  <c r="L988" i="8" s="1"/>
  <c r="AM987" i="6"/>
  <c r="N987" i="8" s="1"/>
  <c r="AL987" i="6"/>
  <c r="M987" i="8" s="1"/>
  <c r="AK987" i="6"/>
  <c r="L987" i="8" s="1"/>
  <c r="AM986" i="6"/>
  <c r="N986" i="8" s="1"/>
  <c r="AL986" i="6"/>
  <c r="M986" i="8" s="1"/>
  <c r="AK986" i="6"/>
  <c r="L986" i="8" s="1"/>
  <c r="AM985" i="6"/>
  <c r="N985" i="8" s="1"/>
  <c r="AL985" i="6"/>
  <c r="M985" i="8" s="1"/>
  <c r="AK985" i="6"/>
  <c r="L985" i="8" s="1"/>
  <c r="AM984" i="6"/>
  <c r="N984" i="8" s="1"/>
  <c r="AL984" i="6"/>
  <c r="M984" i="8" s="1"/>
  <c r="AK984" i="6"/>
  <c r="L984" i="8" s="1"/>
  <c r="AX983" i="6"/>
  <c r="AT983" i="6"/>
  <c r="AM983" i="6"/>
  <c r="N983" i="8" s="1"/>
  <c r="AL983" i="6"/>
  <c r="M983" i="8" s="1"/>
  <c r="AK983" i="6"/>
  <c r="L983" i="8" s="1"/>
  <c r="AT982" i="6"/>
  <c r="AM982" i="6"/>
  <c r="N982" i="8" s="1"/>
  <c r="AL982" i="6"/>
  <c r="M982" i="8" s="1"/>
  <c r="AK982" i="6"/>
  <c r="L982" i="8" s="1"/>
  <c r="AI980" i="6"/>
  <c r="AH980" i="6"/>
  <c r="AG980" i="6"/>
  <c r="AF980" i="6"/>
  <c r="AE980" i="6"/>
  <c r="AD980" i="6"/>
  <c r="Z980" i="6"/>
  <c r="Y980" i="6"/>
  <c r="X980" i="6"/>
  <c r="W980" i="6"/>
  <c r="V980" i="6"/>
  <c r="U980" i="6"/>
  <c r="T980" i="6"/>
  <c r="S980" i="6"/>
  <c r="R980" i="6"/>
  <c r="Q980" i="6"/>
  <c r="P980" i="6"/>
  <c r="O980" i="6"/>
  <c r="N980" i="6"/>
  <c r="M980" i="6"/>
  <c r="L980" i="6"/>
  <c r="K980" i="6"/>
  <c r="J980" i="6"/>
  <c r="I980" i="6"/>
  <c r="H980" i="6"/>
  <c r="G980" i="6"/>
  <c r="F980" i="6"/>
  <c r="AX979" i="6"/>
  <c r="C980" i="6" s="1"/>
  <c r="AM979" i="6"/>
  <c r="N979" i="8" s="1"/>
  <c r="AL979" i="6"/>
  <c r="M979" i="8" s="1"/>
  <c r="AK979" i="6"/>
  <c r="L979" i="8" s="1"/>
  <c r="AM978" i="6"/>
  <c r="N978" i="8" s="1"/>
  <c r="AL978" i="6"/>
  <c r="M978" i="8" s="1"/>
  <c r="AK978" i="6"/>
  <c r="L978" i="8" s="1"/>
  <c r="AM977" i="6"/>
  <c r="N977" i="8" s="1"/>
  <c r="AL977" i="6"/>
  <c r="M977" i="8" s="1"/>
  <c r="AK977" i="6"/>
  <c r="L977" i="8" s="1"/>
  <c r="AM976" i="6"/>
  <c r="N976" i="8" s="1"/>
  <c r="AL976" i="6"/>
  <c r="M976" i="8" s="1"/>
  <c r="AK976" i="6"/>
  <c r="L976" i="8" s="1"/>
  <c r="AM975" i="6"/>
  <c r="N975" i="8" s="1"/>
  <c r="AL975" i="6"/>
  <c r="M975" i="8" s="1"/>
  <c r="AK975" i="6"/>
  <c r="L975" i="8" s="1"/>
  <c r="AM974" i="6"/>
  <c r="N974" i="8" s="1"/>
  <c r="AL974" i="6"/>
  <c r="M974" i="8" s="1"/>
  <c r="AK974" i="6"/>
  <c r="L974" i="8" s="1"/>
  <c r="AX973" i="6"/>
  <c r="AT973" i="6"/>
  <c r="AM973" i="6"/>
  <c r="N973" i="8" s="1"/>
  <c r="AL973" i="6"/>
  <c r="M973" i="8" s="1"/>
  <c r="AK973" i="6"/>
  <c r="L973" i="8" s="1"/>
  <c r="AX972" i="6"/>
  <c r="AM972" i="6"/>
  <c r="N972" i="8" s="1"/>
  <c r="AL972" i="6"/>
  <c r="M972" i="8" s="1"/>
  <c r="AK972" i="6"/>
  <c r="L972" i="8" s="1"/>
  <c r="AX971" i="6"/>
  <c r="AT971" i="6" s="1"/>
  <c r="AM971" i="6"/>
  <c r="N971" i="8" s="1"/>
  <c r="AL971" i="6"/>
  <c r="M971" i="8" s="1"/>
  <c r="AK971" i="6"/>
  <c r="L971" i="8" s="1"/>
  <c r="AX970" i="6"/>
  <c r="AM970" i="6"/>
  <c r="AL970" i="6"/>
  <c r="M970" i="8" s="1"/>
  <c r="AK970" i="6"/>
  <c r="L970" i="8" s="1"/>
  <c r="AT969" i="6"/>
  <c r="AM969" i="6"/>
  <c r="N969" i="8" s="1"/>
  <c r="AL969" i="6"/>
  <c r="M969" i="8" s="1"/>
  <c r="AK969" i="6"/>
  <c r="L969" i="8" s="1"/>
  <c r="AM967" i="6"/>
  <c r="N967" i="8" s="1"/>
  <c r="AI967" i="6"/>
  <c r="AH967" i="6"/>
  <c r="AG967" i="6"/>
  <c r="AF967" i="6"/>
  <c r="AE967" i="6"/>
  <c r="AD967" i="6"/>
  <c r="Z967" i="6"/>
  <c r="Y967" i="6"/>
  <c r="X967" i="6"/>
  <c r="W967" i="6"/>
  <c r="V967" i="6"/>
  <c r="U967" i="6"/>
  <c r="T967" i="6"/>
  <c r="S967" i="6"/>
  <c r="R967" i="6"/>
  <c r="Q967" i="6"/>
  <c r="P967" i="6"/>
  <c r="O967" i="6"/>
  <c r="N967" i="6"/>
  <c r="M967" i="6"/>
  <c r="L967" i="6"/>
  <c r="K967" i="6"/>
  <c r="J967" i="6"/>
  <c r="I967" i="6"/>
  <c r="H967" i="6"/>
  <c r="G967" i="6"/>
  <c r="F967" i="6"/>
  <c r="AX966" i="6"/>
  <c r="AM966" i="6"/>
  <c r="N966" i="8" s="1"/>
  <c r="AL966" i="6"/>
  <c r="M966" i="8" s="1"/>
  <c r="AK966" i="6"/>
  <c r="L966" i="8" s="1"/>
  <c r="AM965" i="6"/>
  <c r="N965" i="8" s="1"/>
  <c r="AL965" i="6"/>
  <c r="M965" i="8" s="1"/>
  <c r="AK965" i="6"/>
  <c r="L965" i="8" s="1"/>
  <c r="AM964" i="6"/>
  <c r="N964" i="8" s="1"/>
  <c r="AL964" i="6"/>
  <c r="M964" i="8" s="1"/>
  <c r="AK964" i="6"/>
  <c r="L964" i="8" s="1"/>
  <c r="AM963" i="6"/>
  <c r="N963" i="8" s="1"/>
  <c r="AL963" i="6"/>
  <c r="M963" i="8" s="1"/>
  <c r="AK963" i="6"/>
  <c r="L963" i="8" s="1"/>
  <c r="AM962" i="6"/>
  <c r="N962" i="8" s="1"/>
  <c r="AL962" i="6"/>
  <c r="M962" i="8" s="1"/>
  <c r="AK962" i="6"/>
  <c r="L962" i="8" s="1"/>
  <c r="AM961" i="6"/>
  <c r="N961" i="8" s="1"/>
  <c r="AL961" i="6"/>
  <c r="M961" i="8" s="1"/>
  <c r="AK961" i="6"/>
  <c r="L961" i="8" s="1"/>
  <c r="AM960" i="6"/>
  <c r="N960" i="8" s="1"/>
  <c r="AL960" i="6"/>
  <c r="M960" i="8" s="1"/>
  <c r="AK960" i="6"/>
  <c r="L960" i="8" s="1"/>
  <c r="AM959" i="6"/>
  <c r="N959" i="8" s="1"/>
  <c r="AL959" i="6"/>
  <c r="M959" i="8" s="1"/>
  <c r="AK959" i="6"/>
  <c r="L959" i="8" s="1"/>
  <c r="AX958" i="6"/>
  <c r="AM958" i="6"/>
  <c r="N958" i="8" s="1"/>
  <c r="AL958" i="6"/>
  <c r="M958" i="8" s="1"/>
  <c r="AK958" i="6"/>
  <c r="L958" i="8" s="1"/>
  <c r="AX957" i="6"/>
  <c r="AT957" i="6"/>
  <c r="AM957" i="6"/>
  <c r="N957" i="8" s="1"/>
  <c r="AL957" i="6"/>
  <c r="M957" i="8" s="1"/>
  <c r="AK957" i="6"/>
  <c r="L957" i="8" s="1"/>
  <c r="AM956" i="6"/>
  <c r="N956" i="8" s="1"/>
  <c r="AL956" i="6"/>
  <c r="M956" i="8" s="1"/>
  <c r="AK956" i="6"/>
  <c r="L956" i="8" s="1"/>
  <c r="AI954" i="6"/>
  <c r="AH954" i="6"/>
  <c r="AG954" i="6"/>
  <c r="AF954" i="6"/>
  <c r="AE954" i="6"/>
  <c r="AD954" i="6"/>
  <c r="Z954" i="6"/>
  <c r="Y954" i="6"/>
  <c r="X954" i="6"/>
  <c r="W954" i="6"/>
  <c r="V954" i="6"/>
  <c r="U954" i="6"/>
  <c r="T954" i="6"/>
  <c r="S954" i="6"/>
  <c r="R954" i="6"/>
  <c r="Q954" i="6"/>
  <c r="P954" i="6"/>
  <c r="O954" i="6"/>
  <c r="N954" i="6"/>
  <c r="M954" i="6"/>
  <c r="L954" i="6"/>
  <c r="K954" i="6"/>
  <c r="J954" i="6"/>
  <c r="I954" i="6"/>
  <c r="H954" i="6"/>
  <c r="G954" i="6"/>
  <c r="F954" i="6"/>
  <c r="AX953" i="6"/>
  <c r="AM953" i="6"/>
  <c r="N953" i="8" s="1"/>
  <c r="AL953" i="6"/>
  <c r="M953" i="8" s="1"/>
  <c r="AK953" i="6"/>
  <c r="L953" i="8" s="1"/>
  <c r="AM952" i="6"/>
  <c r="N952" i="8" s="1"/>
  <c r="AL952" i="6"/>
  <c r="M952" i="8" s="1"/>
  <c r="AK952" i="6"/>
  <c r="L952" i="8" s="1"/>
  <c r="AM951" i="6"/>
  <c r="N951" i="8" s="1"/>
  <c r="AL951" i="6"/>
  <c r="M951" i="8" s="1"/>
  <c r="AK951" i="6"/>
  <c r="L951" i="8" s="1"/>
  <c r="AM950" i="6"/>
  <c r="N950" i="8" s="1"/>
  <c r="AL950" i="6"/>
  <c r="M950" i="8" s="1"/>
  <c r="AK950" i="6"/>
  <c r="L950" i="8" s="1"/>
  <c r="AM949" i="6"/>
  <c r="N949" i="8" s="1"/>
  <c r="AL949" i="6"/>
  <c r="M949" i="8" s="1"/>
  <c r="AK949" i="6"/>
  <c r="L949" i="8" s="1"/>
  <c r="AM948" i="6"/>
  <c r="N948" i="8" s="1"/>
  <c r="AL948" i="6"/>
  <c r="M948" i="8" s="1"/>
  <c r="AK948" i="6"/>
  <c r="L948" i="8" s="1"/>
  <c r="AM947" i="6"/>
  <c r="N947" i="8" s="1"/>
  <c r="AL947" i="6"/>
  <c r="M947" i="8" s="1"/>
  <c r="AK947" i="6"/>
  <c r="L947" i="8" s="1"/>
  <c r="AM946" i="6"/>
  <c r="N946" i="8" s="1"/>
  <c r="AL946" i="6"/>
  <c r="M946" i="8" s="1"/>
  <c r="AK946" i="6"/>
  <c r="L946" i="8" s="1"/>
  <c r="AM945" i="6"/>
  <c r="N945" i="8" s="1"/>
  <c r="AL945" i="6"/>
  <c r="M945" i="8" s="1"/>
  <c r="AK945" i="6"/>
  <c r="L945" i="8" s="1"/>
  <c r="AX944" i="6"/>
  <c r="AX945" i="6" s="1"/>
  <c r="AM944" i="6"/>
  <c r="N944" i="8" s="1"/>
  <c r="AL944" i="6"/>
  <c r="M944" i="8" s="1"/>
  <c r="AK944" i="6"/>
  <c r="L944" i="8" s="1"/>
  <c r="AT943" i="6"/>
  <c r="AM943" i="6"/>
  <c r="N943" i="8" s="1"/>
  <c r="AL943" i="6"/>
  <c r="M943" i="8" s="1"/>
  <c r="AK943" i="6"/>
  <c r="L943" i="8" s="1"/>
  <c r="AI941" i="6"/>
  <c r="AI995" i="6" s="1"/>
  <c r="AH941" i="6"/>
  <c r="AG941" i="6"/>
  <c r="AF941" i="6"/>
  <c r="AE941" i="6"/>
  <c r="AD941" i="6"/>
  <c r="Z941" i="6"/>
  <c r="Y941" i="6"/>
  <c r="X941" i="6"/>
  <c r="W941" i="6"/>
  <c r="V941" i="6"/>
  <c r="U941" i="6"/>
  <c r="T941" i="6"/>
  <c r="S941" i="6"/>
  <c r="R941" i="6"/>
  <c r="Q941" i="6"/>
  <c r="Q995" i="6" s="1"/>
  <c r="P941" i="6"/>
  <c r="P995" i="6" s="1"/>
  <c r="O941" i="6"/>
  <c r="N941" i="6"/>
  <c r="M941" i="6"/>
  <c r="L941" i="6"/>
  <c r="K941" i="6"/>
  <c r="J941" i="6"/>
  <c r="I941" i="6"/>
  <c r="H941" i="6"/>
  <c r="G941" i="6"/>
  <c r="F941" i="6"/>
  <c r="AX940" i="6"/>
  <c r="AM940" i="6"/>
  <c r="N940" i="8" s="1"/>
  <c r="AL940" i="6"/>
  <c r="M940" i="8" s="1"/>
  <c r="AK940" i="6"/>
  <c r="L940" i="8" s="1"/>
  <c r="AM939" i="6"/>
  <c r="N939" i="8" s="1"/>
  <c r="AL939" i="6"/>
  <c r="M939" i="8" s="1"/>
  <c r="AK939" i="6"/>
  <c r="L939" i="8" s="1"/>
  <c r="AM938" i="6"/>
  <c r="N938" i="8" s="1"/>
  <c r="AL938" i="6"/>
  <c r="M938" i="8" s="1"/>
  <c r="AK938" i="6"/>
  <c r="L938" i="8" s="1"/>
  <c r="AM937" i="6"/>
  <c r="N937" i="8" s="1"/>
  <c r="AL937" i="6"/>
  <c r="M937" i="8" s="1"/>
  <c r="AK937" i="6"/>
  <c r="L937" i="8" s="1"/>
  <c r="AM936" i="6"/>
  <c r="N936" i="8" s="1"/>
  <c r="AL936" i="6"/>
  <c r="M936" i="8" s="1"/>
  <c r="AK936" i="6"/>
  <c r="L936" i="8" s="1"/>
  <c r="AM935" i="6"/>
  <c r="N935" i="8" s="1"/>
  <c r="AL935" i="6"/>
  <c r="M935" i="8" s="1"/>
  <c r="AK935" i="6"/>
  <c r="L935" i="8" s="1"/>
  <c r="AM934" i="6"/>
  <c r="N934" i="8" s="1"/>
  <c r="AL934" i="6"/>
  <c r="M934" i="8" s="1"/>
  <c r="AK934" i="6"/>
  <c r="L934" i="8" s="1"/>
  <c r="AM933" i="6"/>
  <c r="N933" i="8" s="1"/>
  <c r="AL933" i="6"/>
  <c r="M933" i="8" s="1"/>
  <c r="AK933" i="6"/>
  <c r="L933" i="8" s="1"/>
  <c r="AX932" i="6"/>
  <c r="AM932" i="6"/>
  <c r="N932" i="8" s="1"/>
  <c r="AL932" i="6"/>
  <c r="M932" i="8" s="1"/>
  <c r="AK932" i="6"/>
  <c r="L932" i="8" s="1"/>
  <c r="AX931" i="6"/>
  <c r="AM931" i="6"/>
  <c r="N931" i="8" s="1"/>
  <c r="AL931" i="6"/>
  <c r="M931" i="8" s="1"/>
  <c r="AK931" i="6"/>
  <c r="L931" i="8" s="1"/>
  <c r="AM930" i="6"/>
  <c r="N930" i="8" s="1"/>
  <c r="AL930" i="6"/>
  <c r="M930" i="8" s="1"/>
  <c r="AK930" i="6"/>
  <c r="AT930" i="6"/>
  <c r="AI928" i="6"/>
  <c r="AH928" i="6"/>
  <c r="AG928" i="6"/>
  <c r="AF928" i="6"/>
  <c r="AE928" i="6"/>
  <c r="AD928" i="6"/>
  <c r="Z928" i="6"/>
  <c r="Y928" i="6"/>
  <c r="X928" i="6"/>
  <c r="W928" i="6"/>
  <c r="V928" i="6"/>
  <c r="U928" i="6"/>
  <c r="T928" i="6"/>
  <c r="S928" i="6"/>
  <c r="R928" i="6"/>
  <c r="Q928" i="6"/>
  <c r="P928" i="6"/>
  <c r="O928" i="6"/>
  <c r="N928" i="6"/>
  <c r="M928" i="6"/>
  <c r="L928" i="6"/>
  <c r="K928" i="6"/>
  <c r="J928" i="6"/>
  <c r="I928" i="6"/>
  <c r="H928" i="6"/>
  <c r="G928" i="6"/>
  <c r="F928" i="6"/>
  <c r="AX927" i="6"/>
  <c r="AM927" i="6"/>
  <c r="N927" i="8" s="1"/>
  <c r="AL927" i="6"/>
  <c r="M927" i="8" s="1"/>
  <c r="AK927" i="6"/>
  <c r="L927" i="8" s="1"/>
  <c r="AM926" i="6"/>
  <c r="N926" i="8" s="1"/>
  <c r="AL926" i="6"/>
  <c r="M926" i="8" s="1"/>
  <c r="AK926" i="6"/>
  <c r="L926" i="8" s="1"/>
  <c r="AM925" i="6"/>
  <c r="N925" i="8" s="1"/>
  <c r="AL925" i="6"/>
  <c r="M925" i="8" s="1"/>
  <c r="AK925" i="6"/>
  <c r="L925" i="8" s="1"/>
  <c r="AM924" i="6"/>
  <c r="N924" i="8" s="1"/>
  <c r="AL924" i="6"/>
  <c r="M924" i="8" s="1"/>
  <c r="AK924" i="6"/>
  <c r="L924" i="8" s="1"/>
  <c r="AM923" i="6"/>
  <c r="N923" i="8" s="1"/>
  <c r="AL923" i="6"/>
  <c r="M923" i="8" s="1"/>
  <c r="AK923" i="6"/>
  <c r="L923" i="8" s="1"/>
  <c r="AM922" i="6"/>
  <c r="N922" i="8" s="1"/>
  <c r="AL922" i="6"/>
  <c r="M922" i="8" s="1"/>
  <c r="AK922" i="6"/>
  <c r="L922" i="8" s="1"/>
  <c r="AM921" i="6"/>
  <c r="N921" i="8" s="1"/>
  <c r="AL921" i="6"/>
  <c r="M921" i="8" s="1"/>
  <c r="AK921" i="6"/>
  <c r="L921" i="8" s="1"/>
  <c r="AM920" i="6"/>
  <c r="AL920" i="6"/>
  <c r="M920" i="8" s="1"/>
  <c r="AK920" i="6"/>
  <c r="L920" i="8" s="1"/>
  <c r="AM919" i="6"/>
  <c r="N919" i="8" s="1"/>
  <c r="AL919" i="6"/>
  <c r="M919" i="8" s="1"/>
  <c r="AK919" i="6"/>
  <c r="L919" i="8" s="1"/>
  <c r="AX918" i="6"/>
  <c r="AM918" i="6"/>
  <c r="N918" i="8" s="1"/>
  <c r="AL918" i="6"/>
  <c r="M918" i="8" s="1"/>
  <c r="AK918" i="6"/>
  <c r="L918" i="8" s="1"/>
  <c r="AT917" i="6"/>
  <c r="AM917" i="6"/>
  <c r="N917" i="8" s="1"/>
  <c r="AL917" i="6"/>
  <c r="M917" i="8" s="1"/>
  <c r="AK917" i="6"/>
  <c r="L917" i="8" s="1"/>
  <c r="AL915" i="6"/>
  <c r="M915" i="8" s="1"/>
  <c r="AI915" i="6"/>
  <c r="AH915" i="6"/>
  <c r="AG915" i="6"/>
  <c r="AF915" i="6"/>
  <c r="AE915" i="6"/>
  <c r="AD915" i="6"/>
  <c r="Z915" i="6"/>
  <c r="Y915" i="6"/>
  <c r="X915" i="6"/>
  <c r="W915" i="6"/>
  <c r="V915" i="6"/>
  <c r="U915" i="6"/>
  <c r="T915" i="6"/>
  <c r="S915" i="6"/>
  <c r="R915" i="6"/>
  <c r="R995" i="6" s="1"/>
  <c r="Q915" i="6"/>
  <c r="P915" i="6"/>
  <c r="O915" i="6"/>
  <c r="N915" i="6"/>
  <c r="M915" i="6"/>
  <c r="L915" i="6"/>
  <c r="K915" i="6"/>
  <c r="J915" i="6"/>
  <c r="I915" i="6"/>
  <c r="H915" i="6"/>
  <c r="G915" i="6"/>
  <c r="F915" i="6"/>
  <c r="AX914" i="6"/>
  <c r="AM914" i="6"/>
  <c r="N914" i="8" s="1"/>
  <c r="AL914" i="6"/>
  <c r="M914" i="8" s="1"/>
  <c r="AK914" i="6"/>
  <c r="L914" i="8" s="1"/>
  <c r="AM913" i="6"/>
  <c r="N913" i="8" s="1"/>
  <c r="AL913" i="6"/>
  <c r="M913" i="8" s="1"/>
  <c r="AK913" i="6"/>
  <c r="L913" i="8" s="1"/>
  <c r="AM912" i="6"/>
  <c r="N912" i="8" s="1"/>
  <c r="AL912" i="6"/>
  <c r="M912" i="8" s="1"/>
  <c r="AK912" i="6"/>
  <c r="L912" i="8" s="1"/>
  <c r="AM911" i="6"/>
  <c r="N911" i="8" s="1"/>
  <c r="AL911" i="6"/>
  <c r="M911" i="8" s="1"/>
  <c r="AK911" i="6"/>
  <c r="L911" i="8" s="1"/>
  <c r="AM910" i="6"/>
  <c r="N910" i="8" s="1"/>
  <c r="AL910" i="6"/>
  <c r="M910" i="8" s="1"/>
  <c r="AK910" i="6"/>
  <c r="L910" i="8" s="1"/>
  <c r="AM909" i="6"/>
  <c r="N909" i="8" s="1"/>
  <c r="AL909" i="6"/>
  <c r="M909" i="8" s="1"/>
  <c r="AK909" i="6"/>
  <c r="L909" i="8" s="1"/>
  <c r="AM908" i="6"/>
  <c r="N908" i="8" s="1"/>
  <c r="AL908" i="6"/>
  <c r="M908" i="8" s="1"/>
  <c r="AK908" i="6"/>
  <c r="L908" i="8" s="1"/>
  <c r="AX907" i="6"/>
  <c r="AX908" i="6" s="1"/>
  <c r="AM907" i="6"/>
  <c r="N907" i="8" s="1"/>
  <c r="AL907" i="6"/>
  <c r="M907" i="8" s="1"/>
  <c r="AK907" i="6"/>
  <c r="L907" i="8" s="1"/>
  <c r="AX906" i="6"/>
  <c r="AM906" i="6"/>
  <c r="N906" i="8" s="1"/>
  <c r="AL906" i="6"/>
  <c r="M906" i="8" s="1"/>
  <c r="AK906" i="6"/>
  <c r="L906" i="8" s="1"/>
  <c r="AX905" i="6"/>
  <c r="AT905" i="6"/>
  <c r="AM905" i="6"/>
  <c r="N905" i="8" s="1"/>
  <c r="AL905" i="6"/>
  <c r="M905" i="8" s="1"/>
  <c r="AK905" i="6"/>
  <c r="L905" i="8" s="1"/>
  <c r="AT904" i="6"/>
  <c r="AM904" i="6"/>
  <c r="N904" i="8" s="1"/>
  <c r="AL904" i="6"/>
  <c r="M904" i="8" s="1"/>
  <c r="AK904" i="6"/>
  <c r="L904" i="8" s="1"/>
  <c r="AI902" i="6"/>
  <c r="AH902" i="6"/>
  <c r="AG902" i="6"/>
  <c r="AF902" i="6"/>
  <c r="AE902" i="6"/>
  <c r="AD902" i="6"/>
  <c r="Z902" i="6"/>
  <c r="Y902" i="6"/>
  <c r="X902" i="6"/>
  <c r="W902" i="6"/>
  <c r="V902" i="6"/>
  <c r="U902" i="6"/>
  <c r="T902" i="6"/>
  <c r="S902" i="6"/>
  <c r="R902" i="6"/>
  <c r="Q902" i="6"/>
  <c r="P902" i="6"/>
  <c r="O902" i="6"/>
  <c r="N902" i="6"/>
  <c r="M902" i="6"/>
  <c r="L902" i="6"/>
  <c r="K902" i="6"/>
  <c r="J902" i="6"/>
  <c r="I902" i="6"/>
  <c r="H902" i="6"/>
  <c r="G902" i="6"/>
  <c r="F902" i="6"/>
  <c r="AX901" i="6"/>
  <c r="AM901" i="6"/>
  <c r="N901" i="8" s="1"/>
  <c r="AL901" i="6"/>
  <c r="M901" i="8" s="1"/>
  <c r="AK901" i="6"/>
  <c r="L901" i="8" s="1"/>
  <c r="AM900" i="6"/>
  <c r="N900" i="8" s="1"/>
  <c r="AL900" i="6"/>
  <c r="M900" i="8" s="1"/>
  <c r="AK900" i="6"/>
  <c r="L900" i="8" s="1"/>
  <c r="AM899" i="6"/>
  <c r="N899" i="8" s="1"/>
  <c r="AL899" i="6"/>
  <c r="M899" i="8" s="1"/>
  <c r="AK899" i="6"/>
  <c r="L899" i="8" s="1"/>
  <c r="AM898" i="6"/>
  <c r="N898" i="8" s="1"/>
  <c r="AL898" i="6"/>
  <c r="M898" i="8" s="1"/>
  <c r="AK898" i="6"/>
  <c r="L898" i="8" s="1"/>
  <c r="AM897" i="6"/>
  <c r="N897" i="8" s="1"/>
  <c r="AL897" i="6"/>
  <c r="M897" i="8" s="1"/>
  <c r="AK897" i="6"/>
  <c r="L897" i="8" s="1"/>
  <c r="AM896" i="6"/>
  <c r="N896" i="8" s="1"/>
  <c r="AL896" i="6"/>
  <c r="M896" i="8" s="1"/>
  <c r="AK896" i="6"/>
  <c r="L896" i="8" s="1"/>
  <c r="AM895" i="6"/>
  <c r="N895" i="8" s="1"/>
  <c r="AL895" i="6"/>
  <c r="M895" i="8" s="1"/>
  <c r="AK895" i="6"/>
  <c r="L895" i="8" s="1"/>
  <c r="AM894" i="6"/>
  <c r="N894" i="8" s="1"/>
  <c r="AL894" i="6"/>
  <c r="M894" i="8" s="1"/>
  <c r="AK894" i="6"/>
  <c r="L894" i="8" s="1"/>
  <c r="AX893" i="6"/>
  <c r="AM893" i="6"/>
  <c r="N893" i="8" s="1"/>
  <c r="AL893" i="6"/>
  <c r="M893" i="8" s="1"/>
  <c r="AK893" i="6"/>
  <c r="L893" i="8" s="1"/>
  <c r="AX892" i="6"/>
  <c r="AM892" i="6"/>
  <c r="N892" i="8" s="1"/>
  <c r="AL892" i="6"/>
  <c r="M892" i="8" s="1"/>
  <c r="AK892" i="6"/>
  <c r="L892" i="8" s="1"/>
  <c r="AT891" i="6"/>
  <c r="AM891" i="6"/>
  <c r="N891" i="8" s="1"/>
  <c r="AL891" i="6"/>
  <c r="M891" i="8" s="1"/>
  <c r="AK891" i="6"/>
  <c r="L891" i="8" s="1"/>
  <c r="AI889" i="6"/>
  <c r="AH889" i="6"/>
  <c r="AG889" i="6"/>
  <c r="AF889" i="6"/>
  <c r="AE889" i="6"/>
  <c r="AD889" i="6"/>
  <c r="Z889" i="6"/>
  <c r="Y889" i="6"/>
  <c r="X889" i="6"/>
  <c r="W889" i="6"/>
  <c r="V889" i="6"/>
  <c r="U889" i="6"/>
  <c r="U995" i="6" s="1"/>
  <c r="T889" i="6"/>
  <c r="S889" i="6"/>
  <c r="R889" i="6"/>
  <c r="Q889" i="6"/>
  <c r="P889" i="6"/>
  <c r="O889" i="6"/>
  <c r="N889" i="6"/>
  <c r="M889" i="6"/>
  <c r="L889" i="6"/>
  <c r="K889" i="6"/>
  <c r="J889" i="6"/>
  <c r="I889" i="6"/>
  <c r="H889" i="6"/>
  <c r="G889" i="6"/>
  <c r="F889" i="6"/>
  <c r="AX888" i="6"/>
  <c r="AM888" i="6"/>
  <c r="N888" i="8" s="1"/>
  <c r="AL888" i="6"/>
  <c r="M888" i="8" s="1"/>
  <c r="AK888" i="6"/>
  <c r="L888" i="8" s="1"/>
  <c r="AM887" i="6"/>
  <c r="N887" i="8" s="1"/>
  <c r="AL887" i="6"/>
  <c r="M887" i="8" s="1"/>
  <c r="AK887" i="6"/>
  <c r="L887" i="8" s="1"/>
  <c r="AM886" i="6"/>
  <c r="N886" i="8" s="1"/>
  <c r="AL886" i="6"/>
  <c r="M886" i="8" s="1"/>
  <c r="AK886" i="6"/>
  <c r="L886" i="8" s="1"/>
  <c r="AM885" i="6"/>
  <c r="N885" i="8" s="1"/>
  <c r="AL885" i="6"/>
  <c r="M885" i="8" s="1"/>
  <c r="AK885" i="6"/>
  <c r="L885" i="8" s="1"/>
  <c r="AM884" i="6"/>
  <c r="N884" i="8" s="1"/>
  <c r="AL884" i="6"/>
  <c r="M884" i="8" s="1"/>
  <c r="AK884" i="6"/>
  <c r="L884" i="8" s="1"/>
  <c r="AM883" i="6"/>
  <c r="N883" i="8" s="1"/>
  <c r="AL883" i="6"/>
  <c r="M883" i="8" s="1"/>
  <c r="AK883" i="6"/>
  <c r="L883" i="8" s="1"/>
  <c r="AM882" i="6"/>
  <c r="N882" i="8" s="1"/>
  <c r="AL882" i="6"/>
  <c r="M882" i="8" s="1"/>
  <c r="AK882" i="6"/>
  <c r="L882" i="8" s="1"/>
  <c r="AM881" i="6"/>
  <c r="N881" i="8" s="1"/>
  <c r="AL881" i="6"/>
  <c r="M881" i="8" s="1"/>
  <c r="AK881" i="6"/>
  <c r="L881" i="8" s="1"/>
  <c r="AM880" i="6"/>
  <c r="N880" i="8" s="1"/>
  <c r="AL880" i="6"/>
  <c r="AK880" i="6"/>
  <c r="L880" i="8" s="1"/>
  <c r="AX879" i="6"/>
  <c r="AM879" i="6"/>
  <c r="N879" i="8" s="1"/>
  <c r="AL879" i="6"/>
  <c r="M879" i="8" s="1"/>
  <c r="AK879" i="6"/>
  <c r="L879" i="8" s="1"/>
  <c r="AM878" i="6"/>
  <c r="N878" i="8" s="1"/>
  <c r="AL878" i="6"/>
  <c r="M878" i="8" s="1"/>
  <c r="AK878" i="6"/>
  <c r="AI876" i="6"/>
  <c r="AH876" i="6"/>
  <c r="AG876" i="6"/>
  <c r="AF876" i="6"/>
  <c r="AE876" i="6"/>
  <c r="AE995" i="6" s="1"/>
  <c r="AD876" i="6"/>
  <c r="Z876" i="6"/>
  <c r="Y876" i="6"/>
  <c r="X876" i="6"/>
  <c r="W876" i="6"/>
  <c r="V876" i="6"/>
  <c r="U876" i="6"/>
  <c r="T876" i="6"/>
  <c r="T995" i="6" s="1"/>
  <c r="S876" i="6"/>
  <c r="S995" i="6" s="1"/>
  <c r="R876" i="6"/>
  <c r="Q876" i="6"/>
  <c r="P876" i="6"/>
  <c r="O876" i="6"/>
  <c r="N876" i="6"/>
  <c r="M876" i="6"/>
  <c r="L876" i="6"/>
  <c r="L995" i="6" s="1"/>
  <c r="K876" i="6"/>
  <c r="J876" i="6"/>
  <c r="I876" i="6"/>
  <c r="H876" i="6"/>
  <c r="G876" i="6"/>
  <c r="F876" i="6"/>
  <c r="AX875" i="6"/>
  <c r="AM875" i="6"/>
  <c r="N875" i="8" s="1"/>
  <c r="AL875" i="6"/>
  <c r="M875" i="8" s="1"/>
  <c r="AK875" i="6"/>
  <c r="L875" i="8" s="1"/>
  <c r="AT875" i="6"/>
  <c r="AM874" i="6"/>
  <c r="N874" i="8" s="1"/>
  <c r="AL874" i="6"/>
  <c r="M874" i="8" s="1"/>
  <c r="AK874" i="6"/>
  <c r="L874" i="8" s="1"/>
  <c r="AM873" i="6"/>
  <c r="N873" i="8" s="1"/>
  <c r="AL873" i="6"/>
  <c r="M873" i="8" s="1"/>
  <c r="AK873" i="6"/>
  <c r="L873" i="8" s="1"/>
  <c r="AM872" i="6"/>
  <c r="N872" i="8" s="1"/>
  <c r="AL872" i="6"/>
  <c r="M872" i="8" s="1"/>
  <c r="AK872" i="6"/>
  <c r="L872" i="8" s="1"/>
  <c r="AM871" i="6"/>
  <c r="N871" i="8" s="1"/>
  <c r="AL871" i="6"/>
  <c r="M871" i="8" s="1"/>
  <c r="AK871" i="6"/>
  <c r="L871" i="8" s="1"/>
  <c r="AM870" i="6"/>
  <c r="N870" i="8" s="1"/>
  <c r="AL870" i="6"/>
  <c r="M870" i="8" s="1"/>
  <c r="AK870" i="6"/>
  <c r="L870" i="8" s="1"/>
  <c r="AM869" i="6"/>
  <c r="N869" i="8" s="1"/>
  <c r="AL869" i="6"/>
  <c r="M869" i="8" s="1"/>
  <c r="AK869" i="6"/>
  <c r="L869" i="8" s="1"/>
  <c r="AM868" i="6"/>
  <c r="N868" i="8" s="1"/>
  <c r="AL868" i="6"/>
  <c r="M868" i="8" s="1"/>
  <c r="AK868" i="6"/>
  <c r="L868" i="8" s="1"/>
  <c r="AM867" i="6"/>
  <c r="N867" i="8" s="1"/>
  <c r="AL867" i="6"/>
  <c r="M867" i="8" s="1"/>
  <c r="AK867" i="6"/>
  <c r="L867" i="8" s="1"/>
  <c r="AX866" i="6"/>
  <c r="AX867" i="6" s="1"/>
  <c r="AM866" i="6"/>
  <c r="AL866" i="6"/>
  <c r="M866" i="8" s="1"/>
  <c r="AK866" i="6"/>
  <c r="L866" i="8" s="1"/>
  <c r="AT865" i="6"/>
  <c r="AM865" i="6"/>
  <c r="N865" i="8" s="1"/>
  <c r="AL865" i="6"/>
  <c r="M865" i="8" s="1"/>
  <c r="AK865" i="6"/>
  <c r="L865" i="8" s="1"/>
  <c r="AM862" i="6"/>
  <c r="N862" i="8" s="1"/>
  <c r="AL862" i="6"/>
  <c r="M862" i="8" s="1"/>
  <c r="AK862" i="6"/>
  <c r="L862" i="8" s="1"/>
  <c r="AX861" i="6"/>
  <c r="AM861" i="6"/>
  <c r="N861" i="8" s="1"/>
  <c r="AL861" i="6"/>
  <c r="M861" i="8" s="1"/>
  <c r="AK861" i="6"/>
  <c r="L861" i="8" s="1"/>
  <c r="AM860" i="6"/>
  <c r="N860" i="8" s="1"/>
  <c r="AL860" i="6"/>
  <c r="AK860" i="6"/>
  <c r="L860" i="8" s="1"/>
  <c r="AX859" i="6"/>
  <c r="AX860" i="6" s="1"/>
  <c r="AM859" i="6"/>
  <c r="N859" i="8" s="1"/>
  <c r="AL859" i="6"/>
  <c r="M859" i="8" s="1"/>
  <c r="AK859" i="6"/>
  <c r="L859" i="8" s="1"/>
  <c r="AM858" i="6"/>
  <c r="N858" i="8" s="1"/>
  <c r="AL858" i="6"/>
  <c r="M858" i="8" s="1"/>
  <c r="AK858" i="6"/>
  <c r="L858" i="8" s="1"/>
  <c r="AI852" i="6"/>
  <c r="AH852" i="6"/>
  <c r="AG852" i="6"/>
  <c r="AF852" i="6"/>
  <c r="AE852" i="6"/>
  <c r="AD852" i="6"/>
  <c r="Z852" i="6"/>
  <c r="Y852" i="6"/>
  <c r="X852" i="6"/>
  <c r="W852" i="6"/>
  <c r="V852" i="6"/>
  <c r="U852" i="6"/>
  <c r="T852" i="6"/>
  <c r="S852" i="6"/>
  <c r="R852" i="6"/>
  <c r="Q852" i="6"/>
  <c r="P852" i="6"/>
  <c r="O852" i="6"/>
  <c r="N852" i="6"/>
  <c r="M852" i="6"/>
  <c r="L852" i="6"/>
  <c r="K852" i="6"/>
  <c r="J852" i="6"/>
  <c r="I852" i="6"/>
  <c r="H852" i="6"/>
  <c r="G852" i="6"/>
  <c r="F852" i="6"/>
  <c r="AX851" i="6"/>
  <c r="AM851" i="6"/>
  <c r="N851" i="8" s="1"/>
  <c r="AL851" i="6"/>
  <c r="M851" i="8" s="1"/>
  <c r="AK851" i="6"/>
  <c r="L851" i="8" s="1"/>
  <c r="AM850" i="6"/>
  <c r="N850" i="8" s="1"/>
  <c r="AL850" i="6"/>
  <c r="M850" i="8" s="1"/>
  <c r="AK850" i="6"/>
  <c r="L850" i="8" s="1"/>
  <c r="AM849" i="6"/>
  <c r="N849" i="8" s="1"/>
  <c r="AL849" i="6"/>
  <c r="M849" i="8" s="1"/>
  <c r="AK849" i="6"/>
  <c r="L849" i="8" s="1"/>
  <c r="AM848" i="6"/>
  <c r="N848" i="8" s="1"/>
  <c r="AL848" i="6"/>
  <c r="M848" i="8" s="1"/>
  <c r="AK848" i="6"/>
  <c r="L848" i="8" s="1"/>
  <c r="AM847" i="6"/>
  <c r="N847" i="8" s="1"/>
  <c r="AL847" i="6"/>
  <c r="M847" i="8" s="1"/>
  <c r="AK847" i="6"/>
  <c r="L847" i="8" s="1"/>
  <c r="AM846" i="6"/>
  <c r="N846" i="8" s="1"/>
  <c r="AL846" i="6"/>
  <c r="M846" i="8" s="1"/>
  <c r="AK846" i="6"/>
  <c r="L846" i="8" s="1"/>
  <c r="AM845" i="6"/>
  <c r="N845" i="8" s="1"/>
  <c r="AL845" i="6"/>
  <c r="M845" i="8" s="1"/>
  <c r="AK845" i="6"/>
  <c r="L845" i="8" s="1"/>
  <c r="AM844" i="6"/>
  <c r="N844" i="8" s="1"/>
  <c r="AL844" i="6"/>
  <c r="M844" i="8" s="1"/>
  <c r="AK844" i="6"/>
  <c r="L844" i="8" s="1"/>
  <c r="AX843" i="6"/>
  <c r="AM843" i="6"/>
  <c r="N843" i="8" s="1"/>
  <c r="AL843" i="6"/>
  <c r="M843" i="8" s="1"/>
  <c r="AK843" i="6"/>
  <c r="L843" i="8" s="1"/>
  <c r="AX842" i="6"/>
  <c r="AT842" i="6" s="1"/>
  <c r="AM842" i="6"/>
  <c r="N842" i="8" s="1"/>
  <c r="AL842" i="6"/>
  <c r="M842" i="8" s="1"/>
  <c r="AK842" i="6"/>
  <c r="L842" i="8" s="1"/>
  <c r="AT841" i="6"/>
  <c r="AM841" i="6"/>
  <c r="N841" i="8" s="1"/>
  <c r="AL841" i="6"/>
  <c r="M841" i="8" s="1"/>
  <c r="AK841" i="6"/>
  <c r="L841" i="8" s="1"/>
  <c r="AI839" i="6"/>
  <c r="AH839" i="6"/>
  <c r="AG839" i="6"/>
  <c r="AF839" i="6"/>
  <c r="AE839" i="6"/>
  <c r="AD839" i="6"/>
  <c r="Z839" i="6"/>
  <c r="Y839" i="6"/>
  <c r="X839" i="6"/>
  <c r="W839" i="6"/>
  <c r="V839" i="6"/>
  <c r="U839" i="6"/>
  <c r="T839" i="6"/>
  <c r="S839" i="6"/>
  <c r="R839" i="6"/>
  <c r="Q839" i="6"/>
  <c r="P839" i="6"/>
  <c r="O839" i="6"/>
  <c r="N839" i="6"/>
  <c r="M839" i="6"/>
  <c r="L839" i="6"/>
  <c r="K839" i="6"/>
  <c r="J839" i="6"/>
  <c r="I839" i="6"/>
  <c r="H839" i="6"/>
  <c r="G839" i="6"/>
  <c r="F839" i="6"/>
  <c r="AX838" i="6"/>
  <c r="AM838" i="6"/>
  <c r="N838" i="8" s="1"/>
  <c r="AL838" i="6"/>
  <c r="M838" i="8" s="1"/>
  <c r="AK838" i="6"/>
  <c r="L838" i="8" s="1"/>
  <c r="AM837" i="6"/>
  <c r="N837" i="8" s="1"/>
  <c r="AL837" i="6"/>
  <c r="M837" i="8" s="1"/>
  <c r="AK837" i="6"/>
  <c r="L837" i="8" s="1"/>
  <c r="AM836" i="6"/>
  <c r="N836" i="8" s="1"/>
  <c r="AL836" i="6"/>
  <c r="M836" i="8" s="1"/>
  <c r="AK836" i="6"/>
  <c r="L836" i="8" s="1"/>
  <c r="AM835" i="6"/>
  <c r="N835" i="8" s="1"/>
  <c r="AL835" i="6"/>
  <c r="M835" i="8" s="1"/>
  <c r="AK835" i="6"/>
  <c r="L835" i="8" s="1"/>
  <c r="AM834" i="6"/>
  <c r="N834" i="8" s="1"/>
  <c r="AL834" i="6"/>
  <c r="M834" i="8" s="1"/>
  <c r="AK834" i="6"/>
  <c r="L834" i="8" s="1"/>
  <c r="AM833" i="6"/>
  <c r="N833" i="8" s="1"/>
  <c r="AL833" i="6"/>
  <c r="M833" i="8" s="1"/>
  <c r="AK833" i="6"/>
  <c r="L833" i="8" s="1"/>
  <c r="AM832" i="6"/>
  <c r="N832" i="8" s="1"/>
  <c r="AL832" i="6"/>
  <c r="M832" i="8" s="1"/>
  <c r="AK832" i="6"/>
  <c r="L832" i="8" s="1"/>
  <c r="AX831" i="6"/>
  <c r="AM831" i="6"/>
  <c r="N831" i="8" s="1"/>
  <c r="AL831" i="6"/>
  <c r="M831" i="8" s="1"/>
  <c r="AK831" i="6"/>
  <c r="L831" i="8" s="1"/>
  <c r="AX830" i="6"/>
  <c r="AM830" i="6"/>
  <c r="N830" i="8" s="1"/>
  <c r="AL830" i="6"/>
  <c r="M830" i="8" s="1"/>
  <c r="AK830" i="6"/>
  <c r="L830" i="8" s="1"/>
  <c r="AX829" i="6"/>
  <c r="AM829" i="6"/>
  <c r="N829" i="8" s="1"/>
  <c r="AL829" i="6"/>
  <c r="AK829" i="6"/>
  <c r="L829" i="8" s="1"/>
  <c r="AM828" i="6"/>
  <c r="N828" i="8" s="1"/>
  <c r="AL828" i="6"/>
  <c r="M828" i="8" s="1"/>
  <c r="AK828" i="6"/>
  <c r="AI826" i="6"/>
  <c r="AH826" i="6"/>
  <c r="AG826" i="6"/>
  <c r="AF826" i="6"/>
  <c r="AE826" i="6"/>
  <c r="AD826" i="6"/>
  <c r="Z826" i="6"/>
  <c r="Y826" i="6"/>
  <c r="X826" i="6"/>
  <c r="W826" i="6"/>
  <c r="V826" i="6"/>
  <c r="U826" i="6"/>
  <c r="T826" i="6"/>
  <c r="S826" i="6"/>
  <c r="R826" i="6"/>
  <c r="Q826" i="6"/>
  <c r="P826" i="6"/>
  <c r="O826" i="6"/>
  <c r="N826" i="6"/>
  <c r="M826" i="6"/>
  <c r="L826" i="6"/>
  <c r="K826" i="6"/>
  <c r="J826" i="6"/>
  <c r="I826" i="6"/>
  <c r="H826" i="6"/>
  <c r="G826" i="6"/>
  <c r="F826" i="6"/>
  <c r="AX825" i="6"/>
  <c r="AM825" i="6"/>
  <c r="N825" i="8" s="1"/>
  <c r="AL825" i="6"/>
  <c r="M825" i="8" s="1"/>
  <c r="AK825" i="6"/>
  <c r="L825" i="8" s="1"/>
  <c r="AM824" i="6"/>
  <c r="N824" i="8" s="1"/>
  <c r="AL824" i="6"/>
  <c r="M824" i="8" s="1"/>
  <c r="AK824" i="6"/>
  <c r="L824" i="8" s="1"/>
  <c r="AM823" i="6"/>
  <c r="N823" i="8" s="1"/>
  <c r="AL823" i="6"/>
  <c r="M823" i="8" s="1"/>
  <c r="AK823" i="6"/>
  <c r="L823" i="8" s="1"/>
  <c r="AM822" i="6"/>
  <c r="N822" i="8" s="1"/>
  <c r="AL822" i="6"/>
  <c r="M822" i="8" s="1"/>
  <c r="AK822" i="6"/>
  <c r="L822" i="8" s="1"/>
  <c r="AM821" i="6"/>
  <c r="N821" i="8" s="1"/>
  <c r="AL821" i="6"/>
  <c r="M821" i="8" s="1"/>
  <c r="AK821" i="6"/>
  <c r="L821" i="8" s="1"/>
  <c r="AM820" i="6"/>
  <c r="N820" i="8" s="1"/>
  <c r="AL820" i="6"/>
  <c r="M820" i="8" s="1"/>
  <c r="AK820" i="6"/>
  <c r="L820" i="8" s="1"/>
  <c r="AM819" i="6"/>
  <c r="N819" i="8" s="1"/>
  <c r="AL819" i="6"/>
  <c r="M819" i="8" s="1"/>
  <c r="AK819" i="6"/>
  <c r="L819" i="8" s="1"/>
  <c r="AX818" i="6"/>
  <c r="AM818" i="6"/>
  <c r="N818" i="8" s="1"/>
  <c r="AL818" i="6"/>
  <c r="M818" i="8" s="1"/>
  <c r="AK818" i="6"/>
  <c r="L818" i="8" s="1"/>
  <c r="AX817" i="6"/>
  <c r="AM817" i="6"/>
  <c r="N817" i="8" s="1"/>
  <c r="AL817" i="6"/>
  <c r="M817" i="8" s="1"/>
  <c r="AK817" i="6"/>
  <c r="L817" i="8" s="1"/>
  <c r="AX816" i="6"/>
  <c r="AM816" i="6"/>
  <c r="N816" i="8" s="1"/>
  <c r="AL816" i="6"/>
  <c r="M816" i="8" s="1"/>
  <c r="AK816" i="6"/>
  <c r="L816" i="8" s="1"/>
  <c r="AT815" i="6"/>
  <c r="AM815" i="6"/>
  <c r="N815" i="8" s="1"/>
  <c r="AL815" i="6"/>
  <c r="M815" i="8" s="1"/>
  <c r="AK815" i="6"/>
  <c r="L815" i="8" s="1"/>
  <c r="AI813" i="6"/>
  <c r="AH813" i="6"/>
  <c r="AG813" i="6"/>
  <c r="AF813" i="6"/>
  <c r="AF854" i="6" s="1"/>
  <c r="AE813" i="6"/>
  <c r="AD813" i="6"/>
  <c r="Z813" i="6"/>
  <c r="Y813" i="6"/>
  <c r="X813" i="6"/>
  <c r="W813" i="6"/>
  <c r="V813" i="6"/>
  <c r="U813" i="6"/>
  <c r="T813" i="6"/>
  <c r="S813" i="6"/>
  <c r="R813" i="6"/>
  <c r="Q813" i="6"/>
  <c r="P813" i="6"/>
  <c r="O813" i="6"/>
  <c r="N813" i="6"/>
  <c r="M813" i="6"/>
  <c r="M854" i="6" s="1"/>
  <c r="L813" i="6"/>
  <c r="K813" i="6"/>
  <c r="J813" i="6"/>
  <c r="I813" i="6"/>
  <c r="H813" i="6"/>
  <c r="G813" i="6"/>
  <c r="F813" i="6"/>
  <c r="AX812" i="6"/>
  <c r="AM812" i="6"/>
  <c r="N812" i="8" s="1"/>
  <c r="AL812" i="6"/>
  <c r="M812" i="8" s="1"/>
  <c r="AK812" i="6"/>
  <c r="L812" i="8" s="1"/>
  <c r="AM811" i="6"/>
  <c r="N811" i="8" s="1"/>
  <c r="AL811" i="6"/>
  <c r="M811" i="8" s="1"/>
  <c r="AK811" i="6"/>
  <c r="L811" i="8" s="1"/>
  <c r="AM810" i="6"/>
  <c r="N810" i="8" s="1"/>
  <c r="AL810" i="6"/>
  <c r="M810" i="8" s="1"/>
  <c r="AK810" i="6"/>
  <c r="L810" i="8" s="1"/>
  <c r="AM809" i="6"/>
  <c r="N809" i="8" s="1"/>
  <c r="AL809" i="6"/>
  <c r="M809" i="8" s="1"/>
  <c r="AK809" i="6"/>
  <c r="L809" i="8" s="1"/>
  <c r="AM808" i="6"/>
  <c r="N808" i="8" s="1"/>
  <c r="AL808" i="6"/>
  <c r="M808" i="8" s="1"/>
  <c r="AK808" i="6"/>
  <c r="L808" i="8" s="1"/>
  <c r="AM807" i="6"/>
  <c r="N807" i="8" s="1"/>
  <c r="AL807" i="6"/>
  <c r="M807" i="8" s="1"/>
  <c r="AK807" i="6"/>
  <c r="L807" i="8" s="1"/>
  <c r="AM806" i="6"/>
  <c r="N806" i="8" s="1"/>
  <c r="AL806" i="6"/>
  <c r="M806" i="8" s="1"/>
  <c r="AK806" i="6"/>
  <c r="L806" i="8" s="1"/>
  <c r="AM805" i="6"/>
  <c r="N805" i="8" s="1"/>
  <c r="AL805" i="6"/>
  <c r="M805" i="8" s="1"/>
  <c r="AK805" i="6"/>
  <c r="L805" i="8" s="1"/>
  <c r="AM804" i="6"/>
  <c r="N804" i="8" s="1"/>
  <c r="AL804" i="6"/>
  <c r="M804" i="8" s="1"/>
  <c r="AK804" i="6"/>
  <c r="L804" i="8" s="1"/>
  <c r="AX803" i="6"/>
  <c r="AM803" i="6"/>
  <c r="N803" i="8" s="1"/>
  <c r="AL803" i="6"/>
  <c r="M803" i="8" s="1"/>
  <c r="AK803" i="6"/>
  <c r="L803" i="8" s="1"/>
  <c r="AT802" i="6"/>
  <c r="AM802" i="6"/>
  <c r="N802" i="8" s="1"/>
  <c r="AL802" i="6"/>
  <c r="M802" i="8" s="1"/>
  <c r="AK802" i="6"/>
  <c r="L802" i="8" s="1"/>
  <c r="AL800" i="6"/>
  <c r="M800" i="8" s="1"/>
  <c r="AI800" i="6"/>
  <c r="AH800" i="6"/>
  <c r="AG800" i="6"/>
  <c r="AF800" i="6"/>
  <c r="AE800" i="6"/>
  <c r="AD800" i="6"/>
  <c r="Z800" i="6"/>
  <c r="Y800" i="6"/>
  <c r="X800" i="6"/>
  <c r="W800" i="6"/>
  <c r="V800" i="6"/>
  <c r="U800" i="6"/>
  <c r="T800" i="6"/>
  <c r="S800" i="6"/>
  <c r="R800" i="6"/>
  <c r="Q800" i="6"/>
  <c r="P800" i="6"/>
  <c r="O800" i="6"/>
  <c r="N800" i="6"/>
  <c r="M800" i="6"/>
  <c r="L800" i="6"/>
  <c r="K800" i="6"/>
  <c r="J800" i="6"/>
  <c r="I800" i="6"/>
  <c r="H800" i="6"/>
  <c r="G800" i="6"/>
  <c r="F800" i="6"/>
  <c r="AX799" i="6"/>
  <c r="AM799" i="6"/>
  <c r="N799" i="8" s="1"/>
  <c r="AL799" i="6"/>
  <c r="M799" i="8" s="1"/>
  <c r="AK799" i="6"/>
  <c r="L799" i="8" s="1"/>
  <c r="AM798" i="6"/>
  <c r="N798" i="8" s="1"/>
  <c r="AL798" i="6"/>
  <c r="M798" i="8" s="1"/>
  <c r="AK798" i="6"/>
  <c r="L798" i="8" s="1"/>
  <c r="AM797" i="6"/>
  <c r="N797" i="8" s="1"/>
  <c r="AL797" i="6"/>
  <c r="M797" i="8" s="1"/>
  <c r="AK797" i="6"/>
  <c r="L797" i="8" s="1"/>
  <c r="AM796" i="6"/>
  <c r="N796" i="8" s="1"/>
  <c r="AL796" i="6"/>
  <c r="M796" i="8" s="1"/>
  <c r="AK796" i="6"/>
  <c r="L796" i="8" s="1"/>
  <c r="AM795" i="6"/>
  <c r="N795" i="8" s="1"/>
  <c r="AL795" i="6"/>
  <c r="M795" i="8" s="1"/>
  <c r="AK795" i="6"/>
  <c r="L795" i="8" s="1"/>
  <c r="AM794" i="6"/>
  <c r="N794" i="8" s="1"/>
  <c r="AL794" i="6"/>
  <c r="M794" i="8" s="1"/>
  <c r="AK794" i="6"/>
  <c r="L794" i="8" s="1"/>
  <c r="AM793" i="6"/>
  <c r="N793" i="8" s="1"/>
  <c r="AL793" i="6"/>
  <c r="M793" i="8" s="1"/>
  <c r="AK793" i="6"/>
  <c r="L793" i="8" s="1"/>
  <c r="AM792" i="6"/>
  <c r="N792" i="8" s="1"/>
  <c r="AL792" i="6"/>
  <c r="M792" i="8" s="1"/>
  <c r="AK792" i="6"/>
  <c r="L792" i="8" s="1"/>
  <c r="AX791" i="6"/>
  <c r="AX792" i="6" s="1"/>
  <c r="AM791" i="6"/>
  <c r="N791" i="8" s="1"/>
  <c r="AL791" i="6"/>
  <c r="M791" i="8" s="1"/>
  <c r="AK791" i="6"/>
  <c r="L791" i="8" s="1"/>
  <c r="AX790" i="6"/>
  <c r="AM790" i="6"/>
  <c r="N790" i="8" s="1"/>
  <c r="AL790" i="6"/>
  <c r="M790" i="8" s="1"/>
  <c r="AK790" i="6"/>
  <c r="L790" i="8" s="1"/>
  <c r="AT789" i="6"/>
  <c r="AM789" i="6"/>
  <c r="N789" i="8" s="1"/>
  <c r="AL789" i="6"/>
  <c r="M789" i="8" s="1"/>
  <c r="AK789" i="6"/>
  <c r="AM787" i="6"/>
  <c r="N787" i="8" s="1"/>
  <c r="AI787" i="6"/>
  <c r="AH787" i="6"/>
  <c r="AG787" i="6"/>
  <c r="AF787" i="6"/>
  <c r="AE787" i="6"/>
  <c r="AD787" i="6"/>
  <c r="Z787" i="6"/>
  <c r="Y787" i="6"/>
  <c r="X787" i="6"/>
  <c r="W787" i="6"/>
  <c r="V787" i="6"/>
  <c r="U787" i="6"/>
  <c r="T787" i="6"/>
  <c r="S787" i="6"/>
  <c r="R787" i="6"/>
  <c r="Q787" i="6"/>
  <c r="P787" i="6"/>
  <c r="O787" i="6"/>
  <c r="N787" i="6"/>
  <c r="M787" i="6"/>
  <c r="L787" i="6"/>
  <c r="K787" i="6"/>
  <c r="J787" i="6"/>
  <c r="I787" i="6"/>
  <c r="H787" i="6"/>
  <c r="G787" i="6"/>
  <c r="F787" i="6"/>
  <c r="AX786" i="6"/>
  <c r="AT786" i="6"/>
  <c r="AM786" i="6"/>
  <c r="N786" i="8" s="1"/>
  <c r="AL786" i="6"/>
  <c r="M786" i="8" s="1"/>
  <c r="AK786" i="6"/>
  <c r="L786" i="8" s="1"/>
  <c r="AM785" i="6"/>
  <c r="N785" i="8" s="1"/>
  <c r="AL785" i="6"/>
  <c r="M785" i="8" s="1"/>
  <c r="AK785" i="6"/>
  <c r="L785" i="8" s="1"/>
  <c r="AM784" i="6"/>
  <c r="N784" i="8" s="1"/>
  <c r="AL784" i="6"/>
  <c r="M784" i="8" s="1"/>
  <c r="AK784" i="6"/>
  <c r="L784" i="8" s="1"/>
  <c r="AM783" i="6"/>
  <c r="N783" i="8" s="1"/>
  <c r="AL783" i="6"/>
  <c r="M783" i="8" s="1"/>
  <c r="AK783" i="6"/>
  <c r="L783" i="8" s="1"/>
  <c r="AM782" i="6"/>
  <c r="N782" i="8" s="1"/>
  <c r="AL782" i="6"/>
  <c r="M782" i="8" s="1"/>
  <c r="AK782" i="6"/>
  <c r="L782" i="8" s="1"/>
  <c r="AM781" i="6"/>
  <c r="N781" i="8" s="1"/>
  <c r="AL781" i="6"/>
  <c r="M781" i="8" s="1"/>
  <c r="AK781" i="6"/>
  <c r="L781" i="8" s="1"/>
  <c r="AM780" i="6"/>
  <c r="N780" i="8" s="1"/>
  <c r="AL780" i="6"/>
  <c r="M780" i="8" s="1"/>
  <c r="AK780" i="6"/>
  <c r="L780" i="8" s="1"/>
  <c r="AM779" i="6"/>
  <c r="N779" i="8" s="1"/>
  <c r="AL779" i="6"/>
  <c r="M779" i="8" s="1"/>
  <c r="AK779" i="6"/>
  <c r="L779" i="8" s="1"/>
  <c r="AM778" i="6"/>
  <c r="N778" i="8" s="1"/>
  <c r="AL778" i="6"/>
  <c r="M778" i="8" s="1"/>
  <c r="AK778" i="6"/>
  <c r="L778" i="8" s="1"/>
  <c r="AX777" i="6"/>
  <c r="AM777" i="6"/>
  <c r="N777" i="8" s="1"/>
  <c r="AL777" i="6"/>
  <c r="M777" i="8" s="1"/>
  <c r="AK777" i="6"/>
  <c r="L777" i="8" s="1"/>
  <c r="AT776" i="6"/>
  <c r="AM776" i="6"/>
  <c r="N776" i="8" s="1"/>
  <c r="AL776" i="6"/>
  <c r="M776" i="8" s="1"/>
  <c r="AK776" i="6"/>
  <c r="L776" i="8" s="1"/>
  <c r="AI774" i="6"/>
  <c r="AH774" i="6"/>
  <c r="AG774" i="6"/>
  <c r="AF774" i="6"/>
  <c r="AE774" i="6"/>
  <c r="AD774" i="6"/>
  <c r="Z774" i="6"/>
  <c r="Y774" i="6"/>
  <c r="X774" i="6"/>
  <c r="W774" i="6"/>
  <c r="V774" i="6"/>
  <c r="U774" i="6"/>
  <c r="T774" i="6"/>
  <c r="S774" i="6"/>
  <c r="R774" i="6"/>
  <c r="Q774" i="6"/>
  <c r="P774" i="6"/>
  <c r="O774" i="6"/>
  <c r="N774" i="6"/>
  <c r="M774" i="6"/>
  <c r="L774" i="6"/>
  <c r="K774" i="6"/>
  <c r="K854" i="6" s="1"/>
  <c r="J774" i="6"/>
  <c r="I774" i="6"/>
  <c r="H774" i="6"/>
  <c r="G774" i="6"/>
  <c r="F774" i="6"/>
  <c r="AX773" i="6"/>
  <c r="AM773" i="6"/>
  <c r="N773" i="8" s="1"/>
  <c r="AL773" i="6"/>
  <c r="M773" i="8" s="1"/>
  <c r="AK773" i="6"/>
  <c r="L773" i="8" s="1"/>
  <c r="AM772" i="6"/>
  <c r="N772" i="8" s="1"/>
  <c r="AL772" i="6"/>
  <c r="M772" i="8" s="1"/>
  <c r="AK772" i="6"/>
  <c r="L772" i="8" s="1"/>
  <c r="AM771" i="6"/>
  <c r="N771" i="8" s="1"/>
  <c r="AL771" i="6"/>
  <c r="M771" i="8" s="1"/>
  <c r="AK771" i="6"/>
  <c r="L771" i="8" s="1"/>
  <c r="AM770" i="6"/>
  <c r="N770" i="8" s="1"/>
  <c r="AL770" i="6"/>
  <c r="M770" i="8" s="1"/>
  <c r="AK770" i="6"/>
  <c r="L770" i="8" s="1"/>
  <c r="AM769" i="6"/>
  <c r="N769" i="8" s="1"/>
  <c r="AL769" i="6"/>
  <c r="M769" i="8" s="1"/>
  <c r="AK769" i="6"/>
  <c r="L769" i="8" s="1"/>
  <c r="AM768" i="6"/>
  <c r="N768" i="8" s="1"/>
  <c r="AL768" i="6"/>
  <c r="M768" i="8" s="1"/>
  <c r="AK768" i="6"/>
  <c r="L768" i="8" s="1"/>
  <c r="AM767" i="6"/>
  <c r="N767" i="8" s="1"/>
  <c r="AL767" i="6"/>
  <c r="M767" i="8" s="1"/>
  <c r="AK767" i="6"/>
  <c r="L767" i="8" s="1"/>
  <c r="AM766" i="6"/>
  <c r="N766" i="8" s="1"/>
  <c r="AL766" i="6"/>
  <c r="M766" i="8" s="1"/>
  <c r="AK766" i="6"/>
  <c r="L766" i="8" s="1"/>
  <c r="AM765" i="6"/>
  <c r="N765" i="8" s="1"/>
  <c r="AL765" i="6"/>
  <c r="AK765" i="6"/>
  <c r="L765" i="8" s="1"/>
  <c r="AX764" i="6"/>
  <c r="AM764" i="6"/>
  <c r="N764" i="8" s="1"/>
  <c r="AL764" i="6"/>
  <c r="M764" i="8" s="1"/>
  <c r="AK764" i="6"/>
  <c r="L764" i="8" s="1"/>
  <c r="AT763" i="6"/>
  <c r="AM763" i="6"/>
  <c r="N763" i="8" s="1"/>
  <c r="AL763" i="6"/>
  <c r="M763" i="8" s="1"/>
  <c r="AK763" i="6"/>
  <c r="AI761" i="6"/>
  <c r="AH761" i="6"/>
  <c r="AG761" i="6"/>
  <c r="AF761" i="6"/>
  <c r="AE761" i="6"/>
  <c r="AD761" i="6"/>
  <c r="Z761" i="6"/>
  <c r="Y761" i="6"/>
  <c r="X761" i="6"/>
  <c r="W761" i="6"/>
  <c r="V761" i="6"/>
  <c r="U761" i="6"/>
  <c r="T761" i="6"/>
  <c r="S761" i="6"/>
  <c r="R761" i="6"/>
  <c r="Q761" i="6"/>
  <c r="P761" i="6"/>
  <c r="O761" i="6"/>
  <c r="N761" i="6"/>
  <c r="M761" i="6"/>
  <c r="L761" i="6"/>
  <c r="K761" i="6"/>
  <c r="J761" i="6"/>
  <c r="I761" i="6"/>
  <c r="H761" i="6"/>
  <c r="G761" i="6"/>
  <c r="F761" i="6"/>
  <c r="AX760" i="6"/>
  <c r="AM760" i="6"/>
  <c r="N760" i="8" s="1"/>
  <c r="AL760" i="6"/>
  <c r="M760" i="8" s="1"/>
  <c r="AK760" i="6"/>
  <c r="L760" i="8" s="1"/>
  <c r="AM759" i="6"/>
  <c r="N759" i="8" s="1"/>
  <c r="AL759" i="6"/>
  <c r="M759" i="8" s="1"/>
  <c r="AK759" i="6"/>
  <c r="L759" i="8" s="1"/>
  <c r="AM758" i="6"/>
  <c r="N758" i="8" s="1"/>
  <c r="AL758" i="6"/>
  <c r="M758" i="8" s="1"/>
  <c r="AK758" i="6"/>
  <c r="L758" i="8" s="1"/>
  <c r="AM757" i="6"/>
  <c r="N757" i="8" s="1"/>
  <c r="AL757" i="6"/>
  <c r="M757" i="8" s="1"/>
  <c r="AK757" i="6"/>
  <c r="L757" i="8" s="1"/>
  <c r="AM756" i="6"/>
  <c r="N756" i="8" s="1"/>
  <c r="AL756" i="6"/>
  <c r="M756" i="8" s="1"/>
  <c r="AK756" i="6"/>
  <c r="L756" i="8" s="1"/>
  <c r="AX755" i="6"/>
  <c r="AM755" i="6"/>
  <c r="N755" i="8" s="1"/>
  <c r="AL755" i="6"/>
  <c r="M755" i="8" s="1"/>
  <c r="AK755" i="6"/>
  <c r="L755" i="8" s="1"/>
  <c r="AM754" i="6"/>
  <c r="N754" i="8" s="1"/>
  <c r="AL754" i="6"/>
  <c r="M754" i="8" s="1"/>
  <c r="AK754" i="6"/>
  <c r="L754" i="8" s="1"/>
  <c r="AT754" i="6"/>
  <c r="AX753" i="6"/>
  <c r="AX754" i="6" s="1"/>
  <c r="AM753" i="6"/>
  <c r="N753" i="8" s="1"/>
  <c r="AL753" i="6"/>
  <c r="M753" i="8" s="1"/>
  <c r="AK753" i="6"/>
  <c r="L753" i="8" s="1"/>
  <c r="AX752" i="6"/>
  <c r="AM752" i="6"/>
  <c r="N752" i="8" s="1"/>
  <c r="AL752" i="6"/>
  <c r="M752" i="8" s="1"/>
  <c r="AK752" i="6"/>
  <c r="L752" i="8" s="1"/>
  <c r="AX751" i="6"/>
  <c r="AM751" i="6"/>
  <c r="N751" i="8" s="1"/>
  <c r="AL751" i="6"/>
  <c r="M751" i="8" s="1"/>
  <c r="AK751" i="6"/>
  <c r="L751" i="8" s="1"/>
  <c r="AM750" i="6"/>
  <c r="N750" i="8" s="1"/>
  <c r="AL750" i="6"/>
  <c r="M750" i="8" s="1"/>
  <c r="AK750" i="6"/>
  <c r="L750" i="8" s="1"/>
  <c r="AI748" i="6"/>
  <c r="AH748" i="6"/>
  <c r="AG748" i="6"/>
  <c r="AF748" i="6"/>
  <c r="AE748" i="6"/>
  <c r="AE854" i="6" s="1"/>
  <c r="AD748" i="6"/>
  <c r="Z748" i="6"/>
  <c r="Z854" i="6" s="1"/>
  <c r="Y748" i="6"/>
  <c r="X748" i="6"/>
  <c r="W748" i="6"/>
  <c r="V748" i="6"/>
  <c r="U748" i="6"/>
  <c r="U854" i="6" s="1"/>
  <c r="T748" i="6"/>
  <c r="S748" i="6"/>
  <c r="R748" i="6"/>
  <c r="Q748" i="6"/>
  <c r="P748" i="6"/>
  <c r="O748" i="6"/>
  <c r="N748" i="6"/>
  <c r="M748" i="6"/>
  <c r="L748" i="6"/>
  <c r="K748" i="6"/>
  <c r="J748" i="6"/>
  <c r="J854" i="6" s="1"/>
  <c r="I748" i="6"/>
  <c r="I854" i="6" s="1"/>
  <c r="H748" i="6"/>
  <c r="G748" i="6"/>
  <c r="G854" i="6" s="1"/>
  <c r="F748" i="6"/>
  <c r="AX747" i="6"/>
  <c r="AM747" i="6"/>
  <c r="N747" i="8" s="1"/>
  <c r="AL747" i="6"/>
  <c r="M747" i="8" s="1"/>
  <c r="AK747" i="6"/>
  <c r="L747" i="8" s="1"/>
  <c r="AM746" i="6"/>
  <c r="N746" i="8" s="1"/>
  <c r="AL746" i="6"/>
  <c r="M746" i="8" s="1"/>
  <c r="AK746" i="6"/>
  <c r="L746" i="8" s="1"/>
  <c r="AM745" i="6"/>
  <c r="N745" i="8" s="1"/>
  <c r="AL745" i="6"/>
  <c r="M745" i="8" s="1"/>
  <c r="AK745" i="6"/>
  <c r="L745" i="8" s="1"/>
  <c r="AM744" i="6"/>
  <c r="N744" i="8" s="1"/>
  <c r="AL744" i="6"/>
  <c r="M744" i="8" s="1"/>
  <c r="AK744" i="6"/>
  <c r="L744" i="8" s="1"/>
  <c r="AM743" i="6"/>
  <c r="N743" i="8" s="1"/>
  <c r="AL743" i="6"/>
  <c r="M743" i="8" s="1"/>
  <c r="AK743" i="6"/>
  <c r="L743" i="8" s="1"/>
  <c r="AM742" i="6"/>
  <c r="N742" i="8" s="1"/>
  <c r="AL742" i="6"/>
  <c r="M742" i="8" s="1"/>
  <c r="AK742" i="6"/>
  <c r="L742" i="8" s="1"/>
  <c r="AM741" i="6"/>
  <c r="N741" i="8" s="1"/>
  <c r="AL741" i="6"/>
  <c r="M741" i="8" s="1"/>
  <c r="AK741" i="6"/>
  <c r="L741" i="8" s="1"/>
  <c r="AM740" i="6"/>
  <c r="N740" i="8" s="1"/>
  <c r="AL740" i="6"/>
  <c r="M740" i="8" s="1"/>
  <c r="AK740" i="6"/>
  <c r="L740" i="8" s="1"/>
  <c r="AM739" i="6"/>
  <c r="N739" i="8" s="1"/>
  <c r="AL739" i="6"/>
  <c r="M739" i="8" s="1"/>
  <c r="AK739" i="6"/>
  <c r="L739" i="8" s="1"/>
  <c r="AX738" i="6"/>
  <c r="AM738" i="6"/>
  <c r="N738" i="8" s="1"/>
  <c r="AL738" i="6"/>
  <c r="M738" i="8" s="1"/>
  <c r="AK738" i="6"/>
  <c r="L738" i="8" s="1"/>
  <c r="AT737" i="6"/>
  <c r="AM737" i="6"/>
  <c r="N737" i="8" s="1"/>
  <c r="AL737" i="6"/>
  <c r="M737" i="8" s="1"/>
  <c r="AK737" i="6"/>
  <c r="L737" i="8" s="1"/>
  <c r="AI735" i="6"/>
  <c r="AH735" i="6"/>
  <c r="AG735" i="6"/>
  <c r="AF735" i="6"/>
  <c r="AE735" i="6"/>
  <c r="AD735" i="6"/>
  <c r="Z735" i="6"/>
  <c r="Y735" i="6"/>
  <c r="Y854" i="6" s="1"/>
  <c r="X735" i="6"/>
  <c r="W735" i="6"/>
  <c r="V735" i="6"/>
  <c r="V854" i="6" s="1"/>
  <c r="U735" i="6"/>
  <c r="T735" i="6"/>
  <c r="S735" i="6"/>
  <c r="R735" i="6"/>
  <c r="Q735" i="6"/>
  <c r="P735" i="6"/>
  <c r="O735" i="6"/>
  <c r="N735" i="6"/>
  <c r="M735" i="6"/>
  <c r="L735" i="6"/>
  <c r="K735" i="6"/>
  <c r="J735" i="6"/>
  <c r="I735" i="6"/>
  <c r="H735" i="6"/>
  <c r="G735" i="6"/>
  <c r="F735" i="6"/>
  <c r="F854" i="6" s="1"/>
  <c r="AX734" i="6"/>
  <c r="AM734" i="6"/>
  <c r="N734" i="8" s="1"/>
  <c r="AL734" i="6"/>
  <c r="M734" i="8" s="1"/>
  <c r="AK734" i="6"/>
  <c r="L734" i="8" s="1"/>
  <c r="AM733" i="6"/>
  <c r="N733" i="8" s="1"/>
  <c r="AL733" i="6"/>
  <c r="M733" i="8" s="1"/>
  <c r="AK733" i="6"/>
  <c r="L733" i="8" s="1"/>
  <c r="AM732" i="6"/>
  <c r="N732" i="8" s="1"/>
  <c r="AL732" i="6"/>
  <c r="M732" i="8" s="1"/>
  <c r="AK732" i="6"/>
  <c r="L732" i="8" s="1"/>
  <c r="AM731" i="6"/>
  <c r="N731" i="8" s="1"/>
  <c r="AL731" i="6"/>
  <c r="M731" i="8" s="1"/>
  <c r="AK731" i="6"/>
  <c r="L731" i="8" s="1"/>
  <c r="AM730" i="6"/>
  <c r="N730" i="8" s="1"/>
  <c r="AL730" i="6"/>
  <c r="M730" i="8" s="1"/>
  <c r="AK730" i="6"/>
  <c r="L730" i="8" s="1"/>
  <c r="AM729" i="6"/>
  <c r="N729" i="8" s="1"/>
  <c r="AL729" i="6"/>
  <c r="M729" i="8" s="1"/>
  <c r="AK729" i="6"/>
  <c r="L729" i="8" s="1"/>
  <c r="AM728" i="6"/>
  <c r="N728" i="8" s="1"/>
  <c r="AL728" i="6"/>
  <c r="M728" i="8" s="1"/>
  <c r="AK728" i="6"/>
  <c r="L728" i="8" s="1"/>
  <c r="AX727" i="6"/>
  <c r="AX728" i="6" s="1"/>
  <c r="AM727" i="6"/>
  <c r="N727" i="8" s="1"/>
  <c r="AL727" i="6"/>
  <c r="M727" i="8" s="1"/>
  <c r="AK727" i="6"/>
  <c r="L727" i="8" s="1"/>
  <c r="AX726" i="6"/>
  <c r="AM726" i="6"/>
  <c r="N726" i="8" s="1"/>
  <c r="AL726" i="6"/>
  <c r="M726" i="8" s="1"/>
  <c r="AK726" i="6"/>
  <c r="L726" i="8" s="1"/>
  <c r="AX725" i="6"/>
  <c r="AM725" i="6"/>
  <c r="N725" i="8" s="1"/>
  <c r="AL725" i="6"/>
  <c r="M725" i="8" s="1"/>
  <c r="AK725" i="6"/>
  <c r="L725" i="8" s="1"/>
  <c r="AM724" i="6"/>
  <c r="N724" i="8" s="1"/>
  <c r="AL724" i="6"/>
  <c r="M724" i="8" s="1"/>
  <c r="AK724" i="6"/>
  <c r="L724" i="8" s="1"/>
  <c r="AM721" i="6"/>
  <c r="N721" i="8" s="1"/>
  <c r="AL721" i="6"/>
  <c r="M721" i="8" s="1"/>
  <c r="AK721" i="6"/>
  <c r="L721" i="8" s="1"/>
  <c r="AM720" i="6"/>
  <c r="N720" i="8" s="1"/>
  <c r="AL720" i="6"/>
  <c r="M720" i="8" s="1"/>
  <c r="AK720" i="6"/>
  <c r="L720" i="8" s="1"/>
  <c r="AM719" i="6"/>
  <c r="N719" i="8" s="1"/>
  <c r="AL719" i="6"/>
  <c r="M719" i="8" s="1"/>
  <c r="AK719" i="6"/>
  <c r="L719" i="8" s="1"/>
  <c r="AX718" i="6"/>
  <c r="AX719" i="6" s="1"/>
  <c r="AM718" i="6"/>
  <c r="N718" i="8" s="1"/>
  <c r="AL718" i="6"/>
  <c r="M718" i="8" s="1"/>
  <c r="AK718" i="6"/>
  <c r="L718" i="8" s="1"/>
  <c r="AM717" i="6"/>
  <c r="N717" i="8" s="1"/>
  <c r="AL717" i="6"/>
  <c r="M717" i="8" s="1"/>
  <c r="AK717" i="6"/>
  <c r="L717" i="8" s="1"/>
  <c r="Y713" i="6"/>
  <c r="X713" i="6"/>
  <c r="K713" i="6"/>
  <c r="I713" i="6"/>
  <c r="AK711" i="6"/>
  <c r="L711" i="8" s="1"/>
  <c r="AI711" i="6"/>
  <c r="AH711" i="6"/>
  <c r="AG711" i="6"/>
  <c r="AF711" i="6"/>
  <c r="AE711" i="6"/>
  <c r="AD711" i="6"/>
  <c r="Z711" i="6"/>
  <c r="Y711" i="6"/>
  <c r="X711" i="6"/>
  <c r="W711" i="6"/>
  <c r="V711" i="6"/>
  <c r="U711" i="6"/>
  <c r="T711" i="6"/>
  <c r="S711" i="6"/>
  <c r="R711" i="6"/>
  <c r="Q711" i="6"/>
  <c r="P711" i="6"/>
  <c r="O711" i="6"/>
  <c r="N711" i="6"/>
  <c r="M711" i="6"/>
  <c r="L711" i="6"/>
  <c r="K711" i="6"/>
  <c r="J711" i="6"/>
  <c r="I711" i="6"/>
  <c r="H711" i="6"/>
  <c r="G711" i="6"/>
  <c r="F711" i="6"/>
  <c r="AX710" i="6"/>
  <c r="AM710" i="6"/>
  <c r="N710" i="8" s="1"/>
  <c r="AL710" i="6"/>
  <c r="M710" i="8" s="1"/>
  <c r="AK710" i="6"/>
  <c r="L710" i="8" s="1"/>
  <c r="AM709" i="6"/>
  <c r="N709" i="8" s="1"/>
  <c r="AL709" i="6"/>
  <c r="M709" i="8" s="1"/>
  <c r="AK709" i="6"/>
  <c r="L709" i="8" s="1"/>
  <c r="AM708" i="6"/>
  <c r="N708" i="8" s="1"/>
  <c r="AL708" i="6"/>
  <c r="M708" i="8" s="1"/>
  <c r="AK708" i="6"/>
  <c r="L708" i="8" s="1"/>
  <c r="AM707" i="6"/>
  <c r="N707" i="8" s="1"/>
  <c r="AL707" i="6"/>
  <c r="M707" i="8" s="1"/>
  <c r="AK707" i="6"/>
  <c r="L707" i="8" s="1"/>
  <c r="AM706" i="6"/>
  <c r="N706" i="8" s="1"/>
  <c r="AL706" i="6"/>
  <c r="M706" i="8" s="1"/>
  <c r="AK706" i="6"/>
  <c r="L706" i="8" s="1"/>
  <c r="AM705" i="6"/>
  <c r="N705" i="8" s="1"/>
  <c r="AL705" i="6"/>
  <c r="M705" i="8" s="1"/>
  <c r="AK705" i="6"/>
  <c r="L705" i="8" s="1"/>
  <c r="AM704" i="6"/>
  <c r="N704" i="8" s="1"/>
  <c r="AL704" i="6"/>
  <c r="M704" i="8" s="1"/>
  <c r="AK704" i="6"/>
  <c r="L704" i="8" s="1"/>
  <c r="AM703" i="6"/>
  <c r="N703" i="8" s="1"/>
  <c r="AL703" i="6"/>
  <c r="M703" i="8" s="1"/>
  <c r="AK703" i="6"/>
  <c r="L703" i="8" s="1"/>
  <c r="AX702" i="6"/>
  <c r="AM702" i="6"/>
  <c r="N702" i="8" s="1"/>
  <c r="AL702" i="6"/>
  <c r="M702" i="8" s="1"/>
  <c r="AK702" i="6"/>
  <c r="L702" i="8" s="1"/>
  <c r="AX701" i="6"/>
  <c r="AM701" i="6"/>
  <c r="N701" i="8" s="1"/>
  <c r="AL701" i="6"/>
  <c r="M701" i="8" s="1"/>
  <c r="AK701" i="6"/>
  <c r="L701" i="8" s="1"/>
  <c r="AM700" i="6"/>
  <c r="N700" i="8" s="1"/>
  <c r="AL700" i="6"/>
  <c r="M700" i="8" s="1"/>
  <c r="AK700" i="6"/>
  <c r="L700" i="8" s="1"/>
  <c r="AI698" i="6"/>
  <c r="AH698" i="6"/>
  <c r="AG698" i="6"/>
  <c r="AF698" i="6"/>
  <c r="AE698" i="6"/>
  <c r="AD698" i="6"/>
  <c r="Z698" i="6"/>
  <c r="Y698" i="6"/>
  <c r="X698" i="6"/>
  <c r="W698" i="6"/>
  <c r="V698" i="6"/>
  <c r="U698" i="6"/>
  <c r="T698" i="6"/>
  <c r="S698" i="6"/>
  <c r="R698" i="6"/>
  <c r="Q698" i="6"/>
  <c r="P698" i="6"/>
  <c r="O698" i="6"/>
  <c r="N698" i="6"/>
  <c r="M698" i="6"/>
  <c r="L698" i="6"/>
  <c r="K698" i="6"/>
  <c r="J698" i="6"/>
  <c r="I698" i="6"/>
  <c r="H698" i="6"/>
  <c r="G698" i="6"/>
  <c r="F698" i="6"/>
  <c r="AX697" i="6"/>
  <c r="AM697" i="6"/>
  <c r="N697" i="8" s="1"/>
  <c r="AL697" i="6"/>
  <c r="M697" i="8" s="1"/>
  <c r="AK697" i="6"/>
  <c r="L697" i="8" s="1"/>
  <c r="AM696" i="6"/>
  <c r="N696" i="8" s="1"/>
  <c r="AL696" i="6"/>
  <c r="M696" i="8" s="1"/>
  <c r="AK696" i="6"/>
  <c r="L696" i="8" s="1"/>
  <c r="AM695" i="6"/>
  <c r="N695" i="8" s="1"/>
  <c r="AL695" i="6"/>
  <c r="M695" i="8" s="1"/>
  <c r="AK695" i="6"/>
  <c r="L695" i="8" s="1"/>
  <c r="AM694" i="6"/>
  <c r="N694" i="8" s="1"/>
  <c r="AL694" i="6"/>
  <c r="M694" i="8" s="1"/>
  <c r="AK694" i="6"/>
  <c r="L694" i="8" s="1"/>
  <c r="AM693" i="6"/>
  <c r="N693" i="8" s="1"/>
  <c r="AL693" i="6"/>
  <c r="M693" i="8" s="1"/>
  <c r="AK693" i="6"/>
  <c r="L693" i="8" s="1"/>
  <c r="AM692" i="6"/>
  <c r="N692" i="8" s="1"/>
  <c r="AL692" i="6"/>
  <c r="M692" i="8" s="1"/>
  <c r="AK692" i="6"/>
  <c r="L692" i="8" s="1"/>
  <c r="AM691" i="6"/>
  <c r="N691" i="8" s="1"/>
  <c r="AL691" i="6"/>
  <c r="M691" i="8" s="1"/>
  <c r="AK691" i="6"/>
  <c r="L691" i="8" s="1"/>
  <c r="AM690" i="6"/>
  <c r="N690" i="8" s="1"/>
  <c r="AL690" i="6"/>
  <c r="M690" i="8" s="1"/>
  <c r="AK690" i="6"/>
  <c r="L690" i="8" s="1"/>
  <c r="AM689" i="6"/>
  <c r="N689" i="8" s="1"/>
  <c r="AL689" i="6"/>
  <c r="M689" i="8" s="1"/>
  <c r="AK689" i="6"/>
  <c r="L689" i="8" s="1"/>
  <c r="AX688" i="6"/>
  <c r="AM688" i="6"/>
  <c r="N688" i="8" s="1"/>
  <c r="AL688" i="6"/>
  <c r="M688" i="8" s="1"/>
  <c r="AK688" i="6"/>
  <c r="L688" i="8" s="1"/>
  <c r="AM687" i="6"/>
  <c r="N687" i="8" s="1"/>
  <c r="AL687" i="6"/>
  <c r="M687" i="8" s="1"/>
  <c r="AK687" i="6"/>
  <c r="L687" i="8" s="1"/>
  <c r="AK685" i="6"/>
  <c r="L685" i="8" s="1"/>
  <c r="AI685" i="6"/>
  <c r="AH685" i="6"/>
  <c r="AG685" i="6"/>
  <c r="AG713" i="6" s="1"/>
  <c r="AF685" i="6"/>
  <c r="AF713" i="6" s="1"/>
  <c r="AE685" i="6"/>
  <c r="AD685" i="6"/>
  <c r="Z685" i="6"/>
  <c r="Y685" i="6"/>
  <c r="X685" i="6"/>
  <c r="W685" i="6"/>
  <c r="V685" i="6"/>
  <c r="U685" i="6"/>
  <c r="T685" i="6"/>
  <c r="S685" i="6"/>
  <c r="R685" i="6"/>
  <c r="Q685" i="6"/>
  <c r="P685" i="6"/>
  <c r="O685" i="6"/>
  <c r="N685" i="6"/>
  <c r="M685" i="6"/>
  <c r="M713" i="6" s="1"/>
  <c r="L685" i="6"/>
  <c r="K685" i="6"/>
  <c r="J685" i="6"/>
  <c r="I685" i="6"/>
  <c r="H685" i="6"/>
  <c r="G685" i="6"/>
  <c r="F685" i="6"/>
  <c r="AX684" i="6"/>
  <c r="AM684" i="6"/>
  <c r="N684" i="8" s="1"/>
  <c r="AL684" i="6"/>
  <c r="M684" i="8" s="1"/>
  <c r="AK684" i="6"/>
  <c r="L684" i="8" s="1"/>
  <c r="AM683" i="6"/>
  <c r="N683" i="8" s="1"/>
  <c r="AL683" i="6"/>
  <c r="M683" i="8" s="1"/>
  <c r="AK683" i="6"/>
  <c r="L683" i="8" s="1"/>
  <c r="AM682" i="6"/>
  <c r="N682" i="8" s="1"/>
  <c r="AL682" i="6"/>
  <c r="M682" i="8" s="1"/>
  <c r="AK682" i="6"/>
  <c r="L682" i="8" s="1"/>
  <c r="AM681" i="6"/>
  <c r="N681" i="8" s="1"/>
  <c r="AL681" i="6"/>
  <c r="M681" i="8" s="1"/>
  <c r="AK681" i="6"/>
  <c r="L681" i="8" s="1"/>
  <c r="AM680" i="6"/>
  <c r="N680" i="8" s="1"/>
  <c r="AL680" i="6"/>
  <c r="M680" i="8" s="1"/>
  <c r="AK680" i="6"/>
  <c r="L680" i="8" s="1"/>
  <c r="AM679" i="6"/>
  <c r="N679" i="8" s="1"/>
  <c r="AL679" i="6"/>
  <c r="M679" i="8" s="1"/>
  <c r="AK679" i="6"/>
  <c r="L679" i="8" s="1"/>
  <c r="AX678" i="6"/>
  <c r="AM678" i="6"/>
  <c r="N678" i="8" s="1"/>
  <c r="AL678" i="6"/>
  <c r="M678" i="8" s="1"/>
  <c r="AK678" i="6"/>
  <c r="L678" i="8" s="1"/>
  <c r="AM677" i="6"/>
  <c r="N677" i="8" s="1"/>
  <c r="AL677" i="6"/>
  <c r="M677" i="8" s="1"/>
  <c r="AK677" i="6"/>
  <c r="L677" i="8" s="1"/>
  <c r="AX676" i="6"/>
  <c r="AX677" i="6" s="1"/>
  <c r="AM676" i="6"/>
  <c r="N676" i="8" s="1"/>
  <c r="AL676" i="6"/>
  <c r="M676" i="8" s="1"/>
  <c r="AK676" i="6"/>
  <c r="L676" i="8" s="1"/>
  <c r="AX675" i="6"/>
  <c r="AM675" i="6"/>
  <c r="N675" i="8" s="1"/>
  <c r="AL675" i="6"/>
  <c r="M675" i="8" s="1"/>
  <c r="AK675" i="6"/>
  <c r="L675" i="8" s="1"/>
  <c r="AT674" i="6"/>
  <c r="AM674" i="6"/>
  <c r="N674" i="8" s="1"/>
  <c r="AL674" i="6"/>
  <c r="M674" i="8" s="1"/>
  <c r="AK674" i="6"/>
  <c r="L674" i="8" s="1"/>
  <c r="AI672" i="6"/>
  <c r="AH672" i="6"/>
  <c r="AG672" i="6"/>
  <c r="AF672" i="6"/>
  <c r="AE672" i="6"/>
  <c r="AD672" i="6"/>
  <c r="Z672" i="6"/>
  <c r="Y672" i="6"/>
  <c r="X672" i="6"/>
  <c r="W672" i="6"/>
  <c r="V672" i="6"/>
  <c r="U672" i="6"/>
  <c r="T672" i="6"/>
  <c r="S672" i="6"/>
  <c r="R672" i="6"/>
  <c r="Q672" i="6"/>
  <c r="P672" i="6"/>
  <c r="O672" i="6"/>
  <c r="N672" i="6"/>
  <c r="M672" i="6"/>
  <c r="L672" i="6"/>
  <c r="K672" i="6"/>
  <c r="J672" i="6"/>
  <c r="I672" i="6"/>
  <c r="H672" i="6"/>
  <c r="G672" i="6"/>
  <c r="F672" i="6"/>
  <c r="AX671" i="6"/>
  <c r="AM671" i="6"/>
  <c r="N671" i="8" s="1"/>
  <c r="AL671" i="6"/>
  <c r="M671" i="8" s="1"/>
  <c r="AK671" i="6"/>
  <c r="L671" i="8" s="1"/>
  <c r="AM670" i="6"/>
  <c r="N670" i="8" s="1"/>
  <c r="AL670" i="6"/>
  <c r="M670" i="8" s="1"/>
  <c r="AK670" i="6"/>
  <c r="L670" i="8" s="1"/>
  <c r="AM669" i="6"/>
  <c r="N669" i="8" s="1"/>
  <c r="AL669" i="6"/>
  <c r="M669" i="8" s="1"/>
  <c r="AK669" i="6"/>
  <c r="L669" i="8" s="1"/>
  <c r="AM668" i="6"/>
  <c r="N668" i="8" s="1"/>
  <c r="AL668" i="6"/>
  <c r="M668" i="8" s="1"/>
  <c r="AK668" i="6"/>
  <c r="L668" i="8" s="1"/>
  <c r="AM667" i="6"/>
  <c r="N667" i="8" s="1"/>
  <c r="AL667" i="6"/>
  <c r="M667" i="8" s="1"/>
  <c r="AK667" i="6"/>
  <c r="L667" i="8" s="1"/>
  <c r="AM666" i="6"/>
  <c r="N666" i="8" s="1"/>
  <c r="AL666" i="6"/>
  <c r="M666" i="8" s="1"/>
  <c r="AK666" i="6"/>
  <c r="L666" i="8" s="1"/>
  <c r="AM665" i="6"/>
  <c r="N665" i="8" s="1"/>
  <c r="AL665" i="6"/>
  <c r="M665" i="8" s="1"/>
  <c r="AK665" i="6"/>
  <c r="L665" i="8" s="1"/>
  <c r="AM664" i="6"/>
  <c r="N664" i="8" s="1"/>
  <c r="AL664" i="6"/>
  <c r="M664" i="8" s="1"/>
  <c r="AK664" i="6"/>
  <c r="L664" i="8" s="1"/>
  <c r="AX663" i="6"/>
  <c r="AM663" i="6"/>
  <c r="N663" i="8" s="1"/>
  <c r="AL663" i="6"/>
  <c r="M663" i="8" s="1"/>
  <c r="AK663" i="6"/>
  <c r="L663" i="8" s="1"/>
  <c r="AX662" i="6"/>
  <c r="AM662" i="6"/>
  <c r="N662" i="8" s="1"/>
  <c r="AL662" i="6"/>
  <c r="M662" i="8" s="1"/>
  <c r="AK662" i="6"/>
  <c r="L662" i="8" s="1"/>
  <c r="AM661" i="6"/>
  <c r="AL661" i="6"/>
  <c r="AK661" i="6"/>
  <c r="L661" i="8" s="1"/>
  <c r="AT661" i="6"/>
  <c r="AI659" i="6"/>
  <c r="AH659" i="6"/>
  <c r="AG659" i="6"/>
  <c r="AF659" i="6"/>
  <c r="AE659" i="6"/>
  <c r="AD659" i="6"/>
  <c r="Z659" i="6"/>
  <c r="Y659" i="6"/>
  <c r="X659" i="6"/>
  <c r="W659" i="6"/>
  <c r="V659" i="6"/>
  <c r="U659" i="6"/>
  <c r="T659" i="6"/>
  <c r="S659" i="6"/>
  <c r="R659" i="6"/>
  <c r="Q659" i="6"/>
  <c r="P659" i="6"/>
  <c r="O659" i="6"/>
  <c r="N659" i="6"/>
  <c r="M659" i="6"/>
  <c r="L659" i="6"/>
  <c r="K659" i="6"/>
  <c r="J659" i="6"/>
  <c r="I659" i="6"/>
  <c r="H659" i="6"/>
  <c r="G659" i="6"/>
  <c r="F659" i="6"/>
  <c r="AX658" i="6"/>
  <c r="AM658" i="6"/>
  <c r="N658" i="8" s="1"/>
  <c r="AL658" i="6"/>
  <c r="M658" i="8" s="1"/>
  <c r="AK658" i="6"/>
  <c r="L658" i="8" s="1"/>
  <c r="AM657" i="6"/>
  <c r="N657" i="8" s="1"/>
  <c r="AL657" i="6"/>
  <c r="M657" i="8" s="1"/>
  <c r="AK657" i="6"/>
  <c r="L657" i="8" s="1"/>
  <c r="AM656" i="6"/>
  <c r="N656" i="8" s="1"/>
  <c r="AL656" i="6"/>
  <c r="M656" i="8" s="1"/>
  <c r="AK656" i="6"/>
  <c r="L656" i="8" s="1"/>
  <c r="AM655" i="6"/>
  <c r="N655" i="8" s="1"/>
  <c r="AL655" i="6"/>
  <c r="M655" i="8" s="1"/>
  <c r="AK655" i="6"/>
  <c r="L655" i="8" s="1"/>
  <c r="AM654" i="6"/>
  <c r="N654" i="8" s="1"/>
  <c r="AL654" i="6"/>
  <c r="M654" i="8" s="1"/>
  <c r="AK654" i="6"/>
  <c r="L654" i="8" s="1"/>
  <c r="AM653" i="6"/>
  <c r="N653" i="8" s="1"/>
  <c r="AL653" i="6"/>
  <c r="M653" i="8" s="1"/>
  <c r="AK653" i="6"/>
  <c r="L653" i="8" s="1"/>
  <c r="AM652" i="6"/>
  <c r="N652" i="8" s="1"/>
  <c r="AL652" i="6"/>
  <c r="AK652" i="6"/>
  <c r="L652" i="8" s="1"/>
  <c r="AX651" i="6"/>
  <c r="AM651" i="6"/>
  <c r="N651" i="8" s="1"/>
  <c r="AL651" i="6"/>
  <c r="M651" i="8" s="1"/>
  <c r="AK651" i="6"/>
  <c r="L651" i="8" s="1"/>
  <c r="AM650" i="6"/>
  <c r="N650" i="8" s="1"/>
  <c r="AL650" i="6"/>
  <c r="M650" i="8" s="1"/>
  <c r="AK650" i="6"/>
  <c r="L650" i="8" s="1"/>
  <c r="AX649" i="6"/>
  <c r="AX650" i="6" s="1"/>
  <c r="AM649" i="6"/>
  <c r="N649" i="8" s="1"/>
  <c r="AL649" i="6"/>
  <c r="M649" i="8" s="1"/>
  <c r="AK649" i="6"/>
  <c r="L649" i="8" s="1"/>
  <c r="AM648" i="6"/>
  <c r="N648" i="8" s="1"/>
  <c r="AL648" i="6"/>
  <c r="M648" i="8" s="1"/>
  <c r="AK648" i="6"/>
  <c r="L648" i="8" s="1"/>
  <c r="AT648" i="6"/>
  <c r="AI646" i="6"/>
  <c r="AH646" i="6"/>
  <c r="AG646" i="6"/>
  <c r="AF646" i="6"/>
  <c r="AE646" i="6"/>
  <c r="AD646" i="6"/>
  <c r="Z646" i="6"/>
  <c r="Y646" i="6"/>
  <c r="X646" i="6"/>
  <c r="W646" i="6"/>
  <c r="V646" i="6"/>
  <c r="U646" i="6"/>
  <c r="T646" i="6"/>
  <c r="S646" i="6"/>
  <c r="R646" i="6"/>
  <c r="Q646" i="6"/>
  <c r="P646" i="6"/>
  <c r="O646" i="6"/>
  <c r="N646" i="6"/>
  <c r="M646" i="6"/>
  <c r="L646" i="6"/>
  <c r="K646" i="6"/>
  <c r="J646" i="6"/>
  <c r="I646" i="6"/>
  <c r="H646" i="6"/>
  <c r="G646" i="6"/>
  <c r="F646" i="6"/>
  <c r="AX645" i="6"/>
  <c r="AM645" i="6"/>
  <c r="N645" i="8" s="1"/>
  <c r="AL645" i="6"/>
  <c r="M645" i="8" s="1"/>
  <c r="AK645" i="6"/>
  <c r="L645" i="8" s="1"/>
  <c r="AM644" i="6"/>
  <c r="N644" i="8" s="1"/>
  <c r="AL644" i="6"/>
  <c r="M644" i="8" s="1"/>
  <c r="AK644" i="6"/>
  <c r="L644" i="8" s="1"/>
  <c r="AM643" i="6"/>
  <c r="N643" i="8" s="1"/>
  <c r="AL643" i="6"/>
  <c r="M643" i="8" s="1"/>
  <c r="AK643" i="6"/>
  <c r="L643" i="8" s="1"/>
  <c r="AM642" i="6"/>
  <c r="N642" i="8" s="1"/>
  <c r="AL642" i="6"/>
  <c r="M642" i="8" s="1"/>
  <c r="AK642" i="6"/>
  <c r="L642" i="8" s="1"/>
  <c r="AM641" i="6"/>
  <c r="N641" i="8" s="1"/>
  <c r="AL641" i="6"/>
  <c r="M641" i="8" s="1"/>
  <c r="AK641" i="6"/>
  <c r="L641" i="8" s="1"/>
  <c r="AM640" i="6"/>
  <c r="N640" i="8" s="1"/>
  <c r="AL640" i="6"/>
  <c r="M640" i="8" s="1"/>
  <c r="AK640" i="6"/>
  <c r="L640" i="8" s="1"/>
  <c r="AM639" i="6"/>
  <c r="N639" i="8" s="1"/>
  <c r="AL639" i="6"/>
  <c r="M639" i="8" s="1"/>
  <c r="AK639" i="6"/>
  <c r="L639" i="8" s="1"/>
  <c r="AM638" i="6"/>
  <c r="N638" i="8" s="1"/>
  <c r="AL638" i="6"/>
  <c r="M638" i="8" s="1"/>
  <c r="AK638" i="6"/>
  <c r="L638" i="8" s="1"/>
  <c r="AM637" i="6"/>
  <c r="N637" i="8" s="1"/>
  <c r="AL637" i="6"/>
  <c r="M637" i="8" s="1"/>
  <c r="AK637" i="6"/>
  <c r="L637" i="8" s="1"/>
  <c r="AX636" i="6"/>
  <c r="AX637" i="6" s="1"/>
  <c r="AM636" i="6"/>
  <c r="AL636" i="6"/>
  <c r="M636" i="8" s="1"/>
  <c r="AK636" i="6"/>
  <c r="L636" i="8" s="1"/>
  <c r="AT635" i="6"/>
  <c r="AM635" i="6"/>
  <c r="N635" i="8" s="1"/>
  <c r="AL635" i="6"/>
  <c r="M635" i="8" s="1"/>
  <c r="AK635" i="6"/>
  <c r="L635" i="8" s="1"/>
  <c r="AK633" i="6"/>
  <c r="L633" i="8" s="1"/>
  <c r="AI633" i="6"/>
  <c r="AH633" i="6"/>
  <c r="AG633" i="6"/>
  <c r="AF633" i="6"/>
  <c r="AE633" i="6"/>
  <c r="AD633" i="6"/>
  <c r="Z633" i="6"/>
  <c r="Y633" i="6"/>
  <c r="X633" i="6"/>
  <c r="W633" i="6"/>
  <c r="V633" i="6"/>
  <c r="U633" i="6"/>
  <c r="T633" i="6"/>
  <c r="S633" i="6"/>
  <c r="R633" i="6"/>
  <c r="Q633" i="6"/>
  <c r="P633" i="6"/>
  <c r="O633" i="6"/>
  <c r="N633" i="6"/>
  <c r="M633" i="6"/>
  <c r="L633" i="6"/>
  <c r="K633" i="6"/>
  <c r="J633" i="6"/>
  <c r="I633" i="6"/>
  <c r="H633" i="6"/>
  <c r="G633" i="6"/>
  <c r="F633" i="6"/>
  <c r="AX632" i="6"/>
  <c r="AM632" i="6"/>
  <c r="N632" i="8" s="1"/>
  <c r="AL632" i="6"/>
  <c r="M632" i="8" s="1"/>
  <c r="AK632" i="6"/>
  <c r="L632" i="8" s="1"/>
  <c r="AM631" i="6"/>
  <c r="N631" i="8" s="1"/>
  <c r="AL631" i="6"/>
  <c r="M631" i="8" s="1"/>
  <c r="AK631" i="6"/>
  <c r="L631" i="8" s="1"/>
  <c r="AM630" i="6"/>
  <c r="N630" i="8" s="1"/>
  <c r="AL630" i="6"/>
  <c r="M630" i="8" s="1"/>
  <c r="AK630" i="6"/>
  <c r="L630" i="8" s="1"/>
  <c r="AM629" i="6"/>
  <c r="N629" i="8" s="1"/>
  <c r="AL629" i="6"/>
  <c r="M629" i="8" s="1"/>
  <c r="AK629" i="6"/>
  <c r="L629" i="8" s="1"/>
  <c r="AM628" i="6"/>
  <c r="N628" i="8" s="1"/>
  <c r="AL628" i="6"/>
  <c r="M628" i="8" s="1"/>
  <c r="AK628" i="6"/>
  <c r="L628" i="8" s="1"/>
  <c r="AM627" i="6"/>
  <c r="N627" i="8" s="1"/>
  <c r="AL627" i="6"/>
  <c r="M627" i="8" s="1"/>
  <c r="AK627" i="6"/>
  <c r="L627" i="8" s="1"/>
  <c r="AX626" i="6"/>
  <c r="AM626" i="6"/>
  <c r="AL626" i="6"/>
  <c r="M626" i="8" s="1"/>
  <c r="AK626" i="6"/>
  <c r="L626" i="8" s="1"/>
  <c r="AM625" i="6"/>
  <c r="N625" i="8" s="1"/>
  <c r="AL625" i="6"/>
  <c r="M625" i="8" s="1"/>
  <c r="AK625" i="6"/>
  <c r="L625" i="8" s="1"/>
  <c r="AX624" i="6"/>
  <c r="AX625" i="6" s="1"/>
  <c r="AM624" i="6"/>
  <c r="N624" i="8" s="1"/>
  <c r="AL624" i="6"/>
  <c r="M624" i="8" s="1"/>
  <c r="AK624" i="6"/>
  <c r="L624" i="8" s="1"/>
  <c r="AX623" i="6"/>
  <c r="AM623" i="6"/>
  <c r="N623" i="8" s="1"/>
  <c r="AL623" i="6"/>
  <c r="M623" i="8" s="1"/>
  <c r="AK623" i="6"/>
  <c r="L623" i="8" s="1"/>
  <c r="AT622" i="6"/>
  <c r="AM622" i="6"/>
  <c r="N622" i="8" s="1"/>
  <c r="AL622" i="6"/>
  <c r="M622" i="8" s="1"/>
  <c r="AK622" i="6"/>
  <c r="L622" i="8" s="1"/>
  <c r="AI620" i="6"/>
  <c r="AH620" i="6"/>
  <c r="AG620" i="6"/>
  <c r="AF620" i="6"/>
  <c r="AE620" i="6"/>
  <c r="AD620" i="6"/>
  <c r="Z620" i="6"/>
  <c r="Y620" i="6"/>
  <c r="X620" i="6"/>
  <c r="W620" i="6"/>
  <c r="V620" i="6"/>
  <c r="U620" i="6"/>
  <c r="T620" i="6"/>
  <c r="S620" i="6"/>
  <c r="R620" i="6"/>
  <c r="Q620" i="6"/>
  <c r="P620" i="6"/>
  <c r="O620" i="6"/>
  <c r="N620" i="6"/>
  <c r="M620" i="6"/>
  <c r="L620" i="6"/>
  <c r="K620" i="6"/>
  <c r="J620" i="6"/>
  <c r="I620" i="6"/>
  <c r="H620" i="6"/>
  <c r="G620" i="6"/>
  <c r="F620" i="6"/>
  <c r="AX619" i="6"/>
  <c r="AM619" i="6"/>
  <c r="N619" i="8" s="1"/>
  <c r="AL619" i="6"/>
  <c r="M619" i="8" s="1"/>
  <c r="AK619" i="6"/>
  <c r="L619" i="8" s="1"/>
  <c r="AM618" i="6"/>
  <c r="N618" i="8" s="1"/>
  <c r="AL618" i="6"/>
  <c r="M618" i="8" s="1"/>
  <c r="AK618" i="6"/>
  <c r="L618" i="8" s="1"/>
  <c r="AM617" i="6"/>
  <c r="N617" i="8" s="1"/>
  <c r="AL617" i="6"/>
  <c r="M617" i="8" s="1"/>
  <c r="AK617" i="6"/>
  <c r="L617" i="8" s="1"/>
  <c r="AM616" i="6"/>
  <c r="N616" i="8" s="1"/>
  <c r="AL616" i="6"/>
  <c r="M616" i="8" s="1"/>
  <c r="AK616" i="6"/>
  <c r="L616" i="8" s="1"/>
  <c r="AM615" i="6"/>
  <c r="N615" i="8" s="1"/>
  <c r="AL615" i="6"/>
  <c r="M615" i="8" s="1"/>
  <c r="AK615" i="6"/>
  <c r="L615" i="8" s="1"/>
  <c r="AM614" i="6"/>
  <c r="N614" i="8" s="1"/>
  <c r="AL614" i="6"/>
  <c r="M614" i="8" s="1"/>
  <c r="AK614" i="6"/>
  <c r="L614" i="8" s="1"/>
  <c r="AM613" i="6"/>
  <c r="N613" i="8" s="1"/>
  <c r="AL613" i="6"/>
  <c r="M613" i="8" s="1"/>
  <c r="AK613" i="6"/>
  <c r="L613" i="8" s="1"/>
  <c r="AM612" i="6"/>
  <c r="N612" i="8" s="1"/>
  <c r="AL612" i="6"/>
  <c r="M612" i="8" s="1"/>
  <c r="AK612" i="6"/>
  <c r="L612" i="8" s="1"/>
  <c r="AX611" i="6"/>
  <c r="AM611" i="6"/>
  <c r="N611" i="8" s="1"/>
  <c r="AL611" i="6"/>
  <c r="M611" i="8" s="1"/>
  <c r="AK611" i="6"/>
  <c r="L611" i="8" s="1"/>
  <c r="AX610" i="6"/>
  <c r="AM610" i="6"/>
  <c r="N610" i="8" s="1"/>
  <c r="AL610" i="6"/>
  <c r="M610" i="8" s="1"/>
  <c r="AK610" i="6"/>
  <c r="L610" i="8" s="1"/>
  <c r="AM609" i="6"/>
  <c r="AL609" i="6"/>
  <c r="AK609" i="6"/>
  <c r="L609" i="8" s="1"/>
  <c r="AT609" i="6"/>
  <c r="AI607" i="6"/>
  <c r="AH607" i="6"/>
  <c r="AG607" i="6"/>
  <c r="AF607" i="6"/>
  <c r="AE607" i="6"/>
  <c r="AD607" i="6"/>
  <c r="AD713" i="6" s="1"/>
  <c r="Z607" i="6"/>
  <c r="Y607" i="6"/>
  <c r="X607" i="6"/>
  <c r="W607" i="6"/>
  <c r="V607" i="6"/>
  <c r="U607" i="6"/>
  <c r="T607" i="6"/>
  <c r="S607" i="6"/>
  <c r="R607" i="6"/>
  <c r="Q607" i="6"/>
  <c r="P607" i="6"/>
  <c r="O607" i="6"/>
  <c r="N607" i="6"/>
  <c r="M607" i="6"/>
  <c r="L607" i="6"/>
  <c r="K607" i="6"/>
  <c r="J607" i="6"/>
  <c r="I607" i="6"/>
  <c r="H607" i="6"/>
  <c r="H713" i="6" s="1"/>
  <c r="G607" i="6"/>
  <c r="F607" i="6"/>
  <c r="AX606" i="6"/>
  <c r="AM606" i="6"/>
  <c r="N606" i="8" s="1"/>
  <c r="AL606" i="6"/>
  <c r="M606" i="8" s="1"/>
  <c r="AK606" i="6"/>
  <c r="L606" i="8" s="1"/>
  <c r="AM605" i="6"/>
  <c r="N605" i="8" s="1"/>
  <c r="AL605" i="6"/>
  <c r="M605" i="8" s="1"/>
  <c r="AK605" i="6"/>
  <c r="L605" i="8" s="1"/>
  <c r="AM604" i="6"/>
  <c r="N604" i="8" s="1"/>
  <c r="AL604" i="6"/>
  <c r="M604" i="8" s="1"/>
  <c r="AK604" i="6"/>
  <c r="L604" i="8" s="1"/>
  <c r="AM603" i="6"/>
  <c r="N603" i="8" s="1"/>
  <c r="AL603" i="6"/>
  <c r="M603" i="8" s="1"/>
  <c r="AK603" i="6"/>
  <c r="L603" i="8" s="1"/>
  <c r="AM602" i="6"/>
  <c r="N602" i="8" s="1"/>
  <c r="AL602" i="6"/>
  <c r="M602" i="8" s="1"/>
  <c r="AK602" i="6"/>
  <c r="L602" i="8" s="1"/>
  <c r="AM601" i="6"/>
  <c r="N601" i="8" s="1"/>
  <c r="AL601" i="6"/>
  <c r="M601" i="8" s="1"/>
  <c r="AK601" i="6"/>
  <c r="L601" i="8" s="1"/>
  <c r="AM600" i="6"/>
  <c r="N600" i="8" s="1"/>
  <c r="AL600" i="6"/>
  <c r="AK600" i="6"/>
  <c r="L600" i="8" s="1"/>
  <c r="AX599" i="6"/>
  <c r="AM599" i="6"/>
  <c r="N599" i="8" s="1"/>
  <c r="AL599" i="6"/>
  <c r="M599" i="8" s="1"/>
  <c r="AK599" i="6"/>
  <c r="L599" i="8" s="1"/>
  <c r="AM598" i="6"/>
  <c r="N598" i="8" s="1"/>
  <c r="AL598" i="6"/>
  <c r="M598" i="8" s="1"/>
  <c r="AK598" i="6"/>
  <c r="L598" i="8" s="1"/>
  <c r="AX597" i="6"/>
  <c r="AX598" i="6" s="1"/>
  <c r="AM597" i="6"/>
  <c r="N597" i="8" s="1"/>
  <c r="AL597" i="6"/>
  <c r="M597" i="8" s="1"/>
  <c r="AK597" i="6"/>
  <c r="L597" i="8" s="1"/>
  <c r="AM596" i="6"/>
  <c r="N596" i="8" s="1"/>
  <c r="AL596" i="6"/>
  <c r="M596" i="8" s="1"/>
  <c r="AK596" i="6"/>
  <c r="L596" i="8" s="1"/>
  <c r="AT596" i="6"/>
  <c r="AI594" i="6"/>
  <c r="AH594" i="6"/>
  <c r="AH713" i="6" s="1"/>
  <c r="AG594" i="6"/>
  <c r="AF594" i="6"/>
  <c r="AE594" i="6"/>
  <c r="AD594" i="6"/>
  <c r="Z594" i="6"/>
  <c r="Y594" i="6"/>
  <c r="X594" i="6"/>
  <c r="W594" i="6"/>
  <c r="V594" i="6"/>
  <c r="U594" i="6"/>
  <c r="U713" i="6" s="1"/>
  <c r="T594" i="6"/>
  <c r="S594" i="6"/>
  <c r="S713" i="6" s="1"/>
  <c r="R594" i="6"/>
  <c r="R713" i="6" s="1"/>
  <c r="Q594" i="6"/>
  <c r="P594" i="6"/>
  <c r="O594" i="6"/>
  <c r="O713" i="6" s="1"/>
  <c r="N594" i="6"/>
  <c r="M594" i="6"/>
  <c r="L594" i="6"/>
  <c r="K594" i="6"/>
  <c r="J594" i="6"/>
  <c r="I594" i="6"/>
  <c r="H594" i="6"/>
  <c r="G594" i="6"/>
  <c r="F594" i="6"/>
  <c r="AX593" i="6"/>
  <c r="AM593" i="6"/>
  <c r="N593" i="8" s="1"/>
  <c r="AL593" i="6"/>
  <c r="M593" i="8" s="1"/>
  <c r="AK593" i="6"/>
  <c r="L593" i="8" s="1"/>
  <c r="AM592" i="6"/>
  <c r="N592" i="8" s="1"/>
  <c r="AL592" i="6"/>
  <c r="M592" i="8" s="1"/>
  <c r="AK592" i="6"/>
  <c r="L592" i="8" s="1"/>
  <c r="AM591" i="6"/>
  <c r="N591" i="8" s="1"/>
  <c r="AL591" i="6"/>
  <c r="M591" i="8" s="1"/>
  <c r="AK591" i="6"/>
  <c r="L591" i="8" s="1"/>
  <c r="AM590" i="6"/>
  <c r="N590" i="8" s="1"/>
  <c r="AL590" i="6"/>
  <c r="M590" i="8" s="1"/>
  <c r="AK590" i="6"/>
  <c r="L590" i="8" s="1"/>
  <c r="AM589" i="6"/>
  <c r="N589" i="8" s="1"/>
  <c r="AL589" i="6"/>
  <c r="M589" i="8" s="1"/>
  <c r="AK589" i="6"/>
  <c r="L589" i="8" s="1"/>
  <c r="AM588" i="6"/>
  <c r="N588" i="8" s="1"/>
  <c r="AL588" i="6"/>
  <c r="M588" i="8" s="1"/>
  <c r="AK588" i="6"/>
  <c r="L588" i="8" s="1"/>
  <c r="AM587" i="6"/>
  <c r="N587" i="8" s="1"/>
  <c r="AL587" i="6"/>
  <c r="M587" i="8" s="1"/>
  <c r="AK587" i="6"/>
  <c r="L587" i="8" s="1"/>
  <c r="AM586" i="6"/>
  <c r="N586" i="8" s="1"/>
  <c r="AL586" i="6"/>
  <c r="M586" i="8" s="1"/>
  <c r="AK586" i="6"/>
  <c r="L586" i="8" s="1"/>
  <c r="AM585" i="6"/>
  <c r="N585" i="8" s="1"/>
  <c r="AL585" i="6"/>
  <c r="M585" i="8" s="1"/>
  <c r="AK585" i="6"/>
  <c r="L585" i="8" s="1"/>
  <c r="AX584" i="6"/>
  <c r="AX585" i="6" s="1"/>
  <c r="AM584" i="6"/>
  <c r="AL584" i="6"/>
  <c r="M584" i="8" s="1"/>
  <c r="AK584" i="6"/>
  <c r="L584" i="8" s="1"/>
  <c r="AT583" i="6"/>
  <c r="AM583" i="6"/>
  <c r="N583" i="8" s="1"/>
  <c r="AL583" i="6"/>
  <c r="M583" i="8" s="1"/>
  <c r="AK583" i="6"/>
  <c r="L583" i="8" s="1"/>
  <c r="AM580" i="6"/>
  <c r="N580" i="8" s="1"/>
  <c r="AL580" i="6"/>
  <c r="M580" i="8" s="1"/>
  <c r="AK580" i="6"/>
  <c r="L580" i="8" s="1"/>
  <c r="AM579" i="6"/>
  <c r="N579" i="8" s="1"/>
  <c r="AL579" i="6"/>
  <c r="M579" i="8" s="1"/>
  <c r="AK579" i="6"/>
  <c r="L579" i="8" s="1"/>
  <c r="AM578" i="6"/>
  <c r="N578" i="8" s="1"/>
  <c r="AL578" i="6"/>
  <c r="M578" i="8" s="1"/>
  <c r="AK578" i="6"/>
  <c r="AX577" i="6"/>
  <c r="AM577" i="6"/>
  <c r="N577" i="8" s="1"/>
  <c r="AL577" i="6"/>
  <c r="M577" i="8" s="1"/>
  <c r="AK577" i="6"/>
  <c r="L577" i="8" s="1"/>
  <c r="AM576" i="6"/>
  <c r="N576" i="8" s="1"/>
  <c r="AL576" i="6"/>
  <c r="M576" i="8" s="1"/>
  <c r="AK576" i="6"/>
  <c r="L576" i="8" s="1"/>
  <c r="AT576" i="6"/>
  <c r="AG572" i="6"/>
  <c r="Q572" i="6"/>
  <c r="AI570" i="6"/>
  <c r="AH570" i="6"/>
  <c r="AG570" i="6"/>
  <c r="AF570" i="6"/>
  <c r="AE570" i="6"/>
  <c r="AD570" i="6"/>
  <c r="Z570" i="6"/>
  <c r="Y570" i="6"/>
  <c r="X570" i="6"/>
  <c r="W570" i="6"/>
  <c r="V570" i="6"/>
  <c r="U570" i="6"/>
  <c r="T570" i="6"/>
  <c r="S570" i="6"/>
  <c r="R570" i="6"/>
  <c r="Q570" i="6"/>
  <c r="P570" i="6"/>
  <c r="O570" i="6"/>
  <c r="N570" i="6"/>
  <c r="M570" i="6"/>
  <c r="L570" i="6"/>
  <c r="K570" i="6"/>
  <c r="J570" i="6"/>
  <c r="I570" i="6"/>
  <c r="H570" i="6"/>
  <c r="G570" i="6"/>
  <c r="F570" i="6"/>
  <c r="AX569" i="6"/>
  <c r="AM569" i="6"/>
  <c r="N569" i="8" s="1"/>
  <c r="AL569" i="6"/>
  <c r="M569" i="8" s="1"/>
  <c r="AK569" i="6"/>
  <c r="L569" i="8" s="1"/>
  <c r="AM568" i="6"/>
  <c r="N568" i="8" s="1"/>
  <c r="AL568" i="6"/>
  <c r="M568" i="8" s="1"/>
  <c r="AK568" i="6"/>
  <c r="L568" i="8" s="1"/>
  <c r="AM567" i="6"/>
  <c r="N567" i="8" s="1"/>
  <c r="AL567" i="6"/>
  <c r="M567" i="8" s="1"/>
  <c r="AK567" i="6"/>
  <c r="L567" i="8" s="1"/>
  <c r="AM566" i="6"/>
  <c r="N566" i="8" s="1"/>
  <c r="AL566" i="6"/>
  <c r="M566" i="8" s="1"/>
  <c r="AK566" i="6"/>
  <c r="L566" i="8" s="1"/>
  <c r="AM565" i="6"/>
  <c r="N565" i="8" s="1"/>
  <c r="AL565" i="6"/>
  <c r="M565" i="8" s="1"/>
  <c r="AK565" i="6"/>
  <c r="L565" i="8" s="1"/>
  <c r="AM564" i="6"/>
  <c r="N564" i="8" s="1"/>
  <c r="AL564" i="6"/>
  <c r="M564" i="8" s="1"/>
  <c r="AK564" i="6"/>
  <c r="L564" i="8" s="1"/>
  <c r="AM563" i="6"/>
  <c r="N563" i="8" s="1"/>
  <c r="AL563" i="6"/>
  <c r="M563" i="8" s="1"/>
  <c r="AK563" i="6"/>
  <c r="L563" i="8" s="1"/>
  <c r="AM562" i="6"/>
  <c r="N562" i="8" s="1"/>
  <c r="AL562" i="6"/>
  <c r="M562" i="8" s="1"/>
  <c r="AK562" i="6"/>
  <c r="L562" i="8" s="1"/>
  <c r="AX561" i="6"/>
  <c r="AX562" i="6" s="1"/>
  <c r="AM561" i="6"/>
  <c r="N561" i="8" s="1"/>
  <c r="AL561" i="6"/>
  <c r="M561" i="8" s="1"/>
  <c r="AK561" i="6"/>
  <c r="L561" i="8" s="1"/>
  <c r="AX560" i="6"/>
  <c r="AM560" i="6"/>
  <c r="N560" i="8" s="1"/>
  <c r="AL560" i="6"/>
  <c r="M560" i="8" s="1"/>
  <c r="AK560" i="6"/>
  <c r="L560" i="8" s="1"/>
  <c r="AM559" i="6"/>
  <c r="AL559" i="6"/>
  <c r="AK559" i="6"/>
  <c r="AT559" i="6"/>
  <c r="AI557" i="6"/>
  <c r="AH557" i="6"/>
  <c r="AG557" i="6"/>
  <c r="AF557" i="6"/>
  <c r="AE557" i="6"/>
  <c r="AD557" i="6"/>
  <c r="Z557" i="6"/>
  <c r="Y557" i="6"/>
  <c r="X557" i="6"/>
  <c r="W557" i="6"/>
  <c r="V557" i="6"/>
  <c r="U557" i="6"/>
  <c r="T557" i="6"/>
  <c r="S557" i="6"/>
  <c r="R557" i="6"/>
  <c r="Q557" i="6"/>
  <c r="P557" i="6"/>
  <c r="O557" i="6"/>
  <c r="N557" i="6"/>
  <c r="M557" i="6"/>
  <c r="L557" i="6"/>
  <c r="K557" i="6"/>
  <c r="J557" i="6"/>
  <c r="I557" i="6"/>
  <c r="H557" i="6"/>
  <c r="G557" i="6"/>
  <c r="F557" i="6"/>
  <c r="AX556" i="6"/>
  <c r="AM556" i="6"/>
  <c r="N556" i="8" s="1"/>
  <c r="AL556" i="6"/>
  <c r="M556" i="8" s="1"/>
  <c r="AK556" i="6"/>
  <c r="L556" i="8" s="1"/>
  <c r="AM555" i="6"/>
  <c r="N555" i="8" s="1"/>
  <c r="AL555" i="6"/>
  <c r="M555" i="8" s="1"/>
  <c r="AK555" i="6"/>
  <c r="L555" i="8" s="1"/>
  <c r="AM554" i="6"/>
  <c r="N554" i="8" s="1"/>
  <c r="AL554" i="6"/>
  <c r="M554" i="8" s="1"/>
  <c r="AK554" i="6"/>
  <c r="L554" i="8" s="1"/>
  <c r="AM553" i="6"/>
  <c r="N553" i="8" s="1"/>
  <c r="AL553" i="6"/>
  <c r="M553" i="8" s="1"/>
  <c r="AK553" i="6"/>
  <c r="L553" i="8" s="1"/>
  <c r="AM552" i="6"/>
  <c r="N552" i="8" s="1"/>
  <c r="AL552" i="6"/>
  <c r="M552" i="8" s="1"/>
  <c r="AK552" i="6"/>
  <c r="L552" i="8" s="1"/>
  <c r="AM551" i="6"/>
  <c r="N551" i="8" s="1"/>
  <c r="AL551" i="6"/>
  <c r="M551" i="8" s="1"/>
  <c r="AK551" i="6"/>
  <c r="L551" i="8" s="1"/>
  <c r="AX550" i="6"/>
  <c r="AM550" i="6"/>
  <c r="N550" i="8" s="1"/>
  <c r="AL550" i="6"/>
  <c r="M550" i="8" s="1"/>
  <c r="AK550" i="6"/>
  <c r="L550" i="8" s="1"/>
  <c r="AM549" i="6"/>
  <c r="N549" i="8" s="1"/>
  <c r="AL549" i="6"/>
  <c r="M549" i="8" s="1"/>
  <c r="AK549" i="6"/>
  <c r="L549" i="8" s="1"/>
  <c r="AX548" i="6"/>
  <c r="AX549" i="6" s="1"/>
  <c r="AT549" i="6" s="1"/>
  <c r="AM548" i="6"/>
  <c r="N548" i="8" s="1"/>
  <c r="AL548" i="6"/>
  <c r="M548" i="8" s="1"/>
  <c r="AK548" i="6"/>
  <c r="L548" i="8" s="1"/>
  <c r="AX547" i="6"/>
  <c r="AM547" i="6"/>
  <c r="N547" i="8" s="1"/>
  <c r="AL547" i="6"/>
  <c r="M547" i="8" s="1"/>
  <c r="AK547" i="6"/>
  <c r="L547" i="8" s="1"/>
  <c r="AT546" i="6"/>
  <c r="AM546" i="6"/>
  <c r="N546" i="8" s="1"/>
  <c r="AL546" i="6"/>
  <c r="AK546" i="6"/>
  <c r="L546" i="8" s="1"/>
  <c r="AI544" i="6"/>
  <c r="AH544" i="6"/>
  <c r="AG544" i="6"/>
  <c r="AF544" i="6"/>
  <c r="AE544" i="6"/>
  <c r="AD544" i="6"/>
  <c r="Z544" i="6"/>
  <c r="Y544" i="6"/>
  <c r="X544" i="6"/>
  <c r="W544" i="6"/>
  <c r="V544" i="6"/>
  <c r="U544" i="6"/>
  <c r="T544" i="6"/>
  <c r="S544" i="6"/>
  <c r="R544" i="6"/>
  <c r="Q544" i="6"/>
  <c r="P544" i="6"/>
  <c r="O544" i="6"/>
  <c r="N544" i="6"/>
  <c r="M544" i="6"/>
  <c r="L544" i="6"/>
  <c r="K544" i="6"/>
  <c r="J544" i="6"/>
  <c r="I544" i="6"/>
  <c r="H544" i="6"/>
  <c r="G544" i="6"/>
  <c r="F544" i="6"/>
  <c r="AX543" i="6"/>
  <c r="AM543" i="6"/>
  <c r="N543" i="8" s="1"/>
  <c r="AL543" i="6"/>
  <c r="M543" i="8" s="1"/>
  <c r="AK543" i="6"/>
  <c r="L543" i="8" s="1"/>
  <c r="AM542" i="6"/>
  <c r="N542" i="8" s="1"/>
  <c r="AL542" i="6"/>
  <c r="M542" i="8" s="1"/>
  <c r="AK542" i="6"/>
  <c r="L542" i="8" s="1"/>
  <c r="AM541" i="6"/>
  <c r="AL541" i="6"/>
  <c r="M541" i="8" s="1"/>
  <c r="AK541" i="6"/>
  <c r="L541" i="8" s="1"/>
  <c r="AM540" i="6"/>
  <c r="N540" i="8" s="1"/>
  <c r="AL540" i="6"/>
  <c r="M540" i="8" s="1"/>
  <c r="AK540" i="6"/>
  <c r="L540" i="8" s="1"/>
  <c r="AM539" i="6"/>
  <c r="N539" i="8" s="1"/>
  <c r="AL539" i="6"/>
  <c r="M539" i="8" s="1"/>
  <c r="AK539" i="6"/>
  <c r="L539" i="8" s="1"/>
  <c r="AM538" i="6"/>
  <c r="N538" i="8" s="1"/>
  <c r="AL538" i="6"/>
  <c r="M538" i="8" s="1"/>
  <c r="AK538" i="6"/>
  <c r="L538" i="8" s="1"/>
  <c r="AM537" i="6"/>
  <c r="N537" i="8" s="1"/>
  <c r="AL537" i="6"/>
  <c r="M537" i="8" s="1"/>
  <c r="AK537" i="6"/>
  <c r="L537" i="8" s="1"/>
  <c r="AM536" i="6"/>
  <c r="N536" i="8" s="1"/>
  <c r="AL536" i="6"/>
  <c r="M536" i="8" s="1"/>
  <c r="AK536" i="6"/>
  <c r="L536" i="8" s="1"/>
  <c r="AX535" i="6"/>
  <c r="AM535" i="6"/>
  <c r="AL535" i="6"/>
  <c r="M535" i="8" s="1"/>
  <c r="AK535" i="6"/>
  <c r="L535" i="8" s="1"/>
  <c r="AX534" i="6"/>
  <c r="AM534" i="6"/>
  <c r="N534" i="8" s="1"/>
  <c r="AL534" i="6"/>
  <c r="M534" i="8" s="1"/>
  <c r="AK534" i="6"/>
  <c r="L534" i="8" s="1"/>
  <c r="AM533" i="6"/>
  <c r="N533" i="8" s="1"/>
  <c r="AL533" i="6"/>
  <c r="AK533" i="6"/>
  <c r="AT533" i="6"/>
  <c r="AI531" i="6"/>
  <c r="AH531" i="6"/>
  <c r="AG531" i="6"/>
  <c r="AF531" i="6"/>
  <c r="AF572" i="6" s="1"/>
  <c r="AE531" i="6"/>
  <c r="AD531" i="6"/>
  <c r="Z531" i="6"/>
  <c r="Y531" i="6"/>
  <c r="X531" i="6"/>
  <c r="W531" i="6"/>
  <c r="V531" i="6"/>
  <c r="U531" i="6"/>
  <c r="T531" i="6"/>
  <c r="S531" i="6"/>
  <c r="R531" i="6"/>
  <c r="Q531" i="6"/>
  <c r="P531" i="6"/>
  <c r="O531" i="6"/>
  <c r="N531" i="6"/>
  <c r="M531" i="6"/>
  <c r="L531" i="6"/>
  <c r="K531" i="6"/>
  <c r="J531" i="6"/>
  <c r="I531" i="6"/>
  <c r="H531" i="6"/>
  <c r="G531" i="6"/>
  <c r="F531" i="6"/>
  <c r="AX530" i="6"/>
  <c r="AM530" i="6"/>
  <c r="N530" i="8" s="1"/>
  <c r="AL530" i="6"/>
  <c r="M530" i="8" s="1"/>
  <c r="AK530" i="6"/>
  <c r="L530" i="8" s="1"/>
  <c r="AM529" i="6"/>
  <c r="N529" i="8" s="1"/>
  <c r="AL529" i="6"/>
  <c r="M529" i="8" s="1"/>
  <c r="AK529" i="6"/>
  <c r="L529" i="8" s="1"/>
  <c r="AM528" i="6"/>
  <c r="N528" i="8" s="1"/>
  <c r="AL528" i="6"/>
  <c r="M528" i="8" s="1"/>
  <c r="AK528" i="6"/>
  <c r="L528" i="8" s="1"/>
  <c r="AM527" i="6"/>
  <c r="N527" i="8" s="1"/>
  <c r="AL527" i="6"/>
  <c r="M527" i="8" s="1"/>
  <c r="AK527" i="6"/>
  <c r="L527" i="8" s="1"/>
  <c r="AM526" i="6"/>
  <c r="N526" i="8" s="1"/>
  <c r="AL526" i="6"/>
  <c r="M526" i="8" s="1"/>
  <c r="AK526" i="6"/>
  <c r="L526" i="8" s="1"/>
  <c r="AM525" i="6"/>
  <c r="N525" i="8" s="1"/>
  <c r="AL525" i="6"/>
  <c r="M525" i="8" s="1"/>
  <c r="AK525" i="6"/>
  <c r="L525" i="8" s="1"/>
  <c r="AM524" i="6"/>
  <c r="N524" i="8" s="1"/>
  <c r="AL524" i="6"/>
  <c r="M524" i="8" s="1"/>
  <c r="AK524" i="6"/>
  <c r="L524" i="8" s="1"/>
  <c r="AM523" i="6"/>
  <c r="N523" i="8" s="1"/>
  <c r="AL523" i="6"/>
  <c r="M523" i="8" s="1"/>
  <c r="AK523" i="6"/>
  <c r="L523" i="8" s="1"/>
  <c r="AX522" i="6"/>
  <c r="AM522" i="6"/>
  <c r="N522" i="8" s="1"/>
  <c r="AL522" i="6"/>
  <c r="M522" i="8" s="1"/>
  <c r="AK522" i="6"/>
  <c r="L522" i="8" s="1"/>
  <c r="AX521" i="6"/>
  <c r="AM521" i="6"/>
  <c r="N521" i="8" s="1"/>
  <c r="AL521" i="6"/>
  <c r="M521" i="8" s="1"/>
  <c r="AK521" i="6"/>
  <c r="L521" i="8" s="1"/>
  <c r="AM520" i="6"/>
  <c r="N520" i="8" s="1"/>
  <c r="AL520" i="6"/>
  <c r="AK520" i="6"/>
  <c r="L520" i="8" s="1"/>
  <c r="AI518" i="6"/>
  <c r="AH518" i="6"/>
  <c r="AG518" i="6"/>
  <c r="AF518" i="6"/>
  <c r="AE518" i="6"/>
  <c r="AD518" i="6"/>
  <c r="Z518" i="6"/>
  <c r="Y518" i="6"/>
  <c r="X518" i="6"/>
  <c r="W518" i="6"/>
  <c r="V518" i="6"/>
  <c r="U518" i="6"/>
  <c r="T518" i="6"/>
  <c r="S518" i="6"/>
  <c r="R518" i="6"/>
  <c r="Q518" i="6"/>
  <c r="P518" i="6"/>
  <c r="O518" i="6"/>
  <c r="N518" i="6"/>
  <c r="M518" i="6"/>
  <c r="L518" i="6"/>
  <c r="K518" i="6"/>
  <c r="J518" i="6"/>
  <c r="I518" i="6"/>
  <c r="H518" i="6"/>
  <c r="G518" i="6"/>
  <c r="F518" i="6"/>
  <c r="AX517" i="6"/>
  <c r="AM517" i="6"/>
  <c r="N517" i="8" s="1"/>
  <c r="AL517" i="6"/>
  <c r="M517" i="8" s="1"/>
  <c r="AK517" i="6"/>
  <c r="L517" i="8" s="1"/>
  <c r="AM516" i="6"/>
  <c r="N516" i="8" s="1"/>
  <c r="AL516" i="6"/>
  <c r="M516" i="8" s="1"/>
  <c r="AK516" i="6"/>
  <c r="L516" i="8" s="1"/>
  <c r="AM515" i="6"/>
  <c r="N515" i="8" s="1"/>
  <c r="AL515" i="6"/>
  <c r="M515" i="8" s="1"/>
  <c r="AK515" i="6"/>
  <c r="L515" i="8" s="1"/>
  <c r="AM514" i="6"/>
  <c r="N514" i="8" s="1"/>
  <c r="AL514" i="6"/>
  <c r="M514" i="8" s="1"/>
  <c r="AK514" i="6"/>
  <c r="L514" i="8" s="1"/>
  <c r="AM513" i="6"/>
  <c r="N513" i="8" s="1"/>
  <c r="AL513" i="6"/>
  <c r="M513" i="8" s="1"/>
  <c r="AK513" i="6"/>
  <c r="L513" i="8" s="1"/>
  <c r="AM512" i="6"/>
  <c r="N512" i="8" s="1"/>
  <c r="AL512" i="6"/>
  <c r="M512" i="8" s="1"/>
  <c r="AK512" i="6"/>
  <c r="L512" i="8" s="1"/>
  <c r="AM511" i="6"/>
  <c r="N511" i="8" s="1"/>
  <c r="AL511" i="6"/>
  <c r="M511" i="8" s="1"/>
  <c r="AK511" i="6"/>
  <c r="L511" i="8" s="1"/>
  <c r="AX510" i="6"/>
  <c r="AX511" i="6" s="1"/>
  <c r="AT511" i="6" s="1"/>
  <c r="AM510" i="6"/>
  <c r="N510" i="8" s="1"/>
  <c r="AL510" i="6"/>
  <c r="M510" i="8" s="1"/>
  <c r="AK510" i="6"/>
  <c r="L510" i="8" s="1"/>
  <c r="AM509" i="6"/>
  <c r="N509" i="8" s="1"/>
  <c r="AL509" i="6"/>
  <c r="M509" i="8" s="1"/>
  <c r="AK509" i="6"/>
  <c r="L509" i="8" s="1"/>
  <c r="AX508" i="6"/>
  <c r="AX509" i="6" s="1"/>
  <c r="AM508" i="6"/>
  <c r="N508" i="8" s="1"/>
  <c r="AL508" i="6"/>
  <c r="M508" i="8" s="1"/>
  <c r="AK508" i="6"/>
  <c r="L508" i="8" s="1"/>
  <c r="AT508" i="6"/>
  <c r="AT507" i="6"/>
  <c r="AM507" i="6"/>
  <c r="N507" i="8" s="1"/>
  <c r="AL507" i="6"/>
  <c r="M507" i="8" s="1"/>
  <c r="AK507" i="6"/>
  <c r="L507" i="8" s="1"/>
  <c r="AL505" i="6"/>
  <c r="M505" i="8" s="1"/>
  <c r="AI505" i="6"/>
  <c r="AH505" i="6"/>
  <c r="AG505" i="6"/>
  <c r="AF505" i="6"/>
  <c r="AE505" i="6"/>
  <c r="AD505" i="6"/>
  <c r="Z505" i="6"/>
  <c r="Y505" i="6"/>
  <c r="X505" i="6"/>
  <c r="W505" i="6"/>
  <c r="V505" i="6"/>
  <c r="U505" i="6"/>
  <c r="T505" i="6"/>
  <c r="S505" i="6"/>
  <c r="R505" i="6"/>
  <c r="Q505" i="6"/>
  <c r="P505" i="6"/>
  <c r="O505" i="6"/>
  <c r="N505" i="6"/>
  <c r="M505" i="6"/>
  <c r="L505" i="6"/>
  <c r="K505" i="6"/>
  <c r="J505" i="6"/>
  <c r="I505" i="6"/>
  <c r="H505" i="6"/>
  <c r="G505" i="6"/>
  <c r="F505" i="6"/>
  <c r="AX504" i="6"/>
  <c r="AM504" i="6"/>
  <c r="N504" i="8" s="1"/>
  <c r="AL504" i="6"/>
  <c r="M504" i="8" s="1"/>
  <c r="AK504" i="6"/>
  <c r="L504" i="8" s="1"/>
  <c r="AM503" i="6"/>
  <c r="N503" i="8" s="1"/>
  <c r="AL503" i="6"/>
  <c r="M503" i="8" s="1"/>
  <c r="AK503" i="6"/>
  <c r="L503" i="8" s="1"/>
  <c r="AM502" i="6"/>
  <c r="N502" i="8" s="1"/>
  <c r="AL502" i="6"/>
  <c r="M502" i="8" s="1"/>
  <c r="AK502" i="6"/>
  <c r="L502" i="8" s="1"/>
  <c r="AM501" i="6"/>
  <c r="N501" i="8" s="1"/>
  <c r="AL501" i="6"/>
  <c r="M501" i="8" s="1"/>
  <c r="AK501" i="6"/>
  <c r="L501" i="8" s="1"/>
  <c r="AM500" i="6"/>
  <c r="N500" i="8" s="1"/>
  <c r="AL500" i="6"/>
  <c r="M500" i="8" s="1"/>
  <c r="AK500" i="6"/>
  <c r="L500" i="8" s="1"/>
  <c r="AM499" i="6"/>
  <c r="N499" i="8" s="1"/>
  <c r="AL499" i="6"/>
  <c r="M499" i="8" s="1"/>
  <c r="AK499" i="6"/>
  <c r="L499" i="8" s="1"/>
  <c r="AM498" i="6"/>
  <c r="N498" i="8" s="1"/>
  <c r="AL498" i="6"/>
  <c r="M498" i="8" s="1"/>
  <c r="AK498" i="6"/>
  <c r="L498" i="8" s="1"/>
  <c r="AX497" i="6"/>
  <c r="AM497" i="6"/>
  <c r="N497" i="8" s="1"/>
  <c r="AL497" i="6"/>
  <c r="M497" i="8" s="1"/>
  <c r="AK497" i="6"/>
  <c r="L497" i="8" s="1"/>
  <c r="AM496" i="6"/>
  <c r="N496" i="8" s="1"/>
  <c r="AL496" i="6"/>
  <c r="M496" i="8" s="1"/>
  <c r="AK496" i="6"/>
  <c r="L496" i="8" s="1"/>
  <c r="AX495" i="6"/>
  <c r="AX496" i="6" s="1"/>
  <c r="AM495" i="6"/>
  <c r="N495" i="8" s="1"/>
  <c r="AL495" i="6"/>
  <c r="M495" i="8" s="1"/>
  <c r="AK495" i="6"/>
  <c r="L495" i="8" s="1"/>
  <c r="AM494" i="6"/>
  <c r="N494" i="8" s="1"/>
  <c r="AL494" i="6"/>
  <c r="M494" i="8" s="1"/>
  <c r="AK494" i="6"/>
  <c r="L494" i="8" s="1"/>
  <c r="AI492" i="6"/>
  <c r="AH492" i="6"/>
  <c r="AG492" i="6"/>
  <c r="AF492" i="6"/>
  <c r="AE492" i="6"/>
  <c r="AD492" i="6"/>
  <c r="Z492" i="6"/>
  <c r="Y492" i="6"/>
  <c r="X492" i="6"/>
  <c r="W492" i="6"/>
  <c r="V492" i="6"/>
  <c r="U492" i="6"/>
  <c r="T492" i="6"/>
  <c r="S492" i="6"/>
  <c r="R492" i="6"/>
  <c r="Q492" i="6"/>
  <c r="P492" i="6"/>
  <c r="O492" i="6"/>
  <c r="N492" i="6"/>
  <c r="N572" i="6" s="1"/>
  <c r="M492" i="6"/>
  <c r="L492" i="6"/>
  <c r="K492" i="6"/>
  <c r="J492" i="6"/>
  <c r="I492" i="6"/>
  <c r="H492" i="6"/>
  <c r="G492" i="6"/>
  <c r="F492" i="6"/>
  <c r="AX491" i="6"/>
  <c r="AM491" i="6"/>
  <c r="N491" i="8" s="1"/>
  <c r="AL491" i="6"/>
  <c r="M491" i="8" s="1"/>
  <c r="AK491" i="6"/>
  <c r="L491" i="8" s="1"/>
  <c r="AM490" i="6"/>
  <c r="N490" i="8" s="1"/>
  <c r="AL490" i="6"/>
  <c r="AK490" i="6"/>
  <c r="L490" i="8" s="1"/>
  <c r="AM489" i="6"/>
  <c r="N489" i="8" s="1"/>
  <c r="AL489" i="6"/>
  <c r="M489" i="8" s="1"/>
  <c r="AK489" i="6"/>
  <c r="L489" i="8" s="1"/>
  <c r="AM488" i="6"/>
  <c r="N488" i="8" s="1"/>
  <c r="AL488" i="6"/>
  <c r="M488" i="8" s="1"/>
  <c r="AK488" i="6"/>
  <c r="L488" i="8" s="1"/>
  <c r="AM487" i="6"/>
  <c r="N487" i="8" s="1"/>
  <c r="AL487" i="6"/>
  <c r="M487" i="8" s="1"/>
  <c r="AK487" i="6"/>
  <c r="L487" i="8" s="1"/>
  <c r="AM486" i="6"/>
  <c r="N486" i="8" s="1"/>
  <c r="AL486" i="6"/>
  <c r="M486" i="8" s="1"/>
  <c r="AK486" i="6"/>
  <c r="L486" i="8" s="1"/>
  <c r="AM485" i="6"/>
  <c r="N485" i="8" s="1"/>
  <c r="AL485" i="6"/>
  <c r="M485" i="8" s="1"/>
  <c r="AK485" i="6"/>
  <c r="L485" i="8" s="1"/>
  <c r="AX484" i="6"/>
  <c r="AM484" i="6"/>
  <c r="N484" i="8" s="1"/>
  <c r="AL484" i="6"/>
  <c r="M484" i="8" s="1"/>
  <c r="AK484" i="6"/>
  <c r="L484" i="8" s="1"/>
  <c r="AM483" i="6"/>
  <c r="N483" i="8" s="1"/>
  <c r="AL483" i="6"/>
  <c r="M483" i="8" s="1"/>
  <c r="AK483" i="6"/>
  <c r="L483" i="8" s="1"/>
  <c r="AX482" i="6"/>
  <c r="AX483" i="6" s="1"/>
  <c r="AM482" i="6"/>
  <c r="AL482" i="6"/>
  <c r="M482" i="8" s="1"/>
  <c r="AK482" i="6"/>
  <c r="L482" i="8" s="1"/>
  <c r="AM481" i="6"/>
  <c r="N481" i="8" s="1"/>
  <c r="AL481" i="6"/>
  <c r="M481" i="8" s="1"/>
  <c r="AK481" i="6"/>
  <c r="L481" i="8" s="1"/>
  <c r="AT481" i="6"/>
  <c r="AI479" i="6"/>
  <c r="AH479" i="6"/>
  <c r="AG479" i="6"/>
  <c r="AF479" i="6"/>
  <c r="AE479" i="6"/>
  <c r="AD479" i="6"/>
  <c r="Z479" i="6"/>
  <c r="Y479" i="6"/>
  <c r="X479" i="6"/>
  <c r="W479" i="6"/>
  <c r="V479" i="6"/>
  <c r="U479" i="6"/>
  <c r="T479" i="6"/>
  <c r="S479" i="6"/>
  <c r="R479" i="6"/>
  <c r="Q479" i="6"/>
  <c r="P479" i="6"/>
  <c r="O479" i="6"/>
  <c r="O572" i="6" s="1"/>
  <c r="N479" i="6"/>
  <c r="M479" i="6"/>
  <c r="L479" i="6"/>
  <c r="K479" i="6"/>
  <c r="J479" i="6"/>
  <c r="I479" i="6"/>
  <c r="H479" i="6"/>
  <c r="G479" i="6"/>
  <c r="F479" i="6"/>
  <c r="AX478" i="6"/>
  <c r="AM478" i="6"/>
  <c r="N478" i="8" s="1"/>
  <c r="AL478" i="6"/>
  <c r="M478" i="8" s="1"/>
  <c r="AK478" i="6"/>
  <c r="L478" i="8" s="1"/>
  <c r="AM477" i="6"/>
  <c r="N477" i="8" s="1"/>
  <c r="AL477" i="6"/>
  <c r="M477" i="8" s="1"/>
  <c r="AK477" i="6"/>
  <c r="L477" i="8" s="1"/>
  <c r="AM476" i="6"/>
  <c r="N476" i="8" s="1"/>
  <c r="AL476" i="6"/>
  <c r="M476" i="8" s="1"/>
  <c r="AK476" i="6"/>
  <c r="L476" i="8" s="1"/>
  <c r="AM475" i="6"/>
  <c r="N475" i="8" s="1"/>
  <c r="AL475" i="6"/>
  <c r="M475" i="8" s="1"/>
  <c r="AK475" i="6"/>
  <c r="L475" i="8" s="1"/>
  <c r="AM474" i="6"/>
  <c r="N474" i="8" s="1"/>
  <c r="AL474" i="6"/>
  <c r="M474" i="8" s="1"/>
  <c r="AK474" i="6"/>
  <c r="L474" i="8" s="1"/>
  <c r="AM473" i="6"/>
  <c r="N473" i="8" s="1"/>
  <c r="AL473" i="6"/>
  <c r="M473" i="8" s="1"/>
  <c r="AK473" i="6"/>
  <c r="L473" i="8" s="1"/>
  <c r="AM472" i="6"/>
  <c r="N472" i="8" s="1"/>
  <c r="AL472" i="6"/>
  <c r="M472" i="8" s="1"/>
  <c r="AK472" i="6"/>
  <c r="L472" i="8" s="1"/>
  <c r="AM471" i="6"/>
  <c r="N471" i="8" s="1"/>
  <c r="AL471" i="6"/>
  <c r="M471" i="8" s="1"/>
  <c r="AK471" i="6"/>
  <c r="L471" i="8" s="1"/>
  <c r="AM470" i="6"/>
  <c r="N470" i="8" s="1"/>
  <c r="AL470" i="6"/>
  <c r="M470" i="8" s="1"/>
  <c r="AK470" i="6"/>
  <c r="L470" i="8" s="1"/>
  <c r="AX469" i="6"/>
  <c r="AM469" i="6"/>
  <c r="N469" i="8" s="1"/>
  <c r="AL469" i="6"/>
  <c r="M469" i="8" s="1"/>
  <c r="AK469" i="6"/>
  <c r="L469" i="8" s="1"/>
  <c r="AM468" i="6"/>
  <c r="N468" i="8" s="1"/>
  <c r="AL468" i="6"/>
  <c r="M468" i="8" s="1"/>
  <c r="AK468" i="6"/>
  <c r="L468" i="8" s="1"/>
  <c r="AI466" i="6"/>
  <c r="AH466" i="6"/>
  <c r="AG466" i="6"/>
  <c r="AF466" i="6"/>
  <c r="AE466" i="6"/>
  <c r="AD466" i="6"/>
  <c r="Z466" i="6"/>
  <c r="Y466" i="6"/>
  <c r="X466" i="6"/>
  <c r="W466" i="6"/>
  <c r="V466" i="6"/>
  <c r="U466" i="6"/>
  <c r="T466" i="6"/>
  <c r="S466" i="6"/>
  <c r="R466" i="6"/>
  <c r="Q466" i="6"/>
  <c r="P466" i="6"/>
  <c r="O466" i="6"/>
  <c r="N466" i="6"/>
  <c r="M466" i="6"/>
  <c r="L466" i="6"/>
  <c r="K466" i="6"/>
  <c r="J466" i="6"/>
  <c r="I466" i="6"/>
  <c r="H466" i="6"/>
  <c r="G466" i="6"/>
  <c r="F466" i="6"/>
  <c r="AX465" i="6"/>
  <c r="AT465" i="6"/>
  <c r="AM465" i="6"/>
  <c r="N465" i="8" s="1"/>
  <c r="AL465" i="6"/>
  <c r="M465" i="8" s="1"/>
  <c r="AK465" i="6"/>
  <c r="L465" i="8" s="1"/>
  <c r="AM464" i="6"/>
  <c r="N464" i="8" s="1"/>
  <c r="AL464" i="6"/>
  <c r="M464" i="8" s="1"/>
  <c r="AK464" i="6"/>
  <c r="L464" i="8" s="1"/>
  <c r="AM463" i="6"/>
  <c r="N463" i="8" s="1"/>
  <c r="AL463" i="6"/>
  <c r="M463" i="8" s="1"/>
  <c r="AK463" i="6"/>
  <c r="L463" i="8" s="1"/>
  <c r="AM462" i="6"/>
  <c r="N462" i="8" s="1"/>
  <c r="AL462" i="6"/>
  <c r="M462" i="8" s="1"/>
  <c r="AK462" i="6"/>
  <c r="L462" i="8" s="1"/>
  <c r="AM461" i="6"/>
  <c r="N461" i="8" s="1"/>
  <c r="AL461" i="6"/>
  <c r="M461" i="8" s="1"/>
  <c r="AK461" i="6"/>
  <c r="L461" i="8" s="1"/>
  <c r="AM460" i="6"/>
  <c r="N460" i="8" s="1"/>
  <c r="AL460" i="6"/>
  <c r="M460" i="8" s="1"/>
  <c r="AK460" i="6"/>
  <c r="L460" i="8" s="1"/>
  <c r="AX459" i="6"/>
  <c r="AM459" i="6"/>
  <c r="N459" i="8" s="1"/>
  <c r="AL459" i="6"/>
  <c r="M459" i="8" s="1"/>
  <c r="AK459" i="6"/>
  <c r="L459" i="8" s="1"/>
  <c r="AM458" i="6"/>
  <c r="N458" i="8" s="1"/>
  <c r="AL458" i="6"/>
  <c r="M458" i="8" s="1"/>
  <c r="AK458" i="6"/>
  <c r="L458" i="8" s="1"/>
  <c r="AX457" i="6"/>
  <c r="AX458" i="6" s="1"/>
  <c r="AM457" i="6"/>
  <c r="N457" i="8" s="1"/>
  <c r="AL457" i="6"/>
  <c r="M457" i="8" s="1"/>
  <c r="AK457" i="6"/>
  <c r="L457" i="8" s="1"/>
  <c r="AX456" i="6"/>
  <c r="AM456" i="6"/>
  <c r="N456" i="8" s="1"/>
  <c r="AL456" i="6"/>
  <c r="M456" i="8" s="1"/>
  <c r="AK456" i="6"/>
  <c r="L456" i="8" s="1"/>
  <c r="AM455" i="6"/>
  <c r="N455" i="8" s="1"/>
  <c r="AL455" i="6"/>
  <c r="M455" i="8" s="1"/>
  <c r="AK455" i="6"/>
  <c r="AT455" i="6"/>
  <c r="AI453" i="6"/>
  <c r="AH453" i="6"/>
  <c r="AG453" i="6"/>
  <c r="AF453" i="6"/>
  <c r="AE453" i="6"/>
  <c r="AD453" i="6"/>
  <c r="Z453" i="6"/>
  <c r="Y453" i="6"/>
  <c r="X453" i="6"/>
  <c r="X572" i="6" s="1"/>
  <c r="W453" i="6"/>
  <c r="V453" i="6"/>
  <c r="U453" i="6"/>
  <c r="U572" i="6" s="1"/>
  <c r="T453" i="6"/>
  <c r="S453" i="6"/>
  <c r="R453" i="6"/>
  <c r="Q453" i="6"/>
  <c r="P453" i="6"/>
  <c r="O453" i="6"/>
  <c r="N453" i="6"/>
  <c r="M453" i="6"/>
  <c r="L453" i="6"/>
  <c r="K453" i="6"/>
  <c r="K572" i="6" s="1"/>
  <c r="J453" i="6"/>
  <c r="I453" i="6"/>
  <c r="I572" i="6" s="1"/>
  <c r="H453" i="6"/>
  <c r="H572" i="6" s="1"/>
  <c r="G453" i="6"/>
  <c r="F453" i="6"/>
  <c r="AX452" i="6"/>
  <c r="AM452" i="6"/>
  <c r="N452" i="8" s="1"/>
  <c r="AL452" i="6"/>
  <c r="M452" i="8" s="1"/>
  <c r="AK452" i="6"/>
  <c r="L452" i="8" s="1"/>
  <c r="AM451" i="6"/>
  <c r="N451" i="8" s="1"/>
  <c r="AL451" i="6"/>
  <c r="M451" i="8" s="1"/>
  <c r="AK451" i="6"/>
  <c r="L451" i="8" s="1"/>
  <c r="AM450" i="6"/>
  <c r="N450" i="8" s="1"/>
  <c r="AL450" i="6"/>
  <c r="M450" i="8" s="1"/>
  <c r="AK450" i="6"/>
  <c r="L450" i="8" s="1"/>
  <c r="AM449" i="6"/>
  <c r="N449" i="8" s="1"/>
  <c r="AL449" i="6"/>
  <c r="M449" i="8" s="1"/>
  <c r="AK449" i="6"/>
  <c r="L449" i="8" s="1"/>
  <c r="AM448" i="6"/>
  <c r="N448" i="8" s="1"/>
  <c r="AL448" i="6"/>
  <c r="M448" i="8" s="1"/>
  <c r="AK448" i="6"/>
  <c r="L448" i="8" s="1"/>
  <c r="AM447" i="6"/>
  <c r="N447" i="8" s="1"/>
  <c r="AL447" i="6"/>
  <c r="M447" i="8" s="1"/>
  <c r="AK447" i="6"/>
  <c r="L447" i="8" s="1"/>
  <c r="AX446" i="6"/>
  <c r="AM446" i="6"/>
  <c r="N446" i="8" s="1"/>
  <c r="AL446" i="6"/>
  <c r="M446" i="8" s="1"/>
  <c r="AK446" i="6"/>
  <c r="L446" i="8" s="1"/>
  <c r="AM445" i="6"/>
  <c r="N445" i="8" s="1"/>
  <c r="AL445" i="6"/>
  <c r="M445" i="8" s="1"/>
  <c r="AK445" i="6"/>
  <c r="L445" i="8" s="1"/>
  <c r="AX444" i="6"/>
  <c r="AX445" i="6" s="1"/>
  <c r="AT445" i="6" s="1"/>
  <c r="AM444" i="6"/>
  <c r="N444" i="8" s="1"/>
  <c r="AL444" i="6"/>
  <c r="M444" i="8" s="1"/>
  <c r="AK444" i="6"/>
  <c r="L444" i="8" s="1"/>
  <c r="AX443" i="6"/>
  <c r="AM443" i="6"/>
  <c r="N443" i="8" s="1"/>
  <c r="AL443" i="6"/>
  <c r="M443" i="8" s="1"/>
  <c r="AK443" i="6"/>
  <c r="L443" i="8" s="1"/>
  <c r="AM442" i="6"/>
  <c r="N442" i="8" s="1"/>
  <c r="AL442" i="6"/>
  <c r="AK442" i="6"/>
  <c r="L442" i="8" s="1"/>
  <c r="AT442" i="6"/>
  <c r="AX439" i="6"/>
  <c r="AT439" i="6" s="1"/>
  <c r="AM439" i="6"/>
  <c r="N439" i="8" s="1"/>
  <c r="AL439" i="6"/>
  <c r="M439" i="8" s="1"/>
  <c r="AK439" i="6"/>
  <c r="L439" i="8" s="1"/>
  <c r="AT438" i="6"/>
  <c r="AM438" i="6"/>
  <c r="N438" i="8" s="1"/>
  <c r="AL438" i="6"/>
  <c r="M438" i="8" s="1"/>
  <c r="AK438" i="6"/>
  <c r="L438" i="8" s="1"/>
  <c r="AX437" i="6"/>
  <c r="AX438" i="6" s="1"/>
  <c r="AM437" i="6"/>
  <c r="N437" i="8" s="1"/>
  <c r="AL437" i="6"/>
  <c r="M437" i="8" s="1"/>
  <c r="AK437" i="6"/>
  <c r="L437" i="8" s="1"/>
  <c r="AX436" i="6"/>
  <c r="AM436" i="6"/>
  <c r="N436" i="8" s="1"/>
  <c r="AL436" i="6"/>
  <c r="M436" i="8" s="1"/>
  <c r="AK436" i="6"/>
  <c r="L436" i="8" s="1"/>
  <c r="AM435" i="6"/>
  <c r="N435" i="8" s="1"/>
  <c r="AL435" i="6"/>
  <c r="M435" i="8" s="1"/>
  <c r="AK435" i="6"/>
  <c r="L435" i="8" s="1"/>
  <c r="Y431" i="6"/>
  <c r="I431" i="6"/>
  <c r="H431" i="6"/>
  <c r="AI429" i="6"/>
  <c r="AH429" i="6"/>
  <c r="AG429" i="6"/>
  <c r="AF429" i="6"/>
  <c r="AE429" i="6"/>
  <c r="AD429" i="6"/>
  <c r="Z429" i="6"/>
  <c r="Y429" i="6"/>
  <c r="X429" i="6"/>
  <c r="W429" i="6"/>
  <c r="V429" i="6"/>
  <c r="U429" i="6"/>
  <c r="T429" i="6"/>
  <c r="S429" i="6"/>
  <c r="R429" i="6"/>
  <c r="Q429" i="6"/>
  <c r="P429" i="6"/>
  <c r="O429" i="6"/>
  <c r="N429" i="6"/>
  <c r="M429" i="6"/>
  <c r="L429" i="6"/>
  <c r="K429" i="6"/>
  <c r="J429" i="6"/>
  <c r="I429" i="6"/>
  <c r="H429" i="6"/>
  <c r="G429" i="6"/>
  <c r="F429" i="6"/>
  <c r="AX428" i="6"/>
  <c r="AM428" i="6"/>
  <c r="N428" i="8" s="1"/>
  <c r="AL428" i="6"/>
  <c r="M428" i="8" s="1"/>
  <c r="AK428" i="6"/>
  <c r="L428" i="8" s="1"/>
  <c r="AM427" i="6"/>
  <c r="N427" i="8" s="1"/>
  <c r="AL427" i="6"/>
  <c r="M427" i="8" s="1"/>
  <c r="AK427" i="6"/>
  <c r="L427" i="8" s="1"/>
  <c r="AM426" i="6"/>
  <c r="N426" i="8" s="1"/>
  <c r="AL426" i="6"/>
  <c r="M426" i="8" s="1"/>
  <c r="AK426" i="6"/>
  <c r="L426" i="8" s="1"/>
  <c r="AM425" i="6"/>
  <c r="N425" i="8" s="1"/>
  <c r="AL425" i="6"/>
  <c r="M425" i="8" s="1"/>
  <c r="AK425" i="6"/>
  <c r="L425" i="8" s="1"/>
  <c r="AM424" i="6"/>
  <c r="N424" i="8" s="1"/>
  <c r="AL424" i="6"/>
  <c r="M424" i="8" s="1"/>
  <c r="AK424" i="6"/>
  <c r="L424" i="8" s="1"/>
  <c r="AM423" i="6"/>
  <c r="N423" i="8" s="1"/>
  <c r="AL423" i="6"/>
  <c r="M423" i="8" s="1"/>
  <c r="AK423" i="6"/>
  <c r="L423" i="8" s="1"/>
  <c r="AX422" i="6"/>
  <c r="AM422" i="6"/>
  <c r="N422" i="8" s="1"/>
  <c r="AL422" i="6"/>
  <c r="M422" i="8" s="1"/>
  <c r="AK422" i="6"/>
  <c r="L422" i="8" s="1"/>
  <c r="AM421" i="6"/>
  <c r="N421" i="8" s="1"/>
  <c r="AL421" i="6"/>
  <c r="M421" i="8" s="1"/>
  <c r="AK421" i="6"/>
  <c r="L421" i="8" s="1"/>
  <c r="AX420" i="6"/>
  <c r="AX421" i="6" s="1"/>
  <c r="AT420" i="6"/>
  <c r="AM420" i="6"/>
  <c r="N420" i="8" s="1"/>
  <c r="AL420" i="6"/>
  <c r="M420" i="8" s="1"/>
  <c r="AK420" i="6"/>
  <c r="L420" i="8" s="1"/>
  <c r="AX419" i="6"/>
  <c r="AM419" i="6"/>
  <c r="N419" i="8" s="1"/>
  <c r="AL419" i="6"/>
  <c r="M419" i="8" s="1"/>
  <c r="AK419" i="6"/>
  <c r="L419" i="8" s="1"/>
  <c r="AT419" i="6"/>
  <c r="AM418" i="6"/>
  <c r="N418" i="8" s="1"/>
  <c r="AL418" i="6"/>
  <c r="AK418" i="6"/>
  <c r="L418" i="8" s="1"/>
  <c r="AT418" i="6"/>
  <c r="AI416" i="6"/>
  <c r="AH416" i="6"/>
  <c r="AG416" i="6"/>
  <c r="AF416" i="6"/>
  <c r="AE416" i="6"/>
  <c r="AD416" i="6"/>
  <c r="Z416" i="6"/>
  <c r="Y416" i="6"/>
  <c r="X416" i="6"/>
  <c r="W416" i="6"/>
  <c r="V416" i="6"/>
  <c r="U416" i="6"/>
  <c r="T416" i="6"/>
  <c r="S416" i="6"/>
  <c r="R416" i="6"/>
  <c r="Q416" i="6"/>
  <c r="Q431" i="6" s="1"/>
  <c r="P416" i="6"/>
  <c r="O416" i="6"/>
  <c r="N416" i="6"/>
  <c r="M416" i="6"/>
  <c r="L416" i="6"/>
  <c r="K416" i="6"/>
  <c r="J416" i="6"/>
  <c r="I416" i="6"/>
  <c r="H416" i="6"/>
  <c r="G416" i="6"/>
  <c r="F416" i="6"/>
  <c r="AX415" i="6"/>
  <c r="AM415" i="6"/>
  <c r="N415" i="8" s="1"/>
  <c r="AL415" i="6"/>
  <c r="M415" i="8" s="1"/>
  <c r="AK415" i="6"/>
  <c r="L415" i="8" s="1"/>
  <c r="AM414" i="6"/>
  <c r="N414" i="8" s="1"/>
  <c r="AL414" i="6"/>
  <c r="M414" i="8" s="1"/>
  <c r="AK414" i="6"/>
  <c r="L414" i="8" s="1"/>
  <c r="AM413" i="6"/>
  <c r="N413" i="8" s="1"/>
  <c r="AL413" i="6"/>
  <c r="M413" i="8" s="1"/>
  <c r="AK413" i="6"/>
  <c r="L413" i="8" s="1"/>
  <c r="AM412" i="6"/>
  <c r="N412" i="8" s="1"/>
  <c r="AL412" i="6"/>
  <c r="M412" i="8" s="1"/>
  <c r="AK412" i="6"/>
  <c r="L412" i="8" s="1"/>
  <c r="AM411" i="6"/>
  <c r="N411" i="8" s="1"/>
  <c r="AL411" i="6"/>
  <c r="M411" i="8" s="1"/>
  <c r="AK411" i="6"/>
  <c r="L411" i="8" s="1"/>
  <c r="AM410" i="6"/>
  <c r="N410" i="8" s="1"/>
  <c r="AL410" i="6"/>
  <c r="M410" i="8" s="1"/>
  <c r="AK410" i="6"/>
  <c r="L410" i="8" s="1"/>
  <c r="AM409" i="6"/>
  <c r="N409" i="8" s="1"/>
  <c r="AL409" i="6"/>
  <c r="M409" i="8" s="1"/>
  <c r="AK409" i="6"/>
  <c r="L409" i="8" s="1"/>
  <c r="AM408" i="6"/>
  <c r="N408" i="8" s="1"/>
  <c r="AL408" i="6"/>
  <c r="M408" i="8" s="1"/>
  <c r="AK408" i="6"/>
  <c r="L408" i="8" s="1"/>
  <c r="AM407" i="6"/>
  <c r="N407" i="8" s="1"/>
  <c r="AL407" i="6"/>
  <c r="M407" i="8" s="1"/>
  <c r="AK407" i="6"/>
  <c r="L407" i="8" s="1"/>
  <c r="AT407" i="6"/>
  <c r="AX406" i="6"/>
  <c r="AX407" i="6" s="1"/>
  <c r="AX408" i="6" s="1"/>
  <c r="AM406" i="6"/>
  <c r="N406" i="8" s="1"/>
  <c r="AL406" i="6"/>
  <c r="M406" i="8" s="1"/>
  <c r="AK406" i="6"/>
  <c r="L406" i="8" s="1"/>
  <c r="AM405" i="6"/>
  <c r="N405" i="8" s="1"/>
  <c r="AL405" i="6"/>
  <c r="M405" i="8" s="1"/>
  <c r="AK405" i="6"/>
  <c r="L405" i="8" s="1"/>
  <c r="AL403" i="6"/>
  <c r="M403" i="8" s="1"/>
  <c r="AI403" i="6"/>
  <c r="AH403" i="6"/>
  <c r="AG403" i="6"/>
  <c r="AF403" i="6"/>
  <c r="AE403" i="6"/>
  <c r="AD403" i="6"/>
  <c r="Z403" i="6"/>
  <c r="Y403" i="6"/>
  <c r="X403" i="6"/>
  <c r="W403" i="6"/>
  <c r="V403" i="6"/>
  <c r="U403" i="6"/>
  <c r="T403" i="6"/>
  <c r="S403" i="6"/>
  <c r="R403" i="6"/>
  <c r="Q403" i="6"/>
  <c r="P403" i="6"/>
  <c r="O403" i="6"/>
  <c r="N403" i="6"/>
  <c r="M403" i="6"/>
  <c r="L403" i="6"/>
  <c r="K403" i="6"/>
  <c r="J403" i="6"/>
  <c r="I403" i="6"/>
  <c r="H403" i="6"/>
  <c r="G403" i="6"/>
  <c r="F403" i="6"/>
  <c r="AX402" i="6"/>
  <c r="AM402" i="6"/>
  <c r="N402" i="8" s="1"/>
  <c r="AL402" i="6"/>
  <c r="M402" i="8" s="1"/>
  <c r="AK402" i="6"/>
  <c r="L402" i="8" s="1"/>
  <c r="AM401" i="6"/>
  <c r="N401" i="8" s="1"/>
  <c r="AL401" i="6"/>
  <c r="M401" i="8" s="1"/>
  <c r="AK401" i="6"/>
  <c r="L401" i="8" s="1"/>
  <c r="AM400" i="6"/>
  <c r="N400" i="8" s="1"/>
  <c r="AL400" i="6"/>
  <c r="M400" i="8" s="1"/>
  <c r="AK400" i="6"/>
  <c r="L400" i="8" s="1"/>
  <c r="AM399" i="6"/>
  <c r="N399" i="8" s="1"/>
  <c r="AL399" i="6"/>
  <c r="M399" i="8" s="1"/>
  <c r="AK399" i="6"/>
  <c r="L399" i="8" s="1"/>
  <c r="AM398" i="6"/>
  <c r="N398" i="8" s="1"/>
  <c r="AL398" i="6"/>
  <c r="M398" i="8" s="1"/>
  <c r="AK398" i="6"/>
  <c r="L398" i="8" s="1"/>
  <c r="AM397" i="6"/>
  <c r="N397" i="8" s="1"/>
  <c r="AL397" i="6"/>
  <c r="M397" i="8" s="1"/>
  <c r="AK397" i="6"/>
  <c r="L397" i="8" s="1"/>
  <c r="AM396" i="6"/>
  <c r="N396" i="8" s="1"/>
  <c r="AL396" i="6"/>
  <c r="M396" i="8" s="1"/>
  <c r="AK396" i="6"/>
  <c r="L396" i="8" s="1"/>
  <c r="AM395" i="6"/>
  <c r="N395" i="8" s="1"/>
  <c r="AL395" i="6"/>
  <c r="M395" i="8" s="1"/>
  <c r="AK395" i="6"/>
  <c r="L395" i="8" s="1"/>
  <c r="AX394" i="6"/>
  <c r="AM394" i="6"/>
  <c r="N394" i="8" s="1"/>
  <c r="AL394" i="6"/>
  <c r="M394" i="8" s="1"/>
  <c r="AK394" i="6"/>
  <c r="L394" i="8" s="1"/>
  <c r="AX393" i="6"/>
  <c r="AM393" i="6"/>
  <c r="N393" i="8" s="1"/>
  <c r="AL393" i="6"/>
  <c r="M393" i="8" s="1"/>
  <c r="AK393" i="6"/>
  <c r="L393" i="8" s="1"/>
  <c r="AT393" i="6"/>
  <c r="AM392" i="6"/>
  <c r="N392" i="8" s="1"/>
  <c r="AL392" i="6"/>
  <c r="M392" i="8" s="1"/>
  <c r="AK392" i="6"/>
  <c r="L392" i="8" s="1"/>
  <c r="AI390" i="6"/>
  <c r="AH390" i="6"/>
  <c r="AG390" i="6"/>
  <c r="AF390" i="6"/>
  <c r="AE390" i="6"/>
  <c r="AD390" i="6"/>
  <c r="Z390" i="6"/>
  <c r="Y390" i="6"/>
  <c r="X390" i="6"/>
  <c r="W390" i="6"/>
  <c r="V390" i="6"/>
  <c r="U390" i="6"/>
  <c r="T390" i="6"/>
  <c r="S390" i="6"/>
  <c r="R390" i="6"/>
  <c r="Q390" i="6"/>
  <c r="P390" i="6"/>
  <c r="O390" i="6"/>
  <c r="N390" i="6"/>
  <c r="M390" i="6"/>
  <c r="L390" i="6"/>
  <c r="K390" i="6"/>
  <c r="J390" i="6"/>
  <c r="I390" i="6"/>
  <c r="H390" i="6"/>
  <c r="G390" i="6"/>
  <c r="F390" i="6"/>
  <c r="AX389" i="6"/>
  <c r="AM389" i="6"/>
  <c r="N389" i="8" s="1"/>
  <c r="AL389" i="6"/>
  <c r="M389" i="8" s="1"/>
  <c r="AK389" i="6"/>
  <c r="L389" i="8" s="1"/>
  <c r="AM388" i="6"/>
  <c r="N388" i="8" s="1"/>
  <c r="AL388" i="6"/>
  <c r="M388" i="8" s="1"/>
  <c r="AK388" i="6"/>
  <c r="L388" i="8" s="1"/>
  <c r="AM387" i="6"/>
  <c r="N387" i="8" s="1"/>
  <c r="AL387" i="6"/>
  <c r="M387" i="8" s="1"/>
  <c r="AK387" i="6"/>
  <c r="L387" i="8" s="1"/>
  <c r="AM386" i="6"/>
  <c r="N386" i="8" s="1"/>
  <c r="AL386" i="6"/>
  <c r="M386" i="8" s="1"/>
  <c r="AK386" i="6"/>
  <c r="L386" i="8" s="1"/>
  <c r="AM385" i="6"/>
  <c r="N385" i="8" s="1"/>
  <c r="AL385" i="6"/>
  <c r="M385" i="8" s="1"/>
  <c r="AK385" i="6"/>
  <c r="L385" i="8" s="1"/>
  <c r="AM384" i="6"/>
  <c r="N384" i="8" s="1"/>
  <c r="AL384" i="6"/>
  <c r="M384" i="8" s="1"/>
  <c r="AK384" i="6"/>
  <c r="L384" i="8" s="1"/>
  <c r="AM383" i="6"/>
  <c r="N383" i="8" s="1"/>
  <c r="AL383" i="6"/>
  <c r="M383" i="8" s="1"/>
  <c r="AK383" i="6"/>
  <c r="L383" i="8" s="1"/>
  <c r="AM382" i="6"/>
  <c r="N382" i="8" s="1"/>
  <c r="AL382" i="6"/>
  <c r="M382" i="8" s="1"/>
  <c r="AK382" i="6"/>
  <c r="L382" i="8" s="1"/>
  <c r="AM381" i="6"/>
  <c r="N381" i="8" s="1"/>
  <c r="AL381" i="6"/>
  <c r="M381" i="8" s="1"/>
  <c r="AK381" i="6"/>
  <c r="L381" i="8" s="1"/>
  <c r="AX380" i="6"/>
  <c r="AM380" i="6"/>
  <c r="N380" i="8" s="1"/>
  <c r="AL380" i="6"/>
  <c r="M380" i="8" s="1"/>
  <c r="AK380" i="6"/>
  <c r="L380" i="8" s="1"/>
  <c r="AM379" i="6"/>
  <c r="N379" i="8" s="1"/>
  <c r="AL379" i="6"/>
  <c r="M379" i="8" s="1"/>
  <c r="AK379" i="6"/>
  <c r="L379" i="8" s="1"/>
  <c r="AT379" i="6"/>
  <c r="AI377" i="6"/>
  <c r="AH377" i="6"/>
  <c r="AG377" i="6"/>
  <c r="AF377" i="6"/>
  <c r="AE377" i="6"/>
  <c r="AD377" i="6"/>
  <c r="Z377" i="6"/>
  <c r="Y377" i="6"/>
  <c r="X377" i="6"/>
  <c r="W377" i="6"/>
  <c r="V377" i="6"/>
  <c r="U377" i="6"/>
  <c r="T377" i="6"/>
  <c r="S377" i="6"/>
  <c r="R377" i="6"/>
  <c r="Q377" i="6"/>
  <c r="P377" i="6"/>
  <c r="O377" i="6"/>
  <c r="N377" i="6"/>
  <c r="M377" i="6"/>
  <c r="L377" i="6"/>
  <c r="K377" i="6"/>
  <c r="J377" i="6"/>
  <c r="I377" i="6"/>
  <c r="H377" i="6"/>
  <c r="G377" i="6"/>
  <c r="F377" i="6"/>
  <c r="AX376" i="6"/>
  <c r="AM376" i="6"/>
  <c r="N376" i="8" s="1"/>
  <c r="AL376" i="6"/>
  <c r="M376" i="8" s="1"/>
  <c r="AK376" i="6"/>
  <c r="L376" i="8" s="1"/>
  <c r="AM375" i="6"/>
  <c r="N375" i="8" s="1"/>
  <c r="AL375" i="6"/>
  <c r="M375" i="8" s="1"/>
  <c r="AK375" i="6"/>
  <c r="L375" i="8" s="1"/>
  <c r="AM374" i="6"/>
  <c r="N374" i="8" s="1"/>
  <c r="AL374" i="6"/>
  <c r="M374" i="8" s="1"/>
  <c r="AK374" i="6"/>
  <c r="L374" i="8" s="1"/>
  <c r="AM373" i="6"/>
  <c r="N373" i="8" s="1"/>
  <c r="AL373" i="6"/>
  <c r="M373" i="8" s="1"/>
  <c r="AK373" i="6"/>
  <c r="L373" i="8" s="1"/>
  <c r="AM372" i="6"/>
  <c r="N372" i="8" s="1"/>
  <c r="AL372" i="6"/>
  <c r="M372" i="8" s="1"/>
  <c r="AK372" i="6"/>
  <c r="L372" i="8" s="1"/>
  <c r="AM371" i="6"/>
  <c r="N371" i="8" s="1"/>
  <c r="AL371" i="6"/>
  <c r="M371" i="8" s="1"/>
  <c r="AK371" i="6"/>
  <c r="L371" i="8" s="1"/>
  <c r="AM370" i="6"/>
  <c r="N370" i="8" s="1"/>
  <c r="AL370" i="6"/>
  <c r="M370" i="8" s="1"/>
  <c r="AK370" i="6"/>
  <c r="L370" i="8" s="1"/>
  <c r="AM369" i="6"/>
  <c r="N369" i="8" s="1"/>
  <c r="AL369" i="6"/>
  <c r="M369" i="8" s="1"/>
  <c r="AK369" i="6"/>
  <c r="L369" i="8" s="1"/>
  <c r="AX368" i="6"/>
  <c r="AM368" i="6"/>
  <c r="N368" i="8" s="1"/>
  <c r="AL368" i="6"/>
  <c r="M368" i="8" s="1"/>
  <c r="AK368" i="6"/>
  <c r="L368" i="8" s="1"/>
  <c r="AX367" i="6"/>
  <c r="AT367" i="6" s="1"/>
  <c r="AM367" i="6"/>
  <c r="N367" i="8" s="1"/>
  <c r="AL367" i="6"/>
  <c r="M367" i="8" s="1"/>
  <c r="AK367" i="6"/>
  <c r="L367" i="8" s="1"/>
  <c r="AM366" i="6"/>
  <c r="AL366" i="6"/>
  <c r="M366" i="8" s="1"/>
  <c r="AK366" i="6"/>
  <c r="L366" i="8" s="1"/>
  <c r="AI364" i="6"/>
  <c r="AH364" i="6"/>
  <c r="AG364" i="6"/>
  <c r="AF364" i="6"/>
  <c r="AE364" i="6"/>
  <c r="AD364" i="6"/>
  <c r="Z364" i="6"/>
  <c r="Y364" i="6"/>
  <c r="X364" i="6"/>
  <c r="W364" i="6"/>
  <c r="V364" i="6"/>
  <c r="U364" i="6"/>
  <c r="T364" i="6"/>
  <c r="S364" i="6"/>
  <c r="R364" i="6"/>
  <c r="Q364" i="6"/>
  <c r="P364" i="6"/>
  <c r="O364" i="6"/>
  <c r="N364" i="6"/>
  <c r="M364" i="6"/>
  <c r="L364" i="6"/>
  <c r="K364" i="6"/>
  <c r="J364" i="6"/>
  <c r="I364" i="6"/>
  <c r="H364" i="6"/>
  <c r="G364" i="6"/>
  <c r="F364" i="6"/>
  <c r="AX363" i="6"/>
  <c r="AM363" i="6"/>
  <c r="N363" i="8" s="1"/>
  <c r="AL363" i="6"/>
  <c r="M363" i="8" s="1"/>
  <c r="AK363" i="6"/>
  <c r="L363" i="8" s="1"/>
  <c r="AM362" i="6"/>
  <c r="N362" i="8" s="1"/>
  <c r="AL362" i="6"/>
  <c r="M362" i="8" s="1"/>
  <c r="AK362" i="6"/>
  <c r="L362" i="8" s="1"/>
  <c r="AM361" i="6"/>
  <c r="N361" i="8" s="1"/>
  <c r="AL361" i="6"/>
  <c r="M361" i="8" s="1"/>
  <c r="AK361" i="6"/>
  <c r="L361" i="8" s="1"/>
  <c r="AM360" i="6"/>
  <c r="N360" i="8" s="1"/>
  <c r="AL360" i="6"/>
  <c r="M360" i="8" s="1"/>
  <c r="AK360" i="6"/>
  <c r="L360" i="8" s="1"/>
  <c r="AM359" i="6"/>
  <c r="N359" i="8" s="1"/>
  <c r="AL359" i="6"/>
  <c r="M359" i="8" s="1"/>
  <c r="AK359" i="6"/>
  <c r="L359" i="8" s="1"/>
  <c r="AM358" i="6"/>
  <c r="N358" i="8" s="1"/>
  <c r="AL358" i="6"/>
  <c r="M358" i="8" s="1"/>
  <c r="AK358" i="6"/>
  <c r="L358" i="8" s="1"/>
  <c r="AM357" i="6"/>
  <c r="N357" i="8" s="1"/>
  <c r="AL357" i="6"/>
  <c r="M357" i="8" s="1"/>
  <c r="AK357" i="6"/>
  <c r="L357" i="8" s="1"/>
  <c r="AM356" i="6"/>
  <c r="N356" i="8" s="1"/>
  <c r="AL356" i="6"/>
  <c r="M356" i="8" s="1"/>
  <c r="AK356" i="6"/>
  <c r="L356" i="8" s="1"/>
  <c r="AM355" i="6"/>
  <c r="N355" i="8" s="1"/>
  <c r="AL355" i="6"/>
  <c r="M355" i="8" s="1"/>
  <c r="AK355" i="6"/>
  <c r="L355" i="8" s="1"/>
  <c r="AX354" i="6"/>
  <c r="AM354" i="6"/>
  <c r="N354" i="8" s="1"/>
  <c r="AL354" i="6"/>
  <c r="M354" i="8" s="1"/>
  <c r="AK354" i="6"/>
  <c r="L354" i="8" s="1"/>
  <c r="AM353" i="6"/>
  <c r="N353" i="8" s="1"/>
  <c r="AL353" i="6"/>
  <c r="M353" i="8" s="1"/>
  <c r="AK353" i="6"/>
  <c r="L353" i="8" s="1"/>
  <c r="AI351" i="6"/>
  <c r="AH351" i="6"/>
  <c r="AH431" i="6" s="1"/>
  <c r="AG351" i="6"/>
  <c r="AG431" i="6" s="1"/>
  <c r="AF351" i="6"/>
  <c r="AE351" i="6"/>
  <c r="AD351" i="6"/>
  <c r="Z351" i="6"/>
  <c r="Y351" i="6"/>
  <c r="X351" i="6"/>
  <c r="W351" i="6"/>
  <c r="V351" i="6"/>
  <c r="U351" i="6"/>
  <c r="T351" i="6"/>
  <c r="S351" i="6"/>
  <c r="R351" i="6"/>
  <c r="Q351" i="6"/>
  <c r="P351" i="6"/>
  <c r="O351" i="6"/>
  <c r="N351" i="6"/>
  <c r="M351" i="6"/>
  <c r="L351" i="6"/>
  <c r="K351" i="6"/>
  <c r="J351" i="6"/>
  <c r="I351" i="6"/>
  <c r="H351" i="6"/>
  <c r="G351" i="6"/>
  <c r="F351" i="6"/>
  <c r="AX350" i="6"/>
  <c r="AM350" i="6"/>
  <c r="N350" i="8" s="1"/>
  <c r="AL350" i="6"/>
  <c r="M350" i="8" s="1"/>
  <c r="AK350" i="6"/>
  <c r="L350" i="8" s="1"/>
  <c r="AM349" i="6"/>
  <c r="N349" i="8" s="1"/>
  <c r="AL349" i="6"/>
  <c r="M349" i="8" s="1"/>
  <c r="AK349" i="6"/>
  <c r="L349" i="8" s="1"/>
  <c r="AM348" i="6"/>
  <c r="N348" i="8" s="1"/>
  <c r="AL348" i="6"/>
  <c r="M348" i="8" s="1"/>
  <c r="AK348" i="6"/>
  <c r="L348" i="8" s="1"/>
  <c r="AM347" i="6"/>
  <c r="N347" i="8" s="1"/>
  <c r="AL347" i="6"/>
  <c r="M347" i="8" s="1"/>
  <c r="AK347" i="6"/>
  <c r="L347" i="8" s="1"/>
  <c r="AM346" i="6"/>
  <c r="N346" i="8" s="1"/>
  <c r="AL346" i="6"/>
  <c r="M346" i="8" s="1"/>
  <c r="AK346" i="6"/>
  <c r="L346" i="8" s="1"/>
  <c r="AM345" i="6"/>
  <c r="N345" i="8" s="1"/>
  <c r="AL345" i="6"/>
  <c r="M345" i="8" s="1"/>
  <c r="AK345" i="6"/>
  <c r="L345" i="8" s="1"/>
  <c r="AM344" i="6"/>
  <c r="N344" i="8" s="1"/>
  <c r="AL344" i="6"/>
  <c r="M344" i="8" s="1"/>
  <c r="AK344" i="6"/>
  <c r="L344" i="8" s="1"/>
  <c r="AM343" i="6"/>
  <c r="N343" i="8" s="1"/>
  <c r="AL343" i="6"/>
  <c r="M343" i="8" s="1"/>
  <c r="AK343" i="6"/>
  <c r="L343" i="8" s="1"/>
  <c r="AX342" i="6"/>
  <c r="AX343" i="6" s="1"/>
  <c r="AM342" i="6"/>
  <c r="N342" i="8" s="1"/>
  <c r="AL342" i="6"/>
  <c r="M342" i="8" s="1"/>
  <c r="AK342" i="6"/>
  <c r="L342" i="8" s="1"/>
  <c r="AX341" i="6"/>
  <c r="AM341" i="6"/>
  <c r="N341" i="8" s="1"/>
  <c r="AL341" i="6"/>
  <c r="M341" i="8" s="1"/>
  <c r="AK341" i="6"/>
  <c r="L341" i="8" s="1"/>
  <c r="AM340" i="6"/>
  <c r="N340" i="8" s="1"/>
  <c r="AL340" i="6"/>
  <c r="AK340" i="6"/>
  <c r="L340" i="8" s="1"/>
  <c r="AT340" i="6"/>
  <c r="AI338" i="6"/>
  <c r="AH338" i="6"/>
  <c r="AG338" i="6"/>
  <c r="AF338" i="6"/>
  <c r="AE338" i="6"/>
  <c r="AD338" i="6"/>
  <c r="Z338" i="6"/>
  <c r="Y338" i="6"/>
  <c r="X338" i="6"/>
  <c r="W338" i="6"/>
  <c r="W431" i="6" s="1"/>
  <c r="V338" i="6"/>
  <c r="U338" i="6"/>
  <c r="T338" i="6"/>
  <c r="S338" i="6"/>
  <c r="R338" i="6"/>
  <c r="Q338" i="6"/>
  <c r="P338" i="6"/>
  <c r="O338" i="6"/>
  <c r="N338" i="6"/>
  <c r="M338" i="6"/>
  <c r="L338" i="6"/>
  <c r="L431" i="6" s="1"/>
  <c r="K338" i="6"/>
  <c r="J338" i="6"/>
  <c r="I338" i="6"/>
  <c r="H338" i="6"/>
  <c r="G338" i="6"/>
  <c r="G431" i="6" s="1"/>
  <c r="F338" i="6"/>
  <c r="AX337" i="6"/>
  <c r="AM337" i="6"/>
  <c r="N337" i="8" s="1"/>
  <c r="AL337" i="6"/>
  <c r="M337" i="8" s="1"/>
  <c r="AK337" i="6"/>
  <c r="L337" i="8" s="1"/>
  <c r="AM336" i="6"/>
  <c r="N336" i="8" s="1"/>
  <c r="AL336" i="6"/>
  <c r="M336" i="8" s="1"/>
  <c r="AK336" i="6"/>
  <c r="L336" i="8" s="1"/>
  <c r="AM335" i="6"/>
  <c r="N335" i="8" s="1"/>
  <c r="AL335" i="6"/>
  <c r="M335" i="8" s="1"/>
  <c r="AK335" i="6"/>
  <c r="L335" i="8" s="1"/>
  <c r="AM334" i="6"/>
  <c r="N334" i="8" s="1"/>
  <c r="AL334" i="6"/>
  <c r="M334" i="8" s="1"/>
  <c r="AK334" i="6"/>
  <c r="L334" i="8" s="1"/>
  <c r="AM333" i="6"/>
  <c r="N333" i="8" s="1"/>
  <c r="AL333" i="6"/>
  <c r="M333" i="8" s="1"/>
  <c r="AK333" i="6"/>
  <c r="L333" i="8" s="1"/>
  <c r="AM332" i="6"/>
  <c r="N332" i="8" s="1"/>
  <c r="AL332" i="6"/>
  <c r="M332" i="8" s="1"/>
  <c r="AK332" i="6"/>
  <c r="L332" i="8" s="1"/>
  <c r="AM331" i="6"/>
  <c r="N331" i="8" s="1"/>
  <c r="AL331" i="6"/>
  <c r="M331" i="8" s="1"/>
  <c r="AK331" i="6"/>
  <c r="L331" i="8" s="1"/>
  <c r="AX330" i="6"/>
  <c r="AX331" i="6" s="1"/>
  <c r="AM330" i="6"/>
  <c r="N330" i="8" s="1"/>
  <c r="AL330" i="6"/>
  <c r="M330" i="8" s="1"/>
  <c r="AK330" i="6"/>
  <c r="L330" i="8" s="1"/>
  <c r="AM329" i="6"/>
  <c r="N329" i="8" s="1"/>
  <c r="AL329" i="6"/>
  <c r="M329" i="8" s="1"/>
  <c r="AK329" i="6"/>
  <c r="L329" i="8" s="1"/>
  <c r="AX328" i="6"/>
  <c r="AX329" i="6" s="1"/>
  <c r="AM328" i="6"/>
  <c r="N328" i="8" s="1"/>
  <c r="AL328" i="6"/>
  <c r="M328" i="8" s="1"/>
  <c r="AK328" i="6"/>
  <c r="L328" i="8" s="1"/>
  <c r="AM327" i="6"/>
  <c r="N327" i="8" s="1"/>
  <c r="AL327" i="6"/>
  <c r="M327" i="8" s="1"/>
  <c r="AK327" i="6"/>
  <c r="L327" i="8" s="1"/>
  <c r="AI325" i="6"/>
  <c r="AH325" i="6"/>
  <c r="AG325" i="6"/>
  <c r="AF325" i="6"/>
  <c r="AE325" i="6"/>
  <c r="AD325" i="6"/>
  <c r="Z325" i="6"/>
  <c r="Y325" i="6"/>
  <c r="X325" i="6"/>
  <c r="W325" i="6"/>
  <c r="V325" i="6"/>
  <c r="U325" i="6"/>
  <c r="T325" i="6"/>
  <c r="S325" i="6"/>
  <c r="R325" i="6"/>
  <c r="Q325" i="6"/>
  <c r="P325" i="6"/>
  <c r="O325" i="6"/>
  <c r="N325" i="6"/>
  <c r="N431" i="6" s="1"/>
  <c r="M325" i="6"/>
  <c r="M431" i="6" s="1"/>
  <c r="L325" i="6"/>
  <c r="K325" i="6"/>
  <c r="J325" i="6"/>
  <c r="I325" i="6"/>
  <c r="H325" i="6"/>
  <c r="G325" i="6"/>
  <c r="F325" i="6"/>
  <c r="AX324" i="6"/>
  <c r="AT324" i="6"/>
  <c r="AM324" i="6"/>
  <c r="N324" i="8" s="1"/>
  <c r="AL324" i="6"/>
  <c r="M324" i="8" s="1"/>
  <c r="AK324" i="6"/>
  <c r="L324" i="8" s="1"/>
  <c r="C325" i="6"/>
  <c r="AM323" i="6"/>
  <c r="N323" i="8" s="1"/>
  <c r="AL323" i="6"/>
  <c r="M323" i="8" s="1"/>
  <c r="AK323" i="6"/>
  <c r="L323" i="8" s="1"/>
  <c r="AM322" i="6"/>
  <c r="N322" i="8" s="1"/>
  <c r="AL322" i="6"/>
  <c r="M322" i="8" s="1"/>
  <c r="AK322" i="6"/>
  <c r="L322" i="8" s="1"/>
  <c r="AM321" i="6"/>
  <c r="N321" i="8" s="1"/>
  <c r="AL321" i="6"/>
  <c r="M321" i="8" s="1"/>
  <c r="AK321" i="6"/>
  <c r="L321" i="8" s="1"/>
  <c r="AM320" i="6"/>
  <c r="N320" i="8" s="1"/>
  <c r="AL320" i="6"/>
  <c r="M320" i="8" s="1"/>
  <c r="AK320" i="6"/>
  <c r="L320" i="8" s="1"/>
  <c r="AM319" i="6"/>
  <c r="N319" i="8" s="1"/>
  <c r="AL319" i="6"/>
  <c r="M319" i="8" s="1"/>
  <c r="AK319" i="6"/>
  <c r="L319" i="8" s="1"/>
  <c r="AM318" i="6"/>
  <c r="N318" i="8" s="1"/>
  <c r="AL318" i="6"/>
  <c r="M318" i="8" s="1"/>
  <c r="AK318" i="6"/>
  <c r="L318" i="8" s="1"/>
  <c r="AM317" i="6"/>
  <c r="N317" i="8" s="1"/>
  <c r="AL317" i="6"/>
  <c r="M317" i="8" s="1"/>
  <c r="AK317" i="6"/>
  <c r="L317" i="8" s="1"/>
  <c r="AM316" i="6"/>
  <c r="N316" i="8" s="1"/>
  <c r="AL316" i="6"/>
  <c r="M316" i="8" s="1"/>
  <c r="AK316" i="6"/>
  <c r="L316" i="8" s="1"/>
  <c r="AX315" i="6"/>
  <c r="AM315" i="6"/>
  <c r="N315" i="8" s="1"/>
  <c r="AL315" i="6"/>
  <c r="M315" i="8" s="1"/>
  <c r="AK315" i="6"/>
  <c r="L315" i="8" s="1"/>
  <c r="AM314" i="6"/>
  <c r="N314" i="8" s="1"/>
  <c r="AL314" i="6"/>
  <c r="M314" i="8" s="1"/>
  <c r="AK314" i="6"/>
  <c r="L314" i="8" s="1"/>
  <c r="AT314" i="6"/>
  <c r="AI312" i="6"/>
  <c r="AH312" i="6"/>
  <c r="AG312" i="6"/>
  <c r="AF312" i="6"/>
  <c r="AE312" i="6"/>
  <c r="AD312" i="6"/>
  <c r="AD431" i="6" s="1"/>
  <c r="Z312" i="6"/>
  <c r="Z431" i="6" s="1"/>
  <c r="Y312" i="6"/>
  <c r="X312" i="6"/>
  <c r="W312" i="6"/>
  <c r="V312" i="6"/>
  <c r="V431" i="6" s="1"/>
  <c r="U312" i="6"/>
  <c r="T312" i="6"/>
  <c r="S312" i="6"/>
  <c r="R312" i="6"/>
  <c r="Q312" i="6"/>
  <c r="P312" i="6"/>
  <c r="O312" i="6"/>
  <c r="N312" i="6"/>
  <c r="M312" i="6"/>
  <c r="L312" i="6"/>
  <c r="K312" i="6"/>
  <c r="K431" i="6" s="1"/>
  <c r="J312" i="6"/>
  <c r="J431" i="6" s="1"/>
  <c r="I312" i="6"/>
  <c r="H312" i="6"/>
  <c r="G312" i="6"/>
  <c r="F312" i="6"/>
  <c r="F431" i="6" s="1"/>
  <c r="AX311" i="6"/>
  <c r="AM311" i="6"/>
  <c r="N311" i="8" s="1"/>
  <c r="AL311" i="6"/>
  <c r="M311" i="8" s="1"/>
  <c r="AK311" i="6"/>
  <c r="L311" i="8" s="1"/>
  <c r="AM310" i="6"/>
  <c r="N310" i="8" s="1"/>
  <c r="AL310" i="6"/>
  <c r="M310" i="8" s="1"/>
  <c r="AK310" i="6"/>
  <c r="L310" i="8" s="1"/>
  <c r="AM309" i="6"/>
  <c r="N309" i="8" s="1"/>
  <c r="AL309" i="6"/>
  <c r="M309" i="8" s="1"/>
  <c r="AK309" i="6"/>
  <c r="L309" i="8" s="1"/>
  <c r="AM308" i="6"/>
  <c r="N308" i="8" s="1"/>
  <c r="AL308" i="6"/>
  <c r="M308" i="8" s="1"/>
  <c r="AK308" i="6"/>
  <c r="L308" i="8" s="1"/>
  <c r="AM307" i="6"/>
  <c r="N307" i="8" s="1"/>
  <c r="AL307" i="6"/>
  <c r="M307" i="8" s="1"/>
  <c r="AK307" i="6"/>
  <c r="L307" i="8" s="1"/>
  <c r="AM306" i="6"/>
  <c r="N306" i="8" s="1"/>
  <c r="AL306" i="6"/>
  <c r="M306" i="8" s="1"/>
  <c r="AK306" i="6"/>
  <c r="L306" i="8" s="1"/>
  <c r="AM305" i="6"/>
  <c r="N305" i="8" s="1"/>
  <c r="AL305" i="6"/>
  <c r="M305" i="8" s="1"/>
  <c r="AK305" i="6"/>
  <c r="L305" i="8" s="1"/>
  <c r="AM304" i="6"/>
  <c r="N304" i="8" s="1"/>
  <c r="AL304" i="6"/>
  <c r="M304" i="8" s="1"/>
  <c r="AK304" i="6"/>
  <c r="L304" i="8" s="1"/>
  <c r="AX303" i="6"/>
  <c r="AM303" i="6"/>
  <c r="N303" i="8" s="1"/>
  <c r="AL303" i="6"/>
  <c r="M303" i="8" s="1"/>
  <c r="AK303" i="6"/>
  <c r="L303" i="8" s="1"/>
  <c r="AX302" i="6"/>
  <c r="AT302" i="6"/>
  <c r="AM302" i="6"/>
  <c r="N302" i="8" s="1"/>
  <c r="AL302" i="6"/>
  <c r="M302" i="8" s="1"/>
  <c r="AK302" i="6"/>
  <c r="L302" i="8" s="1"/>
  <c r="AT301" i="6"/>
  <c r="AM301" i="6"/>
  <c r="N301" i="8" s="1"/>
  <c r="AL301" i="6"/>
  <c r="M301" i="8" s="1"/>
  <c r="AK301" i="6"/>
  <c r="L301" i="8" s="1"/>
  <c r="AX298" i="6"/>
  <c r="AM298" i="6"/>
  <c r="N298" i="8" s="1"/>
  <c r="AL298" i="6"/>
  <c r="M298" i="8" s="1"/>
  <c r="AK298" i="6"/>
  <c r="L298" i="8" s="1"/>
  <c r="AM297" i="6"/>
  <c r="N297" i="8" s="1"/>
  <c r="AL297" i="6"/>
  <c r="M297" i="8" s="1"/>
  <c r="AK297" i="6"/>
  <c r="L297" i="8" s="1"/>
  <c r="AX296" i="6"/>
  <c r="AX297" i="6" s="1"/>
  <c r="AM296" i="6"/>
  <c r="N296" i="8" s="1"/>
  <c r="AL296" i="6"/>
  <c r="M296" i="8" s="1"/>
  <c r="AK296" i="6"/>
  <c r="L296" i="8" s="1"/>
  <c r="AX295" i="6"/>
  <c r="AM295" i="6"/>
  <c r="N295" i="8" s="1"/>
  <c r="AL295" i="6"/>
  <c r="M295" i="8" s="1"/>
  <c r="AK295" i="6"/>
  <c r="L295" i="8" s="1"/>
  <c r="AT294" i="6"/>
  <c r="AM294" i="6"/>
  <c r="AL294" i="6"/>
  <c r="M294" i="8" s="1"/>
  <c r="AK294" i="6"/>
  <c r="L294" i="8" s="1"/>
  <c r="G290" i="6"/>
  <c r="AI288" i="6"/>
  <c r="AH288" i="6"/>
  <c r="AG288" i="6"/>
  <c r="AF288" i="6"/>
  <c r="AE288" i="6"/>
  <c r="AD288" i="6"/>
  <c r="Z288" i="6"/>
  <c r="Y288" i="6"/>
  <c r="X288" i="6"/>
  <c r="W288" i="6"/>
  <c r="V288" i="6"/>
  <c r="U288" i="6"/>
  <c r="T288" i="6"/>
  <c r="S288" i="6"/>
  <c r="R288" i="6"/>
  <c r="Q288" i="6"/>
  <c r="P288" i="6"/>
  <c r="O288" i="6"/>
  <c r="N288" i="6"/>
  <c r="M288" i="6"/>
  <c r="L288" i="6"/>
  <c r="K288" i="6"/>
  <c r="J288" i="6"/>
  <c r="I288" i="6"/>
  <c r="H288" i="6"/>
  <c r="G288" i="6"/>
  <c r="F288" i="6"/>
  <c r="AX287" i="6"/>
  <c r="AM287" i="6"/>
  <c r="N287" i="8" s="1"/>
  <c r="AL287" i="6"/>
  <c r="M287" i="8" s="1"/>
  <c r="AK287" i="6"/>
  <c r="L287" i="8" s="1"/>
  <c r="AM286" i="6"/>
  <c r="N286" i="8" s="1"/>
  <c r="AL286" i="6"/>
  <c r="M286" i="8" s="1"/>
  <c r="AK286" i="6"/>
  <c r="L286" i="8" s="1"/>
  <c r="AM285" i="6"/>
  <c r="N285" i="8" s="1"/>
  <c r="AL285" i="6"/>
  <c r="M285" i="8" s="1"/>
  <c r="AK285" i="6"/>
  <c r="L285" i="8" s="1"/>
  <c r="AM284" i="6"/>
  <c r="N284" i="8" s="1"/>
  <c r="AL284" i="6"/>
  <c r="M284" i="8" s="1"/>
  <c r="AK284" i="6"/>
  <c r="L284" i="8" s="1"/>
  <c r="AM283" i="6"/>
  <c r="N283" i="8" s="1"/>
  <c r="AL283" i="6"/>
  <c r="M283" i="8" s="1"/>
  <c r="AK283" i="6"/>
  <c r="L283" i="8" s="1"/>
  <c r="AM282" i="6"/>
  <c r="N282" i="8" s="1"/>
  <c r="AL282" i="6"/>
  <c r="M282" i="8" s="1"/>
  <c r="AK282" i="6"/>
  <c r="L282" i="8" s="1"/>
  <c r="AM281" i="6"/>
  <c r="N281" i="8" s="1"/>
  <c r="AL281" i="6"/>
  <c r="M281" i="8" s="1"/>
  <c r="AK281" i="6"/>
  <c r="L281" i="8" s="1"/>
  <c r="AM280" i="6"/>
  <c r="N280" i="8" s="1"/>
  <c r="AL280" i="6"/>
  <c r="AK280" i="6"/>
  <c r="L280" i="8" s="1"/>
  <c r="AM279" i="6"/>
  <c r="N279" i="8" s="1"/>
  <c r="AL279" i="6"/>
  <c r="M279" i="8" s="1"/>
  <c r="AK279" i="6"/>
  <c r="L279" i="8" s="1"/>
  <c r="AX278" i="6"/>
  <c r="AM278" i="6"/>
  <c r="N278" i="8" s="1"/>
  <c r="AL278" i="6"/>
  <c r="M278" i="8" s="1"/>
  <c r="AK278" i="6"/>
  <c r="L278" i="8" s="1"/>
  <c r="AM277" i="6"/>
  <c r="N277" i="8" s="1"/>
  <c r="AL277" i="6"/>
  <c r="AK277" i="6"/>
  <c r="AI275" i="6"/>
  <c r="AH275" i="6"/>
  <c r="AG275" i="6"/>
  <c r="AF275" i="6"/>
  <c r="AE275" i="6"/>
  <c r="AD275" i="6"/>
  <c r="Z275" i="6"/>
  <c r="Y275" i="6"/>
  <c r="X275" i="6"/>
  <c r="W275" i="6"/>
  <c r="V275" i="6"/>
  <c r="U275" i="6"/>
  <c r="T275" i="6"/>
  <c r="S275" i="6"/>
  <c r="R275" i="6"/>
  <c r="Q275" i="6"/>
  <c r="P275" i="6"/>
  <c r="O275" i="6"/>
  <c r="N275" i="6"/>
  <c r="M275" i="6"/>
  <c r="L275" i="6"/>
  <c r="K275" i="6"/>
  <c r="J275" i="6"/>
  <c r="I275" i="6"/>
  <c r="H275" i="6"/>
  <c r="G275" i="6"/>
  <c r="F275" i="6"/>
  <c r="C275" i="6"/>
  <c r="AX274" i="6"/>
  <c r="AM274" i="6"/>
  <c r="N274" i="8" s="1"/>
  <c r="AL274" i="6"/>
  <c r="M274" i="8" s="1"/>
  <c r="AK274" i="6"/>
  <c r="L274" i="8" s="1"/>
  <c r="AM273" i="6"/>
  <c r="N273" i="8" s="1"/>
  <c r="AL273" i="6"/>
  <c r="M273" i="8" s="1"/>
  <c r="AK273" i="6"/>
  <c r="L273" i="8" s="1"/>
  <c r="AM272" i="6"/>
  <c r="N272" i="8" s="1"/>
  <c r="AL272" i="6"/>
  <c r="M272" i="8" s="1"/>
  <c r="AK272" i="6"/>
  <c r="L272" i="8" s="1"/>
  <c r="AM271" i="6"/>
  <c r="N271" i="8" s="1"/>
  <c r="AL271" i="6"/>
  <c r="M271" i="8" s="1"/>
  <c r="AK271" i="6"/>
  <c r="L271" i="8" s="1"/>
  <c r="AM270" i="6"/>
  <c r="N270" i="8" s="1"/>
  <c r="AL270" i="6"/>
  <c r="M270" i="8" s="1"/>
  <c r="AK270" i="6"/>
  <c r="L270" i="8" s="1"/>
  <c r="AM269" i="6"/>
  <c r="N269" i="8" s="1"/>
  <c r="AL269" i="6"/>
  <c r="M269" i="8" s="1"/>
  <c r="AK269" i="6"/>
  <c r="L269" i="8" s="1"/>
  <c r="AM268" i="6"/>
  <c r="N268" i="8" s="1"/>
  <c r="AL268" i="6"/>
  <c r="M268" i="8" s="1"/>
  <c r="AK268" i="6"/>
  <c r="L268" i="8" s="1"/>
  <c r="AM267" i="6"/>
  <c r="N267" i="8" s="1"/>
  <c r="AL267" i="6"/>
  <c r="M267" i="8" s="1"/>
  <c r="AK267" i="6"/>
  <c r="L267" i="8" s="1"/>
  <c r="AX266" i="6"/>
  <c r="AM266" i="6"/>
  <c r="N266" i="8" s="1"/>
  <c r="AL266" i="6"/>
  <c r="M266" i="8" s="1"/>
  <c r="AK266" i="6"/>
  <c r="AX265" i="6"/>
  <c r="AT265" i="6" s="1"/>
  <c r="AM265" i="6"/>
  <c r="N265" i="8" s="1"/>
  <c r="AL265" i="6"/>
  <c r="M265" i="8" s="1"/>
  <c r="AK265" i="6"/>
  <c r="L265" i="8" s="1"/>
  <c r="AT264" i="6"/>
  <c r="AM264" i="6"/>
  <c r="AL264" i="6"/>
  <c r="M264" i="8" s="1"/>
  <c r="AK264" i="6"/>
  <c r="L264" i="8" s="1"/>
  <c r="AI262" i="6"/>
  <c r="AH262" i="6"/>
  <c r="AG262" i="6"/>
  <c r="AF262" i="6"/>
  <c r="AE262" i="6"/>
  <c r="AD262" i="6"/>
  <c r="Z262" i="6"/>
  <c r="Y262" i="6"/>
  <c r="X262" i="6"/>
  <c r="W262" i="6"/>
  <c r="V262" i="6"/>
  <c r="U262" i="6"/>
  <c r="T262" i="6"/>
  <c r="S262" i="6"/>
  <c r="R262" i="6"/>
  <c r="Q262" i="6"/>
  <c r="P262" i="6"/>
  <c r="O262" i="6"/>
  <c r="N262" i="6"/>
  <c r="M262" i="6"/>
  <c r="L262" i="6"/>
  <c r="K262" i="6"/>
  <c r="J262" i="6"/>
  <c r="I262" i="6"/>
  <c r="H262" i="6"/>
  <c r="G262" i="6"/>
  <c r="F262" i="6"/>
  <c r="AX261" i="6"/>
  <c r="AM261" i="6"/>
  <c r="N261" i="8" s="1"/>
  <c r="AL261" i="6"/>
  <c r="M261" i="8" s="1"/>
  <c r="AK261" i="6"/>
  <c r="L261" i="8" s="1"/>
  <c r="AM260" i="6"/>
  <c r="N260" i="8" s="1"/>
  <c r="AL260" i="6"/>
  <c r="AK260" i="6"/>
  <c r="L260" i="8" s="1"/>
  <c r="AM259" i="6"/>
  <c r="N259" i="8" s="1"/>
  <c r="AL259" i="6"/>
  <c r="M259" i="8" s="1"/>
  <c r="AK259" i="6"/>
  <c r="L259" i="8" s="1"/>
  <c r="AM258" i="6"/>
  <c r="N258" i="8" s="1"/>
  <c r="AL258" i="6"/>
  <c r="M258" i="8" s="1"/>
  <c r="AK258" i="6"/>
  <c r="L258" i="8" s="1"/>
  <c r="AM257" i="6"/>
  <c r="N257" i="8" s="1"/>
  <c r="AL257" i="6"/>
  <c r="M257" i="8" s="1"/>
  <c r="AK257" i="6"/>
  <c r="L257" i="8" s="1"/>
  <c r="AM256" i="6"/>
  <c r="N256" i="8" s="1"/>
  <c r="AL256" i="6"/>
  <c r="M256" i="8" s="1"/>
  <c r="AK256" i="6"/>
  <c r="L256" i="8" s="1"/>
  <c r="AM255" i="6"/>
  <c r="N255" i="8" s="1"/>
  <c r="AL255" i="6"/>
  <c r="M255" i="8" s="1"/>
  <c r="AK255" i="6"/>
  <c r="L255" i="8" s="1"/>
  <c r="AM254" i="6"/>
  <c r="N254" i="8" s="1"/>
  <c r="AL254" i="6"/>
  <c r="M254" i="8" s="1"/>
  <c r="AK254" i="6"/>
  <c r="L254" i="8" s="1"/>
  <c r="AX253" i="6"/>
  <c r="AM253" i="6"/>
  <c r="N253" i="8" s="1"/>
  <c r="AL253" i="6"/>
  <c r="M253" i="8" s="1"/>
  <c r="AK253" i="6"/>
  <c r="L253" i="8" s="1"/>
  <c r="AX252" i="6"/>
  <c r="AM252" i="6"/>
  <c r="N252" i="8" s="1"/>
  <c r="AL252" i="6"/>
  <c r="M252" i="8" s="1"/>
  <c r="AK252" i="6"/>
  <c r="L252" i="8" s="1"/>
  <c r="AM251" i="6"/>
  <c r="AL251" i="6"/>
  <c r="AK251" i="6"/>
  <c r="L251" i="8" s="1"/>
  <c r="AI249" i="6"/>
  <c r="AH249" i="6"/>
  <c r="AG249" i="6"/>
  <c r="AF249" i="6"/>
  <c r="AE249" i="6"/>
  <c r="AD249" i="6"/>
  <c r="Z249" i="6"/>
  <c r="Y249" i="6"/>
  <c r="X249" i="6"/>
  <c r="W249" i="6"/>
  <c r="V249" i="6"/>
  <c r="U249" i="6"/>
  <c r="T249" i="6"/>
  <c r="S249" i="6"/>
  <c r="R249" i="6"/>
  <c r="Q249" i="6"/>
  <c r="P249" i="6"/>
  <c r="O249" i="6"/>
  <c r="N249" i="6"/>
  <c r="M249" i="6"/>
  <c r="L249" i="6"/>
  <c r="K249" i="6"/>
  <c r="J249" i="6"/>
  <c r="I249" i="6"/>
  <c r="H249" i="6"/>
  <c r="G249" i="6"/>
  <c r="F249" i="6"/>
  <c r="AX248" i="6"/>
  <c r="AM248" i="6"/>
  <c r="N248" i="8" s="1"/>
  <c r="AL248" i="6"/>
  <c r="M248" i="8" s="1"/>
  <c r="AK248" i="6"/>
  <c r="L248" i="8" s="1"/>
  <c r="AM247" i="6"/>
  <c r="N247" i="8" s="1"/>
  <c r="AL247" i="6"/>
  <c r="M247" i="8" s="1"/>
  <c r="AK247" i="6"/>
  <c r="L247" i="8" s="1"/>
  <c r="AM246" i="6"/>
  <c r="N246" i="8" s="1"/>
  <c r="AL246" i="6"/>
  <c r="M246" i="8" s="1"/>
  <c r="AK246" i="6"/>
  <c r="L246" i="8" s="1"/>
  <c r="AM245" i="6"/>
  <c r="N245" i="8" s="1"/>
  <c r="AL245" i="6"/>
  <c r="M245" i="8" s="1"/>
  <c r="AK245" i="6"/>
  <c r="L245" i="8" s="1"/>
  <c r="AM244" i="6"/>
  <c r="N244" i="8" s="1"/>
  <c r="AL244" i="6"/>
  <c r="M244" i="8" s="1"/>
  <c r="AK244" i="6"/>
  <c r="L244" i="8" s="1"/>
  <c r="AM243" i="6"/>
  <c r="N243" i="8" s="1"/>
  <c r="AL243" i="6"/>
  <c r="M243" i="8" s="1"/>
  <c r="AK243" i="6"/>
  <c r="L243" i="8" s="1"/>
  <c r="AX242" i="6"/>
  <c r="AM242" i="6"/>
  <c r="N242" i="8" s="1"/>
  <c r="AL242" i="6"/>
  <c r="M242" i="8" s="1"/>
  <c r="AK242" i="6"/>
  <c r="L242" i="8" s="1"/>
  <c r="AX241" i="6"/>
  <c r="AM241" i="6"/>
  <c r="N241" i="8" s="1"/>
  <c r="AL241" i="6"/>
  <c r="M241" i="8" s="1"/>
  <c r="AK241" i="6"/>
  <c r="L241" i="8" s="1"/>
  <c r="AX240" i="6"/>
  <c r="AT240" i="6"/>
  <c r="AM240" i="6"/>
  <c r="N240" i="8" s="1"/>
  <c r="AL240" i="6"/>
  <c r="M240" i="8" s="1"/>
  <c r="AK240" i="6"/>
  <c r="L240" i="8" s="1"/>
  <c r="AX239" i="6"/>
  <c r="AT239" i="6"/>
  <c r="AM239" i="6"/>
  <c r="N239" i="8" s="1"/>
  <c r="AL239" i="6"/>
  <c r="M239" i="8" s="1"/>
  <c r="AK239" i="6"/>
  <c r="L239" i="8" s="1"/>
  <c r="AT238" i="6"/>
  <c r="AM238" i="6"/>
  <c r="N238" i="8" s="1"/>
  <c r="AL238" i="6"/>
  <c r="AK238" i="6"/>
  <c r="L238" i="8" s="1"/>
  <c r="AL236" i="6"/>
  <c r="M236" i="8" s="1"/>
  <c r="AK236" i="6"/>
  <c r="L236" i="8" s="1"/>
  <c r="AI236" i="6"/>
  <c r="AH236" i="6"/>
  <c r="AG236" i="6"/>
  <c r="AF236" i="6"/>
  <c r="AE236" i="6"/>
  <c r="AD236" i="6"/>
  <c r="Z236" i="6"/>
  <c r="Y236" i="6"/>
  <c r="X236" i="6"/>
  <c r="W236" i="6"/>
  <c r="V236" i="6"/>
  <c r="U236" i="6"/>
  <c r="T236" i="6"/>
  <c r="S236" i="6"/>
  <c r="R236" i="6"/>
  <c r="Q236" i="6"/>
  <c r="P236" i="6"/>
  <c r="O236" i="6"/>
  <c r="N236" i="6"/>
  <c r="M236" i="6"/>
  <c r="L236" i="6"/>
  <c r="K236" i="6"/>
  <c r="J236" i="6"/>
  <c r="I236" i="6"/>
  <c r="H236" i="6"/>
  <c r="G236" i="6"/>
  <c r="F236" i="6"/>
  <c r="AX235" i="6"/>
  <c r="AM235" i="6"/>
  <c r="N235" i="8" s="1"/>
  <c r="AL235" i="6"/>
  <c r="M235" i="8" s="1"/>
  <c r="AK235" i="6"/>
  <c r="L235" i="8" s="1"/>
  <c r="C236" i="6"/>
  <c r="AM234" i="6"/>
  <c r="N234" i="8" s="1"/>
  <c r="AL234" i="6"/>
  <c r="M234" i="8" s="1"/>
  <c r="AK234" i="6"/>
  <c r="L234" i="8" s="1"/>
  <c r="AM233" i="6"/>
  <c r="N233" i="8" s="1"/>
  <c r="AL233" i="6"/>
  <c r="M233" i="8" s="1"/>
  <c r="AK233" i="6"/>
  <c r="L233" i="8" s="1"/>
  <c r="AM232" i="6"/>
  <c r="N232" i="8" s="1"/>
  <c r="AL232" i="6"/>
  <c r="M232" i="8" s="1"/>
  <c r="AK232" i="6"/>
  <c r="L232" i="8" s="1"/>
  <c r="AM231" i="6"/>
  <c r="N231" i="8" s="1"/>
  <c r="AL231" i="6"/>
  <c r="M231" i="8" s="1"/>
  <c r="AK231" i="6"/>
  <c r="L231" i="8" s="1"/>
  <c r="AM230" i="6"/>
  <c r="N230" i="8" s="1"/>
  <c r="AL230" i="6"/>
  <c r="M230" i="8" s="1"/>
  <c r="AK230" i="6"/>
  <c r="L230" i="8" s="1"/>
  <c r="AM229" i="6"/>
  <c r="N229" i="8" s="1"/>
  <c r="AL229" i="6"/>
  <c r="M229" i="8" s="1"/>
  <c r="AK229" i="6"/>
  <c r="L229" i="8" s="1"/>
  <c r="AM228" i="6"/>
  <c r="N228" i="8" s="1"/>
  <c r="AL228" i="6"/>
  <c r="M228" i="8" s="1"/>
  <c r="AK228" i="6"/>
  <c r="L228" i="8" s="1"/>
  <c r="AM227" i="6"/>
  <c r="N227" i="8" s="1"/>
  <c r="AL227" i="6"/>
  <c r="M227" i="8" s="1"/>
  <c r="AK227" i="6"/>
  <c r="L227" i="8" s="1"/>
  <c r="AX226" i="6"/>
  <c r="AT226" i="6" s="1"/>
  <c r="AM226" i="6"/>
  <c r="N226" i="8" s="1"/>
  <c r="AL226" i="6"/>
  <c r="M226" i="8" s="1"/>
  <c r="AK226" i="6"/>
  <c r="L226" i="8" s="1"/>
  <c r="AM225" i="6"/>
  <c r="N225" i="8" s="1"/>
  <c r="AL225" i="6"/>
  <c r="M225" i="8" s="1"/>
  <c r="AK225" i="6"/>
  <c r="L225" i="8" s="1"/>
  <c r="AT225" i="6"/>
  <c r="AI223" i="6"/>
  <c r="AH223" i="6"/>
  <c r="AG223" i="6"/>
  <c r="AF223" i="6"/>
  <c r="AE223" i="6"/>
  <c r="AD223" i="6"/>
  <c r="Z223" i="6"/>
  <c r="Y223" i="6"/>
  <c r="X223" i="6"/>
  <c r="W223" i="6"/>
  <c r="V223" i="6"/>
  <c r="U223" i="6"/>
  <c r="T223" i="6"/>
  <c r="S223" i="6"/>
  <c r="R223" i="6"/>
  <c r="Q223" i="6"/>
  <c r="P223" i="6"/>
  <c r="O223" i="6"/>
  <c r="N223" i="6"/>
  <c r="M223" i="6"/>
  <c r="L223" i="6"/>
  <c r="K223" i="6"/>
  <c r="J223" i="6"/>
  <c r="I223" i="6"/>
  <c r="H223" i="6"/>
  <c r="G223" i="6"/>
  <c r="F223" i="6"/>
  <c r="AX222" i="6"/>
  <c r="AM222" i="6"/>
  <c r="N222" i="8" s="1"/>
  <c r="AL222" i="6"/>
  <c r="M222" i="8" s="1"/>
  <c r="AK222" i="6"/>
  <c r="L222" i="8" s="1"/>
  <c r="AM221" i="6"/>
  <c r="N221" i="8" s="1"/>
  <c r="AL221" i="6"/>
  <c r="M221" i="8" s="1"/>
  <c r="AK221" i="6"/>
  <c r="L221" i="8" s="1"/>
  <c r="AM220" i="6"/>
  <c r="N220" i="8" s="1"/>
  <c r="AL220" i="6"/>
  <c r="M220" i="8" s="1"/>
  <c r="AK220" i="6"/>
  <c r="L220" i="8" s="1"/>
  <c r="AM219" i="6"/>
  <c r="N219" i="8" s="1"/>
  <c r="AL219" i="6"/>
  <c r="M219" i="8" s="1"/>
  <c r="AK219" i="6"/>
  <c r="L219" i="8" s="1"/>
  <c r="AM218" i="6"/>
  <c r="N218" i="8" s="1"/>
  <c r="AL218" i="6"/>
  <c r="M218" i="8" s="1"/>
  <c r="AK218" i="6"/>
  <c r="L218" i="8" s="1"/>
  <c r="AM217" i="6"/>
  <c r="N217" i="8" s="1"/>
  <c r="AL217" i="6"/>
  <c r="M217" i="8" s="1"/>
  <c r="AK217" i="6"/>
  <c r="L217" i="8" s="1"/>
  <c r="AM216" i="6"/>
  <c r="N216" i="8" s="1"/>
  <c r="AL216" i="6"/>
  <c r="M216" i="8" s="1"/>
  <c r="AK216" i="6"/>
  <c r="L216" i="8" s="1"/>
  <c r="AM215" i="6"/>
  <c r="N215" i="8" s="1"/>
  <c r="AL215" i="6"/>
  <c r="M215" i="8" s="1"/>
  <c r="AK215" i="6"/>
  <c r="L215" i="8" s="1"/>
  <c r="AM214" i="6"/>
  <c r="N214" i="8" s="1"/>
  <c r="AL214" i="6"/>
  <c r="M214" i="8" s="1"/>
  <c r="AK214" i="6"/>
  <c r="AX213" i="6"/>
  <c r="AM213" i="6"/>
  <c r="N213" i="8" s="1"/>
  <c r="AL213" i="6"/>
  <c r="M213" i="8" s="1"/>
  <c r="AK213" i="6"/>
  <c r="L213" i="8" s="1"/>
  <c r="AM212" i="6"/>
  <c r="N212" i="8" s="1"/>
  <c r="AL212" i="6"/>
  <c r="M212" i="8" s="1"/>
  <c r="AK212" i="6"/>
  <c r="L212" i="8" s="1"/>
  <c r="AI210" i="6"/>
  <c r="AH210" i="6"/>
  <c r="AG210" i="6"/>
  <c r="AF210" i="6"/>
  <c r="AE210" i="6"/>
  <c r="AD210" i="6"/>
  <c r="Z210" i="6"/>
  <c r="Y210" i="6"/>
  <c r="X210" i="6"/>
  <c r="W210" i="6"/>
  <c r="V210" i="6"/>
  <c r="U210" i="6"/>
  <c r="T210" i="6"/>
  <c r="S210" i="6"/>
  <c r="S290" i="6" s="1"/>
  <c r="R210" i="6"/>
  <c r="Q210" i="6"/>
  <c r="P210" i="6"/>
  <c r="O210" i="6"/>
  <c r="N210" i="6"/>
  <c r="M210" i="6"/>
  <c r="L210" i="6"/>
  <c r="K210" i="6"/>
  <c r="J210" i="6"/>
  <c r="I210" i="6"/>
  <c r="H210" i="6"/>
  <c r="G210" i="6"/>
  <c r="F210" i="6"/>
  <c r="AX209" i="6"/>
  <c r="AT209" i="6" s="1"/>
  <c r="AM209" i="6"/>
  <c r="N209" i="8" s="1"/>
  <c r="AL209" i="6"/>
  <c r="M209" i="8" s="1"/>
  <c r="AK209" i="6"/>
  <c r="L209" i="8" s="1"/>
  <c r="AM208" i="6"/>
  <c r="N208" i="8" s="1"/>
  <c r="AL208" i="6"/>
  <c r="M208" i="8" s="1"/>
  <c r="AK208" i="6"/>
  <c r="L208" i="8" s="1"/>
  <c r="AM207" i="6"/>
  <c r="N207" i="8" s="1"/>
  <c r="AL207" i="6"/>
  <c r="M207" i="8" s="1"/>
  <c r="AK207" i="6"/>
  <c r="L207" i="8" s="1"/>
  <c r="AM206" i="6"/>
  <c r="N206" i="8" s="1"/>
  <c r="AL206" i="6"/>
  <c r="M206" i="8" s="1"/>
  <c r="AK206" i="6"/>
  <c r="L206" i="8" s="1"/>
  <c r="AM205" i="6"/>
  <c r="N205" i="8" s="1"/>
  <c r="AL205" i="6"/>
  <c r="M205" i="8" s="1"/>
  <c r="AK205" i="6"/>
  <c r="L205" i="8" s="1"/>
  <c r="AM204" i="6"/>
  <c r="N204" i="8" s="1"/>
  <c r="AL204" i="6"/>
  <c r="M204" i="8" s="1"/>
  <c r="AK204" i="6"/>
  <c r="L204" i="8" s="1"/>
  <c r="AM203" i="6"/>
  <c r="N203" i="8" s="1"/>
  <c r="AL203" i="6"/>
  <c r="M203" i="8" s="1"/>
  <c r="AK203" i="6"/>
  <c r="L203" i="8" s="1"/>
  <c r="AM202" i="6"/>
  <c r="N202" i="8" s="1"/>
  <c r="AL202" i="6"/>
  <c r="M202" i="8" s="1"/>
  <c r="AK202" i="6"/>
  <c r="L202" i="8" s="1"/>
  <c r="AM201" i="6"/>
  <c r="N201" i="8" s="1"/>
  <c r="AL201" i="6"/>
  <c r="M201" i="8" s="1"/>
  <c r="AK201" i="6"/>
  <c r="L201" i="8" s="1"/>
  <c r="AX200" i="6"/>
  <c r="AM200" i="6"/>
  <c r="N200" i="8" s="1"/>
  <c r="AL200" i="6"/>
  <c r="M200" i="8" s="1"/>
  <c r="AK200" i="6"/>
  <c r="L200" i="8" s="1"/>
  <c r="AM199" i="6"/>
  <c r="N199" i="8" s="1"/>
  <c r="AL199" i="6"/>
  <c r="M199" i="8" s="1"/>
  <c r="AK199" i="6"/>
  <c r="L199" i="8" s="1"/>
  <c r="AT199" i="6"/>
  <c r="AM197" i="6"/>
  <c r="N197" i="8" s="1"/>
  <c r="AI197" i="6"/>
  <c r="AH197" i="6"/>
  <c r="AG197" i="6"/>
  <c r="AF197" i="6"/>
  <c r="AE197" i="6"/>
  <c r="AD197" i="6"/>
  <c r="Z197" i="6"/>
  <c r="Y197" i="6"/>
  <c r="X197" i="6"/>
  <c r="W197" i="6"/>
  <c r="W290" i="6" s="1"/>
  <c r="V197" i="6"/>
  <c r="U197" i="6"/>
  <c r="T197" i="6"/>
  <c r="S197" i="6"/>
  <c r="R197" i="6"/>
  <c r="Q197" i="6"/>
  <c r="P197" i="6"/>
  <c r="O197" i="6"/>
  <c r="N197" i="6"/>
  <c r="M197" i="6"/>
  <c r="L197" i="6"/>
  <c r="K197" i="6"/>
  <c r="J197" i="6"/>
  <c r="I197" i="6"/>
  <c r="H197" i="6"/>
  <c r="G197" i="6"/>
  <c r="F197" i="6"/>
  <c r="AX196" i="6"/>
  <c r="AM196" i="6"/>
  <c r="N196" i="8" s="1"/>
  <c r="AL196" i="6"/>
  <c r="M196" i="8" s="1"/>
  <c r="AK196" i="6"/>
  <c r="L196" i="8" s="1"/>
  <c r="AM195" i="6"/>
  <c r="N195" i="8" s="1"/>
  <c r="AL195" i="6"/>
  <c r="M195" i="8" s="1"/>
  <c r="AK195" i="6"/>
  <c r="L195" i="8" s="1"/>
  <c r="AM194" i="6"/>
  <c r="N194" i="8" s="1"/>
  <c r="AL194" i="6"/>
  <c r="M194" i="8" s="1"/>
  <c r="AK194" i="6"/>
  <c r="L194" i="8" s="1"/>
  <c r="AM193" i="6"/>
  <c r="N193" i="8" s="1"/>
  <c r="AL193" i="6"/>
  <c r="M193" i="8" s="1"/>
  <c r="AK193" i="6"/>
  <c r="L193" i="8" s="1"/>
  <c r="AM192" i="6"/>
  <c r="N192" i="8" s="1"/>
  <c r="AL192" i="6"/>
  <c r="M192" i="8" s="1"/>
  <c r="AK192" i="6"/>
  <c r="L192" i="8" s="1"/>
  <c r="AM191" i="6"/>
  <c r="N191" i="8" s="1"/>
  <c r="AL191" i="6"/>
  <c r="M191" i="8" s="1"/>
  <c r="AK191" i="6"/>
  <c r="L191" i="8" s="1"/>
  <c r="AM190" i="6"/>
  <c r="N190" i="8" s="1"/>
  <c r="AL190" i="6"/>
  <c r="M190" i="8" s="1"/>
  <c r="AK190" i="6"/>
  <c r="L190" i="8" s="1"/>
  <c r="AM189" i="6"/>
  <c r="N189" i="8" s="1"/>
  <c r="AL189" i="6"/>
  <c r="M189" i="8" s="1"/>
  <c r="AK189" i="6"/>
  <c r="L189" i="8" s="1"/>
  <c r="AX188" i="6"/>
  <c r="AX189" i="6" s="1"/>
  <c r="AX190" i="6" s="1"/>
  <c r="AT188" i="6"/>
  <c r="AM188" i="6"/>
  <c r="N188" i="8" s="1"/>
  <c r="AL188" i="6"/>
  <c r="M188" i="8" s="1"/>
  <c r="AK188" i="6"/>
  <c r="L188" i="8" s="1"/>
  <c r="AX187" i="6"/>
  <c r="AM187" i="6"/>
  <c r="N187" i="8" s="1"/>
  <c r="AL187" i="6"/>
  <c r="M187" i="8" s="1"/>
  <c r="AK187" i="6"/>
  <c r="L187" i="8" s="1"/>
  <c r="AT187" i="6"/>
  <c r="AM186" i="6"/>
  <c r="N186" i="8" s="1"/>
  <c r="AL186" i="6"/>
  <c r="AK186" i="6"/>
  <c r="AT186" i="6"/>
  <c r="AI184" i="6"/>
  <c r="AH184" i="6"/>
  <c r="AH290" i="6" s="1"/>
  <c r="AG184" i="6"/>
  <c r="AF184" i="6"/>
  <c r="AE184" i="6"/>
  <c r="AD184" i="6"/>
  <c r="Z184" i="6"/>
  <c r="Z290" i="6" s="1"/>
  <c r="Y184" i="6"/>
  <c r="X184" i="6"/>
  <c r="W184" i="6"/>
  <c r="V184" i="6"/>
  <c r="V290" i="6" s="1"/>
  <c r="U184" i="6"/>
  <c r="T184" i="6"/>
  <c r="S184" i="6"/>
  <c r="R184" i="6"/>
  <c r="Q184" i="6"/>
  <c r="P184" i="6"/>
  <c r="O184" i="6"/>
  <c r="O290" i="6" s="1"/>
  <c r="N184" i="6"/>
  <c r="M184" i="6"/>
  <c r="L184" i="6"/>
  <c r="K184" i="6"/>
  <c r="J184" i="6"/>
  <c r="I184" i="6"/>
  <c r="H184" i="6"/>
  <c r="G184" i="6"/>
  <c r="F184" i="6"/>
  <c r="F290" i="6" s="1"/>
  <c r="AX183" i="6"/>
  <c r="AM183" i="6"/>
  <c r="N183" i="8" s="1"/>
  <c r="AL183" i="6"/>
  <c r="M183" i="8" s="1"/>
  <c r="AK183" i="6"/>
  <c r="L183" i="8" s="1"/>
  <c r="AM182" i="6"/>
  <c r="N182" i="8" s="1"/>
  <c r="AL182" i="6"/>
  <c r="M182" i="8" s="1"/>
  <c r="AK182" i="6"/>
  <c r="L182" i="8" s="1"/>
  <c r="AM181" i="6"/>
  <c r="N181" i="8" s="1"/>
  <c r="AL181" i="6"/>
  <c r="M181" i="8" s="1"/>
  <c r="AK181" i="6"/>
  <c r="L181" i="8" s="1"/>
  <c r="AM180" i="6"/>
  <c r="N180" i="8" s="1"/>
  <c r="AL180" i="6"/>
  <c r="M180" i="8" s="1"/>
  <c r="AK180" i="6"/>
  <c r="L180" i="8" s="1"/>
  <c r="AM179" i="6"/>
  <c r="N179" i="8" s="1"/>
  <c r="AL179" i="6"/>
  <c r="M179" i="8" s="1"/>
  <c r="AK179" i="6"/>
  <c r="L179" i="8" s="1"/>
  <c r="AM178" i="6"/>
  <c r="N178" i="8" s="1"/>
  <c r="AL178" i="6"/>
  <c r="M178" i="8" s="1"/>
  <c r="AK178" i="6"/>
  <c r="L178" i="8" s="1"/>
  <c r="AM177" i="6"/>
  <c r="N177" i="8" s="1"/>
  <c r="AL177" i="6"/>
  <c r="M177" i="8" s="1"/>
  <c r="AK177" i="6"/>
  <c r="L177" i="8" s="1"/>
  <c r="AX176" i="6"/>
  <c r="AX177" i="6" s="1"/>
  <c r="AM176" i="6"/>
  <c r="N176" i="8" s="1"/>
  <c r="AL176" i="6"/>
  <c r="M176" i="8" s="1"/>
  <c r="AK176" i="6"/>
  <c r="L176" i="8" s="1"/>
  <c r="AX175" i="6"/>
  <c r="AT175" i="6" s="1"/>
  <c r="AM175" i="6"/>
  <c r="N175" i="8" s="1"/>
  <c r="AL175" i="6"/>
  <c r="M175" i="8" s="1"/>
  <c r="AK175" i="6"/>
  <c r="L175" i="8" s="1"/>
  <c r="AX174" i="6"/>
  <c r="AT174" i="6"/>
  <c r="AM174" i="6"/>
  <c r="N174" i="8" s="1"/>
  <c r="AL174" i="6"/>
  <c r="M174" i="8" s="1"/>
  <c r="AK174" i="6"/>
  <c r="L174" i="8" s="1"/>
  <c r="AT173" i="6"/>
  <c r="AM173" i="6"/>
  <c r="AL173" i="6"/>
  <c r="M173" i="8" s="1"/>
  <c r="AK173" i="6"/>
  <c r="AL171" i="6"/>
  <c r="M171" i="8" s="1"/>
  <c r="AI171" i="6"/>
  <c r="AH171" i="6"/>
  <c r="AG171" i="6"/>
  <c r="AF171" i="6"/>
  <c r="AE171" i="6"/>
  <c r="AE290" i="6" s="1"/>
  <c r="AD171" i="6"/>
  <c r="Z171" i="6"/>
  <c r="Y171" i="6"/>
  <c r="Y290" i="6" s="1"/>
  <c r="X171" i="6"/>
  <c r="W171" i="6"/>
  <c r="V171" i="6"/>
  <c r="U171" i="6"/>
  <c r="T171" i="6"/>
  <c r="T290" i="6" s="1"/>
  <c r="S171" i="6"/>
  <c r="R171" i="6"/>
  <c r="R290" i="6" s="1"/>
  <c r="Q171" i="6"/>
  <c r="P171" i="6"/>
  <c r="O171" i="6"/>
  <c r="N171" i="6"/>
  <c r="M171" i="6"/>
  <c r="L171" i="6"/>
  <c r="L290" i="6" s="1"/>
  <c r="K171" i="6"/>
  <c r="J171" i="6"/>
  <c r="J290" i="6" s="1"/>
  <c r="I171" i="6"/>
  <c r="I290" i="6" s="1"/>
  <c r="H171" i="6"/>
  <c r="G171" i="6"/>
  <c r="F171" i="6"/>
  <c r="AX170" i="6"/>
  <c r="AM170" i="6"/>
  <c r="N170" i="8" s="1"/>
  <c r="AL170" i="6"/>
  <c r="M170" i="8" s="1"/>
  <c r="AK170" i="6"/>
  <c r="L170" i="8" s="1"/>
  <c r="AM169" i="6"/>
  <c r="N169" i="8" s="1"/>
  <c r="AL169" i="6"/>
  <c r="M169" i="8" s="1"/>
  <c r="AK169" i="6"/>
  <c r="L169" i="8" s="1"/>
  <c r="AM168" i="6"/>
  <c r="N168" i="8" s="1"/>
  <c r="AL168" i="6"/>
  <c r="M168" i="8" s="1"/>
  <c r="AK168" i="6"/>
  <c r="L168" i="8" s="1"/>
  <c r="AM167" i="6"/>
  <c r="N167" i="8" s="1"/>
  <c r="AL167" i="6"/>
  <c r="M167" i="8" s="1"/>
  <c r="AK167" i="6"/>
  <c r="L167" i="8" s="1"/>
  <c r="AM166" i="6"/>
  <c r="N166" i="8" s="1"/>
  <c r="AL166" i="6"/>
  <c r="M166" i="8" s="1"/>
  <c r="AK166" i="6"/>
  <c r="L166" i="8" s="1"/>
  <c r="AM165" i="6"/>
  <c r="N165" i="8" s="1"/>
  <c r="AL165" i="6"/>
  <c r="M165" i="8" s="1"/>
  <c r="AK165" i="6"/>
  <c r="L165" i="8" s="1"/>
  <c r="AM164" i="6"/>
  <c r="N164" i="8" s="1"/>
  <c r="AL164" i="6"/>
  <c r="M164" i="8" s="1"/>
  <c r="AK164" i="6"/>
  <c r="L164" i="8" s="1"/>
  <c r="AM163" i="6"/>
  <c r="N163" i="8" s="1"/>
  <c r="AL163" i="6"/>
  <c r="M163" i="8" s="1"/>
  <c r="AK163" i="6"/>
  <c r="L163" i="8" s="1"/>
  <c r="AM162" i="6"/>
  <c r="N162" i="8" s="1"/>
  <c r="AL162" i="6"/>
  <c r="M162" i="8" s="1"/>
  <c r="AK162" i="6"/>
  <c r="AX161" i="6"/>
  <c r="AX162" i="6" s="1"/>
  <c r="AT162" i="6" s="1"/>
  <c r="AM161" i="6"/>
  <c r="N161" i="8" s="1"/>
  <c r="AL161" i="6"/>
  <c r="M161" i="8" s="1"/>
  <c r="AK161" i="6"/>
  <c r="L161" i="8" s="1"/>
  <c r="AT160" i="6"/>
  <c r="AM160" i="6"/>
  <c r="N160" i="8" s="1"/>
  <c r="AL160" i="6"/>
  <c r="M160" i="8" s="1"/>
  <c r="AK160" i="6"/>
  <c r="L160" i="8" s="1"/>
  <c r="AM157" i="6"/>
  <c r="N157" i="8" s="1"/>
  <c r="AL157" i="6"/>
  <c r="M157" i="8" s="1"/>
  <c r="AK157" i="6"/>
  <c r="L157" i="8" s="1"/>
  <c r="AM156" i="6"/>
  <c r="N156" i="8" s="1"/>
  <c r="AL156" i="6"/>
  <c r="M156" i="8" s="1"/>
  <c r="AK156" i="6"/>
  <c r="L156" i="8" s="1"/>
  <c r="AX155" i="6"/>
  <c r="AM155" i="6"/>
  <c r="N155" i="8" s="1"/>
  <c r="AL155" i="6"/>
  <c r="M155" i="8" s="1"/>
  <c r="AK155" i="6"/>
  <c r="L155" i="8" s="1"/>
  <c r="AX154" i="6"/>
  <c r="AM154" i="6"/>
  <c r="N154" i="8" s="1"/>
  <c r="AL154" i="6"/>
  <c r="M154" i="8" s="1"/>
  <c r="AK154" i="6"/>
  <c r="L154" i="8" s="1"/>
  <c r="AT154" i="6"/>
  <c r="AT153" i="6"/>
  <c r="AM153" i="6"/>
  <c r="N153" i="8" s="1"/>
  <c r="AL153" i="6"/>
  <c r="M153" i="8" s="1"/>
  <c r="AK153" i="6"/>
  <c r="J149" i="6"/>
  <c r="I149" i="6"/>
  <c r="AM147" i="6"/>
  <c r="N147" i="8" s="1"/>
  <c r="AI147" i="6"/>
  <c r="AH147" i="6"/>
  <c r="AG147" i="6"/>
  <c r="AF147" i="6"/>
  <c r="AE147" i="6"/>
  <c r="AD147" i="6"/>
  <c r="Z147" i="6"/>
  <c r="Y147" i="6"/>
  <c r="X147" i="6"/>
  <c r="W147" i="6"/>
  <c r="V147" i="6"/>
  <c r="U147" i="6"/>
  <c r="T147" i="6"/>
  <c r="S147" i="6"/>
  <c r="R147" i="6"/>
  <c r="Q147" i="6"/>
  <c r="P147" i="6"/>
  <c r="O147" i="6"/>
  <c r="N147" i="6"/>
  <c r="M147" i="6"/>
  <c r="L147" i="6"/>
  <c r="K147" i="6"/>
  <c r="J147" i="6"/>
  <c r="I147" i="6"/>
  <c r="H147" i="6"/>
  <c r="G147" i="6"/>
  <c r="F147" i="6"/>
  <c r="AX146" i="6"/>
  <c r="AT146" i="6" s="1"/>
  <c r="AM146" i="6"/>
  <c r="N146" i="8" s="1"/>
  <c r="AL146" i="6"/>
  <c r="M146" i="8" s="1"/>
  <c r="AK146" i="6"/>
  <c r="L146" i="8" s="1"/>
  <c r="AM145" i="6"/>
  <c r="N145" i="8" s="1"/>
  <c r="AL145" i="6"/>
  <c r="M145" i="8" s="1"/>
  <c r="AK145" i="6"/>
  <c r="L145" i="8" s="1"/>
  <c r="AM144" i="6"/>
  <c r="N144" i="8" s="1"/>
  <c r="AL144" i="6"/>
  <c r="M144" i="8" s="1"/>
  <c r="AK144" i="6"/>
  <c r="L144" i="8" s="1"/>
  <c r="AM143" i="6"/>
  <c r="N143" i="8" s="1"/>
  <c r="AL143" i="6"/>
  <c r="M143" i="8" s="1"/>
  <c r="AK143" i="6"/>
  <c r="L143" i="8" s="1"/>
  <c r="AM142" i="6"/>
  <c r="N142" i="8" s="1"/>
  <c r="AL142" i="6"/>
  <c r="M142" i="8" s="1"/>
  <c r="AK142" i="6"/>
  <c r="L142" i="8" s="1"/>
  <c r="AM141" i="6"/>
  <c r="N141" i="8" s="1"/>
  <c r="AL141" i="6"/>
  <c r="M141" i="8" s="1"/>
  <c r="AK141" i="6"/>
  <c r="L141" i="8" s="1"/>
  <c r="AM140" i="6"/>
  <c r="N140" i="8" s="1"/>
  <c r="AL140" i="6"/>
  <c r="AK140" i="6"/>
  <c r="L140" i="8" s="1"/>
  <c r="AX139" i="6"/>
  <c r="AM139" i="6"/>
  <c r="N139" i="8" s="1"/>
  <c r="AL139" i="6"/>
  <c r="M139" i="8" s="1"/>
  <c r="AK139" i="6"/>
  <c r="L139" i="8" s="1"/>
  <c r="AX138" i="6"/>
  <c r="AM138" i="6"/>
  <c r="N138" i="8" s="1"/>
  <c r="AL138" i="6"/>
  <c r="M138" i="8" s="1"/>
  <c r="AK138" i="6"/>
  <c r="L138" i="8" s="1"/>
  <c r="AX137" i="6"/>
  <c r="AT137" i="6"/>
  <c r="AM137" i="6"/>
  <c r="N137" i="8" s="1"/>
  <c r="AL137" i="6"/>
  <c r="AK137" i="6"/>
  <c r="L137" i="8" s="1"/>
  <c r="AT136" i="6"/>
  <c r="AM136" i="6"/>
  <c r="N136" i="8" s="1"/>
  <c r="AL136" i="6"/>
  <c r="M136" i="8" s="1"/>
  <c r="AK136" i="6"/>
  <c r="L136" i="8" s="1"/>
  <c r="AI134" i="6"/>
  <c r="AH134" i="6"/>
  <c r="AG134" i="6"/>
  <c r="AF134" i="6"/>
  <c r="AE134" i="6"/>
  <c r="AD134" i="6"/>
  <c r="Z134" i="6"/>
  <c r="Y134" i="6"/>
  <c r="X134" i="6"/>
  <c r="W134" i="6"/>
  <c r="V134" i="6"/>
  <c r="U134" i="6"/>
  <c r="T134" i="6"/>
  <c r="S134" i="6"/>
  <c r="R134" i="6"/>
  <c r="Q134" i="6"/>
  <c r="P134" i="6"/>
  <c r="O134" i="6"/>
  <c r="N134" i="6"/>
  <c r="M134" i="6"/>
  <c r="L134" i="6"/>
  <c r="K134" i="6"/>
  <c r="J134" i="6"/>
  <c r="I134" i="6"/>
  <c r="H134" i="6"/>
  <c r="G134" i="6"/>
  <c r="F134" i="6"/>
  <c r="AX133" i="6"/>
  <c r="AT133" i="6"/>
  <c r="AM133" i="6"/>
  <c r="N133" i="8" s="1"/>
  <c r="AL133" i="6"/>
  <c r="M133" i="8" s="1"/>
  <c r="AK133" i="6"/>
  <c r="L133" i="8" s="1"/>
  <c r="AM132" i="6"/>
  <c r="N132" i="8" s="1"/>
  <c r="AL132" i="6"/>
  <c r="M132" i="8" s="1"/>
  <c r="AK132" i="6"/>
  <c r="L132" i="8" s="1"/>
  <c r="AM131" i="6"/>
  <c r="N131" i="8" s="1"/>
  <c r="AL131" i="6"/>
  <c r="M131" i="8" s="1"/>
  <c r="AK131" i="6"/>
  <c r="L131" i="8" s="1"/>
  <c r="AM130" i="6"/>
  <c r="N130" i="8" s="1"/>
  <c r="AL130" i="6"/>
  <c r="M130" i="8" s="1"/>
  <c r="AK130" i="6"/>
  <c r="L130" i="8" s="1"/>
  <c r="AM129" i="6"/>
  <c r="N129" i="8" s="1"/>
  <c r="AL129" i="6"/>
  <c r="M129" i="8" s="1"/>
  <c r="AK129" i="6"/>
  <c r="L129" i="8" s="1"/>
  <c r="AM128" i="6"/>
  <c r="N128" i="8" s="1"/>
  <c r="AL128" i="6"/>
  <c r="M128" i="8" s="1"/>
  <c r="AK128" i="6"/>
  <c r="L128" i="8" s="1"/>
  <c r="AM127" i="6"/>
  <c r="N127" i="8" s="1"/>
  <c r="AL127" i="6"/>
  <c r="M127" i="8" s="1"/>
  <c r="AK127" i="6"/>
  <c r="L127" i="8" s="1"/>
  <c r="AM126" i="6"/>
  <c r="N126" i="8" s="1"/>
  <c r="AL126" i="6"/>
  <c r="M126" i="8" s="1"/>
  <c r="AK126" i="6"/>
  <c r="L126" i="8" s="1"/>
  <c r="AX125" i="6"/>
  <c r="AM125" i="6"/>
  <c r="N125" i="8" s="1"/>
  <c r="AL125" i="6"/>
  <c r="AK125" i="6"/>
  <c r="L125" i="8" s="1"/>
  <c r="AX124" i="6"/>
  <c r="AM124" i="6"/>
  <c r="N124" i="8" s="1"/>
  <c r="AL124" i="6"/>
  <c r="M124" i="8" s="1"/>
  <c r="AK124" i="6"/>
  <c r="L124" i="8" s="1"/>
  <c r="AM123" i="6"/>
  <c r="AL123" i="6"/>
  <c r="M123" i="8" s="1"/>
  <c r="AK123" i="6"/>
  <c r="L123" i="8" s="1"/>
  <c r="AT123" i="6"/>
  <c r="AI121" i="6"/>
  <c r="AH121" i="6"/>
  <c r="AG121" i="6"/>
  <c r="AF121" i="6"/>
  <c r="AE121" i="6"/>
  <c r="AD121" i="6"/>
  <c r="Z121" i="6"/>
  <c r="Y121" i="6"/>
  <c r="X121" i="6"/>
  <c r="W121" i="6"/>
  <c r="V121" i="6"/>
  <c r="U121" i="6"/>
  <c r="T121" i="6"/>
  <c r="S121" i="6"/>
  <c r="R121" i="6"/>
  <c r="Q121" i="6"/>
  <c r="P121" i="6"/>
  <c r="O121" i="6"/>
  <c r="N121" i="6"/>
  <c r="M121" i="6"/>
  <c r="L121" i="6"/>
  <c r="K121" i="6"/>
  <c r="J121" i="6"/>
  <c r="I121" i="6"/>
  <c r="H121" i="6"/>
  <c r="G121" i="6"/>
  <c r="F121" i="6"/>
  <c r="AX120" i="6"/>
  <c r="AM120" i="6"/>
  <c r="N120" i="8" s="1"/>
  <c r="AL120" i="6"/>
  <c r="M120" i="8" s="1"/>
  <c r="AK120" i="6"/>
  <c r="L120" i="8" s="1"/>
  <c r="AM119" i="6"/>
  <c r="N119" i="8" s="1"/>
  <c r="AL119" i="6"/>
  <c r="M119" i="8" s="1"/>
  <c r="AK119" i="6"/>
  <c r="L119" i="8" s="1"/>
  <c r="AM118" i="6"/>
  <c r="N118" i="8" s="1"/>
  <c r="AL118" i="6"/>
  <c r="M118" i="8" s="1"/>
  <c r="AK118" i="6"/>
  <c r="L118" i="8" s="1"/>
  <c r="AM117" i="6"/>
  <c r="N117" i="8" s="1"/>
  <c r="AL117" i="6"/>
  <c r="M117" i="8" s="1"/>
  <c r="AK117" i="6"/>
  <c r="L117" i="8" s="1"/>
  <c r="AM116" i="6"/>
  <c r="N116" i="8" s="1"/>
  <c r="AL116" i="6"/>
  <c r="M116" i="8" s="1"/>
  <c r="AK116" i="6"/>
  <c r="L116" i="8" s="1"/>
  <c r="AM115" i="6"/>
  <c r="N115" i="8" s="1"/>
  <c r="AL115" i="6"/>
  <c r="M115" i="8" s="1"/>
  <c r="AK115" i="6"/>
  <c r="L115" i="8" s="1"/>
  <c r="AM114" i="6"/>
  <c r="N114" i="8" s="1"/>
  <c r="AL114" i="6"/>
  <c r="M114" i="8" s="1"/>
  <c r="AK114" i="6"/>
  <c r="L114" i="8" s="1"/>
  <c r="AM113" i="6"/>
  <c r="N113" i="8" s="1"/>
  <c r="AL113" i="6"/>
  <c r="M113" i="8" s="1"/>
  <c r="AK113" i="6"/>
  <c r="L113" i="8" s="1"/>
  <c r="AX112" i="6"/>
  <c r="AM112" i="6"/>
  <c r="N112" i="8" s="1"/>
  <c r="AL112" i="6"/>
  <c r="M112" i="8" s="1"/>
  <c r="AK112" i="6"/>
  <c r="L112" i="8" s="1"/>
  <c r="AX111" i="6"/>
  <c r="AM111" i="6"/>
  <c r="N111" i="8" s="1"/>
  <c r="AL111" i="6"/>
  <c r="M111" i="8" s="1"/>
  <c r="AK111" i="6"/>
  <c r="L111" i="8" s="1"/>
  <c r="AM110" i="6"/>
  <c r="AL110" i="6"/>
  <c r="AK110" i="6"/>
  <c r="AI108" i="6"/>
  <c r="AH108" i="6"/>
  <c r="AG108" i="6"/>
  <c r="AF108" i="6"/>
  <c r="AE108" i="6"/>
  <c r="AD108" i="6"/>
  <c r="Z108" i="6"/>
  <c r="Y108" i="6"/>
  <c r="X108" i="6"/>
  <c r="W108" i="6"/>
  <c r="V108" i="6"/>
  <c r="U108" i="6"/>
  <c r="T108" i="6"/>
  <c r="S108" i="6"/>
  <c r="R108" i="6"/>
  <c r="Q108" i="6"/>
  <c r="P108" i="6"/>
  <c r="O108" i="6"/>
  <c r="N108" i="6"/>
  <c r="M108" i="6"/>
  <c r="L108" i="6"/>
  <c r="K108" i="6"/>
  <c r="J108" i="6"/>
  <c r="I108" i="6"/>
  <c r="H108" i="6"/>
  <c r="H149" i="6" s="1"/>
  <c r="G108" i="6"/>
  <c r="F108" i="6"/>
  <c r="AX107" i="6"/>
  <c r="AM107" i="6"/>
  <c r="N107" i="8" s="1"/>
  <c r="AL107" i="6"/>
  <c r="M107" i="8" s="1"/>
  <c r="AK107" i="6"/>
  <c r="L107" i="8" s="1"/>
  <c r="AM106" i="6"/>
  <c r="N106" i="8" s="1"/>
  <c r="AL106" i="6"/>
  <c r="M106" i="8" s="1"/>
  <c r="AK106" i="6"/>
  <c r="L106" i="8" s="1"/>
  <c r="AM105" i="6"/>
  <c r="N105" i="8" s="1"/>
  <c r="AL105" i="6"/>
  <c r="M105" i="8" s="1"/>
  <c r="AK105" i="6"/>
  <c r="L105" i="8" s="1"/>
  <c r="AM104" i="6"/>
  <c r="N104" i="8" s="1"/>
  <c r="AL104" i="6"/>
  <c r="M104" i="8" s="1"/>
  <c r="AK104" i="6"/>
  <c r="L104" i="8" s="1"/>
  <c r="AM103" i="6"/>
  <c r="N103" i="8" s="1"/>
  <c r="AL103" i="6"/>
  <c r="M103" i="8" s="1"/>
  <c r="AK103" i="6"/>
  <c r="L103" i="8" s="1"/>
  <c r="AM102" i="6"/>
  <c r="N102" i="8" s="1"/>
  <c r="AL102" i="6"/>
  <c r="M102" i="8" s="1"/>
  <c r="AK102" i="6"/>
  <c r="L102" i="8" s="1"/>
  <c r="AM101" i="6"/>
  <c r="N101" i="8" s="1"/>
  <c r="AL101" i="6"/>
  <c r="M101" i="8" s="1"/>
  <c r="AK101" i="6"/>
  <c r="L101" i="8" s="1"/>
  <c r="AM100" i="6"/>
  <c r="N100" i="8" s="1"/>
  <c r="AL100" i="6"/>
  <c r="M100" i="8" s="1"/>
  <c r="AK100" i="6"/>
  <c r="L100" i="8" s="1"/>
  <c r="AM99" i="6"/>
  <c r="N99" i="8" s="1"/>
  <c r="AL99" i="6"/>
  <c r="M99" i="8" s="1"/>
  <c r="AK99" i="6"/>
  <c r="L99" i="8" s="1"/>
  <c r="AX98" i="6"/>
  <c r="AM98" i="6"/>
  <c r="N98" i="8" s="1"/>
  <c r="AL98" i="6"/>
  <c r="M98" i="8" s="1"/>
  <c r="AK98" i="6"/>
  <c r="L98" i="8" s="1"/>
  <c r="AT97" i="6"/>
  <c r="AM97" i="6"/>
  <c r="AL97" i="6"/>
  <c r="AK97" i="6"/>
  <c r="L97" i="8" s="1"/>
  <c r="AI95" i="6"/>
  <c r="AH95" i="6"/>
  <c r="AG95" i="6"/>
  <c r="AF95" i="6"/>
  <c r="AE95" i="6"/>
  <c r="AD95" i="6"/>
  <c r="Z95" i="6"/>
  <c r="Y95" i="6"/>
  <c r="X95" i="6"/>
  <c r="W95" i="6"/>
  <c r="V95" i="6"/>
  <c r="U95" i="6"/>
  <c r="T95" i="6"/>
  <c r="S95" i="6"/>
  <c r="R95" i="6"/>
  <c r="Q95" i="6"/>
  <c r="P95" i="6"/>
  <c r="O95" i="6"/>
  <c r="N95" i="6"/>
  <c r="M95" i="6"/>
  <c r="L95" i="6"/>
  <c r="K95" i="6"/>
  <c r="J95" i="6"/>
  <c r="I95" i="6"/>
  <c r="H95" i="6"/>
  <c r="G95" i="6"/>
  <c r="F95" i="6"/>
  <c r="AX94" i="6"/>
  <c r="AT94" i="6"/>
  <c r="AM94" i="6"/>
  <c r="AL94" i="6"/>
  <c r="M94" i="8" s="1"/>
  <c r="AK94" i="6"/>
  <c r="L94" i="8" s="1"/>
  <c r="AM93" i="6"/>
  <c r="N93" i="8" s="1"/>
  <c r="AL93" i="6"/>
  <c r="M93" i="8" s="1"/>
  <c r="AK93" i="6"/>
  <c r="L93" i="8" s="1"/>
  <c r="AM92" i="6"/>
  <c r="N92" i="8" s="1"/>
  <c r="AL92" i="6"/>
  <c r="M92" i="8" s="1"/>
  <c r="AK92" i="6"/>
  <c r="L92" i="8" s="1"/>
  <c r="AM91" i="6"/>
  <c r="N91" i="8" s="1"/>
  <c r="AL91" i="6"/>
  <c r="M91" i="8" s="1"/>
  <c r="AK91" i="6"/>
  <c r="L91" i="8" s="1"/>
  <c r="AM90" i="6"/>
  <c r="N90" i="8" s="1"/>
  <c r="AL90" i="6"/>
  <c r="M90" i="8" s="1"/>
  <c r="AK90" i="6"/>
  <c r="L90" i="8" s="1"/>
  <c r="AM89" i="6"/>
  <c r="N89" i="8" s="1"/>
  <c r="AL89" i="6"/>
  <c r="M89" i="8" s="1"/>
  <c r="AK89" i="6"/>
  <c r="L89" i="8" s="1"/>
  <c r="AM88" i="6"/>
  <c r="AL88" i="6"/>
  <c r="M88" i="8" s="1"/>
  <c r="AK88" i="6"/>
  <c r="AM87" i="6"/>
  <c r="N87" i="8" s="1"/>
  <c r="AL87" i="6"/>
  <c r="M87" i="8" s="1"/>
  <c r="AK87" i="6"/>
  <c r="L87" i="8" s="1"/>
  <c r="AM86" i="6"/>
  <c r="N86" i="8" s="1"/>
  <c r="AL86" i="6"/>
  <c r="M86" i="8" s="1"/>
  <c r="AK86" i="6"/>
  <c r="L86" i="8" s="1"/>
  <c r="AX85" i="6"/>
  <c r="AX86" i="6" s="1"/>
  <c r="AM85" i="6"/>
  <c r="N85" i="8" s="1"/>
  <c r="AL85" i="6"/>
  <c r="M85" i="8" s="1"/>
  <c r="AK85" i="6"/>
  <c r="L85" i="8" s="1"/>
  <c r="AM84" i="6"/>
  <c r="N84" i="8" s="1"/>
  <c r="AL84" i="6"/>
  <c r="M84" i="8" s="1"/>
  <c r="AK84" i="6"/>
  <c r="L84" i="8" s="1"/>
  <c r="AT84" i="6"/>
  <c r="AM82" i="6"/>
  <c r="N82" i="8" s="1"/>
  <c r="AI82" i="6"/>
  <c r="AH82" i="6"/>
  <c r="AG82" i="6"/>
  <c r="AF82" i="6"/>
  <c r="AF149" i="6" s="1"/>
  <c r="AE82" i="6"/>
  <c r="AD82" i="6"/>
  <c r="Z82" i="6"/>
  <c r="Z149" i="6" s="1"/>
  <c r="Y82" i="6"/>
  <c r="X82" i="6"/>
  <c r="W82" i="6"/>
  <c r="V82" i="6"/>
  <c r="U82" i="6"/>
  <c r="T82" i="6"/>
  <c r="S82" i="6"/>
  <c r="R82" i="6"/>
  <c r="Q82" i="6"/>
  <c r="P82" i="6"/>
  <c r="O82" i="6"/>
  <c r="N82" i="6"/>
  <c r="M82" i="6"/>
  <c r="L82" i="6"/>
  <c r="K82" i="6"/>
  <c r="J82" i="6"/>
  <c r="I82" i="6"/>
  <c r="H82" i="6"/>
  <c r="G82" i="6"/>
  <c r="F82" i="6"/>
  <c r="AX81" i="6"/>
  <c r="AM81" i="6"/>
  <c r="N81" i="8" s="1"/>
  <c r="AL81" i="6"/>
  <c r="M81" i="8" s="1"/>
  <c r="AK81" i="6"/>
  <c r="L81" i="8" s="1"/>
  <c r="AM80" i="6"/>
  <c r="N80" i="8" s="1"/>
  <c r="AL80" i="6"/>
  <c r="M80" i="8" s="1"/>
  <c r="AK80" i="6"/>
  <c r="L80" i="8" s="1"/>
  <c r="AM79" i="6"/>
  <c r="N79" i="8" s="1"/>
  <c r="AL79" i="6"/>
  <c r="M79" i="8" s="1"/>
  <c r="AK79" i="6"/>
  <c r="L79" i="8" s="1"/>
  <c r="AM78" i="6"/>
  <c r="N78" i="8" s="1"/>
  <c r="AL78" i="6"/>
  <c r="M78" i="8" s="1"/>
  <c r="AK78" i="6"/>
  <c r="L78" i="8" s="1"/>
  <c r="AM77" i="6"/>
  <c r="N77" i="8" s="1"/>
  <c r="AL77" i="6"/>
  <c r="AK77" i="6"/>
  <c r="L77" i="8" s="1"/>
  <c r="AM76" i="6"/>
  <c r="N76" i="8" s="1"/>
  <c r="AL76" i="6"/>
  <c r="M76" i="8" s="1"/>
  <c r="AK76" i="6"/>
  <c r="L76" i="8" s="1"/>
  <c r="AM75" i="6"/>
  <c r="N75" i="8" s="1"/>
  <c r="AL75" i="6"/>
  <c r="M75" i="8" s="1"/>
  <c r="AK75" i="6"/>
  <c r="L75" i="8" s="1"/>
  <c r="AM74" i="6"/>
  <c r="N74" i="8" s="1"/>
  <c r="AL74" i="6"/>
  <c r="M74" i="8" s="1"/>
  <c r="AK74" i="6"/>
  <c r="L74" i="8" s="1"/>
  <c r="AM73" i="6"/>
  <c r="N73" i="8" s="1"/>
  <c r="AL73" i="6"/>
  <c r="M73" i="8" s="1"/>
  <c r="AK73" i="6"/>
  <c r="L73" i="8" s="1"/>
  <c r="AX72" i="6"/>
  <c r="AM72" i="6"/>
  <c r="N72" i="8" s="1"/>
  <c r="AL72" i="6"/>
  <c r="M72" i="8" s="1"/>
  <c r="AK72" i="6"/>
  <c r="L72" i="8" s="1"/>
  <c r="AT71" i="6"/>
  <c r="AM71" i="6"/>
  <c r="N71" i="8" s="1"/>
  <c r="AL71" i="6"/>
  <c r="M71" i="8" s="1"/>
  <c r="AK71" i="6"/>
  <c r="L71" i="8" s="1"/>
  <c r="AI69" i="6"/>
  <c r="AH69" i="6"/>
  <c r="AG69" i="6"/>
  <c r="AF69" i="6"/>
  <c r="AE69" i="6"/>
  <c r="AD69" i="6"/>
  <c r="Z69" i="6"/>
  <c r="Y69" i="6"/>
  <c r="X69" i="6"/>
  <c r="W69" i="6"/>
  <c r="V69" i="6"/>
  <c r="U69" i="6"/>
  <c r="U149" i="6" s="1"/>
  <c r="T69" i="6"/>
  <c r="S69" i="6"/>
  <c r="R69" i="6"/>
  <c r="Q69" i="6"/>
  <c r="P69" i="6"/>
  <c r="O69" i="6"/>
  <c r="N69" i="6"/>
  <c r="M69" i="6"/>
  <c r="L69" i="6"/>
  <c r="L149" i="6" s="1"/>
  <c r="K69" i="6"/>
  <c r="J69" i="6"/>
  <c r="I69" i="6"/>
  <c r="H69" i="6"/>
  <c r="G69" i="6"/>
  <c r="F69" i="6"/>
  <c r="AX68" i="6"/>
  <c r="AT68" i="6"/>
  <c r="AM68" i="6"/>
  <c r="N68" i="8" s="1"/>
  <c r="AL68" i="6"/>
  <c r="M68" i="8" s="1"/>
  <c r="AK68" i="6"/>
  <c r="L68" i="8" s="1"/>
  <c r="AM67" i="6"/>
  <c r="N67" i="8" s="1"/>
  <c r="AL67" i="6"/>
  <c r="M67" i="8" s="1"/>
  <c r="AK67" i="6"/>
  <c r="L67" i="8" s="1"/>
  <c r="AM66" i="6"/>
  <c r="N66" i="8" s="1"/>
  <c r="AL66" i="6"/>
  <c r="M66" i="8" s="1"/>
  <c r="AK66" i="6"/>
  <c r="L66" i="8" s="1"/>
  <c r="AM65" i="6"/>
  <c r="N65" i="8" s="1"/>
  <c r="AL65" i="6"/>
  <c r="M65" i="8" s="1"/>
  <c r="AK65" i="6"/>
  <c r="L65" i="8" s="1"/>
  <c r="AM64" i="6"/>
  <c r="N64" i="8" s="1"/>
  <c r="AL64" i="6"/>
  <c r="M64" i="8" s="1"/>
  <c r="AK64" i="6"/>
  <c r="L64" i="8" s="1"/>
  <c r="AM63" i="6"/>
  <c r="N63" i="8" s="1"/>
  <c r="AL63" i="6"/>
  <c r="M63" i="8" s="1"/>
  <c r="AK63" i="6"/>
  <c r="L63" i="8" s="1"/>
  <c r="AM62" i="6"/>
  <c r="N62" i="8" s="1"/>
  <c r="AL62" i="6"/>
  <c r="M62" i="8" s="1"/>
  <c r="AK62" i="6"/>
  <c r="L62" i="8" s="1"/>
  <c r="AM61" i="6"/>
  <c r="N61" i="8" s="1"/>
  <c r="AL61" i="6"/>
  <c r="M61" i="8" s="1"/>
  <c r="AK61" i="6"/>
  <c r="L61" i="8" s="1"/>
  <c r="AM60" i="6"/>
  <c r="N60" i="8" s="1"/>
  <c r="AL60" i="6"/>
  <c r="M60" i="8" s="1"/>
  <c r="AK60" i="6"/>
  <c r="L60" i="8" s="1"/>
  <c r="AX59" i="6"/>
  <c r="AT59" i="6"/>
  <c r="AM59" i="6"/>
  <c r="N59" i="8" s="1"/>
  <c r="AL59" i="6"/>
  <c r="M59" i="8" s="1"/>
  <c r="AK59" i="6"/>
  <c r="L59" i="8" s="1"/>
  <c r="AM58" i="6"/>
  <c r="N58" i="8" s="1"/>
  <c r="AL58" i="6"/>
  <c r="AK58" i="6"/>
  <c r="L58" i="8" s="1"/>
  <c r="AI56" i="6"/>
  <c r="AH56" i="6"/>
  <c r="AG56" i="6"/>
  <c r="AF56" i="6"/>
  <c r="AE56" i="6"/>
  <c r="AD56" i="6"/>
  <c r="Z56" i="6"/>
  <c r="Y56" i="6"/>
  <c r="X56" i="6"/>
  <c r="W56" i="6"/>
  <c r="V56" i="6"/>
  <c r="U56" i="6"/>
  <c r="T56" i="6"/>
  <c r="S56" i="6"/>
  <c r="R56" i="6"/>
  <c r="Q56" i="6"/>
  <c r="P56" i="6"/>
  <c r="O56" i="6"/>
  <c r="N56" i="6"/>
  <c r="M56" i="6"/>
  <c r="L56" i="6"/>
  <c r="K56" i="6"/>
  <c r="J56" i="6"/>
  <c r="I56" i="6"/>
  <c r="H56" i="6"/>
  <c r="G56" i="6"/>
  <c r="F56" i="6"/>
  <c r="AX55" i="6"/>
  <c r="AM55" i="6"/>
  <c r="N55" i="8" s="1"/>
  <c r="AL55" i="6"/>
  <c r="M55" i="8" s="1"/>
  <c r="AK55" i="6"/>
  <c r="L55" i="8" s="1"/>
  <c r="AM54" i="6"/>
  <c r="N54" i="8" s="1"/>
  <c r="AL54" i="6"/>
  <c r="M54" i="8" s="1"/>
  <c r="AK54" i="6"/>
  <c r="L54" i="8" s="1"/>
  <c r="AM53" i="6"/>
  <c r="N53" i="8" s="1"/>
  <c r="AL53" i="6"/>
  <c r="M53" i="8" s="1"/>
  <c r="AK53" i="6"/>
  <c r="L53" i="8" s="1"/>
  <c r="AM52" i="6"/>
  <c r="N52" i="8" s="1"/>
  <c r="AL52" i="6"/>
  <c r="M52" i="8" s="1"/>
  <c r="AK52" i="6"/>
  <c r="L52" i="8" s="1"/>
  <c r="AM51" i="6"/>
  <c r="N51" i="8" s="1"/>
  <c r="AL51" i="6"/>
  <c r="M51" i="8" s="1"/>
  <c r="AK51" i="6"/>
  <c r="L51" i="8" s="1"/>
  <c r="AM50" i="6"/>
  <c r="N50" i="8" s="1"/>
  <c r="AL50" i="6"/>
  <c r="M50" i="8" s="1"/>
  <c r="AK50" i="6"/>
  <c r="L50" i="8" s="1"/>
  <c r="AM49" i="6"/>
  <c r="N49" i="8" s="1"/>
  <c r="AL49" i="6"/>
  <c r="M49" i="8" s="1"/>
  <c r="AK49" i="6"/>
  <c r="L49" i="8" s="1"/>
  <c r="AX48" i="6"/>
  <c r="AM48" i="6"/>
  <c r="N48" i="8" s="1"/>
  <c r="AL48" i="6"/>
  <c r="M48" i="8" s="1"/>
  <c r="AK48" i="6"/>
  <c r="L48" i="8" s="1"/>
  <c r="AX47" i="6"/>
  <c r="AT47" i="6" s="1"/>
  <c r="AM47" i="6"/>
  <c r="N47" i="8" s="1"/>
  <c r="AL47" i="6"/>
  <c r="AK47" i="6"/>
  <c r="L47" i="8" s="1"/>
  <c r="AX46" i="6"/>
  <c r="AM46" i="6"/>
  <c r="N46" i="8" s="1"/>
  <c r="AL46" i="6"/>
  <c r="M46" i="8" s="1"/>
  <c r="AK46" i="6"/>
  <c r="L46" i="8" s="1"/>
  <c r="AM45" i="6"/>
  <c r="AL45" i="6"/>
  <c r="M45" i="8" s="1"/>
  <c r="AK45" i="6"/>
  <c r="AI43" i="6"/>
  <c r="AH43" i="6"/>
  <c r="AG43" i="6"/>
  <c r="AF43" i="6"/>
  <c r="AE43" i="6"/>
  <c r="AD43" i="6"/>
  <c r="Z43" i="6"/>
  <c r="Y43" i="6"/>
  <c r="X43" i="6"/>
  <c r="W43" i="6"/>
  <c r="V43" i="6"/>
  <c r="U43" i="6"/>
  <c r="T43" i="6"/>
  <c r="S43" i="6"/>
  <c r="R43" i="6"/>
  <c r="Q43" i="6"/>
  <c r="P43" i="6"/>
  <c r="O43" i="6"/>
  <c r="N43" i="6"/>
  <c r="M43" i="6"/>
  <c r="L43" i="6"/>
  <c r="K43" i="6"/>
  <c r="J43" i="6"/>
  <c r="I43" i="6"/>
  <c r="H43" i="6"/>
  <c r="G43" i="6"/>
  <c r="G149" i="6" s="1"/>
  <c r="F43" i="6"/>
  <c r="AX42" i="6"/>
  <c r="AM42" i="6"/>
  <c r="N42" i="8" s="1"/>
  <c r="AL42" i="6"/>
  <c r="M42" i="8" s="1"/>
  <c r="AK42" i="6"/>
  <c r="L42" i="8" s="1"/>
  <c r="AM41" i="6"/>
  <c r="N41" i="8" s="1"/>
  <c r="AL41" i="6"/>
  <c r="M41" i="8" s="1"/>
  <c r="AK41" i="6"/>
  <c r="L41" i="8" s="1"/>
  <c r="AM40" i="6"/>
  <c r="N40" i="8" s="1"/>
  <c r="AL40" i="6"/>
  <c r="M40" i="8" s="1"/>
  <c r="AK40" i="6"/>
  <c r="L40" i="8" s="1"/>
  <c r="AM39" i="6"/>
  <c r="N39" i="8" s="1"/>
  <c r="AL39" i="6"/>
  <c r="M39" i="8" s="1"/>
  <c r="AK39" i="6"/>
  <c r="L39" i="8" s="1"/>
  <c r="AM38" i="6"/>
  <c r="AL38" i="6"/>
  <c r="M38" i="8" s="1"/>
  <c r="AK38" i="6"/>
  <c r="L38" i="8" s="1"/>
  <c r="AM37" i="6"/>
  <c r="N37" i="8" s="1"/>
  <c r="AL37" i="6"/>
  <c r="M37" i="8" s="1"/>
  <c r="AK37" i="6"/>
  <c r="L37" i="8" s="1"/>
  <c r="AX36" i="6"/>
  <c r="AM36" i="6"/>
  <c r="N36" i="8" s="1"/>
  <c r="AL36" i="6"/>
  <c r="M36" i="8" s="1"/>
  <c r="AK36" i="6"/>
  <c r="L36" i="8" s="1"/>
  <c r="AX35" i="6"/>
  <c r="AM35" i="6"/>
  <c r="N35" i="8" s="1"/>
  <c r="AL35" i="6"/>
  <c r="M35" i="8" s="1"/>
  <c r="AK35" i="6"/>
  <c r="L35" i="8" s="1"/>
  <c r="AX34" i="6"/>
  <c r="AM34" i="6"/>
  <c r="N34" i="8" s="1"/>
  <c r="AL34" i="6"/>
  <c r="M34" i="8" s="1"/>
  <c r="AK34" i="6"/>
  <c r="L34" i="8" s="1"/>
  <c r="AX33" i="6"/>
  <c r="AM33" i="6"/>
  <c r="N33" i="8" s="1"/>
  <c r="AL33" i="6"/>
  <c r="M33" i="8" s="1"/>
  <c r="AK33" i="6"/>
  <c r="L33" i="8" s="1"/>
  <c r="AT32" i="6"/>
  <c r="AM32" i="6"/>
  <c r="N32" i="8" s="1"/>
  <c r="AL32" i="6"/>
  <c r="M32" i="8" s="1"/>
  <c r="AK32" i="6"/>
  <c r="L32" i="8" s="1"/>
  <c r="AI30" i="6"/>
  <c r="AH30" i="6"/>
  <c r="AG30" i="6"/>
  <c r="AF30" i="6"/>
  <c r="AE30" i="6"/>
  <c r="AD30" i="6"/>
  <c r="AD149" i="6" s="1"/>
  <c r="Z30" i="6"/>
  <c r="Y30" i="6"/>
  <c r="X30" i="6"/>
  <c r="W30" i="6"/>
  <c r="V30" i="6"/>
  <c r="U30" i="6"/>
  <c r="T30" i="6"/>
  <c r="S30" i="6"/>
  <c r="R30" i="6"/>
  <c r="R149" i="6" s="1"/>
  <c r="Q30" i="6"/>
  <c r="P30" i="6"/>
  <c r="O30" i="6"/>
  <c r="O149" i="6" s="1"/>
  <c r="N30" i="6"/>
  <c r="M30" i="6"/>
  <c r="L30" i="6"/>
  <c r="K30" i="6"/>
  <c r="K149" i="6" s="1"/>
  <c r="J30" i="6"/>
  <c r="I30" i="6"/>
  <c r="H30" i="6"/>
  <c r="G30" i="6"/>
  <c r="F30" i="6"/>
  <c r="AX29" i="6"/>
  <c r="AT29" i="6" s="1"/>
  <c r="AM29" i="6"/>
  <c r="N29" i="8" s="1"/>
  <c r="AL29" i="6"/>
  <c r="M29" i="8" s="1"/>
  <c r="AK29" i="6"/>
  <c r="L29" i="8" s="1"/>
  <c r="AM28" i="6"/>
  <c r="N28" i="8" s="1"/>
  <c r="AL28" i="6"/>
  <c r="M28" i="8" s="1"/>
  <c r="AK28" i="6"/>
  <c r="L28" i="8" s="1"/>
  <c r="AM27" i="6"/>
  <c r="N27" i="8" s="1"/>
  <c r="AL27" i="6"/>
  <c r="M27" i="8" s="1"/>
  <c r="AK27" i="6"/>
  <c r="L27" i="8" s="1"/>
  <c r="AM26" i="6"/>
  <c r="N26" i="8" s="1"/>
  <c r="AL26" i="6"/>
  <c r="M26" i="8" s="1"/>
  <c r="AK26" i="6"/>
  <c r="L26" i="8" s="1"/>
  <c r="AM25" i="6"/>
  <c r="N25" i="8" s="1"/>
  <c r="AL25" i="6"/>
  <c r="M25" i="8" s="1"/>
  <c r="AK25" i="6"/>
  <c r="L25" i="8" s="1"/>
  <c r="AM24" i="6"/>
  <c r="N24" i="8" s="1"/>
  <c r="AL24" i="6"/>
  <c r="M24" i="8" s="1"/>
  <c r="AK24" i="6"/>
  <c r="L24" i="8" s="1"/>
  <c r="AM23" i="6"/>
  <c r="N23" i="8" s="1"/>
  <c r="AL23" i="6"/>
  <c r="M23" i="8" s="1"/>
  <c r="AK23" i="6"/>
  <c r="L23" i="8" s="1"/>
  <c r="AM22" i="6"/>
  <c r="N22" i="8" s="1"/>
  <c r="AL22" i="6"/>
  <c r="M22" i="8" s="1"/>
  <c r="AK22" i="6"/>
  <c r="L22" i="8" s="1"/>
  <c r="AX21" i="6"/>
  <c r="AM21" i="6"/>
  <c r="N21" i="8" s="1"/>
  <c r="AL21" i="6"/>
  <c r="M21" i="8" s="1"/>
  <c r="AK21" i="6"/>
  <c r="L21" i="8" s="1"/>
  <c r="AX20" i="6"/>
  <c r="AM20" i="6"/>
  <c r="N20" i="8" s="1"/>
  <c r="AL20" i="6"/>
  <c r="M20" i="8" s="1"/>
  <c r="AK20" i="6"/>
  <c r="L20" i="8" s="1"/>
  <c r="AM19" i="6"/>
  <c r="AL19" i="6"/>
  <c r="M19" i="8" s="1"/>
  <c r="AK19" i="6"/>
  <c r="L19" i="8" s="1"/>
  <c r="AT19" i="6"/>
  <c r="AM16" i="6"/>
  <c r="N16" i="8" s="1"/>
  <c r="AL16" i="6"/>
  <c r="M16" i="8" s="1"/>
  <c r="AK16" i="6"/>
  <c r="L16" i="8" s="1"/>
  <c r="AM15" i="6"/>
  <c r="N15" i="8" s="1"/>
  <c r="AL15" i="6"/>
  <c r="M15" i="8" s="1"/>
  <c r="AK15" i="6"/>
  <c r="L15" i="8" s="1"/>
  <c r="AM14" i="6"/>
  <c r="N14" i="8" s="1"/>
  <c r="AL14" i="6"/>
  <c r="M14" i="8" s="1"/>
  <c r="AK14" i="6"/>
  <c r="L14" i="8" s="1"/>
  <c r="AX13" i="6"/>
  <c r="AM13" i="6"/>
  <c r="N13" i="8" s="1"/>
  <c r="AL13" i="6"/>
  <c r="M13" i="8" s="1"/>
  <c r="AK13" i="6"/>
  <c r="L13" i="8" s="1"/>
  <c r="AM12" i="6"/>
  <c r="N12" i="8" s="1"/>
  <c r="AL12" i="6"/>
  <c r="AK12" i="6"/>
  <c r="AK5" i="6"/>
  <c r="L5" i="8" s="1"/>
  <c r="C3" i="6"/>
  <c r="C1" i="6"/>
  <c r="E430" i="5"/>
  <c r="F60" i="5"/>
  <c r="E60" i="5"/>
  <c r="AR1290" i="4"/>
  <c r="AQ1290" i="4"/>
  <c r="AP1290" i="4"/>
  <c r="AS1290" i="4"/>
  <c r="AV1287" i="4"/>
  <c r="AU1287" i="4"/>
  <c r="AT1287" i="4"/>
  <c r="AR1287" i="4"/>
  <c r="AR1286" i="4" s="1"/>
  <c r="AQ1287" i="4"/>
  <c r="AQ1286" i="4" s="1"/>
  <c r="AP1287" i="4"/>
  <c r="AP1286" i="4" s="1"/>
  <c r="AO1287" i="4"/>
  <c r="AM1287" i="4"/>
  <c r="AG1287" i="4"/>
  <c r="AF1287" i="4"/>
  <c r="AE1287" i="4"/>
  <c r="AD1287" i="4"/>
  <c r="AC1287" i="4"/>
  <c r="AA1287" i="4"/>
  <c r="W1287" i="4"/>
  <c r="R1287" i="4"/>
  <c r="Q1287" i="4"/>
  <c r="P1287" i="4"/>
  <c r="O1287" i="4"/>
  <c r="N1287" i="4"/>
  <c r="M1287" i="4"/>
  <c r="L1287" i="4"/>
  <c r="K1287" i="4"/>
  <c r="J1287" i="4"/>
  <c r="I1287" i="4"/>
  <c r="AS1287" i="4"/>
  <c r="AN1287" i="4"/>
  <c r="AL1287" i="4"/>
  <c r="AK1287" i="4"/>
  <c r="AJ1287" i="4"/>
  <c r="AI1287" i="4"/>
  <c r="AH1287" i="4"/>
  <c r="AB1287" i="4"/>
  <c r="Z1287" i="4"/>
  <c r="Y1287" i="4"/>
  <c r="X1287" i="4"/>
  <c r="V1287" i="4"/>
  <c r="U1287" i="4"/>
  <c r="T1287" i="4"/>
  <c r="S1287" i="4"/>
  <c r="H1287" i="4"/>
  <c r="G1287" i="4"/>
  <c r="F1287" i="4"/>
  <c r="AS1286" i="4"/>
  <c r="AT1279" i="4"/>
  <c r="I1279" i="8" s="1"/>
  <c r="AV1279" i="4"/>
  <c r="K1279" i="8" s="1"/>
  <c r="AU1279" i="4"/>
  <c r="J1279" i="8" s="1"/>
  <c r="AI1277" i="4"/>
  <c r="M1277" i="4"/>
  <c r="AO1275" i="4"/>
  <c r="AN1275" i="4"/>
  <c r="AM1275" i="4"/>
  <c r="AL1275" i="4"/>
  <c r="AK1275" i="4"/>
  <c r="AJ1275" i="4"/>
  <c r="AI1275" i="4"/>
  <c r="AH1275" i="4"/>
  <c r="AG1275" i="4"/>
  <c r="AF1275" i="4"/>
  <c r="AE1275" i="4"/>
  <c r="AD1275" i="4"/>
  <c r="AC1275" i="4"/>
  <c r="AB1275" i="4"/>
  <c r="AA1275" i="4"/>
  <c r="Z1275" i="4"/>
  <c r="Y1275" i="4"/>
  <c r="X1275" i="4"/>
  <c r="W1275" i="4"/>
  <c r="V1275" i="4"/>
  <c r="U1275" i="4"/>
  <c r="T1275" i="4"/>
  <c r="S1275" i="4"/>
  <c r="R1275" i="4"/>
  <c r="Q1275" i="4"/>
  <c r="P1275" i="4"/>
  <c r="O1275" i="4"/>
  <c r="N1275" i="4"/>
  <c r="M1275" i="4"/>
  <c r="L1275" i="4"/>
  <c r="K1275" i="4"/>
  <c r="J1275" i="4"/>
  <c r="I1275" i="4"/>
  <c r="H1275" i="4"/>
  <c r="G1275" i="4"/>
  <c r="F1275" i="4"/>
  <c r="C1275" i="4"/>
  <c r="BG1274" i="4"/>
  <c r="BC1274" i="4" s="1"/>
  <c r="AV1274" i="4"/>
  <c r="K1274" i="8" s="1"/>
  <c r="AU1274" i="4"/>
  <c r="J1274" i="8" s="1"/>
  <c r="AT1274" i="4"/>
  <c r="I1274" i="8" s="1"/>
  <c r="AV1273" i="4"/>
  <c r="K1273" i="8" s="1"/>
  <c r="AU1273" i="4"/>
  <c r="J1273" i="8" s="1"/>
  <c r="AT1273" i="4"/>
  <c r="I1273" i="8" s="1"/>
  <c r="AV1272" i="4"/>
  <c r="K1272" i="8" s="1"/>
  <c r="AU1272" i="4"/>
  <c r="J1272" i="8" s="1"/>
  <c r="AT1272" i="4"/>
  <c r="I1272" i="8" s="1"/>
  <c r="AV1271" i="4"/>
  <c r="K1271" i="8" s="1"/>
  <c r="AU1271" i="4"/>
  <c r="J1271" i="8" s="1"/>
  <c r="AT1271" i="4"/>
  <c r="I1271" i="8" s="1"/>
  <c r="AV1270" i="4"/>
  <c r="K1270" i="8" s="1"/>
  <c r="AU1270" i="4"/>
  <c r="J1270" i="8" s="1"/>
  <c r="AT1270" i="4"/>
  <c r="I1270" i="8" s="1"/>
  <c r="AV1269" i="4"/>
  <c r="K1269" i="8" s="1"/>
  <c r="AU1269" i="4"/>
  <c r="J1269" i="8" s="1"/>
  <c r="AT1269" i="4"/>
  <c r="I1269" i="8" s="1"/>
  <c r="AV1268" i="4"/>
  <c r="K1268" i="8" s="1"/>
  <c r="AU1268" i="4"/>
  <c r="J1268" i="8" s="1"/>
  <c r="AT1268" i="4"/>
  <c r="I1268" i="8" s="1"/>
  <c r="AV1267" i="4"/>
  <c r="K1267" i="8" s="1"/>
  <c r="AU1267" i="4"/>
  <c r="J1267" i="8" s="1"/>
  <c r="AT1267" i="4"/>
  <c r="I1267" i="8" s="1"/>
  <c r="BC1267" i="4"/>
  <c r="BG1266" i="4"/>
  <c r="BG1267" i="4" s="1"/>
  <c r="BG1268" i="4" s="1"/>
  <c r="AV1266" i="4"/>
  <c r="K1266" i="8" s="1"/>
  <c r="AU1266" i="4"/>
  <c r="J1266" i="8" s="1"/>
  <c r="AT1266" i="4"/>
  <c r="I1266" i="8" s="1"/>
  <c r="BG1265" i="4"/>
  <c r="AV1265" i="4"/>
  <c r="K1265" i="8" s="1"/>
  <c r="AU1265" i="4"/>
  <c r="J1265" i="8" s="1"/>
  <c r="AT1265" i="4"/>
  <c r="I1265" i="8" s="1"/>
  <c r="BC1264" i="4"/>
  <c r="AV1264" i="4"/>
  <c r="AU1264" i="4"/>
  <c r="AT1264" i="4"/>
  <c r="AO1262" i="4"/>
  <c r="AN1262" i="4"/>
  <c r="AM1262" i="4"/>
  <c r="AL1262" i="4"/>
  <c r="AK1262" i="4"/>
  <c r="AJ1262" i="4"/>
  <c r="AI1262" i="4"/>
  <c r="AH1262" i="4"/>
  <c r="AG1262" i="4"/>
  <c r="AF1262" i="4"/>
  <c r="AE1262" i="4"/>
  <c r="AD1262" i="4"/>
  <c r="AC1262" i="4"/>
  <c r="AB1262" i="4"/>
  <c r="AA1262" i="4"/>
  <c r="Z1262" i="4"/>
  <c r="Y1262" i="4"/>
  <c r="X1262" i="4"/>
  <c r="W1262" i="4"/>
  <c r="V1262" i="4"/>
  <c r="U1262" i="4"/>
  <c r="T1262" i="4"/>
  <c r="S1262" i="4"/>
  <c r="R1262" i="4"/>
  <c r="Q1262" i="4"/>
  <c r="P1262" i="4"/>
  <c r="O1262" i="4"/>
  <c r="N1262" i="4"/>
  <c r="M1262" i="4"/>
  <c r="L1262" i="4"/>
  <c r="K1262" i="4"/>
  <c r="J1262" i="4"/>
  <c r="I1262" i="4"/>
  <c r="H1262" i="4"/>
  <c r="G1262" i="4"/>
  <c r="F1262" i="4"/>
  <c r="BG1261" i="4"/>
  <c r="AV1261" i="4"/>
  <c r="K1261" i="8" s="1"/>
  <c r="AU1261" i="4"/>
  <c r="J1261" i="8" s="1"/>
  <c r="AT1261" i="4"/>
  <c r="I1261" i="8" s="1"/>
  <c r="AV1260" i="4"/>
  <c r="K1260" i="8" s="1"/>
  <c r="AU1260" i="4"/>
  <c r="J1260" i="8" s="1"/>
  <c r="AT1260" i="4"/>
  <c r="I1260" i="8" s="1"/>
  <c r="AV1259" i="4"/>
  <c r="K1259" i="8" s="1"/>
  <c r="AU1259" i="4"/>
  <c r="J1259" i="8" s="1"/>
  <c r="AT1259" i="4"/>
  <c r="I1259" i="8" s="1"/>
  <c r="AV1258" i="4"/>
  <c r="K1258" i="8" s="1"/>
  <c r="AU1258" i="4"/>
  <c r="J1258" i="8" s="1"/>
  <c r="AT1258" i="4"/>
  <c r="I1258" i="8" s="1"/>
  <c r="AV1257" i="4"/>
  <c r="K1257" i="8" s="1"/>
  <c r="AU1257" i="4"/>
  <c r="J1257" i="8" s="1"/>
  <c r="AT1257" i="4"/>
  <c r="I1257" i="8" s="1"/>
  <c r="AV1256" i="4"/>
  <c r="K1256" i="8" s="1"/>
  <c r="AU1256" i="4"/>
  <c r="J1256" i="8" s="1"/>
  <c r="AT1256" i="4"/>
  <c r="I1256" i="8" s="1"/>
  <c r="AV1255" i="4"/>
  <c r="K1255" i="8" s="1"/>
  <c r="AU1255" i="4"/>
  <c r="J1255" i="8" s="1"/>
  <c r="AT1255" i="4"/>
  <c r="I1255" i="8" s="1"/>
  <c r="AV1254" i="4"/>
  <c r="K1254" i="8" s="1"/>
  <c r="AU1254" i="4"/>
  <c r="J1254" i="8" s="1"/>
  <c r="AT1254" i="4"/>
  <c r="I1254" i="8" s="1"/>
  <c r="AV1253" i="4"/>
  <c r="K1253" i="8" s="1"/>
  <c r="AU1253" i="4"/>
  <c r="J1253" i="8" s="1"/>
  <c r="AT1253" i="4"/>
  <c r="I1253" i="8" s="1"/>
  <c r="BG1252" i="4"/>
  <c r="AV1252" i="4"/>
  <c r="K1252" i="8" s="1"/>
  <c r="AU1252" i="4"/>
  <c r="J1252" i="8" s="1"/>
  <c r="AT1252" i="4"/>
  <c r="I1252" i="8" s="1"/>
  <c r="AV1251" i="4"/>
  <c r="K1251" i="8" s="1"/>
  <c r="AU1251" i="4"/>
  <c r="AT1251" i="4"/>
  <c r="AO1249" i="4"/>
  <c r="AN1249" i="4"/>
  <c r="AM1249" i="4"/>
  <c r="AL1249" i="4"/>
  <c r="AK1249" i="4"/>
  <c r="AJ1249" i="4"/>
  <c r="AI1249" i="4"/>
  <c r="AH1249" i="4"/>
  <c r="AG1249" i="4"/>
  <c r="AF1249" i="4"/>
  <c r="AE1249" i="4"/>
  <c r="AD1249" i="4"/>
  <c r="AC1249" i="4"/>
  <c r="AB1249" i="4"/>
  <c r="AA1249" i="4"/>
  <c r="Z1249" i="4"/>
  <c r="Y1249" i="4"/>
  <c r="X1249" i="4"/>
  <c r="W1249" i="4"/>
  <c r="V1249" i="4"/>
  <c r="U1249" i="4"/>
  <c r="T1249" i="4"/>
  <c r="S1249" i="4"/>
  <c r="R1249" i="4"/>
  <c r="Q1249" i="4"/>
  <c r="P1249" i="4"/>
  <c r="O1249" i="4"/>
  <c r="N1249" i="4"/>
  <c r="M1249" i="4"/>
  <c r="L1249" i="4"/>
  <c r="K1249" i="4"/>
  <c r="J1249" i="4"/>
  <c r="I1249" i="4"/>
  <c r="H1249" i="4"/>
  <c r="G1249" i="4"/>
  <c r="F1249" i="4"/>
  <c r="BG1248" i="4"/>
  <c r="AV1248" i="4"/>
  <c r="K1248" i="8" s="1"/>
  <c r="AU1248" i="4"/>
  <c r="J1248" i="8" s="1"/>
  <c r="AT1248" i="4"/>
  <c r="I1248" i="8" s="1"/>
  <c r="AV1247" i="4"/>
  <c r="K1247" i="8" s="1"/>
  <c r="AU1247" i="4"/>
  <c r="J1247" i="8" s="1"/>
  <c r="AT1247" i="4"/>
  <c r="I1247" i="8" s="1"/>
  <c r="AV1246" i="4"/>
  <c r="K1246" i="8" s="1"/>
  <c r="AU1246" i="4"/>
  <c r="J1246" i="8" s="1"/>
  <c r="AT1246" i="4"/>
  <c r="I1246" i="8" s="1"/>
  <c r="AV1245" i="4"/>
  <c r="K1245" i="8" s="1"/>
  <c r="AU1245" i="4"/>
  <c r="J1245" i="8" s="1"/>
  <c r="AT1245" i="4"/>
  <c r="I1245" i="8" s="1"/>
  <c r="AV1244" i="4"/>
  <c r="K1244" i="8" s="1"/>
  <c r="AU1244" i="4"/>
  <c r="J1244" i="8" s="1"/>
  <c r="AT1244" i="4"/>
  <c r="I1244" i="8" s="1"/>
  <c r="AV1243" i="4"/>
  <c r="K1243" i="8" s="1"/>
  <c r="AU1243" i="4"/>
  <c r="J1243" i="8" s="1"/>
  <c r="AT1243" i="4"/>
  <c r="I1243" i="8" s="1"/>
  <c r="AV1242" i="4"/>
  <c r="K1242" i="8" s="1"/>
  <c r="AU1242" i="4"/>
  <c r="J1242" i="8" s="1"/>
  <c r="AT1242" i="4"/>
  <c r="I1242" i="8" s="1"/>
  <c r="AV1241" i="4"/>
  <c r="K1241" i="8" s="1"/>
  <c r="AU1241" i="4"/>
  <c r="J1241" i="8" s="1"/>
  <c r="AT1241" i="4"/>
  <c r="I1241" i="8" s="1"/>
  <c r="AV1240" i="4"/>
  <c r="K1240" i="8" s="1"/>
  <c r="AU1240" i="4"/>
  <c r="J1240" i="8" s="1"/>
  <c r="AT1240" i="4"/>
  <c r="I1240" i="8" s="1"/>
  <c r="BG1239" i="4"/>
  <c r="BC1239" i="4"/>
  <c r="AV1239" i="4"/>
  <c r="K1239" i="8" s="1"/>
  <c r="AU1239" i="4"/>
  <c r="AT1239" i="4"/>
  <c r="I1239" i="8" s="1"/>
  <c r="AV1238" i="4"/>
  <c r="K1238" i="8" s="1"/>
  <c r="AU1238" i="4"/>
  <c r="J1238" i="8" s="1"/>
  <c r="AT1238" i="4"/>
  <c r="I1238" i="8" s="1"/>
  <c r="AO1236" i="4"/>
  <c r="AN1236" i="4"/>
  <c r="AN1277" i="4" s="1"/>
  <c r="AM1236" i="4"/>
  <c r="AL1236" i="4"/>
  <c r="AK1236" i="4"/>
  <c r="AJ1236" i="4"/>
  <c r="AI1236" i="4"/>
  <c r="AH1236" i="4"/>
  <c r="AG1236" i="4"/>
  <c r="AF1236" i="4"/>
  <c r="AE1236" i="4"/>
  <c r="AD1236" i="4"/>
  <c r="AC1236" i="4"/>
  <c r="AB1236" i="4"/>
  <c r="AA1236" i="4"/>
  <c r="Z1236" i="4"/>
  <c r="Y1236" i="4"/>
  <c r="X1236" i="4"/>
  <c r="W1236" i="4"/>
  <c r="V1236" i="4"/>
  <c r="U1236" i="4"/>
  <c r="T1236" i="4"/>
  <c r="S1236" i="4"/>
  <c r="R1236" i="4"/>
  <c r="Q1236" i="4"/>
  <c r="P1236" i="4"/>
  <c r="O1236" i="4"/>
  <c r="N1236" i="4"/>
  <c r="M1236" i="4"/>
  <c r="L1236" i="4"/>
  <c r="K1236" i="4"/>
  <c r="J1236" i="4"/>
  <c r="I1236" i="4"/>
  <c r="H1236" i="4"/>
  <c r="G1236" i="4"/>
  <c r="F1236" i="4"/>
  <c r="BG1235" i="4"/>
  <c r="AV1235" i="4"/>
  <c r="K1235" i="8" s="1"/>
  <c r="AU1235" i="4"/>
  <c r="J1235" i="8" s="1"/>
  <c r="AT1235" i="4"/>
  <c r="I1235" i="8" s="1"/>
  <c r="AV1234" i="4"/>
  <c r="K1234" i="8" s="1"/>
  <c r="AU1234" i="4"/>
  <c r="J1234" i="8" s="1"/>
  <c r="AT1234" i="4"/>
  <c r="I1234" i="8" s="1"/>
  <c r="AV1233" i="4"/>
  <c r="K1233" i="8" s="1"/>
  <c r="AU1233" i="4"/>
  <c r="J1233" i="8" s="1"/>
  <c r="AT1233" i="4"/>
  <c r="I1233" i="8" s="1"/>
  <c r="AV1232" i="4"/>
  <c r="K1232" i="8" s="1"/>
  <c r="AU1232" i="4"/>
  <c r="J1232" i="8" s="1"/>
  <c r="AT1232" i="4"/>
  <c r="I1232" i="8" s="1"/>
  <c r="AV1231" i="4"/>
  <c r="K1231" i="8" s="1"/>
  <c r="AU1231" i="4"/>
  <c r="J1231" i="8" s="1"/>
  <c r="AT1231" i="4"/>
  <c r="I1231" i="8" s="1"/>
  <c r="AV1230" i="4"/>
  <c r="AU1230" i="4"/>
  <c r="J1230" i="8" s="1"/>
  <c r="AT1230" i="4"/>
  <c r="I1230" i="8" s="1"/>
  <c r="AV1229" i="4"/>
  <c r="K1229" i="8" s="1"/>
  <c r="AU1229" i="4"/>
  <c r="J1229" i="8" s="1"/>
  <c r="AT1229" i="4"/>
  <c r="I1229" i="8" s="1"/>
  <c r="AV1228" i="4"/>
  <c r="K1228" i="8" s="1"/>
  <c r="AU1228" i="4"/>
  <c r="J1228" i="8" s="1"/>
  <c r="AT1228" i="4"/>
  <c r="AV1227" i="4"/>
  <c r="K1227" i="8" s="1"/>
  <c r="AU1227" i="4"/>
  <c r="AT1227" i="4"/>
  <c r="I1227" i="8" s="1"/>
  <c r="BG1226" i="4"/>
  <c r="AV1226" i="4"/>
  <c r="K1226" i="8" s="1"/>
  <c r="AU1226" i="4"/>
  <c r="J1226" i="8" s="1"/>
  <c r="AT1226" i="4"/>
  <c r="I1226" i="8" s="1"/>
  <c r="AV1225" i="4"/>
  <c r="K1225" i="8" s="1"/>
  <c r="AU1225" i="4"/>
  <c r="J1225" i="8" s="1"/>
  <c r="AT1225" i="4"/>
  <c r="I1225" i="8" s="1"/>
  <c r="BC1225" i="4"/>
  <c r="AV1223" i="4"/>
  <c r="K1223" i="8" s="1"/>
  <c r="AO1223" i="4"/>
  <c r="AN1223" i="4"/>
  <c r="AM1223" i="4"/>
  <c r="AL1223" i="4"/>
  <c r="AK1223" i="4"/>
  <c r="AJ1223" i="4"/>
  <c r="AI1223" i="4"/>
  <c r="AH1223" i="4"/>
  <c r="AG1223" i="4"/>
  <c r="AF1223" i="4"/>
  <c r="AE1223" i="4"/>
  <c r="AD1223" i="4"/>
  <c r="AC1223" i="4"/>
  <c r="AB1223" i="4"/>
  <c r="AA1223" i="4"/>
  <c r="Z1223" i="4"/>
  <c r="Y1223" i="4"/>
  <c r="X1223" i="4"/>
  <c r="W1223" i="4"/>
  <c r="V1223" i="4"/>
  <c r="U1223" i="4"/>
  <c r="T1223" i="4"/>
  <c r="S1223" i="4"/>
  <c r="R1223" i="4"/>
  <c r="Q1223" i="4"/>
  <c r="P1223" i="4"/>
  <c r="O1223" i="4"/>
  <c r="N1223" i="4"/>
  <c r="M1223" i="4"/>
  <c r="L1223" i="4"/>
  <c r="K1223" i="4"/>
  <c r="K1277" i="4" s="1"/>
  <c r="J1223" i="4"/>
  <c r="I1223" i="4"/>
  <c r="H1223" i="4"/>
  <c r="G1223" i="4"/>
  <c r="F1223" i="4"/>
  <c r="BG1222" i="4"/>
  <c r="AV1222" i="4"/>
  <c r="K1222" i="8" s="1"/>
  <c r="AU1222" i="4"/>
  <c r="J1222" i="8" s="1"/>
  <c r="AT1222" i="4"/>
  <c r="I1222" i="8" s="1"/>
  <c r="AV1221" i="4"/>
  <c r="K1221" i="8" s="1"/>
  <c r="AU1221" i="4"/>
  <c r="J1221" i="8" s="1"/>
  <c r="AT1221" i="4"/>
  <c r="I1221" i="8" s="1"/>
  <c r="AV1220" i="4"/>
  <c r="K1220" i="8" s="1"/>
  <c r="AU1220" i="4"/>
  <c r="J1220" i="8" s="1"/>
  <c r="AT1220" i="4"/>
  <c r="I1220" i="8" s="1"/>
  <c r="AV1219" i="4"/>
  <c r="K1219" i="8" s="1"/>
  <c r="AU1219" i="4"/>
  <c r="J1219" i="8" s="1"/>
  <c r="AT1219" i="4"/>
  <c r="I1219" i="8" s="1"/>
  <c r="AV1218" i="4"/>
  <c r="K1218" i="8" s="1"/>
  <c r="AU1218" i="4"/>
  <c r="J1218" i="8" s="1"/>
  <c r="AT1218" i="4"/>
  <c r="I1218" i="8" s="1"/>
  <c r="AV1217" i="4"/>
  <c r="K1217" i="8" s="1"/>
  <c r="AU1217" i="4"/>
  <c r="J1217" i="8" s="1"/>
  <c r="AT1217" i="4"/>
  <c r="I1217" i="8" s="1"/>
  <c r="AV1216" i="4"/>
  <c r="K1216" i="8" s="1"/>
  <c r="AU1216" i="4"/>
  <c r="J1216" i="8" s="1"/>
  <c r="AT1216" i="4"/>
  <c r="I1216" i="8" s="1"/>
  <c r="BG1215" i="4"/>
  <c r="AV1215" i="4"/>
  <c r="K1215" i="8" s="1"/>
  <c r="AU1215" i="4"/>
  <c r="J1215" i="8" s="1"/>
  <c r="AT1215" i="4"/>
  <c r="I1215" i="8" s="1"/>
  <c r="BG1214" i="4"/>
  <c r="AV1214" i="4"/>
  <c r="K1214" i="8" s="1"/>
  <c r="AU1214" i="4"/>
  <c r="J1214" i="8" s="1"/>
  <c r="AT1214" i="4"/>
  <c r="I1214" i="8" s="1"/>
  <c r="BC1214" i="4"/>
  <c r="BG1213" i="4"/>
  <c r="AV1213" i="4"/>
  <c r="K1213" i="8" s="1"/>
  <c r="AU1213" i="4"/>
  <c r="J1213" i="8" s="1"/>
  <c r="AT1213" i="4"/>
  <c r="I1213" i="8" s="1"/>
  <c r="AV1212" i="4"/>
  <c r="K1212" i="8" s="1"/>
  <c r="AU1212" i="4"/>
  <c r="J1212" i="8" s="1"/>
  <c r="AT1212" i="4"/>
  <c r="AO1210" i="4"/>
  <c r="AN1210" i="4"/>
  <c r="AM1210" i="4"/>
  <c r="AL1210" i="4"/>
  <c r="AK1210" i="4"/>
  <c r="AJ1210" i="4"/>
  <c r="AI1210" i="4"/>
  <c r="AH1210" i="4"/>
  <c r="AG1210" i="4"/>
  <c r="AF1210" i="4"/>
  <c r="AE1210" i="4"/>
  <c r="AD1210" i="4"/>
  <c r="AC1210" i="4"/>
  <c r="AB1210" i="4"/>
  <c r="AA1210" i="4"/>
  <c r="Z1210" i="4"/>
  <c r="Y1210" i="4"/>
  <c r="X1210" i="4"/>
  <c r="W1210" i="4"/>
  <c r="V1210" i="4"/>
  <c r="U1210" i="4"/>
  <c r="T1210" i="4"/>
  <c r="S1210" i="4"/>
  <c r="R1210" i="4"/>
  <c r="Q1210" i="4"/>
  <c r="P1210" i="4"/>
  <c r="O1210" i="4"/>
  <c r="N1210" i="4"/>
  <c r="M1210" i="4"/>
  <c r="L1210" i="4"/>
  <c r="K1210" i="4"/>
  <c r="J1210" i="4"/>
  <c r="I1210" i="4"/>
  <c r="H1210" i="4"/>
  <c r="G1210" i="4"/>
  <c r="F1210" i="4"/>
  <c r="BG1209" i="4"/>
  <c r="BC1209" i="4"/>
  <c r="AV1209" i="4"/>
  <c r="K1209" i="8" s="1"/>
  <c r="AU1209" i="4"/>
  <c r="J1209" i="8" s="1"/>
  <c r="AT1209" i="4"/>
  <c r="I1209" i="8" s="1"/>
  <c r="AV1208" i="4"/>
  <c r="K1208" i="8" s="1"/>
  <c r="AU1208" i="4"/>
  <c r="J1208" i="8" s="1"/>
  <c r="AT1208" i="4"/>
  <c r="I1208" i="8" s="1"/>
  <c r="AV1207" i="4"/>
  <c r="K1207" i="8" s="1"/>
  <c r="AU1207" i="4"/>
  <c r="J1207" i="8" s="1"/>
  <c r="AT1207" i="4"/>
  <c r="I1207" i="8" s="1"/>
  <c r="AV1206" i="4"/>
  <c r="K1206" i="8" s="1"/>
  <c r="AU1206" i="4"/>
  <c r="J1206" i="8" s="1"/>
  <c r="AT1206" i="4"/>
  <c r="I1206" i="8" s="1"/>
  <c r="AV1205" i="4"/>
  <c r="K1205" i="8" s="1"/>
  <c r="AU1205" i="4"/>
  <c r="J1205" i="8" s="1"/>
  <c r="AT1205" i="4"/>
  <c r="I1205" i="8" s="1"/>
  <c r="AV1204" i="4"/>
  <c r="K1204" i="8" s="1"/>
  <c r="AU1204" i="4"/>
  <c r="J1204" i="8" s="1"/>
  <c r="AT1204" i="4"/>
  <c r="I1204" i="8" s="1"/>
  <c r="AV1203" i="4"/>
  <c r="K1203" i="8" s="1"/>
  <c r="AU1203" i="4"/>
  <c r="J1203" i="8" s="1"/>
  <c r="AT1203" i="4"/>
  <c r="I1203" i="8" s="1"/>
  <c r="AV1202" i="4"/>
  <c r="K1202" i="8" s="1"/>
  <c r="AU1202" i="4"/>
  <c r="J1202" i="8" s="1"/>
  <c r="AT1202" i="4"/>
  <c r="I1202" i="8" s="1"/>
  <c r="AV1201" i="4"/>
  <c r="K1201" i="8" s="1"/>
  <c r="AU1201" i="4"/>
  <c r="J1201" i="8" s="1"/>
  <c r="AT1201" i="4"/>
  <c r="I1201" i="8" s="1"/>
  <c r="BG1200" i="4"/>
  <c r="AV1200" i="4"/>
  <c r="AU1200" i="4"/>
  <c r="J1200" i="8" s="1"/>
  <c r="AT1200" i="4"/>
  <c r="I1200" i="8" s="1"/>
  <c r="AV1199" i="4"/>
  <c r="K1199" i="8" s="1"/>
  <c r="AU1199" i="4"/>
  <c r="AT1199" i="4"/>
  <c r="I1199" i="8" s="1"/>
  <c r="BC1199" i="4"/>
  <c r="AO1197" i="4"/>
  <c r="AN1197" i="4"/>
  <c r="AM1197" i="4"/>
  <c r="AL1197" i="4"/>
  <c r="AK1197" i="4"/>
  <c r="AJ1197" i="4"/>
  <c r="AI1197" i="4"/>
  <c r="AH1197" i="4"/>
  <c r="AG1197" i="4"/>
  <c r="AF1197" i="4"/>
  <c r="AE1197" i="4"/>
  <c r="AD1197" i="4"/>
  <c r="AC1197" i="4"/>
  <c r="AB1197" i="4"/>
  <c r="AA1197" i="4"/>
  <c r="Z1197" i="4"/>
  <c r="Y1197" i="4"/>
  <c r="X1197" i="4"/>
  <c r="W1197" i="4"/>
  <c r="V1197" i="4"/>
  <c r="U1197" i="4"/>
  <c r="T1197" i="4"/>
  <c r="S1197" i="4"/>
  <c r="R1197" i="4"/>
  <c r="Q1197" i="4"/>
  <c r="P1197" i="4"/>
  <c r="O1197" i="4"/>
  <c r="N1197" i="4"/>
  <c r="M1197" i="4"/>
  <c r="L1197" i="4"/>
  <c r="K1197" i="4"/>
  <c r="J1197" i="4"/>
  <c r="J1277" i="4" s="1"/>
  <c r="I1197" i="4"/>
  <c r="H1197" i="4"/>
  <c r="G1197" i="4"/>
  <c r="F1197" i="4"/>
  <c r="F1277" i="4" s="1"/>
  <c r="BG1196" i="4"/>
  <c r="AV1196" i="4"/>
  <c r="K1196" i="8" s="1"/>
  <c r="AU1196" i="4"/>
  <c r="J1196" i="8" s="1"/>
  <c r="AT1196" i="4"/>
  <c r="I1196" i="8" s="1"/>
  <c r="AV1195" i="4"/>
  <c r="K1195" i="8" s="1"/>
  <c r="AU1195" i="4"/>
  <c r="J1195" i="8" s="1"/>
  <c r="AT1195" i="4"/>
  <c r="I1195" i="8" s="1"/>
  <c r="AV1194" i="4"/>
  <c r="K1194" i="8" s="1"/>
  <c r="AU1194" i="4"/>
  <c r="J1194" i="8" s="1"/>
  <c r="AT1194" i="4"/>
  <c r="I1194" i="8" s="1"/>
  <c r="AV1193" i="4"/>
  <c r="K1193" i="8" s="1"/>
  <c r="AU1193" i="4"/>
  <c r="J1193" i="8" s="1"/>
  <c r="AT1193" i="4"/>
  <c r="I1193" i="8" s="1"/>
  <c r="AV1192" i="4"/>
  <c r="K1192" i="8" s="1"/>
  <c r="AU1192" i="4"/>
  <c r="J1192" i="8" s="1"/>
  <c r="AT1192" i="4"/>
  <c r="I1192" i="8" s="1"/>
  <c r="AV1191" i="4"/>
  <c r="K1191" i="8" s="1"/>
  <c r="AU1191" i="4"/>
  <c r="J1191" i="8" s="1"/>
  <c r="AT1191" i="4"/>
  <c r="I1191" i="8" s="1"/>
  <c r="AV1190" i="4"/>
  <c r="K1190" i="8" s="1"/>
  <c r="AU1190" i="4"/>
  <c r="J1190" i="8" s="1"/>
  <c r="AT1190" i="4"/>
  <c r="I1190" i="8" s="1"/>
  <c r="AV1189" i="4"/>
  <c r="K1189" i="8" s="1"/>
  <c r="AU1189" i="4"/>
  <c r="J1189" i="8" s="1"/>
  <c r="AT1189" i="4"/>
  <c r="I1189" i="8" s="1"/>
  <c r="AV1188" i="4"/>
  <c r="K1188" i="8" s="1"/>
  <c r="AU1188" i="4"/>
  <c r="J1188" i="8" s="1"/>
  <c r="AT1188" i="4"/>
  <c r="I1188" i="8" s="1"/>
  <c r="BG1187" i="4"/>
  <c r="AV1187" i="4"/>
  <c r="K1187" i="8" s="1"/>
  <c r="AU1187" i="4"/>
  <c r="J1187" i="8" s="1"/>
  <c r="AT1187" i="4"/>
  <c r="I1187" i="8" s="1"/>
  <c r="AV1186" i="4"/>
  <c r="AU1186" i="4"/>
  <c r="J1186" i="8" s="1"/>
  <c r="AT1186" i="4"/>
  <c r="BC1186" i="4"/>
  <c r="AO1184" i="4"/>
  <c r="AN1184" i="4"/>
  <c r="AM1184" i="4"/>
  <c r="AL1184" i="4"/>
  <c r="AK1184" i="4"/>
  <c r="AK1277" i="4" s="1"/>
  <c r="AJ1184" i="4"/>
  <c r="AI1184" i="4"/>
  <c r="AH1184" i="4"/>
  <c r="AG1184" i="4"/>
  <c r="AF1184" i="4"/>
  <c r="AE1184" i="4"/>
  <c r="AD1184" i="4"/>
  <c r="AC1184" i="4"/>
  <c r="AB1184" i="4"/>
  <c r="AB1277" i="4" s="1"/>
  <c r="AA1184" i="4"/>
  <c r="Z1184" i="4"/>
  <c r="Y1184" i="4"/>
  <c r="X1184" i="4"/>
  <c r="W1184" i="4"/>
  <c r="V1184" i="4"/>
  <c r="U1184" i="4"/>
  <c r="T1184" i="4"/>
  <c r="S1184" i="4"/>
  <c r="R1184" i="4"/>
  <c r="Q1184" i="4"/>
  <c r="P1184" i="4"/>
  <c r="O1184" i="4"/>
  <c r="N1184" i="4"/>
  <c r="M1184" i="4"/>
  <c r="L1184" i="4"/>
  <c r="L1277" i="4" s="1"/>
  <c r="K1184" i="4"/>
  <c r="J1184" i="4"/>
  <c r="I1184" i="4"/>
  <c r="H1184" i="4"/>
  <c r="G1184" i="4"/>
  <c r="F1184" i="4"/>
  <c r="BG1183" i="4"/>
  <c r="AV1183" i="4"/>
  <c r="K1183" i="8" s="1"/>
  <c r="AU1183" i="4"/>
  <c r="J1183" i="8" s="1"/>
  <c r="AT1183" i="4"/>
  <c r="I1183" i="8" s="1"/>
  <c r="AV1182" i="4"/>
  <c r="K1182" i="8" s="1"/>
  <c r="AU1182" i="4"/>
  <c r="J1182" i="8" s="1"/>
  <c r="AT1182" i="4"/>
  <c r="I1182" i="8" s="1"/>
  <c r="AV1181" i="4"/>
  <c r="K1181" i="8" s="1"/>
  <c r="AU1181" i="4"/>
  <c r="J1181" i="8" s="1"/>
  <c r="AT1181" i="4"/>
  <c r="I1181" i="8" s="1"/>
  <c r="AV1180" i="4"/>
  <c r="K1180" i="8" s="1"/>
  <c r="AU1180" i="4"/>
  <c r="J1180" i="8" s="1"/>
  <c r="AT1180" i="4"/>
  <c r="I1180" i="8" s="1"/>
  <c r="AV1179" i="4"/>
  <c r="K1179" i="8" s="1"/>
  <c r="AU1179" i="4"/>
  <c r="J1179" i="8" s="1"/>
  <c r="AT1179" i="4"/>
  <c r="I1179" i="8" s="1"/>
  <c r="AV1178" i="4"/>
  <c r="K1178" i="8" s="1"/>
  <c r="AU1178" i="4"/>
  <c r="J1178" i="8" s="1"/>
  <c r="AT1178" i="4"/>
  <c r="I1178" i="8" s="1"/>
  <c r="AV1177" i="4"/>
  <c r="K1177" i="8" s="1"/>
  <c r="AU1177" i="4"/>
  <c r="J1177" i="8" s="1"/>
  <c r="AT1177" i="4"/>
  <c r="I1177" i="8" s="1"/>
  <c r="AV1176" i="4"/>
  <c r="K1176" i="8" s="1"/>
  <c r="AU1176" i="4"/>
  <c r="J1176" i="8" s="1"/>
  <c r="AT1176" i="4"/>
  <c r="I1176" i="8" s="1"/>
  <c r="BG1175" i="4"/>
  <c r="AV1175" i="4"/>
  <c r="K1175" i="8" s="1"/>
  <c r="AU1175" i="4"/>
  <c r="J1175" i="8" s="1"/>
  <c r="AT1175" i="4"/>
  <c r="I1175" i="8" s="1"/>
  <c r="BG1174" i="4"/>
  <c r="AV1174" i="4"/>
  <c r="K1174" i="8" s="1"/>
  <c r="AU1174" i="4"/>
  <c r="J1174" i="8" s="1"/>
  <c r="AT1174" i="4"/>
  <c r="I1174" i="8" s="1"/>
  <c r="AV1173" i="4"/>
  <c r="K1173" i="8" s="1"/>
  <c r="AU1173" i="4"/>
  <c r="AT1173" i="4"/>
  <c r="I1173" i="8" s="1"/>
  <c r="BC1173" i="4"/>
  <c r="AO1171" i="4"/>
  <c r="AN1171" i="4"/>
  <c r="AM1171" i="4"/>
  <c r="AL1171" i="4"/>
  <c r="AK1171" i="4"/>
  <c r="AJ1171" i="4"/>
  <c r="AI1171" i="4"/>
  <c r="AH1171" i="4"/>
  <c r="AG1171" i="4"/>
  <c r="AF1171" i="4"/>
  <c r="AE1171" i="4"/>
  <c r="AD1171" i="4"/>
  <c r="AC1171" i="4"/>
  <c r="AB1171" i="4"/>
  <c r="AA1171" i="4"/>
  <c r="Z1171" i="4"/>
  <c r="Y1171" i="4"/>
  <c r="X1171" i="4"/>
  <c r="W1171" i="4"/>
  <c r="V1171" i="4"/>
  <c r="U1171" i="4"/>
  <c r="T1171" i="4"/>
  <c r="S1171" i="4"/>
  <c r="R1171" i="4"/>
  <c r="Q1171" i="4"/>
  <c r="P1171" i="4"/>
  <c r="O1171" i="4"/>
  <c r="N1171" i="4"/>
  <c r="M1171" i="4"/>
  <c r="L1171" i="4"/>
  <c r="K1171" i="4"/>
  <c r="J1171" i="4"/>
  <c r="I1171" i="4"/>
  <c r="H1171" i="4"/>
  <c r="G1171" i="4"/>
  <c r="F1171" i="4"/>
  <c r="BG1170" i="4"/>
  <c r="AV1170" i="4"/>
  <c r="K1170" i="8" s="1"/>
  <c r="AU1170" i="4"/>
  <c r="J1170" i="8" s="1"/>
  <c r="AT1170" i="4"/>
  <c r="I1170" i="8" s="1"/>
  <c r="AV1169" i="4"/>
  <c r="K1169" i="8" s="1"/>
  <c r="AU1169" i="4"/>
  <c r="J1169" i="8" s="1"/>
  <c r="AT1169" i="4"/>
  <c r="I1169" i="8" s="1"/>
  <c r="AV1168" i="4"/>
  <c r="K1168" i="8" s="1"/>
  <c r="AU1168" i="4"/>
  <c r="J1168" i="8" s="1"/>
  <c r="AT1168" i="4"/>
  <c r="I1168" i="8" s="1"/>
  <c r="AV1167" i="4"/>
  <c r="K1167" i="8" s="1"/>
  <c r="AU1167" i="4"/>
  <c r="J1167" i="8" s="1"/>
  <c r="AT1167" i="4"/>
  <c r="I1167" i="8" s="1"/>
  <c r="AV1166" i="4"/>
  <c r="K1166" i="8" s="1"/>
  <c r="AU1166" i="4"/>
  <c r="J1166" i="8" s="1"/>
  <c r="AT1166" i="4"/>
  <c r="I1166" i="8" s="1"/>
  <c r="AV1165" i="4"/>
  <c r="K1165" i="8" s="1"/>
  <c r="AU1165" i="4"/>
  <c r="J1165" i="8" s="1"/>
  <c r="AT1165" i="4"/>
  <c r="I1165" i="8" s="1"/>
  <c r="AV1164" i="4"/>
  <c r="K1164" i="8" s="1"/>
  <c r="AU1164" i="4"/>
  <c r="J1164" i="8" s="1"/>
  <c r="AT1164" i="4"/>
  <c r="I1164" i="8" s="1"/>
  <c r="AV1163" i="4"/>
  <c r="K1163" i="8" s="1"/>
  <c r="AU1163" i="4"/>
  <c r="J1163" i="8" s="1"/>
  <c r="AT1163" i="4"/>
  <c r="I1163" i="8" s="1"/>
  <c r="BG1162" i="4"/>
  <c r="AV1162" i="4"/>
  <c r="K1162" i="8" s="1"/>
  <c r="AU1162" i="4"/>
  <c r="J1162" i="8" s="1"/>
  <c r="AT1162" i="4"/>
  <c r="I1162" i="8" s="1"/>
  <c r="BG1161" i="4"/>
  <c r="AV1161" i="4"/>
  <c r="K1161" i="8" s="1"/>
  <c r="AU1161" i="4"/>
  <c r="J1161" i="8" s="1"/>
  <c r="AT1161" i="4"/>
  <c r="I1161" i="8" s="1"/>
  <c r="BC1161" i="4"/>
  <c r="AV1160" i="4"/>
  <c r="AU1160" i="4"/>
  <c r="J1160" i="8" s="1"/>
  <c r="AT1160" i="4"/>
  <c r="BC1160" i="4"/>
  <c r="AO1158" i="4"/>
  <c r="AN1158" i="4"/>
  <c r="AM1158" i="4"/>
  <c r="AL1158" i="4"/>
  <c r="AK1158" i="4"/>
  <c r="AJ1158" i="4"/>
  <c r="AI1158" i="4"/>
  <c r="AH1158" i="4"/>
  <c r="AG1158" i="4"/>
  <c r="AG1277" i="4" s="1"/>
  <c r="AF1158" i="4"/>
  <c r="AE1158" i="4"/>
  <c r="AD1158" i="4"/>
  <c r="AC1158" i="4"/>
  <c r="AB1158" i="4"/>
  <c r="AA1158" i="4"/>
  <c r="Z1158" i="4"/>
  <c r="Z1277" i="4" s="1"/>
  <c r="Y1158" i="4"/>
  <c r="X1158" i="4"/>
  <c r="X1277" i="4" s="1"/>
  <c r="W1158" i="4"/>
  <c r="W1277" i="4" s="1"/>
  <c r="V1158" i="4"/>
  <c r="U1158" i="4"/>
  <c r="U1277" i="4" s="1"/>
  <c r="T1158" i="4"/>
  <c r="S1158" i="4"/>
  <c r="R1158" i="4"/>
  <c r="Q1158" i="4"/>
  <c r="Q1277" i="4" s="1"/>
  <c r="P1158" i="4"/>
  <c r="O1158" i="4"/>
  <c r="N1158" i="4"/>
  <c r="M1158" i="4"/>
  <c r="L1158" i="4"/>
  <c r="K1158" i="4"/>
  <c r="J1158" i="4"/>
  <c r="I1158" i="4"/>
  <c r="H1158" i="4"/>
  <c r="H1277" i="4" s="1"/>
  <c r="G1158" i="4"/>
  <c r="F1158" i="4"/>
  <c r="BG1157" i="4"/>
  <c r="AV1157" i="4"/>
  <c r="K1157" i="8" s="1"/>
  <c r="AU1157" i="4"/>
  <c r="J1157" i="8" s="1"/>
  <c r="AT1157" i="4"/>
  <c r="I1157" i="8" s="1"/>
  <c r="AV1156" i="4"/>
  <c r="K1156" i="8" s="1"/>
  <c r="AU1156" i="4"/>
  <c r="J1156" i="8" s="1"/>
  <c r="AT1156" i="4"/>
  <c r="I1156" i="8" s="1"/>
  <c r="AV1155" i="4"/>
  <c r="K1155" i="8" s="1"/>
  <c r="AU1155" i="4"/>
  <c r="J1155" i="8" s="1"/>
  <c r="AT1155" i="4"/>
  <c r="I1155" i="8" s="1"/>
  <c r="AV1154" i="4"/>
  <c r="K1154" i="8" s="1"/>
  <c r="AU1154" i="4"/>
  <c r="J1154" i="8" s="1"/>
  <c r="AT1154" i="4"/>
  <c r="I1154" i="8" s="1"/>
  <c r="AV1153" i="4"/>
  <c r="K1153" i="8" s="1"/>
  <c r="AU1153" i="4"/>
  <c r="J1153" i="8" s="1"/>
  <c r="AT1153" i="4"/>
  <c r="I1153" i="8" s="1"/>
  <c r="AV1152" i="4"/>
  <c r="K1152" i="8" s="1"/>
  <c r="AU1152" i="4"/>
  <c r="J1152" i="8" s="1"/>
  <c r="AT1152" i="4"/>
  <c r="I1152" i="8" s="1"/>
  <c r="AV1151" i="4"/>
  <c r="K1151" i="8" s="1"/>
  <c r="AU1151" i="4"/>
  <c r="J1151" i="8" s="1"/>
  <c r="AT1151" i="4"/>
  <c r="I1151" i="8" s="1"/>
  <c r="AV1150" i="4"/>
  <c r="K1150" i="8" s="1"/>
  <c r="AU1150" i="4"/>
  <c r="J1150" i="8" s="1"/>
  <c r="AT1150" i="4"/>
  <c r="I1150" i="8" s="1"/>
  <c r="BG1149" i="4"/>
  <c r="BG1150" i="4" s="1"/>
  <c r="AV1149" i="4"/>
  <c r="K1149" i="8" s="1"/>
  <c r="AU1149" i="4"/>
  <c r="J1149" i="8" s="1"/>
  <c r="AT1149" i="4"/>
  <c r="I1149" i="8" s="1"/>
  <c r="BG1148" i="4"/>
  <c r="AV1148" i="4"/>
  <c r="K1148" i="8" s="1"/>
  <c r="AU1148" i="4"/>
  <c r="J1148" i="8" s="1"/>
  <c r="AT1148" i="4"/>
  <c r="I1148" i="8" s="1"/>
  <c r="BC1148" i="4"/>
  <c r="BC1147" i="4"/>
  <c r="AV1147" i="4"/>
  <c r="K1147" i="8" s="1"/>
  <c r="AU1147" i="4"/>
  <c r="AT1147" i="4"/>
  <c r="AV1144" i="4"/>
  <c r="K1144" i="8" s="1"/>
  <c r="AU1144" i="4"/>
  <c r="J1144" i="8" s="1"/>
  <c r="AT1144" i="4"/>
  <c r="I1144" i="8" s="1"/>
  <c r="AV1143" i="4"/>
  <c r="K1143" i="8" s="1"/>
  <c r="AU1143" i="4"/>
  <c r="J1143" i="8" s="1"/>
  <c r="AT1143" i="4"/>
  <c r="I1143" i="8" s="1"/>
  <c r="AV1142" i="4"/>
  <c r="K1142" i="8" s="1"/>
  <c r="AU1142" i="4"/>
  <c r="J1142" i="8" s="1"/>
  <c r="AT1142" i="4"/>
  <c r="I1142" i="8" s="1"/>
  <c r="BG1141" i="4"/>
  <c r="AV1141" i="4"/>
  <c r="AU1141" i="4"/>
  <c r="J1141" i="8" s="1"/>
  <c r="AT1141" i="4"/>
  <c r="I1141" i="8" s="1"/>
  <c r="AV1140" i="4"/>
  <c r="K1140" i="8" s="1"/>
  <c r="AU1140" i="4"/>
  <c r="AT1140" i="4"/>
  <c r="I1140" i="8" s="1"/>
  <c r="BC1140" i="4"/>
  <c r="AM1136" i="4"/>
  <c r="I1136" i="4"/>
  <c r="AO1134" i="4"/>
  <c r="AN1134" i="4"/>
  <c r="AM1134" i="4"/>
  <c r="AL1134" i="4"/>
  <c r="AK1134" i="4"/>
  <c r="AJ1134" i="4"/>
  <c r="AI1134" i="4"/>
  <c r="AH1134" i="4"/>
  <c r="AG1134" i="4"/>
  <c r="AF1134" i="4"/>
  <c r="AE1134" i="4"/>
  <c r="AD1134" i="4"/>
  <c r="AC1134" i="4"/>
  <c r="AB1134" i="4"/>
  <c r="AA1134" i="4"/>
  <c r="Z1134" i="4"/>
  <c r="Y1134" i="4"/>
  <c r="X1134" i="4"/>
  <c r="W1134" i="4"/>
  <c r="V1134" i="4"/>
  <c r="U1134" i="4"/>
  <c r="T1134" i="4"/>
  <c r="S1134" i="4"/>
  <c r="R1134" i="4"/>
  <c r="Q1134" i="4"/>
  <c r="P1134" i="4"/>
  <c r="O1134" i="4"/>
  <c r="N1134" i="4"/>
  <c r="M1134" i="4"/>
  <c r="L1134" i="4"/>
  <c r="K1134" i="4"/>
  <c r="J1134" i="4"/>
  <c r="I1134" i="4"/>
  <c r="H1134" i="4"/>
  <c r="G1134" i="4"/>
  <c r="F1134" i="4"/>
  <c r="BG1133" i="4"/>
  <c r="AV1133" i="4"/>
  <c r="K1133" i="8" s="1"/>
  <c r="AU1133" i="4"/>
  <c r="J1133" i="8" s="1"/>
  <c r="AT1133" i="4"/>
  <c r="I1133" i="8" s="1"/>
  <c r="AV1132" i="4"/>
  <c r="K1132" i="8" s="1"/>
  <c r="AU1132" i="4"/>
  <c r="J1132" i="8" s="1"/>
  <c r="AT1132" i="4"/>
  <c r="I1132" i="8" s="1"/>
  <c r="AV1131" i="4"/>
  <c r="K1131" i="8" s="1"/>
  <c r="AU1131" i="4"/>
  <c r="J1131" i="8" s="1"/>
  <c r="AT1131" i="4"/>
  <c r="I1131" i="8" s="1"/>
  <c r="AV1130" i="4"/>
  <c r="K1130" i="8" s="1"/>
  <c r="AU1130" i="4"/>
  <c r="J1130" i="8" s="1"/>
  <c r="AT1130" i="4"/>
  <c r="I1130" i="8" s="1"/>
  <c r="AV1129" i="4"/>
  <c r="K1129" i="8" s="1"/>
  <c r="AU1129" i="4"/>
  <c r="J1129" i="8" s="1"/>
  <c r="AT1129" i="4"/>
  <c r="I1129" i="8" s="1"/>
  <c r="AV1128" i="4"/>
  <c r="K1128" i="8" s="1"/>
  <c r="AU1128" i="4"/>
  <c r="J1128" i="8" s="1"/>
  <c r="AT1128" i="4"/>
  <c r="I1128" i="8" s="1"/>
  <c r="AV1127" i="4"/>
  <c r="K1127" i="8" s="1"/>
  <c r="AU1127" i="4"/>
  <c r="J1127" i="8" s="1"/>
  <c r="AT1127" i="4"/>
  <c r="I1127" i="8" s="1"/>
  <c r="AV1126" i="4"/>
  <c r="K1126" i="8" s="1"/>
  <c r="AU1126" i="4"/>
  <c r="J1126" i="8" s="1"/>
  <c r="AT1126" i="4"/>
  <c r="I1126" i="8" s="1"/>
  <c r="BG1125" i="4"/>
  <c r="BG1126" i="4" s="1"/>
  <c r="AV1125" i="4"/>
  <c r="K1125" i="8" s="1"/>
  <c r="AU1125" i="4"/>
  <c r="J1125" i="8" s="1"/>
  <c r="AT1125" i="4"/>
  <c r="I1125" i="8" s="1"/>
  <c r="BG1124" i="4"/>
  <c r="AV1124" i="4"/>
  <c r="K1124" i="8" s="1"/>
  <c r="AU1124" i="4"/>
  <c r="J1124" i="8" s="1"/>
  <c r="AT1124" i="4"/>
  <c r="I1124" i="8" s="1"/>
  <c r="BC1124" i="4"/>
  <c r="BC1123" i="4"/>
  <c r="AV1123" i="4"/>
  <c r="K1123" i="8" s="1"/>
  <c r="AU1123" i="4"/>
  <c r="AT1123" i="4"/>
  <c r="AO1121" i="4"/>
  <c r="AN1121" i="4"/>
  <c r="AM1121" i="4"/>
  <c r="AL1121" i="4"/>
  <c r="AK1121" i="4"/>
  <c r="AJ1121" i="4"/>
  <c r="AI1121" i="4"/>
  <c r="AH1121" i="4"/>
  <c r="AG1121" i="4"/>
  <c r="AF1121" i="4"/>
  <c r="AE1121" i="4"/>
  <c r="AD1121" i="4"/>
  <c r="AC1121" i="4"/>
  <c r="AB1121" i="4"/>
  <c r="AA1121" i="4"/>
  <c r="Z1121" i="4"/>
  <c r="Y1121" i="4"/>
  <c r="X1121" i="4"/>
  <c r="W1121" i="4"/>
  <c r="V1121" i="4"/>
  <c r="U1121" i="4"/>
  <c r="T1121" i="4"/>
  <c r="S1121" i="4"/>
  <c r="R1121" i="4"/>
  <c r="Q1121" i="4"/>
  <c r="P1121" i="4"/>
  <c r="O1121" i="4"/>
  <c r="N1121" i="4"/>
  <c r="M1121" i="4"/>
  <c r="L1121" i="4"/>
  <c r="K1121" i="4"/>
  <c r="J1121" i="4"/>
  <c r="I1121" i="4"/>
  <c r="H1121" i="4"/>
  <c r="G1121" i="4"/>
  <c r="F1121" i="4"/>
  <c r="C1121" i="4"/>
  <c r="BG1120" i="4"/>
  <c r="BC1120" i="4"/>
  <c r="AV1120" i="4"/>
  <c r="K1120" i="8" s="1"/>
  <c r="AU1120" i="4"/>
  <c r="J1120" i="8" s="1"/>
  <c r="AT1120" i="4"/>
  <c r="I1120" i="8" s="1"/>
  <c r="AV1119" i="4"/>
  <c r="K1119" i="8" s="1"/>
  <c r="AU1119" i="4"/>
  <c r="J1119" i="8" s="1"/>
  <c r="AT1119" i="4"/>
  <c r="I1119" i="8" s="1"/>
  <c r="AV1118" i="4"/>
  <c r="K1118" i="8" s="1"/>
  <c r="AU1118" i="4"/>
  <c r="J1118" i="8" s="1"/>
  <c r="AT1118" i="4"/>
  <c r="I1118" i="8" s="1"/>
  <c r="AV1117" i="4"/>
  <c r="K1117" i="8" s="1"/>
  <c r="AU1117" i="4"/>
  <c r="J1117" i="8" s="1"/>
  <c r="AT1117" i="4"/>
  <c r="I1117" i="8" s="1"/>
  <c r="AV1116" i="4"/>
  <c r="K1116" i="8" s="1"/>
  <c r="AU1116" i="4"/>
  <c r="J1116" i="8" s="1"/>
  <c r="AT1116" i="4"/>
  <c r="I1116" i="8" s="1"/>
  <c r="AV1115" i="4"/>
  <c r="K1115" i="8" s="1"/>
  <c r="AU1115" i="4"/>
  <c r="J1115" i="8" s="1"/>
  <c r="AT1115" i="4"/>
  <c r="I1115" i="8" s="1"/>
  <c r="AV1114" i="4"/>
  <c r="K1114" i="8" s="1"/>
  <c r="AU1114" i="4"/>
  <c r="J1114" i="8" s="1"/>
  <c r="AT1114" i="4"/>
  <c r="I1114" i="8" s="1"/>
  <c r="AV1113" i="4"/>
  <c r="K1113" i="8" s="1"/>
  <c r="AU1113" i="4"/>
  <c r="J1113" i="8" s="1"/>
  <c r="AT1113" i="4"/>
  <c r="I1113" i="8" s="1"/>
  <c r="BG1112" i="4"/>
  <c r="AV1112" i="4"/>
  <c r="K1112" i="8" s="1"/>
  <c r="AU1112" i="4"/>
  <c r="J1112" i="8" s="1"/>
  <c r="AT1112" i="4"/>
  <c r="I1112" i="8" s="1"/>
  <c r="BG1111" i="4"/>
  <c r="AV1111" i="4"/>
  <c r="K1111" i="8" s="1"/>
  <c r="AU1111" i="4"/>
  <c r="J1111" i="8" s="1"/>
  <c r="AT1111" i="4"/>
  <c r="I1111" i="8" s="1"/>
  <c r="BC1111" i="4"/>
  <c r="AV1110" i="4"/>
  <c r="AU1110" i="4"/>
  <c r="AT1110" i="4"/>
  <c r="AO1108" i="4"/>
  <c r="AN1108" i="4"/>
  <c r="AM1108" i="4"/>
  <c r="AL1108" i="4"/>
  <c r="AK1108" i="4"/>
  <c r="AJ1108" i="4"/>
  <c r="AI1108" i="4"/>
  <c r="AH1108" i="4"/>
  <c r="AG1108" i="4"/>
  <c r="AF1108" i="4"/>
  <c r="AE1108" i="4"/>
  <c r="AD1108" i="4"/>
  <c r="AC1108" i="4"/>
  <c r="AB1108" i="4"/>
  <c r="AA1108" i="4"/>
  <c r="Z1108" i="4"/>
  <c r="Y1108" i="4"/>
  <c r="X1108" i="4"/>
  <c r="W1108" i="4"/>
  <c r="V1108" i="4"/>
  <c r="U1108" i="4"/>
  <c r="T1108" i="4"/>
  <c r="S1108" i="4"/>
  <c r="R1108" i="4"/>
  <c r="Q1108" i="4"/>
  <c r="P1108" i="4"/>
  <c r="O1108" i="4"/>
  <c r="N1108" i="4"/>
  <c r="M1108" i="4"/>
  <c r="L1108" i="4"/>
  <c r="K1108" i="4"/>
  <c r="J1108" i="4"/>
  <c r="I1108" i="4"/>
  <c r="H1108" i="4"/>
  <c r="G1108" i="4"/>
  <c r="F1108" i="4"/>
  <c r="BG1107" i="4"/>
  <c r="AV1107" i="4"/>
  <c r="K1107" i="8" s="1"/>
  <c r="AU1107" i="4"/>
  <c r="J1107" i="8" s="1"/>
  <c r="AT1107" i="4"/>
  <c r="I1107" i="8" s="1"/>
  <c r="AV1106" i="4"/>
  <c r="K1106" i="8" s="1"/>
  <c r="AU1106" i="4"/>
  <c r="J1106" i="8" s="1"/>
  <c r="AT1106" i="4"/>
  <c r="I1106" i="8" s="1"/>
  <c r="AV1105" i="4"/>
  <c r="K1105" i="8" s="1"/>
  <c r="AU1105" i="4"/>
  <c r="J1105" i="8" s="1"/>
  <c r="AT1105" i="4"/>
  <c r="I1105" i="8" s="1"/>
  <c r="AV1104" i="4"/>
  <c r="K1104" i="8" s="1"/>
  <c r="AU1104" i="4"/>
  <c r="J1104" i="8" s="1"/>
  <c r="AT1104" i="4"/>
  <c r="I1104" i="8" s="1"/>
  <c r="AV1103" i="4"/>
  <c r="K1103" i="8" s="1"/>
  <c r="AU1103" i="4"/>
  <c r="J1103" i="8" s="1"/>
  <c r="AT1103" i="4"/>
  <c r="I1103" i="8" s="1"/>
  <c r="AV1102" i="4"/>
  <c r="K1102" i="8" s="1"/>
  <c r="AU1102" i="4"/>
  <c r="J1102" i="8" s="1"/>
  <c r="AT1102" i="4"/>
  <c r="I1102" i="8" s="1"/>
  <c r="AV1101" i="4"/>
  <c r="K1101" i="8" s="1"/>
  <c r="AU1101" i="4"/>
  <c r="J1101" i="8" s="1"/>
  <c r="AT1101" i="4"/>
  <c r="I1101" i="8" s="1"/>
  <c r="AV1100" i="4"/>
  <c r="K1100" i="8" s="1"/>
  <c r="AU1100" i="4"/>
  <c r="J1100" i="8" s="1"/>
  <c r="AT1100" i="4"/>
  <c r="I1100" i="8" s="1"/>
  <c r="BG1099" i="4"/>
  <c r="AV1099" i="4"/>
  <c r="K1099" i="8" s="1"/>
  <c r="AU1099" i="4"/>
  <c r="J1099" i="8" s="1"/>
  <c r="AT1099" i="4"/>
  <c r="I1099" i="8" s="1"/>
  <c r="BG1098" i="4"/>
  <c r="BC1098" i="4"/>
  <c r="AV1098" i="4"/>
  <c r="K1098" i="8" s="1"/>
  <c r="AU1098" i="4"/>
  <c r="J1098" i="8" s="1"/>
  <c r="AT1098" i="4"/>
  <c r="I1098" i="8" s="1"/>
  <c r="BC1097" i="4"/>
  <c r="AV1097" i="4"/>
  <c r="AU1097" i="4"/>
  <c r="J1097" i="8" s="1"/>
  <c r="AT1097" i="4"/>
  <c r="AO1095" i="4"/>
  <c r="AN1095" i="4"/>
  <c r="AM1095" i="4"/>
  <c r="AL1095" i="4"/>
  <c r="AK1095" i="4"/>
  <c r="AJ1095" i="4"/>
  <c r="AI1095" i="4"/>
  <c r="AH1095" i="4"/>
  <c r="AG1095" i="4"/>
  <c r="AF1095" i="4"/>
  <c r="AE1095" i="4"/>
  <c r="AD1095" i="4"/>
  <c r="AC1095" i="4"/>
  <c r="AB1095" i="4"/>
  <c r="AA1095" i="4"/>
  <c r="Z1095" i="4"/>
  <c r="Y1095" i="4"/>
  <c r="X1095" i="4"/>
  <c r="W1095" i="4"/>
  <c r="V1095" i="4"/>
  <c r="U1095" i="4"/>
  <c r="T1095" i="4"/>
  <c r="S1095" i="4"/>
  <c r="R1095" i="4"/>
  <c r="Q1095" i="4"/>
  <c r="P1095" i="4"/>
  <c r="O1095" i="4"/>
  <c r="N1095" i="4"/>
  <c r="M1095" i="4"/>
  <c r="L1095" i="4"/>
  <c r="K1095" i="4"/>
  <c r="J1095" i="4"/>
  <c r="I1095" i="4"/>
  <c r="H1095" i="4"/>
  <c r="G1095" i="4"/>
  <c r="F1095" i="4"/>
  <c r="BG1094" i="4"/>
  <c r="AV1094" i="4"/>
  <c r="K1094" i="8" s="1"/>
  <c r="AU1094" i="4"/>
  <c r="J1094" i="8" s="1"/>
  <c r="AT1094" i="4"/>
  <c r="I1094" i="8" s="1"/>
  <c r="AV1093" i="4"/>
  <c r="K1093" i="8" s="1"/>
  <c r="AU1093" i="4"/>
  <c r="J1093" i="8" s="1"/>
  <c r="AT1093" i="4"/>
  <c r="I1093" i="8" s="1"/>
  <c r="AV1092" i="4"/>
  <c r="K1092" i="8" s="1"/>
  <c r="AU1092" i="4"/>
  <c r="J1092" i="8" s="1"/>
  <c r="AT1092" i="4"/>
  <c r="I1092" i="8" s="1"/>
  <c r="AV1091" i="4"/>
  <c r="K1091" i="8" s="1"/>
  <c r="AU1091" i="4"/>
  <c r="J1091" i="8" s="1"/>
  <c r="AT1091" i="4"/>
  <c r="I1091" i="8" s="1"/>
  <c r="AV1090" i="4"/>
  <c r="K1090" i="8" s="1"/>
  <c r="AU1090" i="4"/>
  <c r="J1090" i="8" s="1"/>
  <c r="AT1090" i="4"/>
  <c r="I1090" i="8" s="1"/>
  <c r="AV1089" i="4"/>
  <c r="K1089" i="8" s="1"/>
  <c r="AU1089" i="4"/>
  <c r="J1089" i="8" s="1"/>
  <c r="AT1089" i="4"/>
  <c r="I1089" i="8" s="1"/>
  <c r="AV1088" i="4"/>
  <c r="K1088" i="8" s="1"/>
  <c r="AU1088" i="4"/>
  <c r="J1088" i="8" s="1"/>
  <c r="AT1088" i="4"/>
  <c r="I1088" i="8" s="1"/>
  <c r="BG1087" i="4"/>
  <c r="AV1087" i="4"/>
  <c r="K1087" i="8" s="1"/>
  <c r="AU1087" i="4"/>
  <c r="J1087" i="8" s="1"/>
  <c r="AT1087" i="4"/>
  <c r="I1087" i="8" s="1"/>
  <c r="BG1086" i="4"/>
  <c r="BC1086" i="4"/>
  <c r="AV1086" i="4"/>
  <c r="K1086" i="8" s="1"/>
  <c r="AU1086" i="4"/>
  <c r="J1086" i="8" s="1"/>
  <c r="AT1086" i="4"/>
  <c r="I1086" i="8" s="1"/>
  <c r="BG1085" i="4"/>
  <c r="AV1085" i="4"/>
  <c r="K1085" i="8" s="1"/>
  <c r="AU1085" i="4"/>
  <c r="J1085" i="8" s="1"/>
  <c r="AT1085" i="4"/>
  <c r="I1085" i="8" s="1"/>
  <c r="BC1085" i="4"/>
  <c r="BC1084" i="4"/>
  <c r="AV1084" i="4"/>
  <c r="K1084" i="8" s="1"/>
  <c r="AU1084" i="4"/>
  <c r="AT1084" i="4"/>
  <c r="AT1082" i="4"/>
  <c r="I1082" i="8" s="1"/>
  <c r="AO1082" i="4"/>
  <c r="AN1082" i="4"/>
  <c r="AM1082" i="4"/>
  <c r="AL1082" i="4"/>
  <c r="AK1082" i="4"/>
  <c r="AJ1082" i="4"/>
  <c r="AI1082" i="4"/>
  <c r="AH1082" i="4"/>
  <c r="AG1082" i="4"/>
  <c r="AF1082" i="4"/>
  <c r="AE1082" i="4"/>
  <c r="AD1082" i="4"/>
  <c r="AC1082" i="4"/>
  <c r="AB1082" i="4"/>
  <c r="AA1082" i="4"/>
  <c r="Z1082" i="4"/>
  <c r="Y1082" i="4"/>
  <c r="X1082" i="4"/>
  <c r="W1082" i="4"/>
  <c r="V1082" i="4"/>
  <c r="U1082" i="4"/>
  <c r="T1082" i="4"/>
  <c r="S1082" i="4"/>
  <c r="R1082" i="4"/>
  <c r="Q1082" i="4"/>
  <c r="P1082" i="4"/>
  <c r="O1082" i="4"/>
  <c r="N1082" i="4"/>
  <c r="M1082" i="4"/>
  <c r="L1082" i="4"/>
  <c r="K1082" i="4"/>
  <c r="J1082" i="4"/>
  <c r="J1136" i="4" s="1"/>
  <c r="I1082" i="4"/>
  <c r="H1082" i="4"/>
  <c r="G1082" i="4"/>
  <c r="G1136" i="4" s="1"/>
  <c r="F1082" i="4"/>
  <c r="BG1081" i="4"/>
  <c r="C1082" i="4" s="1"/>
  <c r="BC1081" i="4"/>
  <c r="AV1081" i="4"/>
  <c r="K1081" i="8" s="1"/>
  <c r="AU1081" i="4"/>
  <c r="J1081" i="8" s="1"/>
  <c r="AT1081" i="4"/>
  <c r="I1081" i="8" s="1"/>
  <c r="AV1080" i="4"/>
  <c r="K1080" i="8" s="1"/>
  <c r="AU1080" i="4"/>
  <c r="J1080" i="8" s="1"/>
  <c r="AT1080" i="4"/>
  <c r="I1080" i="8" s="1"/>
  <c r="AV1079" i="4"/>
  <c r="K1079" i="8" s="1"/>
  <c r="AU1079" i="4"/>
  <c r="J1079" i="8" s="1"/>
  <c r="AT1079" i="4"/>
  <c r="I1079" i="8" s="1"/>
  <c r="AV1078" i="4"/>
  <c r="K1078" i="8" s="1"/>
  <c r="AU1078" i="4"/>
  <c r="J1078" i="8" s="1"/>
  <c r="AT1078" i="4"/>
  <c r="I1078" i="8" s="1"/>
  <c r="AV1077" i="4"/>
  <c r="K1077" i="8" s="1"/>
  <c r="AU1077" i="4"/>
  <c r="J1077" i="8" s="1"/>
  <c r="AT1077" i="4"/>
  <c r="I1077" i="8" s="1"/>
  <c r="AV1076" i="4"/>
  <c r="K1076" i="8" s="1"/>
  <c r="AU1076" i="4"/>
  <c r="J1076" i="8" s="1"/>
  <c r="AT1076" i="4"/>
  <c r="I1076" i="8" s="1"/>
  <c r="AV1075" i="4"/>
  <c r="K1075" i="8" s="1"/>
  <c r="AU1075" i="4"/>
  <c r="J1075" i="8" s="1"/>
  <c r="AT1075" i="4"/>
  <c r="I1075" i="8" s="1"/>
  <c r="AV1074" i="4"/>
  <c r="K1074" i="8" s="1"/>
  <c r="AU1074" i="4"/>
  <c r="J1074" i="8" s="1"/>
  <c r="AT1074" i="4"/>
  <c r="I1074" i="8" s="1"/>
  <c r="BG1073" i="4"/>
  <c r="AV1073" i="4"/>
  <c r="K1073" i="8" s="1"/>
  <c r="AU1073" i="4"/>
  <c r="J1073" i="8" s="1"/>
  <c r="AT1073" i="4"/>
  <c r="I1073" i="8" s="1"/>
  <c r="BG1072" i="4"/>
  <c r="AV1072" i="4"/>
  <c r="K1072" i="8" s="1"/>
  <c r="AU1072" i="4"/>
  <c r="J1072" i="8" s="1"/>
  <c r="AT1072" i="4"/>
  <c r="I1072" i="8" s="1"/>
  <c r="BC1072" i="4"/>
  <c r="BC1071" i="4"/>
  <c r="AV1071" i="4"/>
  <c r="AU1071" i="4"/>
  <c r="J1071" i="8" s="1"/>
  <c r="AT1071" i="4"/>
  <c r="I1071" i="8" s="1"/>
  <c r="AO1069" i="4"/>
  <c r="AN1069" i="4"/>
  <c r="AM1069" i="4"/>
  <c r="AL1069" i="4"/>
  <c r="AK1069" i="4"/>
  <c r="AJ1069" i="4"/>
  <c r="AI1069" i="4"/>
  <c r="AH1069" i="4"/>
  <c r="AG1069" i="4"/>
  <c r="AF1069" i="4"/>
  <c r="AE1069" i="4"/>
  <c r="AD1069" i="4"/>
  <c r="AC1069" i="4"/>
  <c r="AB1069" i="4"/>
  <c r="AA1069" i="4"/>
  <c r="Z1069" i="4"/>
  <c r="Y1069" i="4"/>
  <c r="X1069" i="4"/>
  <c r="W1069" i="4"/>
  <c r="V1069" i="4"/>
  <c r="U1069" i="4"/>
  <c r="T1069" i="4"/>
  <c r="S1069" i="4"/>
  <c r="R1069" i="4"/>
  <c r="Q1069" i="4"/>
  <c r="P1069" i="4"/>
  <c r="O1069" i="4"/>
  <c r="N1069" i="4"/>
  <c r="M1069" i="4"/>
  <c r="L1069" i="4"/>
  <c r="K1069" i="4"/>
  <c r="J1069" i="4"/>
  <c r="I1069" i="4"/>
  <c r="H1069" i="4"/>
  <c r="G1069" i="4"/>
  <c r="F1069" i="4"/>
  <c r="BG1068" i="4"/>
  <c r="AV1068" i="4"/>
  <c r="K1068" i="8" s="1"/>
  <c r="AU1068" i="4"/>
  <c r="J1068" i="8" s="1"/>
  <c r="AT1068" i="4"/>
  <c r="I1068" i="8" s="1"/>
  <c r="AV1067" i="4"/>
  <c r="AU1067" i="4"/>
  <c r="J1067" i="8" s="1"/>
  <c r="AT1067" i="4"/>
  <c r="I1067" i="8" s="1"/>
  <c r="AV1066" i="4"/>
  <c r="K1066" i="8" s="1"/>
  <c r="AU1066" i="4"/>
  <c r="J1066" i="8" s="1"/>
  <c r="AT1066" i="4"/>
  <c r="I1066" i="8" s="1"/>
  <c r="AV1065" i="4"/>
  <c r="K1065" i="8" s="1"/>
  <c r="AU1065" i="4"/>
  <c r="J1065" i="8" s="1"/>
  <c r="AT1065" i="4"/>
  <c r="I1065" i="8" s="1"/>
  <c r="AV1064" i="4"/>
  <c r="K1064" i="8" s="1"/>
  <c r="AU1064" i="4"/>
  <c r="J1064" i="8" s="1"/>
  <c r="AT1064" i="4"/>
  <c r="I1064" i="8" s="1"/>
  <c r="AV1063" i="4"/>
  <c r="K1063" i="8" s="1"/>
  <c r="AU1063" i="4"/>
  <c r="J1063" i="8" s="1"/>
  <c r="AT1063" i="4"/>
  <c r="I1063" i="8" s="1"/>
  <c r="AV1062" i="4"/>
  <c r="K1062" i="8" s="1"/>
  <c r="AU1062" i="4"/>
  <c r="J1062" i="8" s="1"/>
  <c r="AT1062" i="4"/>
  <c r="I1062" i="8" s="1"/>
  <c r="AV1061" i="4"/>
  <c r="K1061" i="8" s="1"/>
  <c r="AU1061" i="4"/>
  <c r="J1061" i="8" s="1"/>
  <c r="AT1061" i="4"/>
  <c r="I1061" i="8" s="1"/>
  <c r="BG1060" i="4"/>
  <c r="AV1060" i="4"/>
  <c r="K1060" i="8" s="1"/>
  <c r="AU1060" i="4"/>
  <c r="J1060" i="8" s="1"/>
  <c r="AT1060" i="4"/>
  <c r="I1060" i="8" s="1"/>
  <c r="BG1059" i="4"/>
  <c r="AV1059" i="4"/>
  <c r="K1059" i="8" s="1"/>
  <c r="AU1059" i="4"/>
  <c r="AT1059" i="4"/>
  <c r="I1059" i="8" s="1"/>
  <c r="AV1058" i="4"/>
  <c r="K1058" i="8" s="1"/>
  <c r="AU1058" i="4"/>
  <c r="J1058" i="8" s="1"/>
  <c r="AT1058" i="4"/>
  <c r="I1058" i="8" s="1"/>
  <c r="BC1058" i="4"/>
  <c r="AO1056" i="4"/>
  <c r="AN1056" i="4"/>
  <c r="AM1056" i="4"/>
  <c r="AL1056" i="4"/>
  <c r="AK1056" i="4"/>
  <c r="AJ1056" i="4"/>
  <c r="AI1056" i="4"/>
  <c r="AH1056" i="4"/>
  <c r="AG1056" i="4"/>
  <c r="AF1056" i="4"/>
  <c r="AE1056" i="4"/>
  <c r="AD1056" i="4"/>
  <c r="AC1056" i="4"/>
  <c r="AB1056" i="4"/>
  <c r="AA1056" i="4"/>
  <c r="Z1056" i="4"/>
  <c r="Y1056" i="4"/>
  <c r="X1056" i="4"/>
  <c r="W1056" i="4"/>
  <c r="V1056" i="4"/>
  <c r="U1056" i="4"/>
  <c r="T1056" i="4"/>
  <c r="S1056" i="4"/>
  <c r="R1056" i="4"/>
  <c r="Q1056" i="4"/>
  <c r="P1056" i="4"/>
  <c r="O1056" i="4"/>
  <c r="N1056" i="4"/>
  <c r="M1056" i="4"/>
  <c r="L1056" i="4"/>
  <c r="K1056" i="4"/>
  <c r="J1056" i="4"/>
  <c r="I1056" i="4"/>
  <c r="H1056" i="4"/>
  <c r="G1056" i="4"/>
  <c r="F1056" i="4"/>
  <c r="C1056" i="4"/>
  <c r="BG1055" i="4"/>
  <c r="BC1055" i="4" s="1"/>
  <c r="AV1055" i="4"/>
  <c r="K1055" i="8" s="1"/>
  <c r="AU1055" i="4"/>
  <c r="J1055" i="8" s="1"/>
  <c r="AT1055" i="4"/>
  <c r="I1055" i="8" s="1"/>
  <c r="AV1054" i="4"/>
  <c r="K1054" i="8" s="1"/>
  <c r="AU1054" i="4"/>
  <c r="J1054" i="8" s="1"/>
  <c r="AT1054" i="4"/>
  <c r="I1054" i="8" s="1"/>
  <c r="AV1053" i="4"/>
  <c r="K1053" i="8" s="1"/>
  <c r="AU1053" i="4"/>
  <c r="J1053" i="8" s="1"/>
  <c r="AT1053" i="4"/>
  <c r="I1053" i="8" s="1"/>
  <c r="AV1052" i="4"/>
  <c r="K1052" i="8" s="1"/>
  <c r="AU1052" i="4"/>
  <c r="J1052" i="8" s="1"/>
  <c r="AT1052" i="4"/>
  <c r="I1052" i="8" s="1"/>
  <c r="AV1051" i="4"/>
  <c r="K1051" i="8" s="1"/>
  <c r="AU1051" i="4"/>
  <c r="J1051" i="8" s="1"/>
  <c r="AT1051" i="4"/>
  <c r="I1051" i="8" s="1"/>
  <c r="AV1050" i="4"/>
  <c r="K1050" i="8" s="1"/>
  <c r="AU1050" i="4"/>
  <c r="AT1050" i="4"/>
  <c r="I1050" i="8" s="1"/>
  <c r="AV1049" i="4"/>
  <c r="K1049" i="8" s="1"/>
  <c r="AU1049" i="4"/>
  <c r="J1049" i="8" s="1"/>
  <c r="AT1049" i="4"/>
  <c r="I1049" i="8" s="1"/>
  <c r="AV1048" i="4"/>
  <c r="K1048" i="8" s="1"/>
  <c r="AU1048" i="4"/>
  <c r="J1048" i="8" s="1"/>
  <c r="AT1048" i="4"/>
  <c r="I1048" i="8" s="1"/>
  <c r="AV1047" i="4"/>
  <c r="K1047" i="8" s="1"/>
  <c r="AU1047" i="4"/>
  <c r="J1047" i="8" s="1"/>
  <c r="AT1047" i="4"/>
  <c r="I1047" i="8" s="1"/>
  <c r="BG1046" i="4"/>
  <c r="AV1046" i="4"/>
  <c r="AU1046" i="4"/>
  <c r="J1046" i="8" s="1"/>
  <c r="AT1046" i="4"/>
  <c r="I1046" i="8" s="1"/>
  <c r="AV1045" i="4"/>
  <c r="K1045" i="8" s="1"/>
  <c r="AU1045" i="4"/>
  <c r="J1045" i="8" s="1"/>
  <c r="AT1045" i="4"/>
  <c r="I1045" i="8" s="1"/>
  <c r="AU1043" i="4"/>
  <c r="J1043" i="8" s="1"/>
  <c r="AO1043" i="4"/>
  <c r="AO1136" i="4" s="1"/>
  <c r="AN1043" i="4"/>
  <c r="AM1043" i="4"/>
  <c r="AL1043" i="4"/>
  <c r="AK1043" i="4"/>
  <c r="AJ1043" i="4"/>
  <c r="AI1043" i="4"/>
  <c r="AH1043" i="4"/>
  <c r="AG1043" i="4"/>
  <c r="AF1043" i="4"/>
  <c r="AE1043" i="4"/>
  <c r="AD1043" i="4"/>
  <c r="AD1136" i="4" s="1"/>
  <c r="AC1043" i="4"/>
  <c r="AB1043" i="4"/>
  <c r="AA1043" i="4"/>
  <c r="Z1043" i="4"/>
  <c r="Z1136" i="4" s="1"/>
  <c r="Y1043" i="4"/>
  <c r="Y1136" i="4" s="1"/>
  <c r="X1043" i="4"/>
  <c r="W1043" i="4"/>
  <c r="V1043" i="4"/>
  <c r="U1043" i="4"/>
  <c r="T1043" i="4"/>
  <c r="S1043" i="4"/>
  <c r="R1043" i="4"/>
  <c r="Q1043" i="4"/>
  <c r="P1043" i="4"/>
  <c r="O1043" i="4"/>
  <c r="N1043" i="4"/>
  <c r="N1136" i="4" s="1"/>
  <c r="M1043" i="4"/>
  <c r="L1043" i="4"/>
  <c r="K1043" i="4"/>
  <c r="J1043" i="4"/>
  <c r="I1043" i="4"/>
  <c r="H1043" i="4"/>
  <c r="G1043" i="4"/>
  <c r="F1043" i="4"/>
  <c r="BG1042" i="4"/>
  <c r="AV1042" i="4"/>
  <c r="K1042" i="8" s="1"/>
  <c r="AU1042" i="4"/>
  <c r="J1042" i="8" s="1"/>
  <c r="AT1042" i="4"/>
  <c r="I1042" i="8" s="1"/>
  <c r="AV1041" i="4"/>
  <c r="K1041" i="8" s="1"/>
  <c r="AU1041" i="4"/>
  <c r="J1041" i="8" s="1"/>
  <c r="AT1041" i="4"/>
  <c r="I1041" i="8" s="1"/>
  <c r="AV1040" i="4"/>
  <c r="K1040" i="8" s="1"/>
  <c r="AU1040" i="4"/>
  <c r="J1040" i="8" s="1"/>
  <c r="AT1040" i="4"/>
  <c r="I1040" i="8" s="1"/>
  <c r="AV1039" i="4"/>
  <c r="K1039" i="8" s="1"/>
  <c r="AU1039" i="4"/>
  <c r="J1039" i="8" s="1"/>
  <c r="AT1039" i="4"/>
  <c r="I1039" i="8" s="1"/>
  <c r="AV1038" i="4"/>
  <c r="K1038" i="8" s="1"/>
  <c r="AU1038" i="4"/>
  <c r="J1038" i="8" s="1"/>
  <c r="AT1038" i="4"/>
  <c r="I1038" i="8" s="1"/>
  <c r="AV1037" i="4"/>
  <c r="K1037" i="8" s="1"/>
  <c r="AU1037" i="4"/>
  <c r="J1037" i="8" s="1"/>
  <c r="AT1037" i="4"/>
  <c r="I1037" i="8" s="1"/>
  <c r="AV1036" i="4"/>
  <c r="K1036" i="8" s="1"/>
  <c r="AU1036" i="4"/>
  <c r="J1036" i="8" s="1"/>
  <c r="AT1036" i="4"/>
  <c r="I1036" i="8" s="1"/>
  <c r="AV1035" i="4"/>
  <c r="K1035" i="8" s="1"/>
  <c r="AU1035" i="4"/>
  <c r="J1035" i="8" s="1"/>
  <c r="AT1035" i="4"/>
  <c r="I1035" i="8" s="1"/>
  <c r="AV1034" i="4"/>
  <c r="K1034" i="8" s="1"/>
  <c r="AU1034" i="4"/>
  <c r="J1034" i="8" s="1"/>
  <c r="AT1034" i="4"/>
  <c r="I1034" i="8" s="1"/>
  <c r="BG1033" i="4"/>
  <c r="BG1034" i="4" s="1"/>
  <c r="AV1033" i="4"/>
  <c r="K1033" i="8" s="1"/>
  <c r="AU1033" i="4"/>
  <c r="J1033" i="8" s="1"/>
  <c r="AT1033" i="4"/>
  <c r="I1033" i="8" s="1"/>
  <c r="BC1033" i="4"/>
  <c r="AV1032" i="4"/>
  <c r="K1032" i="8" s="1"/>
  <c r="AU1032" i="4"/>
  <c r="J1032" i="8" s="1"/>
  <c r="AT1032" i="4"/>
  <c r="I1032" i="8" s="1"/>
  <c r="BC1032" i="4"/>
  <c r="AV1030" i="4"/>
  <c r="K1030" i="8" s="1"/>
  <c r="AO1030" i="4"/>
  <c r="AN1030" i="4"/>
  <c r="AM1030" i="4"/>
  <c r="AL1030" i="4"/>
  <c r="AL1136" i="4" s="1"/>
  <c r="AK1030" i="4"/>
  <c r="AJ1030" i="4"/>
  <c r="AJ1136" i="4" s="1"/>
  <c r="AI1030" i="4"/>
  <c r="AH1030" i="4"/>
  <c r="AG1030" i="4"/>
  <c r="AG1136" i="4" s="1"/>
  <c r="AF1030" i="4"/>
  <c r="AE1030" i="4"/>
  <c r="AD1030" i="4"/>
  <c r="AC1030" i="4"/>
  <c r="AB1030" i="4"/>
  <c r="AB1136" i="4" s="1"/>
  <c r="AA1030" i="4"/>
  <c r="Z1030" i="4"/>
  <c r="Y1030" i="4"/>
  <c r="X1030" i="4"/>
  <c r="W1030" i="4"/>
  <c r="V1030" i="4"/>
  <c r="V1136" i="4" s="1"/>
  <c r="U1030" i="4"/>
  <c r="T1030" i="4"/>
  <c r="T1136" i="4" s="1"/>
  <c r="S1030" i="4"/>
  <c r="R1030" i="4"/>
  <c r="Q1030" i="4"/>
  <c r="Q1136" i="4" s="1"/>
  <c r="P1030" i="4"/>
  <c r="O1030" i="4"/>
  <c r="N1030" i="4"/>
  <c r="M1030" i="4"/>
  <c r="L1030" i="4"/>
  <c r="K1030" i="4"/>
  <c r="J1030" i="4"/>
  <c r="I1030" i="4"/>
  <c r="H1030" i="4"/>
  <c r="G1030" i="4"/>
  <c r="F1030" i="4"/>
  <c r="F1136" i="4" s="1"/>
  <c r="BG1029" i="4"/>
  <c r="AV1029" i="4"/>
  <c r="K1029" i="8" s="1"/>
  <c r="AU1029" i="4"/>
  <c r="J1029" i="8" s="1"/>
  <c r="AT1029" i="4"/>
  <c r="I1029" i="8" s="1"/>
  <c r="AV1028" i="4"/>
  <c r="K1028" i="8" s="1"/>
  <c r="AU1028" i="4"/>
  <c r="J1028" i="8" s="1"/>
  <c r="AT1028" i="4"/>
  <c r="I1028" i="8" s="1"/>
  <c r="AV1027" i="4"/>
  <c r="K1027" i="8" s="1"/>
  <c r="AU1027" i="4"/>
  <c r="J1027" i="8" s="1"/>
  <c r="AT1027" i="4"/>
  <c r="I1027" i="8" s="1"/>
  <c r="AV1026" i="4"/>
  <c r="K1026" i="8" s="1"/>
  <c r="AU1026" i="4"/>
  <c r="J1026" i="8" s="1"/>
  <c r="AT1026" i="4"/>
  <c r="I1026" i="8" s="1"/>
  <c r="AV1025" i="4"/>
  <c r="K1025" i="8" s="1"/>
  <c r="AU1025" i="4"/>
  <c r="J1025" i="8" s="1"/>
  <c r="AT1025" i="4"/>
  <c r="I1025" i="8" s="1"/>
  <c r="BG1024" i="4"/>
  <c r="AV1024" i="4"/>
  <c r="K1024" i="8" s="1"/>
  <c r="AU1024" i="4"/>
  <c r="J1024" i="8" s="1"/>
  <c r="AT1024" i="4"/>
  <c r="I1024" i="8" s="1"/>
  <c r="AV1023" i="4"/>
  <c r="K1023" i="8" s="1"/>
  <c r="AU1023" i="4"/>
  <c r="J1023" i="8" s="1"/>
  <c r="AT1023" i="4"/>
  <c r="I1023" i="8" s="1"/>
  <c r="BG1022" i="4"/>
  <c r="BG1023" i="4" s="1"/>
  <c r="BC1023" i="4" s="1"/>
  <c r="AV1022" i="4"/>
  <c r="K1022" i="8" s="1"/>
  <c r="AU1022" i="4"/>
  <c r="J1022" i="8" s="1"/>
  <c r="AT1022" i="4"/>
  <c r="I1022" i="8" s="1"/>
  <c r="AV1021" i="4"/>
  <c r="K1021" i="8" s="1"/>
  <c r="AU1021" i="4"/>
  <c r="J1021" i="8" s="1"/>
  <c r="AT1021" i="4"/>
  <c r="I1021" i="8" s="1"/>
  <c r="BC1021" i="4"/>
  <c r="BG1020" i="4"/>
  <c r="BG1021" i="4" s="1"/>
  <c r="AV1020" i="4"/>
  <c r="K1020" i="8" s="1"/>
  <c r="AU1020" i="4"/>
  <c r="J1020" i="8" s="1"/>
  <c r="AT1020" i="4"/>
  <c r="I1020" i="8" s="1"/>
  <c r="AV1019" i="4"/>
  <c r="K1019" i="8" s="1"/>
  <c r="AU1019" i="4"/>
  <c r="J1019" i="8" s="1"/>
  <c r="AT1019" i="4"/>
  <c r="BC1019" i="4"/>
  <c r="AO1017" i="4"/>
  <c r="AN1017" i="4"/>
  <c r="AN1136" i="4" s="1"/>
  <c r="AM1017" i="4"/>
  <c r="AL1017" i="4"/>
  <c r="AK1017" i="4"/>
  <c r="AJ1017" i="4"/>
  <c r="AI1017" i="4"/>
  <c r="AH1017" i="4"/>
  <c r="AH1136" i="4" s="1"/>
  <c r="AG1017" i="4"/>
  <c r="AF1017" i="4"/>
  <c r="AF1136" i="4" s="1"/>
  <c r="AE1017" i="4"/>
  <c r="AD1017" i="4"/>
  <c r="AC1017" i="4"/>
  <c r="AC1136" i="4" s="1"/>
  <c r="AB1017" i="4"/>
  <c r="AA1017" i="4"/>
  <c r="Z1017" i="4"/>
  <c r="Y1017" i="4"/>
  <c r="X1017" i="4"/>
  <c r="X1136" i="4" s="1"/>
  <c r="W1017" i="4"/>
  <c r="W1136" i="4" s="1"/>
  <c r="V1017" i="4"/>
  <c r="U1017" i="4"/>
  <c r="T1017" i="4"/>
  <c r="S1017" i="4"/>
  <c r="R1017" i="4"/>
  <c r="R1136" i="4" s="1"/>
  <c r="Q1017" i="4"/>
  <c r="P1017" i="4"/>
  <c r="P1136" i="4" s="1"/>
  <c r="O1017" i="4"/>
  <c r="N1017" i="4"/>
  <c r="M1017" i="4"/>
  <c r="M1136" i="4" s="1"/>
  <c r="L1017" i="4"/>
  <c r="L1136" i="4" s="1"/>
  <c r="K1017" i="4"/>
  <c r="J1017" i="4"/>
  <c r="I1017" i="4"/>
  <c r="H1017" i="4"/>
  <c r="H1136" i="4" s="1"/>
  <c r="G1017" i="4"/>
  <c r="F1017" i="4"/>
  <c r="BG1016" i="4"/>
  <c r="AV1016" i="4"/>
  <c r="K1016" i="8" s="1"/>
  <c r="AU1016" i="4"/>
  <c r="J1016" i="8" s="1"/>
  <c r="AT1016" i="4"/>
  <c r="I1016" i="8" s="1"/>
  <c r="AV1015" i="4"/>
  <c r="K1015" i="8" s="1"/>
  <c r="AU1015" i="4"/>
  <c r="J1015" i="8" s="1"/>
  <c r="AT1015" i="4"/>
  <c r="I1015" i="8" s="1"/>
  <c r="AV1014" i="4"/>
  <c r="K1014" i="8" s="1"/>
  <c r="AU1014" i="4"/>
  <c r="J1014" i="8" s="1"/>
  <c r="AT1014" i="4"/>
  <c r="I1014" i="8" s="1"/>
  <c r="AV1013" i="4"/>
  <c r="K1013" i="8" s="1"/>
  <c r="AU1013" i="4"/>
  <c r="J1013" i="8" s="1"/>
  <c r="AT1013" i="4"/>
  <c r="I1013" i="8" s="1"/>
  <c r="AV1012" i="4"/>
  <c r="K1012" i="8" s="1"/>
  <c r="AU1012" i="4"/>
  <c r="J1012" i="8" s="1"/>
  <c r="AT1012" i="4"/>
  <c r="I1012" i="8" s="1"/>
  <c r="AV1011" i="4"/>
  <c r="K1011" i="8" s="1"/>
  <c r="AU1011" i="4"/>
  <c r="J1011" i="8" s="1"/>
  <c r="AT1011" i="4"/>
  <c r="I1011" i="8" s="1"/>
  <c r="AV1010" i="4"/>
  <c r="K1010" i="8" s="1"/>
  <c r="AU1010" i="4"/>
  <c r="J1010" i="8" s="1"/>
  <c r="AT1010" i="4"/>
  <c r="I1010" i="8" s="1"/>
  <c r="AV1009" i="4"/>
  <c r="K1009" i="8" s="1"/>
  <c r="AU1009" i="4"/>
  <c r="J1009" i="8" s="1"/>
  <c r="AT1009" i="4"/>
  <c r="I1009" i="8" s="1"/>
  <c r="AV1008" i="4"/>
  <c r="K1008" i="8" s="1"/>
  <c r="AU1008" i="4"/>
  <c r="J1008" i="8" s="1"/>
  <c r="AT1008" i="4"/>
  <c r="I1008" i="8" s="1"/>
  <c r="BG1007" i="4"/>
  <c r="BG1008" i="4" s="1"/>
  <c r="BG1009" i="4" s="1"/>
  <c r="AV1007" i="4"/>
  <c r="K1007" i="8" s="1"/>
  <c r="AU1007" i="4"/>
  <c r="J1007" i="8" s="1"/>
  <c r="AT1007" i="4"/>
  <c r="I1007" i="8" s="1"/>
  <c r="AV1006" i="4"/>
  <c r="K1006" i="8" s="1"/>
  <c r="AU1006" i="4"/>
  <c r="J1006" i="8" s="1"/>
  <c r="AT1006" i="4"/>
  <c r="I1006" i="8" s="1"/>
  <c r="BC1006" i="4"/>
  <c r="AV1003" i="4"/>
  <c r="K1003" i="8" s="1"/>
  <c r="AU1003" i="4"/>
  <c r="J1003" i="8" s="1"/>
  <c r="AT1003" i="4"/>
  <c r="I1003" i="8" s="1"/>
  <c r="AV1002" i="4"/>
  <c r="K1002" i="8" s="1"/>
  <c r="AU1002" i="4"/>
  <c r="J1002" i="8" s="1"/>
  <c r="AT1002" i="4"/>
  <c r="I1002" i="8" s="1"/>
  <c r="BG1001" i="4"/>
  <c r="AV1001" i="4"/>
  <c r="K1001" i="8" s="1"/>
  <c r="AU1001" i="4"/>
  <c r="J1001" i="8" s="1"/>
  <c r="AT1001" i="4"/>
  <c r="I1001" i="8" s="1"/>
  <c r="BG1000" i="4"/>
  <c r="AV1000" i="4"/>
  <c r="K1000" i="8" s="1"/>
  <c r="AU1000" i="4"/>
  <c r="J1000" i="8" s="1"/>
  <c r="AT1000" i="4"/>
  <c r="I1000" i="8" s="1"/>
  <c r="AV999" i="4"/>
  <c r="AU999" i="4"/>
  <c r="AT999" i="4"/>
  <c r="AL995" i="4"/>
  <c r="AO993" i="4"/>
  <c r="AN993" i="4"/>
  <c r="AM993" i="4"/>
  <c r="AL993" i="4"/>
  <c r="AK993" i="4"/>
  <c r="AJ993" i="4"/>
  <c r="AI993" i="4"/>
  <c r="AH993" i="4"/>
  <c r="AG993" i="4"/>
  <c r="AF993" i="4"/>
  <c r="AE993" i="4"/>
  <c r="AD993" i="4"/>
  <c r="AC993" i="4"/>
  <c r="AB993" i="4"/>
  <c r="AA993" i="4"/>
  <c r="Z993" i="4"/>
  <c r="Y993" i="4"/>
  <c r="X993" i="4"/>
  <c r="W993" i="4"/>
  <c r="V993" i="4"/>
  <c r="U993" i="4"/>
  <c r="T993" i="4"/>
  <c r="S993" i="4"/>
  <c r="R993" i="4"/>
  <c r="Q993" i="4"/>
  <c r="P993" i="4"/>
  <c r="O993" i="4"/>
  <c r="N993" i="4"/>
  <c r="M993" i="4"/>
  <c r="L993" i="4"/>
  <c r="K993" i="4"/>
  <c r="J993" i="4"/>
  <c r="I993" i="4"/>
  <c r="H993" i="4"/>
  <c r="G993" i="4"/>
  <c r="F993" i="4"/>
  <c r="BG992" i="4"/>
  <c r="AV992" i="4"/>
  <c r="K992" i="8" s="1"/>
  <c r="AU992" i="4"/>
  <c r="J992" i="8" s="1"/>
  <c r="AT992" i="4"/>
  <c r="I992" i="8" s="1"/>
  <c r="AV991" i="4"/>
  <c r="K991" i="8" s="1"/>
  <c r="AU991" i="4"/>
  <c r="J991" i="8" s="1"/>
  <c r="AT991" i="4"/>
  <c r="I991" i="8" s="1"/>
  <c r="AV990" i="4"/>
  <c r="K990" i="8" s="1"/>
  <c r="AU990" i="4"/>
  <c r="J990" i="8" s="1"/>
  <c r="AT990" i="4"/>
  <c r="I990" i="8" s="1"/>
  <c r="AV989" i="4"/>
  <c r="K989" i="8" s="1"/>
  <c r="AU989" i="4"/>
  <c r="J989" i="8" s="1"/>
  <c r="AT989" i="4"/>
  <c r="I989" i="8" s="1"/>
  <c r="AV988" i="4"/>
  <c r="K988" i="8" s="1"/>
  <c r="AU988" i="4"/>
  <c r="J988" i="8" s="1"/>
  <c r="AT988" i="4"/>
  <c r="I988" i="8" s="1"/>
  <c r="AV987" i="4"/>
  <c r="K987" i="8" s="1"/>
  <c r="AU987" i="4"/>
  <c r="J987" i="8" s="1"/>
  <c r="AT987" i="4"/>
  <c r="I987" i="8" s="1"/>
  <c r="AV986" i="4"/>
  <c r="K986" i="8" s="1"/>
  <c r="AU986" i="4"/>
  <c r="J986" i="8" s="1"/>
  <c r="AT986" i="4"/>
  <c r="I986" i="8" s="1"/>
  <c r="AV985" i="4"/>
  <c r="K985" i="8" s="1"/>
  <c r="AU985" i="4"/>
  <c r="J985" i="8" s="1"/>
  <c r="AT985" i="4"/>
  <c r="I985" i="8" s="1"/>
  <c r="AV984" i="4"/>
  <c r="K984" i="8" s="1"/>
  <c r="AU984" i="4"/>
  <c r="J984" i="8" s="1"/>
  <c r="AT984" i="4"/>
  <c r="I984" i="8" s="1"/>
  <c r="BG983" i="4"/>
  <c r="AV983" i="4"/>
  <c r="AU983" i="4"/>
  <c r="J983" i="8" s="1"/>
  <c r="AT983" i="4"/>
  <c r="I983" i="8" s="1"/>
  <c r="AV982" i="4"/>
  <c r="K982" i="8" s="1"/>
  <c r="AU982" i="4"/>
  <c r="J982" i="8" s="1"/>
  <c r="AT982" i="4"/>
  <c r="I982" i="8" s="1"/>
  <c r="BC982" i="4"/>
  <c r="AO980" i="4"/>
  <c r="AN980" i="4"/>
  <c r="AM980" i="4"/>
  <c r="AL980" i="4"/>
  <c r="AK980" i="4"/>
  <c r="AJ980" i="4"/>
  <c r="AI980" i="4"/>
  <c r="AH980" i="4"/>
  <c r="AG980" i="4"/>
  <c r="AF980" i="4"/>
  <c r="AE980" i="4"/>
  <c r="AD980" i="4"/>
  <c r="AC980" i="4"/>
  <c r="AB980" i="4"/>
  <c r="AA980" i="4"/>
  <c r="Z980" i="4"/>
  <c r="Y980" i="4"/>
  <c r="X980" i="4"/>
  <c r="W980" i="4"/>
  <c r="V980" i="4"/>
  <c r="U980" i="4"/>
  <c r="T980" i="4"/>
  <c r="S980" i="4"/>
  <c r="R980" i="4"/>
  <c r="Q980" i="4"/>
  <c r="P980" i="4"/>
  <c r="O980" i="4"/>
  <c r="N980" i="4"/>
  <c r="M980" i="4"/>
  <c r="L980" i="4"/>
  <c r="K980" i="4"/>
  <c r="J980" i="4"/>
  <c r="I980" i="4"/>
  <c r="H980" i="4"/>
  <c r="G980" i="4"/>
  <c r="F980" i="4"/>
  <c r="BG979" i="4"/>
  <c r="AV979" i="4"/>
  <c r="K979" i="8" s="1"/>
  <c r="AU979" i="4"/>
  <c r="J979" i="8" s="1"/>
  <c r="AT979" i="4"/>
  <c r="I979" i="8" s="1"/>
  <c r="AV978" i="4"/>
  <c r="K978" i="8" s="1"/>
  <c r="AU978" i="4"/>
  <c r="J978" i="8" s="1"/>
  <c r="AT978" i="4"/>
  <c r="I978" i="8" s="1"/>
  <c r="AV977" i="4"/>
  <c r="K977" i="8" s="1"/>
  <c r="AU977" i="4"/>
  <c r="J977" i="8" s="1"/>
  <c r="AT977" i="4"/>
  <c r="I977" i="8" s="1"/>
  <c r="AV976" i="4"/>
  <c r="K976" i="8" s="1"/>
  <c r="AU976" i="4"/>
  <c r="J976" i="8" s="1"/>
  <c r="AT976" i="4"/>
  <c r="I976" i="8" s="1"/>
  <c r="AV975" i="4"/>
  <c r="K975" i="8" s="1"/>
  <c r="AU975" i="4"/>
  <c r="J975" i="8" s="1"/>
  <c r="AT975" i="4"/>
  <c r="I975" i="8" s="1"/>
  <c r="AV974" i="4"/>
  <c r="K974" i="8" s="1"/>
  <c r="AU974" i="4"/>
  <c r="J974" i="8" s="1"/>
  <c r="AT974" i="4"/>
  <c r="I974" i="8" s="1"/>
  <c r="AV973" i="4"/>
  <c r="K973" i="8" s="1"/>
  <c r="AU973" i="4"/>
  <c r="J973" i="8" s="1"/>
  <c r="AT973" i="4"/>
  <c r="I973" i="8" s="1"/>
  <c r="AV972" i="4"/>
  <c r="K972" i="8" s="1"/>
  <c r="AU972" i="4"/>
  <c r="J972" i="8" s="1"/>
  <c r="AT972" i="4"/>
  <c r="I972" i="8" s="1"/>
  <c r="AV971" i="4"/>
  <c r="K971" i="8" s="1"/>
  <c r="AU971" i="4"/>
  <c r="J971" i="8" s="1"/>
  <c r="AT971" i="4"/>
  <c r="I971" i="8" s="1"/>
  <c r="BG970" i="4"/>
  <c r="AV970" i="4"/>
  <c r="K970" i="8" s="1"/>
  <c r="AU970" i="4"/>
  <c r="J970" i="8" s="1"/>
  <c r="AT970" i="4"/>
  <c r="I970" i="8" s="1"/>
  <c r="AV969" i="4"/>
  <c r="K969" i="8" s="1"/>
  <c r="AU969" i="4"/>
  <c r="J969" i="8" s="1"/>
  <c r="AT969" i="4"/>
  <c r="BC969" i="4"/>
  <c r="AO967" i="4"/>
  <c r="AN967" i="4"/>
  <c r="AM967" i="4"/>
  <c r="AL967" i="4"/>
  <c r="AK967" i="4"/>
  <c r="AJ967" i="4"/>
  <c r="AI967" i="4"/>
  <c r="AH967" i="4"/>
  <c r="AG967" i="4"/>
  <c r="AF967" i="4"/>
  <c r="AE967" i="4"/>
  <c r="AD967" i="4"/>
  <c r="AC967" i="4"/>
  <c r="AB967" i="4"/>
  <c r="AA967" i="4"/>
  <c r="Z967" i="4"/>
  <c r="Y967" i="4"/>
  <c r="X967" i="4"/>
  <c r="W967" i="4"/>
  <c r="V967" i="4"/>
  <c r="U967" i="4"/>
  <c r="T967" i="4"/>
  <c r="S967" i="4"/>
  <c r="R967" i="4"/>
  <c r="Q967" i="4"/>
  <c r="P967" i="4"/>
  <c r="O967" i="4"/>
  <c r="N967" i="4"/>
  <c r="M967" i="4"/>
  <c r="L967" i="4"/>
  <c r="K967" i="4"/>
  <c r="J967" i="4"/>
  <c r="I967" i="4"/>
  <c r="H967" i="4"/>
  <c r="G967" i="4"/>
  <c r="F967" i="4"/>
  <c r="BG966" i="4"/>
  <c r="AV966" i="4"/>
  <c r="K966" i="8" s="1"/>
  <c r="AU966" i="4"/>
  <c r="J966" i="8" s="1"/>
  <c r="AT966" i="4"/>
  <c r="I966" i="8" s="1"/>
  <c r="AV965" i="4"/>
  <c r="K965" i="8" s="1"/>
  <c r="AU965" i="4"/>
  <c r="J965" i="8" s="1"/>
  <c r="AT965" i="4"/>
  <c r="I965" i="8" s="1"/>
  <c r="AV964" i="4"/>
  <c r="K964" i="8" s="1"/>
  <c r="AU964" i="4"/>
  <c r="J964" i="8" s="1"/>
  <c r="AT964" i="4"/>
  <c r="I964" i="8" s="1"/>
  <c r="AV963" i="4"/>
  <c r="K963" i="8" s="1"/>
  <c r="AU963" i="4"/>
  <c r="J963" i="8" s="1"/>
  <c r="AT963" i="4"/>
  <c r="I963" i="8" s="1"/>
  <c r="AV962" i="4"/>
  <c r="K962" i="8" s="1"/>
  <c r="AU962" i="4"/>
  <c r="J962" i="8" s="1"/>
  <c r="AT962" i="4"/>
  <c r="I962" i="8" s="1"/>
  <c r="AV961" i="4"/>
  <c r="K961" i="8" s="1"/>
  <c r="AU961" i="4"/>
  <c r="J961" i="8" s="1"/>
  <c r="AT961" i="4"/>
  <c r="I961" i="8" s="1"/>
  <c r="AV960" i="4"/>
  <c r="K960" i="8" s="1"/>
  <c r="AU960" i="4"/>
  <c r="J960" i="8" s="1"/>
  <c r="AT960" i="4"/>
  <c r="I960" i="8" s="1"/>
  <c r="AV959" i="4"/>
  <c r="K959" i="8" s="1"/>
  <c r="AU959" i="4"/>
  <c r="J959" i="8" s="1"/>
  <c r="AT959" i="4"/>
  <c r="I959" i="8" s="1"/>
  <c r="BG958" i="4"/>
  <c r="BG959" i="4" s="1"/>
  <c r="AV958" i="4"/>
  <c r="K958" i="8" s="1"/>
  <c r="AU958" i="4"/>
  <c r="J958" i="8" s="1"/>
  <c r="AT958" i="4"/>
  <c r="I958" i="8" s="1"/>
  <c r="BC958" i="4"/>
  <c r="BG957" i="4"/>
  <c r="AV957" i="4"/>
  <c r="K957" i="8" s="1"/>
  <c r="AU957" i="4"/>
  <c r="J957" i="8" s="1"/>
  <c r="AT957" i="4"/>
  <c r="I957" i="8" s="1"/>
  <c r="AV956" i="4"/>
  <c r="K956" i="8" s="1"/>
  <c r="AU956" i="4"/>
  <c r="J956" i="8" s="1"/>
  <c r="AT956" i="4"/>
  <c r="I956" i="8" s="1"/>
  <c r="BC956" i="4"/>
  <c r="AU954" i="4"/>
  <c r="J954" i="8" s="1"/>
  <c r="AO954" i="4"/>
  <c r="AN954" i="4"/>
  <c r="AM954" i="4"/>
  <c r="AL954" i="4"/>
  <c r="AK954" i="4"/>
  <c r="AJ954" i="4"/>
  <c r="AI954" i="4"/>
  <c r="AH954" i="4"/>
  <c r="AG954" i="4"/>
  <c r="AF954" i="4"/>
  <c r="AE954" i="4"/>
  <c r="AD954" i="4"/>
  <c r="AC954" i="4"/>
  <c r="AB954" i="4"/>
  <c r="AA954" i="4"/>
  <c r="Z954" i="4"/>
  <c r="Y954" i="4"/>
  <c r="X954" i="4"/>
  <c r="W954" i="4"/>
  <c r="V954" i="4"/>
  <c r="U954" i="4"/>
  <c r="T954" i="4"/>
  <c r="S954" i="4"/>
  <c r="R954" i="4"/>
  <c r="Q954" i="4"/>
  <c r="P954" i="4"/>
  <c r="O954" i="4"/>
  <c r="N954" i="4"/>
  <c r="M954" i="4"/>
  <c r="L954" i="4"/>
  <c r="K954" i="4"/>
  <c r="J954" i="4"/>
  <c r="I954" i="4"/>
  <c r="H954" i="4"/>
  <c r="G954" i="4"/>
  <c r="F954" i="4"/>
  <c r="C954" i="4"/>
  <c r="BG953" i="4"/>
  <c r="AV953" i="4"/>
  <c r="K953" i="8" s="1"/>
  <c r="AU953" i="4"/>
  <c r="J953" i="8" s="1"/>
  <c r="AT953" i="4"/>
  <c r="I953" i="8" s="1"/>
  <c r="BC953" i="4"/>
  <c r="AV952" i="4"/>
  <c r="AU952" i="4"/>
  <c r="J952" i="8" s="1"/>
  <c r="AT952" i="4"/>
  <c r="I952" i="8" s="1"/>
  <c r="AV951" i="4"/>
  <c r="K951" i="8" s="1"/>
  <c r="AU951" i="4"/>
  <c r="J951" i="8" s="1"/>
  <c r="AT951" i="4"/>
  <c r="I951" i="8" s="1"/>
  <c r="AV950" i="4"/>
  <c r="K950" i="8" s="1"/>
  <c r="AU950" i="4"/>
  <c r="J950" i="8" s="1"/>
  <c r="AT950" i="4"/>
  <c r="I950" i="8" s="1"/>
  <c r="AV949" i="4"/>
  <c r="K949" i="8" s="1"/>
  <c r="AU949" i="4"/>
  <c r="J949" i="8" s="1"/>
  <c r="AT949" i="4"/>
  <c r="I949" i="8" s="1"/>
  <c r="AV948" i="4"/>
  <c r="K948" i="8" s="1"/>
  <c r="AU948" i="4"/>
  <c r="J948" i="8" s="1"/>
  <c r="AT948" i="4"/>
  <c r="I948" i="8" s="1"/>
  <c r="AV947" i="4"/>
  <c r="K947" i="8" s="1"/>
  <c r="AU947" i="4"/>
  <c r="J947" i="8" s="1"/>
  <c r="AT947" i="4"/>
  <c r="I947" i="8" s="1"/>
  <c r="AV946" i="4"/>
  <c r="K946" i="8" s="1"/>
  <c r="AU946" i="4"/>
  <c r="J946" i="8" s="1"/>
  <c r="AT946" i="4"/>
  <c r="I946" i="8" s="1"/>
  <c r="AV945" i="4"/>
  <c r="K945" i="8" s="1"/>
  <c r="AU945" i="4"/>
  <c r="J945" i="8" s="1"/>
  <c r="AT945" i="4"/>
  <c r="I945" i="8" s="1"/>
  <c r="BG944" i="4"/>
  <c r="AV944" i="4"/>
  <c r="K944" i="8" s="1"/>
  <c r="AU944" i="4"/>
  <c r="J944" i="8" s="1"/>
  <c r="AT944" i="4"/>
  <c r="I944" i="8" s="1"/>
  <c r="AV943" i="4"/>
  <c r="K943" i="8" s="1"/>
  <c r="AU943" i="4"/>
  <c r="J943" i="8" s="1"/>
  <c r="AT943" i="4"/>
  <c r="I943" i="8" s="1"/>
  <c r="AO941" i="4"/>
  <c r="AN941" i="4"/>
  <c r="AM941" i="4"/>
  <c r="AL941" i="4"/>
  <c r="AK941" i="4"/>
  <c r="AJ941" i="4"/>
  <c r="AI941" i="4"/>
  <c r="AH941" i="4"/>
  <c r="AG941" i="4"/>
  <c r="AF941" i="4"/>
  <c r="AE941" i="4"/>
  <c r="AD941" i="4"/>
  <c r="AC941" i="4"/>
  <c r="AB941" i="4"/>
  <c r="AA941" i="4"/>
  <c r="Z941" i="4"/>
  <c r="Y941" i="4"/>
  <c r="X941" i="4"/>
  <c r="W941" i="4"/>
  <c r="V941" i="4"/>
  <c r="U941" i="4"/>
  <c r="T941" i="4"/>
  <c r="S941" i="4"/>
  <c r="R941" i="4"/>
  <c r="Q941" i="4"/>
  <c r="P941" i="4"/>
  <c r="O941" i="4"/>
  <c r="N941" i="4"/>
  <c r="M941" i="4"/>
  <c r="L941" i="4"/>
  <c r="K941" i="4"/>
  <c r="J941" i="4"/>
  <c r="I941" i="4"/>
  <c r="H941" i="4"/>
  <c r="G941" i="4"/>
  <c r="F941" i="4"/>
  <c r="BG940" i="4"/>
  <c r="AV940" i="4"/>
  <c r="K940" i="8" s="1"/>
  <c r="AU940" i="4"/>
  <c r="J940" i="8" s="1"/>
  <c r="AT940" i="4"/>
  <c r="I940" i="8" s="1"/>
  <c r="AV939" i="4"/>
  <c r="K939" i="8" s="1"/>
  <c r="AU939" i="4"/>
  <c r="J939" i="8" s="1"/>
  <c r="AT939" i="4"/>
  <c r="I939" i="8" s="1"/>
  <c r="AV938" i="4"/>
  <c r="K938" i="8" s="1"/>
  <c r="AU938" i="4"/>
  <c r="J938" i="8" s="1"/>
  <c r="AT938" i="4"/>
  <c r="I938" i="8" s="1"/>
  <c r="AV937" i="4"/>
  <c r="K937" i="8" s="1"/>
  <c r="AU937" i="4"/>
  <c r="J937" i="8" s="1"/>
  <c r="AT937" i="4"/>
  <c r="I937" i="8" s="1"/>
  <c r="AV936" i="4"/>
  <c r="K936" i="8" s="1"/>
  <c r="AU936" i="4"/>
  <c r="J936" i="8" s="1"/>
  <c r="AT936" i="4"/>
  <c r="I936" i="8" s="1"/>
  <c r="AV935" i="4"/>
  <c r="K935" i="8" s="1"/>
  <c r="AU935" i="4"/>
  <c r="J935" i="8" s="1"/>
  <c r="AT935" i="4"/>
  <c r="I935" i="8" s="1"/>
  <c r="AV934" i="4"/>
  <c r="K934" i="8" s="1"/>
  <c r="AU934" i="4"/>
  <c r="J934" i="8" s="1"/>
  <c r="AT934" i="4"/>
  <c r="I934" i="8" s="1"/>
  <c r="BG933" i="4"/>
  <c r="BG934" i="4" s="1"/>
  <c r="AV933" i="4"/>
  <c r="K933" i="8" s="1"/>
  <c r="AU933" i="4"/>
  <c r="J933" i="8" s="1"/>
  <c r="AT933" i="4"/>
  <c r="I933" i="8" s="1"/>
  <c r="BG932" i="4"/>
  <c r="AV932" i="4"/>
  <c r="K932" i="8" s="1"/>
  <c r="AU932" i="4"/>
  <c r="J932" i="8" s="1"/>
  <c r="AT932" i="4"/>
  <c r="I932" i="8" s="1"/>
  <c r="BG931" i="4"/>
  <c r="AV931" i="4"/>
  <c r="K931" i="8" s="1"/>
  <c r="AU931" i="4"/>
  <c r="J931" i="8" s="1"/>
  <c r="AT931" i="4"/>
  <c r="I931" i="8" s="1"/>
  <c r="AV930" i="4"/>
  <c r="K930" i="8" s="1"/>
  <c r="AU930" i="4"/>
  <c r="J930" i="8" s="1"/>
  <c r="AT930" i="4"/>
  <c r="I930" i="8" s="1"/>
  <c r="AO928" i="4"/>
  <c r="AN928" i="4"/>
  <c r="AM928" i="4"/>
  <c r="AL928" i="4"/>
  <c r="AK928" i="4"/>
  <c r="AJ928" i="4"/>
  <c r="AI928" i="4"/>
  <c r="AH928" i="4"/>
  <c r="AG928" i="4"/>
  <c r="AF928" i="4"/>
  <c r="AE928" i="4"/>
  <c r="AD928" i="4"/>
  <c r="AC928" i="4"/>
  <c r="AB928" i="4"/>
  <c r="AA928" i="4"/>
  <c r="Z928" i="4"/>
  <c r="Y928" i="4"/>
  <c r="X928" i="4"/>
  <c r="W928" i="4"/>
  <c r="V928" i="4"/>
  <c r="U928" i="4"/>
  <c r="T928" i="4"/>
  <c r="S928" i="4"/>
  <c r="R928" i="4"/>
  <c r="Q928" i="4"/>
  <c r="P928" i="4"/>
  <c r="O928" i="4"/>
  <c r="N928" i="4"/>
  <c r="M928" i="4"/>
  <c r="L928" i="4"/>
  <c r="K928" i="4"/>
  <c r="J928" i="4"/>
  <c r="I928" i="4"/>
  <c r="H928" i="4"/>
  <c r="G928" i="4"/>
  <c r="F928" i="4"/>
  <c r="BG927" i="4"/>
  <c r="AV927" i="4"/>
  <c r="K927" i="8" s="1"/>
  <c r="AU927" i="4"/>
  <c r="J927" i="8" s="1"/>
  <c r="AT927" i="4"/>
  <c r="I927" i="8" s="1"/>
  <c r="AV926" i="4"/>
  <c r="K926" i="8" s="1"/>
  <c r="AU926" i="4"/>
  <c r="J926" i="8" s="1"/>
  <c r="AT926" i="4"/>
  <c r="I926" i="8" s="1"/>
  <c r="AV925" i="4"/>
  <c r="K925" i="8" s="1"/>
  <c r="AU925" i="4"/>
  <c r="J925" i="8" s="1"/>
  <c r="AT925" i="4"/>
  <c r="I925" i="8" s="1"/>
  <c r="AV924" i="4"/>
  <c r="K924" i="8" s="1"/>
  <c r="AU924" i="4"/>
  <c r="J924" i="8" s="1"/>
  <c r="AT924" i="4"/>
  <c r="I924" i="8" s="1"/>
  <c r="AV923" i="4"/>
  <c r="K923" i="8" s="1"/>
  <c r="AU923" i="4"/>
  <c r="J923" i="8" s="1"/>
  <c r="AT923" i="4"/>
  <c r="I923" i="8" s="1"/>
  <c r="AV922" i="4"/>
  <c r="K922" i="8" s="1"/>
  <c r="AU922" i="4"/>
  <c r="J922" i="8" s="1"/>
  <c r="AT922" i="4"/>
  <c r="I922" i="8" s="1"/>
  <c r="AV921" i="4"/>
  <c r="K921" i="8" s="1"/>
  <c r="AU921" i="4"/>
  <c r="J921" i="8" s="1"/>
  <c r="AT921" i="4"/>
  <c r="I921" i="8" s="1"/>
  <c r="AV920" i="4"/>
  <c r="K920" i="8" s="1"/>
  <c r="AU920" i="4"/>
  <c r="J920" i="8" s="1"/>
  <c r="AT920" i="4"/>
  <c r="I920" i="8" s="1"/>
  <c r="AV919" i="4"/>
  <c r="K919" i="8" s="1"/>
  <c r="AU919" i="4"/>
  <c r="J919" i="8" s="1"/>
  <c r="AT919" i="4"/>
  <c r="I919" i="8" s="1"/>
  <c r="BG918" i="4"/>
  <c r="AV918" i="4"/>
  <c r="K918" i="8" s="1"/>
  <c r="AU918" i="4"/>
  <c r="J918" i="8" s="1"/>
  <c r="AT918" i="4"/>
  <c r="I918" i="8" s="1"/>
  <c r="AV917" i="4"/>
  <c r="K917" i="8" s="1"/>
  <c r="AU917" i="4"/>
  <c r="AT917" i="4"/>
  <c r="BC917" i="4"/>
  <c r="AO915" i="4"/>
  <c r="AN915" i="4"/>
  <c r="AM915" i="4"/>
  <c r="AL915" i="4"/>
  <c r="AK915" i="4"/>
  <c r="AJ915" i="4"/>
  <c r="AI915" i="4"/>
  <c r="AH915" i="4"/>
  <c r="AG915" i="4"/>
  <c r="AF915" i="4"/>
  <c r="AE915" i="4"/>
  <c r="AD915" i="4"/>
  <c r="AC915" i="4"/>
  <c r="AB915" i="4"/>
  <c r="AA915" i="4"/>
  <c r="Z915" i="4"/>
  <c r="Y915" i="4"/>
  <c r="X915" i="4"/>
  <c r="W915" i="4"/>
  <c r="V915" i="4"/>
  <c r="U915" i="4"/>
  <c r="T915" i="4"/>
  <c r="S915" i="4"/>
  <c r="R915" i="4"/>
  <c r="Q915" i="4"/>
  <c r="P915" i="4"/>
  <c r="O915" i="4"/>
  <c r="N915" i="4"/>
  <c r="M915" i="4"/>
  <c r="L915" i="4"/>
  <c r="K915" i="4"/>
  <c r="J915" i="4"/>
  <c r="I915" i="4"/>
  <c r="H915" i="4"/>
  <c r="G915" i="4"/>
  <c r="F915" i="4"/>
  <c r="BG914" i="4"/>
  <c r="AV914" i="4"/>
  <c r="K914" i="8" s="1"/>
  <c r="AU914" i="4"/>
  <c r="J914" i="8" s="1"/>
  <c r="AT914" i="4"/>
  <c r="I914" i="8" s="1"/>
  <c r="AV913" i="4"/>
  <c r="K913" i="8" s="1"/>
  <c r="AU913" i="4"/>
  <c r="J913" i="8" s="1"/>
  <c r="AT913" i="4"/>
  <c r="I913" i="8" s="1"/>
  <c r="AV912" i="4"/>
  <c r="K912" i="8" s="1"/>
  <c r="AU912" i="4"/>
  <c r="J912" i="8" s="1"/>
  <c r="AT912" i="4"/>
  <c r="I912" i="8" s="1"/>
  <c r="AV911" i="4"/>
  <c r="K911" i="8" s="1"/>
  <c r="AU911" i="4"/>
  <c r="J911" i="8" s="1"/>
  <c r="AT911" i="4"/>
  <c r="I911" i="8" s="1"/>
  <c r="AV910" i="4"/>
  <c r="K910" i="8" s="1"/>
  <c r="AU910" i="4"/>
  <c r="J910" i="8" s="1"/>
  <c r="AT910" i="4"/>
  <c r="I910" i="8" s="1"/>
  <c r="AV909" i="4"/>
  <c r="K909" i="8" s="1"/>
  <c r="AU909" i="4"/>
  <c r="J909" i="8" s="1"/>
  <c r="AT909" i="4"/>
  <c r="I909" i="8" s="1"/>
  <c r="BG908" i="4"/>
  <c r="AV908" i="4"/>
  <c r="K908" i="8" s="1"/>
  <c r="AU908" i="4"/>
  <c r="J908" i="8" s="1"/>
  <c r="AT908" i="4"/>
  <c r="I908" i="8" s="1"/>
  <c r="BG907" i="4"/>
  <c r="AV907" i="4"/>
  <c r="K907" i="8" s="1"/>
  <c r="AU907" i="4"/>
  <c r="J907" i="8" s="1"/>
  <c r="AT907" i="4"/>
  <c r="I907" i="8" s="1"/>
  <c r="BG906" i="4"/>
  <c r="AV906" i="4"/>
  <c r="K906" i="8" s="1"/>
  <c r="AU906" i="4"/>
  <c r="J906" i="8" s="1"/>
  <c r="AT906" i="4"/>
  <c r="I906" i="8" s="1"/>
  <c r="BG905" i="4"/>
  <c r="AV905" i="4"/>
  <c r="K905" i="8" s="1"/>
  <c r="AU905" i="4"/>
  <c r="J905" i="8" s="1"/>
  <c r="AT905" i="4"/>
  <c r="I905" i="8" s="1"/>
  <c r="BC905" i="4"/>
  <c r="AV904" i="4"/>
  <c r="K904" i="8" s="1"/>
  <c r="AU904" i="4"/>
  <c r="AT904" i="4"/>
  <c r="BC904" i="4"/>
  <c r="AO902" i="4"/>
  <c r="AN902" i="4"/>
  <c r="AM902" i="4"/>
  <c r="AL902" i="4"/>
  <c r="AK902" i="4"/>
  <c r="AJ902" i="4"/>
  <c r="AI902" i="4"/>
  <c r="AH902" i="4"/>
  <c r="AG902" i="4"/>
  <c r="AF902" i="4"/>
  <c r="AE902" i="4"/>
  <c r="AD902" i="4"/>
  <c r="AC902" i="4"/>
  <c r="AB902" i="4"/>
  <c r="AA902" i="4"/>
  <c r="Z902" i="4"/>
  <c r="Y902" i="4"/>
  <c r="X902" i="4"/>
  <c r="W902" i="4"/>
  <c r="V902" i="4"/>
  <c r="U902" i="4"/>
  <c r="T902" i="4"/>
  <c r="S902" i="4"/>
  <c r="R902" i="4"/>
  <c r="Q902" i="4"/>
  <c r="P902" i="4"/>
  <c r="O902" i="4"/>
  <c r="N902" i="4"/>
  <c r="M902" i="4"/>
  <c r="L902" i="4"/>
  <c r="K902" i="4"/>
  <c r="J902" i="4"/>
  <c r="I902" i="4"/>
  <c r="H902" i="4"/>
  <c r="G902" i="4"/>
  <c r="F902" i="4"/>
  <c r="BG901" i="4"/>
  <c r="AV901" i="4"/>
  <c r="K901" i="8" s="1"/>
  <c r="AU901" i="4"/>
  <c r="J901" i="8" s="1"/>
  <c r="AT901" i="4"/>
  <c r="I901" i="8" s="1"/>
  <c r="AV900" i="4"/>
  <c r="K900" i="8" s="1"/>
  <c r="AU900" i="4"/>
  <c r="J900" i="8" s="1"/>
  <c r="AT900" i="4"/>
  <c r="I900" i="8" s="1"/>
  <c r="AV899" i="4"/>
  <c r="K899" i="8" s="1"/>
  <c r="AU899" i="4"/>
  <c r="J899" i="8" s="1"/>
  <c r="AT899" i="4"/>
  <c r="I899" i="8" s="1"/>
  <c r="AV898" i="4"/>
  <c r="K898" i="8" s="1"/>
  <c r="AU898" i="4"/>
  <c r="J898" i="8" s="1"/>
  <c r="AT898" i="4"/>
  <c r="I898" i="8" s="1"/>
  <c r="AV897" i="4"/>
  <c r="K897" i="8" s="1"/>
  <c r="AU897" i="4"/>
  <c r="J897" i="8" s="1"/>
  <c r="AT897" i="4"/>
  <c r="I897" i="8" s="1"/>
  <c r="AV896" i="4"/>
  <c r="K896" i="8" s="1"/>
  <c r="AU896" i="4"/>
  <c r="J896" i="8" s="1"/>
  <c r="AT896" i="4"/>
  <c r="I896" i="8" s="1"/>
  <c r="AV895" i="4"/>
  <c r="K895" i="8" s="1"/>
  <c r="AU895" i="4"/>
  <c r="J895" i="8" s="1"/>
  <c r="AT895" i="4"/>
  <c r="I895" i="8" s="1"/>
  <c r="AV894" i="4"/>
  <c r="K894" i="8" s="1"/>
  <c r="AU894" i="4"/>
  <c r="J894" i="8" s="1"/>
  <c r="AT894" i="4"/>
  <c r="I894" i="8" s="1"/>
  <c r="BG893" i="4"/>
  <c r="BG894" i="4" s="1"/>
  <c r="BG895" i="4" s="1"/>
  <c r="AV893" i="4"/>
  <c r="K893" i="8" s="1"/>
  <c r="AU893" i="4"/>
  <c r="J893" i="8" s="1"/>
  <c r="AT893" i="4"/>
  <c r="I893" i="8" s="1"/>
  <c r="BC893" i="4"/>
  <c r="BG892" i="4"/>
  <c r="AV892" i="4"/>
  <c r="K892" i="8" s="1"/>
  <c r="AU892" i="4"/>
  <c r="J892" i="8" s="1"/>
  <c r="AT892" i="4"/>
  <c r="I892" i="8" s="1"/>
  <c r="BC891" i="4"/>
  <c r="AV891" i="4"/>
  <c r="AU891" i="4"/>
  <c r="AT891" i="4"/>
  <c r="AO889" i="4"/>
  <c r="AN889" i="4"/>
  <c r="AM889" i="4"/>
  <c r="AL889" i="4"/>
  <c r="AK889" i="4"/>
  <c r="AJ889" i="4"/>
  <c r="AI889" i="4"/>
  <c r="AH889" i="4"/>
  <c r="AG889" i="4"/>
  <c r="AF889" i="4"/>
  <c r="AE889" i="4"/>
  <c r="AD889" i="4"/>
  <c r="AD995" i="4" s="1"/>
  <c r="AC889" i="4"/>
  <c r="AB889" i="4"/>
  <c r="AA889" i="4"/>
  <c r="Z889" i="4"/>
  <c r="Z995" i="4" s="1"/>
  <c r="Y889" i="4"/>
  <c r="X889" i="4"/>
  <c r="W889" i="4"/>
  <c r="V889" i="4"/>
  <c r="U889" i="4"/>
  <c r="T889" i="4"/>
  <c r="S889" i="4"/>
  <c r="R889" i="4"/>
  <c r="Q889" i="4"/>
  <c r="P889" i="4"/>
  <c r="O889" i="4"/>
  <c r="N889" i="4"/>
  <c r="M889" i="4"/>
  <c r="L889" i="4"/>
  <c r="K889" i="4"/>
  <c r="J889" i="4"/>
  <c r="J995" i="4" s="1"/>
  <c r="I889" i="4"/>
  <c r="H889" i="4"/>
  <c r="G889" i="4"/>
  <c r="F889" i="4"/>
  <c r="BG888" i="4"/>
  <c r="AV888" i="4"/>
  <c r="K888" i="8" s="1"/>
  <c r="AU888" i="4"/>
  <c r="J888" i="8" s="1"/>
  <c r="AT888" i="4"/>
  <c r="I888" i="8" s="1"/>
  <c r="AV887" i="4"/>
  <c r="K887" i="8" s="1"/>
  <c r="AU887" i="4"/>
  <c r="J887" i="8" s="1"/>
  <c r="AT887" i="4"/>
  <c r="I887" i="8" s="1"/>
  <c r="AV886" i="4"/>
  <c r="K886" i="8" s="1"/>
  <c r="AU886" i="4"/>
  <c r="J886" i="8" s="1"/>
  <c r="AT886" i="4"/>
  <c r="I886" i="8" s="1"/>
  <c r="AV885" i="4"/>
  <c r="K885" i="8" s="1"/>
  <c r="AU885" i="4"/>
  <c r="J885" i="8" s="1"/>
  <c r="AT885" i="4"/>
  <c r="I885" i="8" s="1"/>
  <c r="BG884" i="4"/>
  <c r="AV884" i="4"/>
  <c r="K884" i="8" s="1"/>
  <c r="AU884" i="4"/>
  <c r="J884" i="8" s="1"/>
  <c r="AT884" i="4"/>
  <c r="I884" i="8" s="1"/>
  <c r="AV883" i="4"/>
  <c r="K883" i="8" s="1"/>
  <c r="AU883" i="4"/>
  <c r="J883" i="8" s="1"/>
  <c r="AT883" i="4"/>
  <c r="I883" i="8" s="1"/>
  <c r="BG882" i="4"/>
  <c r="BG883" i="4" s="1"/>
  <c r="AV882" i="4"/>
  <c r="K882" i="8" s="1"/>
  <c r="AU882" i="4"/>
  <c r="J882" i="8" s="1"/>
  <c r="AT882" i="4"/>
  <c r="I882" i="8" s="1"/>
  <c r="AV881" i="4"/>
  <c r="K881" i="8" s="1"/>
  <c r="AU881" i="4"/>
  <c r="J881" i="8" s="1"/>
  <c r="AT881" i="4"/>
  <c r="I881" i="8" s="1"/>
  <c r="BC881" i="4"/>
  <c r="BG880" i="4"/>
  <c r="BG881" i="4" s="1"/>
  <c r="AV880" i="4"/>
  <c r="K880" i="8" s="1"/>
  <c r="AU880" i="4"/>
  <c r="J880" i="8" s="1"/>
  <c r="AT880" i="4"/>
  <c r="I880" i="8" s="1"/>
  <c r="BG879" i="4"/>
  <c r="AV879" i="4"/>
  <c r="K879" i="8" s="1"/>
  <c r="AU879" i="4"/>
  <c r="J879" i="8" s="1"/>
  <c r="AT879" i="4"/>
  <c r="I879" i="8" s="1"/>
  <c r="BC879" i="4"/>
  <c r="BC878" i="4"/>
  <c r="AV878" i="4"/>
  <c r="AU878" i="4"/>
  <c r="AT878" i="4"/>
  <c r="I878" i="8" s="1"/>
  <c r="AO876" i="4"/>
  <c r="AN876" i="4"/>
  <c r="AN995" i="4" s="1"/>
  <c r="AM876" i="4"/>
  <c r="AL876" i="4"/>
  <c r="AK876" i="4"/>
  <c r="AJ876" i="4"/>
  <c r="AI876" i="4"/>
  <c r="AI995" i="4" s="1"/>
  <c r="AH876" i="4"/>
  <c r="AG876" i="4"/>
  <c r="AG995" i="4" s="1"/>
  <c r="AF876" i="4"/>
  <c r="AF995" i="4" s="1"/>
  <c r="AE876" i="4"/>
  <c r="AD876" i="4"/>
  <c r="AC876" i="4"/>
  <c r="AB876" i="4"/>
  <c r="AA876" i="4"/>
  <c r="Z876" i="4"/>
  <c r="Y876" i="4"/>
  <c r="X876" i="4"/>
  <c r="X995" i="4" s="1"/>
  <c r="W876" i="4"/>
  <c r="V876" i="4"/>
  <c r="V995" i="4" s="1"/>
  <c r="U876" i="4"/>
  <c r="T876" i="4"/>
  <c r="T995" i="4" s="1"/>
  <c r="S876" i="4"/>
  <c r="S995" i="4" s="1"/>
  <c r="R876" i="4"/>
  <c r="R995" i="4" s="1"/>
  <c r="Q876" i="4"/>
  <c r="Q995" i="4" s="1"/>
  <c r="P876" i="4"/>
  <c r="O876" i="4"/>
  <c r="N876" i="4"/>
  <c r="M876" i="4"/>
  <c r="L876" i="4"/>
  <c r="K876" i="4"/>
  <c r="J876" i="4"/>
  <c r="I876" i="4"/>
  <c r="H876" i="4"/>
  <c r="H995" i="4" s="1"/>
  <c r="G876" i="4"/>
  <c r="G995" i="4" s="1"/>
  <c r="F876" i="4"/>
  <c r="F995" i="4" s="1"/>
  <c r="BG875" i="4"/>
  <c r="AV875" i="4"/>
  <c r="K875" i="8" s="1"/>
  <c r="AU875" i="4"/>
  <c r="J875" i="8" s="1"/>
  <c r="AT875" i="4"/>
  <c r="I875" i="8" s="1"/>
  <c r="AV874" i="4"/>
  <c r="K874" i="8" s="1"/>
  <c r="AU874" i="4"/>
  <c r="J874" i="8" s="1"/>
  <c r="AT874" i="4"/>
  <c r="I874" i="8" s="1"/>
  <c r="AV873" i="4"/>
  <c r="K873" i="8" s="1"/>
  <c r="AU873" i="4"/>
  <c r="J873" i="8" s="1"/>
  <c r="AT873" i="4"/>
  <c r="I873" i="8" s="1"/>
  <c r="AV872" i="4"/>
  <c r="K872" i="8" s="1"/>
  <c r="AU872" i="4"/>
  <c r="J872" i="8" s="1"/>
  <c r="AT872" i="4"/>
  <c r="I872" i="8" s="1"/>
  <c r="AV871" i="4"/>
  <c r="K871" i="8" s="1"/>
  <c r="AU871" i="4"/>
  <c r="J871" i="8" s="1"/>
  <c r="AT871" i="4"/>
  <c r="I871" i="8" s="1"/>
  <c r="AV870" i="4"/>
  <c r="K870" i="8" s="1"/>
  <c r="AU870" i="4"/>
  <c r="J870" i="8" s="1"/>
  <c r="AT870" i="4"/>
  <c r="I870" i="8" s="1"/>
  <c r="AV869" i="4"/>
  <c r="K869" i="8" s="1"/>
  <c r="AU869" i="4"/>
  <c r="J869" i="8" s="1"/>
  <c r="AT869" i="4"/>
  <c r="I869" i="8" s="1"/>
  <c r="AV868" i="4"/>
  <c r="K868" i="8" s="1"/>
  <c r="AU868" i="4"/>
  <c r="J868" i="8" s="1"/>
  <c r="AT868" i="4"/>
  <c r="I868" i="8" s="1"/>
  <c r="BG867" i="4"/>
  <c r="AV867" i="4"/>
  <c r="K867" i="8" s="1"/>
  <c r="AU867" i="4"/>
  <c r="J867" i="8" s="1"/>
  <c r="AT867" i="4"/>
  <c r="I867" i="8" s="1"/>
  <c r="BG866" i="4"/>
  <c r="AV866" i="4"/>
  <c r="K866" i="8" s="1"/>
  <c r="AU866" i="4"/>
  <c r="J866" i="8" s="1"/>
  <c r="AT866" i="4"/>
  <c r="I866" i="8" s="1"/>
  <c r="AV865" i="4"/>
  <c r="AU865" i="4"/>
  <c r="J865" i="8" s="1"/>
  <c r="AT865" i="4"/>
  <c r="AV862" i="4"/>
  <c r="K862" i="8" s="1"/>
  <c r="AU862" i="4"/>
  <c r="J862" i="8" s="1"/>
  <c r="AT862" i="4"/>
  <c r="I862" i="8" s="1"/>
  <c r="AV861" i="4"/>
  <c r="K861" i="8" s="1"/>
  <c r="AU861" i="4"/>
  <c r="J861" i="8" s="1"/>
  <c r="AT861" i="4"/>
  <c r="I861" i="8" s="1"/>
  <c r="AV860" i="4"/>
  <c r="K860" i="8" s="1"/>
  <c r="AU860" i="4"/>
  <c r="J860" i="8" s="1"/>
  <c r="AT860" i="4"/>
  <c r="I860" i="8" s="1"/>
  <c r="BG859" i="4"/>
  <c r="AV859" i="4"/>
  <c r="K859" i="8" s="1"/>
  <c r="AU859" i="4"/>
  <c r="J859" i="8" s="1"/>
  <c r="AT859" i="4"/>
  <c r="I859" i="8" s="1"/>
  <c r="BC858" i="4"/>
  <c r="AV858" i="4"/>
  <c r="K858" i="8" s="1"/>
  <c r="AU858" i="4"/>
  <c r="AT858" i="4"/>
  <c r="J854" i="4"/>
  <c r="I854" i="4"/>
  <c r="AO852" i="4"/>
  <c r="AN852" i="4"/>
  <c r="AM852" i="4"/>
  <c r="AL852" i="4"/>
  <c r="AK852" i="4"/>
  <c r="AJ852" i="4"/>
  <c r="AI852" i="4"/>
  <c r="AH852" i="4"/>
  <c r="AG852" i="4"/>
  <c r="AF852" i="4"/>
  <c r="AE852" i="4"/>
  <c r="AD852" i="4"/>
  <c r="AC852" i="4"/>
  <c r="AB852" i="4"/>
  <c r="AA852" i="4"/>
  <c r="Z852" i="4"/>
  <c r="Y852" i="4"/>
  <c r="X852" i="4"/>
  <c r="W852" i="4"/>
  <c r="V852" i="4"/>
  <c r="U852" i="4"/>
  <c r="T852" i="4"/>
  <c r="S852" i="4"/>
  <c r="R852" i="4"/>
  <c r="Q852" i="4"/>
  <c r="P852" i="4"/>
  <c r="O852" i="4"/>
  <c r="N852" i="4"/>
  <c r="M852" i="4"/>
  <c r="L852" i="4"/>
  <c r="K852" i="4"/>
  <c r="J852" i="4"/>
  <c r="I852" i="4"/>
  <c r="H852" i="4"/>
  <c r="G852" i="4"/>
  <c r="F852" i="4"/>
  <c r="BG851" i="4"/>
  <c r="AV851" i="4"/>
  <c r="K851" i="8" s="1"/>
  <c r="AU851" i="4"/>
  <c r="J851" i="8" s="1"/>
  <c r="AT851" i="4"/>
  <c r="I851" i="8" s="1"/>
  <c r="AV850" i="4"/>
  <c r="K850" i="8" s="1"/>
  <c r="AU850" i="4"/>
  <c r="J850" i="8" s="1"/>
  <c r="AT850" i="4"/>
  <c r="I850" i="8" s="1"/>
  <c r="AV849" i="4"/>
  <c r="K849" i="8" s="1"/>
  <c r="AU849" i="4"/>
  <c r="J849" i="8" s="1"/>
  <c r="AT849" i="4"/>
  <c r="I849" i="8" s="1"/>
  <c r="AV848" i="4"/>
  <c r="K848" i="8" s="1"/>
  <c r="AU848" i="4"/>
  <c r="J848" i="8" s="1"/>
  <c r="AT848" i="4"/>
  <c r="I848" i="8" s="1"/>
  <c r="AV847" i="4"/>
  <c r="K847" i="8" s="1"/>
  <c r="AU847" i="4"/>
  <c r="J847" i="8" s="1"/>
  <c r="AT847" i="4"/>
  <c r="I847" i="8" s="1"/>
  <c r="AV846" i="4"/>
  <c r="K846" i="8" s="1"/>
  <c r="AU846" i="4"/>
  <c r="J846" i="8" s="1"/>
  <c r="AT846" i="4"/>
  <c r="I846" i="8" s="1"/>
  <c r="AV845" i="4"/>
  <c r="K845" i="8" s="1"/>
  <c r="AU845" i="4"/>
  <c r="J845" i="8" s="1"/>
  <c r="AT845" i="4"/>
  <c r="I845" i="8" s="1"/>
  <c r="AV844" i="4"/>
  <c r="K844" i="8" s="1"/>
  <c r="AU844" i="4"/>
  <c r="J844" i="8" s="1"/>
  <c r="AT844" i="4"/>
  <c r="I844" i="8" s="1"/>
  <c r="BG843" i="4"/>
  <c r="AV843" i="4"/>
  <c r="K843" i="8" s="1"/>
  <c r="AU843" i="4"/>
  <c r="J843" i="8" s="1"/>
  <c r="AT843" i="4"/>
  <c r="I843" i="8" s="1"/>
  <c r="BG842" i="4"/>
  <c r="AV842" i="4"/>
  <c r="K842" i="8" s="1"/>
  <c r="AU842" i="4"/>
  <c r="J842" i="8" s="1"/>
  <c r="AT842" i="4"/>
  <c r="I842" i="8" s="1"/>
  <c r="AV841" i="4"/>
  <c r="AU841" i="4"/>
  <c r="J841" i="8" s="1"/>
  <c r="AT841" i="4"/>
  <c r="AO839" i="4"/>
  <c r="AN839" i="4"/>
  <c r="AM839" i="4"/>
  <c r="AL839" i="4"/>
  <c r="AK839" i="4"/>
  <c r="AJ839" i="4"/>
  <c r="AI839" i="4"/>
  <c r="AH839" i="4"/>
  <c r="AG839" i="4"/>
  <c r="AF839" i="4"/>
  <c r="AE839" i="4"/>
  <c r="AD839" i="4"/>
  <c r="AC839" i="4"/>
  <c r="AB839" i="4"/>
  <c r="AA839" i="4"/>
  <c r="Z839" i="4"/>
  <c r="Y839" i="4"/>
  <c r="X839" i="4"/>
  <c r="W839" i="4"/>
  <c r="V839" i="4"/>
  <c r="U839" i="4"/>
  <c r="T839" i="4"/>
  <c r="S839" i="4"/>
  <c r="R839" i="4"/>
  <c r="Q839" i="4"/>
  <c r="P839" i="4"/>
  <c r="O839" i="4"/>
  <c r="N839" i="4"/>
  <c r="M839" i="4"/>
  <c r="L839" i="4"/>
  <c r="K839" i="4"/>
  <c r="J839" i="4"/>
  <c r="I839" i="4"/>
  <c r="H839" i="4"/>
  <c r="G839" i="4"/>
  <c r="F839" i="4"/>
  <c r="BG838" i="4"/>
  <c r="BC838" i="4" s="1"/>
  <c r="AV838" i="4"/>
  <c r="K838" i="8" s="1"/>
  <c r="AU838" i="4"/>
  <c r="J838" i="8" s="1"/>
  <c r="AT838" i="4"/>
  <c r="I838" i="8" s="1"/>
  <c r="AV837" i="4"/>
  <c r="K837" i="8" s="1"/>
  <c r="AU837" i="4"/>
  <c r="J837" i="8" s="1"/>
  <c r="AT837" i="4"/>
  <c r="I837" i="8" s="1"/>
  <c r="AV836" i="4"/>
  <c r="K836" i="8" s="1"/>
  <c r="AU836" i="4"/>
  <c r="J836" i="8" s="1"/>
  <c r="AT836" i="4"/>
  <c r="I836" i="8" s="1"/>
  <c r="AV835" i="4"/>
  <c r="K835" i="8" s="1"/>
  <c r="AU835" i="4"/>
  <c r="J835" i="8" s="1"/>
  <c r="AT835" i="4"/>
  <c r="I835" i="8" s="1"/>
  <c r="AV834" i="4"/>
  <c r="K834" i="8" s="1"/>
  <c r="AU834" i="4"/>
  <c r="J834" i="8" s="1"/>
  <c r="AT834" i="4"/>
  <c r="I834" i="8" s="1"/>
  <c r="AV833" i="4"/>
  <c r="K833" i="8" s="1"/>
  <c r="AU833" i="4"/>
  <c r="J833" i="8" s="1"/>
  <c r="AT833" i="4"/>
  <c r="I833" i="8" s="1"/>
  <c r="AV832" i="4"/>
  <c r="K832" i="8" s="1"/>
  <c r="AU832" i="4"/>
  <c r="J832" i="8" s="1"/>
  <c r="AT832" i="4"/>
  <c r="I832" i="8" s="1"/>
  <c r="AV831" i="4"/>
  <c r="K831" i="8" s="1"/>
  <c r="AU831" i="4"/>
  <c r="J831" i="8" s="1"/>
  <c r="AT831" i="4"/>
  <c r="I831" i="8" s="1"/>
  <c r="AV830" i="4"/>
  <c r="K830" i="8" s="1"/>
  <c r="AU830" i="4"/>
  <c r="J830" i="8" s="1"/>
  <c r="AT830" i="4"/>
  <c r="I830" i="8" s="1"/>
  <c r="BG829" i="4"/>
  <c r="BG830" i="4" s="1"/>
  <c r="AV829" i="4"/>
  <c r="K829" i="8" s="1"/>
  <c r="AU829" i="4"/>
  <c r="J829" i="8" s="1"/>
  <c r="AT829" i="4"/>
  <c r="I829" i="8" s="1"/>
  <c r="BC829" i="4"/>
  <c r="BC828" i="4"/>
  <c r="AV828" i="4"/>
  <c r="K828" i="8" s="1"/>
  <c r="AU828" i="4"/>
  <c r="AT828" i="4"/>
  <c r="I828" i="8" s="1"/>
  <c r="AO826" i="4"/>
  <c r="AN826" i="4"/>
  <c r="AM826" i="4"/>
  <c r="AL826" i="4"/>
  <c r="AK826" i="4"/>
  <c r="AJ826" i="4"/>
  <c r="AI826" i="4"/>
  <c r="AH826" i="4"/>
  <c r="AG826" i="4"/>
  <c r="AF826" i="4"/>
  <c r="AE826" i="4"/>
  <c r="AD826" i="4"/>
  <c r="AC826" i="4"/>
  <c r="AB826" i="4"/>
  <c r="AA826" i="4"/>
  <c r="Z826" i="4"/>
  <c r="Y826" i="4"/>
  <c r="X826" i="4"/>
  <c r="W826" i="4"/>
  <c r="V826" i="4"/>
  <c r="U826" i="4"/>
  <c r="T826" i="4"/>
  <c r="S826" i="4"/>
  <c r="R826" i="4"/>
  <c r="Q826" i="4"/>
  <c r="P826" i="4"/>
  <c r="O826" i="4"/>
  <c r="N826" i="4"/>
  <c r="M826" i="4"/>
  <c r="L826" i="4"/>
  <c r="K826" i="4"/>
  <c r="J826" i="4"/>
  <c r="I826" i="4"/>
  <c r="H826" i="4"/>
  <c r="G826" i="4"/>
  <c r="F826" i="4"/>
  <c r="BG825" i="4"/>
  <c r="AV825" i="4"/>
  <c r="K825" i="8" s="1"/>
  <c r="AU825" i="4"/>
  <c r="J825" i="8" s="1"/>
  <c r="AT825" i="4"/>
  <c r="I825" i="8" s="1"/>
  <c r="AV824" i="4"/>
  <c r="K824" i="8" s="1"/>
  <c r="AU824" i="4"/>
  <c r="J824" i="8" s="1"/>
  <c r="AT824" i="4"/>
  <c r="I824" i="8" s="1"/>
  <c r="AV823" i="4"/>
  <c r="K823" i="8" s="1"/>
  <c r="AU823" i="4"/>
  <c r="J823" i="8" s="1"/>
  <c r="AT823" i="4"/>
  <c r="I823" i="8" s="1"/>
  <c r="AV822" i="4"/>
  <c r="K822" i="8" s="1"/>
  <c r="AU822" i="4"/>
  <c r="J822" i="8" s="1"/>
  <c r="AT822" i="4"/>
  <c r="I822" i="8" s="1"/>
  <c r="AV821" i="4"/>
  <c r="K821" i="8" s="1"/>
  <c r="AU821" i="4"/>
  <c r="J821" i="8" s="1"/>
  <c r="AT821" i="4"/>
  <c r="I821" i="8" s="1"/>
  <c r="AV820" i="4"/>
  <c r="K820" i="8" s="1"/>
  <c r="AU820" i="4"/>
  <c r="J820" i="8" s="1"/>
  <c r="AT820" i="4"/>
  <c r="I820" i="8" s="1"/>
  <c r="AV819" i="4"/>
  <c r="K819" i="8" s="1"/>
  <c r="AU819" i="4"/>
  <c r="J819" i="8" s="1"/>
  <c r="AT819" i="4"/>
  <c r="I819" i="8" s="1"/>
  <c r="AV818" i="4"/>
  <c r="K818" i="8" s="1"/>
  <c r="AU818" i="4"/>
  <c r="J818" i="8" s="1"/>
  <c r="AT818" i="4"/>
  <c r="I818" i="8" s="1"/>
  <c r="BG817" i="4"/>
  <c r="AV817" i="4"/>
  <c r="K817" i="8" s="1"/>
  <c r="AU817" i="4"/>
  <c r="J817" i="8" s="1"/>
  <c r="AT817" i="4"/>
  <c r="I817" i="8" s="1"/>
  <c r="BG816" i="4"/>
  <c r="AV816" i="4"/>
  <c r="K816" i="8" s="1"/>
  <c r="AU816" i="4"/>
  <c r="J816" i="8" s="1"/>
  <c r="AT816" i="4"/>
  <c r="I816" i="8" s="1"/>
  <c r="BC816" i="4"/>
  <c r="BC815" i="4"/>
  <c r="AV815" i="4"/>
  <c r="AU815" i="4"/>
  <c r="AT815" i="4"/>
  <c r="I815" i="8" s="1"/>
  <c r="AO813" i="4"/>
  <c r="AN813" i="4"/>
  <c r="AM813" i="4"/>
  <c r="AL813" i="4"/>
  <c r="AK813" i="4"/>
  <c r="AJ813" i="4"/>
  <c r="AI813" i="4"/>
  <c r="AH813" i="4"/>
  <c r="AG813" i="4"/>
  <c r="AF813" i="4"/>
  <c r="AE813" i="4"/>
  <c r="AD813" i="4"/>
  <c r="AC813" i="4"/>
  <c r="AB813" i="4"/>
  <c r="AA813" i="4"/>
  <c r="Z813" i="4"/>
  <c r="Y813" i="4"/>
  <c r="X813" i="4"/>
  <c r="W813" i="4"/>
  <c r="V813" i="4"/>
  <c r="U813" i="4"/>
  <c r="T813" i="4"/>
  <c r="S813" i="4"/>
  <c r="R813" i="4"/>
  <c r="Q813" i="4"/>
  <c r="P813" i="4"/>
  <c r="O813" i="4"/>
  <c r="N813" i="4"/>
  <c r="M813" i="4"/>
  <c r="L813" i="4"/>
  <c r="K813" i="4"/>
  <c r="J813" i="4"/>
  <c r="I813" i="4"/>
  <c r="H813" i="4"/>
  <c r="G813" i="4"/>
  <c r="F813" i="4"/>
  <c r="BG812" i="4"/>
  <c r="BC812" i="4"/>
  <c r="AV812" i="4"/>
  <c r="K812" i="8" s="1"/>
  <c r="AU812" i="4"/>
  <c r="J812" i="8" s="1"/>
  <c r="AT812" i="4"/>
  <c r="I812" i="8" s="1"/>
  <c r="AV811" i="4"/>
  <c r="K811" i="8" s="1"/>
  <c r="AU811" i="4"/>
  <c r="J811" i="8" s="1"/>
  <c r="AT811" i="4"/>
  <c r="I811" i="8" s="1"/>
  <c r="AV810" i="4"/>
  <c r="K810" i="8" s="1"/>
  <c r="AU810" i="4"/>
  <c r="J810" i="8" s="1"/>
  <c r="AT810" i="4"/>
  <c r="I810" i="8" s="1"/>
  <c r="AV809" i="4"/>
  <c r="K809" i="8" s="1"/>
  <c r="AU809" i="4"/>
  <c r="J809" i="8" s="1"/>
  <c r="AT809" i="4"/>
  <c r="I809" i="8" s="1"/>
  <c r="AV808" i="4"/>
  <c r="K808" i="8" s="1"/>
  <c r="AU808" i="4"/>
  <c r="J808" i="8" s="1"/>
  <c r="AT808" i="4"/>
  <c r="I808" i="8" s="1"/>
  <c r="AV807" i="4"/>
  <c r="K807" i="8" s="1"/>
  <c r="AU807" i="4"/>
  <c r="J807" i="8" s="1"/>
  <c r="AT807" i="4"/>
  <c r="I807" i="8" s="1"/>
  <c r="AV806" i="4"/>
  <c r="K806" i="8" s="1"/>
  <c r="AU806" i="4"/>
  <c r="J806" i="8" s="1"/>
  <c r="AT806" i="4"/>
  <c r="I806" i="8" s="1"/>
  <c r="AV805" i="4"/>
  <c r="AU805" i="4"/>
  <c r="J805" i="8" s="1"/>
  <c r="AT805" i="4"/>
  <c r="I805" i="8" s="1"/>
  <c r="BG804" i="4"/>
  <c r="BG805" i="4" s="1"/>
  <c r="BC804" i="4"/>
  <c r="AV804" i="4"/>
  <c r="K804" i="8" s="1"/>
  <c r="AU804" i="4"/>
  <c r="J804" i="8" s="1"/>
  <c r="AT804" i="4"/>
  <c r="I804" i="8" s="1"/>
  <c r="BG803" i="4"/>
  <c r="AV803" i="4"/>
  <c r="K803" i="8" s="1"/>
  <c r="AU803" i="4"/>
  <c r="J803" i="8" s="1"/>
  <c r="AT803" i="4"/>
  <c r="BC802" i="4"/>
  <c r="AV802" i="4"/>
  <c r="K802" i="8" s="1"/>
  <c r="AU802" i="4"/>
  <c r="J802" i="8" s="1"/>
  <c r="AT802" i="4"/>
  <c r="I802" i="8" s="1"/>
  <c r="AO800" i="4"/>
  <c r="AN800" i="4"/>
  <c r="AM800" i="4"/>
  <c r="AL800" i="4"/>
  <c r="AK800" i="4"/>
  <c r="AJ800" i="4"/>
  <c r="AI800" i="4"/>
  <c r="AH800" i="4"/>
  <c r="AG800" i="4"/>
  <c r="AF800" i="4"/>
  <c r="AE800" i="4"/>
  <c r="AD800" i="4"/>
  <c r="AC800" i="4"/>
  <c r="AB800" i="4"/>
  <c r="AA800" i="4"/>
  <c r="Z800" i="4"/>
  <c r="Y800" i="4"/>
  <c r="X800" i="4"/>
  <c r="W800" i="4"/>
  <c r="V800" i="4"/>
  <c r="U800" i="4"/>
  <c r="T800" i="4"/>
  <c r="S800" i="4"/>
  <c r="R800" i="4"/>
  <c r="Q800" i="4"/>
  <c r="P800" i="4"/>
  <c r="O800" i="4"/>
  <c r="N800" i="4"/>
  <c r="M800" i="4"/>
  <c r="L800" i="4"/>
  <c r="K800" i="4"/>
  <c r="J800" i="4"/>
  <c r="I800" i="4"/>
  <c r="H800" i="4"/>
  <c r="G800" i="4"/>
  <c r="F800" i="4"/>
  <c r="BG799" i="4"/>
  <c r="AV799" i="4"/>
  <c r="K799" i="8" s="1"/>
  <c r="AU799" i="4"/>
  <c r="J799" i="8" s="1"/>
  <c r="AT799" i="4"/>
  <c r="I799" i="8" s="1"/>
  <c r="AV798" i="4"/>
  <c r="K798" i="8" s="1"/>
  <c r="AU798" i="4"/>
  <c r="J798" i="8" s="1"/>
  <c r="AT798" i="4"/>
  <c r="I798" i="8" s="1"/>
  <c r="AV797" i="4"/>
  <c r="K797" i="8" s="1"/>
  <c r="AU797" i="4"/>
  <c r="J797" i="8" s="1"/>
  <c r="AT797" i="4"/>
  <c r="I797" i="8" s="1"/>
  <c r="AV796" i="4"/>
  <c r="K796" i="8" s="1"/>
  <c r="AU796" i="4"/>
  <c r="J796" i="8" s="1"/>
  <c r="AT796" i="4"/>
  <c r="I796" i="8" s="1"/>
  <c r="AV795" i="4"/>
  <c r="K795" i="8" s="1"/>
  <c r="AU795" i="4"/>
  <c r="J795" i="8" s="1"/>
  <c r="AT795" i="4"/>
  <c r="I795" i="8" s="1"/>
  <c r="AV794" i="4"/>
  <c r="K794" i="8" s="1"/>
  <c r="AU794" i="4"/>
  <c r="J794" i="8" s="1"/>
  <c r="AT794" i="4"/>
  <c r="I794" i="8" s="1"/>
  <c r="AV793" i="4"/>
  <c r="K793" i="8" s="1"/>
  <c r="AU793" i="4"/>
  <c r="J793" i="8" s="1"/>
  <c r="AT793" i="4"/>
  <c r="I793" i="8" s="1"/>
  <c r="AV792" i="4"/>
  <c r="K792" i="8" s="1"/>
  <c r="AU792" i="4"/>
  <c r="J792" i="8" s="1"/>
  <c r="AT792" i="4"/>
  <c r="I792" i="8" s="1"/>
  <c r="AV791" i="4"/>
  <c r="K791" i="8" s="1"/>
  <c r="AU791" i="4"/>
  <c r="J791" i="8" s="1"/>
  <c r="AT791" i="4"/>
  <c r="I791" i="8" s="1"/>
  <c r="BG790" i="4"/>
  <c r="AV790" i="4"/>
  <c r="K790" i="8" s="1"/>
  <c r="AU790" i="4"/>
  <c r="J790" i="8" s="1"/>
  <c r="AT790" i="4"/>
  <c r="I790" i="8" s="1"/>
  <c r="AV789" i="4"/>
  <c r="K789" i="8" s="1"/>
  <c r="AU789" i="4"/>
  <c r="J789" i="8" s="1"/>
  <c r="AT789" i="4"/>
  <c r="I789" i="8" s="1"/>
  <c r="AO787" i="4"/>
  <c r="AN787" i="4"/>
  <c r="AM787" i="4"/>
  <c r="AL787" i="4"/>
  <c r="AK787" i="4"/>
  <c r="AJ787" i="4"/>
  <c r="AI787" i="4"/>
  <c r="AH787" i="4"/>
  <c r="AG787" i="4"/>
  <c r="AF787" i="4"/>
  <c r="AE787" i="4"/>
  <c r="AD787" i="4"/>
  <c r="AC787" i="4"/>
  <c r="AB787" i="4"/>
  <c r="AA787" i="4"/>
  <c r="Z787" i="4"/>
  <c r="Y787" i="4"/>
  <c r="X787" i="4"/>
  <c r="W787" i="4"/>
  <c r="V787" i="4"/>
  <c r="U787" i="4"/>
  <c r="T787" i="4"/>
  <c r="S787" i="4"/>
  <c r="R787" i="4"/>
  <c r="Q787" i="4"/>
  <c r="P787" i="4"/>
  <c r="O787" i="4"/>
  <c r="N787" i="4"/>
  <c r="M787" i="4"/>
  <c r="L787" i="4"/>
  <c r="K787" i="4"/>
  <c r="J787" i="4"/>
  <c r="I787" i="4"/>
  <c r="H787" i="4"/>
  <c r="G787" i="4"/>
  <c r="F787" i="4"/>
  <c r="BG786" i="4"/>
  <c r="AV786" i="4"/>
  <c r="K786" i="8" s="1"/>
  <c r="AU786" i="4"/>
  <c r="J786" i="8" s="1"/>
  <c r="AT786" i="4"/>
  <c r="I786" i="8" s="1"/>
  <c r="AV785" i="4"/>
  <c r="K785" i="8" s="1"/>
  <c r="AU785" i="4"/>
  <c r="J785" i="8" s="1"/>
  <c r="AT785" i="4"/>
  <c r="I785" i="8" s="1"/>
  <c r="AV784" i="4"/>
  <c r="K784" i="8" s="1"/>
  <c r="AU784" i="4"/>
  <c r="J784" i="8" s="1"/>
  <c r="AT784" i="4"/>
  <c r="I784" i="8" s="1"/>
  <c r="AV783" i="4"/>
  <c r="K783" i="8" s="1"/>
  <c r="AU783" i="4"/>
  <c r="J783" i="8" s="1"/>
  <c r="AT783" i="4"/>
  <c r="I783" i="8" s="1"/>
  <c r="AV782" i="4"/>
  <c r="K782" i="8" s="1"/>
  <c r="AU782" i="4"/>
  <c r="J782" i="8" s="1"/>
  <c r="AT782" i="4"/>
  <c r="I782" i="8" s="1"/>
  <c r="AV781" i="4"/>
  <c r="AU781" i="4"/>
  <c r="J781" i="8" s="1"/>
  <c r="AT781" i="4"/>
  <c r="I781" i="8" s="1"/>
  <c r="AV780" i="4"/>
  <c r="K780" i="8" s="1"/>
  <c r="AU780" i="4"/>
  <c r="J780" i="8" s="1"/>
  <c r="AT780" i="4"/>
  <c r="I780" i="8" s="1"/>
  <c r="AV779" i="4"/>
  <c r="K779" i="8" s="1"/>
  <c r="AU779" i="4"/>
  <c r="AT779" i="4"/>
  <c r="AV778" i="4"/>
  <c r="K778" i="8" s="1"/>
  <c r="AU778" i="4"/>
  <c r="J778" i="8" s="1"/>
  <c r="AT778" i="4"/>
  <c r="I778" i="8" s="1"/>
  <c r="BG777" i="4"/>
  <c r="BG778" i="4" s="1"/>
  <c r="AV777" i="4"/>
  <c r="K777" i="8" s="1"/>
  <c r="AU777" i="4"/>
  <c r="J777" i="8" s="1"/>
  <c r="AT777" i="4"/>
  <c r="I777" i="8" s="1"/>
  <c r="AV776" i="4"/>
  <c r="K776" i="8" s="1"/>
  <c r="AU776" i="4"/>
  <c r="J776" i="8" s="1"/>
  <c r="AT776" i="4"/>
  <c r="I776" i="8" s="1"/>
  <c r="BC776" i="4"/>
  <c r="AO774" i="4"/>
  <c r="AN774" i="4"/>
  <c r="AM774" i="4"/>
  <c r="AL774" i="4"/>
  <c r="AK774" i="4"/>
  <c r="AJ774" i="4"/>
  <c r="AI774" i="4"/>
  <c r="AH774" i="4"/>
  <c r="AG774" i="4"/>
  <c r="AF774" i="4"/>
  <c r="AE774" i="4"/>
  <c r="AD774" i="4"/>
  <c r="AC774" i="4"/>
  <c r="AB774" i="4"/>
  <c r="AA774" i="4"/>
  <c r="Z774" i="4"/>
  <c r="Y774" i="4"/>
  <c r="X774" i="4"/>
  <c r="W774" i="4"/>
  <c r="V774" i="4"/>
  <c r="U774" i="4"/>
  <c r="T774" i="4"/>
  <c r="S774" i="4"/>
  <c r="R774" i="4"/>
  <c r="Q774" i="4"/>
  <c r="Q854" i="4" s="1"/>
  <c r="P774" i="4"/>
  <c r="O774" i="4"/>
  <c r="N774" i="4"/>
  <c r="M774" i="4"/>
  <c r="L774" i="4"/>
  <c r="K774" i="4"/>
  <c r="J774" i="4"/>
  <c r="I774" i="4"/>
  <c r="H774" i="4"/>
  <c r="G774" i="4"/>
  <c r="F774" i="4"/>
  <c r="BG773" i="4"/>
  <c r="AV773" i="4"/>
  <c r="K773" i="8" s="1"/>
  <c r="AU773" i="4"/>
  <c r="J773" i="8" s="1"/>
  <c r="AT773" i="4"/>
  <c r="I773" i="8" s="1"/>
  <c r="AV772" i="4"/>
  <c r="K772" i="8" s="1"/>
  <c r="AU772" i="4"/>
  <c r="J772" i="8" s="1"/>
  <c r="AT772" i="4"/>
  <c r="I772" i="8" s="1"/>
  <c r="AV771" i="4"/>
  <c r="K771" i="8" s="1"/>
  <c r="AU771" i="4"/>
  <c r="J771" i="8" s="1"/>
  <c r="AT771" i="4"/>
  <c r="I771" i="8" s="1"/>
  <c r="AV770" i="4"/>
  <c r="K770" i="8" s="1"/>
  <c r="AU770" i="4"/>
  <c r="J770" i="8" s="1"/>
  <c r="AT770" i="4"/>
  <c r="I770" i="8" s="1"/>
  <c r="AV769" i="4"/>
  <c r="K769" i="8" s="1"/>
  <c r="AU769" i="4"/>
  <c r="J769" i="8" s="1"/>
  <c r="AT769" i="4"/>
  <c r="I769" i="8" s="1"/>
  <c r="AV768" i="4"/>
  <c r="K768" i="8" s="1"/>
  <c r="AU768" i="4"/>
  <c r="J768" i="8" s="1"/>
  <c r="AT768" i="4"/>
  <c r="I768" i="8" s="1"/>
  <c r="AV767" i="4"/>
  <c r="K767" i="8" s="1"/>
  <c r="AU767" i="4"/>
  <c r="AT767" i="4"/>
  <c r="I767" i="8" s="1"/>
  <c r="AV766" i="4"/>
  <c r="K766" i="8" s="1"/>
  <c r="AU766" i="4"/>
  <c r="J766" i="8" s="1"/>
  <c r="AT766" i="4"/>
  <c r="I766" i="8" s="1"/>
  <c r="AV765" i="4"/>
  <c r="K765" i="8" s="1"/>
  <c r="AU765" i="4"/>
  <c r="J765" i="8" s="1"/>
  <c r="AT765" i="4"/>
  <c r="I765" i="8" s="1"/>
  <c r="BG764" i="4"/>
  <c r="BG765" i="4" s="1"/>
  <c r="BG766" i="4" s="1"/>
  <c r="AV764" i="4"/>
  <c r="K764" i="8" s="1"/>
  <c r="AU764" i="4"/>
  <c r="J764" i="8" s="1"/>
  <c r="AT764" i="4"/>
  <c r="I764" i="8" s="1"/>
  <c r="AV763" i="4"/>
  <c r="K763" i="8" s="1"/>
  <c r="AU763" i="4"/>
  <c r="J763" i="8" s="1"/>
  <c r="AT763" i="4"/>
  <c r="I763" i="8" s="1"/>
  <c r="BC763" i="4"/>
  <c r="AO761" i="4"/>
  <c r="AN761" i="4"/>
  <c r="AM761" i="4"/>
  <c r="AL761" i="4"/>
  <c r="AK761" i="4"/>
  <c r="AJ761" i="4"/>
  <c r="AI761" i="4"/>
  <c r="AH761" i="4"/>
  <c r="AG761" i="4"/>
  <c r="AF761" i="4"/>
  <c r="AE761" i="4"/>
  <c r="AD761" i="4"/>
  <c r="AC761" i="4"/>
  <c r="AB761" i="4"/>
  <c r="AA761" i="4"/>
  <c r="Z761" i="4"/>
  <c r="Y761" i="4"/>
  <c r="X761" i="4"/>
  <c r="W761" i="4"/>
  <c r="V761" i="4"/>
  <c r="U761" i="4"/>
  <c r="T761" i="4"/>
  <c r="S761" i="4"/>
  <c r="R761" i="4"/>
  <c r="Q761" i="4"/>
  <c r="P761" i="4"/>
  <c r="O761" i="4"/>
  <c r="N761" i="4"/>
  <c r="M761" i="4"/>
  <c r="L761" i="4"/>
  <c r="K761" i="4"/>
  <c r="J761" i="4"/>
  <c r="I761" i="4"/>
  <c r="H761" i="4"/>
  <c r="G761" i="4"/>
  <c r="G854" i="4" s="1"/>
  <c r="F761" i="4"/>
  <c r="BG760" i="4"/>
  <c r="AV760" i="4"/>
  <c r="K760" i="8" s="1"/>
  <c r="AU760" i="4"/>
  <c r="J760" i="8" s="1"/>
  <c r="AT760" i="4"/>
  <c r="I760" i="8" s="1"/>
  <c r="AV759" i="4"/>
  <c r="K759" i="8" s="1"/>
  <c r="AU759" i="4"/>
  <c r="J759" i="8" s="1"/>
  <c r="AT759" i="4"/>
  <c r="I759" i="8" s="1"/>
  <c r="AV758" i="4"/>
  <c r="K758" i="8" s="1"/>
  <c r="AU758" i="4"/>
  <c r="J758" i="8" s="1"/>
  <c r="AT758" i="4"/>
  <c r="I758" i="8" s="1"/>
  <c r="AV757" i="4"/>
  <c r="K757" i="8" s="1"/>
  <c r="AU757" i="4"/>
  <c r="J757" i="8" s="1"/>
  <c r="AT757" i="4"/>
  <c r="I757" i="8" s="1"/>
  <c r="AV756" i="4"/>
  <c r="K756" i="8" s="1"/>
  <c r="AU756" i="4"/>
  <c r="J756" i="8" s="1"/>
  <c r="AT756" i="4"/>
  <c r="I756" i="8" s="1"/>
  <c r="AV755" i="4"/>
  <c r="K755" i="8" s="1"/>
  <c r="AU755" i="4"/>
  <c r="J755" i="8" s="1"/>
  <c r="AT755" i="4"/>
  <c r="I755" i="8" s="1"/>
  <c r="AV754" i="4"/>
  <c r="K754" i="8" s="1"/>
  <c r="AU754" i="4"/>
  <c r="J754" i="8" s="1"/>
  <c r="AT754" i="4"/>
  <c r="I754" i="8" s="1"/>
  <c r="BG753" i="4"/>
  <c r="BG754" i="4" s="1"/>
  <c r="BG755" i="4" s="1"/>
  <c r="BG756" i="4" s="1"/>
  <c r="AV753" i="4"/>
  <c r="K753" i="8" s="1"/>
  <c r="AU753" i="4"/>
  <c r="J753" i="8" s="1"/>
  <c r="AT753" i="4"/>
  <c r="I753" i="8" s="1"/>
  <c r="AV752" i="4"/>
  <c r="K752" i="8" s="1"/>
  <c r="AU752" i="4"/>
  <c r="J752" i="8" s="1"/>
  <c r="AT752" i="4"/>
  <c r="BG751" i="4"/>
  <c r="BG752" i="4" s="1"/>
  <c r="AV751" i="4"/>
  <c r="K751" i="8" s="1"/>
  <c r="AU751" i="4"/>
  <c r="J751" i="8" s="1"/>
  <c r="AT751" i="4"/>
  <c r="I751" i="8" s="1"/>
  <c r="AV750" i="4"/>
  <c r="K750" i="8" s="1"/>
  <c r="AU750" i="4"/>
  <c r="J750" i="8" s="1"/>
  <c r="AT750" i="4"/>
  <c r="I750" i="8" s="1"/>
  <c r="BC750" i="4"/>
  <c r="AO748" i="4"/>
  <c r="AN748" i="4"/>
  <c r="AN854" i="4" s="1"/>
  <c r="AM748" i="4"/>
  <c r="AM854" i="4" s="1"/>
  <c r="AL748" i="4"/>
  <c r="AK748" i="4"/>
  <c r="AJ748" i="4"/>
  <c r="AI748" i="4"/>
  <c r="AI854" i="4" s="1"/>
  <c r="AH748" i="4"/>
  <c r="AG748" i="4"/>
  <c r="AF748" i="4"/>
  <c r="AE748" i="4"/>
  <c r="AD748" i="4"/>
  <c r="AD854" i="4" s="1"/>
  <c r="AC748" i="4"/>
  <c r="AB748" i="4"/>
  <c r="AA748" i="4"/>
  <c r="Z748" i="4"/>
  <c r="Y748" i="4"/>
  <c r="X748" i="4"/>
  <c r="X854" i="4" s="1"/>
  <c r="W748" i="4"/>
  <c r="W854" i="4" s="1"/>
  <c r="V748" i="4"/>
  <c r="U748" i="4"/>
  <c r="T748" i="4"/>
  <c r="S748" i="4"/>
  <c r="R748" i="4"/>
  <c r="Q748" i="4"/>
  <c r="P748" i="4"/>
  <c r="O748" i="4"/>
  <c r="N748" i="4"/>
  <c r="M748" i="4"/>
  <c r="L748" i="4"/>
  <c r="K748" i="4"/>
  <c r="J748" i="4"/>
  <c r="I748" i="4"/>
  <c r="H748" i="4"/>
  <c r="G748" i="4"/>
  <c r="F748" i="4"/>
  <c r="BG747" i="4"/>
  <c r="AV747" i="4"/>
  <c r="K747" i="8" s="1"/>
  <c r="AU747" i="4"/>
  <c r="J747" i="8" s="1"/>
  <c r="AT747" i="4"/>
  <c r="I747" i="8" s="1"/>
  <c r="AV746" i="4"/>
  <c r="K746" i="8" s="1"/>
  <c r="AU746" i="4"/>
  <c r="J746" i="8" s="1"/>
  <c r="AT746" i="4"/>
  <c r="I746" i="8" s="1"/>
  <c r="AV745" i="4"/>
  <c r="K745" i="8" s="1"/>
  <c r="AU745" i="4"/>
  <c r="J745" i="8" s="1"/>
  <c r="AT745" i="4"/>
  <c r="I745" i="8" s="1"/>
  <c r="AV744" i="4"/>
  <c r="K744" i="8" s="1"/>
  <c r="AU744" i="4"/>
  <c r="J744" i="8" s="1"/>
  <c r="AT744" i="4"/>
  <c r="I744" i="8" s="1"/>
  <c r="AV743" i="4"/>
  <c r="K743" i="8" s="1"/>
  <c r="AU743" i="4"/>
  <c r="J743" i="8" s="1"/>
  <c r="AT743" i="4"/>
  <c r="I743" i="8" s="1"/>
  <c r="AV742" i="4"/>
  <c r="K742" i="8" s="1"/>
  <c r="AU742" i="4"/>
  <c r="J742" i="8" s="1"/>
  <c r="AT742" i="4"/>
  <c r="I742" i="8" s="1"/>
  <c r="AV741" i="4"/>
  <c r="K741" i="8" s="1"/>
  <c r="AU741" i="4"/>
  <c r="J741" i="8" s="1"/>
  <c r="AT741" i="4"/>
  <c r="I741" i="8" s="1"/>
  <c r="AV740" i="4"/>
  <c r="K740" i="8" s="1"/>
  <c r="AU740" i="4"/>
  <c r="J740" i="8" s="1"/>
  <c r="AT740" i="4"/>
  <c r="I740" i="8" s="1"/>
  <c r="AV739" i="4"/>
  <c r="K739" i="8" s="1"/>
  <c r="AU739" i="4"/>
  <c r="J739" i="8" s="1"/>
  <c r="AT739" i="4"/>
  <c r="I739" i="8" s="1"/>
  <c r="BG738" i="4"/>
  <c r="AV738" i="4"/>
  <c r="K738" i="8" s="1"/>
  <c r="AU738" i="4"/>
  <c r="J738" i="8" s="1"/>
  <c r="AT738" i="4"/>
  <c r="I738" i="8" s="1"/>
  <c r="AV737" i="4"/>
  <c r="K737" i="8" s="1"/>
  <c r="AU737" i="4"/>
  <c r="J737" i="8" s="1"/>
  <c r="AT737" i="4"/>
  <c r="I737" i="8" s="1"/>
  <c r="BC737" i="4"/>
  <c r="AO735" i="4"/>
  <c r="AO854" i="4" s="1"/>
  <c r="AN735" i="4"/>
  <c r="AM735" i="4"/>
  <c r="AL735" i="4"/>
  <c r="AK735" i="4"/>
  <c r="AK854" i="4" s="1"/>
  <c r="AJ735" i="4"/>
  <c r="AI735" i="4"/>
  <c r="AH735" i="4"/>
  <c r="AG735" i="4"/>
  <c r="AG854" i="4" s="1"/>
  <c r="AF735" i="4"/>
  <c r="AF854" i="4" s="1"/>
  <c r="AE735" i="4"/>
  <c r="AE854" i="4" s="1"/>
  <c r="AD735" i="4"/>
  <c r="AC735" i="4"/>
  <c r="AC854" i="4" s="1"/>
  <c r="AB735" i="4"/>
  <c r="AB854" i="4" s="1"/>
  <c r="AA735" i="4"/>
  <c r="AA854" i="4" s="1"/>
  <c r="Z735" i="4"/>
  <c r="Z854" i="4" s="1"/>
  <c r="Y735" i="4"/>
  <c r="Y854" i="4" s="1"/>
  <c r="X735" i="4"/>
  <c r="W735" i="4"/>
  <c r="V735" i="4"/>
  <c r="U735" i="4"/>
  <c r="U854" i="4" s="1"/>
  <c r="T735" i="4"/>
  <c r="S735" i="4"/>
  <c r="R735" i="4"/>
  <c r="Q735" i="4"/>
  <c r="P735" i="4"/>
  <c r="P854" i="4" s="1"/>
  <c r="O735" i="4"/>
  <c r="O854" i="4" s="1"/>
  <c r="N735" i="4"/>
  <c r="M735" i="4"/>
  <c r="M854" i="4" s="1"/>
  <c r="L735" i="4"/>
  <c r="L854" i="4" s="1"/>
  <c r="K735" i="4"/>
  <c r="K854" i="4" s="1"/>
  <c r="J735" i="4"/>
  <c r="I735" i="4"/>
  <c r="H735" i="4"/>
  <c r="H854" i="4" s="1"/>
  <c r="G735" i="4"/>
  <c r="F735" i="4"/>
  <c r="BG734" i="4"/>
  <c r="AV734" i="4"/>
  <c r="K734" i="8" s="1"/>
  <c r="AU734" i="4"/>
  <c r="J734" i="8" s="1"/>
  <c r="AT734" i="4"/>
  <c r="I734" i="8" s="1"/>
  <c r="AV733" i="4"/>
  <c r="K733" i="8" s="1"/>
  <c r="AU733" i="4"/>
  <c r="J733" i="8" s="1"/>
  <c r="AT733" i="4"/>
  <c r="I733" i="8" s="1"/>
  <c r="AV732" i="4"/>
  <c r="K732" i="8" s="1"/>
  <c r="AU732" i="4"/>
  <c r="J732" i="8" s="1"/>
  <c r="AT732" i="4"/>
  <c r="I732" i="8" s="1"/>
  <c r="AV731" i="4"/>
  <c r="K731" i="8" s="1"/>
  <c r="AU731" i="4"/>
  <c r="J731" i="8" s="1"/>
  <c r="AT731" i="4"/>
  <c r="I731" i="8" s="1"/>
  <c r="AV730" i="4"/>
  <c r="K730" i="8" s="1"/>
  <c r="AU730" i="4"/>
  <c r="J730" i="8" s="1"/>
  <c r="AT730" i="4"/>
  <c r="I730" i="8" s="1"/>
  <c r="AV729" i="4"/>
  <c r="K729" i="8" s="1"/>
  <c r="AU729" i="4"/>
  <c r="J729" i="8" s="1"/>
  <c r="AT729" i="4"/>
  <c r="I729" i="8" s="1"/>
  <c r="AV728" i="4"/>
  <c r="K728" i="8" s="1"/>
  <c r="AU728" i="4"/>
  <c r="J728" i="8" s="1"/>
  <c r="AT728" i="4"/>
  <c r="I728" i="8" s="1"/>
  <c r="AV727" i="4"/>
  <c r="K727" i="8" s="1"/>
  <c r="AU727" i="4"/>
  <c r="J727" i="8" s="1"/>
  <c r="AT727" i="4"/>
  <c r="I727" i="8" s="1"/>
  <c r="BG726" i="4"/>
  <c r="BG727" i="4" s="1"/>
  <c r="AV726" i="4"/>
  <c r="K726" i="8" s="1"/>
  <c r="AU726" i="4"/>
  <c r="J726" i="8" s="1"/>
  <c r="AT726" i="4"/>
  <c r="I726" i="8" s="1"/>
  <c r="BC726" i="4"/>
  <c r="BG725" i="4"/>
  <c r="AV725" i="4"/>
  <c r="K725" i="8" s="1"/>
  <c r="AU725" i="4"/>
  <c r="J725" i="8" s="1"/>
  <c r="AT725" i="4"/>
  <c r="I725" i="8" s="1"/>
  <c r="BC724" i="4"/>
  <c r="AV724" i="4"/>
  <c r="K724" i="8" s="1"/>
  <c r="AU724" i="4"/>
  <c r="J724" i="8" s="1"/>
  <c r="AT724" i="4"/>
  <c r="I724" i="8" s="1"/>
  <c r="AV721" i="4"/>
  <c r="K721" i="8" s="1"/>
  <c r="AU721" i="4"/>
  <c r="J721" i="8" s="1"/>
  <c r="AT721" i="4"/>
  <c r="I721" i="8" s="1"/>
  <c r="AV720" i="4"/>
  <c r="K720" i="8" s="1"/>
  <c r="AU720" i="4"/>
  <c r="J720" i="8" s="1"/>
  <c r="AT720" i="4"/>
  <c r="I720" i="8" s="1"/>
  <c r="BG719" i="4"/>
  <c r="AV719" i="4"/>
  <c r="K719" i="8" s="1"/>
  <c r="AU719" i="4"/>
  <c r="AT719" i="4"/>
  <c r="I719" i="8" s="1"/>
  <c r="BG718" i="4"/>
  <c r="AV718" i="4"/>
  <c r="K718" i="8" s="1"/>
  <c r="AU718" i="4"/>
  <c r="J718" i="8" s="1"/>
  <c r="AT718" i="4"/>
  <c r="I718" i="8" s="1"/>
  <c r="BC717" i="4"/>
  <c r="AV717" i="4"/>
  <c r="K717" i="8" s="1"/>
  <c r="AU717" i="4"/>
  <c r="J717" i="8" s="1"/>
  <c r="AT717" i="4"/>
  <c r="X713" i="4"/>
  <c r="AV711" i="4"/>
  <c r="K711" i="8" s="1"/>
  <c r="AO711" i="4"/>
  <c r="AN711" i="4"/>
  <c r="AM711" i="4"/>
  <c r="AL711" i="4"/>
  <c r="AK711" i="4"/>
  <c r="AJ711" i="4"/>
  <c r="AI711" i="4"/>
  <c r="AH711" i="4"/>
  <c r="AG711" i="4"/>
  <c r="AF711" i="4"/>
  <c r="AE711" i="4"/>
  <c r="AD711" i="4"/>
  <c r="AC711" i="4"/>
  <c r="AB711" i="4"/>
  <c r="AA711" i="4"/>
  <c r="Z711" i="4"/>
  <c r="Y711" i="4"/>
  <c r="X711" i="4"/>
  <c r="W711" i="4"/>
  <c r="V711" i="4"/>
  <c r="U711" i="4"/>
  <c r="T711" i="4"/>
  <c r="S711" i="4"/>
  <c r="R711" i="4"/>
  <c r="Q711" i="4"/>
  <c r="P711" i="4"/>
  <c r="O711" i="4"/>
  <c r="N711" i="4"/>
  <c r="M711" i="4"/>
  <c r="L711" i="4"/>
  <c r="K711" i="4"/>
  <c r="J711" i="4"/>
  <c r="I711" i="4"/>
  <c r="H711" i="4"/>
  <c r="G711" i="4"/>
  <c r="F711" i="4"/>
  <c r="BG710" i="4"/>
  <c r="AV710" i="4"/>
  <c r="K710" i="8" s="1"/>
  <c r="AU710" i="4"/>
  <c r="J710" i="8" s="1"/>
  <c r="AT710" i="4"/>
  <c r="I710" i="8" s="1"/>
  <c r="AV709" i="4"/>
  <c r="K709" i="8" s="1"/>
  <c r="AU709" i="4"/>
  <c r="J709" i="8" s="1"/>
  <c r="AT709" i="4"/>
  <c r="I709" i="8" s="1"/>
  <c r="AV708" i="4"/>
  <c r="K708" i="8" s="1"/>
  <c r="AU708" i="4"/>
  <c r="J708" i="8" s="1"/>
  <c r="AT708" i="4"/>
  <c r="I708" i="8" s="1"/>
  <c r="AV707" i="4"/>
  <c r="K707" i="8" s="1"/>
  <c r="AU707" i="4"/>
  <c r="J707" i="8" s="1"/>
  <c r="AT707" i="4"/>
  <c r="I707" i="8" s="1"/>
  <c r="AV706" i="4"/>
  <c r="K706" i="8" s="1"/>
  <c r="AU706" i="4"/>
  <c r="J706" i="8" s="1"/>
  <c r="AT706" i="4"/>
  <c r="I706" i="8" s="1"/>
  <c r="AV705" i="4"/>
  <c r="K705" i="8" s="1"/>
  <c r="AU705" i="4"/>
  <c r="J705" i="8" s="1"/>
  <c r="AT705" i="4"/>
  <c r="I705" i="8" s="1"/>
  <c r="AV704" i="4"/>
  <c r="K704" i="8" s="1"/>
  <c r="AU704" i="4"/>
  <c r="J704" i="8" s="1"/>
  <c r="AT704" i="4"/>
  <c r="I704" i="8" s="1"/>
  <c r="BG703" i="4"/>
  <c r="BC703" i="4"/>
  <c r="AV703" i="4"/>
  <c r="K703" i="8" s="1"/>
  <c r="AU703" i="4"/>
  <c r="J703" i="8" s="1"/>
  <c r="AT703" i="4"/>
  <c r="I703" i="8" s="1"/>
  <c r="BG702" i="4"/>
  <c r="AV702" i="4"/>
  <c r="K702" i="8" s="1"/>
  <c r="AU702" i="4"/>
  <c r="J702" i="8" s="1"/>
  <c r="AT702" i="4"/>
  <c r="I702" i="8" s="1"/>
  <c r="BG701" i="4"/>
  <c r="BC701" i="4"/>
  <c r="AV701" i="4"/>
  <c r="K701" i="8" s="1"/>
  <c r="AU701" i="4"/>
  <c r="J701" i="8" s="1"/>
  <c r="AT701" i="4"/>
  <c r="I701" i="8" s="1"/>
  <c r="AV700" i="4"/>
  <c r="K700" i="8" s="1"/>
  <c r="AU700" i="4"/>
  <c r="J700" i="8" s="1"/>
  <c r="AT700" i="4"/>
  <c r="I700" i="8" s="1"/>
  <c r="AO698" i="4"/>
  <c r="AN698" i="4"/>
  <c r="AM698" i="4"/>
  <c r="AL698" i="4"/>
  <c r="AK698" i="4"/>
  <c r="AJ698" i="4"/>
  <c r="AI698" i="4"/>
  <c r="AH698" i="4"/>
  <c r="AG698" i="4"/>
  <c r="AF698" i="4"/>
  <c r="AE698" i="4"/>
  <c r="AD698" i="4"/>
  <c r="AC698" i="4"/>
  <c r="AB698" i="4"/>
  <c r="AA698" i="4"/>
  <c r="Z698" i="4"/>
  <c r="Y698" i="4"/>
  <c r="Y713" i="4" s="1"/>
  <c r="X698" i="4"/>
  <c r="W698" i="4"/>
  <c r="V698" i="4"/>
  <c r="U698" i="4"/>
  <c r="T698" i="4"/>
  <c r="S698" i="4"/>
  <c r="R698" i="4"/>
  <c r="Q698" i="4"/>
  <c r="P698" i="4"/>
  <c r="P713" i="4" s="1"/>
  <c r="O698" i="4"/>
  <c r="N698" i="4"/>
  <c r="M698" i="4"/>
  <c r="L698" i="4"/>
  <c r="K698" i="4"/>
  <c r="J698" i="4"/>
  <c r="I698" i="4"/>
  <c r="H698" i="4"/>
  <c r="G698" i="4"/>
  <c r="F698" i="4"/>
  <c r="BG697" i="4"/>
  <c r="AV697" i="4"/>
  <c r="K697" i="8" s="1"/>
  <c r="AU697" i="4"/>
  <c r="J697" i="8" s="1"/>
  <c r="AT697" i="4"/>
  <c r="I697" i="8" s="1"/>
  <c r="AV696" i="4"/>
  <c r="K696" i="8" s="1"/>
  <c r="AU696" i="4"/>
  <c r="J696" i="8" s="1"/>
  <c r="AT696" i="4"/>
  <c r="I696" i="8" s="1"/>
  <c r="AV695" i="4"/>
  <c r="K695" i="8" s="1"/>
  <c r="AU695" i="4"/>
  <c r="J695" i="8" s="1"/>
  <c r="AT695" i="4"/>
  <c r="I695" i="8" s="1"/>
  <c r="AV694" i="4"/>
  <c r="K694" i="8" s="1"/>
  <c r="AU694" i="4"/>
  <c r="J694" i="8" s="1"/>
  <c r="AT694" i="4"/>
  <c r="I694" i="8" s="1"/>
  <c r="AV693" i="4"/>
  <c r="K693" i="8" s="1"/>
  <c r="AU693" i="4"/>
  <c r="J693" i="8" s="1"/>
  <c r="AT693" i="4"/>
  <c r="I693" i="8" s="1"/>
  <c r="AV692" i="4"/>
  <c r="K692" i="8" s="1"/>
  <c r="AU692" i="4"/>
  <c r="J692" i="8" s="1"/>
  <c r="AT692" i="4"/>
  <c r="I692" i="8" s="1"/>
  <c r="AV691" i="4"/>
  <c r="K691" i="8" s="1"/>
  <c r="AU691" i="4"/>
  <c r="J691" i="8" s="1"/>
  <c r="AT691" i="4"/>
  <c r="I691" i="8" s="1"/>
  <c r="AV690" i="4"/>
  <c r="K690" i="8" s="1"/>
  <c r="AU690" i="4"/>
  <c r="J690" i="8" s="1"/>
  <c r="AT690" i="4"/>
  <c r="I690" i="8" s="1"/>
  <c r="AV689" i="4"/>
  <c r="K689" i="8" s="1"/>
  <c r="AU689" i="4"/>
  <c r="J689" i="8" s="1"/>
  <c r="AT689" i="4"/>
  <c r="I689" i="8" s="1"/>
  <c r="BG688" i="4"/>
  <c r="BG689" i="4" s="1"/>
  <c r="BG690" i="4" s="1"/>
  <c r="AV688" i="4"/>
  <c r="K688" i="8" s="1"/>
  <c r="AU688" i="4"/>
  <c r="J688" i="8" s="1"/>
  <c r="AT688" i="4"/>
  <c r="I688" i="8" s="1"/>
  <c r="AV687" i="4"/>
  <c r="K687" i="8" s="1"/>
  <c r="AU687" i="4"/>
  <c r="J687" i="8" s="1"/>
  <c r="AT687" i="4"/>
  <c r="I687" i="8" s="1"/>
  <c r="BC687" i="4"/>
  <c r="AO685" i="4"/>
  <c r="AN685" i="4"/>
  <c r="AM685" i="4"/>
  <c r="AL685" i="4"/>
  <c r="AK685" i="4"/>
  <c r="AJ685" i="4"/>
  <c r="AI685" i="4"/>
  <c r="AH685" i="4"/>
  <c r="AG685" i="4"/>
  <c r="AF685" i="4"/>
  <c r="AE685" i="4"/>
  <c r="AD685" i="4"/>
  <c r="AC685" i="4"/>
  <c r="AB685" i="4"/>
  <c r="AA685" i="4"/>
  <c r="Z685" i="4"/>
  <c r="Y685" i="4"/>
  <c r="X685" i="4"/>
  <c r="W685" i="4"/>
  <c r="V685" i="4"/>
  <c r="U685" i="4"/>
  <c r="T685" i="4"/>
  <c r="S685" i="4"/>
  <c r="R685" i="4"/>
  <c r="Q685" i="4"/>
  <c r="P685" i="4"/>
  <c r="O685" i="4"/>
  <c r="N685" i="4"/>
  <c r="M685" i="4"/>
  <c r="L685" i="4"/>
  <c r="K685" i="4"/>
  <c r="J685" i="4"/>
  <c r="I685" i="4"/>
  <c r="H685" i="4"/>
  <c r="G685" i="4"/>
  <c r="F685" i="4"/>
  <c r="BG684" i="4"/>
  <c r="AV684" i="4"/>
  <c r="K684" i="8" s="1"/>
  <c r="AU684" i="4"/>
  <c r="J684" i="8" s="1"/>
  <c r="AT684" i="4"/>
  <c r="I684" i="8" s="1"/>
  <c r="AV683" i="4"/>
  <c r="K683" i="8" s="1"/>
  <c r="AU683" i="4"/>
  <c r="J683" i="8" s="1"/>
  <c r="AT683" i="4"/>
  <c r="I683" i="8" s="1"/>
  <c r="AV682" i="4"/>
  <c r="K682" i="8" s="1"/>
  <c r="AU682" i="4"/>
  <c r="J682" i="8" s="1"/>
  <c r="AT682" i="4"/>
  <c r="I682" i="8" s="1"/>
  <c r="AV681" i="4"/>
  <c r="K681" i="8" s="1"/>
  <c r="AU681" i="4"/>
  <c r="J681" i="8" s="1"/>
  <c r="AT681" i="4"/>
  <c r="I681" i="8" s="1"/>
  <c r="AV680" i="4"/>
  <c r="K680" i="8" s="1"/>
  <c r="AU680" i="4"/>
  <c r="J680" i="8" s="1"/>
  <c r="AT680" i="4"/>
  <c r="I680" i="8" s="1"/>
  <c r="AV679" i="4"/>
  <c r="K679" i="8" s="1"/>
  <c r="AU679" i="4"/>
  <c r="J679" i="8" s="1"/>
  <c r="AT679" i="4"/>
  <c r="I679" i="8" s="1"/>
  <c r="AV678" i="4"/>
  <c r="K678" i="8" s="1"/>
  <c r="AU678" i="4"/>
  <c r="J678" i="8" s="1"/>
  <c r="AT678" i="4"/>
  <c r="I678" i="8" s="1"/>
  <c r="AV677" i="4"/>
  <c r="K677" i="8" s="1"/>
  <c r="AU677" i="4"/>
  <c r="J677" i="8" s="1"/>
  <c r="AT677" i="4"/>
  <c r="I677" i="8" s="1"/>
  <c r="BG676" i="4"/>
  <c r="BG677" i="4" s="1"/>
  <c r="AV676" i="4"/>
  <c r="K676" i="8" s="1"/>
  <c r="AU676" i="4"/>
  <c r="J676" i="8" s="1"/>
  <c r="AT676" i="4"/>
  <c r="I676" i="8" s="1"/>
  <c r="BG675" i="4"/>
  <c r="AV675" i="4"/>
  <c r="K675" i="8" s="1"/>
  <c r="AU675" i="4"/>
  <c r="J675" i="8" s="1"/>
  <c r="AT675" i="4"/>
  <c r="I675" i="8" s="1"/>
  <c r="AV674" i="4"/>
  <c r="K674" i="8" s="1"/>
  <c r="AU674" i="4"/>
  <c r="J674" i="8" s="1"/>
  <c r="AT674" i="4"/>
  <c r="I674" i="8" s="1"/>
  <c r="AO672" i="4"/>
  <c r="AN672" i="4"/>
  <c r="AM672" i="4"/>
  <c r="AL672" i="4"/>
  <c r="AK672" i="4"/>
  <c r="AJ672" i="4"/>
  <c r="AI672" i="4"/>
  <c r="AH672" i="4"/>
  <c r="AG672" i="4"/>
  <c r="AF672" i="4"/>
  <c r="AE672" i="4"/>
  <c r="AD672" i="4"/>
  <c r="AC672" i="4"/>
  <c r="AB672" i="4"/>
  <c r="AA672" i="4"/>
  <c r="Z672" i="4"/>
  <c r="Y672" i="4"/>
  <c r="X672" i="4"/>
  <c r="W672" i="4"/>
  <c r="V672" i="4"/>
  <c r="U672" i="4"/>
  <c r="T672" i="4"/>
  <c r="S672" i="4"/>
  <c r="R672" i="4"/>
  <c r="Q672" i="4"/>
  <c r="P672" i="4"/>
  <c r="O672" i="4"/>
  <c r="N672" i="4"/>
  <c r="M672" i="4"/>
  <c r="L672" i="4"/>
  <c r="K672" i="4"/>
  <c r="J672" i="4"/>
  <c r="I672" i="4"/>
  <c r="H672" i="4"/>
  <c r="G672" i="4"/>
  <c r="F672" i="4"/>
  <c r="BG671" i="4"/>
  <c r="AV671" i="4"/>
  <c r="K671" i="8" s="1"/>
  <c r="AU671" i="4"/>
  <c r="J671" i="8" s="1"/>
  <c r="AT671" i="4"/>
  <c r="I671" i="8" s="1"/>
  <c r="AV670" i="4"/>
  <c r="K670" i="8" s="1"/>
  <c r="AU670" i="4"/>
  <c r="J670" i="8" s="1"/>
  <c r="AT670" i="4"/>
  <c r="I670" i="8" s="1"/>
  <c r="AV669" i="4"/>
  <c r="K669" i="8" s="1"/>
  <c r="AU669" i="4"/>
  <c r="J669" i="8" s="1"/>
  <c r="AT669" i="4"/>
  <c r="I669" i="8" s="1"/>
  <c r="AV668" i="4"/>
  <c r="K668" i="8" s="1"/>
  <c r="AU668" i="4"/>
  <c r="J668" i="8" s="1"/>
  <c r="AT668" i="4"/>
  <c r="I668" i="8" s="1"/>
  <c r="AV667" i="4"/>
  <c r="K667" i="8" s="1"/>
  <c r="AU667" i="4"/>
  <c r="J667" i="8" s="1"/>
  <c r="AT667" i="4"/>
  <c r="I667" i="8" s="1"/>
  <c r="AV666" i="4"/>
  <c r="K666" i="8" s="1"/>
  <c r="AU666" i="4"/>
  <c r="J666" i="8" s="1"/>
  <c r="AT666" i="4"/>
  <c r="I666" i="8" s="1"/>
  <c r="AV665" i="4"/>
  <c r="K665" i="8" s="1"/>
  <c r="AU665" i="4"/>
  <c r="J665" i="8" s="1"/>
  <c r="AT665" i="4"/>
  <c r="I665" i="8" s="1"/>
  <c r="AV664" i="4"/>
  <c r="K664" i="8" s="1"/>
  <c r="AU664" i="4"/>
  <c r="J664" i="8" s="1"/>
  <c r="AT664" i="4"/>
  <c r="I664" i="8" s="1"/>
  <c r="BG663" i="4"/>
  <c r="AV663" i="4"/>
  <c r="K663" i="8" s="1"/>
  <c r="AU663" i="4"/>
  <c r="J663" i="8" s="1"/>
  <c r="AT663" i="4"/>
  <c r="I663" i="8" s="1"/>
  <c r="BG662" i="4"/>
  <c r="BC662" i="4"/>
  <c r="AV662" i="4"/>
  <c r="K662" i="8" s="1"/>
  <c r="AU662" i="4"/>
  <c r="J662" i="8" s="1"/>
  <c r="AT662" i="4"/>
  <c r="I662" i="8" s="1"/>
  <c r="AV661" i="4"/>
  <c r="AU661" i="4"/>
  <c r="AT661" i="4"/>
  <c r="AO659" i="4"/>
  <c r="AN659" i="4"/>
  <c r="AM659" i="4"/>
  <c r="AL659" i="4"/>
  <c r="AK659" i="4"/>
  <c r="AJ659" i="4"/>
  <c r="AI659" i="4"/>
  <c r="AH659" i="4"/>
  <c r="AG659" i="4"/>
  <c r="AF659" i="4"/>
  <c r="AE659" i="4"/>
  <c r="AD659" i="4"/>
  <c r="AC659" i="4"/>
  <c r="AB659" i="4"/>
  <c r="AA659" i="4"/>
  <c r="Z659" i="4"/>
  <c r="Y659" i="4"/>
  <c r="X659" i="4"/>
  <c r="W659" i="4"/>
  <c r="V659" i="4"/>
  <c r="U659" i="4"/>
  <c r="T659" i="4"/>
  <c r="S659" i="4"/>
  <c r="R659" i="4"/>
  <c r="Q659" i="4"/>
  <c r="P659" i="4"/>
  <c r="O659" i="4"/>
  <c r="N659" i="4"/>
  <c r="M659" i="4"/>
  <c r="L659" i="4"/>
  <c r="K659" i="4"/>
  <c r="J659" i="4"/>
  <c r="I659" i="4"/>
  <c r="H659" i="4"/>
  <c r="G659" i="4"/>
  <c r="F659" i="4"/>
  <c r="BG658" i="4"/>
  <c r="AV658" i="4"/>
  <c r="K658" i="8" s="1"/>
  <c r="AU658" i="4"/>
  <c r="J658" i="8" s="1"/>
  <c r="AT658" i="4"/>
  <c r="I658" i="8" s="1"/>
  <c r="AV657" i="4"/>
  <c r="K657" i="8" s="1"/>
  <c r="AU657" i="4"/>
  <c r="J657" i="8" s="1"/>
  <c r="AT657" i="4"/>
  <c r="I657" i="8" s="1"/>
  <c r="AV656" i="4"/>
  <c r="K656" i="8" s="1"/>
  <c r="AU656" i="4"/>
  <c r="J656" i="8" s="1"/>
  <c r="AT656" i="4"/>
  <c r="I656" i="8" s="1"/>
  <c r="AV655" i="4"/>
  <c r="K655" i="8" s="1"/>
  <c r="AU655" i="4"/>
  <c r="J655" i="8" s="1"/>
  <c r="AT655" i="4"/>
  <c r="I655" i="8" s="1"/>
  <c r="AV654" i="4"/>
  <c r="K654" i="8" s="1"/>
  <c r="AU654" i="4"/>
  <c r="J654" i="8" s="1"/>
  <c r="AT654" i="4"/>
  <c r="I654" i="8" s="1"/>
  <c r="AV653" i="4"/>
  <c r="K653" i="8" s="1"/>
  <c r="AU653" i="4"/>
  <c r="J653" i="8" s="1"/>
  <c r="AT653" i="4"/>
  <c r="I653" i="8" s="1"/>
  <c r="AV652" i="4"/>
  <c r="K652" i="8" s="1"/>
  <c r="AU652" i="4"/>
  <c r="J652" i="8" s="1"/>
  <c r="AT652" i="4"/>
  <c r="I652" i="8" s="1"/>
  <c r="AV651" i="4"/>
  <c r="K651" i="8" s="1"/>
  <c r="AU651" i="4"/>
  <c r="J651" i="8" s="1"/>
  <c r="AT651" i="4"/>
  <c r="I651" i="8" s="1"/>
  <c r="AV650" i="4"/>
  <c r="K650" i="8" s="1"/>
  <c r="AU650" i="4"/>
  <c r="J650" i="8" s="1"/>
  <c r="AT650" i="4"/>
  <c r="I650" i="8" s="1"/>
  <c r="BG649" i="4"/>
  <c r="BG650" i="4" s="1"/>
  <c r="BG651" i="4" s="1"/>
  <c r="AV649" i="4"/>
  <c r="K649" i="8" s="1"/>
  <c r="AU649" i="4"/>
  <c r="J649" i="8" s="1"/>
  <c r="AT649" i="4"/>
  <c r="I649" i="8" s="1"/>
  <c r="BC648" i="4"/>
  <c r="AV648" i="4"/>
  <c r="K648" i="8" s="1"/>
  <c r="AU648" i="4"/>
  <c r="AT648" i="4"/>
  <c r="AO646" i="4"/>
  <c r="AN646" i="4"/>
  <c r="AM646" i="4"/>
  <c r="AL646" i="4"/>
  <c r="AK646" i="4"/>
  <c r="AJ646" i="4"/>
  <c r="AI646" i="4"/>
  <c r="AH646" i="4"/>
  <c r="AG646" i="4"/>
  <c r="AF646" i="4"/>
  <c r="AE646" i="4"/>
  <c r="AD646" i="4"/>
  <c r="AC646" i="4"/>
  <c r="AB646" i="4"/>
  <c r="AA646" i="4"/>
  <c r="Z646" i="4"/>
  <c r="Y646" i="4"/>
  <c r="X646" i="4"/>
  <c r="W646" i="4"/>
  <c r="V646" i="4"/>
  <c r="U646" i="4"/>
  <c r="T646" i="4"/>
  <c r="S646" i="4"/>
  <c r="R646" i="4"/>
  <c r="Q646" i="4"/>
  <c r="P646" i="4"/>
  <c r="O646" i="4"/>
  <c r="N646" i="4"/>
  <c r="M646" i="4"/>
  <c r="L646" i="4"/>
  <c r="K646" i="4"/>
  <c r="J646" i="4"/>
  <c r="I646" i="4"/>
  <c r="H646" i="4"/>
  <c r="G646" i="4"/>
  <c r="F646" i="4"/>
  <c r="C646" i="4"/>
  <c r="BG645" i="4"/>
  <c r="BC645" i="4"/>
  <c r="AV645" i="4"/>
  <c r="K645" i="8" s="1"/>
  <c r="AU645" i="4"/>
  <c r="J645" i="8" s="1"/>
  <c r="AT645" i="4"/>
  <c r="I645" i="8" s="1"/>
  <c r="AV644" i="4"/>
  <c r="K644" i="8" s="1"/>
  <c r="AU644" i="4"/>
  <c r="J644" i="8" s="1"/>
  <c r="AT644" i="4"/>
  <c r="I644" i="8" s="1"/>
  <c r="AV643" i="4"/>
  <c r="K643" i="8" s="1"/>
  <c r="AU643" i="4"/>
  <c r="J643" i="8" s="1"/>
  <c r="AT643" i="4"/>
  <c r="I643" i="8" s="1"/>
  <c r="AV642" i="4"/>
  <c r="K642" i="8" s="1"/>
  <c r="AU642" i="4"/>
  <c r="J642" i="8" s="1"/>
  <c r="AT642" i="4"/>
  <c r="I642" i="8" s="1"/>
  <c r="AV641" i="4"/>
  <c r="K641" i="8" s="1"/>
  <c r="AU641" i="4"/>
  <c r="J641" i="8" s="1"/>
  <c r="AT641" i="4"/>
  <c r="I641" i="8" s="1"/>
  <c r="AV640" i="4"/>
  <c r="K640" i="8" s="1"/>
  <c r="AU640" i="4"/>
  <c r="J640" i="8" s="1"/>
  <c r="AT640" i="4"/>
  <c r="I640" i="8" s="1"/>
  <c r="AV639" i="4"/>
  <c r="K639" i="8" s="1"/>
  <c r="AU639" i="4"/>
  <c r="J639" i="8" s="1"/>
  <c r="AT639" i="4"/>
  <c r="I639" i="8" s="1"/>
  <c r="AV638" i="4"/>
  <c r="K638" i="8" s="1"/>
  <c r="AU638" i="4"/>
  <c r="J638" i="8" s="1"/>
  <c r="AT638" i="4"/>
  <c r="I638" i="8" s="1"/>
  <c r="BG637" i="4"/>
  <c r="AV637" i="4"/>
  <c r="K637" i="8" s="1"/>
  <c r="AU637" i="4"/>
  <c r="J637" i="8" s="1"/>
  <c r="AT637" i="4"/>
  <c r="I637" i="8" s="1"/>
  <c r="BG636" i="4"/>
  <c r="AV636" i="4"/>
  <c r="K636" i="8" s="1"/>
  <c r="AU636" i="4"/>
  <c r="J636" i="8" s="1"/>
  <c r="AT636" i="4"/>
  <c r="I636" i="8" s="1"/>
  <c r="AV635" i="4"/>
  <c r="AU635" i="4"/>
  <c r="AT635" i="4"/>
  <c r="I635" i="8" s="1"/>
  <c r="AO633" i="4"/>
  <c r="AN633" i="4"/>
  <c r="AM633" i="4"/>
  <c r="AL633" i="4"/>
  <c r="AK633" i="4"/>
  <c r="AJ633" i="4"/>
  <c r="AI633" i="4"/>
  <c r="AH633" i="4"/>
  <c r="AG633" i="4"/>
  <c r="AF633" i="4"/>
  <c r="AE633" i="4"/>
  <c r="AD633" i="4"/>
  <c r="AC633" i="4"/>
  <c r="AB633" i="4"/>
  <c r="AA633" i="4"/>
  <c r="Z633" i="4"/>
  <c r="Y633" i="4"/>
  <c r="X633" i="4"/>
  <c r="W633" i="4"/>
  <c r="V633" i="4"/>
  <c r="U633" i="4"/>
  <c r="T633" i="4"/>
  <c r="S633" i="4"/>
  <c r="R633" i="4"/>
  <c r="Q633" i="4"/>
  <c r="P633" i="4"/>
  <c r="O633" i="4"/>
  <c r="N633" i="4"/>
  <c r="M633" i="4"/>
  <c r="L633" i="4"/>
  <c r="K633" i="4"/>
  <c r="J633" i="4"/>
  <c r="I633" i="4"/>
  <c r="H633" i="4"/>
  <c r="G633" i="4"/>
  <c r="F633" i="4"/>
  <c r="BG632" i="4"/>
  <c r="AV632" i="4"/>
  <c r="K632" i="8" s="1"/>
  <c r="AU632" i="4"/>
  <c r="J632" i="8" s="1"/>
  <c r="AT632" i="4"/>
  <c r="I632" i="8" s="1"/>
  <c r="AV631" i="4"/>
  <c r="K631" i="8" s="1"/>
  <c r="AU631" i="4"/>
  <c r="J631" i="8" s="1"/>
  <c r="AT631" i="4"/>
  <c r="I631" i="8" s="1"/>
  <c r="AV630" i="4"/>
  <c r="K630" i="8" s="1"/>
  <c r="AU630" i="4"/>
  <c r="J630" i="8" s="1"/>
  <c r="AT630" i="4"/>
  <c r="I630" i="8" s="1"/>
  <c r="AV629" i="4"/>
  <c r="K629" i="8" s="1"/>
  <c r="AU629" i="4"/>
  <c r="J629" i="8" s="1"/>
  <c r="AT629" i="4"/>
  <c r="I629" i="8" s="1"/>
  <c r="AV628" i="4"/>
  <c r="K628" i="8" s="1"/>
  <c r="AU628" i="4"/>
  <c r="J628" i="8" s="1"/>
  <c r="AT628" i="4"/>
  <c r="I628" i="8" s="1"/>
  <c r="AV627" i="4"/>
  <c r="K627" i="8" s="1"/>
  <c r="AU627" i="4"/>
  <c r="J627" i="8" s="1"/>
  <c r="AT627" i="4"/>
  <c r="I627" i="8" s="1"/>
  <c r="BG626" i="4"/>
  <c r="BG627" i="4" s="1"/>
  <c r="AV626" i="4"/>
  <c r="K626" i="8" s="1"/>
  <c r="AU626" i="4"/>
  <c r="J626" i="8" s="1"/>
  <c r="AT626" i="4"/>
  <c r="I626" i="8" s="1"/>
  <c r="AV625" i="4"/>
  <c r="K625" i="8" s="1"/>
  <c r="AU625" i="4"/>
  <c r="J625" i="8" s="1"/>
  <c r="AT625" i="4"/>
  <c r="I625" i="8" s="1"/>
  <c r="BG624" i="4"/>
  <c r="BG625" i="4" s="1"/>
  <c r="AV624" i="4"/>
  <c r="K624" i="8" s="1"/>
  <c r="AU624" i="4"/>
  <c r="J624" i="8" s="1"/>
  <c r="AT624" i="4"/>
  <c r="I624" i="8" s="1"/>
  <c r="BG623" i="4"/>
  <c r="AV623" i="4"/>
  <c r="K623" i="8" s="1"/>
  <c r="AU623" i="4"/>
  <c r="J623" i="8" s="1"/>
  <c r="AT623" i="4"/>
  <c r="I623" i="8" s="1"/>
  <c r="AV622" i="4"/>
  <c r="AU622" i="4"/>
  <c r="J622" i="8" s="1"/>
  <c r="AT622" i="4"/>
  <c r="I622" i="8" s="1"/>
  <c r="AO620" i="4"/>
  <c r="AN620" i="4"/>
  <c r="AM620" i="4"/>
  <c r="AL620" i="4"/>
  <c r="AK620" i="4"/>
  <c r="AJ620" i="4"/>
  <c r="AI620" i="4"/>
  <c r="AH620" i="4"/>
  <c r="AG620" i="4"/>
  <c r="AF620" i="4"/>
  <c r="AE620" i="4"/>
  <c r="AD620" i="4"/>
  <c r="AC620" i="4"/>
  <c r="AB620" i="4"/>
  <c r="AA620" i="4"/>
  <c r="Z620" i="4"/>
  <c r="Y620" i="4"/>
  <c r="X620" i="4"/>
  <c r="W620" i="4"/>
  <c r="V620" i="4"/>
  <c r="U620" i="4"/>
  <c r="T620" i="4"/>
  <c r="S620" i="4"/>
  <c r="R620" i="4"/>
  <c r="Q620" i="4"/>
  <c r="P620" i="4"/>
  <c r="O620" i="4"/>
  <c r="N620" i="4"/>
  <c r="M620" i="4"/>
  <c r="L620" i="4"/>
  <c r="K620" i="4"/>
  <c r="J620" i="4"/>
  <c r="I620" i="4"/>
  <c r="H620" i="4"/>
  <c r="G620" i="4"/>
  <c r="F620" i="4"/>
  <c r="BG619" i="4"/>
  <c r="AV619" i="4"/>
  <c r="K619" i="8" s="1"/>
  <c r="AU619" i="4"/>
  <c r="J619" i="8" s="1"/>
  <c r="AT619" i="4"/>
  <c r="I619" i="8" s="1"/>
  <c r="AV618" i="4"/>
  <c r="K618" i="8" s="1"/>
  <c r="AU618" i="4"/>
  <c r="J618" i="8" s="1"/>
  <c r="AT618" i="4"/>
  <c r="I618" i="8" s="1"/>
  <c r="AV617" i="4"/>
  <c r="K617" i="8" s="1"/>
  <c r="AU617" i="4"/>
  <c r="J617" i="8" s="1"/>
  <c r="AT617" i="4"/>
  <c r="I617" i="8" s="1"/>
  <c r="AV616" i="4"/>
  <c r="K616" i="8" s="1"/>
  <c r="AU616" i="4"/>
  <c r="J616" i="8" s="1"/>
  <c r="AT616" i="4"/>
  <c r="I616" i="8" s="1"/>
  <c r="AV615" i="4"/>
  <c r="K615" i="8" s="1"/>
  <c r="AU615" i="4"/>
  <c r="J615" i="8" s="1"/>
  <c r="AT615" i="4"/>
  <c r="I615" i="8" s="1"/>
  <c r="AV614" i="4"/>
  <c r="K614" i="8" s="1"/>
  <c r="AU614" i="4"/>
  <c r="J614" i="8" s="1"/>
  <c r="AT614" i="4"/>
  <c r="I614" i="8" s="1"/>
  <c r="AV613" i="4"/>
  <c r="K613" i="8" s="1"/>
  <c r="AU613" i="4"/>
  <c r="J613" i="8" s="1"/>
  <c r="AT613" i="4"/>
  <c r="I613" i="8" s="1"/>
  <c r="AV612" i="4"/>
  <c r="K612" i="8" s="1"/>
  <c r="AU612" i="4"/>
  <c r="J612" i="8" s="1"/>
  <c r="AT612" i="4"/>
  <c r="I612" i="8" s="1"/>
  <c r="AV611" i="4"/>
  <c r="K611" i="8" s="1"/>
  <c r="AU611" i="4"/>
  <c r="J611" i="8" s="1"/>
  <c r="AT611" i="4"/>
  <c r="BG610" i="4"/>
  <c r="AV610" i="4"/>
  <c r="K610" i="8" s="1"/>
  <c r="AU610" i="4"/>
  <c r="J610" i="8" s="1"/>
  <c r="AT610" i="4"/>
  <c r="I610" i="8" s="1"/>
  <c r="AV609" i="4"/>
  <c r="K609" i="8" s="1"/>
  <c r="AU609" i="4"/>
  <c r="J609" i="8" s="1"/>
  <c r="AT609" i="4"/>
  <c r="I609" i="8" s="1"/>
  <c r="AO607" i="4"/>
  <c r="AN607" i="4"/>
  <c r="AM607" i="4"/>
  <c r="AL607" i="4"/>
  <c r="AL713" i="4" s="1"/>
  <c r="AK607" i="4"/>
  <c r="AJ607" i="4"/>
  <c r="AJ713" i="4" s="1"/>
  <c r="AI607" i="4"/>
  <c r="AH607" i="4"/>
  <c r="AG607" i="4"/>
  <c r="AF607" i="4"/>
  <c r="AF713" i="4" s="1"/>
  <c r="AE607" i="4"/>
  <c r="AD607" i="4"/>
  <c r="AC607" i="4"/>
  <c r="AB607" i="4"/>
  <c r="AA607" i="4"/>
  <c r="Z607" i="4"/>
  <c r="Y607" i="4"/>
  <c r="X607" i="4"/>
  <c r="W607" i="4"/>
  <c r="V607" i="4"/>
  <c r="U607" i="4"/>
  <c r="T607" i="4"/>
  <c r="T713" i="4" s="1"/>
  <c r="S607" i="4"/>
  <c r="R607" i="4"/>
  <c r="Q607" i="4"/>
  <c r="P607" i="4"/>
  <c r="O607" i="4"/>
  <c r="N607" i="4"/>
  <c r="M607" i="4"/>
  <c r="L607" i="4"/>
  <c r="K607" i="4"/>
  <c r="J607" i="4"/>
  <c r="I607" i="4"/>
  <c r="H607" i="4"/>
  <c r="G607" i="4"/>
  <c r="F607" i="4"/>
  <c r="BG606" i="4"/>
  <c r="AV606" i="4"/>
  <c r="K606" i="8" s="1"/>
  <c r="AU606" i="4"/>
  <c r="J606" i="8" s="1"/>
  <c r="AT606" i="4"/>
  <c r="I606" i="8" s="1"/>
  <c r="AV605" i="4"/>
  <c r="K605" i="8" s="1"/>
  <c r="AU605" i="4"/>
  <c r="J605" i="8" s="1"/>
  <c r="AT605" i="4"/>
  <c r="I605" i="8" s="1"/>
  <c r="AV604" i="4"/>
  <c r="K604" i="8" s="1"/>
  <c r="AU604" i="4"/>
  <c r="J604" i="8" s="1"/>
  <c r="AT604" i="4"/>
  <c r="I604" i="8" s="1"/>
  <c r="AV603" i="4"/>
  <c r="K603" i="8" s="1"/>
  <c r="AU603" i="4"/>
  <c r="J603" i="8" s="1"/>
  <c r="AT603" i="4"/>
  <c r="I603" i="8" s="1"/>
  <c r="AV602" i="4"/>
  <c r="K602" i="8" s="1"/>
  <c r="AU602" i="4"/>
  <c r="J602" i="8" s="1"/>
  <c r="AT602" i="4"/>
  <c r="I602" i="8" s="1"/>
  <c r="AV601" i="4"/>
  <c r="K601" i="8" s="1"/>
  <c r="AU601" i="4"/>
  <c r="J601" i="8" s="1"/>
  <c r="AT601" i="4"/>
  <c r="I601" i="8" s="1"/>
  <c r="AV600" i="4"/>
  <c r="K600" i="8" s="1"/>
  <c r="AU600" i="4"/>
  <c r="J600" i="8" s="1"/>
  <c r="AT600" i="4"/>
  <c r="I600" i="8" s="1"/>
  <c r="AV599" i="4"/>
  <c r="K599" i="8" s="1"/>
  <c r="AU599" i="4"/>
  <c r="J599" i="8" s="1"/>
  <c r="AT599" i="4"/>
  <c r="I599" i="8" s="1"/>
  <c r="BG598" i="4"/>
  <c r="AV598" i="4"/>
  <c r="K598" i="8" s="1"/>
  <c r="AU598" i="4"/>
  <c r="J598" i="8" s="1"/>
  <c r="AT598" i="4"/>
  <c r="I598" i="8" s="1"/>
  <c r="BG597" i="4"/>
  <c r="AV597" i="4"/>
  <c r="K597" i="8" s="1"/>
  <c r="AU597" i="4"/>
  <c r="J597" i="8" s="1"/>
  <c r="AT597" i="4"/>
  <c r="I597" i="8" s="1"/>
  <c r="AV596" i="4"/>
  <c r="K596" i="8" s="1"/>
  <c r="AU596" i="4"/>
  <c r="AT596" i="4"/>
  <c r="I596" i="8" s="1"/>
  <c r="AO594" i="4"/>
  <c r="AN594" i="4"/>
  <c r="AN713" i="4" s="1"/>
  <c r="AM594" i="4"/>
  <c r="AL594" i="4"/>
  <c r="AK594" i="4"/>
  <c r="AK713" i="4" s="1"/>
  <c r="AJ594" i="4"/>
  <c r="AI594" i="4"/>
  <c r="AI713" i="4" s="1"/>
  <c r="AH594" i="4"/>
  <c r="AH713" i="4" s="1"/>
  <c r="AG594" i="4"/>
  <c r="AF594" i="4"/>
  <c r="AE594" i="4"/>
  <c r="AD594" i="4"/>
  <c r="AC594" i="4"/>
  <c r="AB594" i="4"/>
  <c r="AA594" i="4"/>
  <c r="Z594" i="4"/>
  <c r="Z713" i="4" s="1"/>
  <c r="Y594" i="4"/>
  <c r="X594" i="4"/>
  <c r="W594" i="4"/>
  <c r="V594" i="4"/>
  <c r="V713" i="4" s="1"/>
  <c r="U594" i="4"/>
  <c r="U713" i="4" s="1"/>
  <c r="T594" i="4"/>
  <c r="S594" i="4"/>
  <c r="S713" i="4" s="1"/>
  <c r="R594" i="4"/>
  <c r="R713" i="4" s="1"/>
  <c r="Q594" i="4"/>
  <c r="P594" i="4"/>
  <c r="O594" i="4"/>
  <c r="N594" i="4"/>
  <c r="M594" i="4"/>
  <c r="L594" i="4"/>
  <c r="K594" i="4"/>
  <c r="J594" i="4"/>
  <c r="J713" i="4" s="1"/>
  <c r="I594" i="4"/>
  <c r="H594" i="4"/>
  <c r="H713" i="4" s="1"/>
  <c r="G594" i="4"/>
  <c r="F594" i="4"/>
  <c r="F713" i="4" s="1"/>
  <c r="BG593" i="4"/>
  <c r="BC593" i="4"/>
  <c r="AV593" i="4"/>
  <c r="K593" i="8" s="1"/>
  <c r="AU593" i="4"/>
  <c r="J593" i="8" s="1"/>
  <c r="AT593" i="4"/>
  <c r="I593" i="8" s="1"/>
  <c r="AV592" i="4"/>
  <c r="K592" i="8" s="1"/>
  <c r="AU592" i="4"/>
  <c r="J592" i="8" s="1"/>
  <c r="AT592" i="4"/>
  <c r="I592" i="8" s="1"/>
  <c r="AV591" i="4"/>
  <c r="K591" i="8" s="1"/>
  <c r="AU591" i="4"/>
  <c r="J591" i="8" s="1"/>
  <c r="AT591" i="4"/>
  <c r="I591" i="8" s="1"/>
  <c r="AV590" i="4"/>
  <c r="K590" i="8" s="1"/>
  <c r="AU590" i="4"/>
  <c r="J590" i="8" s="1"/>
  <c r="AT590" i="4"/>
  <c r="I590" i="8" s="1"/>
  <c r="AV589" i="4"/>
  <c r="K589" i="8" s="1"/>
  <c r="AU589" i="4"/>
  <c r="J589" i="8" s="1"/>
  <c r="AT589" i="4"/>
  <c r="I589" i="8" s="1"/>
  <c r="BG588" i="4"/>
  <c r="AV588" i="4"/>
  <c r="K588" i="8" s="1"/>
  <c r="AU588" i="4"/>
  <c r="J588" i="8" s="1"/>
  <c r="AT588" i="4"/>
  <c r="I588" i="8" s="1"/>
  <c r="AV587" i="4"/>
  <c r="K587" i="8" s="1"/>
  <c r="AU587" i="4"/>
  <c r="J587" i="8" s="1"/>
  <c r="AT587" i="4"/>
  <c r="I587" i="8" s="1"/>
  <c r="BG586" i="4"/>
  <c r="BG587" i="4" s="1"/>
  <c r="AV586" i="4"/>
  <c r="K586" i="8" s="1"/>
  <c r="AU586" i="4"/>
  <c r="J586" i="8" s="1"/>
  <c r="AT586" i="4"/>
  <c r="I586" i="8" s="1"/>
  <c r="BG585" i="4"/>
  <c r="AV585" i="4"/>
  <c r="K585" i="8" s="1"/>
  <c r="AU585" i="4"/>
  <c r="J585" i="8" s="1"/>
  <c r="AT585" i="4"/>
  <c r="I585" i="8" s="1"/>
  <c r="BC585" i="4"/>
  <c r="BG584" i="4"/>
  <c r="BC584" i="4" s="1"/>
  <c r="AV584" i="4"/>
  <c r="K584" i="8" s="1"/>
  <c r="AU584" i="4"/>
  <c r="J584" i="8" s="1"/>
  <c r="AT584" i="4"/>
  <c r="I584" i="8" s="1"/>
  <c r="BC583" i="4"/>
  <c r="AV583" i="4"/>
  <c r="K583" i="8" s="1"/>
  <c r="AU583" i="4"/>
  <c r="J583" i="8" s="1"/>
  <c r="AT583" i="4"/>
  <c r="I583" i="8" s="1"/>
  <c r="AV580" i="4"/>
  <c r="K580" i="8" s="1"/>
  <c r="AU580" i="4"/>
  <c r="J580" i="8" s="1"/>
  <c r="AT580" i="4"/>
  <c r="I580" i="8" s="1"/>
  <c r="AV579" i="4"/>
  <c r="K579" i="8" s="1"/>
  <c r="AU579" i="4"/>
  <c r="J579" i="8" s="1"/>
  <c r="AT579" i="4"/>
  <c r="I579" i="8" s="1"/>
  <c r="BG578" i="4"/>
  <c r="BG579" i="4" s="1"/>
  <c r="BG580" i="4" s="1"/>
  <c r="BC578" i="4"/>
  <c r="AV578" i="4"/>
  <c r="K578" i="8" s="1"/>
  <c r="AU578" i="4"/>
  <c r="J578" i="8" s="1"/>
  <c r="AT578" i="4"/>
  <c r="I578" i="8" s="1"/>
  <c r="BG577" i="4"/>
  <c r="AV577" i="4"/>
  <c r="K577" i="8" s="1"/>
  <c r="AU577" i="4"/>
  <c r="J577" i="8" s="1"/>
  <c r="AT577" i="4"/>
  <c r="I577" i="8" s="1"/>
  <c r="BC576" i="4"/>
  <c r="AV576" i="4"/>
  <c r="AU576" i="4"/>
  <c r="AT576" i="4"/>
  <c r="I576" i="8" s="1"/>
  <c r="AO570" i="4"/>
  <c r="AN570" i="4"/>
  <c r="AM570" i="4"/>
  <c r="AL570" i="4"/>
  <c r="AK570" i="4"/>
  <c r="AJ570" i="4"/>
  <c r="AI570" i="4"/>
  <c r="AH570" i="4"/>
  <c r="AG570" i="4"/>
  <c r="AF570" i="4"/>
  <c r="AE570" i="4"/>
  <c r="AD570" i="4"/>
  <c r="AC570" i="4"/>
  <c r="AB570" i="4"/>
  <c r="AA570" i="4"/>
  <c r="Z570" i="4"/>
  <c r="Y570" i="4"/>
  <c r="X570" i="4"/>
  <c r="W570" i="4"/>
  <c r="V570" i="4"/>
  <c r="U570" i="4"/>
  <c r="T570" i="4"/>
  <c r="S570" i="4"/>
  <c r="R570" i="4"/>
  <c r="Q570" i="4"/>
  <c r="P570" i="4"/>
  <c r="O570" i="4"/>
  <c r="N570" i="4"/>
  <c r="M570" i="4"/>
  <c r="L570" i="4"/>
  <c r="K570" i="4"/>
  <c r="J570" i="4"/>
  <c r="I570" i="4"/>
  <c r="H570" i="4"/>
  <c r="G570" i="4"/>
  <c r="F570" i="4"/>
  <c r="BG569" i="4"/>
  <c r="AV569" i="4"/>
  <c r="K569" i="8" s="1"/>
  <c r="AU569" i="4"/>
  <c r="J569" i="8" s="1"/>
  <c r="AT569" i="4"/>
  <c r="I569" i="8" s="1"/>
  <c r="AV568" i="4"/>
  <c r="K568" i="8" s="1"/>
  <c r="AU568" i="4"/>
  <c r="J568" i="8" s="1"/>
  <c r="AT568" i="4"/>
  <c r="I568" i="8" s="1"/>
  <c r="AV567" i="4"/>
  <c r="K567" i="8" s="1"/>
  <c r="AU567" i="4"/>
  <c r="J567" i="8" s="1"/>
  <c r="AT567" i="4"/>
  <c r="I567" i="8" s="1"/>
  <c r="AV566" i="4"/>
  <c r="K566" i="8" s="1"/>
  <c r="AU566" i="4"/>
  <c r="J566" i="8" s="1"/>
  <c r="AT566" i="4"/>
  <c r="I566" i="8" s="1"/>
  <c r="AV565" i="4"/>
  <c r="K565" i="8" s="1"/>
  <c r="AU565" i="4"/>
  <c r="J565" i="8" s="1"/>
  <c r="AT565" i="4"/>
  <c r="I565" i="8" s="1"/>
  <c r="AV564" i="4"/>
  <c r="K564" i="8" s="1"/>
  <c r="AU564" i="4"/>
  <c r="J564" i="8" s="1"/>
  <c r="AT564" i="4"/>
  <c r="I564" i="8" s="1"/>
  <c r="AV563" i="4"/>
  <c r="K563" i="8" s="1"/>
  <c r="AU563" i="4"/>
  <c r="J563" i="8" s="1"/>
  <c r="AT563" i="4"/>
  <c r="I563" i="8" s="1"/>
  <c r="AV562" i="4"/>
  <c r="K562" i="8" s="1"/>
  <c r="AU562" i="4"/>
  <c r="J562" i="8" s="1"/>
  <c r="AT562" i="4"/>
  <c r="I562" i="8" s="1"/>
  <c r="BG561" i="4"/>
  <c r="AV561" i="4"/>
  <c r="K561" i="8" s="1"/>
  <c r="AU561" i="4"/>
  <c r="J561" i="8" s="1"/>
  <c r="AT561" i="4"/>
  <c r="I561" i="8" s="1"/>
  <c r="BG560" i="4"/>
  <c r="AV560" i="4"/>
  <c r="K560" i="8" s="1"/>
  <c r="AU560" i="4"/>
  <c r="J560" i="8" s="1"/>
  <c r="AT560" i="4"/>
  <c r="I560" i="8" s="1"/>
  <c r="BC559" i="4"/>
  <c r="AV559" i="4"/>
  <c r="AU559" i="4"/>
  <c r="AT559" i="4"/>
  <c r="I559" i="8" s="1"/>
  <c r="AU557" i="4"/>
  <c r="J557" i="8" s="1"/>
  <c r="AO557" i="4"/>
  <c r="AN557" i="4"/>
  <c r="AM557" i="4"/>
  <c r="AL557" i="4"/>
  <c r="AK557" i="4"/>
  <c r="AJ557" i="4"/>
  <c r="AI557" i="4"/>
  <c r="AH557" i="4"/>
  <c r="AG557" i="4"/>
  <c r="AF557" i="4"/>
  <c r="AE557" i="4"/>
  <c r="AD557" i="4"/>
  <c r="AC557" i="4"/>
  <c r="AB557" i="4"/>
  <c r="AA557" i="4"/>
  <c r="Z557" i="4"/>
  <c r="Y557" i="4"/>
  <c r="X557" i="4"/>
  <c r="W557" i="4"/>
  <c r="V557" i="4"/>
  <c r="U557" i="4"/>
  <c r="T557" i="4"/>
  <c r="S557" i="4"/>
  <c r="R557" i="4"/>
  <c r="Q557" i="4"/>
  <c r="P557" i="4"/>
  <c r="O557" i="4"/>
  <c r="N557" i="4"/>
  <c r="M557" i="4"/>
  <c r="L557" i="4"/>
  <c r="K557" i="4"/>
  <c r="J557" i="4"/>
  <c r="I557" i="4"/>
  <c r="H557" i="4"/>
  <c r="G557" i="4"/>
  <c r="F557" i="4"/>
  <c r="BG556" i="4"/>
  <c r="BC556" i="4" s="1"/>
  <c r="AV556" i="4"/>
  <c r="K556" i="8" s="1"/>
  <c r="AU556" i="4"/>
  <c r="J556" i="8" s="1"/>
  <c r="AT556" i="4"/>
  <c r="I556" i="8" s="1"/>
  <c r="AV555" i="4"/>
  <c r="K555" i="8" s="1"/>
  <c r="AU555" i="4"/>
  <c r="J555" i="8" s="1"/>
  <c r="AT555" i="4"/>
  <c r="I555" i="8" s="1"/>
  <c r="AV554" i="4"/>
  <c r="K554" i="8" s="1"/>
  <c r="AU554" i="4"/>
  <c r="J554" i="8" s="1"/>
  <c r="AT554" i="4"/>
  <c r="I554" i="8" s="1"/>
  <c r="AV553" i="4"/>
  <c r="K553" i="8" s="1"/>
  <c r="AU553" i="4"/>
  <c r="J553" i="8" s="1"/>
  <c r="AT553" i="4"/>
  <c r="I553" i="8" s="1"/>
  <c r="AV552" i="4"/>
  <c r="K552" i="8" s="1"/>
  <c r="AU552" i="4"/>
  <c r="J552" i="8" s="1"/>
  <c r="AT552" i="4"/>
  <c r="I552" i="8" s="1"/>
  <c r="AV551" i="4"/>
  <c r="K551" i="8" s="1"/>
  <c r="AU551" i="4"/>
  <c r="J551" i="8" s="1"/>
  <c r="AT551" i="4"/>
  <c r="I551" i="8" s="1"/>
  <c r="AV550" i="4"/>
  <c r="K550" i="8" s="1"/>
  <c r="AU550" i="4"/>
  <c r="J550" i="8" s="1"/>
  <c r="AT550" i="4"/>
  <c r="I550" i="8" s="1"/>
  <c r="AV549" i="4"/>
  <c r="K549" i="8" s="1"/>
  <c r="AU549" i="4"/>
  <c r="J549" i="8" s="1"/>
  <c r="AT549" i="4"/>
  <c r="I549" i="8" s="1"/>
  <c r="BG548" i="4"/>
  <c r="AV548" i="4"/>
  <c r="K548" i="8" s="1"/>
  <c r="AU548" i="4"/>
  <c r="J548" i="8" s="1"/>
  <c r="AT548" i="4"/>
  <c r="I548" i="8" s="1"/>
  <c r="BG547" i="4"/>
  <c r="BC547" i="4"/>
  <c r="AV547" i="4"/>
  <c r="K547" i="8" s="1"/>
  <c r="AU547" i="4"/>
  <c r="J547" i="8" s="1"/>
  <c r="AT547" i="4"/>
  <c r="I547" i="8" s="1"/>
  <c r="AV546" i="4"/>
  <c r="AU546" i="4"/>
  <c r="J546" i="8" s="1"/>
  <c r="AT546" i="4"/>
  <c r="I546" i="8" s="1"/>
  <c r="AU544" i="4"/>
  <c r="J544" i="8" s="1"/>
  <c r="AO544" i="4"/>
  <c r="AN544" i="4"/>
  <c r="AM544" i="4"/>
  <c r="AL544" i="4"/>
  <c r="AK544" i="4"/>
  <c r="AJ544" i="4"/>
  <c r="AJ572" i="4" s="1"/>
  <c r="AI544" i="4"/>
  <c r="AH544" i="4"/>
  <c r="AG544" i="4"/>
  <c r="AF544" i="4"/>
  <c r="AE544" i="4"/>
  <c r="AD544" i="4"/>
  <c r="AC544" i="4"/>
  <c r="AB544" i="4"/>
  <c r="AA544" i="4"/>
  <c r="Z544" i="4"/>
  <c r="Y544" i="4"/>
  <c r="X544" i="4"/>
  <c r="W544" i="4"/>
  <c r="V544" i="4"/>
  <c r="U544" i="4"/>
  <c r="T544" i="4"/>
  <c r="S544" i="4"/>
  <c r="R544" i="4"/>
  <c r="Q544" i="4"/>
  <c r="P544" i="4"/>
  <c r="O544" i="4"/>
  <c r="N544" i="4"/>
  <c r="M544" i="4"/>
  <c r="L544" i="4"/>
  <c r="K544" i="4"/>
  <c r="J544" i="4"/>
  <c r="I544" i="4"/>
  <c r="H544" i="4"/>
  <c r="G544" i="4"/>
  <c r="F544" i="4"/>
  <c r="BG543" i="4"/>
  <c r="BC543" i="4" s="1"/>
  <c r="AV543" i="4"/>
  <c r="K543" i="8" s="1"/>
  <c r="AU543" i="4"/>
  <c r="J543" i="8" s="1"/>
  <c r="AT543" i="4"/>
  <c r="I543" i="8" s="1"/>
  <c r="AV542" i="4"/>
  <c r="K542" i="8" s="1"/>
  <c r="AU542" i="4"/>
  <c r="J542" i="8" s="1"/>
  <c r="AT542" i="4"/>
  <c r="I542" i="8" s="1"/>
  <c r="AV541" i="4"/>
  <c r="K541" i="8" s="1"/>
  <c r="AU541" i="4"/>
  <c r="J541" i="8" s="1"/>
  <c r="AT541" i="4"/>
  <c r="I541" i="8" s="1"/>
  <c r="AV540" i="4"/>
  <c r="K540" i="8" s="1"/>
  <c r="AU540" i="4"/>
  <c r="J540" i="8" s="1"/>
  <c r="AT540" i="4"/>
  <c r="I540" i="8" s="1"/>
  <c r="AV539" i="4"/>
  <c r="K539" i="8" s="1"/>
  <c r="AU539" i="4"/>
  <c r="J539" i="8" s="1"/>
  <c r="AT539" i="4"/>
  <c r="I539" i="8" s="1"/>
  <c r="AV538" i="4"/>
  <c r="K538" i="8" s="1"/>
  <c r="AU538" i="4"/>
  <c r="J538" i="8" s="1"/>
  <c r="AT538" i="4"/>
  <c r="I538" i="8" s="1"/>
  <c r="AV537" i="4"/>
  <c r="K537" i="8" s="1"/>
  <c r="AU537" i="4"/>
  <c r="J537" i="8" s="1"/>
  <c r="AT537" i="4"/>
  <c r="I537" i="8" s="1"/>
  <c r="AV536" i="4"/>
  <c r="K536" i="8" s="1"/>
  <c r="AU536" i="4"/>
  <c r="J536" i="8" s="1"/>
  <c r="AT536" i="4"/>
  <c r="I536" i="8" s="1"/>
  <c r="BG535" i="4"/>
  <c r="AV535" i="4"/>
  <c r="K535" i="8" s="1"/>
  <c r="AU535" i="4"/>
  <c r="J535" i="8" s="1"/>
  <c r="AT535" i="4"/>
  <c r="I535" i="8" s="1"/>
  <c r="BG534" i="4"/>
  <c r="BC534" i="4"/>
  <c r="AV534" i="4"/>
  <c r="K534" i="8" s="1"/>
  <c r="AU534" i="4"/>
  <c r="J534" i="8" s="1"/>
  <c r="AT534" i="4"/>
  <c r="I534" i="8" s="1"/>
  <c r="BC533" i="4"/>
  <c r="AV533" i="4"/>
  <c r="AU533" i="4"/>
  <c r="J533" i="8" s="1"/>
  <c r="AT533" i="4"/>
  <c r="I533" i="8" s="1"/>
  <c r="AV531" i="4"/>
  <c r="K531" i="8" s="1"/>
  <c r="AO531" i="4"/>
  <c r="AN531" i="4"/>
  <c r="AM531" i="4"/>
  <c r="AL531" i="4"/>
  <c r="AK531" i="4"/>
  <c r="AJ531" i="4"/>
  <c r="AI531" i="4"/>
  <c r="AH531" i="4"/>
  <c r="AG531" i="4"/>
  <c r="AF531" i="4"/>
  <c r="AE531" i="4"/>
  <c r="AD531" i="4"/>
  <c r="AC531" i="4"/>
  <c r="AB531" i="4"/>
  <c r="AA531" i="4"/>
  <c r="Z531" i="4"/>
  <c r="Y531" i="4"/>
  <c r="X531" i="4"/>
  <c r="W531" i="4"/>
  <c r="V531" i="4"/>
  <c r="U531" i="4"/>
  <c r="T531" i="4"/>
  <c r="S531" i="4"/>
  <c r="R531" i="4"/>
  <c r="Q531" i="4"/>
  <c r="P531" i="4"/>
  <c r="O531" i="4"/>
  <c r="N531" i="4"/>
  <c r="M531" i="4"/>
  <c r="L531" i="4"/>
  <c r="K531" i="4"/>
  <c r="J531" i="4"/>
  <c r="I531" i="4"/>
  <c r="H531" i="4"/>
  <c r="G531" i="4"/>
  <c r="F531" i="4"/>
  <c r="C531" i="4"/>
  <c r="BG530" i="4"/>
  <c r="AV530" i="4"/>
  <c r="K530" i="8" s="1"/>
  <c r="AU530" i="4"/>
  <c r="J530" i="8" s="1"/>
  <c r="AT530" i="4"/>
  <c r="I530" i="8" s="1"/>
  <c r="AV529" i="4"/>
  <c r="K529" i="8" s="1"/>
  <c r="AU529" i="4"/>
  <c r="J529" i="8" s="1"/>
  <c r="AT529" i="4"/>
  <c r="I529" i="8" s="1"/>
  <c r="AV528" i="4"/>
  <c r="K528" i="8" s="1"/>
  <c r="AU528" i="4"/>
  <c r="J528" i="8" s="1"/>
  <c r="AT528" i="4"/>
  <c r="I528" i="8" s="1"/>
  <c r="AV527" i="4"/>
  <c r="K527" i="8" s="1"/>
  <c r="AU527" i="4"/>
  <c r="J527" i="8" s="1"/>
  <c r="AT527" i="4"/>
  <c r="I527" i="8" s="1"/>
  <c r="AV526" i="4"/>
  <c r="K526" i="8" s="1"/>
  <c r="AU526" i="4"/>
  <c r="J526" i="8" s="1"/>
  <c r="AT526" i="4"/>
  <c r="I526" i="8" s="1"/>
  <c r="AV525" i="4"/>
  <c r="K525" i="8" s="1"/>
  <c r="AU525" i="4"/>
  <c r="J525" i="8" s="1"/>
  <c r="AT525" i="4"/>
  <c r="I525" i="8" s="1"/>
  <c r="AV524" i="4"/>
  <c r="K524" i="8" s="1"/>
  <c r="AU524" i="4"/>
  <c r="J524" i="8" s="1"/>
  <c r="AT524" i="4"/>
  <c r="I524" i="8" s="1"/>
  <c r="AV523" i="4"/>
  <c r="K523" i="8" s="1"/>
  <c r="AU523" i="4"/>
  <c r="J523" i="8" s="1"/>
  <c r="AT523" i="4"/>
  <c r="I523" i="8" s="1"/>
  <c r="BG522" i="4"/>
  <c r="AV522" i="4"/>
  <c r="K522" i="8" s="1"/>
  <c r="AU522" i="4"/>
  <c r="J522" i="8" s="1"/>
  <c r="AT522" i="4"/>
  <c r="I522" i="8" s="1"/>
  <c r="BG521" i="4"/>
  <c r="BC521" i="4" s="1"/>
  <c r="AV521" i="4"/>
  <c r="K521" i="8" s="1"/>
  <c r="AU521" i="4"/>
  <c r="J521" i="8" s="1"/>
  <c r="AT521" i="4"/>
  <c r="I521" i="8" s="1"/>
  <c r="BC520" i="4"/>
  <c r="AV520" i="4"/>
  <c r="K520" i="8" s="1"/>
  <c r="AU520" i="4"/>
  <c r="J520" i="8" s="1"/>
  <c r="AT520" i="4"/>
  <c r="AO518" i="4"/>
  <c r="AN518" i="4"/>
  <c r="AM518" i="4"/>
  <c r="AL518" i="4"/>
  <c r="AK518" i="4"/>
  <c r="AJ518" i="4"/>
  <c r="AI518" i="4"/>
  <c r="AH518" i="4"/>
  <c r="AG518" i="4"/>
  <c r="AF518" i="4"/>
  <c r="AE518" i="4"/>
  <c r="AD518" i="4"/>
  <c r="AC518" i="4"/>
  <c r="AB518" i="4"/>
  <c r="AA518" i="4"/>
  <c r="Z518" i="4"/>
  <c r="Y518" i="4"/>
  <c r="X518" i="4"/>
  <c r="W518" i="4"/>
  <c r="V518" i="4"/>
  <c r="U518" i="4"/>
  <c r="T518" i="4"/>
  <c r="S518" i="4"/>
  <c r="R518" i="4"/>
  <c r="Q518" i="4"/>
  <c r="P518" i="4"/>
  <c r="O518" i="4"/>
  <c r="N518" i="4"/>
  <c r="M518" i="4"/>
  <c r="L518" i="4"/>
  <c r="K518" i="4"/>
  <c r="J518" i="4"/>
  <c r="I518" i="4"/>
  <c r="H518" i="4"/>
  <c r="G518" i="4"/>
  <c r="F518" i="4"/>
  <c r="C518" i="4"/>
  <c r="BG517" i="4"/>
  <c r="AV517" i="4"/>
  <c r="K517" i="8" s="1"/>
  <c r="AU517" i="4"/>
  <c r="J517" i="8" s="1"/>
  <c r="AT517" i="4"/>
  <c r="I517" i="8" s="1"/>
  <c r="AV516" i="4"/>
  <c r="K516" i="8" s="1"/>
  <c r="AU516" i="4"/>
  <c r="J516" i="8" s="1"/>
  <c r="AT516" i="4"/>
  <c r="I516" i="8" s="1"/>
  <c r="AV515" i="4"/>
  <c r="K515" i="8" s="1"/>
  <c r="AU515" i="4"/>
  <c r="J515" i="8" s="1"/>
  <c r="AT515" i="4"/>
  <c r="I515" i="8" s="1"/>
  <c r="AV514" i="4"/>
  <c r="K514" i="8" s="1"/>
  <c r="AU514" i="4"/>
  <c r="J514" i="8" s="1"/>
  <c r="AT514" i="4"/>
  <c r="I514" i="8" s="1"/>
  <c r="AV513" i="4"/>
  <c r="K513" i="8" s="1"/>
  <c r="AU513" i="4"/>
  <c r="J513" i="8" s="1"/>
  <c r="AT513" i="4"/>
  <c r="I513" i="8" s="1"/>
  <c r="AV512" i="4"/>
  <c r="K512" i="8" s="1"/>
  <c r="AU512" i="4"/>
  <c r="J512" i="8" s="1"/>
  <c r="AT512" i="4"/>
  <c r="I512" i="8" s="1"/>
  <c r="AV511" i="4"/>
  <c r="K511" i="8" s="1"/>
  <c r="AU511" i="4"/>
  <c r="J511" i="8" s="1"/>
  <c r="AT511" i="4"/>
  <c r="I511" i="8" s="1"/>
  <c r="AV510" i="4"/>
  <c r="K510" i="8" s="1"/>
  <c r="AU510" i="4"/>
  <c r="J510" i="8" s="1"/>
  <c r="AT510" i="4"/>
  <c r="I510" i="8" s="1"/>
  <c r="BG509" i="4"/>
  <c r="AV509" i="4"/>
  <c r="K509" i="8" s="1"/>
  <c r="AU509" i="4"/>
  <c r="AT509" i="4"/>
  <c r="I509" i="8" s="1"/>
  <c r="BG508" i="4"/>
  <c r="AV508" i="4"/>
  <c r="AU508" i="4"/>
  <c r="J508" i="8" s="1"/>
  <c r="AT508" i="4"/>
  <c r="I508" i="8" s="1"/>
  <c r="AV507" i="4"/>
  <c r="K507" i="8" s="1"/>
  <c r="AU507" i="4"/>
  <c r="J507" i="8" s="1"/>
  <c r="AT507" i="4"/>
  <c r="AO505" i="4"/>
  <c r="AN505" i="4"/>
  <c r="AM505" i="4"/>
  <c r="AL505" i="4"/>
  <c r="AK505" i="4"/>
  <c r="AJ505" i="4"/>
  <c r="AI505" i="4"/>
  <c r="AH505" i="4"/>
  <c r="AG505" i="4"/>
  <c r="AF505" i="4"/>
  <c r="AE505" i="4"/>
  <c r="AD505" i="4"/>
  <c r="AC505" i="4"/>
  <c r="AB505" i="4"/>
  <c r="AA505" i="4"/>
  <c r="Z505" i="4"/>
  <c r="Y505" i="4"/>
  <c r="X505" i="4"/>
  <c r="W505" i="4"/>
  <c r="V505" i="4"/>
  <c r="U505" i="4"/>
  <c r="T505" i="4"/>
  <c r="S505" i="4"/>
  <c r="R505" i="4"/>
  <c r="Q505" i="4"/>
  <c r="P505" i="4"/>
  <c r="O505" i="4"/>
  <c r="N505" i="4"/>
  <c r="M505" i="4"/>
  <c r="L505" i="4"/>
  <c r="K505" i="4"/>
  <c r="J505" i="4"/>
  <c r="I505" i="4"/>
  <c r="H505" i="4"/>
  <c r="G505" i="4"/>
  <c r="F505" i="4"/>
  <c r="BG504" i="4"/>
  <c r="AV504" i="4"/>
  <c r="K504" i="8" s="1"/>
  <c r="AU504" i="4"/>
  <c r="J504" i="8" s="1"/>
  <c r="AT504" i="4"/>
  <c r="I504" i="8" s="1"/>
  <c r="AV503" i="4"/>
  <c r="K503" i="8" s="1"/>
  <c r="AU503" i="4"/>
  <c r="J503" i="8" s="1"/>
  <c r="AT503" i="4"/>
  <c r="I503" i="8" s="1"/>
  <c r="AV502" i="4"/>
  <c r="K502" i="8" s="1"/>
  <c r="AU502" i="4"/>
  <c r="J502" i="8" s="1"/>
  <c r="AT502" i="4"/>
  <c r="I502" i="8" s="1"/>
  <c r="AV501" i="4"/>
  <c r="K501" i="8" s="1"/>
  <c r="AU501" i="4"/>
  <c r="J501" i="8" s="1"/>
  <c r="AT501" i="4"/>
  <c r="I501" i="8" s="1"/>
  <c r="AV500" i="4"/>
  <c r="K500" i="8" s="1"/>
  <c r="AU500" i="4"/>
  <c r="J500" i="8" s="1"/>
  <c r="AT500" i="4"/>
  <c r="I500" i="8" s="1"/>
  <c r="BG499" i="4"/>
  <c r="AV499" i="4"/>
  <c r="K499" i="8" s="1"/>
  <c r="AU499" i="4"/>
  <c r="J499" i="8" s="1"/>
  <c r="AT499" i="4"/>
  <c r="I499" i="8" s="1"/>
  <c r="AV498" i="4"/>
  <c r="K498" i="8" s="1"/>
  <c r="AU498" i="4"/>
  <c r="J498" i="8" s="1"/>
  <c r="AT498" i="4"/>
  <c r="I498" i="8" s="1"/>
  <c r="BG497" i="4"/>
  <c r="BG498" i="4" s="1"/>
  <c r="BC497" i="4"/>
  <c r="AV497" i="4"/>
  <c r="K497" i="8" s="1"/>
  <c r="AU497" i="4"/>
  <c r="J497" i="8" s="1"/>
  <c r="AT497" i="4"/>
  <c r="I497" i="8" s="1"/>
  <c r="AV496" i="4"/>
  <c r="K496" i="8" s="1"/>
  <c r="AU496" i="4"/>
  <c r="J496" i="8" s="1"/>
  <c r="AT496" i="4"/>
  <c r="I496" i="8" s="1"/>
  <c r="BC496" i="4"/>
  <c r="BG495" i="4"/>
  <c r="BG496" i="4" s="1"/>
  <c r="AV495" i="4"/>
  <c r="AU495" i="4"/>
  <c r="J495" i="8" s="1"/>
  <c r="AT495" i="4"/>
  <c r="I495" i="8" s="1"/>
  <c r="AV494" i="4"/>
  <c r="K494" i="8" s="1"/>
  <c r="AU494" i="4"/>
  <c r="J494" i="8" s="1"/>
  <c r="AT494" i="4"/>
  <c r="I494" i="8" s="1"/>
  <c r="AO492" i="4"/>
  <c r="AN492" i="4"/>
  <c r="AM492" i="4"/>
  <c r="AL492" i="4"/>
  <c r="AK492" i="4"/>
  <c r="AJ492" i="4"/>
  <c r="AI492" i="4"/>
  <c r="AH492" i="4"/>
  <c r="AG492" i="4"/>
  <c r="AF492" i="4"/>
  <c r="AE492" i="4"/>
  <c r="AD492" i="4"/>
  <c r="AC492" i="4"/>
  <c r="AB492" i="4"/>
  <c r="AA492" i="4"/>
  <c r="Z492" i="4"/>
  <c r="Y492" i="4"/>
  <c r="X492" i="4"/>
  <c r="W492" i="4"/>
  <c r="V492" i="4"/>
  <c r="U492" i="4"/>
  <c r="T492" i="4"/>
  <c r="S492" i="4"/>
  <c r="R492" i="4"/>
  <c r="Q492" i="4"/>
  <c r="P492" i="4"/>
  <c r="O492" i="4"/>
  <c r="N492" i="4"/>
  <c r="M492" i="4"/>
  <c r="L492" i="4"/>
  <c r="K492" i="4"/>
  <c r="J492" i="4"/>
  <c r="I492" i="4"/>
  <c r="H492" i="4"/>
  <c r="G492" i="4"/>
  <c r="F492" i="4"/>
  <c r="BG491" i="4"/>
  <c r="AV491" i="4"/>
  <c r="K491" i="8" s="1"/>
  <c r="AU491" i="4"/>
  <c r="J491" i="8" s="1"/>
  <c r="AT491" i="4"/>
  <c r="I491" i="8" s="1"/>
  <c r="AV490" i="4"/>
  <c r="K490" i="8" s="1"/>
  <c r="AU490" i="4"/>
  <c r="J490" i="8" s="1"/>
  <c r="AT490" i="4"/>
  <c r="I490" i="8" s="1"/>
  <c r="AV489" i="4"/>
  <c r="K489" i="8" s="1"/>
  <c r="AU489" i="4"/>
  <c r="J489" i="8" s="1"/>
  <c r="AT489" i="4"/>
  <c r="I489" i="8" s="1"/>
  <c r="AV488" i="4"/>
  <c r="K488" i="8" s="1"/>
  <c r="AU488" i="4"/>
  <c r="J488" i="8" s="1"/>
  <c r="AT488" i="4"/>
  <c r="I488" i="8" s="1"/>
  <c r="AV487" i="4"/>
  <c r="K487" i="8" s="1"/>
  <c r="AU487" i="4"/>
  <c r="J487" i="8" s="1"/>
  <c r="AT487" i="4"/>
  <c r="I487" i="8" s="1"/>
  <c r="AV486" i="4"/>
  <c r="K486" i="8" s="1"/>
  <c r="AU486" i="4"/>
  <c r="J486" i="8" s="1"/>
  <c r="AT486" i="4"/>
  <c r="I486" i="8" s="1"/>
  <c r="AV485" i="4"/>
  <c r="K485" i="8" s="1"/>
  <c r="AU485" i="4"/>
  <c r="J485" i="8" s="1"/>
  <c r="AT485" i="4"/>
  <c r="I485" i="8" s="1"/>
  <c r="BG484" i="4"/>
  <c r="BG485" i="4" s="1"/>
  <c r="AV484" i="4"/>
  <c r="K484" i="8" s="1"/>
  <c r="AU484" i="4"/>
  <c r="J484" i="8" s="1"/>
  <c r="AT484" i="4"/>
  <c r="I484" i="8" s="1"/>
  <c r="BG483" i="4"/>
  <c r="AV483" i="4"/>
  <c r="AU483" i="4"/>
  <c r="J483" i="8" s="1"/>
  <c r="AT483" i="4"/>
  <c r="I483" i="8" s="1"/>
  <c r="BG482" i="4"/>
  <c r="BC482" i="4"/>
  <c r="AV482" i="4"/>
  <c r="K482" i="8" s="1"/>
  <c r="AU482" i="4"/>
  <c r="J482" i="8" s="1"/>
  <c r="AT482" i="4"/>
  <c r="I482" i="8" s="1"/>
  <c r="BC481" i="4"/>
  <c r="AV481" i="4"/>
  <c r="K481" i="8" s="1"/>
  <c r="AU481" i="4"/>
  <c r="AT481" i="4"/>
  <c r="I481" i="8" s="1"/>
  <c r="AO479" i="4"/>
  <c r="AN479" i="4"/>
  <c r="AM479" i="4"/>
  <c r="AL479" i="4"/>
  <c r="AK479" i="4"/>
  <c r="AJ479" i="4"/>
  <c r="AI479" i="4"/>
  <c r="AI572" i="4" s="1"/>
  <c r="AH479" i="4"/>
  <c r="AG479" i="4"/>
  <c r="AF479" i="4"/>
  <c r="AE479" i="4"/>
  <c r="AD479" i="4"/>
  <c r="AC479" i="4"/>
  <c r="AB479" i="4"/>
  <c r="AA479" i="4"/>
  <c r="Z479" i="4"/>
  <c r="Y479" i="4"/>
  <c r="X479" i="4"/>
  <c r="W479" i="4"/>
  <c r="V479" i="4"/>
  <c r="U479" i="4"/>
  <c r="T479" i="4"/>
  <c r="S479" i="4"/>
  <c r="R479" i="4"/>
  <c r="Q479" i="4"/>
  <c r="P479" i="4"/>
  <c r="O479" i="4"/>
  <c r="N479" i="4"/>
  <c r="M479" i="4"/>
  <c r="L479" i="4"/>
  <c r="K479" i="4"/>
  <c r="J479" i="4"/>
  <c r="I479" i="4"/>
  <c r="H479" i="4"/>
  <c r="G479" i="4"/>
  <c r="F479" i="4"/>
  <c r="BG478" i="4"/>
  <c r="AV478" i="4"/>
  <c r="K478" i="8" s="1"/>
  <c r="AU478" i="4"/>
  <c r="J478" i="8" s="1"/>
  <c r="AT478" i="4"/>
  <c r="I478" i="8" s="1"/>
  <c r="AV477" i="4"/>
  <c r="K477" i="8" s="1"/>
  <c r="AU477" i="4"/>
  <c r="J477" i="8" s="1"/>
  <c r="AT477" i="4"/>
  <c r="I477" i="8" s="1"/>
  <c r="AV476" i="4"/>
  <c r="K476" i="8" s="1"/>
  <c r="AU476" i="4"/>
  <c r="J476" i="8" s="1"/>
  <c r="AT476" i="4"/>
  <c r="I476" i="8" s="1"/>
  <c r="AV475" i="4"/>
  <c r="K475" i="8" s="1"/>
  <c r="AU475" i="4"/>
  <c r="J475" i="8" s="1"/>
  <c r="AT475" i="4"/>
  <c r="I475" i="8" s="1"/>
  <c r="AV474" i="4"/>
  <c r="K474" i="8" s="1"/>
  <c r="AU474" i="4"/>
  <c r="J474" i="8" s="1"/>
  <c r="AT474" i="4"/>
  <c r="I474" i="8" s="1"/>
  <c r="AV473" i="4"/>
  <c r="K473" i="8" s="1"/>
  <c r="AU473" i="4"/>
  <c r="J473" i="8" s="1"/>
  <c r="AT473" i="4"/>
  <c r="I473" i="8" s="1"/>
  <c r="AV472" i="4"/>
  <c r="K472" i="8" s="1"/>
  <c r="AU472" i="4"/>
  <c r="J472" i="8" s="1"/>
  <c r="AT472" i="4"/>
  <c r="I472" i="8" s="1"/>
  <c r="AV471" i="4"/>
  <c r="K471" i="8" s="1"/>
  <c r="AU471" i="4"/>
  <c r="J471" i="8" s="1"/>
  <c r="AT471" i="4"/>
  <c r="I471" i="8" s="1"/>
  <c r="BG470" i="4"/>
  <c r="BG471" i="4" s="1"/>
  <c r="AV470" i="4"/>
  <c r="K470" i="8" s="1"/>
  <c r="AU470" i="4"/>
  <c r="J470" i="8" s="1"/>
  <c r="AT470" i="4"/>
  <c r="I470" i="8" s="1"/>
  <c r="BG469" i="4"/>
  <c r="AV469" i="4"/>
  <c r="K469" i="8" s="1"/>
  <c r="AU469" i="4"/>
  <c r="J469" i="8" s="1"/>
  <c r="AT469" i="4"/>
  <c r="I469" i="8" s="1"/>
  <c r="BC469" i="4"/>
  <c r="BC468" i="4"/>
  <c r="AV468" i="4"/>
  <c r="K468" i="8" s="1"/>
  <c r="AU468" i="4"/>
  <c r="J468" i="8" s="1"/>
  <c r="AT468" i="4"/>
  <c r="AO466" i="4"/>
  <c r="AN466" i="4"/>
  <c r="AM466" i="4"/>
  <c r="AL466" i="4"/>
  <c r="AK466" i="4"/>
  <c r="AJ466" i="4"/>
  <c r="AI466" i="4"/>
  <c r="AH466" i="4"/>
  <c r="AG466" i="4"/>
  <c r="AF466" i="4"/>
  <c r="AE466" i="4"/>
  <c r="AD466" i="4"/>
  <c r="AC466" i="4"/>
  <c r="AC572" i="4" s="1"/>
  <c r="AB466" i="4"/>
  <c r="AA466" i="4"/>
  <c r="Z466" i="4"/>
  <c r="Y466" i="4"/>
  <c r="X466" i="4"/>
  <c r="W466" i="4"/>
  <c r="V466" i="4"/>
  <c r="U466" i="4"/>
  <c r="T466" i="4"/>
  <c r="S466" i="4"/>
  <c r="R466" i="4"/>
  <c r="R572" i="4" s="1"/>
  <c r="Q466" i="4"/>
  <c r="P466" i="4"/>
  <c r="O466" i="4"/>
  <c r="N466" i="4"/>
  <c r="M466" i="4"/>
  <c r="M572" i="4" s="1"/>
  <c r="L466" i="4"/>
  <c r="K466" i="4"/>
  <c r="J466" i="4"/>
  <c r="I466" i="4"/>
  <c r="H466" i="4"/>
  <c r="G466" i="4"/>
  <c r="F466" i="4"/>
  <c r="BG465" i="4"/>
  <c r="AV465" i="4"/>
  <c r="K465" i="8" s="1"/>
  <c r="AU465" i="4"/>
  <c r="J465" i="8" s="1"/>
  <c r="AT465" i="4"/>
  <c r="I465" i="8" s="1"/>
  <c r="AV464" i="4"/>
  <c r="K464" i="8" s="1"/>
  <c r="AU464" i="4"/>
  <c r="J464" i="8" s="1"/>
  <c r="AT464" i="4"/>
  <c r="I464" i="8" s="1"/>
  <c r="AV463" i="4"/>
  <c r="K463" i="8" s="1"/>
  <c r="AU463" i="4"/>
  <c r="J463" i="8" s="1"/>
  <c r="AT463" i="4"/>
  <c r="I463" i="8" s="1"/>
  <c r="AV462" i="4"/>
  <c r="K462" i="8" s="1"/>
  <c r="AU462" i="4"/>
  <c r="J462" i="8" s="1"/>
  <c r="AT462" i="4"/>
  <c r="I462" i="8" s="1"/>
  <c r="AV461" i="4"/>
  <c r="K461" i="8" s="1"/>
  <c r="AU461" i="4"/>
  <c r="J461" i="8" s="1"/>
  <c r="AT461" i="4"/>
  <c r="I461" i="8" s="1"/>
  <c r="AV460" i="4"/>
  <c r="K460" i="8" s="1"/>
  <c r="AU460" i="4"/>
  <c r="J460" i="8" s="1"/>
  <c r="AT460" i="4"/>
  <c r="I460" i="8" s="1"/>
  <c r="AV459" i="4"/>
  <c r="K459" i="8" s="1"/>
  <c r="AU459" i="4"/>
  <c r="J459" i="8" s="1"/>
  <c r="AT459" i="4"/>
  <c r="I459" i="8" s="1"/>
  <c r="BC458" i="4"/>
  <c r="AV458" i="4"/>
  <c r="K458" i="8" s="1"/>
  <c r="AU458" i="4"/>
  <c r="J458" i="8" s="1"/>
  <c r="AT458" i="4"/>
  <c r="I458" i="8" s="1"/>
  <c r="BG457" i="4"/>
  <c r="BG458" i="4" s="1"/>
  <c r="BG459" i="4" s="1"/>
  <c r="AV457" i="4"/>
  <c r="K457" i="8" s="1"/>
  <c r="AU457" i="4"/>
  <c r="J457" i="8" s="1"/>
  <c r="AT457" i="4"/>
  <c r="I457" i="8" s="1"/>
  <c r="BC457" i="4"/>
  <c r="BG456" i="4"/>
  <c r="BC456" i="4"/>
  <c r="AV456" i="4"/>
  <c r="K456" i="8" s="1"/>
  <c r="AU456" i="4"/>
  <c r="J456" i="8" s="1"/>
  <c r="AT456" i="4"/>
  <c r="I456" i="8" s="1"/>
  <c r="AV455" i="4"/>
  <c r="K455" i="8" s="1"/>
  <c r="AU455" i="4"/>
  <c r="J455" i="8" s="1"/>
  <c r="AT455" i="4"/>
  <c r="I455" i="8" s="1"/>
  <c r="AV453" i="4"/>
  <c r="K453" i="8" s="1"/>
  <c r="AO453" i="4"/>
  <c r="AN453" i="4"/>
  <c r="AM453" i="4"/>
  <c r="AM572" i="4" s="1"/>
  <c r="AL453" i="4"/>
  <c r="AL572" i="4" s="1"/>
  <c r="AK453" i="4"/>
  <c r="AK572" i="4" s="1"/>
  <c r="AJ453" i="4"/>
  <c r="AI453" i="4"/>
  <c r="AH453" i="4"/>
  <c r="AH572" i="4" s="1"/>
  <c r="AG453" i="4"/>
  <c r="AF453" i="4"/>
  <c r="AF572" i="4" s="1"/>
  <c r="AE453" i="4"/>
  <c r="AD453" i="4"/>
  <c r="AC453" i="4"/>
  <c r="AB453" i="4"/>
  <c r="AB572" i="4" s="1"/>
  <c r="AA453" i="4"/>
  <c r="Z453" i="4"/>
  <c r="Z572" i="4" s="1"/>
  <c r="Y453" i="4"/>
  <c r="X453" i="4"/>
  <c r="W453" i="4"/>
  <c r="W572" i="4" s="1"/>
  <c r="V453" i="4"/>
  <c r="V572" i="4" s="1"/>
  <c r="U453" i="4"/>
  <c r="U572" i="4" s="1"/>
  <c r="T453" i="4"/>
  <c r="S453" i="4"/>
  <c r="R453" i="4"/>
  <c r="Q453" i="4"/>
  <c r="Q572" i="4" s="1"/>
  <c r="P453" i="4"/>
  <c r="O453" i="4"/>
  <c r="N453" i="4"/>
  <c r="M453" i="4"/>
  <c r="L453" i="4"/>
  <c r="L572" i="4" s="1"/>
  <c r="K453" i="4"/>
  <c r="J453" i="4"/>
  <c r="J572" i="4" s="1"/>
  <c r="I453" i="4"/>
  <c r="I572" i="4" s="1"/>
  <c r="H453" i="4"/>
  <c r="G453" i="4"/>
  <c r="G572" i="4" s="1"/>
  <c r="F453" i="4"/>
  <c r="F572" i="4" s="1"/>
  <c r="BG452" i="4"/>
  <c r="BC452" i="4"/>
  <c r="AV452" i="4"/>
  <c r="K452" i="8" s="1"/>
  <c r="AU452" i="4"/>
  <c r="J452" i="8" s="1"/>
  <c r="AT452" i="4"/>
  <c r="I452" i="8" s="1"/>
  <c r="AV451" i="4"/>
  <c r="K451" i="8" s="1"/>
  <c r="AU451" i="4"/>
  <c r="J451" i="8" s="1"/>
  <c r="AT451" i="4"/>
  <c r="I451" i="8" s="1"/>
  <c r="AV450" i="4"/>
  <c r="K450" i="8" s="1"/>
  <c r="AU450" i="4"/>
  <c r="J450" i="8" s="1"/>
  <c r="AT450" i="4"/>
  <c r="I450" i="8" s="1"/>
  <c r="BG449" i="4"/>
  <c r="BG450" i="4" s="1"/>
  <c r="BG451" i="4" s="1"/>
  <c r="AV449" i="4"/>
  <c r="K449" i="8" s="1"/>
  <c r="AU449" i="4"/>
  <c r="J449" i="8" s="1"/>
  <c r="AT449" i="4"/>
  <c r="I449" i="8" s="1"/>
  <c r="AV448" i="4"/>
  <c r="K448" i="8" s="1"/>
  <c r="AU448" i="4"/>
  <c r="J448" i="8" s="1"/>
  <c r="AT448" i="4"/>
  <c r="I448" i="8" s="1"/>
  <c r="BG447" i="4"/>
  <c r="BG448" i="4" s="1"/>
  <c r="AV447" i="4"/>
  <c r="K447" i="8" s="1"/>
  <c r="AU447" i="4"/>
  <c r="J447" i="8" s="1"/>
  <c r="AT447" i="4"/>
  <c r="I447" i="8" s="1"/>
  <c r="AV446" i="4"/>
  <c r="K446" i="8" s="1"/>
  <c r="AU446" i="4"/>
  <c r="J446" i="8" s="1"/>
  <c r="AT446" i="4"/>
  <c r="I446" i="8" s="1"/>
  <c r="BG445" i="4"/>
  <c r="BG446" i="4" s="1"/>
  <c r="AV445" i="4"/>
  <c r="K445" i="8" s="1"/>
  <c r="AU445" i="4"/>
  <c r="J445" i="8" s="1"/>
  <c r="AT445" i="4"/>
  <c r="I445" i="8" s="1"/>
  <c r="BC444" i="4"/>
  <c r="AV444" i="4"/>
  <c r="K444" i="8" s="1"/>
  <c r="AU444" i="4"/>
  <c r="J444" i="8" s="1"/>
  <c r="AT444" i="4"/>
  <c r="I444" i="8" s="1"/>
  <c r="BG443" i="4"/>
  <c r="BG444" i="4" s="1"/>
  <c r="AV443" i="4"/>
  <c r="K443" i="8" s="1"/>
  <c r="AU443" i="4"/>
  <c r="J443" i="8" s="1"/>
  <c r="AT443" i="4"/>
  <c r="I443" i="8" s="1"/>
  <c r="AV442" i="4"/>
  <c r="K442" i="8" s="1"/>
  <c r="AU442" i="4"/>
  <c r="J442" i="8" s="1"/>
  <c r="AT442" i="4"/>
  <c r="BC442" i="4"/>
  <c r="AV439" i="4"/>
  <c r="K439" i="8" s="1"/>
  <c r="AU439" i="4"/>
  <c r="J439" i="8" s="1"/>
  <c r="AT439" i="4"/>
  <c r="I439" i="8" s="1"/>
  <c r="AV438" i="4"/>
  <c r="K438" i="8" s="1"/>
  <c r="AU438" i="4"/>
  <c r="J438" i="8" s="1"/>
  <c r="AT438" i="4"/>
  <c r="I438" i="8" s="1"/>
  <c r="AV437" i="4"/>
  <c r="K437" i="8" s="1"/>
  <c r="AU437" i="4"/>
  <c r="J437" i="8" s="1"/>
  <c r="AT437" i="4"/>
  <c r="I437" i="8" s="1"/>
  <c r="BG436" i="4"/>
  <c r="AV436" i="4"/>
  <c r="K436" i="8" s="1"/>
  <c r="AU436" i="4"/>
  <c r="J436" i="8" s="1"/>
  <c r="AT436" i="4"/>
  <c r="I436" i="8" s="1"/>
  <c r="AV435" i="4"/>
  <c r="K435" i="8" s="1"/>
  <c r="AU435" i="4"/>
  <c r="AT435" i="4"/>
  <c r="I435" i="8" s="1"/>
  <c r="AG431" i="4"/>
  <c r="AD431" i="4"/>
  <c r="AV429" i="4"/>
  <c r="K429" i="8" s="1"/>
  <c r="AO429" i="4"/>
  <c r="AN429" i="4"/>
  <c r="AM429" i="4"/>
  <c r="AL429" i="4"/>
  <c r="AL431" i="4" s="1"/>
  <c r="AK429" i="4"/>
  <c r="AJ429" i="4"/>
  <c r="AI429" i="4"/>
  <c r="AH429" i="4"/>
  <c r="AG429" i="4"/>
  <c r="AF429" i="4"/>
  <c r="AE429" i="4"/>
  <c r="AD429" i="4"/>
  <c r="AC429" i="4"/>
  <c r="AB429" i="4"/>
  <c r="AA429" i="4"/>
  <c r="Z429" i="4"/>
  <c r="Y429" i="4"/>
  <c r="X429" i="4"/>
  <c r="W429" i="4"/>
  <c r="V429" i="4"/>
  <c r="U429" i="4"/>
  <c r="T429" i="4"/>
  <c r="S429" i="4"/>
  <c r="R429" i="4"/>
  <c r="Q429" i="4"/>
  <c r="P429" i="4"/>
  <c r="O429" i="4"/>
  <c r="N429" i="4"/>
  <c r="M429" i="4"/>
  <c r="L429" i="4"/>
  <c r="K429" i="4"/>
  <c r="J429" i="4"/>
  <c r="I429" i="4"/>
  <c r="H429" i="4"/>
  <c r="G429" i="4"/>
  <c r="F429" i="4"/>
  <c r="F431" i="4" s="1"/>
  <c r="BG428" i="4"/>
  <c r="AV428" i="4"/>
  <c r="K428" i="8" s="1"/>
  <c r="AU428" i="4"/>
  <c r="J428" i="8" s="1"/>
  <c r="AT428" i="4"/>
  <c r="I428" i="8" s="1"/>
  <c r="BC428" i="4"/>
  <c r="AV427" i="4"/>
  <c r="K427" i="8" s="1"/>
  <c r="AU427" i="4"/>
  <c r="J427" i="8" s="1"/>
  <c r="AT427" i="4"/>
  <c r="I427" i="8" s="1"/>
  <c r="AV426" i="4"/>
  <c r="K426" i="8" s="1"/>
  <c r="AU426" i="4"/>
  <c r="J426" i="8" s="1"/>
  <c r="AT426" i="4"/>
  <c r="I426" i="8" s="1"/>
  <c r="AV425" i="4"/>
  <c r="K425" i="8" s="1"/>
  <c r="AU425" i="4"/>
  <c r="J425" i="8" s="1"/>
  <c r="AT425" i="4"/>
  <c r="I425" i="8" s="1"/>
  <c r="AV424" i="4"/>
  <c r="K424" i="8" s="1"/>
  <c r="AU424" i="4"/>
  <c r="J424" i="8" s="1"/>
  <c r="AT424" i="4"/>
  <c r="I424" i="8" s="1"/>
  <c r="AV423" i="4"/>
  <c r="K423" i="8" s="1"/>
  <c r="AU423" i="4"/>
  <c r="J423" i="8" s="1"/>
  <c r="AT423" i="4"/>
  <c r="I423" i="8" s="1"/>
  <c r="AV422" i="4"/>
  <c r="K422" i="8" s="1"/>
  <c r="AU422" i="4"/>
  <c r="J422" i="8" s="1"/>
  <c r="AT422" i="4"/>
  <c r="I422" i="8" s="1"/>
  <c r="AV421" i="4"/>
  <c r="K421" i="8" s="1"/>
  <c r="AU421" i="4"/>
  <c r="J421" i="8" s="1"/>
  <c r="AT421" i="4"/>
  <c r="I421" i="8" s="1"/>
  <c r="AV420" i="4"/>
  <c r="K420" i="8" s="1"/>
  <c r="AU420" i="4"/>
  <c r="J420" i="8" s="1"/>
  <c r="AT420" i="4"/>
  <c r="I420" i="8" s="1"/>
  <c r="BG419" i="4"/>
  <c r="BG420" i="4" s="1"/>
  <c r="BG421" i="4" s="1"/>
  <c r="AV419" i="4"/>
  <c r="K419" i="8" s="1"/>
  <c r="AU419" i="4"/>
  <c r="J419" i="8" s="1"/>
  <c r="AT419" i="4"/>
  <c r="I419" i="8" s="1"/>
  <c r="AV418" i="4"/>
  <c r="K418" i="8" s="1"/>
  <c r="AU418" i="4"/>
  <c r="J418" i="8" s="1"/>
  <c r="AT418" i="4"/>
  <c r="BC418" i="4"/>
  <c r="AO416" i="4"/>
  <c r="AN416" i="4"/>
  <c r="AM416" i="4"/>
  <c r="AL416" i="4"/>
  <c r="AK416" i="4"/>
  <c r="AJ416" i="4"/>
  <c r="AI416" i="4"/>
  <c r="AH416" i="4"/>
  <c r="AG416" i="4"/>
  <c r="AF416" i="4"/>
  <c r="AE416" i="4"/>
  <c r="AD416" i="4"/>
  <c r="AC416" i="4"/>
  <c r="AB416" i="4"/>
  <c r="AA416" i="4"/>
  <c r="Z416" i="4"/>
  <c r="Y416" i="4"/>
  <c r="X416" i="4"/>
  <c r="W416" i="4"/>
  <c r="V416" i="4"/>
  <c r="U416" i="4"/>
  <c r="T416" i="4"/>
  <c r="S416" i="4"/>
  <c r="R416" i="4"/>
  <c r="Q416" i="4"/>
  <c r="P416" i="4"/>
  <c r="O416" i="4"/>
  <c r="N416" i="4"/>
  <c r="M416" i="4"/>
  <c r="L416" i="4"/>
  <c r="K416" i="4"/>
  <c r="J416" i="4"/>
  <c r="I416" i="4"/>
  <c r="H416" i="4"/>
  <c r="G416" i="4"/>
  <c r="F416" i="4"/>
  <c r="BG415" i="4"/>
  <c r="AV415" i="4"/>
  <c r="K415" i="8" s="1"/>
  <c r="AU415" i="4"/>
  <c r="J415" i="8" s="1"/>
  <c r="AT415" i="4"/>
  <c r="I415" i="8" s="1"/>
  <c r="AV414" i="4"/>
  <c r="K414" i="8" s="1"/>
  <c r="AU414" i="4"/>
  <c r="J414" i="8" s="1"/>
  <c r="AT414" i="4"/>
  <c r="I414" i="8" s="1"/>
  <c r="AV413" i="4"/>
  <c r="K413" i="8" s="1"/>
  <c r="AU413" i="4"/>
  <c r="J413" i="8" s="1"/>
  <c r="AT413" i="4"/>
  <c r="I413" i="8" s="1"/>
  <c r="AV412" i="4"/>
  <c r="K412" i="8" s="1"/>
  <c r="AU412" i="4"/>
  <c r="J412" i="8" s="1"/>
  <c r="AT412" i="4"/>
  <c r="I412" i="8" s="1"/>
  <c r="AV411" i="4"/>
  <c r="K411" i="8" s="1"/>
  <c r="AU411" i="4"/>
  <c r="J411" i="8" s="1"/>
  <c r="AT411" i="4"/>
  <c r="I411" i="8" s="1"/>
  <c r="AV410" i="4"/>
  <c r="K410" i="8" s="1"/>
  <c r="AU410" i="4"/>
  <c r="J410" i="8" s="1"/>
  <c r="AT410" i="4"/>
  <c r="I410" i="8" s="1"/>
  <c r="AV409" i="4"/>
  <c r="K409" i="8" s="1"/>
  <c r="AU409" i="4"/>
  <c r="J409" i="8" s="1"/>
  <c r="AT409" i="4"/>
  <c r="I409" i="8" s="1"/>
  <c r="AV408" i="4"/>
  <c r="K408" i="8" s="1"/>
  <c r="AU408" i="4"/>
  <c r="J408" i="8" s="1"/>
  <c r="AT408" i="4"/>
  <c r="I408" i="8" s="1"/>
  <c r="BG407" i="4"/>
  <c r="AV407" i="4"/>
  <c r="K407" i="8" s="1"/>
  <c r="AU407" i="4"/>
  <c r="J407" i="8" s="1"/>
  <c r="AT407" i="4"/>
  <c r="I407" i="8" s="1"/>
  <c r="BG406" i="4"/>
  <c r="AV406" i="4"/>
  <c r="K406" i="8" s="1"/>
  <c r="AU406" i="4"/>
  <c r="J406" i="8" s="1"/>
  <c r="AT406" i="4"/>
  <c r="I406" i="8" s="1"/>
  <c r="AV405" i="4"/>
  <c r="K405" i="8" s="1"/>
  <c r="AU405" i="4"/>
  <c r="AT405" i="4"/>
  <c r="AO403" i="4"/>
  <c r="AN403" i="4"/>
  <c r="AM403" i="4"/>
  <c r="AL403" i="4"/>
  <c r="AK403" i="4"/>
  <c r="AJ403" i="4"/>
  <c r="AI403" i="4"/>
  <c r="AH403" i="4"/>
  <c r="AG403" i="4"/>
  <c r="AF403" i="4"/>
  <c r="AE403" i="4"/>
  <c r="AD403" i="4"/>
  <c r="AC403" i="4"/>
  <c r="AB403" i="4"/>
  <c r="AA403" i="4"/>
  <c r="Z403" i="4"/>
  <c r="Y403" i="4"/>
  <c r="X403" i="4"/>
  <c r="W403" i="4"/>
  <c r="V403" i="4"/>
  <c r="U403" i="4"/>
  <c r="T403" i="4"/>
  <c r="S403" i="4"/>
  <c r="R403" i="4"/>
  <c r="Q403" i="4"/>
  <c r="P403" i="4"/>
  <c r="O403" i="4"/>
  <c r="N403" i="4"/>
  <c r="M403" i="4"/>
  <c r="L403" i="4"/>
  <c r="K403" i="4"/>
  <c r="J403" i="4"/>
  <c r="I403" i="4"/>
  <c r="H403" i="4"/>
  <c r="G403" i="4"/>
  <c r="F403" i="4"/>
  <c r="BG402" i="4"/>
  <c r="AV402" i="4"/>
  <c r="K402" i="8" s="1"/>
  <c r="AU402" i="4"/>
  <c r="J402" i="8" s="1"/>
  <c r="AT402" i="4"/>
  <c r="I402" i="8" s="1"/>
  <c r="BC401" i="4"/>
  <c r="AV401" i="4"/>
  <c r="K401" i="8" s="1"/>
  <c r="AU401" i="4"/>
  <c r="J401" i="8" s="1"/>
  <c r="AT401" i="4"/>
  <c r="I401" i="8" s="1"/>
  <c r="AV400" i="4"/>
  <c r="K400" i="8" s="1"/>
  <c r="AU400" i="4"/>
  <c r="J400" i="8" s="1"/>
  <c r="AT400" i="4"/>
  <c r="I400" i="8" s="1"/>
  <c r="AV399" i="4"/>
  <c r="K399" i="8" s="1"/>
  <c r="AU399" i="4"/>
  <c r="J399" i="8" s="1"/>
  <c r="AT399" i="4"/>
  <c r="I399" i="8" s="1"/>
  <c r="BC398" i="4"/>
  <c r="AV398" i="4"/>
  <c r="K398" i="8" s="1"/>
  <c r="AU398" i="4"/>
  <c r="J398" i="8" s="1"/>
  <c r="AT398" i="4"/>
  <c r="I398" i="8" s="1"/>
  <c r="AV397" i="4"/>
  <c r="K397" i="8" s="1"/>
  <c r="AU397" i="4"/>
  <c r="J397" i="8" s="1"/>
  <c r="AT397" i="4"/>
  <c r="I397" i="8" s="1"/>
  <c r="AV396" i="4"/>
  <c r="K396" i="8" s="1"/>
  <c r="AU396" i="4"/>
  <c r="AT396" i="4"/>
  <c r="I396" i="8" s="1"/>
  <c r="AV395" i="4"/>
  <c r="K395" i="8" s="1"/>
  <c r="AU395" i="4"/>
  <c r="J395" i="8" s="1"/>
  <c r="AT395" i="4"/>
  <c r="I395" i="8" s="1"/>
  <c r="BG394" i="4"/>
  <c r="BG395" i="4" s="1"/>
  <c r="BG396" i="4" s="1"/>
  <c r="BG397" i="4" s="1"/>
  <c r="BG398" i="4" s="1"/>
  <c r="BG399" i="4" s="1"/>
  <c r="BG400" i="4" s="1"/>
  <c r="BG401" i="4" s="1"/>
  <c r="AV394" i="4"/>
  <c r="K394" i="8" s="1"/>
  <c r="AU394" i="4"/>
  <c r="J394" i="8" s="1"/>
  <c r="AT394" i="4"/>
  <c r="I394" i="8" s="1"/>
  <c r="BG393" i="4"/>
  <c r="AV393" i="4"/>
  <c r="K393" i="8" s="1"/>
  <c r="AU393" i="4"/>
  <c r="J393" i="8" s="1"/>
  <c r="AT393" i="4"/>
  <c r="I393" i="8" s="1"/>
  <c r="AV392" i="4"/>
  <c r="AU392" i="4"/>
  <c r="J392" i="8" s="1"/>
  <c r="AT392" i="4"/>
  <c r="BC392" i="4"/>
  <c r="AT390" i="4"/>
  <c r="I390" i="8" s="1"/>
  <c r="AO390" i="4"/>
  <c r="AN390" i="4"/>
  <c r="AM390" i="4"/>
  <c r="AL390" i="4"/>
  <c r="AK390" i="4"/>
  <c r="AJ390" i="4"/>
  <c r="AI390" i="4"/>
  <c r="AH390" i="4"/>
  <c r="AG390" i="4"/>
  <c r="AF390" i="4"/>
  <c r="AE390" i="4"/>
  <c r="AD390" i="4"/>
  <c r="AC390" i="4"/>
  <c r="AB390" i="4"/>
  <c r="AA390" i="4"/>
  <c r="Z390" i="4"/>
  <c r="Y390" i="4"/>
  <c r="X390" i="4"/>
  <c r="W390" i="4"/>
  <c r="V390" i="4"/>
  <c r="U390" i="4"/>
  <c r="T390" i="4"/>
  <c r="S390" i="4"/>
  <c r="R390" i="4"/>
  <c r="Q390" i="4"/>
  <c r="P390" i="4"/>
  <c r="O390" i="4"/>
  <c r="N390" i="4"/>
  <c r="M390" i="4"/>
  <c r="L390" i="4"/>
  <c r="K390" i="4"/>
  <c r="J390" i="4"/>
  <c r="I390" i="4"/>
  <c r="H390" i="4"/>
  <c r="G390" i="4"/>
  <c r="F390" i="4"/>
  <c r="BG389" i="4"/>
  <c r="AV389" i="4"/>
  <c r="K389" i="8" s="1"/>
  <c r="AU389" i="4"/>
  <c r="J389" i="8" s="1"/>
  <c r="AT389" i="4"/>
  <c r="I389" i="8" s="1"/>
  <c r="AV388" i="4"/>
  <c r="K388" i="8" s="1"/>
  <c r="AU388" i="4"/>
  <c r="J388" i="8" s="1"/>
  <c r="AT388" i="4"/>
  <c r="I388" i="8" s="1"/>
  <c r="AV387" i="4"/>
  <c r="K387" i="8" s="1"/>
  <c r="AU387" i="4"/>
  <c r="J387" i="8" s="1"/>
  <c r="AT387" i="4"/>
  <c r="I387" i="8" s="1"/>
  <c r="AV386" i="4"/>
  <c r="K386" i="8" s="1"/>
  <c r="AU386" i="4"/>
  <c r="J386" i="8" s="1"/>
  <c r="AT386" i="4"/>
  <c r="I386" i="8" s="1"/>
  <c r="AV385" i="4"/>
  <c r="K385" i="8" s="1"/>
  <c r="AU385" i="4"/>
  <c r="J385" i="8" s="1"/>
  <c r="AT385" i="4"/>
  <c r="I385" i="8" s="1"/>
  <c r="AV384" i="4"/>
  <c r="K384" i="8" s="1"/>
  <c r="AU384" i="4"/>
  <c r="J384" i="8" s="1"/>
  <c r="AT384" i="4"/>
  <c r="I384" i="8" s="1"/>
  <c r="AV383" i="4"/>
  <c r="K383" i="8" s="1"/>
  <c r="AU383" i="4"/>
  <c r="J383" i="8" s="1"/>
  <c r="AT383" i="4"/>
  <c r="I383" i="8" s="1"/>
  <c r="BG382" i="4"/>
  <c r="BG383" i="4" s="1"/>
  <c r="AV382" i="4"/>
  <c r="AU382" i="4"/>
  <c r="J382" i="8" s="1"/>
  <c r="AT382" i="4"/>
  <c r="I382" i="8" s="1"/>
  <c r="BG381" i="4"/>
  <c r="AV381" i="4"/>
  <c r="K381" i="8" s="1"/>
  <c r="AU381" i="4"/>
  <c r="J381" i="8" s="1"/>
  <c r="AT381" i="4"/>
  <c r="I381" i="8" s="1"/>
  <c r="BG380" i="4"/>
  <c r="AV380" i="4"/>
  <c r="K380" i="8" s="1"/>
  <c r="AU380" i="4"/>
  <c r="J380" i="8" s="1"/>
  <c r="AT380" i="4"/>
  <c r="I380" i="8" s="1"/>
  <c r="BC379" i="4"/>
  <c r="AV379" i="4"/>
  <c r="K379" i="8" s="1"/>
  <c r="AU379" i="4"/>
  <c r="AT379" i="4"/>
  <c r="I379" i="8" s="1"/>
  <c r="AO377" i="4"/>
  <c r="AN377" i="4"/>
  <c r="AM377" i="4"/>
  <c r="AL377" i="4"/>
  <c r="AK377" i="4"/>
  <c r="AJ377" i="4"/>
  <c r="AI377" i="4"/>
  <c r="AH377" i="4"/>
  <c r="AG377" i="4"/>
  <c r="AF377" i="4"/>
  <c r="AE377" i="4"/>
  <c r="AD377" i="4"/>
  <c r="AC377" i="4"/>
  <c r="AB377" i="4"/>
  <c r="AA377" i="4"/>
  <c r="Z377" i="4"/>
  <c r="Y377" i="4"/>
  <c r="X377" i="4"/>
  <c r="W377" i="4"/>
  <c r="V377" i="4"/>
  <c r="U377" i="4"/>
  <c r="T377" i="4"/>
  <c r="S377" i="4"/>
  <c r="R377" i="4"/>
  <c r="Q377" i="4"/>
  <c r="P377" i="4"/>
  <c r="O377" i="4"/>
  <c r="N377" i="4"/>
  <c r="M377" i="4"/>
  <c r="L377" i="4"/>
  <c r="K377" i="4"/>
  <c r="J377" i="4"/>
  <c r="I377" i="4"/>
  <c r="H377" i="4"/>
  <c r="G377" i="4"/>
  <c r="F377" i="4"/>
  <c r="C377" i="4"/>
  <c r="BG376" i="4"/>
  <c r="BC376" i="4"/>
  <c r="AV376" i="4"/>
  <c r="K376" i="8" s="1"/>
  <c r="AU376" i="4"/>
  <c r="J376" i="8" s="1"/>
  <c r="AT376" i="4"/>
  <c r="I376" i="8" s="1"/>
  <c r="AV375" i="4"/>
  <c r="K375" i="8" s="1"/>
  <c r="AU375" i="4"/>
  <c r="J375" i="8" s="1"/>
  <c r="AT375" i="4"/>
  <c r="I375" i="8" s="1"/>
  <c r="AV374" i="4"/>
  <c r="K374" i="8" s="1"/>
  <c r="AU374" i="4"/>
  <c r="J374" i="8" s="1"/>
  <c r="AT374" i="4"/>
  <c r="I374" i="8" s="1"/>
  <c r="AV373" i="4"/>
  <c r="K373" i="8" s="1"/>
  <c r="AU373" i="4"/>
  <c r="J373" i="8" s="1"/>
  <c r="AT373" i="4"/>
  <c r="I373" i="8" s="1"/>
  <c r="AV372" i="4"/>
  <c r="K372" i="8" s="1"/>
  <c r="AU372" i="4"/>
  <c r="J372" i="8" s="1"/>
  <c r="AT372" i="4"/>
  <c r="I372" i="8" s="1"/>
  <c r="AV371" i="4"/>
  <c r="K371" i="8" s="1"/>
  <c r="AU371" i="4"/>
  <c r="J371" i="8" s="1"/>
  <c r="AT371" i="4"/>
  <c r="I371" i="8" s="1"/>
  <c r="AV370" i="4"/>
  <c r="K370" i="8" s="1"/>
  <c r="AU370" i="4"/>
  <c r="J370" i="8" s="1"/>
  <c r="AT370" i="4"/>
  <c r="I370" i="8" s="1"/>
  <c r="AV369" i="4"/>
  <c r="K369" i="8" s="1"/>
  <c r="AU369" i="4"/>
  <c r="J369" i="8" s="1"/>
  <c r="AT369" i="4"/>
  <c r="I369" i="8" s="1"/>
  <c r="BG368" i="4"/>
  <c r="AV368" i="4"/>
  <c r="K368" i="8" s="1"/>
  <c r="AU368" i="4"/>
  <c r="J368" i="8" s="1"/>
  <c r="AT368" i="4"/>
  <c r="I368" i="8" s="1"/>
  <c r="BG367" i="4"/>
  <c r="BC367" i="4"/>
  <c r="AV367" i="4"/>
  <c r="K367" i="8" s="1"/>
  <c r="AU367" i="4"/>
  <c r="J367" i="8" s="1"/>
  <c r="AT367" i="4"/>
  <c r="I367" i="8" s="1"/>
  <c r="AV366" i="4"/>
  <c r="AU366" i="4"/>
  <c r="J366" i="8" s="1"/>
  <c r="AT366" i="4"/>
  <c r="I366" i="8" s="1"/>
  <c r="AO364" i="4"/>
  <c r="AN364" i="4"/>
  <c r="AM364" i="4"/>
  <c r="AL364" i="4"/>
  <c r="AK364" i="4"/>
  <c r="AJ364" i="4"/>
  <c r="AI364" i="4"/>
  <c r="AH364" i="4"/>
  <c r="AG364" i="4"/>
  <c r="AF364" i="4"/>
  <c r="AE364" i="4"/>
  <c r="AD364" i="4"/>
  <c r="AC364" i="4"/>
  <c r="AB364" i="4"/>
  <c r="AA364" i="4"/>
  <c r="Z364" i="4"/>
  <c r="Y364" i="4"/>
  <c r="X364" i="4"/>
  <c r="W364" i="4"/>
  <c r="V364" i="4"/>
  <c r="U364" i="4"/>
  <c r="T364" i="4"/>
  <c r="S364" i="4"/>
  <c r="R364" i="4"/>
  <c r="Q364" i="4"/>
  <c r="P364" i="4"/>
  <c r="O364" i="4"/>
  <c r="N364" i="4"/>
  <c r="M364" i="4"/>
  <c r="L364" i="4"/>
  <c r="K364" i="4"/>
  <c r="J364" i="4"/>
  <c r="I364" i="4"/>
  <c r="H364" i="4"/>
  <c r="G364" i="4"/>
  <c r="F364" i="4"/>
  <c r="BG363" i="4"/>
  <c r="AV363" i="4"/>
  <c r="K363" i="8" s="1"/>
  <c r="AU363" i="4"/>
  <c r="J363" i="8" s="1"/>
  <c r="AT363" i="4"/>
  <c r="I363" i="8" s="1"/>
  <c r="AV362" i="4"/>
  <c r="K362" i="8" s="1"/>
  <c r="AU362" i="4"/>
  <c r="J362" i="8" s="1"/>
  <c r="AT362" i="4"/>
  <c r="I362" i="8" s="1"/>
  <c r="AV361" i="4"/>
  <c r="K361" i="8" s="1"/>
  <c r="AU361" i="4"/>
  <c r="J361" i="8" s="1"/>
  <c r="AT361" i="4"/>
  <c r="I361" i="8" s="1"/>
  <c r="AV360" i="4"/>
  <c r="AU360" i="4"/>
  <c r="J360" i="8" s="1"/>
  <c r="AT360" i="4"/>
  <c r="I360" i="8" s="1"/>
  <c r="AV359" i="4"/>
  <c r="K359" i="8" s="1"/>
  <c r="AU359" i="4"/>
  <c r="J359" i="8" s="1"/>
  <c r="AT359" i="4"/>
  <c r="I359" i="8" s="1"/>
  <c r="AV358" i="4"/>
  <c r="K358" i="8" s="1"/>
  <c r="AU358" i="4"/>
  <c r="J358" i="8" s="1"/>
  <c r="AT358" i="4"/>
  <c r="I358" i="8" s="1"/>
  <c r="AV357" i="4"/>
  <c r="K357" i="8" s="1"/>
  <c r="AU357" i="4"/>
  <c r="J357" i="8" s="1"/>
  <c r="AT357" i="4"/>
  <c r="I357" i="8" s="1"/>
  <c r="AV356" i="4"/>
  <c r="K356" i="8" s="1"/>
  <c r="AU356" i="4"/>
  <c r="J356" i="8" s="1"/>
  <c r="AT356" i="4"/>
  <c r="I356" i="8" s="1"/>
  <c r="BG355" i="4"/>
  <c r="BG356" i="4" s="1"/>
  <c r="AV355" i="4"/>
  <c r="K355" i="8" s="1"/>
  <c r="AU355" i="4"/>
  <c r="J355" i="8" s="1"/>
  <c r="AT355" i="4"/>
  <c r="I355" i="8" s="1"/>
  <c r="BG354" i="4"/>
  <c r="AV354" i="4"/>
  <c r="K354" i="8" s="1"/>
  <c r="AU354" i="4"/>
  <c r="J354" i="8" s="1"/>
  <c r="AT354" i="4"/>
  <c r="I354" i="8" s="1"/>
  <c r="AV353" i="4"/>
  <c r="K353" i="8" s="1"/>
  <c r="AU353" i="4"/>
  <c r="J353" i="8" s="1"/>
  <c r="AT353" i="4"/>
  <c r="I353" i="8" s="1"/>
  <c r="AT351" i="4"/>
  <c r="I351" i="8" s="1"/>
  <c r="AO351" i="4"/>
  <c r="AN351" i="4"/>
  <c r="AM351" i="4"/>
  <c r="AL351" i="4"/>
  <c r="AK351" i="4"/>
  <c r="AJ351" i="4"/>
  <c r="AJ431" i="4" s="1"/>
  <c r="AI351" i="4"/>
  <c r="AH351" i="4"/>
  <c r="AG351" i="4"/>
  <c r="AF351" i="4"/>
  <c r="AE351" i="4"/>
  <c r="AD351" i="4"/>
  <c r="AC351" i="4"/>
  <c r="AB351" i="4"/>
  <c r="AA351" i="4"/>
  <c r="Z351" i="4"/>
  <c r="Y351" i="4"/>
  <c r="X351" i="4"/>
  <c r="W351" i="4"/>
  <c r="V351" i="4"/>
  <c r="V431" i="4" s="1"/>
  <c r="U351" i="4"/>
  <c r="T351" i="4"/>
  <c r="S351" i="4"/>
  <c r="R351" i="4"/>
  <c r="Q351" i="4"/>
  <c r="P351" i="4"/>
  <c r="O351" i="4"/>
  <c r="N351" i="4"/>
  <c r="M351" i="4"/>
  <c r="L351" i="4"/>
  <c r="K351" i="4"/>
  <c r="J351" i="4"/>
  <c r="I351" i="4"/>
  <c r="H351" i="4"/>
  <c r="G351" i="4"/>
  <c r="F351" i="4"/>
  <c r="BG350" i="4"/>
  <c r="AV350" i="4"/>
  <c r="K350" i="8" s="1"/>
  <c r="AU350" i="4"/>
  <c r="J350" i="8" s="1"/>
  <c r="AT350" i="4"/>
  <c r="I350" i="8" s="1"/>
  <c r="BC350" i="4"/>
  <c r="AV349" i="4"/>
  <c r="K349" i="8" s="1"/>
  <c r="AU349" i="4"/>
  <c r="J349" i="8" s="1"/>
  <c r="AT349" i="4"/>
  <c r="I349" i="8" s="1"/>
  <c r="AV348" i="4"/>
  <c r="K348" i="8" s="1"/>
  <c r="AU348" i="4"/>
  <c r="J348" i="8" s="1"/>
  <c r="AT348" i="4"/>
  <c r="I348" i="8" s="1"/>
  <c r="AV347" i="4"/>
  <c r="AU347" i="4"/>
  <c r="J347" i="8" s="1"/>
  <c r="AT347" i="4"/>
  <c r="I347" i="8" s="1"/>
  <c r="AV346" i="4"/>
  <c r="K346" i="8" s="1"/>
  <c r="AU346" i="4"/>
  <c r="J346" i="8" s="1"/>
  <c r="AT346" i="4"/>
  <c r="I346" i="8" s="1"/>
  <c r="AV345" i="4"/>
  <c r="K345" i="8" s="1"/>
  <c r="AU345" i="4"/>
  <c r="J345" i="8" s="1"/>
  <c r="AT345" i="4"/>
  <c r="I345" i="8" s="1"/>
  <c r="AV344" i="4"/>
  <c r="K344" i="8" s="1"/>
  <c r="AU344" i="4"/>
  <c r="J344" i="8" s="1"/>
  <c r="AT344" i="4"/>
  <c r="I344" i="8" s="1"/>
  <c r="AV343" i="4"/>
  <c r="K343" i="8" s="1"/>
  <c r="AU343" i="4"/>
  <c r="J343" i="8" s="1"/>
  <c r="AT343" i="4"/>
  <c r="I343" i="8" s="1"/>
  <c r="BG342" i="4"/>
  <c r="AV342" i="4"/>
  <c r="K342" i="8" s="1"/>
  <c r="AU342" i="4"/>
  <c r="J342" i="8" s="1"/>
  <c r="AT342" i="4"/>
  <c r="I342" i="8" s="1"/>
  <c r="BG341" i="4"/>
  <c r="AV341" i="4"/>
  <c r="K341" i="8" s="1"/>
  <c r="AU341" i="4"/>
  <c r="J341" i="8" s="1"/>
  <c r="AT341" i="4"/>
  <c r="I341" i="8" s="1"/>
  <c r="BC341" i="4"/>
  <c r="BC340" i="4"/>
  <c r="AV340" i="4"/>
  <c r="K340" i="8" s="1"/>
  <c r="AU340" i="4"/>
  <c r="J340" i="8" s="1"/>
  <c r="AT340" i="4"/>
  <c r="I340" i="8" s="1"/>
  <c r="AU338" i="4"/>
  <c r="J338" i="8" s="1"/>
  <c r="AO338" i="4"/>
  <c r="AN338" i="4"/>
  <c r="AM338" i="4"/>
  <c r="AL338" i="4"/>
  <c r="AK338" i="4"/>
  <c r="AJ338" i="4"/>
  <c r="AI338" i="4"/>
  <c r="AH338" i="4"/>
  <c r="AG338" i="4"/>
  <c r="AF338" i="4"/>
  <c r="AE338" i="4"/>
  <c r="AD338" i="4"/>
  <c r="AC338" i="4"/>
  <c r="AB338" i="4"/>
  <c r="AA338" i="4"/>
  <c r="Z338" i="4"/>
  <c r="Y338" i="4"/>
  <c r="X338" i="4"/>
  <c r="W338" i="4"/>
  <c r="V338" i="4"/>
  <c r="U338" i="4"/>
  <c r="T338" i="4"/>
  <c r="S338" i="4"/>
  <c r="R338" i="4"/>
  <c r="Q338" i="4"/>
  <c r="P338" i="4"/>
  <c r="O338" i="4"/>
  <c r="N338" i="4"/>
  <c r="M338" i="4"/>
  <c r="L338" i="4"/>
  <c r="K338" i="4"/>
  <c r="J338" i="4"/>
  <c r="I338" i="4"/>
  <c r="H338" i="4"/>
  <c r="G338" i="4"/>
  <c r="F338" i="4"/>
  <c r="BG337" i="4"/>
  <c r="BC337" i="4"/>
  <c r="AV337" i="4"/>
  <c r="K337" i="8" s="1"/>
  <c r="AU337" i="4"/>
  <c r="J337" i="8" s="1"/>
  <c r="AT337" i="4"/>
  <c r="I337" i="8" s="1"/>
  <c r="AV336" i="4"/>
  <c r="K336" i="8" s="1"/>
  <c r="AU336" i="4"/>
  <c r="J336" i="8" s="1"/>
  <c r="AT336" i="4"/>
  <c r="I336" i="8" s="1"/>
  <c r="AV335" i="4"/>
  <c r="K335" i="8" s="1"/>
  <c r="AU335" i="4"/>
  <c r="J335" i="8" s="1"/>
  <c r="AT335" i="4"/>
  <c r="I335" i="8" s="1"/>
  <c r="AV334" i="4"/>
  <c r="K334" i="8" s="1"/>
  <c r="AU334" i="4"/>
  <c r="J334" i="8" s="1"/>
  <c r="AT334" i="4"/>
  <c r="I334" i="8" s="1"/>
  <c r="AV333" i="4"/>
  <c r="K333" i="8" s="1"/>
  <c r="AU333" i="4"/>
  <c r="J333" i="8" s="1"/>
  <c r="AT333" i="4"/>
  <c r="I333" i="8" s="1"/>
  <c r="AV332" i="4"/>
  <c r="K332" i="8" s="1"/>
  <c r="AU332" i="4"/>
  <c r="J332" i="8" s="1"/>
  <c r="AT332" i="4"/>
  <c r="I332" i="8" s="1"/>
  <c r="AV331" i="4"/>
  <c r="K331" i="8" s="1"/>
  <c r="AU331" i="4"/>
  <c r="J331" i="8" s="1"/>
  <c r="AT331" i="4"/>
  <c r="I331" i="8" s="1"/>
  <c r="BG330" i="4"/>
  <c r="AV330" i="4"/>
  <c r="K330" i="8" s="1"/>
  <c r="AU330" i="4"/>
  <c r="J330" i="8" s="1"/>
  <c r="AT330" i="4"/>
  <c r="I330" i="8" s="1"/>
  <c r="AV329" i="4"/>
  <c r="K329" i="8" s="1"/>
  <c r="AU329" i="4"/>
  <c r="J329" i="8" s="1"/>
  <c r="AT329" i="4"/>
  <c r="I329" i="8" s="1"/>
  <c r="BG328" i="4"/>
  <c r="BG329" i="4" s="1"/>
  <c r="AV328" i="4"/>
  <c r="K328" i="8" s="1"/>
  <c r="AU328" i="4"/>
  <c r="J328" i="8" s="1"/>
  <c r="AT328" i="4"/>
  <c r="I328" i="8" s="1"/>
  <c r="AV327" i="4"/>
  <c r="K327" i="8" s="1"/>
  <c r="AU327" i="4"/>
  <c r="J327" i="8" s="1"/>
  <c r="AT327" i="4"/>
  <c r="I327" i="8" s="1"/>
  <c r="BC327" i="4"/>
  <c r="AV325" i="4"/>
  <c r="K325" i="8" s="1"/>
  <c r="AU325" i="4"/>
  <c r="J325" i="8" s="1"/>
  <c r="AO325" i="4"/>
  <c r="AN325" i="4"/>
  <c r="AM325" i="4"/>
  <c r="AL325" i="4"/>
  <c r="AK325" i="4"/>
  <c r="AJ325" i="4"/>
  <c r="AI325" i="4"/>
  <c r="AH325" i="4"/>
  <c r="AG325" i="4"/>
  <c r="AF325" i="4"/>
  <c r="AE325" i="4"/>
  <c r="AD325" i="4"/>
  <c r="AC325" i="4"/>
  <c r="AB325" i="4"/>
  <c r="AA325" i="4"/>
  <c r="AA431" i="4" s="1"/>
  <c r="Z325" i="4"/>
  <c r="Y325" i="4"/>
  <c r="X325" i="4"/>
  <c r="W325" i="4"/>
  <c r="V325" i="4"/>
  <c r="U325" i="4"/>
  <c r="T325" i="4"/>
  <c r="T431" i="4" s="1"/>
  <c r="S325" i="4"/>
  <c r="R325" i="4"/>
  <c r="Q325" i="4"/>
  <c r="Q431" i="4" s="1"/>
  <c r="P325" i="4"/>
  <c r="O325" i="4"/>
  <c r="N325" i="4"/>
  <c r="M325" i="4"/>
  <c r="L325" i="4"/>
  <c r="K325" i="4"/>
  <c r="J325" i="4"/>
  <c r="I325" i="4"/>
  <c r="H325" i="4"/>
  <c r="G325" i="4"/>
  <c r="F325" i="4"/>
  <c r="BG324" i="4"/>
  <c r="AV324" i="4"/>
  <c r="K324" i="8" s="1"/>
  <c r="AU324" i="4"/>
  <c r="J324" i="8" s="1"/>
  <c r="AT324" i="4"/>
  <c r="I324" i="8" s="1"/>
  <c r="AV323" i="4"/>
  <c r="K323" i="8" s="1"/>
  <c r="AU323" i="4"/>
  <c r="J323" i="8" s="1"/>
  <c r="AT323" i="4"/>
  <c r="I323" i="8" s="1"/>
  <c r="AV322" i="4"/>
  <c r="K322" i="8" s="1"/>
  <c r="AU322" i="4"/>
  <c r="J322" i="8" s="1"/>
  <c r="AT322" i="4"/>
  <c r="I322" i="8" s="1"/>
  <c r="AV321" i="4"/>
  <c r="K321" i="8" s="1"/>
  <c r="AU321" i="4"/>
  <c r="J321" i="8" s="1"/>
  <c r="AT321" i="4"/>
  <c r="I321" i="8" s="1"/>
  <c r="AV320" i="4"/>
  <c r="K320" i="8" s="1"/>
  <c r="AU320" i="4"/>
  <c r="J320" i="8" s="1"/>
  <c r="AT320" i="4"/>
  <c r="I320" i="8" s="1"/>
  <c r="AV319" i="4"/>
  <c r="K319" i="8" s="1"/>
  <c r="AU319" i="4"/>
  <c r="J319" i="8" s="1"/>
  <c r="AT319" i="4"/>
  <c r="I319" i="8" s="1"/>
  <c r="AV318" i="4"/>
  <c r="K318" i="8" s="1"/>
  <c r="AU318" i="4"/>
  <c r="J318" i="8" s="1"/>
  <c r="AT318" i="4"/>
  <c r="I318" i="8" s="1"/>
  <c r="AV317" i="4"/>
  <c r="K317" i="8" s="1"/>
  <c r="AU317" i="4"/>
  <c r="J317" i="8" s="1"/>
  <c r="AT317" i="4"/>
  <c r="I317" i="8" s="1"/>
  <c r="BG316" i="4"/>
  <c r="BG317" i="4" s="1"/>
  <c r="AV316" i="4"/>
  <c r="K316" i="8" s="1"/>
  <c r="AU316" i="4"/>
  <c r="J316" i="8" s="1"/>
  <c r="AT316" i="4"/>
  <c r="I316" i="8" s="1"/>
  <c r="BG315" i="4"/>
  <c r="AV315" i="4"/>
  <c r="K315" i="8" s="1"/>
  <c r="AU315" i="4"/>
  <c r="J315" i="8" s="1"/>
  <c r="AT315" i="4"/>
  <c r="I315" i="8" s="1"/>
  <c r="AV314" i="4"/>
  <c r="K314" i="8" s="1"/>
  <c r="AU314" i="4"/>
  <c r="J314" i="8" s="1"/>
  <c r="AT314" i="4"/>
  <c r="BC314" i="4"/>
  <c r="AO312" i="4"/>
  <c r="AN312" i="4"/>
  <c r="AN431" i="4" s="1"/>
  <c r="AM312" i="4"/>
  <c r="AL312" i="4"/>
  <c r="AK312" i="4"/>
  <c r="AJ312" i="4"/>
  <c r="AI312" i="4"/>
  <c r="AH312" i="4"/>
  <c r="AG312" i="4"/>
  <c r="AF312" i="4"/>
  <c r="AF431" i="4" s="1"/>
  <c r="AE312" i="4"/>
  <c r="AE431" i="4" s="1"/>
  <c r="AD312" i="4"/>
  <c r="AC312" i="4"/>
  <c r="AB312" i="4"/>
  <c r="AB431" i="4" s="1"/>
  <c r="AA312" i="4"/>
  <c r="Z312" i="4"/>
  <c r="Y312" i="4"/>
  <c r="X312" i="4"/>
  <c r="X431" i="4" s="1"/>
  <c r="W312" i="4"/>
  <c r="V312" i="4"/>
  <c r="U312" i="4"/>
  <c r="T312" i="4"/>
  <c r="S312" i="4"/>
  <c r="R312" i="4"/>
  <c r="Q312" i="4"/>
  <c r="P312" i="4"/>
  <c r="P431" i="4" s="1"/>
  <c r="O312" i="4"/>
  <c r="O431" i="4" s="1"/>
  <c r="N312" i="4"/>
  <c r="M312" i="4"/>
  <c r="L312" i="4"/>
  <c r="L431" i="4" s="1"/>
  <c r="K312" i="4"/>
  <c r="K431" i="4" s="1"/>
  <c r="J312" i="4"/>
  <c r="I312" i="4"/>
  <c r="H312" i="4"/>
  <c r="H431" i="4" s="1"/>
  <c r="G312" i="4"/>
  <c r="F312" i="4"/>
  <c r="BG311" i="4"/>
  <c r="AV311" i="4"/>
  <c r="K311" i="8" s="1"/>
  <c r="AU311" i="4"/>
  <c r="J311" i="8" s="1"/>
  <c r="AT311" i="4"/>
  <c r="I311" i="8" s="1"/>
  <c r="AV310" i="4"/>
  <c r="K310" i="8" s="1"/>
  <c r="AU310" i="4"/>
  <c r="J310" i="8" s="1"/>
  <c r="AT310" i="4"/>
  <c r="I310" i="8" s="1"/>
  <c r="AV309" i="4"/>
  <c r="K309" i="8" s="1"/>
  <c r="AU309" i="4"/>
  <c r="J309" i="8" s="1"/>
  <c r="AT309" i="4"/>
  <c r="I309" i="8" s="1"/>
  <c r="AV308" i="4"/>
  <c r="K308" i="8" s="1"/>
  <c r="AU308" i="4"/>
  <c r="J308" i="8" s="1"/>
  <c r="AT308" i="4"/>
  <c r="I308" i="8" s="1"/>
  <c r="AV307" i="4"/>
  <c r="K307" i="8" s="1"/>
  <c r="AU307" i="4"/>
  <c r="J307" i="8" s="1"/>
  <c r="AT307" i="4"/>
  <c r="I307" i="8" s="1"/>
  <c r="AV306" i="4"/>
  <c r="K306" i="8" s="1"/>
  <c r="AU306" i="4"/>
  <c r="J306" i="8" s="1"/>
  <c r="AT306" i="4"/>
  <c r="I306" i="8" s="1"/>
  <c r="AV305" i="4"/>
  <c r="K305" i="8" s="1"/>
  <c r="AU305" i="4"/>
  <c r="J305" i="8" s="1"/>
  <c r="AT305" i="4"/>
  <c r="I305" i="8" s="1"/>
  <c r="AV304" i="4"/>
  <c r="K304" i="8" s="1"/>
  <c r="AU304" i="4"/>
  <c r="J304" i="8" s="1"/>
  <c r="AT304" i="4"/>
  <c r="I304" i="8" s="1"/>
  <c r="AV303" i="4"/>
  <c r="AU303" i="4"/>
  <c r="J303" i="8" s="1"/>
  <c r="AT303" i="4"/>
  <c r="I303" i="8" s="1"/>
  <c r="BG302" i="4"/>
  <c r="AV302" i="4"/>
  <c r="K302" i="8" s="1"/>
  <c r="AU302" i="4"/>
  <c r="J302" i="8" s="1"/>
  <c r="AT302" i="4"/>
  <c r="I302" i="8" s="1"/>
  <c r="AV301" i="4"/>
  <c r="K301" i="8" s="1"/>
  <c r="AU301" i="4"/>
  <c r="J301" i="8" s="1"/>
  <c r="AT301" i="4"/>
  <c r="I301" i="8" s="1"/>
  <c r="BG298" i="4"/>
  <c r="AV298" i="4"/>
  <c r="K298" i="8" s="1"/>
  <c r="AU298" i="4"/>
  <c r="J298" i="8" s="1"/>
  <c r="AT298" i="4"/>
  <c r="I298" i="8" s="1"/>
  <c r="AV297" i="4"/>
  <c r="K297" i="8" s="1"/>
  <c r="AU297" i="4"/>
  <c r="J297" i="8" s="1"/>
  <c r="AT297" i="4"/>
  <c r="I297" i="8" s="1"/>
  <c r="BC297" i="4"/>
  <c r="BG296" i="4"/>
  <c r="BG297" i="4" s="1"/>
  <c r="BC296" i="4"/>
  <c r="AV296" i="4"/>
  <c r="K296" i="8" s="1"/>
  <c r="AU296" i="4"/>
  <c r="J296" i="8" s="1"/>
  <c r="AT296" i="4"/>
  <c r="I296" i="8" s="1"/>
  <c r="BG295" i="4"/>
  <c r="AV295" i="4"/>
  <c r="K295" i="8" s="1"/>
  <c r="AU295" i="4"/>
  <c r="J295" i="8" s="1"/>
  <c r="AT295" i="4"/>
  <c r="I295" i="8" s="1"/>
  <c r="BC295" i="4"/>
  <c r="BC294" i="4"/>
  <c r="AV294" i="4"/>
  <c r="AU294" i="4"/>
  <c r="J294" i="8" s="1"/>
  <c r="AT294" i="4"/>
  <c r="AF290" i="4"/>
  <c r="M290" i="4"/>
  <c r="J290" i="4"/>
  <c r="AO288" i="4"/>
  <c r="AN288" i="4"/>
  <c r="AM288" i="4"/>
  <c r="AL288" i="4"/>
  <c r="AK288" i="4"/>
  <c r="AJ288" i="4"/>
  <c r="AI288" i="4"/>
  <c r="AH288" i="4"/>
  <c r="AG288" i="4"/>
  <c r="AF288" i="4"/>
  <c r="AE288" i="4"/>
  <c r="AD288" i="4"/>
  <c r="AC288" i="4"/>
  <c r="AB288" i="4"/>
  <c r="AA288" i="4"/>
  <c r="Z288" i="4"/>
  <c r="Y288" i="4"/>
  <c r="X288" i="4"/>
  <c r="W288" i="4"/>
  <c r="V288" i="4"/>
  <c r="U288" i="4"/>
  <c r="T288" i="4"/>
  <c r="S288" i="4"/>
  <c r="R288" i="4"/>
  <c r="Q288" i="4"/>
  <c r="P288" i="4"/>
  <c r="O288" i="4"/>
  <c r="N288" i="4"/>
  <c r="M288" i="4"/>
  <c r="L288" i="4"/>
  <c r="K288" i="4"/>
  <c r="J288" i="4"/>
  <c r="I288" i="4"/>
  <c r="H288" i="4"/>
  <c r="G288" i="4"/>
  <c r="F288" i="4"/>
  <c r="BG287" i="4"/>
  <c r="AV287" i="4"/>
  <c r="K287" i="8" s="1"/>
  <c r="AU287" i="4"/>
  <c r="J287" i="8" s="1"/>
  <c r="AT287" i="4"/>
  <c r="I287" i="8" s="1"/>
  <c r="AV286" i="4"/>
  <c r="K286" i="8" s="1"/>
  <c r="AU286" i="4"/>
  <c r="J286" i="8" s="1"/>
  <c r="AT286" i="4"/>
  <c r="I286" i="8" s="1"/>
  <c r="AV285" i="4"/>
  <c r="K285" i="8" s="1"/>
  <c r="AU285" i="4"/>
  <c r="J285" i="8" s="1"/>
  <c r="AT285" i="4"/>
  <c r="I285" i="8" s="1"/>
  <c r="AV284" i="4"/>
  <c r="K284" i="8" s="1"/>
  <c r="AU284" i="4"/>
  <c r="J284" i="8" s="1"/>
  <c r="AT284" i="4"/>
  <c r="I284" i="8" s="1"/>
  <c r="AV283" i="4"/>
  <c r="K283" i="8" s="1"/>
  <c r="AU283" i="4"/>
  <c r="J283" i="8" s="1"/>
  <c r="AT283" i="4"/>
  <c r="I283" i="8" s="1"/>
  <c r="BG282" i="4"/>
  <c r="AV282" i="4"/>
  <c r="K282" i="8" s="1"/>
  <c r="AU282" i="4"/>
  <c r="J282" i="8" s="1"/>
  <c r="AT282" i="4"/>
  <c r="I282" i="8" s="1"/>
  <c r="AV281" i="4"/>
  <c r="K281" i="8" s="1"/>
  <c r="AU281" i="4"/>
  <c r="J281" i="8" s="1"/>
  <c r="AT281" i="4"/>
  <c r="I281" i="8" s="1"/>
  <c r="BG280" i="4"/>
  <c r="BG281" i="4" s="1"/>
  <c r="BC280" i="4"/>
  <c r="AV280" i="4"/>
  <c r="K280" i="8" s="1"/>
  <c r="AU280" i="4"/>
  <c r="J280" i="8" s="1"/>
  <c r="AT280" i="4"/>
  <c r="I280" i="8" s="1"/>
  <c r="AV279" i="4"/>
  <c r="K279" i="8" s="1"/>
  <c r="AU279" i="4"/>
  <c r="J279" i="8" s="1"/>
  <c r="AT279" i="4"/>
  <c r="I279" i="8" s="1"/>
  <c r="BG278" i="4"/>
  <c r="BG279" i="4" s="1"/>
  <c r="AV278" i="4"/>
  <c r="K278" i="8" s="1"/>
  <c r="AU278" i="4"/>
  <c r="AT278" i="4"/>
  <c r="AV277" i="4"/>
  <c r="K277" i="8" s="1"/>
  <c r="AU277" i="4"/>
  <c r="J277" i="8" s="1"/>
  <c r="AT277" i="4"/>
  <c r="I277" i="8" s="1"/>
  <c r="AV275" i="4"/>
  <c r="K275" i="8" s="1"/>
  <c r="AO275" i="4"/>
  <c r="AN275" i="4"/>
  <c r="AM275" i="4"/>
  <c r="AL275" i="4"/>
  <c r="AK275" i="4"/>
  <c r="AJ275" i="4"/>
  <c r="AI275" i="4"/>
  <c r="AH275" i="4"/>
  <c r="AG275" i="4"/>
  <c r="AF275" i="4"/>
  <c r="AE275" i="4"/>
  <c r="AD275" i="4"/>
  <c r="AC275" i="4"/>
  <c r="AB275" i="4"/>
  <c r="AA275" i="4"/>
  <c r="Z275" i="4"/>
  <c r="Y275" i="4"/>
  <c r="X275" i="4"/>
  <c r="W275" i="4"/>
  <c r="V275" i="4"/>
  <c r="U275" i="4"/>
  <c r="T275" i="4"/>
  <c r="S275" i="4"/>
  <c r="R275" i="4"/>
  <c r="Q275" i="4"/>
  <c r="P275" i="4"/>
  <c r="O275" i="4"/>
  <c r="N275" i="4"/>
  <c r="M275" i="4"/>
  <c r="L275" i="4"/>
  <c r="K275" i="4"/>
  <c r="J275" i="4"/>
  <c r="I275" i="4"/>
  <c r="H275" i="4"/>
  <c r="G275" i="4"/>
  <c r="F275" i="4"/>
  <c r="BG274" i="4"/>
  <c r="AV274" i="4"/>
  <c r="K274" i="8" s="1"/>
  <c r="AU274" i="4"/>
  <c r="J274" i="8" s="1"/>
  <c r="AT274" i="4"/>
  <c r="I274" i="8" s="1"/>
  <c r="AV273" i="4"/>
  <c r="K273" i="8" s="1"/>
  <c r="AU273" i="4"/>
  <c r="J273" i="8" s="1"/>
  <c r="AT273" i="4"/>
  <c r="I273" i="8" s="1"/>
  <c r="AV272" i="4"/>
  <c r="K272" i="8" s="1"/>
  <c r="AU272" i="4"/>
  <c r="J272" i="8" s="1"/>
  <c r="AT272" i="4"/>
  <c r="I272" i="8" s="1"/>
  <c r="AV271" i="4"/>
  <c r="K271" i="8" s="1"/>
  <c r="AU271" i="4"/>
  <c r="J271" i="8" s="1"/>
  <c r="AT271" i="4"/>
  <c r="I271" i="8" s="1"/>
  <c r="AV270" i="4"/>
  <c r="K270" i="8" s="1"/>
  <c r="AU270" i="4"/>
  <c r="J270" i="8" s="1"/>
  <c r="AT270" i="4"/>
  <c r="I270" i="8" s="1"/>
  <c r="AV269" i="4"/>
  <c r="K269" i="8" s="1"/>
  <c r="AU269" i="4"/>
  <c r="J269" i="8" s="1"/>
  <c r="AT269" i="4"/>
  <c r="I269" i="8" s="1"/>
  <c r="AV268" i="4"/>
  <c r="K268" i="8" s="1"/>
  <c r="AU268" i="4"/>
  <c r="J268" i="8" s="1"/>
  <c r="AT268" i="4"/>
  <c r="I268" i="8" s="1"/>
  <c r="AV267" i="4"/>
  <c r="K267" i="8" s="1"/>
  <c r="AU267" i="4"/>
  <c r="J267" i="8" s="1"/>
  <c r="AT267" i="4"/>
  <c r="I267" i="8" s="1"/>
  <c r="AV266" i="4"/>
  <c r="K266" i="8" s="1"/>
  <c r="AU266" i="4"/>
  <c r="J266" i="8" s="1"/>
  <c r="AT266" i="4"/>
  <c r="BG265" i="4"/>
  <c r="BG266" i="4" s="1"/>
  <c r="BG267" i="4" s="1"/>
  <c r="AV265" i="4"/>
  <c r="K265" i="8" s="1"/>
  <c r="AU265" i="4"/>
  <c r="J265" i="8" s="1"/>
  <c r="AT265" i="4"/>
  <c r="I265" i="8" s="1"/>
  <c r="AV264" i="4"/>
  <c r="K264" i="8" s="1"/>
  <c r="AU264" i="4"/>
  <c r="J264" i="8" s="1"/>
  <c r="AT264" i="4"/>
  <c r="I264" i="8" s="1"/>
  <c r="BC264" i="4"/>
  <c r="AO262" i="4"/>
  <c r="AN262" i="4"/>
  <c r="AM262" i="4"/>
  <c r="AL262" i="4"/>
  <c r="AK262" i="4"/>
  <c r="AJ262" i="4"/>
  <c r="AI262" i="4"/>
  <c r="AH262" i="4"/>
  <c r="AG262" i="4"/>
  <c r="AF262" i="4"/>
  <c r="AE262" i="4"/>
  <c r="AE290" i="4" s="1"/>
  <c r="AD262" i="4"/>
  <c r="AC262" i="4"/>
  <c r="AB262" i="4"/>
  <c r="AA262" i="4"/>
  <c r="Z262" i="4"/>
  <c r="Y262" i="4"/>
  <c r="X262" i="4"/>
  <c r="W262" i="4"/>
  <c r="V262" i="4"/>
  <c r="U262" i="4"/>
  <c r="T262" i="4"/>
  <c r="S262" i="4"/>
  <c r="R262" i="4"/>
  <c r="Q262" i="4"/>
  <c r="P262" i="4"/>
  <c r="O262" i="4"/>
  <c r="N262" i="4"/>
  <c r="N290" i="4" s="1"/>
  <c r="M262" i="4"/>
  <c r="L262" i="4"/>
  <c r="K262" i="4"/>
  <c r="J262" i="4"/>
  <c r="I262" i="4"/>
  <c r="H262" i="4"/>
  <c r="G262" i="4"/>
  <c r="F262" i="4"/>
  <c r="BG261" i="4"/>
  <c r="AV261" i="4"/>
  <c r="K261" i="8" s="1"/>
  <c r="AU261" i="4"/>
  <c r="J261" i="8" s="1"/>
  <c r="AT261" i="4"/>
  <c r="I261" i="8" s="1"/>
  <c r="AV260" i="4"/>
  <c r="K260" i="8" s="1"/>
  <c r="AU260" i="4"/>
  <c r="J260" i="8" s="1"/>
  <c r="AT260" i="4"/>
  <c r="I260" i="8" s="1"/>
  <c r="AV259" i="4"/>
  <c r="K259" i="8" s="1"/>
  <c r="AU259" i="4"/>
  <c r="J259" i="8" s="1"/>
  <c r="AT259" i="4"/>
  <c r="I259" i="8" s="1"/>
  <c r="AV258" i="4"/>
  <c r="K258" i="8" s="1"/>
  <c r="AU258" i="4"/>
  <c r="J258" i="8" s="1"/>
  <c r="AT258" i="4"/>
  <c r="I258" i="8" s="1"/>
  <c r="AV257" i="4"/>
  <c r="K257" i="8" s="1"/>
  <c r="AU257" i="4"/>
  <c r="J257" i="8" s="1"/>
  <c r="AT257" i="4"/>
  <c r="I257" i="8" s="1"/>
  <c r="AV256" i="4"/>
  <c r="K256" i="8" s="1"/>
  <c r="AU256" i="4"/>
  <c r="J256" i="8" s="1"/>
  <c r="AT256" i="4"/>
  <c r="I256" i="8" s="1"/>
  <c r="AV255" i="4"/>
  <c r="K255" i="8" s="1"/>
  <c r="AU255" i="4"/>
  <c r="J255" i="8" s="1"/>
  <c r="AT255" i="4"/>
  <c r="I255" i="8" s="1"/>
  <c r="AV254" i="4"/>
  <c r="K254" i="8" s="1"/>
  <c r="AU254" i="4"/>
  <c r="J254" i="8" s="1"/>
  <c r="AT254" i="4"/>
  <c r="I254" i="8" s="1"/>
  <c r="BG253" i="4"/>
  <c r="BG254" i="4" s="1"/>
  <c r="AV253" i="4"/>
  <c r="AU253" i="4"/>
  <c r="J253" i="8" s="1"/>
  <c r="AT253" i="4"/>
  <c r="I253" i="8" s="1"/>
  <c r="BG252" i="4"/>
  <c r="AV252" i="4"/>
  <c r="K252" i="8" s="1"/>
  <c r="AU252" i="4"/>
  <c r="J252" i="8" s="1"/>
  <c r="AT252" i="4"/>
  <c r="I252" i="8" s="1"/>
  <c r="AV251" i="4"/>
  <c r="K251" i="8" s="1"/>
  <c r="AU251" i="4"/>
  <c r="J251" i="8" s="1"/>
  <c r="AT251" i="4"/>
  <c r="AO249" i="4"/>
  <c r="AN249" i="4"/>
  <c r="AM249" i="4"/>
  <c r="AL249" i="4"/>
  <c r="AK249" i="4"/>
  <c r="AJ249" i="4"/>
  <c r="AI249" i="4"/>
  <c r="AH249" i="4"/>
  <c r="AG249" i="4"/>
  <c r="AF249" i="4"/>
  <c r="AE249" i="4"/>
  <c r="AD249" i="4"/>
  <c r="AC249" i="4"/>
  <c r="AB249" i="4"/>
  <c r="AA249" i="4"/>
  <c r="Z249" i="4"/>
  <c r="Y249" i="4"/>
  <c r="X249" i="4"/>
  <c r="W249" i="4"/>
  <c r="V249" i="4"/>
  <c r="U249" i="4"/>
  <c r="T249" i="4"/>
  <c r="S249" i="4"/>
  <c r="R249" i="4"/>
  <c r="Q249" i="4"/>
  <c r="P249" i="4"/>
  <c r="O249" i="4"/>
  <c r="N249" i="4"/>
  <c r="M249" i="4"/>
  <c r="L249" i="4"/>
  <c r="K249" i="4"/>
  <c r="J249" i="4"/>
  <c r="I249" i="4"/>
  <c r="H249" i="4"/>
  <c r="G249" i="4"/>
  <c r="F249" i="4"/>
  <c r="BG248" i="4"/>
  <c r="AV248" i="4"/>
  <c r="K248" i="8" s="1"/>
  <c r="AU248" i="4"/>
  <c r="J248" i="8" s="1"/>
  <c r="AT248" i="4"/>
  <c r="I248" i="8" s="1"/>
  <c r="C249" i="4"/>
  <c r="AV247" i="4"/>
  <c r="K247" i="8" s="1"/>
  <c r="AU247" i="4"/>
  <c r="J247" i="8" s="1"/>
  <c r="AT247" i="4"/>
  <c r="I247" i="8" s="1"/>
  <c r="AV246" i="4"/>
  <c r="K246" i="8" s="1"/>
  <c r="AU246" i="4"/>
  <c r="J246" i="8" s="1"/>
  <c r="AT246" i="4"/>
  <c r="I246" i="8" s="1"/>
  <c r="AV245" i="4"/>
  <c r="K245" i="8" s="1"/>
  <c r="AU245" i="4"/>
  <c r="J245" i="8" s="1"/>
  <c r="AT245" i="4"/>
  <c r="I245" i="8" s="1"/>
  <c r="AV244" i="4"/>
  <c r="K244" i="8" s="1"/>
  <c r="AU244" i="4"/>
  <c r="J244" i="8" s="1"/>
  <c r="AT244" i="4"/>
  <c r="I244" i="8" s="1"/>
  <c r="AV243" i="4"/>
  <c r="K243" i="8" s="1"/>
  <c r="AU243" i="4"/>
  <c r="J243" i="8" s="1"/>
  <c r="AT243" i="4"/>
  <c r="I243" i="8" s="1"/>
  <c r="AV242" i="4"/>
  <c r="K242" i="8" s="1"/>
  <c r="AU242" i="4"/>
  <c r="J242" i="8" s="1"/>
  <c r="AT242" i="4"/>
  <c r="I242" i="8" s="1"/>
  <c r="AV241" i="4"/>
  <c r="K241" i="8" s="1"/>
  <c r="AU241" i="4"/>
  <c r="J241" i="8" s="1"/>
  <c r="AT241" i="4"/>
  <c r="I241" i="8" s="1"/>
  <c r="AV240" i="4"/>
  <c r="K240" i="8" s="1"/>
  <c r="AU240" i="4"/>
  <c r="J240" i="8" s="1"/>
  <c r="AT240" i="4"/>
  <c r="I240" i="8" s="1"/>
  <c r="BG239" i="4"/>
  <c r="AV239" i="4"/>
  <c r="K239" i="8" s="1"/>
  <c r="AU239" i="4"/>
  <c r="J239" i="8" s="1"/>
  <c r="AT239" i="4"/>
  <c r="I239" i="8" s="1"/>
  <c r="AV238" i="4"/>
  <c r="K238" i="8" s="1"/>
  <c r="AU238" i="4"/>
  <c r="J238" i="8" s="1"/>
  <c r="AT238" i="4"/>
  <c r="I238" i="8" s="1"/>
  <c r="BC238" i="4"/>
  <c r="AO236" i="4"/>
  <c r="AN236" i="4"/>
  <c r="AM236" i="4"/>
  <c r="AL236" i="4"/>
  <c r="AK236" i="4"/>
  <c r="AJ236" i="4"/>
  <c r="AI236" i="4"/>
  <c r="AH236" i="4"/>
  <c r="AG236" i="4"/>
  <c r="AF236" i="4"/>
  <c r="AE236" i="4"/>
  <c r="AD236" i="4"/>
  <c r="AC236" i="4"/>
  <c r="AC290" i="4" s="1"/>
  <c r="AB236" i="4"/>
  <c r="AA236" i="4"/>
  <c r="Z236" i="4"/>
  <c r="Y236" i="4"/>
  <c r="X236" i="4"/>
  <c r="W236" i="4"/>
  <c r="V236" i="4"/>
  <c r="U236" i="4"/>
  <c r="T236" i="4"/>
  <c r="S236" i="4"/>
  <c r="R236" i="4"/>
  <c r="Q236" i="4"/>
  <c r="P236" i="4"/>
  <c r="O236" i="4"/>
  <c r="N236" i="4"/>
  <c r="M236" i="4"/>
  <c r="L236" i="4"/>
  <c r="K236" i="4"/>
  <c r="J236" i="4"/>
  <c r="I236" i="4"/>
  <c r="H236" i="4"/>
  <c r="G236" i="4"/>
  <c r="F236" i="4"/>
  <c r="BG235" i="4"/>
  <c r="AV235" i="4"/>
  <c r="K235" i="8" s="1"/>
  <c r="AU235" i="4"/>
  <c r="J235" i="8" s="1"/>
  <c r="AT235" i="4"/>
  <c r="I235" i="8" s="1"/>
  <c r="AV234" i="4"/>
  <c r="K234" i="8" s="1"/>
  <c r="AU234" i="4"/>
  <c r="J234" i="8" s="1"/>
  <c r="AT234" i="4"/>
  <c r="I234" i="8" s="1"/>
  <c r="AV233" i="4"/>
  <c r="K233" i="8" s="1"/>
  <c r="AU233" i="4"/>
  <c r="J233" i="8" s="1"/>
  <c r="AT233" i="4"/>
  <c r="I233" i="8" s="1"/>
  <c r="AV232" i="4"/>
  <c r="K232" i="8" s="1"/>
  <c r="AU232" i="4"/>
  <c r="J232" i="8" s="1"/>
  <c r="AT232" i="4"/>
  <c r="I232" i="8" s="1"/>
  <c r="AV231" i="4"/>
  <c r="K231" i="8" s="1"/>
  <c r="AU231" i="4"/>
  <c r="J231" i="8" s="1"/>
  <c r="AT231" i="4"/>
  <c r="I231" i="8" s="1"/>
  <c r="AV230" i="4"/>
  <c r="K230" i="8" s="1"/>
  <c r="AU230" i="4"/>
  <c r="J230" i="8" s="1"/>
  <c r="AT230" i="4"/>
  <c r="I230" i="8" s="1"/>
  <c r="AV229" i="4"/>
  <c r="K229" i="8" s="1"/>
  <c r="AU229" i="4"/>
  <c r="J229" i="8" s="1"/>
  <c r="AT229" i="4"/>
  <c r="I229" i="8" s="1"/>
  <c r="AV228" i="4"/>
  <c r="K228" i="8" s="1"/>
  <c r="AU228" i="4"/>
  <c r="J228" i="8" s="1"/>
  <c r="AT228" i="4"/>
  <c r="I228" i="8" s="1"/>
  <c r="BG227" i="4"/>
  <c r="AV227" i="4"/>
  <c r="K227" i="8" s="1"/>
  <c r="AU227" i="4"/>
  <c r="J227" i="8" s="1"/>
  <c r="AT227" i="4"/>
  <c r="I227" i="8" s="1"/>
  <c r="BG226" i="4"/>
  <c r="AV226" i="4"/>
  <c r="K226" i="8" s="1"/>
  <c r="AU226" i="4"/>
  <c r="J226" i="8" s="1"/>
  <c r="AT226" i="4"/>
  <c r="I226" i="8" s="1"/>
  <c r="AV225" i="4"/>
  <c r="K225" i="8" s="1"/>
  <c r="AU225" i="4"/>
  <c r="J225" i="8" s="1"/>
  <c r="AT225" i="4"/>
  <c r="I225" i="8" s="1"/>
  <c r="AO223" i="4"/>
  <c r="AN223" i="4"/>
  <c r="AM223" i="4"/>
  <c r="AL223" i="4"/>
  <c r="AK223" i="4"/>
  <c r="AJ223" i="4"/>
  <c r="AI223" i="4"/>
  <c r="AH223" i="4"/>
  <c r="AG223" i="4"/>
  <c r="AF223" i="4"/>
  <c r="AE223" i="4"/>
  <c r="AD223" i="4"/>
  <c r="AC223" i="4"/>
  <c r="AB223" i="4"/>
  <c r="AA223" i="4"/>
  <c r="Z223" i="4"/>
  <c r="Y223" i="4"/>
  <c r="X223" i="4"/>
  <c r="W223" i="4"/>
  <c r="V223" i="4"/>
  <c r="U223" i="4"/>
  <c r="T223" i="4"/>
  <c r="S223" i="4"/>
  <c r="R223" i="4"/>
  <c r="Q223" i="4"/>
  <c r="P223" i="4"/>
  <c r="O223" i="4"/>
  <c r="N223" i="4"/>
  <c r="M223" i="4"/>
  <c r="L223" i="4"/>
  <c r="K223" i="4"/>
  <c r="J223" i="4"/>
  <c r="I223" i="4"/>
  <c r="H223" i="4"/>
  <c r="G223" i="4"/>
  <c r="F223" i="4"/>
  <c r="BG222" i="4"/>
  <c r="AV222" i="4"/>
  <c r="K222" i="8" s="1"/>
  <c r="AU222" i="4"/>
  <c r="J222" i="8" s="1"/>
  <c r="AT222" i="4"/>
  <c r="I222" i="8" s="1"/>
  <c r="AV221" i="4"/>
  <c r="K221" i="8" s="1"/>
  <c r="AU221" i="4"/>
  <c r="J221" i="8" s="1"/>
  <c r="AT221" i="4"/>
  <c r="I221" i="8" s="1"/>
  <c r="AV220" i="4"/>
  <c r="K220" i="8" s="1"/>
  <c r="AU220" i="4"/>
  <c r="J220" i="8" s="1"/>
  <c r="AT220" i="4"/>
  <c r="I220" i="8" s="1"/>
  <c r="AV219" i="4"/>
  <c r="K219" i="8" s="1"/>
  <c r="AU219" i="4"/>
  <c r="J219" i="8" s="1"/>
  <c r="AT219" i="4"/>
  <c r="I219" i="8" s="1"/>
  <c r="AV218" i="4"/>
  <c r="K218" i="8" s="1"/>
  <c r="AU218" i="4"/>
  <c r="J218" i="8" s="1"/>
  <c r="AT218" i="4"/>
  <c r="I218" i="8" s="1"/>
  <c r="AV217" i="4"/>
  <c r="K217" i="8" s="1"/>
  <c r="AU217" i="4"/>
  <c r="J217" i="8" s="1"/>
  <c r="AT217" i="4"/>
  <c r="I217" i="8" s="1"/>
  <c r="AV216" i="4"/>
  <c r="K216" i="8" s="1"/>
  <c r="AU216" i="4"/>
  <c r="J216" i="8" s="1"/>
  <c r="AT216" i="4"/>
  <c r="I216" i="8" s="1"/>
  <c r="AV215" i="4"/>
  <c r="K215" i="8" s="1"/>
  <c r="AU215" i="4"/>
  <c r="J215" i="8" s="1"/>
  <c r="AT215" i="4"/>
  <c r="I215" i="8" s="1"/>
  <c r="BG214" i="4"/>
  <c r="AV214" i="4"/>
  <c r="K214" i="8" s="1"/>
  <c r="AU214" i="4"/>
  <c r="J214" i="8" s="1"/>
  <c r="AT214" i="4"/>
  <c r="I214" i="8" s="1"/>
  <c r="BG213" i="4"/>
  <c r="AV213" i="4"/>
  <c r="K213" i="8" s="1"/>
  <c r="AU213" i="4"/>
  <c r="J213" i="8" s="1"/>
  <c r="AT213" i="4"/>
  <c r="I213" i="8" s="1"/>
  <c r="BC213" i="4"/>
  <c r="BC212" i="4"/>
  <c r="AV212" i="4"/>
  <c r="K212" i="8" s="1"/>
  <c r="AU212" i="4"/>
  <c r="J212" i="8" s="1"/>
  <c r="AT212" i="4"/>
  <c r="I212" i="8" s="1"/>
  <c r="AO210" i="4"/>
  <c r="AN210" i="4"/>
  <c r="AM210" i="4"/>
  <c r="AL210" i="4"/>
  <c r="AK210" i="4"/>
  <c r="AJ210" i="4"/>
  <c r="AI210" i="4"/>
  <c r="AH210" i="4"/>
  <c r="AG210" i="4"/>
  <c r="AF210" i="4"/>
  <c r="AE210" i="4"/>
  <c r="AD210" i="4"/>
  <c r="AC210" i="4"/>
  <c r="AB210" i="4"/>
  <c r="AA210" i="4"/>
  <c r="Z210" i="4"/>
  <c r="Y210" i="4"/>
  <c r="X210" i="4"/>
  <c r="W210" i="4"/>
  <c r="V210" i="4"/>
  <c r="U210" i="4"/>
  <c r="T210" i="4"/>
  <c r="S210" i="4"/>
  <c r="R210" i="4"/>
  <c r="Q210" i="4"/>
  <c r="P210" i="4"/>
  <c r="O210" i="4"/>
  <c r="N210" i="4"/>
  <c r="M210" i="4"/>
  <c r="L210" i="4"/>
  <c r="K210" i="4"/>
  <c r="J210" i="4"/>
  <c r="I210" i="4"/>
  <c r="H210" i="4"/>
  <c r="G210" i="4"/>
  <c r="F210" i="4"/>
  <c r="C210" i="4"/>
  <c r="BG209" i="4"/>
  <c r="AV209" i="4"/>
  <c r="K209" i="8" s="1"/>
  <c r="AU209" i="4"/>
  <c r="J209" i="8" s="1"/>
  <c r="AT209" i="4"/>
  <c r="I209" i="8" s="1"/>
  <c r="AV208" i="4"/>
  <c r="K208" i="8" s="1"/>
  <c r="AU208" i="4"/>
  <c r="J208" i="8" s="1"/>
  <c r="AT208" i="4"/>
  <c r="I208" i="8" s="1"/>
  <c r="AV207" i="4"/>
  <c r="K207" i="8" s="1"/>
  <c r="AU207" i="4"/>
  <c r="J207" i="8" s="1"/>
  <c r="AT207" i="4"/>
  <c r="I207" i="8" s="1"/>
  <c r="AV206" i="4"/>
  <c r="K206" i="8" s="1"/>
  <c r="AU206" i="4"/>
  <c r="J206" i="8" s="1"/>
  <c r="AT206" i="4"/>
  <c r="I206" i="8" s="1"/>
  <c r="AV205" i="4"/>
  <c r="K205" i="8" s="1"/>
  <c r="AU205" i="4"/>
  <c r="J205" i="8" s="1"/>
  <c r="AT205" i="4"/>
  <c r="I205" i="8" s="1"/>
  <c r="AV204" i="4"/>
  <c r="K204" i="8" s="1"/>
  <c r="AU204" i="4"/>
  <c r="J204" i="8" s="1"/>
  <c r="AT204" i="4"/>
  <c r="I204" i="8" s="1"/>
  <c r="AV203" i="4"/>
  <c r="K203" i="8" s="1"/>
  <c r="AU203" i="4"/>
  <c r="J203" i="8" s="1"/>
  <c r="AT203" i="4"/>
  <c r="I203" i="8" s="1"/>
  <c r="AV202" i="4"/>
  <c r="K202" i="8" s="1"/>
  <c r="AU202" i="4"/>
  <c r="J202" i="8" s="1"/>
  <c r="AT202" i="4"/>
  <c r="I202" i="8" s="1"/>
  <c r="BG201" i="4"/>
  <c r="AV201" i="4"/>
  <c r="K201" i="8" s="1"/>
  <c r="AU201" i="4"/>
  <c r="J201" i="8" s="1"/>
  <c r="AT201" i="4"/>
  <c r="I201" i="8" s="1"/>
  <c r="BG200" i="4"/>
  <c r="AV200" i="4"/>
  <c r="K200" i="8" s="1"/>
  <c r="AU200" i="4"/>
  <c r="J200" i="8" s="1"/>
  <c r="AT200" i="4"/>
  <c r="I200" i="8" s="1"/>
  <c r="BC200" i="4"/>
  <c r="AV199" i="4"/>
  <c r="K199" i="8" s="1"/>
  <c r="AU199" i="4"/>
  <c r="J199" i="8" s="1"/>
  <c r="AT199" i="4"/>
  <c r="I199" i="8" s="1"/>
  <c r="AO197" i="4"/>
  <c r="AN197" i="4"/>
  <c r="AM197" i="4"/>
  <c r="AL197" i="4"/>
  <c r="AK197" i="4"/>
  <c r="AJ197" i="4"/>
  <c r="AI197" i="4"/>
  <c r="AH197" i="4"/>
  <c r="AG197" i="4"/>
  <c r="AF197" i="4"/>
  <c r="AE197" i="4"/>
  <c r="AD197" i="4"/>
  <c r="AC197" i="4"/>
  <c r="AB197" i="4"/>
  <c r="AA197" i="4"/>
  <c r="Z197" i="4"/>
  <c r="Y197" i="4"/>
  <c r="X197" i="4"/>
  <c r="W197" i="4"/>
  <c r="V197" i="4"/>
  <c r="U197" i="4"/>
  <c r="T197" i="4"/>
  <c r="S197" i="4"/>
  <c r="R197" i="4"/>
  <c r="Q197" i="4"/>
  <c r="P197" i="4"/>
  <c r="O197" i="4"/>
  <c r="N197" i="4"/>
  <c r="M197" i="4"/>
  <c r="L197" i="4"/>
  <c r="K197" i="4"/>
  <c r="J197" i="4"/>
  <c r="I197" i="4"/>
  <c r="H197" i="4"/>
  <c r="G197" i="4"/>
  <c r="F197" i="4"/>
  <c r="BG196" i="4"/>
  <c r="AV196" i="4"/>
  <c r="K196" i="8" s="1"/>
  <c r="AU196" i="4"/>
  <c r="J196" i="8" s="1"/>
  <c r="AT196" i="4"/>
  <c r="I196" i="8" s="1"/>
  <c r="AV195" i="4"/>
  <c r="K195" i="8" s="1"/>
  <c r="AU195" i="4"/>
  <c r="J195" i="8" s="1"/>
  <c r="AT195" i="4"/>
  <c r="I195" i="8" s="1"/>
  <c r="AV194" i="4"/>
  <c r="K194" i="8" s="1"/>
  <c r="AU194" i="4"/>
  <c r="J194" i="8" s="1"/>
  <c r="AT194" i="4"/>
  <c r="I194" i="8" s="1"/>
  <c r="AV193" i="4"/>
  <c r="K193" i="8" s="1"/>
  <c r="AU193" i="4"/>
  <c r="J193" i="8" s="1"/>
  <c r="AT193" i="4"/>
  <c r="I193" i="8" s="1"/>
  <c r="AV192" i="4"/>
  <c r="K192" i="8" s="1"/>
  <c r="AU192" i="4"/>
  <c r="J192" i="8" s="1"/>
  <c r="AT192" i="4"/>
  <c r="I192" i="8" s="1"/>
  <c r="AV191" i="4"/>
  <c r="K191" i="8" s="1"/>
  <c r="AU191" i="4"/>
  <c r="J191" i="8" s="1"/>
  <c r="AT191" i="4"/>
  <c r="I191" i="8" s="1"/>
  <c r="AV190" i="4"/>
  <c r="K190" i="8" s="1"/>
  <c r="AU190" i="4"/>
  <c r="J190" i="8" s="1"/>
  <c r="AT190" i="4"/>
  <c r="I190" i="8" s="1"/>
  <c r="AV189" i="4"/>
  <c r="K189" i="8" s="1"/>
  <c r="AU189" i="4"/>
  <c r="J189" i="8" s="1"/>
  <c r="AT189" i="4"/>
  <c r="I189" i="8" s="1"/>
  <c r="BG188" i="4"/>
  <c r="AV188" i="4"/>
  <c r="K188" i="8" s="1"/>
  <c r="AU188" i="4"/>
  <c r="J188" i="8" s="1"/>
  <c r="AT188" i="4"/>
  <c r="I188" i="8" s="1"/>
  <c r="BG187" i="4"/>
  <c r="AV187" i="4"/>
  <c r="K187" i="8" s="1"/>
  <c r="AU187" i="4"/>
  <c r="J187" i="8" s="1"/>
  <c r="AT187" i="4"/>
  <c r="I187" i="8" s="1"/>
  <c r="BC186" i="4"/>
  <c r="AV186" i="4"/>
  <c r="K186" i="8" s="1"/>
  <c r="AU186" i="4"/>
  <c r="J186" i="8" s="1"/>
  <c r="AT186" i="4"/>
  <c r="I186" i="8" s="1"/>
  <c r="AO184" i="4"/>
  <c r="AN184" i="4"/>
  <c r="AM184" i="4"/>
  <c r="AL184" i="4"/>
  <c r="AK184" i="4"/>
  <c r="AJ184" i="4"/>
  <c r="AI184" i="4"/>
  <c r="AI290" i="4" s="1"/>
  <c r="AH184" i="4"/>
  <c r="AG184" i="4"/>
  <c r="AG290" i="4" s="1"/>
  <c r="AF184" i="4"/>
  <c r="AE184" i="4"/>
  <c r="AD184" i="4"/>
  <c r="AD290" i="4" s="1"/>
  <c r="AC184" i="4"/>
  <c r="AB184" i="4"/>
  <c r="AA184" i="4"/>
  <c r="Z184" i="4"/>
  <c r="Y184" i="4"/>
  <c r="X184" i="4"/>
  <c r="W184" i="4"/>
  <c r="V184" i="4"/>
  <c r="U184" i="4"/>
  <c r="T184" i="4"/>
  <c r="S184" i="4"/>
  <c r="S290" i="4" s="1"/>
  <c r="R184" i="4"/>
  <c r="Q184" i="4"/>
  <c r="P184" i="4"/>
  <c r="O184" i="4"/>
  <c r="N184" i="4"/>
  <c r="M184" i="4"/>
  <c r="L184" i="4"/>
  <c r="K184" i="4"/>
  <c r="J184" i="4"/>
  <c r="I184" i="4"/>
  <c r="H184" i="4"/>
  <c r="G184" i="4"/>
  <c r="F184" i="4"/>
  <c r="BG183" i="4"/>
  <c r="AV183" i="4"/>
  <c r="K183" i="8" s="1"/>
  <c r="AU183" i="4"/>
  <c r="J183" i="8" s="1"/>
  <c r="AT183" i="4"/>
  <c r="I183" i="8" s="1"/>
  <c r="AV182" i="4"/>
  <c r="K182" i="8" s="1"/>
  <c r="AU182" i="4"/>
  <c r="J182" i="8" s="1"/>
  <c r="AT182" i="4"/>
  <c r="I182" i="8" s="1"/>
  <c r="AV181" i="4"/>
  <c r="K181" i="8" s="1"/>
  <c r="AU181" i="4"/>
  <c r="J181" i="8" s="1"/>
  <c r="AT181" i="4"/>
  <c r="I181" i="8" s="1"/>
  <c r="AV180" i="4"/>
  <c r="K180" i="8" s="1"/>
  <c r="AU180" i="4"/>
  <c r="J180" i="8" s="1"/>
  <c r="AT180" i="4"/>
  <c r="I180" i="8" s="1"/>
  <c r="AV179" i="4"/>
  <c r="K179" i="8" s="1"/>
  <c r="AU179" i="4"/>
  <c r="J179" i="8" s="1"/>
  <c r="AT179" i="4"/>
  <c r="I179" i="8" s="1"/>
  <c r="AV178" i="4"/>
  <c r="K178" i="8" s="1"/>
  <c r="AU178" i="4"/>
  <c r="J178" i="8" s="1"/>
  <c r="AT178" i="4"/>
  <c r="I178" i="8" s="1"/>
  <c r="AV177" i="4"/>
  <c r="K177" i="8" s="1"/>
  <c r="AU177" i="4"/>
  <c r="J177" i="8" s="1"/>
  <c r="AT177" i="4"/>
  <c r="I177" i="8" s="1"/>
  <c r="AV176" i="4"/>
  <c r="K176" i="8" s="1"/>
  <c r="AU176" i="4"/>
  <c r="J176" i="8" s="1"/>
  <c r="AT176" i="4"/>
  <c r="I176" i="8" s="1"/>
  <c r="BG175" i="4"/>
  <c r="BG176" i="4" s="1"/>
  <c r="AV175" i="4"/>
  <c r="K175" i="8" s="1"/>
  <c r="AU175" i="4"/>
  <c r="J175" i="8" s="1"/>
  <c r="AT175" i="4"/>
  <c r="I175" i="8" s="1"/>
  <c r="BG174" i="4"/>
  <c r="AV174" i="4"/>
  <c r="K174" i="8" s="1"/>
  <c r="AU174" i="4"/>
  <c r="J174" i="8" s="1"/>
  <c r="AT174" i="4"/>
  <c r="I174" i="8" s="1"/>
  <c r="AV173" i="4"/>
  <c r="K173" i="8" s="1"/>
  <c r="AU173" i="4"/>
  <c r="J173" i="8" s="1"/>
  <c r="AT173" i="4"/>
  <c r="I173" i="8" s="1"/>
  <c r="AO171" i="4"/>
  <c r="AN171" i="4"/>
  <c r="AN290" i="4" s="1"/>
  <c r="AM171" i="4"/>
  <c r="AL171" i="4"/>
  <c r="AL290" i="4" s="1"/>
  <c r="AK171" i="4"/>
  <c r="AK290" i="4" s="1"/>
  <c r="AJ171" i="4"/>
  <c r="AJ290" i="4" s="1"/>
  <c r="AI171" i="4"/>
  <c r="AH171" i="4"/>
  <c r="AG171" i="4"/>
  <c r="AF171" i="4"/>
  <c r="AE171" i="4"/>
  <c r="AD171" i="4"/>
  <c r="AC171" i="4"/>
  <c r="AB171" i="4"/>
  <c r="AA171" i="4"/>
  <c r="Z171" i="4"/>
  <c r="Z290" i="4" s="1"/>
  <c r="Y171" i="4"/>
  <c r="X171" i="4"/>
  <c r="X290" i="4" s="1"/>
  <c r="W171" i="4"/>
  <c r="V171" i="4"/>
  <c r="V290" i="4" s="1"/>
  <c r="U171" i="4"/>
  <c r="U290" i="4" s="1"/>
  <c r="T171" i="4"/>
  <c r="T290" i="4" s="1"/>
  <c r="S171" i="4"/>
  <c r="R171" i="4"/>
  <c r="Q171" i="4"/>
  <c r="Q290" i="4" s="1"/>
  <c r="P171" i="4"/>
  <c r="P290" i="4" s="1"/>
  <c r="O171" i="4"/>
  <c r="O290" i="4" s="1"/>
  <c r="N171" i="4"/>
  <c r="M171" i="4"/>
  <c r="L171" i="4"/>
  <c r="K171" i="4"/>
  <c r="J171" i="4"/>
  <c r="I171" i="4"/>
  <c r="H171" i="4"/>
  <c r="H290" i="4" s="1"/>
  <c r="G171" i="4"/>
  <c r="F171" i="4"/>
  <c r="F290" i="4" s="1"/>
  <c r="BG170" i="4"/>
  <c r="AV170" i="4"/>
  <c r="K170" i="8" s="1"/>
  <c r="AU170" i="4"/>
  <c r="J170" i="8" s="1"/>
  <c r="AT170" i="4"/>
  <c r="I170" i="8" s="1"/>
  <c r="AV169" i="4"/>
  <c r="K169" i="8" s="1"/>
  <c r="AU169" i="4"/>
  <c r="J169" i="8" s="1"/>
  <c r="AT169" i="4"/>
  <c r="I169" i="8" s="1"/>
  <c r="AV168" i="4"/>
  <c r="K168" i="8" s="1"/>
  <c r="AU168" i="4"/>
  <c r="J168" i="8" s="1"/>
  <c r="AT168" i="4"/>
  <c r="I168" i="8" s="1"/>
  <c r="AV167" i="4"/>
  <c r="K167" i="8" s="1"/>
  <c r="AU167" i="4"/>
  <c r="J167" i="8" s="1"/>
  <c r="AT167" i="4"/>
  <c r="I167" i="8" s="1"/>
  <c r="AV166" i="4"/>
  <c r="K166" i="8" s="1"/>
  <c r="AU166" i="4"/>
  <c r="J166" i="8" s="1"/>
  <c r="AT166" i="4"/>
  <c r="I166" i="8" s="1"/>
  <c r="AV165" i="4"/>
  <c r="K165" i="8" s="1"/>
  <c r="AU165" i="4"/>
  <c r="J165" i="8" s="1"/>
  <c r="AT165" i="4"/>
  <c r="I165" i="8" s="1"/>
  <c r="AV164" i="4"/>
  <c r="K164" i="8" s="1"/>
  <c r="AU164" i="4"/>
  <c r="J164" i="8" s="1"/>
  <c r="AT164" i="4"/>
  <c r="I164" i="8" s="1"/>
  <c r="AV163" i="4"/>
  <c r="K163" i="8" s="1"/>
  <c r="AU163" i="4"/>
  <c r="J163" i="8" s="1"/>
  <c r="AT163" i="4"/>
  <c r="I163" i="8" s="1"/>
  <c r="BG162" i="4"/>
  <c r="AV162" i="4"/>
  <c r="K162" i="8" s="1"/>
  <c r="AU162" i="4"/>
  <c r="J162" i="8" s="1"/>
  <c r="AT162" i="4"/>
  <c r="I162" i="8" s="1"/>
  <c r="BG161" i="4"/>
  <c r="AV161" i="4"/>
  <c r="K161" i="8" s="1"/>
  <c r="AU161" i="4"/>
  <c r="J161" i="8" s="1"/>
  <c r="AT161" i="4"/>
  <c r="AV160" i="4"/>
  <c r="K160" i="8" s="1"/>
  <c r="AU160" i="4"/>
  <c r="J160" i="8" s="1"/>
  <c r="AT160" i="4"/>
  <c r="I160" i="8" s="1"/>
  <c r="AV157" i="4"/>
  <c r="K157" i="8" s="1"/>
  <c r="AU157" i="4"/>
  <c r="J157" i="8" s="1"/>
  <c r="AT157" i="4"/>
  <c r="I157" i="8" s="1"/>
  <c r="AV156" i="4"/>
  <c r="K156" i="8" s="1"/>
  <c r="AU156" i="4"/>
  <c r="J156" i="8" s="1"/>
  <c r="AT156" i="4"/>
  <c r="I156" i="8" s="1"/>
  <c r="BG155" i="4"/>
  <c r="BG156" i="4" s="1"/>
  <c r="AV155" i="4"/>
  <c r="K155" i="8" s="1"/>
  <c r="AU155" i="4"/>
  <c r="J155" i="8" s="1"/>
  <c r="AT155" i="4"/>
  <c r="I155" i="8" s="1"/>
  <c r="BC155" i="4"/>
  <c r="BG154" i="4"/>
  <c r="BC154" i="4"/>
  <c r="AV154" i="4"/>
  <c r="K154" i="8" s="1"/>
  <c r="AU154" i="4"/>
  <c r="J154" i="8" s="1"/>
  <c r="AT154" i="4"/>
  <c r="I154" i="8" s="1"/>
  <c r="AV153" i="4"/>
  <c r="AU153" i="4"/>
  <c r="AT153" i="4"/>
  <c r="AF149" i="4"/>
  <c r="AO147" i="4"/>
  <c r="AN147" i="4"/>
  <c r="AM147" i="4"/>
  <c r="AL147" i="4"/>
  <c r="AK147" i="4"/>
  <c r="AJ147" i="4"/>
  <c r="AI147" i="4"/>
  <c r="AH147" i="4"/>
  <c r="AG147" i="4"/>
  <c r="AF147" i="4"/>
  <c r="AE147" i="4"/>
  <c r="AD147" i="4"/>
  <c r="AC147" i="4"/>
  <c r="AB147" i="4"/>
  <c r="AA147" i="4"/>
  <c r="Z147" i="4"/>
  <c r="Y147" i="4"/>
  <c r="X147" i="4"/>
  <c r="W147" i="4"/>
  <c r="V147" i="4"/>
  <c r="U147" i="4"/>
  <c r="T147" i="4"/>
  <c r="S147" i="4"/>
  <c r="R147" i="4"/>
  <c r="Q147" i="4"/>
  <c r="P147" i="4"/>
  <c r="O147" i="4"/>
  <c r="N147" i="4"/>
  <c r="M147" i="4"/>
  <c r="L147" i="4"/>
  <c r="K147" i="4"/>
  <c r="J147" i="4"/>
  <c r="I147" i="4"/>
  <c r="H147" i="4"/>
  <c r="G147" i="4"/>
  <c r="F147" i="4"/>
  <c r="BG146" i="4"/>
  <c r="AV146" i="4"/>
  <c r="K146" i="8" s="1"/>
  <c r="AU146" i="4"/>
  <c r="J146" i="8" s="1"/>
  <c r="AT146" i="4"/>
  <c r="I146" i="8" s="1"/>
  <c r="AV145" i="4"/>
  <c r="K145" i="8" s="1"/>
  <c r="AU145" i="4"/>
  <c r="J145" i="8" s="1"/>
  <c r="AT145" i="4"/>
  <c r="I145" i="8" s="1"/>
  <c r="AV144" i="4"/>
  <c r="K144" i="8" s="1"/>
  <c r="AU144" i="4"/>
  <c r="J144" i="8" s="1"/>
  <c r="AT144" i="4"/>
  <c r="I144" i="8" s="1"/>
  <c r="AV143" i="4"/>
  <c r="K143" i="8" s="1"/>
  <c r="AU143" i="4"/>
  <c r="J143" i="8" s="1"/>
  <c r="AT143" i="4"/>
  <c r="I143" i="8" s="1"/>
  <c r="AV142" i="4"/>
  <c r="K142" i="8" s="1"/>
  <c r="AU142" i="4"/>
  <c r="J142" i="8" s="1"/>
  <c r="AT142" i="4"/>
  <c r="I142" i="8" s="1"/>
  <c r="AV141" i="4"/>
  <c r="K141" i="8" s="1"/>
  <c r="AU141" i="4"/>
  <c r="J141" i="8" s="1"/>
  <c r="AT141" i="4"/>
  <c r="I141" i="8" s="1"/>
  <c r="AV140" i="4"/>
  <c r="K140" i="8" s="1"/>
  <c r="AU140" i="4"/>
  <c r="J140" i="8" s="1"/>
  <c r="AT140" i="4"/>
  <c r="I140" i="8" s="1"/>
  <c r="AV139" i="4"/>
  <c r="K139" i="8" s="1"/>
  <c r="AU139" i="4"/>
  <c r="J139" i="8" s="1"/>
  <c r="AT139" i="4"/>
  <c r="I139" i="8" s="1"/>
  <c r="BG138" i="4"/>
  <c r="AV138" i="4"/>
  <c r="K138" i="8" s="1"/>
  <c r="AU138" i="4"/>
  <c r="J138" i="8" s="1"/>
  <c r="AT138" i="4"/>
  <c r="I138" i="8" s="1"/>
  <c r="BG137" i="4"/>
  <c r="AV137" i="4"/>
  <c r="K137" i="8" s="1"/>
  <c r="AU137" i="4"/>
  <c r="J137" i="8" s="1"/>
  <c r="AT137" i="4"/>
  <c r="AV136" i="4"/>
  <c r="K136" i="8" s="1"/>
  <c r="AU136" i="4"/>
  <c r="J136" i="8" s="1"/>
  <c r="AT136" i="4"/>
  <c r="I136" i="8" s="1"/>
  <c r="AT134" i="4"/>
  <c r="I134" i="8" s="1"/>
  <c r="AO134" i="4"/>
  <c r="AN134" i="4"/>
  <c r="AM134" i="4"/>
  <c r="AL134" i="4"/>
  <c r="AK134" i="4"/>
  <c r="AJ134" i="4"/>
  <c r="AI134" i="4"/>
  <c r="AH134" i="4"/>
  <c r="AG134" i="4"/>
  <c r="AF134" i="4"/>
  <c r="AE134" i="4"/>
  <c r="AD134" i="4"/>
  <c r="AC134" i="4"/>
  <c r="AB134" i="4"/>
  <c r="AA134" i="4"/>
  <c r="Z134" i="4"/>
  <c r="Y134" i="4"/>
  <c r="X134" i="4"/>
  <c r="W134" i="4"/>
  <c r="V134" i="4"/>
  <c r="U134" i="4"/>
  <c r="T134" i="4"/>
  <c r="S134" i="4"/>
  <c r="R134" i="4"/>
  <c r="Q134" i="4"/>
  <c r="P134" i="4"/>
  <c r="O134" i="4"/>
  <c r="N134" i="4"/>
  <c r="M134" i="4"/>
  <c r="L134" i="4"/>
  <c r="K134" i="4"/>
  <c r="J134" i="4"/>
  <c r="I134" i="4"/>
  <c r="H134" i="4"/>
  <c r="G134" i="4"/>
  <c r="F134" i="4"/>
  <c r="C134" i="4"/>
  <c r="BG133" i="4"/>
  <c r="BC133" i="4"/>
  <c r="AV133" i="4"/>
  <c r="K133" i="8" s="1"/>
  <c r="AU133" i="4"/>
  <c r="J133" i="8" s="1"/>
  <c r="AT133" i="4"/>
  <c r="I133" i="8" s="1"/>
  <c r="AV132" i="4"/>
  <c r="K132" i="8" s="1"/>
  <c r="AU132" i="4"/>
  <c r="J132" i="8" s="1"/>
  <c r="AT132" i="4"/>
  <c r="I132" i="8" s="1"/>
  <c r="AV131" i="4"/>
  <c r="K131" i="8" s="1"/>
  <c r="AU131" i="4"/>
  <c r="J131" i="8" s="1"/>
  <c r="AT131" i="4"/>
  <c r="I131" i="8" s="1"/>
  <c r="AV130" i="4"/>
  <c r="K130" i="8" s="1"/>
  <c r="AU130" i="4"/>
  <c r="J130" i="8" s="1"/>
  <c r="AT130" i="4"/>
  <c r="I130" i="8" s="1"/>
  <c r="AV129" i="4"/>
  <c r="K129" i="8" s="1"/>
  <c r="AU129" i="4"/>
  <c r="J129" i="8" s="1"/>
  <c r="AT129" i="4"/>
  <c r="I129" i="8" s="1"/>
  <c r="AV128" i="4"/>
  <c r="K128" i="8" s="1"/>
  <c r="AU128" i="4"/>
  <c r="J128" i="8" s="1"/>
  <c r="AT128" i="4"/>
  <c r="I128" i="8" s="1"/>
  <c r="AV127" i="4"/>
  <c r="K127" i="8" s="1"/>
  <c r="AU127" i="4"/>
  <c r="J127" i="8" s="1"/>
  <c r="AT127" i="4"/>
  <c r="I127" i="8" s="1"/>
  <c r="AV126" i="4"/>
  <c r="K126" i="8" s="1"/>
  <c r="AU126" i="4"/>
  <c r="J126" i="8" s="1"/>
  <c r="AT126" i="4"/>
  <c r="I126" i="8" s="1"/>
  <c r="AV125" i="4"/>
  <c r="K125" i="8" s="1"/>
  <c r="AU125" i="4"/>
  <c r="J125" i="8" s="1"/>
  <c r="AT125" i="4"/>
  <c r="I125" i="8" s="1"/>
  <c r="BG124" i="4"/>
  <c r="BG125" i="4" s="1"/>
  <c r="AV124" i="4"/>
  <c r="K124" i="8" s="1"/>
  <c r="AU124" i="4"/>
  <c r="AT124" i="4"/>
  <c r="I124" i="8" s="1"/>
  <c r="BC124" i="4"/>
  <c r="AV123" i="4"/>
  <c r="K123" i="8" s="1"/>
  <c r="AU123" i="4"/>
  <c r="J123" i="8" s="1"/>
  <c r="AT123" i="4"/>
  <c r="I123" i="8" s="1"/>
  <c r="BC123" i="4"/>
  <c r="AU121" i="4"/>
  <c r="J121" i="8" s="1"/>
  <c r="AT121" i="4"/>
  <c r="I121" i="8" s="1"/>
  <c r="AO121" i="4"/>
  <c r="AN121" i="4"/>
  <c r="AM121" i="4"/>
  <c r="AL121" i="4"/>
  <c r="AK121" i="4"/>
  <c r="AJ121" i="4"/>
  <c r="AI121" i="4"/>
  <c r="AH121" i="4"/>
  <c r="AG121" i="4"/>
  <c r="AF121" i="4"/>
  <c r="AE121" i="4"/>
  <c r="AD121" i="4"/>
  <c r="AC121" i="4"/>
  <c r="AB121" i="4"/>
  <c r="AA121" i="4"/>
  <c r="Z121" i="4"/>
  <c r="Y121" i="4"/>
  <c r="X121" i="4"/>
  <c r="W121" i="4"/>
  <c r="V121" i="4"/>
  <c r="U121" i="4"/>
  <c r="T121" i="4"/>
  <c r="S121" i="4"/>
  <c r="R121" i="4"/>
  <c r="Q121" i="4"/>
  <c r="P121" i="4"/>
  <c r="O121" i="4"/>
  <c r="N121" i="4"/>
  <c r="M121" i="4"/>
  <c r="L121" i="4"/>
  <c r="K121" i="4"/>
  <c r="J121" i="4"/>
  <c r="I121" i="4"/>
  <c r="H121" i="4"/>
  <c r="G121" i="4"/>
  <c r="F121" i="4"/>
  <c r="BG120" i="4"/>
  <c r="AV120" i="4"/>
  <c r="K120" i="8" s="1"/>
  <c r="AU120" i="4"/>
  <c r="J120" i="8" s="1"/>
  <c r="AT120" i="4"/>
  <c r="I120" i="8" s="1"/>
  <c r="AV119" i="4"/>
  <c r="K119" i="8" s="1"/>
  <c r="AU119" i="4"/>
  <c r="J119" i="8" s="1"/>
  <c r="AT119" i="4"/>
  <c r="I119" i="8" s="1"/>
  <c r="AV118" i="4"/>
  <c r="K118" i="8" s="1"/>
  <c r="AU118" i="4"/>
  <c r="J118" i="8" s="1"/>
  <c r="AT118" i="4"/>
  <c r="I118" i="8" s="1"/>
  <c r="AV117" i="4"/>
  <c r="K117" i="8" s="1"/>
  <c r="AU117" i="4"/>
  <c r="J117" i="8" s="1"/>
  <c r="AT117" i="4"/>
  <c r="I117" i="8" s="1"/>
  <c r="AV116" i="4"/>
  <c r="K116" i="8" s="1"/>
  <c r="AU116" i="4"/>
  <c r="J116" i="8" s="1"/>
  <c r="AT116" i="4"/>
  <c r="I116" i="8" s="1"/>
  <c r="AV115" i="4"/>
  <c r="K115" i="8" s="1"/>
  <c r="AU115" i="4"/>
  <c r="J115" i="8" s="1"/>
  <c r="AT115" i="4"/>
  <c r="I115" i="8" s="1"/>
  <c r="AV114" i="4"/>
  <c r="K114" i="8" s="1"/>
  <c r="AU114" i="4"/>
  <c r="J114" i="8" s="1"/>
  <c r="AT114" i="4"/>
  <c r="I114" i="8" s="1"/>
  <c r="AV113" i="4"/>
  <c r="K113" i="8" s="1"/>
  <c r="AU113" i="4"/>
  <c r="J113" i="8" s="1"/>
  <c r="AT113" i="4"/>
  <c r="I113" i="8" s="1"/>
  <c r="AV112" i="4"/>
  <c r="K112" i="8" s="1"/>
  <c r="AU112" i="4"/>
  <c r="J112" i="8" s="1"/>
  <c r="AT112" i="4"/>
  <c r="I112" i="8" s="1"/>
  <c r="BG111" i="4"/>
  <c r="BG112" i="4" s="1"/>
  <c r="AV111" i="4"/>
  <c r="AU111" i="4"/>
  <c r="J111" i="8" s="1"/>
  <c r="AT111" i="4"/>
  <c r="I111" i="8" s="1"/>
  <c r="BC110" i="4"/>
  <c r="AV110" i="4"/>
  <c r="K110" i="8" s="1"/>
  <c r="AU110" i="4"/>
  <c r="J110" i="8" s="1"/>
  <c r="AT110" i="4"/>
  <c r="I110" i="8" s="1"/>
  <c r="AV108" i="4"/>
  <c r="K108" i="8" s="1"/>
  <c r="AU108" i="4"/>
  <c r="J108" i="8" s="1"/>
  <c r="AT108" i="4"/>
  <c r="I108" i="8" s="1"/>
  <c r="AO108" i="4"/>
  <c r="AN108" i="4"/>
  <c r="AM108" i="4"/>
  <c r="AL108" i="4"/>
  <c r="AK108" i="4"/>
  <c r="AJ108" i="4"/>
  <c r="AI108" i="4"/>
  <c r="AH108" i="4"/>
  <c r="AG108" i="4"/>
  <c r="AF108" i="4"/>
  <c r="AE108" i="4"/>
  <c r="AD108" i="4"/>
  <c r="AC108" i="4"/>
  <c r="AB108" i="4"/>
  <c r="AA108" i="4"/>
  <c r="Z108" i="4"/>
  <c r="Y108" i="4"/>
  <c r="X108" i="4"/>
  <c r="W108" i="4"/>
  <c r="V108" i="4"/>
  <c r="U108" i="4"/>
  <c r="T108" i="4"/>
  <c r="S108" i="4"/>
  <c r="R108" i="4"/>
  <c r="Q108" i="4"/>
  <c r="P108" i="4"/>
  <c r="O108" i="4"/>
  <c r="N108" i="4"/>
  <c r="M108" i="4"/>
  <c r="L108" i="4"/>
  <c r="K108" i="4"/>
  <c r="J108" i="4"/>
  <c r="I108" i="4"/>
  <c r="H108" i="4"/>
  <c r="G108" i="4"/>
  <c r="F108" i="4"/>
  <c r="BG107" i="4"/>
  <c r="AV107" i="4"/>
  <c r="K107" i="8" s="1"/>
  <c r="AU107" i="4"/>
  <c r="J107" i="8" s="1"/>
  <c r="AT107" i="4"/>
  <c r="I107" i="8" s="1"/>
  <c r="AV106" i="4"/>
  <c r="K106" i="8" s="1"/>
  <c r="AU106" i="4"/>
  <c r="J106" i="8" s="1"/>
  <c r="AT106" i="4"/>
  <c r="I106" i="8" s="1"/>
  <c r="AV105" i="4"/>
  <c r="K105" i="8" s="1"/>
  <c r="AU105" i="4"/>
  <c r="J105" i="8" s="1"/>
  <c r="AT105" i="4"/>
  <c r="I105" i="8" s="1"/>
  <c r="AV104" i="4"/>
  <c r="K104" i="8" s="1"/>
  <c r="AU104" i="4"/>
  <c r="J104" i="8" s="1"/>
  <c r="AT104" i="4"/>
  <c r="I104" i="8" s="1"/>
  <c r="AV103" i="4"/>
  <c r="K103" i="8" s="1"/>
  <c r="AU103" i="4"/>
  <c r="J103" i="8" s="1"/>
  <c r="AT103" i="4"/>
  <c r="I103" i="8" s="1"/>
  <c r="AV102" i="4"/>
  <c r="K102" i="8" s="1"/>
  <c r="AU102" i="4"/>
  <c r="J102" i="8" s="1"/>
  <c r="AT102" i="4"/>
  <c r="I102" i="8" s="1"/>
  <c r="AV101" i="4"/>
  <c r="K101" i="8" s="1"/>
  <c r="AU101" i="4"/>
  <c r="J101" i="8" s="1"/>
  <c r="AT101" i="4"/>
  <c r="I101" i="8" s="1"/>
  <c r="AV100" i="4"/>
  <c r="K100" i="8" s="1"/>
  <c r="AU100" i="4"/>
  <c r="J100" i="8" s="1"/>
  <c r="AT100" i="4"/>
  <c r="I100" i="8" s="1"/>
  <c r="AV99" i="4"/>
  <c r="K99" i="8" s="1"/>
  <c r="AU99" i="4"/>
  <c r="J99" i="8" s="1"/>
  <c r="AT99" i="4"/>
  <c r="I99" i="8" s="1"/>
  <c r="BG98" i="4"/>
  <c r="AV98" i="4"/>
  <c r="K98" i="8" s="1"/>
  <c r="AU98" i="4"/>
  <c r="J98" i="8" s="1"/>
  <c r="AT98" i="4"/>
  <c r="I98" i="8" s="1"/>
  <c r="AV97" i="4"/>
  <c r="K97" i="8" s="1"/>
  <c r="AU97" i="4"/>
  <c r="J97" i="8" s="1"/>
  <c r="AT97" i="4"/>
  <c r="I97" i="8" s="1"/>
  <c r="AV95" i="4"/>
  <c r="K95" i="8" s="1"/>
  <c r="AU95" i="4"/>
  <c r="J95" i="8" s="1"/>
  <c r="AT95" i="4"/>
  <c r="I95" i="8" s="1"/>
  <c r="AO95" i="4"/>
  <c r="AN95" i="4"/>
  <c r="AM95" i="4"/>
  <c r="AL95" i="4"/>
  <c r="AK95" i="4"/>
  <c r="AJ95" i="4"/>
  <c r="AI95" i="4"/>
  <c r="AH95" i="4"/>
  <c r="AG95" i="4"/>
  <c r="AF95" i="4"/>
  <c r="AE95" i="4"/>
  <c r="AD95" i="4"/>
  <c r="AC95" i="4"/>
  <c r="AB95" i="4"/>
  <c r="AA95" i="4"/>
  <c r="Z95" i="4"/>
  <c r="Y95" i="4"/>
  <c r="X95" i="4"/>
  <c r="W95" i="4"/>
  <c r="V95" i="4"/>
  <c r="U95" i="4"/>
  <c r="T95" i="4"/>
  <c r="S95" i="4"/>
  <c r="R95" i="4"/>
  <c r="Q95" i="4"/>
  <c r="P95" i="4"/>
  <c r="O95" i="4"/>
  <c r="N95" i="4"/>
  <c r="M95" i="4"/>
  <c r="L95" i="4"/>
  <c r="K95" i="4"/>
  <c r="J95" i="4"/>
  <c r="I95" i="4"/>
  <c r="H95" i="4"/>
  <c r="G95" i="4"/>
  <c r="F95" i="4"/>
  <c r="BG94" i="4"/>
  <c r="AV94" i="4"/>
  <c r="K94" i="8" s="1"/>
  <c r="AU94" i="4"/>
  <c r="J94" i="8" s="1"/>
  <c r="AT94" i="4"/>
  <c r="I94" i="8" s="1"/>
  <c r="AV93" i="4"/>
  <c r="K93" i="8" s="1"/>
  <c r="AU93" i="4"/>
  <c r="J93" i="8" s="1"/>
  <c r="AT93" i="4"/>
  <c r="I93" i="8" s="1"/>
  <c r="AV92" i="4"/>
  <c r="K92" i="8" s="1"/>
  <c r="AU92" i="4"/>
  <c r="J92" i="8" s="1"/>
  <c r="AT92" i="4"/>
  <c r="I92" i="8" s="1"/>
  <c r="AV91" i="4"/>
  <c r="K91" i="8" s="1"/>
  <c r="AU91" i="4"/>
  <c r="J91" i="8" s="1"/>
  <c r="AT91" i="4"/>
  <c r="I91" i="8" s="1"/>
  <c r="AV90" i="4"/>
  <c r="K90" i="8" s="1"/>
  <c r="AU90" i="4"/>
  <c r="J90" i="8" s="1"/>
  <c r="AT90" i="4"/>
  <c r="I90" i="8" s="1"/>
  <c r="AV89" i="4"/>
  <c r="K89" i="8" s="1"/>
  <c r="AU89" i="4"/>
  <c r="J89" i="8" s="1"/>
  <c r="AT89" i="4"/>
  <c r="I89" i="8" s="1"/>
  <c r="AV88" i="4"/>
  <c r="K88" i="8" s="1"/>
  <c r="AU88" i="4"/>
  <c r="J88" i="8" s="1"/>
  <c r="AT88" i="4"/>
  <c r="I88" i="8" s="1"/>
  <c r="AV87" i="4"/>
  <c r="K87" i="8" s="1"/>
  <c r="AU87" i="4"/>
  <c r="J87" i="8" s="1"/>
  <c r="AT87" i="4"/>
  <c r="I87" i="8" s="1"/>
  <c r="AV86" i="4"/>
  <c r="K86" i="8" s="1"/>
  <c r="AU86" i="4"/>
  <c r="J86" i="8" s="1"/>
  <c r="AT86" i="4"/>
  <c r="I86" i="8" s="1"/>
  <c r="BG85" i="4"/>
  <c r="AV85" i="4"/>
  <c r="K85" i="8" s="1"/>
  <c r="AU85" i="4"/>
  <c r="J85" i="8" s="1"/>
  <c r="AT85" i="4"/>
  <c r="I85" i="8" s="1"/>
  <c r="AV84" i="4"/>
  <c r="K84" i="8" s="1"/>
  <c r="AU84" i="4"/>
  <c r="J84" i="8" s="1"/>
  <c r="AT84" i="4"/>
  <c r="I84" i="8" s="1"/>
  <c r="BC84" i="4"/>
  <c r="AV82" i="4"/>
  <c r="K82" i="8" s="1"/>
  <c r="AU82" i="4"/>
  <c r="J82" i="8" s="1"/>
  <c r="AO82" i="4"/>
  <c r="AN82" i="4"/>
  <c r="AM82" i="4"/>
  <c r="AL82" i="4"/>
  <c r="AK82" i="4"/>
  <c r="AJ82" i="4"/>
  <c r="AI82" i="4"/>
  <c r="AH82" i="4"/>
  <c r="AG82" i="4"/>
  <c r="AF82" i="4"/>
  <c r="AE82" i="4"/>
  <c r="AD82" i="4"/>
  <c r="AC82" i="4"/>
  <c r="AB82" i="4"/>
  <c r="AA82" i="4"/>
  <c r="Z82" i="4"/>
  <c r="Y82" i="4"/>
  <c r="X82" i="4"/>
  <c r="W82" i="4"/>
  <c r="V82" i="4"/>
  <c r="U82" i="4"/>
  <c r="T82" i="4"/>
  <c r="S82" i="4"/>
  <c r="R82" i="4"/>
  <c r="Q82" i="4"/>
  <c r="P82" i="4"/>
  <c r="O82" i="4"/>
  <c r="N82" i="4"/>
  <c r="M82" i="4"/>
  <c r="L82" i="4"/>
  <c r="K82" i="4"/>
  <c r="J82" i="4"/>
  <c r="I82" i="4"/>
  <c r="H82" i="4"/>
  <c r="G82" i="4"/>
  <c r="F82" i="4"/>
  <c r="BG81" i="4"/>
  <c r="AV81" i="4"/>
  <c r="K81" i="8" s="1"/>
  <c r="AU81" i="4"/>
  <c r="J81" i="8" s="1"/>
  <c r="AT81" i="4"/>
  <c r="I81" i="8" s="1"/>
  <c r="AV80" i="4"/>
  <c r="K80" i="8" s="1"/>
  <c r="AU80" i="4"/>
  <c r="J80" i="8" s="1"/>
  <c r="AT80" i="4"/>
  <c r="I80" i="8" s="1"/>
  <c r="AV79" i="4"/>
  <c r="K79" i="8" s="1"/>
  <c r="AU79" i="4"/>
  <c r="J79" i="8" s="1"/>
  <c r="AT79" i="4"/>
  <c r="I79" i="8" s="1"/>
  <c r="AV78" i="4"/>
  <c r="K78" i="8" s="1"/>
  <c r="AU78" i="4"/>
  <c r="J78" i="8" s="1"/>
  <c r="AT78" i="4"/>
  <c r="I78" i="8" s="1"/>
  <c r="AV77" i="4"/>
  <c r="K77" i="8" s="1"/>
  <c r="AU77" i="4"/>
  <c r="J77" i="8" s="1"/>
  <c r="AT77" i="4"/>
  <c r="I77" i="8" s="1"/>
  <c r="AV76" i="4"/>
  <c r="K76" i="8" s="1"/>
  <c r="AU76" i="4"/>
  <c r="J76" i="8" s="1"/>
  <c r="AT76" i="4"/>
  <c r="I76" i="8" s="1"/>
  <c r="AV75" i="4"/>
  <c r="K75" i="8" s="1"/>
  <c r="AU75" i="4"/>
  <c r="J75" i="8" s="1"/>
  <c r="AT75" i="4"/>
  <c r="I75" i="8" s="1"/>
  <c r="AV74" i="4"/>
  <c r="K74" i="8" s="1"/>
  <c r="AU74" i="4"/>
  <c r="J74" i="8" s="1"/>
  <c r="AT74" i="4"/>
  <c r="I74" i="8" s="1"/>
  <c r="BG73" i="4"/>
  <c r="BG74" i="4" s="1"/>
  <c r="AV73" i="4"/>
  <c r="K73" i="8" s="1"/>
  <c r="AU73" i="4"/>
  <c r="J73" i="8" s="1"/>
  <c r="AT73" i="4"/>
  <c r="I73" i="8" s="1"/>
  <c r="BC73" i="4"/>
  <c r="BG72" i="4"/>
  <c r="AV72" i="4"/>
  <c r="K72" i="8" s="1"/>
  <c r="AU72" i="4"/>
  <c r="J72" i="8" s="1"/>
  <c r="AT72" i="4"/>
  <c r="I72" i="8" s="1"/>
  <c r="AV71" i="4"/>
  <c r="K71" i="8" s="1"/>
  <c r="AU71" i="4"/>
  <c r="J71" i="8" s="1"/>
  <c r="AT71" i="4"/>
  <c r="I71" i="8" s="1"/>
  <c r="BC71" i="4"/>
  <c r="AV69" i="4"/>
  <c r="K69" i="8" s="1"/>
  <c r="AO69" i="4"/>
  <c r="AN69" i="4"/>
  <c r="AM69" i="4"/>
  <c r="AL69" i="4"/>
  <c r="AK69" i="4"/>
  <c r="AJ69" i="4"/>
  <c r="AI69" i="4"/>
  <c r="AH69" i="4"/>
  <c r="AG69" i="4"/>
  <c r="AF69" i="4"/>
  <c r="AE69" i="4"/>
  <c r="AD69" i="4"/>
  <c r="AC69" i="4"/>
  <c r="AB69" i="4"/>
  <c r="AA69" i="4"/>
  <c r="Z69" i="4"/>
  <c r="Y69" i="4"/>
  <c r="X69" i="4"/>
  <c r="W69" i="4"/>
  <c r="V69" i="4"/>
  <c r="U69" i="4"/>
  <c r="T69" i="4"/>
  <c r="S69" i="4"/>
  <c r="R69" i="4"/>
  <c r="Q69" i="4"/>
  <c r="P69" i="4"/>
  <c r="O69" i="4"/>
  <c r="N69" i="4"/>
  <c r="M69" i="4"/>
  <c r="L69" i="4"/>
  <c r="K69" i="4"/>
  <c r="J69" i="4"/>
  <c r="I69" i="4"/>
  <c r="H69" i="4"/>
  <c r="G69" i="4"/>
  <c r="F69" i="4"/>
  <c r="BG68" i="4"/>
  <c r="AV68" i="4"/>
  <c r="K68" i="8" s="1"/>
  <c r="AU68" i="4"/>
  <c r="J68" i="8" s="1"/>
  <c r="AT68" i="4"/>
  <c r="I68" i="8" s="1"/>
  <c r="AV67" i="4"/>
  <c r="K67" i="8" s="1"/>
  <c r="AU67" i="4"/>
  <c r="J67" i="8" s="1"/>
  <c r="AT67" i="4"/>
  <c r="I67" i="8" s="1"/>
  <c r="AV66" i="4"/>
  <c r="K66" i="8" s="1"/>
  <c r="AU66" i="4"/>
  <c r="J66" i="8" s="1"/>
  <c r="AT66" i="4"/>
  <c r="I66" i="8" s="1"/>
  <c r="AV65" i="4"/>
  <c r="K65" i="8" s="1"/>
  <c r="AU65" i="4"/>
  <c r="J65" i="8" s="1"/>
  <c r="AT65" i="4"/>
  <c r="I65" i="8" s="1"/>
  <c r="AV64" i="4"/>
  <c r="K64" i="8" s="1"/>
  <c r="AU64" i="4"/>
  <c r="J64" i="8" s="1"/>
  <c r="AT64" i="4"/>
  <c r="I64" i="8" s="1"/>
  <c r="AV63" i="4"/>
  <c r="K63" i="8" s="1"/>
  <c r="AU63" i="4"/>
  <c r="J63" i="8" s="1"/>
  <c r="AT63" i="4"/>
  <c r="I63" i="8" s="1"/>
  <c r="AV62" i="4"/>
  <c r="K62" i="8" s="1"/>
  <c r="AU62" i="4"/>
  <c r="J62" i="8" s="1"/>
  <c r="AT62" i="4"/>
  <c r="I62" i="8" s="1"/>
  <c r="AV61" i="4"/>
  <c r="K61" i="8" s="1"/>
  <c r="AU61" i="4"/>
  <c r="J61" i="8" s="1"/>
  <c r="AT61" i="4"/>
  <c r="I61" i="8" s="1"/>
  <c r="AV60" i="4"/>
  <c r="K60" i="8" s="1"/>
  <c r="AU60" i="4"/>
  <c r="J60" i="8" s="1"/>
  <c r="AT60" i="4"/>
  <c r="I60" i="8" s="1"/>
  <c r="BG59" i="4"/>
  <c r="AV59" i="4"/>
  <c r="K59" i="8" s="1"/>
  <c r="AU59" i="4"/>
  <c r="J59" i="8" s="1"/>
  <c r="AT59" i="4"/>
  <c r="I59" i="8" s="1"/>
  <c r="AV58" i="4"/>
  <c r="K58" i="8" s="1"/>
  <c r="AU58" i="4"/>
  <c r="J58" i="8" s="1"/>
  <c r="AT58" i="4"/>
  <c r="I58" i="8" s="1"/>
  <c r="BC58" i="4"/>
  <c r="AO56" i="4"/>
  <c r="AN56" i="4"/>
  <c r="AM56" i="4"/>
  <c r="AL56" i="4"/>
  <c r="AK56" i="4"/>
  <c r="AJ56" i="4"/>
  <c r="AI56" i="4"/>
  <c r="AH56" i="4"/>
  <c r="AG56" i="4"/>
  <c r="AF56" i="4"/>
  <c r="AE56" i="4"/>
  <c r="AD56" i="4"/>
  <c r="AC56" i="4"/>
  <c r="AB56" i="4"/>
  <c r="AA56" i="4"/>
  <c r="Z56" i="4"/>
  <c r="Y56" i="4"/>
  <c r="X56" i="4"/>
  <c r="W56" i="4"/>
  <c r="V56" i="4"/>
  <c r="U56" i="4"/>
  <c r="T56" i="4"/>
  <c r="S56" i="4"/>
  <c r="R56" i="4"/>
  <c r="Q56" i="4"/>
  <c r="P56" i="4"/>
  <c r="O56" i="4"/>
  <c r="N56" i="4"/>
  <c r="M56" i="4"/>
  <c r="L56" i="4"/>
  <c r="K56" i="4"/>
  <c r="J56" i="4"/>
  <c r="I56" i="4"/>
  <c r="H56" i="4"/>
  <c r="G56" i="4"/>
  <c r="F56" i="4"/>
  <c r="BG55" i="4"/>
  <c r="AV55" i="4"/>
  <c r="K55" i="8" s="1"/>
  <c r="AU55" i="4"/>
  <c r="J55" i="8" s="1"/>
  <c r="AT55" i="4"/>
  <c r="I55" i="8" s="1"/>
  <c r="AV54" i="4"/>
  <c r="K54" i="8" s="1"/>
  <c r="AU54" i="4"/>
  <c r="J54" i="8" s="1"/>
  <c r="AT54" i="4"/>
  <c r="I54" i="8" s="1"/>
  <c r="AV53" i="4"/>
  <c r="K53" i="8" s="1"/>
  <c r="AU53" i="4"/>
  <c r="J53" i="8" s="1"/>
  <c r="AT53" i="4"/>
  <c r="I53" i="8" s="1"/>
  <c r="AV52" i="4"/>
  <c r="K52" i="8" s="1"/>
  <c r="AU52" i="4"/>
  <c r="J52" i="8" s="1"/>
  <c r="AT52" i="4"/>
  <c r="I52" i="8" s="1"/>
  <c r="AV51" i="4"/>
  <c r="K51" i="8" s="1"/>
  <c r="AU51" i="4"/>
  <c r="J51" i="8" s="1"/>
  <c r="AT51" i="4"/>
  <c r="I51" i="8" s="1"/>
  <c r="AV50" i="4"/>
  <c r="K50" i="8" s="1"/>
  <c r="AU50" i="4"/>
  <c r="J50" i="8" s="1"/>
  <c r="AT50" i="4"/>
  <c r="I50" i="8" s="1"/>
  <c r="AV49" i="4"/>
  <c r="K49" i="8" s="1"/>
  <c r="AU49" i="4"/>
  <c r="J49" i="8" s="1"/>
  <c r="AT49" i="4"/>
  <c r="I49" i="8" s="1"/>
  <c r="AV48" i="4"/>
  <c r="K48" i="8" s="1"/>
  <c r="AU48" i="4"/>
  <c r="J48" i="8" s="1"/>
  <c r="AT48" i="4"/>
  <c r="I48" i="8" s="1"/>
  <c r="AV47" i="4"/>
  <c r="K47" i="8" s="1"/>
  <c r="AU47" i="4"/>
  <c r="J47" i="8" s="1"/>
  <c r="AT47" i="4"/>
  <c r="I47" i="8" s="1"/>
  <c r="BG46" i="4"/>
  <c r="BG47" i="4" s="1"/>
  <c r="AV46" i="4"/>
  <c r="K46" i="8" s="1"/>
  <c r="AU46" i="4"/>
  <c r="J46" i="8" s="1"/>
  <c r="AT46" i="4"/>
  <c r="I46" i="8" s="1"/>
  <c r="AV45" i="4"/>
  <c r="K45" i="8" s="1"/>
  <c r="AU45" i="4"/>
  <c r="J45" i="8" s="1"/>
  <c r="AT45" i="4"/>
  <c r="I45" i="8" s="1"/>
  <c r="AO43" i="4"/>
  <c r="AN43" i="4"/>
  <c r="AM43" i="4"/>
  <c r="AL43" i="4"/>
  <c r="AK43" i="4"/>
  <c r="AJ43" i="4"/>
  <c r="AJ149" i="4" s="1"/>
  <c r="AI43" i="4"/>
  <c r="AH43" i="4"/>
  <c r="AG43" i="4"/>
  <c r="AF43" i="4"/>
  <c r="AE43" i="4"/>
  <c r="AD43" i="4"/>
  <c r="AC43" i="4"/>
  <c r="AB43" i="4"/>
  <c r="AA43" i="4"/>
  <c r="Z43" i="4"/>
  <c r="Z149" i="4" s="1"/>
  <c r="Y43" i="4"/>
  <c r="X43" i="4"/>
  <c r="W43" i="4"/>
  <c r="V43" i="4"/>
  <c r="U43" i="4"/>
  <c r="T43" i="4"/>
  <c r="T149" i="4" s="1"/>
  <c r="S43" i="4"/>
  <c r="R43" i="4"/>
  <c r="Q43" i="4"/>
  <c r="P43" i="4"/>
  <c r="P149" i="4" s="1"/>
  <c r="O43" i="4"/>
  <c r="N43" i="4"/>
  <c r="M43" i="4"/>
  <c r="L43" i="4"/>
  <c r="K43" i="4"/>
  <c r="J43" i="4"/>
  <c r="J149" i="4" s="1"/>
  <c r="I43" i="4"/>
  <c r="H43" i="4"/>
  <c r="G43" i="4"/>
  <c r="F43" i="4"/>
  <c r="BG42" i="4"/>
  <c r="AV42" i="4"/>
  <c r="K42" i="8" s="1"/>
  <c r="AU42" i="4"/>
  <c r="J42" i="8" s="1"/>
  <c r="AT42" i="4"/>
  <c r="I42" i="8" s="1"/>
  <c r="AV41" i="4"/>
  <c r="K41" i="8" s="1"/>
  <c r="AU41" i="4"/>
  <c r="J41" i="8" s="1"/>
  <c r="AT41" i="4"/>
  <c r="I41" i="8" s="1"/>
  <c r="AV40" i="4"/>
  <c r="K40" i="8" s="1"/>
  <c r="AU40" i="4"/>
  <c r="J40" i="8" s="1"/>
  <c r="AT40" i="4"/>
  <c r="I40" i="8" s="1"/>
  <c r="AV39" i="4"/>
  <c r="K39" i="8" s="1"/>
  <c r="AU39" i="4"/>
  <c r="J39" i="8" s="1"/>
  <c r="AT39" i="4"/>
  <c r="I39" i="8" s="1"/>
  <c r="AV38" i="4"/>
  <c r="K38" i="8" s="1"/>
  <c r="AU38" i="4"/>
  <c r="J38" i="8" s="1"/>
  <c r="AT38" i="4"/>
  <c r="I38" i="8" s="1"/>
  <c r="AV37" i="4"/>
  <c r="K37" i="8" s="1"/>
  <c r="AU37" i="4"/>
  <c r="J37" i="8" s="1"/>
  <c r="AT37" i="4"/>
  <c r="I37" i="8" s="1"/>
  <c r="AV36" i="4"/>
  <c r="K36" i="8" s="1"/>
  <c r="AU36" i="4"/>
  <c r="J36" i="8" s="1"/>
  <c r="AT36" i="4"/>
  <c r="I36" i="8" s="1"/>
  <c r="AV35" i="4"/>
  <c r="K35" i="8" s="1"/>
  <c r="AU35" i="4"/>
  <c r="J35" i="8" s="1"/>
  <c r="AT35" i="4"/>
  <c r="I35" i="8" s="1"/>
  <c r="AV34" i="4"/>
  <c r="K34" i="8" s="1"/>
  <c r="AU34" i="4"/>
  <c r="J34" i="8" s="1"/>
  <c r="AT34" i="4"/>
  <c r="I34" i="8" s="1"/>
  <c r="BG33" i="4"/>
  <c r="AV33" i="4"/>
  <c r="K33" i="8" s="1"/>
  <c r="AU33" i="4"/>
  <c r="J33" i="8" s="1"/>
  <c r="AT33" i="4"/>
  <c r="I33" i="8" s="1"/>
  <c r="AV32" i="4"/>
  <c r="K32" i="8" s="1"/>
  <c r="AU32" i="4"/>
  <c r="J32" i="8" s="1"/>
  <c r="AT32" i="4"/>
  <c r="AO30" i="4"/>
  <c r="AO149" i="4" s="1"/>
  <c r="AN30" i="4"/>
  <c r="AN149" i="4" s="1"/>
  <c r="AM30" i="4"/>
  <c r="AM149" i="4" s="1"/>
  <c r="AL30" i="4"/>
  <c r="AL149" i="4" s="1"/>
  <c r="AK30" i="4"/>
  <c r="AK149" i="4" s="1"/>
  <c r="AJ30" i="4"/>
  <c r="AI30" i="4"/>
  <c r="AI149" i="4" s="1"/>
  <c r="AH30" i="4"/>
  <c r="AH149" i="4" s="1"/>
  <c r="AG30" i="4"/>
  <c r="AG149" i="4" s="1"/>
  <c r="AF30" i="4"/>
  <c r="AE30" i="4"/>
  <c r="AD30" i="4"/>
  <c r="AC30" i="4"/>
  <c r="AC149" i="4" s="1"/>
  <c r="AB30" i="4"/>
  <c r="AA30" i="4"/>
  <c r="Z30" i="4"/>
  <c r="Y30" i="4"/>
  <c r="Y149" i="4" s="1"/>
  <c r="X30" i="4"/>
  <c r="X149" i="4" s="1"/>
  <c r="W30" i="4"/>
  <c r="W149" i="4" s="1"/>
  <c r="V30" i="4"/>
  <c r="V149" i="4" s="1"/>
  <c r="U30" i="4"/>
  <c r="U149" i="4" s="1"/>
  <c r="T30" i="4"/>
  <c r="S30" i="4"/>
  <c r="S149" i="4" s="1"/>
  <c r="R30" i="4"/>
  <c r="R149" i="4" s="1"/>
  <c r="Q30" i="4"/>
  <c r="Q149" i="4" s="1"/>
  <c r="P30" i="4"/>
  <c r="O30" i="4"/>
  <c r="N30" i="4"/>
  <c r="M30" i="4"/>
  <c r="M149" i="4" s="1"/>
  <c r="L30" i="4"/>
  <c r="K30" i="4"/>
  <c r="J30" i="4"/>
  <c r="I30" i="4"/>
  <c r="I149" i="4" s="1"/>
  <c r="H30" i="4"/>
  <c r="H149" i="4" s="1"/>
  <c r="G30" i="4"/>
  <c r="G149" i="4" s="1"/>
  <c r="F30" i="4"/>
  <c r="F149" i="4" s="1"/>
  <c r="BG29" i="4"/>
  <c r="AV29" i="4"/>
  <c r="K29" i="8" s="1"/>
  <c r="AU29" i="4"/>
  <c r="J29" i="8" s="1"/>
  <c r="AT29" i="4"/>
  <c r="I29" i="8" s="1"/>
  <c r="AV28" i="4"/>
  <c r="K28" i="8" s="1"/>
  <c r="AU28" i="4"/>
  <c r="J28" i="8" s="1"/>
  <c r="AT28" i="4"/>
  <c r="I28" i="8" s="1"/>
  <c r="AV27" i="4"/>
  <c r="K27" i="8" s="1"/>
  <c r="AU27" i="4"/>
  <c r="J27" i="8" s="1"/>
  <c r="AT27" i="4"/>
  <c r="I27" i="8" s="1"/>
  <c r="AV26" i="4"/>
  <c r="K26" i="8" s="1"/>
  <c r="AU26" i="4"/>
  <c r="J26" i="8" s="1"/>
  <c r="AT26" i="4"/>
  <c r="I26" i="8" s="1"/>
  <c r="AV25" i="4"/>
  <c r="K25" i="8" s="1"/>
  <c r="AU25" i="4"/>
  <c r="J25" i="8" s="1"/>
  <c r="AT25" i="4"/>
  <c r="I25" i="8" s="1"/>
  <c r="AV24" i="4"/>
  <c r="K24" i="8" s="1"/>
  <c r="AU24" i="4"/>
  <c r="J24" i="8" s="1"/>
  <c r="AT24" i="4"/>
  <c r="I24" i="8" s="1"/>
  <c r="AV23" i="4"/>
  <c r="K23" i="8" s="1"/>
  <c r="AU23" i="4"/>
  <c r="J23" i="8" s="1"/>
  <c r="AT23" i="4"/>
  <c r="I23" i="8" s="1"/>
  <c r="AV22" i="4"/>
  <c r="K22" i="8" s="1"/>
  <c r="AU22" i="4"/>
  <c r="J22" i="8" s="1"/>
  <c r="AT22" i="4"/>
  <c r="I22" i="8" s="1"/>
  <c r="BG21" i="4"/>
  <c r="BG22" i="4" s="1"/>
  <c r="AV21" i="4"/>
  <c r="K21" i="8" s="1"/>
  <c r="AU21" i="4"/>
  <c r="J21" i="8" s="1"/>
  <c r="AT21" i="4"/>
  <c r="I21" i="8" s="1"/>
  <c r="BG20" i="4"/>
  <c r="BC20" i="4"/>
  <c r="AV20" i="4"/>
  <c r="K20" i="8" s="1"/>
  <c r="AU20" i="4"/>
  <c r="J20" i="8" s="1"/>
  <c r="AT20" i="4"/>
  <c r="I20" i="8" s="1"/>
  <c r="AV19" i="4"/>
  <c r="K19" i="8" s="1"/>
  <c r="AU19" i="4"/>
  <c r="AT19" i="4"/>
  <c r="AV17" i="4"/>
  <c r="K17" i="8" s="1"/>
  <c r="AU17" i="4"/>
  <c r="J17" i="8" s="1"/>
  <c r="AT17" i="4"/>
  <c r="I17" i="8" s="1"/>
  <c r="AV16" i="4"/>
  <c r="K16" i="8" s="1"/>
  <c r="AU16" i="4"/>
  <c r="J16" i="8" s="1"/>
  <c r="AT16" i="4"/>
  <c r="I16" i="8" s="1"/>
  <c r="AV15" i="4"/>
  <c r="K15" i="8" s="1"/>
  <c r="AU15" i="4"/>
  <c r="J15" i="8" s="1"/>
  <c r="AT15" i="4"/>
  <c r="I15" i="8" s="1"/>
  <c r="AV14" i="4"/>
  <c r="K14" i="8" s="1"/>
  <c r="AU14" i="4"/>
  <c r="J14" i="8" s="1"/>
  <c r="AT14" i="4"/>
  <c r="I14" i="8" s="1"/>
  <c r="BG13" i="4"/>
  <c r="BC13" i="4"/>
  <c r="AV13" i="4"/>
  <c r="K13" i="8" s="1"/>
  <c r="AU13" i="4"/>
  <c r="J13" i="8" s="1"/>
  <c r="AT13" i="4"/>
  <c r="I13" i="8" s="1"/>
  <c r="AV12" i="4"/>
  <c r="K12" i="8" s="1"/>
  <c r="AU12" i="4"/>
  <c r="J12" i="8" s="1"/>
  <c r="AT12" i="4"/>
  <c r="I12" i="8" s="1"/>
  <c r="AA3" i="4"/>
  <c r="AA1" i="4"/>
  <c r="L1" i="4"/>
  <c r="E430" i="3"/>
  <c r="F60" i="3"/>
  <c r="E60" i="3"/>
  <c r="AJ1291" i="2"/>
  <c r="AI1291" i="2"/>
  <c r="AH1291" i="2"/>
  <c r="AG1291" i="2"/>
  <c r="AF1291" i="2"/>
  <c r="AE1291" i="2"/>
  <c r="AD1291" i="2"/>
  <c r="AC1291" i="2"/>
  <c r="AB1291" i="2"/>
  <c r="AA1291" i="2"/>
  <c r="Z1287" i="2"/>
  <c r="Y1287" i="2"/>
  <c r="V1287" i="2"/>
  <c r="T1287" i="2"/>
  <c r="R1287" i="2"/>
  <c r="P1287" i="2"/>
  <c r="O1287" i="2"/>
  <c r="L1287" i="2"/>
  <c r="J1287" i="2"/>
  <c r="I1287" i="2"/>
  <c r="AM1287" i="2"/>
  <c r="AL1287" i="2"/>
  <c r="AK1287" i="2"/>
  <c r="AJ1287" i="2"/>
  <c r="AI1287" i="2"/>
  <c r="AI1286" i="2" s="1"/>
  <c r="AH1287" i="2"/>
  <c r="AG1287" i="2"/>
  <c r="AG1286" i="2" s="1"/>
  <c r="AF1287" i="2"/>
  <c r="AE1287" i="2"/>
  <c r="AE1286" i="2" s="1"/>
  <c r="AD1287" i="2"/>
  <c r="AD1286" i="2" s="1"/>
  <c r="AC1287" i="2"/>
  <c r="AB1287" i="2"/>
  <c r="AA1287" i="2"/>
  <c r="AA1286" i="2" s="1"/>
  <c r="X1287" i="2"/>
  <c r="W1287" i="2"/>
  <c r="U1287" i="2"/>
  <c r="S1287" i="2"/>
  <c r="Q1287" i="2"/>
  <c r="N1287" i="2"/>
  <c r="N1286" i="2" s="1"/>
  <c r="M1287" i="2"/>
  <c r="K1287" i="2"/>
  <c r="AJ1286" i="2"/>
  <c r="AH1286" i="2"/>
  <c r="AF1286" i="2"/>
  <c r="AC1286" i="2"/>
  <c r="AB1286" i="2"/>
  <c r="N1281" i="2"/>
  <c r="N1291" i="2" s="1"/>
  <c r="M1281" i="2"/>
  <c r="M1291" i="2" s="1"/>
  <c r="L1281" i="2"/>
  <c r="K1281" i="2"/>
  <c r="J1281" i="2"/>
  <c r="J1291" i="2" s="1"/>
  <c r="I1281" i="2"/>
  <c r="AK1279" i="2"/>
  <c r="F1279" i="8" s="1"/>
  <c r="AK1279" i="8" s="1"/>
  <c r="AM1279" i="2"/>
  <c r="H1279" i="8" s="1"/>
  <c r="AM1279" i="8" s="1"/>
  <c r="AL1279" i="2"/>
  <c r="G1279" i="8" s="1"/>
  <c r="AL1279" i="8" s="1"/>
  <c r="Z1275" i="2"/>
  <c r="Y1275" i="2"/>
  <c r="X1275" i="2"/>
  <c r="W1275" i="2"/>
  <c r="V1275" i="2"/>
  <c r="U1275" i="2"/>
  <c r="T1275" i="2"/>
  <c r="S1275" i="2"/>
  <c r="R1275" i="2"/>
  <c r="Q1275" i="2"/>
  <c r="P1275" i="2"/>
  <c r="O1275" i="2"/>
  <c r="N1275" i="2"/>
  <c r="M1275" i="2"/>
  <c r="L1275" i="2"/>
  <c r="H1275" i="2"/>
  <c r="G1275" i="2"/>
  <c r="F1275" i="2"/>
  <c r="AX1274" i="2"/>
  <c r="AM1274" i="2"/>
  <c r="H1274" i="8" s="1"/>
  <c r="AM1274" i="8" s="1"/>
  <c r="AL1274" i="2"/>
  <c r="G1274" i="8" s="1"/>
  <c r="AL1274" i="8" s="1"/>
  <c r="AK1274" i="2"/>
  <c r="F1274" i="8" s="1"/>
  <c r="AK1274" i="8" s="1"/>
  <c r="AM1273" i="2"/>
  <c r="H1273" i="8" s="1"/>
  <c r="AM1273" i="8" s="1"/>
  <c r="AL1273" i="2"/>
  <c r="G1273" i="8" s="1"/>
  <c r="AL1273" i="8" s="1"/>
  <c r="AK1273" i="2"/>
  <c r="F1273" i="8" s="1"/>
  <c r="AK1273" i="8" s="1"/>
  <c r="AM1272" i="2"/>
  <c r="H1272" i="8" s="1"/>
  <c r="AM1272" i="8" s="1"/>
  <c r="AL1272" i="2"/>
  <c r="G1272" i="8" s="1"/>
  <c r="AL1272" i="8" s="1"/>
  <c r="AK1272" i="2"/>
  <c r="F1272" i="8" s="1"/>
  <c r="AK1272" i="8" s="1"/>
  <c r="AM1271" i="2"/>
  <c r="H1271" i="8" s="1"/>
  <c r="AM1271" i="8" s="1"/>
  <c r="AL1271" i="2"/>
  <c r="G1271" i="8" s="1"/>
  <c r="AL1271" i="8" s="1"/>
  <c r="AK1271" i="2"/>
  <c r="F1271" i="8" s="1"/>
  <c r="AK1271" i="8" s="1"/>
  <c r="AM1270" i="2"/>
  <c r="H1270" i="8" s="1"/>
  <c r="AM1270" i="8" s="1"/>
  <c r="AL1270" i="2"/>
  <c r="G1270" i="8" s="1"/>
  <c r="AL1270" i="8" s="1"/>
  <c r="AK1270" i="2"/>
  <c r="F1270" i="8" s="1"/>
  <c r="AK1270" i="8" s="1"/>
  <c r="AM1269" i="2"/>
  <c r="H1269" i="8" s="1"/>
  <c r="AM1269" i="8" s="1"/>
  <c r="AL1269" i="2"/>
  <c r="G1269" i="8" s="1"/>
  <c r="AL1269" i="8" s="1"/>
  <c r="AK1269" i="2"/>
  <c r="F1269" i="8" s="1"/>
  <c r="AK1269" i="8" s="1"/>
  <c r="AM1268" i="2"/>
  <c r="H1268" i="8" s="1"/>
  <c r="AM1268" i="8" s="1"/>
  <c r="AL1268" i="2"/>
  <c r="G1268" i="8" s="1"/>
  <c r="AL1268" i="8" s="1"/>
  <c r="AK1268" i="2"/>
  <c r="F1268" i="8" s="1"/>
  <c r="AK1268" i="8" s="1"/>
  <c r="AM1267" i="2"/>
  <c r="H1267" i="8" s="1"/>
  <c r="AM1267" i="8" s="1"/>
  <c r="AL1267" i="2"/>
  <c r="G1267" i="8" s="1"/>
  <c r="AL1267" i="8" s="1"/>
  <c r="AK1267" i="2"/>
  <c r="F1267" i="8" s="1"/>
  <c r="AK1267" i="8" s="1"/>
  <c r="AM1266" i="2"/>
  <c r="H1266" i="8" s="1"/>
  <c r="AM1266" i="8" s="1"/>
  <c r="AL1266" i="2"/>
  <c r="G1266" i="8" s="1"/>
  <c r="AL1266" i="8" s="1"/>
  <c r="AK1266" i="2"/>
  <c r="F1266" i="8" s="1"/>
  <c r="AK1266" i="8" s="1"/>
  <c r="AX1265" i="2"/>
  <c r="AM1265" i="2"/>
  <c r="H1265" i="8" s="1"/>
  <c r="AM1265" i="8" s="1"/>
  <c r="AL1265" i="2"/>
  <c r="G1265" i="8" s="1"/>
  <c r="AL1265" i="8" s="1"/>
  <c r="AK1265" i="2"/>
  <c r="F1265" i="8" s="1"/>
  <c r="AK1265" i="8" s="1"/>
  <c r="AM1264" i="2"/>
  <c r="H1264" i="8" s="1"/>
  <c r="AL1264" i="2"/>
  <c r="G1264" i="8" s="1"/>
  <c r="AK1264" i="2"/>
  <c r="F1264" i="8" s="1"/>
  <c r="AT1264" i="2"/>
  <c r="Z1262" i="2"/>
  <c r="Y1262" i="2"/>
  <c r="X1262" i="2"/>
  <c r="W1262" i="2"/>
  <c r="V1262" i="2"/>
  <c r="U1262" i="2"/>
  <c r="T1262" i="2"/>
  <c r="S1262" i="2"/>
  <c r="R1262" i="2"/>
  <c r="Q1262" i="2"/>
  <c r="P1262" i="2"/>
  <c r="O1262" i="2"/>
  <c r="N1262" i="2"/>
  <c r="M1262" i="2"/>
  <c r="L1262" i="2"/>
  <c r="H1262" i="2"/>
  <c r="G1262" i="2"/>
  <c r="F1262" i="2"/>
  <c r="AX1261" i="2"/>
  <c r="AM1261" i="2"/>
  <c r="H1261" i="8" s="1"/>
  <c r="AM1261" i="8" s="1"/>
  <c r="AL1261" i="2"/>
  <c r="G1261" i="8" s="1"/>
  <c r="AL1261" i="8" s="1"/>
  <c r="AK1261" i="2"/>
  <c r="F1261" i="8" s="1"/>
  <c r="AK1261" i="8" s="1"/>
  <c r="AM1260" i="2"/>
  <c r="H1260" i="8" s="1"/>
  <c r="AM1260" i="8" s="1"/>
  <c r="AL1260" i="2"/>
  <c r="G1260" i="8" s="1"/>
  <c r="AL1260" i="8" s="1"/>
  <c r="AK1260" i="2"/>
  <c r="F1260" i="8" s="1"/>
  <c r="AK1260" i="8" s="1"/>
  <c r="AM1259" i="2"/>
  <c r="H1259" i="8" s="1"/>
  <c r="AM1259" i="8" s="1"/>
  <c r="AL1259" i="2"/>
  <c r="G1259" i="8" s="1"/>
  <c r="AL1259" i="8" s="1"/>
  <c r="AK1259" i="2"/>
  <c r="F1259" i="8" s="1"/>
  <c r="AK1259" i="8" s="1"/>
  <c r="AM1258" i="2"/>
  <c r="H1258" i="8" s="1"/>
  <c r="AM1258" i="8" s="1"/>
  <c r="AL1258" i="2"/>
  <c r="G1258" i="8" s="1"/>
  <c r="AL1258" i="8" s="1"/>
  <c r="AK1258" i="2"/>
  <c r="F1258" i="8" s="1"/>
  <c r="AK1258" i="8" s="1"/>
  <c r="AM1257" i="2"/>
  <c r="H1257" i="8" s="1"/>
  <c r="AM1257" i="8" s="1"/>
  <c r="AL1257" i="2"/>
  <c r="G1257" i="8" s="1"/>
  <c r="AL1257" i="8" s="1"/>
  <c r="AK1257" i="2"/>
  <c r="F1257" i="8" s="1"/>
  <c r="AK1257" i="8" s="1"/>
  <c r="AM1256" i="2"/>
  <c r="H1256" i="8" s="1"/>
  <c r="AM1256" i="8" s="1"/>
  <c r="AL1256" i="2"/>
  <c r="G1256" i="8" s="1"/>
  <c r="AL1256" i="8" s="1"/>
  <c r="AK1256" i="2"/>
  <c r="F1256" i="8" s="1"/>
  <c r="AK1256" i="8" s="1"/>
  <c r="AM1255" i="2"/>
  <c r="H1255" i="8" s="1"/>
  <c r="AM1255" i="8" s="1"/>
  <c r="AL1255" i="2"/>
  <c r="G1255" i="8" s="1"/>
  <c r="AL1255" i="8" s="1"/>
  <c r="AK1255" i="2"/>
  <c r="F1255" i="8" s="1"/>
  <c r="AK1255" i="8" s="1"/>
  <c r="AM1254" i="2"/>
  <c r="H1254" i="8" s="1"/>
  <c r="AM1254" i="8" s="1"/>
  <c r="AL1254" i="2"/>
  <c r="G1254" i="8" s="1"/>
  <c r="AL1254" i="8" s="1"/>
  <c r="AK1254" i="2"/>
  <c r="F1254" i="8" s="1"/>
  <c r="AK1254" i="8" s="1"/>
  <c r="AM1253" i="2"/>
  <c r="H1253" i="8" s="1"/>
  <c r="AM1253" i="8" s="1"/>
  <c r="AL1253" i="2"/>
  <c r="G1253" i="8" s="1"/>
  <c r="AL1253" i="8" s="1"/>
  <c r="AK1253" i="2"/>
  <c r="F1253" i="8" s="1"/>
  <c r="AK1253" i="8" s="1"/>
  <c r="AX1252" i="2"/>
  <c r="AM1252" i="2"/>
  <c r="H1252" i="8" s="1"/>
  <c r="AM1252" i="8" s="1"/>
  <c r="AL1252" i="2"/>
  <c r="G1252" i="8" s="1"/>
  <c r="AL1252" i="8" s="1"/>
  <c r="AK1252" i="2"/>
  <c r="F1252" i="8" s="1"/>
  <c r="AK1252" i="8" s="1"/>
  <c r="AM1251" i="2"/>
  <c r="H1251" i="8" s="1"/>
  <c r="AM1251" i="8" s="1"/>
  <c r="AL1251" i="2"/>
  <c r="G1251" i="8" s="1"/>
  <c r="AK1251" i="2"/>
  <c r="AT1251" i="2"/>
  <c r="Z1249" i="2"/>
  <c r="Y1249" i="2"/>
  <c r="X1249" i="2"/>
  <c r="W1249" i="2"/>
  <c r="V1249" i="2"/>
  <c r="U1249" i="2"/>
  <c r="T1249" i="2"/>
  <c r="S1249" i="2"/>
  <c r="R1249" i="2"/>
  <c r="Q1249" i="2"/>
  <c r="P1249" i="2"/>
  <c r="O1249" i="2"/>
  <c r="N1249" i="2"/>
  <c r="M1249" i="2"/>
  <c r="L1249" i="2"/>
  <c r="H1249" i="2"/>
  <c r="G1249" i="2"/>
  <c r="F1249" i="2"/>
  <c r="AX1248" i="2"/>
  <c r="AT1248" i="2" s="1"/>
  <c r="AM1248" i="2"/>
  <c r="H1248" i="8" s="1"/>
  <c r="AM1248" i="8" s="1"/>
  <c r="AL1248" i="2"/>
  <c r="G1248" i="8" s="1"/>
  <c r="AL1248" i="8" s="1"/>
  <c r="AK1248" i="2"/>
  <c r="F1248" i="8" s="1"/>
  <c r="AK1248" i="8" s="1"/>
  <c r="AM1247" i="2"/>
  <c r="H1247" i="8" s="1"/>
  <c r="AM1247" i="8" s="1"/>
  <c r="AL1247" i="2"/>
  <c r="G1247" i="8" s="1"/>
  <c r="AL1247" i="8" s="1"/>
  <c r="AK1247" i="2"/>
  <c r="F1247" i="8" s="1"/>
  <c r="AK1247" i="8" s="1"/>
  <c r="AM1246" i="2"/>
  <c r="H1246" i="8" s="1"/>
  <c r="AM1246" i="8" s="1"/>
  <c r="AL1246" i="2"/>
  <c r="G1246" i="8" s="1"/>
  <c r="AL1246" i="8" s="1"/>
  <c r="AK1246" i="2"/>
  <c r="F1246" i="8" s="1"/>
  <c r="AK1246" i="8" s="1"/>
  <c r="AM1245" i="2"/>
  <c r="H1245" i="8" s="1"/>
  <c r="AM1245" i="8" s="1"/>
  <c r="AL1245" i="2"/>
  <c r="G1245" i="8" s="1"/>
  <c r="AL1245" i="8" s="1"/>
  <c r="AK1245" i="2"/>
  <c r="F1245" i="8" s="1"/>
  <c r="AK1245" i="8" s="1"/>
  <c r="AM1244" i="2"/>
  <c r="H1244" i="8" s="1"/>
  <c r="AM1244" i="8" s="1"/>
  <c r="AL1244" i="2"/>
  <c r="G1244" i="8" s="1"/>
  <c r="AL1244" i="8" s="1"/>
  <c r="AK1244" i="2"/>
  <c r="F1244" i="8" s="1"/>
  <c r="AK1244" i="8" s="1"/>
  <c r="AM1243" i="2"/>
  <c r="H1243" i="8" s="1"/>
  <c r="AM1243" i="8" s="1"/>
  <c r="AL1243" i="2"/>
  <c r="G1243" i="8" s="1"/>
  <c r="AL1243" i="8" s="1"/>
  <c r="AK1243" i="2"/>
  <c r="F1243" i="8" s="1"/>
  <c r="AK1243" i="8" s="1"/>
  <c r="AM1242" i="2"/>
  <c r="H1242" i="8" s="1"/>
  <c r="AM1242" i="8" s="1"/>
  <c r="AL1242" i="2"/>
  <c r="G1242" i="8" s="1"/>
  <c r="AL1242" i="8" s="1"/>
  <c r="AK1242" i="2"/>
  <c r="F1242" i="8" s="1"/>
  <c r="AK1242" i="8" s="1"/>
  <c r="AM1241" i="2"/>
  <c r="H1241" i="8" s="1"/>
  <c r="AM1241" i="8" s="1"/>
  <c r="AL1241" i="2"/>
  <c r="G1241" i="8" s="1"/>
  <c r="AL1241" i="8" s="1"/>
  <c r="AK1241" i="2"/>
  <c r="F1241" i="8" s="1"/>
  <c r="AK1241" i="8" s="1"/>
  <c r="AX1240" i="2"/>
  <c r="AX1241" i="2" s="1"/>
  <c r="AM1240" i="2"/>
  <c r="H1240" i="8" s="1"/>
  <c r="AM1240" i="8" s="1"/>
  <c r="AL1240" i="2"/>
  <c r="G1240" i="8" s="1"/>
  <c r="AL1240" i="8" s="1"/>
  <c r="AK1240" i="2"/>
  <c r="F1240" i="8" s="1"/>
  <c r="AK1240" i="8" s="1"/>
  <c r="AX1239" i="2"/>
  <c r="AM1239" i="2"/>
  <c r="H1239" i="8" s="1"/>
  <c r="AM1239" i="8" s="1"/>
  <c r="AL1239" i="2"/>
  <c r="G1239" i="8" s="1"/>
  <c r="AK1239" i="2"/>
  <c r="F1239" i="8" s="1"/>
  <c r="AK1239" i="8" s="1"/>
  <c r="AM1238" i="2"/>
  <c r="AL1238" i="2"/>
  <c r="AK1238" i="2"/>
  <c r="F1238" i="8" s="1"/>
  <c r="AK1238" i="8" s="1"/>
  <c r="Z1236" i="2"/>
  <c r="Y1236" i="2"/>
  <c r="X1236" i="2"/>
  <c r="W1236" i="2"/>
  <c r="V1236" i="2"/>
  <c r="U1236" i="2"/>
  <c r="T1236" i="2"/>
  <c r="S1236" i="2"/>
  <c r="R1236" i="2"/>
  <c r="Q1236" i="2"/>
  <c r="P1236" i="2"/>
  <c r="O1236" i="2"/>
  <c r="N1236" i="2"/>
  <c r="M1236" i="2"/>
  <c r="L1236" i="2"/>
  <c r="H1236" i="2"/>
  <c r="G1236" i="2"/>
  <c r="F1236" i="2"/>
  <c r="AX1235" i="2"/>
  <c r="AM1235" i="2"/>
  <c r="H1235" i="8" s="1"/>
  <c r="AM1235" i="8" s="1"/>
  <c r="AL1235" i="2"/>
  <c r="G1235" i="8" s="1"/>
  <c r="AL1235" i="8" s="1"/>
  <c r="AK1235" i="2"/>
  <c r="F1235" i="8" s="1"/>
  <c r="AK1235" i="8" s="1"/>
  <c r="AM1234" i="2"/>
  <c r="H1234" i="8" s="1"/>
  <c r="AM1234" i="8" s="1"/>
  <c r="AL1234" i="2"/>
  <c r="G1234" i="8" s="1"/>
  <c r="AL1234" i="8" s="1"/>
  <c r="AK1234" i="2"/>
  <c r="F1234" i="8" s="1"/>
  <c r="AK1234" i="8" s="1"/>
  <c r="AM1233" i="2"/>
  <c r="H1233" i="8" s="1"/>
  <c r="AM1233" i="8" s="1"/>
  <c r="AL1233" i="2"/>
  <c r="G1233" i="8" s="1"/>
  <c r="AL1233" i="8" s="1"/>
  <c r="AK1233" i="2"/>
  <c r="F1233" i="8" s="1"/>
  <c r="AK1233" i="8" s="1"/>
  <c r="AM1232" i="2"/>
  <c r="H1232" i="8" s="1"/>
  <c r="AM1232" i="8" s="1"/>
  <c r="AL1232" i="2"/>
  <c r="G1232" i="8" s="1"/>
  <c r="AL1232" i="8" s="1"/>
  <c r="AK1232" i="2"/>
  <c r="F1232" i="8" s="1"/>
  <c r="AK1232" i="8" s="1"/>
  <c r="AM1231" i="2"/>
  <c r="H1231" i="8" s="1"/>
  <c r="AM1231" i="8" s="1"/>
  <c r="AL1231" i="2"/>
  <c r="G1231" i="8" s="1"/>
  <c r="AL1231" i="8" s="1"/>
  <c r="AK1231" i="2"/>
  <c r="F1231" i="8" s="1"/>
  <c r="AK1231" i="8" s="1"/>
  <c r="AM1230" i="2"/>
  <c r="H1230" i="8" s="1"/>
  <c r="AL1230" i="2"/>
  <c r="G1230" i="8" s="1"/>
  <c r="AL1230" i="8" s="1"/>
  <c r="AK1230" i="2"/>
  <c r="F1230" i="8" s="1"/>
  <c r="AK1230" i="8" s="1"/>
  <c r="AM1229" i="2"/>
  <c r="H1229" i="8" s="1"/>
  <c r="AM1229" i="8" s="1"/>
  <c r="AL1229" i="2"/>
  <c r="G1229" i="8" s="1"/>
  <c r="AL1229" i="8" s="1"/>
  <c r="AK1229" i="2"/>
  <c r="F1229" i="8" s="1"/>
  <c r="AK1229" i="8" s="1"/>
  <c r="AM1228" i="2"/>
  <c r="H1228" i="8" s="1"/>
  <c r="AM1228" i="8" s="1"/>
  <c r="AL1228" i="2"/>
  <c r="G1228" i="8" s="1"/>
  <c r="AL1228" i="8" s="1"/>
  <c r="AK1228" i="2"/>
  <c r="F1228" i="8" s="1"/>
  <c r="AX1227" i="2"/>
  <c r="AM1227" i="2"/>
  <c r="H1227" i="8" s="1"/>
  <c r="AM1227" i="8" s="1"/>
  <c r="AL1227" i="2"/>
  <c r="G1227" i="8" s="1"/>
  <c r="AK1227" i="2"/>
  <c r="F1227" i="8" s="1"/>
  <c r="AK1227" i="8" s="1"/>
  <c r="AX1226" i="2"/>
  <c r="AM1226" i="2"/>
  <c r="H1226" i="8" s="1"/>
  <c r="AM1226" i="8" s="1"/>
  <c r="AL1226" i="2"/>
  <c r="G1226" i="8" s="1"/>
  <c r="AL1226" i="8" s="1"/>
  <c r="AK1226" i="2"/>
  <c r="F1226" i="8" s="1"/>
  <c r="AK1226" i="8" s="1"/>
  <c r="AT1226" i="2"/>
  <c r="AT1225" i="2"/>
  <c r="AM1225" i="2"/>
  <c r="H1225" i="8" s="1"/>
  <c r="AL1225" i="2"/>
  <c r="AK1225" i="2"/>
  <c r="F1225" i="8" s="1"/>
  <c r="AK1225" i="8" s="1"/>
  <c r="Z1223" i="2"/>
  <c r="Y1223" i="2"/>
  <c r="X1223" i="2"/>
  <c r="W1223" i="2"/>
  <c r="V1223" i="2"/>
  <c r="U1223" i="2"/>
  <c r="T1223" i="2"/>
  <c r="S1223" i="2"/>
  <c r="R1223" i="2"/>
  <c r="Q1223" i="2"/>
  <c r="P1223" i="2"/>
  <c r="O1223" i="2"/>
  <c r="N1223" i="2"/>
  <c r="M1223" i="2"/>
  <c r="L1223" i="2"/>
  <c r="H1223" i="2"/>
  <c r="G1223" i="2"/>
  <c r="F1223" i="2"/>
  <c r="AX1222" i="2"/>
  <c r="AM1222" i="2"/>
  <c r="H1222" i="8" s="1"/>
  <c r="AM1222" i="8" s="1"/>
  <c r="AL1222" i="2"/>
  <c r="G1222" i="8" s="1"/>
  <c r="AL1222" i="8" s="1"/>
  <c r="AK1222" i="2"/>
  <c r="F1222" i="8" s="1"/>
  <c r="AK1222" i="8" s="1"/>
  <c r="AM1221" i="2"/>
  <c r="H1221" i="8" s="1"/>
  <c r="AM1221" i="8" s="1"/>
  <c r="AL1221" i="2"/>
  <c r="G1221" i="8" s="1"/>
  <c r="AL1221" i="8" s="1"/>
  <c r="AK1221" i="2"/>
  <c r="F1221" i="8" s="1"/>
  <c r="AK1221" i="8" s="1"/>
  <c r="AM1220" i="2"/>
  <c r="H1220" i="8" s="1"/>
  <c r="AM1220" i="8" s="1"/>
  <c r="AL1220" i="2"/>
  <c r="G1220" i="8" s="1"/>
  <c r="AL1220" i="8" s="1"/>
  <c r="AK1220" i="2"/>
  <c r="F1220" i="8" s="1"/>
  <c r="AK1220" i="8" s="1"/>
  <c r="AM1219" i="2"/>
  <c r="H1219" i="8" s="1"/>
  <c r="AM1219" i="8" s="1"/>
  <c r="AL1219" i="2"/>
  <c r="G1219" i="8" s="1"/>
  <c r="AL1219" i="8" s="1"/>
  <c r="AK1219" i="2"/>
  <c r="F1219" i="8" s="1"/>
  <c r="AK1219" i="8" s="1"/>
  <c r="AM1218" i="2"/>
  <c r="H1218" i="8" s="1"/>
  <c r="AM1218" i="8" s="1"/>
  <c r="AL1218" i="2"/>
  <c r="G1218" i="8" s="1"/>
  <c r="AL1218" i="8" s="1"/>
  <c r="AK1218" i="2"/>
  <c r="F1218" i="8" s="1"/>
  <c r="AK1218" i="8" s="1"/>
  <c r="AM1217" i="2"/>
  <c r="H1217" i="8" s="1"/>
  <c r="AM1217" i="8" s="1"/>
  <c r="AL1217" i="2"/>
  <c r="G1217" i="8" s="1"/>
  <c r="AL1217" i="8" s="1"/>
  <c r="AK1217" i="2"/>
  <c r="F1217" i="8" s="1"/>
  <c r="AK1217" i="8" s="1"/>
  <c r="AM1216" i="2"/>
  <c r="H1216" i="8" s="1"/>
  <c r="AM1216" i="8" s="1"/>
  <c r="AL1216" i="2"/>
  <c r="G1216" i="8" s="1"/>
  <c r="AL1216" i="8" s="1"/>
  <c r="AK1216" i="2"/>
  <c r="F1216" i="8" s="1"/>
  <c r="AK1216" i="8" s="1"/>
  <c r="AM1215" i="2"/>
  <c r="H1215" i="8" s="1"/>
  <c r="AM1215" i="8" s="1"/>
  <c r="AL1215" i="2"/>
  <c r="G1215" i="8" s="1"/>
  <c r="AL1215" i="8" s="1"/>
  <c r="AK1215" i="2"/>
  <c r="F1215" i="8" s="1"/>
  <c r="AK1215" i="8" s="1"/>
  <c r="AX1214" i="2"/>
  <c r="AM1214" i="2"/>
  <c r="H1214" i="8" s="1"/>
  <c r="AM1214" i="8" s="1"/>
  <c r="AL1214" i="2"/>
  <c r="G1214" i="8" s="1"/>
  <c r="AL1214" i="8" s="1"/>
  <c r="AK1214" i="2"/>
  <c r="F1214" i="8" s="1"/>
  <c r="AK1214" i="8" s="1"/>
  <c r="AX1213" i="2"/>
  <c r="AM1213" i="2"/>
  <c r="H1213" i="8" s="1"/>
  <c r="AM1213" i="8" s="1"/>
  <c r="AL1213" i="2"/>
  <c r="G1213" i="8" s="1"/>
  <c r="AL1213" i="8" s="1"/>
  <c r="AK1213" i="2"/>
  <c r="AT1212" i="2"/>
  <c r="AM1212" i="2"/>
  <c r="H1212" i="8" s="1"/>
  <c r="AM1212" i="8" s="1"/>
  <c r="AL1212" i="2"/>
  <c r="G1212" i="8" s="1"/>
  <c r="AK1212" i="2"/>
  <c r="F1212" i="8" s="1"/>
  <c r="Z1210" i="2"/>
  <c r="Y1210" i="2"/>
  <c r="X1210" i="2"/>
  <c r="W1210" i="2"/>
  <c r="V1210" i="2"/>
  <c r="U1210" i="2"/>
  <c r="T1210" i="2"/>
  <c r="S1210" i="2"/>
  <c r="R1210" i="2"/>
  <c r="Q1210" i="2"/>
  <c r="P1210" i="2"/>
  <c r="O1210" i="2"/>
  <c r="H1210" i="2"/>
  <c r="G1210" i="2"/>
  <c r="F1210" i="2"/>
  <c r="AX1209" i="2"/>
  <c r="AT1209" i="2" s="1"/>
  <c r="AM1209" i="2"/>
  <c r="H1209" i="8" s="1"/>
  <c r="AM1209" i="8" s="1"/>
  <c r="AL1209" i="2"/>
  <c r="G1209" i="8" s="1"/>
  <c r="AL1209" i="8" s="1"/>
  <c r="AK1209" i="2"/>
  <c r="F1209" i="8" s="1"/>
  <c r="AK1209" i="8" s="1"/>
  <c r="AM1208" i="2"/>
  <c r="H1208" i="8" s="1"/>
  <c r="AM1208" i="8" s="1"/>
  <c r="AL1208" i="2"/>
  <c r="G1208" i="8" s="1"/>
  <c r="AL1208" i="8" s="1"/>
  <c r="AK1208" i="2"/>
  <c r="F1208" i="8" s="1"/>
  <c r="AK1208" i="8" s="1"/>
  <c r="AM1207" i="2"/>
  <c r="H1207" i="8" s="1"/>
  <c r="AM1207" i="8" s="1"/>
  <c r="AL1207" i="2"/>
  <c r="G1207" i="8" s="1"/>
  <c r="AL1207" i="8" s="1"/>
  <c r="AK1207" i="2"/>
  <c r="F1207" i="8" s="1"/>
  <c r="AK1207" i="8" s="1"/>
  <c r="AM1206" i="2"/>
  <c r="H1206" i="8" s="1"/>
  <c r="AM1206" i="8" s="1"/>
  <c r="AL1206" i="2"/>
  <c r="G1206" i="8" s="1"/>
  <c r="AL1206" i="8" s="1"/>
  <c r="AK1206" i="2"/>
  <c r="F1206" i="8" s="1"/>
  <c r="AK1206" i="8" s="1"/>
  <c r="AM1205" i="2"/>
  <c r="H1205" i="8" s="1"/>
  <c r="AM1205" i="8" s="1"/>
  <c r="AL1205" i="2"/>
  <c r="G1205" i="8" s="1"/>
  <c r="AL1205" i="8" s="1"/>
  <c r="AK1205" i="2"/>
  <c r="F1205" i="8" s="1"/>
  <c r="AK1205" i="8" s="1"/>
  <c r="AM1204" i="2"/>
  <c r="H1204" i="8" s="1"/>
  <c r="AM1204" i="8" s="1"/>
  <c r="AL1204" i="2"/>
  <c r="G1204" i="8" s="1"/>
  <c r="AL1204" i="8" s="1"/>
  <c r="AK1204" i="2"/>
  <c r="F1204" i="8" s="1"/>
  <c r="AK1204" i="8" s="1"/>
  <c r="AM1203" i="2"/>
  <c r="H1203" i="8" s="1"/>
  <c r="AM1203" i="8" s="1"/>
  <c r="AL1203" i="2"/>
  <c r="G1203" i="8" s="1"/>
  <c r="AL1203" i="8" s="1"/>
  <c r="AK1203" i="2"/>
  <c r="F1203" i="8" s="1"/>
  <c r="AK1203" i="8" s="1"/>
  <c r="AM1202" i="2"/>
  <c r="H1202" i="8" s="1"/>
  <c r="AM1202" i="8" s="1"/>
  <c r="AL1202" i="2"/>
  <c r="G1202" i="8" s="1"/>
  <c r="AL1202" i="8" s="1"/>
  <c r="AK1202" i="2"/>
  <c r="F1202" i="8" s="1"/>
  <c r="AK1202" i="8" s="1"/>
  <c r="AX1201" i="2"/>
  <c r="AM1201" i="2"/>
  <c r="H1201" i="8" s="1"/>
  <c r="AM1201" i="8" s="1"/>
  <c r="AL1201" i="2"/>
  <c r="G1201" i="8" s="1"/>
  <c r="AL1201" i="8" s="1"/>
  <c r="AK1201" i="2"/>
  <c r="F1201" i="8" s="1"/>
  <c r="AK1201" i="8" s="1"/>
  <c r="AX1200" i="2"/>
  <c r="AM1200" i="2"/>
  <c r="H1200" i="8" s="1"/>
  <c r="AL1200" i="2"/>
  <c r="G1200" i="8" s="1"/>
  <c r="AL1200" i="8" s="1"/>
  <c r="AK1200" i="2"/>
  <c r="F1200" i="8" s="1"/>
  <c r="AK1200" i="8" s="1"/>
  <c r="AT1199" i="2"/>
  <c r="AM1199" i="2"/>
  <c r="AL1199" i="2"/>
  <c r="AK1199" i="2"/>
  <c r="F1199" i="8" s="1"/>
  <c r="AK1199" i="8" s="1"/>
  <c r="Z1197" i="2"/>
  <c r="Y1197" i="2"/>
  <c r="X1197" i="2"/>
  <c r="W1197" i="2"/>
  <c r="V1197" i="2"/>
  <c r="U1197" i="2"/>
  <c r="T1197" i="2"/>
  <c r="S1197" i="2"/>
  <c r="R1197" i="2"/>
  <c r="Q1197" i="2"/>
  <c r="P1197" i="2"/>
  <c r="O1197" i="2"/>
  <c r="H1197" i="2"/>
  <c r="G1197" i="2"/>
  <c r="F1197" i="2"/>
  <c r="AX1196" i="2"/>
  <c r="AM1196" i="2"/>
  <c r="H1196" i="8" s="1"/>
  <c r="AM1196" i="8" s="1"/>
  <c r="AL1196" i="2"/>
  <c r="G1196" i="8" s="1"/>
  <c r="AL1196" i="8" s="1"/>
  <c r="AK1196" i="2"/>
  <c r="F1196" i="8" s="1"/>
  <c r="AK1196" i="8" s="1"/>
  <c r="AM1195" i="2"/>
  <c r="H1195" i="8" s="1"/>
  <c r="AM1195" i="8" s="1"/>
  <c r="AL1195" i="2"/>
  <c r="G1195" i="8" s="1"/>
  <c r="AL1195" i="8" s="1"/>
  <c r="AK1195" i="2"/>
  <c r="F1195" i="8" s="1"/>
  <c r="AK1195" i="8" s="1"/>
  <c r="AM1194" i="2"/>
  <c r="H1194" i="8" s="1"/>
  <c r="AM1194" i="8" s="1"/>
  <c r="AL1194" i="2"/>
  <c r="G1194" i="8" s="1"/>
  <c r="AL1194" i="8" s="1"/>
  <c r="AK1194" i="2"/>
  <c r="F1194" i="8" s="1"/>
  <c r="AK1194" i="8" s="1"/>
  <c r="AM1193" i="2"/>
  <c r="H1193" i="8" s="1"/>
  <c r="AM1193" i="8" s="1"/>
  <c r="AL1193" i="2"/>
  <c r="G1193" i="8" s="1"/>
  <c r="AL1193" i="8" s="1"/>
  <c r="AK1193" i="2"/>
  <c r="F1193" i="8" s="1"/>
  <c r="AK1193" i="8" s="1"/>
  <c r="AM1192" i="2"/>
  <c r="H1192" i="8" s="1"/>
  <c r="AM1192" i="8" s="1"/>
  <c r="AL1192" i="2"/>
  <c r="G1192" i="8" s="1"/>
  <c r="AL1192" i="8" s="1"/>
  <c r="AK1192" i="2"/>
  <c r="F1192" i="8" s="1"/>
  <c r="AK1192" i="8" s="1"/>
  <c r="AM1191" i="2"/>
  <c r="H1191" i="8" s="1"/>
  <c r="AM1191" i="8" s="1"/>
  <c r="AL1191" i="2"/>
  <c r="G1191" i="8" s="1"/>
  <c r="AL1191" i="8" s="1"/>
  <c r="AK1191" i="2"/>
  <c r="F1191" i="8" s="1"/>
  <c r="AK1191" i="8" s="1"/>
  <c r="AM1190" i="2"/>
  <c r="H1190" i="8" s="1"/>
  <c r="AM1190" i="8" s="1"/>
  <c r="AL1190" i="2"/>
  <c r="G1190" i="8" s="1"/>
  <c r="AL1190" i="8" s="1"/>
  <c r="AK1190" i="2"/>
  <c r="F1190" i="8" s="1"/>
  <c r="AM1189" i="2"/>
  <c r="H1189" i="8" s="1"/>
  <c r="AM1189" i="8" s="1"/>
  <c r="AL1189" i="2"/>
  <c r="G1189" i="8" s="1"/>
  <c r="AL1189" i="8" s="1"/>
  <c r="AK1189" i="2"/>
  <c r="F1189" i="8" s="1"/>
  <c r="AK1189" i="8" s="1"/>
  <c r="AM1188" i="2"/>
  <c r="H1188" i="8" s="1"/>
  <c r="AM1188" i="8" s="1"/>
  <c r="AL1188" i="2"/>
  <c r="G1188" i="8" s="1"/>
  <c r="AL1188" i="8" s="1"/>
  <c r="AK1188" i="2"/>
  <c r="F1188" i="8" s="1"/>
  <c r="AK1188" i="8" s="1"/>
  <c r="AX1187" i="2"/>
  <c r="AM1187" i="2"/>
  <c r="AL1187" i="2"/>
  <c r="G1187" i="8" s="1"/>
  <c r="AL1187" i="8" s="1"/>
  <c r="AK1187" i="2"/>
  <c r="F1187" i="8" s="1"/>
  <c r="AK1187" i="8" s="1"/>
  <c r="AM1186" i="2"/>
  <c r="H1186" i="8" s="1"/>
  <c r="AL1186" i="2"/>
  <c r="G1186" i="8" s="1"/>
  <c r="AL1186" i="8" s="1"/>
  <c r="AK1186" i="2"/>
  <c r="F1186" i="8" s="1"/>
  <c r="Z1184" i="2"/>
  <c r="Y1184" i="2"/>
  <c r="X1184" i="2"/>
  <c r="W1184" i="2"/>
  <c r="V1184" i="2"/>
  <c r="U1184" i="2"/>
  <c r="T1184" i="2"/>
  <c r="S1184" i="2"/>
  <c r="R1184" i="2"/>
  <c r="Q1184" i="2"/>
  <c r="P1184" i="2"/>
  <c r="O1184" i="2"/>
  <c r="H1184" i="2"/>
  <c r="G1184" i="2"/>
  <c r="F1184" i="2"/>
  <c r="AX1183" i="2"/>
  <c r="AM1183" i="2"/>
  <c r="H1183" i="8" s="1"/>
  <c r="AM1183" i="8" s="1"/>
  <c r="AL1183" i="2"/>
  <c r="G1183" i="8" s="1"/>
  <c r="AL1183" i="8" s="1"/>
  <c r="AK1183" i="2"/>
  <c r="F1183" i="8" s="1"/>
  <c r="AK1183" i="8" s="1"/>
  <c r="AM1182" i="2"/>
  <c r="H1182" i="8" s="1"/>
  <c r="AM1182" i="8" s="1"/>
  <c r="AL1182" i="2"/>
  <c r="G1182" i="8" s="1"/>
  <c r="AL1182" i="8" s="1"/>
  <c r="AK1182" i="2"/>
  <c r="F1182" i="8" s="1"/>
  <c r="AK1182" i="8" s="1"/>
  <c r="AM1181" i="2"/>
  <c r="H1181" i="8" s="1"/>
  <c r="AM1181" i="8" s="1"/>
  <c r="AL1181" i="2"/>
  <c r="G1181" i="8" s="1"/>
  <c r="AL1181" i="8" s="1"/>
  <c r="AK1181" i="2"/>
  <c r="F1181" i="8" s="1"/>
  <c r="AK1181" i="8" s="1"/>
  <c r="AM1180" i="2"/>
  <c r="H1180" i="8" s="1"/>
  <c r="AM1180" i="8" s="1"/>
  <c r="AL1180" i="2"/>
  <c r="G1180" i="8" s="1"/>
  <c r="AL1180" i="8" s="1"/>
  <c r="AK1180" i="2"/>
  <c r="F1180" i="8" s="1"/>
  <c r="AK1180" i="8" s="1"/>
  <c r="AM1179" i="2"/>
  <c r="H1179" i="8" s="1"/>
  <c r="AM1179" i="8" s="1"/>
  <c r="AL1179" i="2"/>
  <c r="G1179" i="8" s="1"/>
  <c r="AL1179" i="8" s="1"/>
  <c r="AK1179" i="2"/>
  <c r="F1179" i="8" s="1"/>
  <c r="AK1179" i="8" s="1"/>
  <c r="AM1178" i="2"/>
  <c r="H1178" i="8" s="1"/>
  <c r="AM1178" i="8" s="1"/>
  <c r="AL1178" i="2"/>
  <c r="G1178" i="8" s="1"/>
  <c r="AL1178" i="8" s="1"/>
  <c r="AK1178" i="2"/>
  <c r="F1178" i="8" s="1"/>
  <c r="AK1178" i="8" s="1"/>
  <c r="AM1177" i="2"/>
  <c r="H1177" i="8" s="1"/>
  <c r="AM1177" i="8" s="1"/>
  <c r="AL1177" i="2"/>
  <c r="G1177" i="8" s="1"/>
  <c r="AL1177" i="8" s="1"/>
  <c r="AK1177" i="2"/>
  <c r="F1177" i="8" s="1"/>
  <c r="AK1177" i="8" s="1"/>
  <c r="AM1176" i="2"/>
  <c r="H1176" i="8" s="1"/>
  <c r="AM1176" i="8" s="1"/>
  <c r="AL1176" i="2"/>
  <c r="G1176" i="8" s="1"/>
  <c r="AL1176" i="8" s="1"/>
  <c r="AK1176" i="2"/>
  <c r="F1176" i="8" s="1"/>
  <c r="AK1176" i="8" s="1"/>
  <c r="AM1175" i="2"/>
  <c r="H1175" i="8" s="1"/>
  <c r="AM1175" i="8" s="1"/>
  <c r="AL1175" i="2"/>
  <c r="G1175" i="8" s="1"/>
  <c r="AL1175" i="8" s="1"/>
  <c r="AK1175" i="2"/>
  <c r="F1175" i="8" s="1"/>
  <c r="AK1175" i="8" s="1"/>
  <c r="AX1174" i="2"/>
  <c r="AX1175" i="2" s="1"/>
  <c r="AX1176" i="2" s="1"/>
  <c r="AM1174" i="2"/>
  <c r="AL1174" i="2"/>
  <c r="G1174" i="8" s="1"/>
  <c r="AL1174" i="8" s="1"/>
  <c r="AK1174" i="2"/>
  <c r="F1174" i="8" s="1"/>
  <c r="AK1174" i="8" s="1"/>
  <c r="AT1173" i="2"/>
  <c r="AM1173" i="2"/>
  <c r="H1173" i="8" s="1"/>
  <c r="AM1173" i="8" s="1"/>
  <c r="AL1173" i="2"/>
  <c r="G1173" i="8" s="1"/>
  <c r="AK1173" i="2"/>
  <c r="F1173" i="8" s="1"/>
  <c r="AK1173" i="8" s="1"/>
  <c r="Z1171" i="2"/>
  <c r="Y1171" i="2"/>
  <c r="X1171" i="2"/>
  <c r="W1171" i="2"/>
  <c r="V1171" i="2"/>
  <c r="U1171" i="2"/>
  <c r="T1171" i="2"/>
  <c r="S1171" i="2"/>
  <c r="S1277" i="2" s="1"/>
  <c r="R1171" i="2"/>
  <c r="Q1171" i="2"/>
  <c r="P1171" i="2"/>
  <c r="O1171" i="2"/>
  <c r="H1171" i="2"/>
  <c r="G1171" i="2"/>
  <c r="G1277" i="2" s="1"/>
  <c r="F1171" i="2"/>
  <c r="F1277" i="2" s="1"/>
  <c r="AX1170" i="2"/>
  <c r="AM1170" i="2"/>
  <c r="H1170" i="8" s="1"/>
  <c r="AM1170" i="8" s="1"/>
  <c r="AL1170" i="2"/>
  <c r="G1170" i="8" s="1"/>
  <c r="AL1170" i="8" s="1"/>
  <c r="AK1170" i="2"/>
  <c r="F1170" i="8" s="1"/>
  <c r="AK1170" i="8" s="1"/>
  <c r="AM1169" i="2"/>
  <c r="H1169" i="8" s="1"/>
  <c r="AM1169" i="8" s="1"/>
  <c r="AL1169" i="2"/>
  <c r="G1169" i="8" s="1"/>
  <c r="AL1169" i="8" s="1"/>
  <c r="AK1169" i="2"/>
  <c r="F1169" i="8" s="1"/>
  <c r="AK1169" i="8" s="1"/>
  <c r="AX1168" i="2"/>
  <c r="AM1168" i="2"/>
  <c r="H1168" i="8" s="1"/>
  <c r="AM1168" i="8" s="1"/>
  <c r="AL1168" i="2"/>
  <c r="G1168" i="8" s="1"/>
  <c r="AL1168" i="8" s="1"/>
  <c r="AK1168" i="2"/>
  <c r="F1168" i="8" s="1"/>
  <c r="AK1168" i="8" s="1"/>
  <c r="AM1167" i="2"/>
  <c r="H1167" i="8" s="1"/>
  <c r="AM1167" i="8" s="1"/>
  <c r="AL1167" i="2"/>
  <c r="G1167" i="8" s="1"/>
  <c r="AL1167" i="8" s="1"/>
  <c r="AK1167" i="2"/>
  <c r="F1167" i="8" s="1"/>
  <c r="AK1167" i="8" s="1"/>
  <c r="AX1166" i="2"/>
  <c r="AX1167" i="2" s="1"/>
  <c r="AM1166" i="2"/>
  <c r="H1166" i="8" s="1"/>
  <c r="AM1166" i="8" s="1"/>
  <c r="AL1166" i="2"/>
  <c r="G1166" i="8" s="1"/>
  <c r="AL1166" i="8" s="1"/>
  <c r="AK1166" i="2"/>
  <c r="F1166" i="8" s="1"/>
  <c r="AK1166" i="8" s="1"/>
  <c r="AM1165" i="2"/>
  <c r="H1165" i="8" s="1"/>
  <c r="AM1165" i="8" s="1"/>
  <c r="AL1165" i="2"/>
  <c r="G1165" i="8" s="1"/>
  <c r="AL1165" i="8" s="1"/>
  <c r="AK1165" i="2"/>
  <c r="F1165" i="8" s="1"/>
  <c r="AK1165" i="8" s="1"/>
  <c r="AX1164" i="2"/>
  <c r="AX1165" i="2" s="1"/>
  <c r="AM1164" i="2"/>
  <c r="H1164" i="8" s="1"/>
  <c r="AM1164" i="8" s="1"/>
  <c r="AL1164" i="2"/>
  <c r="G1164" i="8" s="1"/>
  <c r="AL1164" i="8" s="1"/>
  <c r="AK1164" i="2"/>
  <c r="F1164" i="8" s="1"/>
  <c r="AK1164" i="8" s="1"/>
  <c r="AM1163" i="2"/>
  <c r="H1163" i="8" s="1"/>
  <c r="AM1163" i="8" s="1"/>
  <c r="AL1163" i="2"/>
  <c r="G1163" i="8" s="1"/>
  <c r="AL1163" i="8" s="1"/>
  <c r="AK1163" i="2"/>
  <c r="F1163" i="8" s="1"/>
  <c r="AK1163" i="8" s="1"/>
  <c r="AX1162" i="2"/>
  <c r="AX1163" i="2" s="1"/>
  <c r="AM1162" i="2"/>
  <c r="H1162" i="8" s="1"/>
  <c r="AM1162" i="8" s="1"/>
  <c r="AL1162" i="2"/>
  <c r="G1162" i="8" s="1"/>
  <c r="AL1162" i="8" s="1"/>
  <c r="AK1162" i="2"/>
  <c r="F1162" i="8" s="1"/>
  <c r="AK1162" i="8" s="1"/>
  <c r="AX1161" i="2"/>
  <c r="AM1161" i="2"/>
  <c r="H1161" i="8" s="1"/>
  <c r="AM1161" i="8" s="1"/>
  <c r="AL1161" i="2"/>
  <c r="G1161" i="8" s="1"/>
  <c r="AL1161" i="8" s="1"/>
  <c r="AK1161" i="2"/>
  <c r="AT1160" i="2"/>
  <c r="AM1160" i="2"/>
  <c r="H1160" i="8" s="1"/>
  <c r="AL1160" i="2"/>
  <c r="G1160" i="8" s="1"/>
  <c r="AL1160" i="8" s="1"/>
  <c r="AK1160" i="2"/>
  <c r="F1160" i="8" s="1"/>
  <c r="Z1158" i="2"/>
  <c r="Y1158" i="2"/>
  <c r="Y1277" i="2" s="1"/>
  <c r="X1158" i="2"/>
  <c r="W1158" i="2"/>
  <c r="W1277" i="2" s="1"/>
  <c r="V1158" i="2"/>
  <c r="U1158" i="2"/>
  <c r="U1277" i="2" s="1"/>
  <c r="T1158" i="2"/>
  <c r="T1277" i="2" s="1"/>
  <c r="S1158" i="2"/>
  <c r="R1158" i="2"/>
  <c r="Q1158" i="2"/>
  <c r="Q1277" i="2" s="1"/>
  <c r="P1158" i="2"/>
  <c r="O1158" i="2"/>
  <c r="O1277" i="2" s="1"/>
  <c r="H1158" i="2"/>
  <c r="H1277" i="2" s="1"/>
  <c r="G1158" i="2"/>
  <c r="F1158" i="2"/>
  <c r="AX1157" i="2"/>
  <c r="AT1157" i="2"/>
  <c r="AM1157" i="2"/>
  <c r="H1157" i="8" s="1"/>
  <c r="AM1157" i="8" s="1"/>
  <c r="AL1157" i="2"/>
  <c r="G1157" i="8" s="1"/>
  <c r="AL1157" i="8" s="1"/>
  <c r="AK1157" i="2"/>
  <c r="F1157" i="8" s="1"/>
  <c r="AK1157" i="8" s="1"/>
  <c r="AM1156" i="2"/>
  <c r="H1156" i="8" s="1"/>
  <c r="AM1156" i="8" s="1"/>
  <c r="AL1156" i="2"/>
  <c r="G1156" i="8" s="1"/>
  <c r="AL1156" i="8" s="1"/>
  <c r="AK1156" i="2"/>
  <c r="F1156" i="8" s="1"/>
  <c r="AK1156" i="8" s="1"/>
  <c r="AM1155" i="2"/>
  <c r="H1155" i="8" s="1"/>
  <c r="AM1155" i="8" s="1"/>
  <c r="AL1155" i="2"/>
  <c r="G1155" i="8" s="1"/>
  <c r="AL1155" i="8" s="1"/>
  <c r="AK1155" i="2"/>
  <c r="F1155" i="8" s="1"/>
  <c r="AK1155" i="8" s="1"/>
  <c r="AM1154" i="2"/>
  <c r="H1154" i="8" s="1"/>
  <c r="AM1154" i="8" s="1"/>
  <c r="AL1154" i="2"/>
  <c r="G1154" i="8" s="1"/>
  <c r="AL1154" i="8" s="1"/>
  <c r="AK1154" i="2"/>
  <c r="F1154" i="8" s="1"/>
  <c r="AK1154" i="8" s="1"/>
  <c r="AM1153" i="2"/>
  <c r="H1153" i="8" s="1"/>
  <c r="AM1153" i="8" s="1"/>
  <c r="AL1153" i="2"/>
  <c r="G1153" i="8" s="1"/>
  <c r="AL1153" i="8" s="1"/>
  <c r="AK1153" i="2"/>
  <c r="F1153" i="8" s="1"/>
  <c r="AK1153" i="8" s="1"/>
  <c r="AM1152" i="2"/>
  <c r="H1152" i="8" s="1"/>
  <c r="AM1152" i="8" s="1"/>
  <c r="AL1152" i="2"/>
  <c r="G1152" i="8" s="1"/>
  <c r="AL1152" i="8" s="1"/>
  <c r="AK1152" i="2"/>
  <c r="F1152" i="8" s="1"/>
  <c r="AK1152" i="8" s="1"/>
  <c r="AM1151" i="2"/>
  <c r="H1151" i="8" s="1"/>
  <c r="AM1151" i="8" s="1"/>
  <c r="AL1151" i="2"/>
  <c r="G1151" i="8" s="1"/>
  <c r="AL1151" i="8" s="1"/>
  <c r="AK1151" i="2"/>
  <c r="F1151" i="8" s="1"/>
  <c r="AK1151" i="8" s="1"/>
  <c r="AM1150" i="2"/>
  <c r="H1150" i="8" s="1"/>
  <c r="AM1150" i="8" s="1"/>
  <c r="AL1150" i="2"/>
  <c r="G1150" i="8" s="1"/>
  <c r="AL1150" i="8" s="1"/>
  <c r="AK1150" i="2"/>
  <c r="F1150" i="8" s="1"/>
  <c r="AK1150" i="8" s="1"/>
  <c r="AX1149" i="2"/>
  <c r="AX1150" i="2" s="1"/>
  <c r="AX1151" i="2" s="1"/>
  <c r="AT1149" i="2"/>
  <c r="AM1149" i="2"/>
  <c r="H1149" i="8" s="1"/>
  <c r="AM1149" i="8" s="1"/>
  <c r="AL1149" i="2"/>
  <c r="G1149" i="8" s="1"/>
  <c r="AL1149" i="8" s="1"/>
  <c r="AK1149" i="2"/>
  <c r="F1149" i="8" s="1"/>
  <c r="AK1149" i="8" s="1"/>
  <c r="AX1148" i="2"/>
  <c r="AM1148" i="2"/>
  <c r="H1148" i="8" s="1"/>
  <c r="AM1148" i="8" s="1"/>
  <c r="AL1148" i="2"/>
  <c r="G1148" i="8" s="1"/>
  <c r="AL1148" i="8" s="1"/>
  <c r="AK1148" i="2"/>
  <c r="F1148" i="8" s="1"/>
  <c r="AK1148" i="8" s="1"/>
  <c r="AM1147" i="2"/>
  <c r="AL1147" i="2"/>
  <c r="G1147" i="8" s="1"/>
  <c r="AK1147" i="2"/>
  <c r="F1147" i="8" s="1"/>
  <c r="AM1144" i="2"/>
  <c r="H1144" i="8" s="1"/>
  <c r="AM1144" i="8" s="1"/>
  <c r="AL1144" i="2"/>
  <c r="G1144" i="8" s="1"/>
  <c r="AL1144" i="8" s="1"/>
  <c r="AK1144" i="2"/>
  <c r="F1144" i="8" s="1"/>
  <c r="AM1143" i="2"/>
  <c r="H1143" i="8" s="1"/>
  <c r="AM1143" i="8" s="1"/>
  <c r="AL1143" i="2"/>
  <c r="G1143" i="8" s="1"/>
  <c r="AL1143" i="8" s="1"/>
  <c r="AK1143" i="2"/>
  <c r="F1143" i="8" s="1"/>
  <c r="AK1143" i="8" s="1"/>
  <c r="AM1142" i="2"/>
  <c r="H1142" i="8" s="1"/>
  <c r="AM1142" i="8" s="1"/>
  <c r="AL1142" i="2"/>
  <c r="G1142" i="8" s="1"/>
  <c r="AL1142" i="8" s="1"/>
  <c r="AK1142" i="2"/>
  <c r="F1142" i="8" s="1"/>
  <c r="AK1142" i="8" s="1"/>
  <c r="AX1141" i="2"/>
  <c r="AM1141" i="2"/>
  <c r="H1141" i="8" s="1"/>
  <c r="AL1141" i="2"/>
  <c r="G1141" i="8" s="1"/>
  <c r="AL1141" i="8" s="1"/>
  <c r="AK1141" i="2"/>
  <c r="F1141" i="8" s="1"/>
  <c r="AK1141" i="8" s="1"/>
  <c r="AM1140" i="2"/>
  <c r="AL1140" i="2"/>
  <c r="G1140" i="8" s="1"/>
  <c r="AK1140" i="2"/>
  <c r="F1140" i="8" s="1"/>
  <c r="AK1140" i="8" s="1"/>
  <c r="Y1136" i="2"/>
  <c r="AI1134" i="2"/>
  <c r="AH1134" i="2"/>
  <c r="AG1134" i="2"/>
  <c r="AF1134" i="2"/>
  <c r="AE1134" i="2"/>
  <c r="AD1134" i="2"/>
  <c r="AC1134" i="2"/>
  <c r="AB1134" i="2"/>
  <c r="AA1134" i="2"/>
  <c r="Z1134" i="2"/>
  <c r="Y1134" i="2"/>
  <c r="X1134" i="2"/>
  <c r="W1134" i="2"/>
  <c r="V1134" i="2"/>
  <c r="U1134" i="2"/>
  <c r="T1134" i="2"/>
  <c r="S1134" i="2"/>
  <c r="R1134" i="2"/>
  <c r="Q1134" i="2"/>
  <c r="P1134" i="2"/>
  <c r="O1134" i="2"/>
  <c r="N1134" i="2"/>
  <c r="M1134" i="2"/>
  <c r="L1134" i="2"/>
  <c r="H1134" i="2"/>
  <c r="G1134" i="2"/>
  <c r="G1136" i="2" s="1"/>
  <c r="F1134" i="2"/>
  <c r="AX1133" i="2"/>
  <c r="AT1133" i="2"/>
  <c r="AM1133" i="2"/>
  <c r="H1133" i="8" s="1"/>
  <c r="AM1133" i="8" s="1"/>
  <c r="AL1133" i="2"/>
  <c r="G1133" i="8" s="1"/>
  <c r="AL1133" i="8" s="1"/>
  <c r="AK1133" i="2"/>
  <c r="F1133" i="8" s="1"/>
  <c r="AK1133" i="8" s="1"/>
  <c r="AM1132" i="2"/>
  <c r="H1132" i="8" s="1"/>
  <c r="AM1132" i="8" s="1"/>
  <c r="AL1132" i="2"/>
  <c r="G1132" i="8" s="1"/>
  <c r="AL1132" i="8" s="1"/>
  <c r="AK1132" i="2"/>
  <c r="F1132" i="8" s="1"/>
  <c r="AK1132" i="8" s="1"/>
  <c r="AM1131" i="2"/>
  <c r="H1131" i="8" s="1"/>
  <c r="AM1131" i="8" s="1"/>
  <c r="AL1131" i="2"/>
  <c r="G1131" i="8" s="1"/>
  <c r="AL1131" i="8" s="1"/>
  <c r="AK1131" i="2"/>
  <c r="F1131" i="8" s="1"/>
  <c r="AK1131" i="8" s="1"/>
  <c r="AM1130" i="2"/>
  <c r="H1130" i="8" s="1"/>
  <c r="AM1130" i="8" s="1"/>
  <c r="AL1130" i="2"/>
  <c r="G1130" i="8" s="1"/>
  <c r="AL1130" i="8" s="1"/>
  <c r="AK1130" i="2"/>
  <c r="F1130" i="8" s="1"/>
  <c r="AK1130" i="8" s="1"/>
  <c r="AM1129" i="2"/>
  <c r="H1129" i="8" s="1"/>
  <c r="AM1129" i="8" s="1"/>
  <c r="AL1129" i="2"/>
  <c r="G1129" i="8" s="1"/>
  <c r="AL1129" i="8" s="1"/>
  <c r="AK1129" i="2"/>
  <c r="F1129" i="8" s="1"/>
  <c r="AK1129" i="8" s="1"/>
  <c r="AM1128" i="2"/>
  <c r="H1128" i="8" s="1"/>
  <c r="AM1128" i="8" s="1"/>
  <c r="AL1128" i="2"/>
  <c r="G1128" i="8" s="1"/>
  <c r="AL1128" i="8" s="1"/>
  <c r="AK1128" i="2"/>
  <c r="F1128" i="8" s="1"/>
  <c r="AK1128" i="8" s="1"/>
  <c r="AM1127" i="2"/>
  <c r="H1127" i="8" s="1"/>
  <c r="AM1127" i="8" s="1"/>
  <c r="AL1127" i="2"/>
  <c r="G1127" i="8" s="1"/>
  <c r="AL1127" i="8" s="1"/>
  <c r="AK1127" i="2"/>
  <c r="F1127" i="8" s="1"/>
  <c r="AK1127" i="8" s="1"/>
  <c r="AM1126" i="2"/>
  <c r="H1126" i="8" s="1"/>
  <c r="AM1126" i="8" s="1"/>
  <c r="AL1126" i="2"/>
  <c r="G1126" i="8" s="1"/>
  <c r="AL1126" i="8" s="1"/>
  <c r="AK1126" i="2"/>
  <c r="F1126" i="8" s="1"/>
  <c r="AK1126" i="8" s="1"/>
  <c r="AX1125" i="2"/>
  <c r="AX1126" i="2" s="1"/>
  <c r="AM1125" i="2"/>
  <c r="H1125" i="8" s="1"/>
  <c r="AM1125" i="8" s="1"/>
  <c r="AL1125" i="2"/>
  <c r="G1125" i="8" s="1"/>
  <c r="AL1125" i="8" s="1"/>
  <c r="AK1125" i="2"/>
  <c r="F1125" i="8" s="1"/>
  <c r="AK1125" i="8" s="1"/>
  <c r="AX1124" i="2"/>
  <c r="AM1124" i="2"/>
  <c r="H1124" i="8" s="1"/>
  <c r="AM1124" i="8" s="1"/>
  <c r="AL1124" i="2"/>
  <c r="G1124" i="8" s="1"/>
  <c r="AL1124" i="8" s="1"/>
  <c r="AK1124" i="2"/>
  <c r="F1124" i="8" s="1"/>
  <c r="AM1123" i="2"/>
  <c r="AL1123" i="2"/>
  <c r="G1123" i="8" s="1"/>
  <c r="AK1123" i="2"/>
  <c r="F1123" i="8" s="1"/>
  <c r="AT1123" i="2"/>
  <c r="AI1121" i="2"/>
  <c r="AH1121" i="2"/>
  <c r="AG1121" i="2"/>
  <c r="AF1121" i="2"/>
  <c r="AE1121" i="2"/>
  <c r="AD1121" i="2"/>
  <c r="AC1121" i="2"/>
  <c r="AB1121" i="2"/>
  <c r="AA1121" i="2"/>
  <c r="Z1121" i="2"/>
  <c r="Y1121" i="2"/>
  <c r="X1121" i="2"/>
  <c r="W1121" i="2"/>
  <c r="V1121" i="2"/>
  <c r="U1121" i="2"/>
  <c r="T1121" i="2"/>
  <c r="S1121" i="2"/>
  <c r="R1121" i="2"/>
  <c r="Q1121" i="2"/>
  <c r="P1121" i="2"/>
  <c r="O1121" i="2"/>
  <c r="N1121" i="2"/>
  <c r="M1121" i="2"/>
  <c r="L1121" i="2"/>
  <c r="H1121" i="2"/>
  <c r="G1121" i="2"/>
  <c r="F1121" i="2"/>
  <c r="AX1120" i="2"/>
  <c r="AM1120" i="2"/>
  <c r="H1120" i="8" s="1"/>
  <c r="AM1120" i="8" s="1"/>
  <c r="AL1120" i="2"/>
  <c r="G1120" i="8" s="1"/>
  <c r="AL1120" i="8" s="1"/>
  <c r="AK1120" i="2"/>
  <c r="F1120" i="8" s="1"/>
  <c r="AK1120" i="8" s="1"/>
  <c r="AM1119" i="2"/>
  <c r="H1119" i="8" s="1"/>
  <c r="AM1119" i="8" s="1"/>
  <c r="AL1119" i="2"/>
  <c r="G1119" i="8" s="1"/>
  <c r="AL1119" i="8" s="1"/>
  <c r="AK1119" i="2"/>
  <c r="F1119" i="8" s="1"/>
  <c r="AK1119" i="8" s="1"/>
  <c r="AM1118" i="2"/>
  <c r="H1118" i="8" s="1"/>
  <c r="AM1118" i="8" s="1"/>
  <c r="AL1118" i="2"/>
  <c r="G1118" i="8" s="1"/>
  <c r="AL1118" i="8" s="1"/>
  <c r="AK1118" i="2"/>
  <c r="F1118" i="8" s="1"/>
  <c r="AK1118" i="8" s="1"/>
  <c r="AM1117" i="2"/>
  <c r="H1117" i="8" s="1"/>
  <c r="AM1117" i="8" s="1"/>
  <c r="AL1117" i="2"/>
  <c r="G1117" i="8" s="1"/>
  <c r="AL1117" i="8" s="1"/>
  <c r="AK1117" i="2"/>
  <c r="F1117" i="8" s="1"/>
  <c r="AK1117" i="8" s="1"/>
  <c r="AM1116" i="2"/>
  <c r="H1116" i="8" s="1"/>
  <c r="AM1116" i="8" s="1"/>
  <c r="AL1116" i="2"/>
  <c r="G1116" i="8" s="1"/>
  <c r="AL1116" i="8" s="1"/>
  <c r="AK1116" i="2"/>
  <c r="F1116" i="8" s="1"/>
  <c r="AK1116" i="8" s="1"/>
  <c r="AM1115" i="2"/>
  <c r="H1115" i="8" s="1"/>
  <c r="AM1115" i="8" s="1"/>
  <c r="AL1115" i="2"/>
  <c r="G1115" i="8" s="1"/>
  <c r="AL1115" i="8" s="1"/>
  <c r="AK1115" i="2"/>
  <c r="F1115" i="8" s="1"/>
  <c r="AK1115" i="8" s="1"/>
  <c r="AM1114" i="2"/>
  <c r="H1114" i="8" s="1"/>
  <c r="AM1114" i="8" s="1"/>
  <c r="AL1114" i="2"/>
  <c r="G1114" i="8" s="1"/>
  <c r="AL1114" i="8" s="1"/>
  <c r="AK1114" i="2"/>
  <c r="F1114" i="8" s="1"/>
  <c r="AK1114" i="8" s="1"/>
  <c r="AM1113" i="2"/>
  <c r="H1113" i="8" s="1"/>
  <c r="AM1113" i="8" s="1"/>
  <c r="AL1113" i="2"/>
  <c r="G1113" i="8" s="1"/>
  <c r="AL1113" i="8" s="1"/>
  <c r="AK1113" i="2"/>
  <c r="F1113" i="8" s="1"/>
  <c r="AK1113" i="8" s="1"/>
  <c r="AX1112" i="2"/>
  <c r="AX1113" i="2" s="1"/>
  <c r="AX1114" i="2" s="1"/>
  <c r="AM1112" i="2"/>
  <c r="H1112" i="8" s="1"/>
  <c r="AM1112" i="8" s="1"/>
  <c r="AL1112" i="2"/>
  <c r="G1112" i="8" s="1"/>
  <c r="AL1112" i="8" s="1"/>
  <c r="AK1112" i="2"/>
  <c r="F1112" i="8" s="1"/>
  <c r="AK1112" i="8" s="1"/>
  <c r="AX1111" i="2"/>
  <c r="AM1111" i="2"/>
  <c r="H1111" i="8" s="1"/>
  <c r="AM1111" i="8" s="1"/>
  <c r="AL1111" i="2"/>
  <c r="G1111" i="8" s="1"/>
  <c r="AL1111" i="8" s="1"/>
  <c r="AK1111" i="2"/>
  <c r="F1111" i="8" s="1"/>
  <c r="AK1111" i="8" s="1"/>
  <c r="AM1110" i="2"/>
  <c r="H1110" i="8" s="1"/>
  <c r="AL1110" i="2"/>
  <c r="AK1110" i="2"/>
  <c r="F1110" i="8" s="1"/>
  <c r="AT1110" i="2"/>
  <c r="AI1108" i="2"/>
  <c r="AH1108" i="2"/>
  <c r="AG1108" i="2"/>
  <c r="AF1108" i="2"/>
  <c r="AE1108" i="2"/>
  <c r="AD1108" i="2"/>
  <c r="AC1108" i="2"/>
  <c r="AB1108" i="2"/>
  <c r="AA1108" i="2"/>
  <c r="Z1108" i="2"/>
  <c r="Y1108" i="2"/>
  <c r="X1108" i="2"/>
  <c r="W1108" i="2"/>
  <c r="V1108" i="2"/>
  <c r="U1108" i="2"/>
  <c r="T1108" i="2"/>
  <c r="S1108" i="2"/>
  <c r="R1108" i="2"/>
  <c r="Q1108" i="2"/>
  <c r="P1108" i="2"/>
  <c r="O1108" i="2"/>
  <c r="N1108" i="2"/>
  <c r="M1108" i="2"/>
  <c r="L1108" i="2"/>
  <c r="H1108" i="2"/>
  <c r="G1108" i="2"/>
  <c r="F1108" i="2"/>
  <c r="AX1107" i="2"/>
  <c r="AM1107" i="2"/>
  <c r="H1107" i="8" s="1"/>
  <c r="AM1107" i="8" s="1"/>
  <c r="AL1107" i="2"/>
  <c r="G1107" i="8" s="1"/>
  <c r="AL1107" i="8" s="1"/>
  <c r="AK1107" i="2"/>
  <c r="F1107" i="8" s="1"/>
  <c r="AK1107" i="8" s="1"/>
  <c r="AM1106" i="2"/>
  <c r="H1106" i="8" s="1"/>
  <c r="AM1106" i="8" s="1"/>
  <c r="AL1106" i="2"/>
  <c r="G1106" i="8" s="1"/>
  <c r="AL1106" i="8" s="1"/>
  <c r="AK1106" i="2"/>
  <c r="F1106" i="8" s="1"/>
  <c r="AK1106" i="8" s="1"/>
  <c r="AM1105" i="2"/>
  <c r="H1105" i="8" s="1"/>
  <c r="AM1105" i="8" s="1"/>
  <c r="AL1105" i="2"/>
  <c r="G1105" i="8" s="1"/>
  <c r="AL1105" i="8" s="1"/>
  <c r="AK1105" i="2"/>
  <c r="F1105" i="8" s="1"/>
  <c r="AK1105" i="8" s="1"/>
  <c r="AM1104" i="2"/>
  <c r="H1104" i="8" s="1"/>
  <c r="AM1104" i="8" s="1"/>
  <c r="AL1104" i="2"/>
  <c r="G1104" i="8" s="1"/>
  <c r="AL1104" i="8" s="1"/>
  <c r="AK1104" i="2"/>
  <c r="F1104" i="8" s="1"/>
  <c r="AK1104" i="8" s="1"/>
  <c r="AM1103" i="2"/>
  <c r="H1103" i="8" s="1"/>
  <c r="AM1103" i="8" s="1"/>
  <c r="AL1103" i="2"/>
  <c r="G1103" i="8" s="1"/>
  <c r="AL1103" i="8" s="1"/>
  <c r="AK1103" i="2"/>
  <c r="F1103" i="8" s="1"/>
  <c r="AK1103" i="8" s="1"/>
  <c r="AM1102" i="2"/>
  <c r="H1102" i="8" s="1"/>
  <c r="AM1102" i="8" s="1"/>
  <c r="AL1102" i="2"/>
  <c r="G1102" i="8" s="1"/>
  <c r="AL1102" i="8" s="1"/>
  <c r="AK1102" i="2"/>
  <c r="F1102" i="8" s="1"/>
  <c r="AK1102" i="8" s="1"/>
  <c r="AM1101" i="2"/>
  <c r="H1101" i="8" s="1"/>
  <c r="AM1101" i="8" s="1"/>
  <c r="AL1101" i="2"/>
  <c r="G1101" i="8" s="1"/>
  <c r="AL1101" i="8" s="1"/>
  <c r="AK1101" i="2"/>
  <c r="F1101" i="8" s="1"/>
  <c r="AK1101" i="8" s="1"/>
  <c r="AX1100" i="2"/>
  <c r="AT1100" i="2" s="1"/>
  <c r="AM1100" i="2"/>
  <c r="H1100" i="8" s="1"/>
  <c r="AM1100" i="8" s="1"/>
  <c r="AL1100" i="2"/>
  <c r="G1100" i="8" s="1"/>
  <c r="AL1100" i="8" s="1"/>
  <c r="AK1100" i="2"/>
  <c r="F1100" i="8" s="1"/>
  <c r="AK1100" i="8" s="1"/>
  <c r="AX1099" i="2"/>
  <c r="AT1099" i="2" s="1"/>
  <c r="AM1099" i="2"/>
  <c r="H1099" i="8" s="1"/>
  <c r="AM1099" i="8" s="1"/>
  <c r="AL1099" i="2"/>
  <c r="G1099" i="8" s="1"/>
  <c r="AL1099" i="8" s="1"/>
  <c r="AK1099" i="2"/>
  <c r="F1099" i="8" s="1"/>
  <c r="AK1099" i="8" s="1"/>
  <c r="AX1098" i="2"/>
  <c r="AT1098" i="2"/>
  <c r="AM1098" i="2"/>
  <c r="H1098" i="8" s="1"/>
  <c r="AM1098" i="8" s="1"/>
  <c r="AL1098" i="2"/>
  <c r="G1098" i="8" s="1"/>
  <c r="AL1098" i="8" s="1"/>
  <c r="AK1098" i="2"/>
  <c r="F1098" i="8" s="1"/>
  <c r="AK1098" i="8" s="1"/>
  <c r="AM1097" i="2"/>
  <c r="H1097" i="8" s="1"/>
  <c r="AL1097" i="2"/>
  <c r="G1097" i="8" s="1"/>
  <c r="AL1097" i="8" s="1"/>
  <c r="AK1097" i="2"/>
  <c r="F1097" i="8" s="1"/>
  <c r="AT1097" i="2"/>
  <c r="AI1095" i="2"/>
  <c r="AH1095" i="2"/>
  <c r="AG1095" i="2"/>
  <c r="AF1095" i="2"/>
  <c r="AE1095" i="2"/>
  <c r="AD1095" i="2"/>
  <c r="AC1095" i="2"/>
  <c r="AB1095" i="2"/>
  <c r="AA1095" i="2"/>
  <c r="Z1095" i="2"/>
  <c r="Y1095" i="2"/>
  <c r="X1095" i="2"/>
  <c r="W1095" i="2"/>
  <c r="V1095" i="2"/>
  <c r="U1095" i="2"/>
  <c r="T1095" i="2"/>
  <c r="S1095" i="2"/>
  <c r="R1095" i="2"/>
  <c r="Q1095" i="2"/>
  <c r="P1095" i="2"/>
  <c r="O1095" i="2"/>
  <c r="N1095" i="2"/>
  <c r="M1095" i="2"/>
  <c r="L1095" i="2"/>
  <c r="H1095" i="2"/>
  <c r="G1095" i="2"/>
  <c r="F1095" i="2"/>
  <c r="AX1094" i="2"/>
  <c r="AM1094" i="2"/>
  <c r="H1094" i="8" s="1"/>
  <c r="AM1094" i="8" s="1"/>
  <c r="AL1094" i="2"/>
  <c r="G1094" i="8" s="1"/>
  <c r="AL1094" i="8" s="1"/>
  <c r="AK1094" i="2"/>
  <c r="F1094" i="8" s="1"/>
  <c r="AK1094" i="8" s="1"/>
  <c r="AM1093" i="2"/>
  <c r="H1093" i="8" s="1"/>
  <c r="AM1093" i="8" s="1"/>
  <c r="AL1093" i="2"/>
  <c r="G1093" i="8" s="1"/>
  <c r="AL1093" i="8" s="1"/>
  <c r="AK1093" i="2"/>
  <c r="F1093" i="8" s="1"/>
  <c r="AK1093" i="8" s="1"/>
  <c r="AM1092" i="2"/>
  <c r="H1092" i="8" s="1"/>
  <c r="AM1092" i="8" s="1"/>
  <c r="AL1092" i="2"/>
  <c r="G1092" i="8" s="1"/>
  <c r="AL1092" i="8" s="1"/>
  <c r="AK1092" i="2"/>
  <c r="F1092" i="8" s="1"/>
  <c r="AK1092" i="8" s="1"/>
  <c r="AM1091" i="2"/>
  <c r="H1091" i="8" s="1"/>
  <c r="AM1091" i="8" s="1"/>
  <c r="AL1091" i="2"/>
  <c r="G1091" i="8" s="1"/>
  <c r="AL1091" i="8" s="1"/>
  <c r="AK1091" i="2"/>
  <c r="F1091" i="8" s="1"/>
  <c r="AK1091" i="8" s="1"/>
  <c r="AM1090" i="2"/>
  <c r="H1090" i="8" s="1"/>
  <c r="AM1090" i="8" s="1"/>
  <c r="AL1090" i="2"/>
  <c r="G1090" i="8" s="1"/>
  <c r="AL1090" i="8" s="1"/>
  <c r="AK1090" i="2"/>
  <c r="F1090" i="8" s="1"/>
  <c r="AK1090" i="8" s="1"/>
  <c r="AM1089" i="2"/>
  <c r="H1089" i="8" s="1"/>
  <c r="AM1089" i="8" s="1"/>
  <c r="AL1089" i="2"/>
  <c r="G1089" i="8" s="1"/>
  <c r="AL1089" i="8" s="1"/>
  <c r="AK1089" i="2"/>
  <c r="F1089" i="8" s="1"/>
  <c r="AK1089" i="8" s="1"/>
  <c r="AM1088" i="2"/>
  <c r="H1088" i="8" s="1"/>
  <c r="AM1088" i="8" s="1"/>
  <c r="AL1088" i="2"/>
  <c r="G1088" i="8" s="1"/>
  <c r="AL1088" i="8" s="1"/>
  <c r="AK1088" i="2"/>
  <c r="F1088" i="8" s="1"/>
  <c r="AK1088" i="8" s="1"/>
  <c r="AM1087" i="2"/>
  <c r="H1087" i="8" s="1"/>
  <c r="AM1087" i="8" s="1"/>
  <c r="AL1087" i="2"/>
  <c r="G1087" i="8" s="1"/>
  <c r="AL1087" i="8" s="1"/>
  <c r="AK1087" i="2"/>
  <c r="F1087" i="8" s="1"/>
  <c r="AK1087" i="8" s="1"/>
  <c r="AM1086" i="2"/>
  <c r="H1086" i="8" s="1"/>
  <c r="AM1086" i="8" s="1"/>
  <c r="AL1086" i="2"/>
  <c r="G1086" i="8" s="1"/>
  <c r="AL1086" i="8" s="1"/>
  <c r="AK1086" i="2"/>
  <c r="F1086" i="8" s="1"/>
  <c r="AK1086" i="8" s="1"/>
  <c r="AX1085" i="2"/>
  <c r="AM1085" i="2"/>
  <c r="H1085" i="8" s="1"/>
  <c r="AM1085" i="8" s="1"/>
  <c r="AL1085" i="2"/>
  <c r="G1085" i="8" s="1"/>
  <c r="AL1085" i="8" s="1"/>
  <c r="AK1085" i="2"/>
  <c r="F1085" i="8" s="1"/>
  <c r="AK1085" i="8" s="1"/>
  <c r="AM1084" i="2"/>
  <c r="H1084" i="8" s="1"/>
  <c r="AM1084" i="8" s="1"/>
  <c r="AL1084" i="2"/>
  <c r="G1084" i="8" s="1"/>
  <c r="AK1084" i="2"/>
  <c r="F1084" i="8" s="1"/>
  <c r="AI1082" i="2"/>
  <c r="AH1082" i="2"/>
  <c r="AG1082" i="2"/>
  <c r="AF1082" i="2"/>
  <c r="AE1082" i="2"/>
  <c r="AD1082" i="2"/>
  <c r="AC1082" i="2"/>
  <c r="AB1082" i="2"/>
  <c r="AA1082" i="2"/>
  <c r="Z1082" i="2"/>
  <c r="Y1082" i="2"/>
  <c r="X1082" i="2"/>
  <c r="W1082" i="2"/>
  <c r="V1082" i="2"/>
  <c r="U1082" i="2"/>
  <c r="T1082" i="2"/>
  <c r="S1082" i="2"/>
  <c r="R1082" i="2"/>
  <c r="Q1082" i="2"/>
  <c r="P1082" i="2"/>
  <c r="O1082" i="2"/>
  <c r="N1082" i="2"/>
  <c r="M1082" i="2"/>
  <c r="L1082" i="2"/>
  <c r="H1082" i="2"/>
  <c r="G1082" i="2"/>
  <c r="F1082" i="2"/>
  <c r="C1082" i="2"/>
  <c r="AX1081" i="2"/>
  <c r="AM1081" i="2"/>
  <c r="H1081" i="8" s="1"/>
  <c r="AM1081" i="8" s="1"/>
  <c r="AL1081" i="2"/>
  <c r="G1081" i="8" s="1"/>
  <c r="AL1081" i="8" s="1"/>
  <c r="AK1081" i="2"/>
  <c r="F1081" i="8" s="1"/>
  <c r="AK1081" i="8" s="1"/>
  <c r="AM1080" i="2"/>
  <c r="H1080" i="8" s="1"/>
  <c r="AM1080" i="8" s="1"/>
  <c r="AL1080" i="2"/>
  <c r="G1080" i="8" s="1"/>
  <c r="AL1080" i="8" s="1"/>
  <c r="AK1080" i="2"/>
  <c r="F1080" i="8" s="1"/>
  <c r="AK1080" i="8" s="1"/>
  <c r="AM1079" i="2"/>
  <c r="H1079" i="8" s="1"/>
  <c r="AM1079" i="8" s="1"/>
  <c r="AL1079" i="2"/>
  <c r="G1079" i="8" s="1"/>
  <c r="AL1079" i="8" s="1"/>
  <c r="AK1079" i="2"/>
  <c r="F1079" i="8" s="1"/>
  <c r="AK1079" i="8" s="1"/>
  <c r="AM1078" i="2"/>
  <c r="H1078" i="8" s="1"/>
  <c r="AM1078" i="8" s="1"/>
  <c r="AL1078" i="2"/>
  <c r="G1078" i="8" s="1"/>
  <c r="AL1078" i="8" s="1"/>
  <c r="AK1078" i="2"/>
  <c r="F1078" i="8" s="1"/>
  <c r="AK1078" i="8" s="1"/>
  <c r="AM1077" i="2"/>
  <c r="H1077" i="8" s="1"/>
  <c r="AM1077" i="8" s="1"/>
  <c r="AL1077" i="2"/>
  <c r="G1077" i="8" s="1"/>
  <c r="AL1077" i="8" s="1"/>
  <c r="AK1077" i="2"/>
  <c r="F1077" i="8" s="1"/>
  <c r="AK1077" i="8" s="1"/>
  <c r="AM1076" i="2"/>
  <c r="H1076" i="8" s="1"/>
  <c r="AM1076" i="8" s="1"/>
  <c r="AL1076" i="2"/>
  <c r="G1076" i="8" s="1"/>
  <c r="AL1076" i="8" s="1"/>
  <c r="AK1076" i="2"/>
  <c r="F1076" i="8" s="1"/>
  <c r="AK1076" i="8" s="1"/>
  <c r="AM1075" i="2"/>
  <c r="H1075" i="8" s="1"/>
  <c r="AM1075" i="8" s="1"/>
  <c r="AL1075" i="2"/>
  <c r="G1075" i="8" s="1"/>
  <c r="AL1075" i="8" s="1"/>
  <c r="AK1075" i="2"/>
  <c r="F1075" i="8" s="1"/>
  <c r="AK1075" i="8" s="1"/>
  <c r="AM1074" i="2"/>
  <c r="H1074" i="8" s="1"/>
  <c r="AM1074" i="8" s="1"/>
  <c r="AL1074" i="2"/>
  <c r="G1074" i="8" s="1"/>
  <c r="AL1074" i="8" s="1"/>
  <c r="AK1074" i="2"/>
  <c r="F1074" i="8" s="1"/>
  <c r="AK1074" i="8" s="1"/>
  <c r="AX1073" i="2"/>
  <c r="AM1073" i="2"/>
  <c r="H1073" i="8" s="1"/>
  <c r="AM1073" i="8" s="1"/>
  <c r="AL1073" i="2"/>
  <c r="G1073" i="8" s="1"/>
  <c r="AL1073" i="8" s="1"/>
  <c r="AK1073" i="2"/>
  <c r="F1073" i="8" s="1"/>
  <c r="AK1073" i="8" s="1"/>
  <c r="AX1072" i="2"/>
  <c r="AM1072" i="2"/>
  <c r="H1072" i="8" s="1"/>
  <c r="AM1072" i="8" s="1"/>
  <c r="AL1072" i="2"/>
  <c r="G1072" i="8" s="1"/>
  <c r="AL1072" i="8" s="1"/>
  <c r="AK1072" i="2"/>
  <c r="F1072" i="8" s="1"/>
  <c r="AK1072" i="8" s="1"/>
  <c r="AT1071" i="2"/>
  <c r="AM1071" i="2"/>
  <c r="AL1071" i="2"/>
  <c r="G1071" i="8" s="1"/>
  <c r="AL1071" i="8" s="1"/>
  <c r="AK1071" i="2"/>
  <c r="F1071" i="8" s="1"/>
  <c r="AI1069" i="2"/>
  <c r="AH1069" i="2"/>
  <c r="AG1069" i="2"/>
  <c r="AF1069" i="2"/>
  <c r="AE1069" i="2"/>
  <c r="AD1069" i="2"/>
  <c r="AC1069" i="2"/>
  <c r="AB1069" i="2"/>
  <c r="AA1069" i="2"/>
  <c r="Z1069" i="2"/>
  <c r="Y1069" i="2"/>
  <c r="X1069" i="2"/>
  <c r="W1069" i="2"/>
  <c r="V1069" i="2"/>
  <c r="U1069" i="2"/>
  <c r="T1069" i="2"/>
  <c r="S1069" i="2"/>
  <c r="R1069" i="2"/>
  <c r="Q1069" i="2"/>
  <c r="P1069" i="2"/>
  <c r="O1069" i="2"/>
  <c r="N1069" i="2"/>
  <c r="M1069" i="2"/>
  <c r="L1069" i="2"/>
  <c r="H1069" i="2"/>
  <c r="G1069" i="2"/>
  <c r="F1069" i="2"/>
  <c r="C1069" i="2"/>
  <c r="AX1068" i="2"/>
  <c r="AM1068" i="2"/>
  <c r="H1068" i="8" s="1"/>
  <c r="AM1068" i="8" s="1"/>
  <c r="AL1068" i="2"/>
  <c r="G1068" i="8" s="1"/>
  <c r="AL1068" i="8" s="1"/>
  <c r="AK1068" i="2"/>
  <c r="F1068" i="8" s="1"/>
  <c r="AK1068" i="8" s="1"/>
  <c r="AM1067" i="2"/>
  <c r="H1067" i="8" s="1"/>
  <c r="AL1067" i="2"/>
  <c r="G1067" i="8" s="1"/>
  <c r="AL1067" i="8" s="1"/>
  <c r="AK1067" i="2"/>
  <c r="F1067" i="8" s="1"/>
  <c r="AK1067" i="8" s="1"/>
  <c r="AM1066" i="2"/>
  <c r="H1066" i="8" s="1"/>
  <c r="AM1066" i="8" s="1"/>
  <c r="AL1066" i="2"/>
  <c r="G1066" i="8" s="1"/>
  <c r="AL1066" i="8" s="1"/>
  <c r="AK1066" i="2"/>
  <c r="F1066" i="8" s="1"/>
  <c r="AK1066" i="8" s="1"/>
  <c r="AM1065" i="2"/>
  <c r="H1065" i="8" s="1"/>
  <c r="AM1065" i="8" s="1"/>
  <c r="AL1065" i="2"/>
  <c r="G1065" i="8" s="1"/>
  <c r="AL1065" i="8" s="1"/>
  <c r="AK1065" i="2"/>
  <c r="F1065" i="8" s="1"/>
  <c r="AK1065" i="8" s="1"/>
  <c r="AM1064" i="2"/>
  <c r="H1064" i="8" s="1"/>
  <c r="AM1064" i="8" s="1"/>
  <c r="AL1064" i="2"/>
  <c r="G1064" i="8" s="1"/>
  <c r="AL1064" i="8" s="1"/>
  <c r="AK1064" i="2"/>
  <c r="F1064" i="8" s="1"/>
  <c r="AK1064" i="8" s="1"/>
  <c r="AX1063" i="2"/>
  <c r="AM1063" i="2"/>
  <c r="H1063" i="8" s="1"/>
  <c r="AM1063" i="8" s="1"/>
  <c r="AL1063" i="2"/>
  <c r="G1063" i="8" s="1"/>
  <c r="AL1063" i="8" s="1"/>
  <c r="AK1063" i="2"/>
  <c r="F1063" i="8" s="1"/>
  <c r="AK1063" i="8" s="1"/>
  <c r="AM1062" i="2"/>
  <c r="H1062" i="8" s="1"/>
  <c r="AM1062" i="8" s="1"/>
  <c r="AL1062" i="2"/>
  <c r="G1062" i="8" s="1"/>
  <c r="AL1062" i="8" s="1"/>
  <c r="AK1062" i="2"/>
  <c r="F1062" i="8" s="1"/>
  <c r="AK1062" i="8" s="1"/>
  <c r="AX1061" i="2"/>
  <c r="AX1062" i="2" s="1"/>
  <c r="AM1061" i="2"/>
  <c r="H1061" i="8" s="1"/>
  <c r="AM1061" i="8" s="1"/>
  <c r="AL1061" i="2"/>
  <c r="G1061" i="8" s="1"/>
  <c r="AL1061" i="8" s="1"/>
  <c r="AK1061" i="2"/>
  <c r="F1061" i="8" s="1"/>
  <c r="AK1061" i="8" s="1"/>
  <c r="AM1060" i="2"/>
  <c r="H1060" i="8" s="1"/>
  <c r="AM1060" i="8" s="1"/>
  <c r="AL1060" i="2"/>
  <c r="G1060" i="8" s="1"/>
  <c r="AL1060" i="8" s="1"/>
  <c r="AK1060" i="2"/>
  <c r="F1060" i="8" s="1"/>
  <c r="AK1060" i="8" s="1"/>
  <c r="AX1059" i="2"/>
  <c r="AX1060" i="2" s="1"/>
  <c r="AM1059" i="2"/>
  <c r="H1059" i="8" s="1"/>
  <c r="AM1059" i="8" s="1"/>
  <c r="AL1059" i="2"/>
  <c r="G1059" i="8" s="1"/>
  <c r="AK1059" i="2"/>
  <c r="F1059" i="8" s="1"/>
  <c r="AK1059" i="8" s="1"/>
  <c r="AT1059" i="2"/>
  <c r="AM1058" i="2"/>
  <c r="H1058" i="8" s="1"/>
  <c r="AL1058" i="2"/>
  <c r="G1058" i="8" s="1"/>
  <c r="AK1058" i="2"/>
  <c r="F1058" i="8" s="1"/>
  <c r="AK1058" i="8" s="1"/>
  <c r="Z1056" i="2"/>
  <c r="Y1056" i="2"/>
  <c r="X1056" i="2"/>
  <c r="W1056" i="2"/>
  <c r="V1056" i="2"/>
  <c r="U1056" i="2"/>
  <c r="T1056" i="2"/>
  <c r="S1056" i="2"/>
  <c r="R1056" i="2"/>
  <c r="Q1056" i="2"/>
  <c r="P1056" i="2"/>
  <c r="O1056" i="2"/>
  <c r="H1056" i="2"/>
  <c r="G1056" i="2"/>
  <c r="F1056" i="2"/>
  <c r="AX1055" i="2"/>
  <c r="AM1055" i="2"/>
  <c r="H1055" i="8" s="1"/>
  <c r="AM1055" i="8" s="1"/>
  <c r="AL1055" i="2"/>
  <c r="G1055" i="8" s="1"/>
  <c r="AL1055" i="8" s="1"/>
  <c r="AK1055" i="2"/>
  <c r="F1055" i="8" s="1"/>
  <c r="AK1055" i="8" s="1"/>
  <c r="AM1054" i="2"/>
  <c r="H1054" i="8" s="1"/>
  <c r="AM1054" i="8" s="1"/>
  <c r="AL1054" i="2"/>
  <c r="G1054" i="8" s="1"/>
  <c r="AL1054" i="8" s="1"/>
  <c r="AK1054" i="2"/>
  <c r="F1054" i="8" s="1"/>
  <c r="AK1054" i="8" s="1"/>
  <c r="AM1053" i="2"/>
  <c r="H1053" i="8" s="1"/>
  <c r="AM1053" i="8" s="1"/>
  <c r="AL1053" i="2"/>
  <c r="G1053" i="8" s="1"/>
  <c r="AL1053" i="8" s="1"/>
  <c r="AK1053" i="2"/>
  <c r="F1053" i="8" s="1"/>
  <c r="AK1053" i="8" s="1"/>
  <c r="AM1052" i="2"/>
  <c r="H1052" i="8" s="1"/>
  <c r="AM1052" i="8" s="1"/>
  <c r="AL1052" i="2"/>
  <c r="G1052" i="8" s="1"/>
  <c r="AL1052" i="8" s="1"/>
  <c r="AK1052" i="2"/>
  <c r="F1052" i="8" s="1"/>
  <c r="AK1052" i="8" s="1"/>
  <c r="AM1051" i="2"/>
  <c r="H1051" i="8" s="1"/>
  <c r="AM1051" i="8" s="1"/>
  <c r="AL1051" i="2"/>
  <c r="G1051" i="8" s="1"/>
  <c r="AL1051" i="8" s="1"/>
  <c r="AK1051" i="2"/>
  <c r="F1051" i="8" s="1"/>
  <c r="AK1051" i="8" s="1"/>
  <c r="AM1050" i="2"/>
  <c r="H1050" i="8" s="1"/>
  <c r="AM1050" i="8" s="1"/>
  <c r="AL1050" i="2"/>
  <c r="G1050" i="8" s="1"/>
  <c r="AK1050" i="2"/>
  <c r="F1050" i="8" s="1"/>
  <c r="AK1050" i="8" s="1"/>
  <c r="AM1049" i="2"/>
  <c r="H1049" i="8" s="1"/>
  <c r="AM1049" i="8" s="1"/>
  <c r="AL1049" i="2"/>
  <c r="G1049" i="8" s="1"/>
  <c r="AL1049" i="8" s="1"/>
  <c r="AK1049" i="2"/>
  <c r="F1049" i="8" s="1"/>
  <c r="AK1049" i="8" s="1"/>
  <c r="AM1048" i="2"/>
  <c r="H1048" i="8" s="1"/>
  <c r="AM1048" i="8" s="1"/>
  <c r="AL1048" i="2"/>
  <c r="G1048" i="8" s="1"/>
  <c r="AL1048" i="8" s="1"/>
  <c r="AK1048" i="2"/>
  <c r="F1048" i="8" s="1"/>
  <c r="AK1048" i="8" s="1"/>
  <c r="AM1047" i="2"/>
  <c r="H1047" i="8" s="1"/>
  <c r="AM1047" i="8" s="1"/>
  <c r="AL1047" i="2"/>
  <c r="G1047" i="8" s="1"/>
  <c r="AL1047" i="8" s="1"/>
  <c r="AK1047" i="2"/>
  <c r="F1047" i="8" s="1"/>
  <c r="AK1047" i="8" s="1"/>
  <c r="AX1046" i="2"/>
  <c r="AX1047" i="2" s="1"/>
  <c r="AX1048" i="2" s="1"/>
  <c r="AM1046" i="2"/>
  <c r="AL1046" i="2"/>
  <c r="G1046" i="8" s="1"/>
  <c r="AL1046" i="8" s="1"/>
  <c r="AK1046" i="2"/>
  <c r="F1046" i="8" s="1"/>
  <c r="AK1046" i="8" s="1"/>
  <c r="AT1045" i="2"/>
  <c r="AM1045" i="2"/>
  <c r="H1045" i="8" s="1"/>
  <c r="AL1045" i="2"/>
  <c r="G1045" i="8" s="1"/>
  <c r="AL1045" i="8" s="1"/>
  <c r="AK1045" i="2"/>
  <c r="Z1043" i="2"/>
  <c r="Y1043" i="2"/>
  <c r="X1043" i="2"/>
  <c r="W1043" i="2"/>
  <c r="V1043" i="2"/>
  <c r="U1043" i="2"/>
  <c r="T1043" i="2"/>
  <c r="S1043" i="2"/>
  <c r="R1043" i="2"/>
  <c r="Q1043" i="2"/>
  <c r="P1043" i="2"/>
  <c r="O1043" i="2"/>
  <c r="H1043" i="2"/>
  <c r="G1043" i="2"/>
  <c r="F1043" i="2"/>
  <c r="AX1042" i="2"/>
  <c r="AM1042" i="2"/>
  <c r="H1042" i="8" s="1"/>
  <c r="AM1042" i="8" s="1"/>
  <c r="AL1042" i="2"/>
  <c r="G1042" i="8" s="1"/>
  <c r="AL1042" i="8" s="1"/>
  <c r="AK1042" i="2"/>
  <c r="F1042" i="8" s="1"/>
  <c r="AK1042" i="8" s="1"/>
  <c r="AM1041" i="2"/>
  <c r="H1041" i="8" s="1"/>
  <c r="AM1041" i="8" s="1"/>
  <c r="AL1041" i="2"/>
  <c r="G1041" i="8" s="1"/>
  <c r="AL1041" i="8" s="1"/>
  <c r="AK1041" i="2"/>
  <c r="F1041" i="8" s="1"/>
  <c r="AK1041" i="8" s="1"/>
  <c r="AM1040" i="2"/>
  <c r="H1040" i="8" s="1"/>
  <c r="AM1040" i="8" s="1"/>
  <c r="AL1040" i="2"/>
  <c r="G1040" i="8" s="1"/>
  <c r="AL1040" i="8" s="1"/>
  <c r="AK1040" i="2"/>
  <c r="F1040" i="8" s="1"/>
  <c r="AK1040" i="8" s="1"/>
  <c r="AM1039" i="2"/>
  <c r="H1039" i="8" s="1"/>
  <c r="AM1039" i="8" s="1"/>
  <c r="AL1039" i="2"/>
  <c r="G1039" i="8" s="1"/>
  <c r="AL1039" i="8" s="1"/>
  <c r="AK1039" i="2"/>
  <c r="F1039" i="8" s="1"/>
  <c r="AK1039" i="8" s="1"/>
  <c r="AM1038" i="2"/>
  <c r="H1038" i="8" s="1"/>
  <c r="AM1038" i="8" s="1"/>
  <c r="AL1038" i="2"/>
  <c r="G1038" i="8" s="1"/>
  <c r="AL1038" i="8" s="1"/>
  <c r="AK1038" i="2"/>
  <c r="F1038" i="8" s="1"/>
  <c r="AK1038" i="8" s="1"/>
  <c r="AM1037" i="2"/>
  <c r="H1037" i="8" s="1"/>
  <c r="AM1037" i="8" s="1"/>
  <c r="AL1037" i="2"/>
  <c r="G1037" i="8" s="1"/>
  <c r="AL1037" i="8" s="1"/>
  <c r="AK1037" i="2"/>
  <c r="F1037" i="8" s="1"/>
  <c r="AK1037" i="8" s="1"/>
  <c r="AM1036" i="2"/>
  <c r="H1036" i="8" s="1"/>
  <c r="AM1036" i="8" s="1"/>
  <c r="AL1036" i="2"/>
  <c r="G1036" i="8" s="1"/>
  <c r="AL1036" i="8" s="1"/>
  <c r="AK1036" i="2"/>
  <c r="F1036" i="8" s="1"/>
  <c r="AK1036" i="8" s="1"/>
  <c r="AM1035" i="2"/>
  <c r="H1035" i="8" s="1"/>
  <c r="AM1035" i="8" s="1"/>
  <c r="AL1035" i="2"/>
  <c r="G1035" i="8" s="1"/>
  <c r="AL1035" i="8" s="1"/>
  <c r="AK1035" i="2"/>
  <c r="F1035" i="8" s="1"/>
  <c r="AK1035" i="8" s="1"/>
  <c r="AX1034" i="2"/>
  <c r="AX1035" i="2" s="1"/>
  <c r="AX1036" i="2" s="1"/>
  <c r="AM1034" i="2"/>
  <c r="H1034" i="8" s="1"/>
  <c r="AM1034" i="8" s="1"/>
  <c r="AL1034" i="2"/>
  <c r="G1034" i="8" s="1"/>
  <c r="AL1034" i="8" s="1"/>
  <c r="AK1034" i="2"/>
  <c r="F1034" i="8" s="1"/>
  <c r="AK1034" i="8" s="1"/>
  <c r="AX1033" i="2"/>
  <c r="AM1033" i="2"/>
  <c r="H1033" i="8" s="1"/>
  <c r="AM1033" i="8" s="1"/>
  <c r="AL1033" i="2"/>
  <c r="G1033" i="8" s="1"/>
  <c r="AL1033" i="8" s="1"/>
  <c r="AK1033" i="2"/>
  <c r="F1033" i="8" s="1"/>
  <c r="AK1033" i="8" s="1"/>
  <c r="AT1033" i="2"/>
  <c r="AT1032" i="2"/>
  <c r="AM1032" i="2"/>
  <c r="H1032" i="8" s="1"/>
  <c r="AM1032" i="8" s="1"/>
  <c r="AL1032" i="2"/>
  <c r="G1032" i="8" s="1"/>
  <c r="AK1032" i="2"/>
  <c r="F1032" i="8" s="1"/>
  <c r="AK1032" i="8" s="1"/>
  <c r="Z1030" i="2"/>
  <c r="Y1030" i="2"/>
  <c r="X1030" i="2"/>
  <c r="W1030" i="2"/>
  <c r="W1136" i="2" s="1"/>
  <c r="V1030" i="2"/>
  <c r="U1030" i="2"/>
  <c r="T1030" i="2"/>
  <c r="S1030" i="2"/>
  <c r="R1030" i="2"/>
  <c r="Q1030" i="2"/>
  <c r="P1030" i="2"/>
  <c r="O1030" i="2"/>
  <c r="O1136" i="2" s="1"/>
  <c r="H1030" i="2"/>
  <c r="G1030" i="2"/>
  <c r="F1030" i="2"/>
  <c r="AX1029" i="2"/>
  <c r="AT1029" i="2"/>
  <c r="AM1029" i="2"/>
  <c r="H1029" i="8" s="1"/>
  <c r="AM1029" i="8" s="1"/>
  <c r="AL1029" i="2"/>
  <c r="G1029" i="8" s="1"/>
  <c r="AL1029" i="8" s="1"/>
  <c r="AK1029" i="2"/>
  <c r="F1029" i="8" s="1"/>
  <c r="AK1029" i="8" s="1"/>
  <c r="AM1028" i="2"/>
  <c r="H1028" i="8" s="1"/>
  <c r="AM1028" i="8" s="1"/>
  <c r="AL1028" i="2"/>
  <c r="G1028" i="8" s="1"/>
  <c r="AL1028" i="8" s="1"/>
  <c r="AK1028" i="2"/>
  <c r="F1028" i="8" s="1"/>
  <c r="AK1028" i="8" s="1"/>
  <c r="AM1027" i="2"/>
  <c r="H1027" i="8" s="1"/>
  <c r="AM1027" i="8" s="1"/>
  <c r="AL1027" i="2"/>
  <c r="G1027" i="8" s="1"/>
  <c r="AL1027" i="8" s="1"/>
  <c r="AK1027" i="2"/>
  <c r="F1027" i="8" s="1"/>
  <c r="AK1027" i="8" s="1"/>
  <c r="AM1026" i="2"/>
  <c r="H1026" i="8" s="1"/>
  <c r="AM1026" i="8" s="1"/>
  <c r="AL1026" i="2"/>
  <c r="G1026" i="8" s="1"/>
  <c r="AL1026" i="8" s="1"/>
  <c r="AK1026" i="2"/>
  <c r="F1026" i="8" s="1"/>
  <c r="AK1026" i="8" s="1"/>
  <c r="AM1025" i="2"/>
  <c r="H1025" i="8" s="1"/>
  <c r="AM1025" i="8" s="1"/>
  <c r="AL1025" i="2"/>
  <c r="G1025" i="8" s="1"/>
  <c r="AL1025" i="8" s="1"/>
  <c r="AK1025" i="2"/>
  <c r="F1025" i="8" s="1"/>
  <c r="AK1025" i="8" s="1"/>
  <c r="AM1024" i="2"/>
  <c r="H1024" i="8" s="1"/>
  <c r="AM1024" i="8" s="1"/>
  <c r="AL1024" i="2"/>
  <c r="G1024" i="8" s="1"/>
  <c r="AL1024" i="8" s="1"/>
  <c r="AK1024" i="2"/>
  <c r="F1024" i="8" s="1"/>
  <c r="AK1024" i="8" s="1"/>
  <c r="AM1023" i="2"/>
  <c r="H1023" i="8" s="1"/>
  <c r="AM1023" i="8" s="1"/>
  <c r="AL1023" i="2"/>
  <c r="G1023" i="8" s="1"/>
  <c r="AL1023" i="8" s="1"/>
  <c r="AK1023" i="2"/>
  <c r="F1023" i="8" s="1"/>
  <c r="AK1023" i="8" s="1"/>
  <c r="AM1022" i="2"/>
  <c r="H1022" i="8" s="1"/>
  <c r="AL1022" i="2"/>
  <c r="G1022" i="8" s="1"/>
  <c r="AL1022" i="8" s="1"/>
  <c r="AK1022" i="2"/>
  <c r="F1022" i="8" s="1"/>
  <c r="AK1022" i="8" s="1"/>
  <c r="AX1021" i="2"/>
  <c r="AX1022" i="2" s="1"/>
  <c r="AX1023" i="2" s="1"/>
  <c r="AT1021" i="2"/>
  <c r="AM1021" i="2"/>
  <c r="H1021" i="8" s="1"/>
  <c r="AM1021" i="8" s="1"/>
  <c r="AL1021" i="2"/>
  <c r="G1021" i="8" s="1"/>
  <c r="AL1021" i="8" s="1"/>
  <c r="AK1021" i="2"/>
  <c r="F1021" i="8" s="1"/>
  <c r="AK1021" i="8" s="1"/>
  <c r="AX1020" i="2"/>
  <c r="AM1020" i="2"/>
  <c r="H1020" i="8" s="1"/>
  <c r="AM1020" i="8" s="1"/>
  <c r="AL1020" i="2"/>
  <c r="G1020" i="8" s="1"/>
  <c r="AL1020" i="8" s="1"/>
  <c r="AK1020" i="2"/>
  <c r="F1020" i="8" s="1"/>
  <c r="AK1020" i="8" s="1"/>
  <c r="AM1019" i="2"/>
  <c r="AL1019" i="2"/>
  <c r="G1019" i="8" s="1"/>
  <c r="AL1019" i="8" s="1"/>
  <c r="AK1019" i="2"/>
  <c r="Z1017" i="2"/>
  <c r="Y1017" i="2"/>
  <c r="X1017" i="2"/>
  <c r="W1017" i="2"/>
  <c r="V1017" i="2"/>
  <c r="U1017" i="2"/>
  <c r="T1017" i="2"/>
  <c r="S1017" i="2"/>
  <c r="S1136" i="2" s="1"/>
  <c r="R1017" i="2"/>
  <c r="Q1017" i="2"/>
  <c r="P1017" i="2"/>
  <c r="O1017" i="2"/>
  <c r="H1017" i="2"/>
  <c r="G1017" i="2"/>
  <c r="F1017" i="2"/>
  <c r="F1136" i="2" s="1"/>
  <c r="AX1016" i="2"/>
  <c r="AM1016" i="2"/>
  <c r="H1016" i="8" s="1"/>
  <c r="AM1016" i="8" s="1"/>
  <c r="AL1016" i="2"/>
  <c r="G1016" i="8" s="1"/>
  <c r="AL1016" i="8" s="1"/>
  <c r="AK1016" i="2"/>
  <c r="F1016" i="8" s="1"/>
  <c r="AK1016" i="8" s="1"/>
  <c r="AM1015" i="2"/>
  <c r="H1015" i="8" s="1"/>
  <c r="AM1015" i="8" s="1"/>
  <c r="AL1015" i="2"/>
  <c r="G1015" i="8" s="1"/>
  <c r="AL1015" i="8" s="1"/>
  <c r="AK1015" i="2"/>
  <c r="F1015" i="8" s="1"/>
  <c r="AK1015" i="8" s="1"/>
  <c r="AM1014" i="2"/>
  <c r="H1014" i="8" s="1"/>
  <c r="AM1014" i="8" s="1"/>
  <c r="AL1014" i="2"/>
  <c r="G1014" i="8" s="1"/>
  <c r="AL1014" i="8" s="1"/>
  <c r="AK1014" i="2"/>
  <c r="F1014" i="8" s="1"/>
  <c r="AK1014" i="8" s="1"/>
  <c r="AM1013" i="2"/>
  <c r="H1013" i="8" s="1"/>
  <c r="AM1013" i="8" s="1"/>
  <c r="AL1013" i="2"/>
  <c r="G1013" i="8" s="1"/>
  <c r="AL1013" i="8" s="1"/>
  <c r="AK1013" i="2"/>
  <c r="F1013" i="8" s="1"/>
  <c r="AK1013" i="8" s="1"/>
  <c r="AM1012" i="2"/>
  <c r="H1012" i="8" s="1"/>
  <c r="AM1012" i="8" s="1"/>
  <c r="AL1012" i="2"/>
  <c r="G1012" i="8" s="1"/>
  <c r="AL1012" i="8" s="1"/>
  <c r="AK1012" i="2"/>
  <c r="AM1011" i="2"/>
  <c r="H1011" i="8" s="1"/>
  <c r="AM1011" i="8" s="1"/>
  <c r="AL1011" i="2"/>
  <c r="G1011" i="8" s="1"/>
  <c r="AL1011" i="8" s="1"/>
  <c r="AK1011" i="2"/>
  <c r="F1011" i="8" s="1"/>
  <c r="AK1011" i="8" s="1"/>
  <c r="AM1010" i="2"/>
  <c r="H1010" i="8" s="1"/>
  <c r="AM1010" i="8" s="1"/>
  <c r="AL1010" i="2"/>
  <c r="G1010" i="8" s="1"/>
  <c r="AL1010" i="8" s="1"/>
  <c r="AK1010" i="2"/>
  <c r="F1010" i="8" s="1"/>
  <c r="AK1010" i="8" s="1"/>
  <c r="AX1009" i="2"/>
  <c r="AM1009" i="2"/>
  <c r="H1009" i="8" s="1"/>
  <c r="AM1009" i="8" s="1"/>
  <c r="AL1009" i="2"/>
  <c r="G1009" i="8" s="1"/>
  <c r="AL1009" i="8" s="1"/>
  <c r="AK1009" i="2"/>
  <c r="F1009" i="8" s="1"/>
  <c r="AK1009" i="8" s="1"/>
  <c r="AM1008" i="2"/>
  <c r="H1008" i="8" s="1"/>
  <c r="AM1008" i="8" s="1"/>
  <c r="AL1008" i="2"/>
  <c r="G1008" i="8" s="1"/>
  <c r="AL1008" i="8" s="1"/>
  <c r="AK1008" i="2"/>
  <c r="F1008" i="8" s="1"/>
  <c r="AK1008" i="8" s="1"/>
  <c r="AX1007" i="2"/>
  <c r="AX1008" i="2" s="1"/>
  <c r="AM1007" i="2"/>
  <c r="AL1007" i="2"/>
  <c r="G1007" i="8" s="1"/>
  <c r="AL1007" i="8" s="1"/>
  <c r="AK1007" i="2"/>
  <c r="F1007" i="8" s="1"/>
  <c r="AK1007" i="8" s="1"/>
  <c r="AM1006" i="2"/>
  <c r="H1006" i="8" s="1"/>
  <c r="AM1006" i="8" s="1"/>
  <c r="AL1006" i="2"/>
  <c r="G1006" i="8" s="1"/>
  <c r="AL1006" i="8" s="1"/>
  <c r="AL1017" i="8" s="1"/>
  <c r="AK1006" i="2"/>
  <c r="F1006" i="8" s="1"/>
  <c r="AK1006" i="8" s="1"/>
  <c r="AT1003" i="2"/>
  <c r="AM1003" i="2"/>
  <c r="H1003" i="8" s="1"/>
  <c r="AM1003" i="8" s="1"/>
  <c r="AL1003" i="2"/>
  <c r="G1003" i="8" s="1"/>
  <c r="AL1003" i="8" s="1"/>
  <c r="AK1003" i="2"/>
  <c r="F1003" i="8" s="1"/>
  <c r="AK1003" i="8" s="1"/>
  <c r="AM1002" i="2"/>
  <c r="H1002" i="8" s="1"/>
  <c r="AM1002" i="8" s="1"/>
  <c r="AL1002" i="2"/>
  <c r="G1002" i="8" s="1"/>
  <c r="AL1002" i="8" s="1"/>
  <c r="AK1002" i="2"/>
  <c r="F1002" i="8" s="1"/>
  <c r="AK1002" i="8" s="1"/>
  <c r="AX1001" i="2"/>
  <c r="AX1002" i="2" s="1"/>
  <c r="AX1003" i="2" s="1"/>
  <c r="AM1001" i="2"/>
  <c r="H1001" i="8" s="1"/>
  <c r="AM1001" i="8" s="1"/>
  <c r="AL1001" i="2"/>
  <c r="G1001" i="8" s="1"/>
  <c r="AL1001" i="8" s="1"/>
  <c r="AK1001" i="2"/>
  <c r="F1001" i="8" s="1"/>
  <c r="AK1001" i="8" s="1"/>
  <c r="AX1000" i="2"/>
  <c r="AM1000" i="2"/>
  <c r="H1000" i="8" s="1"/>
  <c r="AM1000" i="8" s="1"/>
  <c r="AL1000" i="2"/>
  <c r="G1000" i="8" s="1"/>
  <c r="AL1000" i="8" s="1"/>
  <c r="AK1000" i="2"/>
  <c r="F1000" i="8" s="1"/>
  <c r="AK1000" i="8" s="1"/>
  <c r="AM999" i="2"/>
  <c r="H999" i="8" s="1"/>
  <c r="AL999" i="2"/>
  <c r="G999" i="8" s="1"/>
  <c r="AK999" i="2"/>
  <c r="F999" i="8" s="1"/>
  <c r="AT999" i="2"/>
  <c r="U995" i="2"/>
  <c r="O995" i="2"/>
  <c r="Z993" i="2"/>
  <c r="Y993" i="2"/>
  <c r="X993" i="2"/>
  <c r="W993" i="2"/>
  <c r="V993" i="2"/>
  <c r="U993" i="2"/>
  <c r="T993" i="2"/>
  <c r="S993" i="2"/>
  <c r="R993" i="2"/>
  <c r="Q993" i="2"/>
  <c r="P993" i="2"/>
  <c r="O993" i="2"/>
  <c r="N993" i="2"/>
  <c r="M993" i="2"/>
  <c r="L993" i="2"/>
  <c r="H993" i="2"/>
  <c r="G993" i="2"/>
  <c r="F993" i="2"/>
  <c r="AX992" i="2"/>
  <c r="AM992" i="2"/>
  <c r="H992" i="8" s="1"/>
  <c r="AM992" i="8" s="1"/>
  <c r="AL992" i="2"/>
  <c r="G992" i="8" s="1"/>
  <c r="AL992" i="8" s="1"/>
  <c r="AK992" i="2"/>
  <c r="F992" i="8" s="1"/>
  <c r="AK992" i="8" s="1"/>
  <c r="AM991" i="2"/>
  <c r="H991" i="8" s="1"/>
  <c r="AM991" i="8" s="1"/>
  <c r="AL991" i="2"/>
  <c r="G991" i="8" s="1"/>
  <c r="AL991" i="8" s="1"/>
  <c r="AK991" i="2"/>
  <c r="F991" i="8" s="1"/>
  <c r="AK991" i="8" s="1"/>
  <c r="AM990" i="2"/>
  <c r="H990" i="8" s="1"/>
  <c r="AM990" i="8" s="1"/>
  <c r="AL990" i="2"/>
  <c r="G990" i="8" s="1"/>
  <c r="AL990" i="8" s="1"/>
  <c r="AK990" i="2"/>
  <c r="F990" i="8" s="1"/>
  <c r="AK990" i="8" s="1"/>
  <c r="AM989" i="2"/>
  <c r="H989" i="8" s="1"/>
  <c r="AM989" i="8" s="1"/>
  <c r="AL989" i="2"/>
  <c r="G989" i="8" s="1"/>
  <c r="AL989" i="8" s="1"/>
  <c r="AK989" i="2"/>
  <c r="F989" i="8" s="1"/>
  <c r="AK989" i="8" s="1"/>
  <c r="AM988" i="2"/>
  <c r="H988" i="8" s="1"/>
  <c r="AM988" i="8" s="1"/>
  <c r="AL988" i="2"/>
  <c r="G988" i="8" s="1"/>
  <c r="AL988" i="8" s="1"/>
  <c r="AK988" i="2"/>
  <c r="F988" i="8" s="1"/>
  <c r="AK988" i="8" s="1"/>
  <c r="AM987" i="2"/>
  <c r="H987" i="8" s="1"/>
  <c r="AM987" i="8" s="1"/>
  <c r="AL987" i="2"/>
  <c r="G987" i="8" s="1"/>
  <c r="AL987" i="8" s="1"/>
  <c r="AK987" i="2"/>
  <c r="F987" i="8" s="1"/>
  <c r="AK987" i="8" s="1"/>
  <c r="AM986" i="2"/>
  <c r="H986" i="8" s="1"/>
  <c r="AM986" i="8" s="1"/>
  <c r="AL986" i="2"/>
  <c r="G986" i="8" s="1"/>
  <c r="AL986" i="8" s="1"/>
  <c r="AK986" i="2"/>
  <c r="F986" i="8" s="1"/>
  <c r="AK986" i="8" s="1"/>
  <c r="AX985" i="2"/>
  <c r="AX986" i="2" s="1"/>
  <c r="AX987" i="2" s="1"/>
  <c r="AT985" i="2"/>
  <c r="AM985" i="2"/>
  <c r="H985" i="8" s="1"/>
  <c r="AM985" i="8" s="1"/>
  <c r="AL985" i="2"/>
  <c r="G985" i="8" s="1"/>
  <c r="AL985" i="8" s="1"/>
  <c r="AK985" i="2"/>
  <c r="F985" i="8" s="1"/>
  <c r="AK985" i="8" s="1"/>
  <c r="AM984" i="2"/>
  <c r="H984" i="8" s="1"/>
  <c r="AM984" i="8" s="1"/>
  <c r="AL984" i="2"/>
  <c r="G984" i="8" s="1"/>
  <c r="AL984" i="8" s="1"/>
  <c r="AK984" i="2"/>
  <c r="F984" i="8" s="1"/>
  <c r="AK984" i="8" s="1"/>
  <c r="AX983" i="2"/>
  <c r="AX984" i="2" s="1"/>
  <c r="AT983" i="2"/>
  <c r="AM983" i="2"/>
  <c r="H983" i="8" s="1"/>
  <c r="AL983" i="2"/>
  <c r="G983" i="8" s="1"/>
  <c r="AL983" i="8" s="1"/>
  <c r="AK983" i="2"/>
  <c r="F983" i="8" s="1"/>
  <c r="AK983" i="8" s="1"/>
  <c r="AT982" i="2"/>
  <c r="AM982" i="2"/>
  <c r="H982" i="8" s="1"/>
  <c r="AM982" i="8" s="1"/>
  <c r="AL982" i="2"/>
  <c r="G982" i="8" s="1"/>
  <c r="AL982" i="8" s="1"/>
  <c r="AK982" i="2"/>
  <c r="F982" i="8" s="1"/>
  <c r="AK982" i="8" s="1"/>
  <c r="AL980" i="2"/>
  <c r="G980" i="8" s="1"/>
  <c r="Z980" i="2"/>
  <c r="Y980" i="2"/>
  <c r="X980" i="2"/>
  <c r="W980" i="2"/>
  <c r="V980" i="2"/>
  <c r="U980" i="2"/>
  <c r="T980" i="2"/>
  <c r="S980" i="2"/>
  <c r="R980" i="2"/>
  <c r="Q980" i="2"/>
  <c r="P980" i="2"/>
  <c r="O980" i="2"/>
  <c r="N980" i="2"/>
  <c r="M980" i="2"/>
  <c r="L980" i="2"/>
  <c r="H980" i="2"/>
  <c r="G980" i="2"/>
  <c r="F980" i="2"/>
  <c r="AX979" i="2"/>
  <c r="AT979" i="2"/>
  <c r="AM979" i="2"/>
  <c r="H979" i="8" s="1"/>
  <c r="AM979" i="8" s="1"/>
  <c r="AL979" i="2"/>
  <c r="G979" i="8" s="1"/>
  <c r="AL979" i="8" s="1"/>
  <c r="AK979" i="2"/>
  <c r="F979" i="8" s="1"/>
  <c r="AK979" i="8" s="1"/>
  <c r="C980" i="2"/>
  <c r="AM978" i="2"/>
  <c r="H978" i="8" s="1"/>
  <c r="AM978" i="8" s="1"/>
  <c r="AL978" i="2"/>
  <c r="G978" i="8" s="1"/>
  <c r="AL978" i="8" s="1"/>
  <c r="AK978" i="2"/>
  <c r="F978" i="8" s="1"/>
  <c r="AK978" i="8" s="1"/>
  <c r="AM977" i="2"/>
  <c r="H977" i="8" s="1"/>
  <c r="AM977" i="8" s="1"/>
  <c r="AL977" i="2"/>
  <c r="G977" i="8" s="1"/>
  <c r="AL977" i="8" s="1"/>
  <c r="AK977" i="2"/>
  <c r="F977" i="8" s="1"/>
  <c r="AK977" i="8" s="1"/>
  <c r="AM976" i="2"/>
  <c r="H976" i="8" s="1"/>
  <c r="AM976" i="8" s="1"/>
  <c r="AL976" i="2"/>
  <c r="G976" i="8" s="1"/>
  <c r="AL976" i="8" s="1"/>
  <c r="AK976" i="2"/>
  <c r="F976" i="8" s="1"/>
  <c r="AK976" i="8" s="1"/>
  <c r="AM975" i="2"/>
  <c r="H975" i="8" s="1"/>
  <c r="AM975" i="8" s="1"/>
  <c r="AL975" i="2"/>
  <c r="G975" i="8" s="1"/>
  <c r="AL975" i="8" s="1"/>
  <c r="AK975" i="2"/>
  <c r="F975" i="8" s="1"/>
  <c r="AK975" i="8" s="1"/>
  <c r="AM974" i="2"/>
  <c r="H974" i="8" s="1"/>
  <c r="AM974" i="8" s="1"/>
  <c r="AL974" i="2"/>
  <c r="G974" i="8" s="1"/>
  <c r="AL974" i="8" s="1"/>
  <c r="AK974" i="2"/>
  <c r="F974" i="8" s="1"/>
  <c r="AK974" i="8" s="1"/>
  <c r="AM973" i="2"/>
  <c r="H973" i="8" s="1"/>
  <c r="AM973" i="8" s="1"/>
  <c r="AL973" i="2"/>
  <c r="G973" i="8" s="1"/>
  <c r="AL973" i="8" s="1"/>
  <c r="AK973" i="2"/>
  <c r="F973" i="8" s="1"/>
  <c r="AK973" i="8" s="1"/>
  <c r="AM972" i="2"/>
  <c r="H972" i="8" s="1"/>
  <c r="AM972" i="8" s="1"/>
  <c r="AL972" i="2"/>
  <c r="G972" i="8" s="1"/>
  <c r="AL972" i="8" s="1"/>
  <c r="AK972" i="2"/>
  <c r="F972" i="8" s="1"/>
  <c r="AK972" i="8" s="1"/>
  <c r="AX971" i="2"/>
  <c r="AM971" i="2"/>
  <c r="H971" i="8" s="1"/>
  <c r="AM971" i="8" s="1"/>
  <c r="AL971" i="2"/>
  <c r="G971" i="8" s="1"/>
  <c r="AL971" i="8" s="1"/>
  <c r="AK971" i="2"/>
  <c r="F971" i="8" s="1"/>
  <c r="AK971" i="8" s="1"/>
  <c r="AX970" i="2"/>
  <c r="AM970" i="2"/>
  <c r="H970" i="8" s="1"/>
  <c r="AL970" i="2"/>
  <c r="G970" i="8" s="1"/>
  <c r="AL970" i="8" s="1"/>
  <c r="AK970" i="2"/>
  <c r="F970" i="8" s="1"/>
  <c r="AK970" i="8" s="1"/>
  <c r="AT969" i="2"/>
  <c r="AM969" i="2"/>
  <c r="H969" i="8" s="1"/>
  <c r="AM969" i="8" s="1"/>
  <c r="AL969" i="2"/>
  <c r="G969" i="8" s="1"/>
  <c r="AL969" i="8" s="1"/>
  <c r="AK969" i="2"/>
  <c r="F969" i="8" s="1"/>
  <c r="Z967" i="2"/>
  <c r="Y967" i="2"/>
  <c r="X967" i="2"/>
  <c r="W967" i="2"/>
  <c r="V967" i="2"/>
  <c r="U967" i="2"/>
  <c r="T967" i="2"/>
  <c r="S967" i="2"/>
  <c r="R967" i="2"/>
  <c r="Q967" i="2"/>
  <c r="P967" i="2"/>
  <c r="O967" i="2"/>
  <c r="N967" i="2"/>
  <c r="M967" i="2"/>
  <c r="L967" i="2"/>
  <c r="H967" i="2"/>
  <c r="G967" i="2"/>
  <c r="F967" i="2"/>
  <c r="AX966" i="2"/>
  <c r="AM966" i="2"/>
  <c r="H966" i="8" s="1"/>
  <c r="AM966" i="8" s="1"/>
  <c r="AL966" i="2"/>
  <c r="G966" i="8" s="1"/>
  <c r="AL966" i="8" s="1"/>
  <c r="AK966" i="2"/>
  <c r="F966" i="8" s="1"/>
  <c r="AK966" i="8" s="1"/>
  <c r="AT966" i="2"/>
  <c r="AM965" i="2"/>
  <c r="H965" i="8" s="1"/>
  <c r="AM965" i="8" s="1"/>
  <c r="AL965" i="2"/>
  <c r="G965" i="8" s="1"/>
  <c r="AL965" i="8" s="1"/>
  <c r="AK965" i="2"/>
  <c r="F965" i="8" s="1"/>
  <c r="AK965" i="8" s="1"/>
  <c r="AM964" i="2"/>
  <c r="H964" i="8" s="1"/>
  <c r="AM964" i="8" s="1"/>
  <c r="AL964" i="2"/>
  <c r="G964" i="8" s="1"/>
  <c r="AL964" i="8" s="1"/>
  <c r="AK964" i="2"/>
  <c r="F964" i="8" s="1"/>
  <c r="AK964" i="8" s="1"/>
  <c r="AM963" i="2"/>
  <c r="H963" i="8" s="1"/>
  <c r="AM963" i="8" s="1"/>
  <c r="AL963" i="2"/>
  <c r="G963" i="8" s="1"/>
  <c r="AL963" i="8" s="1"/>
  <c r="AK963" i="2"/>
  <c r="F963" i="8" s="1"/>
  <c r="AK963" i="8" s="1"/>
  <c r="AM962" i="2"/>
  <c r="H962" i="8" s="1"/>
  <c r="AM962" i="8" s="1"/>
  <c r="AL962" i="2"/>
  <c r="G962" i="8" s="1"/>
  <c r="AL962" i="8" s="1"/>
  <c r="AK962" i="2"/>
  <c r="F962" i="8" s="1"/>
  <c r="AK962" i="8" s="1"/>
  <c r="AM961" i="2"/>
  <c r="H961" i="8" s="1"/>
  <c r="AM961" i="8" s="1"/>
  <c r="AL961" i="2"/>
  <c r="G961" i="8" s="1"/>
  <c r="AL961" i="8" s="1"/>
  <c r="AK961" i="2"/>
  <c r="F961" i="8" s="1"/>
  <c r="AK961" i="8" s="1"/>
  <c r="AM960" i="2"/>
  <c r="H960" i="8" s="1"/>
  <c r="AM960" i="8" s="1"/>
  <c r="AL960" i="2"/>
  <c r="G960" i="8" s="1"/>
  <c r="AL960" i="8" s="1"/>
  <c r="AK960" i="2"/>
  <c r="F960" i="8" s="1"/>
  <c r="AK960" i="8" s="1"/>
  <c r="AM959" i="2"/>
  <c r="H959" i="8" s="1"/>
  <c r="AM959" i="8" s="1"/>
  <c r="AL959" i="2"/>
  <c r="G959" i="8" s="1"/>
  <c r="AL959" i="8" s="1"/>
  <c r="AK959" i="2"/>
  <c r="F959" i="8" s="1"/>
  <c r="AK959" i="8" s="1"/>
  <c r="AM958" i="2"/>
  <c r="H958" i="8" s="1"/>
  <c r="AM958" i="8" s="1"/>
  <c r="AL958" i="2"/>
  <c r="G958" i="8" s="1"/>
  <c r="AL958" i="8" s="1"/>
  <c r="AK958" i="2"/>
  <c r="F958" i="8" s="1"/>
  <c r="AK958" i="8" s="1"/>
  <c r="AT958" i="2"/>
  <c r="AX957" i="2"/>
  <c r="AX958" i="2" s="1"/>
  <c r="AX959" i="2" s="1"/>
  <c r="AM957" i="2"/>
  <c r="H957" i="8" s="1"/>
  <c r="AM957" i="8" s="1"/>
  <c r="AL957" i="2"/>
  <c r="G957" i="8" s="1"/>
  <c r="AL957" i="8" s="1"/>
  <c r="AK957" i="2"/>
  <c r="AM956" i="2"/>
  <c r="H956" i="8" s="1"/>
  <c r="AM956" i="8" s="1"/>
  <c r="AL956" i="2"/>
  <c r="G956" i="8" s="1"/>
  <c r="AL956" i="8" s="1"/>
  <c r="AL967" i="8" s="1"/>
  <c r="AK956" i="2"/>
  <c r="F956" i="8" s="1"/>
  <c r="AK956" i="8" s="1"/>
  <c r="AT956" i="2"/>
  <c r="Z954" i="2"/>
  <c r="Y954" i="2"/>
  <c r="X954" i="2"/>
  <c r="W954" i="2"/>
  <c r="V954" i="2"/>
  <c r="U954" i="2"/>
  <c r="T954" i="2"/>
  <c r="S954" i="2"/>
  <c r="R954" i="2"/>
  <c r="Q954" i="2"/>
  <c r="P954" i="2"/>
  <c r="O954" i="2"/>
  <c r="N954" i="2"/>
  <c r="M954" i="2"/>
  <c r="L954" i="2"/>
  <c r="H954" i="2"/>
  <c r="G954" i="2"/>
  <c r="F954" i="2"/>
  <c r="AX953" i="2"/>
  <c r="AM953" i="2"/>
  <c r="H953" i="8" s="1"/>
  <c r="AM953" i="8" s="1"/>
  <c r="AL953" i="2"/>
  <c r="G953" i="8" s="1"/>
  <c r="AL953" i="8" s="1"/>
  <c r="AK953" i="2"/>
  <c r="F953" i="8" s="1"/>
  <c r="AK953" i="8" s="1"/>
  <c r="AM952" i="2"/>
  <c r="H952" i="8" s="1"/>
  <c r="AL952" i="2"/>
  <c r="G952" i="8" s="1"/>
  <c r="AL952" i="8" s="1"/>
  <c r="AK952" i="2"/>
  <c r="F952" i="8" s="1"/>
  <c r="AK952" i="8" s="1"/>
  <c r="AM951" i="2"/>
  <c r="H951" i="8" s="1"/>
  <c r="AM951" i="8" s="1"/>
  <c r="AL951" i="2"/>
  <c r="G951" i="8" s="1"/>
  <c r="AL951" i="8" s="1"/>
  <c r="AK951" i="2"/>
  <c r="F951" i="8" s="1"/>
  <c r="AK951" i="8" s="1"/>
  <c r="AM950" i="2"/>
  <c r="H950" i="8" s="1"/>
  <c r="AM950" i="8" s="1"/>
  <c r="AL950" i="2"/>
  <c r="G950" i="8" s="1"/>
  <c r="AL950" i="8" s="1"/>
  <c r="AK950" i="2"/>
  <c r="F950" i="8" s="1"/>
  <c r="AK950" i="8" s="1"/>
  <c r="AM949" i="2"/>
  <c r="H949" i="8" s="1"/>
  <c r="AM949" i="8" s="1"/>
  <c r="AL949" i="2"/>
  <c r="G949" i="8" s="1"/>
  <c r="AL949" i="8" s="1"/>
  <c r="AK949" i="2"/>
  <c r="F949" i="8" s="1"/>
  <c r="AK949" i="8" s="1"/>
  <c r="AM948" i="2"/>
  <c r="H948" i="8" s="1"/>
  <c r="AM948" i="8" s="1"/>
  <c r="AL948" i="2"/>
  <c r="G948" i="8" s="1"/>
  <c r="AL948" i="8" s="1"/>
  <c r="AK948" i="2"/>
  <c r="F948" i="8" s="1"/>
  <c r="AK948" i="8" s="1"/>
  <c r="AM947" i="2"/>
  <c r="H947" i="8" s="1"/>
  <c r="AM947" i="8" s="1"/>
  <c r="AL947" i="2"/>
  <c r="G947" i="8" s="1"/>
  <c r="AL947" i="8" s="1"/>
  <c r="AK947" i="2"/>
  <c r="F947" i="8" s="1"/>
  <c r="AK947" i="8" s="1"/>
  <c r="AX946" i="2"/>
  <c r="AM946" i="2"/>
  <c r="H946" i="8" s="1"/>
  <c r="AM946" i="8" s="1"/>
  <c r="AL946" i="2"/>
  <c r="G946" i="8" s="1"/>
  <c r="AL946" i="8" s="1"/>
  <c r="AK946" i="2"/>
  <c r="F946" i="8" s="1"/>
  <c r="AK946" i="8" s="1"/>
  <c r="AX945" i="2"/>
  <c r="AM945" i="2"/>
  <c r="H945" i="8" s="1"/>
  <c r="AM945" i="8" s="1"/>
  <c r="AL945" i="2"/>
  <c r="G945" i="8" s="1"/>
  <c r="AL945" i="8" s="1"/>
  <c r="AK945" i="2"/>
  <c r="F945" i="8" s="1"/>
  <c r="AK945" i="8" s="1"/>
  <c r="AX944" i="2"/>
  <c r="AM944" i="2"/>
  <c r="AL944" i="2"/>
  <c r="G944" i="8" s="1"/>
  <c r="AL944" i="8" s="1"/>
  <c r="AK944" i="2"/>
  <c r="F944" i="8" s="1"/>
  <c r="AK944" i="8" s="1"/>
  <c r="AT943" i="2"/>
  <c r="AM943" i="2"/>
  <c r="H943" i="8" s="1"/>
  <c r="AM943" i="8" s="1"/>
  <c r="AL943" i="2"/>
  <c r="G943" i="8" s="1"/>
  <c r="AL943" i="8" s="1"/>
  <c r="AK943" i="2"/>
  <c r="Z941" i="2"/>
  <c r="Y941" i="2"/>
  <c r="Y995" i="2" s="1"/>
  <c r="X941" i="2"/>
  <c r="W941" i="2"/>
  <c r="V941" i="2"/>
  <c r="U941" i="2"/>
  <c r="T941" i="2"/>
  <c r="S941" i="2"/>
  <c r="R941" i="2"/>
  <c r="Q941" i="2"/>
  <c r="P941" i="2"/>
  <c r="O941" i="2"/>
  <c r="N941" i="2"/>
  <c r="M941" i="2"/>
  <c r="L941" i="2"/>
  <c r="H941" i="2"/>
  <c r="G941" i="2"/>
  <c r="F941" i="2"/>
  <c r="AX940" i="2"/>
  <c r="AM940" i="2"/>
  <c r="H940" i="8" s="1"/>
  <c r="AM940" i="8" s="1"/>
  <c r="AL940" i="2"/>
  <c r="G940" i="8" s="1"/>
  <c r="AL940" i="8" s="1"/>
  <c r="AK940" i="2"/>
  <c r="F940" i="8" s="1"/>
  <c r="AK940" i="8" s="1"/>
  <c r="AM939" i="2"/>
  <c r="H939" i="8" s="1"/>
  <c r="AM939" i="8" s="1"/>
  <c r="AL939" i="2"/>
  <c r="G939" i="8" s="1"/>
  <c r="AL939" i="8" s="1"/>
  <c r="AK939" i="2"/>
  <c r="F939" i="8" s="1"/>
  <c r="AK939" i="8" s="1"/>
  <c r="AM938" i="2"/>
  <c r="H938" i="8" s="1"/>
  <c r="AM938" i="8" s="1"/>
  <c r="AL938" i="2"/>
  <c r="G938" i="8" s="1"/>
  <c r="AL938" i="8" s="1"/>
  <c r="AK938" i="2"/>
  <c r="F938" i="8" s="1"/>
  <c r="AK938" i="8" s="1"/>
  <c r="AM937" i="2"/>
  <c r="H937" i="8" s="1"/>
  <c r="AM937" i="8" s="1"/>
  <c r="AL937" i="2"/>
  <c r="G937" i="8" s="1"/>
  <c r="AL937" i="8" s="1"/>
  <c r="AK937" i="2"/>
  <c r="F937" i="8" s="1"/>
  <c r="AK937" i="8" s="1"/>
  <c r="AM936" i="2"/>
  <c r="H936" i="8" s="1"/>
  <c r="AM936" i="8" s="1"/>
  <c r="AL936" i="2"/>
  <c r="G936" i="8" s="1"/>
  <c r="AL936" i="8" s="1"/>
  <c r="AK936" i="2"/>
  <c r="F936" i="8" s="1"/>
  <c r="AK936" i="8" s="1"/>
  <c r="AM935" i="2"/>
  <c r="H935" i="8" s="1"/>
  <c r="AM935" i="8" s="1"/>
  <c r="AL935" i="2"/>
  <c r="G935" i="8" s="1"/>
  <c r="AL935" i="8" s="1"/>
  <c r="AK935" i="2"/>
  <c r="F935" i="8" s="1"/>
  <c r="AK935" i="8" s="1"/>
  <c r="AM934" i="2"/>
  <c r="H934" i="8" s="1"/>
  <c r="AM934" i="8" s="1"/>
  <c r="AL934" i="2"/>
  <c r="G934" i="8" s="1"/>
  <c r="AL934" i="8" s="1"/>
  <c r="AK934" i="2"/>
  <c r="F934" i="8" s="1"/>
  <c r="AK934" i="8" s="1"/>
  <c r="AM933" i="2"/>
  <c r="H933" i="8" s="1"/>
  <c r="AM933" i="8" s="1"/>
  <c r="AL933" i="2"/>
  <c r="G933" i="8" s="1"/>
  <c r="AL933" i="8" s="1"/>
  <c r="AK933" i="2"/>
  <c r="F933" i="8" s="1"/>
  <c r="AK933" i="8" s="1"/>
  <c r="AM932" i="2"/>
  <c r="H932" i="8" s="1"/>
  <c r="AM932" i="8" s="1"/>
  <c r="AL932" i="2"/>
  <c r="G932" i="8" s="1"/>
  <c r="AL932" i="8" s="1"/>
  <c r="AK932" i="2"/>
  <c r="F932" i="8" s="1"/>
  <c r="AK932" i="8" s="1"/>
  <c r="AX931" i="2"/>
  <c r="AM931" i="2"/>
  <c r="H931" i="8" s="1"/>
  <c r="AM931" i="8" s="1"/>
  <c r="AL931" i="2"/>
  <c r="G931" i="8" s="1"/>
  <c r="AL931" i="8" s="1"/>
  <c r="AK931" i="2"/>
  <c r="F931" i="8" s="1"/>
  <c r="AK931" i="8" s="1"/>
  <c r="AM930" i="2"/>
  <c r="AL930" i="2"/>
  <c r="G930" i="8" s="1"/>
  <c r="AL930" i="8" s="1"/>
  <c r="AK930" i="2"/>
  <c r="AT930" i="2"/>
  <c r="AK928" i="2"/>
  <c r="F928" i="8" s="1"/>
  <c r="Z928" i="2"/>
  <c r="Y928" i="2"/>
  <c r="X928" i="2"/>
  <c r="W928" i="2"/>
  <c r="V928" i="2"/>
  <c r="U928" i="2"/>
  <c r="T928" i="2"/>
  <c r="S928" i="2"/>
  <c r="R928" i="2"/>
  <c r="Q928" i="2"/>
  <c r="P928" i="2"/>
  <c r="O928" i="2"/>
  <c r="H928" i="2"/>
  <c r="G928" i="2"/>
  <c r="F928" i="2"/>
  <c r="AX927" i="2"/>
  <c r="AM927" i="2"/>
  <c r="H927" i="8" s="1"/>
  <c r="AM927" i="8" s="1"/>
  <c r="AL927" i="2"/>
  <c r="G927" i="8" s="1"/>
  <c r="AL927" i="8" s="1"/>
  <c r="AK927" i="2"/>
  <c r="F927" i="8" s="1"/>
  <c r="AK927" i="8" s="1"/>
  <c r="AM926" i="2"/>
  <c r="H926" i="8" s="1"/>
  <c r="AM926" i="8" s="1"/>
  <c r="AL926" i="2"/>
  <c r="G926" i="8" s="1"/>
  <c r="AL926" i="8" s="1"/>
  <c r="AK926" i="2"/>
  <c r="F926" i="8" s="1"/>
  <c r="AK926" i="8" s="1"/>
  <c r="AM925" i="2"/>
  <c r="H925" i="8" s="1"/>
  <c r="AM925" i="8" s="1"/>
  <c r="AL925" i="2"/>
  <c r="G925" i="8" s="1"/>
  <c r="AL925" i="8" s="1"/>
  <c r="AK925" i="2"/>
  <c r="F925" i="8" s="1"/>
  <c r="AK925" i="8" s="1"/>
  <c r="AM924" i="2"/>
  <c r="H924" i="8" s="1"/>
  <c r="AM924" i="8" s="1"/>
  <c r="AL924" i="2"/>
  <c r="G924" i="8" s="1"/>
  <c r="AL924" i="8" s="1"/>
  <c r="AK924" i="2"/>
  <c r="F924" i="8" s="1"/>
  <c r="AK924" i="8" s="1"/>
  <c r="AM923" i="2"/>
  <c r="H923" i="8" s="1"/>
  <c r="AM923" i="8" s="1"/>
  <c r="AL923" i="2"/>
  <c r="G923" i="8" s="1"/>
  <c r="AL923" i="8" s="1"/>
  <c r="AK923" i="2"/>
  <c r="F923" i="8" s="1"/>
  <c r="AK923" i="8" s="1"/>
  <c r="AM922" i="2"/>
  <c r="H922" i="8" s="1"/>
  <c r="AM922" i="8" s="1"/>
  <c r="AL922" i="2"/>
  <c r="G922" i="8" s="1"/>
  <c r="AL922" i="8" s="1"/>
  <c r="AK922" i="2"/>
  <c r="F922" i="8" s="1"/>
  <c r="AK922" i="8" s="1"/>
  <c r="AM921" i="2"/>
  <c r="H921" i="8" s="1"/>
  <c r="AM921" i="8" s="1"/>
  <c r="AL921" i="2"/>
  <c r="G921" i="8" s="1"/>
  <c r="AL921" i="8" s="1"/>
  <c r="AK921" i="2"/>
  <c r="F921" i="8" s="1"/>
  <c r="AK921" i="8" s="1"/>
  <c r="AM920" i="2"/>
  <c r="H920" i="8" s="1"/>
  <c r="AL920" i="2"/>
  <c r="G920" i="8" s="1"/>
  <c r="AL920" i="8" s="1"/>
  <c r="AK920" i="2"/>
  <c r="F920" i="8" s="1"/>
  <c r="AK920" i="8" s="1"/>
  <c r="AM919" i="2"/>
  <c r="H919" i="8" s="1"/>
  <c r="AM919" i="8" s="1"/>
  <c r="AL919" i="2"/>
  <c r="G919" i="8" s="1"/>
  <c r="AL919" i="8" s="1"/>
  <c r="AK919" i="2"/>
  <c r="F919" i="8" s="1"/>
  <c r="AK919" i="8" s="1"/>
  <c r="AX918" i="2"/>
  <c r="AX919" i="2" s="1"/>
  <c r="AM918" i="2"/>
  <c r="AL918" i="2"/>
  <c r="G918" i="8" s="1"/>
  <c r="AL918" i="8" s="1"/>
  <c r="AK918" i="2"/>
  <c r="F918" i="8" s="1"/>
  <c r="AK918" i="8" s="1"/>
  <c r="AM917" i="2"/>
  <c r="H917" i="8" s="1"/>
  <c r="AM917" i="8" s="1"/>
  <c r="AL917" i="2"/>
  <c r="G917" i="8" s="1"/>
  <c r="AK917" i="2"/>
  <c r="F917" i="8" s="1"/>
  <c r="Z915" i="2"/>
  <c r="Y915" i="2"/>
  <c r="X915" i="2"/>
  <c r="W915" i="2"/>
  <c r="V915" i="2"/>
  <c r="U915" i="2"/>
  <c r="T915" i="2"/>
  <c r="S915" i="2"/>
  <c r="R915" i="2"/>
  <c r="Q915" i="2"/>
  <c r="P915" i="2"/>
  <c r="O915" i="2"/>
  <c r="H915" i="2"/>
  <c r="G915" i="2"/>
  <c r="F915" i="2"/>
  <c r="AX914" i="2"/>
  <c r="AM914" i="2"/>
  <c r="H914" i="8" s="1"/>
  <c r="AM914" i="8" s="1"/>
  <c r="AL914" i="2"/>
  <c r="G914" i="8" s="1"/>
  <c r="AL914" i="8" s="1"/>
  <c r="AK914" i="2"/>
  <c r="F914" i="8" s="1"/>
  <c r="AK914" i="8" s="1"/>
  <c r="AM913" i="2"/>
  <c r="H913" i="8" s="1"/>
  <c r="AM913" i="8" s="1"/>
  <c r="AL913" i="2"/>
  <c r="G913" i="8" s="1"/>
  <c r="AL913" i="8" s="1"/>
  <c r="AK913" i="2"/>
  <c r="F913" i="8" s="1"/>
  <c r="AK913" i="8" s="1"/>
  <c r="AM912" i="2"/>
  <c r="H912" i="8" s="1"/>
  <c r="AM912" i="8" s="1"/>
  <c r="AL912" i="2"/>
  <c r="G912" i="8" s="1"/>
  <c r="AL912" i="8" s="1"/>
  <c r="AK912" i="2"/>
  <c r="F912" i="8" s="1"/>
  <c r="AK912" i="8" s="1"/>
  <c r="AM911" i="2"/>
  <c r="H911" i="8" s="1"/>
  <c r="AM911" i="8" s="1"/>
  <c r="AL911" i="2"/>
  <c r="G911" i="8" s="1"/>
  <c r="AL911" i="8" s="1"/>
  <c r="AK911" i="2"/>
  <c r="F911" i="8" s="1"/>
  <c r="AK911" i="8" s="1"/>
  <c r="AM910" i="2"/>
  <c r="H910" i="8" s="1"/>
  <c r="AM910" i="8" s="1"/>
  <c r="AL910" i="2"/>
  <c r="G910" i="8" s="1"/>
  <c r="AL910" i="8" s="1"/>
  <c r="AK910" i="2"/>
  <c r="F910" i="8" s="1"/>
  <c r="AK910" i="8" s="1"/>
  <c r="AM909" i="2"/>
  <c r="H909" i="8" s="1"/>
  <c r="AM909" i="8" s="1"/>
  <c r="AL909" i="2"/>
  <c r="G909" i="8" s="1"/>
  <c r="AL909" i="8" s="1"/>
  <c r="AK909" i="2"/>
  <c r="F909" i="8" s="1"/>
  <c r="AK909" i="8" s="1"/>
  <c r="AM908" i="2"/>
  <c r="H908" i="8" s="1"/>
  <c r="AM908" i="8" s="1"/>
  <c r="AL908" i="2"/>
  <c r="G908" i="8" s="1"/>
  <c r="AL908" i="8" s="1"/>
  <c r="AK908" i="2"/>
  <c r="F908" i="8" s="1"/>
  <c r="AK908" i="8" s="1"/>
  <c r="AM907" i="2"/>
  <c r="H907" i="8" s="1"/>
  <c r="AM907" i="8" s="1"/>
  <c r="AL907" i="2"/>
  <c r="G907" i="8" s="1"/>
  <c r="AL907" i="8" s="1"/>
  <c r="AK907" i="2"/>
  <c r="F907" i="8" s="1"/>
  <c r="AK907" i="8" s="1"/>
  <c r="AM906" i="2"/>
  <c r="H906" i="8" s="1"/>
  <c r="AM906" i="8" s="1"/>
  <c r="AL906" i="2"/>
  <c r="G906" i="8" s="1"/>
  <c r="AL906" i="8" s="1"/>
  <c r="AK906" i="2"/>
  <c r="F906" i="8" s="1"/>
  <c r="AK906" i="8" s="1"/>
  <c r="AX905" i="2"/>
  <c r="AX906" i="2" s="1"/>
  <c r="AM905" i="2"/>
  <c r="AL905" i="2"/>
  <c r="G905" i="8" s="1"/>
  <c r="AL905" i="8" s="1"/>
  <c r="AK905" i="2"/>
  <c r="F905" i="8" s="1"/>
  <c r="AK905" i="8" s="1"/>
  <c r="AM904" i="2"/>
  <c r="H904" i="8" s="1"/>
  <c r="AM904" i="8" s="1"/>
  <c r="AL904" i="2"/>
  <c r="G904" i="8" s="1"/>
  <c r="AK904" i="2"/>
  <c r="Z902" i="2"/>
  <c r="Y902" i="2"/>
  <c r="X902" i="2"/>
  <c r="W902" i="2"/>
  <c r="V902" i="2"/>
  <c r="U902" i="2"/>
  <c r="T902" i="2"/>
  <c r="S902" i="2"/>
  <c r="R902" i="2"/>
  <c r="Q902" i="2"/>
  <c r="P902" i="2"/>
  <c r="O902" i="2"/>
  <c r="H902" i="2"/>
  <c r="G902" i="2"/>
  <c r="G995" i="2" s="1"/>
  <c r="F902" i="2"/>
  <c r="C902" i="2"/>
  <c r="AX901" i="2"/>
  <c r="AM901" i="2"/>
  <c r="H901" i="8" s="1"/>
  <c r="AM901" i="8" s="1"/>
  <c r="AL901" i="2"/>
  <c r="G901" i="8" s="1"/>
  <c r="AL901" i="8" s="1"/>
  <c r="AK901" i="2"/>
  <c r="F901" i="8" s="1"/>
  <c r="AK901" i="8" s="1"/>
  <c r="AT901" i="2"/>
  <c r="AM900" i="2"/>
  <c r="H900" i="8" s="1"/>
  <c r="AM900" i="8" s="1"/>
  <c r="AL900" i="2"/>
  <c r="G900" i="8" s="1"/>
  <c r="AL900" i="8" s="1"/>
  <c r="AK900" i="2"/>
  <c r="F900" i="8" s="1"/>
  <c r="AK900" i="8" s="1"/>
  <c r="AM899" i="2"/>
  <c r="H899" i="8" s="1"/>
  <c r="AM899" i="8" s="1"/>
  <c r="AL899" i="2"/>
  <c r="G899" i="8" s="1"/>
  <c r="AL899" i="8" s="1"/>
  <c r="AK899" i="2"/>
  <c r="F899" i="8" s="1"/>
  <c r="AK899" i="8" s="1"/>
  <c r="AM898" i="2"/>
  <c r="H898" i="8" s="1"/>
  <c r="AM898" i="8" s="1"/>
  <c r="AL898" i="2"/>
  <c r="G898" i="8" s="1"/>
  <c r="AL898" i="8" s="1"/>
  <c r="AK898" i="2"/>
  <c r="F898" i="8" s="1"/>
  <c r="AK898" i="8" s="1"/>
  <c r="AM897" i="2"/>
  <c r="H897" i="8" s="1"/>
  <c r="AM897" i="8" s="1"/>
  <c r="AL897" i="2"/>
  <c r="G897" i="8" s="1"/>
  <c r="AL897" i="8" s="1"/>
  <c r="AK897" i="2"/>
  <c r="F897" i="8" s="1"/>
  <c r="AK897" i="8" s="1"/>
  <c r="AM896" i="2"/>
  <c r="H896" i="8" s="1"/>
  <c r="AM896" i="8" s="1"/>
  <c r="AL896" i="2"/>
  <c r="G896" i="8" s="1"/>
  <c r="AL896" i="8" s="1"/>
  <c r="AK896" i="2"/>
  <c r="F896" i="8" s="1"/>
  <c r="AK896" i="8" s="1"/>
  <c r="AX895" i="2"/>
  <c r="AM895" i="2"/>
  <c r="H895" i="8" s="1"/>
  <c r="AM895" i="8" s="1"/>
  <c r="AL895" i="2"/>
  <c r="G895" i="8" s="1"/>
  <c r="AL895" i="8" s="1"/>
  <c r="AK895" i="2"/>
  <c r="F895" i="8" s="1"/>
  <c r="AK895" i="8" s="1"/>
  <c r="AX894" i="2"/>
  <c r="AT894" i="2" s="1"/>
  <c r="AM894" i="2"/>
  <c r="H894" i="8" s="1"/>
  <c r="AM894" i="8" s="1"/>
  <c r="AL894" i="2"/>
  <c r="G894" i="8" s="1"/>
  <c r="AL894" i="8" s="1"/>
  <c r="AK894" i="2"/>
  <c r="F894" i="8" s="1"/>
  <c r="AK894" i="8" s="1"/>
  <c r="AX893" i="2"/>
  <c r="AM893" i="2"/>
  <c r="H893" i="8" s="1"/>
  <c r="AM893" i="8" s="1"/>
  <c r="AL893" i="2"/>
  <c r="G893" i="8" s="1"/>
  <c r="AL893" i="8" s="1"/>
  <c r="AK893" i="2"/>
  <c r="F893" i="8" s="1"/>
  <c r="AK893" i="8" s="1"/>
  <c r="AT893" i="2"/>
  <c r="AX892" i="2"/>
  <c r="AM892" i="2"/>
  <c r="H892" i="8" s="1"/>
  <c r="AM892" i="8" s="1"/>
  <c r="AL892" i="2"/>
  <c r="G892" i="8" s="1"/>
  <c r="AL892" i="8" s="1"/>
  <c r="AK892" i="2"/>
  <c r="F892" i="8" s="1"/>
  <c r="AK892" i="8" s="1"/>
  <c r="AT892" i="2"/>
  <c r="AM891" i="2"/>
  <c r="H891" i="8" s="1"/>
  <c r="AL891" i="2"/>
  <c r="AK891" i="2"/>
  <c r="F891" i="8" s="1"/>
  <c r="AT891" i="2"/>
  <c r="Z889" i="2"/>
  <c r="Y889" i="2"/>
  <c r="X889" i="2"/>
  <c r="W889" i="2"/>
  <c r="W995" i="2" s="1"/>
  <c r="V889" i="2"/>
  <c r="U889" i="2"/>
  <c r="T889" i="2"/>
  <c r="S889" i="2"/>
  <c r="R889" i="2"/>
  <c r="Q889" i="2"/>
  <c r="P889" i="2"/>
  <c r="O889" i="2"/>
  <c r="H889" i="2"/>
  <c r="G889" i="2"/>
  <c r="F889" i="2"/>
  <c r="AX888" i="2"/>
  <c r="AM888" i="2"/>
  <c r="H888" i="8" s="1"/>
  <c r="AM888" i="8" s="1"/>
  <c r="AL888" i="2"/>
  <c r="G888" i="8" s="1"/>
  <c r="AL888" i="8" s="1"/>
  <c r="AK888" i="2"/>
  <c r="F888" i="8" s="1"/>
  <c r="AK888" i="8" s="1"/>
  <c r="AM887" i="2"/>
  <c r="H887" i="8" s="1"/>
  <c r="AM887" i="8" s="1"/>
  <c r="AL887" i="2"/>
  <c r="G887" i="8" s="1"/>
  <c r="AL887" i="8" s="1"/>
  <c r="AK887" i="2"/>
  <c r="F887" i="8" s="1"/>
  <c r="AK887" i="8" s="1"/>
  <c r="AM886" i="2"/>
  <c r="H886" i="8" s="1"/>
  <c r="AM886" i="8" s="1"/>
  <c r="AL886" i="2"/>
  <c r="G886" i="8" s="1"/>
  <c r="AL886" i="8" s="1"/>
  <c r="AK886" i="2"/>
  <c r="F886" i="8" s="1"/>
  <c r="AK886" i="8" s="1"/>
  <c r="AM885" i="2"/>
  <c r="H885" i="8" s="1"/>
  <c r="AM885" i="8" s="1"/>
  <c r="AL885" i="2"/>
  <c r="G885" i="8" s="1"/>
  <c r="AL885" i="8" s="1"/>
  <c r="AK885" i="2"/>
  <c r="F885" i="8" s="1"/>
  <c r="AK885" i="8" s="1"/>
  <c r="AM884" i="2"/>
  <c r="H884" i="8" s="1"/>
  <c r="AM884" i="8" s="1"/>
  <c r="AL884" i="2"/>
  <c r="G884" i="8" s="1"/>
  <c r="AL884" i="8" s="1"/>
  <c r="AK884" i="2"/>
  <c r="F884" i="8" s="1"/>
  <c r="AK884" i="8" s="1"/>
  <c r="AM883" i="2"/>
  <c r="H883" i="8" s="1"/>
  <c r="AM883" i="8" s="1"/>
  <c r="AL883" i="2"/>
  <c r="G883" i="8" s="1"/>
  <c r="AL883" i="8" s="1"/>
  <c r="AK883" i="2"/>
  <c r="F883" i="8" s="1"/>
  <c r="AK883" i="8" s="1"/>
  <c r="AM882" i="2"/>
  <c r="H882" i="8" s="1"/>
  <c r="AM882" i="8" s="1"/>
  <c r="AL882" i="2"/>
  <c r="G882" i="8" s="1"/>
  <c r="AL882" i="8" s="1"/>
  <c r="AK882" i="2"/>
  <c r="F882" i="8" s="1"/>
  <c r="AK882" i="8" s="1"/>
  <c r="AX881" i="2"/>
  <c r="AX882" i="2" s="1"/>
  <c r="AM881" i="2"/>
  <c r="H881" i="8" s="1"/>
  <c r="AM881" i="8" s="1"/>
  <c r="AL881" i="2"/>
  <c r="G881" i="8" s="1"/>
  <c r="AL881" i="8" s="1"/>
  <c r="AK881" i="2"/>
  <c r="F881" i="8" s="1"/>
  <c r="AK881" i="8" s="1"/>
  <c r="AX880" i="2"/>
  <c r="AT880" i="2"/>
  <c r="AM880" i="2"/>
  <c r="H880" i="8" s="1"/>
  <c r="AM880" i="8" s="1"/>
  <c r="AL880" i="2"/>
  <c r="G880" i="8" s="1"/>
  <c r="AK880" i="2"/>
  <c r="F880" i="8" s="1"/>
  <c r="AK880" i="8" s="1"/>
  <c r="AX879" i="2"/>
  <c r="AM879" i="2"/>
  <c r="H879" i="8" s="1"/>
  <c r="AM879" i="8" s="1"/>
  <c r="AL879" i="2"/>
  <c r="G879" i="8" s="1"/>
  <c r="AL879" i="8" s="1"/>
  <c r="AK879" i="2"/>
  <c r="F879" i="8" s="1"/>
  <c r="AK879" i="8" s="1"/>
  <c r="AM878" i="2"/>
  <c r="AL878" i="2"/>
  <c r="AK878" i="2"/>
  <c r="AT878" i="2"/>
  <c r="Z876" i="2"/>
  <c r="Y876" i="2"/>
  <c r="X876" i="2"/>
  <c r="X995" i="2" s="1"/>
  <c r="W876" i="2"/>
  <c r="V876" i="2"/>
  <c r="U876" i="2"/>
  <c r="T876" i="2"/>
  <c r="S876" i="2"/>
  <c r="S995" i="2" s="1"/>
  <c r="R876" i="2"/>
  <c r="R995" i="2" s="1"/>
  <c r="Q876" i="2"/>
  <c r="P876" i="2"/>
  <c r="P995" i="2" s="1"/>
  <c r="O876" i="2"/>
  <c r="H876" i="2"/>
  <c r="H995" i="2" s="1"/>
  <c r="G876" i="2"/>
  <c r="F876" i="2"/>
  <c r="F995" i="2" s="1"/>
  <c r="AX875" i="2"/>
  <c r="AM875" i="2"/>
  <c r="H875" i="8" s="1"/>
  <c r="AM875" i="8" s="1"/>
  <c r="AL875" i="2"/>
  <c r="G875" i="8" s="1"/>
  <c r="AL875" i="8" s="1"/>
  <c r="AK875" i="2"/>
  <c r="F875" i="8" s="1"/>
  <c r="AK875" i="8" s="1"/>
  <c r="AM874" i="2"/>
  <c r="H874" i="8" s="1"/>
  <c r="AM874" i="8" s="1"/>
  <c r="AL874" i="2"/>
  <c r="G874" i="8" s="1"/>
  <c r="AL874" i="8" s="1"/>
  <c r="AK874" i="2"/>
  <c r="F874" i="8" s="1"/>
  <c r="AK874" i="8" s="1"/>
  <c r="AM873" i="2"/>
  <c r="H873" i="8" s="1"/>
  <c r="AM873" i="8" s="1"/>
  <c r="AL873" i="2"/>
  <c r="G873" i="8" s="1"/>
  <c r="AL873" i="8" s="1"/>
  <c r="AK873" i="2"/>
  <c r="F873" i="8" s="1"/>
  <c r="AK873" i="8" s="1"/>
  <c r="AM872" i="2"/>
  <c r="H872" i="8" s="1"/>
  <c r="AM872" i="8" s="1"/>
  <c r="AL872" i="2"/>
  <c r="G872" i="8" s="1"/>
  <c r="AL872" i="8" s="1"/>
  <c r="AK872" i="2"/>
  <c r="F872" i="8" s="1"/>
  <c r="AK872" i="8" s="1"/>
  <c r="AM871" i="2"/>
  <c r="H871" i="8" s="1"/>
  <c r="AM871" i="8" s="1"/>
  <c r="AL871" i="2"/>
  <c r="G871" i="8" s="1"/>
  <c r="AL871" i="8" s="1"/>
  <c r="AK871" i="2"/>
  <c r="F871" i="8" s="1"/>
  <c r="AK871" i="8" s="1"/>
  <c r="AM870" i="2"/>
  <c r="H870" i="8" s="1"/>
  <c r="AM870" i="8" s="1"/>
  <c r="AL870" i="2"/>
  <c r="G870" i="8" s="1"/>
  <c r="AL870" i="8" s="1"/>
  <c r="AK870" i="2"/>
  <c r="F870" i="8" s="1"/>
  <c r="AK870" i="8" s="1"/>
  <c r="AM869" i="2"/>
  <c r="H869" i="8" s="1"/>
  <c r="AM869" i="8" s="1"/>
  <c r="AL869" i="2"/>
  <c r="G869" i="8" s="1"/>
  <c r="AL869" i="8" s="1"/>
  <c r="AK869" i="2"/>
  <c r="F869" i="8" s="1"/>
  <c r="AK869" i="8" s="1"/>
  <c r="AM868" i="2"/>
  <c r="H868" i="8" s="1"/>
  <c r="AM868" i="8" s="1"/>
  <c r="AL868" i="2"/>
  <c r="G868" i="8" s="1"/>
  <c r="AL868" i="8" s="1"/>
  <c r="AK868" i="2"/>
  <c r="F868" i="8" s="1"/>
  <c r="AK868" i="8" s="1"/>
  <c r="AX867" i="2"/>
  <c r="AM867" i="2"/>
  <c r="H867" i="8" s="1"/>
  <c r="AM867" i="8" s="1"/>
  <c r="AL867" i="2"/>
  <c r="G867" i="8" s="1"/>
  <c r="AL867" i="8" s="1"/>
  <c r="AK867" i="2"/>
  <c r="F867" i="8" s="1"/>
  <c r="AK867" i="8" s="1"/>
  <c r="AX866" i="2"/>
  <c r="AM866" i="2"/>
  <c r="AL866" i="2"/>
  <c r="G866" i="8" s="1"/>
  <c r="AL866" i="8" s="1"/>
  <c r="AK866" i="2"/>
  <c r="F866" i="8" s="1"/>
  <c r="AK866" i="8" s="1"/>
  <c r="AT866" i="2"/>
  <c r="AM865" i="2"/>
  <c r="H865" i="8" s="1"/>
  <c r="AL865" i="2"/>
  <c r="AK865" i="2"/>
  <c r="F865" i="8" s="1"/>
  <c r="AT865" i="2"/>
  <c r="AM862" i="2"/>
  <c r="H862" i="8" s="1"/>
  <c r="AM862" i="8" s="1"/>
  <c r="AL862" i="2"/>
  <c r="G862" i="8" s="1"/>
  <c r="AL862" i="8" s="1"/>
  <c r="AK862" i="2"/>
  <c r="F862" i="8" s="1"/>
  <c r="AK862" i="8" s="1"/>
  <c r="AM861" i="2"/>
  <c r="H861" i="8" s="1"/>
  <c r="AM861" i="8" s="1"/>
  <c r="AL861" i="2"/>
  <c r="G861" i="8" s="1"/>
  <c r="AL861" i="8" s="1"/>
  <c r="AK861" i="2"/>
  <c r="F861" i="8" s="1"/>
  <c r="AK861" i="8" s="1"/>
  <c r="AX860" i="2"/>
  <c r="AX861" i="2" s="1"/>
  <c r="AX862" i="2" s="1"/>
  <c r="AM860" i="2"/>
  <c r="H860" i="8" s="1"/>
  <c r="AM860" i="8" s="1"/>
  <c r="AL860" i="2"/>
  <c r="G860" i="8" s="1"/>
  <c r="AK860" i="2"/>
  <c r="F860" i="8" s="1"/>
  <c r="AK860" i="8" s="1"/>
  <c r="AX859" i="2"/>
  <c r="AM859" i="2"/>
  <c r="H859" i="8" s="1"/>
  <c r="AM859" i="8" s="1"/>
  <c r="AL859" i="2"/>
  <c r="G859" i="8" s="1"/>
  <c r="AL859" i="8" s="1"/>
  <c r="AK859" i="2"/>
  <c r="F859" i="8" s="1"/>
  <c r="AK859" i="8" s="1"/>
  <c r="AT858" i="2"/>
  <c r="AM858" i="2"/>
  <c r="AL858" i="2"/>
  <c r="G858" i="8" s="1"/>
  <c r="AK858" i="2"/>
  <c r="F858" i="8" s="1"/>
  <c r="Z852" i="2"/>
  <c r="Y852" i="2"/>
  <c r="X852" i="2"/>
  <c r="W852" i="2"/>
  <c r="V852" i="2"/>
  <c r="U852" i="2"/>
  <c r="T852" i="2"/>
  <c r="S852" i="2"/>
  <c r="R852" i="2"/>
  <c r="Q852" i="2"/>
  <c r="P852" i="2"/>
  <c r="O852" i="2"/>
  <c r="N852" i="2"/>
  <c r="M852" i="2"/>
  <c r="L852" i="2"/>
  <c r="H852" i="2"/>
  <c r="G852" i="2"/>
  <c r="F852" i="2"/>
  <c r="AX851" i="2"/>
  <c r="AM851" i="2"/>
  <c r="H851" i="8" s="1"/>
  <c r="AM851" i="8" s="1"/>
  <c r="AL851" i="2"/>
  <c r="G851" i="8" s="1"/>
  <c r="AL851" i="8" s="1"/>
  <c r="AK851" i="2"/>
  <c r="F851" i="8" s="1"/>
  <c r="AK851" i="8" s="1"/>
  <c r="AM850" i="2"/>
  <c r="H850" i="8" s="1"/>
  <c r="AM850" i="8" s="1"/>
  <c r="AL850" i="2"/>
  <c r="G850" i="8" s="1"/>
  <c r="AL850" i="8" s="1"/>
  <c r="AK850" i="2"/>
  <c r="F850" i="8" s="1"/>
  <c r="AK850" i="8" s="1"/>
  <c r="AM849" i="2"/>
  <c r="H849" i="8" s="1"/>
  <c r="AM849" i="8" s="1"/>
  <c r="AL849" i="2"/>
  <c r="G849" i="8" s="1"/>
  <c r="AL849" i="8" s="1"/>
  <c r="AK849" i="2"/>
  <c r="F849" i="8" s="1"/>
  <c r="AK849" i="8" s="1"/>
  <c r="AM848" i="2"/>
  <c r="H848" i="8" s="1"/>
  <c r="AM848" i="8" s="1"/>
  <c r="AL848" i="2"/>
  <c r="G848" i="8" s="1"/>
  <c r="AL848" i="8" s="1"/>
  <c r="AK848" i="2"/>
  <c r="F848" i="8" s="1"/>
  <c r="AK848" i="8" s="1"/>
  <c r="AM847" i="2"/>
  <c r="H847" i="8" s="1"/>
  <c r="AM847" i="8" s="1"/>
  <c r="AL847" i="2"/>
  <c r="G847" i="8" s="1"/>
  <c r="AL847" i="8" s="1"/>
  <c r="AK847" i="2"/>
  <c r="F847" i="8" s="1"/>
  <c r="AK847" i="8" s="1"/>
  <c r="AM846" i="2"/>
  <c r="H846" i="8" s="1"/>
  <c r="AM846" i="8" s="1"/>
  <c r="AL846" i="2"/>
  <c r="G846" i="8" s="1"/>
  <c r="AL846" i="8" s="1"/>
  <c r="AK846" i="2"/>
  <c r="F846" i="8" s="1"/>
  <c r="AK846" i="8" s="1"/>
  <c r="AM845" i="2"/>
  <c r="H845" i="8" s="1"/>
  <c r="AM845" i="8" s="1"/>
  <c r="AL845" i="2"/>
  <c r="G845" i="8" s="1"/>
  <c r="AL845" i="8" s="1"/>
  <c r="AK845" i="2"/>
  <c r="F845" i="8" s="1"/>
  <c r="AK845" i="8" s="1"/>
  <c r="AM844" i="2"/>
  <c r="H844" i="8" s="1"/>
  <c r="AM844" i="8" s="1"/>
  <c r="AL844" i="2"/>
  <c r="G844" i="8" s="1"/>
  <c r="AL844" i="8" s="1"/>
  <c r="AK844" i="2"/>
  <c r="F844" i="8" s="1"/>
  <c r="AK844" i="8" s="1"/>
  <c r="AM843" i="2"/>
  <c r="H843" i="8" s="1"/>
  <c r="AM843" i="8" s="1"/>
  <c r="AL843" i="2"/>
  <c r="G843" i="8" s="1"/>
  <c r="AL843" i="8" s="1"/>
  <c r="AK843" i="2"/>
  <c r="F843" i="8" s="1"/>
  <c r="AK843" i="8" s="1"/>
  <c r="AX842" i="2"/>
  <c r="AM842" i="2"/>
  <c r="H842" i="8" s="1"/>
  <c r="AM842" i="8" s="1"/>
  <c r="AL842" i="2"/>
  <c r="G842" i="8" s="1"/>
  <c r="AL842" i="8" s="1"/>
  <c r="AK842" i="2"/>
  <c r="F842" i="8" s="1"/>
  <c r="AK842" i="8" s="1"/>
  <c r="AT841" i="2"/>
  <c r="AM841" i="2"/>
  <c r="H841" i="8" s="1"/>
  <c r="AL841" i="2"/>
  <c r="G841" i="8" s="1"/>
  <c r="AL841" i="8" s="1"/>
  <c r="AK841" i="2"/>
  <c r="Z839" i="2"/>
  <c r="Y839" i="2"/>
  <c r="X839" i="2"/>
  <c r="W839" i="2"/>
  <c r="V839" i="2"/>
  <c r="U839" i="2"/>
  <c r="T839" i="2"/>
  <c r="S839" i="2"/>
  <c r="R839" i="2"/>
  <c r="Q839" i="2"/>
  <c r="P839" i="2"/>
  <c r="O839" i="2"/>
  <c r="N839" i="2"/>
  <c r="M839" i="2"/>
  <c r="L839" i="2"/>
  <c r="H839" i="2"/>
  <c r="G839" i="2"/>
  <c r="F839" i="2"/>
  <c r="AX838" i="2"/>
  <c r="AM838" i="2"/>
  <c r="H838" i="8" s="1"/>
  <c r="AM838" i="8" s="1"/>
  <c r="AL838" i="2"/>
  <c r="G838" i="8" s="1"/>
  <c r="AL838" i="8" s="1"/>
  <c r="AK838" i="2"/>
  <c r="F838" i="8" s="1"/>
  <c r="AK838" i="8" s="1"/>
  <c r="C839" i="2"/>
  <c r="AM837" i="2"/>
  <c r="H837" i="8" s="1"/>
  <c r="AM837" i="8" s="1"/>
  <c r="AL837" i="2"/>
  <c r="G837" i="8" s="1"/>
  <c r="AL837" i="8" s="1"/>
  <c r="AK837" i="2"/>
  <c r="F837" i="8" s="1"/>
  <c r="AK837" i="8" s="1"/>
  <c r="AM836" i="2"/>
  <c r="H836" i="8" s="1"/>
  <c r="AM836" i="8" s="1"/>
  <c r="AL836" i="2"/>
  <c r="G836" i="8" s="1"/>
  <c r="AL836" i="8" s="1"/>
  <c r="AK836" i="2"/>
  <c r="F836" i="8" s="1"/>
  <c r="AK836" i="8" s="1"/>
  <c r="AM835" i="2"/>
  <c r="H835" i="8" s="1"/>
  <c r="AM835" i="8" s="1"/>
  <c r="AL835" i="2"/>
  <c r="G835" i="8" s="1"/>
  <c r="AL835" i="8" s="1"/>
  <c r="AK835" i="2"/>
  <c r="F835" i="8" s="1"/>
  <c r="AK835" i="8" s="1"/>
  <c r="AM834" i="2"/>
  <c r="H834" i="8" s="1"/>
  <c r="AM834" i="8" s="1"/>
  <c r="AL834" i="2"/>
  <c r="G834" i="8" s="1"/>
  <c r="AL834" i="8" s="1"/>
  <c r="AK834" i="2"/>
  <c r="F834" i="8" s="1"/>
  <c r="AK834" i="8" s="1"/>
  <c r="AM833" i="2"/>
  <c r="H833" i="8" s="1"/>
  <c r="AM833" i="8" s="1"/>
  <c r="AL833" i="2"/>
  <c r="G833" i="8" s="1"/>
  <c r="AL833" i="8" s="1"/>
  <c r="AK833" i="2"/>
  <c r="F833" i="8" s="1"/>
  <c r="AK833" i="8" s="1"/>
  <c r="AM832" i="2"/>
  <c r="H832" i="8" s="1"/>
  <c r="AM832" i="8" s="1"/>
  <c r="AL832" i="2"/>
  <c r="G832" i="8" s="1"/>
  <c r="AL832" i="8" s="1"/>
  <c r="AK832" i="2"/>
  <c r="F832" i="8" s="1"/>
  <c r="AK832" i="8" s="1"/>
  <c r="AM831" i="2"/>
  <c r="H831" i="8" s="1"/>
  <c r="AM831" i="8" s="1"/>
  <c r="AL831" i="2"/>
  <c r="G831" i="8" s="1"/>
  <c r="AL831" i="8" s="1"/>
  <c r="AK831" i="2"/>
  <c r="F831" i="8" s="1"/>
  <c r="AK831" i="8" s="1"/>
  <c r="AM830" i="2"/>
  <c r="H830" i="8" s="1"/>
  <c r="AM830" i="8" s="1"/>
  <c r="AL830" i="2"/>
  <c r="G830" i="8" s="1"/>
  <c r="AL830" i="8" s="1"/>
  <c r="AK830" i="2"/>
  <c r="F830" i="8" s="1"/>
  <c r="AK830" i="8" s="1"/>
  <c r="AX829" i="2"/>
  <c r="AX830" i="2" s="1"/>
  <c r="AM829" i="2"/>
  <c r="H829" i="8" s="1"/>
  <c r="AM829" i="8" s="1"/>
  <c r="AL829" i="2"/>
  <c r="G829" i="8" s="1"/>
  <c r="AK829" i="2"/>
  <c r="F829" i="8" s="1"/>
  <c r="AK829" i="8" s="1"/>
  <c r="AM828" i="2"/>
  <c r="H828" i="8" s="1"/>
  <c r="AM828" i="8" s="1"/>
  <c r="AL828" i="2"/>
  <c r="AK828" i="2"/>
  <c r="F828" i="8" s="1"/>
  <c r="AT828" i="2"/>
  <c r="Z826" i="2"/>
  <c r="Y826" i="2"/>
  <c r="X826" i="2"/>
  <c r="W826" i="2"/>
  <c r="V826" i="2"/>
  <c r="U826" i="2"/>
  <c r="T826" i="2"/>
  <c r="S826" i="2"/>
  <c r="R826" i="2"/>
  <c r="Q826" i="2"/>
  <c r="P826" i="2"/>
  <c r="O826" i="2"/>
  <c r="N826" i="2"/>
  <c r="M826" i="2"/>
  <c r="L826" i="2"/>
  <c r="H826" i="2"/>
  <c r="G826" i="2"/>
  <c r="F826" i="2"/>
  <c r="AX825" i="2"/>
  <c r="AM825" i="2"/>
  <c r="H825" i="8" s="1"/>
  <c r="AM825" i="8" s="1"/>
  <c r="AL825" i="2"/>
  <c r="G825" i="8" s="1"/>
  <c r="AL825" i="8" s="1"/>
  <c r="AK825" i="2"/>
  <c r="F825" i="8" s="1"/>
  <c r="AK825" i="8" s="1"/>
  <c r="AM824" i="2"/>
  <c r="H824" i="8" s="1"/>
  <c r="AM824" i="8" s="1"/>
  <c r="AL824" i="2"/>
  <c r="G824" i="8" s="1"/>
  <c r="AL824" i="8" s="1"/>
  <c r="AK824" i="2"/>
  <c r="F824" i="8" s="1"/>
  <c r="AK824" i="8" s="1"/>
  <c r="AM823" i="2"/>
  <c r="H823" i="8" s="1"/>
  <c r="AM823" i="8" s="1"/>
  <c r="AL823" i="2"/>
  <c r="G823" i="8" s="1"/>
  <c r="AL823" i="8" s="1"/>
  <c r="AK823" i="2"/>
  <c r="F823" i="8" s="1"/>
  <c r="AK823" i="8" s="1"/>
  <c r="AM822" i="2"/>
  <c r="H822" i="8" s="1"/>
  <c r="AM822" i="8" s="1"/>
  <c r="AL822" i="2"/>
  <c r="G822" i="8" s="1"/>
  <c r="AL822" i="8" s="1"/>
  <c r="AK822" i="2"/>
  <c r="F822" i="8" s="1"/>
  <c r="AK822" i="8" s="1"/>
  <c r="AM821" i="2"/>
  <c r="H821" i="8" s="1"/>
  <c r="AM821" i="8" s="1"/>
  <c r="AL821" i="2"/>
  <c r="G821" i="8" s="1"/>
  <c r="AL821" i="8" s="1"/>
  <c r="AK821" i="2"/>
  <c r="F821" i="8" s="1"/>
  <c r="AK821" i="8" s="1"/>
  <c r="AM820" i="2"/>
  <c r="H820" i="8" s="1"/>
  <c r="AM820" i="8" s="1"/>
  <c r="AL820" i="2"/>
  <c r="G820" i="8" s="1"/>
  <c r="AL820" i="8" s="1"/>
  <c r="AK820" i="2"/>
  <c r="F820" i="8" s="1"/>
  <c r="AK820" i="8" s="1"/>
  <c r="AM819" i="2"/>
  <c r="H819" i="8" s="1"/>
  <c r="AM819" i="8" s="1"/>
  <c r="AL819" i="2"/>
  <c r="G819" i="8" s="1"/>
  <c r="AL819" i="8" s="1"/>
  <c r="AK819" i="2"/>
  <c r="F819" i="8" s="1"/>
  <c r="AK819" i="8" s="1"/>
  <c r="AM818" i="2"/>
  <c r="H818" i="8" s="1"/>
  <c r="AM818" i="8" s="1"/>
  <c r="AL818" i="2"/>
  <c r="G818" i="8" s="1"/>
  <c r="AL818" i="8" s="1"/>
  <c r="AK818" i="2"/>
  <c r="F818" i="8" s="1"/>
  <c r="AK818" i="8" s="1"/>
  <c r="AX817" i="2"/>
  <c r="AX818" i="2" s="1"/>
  <c r="AM817" i="2"/>
  <c r="H817" i="8" s="1"/>
  <c r="AM817" i="8" s="1"/>
  <c r="AL817" i="2"/>
  <c r="G817" i="8" s="1"/>
  <c r="AL817" i="8" s="1"/>
  <c r="AK817" i="2"/>
  <c r="F817" i="8" s="1"/>
  <c r="AK817" i="8" s="1"/>
  <c r="AT817" i="2"/>
  <c r="AX816" i="2"/>
  <c r="AT816" i="2"/>
  <c r="AM816" i="2"/>
  <c r="H816" i="8" s="1"/>
  <c r="AM816" i="8" s="1"/>
  <c r="AL816" i="2"/>
  <c r="G816" i="8" s="1"/>
  <c r="AL816" i="8" s="1"/>
  <c r="AK816" i="2"/>
  <c r="F816" i="8" s="1"/>
  <c r="AK816" i="8" s="1"/>
  <c r="AM815" i="2"/>
  <c r="H815" i="8" s="1"/>
  <c r="AL815" i="2"/>
  <c r="G815" i="8" s="1"/>
  <c r="AK815" i="2"/>
  <c r="F815" i="8" s="1"/>
  <c r="AK815" i="8" s="1"/>
  <c r="Z813" i="2"/>
  <c r="Y813" i="2"/>
  <c r="X813" i="2"/>
  <c r="W813" i="2"/>
  <c r="V813" i="2"/>
  <c r="U813" i="2"/>
  <c r="T813" i="2"/>
  <c r="S813" i="2"/>
  <c r="R813" i="2"/>
  <c r="Q813" i="2"/>
  <c r="P813" i="2"/>
  <c r="O813" i="2"/>
  <c r="N813" i="2"/>
  <c r="M813" i="2"/>
  <c r="L813" i="2"/>
  <c r="H813" i="2"/>
  <c r="G813" i="2"/>
  <c r="F813" i="2"/>
  <c r="AX812" i="2"/>
  <c r="AM812" i="2"/>
  <c r="H812" i="8" s="1"/>
  <c r="AM812" i="8" s="1"/>
  <c r="AL812" i="2"/>
  <c r="G812" i="8" s="1"/>
  <c r="AL812" i="8" s="1"/>
  <c r="AK812" i="2"/>
  <c r="F812" i="8" s="1"/>
  <c r="AK812" i="8" s="1"/>
  <c r="AM811" i="2"/>
  <c r="H811" i="8" s="1"/>
  <c r="AM811" i="8" s="1"/>
  <c r="AL811" i="2"/>
  <c r="G811" i="8" s="1"/>
  <c r="AL811" i="8" s="1"/>
  <c r="AK811" i="2"/>
  <c r="F811" i="8" s="1"/>
  <c r="AK811" i="8" s="1"/>
  <c r="AM810" i="2"/>
  <c r="H810" i="8" s="1"/>
  <c r="AM810" i="8" s="1"/>
  <c r="AL810" i="2"/>
  <c r="G810" i="8" s="1"/>
  <c r="AL810" i="8" s="1"/>
  <c r="AK810" i="2"/>
  <c r="F810" i="8" s="1"/>
  <c r="AK810" i="8" s="1"/>
  <c r="AM809" i="2"/>
  <c r="H809" i="8" s="1"/>
  <c r="AM809" i="8" s="1"/>
  <c r="AL809" i="2"/>
  <c r="G809" i="8" s="1"/>
  <c r="AL809" i="8" s="1"/>
  <c r="AK809" i="2"/>
  <c r="F809" i="8" s="1"/>
  <c r="AK809" i="8" s="1"/>
  <c r="AM808" i="2"/>
  <c r="H808" i="8" s="1"/>
  <c r="AM808" i="8" s="1"/>
  <c r="AL808" i="2"/>
  <c r="G808" i="8" s="1"/>
  <c r="AL808" i="8" s="1"/>
  <c r="AK808" i="2"/>
  <c r="F808" i="8" s="1"/>
  <c r="AK808" i="8" s="1"/>
  <c r="AM807" i="2"/>
  <c r="H807" i="8" s="1"/>
  <c r="AM807" i="8" s="1"/>
  <c r="AL807" i="2"/>
  <c r="G807" i="8" s="1"/>
  <c r="AL807" i="8" s="1"/>
  <c r="AK807" i="2"/>
  <c r="F807" i="8" s="1"/>
  <c r="AK807" i="8" s="1"/>
  <c r="AM806" i="2"/>
  <c r="H806" i="8" s="1"/>
  <c r="AM806" i="8" s="1"/>
  <c r="AL806" i="2"/>
  <c r="G806" i="8" s="1"/>
  <c r="AL806" i="8" s="1"/>
  <c r="AK806" i="2"/>
  <c r="F806" i="8" s="1"/>
  <c r="AK806" i="8" s="1"/>
  <c r="AX805" i="2"/>
  <c r="AM805" i="2"/>
  <c r="H805" i="8" s="1"/>
  <c r="AL805" i="2"/>
  <c r="G805" i="8" s="1"/>
  <c r="AL805" i="8" s="1"/>
  <c r="AK805" i="2"/>
  <c r="F805" i="8" s="1"/>
  <c r="AK805" i="8" s="1"/>
  <c r="AX804" i="2"/>
  <c r="AT804" i="2" s="1"/>
  <c r="AM804" i="2"/>
  <c r="H804" i="8" s="1"/>
  <c r="AM804" i="8" s="1"/>
  <c r="AL804" i="2"/>
  <c r="G804" i="8" s="1"/>
  <c r="AL804" i="8" s="1"/>
  <c r="AK804" i="2"/>
  <c r="F804" i="8" s="1"/>
  <c r="AK804" i="8" s="1"/>
  <c r="AX803" i="2"/>
  <c r="AM803" i="2"/>
  <c r="AL803" i="2"/>
  <c r="G803" i="8" s="1"/>
  <c r="AL803" i="8" s="1"/>
  <c r="AK803" i="2"/>
  <c r="F803" i="8" s="1"/>
  <c r="AM802" i="2"/>
  <c r="H802" i="8" s="1"/>
  <c r="AM802" i="8" s="1"/>
  <c r="AL802" i="2"/>
  <c r="G802" i="8" s="1"/>
  <c r="AL802" i="8" s="1"/>
  <c r="AK802" i="2"/>
  <c r="Z800" i="2"/>
  <c r="Y800" i="2"/>
  <c r="X800" i="2"/>
  <c r="W800" i="2"/>
  <c r="V800" i="2"/>
  <c r="U800" i="2"/>
  <c r="T800" i="2"/>
  <c r="S800" i="2"/>
  <c r="R800" i="2"/>
  <c r="Q800" i="2"/>
  <c r="P800" i="2"/>
  <c r="O800" i="2"/>
  <c r="N800" i="2"/>
  <c r="M800" i="2"/>
  <c r="L800" i="2"/>
  <c r="H800" i="2"/>
  <c r="G800" i="2"/>
  <c r="F800" i="2"/>
  <c r="AX799" i="2"/>
  <c r="AM799" i="2"/>
  <c r="H799" i="8" s="1"/>
  <c r="AM799" i="8" s="1"/>
  <c r="AL799" i="2"/>
  <c r="G799" i="8" s="1"/>
  <c r="AL799" i="8" s="1"/>
  <c r="AK799" i="2"/>
  <c r="F799" i="8" s="1"/>
  <c r="AK799" i="8" s="1"/>
  <c r="AM798" i="2"/>
  <c r="H798" i="8" s="1"/>
  <c r="AM798" i="8" s="1"/>
  <c r="AL798" i="2"/>
  <c r="G798" i="8" s="1"/>
  <c r="AL798" i="8" s="1"/>
  <c r="AK798" i="2"/>
  <c r="F798" i="8" s="1"/>
  <c r="AK798" i="8" s="1"/>
  <c r="AM797" i="2"/>
  <c r="H797" i="8" s="1"/>
  <c r="AM797" i="8" s="1"/>
  <c r="AL797" i="2"/>
  <c r="G797" i="8" s="1"/>
  <c r="AL797" i="8" s="1"/>
  <c r="AK797" i="2"/>
  <c r="F797" i="8" s="1"/>
  <c r="AK797" i="8" s="1"/>
  <c r="AM796" i="2"/>
  <c r="H796" i="8" s="1"/>
  <c r="AM796" i="8" s="1"/>
  <c r="AL796" i="2"/>
  <c r="G796" i="8" s="1"/>
  <c r="AL796" i="8" s="1"/>
  <c r="AK796" i="2"/>
  <c r="F796" i="8" s="1"/>
  <c r="AK796" i="8" s="1"/>
  <c r="AM795" i="2"/>
  <c r="H795" i="8" s="1"/>
  <c r="AM795" i="8" s="1"/>
  <c r="AL795" i="2"/>
  <c r="G795" i="8" s="1"/>
  <c r="AL795" i="8" s="1"/>
  <c r="AK795" i="2"/>
  <c r="F795" i="8" s="1"/>
  <c r="AK795" i="8" s="1"/>
  <c r="AM794" i="2"/>
  <c r="H794" i="8" s="1"/>
  <c r="AM794" i="8" s="1"/>
  <c r="AL794" i="2"/>
  <c r="G794" i="8" s="1"/>
  <c r="AL794" i="8" s="1"/>
  <c r="AK794" i="2"/>
  <c r="F794" i="8" s="1"/>
  <c r="AK794" i="8" s="1"/>
  <c r="AM793" i="2"/>
  <c r="H793" i="8" s="1"/>
  <c r="AM793" i="8" s="1"/>
  <c r="AL793" i="2"/>
  <c r="G793" i="8" s="1"/>
  <c r="AL793" i="8" s="1"/>
  <c r="AK793" i="2"/>
  <c r="F793" i="8" s="1"/>
  <c r="AK793" i="8" s="1"/>
  <c r="AM792" i="2"/>
  <c r="H792" i="8" s="1"/>
  <c r="AM792" i="8" s="1"/>
  <c r="AL792" i="2"/>
  <c r="G792" i="8" s="1"/>
  <c r="AL792" i="8" s="1"/>
  <c r="AK792" i="2"/>
  <c r="F792" i="8" s="1"/>
  <c r="AK792" i="8" s="1"/>
  <c r="AX791" i="2"/>
  <c r="AM791" i="2"/>
  <c r="H791" i="8" s="1"/>
  <c r="AM791" i="8" s="1"/>
  <c r="AL791" i="2"/>
  <c r="G791" i="8" s="1"/>
  <c r="AL791" i="8" s="1"/>
  <c r="AK791" i="2"/>
  <c r="F791" i="8" s="1"/>
  <c r="AK791" i="8" s="1"/>
  <c r="AX790" i="2"/>
  <c r="AM790" i="2"/>
  <c r="H790" i="8" s="1"/>
  <c r="AM790" i="8" s="1"/>
  <c r="AL790" i="2"/>
  <c r="G790" i="8" s="1"/>
  <c r="AL790" i="8" s="1"/>
  <c r="AK790" i="2"/>
  <c r="F790" i="8" s="1"/>
  <c r="AK790" i="8" s="1"/>
  <c r="AT789" i="2"/>
  <c r="AM789" i="2"/>
  <c r="AL789" i="2"/>
  <c r="G789" i="8" s="1"/>
  <c r="AL789" i="8" s="1"/>
  <c r="AK789" i="2"/>
  <c r="Z787" i="2"/>
  <c r="Y787" i="2"/>
  <c r="X787" i="2"/>
  <c r="W787" i="2"/>
  <c r="V787" i="2"/>
  <c r="U787" i="2"/>
  <c r="T787" i="2"/>
  <c r="S787" i="2"/>
  <c r="R787" i="2"/>
  <c r="Q787" i="2"/>
  <c r="P787" i="2"/>
  <c r="O787" i="2"/>
  <c r="N787" i="2"/>
  <c r="M787" i="2"/>
  <c r="L787" i="2"/>
  <c r="H787" i="2"/>
  <c r="G787" i="2"/>
  <c r="F787" i="2"/>
  <c r="AX786" i="2"/>
  <c r="AM786" i="2"/>
  <c r="H786" i="8" s="1"/>
  <c r="AM786" i="8" s="1"/>
  <c r="AL786" i="2"/>
  <c r="G786" i="8" s="1"/>
  <c r="AL786" i="8" s="1"/>
  <c r="AK786" i="2"/>
  <c r="F786" i="8" s="1"/>
  <c r="AK786" i="8" s="1"/>
  <c r="AM785" i="2"/>
  <c r="H785" i="8" s="1"/>
  <c r="AM785" i="8" s="1"/>
  <c r="AL785" i="2"/>
  <c r="G785" i="8" s="1"/>
  <c r="AL785" i="8" s="1"/>
  <c r="AK785" i="2"/>
  <c r="F785" i="8" s="1"/>
  <c r="AK785" i="8" s="1"/>
  <c r="AM784" i="2"/>
  <c r="H784" i="8" s="1"/>
  <c r="AM784" i="8" s="1"/>
  <c r="AL784" i="2"/>
  <c r="G784" i="8" s="1"/>
  <c r="AL784" i="8" s="1"/>
  <c r="AK784" i="2"/>
  <c r="F784" i="8" s="1"/>
  <c r="AK784" i="8" s="1"/>
  <c r="AM783" i="2"/>
  <c r="H783" i="8" s="1"/>
  <c r="AM783" i="8" s="1"/>
  <c r="AL783" i="2"/>
  <c r="G783" i="8" s="1"/>
  <c r="AL783" i="8" s="1"/>
  <c r="AK783" i="2"/>
  <c r="F783" i="8" s="1"/>
  <c r="AK783" i="8" s="1"/>
  <c r="AM782" i="2"/>
  <c r="H782" i="8" s="1"/>
  <c r="AM782" i="8" s="1"/>
  <c r="AL782" i="2"/>
  <c r="G782" i="8" s="1"/>
  <c r="AL782" i="8" s="1"/>
  <c r="AK782" i="2"/>
  <c r="F782" i="8" s="1"/>
  <c r="AK782" i="8" s="1"/>
  <c r="AM781" i="2"/>
  <c r="H781" i="8" s="1"/>
  <c r="AL781" i="2"/>
  <c r="G781" i="8" s="1"/>
  <c r="AL781" i="8" s="1"/>
  <c r="AK781" i="2"/>
  <c r="F781" i="8" s="1"/>
  <c r="AK781" i="8" s="1"/>
  <c r="AM780" i="2"/>
  <c r="H780" i="8" s="1"/>
  <c r="AM780" i="8" s="1"/>
  <c r="AL780" i="2"/>
  <c r="G780" i="8" s="1"/>
  <c r="AL780" i="8" s="1"/>
  <c r="AK780" i="2"/>
  <c r="F780" i="8" s="1"/>
  <c r="AK780" i="8" s="1"/>
  <c r="AM779" i="2"/>
  <c r="H779" i="8" s="1"/>
  <c r="AM779" i="8" s="1"/>
  <c r="AL779" i="2"/>
  <c r="G779" i="8" s="1"/>
  <c r="AK779" i="2"/>
  <c r="F779" i="8" s="1"/>
  <c r="AX778" i="2"/>
  <c r="AM778" i="2"/>
  <c r="H778" i="8" s="1"/>
  <c r="AM778" i="8" s="1"/>
  <c r="AL778" i="2"/>
  <c r="G778" i="8" s="1"/>
  <c r="AL778" i="8" s="1"/>
  <c r="AK778" i="2"/>
  <c r="F778" i="8" s="1"/>
  <c r="AK778" i="8" s="1"/>
  <c r="AX777" i="2"/>
  <c r="AT777" i="2" s="1"/>
  <c r="AM777" i="2"/>
  <c r="H777" i="8" s="1"/>
  <c r="AM777" i="8" s="1"/>
  <c r="AL777" i="2"/>
  <c r="G777" i="8" s="1"/>
  <c r="AL777" i="8" s="1"/>
  <c r="AK777" i="2"/>
  <c r="F777" i="8" s="1"/>
  <c r="AK777" i="8" s="1"/>
  <c r="AT776" i="2"/>
  <c r="AM776" i="2"/>
  <c r="AL776" i="2"/>
  <c r="G776" i="8" s="1"/>
  <c r="AL776" i="8" s="1"/>
  <c r="AK776" i="2"/>
  <c r="F776" i="8" s="1"/>
  <c r="AK776" i="8" s="1"/>
  <c r="Z774" i="2"/>
  <c r="Y774" i="2"/>
  <c r="X774" i="2"/>
  <c r="W774" i="2"/>
  <c r="V774" i="2"/>
  <c r="U774" i="2"/>
  <c r="U854" i="2" s="1"/>
  <c r="T774" i="2"/>
  <c r="S774" i="2"/>
  <c r="S854" i="2" s="1"/>
  <c r="R774" i="2"/>
  <c r="Q774" i="2"/>
  <c r="P774" i="2"/>
  <c r="O774" i="2"/>
  <c r="N774" i="2"/>
  <c r="M774" i="2"/>
  <c r="L774" i="2"/>
  <c r="H774" i="2"/>
  <c r="G774" i="2"/>
  <c r="F774" i="2"/>
  <c r="C774" i="2"/>
  <c r="AX773" i="2"/>
  <c r="AT773" i="2"/>
  <c r="AM773" i="2"/>
  <c r="H773" i="8" s="1"/>
  <c r="AM773" i="8" s="1"/>
  <c r="AL773" i="2"/>
  <c r="G773" i="8" s="1"/>
  <c r="AL773" i="8" s="1"/>
  <c r="AK773" i="2"/>
  <c r="F773" i="8" s="1"/>
  <c r="AK773" i="8" s="1"/>
  <c r="AM772" i="2"/>
  <c r="H772" i="8" s="1"/>
  <c r="AM772" i="8" s="1"/>
  <c r="AL772" i="2"/>
  <c r="G772" i="8" s="1"/>
  <c r="AL772" i="8" s="1"/>
  <c r="AK772" i="2"/>
  <c r="F772" i="8" s="1"/>
  <c r="AK772" i="8" s="1"/>
  <c r="AM771" i="2"/>
  <c r="H771" i="8" s="1"/>
  <c r="AM771" i="8" s="1"/>
  <c r="AL771" i="2"/>
  <c r="G771" i="8" s="1"/>
  <c r="AL771" i="8" s="1"/>
  <c r="AK771" i="2"/>
  <c r="F771" i="8" s="1"/>
  <c r="AK771" i="8" s="1"/>
  <c r="AM770" i="2"/>
  <c r="H770" i="8" s="1"/>
  <c r="AM770" i="8" s="1"/>
  <c r="AL770" i="2"/>
  <c r="G770" i="8" s="1"/>
  <c r="AL770" i="8" s="1"/>
  <c r="AK770" i="2"/>
  <c r="F770" i="8" s="1"/>
  <c r="AK770" i="8" s="1"/>
  <c r="AM769" i="2"/>
  <c r="H769" i="8" s="1"/>
  <c r="AM769" i="8" s="1"/>
  <c r="AL769" i="2"/>
  <c r="G769" i="8" s="1"/>
  <c r="AL769" i="8" s="1"/>
  <c r="AK769" i="2"/>
  <c r="F769" i="8" s="1"/>
  <c r="AK769" i="8" s="1"/>
  <c r="AM768" i="2"/>
  <c r="H768" i="8" s="1"/>
  <c r="AM768" i="8" s="1"/>
  <c r="AL768" i="2"/>
  <c r="G768" i="8" s="1"/>
  <c r="AL768" i="8" s="1"/>
  <c r="AK768" i="2"/>
  <c r="F768" i="8" s="1"/>
  <c r="AK768" i="8" s="1"/>
  <c r="AM767" i="2"/>
  <c r="H767" i="8" s="1"/>
  <c r="AM767" i="8" s="1"/>
  <c r="AL767" i="2"/>
  <c r="G767" i="8" s="1"/>
  <c r="AK767" i="2"/>
  <c r="F767" i="8" s="1"/>
  <c r="AK767" i="8" s="1"/>
  <c r="AM766" i="2"/>
  <c r="H766" i="8" s="1"/>
  <c r="AM766" i="8" s="1"/>
  <c r="AL766" i="2"/>
  <c r="G766" i="8" s="1"/>
  <c r="AL766" i="8" s="1"/>
  <c r="AK766" i="2"/>
  <c r="F766" i="8" s="1"/>
  <c r="AK766" i="8" s="1"/>
  <c r="AM765" i="2"/>
  <c r="H765" i="8" s="1"/>
  <c r="AM765" i="8" s="1"/>
  <c r="AL765" i="2"/>
  <c r="G765" i="8" s="1"/>
  <c r="AK765" i="2"/>
  <c r="F765" i="8" s="1"/>
  <c r="AK765" i="8" s="1"/>
  <c r="AX764" i="2"/>
  <c r="AM764" i="2"/>
  <c r="H764" i="8" s="1"/>
  <c r="AM764" i="8" s="1"/>
  <c r="AL764" i="2"/>
  <c r="G764" i="8" s="1"/>
  <c r="AL764" i="8" s="1"/>
  <c r="AK764" i="2"/>
  <c r="AM763" i="2"/>
  <c r="H763" i="8" s="1"/>
  <c r="AM763" i="8" s="1"/>
  <c r="AL763" i="2"/>
  <c r="G763" i="8" s="1"/>
  <c r="AL763" i="8" s="1"/>
  <c r="AK763" i="2"/>
  <c r="F763" i="8" s="1"/>
  <c r="AT763" i="2"/>
  <c r="Z761" i="2"/>
  <c r="Y761" i="2"/>
  <c r="X761" i="2"/>
  <c r="W761" i="2"/>
  <c r="W854" i="2" s="1"/>
  <c r="V761" i="2"/>
  <c r="U761" i="2"/>
  <c r="T761" i="2"/>
  <c r="S761" i="2"/>
  <c r="R761" i="2"/>
  <c r="Q761" i="2"/>
  <c r="P761" i="2"/>
  <c r="O761" i="2"/>
  <c r="H761" i="2"/>
  <c r="G761" i="2"/>
  <c r="F761" i="2"/>
  <c r="AX760" i="2"/>
  <c r="AM760" i="2"/>
  <c r="H760" i="8" s="1"/>
  <c r="AM760" i="8" s="1"/>
  <c r="AL760" i="2"/>
  <c r="G760" i="8" s="1"/>
  <c r="AL760" i="8" s="1"/>
  <c r="AK760" i="2"/>
  <c r="F760" i="8" s="1"/>
  <c r="AK760" i="8" s="1"/>
  <c r="AM759" i="2"/>
  <c r="H759" i="8" s="1"/>
  <c r="AM759" i="8" s="1"/>
  <c r="AL759" i="2"/>
  <c r="G759" i="8" s="1"/>
  <c r="AL759" i="8" s="1"/>
  <c r="AK759" i="2"/>
  <c r="F759" i="8" s="1"/>
  <c r="AK759" i="8" s="1"/>
  <c r="AM758" i="2"/>
  <c r="H758" i="8" s="1"/>
  <c r="AM758" i="8" s="1"/>
  <c r="AL758" i="2"/>
  <c r="G758" i="8" s="1"/>
  <c r="AL758" i="8" s="1"/>
  <c r="AK758" i="2"/>
  <c r="F758" i="8" s="1"/>
  <c r="AK758" i="8" s="1"/>
  <c r="AM757" i="2"/>
  <c r="H757" i="8" s="1"/>
  <c r="AM757" i="8" s="1"/>
  <c r="AL757" i="2"/>
  <c r="G757" i="8" s="1"/>
  <c r="AL757" i="8" s="1"/>
  <c r="AK757" i="2"/>
  <c r="F757" i="8" s="1"/>
  <c r="AK757" i="8" s="1"/>
  <c r="AM756" i="2"/>
  <c r="H756" i="8" s="1"/>
  <c r="AM756" i="8" s="1"/>
  <c r="AL756" i="2"/>
  <c r="G756" i="8" s="1"/>
  <c r="AL756" i="8" s="1"/>
  <c r="AK756" i="2"/>
  <c r="F756" i="8" s="1"/>
  <c r="AK756" i="8" s="1"/>
  <c r="AM755" i="2"/>
  <c r="H755" i="8" s="1"/>
  <c r="AM755" i="8" s="1"/>
  <c r="AL755" i="2"/>
  <c r="G755" i="8" s="1"/>
  <c r="AL755" i="8" s="1"/>
  <c r="AK755" i="2"/>
  <c r="F755" i="8" s="1"/>
  <c r="AK755" i="8" s="1"/>
  <c r="AM754" i="2"/>
  <c r="H754" i="8" s="1"/>
  <c r="AM754" i="8" s="1"/>
  <c r="AL754" i="2"/>
  <c r="G754" i="8" s="1"/>
  <c r="AL754" i="8" s="1"/>
  <c r="AK754" i="2"/>
  <c r="F754" i="8" s="1"/>
  <c r="AK754" i="8" s="1"/>
  <c r="AM753" i="2"/>
  <c r="H753" i="8" s="1"/>
  <c r="AM753" i="8" s="1"/>
  <c r="AL753" i="2"/>
  <c r="G753" i="8" s="1"/>
  <c r="AL753" i="8" s="1"/>
  <c r="AK753" i="2"/>
  <c r="F753" i="8" s="1"/>
  <c r="AK753" i="8" s="1"/>
  <c r="AX752" i="2"/>
  <c r="AM752" i="2"/>
  <c r="H752" i="8" s="1"/>
  <c r="AM752" i="8" s="1"/>
  <c r="AL752" i="2"/>
  <c r="G752" i="8" s="1"/>
  <c r="AL752" i="8" s="1"/>
  <c r="AK752" i="2"/>
  <c r="F752" i="8" s="1"/>
  <c r="AX751" i="2"/>
  <c r="AM751" i="2"/>
  <c r="H751" i="8" s="1"/>
  <c r="AM751" i="8" s="1"/>
  <c r="AL751" i="2"/>
  <c r="G751" i="8" s="1"/>
  <c r="AL751" i="8" s="1"/>
  <c r="AK751" i="2"/>
  <c r="F751" i="8" s="1"/>
  <c r="AK751" i="8" s="1"/>
  <c r="AM750" i="2"/>
  <c r="AL750" i="2"/>
  <c r="G750" i="8" s="1"/>
  <c r="AL750" i="8" s="1"/>
  <c r="AK750" i="2"/>
  <c r="AT750" i="2"/>
  <c r="Z748" i="2"/>
  <c r="Y748" i="2"/>
  <c r="X748" i="2"/>
  <c r="W748" i="2"/>
  <c r="V748" i="2"/>
  <c r="U748" i="2"/>
  <c r="T748" i="2"/>
  <c r="S748" i="2"/>
  <c r="R748" i="2"/>
  <c r="Q748" i="2"/>
  <c r="P748" i="2"/>
  <c r="O748" i="2"/>
  <c r="H748" i="2"/>
  <c r="G748" i="2"/>
  <c r="F748" i="2"/>
  <c r="AX747" i="2"/>
  <c r="AM747" i="2"/>
  <c r="H747" i="8" s="1"/>
  <c r="AM747" i="8" s="1"/>
  <c r="AL747" i="2"/>
  <c r="G747" i="8" s="1"/>
  <c r="AL747" i="8" s="1"/>
  <c r="AK747" i="2"/>
  <c r="F747" i="8" s="1"/>
  <c r="AK747" i="8" s="1"/>
  <c r="AT747" i="2"/>
  <c r="AM746" i="2"/>
  <c r="H746" i="8" s="1"/>
  <c r="AM746" i="8" s="1"/>
  <c r="AL746" i="2"/>
  <c r="G746" i="8" s="1"/>
  <c r="AL746" i="8" s="1"/>
  <c r="AK746" i="2"/>
  <c r="F746" i="8" s="1"/>
  <c r="AK746" i="8" s="1"/>
  <c r="AM745" i="2"/>
  <c r="H745" i="8" s="1"/>
  <c r="AM745" i="8" s="1"/>
  <c r="AL745" i="2"/>
  <c r="G745" i="8" s="1"/>
  <c r="AL745" i="8" s="1"/>
  <c r="AK745" i="2"/>
  <c r="F745" i="8" s="1"/>
  <c r="AK745" i="8" s="1"/>
  <c r="AM744" i="2"/>
  <c r="H744" i="8" s="1"/>
  <c r="AM744" i="8" s="1"/>
  <c r="AL744" i="2"/>
  <c r="G744" i="8" s="1"/>
  <c r="AL744" i="8" s="1"/>
  <c r="AK744" i="2"/>
  <c r="F744" i="8" s="1"/>
  <c r="AK744" i="8" s="1"/>
  <c r="AM743" i="2"/>
  <c r="H743" i="8" s="1"/>
  <c r="AM743" i="8" s="1"/>
  <c r="AL743" i="2"/>
  <c r="G743" i="8" s="1"/>
  <c r="AL743" i="8" s="1"/>
  <c r="AK743" i="2"/>
  <c r="F743" i="8" s="1"/>
  <c r="AK743" i="8" s="1"/>
  <c r="AM742" i="2"/>
  <c r="H742" i="8" s="1"/>
  <c r="AM742" i="8" s="1"/>
  <c r="AL742" i="2"/>
  <c r="G742" i="8" s="1"/>
  <c r="AL742" i="8" s="1"/>
  <c r="AK742" i="2"/>
  <c r="F742" i="8" s="1"/>
  <c r="AK742" i="8" s="1"/>
  <c r="AM741" i="2"/>
  <c r="H741" i="8" s="1"/>
  <c r="AM741" i="8" s="1"/>
  <c r="AL741" i="2"/>
  <c r="G741" i="8" s="1"/>
  <c r="AL741" i="8" s="1"/>
  <c r="AK741" i="2"/>
  <c r="F741" i="8" s="1"/>
  <c r="AK741" i="8" s="1"/>
  <c r="AM740" i="2"/>
  <c r="H740" i="8" s="1"/>
  <c r="AM740" i="8" s="1"/>
  <c r="AL740" i="2"/>
  <c r="G740" i="8" s="1"/>
  <c r="AL740" i="8" s="1"/>
  <c r="AK740" i="2"/>
  <c r="F740" i="8" s="1"/>
  <c r="AK740" i="8" s="1"/>
  <c r="AX739" i="2"/>
  <c r="AX740" i="2" s="1"/>
  <c r="AM739" i="2"/>
  <c r="H739" i="8" s="1"/>
  <c r="AM739" i="8" s="1"/>
  <c r="AL739" i="2"/>
  <c r="G739" i="8" s="1"/>
  <c r="AL739" i="8" s="1"/>
  <c r="AK739" i="2"/>
  <c r="F739" i="8" s="1"/>
  <c r="AK739" i="8" s="1"/>
  <c r="AX738" i="2"/>
  <c r="AM738" i="2"/>
  <c r="AL738" i="2"/>
  <c r="G738" i="8" s="1"/>
  <c r="AL738" i="8" s="1"/>
  <c r="AK738" i="2"/>
  <c r="F738" i="8" s="1"/>
  <c r="AK738" i="8" s="1"/>
  <c r="AT738" i="2"/>
  <c r="AM737" i="2"/>
  <c r="H737" i="8" s="1"/>
  <c r="AM737" i="8" s="1"/>
  <c r="AL737" i="2"/>
  <c r="G737" i="8" s="1"/>
  <c r="AL737" i="8" s="1"/>
  <c r="AK737" i="2"/>
  <c r="F737" i="8" s="1"/>
  <c r="AK737" i="8" s="1"/>
  <c r="AT737" i="2"/>
  <c r="Z735" i="2"/>
  <c r="Y735" i="2"/>
  <c r="X735" i="2"/>
  <c r="X854" i="2" s="1"/>
  <c r="W735" i="2"/>
  <c r="V735" i="2"/>
  <c r="U735" i="2"/>
  <c r="T735" i="2"/>
  <c r="S735" i="2"/>
  <c r="R735" i="2"/>
  <c r="Q735" i="2"/>
  <c r="Q854" i="2" s="1"/>
  <c r="P735" i="2"/>
  <c r="O735" i="2"/>
  <c r="O854" i="2" s="1"/>
  <c r="H735" i="2"/>
  <c r="H854" i="2" s="1"/>
  <c r="G735" i="2"/>
  <c r="F735" i="2"/>
  <c r="AX734" i="2"/>
  <c r="AM734" i="2"/>
  <c r="H734" i="8" s="1"/>
  <c r="AM734" i="8" s="1"/>
  <c r="AL734" i="2"/>
  <c r="G734" i="8" s="1"/>
  <c r="AL734" i="8" s="1"/>
  <c r="AK734" i="2"/>
  <c r="F734" i="8" s="1"/>
  <c r="AK734" i="8" s="1"/>
  <c r="AM733" i="2"/>
  <c r="H733" i="8" s="1"/>
  <c r="AM733" i="8" s="1"/>
  <c r="AL733" i="2"/>
  <c r="G733" i="8" s="1"/>
  <c r="AL733" i="8" s="1"/>
  <c r="AK733" i="2"/>
  <c r="F733" i="8" s="1"/>
  <c r="AK733" i="8" s="1"/>
  <c r="AM732" i="2"/>
  <c r="H732" i="8" s="1"/>
  <c r="AM732" i="8" s="1"/>
  <c r="AL732" i="2"/>
  <c r="G732" i="8" s="1"/>
  <c r="AL732" i="8" s="1"/>
  <c r="AK732" i="2"/>
  <c r="F732" i="8" s="1"/>
  <c r="AK732" i="8" s="1"/>
  <c r="AM731" i="2"/>
  <c r="H731" i="8" s="1"/>
  <c r="AM731" i="8" s="1"/>
  <c r="AL731" i="2"/>
  <c r="G731" i="8" s="1"/>
  <c r="AL731" i="8" s="1"/>
  <c r="AK731" i="2"/>
  <c r="F731" i="8" s="1"/>
  <c r="AK731" i="8" s="1"/>
  <c r="AM730" i="2"/>
  <c r="H730" i="8" s="1"/>
  <c r="AM730" i="8" s="1"/>
  <c r="AL730" i="2"/>
  <c r="G730" i="8" s="1"/>
  <c r="AL730" i="8" s="1"/>
  <c r="AK730" i="2"/>
  <c r="F730" i="8" s="1"/>
  <c r="AK730" i="8" s="1"/>
  <c r="AM729" i="2"/>
  <c r="H729" i="8" s="1"/>
  <c r="AM729" i="8" s="1"/>
  <c r="AL729" i="2"/>
  <c r="G729" i="8" s="1"/>
  <c r="AL729" i="8" s="1"/>
  <c r="AK729" i="2"/>
  <c r="F729" i="8" s="1"/>
  <c r="AK729" i="8" s="1"/>
  <c r="AM728" i="2"/>
  <c r="H728" i="8" s="1"/>
  <c r="AM728" i="8" s="1"/>
  <c r="AL728" i="2"/>
  <c r="G728" i="8" s="1"/>
  <c r="AL728" i="8" s="1"/>
  <c r="AK728" i="2"/>
  <c r="F728" i="8" s="1"/>
  <c r="AK728" i="8" s="1"/>
  <c r="AM727" i="2"/>
  <c r="H727" i="8" s="1"/>
  <c r="AM727" i="8" s="1"/>
  <c r="AL727" i="2"/>
  <c r="G727" i="8" s="1"/>
  <c r="AL727" i="8" s="1"/>
  <c r="AK727" i="2"/>
  <c r="F727" i="8" s="1"/>
  <c r="AK727" i="8" s="1"/>
  <c r="AM726" i="2"/>
  <c r="H726" i="8" s="1"/>
  <c r="AM726" i="8" s="1"/>
  <c r="AL726" i="2"/>
  <c r="G726" i="8" s="1"/>
  <c r="AL726" i="8" s="1"/>
  <c r="AK726" i="2"/>
  <c r="F726" i="8" s="1"/>
  <c r="AK726" i="8" s="1"/>
  <c r="AX725" i="2"/>
  <c r="AX726" i="2" s="1"/>
  <c r="AM725" i="2"/>
  <c r="H725" i="8" s="1"/>
  <c r="AM725" i="8" s="1"/>
  <c r="AL725" i="2"/>
  <c r="G725" i="8" s="1"/>
  <c r="AL725" i="8" s="1"/>
  <c r="AK725" i="2"/>
  <c r="F725" i="8" s="1"/>
  <c r="AK725" i="8" s="1"/>
  <c r="AT724" i="2"/>
  <c r="AM724" i="2"/>
  <c r="H724" i="8" s="1"/>
  <c r="AM724" i="8" s="1"/>
  <c r="AL724" i="2"/>
  <c r="AK724" i="2"/>
  <c r="AM721" i="2"/>
  <c r="H721" i="8" s="1"/>
  <c r="AM721" i="8" s="1"/>
  <c r="AL721" i="2"/>
  <c r="G721" i="8" s="1"/>
  <c r="AL721" i="8" s="1"/>
  <c r="AK721" i="2"/>
  <c r="F721" i="8" s="1"/>
  <c r="AK721" i="8" s="1"/>
  <c r="AM720" i="2"/>
  <c r="H720" i="8" s="1"/>
  <c r="AM720" i="8" s="1"/>
  <c r="AL720" i="2"/>
  <c r="G720" i="8" s="1"/>
  <c r="AL720" i="8" s="1"/>
  <c r="AK720" i="2"/>
  <c r="F720" i="8" s="1"/>
  <c r="AK720" i="8" s="1"/>
  <c r="AX719" i="2"/>
  <c r="AM719" i="2"/>
  <c r="H719" i="8" s="1"/>
  <c r="AM719" i="8" s="1"/>
  <c r="AL719" i="2"/>
  <c r="G719" i="8" s="1"/>
  <c r="AK719" i="2"/>
  <c r="F719" i="8" s="1"/>
  <c r="AK719" i="8" s="1"/>
  <c r="AX718" i="2"/>
  <c r="AM718" i="2"/>
  <c r="H718" i="8" s="1"/>
  <c r="AM718" i="8" s="1"/>
  <c r="AL718" i="2"/>
  <c r="G718" i="8" s="1"/>
  <c r="AL718" i="8" s="1"/>
  <c r="AK718" i="2"/>
  <c r="F718" i="8" s="1"/>
  <c r="AK718" i="8" s="1"/>
  <c r="AM717" i="2"/>
  <c r="H717" i="8" s="1"/>
  <c r="AM717" i="8" s="1"/>
  <c r="AL717" i="2"/>
  <c r="AK717" i="2"/>
  <c r="F717" i="8" s="1"/>
  <c r="AL711" i="2"/>
  <c r="G711" i="8" s="1"/>
  <c r="Z711" i="2"/>
  <c r="Y711" i="2"/>
  <c r="X711" i="2"/>
  <c r="W711" i="2"/>
  <c r="V711" i="2"/>
  <c r="U711" i="2"/>
  <c r="T711" i="2"/>
  <c r="S711" i="2"/>
  <c r="S713" i="2" s="1"/>
  <c r="R711" i="2"/>
  <c r="Q711" i="2"/>
  <c r="P711" i="2"/>
  <c r="O711" i="2"/>
  <c r="N711" i="2"/>
  <c r="M711" i="2"/>
  <c r="L711" i="2"/>
  <c r="H711" i="2"/>
  <c r="G711" i="2"/>
  <c r="F711" i="2"/>
  <c r="C711" i="2"/>
  <c r="AX710" i="2"/>
  <c r="AT710" i="2"/>
  <c r="AM710" i="2"/>
  <c r="H710" i="8" s="1"/>
  <c r="AM710" i="8" s="1"/>
  <c r="AL710" i="2"/>
  <c r="G710" i="8" s="1"/>
  <c r="AL710" i="8" s="1"/>
  <c r="AK710" i="2"/>
  <c r="F710" i="8" s="1"/>
  <c r="AK710" i="8" s="1"/>
  <c r="AM709" i="2"/>
  <c r="H709" i="8" s="1"/>
  <c r="AM709" i="8" s="1"/>
  <c r="AL709" i="2"/>
  <c r="G709" i="8" s="1"/>
  <c r="AL709" i="8" s="1"/>
  <c r="AK709" i="2"/>
  <c r="F709" i="8" s="1"/>
  <c r="AK709" i="8" s="1"/>
  <c r="AM708" i="2"/>
  <c r="H708" i="8" s="1"/>
  <c r="AM708" i="8" s="1"/>
  <c r="AL708" i="2"/>
  <c r="G708" i="8" s="1"/>
  <c r="AL708" i="8" s="1"/>
  <c r="AK708" i="2"/>
  <c r="F708" i="8" s="1"/>
  <c r="AK708" i="8" s="1"/>
  <c r="AM707" i="2"/>
  <c r="H707" i="8" s="1"/>
  <c r="AM707" i="8" s="1"/>
  <c r="AL707" i="2"/>
  <c r="G707" i="8" s="1"/>
  <c r="AL707" i="8" s="1"/>
  <c r="AK707" i="2"/>
  <c r="F707" i="8" s="1"/>
  <c r="AK707" i="8" s="1"/>
  <c r="AM706" i="2"/>
  <c r="H706" i="8" s="1"/>
  <c r="AM706" i="8" s="1"/>
  <c r="AL706" i="2"/>
  <c r="G706" i="8" s="1"/>
  <c r="AL706" i="8" s="1"/>
  <c r="AK706" i="2"/>
  <c r="F706" i="8" s="1"/>
  <c r="AK706" i="8" s="1"/>
  <c r="AM705" i="2"/>
  <c r="H705" i="8" s="1"/>
  <c r="AM705" i="8" s="1"/>
  <c r="AL705" i="2"/>
  <c r="G705" i="8" s="1"/>
  <c r="AL705" i="8" s="1"/>
  <c r="AK705" i="2"/>
  <c r="F705" i="8" s="1"/>
  <c r="AK705" i="8" s="1"/>
  <c r="AM704" i="2"/>
  <c r="H704" i="8" s="1"/>
  <c r="AM704" i="8" s="1"/>
  <c r="AL704" i="2"/>
  <c r="G704" i="8" s="1"/>
  <c r="AL704" i="8" s="1"/>
  <c r="AK704" i="2"/>
  <c r="F704" i="8" s="1"/>
  <c r="AK704" i="8" s="1"/>
  <c r="AM703" i="2"/>
  <c r="AL703" i="2"/>
  <c r="G703" i="8" s="1"/>
  <c r="AL703" i="8" s="1"/>
  <c r="AK703" i="2"/>
  <c r="F703" i="8" s="1"/>
  <c r="AK703" i="8" s="1"/>
  <c r="AM702" i="2"/>
  <c r="H702" i="8" s="1"/>
  <c r="AM702" i="8" s="1"/>
  <c r="AL702" i="2"/>
  <c r="G702" i="8" s="1"/>
  <c r="AL702" i="8" s="1"/>
  <c r="AK702" i="2"/>
  <c r="F702" i="8" s="1"/>
  <c r="AK702" i="8" s="1"/>
  <c r="AX701" i="2"/>
  <c r="AM701" i="2"/>
  <c r="H701" i="8" s="1"/>
  <c r="AM701" i="8" s="1"/>
  <c r="AL701" i="2"/>
  <c r="G701" i="8" s="1"/>
  <c r="AL701" i="8" s="1"/>
  <c r="AK701" i="2"/>
  <c r="AM700" i="2"/>
  <c r="H700" i="8" s="1"/>
  <c r="AM700" i="8" s="1"/>
  <c r="AL700" i="2"/>
  <c r="G700" i="8" s="1"/>
  <c r="AL700" i="8" s="1"/>
  <c r="AK700" i="2"/>
  <c r="F700" i="8" s="1"/>
  <c r="AK700" i="8" s="1"/>
  <c r="AT700" i="2"/>
  <c r="Z698" i="2"/>
  <c r="Y698" i="2"/>
  <c r="X698" i="2"/>
  <c r="W698" i="2"/>
  <c r="V698" i="2"/>
  <c r="U698" i="2"/>
  <c r="T698" i="2"/>
  <c r="S698" i="2"/>
  <c r="R698" i="2"/>
  <c r="Q698" i="2"/>
  <c r="P698" i="2"/>
  <c r="O698" i="2"/>
  <c r="N698" i="2"/>
  <c r="M698" i="2"/>
  <c r="L698" i="2"/>
  <c r="H698" i="2"/>
  <c r="G698" i="2"/>
  <c r="F698" i="2"/>
  <c r="AX697" i="2"/>
  <c r="AM697" i="2"/>
  <c r="H697" i="8" s="1"/>
  <c r="AM697" i="8" s="1"/>
  <c r="AL697" i="2"/>
  <c r="G697" i="8" s="1"/>
  <c r="AL697" i="8" s="1"/>
  <c r="AK697" i="2"/>
  <c r="F697" i="8" s="1"/>
  <c r="AK697" i="8" s="1"/>
  <c r="AM696" i="2"/>
  <c r="H696" i="8" s="1"/>
  <c r="AM696" i="8" s="1"/>
  <c r="AL696" i="2"/>
  <c r="G696" i="8" s="1"/>
  <c r="AL696" i="8" s="1"/>
  <c r="AK696" i="2"/>
  <c r="F696" i="8" s="1"/>
  <c r="AK696" i="8" s="1"/>
  <c r="AM695" i="2"/>
  <c r="H695" i="8" s="1"/>
  <c r="AM695" i="8" s="1"/>
  <c r="AL695" i="2"/>
  <c r="G695" i="8" s="1"/>
  <c r="AL695" i="8" s="1"/>
  <c r="AK695" i="2"/>
  <c r="F695" i="8" s="1"/>
  <c r="AK695" i="8" s="1"/>
  <c r="AM694" i="2"/>
  <c r="H694" i="8" s="1"/>
  <c r="AM694" i="8" s="1"/>
  <c r="AL694" i="2"/>
  <c r="G694" i="8" s="1"/>
  <c r="AL694" i="8" s="1"/>
  <c r="AK694" i="2"/>
  <c r="F694" i="8" s="1"/>
  <c r="AK694" i="8" s="1"/>
  <c r="AM693" i="2"/>
  <c r="H693" i="8" s="1"/>
  <c r="AM693" i="8" s="1"/>
  <c r="AL693" i="2"/>
  <c r="G693" i="8" s="1"/>
  <c r="AL693" i="8" s="1"/>
  <c r="AK693" i="2"/>
  <c r="F693" i="8" s="1"/>
  <c r="AK693" i="8" s="1"/>
  <c r="AM692" i="2"/>
  <c r="H692" i="8" s="1"/>
  <c r="AM692" i="8" s="1"/>
  <c r="AL692" i="2"/>
  <c r="G692" i="8" s="1"/>
  <c r="AL692" i="8" s="1"/>
  <c r="AK692" i="2"/>
  <c r="F692" i="8" s="1"/>
  <c r="AK692" i="8" s="1"/>
  <c r="AM691" i="2"/>
  <c r="H691" i="8" s="1"/>
  <c r="AM691" i="8" s="1"/>
  <c r="AL691" i="2"/>
  <c r="G691" i="8" s="1"/>
  <c r="AL691" i="8" s="1"/>
  <c r="AK691" i="2"/>
  <c r="F691" i="8" s="1"/>
  <c r="AK691" i="8" s="1"/>
  <c r="AX690" i="2"/>
  <c r="AM690" i="2"/>
  <c r="H690" i="8" s="1"/>
  <c r="AM690" i="8" s="1"/>
  <c r="AL690" i="2"/>
  <c r="G690" i="8" s="1"/>
  <c r="AL690" i="8" s="1"/>
  <c r="AK690" i="2"/>
  <c r="F690" i="8" s="1"/>
  <c r="AK690" i="8" s="1"/>
  <c r="AX689" i="2"/>
  <c r="AM689" i="2"/>
  <c r="H689" i="8" s="1"/>
  <c r="AM689" i="8" s="1"/>
  <c r="AL689" i="2"/>
  <c r="G689" i="8" s="1"/>
  <c r="AL689" i="8" s="1"/>
  <c r="AK689" i="2"/>
  <c r="F689" i="8" s="1"/>
  <c r="AK689" i="8" s="1"/>
  <c r="AX688" i="2"/>
  <c r="AM688" i="2"/>
  <c r="AL688" i="2"/>
  <c r="G688" i="8" s="1"/>
  <c r="AL688" i="8" s="1"/>
  <c r="AK688" i="2"/>
  <c r="F688" i="8" s="1"/>
  <c r="AK688" i="8" s="1"/>
  <c r="AT687" i="2"/>
  <c r="AM687" i="2"/>
  <c r="H687" i="8" s="1"/>
  <c r="AM687" i="8" s="1"/>
  <c r="AL687" i="2"/>
  <c r="G687" i="8" s="1"/>
  <c r="AL687" i="8" s="1"/>
  <c r="AK687" i="2"/>
  <c r="F687" i="8" s="1"/>
  <c r="AK687" i="8" s="1"/>
  <c r="Z685" i="2"/>
  <c r="Y685" i="2"/>
  <c r="X685" i="2"/>
  <c r="W685" i="2"/>
  <c r="V685" i="2"/>
  <c r="U685" i="2"/>
  <c r="T685" i="2"/>
  <c r="S685" i="2"/>
  <c r="R685" i="2"/>
  <c r="Q685" i="2"/>
  <c r="P685" i="2"/>
  <c r="O685" i="2"/>
  <c r="N685" i="2"/>
  <c r="M685" i="2"/>
  <c r="L685" i="2"/>
  <c r="H685" i="2"/>
  <c r="G685" i="2"/>
  <c r="F685" i="2"/>
  <c r="AX684" i="2"/>
  <c r="AT684" i="2"/>
  <c r="AM684" i="2"/>
  <c r="H684" i="8" s="1"/>
  <c r="AM684" i="8" s="1"/>
  <c r="AL684" i="2"/>
  <c r="G684" i="8" s="1"/>
  <c r="AL684" i="8" s="1"/>
  <c r="AK684" i="2"/>
  <c r="F684" i="8" s="1"/>
  <c r="AK684" i="8" s="1"/>
  <c r="AM683" i="2"/>
  <c r="H683" i="8" s="1"/>
  <c r="AM683" i="8" s="1"/>
  <c r="AL683" i="2"/>
  <c r="G683" i="8" s="1"/>
  <c r="AL683" i="8" s="1"/>
  <c r="AK683" i="2"/>
  <c r="F683" i="8" s="1"/>
  <c r="AK683" i="8" s="1"/>
  <c r="AM682" i="2"/>
  <c r="H682" i="8" s="1"/>
  <c r="AM682" i="8" s="1"/>
  <c r="AL682" i="2"/>
  <c r="G682" i="8" s="1"/>
  <c r="AL682" i="8" s="1"/>
  <c r="AK682" i="2"/>
  <c r="F682" i="8" s="1"/>
  <c r="AK682" i="8" s="1"/>
  <c r="AM681" i="2"/>
  <c r="H681" i="8" s="1"/>
  <c r="AM681" i="8" s="1"/>
  <c r="AL681" i="2"/>
  <c r="G681" i="8" s="1"/>
  <c r="AL681" i="8" s="1"/>
  <c r="AK681" i="2"/>
  <c r="F681" i="8" s="1"/>
  <c r="AK681" i="8" s="1"/>
  <c r="AM680" i="2"/>
  <c r="H680" i="8" s="1"/>
  <c r="AM680" i="8" s="1"/>
  <c r="AL680" i="2"/>
  <c r="G680" i="8" s="1"/>
  <c r="AL680" i="8" s="1"/>
  <c r="AK680" i="2"/>
  <c r="F680" i="8" s="1"/>
  <c r="AK680" i="8" s="1"/>
  <c r="AM679" i="2"/>
  <c r="H679" i="8" s="1"/>
  <c r="AM679" i="8" s="1"/>
  <c r="AL679" i="2"/>
  <c r="G679" i="8" s="1"/>
  <c r="AL679" i="8" s="1"/>
  <c r="AK679" i="2"/>
  <c r="F679" i="8" s="1"/>
  <c r="AK679" i="8" s="1"/>
  <c r="AX678" i="2"/>
  <c r="AX679" i="2" s="1"/>
  <c r="AM678" i="2"/>
  <c r="H678" i="8" s="1"/>
  <c r="AM678" i="8" s="1"/>
  <c r="AL678" i="2"/>
  <c r="G678" i="8" s="1"/>
  <c r="AL678" i="8" s="1"/>
  <c r="AK678" i="2"/>
  <c r="F678" i="8" s="1"/>
  <c r="AK678" i="8" s="1"/>
  <c r="AX677" i="2"/>
  <c r="AM677" i="2"/>
  <c r="H677" i="8" s="1"/>
  <c r="AM677" i="8" s="1"/>
  <c r="AL677" i="2"/>
  <c r="G677" i="8" s="1"/>
  <c r="AL677" i="8" s="1"/>
  <c r="AK677" i="2"/>
  <c r="F677" i="8" s="1"/>
  <c r="AK677" i="8" s="1"/>
  <c r="AX676" i="2"/>
  <c r="AM676" i="2"/>
  <c r="H676" i="8" s="1"/>
  <c r="AM676" i="8" s="1"/>
  <c r="AL676" i="2"/>
  <c r="G676" i="8" s="1"/>
  <c r="AL676" i="8" s="1"/>
  <c r="AK676" i="2"/>
  <c r="F676" i="8" s="1"/>
  <c r="AK676" i="8" s="1"/>
  <c r="AX675" i="2"/>
  <c r="AT675" i="2"/>
  <c r="AM675" i="2"/>
  <c r="H675" i="8" s="1"/>
  <c r="AM675" i="8" s="1"/>
  <c r="AL675" i="2"/>
  <c r="G675" i="8" s="1"/>
  <c r="AL675" i="8" s="1"/>
  <c r="AK675" i="2"/>
  <c r="F675" i="8" s="1"/>
  <c r="AK675" i="8" s="1"/>
  <c r="AT674" i="2"/>
  <c r="AM674" i="2"/>
  <c r="AL674" i="2"/>
  <c r="G674" i="8" s="1"/>
  <c r="AL674" i="8" s="1"/>
  <c r="AK674" i="2"/>
  <c r="F674" i="8" s="1"/>
  <c r="AK674" i="8" s="1"/>
  <c r="Z672" i="2"/>
  <c r="Y672" i="2"/>
  <c r="X672" i="2"/>
  <c r="W672" i="2"/>
  <c r="V672" i="2"/>
  <c r="U672" i="2"/>
  <c r="T672" i="2"/>
  <c r="S672" i="2"/>
  <c r="R672" i="2"/>
  <c r="Q672" i="2"/>
  <c r="P672" i="2"/>
  <c r="O672" i="2"/>
  <c r="N672" i="2"/>
  <c r="M672" i="2"/>
  <c r="L672" i="2"/>
  <c r="H672" i="2"/>
  <c r="G672" i="2"/>
  <c r="F672" i="2"/>
  <c r="AX671" i="2"/>
  <c r="AM671" i="2"/>
  <c r="H671" i="8" s="1"/>
  <c r="AM671" i="8" s="1"/>
  <c r="AL671" i="2"/>
  <c r="G671" i="8" s="1"/>
  <c r="AL671" i="8" s="1"/>
  <c r="AK671" i="2"/>
  <c r="F671" i="8" s="1"/>
  <c r="AK671" i="8" s="1"/>
  <c r="AM670" i="2"/>
  <c r="H670" i="8" s="1"/>
  <c r="AM670" i="8" s="1"/>
  <c r="AL670" i="2"/>
  <c r="G670" i="8" s="1"/>
  <c r="AL670" i="8" s="1"/>
  <c r="AK670" i="2"/>
  <c r="F670" i="8" s="1"/>
  <c r="AK670" i="8" s="1"/>
  <c r="AM669" i="2"/>
  <c r="H669" i="8" s="1"/>
  <c r="AM669" i="8" s="1"/>
  <c r="AL669" i="2"/>
  <c r="G669" i="8" s="1"/>
  <c r="AL669" i="8" s="1"/>
  <c r="AK669" i="2"/>
  <c r="F669" i="8" s="1"/>
  <c r="AK669" i="8" s="1"/>
  <c r="AM668" i="2"/>
  <c r="H668" i="8" s="1"/>
  <c r="AM668" i="8" s="1"/>
  <c r="AL668" i="2"/>
  <c r="G668" i="8" s="1"/>
  <c r="AL668" i="8" s="1"/>
  <c r="AK668" i="2"/>
  <c r="F668" i="8" s="1"/>
  <c r="AK668" i="8" s="1"/>
  <c r="AM667" i="2"/>
  <c r="H667" i="8" s="1"/>
  <c r="AM667" i="8" s="1"/>
  <c r="AL667" i="2"/>
  <c r="G667" i="8" s="1"/>
  <c r="AL667" i="8" s="1"/>
  <c r="AK667" i="2"/>
  <c r="F667" i="8" s="1"/>
  <c r="AK667" i="8" s="1"/>
  <c r="AM666" i="2"/>
  <c r="H666" i="8" s="1"/>
  <c r="AM666" i="8" s="1"/>
  <c r="AL666" i="2"/>
  <c r="G666" i="8" s="1"/>
  <c r="AL666" i="8" s="1"/>
  <c r="AK666" i="2"/>
  <c r="F666" i="8" s="1"/>
  <c r="AK666" i="8" s="1"/>
  <c r="AM665" i="2"/>
  <c r="H665" i="8" s="1"/>
  <c r="AM665" i="8" s="1"/>
  <c r="AL665" i="2"/>
  <c r="G665" i="8" s="1"/>
  <c r="AL665" i="8" s="1"/>
  <c r="AK665" i="2"/>
  <c r="F665" i="8" s="1"/>
  <c r="AK665" i="8" s="1"/>
  <c r="AM664" i="2"/>
  <c r="H664" i="8" s="1"/>
  <c r="AM664" i="8" s="1"/>
  <c r="AL664" i="2"/>
  <c r="G664" i="8" s="1"/>
  <c r="AL664" i="8" s="1"/>
  <c r="AK664" i="2"/>
  <c r="F664" i="8" s="1"/>
  <c r="AK664" i="8" s="1"/>
  <c r="AM663" i="2"/>
  <c r="H663" i="8" s="1"/>
  <c r="AM663" i="8" s="1"/>
  <c r="AL663" i="2"/>
  <c r="G663" i="8" s="1"/>
  <c r="AL663" i="8" s="1"/>
  <c r="AK663" i="2"/>
  <c r="F663" i="8" s="1"/>
  <c r="AK663" i="8" s="1"/>
  <c r="AX662" i="2"/>
  <c r="AT662" i="2" s="1"/>
  <c r="AM662" i="2"/>
  <c r="H662" i="8" s="1"/>
  <c r="AM662" i="8" s="1"/>
  <c r="AL662" i="2"/>
  <c r="G662" i="8" s="1"/>
  <c r="AL662" i="8" s="1"/>
  <c r="AK662" i="2"/>
  <c r="F662" i="8" s="1"/>
  <c r="AK662" i="8" s="1"/>
  <c r="AM661" i="2"/>
  <c r="H661" i="8" s="1"/>
  <c r="AL661" i="2"/>
  <c r="G661" i="8" s="1"/>
  <c r="AK661" i="2"/>
  <c r="F661" i="8" s="1"/>
  <c r="Z659" i="2"/>
  <c r="Y659" i="2"/>
  <c r="X659" i="2"/>
  <c r="W659" i="2"/>
  <c r="V659" i="2"/>
  <c r="U659" i="2"/>
  <c r="U713" i="2" s="1"/>
  <c r="T659" i="2"/>
  <c r="S659" i="2"/>
  <c r="R659" i="2"/>
  <c r="Q659" i="2"/>
  <c r="P659" i="2"/>
  <c r="O659" i="2"/>
  <c r="N659" i="2"/>
  <c r="M659" i="2"/>
  <c r="L659" i="2"/>
  <c r="H659" i="2"/>
  <c r="G659" i="2"/>
  <c r="F659" i="2"/>
  <c r="AX658" i="2"/>
  <c r="AM658" i="2"/>
  <c r="H658" i="8" s="1"/>
  <c r="AM658" i="8" s="1"/>
  <c r="AL658" i="2"/>
  <c r="G658" i="8" s="1"/>
  <c r="AL658" i="8" s="1"/>
  <c r="AK658" i="2"/>
  <c r="F658" i="8" s="1"/>
  <c r="AK658" i="8" s="1"/>
  <c r="AM657" i="2"/>
  <c r="H657" i="8" s="1"/>
  <c r="AM657" i="8" s="1"/>
  <c r="AL657" i="2"/>
  <c r="G657" i="8" s="1"/>
  <c r="AL657" i="8" s="1"/>
  <c r="AK657" i="2"/>
  <c r="F657" i="8" s="1"/>
  <c r="AK657" i="8" s="1"/>
  <c r="AM656" i="2"/>
  <c r="H656" i="8" s="1"/>
  <c r="AM656" i="8" s="1"/>
  <c r="AL656" i="2"/>
  <c r="G656" i="8" s="1"/>
  <c r="AL656" i="8" s="1"/>
  <c r="AK656" i="2"/>
  <c r="F656" i="8" s="1"/>
  <c r="AK656" i="8" s="1"/>
  <c r="AM655" i="2"/>
  <c r="H655" i="8" s="1"/>
  <c r="AM655" i="8" s="1"/>
  <c r="AL655" i="2"/>
  <c r="G655" i="8" s="1"/>
  <c r="AL655" i="8" s="1"/>
  <c r="AK655" i="2"/>
  <c r="F655" i="8" s="1"/>
  <c r="AK655" i="8" s="1"/>
  <c r="AM654" i="2"/>
  <c r="H654" i="8" s="1"/>
  <c r="AM654" i="8" s="1"/>
  <c r="AL654" i="2"/>
  <c r="G654" i="8" s="1"/>
  <c r="AL654" i="8" s="1"/>
  <c r="AK654" i="2"/>
  <c r="F654" i="8" s="1"/>
  <c r="AK654" i="8" s="1"/>
  <c r="AM653" i="2"/>
  <c r="H653" i="8" s="1"/>
  <c r="AM653" i="8" s="1"/>
  <c r="AL653" i="2"/>
  <c r="G653" i="8" s="1"/>
  <c r="AL653" i="8" s="1"/>
  <c r="AK653" i="2"/>
  <c r="F653" i="8" s="1"/>
  <c r="AK653" i="8" s="1"/>
  <c r="AM652" i="2"/>
  <c r="H652" i="8" s="1"/>
  <c r="AM652" i="8" s="1"/>
  <c r="AL652" i="2"/>
  <c r="G652" i="8" s="1"/>
  <c r="AK652" i="2"/>
  <c r="F652" i="8" s="1"/>
  <c r="AK652" i="8" s="1"/>
  <c r="AM651" i="2"/>
  <c r="H651" i="8" s="1"/>
  <c r="AM651" i="8" s="1"/>
  <c r="AL651" i="2"/>
  <c r="G651" i="8" s="1"/>
  <c r="AL651" i="8" s="1"/>
  <c r="AK651" i="2"/>
  <c r="F651" i="8" s="1"/>
  <c r="AK651" i="8" s="1"/>
  <c r="AM650" i="2"/>
  <c r="H650" i="8" s="1"/>
  <c r="AM650" i="8" s="1"/>
  <c r="AL650" i="2"/>
  <c r="G650" i="8" s="1"/>
  <c r="AL650" i="8" s="1"/>
  <c r="AK650" i="2"/>
  <c r="AX649" i="2"/>
  <c r="AM649" i="2"/>
  <c r="H649" i="8" s="1"/>
  <c r="AM649" i="8" s="1"/>
  <c r="AL649" i="2"/>
  <c r="G649" i="8" s="1"/>
  <c r="AL649" i="8" s="1"/>
  <c r="AK649" i="2"/>
  <c r="F649" i="8" s="1"/>
  <c r="AK649" i="8" s="1"/>
  <c r="AM648" i="2"/>
  <c r="H648" i="8" s="1"/>
  <c r="AM648" i="8" s="1"/>
  <c r="AL648" i="2"/>
  <c r="AK648" i="2"/>
  <c r="F648" i="8" s="1"/>
  <c r="AT648" i="2"/>
  <c r="Z646" i="2"/>
  <c r="Y646" i="2"/>
  <c r="X646" i="2"/>
  <c r="W646" i="2"/>
  <c r="V646" i="2"/>
  <c r="U646" i="2"/>
  <c r="T646" i="2"/>
  <c r="S646" i="2"/>
  <c r="R646" i="2"/>
  <c r="Q646" i="2"/>
  <c r="P646" i="2"/>
  <c r="O646" i="2"/>
  <c r="H646" i="2"/>
  <c r="G646" i="2"/>
  <c r="F646" i="2"/>
  <c r="AX645" i="2"/>
  <c r="AM645" i="2"/>
  <c r="H645" i="8" s="1"/>
  <c r="AM645" i="8" s="1"/>
  <c r="AL645" i="2"/>
  <c r="G645" i="8" s="1"/>
  <c r="AL645" i="8" s="1"/>
  <c r="AK645" i="2"/>
  <c r="F645" i="8" s="1"/>
  <c r="AK645" i="8" s="1"/>
  <c r="AM644" i="2"/>
  <c r="H644" i="8" s="1"/>
  <c r="AM644" i="8" s="1"/>
  <c r="AL644" i="2"/>
  <c r="G644" i="8" s="1"/>
  <c r="AL644" i="8" s="1"/>
  <c r="AK644" i="2"/>
  <c r="F644" i="8" s="1"/>
  <c r="AK644" i="8" s="1"/>
  <c r="AM643" i="2"/>
  <c r="H643" i="8" s="1"/>
  <c r="AM643" i="8" s="1"/>
  <c r="AL643" i="2"/>
  <c r="G643" i="8" s="1"/>
  <c r="AL643" i="8" s="1"/>
  <c r="AK643" i="2"/>
  <c r="F643" i="8" s="1"/>
  <c r="AK643" i="8" s="1"/>
  <c r="AM642" i="2"/>
  <c r="H642" i="8" s="1"/>
  <c r="AM642" i="8" s="1"/>
  <c r="AL642" i="2"/>
  <c r="G642" i="8" s="1"/>
  <c r="AL642" i="8" s="1"/>
  <c r="AK642" i="2"/>
  <c r="F642" i="8" s="1"/>
  <c r="AK642" i="8" s="1"/>
  <c r="AM641" i="2"/>
  <c r="H641" i="8" s="1"/>
  <c r="AM641" i="8" s="1"/>
  <c r="AL641" i="2"/>
  <c r="G641" i="8" s="1"/>
  <c r="AL641" i="8" s="1"/>
  <c r="AK641" i="2"/>
  <c r="F641" i="8" s="1"/>
  <c r="AK641" i="8" s="1"/>
  <c r="AM640" i="2"/>
  <c r="H640" i="8" s="1"/>
  <c r="AM640" i="8" s="1"/>
  <c r="AL640" i="2"/>
  <c r="G640" i="8" s="1"/>
  <c r="AL640" i="8" s="1"/>
  <c r="AK640" i="2"/>
  <c r="F640" i="8" s="1"/>
  <c r="AK640" i="8" s="1"/>
  <c r="AM639" i="2"/>
  <c r="H639" i="8" s="1"/>
  <c r="AM639" i="8" s="1"/>
  <c r="AL639" i="2"/>
  <c r="G639" i="8" s="1"/>
  <c r="AL639" i="8" s="1"/>
  <c r="AK639" i="2"/>
  <c r="F639" i="8" s="1"/>
  <c r="AK639" i="8" s="1"/>
  <c r="AM638" i="2"/>
  <c r="H638" i="8" s="1"/>
  <c r="AM638" i="8" s="1"/>
  <c r="AL638" i="2"/>
  <c r="G638" i="8" s="1"/>
  <c r="AL638" i="8" s="1"/>
  <c r="AK638" i="2"/>
  <c r="F638" i="8" s="1"/>
  <c r="AK638" i="8" s="1"/>
  <c r="AM637" i="2"/>
  <c r="H637" i="8" s="1"/>
  <c r="AM637" i="8" s="1"/>
  <c r="AL637" i="2"/>
  <c r="G637" i="8" s="1"/>
  <c r="AL637" i="8" s="1"/>
  <c r="AK637" i="2"/>
  <c r="F637" i="8" s="1"/>
  <c r="AK637" i="8" s="1"/>
  <c r="AX636" i="2"/>
  <c r="AM636" i="2"/>
  <c r="H636" i="8" s="1"/>
  <c r="AL636" i="2"/>
  <c r="G636" i="8" s="1"/>
  <c r="AL636" i="8" s="1"/>
  <c r="AK636" i="2"/>
  <c r="F636" i="8" s="1"/>
  <c r="AK636" i="8" s="1"/>
  <c r="AM635" i="2"/>
  <c r="H635" i="8" s="1"/>
  <c r="AL635" i="2"/>
  <c r="G635" i="8" s="1"/>
  <c r="AK635" i="2"/>
  <c r="AT635" i="2"/>
  <c r="Z633" i="2"/>
  <c r="Y633" i="2"/>
  <c r="Y713" i="2" s="1"/>
  <c r="X633" i="2"/>
  <c r="W633" i="2"/>
  <c r="V633" i="2"/>
  <c r="U633" i="2"/>
  <c r="T633" i="2"/>
  <c r="S633" i="2"/>
  <c r="R633" i="2"/>
  <c r="Q633" i="2"/>
  <c r="P633" i="2"/>
  <c r="O633" i="2"/>
  <c r="H633" i="2"/>
  <c r="G633" i="2"/>
  <c r="F633" i="2"/>
  <c r="AX632" i="2"/>
  <c r="AM632" i="2"/>
  <c r="H632" i="8" s="1"/>
  <c r="AM632" i="8" s="1"/>
  <c r="AL632" i="2"/>
  <c r="G632" i="8" s="1"/>
  <c r="AL632" i="8" s="1"/>
  <c r="AK632" i="2"/>
  <c r="F632" i="8" s="1"/>
  <c r="AK632" i="8" s="1"/>
  <c r="AM631" i="2"/>
  <c r="H631" i="8" s="1"/>
  <c r="AM631" i="8" s="1"/>
  <c r="AL631" i="2"/>
  <c r="G631" i="8" s="1"/>
  <c r="AL631" i="8" s="1"/>
  <c r="AK631" i="2"/>
  <c r="F631" i="8" s="1"/>
  <c r="AK631" i="8" s="1"/>
  <c r="AM630" i="2"/>
  <c r="H630" i="8" s="1"/>
  <c r="AM630" i="8" s="1"/>
  <c r="AL630" i="2"/>
  <c r="G630" i="8" s="1"/>
  <c r="AL630" i="8" s="1"/>
  <c r="AK630" i="2"/>
  <c r="F630" i="8" s="1"/>
  <c r="AK630" i="8" s="1"/>
  <c r="AM629" i="2"/>
  <c r="H629" i="8" s="1"/>
  <c r="AM629" i="8" s="1"/>
  <c r="AL629" i="2"/>
  <c r="G629" i="8" s="1"/>
  <c r="AL629" i="8" s="1"/>
  <c r="AK629" i="2"/>
  <c r="F629" i="8" s="1"/>
  <c r="AK629" i="8" s="1"/>
  <c r="AM628" i="2"/>
  <c r="H628" i="8" s="1"/>
  <c r="AM628" i="8" s="1"/>
  <c r="AL628" i="2"/>
  <c r="G628" i="8" s="1"/>
  <c r="AL628" i="8" s="1"/>
  <c r="AK628" i="2"/>
  <c r="F628" i="8" s="1"/>
  <c r="AK628" i="8" s="1"/>
  <c r="AM627" i="2"/>
  <c r="H627" i="8" s="1"/>
  <c r="AM627" i="8" s="1"/>
  <c r="AL627" i="2"/>
  <c r="G627" i="8" s="1"/>
  <c r="AL627" i="8" s="1"/>
  <c r="AK627" i="2"/>
  <c r="F627" i="8" s="1"/>
  <c r="AK627" i="8" s="1"/>
  <c r="AM626" i="2"/>
  <c r="H626" i="8" s="1"/>
  <c r="AM626" i="8" s="1"/>
  <c r="AL626" i="2"/>
  <c r="G626" i="8" s="1"/>
  <c r="AL626" i="8" s="1"/>
  <c r="AK626" i="2"/>
  <c r="F626" i="8" s="1"/>
  <c r="AK626" i="8" s="1"/>
  <c r="AM625" i="2"/>
  <c r="H625" i="8" s="1"/>
  <c r="AM625" i="8" s="1"/>
  <c r="AL625" i="2"/>
  <c r="G625" i="8" s="1"/>
  <c r="AL625" i="8" s="1"/>
  <c r="AK625" i="2"/>
  <c r="F625" i="8" s="1"/>
  <c r="AK625" i="8" s="1"/>
  <c r="AX624" i="2"/>
  <c r="AX625" i="2" s="1"/>
  <c r="AM624" i="2"/>
  <c r="H624" i="8" s="1"/>
  <c r="AM624" i="8" s="1"/>
  <c r="AL624" i="2"/>
  <c r="G624" i="8" s="1"/>
  <c r="AL624" i="8" s="1"/>
  <c r="AK624" i="2"/>
  <c r="F624" i="8" s="1"/>
  <c r="AK624" i="8" s="1"/>
  <c r="AX623" i="2"/>
  <c r="AM623" i="2"/>
  <c r="H623" i="8" s="1"/>
  <c r="AM623" i="8" s="1"/>
  <c r="AL623" i="2"/>
  <c r="G623" i="8" s="1"/>
  <c r="AL623" i="8" s="1"/>
  <c r="AK623" i="2"/>
  <c r="F623" i="8" s="1"/>
  <c r="AK623" i="8" s="1"/>
  <c r="AT623" i="2"/>
  <c r="AM622" i="2"/>
  <c r="AL622" i="2"/>
  <c r="G622" i="8" s="1"/>
  <c r="AL622" i="8" s="1"/>
  <c r="AK622" i="2"/>
  <c r="F622" i="8" s="1"/>
  <c r="AK622" i="8" s="1"/>
  <c r="AT622" i="2"/>
  <c r="Z620" i="2"/>
  <c r="Y620" i="2"/>
  <c r="X620" i="2"/>
  <c r="W620" i="2"/>
  <c r="V620" i="2"/>
  <c r="U620" i="2"/>
  <c r="T620" i="2"/>
  <c r="S620" i="2"/>
  <c r="R620" i="2"/>
  <c r="Q620" i="2"/>
  <c r="Q713" i="2" s="1"/>
  <c r="P620" i="2"/>
  <c r="O620" i="2"/>
  <c r="H620" i="2"/>
  <c r="G620" i="2"/>
  <c r="F620" i="2"/>
  <c r="AX619" i="2"/>
  <c r="AM619" i="2"/>
  <c r="H619" i="8" s="1"/>
  <c r="AM619" i="8" s="1"/>
  <c r="AL619" i="2"/>
  <c r="G619" i="8" s="1"/>
  <c r="AL619" i="8" s="1"/>
  <c r="AK619" i="2"/>
  <c r="F619" i="8" s="1"/>
  <c r="AK619" i="8" s="1"/>
  <c r="AM618" i="2"/>
  <c r="H618" i="8" s="1"/>
  <c r="AM618" i="8" s="1"/>
  <c r="AL618" i="2"/>
  <c r="G618" i="8" s="1"/>
  <c r="AL618" i="8" s="1"/>
  <c r="AK618" i="2"/>
  <c r="F618" i="8" s="1"/>
  <c r="AK618" i="8" s="1"/>
  <c r="AM617" i="2"/>
  <c r="H617" i="8" s="1"/>
  <c r="AM617" i="8" s="1"/>
  <c r="AL617" i="2"/>
  <c r="G617" i="8" s="1"/>
  <c r="AL617" i="8" s="1"/>
  <c r="AK617" i="2"/>
  <c r="F617" i="8" s="1"/>
  <c r="AK617" i="8" s="1"/>
  <c r="AM616" i="2"/>
  <c r="H616" i="8" s="1"/>
  <c r="AM616" i="8" s="1"/>
  <c r="AL616" i="2"/>
  <c r="G616" i="8" s="1"/>
  <c r="AL616" i="8" s="1"/>
  <c r="AK616" i="2"/>
  <c r="F616" i="8" s="1"/>
  <c r="AK616" i="8" s="1"/>
  <c r="AM615" i="2"/>
  <c r="H615" i="8" s="1"/>
  <c r="AM615" i="8" s="1"/>
  <c r="AL615" i="2"/>
  <c r="G615" i="8" s="1"/>
  <c r="AL615" i="8" s="1"/>
  <c r="AK615" i="2"/>
  <c r="F615" i="8" s="1"/>
  <c r="AK615" i="8" s="1"/>
  <c r="AM614" i="2"/>
  <c r="H614" i="8" s="1"/>
  <c r="AM614" i="8" s="1"/>
  <c r="AL614" i="2"/>
  <c r="G614" i="8" s="1"/>
  <c r="AL614" i="8" s="1"/>
  <c r="AK614" i="2"/>
  <c r="F614" i="8" s="1"/>
  <c r="AK614" i="8" s="1"/>
  <c r="AM613" i="2"/>
  <c r="H613" i="8" s="1"/>
  <c r="AM613" i="8" s="1"/>
  <c r="AL613" i="2"/>
  <c r="G613" i="8" s="1"/>
  <c r="AL613" i="8" s="1"/>
  <c r="AK613" i="2"/>
  <c r="F613" i="8" s="1"/>
  <c r="AK613" i="8" s="1"/>
  <c r="AX612" i="2"/>
  <c r="AM612" i="2"/>
  <c r="H612" i="8" s="1"/>
  <c r="AM612" i="8" s="1"/>
  <c r="AL612" i="2"/>
  <c r="G612" i="8" s="1"/>
  <c r="AL612" i="8" s="1"/>
  <c r="AK612" i="2"/>
  <c r="F612" i="8" s="1"/>
  <c r="AK612" i="8" s="1"/>
  <c r="AX611" i="2"/>
  <c r="AM611" i="2"/>
  <c r="H611" i="8" s="1"/>
  <c r="AM611" i="8" s="1"/>
  <c r="AL611" i="2"/>
  <c r="G611" i="8" s="1"/>
  <c r="AL611" i="8" s="1"/>
  <c r="AK611" i="2"/>
  <c r="F611" i="8" s="1"/>
  <c r="AX610" i="2"/>
  <c r="AT610" i="2"/>
  <c r="AM610" i="2"/>
  <c r="H610" i="8" s="1"/>
  <c r="AM610" i="8" s="1"/>
  <c r="AL610" i="2"/>
  <c r="G610" i="8" s="1"/>
  <c r="AL610" i="8" s="1"/>
  <c r="AK610" i="2"/>
  <c r="F610" i="8" s="1"/>
  <c r="AK610" i="8" s="1"/>
  <c r="AM609" i="2"/>
  <c r="AL609" i="2"/>
  <c r="G609" i="8" s="1"/>
  <c r="AK609" i="2"/>
  <c r="AT609" i="2"/>
  <c r="Z607" i="2"/>
  <c r="Y607" i="2"/>
  <c r="X607" i="2"/>
  <c r="W607" i="2"/>
  <c r="V607" i="2"/>
  <c r="U607" i="2"/>
  <c r="T607" i="2"/>
  <c r="S607" i="2"/>
  <c r="R607" i="2"/>
  <c r="Q607" i="2"/>
  <c r="P607" i="2"/>
  <c r="O607" i="2"/>
  <c r="H607" i="2"/>
  <c r="G607" i="2"/>
  <c r="F607" i="2"/>
  <c r="AX606" i="2"/>
  <c r="AM606" i="2"/>
  <c r="H606" i="8" s="1"/>
  <c r="AM606" i="8" s="1"/>
  <c r="AL606" i="2"/>
  <c r="G606" i="8" s="1"/>
  <c r="AL606" i="8" s="1"/>
  <c r="AK606" i="2"/>
  <c r="F606" i="8" s="1"/>
  <c r="AK606" i="8" s="1"/>
  <c r="AM605" i="2"/>
  <c r="H605" i="8" s="1"/>
  <c r="AM605" i="8" s="1"/>
  <c r="AL605" i="2"/>
  <c r="G605" i="8" s="1"/>
  <c r="AL605" i="8" s="1"/>
  <c r="AK605" i="2"/>
  <c r="F605" i="8" s="1"/>
  <c r="AK605" i="8" s="1"/>
  <c r="AM604" i="2"/>
  <c r="H604" i="8" s="1"/>
  <c r="AM604" i="8" s="1"/>
  <c r="AL604" i="2"/>
  <c r="G604" i="8" s="1"/>
  <c r="AL604" i="8" s="1"/>
  <c r="AK604" i="2"/>
  <c r="F604" i="8" s="1"/>
  <c r="AK604" i="8" s="1"/>
  <c r="AM603" i="2"/>
  <c r="H603" i="8" s="1"/>
  <c r="AM603" i="8" s="1"/>
  <c r="AL603" i="2"/>
  <c r="G603" i="8" s="1"/>
  <c r="AL603" i="8" s="1"/>
  <c r="AK603" i="2"/>
  <c r="F603" i="8" s="1"/>
  <c r="AK603" i="8" s="1"/>
  <c r="AM602" i="2"/>
  <c r="H602" i="8" s="1"/>
  <c r="AM602" i="8" s="1"/>
  <c r="AL602" i="2"/>
  <c r="G602" i="8" s="1"/>
  <c r="AL602" i="8" s="1"/>
  <c r="AK602" i="2"/>
  <c r="F602" i="8" s="1"/>
  <c r="AK602" i="8" s="1"/>
  <c r="AM601" i="2"/>
  <c r="H601" i="8" s="1"/>
  <c r="AM601" i="8" s="1"/>
  <c r="AL601" i="2"/>
  <c r="G601" i="8" s="1"/>
  <c r="AL601" i="8" s="1"/>
  <c r="AK601" i="2"/>
  <c r="F601" i="8" s="1"/>
  <c r="AK601" i="8" s="1"/>
  <c r="AM600" i="2"/>
  <c r="H600" i="8" s="1"/>
  <c r="AM600" i="8" s="1"/>
  <c r="AL600" i="2"/>
  <c r="G600" i="8" s="1"/>
  <c r="AK600" i="2"/>
  <c r="F600" i="8" s="1"/>
  <c r="AK600" i="8" s="1"/>
  <c r="AM599" i="2"/>
  <c r="H599" i="8" s="1"/>
  <c r="AM599" i="8" s="1"/>
  <c r="AL599" i="2"/>
  <c r="G599" i="8" s="1"/>
  <c r="AL599" i="8" s="1"/>
  <c r="AK599" i="2"/>
  <c r="F599" i="8" s="1"/>
  <c r="AK599" i="8" s="1"/>
  <c r="AX598" i="2"/>
  <c r="AX599" i="2" s="1"/>
  <c r="AM598" i="2"/>
  <c r="H598" i="8" s="1"/>
  <c r="AM598" i="8" s="1"/>
  <c r="AL598" i="2"/>
  <c r="G598" i="8" s="1"/>
  <c r="AL598" i="8" s="1"/>
  <c r="AK598" i="2"/>
  <c r="F598" i="8" s="1"/>
  <c r="AK598" i="8" s="1"/>
  <c r="AX597" i="2"/>
  <c r="AM597" i="2"/>
  <c r="H597" i="8" s="1"/>
  <c r="AM597" i="8" s="1"/>
  <c r="AL597" i="2"/>
  <c r="G597" i="8" s="1"/>
  <c r="AL597" i="8" s="1"/>
  <c r="AK597" i="2"/>
  <c r="F597" i="8" s="1"/>
  <c r="AK597" i="8" s="1"/>
  <c r="AM596" i="2"/>
  <c r="H596" i="8" s="1"/>
  <c r="AM596" i="8" s="1"/>
  <c r="AL596" i="2"/>
  <c r="G596" i="8" s="1"/>
  <c r="AK596" i="2"/>
  <c r="F596" i="8" s="1"/>
  <c r="AK596" i="8" s="1"/>
  <c r="AT596" i="2"/>
  <c r="Z594" i="2"/>
  <c r="Z713" i="2" s="1"/>
  <c r="Y594" i="2"/>
  <c r="X594" i="2"/>
  <c r="W594" i="2"/>
  <c r="V594" i="2"/>
  <c r="U594" i="2"/>
  <c r="T594" i="2"/>
  <c r="T713" i="2" s="1"/>
  <c r="S594" i="2"/>
  <c r="R594" i="2"/>
  <c r="R713" i="2" s="1"/>
  <c r="Q594" i="2"/>
  <c r="P594" i="2"/>
  <c r="P713" i="2" s="1"/>
  <c r="O594" i="2"/>
  <c r="O713" i="2" s="1"/>
  <c r="H594" i="2"/>
  <c r="G594" i="2"/>
  <c r="F594" i="2"/>
  <c r="AX593" i="2"/>
  <c r="AM593" i="2"/>
  <c r="H593" i="8" s="1"/>
  <c r="AM593" i="8" s="1"/>
  <c r="AL593" i="2"/>
  <c r="G593" i="8" s="1"/>
  <c r="AL593" i="8" s="1"/>
  <c r="AK593" i="2"/>
  <c r="F593" i="8" s="1"/>
  <c r="AK593" i="8" s="1"/>
  <c r="AM592" i="2"/>
  <c r="H592" i="8" s="1"/>
  <c r="AM592" i="8" s="1"/>
  <c r="AL592" i="2"/>
  <c r="G592" i="8" s="1"/>
  <c r="AL592" i="8" s="1"/>
  <c r="AK592" i="2"/>
  <c r="F592" i="8" s="1"/>
  <c r="AK592" i="8" s="1"/>
  <c r="AM591" i="2"/>
  <c r="H591" i="8" s="1"/>
  <c r="AM591" i="8" s="1"/>
  <c r="AL591" i="2"/>
  <c r="G591" i="8" s="1"/>
  <c r="AL591" i="8" s="1"/>
  <c r="AK591" i="2"/>
  <c r="F591" i="8" s="1"/>
  <c r="AK591" i="8" s="1"/>
  <c r="AM590" i="2"/>
  <c r="H590" i="8" s="1"/>
  <c r="AM590" i="8" s="1"/>
  <c r="AL590" i="2"/>
  <c r="G590" i="8" s="1"/>
  <c r="AL590" i="8" s="1"/>
  <c r="AK590" i="2"/>
  <c r="F590" i="8" s="1"/>
  <c r="AK590" i="8" s="1"/>
  <c r="AM589" i="2"/>
  <c r="H589" i="8" s="1"/>
  <c r="AM589" i="8" s="1"/>
  <c r="AL589" i="2"/>
  <c r="G589" i="8" s="1"/>
  <c r="AL589" i="8" s="1"/>
  <c r="AK589" i="2"/>
  <c r="F589" i="8" s="1"/>
  <c r="AK589" i="8" s="1"/>
  <c r="AM588" i="2"/>
  <c r="H588" i="8" s="1"/>
  <c r="AM588" i="8" s="1"/>
  <c r="AL588" i="2"/>
  <c r="G588" i="8" s="1"/>
  <c r="AL588" i="8" s="1"/>
  <c r="AK588" i="2"/>
  <c r="F588" i="8" s="1"/>
  <c r="AK588" i="8" s="1"/>
  <c r="AM587" i="2"/>
  <c r="H587" i="8" s="1"/>
  <c r="AM587" i="8" s="1"/>
  <c r="AL587" i="2"/>
  <c r="G587" i="8" s="1"/>
  <c r="AL587" i="8" s="1"/>
  <c r="AK587" i="2"/>
  <c r="F587" i="8" s="1"/>
  <c r="AK587" i="8" s="1"/>
  <c r="AX586" i="2"/>
  <c r="AX587" i="2" s="1"/>
  <c r="AM586" i="2"/>
  <c r="H586" i="8" s="1"/>
  <c r="AM586" i="8" s="1"/>
  <c r="AL586" i="2"/>
  <c r="G586" i="8" s="1"/>
  <c r="AL586" i="8" s="1"/>
  <c r="AK586" i="2"/>
  <c r="F586" i="8" s="1"/>
  <c r="AK586" i="8" s="1"/>
  <c r="AX585" i="2"/>
  <c r="AM585" i="2"/>
  <c r="H585" i="8" s="1"/>
  <c r="AM585" i="8" s="1"/>
  <c r="AL585" i="2"/>
  <c r="G585" i="8" s="1"/>
  <c r="AL585" i="8" s="1"/>
  <c r="AK585" i="2"/>
  <c r="F585" i="8" s="1"/>
  <c r="AK585" i="8" s="1"/>
  <c r="AX584" i="2"/>
  <c r="AT584" i="2"/>
  <c r="AM584" i="2"/>
  <c r="H584" i="8" s="1"/>
  <c r="AL584" i="2"/>
  <c r="G584" i="8" s="1"/>
  <c r="AL584" i="8" s="1"/>
  <c r="AK584" i="2"/>
  <c r="F584" i="8" s="1"/>
  <c r="AK584" i="8" s="1"/>
  <c r="AM583" i="2"/>
  <c r="AL583" i="2"/>
  <c r="AK583" i="2"/>
  <c r="AT583" i="2"/>
  <c r="AM580" i="2"/>
  <c r="H580" i="8" s="1"/>
  <c r="AM580" i="8" s="1"/>
  <c r="AL580" i="2"/>
  <c r="G580" i="8" s="1"/>
  <c r="AL580" i="8" s="1"/>
  <c r="AK580" i="2"/>
  <c r="F580" i="8" s="1"/>
  <c r="AK580" i="8" s="1"/>
  <c r="AM579" i="2"/>
  <c r="H579" i="8" s="1"/>
  <c r="AM579" i="8" s="1"/>
  <c r="AL579" i="2"/>
  <c r="G579" i="8" s="1"/>
  <c r="AL579" i="8" s="1"/>
  <c r="AK579" i="2"/>
  <c r="F579" i="8" s="1"/>
  <c r="AK579" i="8" s="1"/>
  <c r="AX578" i="2"/>
  <c r="AM578" i="2"/>
  <c r="AL578" i="2"/>
  <c r="G578" i="8" s="1"/>
  <c r="AL578" i="8" s="1"/>
  <c r="AK578" i="2"/>
  <c r="F578" i="8" s="1"/>
  <c r="AX577" i="2"/>
  <c r="AM577" i="2"/>
  <c r="H577" i="8" s="1"/>
  <c r="AM577" i="8" s="1"/>
  <c r="AL577" i="2"/>
  <c r="G577" i="8" s="1"/>
  <c r="AL577" i="8" s="1"/>
  <c r="AK577" i="2"/>
  <c r="F577" i="8" s="1"/>
  <c r="AK577" i="8" s="1"/>
  <c r="AM576" i="2"/>
  <c r="H576" i="8" s="1"/>
  <c r="AL576" i="2"/>
  <c r="AK576" i="2"/>
  <c r="F576" i="8" s="1"/>
  <c r="AK576" i="8" s="1"/>
  <c r="Z570" i="2"/>
  <c r="Y570" i="2"/>
  <c r="X570" i="2"/>
  <c r="W570" i="2"/>
  <c r="V570" i="2"/>
  <c r="U570" i="2"/>
  <c r="T570" i="2"/>
  <c r="S570" i="2"/>
  <c r="R570" i="2"/>
  <c r="Q570" i="2"/>
  <c r="P570" i="2"/>
  <c r="O570" i="2"/>
  <c r="H570" i="2"/>
  <c r="G570" i="2"/>
  <c r="F570" i="2"/>
  <c r="AX569" i="2"/>
  <c r="AM569" i="2"/>
  <c r="H569" i="8" s="1"/>
  <c r="AM569" i="8" s="1"/>
  <c r="AL569" i="2"/>
  <c r="G569" i="8" s="1"/>
  <c r="AL569" i="8" s="1"/>
  <c r="AK569" i="2"/>
  <c r="F569" i="8" s="1"/>
  <c r="AK569" i="8" s="1"/>
  <c r="AM568" i="2"/>
  <c r="H568" i="8" s="1"/>
  <c r="AM568" i="8" s="1"/>
  <c r="AL568" i="2"/>
  <c r="G568" i="8" s="1"/>
  <c r="AL568" i="8" s="1"/>
  <c r="AK568" i="2"/>
  <c r="F568" i="8" s="1"/>
  <c r="AK568" i="8" s="1"/>
  <c r="AM567" i="2"/>
  <c r="H567" i="8" s="1"/>
  <c r="AM567" i="8" s="1"/>
  <c r="AL567" i="2"/>
  <c r="G567" i="8" s="1"/>
  <c r="AL567" i="8" s="1"/>
  <c r="AK567" i="2"/>
  <c r="F567" i="8" s="1"/>
  <c r="AK567" i="8" s="1"/>
  <c r="AM566" i="2"/>
  <c r="H566" i="8" s="1"/>
  <c r="AM566" i="8" s="1"/>
  <c r="AL566" i="2"/>
  <c r="G566" i="8" s="1"/>
  <c r="AL566" i="8" s="1"/>
  <c r="AK566" i="2"/>
  <c r="F566" i="8" s="1"/>
  <c r="AK566" i="8" s="1"/>
  <c r="AM565" i="2"/>
  <c r="H565" i="8" s="1"/>
  <c r="AM565" i="8" s="1"/>
  <c r="AL565" i="2"/>
  <c r="G565" i="8" s="1"/>
  <c r="AL565" i="8" s="1"/>
  <c r="AK565" i="2"/>
  <c r="F565" i="8" s="1"/>
  <c r="AK565" i="8" s="1"/>
  <c r="AM564" i="2"/>
  <c r="H564" i="8" s="1"/>
  <c r="AM564" i="8" s="1"/>
  <c r="AL564" i="2"/>
  <c r="G564" i="8" s="1"/>
  <c r="AL564" i="8" s="1"/>
  <c r="AK564" i="2"/>
  <c r="F564" i="8" s="1"/>
  <c r="AK564" i="8" s="1"/>
  <c r="AX563" i="2"/>
  <c r="AM563" i="2"/>
  <c r="H563" i="8" s="1"/>
  <c r="AM563" i="8" s="1"/>
  <c r="AL563" i="2"/>
  <c r="G563" i="8" s="1"/>
  <c r="AL563" i="8" s="1"/>
  <c r="AK563" i="2"/>
  <c r="F563" i="8" s="1"/>
  <c r="AK563" i="8" s="1"/>
  <c r="AM562" i="2"/>
  <c r="H562" i="8" s="1"/>
  <c r="AM562" i="8" s="1"/>
  <c r="AL562" i="2"/>
  <c r="G562" i="8" s="1"/>
  <c r="AL562" i="8" s="1"/>
  <c r="AK562" i="2"/>
  <c r="F562" i="8" s="1"/>
  <c r="AK562" i="8" s="1"/>
  <c r="AX561" i="2"/>
  <c r="AX562" i="2" s="1"/>
  <c r="AM561" i="2"/>
  <c r="H561" i="8" s="1"/>
  <c r="AM561" i="8" s="1"/>
  <c r="AL561" i="2"/>
  <c r="G561" i="8" s="1"/>
  <c r="AL561" i="8" s="1"/>
  <c r="AK561" i="2"/>
  <c r="F561" i="8" s="1"/>
  <c r="AK561" i="8" s="1"/>
  <c r="AT561" i="2"/>
  <c r="AX560" i="2"/>
  <c r="AM560" i="2"/>
  <c r="H560" i="8" s="1"/>
  <c r="AM560" i="8" s="1"/>
  <c r="AL560" i="2"/>
  <c r="G560" i="8" s="1"/>
  <c r="AL560" i="8" s="1"/>
  <c r="AK560" i="2"/>
  <c r="F560" i="8" s="1"/>
  <c r="AK560" i="8" s="1"/>
  <c r="AM559" i="2"/>
  <c r="H559" i="8" s="1"/>
  <c r="AL559" i="2"/>
  <c r="G559" i="8" s="1"/>
  <c r="AK559" i="2"/>
  <c r="F559" i="8" s="1"/>
  <c r="AT559" i="2"/>
  <c r="Z557" i="2"/>
  <c r="Y557" i="2"/>
  <c r="X557" i="2"/>
  <c r="W557" i="2"/>
  <c r="V557" i="2"/>
  <c r="U557" i="2"/>
  <c r="T557" i="2"/>
  <c r="S557" i="2"/>
  <c r="R557" i="2"/>
  <c r="Q557" i="2"/>
  <c r="P557" i="2"/>
  <c r="O557" i="2"/>
  <c r="H557" i="2"/>
  <c r="G557" i="2"/>
  <c r="F557" i="2"/>
  <c r="C557" i="2"/>
  <c r="AX556" i="2"/>
  <c r="AM556" i="2"/>
  <c r="H556" i="8" s="1"/>
  <c r="AM556" i="8" s="1"/>
  <c r="AL556" i="2"/>
  <c r="G556" i="8" s="1"/>
  <c r="AL556" i="8" s="1"/>
  <c r="AK556" i="2"/>
  <c r="F556" i="8" s="1"/>
  <c r="AK556" i="8" s="1"/>
  <c r="AT556" i="2"/>
  <c r="AM555" i="2"/>
  <c r="H555" i="8" s="1"/>
  <c r="AM555" i="8" s="1"/>
  <c r="AL555" i="2"/>
  <c r="G555" i="8" s="1"/>
  <c r="AL555" i="8" s="1"/>
  <c r="AK555" i="2"/>
  <c r="F555" i="8" s="1"/>
  <c r="AK555" i="8" s="1"/>
  <c r="AM554" i="2"/>
  <c r="H554" i="8" s="1"/>
  <c r="AM554" i="8" s="1"/>
  <c r="AL554" i="2"/>
  <c r="G554" i="8" s="1"/>
  <c r="AL554" i="8" s="1"/>
  <c r="AK554" i="2"/>
  <c r="F554" i="8" s="1"/>
  <c r="AK554" i="8" s="1"/>
  <c r="AM553" i="2"/>
  <c r="H553" i="8" s="1"/>
  <c r="AM553" i="8" s="1"/>
  <c r="AL553" i="2"/>
  <c r="G553" i="8" s="1"/>
  <c r="AL553" i="8" s="1"/>
  <c r="AK553" i="2"/>
  <c r="F553" i="8" s="1"/>
  <c r="AK553" i="8" s="1"/>
  <c r="AM552" i="2"/>
  <c r="H552" i="8" s="1"/>
  <c r="AM552" i="8" s="1"/>
  <c r="AL552" i="2"/>
  <c r="G552" i="8" s="1"/>
  <c r="AL552" i="8" s="1"/>
  <c r="AK552" i="2"/>
  <c r="F552" i="8" s="1"/>
  <c r="AK552" i="8" s="1"/>
  <c r="AM551" i="2"/>
  <c r="H551" i="8" s="1"/>
  <c r="AM551" i="8" s="1"/>
  <c r="AL551" i="2"/>
  <c r="G551" i="8" s="1"/>
  <c r="AL551" i="8" s="1"/>
  <c r="AK551" i="2"/>
  <c r="F551" i="8" s="1"/>
  <c r="AK551" i="8" s="1"/>
  <c r="AM550" i="2"/>
  <c r="H550" i="8" s="1"/>
  <c r="AM550" i="8" s="1"/>
  <c r="AL550" i="2"/>
  <c r="G550" i="8" s="1"/>
  <c r="AL550" i="8" s="1"/>
  <c r="AK550" i="2"/>
  <c r="F550" i="8" s="1"/>
  <c r="AK550" i="8" s="1"/>
  <c r="AM549" i="2"/>
  <c r="H549" i="8" s="1"/>
  <c r="AM549" i="8" s="1"/>
  <c r="AL549" i="2"/>
  <c r="G549" i="8" s="1"/>
  <c r="AL549" i="8" s="1"/>
  <c r="AK549" i="2"/>
  <c r="F549" i="8" s="1"/>
  <c r="AK549" i="8" s="1"/>
  <c r="AM548" i="2"/>
  <c r="H548" i="8" s="1"/>
  <c r="AM548" i="8" s="1"/>
  <c r="AL548" i="2"/>
  <c r="G548" i="8" s="1"/>
  <c r="AL548" i="8" s="1"/>
  <c r="AK548" i="2"/>
  <c r="F548" i="8" s="1"/>
  <c r="AK548" i="8" s="1"/>
  <c r="AX547" i="2"/>
  <c r="AM547" i="2"/>
  <c r="H547" i="8" s="1"/>
  <c r="AM547" i="8" s="1"/>
  <c r="AL547" i="2"/>
  <c r="G547" i="8" s="1"/>
  <c r="AL547" i="8" s="1"/>
  <c r="AK547" i="2"/>
  <c r="F547" i="8" s="1"/>
  <c r="AK547" i="8" s="1"/>
  <c r="AM546" i="2"/>
  <c r="AL546" i="2"/>
  <c r="G546" i="8" s="1"/>
  <c r="AK546" i="2"/>
  <c r="AT546" i="2"/>
  <c r="Z544" i="2"/>
  <c r="Y544" i="2"/>
  <c r="X544" i="2"/>
  <c r="W544" i="2"/>
  <c r="V544" i="2"/>
  <c r="U544" i="2"/>
  <c r="T544" i="2"/>
  <c r="S544" i="2"/>
  <c r="R544" i="2"/>
  <c r="Q544" i="2"/>
  <c r="P544" i="2"/>
  <c r="O544" i="2"/>
  <c r="H544" i="2"/>
  <c r="G544" i="2"/>
  <c r="F544" i="2"/>
  <c r="AX543" i="2"/>
  <c r="AM543" i="2"/>
  <c r="H543" i="8" s="1"/>
  <c r="AM543" i="8" s="1"/>
  <c r="AL543" i="2"/>
  <c r="G543" i="8" s="1"/>
  <c r="AL543" i="8" s="1"/>
  <c r="AK543" i="2"/>
  <c r="F543" i="8" s="1"/>
  <c r="AK543" i="8" s="1"/>
  <c r="AM542" i="2"/>
  <c r="H542" i="8" s="1"/>
  <c r="AM542" i="8" s="1"/>
  <c r="AL542" i="2"/>
  <c r="G542" i="8" s="1"/>
  <c r="AL542" i="8" s="1"/>
  <c r="AK542" i="2"/>
  <c r="F542" i="8" s="1"/>
  <c r="AK542" i="8" s="1"/>
  <c r="AM541" i="2"/>
  <c r="H541" i="8" s="1"/>
  <c r="AM541" i="8" s="1"/>
  <c r="AL541" i="2"/>
  <c r="G541" i="8" s="1"/>
  <c r="AL541" i="8" s="1"/>
  <c r="AK541" i="2"/>
  <c r="F541" i="8" s="1"/>
  <c r="AK541" i="8" s="1"/>
  <c r="AM540" i="2"/>
  <c r="H540" i="8" s="1"/>
  <c r="AM540" i="8" s="1"/>
  <c r="AL540" i="2"/>
  <c r="G540" i="8" s="1"/>
  <c r="AL540" i="8" s="1"/>
  <c r="AK540" i="2"/>
  <c r="F540" i="8" s="1"/>
  <c r="AK540" i="8" s="1"/>
  <c r="AM539" i="2"/>
  <c r="H539" i="8" s="1"/>
  <c r="AM539" i="8" s="1"/>
  <c r="AL539" i="2"/>
  <c r="G539" i="8" s="1"/>
  <c r="AL539" i="8" s="1"/>
  <c r="AK539" i="2"/>
  <c r="F539" i="8" s="1"/>
  <c r="AK539" i="8" s="1"/>
  <c r="AM538" i="2"/>
  <c r="H538" i="8" s="1"/>
  <c r="AM538" i="8" s="1"/>
  <c r="AL538" i="2"/>
  <c r="G538" i="8" s="1"/>
  <c r="AL538" i="8" s="1"/>
  <c r="AK538" i="2"/>
  <c r="F538" i="8" s="1"/>
  <c r="AK538" i="8" s="1"/>
  <c r="AX537" i="2"/>
  <c r="AM537" i="2"/>
  <c r="H537" i="8" s="1"/>
  <c r="AM537" i="8" s="1"/>
  <c r="AL537" i="2"/>
  <c r="G537" i="8" s="1"/>
  <c r="AL537" i="8" s="1"/>
  <c r="AK537" i="2"/>
  <c r="F537" i="8" s="1"/>
  <c r="AK537" i="8" s="1"/>
  <c r="AM536" i="2"/>
  <c r="H536" i="8" s="1"/>
  <c r="AM536" i="8" s="1"/>
  <c r="AL536" i="2"/>
  <c r="G536" i="8" s="1"/>
  <c r="AL536" i="8" s="1"/>
  <c r="AK536" i="2"/>
  <c r="F536" i="8" s="1"/>
  <c r="AK536" i="8" s="1"/>
  <c r="AM535" i="2"/>
  <c r="H535" i="8" s="1"/>
  <c r="AL535" i="2"/>
  <c r="G535" i="8" s="1"/>
  <c r="AL535" i="8" s="1"/>
  <c r="AK535" i="2"/>
  <c r="F535" i="8" s="1"/>
  <c r="AK535" i="8" s="1"/>
  <c r="AX534" i="2"/>
  <c r="AX535" i="2" s="1"/>
  <c r="AX536" i="2" s="1"/>
  <c r="AM534" i="2"/>
  <c r="H534" i="8" s="1"/>
  <c r="AM534" i="8" s="1"/>
  <c r="AL534" i="2"/>
  <c r="G534" i="8" s="1"/>
  <c r="AL534" i="8" s="1"/>
  <c r="AK534" i="2"/>
  <c r="AT534" i="2"/>
  <c r="AM533" i="2"/>
  <c r="H533" i="8" s="1"/>
  <c r="AL533" i="2"/>
  <c r="AK533" i="2"/>
  <c r="F533" i="8" s="1"/>
  <c r="AT533" i="2"/>
  <c r="Z531" i="2"/>
  <c r="Y531" i="2"/>
  <c r="X531" i="2"/>
  <c r="W531" i="2"/>
  <c r="V531" i="2"/>
  <c r="U531" i="2"/>
  <c r="T531" i="2"/>
  <c r="S531" i="2"/>
  <c r="R531" i="2"/>
  <c r="Q531" i="2"/>
  <c r="P531" i="2"/>
  <c r="O531" i="2"/>
  <c r="H531" i="2"/>
  <c r="G531" i="2"/>
  <c r="F531" i="2"/>
  <c r="AX530" i="2"/>
  <c r="AM530" i="2"/>
  <c r="H530" i="8" s="1"/>
  <c r="AM530" i="8" s="1"/>
  <c r="AL530" i="2"/>
  <c r="G530" i="8" s="1"/>
  <c r="AL530" i="8" s="1"/>
  <c r="AK530" i="2"/>
  <c r="F530" i="8" s="1"/>
  <c r="AK530" i="8" s="1"/>
  <c r="AM529" i="2"/>
  <c r="H529" i="8" s="1"/>
  <c r="AM529" i="8" s="1"/>
  <c r="AL529" i="2"/>
  <c r="G529" i="8" s="1"/>
  <c r="AL529" i="8" s="1"/>
  <c r="AK529" i="2"/>
  <c r="F529" i="8" s="1"/>
  <c r="AK529" i="8" s="1"/>
  <c r="AM528" i="2"/>
  <c r="H528" i="8" s="1"/>
  <c r="AM528" i="8" s="1"/>
  <c r="AL528" i="2"/>
  <c r="G528" i="8" s="1"/>
  <c r="AL528" i="8" s="1"/>
  <c r="AK528" i="2"/>
  <c r="F528" i="8" s="1"/>
  <c r="AK528" i="8" s="1"/>
  <c r="AM527" i="2"/>
  <c r="H527" i="8" s="1"/>
  <c r="AM527" i="8" s="1"/>
  <c r="AL527" i="2"/>
  <c r="G527" i="8" s="1"/>
  <c r="AL527" i="8" s="1"/>
  <c r="AK527" i="2"/>
  <c r="F527" i="8" s="1"/>
  <c r="AK527" i="8" s="1"/>
  <c r="AM526" i="2"/>
  <c r="H526" i="8" s="1"/>
  <c r="AM526" i="8" s="1"/>
  <c r="AL526" i="2"/>
  <c r="G526" i="8" s="1"/>
  <c r="AL526" i="8" s="1"/>
  <c r="AK526" i="2"/>
  <c r="F526" i="8" s="1"/>
  <c r="AK526" i="8" s="1"/>
  <c r="AM525" i="2"/>
  <c r="H525" i="8" s="1"/>
  <c r="AM525" i="8" s="1"/>
  <c r="AL525" i="2"/>
  <c r="G525" i="8" s="1"/>
  <c r="AL525" i="8" s="1"/>
  <c r="AK525" i="2"/>
  <c r="F525" i="8" s="1"/>
  <c r="AK525" i="8" s="1"/>
  <c r="AM524" i="2"/>
  <c r="H524" i="8" s="1"/>
  <c r="AM524" i="8" s="1"/>
  <c r="AL524" i="2"/>
  <c r="G524" i="8" s="1"/>
  <c r="AL524" i="8" s="1"/>
  <c r="AK524" i="2"/>
  <c r="F524" i="8" s="1"/>
  <c r="AK524" i="8" s="1"/>
  <c r="AM523" i="2"/>
  <c r="H523" i="8" s="1"/>
  <c r="AM523" i="8" s="1"/>
  <c r="AL523" i="2"/>
  <c r="G523" i="8" s="1"/>
  <c r="AL523" i="8" s="1"/>
  <c r="AK523" i="2"/>
  <c r="F523" i="8" s="1"/>
  <c r="AK523" i="8" s="1"/>
  <c r="AX522" i="2"/>
  <c r="AT522" i="2" s="1"/>
  <c r="AM522" i="2"/>
  <c r="H522" i="8" s="1"/>
  <c r="AM522" i="8" s="1"/>
  <c r="AL522" i="2"/>
  <c r="G522" i="8" s="1"/>
  <c r="AL522" i="8" s="1"/>
  <c r="AK522" i="2"/>
  <c r="F522" i="8" s="1"/>
  <c r="AK522" i="8" s="1"/>
  <c r="AX521" i="2"/>
  <c r="AM521" i="2"/>
  <c r="H521" i="8" s="1"/>
  <c r="AM521" i="8" s="1"/>
  <c r="AL521" i="2"/>
  <c r="G521" i="8" s="1"/>
  <c r="AL521" i="8" s="1"/>
  <c r="AK521" i="2"/>
  <c r="F521" i="8" s="1"/>
  <c r="AK521" i="8" s="1"/>
  <c r="AT520" i="2"/>
  <c r="AM520" i="2"/>
  <c r="AL520" i="2"/>
  <c r="G520" i="8" s="1"/>
  <c r="AK520" i="2"/>
  <c r="Z518" i="2"/>
  <c r="Y518" i="2"/>
  <c r="X518" i="2"/>
  <c r="W518" i="2"/>
  <c r="V518" i="2"/>
  <c r="U518" i="2"/>
  <c r="T518" i="2"/>
  <c r="S518" i="2"/>
  <c r="R518" i="2"/>
  <c r="Q518" i="2"/>
  <c r="P518" i="2"/>
  <c r="O518" i="2"/>
  <c r="H518" i="2"/>
  <c r="G518" i="2"/>
  <c r="F518" i="2"/>
  <c r="AX517" i="2"/>
  <c r="AM517" i="2"/>
  <c r="H517" i="8" s="1"/>
  <c r="AM517" i="8" s="1"/>
  <c r="AL517" i="2"/>
  <c r="G517" i="8" s="1"/>
  <c r="AL517" i="8" s="1"/>
  <c r="AK517" i="2"/>
  <c r="F517" i="8" s="1"/>
  <c r="AK517" i="8" s="1"/>
  <c r="AT517" i="2"/>
  <c r="AM516" i="2"/>
  <c r="H516" i="8" s="1"/>
  <c r="AM516" i="8" s="1"/>
  <c r="AL516" i="2"/>
  <c r="G516" i="8" s="1"/>
  <c r="AL516" i="8" s="1"/>
  <c r="AK516" i="2"/>
  <c r="F516" i="8" s="1"/>
  <c r="AK516" i="8" s="1"/>
  <c r="AM515" i="2"/>
  <c r="H515" i="8" s="1"/>
  <c r="AM515" i="8" s="1"/>
  <c r="AL515" i="2"/>
  <c r="G515" i="8" s="1"/>
  <c r="AL515" i="8" s="1"/>
  <c r="AK515" i="2"/>
  <c r="F515" i="8" s="1"/>
  <c r="AK515" i="8" s="1"/>
  <c r="AM514" i="2"/>
  <c r="H514" i="8" s="1"/>
  <c r="AM514" i="8" s="1"/>
  <c r="AL514" i="2"/>
  <c r="G514" i="8" s="1"/>
  <c r="AL514" i="8" s="1"/>
  <c r="AK514" i="2"/>
  <c r="F514" i="8" s="1"/>
  <c r="AK514" i="8" s="1"/>
  <c r="AM513" i="2"/>
  <c r="H513" i="8" s="1"/>
  <c r="AM513" i="8" s="1"/>
  <c r="AL513" i="2"/>
  <c r="G513" i="8" s="1"/>
  <c r="AL513" i="8" s="1"/>
  <c r="AK513" i="2"/>
  <c r="F513" i="8" s="1"/>
  <c r="AK513" i="8" s="1"/>
  <c r="AM512" i="2"/>
  <c r="H512" i="8" s="1"/>
  <c r="AM512" i="8" s="1"/>
  <c r="AL512" i="2"/>
  <c r="G512" i="8" s="1"/>
  <c r="AL512" i="8" s="1"/>
  <c r="AK512" i="2"/>
  <c r="F512" i="8" s="1"/>
  <c r="AK512" i="8" s="1"/>
  <c r="AM511" i="2"/>
  <c r="H511" i="8" s="1"/>
  <c r="AM511" i="8" s="1"/>
  <c r="AL511" i="2"/>
  <c r="G511" i="8" s="1"/>
  <c r="AL511" i="8" s="1"/>
  <c r="AK511" i="2"/>
  <c r="F511" i="8" s="1"/>
  <c r="AK511" i="8" s="1"/>
  <c r="AX510" i="2"/>
  <c r="AM510" i="2"/>
  <c r="H510" i="8" s="1"/>
  <c r="AM510" i="8" s="1"/>
  <c r="AL510" i="2"/>
  <c r="G510" i="8" s="1"/>
  <c r="AL510" i="8" s="1"/>
  <c r="AK510" i="2"/>
  <c r="F510" i="8" s="1"/>
  <c r="AK510" i="8" s="1"/>
  <c r="AX509" i="2"/>
  <c r="AM509" i="2"/>
  <c r="H509" i="8" s="1"/>
  <c r="AM509" i="8" s="1"/>
  <c r="AL509" i="2"/>
  <c r="G509" i="8" s="1"/>
  <c r="AK509" i="2"/>
  <c r="F509" i="8" s="1"/>
  <c r="AK509" i="8" s="1"/>
  <c r="AX508" i="2"/>
  <c r="AM508" i="2"/>
  <c r="H508" i="8" s="1"/>
  <c r="AL508" i="2"/>
  <c r="G508" i="8" s="1"/>
  <c r="AL508" i="8" s="1"/>
  <c r="AK508" i="2"/>
  <c r="F508" i="8" s="1"/>
  <c r="AK508" i="8" s="1"/>
  <c r="AT507" i="2"/>
  <c r="AM507" i="2"/>
  <c r="H507" i="8" s="1"/>
  <c r="AM507" i="8" s="1"/>
  <c r="AL507" i="2"/>
  <c r="AK507" i="2"/>
  <c r="F507" i="8" s="1"/>
  <c r="Z505" i="2"/>
  <c r="Y505" i="2"/>
  <c r="X505" i="2"/>
  <c r="W505" i="2"/>
  <c r="V505" i="2"/>
  <c r="U505" i="2"/>
  <c r="T505" i="2"/>
  <c r="S505" i="2"/>
  <c r="R505" i="2"/>
  <c r="Q505" i="2"/>
  <c r="P505" i="2"/>
  <c r="O505" i="2"/>
  <c r="H505" i="2"/>
  <c r="G505" i="2"/>
  <c r="F505" i="2"/>
  <c r="AX504" i="2"/>
  <c r="AM504" i="2"/>
  <c r="H504" i="8" s="1"/>
  <c r="AM504" i="8" s="1"/>
  <c r="AL504" i="2"/>
  <c r="G504" i="8" s="1"/>
  <c r="AL504" i="8" s="1"/>
  <c r="AK504" i="2"/>
  <c r="F504" i="8" s="1"/>
  <c r="AK504" i="8" s="1"/>
  <c r="C505" i="2"/>
  <c r="AM503" i="2"/>
  <c r="H503" i="8" s="1"/>
  <c r="AM503" i="8" s="1"/>
  <c r="AL503" i="2"/>
  <c r="G503" i="8" s="1"/>
  <c r="AL503" i="8" s="1"/>
  <c r="AK503" i="2"/>
  <c r="F503" i="8" s="1"/>
  <c r="AK503" i="8" s="1"/>
  <c r="AM502" i="2"/>
  <c r="H502" i="8" s="1"/>
  <c r="AM502" i="8" s="1"/>
  <c r="AL502" i="2"/>
  <c r="G502" i="8" s="1"/>
  <c r="AL502" i="8" s="1"/>
  <c r="AK502" i="2"/>
  <c r="F502" i="8" s="1"/>
  <c r="AK502" i="8" s="1"/>
  <c r="AM501" i="2"/>
  <c r="H501" i="8" s="1"/>
  <c r="AM501" i="8" s="1"/>
  <c r="AL501" i="2"/>
  <c r="G501" i="8" s="1"/>
  <c r="AL501" i="8" s="1"/>
  <c r="AK501" i="2"/>
  <c r="F501" i="8" s="1"/>
  <c r="AK501" i="8" s="1"/>
  <c r="AM500" i="2"/>
  <c r="H500" i="8" s="1"/>
  <c r="AM500" i="8" s="1"/>
  <c r="AL500" i="2"/>
  <c r="G500" i="8" s="1"/>
  <c r="AL500" i="8" s="1"/>
  <c r="AK500" i="2"/>
  <c r="F500" i="8" s="1"/>
  <c r="AK500" i="8" s="1"/>
  <c r="AM499" i="2"/>
  <c r="H499" i="8" s="1"/>
  <c r="AM499" i="8" s="1"/>
  <c r="AL499" i="2"/>
  <c r="G499" i="8" s="1"/>
  <c r="AL499" i="8" s="1"/>
  <c r="AK499" i="2"/>
  <c r="F499" i="8" s="1"/>
  <c r="AK499" i="8" s="1"/>
  <c r="AM498" i="2"/>
  <c r="H498" i="8" s="1"/>
  <c r="AM498" i="8" s="1"/>
  <c r="AL498" i="2"/>
  <c r="G498" i="8" s="1"/>
  <c r="AL498" i="8" s="1"/>
  <c r="AK498" i="2"/>
  <c r="F498" i="8" s="1"/>
  <c r="AK498" i="8" s="1"/>
  <c r="AM497" i="2"/>
  <c r="H497" i="8" s="1"/>
  <c r="AM497" i="8" s="1"/>
  <c r="AL497" i="2"/>
  <c r="G497" i="8" s="1"/>
  <c r="AL497" i="8" s="1"/>
  <c r="AK497" i="2"/>
  <c r="F497" i="8" s="1"/>
  <c r="AK497" i="8" s="1"/>
  <c r="AX496" i="2"/>
  <c r="AM496" i="2"/>
  <c r="H496" i="8" s="1"/>
  <c r="AM496" i="8" s="1"/>
  <c r="AL496" i="2"/>
  <c r="G496" i="8" s="1"/>
  <c r="AL496" i="8" s="1"/>
  <c r="AK496" i="2"/>
  <c r="F496" i="8" s="1"/>
  <c r="AK496" i="8" s="1"/>
  <c r="AX495" i="2"/>
  <c r="AM495" i="2"/>
  <c r="H495" i="8" s="1"/>
  <c r="AL495" i="2"/>
  <c r="G495" i="8" s="1"/>
  <c r="AL495" i="8" s="1"/>
  <c r="AK495" i="2"/>
  <c r="F495" i="8" s="1"/>
  <c r="AK495" i="8" s="1"/>
  <c r="AM494" i="2"/>
  <c r="AL494" i="2"/>
  <c r="G494" i="8" s="1"/>
  <c r="AL494" i="8" s="1"/>
  <c r="AK494" i="2"/>
  <c r="F494" i="8" s="1"/>
  <c r="AK494" i="8" s="1"/>
  <c r="AT494" i="2"/>
  <c r="Z492" i="2"/>
  <c r="Y492" i="2"/>
  <c r="X492" i="2"/>
  <c r="W492" i="2"/>
  <c r="V492" i="2"/>
  <c r="U492" i="2"/>
  <c r="U572" i="2" s="1"/>
  <c r="T492" i="2"/>
  <c r="S492" i="2"/>
  <c r="R492" i="2"/>
  <c r="Q492" i="2"/>
  <c r="P492" i="2"/>
  <c r="O492" i="2"/>
  <c r="H492" i="2"/>
  <c r="G492" i="2"/>
  <c r="F492" i="2"/>
  <c r="AX491" i="2"/>
  <c r="AM491" i="2"/>
  <c r="H491" i="8" s="1"/>
  <c r="AM491" i="8" s="1"/>
  <c r="AL491" i="2"/>
  <c r="G491" i="8" s="1"/>
  <c r="AL491" i="8" s="1"/>
  <c r="AK491" i="2"/>
  <c r="F491" i="8" s="1"/>
  <c r="AK491" i="8" s="1"/>
  <c r="AT491" i="2"/>
  <c r="AM490" i="2"/>
  <c r="H490" i="8" s="1"/>
  <c r="AM490" i="8" s="1"/>
  <c r="AL490" i="2"/>
  <c r="G490" i="8" s="1"/>
  <c r="AL490" i="8" s="1"/>
  <c r="AK490" i="2"/>
  <c r="F490" i="8" s="1"/>
  <c r="AK490" i="8" s="1"/>
  <c r="AM489" i="2"/>
  <c r="H489" i="8" s="1"/>
  <c r="AM489" i="8" s="1"/>
  <c r="AL489" i="2"/>
  <c r="G489" i="8" s="1"/>
  <c r="AL489" i="8" s="1"/>
  <c r="AK489" i="2"/>
  <c r="F489" i="8" s="1"/>
  <c r="AK489" i="8" s="1"/>
  <c r="AM488" i="2"/>
  <c r="H488" i="8" s="1"/>
  <c r="AM488" i="8" s="1"/>
  <c r="AL488" i="2"/>
  <c r="G488" i="8" s="1"/>
  <c r="AL488" i="8" s="1"/>
  <c r="AK488" i="2"/>
  <c r="F488" i="8" s="1"/>
  <c r="AK488" i="8" s="1"/>
  <c r="AM487" i="2"/>
  <c r="H487" i="8" s="1"/>
  <c r="AM487" i="8" s="1"/>
  <c r="AL487" i="2"/>
  <c r="G487" i="8" s="1"/>
  <c r="AL487" i="8" s="1"/>
  <c r="AK487" i="2"/>
  <c r="F487" i="8" s="1"/>
  <c r="AK487" i="8" s="1"/>
  <c r="AM486" i="2"/>
  <c r="H486" i="8" s="1"/>
  <c r="AM486" i="8" s="1"/>
  <c r="AL486" i="2"/>
  <c r="G486" i="8" s="1"/>
  <c r="AL486" i="8" s="1"/>
  <c r="AK486" i="2"/>
  <c r="F486" i="8" s="1"/>
  <c r="AK486" i="8" s="1"/>
  <c r="AM485" i="2"/>
  <c r="H485" i="8" s="1"/>
  <c r="AM485" i="8" s="1"/>
  <c r="AL485" i="2"/>
  <c r="G485" i="8" s="1"/>
  <c r="AL485" i="8" s="1"/>
  <c r="AK485" i="2"/>
  <c r="F485" i="8" s="1"/>
  <c r="AK485" i="8" s="1"/>
  <c r="AM484" i="2"/>
  <c r="H484" i="8" s="1"/>
  <c r="AM484" i="8" s="1"/>
  <c r="AL484" i="2"/>
  <c r="G484" i="8" s="1"/>
  <c r="AL484" i="8" s="1"/>
  <c r="AK484" i="2"/>
  <c r="F484" i="8" s="1"/>
  <c r="AK484" i="8" s="1"/>
  <c r="AX483" i="2"/>
  <c r="AM483" i="2"/>
  <c r="H483" i="8" s="1"/>
  <c r="AL483" i="2"/>
  <c r="G483" i="8" s="1"/>
  <c r="AL483" i="8" s="1"/>
  <c r="AK483" i="2"/>
  <c r="F483" i="8" s="1"/>
  <c r="AK483" i="8" s="1"/>
  <c r="AX482" i="2"/>
  <c r="AM482" i="2"/>
  <c r="AL482" i="2"/>
  <c r="G482" i="8" s="1"/>
  <c r="AL482" i="8" s="1"/>
  <c r="AK482" i="2"/>
  <c r="F482" i="8" s="1"/>
  <c r="AK482" i="8" s="1"/>
  <c r="AT482" i="2"/>
  <c r="AM481" i="2"/>
  <c r="H481" i="8" s="1"/>
  <c r="AM481" i="8" s="1"/>
  <c r="AL481" i="2"/>
  <c r="G481" i="8" s="1"/>
  <c r="AK481" i="2"/>
  <c r="F481" i="8" s="1"/>
  <c r="AK481" i="8" s="1"/>
  <c r="Z479" i="2"/>
  <c r="Y479" i="2"/>
  <c r="X479" i="2"/>
  <c r="W479" i="2"/>
  <c r="V479" i="2"/>
  <c r="U479" i="2"/>
  <c r="T479" i="2"/>
  <c r="S479" i="2"/>
  <c r="R479" i="2"/>
  <c r="Q479" i="2"/>
  <c r="P479" i="2"/>
  <c r="O479" i="2"/>
  <c r="H479" i="2"/>
  <c r="G479" i="2"/>
  <c r="F479" i="2"/>
  <c r="C479" i="2"/>
  <c r="AX478" i="2"/>
  <c r="AM478" i="2"/>
  <c r="H478" i="8" s="1"/>
  <c r="AM478" i="8" s="1"/>
  <c r="AL478" i="2"/>
  <c r="G478" i="8" s="1"/>
  <c r="AL478" i="8" s="1"/>
  <c r="AK478" i="2"/>
  <c r="F478" i="8" s="1"/>
  <c r="AK478" i="8" s="1"/>
  <c r="AM477" i="2"/>
  <c r="H477" i="8" s="1"/>
  <c r="AM477" i="8" s="1"/>
  <c r="AL477" i="2"/>
  <c r="G477" i="8" s="1"/>
  <c r="AL477" i="8" s="1"/>
  <c r="AK477" i="2"/>
  <c r="F477" i="8" s="1"/>
  <c r="AK477" i="8" s="1"/>
  <c r="AM476" i="2"/>
  <c r="H476" i="8" s="1"/>
  <c r="AM476" i="8" s="1"/>
  <c r="AL476" i="2"/>
  <c r="G476" i="8" s="1"/>
  <c r="AL476" i="8" s="1"/>
  <c r="AK476" i="2"/>
  <c r="F476" i="8" s="1"/>
  <c r="AK476" i="8" s="1"/>
  <c r="AM475" i="2"/>
  <c r="H475" i="8" s="1"/>
  <c r="AM475" i="8" s="1"/>
  <c r="AL475" i="2"/>
  <c r="G475" i="8" s="1"/>
  <c r="AL475" i="8" s="1"/>
  <c r="AK475" i="2"/>
  <c r="F475" i="8" s="1"/>
  <c r="AK475" i="8" s="1"/>
  <c r="AM474" i="2"/>
  <c r="H474" i="8" s="1"/>
  <c r="AM474" i="8" s="1"/>
  <c r="AL474" i="2"/>
  <c r="G474" i="8" s="1"/>
  <c r="AL474" i="8" s="1"/>
  <c r="AK474" i="2"/>
  <c r="F474" i="8" s="1"/>
  <c r="AM473" i="2"/>
  <c r="H473" i="8" s="1"/>
  <c r="AM473" i="8" s="1"/>
  <c r="AL473" i="2"/>
  <c r="G473" i="8" s="1"/>
  <c r="AL473" i="8" s="1"/>
  <c r="AK473" i="2"/>
  <c r="F473" i="8" s="1"/>
  <c r="AK473" i="8" s="1"/>
  <c r="AM472" i="2"/>
  <c r="H472" i="8" s="1"/>
  <c r="AM472" i="8" s="1"/>
  <c r="AL472" i="2"/>
  <c r="G472" i="8" s="1"/>
  <c r="AL472" i="8" s="1"/>
  <c r="AK472" i="2"/>
  <c r="F472" i="8" s="1"/>
  <c r="AK472" i="8" s="1"/>
  <c r="AX471" i="2"/>
  <c r="AM471" i="2"/>
  <c r="H471" i="8" s="1"/>
  <c r="AM471" i="8" s="1"/>
  <c r="AL471" i="2"/>
  <c r="G471" i="8" s="1"/>
  <c r="AL471" i="8" s="1"/>
  <c r="AK471" i="2"/>
  <c r="F471" i="8" s="1"/>
  <c r="AK471" i="8" s="1"/>
  <c r="AM470" i="2"/>
  <c r="H470" i="8" s="1"/>
  <c r="AM470" i="8" s="1"/>
  <c r="AL470" i="2"/>
  <c r="G470" i="8" s="1"/>
  <c r="AL470" i="8" s="1"/>
  <c r="AK470" i="2"/>
  <c r="F470" i="8" s="1"/>
  <c r="AK470" i="8" s="1"/>
  <c r="AX469" i="2"/>
  <c r="AX470" i="2" s="1"/>
  <c r="AM469" i="2"/>
  <c r="AL469" i="2"/>
  <c r="G469" i="8" s="1"/>
  <c r="AL469" i="8" s="1"/>
  <c r="AK469" i="2"/>
  <c r="F469" i="8" s="1"/>
  <c r="AK469" i="8" s="1"/>
  <c r="AT468" i="2"/>
  <c r="AM468" i="2"/>
  <c r="H468" i="8" s="1"/>
  <c r="AM468" i="8" s="1"/>
  <c r="AL468" i="2"/>
  <c r="G468" i="8" s="1"/>
  <c r="AL468" i="8" s="1"/>
  <c r="AK468" i="2"/>
  <c r="F468" i="8" s="1"/>
  <c r="Z466" i="2"/>
  <c r="Y466" i="2"/>
  <c r="X466" i="2"/>
  <c r="W466" i="2"/>
  <c r="V466" i="2"/>
  <c r="U466" i="2"/>
  <c r="T466" i="2"/>
  <c r="S466" i="2"/>
  <c r="R466" i="2"/>
  <c r="Q466" i="2"/>
  <c r="P466" i="2"/>
  <c r="O466" i="2"/>
  <c r="H466" i="2"/>
  <c r="G466" i="2"/>
  <c r="G572" i="2" s="1"/>
  <c r="F466" i="2"/>
  <c r="AX465" i="2"/>
  <c r="C466" i="2" s="1"/>
  <c r="AT465" i="2"/>
  <c r="AM465" i="2"/>
  <c r="H465" i="8" s="1"/>
  <c r="AM465" i="8" s="1"/>
  <c r="AL465" i="2"/>
  <c r="G465" i="8" s="1"/>
  <c r="AL465" i="8" s="1"/>
  <c r="AK465" i="2"/>
  <c r="F465" i="8" s="1"/>
  <c r="AK465" i="8" s="1"/>
  <c r="AM464" i="2"/>
  <c r="H464" i="8" s="1"/>
  <c r="AM464" i="8" s="1"/>
  <c r="AL464" i="2"/>
  <c r="G464" i="8" s="1"/>
  <c r="AL464" i="8" s="1"/>
  <c r="AK464" i="2"/>
  <c r="F464" i="8" s="1"/>
  <c r="AK464" i="8" s="1"/>
  <c r="AM463" i="2"/>
  <c r="H463" i="8" s="1"/>
  <c r="AM463" i="8" s="1"/>
  <c r="AL463" i="2"/>
  <c r="G463" i="8" s="1"/>
  <c r="AL463" i="8" s="1"/>
  <c r="AK463" i="2"/>
  <c r="F463" i="8" s="1"/>
  <c r="AK463" i="8" s="1"/>
  <c r="AM462" i="2"/>
  <c r="H462" i="8" s="1"/>
  <c r="AM462" i="8" s="1"/>
  <c r="AL462" i="2"/>
  <c r="G462" i="8" s="1"/>
  <c r="AL462" i="8" s="1"/>
  <c r="AK462" i="2"/>
  <c r="F462" i="8" s="1"/>
  <c r="AK462" i="8" s="1"/>
  <c r="AM461" i="2"/>
  <c r="H461" i="8" s="1"/>
  <c r="AM461" i="8" s="1"/>
  <c r="AL461" i="2"/>
  <c r="G461" i="8" s="1"/>
  <c r="AL461" i="8" s="1"/>
  <c r="AK461" i="2"/>
  <c r="F461" i="8" s="1"/>
  <c r="AK461" i="8" s="1"/>
  <c r="AM460" i="2"/>
  <c r="H460" i="8" s="1"/>
  <c r="AM460" i="8" s="1"/>
  <c r="AL460" i="2"/>
  <c r="G460" i="8" s="1"/>
  <c r="AL460" i="8" s="1"/>
  <c r="AK460" i="2"/>
  <c r="F460" i="8" s="1"/>
  <c r="AK460" i="8" s="1"/>
  <c r="AM459" i="2"/>
  <c r="H459" i="8" s="1"/>
  <c r="AM459" i="8" s="1"/>
  <c r="AL459" i="2"/>
  <c r="G459" i="8" s="1"/>
  <c r="AL459" i="8" s="1"/>
  <c r="AK459" i="2"/>
  <c r="F459" i="8" s="1"/>
  <c r="AK459" i="8" s="1"/>
  <c r="AM458" i="2"/>
  <c r="H458" i="8" s="1"/>
  <c r="AM458" i="8" s="1"/>
  <c r="AL458" i="2"/>
  <c r="G458" i="8" s="1"/>
  <c r="AL458" i="8" s="1"/>
  <c r="AK458" i="2"/>
  <c r="F458" i="8" s="1"/>
  <c r="AK458" i="8" s="1"/>
  <c r="AM457" i="2"/>
  <c r="H457" i="8" s="1"/>
  <c r="AM457" i="8" s="1"/>
  <c r="AL457" i="2"/>
  <c r="G457" i="8" s="1"/>
  <c r="AL457" i="8" s="1"/>
  <c r="AK457" i="2"/>
  <c r="F457" i="8" s="1"/>
  <c r="AK457" i="8" s="1"/>
  <c r="AX456" i="2"/>
  <c r="AX457" i="2" s="1"/>
  <c r="AM456" i="2"/>
  <c r="H456" i="8" s="1"/>
  <c r="AM456" i="8" s="1"/>
  <c r="AL456" i="2"/>
  <c r="G456" i="8" s="1"/>
  <c r="AL456" i="8" s="1"/>
  <c r="AK456" i="2"/>
  <c r="F456" i="8" s="1"/>
  <c r="AK456" i="8" s="1"/>
  <c r="AM455" i="2"/>
  <c r="H455" i="8" s="1"/>
  <c r="AM455" i="8" s="1"/>
  <c r="AL455" i="2"/>
  <c r="G455" i="8" s="1"/>
  <c r="AL455" i="8" s="1"/>
  <c r="AK455" i="2"/>
  <c r="AT455" i="2"/>
  <c r="Z453" i="2"/>
  <c r="Y453" i="2"/>
  <c r="X453" i="2"/>
  <c r="X572" i="2" s="1"/>
  <c r="W453" i="2"/>
  <c r="W572" i="2" s="1"/>
  <c r="V453" i="2"/>
  <c r="U453" i="2"/>
  <c r="T453" i="2"/>
  <c r="T572" i="2" s="1"/>
  <c r="S453" i="2"/>
  <c r="R453" i="2"/>
  <c r="Q453" i="2"/>
  <c r="Q572" i="2" s="1"/>
  <c r="P453" i="2"/>
  <c r="P572" i="2" s="1"/>
  <c r="O453" i="2"/>
  <c r="H453" i="2"/>
  <c r="H572" i="2" s="1"/>
  <c r="G453" i="2"/>
  <c r="F453" i="2"/>
  <c r="AX452" i="2"/>
  <c r="AM452" i="2"/>
  <c r="H452" i="8" s="1"/>
  <c r="AM452" i="8" s="1"/>
  <c r="AL452" i="2"/>
  <c r="G452" i="8" s="1"/>
  <c r="AL452" i="8" s="1"/>
  <c r="AK452" i="2"/>
  <c r="F452" i="8" s="1"/>
  <c r="AK452" i="8" s="1"/>
  <c r="C453" i="2"/>
  <c r="AM451" i="2"/>
  <c r="H451" i="8" s="1"/>
  <c r="AM451" i="8" s="1"/>
  <c r="AL451" i="2"/>
  <c r="G451" i="8" s="1"/>
  <c r="AL451" i="8" s="1"/>
  <c r="AK451" i="2"/>
  <c r="F451" i="8" s="1"/>
  <c r="AK451" i="8" s="1"/>
  <c r="AM450" i="2"/>
  <c r="H450" i="8" s="1"/>
  <c r="AM450" i="8" s="1"/>
  <c r="AL450" i="2"/>
  <c r="G450" i="8" s="1"/>
  <c r="AL450" i="8" s="1"/>
  <c r="AK450" i="2"/>
  <c r="F450" i="8" s="1"/>
  <c r="AK450" i="8" s="1"/>
  <c r="AM449" i="2"/>
  <c r="H449" i="8" s="1"/>
  <c r="AM449" i="8" s="1"/>
  <c r="AL449" i="2"/>
  <c r="G449" i="8" s="1"/>
  <c r="AL449" i="8" s="1"/>
  <c r="AK449" i="2"/>
  <c r="F449" i="8" s="1"/>
  <c r="AK449" i="8" s="1"/>
  <c r="AM448" i="2"/>
  <c r="H448" i="8" s="1"/>
  <c r="AM448" i="8" s="1"/>
  <c r="AL448" i="2"/>
  <c r="G448" i="8" s="1"/>
  <c r="AL448" i="8" s="1"/>
  <c r="AK448" i="2"/>
  <c r="F448" i="8" s="1"/>
  <c r="AK448" i="8" s="1"/>
  <c r="AM447" i="2"/>
  <c r="H447" i="8" s="1"/>
  <c r="AM447" i="8" s="1"/>
  <c r="AL447" i="2"/>
  <c r="G447" i="8" s="1"/>
  <c r="AL447" i="8" s="1"/>
  <c r="AK447" i="2"/>
  <c r="F447" i="8" s="1"/>
  <c r="AK447" i="8" s="1"/>
  <c r="AM446" i="2"/>
  <c r="H446" i="8" s="1"/>
  <c r="AM446" i="8" s="1"/>
  <c r="AL446" i="2"/>
  <c r="G446" i="8" s="1"/>
  <c r="AL446" i="8" s="1"/>
  <c r="AK446" i="2"/>
  <c r="F446" i="8" s="1"/>
  <c r="AK446" i="8" s="1"/>
  <c r="AM445" i="2"/>
  <c r="H445" i="8" s="1"/>
  <c r="AM445" i="8" s="1"/>
  <c r="AL445" i="2"/>
  <c r="G445" i="8" s="1"/>
  <c r="AL445" i="8" s="1"/>
  <c r="AK445" i="2"/>
  <c r="F445" i="8" s="1"/>
  <c r="AK445" i="8" s="1"/>
  <c r="AX444" i="2"/>
  <c r="AX445" i="2" s="1"/>
  <c r="AM444" i="2"/>
  <c r="H444" i="8" s="1"/>
  <c r="AM444" i="8" s="1"/>
  <c r="AL444" i="2"/>
  <c r="G444" i="8" s="1"/>
  <c r="AL444" i="8" s="1"/>
  <c r="AK444" i="2"/>
  <c r="F444" i="8" s="1"/>
  <c r="AK444" i="8" s="1"/>
  <c r="AX443" i="2"/>
  <c r="AT443" i="2" s="1"/>
  <c r="AM443" i="2"/>
  <c r="H443" i="8" s="1"/>
  <c r="AM443" i="8" s="1"/>
  <c r="AL443" i="2"/>
  <c r="G443" i="8" s="1"/>
  <c r="AL443" i="8" s="1"/>
  <c r="AK443" i="2"/>
  <c r="F443" i="8" s="1"/>
  <c r="AK443" i="8" s="1"/>
  <c r="AM442" i="2"/>
  <c r="AL442" i="2"/>
  <c r="G442" i="8" s="1"/>
  <c r="AK442" i="2"/>
  <c r="AT442" i="2"/>
  <c r="AM439" i="2"/>
  <c r="H439" i="8" s="1"/>
  <c r="AM439" i="8" s="1"/>
  <c r="AL439" i="2"/>
  <c r="G439" i="8" s="1"/>
  <c r="AL439" i="8" s="1"/>
  <c r="AK439" i="2"/>
  <c r="F439" i="8" s="1"/>
  <c r="AK439" i="8" s="1"/>
  <c r="AM438" i="2"/>
  <c r="H438" i="8" s="1"/>
  <c r="AM438" i="8" s="1"/>
  <c r="AL438" i="2"/>
  <c r="G438" i="8" s="1"/>
  <c r="AL438" i="8" s="1"/>
  <c r="AK438" i="2"/>
  <c r="F438" i="8" s="1"/>
  <c r="AK438" i="8" s="1"/>
  <c r="AX437" i="2"/>
  <c r="AX438" i="2" s="1"/>
  <c r="AM437" i="2"/>
  <c r="H437" i="8" s="1"/>
  <c r="AM437" i="8" s="1"/>
  <c r="AL437" i="2"/>
  <c r="G437" i="8" s="1"/>
  <c r="AL437" i="8" s="1"/>
  <c r="AK437" i="2"/>
  <c r="F437" i="8" s="1"/>
  <c r="AK437" i="8" s="1"/>
  <c r="AX436" i="2"/>
  <c r="AM436" i="2"/>
  <c r="H436" i="8" s="1"/>
  <c r="AM436" i="8" s="1"/>
  <c r="AL436" i="2"/>
  <c r="G436" i="8" s="1"/>
  <c r="AL436" i="8" s="1"/>
  <c r="AK436" i="2"/>
  <c r="F436" i="8" s="1"/>
  <c r="AK436" i="8" s="1"/>
  <c r="AT435" i="2"/>
  <c r="AM435" i="2"/>
  <c r="H435" i="8" s="1"/>
  <c r="AM435" i="8" s="1"/>
  <c r="AL435" i="2"/>
  <c r="G435" i="8" s="1"/>
  <c r="AK435" i="2"/>
  <c r="F435" i="8" s="1"/>
  <c r="AK435" i="8" s="1"/>
  <c r="Z429" i="2"/>
  <c r="Y429" i="2"/>
  <c r="X429" i="2"/>
  <c r="W429" i="2"/>
  <c r="V429" i="2"/>
  <c r="U429" i="2"/>
  <c r="T429" i="2"/>
  <c r="S429" i="2"/>
  <c r="R429" i="2"/>
  <c r="Q429" i="2"/>
  <c r="P429" i="2"/>
  <c r="O429" i="2"/>
  <c r="N429" i="2"/>
  <c r="M429" i="2"/>
  <c r="L429" i="2"/>
  <c r="H429" i="2"/>
  <c r="G429" i="2"/>
  <c r="F429" i="2"/>
  <c r="AX428" i="2"/>
  <c r="AM428" i="2"/>
  <c r="H428" i="8" s="1"/>
  <c r="AM428" i="8" s="1"/>
  <c r="AL428" i="2"/>
  <c r="G428" i="8" s="1"/>
  <c r="AL428" i="8" s="1"/>
  <c r="AK428" i="2"/>
  <c r="F428" i="8" s="1"/>
  <c r="AK428" i="8" s="1"/>
  <c r="AT428" i="2"/>
  <c r="AM427" i="2"/>
  <c r="H427" i="8" s="1"/>
  <c r="AM427" i="8" s="1"/>
  <c r="AL427" i="2"/>
  <c r="G427" i="8" s="1"/>
  <c r="AL427" i="8" s="1"/>
  <c r="AK427" i="2"/>
  <c r="F427" i="8" s="1"/>
  <c r="AK427" i="8" s="1"/>
  <c r="AM426" i="2"/>
  <c r="H426" i="8" s="1"/>
  <c r="AM426" i="8" s="1"/>
  <c r="AL426" i="2"/>
  <c r="G426" i="8" s="1"/>
  <c r="AL426" i="8" s="1"/>
  <c r="AK426" i="2"/>
  <c r="F426" i="8" s="1"/>
  <c r="AK426" i="8" s="1"/>
  <c r="AM425" i="2"/>
  <c r="H425" i="8" s="1"/>
  <c r="AM425" i="8" s="1"/>
  <c r="AL425" i="2"/>
  <c r="G425" i="8" s="1"/>
  <c r="AL425" i="8" s="1"/>
  <c r="AK425" i="2"/>
  <c r="F425" i="8" s="1"/>
  <c r="AK425" i="8" s="1"/>
  <c r="AM424" i="2"/>
  <c r="H424" i="8" s="1"/>
  <c r="AM424" i="8" s="1"/>
  <c r="AL424" i="2"/>
  <c r="G424" i="8" s="1"/>
  <c r="AL424" i="8" s="1"/>
  <c r="AK424" i="2"/>
  <c r="F424" i="8" s="1"/>
  <c r="AK424" i="8" s="1"/>
  <c r="AM423" i="2"/>
  <c r="H423" i="8" s="1"/>
  <c r="AM423" i="8" s="1"/>
  <c r="AL423" i="2"/>
  <c r="G423" i="8" s="1"/>
  <c r="AL423" i="8" s="1"/>
  <c r="AK423" i="2"/>
  <c r="F423" i="8" s="1"/>
  <c r="AK423" i="8" s="1"/>
  <c r="AM422" i="2"/>
  <c r="H422" i="8" s="1"/>
  <c r="AM422" i="8" s="1"/>
  <c r="AL422" i="2"/>
  <c r="G422" i="8" s="1"/>
  <c r="AL422" i="8" s="1"/>
  <c r="AK422" i="2"/>
  <c r="F422" i="8" s="1"/>
  <c r="AK422" i="8" s="1"/>
  <c r="AM421" i="2"/>
  <c r="H421" i="8" s="1"/>
  <c r="AM421" i="8" s="1"/>
  <c r="AL421" i="2"/>
  <c r="G421" i="8" s="1"/>
  <c r="AL421" i="8" s="1"/>
  <c r="AK421" i="2"/>
  <c r="F421" i="8" s="1"/>
  <c r="AK421" i="8" s="1"/>
  <c r="AX420" i="2"/>
  <c r="AX421" i="2" s="1"/>
  <c r="AM420" i="2"/>
  <c r="H420" i="8" s="1"/>
  <c r="AM420" i="8" s="1"/>
  <c r="AL420" i="2"/>
  <c r="G420" i="8" s="1"/>
  <c r="AL420" i="8" s="1"/>
  <c r="AK420" i="2"/>
  <c r="F420" i="8" s="1"/>
  <c r="AK420" i="8" s="1"/>
  <c r="AT420" i="2"/>
  <c r="AX419" i="2"/>
  <c r="AM419" i="2"/>
  <c r="H419" i="8" s="1"/>
  <c r="AM419" i="8" s="1"/>
  <c r="AL419" i="2"/>
  <c r="G419" i="8" s="1"/>
  <c r="AL419" i="8" s="1"/>
  <c r="AK419" i="2"/>
  <c r="F419" i="8" s="1"/>
  <c r="AK419" i="8" s="1"/>
  <c r="AM418" i="2"/>
  <c r="H418" i="8" s="1"/>
  <c r="AM418" i="8" s="1"/>
  <c r="AL418" i="2"/>
  <c r="G418" i="8" s="1"/>
  <c r="AK418" i="2"/>
  <c r="F418" i="8" s="1"/>
  <c r="AT418" i="2"/>
  <c r="Z416" i="2"/>
  <c r="Y416" i="2"/>
  <c r="X416" i="2"/>
  <c r="W416" i="2"/>
  <c r="V416" i="2"/>
  <c r="U416" i="2"/>
  <c r="T416" i="2"/>
  <c r="S416" i="2"/>
  <c r="R416" i="2"/>
  <c r="Q416" i="2"/>
  <c r="P416" i="2"/>
  <c r="O416" i="2"/>
  <c r="N416" i="2"/>
  <c r="M416" i="2"/>
  <c r="L416" i="2"/>
  <c r="H416" i="2"/>
  <c r="G416" i="2"/>
  <c r="F416" i="2"/>
  <c r="AX415" i="2"/>
  <c r="AT415" i="2"/>
  <c r="AM415" i="2"/>
  <c r="H415" i="8" s="1"/>
  <c r="AM415" i="8" s="1"/>
  <c r="AL415" i="2"/>
  <c r="G415" i="8" s="1"/>
  <c r="AL415" i="8" s="1"/>
  <c r="AK415" i="2"/>
  <c r="F415" i="8" s="1"/>
  <c r="AK415" i="8" s="1"/>
  <c r="C416" i="2"/>
  <c r="AM414" i="2"/>
  <c r="H414" i="8" s="1"/>
  <c r="AM414" i="8" s="1"/>
  <c r="AL414" i="2"/>
  <c r="G414" i="8" s="1"/>
  <c r="AL414" i="8" s="1"/>
  <c r="AK414" i="2"/>
  <c r="F414" i="8" s="1"/>
  <c r="AK414" i="8" s="1"/>
  <c r="AM413" i="2"/>
  <c r="H413" i="8" s="1"/>
  <c r="AM413" i="8" s="1"/>
  <c r="AL413" i="2"/>
  <c r="G413" i="8" s="1"/>
  <c r="AL413" i="8" s="1"/>
  <c r="AK413" i="2"/>
  <c r="F413" i="8" s="1"/>
  <c r="AK413" i="8" s="1"/>
  <c r="AM412" i="2"/>
  <c r="H412" i="8" s="1"/>
  <c r="AM412" i="8" s="1"/>
  <c r="AL412" i="2"/>
  <c r="G412" i="8" s="1"/>
  <c r="AL412" i="8" s="1"/>
  <c r="AK412" i="2"/>
  <c r="F412" i="8" s="1"/>
  <c r="AK412" i="8" s="1"/>
  <c r="AM411" i="2"/>
  <c r="H411" i="8" s="1"/>
  <c r="AM411" i="8" s="1"/>
  <c r="AL411" i="2"/>
  <c r="G411" i="8" s="1"/>
  <c r="AL411" i="8" s="1"/>
  <c r="AK411" i="2"/>
  <c r="F411" i="8" s="1"/>
  <c r="AK411" i="8" s="1"/>
  <c r="AM410" i="2"/>
  <c r="H410" i="8" s="1"/>
  <c r="AM410" i="8" s="1"/>
  <c r="AL410" i="2"/>
  <c r="G410" i="8" s="1"/>
  <c r="AL410" i="8" s="1"/>
  <c r="AK410" i="2"/>
  <c r="F410" i="8" s="1"/>
  <c r="AK410" i="8" s="1"/>
  <c r="AM409" i="2"/>
  <c r="H409" i="8" s="1"/>
  <c r="AM409" i="8" s="1"/>
  <c r="AL409" i="2"/>
  <c r="G409" i="8" s="1"/>
  <c r="AL409" i="8" s="1"/>
  <c r="AK409" i="2"/>
  <c r="F409" i="8" s="1"/>
  <c r="AK409" i="8" s="1"/>
  <c r="AM408" i="2"/>
  <c r="H408" i="8" s="1"/>
  <c r="AM408" i="8" s="1"/>
  <c r="AL408" i="2"/>
  <c r="G408" i="8" s="1"/>
  <c r="AL408" i="8" s="1"/>
  <c r="AK408" i="2"/>
  <c r="F408" i="8" s="1"/>
  <c r="AK408" i="8" s="1"/>
  <c r="AX407" i="2"/>
  <c r="AX408" i="2" s="1"/>
  <c r="AM407" i="2"/>
  <c r="H407" i="8" s="1"/>
  <c r="AM407" i="8" s="1"/>
  <c r="AL407" i="2"/>
  <c r="G407" i="8" s="1"/>
  <c r="AL407" i="8" s="1"/>
  <c r="AK407" i="2"/>
  <c r="F407" i="8" s="1"/>
  <c r="AK407" i="8" s="1"/>
  <c r="AX406" i="2"/>
  <c r="AM406" i="2"/>
  <c r="H406" i="8" s="1"/>
  <c r="AM406" i="8" s="1"/>
  <c r="AL406" i="2"/>
  <c r="G406" i="8" s="1"/>
  <c r="AL406" i="8" s="1"/>
  <c r="AK406" i="2"/>
  <c r="F406" i="8" s="1"/>
  <c r="AK406" i="8" s="1"/>
  <c r="AT405" i="2"/>
  <c r="AM405" i="2"/>
  <c r="H405" i="8" s="1"/>
  <c r="AM405" i="8" s="1"/>
  <c r="AL405" i="2"/>
  <c r="G405" i="8" s="1"/>
  <c r="AK405" i="2"/>
  <c r="F405" i="8" s="1"/>
  <c r="Z403" i="2"/>
  <c r="Y403" i="2"/>
  <c r="X403" i="2"/>
  <c r="W403" i="2"/>
  <c r="V403" i="2"/>
  <c r="U403" i="2"/>
  <c r="T403" i="2"/>
  <c r="S403" i="2"/>
  <c r="R403" i="2"/>
  <c r="Q403" i="2"/>
  <c r="P403" i="2"/>
  <c r="O403" i="2"/>
  <c r="N403" i="2"/>
  <c r="M403" i="2"/>
  <c r="L403" i="2"/>
  <c r="H403" i="2"/>
  <c r="G403" i="2"/>
  <c r="F403" i="2"/>
  <c r="AX402" i="2"/>
  <c r="AM402" i="2"/>
  <c r="H402" i="8" s="1"/>
  <c r="AM402" i="8" s="1"/>
  <c r="AL402" i="2"/>
  <c r="G402" i="8" s="1"/>
  <c r="AL402" i="8" s="1"/>
  <c r="AK402" i="2"/>
  <c r="F402" i="8" s="1"/>
  <c r="AK402" i="8" s="1"/>
  <c r="AM401" i="2"/>
  <c r="H401" i="8" s="1"/>
  <c r="AM401" i="8" s="1"/>
  <c r="AL401" i="2"/>
  <c r="G401" i="8" s="1"/>
  <c r="AL401" i="8" s="1"/>
  <c r="AK401" i="2"/>
  <c r="F401" i="8" s="1"/>
  <c r="AK401" i="8" s="1"/>
  <c r="AM400" i="2"/>
  <c r="H400" i="8" s="1"/>
  <c r="AM400" i="8" s="1"/>
  <c r="AL400" i="2"/>
  <c r="G400" i="8" s="1"/>
  <c r="AL400" i="8" s="1"/>
  <c r="AK400" i="2"/>
  <c r="F400" i="8" s="1"/>
  <c r="AK400" i="8" s="1"/>
  <c r="AM399" i="2"/>
  <c r="H399" i="8" s="1"/>
  <c r="AM399" i="8" s="1"/>
  <c r="AL399" i="2"/>
  <c r="G399" i="8" s="1"/>
  <c r="AL399" i="8" s="1"/>
  <c r="AK399" i="2"/>
  <c r="F399" i="8" s="1"/>
  <c r="AK399" i="8" s="1"/>
  <c r="AM398" i="2"/>
  <c r="H398" i="8" s="1"/>
  <c r="AM398" i="8" s="1"/>
  <c r="AL398" i="2"/>
  <c r="G398" i="8" s="1"/>
  <c r="AL398" i="8" s="1"/>
  <c r="AK398" i="2"/>
  <c r="F398" i="8" s="1"/>
  <c r="AK398" i="8" s="1"/>
  <c r="AM397" i="2"/>
  <c r="H397" i="8" s="1"/>
  <c r="AM397" i="8" s="1"/>
  <c r="AL397" i="2"/>
  <c r="G397" i="8" s="1"/>
  <c r="AL397" i="8" s="1"/>
  <c r="AK397" i="2"/>
  <c r="F397" i="8" s="1"/>
  <c r="AK397" i="8" s="1"/>
  <c r="AM396" i="2"/>
  <c r="H396" i="8" s="1"/>
  <c r="AM396" i="8" s="1"/>
  <c r="AL396" i="2"/>
  <c r="G396" i="8" s="1"/>
  <c r="AK396" i="2"/>
  <c r="F396" i="8" s="1"/>
  <c r="AK396" i="8" s="1"/>
  <c r="AM395" i="2"/>
  <c r="H395" i="8" s="1"/>
  <c r="AM395" i="8" s="1"/>
  <c r="AL395" i="2"/>
  <c r="G395" i="8" s="1"/>
  <c r="AL395" i="8" s="1"/>
  <c r="AK395" i="2"/>
  <c r="F395" i="8" s="1"/>
  <c r="AK395" i="8" s="1"/>
  <c r="AM394" i="2"/>
  <c r="H394" i="8" s="1"/>
  <c r="AM394" i="8" s="1"/>
  <c r="AL394" i="2"/>
  <c r="G394" i="8" s="1"/>
  <c r="AL394" i="8" s="1"/>
  <c r="AK394" i="2"/>
  <c r="F394" i="8" s="1"/>
  <c r="AK394" i="8" s="1"/>
  <c r="AX393" i="2"/>
  <c r="AX394" i="2" s="1"/>
  <c r="AM393" i="2"/>
  <c r="H393" i="8" s="1"/>
  <c r="AM393" i="8" s="1"/>
  <c r="AL393" i="2"/>
  <c r="G393" i="8" s="1"/>
  <c r="AL393" i="8" s="1"/>
  <c r="AK393" i="2"/>
  <c r="F393" i="8" s="1"/>
  <c r="AK393" i="8" s="1"/>
  <c r="AT393" i="2"/>
  <c r="AM392" i="2"/>
  <c r="H392" i="8" s="1"/>
  <c r="AL392" i="2"/>
  <c r="G392" i="8" s="1"/>
  <c r="AL392" i="8" s="1"/>
  <c r="AK392" i="2"/>
  <c r="F392" i="8" s="1"/>
  <c r="Z390" i="2"/>
  <c r="Y390" i="2"/>
  <c r="X390" i="2"/>
  <c r="W390" i="2"/>
  <c r="V390" i="2"/>
  <c r="U390" i="2"/>
  <c r="T390" i="2"/>
  <c r="S390" i="2"/>
  <c r="R390" i="2"/>
  <c r="Q390" i="2"/>
  <c r="P390" i="2"/>
  <c r="O390" i="2"/>
  <c r="N390" i="2"/>
  <c r="M390" i="2"/>
  <c r="L390" i="2"/>
  <c r="H390" i="2"/>
  <c r="G390" i="2"/>
  <c r="F390" i="2"/>
  <c r="C390" i="2"/>
  <c r="AX389" i="2"/>
  <c r="AM389" i="2"/>
  <c r="H389" i="8" s="1"/>
  <c r="AM389" i="8" s="1"/>
  <c r="AL389" i="2"/>
  <c r="G389" i="8" s="1"/>
  <c r="AL389" i="8" s="1"/>
  <c r="AK389" i="2"/>
  <c r="F389" i="8" s="1"/>
  <c r="AK389" i="8" s="1"/>
  <c r="AT389" i="2"/>
  <c r="AM388" i="2"/>
  <c r="H388" i="8" s="1"/>
  <c r="AM388" i="8" s="1"/>
  <c r="AL388" i="2"/>
  <c r="G388" i="8" s="1"/>
  <c r="AL388" i="8" s="1"/>
  <c r="AK388" i="2"/>
  <c r="F388" i="8" s="1"/>
  <c r="AK388" i="8" s="1"/>
  <c r="AM387" i="2"/>
  <c r="H387" i="8" s="1"/>
  <c r="AM387" i="8" s="1"/>
  <c r="AL387" i="2"/>
  <c r="G387" i="8" s="1"/>
  <c r="AL387" i="8" s="1"/>
  <c r="AK387" i="2"/>
  <c r="F387" i="8" s="1"/>
  <c r="AK387" i="8" s="1"/>
  <c r="AM386" i="2"/>
  <c r="H386" i="8" s="1"/>
  <c r="AM386" i="8" s="1"/>
  <c r="AL386" i="2"/>
  <c r="G386" i="8" s="1"/>
  <c r="AL386" i="8" s="1"/>
  <c r="AK386" i="2"/>
  <c r="F386" i="8" s="1"/>
  <c r="AK386" i="8" s="1"/>
  <c r="AM385" i="2"/>
  <c r="H385" i="8" s="1"/>
  <c r="AM385" i="8" s="1"/>
  <c r="AL385" i="2"/>
  <c r="G385" i="8" s="1"/>
  <c r="AL385" i="8" s="1"/>
  <c r="AK385" i="2"/>
  <c r="F385" i="8" s="1"/>
  <c r="AK385" i="8" s="1"/>
  <c r="AM384" i="2"/>
  <c r="H384" i="8" s="1"/>
  <c r="AM384" i="8" s="1"/>
  <c r="AL384" i="2"/>
  <c r="G384" i="8" s="1"/>
  <c r="AL384" i="8" s="1"/>
  <c r="AK384" i="2"/>
  <c r="F384" i="8" s="1"/>
  <c r="AK384" i="8" s="1"/>
  <c r="AM383" i="2"/>
  <c r="H383" i="8" s="1"/>
  <c r="AM383" i="8" s="1"/>
  <c r="AL383" i="2"/>
  <c r="G383" i="8" s="1"/>
  <c r="AL383" i="8" s="1"/>
  <c r="AK383" i="2"/>
  <c r="F383" i="8" s="1"/>
  <c r="AK383" i="8" s="1"/>
  <c r="AM382" i="2"/>
  <c r="H382" i="8" s="1"/>
  <c r="AL382" i="2"/>
  <c r="G382" i="8" s="1"/>
  <c r="AK382" i="2"/>
  <c r="F382" i="8" s="1"/>
  <c r="AK382" i="8" s="1"/>
  <c r="AX381" i="2"/>
  <c r="AM381" i="2"/>
  <c r="H381" i="8" s="1"/>
  <c r="AM381" i="8" s="1"/>
  <c r="AL381" i="2"/>
  <c r="G381" i="8" s="1"/>
  <c r="AL381" i="8" s="1"/>
  <c r="AK381" i="2"/>
  <c r="F381" i="8" s="1"/>
  <c r="AK381" i="8" s="1"/>
  <c r="AX380" i="2"/>
  <c r="AM380" i="2"/>
  <c r="H380" i="8" s="1"/>
  <c r="AM380" i="8" s="1"/>
  <c r="AL380" i="2"/>
  <c r="G380" i="8" s="1"/>
  <c r="AL380" i="8" s="1"/>
  <c r="AK380" i="2"/>
  <c r="F380" i="8" s="1"/>
  <c r="AK380" i="8" s="1"/>
  <c r="AT380" i="2"/>
  <c r="AM379" i="2"/>
  <c r="H379" i="8" s="1"/>
  <c r="AM379" i="8" s="1"/>
  <c r="AL379" i="2"/>
  <c r="G379" i="8" s="1"/>
  <c r="AK379" i="2"/>
  <c r="F379" i="8" s="1"/>
  <c r="AK379" i="8" s="1"/>
  <c r="Z377" i="2"/>
  <c r="Y377" i="2"/>
  <c r="X377" i="2"/>
  <c r="W377" i="2"/>
  <c r="V377" i="2"/>
  <c r="U377" i="2"/>
  <c r="T377" i="2"/>
  <c r="S377" i="2"/>
  <c r="R377" i="2"/>
  <c r="Q377" i="2"/>
  <c r="P377" i="2"/>
  <c r="O377" i="2"/>
  <c r="N377" i="2"/>
  <c r="M377" i="2"/>
  <c r="L377" i="2"/>
  <c r="H377" i="2"/>
  <c r="G377" i="2"/>
  <c r="F377" i="2"/>
  <c r="AX376" i="2"/>
  <c r="AM376" i="2"/>
  <c r="H376" i="8" s="1"/>
  <c r="AM376" i="8" s="1"/>
  <c r="AL376" i="2"/>
  <c r="G376" i="8" s="1"/>
  <c r="AL376" i="8" s="1"/>
  <c r="AK376" i="2"/>
  <c r="F376" i="8" s="1"/>
  <c r="AK376" i="8" s="1"/>
  <c r="AM375" i="2"/>
  <c r="H375" i="8" s="1"/>
  <c r="AM375" i="8" s="1"/>
  <c r="AL375" i="2"/>
  <c r="G375" i="8" s="1"/>
  <c r="AL375" i="8" s="1"/>
  <c r="AK375" i="2"/>
  <c r="F375" i="8" s="1"/>
  <c r="AK375" i="8" s="1"/>
  <c r="AM374" i="2"/>
  <c r="H374" i="8" s="1"/>
  <c r="AM374" i="8" s="1"/>
  <c r="AL374" i="2"/>
  <c r="G374" i="8" s="1"/>
  <c r="AL374" i="8" s="1"/>
  <c r="AK374" i="2"/>
  <c r="F374" i="8" s="1"/>
  <c r="AK374" i="8" s="1"/>
  <c r="AM373" i="2"/>
  <c r="H373" i="8" s="1"/>
  <c r="AM373" i="8" s="1"/>
  <c r="AL373" i="2"/>
  <c r="G373" i="8" s="1"/>
  <c r="AL373" i="8" s="1"/>
  <c r="AK373" i="2"/>
  <c r="F373" i="8" s="1"/>
  <c r="AK373" i="8" s="1"/>
  <c r="AM372" i="2"/>
  <c r="H372" i="8" s="1"/>
  <c r="AM372" i="8" s="1"/>
  <c r="AL372" i="2"/>
  <c r="G372" i="8" s="1"/>
  <c r="AL372" i="8" s="1"/>
  <c r="AK372" i="2"/>
  <c r="F372" i="8" s="1"/>
  <c r="AK372" i="8" s="1"/>
  <c r="AM371" i="2"/>
  <c r="H371" i="8" s="1"/>
  <c r="AM371" i="8" s="1"/>
  <c r="AL371" i="2"/>
  <c r="G371" i="8" s="1"/>
  <c r="AL371" i="8" s="1"/>
  <c r="AK371" i="2"/>
  <c r="F371" i="8" s="1"/>
  <c r="AK371" i="8" s="1"/>
  <c r="AM370" i="2"/>
  <c r="H370" i="8" s="1"/>
  <c r="AM370" i="8" s="1"/>
  <c r="AL370" i="2"/>
  <c r="G370" i="8" s="1"/>
  <c r="AL370" i="8" s="1"/>
  <c r="AK370" i="2"/>
  <c r="F370" i="8" s="1"/>
  <c r="AK370" i="8" s="1"/>
  <c r="AM369" i="2"/>
  <c r="H369" i="8" s="1"/>
  <c r="AM369" i="8" s="1"/>
  <c r="AL369" i="2"/>
  <c r="G369" i="8" s="1"/>
  <c r="AL369" i="8" s="1"/>
  <c r="AK369" i="2"/>
  <c r="F369" i="8" s="1"/>
  <c r="AK369" i="8" s="1"/>
  <c r="AM368" i="2"/>
  <c r="H368" i="8" s="1"/>
  <c r="AM368" i="8" s="1"/>
  <c r="AL368" i="2"/>
  <c r="G368" i="8" s="1"/>
  <c r="AL368" i="8" s="1"/>
  <c r="AK368" i="2"/>
  <c r="F368" i="8" s="1"/>
  <c r="AK368" i="8" s="1"/>
  <c r="AX367" i="2"/>
  <c r="AM367" i="2"/>
  <c r="H367" i="8" s="1"/>
  <c r="AM367" i="8" s="1"/>
  <c r="AL367" i="2"/>
  <c r="G367" i="8" s="1"/>
  <c r="AL367" i="8" s="1"/>
  <c r="AK367" i="2"/>
  <c r="F367" i="8" s="1"/>
  <c r="AK367" i="8" s="1"/>
  <c r="AM366" i="2"/>
  <c r="H366" i="8" s="1"/>
  <c r="AL366" i="2"/>
  <c r="G366" i="8" s="1"/>
  <c r="AL366" i="8" s="1"/>
  <c r="AK366" i="2"/>
  <c r="Z364" i="2"/>
  <c r="Y364" i="2"/>
  <c r="X364" i="2"/>
  <c r="W364" i="2"/>
  <c r="V364" i="2"/>
  <c r="U364" i="2"/>
  <c r="T364" i="2"/>
  <c r="S364" i="2"/>
  <c r="R364" i="2"/>
  <c r="Q364" i="2"/>
  <c r="P364" i="2"/>
  <c r="O364" i="2"/>
  <c r="N364" i="2"/>
  <c r="M364" i="2"/>
  <c r="L364" i="2"/>
  <c r="H364" i="2"/>
  <c r="G364" i="2"/>
  <c r="F364" i="2"/>
  <c r="AX363" i="2"/>
  <c r="AM363" i="2"/>
  <c r="H363" i="8" s="1"/>
  <c r="AM363" i="8" s="1"/>
  <c r="AL363" i="2"/>
  <c r="G363" i="8" s="1"/>
  <c r="AL363" i="8" s="1"/>
  <c r="AK363" i="2"/>
  <c r="F363" i="8" s="1"/>
  <c r="AK363" i="8" s="1"/>
  <c r="AM362" i="2"/>
  <c r="H362" i="8" s="1"/>
  <c r="AM362" i="8" s="1"/>
  <c r="AL362" i="2"/>
  <c r="G362" i="8" s="1"/>
  <c r="AL362" i="8" s="1"/>
  <c r="AK362" i="2"/>
  <c r="F362" i="8" s="1"/>
  <c r="AK362" i="8" s="1"/>
  <c r="AM361" i="2"/>
  <c r="H361" i="8" s="1"/>
  <c r="AM361" i="8" s="1"/>
  <c r="AL361" i="2"/>
  <c r="G361" i="8" s="1"/>
  <c r="AL361" i="8" s="1"/>
  <c r="AK361" i="2"/>
  <c r="F361" i="8" s="1"/>
  <c r="AK361" i="8" s="1"/>
  <c r="AM360" i="2"/>
  <c r="H360" i="8" s="1"/>
  <c r="AL360" i="2"/>
  <c r="G360" i="8" s="1"/>
  <c r="AL360" i="8" s="1"/>
  <c r="AK360" i="2"/>
  <c r="F360" i="8" s="1"/>
  <c r="AK360" i="8" s="1"/>
  <c r="AM359" i="2"/>
  <c r="H359" i="8" s="1"/>
  <c r="AM359" i="8" s="1"/>
  <c r="AL359" i="2"/>
  <c r="G359" i="8" s="1"/>
  <c r="AL359" i="8" s="1"/>
  <c r="AK359" i="2"/>
  <c r="F359" i="8" s="1"/>
  <c r="AK359" i="8" s="1"/>
  <c r="AM358" i="2"/>
  <c r="H358" i="8" s="1"/>
  <c r="AM358" i="8" s="1"/>
  <c r="AL358" i="2"/>
  <c r="G358" i="8" s="1"/>
  <c r="AL358" i="8" s="1"/>
  <c r="AK358" i="2"/>
  <c r="F358" i="8" s="1"/>
  <c r="AK358" i="8" s="1"/>
  <c r="AM357" i="2"/>
  <c r="H357" i="8" s="1"/>
  <c r="AM357" i="8" s="1"/>
  <c r="AL357" i="2"/>
  <c r="G357" i="8" s="1"/>
  <c r="AL357" i="8" s="1"/>
  <c r="AK357" i="2"/>
  <c r="F357" i="8" s="1"/>
  <c r="AK357" i="8" s="1"/>
  <c r="AX356" i="2"/>
  <c r="AX357" i="2" s="1"/>
  <c r="AM356" i="2"/>
  <c r="H356" i="8" s="1"/>
  <c r="AM356" i="8" s="1"/>
  <c r="AL356" i="2"/>
  <c r="G356" i="8" s="1"/>
  <c r="AL356" i="8" s="1"/>
  <c r="AK356" i="2"/>
  <c r="F356" i="8" s="1"/>
  <c r="AK356" i="8" s="1"/>
  <c r="AX355" i="2"/>
  <c r="AM355" i="2"/>
  <c r="H355" i="8" s="1"/>
  <c r="AM355" i="8" s="1"/>
  <c r="AL355" i="2"/>
  <c r="G355" i="8" s="1"/>
  <c r="AL355" i="8" s="1"/>
  <c r="AK355" i="2"/>
  <c r="F355" i="8" s="1"/>
  <c r="AK355" i="8" s="1"/>
  <c r="AX354" i="2"/>
  <c r="AT354" i="2"/>
  <c r="AM354" i="2"/>
  <c r="H354" i="8" s="1"/>
  <c r="AM354" i="8" s="1"/>
  <c r="AL354" i="2"/>
  <c r="G354" i="8" s="1"/>
  <c r="AL354" i="8" s="1"/>
  <c r="AK354" i="2"/>
  <c r="F354" i="8" s="1"/>
  <c r="AK354" i="8" s="1"/>
  <c r="AM353" i="2"/>
  <c r="AL353" i="2"/>
  <c r="G353" i="8" s="1"/>
  <c r="AL353" i="8" s="1"/>
  <c r="AK353" i="2"/>
  <c r="F353" i="8" s="1"/>
  <c r="AK353" i="8" s="1"/>
  <c r="Z351" i="2"/>
  <c r="Y351" i="2"/>
  <c r="X351" i="2"/>
  <c r="W351" i="2"/>
  <c r="V351" i="2"/>
  <c r="U351" i="2"/>
  <c r="T351" i="2"/>
  <c r="S351" i="2"/>
  <c r="R351" i="2"/>
  <c r="Q351" i="2"/>
  <c r="P351" i="2"/>
  <c r="O351" i="2"/>
  <c r="N351" i="2"/>
  <c r="M351" i="2"/>
  <c r="L351" i="2"/>
  <c r="H351" i="2"/>
  <c r="G351" i="2"/>
  <c r="F351" i="2"/>
  <c r="AX350" i="2"/>
  <c r="AM350" i="2"/>
  <c r="H350" i="8" s="1"/>
  <c r="AM350" i="8" s="1"/>
  <c r="AL350" i="2"/>
  <c r="G350" i="8" s="1"/>
  <c r="AL350" i="8" s="1"/>
  <c r="AK350" i="2"/>
  <c r="F350" i="8" s="1"/>
  <c r="AK350" i="8" s="1"/>
  <c r="AM349" i="2"/>
  <c r="H349" i="8" s="1"/>
  <c r="AM349" i="8" s="1"/>
  <c r="AL349" i="2"/>
  <c r="G349" i="8" s="1"/>
  <c r="AL349" i="8" s="1"/>
  <c r="AK349" i="2"/>
  <c r="F349" i="8" s="1"/>
  <c r="AK349" i="8" s="1"/>
  <c r="AM348" i="2"/>
  <c r="H348" i="8" s="1"/>
  <c r="AM348" i="8" s="1"/>
  <c r="AL348" i="2"/>
  <c r="G348" i="8" s="1"/>
  <c r="AL348" i="8" s="1"/>
  <c r="AK348" i="2"/>
  <c r="F348" i="8" s="1"/>
  <c r="AK348" i="8" s="1"/>
  <c r="AM347" i="2"/>
  <c r="H347" i="8" s="1"/>
  <c r="AL347" i="2"/>
  <c r="G347" i="8" s="1"/>
  <c r="AL347" i="8" s="1"/>
  <c r="AK347" i="2"/>
  <c r="F347" i="8" s="1"/>
  <c r="AK347" i="8" s="1"/>
  <c r="AM346" i="2"/>
  <c r="H346" i="8" s="1"/>
  <c r="AM346" i="8" s="1"/>
  <c r="AL346" i="2"/>
  <c r="G346" i="8" s="1"/>
  <c r="AL346" i="8" s="1"/>
  <c r="AK346" i="2"/>
  <c r="F346" i="8" s="1"/>
  <c r="AK346" i="8" s="1"/>
  <c r="AM345" i="2"/>
  <c r="H345" i="8" s="1"/>
  <c r="AM345" i="8" s="1"/>
  <c r="AL345" i="2"/>
  <c r="G345" i="8" s="1"/>
  <c r="AL345" i="8" s="1"/>
  <c r="AK345" i="2"/>
  <c r="F345" i="8" s="1"/>
  <c r="AK345" i="8" s="1"/>
  <c r="AX344" i="2"/>
  <c r="AM344" i="2"/>
  <c r="H344" i="8" s="1"/>
  <c r="AM344" i="8" s="1"/>
  <c r="AL344" i="2"/>
  <c r="G344" i="8" s="1"/>
  <c r="AL344" i="8" s="1"/>
  <c r="AK344" i="2"/>
  <c r="F344" i="8" s="1"/>
  <c r="AK344" i="8" s="1"/>
  <c r="AX343" i="2"/>
  <c r="AM343" i="2"/>
  <c r="H343" i="8" s="1"/>
  <c r="AM343" i="8" s="1"/>
  <c r="AL343" i="2"/>
  <c r="G343" i="8" s="1"/>
  <c r="AL343" i="8" s="1"/>
  <c r="AK343" i="2"/>
  <c r="F343" i="8" s="1"/>
  <c r="AK343" i="8" s="1"/>
  <c r="AX342" i="2"/>
  <c r="AM342" i="2"/>
  <c r="H342" i="8" s="1"/>
  <c r="AM342" i="8" s="1"/>
  <c r="AL342" i="2"/>
  <c r="G342" i="8" s="1"/>
  <c r="AL342" i="8" s="1"/>
  <c r="AK342" i="2"/>
  <c r="F342" i="8" s="1"/>
  <c r="AK342" i="8" s="1"/>
  <c r="AT342" i="2"/>
  <c r="AX341" i="2"/>
  <c r="AM341" i="2"/>
  <c r="H341" i="8" s="1"/>
  <c r="AM341" i="8" s="1"/>
  <c r="AL341" i="2"/>
  <c r="G341" i="8" s="1"/>
  <c r="AL341" i="8" s="1"/>
  <c r="AK341" i="2"/>
  <c r="F341" i="8" s="1"/>
  <c r="AK341" i="8" s="1"/>
  <c r="AM340" i="2"/>
  <c r="H340" i="8" s="1"/>
  <c r="AM340" i="8" s="1"/>
  <c r="AL340" i="2"/>
  <c r="G340" i="8" s="1"/>
  <c r="AK340" i="2"/>
  <c r="F340" i="8" s="1"/>
  <c r="AK340" i="8" s="1"/>
  <c r="AT340" i="2"/>
  <c r="Z338" i="2"/>
  <c r="Y338" i="2"/>
  <c r="X338" i="2"/>
  <c r="W338" i="2"/>
  <c r="V338" i="2"/>
  <c r="U338" i="2"/>
  <c r="T338" i="2"/>
  <c r="S338" i="2"/>
  <c r="R338" i="2"/>
  <c r="Q338" i="2"/>
  <c r="P338" i="2"/>
  <c r="O338" i="2"/>
  <c r="N338" i="2"/>
  <c r="M338" i="2"/>
  <c r="L338" i="2"/>
  <c r="H338" i="2"/>
  <c r="G338" i="2"/>
  <c r="F338" i="2"/>
  <c r="AX337" i="2"/>
  <c r="AM337" i="2"/>
  <c r="H337" i="8" s="1"/>
  <c r="AM337" i="8" s="1"/>
  <c r="AL337" i="2"/>
  <c r="G337" i="8" s="1"/>
  <c r="AL337" i="8" s="1"/>
  <c r="AK337" i="2"/>
  <c r="F337" i="8" s="1"/>
  <c r="AK337" i="8" s="1"/>
  <c r="AM336" i="2"/>
  <c r="H336" i="8" s="1"/>
  <c r="AM336" i="8" s="1"/>
  <c r="AL336" i="2"/>
  <c r="G336" i="8" s="1"/>
  <c r="AL336" i="8" s="1"/>
  <c r="AK336" i="2"/>
  <c r="F336" i="8" s="1"/>
  <c r="AK336" i="8" s="1"/>
  <c r="AM335" i="2"/>
  <c r="H335" i="8" s="1"/>
  <c r="AM335" i="8" s="1"/>
  <c r="AL335" i="2"/>
  <c r="G335" i="8" s="1"/>
  <c r="AL335" i="8" s="1"/>
  <c r="AK335" i="2"/>
  <c r="F335" i="8" s="1"/>
  <c r="AK335" i="8" s="1"/>
  <c r="AM334" i="2"/>
  <c r="H334" i="8" s="1"/>
  <c r="AM334" i="8" s="1"/>
  <c r="AL334" i="2"/>
  <c r="G334" i="8" s="1"/>
  <c r="AL334" i="8" s="1"/>
  <c r="AK334" i="2"/>
  <c r="F334" i="8" s="1"/>
  <c r="AK334" i="8" s="1"/>
  <c r="AM333" i="2"/>
  <c r="H333" i="8" s="1"/>
  <c r="AM333" i="8" s="1"/>
  <c r="AL333" i="2"/>
  <c r="G333" i="8" s="1"/>
  <c r="AL333" i="8" s="1"/>
  <c r="AK333" i="2"/>
  <c r="F333" i="8" s="1"/>
  <c r="AK333" i="8" s="1"/>
  <c r="AM332" i="2"/>
  <c r="H332" i="8" s="1"/>
  <c r="AM332" i="8" s="1"/>
  <c r="AL332" i="2"/>
  <c r="G332" i="8" s="1"/>
  <c r="AL332" i="8" s="1"/>
  <c r="AK332" i="2"/>
  <c r="F332" i="8" s="1"/>
  <c r="AK332" i="8" s="1"/>
  <c r="AM331" i="2"/>
  <c r="H331" i="8" s="1"/>
  <c r="AM331" i="8" s="1"/>
  <c r="AL331" i="2"/>
  <c r="G331" i="8" s="1"/>
  <c r="AL331" i="8" s="1"/>
  <c r="AK331" i="2"/>
  <c r="F331" i="8" s="1"/>
  <c r="AK331" i="8" s="1"/>
  <c r="AM330" i="2"/>
  <c r="H330" i="8" s="1"/>
  <c r="AM330" i="8" s="1"/>
  <c r="AL330" i="2"/>
  <c r="G330" i="8" s="1"/>
  <c r="AL330" i="8" s="1"/>
  <c r="AK330" i="2"/>
  <c r="F330" i="8" s="1"/>
  <c r="AK330" i="8" s="1"/>
  <c r="AM329" i="2"/>
  <c r="H329" i="8" s="1"/>
  <c r="AM329" i="8" s="1"/>
  <c r="AL329" i="2"/>
  <c r="G329" i="8" s="1"/>
  <c r="AL329" i="8" s="1"/>
  <c r="AK329" i="2"/>
  <c r="F329" i="8" s="1"/>
  <c r="AK329" i="8" s="1"/>
  <c r="AX328" i="2"/>
  <c r="AM328" i="2"/>
  <c r="H328" i="8" s="1"/>
  <c r="AM328" i="8" s="1"/>
  <c r="AL328" i="2"/>
  <c r="G328" i="8" s="1"/>
  <c r="AL328" i="8" s="1"/>
  <c r="AK328" i="2"/>
  <c r="F328" i="8" s="1"/>
  <c r="AK328" i="8" s="1"/>
  <c r="AM327" i="2"/>
  <c r="H327" i="8" s="1"/>
  <c r="AM327" i="8" s="1"/>
  <c r="AL327" i="2"/>
  <c r="G327" i="8" s="1"/>
  <c r="AL327" i="8" s="1"/>
  <c r="AK327" i="2"/>
  <c r="F327" i="8" s="1"/>
  <c r="AK327" i="8" s="1"/>
  <c r="Z325" i="2"/>
  <c r="Y325" i="2"/>
  <c r="Y431" i="2" s="1"/>
  <c r="X325" i="2"/>
  <c r="W325" i="2"/>
  <c r="V325" i="2"/>
  <c r="U325" i="2"/>
  <c r="T325" i="2"/>
  <c r="S325" i="2"/>
  <c r="R325" i="2"/>
  <c r="Q325" i="2"/>
  <c r="P325" i="2"/>
  <c r="O325" i="2"/>
  <c r="H325" i="2"/>
  <c r="G325" i="2"/>
  <c r="F325" i="2"/>
  <c r="AX324" i="2"/>
  <c r="AM324" i="2"/>
  <c r="H324" i="8" s="1"/>
  <c r="AM324" i="8" s="1"/>
  <c r="AL324" i="2"/>
  <c r="G324" i="8" s="1"/>
  <c r="AL324" i="8" s="1"/>
  <c r="AK324" i="2"/>
  <c r="F324" i="8" s="1"/>
  <c r="AK324" i="8" s="1"/>
  <c r="AM323" i="2"/>
  <c r="H323" i="8" s="1"/>
  <c r="AM323" i="8" s="1"/>
  <c r="AL323" i="2"/>
  <c r="G323" i="8" s="1"/>
  <c r="AL323" i="8" s="1"/>
  <c r="AK323" i="2"/>
  <c r="F323" i="8" s="1"/>
  <c r="AK323" i="8" s="1"/>
  <c r="AM322" i="2"/>
  <c r="H322" i="8" s="1"/>
  <c r="AM322" i="8" s="1"/>
  <c r="AL322" i="2"/>
  <c r="G322" i="8" s="1"/>
  <c r="AL322" i="8" s="1"/>
  <c r="AK322" i="2"/>
  <c r="F322" i="8" s="1"/>
  <c r="AK322" i="8" s="1"/>
  <c r="AM321" i="2"/>
  <c r="H321" i="8" s="1"/>
  <c r="AM321" i="8" s="1"/>
  <c r="AL321" i="2"/>
  <c r="G321" i="8" s="1"/>
  <c r="AL321" i="8" s="1"/>
  <c r="AK321" i="2"/>
  <c r="F321" i="8" s="1"/>
  <c r="AK321" i="8" s="1"/>
  <c r="AM320" i="2"/>
  <c r="H320" i="8" s="1"/>
  <c r="AM320" i="8" s="1"/>
  <c r="AL320" i="2"/>
  <c r="G320" i="8" s="1"/>
  <c r="AL320" i="8" s="1"/>
  <c r="AK320" i="2"/>
  <c r="F320" i="8" s="1"/>
  <c r="AK320" i="8" s="1"/>
  <c r="AM319" i="2"/>
  <c r="H319" i="8" s="1"/>
  <c r="AM319" i="8" s="1"/>
  <c r="AL319" i="2"/>
  <c r="G319" i="8" s="1"/>
  <c r="AL319" i="8" s="1"/>
  <c r="AK319" i="2"/>
  <c r="F319" i="8" s="1"/>
  <c r="AK319" i="8" s="1"/>
  <c r="AM318" i="2"/>
  <c r="H318" i="8" s="1"/>
  <c r="AM318" i="8" s="1"/>
  <c r="AL318" i="2"/>
  <c r="G318" i="8" s="1"/>
  <c r="AL318" i="8" s="1"/>
  <c r="AK318" i="2"/>
  <c r="F318" i="8" s="1"/>
  <c r="AK318" i="8" s="1"/>
  <c r="AM317" i="2"/>
  <c r="H317" i="8" s="1"/>
  <c r="AM317" i="8" s="1"/>
  <c r="AL317" i="2"/>
  <c r="G317" i="8" s="1"/>
  <c r="AL317" i="8" s="1"/>
  <c r="AK317" i="2"/>
  <c r="F317" i="8" s="1"/>
  <c r="AK317" i="8" s="1"/>
  <c r="AM316" i="2"/>
  <c r="H316" i="8" s="1"/>
  <c r="AM316" i="8" s="1"/>
  <c r="AL316" i="2"/>
  <c r="G316" i="8" s="1"/>
  <c r="AL316" i="8" s="1"/>
  <c r="AK316" i="2"/>
  <c r="F316" i="8" s="1"/>
  <c r="AK316" i="8" s="1"/>
  <c r="AX315" i="2"/>
  <c r="AX316" i="2" s="1"/>
  <c r="AM315" i="2"/>
  <c r="H315" i="8" s="1"/>
  <c r="AM315" i="8" s="1"/>
  <c r="AL315" i="2"/>
  <c r="G315" i="8" s="1"/>
  <c r="AL315" i="8" s="1"/>
  <c r="AK315" i="2"/>
  <c r="F315" i="8" s="1"/>
  <c r="AK315" i="8" s="1"/>
  <c r="AM314" i="2"/>
  <c r="H314" i="8" s="1"/>
  <c r="AM314" i="8" s="1"/>
  <c r="AL314" i="2"/>
  <c r="G314" i="8" s="1"/>
  <c r="AL314" i="8" s="1"/>
  <c r="AK314" i="2"/>
  <c r="F314" i="8" s="1"/>
  <c r="Z312" i="2"/>
  <c r="Z431" i="2" s="1"/>
  <c r="Y312" i="2"/>
  <c r="X312" i="2"/>
  <c r="W312" i="2"/>
  <c r="V312" i="2"/>
  <c r="V431" i="2" s="1"/>
  <c r="U312" i="2"/>
  <c r="U431" i="2" s="1"/>
  <c r="T312" i="2"/>
  <c r="T431" i="2" s="1"/>
  <c r="S312" i="2"/>
  <c r="S431" i="2" s="1"/>
  <c r="R312" i="2"/>
  <c r="Q312" i="2"/>
  <c r="Q431" i="2" s="1"/>
  <c r="P312" i="2"/>
  <c r="O312" i="2"/>
  <c r="O431" i="2" s="1"/>
  <c r="H312" i="2"/>
  <c r="H431" i="2" s="1"/>
  <c r="G312" i="2"/>
  <c r="F312" i="2"/>
  <c r="F431" i="2" s="1"/>
  <c r="AX311" i="2"/>
  <c r="AM311" i="2"/>
  <c r="H311" i="8" s="1"/>
  <c r="AM311" i="8" s="1"/>
  <c r="AL311" i="2"/>
  <c r="G311" i="8" s="1"/>
  <c r="AL311" i="8" s="1"/>
  <c r="AK311" i="2"/>
  <c r="F311" i="8" s="1"/>
  <c r="AK311" i="8" s="1"/>
  <c r="AM310" i="2"/>
  <c r="H310" i="8" s="1"/>
  <c r="AM310" i="8" s="1"/>
  <c r="AL310" i="2"/>
  <c r="G310" i="8" s="1"/>
  <c r="AL310" i="8" s="1"/>
  <c r="AK310" i="2"/>
  <c r="F310" i="8" s="1"/>
  <c r="AK310" i="8" s="1"/>
  <c r="AM309" i="2"/>
  <c r="H309" i="8" s="1"/>
  <c r="AM309" i="8" s="1"/>
  <c r="AL309" i="2"/>
  <c r="G309" i="8" s="1"/>
  <c r="AL309" i="8" s="1"/>
  <c r="AK309" i="2"/>
  <c r="F309" i="8" s="1"/>
  <c r="AK309" i="8" s="1"/>
  <c r="AM308" i="2"/>
  <c r="H308" i="8" s="1"/>
  <c r="AM308" i="8" s="1"/>
  <c r="AL308" i="2"/>
  <c r="G308" i="8" s="1"/>
  <c r="AL308" i="8" s="1"/>
  <c r="AK308" i="2"/>
  <c r="F308" i="8" s="1"/>
  <c r="AK308" i="8" s="1"/>
  <c r="AM307" i="2"/>
  <c r="H307" i="8" s="1"/>
  <c r="AM307" i="8" s="1"/>
  <c r="AL307" i="2"/>
  <c r="G307" i="8" s="1"/>
  <c r="AL307" i="8" s="1"/>
  <c r="AK307" i="2"/>
  <c r="F307" i="8" s="1"/>
  <c r="AK307" i="8" s="1"/>
  <c r="AM306" i="2"/>
  <c r="H306" i="8" s="1"/>
  <c r="AM306" i="8" s="1"/>
  <c r="AL306" i="2"/>
  <c r="G306" i="8" s="1"/>
  <c r="AL306" i="8" s="1"/>
  <c r="AK306" i="2"/>
  <c r="F306" i="8" s="1"/>
  <c r="AK306" i="8" s="1"/>
  <c r="AM305" i="2"/>
  <c r="H305" i="8" s="1"/>
  <c r="AM305" i="8" s="1"/>
  <c r="AL305" i="2"/>
  <c r="G305" i="8" s="1"/>
  <c r="AL305" i="8" s="1"/>
  <c r="AK305" i="2"/>
  <c r="F305" i="8" s="1"/>
  <c r="AK305" i="8" s="1"/>
  <c r="AM304" i="2"/>
  <c r="H304" i="8" s="1"/>
  <c r="AM304" i="8" s="1"/>
  <c r="AL304" i="2"/>
  <c r="G304" i="8" s="1"/>
  <c r="AL304" i="8" s="1"/>
  <c r="AK304" i="2"/>
  <c r="F304" i="8" s="1"/>
  <c r="AK304" i="8" s="1"/>
  <c r="AX303" i="2"/>
  <c r="AX304" i="2" s="1"/>
  <c r="AM303" i="2"/>
  <c r="H303" i="8" s="1"/>
  <c r="AL303" i="2"/>
  <c r="G303" i="8" s="1"/>
  <c r="AL303" i="8" s="1"/>
  <c r="AK303" i="2"/>
  <c r="F303" i="8" s="1"/>
  <c r="AK303" i="8" s="1"/>
  <c r="AX302" i="2"/>
  <c r="AM302" i="2"/>
  <c r="H302" i="8" s="1"/>
  <c r="AM302" i="8" s="1"/>
  <c r="AL302" i="2"/>
  <c r="G302" i="8" s="1"/>
  <c r="AL302" i="8" s="1"/>
  <c r="AK302" i="2"/>
  <c r="F302" i="8" s="1"/>
  <c r="AK302" i="8" s="1"/>
  <c r="AM301" i="2"/>
  <c r="H301" i="8" s="1"/>
  <c r="AM301" i="8" s="1"/>
  <c r="AL301" i="2"/>
  <c r="G301" i="8" s="1"/>
  <c r="AL301" i="8" s="1"/>
  <c r="AK301" i="2"/>
  <c r="F301" i="8" s="1"/>
  <c r="AK301" i="8" s="1"/>
  <c r="AM298" i="2"/>
  <c r="H298" i="8" s="1"/>
  <c r="AM298" i="8" s="1"/>
  <c r="AL298" i="2"/>
  <c r="G298" i="8" s="1"/>
  <c r="AL298" i="8" s="1"/>
  <c r="AK298" i="2"/>
  <c r="F298" i="8" s="1"/>
  <c r="AK298" i="8" s="1"/>
  <c r="AM297" i="2"/>
  <c r="H297" i="8" s="1"/>
  <c r="AM297" i="8" s="1"/>
  <c r="AL297" i="2"/>
  <c r="G297" i="8" s="1"/>
  <c r="AL297" i="8" s="1"/>
  <c r="AK297" i="2"/>
  <c r="F297" i="8" s="1"/>
  <c r="AK297" i="8" s="1"/>
  <c r="AM296" i="2"/>
  <c r="H296" i="8" s="1"/>
  <c r="AM296" i="8" s="1"/>
  <c r="AL296" i="2"/>
  <c r="G296" i="8" s="1"/>
  <c r="AL296" i="8" s="1"/>
  <c r="AK296" i="2"/>
  <c r="F296" i="8" s="1"/>
  <c r="AK296" i="8" s="1"/>
  <c r="AX295" i="2"/>
  <c r="AM295" i="2"/>
  <c r="H295" i="8" s="1"/>
  <c r="AM295" i="8" s="1"/>
  <c r="AL295" i="2"/>
  <c r="G295" i="8" s="1"/>
  <c r="AL295" i="8" s="1"/>
  <c r="AK295" i="2"/>
  <c r="F295" i="8" s="1"/>
  <c r="AK295" i="8" s="1"/>
  <c r="AM294" i="2"/>
  <c r="H294" i="8" s="1"/>
  <c r="AL294" i="2"/>
  <c r="G294" i="8" s="1"/>
  <c r="AL294" i="8" s="1"/>
  <c r="AK294" i="2"/>
  <c r="F294" i="8" s="1"/>
  <c r="O290" i="2"/>
  <c r="AI288" i="2"/>
  <c r="AH288" i="2"/>
  <c r="AG288" i="2"/>
  <c r="AF288" i="2"/>
  <c r="AE288" i="2"/>
  <c r="AD288" i="2"/>
  <c r="AC288" i="2"/>
  <c r="AB288" i="2"/>
  <c r="AA288" i="2"/>
  <c r="Z288" i="2"/>
  <c r="Y288" i="2"/>
  <c r="X288" i="2"/>
  <c r="W288" i="2"/>
  <c r="V288" i="2"/>
  <c r="U288" i="2"/>
  <c r="T288" i="2"/>
  <c r="S288" i="2"/>
  <c r="R288" i="2"/>
  <c r="Q288" i="2"/>
  <c r="P288" i="2"/>
  <c r="O288" i="2"/>
  <c r="N288" i="2"/>
  <c r="M288" i="2"/>
  <c r="L288" i="2"/>
  <c r="H288" i="2"/>
  <c r="G288" i="2"/>
  <c r="F288" i="2"/>
  <c r="AX287" i="2"/>
  <c r="AM287" i="2"/>
  <c r="H287" i="8" s="1"/>
  <c r="AM287" i="8" s="1"/>
  <c r="AL287" i="2"/>
  <c r="G287" i="8" s="1"/>
  <c r="AL287" i="8" s="1"/>
  <c r="AK287" i="2"/>
  <c r="F287" i="8" s="1"/>
  <c r="AK287" i="8" s="1"/>
  <c r="AM286" i="2"/>
  <c r="H286" i="8" s="1"/>
  <c r="AM286" i="8" s="1"/>
  <c r="AL286" i="2"/>
  <c r="G286" i="8" s="1"/>
  <c r="AL286" i="8" s="1"/>
  <c r="AK286" i="2"/>
  <c r="F286" i="8" s="1"/>
  <c r="AK286" i="8" s="1"/>
  <c r="AM285" i="2"/>
  <c r="H285" i="8" s="1"/>
  <c r="AM285" i="8" s="1"/>
  <c r="AL285" i="2"/>
  <c r="G285" i="8" s="1"/>
  <c r="AL285" i="8" s="1"/>
  <c r="AK285" i="2"/>
  <c r="F285" i="8" s="1"/>
  <c r="AK285" i="8" s="1"/>
  <c r="AM284" i="2"/>
  <c r="H284" i="8" s="1"/>
  <c r="AM284" i="8" s="1"/>
  <c r="AL284" i="2"/>
  <c r="G284" i="8" s="1"/>
  <c r="AL284" i="8" s="1"/>
  <c r="AK284" i="2"/>
  <c r="F284" i="8" s="1"/>
  <c r="AK284" i="8" s="1"/>
  <c r="AM283" i="2"/>
  <c r="H283" i="8" s="1"/>
  <c r="AM283" i="8" s="1"/>
  <c r="AL283" i="2"/>
  <c r="G283" i="8" s="1"/>
  <c r="AL283" i="8" s="1"/>
  <c r="AK283" i="2"/>
  <c r="F283" i="8" s="1"/>
  <c r="AK283" i="8" s="1"/>
  <c r="AM282" i="2"/>
  <c r="H282" i="8" s="1"/>
  <c r="AM282" i="8" s="1"/>
  <c r="AL282" i="2"/>
  <c r="G282" i="8" s="1"/>
  <c r="AL282" i="8" s="1"/>
  <c r="AK282" i="2"/>
  <c r="F282" i="8" s="1"/>
  <c r="AK282" i="8" s="1"/>
  <c r="AM281" i="2"/>
  <c r="H281" i="8" s="1"/>
  <c r="AM281" i="8" s="1"/>
  <c r="AL281" i="2"/>
  <c r="G281" i="8" s="1"/>
  <c r="AL281" i="8" s="1"/>
  <c r="AK281" i="2"/>
  <c r="F281" i="8" s="1"/>
  <c r="AK281" i="8" s="1"/>
  <c r="AM280" i="2"/>
  <c r="H280" i="8" s="1"/>
  <c r="AM280" i="8" s="1"/>
  <c r="AL280" i="2"/>
  <c r="G280" i="8" s="1"/>
  <c r="AL280" i="8" s="1"/>
  <c r="AK280" i="2"/>
  <c r="F280" i="8" s="1"/>
  <c r="AK280" i="8" s="1"/>
  <c r="AX279" i="2"/>
  <c r="AM279" i="2"/>
  <c r="H279" i="8" s="1"/>
  <c r="AM279" i="8" s="1"/>
  <c r="AL279" i="2"/>
  <c r="G279" i="8" s="1"/>
  <c r="AL279" i="8" s="1"/>
  <c r="AK279" i="2"/>
  <c r="F279" i="8" s="1"/>
  <c r="AK279" i="8" s="1"/>
  <c r="AX278" i="2"/>
  <c r="AT278" i="2"/>
  <c r="AM278" i="2"/>
  <c r="H278" i="8" s="1"/>
  <c r="AM278" i="8" s="1"/>
  <c r="AL278" i="2"/>
  <c r="G278" i="8" s="1"/>
  <c r="AK278" i="2"/>
  <c r="F278" i="8" s="1"/>
  <c r="AM277" i="2"/>
  <c r="H277" i="8" s="1"/>
  <c r="AM277" i="8" s="1"/>
  <c r="AL277" i="2"/>
  <c r="G277" i="8" s="1"/>
  <c r="AK277" i="2"/>
  <c r="F277" i="8" s="1"/>
  <c r="AI275" i="2"/>
  <c r="AH275" i="2"/>
  <c r="AG275" i="2"/>
  <c r="AF275" i="2"/>
  <c r="AE275" i="2"/>
  <c r="AD275" i="2"/>
  <c r="AC275" i="2"/>
  <c r="AB275" i="2"/>
  <c r="AA275" i="2"/>
  <c r="Z275" i="2"/>
  <c r="Y275" i="2"/>
  <c r="X275" i="2"/>
  <c r="W275" i="2"/>
  <c r="V275" i="2"/>
  <c r="U275" i="2"/>
  <c r="T275" i="2"/>
  <c r="S275" i="2"/>
  <c r="R275" i="2"/>
  <c r="Q275" i="2"/>
  <c r="P275" i="2"/>
  <c r="O275" i="2"/>
  <c r="N275" i="2"/>
  <c r="M275" i="2"/>
  <c r="L275" i="2"/>
  <c r="H275" i="2"/>
  <c r="G275" i="2"/>
  <c r="F275" i="2"/>
  <c r="AX274" i="2"/>
  <c r="AM274" i="2"/>
  <c r="H274" i="8" s="1"/>
  <c r="AM274" i="8" s="1"/>
  <c r="AL274" i="2"/>
  <c r="G274" i="8" s="1"/>
  <c r="AL274" i="8" s="1"/>
  <c r="AK274" i="2"/>
  <c r="F274" i="8" s="1"/>
  <c r="AK274" i="8" s="1"/>
  <c r="AM273" i="2"/>
  <c r="H273" i="8" s="1"/>
  <c r="AM273" i="8" s="1"/>
  <c r="AL273" i="2"/>
  <c r="G273" i="8" s="1"/>
  <c r="AL273" i="8" s="1"/>
  <c r="AK273" i="2"/>
  <c r="F273" i="8" s="1"/>
  <c r="AK273" i="8" s="1"/>
  <c r="AM272" i="2"/>
  <c r="H272" i="8" s="1"/>
  <c r="AM272" i="8" s="1"/>
  <c r="AL272" i="2"/>
  <c r="G272" i="8" s="1"/>
  <c r="AL272" i="8" s="1"/>
  <c r="AK272" i="2"/>
  <c r="F272" i="8" s="1"/>
  <c r="AK272" i="8" s="1"/>
  <c r="AM271" i="2"/>
  <c r="H271" i="8" s="1"/>
  <c r="AM271" i="8" s="1"/>
  <c r="AL271" i="2"/>
  <c r="G271" i="8" s="1"/>
  <c r="AL271" i="8" s="1"/>
  <c r="AK271" i="2"/>
  <c r="F271" i="8" s="1"/>
  <c r="AK271" i="8" s="1"/>
  <c r="AM270" i="2"/>
  <c r="H270" i="8" s="1"/>
  <c r="AM270" i="8" s="1"/>
  <c r="AL270" i="2"/>
  <c r="G270" i="8" s="1"/>
  <c r="AL270" i="8" s="1"/>
  <c r="AK270" i="2"/>
  <c r="F270" i="8" s="1"/>
  <c r="AK270" i="8" s="1"/>
  <c r="AM269" i="2"/>
  <c r="H269" i="8" s="1"/>
  <c r="AM269" i="8" s="1"/>
  <c r="AL269" i="2"/>
  <c r="G269" i="8" s="1"/>
  <c r="AL269" i="8" s="1"/>
  <c r="AK269" i="2"/>
  <c r="F269" i="8" s="1"/>
  <c r="AK269" i="8" s="1"/>
  <c r="AM268" i="2"/>
  <c r="H268" i="8" s="1"/>
  <c r="AM268" i="8" s="1"/>
  <c r="AL268" i="2"/>
  <c r="G268" i="8" s="1"/>
  <c r="AL268" i="8" s="1"/>
  <c r="AK268" i="2"/>
  <c r="F268" i="8" s="1"/>
  <c r="AK268" i="8" s="1"/>
  <c r="AM267" i="2"/>
  <c r="H267" i="8" s="1"/>
  <c r="AM267" i="8" s="1"/>
  <c r="AL267" i="2"/>
  <c r="G267" i="8" s="1"/>
  <c r="AL267" i="8" s="1"/>
  <c r="AK267" i="2"/>
  <c r="F267" i="8" s="1"/>
  <c r="AK267" i="8" s="1"/>
  <c r="AX266" i="2"/>
  <c r="AX267" i="2" s="1"/>
  <c r="AM266" i="2"/>
  <c r="H266" i="8" s="1"/>
  <c r="AM266" i="8" s="1"/>
  <c r="AL266" i="2"/>
  <c r="G266" i="8" s="1"/>
  <c r="AL266" i="8" s="1"/>
  <c r="AK266" i="2"/>
  <c r="F266" i="8" s="1"/>
  <c r="AX265" i="2"/>
  <c r="AM265" i="2"/>
  <c r="H265" i="8" s="1"/>
  <c r="AM265" i="8" s="1"/>
  <c r="AL265" i="2"/>
  <c r="G265" i="8" s="1"/>
  <c r="AL265" i="8" s="1"/>
  <c r="AK265" i="2"/>
  <c r="F265" i="8" s="1"/>
  <c r="AK265" i="8" s="1"/>
  <c r="AM264" i="2"/>
  <c r="H264" i="8" s="1"/>
  <c r="AL264" i="2"/>
  <c r="G264" i="8" s="1"/>
  <c r="AL264" i="8" s="1"/>
  <c r="AL275" i="8" s="1"/>
  <c r="AK264" i="2"/>
  <c r="F264" i="8" s="1"/>
  <c r="AK264" i="8" s="1"/>
  <c r="AI262" i="2"/>
  <c r="AH262" i="2"/>
  <c r="AG262" i="2"/>
  <c r="AF262" i="2"/>
  <c r="AE262" i="2"/>
  <c r="AD262" i="2"/>
  <c r="AC262" i="2"/>
  <c r="AB262" i="2"/>
  <c r="AA262" i="2"/>
  <c r="Z262" i="2"/>
  <c r="Y262" i="2"/>
  <c r="X262" i="2"/>
  <c r="W262" i="2"/>
  <c r="V262" i="2"/>
  <c r="U262" i="2"/>
  <c r="T262" i="2"/>
  <c r="S262" i="2"/>
  <c r="R262" i="2"/>
  <c r="Q262" i="2"/>
  <c r="P262" i="2"/>
  <c r="O262" i="2"/>
  <c r="N262" i="2"/>
  <c r="M262" i="2"/>
  <c r="L262" i="2"/>
  <c r="H262" i="2"/>
  <c r="G262" i="2"/>
  <c r="F262" i="2"/>
  <c r="AX261" i="2"/>
  <c r="AM261" i="2"/>
  <c r="H261" i="8" s="1"/>
  <c r="AM261" i="8" s="1"/>
  <c r="AL261" i="2"/>
  <c r="G261" i="8" s="1"/>
  <c r="AL261" i="8" s="1"/>
  <c r="AK261" i="2"/>
  <c r="F261" i="8" s="1"/>
  <c r="AK261" i="8" s="1"/>
  <c r="AM260" i="2"/>
  <c r="H260" i="8" s="1"/>
  <c r="AM260" i="8" s="1"/>
  <c r="AL260" i="2"/>
  <c r="G260" i="8" s="1"/>
  <c r="AL260" i="8" s="1"/>
  <c r="AK260" i="2"/>
  <c r="F260" i="8" s="1"/>
  <c r="AK260" i="8" s="1"/>
  <c r="AM259" i="2"/>
  <c r="H259" i="8" s="1"/>
  <c r="AM259" i="8" s="1"/>
  <c r="AL259" i="2"/>
  <c r="G259" i="8" s="1"/>
  <c r="AL259" i="8" s="1"/>
  <c r="AK259" i="2"/>
  <c r="F259" i="8" s="1"/>
  <c r="AK259" i="8" s="1"/>
  <c r="AM258" i="2"/>
  <c r="H258" i="8" s="1"/>
  <c r="AM258" i="8" s="1"/>
  <c r="AL258" i="2"/>
  <c r="G258" i="8" s="1"/>
  <c r="AL258" i="8" s="1"/>
  <c r="AK258" i="2"/>
  <c r="F258" i="8" s="1"/>
  <c r="AK258" i="8" s="1"/>
  <c r="AM257" i="2"/>
  <c r="H257" i="8" s="1"/>
  <c r="AM257" i="8" s="1"/>
  <c r="AL257" i="2"/>
  <c r="G257" i="8" s="1"/>
  <c r="AL257" i="8" s="1"/>
  <c r="AK257" i="2"/>
  <c r="F257" i="8" s="1"/>
  <c r="AK257" i="8" s="1"/>
  <c r="AM256" i="2"/>
  <c r="H256" i="8" s="1"/>
  <c r="AM256" i="8" s="1"/>
  <c r="AL256" i="2"/>
  <c r="G256" i="8" s="1"/>
  <c r="AL256" i="8" s="1"/>
  <c r="AK256" i="2"/>
  <c r="F256" i="8" s="1"/>
  <c r="AK256" i="8" s="1"/>
  <c r="AM255" i="2"/>
  <c r="H255" i="8" s="1"/>
  <c r="AM255" i="8" s="1"/>
  <c r="AL255" i="2"/>
  <c r="G255" i="8" s="1"/>
  <c r="AL255" i="8" s="1"/>
  <c r="AK255" i="2"/>
  <c r="F255" i="8" s="1"/>
  <c r="AK255" i="8" s="1"/>
  <c r="AM254" i="2"/>
  <c r="H254" i="8" s="1"/>
  <c r="AM254" i="8" s="1"/>
  <c r="AL254" i="2"/>
  <c r="G254" i="8" s="1"/>
  <c r="AL254" i="8" s="1"/>
  <c r="AK254" i="2"/>
  <c r="F254" i="8" s="1"/>
  <c r="AK254" i="8" s="1"/>
  <c r="AX253" i="2"/>
  <c r="AX254" i="2" s="1"/>
  <c r="AM253" i="2"/>
  <c r="H253" i="8" s="1"/>
  <c r="AL253" i="2"/>
  <c r="G253" i="8" s="1"/>
  <c r="AL253" i="8" s="1"/>
  <c r="AK253" i="2"/>
  <c r="F253" i="8" s="1"/>
  <c r="AK253" i="8" s="1"/>
  <c r="AX252" i="2"/>
  <c r="AM252" i="2"/>
  <c r="H252" i="8" s="1"/>
  <c r="AM252" i="8" s="1"/>
  <c r="AL252" i="2"/>
  <c r="G252" i="8" s="1"/>
  <c r="AL252" i="8" s="1"/>
  <c r="AK252" i="2"/>
  <c r="F252" i="8" s="1"/>
  <c r="AK252" i="8" s="1"/>
  <c r="AT251" i="2"/>
  <c r="AM251" i="2"/>
  <c r="H251" i="8" s="1"/>
  <c r="AL251" i="2"/>
  <c r="G251" i="8" s="1"/>
  <c r="AK251" i="2"/>
  <c r="F251" i="8" s="1"/>
  <c r="AI249" i="2"/>
  <c r="AH249" i="2"/>
  <c r="AG249" i="2"/>
  <c r="AF249" i="2"/>
  <c r="AE249" i="2"/>
  <c r="AD249" i="2"/>
  <c r="AC249" i="2"/>
  <c r="AB249" i="2"/>
  <c r="AA249" i="2"/>
  <c r="Z249" i="2"/>
  <c r="Y249" i="2"/>
  <c r="X249" i="2"/>
  <c r="W249" i="2"/>
  <c r="V249" i="2"/>
  <c r="U249" i="2"/>
  <c r="T249" i="2"/>
  <c r="S249" i="2"/>
  <c r="R249" i="2"/>
  <c r="Q249" i="2"/>
  <c r="P249" i="2"/>
  <c r="O249" i="2"/>
  <c r="N249" i="2"/>
  <c r="M249" i="2"/>
  <c r="L249" i="2"/>
  <c r="H249" i="2"/>
  <c r="G249" i="2"/>
  <c r="F249" i="2"/>
  <c r="AX248" i="2"/>
  <c r="AM248" i="2"/>
  <c r="H248" i="8" s="1"/>
  <c r="AM248" i="8" s="1"/>
  <c r="AL248" i="2"/>
  <c r="G248" i="8" s="1"/>
  <c r="AL248" i="8" s="1"/>
  <c r="AK248" i="2"/>
  <c r="F248" i="8" s="1"/>
  <c r="AK248" i="8" s="1"/>
  <c r="AM247" i="2"/>
  <c r="H247" i="8" s="1"/>
  <c r="AM247" i="8" s="1"/>
  <c r="AL247" i="2"/>
  <c r="G247" i="8" s="1"/>
  <c r="AL247" i="8" s="1"/>
  <c r="AK247" i="2"/>
  <c r="F247" i="8" s="1"/>
  <c r="AK247" i="8" s="1"/>
  <c r="AM246" i="2"/>
  <c r="H246" i="8" s="1"/>
  <c r="AM246" i="8" s="1"/>
  <c r="AL246" i="2"/>
  <c r="G246" i="8" s="1"/>
  <c r="AL246" i="8" s="1"/>
  <c r="AK246" i="2"/>
  <c r="F246" i="8" s="1"/>
  <c r="AK246" i="8" s="1"/>
  <c r="AM245" i="2"/>
  <c r="H245" i="8" s="1"/>
  <c r="AM245" i="8" s="1"/>
  <c r="AL245" i="2"/>
  <c r="G245" i="8" s="1"/>
  <c r="AL245" i="8" s="1"/>
  <c r="AK245" i="2"/>
  <c r="F245" i="8" s="1"/>
  <c r="AK245" i="8" s="1"/>
  <c r="AM244" i="2"/>
  <c r="H244" i="8" s="1"/>
  <c r="AM244" i="8" s="1"/>
  <c r="AL244" i="2"/>
  <c r="G244" i="8" s="1"/>
  <c r="AL244" i="8" s="1"/>
  <c r="AK244" i="2"/>
  <c r="F244" i="8" s="1"/>
  <c r="AK244" i="8" s="1"/>
  <c r="AM243" i="2"/>
  <c r="H243" i="8" s="1"/>
  <c r="AM243" i="8" s="1"/>
  <c r="AL243" i="2"/>
  <c r="G243" i="8" s="1"/>
  <c r="AL243" i="8" s="1"/>
  <c r="AK243" i="2"/>
  <c r="F243" i="8" s="1"/>
  <c r="AK243" i="8" s="1"/>
  <c r="AM242" i="2"/>
  <c r="H242" i="8" s="1"/>
  <c r="AM242" i="8" s="1"/>
  <c r="AL242" i="2"/>
  <c r="G242" i="8" s="1"/>
  <c r="AL242" i="8" s="1"/>
  <c r="AK242" i="2"/>
  <c r="F242" i="8" s="1"/>
  <c r="AK242" i="8" s="1"/>
  <c r="AM241" i="2"/>
  <c r="H241" i="8" s="1"/>
  <c r="AM241" i="8" s="1"/>
  <c r="AL241" i="2"/>
  <c r="G241" i="8" s="1"/>
  <c r="AL241" i="8" s="1"/>
  <c r="AK241" i="2"/>
  <c r="F241" i="8" s="1"/>
  <c r="AK241" i="8" s="1"/>
  <c r="AM240" i="2"/>
  <c r="H240" i="8" s="1"/>
  <c r="AM240" i="8" s="1"/>
  <c r="AL240" i="2"/>
  <c r="G240" i="8" s="1"/>
  <c r="AL240" i="8" s="1"/>
  <c r="AK240" i="2"/>
  <c r="F240" i="8" s="1"/>
  <c r="AK240" i="8" s="1"/>
  <c r="AX239" i="2"/>
  <c r="AM239" i="2"/>
  <c r="H239" i="8" s="1"/>
  <c r="AM239" i="8" s="1"/>
  <c r="AL239" i="2"/>
  <c r="G239" i="8" s="1"/>
  <c r="AL239" i="8" s="1"/>
  <c r="AK239" i="2"/>
  <c r="F239" i="8" s="1"/>
  <c r="AK239" i="8" s="1"/>
  <c r="AM238" i="2"/>
  <c r="H238" i="8" s="1"/>
  <c r="AM238" i="8" s="1"/>
  <c r="AL238" i="2"/>
  <c r="G238" i="8" s="1"/>
  <c r="AK238" i="2"/>
  <c r="F238" i="8" s="1"/>
  <c r="AK238" i="8" s="1"/>
  <c r="AI236" i="2"/>
  <c r="AH236" i="2"/>
  <c r="AG236" i="2"/>
  <c r="AF236" i="2"/>
  <c r="AE236" i="2"/>
  <c r="AD236" i="2"/>
  <c r="AC236" i="2"/>
  <c r="AB236" i="2"/>
  <c r="AA236" i="2"/>
  <c r="Z236" i="2"/>
  <c r="Y236" i="2"/>
  <c r="X236" i="2"/>
  <c r="W236" i="2"/>
  <c r="V236" i="2"/>
  <c r="U236" i="2"/>
  <c r="T236" i="2"/>
  <c r="S236" i="2"/>
  <c r="R236" i="2"/>
  <c r="Q236" i="2"/>
  <c r="P236" i="2"/>
  <c r="O236" i="2"/>
  <c r="N236" i="2"/>
  <c r="M236" i="2"/>
  <c r="L236" i="2"/>
  <c r="H236" i="2"/>
  <c r="G236" i="2"/>
  <c r="F236" i="2"/>
  <c r="AX235" i="2"/>
  <c r="AM235" i="2"/>
  <c r="H235" i="8" s="1"/>
  <c r="AM235" i="8" s="1"/>
  <c r="AL235" i="2"/>
  <c r="G235" i="8" s="1"/>
  <c r="AL235" i="8" s="1"/>
  <c r="AK235" i="2"/>
  <c r="F235" i="8" s="1"/>
  <c r="AK235" i="8" s="1"/>
  <c r="AM234" i="2"/>
  <c r="H234" i="8" s="1"/>
  <c r="AM234" i="8" s="1"/>
  <c r="AL234" i="2"/>
  <c r="G234" i="8" s="1"/>
  <c r="AL234" i="8" s="1"/>
  <c r="AK234" i="2"/>
  <c r="F234" i="8" s="1"/>
  <c r="AK234" i="8" s="1"/>
  <c r="AM233" i="2"/>
  <c r="H233" i="8" s="1"/>
  <c r="AM233" i="8" s="1"/>
  <c r="AL233" i="2"/>
  <c r="G233" i="8" s="1"/>
  <c r="AL233" i="8" s="1"/>
  <c r="AK233" i="2"/>
  <c r="F233" i="8" s="1"/>
  <c r="AK233" i="8" s="1"/>
  <c r="AM232" i="2"/>
  <c r="H232" i="8" s="1"/>
  <c r="AM232" i="8" s="1"/>
  <c r="AL232" i="2"/>
  <c r="G232" i="8" s="1"/>
  <c r="AL232" i="8" s="1"/>
  <c r="AK232" i="2"/>
  <c r="F232" i="8" s="1"/>
  <c r="AK232" i="8" s="1"/>
  <c r="AM231" i="2"/>
  <c r="H231" i="8" s="1"/>
  <c r="AM231" i="8" s="1"/>
  <c r="AL231" i="2"/>
  <c r="G231" i="8" s="1"/>
  <c r="AL231" i="8" s="1"/>
  <c r="AK231" i="2"/>
  <c r="F231" i="8" s="1"/>
  <c r="AK231" i="8" s="1"/>
  <c r="AM230" i="2"/>
  <c r="H230" i="8" s="1"/>
  <c r="AM230" i="8" s="1"/>
  <c r="AL230" i="2"/>
  <c r="G230" i="8" s="1"/>
  <c r="AL230" i="8" s="1"/>
  <c r="AK230" i="2"/>
  <c r="F230" i="8" s="1"/>
  <c r="AK230" i="8" s="1"/>
  <c r="AM229" i="2"/>
  <c r="H229" i="8" s="1"/>
  <c r="AM229" i="8" s="1"/>
  <c r="AL229" i="2"/>
  <c r="G229" i="8" s="1"/>
  <c r="AL229" i="8" s="1"/>
  <c r="AK229" i="2"/>
  <c r="F229" i="8" s="1"/>
  <c r="AK229" i="8" s="1"/>
  <c r="AM228" i="2"/>
  <c r="H228" i="8" s="1"/>
  <c r="AM228" i="8" s="1"/>
  <c r="AL228" i="2"/>
  <c r="G228" i="8" s="1"/>
  <c r="AL228" i="8" s="1"/>
  <c r="AK228" i="2"/>
  <c r="F228" i="8" s="1"/>
  <c r="AK228" i="8" s="1"/>
  <c r="AX227" i="2"/>
  <c r="AM227" i="2"/>
  <c r="H227" i="8" s="1"/>
  <c r="AM227" i="8" s="1"/>
  <c r="AL227" i="2"/>
  <c r="G227" i="8" s="1"/>
  <c r="AL227" i="8" s="1"/>
  <c r="AK227" i="2"/>
  <c r="F227" i="8" s="1"/>
  <c r="AK227" i="8" s="1"/>
  <c r="AX226" i="2"/>
  <c r="AM226" i="2"/>
  <c r="H226" i="8" s="1"/>
  <c r="AM226" i="8" s="1"/>
  <c r="AL226" i="2"/>
  <c r="G226" i="8" s="1"/>
  <c r="AL226" i="8" s="1"/>
  <c r="AK226" i="2"/>
  <c r="F226" i="8" s="1"/>
  <c r="AK226" i="8" s="1"/>
  <c r="AT226" i="2"/>
  <c r="AM225" i="2"/>
  <c r="H225" i="8" s="1"/>
  <c r="AM225" i="8" s="1"/>
  <c r="AL225" i="2"/>
  <c r="G225" i="8" s="1"/>
  <c r="AL225" i="8" s="1"/>
  <c r="AK225" i="2"/>
  <c r="F225" i="8" s="1"/>
  <c r="AK225" i="8" s="1"/>
  <c r="AI223" i="2"/>
  <c r="AH223" i="2"/>
  <c r="AG223" i="2"/>
  <c r="AF223" i="2"/>
  <c r="AE223" i="2"/>
  <c r="AD223" i="2"/>
  <c r="AC223" i="2"/>
  <c r="AB223" i="2"/>
  <c r="AA223" i="2"/>
  <c r="Z223" i="2"/>
  <c r="Y223" i="2"/>
  <c r="X223" i="2"/>
  <c r="W223" i="2"/>
  <c r="V223" i="2"/>
  <c r="U223" i="2"/>
  <c r="T223" i="2"/>
  <c r="S223" i="2"/>
  <c r="R223" i="2"/>
  <c r="Q223" i="2"/>
  <c r="P223" i="2"/>
  <c r="O223" i="2"/>
  <c r="N223" i="2"/>
  <c r="M223" i="2"/>
  <c r="L223" i="2"/>
  <c r="H223" i="2"/>
  <c r="G223" i="2"/>
  <c r="F223" i="2"/>
  <c r="AX222" i="2"/>
  <c r="AM222" i="2"/>
  <c r="H222" i="8" s="1"/>
  <c r="AM222" i="8" s="1"/>
  <c r="AL222" i="2"/>
  <c r="G222" i="8" s="1"/>
  <c r="AL222" i="8" s="1"/>
  <c r="AK222" i="2"/>
  <c r="F222" i="8" s="1"/>
  <c r="AK222" i="8" s="1"/>
  <c r="AM221" i="2"/>
  <c r="H221" i="8" s="1"/>
  <c r="AM221" i="8" s="1"/>
  <c r="AL221" i="2"/>
  <c r="G221" i="8" s="1"/>
  <c r="AL221" i="8" s="1"/>
  <c r="AK221" i="2"/>
  <c r="F221" i="8" s="1"/>
  <c r="AK221" i="8" s="1"/>
  <c r="AM220" i="2"/>
  <c r="H220" i="8" s="1"/>
  <c r="AM220" i="8" s="1"/>
  <c r="AL220" i="2"/>
  <c r="G220" i="8" s="1"/>
  <c r="AL220" i="8" s="1"/>
  <c r="AK220" i="2"/>
  <c r="F220" i="8" s="1"/>
  <c r="AK220" i="8" s="1"/>
  <c r="AM219" i="2"/>
  <c r="H219" i="8" s="1"/>
  <c r="AM219" i="8" s="1"/>
  <c r="AL219" i="2"/>
  <c r="G219" i="8" s="1"/>
  <c r="AL219" i="8" s="1"/>
  <c r="AK219" i="2"/>
  <c r="F219" i="8" s="1"/>
  <c r="AK219" i="8" s="1"/>
  <c r="AM218" i="2"/>
  <c r="H218" i="8" s="1"/>
  <c r="AM218" i="8" s="1"/>
  <c r="AL218" i="2"/>
  <c r="G218" i="8" s="1"/>
  <c r="AL218" i="8" s="1"/>
  <c r="AK218" i="2"/>
  <c r="F218" i="8" s="1"/>
  <c r="AK218" i="8" s="1"/>
  <c r="AM217" i="2"/>
  <c r="H217" i="8" s="1"/>
  <c r="AM217" i="8" s="1"/>
  <c r="AL217" i="2"/>
  <c r="G217" i="8" s="1"/>
  <c r="AL217" i="8" s="1"/>
  <c r="AK217" i="2"/>
  <c r="F217" i="8" s="1"/>
  <c r="AK217" i="8" s="1"/>
  <c r="AM216" i="2"/>
  <c r="H216" i="8" s="1"/>
  <c r="AM216" i="8" s="1"/>
  <c r="AL216" i="2"/>
  <c r="G216" i="8" s="1"/>
  <c r="AL216" i="8" s="1"/>
  <c r="AK216" i="2"/>
  <c r="F216" i="8" s="1"/>
  <c r="AK216" i="8" s="1"/>
  <c r="AM215" i="2"/>
  <c r="H215" i="8" s="1"/>
  <c r="AM215" i="8" s="1"/>
  <c r="AL215" i="2"/>
  <c r="G215" i="8" s="1"/>
  <c r="AL215" i="8" s="1"/>
  <c r="AK215" i="2"/>
  <c r="F215" i="8" s="1"/>
  <c r="AK215" i="8" s="1"/>
  <c r="AM214" i="2"/>
  <c r="H214" i="8" s="1"/>
  <c r="AM214" i="8" s="1"/>
  <c r="AL214" i="2"/>
  <c r="G214" i="8" s="1"/>
  <c r="AL214" i="8" s="1"/>
  <c r="AK214" i="2"/>
  <c r="F214" i="8" s="1"/>
  <c r="AX213" i="2"/>
  <c r="AM213" i="2"/>
  <c r="H213" i="8" s="1"/>
  <c r="AM213" i="8" s="1"/>
  <c r="AL213" i="2"/>
  <c r="G213" i="8" s="1"/>
  <c r="AL213" i="8" s="1"/>
  <c r="AK213" i="2"/>
  <c r="F213" i="8" s="1"/>
  <c r="AK213" i="8" s="1"/>
  <c r="AM212" i="2"/>
  <c r="H212" i="8" s="1"/>
  <c r="AM212" i="8" s="1"/>
  <c r="AL212" i="2"/>
  <c r="G212" i="8" s="1"/>
  <c r="AL212" i="8" s="1"/>
  <c r="AK212" i="2"/>
  <c r="F212" i="8" s="1"/>
  <c r="AK212" i="8" s="1"/>
  <c r="Z210" i="2"/>
  <c r="Y210" i="2"/>
  <c r="X210" i="2"/>
  <c r="W210" i="2"/>
  <c r="V210" i="2"/>
  <c r="U210" i="2"/>
  <c r="T210" i="2"/>
  <c r="S210" i="2"/>
  <c r="R210" i="2"/>
  <c r="Q210" i="2"/>
  <c r="P210" i="2"/>
  <c r="O210" i="2"/>
  <c r="H210" i="2"/>
  <c r="G210" i="2"/>
  <c r="F210" i="2"/>
  <c r="AX209" i="2"/>
  <c r="AM209" i="2"/>
  <c r="H209" i="8" s="1"/>
  <c r="AM209" i="8" s="1"/>
  <c r="AL209" i="2"/>
  <c r="G209" i="8" s="1"/>
  <c r="AL209" i="8" s="1"/>
  <c r="AK209" i="2"/>
  <c r="F209" i="8" s="1"/>
  <c r="AK209" i="8" s="1"/>
  <c r="AM208" i="2"/>
  <c r="H208" i="8" s="1"/>
  <c r="AM208" i="8" s="1"/>
  <c r="AL208" i="2"/>
  <c r="G208" i="8" s="1"/>
  <c r="AL208" i="8" s="1"/>
  <c r="AK208" i="2"/>
  <c r="F208" i="8" s="1"/>
  <c r="AK208" i="8" s="1"/>
  <c r="AM207" i="2"/>
  <c r="H207" i="8" s="1"/>
  <c r="AM207" i="8" s="1"/>
  <c r="AL207" i="2"/>
  <c r="G207" i="8" s="1"/>
  <c r="AL207" i="8" s="1"/>
  <c r="AK207" i="2"/>
  <c r="F207" i="8" s="1"/>
  <c r="AK207" i="8" s="1"/>
  <c r="AM206" i="2"/>
  <c r="H206" i="8" s="1"/>
  <c r="AM206" i="8" s="1"/>
  <c r="AL206" i="2"/>
  <c r="G206" i="8" s="1"/>
  <c r="AL206" i="8" s="1"/>
  <c r="AK206" i="2"/>
  <c r="F206" i="8" s="1"/>
  <c r="AK206" i="8" s="1"/>
  <c r="AM205" i="2"/>
  <c r="H205" i="8" s="1"/>
  <c r="AM205" i="8" s="1"/>
  <c r="AL205" i="2"/>
  <c r="G205" i="8" s="1"/>
  <c r="AL205" i="8" s="1"/>
  <c r="AK205" i="2"/>
  <c r="F205" i="8" s="1"/>
  <c r="AK205" i="8" s="1"/>
  <c r="AM204" i="2"/>
  <c r="H204" i="8" s="1"/>
  <c r="AM204" i="8" s="1"/>
  <c r="AL204" i="2"/>
  <c r="G204" i="8" s="1"/>
  <c r="AL204" i="8" s="1"/>
  <c r="AK204" i="2"/>
  <c r="F204" i="8" s="1"/>
  <c r="AK204" i="8" s="1"/>
  <c r="AM203" i="2"/>
  <c r="H203" i="8" s="1"/>
  <c r="AM203" i="8" s="1"/>
  <c r="AL203" i="2"/>
  <c r="G203" i="8" s="1"/>
  <c r="AL203" i="8" s="1"/>
  <c r="AK203" i="2"/>
  <c r="F203" i="8" s="1"/>
  <c r="AK203" i="8" s="1"/>
  <c r="AM202" i="2"/>
  <c r="H202" i="8" s="1"/>
  <c r="AM202" i="8" s="1"/>
  <c r="AL202" i="2"/>
  <c r="G202" i="8" s="1"/>
  <c r="AL202" i="8" s="1"/>
  <c r="AK202" i="2"/>
  <c r="F202" i="8" s="1"/>
  <c r="AK202" i="8" s="1"/>
  <c r="AM201" i="2"/>
  <c r="H201" i="8" s="1"/>
  <c r="AM201" i="8" s="1"/>
  <c r="AL201" i="2"/>
  <c r="G201" i="8" s="1"/>
  <c r="AL201" i="8" s="1"/>
  <c r="AK201" i="2"/>
  <c r="F201" i="8" s="1"/>
  <c r="AK201" i="8" s="1"/>
  <c r="AX200" i="2"/>
  <c r="AX201" i="2" s="1"/>
  <c r="AM200" i="2"/>
  <c r="H200" i="8" s="1"/>
  <c r="AM200" i="8" s="1"/>
  <c r="AL200" i="2"/>
  <c r="G200" i="8" s="1"/>
  <c r="AL200" i="8" s="1"/>
  <c r="AK200" i="2"/>
  <c r="F200" i="8" s="1"/>
  <c r="AK200" i="8" s="1"/>
  <c r="AM199" i="2"/>
  <c r="H199" i="8" s="1"/>
  <c r="AM199" i="8" s="1"/>
  <c r="AL199" i="2"/>
  <c r="G199" i="8" s="1"/>
  <c r="AL199" i="8" s="1"/>
  <c r="AK199" i="2"/>
  <c r="F199" i="8" s="1"/>
  <c r="AK199" i="8" s="1"/>
  <c r="AT199" i="2"/>
  <c r="Z197" i="2"/>
  <c r="Y197" i="2"/>
  <c r="X197" i="2"/>
  <c r="W197" i="2"/>
  <c r="V197" i="2"/>
  <c r="U197" i="2"/>
  <c r="T197" i="2"/>
  <c r="S197" i="2"/>
  <c r="R197" i="2"/>
  <c r="Q197" i="2"/>
  <c r="P197" i="2"/>
  <c r="O197" i="2"/>
  <c r="H197" i="2"/>
  <c r="G197" i="2"/>
  <c r="F197" i="2"/>
  <c r="AX196" i="2"/>
  <c r="AM196" i="2"/>
  <c r="H196" i="8" s="1"/>
  <c r="AM196" i="8" s="1"/>
  <c r="AL196" i="2"/>
  <c r="G196" i="8" s="1"/>
  <c r="AL196" i="8" s="1"/>
  <c r="AK196" i="2"/>
  <c r="F196" i="8" s="1"/>
  <c r="AK196" i="8" s="1"/>
  <c r="AM195" i="2"/>
  <c r="H195" i="8" s="1"/>
  <c r="AM195" i="8" s="1"/>
  <c r="AL195" i="2"/>
  <c r="G195" i="8" s="1"/>
  <c r="AL195" i="8" s="1"/>
  <c r="AK195" i="2"/>
  <c r="F195" i="8" s="1"/>
  <c r="AK195" i="8" s="1"/>
  <c r="AM194" i="2"/>
  <c r="H194" i="8" s="1"/>
  <c r="AM194" i="8" s="1"/>
  <c r="AL194" i="2"/>
  <c r="G194" i="8" s="1"/>
  <c r="AL194" i="8" s="1"/>
  <c r="AK194" i="2"/>
  <c r="F194" i="8" s="1"/>
  <c r="AK194" i="8" s="1"/>
  <c r="AM193" i="2"/>
  <c r="H193" i="8" s="1"/>
  <c r="AM193" i="8" s="1"/>
  <c r="AL193" i="2"/>
  <c r="G193" i="8" s="1"/>
  <c r="AL193" i="8" s="1"/>
  <c r="AK193" i="2"/>
  <c r="F193" i="8" s="1"/>
  <c r="AK193" i="8" s="1"/>
  <c r="AM192" i="2"/>
  <c r="H192" i="8" s="1"/>
  <c r="AM192" i="8" s="1"/>
  <c r="AL192" i="2"/>
  <c r="G192" i="8" s="1"/>
  <c r="AL192" i="8" s="1"/>
  <c r="AK192" i="2"/>
  <c r="F192" i="8" s="1"/>
  <c r="AK192" i="8" s="1"/>
  <c r="AM191" i="2"/>
  <c r="H191" i="8" s="1"/>
  <c r="AM191" i="8" s="1"/>
  <c r="AL191" i="2"/>
  <c r="G191" i="8" s="1"/>
  <c r="AL191" i="8" s="1"/>
  <c r="AK191" i="2"/>
  <c r="F191" i="8" s="1"/>
  <c r="AK191" i="8" s="1"/>
  <c r="AM190" i="2"/>
  <c r="H190" i="8" s="1"/>
  <c r="AM190" i="8" s="1"/>
  <c r="AL190" i="2"/>
  <c r="G190" i="8" s="1"/>
  <c r="AL190" i="8" s="1"/>
  <c r="AK190" i="2"/>
  <c r="F190" i="8" s="1"/>
  <c r="AK190" i="8" s="1"/>
  <c r="AM189" i="2"/>
  <c r="H189" i="8" s="1"/>
  <c r="AM189" i="8" s="1"/>
  <c r="AL189" i="2"/>
  <c r="G189" i="8" s="1"/>
  <c r="AL189" i="8" s="1"/>
  <c r="AK189" i="2"/>
  <c r="F189" i="8" s="1"/>
  <c r="AK189" i="8" s="1"/>
  <c r="AM188" i="2"/>
  <c r="H188" i="8" s="1"/>
  <c r="AM188" i="8" s="1"/>
  <c r="AL188" i="2"/>
  <c r="G188" i="8" s="1"/>
  <c r="AL188" i="8" s="1"/>
  <c r="AK188" i="2"/>
  <c r="F188" i="8" s="1"/>
  <c r="AK188" i="8" s="1"/>
  <c r="AX187" i="2"/>
  <c r="AX188" i="2" s="1"/>
  <c r="AM187" i="2"/>
  <c r="H187" i="8" s="1"/>
  <c r="AM187" i="8" s="1"/>
  <c r="AL187" i="2"/>
  <c r="G187" i="8" s="1"/>
  <c r="AL187" i="8" s="1"/>
  <c r="AK187" i="2"/>
  <c r="F187" i="8" s="1"/>
  <c r="AK187" i="8" s="1"/>
  <c r="AM186" i="2"/>
  <c r="H186" i="8" s="1"/>
  <c r="AM186" i="8" s="1"/>
  <c r="AL186" i="2"/>
  <c r="G186" i="8" s="1"/>
  <c r="AK186" i="2"/>
  <c r="F186" i="8" s="1"/>
  <c r="Z184" i="2"/>
  <c r="Y184" i="2"/>
  <c r="X184" i="2"/>
  <c r="W184" i="2"/>
  <c r="V184" i="2"/>
  <c r="U184" i="2"/>
  <c r="T184" i="2"/>
  <c r="S184" i="2"/>
  <c r="R184" i="2"/>
  <c r="Q184" i="2"/>
  <c r="P184" i="2"/>
  <c r="O184" i="2"/>
  <c r="H184" i="2"/>
  <c r="H290" i="2" s="1"/>
  <c r="G184" i="2"/>
  <c r="F184" i="2"/>
  <c r="AX183" i="2"/>
  <c r="AM183" i="2"/>
  <c r="H183" i="8" s="1"/>
  <c r="AM183" i="8" s="1"/>
  <c r="AL183" i="2"/>
  <c r="G183" i="8" s="1"/>
  <c r="AL183" i="8" s="1"/>
  <c r="AK183" i="2"/>
  <c r="F183" i="8" s="1"/>
  <c r="AK183" i="8" s="1"/>
  <c r="AM182" i="2"/>
  <c r="H182" i="8" s="1"/>
  <c r="AM182" i="8" s="1"/>
  <c r="AL182" i="2"/>
  <c r="G182" i="8" s="1"/>
  <c r="AL182" i="8" s="1"/>
  <c r="AK182" i="2"/>
  <c r="F182" i="8" s="1"/>
  <c r="AK182" i="8" s="1"/>
  <c r="AM181" i="2"/>
  <c r="H181" i="8" s="1"/>
  <c r="AM181" i="8" s="1"/>
  <c r="AL181" i="2"/>
  <c r="G181" i="8" s="1"/>
  <c r="AL181" i="8" s="1"/>
  <c r="AK181" i="2"/>
  <c r="F181" i="8" s="1"/>
  <c r="AK181" i="8" s="1"/>
  <c r="AM180" i="2"/>
  <c r="H180" i="8" s="1"/>
  <c r="AM180" i="8" s="1"/>
  <c r="AL180" i="2"/>
  <c r="G180" i="8" s="1"/>
  <c r="AL180" i="8" s="1"/>
  <c r="AK180" i="2"/>
  <c r="F180" i="8" s="1"/>
  <c r="AK180" i="8" s="1"/>
  <c r="AM179" i="2"/>
  <c r="H179" i="8" s="1"/>
  <c r="AM179" i="8" s="1"/>
  <c r="AL179" i="2"/>
  <c r="G179" i="8" s="1"/>
  <c r="AL179" i="8" s="1"/>
  <c r="AK179" i="2"/>
  <c r="F179" i="8" s="1"/>
  <c r="AK179" i="8" s="1"/>
  <c r="AM178" i="2"/>
  <c r="H178" i="8" s="1"/>
  <c r="AM178" i="8" s="1"/>
  <c r="AL178" i="2"/>
  <c r="G178" i="8" s="1"/>
  <c r="AL178" i="8" s="1"/>
  <c r="AK178" i="2"/>
  <c r="F178" i="8" s="1"/>
  <c r="AK178" i="8" s="1"/>
  <c r="AM177" i="2"/>
  <c r="H177" i="8" s="1"/>
  <c r="AM177" i="8" s="1"/>
  <c r="AL177" i="2"/>
  <c r="G177" i="8" s="1"/>
  <c r="AL177" i="8" s="1"/>
  <c r="AK177" i="2"/>
  <c r="F177" i="8" s="1"/>
  <c r="AK177" i="8" s="1"/>
  <c r="AM176" i="2"/>
  <c r="H176" i="8" s="1"/>
  <c r="AM176" i="8" s="1"/>
  <c r="AL176" i="2"/>
  <c r="G176" i="8" s="1"/>
  <c r="AL176" i="8" s="1"/>
  <c r="AK176" i="2"/>
  <c r="F176" i="8" s="1"/>
  <c r="AK176" i="8" s="1"/>
  <c r="AX175" i="2"/>
  <c r="AX176" i="2" s="1"/>
  <c r="AM175" i="2"/>
  <c r="H175" i="8" s="1"/>
  <c r="AM175" i="8" s="1"/>
  <c r="AL175" i="2"/>
  <c r="G175" i="8" s="1"/>
  <c r="AL175" i="8" s="1"/>
  <c r="AK175" i="2"/>
  <c r="F175" i="8" s="1"/>
  <c r="AK175" i="8" s="1"/>
  <c r="AX174" i="2"/>
  <c r="AM174" i="2"/>
  <c r="H174" i="8" s="1"/>
  <c r="AM174" i="8" s="1"/>
  <c r="AL174" i="2"/>
  <c r="G174" i="8" s="1"/>
  <c r="AL174" i="8" s="1"/>
  <c r="AK174" i="2"/>
  <c r="F174" i="8" s="1"/>
  <c r="AK174" i="8" s="1"/>
  <c r="AM173" i="2"/>
  <c r="H173" i="8" s="1"/>
  <c r="AL173" i="2"/>
  <c r="G173" i="8" s="1"/>
  <c r="AL173" i="8" s="1"/>
  <c r="AK173" i="2"/>
  <c r="F173" i="8" s="1"/>
  <c r="Z171" i="2"/>
  <c r="Z290" i="2" s="1"/>
  <c r="Y171" i="2"/>
  <c r="Y290" i="2" s="1"/>
  <c r="X171" i="2"/>
  <c r="X290" i="2" s="1"/>
  <c r="W171" i="2"/>
  <c r="W290" i="2" s="1"/>
  <c r="V171" i="2"/>
  <c r="V290" i="2" s="1"/>
  <c r="U171" i="2"/>
  <c r="U290" i="2" s="1"/>
  <c r="T171" i="2"/>
  <c r="T290" i="2" s="1"/>
  <c r="S171" i="2"/>
  <c r="S290" i="2" s="1"/>
  <c r="R171" i="2"/>
  <c r="R290" i="2" s="1"/>
  <c r="Q171" i="2"/>
  <c r="Q290" i="2" s="1"/>
  <c r="P171" i="2"/>
  <c r="P290" i="2" s="1"/>
  <c r="O171" i="2"/>
  <c r="H171" i="2"/>
  <c r="G171" i="2"/>
  <c r="G290" i="2" s="1"/>
  <c r="F171" i="2"/>
  <c r="F290" i="2" s="1"/>
  <c r="AX170" i="2"/>
  <c r="AM170" i="2"/>
  <c r="H170" i="8" s="1"/>
  <c r="AM170" i="8" s="1"/>
  <c r="AL170" i="2"/>
  <c r="G170" i="8" s="1"/>
  <c r="AL170" i="8" s="1"/>
  <c r="AK170" i="2"/>
  <c r="F170" i="8" s="1"/>
  <c r="AK170" i="8" s="1"/>
  <c r="AM169" i="2"/>
  <c r="H169" i="8" s="1"/>
  <c r="AM169" i="8" s="1"/>
  <c r="AL169" i="2"/>
  <c r="G169" i="8" s="1"/>
  <c r="AL169" i="8" s="1"/>
  <c r="AK169" i="2"/>
  <c r="F169" i="8" s="1"/>
  <c r="AK169" i="8" s="1"/>
  <c r="AM168" i="2"/>
  <c r="H168" i="8" s="1"/>
  <c r="AM168" i="8" s="1"/>
  <c r="AL168" i="2"/>
  <c r="G168" i="8" s="1"/>
  <c r="AL168" i="8" s="1"/>
  <c r="AK168" i="2"/>
  <c r="F168" i="8" s="1"/>
  <c r="AK168" i="8" s="1"/>
  <c r="AM167" i="2"/>
  <c r="H167" i="8" s="1"/>
  <c r="AM167" i="8" s="1"/>
  <c r="AL167" i="2"/>
  <c r="G167" i="8" s="1"/>
  <c r="AL167" i="8" s="1"/>
  <c r="AK167" i="2"/>
  <c r="F167" i="8" s="1"/>
  <c r="AK167" i="8" s="1"/>
  <c r="AM166" i="2"/>
  <c r="H166" i="8" s="1"/>
  <c r="AM166" i="8" s="1"/>
  <c r="AL166" i="2"/>
  <c r="G166" i="8" s="1"/>
  <c r="AL166" i="8" s="1"/>
  <c r="AK166" i="2"/>
  <c r="F166" i="8" s="1"/>
  <c r="AK166" i="8" s="1"/>
  <c r="AM165" i="2"/>
  <c r="H165" i="8" s="1"/>
  <c r="AM165" i="8" s="1"/>
  <c r="AL165" i="2"/>
  <c r="G165" i="8" s="1"/>
  <c r="AL165" i="8" s="1"/>
  <c r="AK165" i="2"/>
  <c r="F165" i="8" s="1"/>
  <c r="AK165" i="8" s="1"/>
  <c r="AM164" i="2"/>
  <c r="H164" i="8" s="1"/>
  <c r="AM164" i="8" s="1"/>
  <c r="AL164" i="2"/>
  <c r="G164" i="8" s="1"/>
  <c r="AL164" i="8" s="1"/>
  <c r="AK164" i="2"/>
  <c r="F164" i="8" s="1"/>
  <c r="AK164" i="8" s="1"/>
  <c r="AM163" i="2"/>
  <c r="H163" i="8" s="1"/>
  <c r="AM163" i="8" s="1"/>
  <c r="AL163" i="2"/>
  <c r="G163" i="8" s="1"/>
  <c r="AL163" i="8" s="1"/>
  <c r="AK163" i="2"/>
  <c r="F163" i="8" s="1"/>
  <c r="AK163" i="8" s="1"/>
  <c r="AX162" i="2"/>
  <c r="AX163" i="2" s="1"/>
  <c r="AM162" i="2"/>
  <c r="H162" i="8" s="1"/>
  <c r="AM162" i="8" s="1"/>
  <c r="AL162" i="2"/>
  <c r="G162" i="8" s="1"/>
  <c r="AL162" i="8" s="1"/>
  <c r="AK162" i="2"/>
  <c r="F162" i="8" s="1"/>
  <c r="AX161" i="2"/>
  <c r="AM161" i="2"/>
  <c r="H161" i="8" s="1"/>
  <c r="AM161" i="8" s="1"/>
  <c r="AL161" i="2"/>
  <c r="G161" i="8" s="1"/>
  <c r="AL161" i="8" s="1"/>
  <c r="AK161" i="2"/>
  <c r="F161" i="8" s="1"/>
  <c r="AM160" i="2"/>
  <c r="H160" i="8" s="1"/>
  <c r="AM160" i="8" s="1"/>
  <c r="AL160" i="2"/>
  <c r="G160" i="8" s="1"/>
  <c r="AL160" i="8" s="1"/>
  <c r="AK160" i="2"/>
  <c r="F160" i="8" s="1"/>
  <c r="AK160" i="8" s="1"/>
  <c r="AM157" i="2"/>
  <c r="H157" i="8" s="1"/>
  <c r="AM157" i="8" s="1"/>
  <c r="AL157" i="2"/>
  <c r="G157" i="8" s="1"/>
  <c r="AL157" i="8" s="1"/>
  <c r="AK157" i="2"/>
  <c r="F157" i="8" s="1"/>
  <c r="AK157" i="8" s="1"/>
  <c r="AM156" i="2"/>
  <c r="H156" i="8" s="1"/>
  <c r="AM156" i="8" s="1"/>
  <c r="AL156" i="2"/>
  <c r="G156" i="8" s="1"/>
  <c r="AL156" i="8" s="1"/>
  <c r="AK156" i="2"/>
  <c r="F156" i="8" s="1"/>
  <c r="AK156" i="8" s="1"/>
  <c r="AX155" i="2"/>
  <c r="AM155" i="2"/>
  <c r="H155" i="8" s="1"/>
  <c r="AM155" i="8" s="1"/>
  <c r="AL155" i="2"/>
  <c r="G155" i="8" s="1"/>
  <c r="AL155" i="8" s="1"/>
  <c r="AK155" i="2"/>
  <c r="F155" i="8" s="1"/>
  <c r="AK155" i="8" s="1"/>
  <c r="AX154" i="2"/>
  <c r="AT154" i="2"/>
  <c r="AM154" i="2"/>
  <c r="H154" i="8" s="1"/>
  <c r="AM154" i="8" s="1"/>
  <c r="AL154" i="2"/>
  <c r="G154" i="8" s="1"/>
  <c r="AL154" i="8" s="1"/>
  <c r="AK154" i="2"/>
  <c r="F154" i="8" s="1"/>
  <c r="AK154" i="8" s="1"/>
  <c r="AM153" i="2"/>
  <c r="H153" i="8" s="1"/>
  <c r="AL153" i="2"/>
  <c r="G153" i="8" s="1"/>
  <c r="AK153" i="2"/>
  <c r="F153" i="8" s="1"/>
  <c r="W149" i="2"/>
  <c r="S149" i="2"/>
  <c r="Z147" i="2"/>
  <c r="Y147" i="2"/>
  <c r="X147" i="2"/>
  <c r="W147" i="2"/>
  <c r="V147" i="2"/>
  <c r="U147" i="2"/>
  <c r="T147" i="2"/>
  <c r="S147" i="2"/>
  <c r="R147" i="2"/>
  <c r="Q147" i="2"/>
  <c r="P147" i="2"/>
  <c r="O147" i="2"/>
  <c r="N147" i="2"/>
  <c r="M147" i="2"/>
  <c r="L147" i="2"/>
  <c r="H147" i="2"/>
  <c r="G147" i="2"/>
  <c r="F147" i="2"/>
  <c r="AX146" i="2"/>
  <c r="AM146" i="2"/>
  <c r="H146" i="8" s="1"/>
  <c r="AM146" i="8" s="1"/>
  <c r="AL146" i="2"/>
  <c r="G146" i="8" s="1"/>
  <c r="AL146" i="8" s="1"/>
  <c r="AK146" i="2"/>
  <c r="F146" i="8" s="1"/>
  <c r="AK146" i="8" s="1"/>
  <c r="AM145" i="2"/>
  <c r="H145" i="8" s="1"/>
  <c r="AM145" i="8" s="1"/>
  <c r="AL145" i="2"/>
  <c r="G145" i="8" s="1"/>
  <c r="AL145" i="8" s="1"/>
  <c r="AK145" i="2"/>
  <c r="F145" i="8" s="1"/>
  <c r="AK145" i="8" s="1"/>
  <c r="AM144" i="2"/>
  <c r="H144" i="8" s="1"/>
  <c r="AM144" i="8" s="1"/>
  <c r="AL144" i="2"/>
  <c r="G144" i="8" s="1"/>
  <c r="AL144" i="8" s="1"/>
  <c r="AK144" i="2"/>
  <c r="F144" i="8" s="1"/>
  <c r="AK144" i="8" s="1"/>
  <c r="AM143" i="2"/>
  <c r="H143" i="8" s="1"/>
  <c r="AM143" i="8" s="1"/>
  <c r="AL143" i="2"/>
  <c r="G143" i="8" s="1"/>
  <c r="AL143" i="8" s="1"/>
  <c r="AK143" i="2"/>
  <c r="F143" i="8" s="1"/>
  <c r="AK143" i="8" s="1"/>
  <c r="AM142" i="2"/>
  <c r="H142" i="8" s="1"/>
  <c r="AM142" i="8" s="1"/>
  <c r="AL142" i="2"/>
  <c r="G142" i="8" s="1"/>
  <c r="AL142" i="8" s="1"/>
  <c r="AK142" i="2"/>
  <c r="F142" i="8" s="1"/>
  <c r="AK142" i="8" s="1"/>
  <c r="AM141" i="2"/>
  <c r="H141" i="8" s="1"/>
  <c r="AM141" i="8" s="1"/>
  <c r="AL141" i="2"/>
  <c r="G141" i="8" s="1"/>
  <c r="AL141" i="8" s="1"/>
  <c r="AK141" i="2"/>
  <c r="F141" i="8" s="1"/>
  <c r="AK141" i="8" s="1"/>
  <c r="AM140" i="2"/>
  <c r="H140" i="8" s="1"/>
  <c r="AM140" i="8" s="1"/>
  <c r="AL140" i="2"/>
  <c r="G140" i="8" s="1"/>
  <c r="AK140" i="2"/>
  <c r="F140" i="8" s="1"/>
  <c r="AK140" i="8" s="1"/>
  <c r="AM139" i="2"/>
  <c r="H139" i="8" s="1"/>
  <c r="AM139" i="8" s="1"/>
  <c r="AL139" i="2"/>
  <c r="G139" i="8" s="1"/>
  <c r="AL139" i="8" s="1"/>
  <c r="AK139" i="2"/>
  <c r="F139" i="8" s="1"/>
  <c r="AK139" i="8" s="1"/>
  <c r="AM138" i="2"/>
  <c r="H138" i="8" s="1"/>
  <c r="AM138" i="8" s="1"/>
  <c r="AL138" i="2"/>
  <c r="G138" i="8" s="1"/>
  <c r="AL138" i="8" s="1"/>
  <c r="AK138" i="2"/>
  <c r="F138" i="8" s="1"/>
  <c r="AK138" i="8" s="1"/>
  <c r="AX137" i="2"/>
  <c r="AX138" i="2" s="1"/>
  <c r="AM137" i="2"/>
  <c r="H137" i="8" s="1"/>
  <c r="AM137" i="8" s="1"/>
  <c r="AL137" i="2"/>
  <c r="G137" i="8" s="1"/>
  <c r="AL137" i="8" s="1"/>
  <c r="AK137" i="2"/>
  <c r="F137" i="8" s="1"/>
  <c r="AM136" i="2"/>
  <c r="H136" i="8" s="1"/>
  <c r="AM136" i="8" s="1"/>
  <c r="AL136" i="2"/>
  <c r="G136" i="8" s="1"/>
  <c r="AL136" i="8" s="1"/>
  <c r="AK136" i="2"/>
  <c r="F136" i="8" s="1"/>
  <c r="AK136" i="8" s="1"/>
  <c r="AT136" i="2"/>
  <c r="Z134" i="2"/>
  <c r="Y134" i="2"/>
  <c r="X134" i="2"/>
  <c r="W134" i="2"/>
  <c r="V134" i="2"/>
  <c r="U134" i="2"/>
  <c r="T134" i="2"/>
  <c r="S134" i="2"/>
  <c r="R134" i="2"/>
  <c r="Q134" i="2"/>
  <c r="P134" i="2"/>
  <c r="O134" i="2"/>
  <c r="N134" i="2"/>
  <c r="M134" i="2"/>
  <c r="L134" i="2"/>
  <c r="H134" i="2"/>
  <c r="G134" i="2"/>
  <c r="F134" i="2"/>
  <c r="AX133" i="2"/>
  <c r="AM133" i="2"/>
  <c r="H133" i="8" s="1"/>
  <c r="AM133" i="8" s="1"/>
  <c r="AL133" i="2"/>
  <c r="G133" i="8" s="1"/>
  <c r="AL133" i="8" s="1"/>
  <c r="AK133" i="2"/>
  <c r="F133" i="8" s="1"/>
  <c r="AK133" i="8" s="1"/>
  <c r="AM132" i="2"/>
  <c r="H132" i="8" s="1"/>
  <c r="AM132" i="8" s="1"/>
  <c r="AL132" i="2"/>
  <c r="G132" i="8" s="1"/>
  <c r="AL132" i="8" s="1"/>
  <c r="AK132" i="2"/>
  <c r="F132" i="8" s="1"/>
  <c r="AK132" i="8" s="1"/>
  <c r="AM131" i="2"/>
  <c r="H131" i="8" s="1"/>
  <c r="AM131" i="8" s="1"/>
  <c r="AL131" i="2"/>
  <c r="G131" i="8" s="1"/>
  <c r="AL131" i="8" s="1"/>
  <c r="AK131" i="2"/>
  <c r="F131" i="8" s="1"/>
  <c r="AK131" i="8" s="1"/>
  <c r="AM130" i="2"/>
  <c r="H130" i="8" s="1"/>
  <c r="AM130" i="8" s="1"/>
  <c r="AL130" i="2"/>
  <c r="G130" i="8" s="1"/>
  <c r="AL130" i="8" s="1"/>
  <c r="AK130" i="2"/>
  <c r="F130" i="8" s="1"/>
  <c r="AK130" i="8" s="1"/>
  <c r="AM129" i="2"/>
  <c r="H129" i="8" s="1"/>
  <c r="AM129" i="8" s="1"/>
  <c r="AL129" i="2"/>
  <c r="G129" i="8" s="1"/>
  <c r="AL129" i="8" s="1"/>
  <c r="AK129" i="2"/>
  <c r="F129" i="8" s="1"/>
  <c r="AK129" i="8" s="1"/>
  <c r="AM128" i="2"/>
  <c r="H128" i="8" s="1"/>
  <c r="AM128" i="8" s="1"/>
  <c r="AL128" i="2"/>
  <c r="G128" i="8" s="1"/>
  <c r="AL128" i="8" s="1"/>
  <c r="AK128" i="2"/>
  <c r="F128" i="8" s="1"/>
  <c r="AK128" i="8" s="1"/>
  <c r="AM127" i="2"/>
  <c r="H127" i="8" s="1"/>
  <c r="AM127" i="8" s="1"/>
  <c r="AL127" i="2"/>
  <c r="G127" i="8" s="1"/>
  <c r="AL127" i="8" s="1"/>
  <c r="AK127" i="2"/>
  <c r="F127" i="8" s="1"/>
  <c r="AK127" i="8" s="1"/>
  <c r="AM126" i="2"/>
  <c r="H126" i="8" s="1"/>
  <c r="AM126" i="8" s="1"/>
  <c r="AL126" i="2"/>
  <c r="G126" i="8" s="1"/>
  <c r="AL126" i="8" s="1"/>
  <c r="AK126" i="2"/>
  <c r="F126" i="8" s="1"/>
  <c r="AK126" i="8" s="1"/>
  <c r="AM125" i="2"/>
  <c r="H125" i="8" s="1"/>
  <c r="AM125" i="8" s="1"/>
  <c r="AL125" i="2"/>
  <c r="G125" i="8" s="1"/>
  <c r="AK125" i="2"/>
  <c r="F125" i="8" s="1"/>
  <c r="AK125" i="8" s="1"/>
  <c r="AX124" i="2"/>
  <c r="AM124" i="2"/>
  <c r="H124" i="8" s="1"/>
  <c r="AM124" i="8" s="1"/>
  <c r="AL124" i="2"/>
  <c r="G124" i="8" s="1"/>
  <c r="AK124" i="2"/>
  <c r="F124" i="8" s="1"/>
  <c r="AK124" i="8" s="1"/>
  <c r="AM123" i="2"/>
  <c r="H123" i="8" s="1"/>
  <c r="AL123" i="2"/>
  <c r="G123" i="8" s="1"/>
  <c r="AL123" i="8" s="1"/>
  <c r="AK123" i="2"/>
  <c r="F123" i="8" s="1"/>
  <c r="AK123" i="8" s="1"/>
  <c r="AT123" i="2"/>
  <c r="Z121" i="2"/>
  <c r="Y121" i="2"/>
  <c r="X121" i="2"/>
  <c r="W121" i="2"/>
  <c r="V121" i="2"/>
  <c r="U121" i="2"/>
  <c r="T121" i="2"/>
  <c r="S121" i="2"/>
  <c r="R121" i="2"/>
  <c r="Q121" i="2"/>
  <c r="P121" i="2"/>
  <c r="O121" i="2"/>
  <c r="N121" i="2"/>
  <c r="M121" i="2"/>
  <c r="L121" i="2"/>
  <c r="H121" i="2"/>
  <c r="G121" i="2"/>
  <c r="F121" i="2"/>
  <c r="AX120" i="2"/>
  <c r="AM120" i="2"/>
  <c r="H120" i="8" s="1"/>
  <c r="AM120" i="8" s="1"/>
  <c r="AL120" i="2"/>
  <c r="G120" i="8" s="1"/>
  <c r="AL120" i="8" s="1"/>
  <c r="AK120" i="2"/>
  <c r="F120" i="8" s="1"/>
  <c r="AK120" i="8" s="1"/>
  <c r="AM119" i="2"/>
  <c r="H119" i="8" s="1"/>
  <c r="AM119" i="8" s="1"/>
  <c r="AL119" i="2"/>
  <c r="G119" i="8" s="1"/>
  <c r="AL119" i="8" s="1"/>
  <c r="AK119" i="2"/>
  <c r="F119" i="8" s="1"/>
  <c r="AK119" i="8" s="1"/>
  <c r="AM118" i="2"/>
  <c r="H118" i="8" s="1"/>
  <c r="AM118" i="8" s="1"/>
  <c r="AL118" i="2"/>
  <c r="G118" i="8" s="1"/>
  <c r="AL118" i="8" s="1"/>
  <c r="AK118" i="2"/>
  <c r="F118" i="8" s="1"/>
  <c r="AK118" i="8" s="1"/>
  <c r="AM117" i="2"/>
  <c r="H117" i="8" s="1"/>
  <c r="AM117" i="8" s="1"/>
  <c r="AL117" i="2"/>
  <c r="G117" i="8" s="1"/>
  <c r="AL117" i="8" s="1"/>
  <c r="AK117" i="2"/>
  <c r="F117" i="8" s="1"/>
  <c r="AK117" i="8" s="1"/>
  <c r="AM116" i="2"/>
  <c r="H116" i="8" s="1"/>
  <c r="AM116" i="8" s="1"/>
  <c r="AL116" i="2"/>
  <c r="G116" i="8" s="1"/>
  <c r="AL116" i="8" s="1"/>
  <c r="AK116" i="2"/>
  <c r="F116" i="8" s="1"/>
  <c r="AK116" i="8" s="1"/>
  <c r="AM115" i="2"/>
  <c r="H115" i="8" s="1"/>
  <c r="AM115" i="8" s="1"/>
  <c r="AL115" i="2"/>
  <c r="G115" i="8" s="1"/>
  <c r="AL115" i="8" s="1"/>
  <c r="AK115" i="2"/>
  <c r="F115" i="8" s="1"/>
  <c r="AK115" i="8" s="1"/>
  <c r="AM114" i="2"/>
  <c r="H114" i="8" s="1"/>
  <c r="AM114" i="8" s="1"/>
  <c r="AL114" i="2"/>
  <c r="G114" i="8" s="1"/>
  <c r="AL114" i="8" s="1"/>
  <c r="AK114" i="2"/>
  <c r="F114" i="8" s="1"/>
  <c r="AK114" i="8" s="1"/>
  <c r="AM113" i="2"/>
  <c r="H113" i="8" s="1"/>
  <c r="AM113" i="8" s="1"/>
  <c r="AL113" i="2"/>
  <c r="G113" i="8" s="1"/>
  <c r="AL113" i="8" s="1"/>
  <c r="AK113" i="2"/>
  <c r="F113" i="8" s="1"/>
  <c r="AK113" i="8" s="1"/>
  <c r="AX112" i="2"/>
  <c r="AX113" i="2" s="1"/>
  <c r="AM112" i="2"/>
  <c r="H112" i="8" s="1"/>
  <c r="AM112" i="8" s="1"/>
  <c r="AL112" i="2"/>
  <c r="G112" i="8" s="1"/>
  <c r="AL112" i="8" s="1"/>
  <c r="AK112" i="2"/>
  <c r="F112" i="8" s="1"/>
  <c r="AK112" i="8" s="1"/>
  <c r="AX111" i="2"/>
  <c r="AM111" i="2"/>
  <c r="H111" i="8" s="1"/>
  <c r="AL111" i="2"/>
  <c r="G111" i="8" s="1"/>
  <c r="AL111" i="8" s="1"/>
  <c r="AK111" i="2"/>
  <c r="F111" i="8" s="1"/>
  <c r="AK111" i="8" s="1"/>
  <c r="AM110" i="2"/>
  <c r="H110" i="8" s="1"/>
  <c r="AL110" i="2"/>
  <c r="G110" i="8" s="1"/>
  <c r="AK110" i="2"/>
  <c r="F110" i="8" s="1"/>
  <c r="Z108" i="2"/>
  <c r="Y108" i="2"/>
  <c r="X108" i="2"/>
  <c r="W108" i="2"/>
  <c r="V108" i="2"/>
  <c r="U108" i="2"/>
  <c r="T108" i="2"/>
  <c r="T149" i="2" s="1"/>
  <c r="S108" i="2"/>
  <c r="R108" i="2"/>
  <c r="Q108" i="2"/>
  <c r="P108" i="2"/>
  <c r="O108" i="2"/>
  <c r="N108" i="2"/>
  <c r="M108" i="2"/>
  <c r="L108" i="2"/>
  <c r="H108" i="2"/>
  <c r="G108" i="2"/>
  <c r="F108" i="2"/>
  <c r="AX107" i="2"/>
  <c r="AM107" i="2"/>
  <c r="H107" i="8" s="1"/>
  <c r="AM107" i="8" s="1"/>
  <c r="AL107" i="2"/>
  <c r="G107" i="8" s="1"/>
  <c r="AL107" i="8" s="1"/>
  <c r="AK107" i="2"/>
  <c r="F107" i="8" s="1"/>
  <c r="AK107" i="8" s="1"/>
  <c r="AM106" i="2"/>
  <c r="H106" i="8" s="1"/>
  <c r="AM106" i="8" s="1"/>
  <c r="AL106" i="2"/>
  <c r="G106" i="8" s="1"/>
  <c r="AL106" i="8" s="1"/>
  <c r="AK106" i="2"/>
  <c r="F106" i="8" s="1"/>
  <c r="AK106" i="8" s="1"/>
  <c r="AM105" i="2"/>
  <c r="H105" i="8" s="1"/>
  <c r="AM105" i="8" s="1"/>
  <c r="AL105" i="2"/>
  <c r="G105" i="8" s="1"/>
  <c r="AL105" i="8" s="1"/>
  <c r="AK105" i="2"/>
  <c r="F105" i="8" s="1"/>
  <c r="AK105" i="8" s="1"/>
  <c r="AM104" i="2"/>
  <c r="H104" i="8" s="1"/>
  <c r="AM104" i="8" s="1"/>
  <c r="AL104" i="2"/>
  <c r="G104" i="8" s="1"/>
  <c r="AL104" i="8" s="1"/>
  <c r="AK104" i="2"/>
  <c r="F104" i="8" s="1"/>
  <c r="AK104" i="8" s="1"/>
  <c r="AM103" i="2"/>
  <c r="H103" i="8" s="1"/>
  <c r="AM103" i="8" s="1"/>
  <c r="AL103" i="2"/>
  <c r="G103" i="8" s="1"/>
  <c r="AL103" i="8" s="1"/>
  <c r="AK103" i="2"/>
  <c r="F103" i="8" s="1"/>
  <c r="AK103" i="8" s="1"/>
  <c r="AM102" i="2"/>
  <c r="H102" i="8" s="1"/>
  <c r="AM102" i="8" s="1"/>
  <c r="AL102" i="2"/>
  <c r="G102" i="8" s="1"/>
  <c r="AL102" i="8" s="1"/>
  <c r="AK102" i="2"/>
  <c r="F102" i="8" s="1"/>
  <c r="AK102" i="8" s="1"/>
  <c r="AM101" i="2"/>
  <c r="H101" i="8" s="1"/>
  <c r="AM101" i="8" s="1"/>
  <c r="AL101" i="2"/>
  <c r="G101" i="8" s="1"/>
  <c r="AL101" i="8" s="1"/>
  <c r="AK101" i="2"/>
  <c r="F101" i="8" s="1"/>
  <c r="AK101" i="8" s="1"/>
  <c r="AM100" i="2"/>
  <c r="H100" i="8" s="1"/>
  <c r="AM100" i="8" s="1"/>
  <c r="AL100" i="2"/>
  <c r="G100" i="8" s="1"/>
  <c r="AL100" i="8" s="1"/>
  <c r="AK100" i="2"/>
  <c r="F100" i="8" s="1"/>
  <c r="AK100" i="8" s="1"/>
  <c r="AX99" i="2"/>
  <c r="AM99" i="2"/>
  <c r="H99" i="8" s="1"/>
  <c r="AM99" i="8" s="1"/>
  <c r="AL99" i="2"/>
  <c r="G99" i="8" s="1"/>
  <c r="AL99" i="8" s="1"/>
  <c r="AK99" i="2"/>
  <c r="F99" i="8" s="1"/>
  <c r="AK99" i="8" s="1"/>
  <c r="AX98" i="2"/>
  <c r="AM98" i="2"/>
  <c r="H98" i="8" s="1"/>
  <c r="AM98" i="8" s="1"/>
  <c r="AL98" i="2"/>
  <c r="G98" i="8" s="1"/>
  <c r="AL98" i="8" s="1"/>
  <c r="AK98" i="2"/>
  <c r="F98" i="8" s="1"/>
  <c r="AK98" i="8" s="1"/>
  <c r="AT97" i="2"/>
  <c r="AM97" i="2"/>
  <c r="H97" i="8" s="1"/>
  <c r="AL97" i="2"/>
  <c r="G97" i="8" s="1"/>
  <c r="AK97" i="2"/>
  <c r="F97" i="8" s="1"/>
  <c r="AK97" i="8" s="1"/>
  <c r="Z95" i="2"/>
  <c r="Y95" i="2"/>
  <c r="X95" i="2"/>
  <c r="W95" i="2"/>
  <c r="V95" i="2"/>
  <c r="U95" i="2"/>
  <c r="T95" i="2"/>
  <c r="S95" i="2"/>
  <c r="R95" i="2"/>
  <c r="Q95" i="2"/>
  <c r="P95" i="2"/>
  <c r="O95" i="2"/>
  <c r="H95" i="2"/>
  <c r="G95" i="2"/>
  <c r="F95" i="2"/>
  <c r="AX94" i="2"/>
  <c r="AM94" i="2"/>
  <c r="H94" i="8" s="1"/>
  <c r="AM94" i="8" s="1"/>
  <c r="AL94" i="2"/>
  <c r="G94" i="8" s="1"/>
  <c r="AL94" i="8" s="1"/>
  <c r="AK94" i="2"/>
  <c r="F94" i="8" s="1"/>
  <c r="AK94" i="8" s="1"/>
  <c r="AM93" i="2"/>
  <c r="H93" i="8" s="1"/>
  <c r="AM93" i="8" s="1"/>
  <c r="AL93" i="2"/>
  <c r="G93" i="8" s="1"/>
  <c r="AL93" i="8" s="1"/>
  <c r="AK93" i="2"/>
  <c r="F93" i="8" s="1"/>
  <c r="AK93" i="8" s="1"/>
  <c r="AM92" i="2"/>
  <c r="H92" i="8" s="1"/>
  <c r="AM92" i="8" s="1"/>
  <c r="AL92" i="2"/>
  <c r="G92" i="8" s="1"/>
  <c r="AL92" i="8" s="1"/>
  <c r="AK92" i="2"/>
  <c r="F92" i="8" s="1"/>
  <c r="AK92" i="8" s="1"/>
  <c r="AM91" i="2"/>
  <c r="H91" i="8" s="1"/>
  <c r="AM91" i="8" s="1"/>
  <c r="AL91" i="2"/>
  <c r="G91" i="8" s="1"/>
  <c r="AL91" i="8" s="1"/>
  <c r="AK91" i="2"/>
  <c r="F91" i="8" s="1"/>
  <c r="AK91" i="8" s="1"/>
  <c r="AM90" i="2"/>
  <c r="H90" i="8" s="1"/>
  <c r="AM90" i="8" s="1"/>
  <c r="AL90" i="2"/>
  <c r="G90" i="8" s="1"/>
  <c r="AL90" i="8" s="1"/>
  <c r="AK90" i="2"/>
  <c r="F90" i="8" s="1"/>
  <c r="AK90" i="8" s="1"/>
  <c r="AM89" i="2"/>
  <c r="H89" i="8" s="1"/>
  <c r="AM89" i="8" s="1"/>
  <c r="AL89" i="2"/>
  <c r="G89" i="8" s="1"/>
  <c r="AL89" i="8" s="1"/>
  <c r="AK89" i="2"/>
  <c r="F89" i="8" s="1"/>
  <c r="AK89" i="8" s="1"/>
  <c r="AM88" i="2"/>
  <c r="H88" i="8" s="1"/>
  <c r="AM88" i="8" s="1"/>
  <c r="AL88" i="2"/>
  <c r="G88" i="8" s="1"/>
  <c r="AL88" i="8" s="1"/>
  <c r="AK88" i="2"/>
  <c r="F88" i="8" s="1"/>
  <c r="AM87" i="2"/>
  <c r="H87" i="8" s="1"/>
  <c r="AM87" i="8" s="1"/>
  <c r="AL87" i="2"/>
  <c r="G87" i="8" s="1"/>
  <c r="AL87" i="8" s="1"/>
  <c r="AK87" i="2"/>
  <c r="F87" i="8" s="1"/>
  <c r="AK87" i="8" s="1"/>
  <c r="AM86" i="2"/>
  <c r="H86" i="8" s="1"/>
  <c r="AM86" i="8" s="1"/>
  <c r="AL86" i="2"/>
  <c r="G86" i="8" s="1"/>
  <c r="AL86" i="8" s="1"/>
  <c r="AK86" i="2"/>
  <c r="F86" i="8" s="1"/>
  <c r="AK86" i="8" s="1"/>
  <c r="AX85" i="2"/>
  <c r="AM85" i="2"/>
  <c r="H85" i="8" s="1"/>
  <c r="AM85" i="8" s="1"/>
  <c r="AL85" i="2"/>
  <c r="G85" i="8" s="1"/>
  <c r="AL85" i="8" s="1"/>
  <c r="AK85" i="2"/>
  <c r="F85" i="8" s="1"/>
  <c r="AK85" i="8" s="1"/>
  <c r="AM84" i="2"/>
  <c r="H84" i="8" s="1"/>
  <c r="AM84" i="8" s="1"/>
  <c r="AL84" i="2"/>
  <c r="G84" i="8" s="1"/>
  <c r="AL84" i="8" s="1"/>
  <c r="AK84" i="2"/>
  <c r="F84" i="8" s="1"/>
  <c r="AK84" i="8" s="1"/>
  <c r="AT84" i="2"/>
  <c r="Z82" i="2"/>
  <c r="Y82" i="2"/>
  <c r="X82" i="2"/>
  <c r="W82" i="2"/>
  <c r="V82" i="2"/>
  <c r="U82" i="2"/>
  <c r="T82" i="2"/>
  <c r="S82" i="2"/>
  <c r="R82" i="2"/>
  <c r="Q82" i="2"/>
  <c r="P82" i="2"/>
  <c r="O82" i="2"/>
  <c r="H82" i="2"/>
  <c r="G82" i="2"/>
  <c r="F82" i="2"/>
  <c r="AX81" i="2"/>
  <c r="AM81" i="2"/>
  <c r="H81" i="8" s="1"/>
  <c r="AM81" i="8" s="1"/>
  <c r="AL81" i="2"/>
  <c r="G81" i="8" s="1"/>
  <c r="AL81" i="8" s="1"/>
  <c r="AK81" i="2"/>
  <c r="F81" i="8" s="1"/>
  <c r="AK81" i="8" s="1"/>
  <c r="AM80" i="2"/>
  <c r="H80" i="8" s="1"/>
  <c r="AM80" i="8" s="1"/>
  <c r="AL80" i="2"/>
  <c r="G80" i="8" s="1"/>
  <c r="AL80" i="8" s="1"/>
  <c r="AK80" i="2"/>
  <c r="F80" i="8" s="1"/>
  <c r="AK80" i="8" s="1"/>
  <c r="AM79" i="2"/>
  <c r="H79" i="8" s="1"/>
  <c r="AM79" i="8" s="1"/>
  <c r="AL79" i="2"/>
  <c r="G79" i="8" s="1"/>
  <c r="AL79" i="8" s="1"/>
  <c r="AK79" i="2"/>
  <c r="F79" i="8" s="1"/>
  <c r="AK79" i="8" s="1"/>
  <c r="AM78" i="2"/>
  <c r="H78" i="8" s="1"/>
  <c r="AM78" i="8" s="1"/>
  <c r="AL78" i="2"/>
  <c r="G78" i="8" s="1"/>
  <c r="AL78" i="8" s="1"/>
  <c r="AK78" i="2"/>
  <c r="F78" i="8" s="1"/>
  <c r="AK78" i="8" s="1"/>
  <c r="AM77" i="2"/>
  <c r="H77" i="8" s="1"/>
  <c r="AM77" i="8" s="1"/>
  <c r="AL77" i="2"/>
  <c r="G77" i="8" s="1"/>
  <c r="AL77" i="8" s="1"/>
  <c r="AK77" i="2"/>
  <c r="F77" i="8" s="1"/>
  <c r="AK77" i="8" s="1"/>
  <c r="AM76" i="2"/>
  <c r="H76" i="8" s="1"/>
  <c r="AM76" i="8" s="1"/>
  <c r="AL76" i="2"/>
  <c r="G76" i="8" s="1"/>
  <c r="AL76" i="8" s="1"/>
  <c r="AK76" i="2"/>
  <c r="F76" i="8" s="1"/>
  <c r="AK76" i="8" s="1"/>
  <c r="AM75" i="2"/>
  <c r="H75" i="8" s="1"/>
  <c r="AM75" i="8" s="1"/>
  <c r="AL75" i="2"/>
  <c r="G75" i="8" s="1"/>
  <c r="AL75" i="8" s="1"/>
  <c r="AK75" i="2"/>
  <c r="F75" i="8" s="1"/>
  <c r="AK75" i="8" s="1"/>
  <c r="AM74" i="2"/>
  <c r="H74" i="8" s="1"/>
  <c r="AM74" i="8" s="1"/>
  <c r="AL74" i="2"/>
  <c r="G74" i="8" s="1"/>
  <c r="AL74" i="8" s="1"/>
  <c r="AK74" i="2"/>
  <c r="F74" i="8" s="1"/>
  <c r="AK74" i="8" s="1"/>
  <c r="AM73" i="2"/>
  <c r="H73" i="8" s="1"/>
  <c r="AM73" i="8" s="1"/>
  <c r="AL73" i="2"/>
  <c r="G73" i="8" s="1"/>
  <c r="AL73" i="8" s="1"/>
  <c r="AK73" i="2"/>
  <c r="F73" i="8" s="1"/>
  <c r="AK73" i="8" s="1"/>
  <c r="AX72" i="2"/>
  <c r="AM72" i="2"/>
  <c r="H72" i="8" s="1"/>
  <c r="AM72" i="8" s="1"/>
  <c r="AL72" i="2"/>
  <c r="G72" i="8" s="1"/>
  <c r="AL72" i="8" s="1"/>
  <c r="AK72" i="2"/>
  <c r="F72" i="8" s="1"/>
  <c r="AK72" i="8" s="1"/>
  <c r="AM71" i="2"/>
  <c r="H71" i="8" s="1"/>
  <c r="AM71" i="8" s="1"/>
  <c r="AL71" i="2"/>
  <c r="G71" i="8" s="1"/>
  <c r="AL71" i="8" s="1"/>
  <c r="AK71" i="2"/>
  <c r="F71" i="8" s="1"/>
  <c r="AK71" i="8" s="1"/>
  <c r="Z69" i="2"/>
  <c r="Y69" i="2"/>
  <c r="X69" i="2"/>
  <c r="W69" i="2"/>
  <c r="V69" i="2"/>
  <c r="U69" i="2"/>
  <c r="T69" i="2"/>
  <c r="S69" i="2"/>
  <c r="R69" i="2"/>
  <c r="Q69" i="2"/>
  <c r="P69" i="2"/>
  <c r="O69" i="2"/>
  <c r="H69" i="2"/>
  <c r="G69" i="2"/>
  <c r="F69" i="2"/>
  <c r="AX68" i="2"/>
  <c r="AM68" i="2"/>
  <c r="H68" i="8" s="1"/>
  <c r="AM68" i="8" s="1"/>
  <c r="AL68" i="2"/>
  <c r="G68" i="8" s="1"/>
  <c r="AL68" i="8" s="1"/>
  <c r="AK68" i="2"/>
  <c r="F68" i="8" s="1"/>
  <c r="AK68" i="8" s="1"/>
  <c r="AM67" i="2"/>
  <c r="H67" i="8" s="1"/>
  <c r="AM67" i="8" s="1"/>
  <c r="AL67" i="2"/>
  <c r="G67" i="8" s="1"/>
  <c r="AL67" i="8" s="1"/>
  <c r="AK67" i="2"/>
  <c r="F67" i="8" s="1"/>
  <c r="AK67" i="8" s="1"/>
  <c r="AM66" i="2"/>
  <c r="H66" i="8" s="1"/>
  <c r="AM66" i="8" s="1"/>
  <c r="AL66" i="2"/>
  <c r="G66" i="8" s="1"/>
  <c r="AL66" i="8" s="1"/>
  <c r="AK66" i="2"/>
  <c r="F66" i="8" s="1"/>
  <c r="AK66" i="8" s="1"/>
  <c r="AM65" i="2"/>
  <c r="H65" i="8" s="1"/>
  <c r="AM65" i="8" s="1"/>
  <c r="AL65" i="2"/>
  <c r="G65" i="8" s="1"/>
  <c r="AL65" i="8" s="1"/>
  <c r="AK65" i="2"/>
  <c r="F65" i="8" s="1"/>
  <c r="AK65" i="8" s="1"/>
  <c r="AM64" i="2"/>
  <c r="H64" i="8" s="1"/>
  <c r="AM64" i="8" s="1"/>
  <c r="AL64" i="2"/>
  <c r="G64" i="8" s="1"/>
  <c r="AL64" i="8" s="1"/>
  <c r="AK64" i="2"/>
  <c r="F64" i="8" s="1"/>
  <c r="AK64" i="8" s="1"/>
  <c r="AM63" i="2"/>
  <c r="H63" i="8" s="1"/>
  <c r="AM63" i="8" s="1"/>
  <c r="AL63" i="2"/>
  <c r="G63" i="8" s="1"/>
  <c r="AL63" i="8" s="1"/>
  <c r="AK63" i="2"/>
  <c r="F63" i="8" s="1"/>
  <c r="AK63" i="8" s="1"/>
  <c r="AM61" i="2"/>
  <c r="H61" i="8" s="1"/>
  <c r="AM61" i="8" s="1"/>
  <c r="AL61" i="2"/>
  <c r="G61" i="8" s="1"/>
  <c r="AL61" i="8" s="1"/>
  <c r="AK61" i="2"/>
  <c r="F61" i="8" s="1"/>
  <c r="AK61" i="8" s="1"/>
  <c r="AX60" i="2"/>
  <c r="AM60" i="2"/>
  <c r="H60" i="8" s="1"/>
  <c r="AM60" i="8" s="1"/>
  <c r="AL60" i="2"/>
  <c r="G60" i="8" s="1"/>
  <c r="AL60" i="8" s="1"/>
  <c r="AK60" i="2"/>
  <c r="F60" i="8" s="1"/>
  <c r="AK60" i="8" s="1"/>
  <c r="AX59" i="2"/>
  <c r="AM59" i="2"/>
  <c r="H59" i="8" s="1"/>
  <c r="AM59" i="8" s="1"/>
  <c r="AL59" i="2"/>
  <c r="G59" i="8" s="1"/>
  <c r="AL59" i="8" s="1"/>
  <c r="AK59" i="2"/>
  <c r="F59" i="8" s="1"/>
  <c r="AK59" i="8" s="1"/>
  <c r="AT58" i="2"/>
  <c r="AM58" i="2"/>
  <c r="H58" i="8" s="1"/>
  <c r="AM58" i="8" s="1"/>
  <c r="AL58" i="2"/>
  <c r="G58" i="8" s="1"/>
  <c r="AK58" i="2"/>
  <c r="F58" i="8" s="1"/>
  <c r="AK58" i="8" s="1"/>
  <c r="Z56" i="2"/>
  <c r="Y56" i="2"/>
  <c r="X56" i="2"/>
  <c r="W56" i="2"/>
  <c r="V56" i="2"/>
  <c r="U56" i="2"/>
  <c r="T56" i="2"/>
  <c r="S56" i="2"/>
  <c r="R56" i="2"/>
  <c r="Q56" i="2"/>
  <c r="P56" i="2"/>
  <c r="O56" i="2"/>
  <c r="H56" i="2"/>
  <c r="G56" i="2"/>
  <c r="F56" i="2"/>
  <c r="AX55" i="2"/>
  <c r="AM55" i="2"/>
  <c r="H55" i="8" s="1"/>
  <c r="AM55" i="8" s="1"/>
  <c r="AL55" i="2"/>
  <c r="G55" i="8" s="1"/>
  <c r="AL55" i="8" s="1"/>
  <c r="AK55" i="2"/>
  <c r="F55" i="8" s="1"/>
  <c r="AK55" i="8" s="1"/>
  <c r="AM54" i="2"/>
  <c r="H54" i="8" s="1"/>
  <c r="AM54" i="8" s="1"/>
  <c r="AL54" i="2"/>
  <c r="G54" i="8" s="1"/>
  <c r="AL54" i="8" s="1"/>
  <c r="AK54" i="2"/>
  <c r="F54" i="8" s="1"/>
  <c r="AK54" i="8" s="1"/>
  <c r="AM53" i="2"/>
  <c r="H53" i="8" s="1"/>
  <c r="AM53" i="8" s="1"/>
  <c r="AL53" i="2"/>
  <c r="G53" i="8" s="1"/>
  <c r="AL53" i="8" s="1"/>
  <c r="AK53" i="2"/>
  <c r="F53" i="8" s="1"/>
  <c r="AK53" i="8" s="1"/>
  <c r="AM51" i="2"/>
  <c r="H51" i="8" s="1"/>
  <c r="AM51" i="8" s="1"/>
  <c r="AL51" i="2"/>
  <c r="G51" i="8" s="1"/>
  <c r="AL51" i="8" s="1"/>
  <c r="AK51" i="2"/>
  <c r="F51" i="8" s="1"/>
  <c r="AK51" i="8" s="1"/>
  <c r="AM50" i="2"/>
  <c r="H50" i="8" s="1"/>
  <c r="AM50" i="8" s="1"/>
  <c r="AL50" i="2"/>
  <c r="G50" i="8" s="1"/>
  <c r="AL50" i="8" s="1"/>
  <c r="AK50" i="2"/>
  <c r="F50" i="8" s="1"/>
  <c r="AK50" i="8" s="1"/>
  <c r="AM49" i="2"/>
  <c r="H49" i="8" s="1"/>
  <c r="AM49" i="8" s="1"/>
  <c r="AL49" i="2"/>
  <c r="G49" i="8" s="1"/>
  <c r="AL49" i="8" s="1"/>
  <c r="AK49" i="2"/>
  <c r="F49" i="8" s="1"/>
  <c r="AK49" i="8" s="1"/>
  <c r="AM48" i="2"/>
  <c r="H48" i="8" s="1"/>
  <c r="AM48" i="8" s="1"/>
  <c r="AL48" i="2"/>
  <c r="G48" i="8" s="1"/>
  <c r="AL48" i="8" s="1"/>
  <c r="AK48" i="2"/>
  <c r="F48" i="8" s="1"/>
  <c r="AK48" i="8" s="1"/>
  <c r="AX47" i="2"/>
  <c r="AM47" i="2"/>
  <c r="H47" i="8" s="1"/>
  <c r="AM47" i="8" s="1"/>
  <c r="AL47" i="2"/>
  <c r="G47" i="8" s="1"/>
  <c r="AK47" i="2"/>
  <c r="F47" i="8" s="1"/>
  <c r="AK47" i="8" s="1"/>
  <c r="AX46" i="2"/>
  <c r="AM46" i="2"/>
  <c r="H46" i="8" s="1"/>
  <c r="AM46" i="8" s="1"/>
  <c r="AL46" i="2"/>
  <c r="G46" i="8" s="1"/>
  <c r="AL46" i="8" s="1"/>
  <c r="AK46" i="2"/>
  <c r="F46" i="8" s="1"/>
  <c r="AK46" i="8" s="1"/>
  <c r="AT45" i="2"/>
  <c r="AM45" i="2"/>
  <c r="H45" i="8" s="1"/>
  <c r="AL45" i="2"/>
  <c r="G45" i="8" s="1"/>
  <c r="AL45" i="8" s="1"/>
  <c r="AK45" i="2"/>
  <c r="F45" i="8" s="1"/>
  <c r="Z43" i="2"/>
  <c r="Y43" i="2"/>
  <c r="X43" i="2"/>
  <c r="X149" i="2" s="1"/>
  <c r="W43" i="2"/>
  <c r="V43" i="2"/>
  <c r="U43" i="2"/>
  <c r="T43" i="2"/>
  <c r="S43" i="2"/>
  <c r="R43" i="2"/>
  <c r="Q43" i="2"/>
  <c r="P43" i="2"/>
  <c r="O43" i="2"/>
  <c r="H43" i="2"/>
  <c r="G43" i="2"/>
  <c r="F43" i="2"/>
  <c r="AX42" i="2"/>
  <c r="AM42" i="2"/>
  <c r="H42" i="8" s="1"/>
  <c r="AM42" i="8" s="1"/>
  <c r="AL42" i="2"/>
  <c r="G42" i="8" s="1"/>
  <c r="AL42" i="8" s="1"/>
  <c r="AK42" i="2"/>
  <c r="F42" i="8" s="1"/>
  <c r="AK42" i="8" s="1"/>
  <c r="AM41" i="2"/>
  <c r="H41" i="8" s="1"/>
  <c r="AM41" i="8" s="1"/>
  <c r="AL41" i="2"/>
  <c r="G41" i="8" s="1"/>
  <c r="AL41" i="8" s="1"/>
  <c r="AK41" i="2"/>
  <c r="F41" i="8" s="1"/>
  <c r="AK41" i="8" s="1"/>
  <c r="AM40" i="2"/>
  <c r="H40" i="8" s="1"/>
  <c r="AM40" i="8" s="1"/>
  <c r="AL40" i="2"/>
  <c r="G40" i="8" s="1"/>
  <c r="AL40" i="8" s="1"/>
  <c r="AK40" i="2"/>
  <c r="F40" i="8" s="1"/>
  <c r="AK40" i="8" s="1"/>
  <c r="AL39" i="2"/>
  <c r="G39" i="8" s="1"/>
  <c r="AL39" i="8" s="1"/>
  <c r="AK39" i="2"/>
  <c r="F39" i="8" s="1"/>
  <c r="AK39" i="8" s="1"/>
  <c r="AM38" i="2"/>
  <c r="H38" i="8" s="1"/>
  <c r="AL38" i="2"/>
  <c r="G38" i="8" s="1"/>
  <c r="AL38" i="8" s="1"/>
  <c r="AK38" i="2"/>
  <c r="F38" i="8" s="1"/>
  <c r="AK38" i="8" s="1"/>
  <c r="AM37" i="2"/>
  <c r="H37" i="8" s="1"/>
  <c r="AM37" i="8" s="1"/>
  <c r="AL37" i="2"/>
  <c r="G37" i="8" s="1"/>
  <c r="AL37" i="8" s="1"/>
  <c r="AK37" i="2"/>
  <c r="F37" i="8" s="1"/>
  <c r="AK37" i="8" s="1"/>
  <c r="AM36" i="2"/>
  <c r="H36" i="8" s="1"/>
  <c r="AM36" i="8" s="1"/>
  <c r="AL36" i="2"/>
  <c r="G36" i="8" s="1"/>
  <c r="AL36" i="8" s="1"/>
  <c r="AK36" i="2"/>
  <c r="F36" i="8" s="1"/>
  <c r="AK36" i="8" s="1"/>
  <c r="AM35" i="2"/>
  <c r="H35" i="8" s="1"/>
  <c r="AM35" i="8" s="1"/>
  <c r="AL35" i="2"/>
  <c r="G35" i="8" s="1"/>
  <c r="AL35" i="8" s="1"/>
  <c r="AK35" i="2"/>
  <c r="F35" i="8" s="1"/>
  <c r="AK35" i="8" s="1"/>
  <c r="AM34" i="2"/>
  <c r="H34" i="8" s="1"/>
  <c r="AM34" i="8" s="1"/>
  <c r="AL34" i="2"/>
  <c r="G34" i="8" s="1"/>
  <c r="AL34" i="8" s="1"/>
  <c r="AK34" i="2"/>
  <c r="F34" i="8" s="1"/>
  <c r="AK34" i="8" s="1"/>
  <c r="AX33" i="2"/>
  <c r="AM33" i="2"/>
  <c r="H33" i="8" s="1"/>
  <c r="AM33" i="8" s="1"/>
  <c r="AL33" i="2"/>
  <c r="G33" i="8" s="1"/>
  <c r="AL33" i="8" s="1"/>
  <c r="AK33" i="2"/>
  <c r="F33" i="8" s="1"/>
  <c r="AK33" i="8" s="1"/>
  <c r="AM32" i="2"/>
  <c r="H32" i="8" s="1"/>
  <c r="AM32" i="8" s="1"/>
  <c r="AL32" i="2"/>
  <c r="G32" i="8" s="1"/>
  <c r="AL32" i="8" s="1"/>
  <c r="AK32" i="2"/>
  <c r="F32" i="8" s="1"/>
  <c r="AT32" i="2"/>
  <c r="Z30" i="2"/>
  <c r="Z149" i="2" s="1"/>
  <c r="Y30" i="2"/>
  <c r="Y149" i="2" s="1"/>
  <c r="X30" i="2"/>
  <c r="W30" i="2"/>
  <c r="V30" i="2"/>
  <c r="V149" i="2" s="1"/>
  <c r="U30" i="2"/>
  <c r="U149" i="2" s="1"/>
  <c r="T30" i="2"/>
  <c r="S30" i="2"/>
  <c r="R30" i="2"/>
  <c r="R149" i="2" s="1"/>
  <c r="Q30" i="2"/>
  <c r="Q149" i="2" s="1"/>
  <c r="P30" i="2"/>
  <c r="P149" i="2" s="1"/>
  <c r="O30" i="2"/>
  <c r="O149" i="2" s="1"/>
  <c r="H30" i="2"/>
  <c r="H149" i="2" s="1"/>
  <c r="G30" i="2"/>
  <c r="G149" i="2" s="1"/>
  <c r="F30" i="2"/>
  <c r="F149" i="2" s="1"/>
  <c r="AX29" i="2"/>
  <c r="AM29" i="2"/>
  <c r="H29" i="8" s="1"/>
  <c r="AM29" i="8" s="1"/>
  <c r="AL29" i="2"/>
  <c r="G29" i="8" s="1"/>
  <c r="AL29" i="8" s="1"/>
  <c r="AK29" i="2"/>
  <c r="F29" i="8" s="1"/>
  <c r="AK29" i="8" s="1"/>
  <c r="AM28" i="2"/>
  <c r="H28" i="8" s="1"/>
  <c r="AM28" i="8" s="1"/>
  <c r="AL28" i="2"/>
  <c r="G28" i="8" s="1"/>
  <c r="AL28" i="8" s="1"/>
  <c r="AK28" i="2"/>
  <c r="F28" i="8" s="1"/>
  <c r="AK28" i="8" s="1"/>
  <c r="AM27" i="2"/>
  <c r="H27" i="8" s="1"/>
  <c r="AL27" i="2"/>
  <c r="G27" i="8" s="1"/>
  <c r="AL27" i="8" s="1"/>
  <c r="AK27" i="2"/>
  <c r="F27" i="8" s="1"/>
  <c r="AK27" i="8" s="1"/>
  <c r="AM26" i="2"/>
  <c r="H26" i="8" s="1"/>
  <c r="AM26" i="8" s="1"/>
  <c r="AL26" i="2"/>
  <c r="G26" i="8" s="1"/>
  <c r="AL26" i="8" s="1"/>
  <c r="AK26" i="2"/>
  <c r="F26" i="8" s="1"/>
  <c r="AK26" i="8" s="1"/>
  <c r="AM25" i="2"/>
  <c r="H25" i="8" s="1"/>
  <c r="AM25" i="8" s="1"/>
  <c r="AL25" i="2"/>
  <c r="G25" i="8" s="1"/>
  <c r="AL25" i="8" s="1"/>
  <c r="AK25" i="2"/>
  <c r="F25" i="8" s="1"/>
  <c r="AK25" i="8" s="1"/>
  <c r="AM24" i="2"/>
  <c r="H24" i="8" s="1"/>
  <c r="AM24" i="8" s="1"/>
  <c r="AL24" i="2"/>
  <c r="G24" i="8" s="1"/>
  <c r="AL24" i="8" s="1"/>
  <c r="AK24" i="2"/>
  <c r="F24" i="8" s="1"/>
  <c r="AK24" i="8" s="1"/>
  <c r="AM23" i="2"/>
  <c r="H23" i="8" s="1"/>
  <c r="AM23" i="8" s="1"/>
  <c r="AL23" i="2"/>
  <c r="G23" i="8" s="1"/>
  <c r="AL23" i="8" s="1"/>
  <c r="AK23" i="2"/>
  <c r="F23" i="8" s="1"/>
  <c r="AK23" i="8" s="1"/>
  <c r="AM22" i="2"/>
  <c r="H22" i="8" s="1"/>
  <c r="AM22" i="8" s="1"/>
  <c r="AL22" i="2"/>
  <c r="G22" i="8" s="1"/>
  <c r="AL22" i="8" s="1"/>
  <c r="AK22" i="2"/>
  <c r="F22" i="8" s="1"/>
  <c r="AK22" i="8" s="1"/>
  <c r="AM21" i="2"/>
  <c r="H21" i="8" s="1"/>
  <c r="AM21" i="8" s="1"/>
  <c r="AL21" i="2"/>
  <c r="G21" i="8" s="1"/>
  <c r="AL21" i="8" s="1"/>
  <c r="AK21" i="2"/>
  <c r="F21" i="8" s="1"/>
  <c r="AK21" i="8" s="1"/>
  <c r="AX20" i="2"/>
  <c r="AM20" i="2"/>
  <c r="H20" i="8" s="1"/>
  <c r="AM20" i="8" s="1"/>
  <c r="AL20" i="2"/>
  <c r="G20" i="8" s="1"/>
  <c r="AL20" i="8" s="1"/>
  <c r="AK20" i="2"/>
  <c r="F20" i="8" s="1"/>
  <c r="AK20" i="8" s="1"/>
  <c r="AM19" i="2"/>
  <c r="H19" i="8" s="1"/>
  <c r="AL19" i="2"/>
  <c r="G19" i="8" s="1"/>
  <c r="AK19" i="2"/>
  <c r="F19" i="8" s="1"/>
  <c r="AM16" i="2"/>
  <c r="H16" i="8" s="1"/>
  <c r="AM16" i="8" s="1"/>
  <c r="AL16" i="2"/>
  <c r="G16" i="8" s="1"/>
  <c r="AL16" i="8" s="1"/>
  <c r="AK16" i="2"/>
  <c r="F16" i="8" s="1"/>
  <c r="AK16" i="8" s="1"/>
  <c r="AM15" i="2"/>
  <c r="H15" i="8" s="1"/>
  <c r="AM15" i="8" s="1"/>
  <c r="AL15" i="2"/>
  <c r="G15" i="8" s="1"/>
  <c r="AL15" i="8" s="1"/>
  <c r="AK15" i="2"/>
  <c r="F15" i="8" s="1"/>
  <c r="AK15" i="8" s="1"/>
  <c r="AX14" i="2"/>
  <c r="AX15" i="2" s="1"/>
  <c r="AM14" i="2"/>
  <c r="H14" i="8" s="1"/>
  <c r="AM14" i="8" s="1"/>
  <c r="AL14" i="2"/>
  <c r="G14" i="8" s="1"/>
  <c r="AL14" i="8" s="1"/>
  <c r="AK14" i="2"/>
  <c r="F14" i="8" s="1"/>
  <c r="AK14" i="8" s="1"/>
  <c r="AX13" i="2"/>
  <c r="AM13" i="2"/>
  <c r="H13" i="8" s="1"/>
  <c r="AM13" i="8" s="1"/>
  <c r="AL13" i="2"/>
  <c r="G13" i="8" s="1"/>
  <c r="AL13" i="8" s="1"/>
  <c r="AK13" i="2"/>
  <c r="F13" i="8" s="1"/>
  <c r="AK13" i="8" s="1"/>
  <c r="AM12" i="2"/>
  <c r="H12" i="8" s="1"/>
  <c r="AM12" i="8" s="1"/>
  <c r="AL12" i="2"/>
  <c r="G12" i="8" s="1"/>
  <c r="AK12" i="2"/>
  <c r="F12" i="8" s="1"/>
  <c r="AK12" i="8" s="1"/>
  <c r="C3" i="2"/>
  <c r="C1" i="2"/>
  <c r="AM466" i="8" l="1"/>
  <c r="AM672" i="2"/>
  <c r="H672" i="8" s="1"/>
  <c r="AL134" i="2"/>
  <c r="G134" i="8" s="1"/>
  <c r="AK171" i="2"/>
  <c r="F171" i="8" s="1"/>
  <c r="AL312" i="2"/>
  <c r="G312" i="8" s="1"/>
  <c r="AL1082" i="8"/>
  <c r="AM1171" i="2"/>
  <c r="H1171" i="8" s="1"/>
  <c r="AM210" i="2"/>
  <c r="H210" i="8" s="1"/>
  <c r="AL633" i="8"/>
  <c r="AK993" i="8"/>
  <c r="AL1275" i="2"/>
  <c r="G1275" i="8" s="1"/>
  <c r="AM249" i="8"/>
  <c r="AL312" i="8"/>
  <c r="AM466" i="2"/>
  <c r="H466" i="8" s="1"/>
  <c r="AM1275" i="2"/>
  <c r="H1275" i="8" s="1"/>
  <c r="AM1069" i="2"/>
  <c r="H1069" i="8" s="1"/>
  <c r="AK312" i="2"/>
  <c r="F312" i="8" s="1"/>
  <c r="AL184" i="8"/>
  <c r="AL800" i="2"/>
  <c r="G800" i="8" s="1"/>
  <c r="AL325" i="2"/>
  <c r="G325" i="8" s="1"/>
  <c r="AK364" i="8"/>
  <c r="AK492" i="8"/>
  <c r="AL607" i="2"/>
  <c r="G607" i="8" s="1"/>
  <c r="AL698" i="2"/>
  <c r="G698" i="8" s="1"/>
  <c r="AL748" i="8"/>
  <c r="AL774" i="2"/>
  <c r="G774" i="8" s="1"/>
  <c r="AL980" i="8"/>
  <c r="AK184" i="2"/>
  <c r="F184" i="8" s="1"/>
  <c r="AL1184" i="2"/>
  <c r="G1184" i="8" s="1"/>
  <c r="AL184" i="2"/>
  <c r="G184" i="8" s="1"/>
  <c r="AM236" i="8"/>
  <c r="AL1069" i="2"/>
  <c r="G1069" i="8" s="1"/>
  <c r="AL171" i="8"/>
  <c r="AL223" i="8"/>
  <c r="AK672" i="2"/>
  <c r="F672" i="8" s="1"/>
  <c r="AK1095" i="2"/>
  <c r="F1095" i="8" s="1"/>
  <c r="AL633" i="2"/>
  <c r="G633" i="8" s="1"/>
  <c r="AL108" i="2"/>
  <c r="G108" i="8" s="1"/>
  <c r="AM134" i="2"/>
  <c r="H134" i="8" s="1"/>
  <c r="AK1108" i="2"/>
  <c r="F1108" i="8" s="1"/>
  <c r="AM108" i="2"/>
  <c r="H108" i="8" s="1"/>
  <c r="AL1197" i="8"/>
  <c r="AL711" i="8"/>
  <c r="AM570" i="2"/>
  <c r="H570" i="8" s="1"/>
  <c r="AL1043" i="2"/>
  <c r="G1043" i="8" s="1"/>
  <c r="AK147" i="2"/>
  <c r="F147" i="8" s="1"/>
  <c r="AK121" i="2"/>
  <c r="F121" i="8" s="1"/>
  <c r="AL249" i="2"/>
  <c r="G249" i="8" s="1"/>
  <c r="AM275" i="2"/>
  <c r="H275" i="8" s="1"/>
  <c r="AL390" i="2"/>
  <c r="G390" i="8" s="1"/>
  <c r="AL800" i="8"/>
  <c r="AL197" i="2"/>
  <c r="G197" i="8" s="1"/>
  <c r="AK210" i="8"/>
  <c r="AK288" i="2"/>
  <c r="F288" i="8" s="1"/>
  <c r="AL813" i="2"/>
  <c r="G813" i="8" s="1"/>
  <c r="AL1171" i="8"/>
  <c r="AM62" i="2"/>
  <c r="H62" i="8" s="1"/>
  <c r="AM62" i="8" s="1"/>
  <c r="AL30" i="2"/>
  <c r="G30" i="8" s="1"/>
  <c r="AK52" i="2"/>
  <c r="F52" i="8" s="1"/>
  <c r="AK52" i="8" s="1"/>
  <c r="AL52" i="2"/>
  <c r="G52" i="8" s="1"/>
  <c r="AL52" i="8" s="1"/>
  <c r="AT33" i="2"/>
  <c r="AT186" i="2"/>
  <c r="AX202" i="2"/>
  <c r="AT315" i="2"/>
  <c r="C325" i="2"/>
  <c r="AT324" i="2"/>
  <c r="AT344" i="2"/>
  <c r="AT381" i="2"/>
  <c r="AT72" i="2"/>
  <c r="C134" i="2"/>
  <c r="AT133" i="2"/>
  <c r="C171" i="2"/>
  <c r="AT170" i="2"/>
  <c r="AT264" i="2"/>
  <c r="AT367" i="2"/>
  <c r="AT536" i="2"/>
  <c r="AT569" i="2"/>
  <c r="C570" i="2"/>
  <c r="AT12" i="2"/>
  <c r="C95" i="2"/>
  <c r="AT94" i="2"/>
  <c r="C288" i="2"/>
  <c r="AT287" i="2"/>
  <c r="AX305" i="2"/>
  <c r="AT327" i="2"/>
  <c r="C338" i="2"/>
  <c r="AT337" i="2"/>
  <c r="C121" i="2"/>
  <c r="AT120" i="2"/>
  <c r="AT161" i="2"/>
  <c r="C262" i="2"/>
  <c r="AT261" i="2"/>
  <c r="AT294" i="2"/>
  <c r="AT392" i="2"/>
  <c r="AT19" i="2"/>
  <c r="AT60" i="2"/>
  <c r="C56" i="2"/>
  <c r="AT55" i="2"/>
  <c r="AT111" i="2"/>
  <c r="AX139" i="2"/>
  <c r="AX177" i="2"/>
  <c r="AT301" i="2"/>
  <c r="AT341" i="2"/>
  <c r="AT350" i="2"/>
  <c r="C351" i="2"/>
  <c r="AT187" i="2"/>
  <c r="AT213" i="2"/>
  <c r="AT253" i="2"/>
  <c r="AT265" i="2"/>
  <c r="AT509" i="2"/>
  <c r="AT718" i="2"/>
  <c r="AT124" i="2"/>
  <c r="AT436" i="2"/>
  <c r="AT46" i="2"/>
  <c r="AT173" i="2"/>
  <c r="AT586" i="2"/>
  <c r="AT85" i="2"/>
  <c r="C30" i="2"/>
  <c r="AT29" i="2"/>
  <c r="C108" i="2"/>
  <c r="AT107" i="2"/>
  <c r="AT155" i="2"/>
  <c r="AT162" i="2"/>
  <c r="AT238" i="2"/>
  <c r="AT302" i="2"/>
  <c r="AT402" i="2"/>
  <c r="C403" i="2"/>
  <c r="AT112" i="2"/>
  <c r="AT279" i="2"/>
  <c r="AT355" i="2"/>
  <c r="AT419" i="2"/>
  <c r="C236" i="2"/>
  <c r="AT235" i="2"/>
  <c r="AT328" i="2"/>
  <c r="AT14" i="2"/>
  <c r="C43" i="2"/>
  <c r="AT42" i="2"/>
  <c r="AT59" i="2"/>
  <c r="AT153" i="2"/>
  <c r="C210" i="2"/>
  <c r="AT209" i="2"/>
  <c r="AX255" i="2"/>
  <c r="AT295" i="2"/>
  <c r="AT353" i="2"/>
  <c r="AT407" i="2"/>
  <c r="AX439" i="2"/>
  <c r="AT510" i="2"/>
  <c r="AT13" i="2"/>
  <c r="AT98" i="2"/>
  <c r="AT174" i="2"/>
  <c r="C249" i="2"/>
  <c r="AT248" i="2"/>
  <c r="AT277" i="2"/>
  <c r="C312" i="2"/>
  <c r="AT311" i="2"/>
  <c r="AT366" i="2"/>
  <c r="AX588" i="2"/>
  <c r="AX317" i="2"/>
  <c r="AT68" i="2"/>
  <c r="C69" i="2"/>
  <c r="AT71" i="2"/>
  <c r="AT445" i="2"/>
  <c r="AT537" i="2"/>
  <c r="AT598" i="2"/>
  <c r="C197" i="2"/>
  <c r="AT196" i="2"/>
  <c r="AT47" i="2"/>
  <c r="AT20" i="2"/>
  <c r="AX164" i="2"/>
  <c r="AX395" i="2"/>
  <c r="AX114" i="2"/>
  <c r="C147" i="2"/>
  <c r="AT146" i="2"/>
  <c r="AT314" i="2"/>
  <c r="AT343" i="2"/>
  <c r="AX358" i="2"/>
  <c r="AT496" i="2"/>
  <c r="AT624" i="2"/>
  <c r="C82" i="2"/>
  <c r="AT81" i="2"/>
  <c r="C377" i="2"/>
  <c r="AT376" i="2"/>
  <c r="AX409" i="2"/>
  <c r="AX422" i="2"/>
  <c r="AX458" i="2"/>
  <c r="AT252" i="2"/>
  <c r="AX189" i="2"/>
  <c r="AX16" i="2"/>
  <c r="AT160" i="2"/>
  <c r="AT212" i="2"/>
  <c r="C223" i="2"/>
  <c r="AT222" i="2"/>
  <c r="AT239" i="2"/>
  <c r="AT563" i="2"/>
  <c r="AT99" i="2"/>
  <c r="AT110" i="2"/>
  <c r="AT137" i="2"/>
  <c r="AT175" i="2"/>
  <c r="AT227" i="2"/>
  <c r="AX268" i="2"/>
  <c r="AK251" i="8"/>
  <c r="AK262" i="8" s="1"/>
  <c r="C633" i="2"/>
  <c r="AT658" i="2"/>
  <c r="X431" i="2"/>
  <c r="X1281" i="2" s="1"/>
  <c r="AK364" i="2"/>
  <c r="F364" i="8" s="1"/>
  <c r="AM416" i="2"/>
  <c r="H416" i="8" s="1"/>
  <c r="AK479" i="2"/>
  <c r="F479" i="8" s="1"/>
  <c r="G576" i="8"/>
  <c r="AT597" i="2"/>
  <c r="AT661" i="2"/>
  <c r="AL685" i="2"/>
  <c r="G685" i="8" s="1"/>
  <c r="AX765" i="2"/>
  <c r="C954" i="2"/>
  <c r="AT953" i="2"/>
  <c r="C1121" i="2"/>
  <c r="AT1120" i="2"/>
  <c r="AT1163" i="2"/>
  <c r="AX484" i="2"/>
  <c r="AK69" i="2"/>
  <c r="F69" i="8" s="1"/>
  <c r="AK108" i="8"/>
  <c r="AM173" i="8"/>
  <c r="AM184" i="8" s="1"/>
  <c r="AT183" i="2"/>
  <c r="AM197" i="2"/>
  <c r="H197" i="8" s="1"/>
  <c r="AT200" i="2"/>
  <c r="AT225" i="2"/>
  <c r="AK236" i="2"/>
  <c r="F236" i="8" s="1"/>
  <c r="AT266" i="2"/>
  <c r="AT274" i="2"/>
  <c r="AT303" i="2"/>
  <c r="AM325" i="2"/>
  <c r="H325" i="8" s="1"/>
  <c r="AL364" i="2"/>
  <c r="G364" i="8" s="1"/>
  <c r="AT379" i="2"/>
  <c r="AK429" i="2"/>
  <c r="F429" i="8" s="1"/>
  <c r="R572" i="2"/>
  <c r="AL479" i="2"/>
  <c r="G479" i="8" s="1"/>
  <c r="G507" i="8"/>
  <c r="AL507" i="8" s="1"/>
  <c r="AL518" i="2"/>
  <c r="G518" i="8" s="1"/>
  <c r="AT521" i="2"/>
  <c r="F609" i="8"/>
  <c r="AK609" i="8" s="1"/>
  <c r="AK620" i="2"/>
  <c r="F620" i="8" s="1"/>
  <c r="C620" i="2"/>
  <c r="AT619" i="2"/>
  <c r="AT944" i="2"/>
  <c r="AT1007" i="2"/>
  <c r="AT1016" i="2"/>
  <c r="C1017" i="2"/>
  <c r="AX1037" i="2"/>
  <c r="BC301" i="4"/>
  <c r="BC311" i="4"/>
  <c r="C312" i="4"/>
  <c r="AL69" i="2"/>
  <c r="G69" i="8" s="1"/>
  <c r="AL147" i="2"/>
  <c r="G147" i="8" s="1"/>
  <c r="AL236" i="2"/>
  <c r="G236" i="8" s="1"/>
  <c r="AK275" i="2"/>
  <c r="F275" i="8" s="1"/>
  <c r="AL429" i="2"/>
  <c r="G429" i="8" s="1"/>
  <c r="S572" i="2"/>
  <c r="C492" i="2"/>
  <c r="AK492" i="2"/>
  <c r="F492" i="8" s="1"/>
  <c r="C518" i="2"/>
  <c r="AK518" i="2"/>
  <c r="F518" i="8" s="1"/>
  <c r="AM544" i="2"/>
  <c r="H544" i="8" s="1"/>
  <c r="AT577" i="2"/>
  <c r="AX613" i="2"/>
  <c r="AX626" i="2"/>
  <c r="F650" i="8"/>
  <c r="AK650" i="8" s="1"/>
  <c r="AK659" i="2"/>
  <c r="F659" i="8" s="1"/>
  <c r="AT676" i="2"/>
  <c r="H803" i="8"/>
  <c r="AM803" i="8" s="1"/>
  <c r="AM813" i="2"/>
  <c r="H813" i="8" s="1"/>
  <c r="AT842" i="2"/>
  <c r="G891" i="8"/>
  <c r="AL902" i="2"/>
  <c r="G902" i="8" s="1"/>
  <c r="AX988" i="2"/>
  <c r="AT1035" i="2"/>
  <c r="AT1060" i="2"/>
  <c r="AX1064" i="2"/>
  <c r="AX1152" i="2"/>
  <c r="AT1238" i="2"/>
  <c r="AM97" i="8"/>
  <c r="AM108" i="8" s="1"/>
  <c r="AM147" i="2"/>
  <c r="H147" i="8" s="1"/>
  <c r="C184" i="2"/>
  <c r="AM236" i="2"/>
  <c r="H236" i="8" s="1"/>
  <c r="C275" i="2"/>
  <c r="AL275" i="2"/>
  <c r="G275" i="8" s="1"/>
  <c r="AK390" i="2"/>
  <c r="F390" i="8" s="1"/>
  <c r="AM416" i="8"/>
  <c r="AM429" i="2"/>
  <c r="H429" i="8" s="1"/>
  <c r="AL492" i="2"/>
  <c r="G492" i="8" s="1"/>
  <c r="AM518" i="2"/>
  <c r="H518" i="8" s="1"/>
  <c r="AT560" i="2"/>
  <c r="AL570" i="2"/>
  <c r="G570" i="8" s="1"/>
  <c r="AT632" i="2"/>
  <c r="F701" i="8"/>
  <c r="AK701" i="8" s="1"/>
  <c r="AK711" i="2"/>
  <c r="F711" i="8" s="1"/>
  <c r="G854" i="2"/>
  <c r="Y854" i="2"/>
  <c r="C813" i="2"/>
  <c r="AT812" i="2"/>
  <c r="AX831" i="2"/>
  <c r="AX960" i="2"/>
  <c r="AT1150" i="2"/>
  <c r="BC32" i="4"/>
  <c r="F1012" i="8"/>
  <c r="AK1012" i="8" s="1"/>
  <c r="AK1017" i="8" s="1"/>
  <c r="AK1017" i="2"/>
  <c r="F1017" i="8" s="1"/>
  <c r="AX1024" i="2"/>
  <c r="AX1086" i="2"/>
  <c r="AT1147" i="2"/>
  <c r="BC353" i="4"/>
  <c r="AK134" i="8"/>
  <c r="AX156" i="2"/>
  <c r="AM171" i="8"/>
  <c r="AM184" i="2"/>
  <c r="H184" i="8" s="1"/>
  <c r="AM223" i="8"/>
  <c r="AX280" i="2"/>
  <c r="G431" i="2"/>
  <c r="G1281" i="2" s="1"/>
  <c r="AM312" i="2"/>
  <c r="H312" i="8" s="1"/>
  <c r="AK351" i="8"/>
  <c r="AM390" i="2"/>
  <c r="H390" i="8" s="1"/>
  <c r="AX446" i="2"/>
  <c r="V572" i="2"/>
  <c r="V1281" i="2" s="1"/>
  <c r="W713" i="2"/>
  <c r="AT690" i="2"/>
  <c r="C761" i="2"/>
  <c r="AT760" i="2"/>
  <c r="AL761" i="2"/>
  <c r="G761" i="8" s="1"/>
  <c r="AT790" i="2"/>
  <c r="AT862" i="2"/>
  <c r="C941" i="2"/>
  <c r="AT940" i="2"/>
  <c r="AT1022" i="2"/>
  <c r="AT508" i="2"/>
  <c r="AL95" i="8"/>
  <c r="AX214" i="2"/>
  <c r="AK223" i="2"/>
  <c r="F223" i="8" s="1"/>
  <c r="AK351" i="2"/>
  <c r="F351" i="8" s="1"/>
  <c r="F366" i="8"/>
  <c r="AK366" i="8" s="1"/>
  <c r="AK377" i="8" s="1"/>
  <c r="AK377" i="2"/>
  <c r="F377" i="8" s="1"/>
  <c r="X713" i="2"/>
  <c r="H622" i="8"/>
  <c r="AM633" i="2"/>
  <c r="H633" i="8" s="1"/>
  <c r="AX702" i="2"/>
  <c r="C787" i="2"/>
  <c r="AT786" i="2"/>
  <c r="C915" i="2"/>
  <c r="AT914" i="2"/>
  <c r="AT1008" i="2"/>
  <c r="AT1019" i="2"/>
  <c r="AT1061" i="2"/>
  <c r="AT1161" i="2"/>
  <c r="AT1186" i="2"/>
  <c r="AT481" i="2"/>
  <c r="AL43" i="8"/>
  <c r="AM56" i="2"/>
  <c r="H56" i="8" s="1"/>
  <c r="AM95" i="8"/>
  <c r="AL223" i="2"/>
  <c r="G223" i="8" s="1"/>
  <c r="AK262" i="2"/>
  <c r="F262" i="8" s="1"/>
  <c r="AK338" i="8"/>
  <c r="AL351" i="2"/>
  <c r="G351" i="8" s="1"/>
  <c r="AL377" i="8"/>
  <c r="AX368" i="2"/>
  <c r="F442" i="8"/>
  <c r="AK453" i="2"/>
  <c r="F453" i="8" s="1"/>
  <c r="AX472" i="2"/>
  <c r="AM508" i="8"/>
  <c r="AM518" i="8" s="1"/>
  <c r="F546" i="8"/>
  <c r="AK546" i="8" s="1"/>
  <c r="AK557" i="8" s="1"/>
  <c r="AK557" i="2"/>
  <c r="F557" i="8" s="1"/>
  <c r="G878" i="8"/>
  <c r="AL889" i="2"/>
  <c r="G889" i="8" s="1"/>
  <c r="AX907" i="2"/>
  <c r="AT931" i="2"/>
  <c r="C993" i="2"/>
  <c r="AT992" i="2"/>
  <c r="AT1165" i="2"/>
  <c r="C800" i="2"/>
  <c r="AT799" i="2"/>
  <c r="AX86" i="2"/>
  <c r="AX125" i="2"/>
  <c r="AL171" i="2"/>
  <c r="G171" i="8" s="1"/>
  <c r="AL210" i="8"/>
  <c r="AM223" i="2"/>
  <c r="H223" i="8" s="1"/>
  <c r="AL262" i="2"/>
  <c r="G262" i="8" s="1"/>
  <c r="P431" i="2"/>
  <c r="P1281" i="2" s="1"/>
  <c r="AL338" i="8"/>
  <c r="AM351" i="2"/>
  <c r="H351" i="8" s="1"/>
  <c r="AT363" i="2"/>
  <c r="AL377" i="2"/>
  <c r="G377" i="8" s="1"/>
  <c r="AX382" i="2"/>
  <c r="Y572" i="2"/>
  <c r="Y1281" i="2" s="1"/>
  <c r="AK505" i="8"/>
  <c r="AT504" i="2"/>
  <c r="F520" i="8"/>
  <c r="AK531" i="2"/>
  <c r="F531" i="8" s="1"/>
  <c r="G583" i="8"/>
  <c r="AL583" i="8" s="1"/>
  <c r="AL594" i="8" s="1"/>
  <c r="AL594" i="2"/>
  <c r="G594" i="8" s="1"/>
  <c r="AT688" i="2"/>
  <c r="AL748" i="2"/>
  <c r="G748" i="8" s="1"/>
  <c r="AX753" i="2"/>
  <c r="AX883" i="2"/>
  <c r="AT895" i="2"/>
  <c r="AT1000" i="2"/>
  <c r="AX1115" i="2"/>
  <c r="AT1124" i="2"/>
  <c r="AX1177" i="2"/>
  <c r="C69" i="4"/>
  <c r="BC68" i="4"/>
  <c r="BC187" i="4"/>
  <c r="AT740" i="2"/>
  <c r="AX61" i="2"/>
  <c r="AK43" i="2"/>
  <c r="F43" i="8" s="1"/>
  <c r="AK82" i="8"/>
  <c r="AK95" i="2"/>
  <c r="F95" i="8" s="1"/>
  <c r="AM147" i="8"/>
  <c r="AM171" i="2"/>
  <c r="H171" i="8" s="1"/>
  <c r="AM210" i="8"/>
  <c r="AX228" i="2"/>
  <c r="AK249" i="8"/>
  <c r="AM262" i="2"/>
  <c r="H262" i="8" s="1"/>
  <c r="AX296" i="2"/>
  <c r="AM338" i="8"/>
  <c r="AM377" i="2"/>
  <c r="H377" i="8" s="1"/>
  <c r="H442" i="8"/>
  <c r="AM442" i="8" s="1"/>
  <c r="AM453" i="8" s="1"/>
  <c r="AM453" i="2"/>
  <c r="H453" i="8" s="1"/>
  <c r="AT452" i="2"/>
  <c r="Z572" i="2"/>
  <c r="Z1281" i="2" s="1"/>
  <c r="AL505" i="8"/>
  <c r="G533" i="8"/>
  <c r="AL544" i="2"/>
  <c r="G544" i="8" s="1"/>
  <c r="H546" i="8"/>
  <c r="AM557" i="2"/>
  <c r="H557" i="8" s="1"/>
  <c r="H583" i="8"/>
  <c r="AM583" i="8" s="1"/>
  <c r="AM594" i="2"/>
  <c r="H594" i="8" s="1"/>
  <c r="C659" i="2"/>
  <c r="AT791" i="2"/>
  <c r="AX819" i="2"/>
  <c r="AX868" i="2"/>
  <c r="AT927" i="2"/>
  <c r="AT945" i="2"/>
  <c r="AX972" i="2"/>
  <c r="AX1049" i="2"/>
  <c r="AT1058" i="2"/>
  <c r="AT1213" i="2"/>
  <c r="AT825" i="2"/>
  <c r="C826" i="2"/>
  <c r="AM27" i="8"/>
  <c r="AL82" i="8"/>
  <c r="AL95" i="2"/>
  <c r="G95" i="8" s="1"/>
  <c r="AK153" i="8"/>
  <c r="R431" i="2"/>
  <c r="R1281" i="2" s="1"/>
  <c r="AX329" i="2"/>
  <c r="C364" i="2"/>
  <c r="AK403" i="2"/>
  <c r="F403" i="8" s="1"/>
  <c r="AT406" i="2"/>
  <c r="AL453" i="2"/>
  <c r="G453" i="8" s="1"/>
  <c r="H469" i="8"/>
  <c r="AM469" i="8" s="1"/>
  <c r="AM479" i="2"/>
  <c r="H479" i="8" s="1"/>
  <c r="H494" i="8"/>
  <c r="AM494" i="8" s="1"/>
  <c r="AM505" i="2"/>
  <c r="H505" i="8" s="1"/>
  <c r="AK505" i="2"/>
  <c r="F505" i="8" s="1"/>
  <c r="H520" i="8"/>
  <c r="AM520" i="8" s="1"/>
  <c r="AM531" i="8" s="1"/>
  <c r="AM531" i="2"/>
  <c r="H531" i="8" s="1"/>
  <c r="AX538" i="2"/>
  <c r="AT611" i="2"/>
  <c r="G648" i="8"/>
  <c r="AL659" i="2"/>
  <c r="G659" i="8" s="1"/>
  <c r="C672" i="2"/>
  <c r="AT671" i="2"/>
  <c r="AT677" i="2"/>
  <c r="T854" i="2"/>
  <c r="T1281" i="2" s="1"/>
  <c r="AT778" i="2"/>
  <c r="AT815" i="2"/>
  <c r="BC226" i="4"/>
  <c r="I278" i="8"/>
  <c r="AK278" i="8" s="1"/>
  <c r="AT288" i="4"/>
  <c r="I288" i="8" s="1"/>
  <c r="AT875" i="2"/>
  <c r="C876" i="2"/>
  <c r="AX34" i="2"/>
  <c r="AL43" i="2"/>
  <c r="G43" i="8" s="1"/>
  <c r="AM43" i="2"/>
  <c r="H43" i="8" s="1"/>
  <c r="AM82" i="8"/>
  <c r="AM95" i="2"/>
  <c r="H95" i="8" s="1"/>
  <c r="AK108" i="2"/>
  <c r="F108" i="8" s="1"/>
  <c r="AK210" i="2"/>
  <c r="F210" i="8" s="1"/>
  <c r="AX345" i="2"/>
  <c r="AL403" i="2"/>
  <c r="G403" i="8" s="1"/>
  <c r="C429" i="2"/>
  <c r="F572" i="2"/>
  <c r="F1281" i="2" s="1"/>
  <c r="AT469" i="2"/>
  <c r="AL505" i="2"/>
  <c r="G505" i="8" s="1"/>
  <c r="AX564" i="2"/>
  <c r="H578" i="8"/>
  <c r="AM578" i="8" s="1"/>
  <c r="G713" i="2"/>
  <c r="AX600" i="2"/>
  <c r="AT678" i="2"/>
  <c r="H688" i="8"/>
  <c r="AM688" i="8" s="1"/>
  <c r="AM698" i="2"/>
  <c r="H698" i="8" s="1"/>
  <c r="AX691" i="2"/>
  <c r="AT717" i="2"/>
  <c r="AX727" i="2"/>
  <c r="AT802" i="2"/>
  <c r="F841" i="8"/>
  <c r="AK852" i="2"/>
  <c r="F852" i="8" s="1"/>
  <c r="AT918" i="2"/>
  <c r="AT1062" i="2"/>
  <c r="AT1107" i="2"/>
  <c r="C1108" i="2"/>
  <c r="C1223" i="2"/>
  <c r="AT1222" i="2"/>
  <c r="C1275" i="2"/>
  <c r="AT1274" i="2"/>
  <c r="BC395" i="4"/>
  <c r="G724" i="8"/>
  <c r="AL724" i="8" s="1"/>
  <c r="AL735" i="8" s="1"/>
  <c r="AL735" i="2"/>
  <c r="G735" i="8" s="1"/>
  <c r="AX48" i="2"/>
  <c r="AX73" i="2"/>
  <c r="AX100" i="2"/>
  <c r="S1281" i="2"/>
  <c r="AL210" i="2"/>
  <c r="G210" i="8" s="1"/>
  <c r="AX240" i="2"/>
  <c r="AK249" i="2"/>
  <c r="F249" i="8" s="1"/>
  <c r="AM288" i="8"/>
  <c r="AL325" i="8"/>
  <c r="AM403" i="2"/>
  <c r="H403" i="8" s="1"/>
  <c r="AL466" i="2"/>
  <c r="G466" i="8" s="1"/>
  <c r="AX497" i="2"/>
  <c r="AX511" i="2"/>
  <c r="AX579" i="2"/>
  <c r="AM584" i="8"/>
  <c r="H713" i="2"/>
  <c r="H1281" i="2" s="1"/>
  <c r="V854" i="2"/>
  <c r="AX741" i="2"/>
  <c r="AT805" i="2"/>
  <c r="BC12" i="4"/>
  <c r="BC328" i="4"/>
  <c r="BC399" i="4"/>
  <c r="AK30" i="2"/>
  <c r="AK69" i="8"/>
  <c r="AK82" i="2"/>
  <c r="F82" i="8" s="1"/>
  <c r="AM197" i="8"/>
  <c r="AM325" i="8"/>
  <c r="AK338" i="2"/>
  <c r="F338" i="8" s="1"/>
  <c r="AT470" i="2"/>
  <c r="H482" i="8"/>
  <c r="AM492" i="2"/>
  <c r="H492" i="8" s="1"/>
  <c r="AX548" i="2"/>
  <c r="AT606" i="2"/>
  <c r="C607" i="2"/>
  <c r="AT689" i="2"/>
  <c r="H703" i="8"/>
  <c r="AM703" i="8" s="1"/>
  <c r="AM711" i="2"/>
  <c r="H711" i="8" s="1"/>
  <c r="G828" i="8"/>
  <c r="AL828" i="8" s="1"/>
  <c r="AL839" i="2"/>
  <c r="G839" i="8" s="1"/>
  <c r="AT859" i="2"/>
  <c r="AX947" i="2"/>
  <c r="AT1006" i="2"/>
  <c r="AX1010" i="2"/>
  <c r="AT1042" i="2"/>
  <c r="C1043" i="2"/>
  <c r="AT1072" i="2"/>
  <c r="AT1084" i="2"/>
  <c r="C531" i="2"/>
  <c r="AT530" i="2"/>
  <c r="AL531" i="2"/>
  <c r="G531" i="8" s="1"/>
  <c r="AX21" i="2"/>
  <c r="AL121" i="2"/>
  <c r="G121" i="8" s="1"/>
  <c r="AK137" i="8"/>
  <c r="AK147" i="8" s="1"/>
  <c r="AK236" i="8"/>
  <c r="AM249" i="2"/>
  <c r="H249" i="8" s="1"/>
  <c r="AL288" i="2"/>
  <c r="G288" i="8" s="1"/>
  <c r="AL338" i="2"/>
  <c r="G338" i="8" s="1"/>
  <c r="AL364" i="8"/>
  <c r="AK390" i="8"/>
  <c r="AK416" i="2"/>
  <c r="F416" i="8" s="1"/>
  <c r="O572" i="2"/>
  <c r="O1281" i="2" s="1"/>
  <c r="F455" i="8"/>
  <c r="AK466" i="2"/>
  <c r="F466" i="8" s="1"/>
  <c r="AT478" i="2"/>
  <c r="AX523" i="2"/>
  <c r="F534" i="8"/>
  <c r="AK534" i="8" s="1"/>
  <c r="AK544" i="2"/>
  <c r="F544" i="8" s="1"/>
  <c r="AT543" i="2"/>
  <c r="C544" i="2"/>
  <c r="AT562" i="2"/>
  <c r="AT576" i="2"/>
  <c r="AX637" i="2"/>
  <c r="AL761" i="8"/>
  <c r="C928" i="2"/>
  <c r="G1110" i="8"/>
  <c r="AL1121" i="2"/>
  <c r="G1121" i="8" s="1"/>
  <c r="BG75" i="4"/>
  <c r="BC465" i="4"/>
  <c r="C466" i="4"/>
  <c r="AL82" i="2"/>
  <c r="G82" i="8" s="1"/>
  <c r="AM30" i="2"/>
  <c r="H30" i="8" s="1"/>
  <c r="AM69" i="8"/>
  <c r="AM82" i="2"/>
  <c r="H82" i="8" s="1"/>
  <c r="AM121" i="2"/>
  <c r="H121" i="8" s="1"/>
  <c r="AK134" i="2"/>
  <c r="F134" i="8" s="1"/>
  <c r="AK197" i="2"/>
  <c r="F197" i="8" s="1"/>
  <c r="AL236" i="8"/>
  <c r="AM288" i="2"/>
  <c r="H288" i="8" s="1"/>
  <c r="AK312" i="8"/>
  <c r="W431" i="2"/>
  <c r="W1281" i="2" s="1"/>
  <c r="AK325" i="2"/>
  <c r="F325" i="8" s="1"/>
  <c r="AM338" i="2"/>
  <c r="H338" i="8" s="1"/>
  <c r="H353" i="8"/>
  <c r="AM353" i="8" s="1"/>
  <c r="AM364" i="2"/>
  <c r="H364" i="8" s="1"/>
  <c r="AL416" i="2"/>
  <c r="G416" i="8" s="1"/>
  <c r="AL466" i="8"/>
  <c r="AT495" i="2"/>
  <c r="AT585" i="2"/>
  <c r="AX650" i="2"/>
  <c r="AX680" i="2"/>
  <c r="AT803" i="2"/>
  <c r="G865" i="8"/>
  <c r="AL865" i="8" s="1"/>
  <c r="AL876" i="8" s="1"/>
  <c r="AL876" i="2"/>
  <c r="G876" i="8" s="1"/>
  <c r="V995" i="2"/>
  <c r="AX920" i="2"/>
  <c r="AT1068" i="2"/>
  <c r="AT1167" i="2"/>
  <c r="J124" i="8"/>
  <c r="AL124" i="8" s="1"/>
  <c r="AU134" i="4"/>
  <c r="J134" i="8" s="1"/>
  <c r="C262" i="4"/>
  <c r="BC261" i="4"/>
  <c r="H776" i="8"/>
  <c r="AM776" i="8" s="1"/>
  <c r="AM787" i="2"/>
  <c r="H787" i="8" s="1"/>
  <c r="AL954" i="8"/>
  <c r="P1277" i="2"/>
  <c r="H1174" i="8"/>
  <c r="AM1184" i="2"/>
  <c r="H1184" i="8" s="1"/>
  <c r="AX1215" i="2"/>
  <c r="J19" i="8"/>
  <c r="AL19" i="8" s="1"/>
  <c r="AL30" i="8" s="1"/>
  <c r="AU30" i="4"/>
  <c r="J30" i="8" s="1"/>
  <c r="BC201" i="4"/>
  <c r="I251" i="8"/>
  <c r="AT262" i="4"/>
  <c r="I262" i="8" s="1"/>
  <c r="BC281" i="4"/>
  <c r="BG331" i="4"/>
  <c r="BG357" i="4"/>
  <c r="AK607" i="2"/>
  <c r="F607" i="8" s="1"/>
  <c r="AK633" i="2"/>
  <c r="F633" i="8" s="1"/>
  <c r="AX663" i="2"/>
  <c r="AL672" i="2"/>
  <c r="G672" i="8" s="1"/>
  <c r="AK685" i="2"/>
  <c r="F685" i="8" s="1"/>
  <c r="P854" i="2"/>
  <c r="AK779" i="8"/>
  <c r="AK787" i="8" s="1"/>
  <c r="H789" i="8"/>
  <c r="AM789" i="8" s="1"/>
  <c r="AM800" i="8" s="1"/>
  <c r="AM800" i="2"/>
  <c r="H800" i="8" s="1"/>
  <c r="AL954" i="2"/>
  <c r="G954" i="8" s="1"/>
  <c r="AL1017" i="2"/>
  <c r="AK1043" i="2"/>
  <c r="F1043" i="8" s="1"/>
  <c r="AT1094" i="2"/>
  <c r="C1095" i="2"/>
  <c r="AX1202" i="2"/>
  <c r="C1210" i="2"/>
  <c r="AX1242" i="2"/>
  <c r="J1281" i="4"/>
  <c r="C82" i="4"/>
  <c r="BC81" i="4"/>
  <c r="BC137" i="4"/>
  <c r="BC209" i="4"/>
  <c r="C236" i="4"/>
  <c r="BC235" i="4"/>
  <c r="BG255" i="4"/>
  <c r="N431" i="4"/>
  <c r="K360" i="8"/>
  <c r="AM360" i="8" s="1"/>
  <c r="AV364" i="4"/>
  <c r="K364" i="8" s="1"/>
  <c r="K508" i="8"/>
  <c r="AV518" i="4"/>
  <c r="K518" i="8" s="1"/>
  <c r="C607" i="4"/>
  <c r="BC606" i="4"/>
  <c r="BC700" i="4"/>
  <c r="AT881" i="2"/>
  <c r="AT904" i="2"/>
  <c r="AT917" i="2"/>
  <c r="AT1047" i="2"/>
  <c r="AT1113" i="2"/>
  <c r="R1277" i="2"/>
  <c r="BC45" i="4"/>
  <c r="C108" i="4"/>
  <c r="BC107" i="4"/>
  <c r="I137" i="8"/>
  <c r="AT147" i="4"/>
  <c r="I147" i="8" s="1"/>
  <c r="BC146" i="4"/>
  <c r="C147" i="4"/>
  <c r="BC174" i="4"/>
  <c r="BC381" i="4"/>
  <c r="C403" i="4"/>
  <c r="BC402" i="4"/>
  <c r="BC580" i="4"/>
  <c r="BC755" i="4"/>
  <c r="C1108" i="4"/>
  <c r="BC1107" i="4"/>
  <c r="AK559" i="8"/>
  <c r="AK570" i="8" s="1"/>
  <c r="AM607" i="2"/>
  <c r="H607" i="8" s="1"/>
  <c r="R854" i="2"/>
  <c r="F750" i="8"/>
  <c r="AK750" i="8" s="1"/>
  <c r="AK761" i="2"/>
  <c r="F761" i="8" s="1"/>
  <c r="AX792" i="2"/>
  <c r="AX843" i="2"/>
  <c r="Q995" i="2"/>
  <c r="Q1281" i="2" s="1"/>
  <c r="F878" i="8"/>
  <c r="AK889" i="2"/>
  <c r="F889" i="8" s="1"/>
  <c r="AL993" i="8"/>
  <c r="H1136" i="2"/>
  <c r="AM1043" i="2"/>
  <c r="H1043" i="8" s="1"/>
  <c r="AK1110" i="8"/>
  <c r="AK1121" i="8" s="1"/>
  <c r="C1171" i="2"/>
  <c r="AT1170" i="2"/>
  <c r="AL1171" i="2"/>
  <c r="G1171" i="8" s="1"/>
  <c r="K149" i="4"/>
  <c r="AA149" i="4"/>
  <c r="L149" i="4"/>
  <c r="AB149" i="4"/>
  <c r="K111" i="8"/>
  <c r="AM111" i="8" s="1"/>
  <c r="AV121" i="4"/>
  <c r="K121" i="8" s="1"/>
  <c r="BC160" i="4"/>
  <c r="BC199" i="4"/>
  <c r="BC265" i="4"/>
  <c r="BC278" i="4"/>
  <c r="BC315" i="4"/>
  <c r="BC366" i="4"/>
  <c r="AK474" i="8"/>
  <c r="AM576" i="8"/>
  <c r="H750" i="8"/>
  <c r="AM750" i="8" s="1"/>
  <c r="AM761" i="8" s="1"/>
  <c r="AM761" i="2"/>
  <c r="H761" i="8" s="1"/>
  <c r="AX779" i="2"/>
  <c r="AM839" i="8"/>
  <c r="AL852" i="8"/>
  <c r="H878" i="8"/>
  <c r="AM889" i="2"/>
  <c r="H889" i="8" s="1"/>
  <c r="AL928" i="2"/>
  <c r="G928" i="8" s="1"/>
  <c r="P1136" i="2"/>
  <c r="F1019" i="8"/>
  <c r="AK1030" i="2"/>
  <c r="F1030" i="8" s="1"/>
  <c r="AL1058" i="8"/>
  <c r="AT1081" i="2"/>
  <c r="AM1095" i="2"/>
  <c r="H1095" i="8" s="1"/>
  <c r="F1161" i="8"/>
  <c r="AK1161" i="8" s="1"/>
  <c r="AK1171" i="2"/>
  <c r="F1171" i="8" s="1"/>
  <c r="G1199" i="8"/>
  <c r="AL1210" i="2"/>
  <c r="G1210" i="8" s="1"/>
  <c r="I32" i="8"/>
  <c r="AK32" i="8" s="1"/>
  <c r="AK43" i="8" s="1"/>
  <c r="AT43" i="4"/>
  <c r="I43" i="8" s="1"/>
  <c r="N149" i="4"/>
  <c r="AD149" i="4"/>
  <c r="BG113" i="4"/>
  <c r="C121" i="4"/>
  <c r="BC120" i="4"/>
  <c r="R290" i="4"/>
  <c r="AH290" i="4"/>
  <c r="C184" i="4"/>
  <c r="BC183" i="4"/>
  <c r="C275" i="4"/>
  <c r="BC274" i="4"/>
  <c r="J278" i="8"/>
  <c r="AL278" i="8" s="1"/>
  <c r="AU288" i="4"/>
  <c r="J288" i="8" s="1"/>
  <c r="K382" i="8"/>
  <c r="AM382" i="8" s="1"/>
  <c r="AM390" i="8" s="1"/>
  <c r="AV390" i="4"/>
  <c r="K390" i="8" s="1"/>
  <c r="BG422" i="4"/>
  <c r="BC451" i="4"/>
  <c r="C492" i="4"/>
  <c r="BC491" i="4"/>
  <c r="C748" i="4"/>
  <c r="BC747" i="4"/>
  <c r="K805" i="8"/>
  <c r="AV813" i="4"/>
  <c r="K813" i="8" s="1"/>
  <c r="BC932" i="4"/>
  <c r="AT623" i="6"/>
  <c r="C594" i="2"/>
  <c r="V713" i="2"/>
  <c r="C685" i="2"/>
  <c r="AT838" i="2"/>
  <c r="T995" i="2"/>
  <c r="H905" i="8"/>
  <c r="AM905" i="8" s="1"/>
  <c r="AM915" i="8" s="1"/>
  <c r="AM915" i="2"/>
  <c r="H915" i="8" s="1"/>
  <c r="AT986" i="2"/>
  <c r="Q1136" i="2"/>
  <c r="AL1030" i="8"/>
  <c r="C1030" i="2"/>
  <c r="AX1074" i="2"/>
  <c r="AK1082" i="2"/>
  <c r="F1082" i="8" s="1"/>
  <c r="AT1140" i="2"/>
  <c r="C1158" i="2"/>
  <c r="V1277" i="2"/>
  <c r="H1199" i="8"/>
  <c r="AM1199" i="8" s="1"/>
  <c r="AM1210" i="2"/>
  <c r="H1210" i="8" s="1"/>
  <c r="G1238" i="8"/>
  <c r="AL1238" i="8" s="1"/>
  <c r="AL1249" i="8" s="1"/>
  <c r="AL1249" i="2"/>
  <c r="G1249" i="8" s="1"/>
  <c r="BC46" i="4"/>
  <c r="BC97" i="4"/>
  <c r="BG126" i="4"/>
  <c r="BG240" i="4"/>
  <c r="BC252" i="4"/>
  <c r="BG384" i="4"/>
  <c r="C416" i="4"/>
  <c r="BC415" i="4"/>
  <c r="BC1059" i="4"/>
  <c r="F583" i="8"/>
  <c r="AK583" i="8" s="1"/>
  <c r="AK594" i="8" s="1"/>
  <c r="AK594" i="2"/>
  <c r="F594" i="8" s="1"/>
  <c r="C646" i="2"/>
  <c r="AK685" i="8"/>
  <c r="AT697" i="2"/>
  <c r="AT751" i="2"/>
  <c r="AX806" i="2"/>
  <c r="AT879" i="2"/>
  <c r="AX896" i="2"/>
  <c r="H918" i="8"/>
  <c r="AM918" i="8" s="1"/>
  <c r="AM928" i="2"/>
  <c r="H928" i="8" s="1"/>
  <c r="H944" i="8"/>
  <c r="AM944" i="8" s="1"/>
  <c r="AM954" i="2"/>
  <c r="H954" i="8" s="1"/>
  <c r="C967" i="2"/>
  <c r="H1007" i="8"/>
  <c r="AM1007" i="8" s="1"/>
  <c r="AM1017" i="2"/>
  <c r="H1017" i="8" s="1"/>
  <c r="R1136" i="2"/>
  <c r="H1019" i="8"/>
  <c r="AM1019" i="8" s="1"/>
  <c r="AM1030" i="2"/>
  <c r="H1030" i="8" s="1"/>
  <c r="AL1082" i="2"/>
  <c r="G1082" i="8" s="1"/>
  <c r="AX1101" i="2"/>
  <c r="AT1111" i="2"/>
  <c r="H1147" i="8"/>
  <c r="AM1147" i="8" s="1"/>
  <c r="AM1158" i="8" s="1"/>
  <c r="AM1158" i="2"/>
  <c r="H1158" i="8" s="1"/>
  <c r="H1187" i="8"/>
  <c r="AM1187" i="8" s="1"/>
  <c r="AM1197" i="2"/>
  <c r="H1197" i="8" s="1"/>
  <c r="H1238" i="8"/>
  <c r="AM1238" i="8" s="1"/>
  <c r="AM1249" i="8" s="1"/>
  <c r="AM1249" i="2"/>
  <c r="H1249" i="8" s="1"/>
  <c r="F1251" i="8"/>
  <c r="AK1262" i="2"/>
  <c r="F1262" i="8" s="1"/>
  <c r="O149" i="4"/>
  <c r="AE149" i="4"/>
  <c r="BG86" i="4"/>
  <c r="BC161" i="4"/>
  <c r="BC175" i="4"/>
  <c r="BG215" i="4"/>
  <c r="C223" i="4"/>
  <c r="BC222" i="4"/>
  <c r="BG268" i="4"/>
  <c r="BC279" i="4"/>
  <c r="BG283" i="4"/>
  <c r="BC287" i="4"/>
  <c r="C288" i="4"/>
  <c r="BC752" i="4"/>
  <c r="BC765" i="4"/>
  <c r="BC1045" i="4"/>
  <c r="F635" i="8"/>
  <c r="AK635" i="8" s="1"/>
  <c r="AK646" i="8" s="1"/>
  <c r="AK646" i="2"/>
  <c r="F646" i="8" s="1"/>
  <c r="AL685" i="8"/>
  <c r="AL698" i="8"/>
  <c r="C735" i="2"/>
  <c r="AT734" i="2"/>
  <c r="C889" i="2"/>
  <c r="AK902" i="2"/>
  <c r="F902" i="8" s="1"/>
  <c r="AX932" i="2"/>
  <c r="F1045" i="8"/>
  <c r="AK1045" i="8" s="1"/>
  <c r="AK1056" i="8" s="1"/>
  <c r="AK1056" i="2"/>
  <c r="F1056" i="8" s="1"/>
  <c r="H1071" i="8"/>
  <c r="AM1082" i="2"/>
  <c r="H1082" i="8" s="1"/>
  <c r="AK1121" i="2"/>
  <c r="F1121" i="8" s="1"/>
  <c r="X1277" i="2"/>
  <c r="AX1188" i="2"/>
  <c r="AT1200" i="2"/>
  <c r="AT1239" i="2"/>
  <c r="C43" i="4"/>
  <c r="BC42" i="4"/>
  <c r="C56" i="4"/>
  <c r="BC55" i="4"/>
  <c r="I161" i="8"/>
  <c r="AK161" i="8" s="1"/>
  <c r="AT171" i="4"/>
  <c r="I171" i="8" s="1"/>
  <c r="BC170" i="4"/>
  <c r="C171" i="4"/>
  <c r="K294" i="8"/>
  <c r="AM294" i="8" s="1"/>
  <c r="C325" i="4"/>
  <c r="BC324" i="4"/>
  <c r="K533" i="8"/>
  <c r="AV544" i="4"/>
  <c r="K544" i="8" s="1"/>
  <c r="BC577" i="4"/>
  <c r="N854" i="4"/>
  <c r="BC906" i="4"/>
  <c r="AL609" i="8"/>
  <c r="AL620" i="8" s="1"/>
  <c r="H674" i="8"/>
  <c r="AM674" i="8" s="1"/>
  <c r="AM685" i="8" s="1"/>
  <c r="AM685" i="2"/>
  <c r="H685" i="8" s="1"/>
  <c r="AM774" i="2"/>
  <c r="H774" i="8" s="1"/>
  <c r="AK787" i="2"/>
  <c r="F787" i="8" s="1"/>
  <c r="AL829" i="8"/>
  <c r="AL915" i="2"/>
  <c r="G915" i="8" s="1"/>
  <c r="T1136" i="2"/>
  <c r="AT1020" i="2"/>
  <c r="AM1121" i="2"/>
  <c r="H1121" i="8" s="1"/>
  <c r="H1140" i="8"/>
  <c r="AM1140" i="8" s="1"/>
  <c r="AT1148" i="2"/>
  <c r="AT1162" i="2"/>
  <c r="C1184" i="2"/>
  <c r="AT1183" i="2"/>
  <c r="F1213" i="8"/>
  <c r="AK1213" i="8" s="1"/>
  <c r="AK1223" i="2"/>
  <c r="F1223" i="8" s="1"/>
  <c r="AX1228" i="2"/>
  <c r="C30" i="4"/>
  <c r="BC29" i="4"/>
  <c r="BC59" i="4"/>
  <c r="C95" i="4"/>
  <c r="BC94" i="4"/>
  <c r="BC138" i="4"/>
  <c r="BC227" i="4"/>
  <c r="K253" i="8"/>
  <c r="AM253" i="8" s="1"/>
  <c r="AV262" i="4"/>
  <c r="K262" i="8" s="1"/>
  <c r="BC266" i="4"/>
  <c r="BC329" i="4"/>
  <c r="C364" i="4"/>
  <c r="BC363" i="4"/>
  <c r="BC447" i="4"/>
  <c r="BC586" i="4"/>
  <c r="BC674" i="4"/>
  <c r="C902" i="4"/>
  <c r="BC901" i="4"/>
  <c r="AT34" i="6"/>
  <c r="AL479" i="8"/>
  <c r="AT593" i="2"/>
  <c r="H609" i="8"/>
  <c r="AM620" i="2"/>
  <c r="H620" i="8" s="1"/>
  <c r="AM635" i="8"/>
  <c r="AM659" i="2"/>
  <c r="H659" i="8" s="1"/>
  <c r="AM711" i="8"/>
  <c r="AM774" i="8"/>
  <c r="AL787" i="2"/>
  <c r="G787" i="8" s="1"/>
  <c r="F802" i="8"/>
  <c r="AK802" i="8" s="1"/>
  <c r="AK813" i="2"/>
  <c r="F813" i="8" s="1"/>
  <c r="AL852" i="2"/>
  <c r="G852" i="8" s="1"/>
  <c r="AM902" i="2"/>
  <c r="H902" i="8" s="1"/>
  <c r="F930" i="8"/>
  <c r="AK941" i="2"/>
  <c r="F941" i="8" s="1"/>
  <c r="AL941" i="2"/>
  <c r="G941" i="8" s="1"/>
  <c r="U1136" i="2"/>
  <c r="U1281" i="2" s="1"/>
  <c r="C1056" i="2"/>
  <c r="AT1055" i="2"/>
  <c r="Z1277" i="2"/>
  <c r="AX1169" i="2"/>
  <c r="C1262" i="2"/>
  <c r="AT1261" i="2"/>
  <c r="I1291" i="2"/>
  <c r="I1286" i="2"/>
  <c r="BG48" i="4"/>
  <c r="G290" i="4"/>
  <c r="W290" i="4"/>
  <c r="AM290" i="4"/>
  <c r="AM1281" i="4" s="1"/>
  <c r="AU236" i="4"/>
  <c r="J236" i="8" s="1"/>
  <c r="BC254" i="4"/>
  <c r="I266" i="8"/>
  <c r="AK266" i="8" s="1"/>
  <c r="AK275" i="8" s="1"/>
  <c r="AT275" i="4"/>
  <c r="I275" i="8" s="1"/>
  <c r="BC380" i="4"/>
  <c r="BC393" i="4"/>
  <c r="J396" i="8"/>
  <c r="AL396" i="8" s="1"/>
  <c r="AL403" i="8" s="1"/>
  <c r="AU403" i="4"/>
  <c r="J403" i="8" s="1"/>
  <c r="AK405" i="8"/>
  <c r="AK416" i="8" s="1"/>
  <c r="AM479" i="8"/>
  <c r="AT645" i="2"/>
  <c r="G717" i="8"/>
  <c r="AL717" i="8" s="1"/>
  <c r="AX720" i="2"/>
  <c r="Z854" i="2"/>
  <c r="H738" i="8"/>
  <c r="AM738" i="8" s="1"/>
  <c r="AM748" i="2"/>
  <c r="H748" i="8" s="1"/>
  <c r="AL813" i="8"/>
  <c r="AK826" i="2"/>
  <c r="F826" i="8" s="1"/>
  <c r="AT829" i="2"/>
  <c r="H866" i="8"/>
  <c r="AM876" i="2"/>
  <c r="H876" i="8" s="1"/>
  <c r="AL941" i="8"/>
  <c r="AK980" i="2"/>
  <c r="F980" i="8" s="1"/>
  <c r="V1136" i="2"/>
  <c r="AL1030" i="2"/>
  <c r="G1030" i="8" s="1"/>
  <c r="AM1067" i="8"/>
  <c r="AL1134" i="2"/>
  <c r="G1134" i="8" s="1"/>
  <c r="AL1158" i="2"/>
  <c r="G1158" i="8" s="1"/>
  <c r="BC21" i="4"/>
  <c r="BC33" i="4"/>
  <c r="BC153" i="4"/>
  <c r="BG177" i="4"/>
  <c r="AV236" i="4"/>
  <c r="K236" i="8" s="1"/>
  <c r="K303" i="8"/>
  <c r="AM303" i="8" s="1"/>
  <c r="AM312" i="8" s="1"/>
  <c r="AV312" i="4"/>
  <c r="K312" i="8" s="1"/>
  <c r="BC354" i="4"/>
  <c r="BC405" i="4"/>
  <c r="N572" i="4"/>
  <c r="F713" i="2"/>
  <c r="AL620" i="2"/>
  <c r="G620" i="8" s="1"/>
  <c r="AL646" i="2"/>
  <c r="G646" i="8" s="1"/>
  <c r="C698" i="2"/>
  <c r="AL815" i="8"/>
  <c r="AL826" i="8" s="1"/>
  <c r="AL826" i="2"/>
  <c r="G826" i="8" s="1"/>
  <c r="Z995" i="2"/>
  <c r="AT888" i="2"/>
  <c r="H930" i="8"/>
  <c r="AM930" i="8" s="1"/>
  <c r="AM941" i="8" s="1"/>
  <c r="AM941" i="2"/>
  <c r="H941" i="8" s="1"/>
  <c r="F957" i="8"/>
  <c r="AK957" i="8" s="1"/>
  <c r="AK967" i="2"/>
  <c r="F967" i="8" s="1"/>
  <c r="AT970" i="2"/>
  <c r="AT984" i="2"/>
  <c r="AT1001" i="2"/>
  <c r="AT1125" i="2"/>
  <c r="C1134" i="2"/>
  <c r="AT1235" i="2"/>
  <c r="K1291" i="2"/>
  <c r="K1286" i="2"/>
  <c r="I153" i="8"/>
  <c r="BG157" i="4"/>
  <c r="I290" i="4"/>
  <c r="I1281" i="4" s="1"/>
  <c r="Y290" i="4"/>
  <c r="Y1281" i="4" s="1"/>
  <c r="AO290" i="4"/>
  <c r="AO1281" i="4" s="1"/>
  <c r="BC225" i="4"/>
  <c r="I431" i="4"/>
  <c r="AO431" i="4"/>
  <c r="BG318" i="4"/>
  <c r="Y431" i="4"/>
  <c r="BC397" i="4"/>
  <c r="I405" i="8"/>
  <c r="AT416" i="4"/>
  <c r="I416" i="8" s="1"/>
  <c r="BC435" i="4"/>
  <c r="J481" i="8"/>
  <c r="AL481" i="8" s="1"/>
  <c r="AL492" i="8" s="1"/>
  <c r="AU492" i="4"/>
  <c r="J492" i="8" s="1"/>
  <c r="BC498" i="4"/>
  <c r="AL557" i="2"/>
  <c r="G557" i="8" s="1"/>
  <c r="AK570" i="2"/>
  <c r="F570" i="8" s="1"/>
  <c r="AM646" i="2"/>
  <c r="H646" i="8" s="1"/>
  <c r="F724" i="8"/>
  <c r="AK724" i="8" s="1"/>
  <c r="AK735" i="8" s="1"/>
  <c r="AK735" i="2"/>
  <c r="F735" i="8" s="1"/>
  <c r="F854" i="2"/>
  <c r="AM735" i="2"/>
  <c r="H735" i="8" s="1"/>
  <c r="C748" i="2"/>
  <c r="AK748" i="2"/>
  <c r="F748" i="8" s="1"/>
  <c r="AM826" i="2"/>
  <c r="H826" i="8" s="1"/>
  <c r="AK839" i="2"/>
  <c r="F839" i="8" s="1"/>
  <c r="H858" i="8"/>
  <c r="AM858" i="8" s="1"/>
  <c r="AK876" i="2"/>
  <c r="F876" i="8" s="1"/>
  <c r="AL967" i="2"/>
  <c r="G967" i="8" s="1"/>
  <c r="AM980" i="2"/>
  <c r="H980" i="8" s="1"/>
  <c r="X1136" i="2"/>
  <c r="AX1127" i="2"/>
  <c r="G1225" i="8"/>
  <c r="AL1225" i="8" s="1"/>
  <c r="AL1236" i="2"/>
  <c r="G1236" i="8" s="1"/>
  <c r="C1236" i="2"/>
  <c r="AT1252" i="2"/>
  <c r="AX1266" i="2"/>
  <c r="L1291" i="2"/>
  <c r="L1286" i="2"/>
  <c r="U1281" i="4"/>
  <c r="BC136" i="4"/>
  <c r="J153" i="8"/>
  <c r="AL153" i="8" s="1"/>
  <c r="BC173" i="4"/>
  <c r="BC188" i="4"/>
  <c r="J405" i="8"/>
  <c r="AL405" i="8" s="1"/>
  <c r="AL416" i="8" s="1"/>
  <c r="AU416" i="4"/>
  <c r="J416" i="8" s="1"/>
  <c r="J1173" i="8"/>
  <c r="AU1184" i="4"/>
  <c r="J1184" i="8" s="1"/>
  <c r="AM967" i="2"/>
  <c r="H967" i="8" s="1"/>
  <c r="AK993" i="2"/>
  <c r="F993" i="8" s="1"/>
  <c r="AL1056" i="2"/>
  <c r="G1056" i="8" s="1"/>
  <c r="H1123" i="8"/>
  <c r="AM1134" i="2"/>
  <c r="H1134" i="8" s="1"/>
  <c r="C1197" i="2"/>
  <c r="AT1196" i="2"/>
  <c r="C1249" i="2"/>
  <c r="BC19" i="4"/>
  <c r="V1281" i="4"/>
  <c r="BC72" i="4"/>
  <c r="BG99" i="4"/>
  <c r="C197" i="4"/>
  <c r="BC196" i="4"/>
  <c r="BC342" i="4"/>
  <c r="C390" i="4"/>
  <c r="BC389" i="4"/>
  <c r="AA572" i="4"/>
  <c r="BG486" i="4"/>
  <c r="C544" i="4"/>
  <c r="BC610" i="4"/>
  <c r="BC661" i="4"/>
  <c r="F764" i="8"/>
  <c r="AK764" i="8" s="1"/>
  <c r="AK774" i="2"/>
  <c r="F774" i="8" s="1"/>
  <c r="F789" i="8"/>
  <c r="AK800" i="2"/>
  <c r="F800" i="8" s="1"/>
  <c r="AM805" i="8"/>
  <c r="AM839" i="2"/>
  <c r="H839" i="8" s="1"/>
  <c r="C852" i="2"/>
  <c r="AT851" i="2"/>
  <c r="F904" i="8"/>
  <c r="AK915" i="2"/>
  <c r="F915" i="8" s="1"/>
  <c r="F943" i="8"/>
  <c r="AK943" i="8" s="1"/>
  <c r="AK954" i="8" s="1"/>
  <c r="AK954" i="2"/>
  <c r="F954" i="8" s="1"/>
  <c r="AL993" i="2"/>
  <c r="G993" i="8" s="1"/>
  <c r="Z1136" i="2"/>
  <c r="H1046" i="8"/>
  <c r="AM1056" i="2"/>
  <c r="H1056" i="8" s="1"/>
  <c r="AL1108" i="2"/>
  <c r="G1108" i="8" s="1"/>
  <c r="AX1142" i="2"/>
  <c r="I19" i="8"/>
  <c r="AK19" i="8" s="1"/>
  <c r="AK30" i="8" s="1"/>
  <c r="AT30" i="4"/>
  <c r="I30" i="8" s="1"/>
  <c r="BG23" i="4"/>
  <c r="W1281" i="4"/>
  <c r="BC162" i="4"/>
  <c r="BC251" i="4"/>
  <c r="BC277" i="4"/>
  <c r="BC298" i="4"/>
  <c r="BC299" i="4" s="1"/>
  <c r="BC300" i="4" s="1"/>
  <c r="K347" i="8"/>
  <c r="AM347" i="8" s="1"/>
  <c r="AM351" i="8" s="1"/>
  <c r="AV351" i="4"/>
  <c r="K351" i="8" s="1"/>
  <c r="BC394" i="4"/>
  <c r="BC406" i="4"/>
  <c r="BC689" i="4"/>
  <c r="J767" i="8"/>
  <c r="AU774" i="4"/>
  <c r="J774" i="8" s="1"/>
  <c r="BG960" i="4"/>
  <c r="AL1212" i="8"/>
  <c r="AL1223" i="8" s="1"/>
  <c r="AL1262" i="2"/>
  <c r="G1262" i="8" s="1"/>
  <c r="AV43" i="4"/>
  <c r="K43" i="8" s="1"/>
  <c r="AU56" i="4"/>
  <c r="J56" i="8" s="1"/>
  <c r="AT69" i="4"/>
  <c r="I69" i="8" s="1"/>
  <c r="J431" i="4"/>
  <c r="Z431" i="4"/>
  <c r="Z1281" i="4" s="1"/>
  <c r="AT312" i="4"/>
  <c r="I312" i="8" s="1"/>
  <c r="AT364" i="4"/>
  <c r="I364" i="8" s="1"/>
  <c r="K572" i="4"/>
  <c r="K483" i="8"/>
  <c r="AM483" i="8" s="1"/>
  <c r="AV492" i="4"/>
  <c r="K492" i="8" s="1"/>
  <c r="AT492" i="4"/>
  <c r="I492" i="8" s="1"/>
  <c r="C594" i="4"/>
  <c r="BC623" i="4"/>
  <c r="C672" i="4"/>
  <c r="BC671" i="4"/>
  <c r="C685" i="4"/>
  <c r="BC684" i="4"/>
  <c r="BG757" i="4"/>
  <c r="I779" i="8"/>
  <c r="AT787" i="4"/>
  <c r="I787" i="8" s="1"/>
  <c r="C826" i="4"/>
  <c r="BG831" i="4"/>
  <c r="BC883" i="4"/>
  <c r="BG909" i="4"/>
  <c r="BC914" i="4"/>
  <c r="C915" i="4"/>
  <c r="K1097" i="8"/>
  <c r="AM1097" i="8" s="1"/>
  <c r="AM1108" i="8" s="1"/>
  <c r="AV1108" i="4"/>
  <c r="K1108" i="8" s="1"/>
  <c r="AM1043" i="8"/>
  <c r="AL1095" i="2"/>
  <c r="G1095" i="8" s="1"/>
  <c r="AK1134" i="2"/>
  <c r="F1134" i="8" s="1"/>
  <c r="AM1223" i="8"/>
  <c r="AM1262" i="2"/>
  <c r="H1262" i="8" s="1"/>
  <c r="AK1275" i="2"/>
  <c r="F1275" i="8" s="1"/>
  <c r="AV56" i="4"/>
  <c r="K56" i="8" s="1"/>
  <c r="AU69" i="4"/>
  <c r="J69" i="8" s="1"/>
  <c r="AT82" i="4"/>
  <c r="I82" i="8" s="1"/>
  <c r="AU262" i="4"/>
  <c r="J262" i="8" s="1"/>
  <c r="AU312" i="4"/>
  <c r="J312" i="8" s="1"/>
  <c r="AU351" i="4"/>
  <c r="J351" i="8" s="1"/>
  <c r="AU364" i="4"/>
  <c r="J364" i="8" s="1"/>
  <c r="BC446" i="4"/>
  <c r="S572" i="4"/>
  <c r="AU479" i="4"/>
  <c r="J479" i="8" s="1"/>
  <c r="BC483" i="4"/>
  <c r="BG500" i="4"/>
  <c r="BG536" i="4"/>
  <c r="Q713" i="4"/>
  <c r="Q1281" i="4" s="1"/>
  <c r="AG713" i="4"/>
  <c r="J635" i="8"/>
  <c r="AL635" i="8" s="1"/>
  <c r="AL646" i="8" s="1"/>
  <c r="AU646" i="4"/>
  <c r="J646" i="8" s="1"/>
  <c r="BC718" i="4"/>
  <c r="BG728" i="4"/>
  <c r="J779" i="8"/>
  <c r="AU787" i="4"/>
  <c r="J787" i="8" s="1"/>
  <c r="BG806" i="4"/>
  <c r="W995" i="4"/>
  <c r="AM995" i="4"/>
  <c r="BC880" i="4"/>
  <c r="C889" i="4"/>
  <c r="BC888" i="4"/>
  <c r="BC892" i="4"/>
  <c r="BC999" i="4"/>
  <c r="BC1008" i="4"/>
  <c r="BC1022" i="4"/>
  <c r="I294" i="8"/>
  <c r="AK294" i="8" s="1"/>
  <c r="J379" i="8"/>
  <c r="AL379" i="8" s="1"/>
  <c r="AL390" i="8" s="1"/>
  <c r="AU390" i="4"/>
  <c r="J390" i="8" s="1"/>
  <c r="T572" i="4"/>
  <c r="T1281" i="4" s="1"/>
  <c r="BG472" i="4"/>
  <c r="C505" i="4"/>
  <c r="BC504" i="4"/>
  <c r="BC508" i="4"/>
  <c r="BG589" i="4"/>
  <c r="K635" i="8"/>
  <c r="AV646" i="4"/>
  <c r="K646" i="8" s="1"/>
  <c r="BG664" i="4"/>
  <c r="BG678" i="4"/>
  <c r="AV839" i="4"/>
  <c r="K839" i="8" s="1"/>
  <c r="C928" i="4"/>
  <c r="BC927" i="4"/>
  <c r="K1067" i="8"/>
  <c r="AV1069" i="4"/>
  <c r="K1069" i="8" s="1"/>
  <c r="AK1210" i="8"/>
  <c r="AK1249" i="8"/>
  <c r="AT236" i="4"/>
  <c r="I236" i="8" s="1"/>
  <c r="M431" i="4"/>
  <c r="M1281" i="4" s="1"/>
  <c r="AC431" i="4"/>
  <c r="AC1281" i="4" s="1"/>
  <c r="BG408" i="4"/>
  <c r="I468" i="8"/>
  <c r="AK468" i="8" s="1"/>
  <c r="AK479" i="8" s="1"/>
  <c r="AT479" i="4"/>
  <c r="I479" i="8" s="1"/>
  <c r="BC484" i="4"/>
  <c r="BC494" i="4"/>
  <c r="BG562" i="4"/>
  <c r="C570" i="4"/>
  <c r="BC569" i="4"/>
  <c r="BC597" i="4"/>
  <c r="BC636" i="4"/>
  <c r="BC841" i="4"/>
  <c r="BC918" i="4"/>
  <c r="K153" i="8"/>
  <c r="AM153" i="8" s="1"/>
  <c r="BC248" i="4"/>
  <c r="C338" i="4"/>
  <c r="BC396" i="4"/>
  <c r="BG437" i="4"/>
  <c r="BC522" i="4"/>
  <c r="I611" i="8"/>
  <c r="AK611" i="8" s="1"/>
  <c r="AT620" i="4"/>
  <c r="I620" i="8" s="1"/>
  <c r="C633" i="4"/>
  <c r="BC632" i="4"/>
  <c r="J661" i="8"/>
  <c r="AL661" i="8" s="1"/>
  <c r="AL672" i="8" s="1"/>
  <c r="AU672" i="4"/>
  <c r="J672" i="8" s="1"/>
  <c r="BC764" i="4"/>
  <c r="C993" i="4"/>
  <c r="BC992" i="4"/>
  <c r="BC1125" i="4"/>
  <c r="BC1141" i="4"/>
  <c r="AK607" i="8"/>
  <c r="AK648" i="8"/>
  <c r="AK659" i="8" s="1"/>
  <c r="AK698" i="2"/>
  <c r="F698" i="8" s="1"/>
  <c r="AK748" i="8"/>
  <c r="AK826" i="8"/>
  <c r="AM852" i="2"/>
  <c r="H852" i="8" s="1"/>
  <c r="AK967" i="8"/>
  <c r="AM993" i="2"/>
  <c r="H993" i="8" s="1"/>
  <c r="AK1069" i="8"/>
  <c r="AK1158" i="2"/>
  <c r="AK1210" i="2"/>
  <c r="F1210" i="8" s="1"/>
  <c r="AM1262" i="8"/>
  <c r="AV134" i="4"/>
  <c r="K134" i="8" s="1"/>
  <c r="AU147" i="4"/>
  <c r="J147" i="8" s="1"/>
  <c r="K290" i="4"/>
  <c r="AA290" i="4"/>
  <c r="AU171" i="4"/>
  <c r="J171" i="8" s="1"/>
  <c r="AT184" i="4"/>
  <c r="I184" i="8" s="1"/>
  <c r="AU275" i="4"/>
  <c r="J275" i="8" s="1"/>
  <c r="I314" i="8"/>
  <c r="AK314" i="8" s="1"/>
  <c r="AK325" i="8" s="1"/>
  <c r="AT325" i="4"/>
  <c r="I325" i="8" s="1"/>
  <c r="BG369" i="4"/>
  <c r="BC450" i="4"/>
  <c r="Y572" i="4"/>
  <c r="AO572" i="4"/>
  <c r="G713" i="4"/>
  <c r="W713" i="4"/>
  <c r="AM713" i="4"/>
  <c r="BC598" i="4"/>
  <c r="BC627" i="4"/>
  <c r="K661" i="8"/>
  <c r="AM661" i="8" s="1"/>
  <c r="AM672" i="8" s="1"/>
  <c r="AV672" i="4"/>
  <c r="K672" i="8" s="1"/>
  <c r="J719" i="8"/>
  <c r="AL719" i="8" s="1"/>
  <c r="BC803" i="4"/>
  <c r="J815" i="8"/>
  <c r="AU826" i="4"/>
  <c r="J826" i="8" s="1"/>
  <c r="BC842" i="4"/>
  <c r="BC865" i="4"/>
  <c r="BG885" i="4"/>
  <c r="BC943" i="4"/>
  <c r="I969" i="8"/>
  <c r="AK969" i="8" s="1"/>
  <c r="AK980" i="8" s="1"/>
  <c r="AT980" i="4"/>
  <c r="I980" i="8" s="1"/>
  <c r="BC1020" i="4"/>
  <c r="J1050" i="8"/>
  <c r="AL1050" i="8" s="1"/>
  <c r="AL1056" i="8" s="1"/>
  <c r="AU1056" i="4"/>
  <c r="J1056" i="8" s="1"/>
  <c r="C56" i="6"/>
  <c r="AT55" i="6"/>
  <c r="AX1253" i="2"/>
  <c r="AL1264" i="8"/>
  <c r="AL1275" i="8" s="1"/>
  <c r="J1286" i="2"/>
  <c r="BG34" i="4"/>
  <c r="BG139" i="4"/>
  <c r="AV147" i="4"/>
  <c r="K147" i="8" s="1"/>
  <c r="BG163" i="4"/>
  <c r="L290" i="4"/>
  <c r="AB290" i="4"/>
  <c r="AV171" i="4"/>
  <c r="K171" i="8" s="1"/>
  <c r="AU184" i="4"/>
  <c r="J184" i="8" s="1"/>
  <c r="AT197" i="4"/>
  <c r="I197" i="8" s="1"/>
  <c r="AT223" i="4"/>
  <c r="I223" i="8" s="1"/>
  <c r="R431" i="4"/>
  <c r="AH431" i="4"/>
  <c r="AH1281" i="4" s="1"/>
  <c r="K366" i="8"/>
  <c r="AM366" i="8" s="1"/>
  <c r="AM377" i="8" s="1"/>
  <c r="AV377" i="4"/>
  <c r="K377" i="8" s="1"/>
  <c r="I418" i="8"/>
  <c r="AK418" i="8" s="1"/>
  <c r="AK429" i="8" s="1"/>
  <c r="AT429" i="4"/>
  <c r="I429" i="8" s="1"/>
  <c r="BC445" i="4"/>
  <c r="J559" i="8"/>
  <c r="AL559" i="8" s="1"/>
  <c r="AL570" i="8" s="1"/>
  <c r="AU570" i="4"/>
  <c r="J570" i="8" s="1"/>
  <c r="C735" i="4"/>
  <c r="BC734" i="4"/>
  <c r="BC773" i="4"/>
  <c r="C774" i="4"/>
  <c r="BC777" i="4"/>
  <c r="K781" i="8"/>
  <c r="AM781" i="8" s="1"/>
  <c r="AV787" i="4"/>
  <c r="K787" i="8" s="1"/>
  <c r="BC786" i="4"/>
  <c r="C787" i="4"/>
  <c r="BC790" i="4"/>
  <c r="I803" i="8"/>
  <c r="AK803" i="8" s="1"/>
  <c r="AT813" i="4"/>
  <c r="I813" i="8" s="1"/>
  <c r="K815" i="8"/>
  <c r="AV826" i="4"/>
  <c r="K826" i="8" s="1"/>
  <c r="AE1277" i="4"/>
  <c r="C1171" i="4"/>
  <c r="BC1170" i="4"/>
  <c r="L88" i="8"/>
  <c r="AK88" i="8" s="1"/>
  <c r="AK95" i="8" s="1"/>
  <c r="AK95" i="6"/>
  <c r="L95" i="8" s="1"/>
  <c r="AM607" i="8"/>
  <c r="AM659" i="8"/>
  <c r="AM748" i="8"/>
  <c r="AL779" i="8"/>
  <c r="AL787" i="8" s="1"/>
  <c r="AM815" i="8"/>
  <c r="AM826" i="8" s="1"/>
  <c r="AM967" i="8"/>
  <c r="AM1017" i="8"/>
  <c r="AL1108" i="8"/>
  <c r="AM1186" i="8"/>
  <c r="AV184" i="4"/>
  <c r="K184" i="8" s="1"/>
  <c r="AU197" i="4"/>
  <c r="J197" i="8" s="1"/>
  <c r="AT210" i="4"/>
  <c r="I210" i="8" s="1"/>
  <c r="AU223" i="4"/>
  <c r="J223" i="8" s="1"/>
  <c r="BG228" i="4"/>
  <c r="S431" i="4"/>
  <c r="AI431" i="4"/>
  <c r="I442" i="8"/>
  <c r="AT453" i="4"/>
  <c r="I453" i="8" s="1"/>
  <c r="J509" i="8"/>
  <c r="AL509" i="8" s="1"/>
  <c r="AU518" i="4"/>
  <c r="J518" i="8" s="1"/>
  <c r="K559" i="8"/>
  <c r="AM559" i="8" s="1"/>
  <c r="AM570" i="8" s="1"/>
  <c r="AV570" i="4"/>
  <c r="K570" i="8" s="1"/>
  <c r="K576" i="8"/>
  <c r="I713" i="4"/>
  <c r="AO713" i="4"/>
  <c r="BC649" i="4"/>
  <c r="BC675" i="4"/>
  <c r="O995" i="4"/>
  <c r="AE995" i="4"/>
  <c r="BG935" i="4"/>
  <c r="K952" i="8"/>
  <c r="AM952" i="8" s="1"/>
  <c r="AV954" i="4"/>
  <c r="K954" i="8" s="1"/>
  <c r="C980" i="4"/>
  <c r="BC979" i="4"/>
  <c r="K983" i="8"/>
  <c r="AM983" i="8" s="1"/>
  <c r="AM993" i="8" s="1"/>
  <c r="AV993" i="4"/>
  <c r="K993" i="8" s="1"/>
  <c r="M140" i="8"/>
  <c r="AL140" i="8" s="1"/>
  <c r="AL147" i="8" s="1"/>
  <c r="AL147" i="6"/>
  <c r="M147" i="8" s="1"/>
  <c r="AK1069" i="2"/>
  <c r="F1069" i="8" s="1"/>
  <c r="AL1223" i="2"/>
  <c r="G1223" i="8" s="1"/>
  <c r="BG60" i="4"/>
  <c r="BG189" i="4"/>
  <c r="AV197" i="4"/>
  <c r="K197" i="8" s="1"/>
  <c r="AU210" i="4"/>
  <c r="J210" i="8" s="1"/>
  <c r="AV223" i="4"/>
  <c r="K223" i="8" s="1"/>
  <c r="BG343" i="4"/>
  <c r="I392" i="8"/>
  <c r="AK392" i="8" s="1"/>
  <c r="AK403" i="8" s="1"/>
  <c r="AT403" i="4"/>
  <c r="I403" i="8" s="1"/>
  <c r="BC478" i="4"/>
  <c r="I520" i="8"/>
  <c r="AT531" i="4"/>
  <c r="I531" i="8" s="1"/>
  <c r="BC530" i="4"/>
  <c r="BG549" i="4"/>
  <c r="BC587" i="4"/>
  <c r="AT594" i="4"/>
  <c r="I594" i="8" s="1"/>
  <c r="AV607" i="4"/>
  <c r="K607" i="8" s="1"/>
  <c r="I752" i="8"/>
  <c r="AK752" i="8" s="1"/>
  <c r="AT761" i="4"/>
  <c r="I761" i="8" s="1"/>
  <c r="BG767" i="4"/>
  <c r="C852" i="4"/>
  <c r="BC851" i="4"/>
  <c r="BG896" i="4"/>
  <c r="C1017" i="4"/>
  <c r="BC1016" i="4"/>
  <c r="AX214" i="6"/>
  <c r="AK1184" i="8"/>
  <c r="AK1197" i="2"/>
  <c r="F1197" i="8" s="1"/>
  <c r="AM1223" i="2"/>
  <c r="H1223" i="8" s="1"/>
  <c r="AK1236" i="2"/>
  <c r="F1236" i="8" s="1"/>
  <c r="AL1239" i="8"/>
  <c r="M1286" i="2"/>
  <c r="BG14" i="4"/>
  <c r="BG202" i="4"/>
  <c r="AV210" i="4"/>
  <c r="K210" i="8" s="1"/>
  <c r="U431" i="4"/>
  <c r="AK431" i="4"/>
  <c r="AK1281" i="4" s="1"/>
  <c r="AT338" i="4"/>
  <c r="I338" i="8" s="1"/>
  <c r="C351" i="4"/>
  <c r="BC455" i="4"/>
  <c r="K495" i="8"/>
  <c r="AM495" i="8" s="1"/>
  <c r="AV505" i="4"/>
  <c r="K505" i="8" s="1"/>
  <c r="AU505" i="4"/>
  <c r="J505" i="8" s="1"/>
  <c r="BG510" i="4"/>
  <c r="BG523" i="4"/>
  <c r="BC625" i="4"/>
  <c r="C659" i="4"/>
  <c r="BC658" i="4"/>
  <c r="BC697" i="4"/>
  <c r="C698" i="4"/>
  <c r="C800" i="4"/>
  <c r="BC799" i="4"/>
  <c r="BC894" i="4"/>
  <c r="C967" i="4"/>
  <c r="BC966" i="4"/>
  <c r="C1030" i="4"/>
  <c r="BC1029" i="4"/>
  <c r="M47" i="8"/>
  <c r="AL47" i="8" s="1"/>
  <c r="AL56" i="6"/>
  <c r="M56" i="8" s="1"/>
  <c r="AL1173" i="8"/>
  <c r="AL1184" i="8" s="1"/>
  <c r="AL1197" i="2"/>
  <c r="G1197" i="8" s="1"/>
  <c r="K392" i="8"/>
  <c r="AM392" i="8" s="1"/>
  <c r="AM403" i="8" s="1"/>
  <c r="AV403" i="4"/>
  <c r="K403" i="8" s="1"/>
  <c r="BC448" i="4"/>
  <c r="AD572" i="4"/>
  <c r="BG460" i="4"/>
  <c r="C479" i="4"/>
  <c r="L713" i="4"/>
  <c r="AB713" i="4"/>
  <c r="BG599" i="4"/>
  <c r="BG638" i="4"/>
  <c r="BG779" i="4"/>
  <c r="BC866" i="4"/>
  <c r="BC882" i="4"/>
  <c r="BC907" i="4"/>
  <c r="AK698" i="8"/>
  <c r="AM735" i="8"/>
  <c r="AM1045" i="8"/>
  <c r="AK1084" i="8"/>
  <c r="AK1095" i="8" s="1"/>
  <c r="AM1108" i="2"/>
  <c r="H1108" i="8" s="1"/>
  <c r="AM1236" i="2"/>
  <c r="H1236" i="8" s="1"/>
  <c r="AK1249" i="2"/>
  <c r="F1249" i="8" s="1"/>
  <c r="AT249" i="4"/>
  <c r="I249" i="8" s="1"/>
  <c r="G431" i="4"/>
  <c r="G1281" i="4" s="1"/>
  <c r="W431" i="4"/>
  <c r="AM431" i="4"/>
  <c r="AV338" i="4"/>
  <c r="K338" i="8" s="1"/>
  <c r="AT377" i="4"/>
  <c r="I377" i="8" s="1"/>
  <c r="C429" i="4"/>
  <c r="BC443" i="4"/>
  <c r="O572" i="4"/>
  <c r="AE572" i="4"/>
  <c r="BG652" i="4"/>
  <c r="BC702" i="4"/>
  <c r="C711" i="4"/>
  <c r="BC710" i="4"/>
  <c r="I1228" i="8"/>
  <c r="AK1228" i="8" s="1"/>
  <c r="AK1236" i="8" s="1"/>
  <c r="AT1236" i="4"/>
  <c r="I1236" i="8" s="1"/>
  <c r="AK999" i="8"/>
  <c r="AU249" i="4"/>
  <c r="J249" i="8" s="1"/>
  <c r="AU377" i="4"/>
  <c r="J377" i="8" s="1"/>
  <c r="C453" i="4"/>
  <c r="P572" i="4"/>
  <c r="P1281" i="4" s="1"/>
  <c r="BC507" i="4"/>
  <c r="BC517" i="4"/>
  <c r="K546" i="8"/>
  <c r="AV557" i="4"/>
  <c r="K557" i="8" s="1"/>
  <c r="C557" i="4"/>
  <c r="BC560" i="4"/>
  <c r="J596" i="8"/>
  <c r="AL596" i="8" s="1"/>
  <c r="AU607" i="4"/>
  <c r="J607" i="8" s="1"/>
  <c r="BC676" i="4"/>
  <c r="C941" i="4"/>
  <c r="BC940" i="4"/>
  <c r="AL382" i="8"/>
  <c r="AM429" i="8"/>
  <c r="AM533" i="8"/>
  <c r="AK633" i="8"/>
  <c r="AM698" i="8"/>
  <c r="AK711" i="8"/>
  <c r="AL767" i="8"/>
  <c r="AK1043" i="8"/>
  <c r="AM1095" i="8"/>
  <c r="AK1160" i="8"/>
  <c r="AK1171" i="8" s="1"/>
  <c r="AK1184" i="2"/>
  <c r="F1184" i="8" s="1"/>
  <c r="AV30" i="4"/>
  <c r="K30" i="8" s="1"/>
  <c r="AU43" i="4"/>
  <c r="J43" i="8" s="1"/>
  <c r="AT56" i="4"/>
  <c r="I56" i="8" s="1"/>
  <c r="AV249" i="4"/>
  <c r="K249" i="8" s="1"/>
  <c r="AV288" i="4"/>
  <c r="K288" i="8" s="1"/>
  <c r="BG303" i="4"/>
  <c r="J435" i="8"/>
  <c r="AL435" i="8" s="1"/>
  <c r="AG572" i="4"/>
  <c r="AG1281" i="4" s="1"/>
  <c r="AU466" i="4"/>
  <c r="J466" i="8" s="1"/>
  <c r="I507" i="8"/>
  <c r="AK507" i="8" s="1"/>
  <c r="AK518" i="8" s="1"/>
  <c r="AT518" i="4"/>
  <c r="I518" i="8" s="1"/>
  <c r="BC546" i="4"/>
  <c r="BC626" i="4"/>
  <c r="BC635" i="4"/>
  <c r="BG691" i="4"/>
  <c r="BC825" i="4"/>
  <c r="J576" i="8"/>
  <c r="N713" i="4"/>
  <c r="AD713" i="4"/>
  <c r="BC619" i="4"/>
  <c r="BC622" i="4"/>
  <c r="AU735" i="4"/>
  <c r="J735" i="8" s="1"/>
  <c r="AT748" i="4"/>
  <c r="I748" i="8" s="1"/>
  <c r="K865" i="8"/>
  <c r="AM865" i="8" s="1"/>
  <c r="AV876" i="4"/>
  <c r="K876" i="8" s="1"/>
  <c r="BC875" i="4"/>
  <c r="BC930" i="4"/>
  <c r="AU993" i="4"/>
  <c r="J993" i="8" s="1"/>
  <c r="BC1007" i="4"/>
  <c r="AT1043" i="4"/>
  <c r="I1043" i="8" s="1"/>
  <c r="AT1069" i="4"/>
  <c r="I1069" i="8" s="1"/>
  <c r="BG1100" i="4"/>
  <c r="AL1277" i="4"/>
  <c r="BG1176" i="4"/>
  <c r="C1210" i="4"/>
  <c r="BC1212" i="4"/>
  <c r="C1236" i="4"/>
  <c r="BC1235" i="4"/>
  <c r="N38" i="8"/>
  <c r="AM38" i="8" s="1"/>
  <c r="AM43" i="8" s="1"/>
  <c r="AM43" i="6"/>
  <c r="N43" i="8" s="1"/>
  <c r="AT58" i="6"/>
  <c r="AT252" i="6"/>
  <c r="AT521" i="6"/>
  <c r="M765" i="8"/>
  <c r="AL765" i="8" s="1"/>
  <c r="AL774" i="8" s="1"/>
  <c r="AL774" i="6"/>
  <c r="M774" i="8" s="1"/>
  <c r="AX894" i="6"/>
  <c r="AT1098" i="6"/>
  <c r="AT685" i="4"/>
  <c r="I685" i="8" s="1"/>
  <c r="AV735" i="4"/>
  <c r="K735" i="8" s="1"/>
  <c r="AU748" i="4"/>
  <c r="J748" i="8" s="1"/>
  <c r="J828" i="8"/>
  <c r="AU839" i="4"/>
  <c r="J839" i="8" s="1"/>
  <c r="AU852" i="4"/>
  <c r="J852" i="8" s="1"/>
  <c r="I858" i="8"/>
  <c r="AK858" i="8" s="1"/>
  <c r="AJ995" i="4"/>
  <c r="BC931" i="4"/>
  <c r="BG1010" i="4"/>
  <c r="BC1183" i="4"/>
  <c r="J1227" i="8"/>
  <c r="AL1227" i="8" s="1"/>
  <c r="AU1236" i="4"/>
  <c r="J1236" i="8" s="1"/>
  <c r="C184" i="6"/>
  <c r="AT183" i="6"/>
  <c r="AT222" i="6"/>
  <c r="C223" i="6"/>
  <c r="AT296" i="6"/>
  <c r="AT376" i="6"/>
  <c r="AT457" i="6"/>
  <c r="AT598" i="6"/>
  <c r="AT677" i="6"/>
  <c r="C813" i="6"/>
  <c r="AT812" i="6"/>
  <c r="AT607" i="4"/>
  <c r="I607" i="8" s="1"/>
  <c r="C620" i="4"/>
  <c r="AU685" i="4"/>
  <c r="J685" i="8" s="1"/>
  <c r="AT711" i="4"/>
  <c r="I711" i="8" s="1"/>
  <c r="BC725" i="4"/>
  <c r="AV748" i="4"/>
  <c r="K748" i="8" s="1"/>
  <c r="AU761" i="4"/>
  <c r="J761" i="8" s="1"/>
  <c r="J858" i="8"/>
  <c r="AL858" i="8" s="1"/>
  <c r="AU995" i="4"/>
  <c r="J995" i="8" s="1"/>
  <c r="C876" i="4"/>
  <c r="U995" i="4"/>
  <c r="AK995" i="4"/>
  <c r="AV915" i="4"/>
  <c r="K915" i="8" s="1"/>
  <c r="BC933" i="4"/>
  <c r="BC957" i="4"/>
  <c r="BC1000" i="4"/>
  <c r="BG1061" i="4"/>
  <c r="I1097" i="8"/>
  <c r="AK1097" i="8" s="1"/>
  <c r="AK1108" i="8" s="1"/>
  <c r="AT1108" i="4"/>
  <c r="I1108" i="8" s="1"/>
  <c r="BC1261" i="4"/>
  <c r="C1262" i="4"/>
  <c r="P149" i="6"/>
  <c r="AI149" i="6"/>
  <c r="AX87" i="6"/>
  <c r="AT139" i="6"/>
  <c r="AX191" i="6"/>
  <c r="C377" i="6"/>
  <c r="C711" i="6"/>
  <c r="AT710" i="6"/>
  <c r="AT646" i="4"/>
  <c r="I646" i="8" s="1"/>
  <c r="I661" i="8"/>
  <c r="AK661" i="8" s="1"/>
  <c r="AK672" i="8" s="1"/>
  <c r="AT672" i="4"/>
  <c r="I672" i="8" s="1"/>
  <c r="AV685" i="4"/>
  <c r="K685" i="8" s="1"/>
  <c r="AU711" i="4"/>
  <c r="J711" i="8" s="1"/>
  <c r="AV761" i="4"/>
  <c r="K761" i="8" s="1"/>
  <c r="BG818" i="4"/>
  <c r="AT839" i="4"/>
  <c r="I839" i="8" s="1"/>
  <c r="AT889" i="4"/>
  <c r="I889" i="8" s="1"/>
  <c r="AT954" i="4"/>
  <c r="I954" i="8" s="1"/>
  <c r="AU1197" i="4"/>
  <c r="J1197" i="8" s="1"/>
  <c r="AU1223" i="4"/>
  <c r="J1223" i="8" s="1"/>
  <c r="C1249" i="4"/>
  <c r="BC1248" i="4"/>
  <c r="BC1266" i="4"/>
  <c r="N264" i="8"/>
  <c r="AM264" i="8" s="1"/>
  <c r="AM275" i="8" s="1"/>
  <c r="AM275" i="6"/>
  <c r="N275" i="8" s="1"/>
  <c r="AT510" i="6"/>
  <c r="AT534" i="6"/>
  <c r="BG945" i="4"/>
  <c r="J1059" i="8"/>
  <c r="AL1059" i="8" s="1"/>
  <c r="AU1069" i="4"/>
  <c r="J1069" i="8" s="1"/>
  <c r="BC1112" i="4"/>
  <c r="J1140" i="8"/>
  <c r="AL1140" i="8" s="1"/>
  <c r="AT98" i="6"/>
  <c r="AT110" i="6"/>
  <c r="L214" i="8"/>
  <c r="AK214" i="8" s="1"/>
  <c r="AK223" i="8" s="1"/>
  <c r="AK223" i="6"/>
  <c r="L223" i="8" s="1"/>
  <c r="L277" i="8"/>
  <c r="AK277" i="8" s="1"/>
  <c r="AK288" i="6"/>
  <c r="L288" i="8" s="1"/>
  <c r="N482" i="8"/>
  <c r="AM492" i="6"/>
  <c r="N492" i="8" s="1"/>
  <c r="C492" i="6"/>
  <c r="AT491" i="6"/>
  <c r="AT495" i="6"/>
  <c r="AT650" i="6"/>
  <c r="H572" i="4"/>
  <c r="H1281" i="4" s="1"/>
  <c r="X572" i="4"/>
  <c r="X1281" i="4" s="1"/>
  <c r="AN572" i="4"/>
  <c r="AN1281" i="4" s="1"/>
  <c r="BC596" i="4"/>
  <c r="AT698" i="4"/>
  <c r="I698" i="8" s="1"/>
  <c r="BG791" i="4"/>
  <c r="I995" i="4"/>
  <c r="Y995" i="4"/>
  <c r="AO995" i="4"/>
  <c r="M995" i="4"/>
  <c r="AC995" i="4"/>
  <c r="AT941" i="4"/>
  <c r="I941" i="8" s="1"/>
  <c r="BG984" i="4"/>
  <c r="AU1017" i="4"/>
  <c r="J1017" i="8" s="1"/>
  <c r="U1136" i="4"/>
  <c r="AK1136" i="4"/>
  <c r="C1184" i="4"/>
  <c r="BG1188" i="4"/>
  <c r="T149" i="6"/>
  <c r="AT35" i="6"/>
  <c r="AT85" i="6"/>
  <c r="M125" i="8"/>
  <c r="AL125" i="8" s="1"/>
  <c r="AL134" i="6"/>
  <c r="M134" i="8" s="1"/>
  <c r="M277" i="8"/>
  <c r="AL277" i="8" s="1"/>
  <c r="AL288" i="6"/>
  <c r="M288" i="8" s="1"/>
  <c r="C594" i="6"/>
  <c r="AT593" i="6"/>
  <c r="AT860" i="6"/>
  <c r="AT570" i="4"/>
  <c r="I570" i="8" s="1"/>
  <c r="O713" i="4"/>
  <c r="AE713" i="4"/>
  <c r="AU698" i="4"/>
  <c r="J698" i="8" s="1"/>
  <c r="I717" i="8"/>
  <c r="AK717" i="8" s="1"/>
  <c r="R854" i="4"/>
  <c r="R1281" i="4" s="1"/>
  <c r="AH854" i="4"/>
  <c r="AT774" i="4"/>
  <c r="I774" i="8" s="1"/>
  <c r="BC789" i="4"/>
  <c r="C813" i="4"/>
  <c r="I841" i="8"/>
  <c r="AT852" i="4"/>
  <c r="I852" i="8" s="1"/>
  <c r="AU876" i="4"/>
  <c r="J876" i="8" s="1"/>
  <c r="N995" i="4"/>
  <c r="I891" i="8"/>
  <c r="AK891" i="8" s="1"/>
  <c r="AK902" i="8" s="1"/>
  <c r="AT902" i="4"/>
  <c r="I902" i="8" s="1"/>
  <c r="I904" i="8"/>
  <c r="AT915" i="4"/>
  <c r="I915" i="8" s="1"/>
  <c r="AV928" i="4"/>
  <c r="K928" i="8" s="1"/>
  <c r="AU941" i="4"/>
  <c r="J941" i="8" s="1"/>
  <c r="K1136" i="4"/>
  <c r="AA1136" i="4"/>
  <c r="AV1017" i="4"/>
  <c r="K1017" i="8" s="1"/>
  <c r="BC1042" i="4"/>
  <c r="C1043" i="4"/>
  <c r="K1071" i="8"/>
  <c r="AV1082" i="4"/>
  <c r="K1082" i="8" s="1"/>
  <c r="BG1163" i="4"/>
  <c r="AT405" i="6"/>
  <c r="AT718" i="6"/>
  <c r="AT773" i="6"/>
  <c r="C774" i="6"/>
  <c r="AV479" i="4"/>
  <c r="K479" i="8" s="1"/>
  <c r="AU620" i="4"/>
  <c r="J620" i="8" s="1"/>
  <c r="AV698" i="4"/>
  <c r="K698" i="8" s="1"/>
  <c r="BG720" i="4"/>
  <c r="C761" i="4"/>
  <c r="BC760" i="4"/>
  <c r="AT800" i="4"/>
  <c r="I800" i="8" s="1"/>
  <c r="BG844" i="4"/>
  <c r="BC859" i="4"/>
  <c r="J891" i="8"/>
  <c r="AU902" i="4"/>
  <c r="J902" i="8" s="1"/>
  <c r="J904" i="8"/>
  <c r="AL904" i="8" s="1"/>
  <c r="AL915" i="8" s="1"/>
  <c r="AU915" i="4"/>
  <c r="J915" i="8" s="1"/>
  <c r="I917" i="8"/>
  <c r="AK917" i="8" s="1"/>
  <c r="AK928" i="8" s="1"/>
  <c r="AT928" i="4"/>
  <c r="I928" i="8" s="1"/>
  <c r="BG919" i="4"/>
  <c r="AV941" i="4"/>
  <c r="K941" i="8" s="1"/>
  <c r="AU980" i="4"/>
  <c r="J980" i="8" s="1"/>
  <c r="I1084" i="8"/>
  <c r="AT1095" i="4"/>
  <c r="I1095" i="8" s="1"/>
  <c r="BG1127" i="4"/>
  <c r="BC1149" i="4"/>
  <c r="N1277" i="4"/>
  <c r="AD1277" i="4"/>
  <c r="I1160" i="8"/>
  <c r="AT1171" i="4"/>
  <c r="I1171" i="8" s="1"/>
  <c r="S1277" i="4"/>
  <c r="V149" i="6"/>
  <c r="AT33" i="6"/>
  <c r="AX126" i="6"/>
  <c r="AT241" i="6"/>
  <c r="AT675" i="6"/>
  <c r="AV416" i="4"/>
  <c r="K416" i="8" s="1"/>
  <c r="AU429" i="4"/>
  <c r="J429" i="8" s="1"/>
  <c r="AU453" i="4"/>
  <c r="J453" i="8" s="1"/>
  <c r="AT466" i="4"/>
  <c r="I466" i="8" s="1"/>
  <c r="BG611" i="4"/>
  <c r="AV620" i="4"/>
  <c r="K620" i="8" s="1"/>
  <c r="I648" i="8"/>
  <c r="AT659" i="4"/>
  <c r="I659" i="8" s="1"/>
  <c r="BG704" i="4"/>
  <c r="T854" i="4"/>
  <c r="AJ854" i="4"/>
  <c r="AJ1281" i="4" s="1"/>
  <c r="S854" i="4"/>
  <c r="S1281" i="4" s="1"/>
  <c r="AV774" i="4"/>
  <c r="K774" i="8" s="1"/>
  <c r="AU800" i="4"/>
  <c r="J800" i="8" s="1"/>
  <c r="K841" i="8"/>
  <c r="AM841" i="8" s="1"/>
  <c r="AM852" i="8" s="1"/>
  <c r="AV852" i="4"/>
  <c r="K852" i="8" s="1"/>
  <c r="L995" i="4"/>
  <c r="AB995" i="4"/>
  <c r="K891" i="8"/>
  <c r="AM891" i="8" s="1"/>
  <c r="AM902" i="8" s="1"/>
  <c r="AV902" i="4"/>
  <c r="K902" i="8" s="1"/>
  <c r="J917" i="8"/>
  <c r="AL917" i="8" s="1"/>
  <c r="AL928" i="8" s="1"/>
  <c r="AU928" i="4"/>
  <c r="J928" i="8" s="1"/>
  <c r="AV980" i="4"/>
  <c r="K980" i="8" s="1"/>
  <c r="I999" i="8"/>
  <c r="BG1002" i="4"/>
  <c r="BG1025" i="4"/>
  <c r="AT1056" i="4"/>
  <c r="I1056" i="8" s="1"/>
  <c r="BC1068" i="4"/>
  <c r="AU1108" i="4"/>
  <c r="J1108" i="8" s="1"/>
  <c r="I1123" i="8"/>
  <c r="AK1123" i="8" s="1"/>
  <c r="AT1134" i="4"/>
  <c r="I1134" i="8" s="1"/>
  <c r="BC1133" i="4"/>
  <c r="C1134" i="4"/>
  <c r="O1277" i="4"/>
  <c r="BC1174" i="4"/>
  <c r="BC1251" i="4"/>
  <c r="AX22" i="6"/>
  <c r="AM69" i="6"/>
  <c r="N69" i="8" s="1"/>
  <c r="AX99" i="6"/>
  <c r="C147" i="6"/>
  <c r="AT298" i="6"/>
  <c r="C902" i="6"/>
  <c r="AT901" i="6"/>
  <c r="J648" i="8"/>
  <c r="AU659" i="4"/>
  <c r="J659" i="8" s="1"/>
  <c r="AV800" i="4"/>
  <c r="K800" i="8" s="1"/>
  <c r="J999" i="8"/>
  <c r="AL999" i="8" s="1"/>
  <c r="AU1136" i="4"/>
  <c r="J1136" i="8" s="1"/>
  <c r="BG1035" i="4"/>
  <c r="C1095" i="4"/>
  <c r="BC1094" i="4"/>
  <c r="K1141" i="8"/>
  <c r="AM1141" i="8" s="1"/>
  <c r="AF1277" i="4"/>
  <c r="AF1281" i="4" s="1"/>
  <c r="BC1238" i="4"/>
  <c r="I1264" i="8"/>
  <c r="AK1264" i="8" s="1"/>
  <c r="AK1275" i="8" s="1"/>
  <c r="AT1275" i="4"/>
  <c r="I1275" i="8" s="1"/>
  <c r="AX37" i="6"/>
  <c r="AX49" i="6"/>
  <c r="AT86" i="6"/>
  <c r="AT111" i="6"/>
  <c r="C121" i="6"/>
  <c r="AT120" i="6"/>
  <c r="AT138" i="6"/>
  <c r="AT402" i="6"/>
  <c r="C403" i="6"/>
  <c r="C646" i="6"/>
  <c r="AT645" i="6"/>
  <c r="AV466" i="4"/>
  <c r="K466" i="8" s="1"/>
  <c r="AU531" i="4"/>
  <c r="J531" i="8" s="1"/>
  <c r="AT544" i="4"/>
  <c r="I544" i="8" s="1"/>
  <c r="AT557" i="4"/>
  <c r="I557" i="8" s="1"/>
  <c r="BC609" i="4"/>
  <c r="BG628" i="4"/>
  <c r="AT826" i="4"/>
  <c r="I826" i="8" s="1"/>
  <c r="J878" i="8"/>
  <c r="AU889" i="4"/>
  <c r="J889" i="8" s="1"/>
  <c r="K999" i="8"/>
  <c r="AM999" i="8" s="1"/>
  <c r="O1136" i="4"/>
  <c r="AE1136" i="4"/>
  <c r="I1019" i="8"/>
  <c r="AT1030" i="4"/>
  <c r="I1030" i="8" s="1"/>
  <c r="AU1030" i="4"/>
  <c r="J1030" i="8" s="1"/>
  <c r="C1069" i="4"/>
  <c r="BG1088" i="4"/>
  <c r="BC1110" i="4"/>
  <c r="BC1157" i="4"/>
  <c r="C1158" i="4"/>
  <c r="AV1184" i="4"/>
  <c r="K1184" i="8" s="1"/>
  <c r="J1251" i="8"/>
  <c r="AL1251" i="8" s="1"/>
  <c r="AL1262" i="8" s="1"/>
  <c r="AU1262" i="4"/>
  <c r="J1262" i="8" s="1"/>
  <c r="J1264" i="8"/>
  <c r="AU1275" i="4"/>
  <c r="J1275" i="8" s="1"/>
  <c r="Y149" i="6"/>
  <c r="AT45" i="6"/>
  <c r="AM95" i="6"/>
  <c r="N95" i="8" s="1"/>
  <c r="L162" i="8"/>
  <c r="AK162" i="8" s="1"/>
  <c r="AK171" i="6"/>
  <c r="L171" i="8" s="1"/>
  <c r="AT366" i="6"/>
  <c r="C967" i="6"/>
  <c r="AT966" i="6"/>
  <c r="F854" i="4"/>
  <c r="F1281" i="4" s="1"/>
  <c r="V854" i="4"/>
  <c r="AL854" i="4"/>
  <c r="AL1281" i="4" s="1"/>
  <c r="K878" i="8"/>
  <c r="AV889" i="4"/>
  <c r="K889" i="8" s="1"/>
  <c r="AT967" i="4"/>
  <c r="I967" i="8" s="1"/>
  <c r="BG971" i="4"/>
  <c r="BC1060" i="4"/>
  <c r="I1110" i="8"/>
  <c r="AT1121" i="4"/>
  <c r="I1121" i="8" s="1"/>
  <c r="BC1150" i="4"/>
  <c r="R1277" i="4"/>
  <c r="AA1277" i="4"/>
  <c r="K1200" i="8"/>
  <c r="AM1200" i="8" s="1"/>
  <c r="AV1210" i="4"/>
  <c r="K1210" i="8" s="1"/>
  <c r="L45" i="8"/>
  <c r="AK45" i="8" s="1"/>
  <c r="AK56" i="6"/>
  <c r="L56" i="8" s="1"/>
  <c r="AX243" i="6"/>
  <c r="AT328" i="6"/>
  <c r="M340" i="8"/>
  <c r="AL340" i="8" s="1"/>
  <c r="AL351" i="8" s="1"/>
  <c r="AL351" i="6"/>
  <c r="M351" i="8" s="1"/>
  <c r="C351" i="6"/>
  <c r="AT350" i="6"/>
  <c r="AT505" i="4"/>
  <c r="I505" i="8" s="1"/>
  <c r="K713" i="4"/>
  <c r="AA713" i="4"/>
  <c r="AU594" i="4"/>
  <c r="J594" i="8" s="1"/>
  <c r="AT633" i="4"/>
  <c r="I633" i="8" s="1"/>
  <c r="AV659" i="4"/>
  <c r="K659" i="8" s="1"/>
  <c r="AU813" i="4"/>
  <c r="J813" i="8" s="1"/>
  <c r="P995" i="4"/>
  <c r="AU967" i="4"/>
  <c r="J967" i="8" s="1"/>
  <c r="K1046" i="8"/>
  <c r="AV1056" i="4"/>
  <c r="K1056" i="8" s="1"/>
  <c r="J1110" i="8"/>
  <c r="AU1121" i="4"/>
  <c r="J1121" i="8" s="1"/>
  <c r="I1212" i="8"/>
  <c r="AK1212" i="8" s="1"/>
  <c r="AK1223" i="8" s="1"/>
  <c r="AT1223" i="4"/>
  <c r="I1223" i="8" s="1"/>
  <c r="K1230" i="8"/>
  <c r="AM1230" i="8" s="1"/>
  <c r="AV1236" i="4"/>
  <c r="K1236" i="8" s="1"/>
  <c r="AT315" i="6"/>
  <c r="AT625" i="6"/>
  <c r="AV594" i="4"/>
  <c r="K594" i="8" s="1"/>
  <c r="BC624" i="4"/>
  <c r="AU633" i="4"/>
  <c r="J633" i="8" s="1"/>
  <c r="C839" i="4"/>
  <c r="I865" i="8"/>
  <c r="AK865" i="8" s="1"/>
  <c r="AK876" i="8" s="1"/>
  <c r="AT876" i="4"/>
  <c r="I876" i="8" s="1"/>
  <c r="BG868" i="4"/>
  <c r="AV967" i="4"/>
  <c r="K967" i="8" s="1"/>
  <c r="C1197" i="4"/>
  <c r="BC1196" i="4"/>
  <c r="BC1265" i="4"/>
  <c r="AT13" i="6"/>
  <c r="C43" i="6"/>
  <c r="AT42" i="6"/>
  <c r="AT436" i="6"/>
  <c r="AT468" i="6"/>
  <c r="AT478" i="6"/>
  <c r="C479" i="6"/>
  <c r="AT548" i="6"/>
  <c r="L789" i="8"/>
  <c r="AK800" i="6"/>
  <c r="L800" i="8" s="1"/>
  <c r="L1144" i="8"/>
  <c r="AK1144" i="8" s="1"/>
  <c r="M713" i="4"/>
  <c r="AC713" i="4"/>
  <c r="K622" i="8"/>
  <c r="AV633" i="4"/>
  <c r="K633" i="8" s="1"/>
  <c r="AT735" i="4"/>
  <c r="I735" i="8" s="1"/>
  <c r="BG739" i="4"/>
  <c r="BG860" i="4"/>
  <c r="AH995" i="4"/>
  <c r="AT993" i="4"/>
  <c r="I993" i="8" s="1"/>
  <c r="BG1047" i="4"/>
  <c r="AV1095" i="4"/>
  <c r="K1095" i="8" s="1"/>
  <c r="BG1216" i="4"/>
  <c r="J1239" i="8"/>
  <c r="AU1249" i="4"/>
  <c r="J1249" i="8" s="1"/>
  <c r="N251" i="8"/>
  <c r="AM251" i="8" s="1"/>
  <c r="AM262" i="8" s="1"/>
  <c r="AM262" i="6"/>
  <c r="N262" i="8" s="1"/>
  <c r="AX946" i="6"/>
  <c r="AT1124" i="6"/>
  <c r="AE149" i="6"/>
  <c r="N110" i="8"/>
  <c r="AM110" i="8" s="1"/>
  <c r="AM121" i="6"/>
  <c r="N121" i="8" s="1"/>
  <c r="AX156" i="6"/>
  <c r="C249" i="6"/>
  <c r="AT248" i="6"/>
  <c r="AT251" i="6"/>
  <c r="AT287" i="6"/>
  <c r="AX395" i="6"/>
  <c r="AT443" i="6"/>
  <c r="M600" i="8"/>
  <c r="AL600" i="8" s="1"/>
  <c r="AL607" i="6"/>
  <c r="M607" i="8" s="1"/>
  <c r="M652" i="8"/>
  <c r="AL652" i="8" s="1"/>
  <c r="AL659" i="6"/>
  <c r="M659" i="8" s="1"/>
  <c r="H854" i="6"/>
  <c r="X854" i="6"/>
  <c r="AX793" i="6"/>
  <c r="AT816" i="6"/>
  <c r="L878" i="8"/>
  <c r="AK889" i="6"/>
  <c r="L889" i="8" s="1"/>
  <c r="AT892" i="6"/>
  <c r="AT944" i="6"/>
  <c r="N1022" i="8"/>
  <c r="AM1022" i="8" s="1"/>
  <c r="AM1030" i="6"/>
  <c r="N1030" i="8" s="1"/>
  <c r="AT1112" i="6"/>
  <c r="AT1182" i="16"/>
  <c r="S1136" i="4"/>
  <c r="AI1136" i="4"/>
  <c r="AI1281" i="4" s="1"/>
  <c r="AC1277" i="4"/>
  <c r="BG1201" i="4"/>
  <c r="BG1269" i="4"/>
  <c r="M149" i="6"/>
  <c r="C95" i="6"/>
  <c r="L153" i="8"/>
  <c r="P290" i="6"/>
  <c r="AI290" i="6"/>
  <c r="AT177" i="6"/>
  <c r="L186" i="8"/>
  <c r="AK186" i="8" s="1"/>
  <c r="AK197" i="8" s="1"/>
  <c r="AK197" i="6"/>
  <c r="L197" i="8" s="1"/>
  <c r="AT295" i="6"/>
  <c r="X431" i="6"/>
  <c r="C338" i="6"/>
  <c r="AT337" i="6"/>
  <c r="C390" i="6"/>
  <c r="AT389" i="6"/>
  <c r="Y572" i="6"/>
  <c r="AT482" i="6"/>
  <c r="L713" i="6"/>
  <c r="AE713" i="6"/>
  <c r="AT764" i="6"/>
  <c r="AT932" i="6"/>
  <c r="Q290" i="6"/>
  <c r="M186" i="8"/>
  <c r="AL186" i="8" s="1"/>
  <c r="AL197" i="8" s="1"/>
  <c r="AL197" i="6"/>
  <c r="M197" i="8" s="1"/>
  <c r="M251" i="8"/>
  <c r="AL251" i="8" s="1"/>
  <c r="AL262" i="8" s="1"/>
  <c r="AL262" i="6"/>
  <c r="M262" i="8" s="1"/>
  <c r="C262" i="6"/>
  <c r="AT261" i="6"/>
  <c r="AT274" i="6"/>
  <c r="AT277" i="6"/>
  <c r="AT331" i="6"/>
  <c r="AT343" i="6"/>
  <c r="AX355" i="6"/>
  <c r="AX551" i="6"/>
  <c r="AT560" i="6"/>
  <c r="N584" i="8"/>
  <c r="AM594" i="6"/>
  <c r="N594" i="8" s="1"/>
  <c r="AT610" i="6"/>
  <c r="N636" i="8"/>
  <c r="AM636" i="8" s="1"/>
  <c r="AM646" i="6"/>
  <c r="N646" i="8" s="1"/>
  <c r="AT662" i="6"/>
  <c r="AT688" i="6"/>
  <c r="AX703" i="6"/>
  <c r="AX729" i="6"/>
  <c r="C839" i="6"/>
  <c r="AT838" i="6"/>
  <c r="C954" i="6"/>
  <c r="AT953" i="6"/>
  <c r="AT992" i="6"/>
  <c r="C993" i="6"/>
  <c r="C416" i="6"/>
  <c r="AT415" i="6"/>
  <c r="AX447" i="6"/>
  <c r="AT456" i="6"/>
  <c r="AX460" i="6"/>
  <c r="AT585" i="6"/>
  <c r="N713" i="6"/>
  <c r="AT624" i="6"/>
  <c r="AT637" i="6"/>
  <c r="AT676" i="6"/>
  <c r="AT719" i="6"/>
  <c r="AX756" i="6"/>
  <c r="C787" i="6"/>
  <c r="AT830" i="6"/>
  <c r="AT859" i="6"/>
  <c r="F995" i="6"/>
  <c r="V995" i="6"/>
  <c r="AX1152" i="6"/>
  <c r="K1110" i="8"/>
  <c r="AM1110" i="8" s="1"/>
  <c r="AM1121" i="8" s="1"/>
  <c r="AV1121" i="4"/>
  <c r="K1121" i="8" s="1"/>
  <c r="BG1151" i="4"/>
  <c r="P1277" i="4"/>
  <c r="K1160" i="8"/>
  <c r="AM1160" i="8" s="1"/>
  <c r="AM1171" i="8" s="1"/>
  <c r="AV1171" i="4"/>
  <c r="K1171" i="8" s="1"/>
  <c r="AT12" i="6"/>
  <c r="AX14" i="6"/>
  <c r="Q149" i="6"/>
  <c r="AL30" i="6"/>
  <c r="M30" i="8" s="1"/>
  <c r="N45" i="8"/>
  <c r="AM45" i="8" s="1"/>
  <c r="AM56" i="8" s="1"/>
  <c r="AM56" i="6"/>
  <c r="N56" i="8" s="1"/>
  <c r="AX140" i="6"/>
  <c r="AX163" i="6"/>
  <c r="AT196" i="6"/>
  <c r="AX201" i="6"/>
  <c r="AM236" i="6"/>
  <c r="N236" i="8" s="1"/>
  <c r="C288" i="6"/>
  <c r="AT469" i="6"/>
  <c r="M572" i="6"/>
  <c r="AD572" i="6"/>
  <c r="P713" i="6"/>
  <c r="AI713" i="6"/>
  <c r="AT725" i="6"/>
  <c r="L854" i="6"/>
  <c r="AT752" i="6"/>
  <c r="C761" i="6"/>
  <c r="AT760" i="6"/>
  <c r="AL761" i="6"/>
  <c r="M761" i="8" s="1"/>
  <c r="AX868" i="6"/>
  <c r="AT1213" i="6"/>
  <c r="AT218" i="8"/>
  <c r="C1223" i="4"/>
  <c r="BC1222" i="4"/>
  <c r="BG1253" i="4"/>
  <c r="C69" i="6"/>
  <c r="C171" i="6"/>
  <c r="AT170" i="6"/>
  <c r="AT235" i="6"/>
  <c r="AF431" i="6"/>
  <c r="AE431" i="6"/>
  <c r="AM351" i="6"/>
  <c r="N351" i="8" s="1"/>
  <c r="AT392" i="6"/>
  <c r="AT444" i="6"/>
  <c r="AT496" i="6"/>
  <c r="AT738" i="6"/>
  <c r="AT753" i="6"/>
  <c r="AM761" i="6"/>
  <c r="N761" i="8" s="1"/>
  <c r="AX765" i="6"/>
  <c r="AX880" i="6"/>
  <c r="AT907" i="6"/>
  <c r="AX919" i="6"/>
  <c r="C928" i="6"/>
  <c r="AT927" i="6"/>
  <c r="L930" i="8"/>
  <c r="AK941" i="6"/>
  <c r="L941" i="8" s="1"/>
  <c r="AT972" i="6"/>
  <c r="AT1068" i="6"/>
  <c r="C1069" i="6"/>
  <c r="K995" i="4"/>
  <c r="AA995" i="4"/>
  <c r="AU1082" i="4"/>
  <c r="J1082" i="8" s="1"/>
  <c r="AH1277" i="4"/>
  <c r="I1186" i="8"/>
  <c r="AK1186" i="8" s="1"/>
  <c r="AT1197" i="4"/>
  <c r="I1197" i="8" s="1"/>
  <c r="BC1213" i="4"/>
  <c r="N19" i="8"/>
  <c r="AM19" i="8" s="1"/>
  <c r="AM30" i="8" s="1"/>
  <c r="AM30" i="6"/>
  <c r="N30" i="8" s="1"/>
  <c r="S149" i="6"/>
  <c r="AK82" i="6"/>
  <c r="L82" i="8" s="1"/>
  <c r="M97" i="8"/>
  <c r="AL97" i="8" s="1"/>
  <c r="AL108" i="8" s="1"/>
  <c r="AL108" i="6"/>
  <c r="M108" i="8" s="1"/>
  <c r="L173" i="8"/>
  <c r="AK173" i="8" s="1"/>
  <c r="AK184" i="8" s="1"/>
  <c r="AK184" i="6"/>
  <c r="L184" i="8" s="1"/>
  <c r="C197" i="6"/>
  <c r="U290" i="6"/>
  <c r="U1281" i="6" s="1"/>
  <c r="AL210" i="6"/>
  <c r="M210" i="8" s="1"/>
  <c r="AT341" i="6"/>
  <c r="M418" i="8"/>
  <c r="AL418" i="8" s="1"/>
  <c r="AL429" i="8" s="1"/>
  <c r="AL429" i="6"/>
  <c r="M429" i="8" s="1"/>
  <c r="AT421" i="6"/>
  <c r="AT483" i="6"/>
  <c r="AT509" i="6"/>
  <c r="N535" i="8"/>
  <c r="AM535" i="8" s="1"/>
  <c r="AM544" i="6"/>
  <c r="N544" i="8" s="1"/>
  <c r="AT561" i="6"/>
  <c r="C633" i="6"/>
  <c r="AT632" i="6"/>
  <c r="C685" i="6"/>
  <c r="AT684" i="6"/>
  <c r="AX832" i="6"/>
  <c r="AX909" i="6"/>
  <c r="AT1009" i="6"/>
  <c r="C1030" i="6"/>
  <c r="AT1029" i="6"/>
  <c r="AT1200" i="6"/>
  <c r="N1264" i="8"/>
  <c r="AM1275" i="6"/>
  <c r="N1275" i="8" s="1"/>
  <c r="AT456" i="8"/>
  <c r="AT1017" i="4"/>
  <c r="I1017" i="8" s="1"/>
  <c r="AL82" i="6"/>
  <c r="M82" i="8" s="1"/>
  <c r="N97" i="8"/>
  <c r="AM108" i="6"/>
  <c r="N108" i="8" s="1"/>
  <c r="N123" i="8"/>
  <c r="AM123" i="8" s="1"/>
  <c r="AM134" i="8" s="1"/>
  <c r="AM134" i="6"/>
  <c r="N134" i="8" s="1"/>
  <c r="AX178" i="6"/>
  <c r="AM210" i="6"/>
  <c r="N210" i="8" s="1"/>
  <c r="AT303" i="6"/>
  <c r="AT329" i="6"/>
  <c r="AT406" i="6"/>
  <c r="C429" i="6"/>
  <c r="AT428" i="6"/>
  <c r="AH572" i="6"/>
  <c r="AT535" i="6"/>
  <c r="AX563" i="6"/>
  <c r="C607" i="6"/>
  <c r="AT606" i="6"/>
  <c r="Q713" i="6"/>
  <c r="AX612" i="6"/>
  <c r="C659" i="6"/>
  <c r="AT658" i="6"/>
  <c r="AX664" i="6"/>
  <c r="AL685" i="6"/>
  <c r="M685" i="8" s="1"/>
  <c r="C698" i="6"/>
  <c r="AT697" i="6"/>
  <c r="L828" i="8"/>
  <c r="AK828" i="8" s="1"/>
  <c r="AK839" i="8" s="1"/>
  <c r="AK839" i="6"/>
  <c r="L839" i="8" s="1"/>
  <c r="M880" i="8"/>
  <c r="AL880" i="8" s="1"/>
  <c r="AL889" i="6"/>
  <c r="M889" i="8" s="1"/>
  <c r="AX1048" i="6"/>
  <c r="AT85" i="8"/>
  <c r="I1147" i="8"/>
  <c r="AK1147" i="8" s="1"/>
  <c r="AK1158" i="8" s="1"/>
  <c r="AT1158" i="4"/>
  <c r="I1158" i="8" s="1"/>
  <c r="T1277" i="4"/>
  <c r="AJ1277" i="4"/>
  <c r="K1186" i="8"/>
  <c r="AV1197" i="4"/>
  <c r="K1197" i="8" s="1"/>
  <c r="AT20" i="6"/>
  <c r="C30" i="6"/>
  <c r="AT46" i="6"/>
  <c r="N173" i="8"/>
  <c r="AM184" i="6"/>
  <c r="N184" i="8" s="1"/>
  <c r="AT278" i="6"/>
  <c r="O431" i="6"/>
  <c r="O1281" i="6" s="1"/>
  <c r="AT353" i="6"/>
  <c r="AL492" i="6"/>
  <c r="M492" i="8" s="1"/>
  <c r="AX512" i="6"/>
  <c r="AX523" i="6"/>
  <c r="C544" i="6"/>
  <c r="AT543" i="6"/>
  <c r="T713" i="6"/>
  <c r="AT700" i="6"/>
  <c r="AT750" i="6"/>
  <c r="AT888" i="6"/>
  <c r="AX1003" i="6"/>
  <c r="AT648" i="8"/>
  <c r="J1123" i="8"/>
  <c r="AL1123" i="8" s="1"/>
  <c r="AL1134" i="8" s="1"/>
  <c r="AU1134" i="4"/>
  <c r="J1134" i="8" s="1"/>
  <c r="J1147" i="8"/>
  <c r="AL1147" i="8" s="1"/>
  <c r="AL1158" i="8" s="1"/>
  <c r="AU1158" i="4"/>
  <c r="J1158" i="8" s="1"/>
  <c r="AT1210" i="4"/>
  <c r="I1210" i="8" s="1"/>
  <c r="AV1249" i="4"/>
  <c r="K1249" i="8" s="1"/>
  <c r="F149" i="6"/>
  <c r="AT124" i="6"/>
  <c r="C134" i="6"/>
  <c r="M238" i="8"/>
  <c r="AL238" i="8" s="1"/>
  <c r="AL249" i="8" s="1"/>
  <c r="AL249" i="6"/>
  <c r="M249" i="8" s="1"/>
  <c r="L266" i="8"/>
  <c r="AK275" i="6"/>
  <c r="L275" i="8" s="1"/>
  <c r="AT437" i="6"/>
  <c r="R572" i="6"/>
  <c r="AT458" i="6"/>
  <c r="AL466" i="6"/>
  <c r="M466" i="8" s="1"/>
  <c r="AT701" i="6"/>
  <c r="AX720" i="6"/>
  <c r="Q854" i="6"/>
  <c r="AK735" i="6"/>
  <c r="L735" i="8" s="1"/>
  <c r="L763" i="8"/>
  <c r="AK763" i="8" s="1"/>
  <c r="AK774" i="8" s="1"/>
  <c r="AK774" i="6"/>
  <c r="L774" i="8" s="1"/>
  <c r="W854" i="6"/>
  <c r="M860" i="8"/>
  <c r="AL860" i="8" s="1"/>
  <c r="M995" i="6"/>
  <c r="AF995" i="6"/>
  <c r="C889" i="6"/>
  <c r="V1277" i="4"/>
  <c r="J1199" i="8"/>
  <c r="AU1210" i="4"/>
  <c r="J1210" i="8" s="1"/>
  <c r="W149" i="6"/>
  <c r="C82" i="6"/>
  <c r="AT81" i="6"/>
  <c r="AX113" i="6"/>
  <c r="C210" i="6"/>
  <c r="AT212" i="6"/>
  <c r="AL325" i="6"/>
  <c r="M325" i="8" s="1"/>
  <c r="AX369" i="6"/>
  <c r="AX381" i="6"/>
  <c r="AM466" i="6"/>
  <c r="N466" i="8" s="1"/>
  <c r="AT504" i="6"/>
  <c r="C505" i="6"/>
  <c r="L533" i="8"/>
  <c r="AK533" i="8" s="1"/>
  <c r="AK544" i="8" s="1"/>
  <c r="AK544" i="6"/>
  <c r="L544" i="8" s="1"/>
  <c r="C570" i="6"/>
  <c r="AT569" i="6"/>
  <c r="AX586" i="6"/>
  <c r="C620" i="6"/>
  <c r="AT619" i="6"/>
  <c r="AX638" i="6"/>
  <c r="C672" i="6"/>
  <c r="AT671" i="6"/>
  <c r="R854" i="6"/>
  <c r="AL735" i="6"/>
  <c r="AT790" i="6"/>
  <c r="AT828" i="6"/>
  <c r="C941" i="6"/>
  <c r="AT940" i="6"/>
  <c r="AT1001" i="6"/>
  <c r="AT1085" i="6"/>
  <c r="AT1148" i="6"/>
  <c r="AT1160" i="6"/>
  <c r="AT1170" i="6"/>
  <c r="C1171" i="6"/>
  <c r="C1236" i="6"/>
  <c r="AT1235" i="6"/>
  <c r="AV1043" i="4"/>
  <c r="K1043" i="8" s="1"/>
  <c r="BG1074" i="4"/>
  <c r="J1084" i="8"/>
  <c r="AL1084" i="8" s="1"/>
  <c r="AL1095" i="8" s="1"/>
  <c r="AU1095" i="4"/>
  <c r="J1095" i="8" s="1"/>
  <c r="G1277" i="4"/>
  <c r="AM1277" i="4"/>
  <c r="BG1227" i="4"/>
  <c r="X149" i="6"/>
  <c r="AH149" i="6"/>
  <c r="AH1281" i="6" s="1"/>
  <c r="C108" i="6"/>
  <c r="AT107" i="6"/>
  <c r="AK108" i="6"/>
  <c r="L108" i="8" s="1"/>
  <c r="K290" i="6"/>
  <c r="K1281" i="6" s="1"/>
  <c r="AD290" i="6"/>
  <c r="AD1281" i="6" s="1"/>
  <c r="AT297" i="6"/>
  <c r="S431" i="6"/>
  <c r="AM325" i="6"/>
  <c r="N325" i="8" s="1"/>
  <c r="AX332" i="6"/>
  <c r="AX344" i="6"/>
  <c r="AX409" i="6"/>
  <c r="T572" i="6"/>
  <c r="S572" i="6"/>
  <c r="AT494" i="6"/>
  <c r="C518" i="6"/>
  <c r="AT517" i="6"/>
  <c r="AT520" i="6"/>
  <c r="AT530" i="6"/>
  <c r="C531" i="6"/>
  <c r="M533" i="8"/>
  <c r="AL544" i="6"/>
  <c r="M544" i="8" s="1"/>
  <c r="M546" i="8"/>
  <c r="AL546" i="8" s="1"/>
  <c r="AL557" i="8" s="1"/>
  <c r="AL557" i="6"/>
  <c r="M557" i="8" s="1"/>
  <c r="AT556" i="6"/>
  <c r="C557" i="6"/>
  <c r="L559" i="8"/>
  <c r="AK570" i="6"/>
  <c r="L570" i="8" s="1"/>
  <c r="S854" i="6"/>
  <c r="N866" i="8"/>
  <c r="AM876" i="6"/>
  <c r="N876" i="8" s="1"/>
  <c r="C915" i="6"/>
  <c r="AT914" i="6"/>
  <c r="N920" i="8"/>
  <c r="AM920" i="8" s="1"/>
  <c r="AM928" i="8" s="1"/>
  <c r="AM928" i="6"/>
  <c r="N928" i="8" s="1"/>
  <c r="AT931" i="6"/>
  <c r="AT958" i="6"/>
  <c r="N970" i="8"/>
  <c r="AM970" i="8" s="1"/>
  <c r="AM980" i="8" s="1"/>
  <c r="AM980" i="6"/>
  <c r="N980" i="8" s="1"/>
  <c r="C1095" i="6"/>
  <c r="AT1094" i="6"/>
  <c r="AX254" i="6"/>
  <c r="AX267" i="6"/>
  <c r="AT311" i="6"/>
  <c r="T431" i="6"/>
  <c r="M442" i="8"/>
  <c r="AL442" i="8" s="1"/>
  <c r="AL453" i="8" s="1"/>
  <c r="AL453" i="6"/>
  <c r="AT452" i="6"/>
  <c r="C453" i="6"/>
  <c r="L455" i="8"/>
  <c r="AK466" i="6"/>
  <c r="L466" i="8" s="1"/>
  <c r="M559" i="8"/>
  <c r="AL570" i="6"/>
  <c r="M570" i="8" s="1"/>
  <c r="L578" i="8"/>
  <c r="AK578" i="8" s="1"/>
  <c r="AX600" i="6"/>
  <c r="M609" i="8"/>
  <c r="AL620" i="6"/>
  <c r="M620" i="8" s="1"/>
  <c r="AX652" i="6"/>
  <c r="M661" i="8"/>
  <c r="AL672" i="6"/>
  <c r="M672" i="8" s="1"/>
  <c r="AT726" i="6"/>
  <c r="AT747" i="6"/>
  <c r="C748" i="6"/>
  <c r="AX778" i="6"/>
  <c r="M829" i="8"/>
  <c r="AL839" i="6"/>
  <c r="M839" i="8" s="1"/>
  <c r="C876" i="6"/>
  <c r="AT906" i="6"/>
  <c r="AT970" i="6"/>
  <c r="C1121" i="6"/>
  <c r="AT1120" i="6"/>
  <c r="AT241" i="8"/>
  <c r="I1277" i="4"/>
  <c r="Y1277" i="4"/>
  <c r="AO1277" i="4"/>
  <c r="I1251" i="8"/>
  <c r="AT1262" i="4"/>
  <c r="I1262" i="8" s="1"/>
  <c r="AL43" i="6"/>
  <c r="M43" i="8" s="1"/>
  <c r="M58" i="8"/>
  <c r="AL58" i="8" s="1"/>
  <c r="AL69" i="8" s="1"/>
  <c r="AL69" i="6"/>
  <c r="M69" i="8" s="1"/>
  <c r="AX73" i="6"/>
  <c r="L110" i="8"/>
  <c r="AK110" i="8" s="1"/>
  <c r="AK121" i="8" s="1"/>
  <c r="AK121" i="6"/>
  <c r="L121" i="8" s="1"/>
  <c r="M290" i="6"/>
  <c r="AF290" i="6"/>
  <c r="AF1281" i="6" s="1"/>
  <c r="AT200" i="6"/>
  <c r="C312" i="6"/>
  <c r="U431" i="6"/>
  <c r="AT327" i="6"/>
  <c r="F572" i="6"/>
  <c r="V572" i="6"/>
  <c r="C466" i="6"/>
  <c r="AX485" i="6"/>
  <c r="M520" i="8"/>
  <c r="AL520" i="8" s="1"/>
  <c r="AL531" i="8" s="1"/>
  <c r="AL531" i="6"/>
  <c r="M531" i="8" s="1"/>
  <c r="N559" i="8"/>
  <c r="AM570" i="6"/>
  <c r="N570" i="8" s="1"/>
  <c r="AT597" i="6"/>
  <c r="N609" i="8"/>
  <c r="AM620" i="6"/>
  <c r="N620" i="8" s="1"/>
  <c r="AT649" i="6"/>
  <c r="N661" i="8"/>
  <c r="AM672" i="6"/>
  <c r="N672" i="8" s="1"/>
  <c r="C735" i="6"/>
  <c r="AT734" i="6"/>
  <c r="AD854" i="6"/>
  <c r="AX819" i="6"/>
  <c r="AT867" i="6"/>
  <c r="C1158" i="6"/>
  <c r="AT1157" i="6"/>
  <c r="M110" i="8"/>
  <c r="AL110" i="8" s="1"/>
  <c r="AL121" i="8" s="1"/>
  <c r="AL121" i="6"/>
  <c r="M121" i="8" s="1"/>
  <c r="N290" i="6"/>
  <c r="AG290" i="6"/>
  <c r="N294" i="8"/>
  <c r="C364" i="6"/>
  <c r="AT363" i="6"/>
  <c r="N366" i="8"/>
  <c r="AM377" i="6"/>
  <c r="N377" i="8" s="1"/>
  <c r="AX423" i="6"/>
  <c r="AT435" i="6"/>
  <c r="G572" i="6"/>
  <c r="G1281" i="6" s="1"/>
  <c r="W572" i="6"/>
  <c r="AX498" i="6"/>
  <c r="AT547" i="6"/>
  <c r="AX627" i="6"/>
  <c r="AX679" i="6"/>
  <c r="AT858" i="6"/>
  <c r="AX862" i="6"/>
  <c r="AT878" i="6"/>
  <c r="AT956" i="6"/>
  <c r="AX1088" i="6"/>
  <c r="AT1116" i="6"/>
  <c r="C1184" i="6"/>
  <c r="AT1183" i="6"/>
  <c r="AT1251" i="6"/>
  <c r="AT187" i="8"/>
  <c r="AT843" i="6"/>
  <c r="AT851" i="6"/>
  <c r="AE1136" i="6"/>
  <c r="AL1095" i="6"/>
  <c r="M1095" i="8" s="1"/>
  <c r="F1277" i="6"/>
  <c r="V1277" i="6"/>
  <c r="AK1171" i="6"/>
  <c r="L1171" i="8" s="1"/>
  <c r="AX63" i="8"/>
  <c r="AX74" i="8"/>
  <c r="AX156" i="8"/>
  <c r="AT225" i="8"/>
  <c r="K1264" i="8"/>
  <c r="AM1264" i="8" s="1"/>
  <c r="AM1275" i="8" s="1"/>
  <c r="AV1275" i="4"/>
  <c r="K1275" i="8" s="1"/>
  <c r="AK69" i="6"/>
  <c r="L69" i="8" s="1"/>
  <c r="AL223" i="6"/>
  <c r="M223" i="8" s="1"/>
  <c r="AM288" i="6"/>
  <c r="N288" i="8" s="1"/>
  <c r="AL377" i="6"/>
  <c r="M377" i="8" s="1"/>
  <c r="AM403" i="6"/>
  <c r="N403" i="8" s="1"/>
  <c r="AL479" i="6"/>
  <c r="M479" i="8" s="1"/>
  <c r="AX578" i="6"/>
  <c r="AL594" i="6"/>
  <c r="M594" i="8" s="1"/>
  <c r="AL646" i="6"/>
  <c r="M646" i="8" s="1"/>
  <c r="AL711" i="6"/>
  <c r="M711" i="8" s="1"/>
  <c r="AM735" i="6"/>
  <c r="C852" i="6"/>
  <c r="AK967" i="6"/>
  <c r="L967" i="8" s="1"/>
  <c r="AF1136" i="6"/>
  <c r="AK1030" i="6"/>
  <c r="L1030" i="8" s="1"/>
  <c r="L1071" i="8"/>
  <c r="AK1071" i="8" s="1"/>
  <c r="AK1082" i="8" s="1"/>
  <c r="AK1082" i="6"/>
  <c r="L1082" i="8" s="1"/>
  <c r="AM1095" i="6"/>
  <c r="N1095" i="8" s="1"/>
  <c r="G1277" i="6"/>
  <c r="W1277" i="6"/>
  <c r="AL1171" i="6"/>
  <c r="M1171" i="8" s="1"/>
  <c r="V43" i="8"/>
  <c r="V149" i="8" s="1"/>
  <c r="AX176" i="8"/>
  <c r="AM223" i="6"/>
  <c r="N223" i="8" s="1"/>
  <c r="AK492" i="6"/>
  <c r="L492" i="8" s="1"/>
  <c r="AT724" i="6"/>
  <c r="T854" i="6"/>
  <c r="AT751" i="6"/>
  <c r="AT803" i="6"/>
  <c r="AK915" i="6"/>
  <c r="L915" i="8" s="1"/>
  <c r="AL967" i="6"/>
  <c r="M967" i="8" s="1"/>
  <c r="AX1010" i="6"/>
  <c r="AL1030" i="6"/>
  <c r="M1030" i="8" s="1"/>
  <c r="H1277" i="6"/>
  <c r="X1277" i="6"/>
  <c r="AT1239" i="6"/>
  <c r="W43" i="8"/>
  <c r="AX47" i="8"/>
  <c r="AT170" i="8"/>
  <c r="C171" i="8"/>
  <c r="AT213" i="8"/>
  <c r="N1045" i="8"/>
  <c r="AM1056" i="6"/>
  <c r="N1056" i="8" s="1"/>
  <c r="AX1118" i="6"/>
  <c r="N1225" i="8"/>
  <c r="AM1225" i="8" s="1"/>
  <c r="AM1236" i="6"/>
  <c r="N1236" i="8" s="1"/>
  <c r="AX23" i="8"/>
  <c r="AT58" i="8"/>
  <c r="C147" i="8"/>
  <c r="AT146" i="8"/>
  <c r="AT209" i="8"/>
  <c r="AT219" i="8"/>
  <c r="AT611" i="8"/>
  <c r="AM915" i="6"/>
  <c r="N915" i="8" s="1"/>
  <c r="AX114" i="8"/>
  <c r="AT196" i="8"/>
  <c r="C197" i="8"/>
  <c r="C210" i="8"/>
  <c r="AT266" i="8"/>
  <c r="AT277" i="8"/>
  <c r="C993" i="14"/>
  <c r="AK1017" i="6"/>
  <c r="L1017" i="8" s="1"/>
  <c r="AT1032" i="6"/>
  <c r="AL1082" i="6"/>
  <c r="M1082" i="8" s="1"/>
  <c r="M1147" i="8"/>
  <c r="AL1158" i="6"/>
  <c r="M1158" i="8" s="1"/>
  <c r="C43" i="8"/>
  <c r="AT42" i="8"/>
  <c r="C56" i="8"/>
  <c r="AT97" i="8"/>
  <c r="AX102" i="8"/>
  <c r="AX202" i="8"/>
  <c r="AX548" i="10"/>
  <c r="AL95" i="6"/>
  <c r="M95" i="8" s="1"/>
  <c r="AM171" i="6"/>
  <c r="AK249" i="6"/>
  <c r="L249" i="8" s="1"/>
  <c r="AX279" i="6"/>
  <c r="AX304" i="6"/>
  <c r="AX316" i="6"/>
  <c r="J572" i="6"/>
  <c r="J1281" i="6" s="1"/>
  <c r="Z572" i="6"/>
  <c r="Z1281" i="6" s="1"/>
  <c r="AK518" i="6"/>
  <c r="L518" i="8" s="1"/>
  <c r="F713" i="6"/>
  <c r="V713" i="6"/>
  <c r="AL633" i="6"/>
  <c r="M633" i="8" s="1"/>
  <c r="AX739" i="6"/>
  <c r="AK813" i="6"/>
  <c r="L813" i="8" s="1"/>
  <c r="G995" i="6"/>
  <c r="W995" i="6"/>
  <c r="AL941" i="6"/>
  <c r="M941" i="8" s="1"/>
  <c r="AX959" i="6"/>
  <c r="AL1017" i="6"/>
  <c r="M1017" i="8" s="1"/>
  <c r="AX1021" i="6"/>
  <c r="AX1061" i="6"/>
  <c r="AM1082" i="6"/>
  <c r="N1082" i="8" s="1"/>
  <c r="AT1114" i="6"/>
  <c r="AT1125" i="6"/>
  <c r="AL1197" i="6"/>
  <c r="M1197" i="8" s="1"/>
  <c r="AT1226" i="6"/>
  <c r="AX1253" i="6"/>
  <c r="M12" i="8"/>
  <c r="AL12" i="8" s="1"/>
  <c r="W249" i="8"/>
  <c r="AK416" i="6"/>
  <c r="L416" i="8" s="1"/>
  <c r="AL518" i="6"/>
  <c r="M518" i="8" s="1"/>
  <c r="G713" i="6"/>
  <c r="W713" i="6"/>
  <c r="AK748" i="6"/>
  <c r="L748" i="8" s="1"/>
  <c r="AT799" i="6"/>
  <c r="AL813" i="6"/>
  <c r="M813" i="8" s="1"/>
  <c r="AT829" i="6"/>
  <c r="H995" i="6"/>
  <c r="X995" i="6"/>
  <c r="AM902" i="6"/>
  <c r="N902" i="8" s="1"/>
  <c r="AM941" i="6"/>
  <c r="N941" i="8" s="1"/>
  <c r="AM1017" i="6"/>
  <c r="M1032" i="8"/>
  <c r="AL1032" i="8" s="1"/>
  <c r="AL1043" i="8" s="1"/>
  <c r="AL1043" i="6"/>
  <c r="M1043" i="8" s="1"/>
  <c r="AT1072" i="6"/>
  <c r="AX1075" i="6"/>
  <c r="AX1127" i="6"/>
  <c r="AM1197" i="6"/>
  <c r="N1197" i="8" s="1"/>
  <c r="AX1201" i="6"/>
  <c r="C1275" i="6"/>
  <c r="AT1274" i="6"/>
  <c r="AX34" i="8"/>
  <c r="AT126" i="8"/>
  <c r="C184" i="8"/>
  <c r="AT183" i="8"/>
  <c r="N149" i="6"/>
  <c r="AG149" i="6"/>
  <c r="AX60" i="6"/>
  <c r="AL184" i="6"/>
  <c r="M184" i="8" s="1"/>
  <c r="AM249" i="6"/>
  <c r="N249" i="8" s="1"/>
  <c r="AK390" i="6"/>
  <c r="L390" i="8" s="1"/>
  <c r="AL416" i="6"/>
  <c r="M416" i="8" s="1"/>
  <c r="L572" i="6"/>
  <c r="L1281" i="6" s="1"/>
  <c r="AE572" i="6"/>
  <c r="AX470" i="6"/>
  <c r="AM518" i="6"/>
  <c r="N518" i="8" s="1"/>
  <c r="AX536" i="6"/>
  <c r="AX689" i="6"/>
  <c r="AL748" i="6"/>
  <c r="M748" i="8" s="1"/>
  <c r="C800" i="6"/>
  <c r="AM813" i="6"/>
  <c r="N813" i="8" s="1"/>
  <c r="AX844" i="6"/>
  <c r="I995" i="6"/>
  <c r="I1281" i="6" s="1"/>
  <c r="Y995" i="6"/>
  <c r="T1136" i="6"/>
  <c r="AX1035" i="6"/>
  <c r="C1056" i="6"/>
  <c r="AT1055" i="6"/>
  <c r="M1058" i="8"/>
  <c r="AL1069" i="6"/>
  <c r="M1069" i="8" s="1"/>
  <c r="N1277" i="6"/>
  <c r="AX1162" i="6"/>
  <c r="U56" i="8"/>
  <c r="U149" i="8" s="1"/>
  <c r="V69" i="8"/>
  <c r="BG1113" i="4"/>
  <c r="BG1142" i="4"/>
  <c r="BG1240" i="4"/>
  <c r="AK262" i="6"/>
  <c r="L262" i="8" s="1"/>
  <c r="AK364" i="6"/>
  <c r="L364" i="8" s="1"/>
  <c r="AL390" i="6"/>
  <c r="M390" i="8" s="1"/>
  <c r="AM416" i="6"/>
  <c r="N416" i="8" s="1"/>
  <c r="AL698" i="6"/>
  <c r="M698" i="8" s="1"/>
  <c r="AK826" i="6"/>
  <c r="L826" i="8" s="1"/>
  <c r="J995" i="6"/>
  <c r="Z995" i="6"/>
  <c r="O995" i="6"/>
  <c r="AH995" i="6"/>
  <c r="U1136" i="6"/>
  <c r="I1136" i="6"/>
  <c r="N1058" i="8"/>
  <c r="AM1058" i="8" s="1"/>
  <c r="AM1069" i="6"/>
  <c r="N1069" i="8" s="1"/>
  <c r="N1097" i="8"/>
  <c r="AM1108" i="6"/>
  <c r="N1108" i="8" s="1"/>
  <c r="M1123" i="8"/>
  <c r="AL1134" i="6"/>
  <c r="M1134" i="8" s="1"/>
  <c r="AT1196" i="6"/>
  <c r="AT1199" i="6"/>
  <c r="C1210" i="6"/>
  <c r="AT1209" i="6"/>
  <c r="AM1210" i="6"/>
  <c r="N1210" i="8" s="1"/>
  <c r="AV1134" i="4"/>
  <c r="K1134" i="8" s="1"/>
  <c r="AV1158" i="4"/>
  <c r="K1158" i="8" s="1"/>
  <c r="AU1171" i="4"/>
  <c r="J1171" i="8" s="1"/>
  <c r="AT1184" i="4"/>
  <c r="I1184" i="8" s="1"/>
  <c r="AV1262" i="4"/>
  <c r="K1262" i="8" s="1"/>
  <c r="AX227" i="6"/>
  <c r="P431" i="6"/>
  <c r="AI431" i="6"/>
  <c r="AK338" i="6"/>
  <c r="L338" i="8" s="1"/>
  <c r="AL364" i="6"/>
  <c r="M364" i="8" s="1"/>
  <c r="AM390" i="6"/>
  <c r="N390" i="8" s="1"/>
  <c r="J713" i="6"/>
  <c r="Z713" i="6"/>
  <c r="AM698" i="6"/>
  <c r="N698" i="8" s="1"/>
  <c r="AT717" i="6"/>
  <c r="AX804" i="6"/>
  <c r="AL826" i="6"/>
  <c r="M826" i="8" s="1"/>
  <c r="K995" i="6"/>
  <c r="AD995" i="6"/>
  <c r="AX933" i="6"/>
  <c r="AT979" i="6"/>
  <c r="F1136" i="6"/>
  <c r="V1136" i="6"/>
  <c r="J1136" i="6"/>
  <c r="AX1100" i="6"/>
  <c r="N1123" i="8"/>
  <c r="AM1134" i="6"/>
  <c r="N1134" i="8" s="1"/>
  <c r="C1134" i="6"/>
  <c r="AT1133" i="6"/>
  <c r="P1277" i="6"/>
  <c r="AL1249" i="6"/>
  <c r="M1249" i="8" s="1"/>
  <c r="C30" i="8"/>
  <c r="AT29" i="8"/>
  <c r="AX228" i="8"/>
  <c r="AK30" i="6"/>
  <c r="L30" i="8" s="1"/>
  <c r="AK134" i="6"/>
  <c r="L134" i="8" s="1"/>
  <c r="H290" i="6"/>
  <c r="H1281" i="6" s="1"/>
  <c r="X290" i="6"/>
  <c r="AK312" i="6"/>
  <c r="AL338" i="6"/>
  <c r="M338" i="8" s="1"/>
  <c r="AM364" i="6"/>
  <c r="N364" i="8" s="1"/>
  <c r="AM429" i="6"/>
  <c r="N429" i="8" s="1"/>
  <c r="AT687" i="6"/>
  <c r="AM954" i="6"/>
  <c r="N954" i="8" s="1"/>
  <c r="AX974" i="6"/>
  <c r="K1136" i="6"/>
  <c r="AD1136" i="6"/>
  <c r="AM1158" i="6"/>
  <c r="AE1277" i="6"/>
  <c r="N1174" i="8"/>
  <c r="AM1184" i="6"/>
  <c r="N1184" i="8" s="1"/>
  <c r="AT1212" i="6"/>
  <c r="AX1244" i="6"/>
  <c r="AM1249" i="6"/>
  <c r="N1249" i="8" s="1"/>
  <c r="AX1267" i="6"/>
  <c r="AT61" i="8"/>
  <c r="AT72" i="8"/>
  <c r="R431" i="6"/>
  <c r="R1281" i="6" s="1"/>
  <c r="AL312" i="6"/>
  <c r="M312" i="8" s="1"/>
  <c r="AM338" i="6"/>
  <c r="N338" i="8" s="1"/>
  <c r="P572" i="6"/>
  <c r="AI572" i="6"/>
  <c r="N854" i="6"/>
  <c r="AG854" i="6"/>
  <c r="AT817" i="6"/>
  <c r="AT825" i="6"/>
  <c r="AX984" i="6"/>
  <c r="AK993" i="6"/>
  <c r="L993" i="8" s="1"/>
  <c r="O1136" i="6"/>
  <c r="AK1069" i="6"/>
  <c r="L1069" i="8" s="1"/>
  <c r="AX1175" i="6"/>
  <c r="L1190" i="8"/>
  <c r="AK1190" i="8" s="1"/>
  <c r="AK1197" i="6"/>
  <c r="L1197" i="8" s="1"/>
  <c r="AX88" i="8"/>
  <c r="AT98" i="8"/>
  <c r="AX269" i="8"/>
  <c r="AT1249" i="4"/>
  <c r="I1249" i="8" s="1"/>
  <c r="AK43" i="6"/>
  <c r="L43" i="8" s="1"/>
  <c r="AK147" i="6"/>
  <c r="L147" i="8" s="1"/>
  <c r="AK210" i="6"/>
  <c r="L210" i="8" s="1"/>
  <c r="AL275" i="6"/>
  <c r="M275" i="8" s="1"/>
  <c r="AM312" i="6"/>
  <c r="N312" i="8" s="1"/>
  <c r="AK607" i="6"/>
  <c r="L607" i="8" s="1"/>
  <c r="AK659" i="6"/>
  <c r="L659" i="8" s="1"/>
  <c r="O854" i="6"/>
  <c r="AH854" i="6"/>
  <c r="AK787" i="6"/>
  <c r="L787" i="8" s="1"/>
  <c r="C826" i="6"/>
  <c r="AM839" i="6"/>
  <c r="N839" i="8" s="1"/>
  <c r="AK852" i="6"/>
  <c r="L852" i="8" s="1"/>
  <c r="N995" i="6"/>
  <c r="AG995" i="6"/>
  <c r="AM889" i="6"/>
  <c r="N889" i="8" s="1"/>
  <c r="AL993" i="6"/>
  <c r="M993" i="8" s="1"/>
  <c r="Y1136" i="6"/>
  <c r="C1108" i="6"/>
  <c r="AT1107" i="6"/>
  <c r="AK1108" i="6"/>
  <c r="L1108" i="8" s="1"/>
  <c r="AT1115" i="6"/>
  <c r="S1277" i="6"/>
  <c r="M1212" i="8"/>
  <c r="AL1223" i="6"/>
  <c r="M1223" i="8" s="1"/>
  <c r="AX1215" i="6"/>
  <c r="C1223" i="6"/>
  <c r="AT1222" i="6"/>
  <c r="AK1223" i="6"/>
  <c r="L1223" i="8" s="1"/>
  <c r="AT1238" i="6"/>
  <c r="AT1241" i="6"/>
  <c r="C82" i="8"/>
  <c r="AT81" i="8"/>
  <c r="AT94" i="8"/>
  <c r="C95" i="8"/>
  <c r="C249" i="8"/>
  <c r="AT248" i="8"/>
  <c r="AX460" i="8"/>
  <c r="P854" i="6"/>
  <c r="AI854" i="6"/>
  <c r="AK761" i="6"/>
  <c r="L761" i="8" s="1"/>
  <c r="AL787" i="6"/>
  <c r="M787" i="8" s="1"/>
  <c r="AL852" i="6"/>
  <c r="M852" i="8" s="1"/>
  <c r="AM993" i="6"/>
  <c r="N993" i="8" s="1"/>
  <c r="C1043" i="6"/>
  <c r="AT1042" i="6"/>
  <c r="AK1043" i="6"/>
  <c r="L1043" i="8" s="1"/>
  <c r="AT1074" i="6"/>
  <c r="AL1108" i="6"/>
  <c r="M1108" i="8" s="1"/>
  <c r="L1124" i="8"/>
  <c r="AK1124" i="8" s="1"/>
  <c r="AK1134" i="6"/>
  <c r="L1134" i="8" s="1"/>
  <c r="T1277" i="6"/>
  <c r="AT1187" i="6"/>
  <c r="AX1228" i="6"/>
  <c r="C1249" i="6"/>
  <c r="AT32" i="8"/>
  <c r="AT340" i="8"/>
  <c r="AT525" i="8"/>
  <c r="W30" i="8"/>
  <c r="V56" i="8"/>
  <c r="AT186" i="8"/>
  <c r="W223" i="8"/>
  <c r="AT419" i="8"/>
  <c r="AT622" i="8"/>
  <c r="Z149" i="8"/>
  <c r="AC149" i="8"/>
  <c r="AT59" i="8"/>
  <c r="V121" i="8"/>
  <c r="AT124" i="8"/>
  <c r="AT137" i="8"/>
  <c r="AD290" i="8"/>
  <c r="AT199" i="8"/>
  <c r="U288" i="8"/>
  <c r="AT324" i="8"/>
  <c r="C325" i="8"/>
  <c r="AX586" i="8"/>
  <c r="X1136" i="6"/>
  <c r="AK1121" i="6"/>
  <c r="L1121" i="8" s="1"/>
  <c r="Y1277" i="6"/>
  <c r="C108" i="8"/>
  <c r="AX140" i="8"/>
  <c r="AX163" i="8"/>
  <c r="V249" i="8"/>
  <c r="AX396" i="8"/>
  <c r="AT496" i="8"/>
  <c r="AT534" i="8"/>
  <c r="AK453" i="6"/>
  <c r="AK479" i="6"/>
  <c r="L479" i="8" s="1"/>
  <c r="AK505" i="6"/>
  <c r="L505" i="8" s="1"/>
  <c r="AK531" i="6"/>
  <c r="L531" i="8" s="1"/>
  <c r="AK557" i="6"/>
  <c r="L557" i="8" s="1"/>
  <c r="AM607" i="6"/>
  <c r="N607" i="8" s="1"/>
  <c r="AM633" i="6"/>
  <c r="N633" i="8" s="1"/>
  <c r="AM659" i="6"/>
  <c r="N659" i="8" s="1"/>
  <c r="AM685" i="6"/>
  <c r="N685" i="8" s="1"/>
  <c r="AM711" i="6"/>
  <c r="N711" i="8" s="1"/>
  <c r="AM1043" i="6"/>
  <c r="N1043" i="8" s="1"/>
  <c r="AL1121" i="6"/>
  <c r="M1121" i="8" s="1"/>
  <c r="Z1277" i="6"/>
  <c r="AM1223" i="6"/>
  <c r="N1223" i="8" s="1"/>
  <c r="AT13" i="8"/>
  <c r="AT71" i="8"/>
  <c r="AX220" i="8"/>
  <c r="V262" i="8"/>
  <c r="AK1056" i="6"/>
  <c r="L1056" i="8" s="1"/>
  <c r="AM1121" i="6"/>
  <c r="N1121" i="8" s="1"/>
  <c r="M1140" i="8"/>
  <c r="AD1277" i="6"/>
  <c r="AX15" i="8"/>
  <c r="AX127" i="8"/>
  <c r="V197" i="8"/>
  <c r="AT278" i="8"/>
  <c r="AT295" i="8"/>
  <c r="AK325" i="6"/>
  <c r="L325" i="8" s="1"/>
  <c r="AK351" i="6"/>
  <c r="L351" i="8" s="1"/>
  <c r="AK377" i="6"/>
  <c r="L377" i="8" s="1"/>
  <c r="AK403" i="6"/>
  <c r="L403" i="8" s="1"/>
  <c r="AK429" i="6"/>
  <c r="L429" i="8" s="1"/>
  <c r="AM453" i="6"/>
  <c r="AM479" i="6"/>
  <c r="N479" i="8" s="1"/>
  <c r="AM505" i="6"/>
  <c r="N505" i="8" s="1"/>
  <c r="AM531" i="6"/>
  <c r="N531" i="8" s="1"/>
  <c r="AM557" i="6"/>
  <c r="N557" i="8" s="1"/>
  <c r="AK876" i="6"/>
  <c r="L876" i="8" s="1"/>
  <c r="AK902" i="6"/>
  <c r="L902" i="8" s="1"/>
  <c r="AK928" i="6"/>
  <c r="L928" i="8" s="1"/>
  <c r="AK954" i="6"/>
  <c r="L954" i="8" s="1"/>
  <c r="AK980" i="6"/>
  <c r="L980" i="8" s="1"/>
  <c r="AL1056" i="6"/>
  <c r="M1056" i="8" s="1"/>
  <c r="AX1142" i="6"/>
  <c r="AT123" i="8"/>
  <c r="AT173" i="8"/>
  <c r="AX253" i="8"/>
  <c r="AX331" i="8"/>
  <c r="C570" i="8"/>
  <c r="AT569" i="8"/>
  <c r="AL876" i="6"/>
  <c r="M876" i="8" s="1"/>
  <c r="AL902" i="6"/>
  <c r="M902" i="8" s="1"/>
  <c r="AL928" i="6"/>
  <c r="M928" i="8" s="1"/>
  <c r="AL954" i="6"/>
  <c r="M954" i="8" s="1"/>
  <c r="AL980" i="6"/>
  <c r="M980" i="8" s="1"/>
  <c r="AX1188" i="6"/>
  <c r="AT60" i="8"/>
  <c r="AT68" i="8"/>
  <c r="C69" i="8"/>
  <c r="AT217" i="8"/>
  <c r="AT267" i="8"/>
  <c r="AT329" i="8"/>
  <c r="V364" i="8"/>
  <c r="AT380" i="8"/>
  <c r="C429" i="8"/>
  <c r="AT428" i="8"/>
  <c r="AI149" i="8"/>
  <c r="W95" i="8"/>
  <c r="W121" i="8"/>
  <c r="AX189" i="8"/>
  <c r="AT216" i="8"/>
  <c r="AT342" i="8"/>
  <c r="AT639" i="8"/>
  <c r="AT727" i="8"/>
  <c r="O1277" i="6"/>
  <c r="AH1277" i="6"/>
  <c r="AM1262" i="6"/>
  <c r="N1262" i="8" s="1"/>
  <c r="W56" i="8"/>
  <c r="W149" i="8" s="1"/>
  <c r="AT120" i="8"/>
  <c r="C121" i="8"/>
  <c r="AT354" i="8"/>
  <c r="C416" i="8"/>
  <c r="AT415" i="8"/>
  <c r="AT452" i="8"/>
  <c r="C453" i="8"/>
  <c r="AK594" i="6"/>
  <c r="L594" i="8" s="1"/>
  <c r="AK620" i="6"/>
  <c r="L620" i="8" s="1"/>
  <c r="AK646" i="6"/>
  <c r="L646" i="8" s="1"/>
  <c r="AK672" i="6"/>
  <c r="L672" i="8" s="1"/>
  <c r="AK698" i="6"/>
  <c r="L698" i="8" s="1"/>
  <c r="AM748" i="6"/>
  <c r="N748" i="8" s="1"/>
  <c r="AM774" i="6"/>
  <c r="N774" i="8" s="1"/>
  <c r="AM800" i="6"/>
  <c r="N800" i="8" s="1"/>
  <c r="AM826" i="6"/>
  <c r="N826" i="8" s="1"/>
  <c r="AM852" i="6"/>
  <c r="N852" i="8" s="1"/>
  <c r="AI1277" i="6"/>
  <c r="W171" i="8"/>
  <c r="W290" i="8" s="1"/>
  <c r="W377" i="8"/>
  <c r="AT394" i="8"/>
  <c r="AH572" i="8"/>
  <c r="C672" i="8"/>
  <c r="AT671" i="8"/>
  <c r="P1136" i="6"/>
  <c r="AI1136" i="6"/>
  <c r="AK1249" i="6"/>
  <c r="L1249" i="8" s="1"/>
  <c r="U134" i="8"/>
  <c r="AT160" i="8"/>
  <c r="AT161" i="8"/>
  <c r="C223" i="8"/>
  <c r="C236" i="8"/>
  <c r="AX280" i="8"/>
  <c r="AX382" i="8"/>
  <c r="AT508" i="8"/>
  <c r="AT530" i="8"/>
  <c r="C531" i="8"/>
  <c r="AT584" i="8"/>
  <c r="AE290" i="8"/>
  <c r="AE1281" i="8" s="1"/>
  <c r="U325" i="8"/>
  <c r="AG431" i="8"/>
  <c r="V416" i="8"/>
  <c r="C505" i="8"/>
  <c r="AT957" i="8"/>
  <c r="AF290" i="8"/>
  <c r="AF1281" i="8" s="1"/>
  <c r="AT287" i="8"/>
  <c r="C288" i="8"/>
  <c r="AX297" i="8"/>
  <c r="AX422" i="8"/>
  <c r="AT478" i="8"/>
  <c r="C479" i="8"/>
  <c r="U557" i="8"/>
  <c r="C338" i="8"/>
  <c r="AT337" i="8"/>
  <c r="AT343" i="8"/>
  <c r="AT495" i="8"/>
  <c r="AT523" i="8"/>
  <c r="AT561" i="8"/>
  <c r="C134" i="8"/>
  <c r="AT133" i="8"/>
  <c r="U210" i="8"/>
  <c r="AT406" i="8"/>
  <c r="AT559" i="8"/>
  <c r="AT866" i="8"/>
  <c r="AT12" i="8"/>
  <c r="AT136" i="8"/>
  <c r="U171" i="8"/>
  <c r="U290" i="8" s="1"/>
  <c r="W210" i="8"/>
  <c r="V236" i="8"/>
  <c r="AG290" i="8"/>
  <c r="AG1281" i="8" s="1"/>
  <c r="V288" i="8"/>
  <c r="AX304" i="8"/>
  <c r="AX317" i="8"/>
  <c r="AX344" i="8"/>
  <c r="AX446" i="8"/>
  <c r="U466" i="8"/>
  <c r="AT524" i="8"/>
  <c r="AT697" i="8"/>
  <c r="C698" i="8"/>
  <c r="AM1171" i="6"/>
  <c r="N1171" i="8" s="1"/>
  <c r="V171" i="8"/>
  <c r="X290" i="8"/>
  <c r="X1281" i="8" s="1"/>
  <c r="AT328" i="8"/>
  <c r="V453" i="8"/>
  <c r="AT455" i="8"/>
  <c r="AT546" i="8"/>
  <c r="U236" i="8"/>
  <c r="W236" i="8"/>
  <c r="Y431" i="8"/>
  <c r="Y1281" i="8" s="1"/>
  <c r="AX410" i="8"/>
  <c r="AT458" i="8"/>
  <c r="AX470" i="8"/>
  <c r="AT562" i="8"/>
  <c r="AI713" i="8"/>
  <c r="AT701" i="8"/>
  <c r="Z290" i="8"/>
  <c r="AX244" i="8"/>
  <c r="AT261" i="8"/>
  <c r="V338" i="8"/>
  <c r="AT437" i="8"/>
  <c r="W492" i="8"/>
  <c r="C544" i="8"/>
  <c r="AT576" i="8"/>
  <c r="AT663" i="8"/>
  <c r="AT676" i="8"/>
  <c r="AT739" i="8"/>
  <c r="AT341" i="8"/>
  <c r="C364" i="8"/>
  <c r="AT363" i="8"/>
  <c r="AT368" i="8"/>
  <c r="U312" i="8"/>
  <c r="U431" i="8" s="1"/>
  <c r="AT315" i="8"/>
  <c r="AX498" i="8"/>
  <c r="V377" i="8"/>
  <c r="AT520" i="8"/>
  <c r="AX541" i="8"/>
  <c r="AT556" i="8"/>
  <c r="C557" i="8"/>
  <c r="AT578" i="8"/>
  <c r="AX679" i="8"/>
  <c r="V698" i="8"/>
  <c r="AG854" i="8"/>
  <c r="Z431" i="8"/>
  <c r="AT353" i="8"/>
  <c r="AX511" i="8"/>
  <c r="AT612" i="8"/>
  <c r="AT264" i="8"/>
  <c r="AT327" i="8"/>
  <c r="AT481" i="8"/>
  <c r="V570" i="8"/>
  <c r="AT593" i="8"/>
  <c r="C594" i="8"/>
  <c r="V685" i="8"/>
  <c r="AK1158" i="6"/>
  <c r="L1158" i="8" s="1"/>
  <c r="AK1184" i="6"/>
  <c r="L1184" i="8" s="1"/>
  <c r="AK1210" i="6"/>
  <c r="L1210" i="8" s="1"/>
  <c r="AK1236" i="6"/>
  <c r="L1236" i="8" s="1"/>
  <c r="AK1262" i="6"/>
  <c r="L1262" i="8" s="1"/>
  <c r="V290" i="8"/>
  <c r="AI290" i="8"/>
  <c r="W184" i="8"/>
  <c r="AB431" i="8"/>
  <c r="AX624" i="8"/>
  <c r="AT677" i="8"/>
  <c r="AX689" i="8"/>
  <c r="AT919" i="8"/>
  <c r="AL1184" i="6"/>
  <c r="M1184" i="8" s="1"/>
  <c r="AL1210" i="6"/>
  <c r="M1210" i="8" s="1"/>
  <c r="AL1236" i="6"/>
  <c r="M1236" i="8" s="1"/>
  <c r="AL1262" i="6"/>
  <c r="M1262" i="8" s="1"/>
  <c r="U69" i="8"/>
  <c r="AT301" i="8"/>
  <c r="AC431" i="8"/>
  <c r="V325" i="8"/>
  <c r="V431" i="8" s="1"/>
  <c r="U351" i="8"/>
  <c r="AT350" i="8"/>
  <c r="V390" i="8"/>
  <c r="AT457" i="8"/>
  <c r="AT649" i="8"/>
  <c r="AX741" i="8"/>
  <c r="W312" i="8"/>
  <c r="AD431" i="8"/>
  <c r="W325" i="8"/>
  <c r="W431" i="8" s="1"/>
  <c r="W390" i="8"/>
  <c r="AX527" i="8"/>
  <c r="C774" i="8"/>
  <c r="AT773" i="8"/>
  <c r="AX370" i="8"/>
  <c r="AX667" i="8"/>
  <c r="X572" i="8"/>
  <c r="C466" i="8"/>
  <c r="W518" i="8"/>
  <c r="C518" i="8"/>
  <c r="AT517" i="8"/>
  <c r="AX548" i="8"/>
  <c r="U685" i="8"/>
  <c r="C312" i="8"/>
  <c r="W364" i="8"/>
  <c r="C377" i="8"/>
  <c r="AT376" i="8"/>
  <c r="W416" i="8"/>
  <c r="W572" i="8"/>
  <c r="V466" i="8"/>
  <c r="V479" i="8"/>
  <c r="V572" i="8" s="1"/>
  <c r="AT538" i="8"/>
  <c r="AT613" i="8"/>
  <c r="U275" i="8"/>
  <c r="C390" i="8"/>
  <c r="AT389" i="8"/>
  <c r="C403" i="8"/>
  <c r="AT436" i="8"/>
  <c r="Z572" i="8"/>
  <c r="AT509" i="8"/>
  <c r="V774" i="8"/>
  <c r="AX438" i="8"/>
  <c r="U453" i="8"/>
  <c r="U572" i="8" s="1"/>
  <c r="AT536" i="8"/>
  <c r="V557" i="8"/>
  <c r="W594" i="8"/>
  <c r="W713" i="8" s="1"/>
  <c r="C633" i="8"/>
  <c r="AT632" i="8"/>
  <c r="W659" i="8"/>
  <c r="AT778" i="8"/>
  <c r="AT278" i="10"/>
  <c r="AX484" i="8"/>
  <c r="AX563" i="8"/>
  <c r="AX705" i="8"/>
  <c r="AX729" i="8"/>
  <c r="W800" i="8"/>
  <c r="U364" i="8"/>
  <c r="AT393" i="8"/>
  <c r="AT443" i="8"/>
  <c r="X713" i="8"/>
  <c r="AX614" i="8"/>
  <c r="AT675" i="8"/>
  <c r="U711" i="8"/>
  <c r="AC995" i="8"/>
  <c r="AA431" i="8"/>
  <c r="AA1281" i="8" s="1"/>
  <c r="AF431" i="8"/>
  <c r="U338" i="8"/>
  <c r="AX599" i="8"/>
  <c r="V633" i="8"/>
  <c r="W685" i="8"/>
  <c r="AX720" i="8"/>
  <c r="AX355" i="8"/>
  <c r="AT521" i="8"/>
  <c r="AD713" i="8"/>
  <c r="W672" i="8"/>
  <c r="AT674" i="8"/>
  <c r="AT703" i="8"/>
  <c r="C711" i="8"/>
  <c r="U735" i="8"/>
  <c r="U854" i="8" s="1"/>
  <c r="AX832" i="8"/>
  <c r="U852" i="8"/>
  <c r="AT931" i="8"/>
  <c r="U249" i="8"/>
  <c r="AT274" i="8"/>
  <c r="AB572" i="8"/>
  <c r="W531" i="8"/>
  <c r="AT522" i="8"/>
  <c r="U594" i="8"/>
  <c r="U713" i="8" s="1"/>
  <c r="AE713" i="8"/>
  <c r="U620" i="8"/>
  <c r="AT637" i="8"/>
  <c r="AX653" i="8"/>
  <c r="AI854" i="8"/>
  <c r="AT779" i="8"/>
  <c r="C902" i="8"/>
  <c r="AT901" i="8"/>
  <c r="W570" i="8"/>
  <c r="AF713" i="8"/>
  <c r="U646" i="8"/>
  <c r="AT645" i="8"/>
  <c r="W735" i="8"/>
  <c r="AT367" i="8"/>
  <c r="U403" i="8"/>
  <c r="AD572" i="8"/>
  <c r="AD1281" i="8" s="1"/>
  <c r="W479" i="8"/>
  <c r="W698" i="8"/>
  <c r="AT961" i="8"/>
  <c r="AX1074" i="8"/>
  <c r="U544" i="8"/>
  <c r="AF572" i="8"/>
  <c r="V544" i="8"/>
  <c r="C620" i="8"/>
  <c r="AT619" i="8"/>
  <c r="U633" i="8"/>
  <c r="U390" i="8"/>
  <c r="V492" i="8"/>
  <c r="U505" i="8"/>
  <c r="AH713" i="8"/>
  <c r="AT700" i="8"/>
  <c r="AT718" i="8"/>
  <c r="AX754" i="8"/>
  <c r="AT830" i="8"/>
  <c r="AX1047" i="8"/>
  <c r="V748" i="8"/>
  <c r="AT747" i="8"/>
  <c r="AT790" i="8"/>
  <c r="V876" i="8"/>
  <c r="V995" i="8" s="1"/>
  <c r="W889" i="8"/>
  <c r="AT962" i="8"/>
  <c r="U980" i="8"/>
  <c r="AT1019" i="8"/>
  <c r="AT1033" i="8"/>
  <c r="AT717" i="8"/>
  <c r="AF854" i="8"/>
  <c r="V761" i="8"/>
  <c r="V854" i="8" s="1"/>
  <c r="AT799" i="8"/>
  <c r="AX804" i="8"/>
  <c r="AX861" i="8"/>
  <c r="U967" i="8"/>
  <c r="AT959" i="8"/>
  <c r="C1017" i="8"/>
  <c r="AT1016" i="8"/>
  <c r="AT751" i="8"/>
  <c r="V787" i="8"/>
  <c r="C839" i="8"/>
  <c r="AT838" i="8"/>
  <c r="V852" i="8"/>
  <c r="AE995" i="8"/>
  <c r="AF995" i="8"/>
  <c r="AT1071" i="8"/>
  <c r="AT161" i="10"/>
  <c r="W787" i="8"/>
  <c r="W854" i="8" s="1"/>
  <c r="AT815" i="8"/>
  <c r="AT879" i="8"/>
  <c r="W928" i="8"/>
  <c r="AT920" i="8"/>
  <c r="AI572" i="8"/>
  <c r="AG713" i="8"/>
  <c r="U800" i="8"/>
  <c r="AX868" i="8"/>
  <c r="AG995" i="8"/>
  <c r="U889" i="8"/>
  <c r="AT725" i="8"/>
  <c r="AT737" i="8"/>
  <c r="C787" i="8"/>
  <c r="AT786" i="8"/>
  <c r="AX791" i="8"/>
  <c r="C941" i="8"/>
  <c r="AT940" i="8"/>
  <c r="AX1035" i="8"/>
  <c r="AT606" i="8"/>
  <c r="W813" i="8"/>
  <c r="W995" i="8"/>
  <c r="AT865" i="8"/>
  <c r="AI995" i="8"/>
  <c r="AX1063" i="8"/>
  <c r="AX1087" i="8"/>
  <c r="AX780" i="8"/>
  <c r="AT1061" i="8"/>
  <c r="AX765" i="8"/>
  <c r="C889" i="8"/>
  <c r="AX1102" i="8"/>
  <c r="AX640" i="8"/>
  <c r="AT760" i="8"/>
  <c r="W876" i="8"/>
  <c r="AT904" i="8"/>
  <c r="C928" i="8"/>
  <c r="AT927" i="8"/>
  <c r="AT946" i="8"/>
  <c r="AT1100" i="8"/>
  <c r="V713" i="8"/>
  <c r="C748" i="8"/>
  <c r="C813" i="8"/>
  <c r="AT812" i="8"/>
  <c r="V889" i="8"/>
  <c r="W915" i="8"/>
  <c r="X1136" i="8"/>
  <c r="C1043" i="8"/>
  <c r="AT1042" i="8"/>
  <c r="U1082" i="8"/>
  <c r="AT802" i="8"/>
  <c r="AX817" i="8"/>
  <c r="C876" i="8"/>
  <c r="AT875" i="8"/>
  <c r="AH995" i="8"/>
  <c r="AH1281" i="8" s="1"/>
  <c r="AT917" i="8"/>
  <c r="AX963" i="8"/>
  <c r="U1017" i="8"/>
  <c r="U1136" i="8" s="1"/>
  <c r="V1095" i="8"/>
  <c r="AT1133" i="8"/>
  <c r="C1134" i="8"/>
  <c r="AT1191" i="8"/>
  <c r="AT943" i="8"/>
  <c r="AT33" i="10"/>
  <c r="AT111" i="10"/>
  <c r="Z854" i="8"/>
  <c r="AX933" i="8"/>
  <c r="AT960" i="8"/>
  <c r="AT992" i="8"/>
  <c r="AT1227" i="8"/>
  <c r="AT858" i="8"/>
  <c r="AX921" i="8"/>
  <c r="C980" i="8"/>
  <c r="AT1099" i="8"/>
  <c r="AX1177" i="8"/>
  <c r="AT20" i="10"/>
  <c r="AT982" i="8"/>
  <c r="C993" i="8"/>
  <c r="AX844" i="8"/>
  <c r="AX880" i="8"/>
  <c r="V915" i="8"/>
  <c r="V928" i="8"/>
  <c r="AT971" i="8"/>
  <c r="AX1021" i="8"/>
  <c r="V1069" i="8"/>
  <c r="U1210" i="8"/>
  <c r="X995" i="8"/>
  <c r="U941" i="8"/>
  <c r="AT966" i="8"/>
  <c r="U993" i="8"/>
  <c r="AT1097" i="8"/>
  <c r="C108" i="10"/>
  <c r="AT107" i="10"/>
  <c r="AT113" i="10"/>
  <c r="C852" i="8"/>
  <c r="AT851" i="8"/>
  <c r="W941" i="8"/>
  <c r="AT958" i="8"/>
  <c r="AH1136" i="8"/>
  <c r="C1184" i="8"/>
  <c r="AT1183" i="8"/>
  <c r="AT1251" i="8"/>
  <c r="AX893" i="8"/>
  <c r="V1056" i="8"/>
  <c r="AT1107" i="8"/>
  <c r="AT1186" i="8"/>
  <c r="C1082" i="8"/>
  <c r="AX1242" i="8"/>
  <c r="W1275" i="8"/>
  <c r="V954" i="8"/>
  <c r="AT945" i="8"/>
  <c r="AX947" i="8"/>
  <c r="AT1059" i="8"/>
  <c r="AX1144" i="8"/>
  <c r="AT1240" i="8"/>
  <c r="AI1136" i="8"/>
  <c r="Y1281" i="10"/>
  <c r="U813" i="8"/>
  <c r="AX906" i="8"/>
  <c r="U928" i="8"/>
  <c r="C954" i="8"/>
  <c r="AT953" i="8"/>
  <c r="AT1029" i="8"/>
  <c r="C1030" i="8"/>
  <c r="C1095" i="8"/>
  <c r="AT1094" i="8"/>
  <c r="U1121" i="8"/>
  <c r="AT1141" i="8"/>
  <c r="Z1277" i="8"/>
  <c r="V1210" i="8"/>
  <c r="AX1204" i="8"/>
  <c r="V813" i="8"/>
  <c r="V967" i="8"/>
  <c r="AT969" i="8"/>
  <c r="U1030" i="8"/>
  <c r="V1108" i="8"/>
  <c r="V1136" i="8" s="1"/>
  <c r="AT1123" i="8"/>
  <c r="U1158" i="8"/>
  <c r="U1277" i="8" s="1"/>
  <c r="U1249" i="8"/>
  <c r="U1262" i="8"/>
  <c r="AT155" i="10"/>
  <c r="X854" i="8"/>
  <c r="AX1009" i="8"/>
  <c r="W1017" i="8"/>
  <c r="W1136" i="8" s="1"/>
  <c r="AT1055" i="8"/>
  <c r="V1158" i="8"/>
  <c r="V1277" i="8" s="1"/>
  <c r="U787" i="8"/>
  <c r="W902" i="8"/>
  <c r="C1056" i="8"/>
  <c r="AT1157" i="8"/>
  <c r="C1158" i="8"/>
  <c r="AT1200" i="8"/>
  <c r="AX88" i="10"/>
  <c r="AT274" i="10"/>
  <c r="C275" i="10"/>
  <c r="AX1229" i="8"/>
  <c r="AK95" i="10"/>
  <c r="AT1239" i="8"/>
  <c r="AF1281" i="10"/>
  <c r="AF1285" i="10" s="1"/>
  <c r="AT1162" i="8"/>
  <c r="C1171" i="8"/>
  <c r="AT1170" i="8"/>
  <c r="AT123" i="10"/>
  <c r="V980" i="8"/>
  <c r="U1069" i="8"/>
  <c r="W1108" i="8"/>
  <c r="AX1214" i="8"/>
  <c r="C1275" i="8"/>
  <c r="AT1274" i="8"/>
  <c r="AK43" i="10"/>
  <c r="AX73" i="10"/>
  <c r="AT81" i="10"/>
  <c r="C82" i="10"/>
  <c r="AX141" i="10"/>
  <c r="AX457" i="10"/>
  <c r="AT478" i="10"/>
  <c r="C479" i="10"/>
  <c r="AX510" i="10"/>
  <c r="AT1032" i="8"/>
  <c r="AX1167" i="8"/>
  <c r="AT1188" i="8"/>
  <c r="AX24" i="10"/>
  <c r="AL43" i="10"/>
  <c r="AL149" i="10" s="1"/>
  <c r="AM43" i="10"/>
  <c r="AT84" i="10"/>
  <c r="AL134" i="10"/>
  <c r="U290" i="10"/>
  <c r="U1281" i="10" s="1"/>
  <c r="AX972" i="8"/>
  <c r="AX984" i="8"/>
  <c r="AX1001" i="8"/>
  <c r="AX1128" i="8"/>
  <c r="W1158" i="8"/>
  <c r="AC1277" i="8"/>
  <c r="AT68" i="10"/>
  <c r="AM108" i="10"/>
  <c r="C288" i="10"/>
  <c r="AT287" i="10"/>
  <c r="W1095" i="8"/>
  <c r="AT1111" i="8"/>
  <c r="AT1161" i="8"/>
  <c r="AX1193" i="8"/>
  <c r="AT1248" i="8"/>
  <c r="L149" i="10"/>
  <c r="AB149" i="10"/>
  <c r="AX61" i="10"/>
  <c r="C134" i="10"/>
  <c r="AT133" i="10"/>
  <c r="C210" i="10"/>
  <c r="AT209" i="10"/>
  <c r="Z995" i="8"/>
  <c r="U954" i="8"/>
  <c r="AX1113" i="8"/>
  <c r="AT1265" i="8"/>
  <c r="M149" i="10"/>
  <c r="AC149" i="10"/>
  <c r="C43" i="10"/>
  <c r="AT42" i="10"/>
  <c r="AX99" i="10"/>
  <c r="AX116" i="10"/>
  <c r="AX233" i="10"/>
  <c r="AT297" i="10"/>
  <c r="AX303" i="10"/>
  <c r="AA995" i="8"/>
  <c r="U915" i="8"/>
  <c r="U995" i="8" s="1"/>
  <c r="AT1000" i="8"/>
  <c r="AB1136" i="8"/>
  <c r="AT1147" i="8"/>
  <c r="AT1164" i="8"/>
  <c r="AT1226" i="8"/>
  <c r="N149" i="10"/>
  <c r="AD149" i="10"/>
  <c r="AT71" i="10"/>
  <c r="AK121" i="10"/>
  <c r="AT229" i="10"/>
  <c r="AT350" i="10"/>
  <c r="C351" i="10"/>
  <c r="Y1136" i="8"/>
  <c r="U1056" i="8"/>
  <c r="AT1142" i="8"/>
  <c r="AX1149" i="8"/>
  <c r="AT1163" i="8"/>
  <c r="AM149" i="10"/>
  <c r="S149" i="10"/>
  <c r="AM69" i="10"/>
  <c r="Z1136" i="8"/>
  <c r="C594" i="10"/>
  <c r="AT593" i="10"/>
  <c r="AA1136" i="8"/>
  <c r="AI1277" i="8"/>
  <c r="AT21" i="10"/>
  <c r="AX126" i="10"/>
  <c r="AF1136" i="8"/>
  <c r="U1043" i="8"/>
  <c r="AT1189" i="8"/>
  <c r="C1210" i="8"/>
  <c r="AT1222" i="8"/>
  <c r="W1249" i="8"/>
  <c r="W1277" i="8" s="1"/>
  <c r="AT356" i="10"/>
  <c r="AC1136" i="8"/>
  <c r="V1043" i="8"/>
  <c r="AT1058" i="8"/>
  <c r="AT1160" i="8"/>
  <c r="AT1165" i="8"/>
  <c r="AT1196" i="8"/>
  <c r="C1197" i="8"/>
  <c r="C1249" i="8"/>
  <c r="U1275" i="8"/>
  <c r="AX47" i="10"/>
  <c r="AL108" i="10"/>
  <c r="AT110" i="10"/>
  <c r="C121" i="10"/>
  <c r="AT120" i="10"/>
  <c r="AT174" i="10"/>
  <c r="AT265" i="10"/>
  <c r="AX346" i="10"/>
  <c r="AT1201" i="8"/>
  <c r="AX1266" i="8"/>
  <c r="O149" i="10"/>
  <c r="AE149" i="10"/>
  <c r="AE1281" i="10" s="1"/>
  <c r="AE1285" i="10" s="1"/>
  <c r="AM134" i="10"/>
  <c r="AT138" i="10"/>
  <c r="N290" i="10"/>
  <c r="AD290" i="10"/>
  <c r="AB290" i="10"/>
  <c r="AK249" i="10"/>
  <c r="AM312" i="10"/>
  <c r="AT342" i="10"/>
  <c r="C1236" i="10"/>
  <c r="AT1235" i="10"/>
  <c r="G149" i="10"/>
  <c r="AT94" i="10"/>
  <c r="AX157" i="10"/>
  <c r="AX188" i="10"/>
  <c r="AT343" i="10"/>
  <c r="AT636" i="10"/>
  <c r="AX720" i="10"/>
  <c r="W1069" i="8"/>
  <c r="AT1253" i="8"/>
  <c r="AX1256" i="8"/>
  <c r="AT1264" i="8"/>
  <c r="Q149" i="10"/>
  <c r="AM95" i="10"/>
  <c r="AT124" i="10"/>
  <c r="AT230" i="10"/>
  <c r="AT639" i="10"/>
  <c r="AT1252" i="8"/>
  <c r="AT45" i="10"/>
  <c r="C95" i="10"/>
  <c r="AK134" i="10"/>
  <c r="C147" i="10"/>
  <c r="AT146" i="10"/>
  <c r="C171" i="10"/>
  <c r="AT170" i="10"/>
  <c r="AT248" i="10"/>
  <c r="C249" i="10"/>
  <c r="AT298" i="10"/>
  <c r="F431" i="10"/>
  <c r="V431" i="10"/>
  <c r="AT314" i="10"/>
  <c r="AX438" i="10"/>
  <c r="W1056" i="8"/>
  <c r="AT1187" i="8"/>
  <c r="AK56" i="10"/>
  <c r="R290" i="10"/>
  <c r="AH290" i="10"/>
  <c r="AH1281" i="10" s="1"/>
  <c r="AH1285" i="10" s="1"/>
  <c r="AT295" i="10"/>
  <c r="AT299" i="10" s="1"/>
  <c r="AT300" i="10" s="1"/>
  <c r="AK30" i="10"/>
  <c r="AL82" i="10"/>
  <c r="S290" i="10"/>
  <c r="AI290" i="10"/>
  <c r="AM184" i="10"/>
  <c r="AT225" i="10"/>
  <c r="C30" i="10"/>
  <c r="AM56" i="10"/>
  <c r="AM82" i="10"/>
  <c r="AX268" i="10"/>
  <c r="AT1235" i="8"/>
  <c r="AM30" i="10"/>
  <c r="AX35" i="10"/>
  <c r="J149" i="10"/>
  <c r="J1281" i="10" s="1"/>
  <c r="Z149" i="10"/>
  <c r="AT137" i="10"/>
  <c r="AT428" i="10"/>
  <c r="C429" i="10"/>
  <c r="AB1277" i="8"/>
  <c r="AB1281" i="8" s="1"/>
  <c r="W149" i="10"/>
  <c r="AT112" i="10"/>
  <c r="AL262" i="10"/>
  <c r="O290" i="10"/>
  <c r="AE290" i="10"/>
  <c r="C223" i="10"/>
  <c r="AT222" i="10"/>
  <c r="AM288" i="10"/>
  <c r="T431" i="10"/>
  <c r="AX408" i="10"/>
  <c r="C518" i="10"/>
  <c r="AT517" i="10"/>
  <c r="AT596" i="10"/>
  <c r="P290" i="10"/>
  <c r="AF290" i="10"/>
  <c r="AL275" i="10"/>
  <c r="AX281" i="10"/>
  <c r="AL325" i="10"/>
  <c r="C364" i="10"/>
  <c r="AT363" i="10"/>
  <c r="AT393" i="10"/>
  <c r="AT419" i="10"/>
  <c r="AT481" i="10"/>
  <c r="C852" i="10"/>
  <c r="AT851" i="10"/>
  <c r="P149" i="10"/>
  <c r="T290" i="10"/>
  <c r="AT251" i="10"/>
  <c r="AT420" i="10"/>
  <c r="AT535" i="10"/>
  <c r="AT717" i="10"/>
  <c r="C980" i="10"/>
  <c r="AT979" i="10"/>
  <c r="AT344" i="10"/>
  <c r="AT353" i="10"/>
  <c r="AT504" i="10"/>
  <c r="C505" i="10"/>
  <c r="C531" i="10"/>
  <c r="C544" i="10"/>
  <c r="C633" i="10"/>
  <c r="AT632" i="10"/>
  <c r="AK171" i="10"/>
  <c r="AK290" i="10" s="1"/>
  <c r="AX162" i="10"/>
  <c r="F290" i="10"/>
  <c r="V290" i="10"/>
  <c r="AK223" i="10"/>
  <c r="AT231" i="10"/>
  <c r="AK364" i="10"/>
  <c r="AL390" i="10"/>
  <c r="AT406" i="10"/>
  <c r="AT940" i="10"/>
  <c r="C941" i="10"/>
  <c r="AI149" i="10"/>
  <c r="AL171" i="10"/>
  <c r="W290" i="10"/>
  <c r="AX240" i="10"/>
  <c r="AX255" i="10"/>
  <c r="AT311" i="10"/>
  <c r="P431" i="10"/>
  <c r="AF431" i="10"/>
  <c r="AX398" i="10"/>
  <c r="AK453" i="10"/>
  <c r="AT598" i="10"/>
  <c r="AT609" i="10"/>
  <c r="AT1238" i="10"/>
  <c r="T149" i="10"/>
  <c r="AT153" i="10"/>
  <c r="AM171" i="10"/>
  <c r="AX203" i="10"/>
  <c r="AT261" i="10"/>
  <c r="AT296" i="10"/>
  <c r="AT301" i="10"/>
  <c r="AK325" i="10"/>
  <c r="AX537" i="10"/>
  <c r="AK620" i="10"/>
  <c r="AK713" i="10" s="1"/>
  <c r="AT624" i="10"/>
  <c r="AT635" i="10"/>
  <c r="AX651" i="10"/>
  <c r="AL147" i="10"/>
  <c r="I290" i="10"/>
  <c r="I1281" i="10" s="1"/>
  <c r="Y290" i="10"/>
  <c r="Z290" i="10"/>
  <c r="AT252" i="10"/>
  <c r="AX368" i="10"/>
  <c r="AT530" i="10"/>
  <c r="AI713" i="10"/>
  <c r="V149" i="10"/>
  <c r="AM147" i="10"/>
  <c r="AX176" i="10"/>
  <c r="AL197" i="10"/>
  <c r="AA290" i="10"/>
  <c r="AX214" i="10"/>
  <c r="AK262" i="10"/>
  <c r="AK275" i="10"/>
  <c r="C377" i="10"/>
  <c r="AT376" i="10"/>
  <c r="AT674" i="10"/>
  <c r="AX766" i="10"/>
  <c r="AT264" i="10"/>
  <c r="AT279" i="10"/>
  <c r="AX330" i="10"/>
  <c r="AT337" i="10"/>
  <c r="C338" i="10"/>
  <c r="AX422" i="10"/>
  <c r="AX600" i="10"/>
  <c r="AT645" i="10"/>
  <c r="C646" i="10"/>
  <c r="C761" i="10"/>
  <c r="AT760" i="10"/>
  <c r="AT781" i="10"/>
  <c r="AX909" i="10"/>
  <c r="AT200" i="10"/>
  <c r="C325" i="10"/>
  <c r="AT324" i="10"/>
  <c r="AT358" i="10"/>
  <c r="AT392" i="10"/>
  <c r="AT418" i="10"/>
  <c r="AL453" i="10"/>
  <c r="AK403" i="10"/>
  <c r="AM416" i="10"/>
  <c r="AT641" i="10"/>
  <c r="AT1071" i="10"/>
  <c r="AX382" i="10"/>
  <c r="AL403" i="10"/>
  <c r="AT405" i="10"/>
  <c r="AM572" i="10"/>
  <c r="S572" i="10"/>
  <c r="AX498" i="10"/>
  <c r="C570" i="10"/>
  <c r="AT569" i="10"/>
  <c r="T713" i="10"/>
  <c r="AX612" i="10"/>
  <c r="AT658" i="10"/>
  <c r="AT816" i="10"/>
  <c r="AX846" i="10"/>
  <c r="AL364" i="10"/>
  <c r="AM429" i="10"/>
  <c r="AM431" i="10" s="1"/>
  <c r="AT452" i="10"/>
  <c r="T572" i="10"/>
  <c r="C685" i="10"/>
  <c r="AL876" i="10"/>
  <c r="AL995" i="10" s="1"/>
  <c r="L431" i="10"/>
  <c r="AB431" i="10"/>
  <c r="U572" i="10"/>
  <c r="AK570" i="10"/>
  <c r="AT782" i="10"/>
  <c r="AT860" i="10"/>
  <c r="Q995" i="10"/>
  <c r="AG995" i="10"/>
  <c r="AK108" i="10"/>
  <c r="AM197" i="10"/>
  <c r="AM290" i="10" s="1"/>
  <c r="M431" i="10"/>
  <c r="AC431" i="10"/>
  <c r="AL377" i="10"/>
  <c r="AL572" i="10"/>
  <c r="F572" i="10"/>
  <c r="V572" i="10"/>
  <c r="AM505" i="10"/>
  <c r="AM607" i="10"/>
  <c r="AM713" i="10" s="1"/>
  <c r="AM633" i="10"/>
  <c r="AT648" i="10"/>
  <c r="AT710" i="10"/>
  <c r="AT931" i="10"/>
  <c r="AM249" i="10"/>
  <c r="AL431" i="10"/>
  <c r="N431" i="10"/>
  <c r="AD431" i="10"/>
  <c r="AM570" i="10"/>
  <c r="AL685" i="10"/>
  <c r="AL735" i="10"/>
  <c r="AL854" i="10" s="1"/>
  <c r="AL839" i="10"/>
  <c r="AL290" i="10"/>
  <c r="O431" i="10"/>
  <c r="AE431" i="10"/>
  <c r="W431" i="10"/>
  <c r="AT381" i="10"/>
  <c r="AT415" i="10"/>
  <c r="H572" i="10"/>
  <c r="H1281" i="10" s="1"/>
  <c r="X572" i="10"/>
  <c r="X1281" i="10" s="1"/>
  <c r="AM492" i="10"/>
  <c r="AT508" i="10"/>
  <c r="AL531" i="10"/>
  <c r="AT559" i="10"/>
  <c r="L713" i="10"/>
  <c r="AB713" i="10"/>
  <c r="AX626" i="10"/>
  <c r="AT688" i="10"/>
  <c r="AT906" i="10"/>
  <c r="AT1050" i="10"/>
  <c r="AX444" i="10"/>
  <c r="I572" i="10"/>
  <c r="Y572" i="10"/>
  <c r="AT1178" i="10"/>
  <c r="AX190" i="12"/>
  <c r="AK236" i="10"/>
  <c r="AM275" i="10"/>
  <c r="AK288" i="10"/>
  <c r="AK312" i="10"/>
  <c r="AK431" i="10" s="1"/>
  <c r="C390" i="10"/>
  <c r="AT389" i="10"/>
  <c r="C416" i="10"/>
  <c r="AT521" i="10"/>
  <c r="AT597" i="10"/>
  <c r="AL620" i="10"/>
  <c r="AT649" i="10"/>
  <c r="AT901" i="10"/>
  <c r="C902" i="10"/>
  <c r="AX948" i="10"/>
  <c r="AT953" i="10"/>
  <c r="AL288" i="10"/>
  <c r="R431" i="10"/>
  <c r="R1281" i="10" s="1"/>
  <c r="AH431" i="10"/>
  <c r="J431" i="10"/>
  <c r="AM338" i="10"/>
  <c r="AK351" i="10"/>
  <c r="AX359" i="10"/>
  <c r="AM390" i="10"/>
  <c r="AK492" i="10"/>
  <c r="AH572" i="10"/>
  <c r="AT496" i="10"/>
  <c r="AX644" i="10"/>
  <c r="AX663" i="10"/>
  <c r="C711" i="10"/>
  <c r="AG854" i="10"/>
  <c r="AT958" i="10"/>
  <c r="AT1047" i="10"/>
  <c r="S431" i="10"/>
  <c r="AI431" i="10"/>
  <c r="AX316" i="10"/>
  <c r="AA431" i="10"/>
  <c r="AL351" i="10"/>
  <c r="AT436" i="10"/>
  <c r="AX470" i="10"/>
  <c r="AL492" i="10"/>
  <c r="AT534" i="10"/>
  <c r="AX564" i="10"/>
  <c r="AT780" i="10"/>
  <c r="AT829" i="10"/>
  <c r="G572" i="10"/>
  <c r="W572" i="10"/>
  <c r="AL518" i="10"/>
  <c r="AT619" i="10"/>
  <c r="AT734" i="10"/>
  <c r="W854" i="10"/>
  <c r="AX805" i="10"/>
  <c r="AK1030" i="10"/>
  <c r="AK1136" i="10" s="1"/>
  <c r="AT1094" i="10"/>
  <c r="AT1160" i="10"/>
  <c r="AX74" i="12"/>
  <c r="AK210" i="12"/>
  <c r="AM518" i="10"/>
  <c r="G713" i="10"/>
  <c r="W713" i="10"/>
  <c r="C620" i="10"/>
  <c r="AX690" i="10"/>
  <c r="C748" i="10"/>
  <c r="AX752" i="10"/>
  <c r="X854" i="10"/>
  <c r="AX791" i="10"/>
  <c r="AM826" i="10"/>
  <c r="AT842" i="10"/>
  <c r="AT893" i="10"/>
  <c r="AX971" i="10"/>
  <c r="C993" i="10"/>
  <c r="AT992" i="10"/>
  <c r="Y1136" i="10"/>
  <c r="AT1086" i="10"/>
  <c r="AX1099" i="10"/>
  <c r="AX1151" i="10"/>
  <c r="J572" i="10"/>
  <c r="Z572" i="10"/>
  <c r="AX484" i="10"/>
  <c r="H713" i="10"/>
  <c r="X713" i="10"/>
  <c r="AT786" i="10"/>
  <c r="C787" i="10"/>
  <c r="AT865" i="10"/>
  <c r="AX934" i="10"/>
  <c r="L1136" i="10"/>
  <c r="AB1136" i="10"/>
  <c r="AT1029" i="10"/>
  <c r="C1030" i="10"/>
  <c r="AT1266" i="10"/>
  <c r="AK466" i="10"/>
  <c r="AK572" i="10" s="1"/>
  <c r="AK479" i="10"/>
  <c r="AT687" i="10"/>
  <c r="AX703" i="10"/>
  <c r="AT747" i="10"/>
  <c r="L854" i="10"/>
  <c r="AT764" i="10"/>
  <c r="AT875" i="10"/>
  <c r="AT945" i="10"/>
  <c r="AT985" i="10"/>
  <c r="AT1081" i="10"/>
  <c r="C1082" i="10"/>
  <c r="AT1087" i="10"/>
  <c r="C1095" i="10"/>
  <c r="AX587" i="12"/>
  <c r="AK672" i="10"/>
  <c r="C672" i="10"/>
  <c r="AT776" i="10"/>
  <c r="C800" i="10"/>
  <c r="AT799" i="10"/>
  <c r="AX818" i="10"/>
  <c r="AT825" i="10"/>
  <c r="C826" i="10"/>
  <c r="U995" i="10"/>
  <c r="AT946" i="10"/>
  <c r="AT1048" i="10"/>
  <c r="AT1111" i="10"/>
  <c r="AK557" i="10"/>
  <c r="AX677" i="10"/>
  <c r="AK813" i="10"/>
  <c r="AT862" i="10"/>
  <c r="F995" i="10"/>
  <c r="V995" i="10"/>
  <c r="AT878" i="10"/>
  <c r="AT907" i="10"/>
  <c r="AT943" i="10"/>
  <c r="AT1032" i="10"/>
  <c r="C147" i="12"/>
  <c r="AX522" i="10"/>
  <c r="AL557" i="10"/>
  <c r="AX579" i="10"/>
  <c r="AT606" i="10"/>
  <c r="S713" i="10"/>
  <c r="AK633" i="10"/>
  <c r="AM672" i="10"/>
  <c r="AB854" i="10"/>
  <c r="AT750" i="10"/>
  <c r="AL787" i="10"/>
  <c r="AK889" i="10"/>
  <c r="AT881" i="10"/>
  <c r="AT930" i="10"/>
  <c r="AL1017" i="10"/>
  <c r="AF1136" i="10"/>
  <c r="AT1252" i="10"/>
  <c r="AL633" i="10"/>
  <c r="AX726" i="10"/>
  <c r="M854" i="10"/>
  <c r="AM813" i="10"/>
  <c r="AL826" i="10"/>
  <c r="AL902" i="10"/>
  <c r="AM967" i="10"/>
  <c r="AL993" i="10"/>
  <c r="AG1136" i="10"/>
  <c r="AL1030" i="10"/>
  <c r="AT1140" i="10"/>
  <c r="AT1229" i="10"/>
  <c r="AT556" i="10"/>
  <c r="AT576" i="10"/>
  <c r="P713" i="10"/>
  <c r="C607" i="10"/>
  <c r="AT777" i="10"/>
  <c r="AT789" i="10"/>
  <c r="AT843" i="10"/>
  <c r="AX895" i="10"/>
  <c r="AX1008" i="10"/>
  <c r="AL1095" i="10"/>
  <c r="AT1176" i="10"/>
  <c r="AT1226" i="10"/>
  <c r="AX23" i="12"/>
  <c r="AX127" i="12"/>
  <c r="AM325" i="10"/>
  <c r="AX585" i="10"/>
  <c r="Q713" i="10"/>
  <c r="AG713" i="10"/>
  <c r="AG1281" i="10" s="1"/>
  <c r="AG1285" i="10" s="1"/>
  <c r="F713" i="10"/>
  <c r="F1281" i="10" s="1"/>
  <c r="AM685" i="10"/>
  <c r="AT700" i="10"/>
  <c r="AK800" i="10"/>
  <c r="AT866" i="10"/>
  <c r="AM915" i="10"/>
  <c r="AM980" i="10"/>
  <c r="AX1053" i="10"/>
  <c r="AX1074" i="10"/>
  <c r="AT1123" i="10"/>
  <c r="C236" i="12"/>
  <c r="AL594" i="10"/>
  <c r="AL713" i="10" s="1"/>
  <c r="R713" i="10"/>
  <c r="AH713" i="10"/>
  <c r="AK711" i="10"/>
  <c r="AL800" i="10"/>
  <c r="AT803" i="10"/>
  <c r="AT828" i="10"/>
  <c r="C839" i="10"/>
  <c r="AT844" i="10"/>
  <c r="AT892" i="10"/>
  <c r="AT905" i="10"/>
  <c r="AL967" i="10"/>
  <c r="AT1085" i="10"/>
  <c r="AX1089" i="10"/>
  <c r="AK1134" i="10"/>
  <c r="AM594" i="10"/>
  <c r="AL711" i="10"/>
  <c r="Q854" i="10"/>
  <c r="AX739" i="10"/>
  <c r="AK761" i="10"/>
  <c r="AM787" i="10"/>
  <c r="AT841" i="10"/>
  <c r="AX883" i="10"/>
  <c r="J1136" i="10"/>
  <c r="Z1136" i="10"/>
  <c r="AT1046" i="10"/>
  <c r="AT1098" i="10"/>
  <c r="AT1141" i="10"/>
  <c r="AT1149" i="10"/>
  <c r="AM1171" i="10"/>
  <c r="AK1184" i="10"/>
  <c r="AT815" i="10"/>
  <c r="AT879" i="10"/>
  <c r="AX961" i="10"/>
  <c r="AK980" i="10"/>
  <c r="AT982" i="10"/>
  <c r="AD1136" i="10"/>
  <c r="AL1121" i="10"/>
  <c r="AM1184" i="10"/>
  <c r="AX88" i="12"/>
  <c r="T995" i="10"/>
  <c r="AX1001" i="10"/>
  <c r="C1056" i="10"/>
  <c r="AT1055" i="10"/>
  <c r="AK1082" i="10"/>
  <c r="AT1212" i="10"/>
  <c r="AT763" i="10"/>
  <c r="AM839" i="10"/>
  <c r="AM854" i="10" s="1"/>
  <c r="AX830" i="10"/>
  <c r="AX867" i="10"/>
  <c r="X995" i="10"/>
  <c r="AT880" i="10"/>
  <c r="AM902" i="10"/>
  <c r="AK954" i="10"/>
  <c r="AI1136" i="10"/>
  <c r="AT1072" i="10"/>
  <c r="H1277" i="10"/>
  <c r="X1277" i="10"/>
  <c r="AT1174" i="10"/>
  <c r="AT1177" i="10"/>
  <c r="AK1197" i="10"/>
  <c r="AT1248" i="10"/>
  <c r="AX867" i="12"/>
  <c r="AT1016" i="10"/>
  <c r="T1136" i="10"/>
  <c r="AX1023" i="10"/>
  <c r="AX1126" i="10"/>
  <c r="AL1171" i="10"/>
  <c r="C1249" i="10"/>
  <c r="AL30" i="12"/>
  <c r="I854" i="10"/>
  <c r="Y854" i="10"/>
  <c r="AX783" i="10"/>
  <c r="Z995" i="10"/>
  <c r="AL889" i="10"/>
  <c r="AK967" i="10"/>
  <c r="AX986" i="10"/>
  <c r="C1017" i="10"/>
  <c r="U1136" i="10"/>
  <c r="AT1084" i="10"/>
  <c r="AT1124" i="10"/>
  <c r="AT1251" i="10"/>
  <c r="M149" i="12"/>
  <c r="AC149" i="12"/>
  <c r="AK338" i="12"/>
  <c r="J854" i="10"/>
  <c r="Z854" i="10"/>
  <c r="K995" i="10"/>
  <c r="AA995" i="10"/>
  <c r="AM889" i="10"/>
  <c r="AT888" i="10"/>
  <c r="AK941" i="10"/>
  <c r="AT1045" i="10"/>
  <c r="AM1069" i="10"/>
  <c r="AT1175" i="10"/>
  <c r="AK1262" i="10"/>
  <c r="C43" i="12"/>
  <c r="K854" i="10"/>
  <c r="K1281" i="10" s="1"/>
  <c r="AA854" i="10"/>
  <c r="AA1281" i="10" s="1"/>
  <c r="AA1285" i="10" s="1"/>
  <c r="L995" i="10"/>
  <c r="AB995" i="10"/>
  <c r="G1136" i="10"/>
  <c r="AX1188" i="10"/>
  <c r="AX1203" i="10"/>
  <c r="AT1227" i="10"/>
  <c r="AK1249" i="10"/>
  <c r="AX138" i="12"/>
  <c r="AK748" i="10"/>
  <c r="AK854" i="10" s="1"/>
  <c r="M995" i="10"/>
  <c r="AX919" i="10"/>
  <c r="AM941" i="10"/>
  <c r="AM995" i="10" s="1"/>
  <c r="H1136" i="10"/>
  <c r="X1136" i="10"/>
  <c r="AM1030" i="10"/>
  <c r="AM1136" i="10" s="1"/>
  <c r="AX1037" i="10"/>
  <c r="AX1062" i="10"/>
  <c r="AM1095" i="10"/>
  <c r="M1277" i="10"/>
  <c r="AC1277" i="10"/>
  <c r="AL1210" i="10"/>
  <c r="AM1223" i="10"/>
  <c r="K1281" i="12"/>
  <c r="K1285" i="12" s="1"/>
  <c r="AX179" i="12"/>
  <c r="AL748" i="10"/>
  <c r="AD995" i="10"/>
  <c r="AT927" i="10"/>
  <c r="AT957" i="10"/>
  <c r="I1136" i="10"/>
  <c r="AK1043" i="10"/>
  <c r="AM1056" i="10"/>
  <c r="AT1147" i="10"/>
  <c r="AM1210" i="10"/>
  <c r="AT1222" i="10"/>
  <c r="C1223" i="10"/>
  <c r="C416" i="12"/>
  <c r="AT1022" i="10"/>
  <c r="AL1043" i="10"/>
  <c r="C1121" i="10"/>
  <c r="AT1142" i="10"/>
  <c r="AK1158" i="10"/>
  <c r="O1277" i="10"/>
  <c r="AX1181" i="10"/>
  <c r="C1184" i="10"/>
  <c r="AT1183" i="10"/>
  <c r="AX1231" i="10"/>
  <c r="AK902" i="10"/>
  <c r="AK995" i="10" s="1"/>
  <c r="C928" i="10"/>
  <c r="AK993" i="10"/>
  <c r="K1136" i="10"/>
  <c r="AM1043" i="10"/>
  <c r="AT1049" i="10"/>
  <c r="AL1158" i="10"/>
  <c r="AT1157" i="10"/>
  <c r="P1277" i="10"/>
  <c r="S149" i="12"/>
  <c r="AI149" i="12"/>
  <c r="AK262" i="12"/>
  <c r="C403" i="12"/>
  <c r="AX412" i="12"/>
  <c r="AK1223" i="10"/>
  <c r="AM30" i="12"/>
  <c r="AM149" i="12" s="1"/>
  <c r="Y290" i="12"/>
  <c r="Y1281" i="12" s="1"/>
  <c r="Y1287" i="12" s="1"/>
  <c r="J290" i="12"/>
  <c r="J1281" i="12" s="1"/>
  <c r="J1285" i="12" s="1"/>
  <c r="AK466" i="12"/>
  <c r="AK572" i="12" s="1"/>
  <c r="AX729" i="12"/>
  <c r="AX1253" i="10"/>
  <c r="AK1275" i="10"/>
  <c r="AX34" i="12"/>
  <c r="F149" i="12"/>
  <c r="AX47" i="12"/>
  <c r="AK147" i="12"/>
  <c r="S431" i="12"/>
  <c r="F572" i="12"/>
  <c r="C1108" i="10"/>
  <c r="I1277" i="10"/>
  <c r="Y1277" i="10"/>
  <c r="AT1199" i="10"/>
  <c r="AL1275" i="10"/>
  <c r="C30" i="12"/>
  <c r="AM121" i="12"/>
  <c r="AX562" i="12"/>
  <c r="C980" i="12"/>
  <c r="M1136" i="10"/>
  <c r="AC1136" i="10"/>
  <c r="AX1267" i="10"/>
  <c r="C1275" i="10"/>
  <c r="AT1274" i="10"/>
  <c r="U149" i="12"/>
  <c r="O290" i="12"/>
  <c r="AX228" i="12"/>
  <c r="N1136" i="10"/>
  <c r="AH1136" i="10"/>
  <c r="AM1134" i="10"/>
  <c r="J1277" i="10"/>
  <c r="AX1162" i="10"/>
  <c r="AM1236" i="10"/>
  <c r="AM1249" i="10"/>
  <c r="V149" i="12"/>
  <c r="AK134" i="12"/>
  <c r="C197" i="12"/>
  <c r="AX1112" i="10"/>
  <c r="K1277" i="10"/>
  <c r="W149" i="12"/>
  <c r="AK43" i="12"/>
  <c r="AX61" i="12"/>
  <c r="C82" i="12"/>
  <c r="C171" i="12"/>
  <c r="AX296" i="12"/>
  <c r="L1277" i="10"/>
  <c r="AB1277" i="10"/>
  <c r="AX1215" i="10"/>
  <c r="AX1242" i="10"/>
  <c r="AM1262" i="10"/>
  <c r="O149" i="12"/>
  <c r="O1281" i="12" s="1"/>
  <c r="O1287" i="12" s="1"/>
  <c r="AE149" i="12"/>
  <c r="AL147" i="12"/>
  <c r="AM338" i="12"/>
  <c r="AX344" i="12"/>
  <c r="AX522" i="12"/>
  <c r="AF149" i="12"/>
  <c r="AX100" i="12"/>
  <c r="AX254" i="12"/>
  <c r="C364" i="12"/>
  <c r="C787" i="12"/>
  <c r="AK1069" i="10"/>
  <c r="AD1277" i="10"/>
  <c r="C1262" i="10"/>
  <c r="AX16" i="12"/>
  <c r="Z149" i="12"/>
  <c r="AX240" i="12"/>
  <c r="AK275" i="12"/>
  <c r="AX624" i="12"/>
  <c r="AL1069" i="10"/>
  <c r="AL1136" i="10" s="1"/>
  <c r="AE1277" i="10"/>
  <c r="AT1209" i="10"/>
  <c r="AA149" i="12"/>
  <c r="AK95" i="12"/>
  <c r="AK108" i="12"/>
  <c r="AK149" i="12" s="1"/>
  <c r="AX113" i="12"/>
  <c r="AX202" i="12"/>
  <c r="AX356" i="12"/>
  <c r="C646" i="12"/>
  <c r="AX303" i="12"/>
  <c r="AL325" i="12"/>
  <c r="AM351" i="12"/>
  <c r="AL531" i="12"/>
  <c r="AX1112" i="16"/>
  <c r="AL56" i="12"/>
  <c r="G290" i="12"/>
  <c r="W290" i="12"/>
  <c r="AL210" i="12"/>
  <c r="AX266" i="12"/>
  <c r="AX329" i="12"/>
  <c r="AL1108" i="10"/>
  <c r="H290" i="12"/>
  <c r="AM210" i="12"/>
  <c r="N431" i="12"/>
  <c r="N1281" i="12" s="1"/>
  <c r="N1285" i="12" s="1"/>
  <c r="AD431" i="12"/>
  <c r="AD1281" i="12" s="1"/>
  <c r="AD1287" i="12" s="1"/>
  <c r="AM429" i="12"/>
  <c r="C351" i="14"/>
  <c r="T1277" i="10"/>
  <c r="G149" i="12"/>
  <c r="AK171" i="12"/>
  <c r="I290" i="12"/>
  <c r="I1281" i="12" s="1"/>
  <c r="I1285" i="12" s="1"/>
  <c r="T290" i="12"/>
  <c r="X431" i="12"/>
  <c r="X1281" i="12" s="1"/>
  <c r="X1287" i="12" s="1"/>
  <c r="AL364" i="12"/>
  <c r="AX1076" i="12"/>
  <c r="H149" i="12"/>
  <c r="AK82" i="12"/>
  <c r="U290" i="12"/>
  <c r="AX279" i="12"/>
  <c r="P431" i="12"/>
  <c r="AF431" i="12"/>
  <c r="AX316" i="12"/>
  <c r="AM364" i="12"/>
  <c r="P149" i="12"/>
  <c r="AL82" i="12"/>
  <c r="AM147" i="12"/>
  <c r="K290" i="12"/>
  <c r="AA290" i="12"/>
  <c r="V290" i="12"/>
  <c r="AX214" i="12"/>
  <c r="P572" i="12"/>
  <c r="AX611" i="12"/>
  <c r="R431" i="12"/>
  <c r="R1281" i="12" s="1"/>
  <c r="R1287" i="12" s="1"/>
  <c r="AH431" i="12"/>
  <c r="AH1281" i="12" s="1"/>
  <c r="AH1287" i="12" s="1"/>
  <c r="Q431" i="12"/>
  <c r="AG431" i="12"/>
  <c r="Q572" i="12"/>
  <c r="Q1281" i="12" s="1"/>
  <c r="Q1287" i="12" s="1"/>
  <c r="AG572" i="12"/>
  <c r="C826" i="12"/>
  <c r="AX509" i="12"/>
  <c r="AX753" i="12"/>
  <c r="AX831" i="12"/>
  <c r="L149" i="12"/>
  <c r="L1281" i="12" s="1"/>
  <c r="L1285" i="12" s="1"/>
  <c r="AB149" i="12"/>
  <c r="AK121" i="12"/>
  <c r="N290" i="12"/>
  <c r="AD290" i="12"/>
  <c r="AK197" i="12"/>
  <c r="AK290" i="12" s="1"/>
  <c r="AK249" i="12"/>
  <c r="AM288" i="12"/>
  <c r="C748" i="12"/>
  <c r="AL197" i="12"/>
  <c r="AL249" i="12"/>
  <c r="AX381" i="12"/>
  <c r="AX420" i="12"/>
  <c r="T572" i="12"/>
  <c r="AX536" i="12"/>
  <c r="AM249" i="12"/>
  <c r="C325" i="12"/>
  <c r="C390" i="12"/>
  <c r="AL171" i="12"/>
  <c r="Z290" i="12"/>
  <c r="C275" i="12"/>
  <c r="AI431" i="12"/>
  <c r="AX437" i="12"/>
  <c r="C453" i="12"/>
  <c r="C518" i="12"/>
  <c r="C557" i="12"/>
  <c r="AX598" i="12"/>
  <c r="O854" i="12"/>
  <c r="AE854" i="12"/>
  <c r="AX894" i="12"/>
  <c r="AT777" i="16"/>
  <c r="T431" i="12"/>
  <c r="T1281" i="12" s="1"/>
  <c r="T1287" i="12" s="1"/>
  <c r="AX369" i="12"/>
  <c r="V572" i="12"/>
  <c r="AX471" i="12"/>
  <c r="AK531" i="12"/>
  <c r="AM852" i="12"/>
  <c r="C1134" i="12"/>
  <c r="AL1249" i="12"/>
  <c r="C288" i="14"/>
  <c r="P713" i="12"/>
  <c r="AK646" i="12"/>
  <c r="AM403" i="12"/>
  <c r="H572" i="12"/>
  <c r="AL466" i="12"/>
  <c r="AG713" i="12"/>
  <c r="C620" i="12"/>
  <c r="AL633" i="12"/>
  <c r="M713" i="12"/>
  <c r="AL711" i="12"/>
  <c r="AL800" i="12"/>
  <c r="AX819" i="12"/>
  <c r="C1056" i="12"/>
  <c r="AM1236" i="12"/>
  <c r="AL275" i="12"/>
  <c r="AX396" i="12"/>
  <c r="I572" i="12"/>
  <c r="W572" i="12"/>
  <c r="AK479" i="12"/>
  <c r="R713" i="12"/>
  <c r="AH713" i="12"/>
  <c r="N713" i="12"/>
  <c r="C761" i="12"/>
  <c r="L995" i="12"/>
  <c r="AB995" i="12"/>
  <c r="AL967" i="12"/>
  <c r="AM236" i="12"/>
  <c r="AK431" i="12"/>
  <c r="H431" i="12"/>
  <c r="J431" i="12"/>
  <c r="Z431" i="12"/>
  <c r="AK390" i="12"/>
  <c r="X572" i="12"/>
  <c r="AL479" i="12"/>
  <c r="AK518" i="12"/>
  <c r="C607" i="12"/>
  <c r="U713" i="12"/>
  <c r="AX960" i="12"/>
  <c r="I431" i="12"/>
  <c r="AL390" i="12"/>
  <c r="AL431" i="12" s="1"/>
  <c r="K572" i="12"/>
  <c r="AM479" i="12"/>
  <c r="AM572" i="12" s="1"/>
  <c r="AK544" i="12"/>
  <c r="AM659" i="12"/>
  <c r="C698" i="12"/>
  <c r="X854" i="12"/>
  <c r="AM390" i="12"/>
  <c r="AM431" i="12" s="1"/>
  <c r="AM453" i="12"/>
  <c r="L572" i="12"/>
  <c r="AX498" i="12"/>
  <c r="AX650" i="12"/>
  <c r="H1136" i="12"/>
  <c r="X1136" i="12"/>
  <c r="C1275" i="12"/>
  <c r="C429" i="12"/>
  <c r="M572" i="12"/>
  <c r="AM544" i="12"/>
  <c r="AX444" i="12"/>
  <c r="AX457" i="12"/>
  <c r="AM570" i="12"/>
  <c r="AX637" i="12"/>
  <c r="C876" i="12"/>
  <c r="AX984" i="12"/>
  <c r="K1136" i="12"/>
  <c r="AL1277" i="10"/>
  <c r="M431" i="12"/>
  <c r="AC431" i="12"/>
  <c r="AM518" i="12"/>
  <c r="AM713" i="12"/>
  <c r="AX664" i="12"/>
  <c r="AX921" i="12"/>
  <c r="AX1009" i="12"/>
  <c r="AK505" i="12"/>
  <c r="AM698" i="12"/>
  <c r="AK711" i="12"/>
  <c r="N854" i="12"/>
  <c r="K854" i="12"/>
  <c r="P995" i="12"/>
  <c r="AF995" i="12"/>
  <c r="AX1001" i="12"/>
  <c r="AK1043" i="12"/>
  <c r="AK1095" i="12"/>
  <c r="C262" i="14"/>
  <c r="AX279" i="16"/>
  <c r="AX162" i="12"/>
  <c r="G713" i="12"/>
  <c r="W713" i="12"/>
  <c r="AK672" i="12"/>
  <c r="P854" i="12"/>
  <c r="AF854" i="12"/>
  <c r="AX739" i="12"/>
  <c r="AX766" i="12"/>
  <c r="AX909" i="12"/>
  <c r="AM1275" i="12"/>
  <c r="C56" i="14"/>
  <c r="C134" i="14"/>
  <c r="AK147" i="14"/>
  <c r="AW228" i="14"/>
  <c r="AW280" i="14"/>
  <c r="AM171" i="12"/>
  <c r="AK698" i="12"/>
  <c r="AM761" i="12"/>
  <c r="AK839" i="12"/>
  <c r="AK928" i="12"/>
  <c r="C275" i="14"/>
  <c r="AL572" i="12"/>
  <c r="J713" i="12"/>
  <c r="AM672" i="12"/>
  <c r="AK748" i="12"/>
  <c r="AK854" i="12" s="1"/>
  <c r="AL761" i="12"/>
  <c r="AL854" i="12" s="1"/>
  <c r="AM800" i="12"/>
  <c r="AX807" i="12"/>
  <c r="AL839" i="12"/>
  <c r="AX881" i="12"/>
  <c r="N1136" i="12"/>
  <c r="AD1136" i="12"/>
  <c r="C1121" i="12"/>
  <c r="C1236" i="12"/>
  <c r="W149" i="14"/>
  <c r="K431" i="12"/>
  <c r="AA431" i="12"/>
  <c r="J572" i="12"/>
  <c r="AL557" i="12"/>
  <c r="AL607" i="12"/>
  <c r="AK659" i="12"/>
  <c r="AK685" i="12"/>
  <c r="AX720" i="12"/>
  <c r="AX778" i="12"/>
  <c r="AM954" i="12"/>
  <c r="AM1030" i="12"/>
  <c r="AM1136" i="12" s="1"/>
  <c r="H1277" i="12"/>
  <c r="AW61" i="14"/>
  <c r="AK184" i="14"/>
  <c r="AL518" i="12"/>
  <c r="AM557" i="12"/>
  <c r="T854" i="12"/>
  <c r="C813" i="12"/>
  <c r="AL941" i="12"/>
  <c r="AX948" i="12"/>
  <c r="AX1126" i="12"/>
  <c r="AX1176" i="12"/>
  <c r="AW342" i="14"/>
  <c r="C505" i="14"/>
  <c r="AB572" i="12"/>
  <c r="C735" i="12"/>
  <c r="AL813" i="12"/>
  <c r="AK876" i="12"/>
  <c r="AK995" i="12" s="1"/>
  <c r="C954" i="12"/>
  <c r="AG1136" i="12"/>
  <c r="AX1035" i="12"/>
  <c r="C1043" i="12"/>
  <c r="J1277" i="12"/>
  <c r="Z149" i="14"/>
  <c r="N149" i="14"/>
  <c r="AW331" i="14"/>
  <c r="AL453" i="12"/>
  <c r="AX578" i="12"/>
  <c r="AC713" i="12"/>
  <c r="AM711" i="12"/>
  <c r="V854" i="12"/>
  <c r="AK761" i="12"/>
  <c r="AL876" i="12"/>
  <c r="H995" i="12"/>
  <c r="X995" i="12"/>
  <c r="AM889" i="12"/>
  <c r="C902" i="12"/>
  <c r="AK1056" i="12"/>
  <c r="AM1108" i="12"/>
  <c r="C1158" i="12"/>
  <c r="AL1262" i="12"/>
  <c r="K149" i="14"/>
  <c r="AA149" i="14"/>
  <c r="C82" i="14"/>
  <c r="AK403" i="12"/>
  <c r="AL594" i="12"/>
  <c r="AL713" i="12" s="1"/>
  <c r="I995" i="12"/>
  <c r="AL889" i="12"/>
  <c r="AL1030" i="12"/>
  <c r="C1171" i="12"/>
  <c r="AW49" i="14"/>
  <c r="AW112" i="14"/>
  <c r="AW307" i="14"/>
  <c r="C312" i="14"/>
  <c r="O572" i="12"/>
  <c r="AK492" i="12"/>
  <c r="C544" i="12"/>
  <c r="AK826" i="12"/>
  <c r="AK852" i="12"/>
  <c r="AX973" i="12"/>
  <c r="AL1134" i="12"/>
  <c r="AW163" i="14"/>
  <c r="AF572" i="12"/>
  <c r="C492" i="12"/>
  <c r="AX550" i="12"/>
  <c r="AK633" i="12"/>
  <c r="AK713" i="12" s="1"/>
  <c r="AL646" i="12"/>
  <c r="C774" i="12"/>
  <c r="AK813" i="12"/>
  <c r="K995" i="12"/>
  <c r="C1017" i="12"/>
  <c r="U1136" i="12"/>
  <c r="AX1061" i="12"/>
  <c r="G1277" i="12"/>
  <c r="AL1197" i="12"/>
  <c r="U572" i="12"/>
  <c r="AM995" i="12"/>
  <c r="Q995" i="12"/>
  <c r="AG995" i="12"/>
  <c r="AG1281" i="12" s="1"/>
  <c r="AG1287" i="12" s="1"/>
  <c r="Z1136" i="12"/>
  <c r="W1277" i="12"/>
  <c r="AX1189" i="12"/>
  <c r="X290" i="14"/>
  <c r="X1281" i="14" s="1"/>
  <c r="C325" i="14"/>
  <c r="AL826" i="12"/>
  <c r="R995" i="12"/>
  <c r="AH995" i="12"/>
  <c r="AA1136" i="12"/>
  <c r="AL1108" i="12"/>
  <c r="M1277" i="12"/>
  <c r="AC1277" i="12"/>
  <c r="C1184" i="12"/>
  <c r="AL30" i="14"/>
  <c r="AC149" i="14"/>
  <c r="C197" i="14"/>
  <c r="AW599" i="14"/>
  <c r="C928" i="14"/>
  <c r="AM826" i="12"/>
  <c r="AI995" i="12"/>
  <c r="AL915" i="12"/>
  <c r="AL995" i="12" s="1"/>
  <c r="AL1017" i="12"/>
  <c r="AL1136" i="12" s="1"/>
  <c r="AB1136" i="12"/>
  <c r="AX1047" i="12"/>
  <c r="AX1087" i="12"/>
  <c r="AL1184" i="12"/>
  <c r="AX1202" i="12"/>
  <c r="AD149" i="14"/>
  <c r="AW90" i="14"/>
  <c r="H713" i="12"/>
  <c r="X713" i="12"/>
  <c r="T995" i="12"/>
  <c r="AM915" i="12"/>
  <c r="C928" i="12"/>
  <c r="AX932" i="12"/>
  <c r="C1095" i="12"/>
  <c r="AE149" i="14"/>
  <c r="C249" i="14"/>
  <c r="C466" i="14"/>
  <c r="S713" i="14"/>
  <c r="I713" i="12"/>
  <c r="Y713" i="12"/>
  <c r="L854" i="12"/>
  <c r="AB854" i="12"/>
  <c r="AX793" i="12"/>
  <c r="AM876" i="12"/>
  <c r="U995" i="12"/>
  <c r="C967" i="12"/>
  <c r="AX1100" i="12"/>
  <c r="AX1150" i="12"/>
  <c r="AK1184" i="12"/>
  <c r="AK1197" i="12"/>
  <c r="C1197" i="12"/>
  <c r="AK1249" i="12"/>
  <c r="AF149" i="14"/>
  <c r="AL82" i="14"/>
  <c r="AL149" i="14" s="1"/>
  <c r="C184" i="14"/>
  <c r="AK416" i="14"/>
  <c r="C672" i="14"/>
  <c r="AW677" i="14"/>
  <c r="AX706" i="12"/>
  <c r="M854" i="12"/>
  <c r="AC854" i="12"/>
  <c r="AX846" i="12"/>
  <c r="AX1215" i="12"/>
  <c r="AJ149" i="14"/>
  <c r="AW35" i="14"/>
  <c r="AJ479" i="14"/>
  <c r="AW472" i="14"/>
  <c r="AM993" i="12"/>
  <c r="AL1082" i="12"/>
  <c r="AL1095" i="12"/>
  <c r="AX1113" i="12"/>
  <c r="AK1210" i="12"/>
  <c r="AX1228" i="12"/>
  <c r="AH149" i="14"/>
  <c r="AH1281" i="14" s="1"/>
  <c r="H149" i="14"/>
  <c r="AW241" i="14"/>
  <c r="AW296" i="14"/>
  <c r="AW579" i="14"/>
  <c r="AK607" i="12"/>
  <c r="AM787" i="12"/>
  <c r="AM854" i="12" s="1"/>
  <c r="Q1136" i="12"/>
  <c r="AX1021" i="12"/>
  <c r="AM1082" i="12"/>
  <c r="AM1095" i="12"/>
  <c r="AL1171" i="12"/>
  <c r="AL1277" i="12" s="1"/>
  <c r="AL1210" i="12"/>
  <c r="AK1223" i="12"/>
  <c r="AX1240" i="12"/>
  <c r="AJ30" i="14"/>
  <c r="AW139" i="14"/>
  <c r="U290" i="14"/>
  <c r="AW317" i="14"/>
  <c r="AK1158" i="12"/>
  <c r="AK1277" i="12" s="1"/>
  <c r="AX1163" i="12"/>
  <c r="L1277" i="12"/>
  <c r="AL1223" i="12"/>
  <c r="AL108" i="14"/>
  <c r="C210" i="14"/>
  <c r="AX689" i="12"/>
  <c r="Q854" i="12"/>
  <c r="AG854" i="12"/>
  <c r="AL902" i="12"/>
  <c r="AK967" i="12"/>
  <c r="S1136" i="12"/>
  <c r="AK1121" i="12"/>
  <c r="AL1158" i="12"/>
  <c r="U1277" i="12"/>
  <c r="AM1223" i="12"/>
  <c r="AM1262" i="12"/>
  <c r="AX1258" i="12"/>
  <c r="AW14" i="14"/>
  <c r="C147" i="14"/>
  <c r="W290" i="14"/>
  <c r="AJ197" i="14"/>
  <c r="AW190" i="14"/>
  <c r="C236" i="14"/>
  <c r="C479" i="14"/>
  <c r="AW523" i="14"/>
  <c r="AK1030" i="12"/>
  <c r="AK1136" i="12" s="1"/>
  <c r="AM1184" i="12"/>
  <c r="AM1277" i="12" s="1"/>
  <c r="AM1197" i="12"/>
  <c r="AK1262" i="12"/>
  <c r="AW21" i="14"/>
  <c r="AK236" i="14"/>
  <c r="AJ275" i="14"/>
  <c r="AK288" i="14"/>
  <c r="AJ312" i="14"/>
  <c r="W431" i="14"/>
  <c r="AW381" i="14"/>
  <c r="AJ453" i="14"/>
  <c r="AJ572" i="14" s="1"/>
  <c r="AJ557" i="14"/>
  <c r="AL928" i="14"/>
  <c r="AW1229" i="14"/>
  <c r="M1136" i="12"/>
  <c r="AC1136" i="12"/>
  <c r="AX1271" i="12"/>
  <c r="AJ134" i="14"/>
  <c r="Z290" i="14"/>
  <c r="Z431" i="14"/>
  <c r="AW395" i="14"/>
  <c r="AK557" i="14"/>
  <c r="C659" i="14"/>
  <c r="AM1249" i="12"/>
  <c r="AW75" i="14"/>
  <c r="C95" i="14"/>
  <c r="AJ147" i="14"/>
  <c r="AL312" i="14"/>
  <c r="AK325" i="14"/>
  <c r="AJ338" i="14"/>
  <c r="AW484" i="14"/>
  <c r="AW664" i="14"/>
  <c r="F1277" i="12"/>
  <c r="V1277" i="12"/>
  <c r="P149" i="14"/>
  <c r="AK43" i="14"/>
  <c r="AK149" i="14" s="1"/>
  <c r="AK56" i="14"/>
  <c r="J431" i="14"/>
  <c r="J1281" i="14" s="1"/>
  <c r="J1284" i="14" s="1"/>
  <c r="C338" i="14"/>
  <c r="C453" i="14"/>
  <c r="AK620" i="14"/>
  <c r="AJ82" i="14"/>
  <c r="AJ121" i="14"/>
  <c r="AK223" i="14"/>
  <c r="AW638" i="14"/>
  <c r="Q854" i="14"/>
  <c r="AJ69" i="14"/>
  <c r="AK121" i="14"/>
  <c r="C429" i="14"/>
  <c r="AW562" i="14"/>
  <c r="W713" i="14"/>
  <c r="R1136" i="12"/>
  <c r="AH1136" i="12"/>
  <c r="S149" i="14"/>
  <c r="AB149" i="14"/>
  <c r="AK69" i="14"/>
  <c r="AW100" i="14"/>
  <c r="AJ171" i="14"/>
  <c r="AW176" i="14"/>
  <c r="AL325" i="14"/>
  <c r="AL431" i="14" s="1"/>
  <c r="C607" i="14"/>
  <c r="AK698" i="14"/>
  <c r="AW755" i="14"/>
  <c r="T149" i="14"/>
  <c r="AL69" i="14"/>
  <c r="AK108" i="14"/>
  <c r="AW127" i="14"/>
  <c r="AK171" i="14"/>
  <c r="AW214" i="14"/>
  <c r="AL466" i="14"/>
  <c r="AL572" i="14" s="1"/>
  <c r="AW650" i="14"/>
  <c r="AW691" i="14"/>
  <c r="C813" i="14"/>
  <c r="C1056" i="14"/>
  <c r="U149" i="14"/>
  <c r="AL121" i="14"/>
  <c r="AL171" i="14"/>
  <c r="V290" i="14"/>
  <c r="Q290" i="14"/>
  <c r="AG290" i="14"/>
  <c r="AK82" i="14"/>
  <c r="C171" i="14"/>
  <c r="AW202" i="14"/>
  <c r="AJ325" i="14"/>
  <c r="AJ351" i="14"/>
  <c r="AJ466" i="14"/>
  <c r="C531" i="14"/>
  <c r="AW267" i="14"/>
  <c r="AW407" i="14"/>
  <c r="AK429" i="14"/>
  <c r="AG572" i="14"/>
  <c r="AW457" i="14"/>
  <c r="AJ570" i="14"/>
  <c r="AL633" i="14"/>
  <c r="AJ685" i="14"/>
  <c r="AL711" i="14"/>
  <c r="AW766" i="14"/>
  <c r="AL787" i="14"/>
  <c r="AJ889" i="14"/>
  <c r="AT112" i="16"/>
  <c r="AH572" i="14"/>
  <c r="AL492" i="14"/>
  <c r="AL531" i="14"/>
  <c r="AJ698" i="14"/>
  <c r="AW706" i="14"/>
  <c r="C1171" i="14"/>
  <c r="AT94" i="16"/>
  <c r="C95" i="16"/>
  <c r="AK262" i="14"/>
  <c r="AK275" i="14"/>
  <c r="AK364" i="14"/>
  <c r="AJ429" i="14"/>
  <c r="S572" i="14"/>
  <c r="AL570" i="14"/>
  <c r="AJ594" i="14"/>
  <c r="X713" i="14"/>
  <c r="M854" i="14"/>
  <c r="M1281" i="14" s="1"/>
  <c r="AC854" i="14"/>
  <c r="AJ431" i="14"/>
  <c r="K431" i="14"/>
  <c r="AW371" i="14"/>
  <c r="N572" i="14"/>
  <c r="AD572" i="14"/>
  <c r="AK518" i="14"/>
  <c r="Y713" i="14"/>
  <c r="Y1281" i="14" s="1"/>
  <c r="H995" i="14"/>
  <c r="AW906" i="14"/>
  <c r="AJ290" i="14"/>
  <c r="N290" i="14"/>
  <c r="AJ223" i="14"/>
  <c r="AK431" i="14"/>
  <c r="L431" i="14"/>
  <c r="L1281" i="14" s="1"/>
  <c r="AB431" i="14"/>
  <c r="U572" i="14"/>
  <c r="AE572" i="14"/>
  <c r="AW548" i="14"/>
  <c r="AL594" i="14"/>
  <c r="Z713" i="14"/>
  <c r="AJ646" i="14"/>
  <c r="AK761" i="14"/>
  <c r="AW831" i="14"/>
  <c r="AJ967" i="14"/>
  <c r="AW1022" i="14"/>
  <c r="AK249" i="14"/>
  <c r="R431" i="14"/>
  <c r="AW420" i="14"/>
  <c r="K713" i="14"/>
  <c r="AA713" i="14"/>
  <c r="R713" i="14"/>
  <c r="AW945" i="14"/>
  <c r="AK967" i="14"/>
  <c r="P290" i="14"/>
  <c r="AF290" i="14"/>
  <c r="AL223" i="14"/>
  <c r="AL290" i="14" s="1"/>
  <c r="N431" i="14"/>
  <c r="AD431" i="14"/>
  <c r="AK377" i="14"/>
  <c r="AK594" i="14"/>
  <c r="AK713" i="14" s="1"/>
  <c r="AW782" i="14"/>
  <c r="AK30" i="16"/>
  <c r="AK149" i="16" s="1"/>
  <c r="AX34" i="16"/>
  <c r="AL262" i="14"/>
  <c r="AL364" i="14"/>
  <c r="C403" i="14"/>
  <c r="AL518" i="14"/>
  <c r="C633" i="14"/>
  <c r="O854" i="14"/>
  <c r="AE854" i="14"/>
  <c r="R290" i="14"/>
  <c r="R1281" i="14" s="1"/>
  <c r="AK197" i="14"/>
  <c r="AK290" i="14" s="1"/>
  <c r="P431" i="14"/>
  <c r="AF431" i="14"/>
  <c r="U431" i="14"/>
  <c r="AK351" i="14"/>
  <c r="AW509" i="14"/>
  <c r="AJ531" i="14"/>
  <c r="AW536" i="14"/>
  <c r="AW743" i="14"/>
  <c r="S854" i="14"/>
  <c r="AW895" i="14"/>
  <c r="Q149" i="14"/>
  <c r="AG149" i="14"/>
  <c r="S290" i="14"/>
  <c r="AL197" i="14"/>
  <c r="AW253" i="14"/>
  <c r="Q431" i="14"/>
  <c r="AG431" i="14"/>
  <c r="AW444" i="14"/>
  <c r="AK570" i="14"/>
  <c r="AW585" i="14"/>
  <c r="AW612" i="14"/>
  <c r="AW720" i="14"/>
  <c r="AG854" i="14"/>
  <c r="AL813" i="14"/>
  <c r="O431" i="14"/>
  <c r="O1281" i="14" s="1"/>
  <c r="AE431" i="14"/>
  <c r="AW356" i="14"/>
  <c r="L713" i="14"/>
  <c r="AK672" i="14"/>
  <c r="AJ995" i="14"/>
  <c r="M995" i="14"/>
  <c r="AC995" i="14"/>
  <c r="P713" i="14"/>
  <c r="AF713" i="14"/>
  <c r="AJ659" i="14"/>
  <c r="V854" i="14"/>
  <c r="AL967" i="14"/>
  <c r="Q1136" i="14"/>
  <c r="X572" i="14"/>
  <c r="AK685" i="14"/>
  <c r="AW726" i="14"/>
  <c r="AT295" i="16"/>
  <c r="AW502" i="14"/>
  <c r="AH713" i="14"/>
  <c r="O713" i="14"/>
  <c r="AJ633" i="14"/>
  <c r="AJ713" i="14" s="1"/>
  <c r="AL659" i="14"/>
  <c r="AL685" i="14"/>
  <c r="AK748" i="14"/>
  <c r="AK854" i="14" s="1"/>
  <c r="AL839" i="14"/>
  <c r="L995" i="14"/>
  <c r="AB995" i="14"/>
  <c r="C1043" i="14"/>
  <c r="C69" i="16"/>
  <c r="AT68" i="16"/>
  <c r="AT200" i="16"/>
  <c r="AJ518" i="14"/>
  <c r="Y854" i="14"/>
  <c r="AL748" i="14"/>
  <c r="AK774" i="14"/>
  <c r="AK787" i="14"/>
  <c r="AW1101" i="14"/>
  <c r="C1249" i="14"/>
  <c r="Q713" i="14"/>
  <c r="AG713" i="14"/>
  <c r="AJ735" i="14"/>
  <c r="AJ854" i="14" s="1"/>
  <c r="AK826" i="14"/>
  <c r="AK852" i="14"/>
  <c r="AJ1210" i="14"/>
  <c r="AT124" i="16"/>
  <c r="AL351" i="14"/>
  <c r="AL416" i="14"/>
  <c r="AK466" i="14"/>
  <c r="AK572" i="14" s="1"/>
  <c r="K854" i="14"/>
  <c r="AA854" i="14"/>
  <c r="AL826" i="14"/>
  <c r="AL854" i="14" s="1"/>
  <c r="AL852" i="14"/>
  <c r="AW1188" i="14"/>
  <c r="AT81" i="16"/>
  <c r="C82" i="16"/>
  <c r="C570" i="14"/>
  <c r="V713" i="14"/>
  <c r="V1281" i="14" s="1"/>
  <c r="AW624" i="14"/>
  <c r="L854" i="14"/>
  <c r="AB854" i="14"/>
  <c r="AW934" i="14"/>
  <c r="AJ1030" i="14"/>
  <c r="AJ1136" i="14" s="1"/>
  <c r="AW1074" i="14"/>
  <c r="AW1142" i="14"/>
  <c r="AT136" i="16"/>
  <c r="AK505" i="14"/>
  <c r="C761" i="14"/>
  <c r="AW817" i="14"/>
  <c r="AW1034" i="14"/>
  <c r="AJ1158" i="14"/>
  <c r="C43" i="16"/>
  <c r="AT42" i="16"/>
  <c r="L1281" i="16"/>
  <c r="C147" i="16"/>
  <c r="AT146" i="16"/>
  <c r="H713" i="14"/>
  <c r="AD854" i="14"/>
  <c r="AK800" i="14"/>
  <c r="AW793" i="14"/>
  <c r="AW805" i="14"/>
  <c r="V995" i="14"/>
  <c r="K995" i="14"/>
  <c r="AA995" i="14"/>
  <c r="AK928" i="14"/>
  <c r="AL941" i="14"/>
  <c r="U1136" i="14"/>
  <c r="AE1136" i="14"/>
  <c r="AT115" i="16"/>
  <c r="AL607" i="14"/>
  <c r="AL876" i="14"/>
  <c r="Q995" i="14"/>
  <c r="AG995" i="14"/>
  <c r="AW1013" i="14"/>
  <c r="AH149" i="16"/>
  <c r="C275" i="16"/>
  <c r="AT274" i="16"/>
  <c r="AL646" i="14"/>
  <c r="AL713" i="14" s="1"/>
  <c r="N854" i="14"/>
  <c r="AJ826" i="14"/>
  <c r="N995" i="14"/>
  <c r="AD995" i="14"/>
  <c r="AW971" i="14"/>
  <c r="AL1017" i="14"/>
  <c r="AL1136" i="14" s="1"/>
  <c r="Y1136" i="14"/>
  <c r="AJ1108" i="14"/>
  <c r="AK1134" i="14"/>
  <c r="AJ1171" i="14"/>
  <c r="AJ1277" i="14" s="1"/>
  <c r="AW1201" i="14"/>
  <c r="AW1257" i="14"/>
  <c r="C30" i="16"/>
  <c r="AT29" i="16"/>
  <c r="AT238" i="16"/>
  <c r="AW869" i="14"/>
  <c r="O995" i="14"/>
  <c r="AE995" i="14"/>
  <c r="C902" i="14"/>
  <c r="H1136" i="14"/>
  <c r="Z1136" i="14"/>
  <c r="C1095" i="14"/>
  <c r="AX47" i="16"/>
  <c r="AE713" i="14"/>
  <c r="AW844" i="14"/>
  <c r="P995" i="14"/>
  <c r="AF995" i="14"/>
  <c r="AJ928" i="14"/>
  <c r="AL1108" i="14"/>
  <c r="X1277" i="14"/>
  <c r="AW1175" i="14"/>
  <c r="AX25" i="16"/>
  <c r="AX73" i="16"/>
  <c r="AT110" i="16"/>
  <c r="I290" i="16"/>
  <c r="Y290" i="16"/>
  <c r="AJ954" i="14"/>
  <c r="AJ993" i="14"/>
  <c r="AJ1056" i="14"/>
  <c r="C1134" i="14"/>
  <c r="AH854" i="14"/>
  <c r="R995" i="14"/>
  <c r="AH995" i="14"/>
  <c r="AK1056" i="14"/>
  <c r="AT12" i="16"/>
  <c r="K290" i="16"/>
  <c r="K1281" i="16" s="1"/>
  <c r="K1284" i="16" s="1"/>
  <c r="AX228" i="16"/>
  <c r="AW883" i="14"/>
  <c r="AL954" i="14"/>
  <c r="AL993" i="14"/>
  <c r="AL1056" i="14"/>
  <c r="AJ1069" i="14"/>
  <c r="C1108" i="14"/>
  <c r="C1275" i="14"/>
  <c r="AT22" i="16"/>
  <c r="AM108" i="16"/>
  <c r="T854" i="14"/>
  <c r="AL774" i="14"/>
  <c r="T995" i="14"/>
  <c r="AW920" i="14"/>
  <c r="AW960" i="14"/>
  <c r="AT376" i="16"/>
  <c r="AL915" i="14"/>
  <c r="AW1266" i="14"/>
  <c r="AT225" i="16"/>
  <c r="C377" i="16"/>
  <c r="X1136" i="14"/>
  <c r="AK1121" i="14"/>
  <c r="Z1277" i="14"/>
  <c r="AL1171" i="14"/>
  <c r="AL1277" i="14" s="1"/>
  <c r="AJ1223" i="14"/>
  <c r="AD149" i="16"/>
  <c r="P854" i="14"/>
  <c r="AF854" i="14"/>
  <c r="AL902" i="14"/>
  <c r="AL995" i="14" s="1"/>
  <c r="AJ941" i="14"/>
  <c r="AW1001" i="14"/>
  <c r="K1136" i="14"/>
  <c r="AW1126" i="14"/>
  <c r="M1277" i="14"/>
  <c r="AC1277" i="14"/>
  <c r="AK1171" i="14"/>
  <c r="AK1277" i="14" s="1"/>
  <c r="Q149" i="16"/>
  <c r="AG149" i="16"/>
  <c r="AK43" i="16"/>
  <c r="AX87" i="16"/>
  <c r="AT161" i="16"/>
  <c r="L1136" i="14"/>
  <c r="AB1136" i="14"/>
  <c r="AW1060" i="14"/>
  <c r="AD1277" i="14"/>
  <c r="AW1215" i="14"/>
  <c r="R149" i="16"/>
  <c r="AL43" i="16"/>
  <c r="AL149" i="16" s="1"/>
  <c r="AX61" i="16"/>
  <c r="AL800" i="14"/>
  <c r="M1136" i="14"/>
  <c r="AC1136" i="14"/>
  <c r="AJ1082" i="14"/>
  <c r="AW1087" i="14"/>
  <c r="AL1121" i="14"/>
  <c r="C1184" i="14"/>
  <c r="S149" i="16"/>
  <c r="S1281" i="16" s="1"/>
  <c r="AI149" i="16"/>
  <c r="AT84" i="16"/>
  <c r="AJ980" i="14"/>
  <c r="N1136" i="14"/>
  <c r="AD1136" i="14"/>
  <c r="C1030" i="14"/>
  <c r="P1277" i="14"/>
  <c r="AW1165" i="14"/>
  <c r="H1277" i="14"/>
  <c r="AK1223" i="14"/>
  <c r="AK56" i="16"/>
  <c r="AX266" i="16"/>
  <c r="AX343" i="16"/>
  <c r="AL1082" i="14"/>
  <c r="Q1277" i="14"/>
  <c r="AG1277" i="14"/>
  <c r="C1197" i="14"/>
  <c r="C1236" i="14"/>
  <c r="AK1275" i="14"/>
  <c r="AT153" i="16"/>
  <c r="AT491" i="16"/>
  <c r="AL980" i="14"/>
  <c r="AK1017" i="14"/>
  <c r="AJ1095" i="14"/>
  <c r="AM30" i="16"/>
  <c r="AT162" i="16"/>
  <c r="C338" i="16"/>
  <c r="AT395" i="16"/>
  <c r="AT418" i="16"/>
  <c r="AT456" i="16"/>
  <c r="AT510" i="16"/>
  <c r="AK1095" i="14"/>
  <c r="C1210" i="14"/>
  <c r="AT23" i="16"/>
  <c r="AW985" i="14"/>
  <c r="AA1136" i="14"/>
  <c r="AW1047" i="14"/>
  <c r="AL1095" i="14"/>
  <c r="AW1150" i="14"/>
  <c r="C1223" i="14"/>
  <c r="AJ1275" i="14"/>
  <c r="H149" i="16"/>
  <c r="AT58" i="16"/>
  <c r="AT173" i="16"/>
  <c r="C429" i="16"/>
  <c r="AT428" i="16"/>
  <c r="AJ774" i="14"/>
  <c r="AK980" i="14"/>
  <c r="AK995" i="14" s="1"/>
  <c r="AW1243" i="14"/>
  <c r="I149" i="16"/>
  <c r="AL56" i="16"/>
  <c r="AM134" i="16"/>
  <c r="AK1184" i="14"/>
  <c r="W149" i="16"/>
  <c r="AL95" i="16"/>
  <c r="AX188" i="16"/>
  <c r="AM262" i="16"/>
  <c r="C557" i="16"/>
  <c r="AX767" i="16"/>
  <c r="AT71" i="16"/>
  <c r="AF290" i="16"/>
  <c r="AF1281" i="16" s="1"/>
  <c r="AE290" i="16"/>
  <c r="AX370" i="16"/>
  <c r="AT379" i="16"/>
  <c r="Y149" i="16"/>
  <c r="AK82" i="16"/>
  <c r="AK108" i="16"/>
  <c r="AT113" i="16"/>
  <c r="C121" i="16"/>
  <c r="AT120" i="16"/>
  <c r="AT368" i="16"/>
  <c r="C403" i="16"/>
  <c r="AT402" i="16"/>
  <c r="AT764" i="16"/>
  <c r="J149" i="16"/>
  <c r="Z149" i="16"/>
  <c r="AX155" i="16"/>
  <c r="AT175" i="16"/>
  <c r="O290" i="16"/>
  <c r="AT239" i="16"/>
  <c r="AT302" i="16"/>
  <c r="N1277" i="14"/>
  <c r="AJ1236" i="14"/>
  <c r="AX14" i="16"/>
  <c r="AM43" i="16"/>
  <c r="AM82" i="16"/>
  <c r="AX117" i="16"/>
  <c r="AX138" i="16"/>
  <c r="AI290" i="16"/>
  <c r="C197" i="16"/>
  <c r="AT196" i="16"/>
  <c r="AX202" i="16"/>
  <c r="AT209" i="16"/>
  <c r="AK249" i="16"/>
  <c r="AT324" i="16"/>
  <c r="AT327" i="16"/>
  <c r="P431" i="16"/>
  <c r="AW1116" i="14"/>
  <c r="O1277" i="14"/>
  <c r="AE1277" i="14"/>
  <c r="AK1210" i="14"/>
  <c r="AT111" i="16"/>
  <c r="AK288" i="16"/>
  <c r="AT405" i="16"/>
  <c r="AT409" i="16"/>
  <c r="AT482" i="16"/>
  <c r="AF1277" i="14"/>
  <c r="AL1210" i="14"/>
  <c r="AK1249" i="14"/>
  <c r="AT45" i="16"/>
  <c r="AT133" i="16"/>
  <c r="AL171" i="16"/>
  <c r="AL290" i="16" s="1"/>
  <c r="AX164" i="16"/>
  <c r="C453" i="16"/>
  <c r="AT452" i="16"/>
  <c r="AJ1134" i="14"/>
  <c r="N149" i="16"/>
  <c r="AX126" i="16"/>
  <c r="C184" i="16"/>
  <c r="AT183" i="16"/>
  <c r="AX241" i="16"/>
  <c r="AK431" i="16"/>
  <c r="AX298" i="16"/>
  <c r="AM338" i="16"/>
  <c r="AT389" i="16"/>
  <c r="C390" i="16"/>
  <c r="AT622" i="16"/>
  <c r="AL1262" i="14"/>
  <c r="O149" i="16"/>
  <c r="AE149" i="16"/>
  <c r="C134" i="16"/>
  <c r="W290" i="16"/>
  <c r="AT543" i="16"/>
  <c r="C544" i="16"/>
  <c r="AK1262" i="14"/>
  <c r="P149" i="16"/>
  <c r="AM56" i="16"/>
  <c r="X149" i="16"/>
  <c r="AT186" i="16"/>
  <c r="AM210" i="16"/>
  <c r="C210" i="16"/>
  <c r="AL262" i="16"/>
  <c r="Q431" i="16"/>
  <c r="AT350" i="16"/>
  <c r="C351" i="16"/>
  <c r="AT610" i="16"/>
  <c r="AT625" i="16"/>
  <c r="U1277" i="14"/>
  <c r="AM149" i="16"/>
  <c r="V149" i="16"/>
  <c r="AX99" i="16"/>
  <c r="AK236" i="16"/>
  <c r="T572" i="16"/>
  <c r="U572" i="16"/>
  <c r="AT619" i="16"/>
  <c r="C620" i="16"/>
  <c r="AL761" i="16"/>
  <c r="AK69" i="16"/>
  <c r="AL121" i="16"/>
  <c r="AL223" i="16"/>
  <c r="AL236" i="16"/>
  <c r="N431" i="16"/>
  <c r="AT340" i="16"/>
  <c r="AT406" i="16"/>
  <c r="AT523" i="16"/>
  <c r="N290" i="16"/>
  <c r="AD290" i="16"/>
  <c r="AM236" i="16"/>
  <c r="AT366" i="16"/>
  <c r="AT396" i="16"/>
  <c r="AX459" i="16"/>
  <c r="AK531" i="16"/>
  <c r="AT717" i="16"/>
  <c r="AX177" i="16"/>
  <c r="AX306" i="16"/>
  <c r="AT315" i="16"/>
  <c r="AM390" i="16"/>
  <c r="AX445" i="16"/>
  <c r="P290" i="16"/>
  <c r="AL364" i="16"/>
  <c r="AK390" i="16"/>
  <c r="AT632" i="16"/>
  <c r="C633" i="16"/>
  <c r="AT662" i="16"/>
  <c r="Q290" i="16"/>
  <c r="AG290" i="16"/>
  <c r="AK197" i="16"/>
  <c r="AK290" i="16" s="1"/>
  <c r="V290" i="16"/>
  <c r="AT213" i="16"/>
  <c r="AT226" i="16"/>
  <c r="AT264" i="16"/>
  <c r="AX357" i="16"/>
  <c r="AL390" i="16"/>
  <c r="AB149" i="16"/>
  <c r="AK121" i="16"/>
  <c r="AM147" i="16"/>
  <c r="R290" i="16"/>
  <c r="AH290" i="16"/>
  <c r="AT277" i="16"/>
  <c r="AL312" i="16"/>
  <c r="AL351" i="16"/>
  <c r="AL431" i="16" s="1"/>
  <c r="AT407" i="16"/>
  <c r="AT484" i="16"/>
  <c r="AX831" i="16"/>
  <c r="AK171" i="16"/>
  <c r="S290" i="16"/>
  <c r="C236" i="16"/>
  <c r="AT235" i="16"/>
  <c r="AT248" i="16"/>
  <c r="C249" i="16"/>
  <c r="AM312" i="16"/>
  <c r="AM431" i="16" s="1"/>
  <c r="T431" i="16"/>
  <c r="AX317" i="16"/>
  <c r="R431" i="16"/>
  <c r="AH431" i="16"/>
  <c r="AT367" i="16"/>
  <c r="AT511" i="16"/>
  <c r="AT651" i="16"/>
  <c r="T290" i="16"/>
  <c r="AM223" i="16"/>
  <c r="AX256" i="16"/>
  <c r="U431" i="16"/>
  <c r="U1281" i="16" s="1"/>
  <c r="S431" i="16"/>
  <c r="AI431" i="16"/>
  <c r="AT341" i="16"/>
  <c r="AX535" i="16"/>
  <c r="AM171" i="16"/>
  <c r="AM290" i="16" s="1"/>
  <c r="AT170" i="16"/>
  <c r="AK210" i="16"/>
  <c r="AX215" i="16"/>
  <c r="AT287" i="16"/>
  <c r="AX330" i="16"/>
  <c r="AX397" i="16"/>
  <c r="AK429" i="16"/>
  <c r="AT468" i="16"/>
  <c r="AT791" i="16"/>
  <c r="M431" i="16"/>
  <c r="AC431" i="16"/>
  <c r="AL338" i="16"/>
  <c r="AM364" i="16"/>
  <c r="C364" i="16"/>
  <c r="AT363" i="16"/>
  <c r="AT419" i="16"/>
  <c r="AT623" i="16"/>
  <c r="P572" i="16"/>
  <c r="AF572" i="16"/>
  <c r="AM479" i="16"/>
  <c r="AL505" i="16"/>
  <c r="AT559" i="16"/>
  <c r="T713" i="16"/>
  <c r="AK633" i="16"/>
  <c r="AT701" i="16"/>
  <c r="AX753" i="16"/>
  <c r="M290" i="16"/>
  <c r="M1281" i="16" s="1"/>
  <c r="AC290" i="16"/>
  <c r="AC1281" i="16" s="1"/>
  <c r="AM184" i="16"/>
  <c r="O431" i="16"/>
  <c r="AE431" i="16"/>
  <c r="Q572" i="16"/>
  <c r="AG572" i="16"/>
  <c r="AM505" i="16"/>
  <c r="AL518" i="16"/>
  <c r="AT533" i="16"/>
  <c r="AX585" i="16"/>
  <c r="AT803" i="16"/>
  <c r="AK275" i="16"/>
  <c r="AF431" i="16"/>
  <c r="AX437" i="16"/>
  <c r="R572" i="16"/>
  <c r="AH572" i="16"/>
  <c r="AT599" i="16"/>
  <c r="AG431" i="16"/>
  <c r="AX422" i="16"/>
  <c r="S572" i="16"/>
  <c r="AI572" i="16"/>
  <c r="AM570" i="16"/>
  <c r="C594" i="16"/>
  <c r="AT904" i="16"/>
  <c r="AD431" i="16"/>
  <c r="AL479" i="16"/>
  <c r="AT509" i="16"/>
  <c r="H713" i="16"/>
  <c r="AT596" i="16"/>
  <c r="AT624" i="16"/>
  <c r="AT739" i="16"/>
  <c r="AT930" i="16"/>
  <c r="AX381" i="16"/>
  <c r="AT486" i="16"/>
  <c r="AX496" i="16"/>
  <c r="AX513" i="16"/>
  <c r="I713" i="16"/>
  <c r="Y713" i="16"/>
  <c r="AK607" i="16"/>
  <c r="AK713" i="16" s="1"/>
  <c r="C416" i="16"/>
  <c r="AT415" i="16"/>
  <c r="AL453" i="16"/>
  <c r="C479" i="16"/>
  <c r="AT478" i="16"/>
  <c r="AT525" i="16"/>
  <c r="AX548" i="16"/>
  <c r="AT635" i="16"/>
  <c r="AX780" i="16"/>
  <c r="AM377" i="16"/>
  <c r="AM453" i="16"/>
  <c r="AM572" i="16" s="1"/>
  <c r="AK466" i="16"/>
  <c r="AK572" i="16" s="1"/>
  <c r="AT465" i="16"/>
  <c r="AX471" i="16"/>
  <c r="AT481" i="16"/>
  <c r="AT522" i="16"/>
  <c r="AX561" i="16"/>
  <c r="AK262" i="16"/>
  <c r="V431" i="16"/>
  <c r="AK416" i="16"/>
  <c r="AT442" i="16"/>
  <c r="H572" i="16"/>
  <c r="X572" i="16"/>
  <c r="AL466" i="16"/>
  <c r="C466" i="16"/>
  <c r="C505" i="16"/>
  <c r="AT504" i="16"/>
  <c r="I431" i="16"/>
  <c r="Y431" i="16"/>
  <c r="AL416" i="16"/>
  <c r="AT577" i="16"/>
  <c r="J713" i="16"/>
  <c r="Z713" i="16"/>
  <c r="AT648" i="16"/>
  <c r="AT750" i="16"/>
  <c r="AL774" i="16"/>
  <c r="AL813" i="16"/>
  <c r="AT905" i="16"/>
  <c r="K713" i="16"/>
  <c r="C607" i="16"/>
  <c r="AT606" i="16"/>
  <c r="Q854" i="16"/>
  <c r="AG854" i="16"/>
  <c r="V854" i="16"/>
  <c r="AX894" i="16"/>
  <c r="AL572" i="16"/>
  <c r="AT583" i="16"/>
  <c r="L713" i="16"/>
  <c r="AT597" i="16"/>
  <c r="AT663" i="16"/>
  <c r="C735" i="16"/>
  <c r="AX924" i="16"/>
  <c r="AT1097" i="16"/>
  <c r="AT469" i="16"/>
  <c r="AT658" i="16"/>
  <c r="AT786" i="16"/>
  <c r="AT861" i="16"/>
  <c r="AX410" i="16"/>
  <c r="I572" i="16"/>
  <c r="AX487" i="16"/>
  <c r="AK557" i="16"/>
  <c r="AX653" i="16"/>
  <c r="C659" i="16"/>
  <c r="C698" i="16"/>
  <c r="AT697" i="16"/>
  <c r="C711" i="16"/>
  <c r="AT710" i="16"/>
  <c r="AX727" i="16"/>
  <c r="AT751" i="16"/>
  <c r="AT773" i="16"/>
  <c r="AT802" i="16"/>
  <c r="AT880" i="16"/>
  <c r="J572" i="16"/>
  <c r="AT455" i="16"/>
  <c r="AX527" i="16"/>
  <c r="AT569" i="16"/>
  <c r="AE713" i="16"/>
  <c r="AM607" i="16"/>
  <c r="AM713" i="16" s="1"/>
  <c r="AX612" i="16"/>
  <c r="AT891" i="16"/>
  <c r="K572" i="16"/>
  <c r="AA572" i="16"/>
  <c r="AA1281" i="16" s="1"/>
  <c r="AX628" i="16"/>
  <c r="AX665" i="16"/>
  <c r="AX690" i="16"/>
  <c r="AT734" i="16"/>
  <c r="AL748" i="16"/>
  <c r="AX741" i="16"/>
  <c r="AL492" i="16"/>
  <c r="AT483" i="16"/>
  <c r="Q713" i="16"/>
  <c r="AG713" i="16"/>
  <c r="AK672" i="16"/>
  <c r="AT760" i="16"/>
  <c r="C761" i="16"/>
  <c r="AT867" i="16"/>
  <c r="AC572" i="16"/>
  <c r="AM466" i="16"/>
  <c r="AH713" i="16"/>
  <c r="AX603" i="16"/>
  <c r="AL620" i="16"/>
  <c r="AL713" i="16" s="1"/>
  <c r="AM633" i="16"/>
  <c r="AT637" i="16"/>
  <c r="AT700" i="16"/>
  <c r="C787" i="16"/>
  <c r="AD572" i="16"/>
  <c r="AI713" i="16"/>
  <c r="AT601" i="16"/>
  <c r="AT626" i="16"/>
  <c r="AM672" i="16"/>
  <c r="AT738" i="16"/>
  <c r="C774" i="16"/>
  <c r="R713" i="16"/>
  <c r="AT661" i="16"/>
  <c r="AM826" i="16"/>
  <c r="AT1124" i="16"/>
  <c r="AL544" i="16"/>
  <c r="S713" i="16"/>
  <c r="AX638" i="16"/>
  <c r="U854" i="16"/>
  <c r="AT816" i="16"/>
  <c r="AK839" i="16"/>
  <c r="AM995" i="16"/>
  <c r="AT1001" i="16"/>
  <c r="W713" i="16"/>
  <c r="AT765" i="16"/>
  <c r="AX845" i="16"/>
  <c r="AK941" i="16"/>
  <c r="AT970" i="16"/>
  <c r="AT645" i="16"/>
  <c r="AX676" i="16"/>
  <c r="AL854" i="16"/>
  <c r="Z854" i="16"/>
  <c r="AL800" i="16"/>
  <c r="AT927" i="16"/>
  <c r="C928" i="16"/>
  <c r="AT1050" i="16"/>
  <c r="C1108" i="16"/>
  <c r="AT1107" i="16"/>
  <c r="C748" i="16"/>
  <c r="AK761" i="16"/>
  <c r="AK813" i="16"/>
  <c r="AK854" i="16" s="1"/>
  <c r="C813" i="16"/>
  <c r="AT838" i="16"/>
  <c r="C839" i="16"/>
  <c r="AT878" i="16"/>
  <c r="AK902" i="16"/>
  <c r="AT931" i="16"/>
  <c r="AK544" i="16"/>
  <c r="AX578" i="16"/>
  <c r="AA713" i="16"/>
  <c r="AM646" i="16"/>
  <c r="AX703" i="16"/>
  <c r="M854" i="16"/>
  <c r="AC854" i="16"/>
  <c r="V995" i="16"/>
  <c r="AX958" i="16"/>
  <c r="AB713" i="16"/>
  <c r="N854" i="16"/>
  <c r="AD854" i="16"/>
  <c r="AM761" i="16"/>
  <c r="AT763" i="16"/>
  <c r="C852" i="16"/>
  <c r="AL889" i="16"/>
  <c r="AL995" i="16" s="1"/>
  <c r="AT881" i="16"/>
  <c r="AC713" i="16"/>
  <c r="AL646" i="16"/>
  <c r="C646" i="16"/>
  <c r="C672" i="16"/>
  <c r="AK711" i="16"/>
  <c r="O854" i="16"/>
  <c r="AE854" i="16"/>
  <c r="AM748" i="16"/>
  <c r="AK774" i="16"/>
  <c r="AX806" i="16"/>
  <c r="N713" i="16"/>
  <c r="AD713" i="16"/>
  <c r="AK698" i="16"/>
  <c r="AL711" i="16"/>
  <c r="AM735" i="16"/>
  <c r="AM854" i="16" s="1"/>
  <c r="AT812" i="16"/>
  <c r="AX907" i="16"/>
  <c r="S854" i="16"/>
  <c r="AI854" i="16"/>
  <c r="AT859" i="16"/>
  <c r="K995" i="16"/>
  <c r="AA995" i="16"/>
  <c r="X713" i="16"/>
  <c r="AK685" i="16"/>
  <c r="AL698" i="16"/>
  <c r="T854" i="16"/>
  <c r="T1281" i="16" s="1"/>
  <c r="AX793" i="16"/>
  <c r="AX818" i="16"/>
  <c r="C954" i="16"/>
  <c r="AT953" i="16"/>
  <c r="AT1047" i="16"/>
  <c r="AT922" i="16"/>
  <c r="AG1136" i="16"/>
  <c r="AL672" i="16"/>
  <c r="P854" i="16"/>
  <c r="AF854" i="16"/>
  <c r="AX1003" i="16"/>
  <c r="H854" i="16"/>
  <c r="X854" i="16"/>
  <c r="AT776" i="16"/>
  <c r="AK967" i="16"/>
  <c r="AX1022" i="16"/>
  <c r="I854" i="16"/>
  <c r="Y854" i="16"/>
  <c r="AK748" i="16"/>
  <c r="AT1033" i="16"/>
  <c r="J854" i="16"/>
  <c r="AX933" i="16"/>
  <c r="AL980" i="16"/>
  <c r="AX1074" i="16"/>
  <c r="AL954" i="16"/>
  <c r="C1017" i="16"/>
  <c r="AT1016" i="16"/>
  <c r="AX883" i="16"/>
  <c r="AD1136" i="16"/>
  <c r="AM1043" i="16"/>
  <c r="AM1056" i="16"/>
  <c r="H995" i="16"/>
  <c r="X995" i="16"/>
  <c r="W995" i="16"/>
  <c r="AT1020" i="16"/>
  <c r="AX869" i="16"/>
  <c r="I995" i="16"/>
  <c r="Y995" i="16"/>
  <c r="AL928" i="16"/>
  <c r="AK954" i="16"/>
  <c r="AT1000" i="16"/>
  <c r="AL1095" i="16"/>
  <c r="AX1088" i="16"/>
  <c r="AM1121" i="16"/>
  <c r="AT1147" i="16"/>
  <c r="M995" i="16"/>
  <c r="AC995" i="16"/>
  <c r="AL902" i="16"/>
  <c r="AL915" i="16"/>
  <c r="AT921" i="16"/>
  <c r="AX973" i="16"/>
  <c r="AL1056" i="16"/>
  <c r="AT815" i="16"/>
  <c r="AF995" i="16"/>
  <c r="AM928" i="16"/>
  <c r="AX945" i="16"/>
  <c r="AT966" i="16"/>
  <c r="AK980" i="16"/>
  <c r="AK995" i="16" s="1"/>
  <c r="AT789" i="16"/>
  <c r="AT825" i="16"/>
  <c r="AT1019" i="16"/>
  <c r="AX1204" i="16"/>
  <c r="AK800" i="16"/>
  <c r="AT799" i="16"/>
  <c r="C915" i="16"/>
  <c r="I1136" i="16"/>
  <c r="Y1136" i="16"/>
  <c r="AT1202" i="16"/>
  <c r="S995" i="16"/>
  <c r="AI995" i="16"/>
  <c r="AT919" i="16"/>
  <c r="AX1008" i="16"/>
  <c r="J1136" i="16"/>
  <c r="Z1136" i="16"/>
  <c r="C1030" i="16"/>
  <c r="AT1029" i="16"/>
  <c r="AX1035" i="16"/>
  <c r="C1043" i="16"/>
  <c r="AT1042" i="16"/>
  <c r="AT1177" i="16"/>
  <c r="AK928" i="16"/>
  <c r="AT940" i="16"/>
  <c r="AK993" i="16"/>
  <c r="AT992" i="16"/>
  <c r="C993" i="16"/>
  <c r="AM1030" i="16"/>
  <c r="AM1136" i="16" s="1"/>
  <c r="H1136" i="16"/>
  <c r="X1136" i="16"/>
  <c r="L1136" i="16"/>
  <c r="AB1136" i="16"/>
  <c r="AT1213" i="16"/>
  <c r="C1069" i="16"/>
  <c r="AT1085" i="16"/>
  <c r="AK1223" i="16"/>
  <c r="AT1264" i="16"/>
  <c r="M1136" i="16"/>
  <c r="AC1136" i="16"/>
  <c r="AT1051" i="16"/>
  <c r="AL1082" i="16"/>
  <c r="AT1174" i="16"/>
  <c r="AT1214" i="16"/>
  <c r="AX985" i="16"/>
  <c r="N1136" i="16"/>
  <c r="AK1184" i="16"/>
  <c r="AT1178" i="16"/>
  <c r="L995" i="16"/>
  <c r="AB995" i="16"/>
  <c r="AL993" i="16"/>
  <c r="O1136" i="16"/>
  <c r="AE1136" i="16"/>
  <c r="AT1081" i="16"/>
  <c r="C1082" i="16"/>
  <c r="AT1142" i="16"/>
  <c r="AT1072" i="16"/>
  <c r="Q1136" i="16"/>
  <c r="AT1046" i="16"/>
  <c r="AT1086" i="16"/>
  <c r="AL1134" i="16"/>
  <c r="O1277" i="16"/>
  <c r="F20" i="20"/>
  <c r="O995" i="16"/>
  <c r="AE995" i="16"/>
  <c r="AM980" i="16"/>
  <c r="R1136" i="16"/>
  <c r="AT1160" i="16"/>
  <c r="S1136" i="16"/>
  <c r="AI1136" i="16"/>
  <c r="AX1053" i="16"/>
  <c r="AM1082" i="16"/>
  <c r="C1095" i="16"/>
  <c r="AX1189" i="16"/>
  <c r="AT1235" i="16"/>
  <c r="C1236" i="16"/>
  <c r="AX1241" i="16"/>
  <c r="AG995" i="16"/>
  <c r="AK1017" i="16"/>
  <c r="AX1127" i="16"/>
  <c r="C1121" i="16"/>
  <c r="I1277" i="16"/>
  <c r="Y1277" i="16"/>
  <c r="AT1161" i="16"/>
  <c r="C1184" i="16"/>
  <c r="C1197" i="16"/>
  <c r="AT1199" i="16"/>
  <c r="I41" i="18"/>
  <c r="AA1136" i="16"/>
  <c r="AT1143" i="16"/>
  <c r="K1277" i="16"/>
  <c r="AA1277" i="16"/>
  <c r="AM1275" i="16"/>
  <c r="E33" i="22"/>
  <c r="F144" i="26"/>
  <c r="AL1136" i="16"/>
  <c r="AT1120" i="16"/>
  <c r="AL1158" i="16"/>
  <c r="AL1277" i="16" s="1"/>
  <c r="M1277" i="16"/>
  <c r="AC1277" i="16"/>
  <c r="AX1163" i="16"/>
  <c r="AT1200" i="16"/>
  <c r="AM1158" i="16"/>
  <c r="AM1277" i="16" s="1"/>
  <c r="AK1210" i="16"/>
  <c r="M40" i="20"/>
  <c r="M36" i="20"/>
  <c r="M42" i="20"/>
  <c r="M37" i="20"/>
  <c r="M41" i="20"/>
  <c r="AL1121" i="16"/>
  <c r="AX1149" i="16"/>
  <c r="AE1277" i="16"/>
  <c r="AT1266" i="16"/>
  <c r="L150" i="18"/>
  <c r="K164" i="18"/>
  <c r="AF1277" i="16"/>
  <c r="M39" i="20"/>
  <c r="AT1123" i="16"/>
  <c r="AT1209" i="16"/>
  <c r="C1210" i="16"/>
  <c r="M45" i="22"/>
  <c r="M103" i="22"/>
  <c r="M102" i="22"/>
  <c r="M101" i="22"/>
  <c r="M100" i="22"/>
  <c r="M99" i="22"/>
  <c r="M97" i="22"/>
  <c r="M96" i="22"/>
  <c r="M98" i="22"/>
  <c r="M95" i="22"/>
  <c r="R1277" i="16"/>
  <c r="AH1277" i="16"/>
  <c r="C1171" i="16"/>
  <c r="AT1170" i="16"/>
  <c r="AT1175" i="16"/>
  <c r="E33" i="20"/>
  <c r="E12" i="20"/>
  <c r="M35" i="20"/>
  <c r="AT1157" i="16"/>
  <c r="C1158" i="16"/>
  <c r="AT1226" i="16"/>
  <c r="J80" i="18"/>
  <c r="J191" i="18" s="1"/>
  <c r="J195" i="18" s="1"/>
  <c r="T1136" i="16"/>
  <c r="AX1060" i="16"/>
  <c r="AX1099" i="16"/>
  <c r="U1277" i="16"/>
  <c r="AM1262" i="16"/>
  <c r="Q1277" i="16"/>
  <c r="AG1277" i="16"/>
  <c r="D45" i="20"/>
  <c r="M45" i="20" s="1"/>
  <c r="AX1144" i="16"/>
  <c r="AI1277" i="16"/>
  <c r="AM1210" i="16"/>
  <c r="AX1229" i="16"/>
  <c r="L123" i="18"/>
  <c r="E20" i="24"/>
  <c r="M104" i="30"/>
  <c r="M103" i="30"/>
  <c r="M102" i="30"/>
  <c r="M101" i="30"/>
  <c r="M100" i="30"/>
  <c r="M99" i="30"/>
  <c r="M98" i="30"/>
  <c r="M97" i="30"/>
  <c r="M105" i="30"/>
  <c r="M128" i="30"/>
  <c r="M127" i="30"/>
  <c r="M126" i="30"/>
  <c r="M125" i="30"/>
  <c r="M124" i="30"/>
  <c r="M123" i="30"/>
  <c r="M119" i="30"/>
  <c r="M129" i="30"/>
  <c r="M122" i="30"/>
  <c r="AL1236" i="16"/>
  <c r="I78" i="18"/>
  <c r="H109" i="18"/>
  <c r="H123" i="18" s="1"/>
  <c r="AM1236" i="16"/>
  <c r="C1249" i="16"/>
  <c r="AT1248" i="16"/>
  <c r="H69" i="18"/>
  <c r="H80" i="18" s="1"/>
  <c r="L180" i="18"/>
  <c r="D12" i="24"/>
  <c r="D20" i="24" s="1"/>
  <c r="D45" i="24"/>
  <c r="E17" i="24"/>
  <c r="E45" i="24"/>
  <c r="AL1108" i="16"/>
  <c r="AK1277" i="16"/>
  <c r="W1277" i="16"/>
  <c r="AT1212" i="16"/>
  <c r="AL1249" i="16"/>
  <c r="AK1158" i="16"/>
  <c r="AM1249" i="16"/>
  <c r="AL1262" i="16"/>
  <c r="M104" i="22"/>
  <c r="M105" i="32"/>
  <c r="M104" i="32"/>
  <c r="M103" i="32"/>
  <c r="M102" i="32"/>
  <c r="M101" i="32"/>
  <c r="M100" i="32"/>
  <c r="M96" i="32"/>
  <c r="M99" i="32"/>
  <c r="M98" i="32"/>
  <c r="M97" i="32"/>
  <c r="M95" i="32"/>
  <c r="AT1227" i="16"/>
  <c r="C1275" i="16"/>
  <c r="AT1274" i="16"/>
  <c r="K69" i="18"/>
  <c r="H142" i="18"/>
  <c r="M67" i="20"/>
  <c r="M65" i="20"/>
  <c r="M64" i="20"/>
  <c r="M60" i="20"/>
  <c r="M66" i="20"/>
  <c r="M63" i="20"/>
  <c r="M62" i="20"/>
  <c r="E12" i="24"/>
  <c r="E33" i="24"/>
  <c r="F17" i="24"/>
  <c r="F33" i="24"/>
  <c r="D33" i="32"/>
  <c r="D10" i="32"/>
  <c r="AK1134" i="16"/>
  <c r="AK1136" i="16" s="1"/>
  <c r="J1277" i="16"/>
  <c r="AM1171" i="16"/>
  <c r="AT1222" i="16"/>
  <c r="AK1236" i="16"/>
  <c r="AX1256" i="16"/>
  <c r="M109" i="18"/>
  <c r="AM1184" i="16"/>
  <c r="H136" i="18"/>
  <c r="H150" i="18" s="1"/>
  <c r="J142" i="18"/>
  <c r="J150" i="18" s="1"/>
  <c r="I153" i="18"/>
  <c r="I157" i="18" s="1"/>
  <c r="I164" i="18" s="1"/>
  <c r="I146" i="28"/>
  <c r="AM1134" i="16"/>
  <c r="AT1133" i="16"/>
  <c r="L1277" i="16"/>
  <c r="AB1277" i="16"/>
  <c r="AX1216" i="16"/>
  <c r="J153" i="18"/>
  <c r="J157" i="18"/>
  <c r="J164" i="18" s="1"/>
  <c r="E19" i="22"/>
  <c r="E20" i="22" s="1"/>
  <c r="M45" i="32"/>
  <c r="M41" i="32"/>
  <c r="M37" i="32"/>
  <c r="M44" i="32"/>
  <c r="M40" i="32"/>
  <c r="M36" i="32"/>
  <c r="M42" i="32"/>
  <c r="M35" i="32"/>
  <c r="I69" i="18"/>
  <c r="H189" i="18"/>
  <c r="I78" i="26"/>
  <c r="I215" i="26" s="1"/>
  <c r="F122" i="26"/>
  <c r="F45" i="32"/>
  <c r="F10" i="32"/>
  <c r="M28" i="18"/>
  <c r="M41" i="18" s="1"/>
  <c r="H78" i="18"/>
  <c r="H164" i="18"/>
  <c r="F12" i="20"/>
  <c r="D18" i="20"/>
  <c r="I122" i="26"/>
  <c r="F189" i="26"/>
  <c r="I33" i="28"/>
  <c r="F212" i="28"/>
  <c r="F20" i="30"/>
  <c r="M79" i="30"/>
  <c r="M78" i="30"/>
  <c r="M77" i="30"/>
  <c r="M76" i="30"/>
  <c r="M75" i="30"/>
  <c r="M74" i="30"/>
  <c r="M73" i="30"/>
  <c r="M72" i="30"/>
  <c r="M71" i="30"/>
  <c r="AT1261" i="16"/>
  <c r="M153" i="18"/>
  <c r="M157" i="18"/>
  <c r="M164" i="18" s="1"/>
  <c r="J189" i="18"/>
  <c r="F13" i="20"/>
  <c r="D17" i="22"/>
  <c r="M115" i="22"/>
  <c r="M114" i="22"/>
  <c r="M113" i="22"/>
  <c r="M112" i="22"/>
  <c r="M110" i="22"/>
  <c r="M109" i="22"/>
  <c r="F14" i="24"/>
  <c r="F20" i="24" s="1"/>
  <c r="F32" i="26"/>
  <c r="I189" i="26"/>
  <c r="M80" i="30"/>
  <c r="K22" i="18"/>
  <c r="K41" i="18" s="1"/>
  <c r="J78" i="18"/>
  <c r="D14" i="20"/>
  <c r="M55" i="20"/>
  <c r="M54" i="20"/>
  <c r="M52" i="20"/>
  <c r="M51" i="20"/>
  <c r="M47" i="20"/>
  <c r="M20" i="22"/>
  <c r="M16" i="22"/>
  <c r="M12" i="22"/>
  <c r="M15" i="22"/>
  <c r="M11" i="22"/>
  <c r="F190" i="28"/>
  <c r="AT1253" i="16"/>
  <c r="AX1267" i="16"/>
  <c r="M48" i="20"/>
  <c r="M18" i="22"/>
  <c r="M52" i="22"/>
  <c r="M51" i="22"/>
  <c r="M50" i="22"/>
  <c r="M49" i="22"/>
  <c r="M48" i="22"/>
  <c r="M47" i="22"/>
  <c r="M91" i="22"/>
  <c r="M90" i="22"/>
  <c r="M89" i="22"/>
  <c r="M88" i="22"/>
  <c r="M87" i="22"/>
  <c r="M86" i="22"/>
  <c r="M84" i="22"/>
  <c r="M83" i="22"/>
  <c r="T1277" i="16"/>
  <c r="M22" i="18"/>
  <c r="L78" i="18"/>
  <c r="L80" i="18" s="1"/>
  <c r="D10" i="20"/>
  <c r="M49" i="20"/>
  <c r="F20" i="22"/>
  <c r="M53" i="22"/>
  <c r="M85" i="22"/>
  <c r="F168" i="28"/>
  <c r="I212" i="28"/>
  <c r="M141" i="30"/>
  <c r="M140" i="30"/>
  <c r="M139" i="30"/>
  <c r="M138" i="30"/>
  <c r="M137" i="30"/>
  <c r="M136" i="30"/>
  <c r="M132" i="30"/>
  <c r="I80" i="18"/>
  <c r="M78" i="18"/>
  <c r="M80" i="18" s="1"/>
  <c r="H86" i="18"/>
  <c r="K109" i="18"/>
  <c r="K123" i="18" s="1"/>
  <c r="K160" i="18"/>
  <c r="I189" i="18"/>
  <c r="M50" i="20"/>
  <c r="M10" i="22"/>
  <c r="M54" i="22"/>
  <c r="F13" i="32"/>
  <c r="D18" i="32"/>
  <c r="M68" i="32"/>
  <c r="M67" i="32"/>
  <c r="M66" i="32"/>
  <c r="M65" i="32"/>
  <c r="M64" i="32"/>
  <c r="M63" i="32"/>
  <c r="M62" i="32"/>
  <c r="M61" i="32"/>
  <c r="V1277" i="16"/>
  <c r="C1262" i="16"/>
  <c r="L39" i="18"/>
  <c r="L41" i="18" s="1"/>
  <c r="L191" i="18" s="1"/>
  <c r="L195" i="18" s="1"/>
  <c r="I86" i="18"/>
  <c r="I123" i="18"/>
  <c r="M53" i="20"/>
  <c r="M78" i="20"/>
  <c r="M77" i="20"/>
  <c r="M73" i="20"/>
  <c r="D33" i="22"/>
  <c r="D10" i="22"/>
  <c r="M55" i="22"/>
  <c r="F45" i="24"/>
  <c r="F211" i="26"/>
  <c r="F124" i="28"/>
  <c r="F216" i="28" s="1"/>
  <c r="F146" i="28"/>
  <c r="I190" i="28"/>
  <c r="M92" i="30"/>
  <c r="M91" i="30"/>
  <c r="M90" i="30"/>
  <c r="M89" i="30"/>
  <c r="M88" i="30"/>
  <c r="M87" i="30"/>
  <c r="M86" i="30"/>
  <c r="M85" i="30"/>
  <c r="M84" i="30"/>
  <c r="M93" i="30"/>
  <c r="M133" i="30"/>
  <c r="M59" i="32"/>
  <c r="M92" i="32"/>
  <c r="M91" i="32"/>
  <c r="M90" i="32"/>
  <c r="M89" i="32"/>
  <c r="M88" i="32"/>
  <c r="M87" i="32"/>
  <c r="M83" i="32"/>
  <c r="M117" i="32"/>
  <c r="M116" i="32"/>
  <c r="M115" i="32"/>
  <c r="M114" i="32"/>
  <c r="M113" i="32"/>
  <c r="M109" i="32"/>
  <c r="AK1262" i="16"/>
  <c r="M39" i="18"/>
  <c r="J123" i="18"/>
  <c r="H176" i="18"/>
  <c r="H180" i="18" s="1"/>
  <c r="D33" i="20"/>
  <c r="M33" i="20" s="1"/>
  <c r="M71" i="20"/>
  <c r="J215" i="26"/>
  <c r="I124" i="28"/>
  <c r="M83" i="30"/>
  <c r="M134" i="30"/>
  <c r="D14" i="32"/>
  <c r="M60" i="32"/>
  <c r="M84" i="32"/>
  <c r="M107" i="32"/>
  <c r="H1277" i="16"/>
  <c r="X1277" i="16"/>
  <c r="H53" i="18"/>
  <c r="K86" i="18"/>
  <c r="K91" i="18" s="1"/>
  <c r="M121" i="18"/>
  <c r="L157" i="18"/>
  <c r="L164" i="18" s="1"/>
  <c r="K171" i="18"/>
  <c r="K180" i="18" s="1"/>
  <c r="F33" i="22"/>
  <c r="M32" i="22"/>
  <c r="D19" i="22"/>
  <c r="M139" i="22"/>
  <c r="M138" i="22"/>
  <c r="M136" i="22"/>
  <c r="M135" i="22"/>
  <c r="M131" i="22"/>
  <c r="K215" i="26"/>
  <c r="I144" i="26"/>
  <c r="I168" i="28"/>
  <c r="M135" i="30"/>
  <c r="M28" i="32"/>
  <c r="M24" i="32"/>
  <c r="M31" i="32"/>
  <c r="M27" i="32"/>
  <c r="M23" i="32"/>
  <c r="D19" i="32"/>
  <c r="M85" i="32"/>
  <c r="M108" i="32"/>
  <c r="M26" i="20"/>
  <c r="M30" i="20"/>
  <c r="M37" i="22"/>
  <c r="M41" i="22"/>
  <c r="M71" i="22"/>
  <c r="M33" i="30"/>
  <c r="M59" i="30"/>
  <c r="M111" i="30"/>
  <c r="M13" i="32"/>
  <c r="M75" i="32"/>
  <c r="M127" i="32"/>
  <c r="M140" i="32"/>
  <c r="M60" i="30"/>
  <c r="M112" i="30"/>
  <c r="M76" i="32"/>
  <c r="M73" i="22"/>
  <c r="M35" i="30"/>
  <c r="M61" i="30"/>
  <c r="M113" i="30"/>
  <c r="E10" i="32"/>
  <c r="E20" i="32" s="1"/>
  <c r="M77" i="32"/>
  <c r="M13" i="20"/>
  <c r="M17" i="20"/>
  <c r="M74" i="22"/>
  <c r="M62" i="30"/>
  <c r="M23" i="20"/>
  <c r="M27" i="20"/>
  <c r="M131" i="20"/>
  <c r="M38" i="22"/>
  <c r="M75" i="22"/>
  <c r="M24" i="30"/>
  <c r="M37" i="30"/>
  <c r="M63" i="30"/>
  <c r="M115" i="30"/>
  <c r="M79" i="32"/>
  <c r="E10" i="20"/>
  <c r="E20" i="20" s="1"/>
  <c r="M119" i="20"/>
  <c r="M132" i="20"/>
  <c r="M76" i="22"/>
  <c r="M13" i="30"/>
  <c r="M25" i="30"/>
  <c r="M38" i="30"/>
  <c r="M64" i="30"/>
  <c r="M107" i="20"/>
  <c r="M120" i="20"/>
  <c r="M133" i="20"/>
  <c r="M77" i="22"/>
  <c r="M26" i="30"/>
  <c r="M39" i="30"/>
  <c r="M65" i="30"/>
  <c r="M10" i="20"/>
  <c r="M14" i="20"/>
  <c r="M26" i="22"/>
  <c r="F11" i="32"/>
  <c r="AM813" i="8" l="1"/>
  <c r="AL56" i="2"/>
  <c r="G56" i="8" s="1"/>
  <c r="AM121" i="8"/>
  <c r="AL56" i="8"/>
  <c r="AM954" i="8"/>
  <c r="AK854" i="2"/>
  <c r="F854" i="8" s="1"/>
  <c r="AK56" i="8"/>
  <c r="AM1069" i="8"/>
  <c r="AM69" i="2"/>
  <c r="H69" i="8" s="1"/>
  <c r="AK56" i="2"/>
  <c r="F56" i="8" s="1"/>
  <c r="AM1197" i="8"/>
  <c r="AK431" i="2"/>
  <c r="F431" i="8" s="1"/>
  <c r="AK288" i="8"/>
  <c r="AL854" i="2"/>
  <c r="G854" i="8" s="1"/>
  <c r="AL288" i="8"/>
  <c r="AL290" i="8" s="1"/>
  <c r="AT299" i="6"/>
  <c r="AT300" i="6" s="1"/>
  <c r="AK1281" i="12"/>
  <c r="AK1287" i="12" s="1"/>
  <c r="AT126" i="12"/>
  <c r="AT77" i="12"/>
  <c r="AT10" i="12"/>
  <c r="AT23" i="12"/>
  <c r="AT25" i="12"/>
  <c r="AT82" i="12"/>
  <c r="AT74" i="12"/>
  <c r="AT110" i="12"/>
  <c r="AT29" i="12"/>
  <c r="K1286" i="6"/>
  <c r="K1290" i="6"/>
  <c r="U1286" i="6"/>
  <c r="U1290" i="6"/>
  <c r="AJ1286" i="4"/>
  <c r="AJ1290" i="4"/>
  <c r="H1286" i="4"/>
  <c r="H1290" i="4"/>
  <c r="G1286" i="4"/>
  <c r="G1290" i="4"/>
  <c r="T1290" i="4"/>
  <c r="T1286" i="4"/>
  <c r="Q1286" i="2"/>
  <c r="Q1291" i="2"/>
  <c r="AT1251" i="12"/>
  <c r="AT1195" i="12"/>
  <c r="AT1193" i="12"/>
  <c r="AT1191" i="12"/>
  <c r="AT1189" i="12"/>
  <c r="AT1187" i="12"/>
  <c r="AT1145" i="12"/>
  <c r="AT1264" i="12"/>
  <c r="AT1208" i="12"/>
  <c r="AT1206" i="12"/>
  <c r="AT1204" i="12"/>
  <c r="AT1202" i="12"/>
  <c r="AT1200" i="12"/>
  <c r="AT1158" i="12"/>
  <c r="AT1260" i="12"/>
  <c r="AT1258" i="12"/>
  <c r="AT1256" i="12"/>
  <c r="AT1254" i="12"/>
  <c r="AT1252" i="12"/>
  <c r="AT1210" i="12"/>
  <c r="AT1172" i="12"/>
  <c r="AT1157" i="12"/>
  <c r="AT1155" i="12"/>
  <c r="AT1153" i="12"/>
  <c r="AT1151" i="12"/>
  <c r="AT1149" i="12"/>
  <c r="AT1138" i="12"/>
  <c r="AT1270" i="12"/>
  <c r="AT1257" i="12"/>
  <c r="AT1239" i="12"/>
  <c r="AT1235" i="12"/>
  <c r="AT1218" i="12"/>
  <c r="AT1211" i="12"/>
  <c r="AT1205" i="12"/>
  <c r="AT1197" i="12"/>
  <c r="AT1184" i="12"/>
  <c r="AT1164" i="12"/>
  <c r="AT1272" i="12"/>
  <c r="AT1248" i="12"/>
  <c r="AT1224" i="12"/>
  <c r="AT1194" i="12"/>
  <c r="AT1181" i="12"/>
  <c r="AT1166" i="12"/>
  <c r="AT1146" i="12"/>
  <c r="AT1142" i="12"/>
  <c r="AT1274" i="12"/>
  <c r="AT1263" i="12"/>
  <c r="AT1241" i="12"/>
  <c r="AT1223" i="12"/>
  <c r="AT1220" i="12"/>
  <c r="AT1207" i="12"/>
  <c r="AT1174" i="12"/>
  <c r="AT1168" i="12"/>
  <c r="AT1277" i="12"/>
  <c r="AT1262" i="12"/>
  <c r="AT1259" i="12"/>
  <c r="AT1196" i="12"/>
  <c r="AT1183" i="12"/>
  <c r="AT1170" i="12"/>
  <c r="AT1144" i="12"/>
  <c r="AT1243" i="12"/>
  <c r="AT1226" i="12"/>
  <c r="AT1222" i="12"/>
  <c r="AT1213" i="12"/>
  <c r="AT1209" i="12"/>
  <c r="AT1176" i="12"/>
  <c r="AT1148" i="12"/>
  <c r="AT1228" i="12"/>
  <c r="AT1215" i="12"/>
  <c r="AT1159" i="12"/>
  <c r="AT1139" i="12"/>
  <c r="AT1265" i="12"/>
  <c r="AT1261" i="12"/>
  <c r="AT1245" i="12"/>
  <c r="AT1238" i="12"/>
  <c r="AT1230" i="12"/>
  <c r="AT1178" i="12"/>
  <c r="AT1150" i="12"/>
  <c r="AT1137" i="12"/>
  <c r="AT1267" i="12"/>
  <c r="AT1232" i="12"/>
  <c r="AT1217" i="12"/>
  <c r="AT1163" i="12"/>
  <c r="AT1161" i="12"/>
  <c r="AT1269" i="12"/>
  <c r="AT1247" i="12"/>
  <c r="AT1234" i="12"/>
  <c r="AT1186" i="12"/>
  <c r="AT1180" i="12"/>
  <c r="AT1173" i="12"/>
  <c r="AT1165" i="12"/>
  <c r="AT1271" i="12"/>
  <c r="AT1240" i="12"/>
  <c r="AT1219" i="12"/>
  <c r="AT1199" i="12"/>
  <c r="AT1167" i="12"/>
  <c r="AT1152" i="12"/>
  <c r="AT1141" i="12"/>
  <c r="AT1266" i="12"/>
  <c r="AT1154" i="12"/>
  <c r="AT1231" i="12"/>
  <c r="AT1190" i="12"/>
  <c r="AT1162" i="12"/>
  <c r="AT1246" i="12"/>
  <c r="AT1268" i="12"/>
  <c r="AT1253" i="12"/>
  <c r="AT1227" i="12"/>
  <c r="AT1242" i="12"/>
  <c r="AT1221" i="12"/>
  <c r="AT1214" i="12"/>
  <c r="AT1177" i="12"/>
  <c r="AT1276" i="12"/>
  <c r="AT1250" i="12"/>
  <c r="AT1198" i="12"/>
  <c r="AT1275" i="12"/>
  <c r="AT1249" i="12"/>
  <c r="AT1233" i="12"/>
  <c r="AT1156" i="12"/>
  <c r="AT1201" i="12"/>
  <c r="AT1192" i="12"/>
  <c r="AT1143" i="12"/>
  <c r="AT1185" i="12"/>
  <c r="AT1273" i="12"/>
  <c r="AT1140" i="12"/>
  <c r="AT1171" i="12"/>
  <c r="AT1255" i="12"/>
  <c r="AT1216" i="12"/>
  <c r="AT1212" i="12"/>
  <c r="AT1237" i="12"/>
  <c r="AT1175" i="12"/>
  <c r="AT1169" i="12"/>
  <c r="AT1236" i="12"/>
  <c r="AT1147" i="12"/>
  <c r="AT1179" i="12"/>
  <c r="AT1188" i="12"/>
  <c r="AT1160" i="12"/>
  <c r="AT1203" i="12"/>
  <c r="AT1225" i="12"/>
  <c r="AT1229" i="12"/>
  <c r="AT1182" i="12"/>
  <c r="AT1244" i="12"/>
  <c r="K1285" i="10"/>
  <c r="K1289" i="10"/>
  <c r="X1285" i="10"/>
  <c r="X1289" i="10"/>
  <c r="AL1281" i="10"/>
  <c r="R1290" i="6"/>
  <c r="R1286" i="6"/>
  <c r="U1281" i="8"/>
  <c r="U1286" i="8" s="1"/>
  <c r="AL149" i="8"/>
  <c r="W1291" i="2"/>
  <c r="W1286" i="2"/>
  <c r="H1285" i="10"/>
  <c r="H1289" i="10"/>
  <c r="O1290" i="6"/>
  <c r="O1286" i="6"/>
  <c r="AI1286" i="4"/>
  <c r="AI1290" i="4"/>
  <c r="R1285" i="10"/>
  <c r="R1289" i="10"/>
  <c r="AM1236" i="8"/>
  <c r="V1281" i="8"/>
  <c r="V1286" i="8" s="1"/>
  <c r="AK1290" i="4"/>
  <c r="AK1286" i="4"/>
  <c r="AK431" i="8"/>
  <c r="I1285" i="10"/>
  <c r="I1289" i="10"/>
  <c r="L1286" i="6"/>
  <c r="L1290" i="6"/>
  <c r="F1286" i="4"/>
  <c r="F1290" i="4"/>
  <c r="R1290" i="4"/>
  <c r="R1286" i="4"/>
  <c r="AC1290" i="4"/>
  <c r="AC1286" i="4"/>
  <c r="Y1286" i="4"/>
  <c r="Y1290" i="4"/>
  <c r="AL134" i="8"/>
  <c r="T1291" i="2"/>
  <c r="T1286" i="2"/>
  <c r="AT994" i="12"/>
  <c r="AT979" i="12"/>
  <c r="AT977" i="12"/>
  <c r="AT975" i="12"/>
  <c r="AT973" i="12"/>
  <c r="AT971" i="12"/>
  <c r="AT967" i="12"/>
  <c r="AT958" i="12"/>
  <c r="AT942" i="12"/>
  <c r="AT927" i="12"/>
  <c r="AT925" i="12"/>
  <c r="AT923" i="12"/>
  <c r="AT921" i="12"/>
  <c r="AT919" i="12"/>
  <c r="AT982" i="12"/>
  <c r="AT972" i="12"/>
  <c r="AT962" i="12"/>
  <c r="AT952" i="12"/>
  <c r="AT950" i="12"/>
  <c r="AT948" i="12"/>
  <c r="AT946" i="12"/>
  <c r="AT944" i="12"/>
  <c r="AT902" i="12"/>
  <c r="AT992" i="12"/>
  <c r="AT990" i="12"/>
  <c r="AT988" i="12"/>
  <c r="AT986" i="12"/>
  <c r="AT984" i="12"/>
  <c r="AT974" i="12"/>
  <c r="AT976" i="12"/>
  <c r="AT966" i="12"/>
  <c r="AT930" i="12"/>
  <c r="AT874" i="12"/>
  <c r="AT872" i="12"/>
  <c r="AT870" i="12"/>
  <c r="AT868" i="12"/>
  <c r="AT866" i="12"/>
  <c r="AT858" i="12"/>
  <c r="AT978" i="12"/>
  <c r="AT955" i="12"/>
  <c r="AT940" i="12"/>
  <c r="AT938" i="12"/>
  <c r="AT936" i="12"/>
  <c r="AT934" i="12"/>
  <c r="AT932" i="12"/>
  <c r="AT954" i="12"/>
  <c r="AT916" i="12"/>
  <c r="AT901" i="12"/>
  <c r="AT899" i="12"/>
  <c r="AT897" i="12"/>
  <c r="AT895" i="12"/>
  <c r="AT893" i="12"/>
  <c r="AT969" i="12"/>
  <c r="AT959" i="12"/>
  <c r="AT926" i="12"/>
  <c r="AT924" i="12"/>
  <c r="AT922" i="12"/>
  <c r="AT920" i="12"/>
  <c r="AT918" i="12"/>
  <c r="AT876" i="12"/>
  <c r="AT981" i="12"/>
  <c r="AT961" i="12"/>
  <c r="AT943" i="12"/>
  <c r="AT887" i="12"/>
  <c r="AT885" i="12"/>
  <c r="AT883" i="12"/>
  <c r="AT881" i="12"/>
  <c r="AT879" i="12"/>
  <c r="AT964" i="12"/>
  <c r="AT905" i="12"/>
  <c r="AT880" i="12"/>
  <c r="AT856" i="12"/>
  <c r="AT991" i="12"/>
  <c r="AT855" i="12"/>
  <c r="AT985" i="12"/>
  <c r="AT953" i="12"/>
  <c r="AT907" i="12"/>
  <c r="AT898" i="12"/>
  <c r="AT882" i="12"/>
  <c r="AT859" i="12"/>
  <c r="AT947" i="12"/>
  <c r="AT937" i="12"/>
  <c r="AT929" i="12"/>
  <c r="AT912" i="12"/>
  <c r="AT873" i="12"/>
  <c r="AT928" i="12"/>
  <c r="AT890" i="12"/>
  <c r="AT884" i="12"/>
  <c r="AT877" i="12"/>
  <c r="AT865" i="12"/>
  <c r="AT861" i="12"/>
  <c r="AT968" i="12"/>
  <c r="AT963" i="12"/>
  <c r="AT909" i="12"/>
  <c r="AT904" i="12"/>
  <c r="AT900" i="12"/>
  <c r="AT889" i="12"/>
  <c r="AT960" i="12"/>
  <c r="AT957" i="12"/>
  <c r="AT915" i="12"/>
  <c r="AT886" i="12"/>
  <c r="AT987" i="12"/>
  <c r="AT980" i="12"/>
  <c r="AT939" i="12"/>
  <c r="AT931" i="12"/>
  <c r="AT914" i="12"/>
  <c r="AT875" i="12"/>
  <c r="AT949" i="12"/>
  <c r="AT906" i="12"/>
  <c r="AT867" i="12"/>
  <c r="AT970" i="12"/>
  <c r="AT911" i="12"/>
  <c r="AT892" i="12"/>
  <c r="AT888" i="12"/>
  <c r="AT945" i="12"/>
  <c r="AT941" i="12"/>
  <c r="AT869" i="12"/>
  <c r="AT910" i="12"/>
  <c r="AT903" i="12"/>
  <c r="AT878" i="12"/>
  <c r="AT857" i="12"/>
  <c r="AT894" i="12"/>
  <c r="AT860" i="12"/>
  <c r="AT995" i="12"/>
  <c r="AT965" i="12"/>
  <c r="AT913" i="12"/>
  <c r="AT935" i="12"/>
  <c r="AT989" i="12"/>
  <c r="AT871" i="12"/>
  <c r="AT864" i="12"/>
  <c r="AT951" i="12"/>
  <c r="AT863" i="12"/>
  <c r="AT983" i="12"/>
  <c r="AT993" i="12"/>
  <c r="AT956" i="12"/>
  <c r="AT908" i="12"/>
  <c r="AT862" i="12"/>
  <c r="AT933" i="12"/>
  <c r="AT896" i="12"/>
  <c r="AT891" i="12"/>
  <c r="AT917" i="12"/>
  <c r="AT698" i="12"/>
  <c r="AT660" i="12"/>
  <c r="AT645" i="12"/>
  <c r="AT643" i="12"/>
  <c r="AT641" i="12"/>
  <c r="AT639" i="12"/>
  <c r="AT637" i="12"/>
  <c r="AT596" i="12"/>
  <c r="AT709" i="12"/>
  <c r="AT707" i="12"/>
  <c r="AT705" i="12"/>
  <c r="AT703" i="12"/>
  <c r="AT701" i="12"/>
  <c r="AT659" i="12"/>
  <c r="AT621" i="12"/>
  <c r="AT606" i="12"/>
  <c r="AT604" i="12"/>
  <c r="AT602" i="12"/>
  <c r="AT600" i="12"/>
  <c r="AT598" i="12"/>
  <c r="AT673" i="12"/>
  <c r="AT640" i="12"/>
  <c r="AT619" i="12"/>
  <c r="AT617" i="12"/>
  <c r="AT615" i="12"/>
  <c r="AT613" i="12"/>
  <c r="AT611" i="12"/>
  <c r="AT583" i="12"/>
  <c r="AT577" i="12"/>
  <c r="AT702" i="12"/>
  <c r="AT696" i="12"/>
  <c r="AT689" i="12"/>
  <c r="AT672" i="12"/>
  <c r="AT667" i="12"/>
  <c r="AT650" i="12"/>
  <c r="AT642" i="12"/>
  <c r="AT632" i="12"/>
  <c r="AT625" i="12"/>
  <c r="AT605" i="12"/>
  <c r="AT592" i="12"/>
  <c r="AT579" i="12"/>
  <c r="AT683" i="12"/>
  <c r="AT681" i="12"/>
  <c r="AT679" i="12"/>
  <c r="AT677" i="12"/>
  <c r="AT675" i="12"/>
  <c r="AT652" i="12"/>
  <c r="AT644" i="12"/>
  <c r="AT712" i="12"/>
  <c r="AT662" i="12"/>
  <c r="AT656" i="12"/>
  <c r="AT711" i="12"/>
  <c r="AT706" i="12"/>
  <c r="AT693" i="12"/>
  <c r="AT686" i="12"/>
  <c r="AT671" i="12"/>
  <c r="AT664" i="12"/>
  <c r="AT658" i="12"/>
  <c r="AT635" i="12"/>
  <c r="AT629" i="12"/>
  <c r="AT587" i="12"/>
  <c r="AT713" i="12"/>
  <c r="AT699" i="12"/>
  <c r="AT685" i="12"/>
  <c r="AT647" i="12"/>
  <c r="AT622" i="12"/>
  <c r="AT608" i="12"/>
  <c r="AT595" i="12"/>
  <c r="AT710" i="12"/>
  <c r="AT697" i="12"/>
  <c r="AT688" i="12"/>
  <c r="AT674" i="12"/>
  <c r="AT668" i="12"/>
  <c r="AT649" i="12"/>
  <c r="AT624" i="12"/>
  <c r="AT597" i="12"/>
  <c r="AT591" i="12"/>
  <c r="AT584" i="12"/>
  <c r="AT580" i="12"/>
  <c r="AT665" i="12"/>
  <c r="AT631" i="12"/>
  <c r="AT586" i="12"/>
  <c r="AT708" i="12"/>
  <c r="AT684" i="12"/>
  <c r="AT589" i="12"/>
  <c r="AT692" i="12"/>
  <c r="AT678" i="12"/>
  <c r="AT654" i="12"/>
  <c r="AT638" i="12"/>
  <c r="AT657" i="12"/>
  <c r="AT651" i="12"/>
  <c r="AT648" i="12"/>
  <c r="AT628" i="12"/>
  <c r="AT612" i="12"/>
  <c r="AT670" i="12"/>
  <c r="AT578" i="12"/>
  <c r="AT599" i="12"/>
  <c r="AT585" i="12"/>
  <c r="AT704" i="12"/>
  <c r="AT691" i="12"/>
  <c r="AT661" i="12"/>
  <c r="AT609" i="12"/>
  <c r="AT582" i="12"/>
  <c r="AT575" i="12"/>
  <c r="AT694" i="12"/>
  <c r="AT680" i="12"/>
  <c r="AT627" i="12"/>
  <c r="AT620" i="12"/>
  <c r="AT614" i="12"/>
  <c r="AT588" i="12"/>
  <c r="AT581" i="12"/>
  <c r="AT574" i="12"/>
  <c r="AT666" i="12"/>
  <c r="AT634" i="12"/>
  <c r="AT630" i="12"/>
  <c r="AT573" i="12"/>
  <c r="AT669" i="12"/>
  <c r="AT653" i="12"/>
  <c r="AT646" i="12"/>
  <c r="AT633" i="12"/>
  <c r="AT663" i="12"/>
  <c r="AT616" i="12"/>
  <c r="AT590" i="12"/>
  <c r="AT676" i="12"/>
  <c r="AT636" i="12"/>
  <c r="AT626" i="12"/>
  <c r="AT594" i="12"/>
  <c r="AT603" i="12"/>
  <c r="AT593" i="12"/>
  <c r="AT687" i="12"/>
  <c r="AT682" i="12"/>
  <c r="AT607" i="12"/>
  <c r="AT695" i="12"/>
  <c r="AT690" i="12"/>
  <c r="AT700" i="12"/>
  <c r="AT610" i="12"/>
  <c r="AT576" i="12"/>
  <c r="AT655" i="12"/>
  <c r="AT618" i="12"/>
  <c r="AT623" i="12"/>
  <c r="AT601" i="12"/>
  <c r="AT863" i="10"/>
  <c r="AT864" i="10" s="1"/>
  <c r="AL607" i="8"/>
  <c r="M1290" i="4"/>
  <c r="M1286" i="4"/>
  <c r="I1286" i="4"/>
  <c r="I1290" i="4"/>
  <c r="AM1286" i="4"/>
  <c r="AM1290" i="4"/>
  <c r="U1291" i="2"/>
  <c r="U1286" i="2"/>
  <c r="P1290" i="4"/>
  <c r="P1286" i="4"/>
  <c r="H191" i="18"/>
  <c r="H195" i="18" s="1"/>
  <c r="AT571" i="12"/>
  <c r="AT556" i="12"/>
  <c r="AT554" i="12"/>
  <c r="AT552" i="12"/>
  <c r="AT550" i="12"/>
  <c r="AT548" i="12"/>
  <c r="AT570" i="12"/>
  <c r="AT532" i="12"/>
  <c r="AT517" i="12"/>
  <c r="AT515" i="12"/>
  <c r="AT513" i="12"/>
  <c r="AT511" i="12"/>
  <c r="AT509" i="12"/>
  <c r="AT572" i="12"/>
  <c r="AT567" i="12"/>
  <c r="AT538" i="12"/>
  <c r="AT530" i="12"/>
  <c r="AT528" i="12"/>
  <c r="AT526" i="12"/>
  <c r="AT524" i="12"/>
  <c r="AT522" i="12"/>
  <c r="AT512" i="12"/>
  <c r="AT502" i="12"/>
  <c r="AT480" i="12"/>
  <c r="AT465" i="12"/>
  <c r="AT463" i="12"/>
  <c r="AT461" i="12"/>
  <c r="AT459" i="12"/>
  <c r="AT457" i="12"/>
  <c r="AT569" i="12"/>
  <c r="AT546" i="12"/>
  <c r="AT540" i="12"/>
  <c r="AT514" i="12"/>
  <c r="AT504" i="12"/>
  <c r="AT479" i="12"/>
  <c r="AT558" i="12"/>
  <c r="AT516" i="12"/>
  <c r="AT490" i="12"/>
  <c r="AT488" i="12"/>
  <c r="AT486" i="12"/>
  <c r="AT484" i="12"/>
  <c r="AT482" i="12"/>
  <c r="AT560" i="12"/>
  <c r="AT533" i="12"/>
  <c r="AT568" i="12"/>
  <c r="AT544" i="12"/>
  <c r="AT539" i="12"/>
  <c r="AT481" i="12"/>
  <c r="AT521" i="12"/>
  <c r="AT553" i="12"/>
  <c r="AT535" i="12"/>
  <c r="AT501" i="12"/>
  <c r="AT499" i="12"/>
  <c r="AT497" i="12"/>
  <c r="AT495" i="12"/>
  <c r="AT474" i="12"/>
  <c r="AT449" i="12"/>
  <c r="AT442" i="12"/>
  <c r="AT438" i="12"/>
  <c r="AT563" i="12"/>
  <c r="AT531" i="12"/>
  <c r="AT523" i="12"/>
  <c r="AT491" i="12"/>
  <c r="AT483" i="12"/>
  <c r="AT455" i="12"/>
  <c r="AT543" i="12"/>
  <c r="AT507" i="12"/>
  <c r="AT503" i="12"/>
  <c r="AT467" i="12"/>
  <c r="AT451" i="12"/>
  <c r="AT547" i="12"/>
  <c r="AT537" i="12"/>
  <c r="AT476" i="12"/>
  <c r="AT466" i="12"/>
  <c r="AT444" i="12"/>
  <c r="AT565" i="12"/>
  <c r="AT525" i="12"/>
  <c r="AT469" i="12"/>
  <c r="AT435" i="12"/>
  <c r="AT555" i="12"/>
  <c r="AT485" i="12"/>
  <c r="AT471" i="12"/>
  <c r="AT446" i="12"/>
  <c r="AT562" i="12"/>
  <c r="AT549" i="12"/>
  <c r="AT542" i="12"/>
  <c r="AT520" i="12"/>
  <c r="AT478" i="12"/>
  <c r="AT441" i="12"/>
  <c r="AT559" i="12"/>
  <c r="AT534" i="12"/>
  <c r="AT527" i="12"/>
  <c r="AT494" i="12"/>
  <c r="AT473" i="12"/>
  <c r="AT448" i="12"/>
  <c r="AT440" i="12"/>
  <c r="AT437" i="12"/>
  <c r="AT506" i="12"/>
  <c r="AT500" i="12"/>
  <c r="AT498" i="12"/>
  <c r="AT496" i="12"/>
  <c r="AT454" i="12"/>
  <c r="AT564" i="12"/>
  <c r="AT536" i="12"/>
  <c r="AT529" i="12"/>
  <c r="AT475" i="12"/>
  <c r="AT456" i="12"/>
  <c r="AT472" i="12"/>
  <c r="AT447" i="12"/>
  <c r="AT541" i="12"/>
  <c r="AT487" i="12"/>
  <c r="AT460" i="12"/>
  <c r="AT450" i="12"/>
  <c r="AT443" i="12"/>
  <c r="AT468" i="12"/>
  <c r="AT434" i="12"/>
  <c r="AT433" i="12"/>
  <c r="AT432" i="12"/>
  <c r="AT519" i="12"/>
  <c r="AT510" i="12"/>
  <c r="AT518" i="12"/>
  <c r="AT505" i="12"/>
  <c r="AT489" i="12"/>
  <c r="AT462" i="12"/>
  <c r="AT557" i="12"/>
  <c r="AT545" i="12"/>
  <c r="AT470" i="12"/>
  <c r="AT458" i="12"/>
  <c r="AT453" i="12"/>
  <c r="AT445" i="12"/>
  <c r="AT477" i="12"/>
  <c r="AT452" i="12"/>
  <c r="AT508" i="12"/>
  <c r="AT436" i="12"/>
  <c r="AT566" i="12"/>
  <c r="AT551" i="12"/>
  <c r="AT493" i="12"/>
  <c r="AT439" i="12"/>
  <c r="AT561" i="12"/>
  <c r="AT492" i="12"/>
  <c r="AT464" i="12"/>
  <c r="AM149" i="8"/>
  <c r="AF1290" i="4"/>
  <c r="AF1286" i="4"/>
  <c r="AK1134" i="8"/>
  <c r="Z1286" i="4"/>
  <c r="Z1290" i="4"/>
  <c r="AO1286" i="4"/>
  <c r="AO1290" i="4"/>
  <c r="AL1281" i="14"/>
  <c r="AT841" i="12"/>
  <c r="AT837" i="12"/>
  <c r="AT835" i="12"/>
  <c r="AT833" i="12"/>
  <c r="AT831" i="12"/>
  <c r="AT829" i="12"/>
  <c r="AT787" i="12"/>
  <c r="AT749" i="12"/>
  <c r="AT734" i="12"/>
  <c r="AT732" i="12"/>
  <c r="AT730" i="12"/>
  <c r="AT728" i="12"/>
  <c r="AT726" i="12"/>
  <c r="AT715" i="12"/>
  <c r="AT798" i="12"/>
  <c r="AT796" i="12"/>
  <c r="AT794" i="12"/>
  <c r="AT792" i="12"/>
  <c r="AT790" i="12"/>
  <c r="AT748" i="12"/>
  <c r="AT720" i="12"/>
  <c r="AT718" i="12"/>
  <c r="AT714" i="12"/>
  <c r="AT849" i="12"/>
  <c r="AT826" i="12"/>
  <c r="AT781" i="12"/>
  <c r="AT752" i="12"/>
  <c r="AT746" i="12"/>
  <c r="AT722" i="12"/>
  <c r="AT719" i="12"/>
  <c r="AT842" i="12"/>
  <c r="AT836" i="12"/>
  <c r="AT825" i="12"/>
  <c r="AT816" i="12"/>
  <c r="AT802" i="12"/>
  <c r="AT776" i="12"/>
  <c r="AT725" i="12"/>
  <c r="AT854" i="12"/>
  <c r="AT851" i="12"/>
  <c r="AT812" i="12"/>
  <c r="AT810" i="12"/>
  <c r="AT808" i="12"/>
  <c r="AT806" i="12"/>
  <c r="AT804" i="12"/>
  <c r="AT789" i="12"/>
  <c r="AT783" i="12"/>
  <c r="AT754" i="12"/>
  <c r="AT737" i="12"/>
  <c r="AT727" i="12"/>
  <c r="AT721" i="12"/>
  <c r="AT844" i="12"/>
  <c r="AT838" i="12"/>
  <c r="AT818" i="12"/>
  <c r="AT762" i="12"/>
  <c r="AT729" i="12"/>
  <c r="AT791" i="12"/>
  <c r="AT785" i="12"/>
  <c r="AT778" i="12"/>
  <c r="AT761" i="12"/>
  <c r="AT756" i="12"/>
  <c r="AT739" i="12"/>
  <c r="AT731" i="12"/>
  <c r="AT846" i="12"/>
  <c r="AT820" i="12"/>
  <c r="AT772" i="12"/>
  <c r="AT770" i="12"/>
  <c r="AT768" i="12"/>
  <c r="AT766" i="12"/>
  <c r="AT764" i="12"/>
  <c r="AT741" i="12"/>
  <c r="AT733" i="12"/>
  <c r="AT716" i="12"/>
  <c r="AT815" i="12"/>
  <c r="AT793" i="12"/>
  <c r="AT780" i="12"/>
  <c r="AT758" i="12"/>
  <c r="AT743" i="12"/>
  <c r="AT848" i="12"/>
  <c r="AT822" i="12"/>
  <c r="AT801" i="12"/>
  <c r="AT751" i="12"/>
  <c r="AT745" i="12"/>
  <c r="AT828" i="12"/>
  <c r="AT800" i="12"/>
  <c r="AT795" i="12"/>
  <c r="AT782" i="12"/>
  <c r="AT775" i="12"/>
  <c r="AT760" i="12"/>
  <c r="AT753" i="12"/>
  <c r="AT747" i="12"/>
  <c r="AT724" i="12"/>
  <c r="AT850" i="12"/>
  <c r="AT824" i="12"/>
  <c r="AT817" i="12"/>
  <c r="AT788" i="12"/>
  <c r="AT774" i="12"/>
  <c r="AT736" i="12"/>
  <c r="AT814" i="12"/>
  <c r="AT767" i="12"/>
  <c r="AT813" i="12"/>
  <c r="AT805" i="12"/>
  <c r="AT797" i="12"/>
  <c r="AT740" i="12"/>
  <c r="AT717" i="12"/>
  <c r="AT847" i="12"/>
  <c r="AT773" i="12"/>
  <c r="AT735" i="12"/>
  <c r="AT843" i="12"/>
  <c r="AT784" i="12"/>
  <c r="AT763" i="12"/>
  <c r="AT840" i="12"/>
  <c r="AT832" i="12"/>
  <c r="AT823" i="12"/>
  <c r="AT839" i="12"/>
  <c r="AT819" i="12"/>
  <c r="AT811" i="12"/>
  <c r="AT769" i="12"/>
  <c r="AT757" i="12"/>
  <c r="AT777" i="12"/>
  <c r="AT750" i="12"/>
  <c r="AT742" i="12"/>
  <c r="AT807" i="12"/>
  <c r="AT845" i="12"/>
  <c r="AT834" i="12"/>
  <c r="AT723" i="12"/>
  <c r="AT771" i="12"/>
  <c r="AT853" i="12"/>
  <c r="AT852" i="12"/>
  <c r="AT809" i="12"/>
  <c r="AT755" i="12"/>
  <c r="AT799" i="12"/>
  <c r="AT765" i="12"/>
  <c r="AT759" i="12"/>
  <c r="AT744" i="12"/>
  <c r="AT779" i="12"/>
  <c r="AT821" i="12"/>
  <c r="AT827" i="12"/>
  <c r="AT830" i="12"/>
  <c r="AT738" i="12"/>
  <c r="AT803" i="12"/>
  <c r="AT786" i="12"/>
  <c r="H1290" i="6"/>
  <c r="H1286" i="6"/>
  <c r="AT287" i="12"/>
  <c r="AT241" i="12"/>
  <c r="AT239" i="12"/>
  <c r="AT202" i="12"/>
  <c r="AT196" i="12"/>
  <c r="AT210" i="12"/>
  <c r="AT204" i="12"/>
  <c r="AT240" i="12"/>
  <c r="AT236" i="12"/>
  <c r="AT203" i="12"/>
  <c r="AT191" i="12"/>
  <c r="AT228" i="12"/>
  <c r="AT225" i="12"/>
  <c r="AT155" i="12"/>
  <c r="AT277" i="12"/>
  <c r="AT222" i="12"/>
  <c r="AT259" i="12"/>
  <c r="U1285" i="10"/>
  <c r="U1289" i="10"/>
  <c r="X1291" i="2"/>
  <c r="X1286" i="2"/>
  <c r="I1286" i="6"/>
  <c r="I1290" i="6"/>
  <c r="R1291" i="2"/>
  <c r="R1286" i="2"/>
  <c r="V1291" i="2"/>
  <c r="V1286" i="2"/>
  <c r="AK1197" i="8"/>
  <c r="AG1286" i="4"/>
  <c r="AG1290" i="4"/>
  <c r="AK171" i="8"/>
  <c r="AL431" i="8"/>
  <c r="AL1286" i="4"/>
  <c r="AL1290" i="4"/>
  <c r="O1286" i="2"/>
  <c r="O1291" i="2"/>
  <c r="P1286" i="2"/>
  <c r="P1291" i="2"/>
  <c r="AT1106" i="12"/>
  <c r="AT1104" i="12"/>
  <c r="AT1102" i="12"/>
  <c r="AT1100" i="12"/>
  <c r="AT1098" i="12"/>
  <c r="AT1119" i="12"/>
  <c r="AT1117" i="12"/>
  <c r="AT1115" i="12"/>
  <c r="AT1113" i="12"/>
  <c r="AT1111" i="12"/>
  <c r="AT1069" i="12"/>
  <c r="AT1121" i="12"/>
  <c r="AT1083" i="12"/>
  <c r="AT1068" i="12"/>
  <c r="AT1066" i="12"/>
  <c r="AT1064" i="12"/>
  <c r="AT1062" i="12"/>
  <c r="AT1060" i="12"/>
  <c r="AT1019" i="12"/>
  <c r="AT1127" i="12"/>
  <c r="AT1114" i="12"/>
  <c r="AT1046" i="12"/>
  <c r="AT1020" i="12"/>
  <c r="AT1012" i="12"/>
  <c r="AT1109" i="12"/>
  <c r="AT1103" i="12"/>
  <c r="AT1096" i="12"/>
  <c r="AT1090" i="12"/>
  <c r="AT1071" i="12"/>
  <c r="AT1065" i="12"/>
  <c r="AT1129" i="12"/>
  <c r="AT1122" i="12"/>
  <c r="AT1116" i="12"/>
  <c r="AT1108" i="12"/>
  <c r="AT1095" i="12"/>
  <c r="AT1082" i="12"/>
  <c r="AT1073" i="12"/>
  <c r="AT1050" i="12"/>
  <c r="AT1042" i="12"/>
  <c r="AT1040" i="12"/>
  <c r="AT1038" i="12"/>
  <c r="AT1036" i="12"/>
  <c r="AT1034" i="12"/>
  <c r="AT1024" i="12"/>
  <c r="AT1016" i="12"/>
  <c r="AT1135" i="12"/>
  <c r="AT1105" i="12"/>
  <c r="AT1092" i="12"/>
  <c r="AT1075" i="12"/>
  <c r="AT1067" i="12"/>
  <c r="AT1052" i="12"/>
  <c r="AT1026" i="12"/>
  <c r="AT1005" i="12"/>
  <c r="AT1134" i="12"/>
  <c r="AT1131" i="12"/>
  <c r="AT1118" i="12"/>
  <c r="AT1085" i="12"/>
  <c r="AT1077" i="12"/>
  <c r="AT1054" i="12"/>
  <c r="AT1028" i="12"/>
  <c r="AT1004" i="12"/>
  <c r="AT1107" i="12"/>
  <c r="AT1094" i="12"/>
  <c r="AT1079" i="12"/>
  <c r="AT1007" i="12"/>
  <c r="AT999" i="12"/>
  <c r="AT1133" i="12"/>
  <c r="AT1124" i="12"/>
  <c r="AT1120" i="12"/>
  <c r="AT1087" i="12"/>
  <c r="AT1081" i="12"/>
  <c r="AT1009" i="12"/>
  <c r="AT1003" i="12"/>
  <c r="AT1001" i="12"/>
  <c r="AT1136" i="12"/>
  <c r="AT1126" i="12"/>
  <c r="AT1089" i="12"/>
  <c r="AT1070" i="12"/>
  <c r="AT1057" i="12"/>
  <c r="AT1031" i="12"/>
  <c r="AT1021" i="12"/>
  <c r="AT1013" i="12"/>
  <c r="AT1128" i="12"/>
  <c r="AT1056" i="12"/>
  <c r="AT1047" i="12"/>
  <c r="AT1030" i="12"/>
  <c r="AT1023" i="12"/>
  <c r="AT1015" i="12"/>
  <c r="AT1125" i="12"/>
  <c r="AT1058" i="12"/>
  <c r="AT1010" i="12"/>
  <c r="AT1132" i="12"/>
  <c r="AT1084" i="12"/>
  <c r="AT1072" i="12"/>
  <c r="AT1044" i="12"/>
  <c r="AT1061" i="12"/>
  <c r="AT1043" i="12"/>
  <c r="AT1053" i="12"/>
  <c r="AT1039" i="12"/>
  <c r="AT1029" i="12"/>
  <c r="AT1002" i="12"/>
  <c r="AT1112" i="12"/>
  <c r="AT1078" i="12"/>
  <c r="AT1074" i="12"/>
  <c r="AT1033" i="12"/>
  <c r="AT1006" i="12"/>
  <c r="AT1099" i="12"/>
  <c r="AT1025" i="12"/>
  <c r="AT1049" i="12"/>
  <c r="AT1022" i="12"/>
  <c r="AT998" i="12"/>
  <c r="AT1093" i="12"/>
  <c r="AT1086" i="12"/>
  <c r="AT1063" i="12"/>
  <c r="AT1041" i="12"/>
  <c r="AT1011" i="12"/>
  <c r="AT997" i="12"/>
  <c r="AT1130" i="12"/>
  <c r="AT1055" i="12"/>
  <c r="AT1035" i="12"/>
  <c r="AT1014" i="12"/>
  <c r="AT996" i="12"/>
  <c r="AT1091" i="12"/>
  <c r="AT1045" i="12"/>
  <c r="AT1059" i="12"/>
  <c r="AT1097" i="12"/>
  <c r="AT1101" i="12"/>
  <c r="AT1076" i="12"/>
  <c r="AT1080" i="12"/>
  <c r="AT1048" i="12"/>
  <c r="AT1037" i="12"/>
  <c r="AT1110" i="12"/>
  <c r="AT1051" i="12"/>
  <c r="AT1008" i="12"/>
  <c r="AT1018" i="12"/>
  <c r="AT1027" i="12"/>
  <c r="AT1017" i="12"/>
  <c r="AT1123" i="12"/>
  <c r="AT1032" i="12"/>
  <c r="AT1088" i="12"/>
  <c r="AT1000" i="12"/>
  <c r="Z1290" i="6"/>
  <c r="Z1286" i="6"/>
  <c r="Z1289" i="6"/>
  <c r="G1290" i="6"/>
  <c r="G1286" i="6"/>
  <c r="AN1286" i="4"/>
  <c r="AN1290" i="4"/>
  <c r="AK149" i="8"/>
  <c r="AL1281" i="16"/>
  <c r="AK1281" i="16"/>
  <c r="F1289" i="10"/>
  <c r="F1285" i="10"/>
  <c r="W1281" i="8"/>
  <c r="W1286" i="8" s="1"/>
  <c r="J1290" i="6"/>
  <c r="J1286" i="6"/>
  <c r="S1286" i="4"/>
  <c r="S1290" i="4"/>
  <c r="X1286" i="4"/>
  <c r="X1290" i="4"/>
  <c r="AH1286" i="4"/>
  <c r="AH1290" i="4"/>
  <c r="AM290" i="8"/>
  <c r="Q1290" i="4"/>
  <c r="Q1286" i="4"/>
  <c r="Z1291" i="2"/>
  <c r="Z1286" i="2"/>
  <c r="Y1291" i="2"/>
  <c r="Y1286" i="2"/>
  <c r="AX411" i="16"/>
  <c r="AT918" i="10"/>
  <c r="AX1024" i="10"/>
  <c r="BC1126" i="4"/>
  <c r="BG114" i="4"/>
  <c r="AX241" i="2"/>
  <c r="AK290" i="8"/>
  <c r="AX781" i="16"/>
  <c r="AX754" i="16"/>
  <c r="AX257" i="16"/>
  <c r="AT444" i="16"/>
  <c r="AT766" i="16"/>
  <c r="AW1176" i="14"/>
  <c r="AW1202" i="14"/>
  <c r="AW1075" i="14"/>
  <c r="AW744" i="14"/>
  <c r="AW707" i="14"/>
  <c r="AW692" i="14"/>
  <c r="AX1259" i="12"/>
  <c r="AX1229" i="12"/>
  <c r="AF1281" i="14"/>
  <c r="AX1127" i="12"/>
  <c r="AX895" i="12"/>
  <c r="AX382" i="12"/>
  <c r="AX832" i="12"/>
  <c r="AX215" i="12"/>
  <c r="AX563" i="12"/>
  <c r="AX48" i="12"/>
  <c r="AK1277" i="10"/>
  <c r="AT933" i="10"/>
  <c r="AX1152" i="10"/>
  <c r="AT315" i="10"/>
  <c r="AX601" i="10"/>
  <c r="AK149" i="10"/>
  <c r="AK1281" i="10" s="1"/>
  <c r="AX721" i="10"/>
  <c r="AX304" i="10"/>
  <c r="AT1190" i="8"/>
  <c r="AT1127" i="8"/>
  <c r="AT1144" i="8"/>
  <c r="AX1022" i="8"/>
  <c r="AT860" i="8"/>
  <c r="AT1073" i="8"/>
  <c r="AT369" i="8"/>
  <c r="AT381" i="8"/>
  <c r="AT330" i="8"/>
  <c r="AX128" i="8"/>
  <c r="Z1281" i="8"/>
  <c r="AT1161" i="6"/>
  <c r="AX537" i="6"/>
  <c r="AT1020" i="6"/>
  <c r="AX317" i="6"/>
  <c r="AT422" i="6"/>
  <c r="AT599" i="6"/>
  <c r="AX268" i="6"/>
  <c r="AX345" i="6"/>
  <c r="X1281" i="6"/>
  <c r="AX114" i="6"/>
  <c r="AX179" i="6"/>
  <c r="AK149" i="6"/>
  <c r="AX202" i="6"/>
  <c r="AT459" i="6"/>
  <c r="AT155" i="6"/>
  <c r="BG1048" i="4"/>
  <c r="AV1136" i="4"/>
  <c r="K1136" i="8" s="1"/>
  <c r="AT48" i="6"/>
  <c r="BG1003" i="4"/>
  <c r="AT995" i="4"/>
  <c r="I995" i="8" s="1"/>
  <c r="BC1175" i="4"/>
  <c r="BG639" i="4"/>
  <c r="BG61" i="4"/>
  <c r="BC934" i="4"/>
  <c r="AX1254" i="2"/>
  <c r="BC884" i="4"/>
  <c r="BG409" i="4"/>
  <c r="BG961" i="4"/>
  <c r="AT1141" i="2"/>
  <c r="AM866" i="8"/>
  <c r="AM876" i="8" s="1"/>
  <c r="BC47" i="4"/>
  <c r="BC267" i="4"/>
  <c r="AM1030" i="8"/>
  <c r="AX807" i="2"/>
  <c r="BC112" i="4"/>
  <c r="AT1241" i="2"/>
  <c r="AX681" i="2"/>
  <c r="BC74" i="4"/>
  <c r="AX580" i="2"/>
  <c r="AT1048" i="2"/>
  <c r="AM594" i="8"/>
  <c r="AT752" i="2"/>
  <c r="AX473" i="2"/>
  <c r="AT437" i="2"/>
  <c r="AX269" i="2"/>
  <c r="AT188" i="2"/>
  <c r="AT138" i="2"/>
  <c r="AX884" i="16"/>
  <c r="AX794" i="12"/>
  <c r="BG1062" i="4"/>
  <c r="AT726" i="2"/>
  <c r="AT602" i="16"/>
  <c r="AX742" i="16"/>
  <c r="AT485" i="16"/>
  <c r="AT779" i="16"/>
  <c r="AX586" i="16"/>
  <c r="AT254" i="16"/>
  <c r="AX242" i="16"/>
  <c r="AW986" i="14"/>
  <c r="AW1166" i="14"/>
  <c r="AW727" i="14"/>
  <c r="AW832" i="14"/>
  <c r="AW458" i="14"/>
  <c r="AW308" i="14"/>
  <c r="AA1281" i="14"/>
  <c r="AX949" i="12"/>
  <c r="AX163" i="12"/>
  <c r="AX1113" i="16"/>
  <c r="AA1281" i="12"/>
  <c r="AA1287" i="12" s="1"/>
  <c r="AX1243" i="10"/>
  <c r="W1281" i="12"/>
  <c r="W1287" i="12" s="1"/>
  <c r="F1281" i="12"/>
  <c r="F1285" i="12" s="1"/>
  <c r="AX987" i="10"/>
  <c r="AX1002" i="10"/>
  <c r="AM1277" i="10"/>
  <c r="AT623" i="10"/>
  <c r="AX1009" i="10"/>
  <c r="AX1100" i="10"/>
  <c r="AX753" i="10"/>
  <c r="AT599" i="10"/>
  <c r="AX282" i="10"/>
  <c r="AT1254" i="8"/>
  <c r="AT719" i="10"/>
  <c r="AT1112" i="8"/>
  <c r="AX1194" i="8"/>
  <c r="AX1129" i="8"/>
  <c r="AX89" i="10"/>
  <c r="AT638" i="8"/>
  <c r="AX862" i="8"/>
  <c r="AX564" i="8"/>
  <c r="AX549" i="8"/>
  <c r="AX383" i="8"/>
  <c r="AX332" i="8"/>
  <c r="AT14" i="8"/>
  <c r="AX397" i="8"/>
  <c r="AL1136" i="6"/>
  <c r="M1136" i="8" s="1"/>
  <c r="AM713" i="6"/>
  <c r="N713" i="8" s="1"/>
  <c r="N1017" i="8"/>
  <c r="AM1136" i="6"/>
  <c r="N1136" i="8" s="1"/>
  <c r="AX305" i="6"/>
  <c r="AX680" i="6"/>
  <c r="AX820" i="6"/>
  <c r="AT777" i="6"/>
  <c r="AK713" i="6"/>
  <c r="L713" i="8" s="1"/>
  <c r="AT266" i="6"/>
  <c r="AT342" i="6"/>
  <c r="BG1228" i="4"/>
  <c r="M735" i="8"/>
  <c r="AL854" i="6"/>
  <c r="M854" i="8" s="1"/>
  <c r="AT112" i="6"/>
  <c r="AX524" i="6"/>
  <c r="AT176" i="6"/>
  <c r="BG1254" i="4"/>
  <c r="AX730" i="6"/>
  <c r="AK290" i="6"/>
  <c r="L290" i="8" s="1"/>
  <c r="BC1046" i="4"/>
  <c r="AX38" i="6"/>
  <c r="BC1001" i="4"/>
  <c r="AX127" i="6"/>
  <c r="BG600" i="4"/>
  <c r="BG550" i="4"/>
  <c r="BG886" i="4"/>
  <c r="BC407" i="4"/>
  <c r="BG473" i="4"/>
  <c r="BG758" i="4"/>
  <c r="BC959" i="4"/>
  <c r="AM995" i="2"/>
  <c r="H995" i="8" s="1"/>
  <c r="AM1071" i="8"/>
  <c r="AM1082" i="8" s="1"/>
  <c r="BG269" i="4"/>
  <c r="AK1251" i="8"/>
  <c r="AK1262" i="8" s="1"/>
  <c r="BG385" i="4"/>
  <c r="AD1281" i="4"/>
  <c r="AK1019" i="8"/>
  <c r="AK1030" i="8" s="1"/>
  <c r="AK1136" i="8" s="1"/>
  <c r="AT725" i="2"/>
  <c r="AT679" i="2"/>
  <c r="AX549" i="2"/>
  <c r="AT578" i="2"/>
  <c r="AX1050" i="2"/>
  <c r="AX229" i="2"/>
  <c r="AT471" i="2"/>
  <c r="AX1087" i="2"/>
  <c r="AT987" i="2"/>
  <c r="AX614" i="2"/>
  <c r="AT356" i="2"/>
  <c r="AL431" i="2"/>
  <c r="G431" i="8" s="1"/>
  <c r="AT267" i="2"/>
  <c r="AX396" i="2"/>
  <c r="AT439" i="2"/>
  <c r="AT298" i="16"/>
  <c r="AT299" i="16" s="1"/>
  <c r="AT300" i="16" s="1"/>
  <c r="AT725" i="10"/>
  <c r="AT704" i="8"/>
  <c r="AX371" i="8"/>
  <c r="AX1163" i="6"/>
  <c r="AX601" i="6"/>
  <c r="BC419" i="4"/>
  <c r="BG190" i="4"/>
  <c r="AT625" i="2"/>
  <c r="AT1021" i="16"/>
  <c r="AX604" i="16"/>
  <c r="AT1111" i="16"/>
  <c r="AT1000" i="10"/>
  <c r="AT738" i="10"/>
  <c r="AT1007" i="10"/>
  <c r="AX588" i="12"/>
  <c r="AT751" i="10"/>
  <c r="AX360" i="10"/>
  <c r="AT845" i="10"/>
  <c r="AX423" i="10"/>
  <c r="P1281" i="10"/>
  <c r="AT280" i="10"/>
  <c r="AX347" i="10"/>
  <c r="AX1150" i="8"/>
  <c r="AD1281" i="10"/>
  <c r="AD1285" i="10" s="1"/>
  <c r="AX1114" i="8"/>
  <c r="AT1192" i="8"/>
  <c r="AX1002" i="8"/>
  <c r="AX1168" i="8"/>
  <c r="AX74" i="10"/>
  <c r="AT87" i="10"/>
  <c r="AX818" i="8"/>
  <c r="AT764" i="8"/>
  <c r="AT803" i="8"/>
  <c r="AT535" i="8"/>
  <c r="AT547" i="8"/>
  <c r="AT688" i="8"/>
  <c r="AX411" i="8"/>
  <c r="AT279" i="8"/>
  <c r="AT252" i="8"/>
  <c r="AX16" i="8"/>
  <c r="AT395" i="8"/>
  <c r="AT87" i="8"/>
  <c r="AX471" i="6"/>
  <c r="AX35" i="8"/>
  <c r="AT1252" i="6"/>
  <c r="AT1000" i="6"/>
  <c r="AX280" i="6"/>
  <c r="AT678" i="6"/>
  <c r="AT818" i="6"/>
  <c r="AX779" i="6"/>
  <c r="AX255" i="6"/>
  <c r="AX333" i="6"/>
  <c r="BC1226" i="4"/>
  <c r="AT522" i="6"/>
  <c r="AX564" i="6"/>
  <c r="S1281" i="6"/>
  <c r="BC1252" i="4"/>
  <c r="AX757" i="6"/>
  <c r="AT728" i="6"/>
  <c r="AX552" i="6"/>
  <c r="AT36" i="6"/>
  <c r="AT1136" i="4"/>
  <c r="I1136" i="8" s="1"/>
  <c r="BG705" i="4"/>
  <c r="AT125" i="6"/>
  <c r="T1281" i="6"/>
  <c r="BG792" i="4"/>
  <c r="BC548" i="4"/>
  <c r="AL995" i="2"/>
  <c r="G995" i="8" s="1"/>
  <c r="BG438" i="4"/>
  <c r="BC316" i="4"/>
  <c r="BC471" i="4"/>
  <c r="BC756" i="4"/>
  <c r="AK789" i="8"/>
  <c r="AK800" i="8" s="1"/>
  <c r="AX1267" i="2"/>
  <c r="AK930" i="8"/>
  <c r="AK941" i="8" s="1"/>
  <c r="BC383" i="4"/>
  <c r="AM1210" i="8"/>
  <c r="N1281" i="4"/>
  <c r="AX651" i="2"/>
  <c r="AL1110" i="8"/>
  <c r="AL1121" i="8" s="1"/>
  <c r="AX524" i="2"/>
  <c r="AX948" i="2"/>
  <c r="AT547" i="2"/>
  <c r="AM572" i="2"/>
  <c r="H572" i="8" s="1"/>
  <c r="AX692" i="2"/>
  <c r="AM505" i="8"/>
  <c r="AX973" i="2"/>
  <c r="AT1176" i="2"/>
  <c r="AX157" i="2"/>
  <c r="AT1085" i="2"/>
  <c r="AX989" i="2"/>
  <c r="AT612" i="2"/>
  <c r="AT394" i="2"/>
  <c r="AT438" i="2"/>
  <c r="AX870" i="16"/>
  <c r="AX446" i="16"/>
  <c r="AX768" i="16"/>
  <c r="AW1088" i="14"/>
  <c r="AT1143" i="8"/>
  <c r="AT113" i="2"/>
  <c r="AT868" i="16"/>
  <c r="AT1228" i="16"/>
  <c r="AX639" i="16"/>
  <c r="AT240" i="16"/>
  <c r="AW651" i="14"/>
  <c r="AW177" i="14"/>
  <c r="P1281" i="14"/>
  <c r="AW113" i="14"/>
  <c r="K1281" i="14"/>
  <c r="AX779" i="12"/>
  <c r="AX1010" i="12"/>
  <c r="AT1241" i="10"/>
  <c r="AX35" i="12"/>
  <c r="AX1217" i="16"/>
  <c r="K80" i="18"/>
  <c r="K191" i="18" s="1"/>
  <c r="K195" i="18" s="1"/>
  <c r="AX1054" i="16"/>
  <c r="AX1023" i="16"/>
  <c r="AT560" i="16"/>
  <c r="AT512" i="16"/>
  <c r="AT421" i="16"/>
  <c r="AT214" i="16"/>
  <c r="AX139" i="16"/>
  <c r="AX88" i="16"/>
  <c r="AW1014" i="14"/>
  <c r="AW935" i="14"/>
  <c r="AW1102" i="14"/>
  <c r="AW537" i="14"/>
  <c r="AX1164" i="12"/>
  <c r="AX1022" i="12"/>
  <c r="AX1114" i="12"/>
  <c r="AX1216" i="12"/>
  <c r="AW91" i="14"/>
  <c r="AW164" i="14"/>
  <c r="AX579" i="12"/>
  <c r="AX280" i="16"/>
  <c r="AX651" i="12"/>
  <c r="AL290" i="12"/>
  <c r="AT238" i="12" s="1"/>
  <c r="AX510" i="12"/>
  <c r="AX255" i="12"/>
  <c r="AX139" i="12"/>
  <c r="AX868" i="12"/>
  <c r="AX740" i="10"/>
  <c r="AT1073" i="10"/>
  <c r="AT894" i="10"/>
  <c r="AX704" i="10"/>
  <c r="AT932" i="10"/>
  <c r="AT563" i="10"/>
  <c r="AX847" i="10"/>
  <c r="AX383" i="10"/>
  <c r="AT421" i="10"/>
  <c r="AT345" i="10"/>
  <c r="N1281" i="10"/>
  <c r="AT232" i="10"/>
  <c r="AT983" i="8"/>
  <c r="AT1166" i="8"/>
  <c r="AT72" i="10"/>
  <c r="AX1010" i="8"/>
  <c r="AX922" i="8"/>
  <c r="AX766" i="8"/>
  <c r="AX805" i="8"/>
  <c r="AT483" i="8"/>
  <c r="AX439" i="8"/>
  <c r="AX690" i="8"/>
  <c r="AT409" i="8"/>
  <c r="AT215" i="8"/>
  <c r="AX281" i="8"/>
  <c r="AI1281" i="8"/>
  <c r="AX254" i="8"/>
  <c r="N453" i="8"/>
  <c r="AM572" i="6"/>
  <c r="N572" i="8" s="1"/>
  <c r="AX89" i="8"/>
  <c r="N1158" i="8"/>
  <c r="AM1277" i="6"/>
  <c r="N1277" i="8" s="1"/>
  <c r="AT33" i="8"/>
  <c r="AX1254" i="6"/>
  <c r="AT636" i="6"/>
  <c r="AT253" i="6"/>
  <c r="AT330" i="6"/>
  <c r="AX513" i="6"/>
  <c r="AT562" i="6"/>
  <c r="AX910" i="6"/>
  <c r="AX164" i="6"/>
  <c r="BG1152" i="4"/>
  <c r="AT755" i="6"/>
  <c r="AX448" i="6"/>
  <c r="AX704" i="6"/>
  <c r="AT550" i="6"/>
  <c r="AE1281" i="6"/>
  <c r="BC753" i="4"/>
  <c r="BC1162" i="4"/>
  <c r="BG1189" i="4"/>
  <c r="BG946" i="4"/>
  <c r="AX192" i="6"/>
  <c r="BG1101" i="4"/>
  <c r="BC895" i="4"/>
  <c r="BC436" i="4"/>
  <c r="BC253" i="4"/>
  <c r="AM1046" i="8"/>
  <c r="AT1265" i="2"/>
  <c r="BC157" i="4"/>
  <c r="AX1229" i="2"/>
  <c r="AB1281" i="4"/>
  <c r="AT905" i="2"/>
  <c r="AT1201" i="2"/>
  <c r="AT649" i="2"/>
  <c r="AX22" i="2"/>
  <c r="AT946" i="2"/>
  <c r="S1286" i="2"/>
  <c r="S1291" i="2"/>
  <c r="AT971" i="2"/>
  <c r="AM546" i="8"/>
  <c r="AM557" i="8" s="1"/>
  <c r="AX1178" i="2"/>
  <c r="AK442" i="8"/>
  <c r="AK453" i="8" s="1"/>
  <c r="AL149" i="2"/>
  <c r="AT1023" i="2"/>
  <c r="AM290" i="2"/>
  <c r="H290" i="8" s="1"/>
  <c r="AX165" i="2"/>
  <c r="AW76" i="14"/>
  <c r="AT790" i="10"/>
  <c r="AX627" i="10"/>
  <c r="AX1267" i="8"/>
  <c r="AT577" i="6"/>
  <c r="AT1034" i="2"/>
  <c r="BG423" i="4"/>
  <c r="AL1069" i="8"/>
  <c r="AL1136" i="8" s="1"/>
  <c r="BG256" i="4"/>
  <c r="AX1011" i="2"/>
  <c r="AX190" i="2"/>
  <c r="AX140" i="2"/>
  <c r="D20" i="20"/>
  <c r="AT1052" i="16"/>
  <c r="AT740" i="16"/>
  <c r="AX728" i="16"/>
  <c r="AX216" i="16"/>
  <c r="AH1281" i="16"/>
  <c r="AX820" i="12"/>
  <c r="AX754" i="12"/>
  <c r="H1281" i="12"/>
  <c r="H1285" i="12" s="1"/>
  <c r="AT984" i="10"/>
  <c r="AT726" i="16"/>
  <c r="D20" i="22"/>
  <c r="AT1215" i="16"/>
  <c r="AT1255" i="16"/>
  <c r="AX1009" i="16"/>
  <c r="AX846" i="16"/>
  <c r="AT526" i="16"/>
  <c r="AX514" i="16"/>
  <c r="AT305" i="16"/>
  <c r="AW1117" i="14"/>
  <c r="AT137" i="16"/>
  <c r="AX156" i="16"/>
  <c r="AX189" i="16"/>
  <c r="AT86" i="16"/>
  <c r="AD1281" i="16"/>
  <c r="AW1035" i="14"/>
  <c r="AW639" i="14"/>
  <c r="AW382" i="14"/>
  <c r="AX847" i="12"/>
  <c r="AD1281" i="14"/>
  <c r="AX1062" i="12"/>
  <c r="AW50" i="14"/>
  <c r="AT278" i="16"/>
  <c r="AX922" i="12"/>
  <c r="AX638" i="12"/>
  <c r="AX499" i="12"/>
  <c r="AX1077" i="12"/>
  <c r="AT1214" i="10"/>
  <c r="AX1113" i="10"/>
  <c r="AX229" i="12"/>
  <c r="AI1281" i="12"/>
  <c r="AI1287" i="12" s="1"/>
  <c r="AX1075" i="10"/>
  <c r="AX896" i="10"/>
  <c r="AT1145" i="10"/>
  <c r="AT1146" i="10" s="1"/>
  <c r="AX580" i="10"/>
  <c r="AT702" i="10"/>
  <c r="AX806" i="10"/>
  <c r="AX565" i="10"/>
  <c r="AT15" i="10"/>
  <c r="AT17" i="10" s="1"/>
  <c r="AT18" i="10" s="1"/>
  <c r="AX234" i="10"/>
  <c r="AX985" i="8"/>
  <c r="AT1008" i="8"/>
  <c r="AX1205" i="8"/>
  <c r="AX907" i="8"/>
  <c r="AT892" i="8"/>
  <c r="AX615" i="8"/>
  <c r="AX485" i="8"/>
  <c r="AT540" i="8"/>
  <c r="AL431" i="6"/>
  <c r="M431" i="8" s="1"/>
  <c r="AX164" i="8"/>
  <c r="AT227" i="8"/>
  <c r="AX228" i="6"/>
  <c r="AX960" i="6"/>
  <c r="N171" i="8"/>
  <c r="AM290" i="6"/>
  <c r="N290" i="8" s="1"/>
  <c r="AT113" i="8"/>
  <c r="AX48" i="8"/>
  <c r="AX628" i="6"/>
  <c r="AT791" i="6"/>
  <c r="AT1002" i="6"/>
  <c r="AT908" i="6"/>
  <c r="AT161" i="6"/>
  <c r="AT446" i="6"/>
  <c r="AT702" i="6"/>
  <c r="BG861" i="4"/>
  <c r="AV854" i="4"/>
  <c r="K854" i="8" s="1"/>
  <c r="BG721" i="4"/>
  <c r="BG1164" i="4"/>
  <c r="BC1187" i="4"/>
  <c r="BC944" i="4"/>
  <c r="AT190" i="6"/>
  <c r="BC1099" i="4"/>
  <c r="AU713" i="4"/>
  <c r="J713" i="8" s="1"/>
  <c r="AU572" i="4"/>
  <c r="J572" i="8" s="1"/>
  <c r="BG897" i="4"/>
  <c r="BC677" i="4"/>
  <c r="BG537" i="4"/>
  <c r="BC156" i="4"/>
  <c r="AT1227" i="2"/>
  <c r="AX933" i="2"/>
  <c r="L1281" i="4"/>
  <c r="AX1203" i="2"/>
  <c r="AX664" i="2"/>
  <c r="AM482" i="8"/>
  <c r="AM492" i="8" s="1"/>
  <c r="AM572" i="8" s="1"/>
  <c r="AX35" i="2"/>
  <c r="AX1025" i="2"/>
  <c r="AL891" i="8"/>
  <c r="AL902" i="8" s="1"/>
  <c r="AX766" i="2"/>
  <c r="AT457" i="2"/>
  <c r="AX359" i="2"/>
  <c r="AT163" i="2"/>
  <c r="AT611" i="16"/>
  <c r="AT1202" i="8"/>
  <c r="AX270" i="8"/>
  <c r="BC637" i="4"/>
  <c r="AX754" i="2"/>
  <c r="AT649" i="16"/>
  <c r="M123" i="18"/>
  <c r="AT584" i="16"/>
  <c r="AW524" i="14"/>
  <c r="AT1181" i="16"/>
  <c r="AX1257" i="16"/>
  <c r="AT1180" i="16"/>
  <c r="AT1144" i="16"/>
  <c r="AT1126" i="16"/>
  <c r="AT1007" i="16"/>
  <c r="AX1089" i="16"/>
  <c r="AT844" i="16"/>
  <c r="AT689" i="16"/>
  <c r="AX528" i="16"/>
  <c r="AX549" i="16"/>
  <c r="AX497" i="16"/>
  <c r="AB1281" i="16"/>
  <c r="AX307" i="16"/>
  <c r="AE1281" i="16"/>
  <c r="AT116" i="16"/>
  <c r="AT154" i="16"/>
  <c r="AT187" i="16"/>
  <c r="AW961" i="14"/>
  <c r="AW806" i="14"/>
  <c r="AW946" i="14"/>
  <c r="AW907" i="14"/>
  <c r="AW408" i="14"/>
  <c r="AW665" i="14"/>
  <c r="AW318" i="14"/>
  <c r="AW332" i="14"/>
  <c r="AX721" i="12"/>
  <c r="AX961" i="12"/>
  <c r="AX625" i="12"/>
  <c r="AX101" i="12"/>
  <c r="AX1216" i="10"/>
  <c r="AX1254" i="10"/>
  <c r="S1281" i="12"/>
  <c r="S1287" i="12" s="1"/>
  <c r="AX1063" i="10"/>
  <c r="AX89" i="12"/>
  <c r="AT1052" i="10"/>
  <c r="AX586" i="10"/>
  <c r="AT578" i="10"/>
  <c r="AX691" i="10"/>
  <c r="AT804" i="10"/>
  <c r="AT354" i="10"/>
  <c r="AT397" i="10"/>
  <c r="AX163" i="10"/>
  <c r="AT115" i="10"/>
  <c r="AX973" i="8"/>
  <c r="AX511" i="10"/>
  <c r="AT1203" i="8"/>
  <c r="AX948" i="8"/>
  <c r="AX894" i="8"/>
  <c r="AX881" i="8"/>
  <c r="AT526" i="8"/>
  <c r="AX542" i="8"/>
  <c r="AX423" i="8"/>
  <c r="AL1277" i="6"/>
  <c r="M1277" i="8" s="1"/>
  <c r="AT162" i="8"/>
  <c r="AX1229" i="6"/>
  <c r="AX229" i="8"/>
  <c r="AX934" i="6"/>
  <c r="AX115" i="8"/>
  <c r="AT46" i="8"/>
  <c r="AX1089" i="6"/>
  <c r="AT626" i="6"/>
  <c r="AM431" i="6"/>
  <c r="N431" i="8" s="1"/>
  <c r="AX721" i="6"/>
  <c r="AT1003" i="6"/>
  <c r="AX833" i="6"/>
  <c r="AL149" i="6"/>
  <c r="AX356" i="6"/>
  <c r="M1281" i="6"/>
  <c r="AX396" i="6"/>
  <c r="BG740" i="4"/>
  <c r="AX244" i="6"/>
  <c r="V1281" i="6"/>
  <c r="BC719" i="4"/>
  <c r="BG653" i="4"/>
  <c r="BG461" i="4"/>
  <c r="BG203" i="4"/>
  <c r="BC579" i="4"/>
  <c r="BC581" i="4" s="1"/>
  <c r="BC582" i="4" s="1"/>
  <c r="BG679" i="4"/>
  <c r="BC535" i="4"/>
  <c r="AT1002" i="2"/>
  <c r="AT1004" i="2" s="1"/>
  <c r="AT1005" i="2" s="1"/>
  <c r="AT290" i="4"/>
  <c r="I290" i="8" s="1"/>
  <c r="AK995" i="2"/>
  <c r="F995" i="8" s="1"/>
  <c r="BG216" i="4"/>
  <c r="BC239" i="4"/>
  <c r="AM878" i="8"/>
  <c r="AM889" i="8" s="1"/>
  <c r="AA1281" i="4"/>
  <c r="AK878" i="8"/>
  <c r="AK889" i="8" s="1"/>
  <c r="AX512" i="2"/>
  <c r="AX101" i="2"/>
  <c r="AL533" i="8"/>
  <c r="AL544" i="8" s="1"/>
  <c r="AX369" i="2"/>
  <c r="AX447" i="2"/>
  <c r="AL290" i="2"/>
  <c r="G290" i="8" s="1"/>
  <c r="AT764" i="2"/>
  <c r="AX459" i="2"/>
  <c r="AT357" i="2"/>
  <c r="AT429" i="12"/>
  <c r="AT391" i="12"/>
  <c r="AT376" i="12"/>
  <c r="AT374" i="12"/>
  <c r="AT372" i="12"/>
  <c r="AT370" i="12"/>
  <c r="AT368" i="12"/>
  <c r="AT327" i="12"/>
  <c r="AT298" i="12"/>
  <c r="AT296" i="12"/>
  <c r="AT392" i="12"/>
  <c r="AT336" i="12"/>
  <c r="AT334" i="12"/>
  <c r="AT332" i="12"/>
  <c r="AT330" i="12"/>
  <c r="AT328" i="12"/>
  <c r="AT428" i="12"/>
  <c r="AT415" i="12"/>
  <c r="AT413" i="12"/>
  <c r="AT411" i="12"/>
  <c r="AT409" i="12"/>
  <c r="AT407" i="12"/>
  <c r="AT386" i="12"/>
  <c r="AT359" i="12"/>
  <c r="AT351" i="12"/>
  <c r="AT319" i="12"/>
  <c r="AT421" i="12"/>
  <c r="AT401" i="12"/>
  <c r="AT388" i="12"/>
  <c r="AT365" i="12"/>
  <c r="AT394" i="12"/>
  <c r="AT364" i="12"/>
  <c r="AT361" i="12"/>
  <c r="AT321" i="12"/>
  <c r="AT314" i="12"/>
  <c r="AT423" i="12"/>
  <c r="AT367" i="12"/>
  <c r="AT396" i="12"/>
  <c r="AT425" i="12"/>
  <c r="AT418" i="12"/>
  <c r="AT404" i="12"/>
  <c r="AT398" i="12"/>
  <c r="AT390" i="12"/>
  <c r="AT381" i="12"/>
  <c r="AT373" i="12"/>
  <c r="AT310" i="12"/>
  <c r="AT308" i="12"/>
  <c r="AT306" i="12"/>
  <c r="AT304" i="12"/>
  <c r="AT302" i="12"/>
  <c r="AT427" i="12"/>
  <c r="AT403" i="12"/>
  <c r="AT383" i="12"/>
  <c r="AT375" i="12"/>
  <c r="AT358" i="12"/>
  <c r="AT420" i="12"/>
  <c r="AT414" i="12"/>
  <c r="AT412" i="12"/>
  <c r="AT410" i="12"/>
  <c r="AT408" i="12"/>
  <c r="AT406" i="12"/>
  <c r="AT400" i="12"/>
  <c r="AT385" i="12"/>
  <c r="AT393" i="12"/>
  <c r="AT387" i="12"/>
  <c r="AT360" i="12"/>
  <c r="AT353" i="12"/>
  <c r="AT339" i="12"/>
  <c r="AT333" i="12"/>
  <c r="AT326" i="12"/>
  <c r="AT320" i="12"/>
  <c r="AT313" i="12"/>
  <c r="AT430" i="12"/>
  <c r="AT352" i="12"/>
  <c r="AT382" i="12"/>
  <c r="AT379" i="12"/>
  <c r="AT366" i="12"/>
  <c r="AT355" i="12"/>
  <c r="AT347" i="12"/>
  <c r="AT344" i="12"/>
  <c r="AT417" i="12"/>
  <c r="AT402" i="12"/>
  <c r="AT399" i="12"/>
  <c r="AT369" i="12"/>
  <c r="AT305" i="12"/>
  <c r="AT416" i="12"/>
  <c r="AT300" i="12"/>
  <c r="AT431" i="12"/>
  <c r="AT424" i="12"/>
  <c r="AT384" i="12"/>
  <c r="AT357" i="12"/>
  <c r="AT322" i="12"/>
  <c r="AT312" i="12"/>
  <c r="AT307" i="12"/>
  <c r="AT299" i="12"/>
  <c r="AT395" i="12"/>
  <c r="AT378" i="12"/>
  <c r="AT325" i="12"/>
  <c r="AT292" i="12"/>
  <c r="AT377" i="12"/>
  <c r="AT371" i="12"/>
  <c r="AT335" i="12"/>
  <c r="AT318" i="12"/>
  <c r="AT311" i="12"/>
  <c r="AT291" i="12"/>
  <c r="AT362" i="12"/>
  <c r="AT349" i="12"/>
  <c r="AT338" i="12"/>
  <c r="AT342" i="12"/>
  <c r="AT324" i="12"/>
  <c r="AT316" i="12"/>
  <c r="AT419" i="12"/>
  <c r="AT397" i="12"/>
  <c r="AT380" i="12"/>
  <c r="AT354" i="12"/>
  <c r="AT345" i="12"/>
  <c r="AT337" i="12"/>
  <c r="AT294" i="12"/>
  <c r="AT329" i="12"/>
  <c r="AT297" i="12"/>
  <c r="AT348" i="12"/>
  <c r="AT323" i="12"/>
  <c r="AT422" i="12"/>
  <c r="AT405" i="12"/>
  <c r="AT341" i="12"/>
  <c r="AT315" i="12"/>
  <c r="AT356" i="12"/>
  <c r="AT301" i="12"/>
  <c r="AT293" i="12"/>
  <c r="AT389" i="12"/>
  <c r="AT343" i="12"/>
  <c r="AT331" i="12"/>
  <c r="AT309" i="12"/>
  <c r="AT303" i="12"/>
  <c r="AT340" i="12"/>
  <c r="AT317" i="12"/>
  <c r="AT363" i="12"/>
  <c r="AT295" i="12"/>
  <c r="AT350" i="12"/>
  <c r="AT426" i="12"/>
  <c r="AT346" i="12"/>
  <c r="AX935" i="10"/>
  <c r="AX269" i="10"/>
  <c r="AM1281" i="10"/>
  <c r="BC843" i="4"/>
  <c r="AT739" i="2"/>
  <c r="AT304" i="2"/>
  <c r="AX1230" i="16"/>
  <c r="AX807" i="16"/>
  <c r="AX579" i="16"/>
  <c r="AT805" i="16"/>
  <c r="AT408" i="16"/>
  <c r="AX562" i="16"/>
  <c r="AX423" i="16"/>
  <c r="AW445" i="14"/>
  <c r="I216" i="28"/>
  <c r="AT1176" i="16"/>
  <c r="AX1128" i="16"/>
  <c r="AT1087" i="16"/>
  <c r="AT719" i="16"/>
  <c r="AX691" i="16"/>
  <c r="AT547" i="16"/>
  <c r="AT495" i="16"/>
  <c r="O1281" i="16"/>
  <c r="AX127" i="16"/>
  <c r="AX118" i="16"/>
  <c r="Z1281" i="16"/>
  <c r="Y1281" i="16"/>
  <c r="AX62" i="16"/>
  <c r="AG1281" i="16"/>
  <c r="AW357" i="14"/>
  <c r="AW510" i="14"/>
  <c r="AT33" i="16"/>
  <c r="AW268" i="14"/>
  <c r="AW215" i="14"/>
  <c r="AW101" i="14"/>
  <c r="AW396" i="14"/>
  <c r="AX1203" i="12"/>
  <c r="AW600" i="14"/>
  <c r="AX974" i="12"/>
  <c r="AX882" i="12"/>
  <c r="AX910" i="12"/>
  <c r="AX458" i="12"/>
  <c r="AX599" i="12"/>
  <c r="AX304" i="12"/>
  <c r="AT1179" i="10"/>
  <c r="AT1061" i="10"/>
  <c r="AC1281" i="12"/>
  <c r="AC1287" i="12" s="1"/>
  <c r="AX868" i="10"/>
  <c r="AX1054" i="10"/>
  <c r="AT561" i="10"/>
  <c r="AT689" i="10"/>
  <c r="AX445" i="10"/>
  <c r="AT908" i="10"/>
  <c r="AX331" i="10"/>
  <c r="AX215" i="10"/>
  <c r="AX652" i="10"/>
  <c r="AX204" i="10"/>
  <c r="AX399" i="10"/>
  <c r="AI1281" i="10"/>
  <c r="AI1285" i="10" s="1"/>
  <c r="AX189" i="10"/>
  <c r="AX117" i="10"/>
  <c r="AT509" i="10"/>
  <c r="AX845" i="8"/>
  <c r="AX781" i="8"/>
  <c r="AT726" i="8"/>
  <c r="AX356" i="8"/>
  <c r="AX528" i="8"/>
  <c r="AX625" i="8"/>
  <c r="AX512" i="8"/>
  <c r="AT243" i="8"/>
  <c r="AT421" i="8"/>
  <c r="AX1189" i="6"/>
  <c r="AT139" i="8"/>
  <c r="AT1227" i="6"/>
  <c r="AT21" i="8"/>
  <c r="AX1176" i="6"/>
  <c r="AT1073" i="6"/>
  <c r="AX1036" i="6"/>
  <c r="AT547" i="10"/>
  <c r="AT22" i="8"/>
  <c r="AT1008" i="6"/>
  <c r="AT1087" i="6"/>
  <c r="AT584" i="6"/>
  <c r="AX486" i="6"/>
  <c r="AM149" i="6"/>
  <c r="W1281" i="6"/>
  <c r="AT831" i="6"/>
  <c r="AX141" i="6"/>
  <c r="AT1151" i="6"/>
  <c r="AT354" i="6"/>
  <c r="BC1268" i="4"/>
  <c r="AT394" i="6"/>
  <c r="AX947" i="6"/>
  <c r="BC738" i="4"/>
  <c r="BC688" i="4"/>
  <c r="AT242" i="6"/>
  <c r="BG1089" i="4"/>
  <c r="BC751" i="4"/>
  <c r="BG612" i="4"/>
  <c r="BG920" i="4"/>
  <c r="BG304" i="4"/>
  <c r="BC651" i="4"/>
  <c r="BC459" i="4"/>
  <c r="BG524" i="4"/>
  <c r="BG15" i="4"/>
  <c r="BG229" i="4"/>
  <c r="BG665" i="4"/>
  <c r="AT431" i="4"/>
  <c r="I431" i="8" s="1"/>
  <c r="BC499" i="4"/>
  <c r="BG910" i="4"/>
  <c r="AK813" i="8"/>
  <c r="BC214" i="4"/>
  <c r="BG241" i="4"/>
  <c r="K1281" i="4"/>
  <c r="AK455" i="8"/>
  <c r="AK466" i="8" s="1"/>
  <c r="AX74" i="2"/>
  <c r="AT1114" i="2"/>
  <c r="AK620" i="8"/>
  <c r="AK713" i="8" s="1"/>
  <c r="AX485" i="2"/>
  <c r="AX423" i="2"/>
  <c r="AT752" i="16"/>
  <c r="AW1230" i="14"/>
  <c r="AS1248" i="14"/>
  <c r="AS1246" i="14"/>
  <c r="AS1244" i="14"/>
  <c r="AS1277" i="14"/>
  <c r="AJ1281" i="14"/>
  <c r="AS1273" i="14"/>
  <c r="AS1271" i="14"/>
  <c r="AS1269" i="14"/>
  <c r="AS1267" i="14"/>
  <c r="AS1265" i="14"/>
  <c r="AS1251" i="14"/>
  <c r="AS1247" i="14"/>
  <c r="AS1221" i="14"/>
  <c r="AS1219" i="14"/>
  <c r="AS1217" i="14"/>
  <c r="AS1215" i="14"/>
  <c r="AS1213" i="14"/>
  <c r="AS1195" i="14"/>
  <c r="AS1193" i="14"/>
  <c r="AS1191" i="14"/>
  <c r="AS1189" i="14"/>
  <c r="AS1187" i="14"/>
  <c r="AS1183" i="14"/>
  <c r="AS1181" i="14"/>
  <c r="AS1179" i="14"/>
  <c r="AS1177" i="14"/>
  <c r="AS1175" i="14"/>
  <c r="AS1158" i="14"/>
  <c r="AS1143" i="14"/>
  <c r="AS1141" i="14"/>
  <c r="AS1137" i="14"/>
  <c r="AS1133" i="14"/>
  <c r="AS1131" i="14"/>
  <c r="AS1129" i="14"/>
  <c r="AS1127" i="14"/>
  <c r="AS1125" i="14"/>
  <c r="AS1108" i="14"/>
  <c r="AS1261" i="14"/>
  <c r="AS1259" i="14"/>
  <c r="AS1257" i="14"/>
  <c r="AS1255" i="14"/>
  <c r="AS1253" i="14"/>
  <c r="AS1169" i="14"/>
  <c r="AS1167" i="14"/>
  <c r="AS1165" i="14"/>
  <c r="AS1163" i="14"/>
  <c r="AS1161" i="14"/>
  <c r="AS1136" i="14"/>
  <c r="AS1119" i="14"/>
  <c r="AS1117" i="14"/>
  <c r="AS1115" i="14"/>
  <c r="AS1113" i="14"/>
  <c r="AS1111" i="14"/>
  <c r="AS1097" i="14"/>
  <c r="AS1083" i="14"/>
  <c r="AS1031" i="14"/>
  <c r="AS1015" i="14"/>
  <c r="AS1013" i="14"/>
  <c r="AS1011" i="14"/>
  <c r="AS1260" i="14"/>
  <c r="AS1224" i="14"/>
  <c r="AS1216" i="14"/>
  <c r="AS1174" i="14"/>
  <c r="AS1101" i="14"/>
  <c r="AS1073" i="14"/>
  <c r="AS1054" i="14"/>
  <c r="AS1037" i="14"/>
  <c r="AS1020" i="14"/>
  <c r="AS1005" i="14"/>
  <c r="AS876" i="14"/>
  <c r="AS865" i="14"/>
  <c r="AS857" i="14"/>
  <c r="AS852" i="14"/>
  <c r="AS1238" i="14"/>
  <c r="AS1223" i="14"/>
  <c r="AS1218" i="14"/>
  <c r="AS1176" i="14"/>
  <c r="AS1170" i="14"/>
  <c r="AS1112" i="14"/>
  <c r="AS1090" i="14"/>
  <c r="AS1075" i="14"/>
  <c r="AS1039" i="14"/>
  <c r="AS1022" i="14"/>
  <c r="AS1004" i="14"/>
  <c r="AS981" i="14"/>
  <c r="AS1264" i="14"/>
  <c r="AS1242" i="14"/>
  <c r="AS1240" i="14"/>
  <c r="AS1234" i="14"/>
  <c r="AS1232" i="14"/>
  <c r="AS1230" i="14"/>
  <c r="AS1228" i="14"/>
  <c r="AS1226" i="14"/>
  <c r="AS1220" i="14"/>
  <c r="AS1199" i="14"/>
  <c r="AS1178" i="14"/>
  <c r="AS1146" i="14"/>
  <c r="AS1140" i="14"/>
  <c r="AS1103" i="14"/>
  <c r="AS1096" i="14"/>
  <c r="AS1082" i="14"/>
  <c r="AS1077" i="14"/>
  <c r="AS1058" i="14"/>
  <c r="AS1045" i="14"/>
  <c r="AS1041" i="14"/>
  <c r="AS1024" i="14"/>
  <c r="AS1009" i="14"/>
  <c r="AS1007" i="14"/>
  <c r="AS999" i="14"/>
  <c r="AS980" i="14"/>
  <c r="AS1222" i="14"/>
  <c r="AS1209" i="14"/>
  <c r="AS1207" i="14"/>
  <c r="AS1205" i="14"/>
  <c r="AS1203" i="14"/>
  <c r="AS1201" i="14"/>
  <c r="AS1180" i="14"/>
  <c r="AS1145" i="14"/>
  <c r="AS1114" i="14"/>
  <c r="AS1095" i="14"/>
  <c r="AS1092" i="14"/>
  <c r="AS1079" i="14"/>
  <c r="AS1026" i="14"/>
  <c r="AS1003" i="14"/>
  <c r="AS1001" i="14"/>
  <c r="AS991" i="14"/>
  <c r="AS989" i="14"/>
  <c r="AS987" i="14"/>
  <c r="AS985" i="14"/>
  <c r="AS983" i="14"/>
  <c r="AS969" i="14"/>
  <c r="AS955" i="14"/>
  <c r="AS1266" i="14"/>
  <c r="AS1211" i="14"/>
  <c r="AS1182" i="14"/>
  <c r="AS1156" i="14"/>
  <c r="AS1154" i="14"/>
  <c r="AS1152" i="14"/>
  <c r="AS1150" i="14"/>
  <c r="AS1148" i="14"/>
  <c r="AS1142" i="14"/>
  <c r="AS1105" i="14"/>
  <c r="AS1085" i="14"/>
  <c r="AS1081" i="14"/>
  <c r="AS1060" i="14"/>
  <c r="AS1047" i="14"/>
  <c r="AS1028" i="14"/>
  <c r="AS979" i="14"/>
  <c r="AS977" i="14"/>
  <c r="AS975" i="14"/>
  <c r="AS973" i="14"/>
  <c r="AS971" i="14"/>
  <c r="AS954" i="14"/>
  <c r="AS1268" i="14"/>
  <c r="AS1250" i="14"/>
  <c r="AS1210" i="14"/>
  <c r="AS1144" i="14"/>
  <c r="AS1134" i="14"/>
  <c r="AS1116" i="14"/>
  <c r="AS1094" i="14"/>
  <c r="AS1087" i="14"/>
  <c r="AS1070" i="14"/>
  <c r="AS1062" i="14"/>
  <c r="AS1049" i="14"/>
  <c r="AS1032" i="14"/>
  <c r="AS965" i="14"/>
  <c r="AS963" i="14"/>
  <c r="AS961" i="14"/>
  <c r="AS959" i="14"/>
  <c r="AS957" i="14"/>
  <c r="AS943" i="14"/>
  <c r="AS929" i="14"/>
  <c r="AS927" i="14"/>
  <c r="AS925" i="14"/>
  <c r="AS923" i="14"/>
  <c r="AS921" i="14"/>
  <c r="AS919" i="14"/>
  <c r="AS913" i="14"/>
  <c r="AS911" i="14"/>
  <c r="AS909" i="14"/>
  <c r="AS907" i="14"/>
  <c r="AS905" i="14"/>
  <c r="AS811" i="14"/>
  <c r="AS809" i="14"/>
  <c r="AS807" i="14"/>
  <c r="AS805" i="14"/>
  <c r="AS803" i="14"/>
  <c r="AS789" i="14"/>
  <c r="AS775" i="14"/>
  <c r="AS1275" i="14"/>
  <c r="AS1270" i="14"/>
  <c r="AS1249" i="14"/>
  <c r="AS1186" i="14"/>
  <c r="AS1122" i="14"/>
  <c r="AS1109" i="14"/>
  <c r="AS1107" i="14"/>
  <c r="AS1098" i="14"/>
  <c r="AS1272" i="14"/>
  <c r="AS1173" i="14"/>
  <c r="AS1160" i="14"/>
  <c r="AS1274" i="14"/>
  <c r="AS1263" i="14"/>
  <c r="AS1252" i="14"/>
  <c r="AS1237" i="14"/>
  <c r="AS1188" i="14"/>
  <c r="AS1124" i="14"/>
  <c r="AS1100" i="14"/>
  <c r="AS1072" i="14"/>
  <c r="AS1068" i="14"/>
  <c r="AS1055" i="14"/>
  <c r="AS1036" i="14"/>
  <c r="AS1021" i="14"/>
  <c r="AS1262" i="14"/>
  <c r="AS1236" i="14"/>
  <c r="AS1225" i="14"/>
  <c r="AS1198" i="14"/>
  <c r="AS1190" i="14"/>
  <c r="AS1162" i="14"/>
  <c r="AS1139" i="14"/>
  <c r="AS1126" i="14"/>
  <c r="AS1120" i="14"/>
  <c r="AS1091" i="14"/>
  <c r="AS1074" i="14"/>
  <c r="AS1057" i="14"/>
  <c r="AS1044" i="14"/>
  <c r="AS1038" i="14"/>
  <c r="AS1023" i="14"/>
  <c r="AS1006" i="14"/>
  <c r="AS998" i="14"/>
  <c r="AS993" i="14"/>
  <c r="AS890" i="14"/>
  <c r="AS888" i="14"/>
  <c r="AS886" i="14"/>
  <c r="AS884" i="14"/>
  <c r="AS882" i="14"/>
  <c r="AS880" i="14"/>
  <c r="AS874" i="14"/>
  <c r="AS872" i="14"/>
  <c r="AS870" i="14"/>
  <c r="AS868" i="14"/>
  <c r="AS866" i="14"/>
  <c r="AS858" i="14"/>
  <c r="AS839" i="14"/>
  <c r="AS711" i="14"/>
  <c r="AS558" i="14"/>
  <c r="AS546" i="14"/>
  <c r="AS1235" i="14"/>
  <c r="AS1206" i="14"/>
  <c r="AS1153" i="14"/>
  <c r="AS1084" i="14"/>
  <c r="AS1067" i="14"/>
  <c r="AS1064" i="14"/>
  <c r="AS1061" i="14"/>
  <c r="AS976" i="14"/>
  <c r="AS947" i="14"/>
  <c r="AS941" i="14"/>
  <c r="AS933" i="14"/>
  <c r="AS926" i="14"/>
  <c r="AS906" i="14"/>
  <c r="AS899" i="14"/>
  <c r="AS885" i="14"/>
  <c r="AS871" i="14"/>
  <c r="AS848" i="14"/>
  <c r="AS822" i="14"/>
  <c r="AS792" i="14"/>
  <c r="AS773" i="14"/>
  <c r="AS695" i="14"/>
  <c r="AS1243" i="14"/>
  <c r="AS1159" i="14"/>
  <c r="AS1078" i="14"/>
  <c r="AS1035" i="14"/>
  <c r="AS990" i="14"/>
  <c r="AS962" i="14"/>
  <c r="AS952" i="14"/>
  <c r="AS940" i="14"/>
  <c r="AS892" i="14"/>
  <c r="AS1231" i="14"/>
  <c r="AS1202" i="14"/>
  <c r="AS1149" i="14"/>
  <c r="AS1056" i="14"/>
  <c r="AS1046" i="14"/>
  <c r="AS984" i="14"/>
  <c r="AS1212" i="14"/>
  <c r="AS1106" i="14"/>
  <c r="AS1099" i="14"/>
  <c r="AS1093" i="14"/>
  <c r="AS1071" i="14"/>
  <c r="AS1052" i="14"/>
  <c r="AS949" i="14"/>
  <c r="AS1227" i="14"/>
  <c r="AS1197" i="14"/>
  <c r="AS1168" i="14"/>
  <c r="AS1121" i="14"/>
  <c r="AS1102" i="14"/>
  <c r="AS1132" i="14"/>
  <c r="AS1128" i="14"/>
  <c r="AS1089" i="14"/>
  <c r="AS1066" i="14"/>
  <c r="AS1040" i="14"/>
  <c r="AS1014" i="14"/>
  <c r="AS1008" i="14"/>
  <c r="AS996" i="14"/>
  <c r="AS944" i="14"/>
  <c r="AS930" i="14"/>
  <c r="AS1258" i="14"/>
  <c r="AS1254" i="14"/>
  <c r="AS1196" i="14"/>
  <c r="AS1192" i="14"/>
  <c r="AS1164" i="14"/>
  <c r="AS1034" i="14"/>
  <c r="AS1030" i="14"/>
  <c r="AS1029" i="14"/>
  <c r="AS995" i="14"/>
  <c r="AS992" i="14"/>
  <c r="AS978" i="14"/>
  <c r="AS964" i="14"/>
  <c r="AS951" i="14"/>
  <c r="AS939" i="14"/>
  <c r="AS916" i="14"/>
  <c r="AS912" i="14"/>
  <c r="AS875" i="14"/>
  <c r="AS861" i="14"/>
  <c r="AS836" i="14"/>
  <c r="AS817" i="14"/>
  <c r="AS1239" i="14"/>
  <c r="AS1208" i="14"/>
  <c r="AS1155" i="14"/>
  <c r="AS1138" i="14"/>
  <c r="AS1086" i="14"/>
  <c r="AS1063" i="14"/>
  <c r="AS1051" i="14"/>
  <c r="AS1025" i="14"/>
  <c r="AS1019" i="14"/>
  <c r="AS1214" i="14"/>
  <c r="AS1185" i="14"/>
  <c r="AS1080" i="14"/>
  <c r="AS1059" i="14"/>
  <c r="AS968" i="14"/>
  <c r="AS958" i="14"/>
  <c r="AS946" i="14"/>
  <c r="AS932" i="14"/>
  <c r="AS918" i="14"/>
  <c r="AS914" i="14"/>
  <c r="AS879" i="14"/>
  <c r="AS838" i="14"/>
  <c r="AS827" i="14"/>
  <c r="AS821" i="14"/>
  <c r="AS793" i="14"/>
  <c r="AS776" i="14"/>
  <c r="AS772" i="14"/>
  <c r="AS696" i="14"/>
  <c r="AS675" i="14"/>
  <c r="AS671" i="14"/>
  <c r="AS669" i="14"/>
  <c r="AS667" i="14"/>
  <c r="AS665" i="14"/>
  <c r="AS663" i="14"/>
  <c r="AS657" i="14"/>
  <c r="AS655" i="14"/>
  <c r="AS653" i="14"/>
  <c r="AS651" i="14"/>
  <c r="AS649" i="14"/>
  <c r="AS595" i="14"/>
  <c r="AS589" i="14"/>
  <c r="AS568" i="14"/>
  <c r="AS551" i="14"/>
  <c r="AS1229" i="14"/>
  <c r="AS1200" i="14"/>
  <c r="AS1147" i="14"/>
  <c r="AS1053" i="14"/>
  <c r="AS1043" i="14"/>
  <c r="AS1042" i="14"/>
  <c r="AS966" i="14"/>
  <c r="AS948" i="14"/>
  <c r="AS1076" i="14"/>
  <c r="AS1002" i="14"/>
  <c r="AS986" i="14"/>
  <c r="AS967" i="14"/>
  <c r="AS953" i="14"/>
  <c r="AS950" i="14"/>
  <c r="AS938" i="14"/>
  <c r="AS928" i="14"/>
  <c r="AS1010" i="14"/>
  <c r="AS997" i="14"/>
  <c r="AS982" i="14"/>
  <c r="AS896" i="14"/>
  <c r="AS877" i="14"/>
  <c r="AS869" i="14"/>
  <c r="AS854" i="14"/>
  <c r="AS820" i="14"/>
  <c r="AS799" i="14"/>
  <c r="AS783" i="14"/>
  <c r="AS778" i="14"/>
  <c r="AS769" i="14"/>
  <c r="AS767" i="14"/>
  <c r="AS765" i="14"/>
  <c r="AS727" i="14"/>
  <c r="AS704" i="14"/>
  <c r="AS693" i="14"/>
  <c r="AS680" i="14"/>
  <c r="AS673" i="14"/>
  <c r="AS920" i="14"/>
  <c r="AS917" i="14"/>
  <c r="AS901" i="14"/>
  <c r="AS846" i="14"/>
  <c r="AS832" i="14"/>
  <c r="AS826" i="14"/>
  <c r="AS825" i="14"/>
  <c r="AS794" i="14"/>
  <c r="AS785" i="14"/>
  <c r="AS771" i="14"/>
  <c r="AS756" i="14"/>
  <c r="AS749" i="14"/>
  <c r="AS745" i="14"/>
  <c r="AS686" i="14"/>
  <c r="AS672" i="14"/>
  <c r="AS650" i="14"/>
  <c r="AS627" i="14"/>
  <c r="AS612" i="14"/>
  <c r="AS610" i="14"/>
  <c r="AS1050" i="14"/>
  <c r="AS898" i="14"/>
  <c r="AS893" i="14"/>
  <c r="AS841" i="14"/>
  <c r="AS834" i="14"/>
  <c r="AS748" i="14"/>
  <c r="AS738" i="14"/>
  <c r="AS729" i="14"/>
  <c r="AS718" i="14"/>
  <c r="AS699" i="14"/>
  <c r="AS685" i="14"/>
  <c r="AS682" i="14"/>
  <c r="AS660" i="14"/>
  <c r="AS652" i="14"/>
  <c r="AS614" i="14"/>
  <c r="AS1233" i="14"/>
  <c r="AS1194" i="14"/>
  <c r="AS859" i="14"/>
  <c r="AS851" i="14"/>
  <c r="AS815" i="14"/>
  <c r="AS808" i="14"/>
  <c r="AS791" i="14"/>
  <c r="AS758" i="14"/>
  <c r="AS747" i="14"/>
  <c r="AS706" i="14"/>
  <c r="AS698" i="14"/>
  <c r="AS937" i="14"/>
  <c r="AS934" i="14"/>
  <c r="AS931" i="14"/>
  <c r="AS903" i="14"/>
  <c r="AS889" i="14"/>
  <c r="AS780" i="14"/>
  <c r="AS774" i="14"/>
  <c r="AS751" i="14"/>
  <c r="AS740" i="14"/>
  <c r="AS731" i="14"/>
  <c r="AS724" i="14"/>
  <c r="AS720" i="14"/>
  <c r="AS697" i="14"/>
  <c r="AS684" i="14"/>
  <c r="AS656" i="14"/>
  <c r="AS631" i="14"/>
  <c r="AS618" i="14"/>
  <c r="AS601" i="14"/>
  <c r="AS592" i="14"/>
  <c r="AS564" i="14"/>
  <c r="AS553" i="14"/>
  <c r="AS542" i="14"/>
  <c r="AS527" i="14"/>
  <c r="AS508" i="14"/>
  <c r="AS467" i="14"/>
  <c r="AS455" i="14"/>
  <c r="AS439" i="14"/>
  <c r="AS437" i="14"/>
  <c r="AS362" i="14"/>
  <c r="AS360" i="14"/>
  <c r="AS358" i="14"/>
  <c r="AS356" i="14"/>
  <c r="AS354" i="14"/>
  <c r="AS340" i="14"/>
  <c r="AS326" i="14"/>
  <c r="AS1184" i="14"/>
  <c r="AS1157" i="14"/>
  <c r="AS1065" i="14"/>
  <c r="AS902" i="14"/>
  <c r="AS887" i="14"/>
  <c r="AS843" i="14"/>
  <c r="AS829" i="14"/>
  <c r="AS796" i="14"/>
  <c r="AS760" i="14"/>
  <c r="AS1118" i="14"/>
  <c r="AS942" i="14"/>
  <c r="AS900" i="14"/>
  <c r="AS762" i="14"/>
  <c r="AS753" i="14"/>
  <c r="AS742" i="14"/>
  <c r="AS733" i="14"/>
  <c r="AS708" i="14"/>
  <c r="AS690" i="14"/>
  <c r="AS664" i="14"/>
  <c r="AS647" i="14"/>
  <c r="AS645" i="14"/>
  <c r="AS643" i="14"/>
  <c r="AS641" i="14"/>
  <c r="AS639" i="14"/>
  <c r="AS637" i="14"/>
  <c r="AS605" i="14"/>
  <c r="AS1256" i="14"/>
  <c r="AS1000" i="14"/>
  <c r="AS988" i="14"/>
  <c r="AS974" i="14"/>
  <c r="AS970" i="14"/>
  <c r="AS945" i="14"/>
  <c r="AS922" i="14"/>
  <c r="AS895" i="14"/>
  <c r="AS881" i="14"/>
  <c r="AS840" i="14"/>
  <c r="AS824" i="14"/>
  <c r="AS819" i="14"/>
  <c r="AS788" i="14"/>
  <c r="AS782" i="14"/>
  <c r="AS777" i="14"/>
  <c r="AS761" i="14"/>
  <c r="AS726" i="14"/>
  <c r="AS710" i="14"/>
  <c r="AS703" i="14"/>
  <c r="AS692" i="14"/>
  <c r="AS679" i="14"/>
  <c r="AS666" i="14"/>
  <c r="AS646" i="14"/>
  <c r="AS626" i="14"/>
  <c r="AS585" i="14"/>
  <c r="AS579" i="14"/>
  <c r="AS577" i="14"/>
  <c r="AS573" i="14"/>
  <c r="AS533" i="14"/>
  <c r="AS514" i="14"/>
  <c r="AS492" i="14"/>
  <c r="AS427" i="14"/>
  <c r="AS425" i="14"/>
  <c r="AS423" i="14"/>
  <c r="AS421" i="14"/>
  <c r="AS419" i="14"/>
  <c r="AS405" i="14"/>
  <c r="AS391" i="14"/>
  <c r="AS298" i="14"/>
  <c r="AS296" i="14"/>
  <c r="AS276" i="14"/>
  <c r="AS1245" i="14"/>
  <c r="AS1166" i="14"/>
  <c r="AS1151" i="14"/>
  <c r="AS1104" i="14"/>
  <c r="AS1027" i="14"/>
  <c r="AS936" i="14"/>
  <c r="AS847" i="14"/>
  <c r="AS833" i="14"/>
  <c r="AS828" i="14"/>
  <c r="AS795" i="14"/>
  <c r="AS786" i="14"/>
  <c r="AS779" i="14"/>
  <c r="AS757" i="14"/>
  <c r="AS750" i="14"/>
  <c r="AS746" i="14"/>
  <c r="AS1069" i="14"/>
  <c r="AS894" i="14"/>
  <c r="AS800" i="14"/>
  <c r="AS741" i="14"/>
  <c r="AS709" i="14"/>
  <c r="AS700" i="14"/>
  <c r="AS681" i="14"/>
  <c r="AS670" i="14"/>
  <c r="AS662" i="14"/>
  <c r="AS644" i="14"/>
  <c r="AS634" i="14"/>
  <c r="AS619" i="14"/>
  <c r="AS616" i="14"/>
  <c r="AS608" i="14"/>
  <c r="AS603" i="14"/>
  <c r="AS535" i="14"/>
  <c r="AS528" i="14"/>
  <c r="AS519" i="14"/>
  <c r="AS512" i="14"/>
  <c r="AS483" i="14"/>
  <c r="AS451" i="14"/>
  <c r="AS433" i="14"/>
  <c r="AS428" i="14"/>
  <c r="AS395" i="14"/>
  <c r="AS377" i="14"/>
  <c r="AS374" i="14"/>
  <c r="AS349" i="14"/>
  <c r="AS330" i="14"/>
  <c r="AS1130" i="14"/>
  <c r="AS908" i="14"/>
  <c r="AS867" i="14"/>
  <c r="AS823" i="14"/>
  <c r="AS804" i="14"/>
  <c r="AS723" i="14"/>
  <c r="AS678" i="14"/>
  <c r="AS633" i="14"/>
  <c r="AS613" i="14"/>
  <c r="AS607" i="14"/>
  <c r="AS567" i="14"/>
  <c r="AS518" i="14"/>
  <c r="AS496" i="14"/>
  <c r="AS485" i="14"/>
  <c r="AS468" i="14"/>
  <c r="AS432" i="14"/>
  <c r="AS410" i="14"/>
  <c r="AS1033" i="14"/>
  <c r="AS883" i="14"/>
  <c r="AS864" i="14"/>
  <c r="AS816" i="14"/>
  <c r="AS722" i="14"/>
  <c r="AS689" i="14"/>
  <c r="AS594" i="14"/>
  <c r="AS593" i="14"/>
  <c r="AS588" i="14"/>
  <c r="AS583" i="14"/>
  <c r="AS560" i="14"/>
  <c r="AS537" i="14"/>
  <c r="AS532" i="14"/>
  <c r="AS530" i="14"/>
  <c r="AS507" i="14"/>
  <c r="AS487" i="14"/>
  <c r="AS442" i="14"/>
  <c r="AS436" i="14"/>
  <c r="AS431" i="14"/>
  <c r="AS399" i="14"/>
  <c r="AS380" i="14"/>
  <c r="AS365" i="14"/>
  <c r="AS357" i="14"/>
  <c r="AS334" i="14"/>
  <c r="AS312" i="14"/>
  <c r="AS301" i="14"/>
  <c r="AS295" i="14"/>
  <c r="AS291" i="14"/>
  <c r="AS287" i="14"/>
  <c r="AS268" i="14"/>
  <c r="AS248" i="14"/>
  <c r="AS246" i="14"/>
  <c r="AS244" i="14"/>
  <c r="AS242" i="14"/>
  <c r="AS240" i="14"/>
  <c r="AS223" i="14"/>
  <c r="AS1204" i="14"/>
  <c r="AS904" i="14"/>
  <c r="AS897" i="14"/>
  <c r="AS863" i="14"/>
  <c r="AS844" i="14"/>
  <c r="AS787" i="14"/>
  <c r="AS770" i="14"/>
  <c r="AS759" i="14"/>
  <c r="AS694" i="14"/>
  <c r="AS654" i="14"/>
  <c r="AS623" i="14"/>
  <c r="AS531" i="14"/>
  <c r="AS521" i="14"/>
  <c r="AS498" i="14"/>
  <c r="AS489" i="14"/>
  <c r="AS470" i="14"/>
  <c r="AS457" i="14"/>
  <c r="AS438" i="14"/>
  <c r="AS412" i="14"/>
  <c r="AS401" i="14"/>
  <c r="AS382" i="14"/>
  <c r="AS364" i="14"/>
  <c r="AS359" i="14"/>
  <c r="AS336" i="14"/>
  <c r="AS321" i="14"/>
  <c r="AS319" i="14"/>
  <c r="AS317" i="14"/>
  <c r="AS315" i="14"/>
  <c r="AS311" i="14"/>
  <c r="AS309" i="14"/>
  <c r="AS307" i="14"/>
  <c r="AS305" i="14"/>
  <c r="AS303" i="14"/>
  <c r="AS297" i="14"/>
  <c r="AS290" i="14"/>
  <c r="AS275" i="14"/>
  <c r="AS270" i="14"/>
  <c r="AS234" i="14"/>
  <c r="AS232" i="14"/>
  <c r="AS230" i="14"/>
  <c r="AS228" i="14"/>
  <c r="AS226" i="14"/>
  <c r="AS212" i="14"/>
  <c r="AS198" i="14"/>
  <c r="AS172" i="14"/>
  <c r="AS862" i="14"/>
  <c r="AS810" i="14"/>
  <c r="AS764" i="14"/>
  <c r="AS755" i="14"/>
  <c r="AS737" i="14"/>
  <c r="AS732" i="14"/>
  <c r="AS721" i="14"/>
  <c r="AS705" i="14"/>
  <c r="AS702" i="14"/>
  <c r="AS636" i="14"/>
  <c r="AS628" i="14"/>
  <c r="AS600" i="14"/>
  <c r="AS569" i="14"/>
  <c r="AS562" i="14"/>
  <c r="AS548" i="14"/>
  <c r="AS539" i="14"/>
  <c r="AS523" i="14"/>
  <c r="AS491" i="14"/>
  <c r="AS472" i="14"/>
  <c r="AS459" i="14"/>
  <c r="AS444" i="14"/>
  <c r="AS384" i="14"/>
  <c r="AS367" i="14"/>
  <c r="AS361" i="14"/>
  <c r="AS835" i="14"/>
  <c r="AS798" i="14"/>
  <c r="AS752" i="14"/>
  <c r="AS677" i="14"/>
  <c r="AS674" i="14"/>
  <c r="AS648" i="14"/>
  <c r="AS590" i="14"/>
  <c r="AS555" i="14"/>
  <c r="AS516" i="14"/>
  <c r="AS509" i="14"/>
  <c r="AS500" i="14"/>
  <c r="AS480" i="14"/>
  <c r="AS474" i="14"/>
  <c r="AS461" i="14"/>
  <c r="AS446" i="14"/>
  <c r="AS418" i="14"/>
  <c r="AS414" i="14"/>
  <c r="AS407" i="14"/>
  <c r="AS386" i="14"/>
  <c r="AS369" i="14"/>
  <c r="AS363" i="14"/>
  <c r="AS344" i="14"/>
  <c r="AS278" i="14"/>
  <c r="AS274" i="14"/>
  <c r="AS208" i="14"/>
  <c r="AS206" i="14"/>
  <c r="AS204" i="14"/>
  <c r="AS202" i="14"/>
  <c r="AS200" i="14"/>
  <c r="AS196" i="14"/>
  <c r="AS194" i="14"/>
  <c r="AS192" i="14"/>
  <c r="AS190" i="14"/>
  <c r="AS188" i="14"/>
  <c r="AS182" i="14"/>
  <c r="AS180" i="14"/>
  <c r="AS178" i="14"/>
  <c r="AS176" i="14"/>
  <c r="AS174" i="14"/>
  <c r="AS170" i="14"/>
  <c r="AS168" i="14"/>
  <c r="AS166" i="14"/>
  <c r="AS164" i="14"/>
  <c r="AS162" i="14"/>
  <c r="AS120" i="14"/>
  <c r="AS118" i="14"/>
  <c r="AS116" i="14"/>
  <c r="AS114" i="14"/>
  <c r="AS112" i="14"/>
  <c r="AS95" i="14"/>
  <c r="AS84" i="14"/>
  <c r="AS1048" i="14"/>
  <c r="AS1012" i="14"/>
  <c r="AS972" i="14"/>
  <c r="AS873" i="14"/>
  <c r="AS850" i="14"/>
  <c r="AS743" i="14"/>
  <c r="AS691" i="14"/>
  <c r="AS625" i="14"/>
  <c r="AS597" i="14"/>
  <c r="AS570" i="14"/>
  <c r="AS550" i="14"/>
  <c r="AS541" i="14"/>
  <c r="AS525" i="14"/>
  <c r="AS493" i="14"/>
  <c r="AS479" i="14"/>
  <c r="AS476" i="14"/>
  <c r="AS463" i="14"/>
  <c r="AS448" i="14"/>
  <c r="AS392" i="14"/>
  <c r="AS388" i="14"/>
  <c r="AS371" i="14"/>
  <c r="AS352" i="14"/>
  <c r="AS346" i="14"/>
  <c r="AS327" i="14"/>
  <c r="AS280" i="14"/>
  <c r="AS263" i="14"/>
  <c r="AS156" i="14"/>
  <c r="AS154" i="14"/>
  <c r="AS106" i="14"/>
  <c r="AS104" i="14"/>
  <c r="AS102" i="14"/>
  <c r="AS100" i="14"/>
  <c r="AS98" i="14"/>
  <c r="AS94" i="14"/>
  <c r="AS92" i="14"/>
  <c r="AS90" i="14"/>
  <c r="AS88" i="14"/>
  <c r="AS86" i="14"/>
  <c r="AS1088" i="14"/>
  <c r="AS960" i="14"/>
  <c r="AS831" i="14"/>
  <c r="AS728" i="14"/>
  <c r="AS688" i="14"/>
  <c r="AS683" i="14"/>
  <c r="AS661" i="14"/>
  <c r="AS638" i="14"/>
  <c r="AS622" i="14"/>
  <c r="AS615" i="14"/>
  <c r="AS602" i="14"/>
  <c r="AS576" i="14"/>
  <c r="AS566" i="14"/>
  <c r="AS559" i="14"/>
  <c r="AS534" i="14"/>
  <c r="AS511" i="14"/>
  <c r="AS502" i="14"/>
  <c r="AS478" i="14"/>
  <c r="AS465" i="14"/>
  <c r="AS450" i="14"/>
  <c r="AS409" i="14"/>
  <c r="AS1016" i="14"/>
  <c r="AS956" i="14"/>
  <c r="AS806" i="14"/>
  <c r="AS766" i="14"/>
  <c r="AS725" i="14"/>
  <c r="AS717" i="14"/>
  <c r="AS587" i="14"/>
  <c r="AS545" i="14"/>
  <c r="AS543" i="14"/>
  <c r="AS495" i="14"/>
  <c r="AS482" i="14"/>
  <c r="AS466" i="14"/>
  <c r="AS454" i="14"/>
  <c r="AS452" i="14"/>
  <c r="AS420" i="14"/>
  <c r="AS394" i="14"/>
  <c r="AS379" i="14"/>
  <c r="AS375" i="14"/>
  <c r="AS350" i="14"/>
  <c r="AS329" i="14"/>
  <c r="AS284" i="14"/>
  <c r="AS251" i="14"/>
  <c r="AS237" i="14"/>
  <c r="AS1241" i="14"/>
  <c r="AS818" i="14"/>
  <c r="AS736" i="14"/>
  <c r="AS734" i="14"/>
  <c r="AS635" i="14"/>
  <c r="AS582" i="14"/>
  <c r="AS552" i="14"/>
  <c r="AS544" i="14"/>
  <c r="AS536" i="14"/>
  <c r="AS529" i="14"/>
  <c r="AS520" i="14"/>
  <c r="AS513" i="14"/>
  <c r="AS506" i="14"/>
  <c r="AS504" i="14"/>
  <c r="AS497" i="14"/>
  <c r="AS484" i="14"/>
  <c r="AS453" i="14"/>
  <c r="AS441" i="14"/>
  <c r="AS435" i="14"/>
  <c r="AS411" i="14"/>
  <c r="AS404" i="14"/>
  <c r="AS396" i="14"/>
  <c r="AS339" i="14"/>
  <c r="AS331" i="14"/>
  <c r="AS300" i="14"/>
  <c r="AS294" i="14"/>
  <c r="AS286" i="14"/>
  <c r="AS265" i="14"/>
  <c r="AS261" i="14"/>
  <c r="AS259" i="14"/>
  <c r="AS257" i="14"/>
  <c r="AS255" i="14"/>
  <c r="AS253" i="14"/>
  <c r="AS236" i="14"/>
  <c r="AS135" i="14"/>
  <c r="AS629" i="14"/>
  <c r="AS477" i="14"/>
  <c r="AS408" i="14"/>
  <c r="AS343" i="14"/>
  <c r="AS335" i="14"/>
  <c r="AS332" i="14"/>
  <c r="AS324" i="14"/>
  <c r="AS318" i="14"/>
  <c r="AS215" i="14"/>
  <c r="AS167" i="14"/>
  <c r="AS147" i="14"/>
  <c r="AS142" i="14"/>
  <c r="AS125" i="14"/>
  <c r="AS51" i="14"/>
  <c r="AS18" i="14"/>
  <c r="AS1123" i="14"/>
  <c r="AS1018" i="14"/>
  <c r="AS719" i="14"/>
  <c r="AS621" i="14"/>
  <c r="AS611" i="14"/>
  <c r="AS584" i="14"/>
  <c r="AS443" i="14"/>
  <c r="AS434" i="14"/>
  <c r="AS385" i="14"/>
  <c r="AS368" i="14"/>
  <c r="AS325" i="14"/>
  <c r="AS310" i="14"/>
  <c r="AS302" i="14"/>
  <c r="AS260" i="14"/>
  <c r="AS252" i="14"/>
  <c r="AS247" i="14"/>
  <c r="AS203" i="14"/>
  <c r="AS197" i="14"/>
  <c r="AS144" i="14"/>
  <c r="AS127" i="14"/>
  <c r="AS103" i="14"/>
  <c r="AS85" i="14"/>
  <c r="AS72" i="14"/>
  <c r="AS53" i="14"/>
  <c r="AS1017" i="14"/>
  <c r="AS845" i="14"/>
  <c r="AS620" i="14"/>
  <c r="AS591" i="14"/>
  <c r="AS515" i="14"/>
  <c r="AS458" i="14"/>
  <c r="AS403" i="14"/>
  <c r="AS393" i="14"/>
  <c r="AS348" i="14"/>
  <c r="AS281" i="14"/>
  <c r="AS273" i="14"/>
  <c r="AS239" i="14"/>
  <c r="AS222" i="14"/>
  <c r="AS193" i="14"/>
  <c r="AS179" i="14"/>
  <c r="AS153" i="14"/>
  <c r="AS146" i="14"/>
  <c r="AS134" i="14"/>
  <c r="AS129" i="14"/>
  <c r="AS109" i="14"/>
  <c r="AS96" i="14"/>
  <c r="AS74" i="14"/>
  <c r="AS763" i="14"/>
  <c r="AS624" i="14"/>
  <c r="AS473" i="14"/>
  <c r="AS449" i="14"/>
  <c r="AS267" i="14"/>
  <c r="AS229" i="14"/>
  <c r="AS224" i="14"/>
  <c r="AS217" i="14"/>
  <c r="AS169" i="14"/>
  <c r="AS131" i="14"/>
  <c r="AS801" i="14"/>
  <c r="AS781" i="14"/>
  <c r="AS632" i="14"/>
  <c r="AS578" i="14"/>
  <c r="AS538" i="14"/>
  <c r="AS464" i="14"/>
  <c r="AS402" i="14"/>
  <c r="AS381" i="14"/>
  <c r="AS373" i="14"/>
  <c r="AS338" i="14"/>
  <c r="AS205" i="14"/>
  <c r="AS910" i="14"/>
  <c r="AS849" i="14"/>
  <c r="AS604" i="14"/>
  <c r="AS575" i="14"/>
  <c r="AS501" i="14"/>
  <c r="AS469" i="14"/>
  <c r="AS378" i="14"/>
  <c r="AS376" i="14"/>
  <c r="AS353" i="14"/>
  <c r="AS345" i="14"/>
  <c r="AS342" i="14"/>
  <c r="AS323" i="14"/>
  <c r="AS320" i="14"/>
  <c r="AS304" i="14"/>
  <c r="AS283" i="14"/>
  <c r="AS264" i="14"/>
  <c r="AS254" i="14"/>
  <c r="AS241" i="14"/>
  <c r="AS195" i="14"/>
  <c r="AS181" i="14"/>
  <c r="AS158" i="14"/>
  <c r="AS137" i="14"/>
  <c r="AS122" i="14"/>
  <c r="AS107" i="14"/>
  <c r="AS89" i="14"/>
  <c r="AS80" i="14"/>
  <c r="AS67" i="14"/>
  <c r="AS65" i="14"/>
  <c r="AS63" i="14"/>
  <c r="AS61" i="14"/>
  <c r="AS59" i="14"/>
  <c r="AS43" i="14"/>
  <c r="AS1172" i="14"/>
  <c r="AS878" i="14"/>
  <c r="AS830" i="14"/>
  <c r="AS642" i="14"/>
  <c r="AS574" i="14"/>
  <c r="AS563" i="14"/>
  <c r="AS554" i="14"/>
  <c r="AS547" i="14"/>
  <c r="AS524" i="14"/>
  <c r="AS426" i="14"/>
  <c r="AS422" i="14"/>
  <c r="AS337" i="14"/>
  <c r="AS328" i="14"/>
  <c r="AS314" i="14"/>
  <c r="AS219" i="14"/>
  <c r="AS214" i="14"/>
  <c r="AS185" i="14"/>
  <c r="AS1171" i="14"/>
  <c r="AS668" i="14"/>
  <c r="AS596" i="14"/>
  <c r="AS572" i="14"/>
  <c r="AS488" i="14"/>
  <c r="AS481" i="14"/>
  <c r="AS398" i="14"/>
  <c r="AS387" i="14"/>
  <c r="AS370" i="14"/>
  <c r="AS272" i="14"/>
  <c r="AS231" i="14"/>
  <c r="AS207" i="14"/>
  <c r="AS184" i="14"/>
  <c r="AS161" i="14"/>
  <c r="AS157" i="14"/>
  <c r="AS141" i="14"/>
  <c r="AS91" i="14"/>
  <c r="AS71" i="14"/>
  <c r="AS48" i="14"/>
  <c r="AS915" i="14"/>
  <c r="AS790" i="14"/>
  <c r="AS784" i="14"/>
  <c r="AS701" i="14"/>
  <c r="AS586" i="14"/>
  <c r="AS510" i="14"/>
  <c r="AS445" i="14"/>
  <c r="AS413" i="14"/>
  <c r="AS924" i="14"/>
  <c r="AS814" i="14"/>
  <c r="AS599" i="14"/>
  <c r="AS517" i="14"/>
  <c r="AS505" i="14"/>
  <c r="AS460" i="14"/>
  <c r="AS440" i="14"/>
  <c r="AS355" i="14"/>
  <c r="AS306" i="14"/>
  <c r="AS285" i="14"/>
  <c r="AS256" i="14"/>
  <c r="AS243" i="14"/>
  <c r="AS238" i="14"/>
  <c r="AS221" i="14"/>
  <c r="AS216" i="14"/>
  <c r="AS210" i="14"/>
  <c r="AS187" i="14"/>
  <c r="AS149" i="14"/>
  <c r="AS145" i="14"/>
  <c r="AS126" i="14"/>
  <c r="AS93" i="14"/>
  <c r="AS73" i="14"/>
  <c r="AS52" i="14"/>
  <c r="AS19" i="14"/>
  <c r="AS11" i="14"/>
  <c r="AS856" i="14"/>
  <c r="AS842" i="14"/>
  <c r="AS415" i="14"/>
  <c r="AS163" i="14"/>
  <c r="AS160" i="14"/>
  <c r="AS138" i="14"/>
  <c r="AS119" i="14"/>
  <c r="AS113" i="14"/>
  <c r="AS97" i="14"/>
  <c r="AS82" i="14"/>
  <c r="AS30" i="14"/>
  <c r="AS24" i="14"/>
  <c r="AS855" i="14"/>
  <c r="AS744" i="14"/>
  <c r="AS730" i="14"/>
  <c r="AS687" i="14"/>
  <c r="AS556" i="14"/>
  <c r="AS372" i="14"/>
  <c r="AS201" i="14"/>
  <c r="AS58" i="14"/>
  <c r="AS50" i="14"/>
  <c r="AS797" i="14"/>
  <c r="AS630" i="14"/>
  <c r="AS581" i="14"/>
  <c r="AS400" i="14"/>
  <c r="AS333" i="14"/>
  <c r="AS293" i="14"/>
  <c r="AS191" i="14"/>
  <c r="AS155" i="14"/>
  <c r="AS110" i="14"/>
  <c r="AS105" i="14"/>
  <c r="AS66" i="14"/>
  <c r="AS38" i="14"/>
  <c r="AS860" i="14"/>
  <c r="AS813" i="14"/>
  <c r="AS812" i="14"/>
  <c r="AS735" i="14"/>
  <c r="AS557" i="14"/>
  <c r="AS540" i="14"/>
  <c r="AS292" i="14"/>
  <c r="AS233" i="14"/>
  <c r="AS220" i="14"/>
  <c r="AS213" i="14"/>
  <c r="AS140" i="14"/>
  <c r="AS115" i="14"/>
  <c r="AS77" i="14"/>
  <c r="AS26" i="14"/>
  <c r="AS21" i="14"/>
  <c r="AS12" i="14"/>
  <c r="AS754" i="14"/>
  <c r="AS658" i="14"/>
  <c r="AS609" i="14"/>
  <c r="AS580" i="14"/>
  <c r="AS424" i="14"/>
  <c r="AS406" i="14"/>
  <c r="AS322" i="14"/>
  <c r="AS175" i="14"/>
  <c r="AS171" i="14"/>
  <c r="AS99" i="14"/>
  <c r="AS45" i="14"/>
  <c r="AS33" i="14"/>
  <c r="AS891" i="14"/>
  <c r="AS802" i="14"/>
  <c r="AS739" i="14"/>
  <c r="AS659" i="14"/>
  <c r="AS606" i="14"/>
  <c r="AS561" i="14"/>
  <c r="AS430" i="14"/>
  <c r="AS132" i="14"/>
  <c r="AS123" i="14"/>
  <c r="AS55" i="14"/>
  <c r="AS47" i="14"/>
  <c r="AS40" i="14"/>
  <c r="AS1110" i="14"/>
  <c r="AS617" i="14"/>
  <c r="AS429" i="14"/>
  <c r="AS390" i="14"/>
  <c r="AS347" i="14"/>
  <c r="AS68" i="14"/>
  <c r="AS60" i="14"/>
  <c r="AS35" i="14"/>
  <c r="AS28" i="14"/>
  <c r="AS23" i="14"/>
  <c r="AS17" i="14"/>
  <c r="AS14" i="14"/>
  <c r="AS565" i="14"/>
  <c r="AS308" i="14"/>
  <c r="AS277" i="14"/>
  <c r="AS271" i="14"/>
  <c r="AS245" i="14"/>
  <c r="AS225" i="14"/>
  <c r="AS159" i="14"/>
  <c r="AS57" i="14"/>
  <c r="AS494" i="14"/>
  <c r="AS447" i="14"/>
  <c r="AS389" i="14"/>
  <c r="AS186" i="14"/>
  <c r="AS165" i="14"/>
  <c r="AS139" i="14"/>
  <c r="AS128" i="14"/>
  <c r="AS108" i="14"/>
  <c r="AS101" i="14"/>
  <c r="AS79" i="14"/>
  <c r="AS76" i="14"/>
  <c r="AS56" i="14"/>
  <c r="AS49" i="14"/>
  <c r="AS42" i="14"/>
  <c r="AS16" i="14"/>
  <c r="AS462" i="14"/>
  <c r="AS117" i="14"/>
  <c r="AS70" i="14"/>
  <c r="AS37" i="14"/>
  <c r="AS25" i="14"/>
  <c r="AS456" i="14"/>
  <c r="AS313" i="14"/>
  <c r="AS262" i="14"/>
  <c r="AS111" i="14"/>
  <c r="AS522" i="14"/>
  <c r="AS351" i="14"/>
  <c r="AS235" i="14"/>
  <c r="AS211" i="14"/>
  <c r="AS189" i="14"/>
  <c r="AS183" i="14"/>
  <c r="AS13" i="14"/>
  <c r="AS417" i="14"/>
  <c r="AS383" i="14"/>
  <c r="AS209" i="14"/>
  <c r="AS83" i="14"/>
  <c r="AS31" i="14"/>
  <c r="AS768" i="14"/>
  <c r="AS526" i="14"/>
  <c r="AS416" i="14"/>
  <c r="AS316" i="14"/>
  <c r="AS266" i="14"/>
  <c r="AS124" i="14"/>
  <c r="AS44" i="14"/>
  <c r="AS707" i="14"/>
  <c r="AS75" i="14"/>
  <c r="AS54" i="14"/>
  <c r="AS471" i="14"/>
  <c r="AS34" i="14"/>
  <c r="AS935" i="14"/>
  <c r="AS676" i="14"/>
  <c r="AS549" i="14"/>
  <c r="AS41" i="14"/>
  <c r="AS475" i="14"/>
  <c r="AS366" i="14"/>
  <c r="AS269" i="14"/>
  <c r="AS250" i="14"/>
  <c r="AS199" i="14"/>
  <c r="AS64" i="14"/>
  <c r="AS20" i="14"/>
  <c r="AS15" i="14"/>
  <c r="AS486" i="14"/>
  <c r="AS299" i="14"/>
  <c r="AS249" i="14"/>
  <c r="AS218" i="14"/>
  <c r="AS177" i="14"/>
  <c r="AS46" i="14"/>
  <c r="AS598" i="14"/>
  <c r="AS173" i="14"/>
  <c r="AS130" i="14"/>
  <c r="AS78" i="14"/>
  <c r="AS27" i="14"/>
  <c r="AS288" i="14"/>
  <c r="AS258" i="14"/>
  <c r="AS22" i="14"/>
  <c r="AS640" i="14"/>
  <c r="AS490" i="14"/>
  <c r="AS121" i="14"/>
  <c r="AS81" i="14"/>
  <c r="AS499" i="14"/>
  <c r="AS341" i="14"/>
  <c r="AS503" i="14"/>
  <c r="AS136" i="14"/>
  <c r="AS87" i="14"/>
  <c r="AS32" i="14"/>
  <c r="AS29" i="14"/>
  <c r="AS10" i="14"/>
  <c r="AS36" i="14"/>
  <c r="AS9" i="14"/>
  <c r="AS397" i="14"/>
  <c r="AS62" i="14"/>
  <c r="AS227" i="14"/>
  <c r="AS69" i="14"/>
  <c r="AS279" i="14"/>
  <c r="AS133" i="14"/>
  <c r="AS282" i="14"/>
  <c r="AS39" i="14"/>
  <c r="AS143" i="14"/>
  <c r="AS837" i="14"/>
  <c r="AX551" i="12"/>
  <c r="AX191" i="12"/>
  <c r="AT469" i="8"/>
  <c r="AX305" i="8"/>
  <c r="AX461" i="6"/>
  <c r="U1286" i="4"/>
  <c r="U1290" i="4"/>
  <c r="AT830" i="2"/>
  <c r="AX613" i="16"/>
  <c r="AX946" i="16"/>
  <c r="AT944" i="16"/>
  <c r="M33" i="22"/>
  <c r="AT1201" i="16"/>
  <c r="AT984" i="16"/>
  <c r="AT1073" i="16"/>
  <c r="AX986" i="16"/>
  <c r="AT1203" i="16"/>
  <c r="AX1075" i="16"/>
  <c r="AT598" i="16"/>
  <c r="AX666" i="16"/>
  <c r="AT534" i="16"/>
  <c r="AT830" i="16"/>
  <c r="AT356" i="16"/>
  <c r="AT176" i="16"/>
  <c r="AT125" i="16"/>
  <c r="J1281" i="16"/>
  <c r="J1284" i="16" s="1"/>
  <c r="W1281" i="16"/>
  <c r="H1281" i="16"/>
  <c r="AX344" i="16"/>
  <c r="AT60" i="16"/>
  <c r="Q1281" i="16"/>
  <c r="AW921" i="14"/>
  <c r="AW870" i="14"/>
  <c r="AW818" i="14"/>
  <c r="AW254" i="14"/>
  <c r="AX35" i="16"/>
  <c r="AW485" i="14"/>
  <c r="AX707" i="12"/>
  <c r="AX1151" i="12"/>
  <c r="N1281" i="14"/>
  <c r="AX767" i="12"/>
  <c r="AX665" i="12"/>
  <c r="AX472" i="12"/>
  <c r="AF1281" i="12"/>
  <c r="AF1287" i="12" s="1"/>
  <c r="U1281" i="12"/>
  <c r="U1287" i="12" s="1"/>
  <c r="AX730" i="12"/>
  <c r="M1281" i="12"/>
  <c r="M1285" i="12" s="1"/>
  <c r="AX784" i="10"/>
  <c r="AX831" i="10"/>
  <c r="AX972" i="10"/>
  <c r="AT443" i="10"/>
  <c r="AX910" i="10"/>
  <c r="AT329" i="10"/>
  <c r="AT650" i="10"/>
  <c r="AT202" i="10"/>
  <c r="Z1281" i="10"/>
  <c r="AT187" i="10"/>
  <c r="AT98" i="10"/>
  <c r="AT843" i="8"/>
  <c r="AT579" i="8"/>
  <c r="AX721" i="8"/>
  <c r="AT623" i="8"/>
  <c r="AT510" i="8"/>
  <c r="AX245" i="8"/>
  <c r="AX141" i="8"/>
  <c r="AL290" i="6"/>
  <c r="M290" i="8" s="1"/>
  <c r="AT1174" i="6"/>
  <c r="AT1277" i="4"/>
  <c r="I1277" i="8" s="1"/>
  <c r="AX1202" i="6"/>
  <c r="AX549" i="10"/>
  <c r="AX24" i="8"/>
  <c r="AM995" i="6"/>
  <c r="N995" i="8" s="1"/>
  <c r="AT484" i="6"/>
  <c r="AX639" i="6"/>
  <c r="AX382" i="6"/>
  <c r="AX665" i="6"/>
  <c r="AX1153" i="6"/>
  <c r="BG1270" i="4"/>
  <c r="AT945" i="6"/>
  <c r="BG869" i="4"/>
  <c r="BG972" i="4"/>
  <c r="BC1087" i="4"/>
  <c r="BG629" i="4"/>
  <c r="AT572" i="4"/>
  <c r="I572" i="8" s="1"/>
  <c r="BG819" i="4"/>
  <c r="AX88" i="6"/>
  <c r="BC302" i="4"/>
  <c r="BC509" i="4"/>
  <c r="AV290" i="4"/>
  <c r="K290" i="8" s="1"/>
  <c r="BC663" i="4"/>
  <c r="BC805" i="4"/>
  <c r="BG501" i="4"/>
  <c r="BC908" i="4"/>
  <c r="AV149" i="4"/>
  <c r="BG127" i="4"/>
  <c r="AL1277" i="2"/>
  <c r="G1277" i="8" s="1"/>
  <c r="AX844" i="2"/>
  <c r="AX638" i="2"/>
  <c r="AX498" i="2"/>
  <c r="AX49" i="2"/>
  <c r="AX1116" i="2"/>
  <c r="AX908" i="2"/>
  <c r="AT1036" i="2"/>
  <c r="AT483" i="2"/>
  <c r="AT421" i="2"/>
  <c r="AT328" i="10"/>
  <c r="AX1178" i="8"/>
  <c r="AC1281" i="8"/>
  <c r="AX690" i="6"/>
  <c r="AX1022" i="6"/>
  <c r="AX64" i="8"/>
  <c r="BC355" i="4"/>
  <c r="V1286" i="4"/>
  <c r="V1290" i="4"/>
  <c r="BG49" i="4"/>
  <c r="O1281" i="4"/>
  <c r="AX1268" i="16"/>
  <c r="AX1205" i="16"/>
  <c r="AX819" i="16"/>
  <c r="AT20" i="16"/>
  <c r="AK1136" i="14"/>
  <c r="AK1281" i="14" s="1"/>
  <c r="AW191" i="14"/>
  <c r="AW140" i="14"/>
  <c r="AW580" i="14"/>
  <c r="AE1281" i="14"/>
  <c r="AX1190" i="12"/>
  <c r="AX808" i="12"/>
  <c r="AX523" i="12"/>
  <c r="AX297" i="12"/>
  <c r="AT1202" i="10"/>
  <c r="AX128" i="12"/>
  <c r="AX523" i="10"/>
  <c r="AX678" i="10"/>
  <c r="AX819" i="10"/>
  <c r="AT970" i="10"/>
  <c r="AT469" i="10"/>
  <c r="AX613" i="10"/>
  <c r="AT85" i="10"/>
  <c r="J1285" i="10"/>
  <c r="J1289" i="10"/>
  <c r="AT970" i="8"/>
  <c r="AX100" i="10"/>
  <c r="AT1145" i="8"/>
  <c r="AT1146" i="8" s="1"/>
  <c r="Y1285" i="10"/>
  <c r="Y1289" i="10"/>
  <c r="AT1034" i="8"/>
  <c r="AT1046" i="8"/>
  <c r="AT719" i="8"/>
  <c r="AT296" i="8"/>
  <c r="AX1143" i="6"/>
  <c r="AX975" i="6"/>
  <c r="BG1241" i="4"/>
  <c r="AX203" i="8"/>
  <c r="AT1150" i="6"/>
  <c r="AT727" i="6"/>
  <c r="AT380" i="6"/>
  <c r="AT663" i="6"/>
  <c r="BG1202" i="4"/>
  <c r="BC867" i="4"/>
  <c r="BC970" i="4"/>
  <c r="AV1277" i="4"/>
  <c r="K1277" i="8" s="1"/>
  <c r="BC817" i="4"/>
  <c r="AI1281" i="6"/>
  <c r="BC690" i="4"/>
  <c r="BG511" i="4"/>
  <c r="BC766" i="4"/>
  <c r="BC400" i="4"/>
  <c r="BC403" i="4" s="1"/>
  <c r="BC404" i="4" s="1"/>
  <c r="BC561" i="4"/>
  <c r="BG807" i="4"/>
  <c r="W1286" i="4"/>
  <c r="W1290" i="4"/>
  <c r="AL1236" i="8"/>
  <c r="AT1169" i="2"/>
  <c r="AT860" i="2"/>
  <c r="AT863" i="2" s="1"/>
  <c r="AT864" i="2" s="1"/>
  <c r="BC125" i="4"/>
  <c r="AL1199" i="8"/>
  <c r="AL1210" i="8" s="1"/>
  <c r="AL1277" i="8" s="1"/>
  <c r="AX780" i="2"/>
  <c r="AT1175" i="2"/>
  <c r="AX793" i="2"/>
  <c r="AT861" i="2"/>
  <c r="AX921" i="2"/>
  <c r="AT636" i="2"/>
  <c r="AL839" i="8"/>
  <c r="AX601" i="2"/>
  <c r="AX346" i="2"/>
  <c r="AL648" i="8"/>
  <c r="AL659" i="8" s="1"/>
  <c r="AX869" i="2"/>
  <c r="AK520" i="8"/>
  <c r="AK531" i="8" s="1"/>
  <c r="AT906" i="2"/>
  <c r="AT1151" i="2"/>
  <c r="AX1038" i="2"/>
  <c r="AX410" i="2"/>
  <c r="AT1020" i="8"/>
  <c r="AX1103" i="8"/>
  <c r="AX792" i="8"/>
  <c r="AX1075" i="8"/>
  <c r="AX424" i="6"/>
  <c r="AT213" i="6"/>
  <c r="BG936" i="4"/>
  <c r="AX1243" i="2"/>
  <c r="BG76" i="4"/>
  <c r="AT842" i="16"/>
  <c r="AX472" i="16"/>
  <c r="AX832" i="16"/>
  <c r="AX358" i="16"/>
  <c r="AX178" i="16"/>
  <c r="AW625" i="14"/>
  <c r="AB1281" i="14"/>
  <c r="AX445" i="12"/>
  <c r="AT1230" i="10"/>
  <c r="AT1162" i="16"/>
  <c r="I191" i="18"/>
  <c r="I195" i="18" s="1"/>
  <c r="AX1242" i="16"/>
  <c r="AT1145" i="16"/>
  <c r="AT1146" i="16" s="1"/>
  <c r="AT817" i="16"/>
  <c r="AT906" i="16"/>
  <c r="AT957" i="16"/>
  <c r="AT843" i="16"/>
  <c r="AX629" i="16"/>
  <c r="AT893" i="16"/>
  <c r="AT470" i="16"/>
  <c r="AT380" i="16"/>
  <c r="AT420" i="16"/>
  <c r="AX438" i="16"/>
  <c r="AX15" i="16"/>
  <c r="AT369" i="16"/>
  <c r="AT265" i="16"/>
  <c r="R1281" i="16"/>
  <c r="AX229" i="16"/>
  <c r="AW783" i="14"/>
  <c r="AW549" i="14"/>
  <c r="S1281" i="14"/>
  <c r="AW473" i="14"/>
  <c r="AW678" i="14"/>
  <c r="AX1101" i="12"/>
  <c r="AX1088" i="12"/>
  <c r="AX740" i="12"/>
  <c r="AX1002" i="12"/>
  <c r="AX330" i="12"/>
  <c r="AX357" i="12"/>
  <c r="AX241" i="12"/>
  <c r="AX1232" i="10"/>
  <c r="AX1038" i="10"/>
  <c r="AX1204" i="10"/>
  <c r="AT779" i="10"/>
  <c r="AX1090" i="10"/>
  <c r="AT676" i="10"/>
  <c r="AT817" i="10"/>
  <c r="AX471" i="10"/>
  <c r="AX664" i="10"/>
  <c r="AT611" i="10"/>
  <c r="AX177" i="10"/>
  <c r="AT34" i="10"/>
  <c r="AT156" i="10"/>
  <c r="AT158" i="10" s="1"/>
  <c r="AT159" i="10" s="1"/>
  <c r="AT1086" i="8"/>
  <c r="AX1036" i="8"/>
  <c r="AX1048" i="8"/>
  <c r="AT652" i="8"/>
  <c r="AT497" i="8"/>
  <c r="AT445" i="8"/>
  <c r="AX298" i="8"/>
  <c r="AK995" i="6"/>
  <c r="L995" i="8" s="1"/>
  <c r="AT1266" i="6"/>
  <c r="AX805" i="6"/>
  <c r="AT1033" i="6"/>
  <c r="BG1143" i="4"/>
  <c r="AX61" i="6"/>
  <c r="AX740" i="6"/>
  <c r="AT201" i="8"/>
  <c r="AK1136" i="6"/>
  <c r="L1136" i="8" s="1"/>
  <c r="AX499" i="6"/>
  <c r="AX74" i="6"/>
  <c r="BG1075" i="4"/>
  <c r="AX370" i="6"/>
  <c r="AT866" i="6"/>
  <c r="AX920" i="6"/>
  <c r="BC1200" i="4"/>
  <c r="AV572" i="4"/>
  <c r="K572" i="8" s="1"/>
  <c r="P1281" i="6"/>
  <c r="BG692" i="4"/>
  <c r="BG768" i="4"/>
  <c r="BG563" i="4"/>
  <c r="BC111" i="4"/>
  <c r="AM1123" i="8"/>
  <c r="AM1134" i="8" s="1"/>
  <c r="AU290" i="4"/>
  <c r="J290" i="8" s="1"/>
  <c r="AT1174" i="2"/>
  <c r="BG178" i="4"/>
  <c r="AX721" i="2"/>
  <c r="AT1168" i="2"/>
  <c r="AM854" i="2"/>
  <c r="H854" i="8" s="1"/>
  <c r="AT919" i="2"/>
  <c r="AT599" i="2"/>
  <c r="AT867" i="2"/>
  <c r="AX62" i="2"/>
  <c r="AX703" i="2"/>
  <c r="AX215" i="2"/>
  <c r="AX1153" i="2"/>
  <c r="AL518" i="8"/>
  <c r="AK290" i="2"/>
  <c r="F290" i="8" s="1"/>
  <c r="AT408" i="2"/>
  <c r="AX256" i="2"/>
  <c r="AX203" i="2"/>
  <c r="AW586" i="14"/>
  <c r="AW1023" i="14"/>
  <c r="AX985" i="12"/>
  <c r="AT302" i="10"/>
  <c r="AX190" i="8"/>
  <c r="AX587" i="8"/>
  <c r="AX1216" i="6"/>
  <c r="AX157" i="6"/>
  <c r="AX1143" i="2"/>
  <c r="AT1148" i="16"/>
  <c r="AT664" i="16"/>
  <c r="AX382" i="16"/>
  <c r="AX536" i="16"/>
  <c r="N1281" i="16"/>
  <c r="AW794" i="14"/>
  <c r="AW128" i="14"/>
  <c r="P1281" i="12"/>
  <c r="P1287" i="12" s="1"/>
  <c r="AT1036" i="10"/>
  <c r="AX1150" i="16"/>
  <c r="AT860" i="16"/>
  <c r="AT863" i="16" s="1"/>
  <c r="AT864" i="16" s="1"/>
  <c r="AX934" i="16"/>
  <c r="AX1164" i="16"/>
  <c r="AT1240" i="16"/>
  <c r="AX974" i="16"/>
  <c r="AT932" i="16"/>
  <c r="AT1002" i="16"/>
  <c r="AT792" i="16"/>
  <c r="AX908" i="16"/>
  <c r="AT627" i="16"/>
  <c r="AX654" i="16"/>
  <c r="AT923" i="16"/>
  <c r="AX895" i="16"/>
  <c r="AT436" i="16"/>
  <c r="AT722" i="16"/>
  <c r="AT723" i="16" s="1"/>
  <c r="AX100" i="16"/>
  <c r="X1281" i="16"/>
  <c r="AT13" i="16"/>
  <c r="AX371" i="16"/>
  <c r="AX267" i="16"/>
  <c r="AW1216" i="14"/>
  <c r="AT227" i="16"/>
  <c r="AW421" i="14"/>
  <c r="AW767" i="14"/>
  <c r="U1281" i="14"/>
  <c r="AW297" i="14"/>
  <c r="AC1281" i="14"/>
  <c r="AW343" i="14"/>
  <c r="AM290" i="12"/>
  <c r="AM1281" i="12" s="1"/>
  <c r="AM1287" i="12" s="1"/>
  <c r="AX370" i="12"/>
  <c r="AX317" i="12"/>
  <c r="AX267" i="12"/>
  <c r="Z1281" i="12"/>
  <c r="Z1287" i="12" s="1"/>
  <c r="AX345" i="12"/>
  <c r="AX1268" i="10"/>
  <c r="AX1189" i="10"/>
  <c r="AT1088" i="10"/>
  <c r="AX24" i="12"/>
  <c r="AT861" i="10"/>
  <c r="AX485" i="10"/>
  <c r="AT662" i="10"/>
  <c r="AX36" i="10"/>
  <c r="Q1281" i="10"/>
  <c r="AT157" i="10"/>
  <c r="AT1007" i="8"/>
  <c r="AT456" i="10"/>
  <c r="AT1213" i="8"/>
  <c r="AX1243" i="8"/>
  <c r="AX1088" i="8"/>
  <c r="AX654" i="8"/>
  <c r="AT408" i="8"/>
  <c r="AX499" i="8"/>
  <c r="AX447" i="8"/>
  <c r="AT125" i="8"/>
  <c r="AT1240" i="6"/>
  <c r="AT1149" i="6"/>
  <c r="AX461" i="8"/>
  <c r="AX1268" i="6"/>
  <c r="BG1114" i="4"/>
  <c r="AX845" i="6"/>
  <c r="AG1281" i="6"/>
  <c r="AT1126" i="6"/>
  <c r="AT101" i="8"/>
  <c r="N735" i="8"/>
  <c r="AM854" i="6"/>
  <c r="N854" i="8" s="1"/>
  <c r="AT155" i="8"/>
  <c r="AT497" i="6"/>
  <c r="AT72" i="6"/>
  <c r="M453" i="8"/>
  <c r="AL572" i="6"/>
  <c r="M572" i="8" s="1"/>
  <c r="BC1073" i="4"/>
  <c r="AT368" i="6"/>
  <c r="AT918" i="6"/>
  <c r="Q1281" i="6"/>
  <c r="BC983" i="4"/>
  <c r="BC650" i="4"/>
  <c r="AU149" i="4"/>
  <c r="AT149" i="4"/>
  <c r="BC470" i="4"/>
  <c r="AV713" i="4"/>
  <c r="K713" i="8" s="1"/>
  <c r="BG164" i="4"/>
  <c r="F1158" i="8"/>
  <c r="AK1277" i="2"/>
  <c r="F1277" i="8" s="1"/>
  <c r="BG590" i="4"/>
  <c r="BG24" i="4"/>
  <c r="BG100" i="4"/>
  <c r="AT1166" i="2"/>
  <c r="BG319" i="4"/>
  <c r="BC176" i="4"/>
  <c r="AT719" i="2"/>
  <c r="AV431" i="4"/>
  <c r="K431" i="8" s="1"/>
  <c r="AX897" i="2"/>
  <c r="AX1075" i="2"/>
  <c r="AK713" i="2"/>
  <c r="F713" i="8" s="1"/>
  <c r="AK761" i="8"/>
  <c r="AK854" i="8" s="1"/>
  <c r="G1017" i="8"/>
  <c r="AL1136" i="2"/>
  <c r="G1136" i="8" s="1"/>
  <c r="BG358" i="4"/>
  <c r="AX1216" i="2"/>
  <c r="AK841" i="8"/>
  <c r="AK852" i="8" s="1"/>
  <c r="AX330" i="2"/>
  <c r="AX820" i="2"/>
  <c r="AL878" i="8"/>
  <c r="AL889" i="8" s="1"/>
  <c r="AL995" i="8" s="1"/>
  <c r="AT701" i="2"/>
  <c r="AM149" i="2"/>
  <c r="AX318" i="2"/>
  <c r="AT254" i="2"/>
  <c r="AT201" i="2"/>
  <c r="AW1267" i="14"/>
  <c r="AW1258" i="14"/>
  <c r="AT1150" i="10"/>
  <c r="AX317" i="10"/>
  <c r="AT408" i="6"/>
  <c r="AX50" i="6"/>
  <c r="BG1177" i="4"/>
  <c r="AX959" i="16"/>
  <c r="AT342" i="16"/>
  <c r="AW884" i="14"/>
  <c r="AW845" i="14"/>
  <c r="AW972" i="14"/>
  <c r="Z1281" i="14"/>
  <c r="M19" i="22"/>
  <c r="F215" i="26"/>
  <c r="AX1100" i="16"/>
  <c r="AT972" i="16"/>
  <c r="AT1003" i="16"/>
  <c r="AX794" i="16"/>
  <c r="AT652" i="16"/>
  <c r="AX925" i="16"/>
  <c r="V1281" i="16"/>
  <c r="AW1151" i="14"/>
  <c r="AI1281" i="16"/>
  <c r="AW1127" i="14"/>
  <c r="AT46" i="16"/>
  <c r="AG1281" i="14"/>
  <c r="AX1272" i="12"/>
  <c r="AW22" i="14"/>
  <c r="AX1241" i="12"/>
  <c r="AX933" i="12"/>
  <c r="AX1048" i="12"/>
  <c r="AW281" i="14"/>
  <c r="AX537" i="12"/>
  <c r="AT1187" i="10"/>
  <c r="AL149" i="12"/>
  <c r="AL1281" i="12" s="1"/>
  <c r="AL1287" i="12" s="1"/>
  <c r="AT483" i="10"/>
  <c r="AT643" i="10"/>
  <c r="AX949" i="10"/>
  <c r="V1281" i="10"/>
  <c r="AX256" i="10"/>
  <c r="AX439" i="10"/>
  <c r="AT1060" i="8"/>
  <c r="AX62" i="10"/>
  <c r="AX458" i="10"/>
  <c r="AX1215" i="8"/>
  <c r="AT1241" i="8"/>
  <c r="AT1062" i="8"/>
  <c r="AT867" i="8"/>
  <c r="AX833" i="8"/>
  <c r="AT598" i="8"/>
  <c r="AX742" i="8"/>
  <c r="AX345" i="8"/>
  <c r="AX221" i="8"/>
  <c r="AT459" i="8"/>
  <c r="AX985" i="6"/>
  <c r="AV995" i="4"/>
  <c r="K995" i="8" s="1"/>
  <c r="N1281" i="6"/>
  <c r="AX1128" i="6"/>
  <c r="AT1086" i="6"/>
  <c r="AX103" i="8"/>
  <c r="AX1119" i="6"/>
  <c r="AX177" i="8"/>
  <c r="AX157" i="8"/>
  <c r="AX653" i="6"/>
  <c r="F1281" i="6"/>
  <c r="AX15" i="6"/>
  <c r="AT189" i="6"/>
  <c r="AX794" i="6"/>
  <c r="Y1281" i="6"/>
  <c r="AX100" i="6"/>
  <c r="BG985" i="4"/>
  <c r="BG1011" i="4"/>
  <c r="AX895" i="6"/>
  <c r="BG780" i="4"/>
  <c r="BG344" i="4"/>
  <c r="AU854" i="4"/>
  <c r="J854" i="8" s="1"/>
  <c r="BG370" i="4"/>
  <c r="BC588" i="4"/>
  <c r="BG832" i="4"/>
  <c r="BC22" i="4"/>
  <c r="AK904" i="8"/>
  <c r="AK915" i="8" s="1"/>
  <c r="BC98" i="4"/>
  <c r="AX1128" i="2"/>
  <c r="BC317" i="4"/>
  <c r="AX1189" i="2"/>
  <c r="AX1102" i="2"/>
  <c r="AT1073" i="2"/>
  <c r="AM1136" i="2"/>
  <c r="H1136" i="8" s="1"/>
  <c r="J1290" i="4"/>
  <c r="J1286" i="4"/>
  <c r="BC356" i="4"/>
  <c r="AT1214" i="2"/>
  <c r="AX742" i="2"/>
  <c r="AM713" i="2"/>
  <c r="H713" i="8" s="1"/>
  <c r="AT818" i="2"/>
  <c r="AX126" i="2"/>
  <c r="AT1063" i="2"/>
  <c r="AT16" i="2"/>
  <c r="AT316" i="2"/>
  <c r="AT1034" i="16"/>
  <c r="AX1163" i="10"/>
  <c r="AX413" i="12"/>
  <c r="AX398" i="16"/>
  <c r="AX318" i="16"/>
  <c r="AT458" i="16"/>
  <c r="AM1281" i="16"/>
  <c r="P1281" i="16"/>
  <c r="I1281" i="16"/>
  <c r="I1284" i="16" s="1"/>
  <c r="AT72" i="16"/>
  <c r="AX48" i="16"/>
  <c r="AW503" i="14"/>
  <c r="AW721" i="14"/>
  <c r="Q1281" i="14"/>
  <c r="AW372" i="14"/>
  <c r="T1281" i="14"/>
  <c r="AX690" i="12"/>
  <c r="AW62" i="14"/>
  <c r="AB1281" i="12"/>
  <c r="AB1287" i="12" s="1"/>
  <c r="AX203" i="12"/>
  <c r="V1281" i="12"/>
  <c r="V1287" i="12" s="1"/>
  <c r="AT960" i="10"/>
  <c r="AX884" i="10"/>
  <c r="AT644" i="10"/>
  <c r="AT947" i="10"/>
  <c r="AX767" i="10"/>
  <c r="T1281" i="10"/>
  <c r="AT254" i="10"/>
  <c r="AT437" i="10"/>
  <c r="AT1255" i="8"/>
  <c r="G1281" i="10"/>
  <c r="AT114" i="10"/>
  <c r="AC1281" i="10"/>
  <c r="AC1285" i="10" s="1"/>
  <c r="AT60" i="10"/>
  <c r="AT1228" i="8"/>
  <c r="AX934" i="8"/>
  <c r="AT859" i="8"/>
  <c r="AX1064" i="8"/>
  <c r="AX869" i="8"/>
  <c r="AX755" i="8"/>
  <c r="AT831" i="8"/>
  <c r="AX600" i="8"/>
  <c r="AT728" i="8"/>
  <c r="AT666" i="8"/>
  <c r="AT740" i="8"/>
  <c r="AT581" i="8"/>
  <c r="AT582" i="8" s="1"/>
  <c r="AX318" i="8"/>
  <c r="AK854" i="6"/>
  <c r="L854" i="8" s="1"/>
  <c r="L453" i="8"/>
  <c r="AK572" i="6"/>
  <c r="L572" i="8" s="1"/>
  <c r="AX1245" i="6"/>
  <c r="AX1076" i="6"/>
  <c r="AT1117" i="6"/>
  <c r="AT175" i="8"/>
  <c r="AT73" i="8"/>
  <c r="AT651" i="6"/>
  <c r="AX587" i="6"/>
  <c r="AX1049" i="6"/>
  <c r="AX613" i="6"/>
  <c r="AX881" i="6"/>
  <c r="AX869" i="6"/>
  <c r="AT792" i="6"/>
  <c r="AK1277" i="6"/>
  <c r="L1277" i="8" s="1"/>
  <c r="AU1277" i="4"/>
  <c r="J1277" i="8" s="1"/>
  <c r="BC1009" i="4"/>
  <c r="AT893" i="6"/>
  <c r="BC778" i="4"/>
  <c r="BG140" i="4"/>
  <c r="BC368" i="4"/>
  <c r="BG729" i="4"/>
  <c r="BC420" i="4"/>
  <c r="BC830" i="4"/>
  <c r="BG487" i="4"/>
  <c r="AT1126" i="2"/>
  <c r="BC158" i="4"/>
  <c r="BC159" i="4" s="1"/>
  <c r="AL854" i="8"/>
  <c r="AM646" i="8"/>
  <c r="AT1187" i="2"/>
  <c r="BC282" i="4"/>
  <c r="BG87" i="4"/>
  <c r="BC330" i="4"/>
  <c r="AM364" i="8"/>
  <c r="AM431" i="8" s="1"/>
  <c r="AK572" i="2"/>
  <c r="F572" i="8" s="1"/>
  <c r="AX884" i="2"/>
  <c r="AX87" i="2"/>
  <c r="AM622" i="8"/>
  <c r="AM633" i="8" s="1"/>
  <c r="AX281" i="2"/>
  <c r="AT959" i="2"/>
  <c r="AX1065" i="2"/>
  <c r="AT444" i="2"/>
  <c r="AL713" i="2"/>
  <c r="G713" i="8" s="1"/>
  <c r="AT15" i="2"/>
  <c r="AT587" i="2"/>
  <c r="AT1098" i="16"/>
  <c r="AT1188" i="16"/>
  <c r="AT702" i="16"/>
  <c r="AX331" i="16"/>
  <c r="AT163" i="16"/>
  <c r="AX203" i="16"/>
  <c r="AW1061" i="14"/>
  <c r="AX74" i="16"/>
  <c r="AW756" i="14"/>
  <c r="AW563" i="14"/>
  <c r="AW242" i="14"/>
  <c r="AW36" i="14"/>
  <c r="AX1177" i="12"/>
  <c r="AX397" i="12"/>
  <c r="AX438" i="12"/>
  <c r="AX612" i="12"/>
  <c r="G1281" i="12"/>
  <c r="G1285" i="12" s="1"/>
  <c r="AT1180" i="10"/>
  <c r="AX962" i="10"/>
  <c r="AT882" i="10"/>
  <c r="AX75" i="12"/>
  <c r="AT497" i="10"/>
  <c r="AT765" i="10"/>
  <c r="AX538" i="10"/>
  <c r="AX241" i="10"/>
  <c r="AT407" i="10"/>
  <c r="W1281" i="10"/>
  <c r="AX1257" i="8"/>
  <c r="AT46" i="10"/>
  <c r="AX127" i="10"/>
  <c r="M1281" i="10"/>
  <c r="AB1281" i="10"/>
  <c r="AB1285" i="10" s="1"/>
  <c r="AX25" i="10"/>
  <c r="AT140" i="10"/>
  <c r="AX1230" i="8"/>
  <c r="AT932" i="8"/>
  <c r="AX964" i="8"/>
  <c r="AX641" i="8"/>
  <c r="AX730" i="8"/>
  <c r="AX668" i="8"/>
  <c r="AT678" i="8"/>
  <c r="AT316" i="8"/>
  <c r="AT1243" i="6"/>
  <c r="AX1062" i="6"/>
  <c r="AX75" i="8"/>
  <c r="AT862" i="6"/>
  <c r="AT1047" i="6"/>
  <c r="AT611" i="6"/>
  <c r="AT879" i="6"/>
  <c r="BG1217" i="4"/>
  <c r="BC495" i="4"/>
  <c r="BG1036" i="4"/>
  <c r="AX23" i="6"/>
  <c r="BC1024" i="4"/>
  <c r="AT854" i="4"/>
  <c r="I854" i="8" s="1"/>
  <c r="AT713" i="4"/>
  <c r="I713" i="8" s="1"/>
  <c r="BC754" i="4"/>
  <c r="BC449" i="4"/>
  <c r="BC453" i="4" s="1"/>
  <c r="BC454" i="4" s="1"/>
  <c r="AM1056" i="8"/>
  <c r="BG35" i="4"/>
  <c r="BC727" i="4"/>
  <c r="BC382" i="4"/>
  <c r="BC485" i="4"/>
  <c r="AT1112" i="2"/>
  <c r="AT957" i="2"/>
  <c r="BG284" i="4"/>
  <c r="BC85" i="4"/>
  <c r="AT1164" i="2"/>
  <c r="BG332" i="4"/>
  <c r="AM1174" i="8"/>
  <c r="AM1184" i="8" s="1"/>
  <c r="AM1277" i="8" s="1"/>
  <c r="AM787" i="8"/>
  <c r="AM854" i="8" s="1"/>
  <c r="F30" i="8"/>
  <c r="AL572" i="2"/>
  <c r="G572" i="8" s="1"/>
  <c r="AX539" i="2"/>
  <c r="AT882" i="2"/>
  <c r="AX961" i="2"/>
  <c r="AT535" i="2"/>
  <c r="AT456" i="2"/>
  <c r="AM431" i="2"/>
  <c r="H431" i="8" s="1"/>
  <c r="AL576" i="8"/>
  <c r="AL713" i="8" s="1"/>
  <c r="AX589" i="2"/>
  <c r="AX178" i="2"/>
  <c r="AT24" i="16"/>
  <c r="AT367" i="10"/>
  <c r="AT1265" i="16"/>
  <c r="D20" i="32"/>
  <c r="AX1061" i="16"/>
  <c r="AT675" i="16"/>
  <c r="AX488" i="16"/>
  <c r="AT316" i="16"/>
  <c r="AX460" i="16"/>
  <c r="AW1244" i="14"/>
  <c r="AW896" i="14"/>
  <c r="F20" i="32"/>
  <c r="AX1190" i="16"/>
  <c r="AX1036" i="16"/>
  <c r="AT882" i="16"/>
  <c r="AX704" i="16"/>
  <c r="AX677" i="16"/>
  <c r="AT329" i="16"/>
  <c r="AT297" i="16"/>
  <c r="AX165" i="16"/>
  <c r="AT201" i="16"/>
  <c r="AW1048" i="14"/>
  <c r="AW1002" i="14"/>
  <c r="AX26" i="16"/>
  <c r="AW1143" i="14"/>
  <c r="AW1189" i="14"/>
  <c r="AW613" i="14"/>
  <c r="AW203" i="14"/>
  <c r="AW15" i="14"/>
  <c r="H1281" i="14"/>
  <c r="AX1036" i="12"/>
  <c r="W1281" i="14"/>
  <c r="AW229" i="14"/>
  <c r="AX421" i="12"/>
  <c r="AX280" i="12"/>
  <c r="AX114" i="12"/>
  <c r="AE1281" i="12"/>
  <c r="AE1287" i="12" s="1"/>
  <c r="AX62" i="12"/>
  <c r="AX1182" i="10"/>
  <c r="AX180" i="12"/>
  <c r="AX920" i="10"/>
  <c r="AT1021" i="10"/>
  <c r="AX1127" i="10"/>
  <c r="AX727" i="10"/>
  <c r="AX792" i="10"/>
  <c r="AT625" i="10"/>
  <c r="AX499" i="10"/>
  <c r="AX369" i="10"/>
  <c r="AT536" i="10"/>
  <c r="AT239" i="10"/>
  <c r="AX409" i="10"/>
  <c r="AT267" i="10"/>
  <c r="O1281" i="10"/>
  <c r="AX48" i="10"/>
  <c r="AT125" i="10"/>
  <c r="S1281" i="10"/>
  <c r="L1281" i="10"/>
  <c r="AT23" i="10"/>
  <c r="AX142" i="10"/>
  <c r="AT1176" i="8"/>
  <c r="AT1101" i="8"/>
  <c r="AX706" i="8"/>
  <c r="AX680" i="8"/>
  <c r="AX471" i="8"/>
  <c r="AT188" i="8"/>
  <c r="AT585" i="8"/>
  <c r="AT268" i="8"/>
  <c r="L312" i="8"/>
  <c r="AK431" i="6"/>
  <c r="L431" i="8" s="1"/>
  <c r="AX1101" i="6"/>
  <c r="AL713" i="6"/>
  <c r="M713" i="8" s="1"/>
  <c r="AT1060" i="6"/>
  <c r="AX1011" i="6"/>
  <c r="AT1242" i="6"/>
  <c r="AX579" i="6"/>
  <c r="AT62" i="8"/>
  <c r="AT861" i="6"/>
  <c r="AT863" i="6" s="1"/>
  <c r="AT864" i="6" s="1"/>
  <c r="AT440" i="6"/>
  <c r="AT441" i="6" s="1"/>
  <c r="AX410" i="6"/>
  <c r="AL995" i="6"/>
  <c r="M995" i="8" s="1"/>
  <c r="AX766" i="6"/>
  <c r="BC1215" i="4"/>
  <c r="BC1034" i="4"/>
  <c r="AT21" i="6"/>
  <c r="BG1026" i="4"/>
  <c r="BG1128" i="4"/>
  <c r="BG845" i="4"/>
  <c r="AM544" i="8"/>
  <c r="AU431" i="4"/>
  <c r="J431" i="8" s="1"/>
  <c r="AX215" i="6"/>
  <c r="AT1240" i="2"/>
  <c r="AT1046" i="2"/>
  <c r="AM609" i="8"/>
  <c r="AM620" i="8" s="1"/>
  <c r="AM1277" i="2"/>
  <c r="H1277" i="8" s="1"/>
  <c r="AE1281" i="4"/>
  <c r="BC421" i="4"/>
  <c r="AK1136" i="2"/>
  <c r="F1136" i="8" s="1"/>
  <c r="AT1009" i="2"/>
  <c r="AX728" i="2"/>
  <c r="AX565" i="2"/>
  <c r="AX297" i="2"/>
  <c r="AX383" i="2"/>
  <c r="AX832" i="2"/>
  <c r="AX627" i="2"/>
  <c r="AX115" i="2"/>
  <c r="AT176" i="2"/>
  <c r="AX306" i="2"/>
  <c r="AL572" i="8" l="1"/>
  <c r="AL1281" i="8" s="1"/>
  <c r="AL1286" i="8" s="1"/>
  <c r="AM1136" i="8"/>
  <c r="AM713" i="8"/>
  <c r="AM1281" i="8" s="1"/>
  <c r="AM1286" i="8" s="1"/>
  <c r="AK995" i="8"/>
  <c r="AK149" i="2"/>
  <c r="AM995" i="8"/>
  <c r="AK1277" i="8"/>
  <c r="AT17" i="2"/>
  <c r="AT18" i="2" s="1"/>
  <c r="AT440" i="2"/>
  <c r="AT441" i="2" s="1"/>
  <c r="AT1184" i="16"/>
  <c r="AT1185" i="16" s="1"/>
  <c r="AT1171" i="2"/>
  <c r="AT1172" i="2" s="1"/>
  <c r="AT646" i="10"/>
  <c r="AT647" i="10" s="1"/>
  <c r="AT933" i="16"/>
  <c r="AX537" i="16"/>
  <c r="AX794" i="2"/>
  <c r="AT296" i="2"/>
  <c r="BC34" i="4"/>
  <c r="AX1063" i="6"/>
  <c r="AX965" i="8"/>
  <c r="AX1258" i="8"/>
  <c r="BG141" i="4"/>
  <c r="AX870" i="8"/>
  <c r="G1285" i="10"/>
  <c r="G1289" i="10"/>
  <c r="AX319" i="16"/>
  <c r="AT1127" i="2"/>
  <c r="BG345" i="4"/>
  <c r="AT61" i="10"/>
  <c r="AX1273" i="12"/>
  <c r="AT793" i="16"/>
  <c r="AT316" i="10"/>
  <c r="AX1076" i="2"/>
  <c r="BC23" i="4"/>
  <c r="AX1269" i="6"/>
  <c r="AX268" i="16"/>
  <c r="AW795" i="14"/>
  <c r="AX1217" i="6"/>
  <c r="AT61" i="2"/>
  <c r="AT297" i="8"/>
  <c r="AT299" i="8" s="1"/>
  <c r="AT300" i="8" s="1"/>
  <c r="AT663" i="10"/>
  <c r="AX1039" i="10"/>
  <c r="AX473" i="16"/>
  <c r="AX425" i="6"/>
  <c r="AT1037" i="2"/>
  <c r="AT920" i="2"/>
  <c r="AT677" i="10"/>
  <c r="AX1269" i="16"/>
  <c r="BG128" i="4"/>
  <c r="AT985" i="16"/>
  <c r="BC919" i="4"/>
  <c r="AT946" i="6"/>
  <c r="AX487" i="6"/>
  <c r="AX1177" i="6"/>
  <c r="AX626" i="8"/>
  <c r="AT116" i="10"/>
  <c r="AX1204" i="12"/>
  <c r="AT690" i="16"/>
  <c r="BG217" i="4"/>
  <c r="BC460" i="4"/>
  <c r="AT355" i="6"/>
  <c r="AX116" i="8"/>
  <c r="AX164" i="10"/>
  <c r="AT585" i="10"/>
  <c r="AX962" i="12"/>
  <c r="AT496" i="16"/>
  <c r="AT358" i="2"/>
  <c r="L1290" i="4"/>
  <c r="L1286" i="4"/>
  <c r="BG862" i="4"/>
  <c r="AT47" i="8"/>
  <c r="AT580" i="10"/>
  <c r="AW383" i="14"/>
  <c r="AT215" i="16"/>
  <c r="BC255" i="4"/>
  <c r="AT1228" i="2"/>
  <c r="AX193" i="6"/>
  <c r="AT447" i="6"/>
  <c r="AX806" i="8"/>
  <c r="AX705" i="10"/>
  <c r="AX652" i="12"/>
  <c r="AW1089" i="14"/>
  <c r="AX990" i="2"/>
  <c r="AX949" i="2"/>
  <c r="AX1268" i="2"/>
  <c r="BG793" i="4"/>
  <c r="AX758" i="6"/>
  <c r="AT778" i="6"/>
  <c r="AT1001" i="8"/>
  <c r="AX1164" i="6"/>
  <c r="AT395" i="2"/>
  <c r="AX1051" i="2"/>
  <c r="BC549" i="4"/>
  <c r="AT331" i="8"/>
  <c r="AX1130" i="8"/>
  <c r="AX754" i="10"/>
  <c r="AX1244" i="10"/>
  <c r="AW728" i="14"/>
  <c r="AT579" i="2"/>
  <c r="BG62" i="4"/>
  <c r="AT152" i="12"/>
  <c r="AT249" i="12"/>
  <c r="AT288" i="12"/>
  <c r="AT156" i="12"/>
  <c r="AT227" i="12"/>
  <c r="AT165" i="12"/>
  <c r="AT250" i="12"/>
  <c r="AT262" i="12"/>
  <c r="AT279" i="12"/>
  <c r="AT76" i="12"/>
  <c r="AT38" i="12"/>
  <c r="AT112" i="12"/>
  <c r="AT100" i="12"/>
  <c r="AT75" i="12"/>
  <c r="AT56" i="12"/>
  <c r="AT142" i="12"/>
  <c r="AT78" i="12"/>
  <c r="AT1229" i="8"/>
  <c r="AT1188" i="10"/>
  <c r="BC228" i="4"/>
  <c r="AX307" i="2"/>
  <c r="AT564" i="2"/>
  <c r="AW230" i="14"/>
  <c r="AX27" i="16"/>
  <c r="AX962" i="2"/>
  <c r="BG36" i="4"/>
  <c r="AT1061" i="6"/>
  <c r="AT1256" i="8"/>
  <c r="AX1178" i="12"/>
  <c r="AT86" i="2"/>
  <c r="BC139" i="4"/>
  <c r="AX870" i="6"/>
  <c r="AX1065" i="8"/>
  <c r="AX885" i="10"/>
  <c r="AT317" i="16"/>
  <c r="BC779" i="4"/>
  <c r="AX16" i="6"/>
  <c r="AX1129" i="6"/>
  <c r="AX795" i="16"/>
  <c r="AW885" i="14"/>
  <c r="AT1074" i="2"/>
  <c r="BG25" i="4"/>
  <c r="AT653" i="8"/>
  <c r="AW344" i="14"/>
  <c r="AT370" i="16"/>
  <c r="AT653" i="16"/>
  <c r="AT1215" i="6"/>
  <c r="AT255" i="2"/>
  <c r="AT298" i="8"/>
  <c r="AX665" i="10"/>
  <c r="AT1231" i="10"/>
  <c r="AT471" i="16"/>
  <c r="AT423" i="6"/>
  <c r="AX922" i="2"/>
  <c r="AX524" i="10"/>
  <c r="AX909" i="2"/>
  <c r="AT87" i="6"/>
  <c r="BG1271" i="4"/>
  <c r="AX25" i="8"/>
  <c r="AT244" i="8"/>
  <c r="AT830" i="10"/>
  <c r="AW922" i="14"/>
  <c r="BG666" i="4"/>
  <c r="BG921" i="4"/>
  <c r="AT485" i="6"/>
  <c r="AT1175" i="6"/>
  <c r="AT624" i="8"/>
  <c r="AX118" i="10"/>
  <c r="AT61" i="16"/>
  <c r="AX692" i="16"/>
  <c r="AT561" i="16"/>
  <c r="AX448" i="2"/>
  <c r="BC215" i="4"/>
  <c r="BG462" i="4"/>
  <c r="M149" i="8"/>
  <c r="M1281" i="8" s="1"/>
  <c r="AL1281" i="6"/>
  <c r="AL1286" i="6" s="1"/>
  <c r="AX935" i="6"/>
  <c r="AT162" i="10"/>
  <c r="AW807" i="14"/>
  <c r="AX498" i="16"/>
  <c r="AX360" i="2"/>
  <c r="BC860" i="4"/>
  <c r="AX49" i="8"/>
  <c r="AT579" i="10"/>
  <c r="AX500" i="12"/>
  <c r="AX729" i="16"/>
  <c r="AT191" i="6"/>
  <c r="AX449" i="6"/>
  <c r="AT253" i="8"/>
  <c r="AT804" i="8"/>
  <c r="N1289" i="10"/>
  <c r="N1285" i="10"/>
  <c r="AX1165" i="12"/>
  <c r="AT638" i="16"/>
  <c r="AT523" i="2"/>
  <c r="AT1266" i="2"/>
  <c r="BC791" i="4"/>
  <c r="AT1162" i="6"/>
  <c r="AT1049" i="2"/>
  <c r="BC268" i="4"/>
  <c r="BG601" i="4"/>
  <c r="AX821" i="6"/>
  <c r="AX333" i="8"/>
  <c r="AX1195" i="8"/>
  <c r="AT752" i="10"/>
  <c r="AT1242" i="10"/>
  <c r="AX743" i="16"/>
  <c r="BG640" i="4"/>
  <c r="AX305" i="10"/>
  <c r="AX49" i="12"/>
  <c r="AT167" i="12"/>
  <c r="AT268" i="12"/>
  <c r="AT162" i="12"/>
  <c r="AT166" i="12"/>
  <c r="AT235" i="12"/>
  <c r="AT170" i="12"/>
  <c r="AT264" i="12"/>
  <c r="AT270" i="12"/>
  <c r="AT281" i="12"/>
  <c r="AT72" i="12"/>
  <c r="AT60" i="12"/>
  <c r="AT11" i="12"/>
  <c r="AT111" i="12"/>
  <c r="AT84" i="12"/>
  <c r="AT71" i="12"/>
  <c r="AT79" i="12"/>
  <c r="AT104" i="12"/>
  <c r="AT439" i="10"/>
  <c r="AT305" i="2"/>
  <c r="AX566" i="2"/>
  <c r="AT1010" i="6"/>
  <c r="AX472" i="8"/>
  <c r="L1289" i="10"/>
  <c r="L1285" i="10"/>
  <c r="AT368" i="10"/>
  <c r="AX921" i="10"/>
  <c r="AT25" i="16"/>
  <c r="AX678" i="16"/>
  <c r="AW1245" i="14"/>
  <c r="AT960" i="2"/>
  <c r="BG1218" i="4"/>
  <c r="W1289" i="10"/>
  <c r="W1285" i="10"/>
  <c r="AT202" i="16"/>
  <c r="AX88" i="2"/>
  <c r="AT868" i="6"/>
  <c r="AT1063" i="8"/>
  <c r="AT883" i="10"/>
  <c r="AT397" i="16"/>
  <c r="BG781" i="4"/>
  <c r="AT14" i="6"/>
  <c r="AT1127" i="6"/>
  <c r="AX834" i="8"/>
  <c r="BG591" i="4"/>
  <c r="AT460" i="8"/>
  <c r="AX655" i="8"/>
  <c r="Q1289" i="10"/>
  <c r="Q1285" i="10"/>
  <c r="AX372" i="16"/>
  <c r="AX655" i="16"/>
  <c r="AT1163" i="16"/>
  <c r="AX588" i="8"/>
  <c r="AX257" i="2"/>
  <c r="AX921" i="6"/>
  <c r="AT470" i="10"/>
  <c r="AX1233" i="10"/>
  <c r="AW679" i="14"/>
  <c r="AX630" i="16"/>
  <c r="AT522" i="10"/>
  <c r="AT1177" i="8"/>
  <c r="AT907" i="2"/>
  <c r="AX89" i="6"/>
  <c r="BC1269" i="4"/>
  <c r="AT23" i="8"/>
  <c r="AX246" i="8"/>
  <c r="AX832" i="10"/>
  <c r="AX1152" i="12"/>
  <c r="AX75" i="2"/>
  <c r="BC664" i="4"/>
  <c r="BG613" i="4"/>
  <c r="AT527" i="8"/>
  <c r="AT188" i="10"/>
  <c r="AX446" i="10"/>
  <c r="AX305" i="12"/>
  <c r="AW397" i="14"/>
  <c r="AX63" i="16"/>
  <c r="AX563" i="16"/>
  <c r="AT446" i="2"/>
  <c r="BC652" i="4"/>
  <c r="AX834" i="6"/>
  <c r="AT933" i="6"/>
  <c r="AT880" i="8"/>
  <c r="AX550" i="16"/>
  <c r="AX755" i="2"/>
  <c r="AT932" i="2"/>
  <c r="AW640" i="14"/>
  <c r="AT727" i="16"/>
  <c r="BG947" i="4"/>
  <c r="AX255" i="8"/>
  <c r="AT765" i="8"/>
  <c r="AX281" i="16"/>
  <c r="AX640" i="16"/>
  <c r="AX769" i="16"/>
  <c r="AX525" i="2"/>
  <c r="T1290" i="6"/>
  <c r="T1286" i="6"/>
  <c r="AX361" i="10"/>
  <c r="BG270" i="4"/>
  <c r="BC599" i="4"/>
  <c r="AX525" i="6"/>
  <c r="AT819" i="6"/>
  <c r="AT382" i="8"/>
  <c r="AT1193" i="8"/>
  <c r="AX1101" i="10"/>
  <c r="AW1167" i="14"/>
  <c r="AT741" i="16"/>
  <c r="AX270" i="2"/>
  <c r="BC638" i="4"/>
  <c r="AT303" i="10"/>
  <c r="AX1260" i="12"/>
  <c r="AT1023" i="10"/>
  <c r="AT186" i="12"/>
  <c r="AT151" i="12"/>
  <c r="AT278" i="12"/>
  <c r="AT209" i="12"/>
  <c r="AT275" i="12"/>
  <c r="AT193" i="12"/>
  <c r="AT271" i="12"/>
  <c r="AT159" i="12"/>
  <c r="AT283" i="12"/>
  <c r="AT93" i="12"/>
  <c r="AT67" i="12"/>
  <c r="AT63" i="12"/>
  <c r="AT61" i="12"/>
  <c r="AT113" i="12"/>
  <c r="AT98" i="12"/>
  <c r="AT95" i="12"/>
  <c r="AT107" i="12"/>
  <c r="AT114" i="12"/>
  <c r="AT893" i="8"/>
  <c r="AX729" i="2"/>
  <c r="AX216" i="6"/>
  <c r="AT765" i="6"/>
  <c r="AX1012" i="6"/>
  <c r="AT470" i="8"/>
  <c r="S1285" i="10"/>
  <c r="S1289" i="10"/>
  <c r="AX370" i="10"/>
  <c r="AT919" i="10"/>
  <c r="AT676" i="16"/>
  <c r="AX461" i="16"/>
  <c r="BC1216" i="4"/>
  <c r="AX1231" i="8"/>
  <c r="AW37" i="14"/>
  <c r="AX204" i="16"/>
  <c r="AX885" i="2"/>
  <c r="AT880" i="6"/>
  <c r="AX399" i="16"/>
  <c r="F1290" i="6"/>
  <c r="F1286" i="6"/>
  <c r="N1290" i="6"/>
  <c r="N1286" i="6"/>
  <c r="AT832" i="8"/>
  <c r="AX538" i="12"/>
  <c r="AW1259" i="14"/>
  <c r="AX821" i="2"/>
  <c r="AT896" i="2"/>
  <c r="BC589" i="4"/>
  <c r="Q1286" i="6"/>
  <c r="Q1290" i="6"/>
  <c r="AX462" i="8"/>
  <c r="AX1089" i="8"/>
  <c r="AX37" i="10"/>
  <c r="AX1190" i="10"/>
  <c r="AX1165" i="16"/>
  <c r="AT535" i="16"/>
  <c r="AT586" i="8"/>
  <c r="AT919" i="6"/>
  <c r="AT739" i="6"/>
  <c r="AX472" i="10"/>
  <c r="AX242" i="12"/>
  <c r="AW474" i="14"/>
  <c r="AX16" i="16"/>
  <c r="AT628" i="16"/>
  <c r="AT1074" i="8"/>
  <c r="O1290" i="4"/>
  <c r="O1286" i="4"/>
  <c r="AX1179" i="8"/>
  <c r="AX1117" i="2"/>
  <c r="K149" i="8"/>
  <c r="K1281" i="8" s="1"/>
  <c r="AV1281" i="4"/>
  <c r="AV1286" i="4" s="1"/>
  <c r="BC818" i="4"/>
  <c r="AT1152" i="6"/>
  <c r="AT548" i="10"/>
  <c r="Z1285" i="10"/>
  <c r="Z1289" i="10"/>
  <c r="AT783" i="10"/>
  <c r="AX462" i="6"/>
  <c r="AT73" i="2"/>
  <c r="BG230" i="4"/>
  <c r="BC611" i="4"/>
  <c r="AX529" i="8"/>
  <c r="AX190" i="10"/>
  <c r="AT444" i="10"/>
  <c r="AM1289" i="10"/>
  <c r="AM1285" i="10"/>
  <c r="AT368" i="2"/>
  <c r="BG654" i="4"/>
  <c r="AT832" i="6"/>
  <c r="AT228" i="8"/>
  <c r="AX882" i="8"/>
  <c r="AX90" i="12"/>
  <c r="AW962" i="14"/>
  <c r="AT548" i="16"/>
  <c r="AT753" i="2"/>
  <c r="AX934" i="2"/>
  <c r="AX486" i="8"/>
  <c r="AX986" i="8"/>
  <c r="AX897" i="10"/>
  <c r="AX639" i="12"/>
  <c r="AT513" i="16"/>
  <c r="BG424" i="4"/>
  <c r="AW77" i="14"/>
  <c r="BC945" i="4"/>
  <c r="AX767" i="8"/>
  <c r="AT279" i="16"/>
  <c r="AW538" i="14"/>
  <c r="AX1011" i="12"/>
  <c r="AT767" i="16"/>
  <c r="AT157" i="2"/>
  <c r="S1286" i="6"/>
  <c r="S1290" i="6"/>
  <c r="AT16" i="8"/>
  <c r="AT1113" i="8"/>
  <c r="AT359" i="10"/>
  <c r="AT603" i="16"/>
  <c r="AT126" i="6"/>
  <c r="AT523" i="6"/>
  <c r="AT679" i="6"/>
  <c r="AX384" i="8"/>
  <c r="AT1099" i="10"/>
  <c r="AT1112" i="16"/>
  <c r="AT268" i="2"/>
  <c r="AT201" i="6"/>
  <c r="AT316" i="6"/>
  <c r="AX564" i="12"/>
  <c r="AW693" i="14"/>
  <c r="AT256" i="16"/>
  <c r="AX1025" i="10"/>
  <c r="AT207" i="12"/>
  <c r="AT171" i="12"/>
  <c r="AT289" i="12"/>
  <c r="AT274" i="12"/>
  <c r="AT286" i="12"/>
  <c r="AT199" i="12"/>
  <c r="AT185" i="12"/>
  <c r="AT197" i="12"/>
  <c r="AT285" i="12"/>
  <c r="AT40" i="12"/>
  <c r="AT83" i="12"/>
  <c r="AT66" i="12"/>
  <c r="AT64" i="12"/>
  <c r="AT118" i="12"/>
  <c r="AT109" i="12"/>
  <c r="AT148" i="12"/>
  <c r="AT117" i="12"/>
  <c r="AT124" i="12"/>
  <c r="AT727" i="2"/>
  <c r="AX500" i="10"/>
  <c r="AT1087" i="8"/>
  <c r="AT460" i="6"/>
  <c r="AT984" i="8"/>
  <c r="AT548" i="2"/>
  <c r="AW987" i="14"/>
  <c r="AT498" i="10"/>
  <c r="AT1201" i="6"/>
  <c r="AT268" i="10"/>
  <c r="AX767" i="2"/>
  <c r="BG1190" i="4"/>
  <c r="AT563" i="6"/>
  <c r="AX550" i="2"/>
  <c r="AT680" i="2"/>
  <c r="BC960" i="4"/>
  <c r="AK1281" i="6"/>
  <c r="AK1286" i="6" s="1"/>
  <c r="L149" i="8"/>
  <c r="L1281" i="8" s="1"/>
  <c r="AT720" i="10"/>
  <c r="AW708" i="14"/>
  <c r="AT753" i="16"/>
  <c r="AT135" i="12"/>
  <c r="AT14" i="12"/>
  <c r="AT91" i="12"/>
  <c r="AT137" i="12"/>
  <c r="AT30" i="12"/>
  <c r="AT73" i="12"/>
  <c r="AT19" i="12"/>
  <c r="AT105" i="12"/>
  <c r="AT128" i="12"/>
  <c r="AT114" i="2"/>
  <c r="AX707" i="8"/>
  <c r="AT47" i="10"/>
  <c r="AT1181" i="10"/>
  <c r="AX179" i="2"/>
  <c r="AX540" i="2"/>
  <c r="AX242" i="10"/>
  <c r="AX963" i="10"/>
  <c r="AW243" i="14"/>
  <c r="AX332" i="16"/>
  <c r="BC486" i="4"/>
  <c r="AT612" i="6"/>
  <c r="AT1075" i="6"/>
  <c r="AX935" i="8"/>
  <c r="AX49" i="16"/>
  <c r="BG1012" i="4"/>
  <c r="AX986" i="6"/>
  <c r="AX257" i="10"/>
  <c r="AW282" i="14"/>
  <c r="AW1128" i="14"/>
  <c r="AX960" i="16"/>
  <c r="AT329" i="2"/>
  <c r="BG165" i="4"/>
  <c r="AX1269" i="10"/>
  <c r="AT99" i="16"/>
  <c r="AT907" i="16"/>
  <c r="AT381" i="16"/>
  <c r="BG564" i="4"/>
  <c r="AX371" i="6"/>
  <c r="AT60" i="6"/>
  <c r="AW550" i="14"/>
  <c r="AT791" i="8"/>
  <c r="AX870" i="2"/>
  <c r="BC806" i="4"/>
  <c r="AW192" i="14"/>
  <c r="AX50" i="2"/>
  <c r="BG502" i="4"/>
  <c r="AX666" i="6"/>
  <c r="AX1203" i="6"/>
  <c r="AX731" i="12"/>
  <c r="AT343" i="16"/>
  <c r="AT665" i="16"/>
  <c r="AT304" i="8"/>
  <c r="BG242" i="4"/>
  <c r="BG16" i="4"/>
  <c r="AX400" i="10"/>
  <c r="AX459" i="12"/>
  <c r="AW216" i="14"/>
  <c r="AT117" i="16"/>
  <c r="AT100" i="2"/>
  <c r="AT720" i="6"/>
  <c r="AX1230" i="6"/>
  <c r="AX949" i="8"/>
  <c r="AT1062" i="10"/>
  <c r="AW319" i="14"/>
  <c r="AT527" i="16"/>
  <c r="AT1256" i="16"/>
  <c r="AX616" i="8"/>
  <c r="AT233" i="10"/>
  <c r="AT1074" i="10"/>
  <c r="AX166" i="2"/>
  <c r="AX23" i="2"/>
  <c r="AX165" i="6"/>
  <c r="AX1255" i="6"/>
  <c r="AX923" i="8"/>
  <c r="AT739" i="10"/>
  <c r="BG706" i="4"/>
  <c r="AX281" i="6"/>
  <c r="AX1151" i="8"/>
  <c r="AT613" i="2"/>
  <c r="AX306" i="6"/>
  <c r="AT563" i="8"/>
  <c r="AT1008" i="10"/>
  <c r="AX164" i="12"/>
  <c r="AT241" i="16"/>
  <c r="BG962" i="4"/>
  <c r="AT178" i="6"/>
  <c r="AK1285" i="10"/>
  <c r="AK1289" i="10"/>
  <c r="AX833" i="12"/>
  <c r="AX755" i="16"/>
  <c r="AT410" i="16"/>
  <c r="AT161" i="12"/>
  <c r="AT192" i="12"/>
  <c r="AT181" i="12"/>
  <c r="AT211" i="12"/>
  <c r="AT248" i="12"/>
  <c r="AT234" i="12"/>
  <c r="AT213" i="12"/>
  <c r="AT243" i="12"/>
  <c r="AT12" i="12"/>
  <c r="AT28" i="12"/>
  <c r="AT143" i="12"/>
  <c r="AT97" i="12"/>
  <c r="AT34" i="12"/>
  <c r="AT80" i="12"/>
  <c r="AT57" i="12"/>
  <c r="AT115" i="12"/>
  <c r="AT130" i="12"/>
  <c r="AT883" i="2"/>
  <c r="AX896" i="6"/>
  <c r="AT14" i="16"/>
  <c r="AT280" i="8"/>
  <c r="AT721" i="10"/>
  <c r="AT703" i="16"/>
  <c r="AT933" i="8"/>
  <c r="AT792" i="2"/>
  <c r="AX129" i="12"/>
  <c r="AW141" i="14"/>
  <c r="AX708" i="12"/>
  <c r="AT1228" i="6"/>
  <c r="AX895" i="8"/>
  <c r="AX1064" i="10"/>
  <c r="AW333" i="14"/>
  <c r="AX529" i="16"/>
  <c r="BG1153" i="4"/>
  <c r="BC704" i="4"/>
  <c r="AT548" i="8"/>
  <c r="AT409" i="6"/>
  <c r="AT1182" i="10"/>
  <c r="AW1049" i="14"/>
  <c r="AT487" i="16"/>
  <c r="AX26" i="10"/>
  <c r="AW564" i="14"/>
  <c r="AT1048" i="6"/>
  <c r="AX1077" i="6"/>
  <c r="T1289" i="10"/>
  <c r="T1285" i="10"/>
  <c r="AT47" i="16"/>
  <c r="BC831" i="4"/>
  <c r="BC1010" i="4"/>
  <c r="AT156" i="8"/>
  <c r="AT158" i="8" s="1"/>
  <c r="AT159" i="8" s="1"/>
  <c r="AT984" i="6"/>
  <c r="AT255" i="10"/>
  <c r="AX1049" i="12"/>
  <c r="BC163" i="4"/>
  <c r="AT1242" i="8"/>
  <c r="AX346" i="12"/>
  <c r="AX101" i="16"/>
  <c r="BC562" i="4"/>
  <c r="AT369" i="6"/>
  <c r="BC1142" i="4"/>
  <c r="BC75" i="4"/>
  <c r="AX793" i="8"/>
  <c r="AT868" i="2"/>
  <c r="AT202" i="8"/>
  <c r="AT612" i="10"/>
  <c r="AX499" i="2"/>
  <c r="BC500" i="4"/>
  <c r="BC628" i="4"/>
  <c r="AT664" i="6"/>
  <c r="AW486" i="14"/>
  <c r="AX667" i="16"/>
  <c r="BC240" i="4"/>
  <c r="BG525" i="4"/>
  <c r="BG1090" i="4"/>
  <c r="AT398" i="10"/>
  <c r="AX119" i="16"/>
  <c r="AT1127" i="16"/>
  <c r="AT578" i="16"/>
  <c r="AX102" i="2"/>
  <c r="V1290" i="6"/>
  <c r="V1286" i="6"/>
  <c r="AT721" i="6"/>
  <c r="AT947" i="8"/>
  <c r="AX1258" i="16"/>
  <c r="AT269" i="8"/>
  <c r="AX1026" i="2"/>
  <c r="AX961" i="6"/>
  <c r="AT845" i="16"/>
  <c r="AT21" i="2"/>
  <c r="AT163" i="6"/>
  <c r="AT1253" i="6"/>
  <c r="AT1009" i="8"/>
  <c r="AX384" i="10"/>
  <c r="AW165" i="14"/>
  <c r="AW936" i="14"/>
  <c r="AX871" i="16"/>
  <c r="AX974" i="2"/>
  <c r="N1286" i="4"/>
  <c r="N1290" i="4"/>
  <c r="AT1004" i="6"/>
  <c r="AT1005" i="6" s="1"/>
  <c r="AX819" i="8"/>
  <c r="AT1149" i="8"/>
  <c r="AX589" i="12"/>
  <c r="AX615" i="2"/>
  <c r="BC757" i="4"/>
  <c r="AT37" i="6"/>
  <c r="AX565" i="8"/>
  <c r="AX243" i="16"/>
  <c r="BG1063" i="4"/>
  <c r="AX474" i="2"/>
  <c r="BC408" i="4"/>
  <c r="AX180" i="6"/>
  <c r="AX538" i="6"/>
  <c r="AX602" i="10"/>
  <c r="AW745" i="14"/>
  <c r="AT780" i="16"/>
  <c r="AX412" i="16"/>
  <c r="AT242" i="12"/>
  <c r="AT251" i="12"/>
  <c r="AT188" i="12"/>
  <c r="AT226" i="12"/>
  <c r="AT269" i="12"/>
  <c r="AT265" i="12"/>
  <c r="AT215" i="12"/>
  <c r="AT245" i="12"/>
  <c r="AL1289" i="10"/>
  <c r="AL1285" i="10"/>
  <c r="AT65" i="12"/>
  <c r="AT33" i="12"/>
  <c r="AT85" i="12"/>
  <c r="AT120" i="12"/>
  <c r="AT45" i="12"/>
  <c r="AT141" i="12"/>
  <c r="AT96" i="12"/>
  <c r="AT125" i="12"/>
  <c r="AT132" i="12"/>
  <c r="AT484" i="8"/>
  <c r="AT156" i="2"/>
  <c r="AX1037" i="12"/>
  <c r="BC48" i="4"/>
  <c r="AX780" i="12"/>
  <c r="AX652" i="2"/>
  <c r="AT304" i="6"/>
  <c r="AX116" i="2"/>
  <c r="BG846" i="4"/>
  <c r="AT705" i="8"/>
  <c r="AX49" i="10"/>
  <c r="AT177" i="2"/>
  <c r="AT330" i="16"/>
  <c r="AX628" i="2"/>
  <c r="BC844" i="4"/>
  <c r="AX411" i="6"/>
  <c r="AX1102" i="6"/>
  <c r="O1289" i="10"/>
  <c r="O1285" i="10"/>
  <c r="AX63" i="12"/>
  <c r="AW16" i="14"/>
  <c r="AX1037" i="16"/>
  <c r="AX489" i="16"/>
  <c r="AT24" i="10"/>
  <c r="AT537" i="10"/>
  <c r="AX1050" i="6"/>
  <c r="AT1244" i="6"/>
  <c r="AT599" i="8"/>
  <c r="AX768" i="10"/>
  <c r="AX204" i="12"/>
  <c r="BG833" i="4"/>
  <c r="BG986" i="4"/>
  <c r="AT157" i="8"/>
  <c r="AW1152" i="14"/>
  <c r="AT1099" i="16"/>
  <c r="BG1178" i="4"/>
  <c r="AT1215" i="2"/>
  <c r="AX1244" i="8"/>
  <c r="AX486" i="10"/>
  <c r="AW768" i="14"/>
  <c r="AX1151" i="16"/>
  <c r="AX986" i="12"/>
  <c r="AX1154" i="2"/>
  <c r="BC767" i="4"/>
  <c r="BC1074" i="4"/>
  <c r="BG1144" i="4"/>
  <c r="AX1091" i="10"/>
  <c r="AX331" i="12"/>
  <c r="AX439" i="16"/>
  <c r="AW626" i="14"/>
  <c r="BG77" i="4"/>
  <c r="AX1104" i="8"/>
  <c r="AT779" i="2"/>
  <c r="AX204" i="8"/>
  <c r="AX614" i="10"/>
  <c r="AT497" i="2"/>
  <c r="BG630" i="4"/>
  <c r="AT720" i="8"/>
  <c r="AT722" i="8" s="1"/>
  <c r="AT723" i="8" s="1"/>
  <c r="AX36" i="16"/>
  <c r="BC523" i="4"/>
  <c r="BC1088" i="4"/>
  <c r="AT1188" i="6"/>
  <c r="AT780" i="8"/>
  <c r="AT203" i="10"/>
  <c r="AX911" i="12"/>
  <c r="AW269" i="14"/>
  <c r="AX1129" i="16"/>
  <c r="AX580" i="16"/>
  <c r="AX936" i="10"/>
  <c r="AT511" i="2"/>
  <c r="AT243" i="6"/>
  <c r="AX1255" i="10"/>
  <c r="AW666" i="14"/>
  <c r="AX271" i="8"/>
  <c r="AT1024" i="2"/>
  <c r="AT959" i="6"/>
  <c r="AX230" i="12"/>
  <c r="AT188" i="16"/>
  <c r="AX847" i="16"/>
  <c r="AX141" i="2"/>
  <c r="AX911" i="6"/>
  <c r="AX1011" i="8"/>
  <c r="AT382" i="10"/>
  <c r="AX869" i="12"/>
  <c r="AW92" i="14"/>
  <c r="AW1015" i="14"/>
  <c r="AX1024" i="16"/>
  <c r="AW114" i="14"/>
  <c r="AT869" i="16"/>
  <c r="AT972" i="2"/>
  <c r="AT817" i="8"/>
  <c r="AX348" i="10"/>
  <c r="BG759" i="4"/>
  <c r="AX39" i="6"/>
  <c r="BC1227" i="4"/>
  <c r="AT862" i="8"/>
  <c r="AX950" i="12"/>
  <c r="BC1061" i="4"/>
  <c r="AT472" i="2"/>
  <c r="BG410" i="4"/>
  <c r="BC1003" i="4"/>
  <c r="AX115" i="6"/>
  <c r="AT536" i="6"/>
  <c r="AX1023" i="8"/>
  <c r="AT600" i="10"/>
  <c r="AX782" i="16"/>
  <c r="AT177" i="12"/>
  <c r="AT253" i="12"/>
  <c r="AT257" i="12"/>
  <c r="AT261" i="12"/>
  <c r="AT276" i="12"/>
  <c r="AT272" i="12"/>
  <c r="AT273" i="12"/>
  <c r="AT217" i="12"/>
  <c r="AT247" i="12"/>
  <c r="AT50" i="12"/>
  <c r="AT121" i="12"/>
  <c r="AT99" i="12"/>
  <c r="AT134" i="12"/>
  <c r="AT86" i="12"/>
  <c r="AT144" i="12"/>
  <c r="AT103" i="12"/>
  <c r="AT127" i="12"/>
  <c r="AT47" i="12"/>
  <c r="AT679" i="8"/>
  <c r="AT652" i="6"/>
  <c r="BG820" i="4"/>
  <c r="AX370" i="2"/>
  <c r="BC1188" i="4"/>
  <c r="AT538" i="2"/>
  <c r="AT438" i="10"/>
  <c r="AX446" i="12"/>
  <c r="BG808" i="4"/>
  <c r="AX345" i="16"/>
  <c r="AX306" i="8"/>
  <c r="K1290" i="4"/>
  <c r="K1286" i="4"/>
  <c r="AX357" i="8"/>
  <c r="AT614" i="8"/>
  <c r="AT921" i="8"/>
  <c r="AX741" i="10"/>
  <c r="AX580" i="12"/>
  <c r="AX447" i="16"/>
  <c r="AX372" i="8"/>
  <c r="AX1010" i="10"/>
  <c r="AT626" i="2"/>
  <c r="BC1127" i="4"/>
  <c r="AT1100" i="6"/>
  <c r="AX793" i="10"/>
  <c r="AT1035" i="16"/>
  <c r="AX590" i="2"/>
  <c r="AT667" i="8"/>
  <c r="AX539" i="10"/>
  <c r="AX1066" i="2"/>
  <c r="AX1246" i="6"/>
  <c r="AX601" i="8"/>
  <c r="AT766" i="10"/>
  <c r="AX127" i="2"/>
  <c r="AT1101" i="2"/>
  <c r="BC984" i="4"/>
  <c r="AX178" i="8"/>
  <c r="V1289" i="10"/>
  <c r="V1285" i="10"/>
  <c r="AX934" i="12"/>
  <c r="AX1101" i="16"/>
  <c r="BC1176" i="4"/>
  <c r="AX1217" i="2"/>
  <c r="AT484" i="10"/>
  <c r="AW422" i="14"/>
  <c r="AT1149" i="16"/>
  <c r="AT1152" i="2"/>
  <c r="BG769" i="4"/>
  <c r="BG1076" i="4"/>
  <c r="AT1089" i="10"/>
  <c r="AW784" i="14"/>
  <c r="AT437" i="16"/>
  <c r="AT1242" i="2"/>
  <c r="AT1102" i="8"/>
  <c r="AX347" i="2"/>
  <c r="AX781" i="2"/>
  <c r="BC1240" i="4"/>
  <c r="AX298" i="12"/>
  <c r="AX383" i="6"/>
  <c r="AT721" i="8"/>
  <c r="AT34" i="16"/>
  <c r="AX192" i="12"/>
  <c r="AX424" i="2"/>
  <c r="AX142" i="6"/>
  <c r="AX1190" i="6"/>
  <c r="AX782" i="8"/>
  <c r="AX205" i="10"/>
  <c r="AT1054" i="10"/>
  <c r="AX128" i="16"/>
  <c r="AX808" i="16"/>
  <c r="AT934" i="10"/>
  <c r="AX513" i="2"/>
  <c r="BG680" i="4"/>
  <c r="AX245" i="6"/>
  <c r="AT1253" i="10"/>
  <c r="AX36" i="2"/>
  <c r="BG538" i="4"/>
  <c r="AT227" i="6"/>
  <c r="AW51" i="14"/>
  <c r="AX190" i="16"/>
  <c r="AX1010" i="16"/>
  <c r="AX755" i="12"/>
  <c r="AT139" i="2"/>
  <c r="AX1268" i="8"/>
  <c r="AT909" i="6"/>
  <c r="AT846" i="10"/>
  <c r="AT1022" i="16"/>
  <c r="AX412" i="8"/>
  <c r="AT346" i="10"/>
  <c r="BG474" i="4"/>
  <c r="BG1229" i="4"/>
  <c r="AT861" i="8"/>
  <c r="BC1002" i="4"/>
  <c r="AT113" i="6"/>
  <c r="AT1021" i="8"/>
  <c r="AX383" i="12"/>
  <c r="AW1076" i="14"/>
  <c r="AT256" i="12"/>
  <c r="AT154" i="12"/>
  <c r="AT183" i="12"/>
  <c r="AT160" i="12"/>
  <c r="AT229" i="12"/>
  <c r="AT206" i="12"/>
  <c r="AT169" i="12"/>
  <c r="AT219" i="12"/>
  <c r="AT290" i="12"/>
  <c r="M191" i="18"/>
  <c r="M195" i="18" s="1"/>
  <c r="AT87" i="12"/>
  <c r="AT43" i="12"/>
  <c r="AT106" i="12"/>
  <c r="AT17" i="12"/>
  <c r="AT88" i="12"/>
  <c r="AT116" i="12"/>
  <c r="AT123" i="12"/>
  <c r="AT129" i="12"/>
  <c r="AT49" i="12"/>
  <c r="BC1151" i="4"/>
  <c r="AT15" i="8"/>
  <c r="AX1115" i="8"/>
  <c r="AX605" i="16"/>
  <c r="AX128" i="6"/>
  <c r="AX681" i="6"/>
  <c r="AX550" i="8"/>
  <c r="AX318" i="6"/>
  <c r="AT240" i="10"/>
  <c r="AT958" i="16"/>
  <c r="AW1268" i="14"/>
  <c r="AX331" i="2"/>
  <c r="AX909" i="16"/>
  <c r="BC14" i="4"/>
  <c r="AT234" i="10"/>
  <c r="AT279" i="6"/>
  <c r="AT831" i="2"/>
  <c r="AE1286" i="4"/>
  <c r="AE1290" i="4"/>
  <c r="BG1129" i="4"/>
  <c r="AT791" i="10"/>
  <c r="AW204" i="14"/>
  <c r="AX1191" i="16"/>
  <c r="AT588" i="2"/>
  <c r="F149" i="8"/>
  <c r="F1281" i="8" s="1"/>
  <c r="AK1281" i="2"/>
  <c r="AK1286" i="2" s="1"/>
  <c r="AX669" i="8"/>
  <c r="M1289" i="10"/>
  <c r="M1285" i="10"/>
  <c r="AW757" i="14"/>
  <c r="AT1064" i="2"/>
  <c r="BG88" i="4"/>
  <c r="AX588" i="6"/>
  <c r="AW63" i="14"/>
  <c r="AX414" i="12"/>
  <c r="AT125" i="2"/>
  <c r="AX1103" i="2"/>
  <c r="AX101" i="6"/>
  <c r="AT176" i="8"/>
  <c r="AT220" i="8"/>
  <c r="AT948" i="10"/>
  <c r="BG359" i="4"/>
  <c r="BC318" i="4"/>
  <c r="AT844" i="6"/>
  <c r="AX268" i="12"/>
  <c r="AT1004" i="16"/>
  <c r="AT1005" i="16" s="1"/>
  <c r="BC691" i="4"/>
  <c r="AT1047" i="8"/>
  <c r="AX1003" i="12"/>
  <c r="AX179" i="16"/>
  <c r="AX1244" i="2"/>
  <c r="AT345" i="2"/>
  <c r="BG1242" i="4"/>
  <c r="AT63" i="8"/>
  <c r="AX639" i="2"/>
  <c r="AT381" i="6"/>
  <c r="AT909" i="10"/>
  <c r="AX947" i="16"/>
  <c r="AT422" i="2"/>
  <c r="AT140" i="6"/>
  <c r="AT844" i="8"/>
  <c r="AT651" i="10"/>
  <c r="AT1053" i="10"/>
  <c r="AT126" i="16"/>
  <c r="AT806" i="16"/>
  <c r="BC678" i="4"/>
  <c r="BC739" i="4"/>
  <c r="AX512" i="10"/>
  <c r="AT690" i="10"/>
  <c r="AT1215" i="10"/>
  <c r="AW409" i="14"/>
  <c r="AT34" i="2"/>
  <c r="BC536" i="4"/>
  <c r="BG1165" i="4"/>
  <c r="AX229" i="6"/>
  <c r="AT564" i="10"/>
  <c r="AT1112" i="10"/>
  <c r="AX1063" i="12"/>
  <c r="AX157" i="16"/>
  <c r="AT1008" i="16"/>
  <c r="AX821" i="12"/>
  <c r="AT189" i="2"/>
  <c r="AT1266" i="8"/>
  <c r="G149" i="8"/>
  <c r="G1281" i="8" s="1"/>
  <c r="AL1281" i="2"/>
  <c r="AL1286" i="2" s="1"/>
  <c r="AT689" i="8"/>
  <c r="AX848" i="10"/>
  <c r="AX140" i="12"/>
  <c r="AX1217" i="12"/>
  <c r="AX89" i="16"/>
  <c r="AT1054" i="16"/>
  <c r="AT1056" i="16" s="1"/>
  <c r="AT1057" i="16" s="1"/>
  <c r="AT691" i="2"/>
  <c r="BG439" i="4"/>
  <c r="AT410" i="8"/>
  <c r="BC189" i="4"/>
  <c r="AX1088" i="2"/>
  <c r="BC472" i="4"/>
  <c r="AX283" i="10"/>
  <c r="AT1001" i="10"/>
  <c r="AW309" i="14"/>
  <c r="AX795" i="12"/>
  <c r="AT806" i="2"/>
  <c r="X1290" i="6"/>
  <c r="X1289" i="6"/>
  <c r="X1286" i="6"/>
  <c r="AX896" i="12"/>
  <c r="AX242" i="2"/>
  <c r="AT280" i="12"/>
  <c r="AT172" i="12"/>
  <c r="AT190" i="12"/>
  <c r="AT173" i="12"/>
  <c r="AT187" i="12"/>
  <c r="AT233" i="12"/>
  <c r="AT175" i="12"/>
  <c r="AT221" i="12"/>
  <c r="AT174" i="12"/>
  <c r="AT68" i="12"/>
  <c r="AT145" i="12"/>
  <c r="AT16" i="12"/>
  <c r="AT27" i="12"/>
  <c r="AT90" i="12"/>
  <c r="AT136" i="12"/>
  <c r="AT46" i="12"/>
  <c r="AT131" i="12"/>
  <c r="AT51" i="12"/>
  <c r="AT214" i="6"/>
  <c r="AX767" i="6"/>
  <c r="AX181" i="12"/>
  <c r="AW1003" i="14"/>
  <c r="AX705" i="16"/>
  <c r="AX882" i="6"/>
  <c r="AT35" i="10"/>
  <c r="AX741" i="6"/>
  <c r="BG50" i="4"/>
  <c r="AX785" i="10"/>
  <c r="AT765" i="2"/>
  <c r="AW1103" i="14"/>
  <c r="AX565" i="6"/>
  <c r="AX216" i="12"/>
  <c r="AX681" i="8"/>
  <c r="BG488" i="4"/>
  <c r="AX614" i="6"/>
  <c r="AT48" i="2"/>
  <c r="AT164" i="2"/>
  <c r="AT1189" i="16"/>
  <c r="BC86" i="4"/>
  <c r="AT586" i="6"/>
  <c r="AT1162" i="10"/>
  <c r="AX1190" i="2"/>
  <c r="AT99" i="6"/>
  <c r="AT1119" i="6"/>
  <c r="AT1121" i="6" s="1"/>
  <c r="AT1122" i="6" s="1"/>
  <c r="AT221" i="8"/>
  <c r="AT223" i="8" s="1"/>
  <c r="AT224" i="8" s="1"/>
  <c r="AT1214" i="8"/>
  <c r="AX950" i="10"/>
  <c r="AT924" i="16"/>
  <c r="AT49" i="6"/>
  <c r="AT317" i="2"/>
  <c r="BC357" i="4"/>
  <c r="BG320" i="4"/>
  <c r="I149" i="8"/>
  <c r="I1281" i="8" s="1"/>
  <c r="AT1281" i="4"/>
  <c r="AT1286" i="4" s="1"/>
  <c r="AX846" i="6"/>
  <c r="AT446" i="8"/>
  <c r="AW1024" i="14"/>
  <c r="AT214" i="2"/>
  <c r="BG693" i="4"/>
  <c r="AT73" i="6"/>
  <c r="AT804" i="6"/>
  <c r="AX1049" i="8"/>
  <c r="AX741" i="12"/>
  <c r="AT228" i="16"/>
  <c r="AT177" i="16"/>
  <c r="BG937" i="4"/>
  <c r="AT600" i="2"/>
  <c r="BC1201" i="4"/>
  <c r="AX976" i="6"/>
  <c r="AX820" i="16"/>
  <c r="AX65" i="8"/>
  <c r="AT637" i="2"/>
  <c r="BC971" i="4"/>
  <c r="AX640" i="6"/>
  <c r="AX911" i="10"/>
  <c r="AX473" i="12"/>
  <c r="AW255" i="14"/>
  <c r="AX1076" i="16"/>
  <c r="AT945" i="16"/>
  <c r="AX552" i="12"/>
  <c r="AT484" i="2"/>
  <c r="AX846" i="8"/>
  <c r="AX653" i="10"/>
  <c r="AT867" i="10"/>
  <c r="AX883" i="12"/>
  <c r="AX1231" i="16"/>
  <c r="AX460" i="2"/>
  <c r="BG741" i="4"/>
  <c r="AT1088" i="6"/>
  <c r="AT422" i="8"/>
  <c r="AT510" i="10"/>
  <c r="AX692" i="10"/>
  <c r="AX1217" i="10"/>
  <c r="AW525" i="14"/>
  <c r="BC1163" i="4"/>
  <c r="AX566" i="10"/>
  <c r="AX1114" i="10"/>
  <c r="AT155" i="16"/>
  <c r="AX191" i="2"/>
  <c r="AK572" i="8"/>
  <c r="AK1281" i="8" s="1"/>
  <c r="AK1286" i="8" s="1"/>
  <c r="AX691" i="8"/>
  <c r="AT87" i="16"/>
  <c r="AT1053" i="16"/>
  <c r="AW178" i="14"/>
  <c r="AX693" i="2"/>
  <c r="BC437" i="4"/>
  <c r="AT551" i="6"/>
  <c r="AT332" i="6"/>
  <c r="AT34" i="8"/>
  <c r="AT73" i="10"/>
  <c r="BG191" i="4"/>
  <c r="AT1086" i="2"/>
  <c r="AT281" i="10"/>
  <c r="AX1003" i="10"/>
  <c r="AX587" i="16"/>
  <c r="AT883" i="16"/>
  <c r="AX808" i="2"/>
  <c r="AT1253" i="2"/>
  <c r="AT344" i="6"/>
  <c r="AT1151" i="10"/>
  <c r="AW1203" i="14"/>
  <c r="AT240" i="2"/>
  <c r="AT194" i="12"/>
  <c r="AT179" i="12"/>
  <c r="AT205" i="12"/>
  <c r="AT216" i="12"/>
  <c r="AT200" i="12"/>
  <c r="AT255" i="12"/>
  <c r="AT184" i="12"/>
  <c r="AT284" i="12"/>
  <c r="AT176" i="12"/>
  <c r="AT36" i="12"/>
  <c r="AT22" i="12"/>
  <c r="AT21" i="12"/>
  <c r="AT54" i="12"/>
  <c r="AT92" i="12"/>
  <c r="AT147" i="12"/>
  <c r="AT119" i="12"/>
  <c r="AT133" i="12"/>
  <c r="AT53" i="12"/>
  <c r="BG285" i="4"/>
  <c r="AX1076" i="8"/>
  <c r="AX550" i="10"/>
  <c r="AW298" i="14"/>
  <c r="AX935" i="16"/>
  <c r="AW1231" i="14"/>
  <c r="AX282" i="8"/>
  <c r="AX833" i="2"/>
  <c r="BG1027" i="4"/>
  <c r="AT126" i="10"/>
  <c r="BC1025" i="4"/>
  <c r="AX410" i="10"/>
  <c r="AX728" i="10"/>
  <c r="AX115" i="12"/>
  <c r="AT164" i="16"/>
  <c r="AX1062" i="16"/>
  <c r="AT22" i="6"/>
  <c r="AX731" i="8"/>
  <c r="AX128" i="10"/>
  <c r="AX75" i="16"/>
  <c r="BG730" i="4"/>
  <c r="AT754" i="8"/>
  <c r="AX691" i="12"/>
  <c r="AX1164" i="10"/>
  <c r="AT1188" i="2"/>
  <c r="BG371" i="4"/>
  <c r="Y1290" i="6"/>
  <c r="Y1289" i="6"/>
  <c r="Y1286" i="6"/>
  <c r="AT1118" i="6"/>
  <c r="AT344" i="8"/>
  <c r="AX1216" i="8"/>
  <c r="AX1242" i="12"/>
  <c r="AX926" i="16"/>
  <c r="AX51" i="6"/>
  <c r="AX319" i="2"/>
  <c r="J149" i="8"/>
  <c r="J1281" i="8" s="1"/>
  <c r="AU1281" i="4"/>
  <c r="AU1286" i="4" s="1"/>
  <c r="BC1113" i="4"/>
  <c r="AX448" i="8"/>
  <c r="AX25" i="12"/>
  <c r="AX318" i="12"/>
  <c r="AX1144" i="2"/>
  <c r="AW587" i="14"/>
  <c r="AX216" i="2"/>
  <c r="AT721" i="2"/>
  <c r="AX75" i="6"/>
  <c r="AX806" i="6"/>
  <c r="AX178" i="10"/>
  <c r="AX230" i="16"/>
  <c r="AT357" i="16"/>
  <c r="BC935" i="4"/>
  <c r="AX602" i="2"/>
  <c r="BG1203" i="4"/>
  <c r="AT974" i="6"/>
  <c r="AX524" i="12"/>
  <c r="AT818" i="16"/>
  <c r="AX1023" i="6"/>
  <c r="AX845" i="2"/>
  <c r="BG973" i="4"/>
  <c r="AT638" i="6"/>
  <c r="AT140" i="8"/>
  <c r="AW819" i="14"/>
  <c r="AT1074" i="16"/>
  <c r="AX486" i="2"/>
  <c r="BG911" i="4"/>
  <c r="AX1037" i="6"/>
  <c r="AX216" i="10"/>
  <c r="AX869" i="10"/>
  <c r="AW446" i="14"/>
  <c r="AT1229" i="16"/>
  <c r="AT458" i="2"/>
  <c r="AA1290" i="4"/>
  <c r="AA1286" i="4"/>
  <c r="AT395" i="6"/>
  <c r="AX1090" i="6"/>
  <c r="AX424" i="8"/>
  <c r="AX974" i="8"/>
  <c r="AX102" i="12"/>
  <c r="AT306" i="16"/>
  <c r="AT1088" i="16"/>
  <c r="AX665" i="2"/>
  <c r="BC721" i="4"/>
  <c r="AX908" i="8"/>
  <c r="AT805" i="10"/>
  <c r="AX1179" i="2"/>
  <c r="AX514" i="6"/>
  <c r="AT88" i="8"/>
  <c r="AT438" i="8"/>
  <c r="AX256" i="12"/>
  <c r="AX1115" i="12"/>
  <c r="AX140" i="16"/>
  <c r="AX553" i="6"/>
  <c r="AX334" i="6"/>
  <c r="AX36" i="8"/>
  <c r="AX75" i="10"/>
  <c r="P1289" i="10"/>
  <c r="P1285" i="10"/>
  <c r="AX731" i="6"/>
  <c r="AT396" i="8"/>
  <c r="AT88" i="10"/>
  <c r="AX988" i="10"/>
  <c r="AW459" i="14"/>
  <c r="AT585" i="16"/>
  <c r="AX885" i="16"/>
  <c r="AX1255" i="2"/>
  <c r="AX346" i="6"/>
  <c r="AX129" i="8"/>
  <c r="AX1153" i="10"/>
  <c r="BC113" i="4"/>
  <c r="AT164" i="12"/>
  <c r="AT198" i="12"/>
  <c r="AT208" i="12"/>
  <c r="AT258" i="12"/>
  <c r="AT214" i="12"/>
  <c r="AT282" i="12"/>
  <c r="AT224" i="12"/>
  <c r="AT157" i="12"/>
  <c r="AT178" i="12"/>
  <c r="AT101" i="12"/>
  <c r="AT44" i="12"/>
  <c r="AT32" i="12"/>
  <c r="AT122" i="12"/>
  <c r="AT94" i="12"/>
  <c r="AT9" i="12"/>
  <c r="AT149" i="12"/>
  <c r="AT139" i="12"/>
  <c r="AT55" i="12"/>
  <c r="AT355" i="8"/>
  <c r="AX600" i="12"/>
  <c r="AW102" i="14"/>
  <c r="AX270" i="10"/>
  <c r="BC422" i="4"/>
  <c r="AT650" i="2"/>
  <c r="AX1114" i="16"/>
  <c r="AX682" i="2"/>
  <c r="AT961" i="10"/>
  <c r="AT1267" i="10"/>
  <c r="AX383" i="16"/>
  <c r="AX62" i="6"/>
  <c r="AX358" i="12"/>
  <c r="AX1076" i="10"/>
  <c r="AW614" i="14"/>
  <c r="BC728" i="4"/>
  <c r="AT408" i="10"/>
  <c r="AX166" i="16"/>
  <c r="AT73" i="16"/>
  <c r="AX756" i="8"/>
  <c r="BC369" i="4"/>
  <c r="AX795" i="6"/>
  <c r="AT102" i="8"/>
  <c r="AX346" i="8"/>
  <c r="AT457" i="10"/>
  <c r="AW23" i="14"/>
  <c r="AW973" i="14"/>
  <c r="BG1115" i="4"/>
  <c r="AX500" i="8"/>
  <c r="AW1217" i="14"/>
  <c r="AT894" i="16"/>
  <c r="AT973" i="16"/>
  <c r="AT1142" i="2"/>
  <c r="AT702" i="2"/>
  <c r="AT720" i="2"/>
  <c r="P1286" i="6"/>
  <c r="P1290" i="6"/>
  <c r="AX500" i="6"/>
  <c r="AX1037" i="8"/>
  <c r="AT176" i="10"/>
  <c r="AX1205" i="10"/>
  <c r="AX1089" i="12"/>
  <c r="AX359" i="16"/>
  <c r="AX411" i="2"/>
  <c r="BG512" i="4"/>
  <c r="AX820" i="10"/>
  <c r="AX1206" i="16"/>
  <c r="AT1021" i="6"/>
  <c r="AT843" i="2"/>
  <c r="BC868" i="4"/>
  <c r="AX142" i="8"/>
  <c r="AX666" i="12"/>
  <c r="AX614" i="16"/>
  <c r="BC909" i="4"/>
  <c r="BC303" i="4"/>
  <c r="W1290" i="6"/>
  <c r="W1286" i="6"/>
  <c r="AT1035" i="6"/>
  <c r="AT214" i="10"/>
  <c r="AX975" i="12"/>
  <c r="AW511" i="14"/>
  <c r="AX397" i="6"/>
  <c r="AT542" i="8"/>
  <c r="AT972" i="8"/>
  <c r="AW908" i="14"/>
  <c r="AX308" i="16"/>
  <c r="AX1090" i="16"/>
  <c r="AT663" i="2"/>
  <c r="BC896" i="4"/>
  <c r="BC720" i="4"/>
  <c r="AT163" i="8"/>
  <c r="AT906" i="8"/>
  <c r="AX807" i="10"/>
  <c r="AX1012" i="2"/>
  <c r="AT1177" i="2"/>
  <c r="AT512" i="6"/>
  <c r="AX90" i="8"/>
  <c r="AT439" i="8"/>
  <c r="AT138" i="16"/>
  <c r="AX1218" i="16"/>
  <c r="AW652" i="14"/>
  <c r="AX256" i="6"/>
  <c r="AX472" i="6"/>
  <c r="AT1167" i="8"/>
  <c r="AX424" i="10"/>
  <c r="AD1290" i="4"/>
  <c r="AD1286" i="4"/>
  <c r="BG887" i="4"/>
  <c r="AT729" i="6"/>
  <c r="AX398" i="8"/>
  <c r="AX90" i="10"/>
  <c r="AT986" i="10"/>
  <c r="BG1049" i="4"/>
  <c r="AT267" i="6"/>
  <c r="AT127" i="8"/>
  <c r="AX1128" i="12"/>
  <c r="BG115" i="4"/>
  <c r="AT220" i="12"/>
  <c r="AT158" i="12"/>
  <c r="AT218" i="12"/>
  <c r="AT163" i="12"/>
  <c r="AT223" i="12"/>
  <c r="AT260" i="12"/>
  <c r="AT231" i="12"/>
  <c r="AT168" i="12"/>
  <c r="AT180" i="12"/>
  <c r="AT37" i="12"/>
  <c r="AT59" i="12"/>
  <c r="AT140" i="12"/>
  <c r="AT18" i="12"/>
  <c r="AT138" i="12"/>
  <c r="AT13" i="12"/>
  <c r="AT24" i="12"/>
  <c r="AT31" i="12"/>
  <c r="AT70" i="12"/>
  <c r="AT819" i="2"/>
  <c r="AX898" i="2"/>
  <c r="AT1115" i="2"/>
  <c r="AT895" i="10"/>
  <c r="AX923" i="12"/>
  <c r="AW1036" i="14"/>
  <c r="AT445" i="16"/>
  <c r="AX203" i="6"/>
  <c r="AX258" i="16"/>
  <c r="BC283" i="4"/>
  <c r="AT894" i="6"/>
  <c r="AX654" i="6"/>
  <c r="AX191" i="8"/>
  <c r="AT729" i="8"/>
  <c r="AX613" i="12"/>
  <c r="AT382" i="2"/>
  <c r="AT726" i="10"/>
  <c r="AX281" i="12"/>
  <c r="AT1060" i="16"/>
  <c r="AX24" i="6"/>
  <c r="AX642" i="8"/>
  <c r="AX439" i="12"/>
  <c r="AX384" i="2"/>
  <c r="AX580" i="6"/>
  <c r="AT141" i="10"/>
  <c r="AX1128" i="10"/>
  <c r="AW1190" i="14"/>
  <c r="BG333" i="4"/>
  <c r="BC1035" i="4"/>
  <c r="AX76" i="8"/>
  <c r="AT640" i="8"/>
  <c r="AX76" i="12"/>
  <c r="AX282" i="2"/>
  <c r="AT317" i="8"/>
  <c r="AX743" i="2"/>
  <c r="AT793" i="6"/>
  <c r="AX104" i="8"/>
  <c r="AT741" i="8"/>
  <c r="AX459" i="10"/>
  <c r="H149" i="8"/>
  <c r="H1281" i="8" s="1"/>
  <c r="AM1281" i="2"/>
  <c r="AM1286" i="2" s="1"/>
  <c r="BG101" i="4"/>
  <c r="AT498" i="8"/>
  <c r="AX371" i="12"/>
  <c r="AX896" i="16"/>
  <c r="AX975" i="16"/>
  <c r="AW129" i="14"/>
  <c r="AT156" i="6"/>
  <c r="AT158" i="6" s="1"/>
  <c r="AT159" i="6" s="1"/>
  <c r="AX204" i="2"/>
  <c r="AX704" i="2"/>
  <c r="BG179" i="4"/>
  <c r="AT498" i="6"/>
  <c r="AT1035" i="8"/>
  <c r="AT1203" i="10"/>
  <c r="AT1241" i="16"/>
  <c r="AT831" i="16"/>
  <c r="AT409" i="2"/>
  <c r="BC510" i="4"/>
  <c r="AT1142" i="6"/>
  <c r="AX101" i="10"/>
  <c r="AT818" i="10"/>
  <c r="AX809" i="12"/>
  <c r="AT1204" i="16"/>
  <c r="AX691" i="6"/>
  <c r="BG870" i="4"/>
  <c r="AX973" i="10"/>
  <c r="AW871" i="14"/>
  <c r="AT612" i="16"/>
  <c r="BG305" i="4"/>
  <c r="AT511" i="8"/>
  <c r="AX332" i="10"/>
  <c r="AW601" i="14"/>
  <c r="AW358" i="14"/>
  <c r="AT422" i="16"/>
  <c r="BC202" i="4"/>
  <c r="M1290" i="6"/>
  <c r="M1286" i="6"/>
  <c r="AT541" i="8"/>
  <c r="AX626" i="12"/>
  <c r="AX1204" i="2"/>
  <c r="BG898" i="4"/>
  <c r="AT627" i="6"/>
  <c r="AX165" i="8"/>
  <c r="AX1206" i="8"/>
  <c r="AX1078" i="12"/>
  <c r="AX848" i="12"/>
  <c r="AT1010" i="2"/>
  <c r="AT626" i="10"/>
  <c r="AB1290" i="4"/>
  <c r="AB1286" i="4"/>
  <c r="BC1100" i="4"/>
  <c r="AX705" i="6"/>
  <c r="AX511" i="12"/>
  <c r="AT1216" i="16"/>
  <c r="AT254" i="6"/>
  <c r="AT470" i="6"/>
  <c r="AX1169" i="8"/>
  <c r="AT422" i="10"/>
  <c r="AT600" i="6"/>
  <c r="AX230" i="2"/>
  <c r="BG386" i="4"/>
  <c r="BC885" i="4"/>
  <c r="BG1255" i="4"/>
  <c r="BC1047" i="4"/>
  <c r="AX269" i="6"/>
  <c r="AW1177" i="14"/>
  <c r="AT150" i="12"/>
  <c r="AT201" i="12"/>
  <c r="AT246" i="12"/>
  <c r="AT232" i="12"/>
  <c r="AT263" i="12"/>
  <c r="AT267" i="12"/>
  <c r="AT237" i="12"/>
  <c r="AT195" i="12"/>
  <c r="AT182" i="12"/>
  <c r="AT62" i="12"/>
  <c r="AT20" i="12"/>
  <c r="AT58" i="12"/>
  <c r="AT41" i="12"/>
  <c r="AT146" i="12"/>
  <c r="AT15" i="12"/>
  <c r="AT35" i="12"/>
  <c r="AT42" i="12"/>
  <c r="AT108" i="12"/>
  <c r="AT459" i="16"/>
  <c r="AT189" i="8"/>
  <c r="AX1154" i="6"/>
  <c r="AX230" i="8"/>
  <c r="AX515" i="16"/>
  <c r="AT370" i="8"/>
  <c r="AX298" i="2"/>
  <c r="AT578" i="6"/>
  <c r="AX143" i="10"/>
  <c r="AT1126" i="10"/>
  <c r="AX422" i="12"/>
  <c r="AW1144" i="14"/>
  <c r="AW897" i="14"/>
  <c r="BC331" i="4"/>
  <c r="BG1037" i="4"/>
  <c r="AT74" i="8"/>
  <c r="AT963" i="8"/>
  <c r="AX398" i="12"/>
  <c r="AW1062" i="14"/>
  <c r="AT280" i="2"/>
  <c r="AX319" i="8"/>
  <c r="AT868" i="8"/>
  <c r="AW373" i="14"/>
  <c r="AT741" i="2"/>
  <c r="AX1129" i="2"/>
  <c r="BC343" i="4"/>
  <c r="AX743" i="8"/>
  <c r="AX63" i="10"/>
  <c r="AW846" i="14"/>
  <c r="AX318" i="10"/>
  <c r="BC99" i="4"/>
  <c r="AT1267" i="6"/>
  <c r="AT266" i="16"/>
  <c r="AT157" i="6"/>
  <c r="AT202" i="2"/>
  <c r="AX63" i="2"/>
  <c r="BC177" i="4"/>
  <c r="AT1037" i="10"/>
  <c r="AX1102" i="12"/>
  <c r="AX1243" i="16"/>
  <c r="AX833" i="16"/>
  <c r="AX1039" i="2"/>
  <c r="AX1144" i="6"/>
  <c r="AT99" i="10"/>
  <c r="AX679" i="10"/>
  <c r="AX1191" i="12"/>
  <c r="AT1267" i="16"/>
  <c r="AT689" i="6"/>
  <c r="BC126" i="4"/>
  <c r="AT971" i="10"/>
  <c r="AX768" i="12"/>
  <c r="AX987" i="16"/>
  <c r="AX948" i="6"/>
  <c r="AM1281" i="6"/>
  <c r="AM1286" i="6" s="1"/>
  <c r="N149" i="8"/>
  <c r="N1281" i="8" s="1"/>
  <c r="AX513" i="8"/>
  <c r="AT330" i="10"/>
  <c r="AX424" i="16"/>
  <c r="BG204" i="4"/>
  <c r="AX357" i="6"/>
  <c r="AT114" i="8"/>
  <c r="AX587" i="10"/>
  <c r="AW947" i="14"/>
  <c r="AT1202" i="2"/>
  <c r="AX629" i="6"/>
  <c r="AT1204" i="8"/>
  <c r="AW1118" i="14"/>
  <c r="AX217" i="16"/>
  <c r="BG257" i="4"/>
  <c r="AX628" i="10"/>
  <c r="AX1230" i="2"/>
  <c r="BG1102" i="4"/>
  <c r="AT703" i="6"/>
  <c r="AT703" i="10"/>
  <c r="AX1023" i="12"/>
  <c r="AX36" i="12"/>
  <c r="AT988" i="2"/>
  <c r="AT947" i="2"/>
  <c r="AT756" i="6"/>
  <c r="AX780" i="6"/>
  <c r="AX1003" i="8"/>
  <c r="AX602" i="6"/>
  <c r="AX397" i="2"/>
  <c r="AT228" i="2"/>
  <c r="BC384" i="4"/>
  <c r="BG551" i="4"/>
  <c r="BC1253" i="4"/>
  <c r="AT1128" i="8"/>
  <c r="AW833" i="14"/>
  <c r="AT580" i="2"/>
  <c r="BC60" i="4"/>
  <c r="AX1230" i="12"/>
  <c r="AT212" i="12"/>
  <c r="AT189" i="12"/>
  <c r="AT254" i="12"/>
  <c r="AT252" i="12"/>
  <c r="AT266" i="12"/>
  <c r="AT153" i="12"/>
  <c r="AT244" i="12"/>
  <c r="AT230" i="12"/>
  <c r="AT89" i="12"/>
  <c r="AT26" i="12"/>
  <c r="AT81" i="12"/>
  <c r="AT69" i="12"/>
  <c r="AT39" i="12"/>
  <c r="AT48" i="12"/>
  <c r="AT102" i="12"/>
  <c r="AT52" i="12"/>
  <c r="AT722" i="2" l="1"/>
  <c r="AT723" i="2" s="1"/>
  <c r="BC1004" i="4"/>
  <c r="BC1005" i="4" s="1"/>
  <c r="AT544" i="8"/>
  <c r="AT545" i="8" s="1"/>
  <c r="AT863" i="8"/>
  <c r="AT864" i="8" s="1"/>
  <c r="AT440" i="10"/>
  <c r="AT441" i="10" s="1"/>
  <c r="AT440" i="8"/>
  <c r="AT441" i="8" s="1"/>
  <c r="AT1056" i="10"/>
  <c r="AT1057" i="10" s="1"/>
  <c r="AT1184" i="10"/>
  <c r="AT1185" i="10" s="1"/>
  <c r="AT158" i="2"/>
  <c r="AT159" i="2" s="1"/>
  <c r="BC722" i="4"/>
  <c r="BC723" i="4" s="1"/>
  <c r="AW1119" i="14"/>
  <c r="AX63" i="6"/>
  <c r="AW526" i="14"/>
  <c r="AX1232" i="16"/>
  <c r="AT190" i="2"/>
  <c r="AX654" i="10"/>
  <c r="BG321" i="4"/>
  <c r="AT346" i="2"/>
  <c r="AX768" i="8"/>
  <c r="AX487" i="8"/>
  <c r="BG231" i="4"/>
  <c r="AX693" i="16"/>
  <c r="AT627" i="10"/>
  <c r="AX514" i="8"/>
  <c r="AX1130" i="2"/>
  <c r="AX144" i="10"/>
  <c r="BG387" i="4"/>
  <c r="BG306" i="4"/>
  <c r="AX810" i="12"/>
  <c r="AT423" i="10"/>
  <c r="AX91" i="8"/>
  <c r="AX398" i="6"/>
  <c r="AT819" i="10"/>
  <c r="AX683" i="2"/>
  <c r="AT35" i="8"/>
  <c r="AT513" i="6"/>
  <c r="AX103" i="12"/>
  <c r="AW447" i="14"/>
  <c r="AW820" i="14"/>
  <c r="AT74" i="6"/>
  <c r="BC729" i="4"/>
  <c r="AT727" i="10"/>
  <c r="AW1204" i="14"/>
  <c r="AX694" i="2"/>
  <c r="AT1113" i="10"/>
  <c r="AX641" i="6"/>
  <c r="BC936" i="4"/>
  <c r="AX1191" i="2"/>
  <c r="AX615" i="6"/>
  <c r="AT784" i="10"/>
  <c r="AX796" i="12"/>
  <c r="BC439" i="4"/>
  <c r="AT511" i="10"/>
  <c r="AT638" i="2"/>
  <c r="BG89" i="4"/>
  <c r="AX1192" i="16"/>
  <c r="AT680" i="6"/>
  <c r="AX384" i="12"/>
  <c r="AX1269" i="8"/>
  <c r="AX37" i="2"/>
  <c r="AX179" i="8"/>
  <c r="AT538" i="10"/>
  <c r="AX1011" i="10"/>
  <c r="AT356" i="8"/>
  <c r="AT1022" i="8"/>
  <c r="AX912" i="6"/>
  <c r="AW270" i="14"/>
  <c r="AT35" i="16"/>
  <c r="AX1105" i="8"/>
  <c r="BC1177" i="4"/>
  <c r="AX64" i="12"/>
  <c r="AX781" i="12"/>
  <c r="AT242" i="16"/>
  <c r="AX820" i="8"/>
  <c r="AT1257" i="16"/>
  <c r="AT119" i="16"/>
  <c r="AT1063" i="10"/>
  <c r="AX834" i="12"/>
  <c r="AX1256" i="6"/>
  <c r="AX258" i="10"/>
  <c r="AX333" i="16"/>
  <c r="AX463" i="6"/>
  <c r="AX1180" i="8"/>
  <c r="AX473" i="10"/>
  <c r="AX1090" i="8"/>
  <c r="AX1232" i="8"/>
  <c r="AX1013" i="6"/>
  <c r="AT768" i="16"/>
  <c r="BG614" i="4"/>
  <c r="AT88" i="6"/>
  <c r="AX922" i="6"/>
  <c r="AX656" i="8"/>
  <c r="AT742" i="16"/>
  <c r="AX1166" i="12"/>
  <c r="AT934" i="6"/>
  <c r="AT117" i="10"/>
  <c r="BC61" i="4"/>
  <c r="AT1050" i="2"/>
  <c r="AT1267" i="2"/>
  <c r="AT192" i="6"/>
  <c r="BC861" i="4"/>
  <c r="AX488" i="6"/>
  <c r="AX398" i="2"/>
  <c r="AX319" i="10"/>
  <c r="BC1241" i="4"/>
  <c r="AW1063" i="14"/>
  <c r="AX783" i="16"/>
  <c r="AX551" i="2"/>
  <c r="BC1217" i="4"/>
  <c r="AX306" i="10"/>
  <c r="BG552" i="4"/>
  <c r="AT579" i="6"/>
  <c r="AT142" i="10"/>
  <c r="BC304" i="4"/>
  <c r="AX976" i="16"/>
  <c r="AX77" i="8"/>
  <c r="AX385" i="2"/>
  <c r="AX899" i="2"/>
  <c r="AT613" i="16"/>
  <c r="BC511" i="4"/>
  <c r="AX501" i="6"/>
  <c r="AT794" i="6"/>
  <c r="AW615" i="14"/>
  <c r="AX1115" i="16"/>
  <c r="AW460" i="14"/>
  <c r="AX37" i="8"/>
  <c r="AX515" i="6"/>
  <c r="AX76" i="6"/>
  <c r="AT74" i="16"/>
  <c r="AT409" i="10"/>
  <c r="AX936" i="16"/>
  <c r="AT692" i="2"/>
  <c r="AT565" i="10"/>
  <c r="BG938" i="4"/>
  <c r="AT1189" i="2"/>
  <c r="AT613" i="6"/>
  <c r="BG51" i="4"/>
  <c r="AX768" i="6"/>
  <c r="BC438" i="4"/>
  <c r="AX513" i="10"/>
  <c r="BC87" i="4"/>
  <c r="AW205" i="14"/>
  <c r="AT908" i="16"/>
  <c r="AT127" i="6"/>
  <c r="AT204" i="10"/>
  <c r="AT1009" i="10"/>
  <c r="AX371" i="2"/>
  <c r="AX1024" i="8"/>
  <c r="AW115" i="14"/>
  <c r="AX142" i="2"/>
  <c r="AX37" i="16"/>
  <c r="BG78" i="4"/>
  <c r="AT1153" i="2"/>
  <c r="AX244" i="16"/>
  <c r="AX1259" i="16"/>
  <c r="AX896" i="8"/>
  <c r="AX307" i="6"/>
  <c r="AT164" i="6"/>
  <c r="AT256" i="10"/>
  <c r="AT331" i="16"/>
  <c r="AT706" i="8"/>
  <c r="BG1191" i="4"/>
  <c r="AX565" i="12"/>
  <c r="BC423" i="4"/>
  <c r="AT461" i="6"/>
  <c r="AT1178" i="8"/>
  <c r="AX463" i="8"/>
  <c r="AT1230" i="8"/>
  <c r="AT1011" i="6"/>
  <c r="AX641" i="16"/>
  <c r="AX564" i="16"/>
  <c r="BC612" i="4"/>
  <c r="AX90" i="6"/>
  <c r="AT920" i="6"/>
  <c r="AW1246" i="14"/>
  <c r="AX567" i="2"/>
  <c r="AX744" i="16"/>
  <c r="AT581" i="10"/>
  <c r="AT582" i="10" s="1"/>
  <c r="AW231" i="14"/>
  <c r="AX1052" i="2"/>
  <c r="AX950" i="2"/>
  <c r="AT486" i="6"/>
  <c r="AT1216" i="6"/>
  <c r="AX871" i="8"/>
  <c r="AT793" i="2"/>
  <c r="AT141" i="8"/>
  <c r="BG974" i="4"/>
  <c r="AT203" i="2"/>
  <c r="AX706" i="16"/>
  <c r="AT1245" i="6"/>
  <c r="AT529" i="16"/>
  <c r="AW1129" i="14"/>
  <c r="AT833" i="6"/>
  <c r="AX1234" i="10"/>
  <c r="AX525" i="10"/>
  <c r="AX629" i="10"/>
  <c r="AX588" i="10"/>
  <c r="AT396" i="6"/>
  <c r="BG258" i="4"/>
  <c r="AX1207" i="8"/>
  <c r="AT974" i="16"/>
  <c r="AT103" i="8"/>
  <c r="AT75" i="8"/>
  <c r="AT383" i="2"/>
  <c r="AT257" i="16"/>
  <c r="AT897" i="2"/>
  <c r="AW512" i="14"/>
  <c r="AX615" i="16"/>
  <c r="BG513" i="4"/>
  <c r="AT499" i="6"/>
  <c r="AX501" i="8"/>
  <c r="AX796" i="6"/>
  <c r="AX1077" i="10"/>
  <c r="AT1113" i="16"/>
  <c r="AX989" i="10"/>
  <c r="AX335" i="6"/>
  <c r="AT1178" i="2"/>
  <c r="AX975" i="8"/>
  <c r="BG1204" i="4"/>
  <c r="AX76" i="16"/>
  <c r="AX411" i="10"/>
  <c r="AT934" i="16"/>
  <c r="AX567" i="10"/>
  <c r="BG742" i="4"/>
  <c r="BG489" i="4"/>
  <c r="BC49" i="4"/>
  <c r="AT766" i="6"/>
  <c r="AT228" i="6"/>
  <c r="AX910" i="16"/>
  <c r="AX129" i="6"/>
  <c r="AX206" i="10"/>
  <c r="AX384" i="6"/>
  <c r="AT369" i="2"/>
  <c r="AT140" i="2"/>
  <c r="AW667" i="14"/>
  <c r="AX912" i="12"/>
  <c r="BC76" i="4"/>
  <c r="AX1155" i="2"/>
  <c r="AT894" i="8"/>
  <c r="AT305" i="6"/>
  <c r="AX166" i="6"/>
  <c r="AX732" i="12"/>
  <c r="AX871" i="2"/>
  <c r="AX987" i="6"/>
  <c r="AX708" i="8"/>
  <c r="AW709" i="14"/>
  <c r="BC1189" i="4"/>
  <c r="BG425" i="4"/>
  <c r="AT461" i="8"/>
  <c r="AT639" i="16"/>
  <c r="AT562" i="16"/>
  <c r="AT565" i="2"/>
  <c r="AT1128" i="6"/>
  <c r="AT581" i="2"/>
  <c r="AT582" i="2" s="1"/>
  <c r="AT948" i="2"/>
  <c r="AX1218" i="6"/>
  <c r="AT869" i="8"/>
  <c r="AX795" i="2"/>
  <c r="AT356" i="6"/>
  <c r="AW872" i="14"/>
  <c r="BG334" i="4"/>
  <c r="AT177" i="10"/>
  <c r="AX1217" i="8"/>
  <c r="BC1143" i="4"/>
  <c r="BC1145" i="4" s="1"/>
  <c r="BC1146" i="4" s="1"/>
  <c r="AX1245" i="8"/>
  <c r="AX1038" i="16"/>
  <c r="AX475" i="2"/>
  <c r="AW808" i="14"/>
  <c r="BC550" i="4"/>
  <c r="AX1244" i="16"/>
  <c r="AX1079" i="12"/>
  <c r="AT1242" i="16"/>
  <c r="BC385" i="4"/>
  <c r="AX512" i="12"/>
  <c r="AT89" i="8"/>
  <c r="AT586" i="10"/>
  <c r="AX1103" i="12"/>
  <c r="AX231" i="2"/>
  <c r="AX1231" i="12"/>
  <c r="BC256" i="4"/>
  <c r="AX1192" i="12"/>
  <c r="AT229" i="2"/>
  <c r="AX706" i="6"/>
  <c r="AX166" i="8"/>
  <c r="AX897" i="16"/>
  <c r="AX105" i="8"/>
  <c r="AX259" i="16"/>
  <c r="AT499" i="8"/>
  <c r="AT1075" i="10"/>
  <c r="AT987" i="10"/>
  <c r="AT333" i="6"/>
  <c r="AX1180" i="2"/>
  <c r="AT973" i="8"/>
  <c r="AX870" i="10"/>
  <c r="BC1202" i="4"/>
  <c r="AX129" i="10"/>
  <c r="AW179" i="14"/>
  <c r="BC740" i="4"/>
  <c r="AX553" i="12"/>
  <c r="AW1025" i="14"/>
  <c r="BC487" i="4"/>
  <c r="AX742" i="6"/>
  <c r="AW310" i="14"/>
  <c r="AX230" i="6"/>
  <c r="AT100" i="6"/>
  <c r="AX332" i="2"/>
  <c r="AT604" i="16"/>
  <c r="AX246" i="6"/>
  <c r="AT781" i="8"/>
  <c r="AT382" i="6"/>
  <c r="AW785" i="14"/>
  <c r="AX373" i="8"/>
  <c r="AX307" i="8"/>
  <c r="AX1025" i="16"/>
  <c r="AX848" i="16"/>
  <c r="AX1256" i="10"/>
  <c r="AX987" i="12"/>
  <c r="AW1153" i="14"/>
  <c r="AX1051" i="6"/>
  <c r="AT48" i="10"/>
  <c r="AW746" i="14"/>
  <c r="AT564" i="8"/>
  <c r="AX1050" i="12"/>
  <c r="AX24" i="2"/>
  <c r="AW320" i="14"/>
  <c r="AW217" i="14"/>
  <c r="AT869" i="2"/>
  <c r="AT985" i="6"/>
  <c r="AW244" i="14"/>
  <c r="AX768" i="2"/>
  <c r="AX526" i="6"/>
  <c r="AX282" i="16"/>
  <c r="AX756" i="2"/>
  <c r="AX64" i="16"/>
  <c r="AX258" i="2"/>
  <c r="BG592" i="4"/>
  <c r="AT677" i="16"/>
  <c r="AT48" i="8"/>
  <c r="BG463" i="4"/>
  <c r="AX1130" i="6"/>
  <c r="AW729" i="14"/>
  <c r="AT989" i="2"/>
  <c r="BG218" i="4"/>
  <c r="BG142" i="4"/>
  <c r="AT536" i="16"/>
  <c r="AT641" i="8"/>
  <c r="AX257" i="6"/>
  <c r="AX1091" i="16"/>
  <c r="AX141" i="16"/>
  <c r="AT1038" i="2"/>
  <c r="AX744" i="8"/>
  <c r="AX423" i="12"/>
  <c r="AX231" i="8"/>
  <c r="BG1256" i="4"/>
  <c r="AX692" i="6"/>
  <c r="AT586" i="16"/>
  <c r="AT317" i="6"/>
  <c r="BG1230" i="4"/>
  <c r="AX809" i="16"/>
  <c r="AX385" i="10"/>
  <c r="AT1100" i="10"/>
  <c r="AX730" i="16"/>
  <c r="BC1048" i="4"/>
  <c r="AT1128" i="2"/>
  <c r="AT1205" i="8"/>
  <c r="AX37" i="12"/>
  <c r="AX218" i="16"/>
  <c r="AX949" i="6"/>
  <c r="AW374" i="14"/>
  <c r="BG1038" i="4"/>
  <c r="AT298" i="2"/>
  <c r="AT704" i="6"/>
  <c r="AT164" i="8"/>
  <c r="AT100" i="10"/>
  <c r="AT895" i="16"/>
  <c r="AX614" i="12"/>
  <c r="AX204" i="6"/>
  <c r="AX91" i="10"/>
  <c r="AX473" i="6"/>
  <c r="AX976" i="12"/>
  <c r="AX667" i="12"/>
  <c r="AT410" i="2"/>
  <c r="BG1116" i="4"/>
  <c r="AX359" i="12"/>
  <c r="AT1152" i="10"/>
  <c r="AX554" i="6"/>
  <c r="AT423" i="8"/>
  <c r="AT868" i="10"/>
  <c r="AX603" i="2"/>
  <c r="AX217" i="2"/>
  <c r="AX320" i="2"/>
  <c r="AT127" i="10"/>
  <c r="BG192" i="4"/>
  <c r="AX461" i="2"/>
  <c r="AX682" i="8"/>
  <c r="AT740" i="6"/>
  <c r="BC1164" i="4"/>
  <c r="AX269" i="12"/>
  <c r="AX102" i="6"/>
  <c r="AW758" i="14"/>
  <c r="AT330" i="2"/>
  <c r="AT605" i="16"/>
  <c r="AT607" i="16" s="1"/>
  <c r="AT608" i="16" s="1"/>
  <c r="AT411" i="8"/>
  <c r="AX756" i="12"/>
  <c r="AT244" i="6"/>
  <c r="AX783" i="8"/>
  <c r="AX591" i="2"/>
  <c r="AT371" i="8"/>
  <c r="AT305" i="8"/>
  <c r="BG821" i="4"/>
  <c r="AX116" i="6"/>
  <c r="AT38" i="6"/>
  <c r="AT1023" i="16"/>
  <c r="AT846" i="16"/>
  <c r="AT1254" i="10"/>
  <c r="BG631" i="4"/>
  <c r="AW627" i="14"/>
  <c r="AT1049" i="6"/>
  <c r="AX1103" i="6"/>
  <c r="AX50" i="10"/>
  <c r="AX603" i="10"/>
  <c r="AX566" i="8"/>
  <c r="AX975" i="2"/>
  <c r="AX1078" i="6"/>
  <c r="AT22" i="2"/>
  <c r="AX460" i="12"/>
  <c r="AX1204" i="6"/>
  <c r="AX1270" i="10"/>
  <c r="BG1013" i="4"/>
  <c r="AT962" i="10"/>
  <c r="AT766" i="2"/>
  <c r="AX1012" i="12"/>
  <c r="AW963" i="14"/>
  <c r="AT460" i="16"/>
  <c r="AX217" i="6"/>
  <c r="AT524" i="6"/>
  <c r="AT280" i="16"/>
  <c r="AT754" i="2"/>
  <c r="AT62" i="16"/>
  <c r="AX76" i="2"/>
  <c r="AT256" i="2"/>
  <c r="BC590" i="4"/>
  <c r="AX679" i="16"/>
  <c r="AX50" i="8"/>
  <c r="BC461" i="4"/>
  <c r="AX26" i="8"/>
  <c r="AW345" i="14"/>
  <c r="AT15" i="6"/>
  <c r="AX1179" i="12"/>
  <c r="AX1165" i="6"/>
  <c r="AX991" i="2"/>
  <c r="BC216" i="4"/>
  <c r="AX426" i="6"/>
  <c r="AW796" i="14"/>
  <c r="BC140" i="4"/>
  <c r="AX538" i="16"/>
  <c r="AT986" i="16"/>
  <c r="AT396" i="2"/>
  <c r="AT216" i="16"/>
  <c r="AX358" i="6"/>
  <c r="AT947" i="6"/>
  <c r="AX680" i="10"/>
  <c r="BC1036" i="4"/>
  <c r="AT297" i="2"/>
  <c r="AX102" i="10"/>
  <c r="AX372" i="12"/>
  <c r="BC332" i="4"/>
  <c r="AX643" i="8"/>
  <c r="AT202" i="6"/>
  <c r="AT89" i="10"/>
  <c r="AT471" i="6"/>
  <c r="AT1089" i="16"/>
  <c r="AX143" i="8"/>
  <c r="AX412" i="2"/>
  <c r="BC1114" i="4"/>
  <c r="AT755" i="8"/>
  <c r="AX1154" i="10"/>
  <c r="AT552" i="6"/>
  <c r="AX425" i="8"/>
  <c r="AX217" i="10"/>
  <c r="AT601" i="2"/>
  <c r="AT215" i="2"/>
  <c r="AT318" i="2"/>
  <c r="BG372" i="4"/>
  <c r="AT730" i="8"/>
  <c r="AT549" i="10"/>
  <c r="BC190" i="4"/>
  <c r="AT459" i="2"/>
  <c r="AX66" i="8"/>
  <c r="AT928" i="16"/>
  <c r="AT929" i="16" s="1"/>
  <c r="AT680" i="8"/>
  <c r="BG1166" i="4"/>
  <c r="BG1243" i="4"/>
  <c r="AX1104" i="2"/>
  <c r="BG1130" i="4"/>
  <c r="AW1269" i="14"/>
  <c r="AT1114" i="8"/>
  <c r="AX413" i="8"/>
  <c r="AX1011" i="16"/>
  <c r="BC679" i="4"/>
  <c r="AT1189" i="6"/>
  <c r="AX1218" i="2"/>
  <c r="AX128" i="2"/>
  <c r="AT589" i="2"/>
  <c r="AX448" i="16"/>
  <c r="AX346" i="16"/>
  <c r="BC819" i="4"/>
  <c r="AT114" i="6"/>
  <c r="AX40" i="6"/>
  <c r="BC629" i="4"/>
  <c r="AT439" i="16"/>
  <c r="AT1150" i="16"/>
  <c r="AT1101" i="6"/>
  <c r="AX1038" i="12"/>
  <c r="AT601" i="10"/>
  <c r="AT973" i="2"/>
  <c r="BG1091" i="4"/>
  <c r="AT1076" i="6"/>
  <c r="AX709" i="12"/>
  <c r="AT1150" i="8"/>
  <c r="AX167" i="2"/>
  <c r="AT1202" i="6"/>
  <c r="AT1268" i="10"/>
  <c r="BC1011" i="4"/>
  <c r="AX964" i="10"/>
  <c r="AT722" i="10"/>
  <c r="AT723" i="10" s="1"/>
  <c r="AT499" i="10"/>
  <c r="AX640" i="12"/>
  <c r="AX91" i="12"/>
  <c r="AX191" i="10"/>
  <c r="AX400" i="16"/>
  <c r="AX462" i="16"/>
  <c r="AT215" i="6"/>
  <c r="AX271" i="2"/>
  <c r="AX551" i="16"/>
  <c r="AT74" i="2"/>
  <c r="AT587" i="8"/>
  <c r="AT833" i="8"/>
  <c r="AX89" i="2"/>
  <c r="AT24" i="8"/>
  <c r="AT16" i="6"/>
  <c r="AX308" i="2"/>
  <c r="AX1245" i="10"/>
  <c r="AT1163" i="6"/>
  <c r="AW1090" i="14"/>
  <c r="AT424" i="6"/>
  <c r="AT1257" i="8"/>
  <c r="AT1011" i="2"/>
  <c r="AX909" i="8"/>
  <c r="AT1102" i="2"/>
  <c r="AT1216" i="2"/>
  <c r="BC759" i="4"/>
  <c r="AT165" i="2"/>
  <c r="AT549" i="16"/>
  <c r="AW398" i="14"/>
  <c r="BC1270" i="4"/>
  <c r="AX666" i="10"/>
  <c r="BC897" i="4"/>
  <c r="AW359" i="14"/>
  <c r="AX974" i="10"/>
  <c r="BG180" i="4"/>
  <c r="AT742" i="2"/>
  <c r="AT23" i="6"/>
  <c r="BG116" i="4"/>
  <c r="AT397" i="8"/>
  <c r="AT255" i="6"/>
  <c r="AX1013" i="2"/>
  <c r="AT307" i="16"/>
  <c r="AT358" i="16"/>
  <c r="AW974" i="14"/>
  <c r="AT61" i="6"/>
  <c r="AX130" i="8"/>
  <c r="AT139" i="16"/>
  <c r="AT907" i="8"/>
  <c r="AT1089" i="6"/>
  <c r="AX1038" i="6"/>
  <c r="BC972" i="4"/>
  <c r="AT50" i="6"/>
  <c r="BC1026" i="4"/>
  <c r="AT1075" i="8"/>
  <c r="AT1230" i="16"/>
  <c r="AX1077" i="16"/>
  <c r="AX821" i="16"/>
  <c r="AT949" i="10"/>
  <c r="AX217" i="12"/>
  <c r="AX243" i="2"/>
  <c r="AT282" i="10"/>
  <c r="AT88" i="16"/>
  <c r="AX948" i="16"/>
  <c r="AT17" i="8"/>
  <c r="AT18" i="8" s="1"/>
  <c r="AX191" i="16"/>
  <c r="AT512" i="2"/>
  <c r="AT141" i="6"/>
  <c r="BG1077" i="4"/>
  <c r="BG809" i="4"/>
  <c r="BC758" i="4"/>
  <c r="AW769" i="14"/>
  <c r="BC985" i="4"/>
  <c r="AT410" i="6"/>
  <c r="BG847" i="4"/>
  <c r="AT537" i="6"/>
  <c r="AT870" i="16"/>
  <c r="BG526" i="4"/>
  <c r="AT498" i="2"/>
  <c r="AW142" i="14"/>
  <c r="AX897" i="6"/>
  <c r="BG963" i="4"/>
  <c r="AX282" i="6"/>
  <c r="AT948" i="8"/>
  <c r="AX401" i="10"/>
  <c r="AT665" i="6"/>
  <c r="AW551" i="14"/>
  <c r="BC164" i="4"/>
  <c r="AX50" i="16"/>
  <c r="AT241" i="10"/>
  <c r="AW539" i="14"/>
  <c r="AT896" i="10"/>
  <c r="AX883" i="8"/>
  <c r="AT528" i="8"/>
  <c r="AT728" i="2"/>
  <c r="BC269" i="4"/>
  <c r="AT254" i="8"/>
  <c r="AX1153" i="12"/>
  <c r="AT920" i="10"/>
  <c r="AT1195" i="8"/>
  <c r="AT359" i="2"/>
  <c r="AX449" i="2"/>
  <c r="BG922" i="4"/>
  <c r="BG1272" i="4"/>
  <c r="AT664" i="10"/>
  <c r="AX755" i="10"/>
  <c r="AX963" i="12"/>
  <c r="AT472" i="16"/>
  <c r="AX269" i="16"/>
  <c r="AT965" i="8"/>
  <c r="AT967" i="8" s="1"/>
  <c r="AT968" i="8" s="1"/>
  <c r="AX951" i="10"/>
  <c r="AX90" i="16"/>
  <c r="AT1009" i="16"/>
  <c r="BG681" i="4"/>
  <c r="AX1191" i="6"/>
  <c r="AT344" i="16"/>
  <c r="BC1089" i="4"/>
  <c r="AX500" i="2"/>
  <c r="AT399" i="10"/>
  <c r="AX667" i="6"/>
  <c r="AT189" i="10"/>
  <c r="AX589" i="8"/>
  <c r="AX835" i="8"/>
  <c r="AT317" i="10"/>
  <c r="BC203" i="4"/>
  <c r="AX769" i="12"/>
  <c r="AT318" i="8"/>
  <c r="AW898" i="14"/>
  <c r="AT514" i="16"/>
  <c r="AX270" i="6"/>
  <c r="AT1169" i="8"/>
  <c r="BG899" i="4"/>
  <c r="AT972" i="10"/>
  <c r="BC178" i="4"/>
  <c r="AW1191" i="14"/>
  <c r="AX25" i="6"/>
  <c r="AW1037" i="14"/>
  <c r="BC114" i="4"/>
  <c r="AX309" i="16"/>
  <c r="AX1090" i="12"/>
  <c r="AX384" i="16"/>
  <c r="AX271" i="10"/>
  <c r="AX347" i="6"/>
  <c r="AX1116" i="12"/>
  <c r="AT1036" i="6"/>
  <c r="AT844" i="2"/>
  <c r="AT1144" i="2"/>
  <c r="AT925" i="16"/>
  <c r="BG1028" i="4"/>
  <c r="AX1077" i="8"/>
  <c r="AX809" i="2"/>
  <c r="AT690" i="8"/>
  <c r="AT1216" i="10"/>
  <c r="AT1075" i="16"/>
  <c r="AT819" i="16"/>
  <c r="AT1048" i="8"/>
  <c r="AX847" i="6"/>
  <c r="AT564" i="6"/>
  <c r="AX883" i="6"/>
  <c r="AT241" i="2"/>
  <c r="AT946" i="16"/>
  <c r="AT668" i="8"/>
  <c r="AT189" i="16"/>
  <c r="AX514" i="2"/>
  <c r="AX143" i="6"/>
  <c r="BC1075" i="4"/>
  <c r="AX794" i="10"/>
  <c r="BC807" i="4"/>
  <c r="BG411" i="4"/>
  <c r="AW93" i="14"/>
  <c r="AX231" i="12"/>
  <c r="AX615" i="10"/>
  <c r="AX332" i="12"/>
  <c r="BG987" i="4"/>
  <c r="BC845" i="4"/>
  <c r="AX181" i="6"/>
  <c r="BC524" i="4"/>
  <c r="AW565" i="14"/>
  <c r="AT895" i="6"/>
  <c r="BC961" i="4"/>
  <c r="AT280" i="6"/>
  <c r="AX950" i="8"/>
  <c r="BC16" i="4"/>
  <c r="BC501" i="4"/>
  <c r="AX936" i="8"/>
  <c r="AX541" i="2"/>
  <c r="AX898" i="10"/>
  <c r="AT881" i="8"/>
  <c r="AT529" i="8"/>
  <c r="BG271" i="4"/>
  <c r="AX256" i="8"/>
  <c r="AX306" i="12"/>
  <c r="AX833" i="10"/>
  <c r="AT629" i="16"/>
  <c r="AX922" i="10"/>
  <c r="AT332" i="8"/>
  <c r="AX450" i="6"/>
  <c r="AX361" i="2"/>
  <c r="AT447" i="2"/>
  <c r="BC920" i="4"/>
  <c r="BG26" i="4"/>
  <c r="AT753" i="10"/>
  <c r="AX653" i="12"/>
  <c r="AX1205" i="12"/>
  <c r="AT1038" i="10"/>
  <c r="AT1268" i="6"/>
  <c r="BG346" i="4"/>
  <c r="AT964" i="8"/>
  <c r="AT128" i="8"/>
  <c r="AX52" i="6"/>
  <c r="BC1128" i="4"/>
  <c r="AT126" i="2"/>
  <c r="AT438" i="16"/>
  <c r="AX1152" i="16"/>
  <c r="AX539" i="6"/>
  <c r="AX872" i="16"/>
  <c r="BG166" i="4"/>
  <c r="AT398" i="16"/>
  <c r="AX730" i="2"/>
  <c r="AT1194" i="8"/>
  <c r="AT1197" i="8" s="1"/>
  <c r="AT1198" i="8" s="1"/>
  <c r="AT306" i="2"/>
  <c r="AX474" i="16"/>
  <c r="AX988" i="16"/>
  <c r="AT601" i="6"/>
  <c r="AT1143" i="6"/>
  <c r="AT1145" i="6" s="1"/>
  <c r="AT1146" i="6" s="1"/>
  <c r="AX64" i="2"/>
  <c r="AW847" i="14"/>
  <c r="AX320" i="8"/>
  <c r="AX516" i="16"/>
  <c r="AT268" i="6"/>
  <c r="AT1168" i="8"/>
  <c r="AT1203" i="2"/>
  <c r="AW602" i="14"/>
  <c r="AX705" i="2"/>
  <c r="AX192" i="8"/>
  <c r="AW653" i="14"/>
  <c r="AX808" i="10"/>
  <c r="AW24" i="14"/>
  <c r="AT165" i="16"/>
  <c r="AT382" i="16"/>
  <c r="AT269" i="10"/>
  <c r="AT345" i="6"/>
  <c r="AT730" i="6"/>
  <c r="BG912" i="4"/>
  <c r="AX846" i="2"/>
  <c r="AT1143" i="2"/>
  <c r="AT1145" i="2" s="1"/>
  <c r="AT1146" i="2" s="1"/>
  <c r="AT926" i="16"/>
  <c r="AX1165" i="10"/>
  <c r="AT1061" i="16"/>
  <c r="AX834" i="2"/>
  <c r="AT807" i="2"/>
  <c r="AX692" i="8"/>
  <c r="AX1218" i="10"/>
  <c r="AX884" i="12"/>
  <c r="AW256" i="14"/>
  <c r="AX1050" i="8"/>
  <c r="AT845" i="6"/>
  <c r="AX566" i="6"/>
  <c r="AT881" i="6"/>
  <c r="AX897" i="12"/>
  <c r="AX1218" i="12"/>
  <c r="AX1245" i="2"/>
  <c r="AX670" i="8"/>
  <c r="AW52" i="14"/>
  <c r="AX425" i="2"/>
  <c r="AX782" i="2"/>
  <c r="BC768" i="4"/>
  <c r="AX1102" i="16"/>
  <c r="AX602" i="8"/>
  <c r="AT792" i="10"/>
  <c r="AT740" i="10"/>
  <c r="AX447" i="12"/>
  <c r="BC409" i="4"/>
  <c r="AT347" i="10"/>
  <c r="AX870" i="12"/>
  <c r="AT613" i="10"/>
  <c r="AT1090" i="10"/>
  <c r="AX487" i="10"/>
  <c r="BG834" i="4"/>
  <c r="AX117" i="2"/>
  <c r="AT179" i="6"/>
  <c r="AX616" i="2"/>
  <c r="AW937" i="14"/>
  <c r="AT101" i="2"/>
  <c r="BG1154" i="4"/>
  <c r="AX130" i="12"/>
  <c r="BG707" i="4"/>
  <c r="AX1231" i="6"/>
  <c r="BC15" i="4"/>
  <c r="BC17" i="4" s="1"/>
  <c r="BC18" i="4" s="1"/>
  <c r="BG503" i="4"/>
  <c r="AT934" i="8"/>
  <c r="AT539" i="2"/>
  <c r="AT985" i="8"/>
  <c r="AT16" i="16"/>
  <c r="AT1164" i="16"/>
  <c r="AX822" i="2"/>
  <c r="AX362" i="10"/>
  <c r="BG948" i="4"/>
  <c r="AT445" i="10"/>
  <c r="AT831" i="10"/>
  <c r="AX631" i="16"/>
  <c r="AT654" i="16"/>
  <c r="AX50" i="12"/>
  <c r="AX334" i="8"/>
  <c r="AT448" i="6"/>
  <c r="AX499" i="16"/>
  <c r="BG667" i="4"/>
  <c r="BC24" i="4"/>
  <c r="AT1129" i="8"/>
  <c r="AT704" i="10"/>
  <c r="AW384" i="14"/>
  <c r="BG129" i="4"/>
  <c r="AX1040" i="10"/>
  <c r="AX1270" i="6"/>
  <c r="BC344" i="4"/>
  <c r="AT1062" i="6"/>
  <c r="BC370" i="4"/>
  <c r="AX732" i="8"/>
  <c r="AX412" i="6"/>
  <c r="AX1152" i="8"/>
  <c r="AT48" i="16"/>
  <c r="AX243" i="10"/>
  <c r="AX501" i="10"/>
  <c r="AT269" i="2"/>
  <c r="AT87" i="2"/>
  <c r="AT1243" i="10"/>
  <c r="AT267" i="16"/>
  <c r="AX1259" i="8"/>
  <c r="AX603" i="6"/>
  <c r="AX1024" i="12"/>
  <c r="BG205" i="4"/>
  <c r="AW834" i="14"/>
  <c r="AT1003" i="8"/>
  <c r="AX630" i="6"/>
  <c r="AX425" i="16"/>
  <c r="AT1144" i="6"/>
  <c r="AT62" i="2"/>
  <c r="AX64" i="10"/>
  <c r="AX1205" i="2"/>
  <c r="BG871" i="4"/>
  <c r="AT703" i="2"/>
  <c r="BG102" i="4"/>
  <c r="AX283" i="2"/>
  <c r="AX1129" i="10"/>
  <c r="AT190" i="8"/>
  <c r="AX924" i="12"/>
  <c r="AX1129" i="12"/>
  <c r="BC886" i="4"/>
  <c r="AX1219" i="16"/>
  <c r="AT806" i="10"/>
  <c r="AW909" i="14"/>
  <c r="AX1206" i="10"/>
  <c r="AX167" i="16"/>
  <c r="AX1256" i="2"/>
  <c r="AX732" i="6"/>
  <c r="AX257" i="12"/>
  <c r="AX666" i="2"/>
  <c r="BC910" i="4"/>
  <c r="AT1022" i="6"/>
  <c r="AX231" i="16"/>
  <c r="AX319" i="12"/>
  <c r="AX1243" i="12"/>
  <c r="AT1163" i="10"/>
  <c r="AX1063" i="16"/>
  <c r="AT832" i="2"/>
  <c r="BC284" i="4"/>
  <c r="AX693" i="10"/>
  <c r="AX977" i="6"/>
  <c r="AX1089" i="2"/>
  <c r="AX141" i="12"/>
  <c r="AT157" i="16"/>
  <c r="AT1243" i="2"/>
  <c r="AT423" i="2"/>
  <c r="AT780" i="2"/>
  <c r="BG770" i="4"/>
  <c r="AT1100" i="16"/>
  <c r="AT600" i="8"/>
  <c r="AX742" i="10"/>
  <c r="AX349" i="10"/>
  <c r="AX937" i="10"/>
  <c r="AX1092" i="10"/>
  <c r="AT485" i="10"/>
  <c r="BC832" i="4"/>
  <c r="AX490" i="16"/>
  <c r="AX629" i="2"/>
  <c r="AT115" i="2"/>
  <c r="AT614" i="2"/>
  <c r="AW166" i="14"/>
  <c r="AX962" i="6"/>
  <c r="AX103" i="2"/>
  <c r="AX102" i="16"/>
  <c r="AX27" i="10"/>
  <c r="BC1152" i="4"/>
  <c r="BC705" i="4"/>
  <c r="AT236" i="10"/>
  <c r="AT237" i="10" s="1"/>
  <c r="AT1229" i="6"/>
  <c r="BC241" i="4"/>
  <c r="AX51" i="2"/>
  <c r="AX372" i="6"/>
  <c r="AX961" i="16"/>
  <c r="AT178" i="2"/>
  <c r="AX987" i="8"/>
  <c r="AT15" i="16"/>
  <c r="AX1166" i="16"/>
  <c r="AT820" i="2"/>
  <c r="AT884" i="2"/>
  <c r="AX371" i="10"/>
  <c r="AW1168" i="14"/>
  <c r="AT360" i="10"/>
  <c r="BC946" i="4"/>
  <c r="AX447" i="10"/>
  <c r="AX247" i="8"/>
  <c r="AW680" i="14"/>
  <c r="AX656" i="16"/>
  <c r="AT17" i="6"/>
  <c r="AT18" i="6" s="1"/>
  <c r="AX822" i="6"/>
  <c r="AT497" i="16"/>
  <c r="BC665" i="4"/>
  <c r="AT908" i="2"/>
  <c r="AX886" i="10"/>
  <c r="BG37" i="4"/>
  <c r="AX1131" i="8"/>
  <c r="AX706" i="10"/>
  <c r="BC127" i="4"/>
  <c r="AX1064" i="6"/>
  <c r="AT215" i="10"/>
  <c r="AX1116" i="8"/>
  <c r="AT446" i="16"/>
  <c r="AT1002" i="8"/>
  <c r="AT1004" i="8" s="1"/>
  <c r="AT1005" i="8" s="1"/>
  <c r="AT628" i="6"/>
  <c r="AT423" i="16"/>
  <c r="AT62" i="10"/>
  <c r="AT229" i="8"/>
  <c r="AX627" i="12"/>
  <c r="BC869" i="4"/>
  <c r="AX205" i="2"/>
  <c r="BC100" i="4"/>
  <c r="AT281" i="2"/>
  <c r="AT1127" i="10"/>
  <c r="AX655" i="6"/>
  <c r="BC887" i="4"/>
  <c r="AT1217" i="16"/>
  <c r="AT1204" i="10"/>
  <c r="AW103" i="14"/>
  <c r="AT1254" i="2"/>
  <c r="AT664" i="2"/>
  <c r="AX487" i="2"/>
  <c r="AX1024" i="6"/>
  <c r="AT229" i="16"/>
  <c r="AX692" i="12"/>
  <c r="AX283" i="8"/>
  <c r="BG286" i="4"/>
  <c r="AX192" i="2"/>
  <c r="AT691" i="10"/>
  <c r="AX474" i="12"/>
  <c r="AT975" i="6"/>
  <c r="AW1104" i="14"/>
  <c r="AT704" i="16"/>
  <c r="AT1087" i="2"/>
  <c r="AT156" i="16"/>
  <c r="AT158" i="16" s="1"/>
  <c r="AT159" i="16" s="1"/>
  <c r="AW410" i="14"/>
  <c r="AT178" i="16"/>
  <c r="BC358" i="4"/>
  <c r="AW64" i="14"/>
  <c r="AX319" i="6"/>
  <c r="AT807" i="16"/>
  <c r="AX193" i="12"/>
  <c r="AX348" i="2"/>
  <c r="AX935" i="12"/>
  <c r="AX1247" i="6"/>
  <c r="AT935" i="10"/>
  <c r="AX205" i="8"/>
  <c r="BC1144" i="4"/>
  <c r="AT1243" i="8"/>
  <c r="AT488" i="16"/>
  <c r="AT627" i="2"/>
  <c r="AX590" i="12"/>
  <c r="AT960" i="6"/>
  <c r="AT100" i="16"/>
  <c r="AT25" i="10"/>
  <c r="AT528" i="16"/>
  <c r="AX165" i="12"/>
  <c r="AT722" i="6"/>
  <c r="AT723" i="6" s="1"/>
  <c r="BG243" i="4"/>
  <c r="AT49" i="2"/>
  <c r="AT370" i="6"/>
  <c r="AT959" i="16"/>
  <c r="AX180" i="2"/>
  <c r="AW988" i="14"/>
  <c r="AX1026" i="10"/>
  <c r="AT766" i="8"/>
  <c r="AT485" i="8"/>
  <c r="AW475" i="14"/>
  <c r="AX1191" i="10"/>
  <c r="AX886" i="2"/>
  <c r="AT369" i="10"/>
  <c r="AX1102" i="10"/>
  <c r="AX835" i="6"/>
  <c r="AT245" i="8"/>
  <c r="AX373" i="16"/>
  <c r="BG782" i="4"/>
  <c r="BG1219" i="4"/>
  <c r="AT304" i="10"/>
  <c r="AT820" i="6"/>
  <c r="AT691" i="16"/>
  <c r="AX910" i="2"/>
  <c r="AT884" i="10"/>
  <c r="BC35" i="4"/>
  <c r="AX759" i="6"/>
  <c r="AX807" i="8"/>
  <c r="AT163" i="10"/>
  <c r="AX1270" i="16"/>
  <c r="AT678" i="10"/>
  <c r="AW1178" i="14"/>
  <c r="AT64" i="8"/>
  <c r="AX742" i="12"/>
  <c r="AX333" i="10"/>
  <c r="AX282" i="12"/>
  <c r="AT485" i="2"/>
  <c r="AX26" i="12"/>
  <c r="AT847" i="10"/>
  <c r="AT1025" i="2"/>
  <c r="AX668" i="16"/>
  <c r="AX347" i="12"/>
  <c r="AT1189" i="10"/>
  <c r="AW1260" i="14"/>
  <c r="AX205" i="16"/>
  <c r="AT1064" i="8"/>
  <c r="AT757" i="6"/>
  <c r="AT1268" i="16"/>
  <c r="AX1077" i="2"/>
  <c r="AT779" i="6"/>
  <c r="BC1101" i="4"/>
  <c r="AX1040" i="2"/>
  <c r="AT742" i="8"/>
  <c r="AT1153" i="6"/>
  <c r="BC1254" i="4"/>
  <c r="AX849" i="12"/>
  <c r="AT331" i="10"/>
  <c r="AT690" i="6"/>
  <c r="AX77" i="12"/>
  <c r="AT1205" i="16"/>
  <c r="AX347" i="8"/>
  <c r="AX601" i="12"/>
  <c r="AX886" i="16"/>
  <c r="AX179" i="10"/>
  <c r="AT1215" i="8"/>
  <c r="AX588" i="16"/>
  <c r="AT652" i="10"/>
  <c r="AT910" i="10"/>
  <c r="BC319" i="4"/>
  <c r="AX849" i="10"/>
  <c r="AX1064" i="12"/>
  <c r="AT549" i="8"/>
  <c r="BC1228" i="4"/>
  <c r="BG539" i="4"/>
  <c r="AX129" i="16"/>
  <c r="AT1065" i="2"/>
  <c r="AT781" i="16"/>
  <c r="AX1012" i="8"/>
  <c r="AT579" i="16"/>
  <c r="AX769" i="10"/>
  <c r="AT1036" i="16"/>
  <c r="AX653" i="2"/>
  <c r="AT473" i="2"/>
  <c r="AT383" i="10"/>
  <c r="AX1027" i="2"/>
  <c r="AT666" i="16"/>
  <c r="AW334" i="14"/>
  <c r="AT922" i="8"/>
  <c r="AX617" i="8"/>
  <c r="AW193" i="14"/>
  <c r="BC563" i="4"/>
  <c r="AT549" i="2"/>
  <c r="AX935" i="2"/>
  <c r="BG655" i="4"/>
  <c r="BC229" i="4"/>
  <c r="AX38" i="10"/>
  <c r="AX539" i="12"/>
  <c r="AT203" i="16"/>
  <c r="AT524" i="2"/>
  <c r="AT1232" i="10"/>
  <c r="AT471" i="8"/>
  <c r="BG602" i="4"/>
  <c r="AT728" i="16"/>
  <c r="AT523" i="10"/>
  <c r="AW886" i="14"/>
  <c r="AX1066" i="8"/>
  <c r="AX963" i="2"/>
  <c r="BG794" i="4"/>
  <c r="AT115" i="8"/>
  <c r="AT625" i="8"/>
  <c r="AT1075" i="2"/>
  <c r="AX320" i="16"/>
  <c r="AX744" i="2"/>
  <c r="AX399" i="8"/>
  <c r="AX360" i="16"/>
  <c r="AX757" i="8"/>
  <c r="AX1091" i="6"/>
  <c r="AW588" i="14"/>
  <c r="AX551" i="10"/>
  <c r="AT653" i="6"/>
  <c r="AT281" i="8"/>
  <c r="AT580" i="16"/>
  <c r="AT581" i="16" s="1"/>
  <c r="AT582" i="16" s="1"/>
  <c r="AT615" i="8"/>
  <c r="BG565" i="4"/>
  <c r="BC780" i="4"/>
  <c r="AT961" i="2"/>
  <c r="AT805" i="8"/>
  <c r="AX165" i="10"/>
  <c r="AX627" i="8"/>
  <c r="AX1231" i="2"/>
  <c r="AT832" i="16"/>
  <c r="AX1155" i="6"/>
  <c r="AT458" i="10"/>
  <c r="AX1207" i="16"/>
  <c r="AX1038" i="8"/>
  <c r="AT345" i="8"/>
  <c r="AX76" i="10"/>
  <c r="AX525" i="12"/>
  <c r="AX807" i="6"/>
  <c r="AX449" i="8"/>
  <c r="AX116" i="12"/>
  <c r="AW1232" i="14"/>
  <c r="AT1003" i="10"/>
  <c r="AX847" i="8"/>
  <c r="AX912" i="10"/>
  <c r="BC692" i="4"/>
  <c r="AT587" i="6"/>
  <c r="AX551" i="8"/>
  <c r="AW1077" i="14"/>
  <c r="BG475" i="4"/>
  <c r="BC537" i="4"/>
  <c r="AT127" i="16"/>
  <c r="AX1067" i="2"/>
  <c r="AT1010" i="8"/>
  <c r="AX272" i="8"/>
  <c r="AT1128" i="16"/>
  <c r="AT767" i="10"/>
  <c r="AT651" i="2"/>
  <c r="AX413" i="16"/>
  <c r="BC1062" i="4"/>
  <c r="AW487" i="14"/>
  <c r="AT792" i="8"/>
  <c r="AW1050" i="14"/>
  <c r="AT754" i="16"/>
  <c r="AX924" i="8"/>
  <c r="AX385" i="8"/>
  <c r="AT933" i="2"/>
  <c r="BC653" i="4"/>
  <c r="AT1116" i="2"/>
  <c r="AX243" i="12"/>
  <c r="AT36" i="10"/>
  <c r="AW38" i="14"/>
  <c r="AX526" i="2"/>
  <c r="AW641" i="14"/>
  <c r="AX473" i="8"/>
  <c r="BC639" i="4"/>
  <c r="BC600" i="4"/>
  <c r="AW923" i="14"/>
  <c r="AX923" i="2"/>
  <c r="AT794" i="16"/>
  <c r="AT869" i="6"/>
  <c r="AX28" i="16"/>
  <c r="BC792" i="4"/>
  <c r="AX117" i="8"/>
  <c r="AT1176" i="6"/>
  <c r="AT318" i="16"/>
  <c r="AX284" i="10"/>
  <c r="AX822" i="12"/>
  <c r="AX781" i="6"/>
  <c r="BG1103" i="4"/>
  <c r="AT884" i="16"/>
  <c r="AX180" i="16"/>
  <c r="BG360" i="4"/>
  <c r="AT203" i="8"/>
  <c r="AX205" i="12"/>
  <c r="AT1024" i="10"/>
  <c r="AT371" i="16"/>
  <c r="AT1229" i="2"/>
  <c r="AW948" i="14"/>
  <c r="AT512" i="8"/>
  <c r="AX834" i="16"/>
  <c r="AX399" i="12"/>
  <c r="AW130" i="14"/>
  <c r="AX460" i="10"/>
  <c r="AT580" i="6"/>
  <c r="AT581" i="6" s="1"/>
  <c r="AT582" i="6" s="1"/>
  <c r="BG1050" i="4"/>
  <c r="AX425" i="10"/>
  <c r="AX821" i="10"/>
  <c r="AT1036" i="8"/>
  <c r="AW1218" i="14"/>
  <c r="AT681" i="2"/>
  <c r="AT74" i="10"/>
  <c r="AT805" i="6"/>
  <c r="AT447" i="8"/>
  <c r="BG731" i="4"/>
  <c r="AX729" i="10"/>
  <c r="AT1002" i="10"/>
  <c r="AT1004" i="10" s="1"/>
  <c r="AT1005" i="10" s="1"/>
  <c r="BC440" i="4"/>
  <c r="BC441" i="4" s="1"/>
  <c r="AX1115" i="10"/>
  <c r="AT845" i="8"/>
  <c r="AT639" i="6"/>
  <c r="BG694" i="4"/>
  <c r="AT785" i="10"/>
  <c r="AT787" i="10" s="1"/>
  <c r="AT788" i="10" s="1"/>
  <c r="AX182" i="12"/>
  <c r="AX640" i="2"/>
  <c r="AX589" i="6"/>
  <c r="AT1190" i="16"/>
  <c r="AX682" i="6"/>
  <c r="BC473" i="4"/>
  <c r="AT1267" i="8"/>
  <c r="AT35" i="2"/>
  <c r="AW423" i="14"/>
  <c r="AT177" i="8"/>
  <c r="AX540" i="10"/>
  <c r="AX358" i="8"/>
  <c r="AX951" i="12"/>
  <c r="AT910" i="6"/>
  <c r="AT270" i="8"/>
  <c r="AX1130" i="16"/>
  <c r="AT1103" i="8"/>
  <c r="BG1179" i="4"/>
  <c r="AT411" i="16"/>
  <c r="BG1064" i="4"/>
  <c r="AT818" i="8"/>
  <c r="AT118" i="16"/>
  <c r="AX794" i="8"/>
  <c r="AX1065" i="10"/>
  <c r="AX756" i="16"/>
  <c r="AT1254" i="6"/>
  <c r="AW283" i="14"/>
  <c r="AW694" i="14"/>
  <c r="AT383" i="8"/>
  <c r="AW78" i="14"/>
  <c r="AX1118" i="2"/>
  <c r="AT471" i="10"/>
  <c r="AT1088" i="8"/>
  <c r="AX770" i="16"/>
  <c r="AT654" i="8"/>
  <c r="BG641" i="4"/>
  <c r="AX501" i="12"/>
  <c r="AX936" i="6"/>
  <c r="AX119" i="10"/>
  <c r="AT921" i="2"/>
  <c r="AX796" i="16"/>
  <c r="AX871" i="6"/>
  <c r="AT26" i="16"/>
  <c r="BG63" i="4"/>
  <c r="AX1269" i="2"/>
  <c r="AX194" i="6"/>
  <c r="BC862" i="4"/>
  <c r="BC863" i="4" s="1"/>
  <c r="BC864" i="4" s="1"/>
  <c r="AX1178" i="6"/>
  <c r="AT1171" i="8" l="1"/>
  <c r="AT1172" i="8" s="1"/>
  <c r="AT299" i="2"/>
  <c r="AT300" i="2" s="1"/>
  <c r="AT121" i="16"/>
  <c r="AT122" i="16" s="1"/>
  <c r="BC761" i="4"/>
  <c r="BC762" i="4" s="1"/>
  <c r="AT531" i="8"/>
  <c r="AT532" i="8" s="1"/>
  <c r="BC889" i="4"/>
  <c r="BC890" i="4" s="1"/>
  <c r="AT17" i="16"/>
  <c r="AT18" i="16" s="1"/>
  <c r="AT440" i="16"/>
  <c r="AT441" i="16" s="1"/>
  <c r="AT834" i="6"/>
  <c r="AX168" i="2"/>
  <c r="AT319" i="16"/>
  <c r="AT1117" i="2"/>
  <c r="AX541" i="10"/>
  <c r="AT588" i="6"/>
  <c r="AX1116" i="10"/>
  <c r="AW131" i="14"/>
  <c r="BG1104" i="4"/>
  <c r="AT472" i="8"/>
  <c r="AT1066" i="2"/>
  <c r="AX808" i="6"/>
  <c r="AW194" i="14"/>
  <c r="AT652" i="2"/>
  <c r="AX348" i="8"/>
  <c r="AX374" i="16"/>
  <c r="AX936" i="12"/>
  <c r="AX475" i="12"/>
  <c r="AT486" i="2"/>
  <c r="AX1065" i="6"/>
  <c r="AT348" i="10"/>
  <c r="AX667" i="2"/>
  <c r="BG103" i="4"/>
  <c r="AX426" i="16"/>
  <c r="AT1258" i="8"/>
  <c r="AT1151" i="8"/>
  <c r="AT1039" i="10"/>
  <c r="AT362" i="10"/>
  <c r="BC503" i="4"/>
  <c r="AX617" i="2"/>
  <c r="AT1101" i="16"/>
  <c r="AX1219" i="12"/>
  <c r="AX1219" i="10"/>
  <c r="AT845" i="2"/>
  <c r="AX809" i="10"/>
  <c r="AT516" i="16"/>
  <c r="AT518" i="16" s="1"/>
  <c r="AT519" i="16" s="1"/>
  <c r="AT538" i="6"/>
  <c r="BG347" i="4"/>
  <c r="AT255" i="8"/>
  <c r="AX385" i="16"/>
  <c r="AT950" i="10"/>
  <c r="BC1271" i="4"/>
  <c r="BC962" i="4"/>
  <c r="AX822" i="16"/>
  <c r="AX1039" i="6"/>
  <c r="BC179" i="4"/>
  <c r="AX90" i="2"/>
  <c r="AX401" i="16"/>
  <c r="BG373" i="4"/>
  <c r="AT1153" i="10"/>
  <c r="AT679" i="10"/>
  <c r="AW797" i="14"/>
  <c r="AT25" i="8"/>
  <c r="AT681" i="8"/>
  <c r="BG1231" i="4"/>
  <c r="BC592" i="4"/>
  <c r="AT767" i="2"/>
  <c r="AX849" i="16"/>
  <c r="AT245" i="6"/>
  <c r="AX743" i="6"/>
  <c r="AT128" i="10"/>
  <c r="AT1037" i="16"/>
  <c r="AX988" i="6"/>
  <c r="AX1156" i="2"/>
  <c r="AX207" i="10"/>
  <c r="BC741" i="4"/>
  <c r="AT334" i="6"/>
  <c r="AX616" i="16"/>
  <c r="AT1234" i="10"/>
  <c r="AT1051" i="2"/>
  <c r="AX91" i="6"/>
  <c r="BG79" i="4"/>
  <c r="AX502" i="6"/>
  <c r="AW1064" i="14"/>
  <c r="AX1233" i="8"/>
  <c r="AT1255" i="6"/>
  <c r="AX65" i="12"/>
  <c r="AX1012" i="10"/>
  <c r="AT1191" i="16"/>
  <c r="AX1192" i="2"/>
  <c r="AT143" i="10"/>
  <c r="AT767" i="8"/>
  <c r="BC564" i="4"/>
  <c r="AX206" i="16"/>
  <c r="AT191" i="8"/>
  <c r="AX310" i="16"/>
  <c r="AT1177" i="6"/>
  <c r="AT806" i="6"/>
  <c r="AT118" i="10"/>
  <c r="AX1119" i="2"/>
  <c r="BG1180" i="4"/>
  <c r="AT780" i="6"/>
  <c r="AT27" i="16"/>
  <c r="AT1067" i="2"/>
  <c r="AT1069" i="2" s="1"/>
  <c r="AT1070" i="2" s="1"/>
  <c r="AX526" i="12"/>
  <c r="AW589" i="14"/>
  <c r="AX540" i="12"/>
  <c r="AX654" i="2"/>
  <c r="AX130" i="16"/>
  <c r="AT346" i="8"/>
  <c r="AT372" i="16"/>
  <c r="BG244" i="4"/>
  <c r="AT986" i="8"/>
  <c r="AT349" i="10"/>
  <c r="AT665" i="2"/>
  <c r="BC101" i="4"/>
  <c r="AX631" i="6"/>
  <c r="AX1153" i="8"/>
  <c r="AX1041" i="10"/>
  <c r="AT361" i="10"/>
  <c r="AT615" i="2"/>
  <c r="AX871" i="12"/>
  <c r="AX898" i="12"/>
  <c r="AX693" i="8"/>
  <c r="BC911" i="4"/>
  <c r="AT807" i="10"/>
  <c r="AT515" i="16"/>
  <c r="AX1153" i="16"/>
  <c r="AX257" i="8"/>
  <c r="AX501" i="2"/>
  <c r="BG923" i="4"/>
  <c r="AT49" i="16"/>
  <c r="AX898" i="6"/>
  <c r="AX192" i="16"/>
  <c r="AT820" i="16"/>
  <c r="AT1037" i="6"/>
  <c r="AX192" i="10"/>
  <c r="BC1165" i="4"/>
  <c r="BC371" i="4"/>
  <c r="AT642" i="8"/>
  <c r="AT425" i="6"/>
  <c r="AX27" i="8"/>
  <c r="AW628" i="14"/>
  <c r="AX683" i="8"/>
  <c r="AX474" i="6"/>
  <c r="BC1229" i="4"/>
  <c r="AT257" i="2"/>
  <c r="AX769" i="2"/>
  <c r="AT847" i="16"/>
  <c r="AX1193" i="12"/>
  <c r="AX1039" i="16"/>
  <c r="AX796" i="2"/>
  <c r="AT986" i="6"/>
  <c r="AT1154" i="2"/>
  <c r="AT566" i="10"/>
  <c r="AX336" i="6"/>
  <c r="AT614" i="16"/>
  <c r="BC973" i="4"/>
  <c r="AX1053" i="2"/>
  <c r="AT89" i="6"/>
  <c r="AX38" i="16"/>
  <c r="AT75" i="6"/>
  <c r="AX1091" i="8"/>
  <c r="AX1257" i="6"/>
  <c r="AT1010" i="10"/>
  <c r="BG90" i="4"/>
  <c r="AX145" i="10"/>
  <c r="AX769" i="8"/>
  <c r="AX1066" i="10"/>
  <c r="AT539" i="10"/>
  <c r="AX590" i="6"/>
  <c r="AX474" i="8"/>
  <c r="AT119" i="10"/>
  <c r="AT121" i="10" s="1"/>
  <c r="AT122" i="10" s="1"/>
  <c r="AT639" i="2"/>
  <c r="AX195" i="6"/>
  <c r="AX937" i="6"/>
  <c r="AT755" i="16"/>
  <c r="BC1178" i="4"/>
  <c r="AX641" i="2"/>
  <c r="AX782" i="6"/>
  <c r="AT28" i="16"/>
  <c r="AX386" i="8"/>
  <c r="AT412" i="16"/>
  <c r="AT616" i="8"/>
  <c r="AT128" i="16"/>
  <c r="AW1179" i="14"/>
  <c r="BC242" i="4"/>
  <c r="AX349" i="2"/>
  <c r="AW411" i="14"/>
  <c r="AX988" i="8"/>
  <c r="AX743" i="10"/>
  <c r="AT1062" i="16"/>
  <c r="AX258" i="12"/>
  <c r="AX1220" i="16"/>
  <c r="AT629" i="6"/>
  <c r="AT411" i="6"/>
  <c r="BC128" i="4"/>
  <c r="AT333" i="8"/>
  <c r="AT821" i="2"/>
  <c r="AT691" i="8"/>
  <c r="BG913" i="4"/>
  <c r="AW654" i="14"/>
  <c r="AX321" i="8"/>
  <c r="AT1151" i="16"/>
  <c r="AX362" i="2"/>
  <c r="BG272" i="4"/>
  <c r="BG412" i="4"/>
  <c r="AX1091" i="12"/>
  <c r="BC898" i="4"/>
  <c r="AT499" i="2"/>
  <c r="BC921" i="4"/>
  <c r="AX51" i="16"/>
  <c r="AT896" i="6"/>
  <c r="AT190" i="16"/>
  <c r="AT1076" i="16"/>
  <c r="AT1012" i="2"/>
  <c r="AT973" i="10"/>
  <c r="AW1091" i="14"/>
  <c r="AT190" i="10"/>
  <c r="AX1039" i="12"/>
  <c r="AX1012" i="16"/>
  <c r="BG1167" i="4"/>
  <c r="AX644" i="8"/>
  <c r="AX427" i="6"/>
  <c r="AX1079" i="6"/>
  <c r="BC630" i="4"/>
  <c r="AT472" i="6"/>
  <c r="AT140" i="16"/>
  <c r="AX259" i="2"/>
  <c r="AT1024" i="16"/>
  <c r="AX1246" i="8"/>
  <c r="AT794" i="2"/>
  <c r="AT128" i="6"/>
  <c r="AX568" i="10"/>
  <c r="AX990" i="10"/>
  <c r="AW513" i="14"/>
  <c r="AX1208" i="8"/>
  <c r="BG975" i="4"/>
  <c r="AW232" i="14"/>
  <c r="AT306" i="6"/>
  <c r="AT36" i="16"/>
  <c r="AX77" i="6"/>
  <c r="AX657" i="8"/>
  <c r="AT1089" i="8"/>
  <c r="AX835" i="12"/>
  <c r="BC88" i="4"/>
  <c r="AX399" i="6"/>
  <c r="AT911" i="10"/>
  <c r="AX77" i="10"/>
  <c r="AX1092" i="6"/>
  <c r="AT116" i="2"/>
  <c r="AT357" i="6"/>
  <c r="AX976" i="2"/>
  <c r="BC1102" i="4"/>
  <c r="AX552" i="10"/>
  <c r="AT193" i="6"/>
  <c r="AT935" i="6"/>
  <c r="AX757" i="16"/>
  <c r="AW424" i="14"/>
  <c r="AW1219" i="14"/>
  <c r="AW642" i="14"/>
  <c r="AT384" i="8"/>
  <c r="AX414" i="16"/>
  <c r="AX913" i="10"/>
  <c r="AT75" i="10"/>
  <c r="AX1156" i="6"/>
  <c r="BG566" i="4"/>
  <c r="AT1090" i="6"/>
  <c r="AT37" i="10"/>
  <c r="AX618" i="8"/>
  <c r="BG540" i="4"/>
  <c r="AT347" i="2"/>
  <c r="AT191" i="2"/>
  <c r="AX823" i="6"/>
  <c r="AX630" i="2"/>
  <c r="AT741" i="10"/>
  <c r="AX1064" i="16"/>
  <c r="AT1218" i="16"/>
  <c r="AX413" i="6"/>
  <c r="BG130" i="4"/>
  <c r="AX335" i="8"/>
  <c r="AX823" i="2"/>
  <c r="AT1230" i="6"/>
  <c r="AX783" i="2"/>
  <c r="AT319" i="8"/>
  <c r="AT360" i="2"/>
  <c r="BC270" i="4"/>
  <c r="AT180" i="6"/>
  <c r="BC410" i="4"/>
  <c r="BG900" i="4"/>
  <c r="AT268" i="16"/>
  <c r="AX450" i="2"/>
  <c r="AW143" i="14"/>
  <c r="AX1078" i="16"/>
  <c r="AX1014" i="2"/>
  <c r="AX975" i="10"/>
  <c r="AX92" i="12"/>
  <c r="AT166" i="2"/>
  <c r="AT1010" i="16"/>
  <c r="AX359" i="6"/>
  <c r="AT1077" i="6"/>
  <c r="BC631" i="4"/>
  <c r="BC633" i="4" s="1"/>
  <c r="BC634" i="4" s="1"/>
  <c r="AX462" i="2"/>
  <c r="AT553" i="6"/>
  <c r="AT90" i="10"/>
  <c r="AX142" i="16"/>
  <c r="AW730" i="14"/>
  <c r="AW245" i="14"/>
  <c r="AX1026" i="16"/>
  <c r="AT869" i="10"/>
  <c r="AT258" i="16"/>
  <c r="AT1244" i="8"/>
  <c r="AT870" i="2"/>
  <c r="AX130" i="6"/>
  <c r="AT988" i="10"/>
  <c r="AT1206" i="8"/>
  <c r="AX308" i="6"/>
  <c r="AX143" i="2"/>
  <c r="AX516" i="6"/>
  <c r="AT655" i="8"/>
  <c r="AX474" i="10"/>
  <c r="AW821" i="14"/>
  <c r="AT397" i="6"/>
  <c r="AX1131" i="2"/>
  <c r="AX39" i="10"/>
  <c r="AX1041" i="2"/>
  <c r="AX1232" i="6"/>
  <c r="AX270" i="16"/>
  <c r="AX333" i="2"/>
  <c r="AT141" i="2"/>
  <c r="AT728" i="10"/>
  <c r="AT1039" i="2"/>
  <c r="AX836" i="6"/>
  <c r="BC870" i="4"/>
  <c r="AX426" i="2"/>
  <c r="AX567" i="6"/>
  <c r="AX451" i="6"/>
  <c r="AX951" i="8"/>
  <c r="AX414" i="8"/>
  <c r="AX413" i="2"/>
  <c r="AT1090" i="16"/>
  <c r="AX65" i="16"/>
  <c r="BC937" i="4"/>
  <c r="AT640" i="6"/>
  <c r="AW448" i="14"/>
  <c r="AX515" i="8"/>
  <c r="BC62" i="4"/>
  <c r="AT820" i="10"/>
  <c r="AX285" i="10"/>
  <c r="AW39" i="14"/>
  <c r="AX848" i="8"/>
  <c r="AT587" i="16"/>
  <c r="AT1269" i="16"/>
  <c r="AX1103" i="10"/>
  <c r="AX1027" i="10"/>
  <c r="BC286" i="4"/>
  <c r="BC288" i="4" s="1"/>
  <c r="AW104" i="14"/>
  <c r="AT1130" i="8"/>
  <c r="AX657" i="16"/>
  <c r="AT370" i="10"/>
  <c r="AX962" i="16"/>
  <c r="AT26" i="10"/>
  <c r="AT490" i="16"/>
  <c r="AT492" i="16" s="1"/>
  <c r="AT493" i="16" s="1"/>
  <c r="AX1090" i="2"/>
  <c r="AT1255" i="2"/>
  <c r="AX1206" i="2"/>
  <c r="AT731" i="8"/>
  <c r="BC706" i="4"/>
  <c r="AT424" i="2"/>
  <c r="AT565" i="6"/>
  <c r="AX835" i="2"/>
  <c r="AX706" i="2"/>
  <c r="AX65" i="2"/>
  <c r="AX731" i="2"/>
  <c r="AX1206" i="12"/>
  <c r="AT949" i="8"/>
  <c r="AX795" i="10"/>
  <c r="AT269" i="6"/>
  <c r="AT588" i="8"/>
  <c r="AW552" i="14"/>
  <c r="AT1244" i="10"/>
  <c r="AX641" i="12"/>
  <c r="AX449" i="16"/>
  <c r="AT65" i="8"/>
  <c r="AT411" i="2"/>
  <c r="AX373" i="12"/>
  <c r="AT990" i="2"/>
  <c r="BG1014" i="4"/>
  <c r="AX567" i="8"/>
  <c r="AX103" i="6"/>
  <c r="BG193" i="4"/>
  <c r="AT203" i="6"/>
  <c r="AX731" i="16"/>
  <c r="AX693" i="6"/>
  <c r="AT256" i="6"/>
  <c r="AX1131" i="6"/>
  <c r="AT755" i="2"/>
  <c r="AT306" i="8"/>
  <c r="AW1026" i="14"/>
  <c r="AT104" i="8"/>
  <c r="AX1232" i="12"/>
  <c r="AT1217" i="6"/>
  <c r="AT410" i="10"/>
  <c r="AX1078" i="10"/>
  <c r="AT531" i="16"/>
  <c r="AT532" i="16" s="1"/>
  <c r="AX745" i="16"/>
  <c r="AX566" i="12"/>
  <c r="AW116" i="14"/>
  <c r="AT36" i="8"/>
  <c r="AX900" i="2"/>
  <c r="BG553" i="4"/>
  <c r="AX399" i="2"/>
  <c r="AT1179" i="8"/>
  <c r="AT36" i="2"/>
  <c r="AT513" i="8"/>
  <c r="AT653" i="10"/>
  <c r="AT705" i="10"/>
  <c r="AT448" i="2"/>
  <c r="AX260" i="16"/>
  <c r="AT514" i="6"/>
  <c r="AX923" i="6"/>
  <c r="AX1106" i="8"/>
  <c r="AX180" i="8"/>
  <c r="AT204" i="16"/>
  <c r="AX27" i="12"/>
  <c r="AT731" i="6"/>
  <c r="AX118" i="2"/>
  <c r="AX911" i="16"/>
  <c r="AX412" i="10"/>
  <c r="AT318" i="10"/>
  <c r="AX1181" i="8"/>
  <c r="BC320" i="4"/>
  <c r="BC640" i="4"/>
  <c r="AX1131" i="16"/>
  <c r="BC474" i="4"/>
  <c r="AT833" i="16"/>
  <c r="AT283" i="10"/>
  <c r="AX924" i="2"/>
  <c r="BG476" i="4"/>
  <c r="AT1230" i="2"/>
  <c r="AT359" i="16"/>
  <c r="BC793" i="4"/>
  <c r="BG656" i="4"/>
  <c r="AW335" i="14"/>
  <c r="AX1271" i="16"/>
  <c r="AT1101" i="10"/>
  <c r="AW989" i="14"/>
  <c r="AT282" i="8"/>
  <c r="AX206" i="2"/>
  <c r="AX1132" i="8"/>
  <c r="AT655" i="16"/>
  <c r="AX373" i="6"/>
  <c r="AX103" i="16"/>
  <c r="AT1088" i="2"/>
  <c r="AX1244" i="12"/>
  <c r="AX1257" i="2"/>
  <c r="AX1130" i="12"/>
  <c r="AT1204" i="2"/>
  <c r="AW835" i="14"/>
  <c r="AX733" i="8"/>
  <c r="BG708" i="4"/>
  <c r="BG835" i="4"/>
  <c r="AX448" i="12"/>
  <c r="AW53" i="14"/>
  <c r="AT704" i="2"/>
  <c r="AT63" i="2"/>
  <c r="AT729" i="2"/>
  <c r="AX654" i="12"/>
  <c r="AT793" i="10"/>
  <c r="AX271" i="6"/>
  <c r="AX590" i="8"/>
  <c r="AX1192" i="6"/>
  <c r="AX964" i="12"/>
  <c r="AT882" i="8"/>
  <c r="AX309" i="2"/>
  <c r="AT550" i="16"/>
  <c r="AT447" i="16"/>
  <c r="AX67" i="8"/>
  <c r="AX144" i="8"/>
  <c r="AT101" i="10"/>
  <c r="AT1164" i="6"/>
  <c r="AT678" i="16"/>
  <c r="BC1012" i="4"/>
  <c r="AT565" i="8"/>
  <c r="AT782" i="8"/>
  <c r="AT101" i="6"/>
  <c r="AX360" i="12"/>
  <c r="AX615" i="12"/>
  <c r="AW375" i="14"/>
  <c r="AT691" i="6"/>
  <c r="AX258" i="6"/>
  <c r="AT1129" i="6"/>
  <c r="AX757" i="2"/>
  <c r="AT372" i="8"/>
  <c r="AX1181" i="2"/>
  <c r="AX106" i="8"/>
  <c r="AX232" i="2"/>
  <c r="AT1243" i="16"/>
  <c r="AX1218" i="8"/>
  <c r="AT165" i="6"/>
  <c r="AW668" i="14"/>
  <c r="AX77" i="16"/>
  <c r="AT1076" i="10"/>
  <c r="AX872" i="8"/>
  <c r="AT743" i="16"/>
  <c r="AT640" i="16"/>
  <c r="BC1190" i="4"/>
  <c r="AT1258" i="16"/>
  <c r="AT1023" i="8"/>
  <c r="AW461" i="14"/>
  <c r="AT898" i="2"/>
  <c r="BC551" i="4"/>
  <c r="AT397" i="2"/>
  <c r="AT462" i="6"/>
  <c r="AX38" i="2"/>
  <c r="AX655" i="10"/>
  <c r="AW385" i="14"/>
  <c r="AT49" i="8"/>
  <c r="AT909" i="16"/>
  <c r="AW1130" i="14"/>
  <c r="AT846" i="8"/>
  <c r="AT1025" i="10"/>
  <c r="AT991" i="2"/>
  <c r="AT993" i="2" s="1"/>
  <c r="AX51" i="8"/>
  <c r="AT921" i="6"/>
  <c r="AT90" i="8"/>
  <c r="AX730" i="10"/>
  <c r="AT756" i="8"/>
  <c r="BG795" i="4"/>
  <c r="BG603" i="4"/>
  <c r="BG64" i="4"/>
  <c r="BG642" i="4"/>
  <c r="AX795" i="8"/>
  <c r="BG732" i="4"/>
  <c r="AX822" i="10"/>
  <c r="AT30" i="16"/>
  <c r="AT31" i="16" s="1"/>
  <c r="AW695" i="14"/>
  <c r="AT793" i="8"/>
  <c r="BC730" i="4"/>
  <c r="AX426" i="10"/>
  <c r="AX835" i="16"/>
  <c r="BG361" i="4"/>
  <c r="AT922" i="2"/>
  <c r="AW1051" i="14"/>
  <c r="AW1078" i="14"/>
  <c r="AX1232" i="2"/>
  <c r="AX361" i="16"/>
  <c r="AX964" i="2"/>
  <c r="BC654" i="4"/>
  <c r="AX283" i="12"/>
  <c r="AX284" i="8"/>
  <c r="AT204" i="2"/>
  <c r="BC36" i="4"/>
  <c r="AT371" i="6"/>
  <c r="AT101" i="16"/>
  <c r="AT976" i="6"/>
  <c r="AX168" i="16"/>
  <c r="AX925" i="12"/>
  <c r="BC204" i="4"/>
  <c r="AT631" i="16"/>
  <c r="BC833" i="4"/>
  <c r="AW603" i="14"/>
  <c r="AX923" i="10"/>
  <c r="BG988" i="4"/>
  <c r="AT1190" i="6"/>
  <c r="AX884" i="8"/>
  <c r="BG527" i="4"/>
  <c r="AT129" i="8"/>
  <c r="BC115" i="4"/>
  <c r="AX667" i="10"/>
  <c r="AX910" i="8"/>
  <c r="AT307" i="2"/>
  <c r="AX552" i="16"/>
  <c r="AW1270" i="14"/>
  <c r="AX218" i="10"/>
  <c r="AT142" i="8"/>
  <c r="AX103" i="10"/>
  <c r="AX1166" i="6"/>
  <c r="AX680" i="16"/>
  <c r="AX218" i="6"/>
  <c r="AX1271" i="10"/>
  <c r="AX604" i="10"/>
  <c r="AX784" i="8"/>
  <c r="AX270" i="12"/>
  <c r="AX950" i="6"/>
  <c r="BC1255" i="4"/>
  <c r="BC462" i="4"/>
  <c r="AX283" i="16"/>
  <c r="AW218" i="14"/>
  <c r="AT1050" i="6"/>
  <c r="AX374" i="8"/>
  <c r="AX554" i="12"/>
  <c r="AT1179" i="2"/>
  <c r="AX898" i="16"/>
  <c r="AT230" i="2"/>
  <c r="AX1245" i="16"/>
  <c r="AT1216" i="8"/>
  <c r="BG426" i="4"/>
  <c r="AX167" i="6"/>
  <c r="AT75" i="16"/>
  <c r="AX797" i="6"/>
  <c r="AX589" i="10"/>
  <c r="AT870" i="8"/>
  <c r="AT566" i="2"/>
  <c r="AX642" i="16"/>
  <c r="BG1192" i="4"/>
  <c r="AX1260" i="16"/>
  <c r="AX1025" i="8"/>
  <c r="AX514" i="10"/>
  <c r="AT305" i="10"/>
  <c r="BG615" i="4"/>
  <c r="AX464" i="6"/>
  <c r="AW271" i="14"/>
  <c r="AT1268" i="8"/>
  <c r="AX695" i="2"/>
  <c r="AX104" i="12"/>
  <c r="AX193" i="2"/>
  <c r="BG872" i="4"/>
  <c r="AT345" i="16"/>
  <c r="AT63" i="16"/>
  <c r="AX871" i="10"/>
  <c r="AT472" i="10"/>
  <c r="AT909" i="2"/>
  <c r="AX51" i="12"/>
  <c r="AX347" i="16"/>
  <c r="AX308" i="8"/>
  <c r="AX733" i="12"/>
  <c r="AT1104" i="8"/>
  <c r="AT424" i="10"/>
  <c r="AT626" i="8"/>
  <c r="AX181" i="2"/>
  <c r="AT318" i="6"/>
  <c r="AW1105" i="14"/>
  <c r="AX693" i="12"/>
  <c r="BG38" i="4"/>
  <c r="AW681" i="14"/>
  <c r="AT50" i="2"/>
  <c r="AX104" i="2"/>
  <c r="BC769" i="4"/>
  <c r="AX978" i="6"/>
  <c r="AX320" i="12"/>
  <c r="AT166" i="16"/>
  <c r="AT63" i="10"/>
  <c r="BG206" i="4"/>
  <c r="AX502" i="10"/>
  <c r="AT630" i="16"/>
  <c r="AX131" i="12"/>
  <c r="AT486" i="10"/>
  <c r="AX1051" i="8"/>
  <c r="AT1164" i="10"/>
  <c r="AT51" i="6"/>
  <c r="AT921" i="10"/>
  <c r="AT897" i="10"/>
  <c r="BC986" i="4"/>
  <c r="AW1038" i="14"/>
  <c r="BG682" i="4"/>
  <c r="AT401" i="10"/>
  <c r="BC525" i="4"/>
  <c r="BG810" i="4"/>
  <c r="AX131" i="8"/>
  <c r="BG117" i="4"/>
  <c r="AT665" i="10"/>
  <c r="AT908" i="8"/>
  <c r="AX272" i="2"/>
  <c r="AT216" i="10"/>
  <c r="AT216" i="6"/>
  <c r="AT1269" i="10"/>
  <c r="AT602" i="10"/>
  <c r="AT319" i="2"/>
  <c r="BC1115" i="4"/>
  <c r="AT948" i="6"/>
  <c r="BG1257" i="4"/>
  <c r="BG464" i="4"/>
  <c r="AT281" i="16"/>
  <c r="AX1052" i="6"/>
  <c r="AT896" i="16"/>
  <c r="AX1104" i="12"/>
  <c r="BC424" i="4"/>
  <c r="BG1205" i="4"/>
  <c r="AT795" i="6"/>
  <c r="AT587" i="10"/>
  <c r="AX568" i="2"/>
  <c r="AX372" i="2"/>
  <c r="AT512" i="10"/>
  <c r="AT1114" i="16"/>
  <c r="AT384" i="2"/>
  <c r="AX307" i="10"/>
  <c r="BC613" i="4"/>
  <c r="AX1270" i="8"/>
  <c r="AT693" i="2"/>
  <c r="AX694" i="16"/>
  <c r="AW79" i="14"/>
  <c r="AX400" i="12"/>
  <c r="AX206" i="12"/>
  <c r="AX823" i="12"/>
  <c r="AX527" i="2"/>
  <c r="AX925" i="8"/>
  <c r="AT449" i="6"/>
  <c r="AX182" i="6"/>
  <c r="AX836" i="8"/>
  <c r="AW770" i="14"/>
  <c r="AT590" i="2"/>
  <c r="AX92" i="8"/>
  <c r="BG322" i="4"/>
  <c r="AX1270" i="2"/>
  <c r="AX502" i="12"/>
  <c r="AT923" i="8"/>
  <c r="AX758" i="8"/>
  <c r="AT833" i="2"/>
  <c r="AX193" i="8"/>
  <c r="AW848" i="14"/>
  <c r="AW360" i="14"/>
  <c r="AT729" i="16"/>
  <c r="AT962" i="2"/>
  <c r="AX936" i="2"/>
  <c r="AX1065" i="12"/>
  <c r="AX206" i="8"/>
  <c r="AX872" i="6"/>
  <c r="AT769" i="16"/>
  <c r="BG695" i="4"/>
  <c r="BG1051" i="4"/>
  <c r="AX181" i="16"/>
  <c r="AT271" i="8"/>
  <c r="AT550" i="8"/>
  <c r="AW1233" i="14"/>
  <c r="AX1039" i="8"/>
  <c r="AX628" i="8"/>
  <c r="AX400" i="8"/>
  <c r="AX1067" i="8"/>
  <c r="AT934" i="2"/>
  <c r="AX1028" i="2"/>
  <c r="AT1011" i="8"/>
  <c r="AX180" i="10"/>
  <c r="AX334" i="10"/>
  <c r="AT806" i="8"/>
  <c r="AX887" i="2"/>
  <c r="AT179" i="2"/>
  <c r="AT204" i="8"/>
  <c r="AX320" i="6"/>
  <c r="AT885" i="10"/>
  <c r="AT246" i="8"/>
  <c r="AX52" i="2"/>
  <c r="AT102" i="2"/>
  <c r="BG771" i="4"/>
  <c r="AT230" i="16"/>
  <c r="AX65" i="10"/>
  <c r="AX1025" i="12"/>
  <c r="AT500" i="10"/>
  <c r="BC1153" i="4"/>
  <c r="AX488" i="10"/>
  <c r="AT670" i="8"/>
  <c r="AT672" i="8" s="1"/>
  <c r="AT673" i="8" s="1"/>
  <c r="AT1049" i="8"/>
  <c r="AX1166" i="10"/>
  <c r="BG167" i="4"/>
  <c r="AX53" i="6"/>
  <c r="AX899" i="10"/>
  <c r="AX884" i="6"/>
  <c r="AX810" i="2"/>
  <c r="AX1117" i="12"/>
  <c r="AT24" i="6"/>
  <c r="BC680" i="4"/>
  <c r="AX756" i="10"/>
  <c r="AT400" i="10"/>
  <c r="BC808" i="4"/>
  <c r="AX244" i="2"/>
  <c r="AT270" i="2"/>
  <c r="AX129" i="2"/>
  <c r="BC1129" i="4"/>
  <c r="AT424" i="8"/>
  <c r="AX1180" i="12"/>
  <c r="AT49" i="10"/>
  <c r="AX321" i="2"/>
  <c r="BG1117" i="4"/>
  <c r="AX219" i="16"/>
  <c r="AX232" i="8"/>
  <c r="AT525" i="6"/>
  <c r="AW321" i="14"/>
  <c r="AW1154" i="14"/>
  <c r="AT229" i="6"/>
  <c r="AX167" i="8"/>
  <c r="BC1203" i="4"/>
  <c r="AX502" i="8"/>
  <c r="AX630" i="10"/>
  <c r="AW1247" i="14"/>
  <c r="AT243" i="16"/>
  <c r="AT370" i="2"/>
  <c r="AT935" i="16"/>
  <c r="AX1116" i="16"/>
  <c r="AX386" i="2"/>
  <c r="AX334" i="16"/>
  <c r="AX821" i="8"/>
  <c r="AX913" i="6"/>
  <c r="AX797" i="12"/>
  <c r="AW1205" i="14"/>
  <c r="AX811" i="12"/>
  <c r="AT692" i="16"/>
  <c r="AX1233" i="16"/>
  <c r="BC538" i="4"/>
  <c r="AT563" i="16"/>
  <c r="AX897" i="8"/>
  <c r="AT1129" i="16"/>
  <c r="AX194" i="12"/>
  <c r="AX707" i="10"/>
  <c r="AT308" i="16"/>
  <c r="AT974" i="2"/>
  <c r="AX592" i="2"/>
  <c r="AW759" i="14"/>
  <c r="AX205" i="6"/>
  <c r="BG1039" i="4"/>
  <c r="BC257" i="4"/>
  <c r="AT178" i="8"/>
  <c r="AX683" i="6"/>
  <c r="AX273" i="8"/>
  <c r="AX552" i="8"/>
  <c r="AT1065" i="8"/>
  <c r="AT1026" i="2"/>
  <c r="AX1013" i="8"/>
  <c r="AT848" i="10"/>
  <c r="AT178" i="10"/>
  <c r="AX348" i="12"/>
  <c r="AT332" i="10"/>
  <c r="AX808" i="8"/>
  <c r="AT885" i="2"/>
  <c r="AW65" i="14"/>
  <c r="AX628" i="12"/>
  <c r="AT1115" i="8"/>
  <c r="AX887" i="10"/>
  <c r="AT247" i="8"/>
  <c r="AT249" i="8" s="1"/>
  <c r="AT250" i="8" s="1"/>
  <c r="AT1165" i="16"/>
  <c r="AX963" i="6"/>
  <c r="AT1091" i="10"/>
  <c r="AT692" i="10"/>
  <c r="AX232" i="16"/>
  <c r="AX1207" i="10"/>
  <c r="BG1155" i="4"/>
  <c r="AT669" i="8"/>
  <c r="AW257" i="14"/>
  <c r="BC165" i="4"/>
  <c r="BC25" i="4"/>
  <c r="AX333" i="12"/>
  <c r="AT142" i="6"/>
  <c r="AT882" i="6"/>
  <c r="AT808" i="2"/>
  <c r="AT346" i="6"/>
  <c r="AX26" i="6"/>
  <c r="AW899" i="14"/>
  <c r="AT754" i="10"/>
  <c r="AW540" i="14"/>
  <c r="BC1076" i="4"/>
  <c r="AT242" i="2"/>
  <c r="AT963" i="10"/>
  <c r="AT127" i="2"/>
  <c r="BG1131" i="4"/>
  <c r="AX426" i="8"/>
  <c r="AT537" i="16"/>
  <c r="AT1203" i="6"/>
  <c r="AX51" i="10"/>
  <c r="AT216" i="2"/>
  <c r="AT217" i="16"/>
  <c r="AT384" i="10"/>
  <c r="AT230" i="8"/>
  <c r="AX527" i="6"/>
  <c r="AX231" i="6"/>
  <c r="AT165" i="8"/>
  <c r="BC333" i="4"/>
  <c r="AT500" i="8"/>
  <c r="AT628" i="10"/>
  <c r="AX245" i="16"/>
  <c r="AX937" i="16"/>
  <c r="AW616" i="14"/>
  <c r="AX78" i="8"/>
  <c r="AT332" i="16"/>
  <c r="AT819" i="8"/>
  <c r="AT911" i="6"/>
  <c r="AX385" i="12"/>
  <c r="BG307" i="4"/>
  <c r="BG232" i="4"/>
  <c r="AT1231" i="16"/>
  <c r="AT1154" i="6"/>
  <c r="AX770" i="10"/>
  <c r="AT781" i="2"/>
  <c r="AX320" i="10"/>
  <c r="AT525" i="2"/>
  <c r="BC285" i="4"/>
  <c r="AX372" i="10"/>
  <c r="AX949" i="16"/>
  <c r="AX1080" i="12"/>
  <c r="AX1219" i="6"/>
  <c r="AX565" i="16"/>
  <c r="AX38" i="8"/>
  <c r="BC693" i="4"/>
  <c r="BC1049" i="4"/>
  <c r="AT1037" i="8"/>
  <c r="AX166" i="10"/>
  <c r="AX797" i="16"/>
  <c r="AX952" i="12"/>
  <c r="AT116" i="8"/>
  <c r="AX117" i="12"/>
  <c r="AX1208" i="16"/>
  <c r="AT164" i="10"/>
  <c r="AX745" i="2"/>
  <c r="AW887" i="14"/>
  <c r="AX850" i="10"/>
  <c r="AX887" i="16"/>
  <c r="AX850" i="12"/>
  <c r="AX1078" i="2"/>
  <c r="AT758" i="6"/>
  <c r="AT761" i="6" s="1"/>
  <c r="AT762" i="6" s="1"/>
  <c r="BG1220" i="4"/>
  <c r="AT1190" i="10"/>
  <c r="AX1117" i="8"/>
  <c r="AT446" i="10"/>
  <c r="AX1167" i="16"/>
  <c r="AT961" i="6"/>
  <c r="AX1093" i="10"/>
  <c r="AX694" i="10"/>
  <c r="AT1205" i="10"/>
  <c r="AT1128" i="10"/>
  <c r="AT602" i="6"/>
  <c r="AX244" i="10"/>
  <c r="BG668" i="4"/>
  <c r="AT1244" i="2"/>
  <c r="AX989" i="16"/>
  <c r="BG27" i="4"/>
  <c r="AT832" i="10"/>
  <c r="AX542" i="2"/>
  <c r="AT614" i="10"/>
  <c r="AX144" i="6"/>
  <c r="AT1076" i="8"/>
  <c r="AX348" i="6"/>
  <c r="BG1078" i="4"/>
  <c r="AX218" i="12"/>
  <c r="AW975" i="14"/>
  <c r="AW399" i="14"/>
  <c r="AX965" i="10"/>
  <c r="BG1092" i="4"/>
  <c r="AX1219" i="2"/>
  <c r="AX1105" i="2"/>
  <c r="AX539" i="16"/>
  <c r="AW964" i="14"/>
  <c r="AX1205" i="6"/>
  <c r="AX1104" i="6"/>
  <c r="AX117" i="6"/>
  <c r="AX757" i="12"/>
  <c r="AX218" i="2"/>
  <c r="AX38" i="12"/>
  <c r="AX386" i="10"/>
  <c r="AX424" i="12"/>
  <c r="BG143" i="4"/>
  <c r="AX25" i="2"/>
  <c r="AX988" i="12"/>
  <c r="AX707" i="6"/>
  <c r="AW809" i="14"/>
  <c r="BG335" i="4"/>
  <c r="AT974" i="8"/>
  <c r="AT524" i="10"/>
  <c r="AT705" i="16"/>
  <c r="AX769" i="6"/>
  <c r="AT76" i="8"/>
  <c r="AX552" i="2"/>
  <c r="AT487" i="6"/>
  <c r="AX259" i="10"/>
  <c r="BC305" i="4"/>
  <c r="BC230" i="4"/>
  <c r="AT628" i="2"/>
  <c r="AX733" i="6"/>
  <c r="AT412" i="8"/>
  <c r="AT460" i="2"/>
  <c r="AX555" i="6"/>
  <c r="AX92" i="10"/>
  <c r="AX872" i="2"/>
  <c r="AX913" i="12"/>
  <c r="BG259" i="4"/>
  <c r="BG939" i="4"/>
  <c r="AX642" i="6"/>
  <c r="AT768" i="10"/>
  <c r="AX589" i="16"/>
  <c r="AX78" i="12"/>
  <c r="AT489" i="16"/>
  <c r="AX142" i="12"/>
  <c r="AT834" i="8"/>
  <c r="BC191" i="4"/>
  <c r="AT870" i="6"/>
  <c r="AX771" i="16"/>
  <c r="AW284" i="14"/>
  <c r="AT681" i="6"/>
  <c r="AT795" i="16"/>
  <c r="BG1065" i="4"/>
  <c r="AX359" i="8"/>
  <c r="AT1206" i="16"/>
  <c r="AT885" i="16"/>
  <c r="AT667" i="16"/>
  <c r="AT759" i="6"/>
  <c r="AT1023" i="6"/>
  <c r="AX448" i="10"/>
  <c r="AW167" i="14"/>
  <c r="AX938" i="10"/>
  <c r="AX1130" i="10"/>
  <c r="AX604" i="6"/>
  <c r="BC666" i="4"/>
  <c r="AT601" i="8"/>
  <c r="AX1246" i="2"/>
  <c r="AT987" i="16"/>
  <c r="AT871" i="16"/>
  <c r="AX834" i="10"/>
  <c r="AT540" i="2"/>
  <c r="AX616" i="10"/>
  <c r="AT513" i="2"/>
  <c r="AX1078" i="8"/>
  <c r="AX272" i="10"/>
  <c r="AW1192" i="14"/>
  <c r="AT666" i="6"/>
  <c r="AX91" i="16"/>
  <c r="AX1154" i="12"/>
  <c r="AT281" i="6"/>
  <c r="AX463" i="16"/>
  <c r="BC1090" i="4"/>
  <c r="AT1217" i="2"/>
  <c r="AT1103" i="2"/>
  <c r="AT75" i="2"/>
  <c r="AX461" i="12"/>
  <c r="AT1102" i="6"/>
  <c r="AT115" i="6"/>
  <c r="AX604" i="2"/>
  <c r="AX810" i="16"/>
  <c r="BC141" i="4"/>
  <c r="AT23" i="2"/>
  <c r="AW180" i="14"/>
  <c r="AT705" i="6"/>
  <c r="AT474" i="2"/>
  <c r="AW873" i="14"/>
  <c r="AT383" i="6"/>
  <c r="BG490" i="4"/>
  <c r="AX976" i="8"/>
  <c r="AX526" i="10"/>
  <c r="AX707" i="16"/>
  <c r="AX464" i="8"/>
  <c r="AT767" i="6"/>
  <c r="AT975" i="16"/>
  <c r="AT550" i="2"/>
  <c r="AX489" i="6"/>
  <c r="AT1012" i="6"/>
  <c r="AT257" i="10"/>
  <c r="AT614" i="6"/>
  <c r="AT683" i="2"/>
  <c r="AW527" i="14"/>
  <c r="AT1268" i="2"/>
  <c r="AT821" i="6"/>
  <c r="AW1169" i="14"/>
  <c r="AT947" i="16"/>
  <c r="BC1037" i="4"/>
  <c r="AX1092" i="16"/>
  <c r="AT1129" i="2"/>
  <c r="AT1064" i="10"/>
  <c r="BC601" i="4"/>
  <c r="AT960" i="16"/>
  <c r="AX28" i="10"/>
  <c r="AX1246" i="10"/>
  <c r="AT331" i="2"/>
  <c r="AT895" i="8"/>
  <c r="AW206" i="14"/>
  <c r="BC359" i="4"/>
  <c r="AW924" i="14"/>
  <c r="AT179" i="16"/>
  <c r="AX244" i="12"/>
  <c r="AT398" i="8"/>
  <c r="AW949" i="14"/>
  <c r="AX118" i="8"/>
  <c r="AW488" i="14"/>
  <c r="AX450" i="8"/>
  <c r="AT743" i="2"/>
  <c r="AT1076" i="2"/>
  <c r="BC1218" i="4"/>
  <c r="AX1192" i="10"/>
  <c r="AT242" i="10"/>
  <c r="AX1179" i="6"/>
  <c r="BC1063" i="4"/>
  <c r="AT357" i="8"/>
  <c r="AT459" i="10"/>
  <c r="AT448" i="8"/>
  <c r="AT550" i="10"/>
  <c r="AX321" i="16"/>
  <c r="AX602" i="12"/>
  <c r="AX669" i="16"/>
  <c r="AX743" i="12"/>
  <c r="BC781" i="4"/>
  <c r="AW476" i="14"/>
  <c r="AX591" i="12"/>
  <c r="AT1246" i="6"/>
  <c r="AX1025" i="6"/>
  <c r="AT654" i="6"/>
  <c r="AT936" i="10"/>
  <c r="AX284" i="2"/>
  <c r="AX1271" i="6"/>
  <c r="AX500" i="16"/>
  <c r="BC947" i="4"/>
  <c r="AW938" i="14"/>
  <c r="AX603" i="8"/>
  <c r="AX885" i="12"/>
  <c r="AX475" i="16"/>
  <c r="AX873" i="16"/>
  <c r="AX307" i="12"/>
  <c r="AX937" i="8"/>
  <c r="AW566" i="14"/>
  <c r="AX232" i="12"/>
  <c r="AX515" i="2"/>
  <c r="AX848" i="6"/>
  <c r="BC1027" i="4"/>
  <c r="AT270" i="10"/>
  <c r="AX668" i="6"/>
  <c r="AT89" i="16"/>
  <c r="AX283" i="6"/>
  <c r="BG848" i="4"/>
  <c r="AT461" i="16"/>
  <c r="AT39" i="6"/>
  <c r="BC1242" i="4"/>
  <c r="AX77" i="2"/>
  <c r="BG822" i="4"/>
  <c r="AT602" i="2"/>
  <c r="AX668" i="12"/>
  <c r="AT808" i="16"/>
  <c r="AX745" i="8"/>
  <c r="BG219" i="4"/>
  <c r="AT1255" i="10"/>
  <c r="AX476" i="2"/>
  <c r="AX709" i="8"/>
  <c r="AX385" i="6"/>
  <c r="BC488" i="4"/>
  <c r="BG514" i="4"/>
  <c r="AT949" i="2"/>
  <c r="AT462" i="8"/>
  <c r="BG52" i="4"/>
  <c r="AX977" i="16"/>
  <c r="AX784" i="16"/>
  <c r="AX1167" i="12"/>
  <c r="AX1014" i="6"/>
  <c r="AX616" i="6"/>
  <c r="AT682" i="2"/>
  <c r="BG388" i="4"/>
  <c r="AT486" i="8"/>
  <c r="AX64" i="6"/>
  <c r="AX911" i="2"/>
  <c r="AX166" i="12"/>
  <c r="AT1114" i="10"/>
  <c r="AX461" i="10"/>
  <c r="BG783" i="4"/>
  <c r="AT1247" i="6"/>
  <c r="AX488" i="2"/>
  <c r="AX656" i="6"/>
  <c r="AT1063" i="6"/>
  <c r="AW910" i="14"/>
  <c r="AT282" i="2"/>
  <c r="AT424" i="16"/>
  <c r="AX1260" i="8"/>
  <c r="AT1269" i="6"/>
  <c r="AT498" i="16"/>
  <c r="BG949" i="4"/>
  <c r="BC502" i="4"/>
  <c r="AX1103" i="16"/>
  <c r="AT1217" i="10"/>
  <c r="AX847" i="2"/>
  <c r="AW25" i="14"/>
  <c r="AT473" i="16"/>
  <c r="AX540" i="6"/>
  <c r="BC345" i="4"/>
  <c r="AT935" i="8"/>
  <c r="AT846" i="6"/>
  <c r="BC1028" i="4"/>
  <c r="AT383" i="16"/>
  <c r="AX770" i="12"/>
  <c r="AX952" i="10"/>
  <c r="BG1273" i="4"/>
  <c r="BG964" i="4"/>
  <c r="BC846" i="4"/>
  <c r="BG181" i="4"/>
  <c r="AT88" i="2"/>
  <c r="AT399" i="16"/>
  <c r="AX41" i="6"/>
  <c r="BG1244" i="4"/>
  <c r="AX1155" i="10"/>
  <c r="AX681" i="10"/>
  <c r="AW346" i="14"/>
  <c r="AX1013" i="12"/>
  <c r="BC820" i="4"/>
  <c r="AX977" i="12"/>
  <c r="AT743" i="8"/>
  <c r="BC217" i="4"/>
  <c r="BC591" i="4"/>
  <c r="AX1051" i="12"/>
  <c r="AX1257" i="10"/>
  <c r="AX247" i="6"/>
  <c r="AT741" i="6"/>
  <c r="AX130" i="10"/>
  <c r="AX513" i="12"/>
  <c r="AT707" i="8"/>
  <c r="AT205" i="10"/>
  <c r="BG743" i="4"/>
  <c r="BC512" i="4"/>
  <c r="AT1233" i="10"/>
  <c r="AX951" i="2"/>
  <c r="BC77" i="4"/>
  <c r="BC50" i="4"/>
  <c r="AT500" i="6"/>
  <c r="AT782" i="16"/>
  <c r="AT1231" i="8"/>
  <c r="AX782" i="12"/>
  <c r="AX1193" i="16"/>
  <c r="AT1190" i="2"/>
  <c r="BC386" i="4"/>
  <c r="AX488" i="8"/>
  <c r="AT62" i="6"/>
  <c r="AT1236" i="10" l="1"/>
  <c r="AT1237" i="10" s="1"/>
  <c r="AT364" i="10"/>
  <c r="AT365" i="10" s="1"/>
  <c r="AT655" i="6"/>
  <c r="AX978" i="16"/>
  <c r="AX771" i="12"/>
  <c r="AW26" i="14"/>
  <c r="AT1260" i="8"/>
  <c r="AT449" i="8"/>
  <c r="AW285" i="14"/>
  <c r="AX93" i="10"/>
  <c r="AT258" i="10"/>
  <c r="AX387" i="10"/>
  <c r="AT538" i="16"/>
  <c r="BG1079" i="4"/>
  <c r="BC26" i="4"/>
  <c r="AT693" i="10"/>
  <c r="AT1207" i="16"/>
  <c r="BG308" i="4"/>
  <c r="AX246" i="16"/>
  <c r="BG1132" i="4"/>
  <c r="AX27" i="6"/>
  <c r="AT962" i="6"/>
  <c r="AT807" i="8"/>
  <c r="AX553" i="8"/>
  <c r="AT820" i="8"/>
  <c r="AT629" i="10"/>
  <c r="AT755" i="10"/>
  <c r="BC166" i="4"/>
  <c r="AX66" i="10"/>
  <c r="AT1028" i="2"/>
  <c r="AT935" i="2"/>
  <c r="AT757" i="8"/>
  <c r="AX401" i="12"/>
  <c r="AT977" i="6"/>
  <c r="AX52" i="12"/>
  <c r="AX105" i="12"/>
  <c r="AT1024" i="8"/>
  <c r="AX555" i="12"/>
  <c r="AX1233" i="2"/>
  <c r="BC602" i="4"/>
  <c r="AX39" i="2"/>
  <c r="AT732" i="8"/>
  <c r="AT102" i="16"/>
  <c r="AT1270" i="16"/>
  <c r="AX413" i="10"/>
  <c r="AX924" i="6"/>
  <c r="AT744" i="16"/>
  <c r="AX104" i="6"/>
  <c r="AX642" i="12"/>
  <c r="AT730" i="2"/>
  <c r="AT1205" i="2"/>
  <c r="AX849" i="8"/>
  <c r="AX427" i="2"/>
  <c r="AT1231" i="6"/>
  <c r="AX976" i="10"/>
  <c r="BG131" i="4"/>
  <c r="AT912" i="10"/>
  <c r="AT76" i="10"/>
  <c r="AT1078" i="6"/>
  <c r="AT349" i="2"/>
  <c r="AT26" i="8"/>
  <c r="AT191" i="16"/>
  <c r="AT1040" i="10"/>
  <c r="AT309" i="16"/>
  <c r="AT90" i="6"/>
  <c r="AX989" i="6"/>
  <c r="BG1232" i="4"/>
  <c r="AX91" i="2"/>
  <c r="BG104" i="4"/>
  <c r="AT347" i="8"/>
  <c r="BC1103" i="4"/>
  <c r="AT1154" i="10"/>
  <c r="BC1243" i="4"/>
  <c r="AT246" i="6"/>
  <c r="AT247" i="6"/>
  <c r="AT249" i="6" s="1"/>
  <c r="AT250" i="6" s="1"/>
  <c r="AX1014" i="12"/>
  <c r="AT846" i="2"/>
  <c r="AT460" i="10"/>
  <c r="AX617" i="6"/>
  <c r="BC218" i="4"/>
  <c r="AT474" i="16"/>
  <c r="AX670" i="16"/>
  <c r="AX451" i="8"/>
  <c r="AW874" i="14"/>
  <c r="AT588" i="16"/>
  <c r="AT555" i="6"/>
  <c r="BC334" i="4"/>
  <c r="AX39" i="12"/>
  <c r="BC1077" i="4"/>
  <c r="AT988" i="16"/>
  <c r="AT1092" i="10"/>
  <c r="AT1095" i="10" s="1"/>
  <c r="AT1096" i="10" s="1"/>
  <c r="AX1079" i="2"/>
  <c r="AT1208" i="16"/>
  <c r="AT1210" i="16" s="1"/>
  <c r="AT1211" i="16" s="1"/>
  <c r="BC306" i="4"/>
  <c r="AT244" i="16"/>
  <c r="BC1130" i="4"/>
  <c r="AT25" i="6"/>
  <c r="AW258" i="14"/>
  <c r="AX809" i="8"/>
  <c r="AT551" i="8"/>
  <c r="AT592" i="2"/>
  <c r="AX335" i="16"/>
  <c r="AX631" i="10"/>
  <c r="AX1167" i="10"/>
  <c r="AT64" i="10"/>
  <c r="AT180" i="16"/>
  <c r="AX937" i="2"/>
  <c r="AX837" i="8"/>
  <c r="AX1105" i="12"/>
  <c r="AX132" i="12"/>
  <c r="AX182" i="2"/>
  <c r="AX1026" i="8"/>
  <c r="AX271" i="12"/>
  <c r="AT633" i="16"/>
  <c r="AT634" i="16" s="1"/>
  <c r="AT1231" i="2"/>
  <c r="BG796" i="4"/>
  <c r="AT37" i="2"/>
  <c r="AT1217" i="8"/>
  <c r="AX259" i="6"/>
  <c r="AT308" i="2"/>
  <c r="AX655" i="12"/>
  <c r="AT733" i="8"/>
  <c r="AX374" i="6"/>
  <c r="AW336" i="14"/>
  <c r="AT910" i="16"/>
  <c r="AT922" i="6"/>
  <c r="AX746" i="16"/>
  <c r="AX732" i="2"/>
  <c r="AX1207" i="2"/>
  <c r="AW40" i="14"/>
  <c r="AX66" i="16"/>
  <c r="AT1040" i="2"/>
  <c r="AT515" i="6"/>
  <c r="AT461" i="2"/>
  <c r="AT974" i="10"/>
  <c r="BC129" i="4"/>
  <c r="AT913" i="10"/>
  <c r="AT915" i="10" s="1"/>
  <c r="AT916" i="10" s="1"/>
  <c r="AX1080" i="6"/>
  <c r="AW1092" i="14"/>
  <c r="AX322" i="8"/>
  <c r="AT348" i="2"/>
  <c r="AT351" i="2" s="1"/>
  <c r="AT352" i="2" s="1"/>
  <c r="AX899" i="6"/>
  <c r="AT1041" i="10"/>
  <c r="AT310" i="16"/>
  <c r="AT312" i="16" s="1"/>
  <c r="AT313" i="16" s="1"/>
  <c r="AX1013" i="10"/>
  <c r="AX92" i="6"/>
  <c r="AT987" i="6"/>
  <c r="BC1230" i="4"/>
  <c r="AT89" i="2"/>
  <c r="BC102" i="4"/>
  <c r="AX349" i="8"/>
  <c r="AW132" i="14"/>
  <c r="AT358" i="8"/>
  <c r="AT872" i="16"/>
  <c r="AX605" i="2"/>
  <c r="AX464" i="16"/>
  <c r="BG182" i="4"/>
  <c r="AX848" i="2"/>
  <c r="AX1106" i="2"/>
  <c r="AX990" i="16"/>
  <c r="AT1093" i="10"/>
  <c r="AT1077" i="2"/>
  <c r="AT272" i="8"/>
  <c r="AT591" i="2"/>
  <c r="AT333" i="16"/>
  <c r="AT501" i="8"/>
  <c r="AT231" i="8"/>
  <c r="AT1165" i="10"/>
  <c r="AX182" i="16"/>
  <c r="AT835" i="8"/>
  <c r="AW80" i="14"/>
  <c r="BG118" i="4"/>
  <c r="AT180" i="2"/>
  <c r="AX696" i="2"/>
  <c r="AT1259" i="16"/>
  <c r="AT166" i="6"/>
  <c r="AX375" i="8"/>
  <c r="AX785" i="8"/>
  <c r="AT217" i="10"/>
  <c r="BG528" i="4"/>
  <c r="BC794" i="4"/>
  <c r="AX1219" i="8"/>
  <c r="AT257" i="6"/>
  <c r="AX310" i="2"/>
  <c r="AW836" i="14"/>
  <c r="AT372" i="6"/>
  <c r="AX912" i="16"/>
  <c r="AX568" i="8"/>
  <c r="AT64" i="2"/>
  <c r="AT64" i="16"/>
  <c r="AT1041" i="2"/>
  <c r="AT1043" i="2" s="1"/>
  <c r="AT1044" i="2" s="1"/>
  <c r="AT516" i="6"/>
  <c r="AT518" i="6" s="1"/>
  <c r="AT519" i="6" s="1"/>
  <c r="AX463" i="2"/>
  <c r="AT1013" i="2"/>
  <c r="AX414" i="6"/>
  <c r="BG541" i="4"/>
  <c r="AT414" i="16"/>
  <c r="AT551" i="10"/>
  <c r="AT320" i="8"/>
  <c r="AX783" i="6"/>
  <c r="AX475" i="8"/>
  <c r="AT1256" i="6"/>
  <c r="AT336" i="6"/>
  <c r="AX770" i="2"/>
  <c r="AT897" i="6"/>
  <c r="AX1154" i="8"/>
  <c r="AT1011" i="10"/>
  <c r="BG348" i="4"/>
  <c r="AX618" i="2"/>
  <c r="AT666" i="2"/>
  <c r="AT487" i="8"/>
  <c r="AT283" i="2"/>
  <c r="AX1194" i="16"/>
  <c r="AT1192" i="16"/>
  <c r="AX783" i="12"/>
  <c r="AX462" i="10"/>
  <c r="AX746" i="8"/>
  <c r="AW528" i="14"/>
  <c r="AX617" i="10"/>
  <c r="AT1256" i="10"/>
  <c r="BC180" i="4"/>
  <c r="BC1030" i="4"/>
  <c r="BC1031" i="4" s="1"/>
  <c r="AT1013" i="6"/>
  <c r="BC513" i="4"/>
  <c r="AT744" i="8"/>
  <c r="AT847" i="6"/>
  <c r="AX886" i="12"/>
  <c r="AX603" i="12"/>
  <c r="AW207" i="14"/>
  <c r="AT615" i="10"/>
  <c r="AX605" i="6"/>
  <c r="AX772" i="16"/>
  <c r="AX553" i="2"/>
  <c r="AW810" i="14"/>
  <c r="AX219" i="2"/>
  <c r="AT1104" i="2"/>
  <c r="AX349" i="6"/>
  <c r="AX118" i="12"/>
  <c r="AT37" i="8"/>
  <c r="AX321" i="10"/>
  <c r="AX386" i="12"/>
  <c r="AT273" i="8"/>
  <c r="AT275" i="8" s="1"/>
  <c r="AT276" i="8" s="1"/>
  <c r="AX1234" i="16"/>
  <c r="AX387" i="2"/>
  <c r="AX503" i="8"/>
  <c r="AX233" i="8"/>
  <c r="AX130" i="2"/>
  <c r="AT1067" i="8"/>
  <c r="BG1052" i="4"/>
  <c r="AX503" i="12"/>
  <c r="AT181" i="6"/>
  <c r="BC116" i="4"/>
  <c r="AX105" i="2"/>
  <c r="AT694" i="2"/>
  <c r="AT1260" i="16"/>
  <c r="AT1262" i="16" s="1"/>
  <c r="AT1263" i="16" s="1"/>
  <c r="AX168" i="6"/>
  <c r="AT373" i="8"/>
  <c r="AT783" i="8"/>
  <c r="AX219" i="10"/>
  <c r="BC526" i="4"/>
  <c r="AT283" i="8"/>
  <c r="AW1079" i="14"/>
  <c r="AW696" i="14"/>
  <c r="AW1131" i="14"/>
  <c r="BG657" i="4"/>
  <c r="AX119" i="2"/>
  <c r="AX1079" i="10"/>
  <c r="AX1132" i="6"/>
  <c r="AT566" i="8"/>
  <c r="AX66" i="2"/>
  <c r="AW105" i="14"/>
  <c r="AX286" i="10"/>
  <c r="AX837" i="6"/>
  <c r="AX40" i="10"/>
  <c r="AX144" i="2"/>
  <c r="AX1015" i="2"/>
  <c r="AT412" i="6"/>
  <c r="BC539" i="4"/>
  <c r="AT413" i="16"/>
  <c r="AX553" i="10"/>
  <c r="AX400" i="6"/>
  <c r="AT427" i="6"/>
  <c r="AX1221" i="16"/>
  <c r="AT781" i="6"/>
  <c r="AT473" i="8"/>
  <c r="AX1258" i="6"/>
  <c r="AT335" i="6"/>
  <c r="AT338" i="6" s="1"/>
  <c r="AT339" i="6" s="1"/>
  <c r="AT768" i="2"/>
  <c r="AT1152" i="8"/>
  <c r="AX66" i="12"/>
  <c r="BC346" i="4"/>
  <c r="AT616" i="2"/>
  <c r="AX668" i="2"/>
  <c r="AX1117" i="10"/>
  <c r="AT282" i="6"/>
  <c r="AX939" i="10"/>
  <c r="AT1259" i="8"/>
  <c r="BG784" i="4"/>
  <c r="BC782" i="4"/>
  <c r="AX476" i="16"/>
  <c r="AT615" i="6"/>
  <c r="AX849" i="6"/>
  <c r="AT770" i="16"/>
  <c r="AX590" i="16"/>
  <c r="BG744" i="4"/>
  <c r="AX1052" i="12"/>
  <c r="AW347" i="14"/>
  <c r="AX1015" i="6"/>
  <c r="BG515" i="4"/>
  <c r="AX516" i="2"/>
  <c r="AX604" i="8"/>
  <c r="AX1026" i="6"/>
  <c r="AX1180" i="6"/>
  <c r="AT117" i="8"/>
  <c r="AT685" i="2"/>
  <c r="AT686" i="2" s="1"/>
  <c r="AT464" i="8"/>
  <c r="AX462" i="12"/>
  <c r="AX1155" i="12"/>
  <c r="AT603" i="6"/>
  <c r="AT551" i="2"/>
  <c r="AT217" i="2"/>
  <c r="AX1220" i="2"/>
  <c r="AT347" i="6"/>
  <c r="AX39" i="8"/>
  <c r="AT319" i="10"/>
  <c r="AX349" i="12"/>
  <c r="AT1232" i="16"/>
  <c r="AT385" i="2"/>
  <c r="AX220" i="16"/>
  <c r="AT128" i="2"/>
  <c r="BC770" i="4"/>
  <c r="AT887" i="2"/>
  <c r="AT1066" i="8"/>
  <c r="BC1050" i="4"/>
  <c r="AT182" i="6"/>
  <c r="AT184" i="6" s="1"/>
  <c r="AT185" i="6" s="1"/>
  <c r="AX695" i="16"/>
  <c r="AT130" i="8"/>
  <c r="AT103" i="2"/>
  <c r="BG1193" i="4"/>
  <c r="BC425" i="4"/>
  <c r="AT603" i="10"/>
  <c r="AW1271" i="14"/>
  <c r="AT883" i="8"/>
  <c r="AX285" i="8"/>
  <c r="AW1052" i="14"/>
  <c r="BC655" i="4"/>
  <c r="AT117" i="2"/>
  <c r="AT398" i="2"/>
  <c r="AT1077" i="10"/>
  <c r="AT1130" i="6"/>
  <c r="BG1015" i="4"/>
  <c r="AX707" i="2"/>
  <c r="AT1089" i="2"/>
  <c r="AT284" i="10"/>
  <c r="AT835" i="6"/>
  <c r="AT38" i="10"/>
  <c r="AT142" i="2"/>
  <c r="AX1079" i="16"/>
  <c r="AT618" i="8"/>
  <c r="AT398" i="6"/>
  <c r="AT1245" i="8"/>
  <c r="AT426" i="6"/>
  <c r="AW655" i="14"/>
  <c r="AT1219" i="16"/>
  <c r="AW1180" i="14"/>
  <c r="AX642" i="2"/>
  <c r="AX591" i="6"/>
  <c r="AT1090" i="8"/>
  <c r="AT631" i="6"/>
  <c r="AX131" i="16"/>
  <c r="BG1181" i="4"/>
  <c r="AX207" i="16"/>
  <c r="AX1040" i="6"/>
  <c r="BC505" i="4"/>
  <c r="BC506" i="4" s="1"/>
  <c r="AW195" i="14"/>
  <c r="AT1115" i="10"/>
  <c r="BC963" i="4"/>
  <c r="AX1193" i="10"/>
  <c r="AX527" i="10"/>
  <c r="AT950" i="2"/>
  <c r="BC742" i="4"/>
  <c r="BG849" i="4"/>
  <c r="AT514" i="2"/>
  <c r="AT602" i="8"/>
  <c r="AT1024" i="6"/>
  <c r="AX322" i="16"/>
  <c r="AT1178" i="6"/>
  <c r="AX119" i="8"/>
  <c r="AT463" i="8"/>
  <c r="AX92" i="16"/>
  <c r="AX1131" i="10"/>
  <c r="AX643" i="6"/>
  <c r="AX708" i="6"/>
  <c r="AT1218" i="2"/>
  <c r="BG669" i="4"/>
  <c r="AX1168" i="16"/>
  <c r="AT886" i="16"/>
  <c r="AX566" i="16"/>
  <c r="BG1156" i="4"/>
  <c r="AT683" i="6"/>
  <c r="AX1117" i="16"/>
  <c r="AT218" i="16"/>
  <c r="AX1118" i="12"/>
  <c r="BG772" i="4"/>
  <c r="AT886" i="2"/>
  <c r="AX401" i="8"/>
  <c r="BG696" i="4"/>
  <c r="AX1271" i="2"/>
  <c r="AT693" i="16"/>
  <c r="AX373" i="2"/>
  <c r="AX1053" i="6"/>
  <c r="AX132" i="8"/>
  <c r="AX503" i="10"/>
  <c r="BC1191" i="4"/>
  <c r="BG427" i="4"/>
  <c r="AX605" i="10"/>
  <c r="AX885" i="8"/>
  <c r="AX823" i="10"/>
  <c r="AX731" i="10"/>
  <c r="AX233" i="2"/>
  <c r="AT1131" i="8"/>
  <c r="AT1130" i="16"/>
  <c r="AT260" i="16"/>
  <c r="AT262" i="16" s="1"/>
  <c r="AT263" i="16" s="1"/>
  <c r="AX400" i="2"/>
  <c r="BC1013" i="4"/>
  <c r="AW553" i="14"/>
  <c r="AT705" i="2"/>
  <c r="AX1091" i="2"/>
  <c r="AT412" i="2"/>
  <c r="AX309" i="6"/>
  <c r="AX1027" i="16"/>
  <c r="AT1077" i="16"/>
  <c r="AT617" i="8"/>
  <c r="AW233" i="14"/>
  <c r="AX1247" i="8"/>
  <c r="BC913" i="4"/>
  <c r="AX259" i="12"/>
  <c r="AT640" i="2"/>
  <c r="AT589" i="6"/>
  <c r="AX1092" i="8"/>
  <c r="AT630" i="6"/>
  <c r="AT129" i="16"/>
  <c r="BC1179" i="4"/>
  <c r="AT205" i="16"/>
  <c r="AT1038" i="6"/>
  <c r="BG220" i="4"/>
  <c r="AW489" i="14"/>
  <c r="AT554" i="6"/>
  <c r="BG336" i="4"/>
  <c r="AT1102" i="16"/>
  <c r="AW911" i="14"/>
  <c r="AX167" i="12"/>
  <c r="AT680" i="10"/>
  <c r="AX1104" i="16"/>
  <c r="AX1168" i="12"/>
  <c r="BC847" i="4"/>
  <c r="AW939" i="14"/>
  <c r="AT320" i="16"/>
  <c r="AW950" i="14"/>
  <c r="AT1091" i="16"/>
  <c r="AT706" i="16"/>
  <c r="AW181" i="14"/>
  <c r="AT90" i="16"/>
  <c r="AX835" i="10"/>
  <c r="AT1129" i="10"/>
  <c r="AT641" i="6"/>
  <c r="AT706" i="6"/>
  <c r="AX758" i="12"/>
  <c r="BG1093" i="4"/>
  <c r="BC667" i="4"/>
  <c r="AT1166" i="16"/>
  <c r="AT887" i="16"/>
  <c r="AT564" i="16"/>
  <c r="BC1154" i="4"/>
  <c r="AT887" i="10"/>
  <c r="AT682" i="6"/>
  <c r="AT1115" i="16"/>
  <c r="AT166" i="8"/>
  <c r="BG1118" i="4"/>
  <c r="AT399" i="8"/>
  <c r="BC694" i="4"/>
  <c r="AT1269" i="2"/>
  <c r="AT371" i="2"/>
  <c r="AT1051" i="6"/>
  <c r="BG811" i="4"/>
  <c r="AT501" i="10"/>
  <c r="AX872" i="10"/>
  <c r="AW272" i="14"/>
  <c r="AX643" i="16"/>
  <c r="AX1272" i="10"/>
  <c r="AX553" i="16"/>
  <c r="AX926" i="12"/>
  <c r="AX284" i="12"/>
  <c r="AT821" i="10"/>
  <c r="AT729" i="10"/>
  <c r="AT871" i="8"/>
  <c r="AT231" i="2"/>
  <c r="AX965" i="12"/>
  <c r="AT1132" i="8"/>
  <c r="AT1134" i="8" s="1"/>
  <c r="AX1132" i="16"/>
  <c r="AT259" i="16"/>
  <c r="BG554" i="4"/>
  <c r="AX836" i="2"/>
  <c r="AT1026" i="10"/>
  <c r="AX414" i="2"/>
  <c r="AX1132" i="2"/>
  <c r="AT307" i="6"/>
  <c r="AT1025" i="16"/>
  <c r="AW144" i="14"/>
  <c r="AX1065" i="16"/>
  <c r="AW643" i="14"/>
  <c r="BG976" i="4"/>
  <c r="AT644" i="8"/>
  <c r="AX1092" i="12"/>
  <c r="BC912" i="4"/>
  <c r="BG924" i="4"/>
  <c r="AX694" i="8"/>
  <c r="AX655" i="2"/>
  <c r="AT1118" i="2"/>
  <c r="AT615" i="16"/>
  <c r="AT742" i="6"/>
  <c r="AX823" i="16"/>
  <c r="AX1066" i="6"/>
  <c r="AX514" i="12"/>
  <c r="AW925" i="14"/>
  <c r="AT668" i="16"/>
  <c r="AX1258" i="10"/>
  <c r="AX682" i="10"/>
  <c r="AX1156" i="10"/>
  <c r="BG965" i="4"/>
  <c r="AX912" i="2"/>
  <c r="AX785" i="16"/>
  <c r="AX386" i="6"/>
  <c r="AX669" i="12"/>
  <c r="AX284" i="6"/>
  <c r="AX233" i="12"/>
  <c r="AX1093" i="16"/>
  <c r="AX708" i="16"/>
  <c r="AT833" i="10"/>
  <c r="AT937" i="10"/>
  <c r="AX360" i="8"/>
  <c r="BC939" i="4"/>
  <c r="AT732" i="6"/>
  <c r="AX770" i="6"/>
  <c r="AX989" i="12"/>
  <c r="AX118" i="6"/>
  <c r="BC1091" i="4"/>
  <c r="AT143" i="6"/>
  <c r="AX245" i="10"/>
  <c r="AT849" i="10"/>
  <c r="AT1218" i="6"/>
  <c r="AT1206" i="10"/>
  <c r="AT886" i="10"/>
  <c r="AX708" i="10"/>
  <c r="AX168" i="8"/>
  <c r="BC1116" i="4"/>
  <c r="AX811" i="2"/>
  <c r="AX489" i="10"/>
  <c r="AX629" i="8"/>
  <c r="AW361" i="14"/>
  <c r="BC321" i="4"/>
  <c r="AX926" i="8"/>
  <c r="AT567" i="2"/>
  <c r="BC809" i="4"/>
  <c r="BG207" i="4"/>
  <c r="AW682" i="14"/>
  <c r="AT870" i="10"/>
  <c r="AT641" i="16"/>
  <c r="AW219" i="14"/>
  <c r="AT1270" i="10"/>
  <c r="AT551" i="16"/>
  <c r="AT167" i="16"/>
  <c r="BG733" i="4"/>
  <c r="AX873" i="8"/>
  <c r="AT105" i="8"/>
  <c r="AX1193" i="6"/>
  <c r="AX1131" i="12"/>
  <c r="AX207" i="2"/>
  <c r="BC552" i="4"/>
  <c r="AX694" i="6"/>
  <c r="AT834" i="2"/>
  <c r="AX1028" i="10"/>
  <c r="AT414" i="8"/>
  <c r="AT1130" i="2"/>
  <c r="AX360" i="6"/>
  <c r="AT1063" i="16"/>
  <c r="AX977" i="2"/>
  <c r="AX836" i="12"/>
  <c r="BC974" i="4"/>
  <c r="AT643" i="8"/>
  <c r="BC922" i="4"/>
  <c r="AT692" i="8"/>
  <c r="AT653" i="2"/>
  <c r="AT1119" i="2"/>
  <c r="AT1121" i="2" s="1"/>
  <c r="AT1122" i="2" s="1"/>
  <c r="AT1232" i="8"/>
  <c r="AX617" i="16"/>
  <c r="AX744" i="6"/>
  <c r="AW798" i="14"/>
  <c r="AT821" i="16"/>
  <c r="AT1064" i="6"/>
  <c r="AX542" i="10"/>
  <c r="AT910" i="2"/>
  <c r="AT850" i="10"/>
  <c r="AX1220" i="6"/>
  <c r="AX771" i="10"/>
  <c r="AT50" i="10"/>
  <c r="AX1208" i="10"/>
  <c r="AT706" i="10"/>
  <c r="AX322" i="2"/>
  <c r="AX245" i="2"/>
  <c r="AT809" i="2"/>
  <c r="AT487" i="10"/>
  <c r="AT51" i="2"/>
  <c r="AX335" i="10"/>
  <c r="AT627" i="8"/>
  <c r="BG323" i="4"/>
  <c r="AT924" i="8"/>
  <c r="AX1271" i="8"/>
  <c r="AT568" i="2"/>
  <c r="AT570" i="2" s="1"/>
  <c r="BC205" i="4"/>
  <c r="AT464" i="6"/>
  <c r="AT466" i="6" s="1"/>
  <c r="AT467" i="6" s="1"/>
  <c r="AX1246" i="16"/>
  <c r="AX284" i="16"/>
  <c r="AX219" i="6"/>
  <c r="AX169" i="16"/>
  <c r="BC360" i="4"/>
  <c r="BC731" i="4"/>
  <c r="AT106" i="8"/>
  <c r="AX616" i="12"/>
  <c r="AT1191" i="6"/>
  <c r="AW54" i="14"/>
  <c r="AX1258" i="2"/>
  <c r="AT205" i="2"/>
  <c r="AX28" i="12"/>
  <c r="AT900" i="2"/>
  <c r="AT692" i="6"/>
  <c r="AX374" i="12"/>
  <c r="AX1104" i="10"/>
  <c r="AT413" i="8"/>
  <c r="AW246" i="14"/>
  <c r="AT358" i="6"/>
  <c r="AT449" i="2"/>
  <c r="AT782" i="2"/>
  <c r="AW1220" i="14"/>
  <c r="AT975" i="2"/>
  <c r="AT1208" i="8"/>
  <c r="AX260" i="2"/>
  <c r="BC1166" i="4"/>
  <c r="AX1067" i="10"/>
  <c r="AT37" i="16"/>
  <c r="AX502" i="2"/>
  <c r="AX1234" i="8"/>
  <c r="AX810" i="10"/>
  <c r="AT540" i="10"/>
  <c r="AT768" i="6"/>
  <c r="AT116" i="6"/>
  <c r="AT964" i="10"/>
  <c r="AX145" i="6"/>
  <c r="AT243" i="10"/>
  <c r="BG1245" i="4"/>
  <c r="BG950" i="4"/>
  <c r="AX657" i="6"/>
  <c r="AX65" i="6"/>
  <c r="AT976" i="16"/>
  <c r="AT709" i="8"/>
  <c r="AW567" i="14"/>
  <c r="AT1191" i="10"/>
  <c r="AX1247" i="10"/>
  <c r="AT525" i="10"/>
  <c r="AW168" i="14"/>
  <c r="BG1066" i="4"/>
  <c r="BG260" i="4"/>
  <c r="AX26" i="2"/>
  <c r="AX1105" i="6"/>
  <c r="AT965" i="10"/>
  <c r="AT1116" i="8"/>
  <c r="AT796" i="16"/>
  <c r="AT769" i="10"/>
  <c r="AX52" i="10"/>
  <c r="AX233" i="16"/>
  <c r="AX195" i="12"/>
  <c r="AW1206" i="14"/>
  <c r="AT320" i="2"/>
  <c r="AT243" i="2"/>
  <c r="AX885" i="6"/>
  <c r="AX53" i="2"/>
  <c r="AT333" i="10"/>
  <c r="AT1038" i="8"/>
  <c r="AX873" i="6"/>
  <c r="AT91" i="8"/>
  <c r="AX528" i="2"/>
  <c r="AT1269" i="8"/>
  <c r="BC464" i="4"/>
  <c r="BG39" i="4"/>
  <c r="AT463" i="6"/>
  <c r="AT1244" i="16"/>
  <c r="AT282" i="16"/>
  <c r="AT217" i="6"/>
  <c r="BC987" i="4"/>
  <c r="BG362" i="4"/>
  <c r="AX796" i="8"/>
  <c r="AT1180" i="2"/>
  <c r="AX361" i="12"/>
  <c r="AT143" i="8"/>
  <c r="AT589" i="8"/>
  <c r="AT1256" i="2"/>
  <c r="AT899" i="2"/>
  <c r="AX1233" i="12"/>
  <c r="AT730" i="16"/>
  <c r="AT1102" i="10"/>
  <c r="AT514" i="8"/>
  <c r="AT950" i="8"/>
  <c r="AW731" i="14"/>
  <c r="AX451" i="2"/>
  <c r="AX784" i="2"/>
  <c r="AT1207" i="8"/>
  <c r="AT258" i="2"/>
  <c r="BG1168" i="4"/>
  <c r="BG413" i="4"/>
  <c r="AT742" i="10"/>
  <c r="AT1065" i="10"/>
  <c r="AX39" i="16"/>
  <c r="AX475" i="6"/>
  <c r="AX193" i="10"/>
  <c r="AT500" i="2"/>
  <c r="AX899" i="12"/>
  <c r="AX541" i="12"/>
  <c r="AW1065" i="14"/>
  <c r="AT808" i="10"/>
  <c r="AX809" i="6"/>
  <c r="BC938" i="4"/>
  <c r="AT883" i="6"/>
  <c r="AX1040" i="8"/>
  <c r="AW849" i="14"/>
  <c r="AT526" i="2"/>
  <c r="AT679" i="16"/>
  <c r="AX911" i="8"/>
  <c r="BG989" i="4"/>
  <c r="AT834" i="16"/>
  <c r="AT794" i="8"/>
  <c r="AX1182" i="2"/>
  <c r="AX145" i="8"/>
  <c r="AX591" i="8"/>
  <c r="AX449" i="12"/>
  <c r="AX1245" i="12"/>
  <c r="AX732" i="16"/>
  <c r="AX796" i="10"/>
  <c r="AX963" i="16"/>
  <c r="AX516" i="8"/>
  <c r="AX952" i="8"/>
  <c r="AW822" i="14"/>
  <c r="AT629" i="2"/>
  <c r="BG567" i="4"/>
  <c r="AW425" i="14"/>
  <c r="AW514" i="14"/>
  <c r="AX1013" i="16"/>
  <c r="BC411" i="4"/>
  <c r="AX744" i="10"/>
  <c r="AX938" i="6"/>
  <c r="AX770" i="8"/>
  <c r="AT795" i="2"/>
  <c r="AT473" i="6"/>
  <c r="AT191" i="10"/>
  <c r="AT256" i="8"/>
  <c r="AX872" i="12"/>
  <c r="AW590" i="14"/>
  <c r="AT848" i="16"/>
  <c r="AX476" i="12"/>
  <c r="AT807" i="6"/>
  <c r="AT733" i="6"/>
  <c r="BC1064" i="4"/>
  <c r="AT231" i="16"/>
  <c r="AX1014" i="8"/>
  <c r="AT871" i="6"/>
  <c r="AX93" i="8"/>
  <c r="BC463" i="4"/>
  <c r="BC37" i="4"/>
  <c r="BG616" i="4"/>
  <c r="AX489" i="8"/>
  <c r="AT41" i="6"/>
  <c r="BC1272" i="4"/>
  <c r="AX541" i="6"/>
  <c r="AX489" i="2"/>
  <c r="BG53" i="4"/>
  <c r="AX477" i="2"/>
  <c r="BC821" i="4"/>
  <c r="AT936" i="8"/>
  <c r="AT499" i="16"/>
  <c r="AX245" i="12"/>
  <c r="AT28" i="10"/>
  <c r="AT975" i="8"/>
  <c r="AX449" i="10"/>
  <c r="AX143" i="12"/>
  <c r="BG144" i="4"/>
  <c r="AX1206" i="6"/>
  <c r="AW400" i="14"/>
  <c r="AT542" i="2"/>
  <c r="AT544" i="2" s="1"/>
  <c r="AT545" i="2" s="1"/>
  <c r="AX167" i="10"/>
  <c r="AX950" i="16"/>
  <c r="AX79" i="8"/>
  <c r="AT230" i="6"/>
  <c r="AX334" i="12"/>
  <c r="AX629" i="12"/>
  <c r="AT1012" i="8"/>
  <c r="BC1038" i="4"/>
  <c r="AX798" i="12"/>
  <c r="AW1155" i="14"/>
  <c r="AT898" i="10"/>
  <c r="AT179" i="10"/>
  <c r="AW1234" i="14"/>
  <c r="AX207" i="8"/>
  <c r="AT192" i="8"/>
  <c r="AX824" i="12"/>
  <c r="BG1258" i="4"/>
  <c r="AT403" i="10"/>
  <c r="AT404" i="10" s="1"/>
  <c r="AX694" i="12"/>
  <c r="BC614" i="4"/>
  <c r="AX681" i="16"/>
  <c r="AT909" i="8"/>
  <c r="AX924" i="10"/>
  <c r="AX836" i="16"/>
  <c r="BC641" i="4"/>
  <c r="AX52" i="8"/>
  <c r="AW462" i="14"/>
  <c r="AX78" i="16"/>
  <c r="AT66" i="8"/>
  <c r="AX272" i="6"/>
  <c r="AW990" i="14"/>
  <c r="BG477" i="4"/>
  <c r="AT1180" i="8"/>
  <c r="AX181" i="8"/>
  <c r="AT794" i="10"/>
  <c r="AT961" i="16"/>
  <c r="AW449" i="14"/>
  <c r="AT451" i="6"/>
  <c r="AX334" i="2"/>
  <c r="AX131" i="6"/>
  <c r="AX143" i="16"/>
  <c r="AX631" i="2"/>
  <c r="BC565" i="4"/>
  <c r="AT656" i="8"/>
  <c r="AT1011" i="16"/>
  <c r="BC271" i="4"/>
  <c r="AT987" i="8"/>
  <c r="AT936" i="6"/>
  <c r="AT768" i="8"/>
  <c r="AX797" i="2"/>
  <c r="AT682" i="8"/>
  <c r="AX258" i="8"/>
  <c r="AT351" i="10"/>
  <c r="AT352" i="10" s="1"/>
  <c r="AX503" i="6"/>
  <c r="AX850" i="16"/>
  <c r="AT1245" i="10"/>
  <c r="AT1103" i="6"/>
  <c r="AX1118" i="8"/>
  <c r="AT129" i="10"/>
  <c r="AX978" i="12"/>
  <c r="AT539" i="6"/>
  <c r="AT475" i="2"/>
  <c r="AX78" i="2"/>
  <c r="AX669" i="6"/>
  <c r="AT27" i="10"/>
  <c r="BC490" i="4"/>
  <c r="AX811" i="16"/>
  <c r="AX273" i="10"/>
  <c r="AX1247" i="2"/>
  <c r="AT447" i="10"/>
  <c r="BC142" i="4"/>
  <c r="AT1204" i="6"/>
  <c r="AW976" i="14"/>
  <c r="AT541" i="2"/>
  <c r="AT744" i="2"/>
  <c r="AT165" i="10"/>
  <c r="AT948" i="16"/>
  <c r="AW66" i="14"/>
  <c r="BG1040" i="4"/>
  <c r="AX1181" i="12"/>
  <c r="AX900" i="10"/>
  <c r="AX181" i="10"/>
  <c r="AT205" i="8"/>
  <c r="AX194" i="8"/>
  <c r="BC1256" i="4"/>
  <c r="AX273" i="2"/>
  <c r="BG683" i="4"/>
  <c r="AT307" i="8"/>
  <c r="BG873" i="4"/>
  <c r="AX590" i="10"/>
  <c r="AT897" i="16"/>
  <c r="AX1167" i="6"/>
  <c r="AX668" i="10"/>
  <c r="AT922" i="10"/>
  <c r="AT963" i="2"/>
  <c r="AX427" i="10"/>
  <c r="BG643" i="4"/>
  <c r="AT50" i="8"/>
  <c r="AW386" i="14"/>
  <c r="AT76" i="16"/>
  <c r="AT67" i="8"/>
  <c r="AT270" i="6"/>
  <c r="BG836" i="4"/>
  <c r="BC475" i="4"/>
  <c r="AX1182" i="8"/>
  <c r="AT179" i="8"/>
  <c r="AT450" i="6"/>
  <c r="AT332" i="2"/>
  <c r="AT129" i="6"/>
  <c r="AT141" i="16"/>
  <c r="BC899" i="4"/>
  <c r="AX824" i="2"/>
  <c r="AX824" i="6"/>
  <c r="AT1155" i="6"/>
  <c r="AT756" i="16"/>
  <c r="AT657" i="8"/>
  <c r="AX991" i="10"/>
  <c r="BG273" i="4"/>
  <c r="AX989" i="8"/>
  <c r="AT195" i="6"/>
  <c r="AT144" i="10"/>
  <c r="AT1052" i="2"/>
  <c r="AX1040" i="16"/>
  <c r="AT683" i="8"/>
  <c r="AT685" i="8" s="1"/>
  <c r="AT686" i="8" s="1"/>
  <c r="AT501" i="6"/>
  <c r="AX208" i="10"/>
  <c r="BG374" i="4"/>
  <c r="AT1218" i="10"/>
  <c r="AX937" i="12"/>
  <c r="AT384" i="6"/>
  <c r="AT708" i="8"/>
  <c r="BG823" i="4"/>
  <c r="AX938" i="8"/>
  <c r="AX501" i="16"/>
  <c r="AW477" i="14"/>
  <c r="AX977" i="8"/>
  <c r="AW1193" i="14"/>
  <c r="AT24" i="2"/>
  <c r="AT77" i="8"/>
  <c r="AX232" i="6"/>
  <c r="AW541" i="14"/>
  <c r="BC1273" i="4"/>
  <c r="BC51" i="4"/>
  <c r="AT1270" i="6"/>
  <c r="BC388" i="4"/>
  <c r="AT76" i="2"/>
  <c r="AT488" i="6"/>
  <c r="BC489" i="4"/>
  <c r="AT809" i="16"/>
  <c r="AT271" i="10"/>
  <c r="AT1245" i="2"/>
  <c r="AX873" i="2"/>
  <c r="AX425" i="12"/>
  <c r="BG1221" i="4"/>
  <c r="AX746" i="2"/>
  <c r="AX373" i="10"/>
  <c r="AW617" i="14"/>
  <c r="AX528" i="6"/>
  <c r="AT204" i="6"/>
  <c r="AT896" i="8"/>
  <c r="AT912" i="6"/>
  <c r="AW322" i="14"/>
  <c r="AX54" i="6"/>
  <c r="AW771" i="14"/>
  <c r="AT306" i="10"/>
  <c r="BG1206" i="4"/>
  <c r="AT271" i="2"/>
  <c r="BC681" i="4"/>
  <c r="AX1052" i="8"/>
  <c r="AX321" i="12"/>
  <c r="AX309" i="8"/>
  <c r="BC871" i="4"/>
  <c r="AT588" i="10"/>
  <c r="AX899" i="16"/>
  <c r="AT1165" i="6"/>
  <c r="AT666" i="10"/>
  <c r="AW604" i="14"/>
  <c r="AX965" i="2"/>
  <c r="AT425" i="10"/>
  <c r="BG65" i="4"/>
  <c r="AW669" i="14"/>
  <c r="AT756" i="2"/>
  <c r="BC834" i="4"/>
  <c r="AT923" i="2"/>
  <c r="AT1105" i="8"/>
  <c r="AW117" i="14"/>
  <c r="BG194" i="4"/>
  <c r="AT566" i="6"/>
  <c r="AT269" i="16"/>
  <c r="AT473" i="10"/>
  <c r="BC900" i="4"/>
  <c r="AT822" i="2"/>
  <c r="AT822" i="6"/>
  <c r="AT1156" i="6"/>
  <c r="AT1158" i="6" s="1"/>
  <c r="AT1159" i="6" s="1"/>
  <c r="AX758" i="16"/>
  <c r="AX1093" i="6"/>
  <c r="AT989" i="10"/>
  <c r="AX1040" i="12"/>
  <c r="AT361" i="2"/>
  <c r="AT194" i="6"/>
  <c r="AT145" i="10"/>
  <c r="AT147" i="10" s="1"/>
  <c r="AX1054" i="2"/>
  <c r="AT1038" i="16"/>
  <c r="AX527" i="12"/>
  <c r="AX1193" i="2"/>
  <c r="BG80" i="4"/>
  <c r="AT206" i="10"/>
  <c r="BC372" i="4"/>
  <c r="AX1220" i="10"/>
  <c r="AX592" i="12"/>
  <c r="AT63" i="6"/>
  <c r="BC258" i="4"/>
  <c r="AX798" i="16"/>
  <c r="AT40" i="6"/>
  <c r="AT487" i="2"/>
  <c r="AX490" i="6"/>
  <c r="AX131" i="10"/>
  <c r="AT952" i="10"/>
  <c r="AT667" i="6"/>
  <c r="AX308" i="12"/>
  <c r="AX1272" i="6"/>
  <c r="AX952" i="2"/>
  <c r="AT951" i="10"/>
  <c r="AT1249" i="6"/>
  <c r="AT1250" i="6" s="1"/>
  <c r="BC387" i="4"/>
  <c r="AX874" i="16"/>
  <c r="AX285" i="2"/>
  <c r="AX744" i="12"/>
  <c r="AT603" i="2"/>
  <c r="AT462" i="16"/>
  <c r="AX1079" i="8"/>
  <c r="AT871" i="2"/>
  <c r="AW965" i="14"/>
  <c r="AX219" i="12"/>
  <c r="BC1219" i="4"/>
  <c r="AT371" i="10"/>
  <c r="BG233" i="4"/>
  <c r="AX938" i="16"/>
  <c r="AT526" i="6"/>
  <c r="AT425" i="8"/>
  <c r="AW900" i="14"/>
  <c r="AX206" i="6"/>
  <c r="AX898" i="8"/>
  <c r="AT913" i="6"/>
  <c r="AT52" i="6"/>
  <c r="AX321" i="6"/>
  <c r="AX207" i="12"/>
  <c r="AX308" i="10"/>
  <c r="BC1204" i="4"/>
  <c r="AW1039" i="14"/>
  <c r="AT1050" i="8"/>
  <c r="AW1106" i="14"/>
  <c r="AX348" i="16"/>
  <c r="AX194" i="2"/>
  <c r="AX515" i="10"/>
  <c r="AT796" i="6"/>
  <c r="AX951" i="6"/>
  <c r="AT102" i="10"/>
  <c r="AX362" i="16"/>
  <c r="BC63" i="4"/>
  <c r="AX656" i="10"/>
  <c r="AX758" i="2"/>
  <c r="BG709" i="4"/>
  <c r="AX925" i="2"/>
  <c r="AT1106" i="8"/>
  <c r="AT1108" i="8" s="1"/>
  <c r="AT1109" i="8" s="1"/>
  <c r="AX567" i="12"/>
  <c r="AW1027" i="14"/>
  <c r="BC192" i="4"/>
  <c r="AT448" i="16"/>
  <c r="AX1207" i="12"/>
  <c r="AT656" i="16"/>
  <c r="AX568" i="6"/>
  <c r="AX271" i="16"/>
  <c r="AX475" i="10"/>
  <c r="AX93" i="12"/>
  <c r="AT334" i="8"/>
  <c r="AT1091" i="6"/>
  <c r="AX78" i="6"/>
  <c r="AT567" i="10"/>
  <c r="AT50" i="16"/>
  <c r="AT362" i="2"/>
  <c r="AT364" i="2" s="1"/>
  <c r="AT365" i="2" s="1"/>
  <c r="AT385" i="8"/>
  <c r="BG91" i="4"/>
  <c r="AX1194" i="12"/>
  <c r="AW629" i="14"/>
  <c r="AT1152" i="16"/>
  <c r="BC243" i="4"/>
  <c r="AT1191" i="2"/>
  <c r="BC78" i="4"/>
  <c r="AT1155" i="2"/>
  <c r="AT401" i="16"/>
  <c r="AX386" i="16"/>
  <c r="AX427" i="16"/>
  <c r="AX375" i="16"/>
  <c r="AX169" i="2"/>
  <c r="AT783" i="16"/>
  <c r="BC948" i="4"/>
  <c r="AT1077" i="8"/>
  <c r="AX79" i="12"/>
  <c r="AT91" i="10"/>
  <c r="AX260" i="10"/>
  <c r="AT385" i="10"/>
  <c r="AX540" i="16"/>
  <c r="BG28" i="4"/>
  <c r="AX695" i="10"/>
  <c r="BC231" i="4"/>
  <c r="AT936" i="16"/>
  <c r="AX427" i="8"/>
  <c r="AX964" i="6"/>
  <c r="AX822" i="8"/>
  <c r="AX757" i="10"/>
  <c r="BG168" i="4"/>
  <c r="AX1026" i="12"/>
  <c r="AT319" i="6"/>
  <c r="AT1027" i="2"/>
  <c r="AX1066" i="12"/>
  <c r="AX759" i="8"/>
  <c r="AT978" i="6"/>
  <c r="AT980" i="6" s="1"/>
  <c r="AT981" i="6" s="1"/>
  <c r="AT346" i="16"/>
  <c r="AT192" i="2"/>
  <c r="AT513" i="10"/>
  <c r="AX798" i="6"/>
  <c r="AT949" i="6"/>
  <c r="AX104" i="10"/>
  <c r="AT360" i="16"/>
  <c r="BG604" i="4"/>
  <c r="AT654" i="10"/>
  <c r="BC707" i="4"/>
  <c r="AX104" i="16"/>
  <c r="AX1272" i="16"/>
  <c r="AT411" i="10"/>
  <c r="AT102" i="6"/>
  <c r="AX450" i="16"/>
  <c r="AT657" i="16"/>
  <c r="AT847" i="8"/>
  <c r="BC941" i="4"/>
  <c r="BC942" i="4" s="1"/>
  <c r="AT425" i="2"/>
  <c r="AX1233" i="6"/>
  <c r="AX336" i="8"/>
  <c r="AX78" i="10"/>
  <c r="AT76" i="6"/>
  <c r="AT568" i="10"/>
  <c r="AX52" i="16"/>
  <c r="AW412" i="14"/>
  <c r="AX387" i="8"/>
  <c r="BC89" i="4"/>
  <c r="AX28" i="8"/>
  <c r="AX193" i="16"/>
  <c r="AX1154" i="16"/>
  <c r="BG245" i="4"/>
  <c r="AT1156" i="2"/>
  <c r="BC594" i="4"/>
  <c r="BC595" i="4" s="1"/>
  <c r="AT400" i="16"/>
  <c r="AT384" i="16"/>
  <c r="AX1220" i="12"/>
  <c r="AT425" i="16"/>
  <c r="AT373" i="16"/>
  <c r="BG1105" i="4"/>
  <c r="AT167" i="2"/>
  <c r="AT954" i="10" l="1"/>
  <c r="AT955" i="10" s="1"/>
  <c r="AT416" i="8"/>
  <c r="AT417" i="8" s="1"/>
  <c r="BC1275" i="4"/>
  <c r="AT735" i="8"/>
  <c r="AT736" i="8" s="1"/>
  <c r="AT30" i="10"/>
  <c r="AT31" i="10" s="1"/>
  <c r="AT889" i="16"/>
  <c r="AT890" i="16" s="1"/>
  <c r="AT570" i="10"/>
  <c r="AT1210" i="8"/>
  <c r="AT1211" i="8" s="1"/>
  <c r="AT453" i="6"/>
  <c r="AT454" i="6" s="1"/>
  <c r="AT915" i="6"/>
  <c r="AT916" i="6" s="1"/>
  <c r="AT69" i="8"/>
  <c r="AT70" i="8" s="1"/>
  <c r="AT967" i="10"/>
  <c r="AT968" i="10" s="1"/>
  <c r="AT108" i="8"/>
  <c r="AT109" i="8" s="1"/>
  <c r="AT659" i="16"/>
  <c r="AT660" i="16" s="1"/>
  <c r="AT659" i="8"/>
  <c r="AT660" i="8" s="1"/>
  <c r="AT711" i="8"/>
  <c r="AT646" i="8"/>
  <c r="AT647" i="8" s="1"/>
  <c r="AT205" i="6"/>
  <c r="AT757" i="16"/>
  <c r="BC193" i="4"/>
  <c r="BG66" i="4"/>
  <c r="AT372" i="10"/>
  <c r="AX233" i="6"/>
  <c r="BG824" i="4"/>
  <c r="AT990" i="10"/>
  <c r="AT273" i="2"/>
  <c r="AT77" i="2"/>
  <c r="AT130" i="6"/>
  <c r="BC477" i="4"/>
  <c r="AT835" i="16"/>
  <c r="AX168" i="10"/>
  <c r="AX490" i="2"/>
  <c r="AX771" i="8"/>
  <c r="AX450" i="12"/>
  <c r="AT910" i="8"/>
  <c r="AW732" i="14"/>
  <c r="AT527" i="2"/>
  <c r="AT1247" i="10"/>
  <c r="BC1244" i="4"/>
  <c r="AT809" i="10"/>
  <c r="AX1105" i="10"/>
  <c r="AT1245" i="16"/>
  <c r="AT334" i="10"/>
  <c r="AT1028" i="10"/>
  <c r="AX630" i="8"/>
  <c r="AX771" i="6"/>
  <c r="AT1093" i="16"/>
  <c r="AT1155" i="10"/>
  <c r="AT1065" i="6"/>
  <c r="AT552" i="16"/>
  <c r="BC1092" i="4"/>
  <c r="AX310" i="6"/>
  <c r="AT401" i="8"/>
  <c r="AX567" i="16"/>
  <c r="AX93" i="16"/>
  <c r="BC848" i="4"/>
  <c r="AX643" i="2"/>
  <c r="AX1080" i="16"/>
  <c r="AT603" i="8"/>
  <c r="AT939" i="10"/>
  <c r="AX554" i="10"/>
  <c r="AT836" i="6"/>
  <c r="BC657" i="4"/>
  <c r="AX604" i="12"/>
  <c r="BC181" i="4"/>
  <c r="AT334" i="16"/>
  <c r="AT557" i="6"/>
  <c r="AT558" i="6" s="1"/>
  <c r="AT616" i="6"/>
  <c r="AT975" i="10"/>
  <c r="AT1232" i="6"/>
  <c r="AX1273" i="16"/>
  <c r="AT1054" i="2"/>
  <c r="BG195" i="4"/>
  <c r="AX310" i="8"/>
  <c r="AT53" i="6"/>
  <c r="AT746" i="2"/>
  <c r="AT231" i="6"/>
  <c r="BC822" i="4"/>
  <c r="AT991" i="10"/>
  <c r="AT272" i="2"/>
  <c r="AW67" i="14"/>
  <c r="AT849" i="16"/>
  <c r="AT333" i="2"/>
  <c r="BC476" i="4"/>
  <c r="AX837" i="16"/>
  <c r="AT166" i="10"/>
  <c r="AT488" i="2"/>
  <c r="AT93" i="8"/>
  <c r="AX939" i="6"/>
  <c r="AT1246" i="10"/>
  <c r="BG1246" i="4"/>
  <c r="AX375" i="12"/>
  <c r="AX617" i="12"/>
  <c r="AX336" i="10"/>
  <c r="AT1027" i="10"/>
  <c r="AT872" i="8"/>
  <c r="AT628" i="8"/>
  <c r="AT769" i="6"/>
  <c r="AX234" i="12"/>
  <c r="AX683" i="10"/>
  <c r="AX824" i="16"/>
  <c r="AX1093" i="12"/>
  <c r="AT1132" i="2"/>
  <c r="AX554" i="16"/>
  <c r="AX759" i="12"/>
  <c r="AX260" i="12"/>
  <c r="AT503" i="10"/>
  <c r="AT565" i="16"/>
  <c r="AT91" i="16"/>
  <c r="BG850" i="4"/>
  <c r="AT641" i="2"/>
  <c r="AT1078" i="16"/>
  <c r="AX605" i="8"/>
  <c r="AT552" i="10"/>
  <c r="AT286" i="10"/>
  <c r="AT218" i="2"/>
  <c r="AT769" i="2"/>
  <c r="BG542" i="4"/>
  <c r="AT568" i="8"/>
  <c r="BG529" i="4"/>
  <c r="BC117" i="4"/>
  <c r="AT464" i="16"/>
  <c r="AT321" i="8"/>
  <c r="AX1106" i="12"/>
  <c r="AT594" i="2"/>
  <c r="AT595" i="2" s="1"/>
  <c r="AX618" i="6"/>
  <c r="AX977" i="10"/>
  <c r="AX1234" i="2"/>
  <c r="AX554" i="8"/>
  <c r="AT284" i="2"/>
  <c r="AX272" i="16"/>
  <c r="AX952" i="6"/>
  <c r="AX220" i="12"/>
  <c r="AT874" i="16"/>
  <c r="AT130" i="10"/>
  <c r="AT1219" i="10"/>
  <c r="AW118" i="14"/>
  <c r="AT308" i="8"/>
  <c r="AT54" i="6"/>
  <c r="AT56" i="6" s="1"/>
  <c r="AT57" i="6" s="1"/>
  <c r="AT745" i="2"/>
  <c r="AX669" i="10"/>
  <c r="AT850" i="16"/>
  <c r="AT852" i="16" s="1"/>
  <c r="AX335" i="2"/>
  <c r="AX925" i="10"/>
  <c r="AT540" i="6"/>
  <c r="AT92" i="8"/>
  <c r="AT937" i="6"/>
  <c r="AW823" i="14"/>
  <c r="AT590" i="8"/>
  <c r="AW1066" i="14"/>
  <c r="AW1207" i="14"/>
  <c r="AT1233" i="8"/>
  <c r="AT770" i="10"/>
  <c r="AX745" i="6"/>
  <c r="AX874" i="8"/>
  <c r="AT488" i="10"/>
  <c r="AT681" i="10"/>
  <c r="AT822" i="16"/>
  <c r="AT1131" i="2"/>
  <c r="AT1271" i="10"/>
  <c r="AT889" i="10"/>
  <c r="AT890" i="10" s="1"/>
  <c r="AX168" i="12"/>
  <c r="AT502" i="10"/>
  <c r="AX1041" i="6"/>
  <c r="AW1272" i="14"/>
  <c r="AX1156" i="12"/>
  <c r="AT515" i="2"/>
  <c r="AX850" i="6"/>
  <c r="AT285" i="10"/>
  <c r="BG1053" i="4"/>
  <c r="AX220" i="2"/>
  <c r="AX887" i="12"/>
  <c r="AX618" i="10"/>
  <c r="AX771" i="2"/>
  <c r="BC540" i="4"/>
  <c r="AT567" i="8"/>
  <c r="BC527" i="4"/>
  <c r="BG119" i="4"/>
  <c r="AT463" i="16"/>
  <c r="AX323" i="8"/>
  <c r="AT1232" i="2"/>
  <c r="AT552" i="8"/>
  <c r="AT131" i="8"/>
  <c r="BC772" i="4"/>
  <c r="AT1039" i="6"/>
  <c r="AW1181" i="14"/>
  <c r="AT516" i="2"/>
  <c r="AT518" i="2" s="1"/>
  <c r="AT519" i="2" s="1"/>
  <c r="AT848" i="6"/>
  <c r="AX1118" i="10"/>
  <c r="AT1257" i="6"/>
  <c r="AW1132" i="14"/>
  <c r="AX169" i="6"/>
  <c r="BC1051" i="4"/>
  <c r="AW811" i="14"/>
  <c r="AT616" i="10"/>
  <c r="AT413" i="6"/>
  <c r="AX913" i="16"/>
  <c r="AT605" i="2"/>
  <c r="BG797" i="4"/>
  <c r="AT836" i="8"/>
  <c r="AX1080" i="2"/>
  <c r="AT923" i="6"/>
  <c r="AT937" i="8"/>
  <c r="AX388" i="8"/>
  <c r="AX476" i="10"/>
  <c r="AX568" i="12"/>
  <c r="AT694" i="10"/>
  <c r="AX132" i="10"/>
  <c r="AT502" i="6"/>
  <c r="AW991" i="14"/>
  <c r="AT743" i="10"/>
  <c r="AX874" i="6"/>
  <c r="BC733" i="4"/>
  <c r="AX285" i="6"/>
  <c r="AX1092" i="2"/>
  <c r="AX758" i="10"/>
  <c r="BC1220" i="4"/>
  <c r="AX1041" i="16"/>
  <c r="AT1166" i="6"/>
  <c r="AT193" i="8"/>
  <c r="AT1247" i="2"/>
  <c r="AT503" i="6"/>
  <c r="AT505" i="6" s="1"/>
  <c r="AT506" i="6" s="1"/>
  <c r="AT271" i="6"/>
  <c r="AW401" i="14"/>
  <c r="AW591" i="14"/>
  <c r="AX745" i="10"/>
  <c r="AT951" i="8"/>
  <c r="AT144" i="8"/>
  <c r="AX542" i="12"/>
  <c r="BG414" i="4"/>
  <c r="AT872" i="6"/>
  <c r="AX1106" i="6"/>
  <c r="AT501" i="2"/>
  <c r="AW1221" i="14"/>
  <c r="AX1221" i="6"/>
  <c r="AX618" i="16"/>
  <c r="AX695" i="6"/>
  <c r="BC732" i="4"/>
  <c r="BC206" i="4"/>
  <c r="AT811" i="2"/>
  <c r="AT813" i="2" s="1"/>
  <c r="AT814" i="2" s="1"/>
  <c r="AT283" i="6"/>
  <c r="AT1257" i="10"/>
  <c r="AT413" i="2"/>
  <c r="AT642" i="16"/>
  <c r="AW912" i="14"/>
  <c r="BC915" i="4"/>
  <c r="BC916" i="4" s="1"/>
  <c r="AT1090" i="2"/>
  <c r="AT232" i="2"/>
  <c r="AT132" i="8"/>
  <c r="BC771" i="4"/>
  <c r="AT1167" i="16"/>
  <c r="AT118" i="8"/>
  <c r="AX208" i="16"/>
  <c r="AX463" i="12"/>
  <c r="BG516" i="4"/>
  <c r="AT1116" i="10"/>
  <c r="AX1259" i="6"/>
  <c r="AW106" i="14"/>
  <c r="AT167" i="6"/>
  <c r="AT1069" i="8"/>
  <c r="AT1070" i="8" s="1"/>
  <c r="AX387" i="12"/>
  <c r="AT414" i="6"/>
  <c r="AT416" i="6" s="1"/>
  <c r="AT417" i="6" s="1"/>
  <c r="AT911" i="16"/>
  <c r="AT604" i="2"/>
  <c r="AW1093" i="14"/>
  <c r="AT65" i="16"/>
  <c r="BC795" i="4"/>
  <c r="AT837" i="8"/>
  <c r="AT1078" i="2"/>
  <c r="BG105" i="4"/>
  <c r="AT427" i="2"/>
  <c r="AX925" i="6"/>
  <c r="AT1262" i="8"/>
  <c r="AT1263" i="8" s="1"/>
  <c r="AT873" i="16"/>
  <c r="AT270" i="16"/>
  <c r="AT1039" i="16"/>
  <c r="AT1234" i="8"/>
  <c r="AX490" i="10"/>
  <c r="AW951" i="14"/>
  <c r="AX234" i="2"/>
  <c r="BC244" i="4"/>
  <c r="AT539" i="16"/>
  <c r="AT168" i="2"/>
  <c r="AT567" i="6"/>
  <c r="AT924" i="2"/>
  <c r="AX309" i="10"/>
  <c r="AT490" i="6"/>
  <c r="AW605" i="14"/>
  <c r="AX1053" i="8"/>
  <c r="AX426" i="12"/>
  <c r="AX1168" i="6"/>
  <c r="AX195" i="8"/>
  <c r="AT272" i="10"/>
  <c r="AX273" i="6"/>
  <c r="AX208" i="8"/>
  <c r="AT1013" i="8"/>
  <c r="AX873" i="12"/>
  <c r="AT952" i="8"/>
  <c r="AT954" i="8" s="1"/>
  <c r="AT955" i="8" s="1"/>
  <c r="AT145" i="8"/>
  <c r="AT147" i="8" s="1"/>
  <c r="BC412" i="4"/>
  <c r="AX27" i="2"/>
  <c r="AW568" i="14"/>
  <c r="AT145" i="6"/>
  <c r="AX503" i="2"/>
  <c r="AT1219" i="6"/>
  <c r="AT616" i="16"/>
  <c r="AX837" i="12"/>
  <c r="AT693" i="6"/>
  <c r="BG208" i="4"/>
  <c r="AT810" i="2"/>
  <c r="AX1259" i="10"/>
  <c r="BG977" i="4"/>
  <c r="AX644" i="16"/>
  <c r="AT1247" i="8"/>
  <c r="AT730" i="10"/>
  <c r="AT1052" i="6"/>
  <c r="AX1169" i="16"/>
  <c r="AT119" i="8"/>
  <c r="AT206" i="16"/>
  <c r="BC514" i="4"/>
  <c r="AX669" i="2"/>
  <c r="AT65" i="2"/>
  <c r="AX554" i="2"/>
  <c r="AW529" i="14"/>
  <c r="AT785" i="8"/>
  <c r="AT91" i="6"/>
  <c r="AT1080" i="6"/>
  <c r="AX67" i="16"/>
  <c r="AX375" i="6"/>
  <c r="AX938" i="2"/>
  <c r="AX810" i="8"/>
  <c r="BC103" i="4"/>
  <c r="AT426" i="2"/>
  <c r="AX414" i="10"/>
  <c r="BG1080" i="4"/>
  <c r="AW542" i="14"/>
  <c r="AX1027" i="12"/>
  <c r="AX696" i="10"/>
  <c r="BC27" i="4"/>
  <c r="BC1221" i="4"/>
  <c r="AX772" i="10"/>
  <c r="AT568" i="6"/>
  <c r="AT489" i="6"/>
  <c r="AT756" i="10"/>
  <c r="BC603" i="4"/>
  <c r="AT169" i="2"/>
  <c r="BC709" i="4"/>
  <c r="AX516" i="10"/>
  <c r="AX208" i="12"/>
  <c r="AT1051" i="8"/>
  <c r="BC390" i="4"/>
  <c r="BC391" i="4" s="1"/>
  <c r="AT273" i="10"/>
  <c r="AX259" i="8"/>
  <c r="AW450" i="14"/>
  <c r="AX682" i="16"/>
  <c r="AT206" i="8"/>
  <c r="AX630" i="12"/>
  <c r="AT1205" i="6"/>
  <c r="AX1015" i="8"/>
  <c r="AT515" i="8"/>
  <c r="AT1182" i="2"/>
  <c r="AX900" i="12"/>
  <c r="BC1167" i="4"/>
  <c r="AX362" i="12"/>
  <c r="AT232" i="16"/>
  <c r="AT25" i="2"/>
  <c r="AT144" i="6"/>
  <c r="AT902" i="2"/>
  <c r="AT903" i="2" s="1"/>
  <c r="AX978" i="2"/>
  <c r="AT244" i="10"/>
  <c r="AT359" i="8"/>
  <c r="AX670" i="12"/>
  <c r="BC975" i="4"/>
  <c r="AW273" i="14"/>
  <c r="AT1246" i="8"/>
  <c r="AX732" i="10"/>
  <c r="AX1054" i="6"/>
  <c r="AX1119" i="12"/>
  <c r="BG670" i="4"/>
  <c r="AT526" i="10"/>
  <c r="BG1182" i="4"/>
  <c r="AW656" i="14"/>
  <c r="AX40" i="8"/>
  <c r="AT1014" i="6"/>
  <c r="AX477" i="16"/>
  <c r="AT667" i="2"/>
  <c r="AX67" i="2"/>
  <c r="AX131" i="2"/>
  <c r="AX322" i="10"/>
  <c r="AT552" i="2"/>
  <c r="AT745" i="8"/>
  <c r="AT618" i="2"/>
  <c r="AT620" i="2" s="1"/>
  <c r="AT621" i="2" s="1"/>
  <c r="AT784" i="8"/>
  <c r="AX93" i="6"/>
  <c r="AT1079" i="6"/>
  <c r="AW41" i="14"/>
  <c r="AT373" i="6"/>
  <c r="AT936" i="2"/>
  <c r="AT808" i="8"/>
  <c r="AT90" i="2"/>
  <c r="AX850" i="8"/>
  <c r="AT412" i="10"/>
  <c r="AT1030" i="2"/>
  <c r="AT1031" i="2" s="1"/>
  <c r="BC1078" i="4"/>
  <c r="AW27" i="14"/>
  <c r="AT798" i="6"/>
  <c r="AT103" i="16"/>
  <c r="AT474" i="10"/>
  <c r="BG169" i="4"/>
  <c r="AT950" i="6"/>
  <c r="AT1246" i="2"/>
  <c r="AW683" i="14"/>
  <c r="BC28" i="4"/>
  <c r="BC30" i="4" s="1"/>
  <c r="BC31" i="4" s="1"/>
  <c r="AT307" i="10"/>
  <c r="AT965" i="2"/>
  <c r="AX322" i="12"/>
  <c r="BC1104" i="4"/>
  <c r="BG246" i="4"/>
  <c r="AT821" i="8"/>
  <c r="AX541" i="16"/>
  <c r="BG1106" i="4"/>
  <c r="AX1155" i="16"/>
  <c r="AX451" i="16"/>
  <c r="BG605" i="4"/>
  <c r="AX823" i="8"/>
  <c r="AT375" i="16"/>
  <c r="AT77" i="6"/>
  <c r="BC708" i="4"/>
  <c r="AT514" i="10"/>
  <c r="AX1080" i="8"/>
  <c r="AT872" i="2"/>
  <c r="AW1194" i="14"/>
  <c r="AX938" i="12"/>
  <c r="AW387" i="14"/>
  <c r="AT811" i="16"/>
  <c r="AT257" i="8"/>
  <c r="AT680" i="16"/>
  <c r="AX1207" i="6"/>
  <c r="AT43" i="6"/>
  <c r="AT44" i="6" s="1"/>
  <c r="AX1014" i="16"/>
  <c r="AT516" i="8"/>
  <c r="AT518" i="8" s="1"/>
  <c r="AT519" i="8" s="1"/>
  <c r="AT1181" i="2"/>
  <c r="AW850" i="14"/>
  <c r="BG1169" i="4"/>
  <c r="AX234" i="16"/>
  <c r="BC260" i="4"/>
  <c r="AX1272" i="8"/>
  <c r="AT852" i="10"/>
  <c r="AT976" i="2"/>
  <c r="AX246" i="10"/>
  <c r="AX361" i="8"/>
  <c r="AX387" i="6"/>
  <c r="AW644" i="14"/>
  <c r="AX837" i="2"/>
  <c r="AW234" i="14"/>
  <c r="AT822" i="10"/>
  <c r="AX374" i="2"/>
  <c r="BC668" i="4"/>
  <c r="AX528" i="10"/>
  <c r="BC1180" i="4"/>
  <c r="BG1194" i="4"/>
  <c r="AT889" i="2"/>
  <c r="AT890" i="2" s="1"/>
  <c r="AT38" i="8"/>
  <c r="AT466" i="8"/>
  <c r="AT467" i="8" s="1"/>
  <c r="AT1015" i="6"/>
  <c r="AT475" i="16"/>
  <c r="AW1080" i="14"/>
  <c r="AT129" i="2"/>
  <c r="AT320" i="10"/>
  <c r="AT771" i="16"/>
  <c r="AT746" i="8"/>
  <c r="AT748" i="8" s="1"/>
  <c r="AT749" i="8" s="1"/>
  <c r="AT617" i="2"/>
  <c r="AX476" i="8"/>
  <c r="AT462" i="2"/>
  <c r="AW837" i="14"/>
  <c r="AT374" i="8"/>
  <c r="AT182" i="16"/>
  <c r="AX1014" i="10"/>
  <c r="AW259" i="14"/>
  <c r="AT450" i="8"/>
  <c r="AX1015" i="12"/>
  <c r="AX92" i="2"/>
  <c r="AT848" i="8"/>
  <c r="AX67" i="10"/>
  <c r="AX28" i="6"/>
  <c r="AX772" i="12"/>
  <c r="AT1093" i="6"/>
  <c r="AT1053" i="2"/>
  <c r="AT1056" i="2" s="1"/>
  <c r="AT1057" i="2" s="1"/>
  <c r="BC167" i="4"/>
  <c r="AT964" i="2"/>
  <c r="AX592" i="8"/>
  <c r="AT743" i="6"/>
  <c r="AX1273" i="10"/>
  <c r="AX926" i="2"/>
  <c r="AX759" i="2"/>
  <c r="AT193" i="2"/>
  <c r="AT320" i="6"/>
  <c r="AT1078" i="8"/>
  <c r="AT952" i="2"/>
  <c r="BC79" i="4"/>
  <c r="AX1041" i="12"/>
  <c r="BC902" i="4"/>
  <c r="BC903" i="4" s="1"/>
  <c r="AX874" i="2"/>
  <c r="AX978" i="8"/>
  <c r="AT824" i="6"/>
  <c r="AT589" i="10"/>
  <c r="AX182" i="10"/>
  <c r="AT810" i="16"/>
  <c r="AX79" i="16"/>
  <c r="BG145" i="4"/>
  <c r="AT488" i="8"/>
  <c r="AT1012" i="16"/>
  <c r="AT962" i="16"/>
  <c r="AT1039" i="8"/>
  <c r="BC38" i="4"/>
  <c r="AX53" i="10"/>
  <c r="BC259" i="4"/>
  <c r="AT1067" i="10"/>
  <c r="AT1270" i="8"/>
  <c r="AX246" i="2"/>
  <c r="AT167" i="8"/>
  <c r="AT385" i="6"/>
  <c r="AT835" i="2"/>
  <c r="AX873" i="10"/>
  <c r="BC335" i="4"/>
  <c r="AW554" i="14"/>
  <c r="AX824" i="10"/>
  <c r="AT372" i="2"/>
  <c r="AX323" i="16"/>
  <c r="AX132" i="16"/>
  <c r="BC1192" i="4"/>
  <c r="AW348" i="14"/>
  <c r="AT1015" i="2"/>
  <c r="AT232" i="8"/>
  <c r="AT772" i="16"/>
  <c r="AT774" i="16" s="1"/>
  <c r="AT775" i="16" s="1"/>
  <c r="AX463" i="10"/>
  <c r="BC347" i="4"/>
  <c r="AT474" i="8"/>
  <c r="AX464" i="2"/>
  <c r="AT375" i="8"/>
  <c r="AT377" i="8" s="1"/>
  <c r="AT378" i="8" s="1"/>
  <c r="AT181" i="16"/>
  <c r="AT1012" i="10"/>
  <c r="AX272" i="12"/>
  <c r="AT451" i="8"/>
  <c r="AT453" i="8" s="1"/>
  <c r="AT454" i="8" s="1"/>
  <c r="BG1233" i="4"/>
  <c r="AT65" i="10"/>
  <c r="AT26" i="6"/>
  <c r="AT27" i="8"/>
  <c r="AX80" i="12"/>
  <c r="AT51" i="16"/>
  <c r="AT923" i="10"/>
  <c r="AT414" i="2"/>
  <c r="AT416" i="2" s="1"/>
  <c r="AT417" i="2" s="1"/>
  <c r="AT1153" i="16"/>
  <c r="AT759" i="8"/>
  <c r="AT761" i="8" s="1"/>
  <c r="AT762" i="8" s="1"/>
  <c r="AX79" i="6"/>
  <c r="AT77" i="10"/>
  <c r="AT260" i="10"/>
  <c r="AT426" i="16"/>
  <c r="AX1208" i="12"/>
  <c r="AT757" i="2"/>
  <c r="AX195" i="2"/>
  <c r="AX322" i="6"/>
  <c r="AX939" i="16"/>
  <c r="AT951" i="2"/>
  <c r="BC80" i="4"/>
  <c r="BC82" i="4" s="1"/>
  <c r="BC83" i="4" s="1"/>
  <c r="AT976" i="8"/>
  <c r="AT197" i="6"/>
  <c r="AT198" i="6" s="1"/>
  <c r="AT823" i="6"/>
  <c r="AT1181" i="8"/>
  <c r="AX591" i="10"/>
  <c r="AT180" i="10"/>
  <c r="BC492" i="4"/>
  <c r="BC493" i="4" s="1"/>
  <c r="AT1117" i="8"/>
  <c r="AT77" i="16"/>
  <c r="AX335" i="12"/>
  <c r="BC143" i="4"/>
  <c r="AX490" i="8"/>
  <c r="AX964" i="16"/>
  <c r="AX1041" i="8"/>
  <c r="AX797" i="8"/>
  <c r="BG40" i="4"/>
  <c r="AX54" i="2"/>
  <c r="AT51" i="10"/>
  <c r="BC1065" i="4"/>
  <c r="AT1066" i="10"/>
  <c r="AT169" i="16"/>
  <c r="AT244" i="2"/>
  <c r="AX208" i="2"/>
  <c r="AX169" i="8"/>
  <c r="AT784" i="16"/>
  <c r="AT654" i="2"/>
  <c r="AT1064" i="16"/>
  <c r="BG555" i="4"/>
  <c r="AT871" i="10"/>
  <c r="AX836" i="10"/>
  <c r="BC336" i="4"/>
  <c r="BC338" i="4" s="1"/>
  <c r="BC339" i="4" s="1"/>
  <c r="AX886" i="8"/>
  <c r="AT1116" i="16"/>
  <c r="AT321" i="16"/>
  <c r="AX1194" i="10"/>
  <c r="AT130" i="16"/>
  <c r="AT1221" i="16"/>
  <c r="AT1014" i="2"/>
  <c r="AT1132" i="6"/>
  <c r="AT104" i="2"/>
  <c r="AX234" i="8"/>
  <c r="AT605" i="6"/>
  <c r="AT607" i="6" s="1"/>
  <c r="AT608" i="6" s="1"/>
  <c r="AT461" i="10"/>
  <c r="BG349" i="4"/>
  <c r="AT782" i="6"/>
  <c r="AT310" i="2"/>
  <c r="AT989" i="16"/>
  <c r="AX1208" i="2"/>
  <c r="AX656" i="12"/>
  <c r="AT670" i="16"/>
  <c r="BC1231" i="4"/>
  <c r="AX106" i="12"/>
  <c r="BC1131" i="4"/>
  <c r="AT386" i="10"/>
  <c r="AT978" i="16"/>
  <c r="AT897" i="8"/>
  <c r="AX1221" i="10"/>
  <c r="AT667" i="10"/>
  <c r="AX246" i="12"/>
  <c r="AX542" i="6"/>
  <c r="AT1104" i="6"/>
  <c r="AT1158" i="2"/>
  <c r="AT1159" i="2" s="1"/>
  <c r="AX53" i="16"/>
  <c r="AT449" i="16"/>
  <c r="AT374" i="16"/>
  <c r="AT192" i="16"/>
  <c r="AT758" i="8"/>
  <c r="AX965" i="6"/>
  <c r="AX194" i="16"/>
  <c r="AX79" i="10"/>
  <c r="AX105" i="10"/>
  <c r="AX1067" i="12"/>
  <c r="AT963" i="6"/>
  <c r="AT259" i="10"/>
  <c r="AT427" i="16"/>
  <c r="AW630" i="14"/>
  <c r="AX657" i="10"/>
  <c r="AT347" i="16"/>
  <c r="AT937" i="16"/>
  <c r="AX1273" i="6"/>
  <c r="AT798" i="16"/>
  <c r="AX1194" i="2"/>
  <c r="AT823" i="2"/>
  <c r="AT1182" i="8"/>
  <c r="AT1184" i="8" s="1"/>
  <c r="AT1185" i="8" s="1"/>
  <c r="BC642" i="4"/>
  <c r="BG874" i="4"/>
  <c r="AT900" i="10"/>
  <c r="AX1119" i="8"/>
  <c r="AX798" i="2"/>
  <c r="AW463" i="14"/>
  <c r="AX144" i="12"/>
  <c r="BG617" i="4"/>
  <c r="AW515" i="14"/>
  <c r="AX797" i="10"/>
  <c r="AT192" i="10"/>
  <c r="AT795" i="8"/>
  <c r="AT52" i="2"/>
  <c r="BG1067" i="4"/>
  <c r="AX66" i="6"/>
  <c r="AT168" i="16"/>
  <c r="AT321" i="2"/>
  <c r="AT542" i="10"/>
  <c r="AT544" i="10" s="1"/>
  <c r="AT545" i="10" s="1"/>
  <c r="AX361" i="6"/>
  <c r="AT206" i="2"/>
  <c r="AT926" i="8"/>
  <c r="AT707" i="10"/>
  <c r="AT785" i="16"/>
  <c r="AW926" i="14"/>
  <c r="AX656" i="2"/>
  <c r="AX1066" i="16"/>
  <c r="BC553" i="4"/>
  <c r="BC1117" i="4"/>
  <c r="AT834" i="10"/>
  <c r="AT884" i="8"/>
  <c r="AX1118" i="16"/>
  <c r="AX709" i="6"/>
  <c r="AT1192" i="10"/>
  <c r="AT633" i="6"/>
  <c r="AT634" i="6" s="1"/>
  <c r="AT1219" i="2"/>
  <c r="AX1053" i="12"/>
  <c r="AT1220" i="16"/>
  <c r="AT1131" i="6"/>
  <c r="AX106" i="2"/>
  <c r="AT503" i="8"/>
  <c r="AX119" i="12"/>
  <c r="AT604" i="6"/>
  <c r="AX784" i="6"/>
  <c r="AT309" i="2"/>
  <c r="AX991" i="16"/>
  <c r="AT1206" i="2"/>
  <c r="AT669" i="16"/>
  <c r="AT988" i="6"/>
  <c r="BC1132" i="4"/>
  <c r="AX388" i="10"/>
  <c r="AT977" i="16"/>
  <c r="AT362" i="16"/>
  <c r="AW1040" i="14"/>
  <c r="AX207" i="6"/>
  <c r="AW413" i="14"/>
  <c r="AW323" i="14"/>
  <c r="AT28" i="8"/>
  <c r="AT30" i="8" s="1"/>
  <c r="AT31" i="8" s="1"/>
  <c r="AT335" i="8"/>
  <c r="AT103" i="10"/>
  <c r="AT426" i="8"/>
  <c r="AX387" i="16"/>
  <c r="AX1195" i="12"/>
  <c r="AT655" i="10"/>
  <c r="AX349" i="16"/>
  <c r="BC232" i="4"/>
  <c r="AT1271" i="6"/>
  <c r="AT797" i="16"/>
  <c r="AT1192" i="2"/>
  <c r="AT898" i="16"/>
  <c r="BG1207" i="4"/>
  <c r="AT527" i="6"/>
  <c r="BG375" i="4"/>
  <c r="AT988" i="8"/>
  <c r="AT824" i="2"/>
  <c r="BG644" i="4"/>
  <c r="BC872" i="4"/>
  <c r="AT899" i="10"/>
  <c r="AW977" i="14"/>
  <c r="AT796" i="2"/>
  <c r="AT631" i="2"/>
  <c r="AT477" i="2"/>
  <c r="AT479" i="2" s="1"/>
  <c r="AT480" i="2" s="1"/>
  <c r="BC615" i="4"/>
  <c r="AW426" i="14"/>
  <c r="AT795" i="10"/>
  <c r="AX194" i="10"/>
  <c r="BC362" i="4"/>
  <c r="BC466" i="4"/>
  <c r="BC467" i="4" s="1"/>
  <c r="AX886" i="6"/>
  <c r="AW169" i="14"/>
  <c r="AT64" i="6"/>
  <c r="AW247" i="14"/>
  <c r="AT1257" i="2"/>
  <c r="AT218" i="6"/>
  <c r="BC323" i="4"/>
  <c r="AX323" i="2"/>
  <c r="AT541" i="10"/>
  <c r="AT359" i="6"/>
  <c r="AX1132" i="12"/>
  <c r="AT925" i="8"/>
  <c r="AX709" i="10"/>
  <c r="AT911" i="2"/>
  <c r="AT693" i="8"/>
  <c r="BG1119" i="4"/>
  <c r="AT1091" i="8"/>
  <c r="AX401" i="2"/>
  <c r="AT605" i="10"/>
  <c r="AT1270" i="2"/>
  <c r="AT685" i="6"/>
  <c r="AT686" i="6" s="1"/>
  <c r="AT707" i="6"/>
  <c r="AX1221" i="2"/>
  <c r="BG785" i="4"/>
  <c r="AX67" i="12"/>
  <c r="AT429" i="6"/>
  <c r="AX145" i="2"/>
  <c r="AT1078" i="10"/>
  <c r="AT502" i="8"/>
  <c r="AX784" i="12"/>
  <c r="AT1106" i="2"/>
  <c r="AT348" i="8"/>
  <c r="AT1043" i="10"/>
  <c r="AT1044" i="10" s="1"/>
  <c r="AX733" i="2"/>
  <c r="AT1025" i="8"/>
  <c r="AX1168" i="10"/>
  <c r="AX40" i="12"/>
  <c r="AX990" i="6"/>
  <c r="AX53" i="12"/>
  <c r="AX247" i="16"/>
  <c r="AT427" i="8"/>
  <c r="AT385" i="16"/>
  <c r="BG234" i="4"/>
  <c r="AX309" i="12"/>
  <c r="AX528" i="12"/>
  <c r="AX900" i="16"/>
  <c r="BC1205" i="4"/>
  <c r="AX529" i="6"/>
  <c r="AX502" i="16"/>
  <c r="BC373" i="4"/>
  <c r="AX990" i="8"/>
  <c r="AT427" i="10"/>
  <c r="AX1182" i="12"/>
  <c r="AT630" i="2"/>
  <c r="AX182" i="8"/>
  <c r="AT51" i="8"/>
  <c r="AX695" i="12"/>
  <c r="AX80" i="8"/>
  <c r="AX450" i="10"/>
  <c r="AT476" i="2"/>
  <c r="AT735" i="6"/>
  <c r="AT736" i="6" s="1"/>
  <c r="AT731" i="16"/>
  <c r="AT474" i="6"/>
  <c r="AX785" i="2"/>
  <c r="AX1234" i="12"/>
  <c r="BC361" i="4"/>
  <c r="AT884" i="6"/>
  <c r="AT657" i="6"/>
  <c r="AX1259" i="2"/>
  <c r="AX220" i="6"/>
  <c r="BC322" i="4"/>
  <c r="AW220" i="14"/>
  <c r="AT117" i="6"/>
  <c r="AX913" i="2"/>
  <c r="AX695" i="8"/>
  <c r="AW145" i="14"/>
  <c r="AX285" i="12"/>
  <c r="BC811" i="4"/>
  <c r="AX1169" i="12"/>
  <c r="AW490" i="14"/>
  <c r="AX1093" i="8"/>
  <c r="AT399" i="2"/>
  <c r="AT604" i="10"/>
  <c r="AX1272" i="2"/>
  <c r="AX644" i="6"/>
  <c r="AT706" i="2"/>
  <c r="AW1053" i="14"/>
  <c r="AT219" i="16"/>
  <c r="AT1179" i="6"/>
  <c r="BG745" i="4"/>
  <c r="BC783" i="4"/>
  <c r="AT143" i="2"/>
  <c r="AX1080" i="10"/>
  <c r="AT386" i="2"/>
  <c r="AT1105" i="2"/>
  <c r="AT349" i="8"/>
  <c r="AT351" i="8" s="1"/>
  <c r="AT352" i="8" s="1"/>
  <c r="AT731" i="2"/>
  <c r="AX1027" i="8"/>
  <c r="AT1166" i="10"/>
  <c r="AT245" i="16"/>
  <c r="AT336" i="8"/>
  <c r="AT338" i="8" s="1"/>
  <c r="AT339" i="8" s="1"/>
  <c r="AX1221" i="12"/>
  <c r="AT1271" i="16"/>
  <c r="AT403" i="16"/>
  <c r="AT404" i="16" s="1"/>
  <c r="BG92" i="4"/>
  <c r="AX745" i="12"/>
  <c r="AT1092" i="6"/>
  <c r="AW670" i="14"/>
  <c r="AW618" i="14"/>
  <c r="AT500" i="16"/>
  <c r="AT207" i="10"/>
  <c r="BG837" i="4"/>
  <c r="AT426" i="10"/>
  <c r="AT668" i="6"/>
  <c r="AX144" i="16"/>
  <c r="AT180" i="8"/>
  <c r="AX53" i="8"/>
  <c r="AW1156" i="14"/>
  <c r="AT78" i="8"/>
  <c r="AT448" i="10"/>
  <c r="BG54" i="4"/>
  <c r="BC566" i="4"/>
  <c r="AX733" i="16"/>
  <c r="BG990" i="4"/>
  <c r="AX476" i="6"/>
  <c r="AT783" i="2"/>
  <c r="AT656" i="6"/>
  <c r="AT259" i="2"/>
  <c r="AX285" i="16"/>
  <c r="AX1194" i="6"/>
  <c r="AX119" i="6"/>
  <c r="AT707" i="16"/>
  <c r="BC965" i="4"/>
  <c r="AX515" i="12"/>
  <c r="BG925" i="4"/>
  <c r="AT1132" i="16"/>
  <c r="BC810" i="4"/>
  <c r="AX1105" i="16"/>
  <c r="AX1028" i="16"/>
  <c r="BC426" i="4"/>
  <c r="BC696" i="4"/>
  <c r="BC1155" i="4"/>
  <c r="AT642" i="6"/>
  <c r="AX708" i="2"/>
  <c r="AT284" i="8"/>
  <c r="AX221" i="16"/>
  <c r="AX1181" i="6"/>
  <c r="BC743" i="4"/>
  <c r="AX41" i="10"/>
  <c r="AT118" i="2"/>
  <c r="AX220" i="10"/>
  <c r="AX388" i="2"/>
  <c r="AT348" i="6"/>
  <c r="AT1153" i="8"/>
  <c r="AT1218" i="8"/>
  <c r="AT696" i="2"/>
  <c r="AX849" i="2"/>
  <c r="AT898" i="6"/>
  <c r="AT746" i="16"/>
  <c r="AT748" i="16" s="1"/>
  <c r="AT749" i="16" s="1"/>
  <c r="AT258" i="6"/>
  <c r="AT182" i="2"/>
  <c r="AT631" i="10"/>
  <c r="AX643" i="12"/>
  <c r="AX40" i="2"/>
  <c r="BG309" i="4"/>
  <c r="AT92" i="10"/>
  <c r="BC90" i="4"/>
  <c r="AT208" i="10"/>
  <c r="AT210" i="10" s="1"/>
  <c r="AT211" i="10" s="1"/>
  <c r="BC835" i="4"/>
  <c r="BC683" i="4"/>
  <c r="BC1039" i="4"/>
  <c r="AX670" i="6"/>
  <c r="AT142" i="16"/>
  <c r="BC1257" i="4"/>
  <c r="AT949" i="16"/>
  <c r="BC52" i="4"/>
  <c r="BG568" i="4"/>
  <c r="AX1246" i="12"/>
  <c r="BC988" i="4"/>
  <c r="AX810" i="6"/>
  <c r="AX40" i="16"/>
  <c r="AT451" i="2"/>
  <c r="AT453" i="2" s="1"/>
  <c r="AT454" i="2" s="1"/>
  <c r="BG951" i="4"/>
  <c r="AT260" i="2"/>
  <c r="AT262" i="2" s="1"/>
  <c r="AT263" i="2" s="1"/>
  <c r="AT283" i="16"/>
  <c r="AT1208" i="10"/>
  <c r="AT1192" i="6"/>
  <c r="AW362" i="14"/>
  <c r="AX990" i="12"/>
  <c r="AX709" i="16"/>
  <c r="BC964" i="4"/>
  <c r="BC923" i="4"/>
  <c r="AT1131" i="16"/>
  <c r="AW182" i="14"/>
  <c r="AT1103" i="16"/>
  <c r="BG221" i="4"/>
  <c r="AT1026" i="16"/>
  <c r="BC427" i="4"/>
  <c r="BC429" i="4" s="1"/>
  <c r="BC695" i="4"/>
  <c r="BC1156" i="4"/>
  <c r="AT1130" i="10"/>
  <c r="AX592" i="6"/>
  <c r="BC1014" i="4"/>
  <c r="AX286" i="8"/>
  <c r="AT694" i="16"/>
  <c r="AX1027" i="6"/>
  <c r="AX591" i="16"/>
  <c r="AT399" i="6"/>
  <c r="AT39" i="10"/>
  <c r="AT119" i="2"/>
  <c r="AT218" i="10"/>
  <c r="AT1234" i="16"/>
  <c r="AT349" i="6"/>
  <c r="AW208" i="14"/>
  <c r="AT1193" i="16"/>
  <c r="AX1155" i="8"/>
  <c r="AX1220" i="8"/>
  <c r="AT695" i="2"/>
  <c r="AT847" i="2"/>
  <c r="AX900" i="6"/>
  <c r="AT745" i="16"/>
  <c r="AX260" i="6"/>
  <c r="AT181" i="2"/>
  <c r="AT630" i="10"/>
  <c r="BC130" i="4"/>
  <c r="AT103" i="6"/>
  <c r="AT38" i="2"/>
  <c r="BC307" i="4"/>
  <c r="AT93" i="10"/>
  <c r="AW1028" i="14"/>
  <c r="BC273" i="4"/>
  <c r="BC275" i="4" s="1"/>
  <c r="BC276" i="4" s="1"/>
  <c r="AT386" i="8"/>
  <c r="AX1234" i="6"/>
  <c r="AX105" i="16"/>
  <c r="AT797" i="6"/>
  <c r="AT361" i="16"/>
  <c r="AX899" i="8"/>
  <c r="AX286" i="2"/>
  <c r="AX759" i="16"/>
  <c r="BC64" i="4"/>
  <c r="AW772" i="14"/>
  <c r="AX374" i="10"/>
  <c r="AX939" i="8"/>
  <c r="BC272" i="4"/>
  <c r="BC682" i="4"/>
  <c r="BG1041" i="4"/>
  <c r="AX79" i="2"/>
  <c r="AX132" i="6"/>
  <c r="BG1259" i="4"/>
  <c r="AX951" i="16"/>
  <c r="AX477" i="12"/>
  <c r="AT769" i="8"/>
  <c r="AX912" i="8"/>
  <c r="AT808" i="6"/>
  <c r="AT38" i="16"/>
  <c r="AT450" i="2"/>
  <c r="AX529" i="2"/>
  <c r="BC949" i="4"/>
  <c r="AX811" i="10"/>
  <c r="AT1103" i="10"/>
  <c r="AX1247" i="16"/>
  <c r="AT1207" i="10"/>
  <c r="AT1092" i="16"/>
  <c r="AT1156" i="10"/>
  <c r="AT1158" i="10" s="1"/>
  <c r="AT1159" i="10" s="1"/>
  <c r="AX1067" i="6"/>
  <c r="BC1093" i="4"/>
  <c r="BC1095" i="4" s="1"/>
  <c r="BC1096" i="4" s="1"/>
  <c r="BC219" i="4"/>
  <c r="AT308" i="6"/>
  <c r="AT400" i="8"/>
  <c r="AX1132" i="10"/>
  <c r="AT590" i="6"/>
  <c r="AT620" i="8"/>
  <c r="AT621" i="8" s="1"/>
  <c r="BC1015" i="4"/>
  <c r="AX696" i="16"/>
  <c r="AT1025" i="6"/>
  <c r="AT589" i="16"/>
  <c r="AT938" i="10"/>
  <c r="AX401" i="6"/>
  <c r="AT837" i="6"/>
  <c r="AT839" i="6" s="1"/>
  <c r="AT840" i="6" s="1"/>
  <c r="BC656" i="4"/>
  <c r="AT1233" i="16"/>
  <c r="AX1195" i="16"/>
  <c r="AT416" i="16"/>
  <c r="AT417" i="16" s="1"/>
  <c r="BC182" i="4"/>
  <c r="BC184" i="4" s="1"/>
  <c r="BC185" i="4" s="1"/>
  <c r="AX336" i="16"/>
  <c r="BG132" i="4"/>
  <c r="AX105" i="6"/>
  <c r="AW286" i="14"/>
  <c r="AT121" i="8" l="1"/>
  <c r="AT122" i="8" s="1"/>
  <c r="AT1095" i="16"/>
  <c r="AT1096" i="16" s="1"/>
  <c r="AT748" i="2"/>
  <c r="AT749" i="2" s="1"/>
  <c r="BC813" i="4"/>
  <c r="BC814" i="4" s="1"/>
  <c r="AT993" i="10"/>
  <c r="AT980" i="16"/>
  <c r="AT981" i="16" s="1"/>
  <c r="AT1134" i="6"/>
  <c r="BC1223" i="4"/>
  <c r="BC1224" i="4" s="1"/>
  <c r="AT1236" i="8"/>
  <c r="AT1237" i="8" s="1"/>
  <c r="AT351" i="6"/>
  <c r="AT352" i="6" s="1"/>
  <c r="AT312" i="2"/>
  <c r="AT313" i="2" s="1"/>
  <c r="BC774" i="4"/>
  <c r="BC775" i="4" s="1"/>
  <c r="BC1017" i="4"/>
  <c r="BC1018" i="4" s="1"/>
  <c r="AT1017" i="6"/>
  <c r="AT1018" i="6" s="1"/>
  <c r="AT570" i="6"/>
  <c r="AT787" i="16"/>
  <c r="AT788" i="16" s="1"/>
  <c r="AT429" i="16"/>
  <c r="AT275" i="10"/>
  <c r="AT276" i="10" s="1"/>
  <c r="AT783" i="6"/>
  <c r="AT167" i="10"/>
  <c r="AT1066" i="6"/>
  <c r="AT132" i="6"/>
  <c r="AX1156" i="8"/>
  <c r="AT388" i="2"/>
  <c r="AX709" i="2"/>
  <c r="AT1134" i="16"/>
  <c r="BC837" i="4"/>
  <c r="AW221" i="14"/>
  <c r="AT785" i="2"/>
  <c r="AT181" i="8"/>
  <c r="AT1108" i="2"/>
  <c r="AT1109" i="2" s="1"/>
  <c r="AT1220" i="2"/>
  <c r="AX195" i="10"/>
  <c r="AT386" i="16"/>
  <c r="AW1041" i="14"/>
  <c r="AT991" i="16"/>
  <c r="AT1118" i="8"/>
  <c r="AT1273" i="6"/>
  <c r="AT1208" i="2"/>
  <c r="AT885" i="8"/>
  <c r="AT168" i="8"/>
  <c r="BG41" i="4"/>
  <c r="AX874" i="10"/>
  <c r="AT52" i="10"/>
  <c r="AT66" i="10"/>
  <c r="AT527" i="10"/>
  <c r="AX362" i="8"/>
  <c r="AT66" i="2"/>
  <c r="BC669" i="4"/>
  <c r="AW451" i="14"/>
  <c r="AT171" i="2"/>
  <c r="AT172" i="2" s="1"/>
  <c r="AT695" i="10"/>
  <c r="AT937" i="2"/>
  <c r="AT1167" i="6"/>
  <c r="AT744" i="10"/>
  <c r="AT1040" i="16"/>
  <c r="AW1182" i="14"/>
  <c r="BC119" i="4"/>
  <c r="BG1054" i="4"/>
  <c r="AX169" i="12"/>
  <c r="AX746" i="6"/>
  <c r="AT466" i="16"/>
  <c r="AT467" i="16" s="1"/>
  <c r="AT309" i="8"/>
  <c r="AX644" i="2"/>
  <c r="AX1106" i="10"/>
  <c r="AT770" i="8"/>
  <c r="AT286" i="2"/>
  <c r="AT835" i="10"/>
  <c r="AT1105" i="6"/>
  <c r="AT529" i="2"/>
  <c r="AT1154" i="8"/>
  <c r="BC1158" i="4"/>
  <c r="BC1159" i="4" s="1"/>
  <c r="AT707" i="2"/>
  <c r="BC836" i="4"/>
  <c r="AW1054" i="14"/>
  <c r="AT182" i="8"/>
  <c r="AT184" i="8" s="1"/>
  <c r="AT185" i="8" s="1"/>
  <c r="AX54" i="12"/>
  <c r="AT364" i="16"/>
  <c r="AT365" i="16" s="1"/>
  <c r="AX1054" i="12"/>
  <c r="AT1119" i="8"/>
  <c r="AT1121" i="8" s="1"/>
  <c r="AT1122" i="8" s="1"/>
  <c r="AT1272" i="6"/>
  <c r="BC39" i="4"/>
  <c r="AW349" i="14"/>
  <c r="AT872" i="10"/>
  <c r="AX54" i="10"/>
  <c r="AT591" i="8"/>
  <c r="AT360" i="8"/>
  <c r="AT813" i="16"/>
  <c r="AT814" i="16" s="1"/>
  <c r="AT92" i="6"/>
  <c r="AT375" i="6"/>
  <c r="AT668" i="2"/>
  <c r="AX746" i="10"/>
  <c r="AT1041" i="16"/>
  <c r="BC118" i="4"/>
  <c r="BC1052" i="4"/>
  <c r="AT604" i="8"/>
  <c r="AT939" i="6"/>
  <c r="BC195" i="4"/>
  <c r="AT642" i="2"/>
  <c r="AT1104" i="10"/>
  <c r="AX772" i="8"/>
  <c r="AT1041" i="8"/>
  <c r="AT67" i="16"/>
  <c r="AT285" i="2"/>
  <c r="AT131" i="6"/>
  <c r="AT387" i="2"/>
  <c r="AX106" i="6"/>
  <c r="AX80" i="2"/>
  <c r="AT758" i="16"/>
  <c r="AT590" i="16"/>
  <c r="BG952" i="4"/>
  <c r="AX221" i="10"/>
  <c r="BG926" i="4"/>
  <c r="AT899" i="16"/>
  <c r="AX991" i="6"/>
  <c r="AX785" i="12"/>
  <c r="AT709" i="10"/>
  <c r="AX362" i="6"/>
  <c r="AT902" i="10"/>
  <c r="AT903" i="10" s="1"/>
  <c r="AT104" i="10"/>
  <c r="AT52" i="16"/>
  <c r="AT207" i="2"/>
  <c r="AT796" i="8"/>
  <c r="AT939" i="16"/>
  <c r="AX80" i="6"/>
  <c r="AT464" i="2"/>
  <c r="AT181" i="10"/>
  <c r="AT954" i="2"/>
  <c r="AT955" i="2" s="1"/>
  <c r="AT592" i="8"/>
  <c r="AX247" i="10"/>
  <c r="AW388" i="14"/>
  <c r="BG247" i="4"/>
  <c r="AT93" i="6"/>
  <c r="AT1184" i="2"/>
  <c r="AT1185" i="2" s="1"/>
  <c r="AT258" i="8"/>
  <c r="AX1028" i="12"/>
  <c r="AT374" i="6"/>
  <c r="AX670" i="2"/>
  <c r="AT644" i="16"/>
  <c r="AX874" i="12"/>
  <c r="AX427" i="12"/>
  <c r="AT1080" i="2"/>
  <c r="AT553" i="8"/>
  <c r="AT605" i="8"/>
  <c r="AT607" i="8" s="1"/>
  <c r="AT608" i="8" s="1"/>
  <c r="AT938" i="6"/>
  <c r="BC194" i="4"/>
  <c r="AT490" i="2"/>
  <c r="BC824" i="4"/>
  <c r="AX798" i="10"/>
  <c r="AX80" i="10"/>
  <c r="AT132" i="10"/>
  <c r="AT104" i="6"/>
  <c r="AT1132" i="10"/>
  <c r="AT78" i="2"/>
  <c r="AT759" i="16"/>
  <c r="AX592" i="16"/>
  <c r="BC950" i="4"/>
  <c r="AT219" i="10"/>
  <c r="BC924" i="4"/>
  <c r="AX221" i="6"/>
  <c r="AT900" i="16"/>
  <c r="AT989" i="6"/>
  <c r="AT708" i="10"/>
  <c r="AW427" i="14"/>
  <c r="BC643" i="4"/>
  <c r="AX785" i="6"/>
  <c r="AT360" i="6"/>
  <c r="AX106" i="10"/>
  <c r="AX54" i="16"/>
  <c r="AX837" i="10"/>
  <c r="AT208" i="2"/>
  <c r="AT210" i="2" s="1"/>
  <c r="AT211" i="2" s="1"/>
  <c r="AX798" i="8"/>
  <c r="AT938" i="16"/>
  <c r="AT78" i="6"/>
  <c r="AT463" i="2"/>
  <c r="AT182" i="10"/>
  <c r="AT184" i="10" s="1"/>
  <c r="AT185" i="10" s="1"/>
  <c r="AX93" i="2"/>
  <c r="AT245" i="10"/>
  <c r="AT377" i="16"/>
  <c r="AT378" i="16" s="1"/>
  <c r="BC245" i="4"/>
  <c r="AT849" i="8"/>
  <c r="AT477" i="16"/>
  <c r="AT1054" i="6"/>
  <c r="AT977" i="2"/>
  <c r="AX260" i="8"/>
  <c r="AT66" i="16"/>
  <c r="AT643" i="16"/>
  <c r="AT1258" i="6"/>
  <c r="AT134" i="8"/>
  <c r="AT135" i="8" s="1"/>
  <c r="AW592" i="14"/>
  <c r="AT1079" i="2"/>
  <c r="AW119" i="14"/>
  <c r="AX555" i="8"/>
  <c r="BC529" i="4"/>
  <c r="AX555" i="16"/>
  <c r="AT95" i="8"/>
  <c r="AT96" i="8" s="1"/>
  <c r="AX605" i="12"/>
  <c r="AT489" i="2"/>
  <c r="BC823" i="4"/>
  <c r="AT401" i="6"/>
  <c r="AT1052" i="8"/>
  <c r="AX1260" i="6"/>
  <c r="AT93" i="16"/>
  <c r="AX234" i="6"/>
  <c r="AX529" i="12"/>
  <c r="AT78" i="10"/>
  <c r="AT475" i="8"/>
  <c r="BC976" i="4"/>
  <c r="AX1054" i="8"/>
  <c r="AT757" i="10"/>
  <c r="AT849" i="6"/>
  <c r="AW1208" i="14"/>
  <c r="AT924" i="10"/>
  <c r="AT1233" i="2"/>
  <c r="AT1134" i="2"/>
  <c r="AT1273" i="16"/>
  <c r="BC659" i="4"/>
  <c r="BC660" i="4" s="1"/>
  <c r="AT92" i="16"/>
  <c r="AX169" i="10"/>
  <c r="AT232" i="6"/>
  <c r="AT336" i="16"/>
  <c r="AT1246" i="16"/>
  <c r="AT911" i="8"/>
  <c r="AT898" i="8"/>
  <c r="AX991" i="12"/>
  <c r="AT39" i="16"/>
  <c r="BG310" i="4"/>
  <c r="AX850" i="2"/>
  <c r="AT41" i="10"/>
  <c r="BC967" i="4"/>
  <c r="BC968" i="4" s="1"/>
  <c r="AX477" i="6"/>
  <c r="AT52" i="8"/>
  <c r="AT1079" i="10"/>
  <c r="AT644" i="6"/>
  <c r="AX286" i="12"/>
  <c r="AT1258" i="2"/>
  <c r="AT429" i="10"/>
  <c r="AX310" i="12"/>
  <c r="AT1167" i="10"/>
  <c r="AT826" i="2"/>
  <c r="AT827" i="2" s="1"/>
  <c r="AT387" i="10"/>
  <c r="AX657" i="2"/>
  <c r="AW516" i="14"/>
  <c r="AT657" i="10"/>
  <c r="AX195" i="16"/>
  <c r="AT1223" i="16"/>
  <c r="AT1224" i="16" s="1"/>
  <c r="AX965" i="16"/>
  <c r="AT590" i="10"/>
  <c r="AT195" i="2"/>
  <c r="BG1234" i="4"/>
  <c r="AT323" i="16"/>
  <c r="AX477" i="8"/>
  <c r="AT1013" i="16"/>
  <c r="AW1195" i="14"/>
  <c r="BC605" i="4"/>
  <c r="AX323" i="12"/>
  <c r="AT731" i="10"/>
  <c r="AT1014" i="8"/>
  <c r="BC1079" i="4"/>
  <c r="AT1082" i="6"/>
  <c r="AT1083" i="6" s="1"/>
  <c r="AT1258" i="10"/>
  <c r="AX926" i="6"/>
  <c r="AT1091" i="2"/>
  <c r="BG798" i="4"/>
  <c r="AX336" i="2"/>
  <c r="AX978" i="10"/>
  <c r="AT570" i="8"/>
  <c r="AT1272" i="16"/>
  <c r="AT566" i="16"/>
  <c r="AT770" i="6"/>
  <c r="AX41" i="12"/>
  <c r="AT91" i="2"/>
  <c r="AT400" i="6"/>
  <c r="AX516" i="12"/>
  <c r="AT1065" i="16"/>
  <c r="AX824" i="8"/>
  <c r="AX733" i="10"/>
  <c r="AT168" i="6"/>
  <c r="AX41" i="16"/>
  <c r="BC308" i="4"/>
  <c r="AT848" i="2"/>
  <c r="AT40" i="10"/>
  <c r="BC698" i="4"/>
  <c r="BC699" i="4" s="1"/>
  <c r="AT475" i="6"/>
  <c r="AX54" i="8"/>
  <c r="AX1273" i="2"/>
  <c r="AT659" i="6"/>
  <c r="AT660" i="6" s="1"/>
  <c r="AX1169" i="10"/>
  <c r="AT607" i="10"/>
  <c r="AT608" i="10" s="1"/>
  <c r="AT655" i="2"/>
  <c r="AT656" i="10"/>
  <c r="AT193" i="16"/>
  <c r="AT542" i="6"/>
  <c r="BC349" i="4"/>
  <c r="BC555" i="4"/>
  <c r="BC557" i="4" s="1"/>
  <c r="BC558" i="4" s="1"/>
  <c r="AT171" i="16"/>
  <c r="AT172" i="16" s="1"/>
  <c r="AT963" i="16"/>
  <c r="AT194" i="2"/>
  <c r="BC1232" i="4"/>
  <c r="AT322" i="16"/>
  <c r="AT826" i="6"/>
  <c r="AT827" i="6" s="1"/>
  <c r="AT1271" i="8"/>
  <c r="AX1015" i="16"/>
  <c r="BC604" i="4"/>
  <c r="AX41" i="8"/>
  <c r="AT1015" i="8"/>
  <c r="AT414" i="10"/>
  <c r="AX1260" i="10"/>
  <c r="AT147" i="6"/>
  <c r="AT208" i="8"/>
  <c r="AT234" i="2"/>
  <c r="AT924" i="6"/>
  <c r="BC516" i="4"/>
  <c r="AX1093" i="2"/>
  <c r="BC796" i="4"/>
  <c r="AW1067" i="14"/>
  <c r="AT334" i="2"/>
  <c r="AT976" i="10"/>
  <c r="BC542" i="4"/>
  <c r="BC850" i="4"/>
  <c r="AT336" i="10"/>
  <c r="AX568" i="16"/>
  <c r="AX772" i="6"/>
  <c r="AT1249" i="10"/>
  <c r="AT1250" i="10" s="1"/>
  <c r="AT260" i="6"/>
  <c r="AT850" i="8"/>
  <c r="AT852" i="8" s="1"/>
  <c r="AT169" i="6"/>
  <c r="AT171" i="6" s="1"/>
  <c r="AT172" i="6" s="1"/>
  <c r="AX926" i="10"/>
  <c r="BC131" i="4"/>
  <c r="AT321" i="6"/>
  <c r="BC168" i="4"/>
  <c r="AT503" i="2"/>
  <c r="AT131" i="10"/>
  <c r="AX913" i="8"/>
  <c r="AX900" i="8"/>
  <c r="AT900" i="6"/>
  <c r="AT1236" i="16"/>
  <c r="AT1237" i="16" s="1"/>
  <c r="AT286" i="8"/>
  <c r="BC221" i="4"/>
  <c r="AX811" i="6"/>
  <c r="AT670" i="6"/>
  <c r="AT39" i="2"/>
  <c r="BC989" i="4"/>
  <c r="AT1271" i="2"/>
  <c r="AT449" i="10"/>
  <c r="AX991" i="8"/>
  <c r="BC234" i="4"/>
  <c r="AT145" i="2"/>
  <c r="AT401" i="2"/>
  <c r="BC1134" i="4"/>
  <c r="AT708" i="6"/>
  <c r="BG618" i="4"/>
  <c r="AW631" i="14"/>
  <c r="AT964" i="6"/>
  <c r="AT541" i="6"/>
  <c r="BC348" i="4"/>
  <c r="BC554" i="4"/>
  <c r="AT489" i="8"/>
  <c r="AT462" i="10"/>
  <c r="AX247" i="2"/>
  <c r="AT977" i="8"/>
  <c r="AX1273" i="8"/>
  <c r="AT450" i="16"/>
  <c r="AT39" i="8"/>
  <c r="AT413" i="10"/>
  <c r="AT207" i="8"/>
  <c r="AT233" i="2"/>
  <c r="AT429" i="2"/>
  <c r="BC515" i="4"/>
  <c r="BC414" i="4"/>
  <c r="BC416" i="4" s="1"/>
  <c r="BC417" i="4" s="1"/>
  <c r="AX286" i="6"/>
  <c r="AT607" i="2"/>
  <c r="AT608" i="2" s="1"/>
  <c r="AX772" i="2"/>
  <c r="AT876" i="16"/>
  <c r="AT877" i="16" s="1"/>
  <c r="AT618" i="6"/>
  <c r="BC541" i="4"/>
  <c r="BC849" i="4"/>
  <c r="AT335" i="10"/>
  <c r="AT553" i="10"/>
  <c r="AX631" i="8"/>
  <c r="BC479" i="4"/>
  <c r="BC480" i="4" s="1"/>
  <c r="BG67" i="4"/>
  <c r="AT132" i="16"/>
  <c r="AX375" i="2"/>
  <c r="AX939" i="12"/>
  <c r="AT502" i="2"/>
  <c r="AT709" i="16"/>
  <c r="AT1040" i="8"/>
  <c r="AX592" i="10"/>
  <c r="AT373" i="2"/>
  <c r="BC1080" i="4"/>
  <c r="BC1082" i="4" s="1"/>
  <c r="BC1083" i="4" s="1"/>
  <c r="AT335" i="16"/>
  <c r="AT899" i="6"/>
  <c r="BC220" i="4"/>
  <c r="AT809" i="6"/>
  <c r="AT669" i="6"/>
  <c r="AX41" i="2"/>
  <c r="AT698" i="2"/>
  <c r="AT699" i="2" s="1"/>
  <c r="BG991" i="4"/>
  <c r="AT694" i="8"/>
  <c r="AX451" i="10"/>
  <c r="AT989" i="8"/>
  <c r="BC233" i="4"/>
  <c r="AT144" i="2"/>
  <c r="AT400" i="2"/>
  <c r="BC375" i="4"/>
  <c r="AT349" i="16"/>
  <c r="AT351" i="16" s="1"/>
  <c r="AT352" i="16" s="1"/>
  <c r="AT709" i="6"/>
  <c r="BC616" i="4"/>
  <c r="AT965" i="6"/>
  <c r="AT967" i="6" s="1"/>
  <c r="AT968" i="6" s="1"/>
  <c r="AT1193" i="10"/>
  <c r="AT490" i="8"/>
  <c r="AT492" i="8" s="1"/>
  <c r="AT493" i="8" s="1"/>
  <c r="AX464" i="10"/>
  <c r="AT245" i="2"/>
  <c r="AT978" i="8"/>
  <c r="AT758" i="2"/>
  <c r="AT1095" i="6"/>
  <c r="AT1096" i="6" s="1"/>
  <c r="AW260" i="14"/>
  <c r="AT451" i="16"/>
  <c r="AT967" i="2"/>
  <c r="AT968" i="2" s="1"/>
  <c r="AW657" i="14"/>
  <c r="AT772" i="10"/>
  <c r="AT774" i="10" s="1"/>
  <c r="AT775" i="10" s="1"/>
  <c r="AT787" i="8"/>
  <c r="AT788" i="8" s="1"/>
  <c r="AT1169" i="16"/>
  <c r="AT273" i="6"/>
  <c r="AT492" i="6"/>
  <c r="AT493" i="6" s="1"/>
  <c r="AW952" i="14"/>
  <c r="AX464" i="12"/>
  <c r="BC413" i="4"/>
  <c r="AT284" i="6"/>
  <c r="AT770" i="2"/>
  <c r="AT617" i="6"/>
  <c r="AT824" i="16"/>
  <c r="AX618" i="12"/>
  <c r="AT836" i="16"/>
  <c r="AX555" i="10"/>
  <c r="AT403" i="8"/>
  <c r="AT404" i="8" s="1"/>
  <c r="AT629" i="8"/>
  <c r="BC65" i="4"/>
  <c r="AX1028" i="6"/>
  <c r="BC644" i="4"/>
  <c r="AX1067" i="16"/>
  <c r="BC169" i="4"/>
  <c r="BC171" i="4" s="1"/>
  <c r="BC172" i="4" s="1"/>
  <c r="AT553" i="16"/>
  <c r="AT259" i="6"/>
  <c r="AT1080" i="10"/>
  <c r="AX1260" i="2"/>
  <c r="BC873" i="4"/>
  <c r="AT1106" i="6"/>
  <c r="AT1108" i="6" s="1"/>
  <c r="AT1109" i="6" s="1"/>
  <c r="AT1247" i="16"/>
  <c r="AT1249" i="16" s="1"/>
  <c r="AT1250" i="16" s="1"/>
  <c r="AT95" i="10"/>
  <c r="AT96" i="10" s="1"/>
  <c r="AT285" i="8"/>
  <c r="AT811" i="10"/>
  <c r="AT939" i="8"/>
  <c r="AX644" i="12"/>
  <c r="AX1182" i="6"/>
  <c r="AT1028" i="16"/>
  <c r="AT119" i="6"/>
  <c r="AT732" i="16"/>
  <c r="AX145" i="16"/>
  <c r="AX696" i="8"/>
  <c r="AT80" i="8"/>
  <c r="AT733" i="2"/>
  <c r="AX887" i="6"/>
  <c r="AT633" i="2"/>
  <c r="AT634" i="2" s="1"/>
  <c r="BC374" i="4"/>
  <c r="AT348" i="16"/>
  <c r="AT505" i="8"/>
  <c r="AT506" i="8" s="1"/>
  <c r="AT1117" i="16"/>
  <c r="AX67" i="6"/>
  <c r="AX145" i="12"/>
  <c r="AX247" i="12"/>
  <c r="AX1195" i="10"/>
  <c r="AT824" i="10"/>
  <c r="AT874" i="2"/>
  <c r="AT759" i="2"/>
  <c r="AT837" i="2"/>
  <c r="BC262" i="4"/>
  <c r="BC263" i="4" s="1"/>
  <c r="AT1206" i="6"/>
  <c r="AT1079" i="8"/>
  <c r="AT1154" i="16"/>
  <c r="AT800" i="6"/>
  <c r="AT801" i="6" s="1"/>
  <c r="AX631" i="12"/>
  <c r="AT771" i="10"/>
  <c r="AT1168" i="16"/>
  <c r="BC208" i="4"/>
  <c r="AX28" i="2"/>
  <c r="AT272" i="6"/>
  <c r="AT308" i="10"/>
  <c r="BG106" i="4"/>
  <c r="AW913" i="14"/>
  <c r="AX696" i="6"/>
  <c r="BC735" i="4"/>
  <c r="BC736" i="4" s="1"/>
  <c r="AT475" i="10"/>
  <c r="AT912" i="16"/>
  <c r="AX1119" i="10"/>
  <c r="AT618" i="10"/>
  <c r="AW1273" i="14"/>
  <c r="AX670" i="10"/>
  <c r="AX221" i="12"/>
  <c r="AT823" i="16"/>
  <c r="AT837" i="16"/>
  <c r="AT941" i="10"/>
  <c r="AT942" i="10" s="1"/>
  <c r="AT310" i="6"/>
  <c r="AT1030" i="10"/>
  <c r="AT1031" i="10" s="1"/>
  <c r="AW733" i="14"/>
  <c r="AT708" i="16"/>
  <c r="BC874" i="4"/>
  <c r="AX323" i="6"/>
  <c r="AT1053" i="6"/>
  <c r="BC528" i="4"/>
  <c r="AT388" i="10"/>
  <c r="AT390" i="10" s="1"/>
  <c r="AT391" i="10" s="1"/>
  <c r="AT131" i="16"/>
  <c r="AT1180" i="6"/>
  <c r="AT1027" i="16"/>
  <c r="AT118" i="6"/>
  <c r="AT733" i="16"/>
  <c r="AT143" i="16"/>
  <c r="AT1026" i="8"/>
  <c r="BG746" i="4"/>
  <c r="AT913" i="2"/>
  <c r="AT79" i="8"/>
  <c r="AT732" i="2"/>
  <c r="AT885" i="6"/>
  <c r="AT105" i="2"/>
  <c r="AX1119" i="16"/>
  <c r="AT65" i="6"/>
  <c r="AX273" i="12"/>
  <c r="AT823" i="10"/>
  <c r="AT873" i="2"/>
  <c r="AT925" i="2"/>
  <c r="AT1013" i="10"/>
  <c r="BG1195" i="4"/>
  <c r="AT836" i="2"/>
  <c r="AX1208" i="6"/>
  <c r="AT1080" i="8"/>
  <c r="AX1156" i="16"/>
  <c r="AX323" i="10"/>
  <c r="BC1182" i="4"/>
  <c r="BC1184" i="4" s="1"/>
  <c r="BC1185" i="4" s="1"/>
  <c r="AT515" i="10"/>
  <c r="BC207" i="4"/>
  <c r="AT26" i="2"/>
  <c r="AX310" i="10"/>
  <c r="AT490" i="10"/>
  <c r="AT492" i="10" s="1"/>
  <c r="AT493" i="10" s="1"/>
  <c r="BC104" i="4"/>
  <c r="AT207" i="16"/>
  <c r="AT694" i="6"/>
  <c r="AT1249" i="2"/>
  <c r="AT1250" i="2" s="1"/>
  <c r="AX477" i="10"/>
  <c r="AT913" i="16"/>
  <c r="AT1117" i="10"/>
  <c r="AT617" i="10"/>
  <c r="AT668" i="10"/>
  <c r="AT683" i="10"/>
  <c r="AT685" i="10" s="1"/>
  <c r="AT686" i="10" s="1"/>
  <c r="AT309" i="6"/>
  <c r="AT978" i="2"/>
  <c r="AT980" i="2" s="1"/>
  <c r="AT981" i="2" s="1"/>
  <c r="BG978" i="4"/>
  <c r="AX759" i="10"/>
  <c r="AT1026" i="6"/>
  <c r="AT643" i="6"/>
  <c r="AT796" i="10"/>
  <c r="AT810" i="10"/>
  <c r="AT1194" i="16"/>
  <c r="AT696" i="16"/>
  <c r="AT950" i="16"/>
  <c r="AX375" i="10"/>
  <c r="AX106" i="16"/>
  <c r="AT591" i="6"/>
  <c r="AX1247" i="12"/>
  <c r="BC685" i="4"/>
  <c r="BC686" i="4" s="1"/>
  <c r="AT633" i="10"/>
  <c r="AT634" i="10" s="1"/>
  <c r="AT221" i="16"/>
  <c r="AX1106" i="16"/>
  <c r="AX1195" i="6"/>
  <c r="AX746" i="12"/>
  <c r="AX1028" i="8"/>
  <c r="BC744" i="4"/>
  <c r="AT912" i="2"/>
  <c r="AX696" i="12"/>
  <c r="AT501" i="16"/>
  <c r="BC1119" i="4"/>
  <c r="AT323" i="2"/>
  <c r="AW414" i="14"/>
  <c r="AT106" i="2"/>
  <c r="AT108" i="2" s="1"/>
  <c r="AT109" i="2" s="1"/>
  <c r="BC1066" i="4"/>
  <c r="AX1195" i="2"/>
  <c r="AT672" i="16"/>
  <c r="AT673" i="16" s="1"/>
  <c r="BC145" i="4"/>
  <c r="BC147" i="4" s="1"/>
  <c r="AT926" i="2"/>
  <c r="AX1015" i="10"/>
  <c r="BC1193" i="4"/>
  <c r="AT234" i="16"/>
  <c r="BC1106" i="4"/>
  <c r="BC1108" i="4" s="1"/>
  <c r="BC1109" i="4" s="1"/>
  <c r="AW28" i="14"/>
  <c r="AT321" i="10"/>
  <c r="BC1181" i="4"/>
  <c r="AT516" i="10"/>
  <c r="AT489" i="10"/>
  <c r="AT208" i="16"/>
  <c r="AT617" i="16"/>
  <c r="AT873" i="6"/>
  <c r="AT387" i="8"/>
  <c r="AT322" i="8"/>
  <c r="AT1040" i="6"/>
  <c r="AT952" i="6"/>
  <c r="AT682" i="10"/>
  <c r="BC132" i="4"/>
  <c r="BC134" i="4" s="1"/>
  <c r="BC135" i="4" s="1"/>
  <c r="AT476" i="16"/>
  <c r="AT1234" i="2"/>
  <c r="AT938" i="8"/>
  <c r="AT1195" i="16"/>
  <c r="AT695" i="16"/>
  <c r="AX952" i="16"/>
  <c r="AT373" i="10"/>
  <c r="AT104" i="16"/>
  <c r="AT121" i="2"/>
  <c r="AT122" i="2" s="1"/>
  <c r="AT592" i="6"/>
  <c r="AT1210" i="10"/>
  <c r="AT1211" i="10" s="1"/>
  <c r="AT220" i="16"/>
  <c r="AT1104" i="16"/>
  <c r="AT1193" i="6"/>
  <c r="AT1092" i="8"/>
  <c r="AX503" i="16"/>
  <c r="AT429" i="8"/>
  <c r="BC785" i="4"/>
  <c r="BC1118" i="4"/>
  <c r="AT322" i="2"/>
  <c r="BC364" i="4"/>
  <c r="BC365" i="4" s="1"/>
  <c r="AW978" i="14"/>
  <c r="BG1208" i="4"/>
  <c r="AT206" i="6"/>
  <c r="BC1067" i="4"/>
  <c r="AW464" i="14"/>
  <c r="AT1193" i="2"/>
  <c r="AT1220" i="10"/>
  <c r="AX657" i="12"/>
  <c r="AT233" i="8"/>
  <c r="AX336" i="12"/>
  <c r="AW555" i="14"/>
  <c r="AT1069" i="10"/>
  <c r="AT1070" i="10" s="1"/>
  <c r="BC144" i="4"/>
  <c r="AT1272" i="10"/>
  <c r="AT28" i="6"/>
  <c r="AT233" i="16"/>
  <c r="BC1105" i="4"/>
  <c r="AX132" i="2"/>
  <c r="BC711" i="4"/>
  <c r="AX811" i="8"/>
  <c r="AT553" i="2"/>
  <c r="AT195" i="8"/>
  <c r="AX388" i="12"/>
  <c r="AT618" i="16"/>
  <c r="AT620" i="16" s="1"/>
  <c r="AT621" i="16" s="1"/>
  <c r="AT874" i="6"/>
  <c r="AT388" i="8"/>
  <c r="AT323" i="8"/>
  <c r="AT1041" i="6"/>
  <c r="AT874" i="8"/>
  <c r="AW824" i="14"/>
  <c r="AT951" i="6"/>
  <c r="AT288" i="10"/>
  <c r="AT505" i="10"/>
  <c r="AT506" i="10" s="1"/>
  <c r="BG1247" i="4"/>
  <c r="AT1131" i="10"/>
  <c r="AT219" i="6"/>
  <c r="AT822" i="8"/>
  <c r="AT850" i="6"/>
  <c r="AT852" i="6" s="1"/>
  <c r="BC1040" i="4"/>
  <c r="AT528" i="2"/>
  <c r="BG1260" i="4"/>
  <c r="AT1233" i="6"/>
  <c r="AT1219" i="8"/>
  <c r="BC568" i="4"/>
  <c r="AX286" i="16"/>
  <c r="BC54" i="4"/>
  <c r="BG93" i="4"/>
  <c r="AT1093" i="8"/>
  <c r="AT529" i="6"/>
  <c r="AT247" i="16"/>
  <c r="BC784" i="4"/>
  <c r="BC325" i="4"/>
  <c r="BC326" i="4" s="1"/>
  <c r="BC1206" i="4"/>
  <c r="AX208" i="6"/>
  <c r="AT798" i="2"/>
  <c r="AT800" i="16"/>
  <c r="AT801" i="16" s="1"/>
  <c r="AT1221" i="10"/>
  <c r="AT234" i="8"/>
  <c r="AT236" i="8" s="1"/>
  <c r="AT237" i="8" s="1"/>
  <c r="AT54" i="2"/>
  <c r="AT56" i="2" s="1"/>
  <c r="AT57" i="2" s="1"/>
  <c r="AX80" i="16"/>
  <c r="AT1273" i="10"/>
  <c r="AT27" i="6"/>
  <c r="AT184" i="16"/>
  <c r="AT185" i="16" s="1"/>
  <c r="AX388" i="6"/>
  <c r="BC1168" i="4"/>
  <c r="AX542" i="16"/>
  <c r="AT130" i="2"/>
  <c r="AT681" i="16"/>
  <c r="AT809" i="8"/>
  <c r="AX555" i="2"/>
  <c r="AT194" i="8"/>
  <c r="AT1220" i="6"/>
  <c r="AX221" i="2"/>
  <c r="AT873" i="8"/>
  <c r="AT271" i="16"/>
  <c r="BC1245" i="4"/>
  <c r="AT1080" i="16"/>
  <c r="AX451" i="12"/>
  <c r="BC1041" i="4"/>
  <c r="AT1067" i="6"/>
  <c r="AT1069" i="6" s="1"/>
  <c r="AT1070" i="6" s="1"/>
  <c r="BC1258" i="4"/>
  <c r="AT1234" i="6"/>
  <c r="AX1221" i="8"/>
  <c r="BC567" i="4"/>
  <c r="AT184" i="2"/>
  <c r="AT185" i="2" s="1"/>
  <c r="AT284" i="16"/>
  <c r="BC53" i="4"/>
  <c r="BC91" i="4"/>
  <c r="AT784" i="2"/>
  <c r="AT528" i="6"/>
  <c r="AT246" i="16"/>
  <c r="AT1221" i="2"/>
  <c r="AT1223" i="2" s="1"/>
  <c r="AT1224" i="2" s="1"/>
  <c r="AT193" i="10"/>
  <c r="AX388" i="16"/>
  <c r="AT990" i="16"/>
  <c r="AT928" i="8"/>
  <c r="AT929" i="8" s="1"/>
  <c r="AT797" i="2"/>
  <c r="AT1207" i="2"/>
  <c r="AX887" i="8"/>
  <c r="AT169" i="8"/>
  <c r="AT53" i="2"/>
  <c r="AT262" i="10"/>
  <c r="AT263" i="10" s="1"/>
  <c r="AT1017" i="2"/>
  <c r="AT1018" i="2" s="1"/>
  <c r="AT78" i="16"/>
  <c r="AT67" i="10"/>
  <c r="AT69" i="10" s="1"/>
  <c r="AT70" i="10" s="1"/>
  <c r="AX529" i="10"/>
  <c r="AT386" i="6"/>
  <c r="BC1169" i="4"/>
  <c r="AT540" i="16"/>
  <c r="AT67" i="2"/>
  <c r="BC670" i="4"/>
  <c r="AX683" i="16"/>
  <c r="AT696" i="10"/>
  <c r="AT698" i="10" s="1"/>
  <c r="AT699" i="10" s="1"/>
  <c r="AX939" i="2"/>
  <c r="AT1249" i="8"/>
  <c r="AT1250" i="8" s="1"/>
  <c r="AX1169" i="6"/>
  <c r="AT839" i="8"/>
  <c r="AT840" i="8" s="1"/>
  <c r="AT1221" i="6"/>
  <c r="AT219" i="2"/>
  <c r="AT744" i="6"/>
  <c r="AX273" i="16"/>
  <c r="AT310" i="8"/>
  <c r="AT1079" i="16"/>
  <c r="AT275" i="2"/>
  <c r="AT276" i="2" s="1"/>
  <c r="AT325" i="8" l="1"/>
  <c r="AT326" i="8" s="1"/>
  <c r="AT312" i="8"/>
  <c r="AT313" i="8" s="1"/>
  <c r="AT1082" i="10"/>
  <c r="AT1083" i="10" s="1"/>
  <c r="AT876" i="6"/>
  <c r="AT877" i="6" s="1"/>
  <c r="AT954" i="6"/>
  <c r="AT955" i="6" s="1"/>
  <c r="AT928" i="2"/>
  <c r="AT929" i="2" s="1"/>
  <c r="AT839" i="2"/>
  <c r="AT840" i="2" s="1"/>
  <c r="AT1043" i="16"/>
  <c r="AT1044" i="16" s="1"/>
  <c r="AT197" i="2"/>
  <c r="AT198" i="2" s="1"/>
  <c r="AT171" i="8"/>
  <c r="AT172" i="8" s="1"/>
  <c r="AT390" i="2"/>
  <c r="AT391" i="2" s="1"/>
  <c r="AT249" i="16"/>
  <c r="AT250" i="16" s="1"/>
  <c r="BC210" i="4"/>
  <c r="BC211" i="4" s="1"/>
  <c r="AT210" i="8"/>
  <c r="AT211" i="8" s="1"/>
  <c r="BC351" i="4"/>
  <c r="BC352" i="4" s="1"/>
  <c r="AT1082" i="8"/>
  <c r="AT1083" i="8" s="1"/>
  <c r="AT531" i="6"/>
  <c r="AT532" i="6" s="1"/>
  <c r="AT518" i="10"/>
  <c r="AT519" i="10" s="1"/>
  <c r="AT735" i="16"/>
  <c r="AT736" i="16" s="1"/>
  <c r="AT262" i="6"/>
  <c r="AT263" i="6" s="1"/>
  <c r="AT544" i="6"/>
  <c r="AT545" i="6" s="1"/>
  <c r="AT95" i="6"/>
  <c r="AT96" i="6" s="1"/>
  <c r="AT711" i="10"/>
  <c r="AT1223" i="6"/>
  <c r="AT1224" i="6" s="1"/>
  <c r="AT312" i="6"/>
  <c r="AT313" i="6" s="1"/>
  <c r="AT453" i="16"/>
  <c r="AT454" i="16" s="1"/>
  <c r="AT288" i="2"/>
  <c r="BC876" i="4"/>
  <c r="BC877" i="4" s="1"/>
  <c r="AT69" i="2"/>
  <c r="AT70" i="2" s="1"/>
  <c r="AT1082" i="16"/>
  <c r="AT1083" i="16" s="1"/>
  <c r="AT1275" i="10"/>
  <c r="AT876" i="8"/>
  <c r="AT877" i="8" s="1"/>
  <c r="AT826" i="16"/>
  <c r="AT827" i="16" s="1"/>
  <c r="AT902" i="16"/>
  <c r="AT903" i="16" s="1"/>
  <c r="AT683" i="16"/>
  <c r="AT682" i="16"/>
  <c r="AT132" i="2"/>
  <c r="AT711" i="16"/>
  <c r="AT902" i="6"/>
  <c r="AT903" i="6" s="1"/>
  <c r="AT926" i="10"/>
  <c r="AT1015" i="16"/>
  <c r="AT53" i="8"/>
  <c r="AT733" i="10"/>
  <c r="AT477" i="8"/>
  <c r="AT1054" i="8"/>
  <c r="AT134" i="10"/>
  <c r="AT135" i="10" s="1"/>
  <c r="AT361" i="6"/>
  <c r="AT53" i="10"/>
  <c r="AT874" i="10"/>
  <c r="BC839" i="4"/>
  <c r="BC840" i="4" s="1"/>
  <c r="AT285" i="16"/>
  <c r="AT387" i="16"/>
  <c r="AT323" i="10"/>
  <c r="BC672" i="4"/>
  <c r="BC673" i="4" s="1"/>
  <c r="AT80" i="16"/>
  <c r="AT390" i="8"/>
  <c r="AT391" i="8" s="1"/>
  <c r="AT131" i="2"/>
  <c r="AT1197" i="16"/>
  <c r="AT1198" i="16" s="1"/>
  <c r="AT1156" i="16"/>
  <c r="AT915" i="2"/>
  <c r="AT916" i="2" s="1"/>
  <c r="AT620" i="10"/>
  <c r="AT621" i="10" s="1"/>
  <c r="AT82" i="8"/>
  <c r="AT83" i="8" s="1"/>
  <c r="AT941" i="8"/>
  <c r="AT942" i="8" s="1"/>
  <c r="AT925" i="10"/>
  <c r="BC544" i="4"/>
  <c r="BC545" i="4" s="1"/>
  <c r="AT1014" i="16"/>
  <c r="AT54" i="8"/>
  <c r="AT824" i="8"/>
  <c r="AT646" i="6"/>
  <c r="AT647" i="6" s="1"/>
  <c r="AT1056" i="6"/>
  <c r="AT1057" i="6" s="1"/>
  <c r="AT466" i="2"/>
  <c r="AT467" i="2" s="1"/>
  <c r="AT771" i="8"/>
  <c r="AT54" i="10"/>
  <c r="AT56" i="10" s="1"/>
  <c r="AT57" i="10" s="1"/>
  <c r="BC1054" i="4"/>
  <c r="AT873" i="10"/>
  <c r="AT1221" i="8"/>
  <c r="AT554" i="2"/>
  <c r="AT388" i="16"/>
  <c r="BC570" i="4"/>
  <c r="BC1208" i="4"/>
  <c r="AT79" i="16"/>
  <c r="AT1194" i="2"/>
  <c r="AT1155" i="16"/>
  <c r="AT1119" i="10"/>
  <c r="AT247" i="2"/>
  <c r="BC618" i="4"/>
  <c r="AT900" i="8"/>
  <c r="AT236" i="2"/>
  <c r="AT237" i="2" s="1"/>
  <c r="AT823" i="8"/>
  <c r="AT325" i="16"/>
  <c r="AT326" i="16" s="1"/>
  <c r="AT657" i="2"/>
  <c r="AT1275" i="16"/>
  <c r="AT403" i="6"/>
  <c r="AT404" i="6" s="1"/>
  <c r="AT785" i="6"/>
  <c r="AT787" i="6" s="1"/>
  <c r="AT788" i="6" s="1"/>
  <c r="AT79" i="10"/>
  <c r="AT1082" i="2"/>
  <c r="AT1083" i="2" s="1"/>
  <c r="AT80" i="6"/>
  <c r="AT772" i="8"/>
  <c r="BC1053" i="4"/>
  <c r="BC40" i="4"/>
  <c r="AT708" i="2"/>
  <c r="BC1247" i="4"/>
  <c r="AT1195" i="2"/>
  <c r="AT1197" i="2" s="1"/>
  <c r="AT1198" i="2" s="1"/>
  <c r="BC746" i="4"/>
  <c r="AT1118" i="10"/>
  <c r="AT28" i="2"/>
  <c r="AT66" i="6"/>
  <c r="AT696" i="8"/>
  <c r="AT813" i="10"/>
  <c r="AT814" i="10" s="1"/>
  <c r="AT555" i="10"/>
  <c r="AT557" i="10" s="1"/>
  <c r="AT558" i="10" s="1"/>
  <c r="AT246" i="2"/>
  <c r="BC617" i="4"/>
  <c r="AT899" i="8"/>
  <c r="BC1234" i="4"/>
  <c r="AT656" i="2"/>
  <c r="AT479" i="16"/>
  <c r="AT480" i="16" s="1"/>
  <c r="AT784" i="6"/>
  <c r="AT80" i="10"/>
  <c r="AT82" i="10" s="1"/>
  <c r="AT83" i="10" s="1"/>
  <c r="AT79" i="6"/>
  <c r="AT79" i="2"/>
  <c r="AT745" i="10"/>
  <c r="BC121" i="4"/>
  <c r="BC122" i="4" s="1"/>
  <c r="BC41" i="4"/>
  <c r="BC43" i="4" s="1"/>
  <c r="BC44" i="4" s="1"/>
  <c r="AT709" i="2"/>
  <c r="AT554" i="10"/>
  <c r="AT977" i="10"/>
  <c r="AT106" i="6"/>
  <c r="AT108" i="6" s="1"/>
  <c r="AT109" i="6" s="1"/>
  <c r="AT542" i="16"/>
  <c r="AT544" i="16" s="1"/>
  <c r="AT545" i="16" s="1"/>
  <c r="AT30" i="6"/>
  <c r="AT31" i="6" s="1"/>
  <c r="AT1207" i="6"/>
  <c r="AT144" i="16"/>
  <c r="AT450" i="10"/>
  <c r="AT375" i="2"/>
  <c r="AT1260" i="10"/>
  <c r="AT335" i="2"/>
  <c r="AT476" i="6"/>
  <c r="AT798" i="8"/>
  <c r="AT592" i="16"/>
  <c r="BC826" i="4"/>
  <c r="BC827" i="4" s="1"/>
  <c r="BC247" i="4"/>
  <c r="AT990" i="6"/>
  <c r="AT105" i="6"/>
  <c r="AT1105" i="10"/>
  <c r="AT1156" i="8"/>
  <c r="AT1158" i="8" s="1"/>
  <c r="AT1159" i="8" s="1"/>
  <c r="AT887" i="8"/>
  <c r="AT1236" i="6"/>
  <c r="AT1237" i="6" s="1"/>
  <c r="AT106" i="16"/>
  <c r="AT1168" i="6"/>
  <c r="BC1171" i="4"/>
  <c r="BC1172" i="4" s="1"/>
  <c r="AT541" i="16"/>
  <c r="AT236" i="16"/>
  <c r="AT237" i="16" s="1"/>
  <c r="AT1028" i="8"/>
  <c r="AT1030" i="8" s="1"/>
  <c r="AT1031" i="8" s="1"/>
  <c r="AT105" i="16"/>
  <c r="AT1119" i="16"/>
  <c r="AT1121" i="16" s="1"/>
  <c r="AT1122" i="16" s="1"/>
  <c r="AT839" i="16"/>
  <c r="AT840" i="16" s="1"/>
  <c r="AT711" i="6"/>
  <c r="AT374" i="2"/>
  <c r="AT1259" i="10"/>
  <c r="AT336" i="2"/>
  <c r="AT477" i="6"/>
  <c r="AT797" i="8"/>
  <c r="AT591" i="16"/>
  <c r="AT1106" i="10"/>
  <c r="AT1155" i="8"/>
  <c r="AT27" i="2"/>
  <c r="BC1233" i="4"/>
  <c r="AT80" i="2"/>
  <c r="AT1220" i="8"/>
  <c r="AT991" i="6"/>
  <c r="AT195" i="10"/>
  <c r="BC1259" i="4"/>
  <c r="AT1236" i="2"/>
  <c r="AT1237" i="2" s="1"/>
  <c r="AT309" i="10"/>
  <c r="AT886" i="8"/>
  <c r="AT594" i="6"/>
  <c r="AT595" i="6" s="1"/>
  <c r="AT1169" i="6"/>
  <c r="AT1171" i="6" s="1"/>
  <c r="AT1172" i="6" s="1"/>
  <c r="AT220" i="2"/>
  <c r="AT1223" i="10"/>
  <c r="AT1224" i="10" s="1"/>
  <c r="AT1095" i="8"/>
  <c r="AT1096" i="8" s="1"/>
  <c r="BC787" i="4"/>
  <c r="BC788" i="4" s="1"/>
  <c r="AT374" i="10"/>
  <c r="AT759" i="10"/>
  <c r="AT761" i="10" s="1"/>
  <c r="AT762" i="10" s="1"/>
  <c r="AT915" i="16"/>
  <c r="AT916" i="16" s="1"/>
  <c r="AT1118" i="16"/>
  <c r="AT761" i="2"/>
  <c r="AT762" i="2" s="1"/>
  <c r="AT1066" i="16"/>
  <c r="AT620" i="6"/>
  <c r="AT621" i="6" s="1"/>
  <c r="AT403" i="2"/>
  <c r="AT404" i="2" s="1"/>
  <c r="AT672" i="6"/>
  <c r="AT673" i="6" s="1"/>
  <c r="AT505" i="2"/>
  <c r="AT506" i="2" s="1"/>
  <c r="BC798" i="4"/>
  <c r="AT761" i="16"/>
  <c r="AT762" i="16" s="1"/>
  <c r="AT646" i="16"/>
  <c r="AT647" i="16" s="1"/>
  <c r="BC197" i="4"/>
  <c r="BC198" i="4" s="1"/>
  <c r="AT377" i="6"/>
  <c r="AT378" i="6" s="1"/>
  <c r="AT644" i="2"/>
  <c r="AT361" i="8"/>
  <c r="AT134" i="6"/>
  <c r="AT135" i="6" s="1"/>
  <c r="BC1246" i="4"/>
  <c r="AT67" i="6"/>
  <c r="AT912" i="8"/>
  <c r="AT798" i="10"/>
  <c r="AT194" i="10"/>
  <c r="AT310" i="10"/>
  <c r="AT312" i="10" s="1"/>
  <c r="AT313" i="10" s="1"/>
  <c r="AT451" i="10"/>
  <c r="AT1027" i="8"/>
  <c r="AT221" i="2"/>
  <c r="AT223" i="2" s="1"/>
  <c r="AT224" i="2" s="1"/>
  <c r="BC93" i="4"/>
  <c r="AT210" i="16"/>
  <c r="AT211" i="16" s="1"/>
  <c r="AT375" i="10"/>
  <c r="AT758" i="10"/>
  <c r="BC1194" i="4"/>
  <c r="AT696" i="6"/>
  <c r="AT876" i="2"/>
  <c r="AT877" i="2" s="1"/>
  <c r="AT121" i="6"/>
  <c r="AT122" i="6" s="1"/>
  <c r="AT1067" i="16"/>
  <c r="AT275" i="6"/>
  <c r="AT276" i="6" s="1"/>
  <c r="BC991" i="4"/>
  <c r="AT134" i="16"/>
  <c r="AT135" i="16" s="1"/>
  <c r="AT147" i="2"/>
  <c r="AT811" i="6"/>
  <c r="AT772" i="6"/>
  <c r="AT416" i="10"/>
  <c r="AT417" i="10" s="1"/>
  <c r="BC797" i="4"/>
  <c r="BC607" i="4"/>
  <c r="BC608" i="4" s="1"/>
  <c r="AT965" i="16"/>
  <c r="AT43" i="10"/>
  <c r="AT44" i="10" s="1"/>
  <c r="AT338" i="16"/>
  <c r="AT339" i="16" s="1"/>
  <c r="AT234" i="6"/>
  <c r="AT236" i="6" s="1"/>
  <c r="AT237" i="6" s="1"/>
  <c r="AT492" i="2"/>
  <c r="AT493" i="2" s="1"/>
  <c r="AT247" i="10"/>
  <c r="AT249" i="10" s="1"/>
  <c r="AT250" i="10" s="1"/>
  <c r="BC926" i="4"/>
  <c r="BC928" i="4" s="1"/>
  <c r="BC929" i="4" s="1"/>
  <c r="AT941" i="6"/>
  <c r="AT942" i="6" s="1"/>
  <c r="AT643" i="2"/>
  <c r="AT362" i="8"/>
  <c r="AT364" i="8" s="1"/>
  <c r="AT365" i="8" s="1"/>
  <c r="AT1210" i="2"/>
  <c r="AT1211" i="2" s="1"/>
  <c r="AT1208" i="6"/>
  <c r="AT913" i="8"/>
  <c r="BC246" i="4"/>
  <c r="AT941" i="16"/>
  <c r="AT942" i="16" s="1"/>
  <c r="AT387" i="6"/>
  <c r="AT197" i="8"/>
  <c r="AT198" i="8" s="1"/>
  <c r="AT325" i="2"/>
  <c r="AT326" i="2" s="1"/>
  <c r="AT1194" i="6"/>
  <c r="BC977" i="4"/>
  <c r="AT477" i="10"/>
  <c r="BC1195" i="4"/>
  <c r="AT322" i="6"/>
  <c r="AT695" i="6"/>
  <c r="AT980" i="8"/>
  <c r="AT981" i="8" s="1"/>
  <c r="BC990" i="4"/>
  <c r="BC66" i="4"/>
  <c r="AT772" i="2"/>
  <c r="AT810" i="6"/>
  <c r="AT771" i="6"/>
  <c r="AT964" i="16"/>
  <c r="AT233" i="6"/>
  <c r="AT554" i="16"/>
  <c r="AT837" i="10"/>
  <c r="AT670" i="2"/>
  <c r="AT246" i="10"/>
  <c r="BC925" i="4"/>
  <c r="BC745" i="4"/>
  <c r="AT978" i="10"/>
  <c r="AT980" i="10" s="1"/>
  <c r="AT981" i="10" s="1"/>
  <c r="AT145" i="16"/>
  <c r="AT147" i="16" s="1"/>
  <c r="AT938" i="2"/>
  <c r="BC92" i="4"/>
  <c r="AT939" i="2"/>
  <c r="AT528" i="10"/>
  <c r="AT388" i="6"/>
  <c r="AT800" i="2"/>
  <c r="AT801" i="2" s="1"/>
  <c r="BC56" i="4"/>
  <c r="BC57" i="4" s="1"/>
  <c r="AT503" i="16"/>
  <c r="AT1015" i="10"/>
  <c r="AT1195" i="6"/>
  <c r="BC978" i="4"/>
  <c r="BC980" i="4" s="1"/>
  <c r="BC981" i="4" s="1"/>
  <c r="AT476" i="10"/>
  <c r="AT323" i="6"/>
  <c r="AT826" i="10"/>
  <c r="AT827" i="10" s="1"/>
  <c r="AT1030" i="16"/>
  <c r="AT1031" i="16" s="1"/>
  <c r="BC646" i="4"/>
  <c r="BC647" i="4" s="1"/>
  <c r="AT1171" i="16"/>
  <c r="AT1172" i="16" s="1"/>
  <c r="BC377" i="4"/>
  <c r="BC378" i="4" s="1"/>
  <c r="BC67" i="4"/>
  <c r="AT771" i="2"/>
  <c r="BC236" i="4"/>
  <c r="BC237" i="4" s="1"/>
  <c r="AT568" i="16"/>
  <c r="AT1093" i="2"/>
  <c r="AT1095" i="2" s="1"/>
  <c r="AT1096" i="2" s="1"/>
  <c r="AT1017" i="8"/>
  <c r="AT1018" i="8" s="1"/>
  <c r="AT1169" i="10"/>
  <c r="AT41" i="16"/>
  <c r="AT849" i="2"/>
  <c r="AT555" i="16"/>
  <c r="AT836" i="10"/>
  <c r="AT669" i="2"/>
  <c r="AT594" i="8"/>
  <c r="AT595" i="8" s="1"/>
  <c r="AT221" i="10"/>
  <c r="AT223" i="10" s="1"/>
  <c r="AT224" i="10" s="1"/>
  <c r="AT1275" i="6"/>
  <c r="AT695" i="8"/>
  <c r="AT746" i="10"/>
  <c r="AT748" i="10" s="1"/>
  <c r="AT749" i="10" s="1"/>
  <c r="BC1260" i="4"/>
  <c r="AT797" i="10"/>
  <c r="AT529" i="10"/>
  <c r="AT531" i="10" s="1"/>
  <c r="AT532" i="10" s="1"/>
  <c r="BC1043" i="4"/>
  <c r="BC1044" i="4" s="1"/>
  <c r="AT208" i="6"/>
  <c r="BC1069" i="4"/>
  <c r="BC1070" i="4" s="1"/>
  <c r="AT502" i="16"/>
  <c r="AT1014" i="10"/>
  <c r="AT1105" i="16"/>
  <c r="AT698" i="16"/>
  <c r="AT699" i="16" s="1"/>
  <c r="AT670" i="10"/>
  <c r="AT1027" i="6"/>
  <c r="AT41" i="2"/>
  <c r="AT592" i="10"/>
  <c r="AT594" i="10" s="1"/>
  <c r="AT595" i="10" s="1"/>
  <c r="BC223" i="4"/>
  <c r="BC224" i="4" s="1"/>
  <c r="AT567" i="16"/>
  <c r="AT1092" i="2"/>
  <c r="AT41" i="8"/>
  <c r="AT1168" i="10"/>
  <c r="AT40" i="16"/>
  <c r="AT925" i="6"/>
  <c r="AT195" i="16"/>
  <c r="AT850" i="2"/>
  <c r="AT95" i="16"/>
  <c r="AT96" i="16" s="1"/>
  <c r="AT92" i="2"/>
  <c r="AT54" i="16"/>
  <c r="AT1134" i="10"/>
  <c r="AT220" i="10"/>
  <c r="AT787" i="2"/>
  <c r="AT788" i="2" s="1"/>
  <c r="AT207" i="6"/>
  <c r="AT286" i="16"/>
  <c r="AT288" i="16" s="1"/>
  <c r="AT1043" i="6"/>
  <c r="AT1044" i="6" s="1"/>
  <c r="AT810" i="8"/>
  <c r="AT952" i="16"/>
  <c r="BC1121" i="4"/>
  <c r="BC1122" i="4" s="1"/>
  <c r="AT1106" i="16"/>
  <c r="AT1108" i="16" s="1"/>
  <c r="AT1109" i="16" s="1"/>
  <c r="AT669" i="10"/>
  <c r="BC106" i="4"/>
  <c r="AT1195" i="10"/>
  <c r="AT887" i="6"/>
  <c r="AT889" i="6" s="1"/>
  <c r="AT890" i="6" s="1"/>
  <c r="AT1181" i="6"/>
  <c r="AT1028" i="6"/>
  <c r="AT464" i="10"/>
  <c r="AT40" i="2"/>
  <c r="AT591" i="10"/>
  <c r="AT631" i="8"/>
  <c r="AT286" i="6"/>
  <c r="AT991" i="8"/>
  <c r="AT288" i="8"/>
  <c r="AT40" i="8"/>
  <c r="AT926" i="6"/>
  <c r="AT194" i="16"/>
  <c r="BC310" i="4"/>
  <c r="AT169" i="10"/>
  <c r="AT171" i="10" s="1"/>
  <c r="AT172" i="10" s="1"/>
  <c r="AT1259" i="6"/>
  <c r="BC531" i="4"/>
  <c r="BC532" i="4" s="1"/>
  <c r="AT259" i="8"/>
  <c r="AT93" i="2"/>
  <c r="AT95" i="2" s="1"/>
  <c r="AT96" i="2" s="1"/>
  <c r="AT53" i="16"/>
  <c r="BC952" i="4"/>
  <c r="AT531" i="2"/>
  <c r="AT532" i="2" s="1"/>
  <c r="AT746" i="6"/>
  <c r="AT273" i="16"/>
  <c r="AT811" i="8"/>
  <c r="AT813" i="8" s="1"/>
  <c r="AT814" i="8" s="1"/>
  <c r="AT951" i="16"/>
  <c r="AT223" i="16"/>
  <c r="AT224" i="16" s="1"/>
  <c r="BC105" i="4"/>
  <c r="AT1194" i="10"/>
  <c r="AT886" i="6"/>
  <c r="AT1182" i="6"/>
  <c r="AT1259" i="2"/>
  <c r="AT463" i="10"/>
  <c r="AT630" i="8"/>
  <c r="AT285" i="6"/>
  <c r="AT1272" i="8"/>
  <c r="AT990" i="8"/>
  <c r="AT338" i="10"/>
  <c r="AT339" i="10" s="1"/>
  <c r="BC518" i="4"/>
  <c r="BC519" i="4" s="1"/>
  <c r="AT1273" i="2"/>
  <c r="AT1275" i="2" s="1"/>
  <c r="BC309" i="4"/>
  <c r="AT168" i="10"/>
  <c r="AT1260" i="6"/>
  <c r="AT1262" i="6" s="1"/>
  <c r="AT1263" i="6" s="1"/>
  <c r="AT554" i="8"/>
  <c r="AT260" i="8"/>
  <c r="AT262" i="8" s="1"/>
  <c r="AT263" i="8" s="1"/>
  <c r="AT105" i="10"/>
  <c r="AT220" i="6"/>
  <c r="BC951" i="4"/>
  <c r="AT69" i="16"/>
  <c r="AT70" i="16" s="1"/>
  <c r="AT745" i="6"/>
  <c r="AT993" i="16"/>
  <c r="AT272" i="16"/>
  <c r="AT555" i="2"/>
  <c r="AT557" i="2" s="1"/>
  <c r="AT558" i="2" s="1"/>
  <c r="BC1207" i="4"/>
  <c r="AT322" i="10"/>
  <c r="AT735" i="2"/>
  <c r="AT736" i="2" s="1"/>
  <c r="AT1260" i="2"/>
  <c r="AT1262" i="2" s="1"/>
  <c r="AT1263" i="2" s="1"/>
  <c r="AT1273" i="8"/>
  <c r="BC852" i="4"/>
  <c r="AT1272" i="2"/>
  <c r="AT732" i="10"/>
  <c r="AT476" i="8"/>
  <c r="AT659" i="10"/>
  <c r="AT660" i="10" s="1"/>
  <c r="AT1053" i="8"/>
  <c r="AT555" i="8"/>
  <c r="AT106" i="10"/>
  <c r="AT221" i="6"/>
  <c r="AT223" i="6" s="1"/>
  <c r="AT224" i="6" s="1"/>
  <c r="AT362" i="6"/>
  <c r="AT364" i="6" s="1"/>
  <c r="AT365" i="6" s="1"/>
  <c r="AT1043" i="8"/>
  <c r="AT1044" i="8" s="1"/>
  <c r="AT69" i="6" l="1"/>
  <c r="AT70" i="6" s="1"/>
  <c r="AT954" i="16"/>
  <c r="AT955" i="16" s="1"/>
  <c r="AT915" i="8"/>
  <c r="AT916" i="8" s="1"/>
  <c r="AT774" i="6"/>
  <c r="AT775" i="6" s="1"/>
  <c r="AT390" i="16"/>
  <c r="AT391" i="16" s="1"/>
  <c r="AT479" i="6"/>
  <c r="AT480" i="6" s="1"/>
  <c r="BC800" i="4"/>
  <c r="BC801" i="4" s="1"/>
  <c r="BC1262" i="4"/>
  <c r="BC1263" i="4" s="1"/>
  <c r="AT1210" i="6"/>
  <c r="AT1211" i="6" s="1"/>
  <c r="AT813" i="6"/>
  <c r="AT814" i="6" s="1"/>
  <c r="AT453" i="10"/>
  <c r="AT454" i="10" s="1"/>
  <c r="AT557" i="16"/>
  <c r="AT558" i="16" s="1"/>
  <c r="AT377" i="2"/>
  <c r="AT378" i="2" s="1"/>
  <c r="BC620" i="4"/>
  <c r="BC621" i="4" s="1"/>
  <c r="AT557" i="8"/>
  <c r="AT558" i="8" s="1"/>
  <c r="AT1121" i="10"/>
  <c r="AT1122" i="10" s="1"/>
  <c r="AT826" i="8"/>
  <c r="AT827" i="8" s="1"/>
  <c r="AT852" i="2"/>
  <c r="AT1197" i="6"/>
  <c r="AT1198" i="6" s="1"/>
  <c r="AT839" i="10"/>
  <c r="AT840" i="10" s="1"/>
  <c r="AT56" i="8"/>
  <c r="AT57" i="8" s="1"/>
  <c r="AT685" i="16"/>
  <c r="AT686" i="16" s="1"/>
  <c r="AT1069" i="16"/>
  <c r="AT1070" i="16" s="1"/>
  <c r="AT1030" i="6"/>
  <c r="AT1031" i="6" s="1"/>
  <c r="AT197" i="16"/>
  <c r="AT198" i="16" s="1"/>
  <c r="AT774" i="8"/>
  <c r="AT775" i="8" s="1"/>
  <c r="BC108" i="4"/>
  <c r="BC109" i="4" s="1"/>
  <c r="AT1017" i="10"/>
  <c r="AT1018" i="10" s="1"/>
  <c r="AT967" i="16"/>
  <c r="AT968" i="16" s="1"/>
  <c r="AT210" i="6"/>
  <c r="AT211" i="6" s="1"/>
  <c r="AT505" i="16"/>
  <c r="AT506" i="16" s="1"/>
  <c r="AT800" i="10"/>
  <c r="AT801" i="10" s="1"/>
  <c r="AT993" i="8"/>
  <c r="AT43" i="2"/>
  <c r="AT44" i="2" s="1"/>
  <c r="AT377" i="10"/>
  <c r="AT378" i="10" s="1"/>
  <c r="AT659" i="2"/>
  <c r="AT660" i="2" s="1"/>
  <c r="AT735" i="10"/>
  <c r="AT736" i="10" s="1"/>
  <c r="AT1197" i="10"/>
  <c r="AT1198" i="10" s="1"/>
  <c r="AT993" i="6"/>
  <c r="AT1262" i="10"/>
  <c r="AT1263" i="10" s="1"/>
  <c r="AT698" i="8"/>
  <c r="AT699" i="8" s="1"/>
  <c r="AT288" i="6"/>
  <c r="BC69" i="4"/>
  <c r="BC70" i="4" s="1"/>
  <c r="BC993" i="4"/>
  <c r="BC95" i="4"/>
  <c r="BC96" i="4" s="1"/>
  <c r="AT633" i="8"/>
  <c r="AT634" i="8" s="1"/>
  <c r="AT672" i="10"/>
  <c r="AT673" i="10" s="1"/>
  <c r="BC1197" i="4"/>
  <c r="BC1198" i="4" s="1"/>
  <c r="AT82" i="2"/>
  <c r="AT83" i="2" s="1"/>
  <c r="AT711" i="2"/>
  <c r="AT30" i="2"/>
  <c r="AT31" i="2" s="1"/>
  <c r="BC1210" i="4"/>
  <c r="BC1211" i="4" s="1"/>
  <c r="AT1017" i="16"/>
  <c r="AT1018" i="16" s="1"/>
  <c r="AT275" i="16"/>
  <c r="AT276" i="16" s="1"/>
  <c r="AT338" i="2"/>
  <c r="AT339" i="2" s="1"/>
  <c r="BC1236" i="4"/>
  <c r="BC1237" i="4" s="1"/>
  <c r="AT1158" i="16"/>
  <c r="AT1159" i="16" s="1"/>
  <c r="AT876" i="10"/>
  <c r="AT877" i="10" s="1"/>
  <c r="AT1275" i="8"/>
  <c r="AT748" i="6"/>
  <c r="AT749" i="6" s="1"/>
  <c r="BC312" i="4"/>
  <c r="BC313" i="4" s="1"/>
  <c r="AT43" i="8"/>
  <c r="AT44" i="8" s="1"/>
  <c r="BC249" i="4"/>
  <c r="BC250" i="4" s="1"/>
  <c r="AT82" i="6"/>
  <c r="AT83" i="6" s="1"/>
  <c r="AT902" i="8"/>
  <c r="AT903" i="8" s="1"/>
  <c r="AT928" i="10"/>
  <c r="AT929" i="10" s="1"/>
  <c r="AT43" i="16"/>
  <c r="AT44" i="16" s="1"/>
  <c r="AT390" i="6"/>
  <c r="AT391" i="6" s="1"/>
  <c r="AT479" i="10"/>
  <c r="AT480" i="10" s="1"/>
  <c r="AT1184" i="6"/>
  <c r="AT1185" i="6" s="1"/>
  <c r="AT56" i="16"/>
  <c r="AT57" i="16" s="1"/>
  <c r="AT1171" i="10"/>
  <c r="AT1172" i="10" s="1"/>
  <c r="AT594" i="16"/>
  <c r="AT595" i="16" s="1"/>
  <c r="BC748" i="4"/>
  <c r="BC749" i="4" s="1"/>
  <c r="AT108" i="10"/>
  <c r="AT109" i="10" s="1"/>
  <c r="AT646" i="2"/>
  <c r="AT647" i="2" s="1"/>
  <c r="AT108" i="16"/>
  <c r="AT109" i="16" s="1"/>
  <c r="AT249" i="2"/>
  <c r="AT250" i="2" s="1"/>
  <c r="BC954" i="4"/>
  <c r="BC955" i="4" s="1"/>
  <c r="AT928" i="6"/>
  <c r="AT929" i="6" s="1"/>
  <c r="AT466" i="10"/>
  <c r="AT467" i="10" s="1"/>
  <c r="AT325" i="6"/>
  <c r="AT326" i="6" s="1"/>
  <c r="AT774" i="2"/>
  <c r="AT775" i="2" s="1"/>
  <c r="AT698" i="6"/>
  <c r="AT699" i="6" s="1"/>
  <c r="AT800" i="8"/>
  <c r="AT801" i="8" s="1"/>
  <c r="AT1223" i="8"/>
  <c r="AT1224" i="8" s="1"/>
  <c r="AT134" i="2"/>
  <c r="AT135" i="2" s="1"/>
  <c r="AT672" i="2"/>
  <c r="AT673" i="2" s="1"/>
  <c r="AT82" i="16"/>
  <c r="AT83" i="16" s="1"/>
  <c r="AT941" i="2"/>
  <c r="AT942" i="2" s="1"/>
  <c r="AT1108" i="10"/>
  <c r="AT1109" i="10" s="1"/>
  <c r="AT889" i="8"/>
  <c r="AT890" i="8" s="1"/>
  <c r="BC1249" i="4"/>
  <c r="BC1250" i="4" s="1"/>
  <c r="AT1056" i="8"/>
  <c r="AT1057" i="8" s="1"/>
  <c r="AT570" i="16"/>
  <c r="AT325" i="10"/>
  <c r="AT326" i="10" s="1"/>
  <c r="AT479" i="8"/>
  <c r="AT480" i="8" s="1"/>
  <c r="AT197" i="10"/>
  <c r="AT198" i="10" s="1"/>
  <c r="BC1056" i="4"/>
  <c r="BC1057" i="4" s="1"/>
</calcChain>
</file>

<file path=xl/sharedStrings.xml><?xml version="1.0" encoding="utf-8"?>
<sst xmlns="http://schemas.openxmlformats.org/spreadsheetml/2006/main" count="27530" uniqueCount="1104">
  <si>
    <t>ANNEXURE W4</t>
  </si>
  <si>
    <t>SPECIFIC PURPOSE ALLOCATIONS TO MUNICIPALITIES
(SCHEDULE 5, PART B AND SCHEDULE 7, PART B): CURRENT GRANTS</t>
  </si>
  <si>
    <t/>
  </si>
  <si>
    <t>(National and Municipal Financial Years)</t>
  </si>
  <si>
    <t>Municipal Disaster Response Grant</t>
  </si>
  <si>
    <t>Municipal Emergency Housing Grant</t>
  </si>
  <si>
    <t>Infrastructure Skills Development Grant</t>
  </si>
  <si>
    <t>Local Government Financial Management Grant</t>
  </si>
  <si>
    <t>Expanded Public Works Programme Integrated Grant for Municipalities</t>
  </si>
  <si>
    <t>Programme and Project Preparation Support Grant</t>
  </si>
  <si>
    <t xml:space="preserve">Municipal Systems Improvement Grant </t>
  </si>
  <si>
    <r>
      <t>SUB-TOTAL: CURRENT</t>
    </r>
    <r>
      <rPr>
        <b/>
        <vertAlign val="superscript"/>
        <sz val="10"/>
        <rFont val="Times New Roman"/>
        <family val="1"/>
      </rPr>
      <t>1</t>
    </r>
  </si>
  <si>
    <t>National and Municipal Financial Year</t>
  </si>
  <si>
    <t>Category</t>
  </si>
  <si>
    <t>Municipality</t>
  </si>
  <si>
    <t>(R'000)</t>
  </si>
  <si>
    <t>Filter</t>
  </si>
  <si>
    <t>Prov Code</t>
  </si>
  <si>
    <t>Cat Code</t>
  </si>
  <si>
    <t>Muni Code</t>
  </si>
  <si>
    <t>EASTERN CAPE</t>
  </si>
  <si>
    <t>A</t>
  </si>
  <si>
    <t>B</t>
  </si>
  <si>
    <t>C</t>
  </si>
  <si>
    <t>Total: Eastern Cape Municipalities</t>
  </si>
  <si>
    <t>FREE STATE</t>
  </si>
  <si>
    <t>Total: Free State Municipalities</t>
  </si>
  <si>
    <t>GAUTENG</t>
  </si>
  <si>
    <t>Total: Gauteng Municipalities</t>
  </si>
  <si>
    <t>KWAZULU-NATAL</t>
  </si>
  <si>
    <t>Total: KwaZulu-Natal Municipalities</t>
  </si>
  <si>
    <t>LIMPOPO</t>
  </si>
  <si>
    <t>Total: Limpopo Municipalities</t>
  </si>
  <si>
    <t>MPUMALANGA</t>
  </si>
  <si>
    <t>Total: Mpumalanga Municipalities</t>
  </si>
  <si>
    <t>NORTHERN CAPE</t>
  </si>
  <si>
    <t>Total: Northern Cape Municipalities</t>
  </si>
  <si>
    <t>NORTH WEST</t>
  </si>
  <si>
    <t>Total: North West Municipalities</t>
  </si>
  <si>
    <t>WESTERN CAPE</t>
  </si>
  <si>
    <t>Total: Western Cape Municipalities</t>
  </si>
  <si>
    <t>Unallocated</t>
  </si>
  <si>
    <t>National Total</t>
  </si>
  <si>
    <t>1. Includes unallocated amounts for the Municipal Disaster Response Grant (MDRG). The MDRG is allocated R378 million in 2024/25, R395 million in 2025/26 and R413 million in 2026/27</t>
  </si>
  <si>
    <t xml:space="preserve">2. Includes unallocated amounts for the Smart Meters Grant (SMG) </t>
  </si>
  <si>
    <t>Check 1</t>
  </si>
  <si>
    <t>Rounded</t>
  </si>
  <si>
    <t>LG Budget Framework</t>
  </si>
  <si>
    <t>Check 2</t>
  </si>
  <si>
    <t>ENE_Annexure A</t>
  </si>
  <si>
    <t>ANNEXURE W5</t>
  </si>
  <si>
    <t>INFRASTRUCTURE GRANT ALLOCATIONS TO MUNICIPALITIES
(SCHEDULE 4, PART B AND SCHEDULE 5, PART B)</t>
  </si>
  <si>
    <t>`</t>
  </si>
  <si>
    <t>INFRASTRUCTURE GRANT ALLOCATIONS TO MUNICIPALITIES
(SCHEDULE 4, PART B AND SCHEDULE 5, PART B) 1 OF 2</t>
  </si>
  <si>
    <t xml:space="preserve">Municipal Infrastructure Grant </t>
  </si>
  <si>
    <t>Municipal Disaster Recovery Grant</t>
  </si>
  <si>
    <t>Energy Efficiency and Demand-Side Management Grant</t>
  </si>
  <si>
    <t>Integrated National Electrification Programme (Municipal) Grant</t>
  </si>
  <si>
    <t>Rural Roads Asset Management Systems Grant</t>
  </si>
  <si>
    <t xml:space="preserve">Regional Bulk Infrastructure Grant </t>
  </si>
  <si>
    <t xml:space="preserve">Water Services Infrastructure Grant </t>
  </si>
  <si>
    <t>Integrated Urban Development Grant</t>
  </si>
  <si>
    <t>Neighbourhood Development Partnership Grant (Capital)</t>
  </si>
  <si>
    <t>Informal Settlements Upgrading Partnership Grant: Municipalities</t>
  </si>
  <si>
    <t>Urban Settlements Development Grant</t>
  </si>
  <si>
    <t>Public Transport Network Grant</t>
  </si>
  <si>
    <t>SUB-TOTAL: INFRASTRUCTURE</t>
  </si>
  <si>
    <t>Check</t>
  </si>
  <si>
    <t>ANNEXURE W6</t>
  </si>
  <si>
    <t>ALLOCATIONS-IN-KIND TO MUNICIPALITIES
(SCHEDULE 6, PART B)</t>
  </si>
  <si>
    <t>Municipal Infrastructure Grant</t>
  </si>
  <si>
    <t>Municipal Systems Improvement Grant</t>
  </si>
  <si>
    <t>Integrated National Electrification Programme (Eskom) Grant</t>
  </si>
  <si>
    <t xml:space="preserve">Neighbourhood Development Partnership Grant (Technical Assistance) </t>
  </si>
  <si>
    <t>Regional Bulk Infrastructure Grant</t>
  </si>
  <si>
    <t>Water Services Infrastructure Grant</t>
  </si>
  <si>
    <t>Smart Meters Grant</t>
  </si>
  <si>
    <t>1. Includes unallocated amounts for the Smart Meters Grant (SMG). The SMG is allocated R500 million in 2024/25, R650 million in 2025/26 and R800 million in 2026/27</t>
  </si>
  <si>
    <t>ANNEXURE W7</t>
  </si>
  <si>
    <t xml:space="preserve">EQUITABLE SHARE AND TOTAL ALLOCATIONS TO MUNICPALITIES </t>
  </si>
  <si>
    <r>
      <t>EQUITABLE SHARE</t>
    </r>
    <r>
      <rPr>
        <b/>
        <vertAlign val="superscript"/>
        <sz val="8.5"/>
        <rFont val="Times New Roman"/>
        <family val="1"/>
      </rPr>
      <t>1</t>
    </r>
  </si>
  <si>
    <t>TOTAL ALLOCATIONS TO MUNICIPALITIES</t>
  </si>
  <si>
    <t>1. Includes equitable share formula allocations, RSC levies replacement and special contribution towards councillor remuneration, but excludes the sharing of the general fuel levy with metropolitan municipalities. (See Appendix W1)</t>
  </si>
  <si>
    <t>APPENDIX W1</t>
  </si>
  <si>
    <t>APPENDIX TO SCHEDULE 3: EQUITABLE SHARE ALLOCATIONS TO MUNICIPALITIES</t>
  </si>
  <si>
    <t>(EQUITABLE SHARE FORMULA ALLOCATIONS + RSC LEVIES REPLACEMENT + SPECIAL SUPPORT FOR COUNCILLOR REMUNERATION AND WARD COMMITTEES + BREAKDOWN OF EQUITABLE SHARE ALLOCATIONS PER LOCAL MUNICIPALITY PER SERVICE FOR DISTRICT MUNICIPALITIES AUTHORISED FOR SERVICES)</t>
  </si>
  <si>
    <t>Equitable Share Formula</t>
  </si>
  <si>
    <t>EQUITABLE SHARE1</t>
  </si>
  <si>
    <t>RSC Levies Replacement</t>
  </si>
  <si>
    <t>Special Support for Councillor Remuneration and Ward Committees</t>
  </si>
  <si>
    <t>BREAKDOWN OF EQUITABLE SHARE FOR DISTRICT MUNICIPALITIES AUTHORISED FOR SERVICES</t>
  </si>
  <si>
    <t>Water</t>
  </si>
  <si>
    <t>Sanitation</t>
  </si>
  <si>
    <t>Refuse</t>
  </si>
  <si>
    <t>LGES Formula</t>
  </si>
  <si>
    <t>LGBF</t>
  </si>
  <si>
    <t>APPENDIX W2</t>
  </si>
  <si>
    <t>APPENDIX TO SCHEDULE 5, PART B AND SCHEDULE 6, PART B: MUNICIPAL INFRASTRUCTURE GRANT (MIG) AND WATER SERVICES INFRASTRUCTURE GRANT (WSIG)</t>
  </si>
  <si>
    <t>(BREAKDOWN OF MIG AND WSIG ALLOCATIONS PER LOCAL MUNICIPALITY FOR DISTRICT MUNICIPALITIES AUTHORISED FOR SERVICES)</t>
  </si>
  <si>
    <t>Schedule 5, Part B</t>
  </si>
  <si>
    <t>Schedule 6, Part B</t>
  </si>
  <si>
    <t>Breakdown of MIG allocations for district municipalities authorised for services</t>
  </si>
  <si>
    <t>Breakdown of WSIG allocations for district municipalities authorised for services</t>
  </si>
  <si>
    <t>SUB-TOTAL: INDIRECT</t>
  </si>
  <si>
    <t>APPENDIX W3</t>
  </si>
  <si>
    <t>APPENDIX TO SCHEDULE 5, PART B: MUNICIPAL INFRASTRUCTURE GRANT</t>
  </si>
  <si>
    <t xml:space="preserve">RING-FENCED FUNDING FOR SPORT INFRASTRUCTURE - BREAKDOWN PER MUNICIPALITY </t>
  </si>
  <si>
    <t>Ring-fenced Municipal Infrastructure Grant allocations for sport infrastructure</t>
  </si>
  <si>
    <t>Grant</t>
  </si>
  <si>
    <t>Project</t>
  </si>
  <si>
    <t>(R'   )</t>
  </si>
  <si>
    <t>Construction of Nomathamsanqa sport facility</t>
  </si>
  <si>
    <t>Construction of Mlungisi sport field</t>
  </si>
  <si>
    <t>Construction of Cala sport field</t>
  </si>
  <si>
    <t>Construction of Blue Gums sport facility</t>
  </si>
  <si>
    <t>Construction of Zone 5 sport field</t>
  </si>
  <si>
    <t>Construction of Ntabankulu sports field - Phase 3</t>
  </si>
  <si>
    <t>Construction of Bolokanang sport field</t>
  </si>
  <si>
    <t xml:space="preserve">Construction of Roleleathunya sport facility </t>
  </si>
  <si>
    <t>Upgrading of Phahameng stadium</t>
  </si>
  <si>
    <t xml:space="preserve">Upgrading of Nala sport facilities </t>
  </si>
  <si>
    <t>Upgrading of Harrismith swimming pool</t>
  </si>
  <si>
    <t>Construction and installation of recreational equipment for various parks in Midvaal</t>
  </si>
  <si>
    <t>Upgrading of Ratanda sport and recreation sport facility</t>
  </si>
  <si>
    <t>Upgrading of Toekomsrus stadium</t>
  </si>
  <si>
    <t>Upgrading of Umzinto sport field - Phase 2</t>
  </si>
  <si>
    <t>Upgrading of Bergville sport field</t>
  </si>
  <si>
    <t xml:space="preserve">Construction of Ladysmith high perfomance center </t>
  </si>
  <si>
    <t>Construction of Nondweni sport field - Phase 2</t>
  </si>
  <si>
    <t>Construction of Mbangweni sport field</t>
  </si>
  <si>
    <t xml:space="preserve">Construction of Belgrafe fitness centre </t>
  </si>
  <si>
    <t>Construction of Nzalabantu sport field</t>
  </si>
  <si>
    <t xml:space="preserve">Construction of Tap-Tap Makhathini boxing center </t>
  </si>
  <si>
    <t>Construction of sport field in Khiliva</t>
  </si>
  <si>
    <t>Installations of Outdoor gyms in Bodupe, Matshwi and Rotterdam communities</t>
  </si>
  <si>
    <t>Construction of Maruleng indoor sport centre</t>
  </si>
  <si>
    <t>Construction of Mogopong sport facility</t>
  </si>
  <si>
    <t>Construction of Matlakereng sport facility</t>
  </si>
  <si>
    <t>Upgrading of Tafelkop stadium</t>
  </si>
  <si>
    <t>Construction of Kgopaneng Sports hub and Strydkraal sports hub</t>
  </si>
  <si>
    <t>Upgrading of Mpuluzi stadium</t>
  </si>
  <si>
    <t>Construction of combi-courts</t>
  </si>
  <si>
    <t>Construction of siyathemba stadium</t>
  </si>
  <si>
    <t>Upgrading of Lebohang Stadium</t>
  </si>
  <si>
    <t>Upgrading of Sakhelwe community stadium</t>
  </si>
  <si>
    <t>Upgrading of KwaMhlanga stadium</t>
  </si>
  <si>
    <t>Construction of Love and Peace ground</t>
  </si>
  <si>
    <t>Upgrading of Brandvlei sport facility</t>
  </si>
  <si>
    <t xml:space="preserve">Construction of Siyancuma sport facility </t>
  </si>
  <si>
    <t xml:space="preserve">Upgrading of Sternham sports and recreational facility </t>
  </si>
  <si>
    <t>Upgrading of Ikhutseng sport complex</t>
  </si>
  <si>
    <t>Upgrading of the Ganspan sporting complex</t>
  </si>
  <si>
    <t>Upgrading of Gamagara sport facility</t>
  </si>
  <si>
    <t>Upgrading of Borolelo sport facility</t>
  </si>
  <si>
    <t>Construction of Matloding and Logageng sports facility</t>
  </si>
  <si>
    <t>Upgrading of the Delareyville sports complex</t>
  </si>
  <si>
    <t>Construction of Rekgaratlhile sports ground</t>
  </si>
  <si>
    <t xml:space="preserve">Construction of Motoro sport facility </t>
  </si>
  <si>
    <t>Construction of Modimiog sport facility</t>
  </si>
  <si>
    <t>Construction of Otlanang sport facility</t>
  </si>
  <si>
    <t>Construction of Jouberton sport complex</t>
  </si>
  <si>
    <t>Upgading of Ilingelethu sport facility</t>
  </si>
  <si>
    <t>Upgrading of Cape Agulhus Napier sport facility</t>
  </si>
  <si>
    <t>APPENDIX W4</t>
  </si>
  <si>
    <t>APPENDIX TO SCHEDULE 5, PART B: TARGETS FOR EXPANDED PUBLIC WORKS PROGRAMME INTEGRATED GRANT FOR MUNICIPALITIES</t>
  </si>
  <si>
    <t>FTE Target for 2024/25</t>
  </si>
  <si>
    <t>APPENDIX W5</t>
  </si>
  <si>
    <t>APPENDIX TO SCHEDULE 5, PART B AND SCHEDULE 6, PART B: REGIONAL BULK INFRASTRUCTURE GRANT</t>
  </si>
  <si>
    <t>BREAKDOWN OF REGIONAL BULK INFRASTRUCTURE GRANT ALLOCATIONS PER LOCAL MUNICIPALITY PER PROJECT</t>
  </si>
  <si>
    <t>Breakdown of regional bulk infrastructure grant allocations per local municipality per project</t>
  </si>
  <si>
    <t>Project Code</t>
  </si>
  <si>
    <t>Project Name</t>
  </si>
  <si>
    <t>Water Services Authority</t>
  </si>
  <si>
    <t>Benefitting Municipality</t>
  </si>
  <si>
    <t>2018/19</t>
  </si>
  <si>
    <t>2019/20</t>
  </si>
  <si>
    <t>2020/21</t>
  </si>
  <si>
    <t>RBIG 5B</t>
  </si>
  <si>
    <t>Nelson Mandela Bay - Water Security Programme</t>
  </si>
  <si>
    <t>NMA</t>
  </si>
  <si>
    <t>Nelson Mandela Bay Metropolitan Municipality</t>
  </si>
  <si>
    <t>Total:  Nelson Mandela Bay Metropolitan Municipality</t>
  </si>
  <si>
    <t>RS05</t>
  </si>
  <si>
    <t>Ikwezi Bulk Water Supply</t>
  </si>
  <si>
    <t>EC101</t>
  </si>
  <si>
    <t>Dr Beyers Naude Local Municipality</t>
  </si>
  <si>
    <t>RS06</t>
  </si>
  <si>
    <t>Kirkwood Water Treatment Works</t>
  </si>
  <si>
    <t>RS42</t>
  </si>
  <si>
    <t>James Kleynhans Bulk Water Supply</t>
  </si>
  <si>
    <t>EC104</t>
  </si>
  <si>
    <t>Makana Local Municipality</t>
  </si>
  <si>
    <t>RL01</t>
  </si>
  <si>
    <t>Ndlambe Bulk Water Supply</t>
  </si>
  <si>
    <t>EC105</t>
  </si>
  <si>
    <t xml:space="preserve">Ndlambe Local Municipality </t>
  </si>
  <si>
    <t>RS02</t>
  </si>
  <si>
    <t>Sundays River - Paterson Bulk Water Supply</t>
  </si>
  <si>
    <t>EC106</t>
  </si>
  <si>
    <t>Sundays River Valley Local Municipality</t>
  </si>
  <si>
    <t>RS07</t>
  </si>
  <si>
    <t>Misgund Bulk Water Supply</t>
  </si>
  <si>
    <t>EC109</t>
  </si>
  <si>
    <t>Kou-kamma  Local Municipality</t>
  </si>
  <si>
    <t>Koukamma  Local Municipality</t>
  </si>
  <si>
    <t>Total: Sarah Baartman Municipalities</t>
  </si>
  <si>
    <t>RL16</t>
  </si>
  <si>
    <t>Xhora East Water Supply</t>
  </si>
  <si>
    <t>DC12</t>
  </si>
  <si>
    <t>Amathole District Municipality</t>
  </si>
  <si>
    <t>Mbhashe Local Municipality</t>
  </si>
  <si>
    <t>RL</t>
  </si>
  <si>
    <t>Sundwana Water Supply</t>
  </si>
  <si>
    <t>RS</t>
  </si>
  <si>
    <t>Ngqamakhwe Bulk Water Supply (Butterworth Water Transfer Scheme)</t>
  </si>
  <si>
    <t>Mnquma Local Municipality</t>
  </si>
  <si>
    <t>Total: Amatole Municipalities</t>
  </si>
  <si>
    <t>Upgrading of Tsomo Water Treatment Works</t>
  </si>
  <si>
    <t>DC13</t>
  </si>
  <si>
    <t>Chris Hani District Municipality</t>
  </si>
  <si>
    <t>Intsika Yethu Local Municipality</t>
  </si>
  <si>
    <t>Cluster 4 CHDM Bulk Water Supply</t>
  </si>
  <si>
    <t>Dr. A.B. Xuma Local Municipality</t>
  </si>
  <si>
    <t>Cluster 6 CHDM Bulk Water Supply</t>
  </si>
  <si>
    <t>Xonxa Bulk Water Supply</t>
  </si>
  <si>
    <t>Hofmeyer Ground Water Supply</t>
  </si>
  <si>
    <t>Enoch Mgijima Local Municipality</t>
  </si>
  <si>
    <t>Total: Chris Hani Municipalities</t>
  </si>
  <si>
    <t>Lady Grey Bulk Water Supply</t>
  </si>
  <si>
    <t>DC14</t>
  </si>
  <si>
    <t>Joe Gqabi District Municipality</t>
  </si>
  <si>
    <t>Senqu Local Municipality</t>
  </si>
  <si>
    <t xml:space="preserve">Sterkspruit Waste Water  Treatment Works </t>
  </si>
  <si>
    <t>Total: Joe Gqabi Municipalities</t>
  </si>
  <si>
    <t>O.R. Tambo, Mthatha, King Sabato Dalinyebo Water Supply</t>
  </si>
  <si>
    <t>DC15</t>
  </si>
  <si>
    <t>O.R. Tambo District Municipality</t>
  </si>
  <si>
    <t>King Sabata Dalindyebo Local Municipality</t>
  </si>
  <si>
    <t>Total: O.R. Tambo Municipalities</t>
  </si>
  <si>
    <t>RS48</t>
  </si>
  <si>
    <t>Kinira Regional Bulk Water Supply Scheme</t>
  </si>
  <si>
    <t>DC44</t>
  </si>
  <si>
    <t>Alfred Nzo District Municipality</t>
  </si>
  <si>
    <t>Matatiele Local Municipality</t>
  </si>
  <si>
    <t>RS49</t>
  </si>
  <si>
    <t xml:space="preserve">Mount Ayliff Bulk Peri Urban Water Supply </t>
  </si>
  <si>
    <t>Umzimvubu Local Municipality</t>
  </si>
  <si>
    <t>RS50</t>
  </si>
  <si>
    <t>Mkemane Regional Bulk Water Supply Scheme</t>
  </si>
  <si>
    <t>RBIG 6B</t>
  </si>
  <si>
    <t>Greater Mbizana Regional Bulk Water Supply Scheme</t>
  </si>
  <si>
    <t>DC45</t>
  </si>
  <si>
    <t>Winnie Madikizela-Mandela</t>
  </si>
  <si>
    <t>RS43</t>
  </si>
  <si>
    <t>Ntabankulu Bulk Water Supply</t>
  </si>
  <si>
    <t>Ntabankulu  Local Municipality</t>
  </si>
  <si>
    <t>Total: Alfred Nzo Municipalities</t>
  </si>
  <si>
    <t>RL61</t>
  </si>
  <si>
    <t>Welbedacht Pipeline</t>
  </si>
  <si>
    <t>MAN</t>
  </si>
  <si>
    <t>Mangaung Metropolitan Municipality</t>
  </si>
  <si>
    <t>Total: Mangaung Metro</t>
  </si>
  <si>
    <t>Rouxville/Smithfield/Zastron Bulk Water Supply</t>
  </si>
  <si>
    <t>FS163</t>
  </si>
  <si>
    <t xml:space="preserve">Mohokare Local Municipality </t>
  </si>
  <si>
    <t>Total: Xhariep Municipalities</t>
  </si>
  <si>
    <t>RS52</t>
  </si>
  <si>
    <t>Masilonyana  Bulk Water Supply</t>
  </si>
  <si>
    <t>FS181</t>
  </si>
  <si>
    <t xml:space="preserve">Masilonyana Local Municipality </t>
  </si>
  <si>
    <t>Covid-19</t>
  </si>
  <si>
    <t>Brandford Bulk Sewer Services</t>
  </si>
  <si>
    <t>RL24</t>
  </si>
  <si>
    <t>Tokologo Regional Water Supply 2</t>
  </si>
  <si>
    <t>FS182</t>
  </si>
  <si>
    <t>Tokologo Local Municipality</t>
  </si>
  <si>
    <t>BEP</t>
  </si>
  <si>
    <t>Dealesville Bulk Sewer Services</t>
  </si>
  <si>
    <t>RS18</t>
  </si>
  <si>
    <t>Tswelopele Bulk Water Supply</t>
  </si>
  <si>
    <t>FS183</t>
  </si>
  <si>
    <t>Tswelopele Local Municipality</t>
  </si>
  <si>
    <t>RL34</t>
  </si>
  <si>
    <t>Mathjabeng Bulk Sewer (Welkom) - Ministerial Intervention</t>
  </si>
  <si>
    <t>FS184</t>
  </si>
  <si>
    <t>Matjhabeng  Local Municipality</t>
  </si>
  <si>
    <t>Total: Lejweleputswa Municipalities</t>
  </si>
  <si>
    <t>Setsoto Bulk Water Supply</t>
  </si>
  <si>
    <t>FS191</t>
  </si>
  <si>
    <t>Setsoto Local Municipality</t>
  </si>
  <si>
    <t>Clocolan Bulk Sewer Services</t>
  </si>
  <si>
    <t>Ficksburg Bulk Sewer Services</t>
  </si>
  <si>
    <t>Senekal Bulk Sewer Services</t>
  </si>
  <si>
    <t>Refurbishment of Ficksburg Waste Water Treatment Works</t>
  </si>
  <si>
    <t>FS192</t>
  </si>
  <si>
    <t>RL25</t>
  </si>
  <si>
    <t>Dihlabeng Bulk Water Supply - Phase 3</t>
  </si>
  <si>
    <t xml:space="preserve">B </t>
  </si>
  <si>
    <t>Dihlabeng Local Municipality</t>
  </si>
  <si>
    <t>Lindley Bulk Sewer Services</t>
  </si>
  <si>
    <t>FS193</t>
  </si>
  <si>
    <t>Nketoana Local Municipality</t>
  </si>
  <si>
    <t>Arglington Bulk Sewer Services</t>
  </si>
  <si>
    <t>Petrus Sten  Bulk Sewer Services</t>
  </si>
  <si>
    <t>RL12</t>
  </si>
  <si>
    <t xml:space="preserve">Nketoana Regional Water Supply </t>
  </si>
  <si>
    <t>RS150</t>
  </si>
  <si>
    <t>Maluti-a-Phofung Local Municipality Intervention</t>
  </si>
  <si>
    <t>FS194</t>
  </si>
  <si>
    <t>Maluti-a-Phofung Local Municipality</t>
  </si>
  <si>
    <t>Uniqwa Reversal Gravity Pipeline</t>
  </si>
  <si>
    <t>RBBIG 6B</t>
  </si>
  <si>
    <t>Refurbishment of Fika-Patso Waste Water Treatment Works</t>
  </si>
  <si>
    <t>RS19</t>
  </si>
  <si>
    <t>Maluti-a-Phofung Bulk Water Supply - Phase 2</t>
  </si>
  <si>
    <t>Mantsopa Water and Sanitation Intervention</t>
  </si>
  <si>
    <t>FS196</t>
  </si>
  <si>
    <t>Mantsopa Local Municipality</t>
  </si>
  <si>
    <t>Total: Thabo Mofutsanyana Municipalities</t>
  </si>
  <si>
    <t>Kroonstad Waste Water Treatment Works - Phase 2</t>
  </si>
  <si>
    <t>FS201</t>
  </si>
  <si>
    <t>Moqhaka Local municipality</t>
  </si>
  <si>
    <t>RL23</t>
  </si>
  <si>
    <t>Ngwathe Bulk Water Supply  (Parys)</t>
  </si>
  <si>
    <t>FS203</t>
  </si>
  <si>
    <t>Ngwathe Local Municipality</t>
  </si>
  <si>
    <t>Ngwathe Bulk Sewer (Parys)</t>
  </si>
  <si>
    <t>Ngwathe Bulk Water Supply - Phase 3</t>
  </si>
  <si>
    <t>Construction of Sasol Waste Water Treatment Works</t>
  </si>
  <si>
    <t>FS204</t>
  </si>
  <si>
    <t>Metsimaholo Local Municipality</t>
  </si>
  <si>
    <t xml:space="preserve">Mafube Water and Sanitation Intervention </t>
  </si>
  <si>
    <t>FS205</t>
  </si>
  <si>
    <t>Mafube Local Municipality</t>
  </si>
  <si>
    <t>RS26</t>
  </si>
  <si>
    <t>Frankfort Bulk Sewer (Mafube)</t>
  </si>
  <si>
    <t>Frankfort Waste Water Treatment Works Upgrade</t>
  </si>
  <si>
    <t>Total: Fezile Dabi Municipalities</t>
  </si>
  <si>
    <t>RM02</t>
  </si>
  <si>
    <t xml:space="preserve">Sedibeng Regional Waste Water Treatment Works </t>
  </si>
  <si>
    <t>GT421</t>
  </si>
  <si>
    <t>Emfuleni Local Municipality</t>
  </si>
  <si>
    <t>Emfuleni, Midvaal and City of Johannesberg</t>
  </si>
  <si>
    <t>RM05</t>
  </si>
  <si>
    <t>Sebokeng Waste Water Treatment Works</t>
  </si>
  <si>
    <t>Vaal River System Intervention</t>
  </si>
  <si>
    <t>RL04</t>
  </si>
  <si>
    <t>Meyerton Waste Water Treatment Works</t>
  </si>
  <si>
    <t>GT422</t>
  </si>
  <si>
    <t>Midvaal Local Municipality</t>
  </si>
  <si>
    <t>Total: Sedibeng Municipalities</t>
  </si>
  <si>
    <t>RM06</t>
  </si>
  <si>
    <t>Westonaria Regional Bulk Sanitation (Zuurbekom)</t>
  </si>
  <si>
    <t>GT485</t>
  </si>
  <si>
    <t>Rand West City Local Municipality</t>
  </si>
  <si>
    <t>RS56</t>
  </si>
  <si>
    <t>Mohlakeng Pump Station and Sewer Outfall</t>
  </si>
  <si>
    <t>Total: West Rand Municipalities</t>
  </si>
  <si>
    <t>Mandlakazi Bulk Water Supply</t>
  </si>
  <si>
    <t>DC26</t>
  </si>
  <si>
    <t>Zululand District Municipality</t>
  </si>
  <si>
    <t>uPhongolo and Nongoma Local Municipalities</t>
  </si>
  <si>
    <t>Total: Zululand Municipalities</t>
  </si>
  <si>
    <t>Greater Mthonjaneni Bulk Water Supply</t>
  </si>
  <si>
    <t>DC28</t>
  </si>
  <si>
    <t>King Cetshwayo District Municipality</t>
  </si>
  <si>
    <t>Mthonjaneni and Nkandla Local Municipalities</t>
  </si>
  <si>
    <t>Middledrift (Nkandla) Regional Bulk Water Supply</t>
  </si>
  <si>
    <t>Nkandla Local Municipality</t>
  </si>
  <si>
    <t>Total: King Cetshwayo Municipalities</t>
  </si>
  <si>
    <t>Greater Bulwer Donnybrook Water Scheme</t>
  </si>
  <si>
    <t>DC43</t>
  </si>
  <si>
    <t>Harry Gwala District Municipality</t>
  </si>
  <si>
    <t>Dr Nkosazana Dlamini Zuma and uBuhlebezwe Local Municipalities</t>
  </si>
  <si>
    <t>Total: Sisonke Municipalities</t>
  </si>
  <si>
    <t>Total: KwaZulu-Natal  Municipalities</t>
  </si>
  <si>
    <t>RL28</t>
  </si>
  <si>
    <t xml:space="preserve">Giyani Bulk Water Supply - Drought Relief </t>
  </si>
  <si>
    <t>DC33</t>
  </si>
  <si>
    <t>Mopani District Municipality</t>
  </si>
  <si>
    <t>Greater Giyani Local Municipality</t>
  </si>
  <si>
    <t>Giyani Waste Water Treatment Works Upgrade - Phase 2</t>
  </si>
  <si>
    <t>RM08</t>
  </si>
  <si>
    <t>Giyani Water Services</t>
  </si>
  <si>
    <t>RL29</t>
  </si>
  <si>
    <t>Mametja Sekororo Bulk Water Supply</t>
  </si>
  <si>
    <t xml:space="preserve">Maruleng Local Municipality </t>
  </si>
  <si>
    <t>RS135</t>
  </si>
  <si>
    <t>Bambanana Pipeline - Phase 1</t>
  </si>
  <si>
    <t>Bambanana Pipeline - Phase 2</t>
  </si>
  <si>
    <t>Total: Mopani Municipalities</t>
  </si>
  <si>
    <t>RL13</t>
  </si>
  <si>
    <t>Sinthumule Kutama Bulk Water Supply</t>
  </si>
  <si>
    <t>DC34</t>
  </si>
  <si>
    <t>Vhembe District Municipality</t>
  </si>
  <si>
    <t>Makhado Local Municipality</t>
  </si>
  <si>
    <t>Nandoni Waste Water Treatment Works Upgrade</t>
  </si>
  <si>
    <t>Total: Vhembe Municipalities</t>
  </si>
  <si>
    <t xml:space="preserve">Polokwane Waste Water Treatment Works </t>
  </si>
  <si>
    <t>LIM354</t>
  </si>
  <si>
    <t>Polokwane Local Municipality</t>
  </si>
  <si>
    <t>Polokwane Bulk Water Supply</t>
  </si>
  <si>
    <t>Total: Capricon Municipalities</t>
  </si>
  <si>
    <t>RM04</t>
  </si>
  <si>
    <t>Mogalakwena Bulk Water Supply</t>
  </si>
  <si>
    <t>LIM367</t>
  </si>
  <si>
    <t>Mogalakwena  Local Municipality</t>
  </si>
  <si>
    <t>Total: Waterberg Municipalities</t>
  </si>
  <si>
    <t>RL14</t>
  </si>
  <si>
    <t xml:space="preserve">Moutse Bulk Water Supply </t>
  </si>
  <si>
    <t>DC47</t>
  </si>
  <si>
    <t>Sekhukhune District Municipality</t>
  </si>
  <si>
    <t>Ephraim Mogale and Elias Motsoaledi Local Municipalities</t>
  </si>
  <si>
    <t>RM12</t>
  </si>
  <si>
    <t>Nebo Bulk Water Supply</t>
  </si>
  <si>
    <t>Tubatse Local Municipality and Makhudutmahaga Local Municipalities</t>
  </si>
  <si>
    <t>RM07</t>
  </si>
  <si>
    <t>Mooihoek/Tubatse Bulk Water Supply</t>
  </si>
  <si>
    <t>Tubatse Local Municipality</t>
  </si>
  <si>
    <t>Total: Sekhukhune Municipalities</t>
  </si>
  <si>
    <t>Empul/Methu/Amster  Bulk Water Supply</t>
  </si>
  <si>
    <t>MP301</t>
  </si>
  <si>
    <t>Chief Albert Luthuli Local Municipality</t>
  </si>
  <si>
    <t>Eerstehoek/Ekulindeni Bulk Water Supply</t>
  </si>
  <si>
    <t>Upgrading of Carolina Waste Water Treatment Works</t>
  </si>
  <si>
    <t>Chief Albert Luthuli Bulk Water Project</t>
  </si>
  <si>
    <t>Msukalingwa Regional Bulk Water Supply - Phase1</t>
  </si>
  <si>
    <t>MP302</t>
  </si>
  <si>
    <t>Msukaligwa Local Municipality</t>
  </si>
  <si>
    <t xml:space="preserve">Ermelo Waste Water Treatment Works </t>
  </si>
  <si>
    <t>Amsterdam and Sheepmore Bulk Water Scheme</t>
  </si>
  <si>
    <t>MP303</t>
  </si>
  <si>
    <t>Mkhondo Local Municipality</t>
  </si>
  <si>
    <t>Mkhondo and Msukaligwa  Local Municipality</t>
  </si>
  <si>
    <t>Lekwa Waster Services (Re-purposing/Operations)</t>
  </si>
  <si>
    <t>MP305</t>
  </si>
  <si>
    <t>Lekwa Local Municipality</t>
  </si>
  <si>
    <t>Lekwa Waster Services</t>
  </si>
  <si>
    <t>Balf/Siyat/Greyl/Willem/Nthor Bulk Water Supply</t>
  </si>
  <si>
    <t>MP306</t>
  </si>
  <si>
    <t xml:space="preserve">Dipaleseng Local Municipality </t>
  </si>
  <si>
    <t>Embalenhle Bulk Sewer and Waste Water Treatment Works Refurbishment and Upgrading</t>
  </si>
  <si>
    <t>MP307</t>
  </si>
  <si>
    <t>Goven Mbeki Local Municipality</t>
  </si>
  <si>
    <t>Total: Gert Sibande Municipalities</t>
  </si>
  <si>
    <t>Steve Tshwete Refurbishment and Upgrading of Vaal Bank Water Purification Plant</t>
  </si>
  <si>
    <t>MP313</t>
  </si>
  <si>
    <t>Steve Tshwete Local Municipality</t>
  </si>
  <si>
    <t>Refurbishment and Upgrading of Boskrans Waste Water Treatment Works</t>
  </si>
  <si>
    <t>Refurbishment and Upgrading of Kwazamokhule Waste Water Treatment Works</t>
  </si>
  <si>
    <t>RL35</t>
  </si>
  <si>
    <t>Thembisile Water Scheme (Loskop)</t>
  </si>
  <si>
    <t>MP315</t>
  </si>
  <si>
    <t xml:space="preserve">Thembisile Hani Local Municipality </t>
  </si>
  <si>
    <t xml:space="preserve">Thembisile Local Municipality </t>
  </si>
  <si>
    <t>RL36</t>
  </si>
  <si>
    <t>Western Highveld (Rust de Winter) Bulk Water Supply Scheme</t>
  </si>
  <si>
    <t>MP316</t>
  </si>
  <si>
    <t>Dr JS Moroka Local Municipality</t>
  </si>
  <si>
    <t xml:space="preserve"> Dr JS Moroka and Thembisile Hani Local Municipalities</t>
  </si>
  <si>
    <t>Total: Nkangala Municipalities</t>
  </si>
  <si>
    <t>Thaba Chweu Regional Bulk Water Supply (Leroro, Matibidi, Moremela)</t>
  </si>
  <si>
    <t>MP321</t>
  </si>
  <si>
    <t>Thaba Chweu</t>
  </si>
  <si>
    <t>RS37</t>
  </si>
  <si>
    <t>Driekoppies Upgrading</t>
  </si>
  <si>
    <t>MP324</t>
  </si>
  <si>
    <t>Nkomazi Local Municipality</t>
  </si>
  <si>
    <t>RS30</t>
  </si>
  <si>
    <t>Upgrade of KaMhlutshwa Waste Water Treatment Works (Nyathi)</t>
  </si>
  <si>
    <t>Sibange Bulk Water Supply</t>
  </si>
  <si>
    <t xml:space="preserve">Upgrading of Mkhuhlu Waste Water Treatment Works </t>
  </si>
  <si>
    <t>MP325</t>
  </si>
  <si>
    <t>Bushbuckridge Local Municipality</t>
  </si>
  <si>
    <t>Total: Ehlanzeni Municpalities</t>
  </si>
  <si>
    <t>Calvinia Bulk Water Supply</t>
  </si>
  <si>
    <t>NC065</t>
  </si>
  <si>
    <t xml:space="preserve">Hantam Local Municipality </t>
  </si>
  <si>
    <t>Total: Hantam Municipalities</t>
  </si>
  <si>
    <t>Postmasburg Waste Water Treatment Works and Bulk Sewer</t>
  </si>
  <si>
    <t>NC085</t>
  </si>
  <si>
    <t>Tsantsabane Local Municipality</t>
  </si>
  <si>
    <t>Postmasburg Bulk Water Supply</t>
  </si>
  <si>
    <t>RS28</t>
  </si>
  <si>
    <t>Upington Wasterwater treatment works</t>
  </si>
  <si>
    <t>NC087</t>
  </si>
  <si>
    <t>Dawid Kruiper Local Municipallity</t>
  </si>
  <si>
    <t>Total: Z.F. Mgcawu Municipalities</t>
  </si>
  <si>
    <t>Sol Plaatjie Local Municipality - Integrated Bulk Supply System Intervention</t>
  </si>
  <si>
    <t>NC091</t>
  </si>
  <si>
    <t>Sol Plaatje Local Municipality</t>
  </si>
  <si>
    <t>Warrenton Waste Water Treatment Works</t>
  </si>
  <si>
    <t>NC093</t>
  </si>
  <si>
    <t>Magareng Local Municipality</t>
  </si>
  <si>
    <t>Total: Frances Baard Municipalities</t>
  </si>
  <si>
    <t>Kathu Bulk Water Supply</t>
  </si>
  <si>
    <t>NC453</t>
  </si>
  <si>
    <t>Gamagara Local Municipality</t>
  </si>
  <si>
    <t>Total: John Taolo Gaetsewe Municipalities</t>
  </si>
  <si>
    <t>RL15</t>
  </si>
  <si>
    <t>Moretele South Bulk Water Supply (Klipdrift)</t>
  </si>
  <si>
    <t>NW371</t>
  </si>
  <si>
    <t>Moretele Local Municipality</t>
  </si>
  <si>
    <t>RL09</t>
  </si>
  <si>
    <t>Madibeng Bulk Water Supply (Brits)</t>
  </si>
  <si>
    <t>NW372</t>
  </si>
  <si>
    <t>Madibeng Local Municipality</t>
  </si>
  <si>
    <t>Total: Bojanala Platinum Municipalities</t>
  </si>
  <si>
    <t>RS32</t>
  </si>
  <si>
    <t xml:space="preserve">Ratlou Bulk Water Supply </t>
  </si>
  <si>
    <t>DC38</t>
  </si>
  <si>
    <t>Ngaka Modiri Molema Local Municipality</t>
  </si>
  <si>
    <t xml:space="preserve">Ratlou Local Municipality </t>
  </si>
  <si>
    <t>RL33</t>
  </si>
  <si>
    <t>Mafikeng South Bulk Water Supply</t>
  </si>
  <si>
    <t xml:space="preserve">Mafikeng Local Municipality </t>
  </si>
  <si>
    <t>Total: Ngaka Modiri Molema Municipalities</t>
  </si>
  <si>
    <t>Taung/Naledi Bulk Water Supply (Phase 1 to 3)</t>
  </si>
  <si>
    <t>DC39</t>
  </si>
  <si>
    <t>Dr Ruth Segomotsi Mompati District Municipality</t>
  </si>
  <si>
    <t>Naledi and Greater Taung Local Municipalities</t>
  </si>
  <si>
    <t>Greater Mamusa Bulk Water Supply (Phase 1 to 4) - Bloemhof</t>
  </si>
  <si>
    <t xml:space="preserve">Mamusa Local Municipality </t>
  </si>
  <si>
    <t>Kagisano Molapo Bulk Water Supply</t>
  </si>
  <si>
    <t xml:space="preserve">Kagisano-Molopo Local Municipality </t>
  </si>
  <si>
    <t>Tlapeng - Cluster 2</t>
  </si>
  <si>
    <t>Total: Dr Ruth Segomotsi Mompati Municipalities</t>
  </si>
  <si>
    <t>RS35</t>
  </si>
  <si>
    <t>Potchefstroom Waste Water Treatment Works upgrade (Tlokwe) - Phase 1 to 5</t>
  </si>
  <si>
    <t>NW405</t>
  </si>
  <si>
    <t>JB Marks Local Municipality</t>
  </si>
  <si>
    <t>Total: Dr Kenneth Kaunda Municipalities</t>
  </si>
  <si>
    <t>RS134</t>
  </si>
  <si>
    <t>Clanwilliam /Lambertsbaai Regional Water Supply and Desalination</t>
  </si>
  <si>
    <t>WC014</t>
  </si>
  <si>
    <t xml:space="preserve">Cederberg Local Municipality </t>
  </si>
  <si>
    <t>Total: West Coast Municipalities</t>
  </si>
  <si>
    <t>Drakenstein Local Municipality - Sanitation Infrastructure Project</t>
  </si>
  <si>
    <t>W023</t>
  </si>
  <si>
    <t>Drakenstein Local Municipality</t>
  </si>
  <si>
    <t>Total: Cape Winelands Municipalities</t>
  </si>
  <si>
    <t xml:space="preserve">BFI </t>
  </si>
  <si>
    <t>Portable Water Securuty and Remedial Works</t>
  </si>
  <si>
    <t>WC044</t>
  </si>
  <si>
    <t>George Local Municipality</t>
  </si>
  <si>
    <t>Total: Garden Route Municipalities</t>
  </si>
  <si>
    <t>APPENDIX W6</t>
  </si>
  <si>
    <t>APPENDIX TO SCHEDULE 5, PART A: BREAKDOWN OF THE EARLY CHILDHOOD DEVELOPMENT GRANT: ALLOCATIONS PER GRANT COMPONENT PER PROVINCE</t>
  </si>
  <si>
    <t>(National Financial Years)</t>
  </si>
  <si>
    <t>Basic Education (Vote 16)</t>
  </si>
  <si>
    <t>Early Childhood Development Grant</t>
  </si>
  <si>
    <t>National Financial Year</t>
  </si>
  <si>
    <t>Province/Components</t>
  </si>
  <si>
    <t>Eastern Cape</t>
  </si>
  <si>
    <t>Free State</t>
  </si>
  <si>
    <t>Gauteng</t>
  </si>
  <si>
    <t>KwaZulu-Natal</t>
  </si>
  <si>
    <t>Limpopo</t>
  </si>
  <si>
    <t>Mpumalanga</t>
  </si>
  <si>
    <t>Northern Cape</t>
  </si>
  <si>
    <t>North West</t>
  </si>
  <si>
    <t>Western Cape</t>
  </si>
  <si>
    <t>Total</t>
  </si>
  <si>
    <t>of which:</t>
  </si>
  <si>
    <t>Infrastructure Component</t>
  </si>
  <si>
    <t>Total: Infrasructure Component</t>
  </si>
  <si>
    <t>Subsidy Component</t>
  </si>
  <si>
    <t>Total: Subsidy Component</t>
  </si>
  <si>
    <t>APPENDIX W7</t>
  </si>
  <si>
    <t>APPENDIX TO SCHEDULE 5, PART A: BREAKDOWN OF THE DISTRICT HEALTH PROGRAMMES GRANT: ALLOCATIONS PER GRANT COMPONENT PER PROVINCE</t>
  </si>
  <si>
    <t>Health (Vote 18)</t>
  </si>
  <si>
    <t>District Health Programmes Grant</t>
  </si>
  <si>
    <t>Comprehensive HIV/AIDS Component</t>
  </si>
  <si>
    <t>District Health Component</t>
  </si>
  <si>
    <t>APPENDIX W8</t>
  </si>
  <si>
    <t>APPENDIX TO SCHEDULE 5, PART A: BREAKDOWN OF HUMAN RESOURCES AND TRAINING GRANT: ALLOCATIONS PER GRANT COMPONENT PER PROVINCE</t>
  </si>
  <si>
    <t>1. Includes unallocated amounts for the Municipal Disaster Relief Grant (MDRG) and the Municipal Emergency Housing Grant (MEHG). The MDRG is allocated R354 million in 2020/21, R373 million in 2021/22 and R391 million in 2022/23.  The MEHG is allocated R159 million in 2020/21, R168 million in 2021/22 and R175 million in 2022/23.</t>
  </si>
  <si>
    <t>Human Resources and Training Grant</t>
  </si>
  <si>
    <t>Statutory Human Resources Component</t>
  </si>
  <si>
    <t>Training Component</t>
  </si>
  <si>
    <t>CHECK</t>
  </si>
  <si>
    <t>APPENDIX W9</t>
  </si>
  <si>
    <t>APPENDIX TO SCHEDULE 5, PART A: BREAKDOWN OF EPWP INTEGRATED GRANT FOR PROVINCES: TARGETS AND ALLOCATIONS PER PROVINCIAL DEPARTMENTS</t>
  </si>
  <si>
    <t>Expanded Public Works Programme Integrated Grant for Provinces</t>
  </si>
  <si>
    <t>Cooperative Governance and Traditional Affairs</t>
  </si>
  <si>
    <t>Economic Development, Environmental Affairs and Tourism</t>
  </si>
  <si>
    <t>Education</t>
  </si>
  <si>
    <t>Health</t>
  </si>
  <si>
    <t>Human Settlements</t>
  </si>
  <si>
    <t>Public Works</t>
  </si>
  <si>
    <t>Rural Development and Agrarian Reform</t>
  </si>
  <si>
    <t>Social Development</t>
  </si>
  <si>
    <t>Sport, Recreation, Arts and Culture</t>
  </si>
  <si>
    <t>Transport</t>
  </si>
  <si>
    <t>Total: Eastern Cape</t>
  </si>
  <si>
    <t>Agriculture and Rural Development</t>
  </si>
  <si>
    <t>Economic Development and Small Business Development, Tourism and Environmental Affairs</t>
  </si>
  <si>
    <t>Police, Roads and Transport</t>
  </si>
  <si>
    <t>Public Works and Infrastructure</t>
  </si>
  <si>
    <t xml:space="preserve">Sports, Arts and Recreation </t>
  </si>
  <si>
    <t>Sport, Arts, Culture and Recreation</t>
  </si>
  <si>
    <t>Total: Free State</t>
  </si>
  <si>
    <t>Infrastructure Development</t>
  </si>
  <si>
    <t xml:space="preserve">Economic Development </t>
  </si>
  <si>
    <t>Roads and Transport</t>
  </si>
  <si>
    <t>Total: Gauteng</t>
  </si>
  <si>
    <t>Arts, Culture and Tourism</t>
  </si>
  <si>
    <t>Economic Development, Tourism and Environmental Affairs</t>
  </si>
  <si>
    <t>Total: KwaZulu-Natal</t>
  </si>
  <si>
    <t xml:space="preserve">Cooperative Government, Human Settlents and Traditional Affairs </t>
  </si>
  <si>
    <t>Economic Development, Environment and Tourism</t>
  </si>
  <si>
    <t>Public Works, Roads and Infrastructure</t>
  </si>
  <si>
    <t>Sport, Arts and Culture</t>
  </si>
  <si>
    <t>Transport and Community Safety</t>
  </si>
  <si>
    <t>Total: Limpopo</t>
  </si>
  <si>
    <t>Agriculture, Rural Development, Land and Environmental Affairs</t>
  </si>
  <si>
    <t>Culture, Sport and Recreation</t>
  </si>
  <si>
    <t>Economic Development and Tourism</t>
  </si>
  <si>
    <t>Public Works, Roads and Transport</t>
  </si>
  <si>
    <t>Total: Mpumalanga</t>
  </si>
  <si>
    <t>Agriculture, Environemntal Affairs, Rural Development and Land Reform</t>
  </si>
  <si>
    <t>Cooperative Governance, Human Settlements and Traditional Affairs</t>
  </si>
  <si>
    <t xml:space="preserve">Roads and Public Works </t>
  </si>
  <si>
    <t>Sports, Arts and Culture</t>
  </si>
  <si>
    <t>Total: Northern Cape</t>
  </si>
  <si>
    <t>Arts, Culture, Sport and Recreation</t>
  </si>
  <si>
    <t>Economic Development, Environment, Conversation and Tourism</t>
  </si>
  <si>
    <t>Public Works and Roads</t>
  </si>
  <si>
    <t>Total: North West</t>
  </si>
  <si>
    <t>Agriculture</t>
  </si>
  <si>
    <t>Cultural Affairs and Sport</t>
  </si>
  <si>
    <t>Environmental Affairs and Development Planning</t>
  </si>
  <si>
    <t>Infrastructure</t>
  </si>
  <si>
    <t>Mobility</t>
  </si>
  <si>
    <t>Total: Western Cape</t>
  </si>
  <si>
    <t>Grand Total</t>
  </si>
  <si>
    <t>APPENDIX W10</t>
  </si>
  <si>
    <t>APPENDIX TO SCHEDULE 5, PART A: BREAKDOWN OF SOCIAL SECTOR EPWP INCENTIVE GRANT FOR PROVINCES: ALLOCATIONS PER PROVINCIAL DEPARTMENT</t>
  </si>
  <si>
    <t>Social Sector Expanded Public Works Programme Incentive Grant for Provinces</t>
  </si>
  <si>
    <t>Province/Provincial Department</t>
  </si>
  <si>
    <t>Safety and Liaison</t>
  </si>
  <si>
    <t xml:space="preserve">Sport, Recreation and Culture </t>
  </si>
  <si>
    <t>Community Safety</t>
  </si>
  <si>
    <t>Community Safety and Liaison</t>
  </si>
  <si>
    <t>Sport and Recreation</t>
  </si>
  <si>
    <t>Community Safety, Security and Liaison</t>
  </si>
  <si>
    <t>Transport, Safety and Liaison</t>
  </si>
  <si>
    <t>Community Safety and Transport Management</t>
  </si>
  <si>
    <t>APPENDIX W11</t>
  </si>
  <si>
    <t>APPENDIX TO SCHEDULE 6, PART A: BREAKDOWN OF SCHOOL INFRASTRUCTURE BACKLOGS GRANT: ALLOCATIONS PER PROVINCE</t>
  </si>
  <si>
    <t>School Infrastructure Backlogs Grant</t>
  </si>
  <si>
    <t>Province</t>
  </si>
  <si>
    <t>APPENDIX W12</t>
  </si>
  <si>
    <t>APPENDIX TO SCHEDULE 6, PART A: BREAKDOWN OF NATIONAL HEALTH INSURANCE INDIRECT GRANT: ALLOCATIONS PER GRANT COMPONENT PER PROVINCE</t>
  </si>
  <si>
    <t>National Health Insurance Indirect Grant</t>
  </si>
  <si>
    <t>Health Facility Revitalisation Component</t>
  </si>
  <si>
    <t>Health Systems Component</t>
  </si>
  <si>
    <t>Non-Personal Services Component</t>
  </si>
  <si>
    <t>2023/24</t>
  </si>
  <si>
    <t>2024/25</t>
  </si>
  <si>
    <t>2025/26</t>
  </si>
  <si>
    <t>2026/27</t>
  </si>
  <si>
    <t>BUF</t>
  </si>
  <si>
    <t>EC102</t>
  </si>
  <si>
    <t>EC108</t>
  </si>
  <si>
    <t>DC10</t>
  </si>
  <si>
    <t>EC121</t>
  </si>
  <si>
    <t>EC122</t>
  </si>
  <si>
    <t>EC123</t>
  </si>
  <si>
    <t>EC124</t>
  </si>
  <si>
    <t>EC126</t>
  </si>
  <si>
    <t>EC129</t>
  </si>
  <si>
    <t>EC131</t>
  </si>
  <si>
    <t>EC135</t>
  </si>
  <si>
    <t>EC136</t>
  </si>
  <si>
    <t>EC137</t>
  </si>
  <si>
    <t>EC138</t>
  </si>
  <si>
    <t>EC139</t>
  </si>
  <si>
    <t>EC141</t>
  </si>
  <si>
    <t>EC142</t>
  </si>
  <si>
    <t>EC145</t>
  </si>
  <si>
    <t>EC153</t>
  </si>
  <si>
    <t>EC154</t>
  </si>
  <si>
    <t>EC155</t>
  </si>
  <si>
    <t>EC156</t>
  </si>
  <si>
    <t>EC157</t>
  </si>
  <si>
    <t>EC441</t>
  </si>
  <si>
    <t>EC442</t>
  </si>
  <si>
    <t>EC443</t>
  </si>
  <si>
    <t>EC444</t>
  </si>
  <si>
    <t>FS161</t>
  </si>
  <si>
    <t>FS162</t>
  </si>
  <si>
    <t>DC16</t>
  </si>
  <si>
    <t>FS185</t>
  </si>
  <si>
    <t>DC18</t>
  </si>
  <si>
    <t>FS195</t>
  </si>
  <si>
    <t>DC19</t>
  </si>
  <si>
    <t>DC20</t>
  </si>
  <si>
    <t>EKU</t>
  </si>
  <si>
    <t>JHB</t>
  </si>
  <si>
    <t>TSH</t>
  </si>
  <si>
    <t>GT423</t>
  </si>
  <si>
    <t>DC42</t>
  </si>
  <si>
    <t>GT481</t>
  </si>
  <si>
    <t>GT484</t>
  </si>
  <si>
    <t>DC48</t>
  </si>
  <si>
    <t>ETH</t>
  </si>
  <si>
    <t>KZN212</t>
  </si>
  <si>
    <t>KZN213</t>
  </si>
  <si>
    <t>KZN214</t>
  </si>
  <si>
    <t>KZN216</t>
  </si>
  <si>
    <t>DC21</t>
  </si>
  <si>
    <t>KZN221</t>
  </si>
  <si>
    <t>KZN222</t>
  </si>
  <si>
    <t>KZN223</t>
  </si>
  <si>
    <t>KZN224</t>
  </si>
  <si>
    <t>KZN225</t>
  </si>
  <si>
    <t>KZN226</t>
  </si>
  <si>
    <t>KZN227</t>
  </si>
  <si>
    <t>DC22</t>
  </si>
  <si>
    <t>KZN235</t>
  </si>
  <si>
    <t>KZN237</t>
  </si>
  <si>
    <t>KZN238</t>
  </si>
  <si>
    <t>DC23</t>
  </si>
  <si>
    <t>KZN241</t>
  </si>
  <si>
    <t>KZN242</t>
  </si>
  <si>
    <t>KZN244</t>
  </si>
  <si>
    <t>KZN245</t>
  </si>
  <si>
    <t>DC24</t>
  </si>
  <si>
    <t>KZN252</t>
  </si>
  <si>
    <t>KZN253</t>
  </si>
  <si>
    <t>KZN254</t>
  </si>
  <si>
    <t>DC25</t>
  </si>
  <si>
    <t>KZN261</t>
  </si>
  <si>
    <t>KZN262</t>
  </si>
  <si>
    <t>KZN263</t>
  </si>
  <si>
    <t>KZN265</t>
  </si>
  <si>
    <t>KZN266</t>
  </si>
  <si>
    <t>KZN271</t>
  </si>
  <si>
    <t>KZN272</t>
  </si>
  <si>
    <t>KZN275</t>
  </si>
  <si>
    <t>KZN276</t>
  </si>
  <si>
    <t>DC27</t>
  </si>
  <si>
    <t>KZN281</t>
  </si>
  <si>
    <t>KZN282</t>
  </si>
  <si>
    <t>KZN284</t>
  </si>
  <si>
    <t>KZN285</t>
  </si>
  <si>
    <t>KZN286</t>
  </si>
  <si>
    <t>KZN291</t>
  </si>
  <si>
    <t>KZN292</t>
  </si>
  <si>
    <t>KZN293</t>
  </si>
  <si>
    <t>KZN294</t>
  </si>
  <si>
    <t>DC29</t>
  </si>
  <si>
    <t>KZN433</t>
  </si>
  <si>
    <t>KZN434</t>
  </si>
  <si>
    <t>KZN435</t>
  </si>
  <si>
    <t>KZN436</t>
  </si>
  <si>
    <t>LIM331</t>
  </si>
  <si>
    <t>LIM332</t>
  </si>
  <si>
    <t>LIM333</t>
  </si>
  <si>
    <t>LIM334</t>
  </si>
  <si>
    <t>LIM335</t>
  </si>
  <si>
    <t>LIM341</t>
  </si>
  <si>
    <t>LIM343</t>
  </si>
  <si>
    <t>LIM344</t>
  </si>
  <si>
    <t>LIM345</t>
  </si>
  <si>
    <t>LIM351</t>
  </si>
  <si>
    <t>LIM353</t>
  </si>
  <si>
    <t>LIM355</t>
  </si>
  <si>
    <t>DC35</t>
  </si>
  <si>
    <t>LIM361</t>
  </si>
  <si>
    <t>LIM362</t>
  </si>
  <si>
    <t>LIM366</t>
  </si>
  <si>
    <t>LIM368</t>
  </si>
  <si>
    <t>DC36</t>
  </si>
  <si>
    <t>LIM471</t>
  </si>
  <si>
    <t>LIM472</t>
  </si>
  <si>
    <t>LIM473</t>
  </si>
  <si>
    <t>LIM476</t>
  </si>
  <si>
    <t>MP304</t>
  </si>
  <si>
    <t>DC30</t>
  </si>
  <si>
    <t>MP311</t>
  </si>
  <si>
    <t>MP312</t>
  </si>
  <si>
    <t>MP314</t>
  </si>
  <si>
    <t>DC31</t>
  </si>
  <si>
    <t>MP326</t>
  </si>
  <si>
    <t>DC32</t>
  </si>
  <si>
    <t>NC061</t>
  </si>
  <si>
    <t>NC062</t>
  </si>
  <si>
    <t>NC064</t>
  </si>
  <si>
    <t>NC066</t>
  </si>
  <si>
    <t>NC067</t>
  </si>
  <si>
    <t>DC6</t>
  </si>
  <si>
    <t>NC071</t>
  </si>
  <si>
    <t>NC072</t>
  </si>
  <si>
    <t>NC073</t>
  </si>
  <si>
    <t>NC074</t>
  </si>
  <si>
    <t>NC075</t>
  </si>
  <si>
    <t>NC076</t>
  </si>
  <si>
    <t>NC077</t>
  </si>
  <si>
    <t>NC078</t>
  </si>
  <si>
    <t>DC7</t>
  </si>
  <si>
    <t>NC082</t>
  </si>
  <si>
    <t>NC084</t>
  </si>
  <si>
    <t>NC086</t>
  </si>
  <si>
    <t>DC8</t>
  </si>
  <si>
    <t>NC092</t>
  </si>
  <si>
    <t>NC094</t>
  </si>
  <si>
    <t>DC9</t>
  </si>
  <si>
    <t>NC451</t>
  </si>
  <si>
    <t>NC452</t>
  </si>
  <si>
    <t>NW373</t>
  </si>
  <si>
    <t>NW374</t>
  </si>
  <si>
    <t>NW375</t>
  </si>
  <si>
    <t>DC37</t>
  </si>
  <si>
    <t>NW381</t>
  </si>
  <si>
    <t>NW382</t>
  </si>
  <si>
    <t>NW383</t>
  </si>
  <si>
    <t>NW384</t>
  </si>
  <si>
    <t>NW385</t>
  </si>
  <si>
    <t>NW392</t>
  </si>
  <si>
    <t>NW393</t>
  </si>
  <si>
    <t>NW394</t>
  </si>
  <si>
    <t>NW396</t>
  </si>
  <si>
    <t>NW397</t>
  </si>
  <si>
    <t>NW403</t>
  </si>
  <si>
    <t>NW404</t>
  </si>
  <si>
    <t>DC40</t>
  </si>
  <si>
    <t>CPT</t>
  </si>
  <si>
    <t>WC011</t>
  </si>
  <si>
    <t>WC012</t>
  </si>
  <si>
    <t>WC013</t>
  </si>
  <si>
    <t>WC015</t>
  </si>
  <si>
    <t>DC1</t>
  </si>
  <si>
    <t>WC022</t>
  </si>
  <si>
    <t>WC023</t>
  </si>
  <si>
    <t>WC024</t>
  </si>
  <si>
    <t>WC025</t>
  </si>
  <si>
    <t>WC026</t>
  </si>
  <si>
    <t>DC2</t>
  </si>
  <si>
    <t>WC031</t>
  </si>
  <si>
    <t>WC032</t>
  </si>
  <si>
    <t>WC033</t>
  </si>
  <si>
    <t>WC034</t>
  </si>
  <si>
    <t>DC3</t>
  </si>
  <si>
    <t>WC041</t>
  </si>
  <si>
    <t>WC042</t>
  </si>
  <si>
    <t>WC043</t>
  </si>
  <si>
    <t>WC045</t>
  </si>
  <si>
    <t>WC047</t>
  </si>
  <si>
    <t>WC048</t>
  </si>
  <si>
    <t>DC4</t>
  </si>
  <si>
    <t>WC051</t>
  </si>
  <si>
    <t>WC052</t>
  </si>
  <si>
    <t>WC053</t>
  </si>
  <si>
    <t>DC5</t>
  </si>
  <si>
    <t>Buffalo City</t>
  </si>
  <si>
    <t>Nelson Mandela Bay</t>
  </si>
  <si>
    <t>Dr Beyers Naude</t>
  </si>
  <si>
    <t>Ndlambe</t>
  </si>
  <si>
    <t>Kou-Kamma</t>
  </si>
  <si>
    <t>Ngqushwa</t>
  </si>
  <si>
    <t>Raymond Mhlaba</t>
  </si>
  <si>
    <t>Makana</t>
  </si>
  <si>
    <t>Sarah Baartman District Municipality</t>
  </si>
  <si>
    <t>Mnquma</t>
  </si>
  <si>
    <t>Mbhashe</t>
  </si>
  <si>
    <t>Amahlathi</t>
  </si>
  <si>
    <t>Great Kei</t>
  </si>
  <si>
    <t>Blue Crane Route</t>
  </si>
  <si>
    <t>Sundays River Valley</t>
  </si>
  <si>
    <t>Kouga</t>
  </si>
  <si>
    <t>Inxuba Yethemba</t>
  </si>
  <si>
    <t>Intsika Yethu</t>
  </si>
  <si>
    <t xml:space="preserve">Emalahleni </t>
  </si>
  <si>
    <t>Senqu</t>
  </si>
  <si>
    <t>Elundini</t>
  </si>
  <si>
    <t>Enoch Mgijima</t>
  </si>
  <si>
    <t>Dr. A.B. Xuma</t>
  </si>
  <si>
    <t>Walter Sisulu</t>
  </si>
  <si>
    <t>Sakhisizwe</t>
  </si>
  <si>
    <t>Matatiele</t>
  </si>
  <si>
    <t>Mhlontlo</t>
  </si>
  <si>
    <t>King Sabata Dalindyebo</t>
  </si>
  <si>
    <t>Port St Johns</t>
  </si>
  <si>
    <t>Ngquza Hill</t>
  </si>
  <si>
    <t>Nyandeni</t>
  </si>
  <si>
    <t>Umzimvubu</t>
  </si>
  <si>
    <t>Ntabankulu</t>
  </si>
  <si>
    <t>Gert Sibande District Municipality</t>
  </si>
  <si>
    <t>Chief Albert Luthuli</t>
  </si>
  <si>
    <t>Govan Mbeki</t>
  </si>
  <si>
    <t>Msukaligwa</t>
  </si>
  <si>
    <t>Mkhondo</t>
  </si>
  <si>
    <t>Dipaleseng</t>
  </si>
  <si>
    <t>Dr Pixley ka Isaka Seme</t>
  </si>
  <si>
    <t>Lekwa</t>
  </si>
  <si>
    <t>Mangaung</t>
  </si>
  <si>
    <t>Letsemeng</t>
  </si>
  <si>
    <t>City of Johannesburg</t>
  </si>
  <si>
    <t>Matjhabeng</t>
  </si>
  <si>
    <t>Nala</t>
  </si>
  <si>
    <t>Kopanong</t>
  </si>
  <si>
    <t>Tokologo</t>
  </si>
  <si>
    <t>Mohokare</t>
  </si>
  <si>
    <t>Masilonyana</t>
  </si>
  <si>
    <t>Tswelopele</t>
  </si>
  <si>
    <t>Xhariep District Municipality</t>
  </si>
  <si>
    <t>Nketoana</t>
  </si>
  <si>
    <t>Moqhaka</t>
  </si>
  <si>
    <t>Maluti-a-Phofung</t>
  </si>
  <si>
    <t>Mantsopa</t>
  </si>
  <si>
    <t>Dihlabeng</t>
  </si>
  <si>
    <t>Phumelela</t>
  </si>
  <si>
    <t>Thabo Mofutsanyana District Municipality</t>
  </si>
  <si>
    <t>Lejweleputswa District Municipality</t>
  </si>
  <si>
    <t>Setsoto</t>
  </si>
  <si>
    <t>Metsimaholo</t>
  </si>
  <si>
    <t>Ngwathe</t>
  </si>
  <si>
    <t>Mafube</t>
  </si>
  <si>
    <t>Fezile Dabi District Municipality</t>
  </si>
  <si>
    <t>Midvaal</t>
  </si>
  <si>
    <t>City of Ekurhuleni</t>
  </si>
  <si>
    <t>City of Tshwane</t>
  </si>
  <si>
    <t>Emfuleni</t>
  </si>
  <si>
    <t>Sedibeng District Municipality</t>
  </si>
  <si>
    <t>Lesedi</t>
  </si>
  <si>
    <t>Rand West City</t>
  </si>
  <si>
    <t>Merafong City</t>
  </si>
  <si>
    <t>Mogale City</t>
  </si>
  <si>
    <t>West Rand District Municipality</t>
  </si>
  <si>
    <t>uMzumbe</t>
  </si>
  <si>
    <t>uMuziwabantu</t>
  </si>
  <si>
    <t>uMdoni</t>
  </si>
  <si>
    <t>eThekwini</t>
  </si>
  <si>
    <t>Ugu District Municipality</t>
  </si>
  <si>
    <t>iMpendle</t>
  </si>
  <si>
    <t>Mkhambathini</t>
  </si>
  <si>
    <t>Richmond</t>
  </si>
  <si>
    <t>Okhahlamba</t>
  </si>
  <si>
    <t>Mpofana</t>
  </si>
  <si>
    <t>Msunduzi</t>
  </si>
  <si>
    <t>uMgungundlovu District Municipality</t>
  </si>
  <si>
    <t>uMshwathi</t>
  </si>
  <si>
    <t>Ray Nkonyeni</t>
  </si>
  <si>
    <t>uMngeni</t>
  </si>
  <si>
    <t>uThukela District Municipality</t>
  </si>
  <si>
    <t>Alfred Duma</t>
  </si>
  <si>
    <t>Nquthu</t>
  </si>
  <si>
    <t>iNkosi Langalibalele</t>
  </si>
  <si>
    <t>eNdumeni</t>
  </si>
  <si>
    <t>uMsinga</t>
  </si>
  <si>
    <t>Amajuba District Municipality</t>
  </si>
  <si>
    <t>uMvoti</t>
  </si>
  <si>
    <t>Newcastle</t>
  </si>
  <si>
    <t>Dannhauser</t>
  </si>
  <si>
    <t>eMadlangeni</t>
  </si>
  <si>
    <t>uMzinyathi District Municipality</t>
  </si>
  <si>
    <t>AbaQulusi</t>
  </si>
  <si>
    <t>Nongoma</t>
  </si>
  <si>
    <t>Ulundi</t>
  </si>
  <si>
    <t>uMhlabuyalingana</t>
  </si>
  <si>
    <t>uPhongolo</t>
  </si>
  <si>
    <t>eDumbe</t>
  </si>
  <si>
    <t>Big Five Hlabisa</t>
  </si>
  <si>
    <t>uMlalazi</t>
  </si>
  <si>
    <t>Mthonjaneni</t>
  </si>
  <si>
    <t>uMfolozi</t>
  </si>
  <si>
    <t>Jozini</t>
  </si>
  <si>
    <t>Nkandla</t>
  </si>
  <si>
    <t>uMhlathuze</t>
  </si>
  <si>
    <t>uMkhanyakude District Municipality</t>
  </si>
  <si>
    <t>Mtubatuba</t>
  </si>
  <si>
    <t>KwaDukuza</t>
  </si>
  <si>
    <t>Maphumulo</t>
  </si>
  <si>
    <t>Ndwedwe</t>
  </si>
  <si>
    <t>iLembe District Municipality</t>
  </si>
  <si>
    <t>Greater Kokstad</t>
  </si>
  <si>
    <t>Mandeni</t>
  </si>
  <si>
    <t>uBuhlebezwe</t>
  </si>
  <si>
    <t>Dr Nkosazana Dlamini Zuma</t>
  </si>
  <si>
    <t>uMzimkhulu</t>
  </si>
  <si>
    <t>Maruleng</t>
  </si>
  <si>
    <t>Musina</t>
  </si>
  <si>
    <t>Ba-Phalaborwa</t>
  </si>
  <si>
    <t>Greater Giyani</t>
  </si>
  <si>
    <t>Greater Tzaneen</t>
  </si>
  <si>
    <t>Greater Letaba</t>
  </si>
  <si>
    <t>Capricorn District Municipality</t>
  </si>
  <si>
    <t>Thulamela</t>
  </si>
  <si>
    <t>Makhado</t>
  </si>
  <si>
    <t>Lepele-Nkumpi</t>
  </si>
  <si>
    <t>Blouberg</t>
  </si>
  <si>
    <t>Collins Chabane</t>
  </si>
  <si>
    <t>Polokwane</t>
  </si>
  <si>
    <t>Molemole</t>
  </si>
  <si>
    <t>Modimolle-Mookgophong</t>
  </si>
  <si>
    <t>Bela-Bela</t>
  </si>
  <si>
    <t>Waterberg District Municipality</t>
  </si>
  <si>
    <t>Thabazimbi</t>
  </si>
  <si>
    <t>Lephalale</t>
  </si>
  <si>
    <t>Mogalakwena</t>
  </si>
  <si>
    <t>Ephraim Mogale</t>
  </si>
  <si>
    <t>Elias Motsoaledi</t>
  </si>
  <si>
    <t>Fetakgomo Tubatse</t>
  </si>
  <si>
    <t>Makhuduthamaga</t>
  </si>
  <si>
    <t>Thembisile Hani</t>
  </si>
  <si>
    <t>Victor Khanye</t>
  </si>
  <si>
    <t>Dr JS Moroka</t>
  </si>
  <si>
    <t>Emalahleni</t>
  </si>
  <si>
    <t>Emakhazeni</t>
  </si>
  <si>
    <t>Nkangala District Municipality</t>
  </si>
  <si>
    <t>Steve Tshwete</t>
  </si>
  <si>
    <t>Nkomazi</t>
  </si>
  <si>
    <t>Bushbuckridge</t>
  </si>
  <si>
    <t>Ehlanzeni District Municipality</t>
  </si>
  <si>
    <t>City of Mbombela</t>
  </si>
  <si>
    <t>Nama Khoi</t>
  </si>
  <si>
    <t>Richtersveld</t>
  </si>
  <si>
    <t>Namakwa District Municipality</t>
  </si>
  <si>
    <t>Renosterberg</t>
  </si>
  <si>
    <t>Pixley Ka Seme District Municipality</t>
  </si>
  <si>
    <t>Ubuntu</t>
  </si>
  <si>
    <t>Khâi-Ma</t>
  </si>
  <si>
    <t>Thembelihle</t>
  </si>
  <si>
    <t>Emthanjeni</t>
  </si>
  <si>
    <t>Siyancuma</t>
  </si>
  <si>
    <t>Kamiesberg</t>
  </si>
  <si>
    <t>Hantam</t>
  </si>
  <si>
    <t>Umsobomvu</t>
  </si>
  <si>
    <t>Siyathemba</t>
  </si>
  <si>
    <t>Karoo Hoogland</t>
  </si>
  <si>
    <t>Kareeberg</t>
  </si>
  <si>
    <t>!Kai !Garib</t>
  </si>
  <si>
    <t>Z.F. Mgcawu District Municipality</t>
  </si>
  <si>
    <t>Tsantsabane</t>
  </si>
  <si>
    <t>!Kheis</t>
  </si>
  <si>
    <t>Dawid Kruiper</t>
  </si>
  <si>
    <t>Kgatelopele</t>
  </si>
  <si>
    <t>Sol Plaatjie</t>
  </si>
  <si>
    <t>Gamagara</t>
  </si>
  <si>
    <t>John Taolo Gaetsewe District Municipality</t>
  </si>
  <si>
    <t>Dikgatlong</t>
  </si>
  <si>
    <t>Joe Morolong</t>
  </si>
  <si>
    <t>Frances Baard District Municipality</t>
  </si>
  <si>
    <t>Phokwane</t>
  </si>
  <si>
    <t>Ga-Segonyana</t>
  </si>
  <si>
    <t>Magareng</t>
  </si>
  <si>
    <t>Moses Kotane</t>
  </si>
  <si>
    <t>Madibeng</t>
  </si>
  <si>
    <t>Rustenburg</t>
  </si>
  <si>
    <t>Moretele</t>
  </si>
  <si>
    <t>Tswaing</t>
  </si>
  <si>
    <t>Kgetlengrivier</t>
  </si>
  <si>
    <t>Bojanala Platinum District Municipality</t>
  </si>
  <si>
    <t>Ratlou</t>
  </si>
  <si>
    <t>Mamusa</t>
  </si>
  <si>
    <t>Mafikeng</t>
  </si>
  <si>
    <t>Greater Taung</t>
  </si>
  <si>
    <t>Ditsobotla</t>
  </si>
  <si>
    <t>Lekwa-Teemane</t>
  </si>
  <si>
    <t>Kagisano-Molopo</t>
  </si>
  <si>
    <t>Ramotshere Moiloa</t>
  </si>
  <si>
    <t>Ngaka Modiri Molema District Municipality</t>
  </si>
  <si>
    <t>Naledi</t>
  </si>
  <si>
    <t>JB Marks</t>
  </si>
  <si>
    <t>City of Matlosana</t>
  </si>
  <si>
    <t>Dr Kenneth Kaunda District Municipality</t>
  </si>
  <si>
    <t>Maquassi Hills</t>
  </si>
  <si>
    <t>Bergrivier</t>
  </si>
  <si>
    <t>Saldanha Bay</t>
  </si>
  <si>
    <t>Cederberg</t>
  </si>
  <si>
    <t>Swartland</t>
  </si>
  <si>
    <t>Matzikama</t>
  </si>
  <si>
    <t>City of Cape Town</t>
  </si>
  <si>
    <t>West Coast District Municipality</t>
  </si>
  <si>
    <t>Drakenstein</t>
  </si>
  <si>
    <t>Witzenberg</t>
  </si>
  <si>
    <t>Stellenbosch</t>
  </si>
  <si>
    <t>Cape Winelands District Municipality</t>
  </si>
  <si>
    <t>Langeberg</t>
  </si>
  <si>
    <t>Breede Valley</t>
  </si>
  <si>
    <t>Theewaterskloof</t>
  </si>
  <si>
    <t>Oudtshoorn</t>
  </si>
  <si>
    <t>Cape Agulhas</t>
  </si>
  <si>
    <t>Overberg District Municipality</t>
  </si>
  <si>
    <t>Knysna</t>
  </si>
  <si>
    <t>Overstrand</t>
  </si>
  <si>
    <t>Bitou</t>
  </si>
  <si>
    <t>George</t>
  </si>
  <si>
    <t>Kannaland</t>
  </si>
  <si>
    <t>Swellendam</t>
  </si>
  <si>
    <t>Hessequa</t>
  </si>
  <si>
    <t>Mossel Bay</t>
  </si>
  <si>
    <t>Prince Albert</t>
  </si>
  <si>
    <t>Beaufort West</t>
  </si>
  <si>
    <t>Laingsburg</t>
  </si>
  <si>
    <t>Garden Route District Municipality</t>
  </si>
  <si>
    <t>Central Karoo District Municipality</t>
  </si>
  <si>
    <t>2024/25 R'(000)</t>
  </si>
  <si>
    <t>2025/26 R'(000)</t>
  </si>
  <si>
    <t>2026/27 R'(000)</t>
  </si>
  <si>
    <t>8|4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</si>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</sst>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3" formatCode="_-* #,##0.00_-;\-* #,##0.00_-;_-* &quot;-&quot;??_-;_-@_-"/>
    <numFmt numFmtId="164" formatCode="#\ ###\ ###,"/>
    <numFmt numFmtId="165" formatCode="_ &quot;R&quot;\ * #,##0.00_ ;_ &quot;R&quot;\ * \-#,##0.00_ ;_ &quot;R&quot;\ * &quot;-&quot;??_ ;_ @_ "/>
    <numFmt numFmtId="166" formatCode="#"/>
    <numFmt numFmtId="167" formatCode="#\ ###\ ###\ ##0_)\ ;\(#\ ###\ ###\ ##0\)\ ;_ * &quot;-&quot;_)\ ;_ @_ "/>
    <numFmt numFmtId="168" formatCode="_-* #,##0_-;\-* #,##0_-;_-* &quot;-&quot;??_-;_-@_-"/>
    <numFmt numFmtId="169" formatCode="#\ ###\ ###"/>
    <numFmt numFmtId="170" formatCode="#.##\ ###\ ##0_)\ ;\(#.##\ ###\ ##0\)\ ;_ * &quot;-&quot;_)\ ;_ @_ "/>
    <numFmt numFmtId="171" formatCode="0.0%"/>
    <numFmt numFmtId="172" formatCode="0.00000%"/>
    <numFmt numFmtId="173" formatCode="_-* #,##0.000_-;\-* #,##0.000_-;_-* &quot;-&quot;??_-;_-@_-"/>
    <numFmt numFmtId="174" formatCode="#.#\ ###\ ##0_)\ ;\(#.#\ ###\ ##0\)\ ;_ * &quot;-&quot;_)\ ;_ @_ "/>
    <numFmt numFmtId="175" formatCode="_ * #,##0_ ;_ * \-#,##0_ ;_ * &quot;-&quot;_ ;_ @_ "/>
    <numFmt numFmtId="176" formatCode="_ * #,##0.000_ ;_ * \-#,##0.000_ ;_ * &quot;-&quot;_ ;_ @_ "/>
    <numFmt numFmtId="177" formatCode="_(* #,##0_);_(* \(#,##0\);_(* &quot;-&quot;_);_(@_)"/>
    <numFmt numFmtId="178" formatCode="_-* #,##0.000000_-;\-* #,##0.000000_-;_-* &quot;-&quot;??_-;_-@_-"/>
  </numFmts>
  <fonts count="28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sz val="12"/>
      <name val="Times New Roman"/>
      <family val="1"/>
    </font>
    <font>
      <b/>
      <vertAlign val="superscript"/>
      <sz val="10"/>
      <name val="Times New Roman"/>
      <family val="1"/>
    </font>
    <font>
      <i/>
      <sz val="10"/>
      <name val="Times New Roman"/>
      <family val="1"/>
    </font>
    <font>
      <i/>
      <sz val="12"/>
      <name val="Times New Roman"/>
      <family val="1"/>
    </font>
    <font>
      <b/>
      <sz val="10"/>
      <name val="Arial"/>
      <family val="2"/>
    </font>
    <font>
      <b/>
      <sz val="10"/>
      <color rgb="FFC00000"/>
      <name val="Arial"/>
      <family val="2"/>
    </font>
    <font>
      <b/>
      <sz val="10"/>
      <color theme="6" tint="-0.499984740745262"/>
      <name val="Arial"/>
      <family val="2"/>
    </font>
    <font>
      <b/>
      <sz val="10"/>
      <color theme="4" tint="-0.499984740745262"/>
      <name val="Arial"/>
      <family val="2"/>
    </font>
    <font>
      <b/>
      <sz val="10"/>
      <color rgb="FFC00000"/>
      <name val="Times New Roman"/>
      <family val="1"/>
    </font>
    <font>
      <sz val="10"/>
      <color rgb="FFFF0000"/>
      <name val="Times New Roman"/>
      <family val="1"/>
    </font>
    <font>
      <b/>
      <vertAlign val="superscript"/>
      <sz val="8.5"/>
      <name val="Times New Roman"/>
      <family val="1"/>
    </font>
    <font>
      <b/>
      <sz val="11"/>
      <name val="Times New Roman"/>
      <family val="1"/>
    </font>
    <font>
      <b/>
      <sz val="8"/>
      <name val="Times New Roman"/>
      <family val="1"/>
    </font>
    <font>
      <b/>
      <sz val="10"/>
      <color rgb="FFFFFF00"/>
      <name val="Arial"/>
      <family val="2"/>
    </font>
    <font>
      <sz val="10"/>
      <color rgb="FFFF0000"/>
      <name val="Arial"/>
      <family val="2"/>
    </font>
    <font>
      <b/>
      <sz val="10"/>
      <color rgb="FFFFFF00"/>
      <name val="Times New Roman"/>
      <family val="1"/>
    </font>
    <font>
      <b/>
      <sz val="10"/>
      <color rgb="FFFF0000"/>
      <name val="Times New Roman"/>
      <family val="1"/>
    </font>
    <font>
      <sz val="10"/>
      <color theme="1"/>
      <name val="Times New Roman"/>
      <family val="1"/>
    </font>
    <font>
      <sz val="10"/>
      <color theme="3" tint="0.39997558519241921"/>
      <name val="Times New Roman"/>
      <family val="1"/>
    </font>
    <font>
      <sz val="10"/>
      <name val="Calibri"/>
      <family val="2"/>
      <scheme val="minor"/>
    </font>
    <font>
      <sz val="10"/>
      <color rgb="FFFFFF00"/>
      <name val="Times New Roman"/>
      <family val="1"/>
    </font>
    <font>
      <sz val="11"/>
      <color indexed="8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</borders>
  <cellStyleXfs count="15">
    <xf numFmtId="0" fontId="0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</cellStyleXfs>
  <cellXfs count="733">
    <xf numFmtId="0" fontId="0" fillId="0" borderId="0" xfId="0"/>
    <xf numFmtId="0" fontId="3" fillId="0" borderId="0" xfId="4" applyFont="1" applyAlignment="1">
      <alignment horizontal="centerContinuous" vertical="center"/>
    </xf>
    <xf numFmtId="0" fontId="4" fillId="0" borderId="0" xfId="4" applyFont="1" applyAlignment="1">
      <alignment horizontal="centerContinuous"/>
    </xf>
    <xf numFmtId="0" fontId="2" fillId="0" borderId="0" xfId="4"/>
    <xf numFmtId="0" fontId="3" fillId="0" borderId="0" xfId="4" applyFont="1" applyAlignment="1">
      <alignment horizontal="left" vertical="center"/>
    </xf>
    <xf numFmtId="0" fontId="3" fillId="0" borderId="0" xfId="4" applyFont="1" applyAlignment="1">
      <alignment horizontal="centerContinuous" vertical="center" wrapText="1"/>
    </xf>
    <xf numFmtId="0" fontId="4" fillId="0" borderId="0" xfId="4" quotePrefix="1" applyFont="1" applyAlignment="1">
      <alignment horizontal="left" vertical="center"/>
    </xf>
    <xf numFmtId="0" fontId="5" fillId="0" borderId="0" xfId="4" applyFont="1" applyAlignment="1">
      <alignment horizontal="center"/>
    </xf>
    <xf numFmtId="0" fontId="4" fillId="0" borderId="0" xfId="4" applyFont="1"/>
    <xf numFmtId="0" fontId="3" fillId="0" borderId="0" xfId="5" applyFont="1" applyAlignment="1">
      <alignment horizontal="center" vertical="center"/>
    </xf>
    <xf numFmtId="0" fontId="3" fillId="0" borderId="0" xfId="5" applyFont="1"/>
    <xf numFmtId="0" fontId="6" fillId="0" borderId="0" xfId="5" applyFont="1" applyAlignment="1">
      <alignment horizontal="center" vertical="center"/>
    </xf>
    <xf numFmtId="164" fontId="6" fillId="0" borderId="0" xfId="5" applyNumberFormat="1" applyFont="1" applyAlignment="1">
      <alignment horizontal="center" vertical="center"/>
    </xf>
    <xf numFmtId="0" fontId="3" fillId="0" borderId="0" xfId="5" applyFont="1" applyAlignment="1">
      <alignment horizontal="center" vertical="center" wrapText="1"/>
    </xf>
    <xf numFmtId="0" fontId="5" fillId="0" borderId="0" xfId="5" applyFont="1"/>
    <xf numFmtId="0" fontId="4" fillId="0" borderId="0" xfId="5" applyFont="1" applyAlignment="1">
      <alignment horizontal="center"/>
    </xf>
    <xf numFmtId="0" fontId="5" fillId="0" borderId="0" xfId="5" applyFont="1" applyAlignment="1">
      <alignment horizontal="center"/>
    </xf>
    <xf numFmtId="0" fontId="5" fillId="0" borderId="4" xfId="5" applyFont="1" applyBorder="1"/>
    <xf numFmtId="0" fontId="5" fillId="0" borderId="4" xfId="5" applyFont="1" applyBorder="1" applyAlignment="1">
      <alignment horizontal="center"/>
    </xf>
    <xf numFmtId="0" fontId="5" fillId="0" borderId="4" xfId="5" applyFont="1" applyBorder="1" applyAlignment="1">
      <alignment horizontal="left"/>
    </xf>
    <xf numFmtId="0" fontId="8" fillId="0" borderId="5" xfId="0" applyFont="1" applyBorder="1" applyAlignment="1">
      <alignment horizontal="center" wrapText="1"/>
    </xf>
    <xf numFmtId="0" fontId="8" fillId="0" borderId="8" xfId="0" applyFont="1" applyBorder="1" applyAlignment="1">
      <alignment horizontal="center" wrapText="1"/>
    </xf>
    <xf numFmtId="0" fontId="8" fillId="0" borderId="7" xfId="0" applyFont="1" applyBorder="1" applyAlignment="1">
      <alignment horizontal="center" wrapText="1"/>
    </xf>
    <xf numFmtId="0" fontId="4" fillId="0" borderId="0" xfId="5" applyFont="1"/>
    <xf numFmtId="0" fontId="8" fillId="0" borderId="9" xfId="0" applyFont="1" applyBorder="1" applyAlignment="1">
      <alignment horizontal="center" vertical="top" wrapText="1"/>
    </xf>
    <xf numFmtId="0" fontId="8" fillId="0" borderId="11" xfId="0" applyFont="1" applyBorder="1" applyAlignment="1">
      <alignment horizontal="center" vertical="top" wrapText="1"/>
    </xf>
    <xf numFmtId="0" fontId="8" fillId="0" borderId="10" xfId="0" applyFont="1" applyBorder="1" applyAlignment="1">
      <alignment horizontal="center" vertical="top" wrapText="1"/>
    </xf>
    <xf numFmtId="0" fontId="5" fillId="0" borderId="12" xfId="5" applyFont="1" applyBorder="1"/>
    <xf numFmtId="0" fontId="4" fillId="0" borderId="0" xfId="5" applyFont="1" applyAlignment="1">
      <alignment horizontal="left"/>
    </xf>
    <xf numFmtId="164" fontId="5" fillId="0" borderId="5" xfId="5" applyNumberFormat="1" applyFont="1" applyBorder="1" applyAlignment="1">
      <alignment horizontal="center" vertical="center"/>
    </xf>
    <xf numFmtId="164" fontId="5" fillId="0" borderId="8" xfId="5" applyNumberFormat="1" applyFont="1" applyBorder="1" applyAlignment="1">
      <alignment horizontal="center" vertical="center"/>
    </xf>
    <xf numFmtId="164" fontId="5" fillId="0" borderId="7" xfId="5" applyNumberFormat="1" applyFont="1" applyBorder="1" applyAlignment="1">
      <alignment horizontal="center" vertical="center"/>
    </xf>
    <xf numFmtId="0" fontId="4" fillId="0" borderId="0" xfId="5" applyFont="1" applyAlignment="1">
      <alignment horizontal="center" vertical="center"/>
    </xf>
    <xf numFmtId="0" fontId="5" fillId="0" borderId="12" xfId="0" applyFont="1" applyBorder="1" applyAlignment="1">
      <alignment horizontal="left"/>
    </xf>
    <xf numFmtId="0" fontId="4" fillId="0" borderId="0" xfId="0" applyFont="1" applyAlignment="1">
      <alignment horizontal="center"/>
    </xf>
    <xf numFmtId="0" fontId="4" fillId="0" borderId="13" xfId="0" applyFont="1" applyBorder="1" applyAlignment="1">
      <alignment horizontal="left"/>
    </xf>
    <xf numFmtId="164" fontId="4" fillId="0" borderId="12" xfId="2" applyNumberFormat="1" applyFont="1" applyFill="1" applyBorder="1" applyProtection="1"/>
    <xf numFmtId="164" fontId="4" fillId="0" borderId="14" xfId="2" applyNumberFormat="1" applyFont="1" applyFill="1" applyBorder="1" applyProtection="1"/>
    <xf numFmtId="164" fontId="4" fillId="0" borderId="13" xfId="2" applyNumberFormat="1" applyFont="1" applyFill="1" applyBorder="1" applyProtection="1"/>
    <xf numFmtId="166" fontId="5" fillId="0" borderId="12" xfId="0" applyNumberFormat="1" applyFont="1" applyBorder="1"/>
    <xf numFmtId="0" fontId="4" fillId="0" borderId="12" xfId="0" applyFont="1" applyBorder="1"/>
    <xf numFmtId="167" fontId="4" fillId="0" borderId="12" xfId="0" applyNumberFormat="1" applyFont="1" applyBorder="1" applyAlignment="1">
      <alignment vertical="center"/>
    </xf>
    <xf numFmtId="167" fontId="4" fillId="0" borderId="14" xfId="0" applyNumberFormat="1" applyFont="1" applyBorder="1" applyAlignment="1">
      <alignment vertical="center"/>
    </xf>
    <xf numFmtId="167" fontId="4" fillId="0" borderId="13" xfId="0" applyNumberFormat="1" applyFont="1" applyBorder="1" applyAlignment="1">
      <alignment vertical="center"/>
    </xf>
    <xf numFmtId="166" fontId="5" fillId="0" borderId="9" xfId="0" applyNumberFormat="1" applyFont="1" applyBorder="1"/>
    <xf numFmtId="0" fontId="4" fillId="0" borderId="4" xfId="0" applyFont="1" applyBorder="1" applyAlignment="1">
      <alignment horizontal="center"/>
    </xf>
    <xf numFmtId="0" fontId="4" fillId="0" borderId="10" xfId="0" applyFont="1" applyBorder="1" applyAlignment="1">
      <alignment horizontal="left"/>
    </xf>
    <xf numFmtId="164" fontId="4" fillId="0" borderId="9" xfId="2" applyNumberFormat="1" applyFont="1" applyFill="1" applyBorder="1" applyProtection="1"/>
    <xf numFmtId="164" fontId="4" fillId="0" borderId="11" xfId="2" applyNumberFormat="1" applyFont="1" applyFill="1" applyBorder="1" applyProtection="1"/>
    <xf numFmtId="164" fontId="4" fillId="0" borderId="10" xfId="2" applyNumberFormat="1" applyFont="1" applyFill="1" applyBorder="1" applyProtection="1"/>
    <xf numFmtId="0" fontId="5" fillId="0" borderId="1" xfId="0" applyFont="1" applyBorder="1"/>
    <xf numFmtId="0" fontId="5" fillId="0" borderId="2" xfId="0" applyFont="1" applyBorder="1" applyAlignment="1">
      <alignment horizontal="center"/>
    </xf>
    <xf numFmtId="0" fontId="5" fillId="0" borderId="3" xfId="0" applyFont="1" applyBorder="1" applyAlignment="1">
      <alignment horizontal="left"/>
    </xf>
    <xf numFmtId="167" fontId="5" fillId="0" borderId="1" xfId="0" applyNumberFormat="1" applyFont="1" applyBorder="1" applyAlignment="1">
      <alignment vertical="center"/>
    </xf>
    <xf numFmtId="167" fontId="5" fillId="0" borderId="15" xfId="0" applyNumberFormat="1" applyFont="1" applyBorder="1" applyAlignment="1">
      <alignment vertical="center"/>
    </xf>
    <xf numFmtId="167" fontId="5" fillId="0" borderId="3" xfId="0" applyNumberFormat="1" applyFont="1" applyBorder="1" applyAlignment="1">
      <alignment vertical="center"/>
    </xf>
    <xf numFmtId="0" fontId="5" fillId="0" borderId="1" xfId="5" applyFont="1" applyBorder="1"/>
    <xf numFmtId="0" fontId="5" fillId="0" borderId="2" xfId="5" applyFont="1" applyBorder="1" applyAlignment="1">
      <alignment horizontal="center"/>
    </xf>
    <xf numFmtId="0" fontId="5" fillId="0" borderId="2" xfId="5" applyFont="1" applyBorder="1" applyAlignment="1">
      <alignment horizontal="left"/>
    </xf>
    <xf numFmtId="0" fontId="5" fillId="0" borderId="0" xfId="5" applyFont="1" applyAlignment="1">
      <alignment horizontal="left"/>
    </xf>
    <xf numFmtId="167" fontId="5" fillId="0" borderId="12" xfId="0" applyNumberFormat="1" applyFont="1" applyBorder="1" applyAlignment="1">
      <alignment vertical="center"/>
    </xf>
    <xf numFmtId="167" fontId="5" fillId="0" borderId="14" xfId="0" applyNumberFormat="1" applyFont="1" applyBorder="1" applyAlignment="1">
      <alignment vertical="center"/>
    </xf>
    <xf numFmtId="167" fontId="5" fillId="0" borderId="13" xfId="0" applyNumberFormat="1" applyFont="1" applyBorder="1" applyAlignment="1">
      <alignment vertical="center"/>
    </xf>
    <xf numFmtId="167" fontId="5" fillId="0" borderId="16" xfId="0" applyNumberFormat="1" applyFont="1" applyBorder="1" applyAlignment="1">
      <alignment vertical="center"/>
    </xf>
    <xf numFmtId="167" fontId="5" fillId="0" borderId="17" xfId="0" applyNumberFormat="1" applyFont="1" applyBorder="1" applyAlignment="1">
      <alignment vertical="center"/>
    </xf>
    <xf numFmtId="0" fontId="10" fillId="0" borderId="0" xfId="0" applyFont="1"/>
    <xf numFmtId="164" fontId="5" fillId="0" borderId="0" xfId="5" applyNumberFormat="1" applyFont="1"/>
    <xf numFmtId="164" fontId="4" fillId="0" borderId="0" xfId="5" applyNumberFormat="1" applyFont="1"/>
    <xf numFmtId="0" fontId="11" fillId="0" borderId="0" xfId="0" applyFont="1" applyAlignment="1">
      <alignment horizontal="right"/>
    </xf>
    <xf numFmtId="167" fontId="11" fillId="0" borderId="0" xfId="1" applyNumberFormat="1" applyFont="1"/>
    <xf numFmtId="167" fontId="11" fillId="0" borderId="0" xfId="0" applyNumberFormat="1" applyFont="1"/>
    <xf numFmtId="0" fontId="12" fillId="0" borderId="0" xfId="0" applyFont="1" applyAlignment="1">
      <alignment horizontal="right"/>
    </xf>
    <xf numFmtId="167" fontId="12" fillId="0" borderId="0" xfId="1" applyNumberFormat="1" applyFont="1"/>
    <xf numFmtId="167" fontId="0" fillId="0" borderId="0" xfId="0" applyNumberFormat="1"/>
    <xf numFmtId="0" fontId="13" fillId="0" borderId="0" xfId="0" applyFont="1" applyAlignment="1">
      <alignment horizontal="right"/>
    </xf>
    <xf numFmtId="167" fontId="13" fillId="0" borderId="0" xfId="1" applyNumberFormat="1" applyFont="1"/>
    <xf numFmtId="167" fontId="4" fillId="0" borderId="0" xfId="1" applyNumberFormat="1" applyFont="1" applyProtection="1"/>
    <xf numFmtId="167" fontId="4" fillId="0" borderId="0" xfId="5" applyNumberFormat="1" applyFont="1"/>
    <xf numFmtId="168" fontId="11" fillId="0" borderId="0" xfId="1" applyNumberFormat="1" applyFont="1"/>
    <xf numFmtId="168" fontId="12" fillId="0" borderId="0" xfId="1" applyNumberFormat="1" applyFont="1"/>
    <xf numFmtId="0" fontId="2" fillId="0" borderId="0" xfId="6"/>
    <xf numFmtId="0" fontId="4" fillId="0" borderId="0" xfId="6" applyFont="1" applyAlignment="1">
      <alignment horizontal="centerContinuous" vertical="center"/>
    </xf>
    <xf numFmtId="0" fontId="2" fillId="0" borderId="0" xfId="6" applyAlignment="1">
      <alignment horizontal="centerContinuous" vertical="center"/>
    </xf>
    <xf numFmtId="169" fontId="2" fillId="0" borderId="0" xfId="6" applyNumberFormat="1"/>
    <xf numFmtId="0" fontId="10" fillId="0" borderId="0" xfId="6" applyFont="1"/>
    <xf numFmtId="0" fontId="6" fillId="0" borderId="0" xfId="5" applyFont="1" applyAlignment="1">
      <alignment horizontal="centerContinuous" vertical="center"/>
    </xf>
    <xf numFmtId="164" fontId="6" fillId="0" borderId="0" xfId="5" applyNumberFormat="1" applyFont="1" applyAlignment="1">
      <alignment horizontal="centerContinuous" vertical="center"/>
    </xf>
    <xf numFmtId="0" fontId="5" fillId="0" borderId="0" xfId="5" applyFont="1" applyAlignment="1">
      <alignment horizontal="centerContinuous"/>
    </xf>
    <xf numFmtId="0" fontId="8" fillId="0" borderId="18" xfId="0" applyFont="1" applyBorder="1" applyAlignment="1">
      <alignment horizontal="center" wrapText="1"/>
    </xf>
    <xf numFmtId="0" fontId="8" fillId="0" borderId="19" xfId="0" applyFont="1" applyBorder="1" applyAlignment="1">
      <alignment horizontal="center" wrapText="1"/>
    </xf>
    <xf numFmtId="0" fontId="8" fillId="0" borderId="20" xfId="0" applyFont="1" applyBorder="1" applyAlignment="1">
      <alignment horizontal="center" vertical="top" wrapText="1"/>
    </xf>
    <xf numFmtId="0" fontId="8" fillId="0" borderId="21" xfId="0" applyFont="1" applyBorder="1" applyAlignment="1">
      <alignment horizontal="center" vertical="top" wrapText="1"/>
    </xf>
    <xf numFmtId="164" fontId="5" fillId="0" borderId="18" xfId="5" applyNumberFormat="1" applyFont="1" applyBorder="1" applyAlignment="1">
      <alignment horizontal="center" vertical="center"/>
    </xf>
    <xf numFmtId="164" fontId="5" fillId="0" borderId="19" xfId="5" applyNumberFormat="1" applyFont="1" applyBorder="1" applyAlignment="1">
      <alignment horizontal="center" vertical="center"/>
    </xf>
    <xf numFmtId="164" fontId="4" fillId="0" borderId="22" xfId="2" applyNumberFormat="1" applyFont="1" applyFill="1" applyBorder="1" applyProtection="1"/>
    <xf numFmtId="164" fontId="4" fillId="0" borderId="23" xfId="2" applyNumberFormat="1" applyFont="1" applyFill="1" applyBorder="1" applyProtection="1"/>
    <xf numFmtId="167" fontId="4" fillId="0" borderId="22" xfId="0" applyNumberFormat="1" applyFont="1" applyBorder="1" applyAlignment="1">
      <alignment vertical="center"/>
    </xf>
    <xf numFmtId="167" fontId="4" fillId="0" borderId="23" xfId="0" applyNumberFormat="1" applyFont="1" applyBorder="1" applyAlignment="1">
      <alignment vertical="center"/>
    </xf>
    <xf numFmtId="164" fontId="4" fillId="0" borderId="20" xfId="2" applyNumberFormat="1" applyFont="1" applyFill="1" applyBorder="1" applyProtection="1"/>
    <xf numFmtId="164" fontId="4" fillId="0" borderId="21" xfId="2" applyNumberFormat="1" applyFont="1" applyFill="1" applyBorder="1" applyProtection="1"/>
    <xf numFmtId="167" fontId="5" fillId="0" borderId="22" xfId="0" applyNumberFormat="1" applyFont="1" applyBorder="1" applyAlignment="1">
      <alignment vertical="center"/>
    </xf>
    <xf numFmtId="167" fontId="5" fillId="0" borderId="23" xfId="0" applyNumberFormat="1" applyFont="1" applyBorder="1" applyAlignment="1">
      <alignment vertical="center"/>
    </xf>
    <xf numFmtId="0" fontId="8" fillId="0" borderId="0" xfId="5" applyFont="1"/>
    <xf numFmtId="0" fontId="12" fillId="0" borderId="0" xfId="0" applyFont="1"/>
    <xf numFmtId="0" fontId="0" fillId="2" borderId="0" xfId="0" applyFill="1"/>
    <xf numFmtId="0" fontId="4" fillId="2" borderId="0" xfId="5" applyFont="1" applyFill="1"/>
    <xf numFmtId="0" fontId="13" fillId="2" borderId="0" xfId="0" applyFont="1" applyFill="1" applyAlignment="1">
      <alignment horizontal="right"/>
    </xf>
    <xf numFmtId="168" fontId="13" fillId="2" borderId="0" xfId="1" applyNumberFormat="1" applyFont="1" applyFill="1"/>
    <xf numFmtId="0" fontId="13" fillId="2" borderId="0" xfId="0" applyFont="1" applyFill="1"/>
    <xf numFmtId="0" fontId="12" fillId="2" borderId="0" xfId="0" applyFont="1" applyFill="1" applyAlignment="1">
      <alignment horizontal="right"/>
    </xf>
    <xf numFmtId="168" fontId="12" fillId="2" borderId="0" xfId="1" applyNumberFormat="1" applyFont="1" applyFill="1"/>
    <xf numFmtId="170" fontId="5" fillId="0" borderId="0" xfId="0" applyNumberFormat="1" applyFont="1" applyAlignment="1">
      <alignment vertical="center"/>
    </xf>
    <xf numFmtId="167" fontId="5" fillId="0" borderId="24" xfId="0" applyNumberFormat="1" applyFont="1" applyBorder="1" applyAlignment="1">
      <alignment vertical="center"/>
    </xf>
    <xf numFmtId="0" fontId="9" fillId="0" borderId="0" xfId="5" applyFont="1"/>
    <xf numFmtId="168" fontId="11" fillId="0" borderId="0" xfId="1" applyNumberFormat="1" applyFont="1" applyAlignment="1">
      <alignment horizontal="right"/>
    </xf>
    <xf numFmtId="167" fontId="11" fillId="0" borderId="0" xfId="0" applyNumberFormat="1" applyFont="1" applyAlignment="1">
      <alignment horizontal="right"/>
    </xf>
    <xf numFmtId="168" fontId="12" fillId="0" borderId="0" xfId="1" applyNumberFormat="1" applyFont="1" applyAlignment="1">
      <alignment horizontal="right"/>
    </xf>
    <xf numFmtId="168" fontId="13" fillId="0" borderId="0" xfId="1" applyNumberFormat="1" applyFont="1" applyAlignment="1">
      <alignment horizontal="right"/>
    </xf>
    <xf numFmtId="43" fontId="11" fillId="0" borderId="0" xfId="1" applyFont="1"/>
    <xf numFmtId="43" fontId="14" fillId="0" borderId="0" xfId="1" applyFont="1" applyBorder="1" applyProtection="1"/>
    <xf numFmtId="43" fontId="14" fillId="0" borderId="0" xfId="1" applyFont="1" applyProtection="1"/>
    <xf numFmtId="43" fontId="11" fillId="0" borderId="0" xfId="1" applyFont="1" applyAlignment="1">
      <alignment horizontal="right"/>
    </xf>
    <xf numFmtId="0" fontId="12" fillId="0" borderId="0" xfId="5" applyFont="1"/>
    <xf numFmtId="168" fontId="12" fillId="0" borderId="0" xfId="1" applyNumberFormat="1" applyFont="1" applyProtection="1"/>
    <xf numFmtId="164" fontId="12" fillId="0" borderId="0" xfId="5" applyNumberFormat="1" applyFont="1"/>
    <xf numFmtId="171" fontId="12" fillId="0" borderId="0" xfId="3" applyNumberFormat="1" applyFont="1" applyAlignment="1">
      <alignment horizontal="right"/>
    </xf>
    <xf numFmtId="43" fontId="4" fillId="0" borderId="0" xfId="1" applyFont="1" applyProtection="1"/>
    <xf numFmtId="171" fontId="4" fillId="0" borderId="0" xfId="3" applyNumberFormat="1" applyFont="1" applyProtection="1"/>
    <xf numFmtId="172" fontId="4" fillId="0" borderId="0" xfId="3" applyNumberFormat="1" applyFont="1" applyProtection="1"/>
    <xf numFmtId="171" fontId="15" fillId="0" borderId="0" xfId="3" applyNumberFormat="1" applyFont="1" applyProtection="1"/>
    <xf numFmtId="9" fontId="12" fillId="0" borderId="0" xfId="3" applyFont="1" applyAlignment="1">
      <alignment horizontal="right"/>
    </xf>
    <xf numFmtId="173" fontId="4" fillId="0" borderId="0" xfId="1" applyNumberFormat="1" applyFont="1" applyProtection="1"/>
    <xf numFmtId="168" fontId="11" fillId="0" borderId="0" xfId="0" applyNumberFormat="1" applyFont="1" applyAlignment="1">
      <alignment horizontal="right"/>
    </xf>
    <xf numFmtId="0" fontId="2" fillId="0" borderId="0" xfId="0" applyFont="1"/>
    <xf numFmtId="0" fontId="3" fillId="0" borderId="0" xfId="6" applyFont="1" applyAlignment="1">
      <alignment horizontal="centerContinuous" vertical="center"/>
    </xf>
    <xf numFmtId="0" fontId="4" fillId="0" borderId="0" xfId="6" applyFont="1" applyAlignment="1">
      <alignment horizontal="centerContinuous"/>
    </xf>
    <xf numFmtId="0" fontId="2" fillId="0" borderId="0" xfId="4" applyAlignment="1">
      <alignment horizontal="centerContinuous"/>
    </xf>
    <xf numFmtId="0" fontId="3" fillId="0" borderId="0" xfId="6" applyFont="1" applyAlignment="1">
      <alignment horizontal="centerContinuous"/>
    </xf>
    <xf numFmtId="0" fontId="3" fillId="0" borderId="0" xfId="6" applyFont="1" applyAlignment="1">
      <alignment horizontal="centerContinuous" vertical="center" wrapText="1"/>
    </xf>
    <xf numFmtId="0" fontId="2" fillId="0" borderId="0" xfId="4" applyAlignment="1">
      <alignment horizontal="centerContinuous" vertical="center"/>
    </xf>
    <xf numFmtId="0" fontId="4" fillId="0" borderId="0" xfId="6" applyFont="1"/>
    <xf numFmtId="0" fontId="5" fillId="0" borderId="0" xfId="6" applyFont="1" applyAlignment="1">
      <alignment horizontal="center"/>
    </xf>
    <xf numFmtId="0" fontId="3" fillId="0" borderId="0" xfId="6" applyFont="1" applyAlignment="1">
      <alignment horizontal="center" wrapText="1"/>
    </xf>
    <xf numFmtId="0" fontId="8" fillId="0" borderId="6" xfId="0" applyFont="1" applyBorder="1" applyAlignment="1">
      <alignment horizontal="center" wrapText="1"/>
    </xf>
    <xf numFmtId="0" fontId="5" fillId="0" borderId="26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top" wrapText="1"/>
    </xf>
    <xf numFmtId="164" fontId="5" fillId="0" borderId="6" xfId="5" applyNumberFormat="1" applyFont="1" applyBorder="1" applyAlignment="1">
      <alignment horizontal="center" vertical="center"/>
    </xf>
    <xf numFmtId="164" fontId="5" fillId="0" borderId="26" xfId="5" applyNumberFormat="1" applyFont="1" applyBorder="1" applyAlignment="1">
      <alignment horizontal="center" vertical="center"/>
    </xf>
    <xf numFmtId="164" fontId="4" fillId="0" borderId="31" xfId="2" applyNumberFormat="1" applyFont="1" applyFill="1" applyBorder="1" applyProtection="1"/>
    <xf numFmtId="164" fontId="4" fillId="0" borderId="32" xfId="2" applyNumberFormat="1" applyFont="1" applyFill="1" applyBorder="1" applyProtection="1"/>
    <xf numFmtId="167" fontId="4" fillId="0" borderId="31" xfId="0" applyNumberFormat="1" applyFont="1" applyBorder="1" applyAlignment="1">
      <alignment vertical="center"/>
    </xf>
    <xf numFmtId="167" fontId="4" fillId="0" borderId="32" xfId="0" applyNumberFormat="1" applyFont="1" applyBorder="1" applyAlignment="1">
      <alignment vertical="center"/>
    </xf>
    <xf numFmtId="167" fontId="4" fillId="0" borderId="33" xfId="0" applyNumberFormat="1" applyFont="1" applyBorder="1" applyAlignment="1">
      <alignment vertical="center"/>
    </xf>
    <xf numFmtId="164" fontId="4" fillId="0" borderId="34" xfId="2" applyNumberFormat="1" applyFont="1" applyFill="1" applyBorder="1" applyProtection="1"/>
    <xf numFmtId="164" fontId="4" fillId="0" borderId="35" xfId="2" applyNumberFormat="1" applyFont="1" applyFill="1" applyBorder="1" applyProtection="1"/>
    <xf numFmtId="167" fontId="5" fillId="0" borderId="36" xfId="0" applyNumberFormat="1" applyFont="1" applyBorder="1" applyAlignment="1">
      <alignment vertical="center"/>
    </xf>
    <xf numFmtId="167" fontId="5" fillId="0" borderId="25" xfId="0" applyNumberFormat="1" applyFont="1" applyBorder="1" applyAlignment="1">
      <alignment vertical="center"/>
    </xf>
    <xf numFmtId="164" fontId="4" fillId="0" borderId="37" xfId="2" applyNumberFormat="1" applyFont="1" applyFill="1" applyBorder="1" applyProtection="1"/>
    <xf numFmtId="167" fontId="5" fillId="0" borderId="38" xfId="0" applyNumberFormat="1" applyFont="1" applyBorder="1" applyAlignment="1">
      <alignment vertical="center"/>
    </xf>
    <xf numFmtId="167" fontId="5" fillId="0" borderId="31" xfId="0" applyNumberFormat="1" applyFont="1" applyBorder="1" applyAlignment="1">
      <alignment vertical="center"/>
    </xf>
    <xf numFmtId="167" fontId="5" fillId="0" borderId="32" xfId="0" applyNumberFormat="1" applyFont="1" applyBorder="1" applyAlignment="1">
      <alignment vertical="center"/>
    </xf>
    <xf numFmtId="168" fontId="4" fillId="0" borderId="0" xfId="1" applyNumberFormat="1" applyFont="1" applyProtection="1"/>
    <xf numFmtId="174" fontId="4" fillId="0" borderId="0" xfId="0" applyNumberFormat="1" applyFont="1" applyAlignment="1">
      <alignment vertical="center"/>
    </xf>
    <xf numFmtId="0" fontId="8" fillId="0" borderId="26" xfId="0" applyFont="1" applyBorder="1" applyAlignment="1">
      <alignment horizontal="center" wrapText="1"/>
    </xf>
    <xf numFmtId="0" fontId="8" fillId="0" borderId="35" xfId="0" applyFont="1" applyBorder="1" applyAlignment="1">
      <alignment horizontal="center" vertical="top" wrapText="1"/>
    </xf>
    <xf numFmtId="164" fontId="4" fillId="0" borderId="0" xfId="2" applyNumberFormat="1" applyFont="1" applyFill="1" applyBorder="1" applyProtection="1"/>
    <xf numFmtId="167" fontId="4" fillId="0" borderId="0" xfId="0" applyNumberFormat="1" applyFont="1" applyAlignment="1">
      <alignment vertical="center"/>
    </xf>
    <xf numFmtId="164" fontId="4" fillId="0" borderId="4" xfId="2" applyNumberFormat="1" applyFont="1" applyFill="1" applyBorder="1" applyProtection="1"/>
    <xf numFmtId="167" fontId="5" fillId="0" borderId="2" xfId="0" applyNumberFormat="1" applyFont="1" applyBorder="1" applyAlignment="1">
      <alignment vertical="center"/>
    </xf>
    <xf numFmtId="167" fontId="4" fillId="0" borderId="39" xfId="0" applyNumberFormat="1" applyFont="1" applyBorder="1" applyAlignment="1">
      <alignment vertical="center"/>
    </xf>
    <xf numFmtId="167" fontId="5" fillId="0" borderId="0" xfId="0" applyNumberFormat="1" applyFont="1" applyAlignment="1">
      <alignment vertical="center"/>
    </xf>
    <xf numFmtId="168" fontId="0" fillId="0" borderId="0" xfId="1" applyNumberFormat="1" applyFont="1"/>
    <xf numFmtId="168" fontId="4" fillId="0" borderId="0" xfId="1" applyNumberFormat="1" applyFont="1" applyBorder="1" applyProtection="1"/>
    <xf numFmtId="168" fontId="19" fillId="2" borderId="0" xfId="1" applyNumberFormat="1" applyFont="1" applyFill="1"/>
    <xf numFmtId="0" fontId="20" fillId="0" borderId="0" xfId="0" applyFont="1"/>
    <xf numFmtId="0" fontId="15" fillId="0" borderId="0" xfId="5" applyFont="1"/>
    <xf numFmtId="167" fontId="19" fillId="2" borderId="0" xfId="0" applyNumberFormat="1" applyFont="1" applyFill="1"/>
    <xf numFmtId="0" fontId="4" fillId="0" borderId="40" xfId="5" applyFont="1" applyBorder="1" applyAlignment="1">
      <alignment horizontal="center"/>
    </xf>
    <xf numFmtId="0" fontId="4" fillId="0" borderId="0" xfId="0" applyFont="1" applyAlignment="1">
      <alignment horizontal="left"/>
    </xf>
    <xf numFmtId="167" fontId="4" fillId="0" borderId="12" xfId="0" applyNumberFormat="1" applyFont="1" applyBorder="1" applyAlignment="1">
      <alignment horizontal="left" vertical="center"/>
    </xf>
    <xf numFmtId="0" fontId="4" fillId="0" borderId="4" xfId="0" applyFont="1" applyBorder="1" applyAlignment="1">
      <alignment horizontal="left"/>
    </xf>
    <xf numFmtId="167" fontId="4" fillId="0" borderId="12" xfId="0" applyNumberFormat="1" applyFont="1" applyBorder="1" applyAlignment="1">
      <alignment horizontal="right" vertical="center"/>
    </xf>
    <xf numFmtId="167" fontId="4" fillId="0" borderId="14" xfId="0" applyNumberFormat="1" applyFont="1" applyBorder="1" applyAlignment="1">
      <alignment horizontal="right" vertical="center"/>
    </xf>
    <xf numFmtId="167" fontId="4" fillId="0" borderId="13" xfId="0" applyNumberFormat="1" applyFont="1" applyBorder="1" applyAlignment="1">
      <alignment horizontal="right" vertical="center"/>
    </xf>
    <xf numFmtId="0" fontId="5" fillId="0" borderId="2" xfId="0" applyFont="1" applyBorder="1" applyAlignment="1">
      <alignment horizontal="left"/>
    </xf>
    <xf numFmtId="167" fontId="5" fillId="0" borderId="1" xfId="0" applyNumberFormat="1" applyFont="1" applyBorder="1" applyAlignment="1">
      <alignment horizontal="right" vertical="center"/>
    </xf>
    <xf numFmtId="167" fontId="5" fillId="0" borderId="15" xfId="0" applyNumberFormat="1" applyFont="1" applyBorder="1" applyAlignment="1">
      <alignment horizontal="right" vertical="center"/>
    </xf>
    <xf numFmtId="167" fontId="5" fillId="0" borderId="3" xfId="0" applyNumberFormat="1" applyFont="1" applyBorder="1" applyAlignment="1">
      <alignment horizontal="right" vertical="center"/>
    </xf>
    <xf numFmtId="0" fontId="0" fillId="0" borderId="0" xfId="0" applyAlignment="1">
      <alignment vertical="center"/>
    </xf>
    <xf numFmtId="0" fontId="4" fillId="0" borderId="12" xfId="0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0" fontId="4" fillId="0" borderId="0" xfId="5" applyFont="1" applyAlignment="1">
      <alignment vertical="center"/>
    </xf>
    <xf numFmtId="0" fontId="4" fillId="0" borderId="0" xfId="0" applyFont="1" applyAlignment="1">
      <alignment horizontal="left" vertical="center"/>
    </xf>
    <xf numFmtId="164" fontId="4" fillId="0" borderId="12" xfId="2" applyNumberFormat="1" applyFont="1" applyFill="1" applyBorder="1" applyAlignment="1" applyProtection="1">
      <alignment horizontal="right"/>
    </xf>
    <xf numFmtId="164" fontId="4" fillId="0" borderId="14" xfId="2" applyNumberFormat="1" applyFont="1" applyFill="1" applyBorder="1" applyAlignment="1" applyProtection="1">
      <alignment horizontal="right"/>
    </xf>
    <xf numFmtId="164" fontId="4" fillId="0" borderId="13" xfId="2" applyNumberFormat="1" applyFont="1" applyFill="1" applyBorder="1" applyAlignment="1" applyProtection="1">
      <alignment horizontal="right"/>
    </xf>
    <xf numFmtId="0" fontId="4" fillId="0" borderId="12" xfId="0" applyFont="1" applyBorder="1" applyAlignment="1">
      <alignment vertical="top"/>
    </xf>
    <xf numFmtId="0" fontId="4" fillId="0" borderId="0" xfId="0" applyFont="1" applyAlignment="1">
      <alignment horizontal="center" vertical="top"/>
    </xf>
    <xf numFmtId="0" fontId="4" fillId="0" borderId="13" xfId="0" applyFont="1" applyBorder="1" applyAlignment="1">
      <alignment horizontal="left" vertical="top"/>
    </xf>
    <xf numFmtId="164" fontId="4" fillId="0" borderId="0" xfId="5" applyNumberFormat="1" applyFont="1" applyAlignment="1">
      <alignment vertical="top" wrapText="1"/>
    </xf>
    <xf numFmtId="167" fontId="4" fillId="0" borderId="12" xfId="0" applyNumberFormat="1" applyFont="1" applyBorder="1" applyAlignment="1">
      <alignment horizontal="left" vertical="center" wrapText="1"/>
    </xf>
    <xf numFmtId="164" fontId="4" fillId="0" borderId="0" xfId="5" applyNumberFormat="1" applyFont="1" applyAlignment="1">
      <alignment wrapText="1"/>
    </xf>
    <xf numFmtId="164" fontId="4" fillId="0" borderId="10" xfId="5" applyNumberFormat="1" applyFont="1" applyBorder="1"/>
    <xf numFmtId="0" fontId="5" fillId="0" borderId="24" xfId="5" applyFont="1" applyBorder="1" applyAlignment="1">
      <alignment horizontal="left"/>
    </xf>
    <xf numFmtId="0" fontId="5" fillId="0" borderId="33" xfId="5" applyFont="1" applyBorder="1" applyAlignment="1">
      <alignment horizontal="left"/>
    </xf>
    <xf numFmtId="167" fontId="5" fillId="0" borderId="5" xfId="0" applyNumberFormat="1" applyFont="1" applyBorder="1" applyAlignment="1">
      <alignment vertical="center"/>
    </xf>
    <xf numFmtId="167" fontId="5" fillId="0" borderId="12" xfId="0" applyNumberFormat="1" applyFont="1" applyBorder="1" applyAlignment="1">
      <alignment horizontal="right" vertical="center"/>
    </xf>
    <xf numFmtId="167" fontId="5" fillId="0" borderId="14" xfId="0" applyNumberFormat="1" applyFont="1" applyBorder="1" applyAlignment="1">
      <alignment horizontal="right" vertical="center"/>
    </xf>
    <xf numFmtId="167" fontId="5" fillId="0" borderId="13" xfId="0" applyNumberFormat="1" applyFont="1" applyBorder="1" applyAlignment="1">
      <alignment horizontal="right" vertical="center"/>
    </xf>
    <xf numFmtId="0" fontId="4" fillId="0" borderId="33" xfId="0" applyFont="1" applyBorder="1" applyAlignment="1">
      <alignment horizontal="left"/>
    </xf>
    <xf numFmtId="168" fontId="2" fillId="0" borderId="0" xfId="0" applyNumberFormat="1" applyFont="1"/>
    <xf numFmtId="0" fontId="5" fillId="0" borderId="10" xfId="5" applyFont="1" applyBorder="1" applyAlignment="1">
      <alignment horizontal="center"/>
    </xf>
    <xf numFmtId="0" fontId="5" fillId="0" borderId="5" xfId="5" applyFont="1" applyBorder="1"/>
    <xf numFmtId="0" fontId="5" fillId="0" borderId="6" xfId="5" applyFont="1" applyBorder="1" applyAlignment="1">
      <alignment horizontal="center"/>
    </xf>
    <xf numFmtId="0" fontId="5" fillId="0" borderId="7" xfId="5" applyFont="1" applyBorder="1" applyAlignment="1">
      <alignment horizontal="left"/>
    </xf>
    <xf numFmtId="0" fontId="5" fillId="0" borderId="5" xfId="5" applyFont="1" applyBorder="1" applyAlignment="1">
      <alignment vertical="center" wrapText="1"/>
    </xf>
    <xf numFmtId="0" fontId="5" fillId="0" borderId="6" xfId="5" applyFont="1" applyBorder="1" applyAlignment="1">
      <alignment vertical="center" wrapText="1"/>
    </xf>
    <xf numFmtId="0" fontId="5" fillId="0" borderId="12" xfId="5" applyFont="1" applyBorder="1" applyAlignment="1">
      <alignment vertical="center" wrapText="1"/>
    </xf>
    <xf numFmtId="0" fontId="5" fillId="0" borderId="0" xfId="5" applyFont="1" applyAlignment="1">
      <alignment vertical="center" wrapText="1"/>
    </xf>
    <xf numFmtId="0" fontId="5" fillId="0" borderId="9" xfId="5" applyFont="1" applyBorder="1" applyAlignment="1">
      <alignment vertical="center" wrapText="1"/>
    </xf>
    <xf numFmtId="0" fontId="5" fillId="0" borderId="4" xfId="5" applyFont="1" applyBorder="1" applyAlignment="1">
      <alignment vertical="center" wrapText="1"/>
    </xf>
    <xf numFmtId="164" fontId="5" fillId="0" borderId="40" xfId="5" applyNumberFormat="1" applyFont="1" applyBorder="1" applyAlignment="1">
      <alignment horizontal="center" vertical="center"/>
    </xf>
    <xf numFmtId="167" fontId="5" fillId="0" borderId="6" xfId="0" applyNumberFormat="1" applyFont="1" applyBorder="1" applyAlignment="1">
      <alignment vertical="center"/>
    </xf>
    <xf numFmtId="167" fontId="5" fillId="0" borderId="40" xfId="0" applyNumberFormat="1" applyFont="1" applyBorder="1" applyAlignment="1">
      <alignment vertical="center"/>
    </xf>
    <xf numFmtId="167" fontId="5" fillId="0" borderId="8" xfId="0" applyNumberFormat="1" applyFont="1" applyBorder="1" applyAlignment="1">
      <alignment vertical="center"/>
    </xf>
    <xf numFmtId="167" fontId="5" fillId="0" borderId="7" xfId="0" applyNumberFormat="1" applyFont="1" applyBorder="1" applyAlignment="1">
      <alignment vertical="center"/>
    </xf>
    <xf numFmtId="167" fontId="4" fillId="0" borderId="37" xfId="0" applyNumberFormat="1" applyFont="1" applyBorder="1" applyAlignment="1">
      <alignment vertical="center"/>
    </xf>
    <xf numFmtId="167" fontId="4" fillId="0" borderId="9" xfId="0" applyNumberFormat="1" applyFont="1" applyBorder="1" applyAlignment="1">
      <alignment vertical="center"/>
    </xf>
    <xf numFmtId="167" fontId="4" fillId="0" borderId="11" xfId="0" applyNumberFormat="1" applyFont="1" applyBorder="1" applyAlignment="1">
      <alignment vertical="center"/>
    </xf>
    <xf numFmtId="167" fontId="4" fillId="0" borderId="10" xfId="0" applyNumberFormat="1" applyFont="1" applyBorder="1" applyAlignment="1">
      <alignment vertical="center"/>
    </xf>
    <xf numFmtId="167" fontId="21" fillId="0" borderId="0" xfId="0" applyNumberFormat="1" applyFont="1" applyAlignment="1">
      <alignment vertical="center"/>
    </xf>
    <xf numFmtId="0" fontId="5" fillId="0" borderId="0" xfId="5" applyFont="1" applyAlignment="1">
      <alignment horizontal="right" indent="1"/>
    </xf>
    <xf numFmtId="0" fontId="2" fillId="0" borderId="12" xfId="4" applyBorder="1"/>
    <xf numFmtId="0" fontId="6" fillId="0" borderId="0" xfId="5" applyFont="1" applyAlignment="1">
      <alignment horizontal="left" vertical="center"/>
    </xf>
    <xf numFmtId="0" fontId="2" fillId="0" borderId="0" xfId="5"/>
    <xf numFmtId="164" fontId="6" fillId="3" borderId="0" xfId="5" applyNumberFormat="1" applyFont="1" applyFill="1" applyAlignment="1">
      <alignment horizontal="center" vertical="center"/>
    </xf>
    <xf numFmtId="0" fontId="8" fillId="0" borderId="18" xfId="5" applyFont="1" applyBorder="1" applyAlignment="1">
      <alignment horizontal="center" wrapText="1"/>
    </xf>
    <xf numFmtId="0" fontId="8" fillId="0" borderId="8" xfId="5" applyFont="1" applyBorder="1" applyAlignment="1">
      <alignment horizontal="center" wrapText="1"/>
    </xf>
    <xf numFmtId="0" fontId="8" fillId="0" borderId="19" xfId="5" applyFont="1" applyBorder="1" applyAlignment="1">
      <alignment horizontal="center" wrapText="1"/>
    </xf>
    <xf numFmtId="0" fontId="8" fillId="3" borderId="19" xfId="5" applyFont="1" applyFill="1" applyBorder="1" applyAlignment="1">
      <alignment horizontal="center" wrapText="1"/>
    </xf>
    <xf numFmtId="0" fontId="8" fillId="0" borderId="6" xfId="5" applyFont="1" applyBorder="1" applyAlignment="1">
      <alignment horizontal="center" wrapText="1"/>
    </xf>
    <xf numFmtId="0" fontId="8" fillId="0" borderId="7" xfId="5" applyFont="1" applyBorder="1" applyAlignment="1">
      <alignment horizontal="center" wrapText="1"/>
    </xf>
    <xf numFmtId="0" fontId="8" fillId="0" borderId="5" xfId="5" applyFont="1" applyBorder="1" applyAlignment="1">
      <alignment horizontal="center" wrapText="1"/>
    </xf>
    <xf numFmtId="0" fontId="8" fillId="0" borderId="20" xfId="5" applyFont="1" applyBorder="1" applyAlignment="1">
      <alignment horizontal="center" vertical="top" wrapText="1"/>
    </xf>
    <xf numFmtId="0" fontId="8" fillId="0" borderId="11" xfId="5" applyFont="1" applyBorder="1" applyAlignment="1">
      <alignment horizontal="center" vertical="top" wrapText="1"/>
    </xf>
    <xf numFmtId="0" fontId="8" fillId="0" borderId="21" xfId="5" applyFont="1" applyBorder="1" applyAlignment="1">
      <alignment horizontal="center" vertical="top" wrapText="1"/>
    </xf>
    <xf numFmtId="0" fontId="8" fillId="3" borderId="21" xfId="5" applyFont="1" applyFill="1" applyBorder="1" applyAlignment="1">
      <alignment horizontal="center" vertical="top" wrapText="1"/>
    </xf>
    <xf numFmtId="0" fontId="8" fillId="0" borderId="4" xfId="5" applyFont="1" applyBorder="1" applyAlignment="1">
      <alignment horizontal="center" vertical="top" wrapText="1"/>
    </xf>
    <xf numFmtId="0" fontId="8" fillId="0" borderId="10" xfId="5" applyFont="1" applyBorder="1" applyAlignment="1">
      <alignment horizontal="center" vertical="top" wrapText="1"/>
    </xf>
    <xf numFmtId="0" fontId="8" fillId="0" borderId="9" xfId="5" applyFont="1" applyBorder="1" applyAlignment="1">
      <alignment horizontal="center" vertical="top" wrapText="1"/>
    </xf>
    <xf numFmtId="0" fontId="5" fillId="0" borderId="9" xfId="6" applyFont="1" applyBorder="1" applyAlignment="1">
      <alignment horizontal="left" vertical="center"/>
    </xf>
    <xf numFmtId="0" fontId="5" fillId="0" borderId="4" xfId="6" applyFont="1" applyBorder="1" applyAlignment="1">
      <alignment horizontal="left" vertical="center"/>
    </xf>
    <xf numFmtId="0" fontId="5" fillId="0" borderId="37" xfId="6" applyFont="1" applyBorder="1" applyAlignment="1">
      <alignment horizontal="left" vertical="center"/>
    </xf>
    <xf numFmtId="164" fontId="4" fillId="3" borderId="21" xfId="2" applyNumberFormat="1" applyFont="1" applyFill="1" applyBorder="1" applyProtection="1"/>
    <xf numFmtId="164" fontId="4" fillId="0" borderId="6" xfId="2" applyNumberFormat="1" applyFont="1" applyFill="1" applyBorder="1" applyProtection="1"/>
    <xf numFmtId="164" fontId="4" fillId="0" borderId="8" xfId="2" applyNumberFormat="1" applyFont="1" applyFill="1" applyBorder="1" applyProtection="1"/>
    <xf numFmtId="164" fontId="4" fillId="0" borderId="7" xfId="2" applyNumberFormat="1" applyFont="1" applyFill="1" applyBorder="1" applyProtection="1"/>
    <xf numFmtId="164" fontId="4" fillId="0" borderId="5" xfId="2" applyNumberFormat="1" applyFont="1" applyFill="1" applyBorder="1" applyProtection="1"/>
    <xf numFmtId="0" fontId="4" fillId="0" borderId="6" xfId="5" applyFont="1" applyBorder="1"/>
    <xf numFmtId="0" fontId="4" fillId="0" borderId="24" xfId="6" applyFont="1" applyBorder="1" applyAlignment="1">
      <alignment horizontal="left" vertical="center" wrapText="1"/>
    </xf>
    <xf numFmtId="0" fontId="4" fillId="0" borderId="1" xfId="6" applyFont="1" applyBorder="1" applyAlignment="1">
      <alignment horizontal="left" vertical="center"/>
    </xf>
    <xf numFmtId="0" fontId="4" fillId="0" borderId="24" xfId="6" applyFont="1" applyBorder="1" applyAlignment="1">
      <alignment horizontal="left" vertical="center"/>
    </xf>
    <xf numFmtId="0" fontId="4" fillId="0" borderId="24" xfId="6" applyFont="1" applyBorder="1" applyAlignment="1">
      <alignment horizontal="center" vertical="center"/>
    </xf>
    <xf numFmtId="167" fontId="4" fillId="0" borderId="16" xfId="7" applyNumberFormat="1" applyFont="1" applyFill="1" applyBorder="1" applyAlignment="1" applyProtection="1">
      <alignment vertical="center"/>
    </xf>
    <xf numFmtId="167" fontId="4" fillId="0" borderId="15" xfId="7" applyNumberFormat="1" applyFont="1" applyFill="1" applyBorder="1" applyAlignment="1" applyProtection="1">
      <alignment vertical="center"/>
    </xf>
    <xf numFmtId="167" fontId="4" fillId="0" borderId="17" xfId="7" applyNumberFormat="1" applyFont="1" applyFill="1" applyBorder="1" applyAlignment="1" applyProtection="1">
      <alignment vertical="center"/>
    </xf>
    <xf numFmtId="167" fontId="4" fillId="3" borderId="17" xfId="7" applyNumberFormat="1" applyFont="1" applyFill="1" applyBorder="1" applyAlignment="1" applyProtection="1">
      <alignment vertical="center"/>
    </xf>
    <xf numFmtId="167" fontId="4" fillId="0" borderId="0" xfId="5" applyNumberFormat="1" applyFont="1" applyAlignment="1">
      <alignment vertical="center"/>
    </xf>
    <xf numFmtId="167" fontId="4" fillId="0" borderId="14" xfId="5" applyNumberFormat="1" applyFont="1" applyBorder="1" applyAlignment="1">
      <alignment vertical="center"/>
    </xf>
    <xf numFmtId="167" fontId="4" fillId="0" borderId="13" xfId="5" applyNumberFormat="1" applyFont="1" applyBorder="1" applyAlignment="1">
      <alignment vertical="center"/>
    </xf>
    <xf numFmtId="167" fontId="4" fillId="0" borderId="12" xfId="5" applyNumberFormat="1" applyFont="1" applyBorder="1" applyAlignment="1">
      <alignment vertical="center"/>
    </xf>
    <xf numFmtId="0" fontId="5" fillId="0" borderId="33" xfId="6" applyFont="1" applyBorder="1" applyAlignment="1">
      <alignment horizontal="left" vertical="top"/>
    </xf>
    <xf numFmtId="0" fontId="5" fillId="0" borderId="12" xfId="6" applyFont="1" applyBorder="1" applyAlignment="1">
      <alignment horizontal="left" vertical="center"/>
    </xf>
    <xf numFmtId="167" fontId="5" fillId="0" borderId="20" xfId="7" applyNumberFormat="1" applyFont="1" applyFill="1" applyBorder="1" applyAlignment="1" applyProtection="1">
      <alignment vertical="center"/>
      <protection locked="0"/>
    </xf>
    <xf numFmtId="167" fontId="5" fillId="0" borderId="11" xfId="7" applyNumberFormat="1" applyFont="1" applyFill="1" applyBorder="1" applyAlignment="1" applyProtection="1">
      <alignment vertical="center"/>
      <protection locked="0"/>
    </xf>
    <xf numFmtId="167" fontId="5" fillId="0" borderId="21" xfId="7" applyNumberFormat="1" applyFont="1" applyFill="1" applyBorder="1" applyAlignment="1" applyProtection="1">
      <alignment vertical="center"/>
      <protection locked="0"/>
    </xf>
    <xf numFmtId="0" fontId="4" fillId="0" borderId="33" xfId="6" applyFont="1" applyBorder="1" applyAlignment="1">
      <alignment horizontal="left" vertical="center"/>
    </xf>
    <xf numFmtId="0" fontId="4" fillId="0" borderId="12" xfId="6" applyFont="1" applyBorder="1" applyAlignment="1">
      <alignment horizontal="left" vertical="center"/>
    </xf>
    <xf numFmtId="0" fontId="4" fillId="0" borderId="33" xfId="6" applyFont="1" applyBorder="1" applyAlignment="1">
      <alignment horizontal="center" vertical="center"/>
    </xf>
    <xf numFmtId="167" fontId="4" fillId="0" borderId="22" xfId="7" applyNumberFormat="1" applyFont="1" applyFill="1" applyBorder="1" applyAlignment="1" applyProtection="1">
      <alignment vertical="center"/>
      <protection locked="0"/>
    </xf>
    <xf numFmtId="167" fontId="4" fillId="0" borderId="14" xfId="7" applyNumberFormat="1" applyFont="1" applyFill="1" applyBorder="1" applyAlignment="1" applyProtection="1">
      <alignment vertical="center"/>
      <protection locked="0"/>
    </xf>
    <xf numFmtId="167" fontId="4" fillId="0" borderId="23" xfId="7" applyNumberFormat="1" applyFont="1" applyFill="1" applyBorder="1" applyAlignment="1" applyProtection="1">
      <alignment vertical="center"/>
      <protection locked="0"/>
    </xf>
    <xf numFmtId="167" fontId="4" fillId="2" borderId="0" xfId="7" applyNumberFormat="1" applyFont="1" applyFill="1" applyBorder="1" applyAlignment="1" applyProtection="1">
      <alignment vertical="center"/>
      <protection locked="0"/>
    </xf>
    <xf numFmtId="0" fontId="4" fillId="0" borderId="0" xfId="6" applyFont="1" applyAlignment="1">
      <alignment horizontal="left" vertical="center"/>
    </xf>
    <xf numFmtId="0" fontId="4" fillId="0" borderId="33" xfId="6" applyFont="1" applyBorder="1" applyAlignment="1">
      <alignment vertical="center"/>
    </xf>
    <xf numFmtId="0" fontId="5" fillId="0" borderId="5" xfId="6" applyFont="1" applyBorder="1" applyAlignment="1">
      <alignment horizontal="left" vertical="center"/>
    </xf>
    <xf numFmtId="0" fontId="5" fillId="0" borderId="24" xfId="6" applyFont="1" applyBorder="1" applyAlignment="1">
      <alignment horizontal="left" vertical="center"/>
    </xf>
    <xf numFmtId="167" fontId="5" fillId="0" borderId="16" xfId="7" applyNumberFormat="1" applyFont="1" applyFill="1" applyBorder="1" applyAlignment="1" applyProtection="1">
      <alignment vertical="center"/>
      <protection locked="0"/>
    </xf>
    <xf numFmtId="167" fontId="5" fillId="0" borderId="15" xfId="7" applyNumberFormat="1" applyFont="1" applyFill="1" applyBorder="1" applyAlignment="1" applyProtection="1">
      <alignment vertical="center"/>
      <protection locked="0"/>
    </xf>
    <xf numFmtId="167" fontId="5" fillId="0" borderId="17" xfId="7" applyNumberFormat="1" applyFont="1" applyFill="1" applyBorder="1" applyAlignment="1" applyProtection="1">
      <alignment vertical="center"/>
      <protection locked="0"/>
    </xf>
    <xf numFmtId="167" fontId="5" fillId="0" borderId="2" xfId="5" applyNumberFormat="1" applyFont="1" applyBorder="1" applyAlignment="1">
      <alignment vertical="center"/>
    </xf>
    <xf numFmtId="167" fontId="5" fillId="0" borderId="15" xfId="5" applyNumberFormat="1" applyFont="1" applyBorder="1" applyAlignment="1">
      <alignment vertical="center"/>
    </xf>
    <xf numFmtId="167" fontId="5" fillId="0" borderId="3" xfId="5" applyNumberFormat="1" applyFont="1" applyBorder="1" applyAlignment="1">
      <alignment vertical="center"/>
    </xf>
    <xf numFmtId="167" fontId="5" fillId="0" borderId="1" xfId="5" applyNumberFormat="1" applyFont="1" applyBorder="1" applyAlignment="1">
      <alignment vertical="center"/>
    </xf>
    <xf numFmtId="0" fontId="4" fillId="0" borderId="12" xfId="6" applyFont="1" applyBorder="1" applyAlignment="1">
      <alignment horizontal="left" vertical="center" wrapText="1"/>
    </xf>
    <xf numFmtId="0" fontId="5" fillId="0" borderId="40" xfId="6" applyFont="1" applyBorder="1" applyAlignment="1">
      <alignment horizontal="left" vertical="center"/>
    </xf>
    <xf numFmtId="167" fontId="5" fillId="0" borderId="2" xfId="7" applyNumberFormat="1" applyFont="1" applyFill="1" applyBorder="1" applyAlignment="1" applyProtection="1">
      <alignment vertical="center"/>
      <protection locked="0"/>
    </xf>
    <xf numFmtId="167" fontId="5" fillId="0" borderId="1" xfId="7" applyNumberFormat="1" applyFont="1" applyFill="1" applyBorder="1" applyAlignment="1" applyProtection="1">
      <alignment vertical="center"/>
      <protection locked="0"/>
    </xf>
    <xf numFmtId="167" fontId="5" fillId="0" borderId="14" xfId="7" applyNumberFormat="1" applyFont="1" applyFill="1" applyBorder="1" applyAlignment="1" applyProtection="1">
      <alignment vertical="center"/>
      <protection locked="0"/>
    </xf>
    <xf numFmtId="167" fontId="5" fillId="0" borderId="23" xfId="7" applyNumberFormat="1" applyFont="1" applyFill="1" applyBorder="1" applyAlignment="1" applyProtection="1">
      <alignment vertical="center"/>
      <protection locked="0"/>
    </xf>
    <xf numFmtId="167" fontId="5" fillId="0" borderId="0" xfId="7" applyNumberFormat="1" applyFont="1" applyFill="1" applyBorder="1" applyAlignment="1" applyProtection="1">
      <alignment vertical="center"/>
      <protection locked="0"/>
    </xf>
    <xf numFmtId="167" fontId="5" fillId="0" borderId="12" xfId="7" applyNumberFormat="1" applyFont="1" applyFill="1" applyBorder="1" applyAlignment="1" applyProtection="1">
      <alignment vertical="center"/>
      <protection locked="0"/>
    </xf>
    <xf numFmtId="0" fontId="4" fillId="0" borderId="33" xfId="6" applyFont="1" applyBorder="1" applyAlignment="1">
      <alignment horizontal="left" vertical="center" wrapText="1"/>
    </xf>
    <xf numFmtId="0" fontId="5" fillId="0" borderId="6" xfId="6" applyFont="1" applyBorder="1" applyAlignment="1">
      <alignment horizontal="left" vertical="center"/>
    </xf>
    <xf numFmtId="167" fontId="4" fillId="0" borderId="22" xfId="7" applyNumberFormat="1" applyFont="1" applyFill="1" applyBorder="1" applyAlignment="1" applyProtection="1">
      <alignment vertical="center"/>
    </xf>
    <xf numFmtId="167" fontId="4" fillId="0" borderId="14" xfId="7" applyNumberFormat="1" applyFont="1" applyFill="1" applyBorder="1" applyAlignment="1" applyProtection="1">
      <alignment vertical="center"/>
    </xf>
    <xf numFmtId="167" fontId="4" fillId="0" borderId="23" xfId="7" applyNumberFormat="1" applyFont="1" applyFill="1" applyBorder="1" applyAlignment="1" applyProtection="1">
      <alignment vertical="center"/>
    </xf>
    <xf numFmtId="0" fontId="4" fillId="0" borderId="37" xfId="6" applyFont="1" applyBorder="1" applyAlignment="1">
      <alignment horizontal="left" vertical="center"/>
    </xf>
    <xf numFmtId="0" fontId="4" fillId="0" borderId="37" xfId="6" applyFont="1" applyBorder="1" applyAlignment="1">
      <alignment horizontal="center" vertical="center"/>
    </xf>
    <xf numFmtId="167" fontId="5" fillId="3" borderId="17" xfId="7" applyNumberFormat="1" applyFont="1" applyFill="1" applyBorder="1" applyAlignment="1" applyProtection="1">
      <alignment vertical="center"/>
      <protection locked="0"/>
    </xf>
    <xf numFmtId="167" fontId="4" fillId="0" borderId="22" xfId="6" applyNumberFormat="1" applyFont="1" applyBorder="1" applyAlignment="1">
      <alignment vertical="center"/>
    </xf>
    <xf numFmtId="167" fontId="4" fillId="0" borderId="14" xfId="6" applyNumberFormat="1" applyFont="1" applyBorder="1" applyAlignment="1">
      <alignment vertical="center"/>
    </xf>
    <xf numFmtId="167" fontId="4" fillId="0" borderId="23" xfId="6" applyNumberFormat="1" applyFont="1" applyBorder="1" applyAlignment="1">
      <alignment vertical="center"/>
    </xf>
    <xf numFmtId="167" fontId="4" fillId="3" borderId="23" xfId="7" applyNumberFormat="1" applyFont="1" applyFill="1" applyBorder="1" applyAlignment="1" applyProtection="1">
      <alignment vertical="center"/>
    </xf>
    <xf numFmtId="0" fontId="4" fillId="3" borderId="33" xfId="6" applyFont="1" applyFill="1" applyBorder="1" applyAlignment="1">
      <alignment horizontal="left" vertical="center"/>
    </xf>
    <xf numFmtId="0" fontId="4" fillId="0" borderId="0" xfId="6" applyFont="1" applyAlignment="1">
      <alignment horizontal="left" vertical="center" wrapText="1"/>
    </xf>
    <xf numFmtId="0" fontId="4" fillId="0" borderId="40" xfId="6" applyFont="1" applyBorder="1" applyAlignment="1">
      <alignment horizontal="left" vertical="top"/>
    </xf>
    <xf numFmtId="0" fontId="4" fillId="0" borderId="40" xfId="6" applyFont="1" applyBorder="1" applyAlignment="1">
      <alignment horizontal="left" vertical="center"/>
    </xf>
    <xf numFmtId="0" fontId="4" fillId="0" borderId="33" xfId="6" applyFont="1" applyBorder="1" applyAlignment="1">
      <alignment horizontal="left" vertical="top"/>
    </xf>
    <xf numFmtId="0" fontId="5" fillId="0" borderId="1" xfId="6" applyFont="1" applyBorder="1" applyAlignment="1">
      <alignment vertical="center"/>
    </xf>
    <xf numFmtId="0" fontId="5" fillId="0" borderId="2" xfId="6" applyFont="1" applyBorder="1" applyAlignment="1">
      <alignment vertical="center"/>
    </xf>
    <xf numFmtId="0" fontId="5" fillId="0" borderId="3" xfId="6" applyFont="1" applyBorder="1" applyAlignment="1">
      <alignment vertical="center"/>
    </xf>
    <xf numFmtId="0" fontId="5" fillId="0" borderId="37" xfId="6" applyFont="1" applyBorder="1" applyAlignment="1">
      <alignment horizontal="left" vertical="top"/>
    </xf>
    <xf numFmtId="0" fontId="5" fillId="0" borderId="2" xfId="6" applyFont="1" applyBorder="1" applyAlignment="1">
      <alignment horizontal="left" vertical="center"/>
    </xf>
    <xf numFmtId="0" fontId="4" fillId="0" borderId="1" xfId="6" applyFont="1" applyBorder="1" applyAlignment="1">
      <alignment horizontal="left" vertical="top"/>
    </xf>
    <xf numFmtId="0" fontId="5" fillId="0" borderId="12" xfId="6" applyFont="1" applyBorder="1" applyAlignment="1">
      <alignment horizontal="center" vertical="top"/>
    </xf>
    <xf numFmtId="0" fontId="4" fillId="0" borderId="12" xfId="6" applyFont="1" applyBorder="1" applyAlignment="1">
      <alignment vertical="top"/>
    </xf>
    <xf numFmtId="0" fontId="5" fillId="0" borderId="5" xfId="6" applyFont="1" applyBorder="1" applyAlignment="1">
      <alignment horizontal="left" vertical="top" indent="1"/>
    </xf>
    <xf numFmtId="0" fontId="4" fillId="0" borderId="12" xfId="6" applyFont="1" applyBorder="1" applyAlignment="1">
      <alignment horizontal="left" vertical="top"/>
    </xf>
    <xf numFmtId="167" fontId="4" fillId="0" borderId="41" xfId="7" applyNumberFormat="1" applyFont="1" applyFill="1" applyBorder="1" applyAlignment="1" applyProtection="1">
      <alignment vertical="center"/>
    </xf>
    <xf numFmtId="167" fontId="4" fillId="3" borderId="23" xfId="7" applyNumberFormat="1" applyFont="1" applyFill="1" applyBorder="1" applyAlignment="1" applyProtection="1">
      <alignment vertical="center"/>
      <protection locked="0"/>
    </xf>
    <xf numFmtId="0" fontId="20" fillId="0" borderId="0" xfId="5" applyFont="1"/>
    <xf numFmtId="167" fontId="15" fillId="0" borderId="0" xfId="5" applyNumberFormat="1" applyFont="1" applyAlignment="1">
      <alignment vertical="center"/>
    </xf>
    <xf numFmtId="167" fontId="15" fillId="0" borderId="14" xfId="5" applyNumberFormat="1" applyFont="1" applyBorder="1" applyAlignment="1">
      <alignment vertical="center"/>
    </xf>
    <xf numFmtId="167" fontId="15" fillId="0" borderId="13" xfId="5" applyNumberFormat="1" applyFont="1" applyBorder="1" applyAlignment="1">
      <alignment vertical="center"/>
    </xf>
    <xf numFmtId="167" fontId="15" fillId="0" borderId="12" xfId="5" applyNumberFormat="1" applyFont="1" applyBorder="1" applyAlignment="1">
      <alignment vertical="center"/>
    </xf>
    <xf numFmtId="0" fontId="15" fillId="0" borderId="0" xfId="5" applyFont="1" applyAlignment="1">
      <alignment horizontal="center" vertical="center"/>
    </xf>
    <xf numFmtId="3" fontId="4" fillId="0" borderId="0" xfId="5" applyNumberFormat="1" applyFont="1"/>
    <xf numFmtId="167" fontId="4" fillId="0" borderId="42" xfId="5" applyNumberFormat="1" applyFont="1" applyBorder="1" applyAlignment="1">
      <alignment vertical="center"/>
    </xf>
    <xf numFmtId="167" fontId="5" fillId="0" borderId="43" xfId="7" applyNumberFormat="1" applyFont="1" applyFill="1" applyBorder="1" applyAlignment="1" applyProtection="1">
      <alignment vertical="center"/>
      <protection locked="0"/>
    </xf>
    <xf numFmtId="167" fontId="5" fillId="0" borderId="0" xfId="5" applyNumberFormat="1" applyFont="1" applyAlignment="1">
      <alignment vertical="center"/>
    </xf>
    <xf numFmtId="167" fontId="5" fillId="0" borderId="14" xfId="5" applyNumberFormat="1" applyFont="1" applyBorder="1" applyAlignment="1">
      <alignment vertical="center"/>
    </xf>
    <xf numFmtId="167" fontId="5" fillId="0" borderId="13" xfId="5" applyNumberFormat="1" applyFont="1" applyBorder="1" applyAlignment="1">
      <alignment vertical="center"/>
    </xf>
    <xf numFmtId="167" fontId="5" fillId="0" borderId="12" xfId="5" applyNumberFormat="1" applyFont="1" applyBorder="1" applyAlignment="1">
      <alignment vertical="center"/>
    </xf>
    <xf numFmtId="0" fontId="5" fillId="0" borderId="40" xfId="6" applyFont="1" applyBorder="1" applyAlignment="1">
      <alignment horizontal="left" vertical="top"/>
    </xf>
    <xf numFmtId="0" fontId="4" fillId="0" borderId="2" xfId="6" applyFont="1" applyBorder="1" applyAlignment="1">
      <alignment horizontal="center" vertical="center"/>
    </xf>
    <xf numFmtId="0" fontId="4" fillId="0" borderId="2" xfId="6" applyFont="1" applyBorder="1" applyAlignment="1">
      <alignment horizontal="left" vertical="center"/>
    </xf>
    <xf numFmtId="0" fontId="4" fillId="0" borderId="3" xfId="6" applyFont="1" applyBorder="1" applyAlignment="1">
      <alignment horizontal="left" vertical="center"/>
    </xf>
    <xf numFmtId="167" fontId="4" fillId="0" borderId="16" xfId="7" applyNumberFormat="1" applyFont="1" applyFill="1" applyBorder="1" applyAlignment="1" applyProtection="1">
      <alignment vertical="center"/>
      <protection locked="0"/>
    </xf>
    <xf numFmtId="167" fontId="4" fillId="0" borderId="15" xfId="7" applyNumberFormat="1" applyFont="1" applyFill="1" applyBorder="1" applyAlignment="1" applyProtection="1">
      <alignment vertical="center"/>
      <protection locked="0"/>
    </xf>
    <xf numFmtId="167" fontId="4" fillId="0" borderId="17" xfId="7" applyNumberFormat="1" applyFont="1" applyFill="1" applyBorder="1" applyAlignment="1" applyProtection="1">
      <alignment vertical="center"/>
      <protection locked="0"/>
    </xf>
    <xf numFmtId="167" fontId="4" fillId="0" borderId="16" xfId="8" applyNumberFormat="1" applyFont="1" applyBorder="1" applyAlignment="1">
      <alignment vertical="center"/>
    </xf>
    <xf numFmtId="167" fontId="4" fillId="0" borderId="15" xfId="8" applyNumberFormat="1" applyFont="1" applyBorder="1" applyAlignment="1">
      <alignment vertical="center"/>
    </xf>
    <xf numFmtId="167" fontId="4" fillId="0" borderId="17" xfId="8" applyNumberFormat="1" applyFont="1" applyBorder="1" applyAlignment="1">
      <alignment vertical="center"/>
    </xf>
    <xf numFmtId="167" fontId="4" fillId="0" borderId="20" xfId="7" applyNumberFormat="1" applyFont="1" applyFill="1" applyBorder="1" applyAlignment="1" applyProtection="1">
      <alignment vertical="center"/>
      <protection locked="0"/>
    </xf>
    <xf numFmtId="0" fontId="5" fillId="0" borderId="44" xfId="6" applyFont="1" applyBorder="1" applyAlignment="1">
      <alignment horizontal="center" vertical="top"/>
    </xf>
    <xf numFmtId="0" fontId="5" fillId="0" borderId="44" xfId="6" applyFont="1" applyBorder="1" applyAlignment="1">
      <alignment horizontal="left" vertical="center"/>
    </xf>
    <xf numFmtId="0" fontId="4" fillId="0" borderId="37" xfId="6" applyFont="1" applyBorder="1" applyAlignment="1">
      <alignment vertical="center"/>
    </xf>
    <xf numFmtId="167" fontId="4" fillId="0" borderId="20" xfId="7" applyNumberFormat="1" applyFont="1" applyFill="1" applyBorder="1" applyAlignment="1" applyProtection="1">
      <alignment vertical="center"/>
    </xf>
    <xf numFmtId="167" fontId="4" fillId="0" borderId="11" xfId="7" applyNumberFormat="1" applyFont="1" applyFill="1" applyBorder="1" applyAlignment="1" applyProtection="1">
      <alignment vertical="center"/>
    </xf>
    <xf numFmtId="167" fontId="4" fillId="0" borderId="21" xfId="7" applyNumberFormat="1" applyFont="1" applyFill="1" applyBorder="1" applyAlignment="1" applyProtection="1">
      <alignment vertical="center"/>
    </xf>
    <xf numFmtId="167" fontId="4" fillId="0" borderId="21" xfId="7" applyNumberFormat="1" applyFont="1" applyFill="1" applyBorder="1" applyProtection="1"/>
    <xf numFmtId="0" fontId="5" fillId="0" borderId="44" xfId="6" applyFont="1" applyBorder="1" applyAlignment="1">
      <alignment horizontal="left" vertical="top" indent="1"/>
    </xf>
    <xf numFmtId="167" fontId="4" fillId="0" borderId="23" xfId="7" applyNumberFormat="1" applyFont="1" applyFill="1" applyBorder="1" applyProtection="1"/>
    <xf numFmtId="167" fontId="4" fillId="0" borderId="11" xfId="7" applyNumberFormat="1" applyFont="1" applyFill="1" applyBorder="1" applyAlignment="1" applyProtection="1">
      <alignment vertical="center"/>
      <protection locked="0"/>
    </xf>
    <xf numFmtId="167" fontId="4" fillId="0" borderId="21" xfId="7" applyNumberFormat="1" applyFont="1" applyFill="1" applyBorder="1" applyAlignment="1" applyProtection="1">
      <alignment vertical="center"/>
      <protection locked="0"/>
    </xf>
    <xf numFmtId="167" fontId="4" fillId="0" borderId="21" xfId="7" applyNumberFormat="1" applyFont="1" applyFill="1" applyBorder="1" applyProtection="1">
      <protection locked="0"/>
    </xf>
    <xf numFmtId="0" fontId="4" fillId="0" borderId="12" xfId="6" applyFont="1" applyBorder="1" applyAlignment="1">
      <alignment horizontal="left" vertical="top" indent="1"/>
    </xf>
    <xf numFmtId="0" fontId="4" fillId="0" borderId="9" xfId="6" applyFont="1" applyBorder="1" applyAlignment="1">
      <alignment vertical="top"/>
    </xf>
    <xf numFmtId="0" fontId="4" fillId="0" borderId="9" xfId="6" applyFont="1" applyBorder="1" applyAlignment="1">
      <alignment horizontal="left" vertical="center"/>
    </xf>
    <xf numFmtId="0" fontId="4" fillId="0" borderId="37" xfId="6" applyFont="1" applyBorder="1" applyAlignment="1">
      <alignment horizontal="left" vertical="center" wrapText="1"/>
    </xf>
    <xf numFmtId="167" fontId="22" fillId="0" borderId="2" xfId="7" applyNumberFormat="1" applyFont="1" applyFill="1" applyBorder="1" applyAlignment="1" applyProtection="1">
      <alignment vertical="center"/>
      <protection locked="0"/>
    </xf>
    <xf numFmtId="167" fontId="22" fillId="0" borderId="1" xfId="7" applyNumberFormat="1" applyFont="1" applyFill="1" applyBorder="1" applyAlignment="1" applyProtection="1">
      <alignment vertical="center"/>
      <protection locked="0"/>
    </xf>
    <xf numFmtId="0" fontId="4" fillId="0" borderId="5" xfId="6" applyFont="1" applyBorder="1" applyAlignment="1">
      <alignment horizontal="left" vertical="center"/>
    </xf>
    <xf numFmtId="167" fontId="23" fillId="0" borderId="22" xfId="7" applyNumberFormat="1" applyFont="1" applyFill="1" applyBorder="1" applyAlignment="1" applyProtection="1">
      <alignment vertical="center"/>
      <protection locked="0"/>
    </xf>
    <xf numFmtId="0" fontId="4" fillId="0" borderId="33" xfId="6" applyFont="1" applyBorder="1" applyAlignment="1">
      <alignment horizontal="left"/>
    </xf>
    <xf numFmtId="0" fontId="4" fillId="0" borderId="33" xfId="6" applyFont="1" applyBorder="1" applyAlignment="1">
      <alignment horizontal="center"/>
    </xf>
    <xf numFmtId="0" fontId="4" fillId="0" borderId="0" xfId="6" applyFont="1" applyAlignment="1">
      <alignment horizontal="left"/>
    </xf>
    <xf numFmtId="0" fontId="4" fillId="0" borderId="4" xfId="6" applyFont="1" applyBorder="1" applyAlignment="1">
      <alignment horizontal="left" wrapText="1"/>
    </xf>
    <xf numFmtId="0" fontId="4" fillId="0" borderId="37" xfId="6" applyFont="1" applyBorder="1" applyAlignment="1">
      <alignment horizontal="center"/>
    </xf>
    <xf numFmtId="0" fontId="4" fillId="0" borderId="37" xfId="6" applyFont="1" applyBorder="1" applyAlignment="1">
      <alignment horizontal="left"/>
    </xf>
    <xf numFmtId="0" fontId="5" fillId="0" borderId="40" xfId="6" applyFont="1" applyBorder="1" applyAlignment="1">
      <alignment horizontal="center" vertical="center"/>
    </xf>
    <xf numFmtId="167" fontId="24" fillId="0" borderId="0" xfId="5" applyNumberFormat="1" applyFont="1" applyAlignment="1">
      <alignment vertical="center"/>
    </xf>
    <xf numFmtId="167" fontId="5" fillId="0" borderId="22" xfId="7" applyNumberFormat="1" applyFont="1" applyFill="1" applyBorder="1" applyAlignment="1" applyProtection="1">
      <alignment vertical="center"/>
      <protection locked="0"/>
    </xf>
    <xf numFmtId="0" fontId="5" fillId="0" borderId="37" xfId="6" applyFont="1" applyBorder="1" applyAlignment="1">
      <alignment horizontal="center" vertical="center"/>
    </xf>
    <xf numFmtId="0" fontId="4" fillId="3" borderId="33" xfId="6" applyFont="1" applyFill="1" applyBorder="1" applyAlignment="1">
      <alignment vertical="center"/>
    </xf>
    <xf numFmtId="0" fontId="4" fillId="3" borderId="33" xfId="6" applyFont="1" applyFill="1" applyBorder="1" applyAlignment="1">
      <alignment horizontal="center" vertical="center"/>
    </xf>
    <xf numFmtId="167" fontId="4" fillId="3" borderId="22" xfId="7" applyNumberFormat="1" applyFont="1" applyFill="1" applyBorder="1" applyAlignment="1" applyProtection="1">
      <alignment vertical="center"/>
      <protection locked="0"/>
    </xf>
    <xf numFmtId="167" fontId="4" fillId="3" borderId="14" xfId="7" applyNumberFormat="1" applyFont="1" applyFill="1" applyBorder="1" applyAlignment="1" applyProtection="1">
      <alignment vertical="center"/>
      <protection locked="0"/>
    </xf>
    <xf numFmtId="167" fontId="4" fillId="3" borderId="22" xfId="7" applyNumberFormat="1" applyFont="1" applyFill="1" applyBorder="1" applyAlignment="1" applyProtection="1">
      <alignment vertical="center"/>
    </xf>
    <xf numFmtId="167" fontId="4" fillId="3" borderId="14" xfId="7" applyNumberFormat="1" applyFont="1" applyFill="1" applyBorder="1" applyAlignment="1" applyProtection="1">
      <alignment vertical="center"/>
    </xf>
    <xf numFmtId="0" fontId="4" fillId="3" borderId="24" xfId="6" applyFont="1" applyFill="1" applyBorder="1" applyAlignment="1">
      <alignment horizontal="left" vertical="center"/>
    </xf>
    <xf numFmtId="167" fontId="5" fillId="3" borderId="16" xfId="7" applyNumberFormat="1" applyFont="1" applyFill="1" applyBorder="1" applyAlignment="1" applyProtection="1">
      <alignment vertical="center"/>
      <protection locked="0"/>
    </xf>
    <xf numFmtId="167" fontId="5" fillId="3" borderId="15" xfId="7" applyNumberFormat="1" applyFont="1" applyFill="1" applyBorder="1" applyAlignment="1" applyProtection="1">
      <alignment vertical="center"/>
      <protection locked="0"/>
    </xf>
    <xf numFmtId="167" fontId="5" fillId="3" borderId="16" xfId="7" applyNumberFormat="1" applyFont="1" applyFill="1" applyBorder="1" applyAlignment="1" applyProtection="1">
      <alignment vertical="center"/>
    </xf>
    <xf numFmtId="167" fontId="5" fillId="3" borderId="15" xfId="7" applyNumberFormat="1" applyFont="1" applyFill="1" applyBorder="1" applyAlignment="1" applyProtection="1">
      <alignment vertical="center"/>
    </xf>
    <xf numFmtId="167" fontId="5" fillId="3" borderId="17" xfId="7" applyNumberFormat="1" applyFont="1" applyFill="1" applyBorder="1" applyAlignment="1" applyProtection="1">
      <alignment vertical="center"/>
    </xf>
    <xf numFmtId="0" fontId="5" fillId="0" borderId="44" xfId="6" applyFont="1" applyBorder="1" applyAlignment="1">
      <alignment vertical="top"/>
    </xf>
    <xf numFmtId="0" fontId="4" fillId="0" borderId="9" xfId="6" applyFont="1" applyBorder="1" applyAlignment="1">
      <alignment horizontal="left" vertical="center" wrapText="1"/>
    </xf>
    <xf numFmtId="0" fontId="4" fillId="0" borderId="1" xfId="6" applyFont="1" applyBorder="1" applyAlignment="1">
      <alignment vertical="top"/>
    </xf>
    <xf numFmtId="167" fontId="4" fillId="0" borderId="20" xfId="6" applyNumberFormat="1" applyFont="1" applyBorder="1" applyAlignment="1">
      <alignment vertical="center"/>
    </xf>
    <xf numFmtId="167" fontId="4" fillId="0" borderId="11" xfId="6" applyNumberFormat="1" applyFont="1" applyBorder="1" applyAlignment="1">
      <alignment vertical="center"/>
    </xf>
    <xf numFmtId="167" fontId="4" fillId="0" borderId="21" xfId="6" applyNumberFormat="1" applyFont="1" applyBorder="1" applyAlignment="1">
      <alignment vertical="center"/>
    </xf>
    <xf numFmtId="0" fontId="5" fillId="0" borderId="12" xfId="6" applyFont="1" applyBorder="1" applyAlignment="1">
      <alignment vertical="top"/>
    </xf>
    <xf numFmtId="0" fontId="4" fillId="0" borderId="40" xfId="6" applyFont="1" applyBorder="1" applyAlignment="1">
      <alignment vertical="center"/>
    </xf>
    <xf numFmtId="0" fontId="4" fillId="0" borderId="40" xfId="6" applyFont="1" applyBorder="1" applyAlignment="1">
      <alignment horizontal="center" vertical="center"/>
    </xf>
    <xf numFmtId="167" fontId="4" fillId="0" borderId="18" xfId="7" applyNumberFormat="1" applyFont="1" applyFill="1" applyBorder="1" applyAlignment="1" applyProtection="1">
      <alignment vertical="center"/>
      <protection locked="0"/>
    </xf>
    <xf numFmtId="167" fontId="4" fillId="0" borderId="8" xfId="7" applyNumberFormat="1" applyFont="1" applyFill="1" applyBorder="1" applyAlignment="1" applyProtection="1">
      <alignment vertical="center"/>
      <protection locked="0"/>
    </xf>
    <xf numFmtId="167" fontId="4" fillId="0" borderId="19" xfId="7" applyNumberFormat="1" applyFont="1" applyFill="1" applyBorder="1" applyAlignment="1" applyProtection="1">
      <alignment vertical="center"/>
      <protection locked="0"/>
    </xf>
    <xf numFmtId="0" fontId="5" fillId="0" borderId="12" xfId="6" applyFont="1" applyBorder="1" applyAlignment="1">
      <alignment horizontal="left" vertical="top"/>
    </xf>
    <xf numFmtId="167" fontId="4" fillId="0" borderId="22" xfId="7" applyNumberFormat="1" applyFont="1" applyFill="1" applyBorder="1" applyAlignment="1">
      <alignment vertical="center"/>
    </xf>
    <xf numFmtId="167" fontId="4" fillId="0" borderId="14" xfId="7" applyNumberFormat="1" applyFont="1" applyFill="1" applyBorder="1" applyAlignment="1">
      <alignment vertical="center"/>
    </xf>
    <xf numFmtId="167" fontId="4" fillId="0" borderId="23" xfId="7" applyNumberFormat="1" applyFont="1" applyFill="1" applyBorder="1" applyAlignment="1">
      <alignment vertical="center"/>
    </xf>
    <xf numFmtId="0" fontId="4" fillId="0" borderId="37" xfId="6" applyFont="1" applyBorder="1" applyAlignment="1">
      <alignment horizontal="left" vertical="top"/>
    </xf>
    <xf numFmtId="167" fontId="4" fillId="0" borderId="20" xfId="7" applyNumberFormat="1" applyFont="1" applyFill="1" applyBorder="1" applyAlignment="1">
      <alignment vertical="center"/>
    </xf>
    <xf numFmtId="167" fontId="4" fillId="0" borderId="11" xfId="7" applyNumberFormat="1" applyFont="1" applyFill="1" applyBorder="1" applyAlignment="1">
      <alignment vertical="center"/>
    </xf>
    <xf numFmtId="167" fontId="4" fillId="0" borderId="21" xfId="7" applyNumberFormat="1" applyFont="1" applyFill="1" applyBorder="1" applyAlignment="1">
      <alignment vertical="center"/>
    </xf>
    <xf numFmtId="0" fontId="4" fillId="0" borderId="33" xfId="6" applyFont="1" applyBorder="1" applyAlignment="1">
      <alignment vertical="top"/>
    </xf>
    <xf numFmtId="0" fontId="4" fillId="0" borderId="40" xfId="6" applyFont="1" applyBorder="1" applyAlignment="1">
      <alignment horizontal="left" vertical="center" wrapText="1"/>
    </xf>
    <xf numFmtId="0" fontId="4" fillId="0" borderId="37" xfId="6" applyFont="1" applyBorder="1" applyAlignment="1">
      <alignment vertical="top"/>
    </xf>
    <xf numFmtId="0" fontId="4" fillId="3" borderId="37" xfId="6" applyFont="1" applyFill="1" applyBorder="1" applyAlignment="1">
      <alignment horizontal="left" vertical="center"/>
    </xf>
    <xf numFmtId="0" fontId="5" fillId="0" borderId="12" xfId="6" applyFont="1" applyBorder="1" applyAlignment="1">
      <alignment horizontal="left" vertical="top" indent="1"/>
    </xf>
    <xf numFmtId="0" fontId="5" fillId="0" borderId="3" xfId="6" applyFont="1" applyBorder="1" applyAlignment="1">
      <alignment horizontal="left" vertical="center"/>
    </xf>
    <xf numFmtId="167" fontId="5" fillId="0" borderId="18" xfId="7" applyNumberFormat="1" applyFont="1" applyFill="1" applyBorder="1" applyAlignment="1" applyProtection="1">
      <alignment vertical="center"/>
      <protection locked="0"/>
    </xf>
    <xf numFmtId="167" fontId="5" fillId="0" borderId="8" xfId="7" applyNumberFormat="1" applyFont="1" applyFill="1" applyBorder="1" applyAlignment="1" applyProtection="1">
      <alignment vertical="center"/>
      <protection locked="0"/>
    </xf>
    <xf numFmtId="167" fontId="5" fillId="0" borderId="19" xfId="7" applyNumberFormat="1" applyFont="1" applyFill="1" applyBorder="1" applyAlignment="1" applyProtection="1">
      <alignment vertical="center"/>
      <protection locked="0"/>
    </xf>
    <xf numFmtId="167" fontId="5" fillId="0" borderId="3" xfId="7" applyNumberFormat="1" applyFont="1" applyFill="1" applyBorder="1" applyAlignment="1" applyProtection="1">
      <alignment vertical="center"/>
      <protection locked="0"/>
    </xf>
    <xf numFmtId="167" fontId="5" fillId="0" borderId="24" xfId="7" applyNumberFormat="1" applyFont="1" applyFill="1" applyBorder="1" applyAlignment="1" applyProtection="1">
      <alignment vertical="center"/>
      <protection locked="0"/>
    </xf>
    <xf numFmtId="0" fontId="4" fillId="0" borderId="6" xfId="6" applyFont="1" applyBorder="1" applyAlignment="1">
      <alignment horizontal="center" vertical="center"/>
    </xf>
    <xf numFmtId="3" fontId="5" fillId="0" borderId="0" xfId="5" applyNumberFormat="1" applyFont="1"/>
    <xf numFmtId="0" fontId="25" fillId="0" borderId="9" xfId="8" applyFont="1" applyBorder="1" applyAlignment="1">
      <alignment vertical="top"/>
    </xf>
    <xf numFmtId="0" fontId="25" fillId="0" borderId="4" xfId="8" applyFont="1" applyBorder="1"/>
    <xf numFmtId="0" fontId="25" fillId="0" borderId="4" xfId="8" applyFont="1" applyBorder="1" applyAlignment="1">
      <alignment horizontal="center"/>
    </xf>
    <xf numFmtId="167" fontId="25" fillId="0" borderId="20" xfId="8" applyNumberFormat="1" applyFont="1" applyBorder="1"/>
    <xf numFmtId="167" fontId="25" fillId="0" borderId="11" xfId="8" applyNumberFormat="1" applyFont="1" applyBorder="1"/>
    <xf numFmtId="167" fontId="25" fillId="0" borderId="21" xfId="8" applyNumberFormat="1" applyFont="1" applyBorder="1"/>
    <xf numFmtId="0" fontId="2" fillId="3" borderId="0" xfId="5" applyFill="1"/>
    <xf numFmtId="167" fontId="2" fillId="0" borderId="0" xfId="5" applyNumberFormat="1"/>
    <xf numFmtId="167" fontId="20" fillId="0" borderId="0" xfId="5" applyNumberFormat="1" applyFont="1"/>
    <xf numFmtId="43" fontId="26" fillId="0" borderId="0" xfId="1" applyFont="1" applyFill="1"/>
    <xf numFmtId="168" fontId="4" fillId="0" borderId="0" xfId="1" applyNumberFormat="1" applyFont="1"/>
    <xf numFmtId="164" fontId="4" fillId="3" borderId="0" xfId="5" applyNumberFormat="1" applyFont="1" applyFill="1"/>
    <xf numFmtId="0" fontId="4" fillId="0" borderId="0" xfId="9" applyFont="1" applyAlignment="1">
      <alignment horizontal="centerContinuous" vertical="center"/>
    </xf>
    <xf numFmtId="0" fontId="2" fillId="0" borderId="0" xfId="9"/>
    <xf numFmtId="0" fontId="3" fillId="0" borderId="0" xfId="9" applyFont="1" applyAlignment="1">
      <alignment horizontal="centerContinuous" vertical="center" wrapText="1"/>
    </xf>
    <xf numFmtId="0" fontId="4" fillId="0" borderId="0" xfId="6" applyFont="1" applyAlignment="1">
      <alignment horizontal="center" wrapText="1"/>
    </xf>
    <xf numFmtId="0" fontId="2" fillId="0" borderId="0" xfId="4" applyAlignment="1">
      <alignment wrapText="1"/>
    </xf>
    <xf numFmtId="0" fontId="5" fillId="0" borderId="0" xfId="9" applyFont="1" applyAlignment="1">
      <alignment horizontal="centerContinuous" vertical="center"/>
    </xf>
    <xf numFmtId="0" fontId="2" fillId="0" borderId="0" xfId="9" applyAlignment="1">
      <alignment horizontal="centerContinuous"/>
    </xf>
    <xf numFmtId="0" fontId="4" fillId="0" borderId="0" xfId="10" applyFont="1"/>
    <xf numFmtId="0" fontId="3" fillId="0" borderId="0" xfId="10" applyFont="1" applyAlignment="1">
      <alignment horizontal="center" wrapText="1"/>
    </xf>
    <xf numFmtId="0" fontId="3" fillId="0" borderId="0" xfId="10" applyFont="1" applyAlignment="1">
      <alignment vertical="center" wrapText="1"/>
    </xf>
    <xf numFmtId="0" fontId="5" fillId="0" borderId="40" xfId="11" applyFont="1" applyBorder="1" applyAlignment="1">
      <alignment vertical="center" wrapText="1"/>
    </xf>
    <xf numFmtId="0" fontId="5" fillId="0" borderId="0" xfId="10" applyFont="1"/>
    <xf numFmtId="0" fontId="5" fillId="0" borderId="33" xfId="10" applyFont="1" applyBorder="1"/>
    <xf numFmtId="0" fontId="4" fillId="0" borderId="0" xfId="10" applyFont="1" applyAlignment="1">
      <alignment horizontal="center"/>
    </xf>
    <xf numFmtId="0" fontId="5" fillId="0" borderId="40" xfId="10" applyFont="1" applyBorder="1"/>
    <xf numFmtId="175" fontId="23" fillId="0" borderId="12" xfId="10" applyNumberFormat="1" applyFont="1" applyBorder="1"/>
    <xf numFmtId="175" fontId="23" fillId="0" borderId="14" xfId="10" applyNumberFormat="1" applyFont="1" applyBorder="1"/>
    <xf numFmtId="175" fontId="23" fillId="0" borderId="13" xfId="10" applyNumberFormat="1" applyFont="1" applyBorder="1"/>
    <xf numFmtId="0" fontId="4" fillId="0" borderId="12" xfId="6" applyFont="1" applyBorder="1" applyAlignment="1">
      <alignment horizontal="left" vertical="center" indent="2"/>
    </xf>
    <xf numFmtId="167" fontId="23" fillId="0" borderId="12" xfId="10" applyNumberFormat="1" applyFont="1" applyBorder="1" applyAlignment="1">
      <alignment horizontal="right"/>
    </xf>
    <xf numFmtId="167" fontId="23" fillId="0" borderId="14" xfId="10" applyNumberFormat="1" applyFont="1" applyBorder="1" applyAlignment="1">
      <alignment horizontal="right"/>
    </xf>
    <xf numFmtId="167" fontId="23" fillId="0" borderId="13" xfId="10" applyNumberFormat="1" applyFont="1" applyBorder="1" applyAlignment="1">
      <alignment horizontal="right"/>
    </xf>
    <xf numFmtId="167" fontId="4" fillId="0" borderId="12" xfId="11" applyNumberFormat="1" applyFont="1" applyBorder="1" applyAlignment="1">
      <alignment horizontal="right"/>
    </xf>
    <xf numFmtId="167" fontId="4" fillId="0" borderId="14" xfId="11" applyNumberFormat="1" applyFont="1" applyBorder="1" applyAlignment="1">
      <alignment horizontal="right"/>
    </xf>
    <xf numFmtId="167" fontId="4" fillId="0" borderId="13" xfId="11" applyNumberFormat="1" applyFont="1" applyBorder="1" applyAlignment="1">
      <alignment horizontal="right"/>
    </xf>
    <xf numFmtId="0" fontId="5" fillId="0" borderId="1" xfId="11" applyFont="1" applyBorder="1" applyAlignment="1">
      <alignment vertical="center" wrapText="1"/>
    </xf>
    <xf numFmtId="167" fontId="5" fillId="0" borderId="16" xfId="11" applyNumberFormat="1" applyFont="1" applyBorder="1" applyAlignment="1">
      <alignment horizontal="right"/>
    </xf>
    <xf numFmtId="167" fontId="5" fillId="0" borderId="15" xfId="11" applyNumberFormat="1" applyFont="1" applyBorder="1" applyAlignment="1">
      <alignment horizontal="right"/>
    </xf>
    <xf numFmtId="167" fontId="5" fillId="0" borderId="17" xfId="11" applyNumberFormat="1" applyFont="1" applyBorder="1" applyAlignment="1">
      <alignment horizontal="right"/>
    </xf>
    <xf numFmtId="0" fontId="8" fillId="0" borderId="12" xfId="11" applyFont="1" applyBorder="1" applyAlignment="1">
      <alignment vertical="top" wrapText="1"/>
    </xf>
    <xf numFmtId="167" fontId="5" fillId="0" borderId="12" xfId="10" applyNumberFormat="1" applyFont="1" applyBorder="1" applyAlignment="1">
      <alignment horizontal="right"/>
    </xf>
    <xf numFmtId="167" fontId="5" fillId="0" borderId="14" xfId="10" applyNumberFormat="1" applyFont="1" applyBorder="1" applyAlignment="1">
      <alignment horizontal="right"/>
    </xf>
    <xf numFmtId="167" fontId="5" fillId="0" borderId="13" xfId="10" applyNumberFormat="1" applyFont="1" applyBorder="1" applyAlignment="1">
      <alignment horizontal="right"/>
    </xf>
    <xf numFmtId="0" fontId="5" fillId="0" borderId="12" xfId="11" applyFont="1" applyBorder="1" applyAlignment="1">
      <alignment vertical="top" wrapText="1"/>
    </xf>
    <xf numFmtId="167" fontId="4" fillId="0" borderId="12" xfId="10" applyNumberFormat="1" applyFont="1" applyBorder="1" applyAlignment="1">
      <alignment horizontal="right"/>
    </xf>
    <xf numFmtId="167" fontId="4" fillId="0" borderId="14" xfId="10" applyNumberFormat="1" applyFont="1" applyBorder="1" applyAlignment="1">
      <alignment horizontal="right"/>
    </xf>
    <xf numFmtId="167" fontId="4" fillId="0" borderId="13" xfId="10" applyNumberFormat="1" applyFont="1" applyBorder="1" applyAlignment="1">
      <alignment horizontal="right"/>
    </xf>
    <xf numFmtId="176" fontId="4" fillId="0" borderId="0" xfId="10" applyNumberFormat="1" applyFont="1"/>
    <xf numFmtId="167" fontId="4" fillId="3" borderId="0" xfId="12" applyNumberFormat="1" applyFont="1" applyFill="1" applyAlignment="1">
      <alignment vertical="center"/>
    </xf>
    <xf numFmtId="167" fontId="5" fillId="0" borderId="3" xfId="11" applyNumberFormat="1" applyFont="1" applyBorder="1" applyAlignment="1">
      <alignment horizontal="right"/>
    </xf>
    <xf numFmtId="0" fontId="5" fillId="0" borderId="12" xfId="11" applyFont="1" applyBorder="1" applyAlignment="1">
      <alignment wrapText="1"/>
    </xf>
    <xf numFmtId="0" fontId="5" fillId="0" borderId="40" xfId="6" applyFont="1" applyBorder="1" applyAlignment="1">
      <alignment horizontal="left"/>
    </xf>
    <xf numFmtId="0" fontId="4" fillId="0" borderId="8" xfId="10" applyFont="1" applyBorder="1"/>
    <xf numFmtId="177" fontId="4" fillId="0" borderId="13" xfId="10" applyNumberFormat="1" applyFont="1" applyBorder="1"/>
    <xf numFmtId="175" fontId="4" fillId="0" borderId="0" xfId="10" applyNumberFormat="1" applyFont="1"/>
    <xf numFmtId="0" fontId="4" fillId="0" borderId="33" xfId="6" applyFont="1" applyBorder="1" applyAlignment="1">
      <alignment horizontal="left" vertical="center" indent="2"/>
    </xf>
    <xf numFmtId="177" fontId="4" fillId="0" borderId="12" xfId="11" applyNumberFormat="1" applyFont="1" applyBorder="1" applyAlignment="1">
      <alignment horizontal="right"/>
    </xf>
    <xf numFmtId="177" fontId="4" fillId="0" borderId="14" xfId="11" applyNumberFormat="1" applyFont="1" applyBorder="1" applyAlignment="1">
      <alignment horizontal="right"/>
    </xf>
    <xf numFmtId="177" fontId="4" fillId="0" borderId="13" xfId="11" applyNumberFormat="1" applyFont="1" applyBorder="1" applyAlignment="1">
      <alignment horizontal="right"/>
    </xf>
    <xf numFmtId="0" fontId="5" fillId="0" borderId="24" xfId="11" applyFont="1" applyBorder="1" applyAlignment="1">
      <alignment vertical="center" wrapText="1"/>
    </xf>
    <xf numFmtId="167" fontId="5" fillId="0" borderId="45" xfId="11" applyNumberFormat="1" applyFont="1" applyBorder="1" applyAlignment="1">
      <alignment horizontal="right"/>
    </xf>
    <xf numFmtId="167" fontId="5" fillId="0" borderId="43" xfId="11" applyNumberFormat="1" applyFont="1" applyBorder="1" applyAlignment="1">
      <alignment horizontal="right"/>
    </xf>
    <xf numFmtId="0" fontId="5" fillId="0" borderId="33" xfId="6" applyFont="1" applyBorder="1" applyAlignment="1">
      <alignment horizontal="left"/>
    </xf>
    <xf numFmtId="177" fontId="4" fillId="0" borderId="12" xfId="10" applyNumberFormat="1" applyFont="1" applyBorder="1"/>
    <xf numFmtId="177" fontId="4" fillId="0" borderId="14" xfId="10" applyNumberFormat="1" applyFont="1" applyBorder="1"/>
    <xf numFmtId="0" fontId="4" fillId="0" borderId="0" xfId="6" applyFont="1" applyAlignment="1">
      <alignment horizontal="left" vertical="center" indent="2"/>
    </xf>
    <xf numFmtId="0" fontId="5" fillId="0" borderId="33" xfId="11" applyFont="1" applyBorder="1" applyAlignment="1">
      <alignment wrapText="1"/>
    </xf>
    <xf numFmtId="0" fontId="26" fillId="2" borderId="0" xfId="10" applyFont="1" applyFill="1"/>
    <xf numFmtId="167" fontId="26" fillId="2" borderId="0" xfId="10" applyNumberFormat="1" applyFont="1" applyFill="1"/>
    <xf numFmtId="167" fontId="5" fillId="0" borderId="0" xfId="10" applyNumberFormat="1" applyFont="1"/>
    <xf numFmtId="0" fontId="8" fillId="0" borderId="33" xfId="11" applyFont="1" applyBorder="1" applyAlignment="1">
      <alignment vertical="top" wrapText="1"/>
    </xf>
    <xf numFmtId="0" fontId="5" fillId="0" borderId="33" xfId="11" applyFont="1" applyBorder="1" applyAlignment="1">
      <alignment vertical="top" wrapText="1"/>
    </xf>
    <xf numFmtId="167" fontId="5" fillId="0" borderId="1" xfId="11" applyNumberFormat="1" applyFont="1" applyBorder="1" applyAlignment="1">
      <alignment horizontal="right"/>
    </xf>
    <xf numFmtId="167" fontId="4" fillId="0" borderId="0" xfId="10" applyNumberFormat="1" applyFont="1"/>
    <xf numFmtId="0" fontId="26" fillId="0" borderId="0" xfId="10" applyFont="1"/>
    <xf numFmtId="167" fontId="26" fillId="0" borderId="0" xfId="10" applyNumberFormat="1" applyFont="1"/>
    <xf numFmtId="0" fontId="1" fillId="0" borderId="0" xfId="13"/>
    <xf numFmtId="0" fontId="4" fillId="0" borderId="0" xfId="14" applyFont="1"/>
    <xf numFmtId="0" fontId="3" fillId="0" borderId="0" xfId="14" applyFont="1" applyAlignment="1">
      <alignment horizontal="center" wrapText="1"/>
    </xf>
    <xf numFmtId="0" fontId="3" fillId="0" borderId="0" xfId="14" applyFont="1" applyAlignment="1">
      <alignment vertical="center" wrapText="1"/>
    </xf>
    <xf numFmtId="0" fontId="5" fillId="0" borderId="0" xfId="14" applyFont="1"/>
    <xf numFmtId="0" fontId="5" fillId="0" borderId="33" xfId="14" applyFont="1" applyBorder="1"/>
    <xf numFmtId="0" fontId="4" fillId="0" borderId="0" xfId="14" applyFont="1" applyAlignment="1">
      <alignment horizontal="center"/>
    </xf>
    <xf numFmtId="0" fontId="5" fillId="0" borderId="40" xfId="14" quotePrefix="1" applyFont="1" applyBorder="1"/>
    <xf numFmtId="175" fontId="23" fillId="0" borderId="12" xfId="14" applyNumberFormat="1" applyFont="1" applyBorder="1"/>
    <xf numFmtId="175" fontId="23" fillId="0" borderId="14" xfId="14" applyNumberFormat="1" applyFont="1" applyBorder="1"/>
    <xf numFmtId="175" fontId="23" fillId="0" borderId="13" xfId="14" applyNumberFormat="1" applyFont="1" applyBorder="1"/>
    <xf numFmtId="167" fontId="23" fillId="0" borderId="12" xfId="14" applyNumberFormat="1" applyFont="1" applyBorder="1"/>
    <xf numFmtId="167" fontId="23" fillId="0" borderId="14" xfId="14" applyNumberFormat="1" applyFont="1" applyBorder="1"/>
    <xf numFmtId="167" fontId="23" fillId="0" borderId="13" xfId="14" applyNumberFormat="1" applyFont="1" applyBorder="1"/>
    <xf numFmtId="167" fontId="5" fillId="0" borderId="12" xfId="14" applyNumberFormat="1" applyFont="1" applyBorder="1"/>
    <xf numFmtId="167" fontId="5" fillId="0" borderId="14" xfId="14" applyNumberFormat="1" applyFont="1" applyBorder="1"/>
    <xf numFmtId="167" fontId="5" fillId="0" borderId="13" xfId="14" applyNumberFormat="1" applyFont="1" applyBorder="1"/>
    <xf numFmtId="167" fontId="4" fillId="0" borderId="12" xfId="14" applyNumberFormat="1" applyFont="1" applyBorder="1"/>
    <xf numFmtId="167" fontId="4" fillId="0" borderId="14" xfId="14" applyNumberFormat="1" applyFont="1" applyBorder="1"/>
    <xf numFmtId="167" fontId="4" fillId="0" borderId="13" xfId="14" applyNumberFormat="1" applyFont="1" applyBorder="1"/>
    <xf numFmtId="176" fontId="4" fillId="0" borderId="0" xfId="14" applyNumberFormat="1" applyFont="1"/>
    <xf numFmtId="167" fontId="4" fillId="0" borderId="0" xfId="14" applyNumberFormat="1" applyFont="1"/>
    <xf numFmtId="175" fontId="4" fillId="0" borderId="0" xfId="14" applyNumberFormat="1" applyFont="1"/>
    <xf numFmtId="177" fontId="4" fillId="0" borderId="12" xfId="14" applyNumberFormat="1" applyFont="1" applyBorder="1"/>
    <xf numFmtId="177" fontId="4" fillId="0" borderId="14" xfId="14" applyNumberFormat="1" applyFont="1" applyBorder="1"/>
    <xf numFmtId="177" fontId="4" fillId="0" borderId="13" xfId="14" applyNumberFormat="1" applyFont="1" applyBorder="1"/>
    <xf numFmtId="0" fontId="26" fillId="0" borderId="0" xfId="14" applyFont="1"/>
    <xf numFmtId="167" fontId="26" fillId="0" borderId="0" xfId="14" applyNumberFormat="1" applyFont="1"/>
    <xf numFmtId="167" fontId="4" fillId="0" borderId="12" xfId="2" applyNumberFormat="1" applyFont="1" applyFill="1" applyBorder="1" applyAlignment="1" applyProtection="1">
      <alignment horizontal="right"/>
    </xf>
    <xf numFmtId="167" fontId="4" fillId="0" borderId="0" xfId="2" applyNumberFormat="1" applyFont="1" applyFill="1" applyBorder="1" applyAlignment="1" applyProtection="1">
      <alignment horizontal="right"/>
    </xf>
    <xf numFmtId="167" fontId="4" fillId="0" borderId="13" xfId="2" applyNumberFormat="1" applyFont="1" applyFill="1" applyBorder="1" applyAlignment="1" applyProtection="1">
      <alignment horizontal="right"/>
    </xf>
    <xf numFmtId="167" fontId="4" fillId="3" borderId="12" xfId="2" applyNumberFormat="1" applyFont="1" applyFill="1" applyBorder="1" applyAlignment="1" applyProtection="1">
      <alignment horizontal="right"/>
    </xf>
    <xf numFmtId="175" fontId="4" fillId="0" borderId="14" xfId="2" applyNumberFormat="1" applyFont="1" applyFill="1" applyBorder="1" applyProtection="1"/>
    <xf numFmtId="175" fontId="4" fillId="0" borderId="13" xfId="2" applyNumberFormat="1" applyFont="1" applyFill="1" applyBorder="1" applyProtection="1"/>
    <xf numFmtId="43" fontId="4" fillId="0" borderId="0" xfId="1" applyFont="1"/>
    <xf numFmtId="178" fontId="4" fillId="0" borderId="0" xfId="1" applyNumberFormat="1" applyFont="1"/>
    <xf numFmtId="166" fontId="4" fillId="0" borderId="12" xfId="0" applyNumberFormat="1" applyFont="1" applyBorder="1" applyAlignment="1">
      <alignment horizontal="left" indent="1"/>
    </xf>
    <xf numFmtId="166" fontId="4" fillId="0" borderId="12" xfId="0" applyNumberFormat="1" applyFont="1" applyBorder="1" applyAlignment="1">
      <alignment wrapText="1"/>
    </xf>
    <xf numFmtId="166" fontId="4" fillId="0" borderId="0" xfId="0" applyNumberFormat="1" applyFont="1" applyAlignment="1">
      <alignment wrapText="1"/>
    </xf>
    <xf numFmtId="175" fontId="4" fillId="0" borderId="12" xfId="2" applyNumberFormat="1" applyFont="1" applyFill="1" applyBorder="1" applyProtection="1"/>
    <xf numFmtId="175" fontId="5" fillId="0" borderId="15" xfId="0" applyNumberFormat="1" applyFont="1" applyBorder="1" applyAlignment="1">
      <alignment vertical="center"/>
    </xf>
    <xf numFmtId="175" fontId="5" fillId="0" borderId="17" xfId="0" applyNumberFormat="1" applyFont="1" applyBorder="1" applyAlignment="1">
      <alignment vertical="center"/>
    </xf>
    <xf numFmtId="167" fontId="4" fillId="3" borderId="12" xfId="2" applyNumberFormat="1" applyFont="1" applyFill="1" applyBorder="1" applyAlignment="1" applyProtection="1">
      <alignment horizontal="right" vertical="center"/>
    </xf>
    <xf numFmtId="175" fontId="4" fillId="0" borderId="14" xfId="2" applyNumberFormat="1" applyFont="1" applyFill="1" applyBorder="1" applyAlignment="1" applyProtection="1">
      <alignment vertical="center"/>
    </xf>
    <xf numFmtId="175" fontId="4" fillId="0" borderId="13" xfId="2" applyNumberFormat="1" applyFont="1" applyFill="1" applyBorder="1" applyAlignment="1" applyProtection="1">
      <alignment vertical="center"/>
    </xf>
    <xf numFmtId="167" fontId="4" fillId="0" borderId="12" xfId="2" applyNumberFormat="1" applyFont="1" applyFill="1" applyBorder="1" applyAlignment="1" applyProtection="1">
      <alignment horizontal="right" vertical="center"/>
    </xf>
    <xf numFmtId="167" fontId="4" fillId="3" borderId="12" xfId="0" applyNumberFormat="1" applyFont="1" applyFill="1" applyBorder="1" applyAlignment="1">
      <alignment horizontal="right" vertical="center"/>
    </xf>
    <xf numFmtId="175" fontId="4" fillId="0" borderId="0" xfId="2" applyNumberFormat="1" applyFont="1" applyFill="1" applyBorder="1" applyProtection="1"/>
    <xf numFmtId="173" fontId="4" fillId="0" borderId="0" xfId="1" applyNumberFormat="1" applyFont="1"/>
    <xf numFmtId="167" fontId="4" fillId="3" borderId="12" xfId="2" applyNumberFormat="1" applyFont="1" applyFill="1" applyBorder="1" applyProtection="1"/>
    <xf numFmtId="175" fontId="4" fillId="3" borderId="12" xfId="2" applyNumberFormat="1" applyFont="1" applyFill="1" applyBorder="1" applyProtection="1"/>
    <xf numFmtId="175" fontId="5" fillId="0" borderId="15" xfId="2" applyNumberFormat="1" applyFont="1" applyFill="1" applyBorder="1" applyProtection="1"/>
    <xf numFmtId="175" fontId="5" fillId="0" borderId="17" xfId="2" applyNumberFormat="1" applyFont="1" applyFill="1" applyBorder="1" applyProtection="1"/>
    <xf numFmtId="0" fontId="5" fillId="0" borderId="12" xfId="0" applyFont="1" applyBorder="1"/>
    <xf numFmtId="0" fontId="5" fillId="0" borderId="0" xfId="0" applyFont="1" applyAlignment="1">
      <alignment horizontal="center"/>
    </xf>
    <xf numFmtId="0" fontId="5" fillId="0" borderId="13" xfId="0" applyFont="1" applyBorder="1" applyAlignment="1">
      <alignment horizontal="left"/>
    </xf>
    <xf numFmtId="167" fontId="5" fillId="0" borderId="0" xfId="0" applyNumberFormat="1" applyFont="1" applyAlignment="1">
      <alignment horizontal="right" vertical="center"/>
    </xf>
    <xf numFmtId="175" fontId="5" fillId="0" borderId="14" xfId="2" applyNumberFormat="1" applyFont="1" applyFill="1" applyBorder="1" applyProtection="1"/>
    <xf numFmtId="175" fontId="5" fillId="0" borderId="13" xfId="2" applyNumberFormat="1" applyFont="1" applyFill="1" applyBorder="1" applyProtection="1"/>
    <xf numFmtId="166" fontId="4" fillId="0" borderId="13" xfId="0" applyNumberFormat="1" applyFont="1" applyBorder="1" applyAlignment="1">
      <alignment wrapText="1"/>
    </xf>
    <xf numFmtId="0" fontId="26" fillId="0" borderId="0" xfId="5" applyFont="1"/>
    <xf numFmtId="167" fontId="21" fillId="0" borderId="0" xfId="0" applyNumberFormat="1" applyFont="1" applyAlignment="1">
      <alignment horizontal="right" vertical="center"/>
    </xf>
    <xf numFmtId="43" fontId="26" fillId="0" borderId="0" xfId="1" applyFont="1" applyBorder="1"/>
    <xf numFmtId="167" fontId="4" fillId="0" borderId="22" xfId="2" applyNumberFormat="1" applyFont="1" applyFill="1" applyBorder="1" applyAlignment="1" applyProtection="1">
      <alignment horizontal="right"/>
    </xf>
    <xf numFmtId="175" fontId="4" fillId="0" borderId="23" xfId="2" applyNumberFormat="1" applyFont="1" applyFill="1" applyBorder="1" applyProtection="1"/>
    <xf numFmtId="0" fontId="4" fillId="2" borderId="0" xfId="5" applyFont="1" applyFill="1" applyAlignment="1">
      <alignment horizontal="center"/>
    </xf>
    <xf numFmtId="0" fontId="4" fillId="2" borderId="0" xfId="5" applyFont="1" applyFill="1" applyAlignment="1">
      <alignment horizontal="center" vertical="center"/>
    </xf>
    <xf numFmtId="167" fontId="5" fillId="0" borderId="16" xfId="0" applyNumberFormat="1" applyFont="1" applyBorder="1" applyAlignment="1">
      <alignment horizontal="right" vertical="center"/>
    </xf>
    <xf numFmtId="167" fontId="5" fillId="0" borderId="17" xfId="0" applyNumberFormat="1" applyFont="1" applyBorder="1" applyAlignment="1">
      <alignment horizontal="right" vertical="center"/>
    </xf>
    <xf numFmtId="167" fontId="4" fillId="0" borderId="6" xfId="2" applyNumberFormat="1" applyFont="1" applyFill="1" applyBorder="1" applyAlignment="1" applyProtection="1"/>
    <xf numFmtId="167" fontId="4" fillId="0" borderId="7" xfId="2" applyNumberFormat="1" applyFont="1" applyFill="1" applyBorder="1" applyAlignment="1" applyProtection="1"/>
    <xf numFmtId="167" fontId="4" fillId="0" borderId="13" xfId="2" applyNumberFormat="1" applyFont="1" applyFill="1" applyBorder="1" applyAlignment="1" applyProtection="1"/>
    <xf numFmtId="175" fontId="4" fillId="0" borderId="22" xfId="2" applyNumberFormat="1" applyFont="1" applyFill="1" applyBorder="1" applyAlignment="1" applyProtection="1"/>
    <xf numFmtId="167" fontId="5" fillId="0" borderId="22" xfId="0" applyNumberFormat="1" applyFont="1" applyBorder="1" applyAlignment="1">
      <alignment horizontal="right" vertical="center"/>
    </xf>
    <xf numFmtId="175" fontId="5" fillId="0" borderId="23" xfId="2" applyNumberFormat="1" applyFont="1" applyFill="1" applyBorder="1" applyProtection="1"/>
    <xf numFmtId="164" fontId="26" fillId="0" borderId="0" xfId="5" applyNumberFormat="1" applyFont="1"/>
    <xf numFmtId="1" fontId="26" fillId="0" borderId="0" xfId="5" applyNumberFormat="1" applyFont="1"/>
    <xf numFmtId="0" fontId="5" fillId="0" borderId="12" xfId="10" applyFont="1" applyBorder="1"/>
    <xf numFmtId="0" fontId="5" fillId="0" borderId="14" xfId="10" applyFont="1" applyBorder="1"/>
    <xf numFmtId="0" fontId="5" fillId="0" borderId="13" xfId="10" applyFont="1" applyBorder="1"/>
    <xf numFmtId="167" fontId="23" fillId="0" borderId="12" xfId="10" applyNumberFormat="1" applyFont="1" applyBorder="1"/>
    <xf numFmtId="167" fontId="23" fillId="0" borderId="14" xfId="10" applyNumberFormat="1" applyFont="1" applyBorder="1"/>
    <xf numFmtId="167" fontId="23" fillId="0" borderId="13" xfId="10" applyNumberFormat="1" applyFont="1" applyBorder="1"/>
    <xf numFmtId="167" fontId="5" fillId="0" borderId="12" xfId="10" applyNumberFormat="1" applyFont="1" applyBorder="1"/>
    <xf numFmtId="167" fontId="5" fillId="0" borderId="14" xfId="10" applyNumberFormat="1" applyFont="1" applyBorder="1"/>
    <xf numFmtId="167" fontId="5" fillId="0" borderId="13" xfId="10" applyNumberFormat="1" applyFont="1" applyBorder="1"/>
    <xf numFmtId="167" fontId="4" fillId="0" borderId="12" xfId="10" applyNumberFormat="1" applyFont="1" applyBorder="1"/>
    <xf numFmtId="167" fontId="4" fillId="0" borderId="14" xfId="10" applyNumberFormat="1" applyFont="1" applyBorder="1"/>
    <xf numFmtId="167" fontId="4" fillId="0" borderId="13" xfId="10" applyNumberFormat="1" applyFont="1" applyBorder="1"/>
    <xf numFmtId="0" fontId="4" fillId="0" borderId="12" xfId="5" applyFont="1" applyBorder="1" applyAlignment="1">
      <alignment horizontal="left"/>
    </xf>
    <xf numFmtId="0" fontId="4" fillId="0" borderId="0" xfId="5" applyFont="1" applyAlignment="1">
      <alignment horizontal="left"/>
    </xf>
    <xf numFmtId="0" fontId="4" fillId="0" borderId="13" xfId="5" applyFont="1" applyBorder="1" applyAlignment="1">
      <alignment horizontal="left"/>
    </xf>
    <xf numFmtId="0" fontId="9" fillId="0" borderId="0" xfId="5" applyFont="1" applyAlignment="1">
      <alignment horizontal="left" vertical="top" wrapText="1"/>
    </xf>
    <xf numFmtId="0" fontId="4" fillId="0" borderId="0" xfId="5" applyFont="1" applyAlignment="1">
      <alignment horizontal="center"/>
    </xf>
    <xf numFmtId="0" fontId="8" fillId="0" borderId="0" xfId="5" applyFont="1" applyAlignment="1">
      <alignment horizontal="left" vertical="top" wrapText="1"/>
    </xf>
    <xf numFmtId="0" fontId="6" fillId="0" borderId="0" xfId="5" applyFont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5" xfId="5" applyFont="1" applyBorder="1" applyAlignment="1">
      <alignment horizontal="center" vertical="center" wrapText="1"/>
    </xf>
    <xf numFmtId="0" fontId="5" fillId="0" borderId="6" xfId="5" applyFont="1" applyBorder="1" applyAlignment="1">
      <alignment horizontal="center" vertical="center" wrapText="1"/>
    </xf>
    <xf numFmtId="0" fontId="5" fillId="0" borderId="9" xfId="5" applyFont="1" applyBorder="1" applyAlignment="1">
      <alignment horizontal="center" vertical="center" wrapText="1"/>
    </xf>
    <xf numFmtId="0" fontId="5" fillId="0" borderId="4" xfId="5" applyFont="1" applyBorder="1" applyAlignment="1">
      <alignment horizontal="center" vertical="center" wrapText="1"/>
    </xf>
    <xf numFmtId="0" fontId="5" fillId="0" borderId="7" xfId="5" applyFont="1" applyBorder="1" applyAlignment="1">
      <alignment horizontal="left" vertical="center" wrapText="1"/>
    </xf>
    <xf numFmtId="0" fontId="5" fillId="0" borderId="10" xfId="5" applyFont="1" applyBorder="1" applyAlignment="1">
      <alignment horizontal="left" vertical="center" wrapText="1"/>
    </xf>
    <xf numFmtId="164" fontId="5" fillId="0" borderId="1" xfId="5" applyNumberFormat="1" applyFont="1" applyBorder="1" applyAlignment="1">
      <alignment horizontal="center" vertical="center" wrapText="1"/>
    </xf>
    <xf numFmtId="164" fontId="5" fillId="0" borderId="2" xfId="5" applyNumberFormat="1" applyFont="1" applyBorder="1" applyAlignment="1">
      <alignment horizontal="center" vertical="center" wrapText="1"/>
    </xf>
    <xf numFmtId="164" fontId="5" fillId="0" borderId="3" xfId="5" applyNumberFormat="1" applyFont="1" applyBorder="1" applyAlignment="1">
      <alignment horizontal="center" vertical="center" wrapText="1"/>
    </xf>
    <xf numFmtId="164" fontId="5" fillId="0" borderId="1" xfId="5" applyNumberFormat="1" applyFont="1" applyBorder="1" applyAlignment="1">
      <alignment horizontal="center" vertical="center"/>
    </xf>
    <xf numFmtId="164" fontId="5" fillId="0" borderId="2" xfId="5" applyNumberFormat="1" applyFont="1" applyBorder="1" applyAlignment="1">
      <alignment horizontal="center" vertical="center"/>
    </xf>
    <xf numFmtId="164" fontId="5" fillId="0" borderId="3" xfId="5" applyNumberFormat="1" applyFont="1" applyBorder="1" applyAlignment="1">
      <alignment horizontal="center" vertical="center"/>
    </xf>
    <xf numFmtId="0" fontId="3" fillId="0" borderId="0" xfId="5" applyFont="1" applyAlignment="1">
      <alignment horizontal="center" vertical="center"/>
    </xf>
    <xf numFmtId="0" fontId="3" fillId="0" borderId="0" xfId="5" applyFont="1" applyAlignment="1">
      <alignment horizontal="center" vertical="center" wrapText="1"/>
    </xf>
    <xf numFmtId="0" fontId="5" fillId="0" borderId="6" xfId="5" applyFont="1" applyBorder="1" applyAlignment="1">
      <alignment horizontal="left" vertical="center" wrapText="1"/>
    </xf>
    <xf numFmtId="0" fontId="5" fillId="0" borderId="4" xfId="5" applyFont="1" applyBorder="1" applyAlignment="1">
      <alignment horizontal="left" vertical="center" wrapText="1"/>
    </xf>
    <xf numFmtId="0" fontId="5" fillId="0" borderId="16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8" fillId="0" borderId="0" xfId="5" applyFont="1" applyAlignment="1">
      <alignment horizontal="center" wrapText="1"/>
    </xf>
    <xf numFmtId="0" fontId="3" fillId="0" borderId="0" xfId="6" applyFont="1" applyAlignment="1">
      <alignment horizontal="center" wrapText="1"/>
    </xf>
    <xf numFmtId="0" fontId="8" fillId="0" borderId="27" xfId="0" applyFont="1" applyBorder="1" applyAlignment="1">
      <alignment horizontal="center" vertical="center" wrapText="1"/>
    </xf>
    <xf numFmtId="0" fontId="8" fillId="0" borderId="28" xfId="0" applyFont="1" applyBorder="1" applyAlignment="1">
      <alignment horizontal="center" vertical="center" wrapText="1"/>
    </xf>
    <xf numFmtId="0" fontId="8" fillId="0" borderId="29" xfId="0" applyFont="1" applyBorder="1" applyAlignment="1">
      <alignment horizontal="center" vertical="center" wrapText="1"/>
    </xf>
    <xf numFmtId="0" fontId="8" fillId="0" borderId="30" xfId="0" applyFont="1" applyBorder="1" applyAlignment="1">
      <alignment horizontal="center" vertical="center" wrapText="1"/>
    </xf>
    <xf numFmtId="164" fontId="5" fillId="0" borderId="25" xfId="5" applyNumberFormat="1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0" fontId="6" fillId="0" borderId="0" xfId="5" applyFont="1" applyAlignment="1">
      <alignment horizontal="center" vertical="center"/>
    </xf>
    <xf numFmtId="164" fontId="5" fillId="0" borderId="16" xfId="5" applyNumberFormat="1" applyFont="1" applyBorder="1" applyAlignment="1">
      <alignment horizontal="center" vertical="center" wrapText="1"/>
    </xf>
    <xf numFmtId="164" fontId="5" fillId="0" borderId="15" xfId="5" applyNumberFormat="1" applyFont="1" applyBorder="1" applyAlignment="1">
      <alignment horizontal="center" vertical="center" wrapText="1"/>
    </xf>
    <xf numFmtId="164" fontId="5" fillId="0" borderId="17" xfId="5" applyNumberFormat="1" applyFont="1" applyBorder="1" applyAlignment="1">
      <alignment horizontal="center" vertical="center" wrapText="1"/>
    </xf>
    <xf numFmtId="0" fontId="5" fillId="0" borderId="12" xfId="5" applyFont="1" applyBorder="1" applyAlignment="1">
      <alignment horizontal="left"/>
    </xf>
    <xf numFmtId="0" fontId="5" fillId="0" borderId="0" xfId="5" applyFont="1" applyAlignment="1">
      <alignment horizontal="left"/>
    </xf>
    <xf numFmtId="0" fontId="5" fillId="0" borderId="13" xfId="5" applyFont="1" applyBorder="1" applyAlignment="1">
      <alignment horizontal="left"/>
    </xf>
    <xf numFmtId="0" fontId="17" fillId="0" borderId="0" xfId="5" applyFont="1" applyAlignment="1">
      <alignment horizontal="center" vertical="center" wrapText="1"/>
    </xf>
    <xf numFmtId="0" fontId="17" fillId="0" borderId="0" xfId="5" applyFont="1" applyAlignment="1">
      <alignment horizontal="center" vertical="top" wrapText="1"/>
    </xf>
    <xf numFmtId="0" fontId="3" fillId="0" borderId="0" xfId="5" applyFont="1" applyAlignment="1">
      <alignment horizontal="center" vertical="top" wrapText="1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164" fontId="5" fillId="0" borderId="25" xfId="5" applyNumberFormat="1" applyFont="1" applyBorder="1" applyAlignment="1">
      <alignment horizontal="center" vertical="center" wrapText="1"/>
    </xf>
    <xf numFmtId="164" fontId="18" fillId="0" borderId="1" xfId="5" applyNumberFormat="1" applyFont="1" applyBorder="1" applyAlignment="1">
      <alignment horizontal="center" vertical="center" wrapText="1"/>
    </xf>
    <xf numFmtId="164" fontId="18" fillId="0" borderId="2" xfId="5" applyNumberFormat="1" applyFont="1" applyBorder="1" applyAlignment="1">
      <alignment horizontal="center" vertical="center" wrapText="1"/>
    </xf>
    <xf numFmtId="164" fontId="18" fillId="0" borderId="3" xfId="5" applyNumberFormat="1" applyFont="1" applyBorder="1" applyAlignment="1">
      <alignment horizontal="center" vertical="center" wrapText="1"/>
    </xf>
    <xf numFmtId="164" fontId="18" fillId="0" borderId="25" xfId="5" applyNumberFormat="1" applyFont="1" applyBorder="1" applyAlignment="1">
      <alignment horizontal="center" vertical="center" wrapText="1"/>
    </xf>
    <xf numFmtId="167" fontId="4" fillId="0" borderId="12" xfId="0" applyNumberFormat="1" applyFont="1" applyBorder="1" applyAlignment="1">
      <alignment horizontal="left" vertical="center"/>
    </xf>
    <xf numFmtId="167" fontId="4" fillId="0" borderId="0" xfId="0" applyNumberFormat="1" applyFont="1" applyAlignment="1">
      <alignment horizontal="left" vertical="center"/>
    </xf>
    <xf numFmtId="167" fontId="4" fillId="0" borderId="13" xfId="0" applyNumberFormat="1" applyFont="1" applyBorder="1" applyAlignment="1">
      <alignment horizontal="left" vertical="center"/>
    </xf>
    <xf numFmtId="0" fontId="5" fillId="0" borderId="40" xfId="5" applyFont="1" applyBorder="1" applyAlignment="1">
      <alignment horizontal="center" vertical="center" wrapText="1"/>
    </xf>
    <xf numFmtId="0" fontId="5" fillId="0" borderId="37" xfId="5" applyFont="1" applyBorder="1" applyAlignment="1">
      <alignment horizontal="center" vertical="center" wrapText="1"/>
    </xf>
    <xf numFmtId="0" fontId="5" fillId="0" borderId="12" xfId="5" applyFont="1" applyBorder="1" applyAlignment="1">
      <alignment horizontal="center" vertical="center" wrapText="1"/>
    </xf>
    <xf numFmtId="0" fontId="5" fillId="0" borderId="0" xfId="5" applyFont="1" applyAlignment="1">
      <alignment horizontal="center" vertical="center" wrapText="1"/>
    </xf>
    <xf numFmtId="0" fontId="5" fillId="0" borderId="13" xfId="5" applyFont="1" applyBorder="1" applyAlignment="1">
      <alignment horizontal="left" vertical="center" wrapText="1"/>
    </xf>
    <xf numFmtId="0" fontId="5" fillId="0" borderId="7" xfId="5" applyFont="1" applyBorder="1" applyAlignment="1">
      <alignment horizontal="center" vertical="center" wrapText="1"/>
    </xf>
    <xf numFmtId="0" fontId="5" fillId="0" borderId="13" xfId="5" applyFont="1" applyBorder="1" applyAlignment="1">
      <alignment horizontal="center" vertical="center" wrapText="1"/>
    </xf>
    <xf numFmtId="0" fontId="5" fillId="0" borderId="10" xfId="5" applyFont="1" applyBorder="1" applyAlignment="1">
      <alignment horizontal="center" vertical="center" wrapText="1"/>
    </xf>
    <xf numFmtId="0" fontId="3" fillId="0" borderId="0" xfId="5" applyFont="1" applyAlignment="1">
      <alignment horizontal="center" wrapText="1"/>
    </xf>
    <xf numFmtId="0" fontId="5" fillId="0" borderId="24" xfId="6" applyFont="1" applyBorder="1" applyAlignment="1">
      <alignment horizontal="left" vertical="center"/>
    </xf>
    <xf numFmtId="0" fontId="5" fillId="0" borderId="1" xfId="6" applyFont="1" applyBorder="1" applyAlignment="1">
      <alignment horizontal="left" vertical="center"/>
    </xf>
    <xf numFmtId="0" fontId="5" fillId="0" borderId="2" xfId="6" applyFont="1" applyBorder="1" applyAlignment="1">
      <alignment horizontal="left" vertical="center"/>
    </xf>
    <xf numFmtId="0" fontId="5" fillId="0" borderId="40" xfId="6" applyFont="1" applyBorder="1" applyAlignment="1">
      <alignment horizontal="left" vertical="center"/>
    </xf>
    <xf numFmtId="0" fontId="5" fillId="0" borderId="37" xfId="6" applyFont="1" applyBorder="1" applyAlignment="1">
      <alignment horizontal="left" vertical="center"/>
    </xf>
    <xf numFmtId="0" fontId="5" fillId="3" borderId="24" xfId="6" applyFont="1" applyFill="1" applyBorder="1" applyAlignment="1">
      <alignment horizontal="left" vertical="center"/>
    </xf>
    <xf numFmtId="0" fontId="5" fillId="0" borderId="9" xfId="6" applyFont="1" applyBorder="1" applyAlignment="1">
      <alignment horizontal="left" vertical="center"/>
    </xf>
    <xf numFmtId="0" fontId="5" fillId="0" borderId="4" xfId="6" applyFont="1" applyBorder="1" applyAlignment="1">
      <alignment horizontal="left" vertical="center"/>
    </xf>
    <xf numFmtId="0" fontId="5" fillId="0" borderId="37" xfId="6" applyFont="1" applyBorder="1" applyAlignment="1">
      <alignment horizontal="left" vertical="center" wrapText="1"/>
    </xf>
    <xf numFmtId="0" fontId="5" fillId="0" borderId="1" xfId="5" applyFont="1" applyBorder="1" applyAlignment="1">
      <alignment horizontal="center" vertical="center"/>
    </xf>
    <xf numFmtId="0" fontId="5" fillId="0" borderId="2" xfId="5" applyFont="1" applyBorder="1" applyAlignment="1">
      <alignment horizontal="center" vertical="center"/>
    </xf>
    <xf numFmtId="0" fontId="5" fillId="0" borderId="3" xfId="5" applyFont="1" applyBorder="1" applyAlignment="1">
      <alignment horizontal="center" vertical="center"/>
    </xf>
    <xf numFmtId="0" fontId="5" fillId="0" borderId="16" xfId="5" applyFont="1" applyBorder="1" applyAlignment="1">
      <alignment horizontal="center" vertical="center"/>
    </xf>
    <xf numFmtId="0" fontId="5" fillId="0" borderId="15" xfId="5" applyFont="1" applyBorder="1" applyAlignment="1">
      <alignment horizontal="center" vertical="center"/>
    </xf>
    <xf numFmtId="0" fontId="5" fillId="0" borderId="17" xfId="5" applyFont="1" applyBorder="1" applyAlignment="1">
      <alignment horizontal="center" vertical="center"/>
    </xf>
    <xf numFmtId="0" fontId="3" fillId="0" borderId="5" xfId="5" applyFont="1" applyBorder="1" applyAlignment="1">
      <alignment horizontal="center" vertical="center" wrapText="1"/>
    </xf>
    <xf numFmtId="0" fontId="3" fillId="0" borderId="6" xfId="5" applyFont="1" applyBorder="1" applyAlignment="1">
      <alignment horizontal="center" vertical="center" wrapText="1"/>
    </xf>
    <xf numFmtId="0" fontId="3" fillId="0" borderId="9" xfId="5" applyFont="1" applyBorder="1" applyAlignment="1">
      <alignment horizontal="center" vertical="center" wrapText="1"/>
    </xf>
    <xf numFmtId="0" fontId="3" fillId="0" borderId="4" xfId="5" applyFont="1" applyBorder="1" applyAlignment="1">
      <alignment horizontal="center" vertical="center" wrapText="1"/>
    </xf>
    <xf numFmtId="0" fontId="3" fillId="0" borderId="0" xfId="6" applyFont="1" applyAlignment="1">
      <alignment horizontal="center" vertical="center" wrapText="1"/>
    </xf>
    <xf numFmtId="0" fontId="5" fillId="0" borderId="0" xfId="9" applyFont="1" applyAlignment="1">
      <alignment horizontal="center" vertical="center" wrapText="1"/>
    </xf>
    <xf numFmtId="0" fontId="2" fillId="0" borderId="0" xfId="9" applyAlignment="1">
      <alignment horizontal="center" vertical="center" wrapText="1"/>
    </xf>
    <xf numFmtId="0" fontId="3" fillId="0" borderId="13" xfId="10" applyFont="1" applyBorder="1" applyAlignment="1">
      <alignment horizontal="center" vertical="top" wrapText="1"/>
    </xf>
    <xf numFmtId="0" fontId="3" fillId="0" borderId="0" xfId="10" applyFont="1" applyAlignment="1">
      <alignment horizontal="center" vertical="top" wrapText="1"/>
    </xf>
    <xf numFmtId="0" fontId="3" fillId="0" borderId="0" xfId="10" applyFont="1" applyAlignment="1">
      <alignment horizontal="center" wrapText="1"/>
    </xf>
    <xf numFmtId="0" fontId="5" fillId="0" borderId="2" xfId="11" quotePrefix="1" applyFont="1" applyBorder="1" applyAlignment="1">
      <alignment horizontal="center" vertical="center" wrapText="1"/>
    </xf>
    <xf numFmtId="0" fontId="5" fillId="0" borderId="3" xfId="11" quotePrefix="1" applyFont="1" applyBorder="1" applyAlignment="1">
      <alignment horizontal="center" vertical="center" wrapText="1"/>
    </xf>
    <xf numFmtId="0" fontId="5" fillId="0" borderId="33" xfId="11" applyFont="1" applyBorder="1" applyAlignment="1">
      <alignment horizontal="left" vertical="center" wrapText="1"/>
    </xf>
    <xf numFmtId="0" fontId="5" fillId="0" borderId="37" xfId="11" applyFont="1" applyBorder="1" applyAlignment="1">
      <alignment horizontal="left" vertical="center" wrapText="1"/>
    </xf>
    <xf numFmtId="0" fontId="3" fillId="0" borderId="13" xfId="14" applyFont="1" applyBorder="1" applyAlignment="1">
      <alignment horizontal="center" vertical="top" wrapText="1"/>
    </xf>
    <xf numFmtId="0" fontId="3" fillId="0" borderId="0" xfId="14" applyFont="1" applyAlignment="1">
      <alignment horizontal="center" vertical="top" wrapText="1"/>
    </xf>
    <xf numFmtId="0" fontId="3" fillId="0" borderId="0" xfId="14" applyFont="1" applyAlignment="1">
      <alignment horizontal="center" wrapText="1"/>
    </xf>
    <xf numFmtId="0" fontId="5" fillId="0" borderId="1" xfId="11" quotePrefix="1" applyFont="1" applyBorder="1" applyAlignment="1">
      <alignment horizontal="center" vertical="center" wrapText="1"/>
    </xf>
    <xf numFmtId="0" fontId="5" fillId="0" borderId="1" xfId="8" applyFont="1" applyBorder="1" applyAlignment="1">
      <alignment horizontal="center" vertical="center"/>
    </xf>
    <xf numFmtId="0" fontId="5" fillId="0" borderId="2" xfId="8" applyFont="1" applyBorder="1" applyAlignment="1">
      <alignment horizontal="center" vertical="center"/>
    </xf>
    <xf numFmtId="0" fontId="5" fillId="0" borderId="3" xfId="8" applyFont="1" applyBorder="1" applyAlignment="1">
      <alignment horizontal="center" vertical="center"/>
    </xf>
    <xf numFmtId="167" fontId="5" fillId="0" borderId="1" xfId="0" applyNumberFormat="1" applyFont="1" applyBorder="1" applyAlignment="1">
      <alignment horizontal="right" vertical="center"/>
    </xf>
    <xf numFmtId="167" fontId="5" fillId="0" borderId="2" xfId="0" applyNumberFormat="1" applyFont="1" applyBorder="1" applyAlignment="1">
      <alignment horizontal="right" vertical="center"/>
    </xf>
    <xf numFmtId="167" fontId="5" fillId="0" borderId="3" xfId="0" applyNumberFormat="1" applyFont="1" applyBorder="1" applyAlignment="1">
      <alignment horizontal="right" vertical="center"/>
    </xf>
    <xf numFmtId="166" fontId="4" fillId="0" borderId="12" xfId="0" applyNumberFormat="1" applyFont="1" applyBorder="1" applyAlignment="1">
      <alignment wrapText="1"/>
    </xf>
    <xf numFmtId="166" fontId="4" fillId="0" borderId="0" xfId="0" applyNumberFormat="1" applyFont="1" applyAlignment="1">
      <alignment wrapText="1"/>
    </xf>
    <xf numFmtId="166" fontId="4" fillId="0" borderId="13" xfId="0" applyNumberFormat="1" applyFont="1" applyBorder="1" applyAlignment="1">
      <alignment wrapText="1"/>
    </xf>
    <xf numFmtId="167" fontId="4" fillId="0" borderId="12" xfId="2" applyNumberFormat="1" applyFont="1" applyFill="1" applyBorder="1" applyAlignment="1" applyProtection="1">
      <alignment horizontal="right"/>
    </xf>
    <xf numFmtId="167" fontId="4" fillId="0" borderId="0" xfId="2" applyNumberFormat="1" applyFont="1" applyFill="1" applyBorder="1" applyAlignment="1" applyProtection="1">
      <alignment horizontal="right"/>
    </xf>
    <xf numFmtId="167" fontId="4" fillId="0" borderId="13" xfId="2" applyNumberFormat="1" applyFont="1" applyFill="1" applyBorder="1" applyAlignment="1" applyProtection="1">
      <alignment horizontal="right"/>
    </xf>
    <xf numFmtId="166" fontId="4" fillId="0" borderId="12" xfId="0" applyNumberFormat="1" applyFont="1" applyBorder="1" applyAlignment="1">
      <alignment horizontal="left" wrapText="1" indent="1"/>
    </xf>
    <xf numFmtId="166" fontId="4" fillId="0" borderId="0" xfId="0" applyNumberFormat="1" applyFont="1" applyAlignment="1">
      <alignment horizontal="left" wrapText="1" indent="1"/>
    </xf>
    <xf numFmtId="166" fontId="4" fillId="0" borderId="13" xfId="0" applyNumberFormat="1" applyFont="1" applyBorder="1" applyAlignment="1">
      <alignment horizontal="left" wrapText="1" indent="1"/>
    </xf>
    <xf numFmtId="175" fontId="4" fillId="0" borderId="12" xfId="2" applyNumberFormat="1" applyFont="1" applyFill="1" applyBorder="1" applyAlignment="1" applyProtection="1">
      <alignment horizontal="center"/>
    </xf>
    <xf numFmtId="175" fontId="4" fillId="0" borderId="0" xfId="2" applyNumberFormat="1" applyFont="1" applyFill="1" applyBorder="1" applyAlignment="1" applyProtection="1">
      <alignment horizontal="center"/>
    </xf>
    <xf numFmtId="175" fontId="4" fillId="0" borderId="13" xfId="2" applyNumberFormat="1" applyFont="1" applyFill="1" applyBorder="1" applyAlignment="1" applyProtection="1">
      <alignment horizontal="center"/>
    </xf>
    <xf numFmtId="166" fontId="4" fillId="0" borderId="9" xfId="0" applyNumberFormat="1" applyFont="1" applyBorder="1" applyAlignment="1">
      <alignment horizontal="left" wrapText="1" indent="1"/>
    </xf>
    <xf numFmtId="166" fontId="4" fillId="0" borderId="4" xfId="0" applyNumberFormat="1" applyFont="1" applyBorder="1" applyAlignment="1">
      <alignment horizontal="left" wrapText="1" indent="1"/>
    </xf>
    <xf numFmtId="166" fontId="4" fillId="0" borderId="10" xfId="0" applyNumberFormat="1" applyFont="1" applyBorder="1" applyAlignment="1">
      <alignment horizontal="left" wrapText="1" indent="1"/>
    </xf>
    <xf numFmtId="167" fontId="4" fillId="3" borderId="12" xfId="2" applyNumberFormat="1" applyFont="1" applyFill="1" applyBorder="1" applyAlignment="1" applyProtection="1">
      <alignment horizontal="right"/>
    </xf>
    <xf numFmtId="167" fontId="4" fillId="3" borderId="0" xfId="2" applyNumberFormat="1" applyFont="1" applyFill="1" applyBorder="1" applyAlignment="1" applyProtection="1">
      <alignment horizontal="right"/>
    </xf>
    <xf numFmtId="167" fontId="4" fillId="3" borderId="13" xfId="2" applyNumberFormat="1" applyFont="1" applyFill="1" applyBorder="1" applyAlignment="1" applyProtection="1">
      <alignment horizontal="right"/>
    </xf>
    <xf numFmtId="167" fontId="4" fillId="0" borderId="12" xfId="2" applyNumberFormat="1" applyFont="1" applyFill="1" applyBorder="1" applyAlignment="1" applyProtection="1">
      <alignment horizontal="right" vertical="center"/>
    </xf>
    <xf numFmtId="167" fontId="4" fillId="0" borderId="0" xfId="2" applyNumberFormat="1" applyFont="1" applyFill="1" applyBorder="1" applyAlignment="1" applyProtection="1">
      <alignment horizontal="right" vertical="center"/>
    </xf>
    <xf numFmtId="167" fontId="4" fillId="0" borderId="13" xfId="2" applyNumberFormat="1" applyFont="1" applyFill="1" applyBorder="1" applyAlignment="1" applyProtection="1">
      <alignment horizontal="right" vertical="center"/>
    </xf>
    <xf numFmtId="167" fontId="4" fillId="3" borderId="12" xfId="2" applyNumberFormat="1" applyFont="1" applyFill="1" applyBorder="1" applyAlignment="1" applyProtection="1">
      <alignment horizontal="right" vertical="center"/>
    </xf>
    <xf numFmtId="167" fontId="4" fillId="3" borderId="0" xfId="2" applyNumberFormat="1" applyFont="1" applyFill="1" applyBorder="1" applyAlignment="1" applyProtection="1">
      <alignment horizontal="right" vertical="center"/>
    </xf>
    <xf numFmtId="167" fontId="4" fillId="3" borderId="13" xfId="2" applyNumberFormat="1" applyFont="1" applyFill="1" applyBorder="1" applyAlignment="1" applyProtection="1">
      <alignment horizontal="right" vertical="center"/>
    </xf>
    <xf numFmtId="0" fontId="5" fillId="0" borderId="12" xfId="5" applyFont="1" applyBorder="1" applyAlignment="1">
      <alignment horizontal="left" vertical="center" wrapText="1"/>
    </xf>
    <xf numFmtId="0" fontId="5" fillId="0" borderId="0" xfId="5" applyFont="1" applyAlignment="1">
      <alignment horizontal="left" vertical="center" wrapText="1"/>
    </xf>
    <xf numFmtId="0" fontId="5" fillId="0" borderId="9" xfId="5" applyFont="1" applyBorder="1" applyAlignment="1">
      <alignment horizontal="left" vertical="center" wrapText="1"/>
    </xf>
  </cellXfs>
  <cellStyles count="15">
    <cellStyle name="Comma" xfId="1" builtinId="3"/>
    <cellStyle name="Currency" xfId="2" builtinId="4"/>
    <cellStyle name="Currency_NT FMG" xfId="7" xr:uid="{7952E482-315B-4737-988B-0DE495E580E8}"/>
    <cellStyle name="Normal" xfId="0" builtinId="0"/>
    <cellStyle name="Normal 10 3" xfId="8" xr:uid="{59EB4097-6D2A-4303-8F05-52764B8129A3}"/>
    <cellStyle name="Normal 11" xfId="4" xr:uid="{CB47D4A8-0C20-4E9A-B085-25584E3DF4AA}"/>
    <cellStyle name="Normal 2" xfId="5" xr:uid="{CEA73732-08E3-44EE-8881-5A3F99C9CF87}"/>
    <cellStyle name="Normal 2 3 3" xfId="12" xr:uid="{FA485E1A-92D7-4A40-8FA3-B7961C355E90}"/>
    <cellStyle name="Normal 3 2" xfId="6" xr:uid="{3149B706-5A38-4C00-8B37-BD0BF69471D4}"/>
    <cellStyle name="Normal 36 2" xfId="10" xr:uid="{4A7DD2F2-EC3D-458B-9D44-CCF72495067C}"/>
    <cellStyle name="Normal 36 2 10" xfId="14" xr:uid="{F8101F01-3FC1-4E56-8283-56A03592916F}"/>
    <cellStyle name="Normal 7 2 2 2" xfId="11" xr:uid="{B81BF615-F1EF-48A3-B60C-D212839CB562}"/>
    <cellStyle name="Normal 79" xfId="13" xr:uid="{4DFEEA05-65C5-41B3-8905-E54D2728C197}"/>
    <cellStyle name="Normal 8 2" xfId="9" xr:uid="{E245AE2F-9796-4DAD-824C-2386A430F9F1}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398643-1406-43F6-9726-97A551854A38}">
  <sheetPr codeName="Sheet6">
    <tabColor rgb="FF0000CC"/>
    <pageSetUpPr autoPageBreaks="0"/>
  </sheetPr>
  <dimension ref="B1:AI1279"/>
  <sheetViews>
    <sheetView showGridLines="0" tabSelected="1" view="pageBreakPreview" zoomScaleNormal="100" zoomScaleSheetLayoutView="100" workbookViewId="0">
      <selection activeCell="P27" sqref="P27"/>
    </sheetView>
  </sheetViews>
  <sheetFormatPr defaultRowHeight="12.5" x14ac:dyDescent="0.25"/>
  <cols>
    <col min="1" max="1" width="8.90625" style="3"/>
    <col min="2" max="13" width="10.7265625" style="3" customWidth="1"/>
    <col min="14" max="16" width="10.81640625" style="3" customWidth="1"/>
    <col min="17" max="257" width="8.90625" style="3"/>
    <col min="258" max="272" width="10.81640625" style="3" customWidth="1"/>
    <col min="273" max="513" width="8.90625" style="3"/>
    <col min="514" max="528" width="10.81640625" style="3" customWidth="1"/>
    <col min="529" max="769" width="8.90625" style="3"/>
    <col min="770" max="784" width="10.81640625" style="3" customWidth="1"/>
    <col min="785" max="1025" width="8.90625" style="3"/>
    <col min="1026" max="1040" width="10.81640625" style="3" customWidth="1"/>
    <col min="1041" max="1281" width="8.90625" style="3"/>
    <col min="1282" max="1296" width="10.81640625" style="3" customWidth="1"/>
    <col min="1297" max="1537" width="8.90625" style="3"/>
    <col min="1538" max="1552" width="10.81640625" style="3" customWidth="1"/>
    <col min="1553" max="1793" width="8.90625" style="3"/>
    <col min="1794" max="1808" width="10.81640625" style="3" customWidth="1"/>
    <col min="1809" max="2049" width="8.90625" style="3"/>
    <col min="2050" max="2064" width="10.81640625" style="3" customWidth="1"/>
    <col min="2065" max="2305" width="8.90625" style="3"/>
    <col min="2306" max="2320" width="10.81640625" style="3" customWidth="1"/>
    <col min="2321" max="2561" width="8.90625" style="3"/>
    <col min="2562" max="2576" width="10.81640625" style="3" customWidth="1"/>
    <col min="2577" max="2817" width="8.90625" style="3"/>
    <col min="2818" max="2832" width="10.81640625" style="3" customWidth="1"/>
    <col min="2833" max="3073" width="8.90625" style="3"/>
    <col min="3074" max="3088" width="10.81640625" style="3" customWidth="1"/>
    <col min="3089" max="3329" width="8.90625" style="3"/>
    <col min="3330" max="3344" width="10.81640625" style="3" customWidth="1"/>
    <col min="3345" max="3585" width="8.90625" style="3"/>
    <col min="3586" max="3600" width="10.81640625" style="3" customWidth="1"/>
    <col min="3601" max="3841" width="8.90625" style="3"/>
    <col min="3842" max="3856" width="10.81640625" style="3" customWidth="1"/>
    <col min="3857" max="4097" width="8.90625" style="3"/>
    <col min="4098" max="4112" width="10.81640625" style="3" customWidth="1"/>
    <col min="4113" max="4353" width="8.90625" style="3"/>
    <col min="4354" max="4368" width="10.81640625" style="3" customWidth="1"/>
    <col min="4369" max="4609" width="8.90625" style="3"/>
    <col min="4610" max="4624" width="10.81640625" style="3" customWidth="1"/>
    <col min="4625" max="4865" width="8.90625" style="3"/>
    <col min="4866" max="4880" width="10.81640625" style="3" customWidth="1"/>
    <col min="4881" max="5121" width="8.90625" style="3"/>
    <col min="5122" max="5136" width="10.81640625" style="3" customWidth="1"/>
    <col min="5137" max="5377" width="8.90625" style="3"/>
    <col min="5378" max="5392" width="10.81640625" style="3" customWidth="1"/>
    <col min="5393" max="5633" width="8.90625" style="3"/>
    <col min="5634" max="5648" width="10.81640625" style="3" customWidth="1"/>
    <col min="5649" max="5889" width="8.90625" style="3"/>
    <col min="5890" max="5904" width="10.81640625" style="3" customWidth="1"/>
    <col min="5905" max="6145" width="8.90625" style="3"/>
    <col min="6146" max="6160" width="10.81640625" style="3" customWidth="1"/>
    <col min="6161" max="6401" width="8.90625" style="3"/>
    <col min="6402" max="6416" width="10.81640625" style="3" customWidth="1"/>
    <col min="6417" max="6657" width="8.90625" style="3"/>
    <col min="6658" max="6672" width="10.81640625" style="3" customWidth="1"/>
    <col min="6673" max="6913" width="8.90625" style="3"/>
    <col min="6914" max="6928" width="10.81640625" style="3" customWidth="1"/>
    <col min="6929" max="7169" width="8.90625" style="3"/>
    <col min="7170" max="7184" width="10.81640625" style="3" customWidth="1"/>
    <col min="7185" max="7425" width="8.90625" style="3"/>
    <col min="7426" max="7440" width="10.81640625" style="3" customWidth="1"/>
    <col min="7441" max="7681" width="8.90625" style="3"/>
    <col min="7682" max="7696" width="10.81640625" style="3" customWidth="1"/>
    <col min="7697" max="7937" width="8.90625" style="3"/>
    <col min="7938" max="7952" width="10.81640625" style="3" customWidth="1"/>
    <col min="7953" max="8193" width="8.90625" style="3"/>
    <col min="8194" max="8208" width="10.81640625" style="3" customWidth="1"/>
    <col min="8209" max="8449" width="8.90625" style="3"/>
    <col min="8450" max="8464" width="10.81640625" style="3" customWidth="1"/>
    <col min="8465" max="8705" width="8.90625" style="3"/>
    <col min="8706" max="8720" width="10.81640625" style="3" customWidth="1"/>
    <col min="8721" max="8961" width="8.90625" style="3"/>
    <col min="8962" max="8976" width="10.81640625" style="3" customWidth="1"/>
    <col min="8977" max="9217" width="8.90625" style="3"/>
    <col min="9218" max="9232" width="10.81640625" style="3" customWidth="1"/>
    <col min="9233" max="9473" width="8.90625" style="3"/>
    <col min="9474" max="9488" width="10.81640625" style="3" customWidth="1"/>
    <col min="9489" max="9729" width="8.90625" style="3"/>
    <col min="9730" max="9744" width="10.81640625" style="3" customWidth="1"/>
    <col min="9745" max="9985" width="8.90625" style="3"/>
    <col min="9986" max="10000" width="10.81640625" style="3" customWidth="1"/>
    <col min="10001" max="10241" width="8.90625" style="3"/>
    <col min="10242" max="10256" width="10.81640625" style="3" customWidth="1"/>
    <col min="10257" max="10497" width="8.90625" style="3"/>
    <col min="10498" max="10512" width="10.81640625" style="3" customWidth="1"/>
    <col min="10513" max="10753" width="8.90625" style="3"/>
    <col min="10754" max="10768" width="10.81640625" style="3" customWidth="1"/>
    <col min="10769" max="11009" width="8.90625" style="3"/>
    <col min="11010" max="11024" width="10.81640625" style="3" customWidth="1"/>
    <col min="11025" max="11265" width="8.90625" style="3"/>
    <col min="11266" max="11280" width="10.81640625" style="3" customWidth="1"/>
    <col min="11281" max="11521" width="8.90625" style="3"/>
    <col min="11522" max="11536" width="10.81640625" style="3" customWidth="1"/>
    <col min="11537" max="11777" width="8.90625" style="3"/>
    <col min="11778" max="11792" width="10.81640625" style="3" customWidth="1"/>
    <col min="11793" max="12033" width="8.90625" style="3"/>
    <col min="12034" max="12048" width="10.81640625" style="3" customWidth="1"/>
    <col min="12049" max="12289" width="8.90625" style="3"/>
    <col min="12290" max="12304" width="10.81640625" style="3" customWidth="1"/>
    <col min="12305" max="12545" width="8.90625" style="3"/>
    <col min="12546" max="12560" width="10.81640625" style="3" customWidth="1"/>
    <col min="12561" max="12801" width="8.90625" style="3"/>
    <col min="12802" max="12816" width="10.81640625" style="3" customWidth="1"/>
    <col min="12817" max="13057" width="8.90625" style="3"/>
    <col min="13058" max="13072" width="10.81640625" style="3" customWidth="1"/>
    <col min="13073" max="13313" width="8.90625" style="3"/>
    <col min="13314" max="13328" width="10.81640625" style="3" customWidth="1"/>
    <col min="13329" max="13569" width="8.90625" style="3"/>
    <col min="13570" max="13584" width="10.81640625" style="3" customWidth="1"/>
    <col min="13585" max="13825" width="8.90625" style="3"/>
    <col min="13826" max="13840" width="10.81640625" style="3" customWidth="1"/>
    <col min="13841" max="14081" width="8.90625" style="3"/>
    <col min="14082" max="14096" width="10.81640625" style="3" customWidth="1"/>
    <col min="14097" max="14337" width="8.90625" style="3"/>
    <col min="14338" max="14352" width="10.81640625" style="3" customWidth="1"/>
    <col min="14353" max="14593" width="8.90625" style="3"/>
    <col min="14594" max="14608" width="10.81640625" style="3" customWidth="1"/>
    <col min="14609" max="14849" width="8.90625" style="3"/>
    <col min="14850" max="14864" width="10.81640625" style="3" customWidth="1"/>
    <col min="14865" max="15105" width="8.90625" style="3"/>
    <col min="15106" max="15120" width="10.81640625" style="3" customWidth="1"/>
    <col min="15121" max="15361" width="8.90625" style="3"/>
    <col min="15362" max="15376" width="10.81640625" style="3" customWidth="1"/>
    <col min="15377" max="15617" width="8.90625" style="3"/>
    <col min="15618" max="15632" width="10.81640625" style="3" customWidth="1"/>
    <col min="15633" max="15873" width="8.90625" style="3"/>
    <col min="15874" max="15888" width="10.81640625" style="3" customWidth="1"/>
    <col min="15889" max="16129" width="8.90625" style="3"/>
    <col min="16130" max="16144" width="10.81640625" style="3" customWidth="1"/>
    <col min="16145" max="16384" width="8.90625" style="3"/>
  </cols>
  <sheetData>
    <row r="1" spans="2:12" ht="15" customHeight="1" x14ac:dyDescent="0.3">
      <c r="B1" s="1" t="s">
        <v>0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2:12" ht="15" customHeight="1" x14ac:dyDescent="0.3">
      <c r="B2" s="4"/>
      <c r="C2" s="2"/>
      <c r="D2" s="2"/>
      <c r="E2" s="2"/>
      <c r="F2" s="2"/>
      <c r="G2" s="2"/>
      <c r="H2" s="2"/>
      <c r="I2" s="2"/>
      <c r="J2" s="2"/>
      <c r="K2" s="2"/>
      <c r="L2" s="2"/>
    </row>
    <row r="3" spans="2:12" ht="30" customHeight="1" x14ac:dyDescent="0.3">
      <c r="B3" s="5" t="s">
        <v>1</v>
      </c>
      <c r="C3" s="2"/>
      <c r="D3" s="2"/>
      <c r="E3" s="2"/>
      <c r="F3" s="2"/>
      <c r="G3" s="2"/>
      <c r="H3" s="2"/>
      <c r="I3" s="2"/>
      <c r="J3" s="2"/>
      <c r="K3" s="2"/>
      <c r="L3" s="2"/>
    </row>
    <row r="4" spans="2:12" ht="15" customHeight="1" x14ac:dyDescent="0.3">
      <c r="B4" s="6" t="s">
        <v>2</v>
      </c>
      <c r="C4" s="7"/>
      <c r="D4" s="8"/>
      <c r="E4" s="8"/>
      <c r="F4" s="8"/>
      <c r="G4" s="8"/>
      <c r="H4" s="8"/>
      <c r="I4" s="8"/>
      <c r="J4" s="8"/>
      <c r="K4" s="8"/>
      <c r="L4" s="8"/>
    </row>
    <row r="5" spans="2:12" ht="15" customHeight="1" x14ac:dyDescent="0.25">
      <c r="B5" s="1" t="s">
        <v>3</v>
      </c>
      <c r="C5" s="1"/>
      <c r="D5" s="1"/>
      <c r="E5" s="1"/>
      <c r="F5" s="1"/>
      <c r="G5" s="1"/>
      <c r="H5" s="1"/>
      <c r="I5" s="1"/>
      <c r="J5" s="1"/>
      <c r="K5" s="1"/>
      <c r="L5" s="1"/>
    </row>
    <row r="6" spans="2:12" ht="15" customHeight="1" x14ac:dyDescent="0.25"/>
    <row r="7" spans="2:12" ht="15" customHeight="1" x14ac:dyDescent="0.25"/>
    <row r="8" spans="2:12" ht="15" customHeight="1" x14ac:dyDescent="0.25"/>
    <row r="9" spans="2:12" ht="15" customHeight="1" x14ac:dyDescent="0.25"/>
    <row r="27" ht="12" customHeight="1" x14ac:dyDescent="0.25"/>
    <row r="1279" spans="8:35" x14ac:dyDescent="0.25">
      <c r="H1279" s="3">
        <v>0</v>
      </c>
      <c r="I1279" s="3">
        <v>0</v>
      </c>
      <c r="J1279" s="3">
        <v>0</v>
      </c>
      <c r="K1279" s="3">
        <v>0</v>
      </c>
      <c r="L1279" s="3">
        <v>0</v>
      </c>
      <c r="M1279" s="3">
        <v>0</v>
      </c>
      <c r="N1279" s="3">
        <v>0</v>
      </c>
      <c r="AA1279" s="3">
        <v>0</v>
      </c>
      <c r="AB1279" s="3">
        <v>0</v>
      </c>
      <c r="AC1279" s="3">
        <v>0</v>
      </c>
      <c r="AD1279" s="3">
        <v>0</v>
      </c>
      <c r="AE1279" s="3">
        <v>0</v>
      </c>
      <c r="AF1279" s="3">
        <v>0</v>
      </c>
      <c r="AG1279" s="3">
        <v>0</v>
      </c>
      <c r="AH1279" s="3">
        <v>0</v>
      </c>
      <c r="AI1279" s="3">
        <v>0</v>
      </c>
    </row>
  </sheetData>
  <printOptions horizontalCentered="1" verticalCentered="1"/>
  <pageMargins left="0.39370078740157499" right="0.39370078740157499" top="0" bottom="0.39370078740157499" header="0.511811023622047" footer="0.511811023622047"/>
  <pageSetup paperSize="9" scale="80" orientation="landscape" r:id="rId1"/>
  <headerFooter alignWithMargins="0"/>
  <rowBreaks count="8" manualBreakCount="8">
    <brk id="108" max="16383" man="1"/>
    <brk id="130" max="16383" man="1"/>
    <brk id="174" max="16383" man="1"/>
    <brk id="217" max="16383" man="1"/>
    <brk id="262" max="16383" man="1"/>
    <brk id="294" max="16383" man="1"/>
    <brk id="341" max="16383" man="1"/>
    <brk id="377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FC43EC-8A96-4687-86F6-44695F25E19C}">
  <sheetPr codeName="Sheet32" filterMode="1">
    <tabColor rgb="FFFFC000"/>
  </sheetPr>
  <dimension ref="A1:AX1292"/>
  <sheetViews>
    <sheetView showGridLines="0" view="pageBreakPreview" topLeftCell="C1" zoomScale="85" zoomScaleNormal="85" zoomScaleSheetLayoutView="85" workbookViewId="0">
      <pane xSplit="3" ySplit="8" topLeftCell="F9" activePane="bottomRight" state="frozen"/>
      <selection activeCell="P27" sqref="P27"/>
      <selection pane="topRight" activeCell="P27" sqref="P27"/>
      <selection pane="bottomLeft" activeCell="P27" sqref="P27"/>
      <selection pane="bottomRight" activeCell="AR1" sqref="AR1:AZ1048576"/>
    </sheetView>
  </sheetViews>
  <sheetFormatPr defaultColWidth="9.1796875" defaultRowHeight="13" x14ac:dyDescent="0.3"/>
  <cols>
    <col min="2" max="2" width="1.7265625" style="23" customWidth="1"/>
    <col min="3" max="3" width="4.7265625" style="23" customWidth="1"/>
    <col min="4" max="4" width="8.7265625" style="23" customWidth="1"/>
    <col min="5" max="5" width="45.7265625" style="23" customWidth="1"/>
    <col min="6" max="14" width="12.7265625" style="67" customWidth="1"/>
    <col min="15" max="26" width="12.7265625" style="67" hidden="1" customWidth="1"/>
    <col min="27" max="35" width="12.7265625" style="67" customWidth="1"/>
    <col min="36" max="36" width="1.7265625" style="23" customWidth="1"/>
    <col min="37" max="39" width="12.7265625" style="67" customWidth="1"/>
    <col min="40" max="43" width="9.1796875" style="23"/>
    <col min="44" max="45" width="0" style="23" hidden="1" customWidth="1"/>
    <col min="46" max="50" width="9.1796875" style="23" hidden="1" customWidth="1"/>
    <col min="51" max="52" width="0" style="23" hidden="1" customWidth="1"/>
    <col min="53" max="16384" width="9.1796875" style="23"/>
  </cols>
  <sheetData>
    <row r="1" spans="2:50" s="10" customFormat="1" ht="15" customHeight="1" x14ac:dyDescent="0.3">
      <c r="B1" s="9"/>
      <c r="C1" s="623" t="str">
        <f>'AP-W1 Cover Page'!$B$1</f>
        <v>APPENDIX W1</v>
      </c>
      <c r="D1" s="623"/>
      <c r="E1" s="623"/>
      <c r="F1" s="623"/>
      <c r="G1" s="623"/>
      <c r="H1" s="623"/>
      <c r="I1" s="623"/>
      <c r="J1" s="623"/>
      <c r="K1" s="623"/>
      <c r="L1" s="623"/>
      <c r="M1" s="623"/>
      <c r="N1" s="623"/>
      <c r="O1" s="623"/>
      <c r="P1" s="623"/>
      <c r="Q1" s="623"/>
      <c r="R1" s="623"/>
      <c r="S1" s="623"/>
      <c r="T1" s="623"/>
      <c r="U1" s="623"/>
      <c r="V1" s="623"/>
      <c r="W1" s="623"/>
      <c r="X1" s="623"/>
      <c r="Y1" s="623"/>
      <c r="Z1" s="623"/>
      <c r="AA1" s="623"/>
      <c r="AB1" s="623"/>
      <c r="AC1" s="623"/>
      <c r="AD1" s="623"/>
      <c r="AE1" s="623"/>
      <c r="AF1" s="623"/>
      <c r="AG1" s="623"/>
      <c r="AH1" s="623"/>
      <c r="AI1" s="623"/>
      <c r="AJ1" s="623"/>
      <c r="AK1" s="623"/>
      <c r="AL1" s="623"/>
      <c r="AM1" s="623"/>
    </row>
    <row r="2" spans="2:50" s="10" customFormat="1" ht="30" customHeight="1" x14ac:dyDescent="0.3">
      <c r="B2" s="11"/>
      <c r="C2" s="624" t="str">
        <f>'AP-W1 Cover Page'!$B$3</f>
        <v>APPENDIX TO SCHEDULE 3: EQUITABLE SHARE ALLOCATIONS TO MUNICIPALITIES</v>
      </c>
      <c r="D2" s="624"/>
      <c r="E2" s="624"/>
      <c r="F2" s="624"/>
      <c r="G2" s="624"/>
      <c r="H2" s="624"/>
      <c r="I2" s="624"/>
      <c r="J2" s="624"/>
      <c r="K2" s="624"/>
      <c r="L2" s="624"/>
      <c r="M2" s="624"/>
      <c r="N2" s="624"/>
      <c r="O2" s="624"/>
      <c r="P2" s="624"/>
      <c r="Q2" s="624"/>
      <c r="R2" s="624"/>
      <c r="S2" s="624"/>
      <c r="T2" s="624"/>
      <c r="U2" s="624"/>
      <c r="V2" s="624"/>
      <c r="W2" s="624"/>
      <c r="X2" s="638"/>
      <c r="Y2" s="638"/>
      <c r="Z2" s="638"/>
      <c r="AA2" s="638"/>
      <c r="AB2" s="638"/>
      <c r="AC2" s="638"/>
      <c r="AD2" s="638"/>
      <c r="AE2" s="638"/>
      <c r="AF2" s="638"/>
      <c r="AG2" s="638"/>
      <c r="AH2" s="638"/>
      <c r="AI2" s="638"/>
      <c r="AJ2" s="624"/>
      <c r="AK2" s="624"/>
      <c r="AL2" s="624"/>
      <c r="AM2" s="624"/>
    </row>
    <row r="3" spans="2:50" s="10" customFormat="1" ht="30" customHeight="1" x14ac:dyDescent="0.3">
      <c r="B3" s="13"/>
      <c r="C3" s="624" t="str">
        <f>'AP-W1 Cover Page'!$B$5</f>
        <v>(EQUITABLE SHARE FORMULA ALLOCATIONS + RSC LEVIES REPLACEMENT + SPECIAL SUPPORT FOR COUNCILLOR REMUNERATION AND WARD COMMITTEES + BREAKDOWN OF EQUITABLE SHARE ALLOCATIONS PER LOCAL MUNICIPALITY PER SERVICE FOR DISTRICT MUNICIPALITIES AUTHORISED FOR SERVICES)</v>
      </c>
      <c r="D3" s="624"/>
      <c r="E3" s="624"/>
      <c r="F3" s="624"/>
      <c r="G3" s="624"/>
      <c r="H3" s="624"/>
      <c r="I3" s="624"/>
      <c r="J3" s="624"/>
      <c r="K3" s="624"/>
      <c r="L3" s="624"/>
      <c r="M3" s="624"/>
      <c r="N3" s="624"/>
      <c r="O3" s="624"/>
      <c r="P3" s="624"/>
      <c r="Q3" s="624"/>
      <c r="R3" s="624"/>
      <c r="S3" s="624"/>
      <c r="T3" s="624"/>
      <c r="U3" s="624"/>
      <c r="V3" s="624"/>
      <c r="W3" s="624"/>
      <c r="X3" s="624"/>
      <c r="Y3" s="624"/>
      <c r="Z3" s="624"/>
      <c r="AA3" s="624"/>
      <c r="AB3" s="624"/>
      <c r="AC3" s="624"/>
      <c r="AD3" s="624"/>
      <c r="AE3" s="624"/>
      <c r="AF3" s="624"/>
      <c r="AG3" s="624"/>
      <c r="AH3" s="624"/>
      <c r="AI3" s="624"/>
      <c r="AJ3" s="624"/>
      <c r="AK3" s="624"/>
      <c r="AL3" s="624"/>
      <c r="AM3" s="624"/>
    </row>
    <row r="4" spans="2:50" s="14" customFormat="1" ht="15" customHeight="1" x14ac:dyDescent="0.3">
      <c r="B4" s="11"/>
      <c r="C4" s="11"/>
      <c r="D4" s="11"/>
      <c r="E4" s="11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K4" s="12"/>
      <c r="AL4" s="12"/>
      <c r="AM4" s="12"/>
    </row>
    <row r="5" spans="2:50" s="14" customFormat="1" ht="30" customHeight="1" x14ac:dyDescent="0.3">
      <c r="B5" s="15"/>
      <c r="C5" s="16"/>
      <c r="D5" s="16"/>
      <c r="E5" s="16"/>
      <c r="F5" s="617" t="s">
        <v>86</v>
      </c>
      <c r="G5" s="618" t="s">
        <v>87</v>
      </c>
      <c r="H5" s="619" t="s">
        <v>87</v>
      </c>
      <c r="I5" s="639" t="s">
        <v>88</v>
      </c>
      <c r="J5" s="640"/>
      <c r="K5" s="641"/>
      <c r="L5" s="617" t="s">
        <v>89</v>
      </c>
      <c r="M5" s="618"/>
      <c r="N5" s="619"/>
      <c r="O5" s="617"/>
      <c r="P5" s="618"/>
      <c r="Q5" s="619"/>
      <c r="R5" s="617"/>
      <c r="S5" s="618"/>
      <c r="T5" s="619"/>
      <c r="U5" s="617"/>
      <c r="V5" s="618"/>
      <c r="W5" s="619"/>
      <c r="X5" s="620"/>
      <c r="Y5" s="621"/>
      <c r="Z5" s="621"/>
      <c r="AA5" s="636" t="s">
        <v>90</v>
      </c>
      <c r="AB5" s="621"/>
      <c r="AC5" s="621"/>
      <c r="AD5" s="621"/>
      <c r="AE5" s="621"/>
      <c r="AF5" s="621"/>
      <c r="AG5" s="621"/>
      <c r="AH5" s="621"/>
      <c r="AI5" s="622"/>
      <c r="AK5" s="617" t="s">
        <v>81</v>
      </c>
      <c r="AL5" s="618"/>
      <c r="AM5" s="619"/>
    </row>
    <row r="6" spans="2:50" s="14" customFormat="1" ht="18" customHeight="1" x14ac:dyDescent="0.3">
      <c r="B6" s="16"/>
      <c r="C6" s="17"/>
      <c r="D6" s="18"/>
      <c r="E6" s="19"/>
      <c r="F6" s="608" t="s">
        <v>12</v>
      </c>
      <c r="G6" s="609"/>
      <c r="H6" s="610"/>
      <c r="I6" s="627" t="s">
        <v>12</v>
      </c>
      <c r="J6" s="628"/>
      <c r="K6" s="629"/>
      <c r="L6" s="608" t="s">
        <v>12</v>
      </c>
      <c r="M6" s="609"/>
      <c r="N6" s="610"/>
      <c r="O6" s="608" t="s">
        <v>12</v>
      </c>
      <c r="P6" s="609"/>
      <c r="Q6" s="610"/>
      <c r="R6" s="608" t="s">
        <v>12</v>
      </c>
      <c r="S6" s="609"/>
      <c r="T6" s="610"/>
      <c r="U6" s="608" t="s">
        <v>12</v>
      </c>
      <c r="V6" s="609"/>
      <c r="W6" s="610"/>
      <c r="X6" s="608" t="s">
        <v>12</v>
      </c>
      <c r="Y6" s="609"/>
      <c r="Z6" s="609"/>
      <c r="AA6" s="637" t="s">
        <v>12</v>
      </c>
      <c r="AB6" s="609"/>
      <c r="AC6" s="610"/>
      <c r="AD6" s="608" t="s">
        <v>12</v>
      </c>
      <c r="AE6" s="609"/>
      <c r="AF6" s="610"/>
      <c r="AG6" s="608" t="s">
        <v>12</v>
      </c>
      <c r="AH6" s="609"/>
      <c r="AI6" s="610"/>
      <c r="AK6" s="608" t="s">
        <v>12</v>
      </c>
      <c r="AL6" s="609"/>
      <c r="AM6" s="610"/>
    </row>
    <row r="7" spans="2:50" ht="18" customHeight="1" x14ac:dyDescent="0.3">
      <c r="B7" s="16"/>
      <c r="C7" s="611" t="s">
        <v>13</v>
      </c>
      <c r="D7" s="612"/>
      <c r="E7" s="615" t="s">
        <v>14</v>
      </c>
      <c r="F7" s="20" t="s">
        <v>659</v>
      </c>
      <c r="G7" s="21" t="s">
        <v>660</v>
      </c>
      <c r="H7" s="22" t="s">
        <v>661</v>
      </c>
      <c r="I7" s="88" t="s">
        <v>659</v>
      </c>
      <c r="J7" s="21" t="s">
        <v>660</v>
      </c>
      <c r="K7" s="89" t="s">
        <v>661</v>
      </c>
      <c r="L7" s="20" t="s">
        <v>659</v>
      </c>
      <c r="M7" s="21" t="s">
        <v>660</v>
      </c>
      <c r="N7" s="22" t="s">
        <v>661</v>
      </c>
      <c r="O7" s="20" t="s">
        <v>658</v>
      </c>
      <c r="P7" s="21" t="s">
        <v>659</v>
      </c>
      <c r="Q7" s="22" t="s">
        <v>660</v>
      </c>
      <c r="R7" s="20" t="s">
        <v>658</v>
      </c>
      <c r="S7" s="21" t="s">
        <v>659</v>
      </c>
      <c r="T7" s="22" t="s">
        <v>660</v>
      </c>
      <c r="U7" s="20" t="s">
        <v>658</v>
      </c>
      <c r="V7" s="21" t="s">
        <v>659</v>
      </c>
      <c r="W7" s="22" t="s">
        <v>660</v>
      </c>
      <c r="X7" s="20" t="s">
        <v>658</v>
      </c>
      <c r="Y7" s="21" t="s">
        <v>659</v>
      </c>
      <c r="Z7" s="143" t="s">
        <v>660</v>
      </c>
      <c r="AA7" s="144" t="s">
        <v>91</v>
      </c>
      <c r="AB7" s="145" t="s">
        <v>92</v>
      </c>
      <c r="AC7" s="146" t="s">
        <v>93</v>
      </c>
      <c r="AD7" s="147" t="s">
        <v>91</v>
      </c>
      <c r="AE7" s="145" t="s">
        <v>92</v>
      </c>
      <c r="AF7" s="146" t="s">
        <v>93</v>
      </c>
      <c r="AG7" s="147" t="s">
        <v>91</v>
      </c>
      <c r="AH7" s="145" t="s">
        <v>92</v>
      </c>
      <c r="AI7" s="146" t="s">
        <v>93</v>
      </c>
      <c r="AK7" s="20" t="s">
        <v>659</v>
      </c>
      <c r="AL7" s="21" t="s">
        <v>660</v>
      </c>
      <c r="AM7" s="22" t="s">
        <v>661</v>
      </c>
    </row>
    <row r="8" spans="2:50" ht="18" customHeight="1" x14ac:dyDescent="0.3">
      <c r="B8" s="16"/>
      <c r="C8" s="613"/>
      <c r="D8" s="614"/>
      <c r="E8" s="616"/>
      <c r="F8" s="24" t="s">
        <v>15</v>
      </c>
      <c r="G8" s="25" t="s">
        <v>15</v>
      </c>
      <c r="H8" s="26" t="s">
        <v>15</v>
      </c>
      <c r="I8" s="90" t="s">
        <v>15</v>
      </c>
      <c r="J8" s="25" t="s">
        <v>15</v>
      </c>
      <c r="K8" s="91" t="s">
        <v>15</v>
      </c>
      <c r="L8" s="24" t="s">
        <v>15</v>
      </c>
      <c r="M8" s="25" t="s">
        <v>15</v>
      </c>
      <c r="N8" s="26" t="s">
        <v>15</v>
      </c>
      <c r="O8" s="24" t="s">
        <v>15</v>
      </c>
      <c r="P8" s="25" t="s">
        <v>15</v>
      </c>
      <c r="Q8" s="26" t="s">
        <v>15</v>
      </c>
      <c r="R8" s="24" t="s">
        <v>15</v>
      </c>
      <c r="S8" s="25" t="s">
        <v>15</v>
      </c>
      <c r="T8" s="26" t="s">
        <v>15</v>
      </c>
      <c r="U8" s="24" t="s">
        <v>15</v>
      </c>
      <c r="V8" s="25" t="s">
        <v>15</v>
      </c>
      <c r="W8" s="26" t="s">
        <v>15</v>
      </c>
      <c r="X8" s="24" t="s">
        <v>15</v>
      </c>
      <c r="Y8" s="25" t="s">
        <v>15</v>
      </c>
      <c r="Z8" s="148" t="s">
        <v>15</v>
      </c>
      <c r="AA8" s="632" t="s">
        <v>1099</v>
      </c>
      <c r="AB8" s="633"/>
      <c r="AC8" s="634"/>
      <c r="AD8" s="635" t="s">
        <v>1100</v>
      </c>
      <c r="AE8" s="633"/>
      <c r="AF8" s="634"/>
      <c r="AG8" s="635" t="s">
        <v>1101</v>
      </c>
      <c r="AH8" s="633"/>
      <c r="AI8" s="634"/>
      <c r="AK8" s="24" t="s">
        <v>15</v>
      </c>
      <c r="AL8" s="25" t="s">
        <v>15</v>
      </c>
      <c r="AM8" s="26" t="s">
        <v>15</v>
      </c>
      <c r="AT8" s="15" t="s">
        <v>16</v>
      </c>
      <c r="AV8" s="23" t="s">
        <v>17</v>
      </c>
      <c r="AW8" s="23" t="s">
        <v>18</v>
      </c>
      <c r="AX8" s="23" t="s">
        <v>19</v>
      </c>
    </row>
    <row r="9" spans="2:50" ht="15" customHeight="1" x14ac:dyDescent="0.3">
      <c r="B9" s="15"/>
      <c r="C9" s="27"/>
      <c r="D9" s="15"/>
      <c r="E9" s="28"/>
      <c r="F9" s="29"/>
      <c r="G9" s="30"/>
      <c r="H9" s="31"/>
      <c r="I9" s="92"/>
      <c r="J9" s="30"/>
      <c r="K9" s="93"/>
      <c r="L9" s="29"/>
      <c r="M9" s="30"/>
      <c r="N9" s="31"/>
      <c r="O9" s="29"/>
      <c r="P9" s="30"/>
      <c r="Q9" s="31"/>
      <c r="R9" s="29"/>
      <c r="S9" s="30"/>
      <c r="T9" s="31"/>
      <c r="U9" s="29"/>
      <c r="V9" s="30"/>
      <c r="W9" s="31"/>
      <c r="X9" s="29"/>
      <c r="Y9" s="30"/>
      <c r="Z9" s="149"/>
      <c r="AA9" s="150"/>
      <c r="AB9" s="30"/>
      <c r="AC9" s="31"/>
      <c r="AD9" s="29"/>
      <c r="AE9" s="30"/>
      <c r="AF9" s="31"/>
      <c r="AG9" s="29"/>
      <c r="AH9" s="30"/>
      <c r="AI9" s="31"/>
      <c r="AK9" s="29"/>
      <c r="AL9" s="30"/>
      <c r="AM9" s="31"/>
      <c r="AT9" s="32">
        <v>1</v>
      </c>
    </row>
    <row r="10" spans="2:50" ht="15" customHeight="1" x14ac:dyDescent="0.3">
      <c r="B10" s="15"/>
      <c r="C10" s="33" t="s">
        <v>20</v>
      </c>
      <c r="D10" s="34"/>
      <c r="E10" s="35"/>
      <c r="F10" s="36"/>
      <c r="G10" s="37"/>
      <c r="H10" s="38"/>
      <c r="I10" s="94"/>
      <c r="J10" s="37"/>
      <c r="K10" s="95"/>
      <c r="L10" s="36"/>
      <c r="M10" s="37"/>
      <c r="N10" s="38"/>
      <c r="O10" s="36"/>
      <c r="P10" s="37"/>
      <c r="Q10" s="38"/>
      <c r="R10" s="36"/>
      <c r="S10" s="37"/>
      <c r="T10" s="38"/>
      <c r="U10" s="36"/>
      <c r="V10" s="37"/>
      <c r="W10" s="38"/>
      <c r="X10" s="36"/>
      <c r="Y10" s="37"/>
      <c r="Z10" s="151"/>
      <c r="AA10" s="152"/>
      <c r="AB10" s="37"/>
      <c r="AC10" s="38"/>
      <c r="AD10" s="36"/>
      <c r="AE10" s="37"/>
      <c r="AF10" s="38"/>
      <c r="AG10" s="36"/>
      <c r="AH10" s="37"/>
      <c r="AI10" s="38"/>
      <c r="AK10" s="36"/>
      <c r="AL10" s="37"/>
      <c r="AM10" s="38"/>
      <c r="AT10" s="32">
        <v>1</v>
      </c>
    </row>
    <row r="11" spans="2:50" ht="15" customHeight="1" x14ac:dyDescent="0.3">
      <c r="B11" s="15"/>
      <c r="C11" s="39">
        <v>0</v>
      </c>
      <c r="D11" s="34"/>
      <c r="E11" s="35"/>
      <c r="F11" s="36"/>
      <c r="G11" s="37"/>
      <c r="H11" s="38"/>
      <c r="I11" s="94"/>
      <c r="J11" s="37"/>
      <c r="K11" s="95"/>
      <c r="L11" s="36"/>
      <c r="M11" s="37"/>
      <c r="N11" s="38"/>
      <c r="O11" s="36"/>
      <c r="P11" s="37"/>
      <c r="Q11" s="38"/>
      <c r="R11" s="36"/>
      <c r="S11" s="37"/>
      <c r="T11" s="38"/>
      <c r="U11" s="36"/>
      <c r="V11" s="37"/>
      <c r="W11" s="38"/>
      <c r="X11" s="36"/>
      <c r="Y11" s="37"/>
      <c r="Z11" s="151"/>
      <c r="AA11" s="152"/>
      <c r="AB11" s="37"/>
      <c r="AC11" s="38"/>
      <c r="AD11" s="36"/>
      <c r="AE11" s="37"/>
      <c r="AF11" s="38"/>
      <c r="AG11" s="36"/>
      <c r="AH11" s="37"/>
      <c r="AI11" s="38"/>
      <c r="AK11" s="36"/>
      <c r="AL11" s="37"/>
      <c r="AM11" s="38"/>
      <c r="AT11" s="32">
        <v>1</v>
      </c>
    </row>
    <row r="12" spans="2:50" s="23" customFormat="1" ht="15" customHeight="1" x14ac:dyDescent="0.3">
      <c r="B12" s="15"/>
      <c r="C12" s="40" t="s">
        <v>21</v>
      </c>
      <c r="D12" s="34" t="s">
        <v>662</v>
      </c>
      <c r="E12" s="35" t="s">
        <v>856</v>
      </c>
      <c r="F12" s="41">
        <v>1218324</v>
      </c>
      <c r="G12" s="42">
        <v>1298635</v>
      </c>
      <c r="H12" s="43">
        <v>1381886</v>
      </c>
      <c r="I12" s="96">
        <v>0</v>
      </c>
      <c r="J12" s="42">
        <v>0</v>
      </c>
      <c r="K12" s="97">
        <v>0</v>
      </c>
      <c r="L12" s="41">
        <v>0</v>
      </c>
      <c r="M12" s="42">
        <v>0</v>
      </c>
      <c r="N12" s="43">
        <v>0</v>
      </c>
      <c r="O12" s="41"/>
      <c r="P12" s="42"/>
      <c r="Q12" s="43"/>
      <c r="R12" s="41"/>
      <c r="S12" s="42"/>
      <c r="T12" s="43"/>
      <c r="U12" s="41"/>
      <c r="V12" s="42"/>
      <c r="W12" s="43"/>
      <c r="X12" s="41"/>
      <c r="Y12" s="42"/>
      <c r="Z12" s="153"/>
      <c r="AA12" s="154">
        <v>0</v>
      </c>
      <c r="AB12" s="42">
        <v>0</v>
      </c>
      <c r="AC12" s="43">
        <v>0</v>
      </c>
      <c r="AD12" s="41">
        <v>0</v>
      </c>
      <c r="AE12" s="42">
        <v>0</v>
      </c>
      <c r="AF12" s="43">
        <v>0</v>
      </c>
      <c r="AG12" s="41">
        <v>0</v>
      </c>
      <c r="AH12" s="42">
        <v>0</v>
      </c>
      <c r="AI12" s="43">
        <v>0</v>
      </c>
      <c r="AK12" s="41">
        <f t="shared" ref="AK12:AM16" si="0">F12+I12+L12+O12+R12+U12+X12</f>
        <v>1218324</v>
      </c>
      <c r="AL12" s="42">
        <f t="shared" si="0"/>
        <v>1298635</v>
      </c>
      <c r="AM12" s="43">
        <f t="shared" si="0"/>
        <v>1381886</v>
      </c>
      <c r="AT12" s="32">
        <f>IF(LEN(E12)&lt;2,0,1)</f>
        <v>1</v>
      </c>
      <c r="AV12" s="23">
        <v>1</v>
      </c>
      <c r="AW12" s="23">
        <v>1</v>
      </c>
      <c r="AX12" s="23">
        <v>1</v>
      </c>
    </row>
    <row r="13" spans="2:50" ht="15" customHeight="1" x14ac:dyDescent="0.3">
      <c r="B13" s="15"/>
      <c r="C13" s="40" t="s">
        <v>21</v>
      </c>
      <c r="D13" s="34" t="s">
        <v>179</v>
      </c>
      <c r="E13" s="35" t="s">
        <v>857</v>
      </c>
      <c r="F13" s="41">
        <v>1523361</v>
      </c>
      <c r="G13" s="42">
        <v>1643573</v>
      </c>
      <c r="H13" s="43">
        <v>1775087</v>
      </c>
      <c r="I13" s="96">
        <v>0</v>
      </c>
      <c r="J13" s="42">
        <v>0</v>
      </c>
      <c r="K13" s="97">
        <v>0</v>
      </c>
      <c r="L13" s="41">
        <v>0</v>
      </c>
      <c r="M13" s="42">
        <v>0</v>
      </c>
      <c r="N13" s="43">
        <v>0</v>
      </c>
      <c r="O13" s="41"/>
      <c r="P13" s="42"/>
      <c r="Q13" s="43"/>
      <c r="R13" s="41"/>
      <c r="S13" s="42"/>
      <c r="T13" s="43"/>
      <c r="U13" s="41"/>
      <c r="V13" s="42"/>
      <c r="W13" s="43"/>
      <c r="X13" s="41"/>
      <c r="Y13" s="42"/>
      <c r="Z13" s="153"/>
      <c r="AA13" s="154">
        <v>0</v>
      </c>
      <c r="AB13" s="42">
        <v>0</v>
      </c>
      <c r="AC13" s="43">
        <v>0</v>
      </c>
      <c r="AD13" s="41">
        <v>0</v>
      </c>
      <c r="AE13" s="42">
        <v>0</v>
      </c>
      <c r="AF13" s="43">
        <v>0</v>
      </c>
      <c r="AG13" s="41">
        <v>0</v>
      </c>
      <c r="AH13" s="42">
        <v>0</v>
      </c>
      <c r="AI13" s="43">
        <v>0</v>
      </c>
      <c r="AK13" s="41">
        <f t="shared" si="0"/>
        <v>1523361</v>
      </c>
      <c r="AL13" s="42">
        <f t="shared" si="0"/>
        <v>1643573</v>
      </c>
      <c r="AM13" s="43">
        <f t="shared" si="0"/>
        <v>1775087</v>
      </c>
      <c r="AT13" s="32">
        <f>IF(LEN(E13)&lt;2,0,1)</f>
        <v>1</v>
      </c>
      <c r="AV13" s="23">
        <v>1</v>
      </c>
      <c r="AW13" s="23">
        <v>1</v>
      </c>
      <c r="AX13" s="23">
        <f>IF(AW13=AW12,AX12+1,1)</f>
        <v>2</v>
      </c>
    </row>
    <row r="14" spans="2:50" ht="15" hidden="1" customHeight="1" x14ac:dyDescent="0.3">
      <c r="B14" s="15"/>
      <c r="C14" s="40" t="s">
        <v>21</v>
      </c>
      <c r="D14" s="34" t="s">
        <v>2</v>
      </c>
      <c r="E14" s="35" t="s">
        <v>2</v>
      </c>
      <c r="F14" s="41">
        <v>0</v>
      </c>
      <c r="G14" s="42">
        <v>0</v>
      </c>
      <c r="H14" s="43">
        <v>0</v>
      </c>
      <c r="I14" s="155">
        <v>0</v>
      </c>
      <c r="J14" s="155">
        <v>0</v>
      </c>
      <c r="K14" s="155">
        <v>0</v>
      </c>
      <c r="L14" s="41">
        <v>0</v>
      </c>
      <c r="M14" s="42">
        <v>0</v>
      </c>
      <c r="N14" s="43">
        <v>0</v>
      </c>
      <c r="O14" s="41"/>
      <c r="P14" s="42"/>
      <c r="Q14" s="43"/>
      <c r="R14" s="41"/>
      <c r="S14" s="42"/>
      <c r="T14" s="43"/>
      <c r="U14" s="41"/>
      <c r="V14" s="42"/>
      <c r="W14" s="43"/>
      <c r="X14" s="41"/>
      <c r="Y14" s="42"/>
      <c r="Z14" s="153"/>
      <c r="AA14" s="154">
        <v>0</v>
      </c>
      <c r="AB14" s="42">
        <v>0</v>
      </c>
      <c r="AC14" s="43">
        <v>0</v>
      </c>
      <c r="AD14" s="41">
        <v>0</v>
      </c>
      <c r="AE14" s="42">
        <v>0</v>
      </c>
      <c r="AF14" s="43">
        <v>0</v>
      </c>
      <c r="AG14" s="41">
        <v>0</v>
      </c>
      <c r="AH14" s="42">
        <v>0</v>
      </c>
      <c r="AI14" s="43">
        <v>0</v>
      </c>
      <c r="AK14" s="41">
        <f t="shared" si="0"/>
        <v>0</v>
      </c>
      <c r="AL14" s="42">
        <f t="shared" si="0"/>
        <v>0</v>
      </c>
      <c r="AM14" s="43">
        <f t="shared" si="0"/>
        <v>0</v>
      </c>
      <c r="AT14" s="32">
        <f>IF(LEN(E14)&lt;2,0,1)</f>
        <v>0</v>
      </c>
      <c r="AV14" s="23">
        <v>1</v>
      </c>
      <c r="AW14" s="23">
        <v>1</v>
      </c>
      <c r="AX14" s="23">
        <f>IF(AW14=AW13,AX13+1,1)</f>
        <v>3</v>
      </c>
    </row>
    <row r="15" spans="2:50" ht="15" hidden="1" customHeight="1" x14ac:dyDescent="0.3">
      <c r="B15" s="15"/>
      <c r="C15" s="40" t="s">
        <v>21</v>
      </c>
      <c r="D15" s="34" t="s">
        <v>2</v>
      </c>
      <c r="E15" s="35" t="s">
        <v>2</v>
      </c>
      <c r="F15" s="41">
        <v>0</v>
      </c>
      <c r="G15" s="42">
        <v>0</v>
      </c>
      <c r="H15" s="43">
        <v>0</v>
      </c>
      <c r="I15" s="155">
        <v>0</v>
      </c>
      <c r="J15" s="155">
        <v>0</v>
      </c>
      <c r="K15" s="155">
        <v>0</v>
      </c>
      <c r="L15" s="41">
        <v>0</v>
      </c>
      <c r="M15" s="42">
        <v>0</v>
      </c>
      <c r="N15" s="43">
        <v>0</v>
      </c>
      <c r="O15" s="41"/>
      <c r="P15" s="42"/>
      <c r="Q15" s="43"/>
      <c r="R15" s="41"/>
      <c r="S15" s="42"/>
      <c r="T15" s="43"/>
      <c r="U15" s="41"/>
      <c r="V15" s="42"/>
      <c r="W15" s="43"/>
      <c r="X15" s="41"/>
      <c r="Y15" s="42"/>
      <c r="Z15" s="153"/>
      <c r="AA15" s="154">
        <v>0</v>
      </c>
      <c r="AB15" s="42">
        <v>0</v>
      </c>
      <c r="AC15" s="43">
        <v>0</v>
      </c>
      <c r="AD15" s="41">
        <v>0</v>
      </c>
      <c r="AE15" s="42">
        <v>0</v>
      </c>
      <c r="AF15" s="43">
        <v>0</v>
      </c>
      <c r="AG15" s="41">
        <v>0</v>
      </c>
      <c r="AH15" s="42">
        <v>0</v>
      </c>
      <c r="AI15" s="43">
        <v>0</v>
      </c>
      <c r="AK15" s="41">
        <f t="shared" si="0"/>
        <v>0</v>
      </c>
      <c r="AL15" s="42">
        <f t="shared" si="0"/>
        <v>0</v>
      </c>
      <c r="AM15" s="43">
        <f t="shared" si="0"/>
        <v>0</v>
      </c>
      <c r="AT15" s="32">
        <f>IF(LEN(E15)&lt;2,0,1)</f>
        <v>0</v>
      </c>
      <c r="AV15" s="23">
        <v>1</v>
      </c>
      <c r="AW15" s="23">
        <v>1</v>
      </c>
      <c r="AX15" s="23">
        <f>IF(AW15=AW14,AX14+1,1)</f>
        <v>4</v>
      </c>
    </row>
    <row r="16" spans="2:50" ht="15" hidden="1" customHeight="1" x14ac:dyDescent="0.3">
      <c r="B16" s="15"/>
      <c r="C16" s="40" t="s">
        <v>21</v>
      </c>
      <c r="D16" s="34" t="s">
        <v>2</v>
      </c>
      <c r="E16" s="35" t="s">
        <v>2</v>
      </c>
      <c r="F16" s="41">
        <v>0</v>
      </c>
      <c r="G16" s="42">
        <v>0</v>
      </c>
      <c r="H16" s="43">
        <v>0</v>
      </c>
      <c r="I16" s="155">
        <v>0</v>
      </c>
      <c r="J16" s="155">
        <v>0</v>
      </c>
      <c r="K16" s="155">
        <v>0</v>
      </c>
      <c r="L16" s="41">
        <v>0</v>
      </c>
      <c r="M16" s="42">
        <v>0</v>
      </c>
      <c r="N16" s="43">
        <v>0</v>
      </c>
      <c r="O16" s="41"/>
      <c r="P16" s="42"/>
      <c r="Q16" s="43"/>
      <c r="R16" s="41"/>
      <c r="S16" s="42"/>
      <c r="T16" s="43"/>
      <c r="U16" s="41"/>
      <c r="V16" s="42"/>
      <c r="W16" s="43"/>
      <c r="X16" s="41"/>
      <c r="Y16" s="42"/>
      <c r="Z16" s="153"/>
      <c r="AA16" s="154">
        <v>0</v>
      </c>
      <c r="AB16" s="42">
        <v>0</v>
      </c>
      <c r="AC16" s="43">
        <v>0</v>
      </c>
      <c r="AD16" s="41">
        <v>0</v>
      </c>
      <c r="AE16" s="42">
        <v>0</v>
      </c>
      <c r="AF16" s="43">
        <v>0</v>
      </c>
      <c r="AG16" s="41">
        <v>0</v>
      </c>
      <c r="AH16" s="42">
        <v>0</v>
      </c>
      <c r="AI16" s="43">
        <v>0</v>
      </c>
      <c r="AK16" s="41">
        <f t="shared" si="0"/>
        <v>0</v>
      </c>
      <c r="AL16" s="42">
        <f t="shared" si="0"/>
        <v>0</v>
      </c>
      <c r="AM16" s="43">
        <f t="shared" si="0"/>
        <v>0</v>
      </c>
      <c r="AT16" s="32">
        <f>IF(LEN(E16)&lt;2,0,1)</f>
        <v>0</v>
      </c>
      <c r="AV16" s="23">
        <v>1</v>
      </c>
      <c r="AW16" s="23">
        <v>1</v>
      </c>
      <c r="AX16" s="23">
        <f>IF(AW16=AW15,AX15+1,1)</f>
        <v>5</v>
      </c>
    </row>
    <row r="17" spans="2:50" ht="5.25" customHeight="1" x14ac:dyDescent="0.3">
      <c r="B17" s="15"/>
      <c r="C17" s="44"/>
      <c r="D17" s="45"/>
      <c r="E17" s="46"/>
      <c r="F17" s="47"/>
      <c r="G17" s="48"/>
      <c r="H17" s="49"/>
      <c r="I17" s="98"/>
      <c r="J17" s="48"/>
      <c r="K17" s="99"/>
      <c r="L17" s="47"/>
      <c r="M17" s="48"/>
      <c r="N17" s="49"/>
      <c r="O17" s="47"/>
      <c r="P17" s="48"/>
      <c r="Q17" s="49"/>
      <c r="R17" s="47"/>
      <c r="S17" s="48"/>
      <c r="T17" s="49"/>
      <c r="U17" s="47"/>
      <c r="V17" s="48"/>
      <c r="W17" s="49"/>
      <c r="X17" s="47"/>
      <c r="Y17" s="48"/>
      <c r="Z17" s="156"/>
      <c r="AA17" s="157"/>
      <c r="AB17" s="48"/>
      <c r="AC17" s="49"/>
      <c r="AD17" s="47"/>
      <c r="AE17" s="48"/>
      <c r="AF17" s="49"/>
      <c r="AG17" s="47"/>
      <c r="AH17" s="48"/>
      <c r="AI17" s="49"/>
      <c r="AK17" s="47"/>
      <c r="AL17" s="48"/>
      <c r="AM17" s="49"/>
      <c r="AT17" s="32">
        <f>IF(SUM(AT12:AT16)=0,0,1)</f>
        <v>1</v>
      </c>
    </row>
    <row r="18" spans="2:50" ht="15" customHeight="1" x14ac:dyDescent="0.3">
      <c r="B18" s="15"/>
      <c r="C18" s="40"/>
      <c r="D18" s="34"/>
      <c r="E18" s="35"/>
      <c r="F18" s="41"/>
      <c r="G18" s="42"/>
      <c r="H18" s="43"/>
      <c r="I18" s="96"/>
      <c r="J18" s="42"/>
      <c r="K18" s="97"/>
      <c r="L18" s="41"/>
      <c r="M18" s="42"/>
      <c r="N18" s="43"/>
      <c r="O18" s="41"/>
      <c r="P18" s="42"/>
      <c r="Q18" s="43"/>
      <c r="R18" s="41"/>
      <c r="S18" s="42"/>
      <c r="T18" s="43"/>
      <c r="U18" s="41"/>
      <c r="V18" s="42"/>
      <c r="W18" s="43"/>
      <c r="X18" s="41"/>
      <c r="Y18" s="42"/>
      <c r="Z18" s="153"/>
      <c r="AA18" s="154"/>
      <c r="AB18" s="42"/>
      <c r="AC18" s="43"/>
      <c r="AD18" s="41"/>
      <c r="AE18" s="42"/>
      <c r="AF18" s="43"/>
      <c r="AG18" s="41"/>
      <c r="AH18" s="42"/>
      <c r="AI18" s="43"/>
      <c r="AK18" s="41"/>
      <c r="AL18" s="42"/>
      <c r="AM18" s="43"/>
      <c r="AT18" s="32">
        <f>IF(AT17=0,0,1)</f>
        <v>1</v>
      </c>
    </row>
    <row r="19" spans="2:50" ht="15" customHeight="1" x14ac:dyDescent="0.3">
      <c r="B19" s="15"/>
      <c r="C19" s="40" t="s">
        <v>22</v>
      </c>
      <c r="D19" s="34" t="s">
        <v>184</v>
      </c>
      <c r="E19" s="35" t="s">
        <v>858</v>
      </c>
      <c r="F19" s="41">
        <v>116080</v>
      </c>
      <c r="G19" s="42">
        <v>120688</v>
      </c>
      <c r="H19" s="43">
        <v>124408</v>
      </c>
      <c r="I19" s="96">
        <v>0</v>
      </c>
      <c r="J19" s="42">
        <v>0</v>
      </c>
      <c r="K19" s="97">
        <v>0</v>
      </c>
      <c r="L19" s="41">
        <v>5491</v>
      </c>
      <c r="M19" s="42">
        <v>5715</v>
      </c>
      <c r="N19" s="43">
        <v>5945</v>
      </c>
      <c r="O19" s="41"/>
      <c r="P19" s="42"/>
      <c r="Q19" s="43"/>
      <c r="R19" s="41"/>
      <c r="S19" s="42"/>
      <c r="T19" s="43"/>
      <c r="U19" s="41"/>
      <c r="V19" s="42"/>
      <c r="W19" s="43"/>
      <c r="X19" s="41"/>
      <c r="Y19" s="42"/>
      <c r="Z19" s="153"/>
      <c r="AA19" s="154">
        <v>0</v>
      </c>
      <c r="AB19" s="42">
        <v>0</v>
      </c>
      <c r="AC19" s="43">
        <v>0</v>
      </c>
      <c r="AD19" s="41">
        <v>0</v>
      </c>
      <c r="AE19" s="42">
        <v>0</v>
      </c>
      <c r="AF19" s="43">
        <v>0</v>
      </c>
      <c r="AG19" s="41">
        <v>0</v>
      </c>
      <c r="AH19" s="42">
        <v>0</v>
      </c>
      <c r="AI19" s="43">
        <v>0</v>
      </c>
      <c r="AK19" s="41">
        <f t="shared" ref="AK19:AM29" si="1">F19+I19+L19+O19+R19+U19+X19</f>
        <v>121571</v>
      </c>
      <c r="AL19" s="42">
        <f t="shared" si="1"/>
        <v>126403</v>
      </c>
      <c r="AM19" s="43">
        <f t="shared" si="1"/>
        <v>130353</v>
      </c>
      <c r="AT19" s="32">
        <f>IF(LEN(E19)&lt;2,0,1)</f>
        <v>1</v>
      </c>
      <c r="AV19" s="23">
        <v>1</v>
      </c>
      <c r="AW19" s="23">
        <v>2</v>
      </c>
      <c r="AX19" s="23">
        <v>1</v>
      </c>
    </row>
    <row r="20" spans="2:50" ht="15" customHeight="1" x14ac:dyDescent="0.3">
      <c r="B20" s="15"/>
      <c r="C20" s="40" t="s">
        <v>22</v>
      </c>
      <c r="D20" s="34" t="s">
        <v>663</v>
      </c>
      <c r="E20" s="35" t="s">
        <v>869</v>
      </c>
      <c r="F20" s="41">
        <v>68500</v>
      </c>
      <c r="G20" s="42">
        <v>70475</v>
      </c>
      <c r="H20" s="43">
        <v>71659</v>
      </c>
      <c r="I20" s="96">
        <v>0</v>
      </c>
      <c r="J20" s="42">
        <v>0</v>
      </c>
      <c r="K20" s="97">
        <v>0</v>
      </c>
      <c r="L20" s="41">
        <v>2700</v>
      </c>
      <c r="M20" s="42">
        <v>2810</v>
      </c>
      <c r="N20" s="43">
        <v>2923</v>
      </c>
      <c r="O20" s="41"/>
      <c r="P20" s="42"/>
      <c r="Q20" s="43"/>
      <c r="R20" s="41"/>
      <c r="S20" s="42"/>
      <c r="T20" s="43"/>
      <c r="U20" s="41"/>
      <c r="V20" s="42"/>
      <c r="W20" s="43"/>
      <c r="X20" s="41"/>
      <c r="Y20" s="42"/>
      <c r="Z20" s="153"/>
      <c r="AA20" s="154">
        <v>0</v>
      </c>
      <c r="AB20" s="42">
        <v>0</v>
      </c>
      <c r="AC20" s="43">
        <v>0</v>
      </c>
      <c r="AD20" s="41">
        <v>0</v>
      </c>
      <c r="AE20" s="42">
        <v>0</v>
      </c>
      <c r="AF20" s="43">
        <v>0</v>
      </c>
      <c r="AG20" s="41">
        <v>0</v>
      </c>
      <c r="AH20" s="42">
        <v>0</v>
      </c>
      <c r="AI20" s="43">
        <v>0</v>
      </c>
      <c r="AK20" s="41">
        <f t="shared" si="1"/>
        <v>71200</v>
      </c>
      <c r="AL20" s="42">
        <f t="shared" si="1"/>
        <v>73285</v>
      </c>
      <c r="AM20" s="43">
        <f t="shared" si="1"/>
        <v>74582</v>
      </c>
      <c r="AT20" s="32">
        <f t="shared" ref="AT20:AT29" si="2">IF(LEN(E20)&lt;2,0,1)</f>
        <v>1</v>
      </c>
      <c r="AV20" s="23">
        <v>1</v>
      </c>
      <c r="AW20" s="23">
        <v>2</v>
      </c>
      <c r="AX20" s="23">
        <f>IF(AW20=AW19,AX19+1,1)</f>
        <v>2</v>
      </c>
    </row>
    <row r="21" spans="2:50" ht="15" customHeight="1" x14ac:dyDescent="0.3">
      <c r="B21" s="15"/>
      <c r="C21" s="40" t="s">
        <v>22</v>
      </c>
      <c r="D21" s="34" t="s">
        <v>190</v>
      </c>
      <c r="E21" s="35" t="s">
        <v>863</v>
      </c>
      <c r="F21" s="41">
        <v>123449</v>
      </c>
      <c r="G21" s="42">
        <v>128453</v>
      </c>
      <c r="H21" s="43">
        <v>132548</v>
      </c>
      <c r="I21" s="96">
        <v>0</v>
      </c>
      <c r="J21" s="42">
        <v>0</v>
      </c>
      <c r="K21" s="97">
        <v>0</v>
      </c>
      <c r="L21" s="41">
        <v>6207</v>
      </c>
      <c r="M21" s="42">
        <v>6460</v>
      </c>
      <c r="N21" s="43">
        <v>6718</v>
      </c>
      <c r="O21" s="41"/>
      <c r="P21" s="42"/>
      <c r="Q21" s="43"/>
      <c r="R21" s="41"/>
      <c r="S21" s="42"/>
      <c r="T21" s="43"/>
      <c r="U21" s="41"/>
      <c r="V21" s="42"/>
      <c r="W21" s="43"/>
      <c r="X21" s="41"/>
      <c r="Y21" s="42"/>
      <c r="Z21" s="153"/>
      <c r="AA21" s="154">
        <v>0</v>
      </c>
      <c r="AB21" s="42">
        <v>0</v>
      </c>
      <c r="AC21" s="43">
        <v>0</v>
      </c>
      <c r="AD21" s="41">
        <v>0</v>
      </c>
      <c r="AE21" s="42">
        <v>0</v>
      </c>
      <c r="AF21" s="43">
        <v>0</v>
      </c>
      <c r="AG21" s="41">
        <v>0</v>
      </c>
      <c r="AH21" s="42">
        <v>0</v>
      </c>
      <c r="AI21" s="43">
        <v>0</v>
      </c>
      <c r="AK21" s="41">
        <f t="shared" si="1"/>
        <v>129656</v>
      </c>
      <c r="AL21" s="42">
        <f t="shared" si="1"/>
        <v>134913</v>
      </c>
      <c r="AM21" s="43">
        <f t="shared" si="1"/>
        <v>139266</v>
      </c>
      <c r="AT21" s="32">
        <f t="shared" si="2"/>
        <v>1</v>
      </c>
      <c r="AV21" s="23">
        <v>1</v>
      </c>
      <c r="AW21" s="23">
        <v>2</v>
      </c>
      <c r="AX21" s="23">
        <f t="shared" ref="AX21:AX29" si="3">IF(AW21=AW20,AX20+1,1)</f>
        <v>3</v>
      </c>
    </row>
    <row r="22" spans="2:50" ht="15" customHeight="1" x14ac:dyDescent="0.3">
      <c r="B22" s="15"/>
      <c r="C22" s="40" t="s">
        <v>22</v>
      </c>
      <c r="D22" s="34" t="s">
        <v>194</v>
      </c>
      <c r="E22" s="35" t="s">
        <v>859</v>
      </c>
      <c r="F22" s="41">
        <v>132060</v>
      </c>
      <c r="G22" s="42">
        <v>137177</v>
      </c>
      <c r="H22" s="43">
        <v>141238</v>
      </c>
      <c r="I22" s="96">
        <v>0</v>
      </c>
      <c r="J22" s="42">
        <v>0</v>
      </c>
      <c r="K22" s="97">
        <v>0</v>
      </c>
      <c r="L22" s="41">
        <v>4576</v>
      </c>
      <c r="M22" s="42">
        <v>4763</v>
      </c>
      <c r="N22" s="43">
        <v>4954</v>
      </c>
      <c r="O22" s="41"/>
      <c r="P22" s="42"/>
      <c r="Q22" s="43"/>
      <c r="R22" s="41"/>
      <c r="S22" s="42"/>
      <c r="T22" s="43"/>
      <c r="U22" s="41"/>
      <c r="V22" s="42"/>
      <c r="W22" s="43"/>
      <c r="X22" s="41"/>
      <c r="Y22" s="42"/>
      <c r="Z22" s="153"/>
      <c r="AA22" s="154">
        <v>0</v>
      </c>
      <c r="AB22" s="42">
        <v>0</v>
      </c>
      <c r="AC22" s="43">
        <v>0</v>
      </c>
      <c r="AD22" s="41">
        <v>0</v>
      </c>
      <c r="AE22" s="42">
        <v>0</v>
      </c>
      <c r="AF22" s="43">
        <v>0</v>
      </c>
      <c r="AG22" s="41">
        <v>0</v>
      </c>
      <c r="AH22" s="42">
        <v>0</v>
      </c>
      <c r="AI22" s="43">
        <v>0</v>
      </c>
      <c r="AK22" s="41">
        <f t="shared" si="1"/>
        <v>136636</v>
      </c>
      <c r="AL22" s="42">
        <f t="shared" si="1"/>
        <v>141940</v>
      </c>
      <c r="AM22" s="43">
        <f t="shared" si="1"/>
        <v>146192</v>
      </c>
      <c r="AT22" s="32">
        <f t="shared" si="2"/>
        <v>1</v>
      </c>
      <c r="AV22" s="23">
        <v>1</v>
      </c>
      <c r="AW22" s="23">
        <v>2</v>
      </c>
      <c r="AX22" s="23">
        <f t="shared" si="3"/>
        <v>4</v>
      </c>
    </row>
    <row r="23" spans="2:50" ht="15" customHeight="1" x14ac:dyDescent="0.3">
      <c r="B23" s="15"/>
      <c r="C23" s="40" t="s">
        <v>22</v>
      </c>
      <c r="D23" s="34" t="s">
        <v>198</v>
      </c>
      <c r="E23" s="35" t="s">
        <v>870</v>
      </c>
      <c r="F23" s="41">
        <v>113878</v>
      </c>
      <c r="G23" s="42">
        <v>118897</v>
      </c>
      <c r="H23" s="43">
        <v>123241</v>
      </c>
      <c r="I23" s="96">
        <v>0</v>
      </c>
      <c r="J23" s="42">
        <v>0</v>
      </c>
      <c r="K23" s="97">
        <v>0</v>
      </c>
      <c r="L23" s="41">
        <v>3661</v>
      </c>
      <c r="M23" s="42">
        <v>3810</v>
      </c>
      <c r="N23" s="43">
        <v>3963</v>
      </c>
      <c r="O23" s="41"/>
      <c r="P23" s="42"/>
      <c r="Q23" s="43"/>
      <c r="R23" s="41"/>
      <c r="S23" s="42"/>
      <c r="T23" s="43"/>
      <c r="U23" s="41"/>
      <c r="V23" s="42"/>
      <c r="W23" s="43"/>
      <c r="X23" s="41"/>
      <c r="Y23" s="42"/>
      <c r="Z23" s="153"/>
      <c r="AA23" s="154">
        <v>0</v>
      </c>
      <c r="AB23" s="42">
        <v>0</v>
      </c>
      <c r="AC23" s="43">
        <v>0</v>
      </c>
      <c r="AD23" s="41">
        <v>0</v>
      </c>
      <c r="AE23" s="42">
        <v>0</v>
      </c>
      <c r="AF23" s="43">
        <v>0</v>
      </c>
      <c r="AG23" s="41">
        <v>0</v>
      </c>
      <c r="AH23" s="42">
        <v>0</v>
      </c>
      <c r="AI23" s="43">
        <v>0</v>
      </c>
      <c r="AK23" s="41">
        <f t="shared" si="1"/>
        <v>117539</v>
      </c>
      <c r="AL23" s="42">
        <f t="shared" si="1"/>
        <v>122707</v>
      </c>
      <c r="AM23" s="43">
        <f t="shared" si="1"/>
        <v>127204</v>
      </c>
      <c r="AT23" s="32">
        <f t="shared" si="2"/>
        <v>1</v>
      </c>
      <c r="AV23" s="23">
        <v>1</v>
      </c>
      <c r="AW23" s="23">
        <v>2</v>
      </c>
      <c r="AX23" s="23">
        <f t="shared" si="3"/>
        <v>5</v>
      </c>
    </row>
    <row r="24" spans="2:50" ht="15" customHeight="1" x14ac:dyDescent="0.3">
      <c r="B24" s="15"/>
      <c r="C24" s="40" t="s">
        <v>22</v>
      </c>
      <c r="D24" s="34" t="s">
        <v>664</v>
      </c>
      <c r="E24" s="35" t="s">
        <v>871</v>
      </c>
      <c r="F24" s="41">
        <v>185800</v>
      </c>
      <c r="G24" s="42">
        <v>196602</v>
      </c>
      <c r="H24" s="43">
        <v>207292</v>
      </c>
      <c r="I24" s="96">
        <v>0</v>
      </c>
      <c r="J24" s="42">
        <v>0</v>
      </c>
      <c r="K24" s="97">
        <v>0</v>
      </c>
      <c r="L24" s="41">
        <v>6864</v>
      </c>
      <c r="M24" s="42">
        <v>7144</v>
      </c>
      <c r="N24" s="43">
        <v>7431</v>
      </c>
      <c r="O24" s="41"/>
      <c r="P24" s="42"/>
      <c r="Q24" s="43"/>
      <c r="R24" s="41"/>
      <c r="S24" s="42"/>
      <c r="T24" s="43"/>
      <c r="U24" s="41"/>
      <c r="V24" s="42"/>
      <c r="W24" s="43"/>
      <c r="X24" s="41"/>
      <c r="Y24" s="42"/>
      <c r="Z24" s="153"/>
      <c r="AA24" s="154">
        <v>0</v>
      </c>
      <c r="AB24" s="42">
        <v>0</v>
      </c>
      <c r="AC24" s="43">
        <v>0</v>
      </c>
      <c r="AD24" s="41">
        <v>0</v>
      </c>
      <c r="AE24" s="42">
        <v>0</v>
      </c>
      <c r="AF24" s="43">
        <v>0</v>
      </c>
      <c r="AG24" s="41">
        <v>0</v>
      </c>
      <c r="AH24" s="42">
        <v>0</v>
      </c>
      <c r="AI24" s="43">
        <v>0</v>
      </c>
      <c r="AK24" s="41">
        <f t="shared" si="1"/>
        <v>192664</v>
      </c>
      <c r="AL24" s="42">
        <f t="shared" si="1"/>
        <v>203746</v>
      </c>
      <c r="AM24" s="43">
        <f t="shared" si="1"/>
        <v>214723</v>
      </c>
      <c r="AT24" s="32">
        <f t="shared" si="2"/>
        <v>1</v>
      </c>
      <c r="AV24" s="23">
        <v>1</v>
      </c>
      <c r="AW24" s="23">
        <v>2</v>
      </c>
      <c r="AX24" s="23">
        <f t="shared" si="3"/>
        <v>6</v>
      </c>
    </row>
    <row r="25" spans="2:50" ht="15" customHeight="1" x14ac:dyDescent="0.3">
      <c r="B25" s="15"/>
      <c r="C25" s="40" t="s">
        <v>22</v>
      </c>
      <c r="D25" s="34" t="s">
        <v>202</v>
      </c>
      <c r="E25" s="35" t="s">
        <v>860</v>
      </c>
      <c r="F25" s="41">
        <v>66090</v>
      </c>
      <c r="G25" s="42">
        <v>68913</v>
      </c>
      <c r="H25" s="43">
        <v>71317</v>
      </c>
      <c r="I25" s="96">
        <v>0</v>
      </c>
      <c r="J25" s="42">
        <v>0</v>
      </c>
      <c r="K25" s="97">
        <v>0</v>
      </c>
      <c r="L25" s="41">
        <v>2913</v>
      </c>
      <c r="M25" s="42">
        <v>3033</v>
      </c>
      <c r="N25" s="43">
        <v>3156</v>
      </c>
      <c r="O25" s="41"/>
      <c r="P25" s="42"/>
      <c r="Q25" s="43"/>
      <c r="R25" s="41"/>
      <c r="S25" s="42"/>
      <c r="T25" s="43"/>
      <c r="U25" s="41"/>
      <c r="V25" s="42"/>
      <c r="W25" s="43"/>
      <c r="X25" s="41"/>
      <c r="Y25" s="42"/>
      <c r="Z25" s="153"/>
      <c r="AA25" s="154">
        <v>0</v>
      </c>
      <c r="AB25" s="42">
        <v>0</v>
      </c>
      <c r="AC25" s="43">
        <v>0</v>
      </c>
      <c r="AD25" s="41">
        <v>0</v>
      </c>
      <c r="AE25" s="42">
        <v>0</v>
      </c>
      <c r="AF25" s="43">
        <v>0</v>
      </c>
      <c r="AG25" s="41">
        <v>0</v>
      </c>
      <c r="AH25" s="42">
        <v>0</v>
      </c>
      <c r="AI25" s="43">
        <v>0</v>
      </c>
      <c r="AK25" s="41">
        <f t="shared" si="1"/>
        <v>69003</v>
      </c>
      <c r="AL25" s="42">
        <f t="shared" si="1"/>
        <v>71946</v>
      </c>
      <c r="AM25" s="43">
        <f t="shared" si="1"/>
        <v>74473</v>
      </c>
      <c r="AT25" s="32">
        <f t="shared" si="2"/>
        <v>1</v>
      </c>
      <c r="AV25" s="23">
        <v>1</v>
      </c>
      <c r="AW25" s="23">
        <v>2</v>
      </c>
      <c r="AX25" s="23">
        <f t="shared" si="3"/>
        <v>7</v>
      </c>
    </row>
    <row r="26" spans="2:50" ht="15" hidden="1" customHeight="1" x14ac:dyDescent="0.3">
      <c r="B26" s="15"/>
      <c r="C26" s="40" t="s">
        <v>22</v>
      </c>
      <c r="D26" s="34" t="s">
        <v>2</v>
      </c>
      <c r="E26" s="35" t="s">
        <v>2</v>
      </c>
      <c r="F26" s="41">
        <v>0</v>
      </c>
      <c r="G26" s="42">
        <v>0</v>
      </c>
      <c r="H26" s="43">
        <v>0</v>
      </c>
      <c r="I26" s="155">
        <v>0</v>
      </c>
      <c r="J26" s="155">
        <v>0</v>
      </c>
      <c r="K26" s="155">
        <v>0</v>
      </c>
      <c r="L26" s="41">
        <v>0</v>
      </c>
      <c r="M26" s="42">
        <v>0</v>
      </c>
      <c r="N26" s="43">
        <v>0</v>
      </c>
      <c r="O26" s="41"/>
      <c r="P26" s="42"/>
      <c r="Q26" s="43"/>
      <c r="R26" s="41"/>
      <c r="S26" s="42"/>
      <c r="T26" s="43"/>
      <c r="U26" s="41"/>
      <c r="V26" s="42"/>
      <c r="W26" s="43"/>
      <c r="X26" s="41"/>
      <c r="Y26" s="42"/>
      <c r="Z26" s="153"/>
      <c r="AA26" s="154">
        <v>0</v>
      </c>
      <c r="AB26" s="42">
        <v>0</v>
      </c>
      <c r="AC26" s="43">
        <v>0</v>
      </c>
      <c r="AD26" s="41">
        <v>0</v>
      </c>
      <c r="AE26" s="42">
        <v>0</v>
      </c>
      <c r="AF26" s="43">
        <v>0</v>
      </c>
      <c r="AG26" s="41">
        <v>0</v>
      </c>
      <c r="AH26" s="42">
        <v>0</v>
      </c>
      <c r="AI26" s="43">
        <v>0</v>
      </c>
      <c r="AK26" s="41">
        <f t="shared" si="1"/>
        <v>0</v>
      </c>
      <c r="AL26" s="42">
        <f t="shared" si="1"/>
        <v>0</v>
      </c>
      <c r="AM26" s="43">
        <f t="shared" si="1"/>
        <v>0</v>
      </c>
      <c r="AT26" s="32">
        <f t="shared" si="2"/>
        <v>0</v>
      </c>
      <c r="AV26" s="23">
        <v>1</v>
      </c>
      <c r="AW26" s="23">
        <v>2</v>
      </c>
      <c r="AX26" s="23">
        <f t="shared" si="3"/>
        <v>8</v>
      </c>
    </row>
    <row r="27" spans="2:50" ht="15" hidden="1" customHeight="1" x14ac:dyDescent="0.3">
      <c r="B27" s="15"/>
      <c r="C27" s="40" t="s">
        <v>22</v>
      </c>
      <c r="D27" s="34" t="s">
        <v>2</v>
      </c>
      <c r="E27" s="35" t="s">
        <v>2</v>
      </c>
      <c r="F27" s="41">
        <v>0</v>
      </c>
      <c r="G27" s="42">
        <v>0</v>
      </c>
      <c r="H27" s="43">
        <v>0</v>
      </c>
      <c r="I27" s="155">
        <v>0</v>
      </c>
      <c r="J27" s="155">
        <v>0</v>
      </c>
      <c r="K27" s="155">
        <v>0</v>
      </c>
      <c r="L27" s="41">
        <v>0</v>
      </c>
      <c r="M27" s="42">
        <v>0</v>
      </c>
      <c r="N27" s="43">
        <v>0</v>
      </c>
      <c r="O27" s="41"/>
      <c r="P27" s="42"/>
      <c r="Q27" s="43"/>
      <c r="R27" s="41"/>
      <c r="S27" s="42"/>
      <c r="T27" s="43"/>
      <c r="U27" s="41"/>
      <c r="V27" s="42"/>
      <c r="W27" s="43"/>
      <c r="X27" s="41"/>
      <c r="Y27" s="42"/>
      <c r="Z27" s="153"/>
      <c r="AA27" s="154">
        <v>0</v>
      </c>
      <c r="AB27" s="42">
        <v>0</v>
      </c>
      <c r="AC27" s="43">
        <v>0</v>
      </c>
      <c r="AD27" s="41">
        <v>0</v>
      </c>
      <c r="AE27" s="42">
        <v>0</v>
      </c>
      <c r="AF27" s="43">
        <v>0</v>
      </c>
      <c r="AG27" s="41">
        <v>0</v>
      </c>
      <c r="AH27" s="42">
        <v>0</v>
      </c>
      <c r="AI27" s="43">
        <v>0</v>
      </c>
      <c r="AK27" s="41">
        <f t="shared" si="1"/>
        <v>0</v>
      </c>
      <c r="AL27" s="42">
        <f t="shared" si="1"/>
        <v>0</v>
      </c>
      <c r="AM27" s="43">
        <f t="shared" si="1"/>
        <v>0</v>
      </c>
      <c r="AT27" s="32">
        <f t="shared" si="2"/>
        <v>0</v>
      </c>
      <c r="AV27" s="23">
        <v>1</v>
      </c>
      <c r="AW27" s="23">
        <v>2</v>
      </c>
      <c r="AX27" s="23">
        <f t="shared" si="3"/>
        <v>9</v>
      </c>
    </row>
    <row r="28" spans="2:50" ht="15" hidden="1" customHeight="1" x14ac:dyDescent="0.3">
      <c r="B28" s="15"/>
      <c r="C28" s="40" t="s">
        <v>22</v>
      </c>
      <c r="D28" s="34" t="s">
        <v>2</v>
      </c>
      <c r="E28" s="35" t="s">
        <v>2</v>
      </c>
      <c r="F28" s="41">
        <v>0</v>
      </c>
      <c r="G28" s="42">
        <v>0</v>
      </c>
      <c r="H28" s="43">
        <v>0</v>
      </c>
      <c r="I28" s="155">
        <v>0</v>
      </c>
      <c r="J28" s="155">
        <v>0</v>
      </c>
      <c r="K28" s="155">
        <v>0</v>
      </c>
      <c r="L28" s="41">
        <v>0</v>
      </c>
      <c r="M28" s="42">
        <v>0</v>
      </c>
      <c r="N28" s="43">
        <v>0</v>
      </c>
      <c r="O28" s="41"/>
      <c r="P28" s="42"/>
      <c r="Q28" s="43"/>
      <c r="R28" s="41"/>
      <c r="S28" s="42"/>
      <c r="T28" s="43"/>
      <c r="U28" s="41"/>
      <c r="V28" s="42"/>
      <c r="W28" s="43"/>
      <c r="X28" s="41"/>
      <c r="Y28" s="42"/>
      <c r="Z28" s="153"/>
      <c r="AA28" s="154">
        <v>0</v>
      </c>
      <c r="AB28" s="42">
        <v>0</v>
      </c>
      <c r="AC28" s="43">
        <v>0</v>
      </c>
      <c r="AD28" s="41">
        <v>0</v>
      </c>
      <c r="AE28" s="42">
        <v>0</v>
      </c>
      <c r="AF28" s="43">
        <v>0</v>
      </c>
      <c r="AG28" s="41">
        <v>0</v>
      </c>
      <c r="AH28" s="42">
        <v>0</v>
      </c>
      <c r="AI28" s="43">
        <v>0</v>
      </c>
      <c r="AK28" s="41">
        <f t="shared" si="1"/>
        <v>0</v>
      </c>
      <c r="AL28" s="42">
        <f t="shared" si="1"/>
        <v>0</v>
      </c>
      <c r="AM28" s="43">
        <f t="shared" si="1"/>
        <v>0</v>
      </c>
      <c r="AT28" s="32">
        <f t="shared" si="2"/>
        <v>0</v>
      </c>
      <c r="AV28" s="23">
        <v>1</v>
      </c>
      <c r="AW28" s="23">
        <v>2</v>
      </c>
      <c r="AX28" s="23">
        <f t="shared" si="3"/>
        <v>10</v>
      </c>
    </row>
    <row r="29" spans="2:50" ht="15" customHeight="1" x14ac:dyDescent="0.3">
      <c r="B29" s="15"/>
      <c r="C29" s="40" t="s">
        <v>23</v>
      </c>
      <c r="D29" s="34" t="s">
        <v>665</v>
      </c>
      <c r="E29" s="35" t="s">
        <v>864</v>
      </c>
      <c r="F29" s="41">
        <v>36321</v>
      </c>
      <c r="G29" s="42">
        <v>35177</v>
      </c>
      <c r="H29" s="43">
        <v>32845</v>
      </c>
      <c r="I29" s="96">
        <v>74799</v>
      </c>
      <c r="J29" s="42">
        <v>77750</v>
      </c>
      <c r="K29" s="97">
        <v>81102</v>
      </c>
      <c r="L29" s="41">
        <v>0</v>
      </c>
      <c r="M29" s="42">
        <v>0</v>
      </c>
      <c r="N29" s="43">
        <v>0</v>
      </c>
      <c r="O29" s="41"/>
      <c r="P29" s="42"/>
      <c r="Q29" s="43"/>
      <c r="R29" s="41"/>
      <c r="S29" s="42"/>
      <c r="T29" s="43"/>
      <c r="U29" s="41"/>
      <c r="V29" s="42"/>
      <c r="W29" s="43"/>
      <c r="X29" s="41"/>
      <c r="Y29" s="42"/>
      <c r="Z29" s="153"/>
      <c r="AA29" s="154">
        <v>0</v>
      </c>
      <c r="AB29" s="42">
        <v>0</v>
      </c>
      <c r="AC29" s="43">
        <v>0</v>
      </c>
      <c r="AD29" s="41">
        <v>0</v>
      </c>
      <c r="AE29" s="42">
        <v>0</v>
      </c>
      <c r="AF29" s="43">
        <v>0</v>
      </c>
      <c r="AG29" s="41">
        <v>0</v>
      </c>
      <c r="AH29" s="42">
        <v>0</v>
      </c>
      <c r="AI29" s="43">
        <v>0</v>
      </c>
      <c r="AK29" s="41">
        <f t="shared" si="1"/>
        <v>111120</v>
      </c>
      <c r="AL29" s="42">
        <f t="shared" si="1"/>
        <v>112927</v>
      </c>
      <c r="AM29" s="43">
        <f t="shared" si="1"/>
        <v>113947</v>
      </c>
      <c r="AT29" s="32">
        <f t="shared" si="2"/>
        <v>1</v>
      </c>
      <c r="AV29" s="23">
        <v>1</v>
      </c>
      <c r="AW29" s="23">
        <v>3</v>
      </c>
      <c r="AX29" s="23">
        <f t="shared" si="3"/>
        <v>1</v>
      </c>
    </row>
    <row r="30" spans="2:50" ht="15" customHeight="1" x14ac:dyDescent="0.3">
      <c r="B30" s="15"/>
      <c r="C30" s="50" t="str">
        <f>IF(LEN(E29)&lt;1,"","Total: " &amp; LEFT(E29,LEN(E29)-21) &amp; "Municipalities")</f>
        <v>Total: Sarah Baartman Municipalities</v>
      </c>
      <c r="D30" s="51"/>
      <c r="E30" s="52"/>
      <c r="F30" s="53">
        <f t="shared" ref="F30:N30" si="4">SUM(F19:F29)</f>
        <v>842178</v>
      </c>
      <c r="G30" s="54">
        <f t="shared" si="4"/>
        <v>876382</v>
      </c>
      <c r="H30" s="55">
        <f t="shared" si="4"/>
        <v>904548</v>
      </c>
      <c r="I30" s="63">
        <f t="shared" si="4"/>
        <v>74799</v>
      </c>
      <c r="J30" s="54">
        <f t="shared" si="4"/>
        <v>77750</v>
      </c>
      <c r="K30" s="64">
        <f t="shared" si="4"/>
        <v>81102</v>
      </c>
      <c r="L30" s="53">
        <f t="shared" si="4"/>
        <v>32412</v>
      </c>
      <c r="M30" s="54">
        <f t="shared" si="4"/>
        <v>33735</v>
      </c>
      <c r="N30" s="55">
        <f t="shared" si="4"/>
        <v>35090</v>
      </c>
      <c r="O30" s="53">
        <f t="shared" ref="O30:AI30" si="5">SUM(O19:O29)</f>
        <v>0</v>
      </c>
      <c r="P30" s="54">
        <f t="shared" si="5"/>
        <v>0</v>
      </c>
      <c r="Q30" s="55">
        <f t="shared" si="5"/>
        <v>0</v>
      </c>
      <c r="R30" s="53">
        <f t="shared" si="5"/>
        <v>0</v>
      </c>
      <c r="S30" s="54">
        <f t="shared" si="5"/>
        <v>0</v>
      </c>
      <c r="T30" s="55">
        <f t="shared" si="5"/>
        <v>0</v>
      </c>
      <c r="U30" s="53">
        <f t="shared" si="5"/>
        <v>0</v>
      </c>
      <c r="V30" s="54">
        <f t="shared" si="5"/>
        <v>0</v>
      </c>
      <c r="W30" s="55">
        <f t="shared" si="5"/>
        <v>0</v>
      </c>
      <c r="X30" s="53">
        <f t="shared" si="5"/>
        <v>0</v>
      </c>
      <c r="Y30" s="54">
        <f t="shared" si="5"/>
        <v>0</v>
      </c>
      <c r="Z30" s="158">
        <f t="shared" si="5"/>
        <v>0</v>
      </c>
      <c r="AA30" s="159">
        <f t="shared" si="5"/>
        <v>0</v>
      </c>
      <c r="AB30" s="54">
        <f t="shared" si="5"/>
        <v>0</v>
      </c>
      <c r="AC30" s="55">
        <f t="shared" si="5"/>
        <v>0</v>
      </c>
      <c r="AD30" s="53">
        <f t="shared" si="5"/>
        <v>0</v>
      </c>
      <c r="AE30" s="54">
        <f t="shared" si="5"/>
        <v>0</v>
      </c>
      <c r="AF30" s="55">
        <f t="shared" si="5"/>
        <v>0</v>
      </c>
      <c r="AG30" s="53">
        <f t="shared" si="5"/>
        <v>0</v>
      </c>
      <c r="AH30" s="54">
        <f t="shared" si="5"/>
        <v>0</v>
      </c>
      <c r="AI30" s="55">
        <f t="shared" si="5"/>
        <v>0</v>
      </c>
      <c r="AK30" s="53">
        <f>SUM(AK19:AK29)</f>
        <v>949389</v>
      </c>
      <c r="AL30" s="54">
        <f>SUM(AL19:AL29)</f>
        <v>987867</v>
      </c>
      <c r="AM30" s="55">
        <f>SUM(AM19:AM29)</f>
        <v>1020740</v>
      </c>
      <c r="AT30" s="32">
        <f>IF(SUM(AT19:AT29)=0,0,1)</f>
        <v>1</v>
      </c>
    </row>
    <row r="31" spans="2:50" ht="15" customHeight="1" x14ac:dyDescent="0.3">
      <c r="B31" s="15"/>
      <c r="C31" s="40"/>
      <c r="D31" s="34"/>
      <c r="E31" s="35"/>
      <c r="F31" s="41"/>
      <c r="G31" s="42"/>
      <c r="H31" s="43"/>
      <c r="I31" s="96"/>
      <c r="J31" s="42"/>
      <c r="K31" s="97"/>
      <c r="L31" s="41"/>
      <c r="M31" s="42"/>
      <c r="N31" s="43"/>
      <c r="O31" s="41"/>
      <c r="P31" s="42"/>
      <c r="Q31" s="43"/>
      <c r="R31" s="41"/>
      <c r="S31" s="42"/>
      <c r="T31" s="43"/>
      <c r="U31" s="41"/>
      <c r="V31" s="42"/>
      <c r="W31" s="43"/>
      <c r="X31" s="41"/>
      <c r="Y31" s="42"/>
      <c r="Z31" s="153"/>
      <c r="AA31" s="154"/>
      <c r="AB31" s="42"/>
      <c r="AC31" s="43"/>
      <c r="AD31" s="41"/>
      <c r="AE31" s="42"/>
      <c r="AF31" s="43"/>
      <c r="AG31" s="41"/>
      <c r="AH31" s="42"/>
      <c r="AI31" s="43"/>
      <c r="AK31" s="41"/>
      <c r="AL31" s="42"/>
      <c r="AM31" s="43"/>
      <c r="AT31" s="32">
        <f>IF(AT30=0,0,1)</f>
        <v>1</v>
      </c>
    </row>
    <row r="32" spans="2:50" ht="15" customHeight="1" x14ac:dyDescent="0.3">
      <c r="B32" s="15"/>
      <c r="C32" s="40" t="s">
        <v>22</v>
      </c>
      <c r="D32" s="34" t="s">
        <v>666</v>
      </c>
      <c r="E32" s="35" t="s">
        <v>866</v>
      </c>
      <c r="F32" s="41">
        <v>312723</v>
      </c>
      <c r="G32" s="42">
        <v>308517</v>
      </c>
      <c r="H32" s="43">
        <v>295258</v>
      </c>
      <c r="I32" s="96">
        <v>0</v>
      </c>
      <c r="J32" s="42">
        <v>0</v>
      </c>
      <c r="K32" s="97">
        <v>0</v>
      </c>
      <c r="L32" s="41">
        <v>14444</v>
      </c>
      <c r="M32" s="42">
        <v>15032</v>
      </c>
      <c r="N32" s="43">
        <v>15635</v>
      </c>
      <c r="O32" s="41"/>
      <c r="P32" s="42"/>
      <c r="Q32" s="43"/>
      <c r="R32" s="41"/>
      <c r="S32" s="42"/>
      <c r="T32" s="43"/>
      <c r="U32" s="41"/>
      <c r="V32" s="42"/>
      <c r="W32" s="43"/>
      <c r="X32" s="41"/>
      <c r="Y32" s="42"/>
      <c r="Z32" s="153"/>
      <c r="AA32" s="154">
        <v>108671.7213736288</v>
      </c>
      <c r="AB32" s="42">
        <v>70746.780629104265</v>
      </c>
      <c r="AC32" s="43">
        <v>0</v>
      </c>
      <c r="AD32" s="41">
        <v>117999.93101875862</v>
      </c>
      <c r="AE32" s="42">
        <v>74071.879318672145</v>
      </c>
      <c r="AF32" s="43">
        <v>0</v>
      </c>
      <c r="AG32" s="41">
        <v>128180.52878926441</v>
      </c>
      <c r="AH32" s="42">
        <v>77479.185767331059</v>
      </c>
      <c r="AI32" s="43">
        <v>0</v>
      </c>
      <c r="AK32" s="41">
        <f t="shared" ref="AK32:AM42" si="6">F32+I32+L32+O32+R32+U32+X32</f>
        <v>327167</v>
      </c>
      <c r="AL32" s="42">
        <f t="shared" si="6"/>
        <v>323549</v>
      </c>
      <c r="AM32" s="43">
        <f t="shared" si="6"/>
        <v>310893</v>
      </c>
      <c r="AT32" s="32">
        <f>IF(LEN(E32)&lt;2,0,1)</f>
        <v>1</v>
      </c>
      <c r="AV32" s="23">
        <v>1</v>
      </c>
      <c r="AW32" s="23">
        <v>4</v>
      </c>
      <c r="AX32" s="23">
        <v>1</v>
      </c>
    </row>
    <row r="33" spans="2:50" ht="15" customHeight="1" x14ac:dyDescent="0.3">
      <c r="B33" s="15"/>
      <c r="C33" s="40" t="s">
        <v>22</v>
      </c>
      <c r="D33" s="34" t="s">
        <v>667</v>
      </c>
      <c r="E33" s="35" t="s">
        <v>865</v>
      </c>
      <c r="F33" s="41">
        <v>326449</v>
      </c>
      <c r="G33" s="42">
        <v>322027</v>
      </c>
      <c r="H33" s="43">
        <v>308142</v>
      </c>
      <c r="I33" s="96">
        <v>0</v>
      </c>
      <c r="J33" s="42">
        <v>0</v>
      </c>
      <c r="K33" s="97">
        <v>0</v>
      </c>
      <c r="L33" s="41">
        <v>14444</v>
      </c>
      <c r="M33" s="42">
        <v>15032</v>
      </c>
      <c r="N33" s="43">
        <v>15635</v>
      </c>
      <c r="O33" s="41"/>
      <c r="P33" s="42"/>
      <c r="Q33" s="43"/>
      <c r="R33" s="41"/>
      <c r="S33" s="42"/>
      <c r="T33" s="43"/>
      <c r="U33" s="41"/>
      <c r="V33" s="42"/>
      <c r="W33" s="43"/>
      <c r="X33" s="41"/>
      <c r="Y33" s="42"/>
      <c r="Z33" s="153"/>
      <c r="AA33" s="154">
        <v>113312.97973002522</v>
      </c>
      <c r="AB33" s="42">
        <v>73768.303456133464</v>
      </c>
      <c r="AC33" s="43">
        <v>0</v>
      </c>
      <c r="AD33" s="41">
        <v>123039.58769275257</v>
      </c>
      <c r="AE33" s="42">
        <v>77235.413718571741</v>
      </c>
      <c r="AF33" s="43">
        <v>0</v>
      </c>
      <c r="AG33" s="41">
        <v>133654.98840811109</v>
      </c>
      <c r="AH33" s="42">
        <v>80788.242749626035</v>
      </c>
      <c r="AI33" s="43">
        <v>0</v>
      </c>
      <c r="AK33" s="41">
        <f t="shared" si="6"/>
        <v>340893</v>
      </c>
      <c r="AL33" s="42">
        <f t="shared" si="6"/>
        <v>337059</v>
      </c>
      <c r="AM33" s="43">
        <f t="shared" si="6"/>
        <v>323777</v>
      </c>
      <c r="AT33" s="32">
        <f t="shared" ref="AT33:AT42" si="7">IF(LEN(E33)&lt;2,0,1)</f>
        <v>1</v>
      </c>
      <c r="AV33" s="23">
        <v>1</v>
      </c>
      <c r="AW33" s="23">
        <v>4</v>
      </c>
      <c r="AX33" s="23">
        <f>IF(AW33=AW32,AX32+1,1)</f>
        <v>2</v>
      </c>
    </row>
    <row r="34" spans="2:50" ht="15" customHeight="1" x14ac:dyDescent="0.3">
      <c r="B34" s="15"/>
      <c r="C34" s="40" t="s">
        <v>22</v>
      </c>
      <c r="D34" s="34" t="s">
        <v>668</v>
      </c>
      <c r="E34" s="35" t="s">
        <v>868</v>
      </c>
      <c r="F34" s="41">
        <v>52247</v>
      </c>
      <c r="G34" s="42">
        <v>51668</v>
      </c>
      <c r="H34" s="43">
        <v>49669</v>
      </c>
      <c r="I34" s="96">
        <v>0</v>
      </c>
      <c r="J34" s="42">
        <v>0</v>
      </c>
      <c r="K34" s="97">
        <v>0</v>
      </c>
      <c r="L34" s="41">
        <v>3185</v>
      </c>
      <c r="M34" s="42">
        <v>3315</v>
      </c>
      <c r="N34" s="43">
        <v>3449</v>
      </c>
      <c r="O34" s="41"/>
      <c r="P34" s="42"/>
      <c r="Q34" s="43"/>
      <c r="R34" s="41"/>
      <c r="S34" s="42"/>
      <c r="T34" s="43"/>
      <c r="U34" s="41"/>
      <c r="V34" s="42"/>
      <c r="W34" s="43"/>
      <c r="X34" s="41"/>
      <c r="Y34" s="42"/>
      <c r="Z34" s="153"/>
      <c r="AA34" s="154">
        <v>14816.805577377214</v>
      </c>
      <c r="AB34" s="42">
        <v>9645.9435863980852</v>
      </c>
      <c r="AC34" s="43">
        <v>0</v>
      </c>
      <c r="AD34" s="41">
        <v>16088.656864444833</v>
      </c>
      <c r="AE34" s="42">
        <v>10099.302934958792</v>
      </c>
      <c r="AF34" s="43">
        <v>0</v>
      </c>
      <c r="AG34" s="41">
        <v>17476.726694575173</v>
      </c>
      <c r="AH34" s="42">
        <v>10563.870869966899</v>
      </c>
      <c r="AI34" s="43">
        <v>0</v>
      </c>
      <c r="AK34" s="41">
        <f t="shared" si="6"/>
        <v>55432</v>
      </c>
      <c r="AL34" s="42">
        <f t="shared" si="6"/>
        <v>54983</v>
      </c>
      <c r="AM34" s="43">
        <f t="shared" si="6"/>
        <v>53118</v>
      </c>
      <c r="AT34" s="32">
        <f t="shared" si="7"/>
        <v>1</v>
      </c>
      <c r="AV34" s="23">
        <v>1</v>
      </c>
      <c r="AW34" s="23">
        <v>4</v>
      </c>
      <c r="AX34" s="23">
        <f t="shared" ref="AX34:AX42" si="8">IF(AW34=AW33,AX33+1,1)</f>
        <v>3</v>
      </c>
    </row>
    <row r="35" spans="2:50" ht="15" customHeight="1" x14ac:dyDescent="0.3">
      <c r="B35" s="15"/>
      <c r="C35" s="40" t="s">
        <v>22</v>
      </c>
      <c r="D35" s="34" t="s">
        <v>669</v>
      </c>
      <c r="E35" s="35" t="s">
        <v>867</v>
      </c>
      <c r="F35" s="41">
        <v>131506</v>
      </c>
      <c r="G35" s="42">
        <v>129642</v>
      </c>
      <c r="H35" s="43">
        <v>123966</v>
      </c>
      <c r="I35" s="96">
        <v>0</v>
      </c>
      <c r="J35" s="42">
        <v>0</v>
      </c>
      <c r="K35" s="97">
        <v>0</v>
      </c>
      <c r="L35" s="41">
        <v>6864</v>
      </c>
      <c r="M35" s="42">
        <v>7144</v>
      </c>
      <c r="N35" s="43">
        <v>7431</v>
      </c>
      <c r="O35" s="41"/>
      <c r="P35" s="42"/>
      <c r="Q35" s="43"/>
      <c r="R35" s="41"/>
      <c r="S35" s="42"/>
      <c r="T35" s="43"/>
      <c r="U35" s="41"/>
      <c r="V35" s="42"/>
      <c r="W35" s="43"/>
      <c r="X35" s="41"/>
      <c r="Y35" s="42"/>
      <c r="Z35" s="153"/>
      <c r="AA35" s="154">
        <v>42560.648967256879</v>
      </c>
      <c r="AB35" s="42">
        <v>27707.566033361076</v>
      </c>
      <c r="AC35" s="43">
        <v>0</v>
      </c>
      <c r="AD35" s="41">
        <v>46213.988135727021</v>
      </c>
      <c r="AE35" s="42">
        <v>29009.821636929042</v>
      </c>
      <c r="AF35" s="43">
        <v>0</v>
      </c>
      <c r="AG35" s="41">
        <v>50201.160166412097</v>
      </c>
      <c r="AH35" s="42">
        <v>30344.273432227776</v>
      </c>
      <c r="AI35" s="43">
        <v>0</v>
      </c>
      <c r="AK35" s="41">
        <f t="shared" si="6"/>
        <v>138370</v>
      </c>
      <c r="AL35" s="42">
        <f t="shared" si="6"/>
        <v>136786</v>
      </c>
      <c r="AM35" s="43">
        <f t="shared" si="6"/>
        <v>131397</v>
      </c>
      <c r="AT35" s="32">
        <f t="shared" si="7"/>
        <v>1</v>
      </c>
      <c r="AV35" s="23">
        <v>1</v>
      </c>
      <c r="AW35" s="23">
        <v>4</v>
      </c>
      <c r="AX35" s="23">
        <f t="shared" si="8"/>
        <v>4</v>
      </c>
    </row>
    <row r="36" spans="2:50" ht="15" customHeight="1" x14ac:dyDescent="0.3">
      <c r="B36" s="15"/>
      <c r="C36" s="40" t="s">
        <v>22</v>
      </c>
      <c r="D36" s="34" t="s">
        <v>670</v>
      </c>
      <c r="E36" s="35" t="s">
        <v>861</v>
      </c>
      <c r="F36" s="41">
        <v>102723</v>
      </c>
      <c r="G36" s="42">
        <v>101315</v>
      </c>
      <c r="H36" s="43">
        <v>96964</v>
      </c>
      <c r="I36" s="96">
        <v>0</v>
      </c>
      <c r="J36" s="42">
        <v>0</v>
      </c>
      <c r="K36" s="97">
        <v>0</v>
      </c>
      <c r="L36" s="41">
        <v>5292</v>
      </c>
      <c r="M36" s="42">
        <v>5507</v>
      </c>
      <c r="N36" s="43">
        <v>5727</v>
      </c>
      <c r="O36" s="41"/>
      <c r="P36" s="42"/>
      <c r="Q36" s="43"/>
      <c r="R36" s="41"/>
      <c r="S36" s="42"/>
      <c r="T36" s="43"/>
      <c r="U36" s="41"/>
      <c r="V36" s="42"/>
      <c r="W36" s="43"/>
      <c r="X36" s="41"/>
      <c r="Y36" s="42"/>
      <c r="Z36" s="153"/>
      <c r="AA36" s="154">
        <v>32103.2194292885</v>
      </c>
      <c r="AB36" s="42">
        <v>20899.636020700964</v>
      </c>
      <c r="AC36" s="43">
        <v>0</v>
      </c>
      <c r="AD36" s="41">
        <v>34858.909293539415</v>
      </c>
      <c r="AE36" s="42">
        <v>21881.918913673908</v>
      </c>
      <c r="AF36" s="43">
        <v>0</v>
      </c>
      <c r="AG36" s="41">
        <v>37866.407104530961</v>
      </c>
      <c r="AH36" s="42">
        <v>22888.48718370291</v>
      </c>
      <c r="AI36" s="43">
        <v>0</v>
      </c>
      <c r="AK36" s="41">
        <f t="shared" si="6"/>
        <v>108015</v>
      </c>
      <c r="AL36" s="42">
        <f t="shared" si="6"/>
        <v>106822</v>
      </c>
      <c r="AM36" s="43">
        <f t="shared" si="6"/>
        <v>102691</v>
      </c>
      <c r="AT36" s="32">
        <f t="shared" si="7"/>
        <v>1</v>
      </c>
      <c r="AV36" s="23">
        <v>1</v>
      </c>
      <c r="AW36" s="23">
        <v>4</v>
      </c>
      <c r="AX36" s="23">
        <f t="shared" si="8"/>
        <v>5</v>
      </c>
    </row>
    <row r="37" spans="2:50" ht="15" customHeight="1" x14ac:dyDescent="0.3">
      <c r="B37" s="15"/>
      <c r="C37" s="40" t="s">
        <v>22</v>
      </c>
      <c r="D37" s="34" t="s">
        <v>671</v>
      </c>
      <c r="E37" s="35" t="s">
        <v>862</v>
      </c>
      <c r="F37" s="41">
        <v>216332</v>
      </c>
      <c r="G37" s="42">
        <v>213099</v>
      </c>
      <c r="H37" s="43">
        <v>203499</v>
      </c>
      <c r="I37" s="96">
        <v>0</v>
      </c>
      <c r="J37" s="42">
        <v>0</v>
      </c>
      <c r="K37" s="97">
        <v>0</v>
      </c>
      <c r="L37" s="41">
        <v>10326</v>
      </c>
      <c r="M37" s="42">
        <v>10746</v>
      </c>
      <c r="N37" s="43">
        <v>11177</v>
      </c>
      <c r="O37" s="41"/>
      <c r="P37" s="42"/>
      <c r="Q37" s="43"/>
      <c r="R37" s="41"/>
      <c r="S37" s="42"/>
      <c r="T37" s="43"/>
      <c r="U37" s="41"/>
      <c r="V37" s="42"/>
      <c r="W37" s="43"/>
      <c r="X37" s="41"/>
      <c r="Y37" s="42"/>
      <c r="Z37" s="153"/>
      <c r="AA37" s="154">
        <v>72194.079251343064</v>
      </c>
      <c r="AB37" s="42">
        <v>46999.335456872279</v>
      </c>
      <c r="AC37" s="43">
        <v>0</v>
      </c>
      <c r="AD37" s="41">
        <v>78391.105468294758</v>
      </c>
      <c r="AE37" s="42">
        <v>49208.304223345272</v>
      </c>
      <c r="AF37" s="43">
        <v>0</v>
      </c>
      <c r="AG37" s="41">
        <v>85154.400214891983</v>
      </c>
      <c r="AH37" s="42">
        <v>51471.886217619154</v>
      </c>
      <c r="AI37" s="43">
        <v>0</v>
      </c>
      <c r="AK37" s="41">
        <f t="shared" si="6"/>
        <v>226658</v>
      </c>
      <c r="AL37" s="42">
        <f t="shared" si="6"/>
        <v>223845</v>
      </c>
      <c r="AM37" s="43">
        <f t="shared" si="6"/>
        <v>214676</v>
      </c>
      <c r="AT37" s="32">
        <f t="shared" si="7"/>
        <v>1</v>
      </c>
      <c r="AV37" s="23">
        <v>1</v>
      </c>
      <c r="AW37" s="23">
        <v>4</v>
      </c>
      <c r="AX37" s="23">
        <f t="shared" si="8"/>
        <v>6</v>
      </c>
    </row>
    <row r="38" spans="2:50" ht="15" hidden="1" customHeight="1" x14ac:dyDescent="0.3">
      <c r="B38" s="15"/>
      <c r="C38" s="40" t="s">
        <v>22</v>
      </c>
      <c r="D38" s="34" t="s">
        <v>2</v>
      </c>
      <c r="E38" s="35" t="s">
        <v>2</v>
      </c>
      <c r="F38" s="41">
        <v>0</v>
      </c>
      <c r="G38" s="42">
        <v>0</v>
      </c>
      <c r="H38" s="43">
        <v>0</v>
      </c>
      <c r="I38" s="155">
        <v>0</v>
      </c>
      <c r="J38" s="155">
        <v>0</v>
      </c>
      <c r="K38" s="155">
        <v>0</v>
      </c>
      <c r="L38" s="41">
        <v>0</v>
      </c>
      <c r="M38" s="42">
        <v>0</v>
      </c>
      <c r="N38" s="43">
        <v>0</v>
      </c>
      <c r="O38" s="41"/>
      <c r="P38" s="42"/>
      <c r="Q38" s="43"/>
      <c r="R38" s="41"/>
      <c r="S38" s="42"/>
      <c r="T38" s="43"/>
      <c r="U38" s="41"/>
      <c r="V38" s="42"/>
      <c r="W38" s="43"/>
      <c r="X38" s="41"/>
      <c r="Y38" s="42"/>
      <c r="Z38" s="153"/>
      <c r="AA38" s="154">
        <v>0</v>
      </c>
      <c r="AB38" s="42">
        <v>0</v>
      </c>
      <c r="AC38" s="43">
        <v>0</v>
      </c>
      <c r="AD38" s="41">
        <v>0</v>
      </c>
      <c r="AE38" s="42">
        <v>0</v>
      </c>
      <c r="AF38" s="43">
        <v>0</v>
      </c>
      <c r="AG38" s="41">
        <v>0</v>
      </c>
      <c r="AH38" s="42">
        <v>0</v>
      </c>
      <c r="AI38" s="43">
        <v>0</v>
      </c>
      <c r="AK38" s="41">
        <f t="shared" si="6"/>
        <v>0</v>
      </c>
      <c r="AL38" s="42">
        <f t="shared" si="6"/>
        <v>0</v>
      </c>
      <c r="AM38" s="43">
        <f t="shared" si="6"/>
        <v>0</v>
      </c>
      <c r="AT38" s="32">
        <f t="shared" si="7"/>
        <v>0</v>
      </c>
      <c r="AV38" s="23">
        <v>1</v>
      </c>
      <c r="AW38" s="23">
        <v>4</v>
      </c>
      <c r="AX38" s="23">
        <f t="shared" si="8"/>
        <v>7</v>
      </c>
    </row>
    <row r="39" spans="2:50" ht="15" hidden="1" customHeight="1" x14ac:dyDescent="0.3">
      <c r="B39" s="15"/>
      <c r="C39" s="40" t="s">
        <v>22</v>
      </c>
      <c r="D39" s="34" t="s">
        <v>2</v>
      </c>
      <c r="E39" s="35" t="s">
        <v>2</v>
      </c>
      <c r="F39" s="41">
        <v>0</v>
      </c>
      <c r="G39" s="42">
        <v>0</v>
      </c>
      <c r="H39" s="43">
        <v>0</v>
      </c>
      <c r="I39" s="155">
        <v>0</v>
      </c>
      <c r="J39" s="155">
        <v>0</v>
      </c>
      <c r="K39" s="155">
        <v>0</v>
      </c>
      <c r="L39" s="41">
        <v>0</v>
      </c>
      <c r="M39" s="42">
        <v>0</v>
      </c>
      <c r="N39" s="43">
        <v>0</v>
      </c>
      <c r="O39" s="41"/>
      <c r="P39" s="42"/>
      <c r="Q39" s="43"/>
      <c r="R39" s="41"/>
      <c r="S39" s="42"/>
      <c r="T39" s="43"/>
      <c r="U39" s="41"/>
      <c r="V39" s="42"/>
      <c r="W39" s="43"/>
      <c r="X39" s="41"/>
      <c r="Y39" s="42"/>
      <c r="Z39" s="153"/>
      <c r="AA39" s="154">
        <v>0</v>
      </c>
      <c r="AB39" s="42">
        <v>0</v>
      </c>
      <c r="AC39" s="43">
        <v>0</v>
      </c>
      <c r="AD39" s="41">
        <v>0</v>
      </c>
      <c r="AE39" s="42">
        <v>0</v>
      </c>
      <c r="AF39" s="43">
        <v>0</v>
      </c>
      <c r="AG39" s="41">
        <v>0</v>
      </c>
      <c r="AH39" s="42">
        <v>0</v>
      </c>
      <c r="AI39" s="43">
        <v>0</v>
      </c>
      <c r="AK39" s="41">
        <f t="shared" si="6"/>
        <v>0</v>
      </c>
      <c r="AL39" s="42">
        <f t="shared" si="6"/>
        <v>0</v>
      </c>
      <c r="AM39" s="43">
        <f t="shared" si="6"/>
        <v>0</v>
      </c>
      <c r="AT39" s="32">
        <f t="shared" si="7"/>
        <v>0</v>
      </c>
      <c r="AV39" s="23">
        <v>1</v>
      </c>
      <c r="AW39" s="23">
        <v>4</v>
      </c>
      <c r="AX39" s="23">
        <f t="shared" si="8"/>
        <v>8</v>
      </c>
    </row>
    <row r="40" spans="2:50" ht="15" hidden="1" customHeight="1" x14ac:dyDescent="0.3">
      <c r="B40" s="15"/>
      <c r="C40" s="40" t="s">
        <v>22</v>
      </c>
      <c r="D40" s="34" t="s">
        <v>2</v>
      </c>
      <c r="E40" s="35" t="s">
        <v>2</v>
      </c>
      <c r="F40" s="41">
        <v>0</v>
      </c>
      <c r="G40" s="42">
        <v>0</v>
      </c>
      <c r="H40" s="43">
        <v>0</v>
      </c>
      <c r="I40" s="155">
        <v>0</v>
      </c>
      <c r="J40" s="155">
        <v>0</v>
      </c>
      <c r="K40" s="155">
        <v>0</v>
      </c>
      <c r="L40" s="41">
        <v>0</v>
      </c>
      <c r="M40" s="42">
        <v>0</v>
      </c>
      <c r="N40" s="43">
        <v>0</v>
      </c>
      <c r="O40" s="41"/>
      <c r="P40" s="42"/>
      <c r="Q40" s="43"/>
      <c r="R40" s="41"/>
      <c r="S40" s="42"/>
      <c r="T40" s="43"/>
      <c r="U40" s="41"/>
      <c r="V40" s="42"/>
      <c r="W40" s="43"/>
      <c r="X40" s="41"/>
      <c r="Y40" s="42"/>
      <c r="Z40" s="153"/>
      <c r="AA40" s="154">
        <v>0</v>
      </c>
      <c r="AB40" s="42">
        <v>0</v>
      </c>
      <c r="AC40" s="43">
        <v>0</v>
      </c>
      <c r="AD40" s="41">
        <v>0</v>
      </c>
      <c r="AE40" s="42">
        <v>0</v>
      </c>
      <c r="AF40" s="43">
        <v>0</v>
      </c>
      <c r="AG40" s="41">
        <v>0</v>
      </c>
      <c r="AH40" s="42">
        <v>0</v>
      </c>
      <c r="AI40" s="43">
        <v>0</v>
      </c>
      <c r="AK40" s="41">
        <f t="shared" si="6"/>
        <v>0</v>
      </c>
      <c r="AL40" s="42">
        <f t="shared" si="6"/>
        <v>0</v>
      </c>
      <c r="AM40" s="43">
        <f t="shared" si="6"/>
        <v>0</v>
      </c>
      <c r="AT40" s="32">
        <f t="shared" si="7"/>
        <v>0</v>
      </c>
      <c r="AV40" s="23">
        <v>1</v>
      </c>
      <c r="AW40" s="23">
        <v>4</v>
      </c>
      <c r="AX40" s="23">
        <f t="shared" si="8"/>
        <v>9</v>
      </c>
    </row>
    <row r="41" spans="2:50" ht="15" hidden="1" customHeight="1" x14ac:dyDescent="0.3">
      <c r="B41" s="15"/>
      <c r="C41" s="40" t="s">
        <v>22</v>
      </c>
      <c r="D41" s="34" t="s">
        <v>2</v>
      </c>
      <c r="E41" s="35" t="s">
        <v>2</v>
      </c>
      <c r="F41" s="41">
        <v>0</v>
      </c>
      <c r="G41" s="42">
        <v>0</v>
      </c>
      <c r="H41" s="43">
        <v>0</v>
      </c>
      <c r="I41" s="155">
        <v>0</v>
      </c>
      <c r="J41" s="155">
        <v>0</v>
      </c>
      <c r="K41" s="155">
        <v>0</v>
      </c>
      <c r="L41" s="41">
        <v>0</v>
      </c>
      <c r="M41" s="42">
        <v>0</v>
      </c>
      <c r="N41" s="43">
        <v>0</v>
      </c>
      <c r="O41" s="41"/>
      <c r="P41" s="42"/>
      <c r="Q41" s="43"/>
      <c r="R41" s="41"/>
      <c r="S41" s="42"/>
      <c r="T41" s="43"/>
      <c r="U41" s="41"/>
      <c r="V41" s="42"/>
      <c r="W41" s="43"/>
      <c r="X41" s="41"/>
      <c r="Y41" s="42"/>
      <c r="Z41" s="153"/>
      <c r="AA41" s="154">
        <v>0</v>
      </c>
      <c r="AB41" s="42">
        <v>0</v>
      </c>
      <c r="AC41" s="43">
        <v>0</v>
      </c>
      <c r="AD41" s="41">
        <v>0</v>
      </c>
      <c r="AE41" s="42">
        <v>0</v>
      </c>
      <c r="AF41" s="43">
        <v>0</v>
      </c>
      <c r="AG41" s="41">
        <v>0</v>
      </c>
      <c r="AH41" s="42">
        <v>0</v>
      </c>
      <c r="AI41" s="43">
        <v>0</v>
      </c>
      <c r="AK41" s="41">
        <f t="shared" si="6"/>
        <v>0</v>
      </c>
      <c r="AL41" s="42">
        <f t="shared" si="6"/>
        <v>0</v>
      </c>
      <c r="AM41" s="43">
        <f t="shared" si="6"/>
        <v>0</v>
      </c>
      <c r="AT41" s="32">
        <f t="shared" si="7"/>
        <v>0</v>
      </c>
      <c r="AV41" s="23">
        <v>1</v>
      </c>
      <c r="AW41" s="23">
        <v>4</v>
      </c>
      <c r="AX41" s="23">
        <f t="shared" si="8"/>
        <v>10</v>
      </c>
    </row>
    <row r="42" spans="2:50" ht="15" customHeight="1" x14ac:dyDescent="0.3">
      <c r="B42" s="15"/>
      <c r="C42" s="40" t="s">
        <v>23</v>
      </c>
      <c r="D42" s="34" t="s">
        <v>208</v>
      </c>
      <c r="E42" s="35" t="s">
        <v>209</v>
      </c>
      <c r="F42" s="41">
        <v>633427</v>
      </c>
      <c r="G42" s="42">
        <v>678099</v>
      </c>
      <c r="H42" s="43">
        <v>726070</v>
      </c>
      <c r="I42" s="96">
        <v>506890</v>
      </c>
      <c r="J42" s="42">
        <v>526883</v>
      </c>
      <c r="K42" s="97">
        <v>549602</v>
      </c>
      <c r="L42" s="41">
        <v>0</v>
      </c>
      <c r="M42" s="42">
        <v>0</v>
      </c>
      <c r="N42" s="43">
        <v>0</v>
      </c>
      <c r="O42" s="41"/>
      <c r="P42" s="42"/>
      <c r="Q42" s="43"/>
      <c r="R42" s="41"/>
      <c r="S42" s="42"/>
      <c r="T42" s="43"/>
      <c r="U42" s="41"/>
      <c r="V42" s="42"/>
      <c r="W42" s="43"/>
      <c r="X42" s="41"/>
      <c r="Y42" s="42"/>
      <c r="Z42" s="153"/>
      <c r="AA42" s="154">
        <v>0</v>
      </c>
      <c r="AB42" s="42">
        <v>0</v>
      </c>
      <c r="AC42" s="43">
        <v>0</v>
      </c>
      <c r="AD42" s="41">
        <v>0</v>
      </c>
      <c r="AE42" s="42">
        <v>0</v>
      </c>
      <c r="AF42" s="43">
        <v>0</v>
      </c>
      <c r="AG42" s="41">
        <v>0</v>
      </c>
      <c r="AH42" s="42">
        <v>0</v>
      </c>
      <c r="AI42" s="43">
        <v>0</v>
      </c>
      <c r="AK42" s="41">
        <f t="shared" si="6"/>
        <v>1140317</v>
      </c>
      <c r="AL42" s="42">
        <f t="shared" si="6"/>
        <v>1204982</v>
      </c>
      <c r="AM42" s="43">
        <f t="shared" si="6"/>
        <v>1275672</v>
      </c>
      <c r="AT42" s="32">
        <f t="shared" si="7"/>
        <v>1</v>
      </c>
      <c r="AV42" s="23">
        <v>1</v>
      </c>
      <c r="AW42" s="23">
        <v>5</v>
      </c>
      <c r="AX42" s="23">
        <f t="shared" si="8"/>
        <v>1</v>
      </c>
    </row>
    <row r="43" spans="2:50" ht="15" customHeight="1" x14ac:dyDescent="0.3">
      <c r="B43" s="15"/>
      <c r="C43" s="50" t="str">
        <f>IF(LEN(E42)&lt;1,"","Total: " &amp; LEFT(E42,LEN(E42)-21) &amp; "Municipalities")</f>
        <v>Total: Amathole Municipalities</v>
      </c>
      <c r="D43" s="51"/>
      <c r="E43" s="52"/>
      <c r="F43" s="53">
        <f t="shared" ref="F43:N43" si="9">SUM(F32:F42)</f>
        <v>1775407</v>
      </c>
      <c r="G43" s="54">
        <f t="shared" si="9"/>
        <v>1804367</v>
      </c>
      <c r="H43" s="55">
        <f t="shared" si="9"/>
        <v>1803568</v>
      </c>
      <c r="I43" s="63">
        <f t="shared" si="9"/>
        <v>506890</v>
      </c>
      <c r="J43" s="54">
        <f t="shared" si="9"/>
        <v>526883</v>
      </c>
      <c r="K43" s="64">
        <f t="shared" si="9"/>
        <v>549602</v>
      </c>
      <c r="L43" s="53">
        <f t="shared" si="9"/>
        <v>54555</v>
      </c>
      <c r="M43" s="54">
        <f t="shared" si="9"/>
        <v>56776</v>
      </c>
      <c r="N43" s="55">
        <f t="shared" si="9"/>
        <v>59054</v>
      </c>
      <c r="O43" s="53">
        <f t="shared" ref="O43:AI43" si="10">SUM(O32:O42)</f>
        <v>0</v>
      </c>
      <c r="P43" s="54">
        <f t="shared" si="10"/>
        <v>0</v>
      </c>
      <c r="Q43" s="55">
        <f t="shared" si="10"/>
        <v>0</v>
      </c>
      <c r="R43" s="53">
        <f t="shared" si="10"/>
        <v>0</v>
      </c>
      <c r="S43" s="54">
        <f t="shared" si="10"/>
        <v>0</v>
      </c>
      <c r="T43" s="55">
        <f t="shared" si="10"/>
        <v>0</v>
      </c>
      <c r="U43" s="53">
        <f t="shared" si="10"/>
        <v>0</v>
      </c>
      <c r="V43" s="54">
        <f t="shared" si="10"/>
        <v>0</v>
      </c>
      <c r="W43" s="55">
        <f t="shared" si="10"/>
        <v>0</v>
      </c>
      <c r="X43" s="53">
        <f t="shared" si="10"/>
        <v>0</v>
      </c>
      <c r="Y43" s="54">
        <f t="shared" si="10"/>
        <v>0</v>
      </c>
      <c r="Z43" s="158">
        <f t="shared" si="10"/>
        <v>0</v>
      </c>
      <c r="AA43" s="159">
        <f t="shared" si="10"/>
        <v>383659.45432891964</v>
      </c>
      <c r="AB43" s="54">
        <f t="shared" si="10"/>
        <v>249767.56518257014</v>
      </c>
      <c r="AC43" s="55">
        <f t="shared" si="10"/>
        <v>0</v>
      </c>
      <c r="AD43" s="53">
        <f t="shared" si="10"/>
        <v>416592.17847351724</v>
      </c>
      <c r="AE43" s="54">
        <f t="shared" si="10"/>
        <v>261506.64074615089</v>
      </c>
      <c r="AF43" s="55">
        <f t="shared" si="10"/>
        <v>0</v>
      </c>
      <c r="AG43" s="53">
        <f t="shared" si="10"/>
        <v>452534.21137778577</v>
      </c>
      <c r="AH43" s="54">
        <f t="shared" si="10"/>
        <v>273535.94622047385</v>
      </c>
      <c r="AI43" s="55">
        <f t="shared" si="10"/>
        <v>0</v>
      </c>
      <c r="AK43" s="53">
        <f>SUM(AK32:AK42)</f>
        <v>2336852</v>
      </c>
      <c r="AL43" s="54">
        <f>SUM(AL32:AL42)</f>
        <v>2388026</v>
      </c>
      <c r="AM43" s="55">
        <f>SUM(AM32:AM42)</f>
        <v>2412224</v>
      </c>
      <c r="AT43" s="32">
        <f>IF(SUM(AT32:AT42)=0,0,1)</f>
        <v>1</v>
      </c>
    </row>
    <row r="44" spans="2:50" ht="15" customHeight="1" x14ac:dyDescent="0.3">
      <c r="B44" s="15"/>
      <c r="C44" s="40"/>
      <c r="D44" s="34"/>
      <c r="E44" s="35"/>
      <c r="F44" s="41"/>
      <c r="G44" s="42"/>
      <c r="H44" s="43"/>
      <c r="I44" s="96"/>
      <c r="J44" s="42"/>
      <c r="K44" s="97"/>
      <c r="L44" s="41"/>
      <c r="M44" s="42"/>
      <c r="N44" s="43"/>
      <c r="O44" s="41"/>
      <c r="P44" s="42"/>
      <c r="Q44" s="43"/>
      <c r="R44" s="41"/>
      <c r="S44" s="42"/>
      <c r="T44" s="43"/>
      <c r="U44" s="41"/>
      <c r="V44" s="42"/>
      <c r="W44" s="43"/>
      <c r="X44" s="41"/>
      <c r="Y44" s="42"/>
      <c r="Z44" s="153"/>
      <c r="AA44" s="154"/>
      <c r="AB44" s="42"/>
      <c r="AC44" s="43"/>
      <c r="AD44" s="41"/>
      <c r="AE44" s="42"/>
      <c r="AF44" s="43"/>
      <c r="AG44" s="41"/>
      <c r="AH44" s="42"/>
      <c r="AI44" s="43"/>
      <c r="AK44" s="41"/>
      <c r="AL44" s="42"/>
      <c r="AM44" s="43"/>
      <c r="AT44" s="32">
        <f>IF(AT43=0,0,1)</f>
        <v>1</v>
      </c>
    </row>
    <row r="45" spans="2:50" ht="15" customHeight="1" x14ac:dyDescent="0.3">
      <c r="B45" s="15"/>
      <c r="C45" s="40" t="s">
        <v>22</v>
      </c>
      <c r="D45" s="34" t="s">
        <v>672</v>
      </c>
      <c r="E45" s="35" t="s">
        <v>872</v>
      </c>
      <c r="F45" s="41">
        <v>53378</v>
      </c>
      <c r="G45" s="42">
        <v>54704</v>
      </c>
      <c r="H45" s="43">
        <v>55276</v>
      </c>
      <c r="I45" s="96">
        <v>0</v>
      </c>
      <c r="J45" s="42">
        <v>0</v>
      </c>
      <c r="K45" s="97">
        <v>0</v>
      </c>
      <c r="L45" s="41">
        <v>4118</v>
      </c>
      <c r="M45" s="42">
        <v>4286</v>
      </c>
      <c r="N45" s="43">
        <v>4459</v>
      </c>
      <c r="O45" s="41"/>
      <c r="P45" s="42"/>
      <c r="Q45" s="43"/>
      <c r="R45" s="41"/>
      <c r="S45" s="42"/>
      <c r="T45" s="43"/>
      <c r="U45" s="41"/>
      <c r="V45" s="42"/>
      <c r="W45" s="43"/>
      <c r="X45" s="41"/>
      <c r="Y45" s="42"/>
      <c r="Z45" s="153"/>
      <c r="AA45" s="154">
        <v>26282.157373863203</v>
      </c>
      <c r="AB45" s="42">
        <v>17110.044809131989</v>
      </c>
      <c r="AC45" s="43">
        <v>0</v>
      </c>
      <c r="AD45" s="41">
        <v>28538.176426573129</v>
      </c>
      <c r="AE45" s="42">
        <v>17914.216915161189</v>
      </c>
      <c r="AF45" s="43">
        <v>0</v>
      </c>
      <c r="AG45" s="41">
        <v>31000.344775268892</v>
      </c>
      <c r="AH45" s="42">
        <v>18738.270893258603</v>
      </c>
      <c r="AI45" s="43">
        <v>0</v>
      </c>
      <c r="AK45" s="41">
        <f t="shared" ref="AK45:AM55" si="11">F45+I45+L45+O45+R45+U45+X45</f>
        <v>57496</v>
      </c>
      <c r="AL45" s="42">
        <f t="shared" si="11"/>
        <v>58990</v>
      </c>
      <c r="AM45" s="43">
        <f t="shared" si="11"/>
        <v>59735</v>
      </c>
      <c r="AT45" s="32">
        <f>IF(LEN(E45)&lt;2,0,1)</f>
        <v>1</v>
      </c>
      <c r="AV45" s="23">
        <v>1</v>
      </c>
      <c r="AW45" s="23">
        <v>6</v>
      </c>
      <c r="AX45" s="23">
        <v>1</v>
      </c>
    </row>
    <row r="46" spans="2:50" ht="15" customHeight="1" x14ac:dyDescent="0.3">
      <c r="B46" s="15"/>
      <c r="C46" s="40" t="s">
        <v>22</v>
      </c>
      <c r="D46" s="34" t="s">
        <v>673</v>
      </c>
      <c r="E46" s="35" t="s">
        <v>873</v>
      </c>
      <c r="F46" s="41">
        <v>198734</v>
      </c>
      <c r="G46" s="42">
        <v>196049</v>
      </c>
      <c r="H46" s="43">
        <v>187628</v>
      </c>
      <c r="I46" s="96">
        <v>0</v>
      </c>
      <c r="J46" s="42">
        <v>0</v>
      </c>
      <c r="K46" s="97">
        <v>0</v>
      </c>
      <c r="L46" s="41">
        <v>9609</v>
      </c>
      <c r="M46" s="42">
        <v>10002</v>
      </c>
      <c r="N46" s="43">
        <v>10404</v>
      </c>
      <c r="O46" s="41"/>
      <c r="P46" s="42"/>
      <c r="Q46" s="43"/>
      <c r="R46" s="41"/>
      <c r="S46" s="42"/>
      <c r="T46" s="43"/>
      <c r="U46" s="41"/>
      <c r="V46" s="42"/>
      <c r="W46" s="43"/>
      <c r="X46" s="41"/>
      <c r="Y46" s="42"/>
      <c r="Z46" s="153"/>
      <c r="AA46" s="154">
        <v>67178.929874819369</v>
      </c>
      <c r="AB46" s="42">
        <v>43734.404449262307</v>
      </c>
      <c r="AC46" s="43">
        <v>0</v>
      </c>
      <c r="AD46" s="41">
        <v>72945.463557057155</v>
      </c>
      <c r="AE46" s="42">
        <v>45789.921458377627</v>
      </c>
      <c r="AF46" s="43">
        <v>0</v>
      </c>
      <c r="AG46" s="41">
        <v>79238.928453569941</v>
      </c>
      <c r="AH46" s="42">
        <v>47896.257845462998</v>
      </c>
      <c r="AI46" s="43">
        <v>0</v>
      </c>
      <c r="AK46" s="41">
        <f t="shared" si="11"/>
        <v>208343</v>
      </c>
      <c r="AL46" s="42">
        <f t="shared" si="11"/>
        <v>206051</v>
      </c>
      <c r="AM46" s="43">
        <f t="shared" si="11"/>
        <v>198032</v>
      </c>
      <c r="AT46" s="32">
        <f t="shared" ref="AT46:AT55" si="12">IF(LEN(E46)&lt;2,0,1)</f>
        <v>1</v>
      </c>
      <c r="AV46" s="23">
        <v>1</v>
      </c>
      <c r="AW46" s="23">
        <v>6</v>
      </c>
      <c r="AX46" s="23">
        <f>IF(AW46=AW45,AX45+1,1)</f>
        <v>2</v>
      </c>
    </row>
    <row r="47" spans="2:50" ht="15" customHeight="1" x14ac:dyDescent="0.3">
      <c r="B47" s="15"/>
      <c r="C47" s="40" t="s">
        <v>22</v>
      </c>
      <c r="D47" s="34" t="s">
        <v>674</v>
      </c>
      <c r="E47" s="35" t="s">
        <v>874</v>
      </c>
      <c r="F47" s="41">
        <v>154109</v>
      </c>
      <c r="G47" s="42">
        <v>151871</v>
      </c>
      <c r="H47" s="43">
        <v>145138</v>
      </c>
      <c r="I47" s="96">
        <v>0</v>
      </c>
      <c r="J47" s="42">
        <v>0</v>
      </c>
      <c r="K47" s="97">
        <v>0</v>
      </c>
      <c r="L47" s="41">
        <v>7779</v>
      </c>
      <c r="M47" s="42">
        <v>8096</v>
      </c>
      <c r="N47" s="43">
        <v>8422</v>
      </c>
      <c r="O47" s="41"/>
      <c r="P47" s="42"/>
      <c r="Q47" s="43"/>
      <c r="R47" s="41"/>
      <c r="S47" s="42"/>
      <c r="T47" s="43"/>
      <c r="U47" s="41"/>
      <c r="V47" s="42"/>
      <c r="W47" s="43"/>
      <c r="X47" s="41"/>
      <c r="Y47" s="42"/>
      <c r="Z47" s="153"/>
      <c r="AA47" s="154">
        <v>50292.718475004054</v>
      </c>
      <c r="AB47" s="42">
        <v>32741.249298511964</v>
      </c>
      <c r="AC47" s="43">
        <v>0</v>
      </c>
      <c r="AD47" s="41">
        <v>54609.766329112841</v>
      </c>
      <c r="AE47" s="42">
        <v>34280.088015542024</v>
      </c>
      <c r="AF47" s="43">
        <v>0</v>
      </c>
      <c r="AG47" s="41">
        <v>59321.295060851051</v>
      </c>
      <c r="AH47" s="42">
        <v>35856.972064256952</v>
      </c>
      <c r="AI47" s="43">
        <v>0</v>
      </c>
      <c r="AK47" s="41">
        <f t="shared" si="11"/>
        <v>161888</v>
      </c>
      <c r="AL47" s="42">
        <f t="shared" si="11"/>
        <v>159967</v>
      </c>
      <c r="AM47" s="43">
        <f t="shared" si="11"/>
        <v>153560</v>
      </c>
      <c r="AT47" s="32">
        <f t="shared" si="12"/>
        <v>1</v>
      </c>
      <c r="AV47" s="23">
        <v>1</v>
      </c>
      <c r="AW47" s="23">
        <v>6</v>
      </c>
      <c r="AX47" s="23">
        <f t="shared" ref="AX47:AX55" si="13">IF(AW47=AW46,AX46+1,1)</f>
        <v>3</v>
      </c>
    </row>
    <row r="48" spans="2:50" ht="15" customHeight="1" x14ac:dyDescent="0.3">
      <c r="B48" s="15"/>
      <c r="C48" s="40" t="s">
        <v>22</v>
      </c>
      <c r="D48" s="34" t="s">
        <v>675</v>
      </c>
      <c r="E48" s="35" t="s">
        <v>878</v>
      </c>
      <c r="F48" s="41">
        <v>184597</v>
      </c>
      <c r="G48" s="42">
        <v>182096</v>
      </c>
      <c r="H48" s="43">
        <v>174269</v>
      </c>
      <c r="I48" s="96">
        <v>0</v>
      </c>
      <c r="J48" s="42">
        <v>0</v>
      </c>
      <c r="K48" s="97">
        <v>0</v>
      </c>
      <c r="L48" s="41">
        <v>9496</v>
      </c>
      <c r="M48" s="42">
        <v>9886</v>
      </c>
      <c r="N48" s="43">
        <v>10286</v>
      </c>
      <c r="O48" s="41"/>
      <c r="P48" s="42"/>
      <c r="Q48" s="43"/>
      <c r="R48" s="41"/>
      <c r="S48" s="42"/>
      <c r="T48" s="43"/>
      <c r="U48" s="41"/>
      <c r="V48" s="42"/>
      <c r="W48" s="43"/>
      <c r="X48" s="41"/>
      <c r="Y48" s="42"/>
      <c r="Z48" s="153"/>
      <c r="AA48" s="154">
        <v>61978.772236948418</v>
      </c>
      <c r="AB48" s="42">
        <v>40349.030526838236</v>
      </c>
      <c r="AC48" s="43">
        <v>0</v>
      </c>
      <c r="AD48" s="41">
        <v>67298.932566297037</v>
      </c>
      <c r="AE48" s="42">
        <v>42245.434961599625</v>
      </c>
      <c r="AF48" s="43">
        <v>0</v>
      </c>
      <c r="AG48" s="41">
        <v>73105.23564568568</v>
      </c>
      <c r="AH48" s="42">
        <v>44188.724969833209</v>
      </c>
      <c r="AI48" s="43">
        <v>0</v>
      </c>
      <c r="AK48" s="41">
        <f t="shared" si="11"/>
        <v>194093</v>
      </c>
      <c r="AL48" s="42">
        <f t="shared" si="11"/>
        <v>191982</v>
      </c>
      <c r="AM48" s="43">
        <f t="shared" si="11"/>
        <v>184555</v>
      </c>
      <c r="AT48" s="32">
        <f t="shared" si="12"/>
        <v>1</v>
      </c>
      <c r="AV48" s="23">
        <v>1</v>
      </c>
      <c r="AW48" s="23">
        <v>6</v>
      </c>
      <c r="AX48" s="23">
        <f t="shared" si="13"/>
        <v>4</v>
      </c>
    </row>
    <row r="49" spans="2:50" ht="15" customHeight="1" x14ac:dyDescent="0.3">
      <c r="B49" s="15"/>
      <c r="C49" s="40" t="s">
        <v>22</v>
      </c>
      <c r="D49" s="34" t="s">
        <v>676</v>
      </c>
      <c r="E49" s="35" t="s">
        <v>880</v>
      </c>
      <c r="F49" s="41">
        <v>84957</v>
      </c>
      <c r="G49" s="42">
        <v>83924</v>
      </c>
      <c r="H49" s="43">
        <v>80519</v>
      </c>
      <c r="I49" s="96">
        <v>0</v>
      </c>
      <c r="J49" s="42">
        <v>0</v>
      </c>
      <c r="K49" s="97">
        <v>0</v>
      </c>
      <c r="L49" s="41">
        <v>3919</v>
      </c>
      <c r="M49" s="42">
        <v>4078</v>
      </c>
      <c r="N49" s="43">
        <v>4241</v>
      </c>
      <c r="O49" s="41"/>
      <c r="P49" s="42"/>
      <c r="Q49" s="43"/>
      <c r="R49" s="41"/>
      <c r="S49" s="42"/>
      <c r="T49" s="43"/>
      <c r="U49" s="41"/>
      <c r="V49" s="42"/>
      <c r="W49" s="43"/>
      <c r="X49" s="41"/>
      <c r="Y49" s="42"/>
      <c r="Z49" s="153"/>
      <c r="AA49" s="154">
        <v>26019.813565551158</v>
      </c>
      <c r="AB49" s="42">
        <v>16939.255392884093</v>
      </c>
      <c r="AC49" s="43">
        <v>0</v>
      </c>
      <c r="AD49" s="41">
        <v>28253.313438366778</v>
      </c>
      <c r="AE49" s="42">
        <v>17735.400396349643</v>
      </c>
      <c r="AF49" s="43">
        <v>0</v>
      </c>
      <c r="AG49" s="41">
        <v>30690.90486165593</v>
      </c>
      <c r="AH49" s="42">
        <v>18551.228814581726</v>
      </c>
      <c r="AI49" s="43">
        <v>0</v>
      </c>
      <c r="AK49" s="41">
        <f t="shared" si="11"/>
        <v>88876</v>
      </c>
      <c r="AL49" s="42">
        <f t="shared" si="11"/>
        <v>88002</v>
      </c>
      <c r="AM49" s="43">
        <f t="shared" si="11"/>
        <v>84760</v>
      </c>
      <c r="AT49" s="32">
        <f t="shared" si="12"/>
        <v>1</v>
      </c>
      <c r="AV49" s="23">
        <v>1</v>
      </c>
      <c r="AW49" s="23">
        <v>6</v>
      </c>
      <c r="AX49" s="23">
        <f t="shared" si="13"/>
        <v>5</v>
      </c>
    </row>
    <row r="50" spans="2:50" ht="15" customHeight="1" x14ac:dyDescent="0.3">
      <c r="B50" s="15"/>
      <c r="C50" s="40" t="s">
        <v>22</v>
      </c>
      <c r="D50" s="34" t="s">
        <v>677</v>
      </c>
      <c r="E50" s="35" t="s">
        <v>877</v>
      </c>
      <c r="F50" s="41">
        <v>243341</v>
      </c>
      <c r="G50" s="42">
        <v>244771</v>
      </c>
      <c r="H50" s="43">
        <v>240940</v>
      </c>
      <c r="I50" s="96">
        <v>0</v>
      </c>
      <c r="J50" s="42">
        <v>0</v>
      </c>
      <c r="K50" s="97">
        <v>0</v>
      </c>
      <c r="L50" s="41">
        <v>0</v>
      </c>
      <c r="M50" s="42">
        <v>0</v>
      </c>
      <c r="N50" s="43">
        <v>0</v>
      </c>
      <c r="O50" s="41"/>
      <c r="P50" s="42"/>
      <c r="Q50" s="43"/>
      <c r="R50" s="41"/>
      <c r="S50" s="42"/>
      <c r="T50" s="43"/>
      <c r="U50" s="41"/>
      <c r="V50" s="42"/>
      <c r="W50" s="43"/>
      <c r="X50" s="41"/>
      <c r="Y50" s="42"/>
      <c r="Z50" s="153"/>
      <c r="AA50" s="154">
        <v>105691.38626664931</v>
      </c>
      <c r="AB50" s="42">
        <v>68806.541610622502</v>
      </c>
      <c r="AC50" s="43">
        <v>0</v>
      </c>
      <c r="AD50" s="41">
        <v>114763.76863363141</v>
      </c>
      <c r="AE50" s="42">
        <v>72040.449066321744</v>
      </c>
      <c r="AF50" s="43">
        <v>0</v>
      </c>
      <c r="AG50" s="41">
        <v>124665.16227851967</v>
      </c>
      <c r="AH50" s="42">
        <v>75354.309723372528</v>
      </c>
      <c r="AI50" s="43">
        <v>0</v>
      </c>
      <c r="AK50" s="41">
        <f t="shared" si="11"/>
        <v>243341</v>
      </c>
      <c r="AL50" s="42">
        <f t="shared" si="11"/>
        <v>244771</v>
      </c>
      <c r="AM50" s="43">
        <f t="shared" si="11"/>
        <v>240940</v>
      </c>
      <c r="AT50" s="32">
        <f t="shared" si="12"/>
        <v>1</v>
      </c>
      <c r="AV50" s="23">
        <v>1</v>
      </c>
      <c r="AW50" s="23">
        <v>6</v>
      </c>
      <c r="AX50" s="23">
        <f t="shared" si="13"/>
        <v>6</v>
      </c>
    </row>
    <row r="51" spans="2:50" ht="15" hidden="1" customHeight="1" x14ac:dyDescent="0.3">
      <c r="B51" s="15"/>
      <c r="C51" s="40" t="s">
        <v>22</v>
      </c>
      <c r="D51" s="34" t="s">
        <v>2</v>
      </c>
      <c r="E51" s="35" t="s">
        <v>2</v>
      </c>
      <c r="F51" s="41">
        <v>0</v>
      </c>
      <c r="G51" s="42">
        <v>0</v>
      </c>
      <c r="H51" s="43">
        <v>0</v>
      </c>
      <c r="I51" s="155">
        <v>0</v>
      </c>
      <c r="J51" s="155">
        <v>0</v>
      </c>
      <c r="K51" s="155">
        <v>0</v>
      </c>
      <c r="L51" s="41">
        <v>0</v>
      </c>
      <c r="M51" s="42">
        <v>0</v>
      </c>
      <c r="N51" s="43">
        <v>0</v>
      </c>
      <c r="O51" s="41"/>
      <c r="P51" s="42"/>
      <c r="Q51" s="43"/>
      <c r="R51" s="41"/>
      <c r="S51" s="42"/>
      <c r="T51" s="43"/>
      <c r="U51" s="41"/>
      <c r="V51" s="42"/>
      <c r="W51" s="43"/>
      <c r="X51" s="41"/>
      <c r="Y51" s="42"/>
      <c r="Z51" s="153"/>
      <c r="AA51" s="154">
        <v>0</v>
      </c>
      <c r="AB51" s="42">
        <v>0</v>
      </c>
      <c r="AC51" s="43">
        <v>0</v>
      </c>
      <c r="AD51" s="41">
        <v>0</v>
      </c>
      <c r="AE51" s="42">
        <v>0</v>
      </c>
      <c r="AF51" s="43">
        <v>0</v>
      </c>
      <c r="AG51" s="41">
        <v>0</v>
      </c>
      <c r="AH51" s="42">
        <v>0</v>
      </c>
      <c r="AI51" s="43">
        <v>0</v>
      </c>
      <c r="AK51" s="41">
        <f t="shared" si="11"/>
        <v>0</v>
      </c>
      <c r="AL51" s="42">
        <f t="shared" si="11"/>
        <v>0</v>
      </c>
      <c r="AM51" s="43">
        <f t="shared" si="11"/>
        <v>0</v>
      </c>
      <c r="AT51" s="32">
        <f t="shared" si="12"/>
        <v>0</v>
      </c>
      <c r="AV51" s="23">
        <v>1</v>
      </c>
      <c r="AW51" s="23">
        <v>6</v>
      </c>
      <c r="AX51" s="23">
        <f t="shared" si="13"/>
        <v>7</v>
      </c>
    </row>
    <row r="52" spans="2:50" ht="15" hidden="1" customHeight="1" x14ac:dyDescent="0.3">
      <c r="B52" s="15"/>
      <c r="C52" s="40" t="s">
        <v>22</v>
      </c>
      <c r="D52" s="34" t="s">
        <v>2</v>
      </c>
      <c r="E52" s="35" t="s">
        <v>2</v>
      </c>
      <c r="F52" s="41">
        <v>0</v>
      </c>
      <c r="G52" s="42">
        <v>0</v>
      </c>
      <c r="H52" s="43">
        <v>0</v>
      </c>
      <c r="I52" s="155">
        <v>0</v>
      </c>
      <c r="J52" s="155">
        <v>0</v>
      </c>
      <c r="K52" s="155">
        <v>0</v>
      </c>
      <c r="L52" s="41">
        <v>0</v>
      </c>
      <c r="M52" s="42">
        <v>0</v>
      </c>
      <c r="N52" s="43">
        <v>0</v>
      </c>
      <c r="O52" s="41"/>
      <c r="P52" s="42"/>
      <c r="Q52" s="43"/>
      <c r="R52" s="41"/>
      <c r="S52" s="42"/>
      <c r="T52" s="43"/>
      <c r="U52" s="41"/>
      <c r="V52" s="42"/>
      <c r="W52" s="43"/>
      <c r="X52" s="41"/>
      <c r="Y52" s="42"/>
      <c r="Z52" s="153"/>
      <c r="AA52" s="154">
        <v>0</v>
      </c>
      <c r="AB52" s="42">
        <v>0</v>
      </c>
      <c r="AC52" s="43">
        <v>0</v>
      </c>
      <c r="AD52" s="41">
        <v>0</v>
      </c>
      <c r="AE52" s="42">
        <v>0</v>
      </c>
      <c r="AF52" s="43">
        <v>0</v>
      </c>
      <c r="AG52" s="41">
        <v>0</v>
      </c>
      <c r="AH52" s="42">
        <v>0</v>
      </c>
      <c r="AI52" s="43">
        <v>0</v>
      </c>
      <c r="AK52" s="41">
        <f t="shared" si="11"/>
        <v>0</v>
      </c>
      <c r="AL52" s="42">
        <f t="shared" si="11"/>
        <v>0</v>
      </c>
      <c r="AM52" s="43">
        <f t="shared" si="11"/>
        <v>0</v>
      </c>
      <c r="AT52" s="32">
        <f t="shared" si="12"/>
        <v>0</v>
      </c>
      <c r="AV52" s="23">
        <v>1</v>
      </c>
      <c r="AW52" s="23">
        <v>6</v>
      </c>
      <c r="AX52" s="23">
        <f t="shared" si="13"/>
        <v>8</v>
      </c>
    </row>
    <row r="53" spans="2:50" ht="15" hidden="1" customHeight="1" x14ac:dyDescent="0.3">
      <c r="B53" s="15"/>
      <c r="C53" s="40" t="s">
        <v>22</v>
      </c>
      <c r="D53" s="34" t="s">
        <v>2</v>
      </c>
      <c r="E53" s="35" t="s">
        <v>2</v>
      </c>
      <c r="F53" s="41">
        <v>0</v>
      </c>
      <c r="G53" s="42">
        <v>0</v>
      </c>
      <c r="H53" s="43">
        <v>0</v>
      </c>
      <c r="I53" s="155">
        <v>0</v>
      </c>
      <c r="J53" s="155">
        <v>0</v>
      </c>
      <c r="K53" s="155">
        <v>0</v>
      </c>
      <c r="L53" s="41">
        <v>0</v>
      </c>
      <c r="M53" s="42">
        <v>0</v>
      </c>
      <c r="N53" s="43">
        <v>0</v>
      </c>
      <c r="O53" s="41"/>
      <c r="P53" s="42"/>
      <c r="Q53" s="43"/>
      <c r="R53" s="41"/>
      <c r="S53" s="42"/>
      <c r="T53" s="43"/>
      <c r="U53" s="41"/>
      <c r="V53" s="42"/>
      <c r="W53" s="43"/>
      <c r="X53" s="41"/>
      <c r="Y53" s="42"/>
      <c r="Z53" s="153"/>
      <c r="AA53" s="154">
        <v>0</v>
      </c>
      <c r="AB53" s="42">
        <v>0</v>
      </c>
      <c r="AC53" s="43">
        <v>0</v>
      </c>
      <c r="AD53" s="41">
        <v>0</v>
      </c>
      <c r="AE53" s="42">
        <v>0</v>
      </c>
      <c r="AF53" s="43">
        <v>0</v>
      </c>
      <c r="AG53" s="41">
        <v>0</v>
      </c>
      <c r="AH53" s="42">
        <v>0</v>
      </c>
      <c r="AI53" s="43">
        <v>0</v>
      </c>
      <c r="AK53" s="41">
        <f t="shared" si="11"/>
        <v>0</v>
      </c>
      <c r="AL53" s="42">
        <f t="shared" si="11"/>
        <v>0</v>
      </c>
      <c r="AM53" s="43">
        <f t="shared" si="11"/>
        <v>0</v>
      </c>
      <c r="AT53" s="32">
        <f t="shared" si="12"/>
        <v>0</v>
      </c>
      <c r="AV53" s="23">
        <v>1</v>
      </c>
      <c r="AW53" s="23">
        <v>6</v>
      </c>
      <c r="AX53" s="23">
        <f t="shared" si="13"/>
        <v>9</v>
      </c>
    </row>
    <row r="54" spans="2:50" ht="15" hidden="1" customHeight="1" x14ac:dyDescent="0.3">
      <c r="B54" s="15"/>
      <c r="C54" s="40" t="s">
        <v>22</v>
      </c>
      <c r="D54" s="34" t="s">
        <v>2</v>
      </c>
      <c r="E54" s="35" t="s">
        <v>2</v>
      </c>
      <c r="F54" s="41">
        <v>0</v>
      </c>
      <c r="G54" s="42">
        <v>0</v>
      </c>
      <c r="H54" s="43">
        <v>0</v>
      </c>
      <c r="I54" s="155">
        <v>0</v>
      </c>
      <c r="J54" s="155">
        <v>0</v>
      </c>
      <c r="K54" s="155">
        <v>0</v>
      </c>
      <c r="L54" s="41">
        <v>0</v>
      </c>
      <c r="M54" s="42">
        <v>0</v>
      </c>
      <c r="N54" s="43">
        <v>0</v>
      </c>
      <c r="O54" s="41"/>
      <c r="P54" s="42"/>
      <c r="Q54" s="43"/>
      <c r="R54" s="41"/>
      <c r="S54" s="42"/>
      <c r="T54" s="43"/>
      <c r="U54" s="41"/>
      <c r="V54" s="42"/>
      <c r="W54" s="43"/>
      <c r="X54" s="41"/>
      <c r="Y54" s="42"/>
      <c r="Z54" s="153"/>
      <c r="AA54" s="154">
        <v>0</v>
      </c>
      <c r="AB54" s="42">
        <v>0</v>
      </c>
      <c r="AC54" s="43">
        <v>0</v>
      </c>
      <c r="AD54" s="41">
        <v>0</v>
      </c>
      <c r="AE54" s="42">
        <v>0</v>
      </c>
      <c r="AF54" s="43">
        <v>0</v>
      </c>
      <c r="AG54" s="41">
        <v>0</v>
      </c>
      <c r="AH54" s="42">
        <v>0</v>
      </c>
      <c r="AI54" s="43">
        <v>0</v>
      </c>
      <c r="AK54" s="41">
        <f t="shared" si="11"/>
        <v>0</v>
      </c>
      <c r="AL54" s="42">
        <f t="shared" si="11"/>
        <v>0</v>
      </c>
      <c r="AM54" s="43">
        <f t="shared" si="11"/>
        <v>0</v>
      </c>
      <c r="AT54" s="32">
        <f t="shared" si="12"/>
        <v>0</v>
      </c>
      <c r="AV54" s="23">
        <v>1</v>
      </c>
      <c r="AW54" s="23">
        <v>6</v>
      </c>
      <c r="AX54" s="23">
        <f t="shared" si="13"/>
        <v>10</v>
      </c>
    </row>
    <row r="55" spans="2:50" ht="15" customHeight="1" x14ac:dyDescent="0.3">
      <c r="B55" s="15"/>
      <c r="C55" s="40" t="s">
        <v>23</v>
      </c>
      <c r="D55" s="34" t="s">
        <v>218</v>
      </c>
      <c r="E55" s="35" t="s">
        <v>219</v>
      </c>
      <c r="F55" s="41">
        <v>619817</v>
      </c>
      <c r="G55" s="42">
        <v>656771</v>
      </c>
      <c r="H55" s="43">
        <v>694420</v>
      </c>
      <c r="I55" s="96">
        <v>117149</v>
      </c>
      <c r="J55" s="42">
        <v>121770</v>
      </c>
      <c r="K55" s="97">
        <v>127020</v>
      </c>
      <c r="L55" s="41">
        <v>0</v>
      </c>
      <c r="M55" s="42">
        <v>0</v>
      </c>
      <c r="N55" s="43">
        <v>0</v>
      </c>
      <c r="O55" s="41"/>
      <c r="P55" s="42"/>
      <c r="Q55" s="43"/>
      <c r="R55" s="41"/>
      <c r="S55" s="42"/>
      <c r="T55" s="43"/>
      <c r="U55" s="41"/>
      <c r="V55" s="42"/>
      <c r="W55" s="43"/>
      <c r="X55" s="41"/>
      <c r="Y55" s="42"/>
      <c r="Z55" s="153"/>
      <c r="AA55" s="154">
        <v>0</v>
      </c>
      <c r="AB55" s="42">
        <v>0</v>
      </c>
      <c r="AC55" s="43">
        <v>0</v>
      </c>
      <c r="AD55" s="41">
        <v>0</v>
      </c>
      <c r="AE55" s="42">
        <v>0</v>
      </c>
      <c r="AF55" s="43">
        <v>0</v>
      </c>
      <c r="AG55" s="41">
        <v>0</v>
      </c>
      <c r="AH55" s="42">
        <v>0</v>
      </c>
      <c r="AI55" s="43">
        <v>0</v>
      </c>
      <c r="AK55" s="41">
        <f t="shared" si="11"/>
        <v>736966</v>
      </c>
      <c r="AL55" s="42">
        <f t="shared" si="11"/>
        <v>778541</v>
      </c>
      <c r="AM55" s="43">
        <f t="shared" si="11"/>
        <v>821440</v>
      </c>
      <c r="AT55" s="32">
        <f t="shared" si="12"/>
        <v>1</v>
      </c>
      <c r="AV55" s="23">
        <v>1</v>
      </c>
      <c r="AW55" s="23">
        <v>7</v>
      </c>
      <c r="AX55" s="23">
        <f t="shared" si="13"/>
        <v>1</v>
      </c>
    </row>
    <row r="56" spans="2:50" ht="15" customHeight="1" x14ac:dyDescent="0.3">
      <c r="B56" s="15"/>
      <c r="C56" s="50" t="str">
        <f>IF(LEN(E55)&lt;1,"","Total: " &amp; LEFT(E55,LEN(E55)-21) &amp; "Municipalities")</f>
        <v>Total: Chris Hani Municipalities</v>
      </c>
      <c r="D56" s="51"/>
      <c r="E56" s="52"/>
      <c r="F56" s="53">
        <f t="shared" ref="F56:N56" si="14">SUM(F45:F55)</f>
        <v>1538933</v>
      </c>
      <c r="G56" s="54">
        <f t="shared" si="14"/>
        <v>1570186</v>
      </c>
      <c r="H56" s="55">
        <f t="shared" si="14"/>
        <v>1578190</v>
      </c>
      <c r="I56" s="63">
        <f t="shared" si="14"/>
        <v>117149</v>
      </c>
      <c r="J56" s="54">
        <f t="shared" si="14"/>
        <v>121770</v>
      </c>
      <c r="K56" s="64">
        <f t="shared" si="14"/>
        <v>127020</v>
      </c>
      <c r="L56" s="53">
        <f t="shared" si="14"/>
        <v>34921</v>
      </c>
      <c r="M56" s="54">
        <f t="shared" si="14"/>
        <v>36348</v>
      </c>
      <c r="N56" s="55">
        <f t="shared" si="14"/>
        <v>37812</v>
      </c>
      <c r="O56" s="53">
        <f t="shared" ref="O56:AI56" si="15">SUM(O45:O55)</f>
        <v>0</v>
      </c>
      <c r="P56" s="54">
        <f t="shared" si="15"/>
        <v>0</v>
      </c>
      <c r="Q56" s="55">
        <f t="shared" si="15"/>
        <v>0</v>
      </c>
      <c r="R56" s="53">
        <f t="shared" si="15"/>
        <v>0</v>
      </c>
      <c r="S56" s="54">
        <f t="shared" si="15"/>
        <v>0</v>
      </c>
      <c r="T56" s="55">
        <f t="shared" si="15"/>
        <v>0</v>
      </c>
      <c r="U56" s="53">
        <f t="shared" si="15"/>
        <v>0</v>
      </c>
      <c r="V56" s="54">
        <f t="shared" si="15"/>
        <v>0</v>
      </c>
      <c r="W56" s="55">
        <f t="shared" si="15"/>
        <v>0</v>
      </c>
      <c r="X56" s="53">
        <f t="shared" si="15"/>
        <v>0</v>
      </c>
      <c r="Y56" s="54">
        <f t="shared" si="15"/>
        <v>0</v>
      </c>
      <c r="Z56" s="158">
        <f t="shared" si="15"/>
        <v>0</v>
      </c>
      <c r="AA56" s="159">
        <f t="shared" si="15"/>
        <v>337443.77779283549</v>
      </c>
      <c r="AB56" s="54">
        <f t="shared" si="15"/>
        <v>219680.52608725108</v>
      </c>
      <c r="AC56" s="55">
        <f t="shared" si="15"/>
        <v>0</v>
      </c>
      <c r="AD56" s="53">
        <f t="shared" si="15"/>
        <v>366409.42095103837</v>
      </c>
      <c r="AE56" s="54">
        <f t="shared" si="15"/>
        <v>230005.51081335184</v>
      </c>
      <c r="AF56" s="55">
        <f t="shared" si="15"/>
        <v>0</v>
      </c>
      <c r="AG56" s="53">
        <f t="shared" si="15"/>
        <v>398021.8710755512</v>
      </c>
      <c r="AH56" s="54">
        <f t="shared" si="15"/>
        <v>240585.76431076601</v>
      </c>
      <c r="AI56" s="55">
        <f t="shared" si="15"/>
        <v>0</v>
      </c>
      <c r="AK56" s="53">
        <f>SUM(AK45:AK55)</f>
        <v>1691003</v>
      </c>
      <c r="AL56" s="54">
        <f>SUM(AL45:AL55)</f>
        <v>1728304</v>
      </c>
      <c r="AM56" s="55">
        <f>SUM(AM45:AM55)</f>
        <v>1743022</v>
      </c>
      <c r="AT56" s="32">
        <f>IF(SUM(AT45:AT55)=0,0,1)</f>
        <v>1</v>
      </c>
    </row>
    <row r="57" spans="2:50" ht="15" customHeight="1" x14ac:dyDescent="0.3">
      <c r="B57" s="15"/>
      <c r="C57" s="40"/>
      <c r="D57" s="34"/>
      <c r="E57" s="35"/>
      <c r="F57" s="41"/>
      <c r="G57" s="42"/>
      <c r="H57" s="43"/>
      <c r="I57" s="96"/>
      <c r="J57" s="42"/>
      <c r="K57" s="97"/>
      <c r="L57" s="41"/>
      <c r="M57" s="42"/>
      <c r="N57" s="43"/>
      <c r="O57" s="41"/>
      <c r="P57" s="42"/>
      <c r="Q57" s="43"/>
      <c r="R57" s="41"/>
      <c r="S57" s="42"/>
      <c r="T57" s="43"/>
      <c r="U57" s="41"/>
      <c r="V57" s="42"/>
      <c r="W57" s="43"/>
      <c r="X57" s="41"/>
      <c r="Y57" s="42"/>
      <c r="Z57" s="153"/>
      <c r="AA57" s="154"/>
      <c r="AB57" s="42"/>
      <c r="AC57" s="43"/>
      <c r="AD57" s="41"/>
      <c r="AE57" s="42"/>
      <c r="AF57" s="43"/>
      <c r="AG57" s="41"/>
      <c r="AH57" s="42"/>
      <c r="AI57" s="43"/>
      <c r="AK57" s="41"/>
      <c r="AL57" s="42"/>
      <c r="AM57" s="43"/>
      <c r="AT57" s="32">
        <f>IF(AT56=0,0,1)</f>
        <v>1</v>
      </c>
    </row>
    <row r="58" spans="2:50" ht="15" customHeight="1" x14ac:dyDescent="0.3">
      <c r="B58" s="15"/>
      <c r="C58" s="40" t="s">
        <v>22</v>
      </c>
      <c r="D58" s="34" t="s">
        <v>678</v>
      </c>
      <c r="E58" s="35" t="s">
        <v>876</v>
      </c>
      <c r="F58" s="41">
        <v>192889</v>
      </c>
      <c r="G58" s="42">
        <v>191241</v>
      </c>
      <c r="H58" s="43">
        <v>184398</v>
      </c>
      <c r="I58" s="96">
        <v>0</v>
      </c>
      <c r="J58" s="42">
        <v>0</v>
      </c>
      <c r="K58" s="97">
        <v>0</v>
      </c>
      <c r="L58" s="41">
        <v>7779</v>
      </c>
      <c r="M58" s="42">
        <v>8096</v>
      </c>
      <c r="N58" s="43">
        <v>8422</v>
      </c>
      <c r="O58" s="41"/>
      <c r="P58" s="42"/>
      <c r="Q58" s="43"/>
      <c r="R58" s="41"/>
      <c r="S58" s="42"/>
      <c r="T58" s="43"/>
      <c r="U58" s="41"/>
      <c r="V58" s="42"/>
      <c r="W58" s="43"/>
      <c r="X58" s="41"/>
      <c r="Y58" s="42"/>
      <c r="Z58" s="153"/>
      <c r="AA58" s="154">
        <v>68727.623378741031</v>
      </c>
      <c r="AB58" s="42">
        <v>44742.625154692782</v>
      </c>
      <c r="AC58" s="43">
        <v>0</v>
      </c>
      <c r="AD58" s="41">
        <v>74627.094475588863</v>
      </c>
      <c r="AE58" s="42">
        <v>46845.528536963342</v>
      </c>
      <c r="AF58" s="43">
        <v>0</v>
      </c>
      <c r="AG58" s="41">
        <v>81065.644270306322</v>
      </c>
      <c r="AH58" s="42">
        <v>49000.422849663657</v>
      </c>
      <c r="AI58" s="43">
        <v>0</v>
      </c>
      <c r="AK58" s="41">
        <f t="shared" ref="AK58:AM68" si="16">F58+I58+L58+O58+R58+U58+X58</f>
        <v>200668</v>
      </c>
      <c r="AL58" s="42">
        <f t="shared" si="16"/>
        <v>199337</v>
      </c>
      <c r="AM58" s="43">
        <f t="shared" si="16"/>
        <v>192820</v>
      </c>
      <c r="AT58" s="32">
        <f>IF(LEN(E58)&lt;2,0,1)</f>
        <v>1</v>
      </c>
      <c r="AV58" s="23">
        <v>1</v>
      </c>
      <c r="AW58" s="23">
        <v>8</v>
      </c>
      <c r="AX58" s="23">
        <v>1</v>
      </c>
    </row>
    <row r="59" spans="2:50" ht="15" customHeight="1" x14ac:dyDescent="0.3">
      <c r="B59" s="15"/>
      <c r="C59" s="40" t="s">
        <v>22</v>
      </c>
      <c r="D59" s="34" t="s">
        <v>679</v>
      </c>
      <c r="E59" s="35" t="s">
        <v>875</v>
      </c>
      <c r="F59" s="41">
        <v>188945</v>
      </c>
      <c r="G59" s="42">
        <v>187066</v>
      </c>
      <c r="H59" s="43">
        <v>179998</v>
      </c>
      <c r="I59" s="96">
        <v>0</v>
      </c>
      <c r="J59" s="42">
        <v>0</v>
      </c>
      <c r="K59" s="97">
        <v>0</v>
      </c>
      <c r="L59" s="41">
        <v>7779</v>
      </c>
      <c r="M59" s="42">
        <v>8096</v>
      </c>
      <c r="N59" s="43">
        <v>8422</v>
      </c>
      <c r="O59" s="41"/>
      <c r="P59" s="42"/>
      <c r="Q59" s="43"/>
      <c r="R59" s="41"/>
      <c r="S59" s="42"/>
      <c r="T59" s="43"/>
      <c r="U59" s="41"/>
      <c r="V59" s="42"/>
      <c r="W59" s="43"/>
      <c r="X59" s="41"/>
      <c r="Y59" s="42"/>
      <c r="Z59" s="153"/>
      <c r="AA59" s="154">
        <v>66095.703082453168</v>
      </c>
      <c r="AB59" s="42">
        <v>43029.208955140901</v>
      </c>
      <c r="AC59" s="43">
        <v>0</v>
      </c>
      <c r="AD59" s="41">
        <v>71769.254280520385</v>
      </c>
      <c r="AE59" s="42">
        <v>45051.581776032523</v>
      </c>
      <c r="AF59" s="43">
        <v>0</v>
      </c>
      <c r="AG59" s="41">
        <v>77961.240189418706</v>
      </c>
      <c r="AH59" s="42">
        <v>47123.954537730016</v>
      </c>
      <c r="AI59" s="43">
        <v>0</v>
      </c>
      <c r="AK59" s="41">
        <f t="shared" si="16"/>
        <v>196724</v>
      </c>
      <c r="AL59" s="42">
        <f t="shared" si="16"/>
        <v>195162</v>
      </c>
      <c r="AM59" s="43">
        <f t="shared" si="16"/>
        <v>188420</v>
      </c>
      <c r="AT59" s="32">
        <f t="shared" ref="AT59:AT68" si="17">IF(LEN(E59)&lt;2,0,1)</f>
        <v>1</v>
      </c>
      <c r="AV59" s="23">
        <v>1</v>
      </c>
      <c r="AW59" s="23">
        <v>8</v>
      </c>
      <c r="AX59" s="23">
        <f>IF(AW59=AW58,AX58+1,1)</f>
        <v>2</v>
      </c>
    </row>
    <row r="60" spans="2:50" ht="15" customHeight="1" x14ac:dyDescent="0.3">
      <c r="B60" s="15"/>
      <c r="C60" s="40" t="s">
        <v>22</v>
      </c>
      <c r="D60" s="34" t="s">
        <v>680</v>
      </c>
      <c r="E60" s="35" t="s">
        <v>879</v>
      </c>
      <c r="F60" s="41">
        <v>75372</v>
      </c>
      <c r="G60" s="42">
        <v>77242</v>
      </c>
      <c r="H60" s="43">
        <v>78040</v>
      </c>
      <c r="I60" s="96">
        <v>0</v>
      </c>
      <c r="J60" s="42">
        <v>0</v>
      </c>
      <c r="K60" s="97">
        <v>0</v>
      </c>
      <c r="L60" s="41">
        <v>5340</v>
      </c>
      <c r="M60" s="42">
        <v>5560</v>
      </c>
      <c r="N60" s="43">
        <v>5785</v>
      </c>
      <c r="O60" s="41"/>
      <c r="P60" s="42"/>
      <c r="Q60" s="43"/>
      <c r="R60" s="41"/>
      <c r="S60" s="42"/>
      <c r="T60" s="43"/>
      <c r="U60" s="41"/>
      <c r="V60" s="42"/>
      <c r="W60" s="43"/>
      <c r="X60" s="41"/>
      <c r="Y60" s="42"/>
      <c r="Z60" s="153"/>
      <c r="AA60" s="154">
        <v>37666.785232832037</v>
      </c>
      <c r="AB60" s="42">
        <v>24521.593641723764</v>
      </c>
      <c r="AC60" s="43">
        <v>0</v>
      </c>
      <c r="AD60" s="41">
        <v>40900.042835349435</v>
      </c>
      <c r="AE60" s="42">
        <v>25674.108542884773</v>
      </c>
      <c r="AF60" s="43">
        <v>0</v>
      </c>
      <c r="AG60" s="41">
        <v>44428.747312616928</v>
      </c>
      <c r="AH60" s="42">
        <v>26855.117535857476</v>
      </c>
      <c r="AI60" s="43">
        <v>0</v>
      </c>
      <c r="AK60" s="41">
        <f t="shared" si="16"/>
        <v>80712</v>
      </c>
      <c r="AL60" s="42">
        <f t="shared" si="16"/>
        <v>82802</v>
      </c>
      <c r="AM60" s="43">
        <f t="shared" si="16"/>
        <v>83825</v>
      </c>
      <c r="AT60" s="32">
        <f t="shared" si="17"/>
        <v>1</v>
      </c>
      <c r="AV60" s="23">
        <v>1</v>
      </c>
      <c r="AW60" s="23">
        <v>8</v>
      </c>
      <c r="AX60" s="23">
        <f t="shared" ref="AX60:AX68" si="18">IF(AW60=AW59,AX59+1,1)</f>
        <v>3</v>
      </c>
    </row>
    <row r="61" spans="2:50" ht="15" hidden="1" customHeight="1" x14ac:dyDescent="0.3">
      <c r="B61" s="15"/>
      <c r="C61" s="40" t="s">
        <v>22</v>
      </c>
      <c r="D61" s="34" t="s">
        <v>2</v>
      </c>
      <c r="E61" s="35" t="s">
        <v>2</v>
      </c>
      <c r="F61" s="41">
        <v>0</v>
      </c>
      <c r="G61" s="42">
        <v>0</v>
      </c>
      <c r="H61" s="43">
        <v>0</v>
      </c>
      <c r="I61" s="155">
        <v>0</v>
      </c>
      <c r="J61" s="155">
        <v>0</v>
      </c>
      <c r="K61" s="155">
        <v>0</v>
      </c>
      <c r="L61" s="41">
        <v>0</v>
      </c>
      <c r="M61" s="42">
        <v>0</v>
      </c>
      <c r="N61" s="43">
        <v>0</v>
      </c>
      <c r="O61" s="41"/>
      <c r="P61" s="42"/>
      <c r="Q61" s="43"/>
      <c r="R61" s="41"/>
      <c r="S61" s="42"/>
      <c r="T61" s="43"/>
      <c r="U61" s="41"/>
      <c r="V61" s="42"/>
      <c r="W61" s="43"/>
      <c r="X61" s="41"/>
      <c r="Y61" s="42"/>
      <c r="Z61" s="153"/>
      <c r="AA61" s="154">
        <v>0</v>
      </c>
      <c r="AB61" s="42">
        <v>0</v>
      </c>
      <c r="AC61" s="43">
        <v>0</v>
      </c>
      <c r="AD61" s="41">
        <v>0</v>
      </c>
      <c r="AE61" s="42">
        <v>0</v>
      </c>
      <c r="AF61" s="43">
        <v>0</v>
      </c>
      <c r="AG61" s="41">
        <v>0</v>
      </c>
      <c r="AH61" s="42">
        <v>0</v>
      </c>
      <c r="AI61" s="43">
        <v>0</v>
      </c>
      <c r="AK61" s="41">
        <f t="shared" si="16"/>
        <v>0</v>
      </c>
      <c r="AL61" s="42">
        <f t="shared" si="16"/>
        <v>0</v>
      </c>
      <c r="AM61" s="43">
        <f t="shared" si="16"/>
        <v>0</v>
      </c>
      <c r="AT61" s="32">
        <f t="shared" si="17"/>
        <v>0</v>
      </c>
      <c r="AV61" s="23">
        <v>1</v>
      </c>
      <c r="AW61" s="23">
        <v>8</v>
      </c>
      <c r="AX61" s="23">
        <f t="shared" si="18"/>
        <v>4</v>
      </c>
    </row>
    <row r="62" spans="2:50" ht="15" hidden="1" customHeight="1" x14ac:dyDescent="0.3">
      <c r="B62" s="15"/>
      <c r="C62" s="40" t="s">
        <v>22</v>
      </c>
      <c r="D62" s="34" t="s">
        <v>2</v>
      </c>
      <c r="E62" s="35" t="s">
        <v>2</v>
      </c>
      <c r="F62" s="41">
        <v>0</v>
      </c>
      <c r="G62" s="42">
        <v>0</v>
      </c>
      <c r="H62" s="43">
        <v>0</v>
      </c>
      <c r="I62" s="155">
        <v>0</v>
      </c>
      <c r="J62" s="155">
        <v>0</v>
      </c>
      <c r="K62" s="155">
        <v>0</v>
      </c>
      <c r="L62" s="41">
        <v>0</v>
      </c>
      <c r="M62" s="42">
        <v>0</v>
      </c>
      <c r="N62" s="43">
        <v>0</v>
      </c>
      <c r="O62" s="41"/>
      <c r="P62" s="42"/>
      <c r="Q62" s="43"/>
      <c r="R62" s="41"/>
      <c r="S62" s="42"/>
      <c r="T62" s="43"/>
      <c r="U62" s="41"/>
      <c r="V62" s="42"/>
      <c r="W62" s="43"/>
      <c r="X62" s="41"/>
      <c r="Y62" s="42"/>
      <c r="Z62" s="153"/>
      <c r="AA62" s="154">
        <v>0</v>
      </c>
      <c r="AB62" s="42">
        <v>0</v>
      </c>
      <c r="AC62" s="43">
        <v>0</v>
      </c>
      <c r="AD62" s="41">
        <v>0</v>
      </c>
      <c r="AE62" s="42">
        <v>0</v>
      </c>
      <c r="AF62" s="43">
        <v>0</v>
      </c>
      <c r="AG62" s="41">
        <v>0</v>
      </c>
      <c r="AH62" s="42">
        <v>0</v>
      </c>
      <c r="AI62" s="43">
        <v>0</v>
      </c>
      <c r="AK62" s="41">
        <f t="shared" si="16"/>
        <v>0</v>
      </c>
      <c r="AL62" s="42">
        <f t="shared" si="16"/>
        <v>0</v>
      </c>
      <c r="AM62" s="43">
        <f t="shared" si="16"/>
        <v>0</v>
      </c>
      <c r="AT62" s="32">
        <f t="shared" si="17"/>
        <v>0</v>
      </c>
      <c r="AV62" s="23">
        <v>1</v>
      </c>
      <c r="AW62" s="23">
        <v>8</v>
      </c>
      <c r="AX62" s="23">
        <f t="shared" si="18"/>
        <v>5</v>
      </c>
    </row>
    <row r="63" spans="2:50" ht="15" hidden="1" customHeight="1" x14ac:dyDescent="0.3">
      <c r="B63" s="15"/>
      <c r="C63" s="40" t="s">
        <v>22</v>
      </c>
      <c r="D63" s="34" t="s">
        <v>2</v>
      </c>
      <c r="E63" s="35" t="s">
        <v>2</v>
      </c>
      <c r="F63" s="41">
        <v>0</v>
      </c>
      <c r="G63" s="42">
        <v>0</v>
      </c>
      <c r="H63" s="43">
        <v>0</v>
      </c>
      <c r="I63" s="155">
        <v>0</v>
      </c>
      <c r="J63" s="155">
        <v>0</v>
      </c>
      <c r="K63" s="155">
        <v>0</v>
      </c>
      <c r="L63" s="41">
        <v>0</v>
      </c>
      <c r="M63" s="42">
        <v>0</v>
      </c>
      <c r="N63" s="43">
        <v>0</v>
      </c>
      <c r="O63" s="41"/>
      <c r="P63" s="42"/>
      <c r="Q63" s="43"/>
      <c r="R63" s="41"/>
      <c r="S63" s="42"/>
      <c r="T63" s="43"/>
      <c r="U63" s="41"/>
      <c r="V63" s="42"/>
      <c r="W63" s="43"/>
      <c r="X63" s="41"/>
      <c r="Y63" s="42"/>
      <c r="Z63" s="153"/>
      <c r="AA63" s="154">
        <v>0</v>
      </c>
      <c r="AB63" s="42">
        <v>0</v>
      </c>
      <c r="AC63" s="43">
        <v>0</v>
      </c>
      <c r="AD63" s="41">
        <v>0</v>
      </c>
      <c r="AE63" s="42">
        <v>0</v>
      </c>
      <c r="AF63" s="43">
        <v>0</v>
      </c>
      <c r="AG63" s="41">
        <v>0</v>
      </c>
      <c r="AH63" s="42">
        <v>0</v>
      </c>
      <c r="AI63" s="43">
        <v>0</v>
      </c>
      <c r="AK63" s="41">
        <f t="shared" si="16"/>
        <v>0</v>
      </c>
      <c r="AL63" s="42">
        <f t="shared" si="16"/>
        <v>0</v>
      </c>
      <c r="AM63" s="43">
        <f t="shared" si="16"/>
        <v>0</v>
      </c>
      <c r="AT63" s="32">
        <f t="shared" si="17"/>
        <v>0</v>
      </c>
      <c r="AV63" s="23">
        <v>1</v>
      </c>
      <c r="AW63" s="23">
        <v>8</v>
      </c>
      <c r="AX63" s="23">
        <f t="shared" si="18"/>
        <v>6</v>
      </c>
    </row>
    <row r="64" spans="2:50" ht="15" hidden="1" customHeight="1" x14ac:dyDescent="0.3">
      <c r="B64" s="15"/>
      <c r="C64" s="40" t="s">
        <v>22</v>
      </c>
      <c r="D64" s="34" t="s">
        <v>2</v>
      </c>
      <c r="E64" s="35" t="s">
        <v>2</v>
      </c>
      <c r="F64" s="41">
        <v>0</v>
      </c>
      <c r="G64" s="42">
        <v>0</v>
      </c>
      <c r="H64" s="43">
        <v>0</v>
      </c>
      <c r="I64" s="155">
        <v>0</v>
      </c>
      <c r="J64" s="155">
        <v>0</v>
      </c>
      <c r="K64" s="155">
        <v>0</v>
      </c>
      <c r="L64" s="41">
        <v>0</v>
      </c>
      <c r="M64" s="42">
        <v>0</v>
      </c>
      <c r="N64" s="43">
        <v>0</v>
      </c>
      <c r="O64" s="41"/>
      <c r="P64" s="42"/>
      <c r="Q64" s="43"/>
      <c r="R64" s="41"/>
      <c r="S64" s="42"/>
      <c r="T64" s="43"/>
      <c r="U64" s="41"/>
      <c r="V64" s="42"/>
      <c r="W64" s="43"/>
      <c r="X64" s="41"/>
      <c r="Y64" s="42"/>
      <c r="Z64" s="153"/>
      <c r="AA64" s="154">
        <v>0</v>
      </c>
      <c r="AB64" s="42">
        <v>0</v>
      </c>
      <c r="AC64" s="43">
        <v>0</v>
      </c>
      <c r="AD64" s="41">
        <v>0</v>
      </c>
      <c r="AE64" s="42">
        <v>0</v>
      </c>
      <c r="AF64" s="43">
        <v>0</v>
      </c>
      <c r="AG64" s="41">
        <v>0</v>
      </c>
      <c r="AH64" s="42">
        <v>0</v>
      </c>
      <c r="AI64" s="43">
        <v>0</v>
      </c>
      <c r="AK64" s="41">
        <f t="shared" si="16"/>
        <v>0</v>
      </c>
      <c r="AL64" s="42">
        <f t="shared" si="16"/>
        <v>0</v>
      </c>
      <c r="AM64" s="43">
        <f t="shared" si="16"/>
        <v>0</v>
      </c>
      <c r="AT64" s="32">
        <f t="shared" si="17"/>
        <v>0</v>
      </c>
      <c r="AV64" s="23">
        <v>1</v>
      </c>
      <c r="AW64" s="23">
        <v>8</v>
      </c>
      <c r="AX64" s="23">
        <f t="shared" si="18"/>
        <v>7</v>
      </c>
    </row>
    <row r="65" spans="2:50" ht="15" hidden="1" customHeight="1" x14ac:dyDescent="0.3">
      <c r="B65" s="15"/>
      <c r="C65" s="40" t="s">
        <v>22</v>
      </c>
      <c r="D65" s="34" t="s">
        <v>2</v>
      </c>
      <c r="E65" s="35" t="s">
        <v>2</v>
      </c>
      <c r="F65" s="41">
        <v>0</v>
      </c>
      <c r="G65" s="42">
        <v>0</v>
      </c>
      <c r="H65" s="43">
        <v>0</v>
      </c>
      <c r="I65" s="155">
        <v>0</v>
      </c>
      <c r="J65" s="155">
        <v>0</v>
      </c>
      <c r="K65" s="155">
        <v>0</v>
      </c>
      <c r="L65" s="41">
        <v>0</v>
      </c>
      <c r="M65" s="42">
        <v>0</v>
      </c>
      <c r="N65" s="43">
        <v>0</v>
      </c>
      <c r="O65" s="41"/>
      <c r="P65" s="42"/>
      <c r="Q65" s="43"/>
      <c r="R65" s="41"/>
      <c r="S65" s="42"/>
      <c r="T65" s="43"/>
      <c r="U65" s="41"/>
      <c r="V65" s="42"/>
      <c r="W65" s="43"/>
      <c r="X65" s="41"/>
      <c r="Y65" s="42"/>
      <c r="Z65" s="153"/>
      <c r="AA65" s="154">
        <v>0</v>
      </c>
      <c r="AB65" s="42">
        <v>0</v>
      </c>
      <c r="AC65" s="43">
        <v>0</v>
      </c>
      <c r="AD65" s="41">
        <v>0</v>
      </c>
      <c r="AE65" s="42">
        <v>0</v>
      </c>
      <c r="AF65" s="43">
        <v>0</v>
      </c>
      <c r="AG65" s="41">
        <v>0</v>
      </c>
      <c r="AH65" s="42">
        <v>0</v>
      </c>
      <c r="AI65" s="43">
        <v>0</v>
      </c>
      <c r="AK65" s="41">
        <f t="shared" si="16"/>
        <v>0</v>
      </c>
      <c r="AL65" s="42">
        <f t="shared" si="16"/>
        <v>0</v>
      </c>
      <c r="AM65" s="43">
        <f t="shared" si="16"/>
        <v>0</v>
      </c>
      <c r="AT65" s="32">
        <f t="shared" si="17"/>
        <v>0</v>
      </c>
      <c r="AV65" s="23">
        <v>1</v>
      </c>
      <c r="AW65" s="23">
        <v>8</v>
      </c>
      <c r="AX65" s="23">
        <f t="shared" si="18"/>
        <v>8</v>
      </c>
    </row>
    <row r="66" spans="2:50" ht="15" hidden="1" customHeight="1" x14ac:dyDescent="0.3">
      <c r="B66" s="15"/>
      <c r="C66" s="40" t="s">
        <v>22</v>
      </c>
      <c r="D66" s="34" t="s">
        <v>2</v>
      </c>
      <c r="E66" s="35" t="s">
        <v>2</v>
      </c>
      <c r="F66" s="41">
        <v>0</v>
      </c>
      <c r="G66" s="42">
        <v>0</v>
      </c>
      <c r="H66" s="43">
        <v>0</v>
      </c>
      <c r="I66" s="155">
        <v>0</v>
      </c>
      <c r="J66" s="155">
        <v>0</v>
      </c>
      <c r="K66" s="155">
        <v>0</v>
      </c>
      <c r="L66" s="41">
        <v>0</v>
      </c>
      <c r="M66" s="42">
        <v>0</v>
      </c>
      <c r="N66" s="43">
        <v>0</v>
      </c>
      <c r="O66" s="41"/>
      <c r="P66" s="42"/>
      <c r="Q66" s="43"/>
      <c r="R66" s="41"/>
      <c r="S66" s="42"/>
      <c r="T66" s="43"/>
      <c r="U66" s="41"/>
      <c r="V66" s="42"/>
      <c r="W66" s="43"/>
      <c r="X66" s="41"/>
      <c r="Y66" s="42"/>
      <c r="Z66" s="153"/>
      <c r="AA66" s="154">
        <v>0</v>
      </c>
      <c r="AB66" s="42">
        <v>0</v>
      </c>
      <c r="AC66" s="43">
        <v>0</v>
      </c>
      <c r="AD66" s="41">
        <v>0</v>
      </c>
      <c r="AE66" s="42">
        <v>0</v>
      </c>
      <c r="AF66" s="43">
        <v>0</v>
      </c>
      <c r="AG66" s="41">
        <v>0</v>
      </c>
      <c r="AH66" s="42">
        <v>0</v>
      </c>
      <c r="AI66" s="43">
        <v>0</v>
      </c>
      <c r="AK66" s="41">
        <f t="shared" si="16"/>
        <v>0</v>
      </c>
      <c r="AL66" s="42">
        <f t="shared" si="16"/>
        <v>0</v>
      </c>
      <c r="AM66" s="43">
        <f t="shared" si="16"/>
        <v>0</v>
      </c>
      <c r="AT66" s="32">
        <f t="shared" si="17"/>
        <v>0</v>
      </c>
      <c r="AV66" s="23">
        <v>1</v>
      </c>
      <c r="AW66" s="23">
        <v>8</v>
      </c>
      <c r="AX66" s="23">
        <f t="shared" si="18"/>
        <v>9</v>
      </c>
    </row>
    <row r="67" spans="2:50" ht="15" hidden="1" customHeight="1" x14ac:dyDescent="0.3">
      <c r="B67" s="15"/>
      <c r="C67" s="40" t="s">
        <v>22</v>
      </c>
      <c r="D67" s="34" t="s">
        <v>2</v>
      </c>
      <c r="E67" s="35" t="s">
        <v>2</v>
      </c>
      <c r="F67" s="41">
        <v>0</v>
      </c>
      <c r="G67" s="42">
        <v>0</v>
      </c>
      <c r="H67" s="43">
        <v>0</v>
      </c>
      <c r="I67" s="155">
        <v>0</v>
      </c>
      <c r="J67" s="155">
        <v>0</v>
      </c>
      <c r="K67" s="155">
        <v>0</v>
      </c>
      <c r="L67" s="41">
        <v>0</v>
      </c>
      <c r="M67" s="42">
        <v>0</v>
      </c>
      <c r="N67" s="43">
        <v>0</v>
      </c>
      <c r="O67" s="41"/>
      <c r="P67" s="42"/>
      <c r="Q67" s="43"/>
      <c r="R67" s="41"/>
      <c r="S67" s="42"/>
      <c r="T67" s="43"/>
      <c r="U67" s="41"/>
      <c r="V67" s="42"/>
      <c r="W67" s="43"/>
      <c r="X67" s="41"/>
      <c r="Y67" s="42"/>
      <c r="Z67" s="153"/>
      <c r="AA67" s="154">
        <v>0</v>
      </c>
      <c r="AB67" s="42">
        <v>0</v>
      </c>
      <c r="AC67" s="43">
        <v>0</v>
      </c>
      <c r="AD67" s="41">
        <v>0</v>
      </c>
      <c r="AE67" s="42">
        <v>0</v>
      </c>
      <c r="AF67" s="43">
        <v>0</v>
      </c>
      <c r="AG67" s="41">
        <v>0</v>
      </c>
      <c r="AH67" s="42">
        <v>0</v>
      </c>
      <c r="AI67" s="43">
        <v>0</v>
      </c>
      <c r="AK67" s="41">
        <f t="shared" si="16"/>
        <v>0</v>
      </c>
      <c r="AL67" s="42">
        <f t="shared" si="16"/>
        <v>0</v>
      </c>
      <c r="AM67" s="43">
        <f t="shared" si="16"/>
        <v>0</v>
      </c>
      <c r="AT67" s="32">
        <f t="shared" si="17"/>
        <v>0</v>
      </c>
      <c r="AV67" s="23">
        <v>1</v>
      </c>
      <c r="AW67" s="23">
        <v>8</v>
      </c>
      <c r="AX67" s="23">
        <f t="shared" si="18"/>
        <v>10</v>
      </c>
    </row>
    <row r="68" spans="2:50" ht="15" customHeight="1" x14ac:dyDescent="0.3">
      <c r="B68" s="15"/>
      <c r="C68" s="40" t="s">
        <v>23</v>
      </c>
      <c r="D68" s="34" t="s">
        <v>229</v>
      </c>
      <c r="E68" s="35" t="s">
        <v>230</v>
      </c>
      <c r="F68" s="41">
        <v>326423</v>
      </c>
      <c r="G68" s="42">
        <v>345006</v>
      </c>
      <c r="H68" s="43">
        <v>363629</v>
      </c>
      <c r="I68" s="96">
        <v>51004</v>
      </c>
      <c r="J68" s="42">
        <v>53015</v>
      </c>
      <c r="K68" s="97">
        <v>55301</v>
      </c>
      <c r="L68" s="41">
        <v>0</v>
      </c>
      <c r="M68" s="42">
        <v>0</v>
      </c>
      <c r="N68" s="43">
        <v>0</v>
      </c>
      <c r="O68" s="41"/>
      <c r="P68" s="42"/>
      <c r="Q68" s="43"/>
      <c r="R68" s="41"/>
      <c r="S68" s="42"/>
      <c r="T68" s="43"/>
      <c r="U68" s="41"/>
      <c r="V68" s="42"/>
      <c r="W68" s="43"/>
      <c r="X68" s="41"/>
      <c r="Y68" s="42"/>
      <c r="Z68" s="153"/>
      <c r="AA68" s="154">
        <v>0</v>
      </c>
      <c r="AB68" s="42">
        <v>0</v>
      </c>
      <c r="AC68" s="43">
        <v>0</v>
      </c>
      <c r="AD68" s="41">
        <v>0</v>
      </c>
      <c r="AE68" s="42">
        <v>0</v>
      </c>
      <c r="AF68" s="43">
        <v>0</v>
      </c>
      <c r="AG68" s="41">
        <v>0</v>
      </c>
      <c r="AH68" s="42">
        <v>0</v>
      </c>
      <c r="AI68" s="43">
        <v>0</v>
      </c>
      <c r="AK68" s="41">
        <f t="shared" si="16"/>
        <v>377427</v>
      </c>
      <c r="AL68" s="42">
        <f t="shared" si="16"/>
        <v>398021</v>
      </c>
      <c r="AM68" s="43">
        <f t="shared" si="16"/>
        <v>418930</v>
      </c>
      <c r="AT68" s="32">
        <f t="shared" si="17"/>
        <v>1</v>
      </c>
      <c r="AV68" s="23">
        <v>1</v>
      </c>
      <c r="AW68" s="23">
        <v>9</v>
      </c>
      <c r="AX68" s="23">
        <f t="shared" si="18"/>
        <v>1</v>
      </c>
    </row>
    <row r="69" spans="2:50" ht="15" customHeight="1" x14ac:dyDescent="0.3">
      <c r="B69" s="15"/>
      <c r="C69" s="50" t="str">
        <f>IF(LEN(E68)&lt;1,"","Total: " &amp; LEFT(E68,LEN(E68)-21) &amp; "Municipalities")</f>
        <v>Total: Joe Gqabi Municipalities</v>
      </c>
      <c r="D69" s="51"/>
      <c r="E69" s="52"/>
      <c r="F69" s="53">
        <f t="shared" ref="F69:N69" si="19">SUM(F58:F68)</f>
        <v>783629</v>
      </c>
      <c r="G69" s="54">
        <f t="shared" si="19"/>
        <v>800555</v>
      </c>
      <c r="H69" s="55">
        <f t="shared" si="19"/>
        <v>806065</v>
      </c>
      <c r="I69" s="63">
        <f t="shared" si="19"/>
        <v>51004</v>
      </c>
      <c r="J69" s="54">
        <f t="shared" si="19"/>
        <v>53015</v>
      </c>
      <c r="K69" s="64">
        <f t="shared" si="19"/>
        <v>55301</v>
      </c>
      <c r="L69" s="53">
        <f t="shared" si="19"/>
        <v>20898</v>
      </c>
      <c r="M69" s="54">
        <f t="shared" si="19"/>
        <v>21752</v>
      </c>
      <c r="N69" s="55">
        <f t="shared" si="19"/>
        <v>22629</v>
      </c>
      <c r="O69" s="53">
        <f t="shared" ref="O69:AI69" si="20">SUM(O58:O68)</f>
        <v>0</v>
      </c>
      <c r="P69" s="54">
        <f t="shared" si="20"/>
        <v>0</v>
      </c>
      <c r="Q69" s="55">
        <f t="shared" si="20"/>
        <v>0</v>
      </c>
      <c r="R69" s="53">
        <f t="shared" si="20"/>
        <v>0</v>
      </c>
      <c r="S69" s="54">
        <f t="shared" si="20"/>
        <v>0</v>
      </c>
      <c r="T69" s="55">
        <f t="shared" si="20"/>
        <v>0</v>
      </c>
      <c r="U69" s="53">
        <f t="shared" si="20"/>
        <v>0</v>
      </c>
      <c r="V69" s="54">
        <f t="shared" si="20"/>
        <v>0</v>
      </c>
      <c r="W69" s="55">
        <f t="shared" si="20"/>
        <v>0</v>
      </c>
      <c r="X69" s="53">
        <f t="shared" si="20"/>
        <v>0</v>
      </c>
      <c r="Y69" s="54">
        <f t="shared" si="20"/>
        <v>0</v>
      </c>
      <c r="Z69" s="158">
        <f t="shared" si="20"/>
        <v>0</v>
      </c>
      <c r="AA69" s="159">
        <f t="shared" si="20"/>
        <v>172490.11169402624</v>
      </c>
      <c r="AB69" s="54">
        <f t="shared" si="20"/>
        <v>112293.42775155745</v>
      </c>
      <c r="AC69" s="55">
        <f t="shared" si="20"/>
        <v>0</v>
      </c>
      <c r="AD69" s="53">
        <f t="shared" si="20"/>
        <v>187296.3915914587</v>
      </c>
      <c r="AE69" s="54">
        <f t="shared" si="20"/>
        <v>117571.21885588064</v>
      </c>
      <c r="AF69" s="55">
        <f t="shared" si="20"/>
        <v>0</v>
      </c>
      <c r="AG69" s="53">
        <f t="shared" si="20"/>
        <v>203455.63177234196</v>
      </c>
      <c r="AH69" s="54">
        <f t="shared" si="20"/>
        <v>122979.49492325116</v>
      </c>
      <c r="AI69" s="55">
        <f t="shared" si="20"/>
        <v>0</v>
      </c>
      <c r="AK69" s="53">
        <f>SUM(AK58:AK68)</f>
        <v>855531</v>
      </c>
      <c r="AL69" s="54">
        <f>SUM(AL58:AL68)</f>
        <v>875322</v>
      </c>
      <c r="AM69" s="55">
        <f>SUM(AM58:AM68)</f>
        <v>883995</v>
      </c>
      <c r="AT69" s="32">
        <f>IF(SUM(AT58:AT68)=0,0,1)</f>
        <v>1</v>
      </c>
    </row>
    <row r="70" spans="2:50" ht="15" customHeight="1" x14ac:dyDescent="0.3">
      <c r="B70" s="15"/>
      <c r="C70" s="40"/>
      <c r="D70" s="34"/>
      <c r="E70" s="35"/>
      <c r="F70" s="41"/>
      <c r="G70" s="42"/>
      <c r="H70" s="43"/>
      <c r="I70" s="96"/>
      <c r="J70" s="42"/>
      <c r="K70" s="97"/>
      <c r="L70" s="41"/>
      <c r="M70" s="42"/>
      <c r="N70" s="43"/>
      <c r="O70" s="41"/>
      <c r="P70" s="42"/>
      <c r="Q70" s="43"/>
      <c r="R70" s="41"/>
      <c r="S70" s="42"/>
      <c r="T70" s="43"/>
      <c r="U70" s="41"/>
      <c r="V70" s="42"/>
      <c r="W70" s="43"/>
      <c r="X70" s="41"/>
      <c r="Y70" s="42"/>
      <c r="Z70" s="153"/>
      <c r="AA70" s="154"/>
      <c r="AB70" s="42"/>
      <c r="AC70" s="43"/>
      <c r="AD70" s="41"/>
      <c r="AE70" s="42"/>
      <c r="AF70" s="43"/>
      <c r="AG70" s="41"/>
      <c r="AH70" s="42"/>
      <c r="AI70" s="43"/>
      <c r="AK70" s="41"/>
      <c r="AL70" s="42"/>
      <c r="AM70" s="43"/>
      <c r="AT70" s="32">
        <f>IF(AT69=0,0,1)</f>
        <v>1</v>
      </c>
    </row>
    <row r="71" spans="2:50" ht="15" customHeight="1" x14ac:dyDescent="0.3">
      <c r="B71" s="15"/>
      <c r="C71" s="40" t="s">
        <v>22</v>
      </c>
      <c r="D71" s="34" t="s">
        <v>681</v>
      </c>
      <c r="E71" s="35" t="s">
        <v>885</v>
      </c>
      <c r="F71" s="41">
        <v>332078</v>
      </c>
      <c r="G71" s="42">
        <v>327868</v>
      </c>
      <c r="H71" s="43">
        <v>314143</v>
      </c>
      <c r="I71" s="96">
        <v>0</v>
      </c>
      <c r="J71" s="42">
        <v>0</v>
      </c>
      <c r="K71" s="97">
        <v>0</v>
      </c>
      <c r="L71" s="41">
        <v>14642</v>
      </c>
      <c r="M71" s="42">
        <v>15240</v>
      </c>
      <c r="N71" s="43">
        <v>15853</v>
      </c>
      <c r="O71" s="41"/>
      <c r="P71" s="42"/>
      <c r="Q71" s="43"/>
      <c r="R71" s="41"/>
      <c r="S71" s="42"/>
      <c r="T71" s="43"/>
      <c r="U71" s="41"/>
      <c r="V71" s="42"/>
      <c r="W71" s="43"/>
      <c r="X71" s="41"/>
      <c r="Y71" s="42"/>
      <c r="Z71" s="153"/>
      <c r="AA71" s="154">
        <v>116634.76125639497</v>
      </c>
      <c r="AB71" s="42">
        <v>75930.828775263246</v>
      </c>
      <c r="AC71" s="43">
        <v>0</v>
      </c>
      <c r="AD71" s="41">
        <v>126646.50572088767</v>
      </c>
      <c r="AE71" s="42">
        <v>79499.577727700627</v>
      </c>
      <c r="AF71" s="43">
        <v>0</v>
      </c>
      <c r="AG71" s="41">
        <v>137573.09798795814</v>
      </c>
      <c r="AH71" s="42">
        <v>83156.558303174854</v>
      </c>
      <c r="AI71" s="43">
        <v>0</v>
      </c>
      <c r="AK71" s="41">
        <f t="shared" ref="AK71:AM81" si="21">F71+I71+L71+O71+R71+U71+X71</f>
        <v>346720</v>
      </c>
      <c r="AL71" s="42">
        <f t="shared" si="21"/>
        <v>343108</v>
      </c>
      <c r="AM71" s="43">
        <f t="shared" si="21"/>
        <v>329996</v>
      </c>
      <c r="AT71" s="32">
        <f>IF(LEN(E71)&lt;2,0,1)</f>
        <v>1</v>
      </c>
      <c r="AV71" s="23">
        <v>1</v>
      </c>
      <c r="AW71" s="23">
        <v>10</v>
      </c>
      <c r="AX71" s="23">
        <v>1</v>
      </c>
    </row>
    <row r="72" spans="2:50" ht="15" customHeight="1" x14ac:dyDescent="0.3">
      <c r="B72" s="15"/>
      <c r="C72" s="40" t="s">
        <v>22</v>
      </c>
      <c r="D72" s="34" t="s">
        <v>682</v>
      </c>
      <c r="E72" s="35" t="s">
        <v>884</v>
      </c>
      <c r="F72" s="41">
        <v>195032</v>
      </c>
      <c r="G72" s="42">
        <v>192833</v>
      </c>
      <c r="H72" s="43">
        <v>185173</v>
      </c>
      <c r="I72" s="96">
        <v>0</v>
      </c>
      <c r="J72" s="42">
        <v>0</v>
      </c>
      <c r="K72" s="97">
        <v>0</v>
      </c>
      <c r="L72" s="41">
        <v>8953</v>
      </c>
      <c r="M72" s="42">
        <v>9317</v>
      </c>
      <c r="N72" s="43">
        <v>9691</v>
      </c>
      <c r="O72" s="41"/>
      <c r="P72" s="42"/>
      <c r="Q72" s="43"/>
      <c r="R72" s="41"/>
      <c r="S72" s="42"/>
      <c r="T72" s="43"/>
      <c r="U72" s="41"/>
      <c r="V72" s="42"/>
      <c r="W72" s="43"/>
      <c r="X72" s="41"/>
      <c r="Y72" s="42"/>
      <c r="Z72" s="153"/>
      <c r="AA72" s="154">
        <v>67571.901790914577</v>
      </c>
      <c r="AB72" s="42">
        <v>43990.234554739349</v>
      </c>
      <c r="AC72" s="43">
        <v>0</v>
      </c>
      <c r="AD72" s="41">
        <v>73372.167564368458</v>
      </c>
      <c r="AE72" s="42">
        <v>46057.775578812092</v>
      </c>
      <c r="AF72" s="43">
        <v>0</v>
      </c>
      <c r="AG72" s="41">
        <v>79702.446904991462</v>
      </c>
      <c r="AH72" s="42">
        <v>48176.433255437449</v>
      </c>
      <c r="AI72" s="43">
        <v>0</v>
      </c>
      <c r="AK72" s="41">
        <f t="shared" si="21"/>
        <v>203985</v>
      </c>
      <c r="AL72" s="42">
        <f t="shared" si="21"/>
        <v>202150</v>
      </c>
      <c r="AM72" s="43">
        <f t="shared" si="21"/>
        <v>194864</v>
      </c>
      <c r="AT72" s="32">
        <f t="shared" ref="AT72:AT81" si="22">IF(LEN(E72)&lt;2,0,1)</f>
        <v>1</v>
      </c>
      <c r="AV72" s="23">
        <v>1</v>
      </c>
      <c r="AW72" s="23">
        <v>10</v>
      </c>
      <c r="AX72" s="23">
        <f>IF(AW72=AW71,AX71+1,1)</f>
        <v>2</v>
      </c>
    </row>
    <row r="73" spans="2:50" ht="15" customHeight="1" x14ac:dyDescent="0.3">
      <c r="B73" s="15"/>
      <c r="C73" s="40" t="s">
        <v>22</v>
      </c>
      <c r="D73" s="34" t="s">
        <v>683</v>
      </c>
      <c r="E73" s="35" t="s">
        <v>886</v>
      </c>
      <c r="F73" s="41">
        <v>334281</v>
      </c>
      <c r="G73" s="42">
        <v>330408</v>
      </c>
      <c r="H73" s="43">
        <v>317095</v>
      </c>
      <c r="I73" s="96">
        <v>0</v>
      </c>
      <c r="J73" s="42">
        <v>0</v>
      </c>
      <c r="K73" s="97">
        <v>0</v>
      </c>
      <c r="L73" s="41">
        <v>14642</v>
      </c>
      <c r="M73" s="42">
        <v>15240</v>
      </c>
      <c r="N73" s="43">
        <v>15853</v>
      </c>
      <c r="O73" s="41"/>
      <c r="P73" s="42"/>
      <c r="Q73" s="43"/>
      <c r="R73" s="41"/>
      <c r="S73" s="42"/>
      <c r="T73" s="43"/>
      <c r="U73" s="41"/>
      <c r="V73" s="42"/>
      <c r="W73" s="43"/>
      <c r="X73" s="41"/>
      <c r="Y73" s="42"/>
      <c r="Z73" s="153"/>
      <c r="AA73" s="154">
        <v>119026.09036179245</v>
      </c>
      <c r="AB73" s="42">
        <v>77487.61681076228</v>
      </c>
      <c r="AC73" s="43">
        <v>0</v>
      </c>
      <c r="AD73" s="41">
        <v>129243.10275563865</v>
      </c>
      <c r="AE73" s="42">
        <v>81129.534800868088</v>
      </c>
      <c r="AF73" s="43">
        <v>0</v>
      </c>
      <c r="AG73" s="41">
        <v>140393.71981454297</v>
      </c>
      <c r="AH73" s="42">
        <v>84861.493401708023</v>
      </c>
      <c r="AI73" s="43">
        <v>0</v>
      </c>
      <c r="AK73" s="41">
        <f t="shared" si="21"/>
        <v>348923</v>
      </c>
      <c r="AL73" s="42">
        <f t="shared" si="21"/>
        <v>345648</v>
      </c>
      <c r="AM73" s="43">
        <f t="shared" si="21"/>
        <v>332948</v>
      </c>
      <c r="AT73" s="32">
        <f t="shared" si="22"/>
        <v>1</v>
      </c>
      <c r="AV73" s="23">
        <v>1</v>
      </c>
      <c r="AW73" s="23">
        <v>10</v>
      </c>
      <c r="AX73" s="23">
        <f t="shared" ref="AX73:AX81" si="23">IF(AW73=AW72,AX72+1,1)</f>
        <v>3</v>
      </c>
    </row>
    <row r="74" spans="2:50" ht="15" customHeight="1" x14ac:dyDescent="0.3">
      <c r="B74" s="15"/>
      <c r="C74" s="40" t="s">
        <v>22</v>
      </c>
      <c r="D74" s="34" t="s">
        <v>684</v>
      </c>
      <c r="E74" s="35" t="s">
        <v>882</v>
      </c>
      <c r="F74" s="41">
        <v>229458</v>
      </c>
      <c r="G74" s="42">
        <v>225887</v>
      </c>
      <c r="H74" s="43">
        <v>215503</v>
      </c>
      <c r="I74" s="96">
        <v>0</v>
      </c>
      <c r="J74" s="42">
        <v>0</v>
      </c>
      <c r="K74" s="97">
        <v>0</v>
      </c>
      <c r="L74" s="41">
        <v>11698</v>
      </c>
      <c r="M74" s="42">
        <v>12175</v>
      </c>
      <c r="N74" s="43">
        <v>12663</v>
      </c>
      <c r="O74" s="41"/>
      <c r="P74" s="42"/>
      <c r="Q74" s="43"/>
      <c r="R74" s="41"/>
      <c r="S74" s="42"/>
      <c r="T74" s="43"/>
      <c r="U74" s="41"/>
      <c r="V74" s="42"/>
      <c r="W74" s="43"/>
      <c r="X74" s="41"/>
      <c r="Y74" s="42"/>
      <c r="Z74" s="153"/>
      <c r="AA74" s="154">
        <v>76531.696757661804</v>
      </c>
      <c r="AB74" s="42">
        <v>49823.183927233971</v>
      </c>
      <c r="AC74" s="43">
        <v>0</v>
      </c>
      <c r="AD74" s="41">
        <v>83101.057239203001</v>
      </c>
      <c r="AE74" s="42">
        <v>52164.873571813958</v>
      </c>
      <c r="AF74" s="43">
        <v>0</v>
      </c>
      <c r="AG74" s="41">
        <v>90270.709210623318</v>
      </c>
      <c r="AH74" s="42">
        <v>54564.457756117401</v>
      </c>
      <c r="AI74" s="43">
        <v>0</v>
      </c>
      <c r="AK74" s="41">
        <f t="shared" si="21"/>
        <v>241156</v>
      </c>
      <c r="AL74" s="42">
        <f t="shared" si="21"/>
        <v>238062</v>
      </c>
      <c r="AM74" s="43">
        <f t="shared" si="21"/>
        <v>228166</v>
      </c>
      <c r="AT74" s="32">
        <f t="shared" si="22"/>
        <v>1</v>
      </c>
      <c r="AV74" s="23">
        <v>1</v>
      </c>
      <c r="AW74" s="23">
        <v>10</v>
      </c>
      <c r="AX74" s="23">
        <f t="shared" si="23"/>
        <v>4</v>
      </c>
    </row>
    <row r="75" spans="2:50" ht="15" customHeight="1" x14ac:dyDescent="0.3">
      <c r="B75" s="15"/>
      <c r="C75" s="40" t="s">
        <v>22</v>
      </c>
      <c r="D75" s="34" t="s">
        <v>685</v>
      </c>
      <c r="E75" s="35" t="s">
        <v>883</v>
      </c>
      <c r="F75" s="41">
        <v>460442</v>
      </c>
      <c r="G75" s="42">
        <v>464075</v>
      </c>
      <c r="H75" s="43">
        <v>458103</v>
      </c>
      <c r="I75" s="96">
        <v>0</v>
      </c>
      <c r="J75" s="42">
        <v>0</v>
      </c>
      <c r="K75" s="97">
        <v>0</v>
      </c>
      <c r="L75" s="41">
        <v>0</v>
      </c>
      <c r="M75" s="42">
        <v>0</v>
      </c>
      <c r="N75" s="43">
        <v>0</v>
      </c>
      <c r="O75" s="41"/>
      <c r="P75" s="42"/>
      <c r="Q75" s="43"/>
      <c r="R75" s="41"/>
      <c r="S75" s="42"/>
      <c r="T75" s="43"/>
      <c r="U75" s="41"/>
      <c r="V75" s="42"/>
      <c r="W75" s="43"/>
      <c r="X75" s="41"/>
      <c r="Y75" s="42"/>
      <c r="Z75" s="153"/>
      <c r="AA75" s="154">
        <v>204311.60482070304</v>
      </c>
      <c r="AB75" s="42">
        <v>133009.65608646505</v>
      </c>
      <c r="AC75" s="43">
        <v>0</v>
      </c>
      <c r="AD75" s="41">
        <v>221849.39163966596</v>
      </c>
      <c r="AE75" s="42">
        <v>139261.10992252891</v>
      </c>
      <c r="AF75" s="43">
        <v>0</v>
      </c>
      <c r="AG75" s="41">
        <v>240989.73691288309</v>
      </c>
      <c r="AH75" s="42">
        <v>145667.12097896522</v>
      </c>
      <c r="AI75" s="43">
        <v>0</v>
      </c>
      <c r="AK75" s="41">
        <f t="shared" si="21"/>
        <v>460442</v>
      </c>
      <c r="AL75" s="42">
        <f t="shared" si="21"/>
        <v>464075</v>
      </c>
      <c r="AM75" s="43">
        <f t="shared" si="21"/>
        <v>458103</v>
      </c>
      <c r="AT75" s="32">
        <f t="shared" si="22"/>
        <v>1</v>
      </c>
      <c r="AV75" s="23">
        <v>1</v>
      </c>
      <c r="AW75" s="23">
        <v>10</v>
      </c>
      <c r="AX75" s="23">
        <f t="shared" si="23"/>
        <v>5</v>
      </c>
    </row>
    <row r="76" spans="2:50" ht="15" hidden="1" customHeight="1" x14ac:dyDescent="0.3">
      <c r="B76" s="15"/>
      <c r="C76" s="40" t="s">
        <v>22</v>
      </c>
      <c r="D76" s="34" t="s">
        <v>2</v>
      </c>
      <c r="E76" s="35" t="s">
        <v>2</v>
      </c>
      <c r="F76" s="41">
        <v>0</v>
      </c>
      <c r="G76" s="42">
        <v>0</v>
      </c>
      <c r="H76" s="43">
        <v>0</v>
      </c>
      <c r="I76" s="155">
        <v>0</v>
      </c>
      <c r="J76" s="155">
        <v>0</v>
      </c>
      <c r="K76" s="155">
        <v>0</v>
      </c>
      <c r="L76" s="41">
        <v>0</v>
      </c>
      <c r="M76" s="42">
        <v>0</v>
      </c>
      <c r="N76" s="43">
        <v>0</v>
      </c>
      <c r="O76" s="41"/>
      <c r="P76" s="42"/>
      <c r="Q76" s="43"/>
      <c r="R76" s="41"/>
      <c r="S76" s="42"/>
      <c r="T76" s="43"/>
      <c r="U76" s="41"/>
      <c r="V76" s="42"/>
      <c r="W76" s="43"/>
      <c r="X76" s="41"/>
      <c r="Y76" s="42"/>
      <c r="Z76" s="153"/>
      <c r="AA76" s="154">
        <v>0</v>
      </c>
      <c r="AB76" s="42">
        <v>0</v>
      </c>
      <c r="AC76" s="43">
        <v>0</v>
      </c>
      <c r="AD76" s="41">
        <v>0</v>
      </c>
      <c r="AE76" s="42">
        <v>0</v>
      </c>
      <c r="AF76" s="43">
        <v>0</v>
      </c>
      <c r="AG76" s="41">
        <v>0</v>
      </c>
      <c r="AH76" s="42">
        <v>0</v>
      </c>
      <c r="AI76" s="43">
        <v>0</v>
      </c>
      <c r="AK76" s="41">
        <f t="shared" si="21"/>
        <v>0</v>
      </c>
      <c r="AL76" s="42">
        <f t="shared" si="21"/>
        <v>0</v>
      </c>
      <c r="AM76" s="43">
        <f t="shared" si="21"/>
        <v>0</v>
      </c>
      <c r="AT76" s="32">
        <f t="shared" si="22"/>
        <v>0</v>
      </c>
      <c r="AV76" s="23">
        <v>1</v>
      </c>
      <c r="AW76" s="23">
        <v>10</v>
      </c>
      <c r="AX76" s="23">
        <f t="shared" si="23"/>
        <v>6</v>
      </c>
    </row>
    <row r="77" spans="2:50" ht="15" hidden="1" customHeight="1" x14ac:dyDescent="0.3">
      <c r="B77" s="15"/>
      <c r="C77" s="40" t="s">
        <v>22</v>
      </c>
      <c r="D77" s="34" t="s">
        <v>2</v>
      </c>
      <c r="E77" s="35" t="s">
        <v>2</v>
      </c>
      <c r="F77" s="41">
        <v>0</v>
      </c>
      <c r="G77" s="42">
        <v>0</v>
      </c>
      <c r="H77" s="43">
        <v>0</v>
      </c>
      <c r="I77" s="155">
        <v>0</v>
      </c>
      <c r="J77" s="155">
        <v>0</v>
      </c>
      <c r="K77" s="155">
        <v>0</v>
      </c>
      <c r="L77" s="41">
        <v>0</v>
      </c>
      <c r="M77" s="42">
        <v>0</v>
      </c>
      <c r="N77" s="43">
        <v>0</v>
      </c>
      <c r="O77" s="41"/>
      <c r="P77" s="42"/>
      <c r="Q77" s="43"/>
      <c r="R77" s="41"/>
      <c r="S77" s="42"/>
      <c r="T77" s="43"/>
      <c r="U77" s="41"/>
      <c r="V77" s="42"/>
      <c r="W77" s="43"/>
      <c r="X77" s="41"/>
      <c r="Y77" s="42"/>
      <c r="Z77" s="153"/>
      <c r="AA77" s="154">
        <v>0</v>
      </c>
      <c r="AB77" s="42">
        <v>0</v>
      </c>
      <c r="AC77" s="43">
        <v>0</v>
      </c>
      <c r="AD77" s="41">
        <v>0</v>
      </c>
      <c r="AE77" s="42">
        <v>0</v>
      </c>
      <c r="AF77" s="43">
        <v>0</v>
      </c>
      <c r="AG77" s="41">
        <v>0</v>
      </c>
      <c r="AH77" s="42">
        <v>0</v>
      </c>
      <c r="AI77" s="43">
        <v>0</v>
      </c>
      <c r="AK77" s="41">
        <f t="shared" si="21"/>
        <v>0</v>
      </c>
      <c r="AL77" s="42">
        <f t="shared" si="21"/>
        <v>0</v>
      </c>
      <c r="AM77" s="43">
        <f t="shared" si="21"/>
        <v>0</v>
      </c>
      <c r="AT77" s="32">
        <f t="shared" si="22"/>
        <v>0</v>
      </c>
      <c r="AV77" s="23">
        <v>1</v>
      </c>
      <c r="AW77" s="23">
        <v>10</v>
      </c>
      <c r="AX77" s="23">
        <f t="shared" si="23"/>
        <v>7</v>
      </c>
    </row>
    <row r="78" spans="2:50" ht="15" hidden="1" customHeight="1" x14ac:dyDescent="0.3">
      <c r="B78" s="15"/>
      <c r="C78" s="40" t="s">
        <v>22</v>
      </c>
      <c r="D78" s="34" t="s">
        <v>2</v>
      </c>
      <c r="E78" s="35" t="s">
        <v>2</v>
      </c>
      <c r="F78" s="41">
        <v>0</v>
      </c>
      <c r="G78" s="42">
        <v>0</v>
      </c>
      <c r="H78" s="43">
        <v>0</v>
      </c>
      <c r="I78" s="155">
        <v>0</v>
      </c>
      <c r="J78" s="155">
        <v>0</v>
      </c>
      <c r="K78" s="155">
        <v>0</v>
      </c>
      <c r="L78" s="41">
        <v>0</v>
      </c>
      <c r="M78" s="42">
        <v>0</v>
      </c>
      <c r="N78" s="43">
        <v>0</v>
      </c>
      <c r="O78" s="41"/>
      <c r="P78" s="42"/>
      <c r="Q78" s="43"/>
      <c r="R78" s="41"/>
      <c r="S78" s="42"/>
      <c r="T78" s="43"/>
      <c r="U78" s="41"/>
      <c r="V78" s="42"/>
      <c r="W78" s="43"/>
      <c r="X78" s="41"/>
      <c r="Y78" s="42"/>
      <c r="Z78" s="153"/>
      <c r="AA78" s="154">
        <v>0</v>
      </c>
      <c r="AB78" s="42">
        <v>0</v>
      </c>
      <c r="AC78" s="43">
        <v>0</v>
      </c>
      <c r="AD78" s="41">
        <v>0</v>
      </c>
      <c r="AE78" s="42">
        <v>0</v>
      </c>
      <c r="AF78" s="43">
        <v>0</v>
      </c>
      <c r="AG78" s="41">
        <v>0</v>
      </c>
      <c r="AH78" s="42">
        <v>0</v>
      </c>
      <c r="AI78" s="43">
        <v>0</v>
      </c>
      <c r="AK78" s="41">
        <f t="shared" si="21"/>
        <v>0</v>
      </c>
      <c r="AL78" s="42">
        <f t="shared" si="21"/>
        <v>0</v>
      </c>
      <c r="AM78" s="43">
        <f t="shared" si="21"/>
        <v>0</v>
      </c>
      <c r="AT78" s="32">
        <f t="shared" si="22"/>
        <v>0</v>
      </c>
      <c r="AV78" s="23">
        <v>1</v>
      </c>
      <c r="AW78" s="23">
        <v>10</v>
      </c>
      <c r="AX78" s="23">
        <f t="shared" si="23"/>
        <v>8</v>
      </c>
    </row>
    <row r="79" spans="2:50" ht="15" hidden="1" customHeight="1" x14ac:dyDescent="0.3">
      <c r="B79" s="15"/>
      <c r="C79" s="40" t="s">
        <v>22</v>
      </c>
      <c r="D79" s="34" t="s">
        <v>2</v>
      </c>
      <c r="E79" s="35" t="s">
        <v>2</v>
      </c>
      <c r="F79" s="41">
        <v>0</v>
      </c>
      <c r="G79" s="42">
        <v>0</v>
      </c>
      <c r="H79" s="43">
        <v>0</v>
      </c>
      <c r="I79" s="155">
        <v>0</v>
      </c>
      <c r="J79" s="155">
        <v>0</v>
      </c>
      <c r="K79" s="155">
        <v>0</v>
      </c>
      <c r="L79" s="41">
        <v>0</v>
      </c>
      <c r="M79" s="42">
        <v>0</v>
      </c>
      <c r="N79" s="43">
        <v>0</v>
      </c>
      <c r="O79" s="41"/>
      <c r="P79" s="42"/>
      <c r="Q79" s="43"/>
      <c r="R79" s="41"/>
      <c r="S79" s="42"/>
      <c r="T79" s="43"/>
      <c r="U79" s="41"/>
      <c r="V79" s="42"/>
      <c r="W79" s="43"/>
      <c r="X79" s="41"/>
      <c r="Y79" s="42"/>
      <c r="Z79" s="153"/>
      <c r="AA79" s="154">
        <v>0</v>
      </c>
      <c r="AB79" s="42">
        <v>0</v>
      </c>
      <c r="AC79" s="43">
        <v>0</v>
      </c>
      <c r="AD79" s="41">
        <v>0</v>
      </c>
      <c r="AE79" s="42">
        <v>0</v>
      </c>
      <c r="AF79" s="43">
        <v>0</v>
      </c>
      <c r="AG79" s="41">
        <v>0</v>
      </c>
      <c r="AH79" s="42">
        <v>0</v>
      </c>
      <c r="AI79" s="43">
        <v>0</v>
      </c>
      <c r="AK79" s="41">
        <f t="shared" si="21"/>
        <v>0</v>
      </c>
      <c r="AL79" s="42">
        <f t="shared" si="21"/>
        <v>0</v>
      </c>
      <c r="AM79" s="43">
        <f t="shared" si="21"/>
        <v>0</v>
      </c>
      <c r="AT79" s="32">
        <f t="shared" si="22"/>
        <v>0</v>
      </c>
      <c r="AV79" s="23">
        <v>1</v>
      </c>
      <c r="AW79" s="23">
        <v>10</v>
      </c>
      <c r="AX79" s="23">
        <f t="shared" si="23"/>
        <v>9</v>
      </c>
    </row>
    <row r="80" spans="2:50" ht="15" hidden="1" customHeight="1" x14ac:dyDescent="0.3">
      <c r="B80" s="15"/>
      <c r="C80" s="40" t="s">
        <v>22</v>
      </c>
      <c r="D80" s="34" t="s">
        <v>2</v>
      </c>
      <c r="E80" s="35" t="s">
        <v>2</v>
      </c>
      <c r="F80" s="41">
        <v>0</v>
      </c>
      <c r="G80" s="42">
        <v>0</v>
      </c>
      <c r="H80" s="43">
        <v>0</v>
      </c>
      <c r="I80" s="155">
        <v>0</v>
      </c>
      <c r="J80" s="155">
        <v>0</v>
      </c>
      <c r="K80" s="155">
        <v>0</v>
      </c>
      <c r="L80" s="41">
        <v>0</v>
      </c>
      <c r="M80" s="42">
        <v>0</v>
      </c>
      <c r="N80" s="43">
        <v>0</v>
      </c>
      <c r="O80" s="41"/>
      <c r="P80" s="42"/>
      <c r="Q80" s="43"/>
      <c r="R80" s="41"/>
      <c r="S80" s="42"/>
      <c r="T80" s="43"/>
      <c r="U80" s="41"/>
      <c r="V80" s="42"/>
      <c r="W80" s="43"/>
      <c r="X80" s="41"/>
      <c r="Y80" s="42"/>
      <c r="Z80" s="153"/>
      <c r="AA80" s="154">
        <v>0</v>
      </c>
      <c r="AB80" s="42">
        <v>0</v>
      </c>
      <c r="AC80" s="43">
        <v>0</v>
      </c>
      <c r="AD80" s="41">
        <v>0</v>
      </c>
      <c r="AE80" s="42">
        <v>0</v>
      </c>
      <c r="AF80" s="43">
        <v>0</v>
      </c>
      <c r="AG80" s="41">
        <v>0</v>
      </c>
      <c r="AH80" s="42">
        <v>0</v>
      </c>
      <c r="AI80" s="43">
        <v>0</v>
      </c>
      <c r="AK80" s="41">
        <f t="shared" si="21"/>
        <v>0</v>
      </c>
      <c r="AL80" s="42">
        <f t="shared" si="21"/>
        <v>0</v>
      </c>
      <c r="AM80" s="43">
        <f t="shared" si="21"/>
        <v>0</v>
      </c>
      <c r="AT80" s="32">
        <f t="shared" si="22"/>
        <v>0</v>
      </c>
      <c r="AV80" s="23">
        <v>1</v>
      </c>
      <c r="AW80" s="23">
        <v>10</v>
      </c>
      <c r="AX80" s="23">
        <f t="shared" si="23"/>
        <v>10</v>
      </c>
    </row>
    <row r="81" spans="2:50" ht="15" customHeight="1" x14ac:dyDescent="0.3">
      <c r="B81" s="15"/>
      <c r="C81" s="40" t="s">
        <v>23</v>
      </c>
      <c r="D81" s="34" t="s">
        <v>235</v>
      </c>
      <c r="E81" s="35" t="s">
        <v>236</v>
      </c>
      <c r="F81" s="41">
        <v>1061342</v>
      </c>
      <c r="G81" s="42">
        <v>1126019</v>
      </c>
      <c r="H81" s="43">
        <v>1192429</v>
      </c>
      <c r="I81" s="96">
        <v>132652</v>
      </c>
      <c r="J81" s="42">
        <v>137884</v>
      </c>
      <c r="K81" s="97">
        <v>143830</v>
      </c>
      <c r="L81" s="41">
        <v>0</v>
      </c>
      <c r="M81" s="42">
        <v>0</v>
      </c>
      <c r="N81" s="43">
        <v>0</v>
      </c>
      <c r="O81" s="41"/>
      <c r="P81" s="42"/>
      <c r="Q81" s="43"/>
      <c r="R81" s="41"/>
      <c r="S81" s="42"/>
      <c r="T81" s="43"/>
      <c r="U81" s="41"/>
      <c r="V81" s="42"/>
      <c r="W81" s="43"/>
      <c r="X81" s="41"/>
      <c r="Y81" s="42"/>
      <c r="Z81" s="153"/>
      <c r="AA81" s="154">
        <v>0</v>
      </c>
      <c r="AB81" s="42">
        <v>0</v>
      </c>
      <c r="AC81" s="43">
        <v>0</v>
      </c>
      <c r="AD81" s="41">
        <v>0</v>
      </c>
      <c r="AE81" s="42">
        <v>0</v>
      </c>
      <c r="AF81" s="43">
        <v>0</v>
      </c>
      <c r="AG81" s="41">
        <v>0</v>
      </c>
      <c r="AH81" s="42">
        <v>0</v>
      </c>
      <c r="AI81" s="43">
        <v>0</v>
      </c>
      <c r="AK81" s="41">
        <f t="shared" si="21"/>
        <v>1193994</v>
      </c>
      <c r="AL81" s="42">
        <f t="shared" si="21"/>
        <v>1263903</v>
      </c>
      <c r="AM81" s="43">
        <f t="shared" si="21"/>
        <v>1336259</v>
      </c>
      <c r="AT81" s="32">
        <f t="shared" si="22"/>
        <v>1</v>
      </c>
      <c r="AV81" s="23">
        <v>1</v>
      </c>
      <c r="AW81" s="23">
        <v>11</v>
      </c>
      <c r="AX81" s="23">
        <f t="shared" si="23"/>
        <v>1</v>
      </c>
    </row>
    <row r="82" spans="2:50" ht="15" customHeight="1" x14ac:dyDescent="0.3">
      <c r="B82" s="15"/>
      <c r="C82" s="50" t="str">
        <f>IF(LEN(E81)&lt;1,"","Total: " &amp; LEFT(E81,LEN(E81)-21) &amp; "Municipalities")</f>
        <v>Total: O.R. Tambo Municipalities</v>
      </c>
      <c r="D82" s="51"/>
      <c r="E82" s="52"/>
      <c r="F82" s="53">
        <f t="shared" ref="F82:N82" si="24">SUM(F71:F81)</f>
        <v>2612633</v>
      </c>
      <c r="G82" s="54">
        <f t="shared" si="24"/>
        <v>2667090</v>
      </c>
      <c r="H82" s="55">
        <f t="shared" si="24"/>
        <v>2682446</v>
      </c>
      <c r="I82" s="63">
        <f t="shared" si="24"/>
        <v>132652</v>
      </c>
      <c r="J82" s="54">
        <f t="shared" si="24"/>
        <v>137884</v>
      </c>
      <c r="K82" s="64">
        <f t="shared" si="24"/>
        <v>143830</v>
      </c>
      <c r="L82" s="53">
        <f t="shared" si="24"/>
        <v>49935</v>
      </c>
      <c r="M82" s="54">
        <f t="shared" si="24"/>
        <v>51972</v>
      </c>
      <c r="N82" s="55">
        <f t="shared" si="24"/>
        <v>54060</v>
      </c>
      <c r="O82" s="53">
        <f t="shared" ref="O82:AI82" si="25">SUM(O71:O81)</f>
        <v>0</v>
      </c>
      <c r="P82" s="54">
        <f t="shared" si="25"/>
        <v>0</v>
      </c>
      <c r="Q82" s="55">
        <f t="shared" si="25"/>
        <v>0</v>
      </c>
      <c r="R82" s="53">
        <f t="shared" si="25"/>
        <v>0</v>
      </c>
      <c r="S82" s="54">
        <f t="shared" si="25"/>
        <v>0</v>
      </c>
      <c r="T82" s="55">
        <f t="shared" si="25"/>
        <v>0</v>
      </c>
      <c r="U82" s="53">
        <f t="shared" si="25"/>
        <v>0</v>
      </c>
      <c r="V82" s="54">
        <f t="shared" si="25"/>
        <v>0</v>
      </c>
      <c r="W82" s="55">
        <f t="shared" si="25"/>
        <v>0</v>
      </c>
      <c r="X82" s="53">
        <f t="shared" si="25"/>
        <v>0</v>
      </c>
      <c r="Y82" s="54">
        <f t="shared" si="25"/>
        <v>0</v>
      </c>
      <c r="Z82" s="158">
        <f t="shared" si="25"/>
        <v>0</v>
      </c>
      <c r="AA82" s="159">
        <f t="shared" si="25"/>
        <v>584076.05498746689</v>
      </c>
      <c r="AB82" s="54">
        <f t="shared" si="25"/>
        <v>380241.52015446388</v>
      </c>
      <c r="AC82" s="55">
        <f t="shared" si="25"/>
        <v>0</v>
      </c>
      <c r="AD82" s="53">
        <f t="shared" si="25"/>
        <v>634212.22491976374</v>
      </c>
      <c r="AE82" s="54">
        <f t="shared" si="25"/>
        <v>398112.87160172372</v>
      </c>
      <c r="AF82" s="55">
        <f t="shared" si="25"/>
        <v>0</v>
      </c>
      <c r="AG82" s="53">
        <f t="shared" si="25"/>
        <v>688929.71083099896</v>
      </c>
      <c r="AH82" s="54">
        <f t="shared" si="25"/>
        <v>416426.06369540293</v>
      </c>
      <c r="AI82" s="55">
        <f t="shared" si="25"/>
        <v>0</v>
      </c>
      <c r="AK82" s="53">
        <f>SUM(AK71:AK81)</f>
        <v>2795220</v>
      </c>
      <c r="AL82" s="54">
        <f>SUM(AL71:AL81)</f>
        <v>2856946</v>
      </c>
      <c r="AM82" s="55">
        <f>SUM(AM71:AM81)</f>
        <v>2880336</v>
      </c>
      <c r="AT82" s="32">
        <f>IF(SUM(AT71:AT81)=0,0,1)</f>
        <v>1</v>
      </c>
    </row>
    <row r="83" spans="2:50" ht="15" customHeight="1" x14ac:dyDescent="0.3">
      <c r="B83" s="15"/>
      <c r="C83" s="40"/>
      <c r="D83" s="34"/>
      <c r="E83" s="35"/>
      <c r="F83" s="41"/>
      <c r="G83" s="42"/>
      <c r="H83" s="43"/>
      <c r="I83" s="96"/>
      <c r="J83" s="42"/>
      <c r="K83" s="97"/>
      <c r="L83" s="41"/>
      <c r="M83" s="42"/>
      <c r="N83" s="43"/>
      <c r="O83" s="41"/>
      <c r="P83" s="42"/>
      <c r="Q83" s="43"/>
      <c r="R83" s="41"/>
      <c r="S83" s="42"/>
      <c r="T83" s="43"/>
      <c r="U83" s="41"/>
      <c r="V83" s="42"/>
      <c r="W83" s="43"/>
      <c r="X83" s="41"/>
      <c r="Y83" s="42"/>
      <c r="Z83" s="153"/>
      <c r="AA83" s="154"/>
      <c r="AB83" s="42"/>
      <c r="AC83" s="43"/>
      <c r="AD83" s="41"/>
      <c r="AE83" s="42"/>
      <c r="AF83" s="43"/>
      <c r="AG83" s="41"/>
      <c r="AH83" s="42"/>
      <c r="AI83" s="43"/>
      <c r="AK83" s="41"/>
      <c r="AL83" s="42"/>
      <c r="AM83" s="43"/>
      <c r="AT83" s="32">
        <f>IF(AT82=0,0,1)</f>
        <v>1</v>
      </c>
    </row>
    <row r="84" spans="2:50" ht="15" customHeight="1" x14ac:dyDescent="0.3">
      <c r="B84" s="15"/>
      <c r="C84" s="40" t="s">
        <v>22</v>
      </c>
      <c r="D84" s="34" t="s">
        <v>686</v>
      </c>
      <c r="E84" s="35" t="s">
        <v>881</v>
      </c>
      <c r="F84" s="41">
        <v>307966</v>
      </c>
      <c r="G84" s="42">
        <v>305023</v>
      </c>
      <c r="H84" s="43">
        <v>293630</v>
      </c>
      <c r="I84" s="96">
        <v>0</v>
      </c>
      <c r="J84" s="42">
        <v>0</v>
      </c>
      <c r="K84" s="97">
        <v>0</v>
      </c>
      <c r="L84" s="41">
        <v>12355</v>
      </c>
      <c r="M84" s="42">
        <v>12859</v>
      </c>
      <c r="N84" s="43">
        <v>13376</v>
      </c>
      <c r="O84" s="41"/>
      <c r="P84" s="42"/>
      <c r="Q84" s="43"/>
      <c r="R84" s="41"/>
      <c r="S84" s="42"/>
      <c r="T84" s="43"/>
      <c r="U84" s="41"/>
      <c r="V84" s="42"/>
      <c r="W84" s="43"/>
      <c r="X84" s="41"/>
      <c r="Y84" s="42"/>
      <c r="Z84" s="153"/>
      <c r="AA84" s="154">
        <v>111584.81830436781</v>
      </c>
      <c r="AB84" s="42">
        <v>72643.246672940397</v>
      </c>
      <c r="AC84" s="43">
        <v>0</v>
      </c>
      <c r="AD84" s="41">
        <v>121163.08360834832</v>
      </c>
      <c r="AE84" s="42">
        <v>76057.479266568596</v>
      </c>
      <c r="AF84" s="43">
        <v>0</v>
      </c>
      <c r="AG84" s="41">
        <v>131616.58648924966</v>
      </c>
      <c r="AH84" s="42">
        <v>79556.123312830765</v>
      </c>
      <c r="AI84" s="43">
        <v>0</v>
      </c>
      <c r="AK84" s="41">
        <f t="shared" ref="AK84:AM94" si="26">F84+I84+L84+O84+R84+U84+X84</f>
        <v>320321</v>
      </c>
      <c r="AL84" s="42">
        <f t="shared" si="26"/>
        <v>317882</v>
      </c>
      <c r="AM84" s="43">
        <f t="shared" si="26"/>
        <v>307006</v>
      </c>
      <c r="AT84" s="32">
        <f>IF(LEN(E84)&lt;2,0,1)</f>
        <v>1</v>
      </c>
      <c r="AV84" s="23">
        <v>1</v>
      </c>
      <c r="AW84" s="23">
        <v>12</v>
      </c>
      <c r="AX84" s="23">
        <v>1</v>
      </c>
    </row>
    <row r="85" spans="2:50" ht="15" customHeight="1" x14ac:dyDescent="0.3">
      <c r="B85" s="15"/>
      <c r="C85" s="40" t="s">
        <v>22</v>
      </c>
      <c r="D85" s="34" t="s">
        <v>687</v>
      </c>
      <c r="E85" s="35" t="s">
        <v>887</v>
      </c>
      <c r="F85" s="41">
        <v>277317</v>
      </c>
      <c r="G85" s="42">
        <v>273713</v>
      </c>
      <c r="H85" s="43">
        <v>262137</v>
      </c>
      <c r="I85" s="96">
        <v>0</v>
      </c>
      <c r="J85" s="42">
        <v>0</v>
      </c>
      <c r="K85" s="97">
        <v>0</v>
      </c>
      <c r="L85" s="41">
        <v>12613</v>
      </c>
      <c r="M85" s="42">
        <v>13127</v>
      </c>
      <c r="N85" s="43">
        <v>13654</v>
      </c>
      <c r="O85" s="41"/>
      <c r="P85" s="42"/>
      <c r="Q85" s="43"/>
      <c r="R85" s="41"/>
      <c r="S85" s="42"/>
      <c r="T85" s="43"/>
      <c r="U85" s="41"/>
      <c r="V85" s="42"/>
      <c r="W85" s="43"/>
      <c r="X85" s="41"/>
      <c r="Y85" s="42"/>
      <c r="Z85" s="153"/>
      <c r="AA85" s="154">
        <v>96235.078864740659</v>
      </c>
      <c r="AB85" s="42">
        <v>62650.355835078553</v>
      </c>
      <c r="AC85" s="43">
        <v>0</v>
      </c>
      <c r="AD85" s="41">
        <v>104495.74667710999</v>
      </c>
      <c r="AE85" s="42">
        <v>65594.922559327242</v>
      </c>
      <c r="AF85" s="43">
        <v>0</v>
      </c>
      <c r="AG85" s="41">
        <v>113511.25335125547</v>
      </c>
      <c r="AH85" s="42">
        <v>68612.288997056312</v>
      </c>
      <c r="AI85" s="43">
        <v>0</v>
      </c>
      <c r="AK85" s="41">
        <f t="shared" si="26"/>
        <v>289930</v>
      </c>
      <c r="AL85" s="42">
        <f t="shared" si="26"/>
        <v>286840</v>
      </c>
      <c r="AM85" s="43">
        <f t="shared" si="26"/>
        <v>275791</v>
      </c>
      <c r="AT85" s="32">
        <f t="shared" ref="AT85:AT94" si="27">IF(LEN(E85)&lt;2,0,1)</f>
        <v>1</v>
      </c>
      <c r="AV85" s="23">
        <v>1</v>
      </c>
      <c r="AW85" s="23">
        <v>12</v>
      </c>
      <c r="AX85" s="23">
        <f>IF(AW85=AW84,AX84+1,1)</f>
        <v>2</v>
      </c>
    </row>
    <row r="86" spans="2:50" ht="15" customHeight="1" x14ac:dyDescent="0.3">
      <c r="B86" s="15"/>
      <c r="C86" s="40" t="s">
        <v>22</v>
      </c>
      <c r="D86" s="34" t="s">
        <v>688</v>
      </c>
      <c r="E86" s="35" t="s">
        <v>252</v>
      </c>
      <c r="F86" s="41">
        <v>344799</v>
      </c>
      <c r="G86" s="42">
        <v>340911</v>
      </c>
      <c r="H86" s="43">
        <v>327326</v>
      </c>
      <c r="I86" s="96">
        <v>0</v>
      </c>
      <c r="J86" s="42">
        <v>0</v>
      </c>
      <c r="K86" s="97">
        <v>0</v>
      </c>
      <c r="L86" s="41">
        <v>14642</v>
      </c>
      <c r="M86" s="42">
        <v>15240</v>
      </c>
      <c r="N86" s="43">
        <v>15853</v>
      </c>
      <c r="O86" s="41"/>
      <c r="P86" s="42"/>
      <c r="Q86" s="43"/>
      <c r="R86" s="41"/>
      <c r="S86" s="42"/>
      <c r="T86" s="43"/>
      <c r="U86" s="41"/>
      <c r="V86" s="42"/>
      <c r="W86" s="43"/>
      <c r="X86" s="41"/>
      <c r="Y86" s="42"/>
      <c r="Z86" s="153"/>
      <c r="AA86" s="154">
        <v>123249.34897419892</v>
      </c>
      <c r="AB86" s="42">
        <v>80237.016073194507</v>
      </c>
      <c r="AC86" s="43">
        <v>0</v>
      </c>
      <c r="AD86" s="41">
        <v>133828.87924504353</v>
      </c>
      <c r="AE86" s="42">
        <v>84008.155828634655</v>
      </c>
      <c r="AF86" s="43">
        <v>0</v>
      </c>
      <c r="AG86" s="41">
        <v>145375.14014459259</v>
      </c>
      <c r="AH86" s="42">
        <v>87872.530996751841</v>
      </c>
      <c r="AI86" s="43">
        <v>0</v>
      </c>
      <c r="AK86" s="41">
        <f t="shared" si="26"/>
        <v>359441</v>
      </c>
      <c r="AL86" s="42">
        <f t="shared" si="26"/>
        <v>356151</v>
      </c>
      <c r="AM86" s="43">
        <f t="shared" si="26"/>
        <v>343179</v>
      </c>
      <c r="AT86" s="32">
        <f t="shared" si="27"/>
        <v>1</v>
      </c>
      <c r="AV86" s="23">
        <v>1</v>
      </c>
      <c r="AW86" s="23">
        <v>12</v>
      </c>
      <c r="AX86" s="23">
        <f t="shared" ref="AX86:AX94" si="28">IF(AW86=AW85,AX85+1,1)</f>
        <v>3</v>
      </c>
    </row>
    <row r="87" spans="2:50" ht="15" customHeight="1" x14ac:dyDescent="0.3">
      <c r="B87" s="15"/>
      <c r="C87" s="40" t="s">
        <v>22</v>
      </c>
      <c r="D87" s="34" t="s">
        <v>689</v>
      </c>
      <c r="E87" s="35" t="s">
        <v>888</v>
      </c>
      <c r="F87" s="41">
        <v>156184</v>
      </c>
      <c r="G87" s="42">
        <v>153524</v>
      </c>
      <c r="H87" s="43">
        <v>146156</v>
      </c>
      <c r="I87" s="96">
        <v>0</v>
      </c>
      <c r="J87" s="42">
        <v>0</v>
      </c>
      <c r="K87" s="97">
        <v>0</v>
      </c>
      <c r="L87" s="41">
        <v>9224</v>
      </c>
      <c r="M87" s="42">
        <v>9604</v>
      </c>
      <c r="N87" s="43">
        <v>9993</v>
      </c>
      <c r="O87" s="41"/>
      <c r="P87" s="42"/>
      <c r="Q87" s="43"/>
      <c r="R87" s="41"/>
      <c r="S87" s="42"/>
      <c r="T87" s="43"/>
      <c r="U87" s="41"/>
      <c r="V87" s="42"/>
      <c r="W87" s="43"/>
      <c r="X87" s="41"/>
      <c r="Y87" s="42"/>
      <c r="Z87" s="153"/>
      <c r="AA87" s="154">
        <v>49603.667241277712</v>
      </c>
      <c r="AB87" s="42">
        <v>32292.667497667495</v>
      </c>
      <c r="AC87" s="43">
        <v>0</v>
      </c>
      <c r="AD87" s="41">
        <v>53861.56802121496</v>
      </c>
      <c r="AE87" s="42">
        <v>33810.422870057868</v>
      </c>
      <c r="AF87" s="43">
        <v>0</v>
      </c>
      <c r="AG87" s="41">
        <v>58508.544969240102</v>
      </c>
      <c r="AH87" s="42">
        <v>35365.70232208052</v>
      </c>
      <c r="AI87" s="43">
        <v>0</v>
      </c>
      <c r="AK87" s="41">
        <f t="shared" si="26"/>
        <v>165408</v>
      </c>
      <c r="AL87" s="42">
        <f t="shared" si="26"/>
        <v>163128</v>
      </c>
      <c r="AM87" s="43">
        <f t="shared" si="26"/>
        <v>156149</v>
      </c>
      <c r="AT87" s="32">
        <f t="shared" si="27"/>
        <v>1</v>
      </c>
      <c r="AV87" s="23">
        <v>1</v>
      </c>
      <c r="AW87" s="23">
        <v>12</v>
      </c>
      <c r="AX87" s="23">
        <f t="shared" si="28"/>
        <v>4</v>
      </c>
    </row>
    <row r="88" spans="2:50" ht="15" hidden="1" customHeight="1" x14ac:dyDescent="0.3">
      <c r="B88" s="15"/>
      <c r="C88" s="40" t="s">
        <v>22</v>
      </c>
      <c r="D88" s="34" t="s">
        <v>2</v>
      </c>
      <c r="E88" s="35" t="s">
        <v>2</v>
      </c>
      <c r="F88" s="41">
        <v>0</v>
      </c>
      <c r="G88" s="42">
        <v>0</v>
      </c>
      <c r="H88" s="43">
        <v>0</v>
      </c>
      <c r="I88" s="155">
        <v>0</v>
      </c>
      <c r="J88" s="155">
        <v>0</v>
      </c>
      <c r="K88" s="155">
        <v>0</v>
      </c>
      <c r="L88" s="41">
        <v>0</v>
      </c>
      <c r="M88" s="42">
        <v>0</v>
      </c>
      <c r="N88" s="43">
        <v>0</v>
      </c>
      <c r="O88" s="41"/>
      <c r="P88" s="42"/>
      <c r="Q88" s="43"/>
      <c r="R88" s="41"/>
      <c r="S88" s="42"/>
      <c r="T88" s="43"/>
      <c r="U88" s="41"/>
      <c r="V88" s="42"/>
      <c r="W88" s="43"/>
      <c r="X88" s="41"/>
      <c r="Y88" s="42"/>
      <c r="Z88" s="153"/>
      <c r="AA88" s="154">
        <v>0</v>
      </c>
      <c r="AB88" s="42">
        <v>0</v>
      </c>
      <c r="AC88" s="43">
        <v>0</v>
      </c>
      <c r="AD88" s="41">
        <v>0</v>
      </c>
      <c r="AE88" s="42">
        <v>0</v>
      </c>
      <c r="AF88" s="43">
        <v>0</v>
      </c>
      <c r="AG88" s="41">
        <v>0</v>
      </c>
      <c r="AH88" s="42">
        <v>0</v>
      </c>
      <c r="AI88" s="43">
        <v>0</v>
      </c>
      <c r="AK88" s="41">
        <f t="shared" si="26"/>
        <v>0</v>
      </c>
      <c r="AL88" s="42">
        <f t="shared" si="26"/>
        <v>0</v>
      </c>
      <c r="AM88" s="43">
        <f t="shared" si="26"/>
        <v>0</v>
      </c>
      <c r="AT88" s="32">
        <f t="shared" si="27"/>
        <v>0</v>
      </c>
      <c r="AV88" s="23">
        <v>1</v>
      </c>
      <c r="AW88" s="23">
        <v>12</v>
      </c>
      <c r="AX88" s="23">
        <f t="shared" si="28"/>
        <v>5</v>
      </c>
    </row>
    <row r="89" spans="2:50" ht="15" hidden="1" customHeight="1" x14ac:dyDescent="0.3">
      <c r="B89" s="15"/>
      <c r="C89" s="40" t="s">
        <v>22</v>
      </c>
      <c r="D89" s="34" t="s">
        <v>2</v>
      </c>
      <c r="E89" s="35" t="s">
        <v>2</v>
      </c>
      <c r="F89" s="41">
        <v>0</v>
      </c>
      <c r="G89" s="42">
        <v>0</v>
      </c>
      <c r="H89" s="43">
        <v>0</v>
      </c>
      <c r="I89" s="155">
        <v>0</v>
      </c>
      <c r="J89" s="155">
        <v>0</v>
      </c>
      <c r="K89" s="155">
        <v>0</v>
      </c>
      <c r="L89" s="41">
        <v>0</v>
      </c>
      <c r="M89" s="42">
        <v>0</v>
      </c>
      <c r="N89" s="43">
        <v>0</v>
      </c>
      <c r="O89" s="41"/>
      <c r="P89" s="42"/>
      <c r="Q89" s="43"/>
      <c r="R89" s="41"/>
      <c r="S89" s="42"/>
      <c r="T89" s="43"/>
      <c r="U89" s="41"/>
      <c r="V89" s="42"/>
      <c r="W89" s="43"/>
      <c r="X89" s="41"/>
      <c r="Y89" s="42"/>
      <c r="Z89" s="153"/>
      <c r="AA89" s="154">
        <v>0</v>
      </c>
      <c r="AB89" s="42">
        <v>0</v>
      </c>
      <c r="AC89" s="43">
        <v>0</v>
      </c>
      <c r="AD89" s="41">
        <v>0</v>
      </c>
      <c r="AE89" s="42">
        <v>0</v>
      </c>
      <c r="AF89" s="43">
        <v>0</v>
      </c>
      <c r="AG89" s="41">
        <v>0</v>
      </c>
      <c r="AH89" s="42">
        <v>0</v>
      </c>
      <c r="AI89" s="43">
        <v>0</v>
      </c>
      <c r="AK89" s="41">
        <f t="shared" si="26"/>
        <v>0</v>
      </c>
      <c r="AL89" s="42">
        <f t="shared" si="26"/>
        <v>0</v>
      </c>
      <c r="AM89" s="43">
        <f t="shared" si="26"/>
        <v>0</v>
      </c>
      <c r="AT89" s="32">
        <f t="shared" si="27"/>
        <v>0</v>
      </c>
      <c r="AV89" s="23">
        <v>1</v>
      </c>
      <c r="AW89" s="23">
        <v>12</v>
      </c>
      <c r="AX89" s="23">
        <f t="shared" si="28"/>
        <v>6</v>
      </c>
    </row>
    <row r="90" spans="2:50" ht="15" hidden="1" customHeight="1" x14ac:dyDescent="0.3">
      <c r="B90" s="15"/>
      <c r="C90" s="40" t="s">
        <v>22</v>
      </c>
      <c r="D90" s="34" t="s">
        <v>2</v>
      </c>
      <c r="E90" s="35" t="s">
        <v>2</v>
      </c>
      <c r="F90" s="41">
        <v>0</v>
      </c>
      <c r="G90" s="42">
        <v>0</v>
      </c>
      <c r="H90" s="43">
        <v>0</v>
      </c>
      <c r="I90" s="155">
        <v>0</v>
      </c>
      <c r="J90" s="155">
        <v>0</v>
      </c>
      <c r="K90" s="155">
        <v>0</v>
      </c>
      <c r="L90" s="41">
        <v>0</v>
      </c>
      <c r="M90" s="42">
        <v>0</v>
      </c>
      <c r="N90" s="43">
        <v>0</v>
      </c>
      <c r="O90" s="41"/>
      <c r="P90" s="42"/>
      <c r="Q90" s="43"/>
      <c r="R90" s="41"/>
      <c r="S90" s="42"/>
      <c r="T90" s="43"/>
      <c r="U90" s="41"/>
      <c r="V90" s="42"/>
      <c r="W90" s="43"/>
      <c r="X90" s="41"/>
      <c r="Y90" s="42"/>
      <c r="Z90" s="153"/>
      <c r="AA90" s="154">
        <v>0</v>
      </c>
      <c r="AB90" s="42">
        <v>0</v>
      </c>
      <c r="AC90" s="43">
        <v>0</v>
      </c>
      <c r="AD90" s="41">
        <v>0</v>
      </c>
      <c r="AE90" s="42">
        <v>0</v>
      </c>
      <c r="AF90" s="43">
        <v>0</v>
      </c>
      <c r="AG90" s="41">
        <v>0</v>
      </c>
      <c r="AH90" s="42">
        <v>0</v>
      </c>
      <c r="AI90" s="43">
        <v>0</v>
      </c>
      <c r="AK90" s="41">
        <f t="shared" si="26"/>
        <v>0</v>
      </c>
      <c r="AL90" s="42">
        <f t="shared" si="26"/>
        <v>0</v>
      </c>
      <c r="AM90" s="43">
        <f t="shared" si="26"/>
        <v>0</v>
      </c>
      <c r="AT90" s="32">
        <f t="shared" si="27"/>
        <v>0</v>
      </c>
      <c r="AV90" s="23">
        <v>1</v>
      </c>
      <c r="AW90" s="23">
        <v>12</v>
      </c>
      <c r="AX90" s="23">
        <f t="shared" si="28"/>
        <v>7</v>
      </c>
    </row>
    <row r="91" spans="2:50" ht="15" hidden="1" customHeight="1" x14ac:dyDescent="0.3">
      <c r="B91" s="15"/>
      <c r="C91" s="40" t="s">
        <v>22</v>
      </c>
      <c r="D91" s="34" t="s">
        <v>2</v>
      </c>
      <c r="E91" s="35" t="s">
        <v>2</v>
      </c>
      <c r="F91" s="41">
        <v>0</v>
      </c>
      <c r="G91" s="42">
        <v>0</v>
      </c>
      <c r="H91" s="43">
        <v>0</v>
      </c>
      <c r="I91" s="155">
        <v>0</v>
      </c>
      <c r="J91" s="155">
        <v>0</v>
      </c>
      <c r="K91" s="155">
        <v>0</v>
      </c>
      <c r="L91" s="41">
        <v>0</v>
      </c>
      <c r="M91" s="42">
        <v>0</v>
      </c>
      <c r="N91" s="43">
        <v>0</v>
      </c>
      <c r="O91" s="41"/>
      <c r="P91" s="42"/>
      <c r="Q91" s="43"/>
      <c r="R91" s="41"/>
      <c r="S91" s="42"/>
      <c r="T91" s="43"/>
      <c r="U91" s="41"/>
      <c r="V91" s="42"/>
      <c r="W91" s="43"/>
      <c r="X91" s="41"/>
      <c r="Y91" s="42"/>
      <c r="Z91" s="153"/>
      <c r="AA91" s="154">
        <v>0</v>
      </c>
      <c r="AB91" s="42">
        <v>0</v>
      </c>
      <c r="AC91" s="43">
        <v>0</v>
      </c>
      <c r="AD91" s="41">
        <v>0</v>
      </c>
      <c r="AE91" s="42">
        <v>0</v>
      </c>
      <c r="AF91" s="43">
        <v>0</v>
      </c>
      <c r="AG91" s="41">
        <v>0</v>
      </c>
      <c r="AH91" s="42">
        <v>0</v>
      </c>
      <c r="AI91" s="43">
        <v>0</v>
      </c>
      <c r="AK91" s="41">
        <f t="shared" si="26"/>
        <v>0</v>
      </c>
      <c r="AL91" s="42">
        <f t="shared" si="26"/>
        <v>0</v>
      </c>
      <c r="AM91" s="43">
        <f t="shared" si="26"/>
        <v>0</v>
      </c>
      <c r="AT91" s="32">
        <f t="shared" si="27"/>
        <v>0</v>
      </c>
      <c r="AV91" s="23">
        <v>1</v>
      </c>
      <c r="AW91" s="23">
        <v>12</v>
      </c>
      <c r="AX91" s="23">
        <f t="shared" si="28"/>
        <v>8</v>
      </c>
    </row>
    <row r="92" spans="2:50" ht="15" hidden="1" customHeight="1" x14ac:dyDescent="0.3">
      <c r="B92" s="15"/>
      <c r="C92" s="40" t="s">
        <v>22</v>
      </c>
      <c r="D92" s="34" t="s">
        <v>2</v>
      </c>
      <c r="E92" s="35" t="s">
        <v>2</v>
      </c>
      <c r="F92" s="41">
        <v>0</v>
      </c>
      <c r="G92" s="42">
        <v>0</v>
      </c>
      <c r="H92" s="43">
        <v>0</v>
      </c>
      <c r="I92" s="155">
        <v>0</v>
      </c>
      <c r="J92" s="155">
        <v>0</v>
      </c>
      <c r="K92" s="155">
        <v>0</v>
      </c>
      <c r="L92" s="41">
        <v>0</v>
      </c>
      <c r="M92" s="42">
        <v>0</v>
      </c>
      <c r="N92" s="43">
        <v>0</v>
      </c>
      <c r="O92" s="41"/>
      <c r="P92" s="42"/>
      <c r="Q92" s="43"/>
      <c r="R92" s="41"/>
      <c r="S92" s="42"/>
      <c r="T92" s="43"/>
      <c r="U92" s="41"/>
      <c r="V92" s="42"/>
      <c r="W92" s="43"/>
      <c r="X92" s="41"/>
      <c r="Y92" s="42"/>
      <c r="Z92" s="153"/>
      <c r="AA92" s="154">
        <v>0</v>
      </c>
      <c r="AB92" s="42">
        <v>0</v>
      </c>
      <c r="AC92" s="43">
        <v>0</v>
      </c>
      <c r="AD92" s="41">
        <v>0</v>
      </c>
      <c r="AE92" s="42">
        <v>0</v>
      </c>
      <c r="AF92" s="43">
        <v>0</v>
      </c>
      <c r="AG92" s="41">
        <v>0</v>
      </c>
      <c r="AH92" s="42">
        <v>0</v>
      </c>
      <c r="AI92" s="43">
        <v>0</v>
      </c>
      <c r="AK92" s="41">
        <f t="shared" si="26"/>
        <v>0</v>
      </c>
      <c r="AL92" s="42">
        <f t="shared" si="26"/>
        <v>0</v>
      </c>
      <c r="AM92" s="43">
        <f t="shared" si="26"/>
        <v>0</v>
      </c>
      <c r="AT92" s="32">
        <f t="shared" si="27"/>
        <v>0</v>
      </c>
      <c r="AV92" s="23">
        <v>1</v>
      </c>
      <c r="AW92" s="23">
        <v>12</v>
      </c>
      <c r="AX92" s="23">
        <f t="shared" si="28"/>
        <v>9</v>
      </c>
    </row>
    <row r="93" spans="2:50" ht="15" hidden="1" customHeight="1" x14ac:dyDescent="0.3">
      <c r="B93" s="15"/>
      <c r="C93" s="40" t="s">
        <v>22</v>
      </c>
      <c r="D93" s="34" t="s">
        <v>2</v>
      </c>
      <c r="E93" s="35" t="s">
        <v>2</v>
      </c>
      <c r="F93" s="41">
        <v>0</v>
      </c>
      <c r="G93" s="42">
        <v>0</v>
      </c>
      <c r="H93" s="43">
        <v>0</v>
      </c>
      <c r="I93" s="155">
        <v>0</v>
      </c>
      <c r="J93" s="155">
        <v>0</v>
      </c>
      <c r="K93" s="155">
        <v>0</v>
      </c>
      <c r="L93" s="41">
        <v>0</v>
      </c>
      <c r="M93" s="42">
        <v>0</v>
      </c>
      <c r="N93" s="43">
        <v>0</v>
      </c>
      <c r="O93" s="41"/>
      <c r="P93" s="42"/>
      <c r="Q93" s="43"/>
      <c r="R93" s="41"/>
      <c r="S93" s="42"/>
      <c r="T93" s="43"/>
      <c r="U93" s="41"/>
      <c r="V93" s="42"/>
      <c r="W93" s="43"/>
      <c r="X93" s="41"/>
      <c r="Y93" s="42"/>
      <c r="Z93" s="153"/>
      <c r="AA93" s="154">
        <v>0</v>
      </c>
      <c r="AB93" s="42">
        <v>0</v>
      </c>
      <c r="AC93" s="43">
        <v>0</v>
      </c>
      <c r="AD93" s="41">
        <v>0</v>
      </c>
      <c r="AE93" s="42">
        <v>0</v>
      </c>
      <c r="AF93" s="43">
        <v>0</v>
      </c>
      <c r="AG93" s="41">
        <v>0</v>
      </c>
      <c r="AH93" s="42">
        <v>0</v>
      </c>
      <c r="AI93" s="43">
        <v>0</v>
      </c>
      <c r="AK93" s="41">
        <f t="shared" si="26"/>
        <v>0</v>
      </c>
      <c r="AL93" s="42">
        <f t="shared" si="26"/>
        <v>0</v>
      </c>
      <c r="AM93" s="43">
        <f t="shared" si="26"/>
        <v>0</v>
      </c>
      <c r="AT93" s="32">
        <f t="shared" si="27"/>
        <v>0</v>
      </c>
      <c r="AV93" s="23">
        <v>1</v>
      </c>
      <c r="AW93" s="23">
        <v>12</v>
      </c>
      <c r="AX93" s="23">
        <f t="shared" si="28"/>
        <v>10</v>
      </c>
    </row>
    <row r="94" spans="2:50" ht="15" customHeight="1" x14ac:dyDescent="0.3">
      <c r="B94" s="15"/>
      <c r="C94" s="40" t="s">
        <v>23</v>
      </c>
      <c r="D94" s="34" t="s">
        <v>241</v>
      </c>
      <c r="E94" s="35" t="s">
        <v>242</v>
      </c>
      <c r="F94" s="41">
        <v>698630</v>
      </c>
      <c r="G94" s="42">
        <v>740430</v>
      </c>
      <c r="H94" s="43">
        <v>783075</v>
      </c>
      <c r="I94" s="96">
        <v>81071</v>
      </c>
      <c r="J94" s="42">
        <v>84269</v>
      </c>
      <c r="K94" s="97">
        <v>87902</v>
      </c>
      <c r="L94" s="41">
        <v>0</v>
      </c>
      <c r="M94" s="42">
        <v>0</v>
      </c>
      <c r="N94" s="43">
        <v>0</v>
      </c>
      <c r="O94" s="41"/>
      <c r="P94" s="42"/>
      <c r="Q94" s="43"/>
      <c r="R94" s="41"/>
      <c r="S94" s="42"/>
      <c r="T94" s="43"/>
      <c r="U94" s="41"/>
      <c r="V94" s="42"/>
      <c r="W94" s="43"/>
      <c r="X94" s="41"/>
      <c r="Y94" s="42"/>
      <c r="Z94" s="153"/>
      <c r="AA94" s="154">
        <v>0</v>
      </c>
      <c r="AB94" s="42">
        <v>0</v>
      </c>
      <c r="AC94" s="43">
        <v>0</v>
      </c>
      <c r="AD94" s="41">
        <v>0</v>
      </c>
      <c r="AE94" s="42">
        <v>0</v>
      </c>
      <c r="AF94" s="43">
        <v>0</v>
      </c>
      <c r="AG94" s="41">
        <v>0</v>
      </c>
      <c r="AH94" s="42">
        <v>0</v>
      </c>
      <c r="AI94" s="43">
        <v>0</v>
      </c>
      <c r="AK94" s="41">
        <f t="shared" si="26"/>
        <v>779701</v>
      </c>
      <c r="AL94" s="42">
        <f t="shared" si="26"/>
        <v>824699</v>
      </c>
      <c r="AM94" s="43">
        <f t="shared" si="26"/>
        <v>870977</v>
      </c>
      <c r="AT94" s="32">
        <f t="shared" si="27"/>
        <v>1</v>
      </c>
      <c r="AV94" s="23">
        <v>1</v>
      </c>
      <c r="AW94" s="23">
        <v>13</v>
      </c>
      <c r="AX94" s="23">
        <f t="shared" si="28"/>
        <v>1</v>
      </c>
    </row>
    <row r="95" spans="2:50" ht="15" customHeight="1" x14ac:dyDescent="0.3">
      <c r="B95" s="15"/>
      <c r="C95" s="50" t="str">
        <f>IF(LEN(E94)&lt;1,"","Total: " &amp; LEFT(E94,LEN(E94)-21) &amp; "Municipalities")</f>
        <v>Total: Alfred Nzo Municipalities</v>
      </c>
      <c r="D95" s="51"/>
      <c r="E95" s="52"/>
      <c r="F95" s="53">
        <f t="shared" ref="F95:N95" si="29">SUM(F84:F94)</f>
        <v>1784896</v>
      </c>
      <c r="G95" s="54">
        <f t="shared" si="29"/>
        <v>1813601</v>
      </c>
      <c r="H95" s="55">
        <f t="shared" si="29"/>
        <v>1812324</v>
      </c>
      <c r="I95" s="63">
        <f t="shared" si="29"/>
        <v>81071</v>
      </c>
      <c r="J95" s="54">
        <f t="shared" si="29"/>
        <v>84269</v>
      </c>
      <c r="K95" s="64">
        <f t="shared" si="29"/>
        <v>87902</v>
      </c>
      <c r="L95" s="53">
        <f t="shared" si="29"/>
        <v>48834</v>
      </c>
      <c r="M95" s="54">
        <f t="shared" si="29"/>
        <v>50830</v>
      </c>
      <c r="N95" s="55">
        <f t="shared" si="29"/>
        <v>52876</v>
      </c>
      <c r="O95" s="53">
        <f t="shared" ref="O95:AI95" si="30">SUM(O84:O94)</f>
        <v>0</v>
      </c>
      <c r="P95" s="54">
        <f t="shared" si="30"/>
        <v>0</v>
      </c>
      <c r="Q95" s="55">
        <f t="shared" si="30"/>
        <v>0</v>
      </c>
      <c r="R95" s="53">
        <f t="shared" si="30"/>
        <v>0</v>
      </c>
      <c r="S95" s="54">
        <f t="shared" si="30"/>
        <v>0</v>
      </c>
      <c r="T95" s="55">
        <f t="shared" si="30"/>
        <v>0</v>
      </c>
      <c r="U95" s="53">
        <f t="shared" si="30"/>
        <v>0</v>
      </c>
      <c r="V95" s="54">
        <f t="shared" si="30"/>
        <v>0</v>
      </c>
      <c r="W95" s="55">
        <f t="shared" si="30"/>
        <v>0</v>
      </c>
      <c r="X95" s="53">
        <f t="shared" si="30"/>
        <v>0</v>
      </c>
      <c r="Y95" s="54">
        <f t="shared" si="30"/>
        <v>0</v>
      </c>
      <c r="Z95" s="158">
        <f t="shared" si="30"/>
        <v>0</v>
      </c>
      <c r="AA95" s="159">
        <f t="shared" si="30"/>
        <v>380672.91338458512</v>
      </c>
      <c r="AB95" s="54">
        <f t="shared" si="30"/>
        <v>247823.28607888095</v>
      </c>
      <c r="AC95" s="55">
        <f t="shared" si="30"/>
        <v>0</v>
      </c>
      <c r="AD95" s="53">
        <f t="shared" si="30"/>
        <v>413349.27755171683</v>
      </c>
      <c r="AE95" s="54">
        <f t="shared" si="30"/>
        <v>259470.98052458835</v>
      </c>
      <c r="AF95" s="55">
        <f t="shared" si="30"/>
        <v>0</v>
      </c>
      <c r="AG95" s="53">
        <f t="shared" si="30"/>
        <v>449011.5249543378</v>
      </c>
      <c r="AH95" s="54">
        <f t="shared" si="30"/>
        <v>271406.64562871942</v>
      </c>
      <c r="AI95" s="55">
        <f t="shared" si="30"/>
        <v>0</v>
      </c>
      <c r="AK95" s="53">
        <f>SUM(AK84:AK94)</f>
        <v>1914801</v>
      </c>
      <c r="AL95" s="54">
        <f>SUM(AL84:AL94)</f>
        <v>1948700</v>
      </c>
      <c r="AM95" s="55">
        <f>SUM(AM84:AM94)</f>
        <v>1953102</v>
      </c>
      <c r="AT95" s="32">
        <f>IF(SUM(AT84:AT94)=0,0,1)</f>
        <v>1</v>
      </c>
    </row>
    <row r="96" spans="2:50" ht="15" customHeight="1" x14ac:dyDescent="0.3">
      <c r="B96" s="15"/>
      <c r="C96" s="40"/>
      <c r="D96" s="34"/>
      <c r="E96" s="35"/>
      <c r="F96" s="41"/>
      <c r="G96" s="42"/>
      <c r="H96" s="43"/>
      <c r="I96" s="96"/>
      <c r="J96" s="42"/>
      <c r="K96" s="97"/>
      <c r="L96" s="41"/>
      <c r="M96" s="42"/>
      <c r="N96" s="43"/>
      <c r="O96" s="41"/>
      <c r="P96" s="42"/>
      <c r="Q96" s="43"/>
      <c r="R96" s="41"/>
      <c r="S96" s="42"/>
      <c r="T96" s="43"/>
      <c r="U96" s="41"/>
      <c r="V96" s="42"/>
      <c r="W96" s="43"/>
      <c r="X96" s="41"/>
      <c r="Y96" s="42"/>
      <c r="Z96" s="153"/>
      <c r="AA96" s="154"/>
      <c r="AB96" s="42"/>
      <c r="AC96" s="43"/>
      <c r="AD96" s="41"/>
      <c r="AE96" s="42"/>
      <c r="AF96" s="43"/>
      <c r="AG96" s="41"/>
      <c r="AH96" s="42"/>
      <c r="AI96" s="43"/>
      <c r="AK96" s="41"/>
      <c r="AL96" s="42"/>
      <c r="AM96" s="43"/>
      <c r="AT96" s="32">
        <f>IF(AT95=0,0,1)</f>
        <v>1</v>
      </c>
    </row>
    <row r="97" spans="2:50" ht="15" hidden="1" customHeight="1" x14ac:dyDescent="0.3">
      <c r="B97" s="15"/>
      <c r="C97" s="40" t="s">
        <v>22</v>
      </c>
      <c r="D97" s="34" t="s">
        <v>2</v>
      </c>
      <c r="E97" s="35" t="s">
        <v>2</v>
      </c>
      <c r="F97" s="41">
        <v>0</v>
      </c>
      <c r="G97" s="42">
        <v>0</v>
      </c>
      <c r="H97" s="43">
        <v>0</v>
      </c>
      <c r="I97" s="155">
        <v>0</v>
      </c>
      <c r="J97" s="155">
        <v>0</v>
      </c>
      <c r="K97" s="155">
        <v>0</v>
      </c>
      <c r="L97" s="41">
        <v>0</v>
      </c>
      <c r="M97" s="42">
        <v>0</v>
      </c>
      <c r="N97" s="43">
        <v>0</v>
      </c>
      <c r="O97" s="41"/>
      <c r="P97" s="42"/>
      <c r="Q97" s="43"/>
      <c r="R97" s="41"/>
      <c r="S97" s="42"/>
      <c r="T97" s="43"/>
      <c r="U97" s="41"/>
      <c r="V97" s="42"/>
      <c r="W97" s="43"/>
      <c r="X97" s="41"/>
      <c r="Y97" s="42"/>
      <c r="Z97" s="153"/>
      <c r="AA97" s="154">
        <v>0</v>
      </c>
      <c r="AB97" s="42">
        <v>0</v>
      </c>
      <c r="AC97" s="43">
        <v>0</v>
      </c>
      <c r="AD97" s="41">
        <v>0</v>
      </c>
      <c r="AE97" s="42">
        <v>0</v>
      </c>
      <c r="AF97" s="43">
        <v>0</v>
      </c>
      <c r="AG97" s="41">
        <v>0</v>
      </c>
      <c r="AH97" s="42">
        <v>0</v>
      </c>
      <c r="AI97" s="43">
        <v>0</v>
      </c>
      <c r="AK97" s="41">
        <f t="shared" ref="AK97:AM107" si="31">F97+I97+L97+O97+R97+U97+X97</f>
        <v>0</v>
      </c>
      <c r="AL97" s="42">
        <f t="shared" si="31"/>
        <v>0</v>
      </c>
      <c r="AM97" s="43">
        <f t="shared" si="31"/>
        <v>0</v>
      </c>
      <c r="AT97" s="32">
        <f>IF(LEN(E97)&lt;2,0,1)</f>
        <v>0</v>
      </c>
      <c r="AV97" s="23">
        <v>1</v>
      </c>
      <c r="AW97" s="23">
        <v>14</v>
      </c>
      <c r="AX97" s="23">
        <v>1</v>
      </c>
    </row>
    <row r="98" spans="2:50" ht="15" hidden="1" customHeight="1" x14ac:dyDescent="0.3">
      <c r="B98" s="15"/>
      <c r="C98" s="40" t="s">
        <v>22</v>
      </c>
      <c r="D98" s="34" t="s">
        <v>2</v>
      </c>
      <c r="E98" s="35" t="s">
        <v>2</v>
      </c>
      <c r="F98" s="41">
        <v>0</v>
      </c>
      <c r="G98" s="42">
        <v>0</v>
      </c>
      <c r="H98" s="43">
        <v>0</v>
      </c>
      <c r="I98" s="155">
        <v>0</v>
      </c>
      <c r="J98" s="155">
        <v>0</v>
      </c>
      <c r="K98" s="155">
        <v>0</v>
      </c>
      <c r="L98" s="41">
        <v>0</v>
      </c>
      <c r="M98" s="42">
        <v>0</v>
      </c>
      <c r="N98" s="43">
        <v>0</v>
      </c>
      <c r="O98" s="41"/>
      <c r="P98" s="42"/>
      <c r="Q98" s="43"/>
      <c r="R98" s="41"/>
      <c r="S98" s="42"/>
      <c r="T98" s="43"/>
      <c r="U98" s="41"/>
      <c r="V98" s="42"/>
      <c r="W98" s="43"/>
      <c r="X98" s="41"/>
      <c r="Y98" s="42"/>
      <c r="Z98" s="153"/>
      <c r="AA98" s="154">
        <v>0</v>
      </c>
      <c r="AB98" s="42">
        <v>0</v>
      </c>
      <c r="AC98" s="43">
        <v>0</v>
      </c>
      <c r="AD98" s="41">
        <v>0</v>
      </c>
      <c r="AE98" s="42">
        <v>0</v>
      </c>
      <c r="AF98" s="43">
        <v>0</v>
      </c>
      <c r="AG98" s="41">
        <v>0</v>
      </c>
      <c r="AH98" s="42">
        <v>0</v>
      </c>
      <c r="AI98" s="43">
        <v>0</v>
      </c>
      <c r="AK98" s="41">
        <f t="shared" si="31"/>
        <v>0</v>
      </c>
      <c r="AL98" s="42">
        <f t="shared" si="31"/>
        <v>0</v>
      </c>
      <c r="AM98" s="43">
        <f t="shared" si="31"/>
        <v>0</v>
      </c>
      <c r="AT98" s="32">
        <f t="shared" ref="AT98:AT107" si="32">IF(LEN(E98)&lt;2,0,1)</f>
        <v>0</v>
      </c>
      <c r="AV98" s="23">
        <v>1</v>
      </c>
      <c r="AW98" s="23">
        <v>14</v>
      </c>
      <c r="AX98" s="23">
        <f>IF(AW98=AW97,AX97+1,1)</f>
        <v>2</v>
      </c>
    </row>
    <row r="99" spans="2:50" ht="15" hidden="1" customHeight="1" x14ac:dyDescent="0.3">
      <c r="B99" s="15"/>
      <c r="C99" s="40" t="s">
        <v>22</v>
      </c>
      <c r="D99" s="34" t="s">
        <v>2</v>
      </c>
      <c r="E99" s="35" t="s">
        <v>2</v>
      </c>
      <c r="F99" s="41">
        <v>0</v>
      </c>
      <c r="G99" s="42">
        <v>0</v>
      </c>
      <c r="H99" s="43">
        <v>0</v>
      </c>
      <c r="I99" s="155">
        <v>0</v>
      </c>
      <c r="J99" s="155">
        <v>0</v>
      </c>
      <c r="K99" s="155">
        <v>0</v>
      </c>
      <c r="L99" s="41">
        <v>0</v>
      </c>
      <c r="M99" s="42">
        <v>0</v>
      </c>
      <c r="N99" s="43">
        <v>0</v>
      </c>
      <c r="O99" s="41"/>
      <c r="P99" s="42"/>
      <c r="Q99" s="43"/>
      <c r="R99" s="41"/>
      <c r="S99" s="42"/>
      <c r="T99" s="43"/>
      <c r="U99" s="41"/>
      <c r="V99" s="42"/>
      <c r="W99" s="43"/>
      <c r="X99" s="41"/>
      <c r="Y99" s="42"/>
      <c r="Z99" s="153"/>
      <c r="AA99" s="154">
        <v>0</v>
      </c>
      <c r="AB99" s="42">
        <v>0</v>
      </c>
      <c r="AC99" s="43">
        <v>0</v>
      </c>
      <c r="AD99" s="41">
        <v>0</v>
      </c>
      <c r="AE99" s="42">
        <v>0</v>
      </c>
      <c r="AF99" s="43">
        <v>0</v>
      </c>
      <c r="AG99" s="41">
        <v>0</v>
      </c>
      <c r="AH99" s="42">
        <v>0</v>
      </c>
      <c r="AI99" s="43">
        <v>0</v>
      </c>
      <c r="AK99" s="41">
        <f t="shared" si="31"/>
        <v>0</v>
      </c>
      <c r="AL99" s="42">
        <f t="shared" si="31"/>
        <v>0</v>
      </c>
      <c r="AM99" s="43">
        <f t="shared" si="31"/>
        <v>0</v>
      </c>
      <c r="AT99" s="32">
        <f t="shared" si="32"/>
        <v>0</v>
      </c>
      <c r="AV99" s="23">
        <v>1</v>
      </c>
      <c r="AW99" s="23">
        <v>14</v>
      </c>
      <c r="AX99" s="23">
        <f t="shared" ref="AX99:AX107" si="33">IF(AW99=AW98,AX98+1,1)</f>
        <v>3</v>
      </c>
    </row>
    <row r="100" spans="2:50" ht="15" hidden="1" customHeight="1" x14ac:dyDescent="0.3">
      <c r="B100" s="15"/>
      <c r="C100" s="40" t="s">
        <v>22</v>
      </c>
      <c r="D100" s="34" t="s">
        <v>2</v>
      </c>
      <c r="E100" s="35" t="s">
        <v>2</v>
      </c>
      <c r="F100" s="41">
        <v>0</v>
      </c>
      <c r="G100" s="42">
        <v>0</v>
      </c>
      <c r="H100" s="43">
        <v>0</v>
      </c>
      <c r="I100" s="155">
        <v>0</v>
      </c>
      <c r="J100" s="155">
        <v>0</v>
      </c>
      <c r="K100" s="155">
        <v>0</v>
      </c>
      <c r="L100" s="41">
        <v>0</v>
      </c>
      <c r="M100" s="42">
        <v>0</v>
      </c>
      <c r="N100" s="43">
        <v>0</v>
      </c>
      <c r="O100" s="41"/>
      <c r="P100" s="42"/>
      <c r="Q100" s="43"/>
      <c r="R100" s="41"/>
      <c r="S100" s="42"/>
      <c r="T100" s="43"/>
      <c r="U100" s="41"/>
      <c r="V100" s="42"/>
      <c r="W100" s="43"/>
      <c r="X100" s="41"/>
      <c r="Y100" s="42"/>
      <c r="Z100" s="153"/>
      <c r="AA100" s="154">
        <v>0</v>
      </c>
      <c r="AB100" s="42">
        <v>0</v>
      </c>
      <c r="AC100" s="43">
        <v>0</v>
      </c>
      <c r="AD100" s="41">
        <v>0</v>
      </c>
      <c r="AE100" s="42">
        <v>0</v>
      </c>
      <c r="AF100" s="43">
        <v>0</v>
      </c>
      <c r="AG100" s="41">
        <v>0</v>
      </c>
      <c r="AH100" s="42">
        <v>0</v>
      </c>
      <c r="AI100" s="43">
        <v>0</v>
      </c>
      <c r="AK100" s="41">
        <f t="shared" si="31"/>
        <v>0</v>
      </c>
      <c r="AL100" s="42">
        <f t="shared" si="31"/>
        <v>0</v>
      </c>
      <c r="AM100" s="43">
        <f t="shared" si="31"/>
        <v>0</v>
      </c>
      <c r="AT100" s="32">
        <f t="shared" si="32"/>
        <v>0</v>
      </c>
      <c r="AV100" s="23">
        <v>1</v>
      </c>
      <c r="AW100" s="23">
        <v>14</v>
      </c>
      <c r="AX100" s="23">
        <f t="shared" si="33"/>
        <v>4</v>
      </c>
    </row>
    <row r="101" spans="2:50" ht="15" hidden="1" customHeight="1" x14ac:dyDescent="0.3">
      <c r="B101" s="15"/>
      <c r="C101" s="40" t="s">
        <v>22</v>
      </c>
      <c r="D101" s="34" t="s">
        <v>2</v>
      </c>
      <c r="E101" s="35" t="s">
        <v>2</v>
      </c>
      <c r="F101" s="41">
        <v>0</v>
      </c>
      <c r="G101" s="42">
        <v>0</v>
      </c>
      <c r="H101" s="43">
        <v>0</v>
      </c>
      <c r="I101" s="155">
        <v>0</v>
      </c>
      <c r="J101" s="155">
        <v>0</v>
      </c>
      <c r="K101" s="155">
        <v>0</v>
      </c>
      <c r="L101" s="41">
        <v>0</v>
      </c>
      <c r="M101" s="42">
        <v>0</v>
      </c>
      <c r="N101" s="43">
        <v>0</v>
      </c>
      <c r="O101" s="41"/>
      <c r="P101" s="42"/>
      <c r="Q101" s="43"/>
      <c r="R101" s="41"/>
      <c r="S101" s="42"/>
      <c r="T101" s="43"/>
      <c r="U101" s="41"/>
      <c r="V101" s="42"/>
      <c r="W101" s="43"/>
      <c r="X101" s="41"/>
      <c r="Y101" s="42"/>
      <c r="Z101" s="153"/>
      <c r="AA101" s="154">
        <v>0</v>
      </c>
      <c r="AB101" s="42">
        <v>0</v>
      </c>
      <c r="AC101" s="43">
        <v>0</v>
      </c>
      <c r="AD101" s="41">
        <v>0</v>
      </c>
      <c r="AE101" s="42">
        <v>0</v>
      </c>
      <c r="AF101" s="43">
        <v>0</v>
      </c>
      <c r="AG101" s="41">
        <v>0</v>
      </c>
      <c r="AH101" s="42">
        <v>0</v>
      </c>
      <c r="AI101" s="43">
        <v>0</v>
      </c>
      <c r="AK101" s="41">
        <f t="shared" si="31"/>
        <v>0</v>
      </c>
      <c r="AL101" s="42">
        <f t="shared" si="31"/>
        <v>0</v>
      </c>
      <c r="AM101" s="43">
        <f t="shared" si="31"/>
        <v>0</v>
      </c>
      <c r="AT101" s="32">
        <f t="shared" si="32"/>
        <v>0</v>
      </c>
      <c r="AV101" s="23">
        <v>1</v>
      </c>
      <c r="AW101" s="23">
        <v>14</v>
      </c>
      <c r="AX101" s="23">
        <f t="shared" si="33"/>
        <v>5</v>
      </c>
    </row>
    <row r="102" spans="2:50" ht="15" hidden="1" customHeight="1" x14ac:dyDescent="0.3">
      <c r="B102" s="15"/>
      <c r="C102" s="40" t="s">
        <v>22</v>
      </c>
      <c r="D102" s="34" t="s">
        <v>2</v>
      </c>
      <c r="E102" s="35" t="s">
        <v>2</v>
      </c>
      <c r="F102" s="41">
        <v>0</v>
      </c>
      <c r="G102" s="42">
        <v>0</v>
      </c>
      <c r="H102" s="43">
        <v>0</v>
      </c>
      <c r="I102" s="155">
        <v>0</v>
      </c>
      <c r="J102" s="155">
        <v>0</v>
      </c>
      <c r="K102" s="155">
        <v>0</v>
      </c>
      <c r="L102" s="41">
        <v>0</v>
      </c>
      <c r="M102" s="42">
        <v>0</v>
      </c>
      <c r="N102" s="43">
        <v>0</v>
      </c>
      <c r="O102" s="41"/>
      <c r="P102" s="42"/>
      <c r="Q102" s="43"/>
      <c r="R102" s="41"/>
      <c r="S102" s="42"/>
      <c r="T102" s="43"/>
      <c r="U102" s="41"/>
      <c r="V102" s="42"/>
      <c r="W102" s="43"/>
      <c r="X102" s="41"/>
      <c r="Y102" s="42"/>
      <c r="Z102" s="153"/>
      <c r="AA102" s="154">
        <v>0</v>
      </c>
      <c r="AB102" s="42">
        <v>0</v>
      </c>
      <c r="AC102" s="43">
        <v>0</v>
      </c>
      <c r="AD102" s="41">
        <v>0</v>
      </c>
      <c r="AE102" s="42">
        <v>0</v>
      </c>
      <c r="AF102" s="43">
        <v>0</v>
      </c>
      <c r="AG102" s="41">
        <v>0</v>
      </c>
      <c r="AH102" s="42">
        <v>0</v>
      </c>
      <c r="AI102" s="43">
        <v>0</v>
      </c>
      <c r="AK102" s="41">
        <f t="shared" si="31"/>
        <v>0</v>
      </c>
      <c r="AL102" s="42">
        <f t="shared" si="31"/>
        <v>0</v>
      </c>
      <c r="AM102" s="43">
        <f t="shared" si="31"/>
        <v>0</v>
      </c>
      <c r="AT102" s="32">
        <f t="shared" si="32"/>
        <v>0</v>
      </c>
      <c r="AV102" s="23">
        <v>1</v>
      </c>
      <c r="AW102" s="23">
        <v>14</v>
      </c>
      <c r="AX102" s="23">
        <f t="shared" si="33"/>
        <v>6</v>
      </c>
    </row>
    <row r="103" spans="2:50" ht="15" hidden="1" customHeight="1" x14ac:dyDescent="0.3">
      <c r="B103" s="15"/>
      <c r="C103" s="40" t="s">
        <v>22</v>
      </c>
      <c r="D103" s="34" t="s">
        <v>2</v>
      </c>
      <c r="E103" s="35" t="s">
        <v>2</v>
      </c>
      <c r="F103" s="41">
        <v>0</v>
      </c>
      <c r="G103" s="42">
        <v>0</v>
      </c>
      <c r="H103" s="43">
        <v>0</v>
      </c>
      <c r="I103" s="155">
        <v>0</v>
      </c>
      <c r="J103" s="155">
        <v>0</v>
      </c>
      <c r="K103" s="155">
        <v>0</v>
      </c>
      <c r="L103" s="41">
        <v>0</v>
      </c>
      <c r="M103" s="42">
        <v>0</v>
      </c>
      <c r="N103" s="43">
        <v>0</v>
      </c>
      <c r="O103" s="41"/>
      <c r="P103" s="42"/>
      <c r="Q103" s="43"/>
      <c r="R103" s="41"/>
      <c r="S103" s="42"/>
      <c r="T103" s="43"/>
      <c r="U103" s="41"/>
      <c r="V103" s="42"/>
      <c r="W103" s="43"/>
      <c r="X103" s="41"/>
      <c r="Y103" s="42"/>
      <c r="Z103" s="153"/>
      <c r="AA103" s="154">
        <v>0</v>
      </c>
      <c r="AB103" s="42">
        <v>0</v>
      </c>
      <c r="AC103" s="43">
        <v>0</v>
      </c>
      <c r="AD103" s="41">
        <v>0</v>
      </c>
      <c r="AE103" s="42">
        <v>0</v>
      </c>
      <c r="AF103" s="43">
        <v>0</v>
      </c>
      <c r="AG103" s="41">
        <v>0</v>
      </c>
      <c r="AH103" s="42">
        <v>0</v>
      </c>
      <c r="AI103" s="43">
        <v>0</v>
      </c>
      <c r="AK103" s="41">
        <f t="shared" si="31"/>
        <v>0</v>
      </c>
      <c r="AL103" s="42">
        <f t="shared" si="31"/>
        <v>0</v>
      </c>
      <c r="AM103" s="43">
        <f t="shared" si="31"/>
        <v>0</v>
      </c>
      <c r="AT103" s="32">
        <f t="shared" si="32"/>
        <v>0</v>
      </c>
      <c r="AV103" s="23">
        <v>1</v>
      </c>
      <c r="AW103" s="23">
        <v>14</v>
      </c>
      <c r="AX103" s="23">
        <f t="shared" si="33"/>
        <v>7</v>
      </c>
    </row>
    <row r="104" spans="2:50" ht="15" hidden="1" customHeight="1" x14ac:dyDescent="0.3">
      <c r="B104" s="15"/>
      <c r="C104" s="40" t="s">
        <v>22</v>
      </c>
      <c r="D104" s="34" t="s">
        <v>2</v>
      </c>
      <c r="E104" s="35" t="s">
        <v>2</v>
      </c>
      <c r="F104" s="41">
        <v>0</v>
      </c>
      <c r="G104" s="42">
        <v>0</v>
      </c>
      <c r="H104" s="43">
        <v>0</v>
      </c>
      <c r="I104" s="155">
        <v>0</v>
      </c>
      <c r="J104" s="155">
        <v>0</v>
      </c>
      <c r="K104" s="155">
        <v>0</v>
      </c>
      <c r="L104" s="41">
        <v>0</v>
      </c>
      <c r="M104" s="42">
        <v>0</v>
      </c>
      <c r="N104" s="43">
        <v>0</v>
      </c>
      <c r="O104" s="41"/>
      <c r="P104" s="42"/>
      <c r="Q104" s="43"/>
      <c r="R104" s="41"/>
      <c r="S104" s="42"/>
      <c r="T104" s="43"/>
      <c r="U104" s="41"/>
      <c r="V104" s="42"/>
      <c r="W104" s="43"/>
      <c r="X104" s="41"/>
      <c r="Y104" s="42"/>
      <c r="Z104" s="153"/>
      <c r="AA104" s="154">
        <v>0</v>
      </c>
      <c r="AB104" s="42">
        <v>0</v>
      </c>
      <c r="AC104" s="43">
        <v>0</v>
      </c>
      <c r="AD104" s="41">
        <v>0</v>
      </c>
      <c r="AE104" s="42">
        <v>0</v>
      </c>
      <c r="AF104" s="43">
        <v>0</v>
      </c>
      <c r="AG104" s="41">
        <v>0</v>
      </c>
      <c r="AH104" s="42">
        <v>0</v>
      </c>
      <c r="AI104" s="43">
        <v>0</v>
      </c>
      <c r="AK104" s="41">
        <f t="shared" si="31"/>
        <v>0</v>
      </c>
      <c r="AL104" s="42">
        <f t="shared" si="31"/>
        <v>0</v>
      </c>
      <c r="AM104" s="43">
        <f t="shared" si="31"/>
        <v>0</v>
      </c>
      <c r="AT104" s="32">
        <f t="shared" si="32"/>
        <v>0</v>
      </c>
      <c r="AV104" s="23">
        <v>1</v>
      </c>
      <c r="AW104" s="23">
        <v>14</v>
      </c>
      <c r="AX104" s="23">
        <f t="shared" si="33"/>
        <v>8</v>
      </c>
    </row>
    <row r="105" spans="2:50" ht="15" hidden="1" customHeight="1" x14ac:dyDescent="0.3">
      <c r="B105" s="15"/>
      <c r="C105" s="40" t="s">
        <v>22</v>
      </c>
      <c r="D105" s="34" t="s">
        <v>2</v>
      </c>
      <c r="E105" s="35" t="s">
        <v>2</v>
      </c>
      <c r="F105" s="41">
        <v>0</v>
      </c>
      <c r="G105" s="42">
        <v>0</v>
      </c>
      <c r="H105" s="43">
        <v>0</v>
      </c>
      <c r="I105" s="155">
        <v>0</v>
      </c>
      <c r="J105" s="155">
        <v>0</v>
      </c>
      <c r="K105" s="155">
        <v>0</v>
      </c>
      <c r="L105" s="41">
        <v>0</v>
      </c>
      <c r="M105" s="42">
        <v>0</v>
      </c>
      <c r="N105" s="43">
        <v>0</v>
      </c>
      <c r="O105" s="41"/>
      <c r="P105" s="42"/>
      <c r="Q105" s="43"/>
      <c r="R105" s="41"/>
      <c r="S105" s="42"/>
      <c r="T105" s="43"/>
      <c r="U105" s="41"/>
      <c r="V105" s="42"/>
      <c r="W105" s="43"/>
      <c r="X105" s="41"/>
      <c r="Y105" s="42"/>
      <c r="Z105" s="153"/>
      <c r="AA105" s="154">
        <v>0</v>
      </c>
      <c r="AB105" s="42">
        <v>0</v>
      </c>
      <c r="AC105" s="43">
        <v>0</v>
      </c>
      <c r="AD105" s="41">
        <v>0</v>
      </c>
      <c r="AE105" s="42">
        <v>0</v>
      </c>
      <c r="AF105" s="43">
        <v>0</v>
      </c>
      <c r="AG105" s="41">
        <v>0</v>
      </c>
      <c r="AH105" s="42">
        <v>0</v>
      </c>
      <c r="AI105" s="43">
        <v>0</v>
      </c>
      <c r="AK105" s="41">
        <f t="shared" si="31"/>
        <v>0</v>
      </c>
      <c r="AL105" s="42">
        <f t="shared" si="31"/>
        <v>0</v>
      </c>
      <c r="AM105" s="43">
        <f t="shared" si="31"/>
        <v>0</v>
      </c>
      <c r="AT105" s="32">
        <f t="shared" si="32"/>
        <v>0</v>
      </c>
      <c r="AV105" s="23">
        <v>1</v>
      </c>
      <c r="AW105" s="23">
        <v>14</v>
      </c>
      <c r="AX105" s="23">
        <f t="shared" si="33"/>
        <v>9</v>
      </c>
    </row>
    <row r="106" spans="2:50" ht="15" hidden="1" customHeight="1" x14ac:dyDescent="0.3">
      <c r="B106" s="15"/>
      <c r="C106" s="40" t="s">
        <v>22</v>
      </c>
      <c r="D106" s="34" t="s">
        <v>2</v>
      </c>
      <c r="E106" s="35" t="s">
        <v>2</v>
      </c>
      <c r="F106" s="41">
        <v>0</v>
      </c>
      <c r="G106" s="42">
        <v>0</v>
      </c>
      <c r="H106" s="43">
        <v>0</v>
      </c>
      <c r="I106" s="155">
        <v>0</v>
      </c>
      <c r="J106" s="155">
        <v>0</v>
      </c>
      <c r="K106" s="155">
        <v>0</v>
      </c>
      <c r="L106" s="41">
        <v>0</v>
      </c>
      <c r="M106" s="42">
        <v>0</v>
      </c>
      <c r="N106" s="43">
        <v>0</v>
      </c>
      <c r="O106" s="41"/>
      <c r="P106" s="42"/>
      <c r="Q106" s="43"/>
      <c r="R106" s="41"/>
      <c r="S106" s="42"/>
      <c r="T106" s="43"/>
      <c r="U106" s="41"/>
      <c r="V106" s="42"/>
      <c r="W106" s="43"/>
      <c r="X106" s="41"/>
      <c r="Y106" s="42"/>
      <c r="Z106" s="153"/>
      <c r="AA106" s="154">
        <v>0</v>
      </c>
      <c r="AB106" s="42">
        <v>0</v>
      </c>
      <c r="AC106" s="43">
        <v>0</v>
      </c>
      <c r="AD106" s="41">
        <v>0</v>
      </c>
      <c r="AE106" s="42">
        <v>0</v>
      </c>
      <c r="AF106" s="43">
        <v>0</v>
      </c>
      <c r="AG106" s="41">
        <v>0</v>
      </c>
      <c r="AH106" s="42">
        <v>0</v>
      </c>
      <c r="AI106" s="43">
        <v>0</v>
      </c>
      <c r="AK106" s="41">
        <f t="shared" si="31"/>
        <v>0</v>
      </c>
      <c r="AL106" s="42">
        <f t="shared" si="31"/>
        <v>0</v>
      </c>
      <c r="AM106" s="43">
        <f t="shared" si="31"/>
        <v>0</v>
      </c>
      <c r="AT106" s="32">
        <f t="shared" si="32"/>
        <v>0</v>
      </c>
      <c r="AV106" s="23">
        <v>1</v>
      </c>
      <c r="AW106" s="23">
        <v>14</v>
      </c>
      <c r="AX106" s="23">
        <f t="shared" si="33"/>
        <v>10</v>
      </c>
    </row>
    <row r="107" spans="2:50" ht="15" hidden="1" customHeight="1" x14ac:dyDescent="0.3">
      <c r="B107" s="15"/>
      <c r="C107" s="40" t="s">
        <v>23</v>
      </c>
      <c r="D107" s="34" t="s">
        <v>2</v>
      </c>
      <c r="E107" s="35" t="s">
        <v>2</v>
      </c>
      <c r="F107" s="41">
        <v>0</v>
      </c>
      <c r="G107" s="42">
        <v>0</v>
      </c>
      <c r="H107" s="43">
        <v>0</v>
      </c>
      <c r="I107" s="155">
        <v>0</v>
      </c>
      <c r="J107" s="155">
        <v>0</v>
      </c>
      <c r="K107" s="155">
        <v>0</v>
      </c>
      <c r="L107" s="41">
        <v>0</v>
      </c>
      <c r="M107" s="42">
        <v>0</v>
      </c>
      <c r="N107" s="43">
        <v>0</v>
      </c>
      <c r="O107" s="41"/>
      <c r="P107" s="42"/>
      <c r="Q107" s="43"/>
      <c r="R107" s="41"/>
      <c r="S107" s="42"/>
      <c r="T107" s="43"/>
      <c r="U107" s="41"/>
      <c r="V107" s="42"/>
      <c r="W107" s="43"/>
      <c r="X107" s="41"/>
      <c r="Y107" s="42"/>
      <c r="Z107" s="153"/>
      <c r="AA107" s="154">
        <v>0</v>
      </c>
      <c r="AB107" s="42">
        <v>0</v>
      </c>
      <c r="AC107" s="43">
        <v>0</v>
      </c>
      <c r="AD107" s="41">
        <v>0</v>
      </c>
      <c r="AE107" s="42">
        <v>0</v>
      </c>
      <c r="AF107" s="43">
        <v>0</v>
      </c>
      <c r="AG107" s="41">
        <v>0</v>
      </c>
      <c r="AH107" s="42">
        <v>0</v>
      </c>
      <c r="AI107" s="43">
        <v>0</v>
      </c>
      <c r="AK107" s="41">
        <f t="shared" si="31"/>
        <v>0</v>
      </c>
      <c r="AL107" s="42">
        <f t="shared" si="31"/>
        <v>0</v>
      </c>
      <c r="AM107" s="43">
        <f t="shared" si="31"/>
        <v>0</v>
      </c>
      <c r="AT107" s="32">
        <f t="shared" si="32"/>
        <v>0</v>
      </c>
      <c r="AV107" s="23">
        <v>1</v>
      </c>
      <c r="AW107" s="23">
        <v>15</v>
      </c>
      <c r="AX107" s="23">
        <f t="shared" si="33"/>
        <v>1</v>
      </c>
    </row>
    <row r="108" spans="2:50" ht="15" hidden="1" customHeight="1" x14ac:dyDescent="0.3">
      <c r="B108" s="15"/>
      <c r="C108" s="50" t="str">
        <f>IF(LEN(E107)&lt;1,"","Total: " &amp; LEFT(E107,LEN(E107)-21) &amp; "Municipalities")</f>
        <v/>
      </c>
      <c r="D108" s="51"/>
      <c r="E108" s="52"/>
      <c r="F108" s="53">
        <f t="shared" ref="F108:N108" si="34">SUM(F97:F107)</f>
        <v>0</v>
      </c>
      <c r="G108" s="54">
        <f t="shared" si="34"/>
        <v>0</v>
      </c>
      <c r="H108" s="55">
        <f t="shared" si="34"/>
        <v>0</v>
      </c>
      <c r="I108" s="112">
        <f t="shared" si="34"/>
        <v>0</v>
      </c>
      <c r="J108" s="112">
        <f t="shared" si="34"/>
        <v>0</v>
      </c>
      <c r="K108" s="112">
        <f t="shared" si="34"/>
        <v>0</v>
      </c>
      <c r="L108" s="53">
        <f t="shared" si="34"/>
        <v>0</v>
      </c>
      <c r="M108" s="54">
        <f t="shared" si="34"/>
        <v>0</v>
      </c>
      <c r="N108" s="55">
        <f t="shared" si="34"/>
        <v>0</v>
      </c>
      <c r="O108" s="53">
        <f t="shared" ref="O108:AI108" si="35">SUM(O97:O107)</f>
        <v>0</v>
      </c>
      <c r="P108" s="54">
        <f t="shared" si="35"/>
        <v>0</v>
      </c>
      <c r="Q108" s="55">
        <f t="shared" si="35"/>
        <v>0</v>
      </c>
      <c r="R108" s="53">
        <f t="shared" si="35"/>
        <v>0</v>
      </c>
      <c r="S108" s="54">
        <f t="shared" si="35"/>
        <v>0</v>
      </c>
      <c r="T108" s="55">
        <f t="shared" si="35"/>
        <v>0</v>
      </c>
      <c r="U108" s="53">
        <f t="shared" si="35"/>
        <v>0</v>
      </c>
      <c r="V108" s="54">
        <f t="shared" si="35"/>
        <v>0</v>
      </c>
      <c r="W108" s="55">
        <f t="shared" si="35"/>
        <v>0</v>
      </c>
      <c r="X108" s="53">
        <f t="shared" si="35"/>
        <v>0</v>
      </c>
      <c r="Y108" s="54">
        <f t="shared" si="35"/>
        <v>0</v>
      </c>
      <c r="Z108" s="158">
        <f t="shared" si="35"/>
        <v>0</v>
      </c>
      <c r="AA108" s="159">
        <f t="shared" si="35"/>
        <v>0</v>
      </c>
      <c r="AB108" s="54">
        <f t="shared" si="35"/>
        <v>0</v>
      </c>
      <c r="AC108" s="55">
        <f t="shared" si="35"/>
        <v>0</v>
      </c>
      <c r="AD108" s="53">
        <f t="shared" si="35"/>
        <v>0</v>
      </c>
      <c r="AE108" s="54">
        <f t="shared" si="35"/>
        <v>0</v>
      </c>
      <c r="AF108" s="55">
        <f t="shared" si="35"/>
        <v>0</v>
      </c>
      <c r="AG108" s="53">
        <f t="shared" si="35"/>
        <v>0</v>
      </c>
      <c r="AH108" s="54">
        <f t="shared" si="35"/>
        <v>0</v>
      </c>
      <c r="AI108" s="55">
        <f t="shared" si="35"/>
        <v>0</v>
      </c>
      <c r="AK108" s="53">
        <f>SUM(AK97:AK107)</f>
        <v>0</v>
      </c>
      <c r="AL108" s="54">
        <f>SUM(AL97:AL107)</f>
        <v>0</v>
      </c>
      <c r="AM108" s="55">
        <f>SUM(AM97:AM107)</f>
        <v>0</v>
      </c>
      <c r="AT108" s="32">
        <f>IF(SUM(AT97:AT107)=0,0,1)</f>
        <v>0</v>
      </c>
    </row>
    <row r="109" spans="2:50" ht="15" hidden="1" customHeight="1" x14ac:dyDescent="0.3">
      <c r="B109" s="15"/>
      <c r="C109" s="40"/>
      <c r="D109" s="34"/>
      <c r="E109" s="35"/>
      <c r="F109" s="41"/>
      <c r="G109" s="42"/>
      <c r="H109" s="43"/>
      <c r="I109" s="155"/>
      <c r="J109" s="155"/>
      <c r="K109" s="155"/>
      <c r="L109" s="41"/>
      <c r="M109" s="42"/>
      <c r="N109" s="43"/>
      <c r="O109" s="41"/>
      <c r="P109" s="42"/>
      <c r="Q109" s="43"/>
      <c r="R109" s="41"/>
      <c r="S109" s="42"/>
      <c r="T109" s="43"/>
      <c r="U109" s="41"/>
      <c r="V109" s="42"/>
      <c r="W109" s="43"/>
      <c r="X109" s="41"/>
      <c r="Y109" s="42"/>
      <c r="Z109" s="153"/>
      <c r="AA109" s="154"/>
      <c r="AB109" s="42"/>
      <c r="AC109" s="43"/>
      <c r="AD109" s="41"/>
      <c r="AE109" s="42"/>
      <c r="AF109" s="43"/>
      <c r="AG109" s="41"/>
      <c r="AH109" s="42"/>
      <c r="AI109" s="43"/>
      <c r="AK109" s="41"/>
      <c r="AL109" s="42"/>
      <c r="AM109" s="43"/>
      <c r="AT109" s="32">
        <f>IF(AT108=0,0,1)</f>
        <v>0</v>
      </c>
    </row>
    <row r="110" spans="2:50" ht="15" hidden="1" customHeight="1" x14ac:dyDescent="0.3">
      <c r="B110" s="15"/>
      <c r="C110" s="40" t="s">
        <v>22</v>
      </c>
      <c r="D110" s="34" t="s">
        <v>2</v>
      </c>
      <c r="E110" s="35" t="s">
        <v>2</v>
      </c>
      <c r="F110" s="41">
        <v>0</v>
      </c>
      <c r="G110" s="42">
        <v>0</v>
      </c>
      <c r="H110" s="43">
        <v>0</v>
      </c>
      <c r="I110" s="155">
        <v>0</v>
      </c>
      <c r="J110" s="155">
        <v>0</v>
      </c>
      <c r="K110" s="155">
        <v>0</v>
      </c>
      <c r="L110" s="41">
        <v>0</v>
      </c>
      <c r="M110" s="42">
        <v>0</v>
      </c>
      <c r="N110" s="43">
        <v>0</v>
      </c>
      <c r="O110" s="41"/>
      <c r="P110" s="42"/>
      <c r="Q110" s="43"/>
      <c r="R110" s="41"/>
      <c r="S110" s="42"/>
      <c r="T110" s="43"/>
      <c r="U110" s="41"/>
      <c r="V110" s="42"/>
      <c r="W110" s="43"/>
      <c r="X110" s="41"/>
      <c r="Y110" s="42"/>
      <c r="Z110" s="153"/>
      <c r="AA110" s="154">
        <v>0</v>
      </c>
      <c r="AB110" s="42">
        <v>0</v>
      </c>
      <c r="AC110" s="43">
        <v>0</v>
      </c>
      <c r="AD110" s="41">
        <v>0</v>
      </c>
      <c r="AE110" s="42">
        <v>0</v>
      </c>
      <c r="AF110" s="43">
        <v>0</v>
      </c>
      <c r="AG110" s="41">
        <v>0</v>
      </c>
      <c r="AH110" s="42">
        <v>0</v>
      </c>
      <c r="AI110" s="43">
        <v>0</v>
      </c>
      <c r="AK110" s="41">
        <f t="shared" ref="AK110:AM120" si="36">F110+I110+L110+O110+R110+U110+X110</f>
        <v>0</v>
      </c>
      <c r="AL110" s="42">
        <f t="shared" si="36"/>
        <v>0</v>
      </c>
      <c r="AM110" s="43">
        <f t="shared" si="36"/>
        <v>0</v>
      </c>
      <c r="AT110" s="32">
        <f>IF(LEN(E110)&lt;2,0,1)</f>
        <v>0</v>
      </c>
      <c r="AV110" s="23">
        <v>1</v>
      </c>
      <c r="AW110" s="23">
        <v>16</v>
      </c>
      <c r="AX110" s="23">
        <v>1</v>
      </c>
    </row>
    <row r="111" spans="2:50" ht="15" hidden="1" customHeight="1" x14ac:dyDescent="0.3">
      <c r="B111" s="15"/>
      <c r="C111" s="40" t="s">
        <v>22</v>
      </c>
      <c r="D111" s="34" t="s">
        <v>2</v>
      </c>
      <c r="E111" s="35" t="s">
        <v>2</v>
      </c>
      <c r="F111" s="41">
        <v>0</v>
      </c>
      <c r="G111" s="42">
        <v>0</v>
      </c>
      <c r="H111" s="43">
        <v>0</v>
      </c>
      <c r="I111" s="155">
        <v>0</v>
      </c>
      <c r="J111" s="155">
        <v>0</v>
      </c>
      <c r="K111" s="155">
        <v>0</v>
      </c>
      <c r="L111" s="41">
        <v>0</v>
      </c>
      <c r="M111" s="42">
        <v>0</v>
      </c>
      <c r="N111" s="43">
        <v>0</v>
      </c>
      <c r="O111" s="41"/>
      <c r="P111" s="42"/>
      <c r="Q111" s="43"/>
      <c r="R111" s="41"/>
      <c r="S111" s="42"/>
      <c r="T111" s="43"/>
      <c r="U111" s="41"/>
      <c r="V111" s="42"/>
      <c r="W111" s="43"/>
      <c r="X111" s="41"/>
      <c r="Y111" s="42"/>
      <c r="Z111" s="153"/>
      <c r="AA111" s="154">
        <v>0</v>
      </c>
      <c r="AB111" s="42">
        <v>0</v>
      </c>
      <c r="AC111" s="43">
        <v>0</v>
      </c>
      <c r="AD111" s="41">
        <v>0</v>
      </c>
      <c r="AE111" s="42">
        <v>0</v>
      </c>
      <c r="AF111" s="43">
        <v>0</v>
      </c>
      <c r="AG111" s="41">
        <v>0</v>
      </c>
      <c r="AH111" s="42">
        <v>0</v>
      </c>
      <c r="AI111" s="43">
        <v>0</v>
      </c>
      <c r="AK111" s="41">
        <f t="shared" si="36"/>
        <v>0</v>
      </c>
      <c r="AL111" s="42">
        <f t="shared" si="36"/>
        <v>0</v>
      </c>
      <c r="AM111" s="43">
        <f t="shared" si="36"/>
        <v>0</v>
      </c>
      <c r="AT111" s="32">
        <f t="shared" ref="AT111:AT120" si="37">IF(LEN(E111)&lt;2,0,1)</f>
        <v>0</v>
      </c>
      <c r="AV111" s="23">
        <v>1</v>
      </c>
      <c r="AW111" s="23">
        <v>16</v>
      </c>
      <c r="AX111" s="23">
        <f>IF(AW111=AW110,AX110+1,1)</f>
        <v>2</v>
      </c>
    </row>
    <row r="112" spans="2:50" ht="15" hidden="1" customHeight="1" x14ac:dyDescent="0.3">
      <c r="B112" s="15"/>
      <c r="C112" s="40" t="s">
        <v>22</v>
      </c>
      <c r="D112" s="34" t="s">
        <v>2</v>
      </c>
      <c r="E112" s="35" t="s">
        <v>2</v>
      </c>
      <c r="F112" s="41">
        <v>0</v>
      </c>
      <c r="G112" s="42">
        <v>0</v>
      </c>
      <c r="H112" s="43">
        <v>0</v>
      </c>
      <c r="I112" s="155">
        <v>0</v>
      </c>
      <c r="J112" s="155">
        <v>0</v>
      </c>
      <c r="K112" s="155">
        <v>0</v>
      </c>
      <c r="L112" s="41">
        <v>0</v>
      </c>
      <c r="M112" s="42">
        <v>0</v>
      </c>
      <c r="N112" s="43">
        <v>0</v>
      </c>
      <c r="O112" s="41"/>
      <c r="P112" s="42"/>
      <c r="Q112" s="43"/>
      <c r="R112" s="41"/>
      <c r="S112" s="42"/>
      <c r="T112" s="43"/>
      <c r="U112" s="41"/>
      <c r="V112" s="42"/>
      <c r="W112" s="43"/>
      <c r="X112" s="41"/>
      <c r="Y112" s="42"/>
      <c r="Z112" s="153"/>
      <c r="AA112" s="154">
        <v>0</v>
      </c>
      <c r="AB112" s="42">
        <v>0</v>
      </c>
      <c r="AC112" s="43">
        <v>0</v>
      </c>
      <c r="AD112" s="41">
        <v>0</v>
      </c>
      <c r="AE112" s="42">
        <v>0</v>
      </c>
      <c r="AF112" s="43">
        <v>0</v>
      </c>
      <c r="AG112" s="41">
        <v>0</v>
      </c>
      <c r="AH112" s="42">
        <v>0</v>
      </c>
      <c r="AI112" s="43">
        <v>0</v>
      </c>
      <c r="AK112" s="41">
        <f t="shared" si="36"/>
        <v>0</v>
      </c>
      <c r="AL112" s="42">
        <f t="shared" si="36"/>
        <v>0</v>
      </c>
      <c r="AM112" s="43">
        <f t="shared" si="36"/>
        <v>0</v>
      </c>
      <c r="AT112" s="32">
        <f t="shared" si="37"/>
        <v>0</v>
      </c>
      <c r="AV112" s="23">
        <v>1</v>
      </c>
      <c r="AW112" s="23">
        <v>16</v>
      </c>
      <c r="AX112" s="23">
        <f t="shared" ref="AX112:AX120" si="38">IF(AW112=AW111,AX111+1,1)</f>
        <v>3</v>
      </c>
    </row>
    <row r="113" spans="2:50" ht="15" hidden="1" customHeight="1" x14ac:dyDescent="0.3">
      <c r="B113" s="15"/>
      <c r="C113" s="40" t="s">
        <v>22</v>
      </c>
      <c r="D113" s="34" t="s">
        <v>2</v>
      </c>
      <c r="E113" s="35" t="s">
        <v>2</v>
      </c>
      <c r="F113" s="41">
        <v>0</v>
      </c>
      <c r="G113" s="42">
        <v>0</v>
      </c>
      <c r="H113" s="43">
        <v>0</v>
      </c>
      <c r="I113" s="155">
        <v>0</v>
      </c>
      <c r="J113" s="155">
        <v>0</v>
      </c>
      <c r="K113" s="155">
        <v>0</v>
      </c>
      <c r="L113" s="41">
        <v>0</v>
      </c>
      <c r="M113" s="42">
        <v>0</v>
      </c>
      <c r="N113" s="43">
        <v>0</v>
      </c>
      <c r="O113" s="41"/>
      <c r="P113" s="42"/>
      <c r="Q113" s="43"/>
      <c r="R113" s="41"/>
      <c r="S113" s="42"/>
      <c r="T113" s="43"/>
      <c r="U113" s="41"/>
      <c r="V113" s="42"/>
      <c r="W113" s="43"/>
      <c r="X113" s="41"/>
      <c r="Y113" s="42"/>
      <c r="Z113" s="153"/>
      <c r="AA113" s="154">
        <v>0</v>
      </c>
      <c r="AB113" s="42">
        <v>0</v>
      </c>
      <c r="AC113" s="43">
        <v>0</v>
      </c>
      <c r="AD113" s="41">
        <v>0</v>
      </c>
      <c r="AE113" s="42">
        <v>0</v>
      </c>
      <c r="AF113" s="43">
        <v>0</v>
      </c>
      <c r="AG113" s="41">
        <v>0</v>
      </c>
      <c r="AH113" s="42">
        <v>0</v>
      </c>
      <c r="AI113" s="43">
        <v>0</v>
      </c>
      <c r="AK113" s="41">
        <f t="shared" si="36"/>
        <v>0</v>
      </c>
      <c r="AL113" s="42">
        <f t="shared" si="36"/>
        <v>0</v>
      </c>
      <c r="AM113" s="43">
        <f t="shared" si="36"/>
        <v>0</v>
      </c>
      <c r="AT113" s="32">
        <f t="shared" si="37"/>
        <v>0</v>
      </c>
      <c r="AV113" s="23">
        <v>1</v>
      </c>
      <c r="AW113" s="23">
        <v>16</v>
      </c>
      <c r="AX113" s="23">
        <f t="shared" si="38"/>
        <v>4</v>
      </c>
    </row>
    <row r="114" spans="2:50" ht="15" hidden="1" customHeight="1" x14ac:dyDescent="0.3">
      <c r="B114" s="15"/>
      <c r="C114" s="40" t="s">
        <v>22</v>
      </c>
      <c r="D114" s="34" t="s">
        <v>2</v>
      </c>
      <c r="E114" s="35" t="s">
        <v>2</v>
      </c>
      <c r="F114" s="41">
        <v>0</v>
      </c>
      <c r="G114" s="42">
        <v>0</v>
      </c>
      <c r="H114" s="43">
        <v>0</v>
      </c>
      <c r="I114" s="155">
        <v>0</v>
      </c>
      <c r="J114" s="155">
        <v>0</v>
      </c>
      <c r="K114" s="155">
        <v>0</v>
      </c>
      <c r="L114" s="41">
        <v>0</v>
      </c>
      <c r="M114" s="42">
        <v>0</v>
      </c>
      <c r="N114" s="43">
        <v>0</v>
      </c>
      <c r="O114" s="41"/>
      <c r="P114" s="42"/>
      <c r="Q114" s="43"/>
      <c r="R114" s="41"/>
      <c r="S114" s="42"/>
      <c r="T114" s="43"/>
      <c r="U114" s="41"/>
      <c r="V114" s="42"/>
      <c r="W114" s="43"/>
      <c r="X114" s="41"/>
      <c r="Y114" s="42"/>
      <c r="Z114" s="153"/>
      <c r="AA114" s="154">
        <v>0</v>
      </c>
      <c r="AB114" s="42">
        <v>0</v>
      </c>
      <c r="AC114" s="43">
        <v>0</v>
      </c>
      <c r="AD114" s="41">
        <v>0</v>
      </c>
      <c r="AE114" s="42">
        <v>0</v>
      </c>
      <c r="AF114" s="43">
        <v>0</v>
      </c>
      <c r="AG114" s="41">
        <v>0</v>
      </c>
      <c r="AH114" s="42">
        <v>0</v>
      </c>
      <c r="AI114" s="43">
        <v>0</v>
      </c>
      <c r="AK114" s="41">
        <f t="shared" si="36"/>
        <v>0</v>
      </c>
      <c r="AL114" s="42">
        <f t="shared" si="36"/>
        <v>0</v>
      </c>
      <c r="AM114" s="43">
        <f t="shared" si="36"/>
        <v>0</v>
      </c>
      <c r="AT114" s="32">
        <f t="shared" si="37"/>
        <v>0</v>
      </c>
      <c r="AV114" s="23">
        <v>1</v>
      </c>
      <c r="AW114" s="23">
        <v>16</v>
      </c>
      <c r="AX114" s="23">
        <f t="shared" si="38"/>
        <v>5</v>
      </c>
    </row>
    <row r="115" spans="2:50" ht="15" hidden="1" customHeight="1" x14ac:dyDescent="0.3">
      <c r="B115" s="15"/>
      <c r="C115" s="40" t="s">
        <v>22</v>
      </c>
      <c r="D115" s="34" t="s">
        <v>2</v>
      </c>
      <c r="E115" s="35" t="s">
        <v>2</v>
      </c>
      <c r="F115" s="41">
        <v>0</v>
      </c>
      <c r="G115" s="42">
        <v>0</v>
      </c>
      <c r="H115" s="43">
        <v>0</v>
      </c>
      <c r="I115" s="155">
        <v>0</v>
      </c>
      <c r="J115" s="155">
        <v>0</v>
      </c>
      <c r="K115" s="155">
        <v>0</v>
      </c>
      <c r="L115" s="41">
        <v>0</v>
      </c>
      <c r="M115" s="42">
        <v>0</v>
      </c>
      <c r="N115" s="43">
        <v>0</v>
      </c>
      <c r="O115" s="41"/>
      <c r="P115" s="42"/>
      <c r="Q115" s="43"/>
      <c r="R115" s="41"/>
      <c r="S115" s="42"/>
      <c r="T115" s="43"/>
      <c r="U115" s="41"/>
      <c r="V115" s="42"/>
      <c r="W115" s="43"/>
      <c r="X115" s="41"/>
      <c r="Y115" s="42"/>
      <c r="Z115" s="153"/>
      <c r="AA115" s="154">
        <v>0</v>
      </c>
      <c r="AB115" s="42">
        <v>0</v>
      </c>
      <c r="AC115" s="43">
        <v>0</v>
      </c>
      <c r="AD115" s="41">
        <v>0</v>
      </c>
      <c r="AE115" s="42">
        <v>0</v>
      </c>
      <c r="AF115" s="43">
        <v>0</v>
      </c>
      <c r="AG115" s="41">
        <v>0</v>
      </c>
      <c r="AH115" s="42">
        <v>0</v>
      </c>
      <c r="AI115" s="43">
        <v>0</v>
      </c>
      <c r="AK115" s="41">
        <f t="shared" si="36"/>
        <v>0</v>
      </c>
      <c r="AL115" s="42">
        <f t="shared" si="36"/>
        <v>0</v>
      </c>
      <c r="AM115" s="43">
        <f t="shared" si="36"/>
        <v>0</v>
      </c>
      <c r="AT115" s="32">
        <f t="shared" si="37"/>
        <v>0</v>
      </c>
      <c r="AV115" s="23">
        <v>1</v>
      </c>
      <c r="AW115" s="23">
        <v>16</v>
      </c>
      <c r="AX115" s="23">
        <f t="shared" si="38"/>
        <v>6</v>
      </c>
    </row>
    <row r="116" spans="2:50" ht="15" hidden="1" customHeight="1" x14ac:dyDescent="0.3">
      <c r="B116" s="15"/>
      <c r="C116" s="40" t="s">
        <v>22</v>
      </c>
      <c r="D116" s="34" t="s">
        <v>2</v>
      </c>
      <c r="E116" s="35" t="s">
        <v>2</v>
      </c>
      <c r="F116" s="41">
        <v>0</v>
      </c>
      <c r="G116" s="42">
        <v>0</v>
      </c>
      <c r="H116" s="43">
        <v>0</v>
      </c>
      <c r="I116" s="155">
        <v>0</v>
      </c>
      <c r="J116" s="155">
        <v>0</v>
      </c>
      <c r="K116" s="155">
        <v>0</v>
      </c>
      <c r="L116" s="41">
        <v>0</v>
      </c>
      <c r="M116" s="42">
        <v>0</v>
      </c>
      <c r="N116" s="43">
        <v>0</v>
      </c>
      <c r="O116" s="41"/>
      <c r="P116" s="42"/>
      <c r="Q116" s="43"/>
      <c r="R116" s="41"/>
      <c r="S116" s="42"/>
      <c r="T116" s="43"/>
      <c r="U116" s="41"/>
      <c r="V116" s="42"/>
      <c r="W116" s="43"/>
      <c r="X116" s="41"/>
      <c r="Y116" s="42"/>
      <c r="Z116" s="153"/>
      <c r="AA116" s="154">
        <v>0</v>
      </c>
      <c r="AB116" s="42">
        <v>0</v>
      </c>
      <c r="AC116" s="43">
        <v>0</v>
      </c>
      <c r="AD116" s="41">
        <v>0</v>
      </c>
      <c r="AE116" s="42">
        <v>0</v>
      </c>
      <c r="AF116" s="43">
        <v>0</v>
      </c>
      <c r="AG116" s="41">
        <v>0</v>
      </c>
      <c r="AH116" s="42">
        <v>0</v>
      </c>
      <c r="AI116" s="43">
        <v>0</v>
      </c>
      <c r="AK116" s="41">
        <f t="shared" si="36"/>
        <v>0</v>
      </c>
      <c r="AL116" s="42">
        <f t="shared" si="36"/>
        <v>0</v>
      </c>
      <c r="AM116" s="43">
        <f t="shared" si="36"/>
        <v>0</v>
      </c>
      <c r="AT116" s="32">
        <f t="shared" si="37"/>
        <v>0</v>
      </c>
      <c r="AV116" s="23">
        <v>1</v>
      </c>
      <c r="AW116" s="23">
        <v>16</v>
      </c>
      <c r="AX116" s="23">
        <f t="shared" si="38"/>
        <v>7</v>
      </c>
    </row>
    <row r="117" spans="2:50" ht="15" hidden="1" customHeight="1" x14ac:dyDescent="0.3">
      <c r="B117" s="15"/>
      <c r="C117" s="40" t="s">
        <v>22</v>
      </c>
      <c r="D117" s="34" t="s">
        <v>2</v>
      </c>
      <c r="E117" s="35" t="s">
        <v>2</v>
      </c>
      <c r="F117" s="41">
        <v>0</v>
      </c>
      <c r="G117" s="42">
        <v>0</v>
      </c>
      <c r="H117" s="43">
        <v>0</v>
      </c>
      <c r="I117" s="155">
        <v>0</v>
      </c>
      <c r="J117" s="155">
        <v>0</v>
      </c>
      <c r="K117" s="155">
        <v>0</v>
      </c>
      <c r="L117" s="41">
        <v>0</v>
      </c>
      <c r="M117" s="42">
        <v>0</v>
      </c>
      <c r="N117" s="43">
        <v>0</v>
      </c>
      <c r="O117" s="41"/>
      <c r="P117" s="42"/>
      <c r="Q117" s="43"/>
      <c r="R117" s="41"/>
      <c r="S117" s="42"/>
      <c r="T117" s="43"/>
      <c r="U117" s="41"/>
      <c r="V117" s="42"/>
      <c r="W117" s="43"/>
      <c r="X117" s="41"/>
      <c r="Y117" s="42"/>
      <c r="Z117" s="153"/>
      <c r="AA117" s="154">
        <v>0</v>
      </c>
      <c r="AB117" s="42">
        <v>0</v>
      </c>
      <c r="AC117" s="43">
        <v>0</v>
      </c>
      <c r="AD117" s="41">
        <v>0</v>
      </c>
      <c r="AE117" s="42">
        <v>0</v>
      </c>
      <c r="AF117" s="43">
        <v>0</v>
      </c>
      <c r="AG117" s="41">
        <v>0</v>
      </c>
      <c r="AH117" s="42">
        <v>0</v>
      </c>
      <c r="AI117" s="43">
        <v>0</v>
      </c>
      <c r="AK117" s="41">
        <f t="shared" si="36"/>
        <v>0</v>
      </c>
      <c r="AL117" s="42">
        <f t="shared" si="36"/>
        <v>0</v>
      </c>
      <c r="AM117" s="43">
        <f t="shared" si="36"/>
        <v>0</v>
      </c>
      <c r="AT117" s="32">
        <f t="shared" si="37"/>
        <v>0</v>
      </c>
      <c r="AV117" s="23">
        <v>1</v>
      </c>
      <c r="AW117" s="23">
        <v>16</v>
      </c>
      <c r="AX117" s="23">
        <f t="shared" si="38"/>
        <v>8</v>
      </c>
    </row>
    <row r="118" spans="2:50" ht="15" hidden="1" customHeight="1" x14ac:dyDescent="0.3">
      <c r="B118" s="15"/>
      <c r="C118" s="40" t="s">
        <v>22</v>
      </c>
      <c r="D118" s="34" t="s">
        <v>2</v>
      </c>
      <c r="E118" s="35" t="s">
        <v>2</v>
      </c>
      <c r="F118" s="41">
        <v>0</v>
      </c>
      <c r="G118" s="42">
        <v>0</v>
      </c>
      <c r="H118" s="43">
        <v>0</v>
      </c>
      <c r="I118" s="155">
        <v>0</v>
      </c>
      <c r="J118" s="155">
        <v>0</v>
      </c>
      <c r="K118" s="155">
        <v>0</v>
      </c>
      <c r="L118" s="41">
        <v>0</v>
      </c>
      <c r="M118" s="42">
        <v>0</v>
      </c>
      <c r="N118" s="43">
        <v>0</v>
      </c>
      <c r="O118" s="41"/>
      <c r="P118" s="42"/>
      <c r="Q118" s="43"/>
      <c r="R118" s="41"/>
      <c r="S118" s="42"/>
      <c r="T118" s="43"/>
      <c r="U118" s="41"/>
      <c r="V118" s="42"/>
      <c r="W118" s="43"/>
      <c r="X118" s="41"/>
      <c r="Y118" s="42"/>
      <c r="Z118" s="153"/>
      <c r="AA118" s="154">
        <v>0</v>
      </c>
      <c r="AB118" s="42">
        <v>0</v>
      </c>
      <c r="AC118" s="43">
        <v>0</v>
      </c>
      <c r="AD118" s="41">
        <v>0</v>
      </c>
      <c r="AE118" s="42">
        <v>0</v>
      </c>
      <c r="AF118" s="43">
        <v>0</v>
      </c>
      <c r="AG118" s="41">
        <v>0</v>
      </c>
      <c r="AH118" s="42">
        <v>0</v>
      </c>
      <c r="AI118" s="43">
        <v>0</v>
      </c>
      <c r="AK118" s="41">
        <f t="shared" si="36"/>
        <v>0</v>
      </c>
      <c r="AL118" s="42">
        <f t="shared" si="36"/>
        <v>0</v>
      </c>
      <c r="AM118" s="43">
        <f t="shared" si="36"/>
        <v>0</v>
      </c>
      <c r="AT118" s="32">
        <f t="shared" si="37"/>
        <v>0</v>
      </c>
      <c r="AV118" s="23">
        <v>1</v>
      </c>
      <c r="AW118" s="23">
        <v>16</v>
      </c>
      <c r="AX118" s="23">
        <f t="shared" si="38"/>
        <v>9</v>
      </c>
    </row>
    <row r="119" spans="2:50" ht="15" hidden="1" customHeight="1" x14ac:dyDescent="0.3">
      <c r="B119" s="15"/>
      <c r="C119" s="40" t="s">
        <v>22</v>
      </c>
      <c r="D119" s="34" t="s">
        <v>2</v>
      </c>
      <c r="E119" s="35" t="s">
        <v>2</v>
      </c>
      <c r="F119" s="41">
        <v>0</v>
      </c>
      <c r="G119" s="42">
        <v>0</v>
      </c>
      <c r="H119" s="43">
        <v>0</v>
      </c>
      <c r="I119" s="155">
        <v>0</v>
      </c>
      <c r="J119" s="155">
        <v>0</v>
      </c>
      <c r="K119" s="155">
        <v>0</v>
      </c>
      <c r="L119" s="41">
        <v>0</v>
      </c>
      <c r="M119" s="42">
        <v>0</v>
      </c>
      <c r="N119" s="43">
        <v>0</v>
      </c>
      <c r="O119" s="41"/>
      <c r="P119" s="42"/>
      <c r="Q119" s="43"/>
      <c r="R119" s="41"/>
      <c r="S119" s="42"/>
      <c r="T119" s="43"/>
      <c r="U119" s="41"/>
      <c r="V119" s="42"/>
      <c r="W119" s="43"/>
      <c r="X119" s="41"/>
      <c r="Y119" s="42"/>
      <c r="Z119" s="153"/>
      <c r="AA119" s="154">
        <v>0</v>
      </c>
      <c r="AB119" s="42">
        <v>0</v>
      </c>
      <c r="AC119" s="43">
        <v>0</v>
      </c>
      <c r="AD119" s="41">
        <v>0</v>
      </c>
      <c r="AE119" s="42">
        <v>0</v>
      </c>
      <c r="AF119" s="43">
        <v>0</v>
      </c>
      <c r="AG119" s="41">
        <v>0</v>
      </c>
      <c r="AH119" s="42">
        <v>0</v>
      </c>
      <c r="AI119" s="43">
        <v>0</v>
      </c>
      <c r="AK119" s="41">
        <f t="shared" si="36"/>
        <v>0</v>
      </c>
      <c r="AL119" s="42">
        <f t="shared" si="36"/>
        <v>0</v>
      </c>
      <c r="AM119" s="43">
        <f t="shared" si="36"/>
        <v>0</v>
      </c>
      <c r="AT119" s="32">
        <f t="shared" si="37"/>
        <v>0</v>
      </c>
      <c r="AV119" s="23">
        <v>1</v>
      </c>
      <c r="AW119" s="23">
        <v>16</v>
      </c>
      <c r="AX119" s="23">
        <f t="shared" si="38"/>
        <v>10</v>
      </c>
    </row>
    <row r="120" spans="2:50" ht="15" hidden="1" customHeight="1" x14ac:dyDescent="0.3">
      <c r="B120" s="15"/>
      <c r="C120" s="40" t="s">
        <v>23</v>
      </c>
      <c r="D120" s="34" t="s">
        <v>2</v>
      </c>
      <c r="E120" s="35" t="s">
        <v>2</v>
      </c>
      <c r="F120" s="41">
        <v>0</v>
      </c>
      <c r="G120" s="42">
        <v>0</v>
      </c>
      <c r="H120" s="43">
        <v>0</v>
      </c>
      <c r="I120" s="155">
        <v>0</v>
      </c>
      <c r="J120" s="155">
        <v>0</v>
      </c>
      <c r="K120" s="155">
        <v>0</v>
      </c>
      <c r="L120" s="41">
        <v>0</v>
      </c>
      <c r="M120" s="42">
        <v>0</v>
      </c>
      <c r="N120" s="43">
        <v>0</v>
      </c>
      <c r="O120" s="41"/>
      <c r="P120" s="42"/>
      <c r="Q120" s="43"/>
      <c r="R120" s="41"/>
      <c r="S120" s="42"/>
      <c r="T120" s="43"/>
      <c r="U120" s="41"/>
      <c r="V120" s="42"/>
      <c r="W120" s="43"/>
      <c r="X120" s="41"/>
      <c r="Y120" s="42"/>
      <c r="Z120" s="153"/>
      <c r="AA120" s="154">
        <v>0</v>
      </c>
      <c r="AB120" s="42">
        <v>0</v>
      </c>
      <c r="AC120" s="43">
        <v>0</v>
      </c>
      <c r="AD120" s="41">
        <v>0</v>
      </c>
      <c r="AE120" s="42">
        <v>0</v>
      </c>
      <c r="AF120" s="43">
        <v>0</v>
      </c>
      <c r="AG120" s="41">
        <v>0</v>
      </c>
      <c r="AH120" s="42">
        <v>0</v>
      </c>
      <c r="AI120" s="43">
        <v>0</v>
      </c>
      <c r="AK120" s="41">
        <f t="shared" si="36"/>
        <v>0</v>
      </c>
      <c r="AL120" s="42">
        <f t="shared" si="36"/>
        <v>0</v>
      </c>
      <c r="AM120" s="43">
        <f t="shared" si="36"/>
        <v>0</v>
      </c>
      <c r="AT120" s="32">
        <f t="shared" si="37"/>
        <v>0</v>
      </c>
      <c r="AV120" s="23">
        <v>1</v>
      </c>
      <c r="AW120" s="23">
        <v>17</v>
      </c>
      <c r="AX120" s="23">
        <f t="shared" si="38"/>
        <v>1</v>
      </c>
    </row>
    <row r="121" spans="2:50" ht="15" hidden="1" customHeight="1" x14ac:dyDescent="0.3">
      <c r="B121" s="15"/>
      <c r="C121" s="50" t="str">
        <f>IF(LEN(E120)&lt;1,"","Total: " &amp; LEFT(E120,LEN(E120)-21) &amp; "Municipalities")</f>
        <v/>
      </c>
      <c r="D121" s="51"/>
      <c r="E121" s="52"/>
      <c r="F121" s="53">
        <f t="shared" ref="F121:N121" si="39">SUM(F110:F120)</f>
        <v>0</v>
      </c>
      <c r="G121" s="54">
        <f t="shared" si="39"/>
        <v>0</v>
      </c>
      <c r="H121" s="55">
        <f t="shared" si="39"/>
        <v>0</v>
      </c>
      <c r="I121" s="112">
        <f t="shared" si="39"/>
        <v>0</v>
      </c>
      <c r="J121" s="112">
        <f t="shared" si="39"/>
        <v>0</v>
      </c>
      <c r="K121" s="112">
        <f t="shared" si="39"/>
        <v>0</v>
      </c>
      <c r="L121" s="53">
        <f t="shared" si="39"/>
        <v>0</v>
      </c>
      <c r="M121" s="54">
        <f t="shared" si="39"/>
        <v>0</v>
      </c>
      <c r="N121" s="55">
        <f t="shared" si="39"/>
        <v>0</v>
      </c>
      <c r="O121" s="53">
        <f t="shared" ref="O121:AI121" si="40">SUM(O110:O120)</f>
        <v>0</v>
      </c>
      <c r="P121" s="54">
        <f t="shared" si="40"/>
        <v>0</v>
      </c>
      <c r="Q121" s="55">
        <f t="shared" si="40"/>
        <v>0</v>
      </c>
      <c r="R121" s="53">
        <f t="shared" si="40"/>
        <v>0</v>
      </c>
      <c r="S121" s="54">
        <f t="shared" si="40"/>
        <v>0</v>
      </c>
      <c r="T121" s="55">
        <f t="shared" si="40"/>
        <v>0</v>
      </c>
      <c r="U121" s="53">
        <f t="shared" si="40"/>
        <v>0</v>
      </c>
      <c r="V121" s="54">
        <f t="shared" si="40"/>
        <v>0</v>
      </c>
      <c r="W121" s="55">
        <f t="shared" si="40"/>
        <v>0</v>
      </c>
      <c r="X121" s="53">
        <f t="shared" si="40"/>
        <v>0</v>
      </c>
      <c r="Y121" s="54">
        <f t="shared" si="40"/>
        <v>0</v>
      </c>
      <c r="Z121" s="158">
        <f t="shared" si="40"/>
        <v>0</v>
      </c>
      <c r="AA121" s="159">
        <f t="shared" si="40"/>
        <v>0</v>
      </c>
      <c r="AB121" s="54">
        <f t="shared" si="40"/>
        <v>0</v>
      </c>
      <c r="AC121" s="55">
        <f t="shared" si="40"/>
        <v>0</v>
      </c>
      <c r="AD121" s="53">
        <f t="shared" si="40"/>
        <v>0</v>
      </c>
      <c r="AE121" s="54">
        <f t="shared" si="40"/>
        <v>0</v>
      </c>
      <c r="AF121" s="55">
        <f t="shared" si="40"/>
        <v>0</v>
      </c>
      <c r="AG121" s="53">
        <f t="shared" si="40"/>
        <v>0</v>
      </c>
      <c r="AH121" s="54">
        <f t="shared" si="40"/>
        <v>0</v>
      </c>
      <c r="AI121" s="55">
        <f t="shared" si="40"/>
        <v>0</v>
      </c>
      <c r="AK121" s="53">
        <f>SUM(AK110:AK120)</f>
        <v>0</v>
      </c>
      <c r="AL121" s="54">
        <f>SUM(AL110:AL120)</f>
        <v>0</v>
      </c>
      <c r="AM121" s="55">
        <f>SUM(AM110:AM120)</f>
        <v>0</v>
      </c>
      <c r="AT121" s="32">
        <f>IF(SUM(AT110:AT120)=0,0,1)</f>
        <v>0</v>
      </c>
    </row>
    <row r="122" spans="2:50" ht="15" hidden="1" customHeight="1" x14ac:dyDescent="0.3">
      <c r="B122" s="15"/>
      <c r="C122" s="40"/>
      <c r="D122" s="34"/>
      <c r="E122" s="35"/>
      <c r="F122" s="41"/>
      <c r="G122" s="42"/>
      <c r="H122" s="43"/>
      <c r="I122" s="155"/>
      <c r="J122" s="155"/>
      <c r="K122" s="155"/>
      <c r="L122" s="41"/>
      <c r="M122" s="42"/>
      <c r="N122" s="43"/>
      <c r="O122" s="41"/>
      <c r="P122" s="42"/>
      <c r="Q122" s="43"/>
      <c r="R122" s="41"/>
      <c r="S122" s="42"/>
      <c r="T122" s="43"/>
      <c r="U122" s="41"/>
      <c r="V122" s="42"/>
      <c r="W122" s="43"/>
      <c r="X122" s="41"/>
      <c r="Y122" s="42"/>
      <c r="Z122" s="153"/>
      <c r="AA122" s="154"/>
      <c r="AB122" s="42"/>
      <c r="AC122" s="43"/>
      <c r="AD122" s="41"/>
      <c r="AE122" s="42"/>
      <c r="AF122" s="43"/>
      <c r="AG122" s="41"/>
      <c r="AH122" s="42"/>
      <c r="AI122" s="43"/>
      <c r="AK122" s="41"/>
      <c r="AL122" s="42"/>
      <c r="AM122" s="43"/>
      <c r="AT122" s="32">
        <f>IF(AT121=0,0,1)</f>
        <v>0</v>
      </c>
    </row>
    <row r="123" spans="2:50" ht="15" hidden="1" customHeight="1" x14ac:dyDescent="0.3">
      <c r="B123" s="15"/>
      <c r="C123" s="40" t="s">
        <v>22</v>
      </c>
      <c r="D123" s="34" t="s">
        <v>2</v>
      </c>
      <c r="E123" s="35" t="s">
        <v>2</v>
      </c>
      <c r="F123" s="41">
        <v>0</v>
      </c>
      <c r="G123" s="42">
        <v>0</v>
      </c>
      <c r="H123" s="43">
        <v>0</v>
      </c>
      <c r="I123" s="155">
        <v>0</v>
      </c>
      <c r="J123" s="155">
        <v>0</v>
      </c>
      <c r="K123" s="155">
        <v>0</v>
      </c>
      <c r="L123" s="41">
        <v>0</v>
      </c>
      <c r="M123" s="42">
        <v>0</v>
      </c>
      <c r="N123" s="43">
        <v>0</v>
      </c>
      <c r="O123" s="41"/>
      <c r="P123" s="42"/>
      <c r="Q123" s="43"/>
      <c r="R123" s="41"/>
      <c r="S123" s="42"/>
      <c r="T123" s="43"/>
      <c r="U123" s="41"/>
      <c r="V123" s="42"/>
      <c r="W123" s="43"/>
      <c r="X123" s="41"/>
      <c r="Y123" s="42"/>
      <c r="Z123" s="153"/>
      <c r="AA123" s="154">
        <v>0</v>
      </c>
      <c r="AB123" s="42">
        <v>0</v>
      </c>
      <c r="AC123" s="43">
        <v>0</v>
      </c>
      <c r="AD123" s="41">
        <v>0</v>
      </c>
      <c r="AE123" s="42">
        <v>0</v>
      </c>
      <c r="AF123" s="43">
        <v>0</v>
      </c>
      <c r="AG123" s="41">
        <v>0</v>
      </c>
      <c r="AH123" s="42">
        <v>0</v>
      </c>
      <c r="AI123" s="43">
        <v>0</v>
      </c>
      <c r="AK123" s="41">
        <f t="shared" ref="AK123:AM133" si="41">F123+I123+L123+O123+R123+U123+X123</f>
        <v>0</v>
      </c>
      <c r="AL123" s="42">
        <f t="shared" si="41"/>
        <v>0</v>
      </c>
      <c r="AM123" s="43">
        <f t="shared" si="41"/>
        <v>0</v>
      </c>
      <c r="AT123" s="32">
        <f>IF(LEN(E123)&lt;2,0,1)</f>
        <v>0</v>
      </c>
      <c r="AV123" s="23">
        <v>1</v>
      </c>
      <c r="AW123" s="23">
        <v>18</v>
      </c>
      <c r="AX123" s="23">
        <v>1</v>
      </c>
    </row>
    <row r="124" spans="2:50" ht="15" hidden="1" customHeight="1" x14ac:dyDescent="0.3">
      <c r="B124" s="15"/>
      <c r="C124" s="40" t="s">
        <v>22</v>
      </c>
      <c r="D124" s="34" t="s">
        <v>2</v>
      </c>
      <c r="E124" s="35" t="s">
        <v>2</v>
      </c>
      <c r="F124" s="41">
        <v>0</v>
      </c>
      <c r="G124" s="42">
        <v>0</v>
      </c>
      <c r="H124" s="43">
        <v>0</v>
      </c>
      <c r="I124" s="155">
        <v>0</v>
      </c>
      <c r="J124" s="155">
        <v>0</v>
      </c>
      <c r="K124" s="155">
        <v>0</v>
      </c>
      <c r="L124" s="41">
        <v>0</v>
      </c>
      <c r="M124" s="42">
        <v>0</v>
      </c>
      <c r="N124" s="43">
        <v>0</v>
      </c>
      <c r="O124" s="41"/>
      <c r="P124" s="42"/>
      <c r="Q124" s="43"/>
      <c r="R124" s="41"/>
      <c r="S124" s="42"/>
      <c r="T124" s="43"/>
      <c r="U124" s="41"/>
      <c r="V124" s="42"/>
      <c r="W124" s="43"/>
      <c r="X124" s="41"/>
      <c r="Y124" s="42"/>
      <c r="Z124" s="153"/>
      <c r="AA124" s="154">
        <v>0</v>
      </c>
      <c r="AB124" s="42">
        <v>0</v>
      </c>
      <c r="AC124" s="43">
        <v>0</v>
      </c>
      <c r="AD124" s="41">
        <v>0</v>
      </c>
      <c r="AE124" s="42">
        <v>0</v>
      </c>
      <c r="AF124" s="43">
        <v>0</v>
      </c>
      <c r="AG124" s="41">
        <v>0</v>
      </c>
      <c r="AH124" s="42">
        <v>0</v>
      </c>
      <c r="AI124" s="43">
        <v>0</v>
      </c>
      <c r="AK124" s="41">
        <f t="shared" si="41"/>
        <v>0</v>
      </c>
      <c r="AL124" s="42">
        <f t="shared" si="41"/>
        <v>0</v>
      </c>
      <c r="AM124" s="43">
        <f t="shared" si="41"/>
        <v>0</v>
      </c>
      <c r="AT124" s="32">
        <f t="shared" ref="AT124:AT133" si="42">IF(LEN(E124)&lt;2,0,1)</f>
        <v>0</v>
      </c>
      <c r="AV124" s="23">
        <v>1</v>
      </c>
      <c r="AW124" s="23">
        <v>18</v>
      </c>
      <c r="AX124" s="23">
        <f>IF(AW124=AW123,AX123+1,1)</f>
        <v>2</v>
      </c>
    </row>
    <row r="125" spans="2:50" ht="15" hidden="1" customHeight="1" x14ac:dyDescent="0.3">
      <c r="B125" s="15"/>
      <c r="C125" s="40" t="s">
        <v>22</v>
      </c>
      <c r="D125" s="34" t="s">
        <v>2</v>
      </c>
      <c r="E125" s="35" t="s">
        <v>2</v>
      </c>
      <c r="F125" s="41">
        <v>0</v>
      </c>
      <c r="G125" s="42">
        <v>0</v>
      </c>
      <c r="H125" s="43">
        <v>0</v>
      </c>
      <c r="I125" s="155">
        <v>0</v>
      </c>
      <c r="J125" s="155">
        <v>0</v>
      </c>
      <c r="K125" s="155">
        <v>0</v>
      </c>
      <c r="L125" s="41">
        <v>0</v>
      </c>
      <c r="M125" s="42">
        <v>0</v>
      </c>
      <c r="N125" s="43">
        <v>0</v>
      </c>
      <c r="O125" s="41"/>
      <c r="P125" s="42"/>
      <c r="Q125" s="43"/>
      <c r="R125" s="41"/>
      <c r="S125" s="42"/>
      <c r="T125" s="43"/>
      <c r="U125" s="41"/>
      <c r="V125" s="42"/>
      <c r="W125" s="43"/>
      <c r="X125" s="41"/>
      <c r="Y125" s="42"/>
      <c r="Z125" s="153"/>
      <c r="AA125" s="154">
        <v>0</v>
      </c>
      <c r="AB125" s="42">
        <v>0</v>
      </c>
      <c r="AC125" s="43">
        <v>0</v>
      </c>
      <c r="AD125" s="41">
        <v>0</v>
      </c>
      <c r="AE125" s="42">
        <v>0</v>
      </c>
      <c r="AF125" s="43">
        <v>0</v>
      </c>
      <c r="AG125" s="41">
        <v>0</v>
      </c>
      <c r="AH125" s="42">
        <v>0</v>
      </c>
      <c r="AI125" s="43">
        <v>0</v>
      </c>
      <c r="AK125" s="41">
        <f t="shared" si="41"/>
        <v>0</v>
      </c>
      <c r="AL125" s="42">
        <f t="shared" si="41"/>
        <v>0</v>
      </c>
      <c r="AM125" s="43">
        <f t="shared" si="41"/>
        <v>0</v>
      </c>
      <c r="AT125" s="32">
        <f t="shared" si="42"/>
        <v>0</v>
      </c>
      <c r="AV125" s="23">
        <v>1</v>
      </c>
      <c r="AW125" s="23">
        <v>18</v>
      </c>
      <c r="AX125" s="23">
        <f t="shared" ref="AX125:AX133" si="43">IF(AW125=AW124,AX124+1,1)</f>
        <v>3</v>
      </c>
    </row>
    <row r="126" spans="2:50" ht="15" hidden="1" customHeight="1" x14ac:dyDescent="0.3">
      <c r="B126" s="15"/>
      <c r="C126" s="40" t="s">
        <v>22</v>
      </c>
      <c r="D126" s="34" t="s">
        <v>2</v>
      </c>
      <c r="E126" s="35" t="s">
        <v>2</v>
      </c>
      <c r="F126" s="41">
        <v>0</v>
      </c>
      <c r="G126" s="42">
        <v>0</v>
      </c>
      <c r="H126" s="43">
        <v>0</v>
      </c>
      <c r="I126" s="155">
        <v>0</v>
      </c>
      <c r="J126" s="155">
        <v>0</v>
      </c>
      <c r="K126" s="155">
        <v>0</v>
      </c>
      <c r="L126" s="41">
        <v>0</v>
      </c>
      <c r="M126" s="42">
        <v>0</v>
      </c>
      <c r="N126" s="43">
        <v>0</v>
      </c>
      <c r="O126" s="41"/>
      <c r="P126" s="42"/>
      <c r="Q126" s="43"/>
      <c r="R126" s="41"/>
      <c r="S126" s="42"/>
      <c r="T126" s="43"/>
      <c r="U126" s="41"/>
      <c r="V126" s="42"/>
      <c r="W126" s="43"/>
      <c r="X126" s="41"/>
      <c r="Y126" s="42"/>
      <c r="Z126" s="153"/>
      <c r="AA126" s="154">
        <v>0</v>
      </c>
      <c r="AB126" s="42">
        <v>0</v>
      </c>
      <c r="AC126" s="43">
        <v>0</v>
      </c>
      <c r="AD126" s="41">
        <v>0</v>
      </c>
      <c r="AE126" s="42">
        <v>0</v>
      </c>
      <c r="AF126" s="43">
        <v>0</v>
      </c>
      <c r="AG126" s="41">
        <v>0</v>
      </c>
      <c r="AH126" s="42">
        <v>0</v>
      </c>
      <c r="AI126" s="43">
        <v>0</v>
      </c>
      <c r="AK126" s="41">
        <f t="shared" si="41"/>
        <v>0</v>
      </c>
      <c r="AL126" s="42">
        <f t="shared" si="41"/>
        <v>0</v>
      </c>
      <c r="AM126" s="43">
        <f t="shared" si="41"/>
        <v>0</v>
      </c>
      <c r="AT126" s="32">
        <f t="shared" si="42"/>
        <v>0</v>
      </c>
      <c r="AV126" s="23">
        <v>1</v>
      </c>
      <c r="AW126" s="23">
        <v>18</v>
      </c>
      <c r="AX126" s="23">
        <f t="shared" si="43"/>
        <v>4</v>
      </c>
    </row>
    <row r="127" spans="2:50" ht="15" hidden="1" customHeight="1" x14ac:dyDescent="0.3">
      <c r="B127" s="15"/>
      <c r="C127" s="40" t="s">
        <v>22</v>
      </c>
      <c r="D127" s="34" t="s">
        <v>2</v>
      </c>
      <c r="E127" s="35" t="s">
        <v>2</v>
      </c>
      <c r="F127" s="41">
        <v>0</v>
      </c>
      <c r="G127" s="42">
        <v>0</v>
      </c>
      <c r="H127" s="43">
        <v>0</v>
      </c>
      <c r="I127" s="155">
        <v>0</v>
      </c>
      <c r="J127" s="155">
        <v>0</v>
      </c>
      <c r="K127" s="155">
        <v>0</v>
      </c>
      <c r="L127" s="41">
        <v>0</v>
      </c>
      <c r="M127" s="42">
        <v>0</v>
      </c>
      <c r="N127" s="43">
        <v>0</v>
      </c>
      <c r="O127" s="41"/>
      <c r="P127" s="42"/>
      <c r="Q127" s="43"/>
      <c r="R127" s="41"/>
      <c r="S127" s="42"/>
      <c r="T127" s="43"/>
      <c r="U127" s="41"/>
      <c r="V127" s="42"/>
      <c r="W127" s="43"/>
      <c r="X127" s="41"/>
      <c r="Y127" s="42"/>
      <c r="Z127" s="153"/>
      <c r="AA127" s="154">
        <v>0</v>
      </c>
      <c r="AB127" s="42">
        <v>0</v>
      </c>
      <c r="AC127" s="43">
        <v>0</v>
      </c>
      <c r="AD127" s="41">
        <v>0</v>
      </c>
      <c r="AE127" s="42">
        <v>0</v>
      </c>
      <c r="AF127" s="43">
        <v>0</v>
      </c>
      <c r="AG127" s="41">
        <v>0</v>
      </c>
      <c r="AH127" s="42">
        <v>0</v>
      </c>
      <c r="AI127" s="43">
        <v>0</v>
      </c>
      <c r="AK127" s="41">
        <f t="shared" si="41"/>
        <v>0</v>
      </c>
      <c r="AL127" s="42">
        <f t="shared" si="41"/>
        <v>0</v>
      </c>
      <c r="AM127" s="43">
        <f t="shared" si="41"/>
        <v>0</v>
      </c>
      <c r="AT127" s="32">
        <f t="shared" si="42"/>
        <v>0</v>
      </c>
      <c r="AV127" s="23">
        <v>1</v>
      </c>
      <c r="AW127" s="23">
        <v>18</v>
      </c>
      <c r="AX127" s="23">
        <f t="shared" si="43"/>
        <v>5</v>
      </c>
    </row>
    <row r="128" spans="2:50" ht="15" hidden="1" customHeight="1" x14ac:dyDescent="0.3">
      <c r="B128" s="15"/>
      <c r="C128" s="40" t="s">
        <v>22</v>
      </c>
      <c r="D128" s="34" t="s">
        <v>2</v>
      </c>
      <c r="E128" s="35" t="s">
        <v>2</v>
      </c>
      <c r="F128" s="41">
        <v>0</v>
      </c>
      <c r="G128" s="42">
        <v>0</v>
      </c>
      <c r="H128" s="43">
        <v>0</v>
      </c>
      <c r="I128" s="155">
        <v>0</v>
      </c>
      <c r="J128" s="155">
        <v>0</v>
      </c>
      <c r="K128" s="155">
        <v>0</v>
      </c>
      <c r="L128" s="41">
        <v>0</v>
      </c>
      <c r="M128" s="42">
        <v>0</v>
      </c>
      <c r="N128" s="43">
        <v>0</v>
      </c>
      <c r="O128" s="41"/>
      <c r="P128" s="42"/>
      <c r="Q128" s="43"/>
      <c r="R128" s="41"/>
      <c r="S128" s="42"/>
      <c r="T128" s="43"/>
      <c r="U128" s="41"/>
      <c r="V128" s="42"/>
      <c r="W128" s="43"/>
      <c r="X128" s="41"/>
      <c r="Y128" s="42"/>
      <c r="Z128" s="153"/>
      <c r="AA128" s="154">
        <v>0</v>
      </c>
      <c r="AB128" s="42">
        <v>0</v>
      </c>
      <c r="AC128" s="43">
        <v>0</v>
      </c>
      <c r="AD128" s="41">
        <v>0</v>
      </c>
      <c r="AE128" s="42">
        <v>0</v>
      </c>
      <c r="AF128" s="43">
        <v>0</v>
      </c>
      <c r="AG128" s="41">
        <v>0</v>
      </c>
      <c r="AH128" s="42">
        <v>0</v>
      </c>
      <c r="AI128" s="43">
        <v>0</v>
      </c>
      <c r="AK128" s="41">
        <f t="shared" si="41"/>
        <v>0</v>
      </c>
      <c r="AL128" s="42">
        <f t="shared" si="41"/>
        <v>0</v>
      </c>
      <c r="AM128" s="43">
        <f t="shared" si="41"/>
        <v>0</v>
      </c>
      <c r="AT128" s="32">
        <f t="shared" si="42"/>
        <v>0</v>
      </c>
      <c r="AV128" s="23">
        <v>1</v>
      </c>
      <c r="AW128" s="23">
        <v>18</v>
      </c>
      <c r="AX128" s="23">
        <f t="shared" si="43"/>
        <v>6</v>
      </c>
    </row>
    <row r="129" spans="2:50" ht="15" hidden="1" customHeight="1" x14ac:dyDescent="0.3">
      <c r="B129" s="15"/>
      <c r="C129" s="40" t="s">
        <v>22</v>
      </c>
      <c r="D129" s="34" t="s">
        <v>2</v>
      </c>
      <c r="E129" s="35" t="s">
        <v>2</v>
      </c>
      <c r="F129" s="41">
        <v>0</v>
      </c>
      <c r="G129" s="42">
        <v>0</v>
      </c>
      <c r="H129" s="43">
        <v>0</v>
      </c>
      <c r="I129" s="155">
        <v>0</v>
      </c>
      <c r="J129" s="155">
        <v>0</v>
      </c>
      <c r="K129" s="155">
        <v>0</v>
      </c>
      <c r="L129" s="41">
        <v>0</v>
      </c>
      <c r="M129" s="42">
        <v>0</v>
      </c>
      <c r="N129" s="43">
        <v>0</v>
      </c>
      <c r="O129" s="41"/>
      <c r="P129" s="42"/>
      <c r="Q129" s="43"/>
      <c r="R129" s="41"/>
      <c r="S129" s="42"/>
      <c r="T129" s="43"/>
      <c r="U129" s="41"/>
      <c r="V129" s="42"/>
      <c r="W129" s="43"/>
      <c r="X129" s="41"/>
      <c r="Y129" s="42"/>
      <c r="Z129" s="153"/>
      <c r="AA129" s="154">
        <v>0</v>
      </c>
      <c r="AB129" s="42">
        <v>0</v>
      </c>
      <c r="AC129" s="43">
        <v>0</v>
      </c>
      <c r="AD129" s="41">
        <v>0</v>
      </c>
      <c r="AE129" s="42">
        <v>0</v>
      </c>
      <c r="AF129" s="43">
        <v>0</v>
      </c>
      <c r="AG129" s="41">
        <v>0</v>
      </c>
      <c r="AH129" s="42">
        <v>0</v>
      </c>
      <c r="AI129" s="43">
        <v>0</v>
      </c>
      <c r="AK129" s="41">
        <f t="shared" si="41"/>
        <v>0</v>
      </c>
      <c r="AL129" s="42">
        <f t="shared" si="41"/>
        <v>0</v>
      </c>
      <c r="AM129" s="43">
        <f t="shared" si="41"/>
        <v>0</v>
      </c>
      <c r="AT129" s="32">
        <f t="shared" si="42"/>
        <v>0</v>
      </c>
      <c r="AV129" s="23">
        <v>1</v>
      </c>
      <c r="AW129" s="23">
        <v>18</v>
      </c>
      <c r="AX129" s="23">
        <f t="shared" si="43"/>
        <v>7</v>
      </c>
    </row>
    <row r="130" spans="2:50" ht="15" hidden="1" customHeight="1" x14ac:dyDescent="0.3">
      <c r="B130" s="15"/>
      <c r="C130" s="40" t="s">
        <v>22</v>
      </c>
      <c r="D130" s="34" t="s">
        <v>2</v>
      </c>
      <c r="E130" s="35" t="s">
        <v>2</v>
      </c>
      <c r="F130" s="41">
        <v>0</v>
      </c>
      <c r="G130" s="42">
        <v>0</v>
      </c>
      <c r="H130" s="43">
        <v>0</v>
      </c>
      <c r="I130" s="155">
        <v>0</v>
      </c>
      <c r="J130" s="155">
        <v>0</v>
      </c>
      <c r="K130" s="155">
        <v>0</v>
      </c>
      <c r="L130" s="41">
        <v>0</v>
      </c>
      <c r="M130" s="42">
        <v>0</v>
      </c>
      <c r="N130" s="43">
        <v>0</v>
      </c>
      <c r="O130" s="41"/>
      <c r="P130" s="42"/>
      <c r="Q130" s="43"/>
      <c r="R130" s="41"/>
      <c r="S130" s="42"/>
      <c r="T130" s="43"/>
      <c r="U130" s="41"/>
      <c r="V130" s="42"/>
      <c r="W130" s="43"/>
      <c r="X130" s="41"/>
      <c r="Y130" s="42"/>
      <c r="Z130" s="153"/>
      <c r="AA130" s="154">
        <v>0</v>
      </c>
      <c r="AB130" s="42">
        <v>0</v>
      </c>
      <c r="AC130" s="43">
        <v>0</v>
      </c>
      <c r="AD130" s="41">
        <v>0</v>
      </c>
      <c r="AE130" s="42">
        <v>0</v>
      </c>
      <c r="AF130" s="43">
        <v>0</v>
      </c>
      <c r="AG130" s="41">
        <v>0</v>
      </c>
      <c r="AH130" s="42">
        <v>0</v>
      </c>
      <c r="AI130" s="43">
        <v>0</v>
      </c>
      <c r="AK130" s="41">
        <f t="shared" si="41"/>
        <v>0</v>
      </c>
      <c r="AL130" s="42">
        <f t="shared" si="41"/>
        <v>0</v>
      </c>
      <c r="AM130" s="43">
        <f t="shared" si="41"/>
        <v>0</v>
      </c>
      <c r="AT130" s="32">
        <f t="shared" si="42"/>
        <v>0</v>
      </c>
      <c r="AV130" s="23">
        <v>1</v>
      </c>
      <c r="AW130" s="23">
        <v>18</v>
      </c>
      <c r="AX130" s="23">
        <f t="shared" si="43"/>
        <v>8</v>
      </c>
    </row>
    <row r="131" spans="2:50" ht="15" hidden="1" customHeight="1" x14ac:dyDescent="0.3">
      <c r="B131" s="15"/>
      <c r="C131" s="40" t="s">
        <v>22</v>
      </c>
      <c r="D131" s="34" t="s">
        <v>2</v>
      </c>
      <c r="E131" s="35" t="s">
        <v>2</v>
      </c>
      <c r="F131" s="41">
        <v>0</v>
      </c>
      <c r="G131" s="42">
        <v>0</v>
      </c>
      <c r="H131" s="43">
        <v>0</v>
      </c>
      <c r="I131" s="155">
        <v>0</v>
      </c>
      <c r="J131" s="155">
        <v>0</v>
      </c>
      <c r="K131" s="155">
        <v>0</v>
      </c>
      <c r="L131" s="41">
        <v>0</v>
      </c>
      <c r="M131" s="42">
        <v>0</v>
      </c>
      <c r="N131" s="43">
        <v>0</v>
      </c>
      <c r="O131" s="41"/>
      <c r="P131" s="42"/>
      <c r="Q131" s="43"/>
      <c r="R131" s="41"/>
      <c r="S131" s="42"/>
      <c r="T131" s="43"/>
      <c r="U131" s="41"/>
      <c r="V131" s="42"/>
      <c r="W131" s="43"/>
      <c r="X131" s="41"/>
      <c r="Y131" s="42"/>
      <c r="Z131" s="153"/>
      <c r="AA131" s="154">
        <v>0</v>
      </c>
      <c r="AB131" s="42">
        <v>0</v>
      </c>
      <c r="AC131" s="43">
        <v>0</v>
      </c>
      <c r="AD131" s="41">
        <v>0</v>
      </c>
      <c r="AE131" s="42">
        <v>0</v>
      </c>
      <c r="AF131" s="43">
        <v>0</v>
      </c>
      <c r="AG131" s="41">
        <v>0</v>
      </c>
      <c r="AH131" s="42">
        <v>0</v>
      </c>
      <c r="AI131" s="43">
        <v>0</v>
      </c>
      <c r="AK131" s="41">
        <f t="shared" si="41"/>
        <v>0</v>
      </c>
      <c r="AL131" s="42">
        <f t="shared" si="41"/>
        <v>0</v>
      </c>
      <c r="AM131" s="43">
        <f t="shared" si="41"/>
        <v>0</v>
      </c>
      <c r="AT131" s="32">
        <f t="shared" si="42"/>
        <v>0</v>
      </c>
      <c r="AV131" s="23">
        <v>1</v>
      </c>
      <c r="AW131" s="23">
        <v>18</v>
      </c>
      <c r="AX131" s="23">
        <f t="shared" si="43"/>
        <v>9</v>
      </c>
    </row>
    <row r="132" spans="2:50" ht="15" hidden="1" customHeight="1" x14ac:dyDescent="0.3">
      <c r="B132" s="15"/>
      <c r="C132" s="40" t="s">
        <v>22</v>
      </c>
      <c r="D132" s="34" t="s">
        <v>2</v>
      </c>
      <c r="E132" s="35" t="s">
        <v>2</v>
      </c>
      <c r="F132" s="41">
        <v>0</v>
      </c>
      <c r="G132" s="42">
        <v>0</v>
      </c>
      <c r="H132" s="43">
        <v>0</v>
      </c>
      <c r="I132" s="155">
        <v>0</v>
      </c>
      <c r="J132" s="155">
        <v>0</v>
      </c>
      <c r="K132" s="155">
        <v>0</v>
      </c>
      <c r="L132" s="41">
        <v>0</v>
      </c>
      <c r="M132" s="42">
        <v>0</v>
      </c>
      <c r="N132" s="43">
        <v>0</v>
      </c>
      <c r="O132" s="41"/>
      <c r="P132" s="42"/>
      <c r="Q132" s="43"/>
      <c r="R132" s="41"/>
      <c r="S132" s="42"/>
      <c r="T132" s="43"/>
      <c r="U132" s="41"/>
      <c r="V132" s="42"/>
      <c r="W132" s="43"/>
      <c r="X132" s="41"/>
      <c r="Y132" s="42"/>
      <c r="Z132" s="153"/>
      <c r="AA132" s="154">
        <v>0</v>
      </c>
      <c r="AB132" s="42">
        <v>0</v>
      </c>
      <c r="AC132" s="43">
        <v>0</v>
      </c>
      <c r="AD132" s="41">
        <v>0</v>
      </c>
      <c r="AE132" s="42">
        <v>0</v>
      </c>
      <c r="AF132" s="43">
        <v>0</v>
      </c>
      <c r="AG132" s="41">
        <v>0</v>
      </c>
      <c r="AH132" s="42">
        <v>0</v>
      </c>
      <c r="AI132" s="43">
        <v>0</v>
      </c>
      <c r="AK132" s="41">
        <f t="shared" si="41"/>
        <v>0</v>
      </c>
      <c r="AL132" s="42">
        <f t="shared" si="41"/>
        <v>0</v>
      </c>
      <c r="AM132" s="43">
        <f t="shared" si="41"/>
        <v>0</v>
      </c>
      <c r="AT132" s="32">
        <f t="shared" si="42"/>
        <v>0</v>
      </c>
      <c r="AV132" s="23">
        <v>1</v>
      </c>
      <c r="AW132" s="23">
        <v>18</v>
      </c>
      <c r="AX132" s="23">
        <f t="shared" si="43"/>
        <v>10</v>
      </c>
    </row>
    <row r="133" spans="2:50" ht="15" hidden="1" customHeight="1" x14ac:dyDescent="0.3">
      <c r="B133" s="15"/>
      <c r="C133" s="40" t="s">
        <v>23</v>
      </c>
      <c r="D133" s="34" t="s">
        <v>2</v>
      </c>
      <c r="E133" s="35" t="s">
        <v>2</v>
      </c>
      <c r="F133" s="41">
        <v>0</v>
      </c>
      <c r="G133" s="42">
        <v>0</v>
      </c>
      <c r="H133" s="43">
        <v>0</v>
      </c>
      <c r="I133" s="155">
        <v>0</v>
      </c>
      <c r="J133" s="155">
        <v>0</v>
      </c>
      <c r="K133" s="155">
        <v>0</v>
      </c>
      <c r="L133" s="41">
        <v>0</v>
      </c>
      <c r="M133" s="42">
        <v>0</v>
      </c>
      <c r="N133" s="43">
        <v>0</v>
      </c>
      <c r="O133" s="41"/>
      <c r="P133" s="42"/>
      <c r="Q133" s="43"/>
      <c r="R133" s="41"/>
      <c r="S133" s="42"/>
      <c r="T133" s="43"/>
      <c r="U133" s="41"/>
      <c r="V133" s="42"/>
      <c r="W133" s="43"/>
      <c r="X133" s="41"/>
      <c r="Y133" s="42"/>
      <c r="Z133" s="153"/>
      <c r="AA133" s="154">
        <v>0</v>
      </c>
      <c r="AB133" s="42">
        <v>0</v>
      </c>
      <c r="AC133" s="43">
        <v>0</v>
      </c>
      <c r="AD133" s="41">
        <v>0</v>
      </c>
      <c r="AE133" s="42">
        <v>0</v>
      </c>
      <c r="AF133" s="43">
        <v>0</v>
      </c>
      <c r="AG133" s="41">
        <v>0</v>
      </c>
      <c r="AH133" s="42">
        <v>0</v>
      </c>
      <c r="AI133" s="43">
        <v>0</v>
      </c>
      <c r="AK133" s="41">
        <f t="shared" si="41"/>
        <v>0</v>
      </c>
      <c r="AL133" s="42">
        <f t="shared" si="41"/>
        <v>0</v>
      </c>
      <c r="AM133" s="43">
        <f t="shared" si="41"/>
        <v>0</v>
      </c>
      <c r="AT133" s="32">
        <f t="shared" si="42"/>
        <v>0</v>
      </c>
      <c r="AV133" s="23">
        <v>1</v>
      </c>
      <c r="AW133" s="23">
        <v>19</v>
      </c>
      <c r="AX133" s="23">
        <f t="shared" si="43"/>
        <v>1</v>
      </c>
    </row>
    <row r="134" spans="2:50" ht="15" hidden="1" customHeight="1" x14ac:dyDescent="0.3">
      <c r="B134" s="15"/>
      <c r="C134" s="50" t="str">
        <f>IF(LEN(E133)&lt;1,"","Total: " &amp; LEFT(E133,LEN(E133)-21) &amp; "Municipalities")</f>
        <v/>
      </c>
      <c r="D134" s="51"/>
      <c r="E134" s="52"/>
      <c r="F134" s="53">
        <f t="shared" ref="F134:N134" si="44">SUM(F123:F133)</f>
        <v>0</v>
      </c>
      <c r="G134" s="54">
        <f t="shared" si="44"/>
        <v>0</v>
      </c>
      <c r="H134" s="55">
        <f t="shared" si="44"/>
        <v>0</v>
      </c>
      <c r="I134" s="112">
        <f t="shared" si="44"/>
        <v>0</v>
      </c>
      <c r="J134" s="112">
        <f t="shared" si="44"/>
        <v>0</v>
      </c>
      <c r="K134" s="112">
        <f t="shared" si="44"/>
        <v>0</v>
      </c>
      <c r="L134" s="53">
        <f t="shared" si="44"/>
        <v>0</v>
      </c>
      <c r="M134" s="54">
        <f t="shared" si="44"/>
        <v>0</v>
      </c>
      <c r="N134" s="55">
        <f t="shared" si="44"/>
        <v>0</v>
      </c>
      <c r="O134" s="53">
        <f t="shared" ref="O134:AI134" si="45">SUM(O123:O133)</f>
        <v>0</v>
      </c>
      <c r="P134" s="54">
        <f t="shared" si="45"/>
        <v>0</v>
      </c>
      <c r="Q134" s="55">
        <f t="shared" si="45"/>
        <v>0</v>
      </c>
      <c r="R134" s="53">
        <f t="shared" si="45"/>
        <v>0</v>
      </c>
      <c r="S134" s="54">
        <f t="shared" si="45"/>
        <v>0</v>
      </c>
      <c r="T134" s="55">
        <f t="shared" si="45"/>
        <v>0</v>
      </c>
      <c r="U134" s="53">
        <f t="shared" si="45"/>
        <v>0</v>
      </c>
      <c r="V134" s="54">
        <f t="shared" si="45"/>
        <v>0</v>
      </c>
      <c r="W134" s="55">
        <f t="shared" si="45"/>
        <v>0</v>
      </c>
      <c r="X134" s="53">
        <f t="shared" si="45"/>
        <v>0</v>
      </c>
      <c r="Y134" s="54">
        <f t="shared" si="45"/>
        <v>0</v>
      </c>
      <c r="Z134" s="158">
        <f t="shared" si="45"/>
        <v>0</v>
      </c>
      <c r="AA134" s="159">
        <f t="shared" si="45"/>
        <v>0</v>
      </c>
      <c r="AB134" s="54">
        <f t="shared" si="45"/>
        <v>0</v>
      </c>
      <c r="AC134" s="55">
        <f t="shared" si="45"/>
        <v>0</v>
      </c>
      <c r="AD134" s="53">
        <f t="shared" si="45"/>
        <v>0</v>
      </c>
      <c r="AE134" s="54">
        <f t="shared" si="45"/>
        <v>0</v>
      </c>
      <c r="AF134" s="55">
        <f t="shared" si="45"/>
        <v>0</v>
      </c>
      <c r="AG134" s="53">
        <f t="shared" si="45"/>
        <v>0</v>
      </c>
      <c r="AH134" s="54">
        <f t="shared" si="45"/>
        <v>0</v>
      </c>
      <c r="AI134" s="55">
        <f t="shared" si="45"/>
        <v>0</v>
      </c>
      <c r="AK134" s="53">
        <f>SUM(AK123:AK133)</f>
        <v>0</v>
      </c>
      <c r="AL134" s="54">
        <f>SUM(AL123:AL133)</f>
        <v>0</v>
      </c>
      <c r="AM134" s="55">
        <f>SUM(AM123:AM133)</f>
        <v>0</v>
      </c>
      <c r="AT134" s="32">
        <f>IF(SUM(AT123:AT133)=0,0,1)</f>
        <v>0</v>
      </c>
    </row>
    <row r="135" spans="2:50" ht="15" hidden="1" customHeight="1" x14ac:dyDescent="0.3">
      <c r="B135" s="15"/>
      <c r="C135" s="40"/>
      <c r="D135" s="34"/>
      <c r="E135" s="35"/>
      <c r="F135" s="41"/>
      <c r="G135" s="42"/>
      <c r="H135" s="43"/>
      <c r="I135" s="155"/>
      <c r="J135" s="155"/>
      <c r="K135" s="155"/>
      <c r="L135" s="41"/>
      <c r="M135" s="42"/>
      <c r="N135" s="43"/>
      <c r="O135" s="41"/>
      <c r="P135" s="42"/>
      <c r="Q135" s="43"/>
      <c r="R135" s="41"/>
      <c r="S135" s="42"/>
      <c r="T135" s="43"/>
      <c r="U135" s="41"/>
      <c r="V135" s="42"/>
      <c r="W135" s="43"/>
      <c r="X135" s="41"/>
      <c r="Y135" s="42"/>
      <c r="Z135" s="153"/>
      <c r="AA135" s="154"/>
      <c r="AB135" s="42"/>
      <c r="AC135" s="43"/>
      <c r="AD135" s="41"/>
      <c r="AE135" s="42"/>
      <c r="AF135" s="43"/>
      <c r="AG135" s="41"/>
      <c r="AH135" s="42"/>
      <c r="AI135" s="43"/>
      <c r="AK135" s="41"/>
      <c r="AL135" s="42"/>
      <c r="AM135" s="43"/>
      <c r="AT135" s="32">
        <f>IF(AT134=0,0,1)</f>
        <v>0</v>
      </c>
    </row>
    <row r="136" spans="2:50" ht="15" hidden="1" customHeight="1" x14ac:dyDescent="0.3">
      <c r="B136" s="15"/>
      <c r="C136" s="40" t="s">
        <v>22</v>
      </c>
      <c r="D136" s="34" t="s">
        <v>2</v>
      </c>
      <c r="E136" s="35" t="s">
        <v>2</v>
      </c>
      <c r="F136" s="41">
        <v>0</v>
      </c>
      <c r="G136" s="42">
        <v>0</v>
      </c>
      <c r="H136" s="43">
        <v>0</v>
      </c>
      <c r="I136" s="155">
        <v>0</v>
      </c>
      <c r="J136" s="155">
        <v>0</v>
      </c>
      <c r="K136" s="155">
        <v>0</v>
      </c>
      <c r="L136" s="41">
        <v>0</v>
      </c>
      <c r="M136" s="42">
        <v>0</v>
      </c>
      <c r="N136" s="43">
        <v>0</v>
      </c>
      <c r="O136" s="41"/>
      <c r="P136" s="42"/>
      <c r="Q136" s="43"/>
      <c r="R136" s="41"/>
      <c r="S136" s="42"/>
      <c r="T136" s="43"/>
      <c r="U136" s="41"/>
      <c r="V136" s="42"/>
      <c r="W136" s="43"/>
      <c r="X136" s="41"/>
      <c r="Y136" s="42"/>
      <c r="Z136" s="153"/>
      <c r="AA136" s="154">
        <v>0</v>
      </c>
      <c r="AB136" s="42">
        <v>0</v>
      </c>
      <c r="AC136" s="43">
        <v>0</v>
      </c>
      <c r="AD136" s="41">
        <v>0</v>
      </c>
      <c r="AE136" s="42">
        <v>0</v>
      </c>
      <c r="AF136" s="43">
        <v>0</v>
      </c>
      <c r="AG136" s="41">
        <v>0</v>
      </c>
      <c r="AH136" s="42">
        <v>0</v>
      </c>
      <c r="AI136" s="43">
        <v>0</v>
      </c>
      <c r="AK136" s="41">
        <f t="shared" ref="AK136:AM146" si="46">F136+I136+L136+O136+R136+U136+X136</f>
        <v>0</v>
      </c>
      <c r="AL136" s="42">
        <f t="shared" si="46"/>
        <v>0</v>
      </c>
      <c r="AM136" s="43">
        <f t="shared" si="46"/>
        <v>0</v>
      </c>
      <c r="AT136" s="32">
        <f>IF(LEN(E136)&lt;2,0,1)</f>
        <v>0</v>
      </c>
      <c r="AV136" s="23">
        <v>1</v>
      </c>
      <c r="AW136" s="23">
        <v>20</v>
      </c>
      <c r="AX136" s="23">
        <v>1</v>
      </c>
    </row>
    <row r="137" spans="2:50" ht="15" hidden="1" customHeight="1" x14ac:dyDescent="0.3">
      <c r="B137" s="15"/>
      <c r="C137" s="40" t="s">
        <v>22</v>
      </c>
      <c r="D137" s="34" t="s">
        <v>2</v>
      </c>
      <c r="E137" s="35" t="s">
        <v>2</v>
      </c>
      <c r="F137" s="41">
        <v>0</v>
      </c>
      <c r="G137" s="42">
        <v>0</v>
      </c>
      <c r="H137" s="43">
        <v>0</v>
      </c>
      <c r="I137" s="155">
        <v>0</v>
      </c>
      <c r="J137" s="155">
        <v>0</v>
      </c>
      <c r="K137" s="155">
        <v>0</v>
      </c>
      <c r="L137" s="41">
        <v>0</v>
      </c>
      <c r="M137" s="42">
        <v>0</v>
      </c>
      <c r="N137" s="43">
        <v>0</v>
      </c>
      <c r="O137" s="41"/>
      <c r="P137" s="42"/>
      <c r="Q137" s="43"/>
      <c r="R137" s="41"/>
      <c r="S137" s="42"/>
      <c r="T137" s="43"/>
      <c r="U137" s="41"/>
      <c r="V137" s="42"/>
      <c r="W137" s="43"/>
      <c r="X137" s="41"/>
      <c r="Y137" s="42"/>
      <c r="Z137" s="153"/>
      <c r="AA137" s="154">
        <v>0</v>
      </c>
      <c r="AB137" s="42">
        <v>0</v>
      </c>
      <c r="AC137" s="43">
        <v>0</v>
      </c>
      <c r="AD137" s="41">
        <v>0</v>
      </c>
      <c r="AE137" s="42">
        <v>0</v>
      </c>
      <c r="AF137" s="43">
        <v>0</v>
      </c>
      <c r="AG137" s="41">
        <v>0</v>
      </c>
      <c r="AH137" s="42">
        <v>0</v>
      </c>
      <c r="AI137" s="43">
        <v>0</v>
      </c>
      <c r="AK137" s="41">
        <f t="shared" si="46"/>
        <v>0</v>
      </c>
      <c r="AL137" s="42">
        <f t="shared" si="46"/>
        <v>0</v>
      </c>
      <c r="AM137" s="43">
        <f t="shared" si="46"/>
        <v>0</v>
      </c>
      <c r="AT137" s="32">
        <f t="shared" ref="AT137:AT146" si="47">IF(LEN(E137)&lt;2,0,1)</f>
        <v>0</v>
      </c>
      <c r="AV137" s="23">
        <v>1</v>
      </c>
      <c r="AW137" s="23">
        <v>20</v>
      </c>
      <c r="AX137" s="23">
        <f>IF(AW137=AW136,AX136+1,1)</f>
        <v>2</v>
      </c>
    </row>
    <row r="138" spans="2:50" ht="15" hidden="1" customHeight="1" x14ac:dyDescent="0.3">
      <c r="B138" s="15"/>
      <c r="C138" s="40" t="s">
        <v>22</v>
      </c>
      <c r="D138" s="34" t="s">
        <v>2</v>
      </c>
      <c r="E138" s="35" t="s">
        <v>2</v>
      </c>
      <c r="F138" s="41">
        <v>0</v>
      </c>
      <c r="G138" s="42">
        <v>0</v>
      </c>
      <c r="H138" s="43">
        <v>0</v>
      </c>
      <c r="I138" s="155">
        <v>0</v>
      </c>
      <c r="J138" s="155">
        <v>0</v>
      </c>
      <c r="K138" s="155">
        <v>0</v>
      </c>
      <c r="L138" s="41">
        <v>0</v>
      </c>
      <c r="M138" s="42">
        <v>0</v>
      </c>
      <c r="N138" s="43">
        <v>0</v>
      </c>
      <c r="O138" s="41"/>
      <c r="P138" s="42"/>
      <c r="Q138" s="43"/>
      <c r="R138" s="41"/>
      <c r="S138" s="42"/>
      <c r="T138" s="43"/>
      <c r="U138" s="41"/>
      <c r="V138" s="42"/>
      <c r="W138" s="43"/>
      <c r="X138" s="41"/>
      <c r="Y138" s="42"/>
      <c r="Z138" s="153"/>
      <c r="AA138" s="154">
        <v>0</v>
      </c>
      <c r="AB138" s="42">
        <v>0</v>
      </c>
      <c r="AC138" s="43">
        <v>0</v>
      </c>
      <c r="AD138" s="41">
        <v>0</v>
      </c>
      <c r="AE138" s="42">
        <v>0</v>
      </c>
      <c r="AF138" s="43">
        <v>0</v>
      </c>
      <c r="AG138" s="41">
        <v>0</v>
      </c>
      <c r="AH138" s="42">
        <v>0</v>
      </c>
      <c r="AI138" s="43">
        <v>0</v>
      </c>
      <c r="AK138" s="41">
        <f t="shared" si="46"/>
        <v>0</v>
      </c>
      <c r="AL138" s="42">
        <f t="shared" si="46"/>
        <v>0</v>
      </c>
      <c r="AM138" s="43">
        <f t="shared" si="46"/>
        <v>0</v>
      </c>
      <c r="AT138" s="32">
        <f t="shared" si="47"/>
        <v>0</v>
      </c>
      <c r="AV138" s="23">
        <v>1</v>
      </c>
      <c r="AW138" s="23">
        <v>20</v>
      </c>
      <c r="AX138" s="23">
        <f t="shared" ref="AX138:AX146" si="48">IF(AW138=AW137,AX137+1,1)</f>
        <v>3</v>
      </c>
    </row>
    <row r="139" spans="2:50" ht="15" hidden="1" customHeight="1" x14ac:dyDescent="0.3">
      <c r="B139" s="15"/>
      <c r="C139" s="40" t="s">
        <v>22</v>
      </c>
      <c r="D139" s="34" t="s">
        <v>2</v>
      </c>
      <c r="E139" s="35" t="s">
        <v>2</v>
      </c>
      <c r="F139" s="41">
        <v>0</v>
      </c>
      <c r="G139" s="42">
        <v>0</v>
      </c>
      <c r="H139" s="43">
        <v>0</v>
      </c>
      <c r="I139" s="155">
        <v>0</v>
      </c>
      <c r="J139" s="155">
        <v>0</v>
      </c>
      <c r="K139" s="155">
        <v>0</v>
      </c>
      <c r="L139" s="41">
        <v>0</v>
      </c>
      <c r="M139" s="42">
        <v>0</v>
      </c>
      <c r="N139" s="43">
        <v>0</v>
      </c>
      <c r="O139" s="41"/>
      <c r="P139" s="42"/>
      <c r="Q139" s="43"/>
      <c r="R139" s="41"/>
      <c r="S139" s="42"/>
      <c r="T139" s="43"/>
      <c r="U139" s="41"/>
      <c r="V139" s="42"/>
      <c r="W139" s="43"/>
      <c r="X139" s="41"/>
      <c r="Y139" s="42"/>
      <c r="Z139" s="153"/>
      <c r="AA139" s="154">
        <v>0</v>
      </c>
      <c r="AB139" s="42">
        <v>0</v>
      </c>
      <c r="AC139" s="43">
        <v>0</v>
      </c>
      <c r="AD139" s="41">
        <v>0</v>
      </c>
      <c r="AE139" s="42">
        <v>0</v>
      </c>
      <c r="AF139" s="43">
        <v>0</v>
      </c>
      <c r="AG139" s="41">
        <v>0</v>
      </c>
      <c r="AH139" s="42">
        <v>0</v>
      </c>
      <c r="AI139" s="43">
        <v>0</v>
      </c>
      <c r="AK139" s="41">
        <f t="shared" si="46"/>
        <v>0</v>
      </c>
      <c r="AL139" s="42">
        <f t="shared" si="46"/>
        <v>0</v>
      </c>
      <c r="AM139" s="43">
        <f t="shared" si="46"/>
        <v>0</v>
      </c>
      <c r="AT139" s="32">
        <f t="shared" si="47"/>
        <v>0</v>
      </c>
      <c r="AV139" s="23">
        <v>1</v>
      </c>
      <c r="AW139" s="23">
        <v>20</v>
      </c>
      <c r="AX139" s="23">
        <f t="shared" si="48"/>
        <v>4</v>
      </c>
    </row>
    <row r="140" spans="2:50" ht="15" hidden="1" customHeight="1" x14ac:dyDescent="0.3">
      <c r="B140" s="15"/>
      <c r="C140" s="40" t="s">
        <v>22</v>
      </c>
      <c r="D140" s="34" t="s">
        <v>2</v>
      </c>
      <c r="E140" s="35" t="s">
        <v>2</v>
      </c>
      <c r="F140" s="41">
        <v>0</v>
      </c>
      <c r="G140" s="42">
        <v>0</v>
      </c>
      <c r="H140" s="43">
        <v>0</v>
      </c>
      <c r="I140" s="155">
        <v>0</v>
      </c>
      <c r="J140" s="155">
        <v>0</v>
      </c>
      <c r="K140" s="155">
        <v>0</v>
      </c>
      <c r="L140" s="41">
        <v>0</v>
      </c>
      <c r="M140" s="42">
        <v>0</v>
      </c>
      <c r="N140" s="43">
        <v>0</v>
      </c>
      <c r="O140" s="41"/>
      <c r="P140" s="42"/>
      <c r="Q140" s="43"/>
      <c r="R140" s="41"/>
      <c r="S140" s="42"/>
      <c r="T140" s="43"/>
      <c r="U140" s="41"/>
      <c r="V140" s="42"/>
      <c r="W140" s="43"/>
      <c r="X140" s="41"/>
      <c r="Y140" s="42"/>
      <c r="Z140" s="153"/>
      <c r="AA140" s="154">
        <v>0</v>
      </c>
      <c r="AB140" s="42">
        <v>0</v>
      </c>
      <c r="AC140" s="43">
        <v>0</v>
      </c>
      <c r="AD140" s="41">
        <v>0</v>
      </c>
      <c r="AE140" s="42">
        <v>0</v>
      </c>
      <c r="AF140" s="43">
        <v>0</v>
      </c>
      <c r="AG140" s="41">
        <v>0</v>
      </c>
      <c r="AH140" s="42">
        <v>0</v>
      </c>
      <c r="AI140" s="43">
        <v>0</v>
      </c>
      <c r="AK140" s="41">
        <f t="shared" si="46"/>
        <v>0</v>
      </c>
      <c r="AL140" s="42">
        <f t="shared" si="46"/>
        <v>0</v>
      </c>
      <c r="AM140" s="43">
        <f t="shared" si="46"/>
        <v>0</v>
      </c>
      <c r="AT140" s="32">
        <f t="shared" si="47"/>
        <v>0</v>
      </c>
      <c r="AV140" s="23">
        <v>1</v>
      </c>
      <c r="AW140" s="23">
        <v>20</v>
      </c>
      <c r="AX140" s="23">
        <f t="shared" si="48"/>
        <v>5</v>
      </c>
    </row>
    <row r="141" spans="2:50" ht="15" hidden="1" customHeight="1" x14ac:dyDescent="0.3">
      <c r="B141" s="15"/>
      <c r="C141" s="40" t="s">
        <v>22</v>
      </c>
      <c r="D141" s="34" t="s">
        <v>2</v>
      </c>
      <c r="E141" s="35" t="s">
        <v>2</v>
      </c>
      <c r="F141" s="41">
        <v>0</v>
      </c>
      <c r="G141" s="42">
        <v>0</v>
      </c>
      <c r="H141" s="43">
        <v>0</v>
      </c>
      <c r="I141" s="155">
        <v>0</v>
      </c>
      <c r="J141" s="155">
        <v>0</v>
      </c>
      <c r="K141" s="155">
        <v>0</v>
      </c>
      <c r="L141" s="41">
        <v>0</v>
      </c>
      <c r="M141" s="42">
        <v>0</v>
      </c>
      <c r="N141" s="43">
        <v>0</v>
      </c>
      <c r="O141" s="41"/>
      <c r="P141" s="42"/>
      <c r="Q141" s="43"/>
      <c r="R141" s="41"/>
      <c r="S141" s="42"/>
      <c r="T141" s="43"/>
      <c r="U141" s="41"/>
      <c r="V141" s="42"/>
      <c r="W141" s="43"/>
      <c r="X141" s="41"/>
      <c r="Y141" s="42"/>
      <c r="Z141" s="153"/>
      <c r="AA141" s="154">
        <v>0</v>
      </c>
      <c r="AB141" s="42">
        <v>0</v>
      </c>
      <c r="AC141" s="43">
        <v>0</v>
      </c>
      <c r="AD141" s="41">
        <v>0</v>
      </c>
      <c r="AE141" s="42">
        <v>0</v>
      </c>
      <c r="AF141" s="43">
        <v>0</v>
      </c>
      <c r="AG141" s="41">
        <v>0</v>
      </c>
      <c r="AH141" s="42">
        <v>0</v>
      </c>
      <c r="AI141" s="43">
        <v>0</v>
      </c>
      <c r="AK141" s="41">
        <f t="shared" si="46"/>
        <v>0</v>
      </c>
      <c r="AL141" s="42">
        <f t="shared" si="46"/>
        <v>0</v>
      </c>
      <c r="AM141" s="43">
        <f t="shared" si="46"/>
        <v>0</v>
      </c>
      <c r="AT141" s="32">
        <f t="shared" si="47"/>
        <v>0</v>
      </c>
      <c r="AV141" s="23">
        <v>1</v>
      </c>
      <c r="AW141" s="23">
        <v>20</v>
      </c>
      <c r="AX141" s="23">
        <f t="shared" si="48"/>
        <v>6</v>
      </c>
    </row>
    <row r="142" spans="2:50" ht="15" hidden="1" customHeight="1" x14ac:dyDescent="0.3">
      <c r="B142" s="15"/>
      <c r="C142" s="40" t="s">
        <v>22</v>
      </c>
      <c r="D142" s="34" t="s">
        <v>2</v>
      </c>
      <c r="E142" s="35" t="s">
        <v>2</v>
      </c>
      <c r="F142" s="41">
        <v>0</v>
      </c>
      <c r="G142" s="42">
        <v>0</v>
      </c>
      <c r="H142" s="43">
        <v>0</v>
      </c>
      <c r="I142" s="155">
        <v>0</v>
      </c>
      <c r="J142" s="155">
        <v>0</v>
      </c>
      <c r="K142" s="155">
        <v>0</v>
      </c>
      <c r="L142" s="41">
        <v>0</v>
      </c>
      <c r="M142" s="42">
        <v>0</v>
      </c>
      <c r="N142" s="43">
        <v>0</v>
      </c>
      <c r="O142" s="41"/>
      <c r="P142" s="42"/>
      <c r="Q142" s="43"/>
      <c r="R142" s="41"/>
      <c r="S142" s="42"/>
      <c r="T142" s="43"/>
      <c r="U142" s="41"/>
      <c r="V142" s="42"/>
      <c r="W142" s="43"/>
      <c r="X142" s="41"/>
      <c r="Y142" s="42"/>
      <c r="Z142" s="153"/>
      <c r="AA142" s="154">
        <v>0</v>
      </c>
      <c r="AB142" s="42">
        <v>0</v>
      </c>
      <c r="AC142" s="43">
        <v>0</v>
      </c>
      <c r="AD142" s="41">
        <v>0</v>
      </c>
      <c r="AE142" s="42">
        <v>0</v>
      </c>
      <c r="AF142" s="43">
        <v>0</v>
      </c>
      <c r="AG142" s="41">
        <v>0</v>
      </c>
      <c r="AH142" s="42">
        <v>0</v>
      </c>
      <c r="AI142" s="43">
        <v>0</v>
      </c>
      <c r="AK142" s="41">
        <f t="shared" si="46"/>
        <v>0</v>
      </c>
      <c r="AL142" s="42">
        <f t="shared" si="46"/>
        <v>0</v>
      </c>
      <c r="AM142" s="43">
        <f t="shared" si="46"/>
        <v>0</v>
      </c>
      <c r="AT142" s="32">
        <f t="shared" si="47"/>
        <v>0</v>
      </c>
      <c r="AV142" s="23">
        <v>1</v>
      </c>
      <c r="AW142" s="23">
        <v>20</v>
      </c>
      <c r="AX142" s="23">
        <f t="shared" si="48"/>
        <v>7</v>
      </c>
    </row>
    <row r="143" spans="2:50" ht="15" hidden="1" customHeight="1" x14ac:dyDescent="0.3">
      <c r="B143" s="15"/>
      <c r="C143" s="40" t="s">
        <v>22</v>
      </c>
      <c r="D143" s="34" t="s">
        <v>2</v>
      </c>
      <c r="E143" s="35" t="s">
        <v>2</v>
      </c>
      <c r="F143" s="41">
        <v>0</v>
      </c>
      <c r="G143" s="42">
        <v>0</v>
      </c>
      <c r="H143" s="43">
        <v>0</v>
      </c>
      <c r="I143" s="155">
        <v>0</v>
      </c>
      <c r="J143" s="155">
        <v>0</v>
      </c>
      <c r="K143" s="155">
        <v>0</v>
      </c>
      <c r="L143" s="41">
        <v>0</v>
      </c>
      <c r="M143" s="42">
        <v>0</v>
      </c>
      <c r="N143" s="43">
        <v>0</v>
      </c>
      <c r="O143" s="41"/>
      <c r="P143" s="42"/>
      <c r="Q143" s="43"/>
      <c r="R143" s="41"/>
      <c r="S143" s="42"/>
      <c r="T143" s="43"/>
      <c r="U143" s="41"/>
      <c r="V143" s="42"/>
      <c r="W143" s="43"/>
      <c r="X143" s="41"/>
      <c r="Y143" s="42"/>
      <c r="Z143" s="153"/>
      <c r="AA143" s="154">
        <v>0</v>
      </c>
      <c r="AB143" s="42">
        <v>0</v>
      </c>
      <c r="AC143" s="43">
        <v>0</v>
      </c>
      <c r="AD143" s="41">
        <v>0</v>
      </c>
      <c r="AE143" s="42">
        <v>0</v>
      </c>
      <c r="AF143" s="43">
        <v>0</v>
      </c>
      <c r="AG143" s="41">
        <v>0</v>
      </c>
      <c r="AH143" s="42">
        <v>0</v>
      </c>
      <c r="AI143" s="43">
        <v>0</v>
      </c>
      <c r="AK143" s="41">
        <f t="shared" si="46"/>
        <v>0</v>
      </c>
      <c r="AL143" s="42">
        <f t="shared" si="46"/>
        <v>0</v>
      </c>
      <c r="AM143" s="43">
        <f t="shared" si="46"/>
        <v>0</v>
      </c>
      <c r="AT143" s="32">
        <f t="shared" si="47"/>
        <v>0</v>
      </c>
      <c r="AV143" s="23">
        <v>1</v>
      </c>
      <c r="AW143" s="23">
        <v>20</v>
      </c>
      <c r="AX143" s="23">
        <f t="shared" si="48"/>
        <v>8</v>
      </c>
    </row>
    <row r="144" spans="2:50" ht="15" hidden="1" customHeight="1" x14ac:dyDescent="0.3">
      <c r="B144" s="15"/>
      <c r="C144" s="40" t="s">
        <v>22</v>
      </c>
      <c r="D144" s="34" t="s">
        <v>2</v>
      </c>
      <c r="E144" s="35" t="s">
        <v>2</v>
      </c>
      <c r="F144" s="41">
        <v>0</v>
      </c>
      <c r="G144" s="42">
        <v>0</v>
      </c>
      <c r="H144" s="43">
        <v>0</v>
      </c>
      <c r="I144" s="155">
        <v>0</v>
      </c>
      <c r="J144" s="155">
        <v>0</v>
      </c>
      <c r="K144" s="155">
        <v>0</v>
      </c>
      <c r="L144" s="41">
        <v>0</v>
      </c>
      <c r="M144" s="42">
        <v>0</v>
      </c>
      <c r="N144" s="43">
        <v>0</v>
      </c>
      <c r="O144" s="41"/>
      <c r="P144" s="42"/>
      <c r="Q144" s="43"/>
      <c r="R144" s="41"/>
      <c r="S144" s="42"/>
      <c r="T144" s="43"/>
      <c r="U144" s="41"/>
      <c r="V144" s="42"/>
      <c r="W144" s="43"/>
      <c r="X144" s="41"/>
      <c r="Y144" s="42"/>
      <c r="Z144" s="153"/>
      <c r="AA144" s="154">
        <v>0</v>
      </c>
      <c r="AB144" s="42">
        <v>0</v>
      </c>
      <c r="AC144" s="43">
        <v>0</v>
      </c>
      <c r="AD144" s="41">
        <v>0</v>
      </c>
      <c r="AE144" s="42">
        <v>0</v>
      </c>
      <c r="AF144" s="43">
        <v>0</v>
      </c>
      <c r="AG144" s="41">
        <v>0</v>
      </c>
      <c r="AH144" s="42">
        <v>0</v>
      </c>
      <c r="AI144" s="43">
        <v>0</v>
      </c>
      <c r="AK144" s="41">
        <f t="shared" si="46"/>
        <v>0</v>
      </c>
      <c r="AL144" s="42">
        <f t="shared" si="46"/>
        <v>0</v>
      </c>
      <c r="AM144" s="43">
        <f t="shared" si="46"/>
        <v>0</v>
      </c>
      <c r="AT144" s="32">
        <f t="shared" si="47"/>
        <v>0</v>
      </c>
      <c r="AV144" s="23">
        <v>1</v>
      </c>
      <c r="AW144" s="23">
        <v>20</v>
      </c>
      <c r="AX144" s="23">
        <f t="shared" si="48"/>
        <v>9</v>
      </c>
    </row>
    <row r="145" spans="2:50" ht="15" hidden="1" customHeight="1" x14ac:dyDescent="0.3">
      <c r="B145" s="15"/>
      <c r="C145" s="40" t="s">
        <v>22</v>
      </c>
      <c r="D145" s="34" t="s">
        <v>2</v>
      </c>
      <c r="E145" s="35" t="s">
        <v>2</v>
      </c>
      <c r="F145" s="41">
        <v>0</v>
      </c>
      <c r="G145" s="42">
        <v>0</v>
      </c>
      <c r="H145" s="43">
        <v>0</v>
      </c>
      <c r="I145" s="155">
        <v>0</v>
      </c>
      <c r="J145" s="155">
        <v>0</v>
      </c>
      <c r="K145" s="155">
        <v>0</v>
      </c>
      <c r="L145" s="41">
        <v>0</v>
      </c>
      <c r="M145" s="42">
        <v>0</v>
      </c>
      <c r="N145" s="43">
        <v>0</v>
      </c>
      <c r="O145" s="41"/>
      <c r="P145" s="42"/>
      <c r="Q145" s="43"/>
      <c r="R145" s="41"/>
      <c r="S145" s="42"/>
      <c r="T145" s="43"/>
      <c r="U145" s="41"/>
      <c r="V145" s="42"/>
      <c r="W145" s="43"/>
      <c r="X145" s="41"/>
      <c r="Y145" s="42"/>
      <c r="Z145" s="153"/>
      <c r="AA145" s="154">
        <v>0</v>
      </c>
      <c r="AB145" s="42">
        <v>0</v>
      </c>
      <c r="AC145" s="43">
        <v>0</v>
      </c>
      <c r="AD145" s="41">
        <v>0</v>
      </c>
      <c r="AE145" s="42">
        <v>0</v>
      </c>
      <c r="AF145" s="43">
        <v>0</v>
      </c>
      <c r="AG145" s="41">
        <v>0</v>
      </c>
      <c r="AH145" s="42">
        <v>0</v>
      </c>
      <c r="AI145" s="43">
        <v>0</v>
      </c>
      <c r="AK145" s="41">
        <f t="shared" si="46"/>
        <v>0</v>
      </c>
      <c r="AL145" s="42">
        <f t="shared" si="46"/>
        <v>0</v>
      </c>
      <c r="AM145" s="43">
        <f t="shared" si="46"/>
        <v>0</v>
      </c>
      <c r="AT145" s="32">
        <f t="shared" si="47"/>
        <v>0</v>
      </c>
      <c r="AV145" s="23">
        <v>1</v>
      </c>
      <c r="AW145" s="23">
        <v>20</v>
      </c>
      <c r="AX145" s="23">
        <f t="shared" si="48"/>
        <v>10</v>
      </c>
    </row>
    <row r="146" spans="2:50" ht="15" hidden="1" customHeight="1" x14ac:dyDescent="0.3">
      <c r="B146" s="15"/>
      <c r="C146" s="40" t="s">
        <v>23</v>
      </c>
      <c r="D146" s="34" t="s">
        <v>2</v>
      </c>
      <c r="E146" s="35" t="s">
        <v>2</v>
      </c>
      <c r="F146" s="41">
        <v>0</v>
      </c>
      <c r="G146" s="42">
        <v>0</v>
      </c>
      <c r="H146" s="43">
        <v>0</v>
      </c>
      <c r="I146" s="155">
        <v>0</v>
      </c>
      <c r="J146" s="155">
        <v>0</v>
      </c>
      <c r="K146" s="155">
        <v>0</v>
      </c>
      <c r="L146" s="41">
        <v>0</v>
      </c>
      <c r="M146" s="42">
        <v>0</v>
      </c>
      <c r="N146" s="43">
        <v>0</v>
      </c>
      <c r="O146" s="41"/>
      <c r="P146" s="42"/>
      <c r="Q146" s="43"/>
      <c r="R146" s="41"/>
      <c r="S146" s="42"/>
      <c r="T146" s="43"/>
      <c r="U146" s="41"/>
      <c r="V146" s="42"/>
      <c r="W146" s="43"/>
      <c r="X146" s="41"/>
      <c r="Y146" s="42"/>
      <c r="Z146" s="153"/>
      <c r="AA146" s="154">
        <v>0</v>
      </c>
      <c r="AB146" s="42">
        <v>0</v>
      </c>
      <c r="AC146" s="43">
        <v>0</v>
      </c>
      <c r="AD146" s="41">
        <v>0</v>
      </c>
      <c r="AE146" s="42">
        <v>0</v>
      </c>
      <c r="AF146" s="43">
        <v>0</v>
      </c>
      <c r="AG146" s="41">
        <v>0</v>
      </c>
      <c r="AH146" s="42">
        <v>0</v>
      </c>
      <c r="AI146" s="43">
        <v>0</v>
      </c>
      <c r="AK146" s="41">
        <f t="shared" si="46"/>
        <v>0</v>
      </c>
      <c r="AL146" s="42">
        <f t="shared" si="46"/>
        <v>0</v>
      </c>
      <c r="AM146" s="43">
        <f t="shared" si="46"/>
        <v>0</v>
      </c>
      <c r="AT146" s="32">
        <f t="shared" si="47"/>
        <v>0</v>
      </c>
      <c r="AV146" s="23">
        <v>1</v>
      </c>
      <c r="AW146" s="23">
        <v>21</v>
      </c>
      <c r="AX146" s="23">
        <f t="shared" si="48"/>
        <v>1</v>
      </c>
    </row>
    <row r="147" spans="2:50" ht="15" hidden="1" customHeight="1" x14ac:dyDescent="0.3">
      <c r="B147" s="15"/>
      <c r="C147" s="50" t="str">
        <f>IF(LEN(E146)&lt;1,"","Total: " &amp; LEFT(E146,LEN(E146)-21) &amp; "Municipalities")</f>
        <v/>
      </c>
      <c r="D147" s="51"/>
      <c r="E147" s="52"/>
      <c r="F147" s="53">
        <f t="shared" ref="F147:N147" si="49">SUM(F136:F146)</f>
        <v>0</v>
      </c>
      <c r="G147" s="54">
        <f t="shared" si="49"/>
        <v>0</v>
      </c>
      <c r="H147" s="55">
        <f t="shared" si="49"/>
        <v>0</v>
      </c>
      <c r="I147" s="112">
        <f t="shared" si="49"/>
        <v>0</v>
      </c>
      <c r="J147" s="112">
        <f t="shared" si="49"/>
        <v>0</v>
      </c>
      <c r="K147" s="112">
        <f t="shared" si="49"/>
        <v>0</v>
      </c>
      <c r="L147" s="53">
        <f t="shared" si="49"/>
        <v>0</v>
      </c>
      <c r="M147" s="54">
        <f t="shared" si="49"/>
        <v>0</v>
      </c>
      <c r="N147" s="55">
        <f t="shared" si="49"/>
        <v>0</v>
      </c>
      <c r="O147" s="53">
        <f t="shared" ref="O147:AI147" si="50">SUM(O136:O146)</f>
        <v>0</v>
      </c>
      <c r="P147" s="54">
        <f t="shared" si="50"/>
        <v>0</v>
      </c>
      <c r="Q147" s="55">
        <f t="shared" si="50"/>
        <v>0</v>
      </c>
      <c r="R147" s="53">
        <f t="shared" si="50"/>
        <v>0</v>
      </c>
      <c r="S147" s="54">
        <f t="shared" si="50"/>
        <v>0</v>
      </c>
      <c r="T147" s="55">
        <f t="shared" si="50"/>
        <v>0</v>
      </c>
      <c r="U147" s="53">
        <f t="shared" si="50"/>
        <v>0</v>
      </c>
      <c r="V147" s="54">
        <f t="shared" si="50"/>
        <v>0</v>
      </c>
      <c r="W147" s="55">
        <f t="shared" si="50"/>
        <v>0</v>
      </c>
      <c r="X147" s="53">
        <f t="shared" si="50"/>
        <v>0</v>
      </c>
      <c r="Y147" s="54">
        <f t="shared" si="50"/>
        <v>0</v>
      </c>
      <c r="Z147" s="158">
        <f t="shared" si="50"/>
        <v>0</v>
      </c>
      <c r="AA147" s="159">
        <f t="shared" si="50"/>
        <v>0</v>
      </c>
      <c r="AB147" s="54">
        <f t="shared" si="50"/>
        <v>0</v>
      </c>
      <c r="AC147" s="55">
        <f t="shared" si="50"/>
        <v>0</v>
      </c>
      <c r="AD147" s="53">
        <f t="shared" si="50"/>
        <v>0</v>
      </c>
      <c r="AE147" s="54">
        <f t="shared" si="50"/>
        <v>0</v>
      </c>
      <c r="AF147" s="55">
        <f t="shared" si="50"/>
        <v>0</v>
      </c>
      <c r="AG147" s="53">
        <f t="shared" si="50"/>
        <v>0</v>
      </c>
      <c r="AH147" s="54">
        <f t="shared" si="50"/>
        <v>0</v>
      </c>
      <c r="AI147" s="55">
        <f t="shared" si="50"/>
        <v>0</v>
      </c>
      <c r="AK147" s="53">
        <f>SUM(AK136:AK146)</f>
        <v>0</v>
      </c>
      <c r="AL147" s="54">
        <f>SUM(AL136:AL146)</f>
        <v>0</v>
      </c>
      <c r="AM147" s="55">
        <f>SUM(AM136:AM146)</f>
        <v>0</v>
      </c>
      <c r="AT147" s="32">
        <f>IF(SUM(AT136:AT146)=0,0,1)</f>
        <v>0</v>
      </c>
    </row>
    <row r="148" spans="2:50" ht="15" hidden="1" customHeight="1" x14ac:dyDescent="0.3">
      <c r="B148" s="15"/>
      <c r="C148" s="40"/>
      <c r="D148" s="34"/>
      <c r="E148" s="35"/>
      <c r="F148" s="41"/>
      <c r="G148" s="42"/>
      <c r="H148" s="43"/>
      <c r="I148" s="155"/>
      <c r="J148" s="155"/>
      <c r="K148" s="155"/>
      <c r="L148" s="41"/>
      <c r="M148" s="42"/>
      <c r="N148" s="43"/>
      <c r="O148" s="41"/>
      <c r="P148" s="42"/>
      <c r="Q148" s="43"/>
      <c r="R148" s="41"/>
      <c r="S148" s="42"/>
      <c r="T148" s="43"/>
      <c r="U148" s="41"/>
      <c r="V148" s="42"/>
      <c r="W148" s="43"/>
      <c r="X148" s="41"/>
      <c r="Y148" s="42"/>
      <c r="Z148" s="153"/>
      <c r="AA148" s="154"/>
      <c r="AB148" s="42"/>
      <c r="AC148" s="43"/>
      <c r="AD148" s="41"/>
      <c r="AE148" s="42"/>
      <c r="AF148" s="43"/>
      <c r="AG148" s="41"/>
      <c r="AH148" s="42"/>
      <c r="AI148" s="43"/>
      <c r="AK148" s="41"/>
      <c r="AL148" s="42"/>
      <c r="AM148" s="43"/>
      <c r="AT148" s="32">
        <v>0</v>
      </c>
    </row>
    <row r="149" spans="2:50" ht="15" customHeight="1" x14ac:dyDescent="0.3">
      <c r="B149" s="15"/>
      <c r="C149" s="56" t="s">
        <v>24</v>
      </c>
      <c r="D149" s="57"/>
      <c r="E149" s="58"/>
      <c r="F149" s="53">
        <f t="shared" ref="F149:AI149" si="51">F12+F13+F14+F15+F16+F30+F43+F56+F69+F82+F95+F108+F121+F134+F147</f>
        <v>12079361</v>
      </c>
      <c r="G149" s="54">
        <f t="shared" si="51"/>
        <v>12474389</v>
      </c>
      <c r="H149" s="55">
        <f t="shared" si="51"/>
        <v>12744114</v>
      </c>
      <c r="I149" s="63">
        <f t="shared" si="51"/>
        <v>963565</v>
      </c>
      <c r="J149" s="54">
        <f t="shared" si="51"/>
        <v>1001571</v>
      </c>
      <c r="K149" s="64">
        <f t="shared" si="51"/>
        <v>1044757</v>
      </c>
      <c r="L149" s="53">
        <f t="shared" si="51"/>
        <v>241555</v>
      </c>
      <c r="M149" s="54">
        <f t="shared" si="51"/>
        <v>251413</v>
      </c>
      <c r="N149" s="55">
        <f t="shared" si="51"/>
        <v>261521</v>
      </c>
      <c r="O149" s="53">
        <f t="shared" si="51"/>
        <v>0</v>
      </c>
      <c r="P149" s="54">
        <f t="shared" si="51"/>
        <v>0</v>
      </c>
      <c r="Q149" s="55">
        <f t="shared" si="51"/>
        <v>0</v>
      </c>
      <c r="R149" s="53">
        <f t="shared" si="51"/>
        <v>0</v>
      </c>
      <c r="S149" s="54">
        <f t="shared" si="51"/>
        <v>0</v>
      </c>
      <c r="T149" s="55">
        <f t="shared" si="51"/>
        <v>0</v>
      </c>
      <c r="U149" s="53">
        <f t="shared" si="51"/>
        <v>0</v>
      </c>
      <c r="V149" s="54">
        <f t="shared" si="51"/>
        <v>0</v>
      </c>
      <c r="W149" s="55">
        <f t="shared" si="51"/>
        <v>0</v>
      </c>
      <c r="X149" s="53">
        <f t="shared" si="51"/>
        <v>0</v>
      </c>
      <c r="Y149" s="54">
        <f t="shared" si="51"/>
        <v>0</v>
      </c>
      <c r="Z149" s="158">
        <f t="shared" si="51"/>
        <v>0</v>
      </c>
      <c r="AA149" s="159">
        <f t="shared" si="51"/>
        <v>1858342.3121878335</v>
      </c>
      <c r="AB149" s="54">
        <f t="shared" si="51"/>
        <v>1209806.3252547237</v>
      </c>
      <c r="AC149" s="55">
        <f t="shared" si="51"/>
        <v>0</v>
      </c>
      <c r="AD149" s="53">
        <f t="shared" si="51"/>
        <v>2017859.493487495</v>
      </c>
      <c r="AE149" s="54">
        <f t="shared" si="51"/>
        <v>1266667.2225416955</v>
      </c>
      <c r="AF149" s="55">
        <f t="shared" si="51"/>
        <v>0</v>
      </c>
      <c r="AG149" s="53">
        <f t="shared" si="51"/>
        <v>2191952.9500110154</v>
      </c>
      <c r="AH149" s="54">
        <f t="shared" si="51"/>
        <v>1324933.9147786133</v>
      </c>
      <c r="AI149" s="55">
        <f t="shared" si="51"/>
        <v>0</v>
      </c>
      <c r="AK149" s="53">
        <f>AK12+AK13+AK14+AK15+AK16+AK30+AK43+AK56+AK69+AK82+AK95+AK108+AK121+AK134+AK147</f>
        <v>13284481</v>
      </c>
      <c r="AL149" s="54">
        <f>AL12+AL13+AL14+AL15+AL16+AL30+AL43+AL56+AL69+AL82+AL95+AL108+AL121+AL134+AL147</f>
        <v>13727373</v>
      </c>
      <c r="AM149" s="55">
        <f>AM12+AM13+AM14+AM15+AM16+AM30+AM43+AM56+AM69+AM82+AM95+AM108+AM121+AM134+AM147</f>
        <v>14050392</v>
      </c>
      <c r="AT149" s="32">
        <v>1</v>
      </c>
    </row>
    <row r="150" spans="2:50" ht="15" customHeight="1" x14ac:dyDescent="0.3">
      <c r="B150" s="15"/>
      <c r="C150" s="40"/>
      <c r="D150" s="34"/>
      <c r="E150" s="35"/>
      <c r="F150" s="41"/>
      <c r="G150" s="42"/>
      <c r="H150" s="43"/>
      <c r="I150" s="96"/>
      <c r="J150" s="42"/>
      <c r="K150" s="97"/>
      <c r="L150" s="41"/>
      <c r="M150" s="42"/>
      <c r="N150" s="43"/>
      <c r="O150" s="41"/>
      <c r="P150" s="42"/>
      <c r="Q150" s="43"/>
      <c r="R150" s="41"/>
      <c r="S150" s="42"/>
      <c r="T150" s="43"/>
      <c r="U150" s="41"/>
      <c r="V150" s="42"/>
      <c r="W150" s="43"/>
      <c r="X150" s="41"/>
      <c r="Y150" s="42"/>
      <c r="Z150" s="153"/>
      <c r="AA150" s="154"/>
      <c r="AB150" s="42"/>
      <c r="AC150" s="43"/>
      <c r="AD150" s="41"/>
      <c r="AE150" s="42"/>
      <c r="AF150" s="43"/>
      <c r="AG150" s="41"/>
      <c r="AH150" s="42"/>
      <c r="AI150" s="43"/>
      <c r="AK150" s="41"/>
      <c r="AL150" s="42"/>
      <c r="AM150" s="43"/>
      <c r="AT150" s="32">
        <v>1</v>
      </c>
    </row>
    <row r="151" spans="2:50" ht="15" customHeight="1" x14ac:dyDescent="0.3">
      <c r="B151" s="15"/>
      <c r="C151" s="33" t="s">
        <v>25</v>
      </c>
      <c r="D151" s="34"/>
      <c r="E151" s="35"/>
      <c r="F151" s="36"/>
      <c r="G151" s="37"/>
      <c r="H151" s="38"/>
      <c r="I151" s="94"/>
      <c r="J151" s="37"/>
      <c r="K151" s="95"/>
      <c r="L151" s="36"/>
      <c r="M151" s="37"/>
      <c r="N151" s="38"/>
      <c r="O151" s="36"/>
      <c r="P151" s="37"/>
      <c r="Q151" s="38"/>
      <c r="R151" s="36"/>
      <c r="S151" s="37"/>
      <c r="T151" s="38"/>
      <c r="U151" s="36"/>
      <c r="V151" s="37"/>
      <c r="W151" s="38"/>
      <c r="X151" s="36"/>
      <c r="Y151" s="37"/>
      <c r="Z151" s="151"/>
      <c r="AA151" s="152"/>
      <c r="AB151" s="37"/>
      <c r="AC151" s="38"/>
      <c r="AD151" s="36"/>
      <c r="AE151" s="37"/>
      <c r="AF151" s="38"/>
      <c r="AG151" s="36"/>
      <c r="AH151" s="37"/>
      <c r="AI151" s="38"/>
      <c r="AK151" s="36"/>
      <c r="AL151" s="37"/>
      <c r="AM151" s="38"/>
      <c r="AT151" s="32">
        <v>1</v>
      </c>
    </row>
    <row r="152" spans="2:50" ht="15" customHeight="1" x14ac:dyDescent="0.3">
      <c r="B152" s="15"/>
      <c r="C152" s="39">
        <v>0</v>
      </c>
      <c r="D152" s="34"/>
      <c r="E152" s="35"/>
      <c r="F152" s="36"/>
      <c r="G152" s="37"/>
      <c r="H152" s="38"/>
      <c r="I152" s="94"/>
      <c r="J152" s="37"/>
      <c r="K152" s="95"/>
      <c r="L152" s="36"/>
      <c r="M152" s="37"/>
      <c r="N152" s="38"/>
      <c r="O152" s="36"/>
      <c r="P152" s="37"/>
      <c r="Q152" s="38"/>
      <c r="R152" s="36"/>
      <c r="S152" s="37"/>
      <c r="T152" s="38"/>
      <c r="U152" s="36"/>
      <c r="V152" s="37"/>
      <c r="W152" s="38"/>
      <c r="X152" s="36"/>
      <c r="Y152" s="37"/>
      <c r="Z152" s="151"/>
      <c r="AA152" s="152"/>
      <c r="AB152" s="37"/>
      <c r="AC152" s="38"/>
      <c r="AD152" s="36"/>
      <c r="AE152" s="37"/>
      <c r="AF152" s="38"/>
      <c r="AG152" s="36"/>
      <c r="AH152" s="37"/>
      <c r="AI152" s="38"/>
      <c r="AK152" s="36"/>
      <c r="AL152" s="37"/>
      <c r="AM152" s="38"/>
      <c r="AT152" s="32">
        <v>1</v>
      </c>
    </row>
    <row r="153" spans="2:50" ht="15" customHeight="1" x14ac:dyDescent="0.3">
      <c r="B153" s="15"/>
      <c r="C153" s="40" t="s">
        <v>21</v>
      </c>
      <c r="D153" s="34" t="s">
        <v>259</v>
      </c>
      <c r="E153" s="35" t="s">
        <v>897</v>
      </c>
      <c r="F153" s="41">
        <v>1113938</v>
      </c>
      <c r="G153" s="42">
        <v>1201841</v>
      </c>
      <c r="H153" s="43">
        <v>1298009</v>
      </c>
      <c r="I153" s="96">
        <v>0</v>
      </c>
      <c r="J153" s="42">
        <v>0</v>
      </c>
      <c r="K153" s="97">
        <v>0</v>
      </c>
      <c r="L153" s="41">
        <v>0</v>
      </c>
      <c r="M153" s="42">
        <v>0</v>
      </c>
      <c r="N153" s="43">
        <v>0</v>
      </c>
      <c r="O153" s="41"/>
      <c r="P153" s="42"/>
      <c r="Q153" s="43"/>
      <c r="R153" s="41"/>
      <c r="S153" s="42"/>
      <c r="T153" s="43"/>
      <c r="U153" s="41"/>
      <c r="V153" s="42"/>
      <c r="W153" s="43"/>
      <c r="X153" s="41"/>
      <c r="Y153" s="42"/>
      <c r="Z153" s="153"/>
      <c r="AA153" s="154">
        <v>0</v>
      </c>
      <c r="AB153" s="42">
        <v>0</v>
      </c>
      <c r="AC153" s="43">
        <v>0</v>
      </c>
      <c r="AD153" s="41">
        <v>0</v>
      </c>
      <c r="AE153" s="42">
        <v>0</v>
      </c>
      <c r="AF153" s="43">
        <v>0</v>
      </c>
      <c r="AG153" s="41">
        <v>0</v>
      </c>
      <c r="AH153" s="42">
        <v>0</v>
      </c>
      <c r="AI153" s="43">
        <v>0</v>
      </c>
      <c r="AK153" s="41">
        <f t="shared" ref="AK153:AM157" si="52">F153+I153+L153+O153+R153+U153+X153</f>
        <v>1113938</v>
      </c>
      <c r="AL153" s="42">
        <f t="shared" si="52"/>
        <v>1201841</v>
      </c>
      <c r="AM153" s="43">
        <f t="shared" si="52"/>
        <v>1298009</v>
      </c>
      <c r="AT153" s="32">
        <f>IF(LEN(E153)&lt;2,0,1)</f>
        <v>1</v>
      </c>
      <c r="AV153" s="23">
        <v>2</v>
      </c>
      <c r="AW153" s="23">
        <v>1</v>
      </c>
      <c r="AX153" s="23">
        <v>1</v>
      </c>
    </row>
    <row r="154" spans="2:50" ht="15" hidden="1" customHeight="1" x14ac:dyDescent="0.3">
      <c r="B154" s="15"/>
      <c r="C154" s="40" t="s">
        <v>21</v>
      </c>
      <c r="D154" s="34" t="s">
        <v>2</v>
      </c>
      <c r="E154" s="35" t="s">
        <v>2</v>
      </c>
      <c r="F154" s="41">
        <v>0</v>
      </c>
      <c r="G154" s="42">
        <v>0</v>
      </c>
      <c r="H154" s="43">
        <v>0</v>
      </c>
      <c r="I154" s="155">
        <v>0</v>
      </c>
      <c r="J154" s="155">
        <v>0</v>
      </c>
      <c r="K154" s="155">
        <v>0</v>
      </c>
      <c r="L154" s="41">
        <v>0</v>
      </c>
      <c r="M154" s="42">
        <v>0</v>
      </c>
      <c r="N154" s="43">
        <v>0</v>
      </c>
      <c r="O154" s="41"/>
      <c r="P154" s="42"/>
      <c r="Q154" s="43"/>
      <c r="R154" s="41"/>
      <c r="S154" s="42"/>
      <c r="T154" s="43"/>
      <c r="U154" s="41"/>
      <c r="V154" s="42"/>
      <c r="W154" s="43"/>
      <c r="X154" s="41"/>
      <c r="Y154" s="42"/>
      <c r="Z154" s="153"/>
      <c r="AA154" s="154">
        <v>0</v>
      </c>
      <c r="AB154" s="42">
        <v>0</v>
      </c>
      <c r="AC154" s="43">
        <v>0</v>
      </c>
      <c r="AD154" s="41">
        <v>0</v>
      </c>
      <c r="AE154" s="42">
        <v>0</v>
      </c>
      <c r="AF154" s="43">
        <v>0</v>
      </c>
      <c r="AG154" s="41">
        <v>0</v>
      </c>
      <c r="AH154" s="42">
        <v>0</v>
      </c>
      <c r="AI154" s="43">
        <v>0</v>
      </c>
      <c r="AK154" s="41">
        <f t="shared" si="52"/>
        <v>0</v>
      </c>
      <c r="AL154" s="42">
        <f t="shared" si="52"/>
        <v>0</v>
      </c>
      <c r="AM154" s="43">
        <f t="shared" si="52"/>
        <v>0</v>
      </c>
      <c r="AT154" s="32">
        <f>IF(LEN(E154)&lt;2,0,1)</f>
        <v>0</v>
      </c>
      <c r="AV154" s="23">
        <v>2</v>
      </c>
      <c r="AW154" s="23">
        <v>1</v>
      </c>
      <c r="AX154" s="23">
        <f>IF(AW154=AW153,AX153+1,1)</f>
        <v>2</v>
      </c>
    </row>
    <row r="155" spans="2:50" ht="15" hidden="1" customHeight="1" x14ac:dyDescent="0.3">
      <c r="B155" s="15"/>
      <c r="C155" s="40" t="s">
        <v>21</v>
      </c>
      <c r="D155" s="34" t="s">
        <v>2</v>
      </c>
      <c r="E155" s="35" t="s">
        <v>2</v>
      </c>
      <c r="F155" s="41">
        <v>0</v>
      </c>
      <c r="G155" s="42">
        <v>0</v>
      </c>
      <c r="H155" s="43">
        <v>0</v>
      </c>
      <c r="I155" s="155">
        <v>0</v>
      </c>
      <c r="J155" s="155">
        <v>0</v>
      </c>
      <c r="K155" s="155">
        <v>0</v>
      </c>
      <c r="L155" s="41">
        <v>0</v>
      </c>
      <c r="M155" s="42">
        <v>0</v>
      </c>
      <c r="N155" s="43">
        <v>0</v>
      </c>
      <c r="O155" s="41"/>
      <c r="P155" s="42"/>
      <c r="Q155" s="43"/>
      <c r="R155" s="41"/>
      <c r="S155" s="42"/>
      <c r="T155" s="43"/>
      <c r="U155" s="41"/>
      <c r="V155" s="42"/>
      <c r="W155" s="43"/>
      <c r="X155" s="41"/>
      <c r="Y155" s="42"/>
      <c r="Z155" s="153"/>
      <c r="AA155" s="154">
        <v>0</v>
      </c>
      <c r="AB155" s="42">
        <v>0</v>
      </c>
      <c r="AC155" s="43">
        <v>0</v>
      </c>
      <c r="AD155" s="41">
        <v>0</v>
      </c>
      <c r="AE155" s="42">
        <v>0</v>
      </c>
      <c r="AF155" s="43">
        <v>0</v>
      </c>
      <c r="AG155" s="41">
        <v>0</v>
      </c>
      <c r="AH155" s="42">
        <v>0</v>
      </c>
      <c r="AI155" s="43">
        <v>0</v>
      </c>
      <c r="AK155" s="41">
        <f t="shared" si="52"/>
        <v>0</v>
      </c>
      <c r="AL155" s="42">
        <f t="shared" si="52"/>
        <v>0</v>
      </c>
      <c r="AM155" s="43">
        <f t="shared" si="52"/>
        <v>0</v>
      </c>
      <c r="AT155" s="32">
        <f>IF(LEN(E155)&lt;2,0,1)</f>
        <v>0</v>
      </c>
      <c r="AV155" s="23">
        <v>2</v>
      </c>
      <c r="AW155" s="23">
        <v>1</v>
      </c>
      <c r="AX155" s="23">
        <f>IF(AW155=AW154,AX154+1,1)</f>
        <v>3</v>
      </c>
    </row>
    <row r="156" spans="2:50" ht="15" hidden="1" customHeight="1" x14ac:dyDescent="0.3">
      <c r="B156" s="15"/>
      <c r="C156" s="40" t="s">
        <v>21</v>
      </c>
      <c r="D156" s="34" t="s">
        <v>2</v>
      </c>
      <c r="E156" s="35" t="s">
        <v>2</v>
      </c>
      <c r="F156" s="41">
        <v>0</v>
      </c>
      <c r="G156" s="42">
        <v>0</v>
      </c>
      <c r="H156" s="43">
        <v>0</v>
      </c>
      <c r="I156" s="155">
        <v>0</v>
      </c>
      <c r="J156" s="155">
        <v>0</v>
      </c>
      <c r="K156" s="155">
        <v>0</v>
      </c>
      <c r="L156" s="41">
        <v>0</v>
      </c>
      <c r="M156" s="42">
        <v>0</v>
      </c>
      <c r="N156" s="43">
        <v>0</v>
      </c>
      <c r="O156" s="41"/>
      <c r="P156" s="42"/>
      <c r="Q156" s="43"/>
      <c r="R156" s="41"/>
      <c r="S156" s="42"/>
      <c r="T156" s="43"/>
      <c r="U156" s="41"/>
      <c r="V156" s="42"/>
      <c r="W156" s="43"/>
      <c r="X156" s="41"/>
      <c r="Y156" s="42"/>
      <c r="Z156" s="153"/>
      <c r="AA156" s="154">
        <v>0</v>
      </c>
      <c r="AB156" s="42">
        <v>0</v>
      </c>
      <c r="AC156" s="43">
        <v>0</v>
      </c>
      <c r="AD156" s="41">
        <v>0</v>
      </c>
      <c r="AE156" s="42">
        <v>0</v>
      </c>
      <c r="AF156" s="43">
        <v>0</v>
      </c>
      <c r="AG156" s="41">
        <v>0</v>
      </c>
      <c r="AH156" s="42">
        <v>0</v>
      </c>
      <c r="AI156" s="43">
        <v>0</v>
      </c>
      <c r="AK156" s="41">
        <f t="shared" si="52"/>
        <v>0</v>
      </c>
      <c r="AL156" s="42">
        <f t="shared" si="52"/>
        <v>0</v>
      </c>
      <c r="AM156" s="43">
        <f t="shared" si="52"/>
        <v>0</v>
      </c>
      <c r="AT156" s="32">
        <f>IF(LEN(E156)&lt;2,0,1)</f>
        <v>0</v>
      </c>
      <c r="AV156" s="23">
        <v>2</v>
      </c>
      <c r="AW156" s="23">
        <v>1</v>
      </c>
      <c r="AX156" s="23">
        <f>IF(AW156=AW155,AX155+1,1)</f>
        <v>4</v>
      </c>
    </row>
    <row r="157" spans="2:50" ht="15" hidden="1" customHeight="1" x14ac:dyDescent="0.3">
      <c r="B157" s="15"/>
      <c r="C157" s="40" t="s">
        <v>21</v>
      </c>
      <c r="D157" s="34" t="s">
        <v>2</v>
      </c>
      <c r="E157" s="35" t="s">
        <v>2</v>
      </c>
      <c r="F157" s="41">
        <v>0</v>
      </c>
      <c r="G157" s="42">
        <v>0</v>
      </c>
      <c r="H157" s="43">
        <v>0</v>
      </c>
      <c r="I157" s="155">
        <v>0</v>
      </c>
      <c r="J157" s="155">
        <v>0</v>
      </c>
      <c r="K157" s="155">
        <v>0</v>
      </c>
      <c r="L157" s="41">
        <v>0</v>
      </c>
      <c r="M157" s="42">
        <v>0</v>
      </c>
      <c r="N157" s="43">
        <v>0</v>
      </c>
      <c r="O157" s="41"/>
      <c r="P157" s="42"/>
      <c r="Q157" s="43"/>
      <c r="R157" s="41"/>
      <c r="S157" s="42"/>
      <c r="T157" s="43"/>
      <c r="U157" s="41"/>
      <c r="V157" s="42"/>
      <c r="W157" s="43"/>
      <c r="X157" s="41"/>
      <c r="Y157" s="42"/>
      <c r="Z157" s="153"/>
      <c r="AA157" s="154">
        <v>0</v>
      </c>
      <c r="AB157" s="42">
        <v>0</v>
      </c>
      <c r="AC157" s="43">
        <v>0</v>
      </c>
      <c r="AD157" s="41">
        <v>0</v>
      </c>
      <c r="AE157" s="42">
        <v>0</v>
      </c>
      <c r="AF157" s="43">
        <v>0</v>
      </c>
      <c r="AG157" s="41">
        <v>0</v>
      </c>
      <c r="AH157" s="42">
        <v>0</v>
      </c>
      <c r="AI157" s="43">
        <v>0</v>
      </c>
      <c r="AK157" s="41">
        <f t="shared" si="52"/>
        <v>0</v>
      </c>
      <c r="AL157" s="42">
        <f t="shared" si="52"/>
        <v>0</v>
      </c>
      <c r="AM157" s="43">
        <f t="shared" si="52"/>
        <v>0</v>
      </c>
      <c r="AT157" s="32">
        <f>IF(LEN(E157)&lt;2,0,1)</f>
        <v>0</v>
      </c>
      <c r="AV157" s="23">
        <v>2</v>
      </c>
      <c r="AW157" s="23">
        <v>1</v>
      </c>
      <c r="AX157" s="23">
        <f>IF(AW157=AW156,AX156+1,1)</f>
        <v>5</v>
      </c>
    </row>
    <row r="158" spans="2:50" ht="5.25" customHeight="1" x14ac:dyDescent="0.3">
      <c r="B158" s="15"/>
      <c r="C158" s="44"/>
      <c r="D158" s="45"/>
      <c r="E158" s="46"/>
      <c r="F158" s="47"/>
      <c r="G158" s="48"/>
      <c r="H158" s="49"/>
      <c r="I158" s="98"/>
      <c r="J158" s="48"/>
      <c r="K158" s="99"/>
      <c r="L158" s="47"/>
      <c r="M158" s="48"/>
      <c r="N158" s="49"/>
      <c r="O158" s="47"/>
      <c r="P158" s="48"/>
      <c r="Q158" s="49"/>
      <c r="R158" s="47"/>
      <c r="S158" s="48"/>
      <c r="T158" s="49"/>
      <c r="U158" s="47"/>
      <c r="V158" s="48"/>
      <c r="W158" s="49"/>
      <c r="X158" s="47"/>
      <c r="Y158" s="48"/>
      <c r="Z158" s="156"/>
      <c r="AA158" s="157"/>
      <c r="AB158" s="48"/>
      <c r="AC158" s="49"/>
      <c r="AD158" s="47"/>
      <c r="AE158" s="48"/>
      <c r="AF158" s="49"/>
      <c r="AG158" s="47"/>
      <c r="AH158" s="48"/>
      <c r="AI158" s="49"/>
      <c r="AK158" s="47"/>
      <c r="AL158" s="48"/>
      <c r="AM158" s="49"/>
      <c r="AT158" s="32">
        <f>IF(SUM(AT153:AT157)=0,0,1)</f>
        <v>1</v>
      </c>
    </row>
    <row r="159" spans="2:50" ht="15" customHeight="1" x14ac:dyDescent="0.3">
      <c r="B159" s="15"/>
      <c r="C159" s="40"/>
      <c r="D159" s="34"/>
      <c r="E159" s="35"/>
      <c r="F159" s="41"/>
      <c r="G159" s="42"/>
      <c r="H159" s="43"/>
      <c r="I159" s="96"/>
      <c r="J159" s="42"/>
      <c r="K159" s="97"/>
      <c r="L159" s="41"/>
      <c r="M159" s="42"/>
      <c r="N159" s="43"/>
      <c r="O159" s="41"/>
      <c r="P159" s="42"/>
      <c r="Q159" s="43"/>
      <c r="R159" s="41"/>
      <c r="S159" s="42"/>
      <c r="T159" s="43"/>
      <c r="U159" s="41"/>
      <c r="V159" s="42"/>
      <c r="W159" s="43"/>
      <c r="X159" s="41"/>
      <c r="Y159" s="42"/>
      <c r="Z159" s="153"/>
      <c r="AA159" s="154"/>
      <c r="AB159" s="42"/>
      <c r="AC159" s="43"/>
      <c r="AD159" s="41"/>
      <c r="AE159" s="42"/>
      <c r="AF159" s="43"/>
      <c r="AG159" s="41"/>
      <c r="AH159" s="42"/>
      <c r="AI159" s="43"/>
      <c r="AK159" s="41"/>
      <c r="AL159" s="42"/>
      <c r="AM159" s="43"/>
      <c r="AT159" s="32">
        <f>IF(AT158=0,0,1)</f>
        <v>1</v>
      </c>
    </row>
    <row r="160" spans="2:50" ht="15" customHeight="1" x14ac:dyDescent="0.3">
      <c r="B160" s="15"/>
      <c r="C160" s="40" t="s">
        <v>22</v>
      </c>
      <c r="D160" s="34" t="s">
        <v>690</v>
      </c>
      <c r="E160" s="35" t="s">
        <v>898</v>
      </c>
      <c r="F160" s="41">
        <v>86977</v>
      </c>
      <c r="G160" s="42">
        <v>90349</v>
      </c>
      <c r="H160" s="43">
        <v>93036</v>
      </c>
      <c r="I160" s="96">
        <v>0</v>
      </c>
      <c r="J160" s="42">
        <v>0</v>
      </c>
      <c r="K160" s="97">
        <v>0</v>
      </c>
      <c r="L160" s="41">
        <v>3185</v>
      </c>
      <c r="M160" s="42">
        <v>3315</v>
      </c>
      <c r="N160" s="43">
        <v>3449</v>
      </c>
      <c r="O160" s="41"/>
      <c r="P160" s="42"/>
      <c r="Q160" s="43"/>
      <c r="R160" s="41"/>
      <c r="S160" s="42"/>
      <c r="T160" s="43"/>
      <c r="U160" s="41"/>
      <c r="V160" s="42"/>
      <c r="W160" s="43"/>
      <c r="X160" s="41"/>
      <c r="Y160" s="42"/>
      <c r="Z160" s="153"/>
      <c r="AA160" s="154">
        <v>0</v>
      </c>
      <c r="AB160" s="42">
        <v>0</v>
      </c>
      <c r="AC160" s="43">
        <v>0</v>
      </c>
      <c r="AD160" s="41">
        <v>0</v>
      </c>
      <c r="AE160" s="42">
        <v>0</v>
      </c>
      <c r="AF160" s="43">
        <v>0</v>
      </c>
      <c r="AG160" s="41">
        <v>0</v>
      </c>
      <c r="AH160" s="42">
        <v>0</v>
      </c>
      <c r="AI160" s="43">
        <v>0</v>
      </c>
      <c r="AK160" s="41">
        <f t="shared" ref="AK160:AM170" si="53">F160+I160+L160+O160+R160+U160+X160</f>
        <v>90162</v>
      </c>
      <c r="AL160" s="42">
        <f t="shared" si="53"/>
        <v>93664</v>
      </c>
      <c r="AM160" s="43">
        <f t="shared" si="53"/>
        <v>96485</v>
      </c>
      <c r="AT160" s="32">
        <f>IF(LEN(E160)&lt;2,0,1)</f>
        <v>1</v>
      </c>
      <c r="AV160" s="23">
        <v>2</v>
      </c>
      <c r="AW160" s="23">
        <v>2</v>
      </c>
      <c r="AX160" s="23">
        <v>1</v>
      </c>
    </row>
    <row r="161" spans="2:50" ht="15" customHeight="1" x14ac:dyDescent="0.3">
      <c r="B161" s="15"/>
      <c r="C161" s="40" t="s">
        <v>22</v>
      </c>
      <c r="D161" s="34" t="s">
        <v>691</v>
      </c>
      <c r="E161" s="35" t="s">
        <v>902</v>
      </c>
      <c r="F161" s="41">
        <v>113293</v>
      </c>
      <c r="G161" s="42">
        <v>117628</v>
      </c>
      <c r="H161" s="43">
        <v>121039</v>
      </c>
      <c r="I161" s="96">
        <v>0</v>
      </c>
      <c r="J161" s="42">
        <v>0</v>
      </c>
      <c r="K161" s="97">
        <v>0</v>
      </c>
      <c r="L161" s="41">
        <v>4156</v>
      </c>
      <c r="M161" s="42">
        <v>4326</v>
      </c>
      <c r="N161" s="43">
        <v>4501</v>
      </c>
      <c r="O161" s="41"/>
      <c r="P161" s="42"/>
      <c r="Q161" s="43"/>
      <c r="R161" s="41"/>
      <c r="S161" s="42"/>
      <c r="T161" s="43"/>
      <c r="U161" s="41"/>
      <c r="V161" s="42"/>
      <c r="W161" s="43"/>
      <c r="X161" s="41"/>
      <c r="Y161" s="42"/>
      <c r="Z161" s="153"/>
      <c r="AA161" s="154">
        <v>0</v>
      </c>
      <c r="AB161" s="42">
        <v>0</v>
      </c>
      <c r="AC161" s="43">
        <v>0</v>
      </c>
      <c r="AD161" s="41">
        <v>0</v>
      </c>
      <c r="AE161" s="42">
        <v>0</v>
      </c>
      <c r="AF161" s="43">
        <v>0</v>
      </c>
      <c r="AG161" s="41">
        <v>0</v>
      </c>
      <c r="AH161" s="42">
        <v>0</v>
      </c>
      <c r="AI161" s="43">
        <v>0</v>
      </c>
      <c r="AK161" s="41">
        <f t="shared" si="53"/>
        <v>117449</v>
      </c>
      <c r="AL161" s="42">
        <f t="shared" si="53"/>
        <v>121954</v>
      </c>
      <c r="AM161" s="43">
        <f t="shared" si="53"/>
        <v>125540</v>
      </c>
      <c r="AT161" s="32">
        <f t="shared" ref="AT161:AT170" si="54">IF(LEN(E161)&lt;2,0,1)</f>
        <v>1</v>
      </c>
      <c r="AV161" s="23">
        <v>2</v>
      </c>
      <c r="AW161" s="23">
        <v>2</v>
      </c>
      <c r="AX161" s="23">
        <f>IF(AW161=AW160,AX160+1,1)</f>
        <v>2</v>
      </c>
    </row>
    <row r="162" spans="2:50" ht="15" customHeight="1" x14ac:dyDescent="0.3">
      <c r="B162" s="15"/>
      <c r="C162" s="40" t="s">
        <v>22</v>
      </c>
      <c r="D162" s="34" t="s">
        <v>263</v>
      </c>
      <c r="E162" s="35" t="s">
        <v>904</v>
      </c>
      <c r="F162" s="41">
        <v>96180</v>
      </c>
      <c r="G162" s="42">
        <v>99086</v>
      </c>
      <c r="H162" s="43">
        <v>100921</v>
      </c>
      <c r="I162" s="96">
        <v>0</v>
      </c>
      <c r="J162" s="42">
        <v>0</v>
      </c>
      <c r="K162" s="97">
        <v>0</v>
      </c>
      <c r="L162" s="41">
        <v>3185</v>
      </c>
      <c r="M162" s="42">
        <v>3315</v>
      </c>
      <c r="N162" s="43">
        <v>3449</v>
      </c>
      <c r="O162" s="41"/>
      <c r="P162" s="42"/>
      <c r="Q162" s="43"/>
      <c r="R162" s="41"/>
      <c r="S162" s="42"/>
      <c r="T162" s="43"/>
      <c r="U162" s="41"/>
      <c r="V162" s="42"/>
      <c r="W162" s="43"/>
      <c r="X162" s="41"/>
      <c r="Y162" s="42"/>
      <c r="Z162" s="153"/>
      <c r="AA162" s="154">
        <v>0</v>
      </c>
      <c r="AB162" s="42">
        <v>0</v>
      </c>
      <c r="AC162" s="43">
        <v>0</v>
      </c>
      <c r="AD162" s="41">
        <v>0</v>
      </c>
      <c r="AE162" s="42">
        <v>0</v>
      </c>
      <c r="AF162" s="43">
        <v>0</v>
      </c>
      <c r="AG162" s="41">
        <v>0</v>
      </c>
      <c r="AH162" s="42">
        <v>0</v>
      </c>
      <c r="AI162" s="43">
        <v>0</v>
      </c>
      <c r="AK162" s="41">
        <f t="shared" si="53"/>
        <v>99365</v>
      </c>
      <c r="AL162" s="42">
        <f t="shared" si="53"/>
        <v>102401</v>
      </c>
      <c r="AM162" s="43">
        <f t="shared" si="53"/>
        <v>104370</v>
      </c>
      <c r="AT162" s="32">
        <f t="shared" si="54"/>
        <v>1</v>
      </c>
      <c r="AV162" s="23">
        <v>2</v>
      </c>
      <c r="AW162" s="23">
        <v>2</v>
      </c>
      <c r="AX162" s="23">
        <f t="shared" ref="AX162:AX170" si="55">IF(AW162=AW161,AX161+1,1)</f>
        <v>3</v>
      </c>
    </row>
    <row r="163" spans="2:50" ht="15" hidden="1" customHeight="1" x14ac:dyDescent="0.3">
      <c r="B163" s="15"/>
      <c r="C163" s="40" t="s">
        <v>22</v>
      </c>
      <c r="D163" s="34" t="s">
        <v>2</v>
      </c>
      <c r="E163" s="35" t="s">
        <v>2</v>
      </c>
      <c r="F163" s="41">
        <v>0</v>
      </c>
      <c r="G163" s="42">
        <v>0</v>
      </c>
      <c r="H163" s="43">
        <v>0</v>
      </c>
      <c r="I163" s="155">
        <v>0</v>
      </c>
      <c r="J163" s="155">
        <v>0</v>
      </c>
      <c r="K163" s="155">
        <v>0</v>
      </c>
      <c r="L163" s="41">
        <v>0</v>
      </c>
      <c r="M163" s="42">
        <v>0</v>
      </c>
      <c r="N163" s="43">
        <v>0</v>
      </c>
      <c r="O163" s="41"/>
      <c r="P163" s="42"/>
      <c r="Q163" s="43"/>
      <c r="R163" s="41"/>
      <c r="S163" s="42"/>
      <c r="T163" s="43"/>
      <c r="U163" s="41"/>
      <c r="V163" s="42"/>
      <c r="W163" s="43"/>
      <c r="X163" s="41"/>
      <c r="Y163" s="42"/>
      <c r="Z163" s="153"/>
      <c r="AA163" s="154">
        <v>0</v>
      </c>
      <c r="AB163" s="42">
        <v>0</v>
      </c>
      <c r="AC163" s="43">
        <v>0</v>
      </c>
      <c r="AD163" s="41">
        <v>0</v>
      </c>
      <c r="AE163" s="42">
        <v>0</v>
      </c>
      <c r="AF163" s="43">
        <v>0</v>
      </c>
      <c r="AG163" s="41">
        <v>0</v>
      </c>
      <c r="AH163" s="42">
        <v>0</v>
      </c>
      <c r="AI163" s="43">
        <v>0</v>
      </c>
      <c r="AK163" s="41">
        <f t="shared" si="53"/>
        <v>0</v>
      </c>
      <c r="AL163" s="42">
        <f t="shared" si="53"/>
        <v>0</v>
      </c>
      <c r="AM163" s="43">
        <f t="shared" si="53"/>
        <v>0</v>
      </c>
      <c r="AT163" s="32">
        <f t="shared" si="54"/>
        <v>0</v>
      </c>
      <c r="AV163" s="23">
        <v>2</v>
      </c>
      <c r="AW163" s="23">
        <v>2</v>
      </c>
      <c r="AX163" s="23">
        <f t="shared" si="55"/>
        <v>4</v>
      </c>
    </row>
    <row r="164" spans="2:50" ht="15" hidden="1" customHeight="1" x14ac:dyDescent="0.3">
      <c r="B164" s="15"/>
      <c r="C164" s="40" t="s">
        <v>22</v>
      </c>
      <c r="D164" s="34" t="s">
        <v>2</v>
      </c>
      <c r="E164" s="35" t="s">
        <v>2</v>
      </c>
      <c r="F164" s="41">
        <v>0</v>
      </c>
      <c r="G164" s="42">
        <v>0</v>
      </c>
      <c r="H164" s="43">
        <v>0</v>
      </c>
      <c r="I164" s="155">
        <v>0</v>
      </c>
      <c r="J164" s="155">
        <v>0</v>
      </c>
      <c r="K164" s="155">
        <v>0</v>
      </c>
      <c r="L164" s="41">
        <v>0</v>
      </c>
      <c r="M164" s="42">
        <v>0</v>
      </c>
      <c r="N164" s="43">
        <v>0</v>
      </c>
      <c r="O164" s="41"/>
      <c r="P164" s="42"/>
      <c r="Q164" s="43"/>
      <c r="R164" s="41"/>
      <c r="S164" s="42"/>
      <c r="T164" s="43"/>
      <c r="U164" s="41"/>
      <c r="V164" s="42"/>
      <c r="W164" s="43"/>
      <c r="X164" s="41"/>
      <c r="Y164" s="42"/>
      <c r="Z164" s="153"/>
      <c r="AA164" s="154">
        <v>0</v>
      </c>
      <c r="AB164" s="42">
        <v>0</v>
      </c>
      <c r="AC164" s="43">
        <v>0</v>
      </c>
      <c r="AD164" s="41">
        <v>0</v>
      </c>
      <c r="AE164" s="42">
        <v>0</v>
      </c>
      <c r="AF164" s="43">
        <v>0</v>
      </c>
      <c r="AG164" s="41">
        <v>0</v>
      </c>
      <c r="AH164" s="42">
        <v>0</v>
      </c>
      <c r="AI164" s="43">
        <v>0</v>
      </c>
      <c r="AK164" s="41">
        <f t="shared" si="53"/>
        <v>0</v>
      </c>
      <c r="AL164" s="42">
        <f t="shared" si="53"/>
        <v>0</v>
      </c>
      <c r="AM164" s="43">
        <f t="shared" si="53"/>
        <v>0</v>
      </c>
      <c r="AT164" s="32">
        <f t="shared" si="54"/>
        <v>0</v>
      </c>
      <c r="AV164" s="23">
        <v>2</v>
      </c>
      <c r="AW164" s="23">
        <v>2</v>
      </c>
      <c r="AX164" s="23">
        <f t="shared" si="55"/>
        <v>5</v>
      </c>
    </row>
    <row r="165" spans="2:50" ht="15" hidden="1" customHeight="1" x14ac:dyDescent="0.3">
      <c r="B165" s="15"/>
      <c r="C165" s="40" t="s">
        <v>22</v>
      </c>
      <c r="D165" s="34" t="s">
        <v>2</v>
      </c>
      <c r="E165" s="35" t="s">
        <v>2</v>
      </c>
      <c r="F165" s="41">
        <v>0</v>
      </c>
      <c r="G165" s="42">
        <v>0</v>
      </c>
      <c r="H165" s="43">
        <v>0</v>
      </c>
      <c r="I165" s="155">
        <v>0</v>
      </c>
      <c r="J165" s="155">
        <v>0</v>
      </c>
      <c r="K165" s="155">
        <v>0</v>
      </c>
      <c r="L165" s="41">
        <v>0</v>
      </c>
      <c r="M165" s="42">
        <v>0</v>
      </c>
      <c r="N165" s="43">
        <v>0</v>
      </c>
      <c r="O165" s="41"/>
      <c r="P165" s="42"/>
      <c r="Q165" s="43"/>
      <c r="R165" s="41"/>
      <c r="S165" s="42"/>
      <c r="T165" s="43"/>
      <c r="U165" s="41"/>
      <c r="V165" s="42"/>
      <c r="W165" s="43"/>
      <c r="X165" s="41"/>
      <c r="Y165" s="42"/>
      <c r="Z165" s="153"/>
      <c r="AA165" s="154">
        <v>0</v>
      </c>
      <c r="AB165" s="42">
        <v>0</v>
      </c>
      <c r="AC165" s="43">
        <v>0</v>
      </c>
      <c r="AD165" s="41">
        <v>0</v>
      </c>
      <c r="AE165" s="42">
        <v>0</v>
      </c>
      <c r="AF165" s="43">
        <v>0</v>
      </c>
      <c r="AG165" s="41">
        <v>0</v>
      </c>
      <c r="AH165" s="42">
        <v>0</v>
      </c>
      <c r="AI165" s="43">
        <v>0</v>
      </c>
      <c r="AK165" s="41">
        <f t="shared" si="53"/>
        <v>0</v>
      </c>
      <c r="AL165" s="42">
        <f t="shared" si="53"/>
        <v>0</v>
      </c>
      <c r="AM165" s="43">
        <f t="shared" si="53"/>
        <v>0</v>
      </c>
      <c r="AT165" s="32">
        <f t="shared" si="54"/>
        <v>0</v>
      </c>
      <c r="AV165" s="23">
        <v>2</v>
      </c>
      <c r="AW165" s="23">
        <v>2</v>
      </c>
      <c r="AX165" s="23">
        <f t="shared" si="55"/>
        <v>6</v>
      </c>
    </row>
    <row r="166" spans="2:50" ht="15" hidden="1" customHeight="1" x14ac:dyDescent="0.3">
      <c r="B166" s="15"/>
      <c r="C166" s="40" t="s">
        <v>22</v>
      </c>
      <c r="D166" s="34" t="s">
        <v>2</v>
      </c>
      <c r="E166" s="35" t="s">
        <v>2</v>
      </c>
      <c r="F166" s="41">
        <v>0</v>
      </c>
      <c r="G166" s="42">
        <v>0</v>
      </c>
      <c r="H166" s="43">
        <v>0</v>
      </c>
      <c r="I166" s="155">
        <v>0</v>
      </c>
      <c r="J166" s="155">
        <v>0</v>
      </c>
      <c r="K166" s="155">
        <v>0</v>
      </c>
      <c r="L166" s="41">
        <v>0</v>
      </c>
      <c r="M166" s="42">
        <v>0</v>
      </c>
      <c r="N166" s="43">
        <v>0</v>
      </c>
      <c r="O166" s="41"/>
      <c r="P166" s="42"/>
      <c r="Q166" s="43"/>
      <c r="R166" s="41"/>
      <c r="S166" s="42"/>
      <c r="T166" s="43"/>
      <c r="U166" s="41"/>
      <c r="V166" s="42"/>
      <c r="W166" s="43"/>
      <c r="X166" s="41"/>
      <c r="Y166" s="42"/>
      <c r="Z166" s="153"/>
      <c r="AA166" s="154">
        <v>0</v>
      </c>
      <c r="AB166" s="42">
        <v>0</v>
      </c>
      <c r="AC166" s="43">
        <v>0</v>
      </c>
      <c r="AD166" s="41">
        <v>0</v>
      </c>
      <c r="AE166" s="42">
        <v>0</v>
      </c>
      <c r="AF166" s="43">
        <v>0</v>
      </c>
      <c r="AG166" s="41">
        <v>0</v>
      </c>
      <c r="AH166" s="42">
        <v>0</v>
      </c>
      <c r="AI166" s="43">
        <v>0</v>
      </c>
      <c r="AK166" s="41">
        <f t="shared" si="53"/>
        <v>0</v>
      </c>
      <c r="AL166" s="42">
        <f t="shared" si="53"/>
        <v>0</v>
      </c>
      <c r="AM166" s="43">
        <f t="shared" si="53"/>
        <v>0</v>
      </c>
      <c r="AT166" s="32">
        <f t="shared" si="54"/>
        <v>0</v>
      </c>
      <c r="AV166" s="23">
        <v>2</v>
      </c>
      <c r="AW166" s="23">
        <v>2</v>
      </c>
      <c r="AX166" s="23">
        <f t="shared" si="55"/>
        <v>7</v>
      </c>
    </row>
    <row r="167" spans="2:50" ht="15" hidden="1" customHeight="1" x14ac:dyDescent="0.3">
      <c r="B167" s="15"/>
      <c r="C167" s="40" t="s">
        <v>22</v>
      </c>
      <c r="D167" s="34" t="s">
        <v>2</v>
      </c>
      <c r="E167" s="35" t="s">
        <v>2</v>
      </c>
      <c r="F167" s="41">
        <v>0</v>
      </c>
      <c r="G167" s="42">
        <v>0</v>
      </c>
      <c r="H167" s="43">
        <v>0</v>
      </c>
      <c r="I167" s="155">
        <v>0</v>
      </c>
      <c r="J167" s="155">
        <v>0</v>
      </c>
      <c r="K167" s="155">
        <v>0</v>
      </c>
      <c r="L167" s="41">
        <v>0</v>
      </c>
      <c r="M167" s="42">
        <v>0</v>
      </c>
      <c r="N167" s="43">
        <v>0</v>
      </c>
      <c r="O167" s="41"/>
      <c r="P167" s="42"/>
      <c r="Q167" s="43"/>
      <c r="R167" s="41"/>
      <c r="S167" s="42"/>
      <c r="T167" s="43"/>
      <c r="U167" s="41"/>
      <c r="V167" s="42"/>
      <c r="W167" s="43"/>
      <c r="X167" s="41"/>
      <c r="Y167" s="42"/>
      <c r="Z167" s="153"/>
      <c r="AA167" s="154">
        <v>0</v>
      </c>
      <c r="AB167" s="42">
        <v>0</v>
      </c>
      <c r="AC167" s="43">
        <v>0</v>
      </c>
      <c r="AD167" s="41">
        <v>0</v>
      </c>
      <c r="AE167" s="42">
        <v>0</v>
      </c>
      <c r="AF167" s="43">
        <v>0</v>
      </c>
      <c r="AG167" s="41">
        <v>0</v>
      </c>
      <c r="AH167" s="42">
        <v>0</v>
      </c>
      <c r="AI167" s="43">
        <v>0</v>
      </c>
      <c r="AK167" s="41">
        <f t="shared" si="53"/>
        <v>0</v>
      </c>
      <c r="AL167" s="42">
        <f t="shared" si="53"/>
        <v>0</v>
      </c>
      <c r="AM167" s="43">
        <f t="shared" si="53"/>
        <v>0</v>
      </c>
      <c r="AT167" s="32">
        <f t="shared" si="54"/>
        <v>0</v>
      </c>
      <c r="AV167" s="23">
        <v>2</v>
      </c>
      <c r="AW167" s="23">
        <v>2</v>
      </c>
      <c r="AX167" s="23">
        <f t="shared" si="55"/>
        <v>8</v>
      </c>
    </row>
    <row r="168" spans="2:50" ht="15" hidden="1" customHeight="1" x14ac:dyDescent="0.3">
      <c r="B168" s="15"/>
      <c r="C168" s="40" t="s">
        <v>22</v>
      </c>
      <c r="D168" s="34" t="s">
        <v>2</v>
      </c>
      <c r="E168" s="35" t="s">
        <v>2</v>
      </c>
      <c r="F168" s="41">
        <v>0</v>
      </c>
      <c r="G168" s="42">
        <v>0</v>
      </c>
      <c r="H168" s="43">
        <v>0</v>
      </c>
      <c r="I168" s="155">
        <v>0</v>
      </c>
      <c r="J168" s="155">
        <v>0</v>
      </c>
      <c r="K168" s="155">
        <v>0</v>
      </c>
      <c r="L168" s="41">
        <v>0</v>
      </c>
      <c r="M168" s="42">
        <v>0</v>
      </c>
      <c r="N168" s="43">
        <v>0</v>
      </c>
      <c r="O168" s="41"/>
      <c r="P168" s="42"/>
      <c r="Q168" s="43"/>
      <c r="R168" s="41"/>
      <c r="S168" s="42"/>
      <c r="T168" s="43"/>
      <c r="U168" s="41"/>
      <c r="V168" s="42"/>
      <c r="W168" s="43"/>
      <c r="X168" s="41"/>
      <c r="Y168" s="42"/>
      <c r="Z168" s="153"/>
      <c r="AA168" s="154">
        <v>0</v>
      </c>
      <c r="AB168" s="42">
        <v>0</v>
      </c>
      <c r="AC168" s="43">
        <v>0</v>
      </c>
      <c r="AD168" s="41">
        <v>0</v>
      </c>
      <c r="AE168" s="42">
        <v>0</v>
      </c>
      <c r="AF168" s="43">
        <v>0</v>
      </c>
      <c r="AG168" s="41">
        <v>0</v>
      </c>
      <c r="AH168" s="42">
        <v>0</v>
      </c>
      <c r="AI168" s="43">
        <v>0</v>
      </c>
      <c r="AK168" s="41">
        <f t="shared" si="53"/>
        <v>0</v>
      </c>
      <c r="AL168" s="42">
        <f t="shared" si="53"/>
        <v>0</v>
      </c>
      <c r="AM168" s="43">
        <f t="shared" si="53"/>
        <v>0</v>
      </c>
      <c r="AT168" s="32">
        <f t="shared" si="54"/>
        <v>0</v>
      </c>
      <c r="AV168" s="23">
        <v>2</v>
      </c>
      <c r="AW168" s="23">
        <v>2</v>
      </c>
      <c r="AX168" s="23">
        <f t="shared" si="55"/>
        <v>9</v>
      </c>
    </row>
    <row r="169" spans="2:50" ht="15" hidden="1" customHeight="1" x14ac:dyDescent="0.3">
      <c r="B169" s="15"/>
      <c r="C169" s="40" t="s">
        <v>22</v>
      </c>
      <c r="D169" s="34" t="s">
        <v>2</v>
      </c>
      <c r="E169" s="35" t="s">
        <v>2</v>
      </c>
      <c r="F169" s="41">
        <v>0</v>
      </c>
      <c r="G169" s="42">
        <v>0</v>
      </c>
      <c r="H169" s="43">
        <v>0</v>
      </c>
      <c r="I169" s="155">
        <v>0</v>
      </c>
      <c r="J169" s="155">
        <v>0</v>
      </c>
      <c r="K169" s="155">
        <v>0</v>
      </c>
      <c r="L169" s="41">
        <v>0</v>
      </c>
      <c r="M169" s="42">
        <v>0</v>
      </c>
      <c r="N169" s="43">
        <v>0</v>
      </c>
      <c r="O169" s="41"/>
      <c r="P169" s="42"/>
      <c r="Q169" s="43"/>
      <c r="R169" s="41"/>
      <c r="S169" s="42"/>
      <c r="T169" s="43"/>
      <c r="U169" s="41"/>
      <c r="V169" s="42"/>
      <c r="W169" s="43"/>
      <c r="X169" s="41"/>
      <c r="Y169" s="42"/>
      <c r="Z169" s="153"/>
      <c r="AA169" s="154">
        <v>0</v>
      </c>
      <c r="AB169" s="42">
        <v>0</v>
      </c>
      <c r="AC169" s="43">
        <v>0</v>
      </c>
      <c r="AD169" s="41">
        <v>0</v>
      </c>
      <c r="AE169" s="42">
        <v>0</v>
      </c>
      <c r="AF169" s="43">
        <v>0</v>
      </c>
      <c r="AG169" s="41">
        <v>0</v>
      </c>
      <c r="AH169" s="42">
        <v>0</v>
      </c>
      <c r="AI169" s="43">
        <v>0</v>
      </c>
      <c r="AK169" s="41">
        <f t="shared" si="53"/>
        <v>0</v>
      </c>
      <c r="AL169" s="42">
        <f t="shared" si="53"/>
        <v>0</v>
      </c>
      <c r="AM169" s="43">
        <f t="shared" si="53"/>
        <v>0</v>
      </c>
      <c r="AT169" s="32">
        <f t="shared" si="54"/>
        <v>0</v>
      </c>
      <c r="AV169" s="23">
        <v>2</v>
      </c>
      <c r="AW169" s="23">
        <v>2</v>
      </c>
      <c r="AX169" s="23">
        <f t="shared" si="55"/>
        <v>10</v>
      </c>
    </row>
    <row r="170" spans="2:50" ht="15" customHeight="1" x14ac:dyDescent="0.3">
      <c r="B170" s="15"/>
      <c r="C170" s="40" t="s">
        <v>23</v>
      </c>
      <c r="D170" s="34" t="s">
        <v>692</v>
      </c>
      <c r="E170" s="35" t="s">
        <v>907</v>
      </c>
      <c r="F170" s="41">
        <v>24888</v>
      </c>
      <c r="G170" s="42">
        <v>24048</v>
      </c>
      <c r="H170" s="43">
        <v>22372</v>
      </c>
      <c r="I170" s="96">
        <v>24327</v>
      </c>
      <c r="J170" s="42">
        <v>25286</v>
      </c>
      <c r="K170" s="97">
        <v>26376</v>
      </c>
      <c r="L170" s="41">
        <v>3181</v>
      </c>
      <c r="M170" s="42">
        <v>3330</v>
      </c>
      <c r="N170" s="43">
        <v>3483</v>
      </c>
      <c r="O170" s="41"/>
      <c r="P170" s="42"/>
      <c r="Q170" s="43"/>
      <c r="R170" s="41"/>
      <c r="S170" s="42"/>
      <c r="T170" s="43"/>
      <c r="U170" s="41"/>
      <c r="V170" s="42"/>
      <c r="W170" s="43"/>
      <c r="X170" s="41"/>
      <c r="Y170" s="42"/>
      <c r="Z170" s="153"/>
      <c r="AA170" s="154">
        <v>0</v>
      </c>
      <c r="AB170" s="42">
        <v>0</v>
      </c>
      <c r="AC170" s="43">
        <v>0</v>
      </c>
      <c r="AD170" s="41">
        <v>0</v>
      </c>
      <c r="AE170" s="42">
        <v>0</v>
      </c>
      <c r="AF170" s="43">
        <v>0</v>
      </c>
      <c r="AG170" s="41">
        <v>0</v>
      </c>
      <c r="AH170" s="42">
        <v>0</v>
      </c>
      <c r="AI170" s="43">
        <v>0</v>
      </c>
      <c r="AK170" s="41">
        <f t="shared" si="53"/>
        <v>52396</v>
      </c>
      <c r="AL170" s="42">
        <f t="shared" si="53"/>
        <v>52664</v>
      </c>
      <c r="AM170" s="43">
        <f t="shared" si="53"/>
        <v>52231</v>
      </c>
      <c r="AT170" s="32">
        <f t="shared" si="54"/>
        <v>1</v>
      </c>
      <c r="AV170" s="23">
        <v>2</v>
      </c>
      <c r="AW170" s="23">
        <v>3</v>
      </c>
      <c r="AX170" s="23">
        <f t="shared" si="55"/>
        <v>1</v>
      </c>
    </row>
    <row r="171" spans="2:50" ht="15" customHeight="1" x14ac:dyDescent="0.3">
      <c r="B171" s="15"/>
      <c r="C171" s="50" t="str">
        <f>IF(LEN(E170)&lt;1,"","Total: " &amp; LEFT(E170,LEN(E170)-21) &amp; "Municipalities")</f>
        <v>Total: Xhariep Municipalities</v>
      </c>
      <c r="D171" s="51"/>
      <c r="E171" s="52"/>
      <c r="F171" s="53">
        <f t="shared" ref="F171:N171" si="56">SUM(F160:F170)</f>
        <v>321338</v>
      </c>
      <c r="G171" s="54">
        <f t="shared" si="56"/>
        <v>331111</v>
      </c>
      <c r="H171" s="55">
        <f t="shared" si="56"/>
        <v>337368</v>
      </c>
      <c r="I171" s="63">
        <f t="shared" si="56"/>
        <v>24327</v>
      </c>
      <c r="J171" s="54">
        <f t="shared" si="56"/>
        <v>25286</v>
      </c>
      <c r="K171" s="64">
        <f t="shared" si="56"/>
        <v>26376</v>
      </c>
      <c r="L171" s="53">
        <f t="shared" si="56"/>
        <v>13707</v>
      </c>
      <c r="M171" s="54">
        <f t="shared" si="56"/>
        <v>14286</v>
      </c>
      <c r="N171" s="55">
        <f t="shared" si="56"/>
        <v>14882</v>
      </c>
      <c r="O171" s="53">
        <f t="shared" ref="O171:AI171" si="57">SUM(O160:O170)</f>
        <v>0</v>
      </c>
      <c r="P171" s="54">
        <f t="shared" si="57"/>
        <v>0</v>
      </c>
      <c r="Q171" s="55">
        <f t="shared" si="57"/>
        <v>0</v>
      </c>
      <c r="R171" s="53">
        <f t="shared" si="57"/>
        <v>0</v>
      </c>
      <c r="S171" s="54">
        <f t="shared" si="57"/>
        <v>0</v>
      </c>
      <c r="T171" s="55">
        <f t="shared" si="57"/>
        <v>0</v>
      </c>
      <c r="U171" s="53">
        <f t="shared" si="57"/>
        <v>0</v>
      </c>
      <c r="V171" s="54">
        <f t="shared" si="57"/>
        <v>0</v>
      </c>
      <c r="W171" s="55">
        <f t="shared" si="57"/>
        <v>0</v>
      </c>
      <c r="X171" s="53">
        <f t="shared" si="57"/>
        <v>0</v>
      </c>
      <c r="Y171" s="54">
        <f t="shared" si="57"/>
        <v>0</v>
      </c>
      <c r="Z171" s="158">
        <f t="shared" si="57"/>
        <v>0</v>
      </c>
      <c r="AA171" s="159">
        <f t="shared" si="57"/>
        <v>0</v>
      </c>
      <c r="AB171" s="54">
        <f t="shared" si="57"/>
        <v>0</v>
      </c>
      <c r="AC171" s="55">
        <f t="shared" si="57"/>
        <v>0</v>
      </c>
      <c r="AD171" s="53">
        <f t="shared" si="57"/>
        <v>0</v>
      </c>
      <c r="AE171" s="54">
        <f t="shared" si="57"/>
        <v>0</v>
      </c>
      <c r="AF171" s="55">
        <f t="shared" si="57"/>
        <v>0</v>
      </c>
      <c r="AG171" s="53">
        <f t="shared" si="57"/>
        <v>0</v>
      </c>
      <c r="AH171" s="54">
        <f t="shared" si="57"/>
        <v>0</v>
      </c>
      <c r="AI171" s="55">
        <f t="shared" si="57"/>
        <v>0</v>
      </c>
      <c r="AK171" s="53">
        <f>SUM(AK160:AK170)</f>
        <v>359372</v>
      </c>
      <c r="AL171" s="54">
        <f>SUM(AL160:AL170)</f>
        <v>370683</v>
      </c>
      <c r="AM171" s="55">
        <f>SUM(AM160:AM170)</f>
        <v>378626</v>
      </c>
      <c r="AT171" s="32">
        <f>IF(SUM(AT160:AT170)=0,0,1)</f>
        <v>1</v>
      </c>
    </row>
    <row r="172" spans="2:50" ht="15" customHeight="1" x14ac:dyDescent="0.3">
      <c r="B172" s="15"/>
      <c r="C172" s="40"/>
      <c r="D172" s="34"/>
      <c r="E172" s="35"/>
      <c r="F172" s="41"/>
      <c r="G172" s="42"/>
      <c r="H172" s="43"/>
      <c r="I172" s="96"/>
      <c r="J172" s="42"/>
      <c r="K172" s="97"/>
      <c r="L172" s="41"/>
      <c r="M172" s="42"/>
      <c r="N172" s="43"/>
      <c r="O172" s="41"/>
      <c r="P172" s="42"/>
      <c r="Q172" s="43"/>
      <c r="R172" s="41"/>
      <c r="S172" s="42"/>
      <c r="T172" s="43"/>
      <c r="U172" s="41"/>
      <c r="V172" s="42"/>
      <c r="W172" s="43"/>
      <c r="X172" s="41"/>
      <c r="Y172" s="42"/>
      <c r="Z172" s="153"/>
      <c r="AA172" s="154"/>
      <c r="AB172" s="42"/>
      <c r="AC172" s="43"/>
      <c r="AD172" s="41"/>
      <c r="AE172" s="42"/>
      <c r="AF172" s="43"/>
      <c r="AG172" s="41"/>
      <c r="AH172" s="42"/>
      <c r="AI172" s="43"/>
      <c r="AK172" s="41"/>
      <c r="AL172" s="42"/>
      <c r="AM172" s="43"/>
      <c r="AT172" s="32">
        <f>IF(AT171=0,0,1)</f>
        <v>1</v>
      </c>
    </row>
    <row r="173" spans="2:50" ht="15" customHeight="1" x14ac:dyDescent="0.3">
      <c r="B173" s="15"/>
      <c r="C173" s="40" t="s">
        <v>22</v>
      </c>
      <c r="D173" s="34" t="s">
        <v>268</v>
      </c>
      <c r="E173" s="35" t="s">
        <v>905</v>
      </c>
      <c r="F173" s="41">
        <v>163791</v>
      </c>
      <c r="G173" s="42">
        <v>168420</v>
      </c>
      <c r="H173" s="43">
        <v>171080</v>
      </c>
      <c r="I173" s="96">
        <v>0</v>
      </c>
      <c r="J173" s="42">
        <v>0</v>
      </c>
      <c r="K173" s="97">
        <v>0</v>
      </c>
      <c r="L173" s="41">
        <v>4377</v>
      </c>
      <c r="M173" s="42">
        <v>4555</v>
      </c>
      <c r="N173" s="43">
        <v>4736</v>
      </c>
      <c r="O173" s="41"/>
      <c r="P173" s="42"/>
      <c r="Q173" s="43"/>
      <c r="R173" s="41"/>
      <c r="S173" s="42"/>
      <c r="T173" s="43"/>
      <c r="U173" s="41"/>
      <c r="V173" s="42"/>
      <c r="W173" s="43"/>
      <c r="X173" s="41"/>
      <c r="Y173" s="42"/>
      <c r="Z173" s="153"/>
      <c r="AA173" s="154">
        <v>0</v>
      </c>
      <c r="AB173" s="42">
        <v>0</v>
      </c>
      <c r="AC173" s="43">
        <v>0</v>
      </c>
      <c r="AD173" s="41">
        <v>0</v>
      </c>
      <c r="AE173" s="42">
        <v>0</v>
      </c>
      <c r="AF173" s="43">
        <v>0</v>
      </c>
      <c r="AG173" s="41">
        <v>0</v>
      </c>
      <c r="AH173" s="42">
        <v>0</v>
      </c>
      <c r="AI173" s="43">
        <v>0</v>
      </c>
      <c r="AK173" s="41">
        <f t="shared" ref="AK173:AM183" si="58">F173+I173+L173+O173+R173+U173+X173</f>
        <v>168168</v>
      </c>
      <c r="AL173" s="42">
        <f t="shared" si="58"/>
        <v>172975</v>
      </c>
      <c r="AM173" s="43">
        <f t="shared" si="58"/>
        <v>175816</v>
      </c>
      <c r="AT173" s="32">
        <f>IF(LEN(E173)&lt;2,0,1)</f>
        <v>1</v>
      </c>
      <c r="AV173" s="23">
        <v>2</v>
      </c>
      <c r="AW173" s="23">
        <v>4</v>
      </c>
      <c r="AX173" s="23">
        <v>1</v>
      </c>
    </row>
    <row r="174" spans="2:50" ht="15" customHeight="1" x14ac:dyDescent="0.3">
      <c r="B174" s="15"/>
      <c r="C174" s="40" t="s">
        <v>22</v>
      </c>
      <c r="D174" s="34" t="s">
        <v>274</v>
      </c>
      <c r="E174" s="35" t="s">
        <v>903</v>
      </c>
      <c r="F174" s="41">
        <v>76282</v>
      </c>
      <c r="G174" s="42">
        <v>78231</v>
      </c>
      <c r="H174" s="43">
        <v>79199</v>
      </c>
      <c r="I174" s="96">
        <v>0</v>
      </c>
      <c r="J174" s="42">
        <v>0</v>
      </c>
      <c r="K174" s="97">
        <v>0</v>
      </c>
      <c r="L174" s="41">
        <v>3185</v>
      </c>
      <c r="M174" s="42">
        <v>3315</v>
      </c>
      <c r="N174" s="43">
        <v>3449</v>
      </c>
      <c r="O174" s="41"/>
      <c r="P174" s="42"/>
      <c r="Q174" s="43"/>
      <c r="R174" s="41"/>
      <c r="S174" s="42"/>
      <c r="T174" s="43"/>
      <c r="U174" s="41"/>
      <c r="V174" s="42"/>
      <c r="W174" s="43"/>
      <c r="X174" s="41"/>
      <c r="Y174" s="42"/>
      <c r="Z174" s="153"/>
      <c r="AA174" s="154">
        <v>0</v>
      </c>
      <c r="AB174" s="42">
        <v>0</v>
      </c>
      <c r="AC174" s="43">
        <v>0</v>
      </c>
      <c r="AD174" s="41">
        <v>0</v>
      </c>
      <c r="AE174" s="42">
        <v>0</v>
      </c>
      <c r="AF174" s="43">
        <v>0</v>
      </c>
      <c r="AG174" s="41">
        <v>0</v>
      </c>
      <c r="AH174" s="42">
        <v>0</v>
      </c>
      <c r="AI174" s="43">
        <v>0</v>
      </c>
      <c r="AK174" s="41">
        <f t="shared" si="58"/>
        <v>79467</v>
      </c>
      <c r="AL174" s="42">
        <f t="shared" si="58"/>
        <v>81546</v>
      </c>
      <c r="AM174" s="43">
        <f t="shared" si="58"/>
        <v>82648</v>
      </c>
      <c r="AT174" s="32">
        <f t="shared" ref="AT174:AT183" si="59">IF(LEN(E174)&lt;2,0,1)</f>
        <v>1</v>
      </c>
      <c r="AV174" s="23">
        <v>2</v>
      </c>
      <c r="AW174" s="23">
        <v>4</v>
      </c>
      <c r="AX174" s="23">
        <f>IF(AW174=AW173,AX173+1,1)</f>
        <v>2</v>
      </c>
    </row>
    <row r="175" spans="2:50" ht="15" customHeight="1" x14ac:dyDescent="0.3">
      <c r="B175" s="15"/>
      <c r="C175" s="40" t="s">
        <v>22</v>
      </c>
      <c r="D175" s="34" t="s">
        <v>280</v>
      </c>
      <c r="E175" s="35" t="s">
        <v>906</v>
      </c>
      <c r="F175" s="41">
        <v>98803</v>
      </c>
      <c r="G175" s="42">
        <v>101338</v>
      </c>
      <c r="H175" s="43">
        <v>102593</v>
      </c>
      <c r="I175" s="96">
        <v>0</v>
      </c>
      <c r="J175" s="42">
        <v>0</v>
      </c>
      <c r="K175" s="97">
        <v>0</v>
      </c>
      <c r="L175" s="41">
        <v>4156</v>
      </c>
      <c r="M175" s="42">
        <v>4326</v>
      </c>
      <c r="N175" s="43">
        <v>4501</v>
      </c>
      <c r="O175" s="41"/>
      <c r="P175" s="42"/>
      <c r="Q175" s="43"/>
      <c r="R175" s="41"/>
      <c r="S175" s="42"/>
      <c r="T175" s="43"/>
      <c r="U175" s="41"/>
      <c r="V175" s="42"/>
      <c r="W175" s="43"/>
      <c r="X175" s="41"/>
      <c r="Y175" s="42"/>
      <c r="Z175" s="153"/>
      <c r="AA175" s="154">
        <v>0</v>
      </c>
      <c r="AB175" s="42">
        <v>0</v>
      </c>
      <c r="AC175" s="43">
        <v>0</v>
      </c>
      <c r="AD175" s="41">
        <v>0</v>
      </c>
      <c r="AE175" s="42">
        <v>0</v>
      </c>
      <c r="AF175" s="43">
        <v>0</v>
      </c>
      <c r="AG175" s="41">
        <v>0</v>
      </c>
      <c r="AH175" s="42">
        <v>0</v>
      </c>
      <c r="AI175" s="43">
        <v>0</v>
      </c>
      <c r="AK175" s="41">
        <f t="shared" si="58"/>
        <v>102959</v>
      </c>
      <c r="AL175" s="42">
        <f t="shared" si="58"/>
        <v>105664</v>
      </c>
      <c r="AM175" s="43">
        <f t="shared" si="58"/>
        <v>107094</v>
      </c>
      <c r="AT175" s="32">
        <f t="shared" si="59"/>
        <v>1</v>
      </c>
      <c r="AV175" s="23">
        <v>2</v>
      </c>
      <c r="AW175" s="23">
        <v>4</v>
      </c>
      <c r="AX175" s="23">
        <f t="shared" ref="AX175:AX183" si="60">IF(AW175=AW174,AX174+1,1)</f>
        <v>3</v>
      </c>
    </row>
    <row r="176" spans="2:50" ht="15" customHeight="1" x14ac:dyDescent="0.3">
      <c r="B176" s="15"/>
      <c r="C176" s="40" t="s">
        <v>22</v>
      </c>
      <c r="D176" s="34" t="s">
        <v>284</v>
      </c>
      <c r="E176" s="35" t="s">
        <v>900</v>
      </c>
      <c r="F176" s="41">
        <v>733077</v>
      </c>
      <c r="G176" s="42">
        <v>777846</v>
      </c>
      <c r="H176" s="43">
        <v>822985</v>
      </c>
      <c r="I176" s="96">
        <v>0</v>
      </c>
      <c r="J176" s="42">
        <v>0</v>
      </c>
      <c r="K176" s="97">
        <v>0</v>
      </c>
      <c r="L176" s="41">
        <v>0</v>
      </c>
      <c r="M176" s="42">
        <v>0</v>
      </c>
      <c r="N176" s="43">
        <v>0</v>
      </c>
      <c r="O176" s="41"/>
      <c r="P176" s="42"/>
      <c r="Q176" s="43"/>
      <c r="R176" s="41"/>
      <c r="S176" s="42"/>
      <c r="T176" s="43"/>
      <c r="U176" s="41"/>
      <c r="V176" s="42"/>
      <c r="W176" s="43"/>
      <c r="X176" s="41"/>
      <c r="Y176" s="42"/>
      <c r="Z176" s="153"/>
      <c r="AA176" s="154">
        <v>0</v>
      </c>
      <c r="AB176" s="42">
        <v>0</v>
      </c>
      <c r="AC176" s="43">
        <v>0</v>
      </c>
      <c r="AD176" s="41">
        <v>0</v>
      </c>
      <c r="AE176" s="42">
        <v>0</v>
      </c>
      <c r="AF176" s="43">
        <v>0</v>
      </c>
      <c r="AG176" s="41">
        <v>0</v>
      </c>
      <c r="AH176" s="42">
        <v>0</v>
      </c>
      <c r="AI176" s="43">
        <v>0</v>
      </c>
      <c r="AK176" s="41">
        <f t="shared" si="58"/>
        <v>733077</v>
      </c>
      <c r="AL176" s="42">
        <f t="shared" si="58"/>
        <v>777846</v>
      </c>
      <c r="AM176" s="43">
        <f t="shared" si="58"/>
        <v>822985</v>
      </c>
      <c r="AT176" s="32">
        <f t="shared" si="59"/>
        <v>1</v>
      </c>
      <c r="AV176" s="23">
        <v>2</v>
      </c>
      <c r="AW176" s="23">
        <v>4</v>
      </c>
      <c r="AX176" s="23">
        <f t="shared" si="60"/>
        <v>4</v>
      </c>
    </row>
    <row r="177" spans="2:50" ht="15" customHeight="1" x14ac:dyDescent="0.3">
      <c r="B177" s="15"/>
      <c r="C177" s="40" t="s">
        <v>22</v>
      </c>
      <c r="D177" s="34" t="s">
        <v>693</v>
      </c>
      <c r="E177" s="35" t="s">
        <v>901</v>
      </c>
      <c r="F177" s="41">
        <v>157827</v>
      </c>
      <c r="G177" s="42">
        <v>162807</v>
      </c>
      <c r="H177" s="43">
        <v>166084</v>
      </c>
      <c r="I177" s="96">
        <v>0</v>
      </c>
      <c r="J177" s="42">
        <v>0</v>
      </c>
      <c r="K177" s="97">
        <v>0</v>
      </c>
      <c r="L177" s="41">
        <v>5491</v>
      </c>
      <c r="M177" s="42">
        <v>5715</v>
      </c>
      <c r="N177" s="43">
        <v>5945</v>
      </c>
      <c r="O177" s="41"/>
      <c r="P177" s="42"/>
      <c r="Q177" s="43"/>
      <c r="R177" s="41"/>
      <c r="S177" s="42"/>
      <c r="T177" s="43"/>
      <c r="U177" s="41"/>
      <c r="V177" s="42"/>
      <c r="W177" s="43"/>
      <c r="X177" s="41"/>
      <c r="Y177" s="42"/>
      <c r="Z177" s="153"/>
      <c r="AA177" s="154">
        <v>0</v>
      </c>
      <c r="AB177" s="42">
        <v>0</v>
      </c>
      <c r="AC177" s="43">
        <v>0</v>
      </c>
      <c r="AD177" s="41">
        <v>0</v>
      </c>
      <c r="AE177" s="42">
        <v>0</v>
      </c>
      <c r="AF177" s="43">
        <v>0</v>
      </c>
      <c r="AG177" s="41">
        <v>0</v>
      </c>
      <c r="AH177" s="42">
        <v>0</v>
      </c>
      <c r="AI177" s="43">
        <v>0</v>
      </c>
      <c r="AK177" s="41">
        <f t="shared" si="58"/>
        <v>163318</v>
      </c>
      <c r="AL177" s="42">
        <f t="shared" si="58"/>
        <v>168522</v>
      </c>
      <c r="AM177" s="43">
        <f t="shared" si="58"/>
        <v>172029</v>
      </c>
      <c r="AT177" s="32">
        <f t="shared" si="59"/>
        <v>1</v>
      </c>
      <c r="AV177" s="23">
        <v>2</v>
      </c>
      <c r="AW177" s="23">
        <v>4</v>
      </c>
      <c r="AX177" s="23">
        <f t="shared" si="60"/>
        <v>5</v>
      </c>
    </row>
    <row r="178" spans="2:50" ht="15" hidden="1" customHeight="1" x14ac:dyDescent="0.3">
      <c r="B178" s="15"/>
      <c r="C178" s="40" t="s">
        <v>22</v>
      </c>
      <c r="D178" s="34" t="s">
        <v>2</v>
      </c>
      <c r="E178" s="35" t="s">
        <v>2</v>
      </c>
      <c r="F178" s="41">
        <v>0</v>
      </c>
      <c r="G178" s="42">
        <v>0</v>
      </c>
      <c r="H178" s="43">
        <v>0</v>
      </c>
      <c r="I178" s="155">
        <v>0</v>
      </c>
      <c r="J178" s="155">
        <v>0</v>
      </c>
      <c r="K178" s="155">
        <v>0</v>
      </c>
      <c r="L178" s="41">
        <v>0</v>
      </c>
      <c r="M178" s="42">
        <v>0</v>
      </c>
      <c r="N178" s="43">
        <v>0</v>
      </c>
      <c r="O178" s="41"/>
      <c r="P178" s="42"/>
      <c r="Q178" s="43"/>
      <c r="R178" s="41"/>
      <c r="S178" s="42"/>
      <c r="T178" s="43"/>
      <c r="U178" s="41"/>
      <c r="V178" s="42"/>
      <c r="W178" s="43"/>
      <c r="X178" s="41"/>
      <c r="Y178" s="42"/>
      <c r="Z178" s="153"/>
      <c r="AA178" s="154">
        <v>0</v>
      </c>
      <c r="AB178" s="42">
        <v>0</v>
      </c>
      <c r="AC178" s="43">
        <v>0</v>
      </c>
      <c r="AD178" s="41">
        <v>0</v>
      </c>
      <c r="AE178" s="42">
        <v>0</v>
      </c>
      <c r="AF178" s="43">
        <v>0</v>
      </c>
      <c r="AG178" s="41">
        <v>0</v>
      </c>
      <c r="AH178" s="42">
        <v>0</v>
      </c>
      <c r="AI178" s="43">
        <v>0</v>
      </c>
      <c r="AK178" s="41">
        <f t="shared" si="58"/>
        <v>0</v>
      </c>
      <c r="AL178" s="42">
        <f t="shared" si="58"/>
        <v>0</v>
      </c>
      <c r="AM178" s="43">
        <f t="shared" si="58"/>
        <v>0</v>
      </c>
      <c r="AT178" s="32">
        <f t="shared" si="59"/>
        <v>0</v>
      </c>
      <c r="AV178" s="23">
        <v>2</v>
      </c>
      <c r="AW178" s="23">
        <v>4</v>
      </c>
      <c r="AX178" s="23">
        <f t="shared" si="60"/>
        <v>6</v>
      </c>
    </row>
    <row r="179" spans="2:50" ht="15" hidden="1" customHeight="1" x14ac:dyDescent="0.3">
      <c r="B179" s="15"/>
      <c r="C179" s="40" t="s">
        <v>22</v>
      </c>
      <c r="D179" s="34" t="s">
        <v>2</v>
      </c>
      <c r="E179" s="35" t="s">
        <v>2</v>
      </c>
      <c r="F179" s="41">
        <v>0</v>
      </c>
      <c r="G179" s="42">
        <v>0</v>
      </c>
      <c r="H179" s="43">
        <v>0</v>
      </c>
      <c r="I179" s="155">
        <v>0</v>
      </c>
      <c r="J179" s="155">
        <v>0</v>
      </c>
      <c r="K179" s="155">
        <v>0</v>
      </c>
      <c r="L179" s="41">
        <v>0</v>
      </c>
      <c r="M179" s="42">
        <v>0</v>
      </c>
      <c r="N179" s="43">
        <v>0</v>
      </c>
      <c r="O179" s="41"/>
      <c r="P179" s="42"/>
      <c r="Q179" s="43"/>
      <c r="R179" s="41"/>
      <c r="S179" s="42"/>
      <c r="T179" s="43"/>
      <c r="U179" s="41"/>
      <c r="V179" s="42"/>
      <c r="W179" s="43"/>
      <c r="X179" s="41"/>
      <c r="Y179" s="42"/>
      <c r="Z179" s="153"/>
      <c r="AA179" s="154">
        <v>0</v>
      </c>
      <c r="AB179" s="42">
        <v>0</v>
      </c>
      <c r="AC179" s="43">
        <v>0</v>
      </c>
      <c r="AD179" s="41">
        <v>0</v>
      </c>
      <c r="AE179" s="42">
        <v>0</v>
      </c>
      <c r="AF179" s="43">
        <v>0</v>
      </c>
      <c r="AG179" s="41">
        <v>0</v>
      </c>
      <c r="AH179" s="42">
        <v>0</v>
      </c>
      <c r="AI179" s="43">
        <v>0</v>
      </c>
      <c r="AK179" s="41">
        <f t="shared" si="58"/>
        <v>0</v>
      </c>
      <c r="AL179" s="42">
        <f t="shared" si="58"/>
        <v>0</v>
      </c>
      <c r="AM179" s="43">
        <f t="shared" si="58"/>
        <v>0</v>
      </c>
      <c r="AT179" s="32">
        <f t="shared" si="59"/>
        <v>0</v>
      </c>
      <c r="AV179" s="23">
        <v>2</v>
      </c>
      <c r="AW179" s="23">
        <v>4</v>
      </c>
      <c r="AX179" s="23">
        <f t="shared" si="60"/>
        <v>7</v>
      </c>
    </row>
    <row r="180" spans="2:50" ht="15" hidden="1" customHeight="1" x14ac:dyDescent="0.3">
      <c r="B180" s="15"/>
      <c r="C180" s="40" t="s">
        <v>22</v>
      </c>
      <c r="D180" s="34" t="s">
        <v>2</v>
      </c>
      <c r="E180" s="35" t="s">
        <v>2</v>
      </c>
      <c r="F180" s="41">
        <v>0</v>
      </c>
      <c r="G180" s="42">
        <v>0</v>
      </c>
      <c r="H180" s="43">
        <v>0</v>
      </c>
      <c r="I180" s="155">
        <v>0</v>
      </c>
      <c r="J180" s="155">
        <v>0</v>
      </c>
      <c r="K180" s="155">
        <v>0</v>
      </c>
      <c r="L180" s="41">
        <v>0</v>
      </c>
      <c r="M180" s="42">
        <v>0</v>
      </c>
      <c r="N180" s="43">
        <v>0</v>
      </c>
      <c r="O180" s="41"/>
      <c r="P180" s="42"/>
      <c r="Q180" s="43"/>
      <c r="R180" s="41"/>
      <c r="S180" s="42"/>
      <c r="T180" s="43"/>
      <c r="U180" s="41"/>
      <c r="V180" s="42"/>
      <c r="W180" s="43"/>
      <c r="X180" s="41"/>
      <c r="Y180" s="42"/>
      <c r="Z180" s="153"/>
      <c r="AA180" s="154">
        <v>0</v>
      </c>
      <c r="AB180" s="42">
        <v>0</v>
      </c>
      <c r="AC180" s="43">
        <v>0</v>
      </c>
      <c r="AD180" s="41">
        <v>0</v>
      </c>
      <c r="AE180" s="42">
        <v>0</v>
      </c>
      <c r="AF180" s="43">
        <v>0</v>
      </c>
      <c r="AG180" s="41">
        <v>0</v>
      </c>
      <c r="AH180" s="42">
        <v>0</v>
      </c>
      <c r="AI180" s="43">
        <v>0</v>
      </c>
      <c r="AK180" s="41">
        <f t="shared" si="58"/>
        <v>0</v>
      </c>
      <c r="AL180" s="42">
        <f t="shared" si="58"/>
        <v>0</v>
      </c>
      <c r="AM180" s="43">
        <f t="shared" si="58"/>
        <v>0</v>
      </c>
      <c r="AT180" s="32">
        <f t="shared" si="59"/>
        <v>0</v>
      </c>
      <c r="AV180" s="23">
        <v>2</v>
      </c>
      <c r="AW180" s="23">
        <v>4</v>
      </c>
      <c r="AX180" s="23">
        <f t="shared" si="60"/>
        <v>8</v>
      </c>
    </row>
    <row r="181" spans="2:50" ht="15" hidden="1" customHeight="1" x14ac:dyDescent="0.3">
      <c r="B181" s="15"/>
      <c r="C181" s="40" t="s">
        <v>22</v>
      </c>
      <c r="D181" s="34" t="s">
        <v>2</v>
      </c>
      <c r="E181" s="35" t="s">
        <v>2</v>
      </c>
      <c r="F181" s="41">
        <v>0</v>
      </c>
      <c r="G181" s="42">
        <v>0</v>
      </c>
      <c r="H181" s="43">
        <v>0</v>
      </c>
      <c r="I181" s="155">
        <v>0</v>
      </c>
      <c r="J181" s="155">
        <v>0</v>
      </c>
      <c r="K181" s="155">
        <v>0</v>
      </c>
      <c r="L181" s="41">
        <v>0</v>
      </c>
      <c r="M181" s="42">
        <v>0</v>
      </c>
      <c r="N181" s="43">
        <v>0</v>
      </c>
      <c r="O181" s="41"/>
      <c r="P181" s="42"/>
      <c r="Q181" s="43"/>
      <c r="R181" s="41"/>
      <c r="S181" s="42"/>
      <c r="T181" s="43"/>
      <c r="U181" s="41"/>
      <c r="V181" s="42"/>
      <c r="W181" s="43"/>
      <c r="X181" s="41"/>
      <c r="Y181" s="42"/>
      <c r="Z181" s="153"/>
      <c r="AA181" s="154">
        <v>0</v>
      </c>
      <c r="AB181" s="42">
        <v>0</v>
      </c>
      <c r="AC181" s="43">
        <v>0</v>
      </c>
      <c r="AD181" s="41">
        <v>0</v>
      </c>
      <c r="AE181" s="42">
        <v>0</v>
      </c>
      <c r="AF181" s="43">
        <v>0</v>
      </c>
      <c r="AG181" s="41">
        <v>0</v>
      </c>
      <c r="AH181" s="42">
        <v>0</v>
      </c>
      <c r="AI181" s="43">
        <v>0</v>
      </c>
      <c r="AK181" s="41">
        <f t="shared" si="58"/>
        <v>0</v>
      </c>
      <c r="AL181" s="42">
        <f t="shared" si="58"/>
        <v>0</v>
      </c>
      <c r="AM181" s="43">
        <f t="shared" si="58"/>
        <v>0</v>
      </c>
      <c r="AT181" s="32">
        <f t="shared" si="59"/>
        <v>0</v>
      </c>
      <c r="AV181" s="23">
        <v>2</v>
      </c>
      <c r="AW181" s="23">
        <v>4</v>
      </c>
      <c r="AX181" s="23">
        <f t="shared" si="60"/>
        <v>9</v>
      </c>
    </row>
    <row r="182" spans="2:50" ht="15" hidden="1" customHeight="1" x14ac:dyDescent="0.3">
      <c r="B182" s="15"/>
      <c r="C182" s="40" t="s">
        <v>22</v>
      </c>
      <c r="D182" s="34" t="s">
        <v>2</v>
      </c>
      <c r="E182" s="35" t="s">
        <v>2</v>
      </c>
      <c r="F182" s="41">
        <v>0</v>
      </c>
      <c r="G182" s="42">
        <v>0</v>
      </c>
      <c r="H182" s="43">
        <v>0</v>
      </c>
      <c r="I182" s="155">
        <v>0</v>
      </c>
      <c r="J182" s="155">
        <v>0</v>
      </c>
      <c r="K182" s="155">
        <v>0</v>
      </c>
      <c r="L182" s="41">
        <v>0</v>
      </c>
      <c r="M182" s="42">
        <v>0</v>
      </c>
      <c r="N182" s="43">
        <v>0</v>
      </c>
      <c r="O182" s="41"/>
      <c r="P182" s="42"/>
      <c r="Q182" s="43"/>
      <c r="R182" s="41"/>
      <c r="S182" s="42"/>
      <c r="T182" s="43"/>
      <c r="U182" s="41"/>
      <c r="V182" s="42"/>
      <c r="W182" s="43"/>
      <c r="X182" s="41"/>
      <c r="Y182" s="42"/>
      <c r="Z182" s="153"/>
      <c r="AA182" s="154">
        <v>0</v>
      </c>
      <c r="AB182" s="42">
        <v>0</v>
      </c>
      <c r="AC182" s="43">
        <v>0</v>
      </c>
      <c r="AD182" s="41">
        <v>0</v>
      </c>
      <c r="AE182" s="42">
        <v>0</v>
      </c>
      <c r="AF182" s="43">
        <v>0</v>
      </c>
      <c r="AG182" s="41">
        <v>0</v>
      </c>
      <c r="AH182" s="42">
        <v>0</v>
      </c>
      <c r="AI182" s="43">
        <v>0</v>
      </c>
      <c r="AK182" s="41">
        <f t="shared" si="58"/>
        <v>0</v>
      </c>
      <c r="AL182" s="42">
        <f t="shared" si="58"/>
        <v>0</v>
      </c>
      <c r="AM182" s="43">
        <f t="shared" si="58"/>
        <v>0</v>
      </c>
      <c r="AT182" s="32">
        <f t="shared" si="59"/>
        <v>0</v>
      </c>
      <c r="AV182" s="23">
        <v>2</v>
      </c>
      <c r="AW182" s="23">
        <v>4</v>
      </c>
      <c r="AX182" s="23">
        <f t="shared" si="60"/>
        <v>10</v>
      </c>
    </row>
    <row r="183" spans="2:50" ht="15" customHeight="1" x14ac:dyDescent="0.3">
      <c r="B183" s="15"/>
      <c r="C183" s="40" t="s">
        <v>23</v>
      </c>
      <c r="D183" s="34" t="s">
        <v>694</v>
      </c>
      <c r="E183" s="35" t="s">
        <v>915</v>
      </c>
      <c r="F183" s="41">
        <v>50971</v>
      </c>
      <c r="G183" s="42">
        <v>49484</v>
      </c>
      <c r="H183" s="43">
        <v>46382</v>
      </c>
      <c r="I183" s="96">
        <v>102088</v>
      </c>
      <c r="J183" s="42">
        <v>106114</v>
      </c>
      <c r="K183" s="97">
        <v>110690</v>
      </c>
      <c r="L183" s="41">
        <v>0</v>
      </c>
      <c r="M183" s="42">
        <v>0</v>
      </c>
      <c r="N183" s="43">
        <v>0</v>
      </c>
      <c r="O183" s="41"/>
      <c r="P183" s="42"/>
      <c r="Q183" s="43"/>
      <c r="R183" s="41"/>
      <c r="S183" s="42"/>
      <c r="T183" s="43"/>
      <c r="U183" s="41"/>
      <c r="V183" s="42"/>
      <c r="W183" s="43"/>
      <c r="X183" s="41"/>
      <c r="Y183" s="42"/>
      <c r="Z183" s="153"/>
      <c r="AA183" s="154">
        <v>0</v>
      </c>
      <c r="AB183" s="42">
        <v>0</v>
      </c>
      <c r="AC183" s="43">
        <v>0</v>
      </c>
      <c r="AD183" s="41">
        <v>0</v>
      </c>
      <c r="AE183" s="42">
        <v>0</v>
      </c>
      <c r="AF183" s="43">
        <v>0</v>
      </c>
      <c r="AG183" s="41">
        <v>0</v>
      </c>
      <c r="AH183" s="42">
        <v>0</v>
      </c>
      <c r="AI183" s="43">
        <v>0</v>
      </c>
      <c r="AK183" s="41">
        <f t="shared" si="58"/>
        <v>153059</v>
      </c>
      <c r="AL183" s="42">
        <f t="shared" si="58"/>
        <v>155598</v>
      </c>
      <c r="AM183" s="43">
        <f t="shared" si="58"/>
        <v>157072</v>
      </c>
      <c r="AT183" s="32">
        <f t="shared" si="59"/>
        <v>1</v>
      </c>
      <c r="AV183" s="23">
        <v>2</v>
      </c>
      <c r="AW183" s="23">
        <v>5</v>
      </c>
      <c r="AX183" s="23">
        <f t="shared" si="60"/>
        <v>1</v>
      </c>
    </row>
    <row r="184" spans="2:50" ht="15" customHeight="1" x14ac:dyDescent="0.3">
      <c r="B184" s="15"/>
      <c r="C184" s="50" t="str">
        <f>IF(LEN(E183)&lt;1,"","Total: " &amp; LEFT(E183,LEN(E183)-21) &amp; "Municipalities")</f>
        <v>Total: Lejweleputswa Municipalities</v>
      </c>
      <c r="D184" s="51"/>
      <c r="E184" s="52"/>
      <c r="F184" s="53">
        <f t="shared" ref="F184:N184" si="61">SUM(F173:F183)</f>
        <v>1280751</v>
      </c>
      <c r="G184" s="54">
        <f t="shared" si="61"/>
        <v>1338126</v>
      </c>
      <c r="H184" s="55">
        <f t="shared" si="61"/>
        <v>1388323</v>
      </c>
      <c r="I184" s="63">
        <f t="shared" si="61"/>
        <v>102088</v>
      </c>
      <c r="J184" s="54">
        <f t="shared" si="61"/>
        <v>106114</v>
      </c>
      <c r="K184" s="64">
        <f t="shared" si="61"/>
        <v>110690</v>
      </c>
      <c r="L184" s="53">
        <f t="shared" si="61"/>
        <v>17209</v>
      </c>
      <c r="M184" s="54">
        <f t="shared" si="61"/>
        <v>17911</v>
      </c>
      <c r="N184" s="55">
        <f t="shared" si="61"/>
        <v>18631</v>
      </c>
      <c r="O184" s="53">
        <f t="shared" ref="O184:AI184" si="62">SUM(O173:O183)</f>
        <v>0</v>
      </c>
      <c r="P184" s="54">
        <f t="shared" si="62"/>
        <v>0</v>
      </c>
      <c r="Q184" s="55">
        <f t="shared" si="62"/>
        <v>0</v>
      </c>
      <c r="R184" s="53">
        <f t="shared" si="62"/>
        <v>0</v>
      </c>
      <c r="S184" s="54">
        <f t="shared" si="62"/>
        <v>0</v>
      </c>
      <c r="T184" s="55">
        <f t="shared" si="62"/>
        <v>0</v>
      </c>
      <c r="U184" s="53">
        <f t="shared" si="62"/>
        <v>0</v>
      </c>
      <c r="V184" s="54">
        <f t="shared" si="62"/>
        <v>0</v>
      </c>
      <c r="W184" s="55">
        <f t="shared" si="62"/>
        <v>0</v>
      </c>
      <c r="X184" s="53">
        <f t="shared" si="62"/>
        <v>0</v>
      </c>
      <c r="Y184" s="54">
        <f t="shared" si="62"/>
        <v>0</v>
      </c>
      <c r="Z184" s="158">
        <f t="shared" si="62"/>
        <v>0</v>
      </c>
      <c r="AA184" s="159">
        <f t="shared" si="62"/>
        <v>0</v>
      </c>
      <c r="AB184" s="54">
        <f t="shared" si="62"/>
        <v>0</v>
      </c>
      <c r="AC184" s="55">
        <f t="shared" si="62"/>
        <v>0</v>
      </c>
      <c r="AD184" s="53">
        <f t="shared" si="62"/>
        <v>0</v>
      </c>
      <c r="AE184" s="54">
        <f t="shared" si="62"/>
        <v>0</v>
      </c>
      <c r="AF184" s="55">
        <f t="shared" si="62"/>
        <v>0</v>
      </c>
      <c r="AG184" s="53">
        <f t="shared" si="62"/>
        <v>0</v>
      </c>
      <c r="AH184" s="54">
        <f t="shared" si="62"/>
        <v>0</v>
      </c>
      <c r="AI184" s="55">
        <f t="shared" si="62"/>
        <v>0</v>
      </c>
      <c r="AK184" s="53">
        <f>SUM(AK173:AK183)</f>
        <v>1400048</v>
      </c>
      <c r="AL184" s="54">
        <f>SUM(AL173:AL183)</f>
        <v>1462151</v>
      </c>
      <c r="AM184" s="55">
        <f>SUM(AM173:AM183)</f>
        <v>1517644</v>
      </c>
      <c r="AT184" s="32">
        <f>IF(SUM(AT173:AT183)=0,0,1)</f>
        <v>1</v>
      </c>
    </row>
    <row r="185" spans="2:50" ht="15" customHeight="1" x14ac:dyDescent="0.3">
      <c r="B185" s="15"/>
      <c r="C185" s="40"/>
      <c r="D185" s="34"/>
      <c r="E185" s="35"/>
      <c r="F185" s="41"/>
      <c r="G185" s="42"/>
      <c r="H185" s="43"/>
      <c r="I185" s="96"/>
      <c r="J185" s="42"/>
      <c r="K185" s="97"/>
      <c r="L185" s="41"/>
      <c r="M185" s="42"/>
      <c r="N185" s="43"/>
      <c r="O185" s="41"/>
      <c r="P185" s="42"/>
      <c r="Q185" s="43"/>
      <c r="R185" s="41"/>
      <c r="S185" s="42"/>
      <c r="T185" s="43"/>
      <c r="U185" s="41"/>
      <c r="V185" s="42"/>
      <c r="W185" s="43"/>
      <c r="X185" s="41"/>
      <c r="Y185" s="42"/>
      <c r="Z185" s="153"/>
      <c r="AA185" s="154"/>
      <c r="AB185" s="42"/>
      <c r="AC185" s="43"/>
      <c r="AD185" s="41"/>
      <c r="AE185" s="42"/>
      <c r="AF185" s="43"/>
      <c r="AG185" s="41"/>
      <c r="AH185" s="42"/>
      <c r="AI185" s="43"/>
      <c r="AK185" s="41"/>
      <c r="AL185" s="42"/>
      <c r="AM185" s="43"/>
      <c r="AT185" s="32">
        <f>IF(AT184=0,0,1)</f>
        <v>1</v>
      </c>
    </row>
    <row r="186" spans="2:50" ht="15" customHeight="1" x14ac:dyDescent="0.3">
      <c r="B186" s="15"/>
      <c r="C186" s="40" t="s">
        <v>22</v>
      </c>
      <c r="D186" s="34" t="s">
        <v>288</v>
      </c>
      <c r="E186" s="35" t="s">
        <v>916</v>
      </c>
      <c r="F186" s="41">
        <v>259650</v>
      </c>
      <c r="G186" s="42">
        <v>268728</v>
      </c>
      <c r="H186" s="43">
        <v>275329</v>
      </c>
      <c r="I186" s="96">
        <v>0</v>
      </c>
      <c r="J186" s="42">
        <v>0</v>
      </c>
      <c r="K186" s="97">
        <v>0</v>
      </c>
      <c r="L186" s="41">
        <v>7580</v>
      </c>
      <c r="M186" s="42">
        <v>7888</v>
      </c>
      <c r="N186" s="43">
        <v>8204</v>
      </c>
      <c r="O186" s="41"/>
      <c r="P186" s="42"/>
      <c r="Q186" s="43"/>
      <c r="R186" s="41"/>
      <c r="S186" s="42"/>
      <c r="T186" s="43"/>
      <c r="U186" s="41"/>
      <c r="V186" s="42"/>
      <c r="W186" s="43"/>
      <c r="X186" s="41"/>
      <c r="Y186" s="42"/>
      <c r="Z186" s="153"/>
      <c r="AA186" s="154">
        <v>0</v>
      </c>
      <c r="AB186" s="42">
        <v>0</v>
      </c>
      <c r="AC186" s="43">
        <v>0</v>
      </c>
      <c r="AD186" s="41">
        <v>0</v>
      </c>
      <c r="AE186" s="42">
        <v>0</v>
      </c>
      <c r="AF186" s="43">
        <v>0</v>
      </c>
      <c r="AG186" s="41">
        <v>0</v>
      </c>
      <c r="AH186" s="42">
        <v>0</v>
      </c>
      <c r="AI186" s="43">
        <v>0</v>
      </c>
      <c r="AK186" s="41">
        <f t="shared" ref="AK186:AM196" si="63">F186+I186+L186+O186+R186+U186+X186</f>
        <v>267230</v>
      </c>
      <c r="AL186" s="42">
        <f t="shared" si="63"/>
        <v>276616</v>
      </c>
      <c r="AM186" s="43">
        <f t="shared" si="63"/>
        <v>283533</v>
      </c>
      <c r="AT186" s="32">
        <f>IF(LEN(E186)&lt;2,0,1)</f>
        <v>1</v>
      </c>
      <c r="AV186" s="23">
        <v>2</v>
      </c>
      <c r="AW186" s="23">
        <v>6</v>
      </c>
      <c r="AX186" s="23">
        <v>1</v>
      </c>
    </row>
    <row r="187" spans="2:50" ht="15" customHeight="1" x14ac:dyDescent="0.3">
      <c r="B187" s="15"/>
      <c r="C187" s="40" t="s">
        <v>22</v>
      </c>
      <c r="D187" s="34" t="s">
        <v>294</v>
      </c>
      <c r="E187" s="35" t="s">
        <v>912</v>
      </c>
      <c r="F187" s="41">
        <v>246088</v>
      </c>
      <c r="G187" s="42">
        <v>259213</v>
      </c>
      <c r="H187" s="43">
        <v>271732</v>
      </c>
      <c r="I187" s="96">
        <v>0</v>
      </c>
      <c r="J187" s="42">
        <v>0</v>
      </c>
      <c r="K187" s="97">
        <v>0</v>
      </c>
      <c r="L187" s="41">
        <v>0</v>
      </c>
      <c r="M187" s="42">
        <v>0</v>
      </c>
      <c r="N187" s="43">
        <v>0</v>
      </c>
      <c r="O187" s="41"/>
      <c r="P187" s="42"/>
      <c r="Q187" s="43"/>
      <c r="R187" s="41"/>
      <c r="S187" s="42"/>
      <c r="T187" s="43"/>
      <c r="U187" s="41"/>
      <c r="V187" s="42"/>
      <c r="W187" s="43"/>
      <c r="X187" s="41"/>
      <c r="Y187" s="42"/>
      <c r="Z187" s="153"/>
      <c r="AA187" s="154">
        <v>0</v>
      </c>
      <c r="AB187" s="42">
        <v>0</v>
      </c>
      <c r="AC187" s="43">
        <v>0</v>
      </c>
      <c r="AD187" s="41">
        <v>0</v>
      </c>
      <c r="AE187" s="42">
        <v>0</v>
      </c>
      <c r="AF187" s="43">
        <v>0</v>
      </c>
      <c r="AG187" s="41">
        <v>0</v>
      </c>
      <c r="AH187" s="42">
        <v>0</v>
      </c>
      <c r="AI187" s="43">
        <v>0</v>
      </c>
      <c r="AK187" s="41">
        <f t="shared" si="63"/>
        <v>246088</v>
      </c>
      <c r="AL187" s="42">
        <f t="shared" si="63"/>
        <v>259213</v>
      </c>
      <c r="AM187" s="43">
        <f t="shared" si="63"/>
        <v>271732</v>
      </c>
      <c r="AT187" s="32">
        <f t="shared" ref="AT187:AT196" si="64">IF(LEN(E187)&lt;2,0,1)</f>
        <v>1</v>
      </c>
      <c r="AV187" s="23">
        <v>2</v>
      </c>
      <c r="AW187" s="23">
        <v>6</v>
      </c>
      <c r="AX187" s="23">
        <f>IF(AW187=AW186,AX186+1,1)</f>
        <v>2</v>
      </c>
    </row>
    <row r="188" spans="2:50" ht="15" customHeight="1" x14ac:dyDescent="0.3">
      <c r="B188" s="15"/>
      <c r="C188" s="40" t="s">
        <v>22</v>
      </c>
      <c r="D188" s="34" t="s">
        <v>300</v>
      </c>
      <c r="E188" s="35" t="s">
        <v>908</v>
      </c>
      <c r="F188" s="41">
        <v>134665</v>
      </c>
      <c r="G188" s="42">
        <v>139495</v>
      </c>
      <c r="H188" s="43">
        <v>143102</v>
      </c>
      <c r="I188" s="96">
        <v>0</v>
      </c>
      <c r="J188" s="42">
        <v>0</v>
      </c>
      <c r="K188" s="97">
        <v>0</v>
      </c>
      <c r="L188" s="41">
        <v>4118</v>
      </c>
      <c r="M188" s="42">
        <v>4286</v>
      </c>
      <c r="N188" s="43">
        <v>4459</v>
      </c>
      <c r="O188" s="41"/>
      <c r="P188" s="42"/>
      <c r="Q188" s="43"/>
      <c r="R188" s="41"/>
      <c r="S188" s="42"/>
      <c r="T188" s="43"/>
      <c r="U188" s="41"/>
      <c r="V188" s="42"/>
      <c r="W188" s="43"/>
      <c r="X188" s="41"/>
      <c r="Y188" s="42"/>
      <c r="Z188" s="153"/>
      <c r="AA188" s="154">
        <v>0</v>
      </c>
      <c r="AB188" s="42">
        <v>0</v>
      </c>
      <c r="AC188" s="43">
        <v>0</v>
      </c>
      <c r="AD188" s="41">
        <v>0</v>
      </c>
      <c r="AE188" s="42">
        <v>0</v>
      </c>
      <c r="AF188" s="43">
        <v>0</v>
      </c>
      <c r="AG188" s="41">
        <v>0</v>
      </c>
      <c r="AH188" s="42">
        <v>0</v>
      </c>
      <c r="AI188" s="43">
        <v>0</v>
      </c>
      <c r="AK188" s="41">
        <f t="shared" si="63"/>
        <v>138783</v>
      </c>
      <c r="AL188" s="42">
        <f t="shared" si="63"/>
        <v>143781</v>
      </c>
      <c r="AM188" s="43">
        <f t="shared" si="63"/>
        <v>147561</v>
      </c>
      <c r="AT188" s="32">
        <f t="shared" si="64"/>
        <v>1</v>
      </c>
      <c r="AV188" s="23">
        <v>2</v>
      </c>
      <c r="AW188" s="23">
        <v>6</v>
      </c>
      <c r="AX188" s="23">
        <f t="shared" ref="AX188:AX196" si="65">IF(AW188=AW187,AX187+1,1)</f>
        <v>3</v>
      </c>
    </row>
    <row r="189" spans="2:50" ht="15" customHeight="1" x14ac:dyDescent="0.3">
      <c r="B189" s="15"/>
      <c r="C189" s="40" t="s">
        <v>22</v>
      </c>
      <c r="D189" s="34" t="s">
        <v>308</v>
      </c>
      <c r="E189" s="35" t="s">
        <v>910</v>
      </c>
      <c r="F189" s="41">
        <v>851701</v>
      </c>
      <c r="G189" s="42">
        <v>876263</v>
      </c>
      <c r="H189" s="43">
        <v>890621</v>
      </c>
      <c r="I189" s="96">
        <v>0</v>
      </c>
      <c r="J189" s="42">
        <v>0</v>
      </c>
      <c r="K189" s="97">
        <v>0</v>
      </c>
      <c r="L189" s="41">
        <v>0</v>
      </c>
      <c r="M189" s="42">
        <v>0</v>
      </c>
      <c r="N189" s="43">
        <v>0</v>
      </c>
      <c r="O189" s="41"/>
      <c r="P189" s="42"/>
      <c r="Q189" s="43"/>
      <c r="R189" s="41"/>
      <c r="S189" s="42"/>
      <c r="T189" s="43"/>
      <c r="U189" s="41"/>
      <c r="V189" s="42"/>
      <c r="W189" s="43"/>
      <c r="X189" s="41"/>
      <c r="Y189" s="42"/>
      <c r="Z189" s="153"/>
      <c r="AA189" s="154">
        <v>0</v>
      </c>
      <c r="AB189" s="42">
        <v>0</v>
      </c>
      <c r="AC189" s="43">
        <v>0</v>
      </c>
      <c r="AD189" s="41">
        <v>0</v>
      </c>
      <c r="AE189" s="42">
        <v>0</v>
      </c>
      <c r="AF189" s="43">
        <v>0</v>
      </c>
      <c r="AG189" s="41">
        <v>0</v>
      </c>
      <c r="AH189" s="42">
        <v>0</v>
      </c>
      <c r="AI189" s="43">
        <v>0</v>
      </c>
      <c r="AK189" s="41">
        <f t="shared" si="63"/>
        <v>851701</v>
      </c>
      <c r="AL189" s="42">
        <f t="shared" si="63"/>
        <v>876263</v>
      </c>
      <c r="AM189" s="43">
        <f t="shared" si="63"/>
        <v>890621</v>
      </c>
      <c r="AT189" s="32">
        <f t="shared" si="64"/>
        <v>1</v>
      </c>
      <c r="AV189" s="23">
        <v>2</v>
      </c>
      <c r="AW189" s="23">
        <v>6</v>
      </c>
      <c r="AX189" s="23">
        <f t="shared" si="65"/>
        <v>4</v>
      </c>
    </row>
    <row r="190" spans="2:50" ht="15" customHeight="1" x14ac:dyDescent="0.3">
      <c r="B190" s="15"/>
      <c r="C190" s="40" t="s">
        <v>22</v>
      </c>
      <c r="D190" s="34" t="s">
        <v>695</v>
      </c>
      <c r="E190" s="35" t="s">
        <v>913</v>
      </c>
      <c r="F190" s="41">
        <v>102008</v>
      </c>
      <c r="G190" s="42">
        <v>105216</v>
      </c>
      <c r="H190" s="43">
        <v>107330</v>
      </c>
      <c r="I190" s="96">
        <v>0</v>
      </c>
      <c r="J190" s="42">
        <v>0</v>
      </c>
      <c r="K190" s="97">
        <v>0</v>
      </c>
      <c r="L190" s="41">
        <v>3884</v>
      </c>
      <c r="M190" s="42">
        <v>4044</v>
      </c>
      <c r="N190" s="43">
        <v>4208</v>
      </c>
      <c r="O190" s="41"/>
      <c r="P190" s="42"/>
      <c r="Q190" s="43"/>
      <c r="R190" s="41"/>
      <c r="S190" s="42"/>
      <c r="T190" s="43"/>
      <c r="U190" s="41"/>
      <c r="V190" s="42"/>
      <c r="W190" s="43"/>
      <c r="X190" s="41"/>
      <c r="Y190" s="42"/>
      <c r="Z190" s="153"/>
      <c r="AA190" s="154">
        <v>0</v>
      </c>
      <c r="AB190" s="42">
        <v>0</v>
      </c>
      <c r="AC190" s="43">
        <v>0</v>
      </c>
      <c r="AD190" s="41">
        <v>0</v>
      </c>
      <c r="AE190" s="42">
        <v>0</v>
      </c>
      <c r="AF190" s="43">
        <v>0</v>
      </c>
      <c r="AG190" s="41">
        <v>0</v>
      </c>
      <c r="AH190" s="42">
        <v>0</v>
      </c>
      <c r="AI190" s="43">
        <v>0</v>
      </c>
      <c r="AK190" s="41">
        <f t="shared" si="63"/>
        <v>105892</v>
      </c>
      <c r="AL190" s="42">
        <f t="shared" si="63"/>
        <v>109260</v>
      </c>
      <c r="AM190" s="43">
        <f t="shared" si="63"/>
        <v>111538</v>
      </c>
      <c r="AT190" s="32">
        <f t="shared" si="64"/>
        <v>1</v>
      </c>
      <c r="AV190" s="23">
        <v>2</v>
      </c>
      <c r="AW190" s="23">
        <v>6</v>
      </c>
      <c r="AX190" s="23">
        <f t="shared" si="65"/>
        <v>5</v>
      </c>
    </row>
    <row r="191" spans="2:50" ht="15" customHeight="1" x14ac:dyDescent="0.3">
      <c r="B191" s="15"/>
      <c r="C191" s="40" t="s">
        <v>22</v>
      </c>
      <c r="D191" s="34" t="s">
        <v>316</v>
      </c>
      <c r="E191" s="35" t="s">
        <v>911</v>
      </c>
      <c r="F191" s="41">
        <v>112820</v>
      </c>
      <c r="G191" s="42">
        <v>116667</v>
      </c>
      <c r="H191" s="43">
        <v>119413</v>
      </c>
      <c r="I191" s="96">
        <v>0</v>
      </c>
      <c r="J191" s="42">
        <v>0</v>
      </c>
      <c r="K191" s="97">
        <v>0</v>
      </c>
      <c r="L191" s="41">
        <v>4118</v>
      </c>
      <c r="M191" s="42">
        <v>4286</v>
      </c>
      <c r="N191" s="43">
        <v>4459</v>
      </c>
      <c r="O191" s="41"/>
      <c r="P191" s="42"/>
      <c r="Q191" s="43"/>
      <c r="R191" s="41"/>
      <c r="S191" s="42"/>
      <c r="T191" s="43"/>
      <c r="U191" s="41"/>
      <c r="V191" s="42"/>
      <c r="W191" s="43"/>
      <c r="X191" s="41"/>
      <c r="Y191" s="42"/>
      <c r="Z191" s="153"/>
      <c r="AA191" s="154">
        <v>0</v>
      </c>
      <c r="AB191" s="42">
        <v>0</v>
      </c>
      <c r="AC191" s="43">
        <v>0</v>
      </c>
      <c r="AD191" s="41">
        <v>0</v>
      </c>
      <c r="AE191" s="42">
        <v>0</v>
      </c>
      <c r="AF191" s="43">
        <v>0</v>
      </c>
      <c r="AG191" s="41">
        <v>0</v>
      </c>
      <c r="AH191" s="42">
        <v>0</v>
      </c>
      <c r="AI191" s="43">
        <v>0</v>
      </c>
      <c r="AK191" s="41">
        <f t="shared" si="63"/>
        <v>116938</v>
      </c>
      <c r="AL191" s="42">
        <f t="shared" si="63"/>
        <v>120953</v>
      </c>
      <c r="AM191" s="43">
        <f t="shared" si="63"/>
        <v>123872</v>
      </c>
      <c r="AT191" s="32">
        <f t="shared" si="64"/>
        <v>1</v>
      </c>
      <c r="AV191" s="23">
        <v>2</v>
      </c>
      <c r="AW191" s="23">
        <v>6</v>
      </c>
      <c r="AX191" s="23">
        <f t="shared" si="65"/>
        <v>6</v>
      </c>
    </row>
    <row r="192" spans="2:50" ht="15" hidden="1" customHeight="1" x14ac:dyDescent="0.3">
      <c r="B192" s="15"/>
      <c r="C192" s="40" t="s">
        <v>22</v>
      </c>
      <c r="D192" s="34" t="s">
        <v>2</v>
      </c>
      <c r="E192" s="35" t="s">
        <v>2</v>
      </c>
      <c r="F192" s="41">
        <v>0</v>
      </c>
      <c r="G192" s="42">
        <v>0</v>
      </c>
      <c r="H192" s="43">
        <v>0</v>
      </c>
      <c r="I192" s="155">
        <v>0</v>
      </c>
      <c r="J192" s="155">
        <v>0</v>
      </c>
      <c r="K192" s="155">
        <v>0</v>
      </c>
      <c r="L192" s="41">
        <v>0</v>
      </c>
      <c r="M192" s="42">
        <v>0</v>
      </c>
      <c r="N192" s="43">
        <v>0</v>
      </c>
      <c r="O192" s="41"/>
      <c r="P192" s="42"/>
      <c r="Q192" s="43"/>
      <c r="R192" s="41"/>
      <c r="S192" s="42"/>
      <c r="T192" s="43"/>
      <c r="U192" s="41"/>
      <c r="V192" s="42"/>
      <c r="W192" s="43"/>
      <c r="X192" s="41"/>
      <c r="Y192" s="42"/>
      <c r="Z192" s="153"/>
      <c r="AA192" s="154">
        <v>0</v>
      </c>
      <c r="AB192" s="42">
        <v>0</v>
      </c>
      <c r="AC192" s="43">
        <v>0</v>
      </c>
      <c r="AD192" s="41">
        <v>0</v>
      </c>
      <c r="AE192" s="42">
        <v>0</v>
      </c>
      <c r="AF192" s="43">
        <v>0</v>
      </c>
      <c r="AG192" s="41">
        <v>0</v>
      </c>
      <c r="AH192" s="42">
        <v>0</v>
      </c>
      <c r="AI192" s="43">
        <v>0</v>
      </c>
      <c r="AK192" s="41">
        <f t="shared" si="63"/>
        <v>0</v>
      </c>
      <c r="AL192" s="42">
        <f t="shared" si="63"/>
        <v>0</v>
      </c>
      <c r="AM192" s="43">
        <f t="shared" si="63"/>
        <v>0</v>
      </c>
      <c r="AT192" s="32">
        <f t="shared" si="64"/>
        <v>0</v>
      </c>
      <c r="AV192" s="23">
        <v>2</v>
      </c>
      <c r="AW192" s="23">
        <v>6</v>
      </c>
      <c r="AX192" s="23">
        <f t="shared" si="65"/>
        <v>7</v>
      </c>
    </row>
    <row r="193" spans="2:50" ht="15" hidden="1" customHeight="1" x14ac:dyDescent="0.3">
      <c r="B193" s="15"/>
      <c r="C193" s="40" t="s">
        <v>22</v>
      </c>
      <c r="D193" s="34" t="s">
        <v>2</v>
      </c>
      <c r="E193" s="35" t="s">
        <v>2</v>
      </c>
      <c r="F193" s="41">
        <v>0</v>
      </c>
      <c r="G193" s="42">
        <v>0</v>
      </c>
      <c r="H193" s="43">
        <v>0</v>
      </c>
      <c r="I193" s="155">
        <v>0</v>
      </c>
      <c r="J193" s="155">
        <v>0</v>
      </c>
      <c r="K193" s="155">
        <v>0</v>
      </c>
      <c r="L193" s="41">
        <v>0</v>
      </c>
      <c r="M193" s="42">
        <v>0</v>
      </c>
      <c r="N193" s="43">
        <v>0</v>
      </c>
      <c r="O193" s="41"/>
      <c r="P193" s="42"/>
      <c r="Q193" s="43"/>
      <c r="R193" s="41"/>
      <c r="S193" s="42"/>
      <c r="T193" s="43"/>
      <c r="U193" s="41"/>
      <c r="V193" s="42"/>
      <c r="W193" s="43"/>
      <c r="X193" s="41"/>
      <c r="Y193" s="42"/>
      <c r="Z193" s="153"/>
      <c r="AA193" s="154">
        <v>0</v>
      </c>
      <c r="AB193" s="42">
        <v>0</v>
      </c>
      <c r="AC193" s="43">
        <v>0</v>
      </c>
      <c r="AD193" s="41">
        <v>0</v>
      </c>
      <c r="AE193" s="42">
        <v>0</v>
      </c>
      <c r="AF193" s="43">
        <v>0</v>
      </c>
      <c r="AG193" s="41">
        <v>0</v>
      </c>
      <c r="AH193" s="42">
        <v>0</v>
      </c>
      <c r="AI193" s="43">
        <v>0</v>
      </c>
      <c r="AK193" s="41">
        <f t="shared" si="63"/>
        <v>0</v>
      </c>
      <c r="AL193" s="42">
        <f t="shared" si="63"/>
        <v>0</v>
      </c>
      <c r="AM193" s="43">
        <f t="shared" si="63"/>
        <v>0</v>
      </c>
      <c r="AT193" s="32">
        <f t="shared" si="64"/>
        <v>0</v>
      </c>
      <c r="AV193" s="23">
        <v>2</v>
      </c>
      <c r="AW193" s="23">
        <v>6</v>
      </c>
      <c r="AX193" s="23">
        <f t="shared" si="65"/>
        <v>8</v>
      </c>
    </row>
    <row r="194" spans="2:50" ht="15" hidden="1" customHeight="1" x14ac:dyDescent="0.3">
      <c r="B194" s="15"/>
      <c r="C194" s="40" t="s">
        <v>22</v>
      </c>
      <c r="D194" s="34" t="s">
        <v>2</v>
      </c>
      <c r="E194" s="35" t="s">
        <v>2</v>
      </c>
      <c r="F194" s="41">
        <v>0</v>
      </c>
      <c r="G194" s="42">
        <v>0</v>
      </c>
      <c r="H194" s="43">
        <v>0</v>
      </c>
      <c r="I194" s="155">
        <v>0</v>
      </c>
      <c r="J194" s="155">
        <v>0</v>
      </c>
      <c r="K194" s="155">
        <v>0</v>
      </c>
      <c r="L194" s="41">
        <v>0</v>
      </c>
      <c r="M194" s="42">
        <v>0</v>
      </c>
      <c r="N194" s="43">
        <v>0</v>
      </c>
      <c r="O194" s="41"/>
      <c r="P194" s="42"/>
      <c r="Q194" s="43"/>
      <c r="R194" s="41"/>
      <c r="S194" s="42"/>
      <c r="T194" s="43"/>
      <c r="U194" s="41"/>
      <c r="V194" s="42"/>
      <c r="W194" s="43"/>
      <c r="X194" s="41"/>
      <c r="Y194" s="42"/>
      <c r="Z194" s="153"/>
      <c r="AA194" s="154">
        <v>0</v>
      </c>
      <c r="AB194" s="42">
        <v>0</v>
      </c>
      <c r="AC194" s="43">
        <v>0</v>
      </c>
      <c r="AD194" s="41">
        <v>0</v>
      </c>
      <c r="AE194" s="42">
        <v>0</v>
      </c>
      <c r="AF194" s="43">
        <v>0</v>
      </c>
      <c r="AG194" s="41">
        <v>0</v>
      </c>
      <c r="AH194" s="42">
        <v>0</v>
      </c>
      <c r="AI194" s="43">
        <v>0</v>
      </c>
      <c r="AK194" s="41">
        <f t="shared" si="63"/>
        <v>0</v>
      </c>
      <c r="AL194" s="42">
        <f t="shared" si="63"/>
        <v>0</v>
      </c>
      <c r="AM194" s="43">
        <f t="shared" si="63"/>
        <v>0</v>
      </c>
      <c r="AT194" s="32">
        <f t="shared" si="64"/>
        <v>0</v>
      </c>
      <c r="AV194" s="23">
        <v>2</v>
      </c>
      <c r="AW194" s="23">
        <v>6</v>
      </c>
      <c r="AX194" s="23">
        <f t="shared" si="65"/>
        <v>9</v>
      </c>
    </row>
    <row r="195" spans="2:50" ht="15" hidden="1" customHeight="1" x14ac:dyDescent="0.3">
      <c r="B195" s="15"/>
      <c r="C195" s="40" t="s">
        <v>22</v>
      </c>
      <c r="D195" s="34" t="s">
        <v>2</v>
      </c>
      <c r="E195" s="35" t="s">
        <v>2</v>
      </c>
      <c r="F195" s="41">
        <v>0</v>
      </c>
      <c r="G195" s="42">
        <v>0</v>
      </c>
      <c r="H195" s="43">
        <v>0</v>
      </c>
      <c r="I195" s="155">
        <v>0</v>
      </c>
      <c r="J195" s="155">
        <v>0</v>
      </c>
      <c r="K195" s="155">
        <v>0</v>
      </c>
      <c r="L195" s="41">
        <v>0</v>
      </c>
      <c r="M195" s="42">
        <v>0</v>
      </c>
      <c r="N195" s="43">
        <v>0</v>
      </c>
      <c r="O195" s="41"/>
      <c r="P195" s="42"/>
      <c r="Q195" s="43"/>
      <c r="R195" s="41"/>
      <c r="S195" s="42"/>
      <c r="T195" s="43"/>
      <c r="U195" s="41"/>
      <c r="V195" s="42"/>
      <c r="W195" s="43"/>
      <c r="X195" s="41"/>
      <c r="Y195" s="42"/>
      <c r="Z195" s="153"/>
      <c r="AA195" s="154">
        <v>0</v>
      </c>
      <c r="AB195" s="42">
        <v>0</v>
      </c>
      <c r="AC195" s="43">
        <v>0</v>
      </c>
      <c r="AD195" s="41">
        <v>0</v>
      </c>
      <c r="AE195" s="42">
        <v>0</v>
      </c>
      <c r="AF195" s="43">
        <v>0</v>
      </c>
      <c r="AG195" s="41">
        <v>0</v>
      </c>
      <c r="AH195" s="42">
        <v>0</v>
      </c>
      <c r="AI195" s="43">
        <v>0</v>
      </c>
      <c r="AK195" s="41">
        <f t="shared" si="63"/>
        <v>0</v>
      </c>
      <c r="AL195" s="42">
        <f t="shared" si="63"/>
        <v>0</v>
      </c>
      <c r="AM195" s="43">
        <f t="shared" si="63"/>
        <v>0</v>
      </c>
      <c r="AT195" s="32">
        <f t="shared" si="64"/>
        <v>0</v>
      </c>
      <c r="AV195" s="23">
        <v>2</v>
      </c>
      <c r="AW195" s="23">
        <v>6</v>
      </c>
      <c r="AX195" s="23">
        <f t="shared" si="65"/>
        <v>10</v>
      </c>
    </row>
    <row r="196" spans="2:50" ht="15" customHeight="1" x14ac:dyDescent="0.3">
      <c r="B196" s="15"/>
      <c r="C196" s="40" t="s">
        <v>23</v>
      </c>
      <c r="D196" s="34" t="s">
        <v>696</v>
      </c>
      <c r="E196" s="35" t="s">
        <v>914</v>
      </c>
      <c r="F196" s="41">
        <v>71281</v>
      </c>
      <c r="G196" s="42">
        <v>69369</v>
      </c>
      <c r="H196" s="43">
        <v>65271</v>
      </c>
      <c r="I196" s="96">
        <v>68468</v>
      </c>
      <c r="J196" s="42">
        <v>71168</v>
      </c>
      <c r="K196" s="97">
        <v>74237</v>
      </c>
      <c r="L196" s="41">
        <v>0</v>
      </c>
      <c r="M196" s="42">
        <v>0</v>
      </c>
      <c r="N196" s="43">
        <v>0</v>
      </c>
      <c r="O196" s="41"/>
      <c r="P196" s="42"/>
      <c r="Q196" s="43"/>
      <c r="R196" s="41"/>
      <c r="S196" s="42"/>
      <c r="T196" s="43"/>
      <c r="U196" s="41"/>
      <c r="V196" s="42"/>
      <c r="W196" s="43"/>
      <c r="X196" s="41"/>
      <c r="Y196" s="42"/>
      <c r="Z196" s="153"/>
      <c r="AA196" s="154">
        <v>0</v>
      </c>
      <c r="AB196" s="42">
        <v>0</v>
      </c>
      <c r="AC196" s="43">
        <v>0</v>
      </c>
      <c r="AD196" s="41">
        <v>0</v>
      </c>
      <c r="AE196" s="42">
        <v>0</v>
      </c>
      <c r="AF196" s="43">
        <v>0</v>
      </c>
      <c r="AG196" s="41">
        <v>0</v>
      </c>
      <c r="AH196" s="42">
        <v>0</v>
      </c>
      <c r="AI196" s="43">
        <v>0</v>
      </c>
      <c r="AK196" s="41">
        <f t="shared" si="63"/>
        <v>139749</v>
      </c>
      <c r="AL196" s="42">
        <f t="shared" si="63"/>
        <v>140537</v>
      </c>
      <c r="AM196" s="43">
        <f t="shared" si="63"/>
        <v>139508</v>
      </c>
      <c r="AT196" s="32">
        <f t="shared" si="64"/>
        <v>1</v>
      </c>
      <c r="AV196" s="23">
        <v>2</v>
      </c>
      <c r="AW196" s="23">
        <v>7</v>
      </c>
      <c r="AX196" s="23">
        <f t="shared" si="65"/>
        <v>1</v>
      </c>
    </row>
    <row r="197" spans="2:50" ht="15" customHeight="1" x14ac:dyDescent="0.3">
      <c r="B197" s="15"/>
      <c r="C197" s="50" t="str">
        <f>IF(LEN(E196)&lt;1,"","Total: " &amp; LEFT(E196,LEN(E196)-21) &amp; "Municipalities")</f>
        <v>Total: Thabo Mofutsanyana Municipalities</v>
      </c>
      <c r="D197" s="51"/>
      <c r="E197" s="52"/>
      <c r="F197" s="53">
        <f t="shared" ref="F197:N197" si="66">SUM(F186:F196)</f>
        <v>1778213</v>
      </c>
      <c r="G197" s="54">
        <f t="shared" si="66"/>
        <v>1834951</v>
      </c>
      <c r="H197" s="55">
        <f t="shared" si="66"/>
        <v>1872798</v>
      </c>
      <c r="I197" s="63">
        <f t="shared" si="66"/>
        <v>68468</v>
      </c>
      <c r="J197" s="54">
        <f t="shared" si="66"/>
        <v>71168</v>
      </c>
      <c r="K197" s="64">
        <f t="shared" si="66"/>
        <v>74237</v>
      </c>
      <c r="L197" s="53">
        <f t="shared" si="66"/>
        <v>19700</v>
      </c>
      <c r="M197" s="54">
        <f t="shared" si="66"/>
        <v>20504</v>
      </c>
      <c r="N197" s="55">
        <f t="shared" si="66"/>
        <v>21330</v>
      </c>
      <c r="O197" s="53">
        <f t="shared" ref="O197:AI197" si="67">SUM(O186:O196)</f>
        <v>0</v>
      </c>
      <c r="P197" s="54">
        <f t="shared" si="67"/>
        <v>0</v>
      </c>
      <c r="Q197" s="55">
        <f t="shared" si="67"/>
        <v>0</v>
      </c>
      <c r="R197" s="53">
        <f t="shared" si="67"/>
        <v>0</v>
      </c>
      <c r="S197" s="54">
        <f t="shared" si="67"/>
        <v>0</v>
      </c>
      <c r="T197" s="55">
        <f t="shared" si="67"/>
        <v>0</v>
      </c>
      <c r="U197" s="53">
        <f t="shared" si="67"/>
        <v>0</v>
      </c>
      <c r="V197" s="54">
        <f t="shared" si="67"/>
        <v>0</v>
      </c>
      <c r="W197" s="55">
        <f t="shared" si="67"/>
        <v>0</v>
      </c>
      <c r="X197" s="53">
        <f t="shared" si="67"/>
        <v>0</v>
      </c>
      <c r="Y197" s="54">
        <f t="shared" si="67"/>
        <v>0</v>
      </c>
      <c r="Z197" s="158">
        <f t="shared" si="67"/>
        <v>0</v>
      </c>
      <c r="AA197" s="159">
        <f t="shared" si="67"/>
        <v>0</v>
      </c>
      <c r="AB197" s="54">
        <f t="shared" si="67"/>
        <v>0</v>
      </c>
      <c r="AC197" s="55">
        <f t="shared" si="67"/>
        <v>0</v>
      </c>
      <c r="AD197" s="53">
        <f t="shared" si="67"/>
        <v>0</v>
      </c>
      <c r="AE197" s="54">
        <f t="shared" si="67"/>
        <v>0</v>
      </c>
      <c r="AF197" s="55">
        <f t="shared" si="67"/>
        <v>0</v>
      </c>
      <c r="AG197" s="53">
        <f t="shared" si="67"/>
        <v>0</v>
      </c>
      <c r="AH197" s="54">
        <f t="shared" si="67"/>
        <v>0</v>
      </c>
      <c r="AI197" s="55">
        <f t="shared" si="67"/>
        <v>0</v>
      </c>
      <c r="AK197" s="53">
        <f>SUM(AK186:AK196)</f>
        <v>1866381</v>
      </c>
      <c r="AL197" s="54">
        <f>SUM(AL186:AL196)</f>
        <v>1926623</v>
      </c>
      <c r="AM197" s="55">
        <f>SUM(AM186:AM196)</f>
        <v>1968365</v>
      </c>
      <c r="AT197" s="32">
        <f>IF(SUM(AT186:AT196)=0,0,1)</f>
        <v>1</v>
      </c>
    </row>
    <row r="198" spans="2:50" ht="15" customHeight="1" x14ac:dyDescent="0.3">
      <c r="B198" s="15"/>
      <c r="C198" s="40"/>
      <c r="D198" s="34"/>
      <c r="E198" s="35"/>
      <c r="F198" s="41"/>
      <c r="G198" s="42"/>
      <c r="H198" s="43"/>
      <c r="I198" s="96"/>
      <c r="J198" s="42"/>
      <c r="K198" s="97"/>
      <c r="L198" s="41"/>
      <c r="M198" s="42"/>
      <c r="N198" s="43"/>
      <c r="O198" s="41"/>
      <c r="P198" s="42"/>
      <c r="Q198" s="43"/>
      <c r="R198" s="41"/>
      <c r="S198" s="42"/>
      <c r="T198" s="43"/>
      <c r="U198" s="41"/>
      <c r="V198" s="42"/>
      <c r="W198" s="43"/>
      <c r="X198" s="41"/>
      <c r="Y198" s="42"/>
      <c r="Z198" s="153"/>
      <c r="AA198" s="154"/>
      <c r="AB198" s="42"/>
      <c r="AC198" s="43"/>
      <c r="AD198" s="41"/>
      <c r="AE198" s="42"/>
      <c r="AF198" s="43"/>
      <c r="AG198" s="41"/>
      <c r="AH198" s="42"/>
      <c r="AI198" s="43"/>
      <c r="AK198" s="41"/>
      <c r="AL198" s="42"/>
      <c r="AM198" s="43"/>
      <c r="AT198" s="32">
        <f>IF(AT197=0,0,1)</f>
        <v>1</v>
      </c>
    </row>
    <row r="199" spans="2:50" ht="15" customHeight="1" x14ac:dyDescent="0.3">
      <c r="B199" s="15"/>
      <c r="C199" s="40" t="s">
        <v>22</v>
      </c>
      <c r="D199" s="34" t="s">
        <v>320</v>
      </c>
      <c r="E199" s="35" t="s">
        <v>909</v>
      </c>
      <c r="F199" s="41">
        <v>298568</v>
      </c>
      <c r="G199" s="42">
        <v>312620</v>
      </c>
      <c r="H199" s="43">
        <v>325210</v>
      </c>
      <c r="I199" s="96">
        <v>0</v>
      </c>
      <c r="J199" s="42">
        <v>0</v>
      </c>
      <c r="K199" s="97">
        <v>0</v>
      </c>
      <c r="L199" s="41">
        <v>0</v>
      </c>
      <c r="M199" s="42">
        <v>0</v>
      </c>
      <c r="N199" s="43">
        <v>0</v>
      </c>
      <c r="O199" s="41"/>
      <c r="P199" s="42"/>
      <c r="Q199" s="43"/>
      <c r="R199" s="41"/>
      <c r="S199" s="42"/>
      <c r="T199" s="43"/>
      <c r="U199" s="41"/>
      <c r="V199" s="42"/>
      <c r="W199" s="43"/>
      <c r="X199" s="41"/>
      <c r="Y199" s="42"/>
      <c r="Z199" s="153"/>
      <c r="AA199" s="154">
        <v>0</v>
      </c>
      <c r="AB199" s="42">
        <v>0</v>
      </c>
      <c r="AC199" s="43">
        <v>0</v>
      </c>
      <c r="AD199" s="41">
        <v>0</v>
      </c>
      <c r="AE199" s="42">
        <v>0</v>
      </c>
      <c r="AF199" s="43">
        <v>0</v>
      </c>
      <c r="AG199" s="41">
        <v>0</v>
      </c>
      <c r="AH199" s="42">
        <v>0</v>
      </c>
      <c r="AI199" s="43">
        <v>0</v>
      </c>
      <c r="AK199" s="41">
        <f t="shared" ref="AK199:AM209" si="68">F199+I199+L199+O199+R199+U199+X199</f>
        <v>298568</v>
      </c>
      <c r="AL199" s="42">
        <f t="shared" si="68"/>
        <v>312620</v>
      </c>
      <c r="AM199" s="43">
        <f t="shared" si="68"/>
        <v>325210</v>
      </c>
      <c r="AT199" s="32">
        <f>IF(LEN(E199)&lt;2,0,1)</f>
        <v>1</v>
      </c>
      <c r="AV199" s="23">
        <v>2</v>
      </c>
      <c r="AW199" s="23">
        <v>8</v>
      </c>
      <c r="AX199" s="23">
        <v>1</v>
      </c>
    </row>
    <row r="200" spans="2:50" ht="15" customHeight="1" x14ac:dyDescent="0.3">
      <c r="B200" s="15"/>
      <c r="C200" s="40" t="s">
        <v>22</v>
      </c>
      <c r="D200" s="34" t="s">
        <v>324</v>
      </c>
      <c r="E200" s="35" t="s">
        <v>918</v>
      </c>
      <c r="F200" s="41">
        <v>278095</v>
      </c>
      <c r="G200" s="42">
        <v>288372</v>
      </c>
      <c r="H200" s="43">
        <v>296205</v>
      </c>
      <c r="I200" s="96">
        <v>0</v>
      </c>
      <c r="J200" s="42">
        <v>0</v>
      </c>
      <c r="K200" s="97">
        <v>0</v>
      </c>
      <c r="L200" s="41">
        <v>0</v>
      </c>
      <c r="M200" s="42">
        <v>0</v>
      </c>
      <c r="N200" s="43">
        <v>0</v>
      </c>
      <c r="O200" s="41"/>
      <c r="P200" s="42"/>
      <c r="Q200" s="43"/>
      <c r="R200" s="41"/>
      <c r="S200" s="42"/>
      <c r="T200" s="43"/>
      <c r="U200" s="41"/>
      <c r="V200" s="42"/>
      <c r="W200" s="43"/>
      <c r="X200" s="41"/>
      <c r="Y200" s="42"/>
      <c r="Z200" s="153"/>
      <c r="AA200" s="154">
        <v>0</v>
      </c>
      <c r="AB200" s="42">
        <v>0</v>
      </c>
      <c r="AC200" s="43">
        <v>0</v>
      </c>
      <c r="AD200" s="41">
        <v>0</v>
      </c>
      <c r="AE200" s="42">
        <v>0</v>
      </c>
      <c r="AF200" s="43">
        <v>0</v>
      </c>
      <c r="AG200" s="41">
        <v>0</v>
      </c>
      <c r="AH200" s="42">
        <v>0</v>
      </c>
      <c r="AI200" s="43">
        <v>0</v>
      </c>
      <c r="AK200" s="41">
        <f t="shared" si="68"/>
        <v>278095</v>
      </c>
      <c r="AL200" s="42">
        <f t="shared" si="68"/>
        <v>288372</v>
      </c>
      <c r="AM200" s="43">
        <f t="shared" si="68"/>
        <v>296205</v>
      </c>
      <c r="AT200" s="32">
        <f t="shared" ref="AT200:AT209" si="69">IF(LEN(E200)&lt;2,0,1)</f>
        <v>1</v>
      </c>
      <c r="AV200" s="23">
        <v>2</v>
      </c>
      <c r="AW200" s="23">
        <v>8</v>
      </c>
      <c r="AX200" s="23">
        <f>IF(AW200=AW199,AX199+1,1)</f>
        <v>2</v>
      </c>
    </row>
    <row r="201" spans="2:50" ht="15" customHeight="1" x14ac:dyDescent="0.3">
      <c r="B201" s="15"/>
      <c r="C201" s="40" t="s">
        <v>22</v>
      </c>
      <c r="D201" s="34" t="s">
        <v>329</v>
      </c>
      <c r="E201" s="35" t="s">
        <v>917</v>
      </c>
      <c r="F201" s="41">
        <v>295487</v>
      </c>
      <c r="G201" s="42">
        <v>314063</v>
      </c>
      <c r="H201" s="43">
        <v>332997</v>
      </c>
      <c r="I201" s="96">
        <v>0</v>
      </c>
      <c r="J201" s="42">
        <v>0</v>
      </c>
      <c r="K201" s="97">
        <v>0</v>
      </c>
      <c r="L201" s="41">
        <v>0</v>
      </c>
      <c r="M201" s="42">
        <v>0</v>
      </c>
      <c r="N201" s="43">
        <v>0</v>
      </c>
      <c r="O201" s="41"/>
      <c r="P201" s="42"/>
      <c r="Q201" s="43"/>
      <c r="R201" s="41"/>
      <c r="S201" s="42"/>
      <c r="T201" s="43"/>
      <c r="U201" s="41"/>
      <c r="V201" s="42"/>
      <c r="W201" s="43"/>
      <c r="X201" s="41"/>
      <c r="Y201" s="42"/>
      <c r="Z201" s="153"/>
      <c r="AA201" s="154">
        <v>0</v>
      </c>
      <c r="AB201" s="42">
        <v>0</v>
      </c>
      <c r="AC201" s="43">
        <v>0</v>
      </c>
      <c r="AD201" s="41">
        <v>0</v>
      </c>
      <c r="AE201" s="42">
        <v>0</v>
      </c>
      <c r="AF201" s="43">
        <v>0</v>
      </c>
      <c r="AG201" s="41">
        <v>0</v>
      </c>
      <c r="AH201" s="42">
        <v>0</v>
      </c>
      <c r="AI201" s="43">
        <v>0</v>
      </c>
      <c r="AK201" s="41">
        <f t="shared" si="68"/>
        <v>295487</v>
      </c>
      <c r="AL201" s="42">
        <f t="shared" si="68"/>
        <v>314063</v>
      </c>
      <c r="AM201" s="43">
        <f t="shared" si="68"/>
        <v>332997</v>
      </c>
      <c r="AT201" s="32">
        <f t="shared" si="69"/>
        <v>1</v>
      </c>
      <c r="AV201" s="23">
        <v>2</v>
      </c>
      <c r="AW201" s="23">
        <v>8</v>
      </c>
      <c r="AX201" s="23">
        <f t="shared" ref="AX201:AX209" si="70">IF(AW201=AW200,AX200+1,1)</f>
        <v>3</v>
      </c>
    </row>
    <row r="202" spans="2:50" ht="15" customHeight="1" x14ac:dyDescent="0.3">
      <c r="B202" s="15"/>
      <c r="C202" s="40" t="s">
        <v>22</v>
      </c>
      <c r="D202" s="34" t="s">
        <v>332</v>
      </c>
      <c r="E202" s="35" t="s">
        <v>919</v>
      </c>
      <c r="F202" s="41">
        <v>132239</v>
      </c>
      <c r="G202" s="42">
        <v>136613</v>
      </c>
      <c r="H202" s="43">
        <v>139646</v>
      </c>
      <c r="I202" s="96">
        <v>0</v>
      </c>
      <c r="J202" s="42">
        <v>0</v>
      </c>
      <c r="K202" s="97">
        <v>0</v>
      </c>
      <c r="L202" s="41">
        <v>3919</v>
      </c>
      <c r="M202" s="42">
        <v>4078</v>
      </c>
      <c r="N202" s="43">
        <v>4241</v>
      </c>
      <c r="O202" s="41"/>
      <c r="P202" s="42"/>
      <c r="Q202" s="43"/>
      <c r="R202" s="41"/>
      <c r="S202" s="42"/>
      <c r="T202" s="43"/>
      <c r="U202" s="41"/>
      <c r="V202" s="42"/>
      <c r="W202" s="43"/>
      <c r="X202" s="41"/>
      <c r="Y202" s="42"/>
      <c r="Z202" s="153"/>
      <c r="AA202" s="154">
        <v>0</v>
      </c>
      <c r="AB202" s="42">
        <v>0</v>
      </c>
      <c r="AC202" s="43">
        <v>0</v>
      </c>
      <c r="AD202" s="41">
        <v>0</v>
      </c>
      <c r="AE202" s="42">
        <v>0</v>
      </c>
      <c r="AF202" s="43">
        <v>0</v>
      </c>
      <c r="AG202" s="41">
        <v>0</v>
      </c>
      <c r="AH202" s="42">
        <v>0</v>
      </c>
      <c r="AI202" s="43">
        <v>0</v>
      </c>
      <c r="AK202" s="41">
        <f t="shared" si="68"/>
        <v>136158</v>
      </c>
      <c r="AL202" s="42">
        <f t="shared" si="68"/>
        <v>140691</v>
      </c>
      <c r="AM202" s="43">
        <f t="shared" si="68"/>
        <v>143887</v>
      </c>
      <c r="AT202" s="32">
        <f t="shared" si="69"/>
        <v>1</v>
      </c>
      <c r="AV202" s="23">
        <v>2</v>
      </c>
      <c r="AW202" s="23">
        <v>8</v>
      </c>
      <c r="AX202" s="23">
        <f t="shared" si="70"/>
        <v>4</v>
      </c>
    </row>
    <row r="203" spans="2:50" ht="15" hidden="1" customHeight="1" x14ac:dyDescent="0.3">
      <c r="B203" s="15"/>
      <c r="C203" s="40" t="s">
        <v>22</v>
      </c>
      <c r="D203" s="34" t="s">
        <v>2</v>
      </c>
      <c r="E203" s="35" t="s">
        <v>2</v>
      </c>
      <c r="F203" s="41">
        <v>0</v>
      </c>
      <c r="G203" s="42">
        <v>0</v>
      </c>
      <c r="H203" s="43">
        <v>0</v>
      </c>
      <c r="I203" s="155">
        <v>0</v>
      </c>
      <c r="J203" s="155">
        <v>0</v>
      </c>
      <c r="K203" s="155">
        <v>0</v>
      </c>
      <c r="L203" s="41">
        <v>0</v>
      </c>
      <c r="M203" s="42">
        <v>0</v>
      </c>
      <c r="N203" s="43">
        <v>0</v>
      </c>
      <c r="O203" s="41"/>
      <c r="P203" s="42"/>
      <c r="Q203" s="43"/>
      <c r="R203" s="41"/>
      <c r="S203" s="42"/>
      <c r="T203" s="43"/>
      <c r="U203" s="41"/>
      <c r="V203" s="42"/>
      <c r="W203" s="43"/>
      <c r="X203" s="41"/>
      <c r="Y203" s="42"/>
      <c r="Z203" s="153"/>
      <c r="AA203" s="154">
        <v>0</v>
      </c>
      <c r="AB203" s="42">
        <v>0</v>
      </c>
      <c r="AC203" s="43">
        <v>0</v>
      </c>
      <c r="AD203" s="41">
        <v>0</v>
      </c>
      <c r="AE203" s="42">
        <v>0</v>
      </c>
      <c r="AF203" s="43">
        <v>0</v>
      </c>
      <c r="AG203" s="41">
        <v>0</v>
      </c>
      <c r="AH203" s="42">
        <v>0</v>
      </c>
      <c r="AI203" s="43">
        <v>0</v>
      </c>
      <c r="AK203" s="41">
        <f t="shared" si="68"/>
        <v>0</v>
      </c>
      <c r="AL203" s="42">
        <f t="shared" si="68"/>
        <v>0</v>
      </c>
      <c r="AM203" s="43">
        <f t="shared" si="68"/>
        <v>0</v>
      </c>
      <c r="AT203" s="32">
        <f t="shared" si="69"/>
        <v>0</v>
      </c>
      <c r="AV203" s="23">
        <v>2</v>
      </c>
      <c r="AW203" s="23">
        <v>8</v>
      </c>
      <c r="AX203" s="23">
        <f t="shared" si="70"/>
        <v>5</v>
      </c>
    </row>
    <row r="204" spans="2:50" ht="15" hidden="1" customHeight="1" x14ac:dyDescent="0.3">
      <c r="B204" s="15"/>
      <c r="C204" s="40" t="s">
        <v>22</v>
      </c>
      <c r="D204" s="34" t="s">
        <v>2</v>
      </c>
      <c r="E204" s="35" t="s">
        <v>2</v>
      </c>
      <c r="F204" s="41">
        <v>0</v>
      </c>
      <c r="G204" s="42">
        <v>0</v>
      </c>
      <c r="H204" s="43">
        <v>0</v>
      </c>
      <c r="I204" s="155">
        <v>0</v>
      </c>
      <c r="J204" s="155">
        <v>0</v>
      </c>
      <c r="K204" s="155">
        <v>0</v>
      </c>
      <c r="L204" s="41">
        <v>0</v>
      </c>
      <c r="M204" s="42">
        <v>0</v>
      </c>
      <c r="N204" s="43">
        <v>0</v>
      </c>
      <c r="O204" s="41"/>
      <c r="P204" s="42"/>
      <c r="Q204" s="43"/>
      <c r="R204" s="41"/>
      <c r="S204" s="42"/>
      <c r="T204" s="43"/>
      <c r="U204" s="41"/>
      <c r="V204" s="42"/>
      <c r="W204" s="43"/>
      <c r="X204" s="41"/>
      <c r="Y204" s="42"/>
      <c r="Z204" s="153"/>
      <c r="AA204" s="154">
        <v>0</v>
      </c>
      <c r="AB204" s="42">
        <v>0</v>
      </c>
      <c r="AC204" s="43">
        <v>0</v>
      </c>
      <c r="AD204" s="41">
        <v>0</v>
      </c>
      <c r="AE204" s="42">
        <v>0</v>
      </c>
      <c r="AF204" s="43">
        <v>0</v>
      </c>
      <c r="AG204" s="41">
        <v>0</v>
      </c>
      <c r="AH204" s="42">
        <v>0</v>
      </c>
      <c r="AI204" s="43">
        <v>0</v>
      </c>
      <c r="AK204" s="41">
        <f t="shared" si="68"/>
        <v>0</v>
      </c>
      <c r="AL204" s="42">
        <f t="shared" si="68"/>
        <v>0</v>
      </c>
      <c r="AM204" s="43">
        <f t="shared" si="68"/>
        <v>0</v>
      </c>
      <c r="AT204" s="32">
        <f t="shared" si="69"/>
        <v>0</v>
      </c>
      <c r="AV204" s="23">
        <v>2</v>
      </c>
      <c r="AW204" s="23">
        <v>8</v>
      </c>
      <c r="AX204" s="23">
        <f t="shared" si="70"/>
        <v>6</v>
      </c>
    </row>
    <row r="205" spans="2:50" ht="15" hidden="1" customHeight="1" x14ac:dyDescent="0.3">
      <c r="B205" s="15"/>
      <c r="C205" s="40" t="s">
        <v>22</v>
      </c>
      <c r="D205" s="34" t="s">
        <v>2</v>
      </c>
      <c r="E205" s="35" t="s">
        <v>2</v>
      </c>
      <c r="F205" s="41">
        <v>0</v>
      </c>
      <c r="G205" s="42">
        <v>0</v>
      </c>
      <c r="H205" s="43">
        <v>0</v>
      </c>
      <c r="I205" s="155">
        <v>0</v>
      </c>
      <c r="J205" s="155">
        <v>0</v>
      </c>
      <c r="K205" s="155">
        <v>0</v>
      </c>
      <c r="L205" s="41">
        <v>0</v>
      </c>
      <c r="M205" s="42">
        <v>0</v>
      </c>
      <c r="N205" s="43">
        <v>0</v>
      </c>
      <c r="O205" s="41"/>
      <c r="P205" s="42"/>
      <c r="Q205" s="43"/>
      <c r="R205" s="41"/>
      <c r="S205" s="42"/>
      <c r="T205" s="43"/>
      <c r="U205" s="41"/>
      <c r="V205" s="42"/>
      <c r="W205" s="43"/>
      <c r="X205" s="41"/>
      <c r="Y205" s="42"/>
      <c r="Z205" s="153"/>
      <c r="AA205" s="154">
        <v>0</v>
      </c>
      <c r="AB205" s="42">
        <v>0</v>
      </c>
      <c r="AC205" s="43">
        <v>0</v>
      </c>
      <c r="AD205" s="41">
        <v>0</v>
      </c>
      <c r="AE205" s="42">
        <v>0</v>
      </c>
      <c r="AF205" s="43">
        <v>0</v>
      </c>
      <c r="AG205" s="41">
        <v>0</v>
      </c>
      <c r="AH205" s="42">
        <v>0</v>
      </c>
      <c r="AI205" s="43">
        <v>0</v>
      </c>
      <c r="AK205" s="41">
        <f t="shared" si="68"/>
        <v>0</v>
      </c>
      <c r="AL205" s="42">
        <f t="shared" si="68"/>
        <v>0</v>
      </c>
      <c r="AM205" s="43">
        <f t="shared" si="68"/>
        <v>0</v>
      </c>
      <c r="AT205" s="32">
        <f t="shared" si="69"/>
        <v>0</v>
      </c>
      <c r="AV205" s="23">
        <v>2</v>
      </c>
      <c r="AW205" s="23">
        <v>8</v>
      </c>
      <c r="AX205" s="23">
        <f t="shared" si="70"/>
        <v>7</v>
      </c>
    </row>
    <row r="206" spans="2:50" ht="15" hidden="1" customHeight="1" x14ac:dyDescent="0.3">
      <c r="B206" s="15"/>
      <c r="C206" s="40" t="s">
        <v>22</v>
      </c>
      <c r="D206" s="34" t="s">
        <v>2</v>
      </c>
      <c r="E206" s="35" t="s">
        <v>2</v>
      </c>
      <c r="F206" s="41">
        <v>0</v>
      </c>
      <c r="G206" s="42">
        <v>0</v>
      </c>
      <c r="H206" s="43">
        <v>0</v>
      </c>
      <c r="I206" s="155">
        <v>0</v>
      </c>
      <c r="J206" s="155">
        <v>0</v>
      </c>
      <c r="K206" s="155">
        <v>0</v>
      </c>
      <c r="L206" s="41">
        <v>0</v>
      </c>
      <c r="M206" s="42">
        <v>0</v>
      </c>
      <c r="N206" s="43">
        <v>0</v>
      </c>
      <c r="O206" s="41"/>
      <c r="P206" s="42"/>
      <c r="Q206" s="43"/>
      <c r="R206" s="41"/>
      <c r="S206" s="42"/>
      <c r="T206" s="43"/>
      <c r="U206" s="41"/>
      <c r="V206" s="42"/>
      <c r="W206" s="43"/>
      <c r="X206" s="41"/>
      <c r="Y206" s="42"/>
      <c r="Z206" s="153"/>
      <c r="AA206" s="154">
        <v>0</v>
      </c>
      <c r="AB206" s="42">
        <v>0</v>
      </c>
      <c r="AC206" s="43">
        <v>0</v>
      </c>
      <c r="AD206" s="41">
        <v>0</v>
      </c>
      <c r="AE206" s="42">
        <v>0</v>
      </c>
      <c r="AF206" s="43">
        <v>0</v>
      </c>
      <c r="AG206" s="41">
        <v>0</v>
      </c>
      <c r="AH206" s="42">
        <v>0</v>
      </c>
      <c r="AI206" s="43">
        <v>0</v>
      </c>
      <c r="AK206" s="41">
        <f t="shared" si="68"/>
        <v>0</v>
      </c>
      <c r="AL206" s="42">
        <f t="shared" si="68"/>
        <v>0</v>
      </c>
      <c r="AM206" s="43">
        <f t="shared" si="68"/>
        <v>0</v>
      </c>
      <c r="AT206" s="32">
        <f t="shared" si="69"/>
        <v>0</v>
      </c>
      <c r="AV206" s="23">
        <v>2</v>
      </c>
      <c r="AW206" s="23">
        <v>8</v>
      </c>
      <c r="AX206" s="23">
        <f t="shared" si="70"/>
        <v>8</v>
      </c>
    </row>
    <row r="207" spans="2:50" ht="15" hidden="1" customHeight="1" x14ac:dyDescent="0.3">
      <c r="B207" s="15"/>
      <c r="C207" s="40" t="s">
        <v>22</v>
      </c>
      <c r="D207" s="34" t="s">
        <v>2</v>
      </c>
      <c r="E207" s="35" t="s">
        <v>2</v>
      </c>
      <c r="F207" s="41">
        <v>0</v>
      </c>
      <c r="G207" s="42">
        <v>0</v>
      </c>
      <c r="H207" s="43">
        <v>0</v>
      </c>
      <c r="I207" s="155">
        <v>0</v>
      </c>
      <c r="J207" s="155">
        <v>0</v>
      </c>
      <c r="K207" s="155">
        <v>0</v>
      </c>
      <c r="L207" s="41">
        <v>0</v>
      </c>
      <c r="M207" s="42">
        <v>0</v>
      </c>
      <c r="N207" s="43">
        <v>0</v>
      </c>
      <c r="O207" s="41"/>
      <c r="P207" s="42"/>
      <c r="Q207" s="43"/>
      <c r="R207" s="41"/>
      <c r="S207" s="42"/>
      <c r="T207" s="43"/>
      <c r="U207" s="41"/>
      <c r="V207" s="42"/>
      <c r="W207" s="43"/>
      <c r="X207" s="41"/>
      <c r="Y207" s="42"/>
      <c r="Z207" s="153"/>
      <c r="AA207" s="154">
        <v>0</v>
      </c>
      <c r="AB207" s="42">
        <v>0</v>
      </c>
      <c r="AC207" s="43">
        <v>0</v>
      </c>
      <c r="AD207" s="41">
        <v>0</v>
      </c>
      <c r="AE207" s="42">
        <v>0</v>
      </c>
      <c r="AF207" s="43">
        <v>0</v>
      </c>
      <c r="AG207" s="41">
        <v>0</v>
      </c>
      <c r="AH207" s="42">
        <v>0</v>
      </c>
      <c r="AI207" s="43">
        <v>0</v>
      </c>
      <c r="AK207" s="41">
        <f t="shared" si="68"/>
        <v>0</v>
      </c>
      <c r="AL207" s="42">
        <f t="shared" si="68"/>
        <v>0</v>
      </c>
      <c r="AM207" s="43">
        <f t="shared" si="68"/>
        <v>0</v>
      </c>
      <c r="AT207" s="32">
        <f t="shared" si="69"/>
        <v>0</v>
      </c>
      <c r="AV207" s="23">
        <v>2</v>
      </c>
      <c r="AW207" s="23">
        <v>8</v>
      </c>
      <c r="AX207" s="23">
        <f t="shared" si="70"/>
        <v>9</v>
      </c>
    </row>
    <row r="208" spans="2:50" ht="15" hidden="1" customHeight="1" x14ac:dyDescent="0.3">
      <c r="B208" s="15"/>
      <c r="C208" s="40" t="s">
        <v>22</v>
      </c>
      <c r="D208" s="34" t="s">
        <v>2</v>
      </c>
      <c r="E208" s="35" t="s">
        <v>2</v>
      </c>
      <c r="F208" s="41">
        <v>0</v>
      </c>
      <c r="G208" s="42">
        <v>0</v>
      </c>
      <c r="H208" s="43">
        <v>0</v>
      </c>
      <c r="I208" s="155">
        <v>0</v>
      </c>
      <c r="J208" s="155">
        <v>0</v>
      </c>
      <c r="K208" s="155">
        <v>0</v>
      </c>
      <c r="L208" s="41">
        <v>0</v>
      </c>
      <c r="M208" s="42">
        <v>0</v>
      </c>
      <c r="N208" s="43">
        <v>0</v>
      </c>
      <c r="O208" s="41"/>
      <c r="P208" s="42"/>
      <c r="Q208" s="43"/>
      <c r="R208" s="41"/>
      <c r="S208" s="42"/>
      <c r="T208" s="43"/>
      <c r="U208" s="41"/>
      <c r="V208" s="42"/>
      <c r="W208" s="43"/>
      <c r="X208" s="41"/>
      <c r="Y208" s="42"/>
      <c r="Z208" s="153"/>
      <c r="AA208" s="154">
        <v>0</v>
      </c>
      <c r="AB208" s="42">
        <v>0</v>
      </c>
      <c r="AC208" s="43">
        <v>0</v>
      </c>
      <c r="AD208" s="41">
        <v>0</v>
      </c>
      <c r="AE208" s="42">
        <v>0</v>
      </c>
      <c r="AF208" s="43">
        <v>0</v>
      </c>
      <c r="AG208" s="41">
        <v>0</v>
      </c>
      <c r="AH208" s="42">
        <v>0</v>
      </c>
      <c r="AI208" s="43">
        <v>0</v>
      </c>
      <c r="AK208" s="41">
        <f t="shared" si="68"/>
        <v>0</v>
      </c>
      <c r="AL208" s="42">
        <f t="shared" si="68"/>
        <v>0</v>
      </c>
      <c r="AM208" s="43">
        <f t="shared" si="68"/>
        <v>0</v>
      </c>
      <c r="AT208" s="32">
        <f t="shared" si="69"/>
        <v>0</v>
      </c>
      <c r="AV208" s="23">
        <v>2</v>
      </c>
      <c r="AW208" s="23">
        <v>8</v>
      </c>
      <c r="AX208" s="23">
        <f t="shared" si="70"/>
        <v>10</v>
      </c>
    </row>
    <row r="209" spans="2:50" ht="15" customHeight="1" x14ac:dyDescent="0.3">
      <c r="B209" s="15"/>
      <c r="C209" s="40" t="s">
        <v>23</v>
      </c>
      <c r="D209" s="34" t="s">
        <v>697</v>
      </c>
      <c r="E209" s="35" t="s">
        <v>920</v>
      </c>
      <c r="F209" s="41">
        <v>13914</v>
      </c>
      <c r="G209" s="42">
        <v>13544</v>
      </c>
      <c r="H209" s="43">
        <v>12748</v>
      </c>
      <c r="I209" s="96">
        <v>163485</v>
      </c>
      <c r="J209" s="42">
        <v>169933</v>
      </c>
      <c r="K209" s="97">
        <v>177260</v>
      </c>
      <c r="L209" s="41">
        <v>0</v>
      </c>
      <c r="M209" s="42">
        <v>0</v>
      </c>
      <c r="N209" s="43">
        <v>0</v>
      </c>
      <c r="O209" s="41"/>
      <c r="P209" s="42"/>
      <c r="Q209" s="43"/>
      <c r="R209" s="41"/>
      <c r="S209" s="42"/>
      <c r="T209" s="43"/>
      <c r="U209" s="41"/>
      <c r="V209" s="42"/>
      <c r="W209" s="43"/>
      <c r="X209" s="41"/>
      <c r="Y209" s="42"/>
      <c r="Z209" s="153"/>
      <c r="AA209" s="154">
        <v>0</v>
      </c>
      <c r="AB209" s="42">
        <v>0</v>
      </c>
      <c r="AC209" s="43">
        <v>0</v>
      </c>
      <c r="AD209" s="41">
        <v>0</v>
      </c>
      <c r="AE209" s="42">
        <v>0</v>
      </c>
      <c r="AF209" s="43">
        <v>0</v>
      </c>
      <c r="AG209" s="41">
        <v>0</v>
      </c>
      <c r="AH209" s="42">
        <v>0</v>
      </c>
      <c r="AI209" s="43">
        <v>0</v>
      </c>
      <c r="AK209" s="41">
        <f t="shared" si="68"/>
        <v>177399</v>
      </c>
      <c r="AL209" s="42">
        <f t="shared" si="68"/>
        <v>183477</v>
      </c>
      <c r="AM209" s="43">
        <f t="shared" si="68"/>
        <v>190008</v>
      </c>
      <c r="AT209" s="32">
        <f t="shared" si="69"/>
        <v>1</v>
      </c>
      <c r="AV209" s="23">
        <v>2</v>
      </c>
      <c r="AW209" s="23">
        <v>9</v>
      </c>
      <c r="AX209" s="23">
        <f t="shared" si="70"/>
        <v>1</v>
      </c>
    </row>
    <row r="210" spans="2:50" ht="15" customHeight="1" x14ac:dyDescent="0.3">
      <c r="B210" s="15"/>
      <c r="C210" s="50" t="str">
        <f>IF(LEN(E209)&lt;1,"","Total: " &amp; LEFT(E209,LEN(E209)-21) &amp; "Municipalities")</f>
        <v>Total: Fezile Dabi Municipalities</v>
      </c>
      <c r="D210" s="51"/>
      <c r="E210" s="52"/>
      <c r="F210" s="53">
        <f t="shared" ref="F210:N210" si="71">SUM(F199:F209)</f>
        <v>1018303</v>
      </c>
      <c r="G210" s="54">
        <f t="shared" si="71"/>
        <v>1065212</v>
      </c>
      <c r="H210" s="55">
        <f t="shared" si="71"/>
        <v>1106806</v>
      </c>
      <c r="I210" s="63">
        <f t="shared" si="71"/>
        <v>163485</v>
      </c>
      <c r="J210" s="54">
        <f t="shared" si="71"/>
        <v>169933</v>
      </c>
      <c r="K210" s="64">
        <f t="shared" si="71"/>
        <v>177260</v>
      </c>
      <c r="L210" s="53">
        <f t="shared" si="71"/>
        <v>3919</v>
      </c>
      <c r="M210" s="54">
        <f t="shared" si="71"/>
        <v>4078</v>
      </c>
      <c r="N210" s="55">
        <f t="shared" si="71"/>
        <v>4241</v>
      </c>
      <c r="O210" s="53">
        <f t="shared" ref="O210:AI210" si="72">SUM(O199:O209)</f>
        <v>0</v>
      </c>
      <c r="P210" s="54">
        <f t="shared" si="72"/>
        <v>0</v>
      </c>
      <c r="Q210" s="55">
        <f t="shared" si="72"/>
        <v>0</v>
      </c>
      <c r="R210" s="53">
        <f t="shared" si="72"/>
        <v>0</v>
      </c>
      <c r="S210" s="54">
        <f t="shared" si="72"/>
        <v>0</v>
      </c>
      <c r="T210" s="55">
        <f t="shared" si="72"/>
        <v>0</v>
      </c>
      <c r="U210" s="53">
        <f t="shared" si="72"/>
        <v>0</v>
      </c>
      <c r="V210" s="54">
        <f t="shared" si="72"/>
        <v>0</v>
      </c>
      <c r="W210" s="55">
        <f t="shared" si="72"/>
        <v>0</v>
      </c>
      <c r="X210" s="53">
        <f t="shared" si="72"/>
        <v>0</v>
      </c>
      <c r="Y210" s="54">
        <f t="shared" si="72"/>
        <v>0</v>
      </c>
      <c r="Z210" s="158">
        <f t="shared" si="72"/>
        <v>0</v>
      </c>
      <c r="AA210" s="159">
        <f t="shared" si="72"/>
        <v>0</v>
      </c>
      <c r="AB210" s="54">
        <f t="shared" si="72"/>
        <v>0</v>
      </c>
      <c r="AC210" s="55">
        <f t="shared" si="72"/>
        <v>0</v>
      </c>
      <c r="AD210" s="53">
        <f t="shared" si="72"/>
        <v>0</v>
      </c>
      <c r="AE210" s="54">
        <f t="shared" si="72"/>
        <v>0</v>
      </c>
      <c r="AF210" s="55">
        <f t="shared" si="72"/>
        <v>0</v>
      </c>
      <c r="AG210" s="53">
        <f t="shared" si="72"/>
        <v>0</v>
      </c>
      <c r="AH210" s="54">
        <f t="shared" si="72"/>
        <v>0</v>
      </c>
      <c r="AI210" s="55">
        <f t="shared" si="72"/>
        <v>0</v>
      </c>
      <c r="AK210" s="53">
        <f>SUM(AK199:AK209)</f>
        <v>1185707</v>
      </c>
      <c r="AL210" s="54">
        <f>SUM(AL199:AL209)</f>
        <v>1239223</v>
      </c>
      <c r="AM210" s="55">
        <f>SUM(AM199:AM209)</f>
        <v>1288307</v>
      </c>
      <c r="AT210" s="32">
        <f>IF(SUM(AT199:AT209)=0,0,1)</f>
        <v>1</v>
      </c>
    </row>
    <row r="211" spans="2:50" ht="15" customHeight="1" x14ac:dyDescent="0.3">
      <c r="B211" s="15"/>
      <c r="C211" s="40"/>
      <c r="D211" s="34"/>
      <c r="E211" s="35"/>
      <c r="F211" s="41"/>
      <c r="G211" s="42"/>
      <c r="H211" s="43"/>
      <c r="I211" s="96"/>
      <c r="J211" s="42"/>
      <c r="K211" s="97"/>
      <c r="L211" s="41"/>
      <c r="M211" s="42"/>
      <c r="N211" s="43"/>
      <c r="O211" s="41"/>
      <c r="P211" s="42"/>
      <c r="Q211" s="43"/>
      <c r="R211" s="41"/>
      <c r="S211" s="42"/>
      <c r="T211" s="43"/>
      <c r="U211" s="41"/>
      <c r="V211" s="42"/>
      <c r="W211" s="43"/>
      <c r="X211" s="41"/>
      <c r="Y211" s="42"/>
      <c r="Z211" s="153"/>
      <c r="AA211" s="154"/>
      <c r="AB211" s="42"/>
      <c r="AC211" s="43"/>
      <c r="AD211" s="41"/>
      <c r="AE211" s="42"/>
      <c r="AF211" s="43"/>
      <c r="AG211" s="41"/>
      <c r="AH211" s="42"/>
      <c r="AI211" s="43"/>
      <c r="AK211" s="41"/>
      <c r="AL211" s="42"/>
      <c r="AM211" s="43"/>
      <c r="AT211" s="32">
        <f>IF(AT210=0,0,1)</f>
        <v>1</v>
      </c>
    </row>
    <row r="212" spans="2:50" ht="15" hidden="1" customHeight="1" x14ac:dyDescent="0.3">
      <c r="B212" s="15"/>
      <c r="C212" s="40" t="s">
        <v>22</v>
      </c>
      <c r="D212" s="34" t="s">
        <v>2</v>
      </c>
      <c r="E212" s="35" t="s">
        <v>2</v>
      </c>
      <c r="F212" s="41">
        <v>0</v>
      </c>
      <c r="G212" s="42">
        <v>0</v>
      </c>
      <c r="H212" s="43">
        <v>0</v>
      </c>
      <c r="I212" s="155">
        <v>0</v>
      </c>
      <c r="J212" s="155">
        <v>0</v>
      </c>
      <c r="K212" s="155">
        <v>0</v>
      </c>
      <c r="L212" s="41">
        <v>0</v>
      </c>
      <c r="M212" s="42">
        <v>0</v>
      </c>
      <c r="N212" s="43">
        <v>0</v>
      </c>
      <c r="O212" s="41"/>
      <c r="P212" s="42"/>
      <c r="Q212" s="43"/>
      <c r="R212" s="41"/>
      <c r="S212" s="42"/>
      <c r="T212" s="43"/>
      <c r="U212" s="41"/>
      <c r="V212" s="42"/>
      <c r="W212" s="43"/>
      <c r="X212" s="41"/>
      <c r="Y212" s="42"/>
      <c r="Z212" s="153"/>
      <c r="AA212" s="154">
        <v>0</v>
      </c>
      <c r="AB212" s="42">
        <v>0</v>
      </c>
      <c r="AC212" s="43">
        <v>0</v>
      </c>
      <c r="AD212" s="41">
        <v>0</v>
      </c>
      <c r="AE212" s="42">
        <v>0</v>
      </c>
      <c r="AF212" s="43">
        <v>0</v>
      </c>
      <c r="AG212" s="41">
        <v>0</v>
      </c>
      <c r="AH212" s="42">
        <v>0</v>
      </c>
      <c r="AI212" s="43">
        <v>0</v>
      </c>
      <c r="AK212" s="41">
        <f t="shared" ref="AK212:AM222" si="73">F212+I212+L212+O212+R212+U212+X212</f>
        <v>0</v>
      </c>
      <c r="AL212" s="42">
        <f t="shared" si="73"/>
        <v>0</v>
      </c>
      <c r="AM212" s="43">
        <f t="shared" si="73"/>
        <v>0</v>
      </c>
      <c r="AT212" s="32">
        <f>IF(LEN(E212)&lt;2,0,1)</f>
        <v>0</v>
      </c>
      <c r="AV212" s="23">
        <v>2</v>
      </c>
      <c r="AW212" s="23">
        <v>10</v>
      </c>
      <c r="AX212" s="23">
        <v>1</v>
      </c>
    </row>
    <row r="213" spans="2:50" ht="15" hidden="1" customHeight="1" x14ac:dyDescent="0.3">
      <c r="B213" s="15"/>
      <c r="C213" s="40" t="s">
        <v>22</v>
      </c>
      <c r="D213" s="34" t="s">
        <v>2</v>
      </c>
      <c r="E213" s="35" t="s">
        <v>2</v>
      </c>
      <c r="F213" s="41">
        <v>0</v>
      </c>
      <c r="G213" s="42">
        <v>0</v>
      </c>
      <c r="H213" s="43">
        <v>0</v>
      </c>
      <c r="I213" s="155">
        <v>0</v>
      </c>
      <c r="J213" s="155">
        <v>0</v>
      </c>
      <c r="K213" s="155">
        <v>0</v>
      </c>
      <c r="L213" s="41">
        <v>0</v>
      </c>
      <c r="M213" s="42">
        <v>0</v>
      </c>
      <c r="N213" s="43">
        <v>0</v>
      </c>
      <c r="O213" s="41"/>
      <c r="P213" s="42"/>
      <c r="Q213" s="43"/>
      <c r="R213" s="41"/>
      <c r="S213" s="42"/>
      <c r="T213" s="43"/>
      <c r="U213" s="41"/>
      <c r="V213" s="42"/>
      <c r="W213" s="43"/>
      <c r="X213" s="41"/>
      <c r="Y213" s="42"/>
      <c r="Z213" s="153"/>
      <c r="AA213" s="154">
        <v>0</v>
      </c>
      <c r="AB213" s="42">
        <v>0</v>
      </c>
      <c r="AC213" s="43">
        <v>0</v>
      </c>
      <c r="AD213" s="41">
        <v>0</v>
      </c>
      <c r="AE213" s="42">
        <v>0</v>
      </c>
      <c r="AF213" s="43">
        <v>0</v>
      </c>
      <c r="AG213" s="41">
        <v>0</v>
      </c>
      <c r="AH213" s="42">
        <v>0</v>
      </c>
      <c r="AI213" s="43">
        <v>0</v>
      </c>
      <c r="AK213" s="41">
        <f t="shared" si="73"/>
        <v>0</v>
      </c>
      <c r="AL213" s="42">
        <f t="shared" si="73"/>
        <v>0</v>
      </c>
      <c r="AM213" s="43">
        <f t="shared" si="73"/>
        <v>0</v>
      </c>
      <c r="AT213" s="32">
        <f t="shared" ref="AT213:AT222" si="74">IF(LEN(E213)&lt;2,0,1)</f>
        <v>0</v>
      </c>
      <c r="AV213" s="23">
        <v>2</v>
      </c>
      <c r="AW213" s="23">
        <v>10</v>
      </c>
      <c r="AX213" s="23">
        <f>IF(AW213=AW212,AX212+1,1)</f>
        <v>2</v>
      </c>
    </row>
    <row r="214" spans="2:50" ht="15" hidden="1" customHeight="1" x14ac:dyDescent="0.3">
      <c r="B214" s="15"/>
      <c r="C214" s="40" t="s">
        <v>22</v>
      </c>
      <c r="D214" s="34" t="s">
        <v>2</v>
      </c>
      <c r="E214" s="35" t="s">
        <v>2</v>
      </c>
      <c r="F214" s="41">
        <v>0</v>
      </c>
      <c r="G214" s="42">
        <v>0</v>
      </c>
      <c r="H214" s="43">
        <v>0</v>
      </c>
      <c r="I214" s="155">
        <v>0</v>
      </c>
      <c r="J214" s="155">
        <v>0</v>
      </c>
      <c r="K214" s="155">
        <v>0</v>
      </c>
      <c r="L214" s="41">
        <v>0</v>
      </c>
      <c r="M214" s="42">
        <v>0</v>
      </c>
      <c r="N214" s="43">
        <v>0</v>
      </c>
      <c r="O214" s="41"/>
      <c r="P214" s="42"/>
      <c r="Q214" s="43"/>
      <c r="R214" s="41"/>
      <c r="S214" s="42"/>
      <c r="T214" s="43"/>
      <c r="U214" s="41"/>
      <c r="V214" s="42"/>
      <c r="W214" s="43"/>
      <c r="X214" s="41"/>
      <c r="Y214" s="42"/>
      <c r="Z214" s="153"/>
      <c r="AA214" s="154">
        <v>0</v>
      </c>
      <c r="AB214" s="42">
        <v>0</v>
      </c>
      <c r="AC214" s="43">
        <v>0</v>
      </c>
      <c r="AD214" s="41">
        <v>0</v>
      </c>
      <c r="AE214" s="42">
        <v>0</v>
      </c>
      <c r="AF214" s="43">
        <v>0</v>
      </c>
      <c r="AG214" s="41">
        <v>0</v>
      </c>
      <c r="AH214" s="42">
        <v>0</v>
      </c>
      <c r="AI214" s="43">
        <v>0</v>
      </c>
      <c r="AK214" s="41">
        <f t="shared" si="73"/>
        <v>0</v>
      </c>
      <c r="AL214" s="42">
        <f t="shared" si="73"/>
        <v>0</v>
      </c>
      <c r="AM214" s="43">
        <f t="shared" si="73"/>
        <v>0</v>
      </c>
      <c r="AT214" s="32">
        <f t="shared" si="74"/>
        <v>0</v>
      </c>
      <c r="AV214" s="23">
        <v>2</v>
      </c>
      <c r="AW214" s="23">
        <v>10</v>
      </c>
      <c r="AX214" s="23">
        <f t="shared" ref="AX214:AX222" si="75">IF(AW214=AW213,AX213+1,1)</f>
        <v>3</v>
      </c>
    </row>
    <row r="215" spans="2:50" ht="15" hidden="1" customHeight="1" x14ac:dyDescent="0.3">
      <c r="B215" s="15"/>
      <c r="C215" s="40" t="s">
        <v>22</v>
      </c>
      <c r="D215" s="34" t="s">
        <v>2</v>
      </c>
      <c r="E215" s="35" t="s">
        <v>2</v>
      </c>
      <c r="F215" s="41">
        <v>0</v>
      </c>
      <c r="G215" s="42">
        <v>0</v>
      </c>
      <c r="H215" s="43">
        <v>0</v>
      </c>
      <c r="I215" s="155">
        <v>0</v>
      </c>
      <c r="J215" s="155">
        <v>0</v>
      </c>
      <c r="K215" s="155">
        <v>0</v>
      </c>
      <c r="L215" s="41">
        <v>0</v>
      </c>
      <c r="M215" s="42">
        <v>0</v>
      </c>
      <c r="N215" s="43">
        <v>0</v>
      </c>
      <c r="O215" s="41"/>
      <c r="P215" s="42"/>
      <c r="Q215" s="43"/>
      <c r="R215" s="41"/>
      <c r="S215" s="42"/>
      <c r="T215" s="43"/>
      <c r="U215" s="41"/>
      <c r="V215" s="42"/>
      <c r="W215" s="43"/>
      <c r="X215" s="41"/>
      <c r="Y215" s="42"/>
      <c r="Z215" s="153"/>
      <c r="AA215" s="154">
        <v>0</v>
      </c>
      <c r="AB215" s="42">
        <v>0</v>
      </c>
      <c r="AC215" s="43">
        <v>0</v>
      </c>
      <c r="AD215" s="41">
        <v>0</v>
      </c>
      <c r="AE215" s="42">
        <v>0</v>
      </c>
      <c r="AF215" s="43">
        <v>0</v>
      </c>
      <c r="AG215" s="41">
        <v>0</v>
      </c>
      <c r="AH215" s="42">
        <v>0</v>
      </c>
      <c r="AI215" s="43">
        <v>0</v>
      </c>
      <c r="AK215" s="41">
        <f t="shared" si="73"/>
        <v>0</v>
      </c>
      <c r="AL215" s="42">
        <f t="shared" si="73"/>
        <v>0</v>
      </c>
      <c r="AM215" s="43">
        <f t="shared" si="73"/>
        <v>0</v>
      </c>
      <c r="AT215" s="32">
        <f t="shared" si="74"/>
        <v>0</v>
      </c>
      <c r="AV215" s="23">
        <v>2</v>
      </c>
      <c r="AW215" s="23">
        <v>10</v>
      </c>
      <c r="AX215" s="23">
        <f t="shared" si="75"/>
        <v>4</v>
      </c>
    </row>
    <row r="216" spans="2:50" ht="15" hidden="1" customHeight="1" x14ac:dyDescent="0.3">
      <c r="B216" s="15"/>
      <c r="C216" s="40" t="s">
        <v>22</v>
      </c>
      <c r="D216" s="34" t="s">
        <v>2</v>
      </c>
      <c r="E216" s="35" t="s">
        <v>2</v>
      </c>
      <c r="F216" s="41">
        <v>0</v>
      </c>
      <c r="G216" s="42">
        <v>0</v>
      </c>
      <c r="H216" s="43">
        <v>0</v>
      </c>
      <c r="I216" s="155">
        <v>0</v>
      </c>
      <c r="J216" s="155">
        <v>0</v>
      </c>
      <c r="K216" s="155">
        <v>0</v>
      </c>
      <c r="L216" s="41">
        <v>0</v>
      </c>
      <c r="M216" s="42">
        <v>0</v>
      </c>
      <c r="N216" s="43">
        <v>0</v>
      </c>
      <c r="O216" s="41"/>
      <c r="P216" s="42"/>
      <c r="Q216" s="43"/>
      <c r="R216" s="41"/>
      <c r="S216" s="42"/>
      <c r="T216" s="43"/>
      <c r="U216" s="41"/>
      <c r="V216" s="42"/>
      <c r="W216" s="43"/>
      <c r="X216" s="41"/>
      <c r="Y216" s="42"/>
      <c r="Z216" s="153"/>
      <c r="AA216" s="154">
        <v>0</v>
      </c>
      <c r="AB216" s="42">
        <v>0</v>
      </c>
      <c r="AC216" s="43">
        <v>0</v>
      </c>
      <c r="AD216" s="41">
        <v>0</v>
      </c>
      <c r="AE216" s="42">
        <v>0</v>
      </c>
      <c r="AF216" s="43">
        <v>0</v>
      </c>
      <c r="AG216" s="41">
        <v>0</v>
      </c>
      <c r="AH216" s="42">
        <v>0</v>
      </c>
      <c r="AI216" s="43">
        <v>0</v>
      </c>
      <c r="AK216" s="41">
        <f t="shared" si="73"/>
        <v>0</v>
      </c>
      <c r="AL216" s="42">
        <f t="shared" si="73"/>
        <v>0</v>
      </c>
      <c r="AM216" s="43">
        <f t="shared" si="73"/>
        <v>0</v>
      </c>
      <c r="AT216" s="32">
        <f t="shared" si="74"/>
        <v>0</v>
      </c>
      <c r="AV216" s="23">
        <v>2</v>
      </c>
      <c r="AW216" s="23">
        <v>10</v>
      </c>
      <c r="AX216" s="23">
        <f t="shared" si="75"/>
        <v>5</v>
      </c>
    </row>
    <row r="217" spans="2:50" ht="15" hidden="1" customHeight="1" x14ac:dyDescent="0.3">
      <c r="B217" s="15"/>
      <c r="C217" s="40" t="s">
        <v>22</v>
      </c>
      <c r="D217" s="34" t="s">
        <v>2</v>
      </c>
      <c r="E217" s="35" t="s">
        <v>2</v>
      </c>
      <c r="F217" s="41">
        <v>0</v>
      </c>
      <c r="G217" s="42">
        <v>0</v>
      </c>
      <c r="H217" s="43">
        <v>0</v>
      </c>
      <c r="I217" s="155">
        <v>0</v>
      </c>
      <c r="J217" s="155">
        <v>0</v>
      </c>
      <c r="K217" s="155">
        <v>0</v>
      </c>
      <c r="L217" s="41">
        <v>0</v>
      </c>
      <c r="M217" s="42">
        <v>0</v>
      </c>
      <c r="N217" s="43">
        <v>0</v>
      </c>
      <c r="O217" s="41"/>
      <c r="P217" s="42"/>
      <c r="Q217" s="43"/>
      <c r="R217" s="41"/>
      <c r="S217" s="42"/>
      <c r="T217" s="43"/>
      <c r="U217" s="41"/>
      <c r="V217" s="42"/>
      <c r="W217" s="43"/>
      <c r="X217" s="41"/>
      <c r="Y217" s="42"/>
      <c r="Z217" s="153"/>
      <c r="AA217" s="154">
        <v>0</v>
      </c>
      <c r="AB217" s="42">
        <v>0</v>
      </c>
      <c r="AC217" s="43">
        <v>0</v>
      </c>
      <c r="AD217" s="41">
        <v>0</v>
      </c>
      <c r="AE217" s="42">
        <v>0</v>
      </c>
      <c r="AF217" s="43">
        <v>0</v>
      </c>
      <c r="AG217" s="41">
        <v>0</v>
      </c>
      <c r="AH217" s="42">
        <v>0</v>
      </c>
      <c r="AI217" s="43">
        <v>0</v>
      </c>
      <c r="AK217" s="41">
        <f t="shared" si="73"/>
        <v>0</v>
      </c>
      <c r="AL217" s="42">
        <f t="shared" si="73"/>
        <v>0</v>
      </c>
      <c r="AM217" s="43">
        <f t="shared" si="73"/>
        <v>0</v>
      </c>
      <c r="AT217" s="32">
        <f t="shared" si="74"/>
        <v>0</v>
      </c>
      <c r="AV217" s="23">
        <v>2</v>
      </c>
      <c r="AW217" s="23">
        <v>10</v>
      </c>
      <c r="AX217" s="23">
        <f t="shared" si="75"/>
        <v>6</v>
      </c>
    </row>
    <row r="218" spans="2:50" ht="15" hidden="1" customHeight="1" x14ac:dyDescent="0.3">
      <c r="B218" s="15"/>
      <c r="C218" s="40" t="s">
        <v>22</v>
      </c>
      <c r="D218" s="34" t="s">
        <v>2</v>
      </c>
      <c r="E218" s="35" t="s">
        <v>2</v>
      </c>
      <c r="F218" s="41">
        <v>0</v>
      </c>
      <c r="G218" s="42">
        <v>0</v>
      </c>
      <c r="H218" s="43">
        <v>0</v>
      </c>
      <c r="I218" s="155">
        <v>0</v>
      </c>
      <c r="J218" s="155">
        <v>0</v>
      </c>
      <c r="K218" s="155">
        <v>0</v>
      </c>
      <c r="L218" s="41">
        <v>0</v>
      </c>
      <c r="M218" s="42">
        <v>0</v>
      </c>
      <c r="N218" s="43">
        <v>0</v>
      </c>
      <c r="O218" s="41"/>
      <c r="P218" s="42"/>
      <c r="Q218" s="43"/>
      <c r="R218" s="41"/>
      <c r="S218" s="42"/>
      <c r="T218" s="43"/>
      <c r="U218" s="41"/>
      <c r="V218" s="42"/>
      <c r="W218" s="43"/>
      <c r="X218" s="41"/>
      <c r="Y218" s="42"/>
      <c r="Z218" s="153"/>
      <c r="AA218" s="154">
        <v>0</v>
      </c>
      <c r="AB218" s="42">
        <v>0</v>
      </c>
      <c r="AC218" s="43">
        <v>0</v>
      </c>
      <c r="AD218" s="41">
        <v>0</v>
      </c>
      <c r="AE218" s="42">
        <v>0</v>
      </c>
      <c r="AF218" s="43">
        <v>0</v>
      </c>
      <c r="AG218" s="41">
        <v>0</v>
      </c>
      <c r="AH218" s="42">
        <v>0</v>
      </c>
      <c r="AI218" s="43">
        <v>0</v>
      </c>
      <c r="AK218" s="41">
        <f t="shared" si="73"/>
        <v>0</v>
      </c>
      <c r="AL218" s="42">
        <f t="shared" si="73"/>
        <v>0</v>
      </c>
      <c r="AM218" s="43">
        <f t="shared" si="73"/>
        <v>0</v>
      </c>
      <c r="AT218" s="32">
        <f t="shared" si="74"/>
        <v>0</v>
      </c>
      <c r="AV218" s="23">
        <v>2</v>
      </c>
      <c r="AW218" s="23">
        <v>10</v>
      </c>
      <c r="AX218" s="23">
        <f t="shared" si="75"/>
        <v>7</v>
      </c>
    </row>
    <row r="219" spans="2:50" ht="15" hidden="1" customHeight="1" x14ac:dyDescent="0.3">
      <c r="B219" s="15"/>
      <c r="C219" s="40" t="s">
        <v>22</v>
      </c>
      <c r="D219" s="34" t="s">
        <v>2</v>
      </c>
      <c r="E219" s="35" t="s">
        <v>2</v>
      </c>
      <c r="F219" s="41">
        <v>0</v>
      </c>
      <c r="G219" s="42">
        <v>0</v>
      </c>
      <c r="H219" s="43">
        <v>0</v>
      </c>
      <c r="I219" s="155">
        <v>0</v>
      </c>
      <c r="J219" s="155">
        <v>0</v>
      </c>
      <c r="K219" s="155">
        <v>0</v>
      </c>
      <c r="L219" s="41">
        <v>0</v>
      </c>
      <c r="M219" s="42">
        <v>0</v>
      </c>
      <c r="N219" s="43">
        <v>0</v>
      </c>
      <c r="O219" s="41"/>
      <c r="P219" s="42"/>
      <c r="Q219" s="43"/>
      <c r="R219" s="41"/>
      <c r="S219" s="42"/>
      <c r="T219" s="43"/>
      <c r="U219" s="41"/>
      <c r="V219" s="42"/>
      <c r="W219" s="43"/>
      <c r="X219" s="41"/>
      <c r="Y219" s="42"/>
      <c r="Z219" s="153"/>
      <c r="AA219" s="154">
        <v>0</v>
      </c>
      <c r="AB219" s="42">
        <v>0</v>
      </c>
      <c r="AC219" s="43">
        <v>0</v>
      </c>
      <c r="AD219" s="41">
        <v>0</v>
      </c>
      <c r="AE219" s="42">
        <v>0</v>
      </c>
      <c r="AF219" s="43">
        <v>0</v>
      </c>
      <c r="AG219" s="41">
        <v>0</v>
      </c>
      <c r="AH219" s="42">
        <v>0</v>
      </c>
      <c r="AI219" s="43">
        <v>0</v>
      </c>
      <c r="AK219" s="41">
        <f t="shared" si="73"/>
        <v>0</v>
      </c>
      <c r="AL219" s="42">
        <f t="shared" si="73"/>
        <v>0</v>
      </c>
      <c r="AM219" s="43">
        <f t="shared" si="73"/>
        <v>0</v>
      </c>
      <c r="AT219" s="32">
        <f t="shared" si="74"/>
        <v>0</v>
      </c>
      <c r="AV219" s="23">
        <v>2</v>
      </c>
      <c r="AW219" s="23">
        <v>10</v>
      </c>
      <c r="AX219" s="23">
        <f t="shared" si="75"/>
        <v>8</v>
      </c>
    </row>
    <row r="220" spans="2:50" ht="15" hidden="1" customHeight="1" x14ac:dyDescent="0.3">
      <c r="B220" s="15"/>
      <c r="C220" s="40" t="s">
        <v>22</v>
      </c>
      <c r="D220" s="34" t="s">
        <v>2</v>
      </c>
      <c r="E220" s="35" t="s">
        <v>2</v>
      </c>
      <c r="F220" s="41">
        <v>0</v>
      </c>
      <c r="G220" s="42">
        <v>0</v>
      </c>
      <c r="H220" s="43">
        <v>0</v>
      </c>
      <c r="I220" s="155">
        <v>0</v>
      </c>
      <c r="J220" s="155">
        <v>0</v>
      </c>
      <c r="K220" s="155">
        <v>0</v>
      </c>
      <c r="L220" s="41">
        <v>0</v>
      </c>
      <c r="M220" s="42">
        <v>0</v>
      </c>
      <c r="N220" s="43">
        <v>0</v>
      </c>
      <c r="O220" s="41"/>
      <c r="P220" s="42"/>
      <c r="Q220" s="43"/>
      <c r="R220" s="41"/>
      <c r="S220" s="42"/>
      <c r="T220" s="43"/>
      <c r="U220" s="41"/>
      <c r="V220" s="42"/>
      <c r="W220" s="43"/>
      <c r="X220" s="41"/>
      <c r="Y220" s="42"/>
      <c r="Z220" s="153"/>
      <c r="AA220" s="154">
        <v>0</v>
      </c>
      <c r="AB220" s="42">
        <v>0</v>
      </c>
      <c r="AC220" s="43">
        <v>0</v>
      </c>
      <c r="AD220" s="41">
        <v>0</v>
      </c>
      <c r="AE220" s="42">
        <v>0</v>
      </c>
      <c r="AF220" s="43">
        <v>0</v>
      </c>
      <c r="AG220" s="41">
        <v>0</v>
      </c>
      <c r="AH220" s="42">
        <v>0</v>
      </c>
      <c r="AI220" s="43">
        <v>0</v>
      </c>
      <c r="AK220" s="41">
        <f t="shared" si="73"/>
        <v>0</v>
      </c>
      <c r="AL220" s="42">
        <f t="shared" si="73"/>
        <v>0</v>
      </c>
      <c r="AM220" s="43">
        <f t="shared" si="73"/>
        <v>0</v>
      </c>
      <c r="AT220" s="32">
        <f t="shared" si="74"/>
        <v>0</v>
      </c>
      <c r="AV220" s="23">
        <v>2</v>
      </c>
      <c r="AW220" s="23">
        <v>10</v>
      </c>
      <c r="AX220" s="23">
        <f t="shared" si="75"/>
        <v>9</v>
      </c>
    </row>
    <row r="221" spans="2:50" ht="15" hidden="1" customHeight="1" x14ac:dyDescent="0.3">
      <c r="B221" s="15"/>
      <c r="C221" s="40" t="s">
        <v>22</v>
      </c>
      <c r="D221" s="34" t="s">
        <v>2</v>
      </c>
      <c r="E221" s="35" t="s">
        <v>2</v>
      </c>
      <c r="F221" s="41">
        <v>0</v>
      </c>
      <c r="G221" s="42">
        <v>0</v>
      </c>
      <c r="H221" s="43">
        <v>0</v>
      </c>
      <c r="I221" s="155">
        <v>0</v>
      </c>
      <c r="J221" s="155">
        <v>0</v>
      </c>
      <c r="K221" s="155">
        <v>0</v>
      </c>
      <c r="L221" s="41">
        <v>0</v>
      </c>
      <c r="M221" s="42">
        <v>0</v>
      </c>
      <c r="N221" s="43">
        <v>0</v>
      </c>
      <c r="O221" s="41"/>
      <c r="P221" s="42"/>
      <c r="Q221" s="43"/>
      <c r="R221" s="41"/>
      <c r="S221" s="42"/>
      <c r="T221" s="43"/>
      <c r="U221" s="41"/>
      <c r="V221" s="42"/>
      <c r="W221" s="43"/>
      <c r="X221" s="41"/>
      <c r="Y221" s="42"/>
      <c r="Z221" s="153"/>
      <c r="AA221" s="154">
        <v>0</v>
      </c>
      <c r="AB221" s="42">
        <v>0</v>
      </c>
      <c r="AC221" s="43">
        <v>0</v>
      </c>
      <c r="AD221" s="41">
        <v>0</v>
      </c>
      <c r="AE221" s="42">
        <v>0</v>
      </c>
      <c r="AF221" s="43">
        <v>0</v>
      </c>
      <c r="AG221" s="41">
        <v>0</v>
      </c>
      <c r="AH221" s="42">
        <v>0</v>
      </c>
      <c r="AI221" s="43">
        <v>0</v>
      </c>
      <c r="AK221" s="41">
        <f t="shared" si="73"/>
        <v>0</v>
      </c>
      <c r="AL221" s="42">
        <f t="shared" si="73"/>
        <v>0</v>
      </c>
      <c r="AM221" s="43">
        <f t="shared" si="73"/>
        <v>0</v>
      </c>
      <c r="AT221" s="32">
        <f t="shared" si="74"/>
        <v>0</v>
      </c>
      <c r="AV221" s="23">
        <v>2</v>
      </c>
      <c r="AW221" s="23">
        <v>10</v>
      </c>
      <c r="AX221" s="23">
        <f t="shared" si="75"/>
        <v>10</v>
      </c>
    </row>
    <row r="222" spans="2:50" ht="15" hidden="1" customHeight="1" x14ac:dyDescent="0.3">
      <c r="B222" s="15"/>
      <c r="C222" s="40" t="s">
        <v>23</v>
      </c>
      <c r="D222" s="34" t="s">
        <v>2</v>
      </c>
      <c r="E222" s="35" t="s">
        <v>2</v>
      </c>
      <c r="F222" s="41">
        <v>0</v>
      </c>
      <c r="G222" s="42">
        <v>0</v>
      </c>
      <c r="H222" s="43">
        <v>0</v>
      </c>
      <c r="I222" s="155">
        <v>0</v>
      </c>
      <c r="J222" s="155">
        <v>0</v>
      </c>
      <c r="K222" s="155">
        <v>0</v>
      </c>
      <c r="L222" s="41">
        <v>0</v>
      </c>
      <c r="M222" s="42">
        <v>0</v>
      </c>
      <c r="N222" s="43">
        <v>0</v>
      </c>
      <c r="O222" s="41"/>
      <c r="P222" s="42"/>
      <c r="Q222" s="43"/>
      <c r="R222" s="41"/>
      <c r="S222" s="42"/>
      <c r="T222" s="43"/>
      <c r="U222" s="41"/>
      <c r="V222" s="42"/>
      <c r="W222" s="43"/>
      <c r="X222" s="41"/>
      <c r="Y222" s="42"/>
      <c r="Z222" s="153"/>
      <c r="AA222" s="154">
        <v>0</v>
      </c>
      <c r="AB222" s="42">
        <v>0</v>
      </c>
      <c r="AC222" s="43">
        <v>0</v>
      </c>
      <c r="AD222" s="41">
        <v>0</v>
      </c>
      <c r="AE222" s="42">
        <v>0</v>
      </c>
      <c r="AF222" s="43">
        <v>0</v>
      </c>
      <c r="AG222" s="41">
        <v>0</v>
      </c>
      <c r="AH222" s="42">
        <v>0</v>
      </c>
      <c r="AI222" s="43">
        <v>0</v>
      </c>
      <c r="AK222" s="41">
        <f t="shared" si="73"/>
        <v>0</v>
      </c>
      <c r="AL222" s="42">
        <f t="shared" si="73"/>
        <v>0</v>
      </c>
      <c r="AM222" s="43">
        <f t="shared" si="73"/>
        <v>0</v>
      </c>
      <c r="AT222" s="32">
        <f t="shared" si="74"/>
        <v>0</v>
      </c>
      <c r="AV222" s="23">
        <v>2</v>
      </c>
      <c r="AW222" s="23">
        <v>11</v>
      </c>
      <c r="AX222" s="23">
        <f t="shared" si="75"/>
        <v>1</v>
      </c>
    </row>
    <row r="223" spans="2:50" ht="15" hidden="1" customHeight="1" x14ac:dyDescent="0.3">
      <c r="B223" s="15"/>
      <c r="C223" s="50" t="str">
        <f>IF(LEN(E222)&lt;1,"","Total: " &amp; LEFT(E222,LEN(E222)-21) &amp; "Municipalities")</f>
        <v/>
      </c>
      <c r="D223" s="51"/>
      <c r="E223" s="52"/>
      <c r="F223" s="53">
        <f t="shared" ref="F223:N223" si="76">SUM(F212:F222)</f>
        <v>0</v>
      </c>
      <c r="G223" s="54">
        <f t="shared" si="76"/>
        <v>0</v>
      </c>
      <c r="H223" s="55">
        <f t="shared" si="76"/>
        <v>0</v>
      </c>
      <c r="I223" s="112">
        <f t="shared" si="76"/>
        <v>0</v>
      </c>
      <c r="J223" s="112">
        <f t="shared" si="76"/>
        <v>0</v>
      </c>
      <c r="K223" s="112">
        <f t="shared" si="76"/>
        <v>0</v>
      </c>
      <c r="L223" s="53">
        <f t="shared" si="76"/>
        <v>0</v>
      </c>
      <c r="M223" s="54">
        <f t="shared" si="76"/>
        <v>0</v>
      </c>
      <c r="N223" s="55">
        <f t="shared" si="76"/>
        <v>0</v>
      </c>
      <c r="O223" s="53">
        <f t="shared" ref="O223:AI223" si="77">SUM(O212:O222)</f>
        <v>0</v>
      </c>
      <c r="P223" s="54">
        <f t="shared" si="77"/>
        <v>0</v>
      </c>
      <c r="Q223" s="55">
        <f t="shared" si="77"/>
        <v>0</v>
      </c>
      <c r="R223" s="53">
        <f t="shared" si="77"/>
        <v>0</v>
      </c>
      <c r="S223" s="54">
        <f t="shared" si="77"/>
        <v>0</v>
      </c>
      <c r="T223" s="55">
        <f t="shared" si="77"/>
        <v>0</v>
      </c>
      <c r="U223" s="53">
        <f t="shared" si="77"/>
        <v>0</v>
      </c>
      <c r="V223" s="54">
        <f t="shared" si="77"/>
        <v>0</v>
      </c>
      <c r="W223" s="55">
        <f t="shared" si="77"/>
        <v>0</v>
      </c>
      <c r="X223" s="53">
        <f t="shared" si="77"/>
        <v>0</v>
      </c>
      <c r="Y223" s="54">
        <f t="shared" si="77"/>
        <v>0</v>
      </c>
      <c r="Z223" s="158">
        <f t="shared" si="77"/>
        <v>0</v>
      </c>
      <c r="AA223" s="159">
        <f t="shared" si="77"/>
        <v>0</v>
      </c>
      <c r="AB223" s="54">
        <f t="shared" si="77"/>
        <v>0</v>
      </c>
      <c r="AC223" s="55">
        <f t="shared" si="77"/>
        <v>0</v>
      </c>
      <c r="AD223" s="53">
        <f t="shared" si="77"/>
        <v>0</v>
      </c>
      <c r="AE223" s="54">
        <f t="shared" si="77"/>
        <v>0</v>
      </c>
      <c r="AF223" s="55">
        <f t="shared" si="77"/>
        <v>0</v>
      </c>
      <c r="AG223" s="53">
        <f t="shared" si="77"/>
        <v>0</v>
      </c>
      <c r="AH223" s="54">
        <f t="shared" si="77"/>
        <v>0</v>
      </c>
      <c r="AI223" s="55">
        <f t="shared" si="77"/>
        <v>0</v>
      </c>
      <c r="AK223" s="53">
        <f>SUM(AK212:AK222)</f>
        <v>0</v>
      </c>
      <c r="AL223" s="54">
        <f>SUM(AL212:AL222)</f>
        <v>0</v>
      </c>
      <c r="AM223" s="55">
        <f>SUM(AM212:AM222)</f>
        <v>0</v>
      </c>
      <c r="AT223" s="32">
        <f>IF(SUM(AT212:AT222)=0,0,1)</f>
        <v>0</v>
      </c>
    </row>
    <row r="224" spans="2:50" ht="15" hidden="1" customHeight="1" x14ac:dyDescent="0.3">
      <c r="B224" s="15"/>
      <c r="C224" s="40"/>
      <c r="D224" s="34"/>
      <c r="E224" s="35"/>
      <c r="F224" s="41"/>
      <c r="G224" s="42"/>
      <c r="H224" s="43"/>
      <c r="I224" s="155"/>
      <c r="J224" s="155"/>
      <c r="K224" s="155"/>
      <c r="L224" s="41"/>
      <c r="M224" s="42"/>
      <c r="N224" s="43"/>
      <c r="O224" s="41"/>
      <c r="P224" s="42"/>
      <c r="Q224" s="43"/>
      <c r="R224" s="41"/>
      <c r="S224" s="42"/>
      <c r="T224" s="43"/>
      <c r="U224" s="41"/>
      <c r="V224" s="42"/>
      <c r="W224" s="43"/>
      <c r="X224" s="41"/>
      <c r="Y224" s="42"/>
      <c r="Z224" s="153"/>
      <c r="AA224" s="154"/>
      <c r="AB224" s="42"/>
      <c r="AC224" s="43"/>
      <c r="AD224" s="41"/>
      <c r="AE224" s="42"/>
      <c r="AF224" s="43"/>
      <c r="AG224" s="41"/>
      <c r="AH224" s="42"/>
      <c r="AI224" s="43"/>
      <c r="AK224" s="41"/>
      <c r="AL224" s="42"/>
      <c r="AM224" s="43"/>
      <c r="AT224" s="32">
        <f>IF(AT223=0,0,1)</f>
        <v>0</v>
      </c>
    </row>
    <row r="225" spans="2:50" ht="15" hidden="1" customHeight="1" x14ac:dyDescent="0.3">
      <c r="B225" s="15"/>
      <c r="C225" s="40" t="s">
        <v>22</v>
      </c>
      <c r="D225" s="34" t="s">
        <v>2</v>
      </c>
      <c r="E225" s="35" t="s">
        <v>2</v>
      </c>
      <c r="F225" s="41">
        <v>0</v>
      </c>
      <c r="G225" s="42">
        <v>0</v>
      </c>
      <c r="H225" s="43">
        <v>0</v>
      </c>
      <c r="I225" s="155">
        <v>0</v>
      </c>
      <c r="J225" s="155">
        <v>0</v>
      </c>
      <c r="K225" s="155">
        <v>0</v>
      </c>
      <c r="L225" s="41">
        <v>0</v>
      </c>
      <c r="M225" s="42">
        <v>0</v>
      </c>
      <c r="N225" s="43">
        <v>0</v>
      </c>
      <c r="O225" s="41"/>
      <c r="P225" s="42"/>
      <c r="Q225" s="43"/>
      <c r="R225" s="41"/>
      <c r="S225" s="42"/>
      <c r="T225" s="43"/>
      <c r="U225" s="41"/>
      <c r="V225" s="42"/>
      <c r="W225" s="43"/>
      <c r="X225" s="41"/>
      <c r="Y225" s="42"/>
      <c r="Z225" s="153"/>
      <c r="AA225" s="154">
        <v>0</v>
      </c>
      <c r="AB225" s="42">
        <v>0</v>
      </c>
      <c r="AC225" s="43">
        <v>0</v>
      </c>
      <c r="AD225" s="41">
        <v>0</v>
      </c>
      <c r="AE225" s="42">
        <v>0</v>
      </c>
      <c r="AF225" s="43">
        <v>0</v>
      </c>
      <c r="AG225" s="41">
        <v>0</v>
      </c>
      <c r="AH225" s="42">
        <v>0</v>
      </c>
      <c r="AI225" s="43">
        <v>0</v>
      </c>
      <c r="AK225" s="41">
        <f t="shared" ref="AK225:AM235" si="78">F225+I225+L225+O225+R225+U225+X225</f>
        <v>0</v>
      </c>
      <c r="AL225" s="42">
        <f t="shared" si="78"/>
        <v>0</v>
      </c>
      <c r="AM225" s="43">
        <f t="shared" si="78"/>
        <v>0</v>
      </c>
      <c r="AT225" s="32">
        <f>IF(LEN(E225)&lt;2,0,1)</f>
        <v>0</v>
      </c>
      <c r="AV225" s="23">
        <v>2</v>
      </c>
      <c r="AW225" s="23">
        <v>12</v>
      </c>
      <c r="AX225" s="23">
        <v>1</v>
      </c>
    </row>
    <row r="226" spans="2:50" ht="15" hidden="1" customHeight="1" x14ac:dyDescent="0.3">
      <c r="B226" s="15"/>
      <c r="C226" s="40" t="s">
        <v>22</v>
      </c>
      <c r="D226" s="34" t="s">
        <v>2</v>
      </c>
      <c r="E226" s="35" t="s">
        <v>2</v>
      </c>
      <c r="F226" s="41">
        <v>0</v>
      </c>
      <c r="G226" s="42">
        <v>0</v>
      </c>
      <c r="H226" s="43">
        <v>0</v>
      </c>
      <c r="I226" s="155">
        <v>0</v>
      </c>
      <c r="J226" s="155">
        <v>0</v>
      </c>
      <c r="K226" s="155">
        <v>0</v>
      </c>
      <c r="L226" s="41">
        <v>0</v>
      </c>
      <c r="M226" s="42">
        <v>0</v>
      </c>
      <c r="N226" s="43">
        <v>0</v>
      </c>
      <c r="O226" s="41"/>
      <c r="P226" s="42"/>
      <c r="Q226" s="43"/>
      <c r="R226" s="41"/>
      <c r="S226" s="42"/>
      <c r="T226" s="43"/>
      <c r="U226" s="41"/>
      <c r="V226" s="42"/>
      <c r="W226" s="43"/>
      <c r="X226" s="41"/>
      <c r="Y226" s="42"/>
      <c r="Z226" s="153"/>
      <c r="AA226" s="154">
        <v>0</v>
      </c>
      <c r="AB226" s="42">
        <v>0</v>
      </c>
      <c r="AC226" s="43">
        <v>0</v>
      </c>
      <c r="AD226" s="41">
        <v>0</v>
      </c>
      <c r="AE226" s="42">
        <v>0</v>
      </c>
      <c r="AF226" s="43">
        <v>0</v>
      </c>
      <c r="AG226" s="41">
        <v>0</v>
      </c>
      <c r="AH226" s="42">
        <v>0</v>
      </c>
      <c r="AI226" s="43">
        <v>0</v>
      </c>
      <c r="AK226" s="41">
        <f t="shared" si="78"/>
        <v>0</v>
      </c>
      <c r="AL226" s="42">
        <f t="shared" si="78"/>
        <v>0</v>
      </c>
      <c r="AM226" s="43">
        <f t="shared" si="78"/>
        <v>0</v>
      </c>
      <c r="AT226" s="32">
        <f t="shared" ref="AT226:AT235" si="79">IF(LEN(E226)&lt;2,0,1)</f>
        <v>0</v>
      </c>
      <c r="AV226" s="23">
        <v>2</v>
      </c>
      <c r="AW226" s="23">
        <v>12</v>
      </c>
      <c r="AX226" s="23">
        <f>IF(AW226=AW225,AX225+1,1)</f>
        <v>2</v>
      </c>
    </row>
    <row r="227" spans="2:50" ht="15" hidden="1" customHeight="1" x14ac:dyDescent="0.3">
      <c r="B227" s="15"/>
      <c r="C227" s="40" t="s">
        <v>22</v>
      </c>
      <c r="D227" s="34" t="s">
        <v>2</v>
      </c>
      <c r="E227" s="35" t="s">
        <v>2</v>
      </c>
      <c r="F227" s="41">
        <v>0</v>
      </c>
      <c r="G227" s="42">
        <v>0</v>
      </c>
      <c r="H227" s="43">
        <v>0</v>
      </c>
      <c r="I227" s="155">
        <v>0</v>
      </c>
      <c r="J227" s="155">
        <v>0</v>
      </c>
      <c r="K227" s="155">
        <v>0</v>
      </c>
      <c r="L227" s="41">
        <v>0</v>
      </c>
      <c r="M227" s="42">
        <v>0</v>
      </c>
      <c r="N227" s="43">
        <v>0</v>
      </c>
      <c r="O227" s="41"/>
      <c r="P227" s="42"/>
      <c r="Q227" s="43"/>
      <c r="R227" s="41"/>
      <c r="S227" s="42"/>
      <c r="T227" s="43"/>
      <c r="U227" s="41"/>
      <c r="V227" s="42"/>
      <c r="W227" s="43"/>
      <c r="X227" s="41"/>
      <c r="Y227" s="42"/>
      <c r="Z227" s="153"/>
      <c r="AA227" s="154">
        <v>0</v>
      </c>
      <c r="AB227" s="42">
        <v>0</v>
      </c>
      <c r="AC227" s="43">
        <v>0</v>
      </c>
      <c r="AD227" s="41">
        <v>0</v>
      </c>
      <c r="AE227" s="42">
        <v>0</v>
      </c>
      <c r="AF227" s="43">
        <v>0</v>
      </c>
      <c r="AG227" s="41">
        <v>0</v>
      </c>
      <c r="AH227" s="42">
        <v>0</v>
      </c>
      <c r="AI227" s="43">
        <v>0</v>
      </c>
      <c r="AK227" s="41">
        <f t="shared" si="78"/>
        <v>0</v>
      </c>
      <c r="AL227" s="42">
        <f t="shared" si="78"/>
        <v>0</v>
      </c>
      <c r="AM227" s="43">
        <f t="shared" si="78"/>
        <v>0</v>
      </c>
      <c r="AT227" s="32">
        <f t="shared" si="79"/>
        <v>0</v>
      </c>
      <c r="AV227" s="23">
        <v>2</v>
      </c>
      <c r="AW227" s="23">
        <v>12</v>
      </c>
      <c r="AX227" s="23">
        <f t="shared" ref="AX227:AX235" si="80">IF(AW227=AW226,AX226+1,1)</f>
        <v>3</v>
      </c>
    </row>
    <row r="228" spans="2:50" s="23" customFormat="1" ht="15" hidden="1" customHeight="1" x14ac:dyDescent="0.3">
      <c r="B228" s="15"/>
      <c r="C228" s="40" t="s">
        <v>22</v>
      </c>
      <c r="D228" s="34" t="s">
        <v>2</v>
      </c>
      <c r="E228" s="35" t="s">
        <v>2</v>
      </c>
      <c r="F228" s="41">
        <v>0</v>
      </c>
      <c r="G228" s="42">
        <v>0</v>
      </c>
      <c r="H228" s="43">
        <v>0</v>
      </c>
      <c r="I228" s="155">
        <v>0</v>
      </c>
      <c r="J228" s="155">
        <v>0</v>
      </c>
      <c r="K228" s="155">
        <v>0</v>
      </c>
      <c r="L228" s="41">
        <v>0</v>
      </c>
      <c r="M228" s="42">
        <v>0</v>
      </c>
      <c r="N228" s="43">
        <v>0</v>
      </c>
      <c r="O228" s="41"/>
      <c r="P228" s="42"/>
      <c r="Q228" s="43"/>
      <c r="R228" s="41"/>
      <c r="S228" s="42"/>
      <c r="T228" s="43"/>
      <c r="U228" s="41"/>
      <c r="V228" s="42"/>
      <c r="W228" s="43"/>
      <c r="X228" s="41"/>
      <c r="Y228" s="42"/>
      <c r="Z228" s="153"/>
      <c r="AA228" s="154">
        <v>0</v>
      </c>
      <c r="AB228" s="42">
        <v>0</v>
      </c>
      <c r="AC228" s="43">
        <v>0</v>
      </c>
      <c r="AD228" s="41">
        <v>0</v>
      </c>
      <c r="AE228" s="42">
        <v>0</v>
      </c>
      <c r="AF228" s="43">
        <v>0</v>
      </c>
      <c r="AG228" s="41">
        <v>0</v>
      </c>
      <c r="AH228" s="42">
        <v>0</v>
      </c>
      <c r="AI228" s="43">
        <v>0</v>
      </c>
      <c r="AK228" s="41">
        <f t="shared" si="78"/>
        <v>0</v>
      </c>
      <c r="AL228" s="42">
        <f t="shared" si="78"/>
        <v>0</v>
      </c>
      <c r="AM228" s="43">
        <f t="shared" si="78"/>
        <v>0</v>
      </c>
      <c r="AT228" s="32">
        <f t="shared" si="79"/>
        <v>0</v>
      </c>
      <c r="AV228" s="23">
        <v>2</v>
      </c>
      <c r="AW228" s="23">
        <v>12</v>
      </c>
      <c r="AX228" s="23">
        <f t="shared" si="80"/>
        <v>4</v>
      </c>
    </row>
    <row r="229" spans="2:50" ht="15" hidden="1" customHeight="1" x14ac:dyDescent="0.3">
      <c r="B229" s="15"/>
      <c r="C229" s="40" t="s">
        <v>22</v>
      </c>
      <c r="D229" s="34" t="s">
        <v>2</v>
      </c>
      <c r="E229" s="35" t="s">
        <v>2</v>
      </c>
      <c r="F229" s="41">
        <v>0</v>
      </c>
      <c r="G229" s="42">
        <v>0</v>
      </c>
      <c r="H229" s="43">
        <v>0</v>
      </c>
      <c r="I229" s="155">
        <v>0</v>
      </c>
      <c r="J229" s="155">
        <v>0</v>
      </c>
      <c r="K229" s="155">
        <v>0</v>
      </c>
      <c r="L229" s="41">
        <v>0</v>
      </c>
      <c r="M229" s="42">
        <v>0</v>
      </c>
      <c r="N229" s="43">
        <v>0</v>
      </c>
      <c r="O229" s="41"/>
      <c r="P229" s="42"/>
      <c r="Q229" s="43"/>
      <c r="R229" s="41"/>
      <c r="S229" s="42"/>
      <c r="T229" s="43"/>
      <c r="U229" s="41"/>
      <c r="V229" s="42"/>
      <c r="W229" s="43"/>
      <c r="X229" s="41"/>
      <c r="Y229" s="42"/>
      <c r="Z229" s="153"/>
      <c r="AA229" s="154">
        <v>0</v>
      </c>
      <c r="AB229" s="42">
        <v>0</v>
      </c>
      <c r="AC229" s="43">
        <v>0</v>
      </c>
      <c r="AD229" s="41">
        <v>0</v>
      </c>
      <c r="AE229" s="42">
        <v>0</v>
      </c>
      <c r="AF229" s="43">
        <v>0</v>
      </c>
      <c r="AG229" s="41">
        <v>0</v>
      </c>
      <c r="AH229" s="42">
        <v>0</v>
      </c>
      <c r="AI229" s="43">
        <v>0</v>
      </c>
      <c r="AK229" s="41">
        <f t="shared" si="78"/>
        <v>0</v>
      </c>
      <c r="AL229" s="42">
        <f t="shared" si="78"/>
        <v>0</v>
      </c>
      <c r="AM229" s="43">
        <f t="shared" si="78"/>
        <v>0</v>
      </c>
      <c r="AT229" s="32">
        <f t="shared" si="79"/>
        <v>0</v>
      </c>
      <c r="AV229" s="23">
        <v>2</v>
      </c>
      <c r="AW229" s="23">
        <v>12</v>
      </c>
      <c r="AX229" s="23">
        <f t="shared" si="80"/>
        <v>5</v>
      </c>
    </row>
    <row r="230" spans="2:50" ht="15" hidden="1" customHeight="1" x14ac:dyDescent="0.3">
      <c r="B230" s="15"/>
      <c r="C230" s="40" t="s">
        <v>22</v>
      </c>
      <c r="D230" s="34" t="s">
        <v>2</v>
      </c>
      <c r="E230" s="35" t="s">
        <v>2</v>
      </c>
      <c r="F230" s="41">
        <v>0</v>
      </c>
      <c r="G230" s="42">
        <v>0</v>
      </c>
      <c r="H230" s="43">
        <v>0</v>
      </c>
      <c r="I230" s="155">
        <v>0</v>
      </c>
      <c r="J230" s="155">
        <v>0</v>
      </c>
      <c r="K230" s="155">
        <v>0</v>
      </c>
      <c r="L230" s="41">
        <v>0</v>
      </c>
      <c r="M230" s="42">
        <v>0</v>
      </c>
      <c r="N230" s="43">
        <v>0</v>
      </c>
      <c r="O230" s="41"/>
      <c r="P230" s="42"/>
      <c r="Q230" s="43"/>
      <c r="R230" s="41"/>
      <c r="S230" s="42"/>
      <c r="T230" s="43"/>
      <c r="U230" s="41"/>
      <c r="V230" s="42"/>
      <c r="W230" s="43"/>
      <c r="X230" s="41"/>
      <c r="Y230" s="42"/>
      <c r="Z230" s="153"/>
      <c r="AA230" s="154">
        <v>0</v>
      </c>
      <c r="AB230" s="42">
        <v>0</v>
      </c>
      <c r="AC230" s="43">
        <v>0</v>
      </c>
      <c r="AD230" s="41">
        <v>0</v>
      </c>
      <c r="AE230" s="42">
        <v>0</v>
      </c>
      <c r="AF230" s="43">
        <v>0</v>
      </c>
      <c r="AG230" s="41">
        <v>0</v>
      </c>
      <c r="AH230" s="42">
        <v>0</v>
      </c>
      <c r="AI230" s="43">
        <v>0</v>
      </c>
      <c r="AK230" s="41">
        <f t="shared" si="78"/>
        <v>0</v>
      </c>
      <c r="AL230" s="42">
        <f t="shared" si="78"/>
        <v>0</v>
      </c>
      <c r="AM230" s="43">
        <f t="shared" si="78"/>
        <v>0</v>
      </c>
      <c r="AT230" s="32">
        <f t="shared" si="79"/>
        <v>0</v>
      </c>
      <c r="AV230" s="23">
        <v>2</v>
      </c>
      <c r="AW230" s="23">
        <v>12</v>
      </c>
      <c r="AX230" s="23">
        <f t="shared" si="80"/>
        <v>6</v>
      </c>
    </row>
    <row r="231" spans="2:50" ht="15" hidden="1" customHeight="1" x14ac:dyDescent="0.3">
      <c r="B231" s="15"/>
      <c r="C231" s="40" t="s">
        <v>22</v>
      </c>
      <c r="D231" s="34" t="s">
        <v>2</v>
      </c>
      <c r="E231" s="35" t="s">
        <v>2</v>
      </c>
      <c r="F231" s="41">
        <v>0</v>
      </c>
      <c r="G231" s="42">
        <v>0</v>
      </c>
      <c r="H231" s="43">
        <v>0</v>
      </c>
      <c r="I231" s="155">
        <v>0</v>
      </c>
      <c r="J231" s="155">
        <v>0</v>
      </c>
      <c r="K231" s="155">
        <v>0</v>
      </c>
      <c r="L231" s="41">
        <v>0</v>
      </c>
      <c r="M231" s="42">
        <v>0</v>
      </c>
      <c r="N231" s="43">
        <v>0</v>
      </c>
      <c r="O231" s="41"/>
      <c r="P231" s="42"/>
      <c r="Q231" s="43"/>
      <c r="R231" s="41"/>
      <c r="S231" s="42"/>
      <c r="T231" s="43"/>
      <c r="U231" s="41"/>
      <c r="V231" s="42"/>
      <c r="W231" s="43"/>
      <c r="X231" s="41"/>
      <c r="Y231" s="42"/>
      <c r="Z231" s="153"/>
      <c r="AA231" s="154">
        <v>0</v>
      </c>
      <c r="AB231" s="42">
        <v>0</v>
      </c>
      <c r="AC231" s="43">
        <v>0</v>
      </c>
      <c r="AD231" s="41">
        <v>0</v>
      </c>
      <c r="AE231" s="42">
        <v>0</v>
      </c>
      <c r="AF231" s="43">
        <v>0</v>
      </c>
      <c r="AG231" s="41">
        <v>0</v>
      </c>
      <c r="AH231" s="42">
        <v>0</v>
      </c>
      <c r="AI231" s="43">
        <v>0</v>
      </c>
      <c r="AK231" s="41">
        <f t="shared" si="78"/>
        <v>0</v>
      </c>
      <c r="AL231" s="42">
        <f t="shared" si="78"/>
        <v>0</v>
      </c>
      <c r="AM231" s="43">
        <f t="shared" si="78"/>
        <v>0</v>
      </c>
      <c r="AT231" s="32">
        <f t="shared" si="79"/>
        <v>0</v>
      </c>
      <c r="AV231" s="23">
        <v>2</v>
      </c>
      <c r="AW231" s="23">
        <v>12</v>
      </c>
      <c r="AX231" s="23">
        <f t="shared" si="80"/>
        <v>7</v>
      </c>
    </row>
    <row r="232" spans="2:50" ht="15" hidden="1" customHeight="1" x14ac:dyDescent="0.3">
      <c r="B232" s="15"/>
      <c r="C232" s="40" t="s">
        <v>22</v>
      </c>
      <c r="D232" s="34" t="s">
        <v>2</v>
      </c>
      <c r="E232" s="35" t="s">
        <v>2</v>
      </c>
      <c r="F232" s="41">
        <v>0</v>
      </c>
      <c r="G232" s="42">
        <v>0</v>
      </c>
      <c r="H232" s="43">
        <v>0</v>
      </c>
      <c r="I232" s="155">
        <v>0</v>
      </c>
      <c r="J232" s="155">
        <v>0</v>
      </c>
      <c r="K232" s="155">
        <v>0</v>
      </c>
      <c r="L232" s="41">
        <v>0</v>
      </c>
      <c r="M232" s="42">
        <v>0</v>
      </c>
      <c r="N232" s="43">
        <v>0</v>
      </c>
      <c r="O232" s="41"/>
      <c r="P232" s="42"/>
      <c r="Q232" s="43"/>
      <c r="R232" s="41"/>
      <c r="S232" s="42"/>
      <c r="T232" s="43"/>
      <c r="U232" s="41"/>
      <c r="V232" s="42"/>
      <c r="W232" s="43"/>
      <c r="X232" s="41"/>
      <c r="Y232" s="42"/>
      <c r="Z232" s="153"/>
      <c r="AA232" s="154">
        <v>0</v>
      </c>
      <c r="AB232" s="42">
        <v>0</v>
      </c>
      <c r="AC232" s="43">
        <v>0</v>
      </c>
      <c r="AD232" s="41">
        <v>0</v>
      </c>
      <c r="AE232" s="42">
        <v>0</v>
      </c>
      <c r="AF232" s="43">
        <v>0</v>
      </c>
      <c r="AG232" s="41">
        <v>0</v>
      </c>
      <c r="AH232" s="42">
        <v>0</v>
      </c>
      <c r="AI232" s="43">
        <v>0</v>
      </c>
      <c r="AK232" s="41">
        <f t="shared" si="78"/>
        <v>0</v>
      </c>
      <c r="AL232" s="42">
        <f t="shared" si="78"/>
        <v>0</v>
      </c>
      <c r="AM232" s="43">
        <f t="shared" si="78"/>
        <v>0</v>
      </c>
      <c r="AT232" s="32">
        <f t="shared" si="79"/>
        <v>0</v>
      </c>
      <c r="AV232" s="23">
        <v>2</v>
      </c>
      <c r="AW232" s="23">
        <v>12</v>
      </c>
      <c r="AX232" s="23">
        <f t="shared" si="80"/>
        <v>8</v>
      </c>
    </row>
    <row r="233" spans="2:50" ht="15" hidden="1" customHeight="1" x14ac:dyDescent="0.3">
      <c r="B233" s="15"/>
      <c r="C233" s="40" t="s">
        <v>22</v>
      </c>
      <c r="D233" s="34" t="s">
        <v>2</v>
      </c>
      <c r="E233" s="35" t="s">
        <v>2</v>
      </c>
      <c r="F233" s="41">
        <v>0</v>
      </c>
      <c r="G233" s="42">
        <v>0</v>
      </c>
      <c r="H233" s="43">
        <v>0</v>
      </c>
      <c r="I233" s="155">
        <v>0</v>
      </c>
      <c r="J233" s="155">
        <v>0</v>
      </c>
      <c r="K233" s="155">
        <v>0</v>
      </c>
      <c r="L233" s="41">
        <v>0</v>
      </c>
      <c r="M233" s="42">
        <v>0</v>
      </c>
      <c r="N233" s="43">
        <v>0</v>
      </c>
      <c r="O233" s="41"/>
      <c r="P233" s="42"/>
      <c r="Q233" s="43"/>
      <c r="R233" s="41"/>
      <c r="S233" s="42"/>
      <c r="T233" s="43"/>
      <c r="U233" s="41"/>
      <c r="V233" s="42"/>
      <c r="W233" s="43"/>
      <c r="X233" s="41"/>
      <c r="Y233" s="42"/>
      <c r="Z233" s="153"/>
      <c r="AA233" s="154">
        <v>0</v>
      </c>
      <c r="AB233" s="42">
        <v>0</v>
      </c>
      <c r="AC233" s="43">
        <v>0</v>
      </c>
      <c r="AD233" s="41">
        <v>0</v>
      </c>
      <c r="AE233" s="42">
        <v>0</v>
      </c>
      <c r="AF233" s="43">
        <v>0</v>
      </c>
      <c r="AG233" s="41">
        <v>0</v>
      </c>
      <c r="AH233" s="42">
        <v>0</v>
      </c>
      <c r="AI233" s="43">
        <v>0</v>
      </c>
      <c r="AK233" s="41">
        <f t="shared" si="78"/>
        <v>0</v>
      </c>
      <c r="AL233" s="42">
        <f t="shared" si="78"/>
        <v>0</v>
      </c>
      <c r="AM233" s="43">
        <f t="shared" si="78"/>
        <v>0</v>
      </c>
      <c r="AT233" s="32">
        <f t="shared" si="79"/>
        <v>0</v>
      </c>
      <c r="AV233" s="23">
        <v>2</v>
      </c>
      <c r="AW233" s="23">
        <v>12</v>
      </c>
      <c r="AX233" s="23">
        <f t="shared" si="80"/>
        <v>9</v>
      </c>
    </row>
    <row r="234" spans="2:50" ht="15" hidden="1" customHeight="1" x14ac:dyDescent="0.3">
      <c r="B234" s="15"/>
      <c r="C234" s="40" t="s">
        <v>22</v>
      </c>
      <c r="D234" s="34" t="s">
        <v>2</v>
      </c>
      <c r="E234" s="35" t="s">
        <v>2</v>
      </c>
      <c r="F234" s="41">
        <v>0</v>
      </c>
      <c r="G234" s="42">
        <v>0</v>
      </c>
      <c r="H234" s="43">
        <v>0</v>
      </c>
      <c r="I234" s="155">
        <v>0</v>
      </c>
      <c r="J234" s="155">
        <v>0</v>
      </c>
      <c r="K234" s="155">
        <v>0</v>
      </c>
      <c r="L234" s="41">
        <v>0</v>
      </c>
      <c r="M234" s="42">
        <v>0</v>
      </c>
      <c r="N234" s="43">
        <v>0</v>
      </c>
      <c r="O234" s="41"/>
      <c r="P234" s="42"/>
      <c r="Q234" s="43"/>
      <c r="R234" s="41"/>
      <c r="S234" s="42"/>
      <c r="T234" s="43"/>
      <c r="U234" s="41"/>
      <c r="V234" s="42"/>
      <c r="W234" s="43"/>
      <c r="X234" s="41"/>
      <c r="Y234" s="42"/>
      <c r="Z234" s="153"/>
      <c r="AA234" s="154">
        <v>0</v>
      </c>
      <c r="AB234" s="42">
        <v>0</v>
      </c>
      <c r="AC234" s="43">
        <v>0</v>
      </c>
      <c r="AD234" s="41">
        <v>0</v>
      </c>
      <c r="AE234" s="42">
        <v>0</v>
      </c>
      <c r="AF234" s="43">
        <v>0</v>
      </c>
      <c r="AG234" s="41">
        <v>0</v>
      </c>
      <c r="AH234" s="42">
        <v>0</v>
      </c>
      <c r="AI234" s="43">
        <v>0</v>
      </c>
      <c r="AK234" s="41">
        <f t="shared" si="78"/>
        <v>0</v>
      </c>
      <c r="AL234" s="42">
        <f t="shared" si="78"/>
        <v>0</v>
      </c>
      <c r="AM234" s="43">
        <f t="shared" si="78"/>
        <v>0</v>
      </c>
      <c r="AT234" s="32">
        <f t="shared" si="79"/>
        <v>0</v>
      </c>
      <c r="AV234" s="23">
        <v>2</v>
      </c>
      <c r="AW234" s="23">
        <v>12</v>
      </c>
      <c r="AX234" s="23">
        <f t="shared" si="80"/>
        <v>10</v>
      </c>
    </row>
    <row r="235" spans="2:50" ht="15" hidden="1" customHeight="1" x14ac:dyDescent="0.3">
      <c r="B235" s="15"/>
      <c r="C235" s="40" t="s">
        <v>23</v>
      </c>
      <c r="D235" s="34" t="s">
        <v>2</v>
      </c>
      <c r="E235" s="35" t="s">
        <v>2</v>
      </c>
      <c r="F235" s="41">
        <v>0</v>
      </c>
      <c r="G235" s="42">
        <v>0</v>
      </c>
      <c r="H235" s="43">
        <v>0</v>
      </c>
      <c r="I235" s="155">
        <v>0</v>
      </c>
      <c r="J235" s="155">
        <v>0</v>
      </c>
      <c r="K235" s="155">
        <v>0</v>
      </c>
      <c r="L235" s="41">
        <v>0</v>
      </c>
      <c r="M235" s="42">
        <v>0</v>
      </c>
      <c r="N235" s="43">
        <v>0</v>
      </c>
      <c r="O235" s="41"/>
      <c r="P235" s="42"/>
      <c r="Q235" s="43"/>
      <c r="R235" s="41"/>
      <c r="S235" s="42"/>
      <c r="T235" s="43"/>
      <c r="U235" s="41"/>
      <c r="V235" s="42"/>
      <c r="W235" s="43"/>
      <c r="X235" s="41"/>
      <c r="Y235" s="42"/>
      <c r="Z235" s="153"/>
      <c r="AA235" s="154">
        <v>0</v>
      </c>
      <c r="AB235" s="42">
        <v>0</v>
      </c>
      <c r="AC235" s="43">
        <v>0</v>
      </c>
      <c r="AD235" s="41">
        <v>0</v>
      </c>
      <c r="AE235" s="42">
        <v>0</v>
      </c>
      <c r="AF235" s="43">
        <v>0</v>
      </c>
      <c r="AG235" s="41">
        <v>0</v>
      </c>
      <c r="AH235" s="42">
        <v>0</v>
      </c>
      <c r="AI235" s="43">
        <v>0</v>
      </c>
      <c r="AK235" s="41">
        <f t="shared" si="78"/>
        <v>0</v>
      </c>
      <c r="AL235" s="42">
        <f t="shared" si="78"/>
        <v>0</v>
      </c>
      <c r="AM235" s="43">
        <f t="shared" si="78"/>
        <v>0</v>
      </c>
      <c r="AT235" s="32">
        <f t="shared" si="79"/>
        <v>0</v>
      </c>
      <c r="AV235" s="23">
        <v>2</v>
      </c>
      <c r="AW235" s="23">
        <v>13</v>
      </c>
      <c r="AX235" s="23">
        <f t="shared" si="80"/>
        <v>1</v>
      </c>
    </row>
    <row r="236" spans="2:50" ht="15" hidden="1" customHeight="1" x14ac:dyDescent="0.3">
      <c r="B236" s="15"/>
      <c r="C236" s="50" t="str">
        <f>IF(LEN(E235)&lt;1,"","Total: " &amp; LEFT(E235,LEN(E235)-21) &amp; "Municipalities")</f>
        <v/>
      </c>
      <c r="D236" s="51"/>
      <c r="E236" s="52"/>
      <c r="F236" s="53">
        <f t="shared" ref="F236:N236" si="81">SUM(F225:F235)</f>
        <v>0</v>
      </c>
      <c r="G236" s="54">
        <f t="shared" si="81"/>
        <v>0</v>
      </c>
      <c r="H236" s="55">
        <f t="shared" si="81"/>
        <v>0</v>
      </c>
      <c r="I236" s="112">
        <f t="shared" si="81"/>
        <v>0</v>
      </c>
      <c r="J236" s="112">
        <f t="shared" si="81"/>
        <v>0</v>
      </c>
      <c r="K236" s="112">
        <f t="shared" si="81"/>
        <v>0</v>
      </c>
      <c r="L236" s="53">
        <f t="shared" si="81"/>
        <v>0</v>
      </c>
      <c r="M236" s="54">
        <f t="shared" si="81"/>
        <v>0</v>
      </c>
      <c r="N236" s="55">
        <f t="shared" si="81"/>
        <v>0</v>
      </c>
      <c r="O236" s="53">
        <f t="shared" ref="O236:AI236" si="82">SUM(O225:O235)</f>
        <v>0</v>
      </c>
      <c r="P236" s="54">
        <f t="shared" si="82"/>
        <v>0</v>
      </c>
      <c r="Q236" s="55">
        <f t="shared" si="82"/>
        <v>0</v>
      </c>
      <c r="R236" s="53">
        <f t="shared" si="82"/>
        <v>0</v>
      </c>
      <c r="S236" s="54">
        <f t="shared" si="82"/>
        <v>0</v>
      </c>
      <c r="T236" s="55">
        <f t="shared" si="82"/>
        <v>0</v>
      </c>
      <c r="U236" s="53">
        <f t="shared" si="82"/>
        <v>0</v>
      </c>
      <c r="V236" s="54">
        <f t="shared" si="82"/>
        <v>0</v>
      </c>
      <c r="W236" s="55">
        <f t="shared" si="82"/>
        <v>0</v>
      </c>
      <c r="X236" s="53">
        <f t="shared" si="82"/>
        <v>0</v>
      </c>
      <c r="Y236" s="54">
        <f t="shared" si="82"/>
        <v>0</v>
      </c>
      <c r="Z236" s="158">
        <f t="shared" si="82"/>
        <v>0</v>
      </c>
      <c r="AA236" s="159">
        <f t="shared" si="82"/>
        <v>0</v>
      </c>
      <c r="AB236" s="54">
        <f t="shared" si="82"/>
        <v>0</v>
      </c>
      <c r="AC236" s="55">
        <f t="shared" si="82"/>
        <v>0</v>
      </c>
      <c r="AD236" s="53">
        <f t="shared" si="82"/>
        <v>0</v>
      </c>
      <c r="AE236" s="54">
        <f t="shared" si="82"/>
        <v>0</v>
      </c>
      <c r="AF236" s="55">
        <f t="shared" si="82"/>
        <v>0</v>
      </c>
      <c r="AG236" s="53">
        <f t="shared" si="82"/>
        <v>0</v>
      </c>
      <c r="AH236" s="54">
        <f t="shared" si="82"/>
        <v>0</v>
      </c>
      <c r="AI236" s="55">
        <f t="shared" si="82"/>
        <v>0</v>
      </c>
      <c r="AK236" s="53">
        <f>SUM(AK225:AK235)</f>
        <v>0</v>
      </c>
      <c r="AL236" s="54">
        <f>SUM(AL225:AL235)</f>
        <v>0</v>
      </c>
      <c r="AM236" s="55">
        <f>SUM(AM225:AM235)</f>
        <v>0</v>
      </c>
      <c r="AT236" s="32">
        <f>IF(SUM(AT225:AT235)=0,0,1)</f>
        <v>0</v>
      </c>
    </row>
    <row r="237" spans="2:50" ht="15" hidden="1" customHeight="1" x14ac:dyDescent="0.3">
      <c r="B237" s="15"/>
      <c r="C237" s="40"/>
      <c r="D237" s="34"/>
      <c r="E237" s="35"/>
      <c r="F237" s="41"/>
      <c r="G237" s="42"/>
      <c r="H237" s="43"/>
      <c r="I237" s="155"/>
      <c r="J237" s="155"/>
      <c r="K237" s="155"/>
      <c r="L237" s="41"/>
      <c r="M237" s="42"/>
      <c r="N237" s="43"/>
      <c r="O237" s="41"/>
      <c r="P237" s="42"/>
      <c r="Q237" s="43"/>
      <c r="R237" s="41"/>
      <c r="S237" s="42"/>
      <c r="T237" s="43"/>
      <c r="U237" s="41"/>
      <c r="V237" s="42"/>
      <c r="W237" s="43"/>
      <c r="X237" s="41"/>
      <c r="Y237" s="42"/>
      <c r="Z237" s="153"/>
      <c r="AA237" s="154"/>
      <c r="AB237" s="42"/>
      <c r="AC237" s="43"/>
      <c r="AD237" s="41"/>
      <c r="AE237" s="42"/>
      <c r="AF237" s="43"/>
      <c r="AG237" s="41"/>
      <c r="AH237" s="42"/>
      <c r="AI237" s="43"/>
      <c r="AK237" s="41"/>
      <c r="AL237" s="42"/>
      <c r="AM237" s="43"/>
      <c r="AT237" s="32">
        <f>IF(AT236=0,0,1)</f>
        <v>0</v>
      </c>
    </row>
    <row r="238" spans="2:50" ht="15" hidden="1" customHeight="1" x14ac:dyDescent="0.3">
      <c r="B238" s="15"/>
      <c r="C238" s="40" t="s">
        <v>22</v>
      </c>
      <c r="D238" s="34" t="s">
        <v>2</v>
      </c>
      <c r="E238" s="35" t="s">
        <v>2</v>
      </c>
      <c r="F238" s="41">
        <v>0</v>
      </c>
      <c r="G238" s="42">
        <v>0</v>
      </c>
      <c r="H238" s="43">
        <v>0</v>
      </c>
      <c r="I238" s="155">
        <v>0</v>
      </c>
      <c r="J238" s="155">
        <v>0</v>
      </c>
      <c r="K238" s="155">
        <v>0</v>
      </c>
      <c r="L238" s="41">
        <v>0</v>
      </c>
      <c r="M238" s="42">
        <v>0</v>
      </c>
      <c r="N238" s="43">
        <v>0</v>
      </c>
      <c r="O238" s="41"/>
      <c r="P238" s="42"/>
      <c r="Q238" s="43"/>
      <c r="R238" s="41"/>
      <c r="S238" s="42"/>
      <c r="T238" s="43"/>
      <c r="U238" s="41"/>
      <c r="V238" s="42"/>
      <c r="W238" s="43"/>
      <c r="X238" s="41"/>
      <c r="Y238" s="42"/>
      <c r="Z238" s="153"/>
      <c r="AA238" s="154">
        <v>0</v>
      </c>
      <c r="AB238" s="42">
        <v>0</v>
      </c>
      <c r="AC238" s="43">
        <v>0</v>
      </c>
      <c r="AD238" s="41">
        <v>0</v>
      </c>
      <c r="AE238" s="42">
        <v>0</v>
      </c>
      <c r="AF238" s="43">
        <v>0</v>
      </c>
      <c r="AG238" s="41">
        <v>0</v>
      </c>
      <c r="AH238" s="42">
        <v>0</v>
      </c>
      <c r="AI238" s="43">
        <v>0</v>
      </c>
      <c r="AK238" s="41">
        <f t="shared" ref="AK238:AM248" si="83">F238+I238+L238+O238+R238+U238+X238</f>
        <v>0</v>
      </c>
      <c r="AL238" s="42">
        <f t="shared" si="83"/>
        <v>0</v>
      </c>
      <c r="AM238" s="43">
        <f t="shared" si="83"/>
        <v>0</v>
      </c>
      <c r="AT238" s="32">
        <f>IF(LEN(E238)&lt;2,0,1)</f>
        <v>0</v>
      </c>
      <c r="AV238" s="23">
        <v>2</v>
      </c>
      <c r="AW238" s="23">
        <v>14</v>
      </c>
      <c r="AX238" s="23">
        <v>1</v>
      </c>
    </row>
    <row r="239" spans="2:50" ht="15" hidden="1" customHeight="1" x14ac:dyDescent="0.3">
      <c r="B239" s="15"/>
      <c r="C239" s="40" t="s">
        <v>22</v>
      </c>
      <c r="D239" s="34" t="s">
        <v>2</v>
      </c>
      <c r="E239" s="35" t="s">
        <v>2</v>
      </c>
      <c r="F239" s="41">
        <v>0</v>
      </c>
      <c r="G239" s="42">
        <v>0</v>
      </c>
      <c r="H239" s="43">
        <v>0</v>
      </c>
      <c r="I239" s="155">
        <v>0</v>
      </c>
      <c r="J239" s="155">
        <v>0</v>
      </c>
      <c r="K239" s="155">
        <v>0</v>
      </c>
      <c r="L239" s="41">
        <v>0</v>
      </c>
      <c r="M239" s="42">
        <v>0</v>
      </c>
      <c r="N239" s="43">
        <v>0</v>
      </c>
      <c r="O239" s="41"/>
      <c r="P239" s="42"/>
      <c r="Q239" s="43"/>
      <c r="R239" s="41"/>
      <c r="S239" s="42"/>
      <c r="T239" s="43"/>
      <c r="U239" s="41"/>
      <c r="V239" s="42"/>
      <c r="W239" s="43"/>
      <c r="X239" s="41"/>
      <c r="Y239" s="42"/>
      <c r="Z239" s="153"/>
      <c r="AA239" s="154">
        <v>0</v>
      </c>
      <c r="AB239" s="42">
        <v>0</v>
      </c>
      <c r="AC239" s="43">
        <v>0</v>
      </c>
      <c r="AD239" s="41">
        <v>0</v>
      </c>
      <c r="AE239" s="42">
        <v>0</v>
      </c>
      <c r="AF239" s="43">
        <v>0</v>
      </c>
      <c r="AG239" s="41">
        <v>0</v>
      </c>
      <c r="AH239" s="42">
        <v>0</v>
      </c>
      <c r="AI239" s="43">
        <v>0</v>
      </c>
      <c r="AK239" s="41">
        <f t="shared" si="83"/>
        <v>0</v>
      </c>
      <c r="AL239" s="42">
        <f t="shared" si="83"/>
        <v>0</v>
      </c>
      <c r="AM239" s="43">
        <f t="shared" si="83"/>
        <v>0</v>
      </c>
      <c r="AT239" s="32">
        <f t="shared" ref="AT239:AT248" si="84">IF(LEN(E239)&lt;2,0,1)</f>
        <v>0</v>
      </c>
      <c r="AV239" s="23">
        <v>2</v>
      </c>
      <c r="AW239" s="23">
        <v>14</v>
      </c>
      <c r="AX239" s="23">
        <f>IF(AW239=AW238,AX238+1,1)</f>
        <v>2</v>
      </c>
    </row>
    <row r="240" spans="2:50" ht="15" hidden="1" customHeight="1" x14ac:dyDescent="0.3">
      <c r="B240" s="15"/>
      <c r="C240" s="40" t="s">
        <v>22</v>
      </c>
      <c r="D240" s="34" t="s">
        <v>2</v>
      </c>
      <c r="E240" s="35" t="s">
        <v>2</v>
      </c>
      <c r="F240" s="41">
        <v>0</v>
      </c>
      <c r="G240" s="42">
        <v>0</v>
      </c>
      <c r="H240" s="43">
        <v>0</v>
      </c>
      <c r="I240" s="155">
        <v>0</v>
      </c>
      <c r="J240" s="155">
        <v>0</v>
      </c>
      <c r="K240" s="155">
        <v>0</v>
      </c>
      <c r="L240" s="41">
        <v>0</v>
      </c>
      <c r="M240" s="42">
        <v>0</v>
      </c>
      <c r="N240" s="43">
        <v>0</v>
      </c>
      <c r="O240" s="41"/>
      <c r="P240" s="42"/>
      <c r="Q240" s="43"/>
      <c r="R240" s="41"/>
      <c r="S240" s="42"/>
      <c r="T240" s="43"/>
      <c r="U240" s="41"/>
      <c r="V240" s="42"/>
      <c r="W240" s="43"/>
      <c r="X240" s="41"/>
      <c r="Y240" s="42"/>
      <c r="Z240" s="153"/>
      <c r="AA240" s="154">
        <v>0</v>
      </c>
      <c r="AB240" s="42">
        <v>0</v>
      </c>
      <c r="AC240" s="43">
        <v>0</v>
      </c>
      <c r="AD240" s="41">
        <v>0</v>
      </c>
      <c r="AE240" s="42">
        <v>0</v>
      </c>
      <c r="AF240" s="43">
        <v>0</v>
      </c>
      <c r="AG240" s="41">
        <v>0</v>
      </c>
      <c r="AH240" s="42">
        <v>0</v>
      </c>
      <c r="AI240" s="43">
        <v>0</v>
      </c>
      <c r="AK240" s="41">
        <f t="shared" si="83"/>
        <v>0</v>
      </c>
      <c r="AL240" s="42">
        <f t="shared" si="83"/>
        <v>0</v>
      </c>
      <c r="AM240" s="43">
        <f t="shared" si="83"/>
        <v>0</v>
      </c>
      <c r="AT240" s="32">
        <f t="shared" si="84"/>
        <v>0</v>
      </c>
      <c r="AV240" s="23">
        <v>2</v>
      </c>
      <c r="AW240" s="23">
        <v>14</v>
      </c>
      <c r="AX240" s="23">
        <f t="shared" ref="AX240:AX248" si="85">IF(AW240=AW239,AX239+1,1)</f>
        <v>3</v>
      </c>
    </row>
    <row r="241" spans="2:50" ht="15" hidden="1" customHeight="1" x14ac:dyDescent="0.3">
      <c r="B241" s="15"/>
      <c r="C241" s="40" t="s">
        <v>22</v>
      </c>
      <c r="D241" s="34" t="s">
        <v>2</v>
      </c>
      <c r="E241" s="35" t="s">
        <v>2</v>
      </c>
      <c r="F241" s="41">
        <v>0</v>
      </c>
      <c r="G241" s="42">
        <v>0</v>
      </c>
      <c r="H241" s="43">
        <v>0</v>
      </c>
      <c r="I241" s="155">
        <v>0</v>
      </c>
      <c r="J241" s="155">
        <v>0</v>
      </c>
      <c r="K241" s="155">
        <v>0</v>
      </c>
      <c r="L241" s="41">
        <v>0</v>
      </c>
      <c r="M241" s="42">
        <v>0</v>
      </c>
      <c r="N241" s="43">
        <v>0</v>
      </c>
      <c r="O241" s="41"/>
      <c r="P241" s="42"/>
      <c r="Q241" s="43"/>
      <c r="R241" s="41"/>
      <c r="S241" s="42"/>
      <c r="T241" s="43"/>
      <c r="U241" s="41"/>
      <c r="V241" s="42"/>
      <c r="W241" s="43"/>
      <c r="X241" s="41"/>
      <c r="Y241" s="42"/>
      <c r="Z241" s="153"/>
      <c r="AA241" s="154">
        <v>0</v>
      </c>
      <c r="AB241" s="42">
        <v>0</v>
      </c>
      <c r="AC241" s="43">
        <v>0</v>
      </c>
      <c r="AD241" s="41">
        <v>0</v>
      </c>
      <c r="AE241" s="42">
        <v>0</v>
      </c>
      <c r="AF241" s="43">
        <v>0</v>
      </c>
      <c r="AG241" s="41">
        <v>0</v>
      </c>
      <c r="AH241" s="42">
        <v>0</v>
      </c>
      <c r="AI241" s="43">
        <v>0</v>
      </c>
      <c r="AK241" s="41">
        <f t="shared" si="83"/>
        <v>0</v>
      </c>
      <c r="AL241" s="42">
        <f t="shared" si="83"/>
        <v>0</v>
      </c>
      <c r="AM241" s="43">
        <f t="shared" si="83"/>
        <v>0</v>
      </c>
      <c r="AT241" s="32">
        <f t="shared" si="84"/>
        <v>0</v>
      </c>
      <c r="AV241" s="23">
        <v>2</v>
      </c>
      <c r="AW241" s="23">
        <v>14</v>
      </c>
      <c r="AX241" s="23">
        <f t="shared" si="85"/>
        <v>4</v>
      </c>
    </row>
    <row r="242" spans="2:50" ht="15" hidden="1" customHeight="1" x14ac:dyDescent="0.3">
      <c r="B242" s="15"/>
      <c r="C242" s="40" t="s">
        <v>22</v>
      </c>
      <c r="D242" s="34" t="s">
        <v>2</v>
      </c>
      <c r="E242" s="35" t="s">
        <v>2</v>
      </c>
      <c r="F242" s="41">
        <v>0</v>
      </c>
      <c r="G242" s="42">
        <v>0</v>
      </c>
      <c r="H242" s="43">
        <v>0</v>
      </c>
      <c r="I242" s="155">
        <v>0</v>
      </c>
      <c r="J242" s="155">
        <v>0</v>
      </c>
      <c r="K242" s="155">
        <v>0</v>
      </c>
      <c r="L242" s="41">
        <v>0</v>
      </c>
      <c r="M242" s="42">
        <v>0</v>
      </c>
      <c r="N242" s="43">
        <v>0</v>
      </c>
      <c r="O242" s="41"/>
      <c r="P242" s="42"/>
      <c r="Q242" s="43"/>
      <c r="R242" s="41"/>
      <c r="S242" s="42"/>
      <c r="T242" s="43"/>
      <c r="U242" s="41"/>
      <c r="V242" s="42"/>
      <c r="W242" s="43"/>
      <c r="X242" s="41"/>
      <c r="Y242" s="42"/>
      <c r="Z242" s="153"/>
      <c r="AA242" s="154">
        <v>0</v>
      </c>
      <c r="AB242" s="42">
        <v>0</v>
      </c>
      <c r="AC242" s="43">
        <v>0</v>
      </c>
      <c r="AD242" s="41">
        <v>0</v>
      </c>
      <c r="AE242" s="42">
        <v>0</v>
      </c>
      <c r="AF242" s="43">
        <v>0</v>
      </c>
      <c r="AG242" s="41">
        <v>0</v>
      </c>
      <c r="AH242" s="42">
        <v>0</v>
      </c>
      <c r="AI242" s="43">
        <v>0</v>
      </c>
      <c r="AK242" s="41">
        <f t="shared" si="83"/>
        <v>0</v>
      </c>
      <c r="AL242" s="42">
        <f t="shared" si="83"/>
        <v>0</v>
      </c>
      <c r="AM242" s="43">
        <f t="shared" si="83"/>
        <v>0</v>
      </c>
      <c r="AT242" s="32">
        <f t="shared" si="84"/>
        <v>0</v>
      </c>
      <c r="AV242" s="23">
        <v>2</v>
      </c>
      <c r="AW242" s="23">
        <v>14</v>
      </c>
      <c r="AX242" s="23">
        <f t="shared" si="85"/>
        <v>5</v>
      </c>
    </row>
    <row r="243" spans="2:50" ht="15" hidden="1" customHeight="1" x14ac:dyDescent="0.3">
      <c r="B243" s="15"/>
      <c r="C243" s="40" t="s">
        <v>22</v>
      </c>
      <c r="D243" s="34" t="s">
        <v>2</v>
      </c>
      <c r="E243" s="35" t="s">
        <v>2</v>
      </c>
      <c r="F243" s="41">
        <v>0</v>
      </c>
      <c r="G243" s="42">
        <v>0</v>
      </c>
      <c r="H243" s="43">
        <v>0</v>
      </c>
      <c r="I243" s="155">
        <v>0</v>
      </c>
      <c r="J243" s="155">
        <v>0</v>
      </c>
      <c r="K243" s="155">
        <v>0</v>
      </c>
      <c r="L243" s="41">
        <v>0</v>
      </c>
      <c r="M243" s="42">
        <v>0</v>
      </c>
      <c r="N243" s="43">
        <v>0</v>
      </c>
      <c r="O243" s="41"/>
      <c r="P243" s="42"/>
      <c r="Q243" s="43"/>
      <c r="R243" s="41"/>
      <c r="S243" s="42"/>
      <c r="T243" s="43"/>
      <c r="U243" s="41"/>
      <c r="V243" s="42"/>
      <c r="W243" s="43"/>
      <c r="X243" s="41"/>
      <c r="Y243" s="42"/>
      <c r="Z243" s="153"/>
      <c r="AA243" s="154">
        <v>0</v>
      </c>
      <c r="AB243" s="42">
        <v>0</v>
      </c>
      <c r="AC243" s="43">
        <v>0</v>
      </c>
      <c r="AD243" s="41">
        <v>0</v>
      </c>
      <c r="AE243" s="42">
        <v>0</v>
      </c>
      <c r="AF243" s="43">
        <v>0</v>
      </c>
      <c r="AG243" s="41">
        <v>0</v>
      </c>
      <c r="AH243" s="42">
        <v>0</v>
      </c>
      <c r="AI243" s="43">
        <v>0</v>
      </c>
      <c r="AK243" s="41">
        <f t="shared" si="83"/>
        <v>0</v>
      </c>
      <c r="AL243" s="42">
        <f t="shared" si="83"/>
        <v>0</v>
      </c>
      <c r="AM243" s="43">
        <f t="shared" si="83"/>
        <v>0</v>
      </c>
      <c r="AT243" s="32">
        <f t="shared" si="84"/>
        <v>0</v>
      </c>
      <c r="AV243" s="23">
        <v>2</v>
      </c>
      <c r="AW243" s="23">
        <v>14</v>
      </c>
      <c r="AX243" s="23">
        <f t="shared" si="85"/>
        <v>6</v>
      </c>
    </row>
    <row r="244" spans="2:50" ht="15" hidden="1" customHeight="1" x14ac:dyDescent="0.3">
      <c r="B244" s="15"/>
      <c r="C244" s="40" t="s">
        <v>22</v>
      </c>
      <c r="D244" s="34" t="s">
        <v>2</v>
      </c>
      <c r="E244" s="35" t="s">
        <v>2</v>
      </c>
      <c r="F244" s="41">
        <v>0</v>
      </c>
      <c r="G244" s="42">
        <v>0</v>
      </c>
      <c r="H244" s="43">
        <v>0</v>
      </c>
      <c r="I244" s="155">
        <v>0</v>
      </c>
      <c r="J244" s="155">
        <v>0</v>
      </c>
      <c r="K244" s="155">
        <v>0</v>
      </c>
      <c r="L244" s="41">
        <v>0</v>
      </c>
      <c r="M244" s="42">
        <v>0</v>
      </c>
      <c r="N244" s="43">
        <v>0</v>
      </c>
      <c r="O244" s="41"/>
      <c r="P244" s="42"/>
      <c r="Q244" s="43"/>
      <c r="R244" s="41"/>
      <c r="S244" s="42"/>
      <c r="T244" s="43"/>
      <c r="U244" s="41"/>
      <c r="V244" s="42"/>
      <c r="W244" s="43"/>
      <c r="X244" s="41"/>
      <c r="Y244" s="42"/>
      <c r="Z244" s="153"/>
      <c r="AA244" s="154">
        <v>0</v>
      </c>
      <c r="AB244" s="42">
        <v>0</v>
      </c>
      <c r="AC244" s="43">
        <v>0</v>
      </c>
      <c r="AD244" s="41">
        <v>0</v>
      </c>
      <c r="AE244" s="42">
        <v>0</v>
      </c>
      <c r="AF244" s="43">
        <v>0</v>
      </c>
      <c r="AG244" s="41">
        <v>0</v>
      </c>
      <c r="AH244" s="42">
        <v>0</v>
      </c>
      <c r="AI244" s="43">
        <v>0</v>
      </c>
      <c r="AK244" s="41">
        <f t="shared" si="83"/>
        <v>0</v>
      </c>
      <c r="AL244" s="42">
        <f t="shared" si="83"/>
        <v>0</v>
      </c>
      <c r="AM244" s="43">
        <f t="shared" si="83"/>
        <v>0</v>
      </c>
      <c r="AT244" s="32">
        <f t="shared" si="84"/>
        <v>0</v>
      </c>
      <c r="AV244" s="23">
        <v>2</v>
      </c>
      <c r="AW244" s="23">
        <v>14</v>
      </c>
      <c r="AX244" s="23">
        <f t="shared" si="85"/>
        <v>7</v>
      </c>
    </row>
    <row r="245" spans="2:50" ht="15" hidden="1" customHeight="1" x14ac:dyDescent="0.3">
      <c r="B245" s="15"/>
      <c r="C245" s="40" t="s">
        <v>22</v>
      </c>
      <c r="D245" s="34" t="s">
        <v>2</v>
      </c>
      <c r="E245" s="35" t="s">
        <v>2</v>
      </c>
      <c r="F245" s="41">
        <v>0</v>
      </c>
      <c r="G245" s="42">
        <v>0</v>
      </c>
      <c r="H245" s="43">
        <v>0</v>
      </c>
      <c r="I245" s="155">
        <v>0</v>
      </c>
      <c r="J245" s="155">
        <v>0</v>
      </c>
      <c r="K245" s="155">
        <v>0</v>
      </c>
      <c r="L245" s="41">
        <v>0</v>
      </c>
      <c r="M245" s="42">
        <v>0</v>
      </c>
      <c r="N245" s="43">
        <v>0</v>
      </c>
      <c r="O245" s="41"/>
      <c r="P245" s="42"/>
      <c r="Q245" s="43"/>
      <c r="R245" s="41"/>
      <c r="S245" s="42"/>
      <c r="T245" s="43"/>
      <c r="U245" s="41"/>
      <c r="V245" s="42"/>
      <c r="W245" s="43"/>
      <c r="X245" s="41"/>
      <c r="Y245" s="42"/>
      <c r="Z245" s="153"/>
      <c r="AA245" s="154">
        <v>0</v>
      </c>
      <c r="AB245" s="42">
        <v>0</v>
      </c>
      <c r="AC245" s="43">
        <v>0</v>
      </c>
      <c r="AD245" s="41">
        <v>0</v>
      </c>
      <c r="AE245" s="42">
        <v>0</v>
      </c>
      <c r="AF245" s="43">
        <v>0</v>
      </c>
      <c r="AG245" s="41">
        <v>0</v>
      </c>
      <c r="AH245" s="42">
        <v>0</v>
      </c>
      <c r="AI245" s="43">
        <v>0</v>
      </c>
      <c r="AK245" s="41">
        <f t="shared" si="83"/>
        <v>0</v>
      </c>
      <c r="AL245" s="42">
        <f t="shared" si="83"/>
        <v>0</v>
      </c>
      <c r="AM245" s="43">
        <f t="shared" si="83"/>
        <v>0</v>
      </c>
      <c r="AT245" s="32">
        <f t="shared" si="84"/>
        <v>0</v>
      </c>
      <c r="AV245" s="23">
        <v>2</v>
      </c>
      <c r="AW245" s="23">
        <v>14</v>
      </c>
      <c r="AX245" s="23">
        <f t="shared" si="85"/>
        <v>8</v>
      </c>
    </row>
    <row r="246" spans="2:50" ht="15" hidden="1" customHeight="1" x14ac:dyDescent="0.3">
      <c r="B246" s="15"/>
      <c r="C246" s="40" t="s">
        <v>22</v>
      </c>
      <c r="D246" s="34" t="s">
        <v>2</v>
      </c>
      <c r="E246" s="35" t="s">
        <v>2</v>
      </c>
      <c r="F246" s="41">
        <v>0</v>
      </c>
      <c r="G246" s="42">
        <v>0</v>
      </c>
      <c r="H246" s="43">
        <v>0</v>
      </c>
      <c r="I246" s="155">
        <v>0</v>
      </c>
      <c r="J246" s="155">
        <v>0</v>
      </c>
      <c r="K246" s="155">
        <v>0</v>
      </c>
      <c r="L246" s="41">
        <v>0</v>
      </c>
      <c r="M246" s="42">
        <v>0</v>
      </c>
      <c r="N246" s="43">
        <v>0</v>
      </c>
      <c r="O246" s="41"/>
      <c r="P246" s="42"/>
      <c r="Q246" s="43"/>
      <c r="R246" s="41"/>
      <c r="S246" s="42"/>
      <c r="T246" s="43"/>
      <c r="U246" s="41"/>
      <c r="V246" s="42"/>
      <c r="W246" s="43"/>
      <c r="X246" s="41"/>
      <c r="Y246" s="42"/>
      <c r="Z246" s="153"/>
      <c r="AA246" s="154">
        <v>0</v>
      </c>
      <c r="AB246" s="42">
        <v>0</v>
      </c>
      <c r="AC246" s="43">
        <v>0</v>
      </c>
      <c r="AD246" s="41">
        <v>0</v>
      </c>
      <c r="AE246" s="42">
        <v>0</v>
      </c>
      <c r="AF246" s="43">
        <v>0</v>
      </c>
      <c r="AG246" s="41">
        <v>0</v>
      </c>
      <c r="AH246" s="42">
        <v>0</v>
      </c>
      <c r="AI246" s="43">
        <v>0</v>
      </c>
      <c r="AK246" s="41">
        <f t="shared" si="83"/>
        <v>0</v>
      </c>
      <c r="AL246" s="42">
        <f t="shared" si="83"/>
        <v>0</v>
      </c>
      <c r="AM246" s="43">
        <f t="shared" si="83"/>
        <v>0</v>
      </c>
      <c r="AT246" s="32">
        <f t="shared" si="84"/>
        <v>0</v>
      </c>
      <c r="AV246" s="23">
        <v>2</v>
      </c>
      <c r="AW246" s="23">
        <v>14</v>
      </c>
      <c r="AX246" s="23">
        <f t="shared" si="85"/>
        <v>9</v>
      </c>
    </row>
    <row r="247" spans="2:50" ht="15" hidden="1" customHeight="1" x14ac:dyDescent="0.3">
      <c r="B247" s="15"/>
      <c r="C247" s="40" t="s">
        <v>22</v>
      </c>
      <c r="D247" s="34" t="s">
        <v>2</v>
      </c>
      <c r="E247" s="35" t="s">
        <v>2</v>
      </c>
      <c r="F247" s="41">
        <v>0</v>
      </c>
      <c r="G247" s="42">
        <v>0</v>
      </c>
      <c r="H247" s="43">
        <v>0</v>
      </c>
      <c r="I247" s="155">
        <v>0</v>
      </c>
      <c r="J247" s="155">
        <v>0</v>
      </c>
      <c r="K247" s="155">
        <v>0</v>
      </c>
      <c r="L247" s="41">
        <v>0</v>
      </c>
      <c r="M247" s="42">
        <v>0</v>
      </c>
      <c r="N247" s="43">
        <v>0</v>
      </c>
      <c r="O247" s="41"/>
      <c r="P247" s="42"/>
      <c r="Q247" s="43"/>
      <c r="R247" s="41"/>
      <c r="S247" s="42"/>
      <c r="T247" s="43"/>
      <c r="U247" s="41"/>
      <c r="V247" s="42"/>
      <c r="W247" s="43"/>
      <c r="X247" s="41"/>
      <c r="Y247" s="42"/>
      <c r="Z247" s="153"/>
      <c r="AA247" s="154">
        <v>0</v>
      </c>
      <c r="AB247" s="42">
        <v>0</v>
      </c>
      <c r="AC247" s="43">
        <v>0</v>
      </c>
      <c r="AD247" s="41">
        <v>0</v>
      </c>
      <c r="AE247" s="42">
        <v>0</v>
      </c>
      <c r="AF247" s="43">
        <v>0</v>
      </c>
      <c r="AG247" s="41">
        <v>0</v>
      </c>
      <c r="AH247" s="42">
        <v>0</v>
      </c>
      <c r="AI247" s="43">
        <v>0</v>
      </c>
      <c r="AK247" s="41">
        <f t="shared" si="83"/>
        <v>0</v>
      </c>
      <c r="AL247" s="42">
        <f t="shared" si="83"/>
        <v>0</v>
      </c>
      <c r="AM247" s="43">
        <f t="shared" si="83"/>
        <v>0</v>
      </c>
      <c r="AT247" s="32">
        <f t="shared" si="84"/>
        <v>0</v>
      </c>
      <c r="AV247" s="23">
        <v>2</v>
      </c>
      <c r="AW247" s="23">
        <v>14</v>
      </c>
      <c r="AX247" s="23">
        <f t="shared" si="85"/>
        <v>10</v>
      </c>
    </row>
    <row r="248" spans="2:50" ht="15" hidden="1" customHeight="1" x14ac:dyDescent="0.3">
      <c r="B248" s="15"/>
      <c r="C248" s="40" t="s">
        <v>23</v>
      </c>
      <c r="D248" s="34" t="s">
        <v>2</v>
      </c>
      <c r="E248" s="35" t="s">
        <v>2</v>
      </c>
      <c r="F248" s="41">
        <v>0</v>
      </c>
      <c r="G248" s="42">
        <v>0</v>
      </c>
      <c r="H248" s="43">
        <v>0</v>
      </c>
      <c r="I248" s="155">
        <v>0</v>
      </c>
      <c r="J248" s="155">
        <v>0</v>
      </c>
      <c r="K248" s="155">
        <v>0</v>
      </c>
      <c r="L248" s="41">
        <v>0</v>
      </c>
      <c r="M248" s="42">
        <v>0</v>
      </c>
      <c r="N248" s="43">
        <v>0</v>
      </c>
      <c r="O248" s="41"/>
      <c r="P248" s="42"/>
      <c r="Q248" s="43"/>
      <c r="R248" s="41"/>
      <c r="S248" s="42"/>
      <c r="T248" s="43"/>
      <c r="U248" s="41"/>
      <c r="V248" s="42"/>
      <c r="W248" s="43"/>
      <c r="X248" s="41"/>
      <c r="Y248" s="42"/>
      <c r="Z248" s="153"/>
      <c r="AA248" s="154">
        <v>0</v>
      </c>
      <c r="AB248" s="42">
        <v>0</v>
      </c>
      <c r="AC248" s="43">
        <v>0</v>
      </c>
      <c r="AD248" s="41">
        <v>0</v>
      </c>
      <c r="AE248" s="42">
        <v>0</v>
      </c>
      <c r="AF248" s="43">
        <v>0</v>
      </c>
      <c r="AG248" s="41">
        <v>0</v>
      </c>
      <c r="AH248" s="42">
        <v>0</v>
      </c>
      <c r="AI248" s="43">
        <v>0</v>
      </c>
      <c r="AK248" s="41">
        <f t="shared" si="83"/>
        <v>0</v>
      </c>
      <c r="AL248" s="42">
        <f t="shared" si="83"/>
        <v>0</v>
      </c>
      <c r="AM248" s="43">
        <f t="shared" si="83"/>
        <v>0</v>
      </c>
      <c r="AT248" s="32">
        <f t="shared" si="84"/>
        <v>0</v>
      </c>
      <c r="AV248" s="23">
        <v>2</v>
      </c>
      <c r="AW248" s="23">
        <v>15</v>
      </c>
      <c r="AX248" s="23">
        <f t="shared" si="85"/>
        <v>1</v>
      </c>
    </row>
    <row r="249" spans="2:50" ht="15" hidden="1" customHeight="1" x14ac:dyDescent="0.3">
      <c r="B249" s="15"/>
      <c r="C249" s="50" t="str">
        <f>IF(LEN(E248)&lt;1,"","Total: " &amp; LEFT(E248,LEN(E248)-21) &amp; "Municipalities")</f>
        <v/>
      </c>
      <c r="D249" s="51"/>
      <c r="E249" s="52"/>
      <c r="F249" s="53">
        <f t="shared" ref="F249:N249" si="86">SUM(F238:F248)</f>
        <v>0</v>
      </c>
      <c r="G249" s="54">
        <f t="shared" si="86"/>
        <v>0</v>
      </c>
      <c r="H249" s="55">
        <f t="shared" si="86"/>
        <v>0</v>
      </c>
      <c r="I249" s="112">
        <f t="shared" si="86"/>
        <v>0</v>
      </c>
      <c r="J249" s="112">
        <f t="shared" si="86"/>
        <v>0</v>
      </c>
      <c r="K249" s="112">
        <f t="shared" si="86"/>
        <v>0</v>
      </c>
      <c r="L249" s="53">
        <f t="shared" si="86"/>
        <v>0</v>
      </c>
      <c r="M249" s="54">
        <f t="shared" si="86"/>
        <v>0</v>
      </c>
      <c r="N249" s="55">
        <f t="shared" si="86"/>
        <v>0</v>
      </c>
      <c r="O249" s="53">
        <f t="shared" ref="O249:AI249" si="87">SUM(O238:O248)</f>
        <v>0</v>
      </c>
      <c r="P249" s="54">
        <f t="shared" si="87"/>
        <v>0</v>
      </c>
      <c r="Q249" s="55">
        <f t="shared" si="87"/>
        <v>0</v>
      </c>
      <c r="R249" s="53">
        <f t="shared" si="87"/>
        <v>0</v>
      </c>
      <c r="S249" s="54">
        <f t="shared" si="87"/>
        <v>0</v>
      </c>
      <c r="T249" s="55">
        <f t="shared" si="87"/>
        <v>0</v>
      </c>
      <c r="U249" s="53">
        <f t="shared" si="87"/>
        <v>0</v>
      </c>
      <c r="V249" s="54">
        <f t="shared" si="87"/>
        <v>0</v>
      </c>
      <c r="W249" s="55">
        <f t="shared" si="87"/>
        <v>0</v>
      </c>
      <c r="X249" s="53">
        <f t="shared" si="87"/>
        <v>0</v>
      </c>
      <c r="Y249" s="54">
        <f t="shared" si="87"/>
        <v>0</v>
      </c>
      <c r="Z249" s="158">
        <f t="shared" si="87"/>
        <v>0</v>
      </c>
      <c r="AA249" s="159">
        <f t="shared" si="87"/>
        <v>0</v>
      </c>
      <c r="AB249" s="54">
        <f t="shared" si="87"/>
        <v>0</v>
      </c>
      <c r="AC249" s="55">
        <f t="shared" si="87"/>
        <v>0</v>
      </c>
      <c r="AD249" s="53">
        <f t="shared" si="87"/>
        <v>0</v>
      </c>
      <c r="AE249" s="54">
        <f t="shared" si="87"/>
        <v>0</v>
      </c>
      <c r="AF249" s="55">
        <f t="shared" si="87"/>
        <v>0</v>
      </c>
      <c r="AG249" s="53">
        <f t="shared" si="87"/>
        <v>0</v>
      </c>
      <c r="AH249" s="54">
        <f t="shared" si="87"/>
        <v>0</v>
      </c>
      <c r="AI249" s="55">
        <f t="shared" si="87"/>
        <v>0</v>
      </c>
      <c r="AK249" s="53">
        <f>SUM(AK238:AK248)</f>
        <v>0</v>
      </c>
      <c r="AL249" s="54">
        <f>SUM(AL238:AL248)</f>
        <v>0</v>
      </c>
      <c r="AM249" s="55">
        <f>SUM(AM238:AM248)</f>
        <v>0</v>
      </c>
      <c r="AT249" s="32">
        <f>IF(SUM(AT238:AT248)=0,0,1)</f>
        <v>0</v>
      </c>
    </row>
    <row r="250" spans="2:50" ht="15" hidden="1" customHeight="1" x14ac:dyDescent="0.3">
      <c r="B250" s="15"/>
      <c r="C250" s="40"/>
      <c r="D250" s="34"/>
      <c r="E250" s="35"/>
      <c r="F250" s="41"/>
      <c r="G250" s="42"/>
      <c r="H250" s="43"/>
      <c r="I250" s="155"/>
      <c r="J250" s="155"/>
      <c r="K250" s="155"/>
      <c r="L250" s="41"/>
      <c r="M250" s="42"/>
      <c r="N250" s="43"/>
      <c r="O250" s="41"/>
      <c r="P250" s="42"/>
      <c r="Q250" s="43"/>
      <c r="R250" s="41"/>
      <c r="S250" s="42"/>
      <c r="T250" s="43"/>
      <c r="U250" s="41"/>
      <c r="V250" s="42"/>
      <c r="W250" s="43"/>
      <c r="X250" s="41"/>
      <c r="Y250" s="42"/>
      <c r="Z250" s="153"/>
      <c r="AA250" s="154"/>
      <c r="AB250" s="42"/>
      <c r="AC250" s="43"/>
      <c r="AD250" s="41"/>
      <c r="AE250" s="42"/>
      <c r="AF250" s="43"/>
      <c r="AG250" s="41"/>
      <c r="AH250" s="42"/>
      <c r="AI250" s="43"/>
      <c r="AK250" s="41"/>
      <c r="AL250" s="42"/>
      <c r="AM250" s="43"/>
      <c r="AT250" s="32">
        <f>IF(AT249=0,0,1)</f>
        <v>0</v>
      </c>
    </row>
    <row r="251" spans="2:50" ht="15" hidden="1" customHeight="1" x14ac:dyDescent="0.3">
      <c r="B251" s="15"/>
      <c r="C251" s="40" t="s">
        <v>22</v>
      </c>
      <c r="D251" s="34" t="s">
        <v>2</v>
      </c>
      <c r="E251" s="35" t="s">
        <v>2</v>
      </c>
      <c r="F251" s="41">
        <v>0</v>
      </c>
      <c r="G251" s="42">
        <v>0</v>
      </c>
      <c r="H251" s="43">
        <v>0</v>
      </c>
      <c r="I251" s="155">
        <v>0</v>
      </c>
      <c r="J251" s="155">
        <v>0</v>
      </c>
      <c r="K251" s="155">
        <v>0</v>
      </c>
      <c r="L251" s="41">
        <v>0</v>
      </c>
      <c r="M251" s="42">
        <v>0</v>
      </c>
      <c r="N251" s="43">
        <v>0</v>
      </c>
      <c r="O251" s="41"/>
      <c r="P251" s="42"/>
      <c r="Q251" s="43"/>
      <c r="R251" s="41"/>
      <c r="S251" s="42"/>
      <c r="T251" s="43"/>
      <c r="U251" s="41"/>
      <c r="V251" s="42"/>
      <c r="W251" s="43"/>
      <c r="X251" s="41"/>
      <c r="Y251" s="42"/>
      <c r="Z251" s="153"/>
      <c r="AA251" s="154">
        <v>0</v>
      </c>
      <c r="AB251" s="42">
        <v>0</v>
      </c>
      <c r="AC251" s="43">
        <v>0</v>
      </c>
      <c r="AD251" s="41">
        <v>0</v>
      </c>
      <c r="AE251" s="42">
        <v>0</v>
      </c>
      <c r="AF251" s="43">
        <v>0</v>
      </c>
      <c r="AG251" s="41">
        <v>0</v>
      </c>
      <c r="AH251" s="42">
        <v>0</v>
      </c>
      <c r="AI251" s="43">
        <v>0</v>
      </c>
      <c r="AK251" s="41">
        <f t="shared" ref="AK251:AM261" si="88">F251+I251+L251+O251+R251+U251+X251</f>
        <v>0</v>
      </c>
      <c r="AL251" s="42">
        <f t="shared" si="88"/>
        <v>0</v>
      </c>
      <c r="AM251" s="43">
        <f t="shared" si="88"/>
        <v>0</v>
      </c>
      <c r="AT251" s="32">
        <f>IF(LEN(E251)&lt;2,0,1)</f>
        <v>0</v>
      </c>
      <c r="AV251" s="23">
        <v>2</v>
      </c>
      <c r="AW251" s="23">
        <v>16</v>
      </c>
      <c r="AX251" s="23">
        <v>1</v>
      </c>
    </row>
    <row r="252" spans="2:50" ht="15" hidden="1" customHeight="1" x14ac:dyDescent="0.3">
      <c r="B252" s="15"/>
      <c r="C252" s="40" t="s">
        <v>22</v>
      </c>
      <c r="D252" s="34" t="s">
        <v>2</v>
      </c>
      <c r="E252" s="35" t="s">
        <v>2</v>
      </c>
      <c r="F252" s="41">
        <v>0</v>
      </c>
      <c r="G252" s="42">
        <v>0</v>
      </c>
      <c r="H252" s="43">
        <v>0</v>
      </c>
      <c r="I252" s="155">
        <v>0</v>
      </c>
      <c r="J252" s="155">
        <v>0</v>
      </c>
      <c r="K252" s="155">
        <v>0</v>
      </c>
      <c r="L252" s="41">
        <v>0</v>
      </c>
      <c r="M252" s="42">
        <v>0</v>
      </c>
      <c r="N252" s="43">
        <v>0</v>
      </c>
      <c r="O252" s="41"/>
      <c r="P252" s="42"/>
      <c r="Q252" s="43"/>
      <c r="R252" s="41"/>
      <c r="S252" s="42"/>
      <c r="T252" s="43"/>
      <c r="U252" s="41"/>
      <c r="V252" s="42"/>
      <c r="W252" s="43"/>
      <c r="X252" s="41"/>
      <c r="Y252" s="42"/>
      <c r="Z252" s="153"/>
      <c r="AA252" s="154">
        <v>0</v>
      </c>
      <c r="AB252" s="42">
        <v>0</v>
      </c>
      <c r="AC252" s="43">
        <v>0</v>
      </c>
      <c r="AD252" s="41">
        <v>0</v>
      </c>
      <c r="AE252" s="42">
        <v>0</v>
      </c>
      <c r="AF252" s="43">
        <v>0</v>
      </c>
      <c r="AG252" s="41">
        <v>0</v>
      </c>
      <c r="AH252" s="42">
        <v>0</v>
      </c>
      <c r="AI252" s="43">
        <v>0</v>
      </c>
      <c r="AK252" s="41">
        <f t="shared" si="88"/>
        <v>0</v>
      </c>
      <c r="AL252" s="42">
        <f t="shared" si="88"/>
        <v>0</v>
      </c>
      <c r="AM252" s="43">
        <f t="shared" si="88"/>
        <v>0</v>
      </c>
      <c r="AT252" s="32">
        <f t="shared" ref="AT252:AT261" si="89">IF(LEN(E252)&lt;2,0,1)</f>
        <v>0</v>
      </c>
      <c r="AV252" s="23">
        <v>2</v>
      </c>
      <c r="AW252" s="23">
        <v>16</v>
      </c>
      <c r="AX252" s="23">
        <f>IF(AW252=AW251,AX251+1,1)</f>
        <v>2</v>
      </c>
    </row>
    <row r="253" spans="2:50" ht="15" hidden="1" customHeight="1" x14ac:dyDescent="0.3">
      <c r="B253" s="15"/>
      <c r="C253" s="40" t="s">
        <v>22</v>
      </c>
      <c r="D253" s="34" t="s">
        <v>2</v>
      </c>
      <c r="E253" s="35" t="s">
        <v>2</v>
      </c>
      <c r="F253" s="41">
        <v>0</v>
      </c>
      <c r="G253" s="42">
        <v>0</v>
      </c>
      <c r="H253" s="43">
        <v>0</v>
      </c>
      <c r="I253" s="155">
        <v>0</v>
      </c>
      <c r="J253" s="155">
        <v>0</v>
      </c>
      <c r="K253" s="155">
        <v>0</v>
      </c>
      <c r="L253" s="41">
        <v>0</v>
      </c>
      <c r="M253" s="42">
        <v>0</v>
      </c>
      <c r="N253" s="43">
        <v>0</v>
      </c>
      <c r="O253" s="41"/>
      <c r="P253" s="42"/>
      <c r="Q253" s="43"/>
      <c r="R253" s="41"/>
      <c r="S253" s="42"/>
      <c r="T253" s="43"/>
      <c r="U253" s="41"/>
      <c r="V253" s="42"/>
      <c r="W253" s="43"/>
      <c r="X253" s="41"/>
      <c r="Y253" s="42"/>
      <c r="Z253" s="153"/>
      <c r="AA253" s="154">
        <v>0</v>
      </c>
      <c r="AB253" s="42">
        <v>0</v>
      </c>
      <c r="AC253" s="43">
        <v>0</v>
      </c>
      <c r="AD253" s="41">
        <v>0</v>
      </c>
      <c r="AE253" s="42">
        <v>0</v>
      </c>
      <c r="AF253" s="43">
        <v>0</v>
      </c>
      <c r="AG253" s="41">
        <v>0</v>
      </c>
      <c r="AH253" s="42">
        <v>0</v>
      </c>
      <c r="AI253" s="43">
        <v>0</v>
      </c>
      <c r="AK253" s="41">
        <f t="shared" si="88"/>
        <v>0</v>
      </c>
      <c r="AL253" s="42">
        <f t="shared" si="88"/>
        <v>0</v>
      </c>
      <c r="AM253" s="43">
        <f t="shared" si="88"/>
        <v>0</v>
      </c>
      <c r="AT253" s="32">
        <f t="shared" si="89"/>
        <v>0</v>
      </c>
      <c r="AV253" s="23">
        <v>2</v>
      </c>
      <c r="AW253" s="23">
        <v>16</v>
      </c>
      <c r="AX253" s="23">
        <f t="shared" ref="AX253:AX261" si="90">IF(AW253=AW252,AX252+1,1)</f>
        <v>3</v>
      </c>
    </row>
    <row r="254" spans="2:50" ht="15" hidden="1" customHeight="1" x14ac:dyDescent="0.3">
      <c r="B254" s="15"/>
      <c r="C254" s="40" t="s">
        <v>22</v>
      </c>
      <c r="D254" s="34" t="s">
        <v>2</v>
      </c>
      <c r="E254" s="35" t="s">
        <v>2</v>
      </c>
      <c r="F254" s="41">
        <v>0</v>
      </c>
      <c r="G254" s="42">
        <v>0</v>
      </c>
      <c r="H254" s="43">
        <v>0</v>
      </c>
      <c r="I254" s="155">
        <v>0</v>
      </c>
      <c r="J254" s="155">
        <v>0</v>
      </c>
      <c r="K254" s="155">
        <v>0</v>
      </c>
      <c r="L254" s="41">
        <v>0</v>
      </c>
      <c r="M254" s="42">
        <v>0</v>
      </c>
      <c r="N254" s="43">
        <v>0</v>
      </c>
      <c r="O254" s="41"/>
      <c r="P254" s="42"/>
      <c r="Q254" s="43"/>
      <c r="R254" s="41"/>
      <c r="S254" s="42"/>
      <c r="T254" s="43"/>
      <c r="U254" s="41"/>
      <c r="V254" s="42"/>
      <c r="W254" s="43"/>
      <c r="X254" s="41"/>
      <c r="Y254" s="42"/>
      <c r="Z254" s="153"/>
      <c r="AA254" s="154">
        <v>0</v>
      </c>
      <c r="AB254" s="42">
        <v>0</v>
      </c>
      <c r="AC254" s="43">
        <v>0</v>
      </c>
      <c r="AD254" s="41">
        <v>0</v>
      </c>
      <c r="AE254" s="42">
        <v>0</v>
      </c>
      <c r="AF254" s="43">
        <v>0</v>
      </c>
      <c r="AG254" s="41">
        <v>0</v>
      </c>
      <c r="AH254" s="42">
        <v>0</v>
      </c>
      <c r="AI254" s="43">
        <v>0</v>
      </c>
      <c r="AK254" s="41">
        <f t="shared" si="88"/>
        <v>0</v>
      </c>
      <c r="AL254" s="42">
        <f t="shared" si="88"/>
        <v>0</v>
      </c>
      <c r="AM254" s="43">
        <f t="shared" si="88"/>
        <v>0</v>
      </c>
      <c r="AT254" s="32">
        <f t="shared" si="89"/>
        <v>0</v>
      </c>
      <c r="AV254" s="23">
        <v>2</v>
      </c>
      <c r="AW254" s="23">
        <v>16</v>
      </c>
      <c r="AX254" s="23">
        <f t="shared" si="90"/>
        <v>4</v>
      </c>
    </row>
    <row r="255" spans="2:50" ht="15" hidden="1" customHeight="1" x14ac:dyDescent="0.3">
      <c r="B255" s="15"/>
      <c r="C255" s="40" t="s">
        <v>22</v>
      </c>
      <c r="D255" s="34" t="s">
        <v>2</v>
      </c>
      <c r="E255" s="35" t="s">
        <v>2</v>
      </c>
      <c r="F255" s="41">
        <v>0</v>
      </c>
      <c r="G255" s="42">
        <v>0</v>
      </c>
      <c r="H255" s="43">
        <v>0</v>
      </c>
      <c r="I255" s="155">
        <v>0</v>
      </c>
      <c r="J255" s="155">
        <v>0</v>
      </c>
      <c r="K255" s="155">
        <v>0</v>
      </c>
      <c r="L255" s="41">
        <v>0</v>
      </c>
      <c r="M255" s="42">
        <v>0</v>
      </c>
      <c r="N255" s="43">
        <v>0</v>
      </c>
      <c r="O255" s="41"/>
      <c r="P255" s="42"/>
      <c r="Q255" s="43"/>
      <c r="R255" s="41"/>
      <c r="S255" s="42"/>
      <c r="T255" s="43"/>
      <c r="U255" s="41"/>
      <c r="V255" s="42"/>
      <c r="W255" s="43"/>
      <c r="X255" s="41"/>
      <c r="Y255" s="42"/>
      <c r="Z255" s="153"/>
      <c r="AA255" s="154">
        <v>0</v>
      </c>
      <c r="AB255" s="42">
        <v>0</v>
      </c>
      <c r="AC255" s="43">
        <v>0</v>
      </c>
      <c r="AD255" s="41">
        <v>0</v>
      </c>
      <c r="AE255" s="42">
        <v>0</v>
      </c>
      <c r="AF255" s="43">
        <v>0</v>
      </c>
      <c r="AG255" s="41">
        <v>0</v>
      </c>
      <c r="AH255" s="42">
        <v>0</v>
      </c>
      <c r="AI255" s="43">
        <v>0</v>
      </c>
      <c r="AK255" s="41">
        <f t="shared" si="88"/>
        <v>0</v>
      </c>
      <c r="AL255" s="42">
        <f t="shared" si="88"/>
        <v>0</v>
      </c>
      <c r="AM255" s="43">
        <f t="shared" si="88"/>
        <v>0</v>
      </c>
      <c r="AT255" s="32">
        <f t="shared" si="89"/>
        <v>0</v>
      </c>
      <c r="AV255" s="23">
        <v>2</v>
      </c>
      <c r="AW255" s="23">
        <v>16</v>
      </c>
      <c r="AX255" s="23">
        <f t="shared" si="90"/>
        <v>5</v>
      </c>
    </row>
    <row r="256" spans="2:50" ht="15" hidden="1" customHeight="1" x14ac:dyDescent="0.3">
      <c r="B256" s="15"/>
      <c r="C256" s="40" t="s">
        <v>22</v>
      </c>
      <c r="D256" s="34" t="s">
        <v>2</v>
      </c>
      <c r="E256" s="35" t="s">
        <v>2</v>
      </c>
      <c r="F256" s="41">
        <v>0</v>
      </c>
      <c r="G256" s="42">
        <v>0</v>
      </c>
      <c r="H256" s="43">
        <v>0</v>
      </c>
      <c r="I256" s="155">
        <v>0</v>
      </c>
      <c r="J256" s="155">
        <v>0</v>
      </c>
      <c r="K256" s="155">
        <v>0</v>
      </c>
      <c r="L256" s="41">
        <v>0</v>
      </c>
      <c r="M256" s="42">
        <v>0</v>
      </c>
      <c r="N256" s="43">
        <v>0</v>
      </c>
      <c r="O256" s="41"/>
      <c r="P256" s="42"/>
      <c r="Q256" s="43"/>
      <c r="R256" s="41"/>
      <c r="S256" s="42"/>
      <c r="T256" s="43"/>
      <c r="U256" s="41"/>
      <c r="V256" s="42"/>
      <c r="W256" s="43"/>
      <c r="X256" s="41"/>
      <c r="Y256" s="42"/>
      <c r="Z256" s="153"/>
      <c r="AA256" s="154">
        <v>0</v>
      </c>
      <c r="AB256" s="42">
        <v>0</v>
      </c>
      <c r="AC256" s="43">
        <v>0</v>
      </c>
      <c r="AD256" s="41">
        <v>0</v>
      </c>
      <c r="AE256" s="42">
        <v>0</v>
      </c>
      <c r="AF256" s="43">
        <v>0</v>
      </c>
      <c r="AG256" s="41">
        <v>0</v>
      </c>
      <c r="AH256" s="42">
        <v>0</v>
      </c>
      <c r="AI256" s="43">
        <v>0</v>
      </c>
      <c r="AK256" s="41">
        <f t="shared" si="88"/>
        <v>0</v>
      </c>
      <c r="AL256" s="42">
        <f t="shared" si="88"/>
        <v>0</v>
      </c>
      <c r="AM256" s="43">
        <f t="shared" si="88"/>
        <v>0</v>
      </c>
      <c r="AT256" s="32">
        <f t="shared" si="89"/>
        <v>0</v>
      </c>
      <c r="AV256" s="23">
        <v>2</v>
      </c>
      <c r="AW256" s="23">
        <v>16</v>
      </c>
      <c r="AX256" s="23">
        <f t="shared" si="90"/>
        <v>6</v>
      </c>
    </row>
    <row r="257" spans="2:50" ht="15" hidden="1" customHeight="1" x14ac:dyDescent="0.3">
      <c r="B257" s="15"/>
      <c r="C257" s="40" t="s">
        <v>22</v>
      </c>
      <c r="D257" s="34" t="s">
        <v>2</v>
      </c>
      <c r="E257" s="35" t="s">
        <v>2</v>
      </c>
      <c r="F257" s="41">
        <v>0</v>
      </c>
      <c r="G257" s="42">
        <v>0</v>
      </c>
      <c r="H257" s="43">
        <v>0</v>
      </c>
      <c r="I257" s="155">
        <v>0</v>
      </c>
      <c r="J257" s="155">
        <v>0</v>
      </c>
      <c r="K257" s="155">
        <v>0</v>
      </c>
      <c r="L257" s="41">
        <v>0</v>
      </c>
      <c r="M257" s="42">
        <v>0</v>
      </c>
      <c r="N257" s="43">
        <v>0</v>
      </c>
      <c r="O257" s="41"/>
      <c r="P257" s="42"/>
      <c r="Q257" s="43"/>
      <c r="R257" s="41"/>
      <c r="S257" s="42"/>
      <c r="T257" s="43"/>
      <c r="U257" s="41"/>
      <c r="V257" s="42"/>
      <c r="W257" s="43"/>
      <c r="X257" s="41"/>
      <c r="Y257" s="42"/>
      <c r="Z257" s="153"/>
      <c r="AA257" s="154">
        <v>0</v>
      </c>
      <c r="AB257" s="42">
        <v>0</v>
      </c>
      <c r="AC257" s="43">
        <v>0</v>
      </c>
      <c r="AD257" s="41">
        <v>0</v>
      </c>
      <c r="AE257" s="42">
        <v>0</v>
      </c>
      <c r="AF257" s="43">
        <v>0</v>
      </c>
      <c r="AG257" s="41">
        <v>0</v>
      </c>
      <c r="AH257" s="42">
        <v>0</v>
      </c>
      <c r="AI257" s="43">
        <v>0</v>
      </c>
      <c r="AK257" s="41">
        <f t="shared" si="88"/>
        <v>0</v>
      </c>
      <c r="AL257" s="42">
        <f t="shared" si="88"/>
        <v>0</v>
      </c>
      <c r="AM257" s="43">
        <f t="shared" si="88"/>
        <v>0</v>
      </c>
      <c r="AT257" s="32">
        <f t="shared" si="89"/>
        <v>0</v>
      </c>
      <c r="AV257" s="23">
        <v>2</v>
      </c>
      <c r="AW257" s="23">
        <v>16</v>
      </c>
      <c r="AX257" s="23">
        <f t="shared" si="90"/>
        <v>7</v>
      </c>
    </row>
    <row r="258" spans="2:50" ht="15" hidden="1" customHeight="1" x14ac:dyDescent="0.3">
      <c r="B258" s="15"/>
      <c r="C258" s="40" t="s">
        <v>22</v>
      </c>
      <c r="D258" s="34" t="s">
        <v>2</v>
      </c>
      <c r="E258" s="35" t="s">
        <v>2</v>
      </c>
      <c r="F258" s="41">
        <v>0</v>
      </c>
      <c r="G258" s="42">
        <v>0</v>
      </c>
      <c r="H258" s="43">
        <v>0</v>
      </c>
      <c r="I258" s="155">
        <v>0</v>
      </c>
      <c r="J258" s="155">
        <v>0</v>
      </c>
      <c r="K258" s="155">
        <v>0</v>
      </c>
      <c r="L258" s="41">
        <v>0</v>
      </c>
      <c r="M258" s="42">
        <v>0</v>
      </c>
      <c r="N258" s="43">
        <v>0</v>
      </c>
      <c r="O258" s="41"/>
      <c r="P258" s="42"/>
      <c r="Q258" s="43"/>
      <c r="R258" s="41"/>
      <c r="S258" s="42"/>
      <c r="T258" s="43"/>
      <c r="U258" s="41"/>
      <c r="V258" s="42"/>
      <c r="W258" s="43"/>
      <c r="X258" s="41"/>
      <c r="Y258" s="42"/>
      <c r="Z258" s="153"/>
      <c r="AA258" s="154">
        <v>0</v>
      </c>
      <c r="AB258" s="42">
        <v>0</v>
      </c>
      <c r="AC258" s="43">
        <v>0</v>
      </c>
      <c r="AD258" s="41">
        <v>0</v>
      </c>
      <c r="AE258" s="42">
        <v>0</v>
      </c>
      <c r="AF258" s="43">
        <v>0</v>
      </c>
      <c r="AG258" s="41">
        <v>0</v>
      </c>
      <c r="AH258" s="42">
        <v>0</v>
      </c>
      <c r="AI258" s="43">
        <v>0</v>
      </c>
      <c r="AK258" s="41">
        <f t="shared" si="88"/>
        <v>0</v>
      </c>
      <c r="AL258" s="42">
        <f t="shared" si="88"/>
        <v>0</v>
      </c>
      <c r="AM258" s="43">
        <f t="shared" si="88"/>
        <v>0</v>
      </c>
      <c r="AT258" s="32">
        <f t="shared" si="89"/>
        <v>0</v>
      </c>
      <c r="AV258" s="23">
        <v>2</v>
      </c>
      <c r="AW258" s="23">
        <v>16</v>
      </c>
      <c r="AX258" s="23">
        <f t="shared" si="90"/>
        <v>8</v>
      </c>
    </row>
    <row r="259" spans="2:50" ht="15" hidden="1" customHeight="1" x14ac:dyDescent="0.3">
      <c r="B259" s="15"/>
      <c r="C259" s="40" t="s">
        <v>22</v>
      </c>
      <c r="D259" s="34" t="s">
        <v>2</v>
      </c>
      <c r="E259" s="35" t="s">
        <v>2</v>
      </c>
      <c r="F259" s="41">
        <v>0</v>
      </c>
      <c r="G259" s="42">
        <v>0</v>
      </c>
      <c r="H259" s="43">
        <v>0</v>
      </c>
      <c r="I259" s="155">
        <v>0</v>
      </c>
      <c r="J259" s="155">
        <v>0</v>
      </c>
      <c r="K259" s="155">
        <v>0</v>
      </c>
      <c r="L259" s="41">
        <v>0</v>
      </c>
      <c r="M259" s="42">
        <v>0</v>
      </c>
      <c r="N259" s="43">
        <v>0</v>
      </c>
      <c r="O259" s="41"/>
      <c r="P259" s="42"/>
      <c r="Q259" s="43"/>
      <c r="R259" s="41"/>
      <c r="S259" s="42"/>
      <c r="T259" s="43"/>
      <c r="U259" s="41"/>
      <c r="V259" s="42"/>
      <c r="W259" s="43"/>
      <c r="X259" s="41"/>
      <c r="Y259" s="42"/>
      <c r="Z259" s="153"/>
      <c r="AA259" s="154">
        <v>0</v>
      </c>
      <c r="AB259" s="42">
        <v>0</v>
      </c>
      <c r="AC259" s="43">
        <v>0</v>
      </c>
      <c r="AD259" s="41">
        <v>0</v>
      </c>
      <c r="AE259" s="42">
        <v>0</v>
      </c>
      <c r="AF259" s="43">
        <v>0</v>
      </c>
      <c r="AG259" s="41">
        <v>0</v>
      </c>
      <c r="AH259" s="42">
        <v>0</v>
      </c>
      <c r="AI259" s="43">
        <v>0</v>
      </c>
      <c r="AK259" s="41">
        <f t="shared" si="88"/>
        <v>0</v>
      </c>
      <c r="AL259" s="42">
        <f t="shared" si="88"/>
        <v>0</v>
      </c>
      <c r="AM259" s="43">
        <f t="shared" si="88"/>
        <v>0</v>
      </c>
      <c r="AT259" s="32">
        <f t="shared" si="89"/>
        <v>0</v>
      </c>
      <c r="AV259" s="23">
        <v>2</v>
      </c>
      <c r="AW259" s="23">
        <v>16</v>
      </c>
      <c r="AX259" s="23">
        <f t="shared" si="90"/>
        <v>9</v>
      </c>
    </row>
    <row r="260" spans="2:50" ht="15" hidden="1" customHeight="1" x14ac:dyDescent="0.3">
      <c r="B260" s="15"/>
      <c r="C260" s="40" t="s">
        <v>22</v>
      </c>
      <c r="D260" s="34" t="s">
        <v>2</v>
      </c>
      <c r="E260" s="35" t="s">
        <v>2</v>
      </c>
      <c r="F260" s="41">
        <v>0</v>
      </c>
      <c r="G260" s="42">
        <v>0</v>
      </c>
      <c r="H260" s="43">
        <v>0</v>
      </c>
      <c r="I260" s="155">
        <v>0</v>
      </c>
      <c r="J260" s="155">
        <v>0</v>
      </c>
      <c r="K260" s="155">
        <v>0</v>
      </c>
      <c r="L260" s="41">
        <v>0</v>
      </c>
      <c r="M260" s="42">
        <v>0</v>
      </c>
      <c r="N260" s="43">
        <v>0</v>
      </c>
      <c r="O260" s="41"/>
      <c r="P260" s="42"/>
      <c r="Q260" s="43"/>
      <c r="R260" s="41"/>
      <c r="S260" s="42"/>
      <c r="T260" s="43"/>
      <c r="U260" s="41"/>
      <c r="V260" s="42"/>
      <c r="W260" s="43"/>
      <c r="X260" s="41"/>
      <c r="Y260" s="42"/>
      <c r="Z260" s="153"/>
      <c r="AA260" s="154">
        <v>0</v>
      </c>
      <c r="AB260" s="42">
        <v>0</v>
      </c>
      <c r="AC260" s="43">
        <v>0</v>
      </c>
      <c r="AD260" s="41">
        <v>0</v>
      </c>
      <c r="AE260" s="42">
        <v>0</v>
      </c>
      <c r="AF260" s="43">
        <v>0</v>
      </c>
      <c r="AG260" s="41">
        <v>0</v>
      </c>
      <c r="AH260" s="42">
        <v>0</v>
      </c>
      <c r="AI260" s="43">
        <v>0</v>
      </c>
      <c r="AK260" s="41">
        <f t="shared" si="88"/>
        <v>0</v>
      </c>
      <c r="AL260" s="42">
        <f t="shared" si="88"/>
        <v>0</v>
      </c>
      <c r="AM260" s="43">
        <f t="shared" si="88"/>
        <v>0</v>
      </c>
      <c r="AT260" s="32">
        <f t="shared" si="89"/>
        <v>0</v>
      </c>
      <c r="AV260" s="23">
        <v>2</v>
      </c>
      <c r="AW260" s="23">
        <v>16</v>
      </c>
      <c r="AX260" s="23">
        <f t="shared" si="90"/>
        <v>10</v>
      </c>
    </row>
    <row r="261" spans="2:50" ht="15" hidden="1" customHeight="1" x14ac:dyDescent="0.3">
      <c r="B261" s="15"/>
      <c r="C261" s="40" t="s">
        <v>23</v>
      </c>
      <c r="D261" s="34" t="s">
        <v>2</v>
      </c>
      <c r="E261" s="35" t="s">
        <v>2</v>
      </c>
      <c r="F261" s="41">
        <v>0</v>
      </c>
      <c r="G261" s="42">
        <v>0</v>
      </c>
      <c r="H261" s="43">
        <v>0</v>
      </c>
      <c r="I261" s="155">
        <v>0</v>
      </c>
      <c r="J261" s="155">
        <v>0</v>
      </c>
      <c r="K261" s="155">
        <v>0</v>
      </c>
      <c r="L261" s="41">
        <v>0</v>
      </c>
      <c r="M261" s="42">
        <v>0</v>
      </c>
      <c r="N261" s="43">
        <v>0</v>
      </c>
      <c r="O261" s="41"/>
      <c r="P261" s="42"/>
      <c r="Q261" s="43"/>
      <c r="R261" s="41"/>
      <c r="S261" s="42"/>
      <c r="T261" s="43"/>
      <c r="U261" s="41"/>
      <c r="V261" s="42"/>
      <c r="W261" s="43"/>
      <c r="X261" s="41"/>
      <c r="Y261" s="42"/>
      <c r="Z261" s="153"/>
      <c r="AA261" s="154">
        <v>0</v>
      </c>
      <c r="AB261" s="42">
        <v>0</v>
      </c>
      <c r="AC261" s="43">
        <v>0</v>
      </c>
      <c r="AD261" s="41">
        <v>0</v>
      </c>
      <c r="AE261" s="42">
        <v>0</v>
      </c>
      <c r="AF261" s="43">
        <v>0</v>
      </c>
      <c r="AG261" s="41">
        <v>0</v>
      </c>
      <c r="AH261" s="42">
        <v>0</v>
      </c>
      <c r="AI261" s="43">
        <v>0</v>
      </c>
      <c r="AK261" s="41">
        <f t="shared" si="88"/>
        <v>0</v>
      </c>
      <c r="AL261" s="42">
        <f t="shared" si="88"/>
        <v>0</v>
      </c>
      <c r="AM261" s="43">
        <f t="shared" si="88"/>
        <v>0</v>
      </c>
      <c r="AT261" s="32">
        <f t="shared" si="89"/>
        <v>0</v>
      </c>
      <c r="AV261" s="23">
        <v>2</v>
      </c>
      <c r="AW261" s="23">
        <v>17</v>
      </c>
      <c r="AX261" s="23">
        <f t="shared" si="90"/>
        <v>1</v>
      </c>
    </row>
    <row r="262" spans="2:50" ht="15" hidden="1" customHeight="1" x14ac:dyDescent="0.3">
      <c r="B262" s="15"/>
      <c r="C262" s="50" t="str">
        <f>IF(LEN(E261)&lt;1,"","Total: " &amp; LEFT(E261,LEN(E261)-21) &amp; "Municipalities")</f>
        <v/>
      </c>
      <c r="D262" s="51"/>
      <c r="E262" s="52"/>
      <c r="F262" s="53">
        <f t="shared" ref="F262:N262" si="91">SUM(F251:F261)</f>
        <v>0</v>
      </c>
      <c r="G262" s="54">
        <f t="shared" si="91"/>
        <v>0</v>
      </c>
      <c r="H262" s="55">
        <f t="shared" si="91"/>
        <v>0</v>
      </c>
      <c r="I262" s="112">
        <f t="shared" si="91"/>
        <v>0</v>
      </c>
      <c r="J262" s="112">
        <f t="shared" si="91"/>
        <v>0</v>
      </c>
      <c r="K262" s="112">
        <f t="shared" si="91"/>
        <v>0</v>
      </c>
      <c r="L262" s="53">
        <f t="shared" si="91"/>
        <v>0</v>
      </c>
      <c r="M262" s="54">
        <f t="shared" si="91"/>
        <v>0</v>
      </c>
      <c r="N262" s="55">
        <f t="shared" si="91"/>
        <v>0</v>
      </c>
      <c r="O262" s="53">
        <f t="shared" ref="O262:AI262" si="92">SUM(O251:O261)</f>
        <v>0</v>
      </c>
      <c r="P262" s="54">
        <f t="shared" si="92"/>
        <v>0</v>
      </c>
      <c r="Q262" s="55">
        <f t="shared" si="92"/>
        <v>0</v>
      </c>
      <c r="R262" s="53">
        <f t="shared" si="92"/>
        <v>0</v>
      </c>
      <c r="S262" s="54">
        <f t="shared" si="92"/>
        <v>0</v>
      </c>
      <c r="T262" s="55">
        <f t="shared" si="92"/>
        <v>0</v>
      </c>
      <c r="U262" s="53">
        <f t="shared" si="92"/>
        <v>0</v>
      </c>
      <c r="V262" s="54">
        <f t="shared" si="92"/>
        <v>0</v>
      </c>
      <c r="W262" s="55">
        <f t="shared" si="92"/>
        <v>0</v>
      </c>
      <c r="X262" s="53">
        <f t="shared" si="92"/>
        <v>0</v>
      </c>
      <c r="Y262" s="54">
        <f t="shared" si="92"/>
        <v>0</v>
      </c>
      <c r="Z262" s="158">
        <f t="shared" si="92"/>
        <v>0</v>
      </c>
      <c r="AA262" s="159">
        <f t="shared" si="92"/>
        <v>0</v>
      </c>
      <c r="AB262" s="54">
        <f t="shared" si="92"/>
        <v>0</v>
      </c>
      <c r="AC262" s="55">
        <f t="shared" si="92"/>
        <v>0</v>
      </c>
      <c r="AD262" s="53">
        <f t="shared" si="92"/>
        <v>0</v>
      </c>
      <c r="AE262" s="54">
        <f t="shared" si="92"/>
        <v>0</v>
      </c>
      <c r="AF262" s="55">
        <f t="shared" si="92"/>
        <v>0</v>
      </c>
      <c r="AG262" s="53">
        <f t="shared" si="92"/>
        <v>0</v>
      </c>
      <c r="AH262" s="54">
        <f t="shared" si="92"/>
        <v>0</v>
      </c>
      <c r="AI262" s="55">
        <f t="shared" si="92"/>
        <v>0</v>
      </c>
      <c r="AK262" s="53">
        <f>SUM(AK251:AK261)</f>
        <v>0</v>
      </c>
      <c r="AL262" s="54">
        <f>SUM(AL251:AL261)</f>
        <v>0</v>
      </c>
      <c r="AM262" s="55">
        <f>SUM(AM251:AM261)</f>
        <v>0</v>
      </c>
      <c r="AT262" s="32">
        <f>IF(SUM(AT251:AT261)=0,0,1)</f>
        <v>0</v>
      </c>
    </row>
    <row r="263" spans="2:50" ht="15" hidden="1" customHeight="1" x14ac:dyDescent="0.3">
      <c r="B263" s="15"/>
      <c r="C263" s="40"/>
      <c r="D263" s="34"/>
      <c r="E263" s="35"/>
      <c r="F263" s="41"/>
      <c r="G263" s="42"/>
      <c r="H263" s="43"/>
      <c r="I263" s="155"/>
      <c r="J263" s="155"/>
      <c r="K263" s="155"/>
      <c r="L263" s="41"/>
      <c r="M263" s="42"/>
      <c r="N263" s="43"/>
      <c r="O263" s="41"/>
      <c r="P263" s="42"/>
      <c r="Q263" s="43"/>
      <c r="R263" s="41"/>
      <c r="S263" s="42"/>
      <c r="T263" s="43"/>
      <c r="U263" s="41"/>
      <c r="V263" s="42"/>
      <c r="W263" s="43"/>
      <c r="X263" s="41"/>
      <c r="Y263" s="42"/>
      <c r="Z263" s="153"/>
      <c r="AA263" s="154"/>
      <c r="AB263" s="42"/>
      <c r="AC263" s="43"/>
      <c r="AD263" s="41"/>
      <c r="AE263" s="42"/>
      <c r="AF263" s="43"/>
      <c r="AG263" s="41"/>
      <c r="AH263" s="42"/>
      <c r="AI263" s="43"/>
      <c r="AK263" s="41"/>
      <c r="AL263" s="42"/>
      <c r="AM263" s="43"/>
      <c r="AT263" s="32">
        <f>IF(AT262=0,0,1)</f>
        <v>0</v>
      </c>
    </row>
    <row r="264" spans="2:50" ht="15" hidden="1" customHeight="1" x14ac:dyDescent="0.3">
      <c r="B264" s="15"/>
      <c r="C264" s="40" t="s">
        <v>22</v>
      </c>
      <c r="D264" s="34" t="s">
        <v>2</v>
      </c>
      <c r="E264" s="35" t="s">
        <v>2</v>
      </c>
      <c r="F264" s="41">
        <v>0</v>
      </c>
      <c r="G264" s="42">
        <v>0</v>
      </c>
      <c r="H264" s="43">
        <v>0</v>
      </c>
      <c r="I264" s="155">
        <v>0</v>
      </c>
      <c r="J264" s="155">
        <v>0</v>
      </c>
      <c r="K264" s="155">
        <v>0</v>
      </c>
      <c r="L264" s="41">
        <v>0</v>
      </c>
      <c r="M264" s="42">
        <v>0</v>
      </c>
      <c r="N264" s="43">
        <v>0</v>
      </c>
      <c r="O264" s="41"/>
      <c r="P264" s="42"/>
      <c r="Q264" s="43"/>
      <c r="R264" s="41"/>
      <c r="S264" s="42"/>
      <c r="T264" s="43"/>
      <c r="U264" s="41"/>
      <c r="V264" s="42"/>
      <c r="W264" s="43"/>
      <c r="X264" s="41"/>
      <c r="Y264" s="42"/>
      <c r="Z264" s="153"/>
      <c r="AA264" s="154">
        <v>0</v>
      </c>
      <c r="AB264" s="42">
        <v>0</v>
      </c>
      <c r="AC264" s="43">
        <v>0</v>
      </c>
      <c r="AD264" s="41">
        <v>0</v>
      </c>
      <c r="AE264" s="42">
        <v>0</v>
      </c>
      <c r="AF264" s="43">
        <v>0</v>
      </c>
      <c r="AG264" s="41">
        <v>0</v>
      </c>
      <c r="AH264" s="42">
        <v>0</v>
      </c>
      <c r="AI264" s="43">
        <v>0</v>
      </c>
      <c r="AK264" s="41">
        <f t="shared" ref="AK264:AM274" si="93">F264+I264+L264+O264+R264+U264+X264</f>
        <v>0</v>
      </c>
      <c r="AL264" s="42">
        <f t="shared" si="93"/>
        <v>0</v>
      </c>
      <c r="AM264" s="43">
        <f t="shared" si="93"/>
        <v>0</v>
      </c>
      <c r="AT264" s="32">
        <f>IF(LEN(E264)&lt;2,0,1)</f>
        <v>0</v>
      </c>
      <c r="AV264" s="23">
        <v>2</v>
      </c>
      <c r="AW264" s="23">
        <v>18</v>
      </c>
      <c r="AX264" s="23">
        <v>1</v>
      </c>
    </row>
    <row r="265" spans="2:50" ht="15" hidden="1" customHeight="1" x14ac:dyDescent="0.3">
      <c r="B265" s="15"/>
      <c r="C265" s="40" t="s">
        <v>22</v>
      </c>
      <c r="D265" s="34" t="s">
        <v>2</v>
      </c>
      <c r="E265" s="35" t="s">
        <v>2</v>
      </c>
      <c r="F265" s="41">
        <v>0</v>
      </c>
      <c r="G265" s="42">
        <v>0</v>
      </c>
      <c r="H265" s="43">
        <v>0</v>
      </c>
      <c r="I265" s="155">
        <v>0</v>
      </c>
      <c r="J265" s="155">
        <v>0</v>
      </c>
      <c r="K265" s="155">
        <v>0</v>
      </c>
      <c r="L265" s="41">
        <v>0</v>
      </c>
      <c r="M265" s="42">
        <v>0</v>
      </c>
      <c r="N265" s="43">
        <v>0</v>
      </c>
      <c r="O265" s="41"/>
      <c r="P265" s="42"/>
      <c r="Q265" s="43"/>
      <c r="R265" s="41"/>
      <c r="S265" s="42"/>
      <c r="T265" s="43"/>
      <c r="U265" s="41"/>
      <c r="V265" s="42"/>
      <c r="W265" s="43"/>
      <c r="X265" s="41"/>
      <c r="Y265" s="42"/>
      <c r="Z265" s="153"/>
      <c r="AA265" s="154">
        <v>0</v>
      </c>
      <c r="AB265" s="42">
        <v>0</v>
      </c>
      <c r="AC265" s="43">
        <v>0</v>
      </c>
      <c r="AD265" s="41">
        <v>0</v>
      </c>
      <c r="AE265" s="42">
        <v>0</v>
      </c>
      <c r="AF265" s="43">
        <v>0</v>
      </c>
      <c r="AG265" s="41">
        <v>0</v>
      </c>
      <c r="AH265" s="42">
        <v>0</v>
      </c>
      <c r="AI265" s="43">
        <v>0</v>
      </c>
      <c r="AK265" s="41">
        <f t="shared" si="93"/>
        <v>0</v>
      </c>
      <c r="AL265" s="42">
        <f t="shared" si="93"/>
        <v>0</v>
      </c>
      <c r="AM265" s="43">
        <f t="shared" si="93"/>
        <v>0</v>
      </c>
      <c r="AT265" s="32">
        <f t="shared" ref="AT265:AT274" si="94">IF(LEN(E265)&lt;2,0,1)</f>
        <v>0</v>
      </c>
      <c r="AV265" s="23">
        <v>2</v>
      </c>
      <c r="AW265" s="23">
        <v>18</v>
      </c>
      <c r="AX265" s="23">
        <f>IF(AW265=AW264,AX264+1,1)</f>
        <v>2</v>
      </c>
    </row>
    <row r="266" spans="2:50" ht="15" hidden="1" customHeight="1" x14ac:dyDescent="0.3">
      <c r="B266" s="15"/>
      <c r="C266" s="40" t="s">
        <v>22</v>
      </c>
      <c r="D266" s="34" t="s">
        <v>2</v>
      </c>
      <c r="E266" s="35" t="s">
        <v>2</v>
      </c>
      <c r="F266" s="41">
        <v>0</v>
      </c>
      <c r="G266" s="42">
        <v>0</v>
      </c>
      <c r="H266" s="43">
        <v>0</v>
      </c>
      <c r="I266" s="155">
        <v>0</v>
      </c>
      <c r="J266" s="155">
        <v>0</v>
      </c>
      <c r="K266" s="155">
        <v>0</v>
      </c>
      <c r="L266" s="41">
        <v>0</v>
      </c>
      <c r="M266" s="42">
        <v>0</v>
      </c>
      <c r="N266" s="43">
        <v>0</v>
      </c>
      <c r="O266" s="41"/>
      <c r="P266" s="42"/>
      <c r="Q266" s="43"/>
      <c r="R266" s="41"/>
      <c r="S266" s="42"/>
      <c r="T266" s="43"/>
      <c r="U266" s="41"/>
      <c r="V266" s="42"/>
      <c r="W266" s="43"/>
      <c r="X266" s="41"/>
      <c r="Y266" s="42"/>
      <c r="Z266" s="153"/>
      <c r="AA266" s="154">
        <v>0</v>
      </c>
      <c r="AB266" s="42">
        <v>0</v>
      </c>
      <c r="AC266" s="43">
        <v>0</v>
      </c>
      <c r="AD266" s="41">
        <v>0</v>
      </c>
      <c r="AE266" s="42">
        <v>0</v>
      </c>
      <c r="AF266" s="43">
        <v>0</v>
      </c>
      <c r="AG266" s="41">
        <v>0</v>
      </c>
      <c r="AH266" s="42">
        <v>0</v>
      </c>
      <c r="AI266" s="43">
        <v>0</v>
      </c>
      <c r="AK266" s="41">
        <f t="shared" si="93"/>
        <v>0</v>
      </c>
      <c r="AL266" s="42">
        <f t="shared" si="93"/>
        <v>0</v>
      </c>
      <c r="AM266" s="43">
        <f t="shared" si="93"/>
        <v>0</v>
      </c>
      <c r="AT266" s="32">
        <f t="shared" si="94"/>
        <v>0</v>
      </c>
      <c r="AV266" s="23">
        <v>2</v>
      </c>
      <c r="AW266" s="23">
        <v>18</v>
      </c>
      <c r="AX266" s="23">
        <f t="shared" ref="AX266:AX274" si="95">IF(AW266=AW265,AX265+1,1)</f>
        <v>3</v>
      </c>
    </row>
    <row r="267" spans="2:50" ht="15" hidden="1" customHeight="1" x14ac:dyDescent="0.3">
      <c r="B267" s="15"/>
      <c r="C267" s="40" t="s">
        <v>22</v>
      </c>
      <c r="D267" s="34" t="s">
        <v>2</v>
      </c>
      <c r="E267" s="35" t="s">
        <v>2</v>
      </c>
      <c r="F267" s="41">
        <v>0</v>
      </c>
      <c r="G267" s="42">
        <v>0</v>
      </c>
      <c r="H267" s="43">
        <v>0</v>
      </c>
      <c r="I267" s="155">
        <v>0</v>
      </c>
      <c r="J267" s="155">
        <v>0</v>
      </c>
      <c r="K267" s="155">
        <v>0</v>
      </c>
      <c r="L267" s="41">
        <v>0</v>
      </c>
      <c r="M267" s="42">
        <v>0</v>
      </c>
      <c r="N267" s="43">
        <v>0</v>
      </c>
      <c r="O267" s="41"/>
      <c r="P267" s="42"/>
      <c r="Q267" s="43"/>
      <c r="R267" s="41"/>
      <c r="S267" s="42"/>
      <c r="T267" s="43"/>
      <c r="U267" s="41"/>
      <c r="V267" s="42"/>
      <c r="W267" s="43"/>
      <c r="X267" s="41"/>
      <c r="Y267" s="42"/>
      <c r="Z267" s="153"/>
      <c r="AA267" s="154">
        <v>0</v>
      </c>
      <c r="AB267" s="42">
        <v>0</v>
      </c>
      <c r="AC267" s="43">
        <v>0</v>
      </c>
      <c r="AD267" s="41">
        <v>0</v>
      </c>
      <c r="AE267" s="42">
        <v>0</v>
      </c>
      <c r="AF267" s="43">
        <v>0</v>
      </c>
      <c r="AG267" s="41">
        <v>0</v>
      </c>
      <c r="AH267" s="42">
        <v>0</v>
      </c>
      <c r="AI267" s="43">
        <v>0</v>
      </c>
      <c r="AK267" s="41">
        <f t="shared" si="93"/>
        <v>0</v>
      </c>
      <c r="AL267" s="42">
        <f t="shared" si="93"/>
        <v>0</v>
      </c>
      <c r="AM267" s="43">
        <f t="shared" si="93"/>
        <v>0</v>
      </c>
      <c r="AT267" s="32">
        <f t="shared" si="94"/>
        <v>0</v>
      </c>
      <c r="AV267" s="23">
        <v>2</v>
      </c>
      <c r="AW267" s="23">
        <v>18</v>
      </c>
      <c r="AX267" s="23">
        <f t="shared" si="95"/>
        <v>4</v>
      </c>
    </row>
    <row r="268" spans="2:50" ht="15" hidden="1" customHeight="1" x14ac:dyDescent="0.3">
      <c r="B268" s="15"/>
      <c r="C268" s="40" t="s">
        <v>22</v>
      </c>
      <c r="D268" s="34" t="s">
        <v>2</v>
      </c>
      <c r="E268" s="35" t="s">
        <v>2</v>
      </c>
      <c r="F268" s="41">
        <v>0</v>
      </c>
      <c r="G268" s="42">
        <v>0</v>
      </c>
      <c r="H268" s="43">
        <v>0</v>
      </c>
      <c r="I268" s="155">
        <v>0</v>
      </c>
      <c r="J268" s="155">
        <v>0</v>
      </c>
      <c r="K268" s="155">
        <v>0</v>
      </c>
      <c r="L268" s="41">
        <v>0</v>
      </c>
      <c r="M268" s="42">
        <v>0</v>
      </c>
      <c r="N268" s="43">
        <v>0</v>
      </c>
      <c r="O268" s="41"/>
      <c r="P268" s="42"/>
      <c r="Q268" s="43"/>
      <c r="R268" s="41"/>
      <c r="S268" s="42"/>
      <c r="T268" s="43"/>
      <c r="U268" s="41"/>
      <c r="V268" s="42"/>
      <c r="W268" s="43"/>
      <c r="X268" s="41"/>
      <c r="Y268" s="42"/>
      <c r="Z268" s="153"/>
      <c r="AA268" s="154">
        <v>0</v>
      </c>
      <c r="AB268" s="42">
        <v>0</v>
      </c>
      <c r="AC268" s="43">
        <v>0</v>
      </c>
      <c r="AD268" s="41">
        <v>0</v>
      </c>
      <c r="AE268" s="42">
        <v>0</v>
      </c>
      <c r="AF268" s="43">
        <v>0</v>
      </c>
      <c r="AG268" s="41">
        <v>0</v>
      </c>
      <c r="AH268" s="42">
        <v>0</v>
      </c>
      <c r="AI268" s="43">
        <v>0</v>
      </c>
      <c r="AK268" s="41">
        <f t="shared" si="93"/>
        <v>0</v>
      </c>
      <c r="AL268" s="42">
        <f t="shared" si="93"/>
        <v>0</v>
      </c>
      <c r="AM268" s="43">
        <f t="shared" si="93"/>
        <v>0</v>
      </c>
      <c r="AT268" s="32">
        <f t="shared" si="94"/>
        <v>0</v>
      </c>
      <c r="AV268" s="23">
        <v>2</v>
      </c>
      <c r="AW268" s="23">
        <v>18</v>
      </c>
      <c r="AX268" s="23">
        <f t="shared" si="95"/>
        <v>5</v>
      </c>
    </row>
    <row r="269" spans="2:50" s="23" customFormat="1" ht="15" hidden="1" customHeight="1" x14ac:dyDescent="0.3">
      <c r="B269" s="15"/>
      <c r="C269" s="40" t="s">
        <v>22</v>
      </c>
      <c r="D269" s="34" t="s">
        <v>2</v>
      </c>
      <c r="E269" s="35" t="s">
        <v>2</v>
      </c>
      <c r="F269" s="41">
        <v>0</v>
      </c>
      <c r="G269" s="42">
        <v>0</v>
      </c>
      <c r="H269" s="43">
        <v>0</v>
      </c>
      <c r="I269" s="155">
        <v>0</v>
      </c>
      <c r="J269" s="155">
        <v>0</v>
      </c>
      <c r="K269" s="155">
        <v>0</v>
      </c>
      <c r="L269" s="41">
        <v>0</v>
      </c>
      <c r="M269" s="42">
        <v>0</v>
      </c>
      <c r="N269" s="43">
        <v>0</v>
      </c>
      <c r="O269" s="41"/>
      <c r="P269" s="42"/>
      <c r="Q269" s="43"/>
      <c r="R269" s="41"/>
      <c r="S269" s="42"/>
      <c r="T269" s="43"/>
      <c r="U269" s="41"/>
      <c r="V269" s="42"/>
      <c r="W269" s="43"/>
      <c r="X269" s="41"/>
      <c r="Y269" s="42"/>
      <c r="Z269" s="153"/>
      <c r="AA269" s="154">
        <v>0</v>
      </c>
      <c r="AB269" s="42">
        <v>0</v>
      </c>
      <c r="AC269" s="43">
        <v>0</v>
      </c>
      <c r="AD269" s="41">
        <v>0</v>
      </c>
      <c r="AE269" s="42">
        <v>0</v>
      </c>
      <c r="AF269" s="43">
        <v>0</v>
      </c>
      <c r="AG269" s="41">
        <v>0</v>
      </c>
      <c r="AH269" s="42">
        <v>0</v>
      </c>
      <c r="AI269" s="43">
        <v>0</v>
      </c>
      <c r="AK269" s="41">
        <f t="shared" si="93"/>
        <v>0</v>
      </c>
      <c r="AL269" s="42">
        <f t="shared" si="93"/>
        <v>0</v>
      </c>
      <c r="AM269" s="43">
        <f t="shared" si="93"/>
        <v>0</v>
      </c>
      <c r="AT269" s="32">
        <f t="shared" si="94"/>
        <v>0</v>
      </c>
      <c r="AV269" s="23">
        <v>2</v>
      </c>
      <c r="AW269" s="23">
        <v>18</v>
      </c>
      <c r="AX269" s="23">
        <f t="shared" si="95"/>
        <v>6</v>
      </c>
    </row>
    <row r="270" spans="2:50" ht="15" hidden="1" customHeight="1" x14ac:dyDescent="0.3">
      <c r="B270" s="15"/>
      <c r="C270" s="40" t="s">
        <v>22</v>
      </c>
      <c r="D270" s="34" t="s">
        <v>2</v>
      </c>
      <c r="E270" s="35" t="s">
        <v>2</v>
      </c>
      <c r="F270" s="41">
        <v>0</v>
      </c>
      <c r="G270" s="42">
        <v>0</v>
      </c>
      <c r="H270" s="43">
        <v>0</v>
      </c>
      <c r="I270" s="155">
        <v>0</v>
      </c>
      <c r="J270" s="155">
        <v>0</v>
      </c>
      <c r="K270" s="155">
        <v>0</v>
      </c>
      <c r="L270" s="41">
        <v>0</v>
      </c>
      <c r="M270" s="42">
        <v>0</v>
      </c>
      <c r="N270" s="43">
        <v>0</v>
      </c>
      <c r="O270" s="41"/>
      <c r="P270" s="42"/>
      <c r="Q270" s="43"/>
      <c r="R270" s="41"/>
      <c r="S270" s="42"/>
      <c r="T270" s="43"/>
      <c r="U270" s="41"/>
      <c r="V270" s="42"/>
      <c r="W270" s="43"/>
      <c r="X270" s="41"/>
      <c r="Y270" s="42"/>
      <c r="Z270" s="153"/>
      <c r="AA270" s="154">
        <v>0</v>
      </c>
      <c r="AB270" s="42">
        <v>0</v>
      </c>
      <c r="AC270" s="43">
        <v>0</v>
      </c>
      <c r="AD270" s="41">
        <v>0</v>
      </c>
      <c r="AE270" s="42">
        <v>0</v>
      </c>
      <c r="AF270" s="43">
        <v>0</v>
      </c>
      <c r="AG270" s="41">
        <v>0</v>
      </c>
      <c r="AH270" s="42">
        <v>0</v>
      </c>
      <c r="AI270" s="43">
        <v>0</v>
      </c>
      <c r="AK270" s="41">
        <f t="shared" si="93"/>
        <v>0</v>
      </c>
      <c r="AL270" s="42">
        <f t="shared" si="93"/>
        <v>0</v>
      </c>
      <c r="AM270" s="43">
        <f t="shared" si="93"/>
        <v>0</v>
      </c>
      <c r="AT270" s="32">
        <f t="shared" si="94"/>
        <v>0</v>
      </c>
      <c r="AV270" s="23">
        <v>2</v>
      </c>
      <c r="AW270" s="23">
        <v>18</v>
      </c>
      <c r="AX270" s="23">
        <f t="shared" si="95"/>
        <v>7</v>
      </c>
    </row>
    <row r="271" spans="2:50" ht="15" hidden="1" customHeight="1" x14ac:dyDescent="0.3">
      <c r="B271" s="15"/>
      <c r="C271" s="40" t="s">
        <v>22</v>
      </c>
      <c r="D271" s="34" t="s">
        <v>2</v>
      </c>
      <c r="E271" s="35" t="s">
        <v>2</v>
      </c>
      <c r="F271" s="41">
        <v>0</v>
      </c>
      <c r="G271" s="42">
        <v>0</v>
      </c>
      <c r="H271" s="43">
        <v>0</v>
      </c>
      <c r="I271" s="155">
        <v>0</v>
      </c>
      <c r="J271" s="155">
        <v>0</v>
      </c>
      <c r="K271" s="155">
        <v>0</v>
      </c>
      <c r="L271" s="41">
        <v>0</v>
      </c>
      <c r="M271" s="42">
        <v>0</v>
      </c>
      <c r="N271" s="43">
        <v>0</v>
      </c>
      <c r="O271" s="41"/>
      <c r="P271" s="42"/>
      <c r="Q271" s="43"/>
      <c r="R271" s="41"/>
      <c r="S271" s="42"/>
      <c r="T271" s="43"/>
      <c r="U271" s="41"/>
      <c r="V271" s="42"/>
      <c r="W271" s="43"/>
      <c r="X271" s="41"/>
      <c r="Y271" s="42"/>
      <c r="Z271" s="153"/>
      <c r="AA271" s="154">
        <v>0</v>
      </c>
      <c r="AB271" s="42">
        <v>0</v>
      </c>
      <c r="AC271" s="43">
        <v>0</v>
      </c>
      <c r="AD271" s="41">
        <v>0</v>
      </c>
      <c r="AE271" s="42">
        <v>0</v>
      </c>
      <c r="AF271" s="43">
        <v>0</v>
      </c>
      <c r="AG271" s="41">
        <v>0</v>
      </c>
      <c r="AH271" s="42">
        <v>0</v>
      </c>
      <c r="AI271" s="43">
        <v>0</v>
      </c>
      <c r="AK271" s="41">
        <f t="shared" si="93"/>
        <v>0</v>
      </c>
      <c r="AL271" s="42">
        <f t="shared" si="93"/>
        <v>0</v>
      </c>
      <c r="AM271" s="43">
        <f t="shared" si="93"/>
        <v>0</v>
      </c>
      <c r="AT271" s="32">
        <f t="shared" si="94"/>
        <v>0</v>
      </c>
      <c r="AV271" s="23">
        <v>2</v>
      </c>
      <c r="AW271" s="23">
        <v>18</v>
      </c>
      <c r="AX271" s="23">
        <f t="shared" si="95"/>
        <v>8</v>
      </c>
    </row>
    <row r="272" spans="2:50" ht="15" hidden="1" customHeight="1" x14ac:dyDescent="0.3">
      <c r="B272" s="15"/>
      <c r="C272" s="40" t="s">
        <v>22</v>
      </c>
      <c r="D272" s="34" t="s">
        <v>2</v>
      </c>
      <c r="E272" s="35" t="s">
        <v>2</v>
      </c>
      <c r="F272" s="41">
        <v>0</v>
      </c>
      <c r="G272" s="42">
        <v>0</v>
      </c>
      <c r="H272" s="43">
        <v>0</v>
      </c>
      <c r="I272" s="155">
        <v>0</v>
      </c>
      <c r="J272" s="155">
        <v>0</v>
      </c>
      <c r="K272" s="155">
        <v>0</v>
      </c>
      <c r="L272" s="41">
        <v>0</v>
      </c>
      <c r="M272" s="42">
        <v>0</v>
      </c>
      <c r="N272" s="43">
        <v>0</v>
      </c>
      <c r="O272" s="41"/>
      <c r="P272" s="42"/>
      <c r="Q272" s="43"/>
      <c r="R272" s="41"/>
      <c r="S272" s="42"/>
      <c r="T272" s="43"/>
      <c r="U272" s="41"/>
      <c r="V272" s="42"/>
      <c r="W272" s="43"/>
      <c r="X272" s="41"/>
      <c r="Y272" s="42"/>
      <c r="Z272" s="153"/>
      <c r="AA272" s="154">
        <v>0</v>
      </c>
      <c r="AB272" s="42">
        <v>0</v>
      </c>
      <c r="AC272" s="43">
        <v>0</v>
      </c>
      <c r="AD272" s="41">
        <v>0</v>
      </c>
      <c r="AE272" s="42">
        <v>0</v>
      </c>
      <c r="AF272" s="43">
        <v>0</v>
      </c>
      <c r="AG272" s="41">
        <v>0</v>
      </c>
      <c r="AH272" s="42">
        <v>0</v>
      </c>
      <c r="AI272" s="43">
        <v>0</v>
      </c>
      <c r="AK272" s="41">
        <f t="shared" si="93"/>
        <v>0</v>
      </c>
      <c r="AL272" s="42">
        <f t="shared" si="93"/>
        <v>0</v>
      </c>
      <c r="AM272" s="43">
        <f t="shared" si="93"/>
        <v>0</v>
      </c>
      <c r="AT272" s="32">
        <f t="shared" si="94"/>
        <v>0</v>
      </c>
      <c r="AV272" s="23">
        <v>2</v>
      </c>
      <c r="AW272" s="23">
        <v>18</v>
      </c>
      <c r="AX272" s="23">
        <f t="shared" si="95"/>
        <v>9</v>
      </c>
    </row>
    <row r="273" spans="2:50" ht="15" hidden="1" customHeight="1" x14ac:dyDescent="0.3">
      <c r="B273" s="15"/>
      <c r="C273" s="40" t="s">
        <v>22</v>
      </c>
      <c r="D273" s="34" t="s">
        <v>2</v>
      </c>
      <c r="E273" s="35" t="s">
        <v>2</v>
      </c>
      <c r="F273" s="41">
        <v>0</v>
      </c>
      <c r="G273" s="42">
        <v>0</v>
      </c>
      <c r="H273" s="43">
        <v>0</v>
      </c>
      <c r="I273" s="155">
        <v>0</v>
      </c>
      <c r="J273" s="155">
        <v>0</v>
      </c>
      <c r="K273" s="155">
        <v>0</v>
      </c>
      <c r="L273" s="41">
        <v>0</v>
      </c>
      <c r="M273" s="42">
        <v>0</v>
      </c>
      <c r="N273" s="43">
        <v>0</v>
      </c>
      <c r="O273" s="41"/>
      <c r="P273" s="42"/>
      <c r="Q273" s="43"/>
      <c r="R273" s="41"/>
      <c r="S273" s="42"/>
      <c r="T273" s="43"/>
      <c r="U273" s="41"/>
      <c r="V273" s="42"/>
      <c r="W273" s="43"/>
      <c r="X273" s="41"/>
      <c r="Y273" s="42"/>
      <c r="Z273" s="153"/>
      <c r="AA273" s="154">
        <v>0</v>
      </c>
      <c r="AB273" s="42">
        <v>0</v>
      </c>
      <c r="AC273" s="43">
        <v>0</v>
      </c>
      <c r="AD273" s="41">
        <v>0</v>
      </c>
      <c r="AE273" s="42">
        <v>0</v>
      </c>
      <c r="AF273" s="43">
        <v>0</v>
      </c>
      <c r="AG273" s="41">
        <v>0</v>
      </c>
      <c r="AH273" s="42">
        <v>0</v>
      </c>
      <c r="AI273" s="43">
        <v>0</v>
      </c>
      <c r="AK273" s="41">
        <f t="shared" si="93"/>
        <v>0</v>
      </c>
      <c r="AL273" s="42">
        <f t="shared" si="93"/>
        <v>0</v>
      </c>
      <c r="AM273" s="43">
        <f t="shared" si="93"/>
        <v>0</v>
      </c>
      <c r="AT273" s="32">
        <f t="shared" si="94"/>
        <v>0</v>
      </c>
      <c r="AV273" s="23">
        <v>2</v>
      </c>
      <c r="AW273" s="23">
        <v>18</v>
      </c>
      <c r="AX273" s="23">
        <f t="shared" si="95"/>
        <v>10</v>
      </c>
    </row>
    <row r="274" spans="2:50" ht="15" hidden="1" customHeight="1" x14ac:dyDescent="0.3">
      <c r="B274" s="15"/>
      <c r="C274" s="40" t="s">
        <v>23</v>
      </c>
      <c r="D274" s="34" t="s">
        <v>2</v>
      </c>
      <c r="E274" s="35" t="s">
        <v>2</v>
      </c>
      <c r="F274" s="41">
        <v>0</v>
      </c>
      <c r="G274" s="42">
        <v>0</v>
      </c>
      <c r="H274" s="43">
        <v>0</v>
      </c>
      <c r="I274" s="155">
        <v>0</v>
      </c>
      <c r="J274" s="155">
        <v>0</v>
      </c>
      <c r="K274" s="155">
        <v>0</v>
      </c>
      <c r="L274" s="41">
        <v>0</v>
      </c>
      <c r="M274" s="42">
        <v>0</v>
      </c>
      <c r="N274" s="43">
        <v>0</v>
      </c>
      <c r="O274" s="41"/>
      <c r="P274" s="42"/>
      <c r="Q274" s="43"/>
      <c r="R274" s="41"/>
      <c r="S274" s="42"/>
      <c r="T274" s="43"/>
      <c r="U274" s="41"/>
      <c r="V274" s="42"/>
      <c r="W274" s="43"/>
      <c r="X274" s="41"/>
      <c r="Y274" s="42"/>
      <c r="Z274" s="153"/>
      <c r="AA274" s="154">
        <v>0</v>
      </c>
      <c r="AB274" s="42">
        <v>0</v>
      </c>
      <c r="AC274" s="43">
        <v>0</v>
      </c>
      <c r="AD274" s="41">
        <v>0</v>
      </c>
      <c r="AE274" s="42">
        <v>0</v>
      </c>
      <c r="AF274" s="43">
        <v>0</v>
      </c>
      <c r="AG274" s="41">
        <v>0</v>
      </c>
      <c r="AH274" s="42">
        <v>0</v>
      </c>
      <c r="AI274" s="43">
        <v>0</v>
      </c>
      <c r="AK274" s="41">
        <f t="shared" si="93"/>
        <v>0</v>
      </c>
      <c r="AL274" s="42">
        <f t="shared" si="93"/>
        <v>0</v>
      </c>
      <c r="AM274" s="43">
        <f t="shared" si="93"/>
        <v>0</v>
      </c>
      <c r="AT274" s="32">
        <f t="shared" si="94"/>
        <v>0</v>
      </c>
      <c r="AV274" s="23">
        <v>2</v>
      </c>
      <c r="AW274" s="23">
        <v>19</v>
      </c>
      <c r="AX274" s="23">
        <f t="shared" si="95"/>
        <v>1</v>
      </c>
    </row>
    <row r="275" spans="2:50" ht="15" hidden="1" customHeight="1" x14ac:dyDescent="0.3">
      <c r="B275" s="15"/>
      <c r="C275" s="50" t="str">
        <f>IF(LEN(E274)&lt;1,"","Total: " &amp; LEFT(E274,LEN(E274)-21) &amp; "Municipalities")</f>
        <v/>
      </c>
      <c r="D275" s="51"/>
      <c r="E275" s="52"/>
      <c r="F275" s="53">
        <f t="shared" ref="F275:N275" si="96">SUM(F264:F274)</f>
        <v>0</v>
      </c>
      <c r="G275" s="54">
        <f t="shared" si="96"/>
        <v>0</v>
      </c>
      <c r="H275" s="55">
        <f t="shared" si="96"/>
        <v>0</v>
      </c>
      <c r="I275" s="112">
        <f t="shared" si="96"/>
        <v>0</v>
      </c>
      <c r="J275" s="112">
        <f t="shared" si="96"/>
        <v>0</v>
      </c>
      <c r="K275" s="112">
        <f t="shared" si="96"/>
        <v>0</v>
      </c>
      <c r="L275" s="53">
        <f t="shared" si="96"/>
        <v>0</v>
      </c>
      <c r="M275" s="54">
        <f t="shared" si="96"/>
        <v>0</v>
      </c>
      <c r="N275" s="55">
        <f t="shared" si="96"/>
        <v>0</v>
      </c>
      <c r="O275" s="53">
        <f t="shared" ref="O275:AI275" si="97">SUM(O264:O274)</f>
        <v>0</v>
      </c>
      <c r="P275" s="54">
        <f t="shared" si="97"/>
        <v>0</v>
      </c>
      <c r="Q275" s="55">
        <f t="shared" si="97"/>
        <v>0</v>
      </c>
      <c r="R275" s="53">
        <f t="shared" si="97"/>
        <v>0</v>
      </c>
      <c r="S275" s="54">
        <f t="shared" si="97"/>
        <v>0</v>
      </c>
      <c r="T275" s="55">
        <f t="shared" si="97"/>
        <v>0</v>
      </c>
      <c r="U275" s="53">
        <f t="shared" si="97"/>
        <v>0</v>
      </c>
      <c r="V275" s="54">
        <f t="shared" si="97"/>
        <v>0</v>
      </c>
      <c r="W275" s="55">
        <f t="shared" si="97"/>
        <v>0</v>
      </c>
      <c r="X275" s="53">
        <f t="shared" si="97"/>
        <v>0</v>
      </c>
      <c r="Y275" s="54">
        <f t="shared" si="97"/>
        <v>0</v>
      </c>
      <c r="Z275" s="158">
        <f t="shared" si="97"/>
        <v>0</v>
      </c>
      <c r="AA275" s="159">
        <f t="shared" si="97"/>
        <v>0</v>
      </c>
      <c r="AB275" s="54">
        <f t="shared" si="97"/>
        <v>0</v>
      </c>
      <c r="AC275" s="55">
        <f t="shared" si="97"/>
        <v>0</v>
      </c>
      <c r="AD275" s="53">
        <f t="shared" si="97"/>
        <v>0</v>
      </c>
      <c r="AE275" s="54">
        <f t="shared" si="97"/>
        <v>0</v>
      </c>
      <c r="AF275" s="55">
        <f t="shared" si="97"/>
        <v>0</v>
      </c>
      <c r="AG275" s="53">
        <f t="shared" si="97"/>
        <v>0</v>
      </c>
      <c r="AH275" s="54">
        <f t="shared" si="97"/>
        <v>0</v>
      </c>
      <c r="AI275" s="55">
        <f t="shared" si="97"/>
        <v>0</v>
      </c>
      <c r="AK275" s="53">
        <f>SUM(AK264:AK274)</f>
        <v>0</v>
      </c>
      <c r="AL275" s="54">
        <f>SUM(AL264:AL274)</f>
        <v>0</v>
      </c>
      <c r="AM275" s="55">
        <f>SUM(AM264:AM274)</f>
        <v>0</v>
      </c>
      <c r="AT275" s="32">
        <f>IF(SUM(AT264:AT274)=0,0,1)</f>
        <v>0</v>
      </c>
    </row>
    <row r="276" spans="2:50" ht="15" hidden="1" customHeight="1" x14ac:dyDescent="0.3">
      <c r="B276" s="15"/>
      <c r="C276" s="40"/>
      <c r="D276" s="34"/>
      <c r="E276" s="35"/>
      <c r="F276" s="41"/>
      <c r="G276" s="42"/>
      <c r="H276" s="43"/>
      <c r="I276" s="155"/>
      <c r="J276" s="155"/>
      <c r="K276" s="155"/>
      <c r="L276" s="41"/>
      <c r="M276" s="42"/>
      <c r="N276" s="43"/>
      <c r="O276" s="41"/>
      <c r="P276" s="42"/>
      <c r="Q276" s="43"/>
      <c r="R276" s="41"/>
      <c r="S276" s="42"/>
      <c r="T276" s="43"/>
      <c r="U276" s="41"/>
      <c r="V276" s="42"/>
      <c r="W276" s="43"/>
      <c r="X276" s="41"/>
      <c r="Y276" s="42"/>
      <c r="Z276" s="153"/>
      <c r="AA276" s="154"/>
      <c r="AB276" s="42"/>
      <c r="AC276" s="43"/>
      <c r="AD276" s="41"/>
      <c r="AE276" s="42"/>
      <c r="AF276" s="43"/>
      <c r="AG276" s="41"/>
      <c r="AH276" s="42"/>
      <c r="AI276" s="43"/>
      <c r="AK276" s="41"/>
      <c r="AL276" s="42"/>
      <c r="AM276" s="43"/>
      <c r="AT276" s="32">
        <f>IF(AT275=0,0,1)</f>
        <v>0</v>
      </c>
    </row>
    <row r="277" spans="2:50" ht="15" hidden="1" customHeight="1" x14ac:dyDescent="0.3">
      <c r="B277" s="15"/>
      <c r="C277" s="40" t="s">
        <v>22</v>
      </c>
      <c r="D277" s="34" t="s">
        <v>2</v>
      </c>
      <c r="E277" s="35" t="s">
        <v>2</v>
      </c>
      <c r="F277" s="41">
        <v>0</v>
      </c>
      <c r="G277" s="42">
        <v>0</v>
      </c>
      <c r="H277" s="43">
        <v>0</v>
      </c>
      <c r="I277" s="155">
        <v>0</v>
      </c>
      <c r="J277" s="155">
        <v>0</v>
      </c>
      <c r="K277" s="155">
        <v>0</v>
      </c>
      <c r="L277" s="41">
        <v>0</v>
      </c>
      <c r="M277" s="42">
        <v>0</v>
      </c>
      <c r="N277" s="43">
        <v>0</v>
      </c>
      <c r="O277" s="41"/>
      <c r="P277" s="42"/>
      <c r="Q277" s="43"/>
      <c r="R277" s="41"/>
      <c r="S277" s="42"/>
      <c r="T277" s="43"/>
      <c r="U277" s="41"/>
      <c r="V277" s="42"/>
      <c r="W277" s="43"/>
      <c r="X277" s="41"/>
      <c r="Y277" s="42"/>
      <c r="Z277" s="153"/>
      <c r="AA277" s="154">
        <v>0</v>
      </c>
      <c r="AB277" s="42">
        <v>0</v>
      </c>
      <c r="AC277" s="43">
        <v>0</v>
      </c>
      <c r="AD277" s="41">
        <v>0</v>
      </c>
      <c r="AE277" s="42">
        <v>0</v>
      </c>
      <c r="AF277" s="43">
        <v>0</v>
      </c>
      <c r="AG277" s="41">
        <v>0</v>
      </c>
      <c r="AH277" s="42">
        <v>0</v>
      </c>
      <c r="AI277" s="43">
        <v>0</v>
      </c>
      <c r="AK277" s="41">
        <f t="shared" ref="AK277:AM287" si="98">F277+I277+L277+O277+R277+U277+X277</f>
        <v>0</v>
      </c>
      <c r="AL277" s="42">
        <f t="shared" si="98"/>
        <v>0</v>
      </c>
      <c r="AM277" s="43">
        <f t="shared" si="98"/>
        <v>0</v>
      </c>
      <c r="AT277" s="32">
        <f>IF(LEN(E277)&lt;2,0,1)</f>
        <v>0</v>
      </c>
      <c r="AV277" s="23">
        <v>2</v>
      </c>
      <c r="AW277" s="23">
        <v>20</v>
      </c>
      <c r="AX277" s="23">
        <v>1</v>
      </c>
    </row>
    <row r="278" spans="2:50" ht="15" hidden="1" customHeight="1" x14ac:dyDescent="0.3">
      <c r="B278" s="15"/>
      <c r="C278" s="40" t="s">
        <v>22</v>
      </c>
      <c r="D278" s="34" t="s">
        <v>2</v>
      </c>
      <c r="E278" s="35" t="s">
        <v>2</v>
      </c>
      <c r="F278" s="41">
        <v>0</v>
      </c>
      <c r="G278" s="42">
        <v>0</v>
      </c>
      <c r="H278" s="43">
        <v>0</v>
      </c>
      <c r="I278" s="155">
        <v>0</v>
      </c>
      <c r="J278" s="155">
        <v>0</v>
      </c>
      <c r="K278" s="155">
        <v>0</v>
      </c>
      <c r="L278" s="41">
        <v>0</v>
      </c>
      <c r="M278" s="42">
        <v>0</v>
      </c>
      <c r="N278" s="43">
        <v>0</v>
      </c>
      <c r="O278" s="41"/>
      <c r="P278" s="42"/>
      <c r="Q278" s="43"/>
      <c r="R278" s="41"/>
      <c r="S278" s="42"/>
      <c r="T278" s="43"/>
      <c r="U278" s="41"/>
      <c r="V278" s="42"/>
      <c r="W278" s="43"/>
      <c r="X278" s="41"/>
      <c r="Y278" s="42"/>
      <c r="Z278" s="153"/>
      <c r="AA278" s="154">
        <v>0</v>
      </c>
      <c r="AB278" s="42">
        <v>0</v>
      </c>
      <c r="AC278" s="43">
        <v>0</v>
      </c>
      <c r="AD278" s="41">
        <v>0</v>
      </c>
      <c r="AE278" s="42">
        <v>0</v>
      </c>
      <c r="AF278" s="43">
        <v>0</v>
      </c>
      <c r="AG278" s="41">
        <v>0</v>
      </c>
      <c r="AH278" s="42">
        <v>0</v>
      </c>
      <c r="AI278" s="43">
        <v>0</v>
      </c>
      <c r="AK278" s="41">
        <f t="shared" si="98"/>
        <v>0</v>
      </c>
      <c r="AL278" s="42">
        <f t="shared" si="98"/>
        <v>0</v>
      </c>
      <c r="AM278" s="43">
        <f t="shared" si="98"/>
        <v>0</v>
      </c>
      <c r="AT278" s="32">
        <f t="shared" ref="AT278:AT287" si="99">IF(LEN(E278)&lt;2,0,1)</f>
        <v>0</v>
      </c>
      <c r="AV278" s="23">
        <v>2</v>
      </c>
      <c r="AW278" s="23">
        <v>20</v>
      </c>
      <c r="AX278" s="23">
        <f>IF(AW278=AW277,AX277+1,1)</f>
        <v>2</v>
      </c>
    </row>
    <row r="279" spans="2:50" ht="15" hidden="1" customHeight="1" x14ac:dyDescent="0.3">
      <c r="B279" s="15"/>
      <c r="C279" s="40" t="s">
        <v>22</v>
      </c>
      <c r="D279" s="34" t="s">
        <v>2</v>
      </c>
      <c r="E279" s="35" t="s">
        <v>2</v>
      </c>
      <c r="F279" s="41">
        <v>0</v>
      </c>
      <c r="G279" s="42">
        <v>0</v>
      </c>
      <c r="H279" s="43">
        <v>0</v>
      </c>
      <c r="I279" s="155">
        <v>0</v>
      </c>
      <c r="J279" s="155">
        <v>0</v>
      </c>
      <c r="K279" s="155">
        <v>0</v>
      </c>
      <c r="L279" s="41">
        <v>0</v>
      </c>
      <c r="M279" s="42">
        <v>0</v>
      </c>
      <c r="N279" s="43">
        <v>0</v>
      </c>
      <c r="O279" s="41"/>
      <c r="P279" s="42"/>
      <c r="Q279" s="43"/>
      <c r="R279" s="41"/>
      <c r="S279" s="42"/>
      <c r="T279" s="43"/>
      <c r="U279" s="41"/>
      <c r="V279" s="42"/>
      <c r="W279" s="43"/>
      <c r="X279" s="41"/>
      <c r="Y279" s="42"/>
      <c r="Z279" s="153"/>
      <c r="AA279" s="154">
        <v>0</v>
      </c>
      <c r="AB279" s="42">
        <v>0</v>
      </c>
      <c r="AC279" s="43">
        <v>0</v>
      </c>
      <c r="AD279" s="41">
        <v>0</v>
      </c>
      <c r="AE279" s="42">
        <v>0</v>
      </c>
      <c r="AF279" s="43">
        <v>0</v>
      </c>
      <c r="AG279" s="41">
        <v>0</v>
      </c>
      <c r="AH279" s="42">
        <v>0</v>
      </c>
      <c r="AI279" s="43">
        <v>0</v>
      </c>
      <c r="AK279" s="41">
        <f t="shared" si="98"/>
        <v>0</v>
      </c>
      <c r="AL279" s="42">
        <f t="shared" si="98"/>
        <v>0</v>
      </c>
      <c r="AM279" s="43">
        <f t="shared" si="98"/>
        <v>0</v>
      </c>
      <c r="AT279" s="32">
        <f t="shared" si="99"/>
        <v>0</v>
      </c>
      <c r="AV279" s="23">
        <v>2</v>
      </c>
      <c r="AW279" s="23">
        <v>20</v>
      </c>
      <c r="AX279" s="23">
        <f t="shared" ref="AX279:AX287" si="100">IF(AW279=AW278,AX278+1,1)</f>
        <v>3</v>
      </c>
    </row>
    <row r="280" spans="2:50" ht="15" hidden="1" customHeight="1" x14ac:dyDescent="0.3">
      <c r="B280" s="15"/>
      <c r="C280" s="40" t="s">
        <v>22</v>
      </c>
      <c r="D280" s="34" t="s">
        <v>2</v>
      </c>
      <c r="E280" s="35" t="s">
        <v>2</v>
      </c>
      <c r="F280" s="41">
        <v>0</v>
      </c>
      <c r="G280" s="42">
        <v>0</v>
      </c>
      <c r="H280" s="43">
        <v>0</v>
      </c>
      <c r="I280" s="155">
        <v>0</v>
      </c>
      <c r="J280" s="155">
        <v>0</v>
      </c>
      <c r="K280" s="155">
        <v>0</v>
      </c>
      <c r="L280" s="41">
        <v>0</v>
      </c>
      <c r="M280" s="42">
        <v>0</v>
      </c>
      <c r="N280" s="43">
        <v>0</v>
      </c>
      <c r="O280" s="41"/>
      <c r="P280" s="42"/>
      <c r="Q280" s="43"/>
      <c r="R280" s="41"/>
      <c r="S280" s="42"/>
      <c r="T280" s="43"/>
      <c r="U280" s="41"/>
      <c r="V280" s="42"/>
      <c r="W280" s="43"/>
      <c r="X280" s="41"/>
      <c r="Y280" s="42"/>
      <c r="Z280" s="153"/>
      <c r="AA280" s="154">
        <v>0</v>
      </c>
      <c r="AB280" s="42">
        <v>0</v>
      </c>
      <c r="AC280" s="43">
        <v>0</v>
      </c>
      <c r="AD280" s="41">
        <v>0</v>
      </c>
      <c r="AE280" s="42">
        <v>0</v>
      </c>
      <c r="AF280" s="43">
        <v>0</v>
      </c>
      <c r="AG280" s="41">
        <v>0</v>
      </c>
      <c r="AH280" s="42">
        <v>0</v>
      </c>
      <c r="AI280" s="43">
        <v>0</v>
      </c>
      <c r="AK280" s="41">
        <f t="shared" si="98"/>
        <v>0</v>
      </c>
      <c r="AL280" s="42">
        <f t="shared" si="98"/>
        <v>0</v>
      </c>
      <c r="AM280" s="43">
        <f t="shared" si="98"/>
        <v>0</v>
      </c>
      <c r="AT280" s="32">
        <f t="shared" si="99"/>
        <v>0</v>
      </c>
      <c r="AV280" s="23">
        <v>2</v>
      </c>
      <c r="AW280" s="23">
        <v>20</v>
      </c>
      <c r="AX280" s="23">
        <f t="shared" si="100"/>
        <v>4</v>
      </c>
    </row>
    <row r="281" spans="2:50" ht="15" hidden="1" customHeight="1" x14ac:dyDescent="0.3">
      <c r="B281" s="15"/>
      <c r="C281" s="40" t="s">
        <v>22</v>
      </c>
      <c r="D281" s="34" t="s">
        <v>2</v>
      </c>
      <c r="E281" s="35" t="s">
        <v>2</v>
      </c>
      <c r="F281" s="41">
        <v>0</v>
      </c>
      <c r="G281" s="42">
        <v>0</v>
      </c>
      <c r="H281" s="43">
        <v>0</v>
      </c>
      <c r="I281" s="155">
        <v>0</v>
      </c>
      <c r="J281" s="155">
        <v>0</v>
      </c>
      <c r="K281" s="155">
        <v>0</v>
      </c>
      <c r="L281" s="41">
        <v>0</v>
      </c>
      <c r="M281" s="42">
        <v>0</v>
      </c>
      <c r="N281" s="43">
        <v>0</v>
      </c>
      <c r="O281" s="41"/>
      <c r="P281" s="42"/>
      <c r="Q281" s="43"/>
      <c r="R281" s="41"/>
      <c r="S281" s="42"/>
      <c r="T281" s="43"/>
      <c r="U281" s="41"/>
      <c r="V281" s="42"/>
      <c r="W281" s="43"/>
      <c r="X281" s="41"/>
      <c r="Y281" s="42"/>
      <c r="Z281" s="153"/>
      <c r="AA281" s="154">
        <v>0</v>
      </c>
      <c r="AB281" s="42">
        <v>0</v>
      </c>
      <c r="AC281" s="43">
        <v>0</v>
      </c>
      <c r="AD281" s="41">
        <v>0</v>
      </c>
      <c r="AE281" s="42">
        <v>0</v>
      </c>
      <c r="AF281" s="43">
        <v>0</v>
      </c>
      <c r="AG281" s="41">
        <v>0</v>
      </c>
      <c r="AH281" s="42">
        <v>0</v>
      </c>
      <c r="AI281" s="43">
        <v>0</v>
      </c>
      <c r="AK281" s="41">
        <f t="shared" si="98"/>
        <v>0</v>
      </c>
      <c r="AL281" s="42">
        <f t="shared" si="98"/>
        <v>0</v>
      </c>
      <c r="AM281" s="43">
        <f t="shared" si="98"/>
        <v>0</v>
      </c>
      <c r="AT281" s="32">
        <f t="shared" si="99"/>
        <v>0</v>
      </c>
      <c r="AV281" s="23">
        <v>2</v>
      </c>
      <c r="AW281" s="23">
        <v>20</v>
      </c>
      <c r="AX281" s="23">
        <f t="shared" si="100"/>
        <v>5</v>
      </c>
    </row>
    <row r="282" spans="2:50" ht="15" hidden="1" customHeight="1" x14ac:dyDescent="0.3">
      <c r="B282" s="15"/>
      <c r="C282" s="40" t="s">
        <v>22</v>
      </c>
      <c r="D282" s="34" t="s">
        <v>2</v>
      </c>
      <c r="E282" s="35" t="s">
        <v>2</v>
      </c>
      <c r="F282" s="41">
        <v>0</v>
      </c>
      <c r="G282" s="42">
        <v>0</v>
      </c>
      <c r="H282" s="43">
        <v>0</v>
      </c>
      <c r="I282" s="155">
        <v>0</v>
      </c>
      <c r="J282" s="155">
        <v>0</v>
      </c>
      <c r="K282" s="155">
        <v>0</v>
      </c>
      <c r="L282" s="41">
        <v>0</v>
      </c>
      <c r="M282" s="42">
        <v>0</v>
      </c>
      <c r="N282" s="43">
        <v>0</v>
      </c>
      <c r="O282" s="41"/>
      <c r="P282" s="42"/>
      <c r="Q282" s="43"/>
      <c r="R282" s="41"/>
      <c r="S282" s="42"/>
      <c r="T282" s="43"/>
      <c r="U282" s="41"/>
      <c r="V282" s="42"/>
      <c r="W282" s="43"/>
      <c r="X282" s="41"/>
      <c r="Y282" s="42"/>
      <c r="Z282" s="153"/>
      <c r="AA282" s="154">
        <v>0</v>
      </c>
      <c r="AB282" s="42">
        <v>0</v>
      </c>
      <c r="AC282" s="43">
        <v>0</v>
      </c>
      <c r="AD282" s="41">
        <v>0</v>
      </c>
      <c r="AE282" s="42">
        <v>0</v>
      </c>
      <c r="AF282" s="43">
        <v>0</v>
      </c>
      <c r="AG282" s="41">
        <v>0</v>
      </c>
      <c r="AH282" s="42">
        <v>0</v>
      </c>
      <c r="AI282" s="43">
        <v>0</v>
      </c>
      <c r="AK282" s="41">
        <f t="shared" si="98"/>
        <v>0</v>
      </c>
      <c r="AL282" s="42">
        <f t="shared" si="98"/>
        <v>0</v>
      </c>
      <c r="AM282" s="43">
        <f t="shared" si="98"/>
        <v>0</v>
      </c>
      <c r="AT282" s="32">
        <f t="shared" si="99"/>
        <v>0</v>
      </c>
      <c r="AV282" s="23">
        <v>2</v>
      </c>
      <c r="AW282" s="23">
        <v>20</v>
      </c>
      <c r="AX282" s="23">
        <f t="shared" si="100"/>
        <v>6</v>
      </c>
    </row>
    <row r="283" spans="2:50" ht="15" hidden="1" customHeight="1" x14ac:dyDescent="0.3">
      <c r="B283" s="15"/>
      <c r="C283" s="40" t="s">
        <v>22</v>
      </c>
      <c r="D283" s="34" t="s">
        <v>2</v>
      </c>
      <c r="E283" s="35" t="s">
        <v>2</v>
      </c>
      <c r="F283" s="41">
        <v>0</v>
      </c>
      <c r="G283" s="42">
        <v>0</v>
      </c>
      <c r="H283" s="43">
        <v>0</v>
      </c>
      <c r="I283" s="155">
        <v>0</v>
      </c>
      <c r="J283" s="155">
        <v>0</v>
      </c>
      <c r="K283" s="155">
        <v>0</v>
      </c>
      <c r="L283" s="41">
        <v>0</v>
      </c>
      <c r="M283" s="42">
        <v>0</v>
      </c>
      <c r="N283" s="43">
        <v>0</v>
      </c>
      <c r="O283" s="41"/>
      <c r="P283" s="42"/>
      <c r="Q283" s="43"/>
      <c r="R283" s="41"/>
      <c r="S283" s="42"/>
      <c r="T283" s="43"/>
      <c r="U283" s="41"/>
      <c r="V283" s="42"/>
      <c r="W283" s="43"/>
      <c r="X283" s="41"/>
      <c r="Y283" s="42"/>
      <c r="Z283" s="153"/>
      <c r="AA283" s="154">
        <v>0</v>
      </c>
      <c r="AB283" s="42">
        <v>0</v>
      </c>
      <c r="AC283" s="43">
        <v>0</v>
      </c>
      <c r="AD283" s="41">
        <v>0</v>
      </c>
      <c r="AE283" s="42">
        <v>0</v>
      </c>
      <c r="AF283" s="43">
        <v>0</v>
      </c>
      <c r="AG283" s="41">
        <v>0</v>
      </c>
      <c r="AH283" s="42">
        <v>0</v>
      </c>
      <c r="AI283" s="43">
        <v>0</v>
      </c>
      <c r="AK283" s="41">
        <f t="shared" si="98"/>
        <v>0</v>
      </c>
      <c r="AL283" s="42">
        <f t="shared" si="98"/>
        <v>0</v>
      </c>
      <c r="AM283" s="43">
        <f t="shared" si="98"/>
        <v>0</v>
      </c>
      <c r="AT283" s="32">
        <f t="shared" si="99"/>
        <v>0</v>
      </c>
      <c r="AV283" s="23">
        <v>2</v>
      </c>
      <c r="AW283" s="23">
        <v>20</v>
      </c>
      <c r="AX283" s="23">
        <f t="shared" si="100"/>
        <v>7</v>
      </c>
    </row>
    <row r="284" spans="2:50" ht="15" hidden="1" customHeight="1" x14ac:dyDescent="0.3">
      <c r="B284" s="15"/>
      <c r="C284" s="40" t="s">
        <v>22</v>
      </c>
      <c r="D284" s="34" t="s">
        <v>2</v>
      </c>
      <c r="E284" s="35" t="s">
        <v>2</v>
      </c>
      <c r="F284" s="41">
        <v>0</v>
      </c>
      <c r="G284" s="42">
        <v>0</v>
      </c>
      <c r="H284" s="43">
        <v>0</v>
      </c>
      <c r="I284" s="155">
        <v>0</v>
      </c>
      <c r="J284" s="155">
        <v>0</v>
      </c>
      <c r="K284" s="155">
        <v>0</v>
      </c>
      <c r="L284" s="41">
        <v>0</v>
      </c>
      <c r="M284" s="42">
        <v>0</v>
      </c>
      <c r="N284" s="43">
        <v>0</v>
      </c>
      <c r="O284" s="41"/>
      <c r="P284" s="42"/>
      <c r="Q284" s="43"/>
      <c r="R284" s="41"/>
      <c r="S284" s="42"/>
      <c r="T284" s="43"/>
      <c r="U284" s="41"/>
      <c r="V284" s="42"/>
      <c r="W284" s="43"/>
      <c r="X284" s="41"/>
      <c r="Y284" s="42"/>
      <c r="Z284" s="153"/>
      <c r="AA284" s="154">
        <v>0</v>
      </c>
      <c r="AB284" s="42">
        <v>0</v>
      </c>
      <c r="AC284" s="43">
        <v>0</v>
      </c>
      <c r="AD284" s="41">
        <v>0</v>
      </c>
      <c r="AE284" s="42">
        <v>0</v>
      </c>
      <c r="AF284" s="43">
        <v>0</v>
      </c>
      <c r="AG284" s="41">
        <v>0</v>
      </c>
      <c r="AH284" s="42">
        <v>0</v>
      </c>
      <c r="AI284" s="43">
        <v>0</v>
      </c>
      <c r="AK284" s="41">
        <f t="shared" si="98"/>
        <v>0</v>
      </c>
      <c r="AL284" s="42">
        <f t="shared" si="98"/>
        <v>0</v>
      </c>
      <c r="AM284" s="43">
        <f t="shared" si="98"/>
        <v>0</v>
      </c>
      <c r="AT284" s="32">
        <f t="shared" si="99"/>
        <v>0</v>
      </c>
      <c r="AV284" s="23">
        <v>2</v>
      </c>
      <c r="AW284" s="23">
        <v>20</v>
      </c>
      <c r="AX284" s="23">
        <f t="shared" si="100"/>
        <v>8</v>
      </c>
    </row>
    <row r="285" spans="2:50" ht="15" hidden="1" customHeight="1" x14ac:dyDescent="0.3">
      <c r="B285" s="15"/>
      <c r="C285" s="40" t="s">
        <v>22</v>
      </c>
      <c r="D285" s="34" t="s">
        <v>2</v>
      </c>
      <c r="E285" s="35" t="s">
        <v>2</v>
      </c>
      <c r="F285" s="41">
        <v>0</v>
      </c>
      <c r="G285" s="42">
        <v>0</v>
      </c>
      <c r="H285" s="43">
        <v>0</v>
      </c>
      <c r="I285" s="155">
        <v>0</v>
      </c>
      <c r="J285" s="155">
        <v>0</v>
      </c>
      <c r="K285" s="155">
        <v>0</v>
      </c>
      <c r="L285" s="41">
        <v>0</v>
      </c>
      <c r="M285" s="42">
        <v>0</v>
      </c>
      <c r="N285" s="43">
        <v>0</v>
      </c>
      <c r="O285" s="41"/>
      <c r="P285" s="42"/>
      <c r="Q285" s="43"/>
      <c r="R285" s="41"/>
      <c r="S285" s="42"/>
      <c r="T285" s="43"/>
      <c r="U285" s="41"/>
      <c r="V285" s="42"/>
      <c r="W285" s="43"/>
      <c r="X285" s="41"/>
      <c r="Y285" s="42"/>
      <c r="Z285" s="153"/>
      <c r="AA285" s="154">
        <v>0</v>
      </c>
      <c r="AB285" s="42">
        <v>0</v>
      </c>
      <c r="AC285" s="43">
        <v>0</v>
      </c>
      <c r="AD285" s="41">
        <v>0</v>
      </c>
      <c r="AE285" s="42">
        <v>0</v>
      </c>
      <c r="AF285" s="43">
        <v>0</v>
      </c>
      <c r="AG285" s="41">
        <v>0</v>
      </c>
      <c r="AH285" s="42">
        <v>0</v>
      </c>
      <c r="AI285" s="43">
        <v>0</v>
      </c>
      <c r="AK285" s="41">
        <f t="shared" si="98"/>
        <v>0</v>
      </c>
      <c r="AL285" s="42">
        <f t="shared" si="98"/>
        <v>0</v>
      </c>
      <c r="AM285" s="43">
        <f t="shared" si="98"/>
        <v>0</v>
      </c>
      <c r="AT285" s="32">
        <f t="shared" si="99"/>
        <v>0</v>
      </c>
      <c r="AV285" s="23">
        <v>2</v>
      </c>
      <c r="AW285" s="23">
        <v>20</v>
      </c>
      <c r="AX285" s="23">
        <f t="shared" si="100"/>
        <v>9</v>
      </c>
    </row>
    <row r="286" spans="2:50" ht="15" hidden="1" customHeight="1" x14ac:dyDescent="0.3">
      <c r="B286" s="15"/>
      <c r="C286" s="40" t="s">
        <v>22</v>
      </c>
      <c r="D286" s="34" t="s">
        <v>2</v>
      </c>
      <c r="E286" s="35" t="s">
        <v>2</v>
      </c>
      <c r="F286" s="41">
        <v>0</v>
      </c>
      <c r="G286" s="42">
        <v>0</v>
      </c>
      <c r="H286" s="43">
        <v>0</v>
      </c>
      <c r="I286" s="155">
        <v>0</v>
      </c>
      <c r="J286" s="155">
        <v>0</v>
      </c>
      <c r="K286" s="155">
        <v>0</v>
      </c>
      <c r="L286" s="41">
        <v>0</v>
      </c>
      <c r="M286" s="42">
        <v>0</v>
      </c>
      <c r="N286" s="43">
        <v>0</v>
      </c>
      <c r="O286" s="41"/>
      <c r="P286" s="42"/>
      <c r="Q286" s="43"/>
      <c r="R286" s="41"/>
      <c r="S286" s="42"/>
      <c r="T286" s="43"/>
      <c r="U286" s="41"/>
      <c r="V286" s="42"/>
      <c r="W286" s="43"/>
      <c r="X286" s="41"/>
      <c r="Y286" s="42"/>
      <c r="Z286" s="153"/>
      <c r="AA286" s="154">
        <v>0</v>
      </c>
      <c r="AB286" s="42">
        <v>0</v>
      </c>
      <c r="AC286" s="43">
        <v>0</v>
      </c>
      <c r="AD286" s="41">
        <v>0</v>
      </c>
      <c r="AE286" s="42">
        <v>0</v>
      </c>
      <c r="AF286" s="43">
        <v>0</v>
      </c>
      <c r="AG286" s="41">
        <v>0</v>
      </c>
      <c r="AH286" s="42">
        <v>0</v>
      </c>
      <c r="AI286" s="43">
        <v>0</v>
      </c>
      <c r="AK286" s="41">
        <f t="shared" si="98"/>
        <v>0</v>
      </c>
      <c r="AL286" s="42">
        <f t="shared" si="98"/>
        <v>0</v>
      </c>
      <c r="AM286" s="43">
        <f t="shared" si="98"/>
        <v>0</v>
      </c>
      <c r="AT286" s="32">
        <f t="shared" si="99"/>
        <v>0</v>
      </c>
      <c r="AV286" s="23">
        <v>2</v>
      </c>
      <c r="AW286" s="23">
        <v>20</v>
      </c>
      <c r="AX286" s="23">
        <f t="shared" si="100"/>
        <v>10</v>
      </c>
    </row>
    <row r="287" spans="2:50" ht="15" hidden="1" customHeight="1" x14ac:dyDescent="0.3">
      <c r="B287" s="15"/>
      <c r="C287" s="40" t="s">
        <v>23</v>
      </c>
      <c r="D287" s="34" t="s">
        <v>2</v>
      </c>
      <c r="E287" s="35" t="s">
        <v>2</v>
      </c>
      <c r="F287" s="41">
        <v>0</v>
      </c>
      <c r="G287" s="42">
        <v>0</v>
      </c>
      <c r="H287" s="43">
        <v>0</v>
      </c>
      <c r="I287" s="155">
        <v>0</v>
      </c>
      <c r="J287" s="155">
        <v>0</v>
      </c>
      <c r="K287" s="155">
        <v>0</v>
      </c>
      <c r="L287" s="41">
        <v>0</v>
      </c>
      <c r="M287" s="42">
        <v>0</v>
      </c>
      <c r="N287" s="43">
        <v>0</v>
      </c>
      <c r="O287" s="41"/>
      <c r="P287" s="42"/>
      <c r="Q287" s="43"/>
      <c r="R287" s="41"/>
      <c r="S287" s="42"/>
      <c r="T287" s="43"/>
      <c r="U287" s="41"/>
      <c r="V287" s="42"/>
      <c r="W287" s="43"/>
      <c r="X287" s="41"/>
      <c r="Y287" s="42"/>
      <c r="Z287" s="153"/>
      <c r="AA287" s="154">
        <v>0</v>
      </c>
      <c r="AB287" s="42">
        <v>0</v>
      </c>
      <c r="AC287" s="43">
        <v>0</v>
      </c>
      <c r="AD287" s="41">
        <v>0</v>
      </c>
      <c r="AE287" s="42">
        <v>0</v>
      </c>
      <c r="AF287" s="43">
        <v>0</v>
      </c>
      <c r="AG287" s="41">
        <v>0</v>
      </c>
      <c r="AH287" s="42">
        <v>0</v>
      </c>
      <c r="AI287" s="43">
        <v>0</v>
      </c>
      <c r="AK287" s="41">
        <f t="shared" si="98"/>
        <v>0</v>
      </c>
      <c r="AL287" s="42">
        <f t="shared" si="98"/>
        <v>0</v>
      </c>
      <c r="AM287" s="43">
        <f t="shared" si="98"/>
        <v>0</v>
      </c>
      <c r="AT287" s="32">
        <f t="shared" si="99"/>
        <v>0</v>
      </c>
      <c r="AV287" s="23">
        <v>2</v>
      </c>
      <c r="AW287" s="23">
        <v>21</v>
      </c>
      <c r="AX287" s="23">
        <f t="shared" si="100"/>
        <v>1</v>
      </c>
    </row>
    <row r="288" spans="2:50" ht="15" hidden="1" customHeight="1" x14ac:dyDescent="0.3">
      <c r="B288" s="15"/>
      <c r="C288" s="50" t="str">
        <f>IF(LEN(E287)&lt;1,"","Total: " &amp; LEFT(E287,LEN(E287)-21) &amp; "Municipalities")</f>
        <v/>
      </c>
      <c r="D288" s="51"/>
      <c r="E288" s="52"/>
      <c r="F288" s="53">
        <f t="shared" ref="F288:N288" si="101">SUM(F277:F287)</f>
        <v>0</v>
      </c>
      <c r="G288" s="54">
        <f t="shared" si="101"/>
        <v>0</v>
      </c>
      <c r="H288" s="55">
        <f t="shared" si="101"/>
        <v>0</v>
      </c>
      <c r="I288" s="112">
        <f t="shared" si="101"/>
        <v>0</v>
      </c>
      <c r="J288" s="112">
        <f t="shared" si="101"/>
        <v>0</v>
      </c>
      <c r="K288" s="112">
        <f t="shared" si="101"/>
        <v>0</v>
      </c>
      <c r="L288" s="53">
        <f t="shared" si="101"/>
        <v>0</v>
      </c>
      <c r="M288" s="54">
        <f t="shared" si="101"/>
        <v>0</v>
      </c>
      <c r="N288" s="55">
        <f t="shared" si="101"/>
        <v>0</v>
      </c>
      <c r="O288" s="53">
        <f t="shared" ref="O288:AI288" si="102">SUM(O277:O287)</f>
        <v>0</v>
      </c>
      <c r="P288" s="54">
        <f t="shared" si="102"/>
        <v>0</v>
      </c>
      <c r="Q288" s="55">
        <f t="shared" si="102"/>
        <v>0</v>
      </c>
      <c r="R288" s="53">
        <f t="shared" si="102"/>
        <v>0</v>
      </c>
      <c r="S288" s="54">
        <f t="shared" si="102"/>
        <v>0</v>
      </c>
      <c r="T288" s="55">
        <f t="shared" si="102"/>
        <v>0</v>
      </c>
      <c r="U288" s="53">
        <f t="shared" si="102"/>
        <v>0</v>
      </c>
      <c r="V288" s="54">
        <f t="shared" si="102"/>
        <v>0</v>
      </c>
      <c r="W288" s="55">
        <f t="shared" si="102"/>
        <v>0</v>
      </c>
      <c r="X288" s="53">
        <f t="shared" si="102"/>
        <v>0</v>
      </c>
      <c r="Y288" s="54">
        <f t="shared" si="102"/>
        <v>0</v>
      </c>
      <c r="Z288" s="158">
        <f t="shared" si="102"/>
        <v>0</v>
      </c>
      <c r="AA288" s="159">
        <f t="shared" si="102"/>
        <v>0</v>
      </c>
      <c r="AB288" s="54">
        <f t="shared" si="102"/>
        <v>0</v>
      </c>
      <c r="AC288" s="55">
        <f t="shared" si="102"/>
        <v>0</v>
      </c>
      <c r="AD288" s="53">
        <f t="shared" si="102"/>
        <v>0</v>
      </c>
      <c r="AE288" s="54">
        <f t="shared" si="102"/>
        <v>0</v>
      </c>
      <c r="AF288" s="55">
        <f t="shared" si="102"/>
        <v>0</v>
      </c>
      <c r="AG288" s="53">
        <f t="shared" si="102"/>
        <v>0</v>
      </c>
      <c r="AH288" s="54">
        <f t="shared" si="102"/>
        <v>0</v>
      </c>
      <c r="AI288" s="55">
        <f t="shared" si="102"/>
        <v>0</v>
      </c>
      <c r="AK288" s="53">
        <f>SUM(AK277:AK287)</f>
        <v>0</v>
      </c>
      <c r="AL288" s="54">
        <f>SUM(AL277:AL287)</f>
        <v>0</v>
      </c>
      <c r="AM288" s="55">
        <f>SUM(AM277:AM287)</f>
        <v>0</v>
      </c>
      <c r="AT288" s="32">
        <f>IF(SUM(AT277:AT287)=0,0,1)</f>
        <v>0</v>
      </c>
    </row>
    <row r="289" spans="2:50" ht="15" hidden="1" customHeight="1" x14ac:dyDescent="0.3">
      <c r="B289" s="15"/>
      <c r="C289" s="40"/>
      <c r="D289" s="34"/>
      <c r="E289" s="35"/>
      <c r="F289" s="41"/>
      <c r="G289" s="42"/>
      <c r="H289" s="43"/>
      <c r="I289" s="155"/>
      <c r="J289" s="155"/>
      <c r="K289" s="155"/>
      <c r="L289" s="41"/>
      <c r="M289" s="42"/>
      <c r="N289" s="43"/>
      <c r="O289" s="41"/>
      <c r="P289" s="42"/>
      <c r="Q289" s="43"/>
      <c r="R289" s="41"/>
      <c r="S289" s="42"/>
      <c r="T289" s="43"/>
      <c r="U289" s="41"/>
      <c r="V289" s="42"/>
      <c r="W289" s="43"/>
      <c r="X289" s="41"/>
      <c r="Y289" s="42"/>
      <c r="Z289" s="153"/>
      <c r="AA289" s="154"/>
      <c r="AB289" s="42"/>
      <c r="AC289" s="43"/>
      <c r="AD289" s="41"/>
      <c r="AE289" s="42"/>
      <c r="AF289" s="43"/>
      <c r="AG289" s="41"/>
      <c r="AH289" s="42"/>
      <c r="AI289" s="43"/>
      <c r="AK289" s="41"/>
      <c r="AL289" s="42"/>
      <c r="AM289" s="43"/>
      <c r="AT289" s="32">
        <v>0</v>
      </c>
    </row>
    <row r="290" spans="2:50" ht="15" customHeight="1" x14ac:dyDescent="0.3">
      <c r="B290" s="15"/>
      <c r="C290" s="56" t="s">
        <v>26</v>
      </c>
      <c r="D290" s="57"/>
      <c r="E290" s="58"/>
      <c r="F290" s="53">
        <f t="shared" ref="F290:AI290" si="103">F153+F154+F155+F156+F157+F171+F184+F197+F210+F223+F236+F249+F262+F275+F288</f>
        <v>5512543</v>
      </c>
      <c r="G290" s="54">
        <f t="shared" si="103"/>
        <v>5771241</v>
      </c>
      <c r="H290" s="55">
        <f t="shared" si="103"/>
        <v>6003304</v>
      </c>
      <c r="I290" s="63">
        <f t="shared" si="103"/>
        <v>358368</v>
      </c>
      <c r="J290" s="54">
        <f t="shared" si="103"/>
        <v>372501</v>
      </c>
      <c r="K290" s="64">
        <f t="shared" si="103"/>
        <v>388563</v>
      </c>
      <c r="L290" s="53">
        <f t="shared" si="103"/>
        <v>54535</v>
      </c>
      <c r="M290" s="54">
        <f t="shared" si="103"/>
        <v>56779</v>
      </c>
      <c r="N290" s="55">
        <f t="shared" si="103"/>
        <v>59084</v>
      </c>
      <c r="O290" s="53">
        <f t="shared" si="103"/>
        <v>0</v>
      </c>
      <c r="P290" s="54">
        <f t="shared" si="103"/>
        <v>0</v>
      </c>
      <c r="Q290" s="55">
        <f t="shared" si="103"/>
        <v>0</v>
      </c>
      <c r="R290" s="53">
        <f t="shared" si="103"/>
        <v>0</v>
      </c>
      <c r="S290" s="54">
        <f t="shared" si="103"/>
        <v>0</v>
      </c>
      <c r="T290" s="55">
        <f t="shared" si="103"/>
        <v>0</v>
      </c>
      <c r="U290" s="53">
        <f t="shared" si="103"/>
        <v>0</v>
      </c>
      <c r="V290" s="54">
        <f t="shared" si="103"/>
        <v>0</v>
      </c>
      <c r="W290" s="55">
        <f t="shared" si="103"/>
        <v>0</v>
      </c>
      <c r="X290" s="53">
        <f t="shared" si="103"/>
        <v>0</v>
      </c>
      <c r="Y290" s="54">
        <f t="shared" si="103"/>
        <v>0</v>
      </c>
      <c r="Z290" s="158">
        <f t="shared" si="103"/>
        <v>0</v>
      </c>
      <c r="AA290" s="159">
        <f t="shared" si="103"/>
        <v>0</v>
      </c>
      <c r="AB290" s="54">
        <f t="shared" si="103"/>
        <v>0</v>
      </c>
      <c r="AC290" s="55">
        <f t="shared" si="103"/>
        <v>0</v>
      </c>
      <c r="AD290" s="53">
        <f t="shared" si="103"/>
        <v>0</v>
      </c>
      <c r="AE290" s="54">
        <f t="shared" si="103"/>
        <v>0</v>
      </c>
      <c r="AF290" s="55">
        <f t="shared" si="103"/>
        <v>0</v>
      </c>
      <c r="AG290" s="53">
        <f t="shared" si="103"/>
        <v>0</v>
      </c>
      <c r="AH290" s="54">
        <f t="shared" si="103"/>
        <v>0</v>
      </c>
      <c r="AI290" s="55">
        <f t="shared" si="103"/>
        <v>0</v>
      </c>
      <c r="AK290" s="53">
        <f>AK153+AK154+AK155+AK156+AK157+AK171+AK184+AK197+AK210+AK223+AK236+AK249+AK262+AK275+AK288</f>
        <v>5925446</v>
      </c>
      <c r="AL290" s="54">
        <f>AL153+AL154+AL155+AL156+AL157+AL171+AL184+AL197+AL210+AL223+AL236+AL249+AL262+AL275+AL288</f>
        <v>6200521</v>
      </c>
      <c r="AM290" s="55">
        <f>AM153+AM154+AM155+AM156+AM157+AM171+AM184+AM197+AM210+AM223+AM236+AM249+AM262+AM275+AM288</f>
        <v>6450951</v>
      </c>
      <c r="AT290" s="32">
        <v>1</v>
      </c>
    </row>
    <row r="291" spans="2:50" ht="15" customHeight="1" x14ac:dyDescent="0.3">
      <c r="B291" s="15"/>
      <c r="C291" s="40"/>
      <c r="D291" s="34"/>
      <c r="E291" s="35"/>
      <c r="F291" s="41"/>
      <c r="G291" s="42"/>
      <c r="H291" s="43"/>
      <c r="I291" s="96"/>
      <c r="J291" s="42"/>
      <c r="K291" s="97"/>
      <c r="L291" s="41"/>
      <c r="M291" s="42"/>
      <c r="N291" s="43"/>
      <c r="O291" s="41"/>
      <c r="P291" s="42"/>
      <c r="Q291" s="43"/>
      <c r="R291" s="41"/>
      <c r="S291" s="42"/>
      <c r="T291" s="43"/>
      <c r="U291" s="41"/>
      <c r="V291" s="42"/>
      <c r="W291" s="43"/>
      <c r="X291" s="41"/>
      <c r="Y291" s="42"/>
      <c r="Z291" s="153"/>
      <c r="AA291" s="154"/>
      <c r="AB291" s="42"/>
      <c r="AC291" s="43"/>
      <c r="AD291" s="41"/>
      <c r="AE291" s="42"/>
      <c r="AF291" s="43"/>
      <c r="AG291" s="41"/>
      <c r="AH291" s="42"/>
      <c r="AI291" s="43"/>
      <c r="AK291" s="41"/>
      <c r="AL291" s="42"/>
      <c r="AM291" s="43"/>
      <c r="AT291" s="32">
        <v>1</v>
      </c>
    </row>
    <row r="292" spans="2:50" ht="15" customHeight="1" x14ac:dyDescent="0.3">
      <c r="B292" s="15"/>
      <c r="C292" s="33" t="s">
        <v>27</v>
      </c>
      <c r="D292" s="34"/>
      <c r="E292" s="35"/>
      <c r="F292" s="36"/>
      <c r="G292" s="37"/>
      <c r="H292" s="38"/>
      <c r="I292" s="94"/>
      <c r="J292" s="37"/>
      <c r="K292" s="95"/>
      <c r="L292" s="36"/>
      <c r="M292" s="37"/>
      <c r="N292" s="38"/>
      <c r="O292" s="36"/>
      <c r="P292" s="37"/>
      <c r="Q292" s="38"/>
      <c r="R292" s="36"/>
      <c r="S292" s="37"/>
      <c r="T292" s="38"/>
      <c r="U292" s="36"/>
      <c r="V292" s="37"/>
      <c r="W292" s="38"/>
      <c r="X292" s="36"/>
      <c r="Y292" s="37"/>
      <c r="Z292" s="151"/>
      <c r="AA292" s="152"/>
      <c r="AB292" s="37"/>
      <c r="AC292" s="38"/>
      <c r="AD292" s="36"/>
      <c r="AE292" s="37"/>
      <c r="AF292" s="38"/>
      <c r="AG292" s="36"/>
      <c r="AH292" s="37"/>
      <c r="AI292" s="38"/>
      <c r="AK292" s="36"/>
      <c r="AL292" s="37"/>
      <c r="AM292" s="38"/>
      <c r="AT292" s="32">
        <v>1</v>
      </c>
    </row>
    <row r="293" spans="2:50" ht="15" customHeight="1" x14ac:dyDescent="0.3">
      <c r="B293" s="15"/>
      <c r="C293" s="39">
        <v>0</v>
      </c>
      <c r="D293" s="34"/>
      <c r="E293" s="35"/>
      <c r="F293" s="36"/>
      <c r="G293" s="37"/>
      <c r="H293" s="38"/>
      <c r="I293" s="94"/>
      <c r="J293" s="37"/>
      <c r="K293" s="95"/>
      <c r="L293" s="36"/>
      <c r="M293" s="37"/>
      <c r="N293" s="38"/>
      <c r="O293" s="36"/>
      <c r="P293" s="37"/>
      <c r="Q293" s="38"/>
      <c r="R293" s="36"/>
      <c r="S293" s="37"/>
      <c r="T293" s="38"/>
      <c r="U293" s="36"/>
      <c r="V293" s="37"/>
      <c r="W293" s="38"/>
      <c r="X293" s="36"/>
      <c r="Y293" s="37"/>
      <c r="Z293" s="151"/>
      <c r="AA293" s="152"/>
      <c r="AB293" s="37"/>
      <c r="AC293" s="38"/>
      <c r="AD293" s="36"/>
      <c r="AE293" s="37"/>
      <c r="AF293" s="38"/>
      <c r="AG293" s="36"/>
      <c r="AH293" s="37"/>
      <c r="AI293" s="38"/>
      <c r="AK293" s="36"/>
      <c r="AL293" s="37"/>
      <c r="AM293" s="38"/>
      <c r="AT293" s="32">
        <v>1</v>
      </c>
    </row>
    <row r="294" spans="2:50" ht="15" customHeight="1" x14ac:dyDescent="0.3">
      <c r="B294" s="15"/>
      <c r="C294" s="40" t="s">
        <v>21</v>
      </c>
      <c r="D294" s="34" t="s">
        <v>698</v>
      </c>
      <c r="E294" s="35" t="s">
        <v>922</v>
      </c>
      <c r="F294" s="41">
        <v>5534652</v>
      </c>
      <c r="G294" s="42">
        <v>5971405</v>
      </c>
      <c r="H294" s="43">
        <v>6449217</v>
      </c>
      <c r="I294" s="96">
        <v>0</v>
      </c>
      <c r="J294" s="42">
        <v>0</v>
      </c>
      <c r="K294" s="97">
        <v>0</v>
      </c>
      <c r="L294" s="41">
        <v>0</v>
      </c>
      <c r="M294" s="42">
        <v>0</v>
      </c>
      <c r="N294" s="43">
        <v>0</v>
      </c>
      <c r="O294" s="41"/>
      <c r="P294" s="42"/>
      <c r="Q294" s="43"/>
      <c r="R294" s="41"/>
      <c r="S294" s="42"/>
      <c r="T294" s="43"/>
      <c r="U294" s="41"/>
      <c r="V294" s="42"/>
      <c r="W294" s="43"/>
      <c r="X294" s="41"/>
      <c r="Y294" s="42"/>
      <c r="Z294" s="153"/>
      <c r="AA294" s="154">
        <v>0</v>
      </c>
      <c r="AB294" s="42">
        <v>0</v>
      </c>
      <c r="AC294" s="43">
        <v>0</v>
      </c>
      <c r="AD294" s="41">
        <v>0</v>
      </c>
      <c r="AE294" s="42">
        <v>0</v>
      </c>
      <c r="AF294" s="43">
        <v>0</v>
      </c>
      <c r="AG294" s="41">
        <v>0</v>
      </c>
      <c r="AH294" s="42">
        <v>0</v>
      </c>
      <c r="AI294" s="43">
        <v>0</v>
      </c>
      <c r="AK294" s="41">
        <f t="shared" ref="AK294:AM298" si="104">F294+I294+L294+O294+R294+U294+X294</f>
        <v>5534652</v>
      </c>
      <c r="AL294" s="42">
        <f t="shared" si="104"/>
        <v>5971405</v>
      </c>
      <c r="AM294" s="43">
        <f t="shared" si="104"/>
        <v>6449217</v>
      </c>
      <c r="AT294" s="32">
        <f>IF(LEN(E294)&lt;2,0,1)</f>
        <v>1</v>
      </c>
      <c r="AV294" s="23">
        <v>3</v>
      </c>
      <c r="AW294" s="23">
        <v>1</v>
      </c>
      <c r="AX294" s="23">
        <v>1</v>
      </c>
    </row>
    <row r="295" spans="2:50" ht="15" customHeight="1" x14ac:dyDescent="0.3">
      <c r="B295" s="15"/>
      <c r="C295" s="40" t="s">
        <v>21</v>
      </c>
      <c r="D295" s="34" t="s">
        <v>699</v>
      </c>
      <c r="E295" s="35" t="s">
        <v>899</v>
      </c>
      <c r="F295" s="41">
        <v>7571601</v>
      </c>
      <c r="G295" s="42">
        <v>8169095</v>
      </c>
      <c r="H295" s="43">
        <v>8822758</v>
      </c>
      <c r="I295" s="96">
        <v>0</v>
      </c>
      <c r="J295" s="42">
        <v>0</v>
      </c>
      <c r="K295" s="97">
        <v>0</v>
      </c>
      <c r="L295" s="41">
        <v>0</v>
      </c>
      <c r="M295" s="42">
        <v>0</v>
      </c>
      <c r="N295" s="43">
        <v>0</v>
      </c>
      <c r="O295" s="41"/>
      <c r="P295" s="42"/>
      <c r="Q295" s="43"/>
      <c r="R295" s="41"/>
      <c r="S295" s="42"/>
      <c r="T295" s="43"/>
      <c r="U295" s="41"/>
      <c r="V295" s="42"/>
      <c r="W295" s="43"/>
      <c r="X295" s="41"/>
      <c r="Y295" s="42"/>
      <c r="Z295" s="153"/>
      <c r="AA295" s="154">
        <v>0</v>
      </c>
      <c r="AB295" s="42">
        <v>0</v>
      </c>
      <c r="AC295" s="43">
        <v>0</v>
      </c>
      <c r="AD295" s="41">
        <v>0</v>
      </c>
      <c r="AE295" s="42">
        <v>0</v>
      </c>
      <c r="AF295" s="43">
        <v>0</v>
      </c>
      <c r="AG295" s="41">
        <v>0</v>
      </c>
      <c r="AH295" s="42">
        <v>0</v>
      </c>
      <c r="AI295" s="43">
        <v>0</v>
      </c>
      <c r="AK295" s="41">
        <f t="shared" si="104"/>
        <v>7571601</v>
      </c>
      <c r="AL295" s="42">
        <f t="shared" si="104"/>
        <v>8169095</v>
      </c>
      <c r="AM295" s="43">
        <f t="shared" si="104"/>
        <v>8822758</v>
      </c>
      <c r="AT295" s="32">
        <f>IF(LEN(E295)&lt;2,0,1)</f>
        <v>1</v>
      </c>
      <c r="AV295" s="23">
        <v>3</v>
      </c>
      <c r="AW295" s="23">
        <v>1</v>
      </c>
      <c r="AX295" s="23">
        <f>IF(AW295=AW294,AX294+1,1)</f>
        <v>2</v>
      </c>
    </row>
    <row r="296" spans="2:50" ht="15" customHeight="1" x14ac:dyDescent="0.3">
      <c r="B296" s="15"/>
      <c r="C296" s="40" t="s">
        <v>21</v>
      </c>
      <c r="D296" s="34" t="s">
        <v>700</v>
      </c>
      <c r="E296" s="35" t="s">
        <v>923</v>
      </c>
      <c r="F296" s="41">
        <v>4287120</v>
      </c>
      <c r="G296" s="42">
        <v>4625428</v>
      </c>
      <c r="H296" s="43">
        <v>4995539</v>
      </c>
      <c r="I296" s="96">
        <v>0</v>
      </c>
      <c r="J296" s="42">
        <v>0</v>
      </c>
      <c r="K296" s="97">
        <v>0</v>
      </c>
      <c r="L296" s="41">
        <v>0</v>
      </c>
      <c r="M296" s="42">
        <v>0</v>
      </c>
      <c r="N296" s="43">
        <v>0</v>
      </c>
      <c r="O296" s="41"/>
      <c r="P296" s="42"/>
      <c r="Q296" s="43"/>
      <c r="R296" s="41"/>
      <c r="S296" s="42"/>
      <c r="T296" s="43"/>
      <c r="U296" s="41"/>
      <c r="V296" s="42"/>
      <c r="W296" s="43"/>
      <c r="X296" s="41"/>
      <c r="Y296" s="42"/>
      <c r="Z296" s="153"/>
      <c r="AA296" s="154">
        <v>0</v>
      </c>
      <c r="AB296" s="42">
        <v>0</v>
      </c>
      <c r="AC296" s="43">
        <v>0</v>
      </c>
      <c r="AD296" s="41">
        <v>0</v>
      </c>
      <c r="AE296" s="42">
        <v>0</v>
      </c>
      <c r="AF296" s="43">
        <v>0</v>
      </c>
      <c r="AG296" s="41">
        <v>0</v>
      </c>
      <c r="AH296" s="42">
        <v>0</v>
      </c>
      <c r="AI296" s="43">
        <v>0</v>
      </c>
      <c r="AK296" s="41">
        <f t="shared" si="104"/>
        <v>4287120</v>
      </c>
      <c r="AL296" s="42">
        <f t="shared" si="104"/>
        <v>4625428</v>
      </c>
      <c r="AM296" s="43">
        <f t="shared" si="104"/>
        <v>4995539</v>
      </c>
      <c r="AT296" s="32">
        <f>IF(LEN(E296)&lt;2,0,1)</f>
        <v>1</v>
      </c>
      <c r="AV296" s="23">
        <v>3</v>
      </c>
      <c r="AW296" s="23">
        <v>1</v>
      </c>
      <c r="AX296" s="23">
        <f>IF(AW296=AW295,AX295+1,1)</f>
        <v>3</v>
      </c>
    </row>
    <row r="297" spans="2:50" ht="15" hidden="1" customHeight="1" x14ac:dyDescent="0.3">
      <c r="B297" s="15"/>
      <c r="C297" s="40" t="s">
        <v>21</v>
      </c>
      <c r="D297" s="34" t="s">
        <v>2</v>
      </c>
      <c r="E297" s="35" t="s">
        <v>2</v>
      </c>
      <c r="F297" s="41">
        <v>0</v>
      </c>
      <c r="G297" s="42">
        <v>0</v>
      </c>
      <c r="H297" s="43">
        <v>0</v>
      </c>
      <c r="I297" s="155">
        <v>0</v>
      </c>
      <c r="J297" s="155">
        <v>0</v>
      </c>
      <c r="K297" s="155">
        <v>0</v>
      </c>
      <c r="L297" s="41">
        <v>0</v>
      </c>
      <c r="M297" s="42">
        <v>0</v>
      </c>
      <c r="N297" s="43">
        <v>0</v>
      </c>
      <c r="O297" s="41"/>
      <c r="P297" s="42"/>
      <c r="Q297" s="43"/>
      <c r="R297" s="41"/>
      <c r="S297" s="42"/>
      <c r="T297" s="43"/>
      <c r="U297" s="41"/>
      <c r="V297" s="42"/>
      <c r="W297" s="43"/>
      <c r="X297" s="41"/>
      <c r="Y297" s="42"/>
      <c r="Z297" s="153"/>
      <c r="AA297" s="154">
        <v>0</v>
      </c>
      <c r="AB297" s="42">
        <v>0</v>
      </c>
      <c r="AC297" s="43">
        <v>0</v>
      </c>
      <c r="AD297" s="41">
        <v>0</v>
      </c>
      <c r="AE297" s="42">
        <v>0</v>
      </c>
      <c r="AF297" s="43">
        <v>0</v>
      </c>
      <c r="AG297" s="41">
        <v>0</v>
      </c>
      <c r="AH297" s="42">
        <v>0</v>
      </c>
      <c r="AI297" s="43">
        <v>0</v>
      </c>
      <c r="AK297" s="41">
        <f t="shared" si="104"/>
        <v>0</v>
      </c>
      <c r="AL297" s="42">
        <f t="shared" si="104"/>
        <v>0</v>
      </c>
      <c r="AM297" s="43">
        <f t="shared" si="104"/>
        <v>0</v>
      </c>
      <c r="AT297" s="32">
        <f>IF(LEN(E297)&lt;2,0,1)</f>
        <v>0</v>
      </c>
      <c r="AV297" s="23">
        <v>3</v>
      </c>
      <c r="AW297" s="23">
        <v>1</v>
      </c>
      <c r="AX297" s="23">
        <f>IF(AW297=AW296,AX296+1,1)</f>
        <v>4</v>
      </c>
    </row>
    <row r="298" spans="2:50" s="23" customFormat="1" ht="15" hidden="1" customHeight="1" x14ac:dyDescent="0.3">
      <c r="B298" s="15"/>
      <c r="C298" s="40" t="s">
        <v>21</v>
      </c>
      <c r="D298" s="34" t="s">
        <v>2</v>
      </c>
      <c r="E298" s="35" t="s">
        <v>2</v>
      </c>
      <c r="F298" s="41">
        <v>0</v>
      </c>
      <c r="G298" s="42">
        <v>0</v>
      </c>
      <c r="H298" s="43">
        <v>0</v>
      </c>
      <c r="I298" s="155">
        <v>0</v>
      </c>
      <c r="J298" s="155">
        <v>0</v>
      </c>
      <c r="K298" s="155">
        <v>0</v>
      </c>
      <c r="L298" s="41">
        <v>0</v>
      </c>
      <c r="M298" s="42">
        <v>0</v>
      </c>
      <c r="N298" s="43">
        <v>0</v>
      </c>
      <c r="O298" s="41"/>
      <c r="P298" s="42"/>
      <c r="Q298" s="43"/>
      <c r="R298" s="41"/>
      <c r="S298" s="42"/>
      <c r="T298" s="43"/>
      <c r="U298" s="41"/>
      <c r="V298" s="42"/>
      <c r="W298" s="43"/>
      <c r="X298" s="41"/>
      <c r="Y298" s="42"/>
      <c r="Z298" s="153"/>
      <c r="AA298" s="154">
        <v>0</v>
      </c>
      <c r="AB298" s="42">
        <v>0</v>
      </c>
      <c r="AC298" s="43">
        <v>0</v>
      </c>
      <c r="AD298" s="41">
        <v>0</v>
      </c>
      <c r="AE298" s="42">
        <v>0</v>
      </c>
      <c r="AF298" s="43">
        <v>0</v>
      </c>
      <c r="AG298" s="41">
        <v>0</v>
      </c>
      <c r="AH298" s="42">
        <v>0</v>
      </c>
      <c r="AI298" s="43">
        <v>0</v>
      </c>
      <c r="AK298" s="41">
        <f t="shared" si="104"/>
        <v>0</v>
      </c>
      <c r="AL298" s="42">
        <f t="shared" si="104"/>
        <v>0</v>
      </c>
      <c r="AM298" s="43">
        <f t="shared" si="104"/>
        <v>0</v>
      </c>
      <c r="AT298" s="32">
        <f>IF(LEN(E298)&lt;2,0,1)</f>
        <v>0</v>
      </c>
      <c r="AV298" s="23">
        <v>3</v>
      </c>
      <c r="AW298" s="23">
        <v>1</v>
      </c>
      <c r="AX298" s="23">
        <f>IF(AW298=AW297,AX297+1,1)</f>
        <v>5</v>
      </c>
    </row>
    <row r="299" spans="2:50" ht="5.25" customHeight="1" x14ac:dyDescent="0.3">
      <c r="B299" s="15"/>
      <c r="C299" s="44"/>
      <c r="D299" s="45"/>
      <c r="E299" s="46"/>
      <c r="F299" s="47"/>
      <c r="G299" s="48"/>
      <c r="H299" s="49"/>
      <c r="I299" s="98"/>
      <c r="J299" s="48"/>
      <c r="K299" s="99"/>
      <c r="L299" s="47"/>
      <c r="M299" s="48"/>
      <c r="N299" s="49"/>
      <c r="O299" s="47"/>
      <c r="P299" s="48"/>
      <c r="Q299" s="49"/>
      <c r="R299" s="47"/>
      <c r="S299" s="48"/>
      <c r="T299" s="49"/>
      <c r="U299" s="47"/>
      <c r="V299" s="48"/>
      <c r="W299" s="49"/>
      <c r="X299" s="47"/>
      <c r="Y299" s="48"/>
      <c r="Z299" s="156"/>
      <c r="AA299" s="157"/>
      <c r="AB299" s="48"/>
      <c r="AC299" s="49"/>
      <c r="AD299" s="47"/>
      <c r="AE299" s="48"/>
      <c r="AF299" s="49"/>
      <c r="AG299" s="47"/>
      <c r="AH299" s="48"/>
      <c r="AI299" s="49"/>
      <c r="AK299" s="47"/>
      <c r="AL299" s="48"/>
      <c r="AM299" s="49"/>
      <c r="AT299" s="32">
        <f>IF(SUM(AT294:AT298)=0,0,1)</f>
        <v>1</v>
      </c>
    </row>
    <row r="300" spans="2:50" ht="15" customHeight="1" x14ac:dyDescent="0.3">
      <c r="B300" s="15"/>
      <c r="C300" s="40"/>
      <c r="D300" s="34"/>
      <c r="E300" s="35"/>
      <c r="F300" s="41"/>
      <c r="G300" s="42"/>
      <c r="H300" s="43"/>
      <c r="I300" s="96"/>
      <c r="J300" s="42"/>
      <c r="K300" s="97"/>
      <c r="L300" s="41"/>
      <c r="M300" s="42"/>
      <c r="N300" s="43"/>
      <c r="O300" s="41"/>
      <c r="P300" s="42"/>
      <c r="Q300" s="43"/>
      <c r="R300" s="41"/>
      <c r="S300" s="42"/>
      <c r="T300" s="43"/>
      <c r="U300" s="41"/>
      <c r="V300" s="42"/>
      <c r="W300" s="43"/>
      <c r="X300" s="41"/>
      <c r="Y300" s="42"/>
      <c r="Z300" s="153"/>
      <c r="AA300" s="154"/>
      <c r="AB300" s="42"/>
      <c r="AC300" s="43"/>
      <c r="AD300" s="41"/>
      <c r="AE300" s="42"/>
      <c r="AF300" s="43"/>
      <c r="AG300" s="41"/>
      <c r="AH300" s="42"/>
      <c r="AI300" s="43"/>
      <c r="AK300" s="41"/>
      <c r="AL300" s="42"/>
      <c r="AM300" s="43"/>
      <c r="AT300" s="32">
        <f>IF(AT299=0,0,1)</f>
        <v>1</v>
      </c>
    </row>
    <row r="301" spans="2:50" ht="15" customHeight="1" x14ac:dyDescent="0.3">
      <c r="B301" s="15"/>
      <c r="C301" s="40" t="s">
        <v>22</v>
      </c>
      <c r="D301" s="34" t="s">
        <v>340</v>
      </c>
      <c r="E301" s="35" t="s">
        <v>924</v>
      </c>
      <c r="F301" s="41">
        <v>1142879</v>
      </c>
      <c r="G301" s="42">
        <v>1225804</v>
      </c>
      <c r="H301" s="43">
        <v>1314392</v>
      </c>
      <c r="I301" s="96">
        <v>0</v>
      </c>
      <c r="J301" s="42">
        <v>0</v>
      </c>
      <c r="K301" s="97">
        <v>0</v>
      </c>
      <c r="L301" s="41">
        <v>0</v>
      </c>
      <c r="M301" s="42">
        <v>0</v>
      </c>
      <c r="N301" s="43">
        <v>0</v>
      </c>
      <c r="O301" s="41"/>
      <c r="P301" s="42"/>
      <c r="Q301" s="43"/>
      <c r="R301" s="41"/>
      <c r="S301" s="42"/>
      <c r="T301" s="43"/>
      <c r="U301" s="41"/>
      <c r="V301" s="42"/>
      <c r="W301" s="43"/>
      <c r="X301" s="41"/>
      <c r="Y301" s="42"/>
      <c r="Z301" s="153"/>
      <c r="AA301" s="154">
        <v>0</v>
      </c>
      <c r="AB301" s="42">
        <v>0</v>
      </c>
      <c r="AC301" s="43">
        <v>0</v>
      </c>
      <c r="AD301" s="41">
        <v>0</v>
      </c>
      <c r="AE301" s="42">
        <v>0</v>
      </c>
      <c r="AF301" s="43">
        <v>0</v>
      </c>
      <c r="AG301" s="41">
        <v>0</v>
      </c>
      <c r="AH301" s="42">
        <v>0</v>
      </c>
      <c r="AI301" s="43">
        <v>0</v>
      </c>
      <c r="AK301" s="41">
        <f t="shared" ref="AK301:AM311" si="105">F301+I301+L301+O301+R301+U301+X301</f>
        <v>1142879</v>
      </c>
      <c r="AL301" s="42">
        <f t="shared" si="105"/>
        <v>1225804</v>
      </c>
      <c r="AM301" s="43">
        <f t="shared" si="105"/>
        <v>1314392</v>
      </c>
      <c r="AT301" s="32">
        <f>IF(LEN(E301)&lt;2,0,1)</f>
        <v>1</v>
      </c>
      <c r="AV301" s="23">
        <v>3</v>
      </c>
      <c r="AW301" s="23">
        <v>2</v>
      </c>
      <c r="AX301" s="23">
        <v>1</v>
      </c>
    </row>
    <row r="302" spans="2:50" ht="15" customHeight="1" x14ac:dyDescent="0.3">
      <c r="B302" s="15"/>
      <c r="C302" s="40" t="s">
        <v>22</v>
      </c>
      <c r="D302" s="34" t="s">
        <v>348</v>
      </c>
      <c r="E302" s="35" t="s">
        <v>921</v>
      </c>
      <c r="F302" s="41">
        <v>165185</v>
      </c>
      <c r="G302" s="42">
        <v>178220</v>
      </c>
      <c r="H302" s="43">
        <v>192481</v>
      </c>
      <c r="I302" s="96">
        <v>0</v>
      </c>
      <c r="J302" s="42">
        <v>0</v>
      </c>
      <c r="K302" s="97">
        <v>0</v>
      </c>
      <c r="L302" s="41">
        <v>6864</v>
      </c>
      <c r="M302" s="42">
        <v>7144</v>
      </c>
      <c r="N302" s="43">
        <v>7431</v>
      </c>
      <c r="O302" s="41"/>
      <c r="P302" s="42"/>
      <c r="Q302" s="43"/>
      <c r="R302" s="41"/>
      <c r="S302" s="42"/>
      <c r="T302" s="43"/>
      <c r="U302" s="41"/>
      <c r="V302" s="42"/>
      <c r="W302" s="43"/>
      <c r="X302" s="41"/>
      <c r="Y302" s="42"/>
      <c r="Z302" s="153"/>
      <c r="AA302" s="154">
        <v>0</v>
      </c>
      <c r="AB302" s="42">
        <v>0</v>
      </c>
      <c r="AC302" s="43">
        <v>0</v>
      </c>
      <c r="AD302" s="41">
        <v>0</v>
      </c>
      <c r="AE302" s="42">
        <v>0</v>
      </c>
      <c r="AF302" s="43">
        <v>0</v>
      </c>
      <c r="AG302" s="41">
        <v>0</v>
      </c>
      <c r="AH302" s="42">
        <v>0</v>
      </c>
      <c r="AI302" s="43">
        <v>0</v>
      </c>
      <c r="AK302" s="41">
        <f t="shared" si="105"/>
        <v>172049</v>
      </c>
      <c r="AL302" s="42">
        <f t="shared" si="105"/>
        <v>185364</v>
      </c>
      <c r="AM302" s="43">
        <f t="shared" si="105"/>
        <v>199912</v>
      </c>
      <c r="AT302" s="32">
        <f t="shared" ref="AT302:AT311" si="106">IF(LEN(E302)&lt;2,0,1)</f>
        <v>1</v>
      </c>
      <c r="AV302" s="23">
        <v>3</v>
      </c>
      <c r="AW302" s="23">
        <v>2</v>
      </c>
      <c r="AX302" s="23">
        <f>IF(AW302=AW301,AX301+1,1)</f>
        <v>2</v>
      </c>
    </row>
    <row r="303" spans="2:50" ht="15" customHeight="1" x14ac:dyDescent="0.3">
      <c r="B303" s="15"/>
      <c r="C303" s="40" t="s">
        <v>22</v>
      </c>
      <c r="D303" s="34" t="s">
        <v>701</v>
      </c>
      <c r="E303" s="35" t="s">
        <v>926</v>
      </c>
      <c r="F303" s="41">
        <v>211194</v>
      </c>
      <c r="G303" s="42">
        <v>223992</v>
      </c>
      <c r="H303" s="43">
        <v>236865</v>
      </c>
      <c r="I303" s="96">
        <v>0</v>
      </c>
      <c r="J303" s="42">
        <v>0</v>
      </c>
      <c r="K303" s="97">
        <v>0</v>
      </c>
      <c r="L303" s="41">
        <v>5949</v>
      </c>
      <c r="M303" s="42">
        <v>6191</v>
      </c>
      <c r="N303" s="43">
        <v>6440</v>
      </c>
      <c r="O303" s="41"/>
      <c r="P303" s="42"/>
      <c r="Q303" s="43"/>
      <c r="R303" s="41"/>
      <c r="S303" s="42"/>
      <c r="T303" s="43"/>
      <c r="U303" s="41"/>
      <c r="V303" s="42"/>
      <c r="W303" s="43"/>
      <c r="X303" s="41"/>
      <c r="Y303" s="42"/>
      <c r="Z303" s="153"/>
      <c r="AA303" s="154">
        <v>0</v>
      </c>
      <c r="AB303" s="42">
        <v>0</v>
      </c>
      <c r="AC303" s="43">
        <v>0</v>
      </c>
      <c r="AD303" s="41">
        <v>0</v>
      </c>
      <c r="AE303" s="42">
        <v>0</v>
      </c>
      <c r="AF303" s="43">
        <v>0</v>
      </c>
      <c r="AG303" s="41">
        <v>0</v>
      </c>
      <c r="AH303" s="42">
        <v>0</v>
      </c>
      <c r="AI303" s="43">
        <v>0</v>
      </c>
      <c r="AK303" s="41">
        <f t="shared" si="105"/>
        <v>217143</v>
      </c>
      <c r="AL303" s="42">
        <f t="shared" si="105"/>
        <v>230183</v>
      </c>
      <c r="AM303" s="43">
        <f t="shared" si="105"/>
        <v>243305</v>
      </c>
      <c r="AT303" s="32">
        <f t="shared" si="106"/>
        <v>1</v>
      </c>
      <c r="AV303" s="23">
        <v>3</v>
      </c>
      <c r="AW303" s="23">
        <v>2</v>
      </c>
      <c r="AX303" s="23">
        <f t="shared" ref="AX303:AX311" si="107">IF(AW303=AW302,AX302+1,1)</f>
        <v>3</v>
      </c>
    </row>
    <row r="304" spans="2:50" ht="15" hidden="1" customHeight="1" x14ac:dyDescent="0.3">
      <c r="B304" s="15"/>
      <c r="C304" s="40" t="s">
        <v>22</v>
      </c>
      <c r="D304" s="34" t="s">
        <v>2</v>
      </c>
      <c r="E304" s="35" t="s">
        <v>2</v>
      </c>
      <c r="F304" s="41">
        <v>0</v>
      </c>
      <c r="G304" s="42">
        <v>0</v>
      </c>
      <c r="H304" s="43">
        <v>0</v>
      </c>
      <c r="I304" s="155">
        <v>0</v>
      </c>
      <c r="J304" s="155">
        <v>0</v>
      </c>
      <c r="K304" s="155">
        <v>0</v>
      </c>
      <c r="L304" s="41">
        <v>0</v>
      </c>
      <c r="M304" s="42">
        <v>0</v>
      </c>
      <c r="N304" s="43">
        <v>0</v>
      </c>
      <c r="O304" s="41"/>
      <c r="P304" s="42"/>
      <c r="Q304" s="43"/>
      <c r="R304" s="41"/>
      <c r="S304" s="42"/>
      <c r="T304" s="43"/>
      <c r="U304" s="41"/>
      <c r="V304" s="42"/>
      <c r="W304" s="43"/>
      <c r="X304" s="41"/>
      <c r="Y304" s="42"/>
      <c r="Z304" s="153"/>
      <c r="AA304" s="154">
        <v>0</v>
      </c>
      <c r="AB304" s="42">
        <v>0</v>
      </c>
      <c r="AC304" s="43">
        <v>0</v>
      </c>
      <c r="AD304" s="41">
        <v>0</v>
      </c>
      <c r="AE304" s="42">
        <v>0</v>
      </c>
      <c r="AF304" s="43">
        <v>0</v>
      </c>
      <c r="AG304" s="41">
        <v>0</v>
      </c>
      <c r="AH304" s="42">
        <v>0</v>
      </c>
      <c r="AI304" s="43">
        <v>0</v>
      </c>
      <c r="AK304" s="41">
        <f t="shared" si="105"/>
        <v>0</v>
      </c>
      <c r="AL304" s="42">
        <f t="shared" si="105"/>
        <v>0</v>
      </c>
      <c r="AM304" s="43">
        <f t="shared" si="105"/>
        <v>0</v>
      </c>
      <c r="AT304" s="32">
        <f t="shared" si="106"/>
        <v>0</v>
      </c>
      <c r="AV304" s="23">
        <v>3</v>
      </c>
      <c r="AW304" s="23">
        <v>2</v>
      </c>
      <c r="AX304" s="23">
        <f t="shared" si="107"/>
        <v>4</v>
      </c>
    </row>
    <row r="305" spans="2:50" ht="15" hidden="1" customHeight="1" x14ac:dyDescent="0.3">
      <c r="B305" s="15"/>
      <c r="C305" s="40" t="s">
        <v>22</v>
      </c>
      <c r="D305" s="34" t="s">
        <v>2</v>
      </c>
      <c r="E305" s="35" t="s">
        <v>2</v>
      </c>
      <c r="F305" s="41">
        <v>0</v>
      </c>
      <c r="G305" s="42">
        <v>0</v>
      </c>
      <c r="H305" s="43">
        <v>0</v>
      </c>
      <c r="I305" s="155">
        <v>0</v>
      </c>
      <c r="J305" s="155">
        <v>0</v>
      </c>
      <c r="K305" s="155">
        <v>0</v>
      </c>
      <c r="L305" s="41">
        <v>0</v>
      </c>
      <c r="M305" s="42">
        <v>0</v>
      </c>
      <c r="N305" s="43">
        <v>0</v>
      </c>
      <c r="O305" s="41"/>
      <c r="P305" s="42"/>
      <c r="Q305" s="43"/>
      <c r="R305" s="41"/>
      <c r="S305" s="42"/>
      <c r="T305" s="43"/>
      <c r="U305" s="41"/>
      <c r="V305" s="42"/>
      <c r="W305" s="43"/>
      <c r="X305" s="41"/>
      <c r="Y305" s="42"/>
      <c r="Z305" s="153"/>
      <c r="AA305" s="154">
        <v>0</v>
      </c>
      <c r="AB305" s="42">
        <v>0</v>
      </c>
      <c r="AC305" s="43">
        <v>0</v>
      </c>
      <c r="AD305" s="41">
        <v>0</v>
      </c>
      <c r="AE305" s="42">
        <v>0</v>
      </c>
      <c r="AF305" s="43">
        <v>0</v>
      </c>
      <c r="AG305" s="41">
        <v>0</v>
      </c>
      <c r="AH305" s="42">
        <v>0</v>
      </c>
      <c r="AI305" s="43">
        <v>0</v>
      </c>
      <c r="AK305" s="41">
        <f t="shared" si="105"/>
        <v>0</v>
      </c>
      <c r="AL305" s="42">
        <f t="shared" si="105"/>
        <v>0</v>
      </c>
      <c r="AM305" s="43">
        <f t="shared" si="105"/>
        <v>0</v>
      </c>
      <c r="AT305" s="32">
        <f t="shared" si="106"/>
        <v>0</v>
      </c>
      <c r="AV305" s="23">
        <v>3</v>
      </c>
      <c r="AW305" s="23">
        <v>2</v>
      </c>
      <c r="AX305" s="23">
        <f t="shared" si="107"/>
        <v>5</v>
      </c>
    </row>
    <row r="306" spans="2:50" ht="15" hidden="1" customHeight="1" x14ac:dyDescent="0.3">
      <c r="B306" s="15"/>
      <c r="C306" s="40" t="s">
        <v>22</v>
      </c>
      <c r="D306" s="34" t="s">
        <v>2</v>
      </c>
      <c r="E306" s="35" t="s">
        <v>2</v>
      </c>
      <c r="F306" s="41">
        <v>0</v>
      </c>
      <c r="G306" s="42">
        <v>0</v>
      </c>
      <c r="H306" s="43">
        <v>0</v>
      </c>
      <c r="I306" s="155">
        <v>0</v>
      </c>
      <c r="J306" s="155">
        <v>0</v>
      </c>
      <c r="K306" s="155">
        <v>0</v>
      </c>
      <c r="L306" s="41">
        <v>0</v>
      </c>
      <c r="M306" s="42">
        <v>0</v>
      </c>
      <c r="N306" s="43">
        <v>0</v>
      </c>
      <c r="O306" s="41"/>
      <c r="P306" s="42"/>
      <c r="Q306" s="43"/>
      <c r="R306" s="41"/>
      <c r="S306" s="42"/>
      <c r="T306" s="43"/>
      <c r="U306" s="41"/>
      <c r="V306" s="42"/>
      <c r="W306" s="43"/>
      <c r="X306" s="41"/>
      <c r="Y306" s="42"/>
      <c r="Z306" s="153"/>
      <c r="AA306" s="154">
        <v>0</v>
      </c>
      <c r="AB306" s="42">
        <v>0</v>
      </c>
      <c r="AC306" s="43">
        <v>0</v>
      </c>
      <c r="AD306" s="41">
        <v>0</v>
      </c>
      <c r="AE306" s="42">
        <v>0</v>
      </c>
      <c r="AF306" s="43">
        <v>0</v>
      </c>
      <c r="AG306" s="41">
        <v>0</v>
      </c>
      <c r="AH306" s="42">
        <v>0</v>
      </c>
      <c r="AI306" s="43">
        <v>0</v>
      </c>
      <c r="AK306" s="41">
        <f t="shared" si="105"/>
        <v>0</v>
      </c>
      <c r="AL306" s="42">
        <f t="shared" si="105"/>
        <v>0</v>
      </c>
      <c r="AM306" s="43">
        <f t="shared" si="105"/>
        <v>0</v>
      </c>
      <c r="AT306" s="32">
        <f t="shared" si="106"/>
        <v>0</v>
      </c>
      <c r="AV306" s="23">
        <v>3</v>
      </c>
      <c r="AW306" s="23">
        <v>2</v>
      </c>
      <c r="AX306" s="23">
        <f t="shared" si="107"/>
        <v>6</v>
      </c>
    </row>
    <row r="307" spans="2:50" ht="15" hidden="1" customHeight="1" x14ac:dyDescent="0.3">
      <c r="B307" s="15"/>
      <c r="C307" s="40" t="s">
        <v>22</v>
      </c>
      <c r="D307" s="34" t="s">
        <v>2</v>
      </c>
      <c r="E307" s="35" t="s">
        <v>2</v>
      </c>
      <c r="F307" s="41">
        <v>0</v>
      </c>
      <c r="G307" s="42">
        <v>0</v>
      </c>
      <c r="H307" s="43">
        <v>0</v>
      </c>
      <c r="I307" s="155">
        <v>0</v>
      </c>
      <c r="J307" s="155">
        <v>0</v>
      </c>
      <c r="K307" s="155">
        <v>0</v>
      </c>
      <c r="L307" s="41">
        <v>0</v>
      </c>
      <c r="M307" s="42">
        <v>0</v>
      </c>
      <c r="N307" s="43">
        <v>0</v>
      </c>
      <c r="O307" s="41"/>
      <c r="P307" s="42"/>
      <c r="Q307" s="43"/>
      <c r="R307" s="41"/>
      <c r="S307" s="42"/>
      <c r="T307" s="43"/>
      <c r="U307" s="41"/>
      <c r="V307" s="42"/>
      <c r="W307" s="43"/>
      <c r="X307" s="41"/>
      <c r="Y307" s="42"/>
      <c r="Z307" s="153"/>
      <c r="AA307" s="154">
        <v>0</v>
      </c>
      <c r="AB307" s="42">
        <v>0</v>
      </c>
      <c r="AC307" s="43">
        <v>0</v>
      </c>
      <c r="AD307" s="41">
        <v>0</v>
      </c>
      <c r="AE307" s="42">
        <v>0</v>
      </c>
      <c r="AF307" s="43">
        <v>0</v>
      </c>
      <c r="AG307" s="41">
        <v>0</v>
      </c>
      <c r="AH307" s="42">
        <v>0</v>
      </c>
      <c r="AI307" s="43">
        <v>0</v>
      </c>
      <c r="AK307" s="41">
        <f t="shared" si="105"/>
        <v>0</v>
      </c>
      <c r="AL307" s="42">
        <f t="shared" si="105"/>
        <v>0</v>
      </c>
      <c r="AM307" s="43">
        <f t="shared" si="105"/>
        <v>0</v>
      </c>
      <c r="AT307" s="32">
        <f t="shared" si="106"/>
        <v>0</v>
      </c>
      <c r="AV307" s="23">
        <v>3</v>
      </c>
      <c r="AW307" s="23">
        <v>2</v>
      </c>
      <c r="AX307" s="23">
        <f t="shared" si="107"/>
        <v>7</v>
      </c>
    </row>
    <row r="308" spans="2:50" ht="15" hidden="1" customHeight="1" x14ac:dyDescent="0.3">
      <c r="B308" s="15"/>
      <c r="C308" s="40" t="s">
        <v>22</v>
      </c>
      <c r="D308" s="34" t="s">
        <v>2</v>
      </c>
      <c r="E308" s="35" t="s">
        <v>2</v>
      </c>
      <c r="F308" s="41">
        <v>0</v>
      </c>
      <c r="G308" s="42">
        <v>0</v>
      </c>
      <c r="H308" s="43">
        <v>0</v>
      </c>
      <c r="I308" s="155">
        <v>0</v>
      </c>
      <c r="J308" s="155">
        <v>0</v>
      </c>
      <c r="K308" s="155">
        <v>0</v>
      </c>
      <c r="L308" s="41">
        <v>0</v>
      </c>
      <c r="M308" s="42">
        <v>0</v>
      </c>
      <c r="N308" s="43">
        <v>0</v>
      </c>
      <c r="O308" s="41"/>
      <c r="P308" s="42"/>
      <c r="Q308" s="43"/>
      <c r="R308" s="41"/>
      <c r="S308" s="42"/>
      <c r="T308" s="43"/>
      <c r="U308" s="41"/>
      <c r="V308" s="42"/>
      <c r="W308" s="43"/>
      <c r="X308" s="41"/>
      <c r="Y308" s="42"/>
      <c r="Z308" s="153"/>
      <c r="AA308" s="154">
        <v>0</v>
      </c>
      <c r="AB308" s="42">
        <v>0</v>
      </c>
      <c r="AC308" s="43">
        <v>0</v>
      </c>
      <c r="AD308" s="41">
        <v>0</v>
      </c>
      <c r="AE308" s="42">
        <v>0</v>
      </c>
      <c r="AF308" s="43">
        <v>0</v>
      </c>
      <c r="AG308" s="41">
        <v>0</v>
      </c>
      <c r="AH308" s="42">
        <v>0</v>
      </c>
      <c r="AI308" s="43">
        <v>0</v>
      </c>
      <c r="AK308" s="41">
        <f t="shared" si="105"/>
        <v>0</v>
      </c>
      <c r="AL308" s="42">
        <f t="shared" si="105"/>
        <v>0</v>
      </c>
      <c r="AM308" s="43">
        <f t="shared" si="105"/>
        <v>0</v>
      </c>
      <c r="AT308" s="32">
        <f t="shared" si="106"/>
        <v>0</v>
      </c>
      <c r="AV308" s="23">
        <v>3</v>
      </c>
      <c r="AW308" s="23">
        <v>2</v>
      </c>
      <c r="AX308" s="23">
        <f t="shared" si="107"/>
        <v>8</v>
      </c>
    </row>
    <row r="309" spans="2:50" ht="15" hidden="1" customHeight="1" x14ac:dyDescent="0.3">
      <c r="B309" s="15"/>
      <c r="C309" s="40" t="s">
        <v>22</v>
      </c>
      <c r="D309" s="34" t="s">
        <v>2</v>
      </c>
      <c r="E309" s="35" t="s">
        <v>2</v>
      </c>
      <c r="F309" s="41">
        <v>0</v>
      </c>
      <c r="G309" s="42">
        <v>0</v>
      </c>
      <c r="H309" s="43">
        <v>0</v>
      </c>
      <c r="I309" s="155">
        <v>0</v>
      </c>
      <c r="J309" s="155">
        <v>0</v>
      </c>
      <c r="K309" s="155">
        <v>0</v>
      </c>
      <c r="L309" s="41">
        <v>0</v>
      </c>
      <c r="M309" s="42">
        <v>0</v>
      </c>
      <c r="N309" s="43">
        <v>0</v>
      </c>
      <c r="O309" s="41"/>
      <c r="P309" s="42"/>
      <c r="Q309" s="43"/>
      <c r="R309" s="41"/>
      <c r="S309" s="42"/>
      <c r="T309" s="43"/>
      <c r="U309" s="41"/>
      <c r="V309" s="42"/>
      <c r="W309" s="43"/>
      <c r="X309" s="41"/>
      <c r="Y309" s="42"/>
      <c r="Z309" s="153"/>
      <c r="AA309" s="154">
        <v>0</v>
      </c>
      <c r="AB309" s="42">
        <v>0</v>
      </c>
      <c r="AC309" s="43">
        <v>0</v>
      </c>
      <c r="AD309" s="41">
        <v>0</v>
      </c>
      <c r="AE309" s="42">
        <v>0</v>
      </c>
      <c r="AF309" s="43">
        <v>0</v>
      </c>
      <c r="AG309" s="41">
        <v>0</v>
      </c>
      <c r="AH309" s="42">
        <v>0</v>
      </c>
      <c r="AI309" s="43">
        <v>0</v>
      </c>
      <c r="AK309" s="41">
        <f t="shared" si="105"/>
        <v>0</v>
      </c>
      <c r="AL309" s="42">
        <f t="shared" si="105"/>
        <v>0</v>
      </c>
      <c r="AM309" s="43">
        <f t="shared" si="105"/>
        <v>0</v>
      </c>
      <c r="AT309" s="32">
        <f t="shared" si="106"/>
        <v>0</v>
      </c>
      <c r="AV309" s="23">
        <v>3</v>
      </c>
      <c r="AW309" s="23">
        <v>2</v>
      </c>
      <c r="AX309" s="23">
        <f t="shared" si="107"/>
        <v>9</v>
      </c>
    </row>
    <row r="310" spans="2:50" ht="15" hidden="1" customHeight="1" x14ac:dyDescent="0.3">
      <c r="B310" s="15"/>
      <c r="C310" s="40" t="s">
        <v>22</v>
      </c>
      <c r="D310" s="34" t="s">
        <v>2</v>
      </c>
      <c r="E310" s="35" t="s">
        <v>2</v>
      </c>
      <c r="F310" s="41">
        <v>0</v>
      </c>
      <c r="G310" s="42">
        <v>0</v>
      </c>
      <c r="H310" s="43">
        <v>0</v>
      </c>
      <c r="I310" s="155">
        <v>0</v>
      </c>
      <c r="J310" s="155">
        <v>0</v>
      </c>
      <c r="K310" s="155">
        <v>0</v>
      </c>
      <c r="L310" s="41">
        <v>0</v>
      </c>
      <c r="M310" s="42">
        <v>0</v>
      </c>
      <c r="N310" s="43">
        <v>0</v>
      </c>
      <c r="O310" s="41"/>
      <c r="P310" s="42"/>
      <c r="Q310" s="43"/>
      <c r="R310" s="41"/>
      <c r="S310" s="42"/>
      <c r="T310" s="43"/>
      <c r="U310" s="41"/>
      <c r="V310" s="42"/>
      <c r="W310" s="43"/>
      <c r="X310" s="41"/>
      <c r="Y310" s="42"/>
      <c r="Z310" s="153"/>
      <c r="AA310" s="154">
        <v>0</v>
      </c>
      <c r="AB310" s="42">
        <v>0</v>
      </c>
      <c r="AC310" s="43">
        <v>0</v>
      </c>
      <c r="AD310" s="41">
        <v>0</v>
      </c>
      <c r="AE310" s="42">
        <v>0</v>
      </c>
      <c r="AF310" s="43">
        <v>0</v>
      </c>
      <c r="AG310" s="41">
        <v>0</v>
      </c>
      <c r="AH310" s="42">
        <v>0</v>
      </c>
      <c r="AI310" s="43">
        <v>0</v>
      </c>
      <c r="AK310" s="41">
        <f t="shared" si="105"/>
        <v>0</v>
      </c>
      <c r="AL310" s="42">
        <f t="shared" si="105"/>
        <v>0</v>
      </c>
      <c r="AM310" s="43">
        <f t="shared" si="105"/>
        <v>0</v>
      </c>
      <c r="AT310" s="32">
        <f t="shared" si="106"/>
        <v>0</v>
      </c>
      <c r="AV310" s="23">
        <v>3</v>
      </c>
      <c r="AW310" s="23">
        <v>2</v>
      </c>
      <c r="AX310" s="23">
        <f t="shared" si="107"/>
        <v>10</v>
      </c>
    </row>
    <row r="311" spans="2:50" ht="15" customHeight="1" x14ac:dyDescent="0.3">
      <c r="B311" s="15"/>
      <c r="C311" s="40" t="s">
        <v>23</v>
      </c>
      <c r="D311" s="34" t="s">
        <v>702</v>
      </c>
      <c r="E311" s="35" t="s">
        <v>925</v>
      </c>
      <c r="F311" s="41">
        <v>31285</v>
      </c>
      <c r="G311" s="42">
        <v>30577</v>
      </c>
      <c r="H311" s="43">
        <v>28966</v>
      </c>
      <c r="I311" s="96">
        <v>278457</v>
      </c>
      <c r="J311" s="42">
        <v>289440</v>
      </c>
      <c r="K311" s="97">
        <v>301920</v>
      </c>
      <c r="L311" s="41">
        <v>0</v>
      </c>
      <c r="M311" s="42">
        <v>0</v>
      </c>
      <c r="N311" s="43">
        <v>0</v>
      </c>
      <c r="O311" s="41"/>
      <c r="P311" s="42"/>
      <c r="Q311" s="43"/>
      <c r="R311" s="41"/>
      <c r="S311" s="42"/>
      <c r="T311" s="43"/>
      <c r="U311" s="41"/>
      <c r="V311" s="42"/>
      <c r="W311" s="43"/>
      <c r="X311" s="41"/>
      <c r="Y311" s="42"/>
      <c r="Z311" s="153"/>
      <c r="AA311" s="154">
        <v>0</v>
      </c>
      <c r="AB311" s="42">
        <v>0</v>
      </c>
      <c r="AC311" s="43">
        <v>0</v>
      </c>
      <c r="AD311" s="41">
        <v>0</v>
      </c>
      <c r="AE311" s="42">
        <v>0</v>
      </c>
      <c r="AF311" s="43">
        <v>0</v>
      </c>
      <c r="AG311" s="41">
        <v>0</v>
      </c>
      <c r="AH311" s="42">
        <v>0</v>
      </c>
      <c r="AI311" s="43">
        <v>0</v>
      </c>
      <c r="AK311" s="41">
        <f t="shared" si="105"/>
        <v>309742</v>
      </c>
      <c r="AL311" s="42">
        <f t="shared" si="105"/>
        <v>320017</v>
      </c>
      <c r="AM311" s="43">
        <f t="shared" si="105"/>
        <v>330886</v>
      </c>
      <c r="AT311" s="32">
        <f t="shared" si="106"/>
        <v>1</v>
      </c>
      <c r="AV311" s="23">
        <v>3</v>
      </c>
      <c r="AW311" s="23">
        <v>3</v>
      </c>
      <c r="AX311" s="23">
        <f t="shared" si="107"/>
        <v>1</v>
      </c>
    </row>
    <row r="312" spans="2:50" ht="15" customHeight="1" x14ac:dyDescent="0.3">
      <c r="B312" s="15"/>
      <c r="C312" s="50" t="str">
        <f>IF(LEN(E311)&lt;1,"","Total: " &amp; LEFT(E311,LEN(E311)-21) &amp; "Municipalities")</f>
        <v>Total: Sedibeng Municipalities</v>
      </c>
      <c r="D312" s="51"/>
      <c r="E312" s="52"/>
      <c r="F312" s="53">
        <f t="shared" ref="F312:N312" si="108">SUM(F301:F311)</f>
        <v>1550543</v>
      </c>
      <c r="G312" s="54">
        <f t="shared" si="108"/>
        <v>1658593</v>
      </c>
      <c r="H312" s="55">
        <f t="shared" si="108"/>
        <v>1772704</v>
      </c>
      <c r="I312" s="63">
        <f t="shared" si="108"/>
        <v>278457</v>
      </c>
      <c r="J312" s="54">
        <f t="shared" si="108"/>
        <v>289440</v>
      </c>
      <c r="K312" s="64">
        <f t="shared" si="108"/>
        <v>301920</v>
      </c>
      <c r="L312" s="53">
        <f t="shared" si="108"/>
        <v>12813</v>
      </c>
      <c r="M312" s="54">
        <f t="shared" si="108"/>
        <v>13335</v>
      </c>
      <c r="N312" s="55">
        <f t="shared" si="108"/>
        <v>13871</v>
      </c>
      <c r="O312" s="53">
        <f t="shared" ref="O312:AI312" si="109">SUM(O301:O311)</f>
        <v>0</v>
      </c>
      <c r="P312" s="54">
        <f t="shared" si="109"/>
        <v>0</v>
      </c>
      <c r="Q312" s="55">
        <f t="shared" si="109"/>
        <v>0</v>
      </c>
      <c r="R312" s="53">
        <f t="shared" si="109"/>
        <v>0</v>
      </c>
      <c r="S312" s="54">
        <f t="shared" si="109"/>
        <v>0</v>
      </c>
      <c r="T312" s="55">
        <f t="shared" si="109"/>
        <v>0</v>
      </c>
      <c r="U312" s="53">
        <f t="shared" si="109"/>
        <v>0</v>
      </c>
      <c r="V312" s="54">
        <f t="shared" si="109"/>
        <v>0</v>
      </c>
      <c r="W312" s="55">
        <f t="shared" si="109"/>
        <v>0</v>
      </c>
      <c r="X312" s="53">
        <f t="shared" si="109"/>
        <v>0</v>
      </c>
      <c r="Y312" s="54">
        <f t="shared" si="109"/>
        <v>0</v>
      </c>
      <c r="Z312" s="158">
        <f t="shared" si="109"/>
        <v>0</v>
      </c>
      <c r="AA312" s="159">
        <f t="shared" si="109"/>
        <v>0</v>
      </c>
      <c r="AB312" s="54">
        <f t="shared" si="109"/>
        <v>0</v>
      </c>
      <c r="AC312" s="55">
        <f t="shared" si="109"/>
        <v>0</v>
      </c>
      <c r="AD312" s="53">
        <f t="shared" si="109"/>
        <v>0</v>
      </c>
      <c r="AE312" s="54">
        <f t="shared" si="109"/>
        <v>0</v>
      </c>
      <c r="AF312" s="55">
        <f t="shared" si="109"/>
        <v>0</v>
      </c>
      <c r="AG312" s="53">
        <f t="shared" si="109"/>
        <v>0</v>
      </c>
      <c r="AH312" s="54">
        <f t="shared" si="109"/>
        <v>0</v>
      </c>
      <c r="AI312" s="55">
        <f t="shared" si="109"/>
        <v>0</v>
      </c>
      <c r="AK312" s="53">
        <f>SUM(AK301:AK311)</f>
        <v>1841813</v>
      </c>
      <c r="AL312" s="54">
        <f>SUM(AL301:AL311)</f>
        <v>1961368</v>
      </c>
      <c r="AM312" s="55">
        <f>SUM(AM301:AM311)</f>
        <v>2088495</v>
      </c>
      <c r="AT312" s="32">
        <f>IF(SUM(AT301:AT311)=0,0,1)</f>
        <v>1</v>
      </c>
    </row>
    <row r="313" spans="2:50" ht="15" customHeight="1" x14ac:dyDescent="0.3">
      <c r="B313" s="15"/>
      <c r="C313" s="40"/>
      <c r="D313" s="34"/>
      <c r="E313" s="35"/>
      <c r="F313" s="41"/>
      <c r="G313" s="42"/>
      <c r="H313" s="43"/>
      <c r="I313" s="96"/>
      <c r="J313" s="42"/>
      <c r="K313" s="97"/>
      <c r="L313" s="41"/>
      <c r="M313" s="42"/>
      <c r="N313" s="43"/>
      <c r="O313" s="41"/>
      <c r="P313" s="42"/>
      <c r="Q313" s="43"/>
      <c r="R313" s="41"/>
      <c r="S313" s="42"/>
      <c r="T313" s="43"/>
      <c r="U313" s="41"/>
      <c r="V313" s="42"/>
      <c r="W313" s="43"/>
      <c r="X313" s="41"/>
      <c r="Y313" s="42"/>
      <c r="Z313" s="153"/>
      <c r="AA313" s="154"/>
      <c r="AB313" s="42"/>
      <c r="AC313" s="43"/>
      <c r="AD313" s="41"/>
      <c r="AE313" s="42"/>
      <c r="AF313" s="43"/>
      <c r="AG313" s="41"/>
      <c r="AH313" s="42"/>
      <c r="AI313" s="43"/>
      <c r="AK313" s="41"/>
      <c r="AL313" s="42"/>
      <c r="AM313" s="43"/>
      <c r="AT313" s="32">
        <f>IF(AT312=0,0,1)</f>
        <v>1</v>
      </c>
    </row>
    <row r="314" spans="2:50" ht="15" customHeight="1" x14ac:dyDescent="0.3">
      <c r="B314" s="15"/>
      <c r="C314" s="40" t="s">
        <v>22</v>
      </c>
      <c r="D314" s="34" t="s">
        <v>703</v>
      </c>
      <c r="E314" s="35" t="s">
        <v>929</v>
      </c>
      <c r="F314" s="41">
        <v>647792</v>
      </c>
      <c r="G314" s="42">
        <v>698911</v>
      </c>
      <c r="H314" s="43">
        <v>754835</v>
      </c>
      <c r="I314" s="96">
        <v>0</v>
      </c>
      <c r="J314" s="42">
        <v>0</v>
      </c>
      <c r="K314" s="97">
        <v>0</v>
      </c>
      <c r="L314" s="41">
        <v>0</v>
      </c>
      <c r="M314" s="42">
        <v>0</v>
      </c>
      <c r="N314" s="43">
        <v>0</v>
      </c>
      <c r="O314" s="41"/>
      <c r="P314" s="42"/>
      <c r="Q314" s="43"/>
      <c r="R314" s="41"/>
      <c r="S314" s="42"/>
      <c r="T314" s="43"/>
      <c r="U314" s="41"/>
      <c r="V314" s="42"/>
      <c r="W314" s="43"/>
      <c r="X314" s="41"/>
      <c r="Y314" s="42"/>
      <c r="Z314" s="153"/>
      <c r="AA314" s="154">
        <v>0</v>
      </c>
      <c r="AB314" s="42">
        <v>0</v>
      </c>
      <c r="AC314" s="43">
        <v>0</v>
      </c>
      <c r="AD314" s="41">
        <v>0</v>
      </c>
      <c r="AE314" s="42">
        <v>0</v>
      </c>
      <c r="AF314" s="43">
        <v>0</v>
      </c>
      <c r="AG314" s="41">
        <v>0</v>
      </c>
      <c r="AH314" s="42">
        <v>0</v>
      </c>
      <c r="AI314" s="43">
        <v>0</v>
      </c>
      <c r="AK314" s="41">
        <f t="shared" ref="AK314:AM324" si="110">F314+I314+L314+O314+R314+U314+X314</f>
        <v>647792</v>
      </c>
      <c r="AL314" s="42">
        <f t="shared" si="110"/>
        <v>698911</v>
      </c>
      <c r="AM314" s="43">
        <f t="shared" si="110"/>
        <v>754835</v>
      </c>
      <c r="AT314" s="32">
        <f>IF(LEN(E314)&lt;2,0,1)</f>
        <v>1</v>
      </c>
      <c r="AV314" s="23">
        <v>3</v>
      </c>
      <c r="AW314" s="23">
        <v>4</v>
      </c>
      <c r="AX314" s="23">
        <v>1</v>
      </c>
    </row>
    <row r="315" spans="2:50" ht="15" customHeight="1" x14ac:dyDescent="0.3">
      <c r="B315" s="15"/>
      <c r="C315" s="40" t="s">
        <v>22</v>
      </c>
      <c r="D315" s="34" t="s">
        <v>704</v>
      </c>
      <c r="E315" s="35" t="s">
        <v>928</v>
      </c>
      <c r="F315" s="41">
        <v>305514</v>
      </c>
      <c r="G315" s="42">
        <v>327280</v>
      </c>
      <c r="H315" s="43">
        <v>350406</v>
      </c>
      <c r="I315" s="96">
        <v>0</v>
      </c>
      <c r="J315" s="42">
        <v>0</v>
      </c>
      <c r="K315" s="97">
        <v>0</v>
      </c>
      <c r="L315" s="41">
        <v>0</v>
      </c>
      <c r="M315" s="42">
        <v>0</v>
      </c>
      <c r="N315" s="43">
        <v>0</v>
      </c>
      <c r="O315" s="41"/>
      <c r="P315" s="42"/>
      <c r="Q315" s="43"/>
      <c r="R315" s="41"/>
      <c r="S315" s="42"/>
      <c r="T315" s="43"/>
      <c r="U315" s="41"/>
      <c r="V315" s="42"/>
      <c r="W315" s="43"/>
      <c r="X315" s="41"/>
      <c r="Y315" s="42"/>
      <c r="Z315" s="153"/>
      <c r="AA315" s="154">
        <v>0</v>
      </c>
      <c r="AB315" s="42">
        <v>0</v>
      </c>
      <c r="AC315" s="43">
        <v>0</v>
      </c>
      <c r="AD315" s="41">
        <v>0</v>
      </c>
      <c r="AE315" s="42">
        <v>0</v>
      </c>
      <c r="AF315" s="43">
        <v>0</v>
      </c>
      <c r="AG315" s="41">
        <v>0</v>
      </c>
      <c r="AH315" s="42">
        <v>0</v>
      </c>
      <c r="AI315" s="43">
        <v>0</v>
      </c>
      <c r="AK315" s="41">
        <f t="shared" si="110"/>
        <v>305514</v>
      </c>
      <c r="AL315" s="42">
        <f t="shared" si="110"/>
        <v>327280</v>
      </c>
      <c r="AM315" s="43">
        <f t="shared" si="110"/>
        <v>350406</v>
      </c>
      <c r="AT315" s="32">
        <f t="shared" ref="AT315:AT324" si="111">IF(LEN(E315)&lt;2,0,1)</f>
        <v>1</v>
      </c>
      <c r="AV315" s="23">
        <v>3</v>
      </c>
      <c r="AW315" s="23">
        <v>4</v>
      </c>
      <c r="AX315" s="23">
        <f>IF(AW315=AW314,AX314+1,1)</f>
        <v>2</v>
      </c>
    </row>
    <row r="316" spans="2:50" ht="15" customHeight="1" x14ac:dyDescent="0.3">
      <c r="B316" s="15"/>
      <c r="C316" s="40" t="s">
        <v>22</v>
      </c>
      <c r="D316" s="34" t="s">
        <v>353</v>
      </c>
      <c r="E316" s="35" t="s">
        <v>927</v>
      </c>
      <c r="F316" s="41">
        <v>466457</v>
      </c>
      <c r="G316" s="42">
        <v>499207</v>
      </c>
      <c r="H316" s="43">
        <v>533845</v>
      </c>
      <c r="I316" s="96">
        <v>0</v>
      </c>
      <c r="J316" s="42">
        <v>0</v>
      </c>
      <c r="K316" s="97">
        <v>0</v>
      </c>
      <c r="L316" s="41">
        <v>0</v>
      </c>
      <c r="M316" s="42">
        <v>0</v>
      </c>
      <c r="N316" s="43">
        <v>0</v>
      </c>
      <c r="O316" s="41"/>
      <c r="P316" s="42"/>
      <c r="Q316" s="43"/>
      <c r="R316" s="41"/>
      <c r="S316" s="42"/>
      <c r="T316" s="43"/>
      <c r="U316" s="41"/>
      <c r="V316" s="42"/>
      <c r="W316" s="43"/>
      <c r="X316" s="41"/>
      <c r="Y316" s="42"/>
      <c r="Z316" s="153"/>
      <c r="AA316" s="154">
        <v>0</v>
      </c>
      <c r="AB316" s="42">
        <v>0</v>
      </c>
      <c r="AC316" s="43">
        <v>0</v>
      </c>
      <c r="AD316" s="41">
        <v>0</v>
      </c>
      <c r="AE316" s="42">
        <v>0</v>
      </c>
      <c r="AF316" s="43">
        <v>0</v>
      </c>
      <c r="AG316" s="41">
        <v>0</v>
      </c>
      <c r="AH316" s="42">
        <v>0</v>
      </c>
      <c r="AI316" s="43">
        <v>0</v>
      </c>
      <c r="AK316" s="41">
        <f t="shared" si="110"/>
        <v>466457</v>
      </c>
      <c r="AL316" s="42">
        <f t="shared" si="110"/>
        <v>499207</v>
      </c>
      <c r="AM316" s="43">
        <f t="shared" si="110"/>
        <v>533845</v>
      </c>
      <c r="AT316" s="32">
        <f t="shared" si="111"/>
        <v>1</v>
      </c>
      <c r="AV316" s="23">
        <v>3</v>
      </c>
      <c r="AW316" s="23">
        <v>4</v>
      </c>
      <c r="AX316" s="23">
        <f t="shared" ref="AX316:AX324" si="112">IF(AW316=AW315,AX315+1,1)</f>
        <v>3</v>
      </c>
    </row>
    <row r="317" spans="2:50" ht="15" hidden="1" customHeight="1" x14ac:dyDescent="0.3">
      <c r="B317" s="15"/>
      <c r="C317" s="40" t="s">
        <v>22</v>
      </c>
      <c r="D317" s="34" t="s">
        <v>2</v>
      </c>
      <c r="E317" s="35" t="s">
        <v>2</v>
      </c>
      <c r="F317" s="41">
        <v>0</v>
      </c>
      <c r="G317" s="42">
        <v>0</v>
      </c>
      <c r="H317" s="43">
        <v>0</v>
      </c>
      <c r="I317" s="155">
        <v>0</v>
      </c>
      <c r="J317" s="155">
        <v>0</v>
      </c>
      <c r="K317" s="155">
        <v>0</v>
      </c>
      <c r="L317" s="41">
        <v>0</v>
      </c>
      <c r="M317" s="42">
        <v>0</v>
      </c>
      <c r="N317" s="43">
        <v>0</v>
      </c>
      <c r="O317" s="41"/>
      <c r="P317" s="42"/>
      <c r="Q317" s="43"/>
      <c r="R317" s="41"/>
      <c r="S317" s="42"/>
      <c r="T317" s="43"/>
      <c r="U317" s="41"/>
      <c r="V317" s="42"/>
      <c r="W317" s="43"/>
      <c r="X317" s="41"/>
      <c r="Y317" s="42"/>
      <c r="Z317" s="153"/>
      <c r="AA317" s="154">
        <v>0</v>
      </c>
      <c r="AB317" s="42">
        <v>0</v>
      </c>
      <c r="AC317" s="43">
        <v>0</v>
      </c>
      <c r="AD317" s="41">
        <v>0</v>
      </c>
      <c r="AE317" s="42">
        <v>0</v>
      </c>
      <c r="AF317" s="43">
        <v>0</v>
      </c>
      <c r="AG317" s="41">
        <v>0</v>
      </c>
      <c r="AH317" s="42">
        <v>0</v>
      </c>
      <c r="AI317" s="43">
        <v>0</v>
      </c>
      <c r="AK317" s="41">
        <f t="shared" si="110"/>
        <v>0</v>
      </c>
      <c r="AL317" s="42">
        <f t="shared" si="110"/>
        <v>0</v>
      </c>
      <c r="AM317" s="43">
        <f t="shared" si="110"/>
        <v>0</v>
      </c>
      <c r="AT317" s="32">
        <f t="shared" si="111"/>
        <v>0</v>
      </c>
      <c r="AV317" s="23">
        <v>3</v>
      </c>
      <c r="AW317" s="23">
        <v>4</v>
      </c>
      <c r="AX317" s="23">
        <f t="shared" si="112"/>
        <v>4</v>
      </c>
    </row>
    <row r="318" spans="2:50" ht="15" hidden="1" customHeight="1" x14ac:dyDescent="0.3">
      <c r="B318" s="15"/>
      <c r="C318" s="40" t="s">
        <v>22</v>
      </c>
      <c r="D318" s="34" t="s">
        <v>2</v>
      </c>
      <c r="E318" s="35" t="s">
        <v>2</v>
      </c>
      <c r="F318" s="41">
        <v>0</v>
      </c>
      <c r="G318" s="42">
        <v>0</v>
      </c>
      <c r="H318" s="43">
        <v>0</v>
      </c>
      <c r="I318" s="155">
        <v>0</v>
      </c>
      <c r="J318" s="155">
        <v>0</v>
      </c>
      <c r="K318" s="155">
        <v>0</v>
      </c>
      <c r="L318" s="41">
        <v>0</v>
      </c>
      <c r="M318" s="42">
        <v>0</v>
      </c>
      <c r="N318" s="43">
        <v>0</v>
      </c>
      <c r="O318" s="41"/>
      <c r="P318" s="42"/>
      <c r="Q318" s="43"/>
      <c r="R318" s="41"/>
      <c r="S318" s="42"/>
      <c r="T318" s="43"/>
      <c r="U318" s="41"/>
      <c r="V318" s="42"/>
      <c r="W318" s="43"/>
      <c r="X318" s="41"/>
      <c r="Y318" s="42"/>
      <c r="Z318" s="153"/>
      <c r="AA318" s="154">
        <v>0</v>
      </c>
      <c r="AB318" s="42">
        <v>0</v>
      </c>
      <c r="AC318" s="43">
        <v>0</v>
      </c>
      <c r="AD318" s="41">
        <v>0</v>
      </c>
      <c r="AE318" s="42">
        <v>0</v>
      </c>
      <c r="AF318" s="43">
        <v>0</v>
      </c>
      <c r="AG318" s="41">
        <v>0</v>
      </c>
      <c r="AH318" s="42">
        <v>0</v>
      </c>
      <c r="AI318" s="43">
        <v>0</v>
      </c>
      <c r="AK318" s="41">
        <f t="shared" si="110"/>
        <v>0</v>
      </c>
      <c r="AL318" s="42">
        <f t="shared" si="110"/>
        <v>0</v>
      </c>
      <c r="AM318" s="43">
        <f t="shared" si="110"/>
        <v>0</v>
      </c>
      <c r="AT318" s="32">
        <f t="shared" si="111"/>
        <v>0</v>
      </c>
      <c r="AV318" s="23">
        <v>3</v>
      </c>
      <c r="AW318" s="23">
        <v>4</v>
      </c>
      <c r="AX318" s="23">
        <f t="shared" si="112"/>
        <v>5</v>
      </c>
    </row>
    <row r="319" spans="2:50" ht="15" hidden="1" customHeight="1" x14ac:dyDescent="0.3">
      <c r="B319" s="15"/>
      <c r="C319" s="40" t="s">
        <v>22</v>
      </c>
      <c r="D319" s="34" t="s">
        <v>2</v>
      </c>
      <c r="E319" s="35" t="s">
        <v>2</v>
      </c>
      <c r="F319" s="41">
        <v>0</v>
      </c>
      <c r="G319" s="42">
        <v>0</v>
      </c>
      <c r="H319" s="43">
        <v>0</v>
      </c>
      <c r="I319" s="155">
        <v>0</v>
      </c>
      <c r="J319" s="155">
        <v>0</v>
      </c>
      <c r="K319" s="155">
        <v>0</v>
      </c>
      <c r="L319" s="41">
        <v>0</v>
      </c>
      <c r="M319" s="42">
        <v>0</v>
      </c>
      <c r="N319" s="43">
        <v>0</v>
      </c>
      <c r="O319" s="41"/>
      <c r="P319" s="42"/>
      <c r="Q319" s="43"/>
      <c r="R319" s="41"/>
      <c r="S319" s="42"/>
      <c r="T319" s="43"/>
      <c r="U319" s="41"/>
      <c r="V319" s="42"/>
      <c r="W319" s="43"/>
      <c r="X319" s="41"/>
      <c r="Y319" s="42"/>
      <c r="Z319" s="153"/>
      <c r="AA319" s="154">
        <v>0</v>
      </c>
      <c r="AB319" s="42">
        <v>0</v>
      </c>
      <c r="AC319" s="43">
        <v>0</v>
      </c>
      <c r="AD319" s="41">
        <v>0</v>
      </c>
      <c r="AE319" s="42">
        <v>0</v>
      </c>
      <c r="AF319" s="43">
        <v>0</v>
      </c>
      <c r="AG319" s="41">
        <v>0</v>
      </c>
      <c r="AH319" s="42">
        <v>0</v>
      </c>
      <c r="AI319" s="43">
        <v>0</v>
      </c>
      <c r="AK319" s="41">
        <f t="shared" si="110"/>
        <v>0</v>
      </c>
      <c r="AL319" s="42">
        <f t="shared" si="110"/>
        <v>0</v>
      </c>
      <c r="AM319" s="43">
        <f t="shared" si="110"/>
        <v>0</v>
      </c>
      <c r="AT319" s="32">
        <f t="shared" si="111"/>
        <v>0</v>
      </c>
      <c r="AV319" s="23">
        <v>3</v>
      </c>
      <c r="AW319" s="23">
        <v>4</v>
      </c>
      <c r="AX319" s="23">
        <f t="shared" si="112"/>
        <v>6</v>
      </c>
    </row>
    <row r="320" spans="2:50" ht="15" hidden="1" customHeight="1" x14ac:dyDescent="0.3">
      <c r="B320" s="15"/>
      <c r="C320" s="40" t="s">
        <v>22</v>
      </c>
      <c r="D320" s="34" t="s">
        <v>2</v>
      </c>
      <c r="E320" s="35" t="s">
        <v>2</v>
      </c>
      <c r="F320" s="41">
        <v>0</v>
      </c>
      <c r="G320" s="42">
        <v>0</v>
      </c>
      <c r="H320" s="43">
        <v>0</v>
      </c>
      <c r="I320" s="155">
        <v>0</v>
      </c>
      <c r="J320" s="155">
        <v>0</v>
      </c>
      <c r="K320" s="155">
        <v>0</v>
      </c>
      <c r="L320" s="41">
        <v>0</v>
      </c>
      <c r="M320" s="42">
        <v>0</v>
      </c>
      <c r="N320" s="43">
        <v>0</v>
      </c>
      <c r="O320" s="41"/>
      <c r="P320" s="42"/>
      <c r="Q320" s="43"/>
      <c r="R320" s="41"/>
      <c r="S320" s="42"/>
      <c r="T320" s="43"/>
      <c r="U320" s="41"/>
      <c r="V320" s="42"/>
      <c r="W320" s="43"/>
      <c r="X320" s="41"/>
      <c r="Y320" s="42"/>
      <c r="Z320" s="153"/>
      <c r="AA320" s="154">
        <v>0</v>
      </c>
      <c r="AB320" s="42">
        <v>0</v>
      </c>
      <c r="AC320" s="43">
        <v>0</v>
      </c>
      <c r="AD320" s="41">
        <v>0</v>
      </c>
      <c r="AE320" s="42">
        <v>0</v>
      </c>
      <c r="AF320" s="43">
        <v>0</v>
      </c>
      <c r="AG320" s="41">
        <v>0</v>
      </c>
      <c r="AH320" s="42">
        <v>0</v>
      </c>
      <c r="AI320" s="43">
        <v>0</v>
      </c>
      <c r="AK320" s="41">
        <f t="shared" si="110"/>
        <v>0</v>
      </c>
      <c r="AL320" s="42">
        <f t="shared" si="110"/>
        <v>0</v>
      </c>
      <c r="AM320" s="43">
        <f t="shared" si="110"/>
        <v>0</v>
      </c>
      <c r="AT320" s="32">
        <f t="shared" si="111"/>
        <v>0</v>
      </c>
      <c r="AV320" s="23">
        <v>3</v>
      </c>
      <c r="AW320" s="23">
        <v>4</v>
      </c>
      <c r="AX320" s="23">
        <f t="shared" si="112"/>
        <v>7</v>
      </c>
    </row>
    <row r="321" spans="2:50" ht="15" hidden="1" customHeight="1" x14ac:dyDescent="0.3">
      <c r="B321" s="15"/>
      <c r="C321" s="40" t="s">
        <v>22</v>
      </c>
      <c r="D321" s="34" t="s">
        <v>2</v>
      </c>
      <c r="E321" s="35" t="s">
        <v>2</v>
      </c>
      <c r="F321" s="41">
        <v>0</v>
      </c>
      <c r="G321" s="42">
        <v>0</v>
      </c>
      <c r="H321" s="43">
        <v>0</v>
      </c>
      <c r="I321" s="155">
        <v>0</v>
      </c>
      <c r="J321" s="155">
        <v>0</v>
      </c>
      <c r="K321" s="155">
        <v>0</v>
      </c>
      <c r="L321" s="41">
        <v>0</v>
      </c>
      <c r="M321" s="42">
        <v>0</v>
      </c>
      <c r="N321" s="43">
        <v>0</v>
      </c>
      <c r="O321" s="41"/>
      <c r="P321" s="42"/>
      <c r="Q321" s="43"/>
      <c r="R321" s="41"/>
      <c r="S321" s="42"/>
      <c r="T321" s="43"/>
      <c r="U321" s="41"/>
      <c r="V321" s="42"/>
      <c r="W321" s="43"/>
      <c r="X321" s="41"/>
      <c r="Y321" s="42"/>
      <c r="Z321" s="153"/>
      <c r="AA321" s="154">
        <v>0</v>
      </c>
      <c r="AB321" s="42">
        <v>0</v>
      </c>
      <c r="AC321" s="43">
        <v>0</v>
      </c>
      <c r="AD321" s="41">
        <v>0</v>
      </c>
      <c r="AE321" s="42">
        <v>0</v>
      </c>
      <c r="AF321" s="43">
        <v>0</v>
      </c>
      <c r="AG321" s="41">
        <v>0</v>
      </c>
      <c r="AH321" s="42">
        <v>0</v>
      </c>
      <c r="AI321" s="43">
        <v>0</v>
      </c>
      <c r="AK321" s="41">
        <f t="shared" si="110"/>
        <v>0</v>
      </c>
      <c r="AL321" s="42">
        <f t="shared" si="110"/>
        <v>0</v>
      </c>
      <c r="AM321" s="43">
        <f t="shared" si="110"/>
        <v>0</v>
      </c>
      <c r="AT321" s="32">
        <f t="shared" si="111"/>
        <v>0</v>
      </c>
      <c r="AV321" s="23">
        <v>3</v>
      </c>
      <c r="AW321" s="23">
        <v>4</v>
      </c>
      <c r="AX321" s="23">
        <f t="shared" si="112"/>
        <v>8</v>
      </c>
    </row>
    <row r="322" spans="2:50" ht="15" hidden="1" customHeight="1" x14ac:dyDescent="0.3">
      <c r="B322" s="15"/>
      <c r="C322" s="40" t="s">
        <v>22</v>
      </c>
      <c r="D322" s="34" t="s">
        <v>2</v>
      </c>
      <c r="E322" s="35" t="s">
        <v>2</v>
      </c>
      <c r="F322" s="41">
        <v>0</v>
      </c>
      <c r="G322" s="42">
        <v>0</v>
      </c>
      <c r="H322" s="43">
        <v>0</v>
      </c>
      <c r="I322" s="155">
        <v>0</v>
      </c>
      <c r="J322" s="155">
        <v>0</v>
      </c>
      <c r="K322" s="155">
        <v>0</v>
      </c>
      <c r="L322" s="41">
        <v>0</v>
      </c>
      <c r="M322" s="42">
        <v>0</v>
      </c>
      <c r="N322" s="43">
        <v>0</v>
      </c>
      <c r="O322" s="41"/>
      <c r="P322" s="42"/>
      <c r="Q322" s="43"/>
      <c r="R322" s="41"/>
      <c r="S322" s="42"/>
      <c r="T322" s="43"/>
      <c r="U322" s="41"/>
      <c r="V322" s="42"/>
      <c r="W322" s="43"/>
      <c r="X322" s="41"/>
      <c r="Y322" s="42"/>
      <c r="Z322" s="153"/>
      <c r="AA322" s="154">
        <v>0</v>
      </c>
      <c r="AB322" s="42">
        <v>0</v>
      </c>
      <c r="AC322" s="43">
        <v>0</v>
      </c>
      <c r="AD322" s="41">
        <v>0</v>
      </c>
      <c r="AE322" s="42">
        <v>0</v>
      </c>
      <c r="AF322" s="43">
        <v>0</v>
      </c>
      <c r="AG322" s="41">
        <v>0</v>
      </c>
      <c r="AH322" s="42">
        <v>0</v>
      </c>
      <c r="AI322" s="43">
        <v>0</v>
      </c>
      <c r="AK322" s="41">
        <f t="shared" si="110"/>
        <v>0</v>
      </c>
      <c r="AL322" s="42">
        <f t="shared" si="110"/>
        <v>0</v>
      </c>
      <c r="AM322" s="43">
        <f t="shared" si="110"/>
        <v>0</v>
      </c>
      <c r="AT322" s="32">
        <f t="shared" si="111"/>
        <v>0</v>
      </c>
      <c r="AV322" s="23">
        <v>3</v>
      </c>
      <c r="AW322" s="23">
        <v>4</v>
      </c>
      <c r="AX322" s="23">
        <f t="shared" si="112"/>
        <v>9</v>
      </c>
    </row>
    <row r="323" spans="2:50" ht="15" hidden="1" customHeight="1" x14ac:dyDescent="0.3">
      <c r="B323" s="15"/>
      <c r="C323" s="40" t="s">
        <v>22</v>
      </c>
      <c r="D323" s="34" t="s">
        <v>2</v>
      </c>
      <c r="E323" s="35" t="s">
        <v>2</v>
      </c>
      <c r="F323" s="41">
        <v>0</v>
      </c>
      <c r="G323" s="42">
        <v>0</v>
      </c>
      <c r="H323" s="43">
        <v>0</v>
      </c>
      <c r="I323" s="155">
        <v>0</v>
      </c>
      <c r="J323" s="155">
        <v>0</v>
      </c>
      <c r="K323" s="155">
        <v>0</v>
      </c>
      <c r="L323" s="41">
        <v>0</v>
      </c>
      <c r="M323" s="42">
        <v>0</v>
      </c>
      <c r="N323" s="43">
        <v>0</v>
      </c>
      <c r="O323" s="41"/>
      <c r="P323" s="42"/>
      <c r="Q323" s="43"/>
      <c r="R323" s="41"/>
      <c r="S323" s="42"/>
      <c r="T323" s="43"/>
      <c r="U323" s="41"/>
      <c r="V323" s="42"/>
      <c r="W323" s="43"/>
      <c r="X323" s="41"/>
      <c r="Y323" s="42"/>
      <c r="Z323" s="153"/>
      <c r="AA323" s="154">
        <v>0</v>
      </c>
      <c r="AB323" s="42">
        <v>0</v>
      </c>
      <c r="AC323" s="43">
        <v>0</v>
      </c>
      <c r="AD323" s="41">
        <v>0</v>
      </c>
      <c r="AE323" s="42">
        <v>0</v>
      </c>
      <c r="AF323" s="43">
        <v>0</v>
      </c>
      <c r="AG323" s="41">
        <v>0</v>
      </c>
      <c r="AH323" s="42">
        <v>0</v>
      </c>
      <c r="AI323" s="43">
        <v>0</v>
      </c>
      <c r="AK323" s="41">
        <f t="shared" si="110"/>
        <v>0</v>
      </c>
      <c r="AL323" s="42">
        <f t="shared" si="110"/>
        <v>0</v>
      </c>
      <c r="AM323" s="43">
        <f t="shared" si="110"/>
        <v>0</v>
      </c>
      <c r="AT323" s="32">
        <f t="shared" si="111"/>
        <v>0</v>
      </c>
      <c r="AV323" s="23">
        <v>3</v>
      </c>
      <c r="AW323" s="23">
        <v>4</v>
      </c>
      <c r="AX323" s="23">
        <f t="shared" si="112"/>
        <v>10</v>
      </c>
    </row>
    <row r="324" spans="2:50" ht="15" customHeight="1" x14ac:dyDescent="0.3">
      <c r="B324" s="15"/>
      <c r="C324" s="40" t="s">
        <v>23</v>
      </c>
      <c r="D324" s="34" t="s">
        <v>705</v>
      </c>
      <c r="E324" s="35" t="s">
        <v>930</v>
      </c>
      <c r="F324" s="41">
        <v>53548</v>
      </c>
      <c r="G324" s="42">
        <v>52595</v>
      </c>
      <c r="H324" s="43">
        <v>50209</v>
      </c>
      <c r="I324" s="96">
        <v>190575</v>
      </c>
      <c r="J324" s="42">
        <v>198092</v>
      </c>
      <c r="K324" s="97">
        <v>206608</v>
      </c>
      <c r="L324" s="41">
        <v>0</v>
      </c>
      <c r="M324" s="42">
        <v>0</v>
      </c>
      <c r="N324" s="43">
        <v>0</v>
      </c>
      <c r="O324" s="41"/>
      <c r="P324" s="42"/>
      <c r="Q324" s="43"/>
      <c r="R324" s="41"/>
      <c r="S324" s="42"/>
      <c r="T324" s="43"/>
      <c r="U324" s="41"/>
      <c r="V324" s="42"/>
      <c r="W324" s="43"/>
      <c r="X324" s="41"/>
      <c r="Y324" s="42"/>
      <c r="Z324" s="153"/>
      <c r="AA324" s="154">
        <v>0</v>
      </c>
      <c r="AB324" s="42">
        <v>0</v>
      </c>
      <c r="AC324" s="43">
        <v>0</v>
      </c>
      <c r="AD324" s="41">
        <v>0</v>
      </c>
      <c r="AE324" s="42">
        <v>0</v>
      </c>
      <c r="AF324" s="43">
        <v>0</v>
      </c>
      <c r="AG324" s="41">
        <v>0</v>
      </c>
      <c r="AH324" s="42">
        <v>0</v>
      </c>
      <c r="AI324" s="43">
        <v>0</v>
      </c>
      <c r="AK324" s="41">
        <f t="shared" si="110"/>
        <v>244123</v>
      </c>
      <c r="AL324" s="42">
        <f t="shared" si="110"/>
        <v>250687</v>
      </c>
      <c r="AM324" s="43">
        <f t="shared" si="110"/>
        <v>256817</v>
      </c>
      <c r="AT324" s="32">
        <f t="shared" si="111"/>
        <v>1</v>
      </c>
      <c r="AV324" s="23">
        <v>3</v>
      </c>
      <c r="AW324" s="23">
        <v>5</v>
      </c>
      <c r="AX324" s="23">
        <f t="shared" si="112"/>
        <v>1</v>
      </c>
    </row>
    <row r="325" spans="2:50" ht="15" customHeight="1" x14ac:dyDescent="0.3">
      <c r="B325" s="15"/>
      <c r="C325" s="50" t="str">
        <f>IF(LEN(E324)&lt;1,"","Total: " &amp; LEFT(E324,LEN(E324)-21) &amp; "Municipalities")</f>
        <v>Total: West Rand Municipalities</v>
      </c>
      <c r="D325" s="51"/>
      <c r="E325" s="52"/>
      <c r="F325" s="53">
        <f t="shared" ref="F325:N325" si="113">SUM(F314:F324)</f>
        <v>1473311</v>
      </c>
      <c r="G325" s="54">
        <f t="shared" si="113"/>
        <v>1577993</v>
      </c>
      <c r="H325" s="55">
        <f t="shared" si="113"/>
        <v>1689295</v>
      </c>
      <c r="I325" s="63">
        <f t="shared" si="113"/>
        <v>190575</v>
      </c>
      <c r="J325" s="54">
        <f t="shared" si="113"/>
        <v>198092</v>
      </c>
      <c r="K325" s="64">
        <f t="shared" si="113"/>
        <v>206608</v>
      </c>
      <c r="L325" s="53">
        <f t="shared" si="113"/>
        <v>0</v>
      </c>
      <c r="M325" s="54">
        <f t="shared" si="113"/>
        <v>0</v>
      </c>
      <c r="N325" s="55">
        <f t="shared" si="113"/>
        <v>0</v>
      </c>
      <c r="O325" s="53">
        <f t="shared" ref="O325:AI325" si="114">SUM(O314:O324)</f>
        <v>0</v>
      </c>
      <c r="P325" s="54">
        <f t="shared" si="114"/>
        <v>0</v>
      </c>
      <c r="Q325" s="55">
        <f t="shared" si="114"/>
        <v>0</v>
      </c>
      <c r="R325" s="53">
        <f t="shared" si="114"/>
        <v>0</v>
      </c>
      <c r="S325" s="54">
        <f t="shared" si="114"/>
        <v>0</v>
      </c>
      <c r="T325" s="55">
        <f t="shared" si="114"/>
        <v>0</v>
      </c>
      <c r="U325" s="53">
        <f t="shared" si="114"/>
        <v>0</v>
      </c>
      <c r="V325" s="54">
        <f t="shared" si="114"/>
        <v>0</v>
      </c>
      <c r="W325" s="55">
        <f t="shared" si="114"/>
        <v>0</v>
      </c>
      <c r="X325" s="53">
        <f t="shared" si="114"/>
        <v>0</v>
      </c>
      <c r="Y325" s="54">
        <f t="shared" si="114"/>
        <v>0</v>
      </c>
      <c r="Z325" s="158">
        <f t="shared" si="114"/>
        <v>0</v>
      </c>
      <c r="AA325" s="159">
        <f t="shared" si="114"/>
        <v>0</v>
      </c>
      <c r="AB325" s="54">
        <f t="shared" si="114"/>
        <v>0</v>
      </c>
      <c r="AC325" s="55">
        <f t="shared" si="114"/>
        <v>0</v>
      </c>
      <c r="AD325" s="53">
        <f t="shared" si="114"/>
        <v>0</v>
      </c>
      <c r="AE325" s="54">
        <f t="shared" si="114"/>
        <v>0</v>
      </c>
      <c r="AF325" s="55">
        <f t="shared" si="114"/>
        <v>0</v>
      </c>
      <c r="AG325" s="53">
        <f t="shared" si="114"/>
        <v>0</v>
      </c>
      <c r="AH325" s="54">
        <f t="shared" si="114"/>
        <v>0</v>
      </c>
      <c r="AI325" s="55">
        <f t="shared" si="114"/>
        <v>0</v>
      </c>
      <c r="AK325" s="53">
        <f>SUM(AK314:AK324)</f>
        <v>1663886</v>
      </c>
      <c r="AL325" s="54">
        <f>SUM(AL314:AL324)</f>
        <v>1776085</v>
      </c>
      <c r="AM325" s="55">
        <f>SUM(AM314:AM324)</f>
        <v>1895903</v>
      </c>
      <c r="AT325" s="32">
        <f>IF(SUM(AT314:AT324)=0,0,1)</f>
        <v>1</v>
      </c>
    </row>
    <row r="326" spans="2:50" ht="15" customHeight="1" x14ac:dyDescent="0.3">
      <c r="B326" s="15"/>
      <c r="C326" s="40"/>
      <c r="D326" s="34"/>
      <c r="E326" s="35"/>
      <c r="F326" s="41"/>
      <c r="G326" s="42"/>
      <c r="H326" s="43"/>
      <c r="I326" s="96"/>
      <c r="J326" s="42"/>
      <c r="K326" s="97"/>
      <c r="L326" s="41"/>
      <c r="M326" s="42"/>
      <c r="N326" s="43"/>
      <c r="O326" s="41"/>
      <c r="P326" s="42"/>
      <c r="Q326" s="43"/>
      <c r="R326" s="41"/>
      <c r="S326" s="42"/>
      <c r="T326" s="43"/>
      <c r="U326" s="41"/>
      <c r="V326" s="42"/>
      <c r="W326" s="43"/>
      <c r="X326" s="41"/>
      <c r="Y326" s="42"/>
      <c r="Z326" s="153"/>
      <c r="AA326" s="154"/>
      <c r="AB326" s="42"/>
      <c r="AC326" s="43"/>
      <c r="AD326" s="41"/>
      <c r="AE326" s="42"/>
      <c r="AF326" s="43"/>
      <c r="AG326" s="41"/>
      <c r="AH326" s="42"/>
      <c r="AI326" s="43"/>
      <c r="AK326" s="41"/>
      <c r="AL326" s="42"/>
      <c r="AM326" s="43"/>
      <c r="AT326" s="32">
        <f>IF(AT325=0,0,1)</f>
        <v>1</v>
      </c>
    </row>
    <row r="327" spans="2:50" ht="15" hidden="1" customHeight="1" x14ac:dyDescent="0.3">
      <c r="B327" s="15"/>
      <c r="C327" s="40" t="s">
        <v>22</v>
      </c>
      <c r="D327" s="34" t="s">
        <v>2</v>
      </c>
      <c r="E327" s="35" t="s">
        <v>2</v>
      </c>
      <c r="F327" s="41">
        <v>0</v>
      </c>
      <c r="G327" s="42">
        <v>0</v>
      </c>
      <c r="H327" s="43">
        <v>0</v>
      </c>
      <c r="I327" s="155">
        <v>0</v>
      </c>
      <c r="J327" s="155">
        <v>0</v>
      </c>
      <c r="K327" s="155">
        <v>0</v>
      </c>
      <c r="L327" s="41">
        <v>0</v>
      </c>
      <c r="M327" s="42">
        <v>0</v>
      </c>
      <c r="N327" s="43">
        <v>0</v>
      </c>
      <c r="O327" s="41"/>
      <c r="P327" s="42"/>
      <c r="Q327" s="43"/>
      <c r="R327" s="41"/>
      <c r="S327" s="42"/>
      <c r="T327" s="43"/>
      <c r="U327" s="41"/>
      <c r="V327" s="42"/>
      <c r="W327" s="43"/>
      <c r="X327" s="41"/>
      <c r="Y327" s="42"/>
      <c r="Z327" s="153"/>
      <c r="AA327" s="154">
        <v>0</v>
      </c>
      <c r="AB327" s="42">
        <v>0</v>
      </c>
      <c r="AC327" s="43">
        <v>0</v>
      </c>
      <c r="AD327" s="41">
        <v>0</v>
      </c>
      <c r="AE327" s="42">
        <v>0</v>
      </c>
      <c r="AF327" s="43">
        <v>0</v>
      </c>
      <c r="AG327" s="41">
        <v>0</v>
      </c>
      <c r="AH327" s="42">
        <v>0</v>
      </c>
      <c r="AI327" s="43">
        <v>0</v>
      </c>
      <c r="AK327" s="41">
        <f t="shared" ref="AK327:AM337" si="115">F327+I327+L327+O327+R327+U327+X327</f>
        <v>0</v>
      </c>
      <c r="AL327" s="42">
        <f t="shared" si="115"/>
        <v>0</v>
      </c>
      <c r="AM327" s="43">
        <f t="shared" si="115"/>
        <v>0</v>
      </c>
      <c r="AT327" s="32">
        <f>IF(LEN(E327)&lt;2,0,1)</f>
        <v>0</v>
      </c>
      <c r="AV327" s="23">
        <v>3</v>
      </c>
      <c r="AW327" s="23">
        <v>6</v>
      </c>
      <c r="AX327" s="23">
        <v>1</v>
      </c>
    </row>
    <row r="328" spans="2:50" ht="15" hidden="1" customHeight="1" x14ac:dyDescent="0.3">
      <c r="B328" s="15"/>
      <c r="C328" s="40" t="s">
        <v>22</v>
      </c>
      <c r="D328" s="34" t="s">
        <v>2</v>
      </c>
      <c r="E328" s="35" t="s">
        <v>2</v>
      </c>
      <c r="F328" s="41">
        <v>0</v>
      </c>
      <c r="G328" s="42">
        <v>0</v>
      </c>
      <c r="H328" s="43">
        <v>0</v>
      </c>
      <c r="I328" s="155">
        <v>0</v>
      </c>
      <c r="J328" s="155">
        <v>0</v>
      </c>
      <c r="K328" s="155">
        <v>0</v>
      </c>
      <c r="L328" s="41">
        <v>0</v>
      </c>
      <c r="M328" s="42">
        <v>0</v>
      </c>
      <c r="N328" s="43">
        <v>0</v>
      </c>
      <c r="O328" s="41"/>
      <c r="P328" s="42"/>
      <c r="Q328" s="43"/>
      <c r="R328" s="41"/>
      <c r="S328" s="42"/>
      <c r="T328" s="43"/>
      <c r="U328" s="41"/>
      <c r="V328" s="42"/>
      <c r="W328" s="43"/>
      <c r="X328" s="41"/>
      <c r="Y328" s="42"/>
      <c r="Z328" s="153"/>
      <c r="AA328" s="154">
        <v>0</v>
      </c>
      <c r="AB328" s="42">
        <v>0</v>
      </c>
      <c r="AC328" s="43">
        <v>0</v>
      </c>
      <c r="AD328" s="41">
        <v>0</v>
      </c>
      <c r="AE328" s="42">
        <v>0</v>
      </c>
      <c r="AF328" s="43">
        <v>0</v>
      </c>
      <c r="AG328" s="41">
        <v>0</v>
      </c>
      <c r="AH328" s="42">
        <v>0</v>
      </c>
      <c r="AI328" s="43">
        <v>0</v>
      </c>
      <c r="AK328" s="41">
        <f t="shared" si="115"/>
        <v>0</v>
      </c>
      <c r="AL328" s="42">
        <f t="shared" si="115"/>
        <v>0</v>
      </c>
      <c r="AM328" s="43">
        <f t="shared" si="115"/>
        <v>0</v>
      </c>
      <c r="AT328" s="32">
        <f t="shared" ref="AT328:AT337" si="116">IF(LEN(E328)&lt;2,0,1)</f>
        <v>0</v>
      </c>
      <c r="AV328" s="23">
        <v>3</v>
      </c>
      <c r="AW328" s="23">
        <v>6</v>
      </c>
      <c r="AX328" s="23">
        <f>IF(AW328=AW327,AX327+1,1)</f>
        <v>2</v>
      </c>
    </row>
    <row r="329" spans="2:50" ht="15" hidden="1" customHeight="1" x14ac:dyDescent="0.3">
      <c r="B329" s="15"/>
      <c r="C329" s="40" t="s">
        <v>22</v>
      </c>
      <c r="D329" s="34" t="s">
        <v>2</v>
      </c>
      <c r="E329" s="35" t="s">
        <v>2</v>
      </c>
      <c r="F329" s="41">
        <v>0</v>
      </c>
      <c r="G329" s="42">
        <v>0</v>
      </c>
      <c r="H329" s="43">
        <v>0</v>
      </c>
      <c r="I329" s="155">
        <v>0</v>
      </c>
      <c r="J329" s="155">
        <v>0</v>
      </c>
      <c r="K329" s="155">
        <v>0</v>
      </c>
      <c r="L329" s="41">
        <v>0</v>
      </c>
      <c r="M329" s="42">
        <v>0</v>
      </c>
      <c r="N329" s="43">
        <v>0</v>
      </c>
      <c r="O329" s="41"/>
      <c r="P329" s="42"/>
      <c r="Q329" s="43"/>
      <c r="R329" s="41"/>
      <c r="S329" s="42"/>
      <c r="T329" s="43"/>
      <c r="U329" s="41"/>
      <c r="V329" s="42"/>
      <c r="W329" s="43"/>
      <c r="X329" s="41"/>
      <c r="Y329" s="42"/>
      <c r="Z329" s="153"/>
      <c r="AA329" s="154">
        <v>0</v>
      </c>
      <c r="AB329" s="42">
        <v>0</v>
      </c>
      <c r="AC329" s="43">
        <v>0</v>
      </c>
      <c r="AD329" s="41">
        <v>0</v>
      </c>
      <c r="AE329" s="42">
        <v>0</v>
      </c>
      <c r="AF329" s="43">
        <v>0</v>
      </c>
      <c r="AG329" s="41">
        <v>0</v>
      </c>
      <c r="AH329" s="42">
        <v>0</v>
      </c>
      <c r="AI329" s="43">
        <v>0</v>
      </c>
      <c r="AK329" s="41">
        <f t="shared" si="115"/>
        <v>0</v>
      </c>
      <c r="AL329" s="42">
        <f t="shared" si="115"/>
        <v>0</v>
      </c>
      <c r="AM329" s="43">
        <f t="shared" si="115"/>
        <v>0</v>
      </c>
      <c r="AT329" s="32">
        <f t="shared" si="116"/>
        <v>0</v>
      </c>
      <c r="AV329" s="23">
        <v>3</v>
      </c>
      <c r="AW329" s="23">
        <v>6</v>
      </c>
      <c r="AX329" s="23">
        <f t="shared" ref="AX329:AX337" si="117">IF(AW329=AW328,AX328+1,1)</f>
        <v>3</v>
      </c>
    </row>
    <row r="330" spans="2:50" ht="15" hidden="1" customHeight="1" x14ac:dyDescent="0.3">
      <c r="B330" s="15"/>
      <c r="C330" s="40" t="s">
        <v>22</v>
      </c>
      <c r="D330" s="34" t="s">
        <v>2</v>
      </c>
      <c r="E330" s="35" t="s">
        <v>2</v>
      </c>
      <c r="F330" s="41">
        <v>0</v>
      </c>
      <c r="G330" s="42">
        <v>0</v>
      </c>
      <c r="H330" s="43">
        <v>0</v>
      </c>
      <c r="I330" s="155">
        <v>0</v>
      </c>
      <c r="J330" s="155">
        <v>0</v>
      </c>
      <c r="K330" s="155">
        <v>0</v>
      </c>
      <c r="L330" s="41">
        <v>0</v>
      </c>
      <c r="M330" s="42">
        <v>0</v>
      </c>
      <c r="N330" s="43">
        <v>0</v>
      </c>
      <c r="O330" s="41"/>
      <c r="P330" s="42"/>
      <c r="Q330" s="43"/>
      <c r="R330" s="41"/>
      <c r="S330" s="42"/>
      <c r="T330" s="43"/>
      <c r="U330" s="41"/>
      <c r="V330" s="42"/>
      <c r="W330" s="43"/>
      <c r="X330" s="41"/>
      <c r="Y330" s="42"/>
      <c r="Z330" s="153"/>
      <c r="AA330" s="154">
        <v>0</v>
      </c>
      <c r="AB330" s="42">
        <v>0</v>
      </c>
      <c r="AC330" s="43">
        <v>0</v>
      </c>
      <c r="AD330" s="41">
        <v>0</v>
      </c>
      <c r="AE330" s="42">
        <v>0</v>
      </c>
      <c r="AF330" s="43">
        <v>0</v>
      </c>
      <c r="AG330" s="41">
        <v>0</v>
      </c>
      <c r="AH330" s="42">
        <v>0</v>
      </c>
      <c r="AI330" s="43">
        <v>0</v>
      </c>
      <c r="AK330" s="41">
        <f t="shared" si="115"/>
        <v>0</v>
      </c>
      <c r="AL330" s="42">
        <f t="shared" si="115"/>
        <v>0</v>
      </c>
      <c r="AM330" s="43">
        <f t="shared" si="115"/>
        <v>0</v>
      </c>
      <c r="AT330" s="32">
        <f t="shared" si="116"/>
        <v>0</v>
      </c>
      <c r="AV330" s="23">
        <v>3</v>
      </c>
      <c r="AW330" s="23">
        <v>6</v>
      </c>
      <c r="AX330" s="23">
        <f t="shared" si="117"/>
        <v>4</v>
      </c>
    </row>
    <row r="331" spans="2:50" ht="15" hidden="1" customHeight="1" x14ac:dyDescent="0.3">
      <c r="B331" s="15"/>
      <c r="C331" s="40" t="s">
        <v>22</v>
      </c>
      <c r="D331" s="34" t="s">
        <v>2</v>
      </c>
      <c r="E331" s="35" t="s">
        <v>2</v>
      </c>
      <c r="F331" s="41">
        <v>0</v>
      </c>
      <c r="G331" s="42">
        <v>0</v>
      </c>
      <c r="H331" s="43">
        <v>0</v>
      </c>
      <c r="I331" s="155">
        <v>0</v>
      </c>
      <c r="J331" s="155">
        <v>0</v>
      </c>
      <c r="K331" s="155">
        <v>0</v>
      </c>
      <c r="L331" s="41">
        <v>0</v>
      </c>
      <c r="M331" s="42">
        <v>0</v>
      </c>
      <c r="N331" s="43">
        <v>0</v>
      </c>
      <c r="O331" s="41"/>
      <c r="P331" s="42"/>
      <c r="Q331" s="43"/>
      <c r="R331" s="41"/>
      <c r="S331" s="42"/>
      <c r="T331" s="43"/>
      <c r="U331" s="41"/>
      <c r="V331" s="42"/>
      <c r="W331" s="43"/>
      <c r="X331" s="41"/>
      <c r="Y331" s="42"/>
      <c r="Z331" s="153"/>
      <c r="AA331" s="154">
        <v>0</v>
      </c>
      <c r="AB331" s="42">
        <v>0</v>
      </c>
      <c r="AC331" s="43">
        <v>0</v>
      </c>
      <c r="AD331" s="41">
        <v>0</v>
      </c>
      <c r="AE331" s="42">
        <v>0</v>
      </c>
      <c r="AF331" s="43">
        <v>0</v>
      </c>
      <c r="AG331" s="41">
        <v>0</v>
      </c>
      <c r="AH331" s="42">
        <v>0</v>
      </c>
      <c r="AI331" s="43">
        <v>0</v>
      </c>
      <c r="AK331" s="41">
        <f t="shared" si="115"/>
        <v>0</v>
      </c>
      <c r="AL331" s="42">
        <f t="shared" si="115"/>
        <v>0</v>
      </c>
      <c r="AM331" s="43">
        <f t="shared" si="115"/>
        <v>0</v>
      </c>
      <c r="AT331" s="32">
        <f t="shared" si="116"/>
        <v>0</v>
      </c>
      <c r="AV331" s="23">
        <v>3</v>
      </c>
      <c r="AW331" s="23">
        <v>6</v>
      </c>
      <c r="AX331" s="23">
        <f t="shared" si="117"/>
        <v>5</v>
      </c>
    </row>
    <row r="332" spans="2:50" ht="15" hidden="1" customHeight="1" x14ac:dyDescent="0.3">
      <c r="B332" s="15"/>
      <c r="C332" s="40" t="s">
        <v>22</v>
      </c>
      <c r="D332" s="34" t="s">
        <v>2</v>
      </c>
      <c r="E332" s="35" t="s">
        <v>2</v>
      </c>
      <c r="F332" s="41">
        <v>0</v>
      </c>
      <c r="G332" s="42">
        <v>0</v>
      </c>
      <c r="H332" s="43">
        <v>0</v>
      </c>
      <c r="I332" s="155">
        <v>0</v>
      </c>
      <c r="J332" s="155">
        <v>0</v>
      </c>
      <c r="K332" s="155">
        <v>0</v>
      </c>
      <c r="L332" s="41">
        <v>0</v>
      </c>
      <c r="M332" s="42">
        <v>0</v>
      </c>
      <c r="N332" s="43">
        <v>0</v>
      </c>
      <c r="O332" s="41"/>
      <c r="P332" s="42"/>
      <c r="Q332" s="43"/>
      <c r="R332" s="41"/>
      <c r="S332" s="42"/>
      <c r="T332" s="43"/>
      <c r="U332" s="41"/>
      <c r="V332" s="42"/>
      <c r="W332" s="43"/>
      <c r="X332" s="41"/>
      <c r="Y332" s="42"/>
      <c r="Z332" s="153"/>
      <c r="AA332" s="154">
        <v>0</v>
      </c>
      <c r="AB332" s="42">
        <v>0</v>
      </c>
      <c r="AC332" s="43">
        <v>0</v>
      </c>
      <c r="AD332" s="41">
        <v>0</v>
      </c>
      <c r="AE332" s="42">
        <v>0</v>
      </c>
      <c r="AF332" s="43">
        <v>0</v>
      </c>
      <c r="AG332" s="41">
        <v>0</v>
      </c>
      <c r="AH332" s="42">
        <v>0</v>
      </c>
      <c r="AI332" s="43">
        <v>0</v>
      </c>
      <c r="AK332" s="41">
        <f t="shared" si="115"/>
        <v>0</v>
      </c>
      <c r="AL332" s="42">
        <f t="shared" si="115"/>
        <v>0</v>
      </c>
      <c r="AM332" s="43">
        <f t="shared" si="115"/>
        <v>0</v>
      </c>
      <c r="AT332" s="32">
        <f t="shared" si="116"/>
        <v>0</v>
      </c>
      <c r="AV332" s="23">
        <v>3</v>
      </c>
      <c r="AW332" s="23">
        <v>6</v>
      </c>
      <c r="AX332" s="23">
        <f t="shared" si="117"/>
        <v>6</v>
      </c>
    </row>
    <row r="333" spans="2:50" ht="15" hidden="1" customHeight="1" x14ac:dyDescent="0.3">
      <c r="B333" s="15"/>
      <c r="C333" s="40" t="s">
        <v>22</v>
      </c>
      <c r="D333" s="34" t="s">
        <v>2</v>
      </c>
      <c r="E333" s="35" t="s">
        <v>2</v>
      </c>
      <c r="F333" s="41">
        <v>0</v>
      </c>
      <c r="G333" s="42">
        <v>0</v>
      </c>
      <c r="H333" s="43">
        <v>0</v>
      </c>
      <c r="I333" s="155">
        <v>0</v>
      </c>
      <c r="J333" s="155">
        <v>0</v>
      </c>
      <c r="K333" s="155">
        <v>0</v>
      </c>
      <c r="L333" s="41">
        <v>0</v>
      </c>
      <c r="M333" s="42">
        <v>0</v>
      </c>
      <c r="N333" s="43">
        <v>0</v>
      </c>
      <c r="O333" s="41"/>
      <c r="P333" s="42"/>
      <c r="Q333" s="43"/>
      <c r="R333" s="41"/>
      <c r="S333" s="42"/>
      <c r="T333" s="43"/>
      <c r="U333" s="41"/>
      <c r="V333" s="42"/>
      <c r="W333" s="43"/>
      <c r="X333" s="41"/>
      <c r="Y333" s="42"/>
      <c r="Z333" s="153"/>
      <c r="AA333" s="154">
        <v>0</v>
      </c>
      <c r="AB333" s="42">
        <v>0</v>
      </c>
      <c r="AC333" s="43">
        <v>0</v>
      </c>
      <c r="AD333" s="41">
        <v>0</v>
      </c>
      <c r="AE333" s="42">
        <v>0</v>
      </c>
      <c r="AF333" s="43">
        <v>0</v>
      </c>
      <c r="AG333" s="41">
        <v>0</v>
      </c>
      <c r="AH333" s="42">
        <v>0</v>
      </c>
      <c r="AI333" s="43">
        <v>0</v>
      </c>
      <c r="AK333" s="41">
        <f t="shared" si="115"/>
        <v>0</v>
      </c>
      <c r="AL333" s="42">
        <f t="shared" si="115"/>
        <v>0</v>
      </c>
      <c r="AM333" s="43">
        <f t="shared" si="115"/>
        <v>0</v>
      </c>
      <c r="AT333" s="32">
        <f t="shared" si="116"/>
        <v>0</v>
      </c>
      <c r="AV333" s="23">
        <v>3</v>
      </c>
      <c r="AW333" s="23">
        <v>6</v>
      </c>
      <c r="AX333" s="23">
        <f t="shared" si="117"/>
        <v>7</v>
      </c>
    </row>
    <row r="334" spans="2:50" ht="15" hidden="1" customHeight="1" x14ac:dyDescent="0.3">
      <c r="B334" s="15"/>
      <c r="C334" s="40" t="s">
        <v>22</v>
      </c>
      <c r="D334" s="34" t="s">
        <v>2</v>
      </c>
      <c r="E334" s="35" t="s">
        <v>2</v>
      </c>
      <c r="F334" s="41">
        <v>0</v>
      </c>
      <c r="G334" s="42">
        <v>0</v>
      </c>
      <c r="H334" s="43">
        <v>0</v>
      </c>
      <c r="I334" s="155">
        <v>0</v>
      </c>
      <c r="J334" s="155">
        <v>0</v>
      </c>
      <c r="K334" s="155">
        <v>0</v>
      </c>
      <c r="L334" s="41">
        <v>0</v>
      </c>
      <c r="M334" s="42">
        <v>0</v>
      </c>
      <c r="N334" s="43">
        <v>0</v>
      </c>
      <c r="O334" s="41"/>
      <c r="P334" s="42"/>
      <c r="Q334" s="43"/>
      <c r="R334" s="41"/>
      <c r="S334" s="42"/>
      <c r="T334" s="43"/>
      <c r="U334" s="41"/>
      <c r="V334" s="42"/>
      <c r="W334" s="43"/>
      <c r="X334" s="41"/>
      <c r="Y334" s="42"/>
      <c r="Z334" s="153"/>
      <c r="AA334" s="154">
        <v>0</v>
      </c>
      <c r="AB334" s="42">
        <v>0</v>
      </c>
      <c r="AC334" s="43">
        <v>0</v>
      </c>
      <c r="AD334" s="41">
        <v>0</v>
      </c>
      <c r="AE334" s="42">
        <v>0</v>
      </c>
      <c r="AF334" s="43">
        <v>0</v>
      </c>
      <c r="AG334" s="41">
        <v>0</v>
      </c>
      <c r="AH334" s="42">
        <v>0</v>
      </c>
      <c r="AI334" s="43">
        <v>0</v>
      </c>
      <c r="AK334" s="41">
        <f t="shared" si="115"/>
        <v>0</v>
      </c>
      <c r="AL334" s="42">
        <f t="shared" si="115"/>
        <v>0</v>
      </c>
      <c r="AM334" s="43">
        <f t="shared" si="115"/>
        <v>0</v>
      </c>
      <c r="AT334" s="32">
        <f t="shared" si="116"/>
        <v>0</v>
      </c>
      <c r="AV334" s="23">
        <v>3</v>
      </c>
      <c r="AW334" s="23">
        <v>6</v>
      </c>
      <c r="AX334" s="23">
        <f t="shared" si="117"/>
        <v>8</v>
      </c>
    </row>
    <row r="335" spans="2:50" ht="15" hidden="1" customHeight="1" x14ac:dyDescent="0.3">
      <c r="B335" s="15"/>
      <c r="C335" s="40" t="s">
        <v>22</v>
      </c>
      <c r="D335" s="34" t="s">
        <v>2</v>
      </c>
      <c r="E335" s="35" t="s">
        <v>2</v>
      </c>
      <c r="F335" s="41">
        <v>0</v>
      </c>
      <c r="G335" s="42">
        <v>0</v>
      </c>
      <c r="H335" s="43">
        <v>0</v>
      </c>
      <c r="I335" s="155">
        <v>0</v>
      </c>
      <c r="J335" s="155">
        <v>0</v>
      </c>
      <c r="K335" s="155">
        <v>0</v>
      </c>
      <c r="L335" s="41">
        <v>0</v>
      </c>
      <c r="M335" s="42">
        <v>0</v>
      </c>
      <c r="N335" s="43">
        <v>0</v>
      </c>
      <c r="O335" s="41"/>
      <c r="P335" s="42"/>
      <c r="Q335" s="43"/>
      <c r="R335" s="41"/>
      <c r="S335" s="42"/>
      <c r="T335" s="43"/>
      <c r="U335" s="41"/>
      <c r="V335" s="42"/>
      <c r="W335" s="43"/>
      <c r="X335" s="41"/>
      <c r="Y335" s="42"/>
      <c r="Z335" s="153"/>
      <c r="AA335" s="154">
        <v>0</v>
      </c>
      <c r="AB335" s="42">
        <v>0</v>
      </c>
      <c r="AC335" s="43">
        <v>0</v>
      </c>
      <c r="AD335" s="41">
        <v>0</v>
      </c>
      <c r="AE335" s="42">
        <v>0</v>
      </c>
      <c r="AF335" s="43">
        <v>0</v>
      </c>
      <c r="AG335" s="41">
        <v>0</v>
      </c>
      <c r="AH335" s="42">
        <v>0</v>
      </c>
      <c r="AI335" s="43">
        <v>0</v>
      </c>
      <c r="AK335" s="41">
        <f t="shared" si="115"/>
        <v>0</v>
      </c>
      <c r="AL335" s="42">
        <f t="shared" si="115"/>
        <v>0</v>
      </c>
      <c r="AM335" s="43">
        <f t="shared" si="115"/>
        <v>0</v>
      </c>
      <c r="AT335" s="32">
        <f t="shared" si="116"/>
        <v>0</v>
      </c>
      <c r="AV335" s="23">
        <v>3</v>
      </c>
      <c r="AW335" s="23">
        <v>6</v>
      </c>
      <c r="AX335" s="23">
        <f t="shared" si="117"/>
        <v>9</v>
      </c>
    </row>
    <row r="336" spans="2:50" ht="15" hidden="1" customHeight="1" x14ac:dyDescent="0.3">
      <c r="B336" s="15"/>
      <c r="C336" s="40" t="s">
        <v>22</v>
      </c>
      <c r="D336" s="34" t="s">
        <v>2</v>
      </c>
      <c r="E336" s="35" t="s">
        <v>2</v>
      </c>
      <c r="F336" s="41">
        <v>0</v>
      </c>
      <c r="G336" s="42">
        <v>0</v>
      </c>
      <c r="H336" s="43">
        <v>0</v>
      </c>
      <c r="I336" s="155">
        <v>0</v>
      </c>
      <c r="J336" s="155">
        <v>0</v>
      </c>
      <c r="K336" s="155">
        <v>0</v>
      </c>
      <c r="L336" s="41">
        <v>0</v>
      </c>
      <c r="M336" s="42">
        <v>0</v>
      </c>
      <c r="N336" s="43">
        <v>0</v>
      </c>
      <c r="O336" s="41"/>
      <c r="P336" s="42"/>
      <c r="Q336" s="43"/>
      <c r="R336" s="41"/>
      <c r="S336" s="42"/>
      <c r="T336" s="43"/>
      <c r="U336" s="41"/>
      <c r="V336" s="42"/>
      <c r="W336" s="43"/>
      <c r="X336" s="41"/>
      <c r="Y336" s="42"/>
      <c r="Z336" s="153"/>
      <c r="AA336" s="154">
        <v>0</v>
      </c>
      <c r="AB336" s="42">
        <v>0</v>
      </c>
      <c r="AC336" s="43">
        <v>0</v>
      </c>
      <c r="AD336" s="41">
        <v>0</v>
      </c>
      <c r="AE336" s="42">
        <v>0</v>
      </c>
      <c r="AF336" s="43">
        <v>0</v>
      </c>
      <c r="AG336" s="41">
        <v>0</v>
      </c>
      <c r="AH336" s="42">
        <v>0</v>
      </c>
      <c r="AI336" s="43">
        <v>0</v>
      </c>
      <c r="AK336" s="41">
        <f t="shared" si="115"/>
        <v>0</v>
      </c>
      <c r="AL336" s="42">
        <f t="shared" si="115"/>
        <v>0</v>
      </c>
      <c r="AM336" s="43">
        <f t="shared" si="115"/>
        <v>0</v>
      </c>
      <c r="AT336" s="32">
        <f t="shared" si="116"/>
        <v>0</v>
      </c>
      <c r="AV336" s="23">
        <v>3</v>
      </c>
      <c r="AW336" s="23">
        <v>6</v>
      </c>
      <c r="AX336" s="23">
        <f t="shared" si="117"/>
        <v>10</v>
      </c>
    </row>
    <row r="337" spans="2:50" ht="15" hidden="1" customHeight="1" x14ac:dyDescent="0.3">
      <c r="B337" s="15"/>
      <c r="C337" s="40" t="s">
        <v>23</v>
      </c>
      <c r="D337" s="34" t="s">
        <v>2</v>
      </c>
      <c r="E337" s="35" t="s">
        <v>2</v>
      </c>
      <c r="F337" s="41">
        <v>0</v>
      </c>
      <c r="G337" s="42">
        <v>0</v>
      </c>
      <c r="H337" s="43">
        <v>0</v>
      </c>
      <c r="I337" s="155">
        <v>0</v>
      </c>
      <c r="J337" s="155">
        <v>0</v>
      </c>
      <c r="K337" s="155">
        <v>0</v>
      </c>
      <c r="L337" s="41">
        <v>0</v>
      </c>
      <c r="M337" s="42">
        <v>0</v>
      </c>
      <c r="N337" s="43">
        <v>0</v>
      </c>
      <c r="O337" s="41"/>
      <c r="P337" s="42"/>
      <c r="Q337" s="43"/>
      <c r="R337" s="41"/>
      <c r="S337" s="42"/>
      <c r="T337" s="43"/>
      <c r="U337" s="41"/>
      <c r="V337" s="42"/>
      <c r="W337" s="43"/>
      <c r="X337" s="41"/>
      <c r="Y337" s="42"/>
      <c r="Z337" s="153"/>
      <c r="AA337" s="154">
        <v>0</v>
      </c>
      <c r="AB337" s="42">
        <v>0</v>
      </c>
      <c r="AC337" s="43">
        <v>0</v>
      </c>
      <c r="AD337" s="41">
        <v>0</v>
      </c>
      <c r="AE337" s="42">
        <v>0</v>
      </c>
      <c r="AF337" s="43">
        <v>0</v>
      </c>
      <c r="AG337" s="41">
        <v>0</v>
      </c>
      <c r="AH337" s="42">
        <v>0</v>
      </c>
      <c r="AI337" s="43">
        <v>0</v>
      </c>
      <c r="AK337" s="41">
        <f t="shared" si="115"/>
        <v>0</v>
      </c>
      <c r="AL337" s="42">
        <f t="shared" si="115"/>
        <v>0</v>
      </c>
      <c r="AM337" s="43">
        <f t="shared" si="115"/>
        <v>0</v>
      </c>
      <c r="AT337" s="32">
        <f t="shared" si="116"/>
        <v>0</v>
      </c>
      <c r="AV337" s="23">
        <v>3</v>
      </c>
      <c r="AW337" s="23">
        <v>7</v>
      </c>
      <c r="AX337" s="23">
        <f t="shared" si="117"/>
        <v>1</v>
      </c>
    </row>
    <row r="338" spans="2:50" ht="15" hidden="1" customHeight="1" x14ac:dyDescent="0.3">
      <c r="B338" s="15"/>
      <c r="C338" s="50" t="str">
        <f>IF(LEN(E337)&lt;1,"","Total: " &amp; LEFT(E337,LEN(E337)-21) &amp; "Municipalities")</f>
        <v/>
      </c>
      <c r="D338" s="51"/>
      <c r="E338" s="52"/>
      <c r="F338" s="53">
        <f t="shared" ref="F338:N338" si="118">SUM(F327:F337)</f>
        <v>0</v>
      </c>
      <c r="G338" s="54">
        <f t="shared" si="118"/>
        <v>0</v>
      </c>
      <c r="H338" s="55">
        <f t="shared" si="118"/>
        <v>0</v>
      </c>
      <c r="I338" s="112">
        <f t="shared" si="118"/>
        <v>0</v>
      </c>
      <c r="J338" s="112">
        <f t="shared" si="118"/>
        <v>0</v>
      </c>
      <c r="K338" s="112">
        <f t="shared" si="118"/>
        <v>0</v>
      </c>
      <c r="L338" s="53">
        <f t="shared" si="118"/>
        <v>0</v>
      </c>
      <c r="M338" s="54">
        <f t="shared" si="118"/>
        <v>0</v>
      </c>
      <c r="N338" s="55">
        <f t="shared" si="118"/>
        <v>0</v>
      </c>
      <c r="O338" s="53">
        <f t="shared" ref="O338:AI338" si="119">SUM(O327:O337)</f>
        <v>0</v>
      </c>
      <c r="P338" s="54">
        <f t="shared" si="119"/>
        <v>0</v>
      </c>
      <c r="Q338" s="55">
        <f t="shared" si="119"/>
        <v>0</v>
      </c>
      <c r="R338" s="53">
        <f t="shared" si="119"/>
        <v>0</v>
      </c>
      <c r="S338" s="54">
        <f t="shared" si="119"/>
        <v>0</v>
      </c>
      <c r="T338" s="55">
        <f t="shared" si="119"/>
        <v>0</v>
      </c>
      <c r="U338" s="53">
        <f t="shared" si="119"/>
        <v>0</v>
      </c>
      <c r="V338" s="54">
        <f t="shared" si="119"/>
        <v>0</v>
      </c>
      <c r="W338" s="55">
        <f t="shared" si="119"/>
        <v>0</v>
      </c>
      <c r="X338" s="53">
        <f t="shared" si="119"/>
        <v>0</v>
      </c>
      <c r="Y338" s="54">
        <f t="shared" si="119"/>
        <v>0</v>
      </c>
      <c r="Z338" s="158">
        <f t="shared" si="119"/>
        <v>0</v>
      </c>
      <c r="AA338" s="159">
        <f t="shared" si="119"/>
        <v>0</v>
      </c>
      <c r="AB338" s="54">
        <f t="shared" si="119"/>
        <v>0</v>
      </c>
      <c r="AC338" s="55">
        <f t="shared" si="119"/>
        <v>0</v>
      </c>
      <c r="AD338" s="53">
        <f t="shared" si="119"/>
        <v>0</v>
      </c>
      <c r="AE338" s="54">
        <f t="shared" si="119"/>
        <v>0</v>
      </c>
      <c r="AF338" s="55">
        <f t="shared" si="119"/>
        <v>0</v>
      </c>
      <c r="AG338" s="53">
        <f t="shared" si="119"/>
        <v>0</v>
      </c>
      <c r="AH338" s="54">
        <f t="shared" si="119"/>
        <v>0</v>
      </c>
      <c r="AI338" s="55">
        <f t="shared" si="119"/>
        <v>0</v>
      </c>
      <c r="AK338" s="53">
        <f>SUM(AK327:AK337)</f>
        <v>0</v>
      </c>
      <c r="AL338" s="54">
        <f>SUM(AL327:AL337)</f>
        <v>0</v>
      </c>
      <c r="AM338" s="55">
        <f>SUM(AM327:AM337)</f>
        <v>0</v>
      </c>
      <c r="AT338" s="32">
        <f>IF(SUM(AT327:AT337)=0,0,1)</f>
        <v>0</v>
      </c>
    </row>
    <row r="339" spans="2:50" ht="15" hidden="1" customHeight="1" x14ac:dyDescent="0.3">
      <c r="B339" s="15"/>
      <c r="C339" s="40"/>
      <c r="D339" s="34"/>
      <c r="E339" s="35"/>
      <c r="F339" s="41"/>
      <c r="G339" s="42"/>
      <c r="H339" s="43"/>
      <c r="I339" s="155"/>
      <c r="J339" s="155"/>
      <c r="K339" s="155"/>
      <c r="L339" s="41"/>
      <c r="M339" s="42"/>
      <c r="N339" s="43"/>
      <c r="O339" s="41"/>
      <c r="P339" s="42"/>
      <c r="Q339" s="43"/>
      <c r="R339" s="41"/>
      <c r="S339" s="42"/>
      <c r="T339" s="43"/>
      <c r="U339" s="41"/>
      <c r="V339" s="42"/>
      <c r="W339" s="43"/>
      <c r="X339" s="41"/>
      <c r="Y339" s="42"/>
      <c r="Z339" s="153"/>
      <c r="AA339" s="154"/>
      <c r="AB339" s="42"/>
      <c r="AC339" s="43"/>
      <c r="AD339" s="41"/>
      <c r="AE339" s="42"/>
      <c r="AF339" s="43"/>
      <c r="AG339" s="41"/>
      <c r="AH339" s="42"/>
      <c r="AI339" s="43"/>
      <c r="AK339" s="41"/>
      <c r="AL339" s="42"/>
      <c r="AM339" s="43"/>
      <c r="AT339" s="32">
        <f>IF(AT338=0,0,1)</f>
        <v>0</v>
      </c>
    </row>
    <row r="340" spans="2:50" ht="15" hidden="1" customHeight="1" x14ac:dyDescent="0.3">
      <c r="B340" s="15"/>
      <c r="C340" s="40" t="s">
        <v>22</v>
      </c>
      <c r="D340" s="34" t="s">
        <v>2</v>
      </c>
      <c r="E340" s="35" t="s">
        <v>2</v>
      </c>
      <c r="F340" s="41">
        <v>0</v>
      </c>
      <c r="G340" s="42">
        <v>0</v>
      </c>
      <c r="H340" s="43">
        <v>0</v>
      </c>
      <c r="I340" s="155">
        <v>0</v>
      </c>
      <c r="J340" s="155">
        <v>0</v>
      </c>
      <c r="K340" s="155">
        <v>0</v>
      </c>
      <c r="L340" s="41">
        <v>0</v>
      </c>
      <c r="M340" s="42">
        <v>0</v>
      </c>
      <c r="N340" s="43">
        <v>0</v>
      </c>
      <c r="O340" s="41"/>
      <c r="P340" s="42"/>
      <c r="Q340" s="43"/>
      <c r="R340" s="41"/>
      <c r="S340" s="42"/>
      <c r="T340" s="43"/>
      <c r="U340" s="41"/>
      <c r="V340" s="42"/>
      <c r="W340" s="43"/>
      <c r="X340" s="41"/>
      <c r="Y340" s="42"/>
      <c r="Z340" s="153"/>
      <c r="AA340" s="154">
        <v>0</v>
      </c>
      <c r="AB340" s="42">
        <v>0</v>
      </c>
      <c r="AC340" s="43">
        <v>0</v>
      </c>
      <c r="AD340" s="41">
        <v>0</v>
      </c>
      <c r="AE340" s="42">
        <v>0</v>
      </c>
      <c r="AF340" s="43">
        <v>0</v>
      </c>
      <c r="AG340" s="41">
        <v>0</v>
      </c>
      <c r="AH340" s="42">
        <v>0</v>
      </c>
      <c r="AI340" s="43">
        <v>0</v>
      </c>
      <c r="AK340" s="41">
        <f t="shared" ref="AK340:AM350" si="120">F340+I340+L340+O340+R340+U340+X340</f>
        <v>0</v>
      </c>
      <c r="AL340" s="42">
        <f t="shared" si="120"/>
        <v>0</v>
      </c>
      <c r="AM340" s="43">
        <f t="shared" si="120"/>
        <v>0</v>
      </c>
      <c r="AT340" s="32">
        <f>IF(LEN(E340)&lt;2,0,1)</f>
        <v>0</v>
      </c>
      <c r="AV340" s="23">
        <v>3</v>
      </c>
      <c r="AW340" s="23">
        <v>8</v>
      </c>
      <c r="AX340" s="23">
        <v>1</v>
      </c>
    </row>
    <row r="341" spans="2:50" s="23" customFormat="1" ht="15" hidden="1" customHeight="1" x14ac:dyDescent="0.3">
      <c r="B341" s="15"/>
      <c r="C341" s="40" t="s">
        <v>22</v>
      </c>
      <c r="D341" s="34" t="s">
        <v>2</v>
      </c>
      <c r="E341" s="35" t="s">
        <v>2</v>
      </c>
      <c r="F341" s="41">
        <v>0</v>
      </c>
      <c r="G341" s="42">
        <v>0</v>
      </c>
      <c r="H341" s="43">
        <v>0</v>
      </c>
      <c r="I341" s="155">
        <v>0</v>
      </c>
      <c r="J341" s="155">
        <v>0</v>
      </c>
      <c r="K341" s="155">
        <v>0</v>
      </c>
      <c r="L341" s="41">
        <v>0</v>
      </c>
      <c r="M341" s="42">
        <v>0</v>
      </c>
      <c r="N341" s="43">
        <v>0</v>
      </c>
      <c r="O341" s="41"/>
      <c r="P341" s="42"/>
      <c r="Q341" s="43"/>
      <c r="R341" s="41"/>
      <c r="S341" s="42"/>
      <c r="T341" s="43"/>
      <c r="U341" s="41"/>
      <c r="V341" s="42"/>
      <c r="W341" s="43"/>
      <c r="X341" s="41"/>
      <c r="Y341" s="42"/>
      <c r="Z341" s="153"/>
      <c r="AA341" s="154">
        <v>0</v>
      </c>
      <c r="AB341" s="42">
        <v>0</v>
      </c>
      <c r="AC341" s="43">
        <v>0</v>
      </c>
      <c r="AD341" s="41">
        <v>0</v>
      </c>
      <c r="AE341" s="42">
        <v>0</v>
      </c>
      <c r="AF341" s="43">
        <v>0</v>
      </c>
      <c r="AG341" s="41">
        <v>0</v>
      </c>
      <c r="AH341" s="42">
        <v>0</v>
      </c>
      <c r="AI341" s="43">
        <v>0</v>
      </c>
      <c r="AK341" s="41">
        <f t="shared" si="120"/>
        <v>0</v>
      </c>
      <c r="AL341" s="42">
        <f t="shared" si="120"/>
        <v>0</v>
      </c>
      <c r="AM341" s="43">
        <f t="shared" si="120"/>
        <v>0</v>
      </c>
      <c r="AT341" s="32">
        <f t="shared" ref="AT341:AT350" si="121">IF(LEN(E341)&lt;2,0,1)</f>
        <v>0</v>
      </c>
      <c r="AV341" s="23">
        <v>3</v>
      </c>
      <c r="AW341" s="23">
        <v>8</v>
      </c>
      <c r="AX341" s="23">
        <f>IF(AW341=AW340,AX340+1,1)</f>
        <v>2</v>
      </c>
    </row>
    <row r="342" spans="2:50" ht="15" hidden="1" customHeight="1" x14ac:dyDescent="0.3">
      <c r="B342" s="15"/>
      <c r="C342" s="40" t="s">
        <v>22</v>
      </c>
      <c r="D342" s="34" t="s">
        <v>2</v>
      </c>
      <c r="E342" s="35" t="s">
        <v>2</v>
      </c>
      <c r="F342" s="41">
        <v>0</v>
      </c>
      <c r="G342" s="42">
        <v>0</v>
      </c>
      <c r="H342" s="43">
        <v>0</v>
      </c>
      <c r="I342" s="155">
        <v>0</v>
      </c>
      <c r="J342" s="155">
        <v>0</v>
      </c>
      <c r="K342" s="155">
        <v>0</v>
      </c>
      <c r="L342" s="41">
        <v>0</v>
      </c>
      <c r="M342" s="42">
        <v>0</v>
      </c>
      <c r="N342" s="43">
        <v>0</v>
      </c>
      <c r="O342" s="41"/>
      <c r="P342" s="42"/>
      <c r="Q342" s="43"/>
      <c r="R342" s="41"/>
      <c r="S342" s="42"/>
      <c r="T342" s="43"/>
      <c r="U342" s="41"/>
      <c r="V342" s="42"/>
      <c r="W342" s="43"/>
      <c r="X342" s="41"/>
      <c r="Y342" s="42"/>
      <c r="Z342" s="153"/>
      <c r="AA342" s="154">
        <v>0</v>
      </c>
      <c r="AB342" s="42">
        <v>0</v>
      </c>
      <c r="AC342" s="43">
        <v>0</v>
      </c>
      <c r="AD342" s="41">
        <v>0</v>
      </c>
      <c r="AE342" s="42">
        <v>0</v>
      </c>
      <c r="AF342" s="43">
        <v>0</v>
      </c>
      <c r="AG342" s="41">
        <v>0</v>
      </c>
      <c r="AH342" s="42">
        <v>0</v>
      </c>
      <c r="AI342" s="43">
        <v>0</v>
      </c>
      <c r="AK342" s="41">
        <f t="shared" si="120"/>
        <v>0</v>
      </c>
      <c r="AL342" s="42">
        <f t="shared" si="120"/>
        <v>0</v>
      </c>
      <c r="AM342" s="43">
        <f t="shared" si="120"/>
        <v>0</v>
      </c>
      <c r="AT342" s="32">
        <f t="shared" si="121"/>
        <v>0</v>
      </c>
      <c r="AV342" s="23">
        <v>3</v>
      </c>
      <c r="AW342" s="23">
        <v>8</v>
      </c>
      <c r="AX342" s="23">
        <f t="shared" ref="AX342:AX350" si="122">IF(AW342=AW341,AX341+1,1)</f>
        <v>3</v>
      </c>
    </row>
    <row r="343" spans="2:50" ht="15" hidden="1" customHeight="1" x14ac:dyDescent="0.3">
      <c r="B343" s="15"/>
      <c r="C343" s="40" t="s">
        <v>22</v>
      </c>
      <c r="D343" s="34" t="s">
        <v>2</v>
      </c>
      <c r="E343" s="35" t="s">
        <v>2</v>
      </c>
      <c r="F343" s="41">
        <v>0</v>
      </c>
      <c r="G343" s="42">
        <v>0</v>
      </c>
      <c r="H343" s="43">
        <v>0</v>
      </c>
      <c r="I343" s="155">
        <v>0</v>
      </c>
      <c r="J343" s="155">
        <v>0</v>
      </c>
      <c r="K343" s="155">
        <v>0</v>
      </c>
      <c r="L343" s="41">
        <v>0</v>
      </c>
      <c r="M343" s="42">
        <v>0</v>
      </c>
      <c r="N343" s="43">
        <v>0</v>
      </c>
      <c r="O343" s="41"/>
      <c r="P343" s="42"/>
      <c r="Q343" s="43"/>
      <c r="R343" s="41"/>
      <c r="S343" s="42"/>
      <c r="T343" s="43"/>
      <c r="U343" s="41"/>
      <c r="V343" s="42"/>
      <c r="W343" s="43"/>
      <c r="X343" s="41"/>
      <c r="Y343" s="42"/>
      <c r="Z343" s="153"/>
      <c r="AA343" s="154">
        <v>0</v>
      </c>
      <c r="AB343" s="42">
        <v>0</v>
      </c>
      <c r="AC343" s="43">
        <v>0</v>
      </c>
      <c r="AD343" s="41">
        <v>0</v>
      </c>
      <c r="AE343" s="42">
        <v>0</v>
      </c>
      <c r="AF343" s="43">
        <v>0</v>
      </c>
      <c r="AG343" s="41">
        <v>0</v>
      </c>
      <c r="AH343" s="42">
        <v>0</v>
      </c>
      <c r="AI343" s="43">
        <v>0</v>
      </c>
      <c r="AK343" s="41">
        <f t="shared" si="120"/>
        <v>0</v>
      </c>
      <c r="AL343" s="42">
        <f t="shared" si="120"/>
        <v>0</v>
      </c>
      <c r="AM343" s="43">
        <f t="shared" si="120"/>
        <v>0</v>
      </c>
      <c r="AT343" s="32">
        <f t="shared" si="121"/>
        <v>0</v>
      </c>
      <c r="AV343" s="23">
        <v>3</v>
      </c>
      <c r="AW343" s="23">
        <v>8</v>
      </c>
      <c r="AX343" s="23">
        <f t="shared" si="122"/>
        <v>4</v>
      </c>
    </row>
    <row r="344" spans="2:50" ht="15" hidden="1" customHeight="1" x14ac:dyDescent="0.3">
      <c r="B344" s="15"/>
      <c r="C344" s="40" t="s">
        <v>22</v>
      </c>
      <c r="D344" s="34" t="s">
        <v>2</v>
      </c>
      <c r="E344" s="35" t="s">
        <v>2</v>
      </c>
      <c r="F344" s="41">
        <v>0</v>
      </c>
      <c r="G344" s="42">
        <v>0</v>
      </c>
      <c r="H344" s="43">
        <v>0</v>
      </c>
      <c r="I344" s="155">
        <v>0</v>
      </c>
      <c r="J344" s="155">
        <v>0</v>
      </c>
      <c r="K344" s="155">
        <v>0</v>
      </c>
      <c r="L344" s="41">
        <v>0</v>
      </c>
      <c r="M344" s="42">
        <v>0</v>
      </c>
      <c r="N344" s="43">
        <v>0</v>
      </c>
      <c r="O344" s="41"/>
      <c r="P344" s="42"/>
      <c r="Q344" s="43"/>
      <c r="R344" s="41"/>
      <c r="S344" s="42"/>
      <c r="T344" s="43"/>
      <c r="U344" s="41"/>
      <c r="V344" s="42"/>
      <c r="W344" s="43"/>
      <c r="X344" s="41"/>
      <c r="Y344" s="42"/>
      <c r="Z344" s="153"/>
      <c r="AA344" s="154">
        <v>0</v>
      </c>
      <c r="AB344" s="42">
        <v>0</v>
      </c>
      <c r="AC344" s="43">
        <v>0</v>
      </c>
      <c r="AD344" s="41">
        <v>0</v>
      </c>
      <c r="AE344" s="42">
        <v>0</v>
      </c>
      <c r="AF344" s="43">
        <v>0</v>
      </c>
      <c r="AG344" s="41">
        <v>0</v>
      </c>
      <c r="AH344" s="42">
        <v>0</v>
      </c>
      <c r="AI344" s="43">
        <v>0</v>
      </c>
      <c r="AK344" s="41">
        <f t="shared" si="120"/>
        <v>0</v>
      </c>
      <c r="AL344" s="42">
        <f t="shared" si="120"/>
        <v>0</v>
      </c>
      <c r="AM344" s="43">
        <f t="shared" si="120"/>
        <v>0</v>
      </c>
      <c r="AT344" s="32">
        <f t="shared" si="121"/>
        <v>0</v>
      </c>
      <c r="AV344" s="23">
        <v>3</v>
      </c>
      <c r="AW344" s="23">
        <v>8</v>
      </c>
      <c r="AX344" s="23">
        <f t="shared" si="122"/>
        <v>5</v>
      </c>
    </row>
    <row r="345" spans="2:50" ht="15" hidden="1" customHeight="1" x14ac:dyDescent="0.3">
      <c r="B345" s="15"/>
      <c r="C345" s="40" t="s">
        <v>22</v>
      </c>
      <c r="D345" s="34" t="s">
        <v>2</v>
      </c>
      <c r="E345" s="35" t="s">
        <v>2</v>
      </c>
      <c r="F345" s="41">
        <v>0</v>
      </c>
      <c r="G345" s="42">
        <v>0</v>
      </c>
      <c r="H345" s="43">
        <v>0</v>
      </c>
      <c r="I345" s="155">
        <v>0</v>
      </c>
      <c r="J345" s="155">
        <v>0</v>
      </c>
      <c r="K345" s="155">
        <v>0</v>
      </c>
      <c r="L345" s="41">
        <v>0</v>
      </c>
      <c r="M345" s="42">
        <v>0</v>
      </c>
      <c r="N345" s="43">
        <v>0</v>
      </c>
      <c r="O345" s="41"/>
      <c r="P345" s="42"/>
      <c r="Q345" s="43"/>
      <c r="R345" s="41"/>
      <c r="S345" s="42"/>
      <c r="T345" s="43"/>
      <c r="U345" s="41"/>
      <c r="V345" s="42"/>
      <c r="W345" s="43"/>
      <c r="X345" s="41"/>
      <c r="Y345" s="42"/>
      <c r="Z345" s="153"/>
      <c r="AA345" s="154">
        <v>0</v>
      </c>
      <c r="AB345" s="42">
        <v>0</v>
      </c>
      <c r="AC345" s="43">
        <v>0</v>
      </c>
      <c r="AD345" s="41">
        <v>0</v>
      </c>
      <c r="AE345" s="42">
        <v>0</v>
      </c>
      <c r="AF345" s="43">
        <v>0</v>
      </c>
      <c r="AG345" s="41">
        <v>0</v>
      </c>
      <c r="AH345" s="42">
        <v>0</v>
      </c>
      <c r="AI345" s="43">
        <v>0</v>
      </c>
      <c r="AK345" s="41">
        <f t="shared" si="120"/>
        <v>0</v>
      </c>
      <c r="AL345" s="42">
        <f t="shared" si="120"/>
        <v>0</v>
      </c>
      <c r="AM345" s="43">
        <f t="shared" si="120"/>
        <v>0</v>
      </c>
      <c r="AT345" s="32">
        <f t="shared" si="121"/>
        <v>0</v>
      </c>
      <c r="AV345" s="23">
        <v>3</v>
      </c>
      <c r="AW345" s="23">
        <v>8</v>
      </c>
      <c r="AX345" s="23">
        <f t="shared" si="122"/>
        <v>6</v>
      </c>
    </row>
    <row r="346" spans="2:50" ht="15" hidden="1" customHeight="1" x14ac:dyDescent="0.3">
      <c r="B346" s="15"/>
      <c r="C346" s="40" t="s">
        <v>22</v>
      </c>
      <c r="D346" s="34" t="s">
        <v>2</v>
      </c>
      <c r="E346" s="35" t="s">
        <v>2</v>
      </c>
      <c r="F346" s="41">
        <v>0</v>
      </c>
      <c r="G346" s="42">
        <v>0</v>
      </c>
      <c r="H346" s="43">
        <v>0</v>
      </c>
      <c r="I346" s="155">
        <v>0</v>
      </c>
      <c r="J346" s="155">
        <v>0</v>
      </c>
      <c r="K346" s="155">
        <v>0</v>
      </c>
      <c r="L346" s="41">
        <v>0</v>
      </c>
      <c r="M346" s="42">
        <v>0</v>
      </c>
      <c r="N346" s="43">
        <v>0</v>
      </c>
      <c r="O346" s="41"/>
      <c r="P346" s="42"/>
      <c r="Q346" s="43"/>
      <c r="R346" s="41"/>
      <c r="S346" s="42"/>
      <c r="T346" s="43"/>
      <c r="U346" s="41"/>
      <c r="V346" s="42"/>
      <c r="W346" s="43"/>
      <c r="X346" s="41"/>
      <c r="Y346" s="42"/>
      <c r="Z346" s="153"/>
      <c r="AA346" s="154">
        <v>0</v>
      </c>
      <c r="AB346" s="42">
        <v>0</v>
      </c>
      <c r="AC346" s="43">
        <v>0</v>
      </c>
      <c r="AD346" s="41">
        <v>0</v>
      </c>
      <c r="AE346" s="42">
        <v>0</v>
      </c>
      <c r="AF346" s="43">
        <v>0</v>
      </c>
      <c r="AG346" s="41">
        <v>0</v>
      </c>
      <c r="AH346" s="42">
        <v>0</v>
      </c>
      <c r="AI346" s="43">
        <v>0</v>
      </c>
      <c r="AK346" s="41">
        <f t="shared" si="120"/>
        <v>0</v>
      </c>
      <c r="AL346" s="42">
        <f t="shared" si="120"/>
        <v>0</v>
      </c>
      <c r="AM346" s="43">
        <f t="shared" si="120"/>
        <v>0</v>
      </c>
      <c r="AT346" s="32">
        <f t="shared" si="121"/>
        <v>0</v>
      </c>
      <c r="AV346" s="23">
        <v>3</v>
      </c>
      <c r="AW346" s="23">
        <v>8</v>
      </c>
      <c r="AX346" s="23">
        <f t="shared" si="122"/>
        <v>7</v>
      </c>
    </row>
    <row r="347" spans="2:50" ht="15" hidden="1" customHeight="1" x14ac:dyDescent="0.3">
      <c r="B347" s="15"/>
      <c r="C347" s="40" t="s">
        <v>22</v>
      </c>
      <c r="D347" s="34" t="s">
        <v>2</v>
      </c>
      <c r="E347" s="35" t="s">
        <v>2</v>
      </c>
      <c r="F347" s="41">
        <v>0</v>
      </c>
      <c r="G347" s="42">
        <v>0</v>
      </c>
      <c r="H347" s="43">
        <v>0</v>
      </c>
      <c r="I347" s="155">
        <v>0</v>
      </c>
      <c r="J347" s="155">
        <v>0</v>
      </c>
      <c r="K347" s="155">
        <v>0</v>
      </c>
      <c r="L347" s="41">
        <v>0</v>
      </c>
      <c r="M347" s="42">
        <v>0</v>
      </c>
      <c r="N347" s="43">
        <v>0</v>
      </c>
      <c r="O347" s="41"/>
      <c r="P347" s="42"/>
      <c r="Q347" s="43"/>
      <c r="R347" s="41"/>
      <c r="S347" s="42"/>
      <c r="T347" s="43"/>
      <c r="U347" s="41"/>
      <c r="V347" s="42"/>
      <c r="W347" s="43"/>
      <c r="X347" s="41"/>
      <c r="Y347" s="42"/>
      <c r="Z347" s="153"/>
      <c r="AA347" s="154">
        <v>0</v>
      </c>
      <c r="AB347" s="42">
        <v>0</v>
      </c>
      <c r="AC347" s="43">
        <v>0</v>
      </c>
      <c r="AD347" s="41">
        <v>0</v>
      </c>
      <c r="AE347" s="42">
        <v>0</v>
      </c>
      <c r="AF347" s="43">
        <v>0</v>
      </c>
      <c r="AG347" s="41">
        <v>0</v>
      </c>
      <c r="AH347" s="42">
        <v>0</v>
      </c>
      <c r="AI347" s="43">
        <v>0</v>
      </c>
      <c r="AK347" s="41">
        <f t="shared" si="120"/>
        <v>0</v>
      </c>
      <c r="AL347" s="42">
        <f t="shared" si="120"/>
        <v>0</v>
      </c>
      <c r="AM347" s="43">
        <f t="shared" si="120"/>
        <v>0</v>
      </c>
      <c r="AT347" s="32">
        <f t="shared" si="121"/>
        <v>0</v>
      </c>
      <c r="AV347" s="23">
        <v>3</v>
      </c>
      <c r="AW347" s="23">
        <v>8</v>
      </c>
      <c r="AX347" s="23">
        <f t="shared" si="122"/>
        <v>8</v>
      </c>
    </row>
    <row r="348" spans="2:50" ht="15" hidden="1" customHeight="1" x14ac:dyDescent="0.3">
      <c r="B348" s="15"/>
      <c r="C348" s="40" t="s">
        <v>22</v>
      </c>
      <c r="D348" s="34" t="s">
        <v>2</v>
      </c>
      <c r="E348" s="35" t="s">
        <v>2</v>
      </c>
      <c r="F348" s="41">
        <v>0</v>
      </c>
      <c r="G348" s="42">
        <v>0</v>
      </c>
      <c r="H348" s="43">
        <v>0</v>
      </c>
      <c r="I348" s="155">
        <v>0</v>
      </c>
      <c r="J348" s="155">
        <v>0</v>
      </c>
      <c r="K348" s="155">
        <v>0</v>
      </c>
      <c r="L348" s="41">
        <v>0</v>
      </c>
      <c r="M348" s="42">
        <v>0</v>
      </c>
      <c r="N348" s="43">
        <v>0</v>
      </c>
      <c r="O348" s="41"/>
      <c r="P348" s="42"/>
      <c r="Q348" s="43"/>
      <c r="R348" s="41"/>
      <c r="S348" s="42"/>
      <c r="T348" s="43"/>
      <c r="U348" s="41"/>
      <c r="V348" s="42"/>
      <c r="W348" s="43"/>
      <c r="X348" s="41"/>
      <c r="Y348" s="42"/>
      <c r="Z348" s="153"/>
      <c r="AA348" s="154">
        <v>0</v>
      </c>
      <c r="AB348" s="42">
        <v>0</v>
      </c>
      <c r="AC348" s="43">
        <v>0</v>
      </c>
      <c r="AD348" s="41">
        <v>0</v>
      </c>
      <c r="AE348" s="42">
        <v>0</v>
      </c>
      <c r="AF348" s="43">
        <v>0</v>
      </c>
      <c r="AG348" s="41">
        <v>0</v>
      </c>
      <c r="AH348" s="42">
        <v>0</v>
      </c>
      <c r="AI348" s="43">
        <v>0</v>
      </c>
      <c r="AK348" s="41">
        <f t="shared" si="120"/>
        <v>0</v>
      </c>
      <c r="AL348" s="42">
        <f t="shared" si="120"/>
        <v>0</v>
      </c>
      <c r="AM348" s="43">
        <f t="shared" si="120"/>
        <v>0</v>
      </c>
      <c r="AT348" s="32">
        <f t="shared" si="121"/>
        <v>0</v>
      </c>
      <c r="AV348" s="23">
        <v>3</v>
      </c>
      <c r="AW348" s="23">
        <v>8</v>
      </c>
      <c r="AX348" s="23">
        <f t="shared" si="122"/>
        <v>9</v>
      </c>
    </row>
    <row r="349" spans="2:50" ht="15" hidden="1" customHeight="1" x14ac:dyDescent="0.3">
      <c r="B349" s="15"/>
      <c r="C349" s="40" t="s">
        <v>22</v>
      </c>
      <c r="D349" s="34" t="s">
        <v>2</v>
      </c>
      <c r="E349" s="35" t="s">
        <v>2</v>
      </c>
      <c r="F349" s="41">
        <v>0</v>
      </c>
      <c r="G349" s="42">
        <v>0</v>
      </c>
      <c r="H349" s="43">
        <v>0</v>
      </c>
      <c r="I349" s="155">
        <v>0</v>
      </c>
      <c r="J349" s="155">
        <v>0</v>
      </c>
      <c r="K349" s="155">
        <v>0</v>
      </c>
      <c r="L349" s="41">
        <v>0</v>
      </c>
      <c r="M349" s="42">
        <v>0</v>
      </c>
      <c r="N349" s="43">
        <v>0</v>
      </c>
      <c r="O349" s="41"/>
      <c r="P349" s="42"/>
      <c r="Q349" s="43"/>
      <c r="R349" s="41"/>
      <c r="S349" s="42"/>
      <c r="T349" s="43"/>
      <c r="U349" s="41"/>
      <c r="V349" s="42"/>
      <c r="W349" s="43"/>
      <c r="X349" s="41"/>
      <c r="Y349" s="42"/>
      <c r="Z349" s="153"/>
      <c r="AA349" s="154">
        <v>0</v>
      </c>
      <c r="AB349" s="42">
        <v>0</v>
      </c>
      <c r="AC349" s="43">
        <v>0</v>
      </c>
      <c r="AD349" s="41">
        <v>0</v>
      </c>
      <c r="AE349" s="42">
        <v>0</v>
      </c>
      <c r="AF349" s="43">
        <v>0</v>
      </c>
      <c r="AG349" s="41">
        <v>0</v>
      </c>
      <c r="AH349" s="42">
        <v>0</v>
      </c>
      <c r="AI349" s="43">
        <v>0</v>
      </c>
      <c r="AK349" s="41">
        <f t="shared" si="120"/>
        <v>0</v>
      </c>
      <c r="AL349" s="42">
        <f t="shared" si="120"/>
        <v>0</v>
      </c>
      <c r="AM349" s="43">
        <f t="shared" si="120"/>
        <v>0</v>
      </c>
      <c r="AT349" s="32">
        <f t="shared" si="121"/>
        <v>0</v>
      </c>
      <c r="AV349" s="23">
        <v>3</v>
      </c>
      <c r="AW349" s="23">
        <v>8</v>
      </c>
      <c r="AX349" s="23">
        <f t="shared" si="122"/>
        <v>10</v>
      </c>
    </row>
    <row r="350" spans="2:50" ht="15" hidden="1" customHeight="1" x14ac:dyDescent="0.3">
      <c r="B350" s="15"/>
      <c r="C350" s="40" t="s">
        <v>23</v>
      </c>
      <c r="D350" s="34" t="s">
        <v>2</v>
      </c>
      <c r="E350" s="35" t="s">
        <v>2</v>
      </c>
      <c r="F350" s="41">
        <v>0</v>
      </c>
      <c r="G350" s="42">
        <v>0</v>
      </c>
      <c r="H350" s="43">
        <v>0</v>
      </c>
      <c r="I350" s="155">
        <v>0</v>
      </c>
      <c r="J350" s="155">
        <v>0</v>
      </c>
      <c r="K350" s="155">
        <v>0</v>
      </c>
      <c r="L350" s="41">
        <v>0</v>
      </c>
      <c r="M350" s="42">
        <v>0</v>
      </c>
      <c r="N350" s="43">
        <v>0</v>
      </c>
      <c r="O350" s="41"/>
      <c r="P350" s="42"/>
      <c r="Q350" s="43"/>
      <c r="R350" s="41"/>
      <c r="S350" s="42"/>
      <c r="T350" s="43"/>
      <c r="U350" s="41"/>
      <c r="V350" s="42"/>
      <c r="W350" s="43"/>
      <c r="X350" s="41"/>
      <c r="Y350" s="42"/>
      <c r="Z350" s="153"/>
      <c r="AA350" s="154">
        <v>0</v>
      </c>
      <c r="AB350" s="42">
        <v>0</v>
      </c>
      <c r="AC350" s="43">
        <v>0</v>
      </c>
      <c r="AD350" s="41">
        <v>0</v>
      </c>
      <c r="AE350" s="42">
        <v>0</v>
      </c>
      <c r="AF350" s="43">
        <v>0</v>
      </c>
      <c r="AG350" s="41">
        <v>0</v>
      </c>
      <c r="AH350" s="42">
        <v>0</v>
      </c>
      <c r="AI350" s="43">
        <v>0</v>
      </c>
      <c r="AK350" s="41">
        <f t="shared" si="120"/>
        <v>0</v>
      </c>
      <c r="AL350" s="42">
        <f t="shared" si="120"/>
        <v>0</v>
      </c>
      <c r="AM350" s="43">
        <f t="shared" si="120"/>
        <v>0</v>
      </c>
      <c r="AT350" s="32">
        <f t="shared" si="121"/>
        <v>0</v>
      </c>
      <c r="AV350" s="23">
        <v>3</v>
      </c>
      <c r="AW350" s="23">
        <v>9</v>
      </c>
      <c r="AX350" s="23">
        <f t="shared" si="122"/>
        <v>1</v>
      </c>
    </row>
    <row r="351" spans="2:50" ht="15" hidden="1" customHeight="1" x14ac:dyDescent="0.3">
      <c r="B351" s="15"/>
      <c r="C351" s="50" t="str">
        <f>IF(LEN(E350)&lt;1,"","Total: " &amp; LEFT(E350,LEN(E350)-21) &amp; "Municipalities")</f>
        <v/>
      </c>
      <c r="D351" s="51"/>
      <c r="E351" s="52"/>
      <c r="F351" s="53">
        <f t="shared" ref="F351:N351" si="123">SUM(F340:F350)</f>
        <v>0</v>
      </c>
      <c r="G351" s="54">
        <f t="shared" si="123"/>
        <v>0</v>
      </c>
      <c r="H351" s="55">
        <f t="shared" si="123"/>
        <v>0</v>
      </c>
      <c r="I351" s="112">
        <f t="shared" si="123"/>
        <v>0</v>
      </c>
      <c r="J351" s="112">
        <f t="shared" si="123"/>
        <v>0</v>
      </c>
      <c r="K351" s="112">
        <f t="shared" si="123"/>
        <v>0</v>
      </c>
      <c r="L351" s="53">
        <f t="shared" si="123"/>
        <v>0</v>
      </c>
      <c r="M351" s="54">
        <f t="shared" si="123"/>
        <v>0</v>
      </c>
      <c r="N351" s="55">
        <f t="shared" si="123"/>
        <v>0</v>
      </c>
      <c r="O351" s="53">
        <f t="shared" ref="O351:AI351" si="124">SUM(O340:O350)</f>
        <v>0</v>
      </c>
      <c r="P351" s="54">
        <f t="shared" si="124"/>
        <v>0</v>
      </c>
      <c r="Q351" s="55">
        <f t="shared" si="124"/>
        <v>0</v>
      </c>
      <c r="R351" s="53">
        <f t="shared" si="124"/>
        <v>0</v>
      </c>
      <c r="S351" s="54">
        <f t="shared" si="124"/>
        <v>0</v>
      </c>
      <c r="T351" s="55">
        <f t="shared" si="124"/>
        <v>0</v>
      </c>
      <c r="U351" s="53">
        <f t="shared" si="124"/>
        <v>0</v>
      </c>
      <c r="V351" s="54">
        <f t="shared" si="124"/>
        <v>0</v>
      </c>
      <c r="W351" s="55">
        <f t="shared" si="124"/>
        <v>0</v>
      </c>
      <c r="X351" s="53">
        <f t="shared" si="124"/>
        <v>0</v>
      </c>
      <c r="Y351" s="54">
        <f t="shared" si="124"/>
        <v>0</v>
      </c>
      <c r="Z351" s="158">
        <f t="shared" si="124"/>
        <v>0</v>
      </c>
      <c r="AA351" s="159">
        <f t="shared" si="124"/>
        <v>0</v>
      </c>
      <c r="AB351" s="54">
        <f t="shared" si="124"/>
        <v>0</v>
      </c>
      <c r="AC351" s="55">
        <f t="shared" si="124"/>
        <v>0</v>
      </c>
      <c r="AD351" s="53">
        <f t="shared" si="124"/>
        <v>0</v>
      </c>
      <c r="AE351" s="54">
        <f t="shared" si="124"/>
        <v>0</v>
      </c>
      <c r="AF351" s="55">
        <f t="shared" si="124"/>
        <v>0</v>
      </c>
      <c r="AG351" s="53">
        <f t="shared" si="124"/>
        <v>0</v>
      </c>
      <c r="AH351" s="54">
        <f t="shared" si="124"/>
        <v>0</v>
      </c>
      <c r="AI351" s="55">
        <f t="shared" si="124"/>
        <v>0</v>
      </c>
      <c r="AK351" s="53">
        <f>SUM(AK340:AK350)</f>
        <v>0</v>
      </c>
      <c r="AL351" s="54">
        <f>SUM(AL340:AL350)</f>
        <v>0</v>
      </c>
      <c r="AM351" s="55">
        <f>SUM(AM340:AM350)</f>
        <v>0</v>
      </c>
      <c r="AT351" s="32">
        <f>IF(SUM(AT340:AT350)=0,0,1)</f>
        <v>0</v>
      </c>
    </row>
    <row r="352" spans="2:50" ht="15" hidden="1" customHeight="1" x14ac:dyDescent="0.3">
      <c r="B352" s="15"/>
      <c r="C352" s="40"/>
      <c r="D352" s="34"/>
      <c r="E352" s="35"/>
      <c r="F352" s="41"/>
      <c r="G352" s="42"/>
      <c r="H352" s="43"/>
      <c r="I352" s="155"/>
      <c r="J352" s="155"/>
      <c r="K352" s="155"/>
      <c r="L352" s="41"/>
      <c r="M352" s="42"/>
      <c r="N352" s="43"/>
      <c r="O352" s="41"/>
      <c r="P352" s="42"/>
      <c r="Q352" s="43"/>
      <c r="R352" s="41"/>
      <c r="S352" s="42"/>
      <c r="T352" s="43"/>
      <c r="U352" s="41"/>
      <c r="V352" s="42"/>
      <c r="W352" s="43"/>
      <c r="X352" s="41"/>
      <c r="Y352" s="42"/>
      <c r="Z352" s="153"/>
      <c r="AA352" s="154"/>
      <c r="AB352" s="42"/>
      <c r="AC352" s="43"/>
      <c r="AD352" s="41"/>
      <c r="AE352" s="42"/>
      <c r="AF352" s="43"/>
      <c r="AG352" s="41"/>
      <c r="AH352" s="42"/>
      <c r="AI352" s="43"/>
      <c r="AK352" s="41"/>
      <c r="AL352" s="42"/>
      <c r="AM352" s="43"/>
      <c r="AT352" s="32">
        <f>IF(AT351=0,0,1)</f>
        <v>0</v>
      </c>
    </row>
    <row r="353" spans="2:50" ht="15" hidden="1" customHeight="1" x14ac:dyDescent="0.3">
      <c r="B353" s="15"/>
      <c r="C353" s="40" t="s">
        <v>22</v>
      </c>
      <c r="D353" s="34" t="s">
        <v>2</v>
      </c>
      <c r="E353" s="35" t="s">
        <v>2</v>
      </c>
      <c r="F353" s="41">
        <v>0</v>
      </c>
      <c r="G353" s="42">
        <v>0</v>
      </c>
      <c r="H353" s="43">
        <v>0</v>
      </c>
      <c r="I353" s="155">
        <v>0</v>
      </c>
      <c r="J353" s="155">
        <v>0</v>
      </c>
      <c r="K353" s="155">
        <v>0</v>
      </c>
      <c r="L353" s="41">
        <v>0</v>
      </c>
      <c r="M353" s="42">
        <v>0</v>
      </c>
      <c r="N353" s="43">
        <v>0</v>
      </c>
      <c r="O353" s="41"/>
      <c r="P353" s="42"/>
      <c r="Q353" s="43"/>
      <c r="R353" s="41"/>
      <c r="S353" s="42"/>
      <c r="T353" s="43"/>
      <c r="U353" s="41"/>
      <c r="V353" s="42"/>
      <c r="W353" s="43"/>
      <c r="X353" s="41"/>
      <c r="Y353" s="42"/>
      <c r="Z353" s="153"/>
      <c r="AA353" s="154">
        <v>0</v>
      </c>
      <c r="AB353" s="42">
        <v>0</v>
      </c>
      <c r="AC353" s="43">
        <v>0</v>
      </c>
      <c r="AD353" s="41">
        <v>0</v>
      </c>
      <c r="AE353" s="42">
        <v>0</v>
      </c>
      <c r="AF353" s="43">
        <v>0</v>
      </c>
      <c r="AG353" s="41">
        <v>0</v>
      </c>
      <c r="AH353" s="42">
        <v>0</v>
      </c>
      <c r="AI353" s="43">
        <v>0</v>
      </c>
      <c r="AK353" s="41">
        <f t="shared" ref="AK353:AM363" si="125">F353+I353+L353+O353+R353+U353+X353</f>
        <v>0</v>
      </c>
      <c r="AL353" s="42">
        <f t="shared" si="125"/>
        <v>0</v>
      </c>
      <c r="AM353" s="43">
        <f t="shared" si="125"/>
        <v>0</v>
      </c>
      <c r="AT353" s="32">
        <f>IF(LEN(E353)&lt;2,0,1)</f>
        <v>0</v>
      </c>
      <c r="AV353" s="23">
        <v>3</v>
      </c>
      <c r="AW353" s="23">
        <v>10</v>
      </c>
      <c r="AX353" s="23">
        <v>1</v>
      </c>
    </row>
    <row r="354" spans="2:50" ht="15" hidden="1" customHeight="1" x14ac:dyDescent="0.3">
      <c r="B354" s="15"/>
      <c r="C354" s="40" t="s">
        <v>22</v>
      </c>
      <c r="D354" s="34" t="s">
        <v>2</v>
      </c>
      <c r="E354" s="35" t="s">
        <v>2</v>
      </c>
      <c r="F354" s="41">
        <v>0</v>
      </c>
      <c r="G354" s="42">
        <v>0</v>
      </c>
      <c r="H354" s="43">
        <v>0</v>
      </c>
      <c r="I354" s="155">
        <v>0</v>
      </c>
      <c r="J354" s="155">
        <v>0</v>
      </c>
      <c r="K354" s="155">
        <v>0</v>
      </c>
      <c r="L354" s="41">
        <v>0</v>
      </c>
      <c r="M354" s="42">
        <v>0</v>
      </c>
      <c r="N354" s="43">
        <v>0</v>
      </c>
      <c r="O354" s="41"/>
      <c r="P354" s="42"/>
      <c r="Q354" s="43"/>
      <c r="R354" s="41"/>
      <c r="S354" s="42"/>
      <c r="T354" s="43"/>
      <c r="U354" s="41"/>
      <c r="V354" s="42"/>
      <c r="W354" s="43"/>
      <c r="X354" s="41"/>
      <c r="Y354" s="42"/>
      <c r="Z354" s="153"/>
      <c r="AA354" s="154">
        <v>0</v>
      </c>
      <c r="AB354" s="42">
        <v>0</v>
      </c>
      <c r="AC354" s="43">
        <v>0</v>
      </c>
      <c r="AD354" s="41">
        <v>0</v>
      </c>
      <c r="AE354" s="42">
        <v>0</v>
      </c>
      <c r="AF354" s="43">
        <v>0</v>
      </c>
      <c r="AG354" s="41">
        <v>0</v>
      </c>
      <c r="AH354" s="42">
        <v>0</v>
      </c>
      <c r="AI354" s="43">
        <v>0</v>
      </c>
      <c r="AK354" s="41">
        <f t="shared" si="125"/>
        <v>0</v>
      </c>
      <c r="AL354" s="42">
        <f t="shared" si="125"/>
        <v>0</v>
      </c>
      <c r="AM354" s="43">
        <f t="shared" si="125"/>
        <v>0</v>
      </c>
      <c r="AT354" s="32">
        <f t="shared" ref="AT354:AT363" si="126">IF(LEN(E354)&lt;2,0,1)</f>
        <v>0</v>
      </c>
      <c r="AV354" s="23">
        <v>3</v>
      </c>
      <c r="AW354" s="23">
        <v>10</v>
      </c>
      <c r="AX354" s="23">
        <f>IF(AW354=AW353,AX353+1,1)</f>
        <v>2</v>
      </c>
    </row>
    <row r="355" spans="2:50" ht="15" hidden="1" customHeight="1" x14ac:dyDescent="0.3">
      <c r="B355" s="15"/>
      <c r="C355" s="40" t="s">
        <v>22</v>
      </c>
      <c r="D355" s="34" t="s">
        <v>2</v>
      </c>
      <c r="E355" s="35" t="s">
        <v>2</v>
      </c>
      <c r="F355" s="41">
        <v>0</v>
      </c>
      <c r="G355" s="42">
        <v>0</v>
      </c>
      <c r="H355" s="43">
        <v>0</v>
      </c>
      <c r="I355" s="155">
        <v>0</v>
      </c>
      <c r="J355" s="155">
        <v>0</v>
      </c>
      <c r="K355" s="155">
        <v>0</v>
      </c>
      <c r="L355" s="41">
        <v>0</v>
      </c>
      <c r="M355" s="42">
        <v>0</v>
      </c>
      <c r="N355" s="43">
        <v>0</v>
      </c>
      <c r="O355" s="41"/>
      <c r="P355" s="42"/>
      <c r="Q355" s="43"/>
      <c r="R355" s="41"/>
      <c r="S355" s="42"/>
      <c r="T355" s="43"/>
      <c r="U355" s="41"/>
      <c r="V355" s="42"/>
      <c r="W355" s="43"/>
      <c r="X355" s="41"/>
      <c r="Y355" s="42"/>
      <c r="Z355" s="153"/>
      <c r="AA355" s="154">
        <v>0</v>
      </c>
      <c r="AB355" s="42">
        <v>0</v>
      </c>
      <c r="AC355" s="43">
        <v>0</v>
      </c>
      <c r="AD355" s="41">
        <v>0</v>
      </c>
      <c r="AE355" s="42">
        <v>0</v>
      </c>
      <c r="AF355" s="43">
        <v>0</v>
      </c>
      <c r="AG355" s="41">
        <v>0</v>
      </c>
      <c r="AH355" s="42">
        <v>0</v>
      </c>
      <c r="AI355" s="43">
        <v>0</v>
      </c>
      <c r="AK355" s="41">
        <f t="shared" si="125"/>
        <v>0</v>
      </c>
      <c r="AL355" s="42">
        <f t="shared" si="125"/>
        <v>0</v>
      </c>
      <c r="AM355" s="43">
        <f t="shared" si="125"/>
        <v>0</v>
      </c>
      <c r="AT355" s="32">
        <f t="shared" si="126"/>
        <v>0</v>
      </c>
      <c r="AV355" s="23">
        <v>3</v>
      </c>
      <c r="AW355" s="23">
        <v>10</v>
      </c>
      <c r="AX355" s="23">
        <f t="shared" ref="AX355:AX363" si="127">IF(AW355=AW354,AX354+1,1)</f>
        <v>3</v>
      </c>
    </row>
    <row r="356" spans="2:50" ht="15" hidden="1" customHeight="1" x14ac:dyDescent="0.3">
      <c r="B356" s="15"/>
      <c r="C356" s="40" t="s">
        <v>22</v>
      </c>
      <c r="D356" s="34" t="s">
        <v>2</v>
      </c>
      <c r="E356" s="35" t="s">
        <v>2</v>
      </c>
      <c r="F356" s="41">
        <v>0</v>
      </c>
      <c r="G356" s="42">
        <v>0</v>
      </c>
      <c r="H356" s="43">
        <v>0</v>
      </c>
      <c r="I356" s="155">
        <v>0</v>
      </c>
      <c r="J356" s="155">
        <v>0</v>
      </c>
      <c r="K356" s="155">
        <v>0</v>
      </c>
      <c r="L356" s="41">
        <v>0</v>
      </c>
      <c r="M356" s="42">
        <v>0</v>
      </c>
      <c r="N356" s="43">
        <v>0</v>
      </c>
      <c r="O356" s="41"/>
      <c r="P356" s="42"/>
      <c r="Q356" s="43"/>
      <c r="R356" s="41"/>
      <c r="S356" s="42"/>
      <c r="T356" s="43"/>
      <c r="U356" s="41"/>
      <c r="V356" s="42"/>
      <c r="W356" s="43"/>
      <c r="X356" s="41"/>
      <c r="Y356" s="42"/>
      <c r="Z356" s="153"/>
      <c r="AA356" s="154">
        <v>0</v>
      </c>
      <c r="AB356" s="42">
        <v>0</v>
      </c>
      <c r="AC356" s="43">
        <v>0</v>
      </c>
      <c r="AD356" s="41">
        <v>0</v>
      </c>
      <c r="AE356" s="42">
        <v>0</v>
      </c>
      <c r="AF356" s="43">
        <v>0</v>
      </c>
      <c r="AG356" s="41">
        <v>0</v>
      </c>
      <c r="AH356" s="42">
        <v>0</v>
      </c>
      <c r="AI356" s="43">
        <v>0</v>
      </c>
      <c r="AK356" s="41">
        <f t="shared" si="125"/>
        <v>0</v>
      </c>
      <c r="AL356" s="42">
        <f t="shared" si="125"/>
        <v>0</v>
      </c>
      <c r="AM356" s="43">
        <f t="shared" si="125"/>
        <v>0</v>
      </c>
      <c r="AT356" s="32">
        <f t="shared" si="126"/>
        <v>0</v>
      </c>
      <c r="AV356" s="23">
        <v>3</v>
      </c>
      <c r="AW356" s="23">
        <v>10</v>
      </c>
      <c r="AX356" s="23">
        <f t="shared" si="127"/>
        <v>4</v>
      </c>
    </row>
    <row r="357" spans="2:50" ht="15" hidden="1" customHeight="1" x14ac:dyDescent="0.3">
      <c r="B357" s="15"/>
      <c r="C357" s="40" t="s">
        <v>22</v>
      </c>
      <c r="D357" s="34" t="s">
        <v>2</v>
      </c>
      <c r="E357" s="35" t="s">
        <v>2</v>
      </c>
      <c r="F357" s="41">
        <v>0</v>
      </c>
      <c r="G357" s="42">
        <v>0</v>
      </c>
      <c r="H357" s="43">
        <v>0</v>
      </c>
      <c r="I357" s="155">
        <v>0</v>
      </c>
      <c r="J357" s="155">
        <v>0</v>
      </c>
      <c r="K357" s="155">
        <v>0</v>
      </c>
      <c r="L357" s="41">
        <v>0</v>
      </c>
      <c r="M357" s="42">
        <v>0</v>
      </c>
      <c r="N357" s="43">
        <v>0</v>
      </c>
      <c r="O357" s="41"/>
      <c r="P357" s="42"/>
      <c r="Q357" s="43"/>
      <c r="R357" s="41"/>
      <c r="S357" s="42"/>
      <c r="T357" s="43"/>
      <c r="U357" s="41"/>
      <c r="V357" s="42"/>
      <c r="W357" s="43"/>
      <c r="X357" s="41"/>
      <c r="Y357" s="42"/>
      <c r="Z357" s="153"/>
      <c r="AA357" s="154">
        <v>0</v>
      </c>
      <c r="AB357" s="42">
        <v>0</v>
      </c>
      <c r="AC357" s="43">
        <v>0</v>
      </c>
      <c r="AD357" s="41">
        <v>0</v>
      </c>
      <c r="AE357" s="42">
        <v>0</v>
      </c>
      <c r="AF357" s="43">
        <v>0</v>
      </c>
      <c r="AG357" s="41">
        <v>0</v>
      </c>
      <c r="AH357" s="42">
        <v>0</v>
      </c>
      <c r="AI357" s="43">
        <v>0</v>
      </c>
      <c r="AK357" s="41">
        <f t="shared" si="125"/>
        <v>0</v>
      </c>
      <c r="AL357" s="42">
        <f t="shared" si="125"/>
        <v>0</v>
      </c>
      <c r="AM357" s="43">
        <f t="shared" si="125"/>
        <v>0</v>
      </c>
      <c r="AT357" s="32">
        <f t="shared" si="126"/>
        <v>0</v>
      </c>
      <c r="AV357" s="23">
        <v>3</v>
      </c>
      <c r="AW357" s="23">
        <v>10</v>
      </c>
      <c r="AX357" s="23">
        <f t="shared" si="127"/>
        <v>5</v>
      </c>
    </row>
    <row r="358" spans="2:50" ht="15" hidden="1" customHeight="1" x14ac:dyDescent="0.3">
      <c r="B358" s="15"/>
      <c r="C358" s="40" t="s">
        <v>22</v>
      </c>
      <c r="D358" s="34" t="s">
        <v>2</v>
      </c>
      <c r="E358" s="35" t="s">
        <v>2</v>
      </c>
      <c r="F358" s="41">
        <v>0</v>
      </c>
      <c r="G358" s="42">
        <v>0</v>
      </c>
      <c r="H358" s="43">
        <v>0</v>
      </c>
      <c r="I358" s="155">
        <v>0</v>
      </c>
      <c r="J358" s="155">
        <v>0</v>
      </c>
      <c r="K358" s="155">
        <v>0</v>
      </c>
      <c r="L358" s="41">
        <v>0</v>
      </c>
      <c r="M358" s="42">
        <v>0</v>
      </c>
      <c r="N358" s="43">
        <v>0</v>
      </c>
      <c r="O358" s="41"/>
      <c r="P358" s="42"/>
      <c r="Q358" s="43"/>
      <c r="R358" s="41"/>
      <c r="S358" s="42"/>
      <c r="T358" s="43"/>
      <c r="U358" s="41"/>
      <c r="V358" s="42"/>
      <c r="W358" s="43"/>
      <c r="X358" s="41"/>
      <c r="Y358" s="42"/>
      <c r="Z358" s="153"/>
      <c r="AA358" s="154">
        <v>0</v>
      </c>
      <c r="AB358" s="42">
        <v>0</v>
      </c>
      <c r="AC358" s="43">
        <v>0</v>
      </c>
      <c r="AD358" s="41">
        <v>0</v>
      </c>
      <c r="AE358" s="42">
        <v>0</v>
      </c>
      <c r="AF358" s="43">
        <v>0</v>
      </c>
      <c r="AG358" s="41">
        <v>0</v>
      </c>
      <c r="AH358" s="42">
        <v>0</v>
      </c>
      <c r="AI358" s="43">
        <v>0</v>
      </c>
      <c r="AK358" s="41">
        <f t="shared" si="125"/>
        <v>0</v>
      </c>
      <c r="AL358" s="42">
        <f t="shared" si="125"/>
        <v>0</v>
      </c>
      <c r="AM358" s="43">
        <f t="shared" si="125"/>
        <v>0</v>
      </c>
      <c r="AT358" s="32">
        <f t="shared" si="126"/>
        <v>0</v>
      </c>
      <c r="AV358" s="23">
        <v>3</v>
      </c>
      <c r="AW358" s="23">
        <v>10</v>
      </c>
      <c r="AX358" s="23">
        <f t="shared" si="127"/>
        <v>6</v>
      </c>
    </row>
    <row r="359" spans="2:50" ht="15" hidden="1" customHeight="1" x14ac:dyDescent="0.3">
      <c r="B359" s="15"/>
      <c r="C359" s="40" t="s">
        <v>22</v>
      </c>
      <c r="D359" s="34" t="s">
        <v>2</v>
      </c>
      <c r="E359" s="35" t="s">
        <v>2</v>
      </c>
      <c r="F359" s="41">
        <v>0</v>
      </c>
      <c r="G359" s="42">
        <v>0</v>
      </c>
      <c r="H359" s="43">
        <v>0</v>
      </c>
      <c r="I359" s="155">
        <v>0</v>
      </c>
      <c r="J359" s="155">
        <v>0</v>
      </c>
      <c r="K359" s="155">
        <v>0</v>
      </c>
      <c r="L359" s="41">
        <v>0</v>
      </c>
      <c r="M359" s="42">
        <v>0</v>
      </c>
      <c r="N359" s="43">
        <v>0</v>
      </c>
      <c r="O359" s="41"/>
      <c r="P359" s="42"/>
      <c r="Q359" s="43"/>
      <c r="R359" s="41"/>
      <c r="S359" s="42"/>
      <c r="T359" s="43"/>
      <c r="U359" s="41"/>
      <c r="V359" s="42"/>
      <c r="W359" s="43"/>
      <c r="X359" s="41"/>
      <c r="Y359" s="42"/>
      <c r="Z359" s="153"/>
      <c r="AA359" s="154">
        <v>0</v>
      </c>
      <c r="AB359" s="42">
        <v>0</v>
      </c>
      <c r="AC359" s="43">
        <v>0</v>
      </c>
      <c r="AD359" s="41">
        <v>0</v>
      </c>
      <c r="AE359" s="42">
        <v>0</v>
      </c>
      <c r="AF359" s="43">
        <v>0</v>
      </c>
      <c r="AG359" s="41">
        <v>0</v>
      </c>
      <c r="AH359" s="42">
        <v>0</v>
      </c>
      <c r="AI359" s="43">
        <v>0</v>
      </c>
      <c r="AK359" s="41">
        <f t="shared" si="125"/>
        <v>0</v>
      </c>
      <c r="AL359" s="42">
        <f t="shared" si="125"/>
        <v>0</v>
      </c>
      <c r="AM359" s="43">
        <f t="shared" si="125"/>
        <v>0</v>
      </c>
      <c r="AT359" s="32">
        <f t="shared" si="126"/>
        <v>0</v>
      </c>
      <c r="AV359" s="23">
        <v>3</v>
      </c>
      <c r="AW359" s="23">
        <v>10</v>
      </c>
      <c r="AX359" s="23">
        <f t="shared" si="127"/>
        <v>7</v>
      </c>
    </row>
    <row r="360" spans="2:50" ht="15" hidden="1" customHeight="1" x14ac:dyDescent="0.3">
      <c r="B360" s="15"/>
      <c r="C360" s="40" t="s">
        <v>22</v>
      </c>
      <c r="D360" s="34" t="s">
        <v>2</v>
      </c>
      <c r="E360" s="35" t="s">
        <v>2</v>
      </c>
      <c r="F360" s="41">
        <v>0</v>
      </c>
      <c r="G360" s="42">
        <v>0</v>
      </c>
      <c r="H360" s="43">
        <v>0</v>
      </c>
      <c r="I360" s="155">
        <v>0</v>
      </c>
      <c r="J360" s="155">
        <v>0</v>
      </c>
      <c r="K360" s="155">
        <v>0</v>
      </c>
      <c r="L360" s="41">
        <v>0</v>
      </c>
      <c r="M360" s="42">
        <v>0</v>
      </c>
      <c r="N360" s="43">
        <v>0</v>
      </c>
      <c r="O360" s="41"/>
      <c r="P360" s="42"/>
      <c r="Q360" s="43"/>
      <c r="R360" s="41"/>
      <c r="S360" s="42"/>
      <c r="T360" s="43"/>
      <c r="U360" s="41"/>
      <c r="V360" s="42"/>
      <c r="W360" s="43"/>
      <c r="X360" s="41"/>
      <c r="Y360" s="42"/>
      <c r="Z360" s="153"/>
      <c r="AA360" s="154">
        <v>0</v>
      </c>
      <c r="AB360" s="42">
        <v>0</v>
      </c>
      <c r="AC360" s="43">
        <v>0</v>
      </c>
      <c r="AD360" s="41">
        <v>0</v>
      </c>
      <c r="AE360" s="42">
        <v>0</v>
      </c>
      <c r="AF360" s="43">
        <v>0</v>
      </c>
      <c r="AG360" s="41">
        <v>0</v>
      </c>
      <c r="AH360" s="42">
        <v>0</v>
      </c>
      <c r="AI360" s="43">
        <v>0</v>
      </c>
      <c r="AK360" s="41">
        <f t="shared" si="125"/>
        <v>0</v>
      </c>
      <c r="AL360" s="42">
        <f t="shared" si="125"/>
        <v>0</v>
      </c>
      <c r="AM360" s="43">
        <f t="shared" si="125"/>
        <v>0</v>
      </c>
      <c r="AT360" s="32">
        <f t="shared" si="126"/>
        <v>0</v>
      </c>
      <c r="AV360" s="23">
        <v>3</v>
      </c>
      <c r="AW360" s="23">
        <v>10</v>
      </c>
      <c r="AX360" s="23">
        <f t="shared" si="127"/>
        <v>8</v>
      </c>
    </row>
    <row r="361" spans="2:50" ht="15" hidden="1" customHeight="1" x14ac:dyDescent="0.3">
      <c r="B361" s="15"/>
      <c r="C361" s="40" t="s">
        <v>22</v>
      </c>
      <c r="D361" s="34" t="s">
        <v>2</v>
      </c>
      <c r="E361" s="35" t="s">
        <v>2</v>
      </c>
      <c r="F361" s="41">
        <v>0</v>
      </c>
      <c r="G361" s="42">
        <v>0</v>
      </c>
      <c r="H361" s="43">
        <v>0</v>
      </c>
      <c r="I361" s="155">
        <v>0</v>
      </c>
      <c r="J361" s="155">
        <v>0</v>
      </c>
      <c r="K361" s="155">
        <v>0</v>
      </c>
      <c r="L361" s="41">
        <v>0</v>
      </c>
      <c r="M361" s="42">
        <v>0</v>
      </c>
      <c r="N361" s="43">
        <v>0</v>
      </c>
      <c r="O361" s="41"/>
      <c r="P361" s="42"/>
      <c r="Q361" s="43"/>
      <c r="R361" s="41"/>
      <c r="S361" s="42"/>
      <c r="T361" s="43"/>
      <c r="U361" s="41"/>
      <c r="V361" s="42"/>
      <c r="W361" s="43"/>
      <c r="X361" s="41"/>
      <c r="Y361" s="42"/>
      <c r="Z361" s="153"/>
      <c r="AA361" s="154">
        <v>0</v>
      </c>
      <c r="AB361" s="42">
        <v>0</v>
      </c>
      <c r="AC361" s="43">
        <v>0</v>
      </c>
      <c r="AD361" s="41">
        <v>0</v>
      </c>
      <c r="AE361" s="42">
        <v>0</v>
      </c>
      <c r="AF361" s="43">
        <v>0</v>
      </c>
      <c r="AG361" s="41">
        <v>0</v>
      </c>
      <c r="AH361" s="42">
        <v>0</v>
      </c>
      <c r="AI361" s="43">
        <v>0</v>
      </c>
      <c r="AK361" s="41">
        <f t="shared" si="125"/>
        <v>0</v>
      </c>
      <c r="AL361" s="42">
        <f t="shared" si="125"/>
        <v>0</v>
      </c>
      <c r="AM361" s="43">
        <f t="shared" si="125"/>
        <v>0</v>
      </c>
      <c r="AT361" s="32">
        <f t="shared" si="126"/>
        <v>0</v>
      </c>
      <c r="AV361" s="23">
        <v>3</v>
      </c>
      <c r="AW361" s="23">
        <v>10</v>
      </c>
      <c r="AX361" s="23">
        <f t="shared" si="127"/>
        <v>9</v>
      </c>
    </row>
    <row r="362" spans="2:50" ht="15" hidden="1" customHeight="1" x14ac:dyDescent="0.3">
      <c r="B362" s="15"/>
      <c r="C362" s="40" t="s">
        <v>22</v>
      </c>
      <c r="D362" s="34" t="s">
        <v>2</v>
      </c>
      <c r="E362" s="35" t="s">
        <v>2</v>
      </c>
      <c r="F362" s="41">
        <v>0</v>
      </c>
      <c r="G362" s="42">
        <v>0</v>
      </c>
      <c r="H362" s="43">
        <v>0</v>
      </c>
      <c r="I362" s="155">
        <v>0</v>
      </c>
      <c r="J362" s="155">
        <v>0</v>
      </c>
      <c r="K362" s="155">
        <v>0</v>
      </c>
      <c r="L362" s="41">
        <v>0</v>
      </c>
      <c r="M362" s="42">
        <v>0</v>
      </c>
      <c r="N362" s="43">
        <v>0</v>
      </c>
      <c r="O362" s="41"/>
      <c r="P362" s="42"/>
      <c r="Q362" s="43"/>
      <c r="R362" s="41"/>
      <c r="S362" s="42"/>
      <c r="T362" s="43"/>
      <c r="U362" s="41"/>
      <c r="V362" s="42"/>
      <c r="W362" s="43"/>
      <c r="X362" s="41"/>
      <c r="Y362" s="42"/>
      <c r="Z362" s="153"/>
      <c r="AA362" s="154">
        <v>0</v>
      </c>
      <c r="AB362" s="42">
        <v>0</v>
      </c>
      <c r="AC362" s="43">
        <v>0</v>
      </c>
      <c r="AD362" s="41">
        <v>0</v>
      </c>
      <c r="AE362" s="42">
        <v>0</v>
      </c>
      <c r="AF362" s="43">
        <v>0</v>
      </c>
      <c r="AG362" s="41">
        <v>0</v>
      </c>
      <c r="AH362" s="42">
        <v>0</v>
      </c>
      <c r="AI362" s="43">
        <v>0</v>
      </c>
      <c r="AK362" s="41">
        <f t="shared" si="125"/>
        <v>0</v>
      </c>
      <c r="AL362" s="42">
        <f t="shared" si="125"/>
        <v>0</v>
      </c>
      <c r="AM362" s="43">
        <f t="shared" si="125"/>
        <v>0</v>
      </c>
      <c r="AT362" s="32">
        <f t="shared" si="126"/>
        <v>0</v>
      </c>
      <c r="AV362" s="23">
        <v>3</v>
      </c>
      <c r="AW362" s="23">
        <v>10</v>
      </c>
      <c r="AX362" s="23">
        <f t="shared" si="127"/>
        <v>10</v>
      </c>
    </row>
    <row r="363" spans="2:50" ht="15" hidden="1" customHeight="1" x14ac:dyDescent="0.3">
      <c r="B363" s="15"/>
      <c r="C363" s="40" t="s">
        <v>23</v>
      </c>
      <c r="D363" s="34" t="s">
        <v>2</v>
      </c>
      <c r="E363" s="35" t="s">
        <v>2</v>
      </c>
      <c r="F363" s="41">
        <v>0</v>
      </c>
      <c r="G363" s="42">
        <v>0</v>
      </c>
      <c r="H363" s="43">
        <v>0</v>
      </c>
      <c r="I363" s="155">
        <v>0</v>
      </c>
      <c r="J363" s="155">
        <v>0</v>
      </c>
      <c r="K363" s="155">
        <v>0</v>
      </c>
      <c r="L363" s="41">
        <v>0</v>
      </c>
      <c r="M363" s="42">
        <v>0</v>
      </c>
      <c r="N363" s="43">
        <v>0</v>
      </c>
      <c r="O363" s="41"/>
      <c r="P363" s="42"/>
      <c r="Q363" s="43"/>
      <c r="R363" s="41"/>
      <c r="S363" s="42"/>
      <c r="T363" s="43"/>
      <c r="U363" s="41"/>
      <c r="V363" s="42"/>
      <c r="W363" s="43"/>
      <c r="X363" s="41"/>
      <c r="Y363" s="42"/>
      <c r="Z363" s="153"/>
      <c r="AA363" s="154">
        <v>0</v>
      </c>
      <c r="AB363" s="42">
        <v>0</v>
      </c>
      <c r="AC363" s="43">
        <v>0</v>
      </c>
      <c r="AD363" s="41">
        <v>0</v>
      </c>
      <c r="AE363" s="42">
        <v>0</v>
      </c>
      <c r="AF363" s="43">
        <v>0</v>
      </c>
      <c r="AG363" s="41">
        <v>0</v>
      </c>
      <c r="AH363" s="42">
        <v>0</v>
      </c>
      <c r="AI363" s="43">
        <v>0</v>
      </c>
      <c r="AK363" s="41">
        <f t="shared" si="125"/>
        <v>0</v>
      </c>
      <c r="AL363" s="42">
        <f t="shared" si="125"/>
        <v>0</v>
      </c>
      <c r="AM363" s="43">
        <f t="shared" si="125"/>
        <v>0</v>
      </c>
      <c r="AT363" s="32">
        <f t="shared" si="126"/>
        <v>0</v>
      </c>
      <c r="AV363" s="23">
        <v>3</v>
      </c>
      <c r="AW363" s="23">
        <v>11</v>
      </c>
      <c r="AX363" s="23">
        <f t="shared" si="127"/>
        <v>1</v>
      </c>
    </row>
    <row r="364" spans="2:50" ht="15" hidden="1" customHeight="1" x14ac:dyDescent="0.3">
      <c r="B364" s="15"/>
      <c r="C364" s="50" t="str">
        <f>IF(LEN(E363)&lt;1,"","Total: " &amp; LEFT(E363,LEN(E363)-21) &amp; "Municipalities")</f>
        <v/>
      </c>
      <c r="D364" s="51"/>
      <c r="E364" s="52"/>
      <c r="F364" s="53">
        <f t="shared" ref="F364:N364" si="128">SUM(F353:F363)</f>
        <v>0</v>
      </c>
      <c r="G364" s="54">
        <f t="shared" si="128"/>
        <v>0</v>
      </c>
      <c r="H364" s="55">
        <f t="shared" si="128"/>
        <v>0</v>
      </c>
      <c r="I364" s="112">
        <f t="shared" si="128"/>
        <v>0</v>
      </c>
      <c r="J364" s="112">
        <f t="shared" si="128"/>
        <v>0</v>
      </c>
      <c r="K364" s="112">
        <f t="shared" si="128"/>
        <v>0</v>
      </c>
      <c r="L364" s="53">
        <f t="shared" si="128"/>
        <v>0</v>
      </c>
      <c r="M364" s="54">
        <f t="shared" si="128"/>
        <v>0</v>
      </c>
      <c r="N364" s="55">
        <f t="shared" si="128"/>
        <v>0</v>
      </c>
      <c r="O364" s="53">
        <f t="shared" ref="O364:AI364" si="129">SUM(O353:O363)</f>
        <v>0</v>
      </c>
      <c r="P364" s="54">
        <f t="shared" si="129"/>
        <v>0</v>
      </c>
      <c r="Q364" s="55">
        <f t="shared" si="129"/>
        <v>0</v>
      </c>
      <c r="R364" s="53">
        <f t="shared" si="129"/>
        <v>0</v>
      </c>
      <c r="S364" s="54">
        <f t="shared" si="129"/>
        <v>0</v>
      </c>
      <c r="T364" s="55">
        <f t="shared" si="129"/>
        <v>0</v>
      </c>
      <c r="U364" s="53">
        <f t="shared" si="129"/>
        <v>0</v>
      </c>
      <c r="V364" s="54">
        <f t="shared" si="129"/>
        <v>0</v>
      </c>
      <c r="W364" s="55">
        <f t="shared" si="129"/>
        <v>0</v>
      </c>
      <c r="X364" s="53">
        <f t="shared" si="129"/>
        <v>0</v>
      </c>
      <c r="Y364" s="54">
        <f t="shared" si="129"/>
        <v>0</v>
      </c>
      <c r="Z364" s="158">
        <f t="shared" si="129"/>
        <v>0</v>
      </c>
      <c r="AA364" s="159">
        <f t="shared" si="129"/>
        <v>0</v>
      </c>
      <c r="AB364" s="54">
        <f t="shared" si="129"/>
        <v>0</v>
      </c>
      <c r="AC364" s="55">
        <f t="shared" si="129"/>
        <v>0</v>
      </c>
      <c r="AD364" s="53">
        <f t="shared" si="129"/>
        <v>0</v>
      </c>
      <c r="AE364" s="54">
        <f t="shared" si="129"/>
        <v>0</v>
      </c>
      <c r="AF364" s="55">
        <f t="shared" si="129"/>
        <v>0</v>
      </c>
      <c r="AG364" s="53">
        <f t="shared" si="129"/>
        <v>0</v>
      </c>
      <c r="AH364" s="54">
        <f t="shared" si="129"/>
        <v>0</v>
      </c>
      <c r="AI364" s="55">
        <f t="shared" si="129"/>
        <v>0</v>
      </c>
      <c r="AK364" s="53">
        <f>SUM(AK353:AK363)</f>
        <v>0</v>
      </c>
      <c r="AL364" s="54">
        <f>SUM(AL353:AL363)</f>
        <v>0</v>
      </c>
      <c r="AM364" s="55">
        <f>SUM(AM353:AM363)</f>
        <v>0</v>
      </c>
      <c r="AT364" s="32">
        <f>IF(SUM(AT353:AT363)=0,0,1)</f>
        <v>0</v>
      </c>
    </row>
    <row r="365" spans="2:50" ht="15" hidden="1" customHeight="1" x14ac:dyDescent="0.3">
      <c r="B365" s="15"/>
      <c r="C365" s="40"/>
      <c r="D365" s="34"/>
      <c r="E365" s="35"/>
      <c r="F365" s="41"/>
      <c r="G365" s="42"/>
      <c r="H365" s="43"/>
      <c r="I365" s="155"/>
      <c r="J365" s="155"/>
      <c r="K365" s="155"/>
      <c r="L365" s="41"/>
      <c r="M365" s="42"/>
      <c r="N365" s="43"/>
      <c r="O365" s="41"/>
      <c r="P365" s="42"/>
      <c r="Q365" s="43"/>
      <c r="R365" s="41"/>
      <c r="S365" s="42"/>
      <c r="T365" s="43"/>
      <c r="U365" s="41"/>
      <c r="V365" s="42"/>
      <c r="W365" s="43"/>
      <c r="X365" s="41"/>
      <c r="Y365" s="42"/>
      <c r="Z365" s="153"/>
      <c r="AA365" s="154"/>
      <c r="AB365" s="42"/>
      <c r="AC365" s="43"/>
      <c r="AD365" s="41"/>
      <c r="AE365" s="42"/>
      <c r="AF365" s="43"/>
      <c r="AG365" s="41"/>
      <c r="AH365" s="42"/>
      <c r="AI365" s="43"/>
      <c r="AK365" s="41"/>
      <c r="AL365" s="42"/>
      <c r="AM365" s="43"/>
      <c r="AT365" s="32">
        <f>IF(AT364=0,0,1)</f>
        <v>0</v>
      </c>
    </row>
    <row r="366" spans="2:50" ht="15" hidden="1" customHeight="1" x14ac:dyDescent="0.3">
      <c r="B366" s="15"/>
      <c r="C366" s="40" t="s">
        <v>22</v>
      </c>
      <c r="D366" s="34" t="s">
        <v>2</v>
      </c>
      <c r="E366" s="35" t="s">
        <v>2</v>
      </c>
      <c r="F366" s="41">
        <v>0</v>
      </c>
      <c r="G366" s="42">
        <v>0</v>
      </c>
      <c r="H366" s="43">
        <v>0</v>
      </c>
      <c r="I366" s="155">
        <v>0</v>
      </c>
      <c r="J366" s="155">
        <v>0</v>
      </c>
      <c r="K366" s="155">
        <v>0</v>
      </c>
      <c r="L366" s="41">
        <v>0</v>
      </c>
      <c r="M366" s="42">
        <v>0</v>
      </c>
      <c r="N366" s="43">
        <v>0</v>
      </c>
      <c r="O366" s="41"/>
      <c r="P366" s="42"/>
      <c r="Q366" s="43"/>
      <c r="R366" s="41"/>
      <c r="S366" s="42"/>
      <c r="T366" s="43"/>
      <c r="U366" s="41"/>
      <c r="V366" s="42"/>
      <c r="W366" s="43"/>
      <c r="X366" s="41"/>
      <c r="Y366" s="42"/>
      <c r="Z366" s="153"/>
      <c r="AA366" s="154">
        <v>0</v>
      </c>
      <c r="AB366" s="42">
        <v>0</v>
      </c>
      <c r="AC366" s="43">
        <v>0</v>
      </c>
      <c r="AD366" s="41">
        <v>0</v>
      </c>
      <c r="AE366" s="42">
        <v>0</v>
      </c>
      <c r="AF366" s="43">
        <v>0</v>
      </c>
      <c r="AG366" s="41">
        <v>0</v>
      </c>
      <c r="AH366" s="42">
        <v>0</v>
      </c>
      <c r="AI366" s="43">
        <v>0</v>
      </c>
      <c r="AK366" s="41">
        <f t="shared" ref="AK366:AM376" si="130">F366+I366+L366+O366+R366+U366+X366</f>
        <v>0</v>
      </c>
      <c r="AL366" s="42">
        <f t="shared" si="130"/>
        <v>0</v>
      </c>
      <c r="AM366" s="43">
        <f t="shared" si="130"/>
        <v>0</v>
      </c>
      <c r="AT366" s="32">
        <f>IF(LEN(E366)&lt;2,0,1)</f>
        <v>0</v>
      </c>
      <c r="AV366" s="23">
        <v>3</v>
      </c>
      <c r="AW366" s="23">
        <v>12</v>
      </c>
      <c r="AX366" s="23">
        <v>1</v>
      </c>
    </row>
    <row r="367" spans="2:50" ht="15" hidden="1" customHeight="1" x14ac:dyDescent="0.3">
      <c r="B367" s="15"/>
      <c r="C367" s="40" t="s">
        <v>22</v>
      </c>
      <c r="D367" s="34" t="s">
        <v>2</v>
      </c>
      <c r="E367" s="35" t="s">
        <v>2</v>
      </c>
      <c r="F367" s="41">
        <v>0</v>
      </c>
      <c r="G367" s="42">
        <v>0</v>
      </c>
      <c r="H367" s="43">
        <v>0</v>
      </c>
      <c r="I367" s="155">
        <v>0</v>
      </c>
      <c r="J367" s="155">
        <v>0</v>
      </c>
      <c r="K367" s="155">
        <v>0</v>
      </c>
      <c r="L367" s="41">
        <v>0</v>
      </c>
      <c r="M367" s="42">
        <v>0</v>
      </c>
      <c r="N367" s="43">
        <v>0</v>
      </c>
      <c r="O367" s="41"/>
      <c r="P367" s="42"/>
      <c r="Q367" s="43"/>
      <c r="R367" s="41"/>
      <c r="S367" s="42"/>
      <c r="T367" s="43"/>
      <c r="U367" s="41"/>
      <c r="V367" s="42"/>
      <c r="W367" s="43"/>
      <c r="X367" s="41"/>
      <c r="Y367" s="42"/>
      <c r="Z367" s="153"/>
      <c r="AA367" s="154">
        <v>0</v>
      </c>
      <c r="AB367" s="42">
        <v>0</v>
      </c>
      <c r="AC367" s="43">
        <v>0</v>
      </c>
      <c r="AD367" s="41">
        <v>0</v>
      </c>
      <c r="AE367" s="42">
        <v>0</v>
      </c>
      <c r="AF367" s="43">
        <v>0</v>
      </c>
      <c r="AG367" s="41">
        <v>0</v>
      </c>
      <c r="AH367" s="42">
        <v>0</v>
      </c>
      <c r="AI367" s="43">
        <v>0</v>
      </c>
      <c r="AK367" s="41">
        <f t="shared" si="130"/>
        <v>0</v>
      </c>
      <c r="AL367" s="42">
        <f t="shared" si="130"/>
        <v>0</v>
      </c>
      <c r="AM367" s="43">
        <f t="shared" si="130"/>
        <v>0</v>
      </c>
      <c r="AT367" s="32">
        <f t="shared" ref="AT367:AT376" si="131">IF(LEN(E367)&lt;2,0,1)</f>
        <v>0</v>
      </c>
      <c r="AV367" s="23">
        <v>3</v>
      </c>
      <c r="AW367" s="23">
        <v>12</v>
      </c>
      <c r="AX367" s="23">
        <f>IF(AW367=AW366,AX366+1,1)</f>
        <v>2</v>
      </c>
    </row>
    <row r="368" spans="2:50" ht="15" hidden="1" customHeight="1" x14ac:dyDescent="0.3">
      <c r="B368" s="15"/>
      <c r="C368" s="40" t="s">
        <v>22</v>
      </c>
      <c r="D368" s="34" t="s">
        <v>2</v>
      </c>
      <c r="E368" s="35" t="s">
        <v>2</v>
      </c>
      <c r="F368" s="41">
        <v>0</v>
      </c>
      <c r="G368" s="42">
        <v>0</v>
      </c>
      <c r="H368" s="43">
        <v>0</v>
      </c>
      <c r="I368" s="155">
        <v>0</v>
      </c>
      <c r="J368" s="155">
        <v>0</v>
      </c>
      <c r="K368" s="155">
        <v>0</v>
      </c>
      <c r="L368" s="41">
        <v>0</v>
      </c>
      <c r="M368" s="42">
        <v>0</v>
      </c>
      <c r="N368" s="43">
        <v>0</v>
      </c>
      <c r="O368" s="41"/>
      <c r="P368" s="42"/>
      <c r="Q368" s="43"/>
      <c r="R368" s="41"/>
      <c r="S368" s="42"/>
      <c r="T368" s="43"/>
      <c r="U368" s="41"/>
      <c r="V368" s="42"/>
      <c r="W368" s="43"/>
      <c r="X368" s="41"/>
      <c r="Y368" s="42"/>
      <c r="Z368" s="153"/>
      <c r="AA368" s="154">
        <v>0</v>
      </c>
      <c r="AB368" s="42">
        <v>0</v>
      </c>
      <c r="AC368" s="43">
        <v>0</v>
      </c>
      <c r="AD368" s="41">
        <v>0</v>
      </c>
      <c r="AE368" s="42">
        <v>0</v>
      </c>
      <c r="AF368" s="43">
        <v>0</v>
      </c>
      <c r="AG368" s="41">
        <v>0</v>
      </c>
      <c r="AH368" s="42">
        <v>0</v>
      </c>
      <c r="AI368" s="43">
        <v>0</v>
      </c>
      <c r="AK368" s="41">
        <f t="shared" si="130"/>
        <v>0</v>
      </c>
      <c r="AL368" s="42">
        <f t="shared" si="130"/>
        <v>0</v>
      </c>
      <c r="AM368" s="43">
        <f t="shared" si="130"/>
        <v>0</v>
      </c>
      <c r="AT368" s="32">
        <f t="shared" si="131"/>
        <v>0</v>
      </c>
      <c r="AV368" s="23">
        <v>3</v>
      </c>
      <c r="AW368" s="23">
        <v>12</v>
      </c>
      <c r="AX368" s="23">
        <f t="shared" ref="AX368:AX376" si="132">IF(AW368=AW367,AX367+1,1)</f>
        <v>3</v>
      </c>
    </row>
    <row r="369" spans="2:50" ht="15" hidden="1" customHeight="1" x14ac:dyDescent="0.3">
      <c r="B369" s="15"/>
      <c r="C369" s="40" t="s">
        <v>22</v>
      </c>
      <c r="D369" s="34" t="s">
        <v>2</v>
      </c>
      <c r="E369" s="35" t="s">
        <v>2</v>
      </c>
      <c r="F369" s="41">
        <v>0</v>
      </c>
      <c r="G369" s="42">
        <v>0</v>
      </c>
      <c r="H369" s="43">
        <v>0</v>
      </c>
      <c r="I369" s="155">
        <v>0</v>
      </c>
      <c r="J369" s="155">
        <v>0</v>
      </c>
      <c r="K369" s="155">
        <v>0</v>
      </c>
      <c r="L369" s="41">
        <v>0</v>
      </c>
      <c r="M369" s="42">
        <v>0</v>
      </c>
      <c r="N369" s="43">
        <v>0</v>
      </c>
      <c r="O369" s="41"/>
      <c r="P369" s="42"/>
      <c r="Q369" s="43"/>
      <c r="R369" s="41"/>
      <c r="S369" s="42"/>
      <c r="T369" s="43"/>
      <c r="U369" s="41"/>
      <c r="V369" s="42"/>
      <c r="W369" s="43"/>
      <c r="X369" s="41"/>
      <c r="Y369" s="42"/>
      <c r="Z369" s="153"/>
      <c r="AA369" s="154">
        <v>0</v>
      </c>
      <c r="AB369" s="42">
        <v>0</v>
      </c>
      <c r="AC369" s="43">
        <v>0</v>
      </c>
      <c r="AD369" s="41">
        <v>0</v>
      </c>
      <c r="AE369" s="42">
        <v>0</v>
      </c>
      <c r="AF369" s="43">
        <v>0</v>
      </c>
      <c r="AG369" s="41">
        <v>0</v>
      </c>
      <c r="AH369" s="42">
        <v>0</v>
      </c>
      <c r="AI369" s="43">
        <v>0</v>
      </c>
      <c r="AK369" s="41">
        <f t="shared" si="130"/>
        <v>0</v>
      </c>
      <c r="AL369" s="42">
        <f t="shared" si="130"/>
        <v>0</v>
      </c>
      <c r="AM369" s="43">
        <f t="shared" si="130"/>
        <v>0</v>
      </c>
      <c r="AT369" s="32">
        <f t="shared" si="131"/>
        <v>0</v>
      </c>
      <c r="AV369" s="23">
        <v>3</v>
      </c>
      <c r="AW369" s="23">
        <v>12</v>
      </c>
      <c r="AX369" s="23">
        <f t="shared" si="132"/>
        <v>4</v>
      </c>
    </row>
    <row r="370" spans="2:50" ht="15" hidden="1" customHeight="1" x14ac:dyDescent="0.3">
      <c r="B370" s="15"/>
      <c r="C370" s="40" t="s">
        <v>22</v>
      </c>
      <c r="D370" s="34" t="s">
        <v>2</v>
      </c>
      <c r="E370" s="35" t="s">
        <v>2</v>
      </c>
      <c r="F370" s="41">
        <v>0</v>
      </c>
      <c r="G370" s="42">
        <v>0</v>
      </c>
      <c r="H370" s="43">
        <v>0</v>
      </c>
      <c r="I370" s="155">
        <v>0</v>
      </c>
      <c r="J370" s="155">
        <v>0</v>
      </c>
      <c r="K370" s="155">
        <v>0</v>
      </c>
      <c r="L370" s="41">
        <v>0</v>
      </c>
      <c r="M370" s="42">
        <v>0</v>
      </c>
      <c r="N370" s="43">
        <v>0</v>
      </c>
      <c r="O370" s="41"/>
      <c r="P370" s="42"/>
      <c r="Q370" s="43"/>
      <c r="R370" s="41"/>
      <c r="S370" s="42"/>
      <c r="T370" s="43"/>
      <c r="U370" s="41"/>
      <c r="V370" s="42"/>
      <c r="W370" s="43"/>
      <c r="X370" s="41"/>
      <c r="Y370" s="42"/>
      <c r="Z370" s="153"/>
      <c r="AA370" s="154">
        <v>0</v>
      </c>
      <c r="AB370" s="42">
        <v>0</v>
      </c>
      <c r="AC370" s="43">
        <v>0</v>
      </c>
      <c r="AD370" s="41">
        <v>0</v>
      </c>
      <c r="AE370" s="42">
        <v>0</v>
      </c>
      <c r="AF370" s="43">
        <v>0</v>
      </c>
      <c r="AG370" s="41">
        <v>0</v>
      </c>
      <c r="AH370" s="42">
        <v>0</v>
      </c>
      <c r="AI370" s="43">
        <v>0</v>
      </c>
      <c r="AK370" s="41">
        <f t="shared" si="130"/>
        <v>0</v>
      </c>
      <c r="AL370" s="42">
        <f t="shared" si="130"/>
        <v>0</v>
      </c>
      <c r="AM370" s="43">
        <f t="shared" si="130"/>
        <v>0</v>
      </c>
      <c r="AT370" s="32">
        <f t="shared" si="131"/>
        <v>0</v>
      </c>
      <c r="AV370" s="23">
        <v>3</v>
      </c>
      <c r="AW370" s="23">
        <v>12</v>
      </c>
      <c r="AX370" s="23">
        <f t="shared" si="132"/>
        <v>5</v>
      </c>
    </row>
    <row r="371" spans="2:50" ht="15" hidden="1" customHeight="1" x14ac:dyDescent="0.3">
      <c r="B371" s="15"/>
      <c r="C371" s="40" t="s">
        <v>22</v>
      </c>
      <c r="D371" s="34" t="s">
        <v>2</v>
      </c>
      <c r="E371" s="35" t="s">
        <v>2</v>
      </c>
      <c r="F371" s="41">
        <v>0</v>
      </c>
      <c r="G371" s="42">
        <v>0</v>
      </c>
      <c r="H371" s="43">
        <v>0</v>
      </c>
      <c r="I371" s="155">
        <v>0</v>
      </c>
      <c r="J371" s="155">
        <v>0</v>
      </c>
      <c r="K371" s="155">
        <v>0</v>
      </c>
      <c r="L371" s="41">
        <v>0</v>
      </c>
      <c r="M371" s="42">
        <v>0</v>
      </c>
      <c r="N371" s="43">
        <v>0</v>
      </c>
      <c r="O371" s="41"/>
      <c r="P371" s="42"/>
      <c r="Q371" s="43"/>
      <c r="R371" s="41"/>
      <c r="S371" s="42"/>
      <c r="T371" s="43"/>
      <c r="U371" s="41"/>
      <c r="V371" s="42"/>
      <c r="W371" s="43"/>
      <c r="X371" s="41"/>
      <c r="Y371" s="42"/>
      <c r="Z371" s="153"/>
      <c r="AA371" s="154">
        <v>0</v>
      </c>
      <c r="AB371" s="42">
        <v>0</v>
      </c>
      <c r="AC371" s="43">
        <v>0</v>
      </c>
      <c r="AD371" s="41">
        <v>0</v>
      </c>
      <c r="AE371" s="42">
        <v>0</v>
      </c>
      <c r="AF371" s="43">
        <v>0</v>
      </c>
      <c r="AG371" s="41">
        <v>0</v>
      </c>
      <c r="AH371" s="42">
        <v>0</v>
      </c>
      <c r="AI371" s="43">
        <v>0</v>
      </c>
      <c r="AK371" s="41">
        <f t="shared" si="130"/>
        <v>0</v>
      </c>
      <c r="AL371" s="42">
        <f t="shared" si="130"/>
        <v>0</v>
      </c>
      <c r="AM371" s="43">
        <f t="shared" si="130"/>
        <v>0</v>
      </c>
      <c r="AT371" s="32">
        <f t="shared" si="131"/>
        <v>0</v>
      </c>
      <c r="AV371" s="23">
        <v>3</v>
      </c>
      <c r="AW371" s="23">
        <v>12</v>
      </c>
      <c r="AX371" s="23">
        <f t="shared" si="132"/>
        <v>6</v>
      </c>
    </row>
    <row r="372" spans="2:50" ht="15" hidden="1" customHeight="1" x14ac:dyDescent="0.3">
      <c r="B372" s="15"/>
      <c r="C372" s="40" t="s">
        <v>22</v>
      </c>
      <c r="D372" s="34" t="s">
        <v>2</v>
      </c>
      <c r="E372" s="35" t="s">
        <v>2</v>
      </c>
      <c r="F372" s="41">
        <v>0</v>
      </c>
      <c r="G372" s="42">
        <v>0</v>
      </c>
      <c r="H372" s="43">
        <v>0</v>
      </c>
      <c r="I372" s="155">
        <v>0</v>
      </c>
      <c r="J372" s="155">
        <v>0</v>
      </c>
      <c r="K372" s="155">
        <v>0</v>
      </c>
      <c r="L372" s="41">
        <v>0</v>
      </c>
      <c r="M372" s="42">
        <v>0</v>
      </c>
      <c r="N372" s="43">
        <v>0</v>
      </c>
      <c r="O372" s="41"/>
      <c r="P372" s="42"/>
      <c r="Q372" s="43"/>
      <c r="R372" s="41"/>
      <c r="S372" s="42"/>
      <c r="T372" s="43"/>
      <c r="U372" s="41"/>
      <c r="V372" s="42"/>
      <c r="W372" s="43"/>
      <c r="X372" s="41"/>
      <c r="Y372" s="42"/>
      <c r="Z372" s="153"/>
      <c r="AA372" s="154">
        <v>0</v>
      </c>
      <c r="AB372" s="42">
        <v>0</v>
      </c>
      <c r="AC372" s="43">
        <v>0</v>
      </c>
      <c r="AD372" s="41">
        <v>0</v>
      </c>
      <c r="AE372" s="42">
        <v>0</v>
      </c>
      <c r="AF372" s="43">
        <v>0</v>
      </c>
      <c r="AG372" s="41">
        <v>0</v>
      </c>
      <c r="AH372" s="42">
        <v>0</v>
      </c>
      <c r="AI372" s="43">
        <v>0</v>
      </c>
      <c r="AK372" s="41">
        <f t="shared" si="130"/>
        <v>0</v>
      </c>
      <c r="AL372" s="42">
        <f t="shared" si="130"/>
        <v>0</v>
      </c>
      <c r="AM372" s="43">
        <f t="shared" si="130"/>
        <v>0</v>
      </c>
      <c r="AT372" s="32">
        <f t="shared" si="131"/>
        <v>0</v>
      </c>
      <c r="AV372" s="23">
        <v>3</v>
      </c>
      <c r="AW372" s="23">
        <v>12</v>
      </c>
      <c r="AX372" s="23">
        <f t="shared" si="132"/>
        <v>7</v>
      </c>
    </row>
    <row r="373" spans="2:50" ht="15" hidden="1" customHeight="1" x14ac:dyDescent="0.3">
      <c r="B373" s="15"/>
      <c r="C373" s="40" t="s">
        <v>22</v>
      </c>
      <c r="D373" s="34" t="s">
        <v>2</v>
      </c>
      <c r="E373" s="35" t="s">
        <v>2</v>
      </c>
      <c r="F373" s="41">
        <v>0</v>
      </c>
      <c r="G373" s="42">
        <v>0</v>
      </c>
      <c r="H373" s="43">
        <v>0</v>
      </c>
      <c r="I373" s="155">
        <v>0</v>
      </c>
      <c r="J373" s="155">
        <v>0</v>
      </c>
      <c r="K373" s="155">
        <v>0</v>
      </c>
      <c r="L373" s="41">
        <v>0</v>
      </c>
      <c r="M373" s="42">
        <v>0</v>
      </c>
      <c r="N373" s="43">
        <v>0</v>
      </c>
      <c r="O373" s="41"/>
      <c r="P373" s="42"/>
      <c r="Q373" s="43"/>
      <c r="R373" s="41"/>
      <c r="S373" s="42"/>
      <c r="T373" s="43"/>
      <c r="U373" s="41"/>
      <c r="V373" s="42"/>
      <c r="W373" s="43"/>
      <c r="X373" s="41"/>
      <c r="Y373" s="42"/>
      <c r="Z373" s="153"/>
      <c r="AA373" s="154">
        <v>0</v>
      </c>
      <c r="AB373" s="42">
        <v>0</v>
      </c>
      <c r="AC373" s="43">
        <v>0</v>
      </c>
      <c r="AD373" s="41">
        <v>0</v>
      </c>
      <c r="AE373" s="42">
        <v>0</v>
      </c>
      <c r="AF373" s="43">
        <v>0</v>
      </c>
      <c r="AG373" s="41">
        <v>0</v>
      </c>
      <c r="AH373" s="42">
        <v>0</v>
      </c>
      <c r="AI373" s="43">
        <v>0</v>
      </c>
      <c r="AK373" s="41">
        <f t="shared" si="130"/>
        <v>0</v>
      </c>
      <c r="AL373" s="42">
        <f t="shared" si="130"/>
        <v>0</v>
      </c>
      <c r="AM373" s="43">
        <f t="shared" si="130"/>
        <v>0</v>
      </c>
      <c r="AT373" s="32">
        <f t="shared" si="131"/>
        <v>0</v>
      </c>
      <c r="AV373" s="23">
        <v>3</v>
      </c>
      <c r="AW373" s="23">
        <v>12</v>
      </c>
      <c r="AX373" s="23">
        <f t="shared" si="132"/>
        <v>8</v>
      </c>
    </row>
    <row r="374" spans="2:50" s="23" customFormat="1" ht="15" hidden="1" customHeight="1" x14ac:dyDescent="0.3">
      <c r="B374" s="15"/>
      <c r="C374" s="40" t="s">
        <v>22</v>
      </c>
      <c r="D374" s="34" t="s">
        <v>2</v>
      </c>
      <c r="E374" s="35" t="s">
        <v>2</v>
      </c>
      <c r="F374" s="41">
        <v>0</v>
      </c>
      <c r="G374" s="42">
        <v>0</v>
      </c>
      <c r="H374" s="43">
        <v>0</v>
      </c>
      <c r="I374" s="155">
        <v>0</v>
      </c>
      <c r="J374" s="155">
        <v>0</v>
      </c>
      <c r="K374" s="155">
        <v>0</v>
      </c>
      <c r="L374" s="41">
        <v>0</v>
      </c>
      <c r="M374" s="42">
        <v>0</v>
      </c>
      <c r="N374" s="43">
        <v>0</v>
      </c>
      <c r="O374" s="41"/>
      <c r="P374" s="42"/>
      <c r="Q374" s="43"/>
      <c r="R374" s="41"/>
      <c r="S374" s="42"/>
      <c r="T374" s="43"/>
      <c r="U374" s="41"/>
      <c r="V374" s="42"/>
      <c r="W374" s="43"/>
      <c r="X374" s="41"/>
      <c r="Y374" s="42"/>
      <c r="Z374" s="153"/>
      <c r="AA374" s="154">
        <v>0</v>
      </c>
      <c r="AB374" s="42">
        <v>0</v>
      </c>
      <c r="AC374" s="43">
        <v>0</v>
      </c>
      <c r="AD374" s="41">
        <v>0</v>
      </c>
      <c r="AE374" s="42">
        <v>0</v>
      </c>
      <c r="AF374" s="43">
        <v>0</v>
      </c>
      <c r="AG374" s="41">
        <v>0</v>
      </c>
      <c r="AH374" s="42">
        <v>0</v>
      </c>
      <c r="AI374" s="43">
        <v>0</v>
      </c>
      <c r="AK374" s="41">
        <f t="shared" si="130"/>
        <v>0</v>
      </c>
      <c r="AL374" s="42">
        <f t="shared" si="130"/>
        <v>0</v>
      </c>
      <c r="AM374" s="43">
        <f t="shared" si="130"/>
        <v>0</v>
      </c>
      <c r="AT374" s="32">
        <f t="shared" si="131"/>
        <v>0</v>
      </c>
      <c r="AV374" s="23">
        <v>3</v>
      </c>
      <c r="AW374" s="23">
        <v>12</v>
      </c>
      <c r="AX374" s="23">
        <f t="shared" si="132"/>
        <v>9</v>
      </c>
    </row>
    <row r="375" spans="2:50" ht="15" hidden="1" customHeight="1" x14ac:dyDescent="0.3">
      <c r="B375" s="15"/>
      <c r="C375" s="40" t="s">
        <v>22</v>
      </c>
      <c r="D375" s="34" t="s">
        <v>2</v>
      </c>
      <c r="E375" s="35" t="s">
        <v>2</v>
      </c>
      <c r="F375" s="41">
        <v>0</v>
      </c>
      <c r="G375" s="42">
        <v>0</v>
      </c>
      <c r="H375" s="43">
        <v>0</v>
      </c>
      <c r="I375" s="155">
        <v>0</v>
      </c>
      <c r="J375" s="155">
        <v>0</v>
      </c>
      <c r="K375" s="155">
        <v>0</v>
      </c>
      <c r="L375" s="41">
        <v>0</v>
      </c>
      <c r="M375" s="42">
        <v>0</v>
      </c>
      <c r="N375" s="43">
        <v>0</v>
      </c>
      <c r="O375" s="41"/>
      <c r="P375" s="42"/>
      <c r="Q375" s="43"/>
      <c r="R375" s="41"/>
      <c r="S375" s="42"/>
      <c r="T375" s="43"/>
      <c r="U375" s="41"/>
      <c r="V375" s="42"/>
      <c r="W375" s="43"/>
      <c r="X375" s="41"/>
      <c r="Y375" s="42"/>
      <c r="Z375" s="153"/>
      <c r="AA375" s="154">
        <v>0</v>
      </c>
      <c r="AB375" s="42">
        <v>0</v>
      </c>
      <c r="AC375" s="43">
        <v>0</v>
      </c>
      <c r="AD375" s="41">
        <v>0</v>
      </c>
      <c r="AE375" s="42">
        <v>0</v>
      </c>
      <c r="AF375" s="43">
        <v>0</v>
      </c>
      <c r="AG375" s="41">
        <v>0</v>
      </c>
      <c r="AH375" s="42">
        <v>0</v>
      </c>
      <c r="AI375" s="43">
        <v>0</v>
      </c>
      <c r="AK375" s="41">
        <f t="shared" si="130"/>
        <v>0</v>
      </c>
      <c r="AL375" s="42">
        <f t="shared" si="130"/>
        <v>0</v>
      </c>
      <c r="AM375" s="43">
        <f t="shared" si="130"/>
        <v>0</v>
      </c>
      <c r="AT375" s="32">
        <f t="shared" si="131"/>
        <v>0</v>
      </c>
      <c r="AV375" s="23">
        <v>3</v>
      </c>
      <c r="AW375" s="23">
        <v>12</v>
      </c>
      <c r="AX375" s="23">
        <f t="shared" si="132"/>
        <v>10</v>
      </c>
    </row>
    <row r="376" spans="2:50" ht="15" hidden="1" customHeight="1" x14ac:dyDescent="0.3">
      <c r="B376" s="16"/>
      <c r="C376" s="40" t="s">
        <v>23</v>
      </c>
      <c r="D376" s="34" t="s">
        <v>2</v>
      </c>
      <c r="E376" s="35" t="s">
        <v>2</v>
      </c>
      <c r="F376" s="41">
        <v>0</v>
      </c>
      <c r="G376" s="42">
        <v>0</v>
      </c>
      <c r="H376" s="43">
        <v>0</v>
      </c>
      <c r="I376" s="155">
        <v>0</v>
      </c>
      <c r="J376" s="155">
        <v>0</v>
      </c>
      <c r="K376" s="155">
        <v>0</v>
      </c>
      <c r="L376" s="41">
        <v>0</v>
      </c>
      <c r="M376" s="42">
        <v>0</v>
      </c>
      <c r="N376" s="43">
        <v>0</v>
      </c>
      <c r="O376" s="41"/>
      <c r="P376" s="42"/>
      <c r="Q376" s="43"/>
      <c r="R376" s="41"/>
      <c r="S376" s="42"/>
      <c r="T376" s="43"/>
      <c r="U376" s="41"/>
      <c r="V376" s="42"/>
      <c r="W376" s="43"/>
      <c r="X376" s="41"/>
      <c r="Y376" s="42"/>
      <c r="Z376" s="153"/>
      <c r="AA376" s="154">
        <v>0</v>
      </c>
      <c r="AB376" s="42">
        <v>0</v>
      </c>
      <c r="AC376" s="43">
        <v>0</v>
      </c>
      <c r="AD376" s="41">
        <v>0</v>
      </c>
      <c r="AE376" s="42">
        <v>0</v>
      </c>
      <c r="AF376" s="43">
        <v>0</v>
      </c>
      <c r="AG376" s="41">
        <v>0</v>
      </c>
      <c r="AH376" s="42">
        <v>0</v>
      </c>
      <c r="AI376" s="43">
        <v>0</v>
      </c>
      <c r="AK376" s="41">
        <f t="shared" si="130"/>
        <v>0</v>
      </c>
      <c r="AL376" s="42">
        <f t="shared" si="130"/>
        <v>0</v>
      </c>
      <c r="AM376" s="43">
        <f t="shared" si="130"/>
        <v>0</v>
      </c>
      <c r="AT376" s="32">
        <f t="shared" si="131"/>
        <v>0</v>
      </c>
      <c r="AV376" s="23">
        <v>3</v>
      </c>
      <c r="AW376" s="23">
        <v>13</v>
      </c>
      <c r="AX376" s="23">
        <f t="shared" si="132"/>
        <v>1</v>
      </c>
    </row>
    <row r="377" spans="2:50" ht="15" hidden="1" customHeight="1" x14ac:dyDescent="0.3">
      <c r="B377" s="15"/>
      <c r="C377" s="50" t="str">
        <f>IF(LEN(E376)&lt;1,"","Total: " &amp; LEFT(E376,LEN(E376)-21) &amp; "Municipalities")</f>
        <v/>
      </c>
      <c r="D377" s="51"/>
      <c r="E377" s="52"/>
      <c r="F377" s="53">
        <f t="shared" ref="F377:N377" si="133">SUM(F366:F376)</f>
        <v>0</v>
      </c>
      <c r="G377" s="54">
        <f t="shared" si="133"/>
        <v>0</v>
      </c>
      <c r="H377" s="55">
        <f t="shared" si="133"/>
        <v>0</v>
      </c>
      <c r="I377" s="112">
        <f t="shared" si="133"/>
        <v>0</v>
      </c>
      <c r="J377" s="112">
        <f t="shared" si="133"/>
        <v>0</v>
      </c>
      <c r="K377" s="112">
        <f t="shared" si="133"/>
        <v>0</v>
      </c>
      <c r="L377" s="53">
        <f t="shared" si="133"/>
        <v>0</v>
      </c>
      <c r="M377" s="54">
        <f t="shared" si="133"/>
        <v>0</v>
      </c>
      <c r="N377" s="55">
        <f t="shared" si="133"/>
        <v>0</v>
      </c>
      <c r="O377" s="53">
        <f t="shared" ref="O377:AI377" si="134">SUM(O366:O376)</f>
        <v>0</v>
      </c>
      <c r="P377" s="54">
        <f t="shared" si="134"/>
        <v>0</v>
      </c>
      <c r="Q377" s="55">
        <f t="shared" si="134"/>
        <v>0</v>
      </c>
      <c r="R377" s="53">
        <f t="shared" si="134"/>
        <v>0</v>
      </c>
      <c r="S377" s="54">
        <f t="shared" si="134"/>
        <v>0</v>
      </c>
      <c r="T377" s="55">
        <f t="shared" si="134"/>
        <v>0</v>
      </c>
      <c r="U377" s="53">
        <f t="shared" si="134"/>
        <v>0</v>
      </c>
      <c r="V377" s="54">
        <f t="shared" si="134"/>
        <v>0</v>
      </c>
      <c r="W377" s="55">
        <f t="shared" si="134"/>
        <v>0</v>
      </c>
      <c r="X377" s="53">
        <f t="shared" si="134"/>
        <v>0</v>
      </c>
      <c r="Y377" s="54">
        <f t="shared" si="134"/>
        <v>0</v>
      </c>
      <c r="Z377" s="158">
        <f t="shared" si="134"/>
        <v>0</v>
      </c>
      <c r="AA377" s="159">
        <f t="shared" si="134"/>
        <v>0</v>
      </c>
      <c r="AB377" s="54">
        <f t="shared" si="134"/>
        <v>0</v>
      </c>
      <c r="AC377" s="55">
        <f t="shared" si="134"/>
        <v>0</v>
      </c>
      <c r="AD377" s="53">
        <f t="shared" si="134"/>
        <v>0</v>
      </c>
      <c r="AE377" s="54">
        <f t="shared" si="134"/>
        <v>0</v>
      </c>
      <c r="AF377" s="55">
        <f t="shared" si="134"/>
        <v>0</v>
      </c>
      <c r="AG377" s="53">
        <f t="shared" si="134"/>
        <v>0</v>
      </c>
      <c r="AH377" s="54">
        <f t="shared" si="134"/>
        <v>0</v>
      </c>
      <c r="AI377" s="55">
        <f t="shared" si="134"/>
        <v>0</v>
      </c>
      <c r="AK377" s="53">
        <f>SUM(AK366:AK376)</f>
        <v>0</v>
      </c>
      <c r="AL377" s="54">
        <f>SUM(AL366:AL376)</f>
        <v>0</v>
      </c>
      <c r="AM377" s="55">
        <f>SUM(AM366:AM376)</f>
        <v>0</v>
      </c>
      <c r="AT377" s="32">
        <f>IF(SUM(AT366:AT376)=0,0,1)</f>
        <v>0</v>
      </c>
    </row>
    <row r="378" spans="2:50" ht="15" hidden="1" customHeight="1" x14ac:dyDescent="0.3">
      <c r="B378" s="15"/>
      <c r="C378" s="40"/>
      <c r="D378" s="34"/>
      <c r="E378" s="35"/>
      <c r="F378" s="41"/>
      <c r="G378" s="42"/>
      <c r="H378" s="43"/>
      <c r="I378" s="155"/>
      <c r="J378" s="155"/>
      <c r="K378" s="155"/>
      <c r="L378" s="41"/>
      <c r="M378" s="42"/>
      <c r="N378" s="43"/>
      <c r="O378" s="41"/>
      <c r="P378" s="42"/>
      <c r="Q378" s="43"/>
      <c r="R378" s="41"/>
      <c r="S378" s="42"/>
      <c r="T378" s="43"/>
      <c r="U378" s="41"/>
      <c r="V378" s="42"/>
      <c r="W378" s="43"/>
      <c r="X378" s="41"/>
      <c r="Y378" s="42"/>
      <c r="Z378" s="153"/>
      <c r="AA378" s="154"/>
      <c r="AB378" s="42"/>
      <c r="AC378" s="43"/>
      <c r="AD378" s="41"/>
      <c r="AE378" s="42"/>
      <c r="AF378" s="43"/>
      <c r="AG378" s="41"/>
      <c r="AH378" s="42"/>
      <c r="AI378" s="43"/>
      <c r="AK378" s="41"/>
      <c r="AL378" s="42"/>
      <c r="AM378" s="43"/>
      <c r="AT378" s="32">
        <f>IF(AT377=0,0,1)</f>
        <v>0</v>
      </c>
    </row>
    <row r="379" spans="2:50" ht="15" hidden="1" customHeight="1" x14ac:dyDescent="0.3">
      <c r="B379" s="15"/>
      <c r="C379" s="40" t="s">
        <v>22</v>
      </c>
      <c r="D379" s="34" t="s">
        <v>2</v>
      </c>
      <c r="E379" s="35" t="s">
        <v>2</v>
      </c>
      <c r="F379" s="41">
        <v>0</v>
      </c>
      <c r="G379" s="42">
        <v>0</v>
      </c>
      <c r="H379" s="43">
        <v>0</v>
      </c>
      <c r="I379" s="155">
        <v>0</v>
      </c>
      <c r="J379" s="155">
        <v>0</v>
      </c>
      <c r="K379" s="155">
        <v>0</v>
      </c>
      <c r="L379" s="41">
        <v>0</v>
      </c>
      <c r="M379" s="42">
        <v>0</v>
      </c>
      <c r="N379" s="43">
        <v>0</v>
      </c>
      <c r="O379" s="41"/>
      <c r="P379" s="42"/>
      <c r="Q379" s="43"/>
      <c r="R379" s="41"/>
      <c r="S379" s="42"/>
      <c r="T379" s="43"/>
      <c r="U379" s="41"/>
      <c r="V379" s="42"/>
      <c r="W379" s="43"/>
      <c r="X379" s="41"/>
      <c r="Y379" s="42"/>
      <c r="Z379" s="153"/>
      <c r="AA379" s="154">
        <v>0</v>
      </c>
      <c r="AB379" s="42">
        <v>0</v>
      </c>
      <c r="AC379" s="43">
        <v>0</v>
      </c>
      <c r="AD379" s="41">
        <v>0</v>
      </c>
      <c r="AE379" s="42">
        <v>0</v>
      </c>
      <c r="AF379" s="43">
        <v>0</v>
      </c>
      <c r="AG379" s="41">
        <v>0</v>
      </c>
      <c r="AH379" s="42">
        <v>0</v>
      </c>
      <c r="AI379" s="43">
        <v>0</v>
      </c>
      <c r="AK379" s="41">
        <f t="shared" ref="AK379:AM389" si="135">F379+I379+L379+O379+R379+U379+X379</f>
        <v>0</v>
      </c>
      <c r="AL379" s="42">
        <f t="shared" si="135"/>
        <v>0</v>
      </c>
      <c r="AM379" s="43">
        <f t="shared" si="135"/>
        <v>0</v>
      </c>
      <c r="AT379" s="32">
        <f>IF(LEN(E379)&lt;2,0,1)</f>
        <v>0</v>
      </c>
      <c r="AV379" s="23">
        <v>3</v>
      </c>
      <c r="AW379" s="23">
        <v>14</v>
      </c>
      <c r="AX379" s="23">
        <v>1</v>
      </c>
    </row>
    <row r="380" spans="2:50" ht="15" hidden="1" customHeight="1" x14ac:dyDescent="0.3">
      <c r="B380" s="15"/>
      <c r="C380" s="40" t="s">
        <v>22</v>
      </c>
      <c r="D380" s="34" t="s">
        <v>2</v>
      </c>
      <c r="E380" s="35" t="s">
        <v>2</v>
      </c>
      <c r="F380" s="41">
        <v>0</v>
      </c>
      <c r="G380" s="42">
        <v>0</v>
      </c>
      <c r="H380" s="43">
        <v>0</v>
      </c>
      <c r="I380" s="155">
        <v>0</v>
      </c>
      <c r="J380" s="155">
        <v>0</v>
      </c>
      <c r="K380" s="155">
        <v>0</v>
      </c>
      <c r="L380" s="41">
        <v>0</v>
      </c>
      <c r="M380" s="42">
        <v>0</v>
      </c>
      <c r="N380" s="43">
        <v>0</v>
      </c>
      <c r="O380" s="41"/>
      <c r="P380" s="42"/>
      <c r="Q380" s="43"/>
      <c r="R380" s="41"/>
      <c r="S380" s="42"/>
      <c r="T380" s="43"/>
      <c r="U380" s="41"/>
      <c r="V380" s="42"/>
      <c r="W380" s="43"/>
      <c r="X380" s="41"/>
      <c r="Y380" s="42"/>
      <c r="Z380" s="153"/>
      <c r="AA380" s="154">
        <v>0</v>
      </c>
      <c r="AB380" s="42">
        <v>0</v>
      </c>
      <c r="AC380" s="43">
        <v>0</v>
      </c>
      <c r="AD380" s="41">
        <v>0</v>
      </c>
      <c r="AE380" s="42">
        <v>0</v>
      </c>
      <c r="AF380" s="43">
        <v>0</v>
      </c>
      <c r="AG380" s="41">
        <v>0</v>
      </c>
      <c r="AH380" s="42">
        <v>0</v>
      </c>
      <c r="AI380" s="43">
        <v>0</v>
      </c>
      <c r="AK380" s="41">
        <f t="shared" si="135"/>
        <v>0</v>
      </c>
      <c r="AL380" s="42">
        <f t="shared" si="135"/>
        <v>0</v>
      </c>
      <c r="AM380" s="43">
        <f t="shared" si="135"/>
        <v>0</v>
      </c>
      <c r="AT380" s="32">
        <f t="shared" ref="AT380:AT389" si="136">IF(LEN(E380)&lt;2,0,1)</f>
        <v>0</v>
      </c>
      <c r="AV380" s="23">
        <v>3</v>
      </c>
      <c r="AW380" s="23">
        <v>14</v>
      </c>
      <c r="AX380" s="23">
        <f>IF(AW380=AW379,AX379+1,1)</f>
        <v>2</v>
      </c>
    </row>
    <row r="381" spans="2:50" ht="15" hidden="1" customHeight="1" x14ac:dyDescent="0.3">
      <c r="B381" s="15"/>
      <c r="C381" s="40" t="s">
        <v>22</v>
      </c>
      <c r="D381" s="34" t="s">
        <v>2</v>
      </c>
      <c r="E381" s="35" t="s">
        <v>2</v>
      </c>
      <c r="F381" s="41">
        <v>0</v>
      </c>
      <c r="G381" s="42">
        <v>0</v>
      </c>
      <c r="H381" s="43">
        <v>0</v>
      </c>
      <c r="I381" s="155">
        <v>0</v>
      </c>
      <c r="J381" s="155">
        <v>0</v>
      </c>
      <c r="K381" s="155">
        <v>0</v>
      </c>
      <c r="L381" s="41">
        <v>0</v>
      </c>
      <c r="M381" s="42">
        <v>0</v>
      </c>
      <c r="N381" s="43">
        <v>0</v>
      </c>
      <c r="O381" s="41"/>
      <c r="P381" s="42"/>
      <c r="Q381" s="43"/>
      <c r="R381" s="41"/>
      <c r="S381" s="42"/>
      <c r="T381" s="43"/>
      <c r="U381" s="41"/>
      <c r="V381" s="42"/>
      <c r="W381" s="43"/>
      <c r="X381" s="41"/>
      <c r="Y381" s="42"/>
      <c r="Z381" s="153"/>
      <c r="AA381" s="154">
        <v>0</v>
      </c>
      <c r="AB381" s="42">
        <v>0</v>
      </c>
      <c r="AC381" s="43">
        <v>0</v>
      </c>
      <c r="AD381" s="41">
        <v>0</v>
      </c>
      <c r="AE381" s="42">
        <v>0</v>
      </c>
      <c r="AF381" s="43">
        <v>0</v>
      </c>
      <c r="AG381" s="41">
        <v>0</v>
      </c>
      <c r="AH381" s="42">
        <v>0</v>
      </c>
      <c r="AI381" s="43">
        <v>0</v>
      </c>
      <c r="AK381" s="41">
        <f t="shared" si="135"/>
        <v>0</v>
      </c>
      <c r="AL381" s="42">
        <f t="shared" si="135"/>
        <v>0</v>
      </c>
      <c r="AM381" s="43">
        <f t="shared" si="135"/>
        <v>0</v>
      </c>
      <c r="AT381" s="32">
        <f t="shared" si="136"/>
        <v>0</v>
      </c>
      <c r="AV381" s="23">
        <v>3</v>
      </c>
      <c r="AW381" s="23">
        <v>14</v>
      </c>
      <c r="AX381" s="23">
        <f t="shared" ref="AX381:AX389" si="137">IF(AW381=AW380,AX380+1,1)</f>
        <v>3</v>
      </c>
    </row>
    <row r="382" spans="2:50" ht="15" hidden="1" customHeight="1" x14ac:dyDescent="0.3">
      <c r="B382" s="15"/>
      <c r="C382" s="40" t="s">
        <v>22</v>
      </c>
      <c r="D382" s="34" t="s">
        <v>2</v>
      </c>
      <c r="E382" s="35" t="s">
        <v>2</v>
      </c>
      <c r="F382" s="41">
        <v>0</v>
      </c>
      <c r="G382" s="42">
        <v>0</v>
      </c>
      <c r="H382" s="43">
        <v>0</v>
      </c>
      <c r="I382" s="155">
        <v>0</v>
      </c>
      <c r="J382" s="155">
        <v>0</v>
      </c>
      <c r="K382" s="155">
        <v>0</v>
      </c>
      <c r="L382" s="41">
        <v>0</v>
      </c>
      <c r="M382" s="42">
        <v>0</v>
      </c>
      <c r="N382" s="43">
        <v>0</v>
      </c>
      <c r="O382" s="41"/>
      <c r="P382" s="42"/>
      <c r="Q382" s="43"/>
      <c r="R382" s="41"/>
      <c r="S382" s="42"/>
      <c r="T382" s="43"/>
      <c r="U382" s="41"/>
      <c r="V382" s="42"/>
      <c r="W382" s="43"/>
      <c r="X382" s="41"/>
      <c r="Y382" s="42"/>
      <c r="Z382" s="153"/>
      <c r="AA382" s="154">
        <v>0</v>
      </c>
      <c r="AB382" s="42">
        <v>0</v>
      </c>
      <c r="AC382" s="43">
        <v>0</v>
      </c>
      <c r="AD382" s="41">
        <v>0</v>
      </c>
      <c r="AE382" s="42">
        <v>0</v>
      </c>
      <c r="AF382" s="43">
        <v>0</v>
      </c>
      <c r="AG382" s="41">
        <v>0</v>
      </c>
      <c r="AH382" s="42">
        <v>0</v>
      </c>
      <c r="AI382" s="43">
        <v>0</v>
      </c>
      <c r="AK382" s="41">
        <f t="shared" si="135"/>
        <v>0</v>
      </c>
      <c r="AL382" s="42">
        <f t="shared" si="135"/>
        <v>0</v>
      </c>
      <c r="AM382" s="43">
        <f t="shared" si="135"/>
        <v>0</v>
      </c>
      <c r="AT382" s="32">
        <f t="shared" si="136"/>
        <v>0</v>
      </c>
      <c r="AV382" s="23">
        <v>3</v>
      </c>
      <c r="AW382" s="23">
        <v>14</v>
      </c>
      <c r="AX382" s="23">
        <f t="shared" si="137"/>
        <v>4</v>
      </c>
    </row>
    <row r="383" spans="2:50" ht="15" hidden="1" customHeight="1" x14ac:dyDescent="0.3">
      <c r="B383" s="15"/>
      <c r="C383" s="40" t="s">
        <v>22</v>
      </c>
      <c r="D383" s="34" t="s">
        <v>2</v>
      </c>
      <c r="E383" s="35" t="s">
        <v>2</v>
      </c>
      <c r="F383" s="41">
        <v>0</v>
      </c>
      <c r="G383" s="42">
        <v>0</v>
      </c>
      <c r="H383" s="43">
        <v>0</v>
      </c>
      <c r="I383" s="155">
        <v>0</v>
      </c>
      <c r="J383" s="155">
        <v>0</v>
      </c>
      <c r="K383" s="155">
        <v>0</v>
      </c>
      <c r="L383" s="41">
        <v>0</v>
      </c>
      <c r="M383" s="42">
        <v>0</v>
      </c>
      <c r="N383" s="43">
        <v>0</v>
      </c>
      <c r="O383" s="41"/>
      <c r="P383" s="42"/>
      <c r="Q383" s="43"/>
      <c r="R383" s="41"/>
      <c r="S383" s="42"/>
      <c r="T383" s="43"/>
      <c r="U383" s="41"/>
      <c r="V383" s="42"/>
      <c r="W383" s="43"/>
      <c r="X383" s="41"/>
      <c r="Y383" s="42"/>
      <c r="Z383" s="153"/>
      <c r="AA383" s="154">
        <v>0</v>
      </c>
      <c r="AB383" s="42">
        <v>0</v>
      </c>
      <c r="AC383" s="43">
        <v>0</v>
      </c>
      <c r="AD383" s="41">
        <v>0</v>
      </c>
      <c r="AE383" s="42">
        <v>0</v>
      </c>
      <c r="AF383" s="43">
        <v>0</v>
      </c>
      <c r="AG383" s="41">
        <v>0</v>
      </c>
      <c r="AH383" s="42">
        <v>0</v>
      </c>
      <c r="AI383" s="43">
        <v>0</v>
      </c>
      <c r="AK383" s="41">
        <f t="shared" si="135"/>
        <v>0</v>
      </c>
      <c r="AL383" s="42">
        <f t="shared" si="135"/>
        <v>0</v>
      </c>
      <c r="AM383" s="43">
        <f t="shared" si="135"/>
        <v>0</v>
      </c>
      <c r="AT383" s="32">
        <f t="shared" si="136"/>
        <v>0</v>
      </c>
      <c r="AV383" s="23">
        <v>3</v>
      </c>
      <c r="AW383" s="23">
        <v>14</v>
      </c>
      <c r="AX383" s="23">
        <f t="shared" si="137"/>
        <v>5</v>
      </c>
    </row>
    <row r="384" spans="2:50" ht="15" hidden="1" customHeight="1" x14ac:dyDescent="0.3">
      <c r="B384" s="15"/>
      <c r="C384" s="40" t="s">
        <v>22</v>
      </c>
      <c r="D384" s="34" t="s">
        <v>2</v>
      </c>
      <c r="E384" s="35" t="s">
        <v>2</v>
      </c>
      <c r="F384" s="41">
        <v>0</v>
      </c>
      <c r="G384" s="42">
        <v>0</v>
      </c>
      <c r="H384" s="43">
        <v>0</v>
      </c>
      <c r="I384" s="155">
        <v>0</v>
      </c>
      <c r="J384" s="155">
        <v>0</v>
      </c>
      <c r="K384" s="155">
        <v>0</v>
      </c>
      <c r="L384" s="41">
        <v>0</v>
      </c>
      <c r="M384" s="42">
        <v>0</v>
      </c>
      <c r="N384" s="43">
        <v>0</v>
      </c>
      <c r="O384" s="41"/>
      <c r="P384" s="42"/>
      <c r="Q384" s="43"/>
      <c r="R384" s="41"/>
      <c r="S384" s="42"/>
      <c r="T384" s="43"/>
      <c r="U384" s="41"/>
      <c r="V384" s="42"/>
      <c r="W384" s="43"/>
      <c r="X384" s="41"/>
      <c r="Y384" s="42"/>
      <c r="Z384" s="153"/>
      <c r="AA384" s="154">
        <v>0</v>
      </c>
      <c r="AB384" s="42">
        <v>0</v>
      </c>
      <c r="AC384" s="43">
        <v>0</v>
      </c>
      <c r="AD384" s="41">
        <v>0</v>
      </c>
      <c r="AE384" s="42">
        <v>0</v>
      </c>
      <c r="AF384" s="43">
        <v>0</v>
      </c>
      <c r="AG384" s="41">
        <v>0</v>
      </c>
      <c r="AH384" s="42">
        <v>0</v>
      </c>
      <c r="AI384" s="43">
        <v>0</v>
      </c>
      <c r="AK384" s="41">
        <f t="shared" si="135"/>
        <v>0</v>
      </c>
      <c r="AL384" s="42">
        <f t="shared" si="135"/>
        <v>0</v>
      </c>
      <c r="AM384" s="43">
        <f t="shared" si="135"/>
        <v>0</v>
      </c>
      <c r="AT384" s="32">
        <f t="shared" si="136"/>
        <v>0</v>
      </c>
      <c r="AV384" s="23">
        <v>3</v>
      </c>
      <c r="AW384" s="23">
        <v>14</v>
      </c>
      <c r="AX384" s="23">
        <f t="shared" si="137"/>
        <v>6</v>
      </c>
    </row>
    <row r="385" spans="2:50" ht="15" hidden="1" customHeight="1" x14ac:dyDescent="0.3">
      <c r="B385" s="15"/>
      <c r="C385" s="40" t="s">
        <v>22</v>
      </c>
      <c r="D385" s="34" t="s">
        <v>2</v>
      </c>
      <c r="E385" s="35" t="s">
        <v>2</v>
      </c>
      <c r="F385" s="41">
        <v>0</v>
      </c>
      <c r="G385" s="42">
        <v>0</v>
      </c>
      <c r="H385" s="43">
        <v>0</v>
      </c>
      <c r="I385" s="155">
        <v>0</v>
      </c>
      <c r="J385" s="155">
        <v>0</v>
      </c>
      <c r="K385" s="155">
        <v>0</v>
      </c>
      <c r="L385" s="41">
        <v>0</v>
      </c>
      <c r="M385" s="42">
        <v>0</v>
      </c>
      <c r="N385" s="43">
        <v>0</v>
      </c>
      <c r="O385" s="41"/>
      <c r="P385" s="42"/>
      <c r="Q385" s="43"/>
      <c r="R385" s="41"/>
      <c r="S385" s="42"/>
      <c r="T385" s="43"/>
      <c r="U385" s="41"/>
      <c r="V385" s="42"/>
      <c r="W385" s="43"/>
      <c r="X385" s="41"/>
      <c r="Y385" s="42"/>
      <c r="Z385" s="153"/>
      <c r="AA385" s="154">
        <v>0</v>
      </c>
      <c r="AB385" s="42">
        <v>0</v>
      </c>
      <c r="AC385" s="43">
        <v>0</v>
      </c>
      <c r="AD385" s="41">
        <v>0</v>
      </c>
      <c r="AE385" s="42">
        <v>0</v>
      </c>
      <c r="AF385" s="43">
        <v>0</v>
      </c>
      <c r="AG385" s="41">
        <v>0</v>
      </c>
      <c r="AH385" s="42">
        <v>0</v>
      </c>
      <c r="AI385" s="43">
        <v>0</v>
      </c>
      <c r="AK385" s="41">
        <f t="shared" si="135"/>
        <v>0</v>
      </c>
      <c r="AL385" s="42">
        <f t="shared" si="135"/>
        <v>0</v>
      </c>
      <c r="AM385" s="43">
        <f t="shared" si="135"/>
        <v>0</v>
      </c>
      <c r="AT385" s="32">
        <f t="shared" si="136"/>
        <v>0</v>
      </c>
      <c r="AV385" s="23">
        <v>3</v>
      </c>
      <c r="AW385" s="23">
        <v>14</v>
      </c>
      <c r="AX385" s="23">
        <f t="shared" si="137"/>
        <v>7</v>
      </c>
    </row>
    <row r="386" spans="2:50" ht="15" hidden="1" customHeight="1" x14ac:dyDescent="0.3">
      <c r="B386" s="15"/>
      <c r="C386" s="40" t="s">
        <v>22</v>
      </c>
      <c r="D386" s="34" t="s">
        <v>2</v>
      </c>
      <c r="E386" s="35" t="s">
        <v>2</v>
      </c>
      <c r="F386" s="41">
        <v>0</v>
      </c>
      <c r="G386" s="42">
        <v>0</v>
      </c>
      <c r="H386" s="43">
        <v>0</v>
      </c>
      <c r="I386" s="155">
        <v>0</v>
      </c>
      <c r="J386" s="155">
        <v>0</v>
      </c>
      <c r="K386" s="155">
        <v>0</v>
      </c>
      <c r="L386" s="41">
        <v>0</v>
      </c>
      <c r="M386" s="42">
        <v>0</v>
      </c>
      <c r="N386" s="43">
        <v>0</v>
      </c>
      <c r="O386" s="41"/>
      <c r="P386" s="42"/>
      <c r="Q386" s="43"/>
      <c r="R386" s="41"/>
      <c r="S386" s="42"/>
      <c r="T386" s="43"/>
      <c r="U386" s="41"/>
      <c r="V386" s="42"/>
      <c r="W386" s="43"/>
      <c r="X386" s="41"/>
      <c r="Y386" s="42"/>
      <c r="Z386" s="153"/>
      <c r="AA386" s="154">
        <v>0</v>
      </c>
      <c r="AB386" s="42">
        <v>0</v>
      </c>
      <c r="AC386" s="43">
        <v>0</v>
      </c>
      <c r="AD386" s="41">
        <v>0</v>
      </c>
      <c r="AE386" s="42">
        <v>0</v>
      </c>
      <c r="AF386" s="43">
        <v>0</v>
      </c>
      <c r="AG386" s="41">
        <v>0</v>
      </c>
      <c r="AH386" s="42">
        <v>0</v>
      </c>
      <c r="AI386" s="43">
        <v>0</v>
      </c>
      <c r="AK386" s="41">
        <f t="shared" si="135"/>
        <v>0</v>
      </c>
      <c r="AL386" s="42">
        <f t="shared" si="135"/>
        <v>0</v>
      </c>
      <c r="AM386" s="43">
        <f t="shared" si="135"/>
        <v>0</v>
      </c>
      <c r="AT386" s="32">
        <f t="shared" si="136"/>
        <v>0</v>
      </c>
      <c r="AV386" s="23">
        <v>3</v>
      </c>
      <c r="AW386" s="23">
        <v>14</v>
      </c>
      <c r="AX386" s="23">
        <f t="shared" si="137"/>
        <v>8</v>
      </c>
    </row>
    <row r="387" spans="2:50" ht="15" hidden="1" customHeight="1" x14ac:dyDescent="0.3">
      <c r="B387" s="15"/>
      <c r="C387" s="40" t="s">
        <v>22</v>
      </c>
      <c r="D387" s="34" t="s">
        <v>2</v>
      </c>
      <c r="E387" s="35" t="s">
        <v>2</v>
      </c>
      <c r="F387" s="41">
        <v>0</v>
      </c>
      <c r="G387" s="42">
        <v>0</v>
      </c>
      <c r="H387" s="43">
        <v>0</v>
      </c>
      <c r="I387" s="155">
        <v>0</v>
      </c>
      <c r="J387" s="155">
        <v>0</v>
      </c>
      <c r="K387" s="155">
        <v>0</v>
      </c>
      <c r="L387" s="41">
        <v>0</v>
      </c>
      <c r="M387" s="42">
        <v>0</v>
      </c>
      <c r="N387" s="43">
        <v>0</v>
      </c>
      <c r="O387" s="41"/>
      <c r="P387" s="42"/>
      <c r="Q387" s="43"/>
      <c r="R387" s="41"/>
      <c r="S387" s="42"/>
      <c r="T387" s="43"/>
      <c r="U387" s="41"/>
      <c r="V387" s="42"/>
      <c r="W387" s="43"/>
      <c r="X387" s="41"/>
      <c r="Y387" s="42"/>
      <c r="Z387" s="153"/>
      <c r="AA387" s="154">
        <v>0</v>
      </c>
      <c r="AB387" s="42">
        <v>0</v>
      </c>
      <c r="AC387" s="43">
        <v>0</v>
      </c>
      <c r="AD387" s="41">
        <v>0</v>
      </c>
      <c r="AE387" s="42">
        <v>0</v>
      </c>
      <c r="AF387" s="43">
        <v>0</v>
      </c>
      <c r="AG387" s="41">
        <v>0</v>
      </c>
      <c r="AH387" s="42">
        <v>0</v>
      </c>
      <c r="AI387" s="43">
        <v>0</v>
      </c>
      <c r="AK387" s="41">
        <f t="shared" si="135"/>
        <v>0</v>
      </c>
      <c r="AL387" s="42">
        <f t="shared" si="135"/>
        <v>0</v>
      </c>
      <c r="AM387" s="43">
        <f t="shared" si="135"/>
        <v>0</v>
      </c>
      <c r="AT387" s="32">
        <f t="shared" si="136"/>
        <v>0</v>
      </c>
      <c r="AV387" s="23">
        <v>3</v>
      </c>
      <c r="AW387" s="23">
        <v>14</v>
      </c>
      <c r="AX387" s="23">
        <f t="shared" si="137"/>
        <v>9</v>
      </c>
    </row>
    <row r="388" spans="2:50" ht="15" hidden="1" customHeight="1" x14ac:dyDescent="0.3">
      <c r="B388" s="15"/>
      <c r="C388" s="40" t="s">
        <v>22</v>
      </c>
      <c r="D388" s="34" t="s">
        <v>2</v>
      </c>
      <c r="E388" s="35" t="s">
        <v>2</v>
      </c>
      <c r="F388" s="41">
        <v>0</v>
      </c>
      <c r="G388" s="42">
        <v>0</v>
      </c>
      <c r="H388" s="43">
        <v>0</v>
      </c>
      <c r="I388" s="155">
        <v>0</v>
      </c>
      <c r="J388" s="155">
        <v>0</v>
      </c>
      <c r="K388" s="155">
        <v>0</v>
      </c>
      <c r="L388" s="41">
        <v>0</v>
      </c>
      <c r="M388" s="42">
        <v>0</v>
      </c>
      <c r="N388" s="43">
        <v>0</v>
      </c>
      <c r="O388" s="41"/>
      <c r="P388" s="42"/>
      <c r="Q388" s="43"/>
      <c r="R388" s="41"/>
      <c r="S388" s="42"/>
      <c r="T388" s="43"/>
      <c r="U388" s="41"/>
      <c r="V388" s="42"/>
      <c r="W388" s="43"/>
      <c r="X388" s="41"/>
      <c r="Y388" s="42"/>
      <c r="Z388" s="153"/>
      <c r="AA388" s="154">
        <v>0</v>
      </c>
      <c r="AB388" s="42">
        <v>0</v>
      </c>
      <c r="AC388" s="43">
        <v>0</v>
      </c>
      <c r="AD388" s="41">
        <v>0</v>
      </c>
      <c r="AE388" s="42">
        <v>0</v>
      </c>
      <c r="AF388" s="43">
        <v>0</v>
      </c>
      <c r="AG388" s="41">
        <v>0</v>
      </c>
      <c r="AH388" s="42">
        <v>0</v>
      </c>
      <c r="AI388" s="43">
        <v>0</v>
      </c>
      <c r="AK388" s="41">
        <f t="shared" si="135"/>
        <v>0</v>
      </c>
      <c r="AL388" s="42">
        <f t="shared" si="135"/>
        <v>0</v>
      </c>
      <c r="AM388" s="43">
        <f t="shared" si="135"/>
        <v>0</v>
      </c>
      <c r="AT388" s="32">
        <f t="shared" si="136"/>
        <v>0</v>
      </c>
      <c r="AV388" s="23">
        <v>3</v>
      </c>
      <c r="AW388" s="23">
        <v>14</v>
      </c>
      <c r="AX388" s="23">
        <f t="shared" si="137"/>
        <v>10</v>
      </c>
    </row>
    <row r="389" spans="2:50" ht="15" hidden="1" customHeight="1" x14ac:dyDescent="0.3">
      <c r="B389" s="15"/>
      <c r="C389" s="40" t="s">
        <v>23</v>
      </c>
      <c r="D389" s="34" t="s">
        <v>2</v>
      </c>
      <c r="E389" s="35" t="s">
        <v>2</v>
      </c>
      <c r="F389" s="41">
        <v>0</v>
      </c>
      <c r="G389" s="42">
        <v>0</v>
      </c>
      <c r="H389" s="43">
        <v>0</v>
      </c>
      <c r="I389" s="155">
        <v>0</v>
      </c>
      <c r="J389" s="155">
        <v>0</v>
      </c>
      <c r="K389" s="155">
        <v>0</v>
      </c>
      <c r="L389" s="41">
        <v>0</v>
      </c>
      <c r="M389" s="42">
        <v>0</v>
      </c>
      <c r="N389" s="43">
        <v>0</v>
      </c>
      <c r="O389" s="41"/>
      <c r="P389" s="42"/>
      <c r="Q389" s="43"/>
      <c r="R389" s="41"/>
      <c r="S389" s="42"/>
      <c r="T389" s="43"/>
      <c r="U389" s="41"/>
      <c r="V389" s="42"/>
      <c r="W389" s="43"/>
      <c r="X389" s="41"/>
      <c r="Y389" s="42"/>
      <c r="Z389" s="153"/>
      <c r="AA389" s="154">
        <v>0</v>
      </c>
      <c r="AB389" s="42">
        <v>0</v>
      </c>
      <c r="AC389" s="43">
        <v>0</v>
      </c>
      <c r="AD389" s="41">
        <v>0</v>
      </c>
      <c r="AE389" s="42">
        <v>0</v>
      </c>
      <c r="AF389" s="43">
        <v>0</v>
      </c>
      <c r="AG389" s="41">
        <v>0</v>
      </c>
      <c r="AH389" s="42">
        <v>0</v>
      </c>
      <c r="AI389" s="43">
        <v>0</v>
      </c>
      <c r="AK389" s="41">
        <f t="shared" si="135"/>
        <v>0</v>
      </c>
      <c r="AL389" s="42">
        <f t="shared" si="135"/>
        <v>0</v>
      </c>
      <c r="AM389" s="43">
        <f t="shared" si="135"/>
        <v>0</v>
      </c>
      <c r="AT389" s="32">
        <f t="shared" si="136"/>
        <v>0</v>
      </c>
      <c r="AV389" s="23">
        <v>3</v>
      </c>
      <c r="AW389" s="23">
        <v>15</v>
      </c>
      <c r="AX389" s="23">
        <f t="shared" si="137"/>
        <v>1</v>
      </c>
    </row>
    <row r="390" spans="2:50" ht="15" hidden="1" customHeight="1" x14ac:dyDescent="0.3">
      <c r="B390" s="15"/>
      <c r="C390" s="50" t="str">
        <f>IF(LEN(E389)&lt;1,"","Total: " &amp; LEFT(E389,LEN(E389)-21) &amp; "Municipalities")</f>
        <v/>
      </c>
      <c r="D390" s="51"/>
      <c r="E390" s="52"/>
      <c r="F390" s="53">
        <f t="shared" ref="F390:N390" si="138">SUM(F379:F389)</f>
        <v>0</v>
      </c>
      <c r="G390" s="54">
        <f t="shared" si="138"/>
        <v>0</v>
      </c>
      <c r="H390" s="55">
        <f t="shared" si="138"/>
        <v>0</v>
      </c>
      <c r="I390" s="112">
        <f t="shared" si="138"/>
        <v>0</v>
      </c>
      <c r="J390" s="112">
        <f t="shared" si="138"/>
        <v>0</v>
      </c>
      <c r="K390" s="112">
        <f t="shared" si="138"/>
        <v>0</v>
      </c>
      <c r="L390" s="53">
        <f t="shared" si="138"/>
        <v>0</v>
      </c>
      <c r="M390" s="54">
        <f t="shared" si="138"/>
        <v>0</v>
      </c>
      <c r="N390" s="55">
        <f t="shared" si="138"/>
        <v>0</v>
      </c>
      <c r="O390" s="53">
        <f t="shared" ref="O390:AI390" si="139">SUM(O379:O389)</f>
        <v>0</v>
      </c>
      <c r="P390" s="54">
        <f t="shared" si="139"/>
        <v>0</v>
      </c>
      <c r="Q390" s="55">
        <f t="shared" si="139"/>
        <v>0</v>
      </c>
      <c r="R390" s="53">
        <f t="shared" si="139"/>
        <v>0</v>
      </c>
      <c r="S390" s="54">
        <f t="shared" si="139"/>
        <v>0</v>
      </c>
      <c r="T390" s="55">
        <f t="shared" si="139"/>
        <v>0</v>
      </c>
      <c r="U390" s="53">
        <f t="shared" si="139"/>
        <v>0</v>
      </c>
      <c r="V390" s="54">
        <f t="shared" si="139"/>
        <v>0</v>
      </c>
      <c r="W390" s="55">
        <f t="shared" si="139"/>
        <v>0</v>
      </c>
      <c r="X390" s="53">
        <f t="shared" si="139"/>
        <v>0</v>
      </c>
      <c r="Y390" s="54">
        <f t="shared" si="139"/>
        <v>0</v>
      </c>
      <c r="Z390" s="158">
        <f t="shared" si="139"/>
        <v>0</v>
      </c>
      <c r="AA390" s="159">
        <f t="shared" si="139"/>
        <v>0</v>
      </c>
      <c r="AB390" s="54">
        <f t="shared" si="139"/>
        <v>0</v>
      </c>
      <c r="AC390" s="55">
        <f t="shared" si="139"/>
        <v>0</v>
      </c>
      <c r="AD390" s="53">
        <f t="shared" si="139"/>
        <v>0</v>
      </c>
      <c r="AE390" s="54">
        <f t="shared" si="139"/>
        <v>0</v>
      </c>
      <c r="AF390" s="55">
        <f t="shared" si="139"/>
        <v>0</v>
      </c>
      <c r="AG390" s="53">
        <f t="shared" si="139"/>
        <v>0</v>
      </c>
      <c r="AH390" s="54">
        <f t="shared" si="139"/>
        <v>0</v>
      </c>
      <c r="AI390" s="55">
        <f t="shared" si="139"/>
        <v>0</v>
      </c>
      <c r="AK390" s="53">
        <f>SUM(AK379:AK389)</f>
        <v>0</v>
      </c>
      <c r="AL390" s="54">
        <f>SUM(AL379:AL389)</f>
        <v>0</v>
      </c>
      <c r="AM390" s="55">
        <f>SUM(AM379:AM389)</f>
        <v>0</v>
      </c>
      <c r="AT390" s="32">
        <f>IF(SUM(AT379:AT389)=0,0,1)</f>
        <v>0</v>
      </c>
    </row>
    <row r="391" spans="2:50" ht="15" hidden="1" customHeight="1" x14ac:dyDescent="0.3">
      <c r="B391" s="15"/>
      <c r="C391" s="40"/>
      <c r="D391" s="34"/>
      <c r="E391" s="35"/>
      <c r="F391" s="41"/>
      <c r="G391" s="42"/>
      <c r="H391" s="43"/>
      <c r="I391" s="155"/>
      <c r="J391" s="155"/>
      <c r="K391" s="155"/>
      <c r="L391" s="41"/>
      <c r="M391" s="42"/>
      <c r="N391" s="43"/>
      <c r="O391" s="41"/>
      <c r="P391" s="42"/>
      <c r="Q391" s="43"/>
      <c r="R391" s="41"/>
      <c r="S391" s="42"/>
      <c r="T391" s="43"/>
      <c r="U391" s="41"/>
      <c r="V391" s="42"/>
      <c r="W391" s="43"/>
      <c r="X391" s="41"/>
      <c r="Y391" s="42"/>
      <c r="Z391" s="153"/>
      <c r="AA391" s="154"/>
      <c r="AB391" s="42"/>
      <c r="AC391" s="43"/>
      <c r="AD391" s="41"/>
      <c r="AE391" s="42"/>
      <c r="AF391" s="43"/>
      <c r="AG391" s="41"/>
      <c r="AH391" s="42"/>
      <c r="AI391" s="43"/>
      <c r="AK391" s="41"/>
      <c r="AL391" s="42"/>
      <c r="AM391" s="43"/>
      <c r="AT391" s="32">
        <f>IF(AT390=0,0,1)</f>
        <v>0</v>
      </c>
    </row>
    <row r="392" spans="2:50" ht="15" hidden="1" customHeight="1" x14ac:dyDescent="0.3">
      <c r="B392" s="15"/>
      <c r="C392" s="40" t="s">
        <v>22</v>
      </c>
      <c r="D392" s="34" t="s">
        <v>2</v>
      </c>
      <c r="E392" s="35" t="s">
        <v>2</v>
      </c>
      <c r="F392" s="41">
        <v>0</v>
      </c>
      <c r="G392" s="42">
        <v>0</v>
      </c>
      <c r="H392" s="43">
        <v>0</v>
      </c>
      <c r="I392" s="155">
        <v>0</v>
      </c>
      <c r="J392" s="155">
        <v>0</v>
      </c>
      <c r="K392" s="155">
        <v>0</v>
      </c>
      <c r="L392" s="41">
        <v>0</v>
      </c>
      <c r="M392" s="42">
        <v>0</v>
      </c>
      <c r="N392" s="43">
        <v>0</v>
      </c>
      <c r="O392" s="41"/>
      <c r="P392" s="42"/>
      <c r="Q392" s="43"/>
      <c r="R392" s="41"/>
      <c r="S392" s="42"/>
      <c r="T392" s="43"/>
      <c r="U392" s="41"/>
      <c r="V392" s="42"/>
      <c r="W392" s="43"/>
      <c r="X392" s="41"/>
      <c r="Y392" s="42"/>
      <c r="Z392" s="153"/>
      <c r="AA392" s="154">
        <v>0</v>
      </c>
      <c r="AB392" s="42">
        <v>0</v>
      </c>
      <c r="AC392" s="43">
        <v>0</v>
      </c>
      <c r="AD392" s="41">
        <v>0</v>
      </c>
      <c r="AE392" s="42">
        <v>0</v>
      </c>
      <c r="AF392" s="43">
        <v>0</v>
      </c>
      <c r="AG392" s="41">
        <v>0</v>
      </c>
      <c r="AH392" s="42">
        <v>0</v>
      </c>
      <c r="AI392" s="43">
        <v>0</v>
      </c>
      <c r="AK392" s="41">
        <f t="shared" ref="AK392:AM402" si="140">F392+I392+L392+O392+R392+U392+X392</f>
        <v>0</v>
      </c>
      <c r="AL392" s="42">
        <f t="shared" si="140"/>
        <v>0</v>
      </c>
      <c r="AM392" s="43">
        <f t="shared" si="140"/>
        <v>0</v>
      </c>
      <c r="AT392" s="32">
        <f>IF(LEN(E392)&lt;2,0,1)</f>
        <v>0</v>
      </c>
      <c r="AV392" s="23">
        <v>3</v>
      </c>
      <c r="AW392" s="23">
        <v>16</v>
      </c>
      <c r="AX392" s="23">
        <v>1</v>
      </c>
    </row>
    <row r="393" spans="2:50" ht="15" hidden="1" customHeight="1" x14ac:dyDescent="0.3">
      <c r="B393" s="15"/>
      <c r="C393" s="40" t="s">
        <v>22</v>
      </c>
      <c r="D393" s="34" t="s">
        <v>2</v>
      </c>
      <c r="E393" s="35" t="s">
        <v>2</v>
      </c>
      <c r="F393" s="41">
        <v>0</v>
      </c>
      <c r="G393" s="42">
        <v>0</v>
      </c>
      <c r="H393" s="43">
        <v>0</v>
      </c>
      <c r="I393" s="155">
        <v>0</v>
      </c>
      <c r="J393" s="155">
        <v>0</v>
      </c>
      <c r="K393" s="155">
        <v>0</v>
      </c>
      <c r="L393" s="41">
        <v>0</v>
      </c>
      <c r="M393" s="42">
        <v>0</v>
      </c>
      <c r="N393" s="43">
        <v>0</v>
      </c>
      <c r="O393" s="41"/>
      <c r="P393" s="42"/>
      <c r="Q393" s="43"/>
      <c r="R393" s="41"/>
      <c r="S393" s="42"/>
      <c r="T393" s="43"/>
      <c r="U393" s="41"/>
      <c r="V393" s="42"/>
      <c r="W393" s="43"/>
      <c r="X393" s="41"/>
      <c r="Y393" s="42"/>
      <c r="Z393" s="153"/>
      <c r="AA393" s="154">
        <v>0</v>
      </c>
      <c r="AB393" s="42">
        <v>0</v>
      </c>
      <c r="AC393" s="43">
        <v>0</v>
      </c>
      <c r="AD393" s="41">
        <v>0</v>
      </c>
      <c r="AE393" s="42">
        <v>0</v>
      </c>
      <c r="AF393" s="43">
        <v>0</v>
      </c>
      <c r="AG393" s="41">
        <v>0</v>
      </c>
      <c r="AH393" s="42">
        <v>0</v>
      </c>
      <c r="AI393" s="43">
        <v>0</v>
      </c>
      <c r="AK393" s="41">
        <f t="shared" si="140"/>
        <v>0</v>
      </c>
      <c r="AL393" s="42">
        <f t="shared" si="140"/>
        <v>0</v>
      </c>
      <c r="AM393" s="43">
        <f t="shared" si="140"/>
        <v>0</v>
      </c>
      <c r="AT393" s="32">
        <f t="shared" ref="AT393:AT402" si="141">IF(LEN(E393)&lt;2,0,1)</f>
        <v>0</v>
      </c>
      <c r="AV393" s="23">
        <v>3</v>
      </c>
      <c r="AW393" s="23">
        <v>16</v>
      </c>
      <c r="AX393" s="23">
        <f>IF(AW393=AW392,AX392+1,1)</f>
        <v>2</v>
      </c>
    </row>
    <row r="394" spans="2:50" ht="15" hidden="1" customHeight="1" x14ac:dyDescent="0.3">
      <c r="B394" s="15"/>
      <c r="C394" s="40" t="s">
        <v>22</v>
      </c>
      <c r="D394" s="34" t="s">
        <v>2</v>
      </c>
      <c r="E394" s="35" t="s">
        <v>2</v>
      </c>
      <c r="F394" s="41">
        <v>0</v>
      </c>
      <c r="G394" s="42">
        <v>0</v>
      </c>
      <c r="H394" s="43">
        <v>0</v>
      </c>
      <c r="I394" s="155">
        <v>0</v>
      </c>
      <c r="J394" s="155">
        <v>0</v>
      </c>
      <c r="K394" s="155">
        <v>0</v>
      </c>
      <c r="L394" s="41">
        <v>0</v>
      </c>
      <c r="M394" s="42">
        <v>0</v>
      </c>
      <c r="N394" s="43">
        <v>0</v>
      </c>
      <c r="O394" s="41"/>
      <c r="P394" s="42"/>
      <c r="Q394" s="43"/>
      <c r="R394" s="41"/>
      <c r="S394" s="42"/>
      <c r="T394" s="43"/>
      <c r="U394" s="41"/>
      <c r="V394" s="42"/>
      <c r="W394" s="43"/>
      <c r="X394" s="41"/>
      <c r="Y394" s="42"/>
      <c r="Z394" s="153"/>
      <c r="AA394" s="154">
        <v>0</v>
      </c>
      <c r="AB394" s="42">
        <v>0</v>
      </c>
      <c r="AC394" s="43">
        <v>0</v>
      </c>
      <c r="AD394" s="41">
        <v>0</v>
      </c>
      <c r="AE394" s="42">
        <v>0</v>
      </c>
      <c r="AF394" s="43">
        <v>0</v>
      </c>
      <c r="AG394" s="41">
        <v>0</v>
      </c>
      <c r="AH394" s="42">
        <v>0</v>
      </c>
      <c r="AI394" s="43">
        <v>0</v>
      </c>
      <c r="AK394" s="41">
        <f t="shared" si="140"/>
        <v>0</v>
      </c>
      <c r="AL394" s="42">
        <f t="shared" si="140"/>
        <v>0</v>
      </c>
      <c r="AM394" s="43">
        <f t="shared" si="140"/>
        <v>0</v>
      </c>
      <c r="AT394" s="32">
        <f t="shared" si="141"/>
        <v>0</v>
      </c>
      <c r="AV394" s="23">
        <v>3</v>
      </c>
      <c r="AW394" s="23">
        <v>16</v>
      </c>
      <c r="AX394" s="23">
        <f t="shared" ref="AX394:AX402" si="142">IF(AW394=AW393,AX393+1,1)</f>
        <v>3</v>
      </c>
    </row>
    <row r="395" spans="2:50" ht="15" hidden="1" customHeight="1" x14ac:dyDescent="0.3">
      <c r="B395" s="15"/>
      <c r="C395" s="40" t="s">
        <v>22</v>
      </c>
      <c r="D395" s="34" t="s">
        <v>2</v>
      </c>
      <c r="E395" s="35" t="s">
        <v>2</v>
      </c>
      <c r="F395" s="41">
        <v>0</v>
      </c>
      <c r="G395" s="42">
        <v>0</v>
      </c>
      <c r="H395" s="43">
        <v>0</v>
      </c>
      <c r="I395" s="155">
        <v>0</v>
      </c>
      <c r="J395" s="155">
        <v>0</v>
      </c>
      <c r="K395" s="155">
        <v>0</v>
      </c>
      <c r="L395" s="41">
        <v>0</v>
      </c>
      <c r="M395" s="42">
        <v>0</v>
      </c>
      <c r="N395" s="43">
        <v>0</v>
      </c>
      <c r="O395" s="41"/>
      <c r="P395" s="42"/>
      <c r="Q395" s="43"/>
      <c r="R395" s="41"/>
      <c r="S395" s="42"/>
      <c r="T395" s="43"/>
      <c r="U395" s="41"/>
      <c r="V395" s="42"/>
      <c r="W395" s="43"/>
      <c r="X395" s="41"/>
      <c r="Y395" s="42"/>
      <c r="Z395" s="153"/>
      <c r="AA395" s="154">
        <v>0</v>
      </c>
      <c r="AB395" s="42">
        <v>0</v>
      </c>
      <c r="AC395" s="43">
        <v>0</v>
      </c>
      <c r="AD395" s="41">
        <v>0</v>
      </c>
      <c r="AE395" s="42">
        <v>0</v>
      </c>
      <c r="AF395" s="43">
        <v>0</v>
      </c>
      <c r="AG395" s="41">
        <v>0</v>
      </c>
      <c r="AH395" s="42">
        <v>0</v>
      </c>
      <c r="AI395" s="43">
        <v>0</v>
      </c>
      <c r="AK395" s="41">
        <f t="shared" si="140"/>
        <v>0</v>
      </c>
      <c r="AL395" s="42">
        <f t="shared" si="140"/>
        <v>0</v>
      </c>
      <c r="AM395" s="43">
        <f t="shared" si="140"/>
        <v>0</v>
      </c>
      <c r="AT395" s="32">
        <f t="shared" si="141"/>
        <v>0</v>
      </c>
      <c r="AV395" s="23">
        <v>3</v>
      </c>
      <c r="AW395" s="23">
        <v>16</v>
      </c>
      <c r="AX395" s="23">
        <f t="shared" si="142"/>
        <v>4</v>
      </c>
    </row>
    <row r="396" spans="2:50" ht="15" hidden="1" customHeight="1" x14ac:dyDescent="0.3">
      <c r="B396" s="15"/>
      <c r="C396" s="40" t="s">
        <v>22</v>
      </c>
      <c r="D396" s="34" t="s">
        <v>2</v>
      </c>
      <c r="E396" s="35" t="s">
        <v>2</v>
      </c>
      <c r="F396" s="41">
        <v>0</v>
      </c>
      <c r="G396" s="42">
        <v>0</v>
      </c>
      <c r="H396" s="43">
        <v>0</v>
      </c>
      <c r="I396" s="155">
        <v>0</v>
      </c>
      <c r="J396" s="155">
        <v>0</v>
      </c>
      <c r="K396" s="155">
        <v>0</v>
      </c>
      <c r="L396" s="41">
        <v>0</v>
      </c>
      <c r="M396" s="42">
        <v>0</v>
      </c>
      <c r="N396" s="43">
        <v>0</v>
      </c>
      <c r="O396" s="41"/>
      <c r="P396" s="42"/>
      <c r="Q396" s="43"/>
      <c r="R396" s="41"/>
      <c r="S396" s="42"/>
      <c r="T396" s="43"/>
      <c r="U396" s="41"/>
      <c r="V396" s="42"/>
      <c r="W396" s="43"/>
      <c r="X396" s="41"/>
      <c r="Y396" s="42"/>
      <c r="Z396" s="153"/>
      <c r="AA396" s="154">
        <v>0</v>
      </c>
      <c r="AB396" s="42">
        <v>0</v>
      </c>
      <c r="AC396" s="43">
        <v>0</v>
      </c>
      <c r="AD396" s="41">
        <v>0</v>
      </c>
      <c r="AE396" s="42">
        <v>0</v>
      </c>
      <c r="AF396" s="43">
        <v>0</v>
      </c>
      <c r="AG396" s="41">
        <v>0</v>
      </c>
      <c r="AH396" s="42">
        <v>0</v>
      </c>
      <c r="AI396" s="43">
        <v>0</v>
      </c>
      <c r="AK396" s="41">
        <f t="shared" si="140"/>
        <v>0</v>
      </c>
      <c r="AL396" s="42">
        <f t="shared" si="140"/>
        <v>0</v>
      </c>
      <c r="AM396" s="43">
        <f t="shared" si="140"/>
        <v>0</v>
      </c>
      <c r="AT396" s="32">
        <f t="shared" si="141"/>
        <v>0</v>
      </c>
      <c r="AV396" s="23">
        <v>3</v>
      </c>
      <c r="AW396" s="23">
        <v>16</v>
      </c>
      <c r="AX396" s="23">
        <f t="shared" si="142"/>
        <v>5</v>
      </c>
    </row>
    <row r="397" spans="2:50" ht="15" hidden="1" customHeight="1" x14ac:dyDescent="0.3">
      <c r="B397" s="15"/>
      <c r="C397" s="40" t="s">
        <v>22</v>
      </c>
      <c r="D397" s="34" t="s">
        <v>2</v>
      </c>
      <c r="E397" s="35" t="s">
        <v>2</v>
      </c>
      <c r="F397" s="41">
        <v>0</v>
      </c>
      <c r="G397" s="42">
        <v>0</v>
      </c>
      <c r="H397" s="43">
        <v>0</v>
      </c>
      <c r="I397" s="155">
        <v>0</v>
      </c>
      <c r="J397" s="155">
        <v>0</v>
      </c>
      <c r="K397" s="155">
        <v>0</v>
      </c>
      <c r="L397" s="41">
        <v>0</v>
      </c>
      <c r="M397" s="42">
        <v>0</v>
      </c>
      <c r="N397" s="43">
        <v>0</v>
      </c>
      <c r="O397" s="41"/>
      <c r="P397" s="42"/>
      <c r="Q397" s="43"/>
      <c r="R397" s="41"/>
      <c r="S397" s="42"/>
      <c r="T397" s="43"/>
      <c r="U397" s="41"/>
      <c r="V397" s="42"/>
      <c r="W397" s="43"/>
      <c r="X397" s="41"/>
      <c r="Y397" s="42"/>
      <c r="Z397" s="153"/>
      <c r="AA397" s="154">
        <v>0</v>
      </c>
      <c r="AB397" s="42">
        <v>0</v>
      </c>
      <c r="AC397" s="43">
        <v>0</v>
      </c>
      <c r="AD397" s="41">
        <v>0</v>
      </c>
      <c r="AE397" s="42">
        <v>0</v>
      </c>
      <c r="AF397" s="43">
        <v>0</v>
      </c>
      <c r="AG397" s="41">
        <v>0</v>
      </c>
      <c r="AH397" s="42">
        <v>0</v>
      </c>
      <c r="AI397" s="43">
        <v>0</v>
      </c>
      <c r="AK397" s="41">
        <f t="shared" si="140"/>
        <v>0</v>
      </c>
      <c r="AL397" s="42">
        <f t="shared" si="140"/>
        <v>0</v>
      </c>
      <c r="AM397" s="43">
        <f t="shared" si="140"/>
        <v>0</v>
      </c>
      <c r="AT397" s="32">
        <f t="shared" si="141"/>
        <v>0</v>
      </c>
      <c r="AV397" s="23">
        <v>3</v>
      </c>
      <c r="AW397" s="23">
        <v>16</v>
      </c>
      <c r="AX397" s="23">
        <f t="shared" si="142"/>
        <v>6</v>
      </c>
    </row>
    <row r="398" spans="2:50" ht="15" hidden="1" customHeight="1" x14ac:dyDescent="0.3">
      <c r="B398" s="15"/>
      <c r="C398" s="40" t="s">
        <v>22</v>
      </c>
      <c r="D398" s="34" t="s">
        <v>2</v>
      </c>
      <c r="E398" s="35" t="s">
        <v>2</v>
      </c>
      <c r="F398" s="41">
        <v>0</v>
      </c>
      <c r="G398" s="42">
        <v>0</v>
      </c>
      <c r="H398" s="43">
        <v>0</v>
      </c>
      <c r="I398" s="155">
        <v>0</v>
      </c>
      <c r="J398" s="155">
        <v>0</v>
      </c>
      <c r="K398" s="155">
        <v>0</v>
      </c>
      <c r="L398" s="41">
        <v>0</v>
      </c>
      <c r="M398" s="42">
        <v>0</v>
      </c>
      <c r="N398" s="43">
        <v>0</v>
      </c>
      <c r="O398" s="41"/>
      <c r="P398" s="42"/>
      <c r="Q398" s="43"/>
      <c r="R398" s="41"/>
      <c r="S398" s="42"/>
      <c r="T398" s="43"/>
      <c r="U398" s="41"/>
      <c r="V398" s="42"/>
      <c r="W398" s="43"/>
      <c r="X398" s="41"/>
      <c r="Y398" s="42"/>
      <c r="Z398" s="153"/>
      <c r="AA398" s="154">
        <v>0</v>
      </c>
      <c r="AB398" s="42">
        <v>0</v>
      </c>
      <c r="AC398" s="43">
        <v>0</v>
      </c>
      <c r="AD398" s="41">
        <v>0</v>
      </c>
      <c r="AE398" s="42">
        <v>0</v>
      </c>
      <c r="AF398" s="43">
        <v>0</v>
      </c>
      <c r="AG398" s="41">
        <v>0</v>
      </c>
      <c r="AH398" s="42">
        <v>0</v>
      </c>
      <c r="AI398" s="43">
        <v>0</v>
      </c>
      <c r="AK398" s="41">
        <f t="shared" si="140"/>
        <v>0</v>
      </c>
      <c r="AL398" s="42">
        <f t="shared" si="140"/>
        <v>0</v>
      </c>
      <c r="AM398" s="43">
        <f t="shared" si="140"/>
        <v>0</v>
      </c>
      <c r="AT398" s="32">
        <f t="shared" si="141"/>
        <v>0</v>
      </c>
      <c r="AV398" s="23">
        <v>3</v>
      </c>
      <c r="AW398" s="23">
        <v>16</v>
      </c>
      <c r="AX398" s="23">
        <f t="shared" si="142"/>
        <v>7</v>
      </c>
    </row>
    <row r="399" spans="2:50" ht="15" hidden="1" customHeight="1" x14ac:dyDescent="0.3">
      <c r="B399" s="15"/>
      <c r="C399" s="40" t="s">
        <v>22</v>
      </c>
      <c r="D399" s="34" t="s">
        <v>2</v>
      </c>
      <c r="E399" s="35" t="s">
        <v>2</v>
      </c>
      <c r="F399" s="41">
        <v>0</v>
      </c>
      <c r="G399" s="42">
        <v>0</v>
      </c>
      <c r="H399" s="43">
        <v>0</v>
      </c>
      <c r="I399" s="155">
        <v>0</v>
      </c>
      <c r="J399" s="155">
        <v>0</v>
      </c>
      <c r="K399" s="155">
        <v>0</v>
      </c>
      <c r="L399" s="41">
        <v>0</v>
      </c>
      <c r="M399" s="42">
        <v>0</v>
      </c>
      <c r="N399" s="43">
        <v>0</v>
      </c>
      <c r="O399" s="41"/>
      <c r="P399" s="42"/>
      <c r="Q399" s="43"/>
      <c r="R399" s="41"/>
      <c r="S399" s="42"/>
      <c r="T399" s="43"/>
      <c r="U399" s="41"/>
      <c r="V399" s="42"/>
      <c r="W399" s="43"/>
      <c r="X399" s="41"/>
      <c r="Y399" s="42"/>
      <c r="Z399" s="153"/>
      <c r="AA399" s="154">
        <v>0</v>
      </c>
      <c r="AB399" s="42">
        <v>0</v>
      </c>
      <c r="AC399" s="43">
        <v>0</v>
      </c>
      <c r="AD399" s="41">
        <v>0</v>
      </c>
      <c r="AE399" s="42">
        <v>0</v>
      </c>
      <c r="AF399" s="43">
        <v>0</v>
      </c>
      <c r="AG399" s="41">
        <v>0</v>
      </c>
      <c r="AH399" s="42">
        <v>0</v>
      </c>
      <c r="AI399" s="43">
        <v>0</v>
      </c>
      <c r="AK399" s="41">
        <f t="shared" si="140"/>
        <v>0</v>
      </c>
      <c r="AL399" s="42">
        <f t="shared" si="140"/>
        <v>0</v>
      </c>
      <c r="AM399" s="43">
        <f t="shared" si="140"/>
        <v>0</v>
      </c>
      <c r="AT399" s="32">
        <f t="shared" si="141"/>
        <v>0</v>
      </c>
      <c r="AV399" s="23">
        <v>3</v>
      </c>
      <c r="AW399" s="23">
        <v>16</v>
      </c>
      <c r="AX399" s="23">
        <f t="shared" si="142"/>
        <v>8</v>
      </c>
    </row>
    <row r="400" spans="2:50" ht="15" hidden="1" customHeight="1" x14ac:dyDescent="0.3">
      <c r="B400" s="15"/>
      <c r="C400" s="40" t="s">
        <v>22</v>
      </c>
      <c r="D400" s="34" t="s">
        <v>2</v>
      </c>
      <c r="E400" s="35" t="s">
        <v>2</v>
      </c>
      <c r="F400" s="41">
        <v>0</v>
      </c>
      <c r="G400" s="42">
        <v>0</v>
      </c>
      <c r="H400" s="43">
        <v>0</v>
      </c>
      <c r="I400" s="155">
        <v>0</v>
      </c>
      <c r="J400" s="155">
        <v>0</v>
      </c>
      <c r="K400" s="155">
        <v>0</v>
      </c>
      <c r="L400" s="41">
        <v>0</v>
      </c>
      <c r="M400" s="42">
        <v>0</v>
      </c>
      <c r="N400" s="43">
        <v>0</v>
      </c>
      <c r="O400" s="41"/>
      <c r="P400" s="42"/>
      <c r="Q400" s="43"/>
      <c r="R400" s="41"/>
      <c r="S400" s="42"/>
      <c r="T400" s="43"/>
      <c r="U400" s="41"/>
      <c r="V400" s="42"/>
      <c r="W400" s="43"/>
      <c r="X400" s="41"/>
      <c r="Y400" s="42"/>
      <c r="Z400" s="153"/>
      <c r="AA400" s="154">
        <v>0</v>
      </c>
      <c r="AB400" s="42">
        <v>0</v>
      </c>
      <c r="AC400" s="43">
        <v>0</v>
      </c>
      <c r="AD400" s="41">
        <v>0</v>
      </c>
      <c r="AE400" s="42">
        <v>0</v>
      </c>
      <c r="AF400" s="43">
        <v>0</v>
      </c>
      <c r="AG400" s="41">
        <v>0</v>
      </c>
      <c r="AH400" s="42">
        <v>0</v>
      </c>
      <c r="AI400" s="43">
        <v>0</v>
      </c>
      <c r="AK400" s="41">
        <f t="shared" si="140"/>
        <v>0</v>
      </c>
      <c r="AL400" s="42">
        <f t="shared" si="140"/>
        <v>0</v>
      </c>
      <c r="AM400" s="43">
        <f t="shared" si="140"/>
        <v>0</v>
      </c>
      <c r="AT400" s="32">
        <f t="shared" si="141"/>
        <v>0</v>
      </c>
      <c r="AV400" s="23">
        <v>3</v>
      </c>
      <c r="AW400" s="23">
        <v>16</v>
      </c>
      <c r="AX400" s="23">
        <f t="shared" si="142"/>
        <v>9</v>
      </c>
    </row>
    <row r="401" spans="2:50" ht="15" hidden="1" customHeight="1" x14ac:dyDescent="0.3">
      <c r="B401" s="15"/>
      <c r="C401" s="40" t="s">
        <v>22</v>
      </c>
      <c r="D401" s="34" t="s">
        <v>2</v>
      </c>
      <c r="E401" s="35" t="s">
        <v>2</v>
      </c>
      <c r="F401" s="41">
        <v>0</v>
      </c>
      <c r="G401" s="42">
        <v>0</v>
      </c>
      <c r="H401" s="43">
        <v>0</v>
      </c>
      <c r="I401" s="155">
        <v>0</v>
      </c>
      <c r="J401" s="155">
        <v>0</v>
      </c>
      <c r="K401" s="155">
        <v>0</v>
      </c>
      <c r="L401" s="41">
        <v>0</v>
      </c>
      <c r="M401" s="42">
        <v>0</v>
      </c>
      <c r="N401" s="43">
        <v>0</v>
      </c>
      <c r="O401" s="41"/>
      <c r="P401" s="42"/>
      <c r="Q401" s="43"/>
      <c r="R401" s="41"/>
      <c r="S401" s="42"/>
      <c r="T401" s="43"/>
      <c r="U401" s="41"/>
      <c r="V401" s="42"/>
      <c r="W401" s="43"/>
      <c r="X401" s="41"/>
      <c r="Y401" s="42"/>
      <c r="Z401" s="153"/>
      <c r="AA401" s="154">
        <v>0</v>
      </c>
      <c r="AB401" s="42">
        <v>0</v>
      </c>
      <c r="AC401" s="43">
        <v>0</v>
      </c>
      <c r="AD401" s="41">
        <v>0</v>
      </c>
      <c r="AE401" s="42">
        <v>0</v>
      </c>
      <c r="AF401" s="43">
        <v>0</v>
      </c>
      <c r="AG401" s="41">
        <v>0</v>
      </c>
      <c r="AH401" s="42">
        <v>0</v>
      </c>
      <c r="AI401" s="43">
        <v>0</v>
      </c>
      <c r="AK401" s="41">
        <f t="shared" si="140"/>
        <v>0</v>
      </c>
      <c r="AL401" s="42">
        <f t="shared" si="140"/>
        <v>0</v>
      </c>
      <c r="AM401" s="43">
        <f t="shared" si="140"/>
        <v>0</v>
      </c>
      <c r="AT401" s="32">
        <f t="shared" si="141"/>
        <v>0</v>
      </c>
      <c r="AV401" s="23">
        <v>3</v>
      </c>
      <c r="AW401" s="23">
        <v>16</v>
      </c>
      <c r="AX401" s="23">
        <f t="shared" si="142"/>
        <v>10</v>
      </c>
    </row>
    <row r="402" spans="2:50" ht="15" hidden="1" customHeight="1" x14ac:dyDescent="0.3">
      <c r="B402" s="15"/>
      <c r="C402" s="40" t="s">
        <v>23</v>
      </c>
      <c r="D402" s="34" t="s">
        <v>2</v>
      </c>
      <c r="E402" s="35" t="s">
        <v>2</v>
      </c>
      <c r="F402" s="41">
        <v>0</v>
      </c>
      <c r="G402" s="42">
        <v>0</v>
      </c>
      <c r="H402" s="43">
        <v>0</v>
      </c>
      <c r="I402" s="155">
        <v>0</v>
      </c>
      <c r="J402" s="155">
        <v>0</v>
      </c>
      <c r="K402" s="155">
        <v>0</v>
      </c>
      <c r="L402" s="41">
        <v>0</v>
      </c>
      <c r="M402" s="42">
        <v>0</v>
      </c>
      <c r="N402" s="43">
        <v>0</v>
      </c>
      <c r="O402" s="41"/>
      <c r="P402" s="42"/>
      <c r="Q402" s="43"/>
      <c r="R402" s="41"/>
      <c r="S402" s="42"/>
      <c r="T402" s="43"/>
      <c r="U402" s="41"/>
      <c r="V402" s="42"/>
      <c r="W402" s="43"/>
      <c r="X402" s="41"/>
      <c r="Y402" s="42"/>
      <c r="Z402" s="153"/>
      <c r="AA402" s="154">
        <v>0</v>
      </c>
      <c r="AB402" s="42">
        <v>0</v>
      </c>
      <c r="AC402" s="43">
        <v>0</v>
      </c>
      <c r="AD402" s="41">
        <v>0</v>
      </c>
      <c r="AE402" s="42">
        <v>0</v>
      </c>
      <c r="AF402" s="43">
        <v>0</v>
      </c>
      <c r="AG402" s="41">
        <v>0</v>
      </c>
      <c r="AH402" s="42">
        <v>0</v>
      </c>
      <c r="AI402" s="43">
        <v>0</v>
      </c>
      <c r="AK402" s="41">
        <f t="shared" si="140"/>
        <v>0</v>
      </c>
      <c r="AL402" s="42">
        <f t="shared" si="140"/>
        <v>0</v>
      </c>
      <c r="AM402" s="43">
        <f t="shared" si="140"/>
        <v>0</v>
      </c>
      <c r="AT402" s="32">
        <f t="shared" si="141"/>
        <v>0</v>
      </c>
      <c r="AV402" s="23">
        <v>3</v>
      </c>
      <c r="AW402" s="23">
        <v>17</v>
      </c>
      <c r="AX402" s="23">
        <f t="shared" si="142"/>
        <v>1</v>
      </c>
    </row>
    <row r="403" spans="2:50" ht="15" hidden="1" customHeight="1" x14ac:dyDescent="0.3">
      <c r="B403" s="15"/>
      <c r="C403" s="50" t="str">
        <f>IF(LEN(E402)&lt;1,"","Total: " &amp; LEFT(E402,LEN(E402)-21) &amp; "Municipalities")</f>
        <v/>
      </c>
      <c r="D403" s="51"/>
      <c r="E403" s="52"/>
      <c r="F403" s="53">
        <f t="shared" ref="F403:N403" si="143">SUM(F392:F402)</f>
        <v>0</v>
      </c>
      <c r="G403" s="54">
        <f t="shared" si="143"/>
        <v>0</v>
      </c>
      <c r="H403" s="55">
        <f t="shared" si="143"/>
        <v>0</v>
      </c>
      <c r="I403" s="112">
        <f t="shared" si="143"/>
        <v>0</v>
      </c>
      <c r="J403" s="112">
        <f t="shared" si="143"/>
        <v>0</v>
      </c>
      <c r="K403" s="112">
        <f t="shared" si="143"/>
        <v>0</v>
      </c>
      <c r="L403" s="53">
        <f t="shared" si="143"/>
        <v>0</v>
      </c>
      <c r="M403" s="54">
        <f t="shared" si="143"/>
        <v>0</v>
      </c>
      <c r="N403" s="55">
        <f t="shared" si="143"/>
        <v>0</v>
      </c>
      <c r="O403" s="53">
        <f t="shared" ref="O403:AI403" si="144">SUM(O392:O402)</f>
        <v>0</v>
      </c>
      <c r="P403" s="54">
        <f t="shared" si="144"/>
        <v>0</v>
      </c>
      <c r="Q403" s="55">
        <f t="shared" si="144"/>
        <v>0</v>
      </c>
      <c r="R403" s="53">
        <f t="shared" si="144"/>
        <v>0</v>
      </c>
      <c r="S403" s="54">
        <f t="shared" si="144"/>
        <v>0</v>
      </c>
      <c r="T403" s="55">
        <f t="shared" si="144"/>
        <v>0</v>
      </c>
      <c r="U403" s="53">
        <f t="shared" si="144"/>
        <v>0</v>
      </c>
      <c r="V403" s="54">
        <f t="shared" si="144"/>
        <v>0</v>
      </c>
      <c r="W403" s="55">
        <f t="shared" si="144"/>
        <v>0</v>
      </c>
      <c r="X403" s="53">
        <f t="shared" si="144"/>
        <v>0</v>
      </c>
      <c r="Y403" s="54">
        <f t="shared" si="144"/>
        <v>0</v>
      </c>
      <c r="Z403" s="158">
        <f t="shared" si="144"/>
        <v>0</v>
      </c>
      <c r="AA403" s="159">
        <f t="shared" si="144"/>
        <v>0</v>
      </c>
      <c r="AB403" s="54">
        <f t="shared" si="144"/>
        <v>0</v>
      </c>
      <c r="AC403" s="55">
        <f t="shared" si="144"/>
        <v>0</v>
      </c>
      <c r="AD403" s="53">
        <f t="shared" si="144"/>
        <v>0</v>
      </c>
      <c r="AE403" s="54">
        <f t="shared" si="144"/>
        <v>0</v>
      </c>
      <c r="AF403" s="55">
        <f t="shared" si="144"/>
        <v>0</v>
      </c>
      <c r="AG403" s="53">
        <f t="shared" si="144"/>
        <v>0</v>
      </c>
      <c r="AH403" s="54">
        <f t="shared" si="144"/>
        <v>0</v>
      </c>
      <c r="AI403" s="55">
        <f t="shared" si="144"/>
        <v>0</v>
      </c>
      <c r="AK403" s="53">
        <f>SUM(AK392:AK402)</f>
        <v>0</v>
      </c>
      <c r="AL403" s="54">
        <f>SUM(AL392:AL402)</f>
        <v>0</v>
      </c>
      <c r="AM403" s="55">
        <f>SUM(AM392:AM402)</f>
        <v>0</v>
      </c>
      <c r="AT403" s="32">
        <f>IF(SUM(AT392:AT402)=0,0,1)</f>
        <v>0</v>
      </c>
    </row>
    <row r="404" spans="2:50" ht="15" hidden="1" customHeight="1" x14ac:dyDescent="0.3">
      <c r="B404" s="15"/>
      <c r="C404" s="40"/>
      <c r="D404" s="34"/>
      <c r="E404" s="35"/>
      <c r="F404" s="41"/>
      <c r="G404" s="42"/>
      <c r="H404" s="43"/>
      <c r="I404" s="155"/>
      <c r="J404" s="155"/>
      <c r="K404" s="155"/>
      <c r="L404" s="41"/>
      <c r="M404" s="42"/>
      <c r="N404" s="43"/>
      <c r="O404" s="41"/>
      <c r="P404" s="42"/>
      <c r="Q404" s="43"/>
      <c r="R404" s="41"/>
      <c r="S404" s="42"/>
      <c r="T404" s="43"/>
      <c r="U404" s="41"/>
      <c r="V404" s="42"/>
      <c r="W404" s="43"/>
      <c r="X404" s="41"/>
      <c r="Y404" s="42"/>
      <c r="Z404" s="153"/>
      <c r="AA404" s="154"/>
      <c r="AB404" s="42"/>
      <c r="AC404" s="43"/>
      <c r="AD404" s="41"/>
      <c r="AE404" s="42"/>
      <c r="AF404" s="43"/>
      <c r="AG404" s="41"/>
      <c r="AH404" s="42"/>
      <c r="AI404" s="43"/>
      <c r="AK404" s="41"/>
      <c r="AL404" s="42"/>
      <c r="AM404" s="43"/>
      <c r="AT404" s="32">
        <f>IF(AT403=0,0,1)</f>
        <v>0</v>
      </c>
    </row>
    <row r="405" spans="2:50" ht="15" hidden="1" customHeight="1" x14ac:dyDescent="0.3">
      <c r="B405" s="15"/>
      <c r="C405" s="40" t="s">
        <v>22</v>
      </c>
      <c r="D405" s="34" t="s">
        <v>2</v>
      </c>
      <c r="E405" s="35" t="s">
        <v>2</v>
      </c>
      <c r="F405" s="41">
        <v>0</v>
      </c>
      <c r="G405" s="42">
        <v>0</v>
      </c>
      <c r="H405" s="43">
        <v>0</v>
      </c>
      <c r="I405" s="155">
        <v>0</v>
      </c>
      <c r="J405" s="155">
        <v>0</v>
      </c>
      <c r="K405" s="155">
        <v>0</v>
      </c>
      <c r="L405" s="41">
        <v>0</v>
      </c>
      <c r="M405" s="42">
        <v>0</v>
      </c>
      <c r="N405" s="43">
        <v>0</v>
      </c>
      <c r="O405" s="41"/>
      <c r="P405" s="42"/>
      <c r="Q405" s="43"/>
      <c r="R405" s="41"/>
      <c r="S405" s="42"/>
      <c r="T405" s="43"/>
      <c r="U405" s="41"/>
      <c r="V405" s="42"/>
      <c r="W405" s="43"/>
      <c r="X405" s="41"/>
      <c r="Y405" s="42"/>
      <c r="Z405" s="153"/>
      <c r="AA405" s="154">
        <v>0</v>
      </c>
      <c r="AB405" s="42">
        <v>0</v>
      </c>
      <c r="AC405" s="43">
        <v>0</v>
      </c>
      <c r="AD405" s="41">
        <v>0</v>
      </c>
      <c r="AE405" s="42">
        <v>0</v>
      </c>
      <c r="AF405" s="43">
        <v>0</v>
      </c>
      <c r="AG405" s="41">
        <v>0</v>
      </c>
      <c r="AH405" s="42">
        <v>0</v>
      </c>
      <c r="AI405" s="43">
        <v>0</v>
      </c>
      <c r="AK405" s="41">
        <f t="shared" ref="AK405:AM415" si="145">F405+I405+L405+O405+R405+U405+X405</f>
        <v>0</v>
      </c>
      <c r="AL405" s="42">
        <f t="shared" si="145"/>
        <v>0</v>
      </c>
      <c r="AM405" s="43">
        <f t="shared" si="145"/>
        <v>0</v>
      </c>
      <c r="AT405" s="32">
        <f>IF(LEN(E405)&lt;2,0,1)</f>
        <v>0</v>
      </c>
      <c r="AV405" s="23">
        <v>3</v>
      </c>
      <c r="AW405" s="23">
        <v>18</v>
      </c>
      <c r="AX405" s="23">
        <v>1</v>
      </c>
    </row>
    <row r="406" spans="2:50" ht="15" hidden="1" customHeight="1" x14ac:dyDescent="0.3">
      <c r="B406" s="15"/>
      <c r="C406" s="40" t="s">
        <v>22</v>
      </c>
      <c r="D406" s="34" t="s">
        <v>2</v>
      </c>
      <c r="E406" s="35" t="s">
        <v>2</v>
      </c>
      <c r="F406" s="41">
        <v>0</v>
      </c>
      <c r="G406" s="42">
        <v>0</v>
      </c>
      <c r="H406" s="43">
        <v>0</v>
      </c>
      <c r="I406" s="155">
        <v>0</v>
      </c>
      <c r="J406" s="155">
        <v>0</v>
      </c>
      <c r="K406" s="155">
        <v>0</v>
      </c>
      <c r="L406" s="41">
        <v>0</v>
      </c>
      <c r="M406" s="42">
        <v>0</v>
      </c>
      <c r="N406" s="43">
        <v>0</v>
      </c>
      <c r="O406" s="41"/>
      <c r="P406" s="42"/>
      <c r="Q406" s="43"/>
      <c r="R406" s="41"/>
      <c r="S406" s="42"/>
      <c r="T406" s="43"/>
      <c r="U406" s="41"/>
      <c r="V406" s="42"/>
      <c r="W406" s="43"/>
      <c r="X406" s="41"/>
      <c r="Y406" s="42"/>
      <c r="Z406" s="153"/>
      <c r="AA406" s="154">
        <v>0</v>
      </c>
      <c r="AB406" s="42">
        <v>0</v>
      </c>
      <c r="AC406" s="43">
        <v>0</v>
      </c>
      <c r="AD406" s="41">
        <v>0</v>
      </c>
      <c r="AE406" s="42">
        <v>0</v>
      </c>
      <c r="AF406" s="43">
        <v>0</v>
      </c>
      <c r="AG406" s="41">
        <v>0</v>
      </c>
      <c r="AH406" s="42">
        <v>0</v>
      </c>
      <c r="AI406" s="43">
        <v>0</v>
      </c>
      <c r="AK406" s="41">
        <f t="shared" si="145"/>
        <v>0</v>
      </c>
      <c r="AL406" s="42">
        <f t="shared" si="145"/>
        <v>0</v>
      </c>
      <c r="AM406" s="43">
        <f t="shared" si="145"/>
        <v>0</v>
      </c>
      <c r="AT406" s="32">
        <f t="shared" ref="AT406:AT415" si="146">IF(LEN(E406)&lt;2,0,1)</f>
        <v>0</v>
      </c>
      <c r="AV406" s="23">
        <v>3</v>
      </c>
      <c r="AW406" s="23">
        <v>18</v>
      </c>
      <c r="AX406" s="23">
        <f>IF(AW406=AW405,AX405+1,1)</f>
        <v>2</v>
      </c>
    </row>
    <row r="407" spans="2:50" ht="15" hidden="1" customHeight="1" x14ac:dyDescent="0.3">
      <c r="B407" s="15"/>
      <c r="C407" s="40" t="s">
        <v>22</v>
      </c>
      <c r="D407" s="34" t="s">
        <v>2</v>
      </c>
      <c r="E407" s="35" t="s">
        <v>2</v>
      </c>
      <c r="F407" s="41">
        <v>0</v>
      </c>
      <c r="G407" s="42">
        <v>0</v>
      </c>
      <c r="H407" s="43">
        <v>0</v>
      </c>
      <c r="I407" s="155">
        <v>0</v>
      </c>
      <c r="J407" s="155">
        <v>0</v>
      </c>
      <c r="K407" s="155">
        <v>0</v>
      </c>
      <c r="L407" s="41">
        <v>0</v>
      </c>
      <c r="M407" s="42">
        <v>0</v>
      </c>
      <c r="N407" s="43">
        <v>0</v>
      </c>
      <c r="O407" s="41"/>
      <c r="P407" s="42"/>
      <c r="Q407" s="43"/>
      <c r="R407" s="41"/>
      <c r="S407" s="42"/>
      <c r="T407" s="43"/>
      <c r="U407" s="41"/>
      <c r="V407" s="42"/>
      <c r="W407" s="43"/>
      <c r="X407" s="41"/>
      <c r="Y407" s="42"/>
      <c r="Z407" s="153"/>
      <c r="AA407" s="154">
        <v>0</v>
      </c>
      <c r="AB407" s="42">
        <v>0</v>
      </c>
      <c r="AC407" s="43">
        <v>0</v>
      </c>
      <c r="AD407" s="41">
        <v>0</v>
      </c>
      <c r="AE407" s="42">
        <v>0</v>
      </c>
      <c r="AF407" s="43">
        <v>0</v>
      </c>
      <c r="AG407" s="41">
        <v>0</v>
      </c>
      <c r="AH407" s="42">
        <v>0</v>
      </c>
      <c r="AI407" s="43">
        <v>0</v>
      </c>
      <c r="AK407" s="41">
        <f t="shared" si="145"/>
        <v>0</v>
      </c>
      <c r="AL407" s="42">
        <f t="shared" si="145"/>
        <v>0</v>
      </c>
      <c r="AM407" s="43">
        <f t="shared" si="145"/>
        <v>0</v>
      </c>
      <c r="AT407" s="32">
        <f t="shared" si="146"/>
        <v>0</v>
      </c>
      <c r="AV407" s="23">
        <v>3</v>
      </c>
      <c r="AW407" s="23">
        <v>18</v>
      </c>
      <c r="AX407" s="23">
        <f t="shared" ref="AX407:AX415" si="147">IF(AW407=AW406,AX406+1,1)</f>
        <v>3</v>
      </c>
    </row>
    <row r="408" spans="2:50" ht="15" hidden="1" customHeight="1" x14ac:dyDescent="0.3">
      <c r="B408" s="15"/>
      <c r="C408" s="40" t="s">
        <v>22</v>
      </c>
      <c r="D408" s="34" t="s">
        <v>2</v>
      </c>
      <c r="E408" s="35" t="s">
        <v>2</v>
      </c>
      <c r="F408" s="41">
        <v>0</v>
      </c>
      <c r="G408" s="42">
        <v>0</v>
      </c>
      <c r="H408" s="43">
        <v>0</v>
      </c>
      <c r="I408" s="155">
        <v>0</v>
      </c>
      <c r="J408" s="155">
        <v>0</v>
      </c>
      <c r="K408" s="155">
        <v>0</v>
      </c>
      <c r="L408" s="41">
        <v>0</v>
      </c>
      <c r="M408" s="42">
        <v>0</v>
      </c>
      <c r="N408" s="43">
        <v>0</v>
      </c>
      <c r="O408" s="41"/>
      <c r="P408" s="42"/>
      <c r="Q408" s="43"/>
      <c r="R408" s="41"/>
      <c r="S408" s="42"/>
      <c r="T408" s="43"/>
      <c r="U408" s="41"/>
      <c r="V408" s="42"/>
      <c r="W408" s="43"/>
      <c r="X408" s="41"/>
      <c r="Y408" s="42"/>
      <c r="Z408" s="153"/>
      <c r="AA408" s="154">
        <v>0</v>
      </c>
      <c r="AB408" s="42">
        <v>0</v>
      </c>
      <c r="AC408" s="43">
        <v>0</v>
      </c>
      <c r="AD408" s="41">
        <v>0</v>
      </c>
      <c r="AE408" s="42">
        <v>0</v>
      </c>
      <c r="AF408" s="43">
        <v>0</v>
      </c>
      <c r="AG408" s="41">
        <v>0</v>
      </c>
      <c r="AH408" s="42">
        <v>0</v>
      </c>
      <c r="AI408" s="43">
        <v>0</v>
      </c>
      <c r="AK408" s="41">
        <f t="shared" si="145"/>
        <v>0</v>
      </c>
      <c r="AL408" s="42">
        <f t="shared" si="145"/>
        <v>0</v>
      </c>
      <c r="AM408" s="43">
        <f t="shared" si="145"/>
        <v>0</v>
      </c>
      <c r="AT408" s="32">
        <f t="shared" si="146"/>
        <v>0</v>
      </c>
      <c r="AV408" s="23">
        <v>3</v>
      </c>
      <c r="AW408" s="23">
        <v>18</v>
      </c>
      <c r="AX408" s="23">
        <f t="shared" si="147"/>
        <v>4</v>
      </c>
    </row>
    <row r="409" spans="2:50" ht="15" hidden="1" customHeight="1" x14ac:dyDescent="0.3">
      <c r="B409" s="15"/>
      <c r="C409" s="40" t="s">
        <v>22</v>
      </c>
      <c r="D409" s="34" t="s">
        <v>2</v>
      </c>
      <c r="E409" s="35" t="s">
        <v>2</v>
      </c>
      <c r="F409" s="41">
        <v>0</v>
      </c>
      <c r="G409" s="42">
        <v>0</v>
      </c>
      <c r="H409" s="43">
        <v>0</v>
      </c>
      <c r="I409" s="155">
        <v>0</v>
      </c>
      <c r="J409" s="155">
        <v>0</v>
      </c>
      <c r="K409" s="155">
        <v>0</v>
      </c>
      <c r="L409" s="41">
        <v>0</v>
      </c>
      <c r="M409" s="42">
        <v>0</v>
      </c>
      <c r="N409" s="43">
        <v>0</v>
      </c>
      <c r="O409" s="41"/>
      <c r="P409" s="42"/>
      <c r="Q409" s="43"/>
      <c r="R409" s="41"/>
      <c r="S409" s="42"/>
      <c r="T409" s="43"/>
      <c r="U409" s="41"/>
      <c r="V409" s="42"/>
      <c r="W409" s="43"/>
      <c r="X409" s="41"/>
      <c r="Y409" s="42"/>
      <c r="Z409" s="153"/>
      <c r="AA409" s="154">
        <v>0</v>
      </c>
      <c r="AB409" s="42">
        <v>0</v>
      </c>
      <c r="AC409" s="43">
        <v>0</v>
      </c>
      <c r="AD409" s="41">
        <v>0</v>
      </c>
      <c r="AE409" s="42">
        <v>0</v>
      </c>
      <c r="AF409" s="43">
        <v>0</v>
      </c>
      <c r="AG409" s="41">
        <v>0</v>
      </c>
      <c r="AH409" s="42">
        <v>0</v>
      </c>
      <c r="AI409" s="43">
        <v>0</v>
      </c>
      <c r="AK409" s="41">
        <f t="shared" si="145"/>
        <v>0</v>
      </c>
      <c r="AL409" s="42">
        <f t="shared" si="145"/>
        <v>0</v>
      </c>
      <c r="AM409" s="43">
        <f t="shared" si="145"/>
        <v>0</v>
      </c>
      <c r="AT409" s="32">
        <f t="shared" si="146"/>
        <v>0</v>
      </c>
      <c r="AV409" s="23">
        <v>3</v>
      </c>
      <c r="AW409" s="23">
        <v>18</v>
      </c>
      <c r="AX409" s="23">
        <f t="shared" si="147"/>
        <v>5</v>
      </c>
    </row>
    <row r="410" spans="2:50" ht="15" hidden="1" customHeight="1" x14ac:dyDescent="0.3">
      <c r="B410" s="15"/>
      <c r="C410" s="40" t="s">
        <v>22</v>
      </c>
      <c r="D410" s="34" t="s">
        <v>2</v>
      </c>
      <c r="E410" s="35" t="s">
        <v>2</v>
      </c>
      <c r="F410" s="41">
        <v>0</v>
      </c>
      <c r="G410" s="42">
        <v>0</v>
      </c>
      <c r="H410" s="43">
        <v>0</v>
      </c>
      <c r="I410" s="155">
        <v>0</v>
      </c>
      <c r="J410" s="155">
        <v>0</v>
      </c>
      <c r="K410" s="155">
        <v>0</v>
      </c>
      <c r="L410" s="41">
        <v>0</v>
      </c>
      <c r="M410" s="42">
        <v>0</v>
      </c>
      <c r="N410" s="43">
        <v>0</v>
      </c>
      <c r="O410" s="41"/>
      <c r="P410" s="42"/>
      <c r="Q410" s="43"/>
      <c r="R410" s="41"/>
      <c r="S410" s="42"/>
      <c r="T410" s="43"/>
      <c r="U410" s="41"/>
      <c r="V410" s="42"/>
      <c r="W410" s="43"/>
      <c r="X410" s="41"/>
      <c r="Y410" s="42"/>
      <c r="Z410" s="153"/>
      <c r="AA410" s="154">
        <v>0</v>
      </c>
      <c r="AB410" s="42">
        <v>0</v>
      </c>
      <c r="AC410" s="43">
        <v>0</v>
      </c>
      <c r="AD410" s="41">
        <v>0</v>
      </c>
      <c r="AE410" s="42">
        <v>0</v>
      </c>
      <c r="AF410" s="43">
        <v>0</v>
      </c>
      <c r="AG410" s="41">
        <v>0</v>
      </c>
      <c r="AH410" s="42">
        <v>0</v>
      </c>
      <c r="AI410" s="43">
        <v>0</v>
      </c>
      <c r="AK410" s="41">
        <f t="shared" si="145"/>
        <v>0</v>
      </c>
      <c r="AL410" s="42">
        <f t="shared" si="145"/>
        <v>0</v>
      </c>
      <c r="AM410" s="43">
        <f t="shared" si="145"/>
        <v>0</v>
      </c>
      <c r="AT410" s="32">
        <f t="shared" si="146"/>
        <v>0</v>
      </c>
      <c r="AV410" s="23">
        <v>3</v>
      </c>
      <c r="AW410" s="23">
        <v>18</v>
      </c>
      <c r="AX410" s="23">
        <f t="shared" si="147"/>
        <v>6</v>
      </c>
    </row>
    <row r="411" spans="2:50" ht="15" hidden="1" customHeight="1" x14ac:dyDescent="0.3">
      <c r="B411" s="15"/>
      <c r="C411" s="40" t="s">
        <v>22</v>
      </c>
      <c r="D411" s="34" t="s">
        <v>2</v>
      </c>
      <c r="E411" s="35" t="s">
        <v>2</v>
      </c>
      <c r="F411" s="41">
        <v>0</v>
      </c>
      <c r="G411" s="42">
        <v>0</v>
      </c>
      <c r="H411" s="43">
        <v>0</v>
      </c>
      <c r="I411" s="155">
        <v>0</v>
      </c>
      <c r="J411" s="155">
        <v>0</v>
      </c>
      <c r="K411" s="155">
        <v>0</v>
      </c>
      <c r="L411" s="41">
        <v>0</v>
      </c>
      <c r="M411" s="42">
        <v>0</v>
      </c>
      <c r="N411" s="43">
        <v>0</v>
      </c>
      <c r="O411" s="41"/>
      <c r="P411" s="42"/>
      <c r="Q411" s="43"/>
      <c r="R411" s="41"/>
      <c r="S411" s="42"/>
      <c r="T411" s="43"/>
      <c r="U411" s="41"/>
      <c r="V411" s="42"/>
      <c r="W411" s="43"/>
      <c r="X411" s="41"/>
      <c r="Y411" s="42"/>
      <c r="Z411" s="153"/>
      <c r="AA411" s="154">
        <v>0</v>
      </c>
      <c r="AB411" s="42">
        <v>0</v>
      </c>
      <c r="AC411" s="43">
        <v>0</v>
      </c>
      <c r="AD411" s="41">
        <v>0</v>
      </c>
      <c r="AE411" s="42">
        <v>0</v>
      </c>
      <c r="AF411" s="43">
        <v>0</v>
      </c>
      <c r="AG411" s="41">
        <v>0</v>
      </c>
      <c r="AH411" s="42">
        <v>0</v>
      </c>
      <c r="AI411" s="43">
        <v>0</v>
      </c>
      <c r="AK411" s="41">
        <f t="shared" si="145"/>
        <v>0</v>
      </c>
      <c r="AL411" s="42">
        <f t="shared" si="145"/>
        <v>0</v>
      </c>
      <c r="AM411" s="43">
        <f t="shared" si="145"/>
        <v>0</v>
      </c>
      <c r="AT411" s="32">
        <f t="shared" si="146"/>
        <v>0</v>
      </c>
      <c r="AV411" s="23">
        <v>3</v>
      </c>
      <c r="AW411" s="23">
        <v>18</v>
      </c>
      <c r="AX411" s="23">
        <f t="shared" si="147"/>
        <v>7</v>
      </c>
    </row>
    <row r="412" spans="2:50" ht="15" hidden="1" customHeight="1" x14ac:dyDescent="0.3">
      <c r="C412" s="40" t="s">
        <v>22</v>
      </c>
      <c r="D412" s="34" t="s">
        <v>2</v>
      </c>
      <c r="E412" s="35" t="s">
        <v>2</v>
      </c>
      <c r="F412" s="41">
        <v>0</v>
      </c>
      <c r="G412" s="42">
        <v>0</v>
      </c>
      <c r="H412" s="43">
        <v>0</v>
      </c>
      <c r="I412" s="155">
        <v>0</v>
      </c>
      <c r="J412" s="155">
        <v>0</v>
      </c>
      <c r="K412" s="155">
        <v>0</v>
      </c>
      <c r="L412" s="41">
        <v>0</v>
      </c>
      <c r="M412" s="42">
        <v>0</v>
      </c>
      <c r="N412" s="43">
        <v>0</v>
      </c>
      <c r="O412" s="41"/>
      <c r="P412" s="42"/>
      <c r="Q412" s="43"/>
      <c r="R412" s="41"/>
      <c r="S412" s="42"/>
      <c r="T412" s="43"/>
      <c r="U412" s="41"/>
      <c r="V412" s="42"/>
      <c r="W412" s="43"/>
      <c r="X412" s="41"/>
      <c r="Y412" s="42"/>
      <c r="Z412" s="153"/>
      <c r="AA412" s="154">
        <v>0</v>
      </c>
      <c r="AB412" s="42">
        <v>0</v>
      </c>
      <c r="AC412" s="43">
        <v>0</v>
      </c>
      <c r="AD412" s="41">
        <v>0</v>
      </c>
      <c r="AE412" s="42">
        <v>0</v>
      </c>
      <c r="AF412" s="43">
        <v>0</v>
      </c>
      <c r="AG412" s="41">
        <v>0</v>
      </c>
      <c r="AH412" s="42">
        <v>0</v>
      </c>
      <c r="AI412" s="43">
        <v>0</v>
      </c>
      <c r="AK412" s="41">
        <f t="shared" si="145"/>
        <v>0</v>
      </c>
      <c r="AL412" s="42">
        <f t="shared" si="145"/>
        <v>0</v>
      </c>
      <c r="AM412" s="43">
        <f t="shared" si="145"/>
        <v>0</v>
      </c>
      <c r="AT412" s="32">
        <f t="shared" si="146"/>
        <v>0</v>
      </c>
      <c r="AV412" s="23">
        <v>3</v>
      </c>
      <c r="AW412" s="23">
        <v>18</v>
      </c>
      <c r="AX412" s="23">
        <f t="shared" si="147"/>
        <v>8</v>
      </c>
    </row>
    <row r="413" spans="2:50" ht="15" hidden="1" customHeight="1" x14ac:dyDescent="0.3">
      <c r="C413" s="40" t="s">
        <v>22</v>
      </c>
      <c r="D413" s="34" t="s">
        <v>2</v>
      </c>
      <c r="E413" s="35" t="s">
        <v>2</v>
      </c>
      <c r="F413" s="41">
        <v>0</v>
      </c>
      <c r="G413" s="42">
        <v>0</v>
      </c>
      <c r="H413" s="43">
        <v>0</v>
      </c>
      <c r="I413" s="155">
        <v>0</v>
      </c>
      <c r="J413" s="155">
        <v>0</v>
      </c>
      <c r="K413" s="155">
        <v>0</v>
      </c>
      <c r="L413" s="41">
        <v>0</v>
      </c>
      <c r="M413" s="42">
        <v>0</v>
      </c>
      <c r="N413" s="43">
        <v>0</v>
      </c>
      <c r="O413" s="41"/>
      <c r="P413" s="42"/>
      <c r="Q413" s="43"/>
      <c r="R413" s="41"/>
      <c r="S413" s="42"/>
      <c r="T413" s="43"/>
      <c r="U413" s="41"/>
      <c r="V413" s="42"/>
      <c r="W413" s="43"/>
      <c r="X413" s="41"/>
      <c r="Y413" s="42"/>
      <c r="Z413" s="153"/>
      <c r="AA413" s="154">
        <v>0</v>
      </c>
      <c r="AB413" s="42">
        <v>0</v>
      </c>
      <c r="AC413" s="43">
        <v>0</v>
      </c>
      <c r="AD413" s="41">
        <v>0</v>
      </c>
      <c r="AE413" s="42">
        <v>0</v>
      </c>
      <c r="AF413" s="43">
        <v>0</v>
      </c>
      <c r="AG413" s="41">
        <v>0</v>
      </c>
      <c r="AH413" s="42">
        <v>0</v>
      </c>
      <c r="AI413" s="43">
        <v>0</v>
      </c>
      <c r="AK413" s="41">
        <f t="shared" si="145"/>
        <v>0</v>
      </c>
      <c r="AL413" s="42">
        <f t="shared" si="145"/>
        <v>0</v>
      </c>
      <c r="AM413" s="43">
        <f t="shared" si="145"/>
        <v>0</v>
      </c>
      <c r="AT413" s="32">
        <f t="shared" si="146"/>
        <v>0</v>
      </c>
      <c r="AV413" s="23">
        <v>3</v>
      </c>
      <c r="AW413" s="23">
        <v>18</v>
      </c>
      <c r="AX413" s="23">
        <f t="shared" si="147"/>
        <v>9</v>
      </c>
    </row>
    <row r="414" spans="2:50" ht="15" hidden="1" customHeight="1" x14ac:dyDescent="0.3">
      <c r="C414" s="40" t="s">
        <v>22</v>
      </c>
      <c r="D414" s="34" t="s">
        <v>2</v>
      </c>
      <c r="E414" s="35" t="s">
        <v>2</v>
      </c>
      <c r="F414" s="41">
        <v>0</v>
      </c>
      <c r="G414" s="42">
        <v>0</v>
      </c>
      <c r="H414" s="43">
        <v>0</v>
      </c>
      <c r="I414" s="155">
        <v>0</v>
      </c>
      <c r="J414" s="155">
        <v>0</v>
      </c>
      <c r="K414" s="155">
        <v>0</v>
      </c>
      <c r="L414" s="41">
        <v>0</v>
      </c>
      <c r="M414" s="42">
        <v>0</v>
      </c>
      <c r="N414" s="43">
        <v>0</v>
      </c>
      <c r="O414" s="41"/>
      <c r="P414" s="42"/>
      <c r="Q414" s="43"/>
      <c r="R414" s="41"/>
      <c r="S414" s="42"/>
      <c r="T414" s="43"/>
      <c r="U414" s="41"/>
      <c r="V414" s="42"/>
      <c r="W414" s="43"/>
      <c r="X414" s="41"/>
      <c r="Y414" s="42"/>
      <c r="Z414" s="153"/>
      <c r="AA414" s="154">
        <v>0</v>
      </c>
      <c r="AB414" s="42">
        <v>0</v>
      </c>
      <c r="AC414" s="43">
        <v>0</v>
      </c>
      <c r="AD414" s="41">
        <v>0</v>
      </c>
      <c r="AE414" s="42">
        <v>0</v>
      </c>
      <c r="AF414" s="43">
        <v>0</v>
      </c>
      <c r="AG414" s="41">
        <v>0</v>
      </c>
      <c r="AH414" s="42">
        <v>0</v>
      </c>
      <c r="AI414" s="43">
        <v>0</v>
      </c>
      <c r="AK414" s="41">
        <f t="shared" si="145"/>
        <v>0</v>
      </c>
      <c r="AL414" s="42">
        <f t="shared" si="145"/>
        <v>0</v>
      </c>
      <c r="AM414" s="43">
        <f t="shared" si="145"/>
        <v>0</v>
      </c>
      <c r="AT414" s="32">
        <f t="shared" si="146"/>
        <v>0</v>
      </c>
      <c r="AV414" s="23">
        <v>3</v>
      </c>
      <c r="AW414" s="23">
        <v>18</v>
      </c>
      <c r="AX414" s="23">
        <f t="shared" si="147"/>
        <v>10</v>
      </c>
    </row>
    <row r="415" spans="2:50" ht="15" hidden="1" customHeight="1" x14ac:dyDescent="0.3">
      <c r="C415" s="40" t="s">
        <v>23</v>
      </c>
      <c r="D415" s="34" t="s">
        <v>2</v>
      </c>
      <c r="E415" s="35" t="s">
        <v>2</v>
      </c>
      <c r="F415" s="41">
        <v>0</v>
      </c>
      <c r="G415" s="42">
        <v>0</v>
      </c>
      <c r="H415" s="43">
        <v>0</v>
      </c>
      <c r="I415" s="155">
        <v>0</v>
      </c>
      <c r="J415" s="155">
        <v>0</v>
      </c>
      <c r="K415" s="155">
        <v>0</v>
      </c>
      <c r="L415" s="41">
        <v>0</v>
      </c>
      <c r="M415" s="42">
        <v>0</v>
      </c>
      <c r="N415" s="43">
        <v>0</v>
      </c>
      <c r="O415" s="41"/>
      <c r="P415" s="42"/>
      <c r="Q415" s="43"/>
      <c r="R415" s="41"/>
      <c r="S415" s="42"/>
      <c r="T415" s="43"/>
      <c r="U415" s="41"/>
      <c r="V415" s="42"/>
      <c r="W415" s="43"/>
      <c r="X415" s="41"/>
      <c r="Y415" s="42"/>
      <c r="Z415" s="153"/>
      <c r="AA415" s="154">
        <v>0</v>
      </c>
      <c r="AB415" s="42">
        <v>0</v>
      </c>
      <c r="AC415" s="43">
        <v>0</v>
      </c>
      <c r="AD415" s="41">
        <v>0</v>
      </c>
      <c r="AE415" s="42">
        <v>0</v>
      </c>
      <c r="AF415" s="43">
        <v>0</v>
      </c>
      <c r="AG415" s="41">
        <v>0</v>
      </c>
      <c r="AH415" s="42">
        <v>0</v>
      </c>
      <c r="AI415" s="43">
        <v>0</v>
      </c>
      <c r="AK415" s="41">
        <f t="shared" si="145"/>
        <v>0</v>
      </c>
      <c r="AL415" s="42">
        <f t="shared" si="145"/>
        <v>0</v>
      </c>
      <c r="AM415" s="43">
        <f t="shared" si="145"/>
        <v>0</v>
      </c>
      <c r="AT415" s="32">
        <f t="shared" si="146"/>
        <v>0</v>
      </c>
      <c r="AV415" s="23">
        <v>3</v>
      </c>
      <c r="AW415" s="23">
        <v>19</v>
      </c>
      <c r="AX415" s="23">
        <f t="shared" si="147"/>
        <v>1</v>
      </c>
    </row>
    <row r="416" spans="2:50" ht="15" hidden="1" customHeight="1" x14ac:dyDescent="0.3">
      <c r="C416" s="50" t="str">
        <f>IF(LEN(E415)&lt;1,"","Total: " &amp; LEFT(E415,LEN(E415)-21) &amp; "Municipalities")</f>
        <v/>
      </c>
      <c r="D416" s="51"/>
      <c r="E416" s="52"/>
      <c r="F416" s="53">
        <f t="shared" ref="F416:N416" si="148">SUM(F405:F415)</f>
        <v>0</v>
      </c>
      <c r="G416" s="54">
        <f t="shared" si="148"/>
        <v>0</v>
      </c>
      <c r="H416" s="55">
        <f t="shared" si="148"/>
        <v>0</v>
      </c>
      <c r="I416" s="112">
        <f t="shared" si="148"/>
        <v>0</v>
      </c>
      <c r="J416" s="112">
        <f t="shared" si="148"/>
        <v>0</v>
      </c>
      <c r="K416" s="112">
        <f t="shared" si="148"/>
        <v>0</v>
      </c>
      <c r="L416" s="53">
        <f t="shared" si="148"/>
        <v>0</v>
      </c>
      <c r="M416" s="54">
        <f t="shared" si="148"/>
        <v>0</v>
      </c>
      <c r="N416" s="55">
        <f t="shared" si="148"/>
        <v>0</v>
      </c>
      <c r="O416" s="53">
        <f t="shared" ref="O416:AI416" si="149">SUM(O405:O415)</f>
        <v>0</v>
      </c>
      <c r="P416" s="54">
        <f t="shared" si="149"/>
        <v>0</v>
      </c>
      <c r="Q416" s="55">
        <f t="shared" si="149"/>
        <v>0</v>
      </c>
      <c r="R416" s="53">
        <f t="shared" si="149"/>
        <v>0</v>
      </c>
      <c r="S416" s="54">
        <f t="shared" si="149"/>
        <v>0</v>
      </c>
      <c r="T416" s="55">
        <f t="shared" si="149"/>
        <v>0</v>
      </c>
      <c r="U416" s="53">
        <f t="shared" si="149"/>
        <v>0</v>
      </c>
      <c r="V416" s="54">
        <f t="shared" si="149"/>
        <v>0</v>
      </c>
      <c r="W416" s="55">
        <f t="shared" si="149"/>
        <v>0</v>
      </c>
      <c r="X416" s="53">
        <f t="shared" si="149"/>
        <v>0</v>
      </c>
      <c r="Y416" s="54">
        <f t="shared" si="149"/>
        <v>0</v>
      </c>
      <c r="Z416" s="158">
        <f t="shared" si="149"/>
        <v>0</v>
      </c>
      <c r="AA416" s="159">
        <f t="shared" si="149"/>
        <v>0</v>
      </c>
      <c r="AB416" s="54">
        <f t="shared" si="149"/>
        <v>0</v>
      </c>
      <c r="AC416" s="55">
        <f t="shared" si="149"/>
        <v>0</v>
      </c>
      <c r="AD416" s="53">
        <f t="shared" si="149"/>
        <v>0</v>
      </c>
      <c r="AE416" s="54">
        <f t="shared" si="149"/>
        <v>0</v>
      </c>
      <c r="AF416" s="55">
        <f t="shared" si="149"/>
        <v>0</v>
      </c>
      <c r="AG416" s="53">
        <f t="shared" si="149"/>
        <v>0</v>
      </c>
      <c r="AH416" s="54">
        <f t="shared" si="149"/>
        <v>0</v>
      </c>
      <c r="AI416" s="55">
        <f t="shared" si="149"/>
        <v>0</v>
      </c>
      <c r="AK416" s="53">
        <f>SUM(AK405:AK415)</f>
        <v>0</v>
      </c>
      <c r="AL416" s="54">
        <f>SUM(AL405:AL415)</f>
        <v>0</v>
      </c>
      <c r="AM416" s="55">
        <f>SUM(AM405:AM415)</f>
        <v>0</v>
      </c>
      <c r="AT416" s="32">
        <f>IF(SUM(AT405:AT415)=0,0,1)</f>
        <v>0</v>
      </c>
    </row>
    <row r="417" spans="3:50" ht="15" hidden="1" customHeight="1" x14ac:dyDescent="0.3">
      <c r="C417" s="40"/>
      <c r="D417" s="34"/>
      <c r="E417" s="35"/>
      <c r="F417" s="41"/>
      <c r="G417" s="42"/>
      <c r="H417" s="43"/>
      <c r="I417" s="155"/>
      <c r="J417" s="155"/>
      <c r="K417" s="155"/>
      <c r="L417" s="41"/>
      <c r="M417" s="42"/>
      <c r="N417" s="43"/>
      <c r="O417" s="41"/>
      <c r="P417" s="42"/>
      <c r="Q417" s="43"/>
      <c r="R417" s="41"/>
      <c r="S417" s="42"/>
      <c r="T417" s="43"/>
      <c r="U417" s="41"/>
      <c r="V417" s="42"/>
      <c r="W417" s="43"/>
      <c r="X417" s="41"/>
      <c r="Y417" s="42"/>
      <c r="Z417" s="153"/>
      <c r="AA417" s="154"/>
      <c r="AB417" s="42"/>
      <c r="AC417" s="43"/>
      <c r="AD417" s="41"/>
      <c r="AE417" s="42"/>
      <c r="AF417" s="43"/>
      <c r="AG417" s="41"/>
      <c r="AH417" s="42"/>
      <c r="AI417" s="43"/>
      <c r="AK417" s="41"/>
      <c r="AL417" s="42"/>
      <c r="AM417" s="43"/>
      <c r="AT417" s="32">
        <f>IF(AT416=0,0,1)</f>
        <v>0</v>
      </c>
    </row>
    <row r="418" spans="3:50" ht="15" hidden="1" customHeight="1" x14ac:dyDescent="0.3">
      <c r="C418" s="40" t="s">
        <v>22</v>
      </c>
      <c r="D418" s="34" t="s">
        <v>2</v>
      </c>
      <c r="E418" s="35" t="s">
        <v>2</v>
      </c>
      <c r="F418" s="41">
        <v>0</v>
      </c>
      <c r="G418" s="42">
        <v>0</v>
      </c>
      <c r="H418" s="43">
        <v>0</v>
      </c>
      <c r="I418" s="155">
        <v>0</v>
      </c>
      <c r="J418" s="155">
        <v>0</v>
      </c>
      <c r="K418" s="155">
        <v>0</v>
      </c>
      <c r="L418" s="41">
        <v>0</v>
      </c>
      <c r="M418" s="42">
        <v>0</v>
      </c>
      <c r="N418" s="43">
        <v>0</v>
      </c>
      <c r="O418" s="41"/>
      <c r="P418" s="42"/>
      <c r="Q418" s="43"/>
      <c r="R418" s="41"/>
      <c r="S418" s="42"/>
      <c r="T418" s="43"/>
      <c r="U418" s="41"/>
      <c r="V418" s="42"/>
      <c r="W418" s="43"/>
      <c r="X418" s="41"/>
      <c r="Y418" s="42"/>
      <c r="Z418" s="153"/>
      <c r="AA418" s="154">
        <v>0</v>
      </c>
      <c r="AB418" s="42">
        <v>0</v>
      </c>
      <c r="AC418" s="43">
        <v>0</v>
      </c>
      <c r="AD418" s="41">
        <v>0</v>
      </c>
      <c r="AE418" s="42">
        <v>0</v>
      </c>
      <c r="AF418" s="43">
        <v>0</v>
      </c>
      <c r="AG418" s="41">
        <v>0</v>
      </c>
      <c r="AH418" s="42">
        <v>0</v>
      </c>
      <c r="AI418" s="43">
        <v>0</v>
      </c>
      <c r="AK418" s="41">
        <f t="shared" ref="AK418:AM428" si="150">F418+I418+L418+O418+R418+U418+X418</f>
        <v>0</v>
      </c>
      <c r="AL418" s="42">
        <f t="shared" si="150"/>
        <v>0</v>
      </c>
      <c r="AM418" s="43">
        <f t="shared" si="150"/>
        <v>0</v>
      </c>
      <c r="AT418" s="32">
        <f>IF(LEN(E418)&lt;2,0,1)</f>
        <v>0</v>
      </c>
      <c r="AV418" s="23">
        <v>3</v>
      </c>
      <c r="AW418" s="23">
        <v>20</v>
      </c>
      <c r="AX418" s="23">
        <v>1</v>
      </c>
    </row>
    <row r="419" spans="3:50" ht="15" hidden="1" customHeight="1" x14ac:dyDescent="0.3">
      <c r="C419" s="40" t="s">
        <v>22</v>
      </c>
      <c r="D419" s="34" t="s">
        <v>2</v>
      </c>
      <c r="E419" s="35" t="s">
        <v>2</v>
      </c>
      <c r="F419" s="41">
        <v>0</v>
      </c>
      <c r="G419" s="42">
        <v>0</v>
      </c>
      <c r="H419" s="43">
        <v>0</v>
      </c>
      <c r="I419" s="155">
        <v>0</v>
      </c>
      <c r="J419" s="155">
        <v>0</v>
      </c>
      <c r="K419" s="155">
        <v>0</v>
      </c>
      <c r="L419" s="41">
        <v>0</v>
      </c>
      <c r="M419" s="42">
        <v>0</v>
      </c>
      <c r="N419" s="43">
        <v>0</v>
      </c>
      <c r="O419" s="41"/>
      <c r="P419" s="42"/>
      <c r="Q419" s="43"/>
      <c r="R419" s="41"/>
      <c r="S419" s="42"/>
      <c r="T419" s="43"/>
      <c r="U419" s="41"/>
      <c r="V419" s="42"/>
      <c r="W419" s="43"/>
      <c r="X419" s="41"/>
      <c r="Y419" s="42"/>
      <c r="Z419" s="153"/>
      <c r="AA419" s="154">
        <v>0</v>
      </c>
      <c r="AB419" s="42">
        <v>0</v>
      </c>
      <c r="AC419" s="43">
        <v>0</v>
      </c>
      <c r="AD419" s="41">
        <v>0</v>
      </c>
      <c r="AE419" s="42">
        <v>0</v>
      </c>
      <c r="AF419" s="43">
        <v>0</v>
      </c>
      <c r="AG419" s="41">
        <v>0</v>
      </c>
      <c r="AH419" s="42">
        <v>0</v>
      </c>
      <c r="AI419" s="43">
        <v>0</v>
      </c>
      <c r="AK419" s="41">
        <f t="shared" si="150"/>
        <v>0</v>
      </c>
      <c r="AL419" s="42">
        <f t="shared" si="150"/>
        <v>0</v>
      </c>
      <c r="AM419" s="43">
        <f t="shared" si="150"/>
        <v>0</v>
      </c>
      <c r="AT419" s="32">
        <f t="shared" ref="AT419:AT428" si="151">IF(LEN(E419)&lt;2,0,1)</f>
        <v>0</v>
      </c>
      <c r="AV419" s="23">
        <v>3</v>
      </c>
      <c r="AW419" s="23">
        <v>20</v>
      </c>
      <c r="AX419" s="23">
        <f>IF(AW419=AW418,AX418+1,1)</f>
        <v>2</v>
      </c>
    </row>
    <row r="420" spans="3:50" ht="15" hidden="1" customHeight="1" x14ac:dyDescent="0.3">
      <c r="C420" s="40" t="s">
        <v>22</v>
      </c>
      <c r="D420" s="34" t="s">
        <v>2</v>
      </c>
      <c r="E420" s="35" t="s">
        <v>2</v>
      </c>
      <c r="F420" s="41">
        <v>0</v>
      </c>
      <c r="G420" s="42">
        <v>0</v>
      </c>
      <c r="H420" s="43">
        <v>0</v>
      </c>
      <c r="I420" s="155">
        <v>0</v>
      </c>
      <c r="J420" s="155">
        <v>0</v>
      </c>
      <c r="K420" s="155">
        <v>0</v>
      </c>
      <c r="L420" s="41">
        <v>0</v>
      </c>
      <c r="M420" s="42">
        <v>0</v>
      </c>
      <c r="N420" s="43">
        <v>0</v>
      </c>
      <c r="O420" s="41"/>
      <c r="P420" s="42"/>
      <c r="Q420" s="43"/>
      <c r="R420" s="41"/>
      <c r="S420" s="42"/>
      <c r="T420" s="43"/>
      <c r="U420" s="41"/>
      <c r="V420" s="42"/>
      <c r="W420" s="43"/>
      <c r="X420" s="41"/>
      <c r="Y420" s="42"/>
      <c r="Z420" s="153"/>
      <c r="AA420" s="154">
        <v>0</v>
      </c>
      <c r="AB420" s="42">
        <v>0</v>
      </c>
      <c r="AC420" s="43">
        <v>0</v>
      </c>
      <c r="AD420" s="41">
        <v>0</v>
      </c>
      <c r="AE420" s="42">
        <v>0</v>
      </c>
      <c r="AF420" s="43">
        <v>0</v>
      </c>
      <c r="AG420" s="41">
        <v>0</v>
      </c>
      <c r="AH420" s="42">
        <v>0</v>
      </c>
      <c r="AI420" s="43">
        <v>0</v>
      </c>
      <c r="AK420" s="41">
        <f t="shared" si="150"/>
        <v>0</v>
      </c>
      <c r="AL420" s="42">
        <f t="shared" si="150"/>
        <v>0</v>
      </c>
      <c r="AM420" s="43">
        <f t="shared" si="150"/>
        <v>0</v>
      </c>
      <c r="AT420" s="32">
        <f t="shared" si="151"/>
        <v>0</v>
      </c>
      <c r="AV420" s="23">
        <v>3</v>
      </c>
      <c r="AW420" s="23">
        <v>20</v>
      </c>
      <c r="AX420" s="23">
        <f t="shared" ref="AX420:AX428" si="152">IF(AW420=AW419,AX419+1,1)</f>
        <v>3</v>
      </c>
    </row>
    <row r="421" spans="3:50" ht="15" hidden="1" customHeight="1" x14ac:dyDescent="0.3">
      <c r="C421" s="40" t="s">
        <v>22</v>
      </c>
      <c r="D421" s="34" t="s">
        <v>2</v>
      </c>
      <c r="E421" s="35" t="s">
        <v>2</v>
      </c>
      <c r="F421" s="41">
        <v>0</v>
      </c>
      <c r="G421" s="42">
        <v>0</v>
      </c>
      <c r="H421" s="43">
        <v>0</v>
      </c>
      <c r="I421" s="155">
        <v>0</v>
      </c>
      <c r="J421" s="155">
        <v>0</v>
      </c>
      <c r="K421" s="155">
        <v>0</v>
      </c>
      <c r="L421" s="41">
        <v>0</v>
      </c>
      <c r="M421" s="42">
        <v>0</v>
      </c>
      <c r="N421" s="43">
        <v>0</v>
      </c>
      <c r="O421" s="41"/>
      <c r="P421" s="42"/>
      <c r="Q421" s="43"/>
      <c r="R421" s="41"/>
      <c r="S421" s="42"/>
      <c r="T421" s="43"/>
      <c r="U421" s="41"/>
      <c r="V421" s="42"/>
      <c r="W421" s="43"/>
      <c r="X421" s="41"/>
      <c r="Y421" s="42"/>
      <c r="Z421" s="153"/>
      <c r="AA421" s="154">
        <v>0</v>
      </c>
      <c r="AB421" s="42">
        <v>0</v>
      </c>
      <c r="AC421" s="43">
        <v>0</v>
      </c>
      <c r="AD421" s="41">
        <v>0</v>
      </c>
      <c r="AE421" s="42">
        <v>0</v>
      </c>
      <c r="AF421" s="43">
        <v>0</v>
      </c>
      <c r="AG421" s="41">
        <v>0</v>
      </c>
      <c r="AH421" s="42">
        <v>0</v>
      </c>
      <c r="AI421" s="43">
        <v>0</v>
      </c>
      <c r="AK421" s="41">
        <f t="shared" si="150"/>
        <v>0</v>
      </c>
      <c r="AL421" s="42">
        <f t="shared" si="150"/>
        <v>0</v>
      </c>
      <c r="AM421" s="43">
        <f t="shared" si="150"/>
        <v>0</v>
      </c>
      <c r="AT421" s="32">
        <f t="shared" si="151"/>
        <v>0</v>
      </c>
      <c r="AV421" s="23">
        <v>3</v>
      </c>
      <c r="AW421" s="23">
        <v>20</v>
      </c>
      <c r="AX421" s="23">
        <f t="shared" si="152"/>
        <v>4</v>
      </c>
    </row>
    <row r="422" spans="3:50" ht="15" hidden="1" customHeight="1" x14ac:dyDescent="0.3">
      <c r="C422" s="40" t="s">
        <v>22</v>
      </c>
      <c r="D422" s="34" t="s">
        <v>2</v>
      </c>
      <c r="E422" s="35" t="s">
        <v>2</v>
      </c>
      <c r="F422" s="41">
        <v>0</v>
      </c>
      <c r="G422" s="42">
        <v>0</v>
      </c>
      <c r="H422" s="43">
        <v>0</v>
      </c>
      <c r="I422" s="155">
        <v>0</v>
      </c>
      <c r="J422" s="155">
        <v>0</v>
      </c>
      <c r="K422" s="155">
        <v>0</v>
      </c>
      <c r="L422" s="41">
        <v>0</v>
      </c>
      <c r="M422" s="42">
        <v>0</v>
      </c>
      <c r="N422" s="43">
        <v>0</v>
      </c>
      <c r="O422" s="41"/>
      <c r="P422" s="42"/>
      <c r="Q422" s="43"/>
      <c r="R422" s="41"/>
      <c r="S422" s="42"/>
      <c r="T422" s="43"/>
      <c r="U422" s="41"/>
      <c r="V422" s="42"/>
      <c r="W422" s="43"/>
      <c r="X422" s="41"/>
      <c r="Y422" s="42"/>
      <c r="Z422" s="153"/>
      <c r="AA422" s="154">
        <v>0</v>
      </c>
      <c r="AB422" s="42">
        <v>0</v>
      </c>
      <c r="AC422" s="43">
        <v>0</v>
      </c>
      <c r="AD422" s="41">
        <v>0</v>
      </c>
      <c r="AE422" s="42">
        <v>0</v>
      </c>
      <c r="AF422" s="43">
        <v>0</v>
      </c>
      <c r="AG422" s="41">
        <v>0</v>
      </c>
      <c r="AH422" s="42">
        <v>0</v>
      </c>
      <c r="AI422" s="43">
        <v>0</v>
      </c>
      <c r="AK422" s="41">
        <f t="shared" si="150"/>
        <v>0</v>
      </c>
      <c r="AL422" s="42">
        <f t="shared" si="150"/>
        <v>0</v>
      </c>
      <c r="AM422" s="43">
        <f t="shared" si="150"/>
        <v>0</v>
      </c>
      <c r="AT422" s="32">
        <f t="shared" si="151"/>
        <v>0</v>
      </c>
      <c r="AV422" s="23">
        <v>3</v>
      </c>
      <c r="AW422" s="23">
        <v>20</v>
      </c>
      <c r="AX422" s="23">
        <f t="shared" si="152"/>
        <v>5</v>
      </c>
    </row>
    <row r="423" spans="3:50" ht="15" hidden="1" customHeight="1" x14ac:dyDescent="0.3">
      <c r="C423" s="40" t="s">
        <v>22</v>
      </c>
      <c r="D423" s="34" t="s">
        <v>2</v>
      </c>
      <c r="E423" s="35" t="s">
        <v>2</v>
      </c>
      <c r="F423" s="41">
        <v>0</v>
      </c>
      <c r="G423" s="42">
        <v>0</v>
      </c>
      <c r="H423" s="43">
        <v>0</v>
      </c>
      <c r="I423" s="155">
        <v>0</v>
      </c>
      <c r="J423" s="155">
        <v>0</v>
      </c>
      <c r="K423" s="155">
        <v>0</v>
      </c>
      <c r="L423" s="41">
        <v>0</v>
      </c>
      <c r="M423" s="42">
        <v>0</v>
      </c>
      <c r="N423" s="43">
        <v>0</v>
      </c>
      <c r="O423" s="41"/>
      <c r="P423" s="42"/>
      <c r="Q423" s="43"/>
      <c r="R423" s="41"/>
      <c r="S423" s="42"/>
      <c r="T423" s="43"/>
      <c r="U423" s="41"/>
      <c r="V423" s="42"/>
      <c r="W423" s="43"/>
      <c r="X423" s="41"/>
      <c r="Y423" s="42"/>
      <c r="Z423" s="153"/>
      <c r="AA423" s="154">
        <v>0</v>
      </c>
      <c r="AB423" s="42">
        <v>0</v>
      </c>
      <c r="AC423" s="43">
        <v>0</v>
      </c>
      <c r="AD423" s="41">
        <v>0</v>
      </c>
      <c r="AE423" s="42">
        <v>0</v>
      </c>
      <c r="AF423" s="43">
        <v>0</v>
      </c>
      <c r="AG423" s="41">
        <v>0</v>
      </c>
      <c r="AH423" s="42">
        <v>0</v>
      </c>
      <c r="AI423" s="43">
        <v>0</v>
      </c>
      <c r="AK423" s="41">
        <f t="shared" si="150"/>
        <v>0</v>
      </c>
      <c r="AL423" s="42">
        <f t="shared" si="150"/>
        <v>0</v>
      </c>
      <c r="AM423" s="43">
        <f t="shared" si="150"/>
        <v>0</v>
      </c>
      <c r="AT423" s="32">
        <f t="shared" si="151"/>
        <v>0</v>
      </c>
      <c r="AV423" s="23">
        <v>3</v>
      </c>
      <c r="AW423" s="23">
        <v>20</v>
      </c>
      <c r="AX423" s="23">
        <f t="shared" si="152"/>
        <v>6</v>
      </c>
    </row>
    <row r="424" spans="3:50" ht="15" hidden="1" customHeight="1" x14ac:dyDescent="0.3">
      <c r="C424" s="40" t="s">
        <v>22</v>
      </c>
      <c r="D424" s="34" t="s">
        <v>2</v>
      </c>
      <c r="E424" s="35" t="s">
        <v>2</v>
      </c>
      <c r="F424" s="41">
        <v>0</v>
      </c>
      <c r="G424" s="42">
        <v>0</v>
      </c>
      <c r="H424" s="43">
        <v>0</v>
      </c>
      <c r="I424" s="155">
        <v>0</v>
      </c>
      <c r="J424" s="155">
        <v>0</v>
      </c>
      <c r="K424" s="155">
        <v>0</v>
      </c>
      <c r="L424" s="41">
        <v>0</v>
      </c>
      <c r="M424" s="42">
        <v>0</v>
      </c>
      <c r="N424" s="43">
        <v>0</v>
      </c>
      <c r="O424" s="41"/>
      <c r="P424" s="42"/>
      <c r="Q424" s="43"/>
      <c r="R424" s="41"/>
      <c r="S424" s="42"/>
      <c r="T424" s="43"/>
      <c r="U424" s="41"/>
      <c r="V424" s="42"/>
      <c r="W424" s="43"/>
      <c r="X424" s="41"/>
      <c r="Y424" s="42"/>
      <c r="Z424" s="153"/>
      <c r="AA424" s="154">
        <v>0</v>
      </c>
      <c r="AB424" s="42">
        <v>0</v>
      </c>
      <c r="AC424" s="43">
        <v>0</v>
      </c>
      <c r="AD424" s="41">
        <v>0</v>
      </c>
      <c r="AE424" s="42">
        <v>0</v>
      </c>
      <c r="AF424" s="43">
        <v>0</v>
      </c>
      <c r="AG424" s="41">
        <v>0</v>
      </c>
      <c r="AH424" s="42">
        <v>0</v>
      </c>
      <c r="AI424" s="43">
        <v>0</v>
      </c>
      <c r="AK424" s="41">
        <f t="shared" si="150"/>
        <v>0</v>
      </c>
      <c r="AL424" s="42">
        <f t="shared" si="150"/>
        <v>0</v>
      </c>
      <c r="AM424" s="43">
        <f t="shared" si="150"/>
        <v>0</v>
      </c>
      <c r="AT424" s="32">
        <f t="shared" si="151"/>
        <v>0</v>
      </c>
      <c r="AV424" s="23">
        <v>3</v>
      </c>
      <c r="AW424" s="23">
        <v>20</v>
      </c>
      <c r="AX424" s="23">
        <f t="shared" si="152"/>
        <v>7</v>
      </c>
    </row>
    <row r="425" spans="3:50" ht="15" hidden="1" customHeight="1" x14ac:dyDescent="0.3">
      <c r="C425" s="40" t="s">
        <v>22</v>
      </c>
      <c r="D425" s="34" t="s">
        <v>2</v>
      </c>
      <c r="E425" s="35" t="s">
        <v>2</v>
      </c>
      <c r="F425" s="41">
        <v>0</v>
      </c>
      <c r="G425" s="42">
        <v>0</v>
      </c>
      <c r="H425" s="43">
        <v>0</v>
      </c>
      <c r="I425" s="155">
        <v>0</v>
      </c>
      <c r="J425" s="155">
        <v>0</v>
      </c>
      <c r="K425" s="155">
        <v>0</v>
      </c>
      <c r="L425" s="41">
        <v>0</v>
      </c>
      <c r="M425" s="42">
        <v>0</v>
      </c>
      <c r="N425" s="43">
        <v>0</v>
      </c>
      <c r="O425" s="41"/>
      <c r="P425" s="42"/>
      <c r="Q425" s="43"/>
      <c r="R425" s="41"/>
      <c r="S425" s="42"/>
      <c r="T425" s="43"/>
      <c r="U425" s="41"/>
      <c r="V425" s="42"/>
      <c r="W425" s="43"/>
      <c r="X425" s="41"/>
      <c r="Y425" s="42"/>
      <c r="Z425" s="153"/>
      <c r="AA425" s="154">
        <v>0</v>
      </c>
      <c r="AB425" s="42">
        <v>0</v>
      </c>
      <c r="AC425" s="43">
        <v>0</v>
      </c>
      <c r="AD425" s="41">
        <v>0</v>
      </c>
      <c r="AE425" s="42">
        <v>0</v>
      </c>
      <c r="AF425" s="43">
        <v>0</v>
      </c>
      <c r="AG425" s="41">
        <v>0</v>
      </c>
      <c r="AH425" s="42">
        <v>0</v>
      </c>
      <c r="AI425" s="43">
        <v>0</v>
      </c>
      <c r="AK425" s="41">
        <f t="shared" si="150"/>
        <v>0</v>
      </c>
      <c r="AL425" s="42">
        <f t="shared" si="150"/>
        <v>0</v>
      </c>
      <c r="AM425" s="43">
        <f t="shared" si="150"/>
        <v>0</v>
      </c>
      <c r="AT425" s="32">
        <f t="shared" si="151"/>
        <v>0</v>
      </c>
      <c r="AV425" s="23">
        <v>3</v>
      </c>
      <c r="AW425" s="23">
        <v>20</v>
      </c>
      <c r="AX425" s="23">
        <f t="shared" si="152"/>
        <v>8</v>
      </c>
    </row>
    <row r="426" spans="3:50" ht="15" hidden="1" customHeight="1" x14ac:dyDescent="0.3">
      <c r="C426" s="40" t="s">
        <v>22</v>
      </c>
      <c r="D426" s="34" t="s">
        <v>2</v>
      </c>
      <c r="E426" s="35" t="s">
        <v>2</v>
      </c>
      <c r="F426" s="41">
        <v>0</v>
      </c>
      <c r="G426" s="42">
        <v>0</v>
      </c>
      <c r="H426" s="43">
        <v>0</v>
      </c>
      <c r="I426" s="155">
        <v>0</v>
      </c>
      <c r="J426" s="155">
        <v>0</v>
      </c>
      <c r="K426" s="155">
        <v>0</v>
      </c>
      <c r="L426" s="41">
        <v>0</v>
      </c>
      <c r="M426" s="42">
        <v>0</v>
      </c>
      <c r="N426" s="43">
        <v>0</v>
      </c>
      <c r="O426" s="41"/>
      <c r="P426" s="42"/>
      <c r="Q426" s="43"/>
      <c r="R426" s="41"/>
      <c r="S426" s="42"/>
      <c r="T426" s="43"/>
      <c r="U426" s="41"/>
      <c r="V426" s="42"/>
      <c r="W426" s="43"/>
      <c r="X426" s="41"/>
      <c r="Y426" s="42"/>
      <c r="Z426" s="153"/>
      <c r="AA426" s="154">
        <v>0</v>
      </c>
      <c r="AB426" s="42">
        <v>0</v>
      </c>
      <c r="AC426" s="43">
        <v>0</v>
      </c>
      <c r="AD426" s="41">
        <v>0</v>
      </c>
      <c r="AE426" s="42">
        <v>0</v>
      </c>
      <c r="AF426" s="43">
        <v>0</v>
      </c>
      <c r="AG426" s="41">
        <v>0</v>
      </c>
      <c r="AH426" s="42">
        <v>0</v>
      </c>
      <c r="AI426" s="43">
        <v>0</v>
      </c>
      <c r="AK426" s="41">
        <f t="shared" si="150"/>
        <v>0</v>
      </c>
      <c r="AL426" s="42">
        <f t="shared" si="150"/>
        <v>0</v>
      </c>
      <c r="AM426" s="43">
        <f t="shared" si="150"/>
        <v>0</v>
      </c>
      <c r="AT426" s="32">
        <f t="shared" si="151"/>
        <v>0</v>
      </c>
      <c r="AV426" s="23">
        <v>3</v>
      </c>
      <c r="AW426" s="23">
        <v>20</v>
      </c>
      <c r="AX426" s="23">
        <f t="shared" si="152"/>
        <v>9</v>
      </c>
    </row>
    <row r="427" spans="3:50" ht="15" hidden="1" customHeight="1" x14ac:dyDescent="0.3">
      <c r="C427" s="40" t="s">
        <v>22</v>
      </c>
      <c r="D427" s="34" t="s">
        <v>2</v>
      </c>
      <c r="E427" s="35" t="s">
        <v>2</v>
      </c>
      <c r="F427" s="41">
        <v>0</v>
      </c>
      <c r="G427" s="42">
        <v>0</v>
      </c>
      <c r="H427" s="43">
        <v>0</v>
      </c>
      <c r="I427" s="155">
        <v>0</v>
      </c>
      <c r="J427" s="155">
        <v>0</v>
      </c>
      <c r="K427" s="155">
        <v>0</v>
      </c>
      <c r="L427" s="41">
        <v>0</v>
      </c>
      <c r="M427" s="42">
        <v>0</v>
      </c>
      <c r="N427" s="43">
        <v>0</v>
      </c>
      <c r="O427" s="41"/>
      <c r="P427" s="42"/>
      <c r="Q427" s="43"/>
      <c r="R427" s="41"/>
      <c r="S427" s="42"/>
      <c r="T427" s="43"/>
      <c r="U427" s="41"/>
      <c r="V427" s="42"/>
      <c r="W427" s="43"/>
      <c r="X427" s="41"/>
      <c r="Y427" s="42"/>
      <c r="Z427" s="153"/>
      <c r="AA427" s="154">
        <v>0</v>
      </c>
      <c r="AB427" s="42">
        <v>0</v>
      </c>
      <c r="AC427" s="43">
        <v>0</v>
      </c>
      <c r="AD427" s="41">
        <v>0</v>
      </c>
      <c r="AE427" s="42">
        <v>0</v>
      </c>
      <c r="AF427" s="43">
        <v>0</v>
      </c>
      <c r="AG427" s="41">
        <v>0</v>
      </c>
      <c r="AH427" s="42">
        <v>0</v>
      </c>
      <c r="AI427" s="43">
        <v>0</v>
      </c>
      <c r="AK427" s="41">
        <f t="shared" si="150"/>
        <v>0</v>
      </c>
      <c r="AL427" s="42">
        <f t="shared" si="150"/>
        <v>0</v>
      </c>
      <c r="AM427" s="43">
        <f t="shared" si="150"/>
        <v>0</v>
      </c>
      <c r="AT427" s="32">
        <f t="shared" si="151"/>
        <v>0</v>
      </c>
      <c r="AV427" s="23">
        <v>3</v>
      </c>
      <c r="AW427" s="23">
        <v>20</v>
      </c>
      <c r="AX427" s="23">
        <f t="shared" si="152"/>
        <v>10</v>
      </c>
    </row>
    <row r="428" spans="3:50" ht="15" hidden="1" customHeight="1" x14ac:dyDescent="0.3">
      <c r="C428" s="40" t="s">
        <v>23</v>
      </c>
      <c r="D428" s="34" t="s">
        <v>2</v>
      </c>
      <c r="E428" s="35" t="s">
        <v>2</v>
      </c>
      <c r="F428" s="41">
        <v>0</v>
      </c>
      <c r="G428" s="42">
        <v>0</v>
      </c>
      <c r="H428" s="43">
        <v>0</v>
      </c>
      <c r="I428" s="155">
        <v>0</v>
      </c>
      <c r="J428" s="155">
        <v>0</v>
      </c>
      <c r="K428" s="155">
        <v>0</v>
      </c>
      <c r="L428" s="41">
        <v>0</v>
      </c>
      <c r="M428" s="42">
        <v>0</v>
      </c>
      <c r="N428" s="43">
        <v>0</v>
      </c>
      <c r="O428" s="41"/>
      <c r="P428" s="42"/>
      <c r="Q428" s="43"/>
      <c r="R428" s="41"/>
      <c r="S428" s="42"/>
      <c r="T428" s="43"/>
      <c r="U428" s="41"/>
      <c r="V428" s="42"/>
      <c r="W428" s="43"/>
      <c r="X428" s="41"/>
      <c r="Y428" s="42"/>
      <c r="Z428" s="153"/>
      <c r="AA428" s="154">
        <v>0</v>
      </c>
      <c r="AB428" s="42">
        <v>0</v>
      </c>
      <c r="AC428" s="43">
        <v>0</v>
      </c>
      <c r="AD428" s="41">
        <v>0</v>
      </c>
      <c r="AE428" s="42">
        <v>0</v>
      </c>
      <c r="AF428" s="43">
        <v>0</v>
      </c>
      <c r="AG428" s="41">
        <v>0</v>
      </c>
      <c r="AH428" s="42">
        <v>0</v>
      </c>
      <c r="AI428" s="43">
        <v>0</v>
      </c>
      <c r="AK428" s="41">
        <f t="shared" si="150"/>
        <v>0</v>
      </c>
      <c r="AL428" s="42">
        <f t="shared" si="150"/>
        <v>0</v>
      </c>
      <c r="AM428" s="43">
        <f t="shared" si="150"/>
        <v>0</v>
      </c>
      <c r="AT428" s="32">
        <f t="shared" si="151"/>
        <v>0</v>
      </c>
      <c r="AV428" s="23">
        <v>3</v>
      </c>
      <c r="AW428" s="23">
        <v>21</v>
      </c>
      <c r="AX428" s="23">
        <f t="shared" si="152"/>
        <v>1</v>
      </c>
    </row>
    <row r="429" spans="3:50" ht="15" hidden="1" customHeight="1" x14ac:dyDescent="0.3">
      <c r="C429" s="50" t="str">
        <f>IF(LEN(E428)&lt;1,"","Total: " &amp; LEFT(E428,LEN(E428)-21) &amp; "Municipalities")</f>
        <v/>
      </c>
      <c r="D429" s="51"/>
      <c r="E429" s="52"/>
      <c r="F429" s="53">
        <f t="shared" ref="F429:N429" si="153">SUM(F418:F428)</f>
        <v>0</v>
      </c>
      <c r="G429" s="54">
        <f t="shared" si="153"/>
        <v>0</v>
      </c>
      <c r="H429" s="55">
        <f t="shared" si="153"/>
        <v>0</v>
      </c>
      <c r="I429" s="112">
        <f t="shared" si="153"/>
        <v>0</v>
      </c>
      <c r="J429" s="112">
        <f t="shared" si="153"/>
        <v>0</v>
      </c>
      <c r="K429" s="112">
        <f t="shared" si="153"/>
        <v>0</v>
      </c>
      <c r="L429" s="53">
        <f t="shared" si="153"/>
        <v>0</v>
      </c>
      <c r="M429" s="54">
        <f t="shared" si="153"/>
        <v>0</v>
      </c>
      <c r="N429" s="55">
        <f t="shared" si="153"/>
        <v>0</v>
      </c>
      <c r="O429" s="53">
        <f t="shared" ref="O429:AI429" si="154">SUM(O418:O428)</f>
        <v>0</v>
      </c>
      <c r="P429" s="54">
        <f t="shared" si="154"/>
        <v>0</v>
      </c>
      <c r="Q429" s="55">
        <f t="shared" si="154"/>
        <v>0</v>
      </c>
      <c r="R429" s="53">
        <f t="shared" si="154"/>
        <v>0</v>
      </c>
      <c r="S429" s="54">
        <f t="shared" si="154"/>
        <v>0</v>
      </c>
      <c r="T429" s="55">
        <f t="shared" si="154"/>
        <v>0</v>
      </c>
      <c r="U429" s="53">
        <f t="shared" si="154"/>
        <v>0</v>
      </c>
      <c r="V429" s="54">
        <f t="shared" si="154"/>
        <v>0</v>
      </c>
      <c r="W429" s="55">
        <f t="shared" si="154"/>
        <v>0</v>
      </c>
      <c r="X429" s="53">
        <f t="shared" si="154"/>
        <v>0</v>
      </c>
      <c r="Y429" s="54">
        <f t="shared" si="154"/>
        <v>0</v>
      </c>
      <c r="Z429" s="158">
        <f t="shared" si="154"/>
        <v>0</v>
      </c>
      <c r="AA429" s="159">
        <f t="shared" si="154"/>
        <v>0</v>
      </c>
      <c r="AB429" s="54">
        <f t="shared" si="154"/>
        <v>0</v>
      </c>
      <c r="AC429" s="55">
        <f t="shared" si="154"/>
        <v>0</v>
      </c>
      <c r="AD429" s="53">
        <f t="shared" si="154"/>
        <v>0</v>
      </c>
      <c r="AE429" s="54">
        <f t="shared" si="154"/>
        <v>0</v>
      </c>
      <c r="AF429" s="55">
        <f t="shared" si="154"/>
        <v>0</v>
      </c>
      <c r="AG429" s="53">
        <f t="shared" si="154"/>
        <v>0</v>
      </c>
      <c r="AH429" s="54">
        <f t="shared" si="154"/>
        <v>0</v>
      </c>
      <c r="AI429" s="55">
        <f t="shared" si="154"/>
        <v>0</v>
      </c>
      <c r="AK429" s="53">
        <f>SUM(AK418:AK428)</f>
        <v>0</v>
      </c>
      <c r="AL429" s="54">
        <f>SUM(AL418:AL428)</f>
        <v>0</v>
      </c>
      <c r="AM429" s="55">
        <f>SUM(AM418:AM428)</f>
        <v>0</v>
      </c>
      <c r="AT429" s="32">
        <f>IF(SUM(AT418:AT428)=0,0,1)</f>
        <v>0</v>
      </c>
    </row>
    <row r="430" spans="3:50" ht="15" hidden="1" customHeight="1" x14ac:dyDescent="0.3">
      <c r="C430" s="40"/>
      <c r="D430" s="34"/>
      <c r="E430" s="35"/>
      <c r="F430" s="41"/>
      <c r="G430" s="42"/>
      <c r="H430" s="43"/>
      <c r="I430" s="155"/>
      <c r="J430" s="155"/>
      <c r="K430" s="155"/>
      <c r="L430" s="41"/>
      <c r="M430" s="42"/>
      <c r="N430" s="43"/>
      <c r="O430" s="41"/>
      <c r="P430" s="42"/>
      <c r="Q430" s="43"/>
      <c r="R430" s="41"/>
      <c r="S430" s="42"/>
      <c r="T430" s="43"/>
      <c r="U430" s="41"/>
      <c r="V430" s="42"/>
      <c r="W430" s="43"/>
      <c r="X430" s="41"/>
      <c r="Y430" s="42"/>
      <c r="Z430" s="153"/>
      <c r="AA430" s="154"/>
      <c r="AB430" s="42"/>
      <c r="AC430" s="43"/>
      <c r="AD430" s="41"/>
      <c r="AE430" s="42"/>
      <c r="AF430" s="43"/>
      <c r="AG430" s="41"/>
      <c r="AH430" s="42"/>
      <c r="AI430" s="43"/>
      <c r="AK430" s="41"/>
      <c r="AL430" s="42"/>
      <c r="AM430" s="43"/>
      <c r="AT430" s="32">
        <v>0</v>
      </c>
    </row>
    <row r="431" spans="3:50" ht="15" customHeight="1" x14ac:dyDescent="0.3">
      <c r="C431" s="56" t="s">
        <v>28</v>
      </c>
      <c r="D431" s="57"/>
      <c r="E431" s="58"/>
      <c r="F431" s="53">
        <f t="shared" ref="F431:AI431" si="155">F294+F295+F296+F297+F298+F312+F325+F338+F351+F364+F377+F390+F403+F416+F429</f>
        <v>20417227</v>
      </c>
      <c r="G431" s="54">
        <f t="shared" si="155"/>
        <v>22002514</v>
      </c>
      <c r="H431" s="55">
        <f t="shared" si="155"/>
        <v>23729513</v>
      </c>
      <c r="I431" s="63">
        <f t="shared" si="155"/>
        <v>469032</v>
      </c>
      <c r="J431" s="54">
        <f t="shared" si="155"/>
        <v>487532</v>
      </c>
      <c r="K431" s="64">
        <f t="shared" si="155"/>
        <v>508528</v>
      </c>
      <c r="L431" s="53">
        <f t="shared" si="155"/>
        <v>12813</v>
      </c>
      <c r="M431" s="54">
        <f t="shared" si="155"/>
        <v>13335</v>
      </c>
      <c r="N431" s="55">
        <f t="shared" si="155"/>
        <v>13871</v>
      </c>
      <c r="O431" s="53">
        <f t="shared" si="155"/>
        <v>0</v>
      </c>
      <c r="P431" s="54">
        <f t="shared" si="155"/>
        <v>0</v>
      </c>
      <c r="Q431" s="55">
        <f t="shared" si="155"/>
        <v>0</v>
      </c>
      <c r="R431" s="53">
        <f t="shared" si="155"/>
        <v>0</v>
      </c>
      <c r="S431" s="54">
        <f t="shared" si="155"/>
        <v>0</v>
      </c>
      <c r="T431" s="55">
        <f t="shared" si="155"/>
        <v>0</v>
      </c>
      <c r="U431" s="53">
        <f t="shared" si="155"/>
        <v>0</v>
      </c>
      <c r="V431" s="54">
        <f t="shared" si="155"/>
        <v>0</v>
      </c>
      <c r="W431" s="55">
        <f t="shared" si="155"/>
        <v>0</v>
      </c>
      <c r="X431" s="53">
        <f t="shared" si="155"/>
        <v>0</v>
      </c>
      <c r="Y431" s="54">
        <f t="shared" si="155"/>
        <v>0</v>
      </c>
      <c r="Z431" s="158">
        <f t="shared" si="155"/>
        <v>0</v>
      </c>
      <c r="AA431" s="159">
        <f t="shared" si="155"/>
        <v>0</v>
      </c>
      <c r="AB431" s="54">
        <f t="shared" si="155"/>
        <v>0</v>
      </c>
      <c r="AC431" s="55">
        <f t="shared" si="155"/>
        <v>0</v>
      </c>
      <c r="AD431" s="53">
        <f t="shared" si="155"/>
        <v>0</v>
      </c>
      <c r="AE431" s="54">
        <f t="shared" si="155"/>
        <v>0</v>
      </c>
      <c r="AF431" s="55">
        <f t="shared" si="155"/>
        <v>0</v>
      </c>
      <c r="AG431" s="53">
        <f t="shared" si="155"/>
        <v>0</v>
      </c>
      <c r="AH431" s="54">
        <f t="shared" si="155"/>
        <v>0</v>
      </c>
      <c r="AI431" s="55">
        <f t="shared" si="155"/>
        <v>0</v>
      </c>
      <c r="AK431" s="53">
        <f>AK294+AK295+AK296+AK297+AK298+AK312+AK325+AK338+AK351+AK364+AK377+AK390+AK403+AK416+AK429</f>
        <v>20899072</v>
      </c>
      <c r="AL431" s="54">
        <f>AL294+AL295+AL296+AL297+AL298+AL312+AL325+AL338+AL351+AL364+AL377+AL390+AL403+AL416+AL429</f>
        <v>22503381</v>
      </c>
      <c r="AM431" s="55">
        <f>AM294+AM295+AM296+AM297+AM298+AM312+AM325+AM338+AM351+AM364+AM377+AM390+AM403+AM416+AM429</f>
        <v>24251912</v>
      </c>
      <c r="AT431" s="32">
        <v>1</v>
      </c>
    </row>
    <row r="432" spans="3:50" ht="15" customHeight="1" x14ac:dyDescent="0.3">
      <c r="C432" s="40"/>
      <c r="D432" s="34"/>
      <c r="E432" s="35"/>
      <c r="F432" s="41"/>
      <c r="G432" s="42"/>
      <c r="H432" s="43"/>
      <c r="I432" s="96"/>
      <c r="J432" s="42"/>
      <c r="K432" s="97"/>
      <c r="L432" s="41"/>
      <c r="M432" s="42"/>
      <c r="N432" s="43"/>
      <c r="O432" s="41"/>
      <c r="P432" s="42"/>
      <c r="Q432" s="43"/>
      <c r="R432" s="41"/>
      <c r="S432" s="42"/>
      <c r="T432" s="43"/>
      <c r="U432" s="41"/>
      <c r="V432" s="42"/>
      <c r="W432" s="43"/>
      <c r="X432" s="41"/>
      <c r="Y432" s="42"/>
      <c r="Z432" s="153"/>
      <c r="AA432" s="154"/>
      <c r="AB432" s="42"/>
      <c r="AC432" s="43"/>
      <c r="AD432" s="41"/>
      <c r="AE432" s="42"/>
      <c r="AF432" s="43"/>
      <c r="AG432" s="41"/>
      <c r="AH432" s="42"/>
      <c r="AI432" s="43"/>
      <c r="AK432" s="41"/>
      <c r="AL432" s="42"/>
      <c r="AM432" s="43"/>
      <c r="AT432" s="32">
        <v>1</v>
      </c>
    </row>
    <row r="433" spans="2:50" ht="15" customHeight="1" x14ac:dyDescent="0.3">
      <c r="C433" s="33" t="s">
        <v>29</v>
      </c>
      <c r="D433" s="34"/>
      <c r="E433" s="35"/>
      <c r="F433" s="36"/>
      <c r="G433" s="37"/>
      <c r="H433" s="38"/>
      <c r="I433" s="94"/>
      <c r="J433" s="37"/>
      <c r="K433" s="95"/>
      <c r="L433" s="36"/>
      <c r="M433" s="37"/>
      <c r="N433" s="38"/>
      <c r="O433" s="36"/>
      <c r="P433" s="37"/>
      <c r="Q433" s="38"/>
      <c r="R433" s="36"/>
      <c r="S433" s="37"/>
      <c r="T433" s="38"/>
      <c r="U433" s="36"/>
      <c r="V433" s="37"/>
      <c r="W433" s="38"/>
      <c r="X433" s="36"/>
      <c r="Y433" s="37"/>
      <c r="Z433" s="151"/>
      <c r="AA433" s="152"/>
      <c r="AB433" s="37"/>
      <c r="AC433" s="38"/>
      <c r="AD433" s="36"/>
      <c r="AE433" s="37"/>
      <c r="AF433" s="38"/>
      <c r="AG433" s="36"/>
      <c r="AH433" s="37"/>
      <c r="AI433" s="38"/>
      <c r="AK433" s="36"/>
      <c r="AL433" s="37"/>
      <c r="AM433" s="38"/>
      <c r="AT433" s="32">
        <v>1</v>
      </c>
    </row>
    <row r="434" spans="2:50" ht="15" customHeight="1" x14ac:dyDescent="0.3">
      <c r="C434" s="39">
        <v>0</v>
      </c>
      <c r="D434" s="34"/>
      <c r="E434" s="35"/>
      <c r="F434" s="36"/>
      <c r="G434" s="37"/>
      <c r="H434" s="38"/>
      <c r="I434" s="94"/>
      <c r="J434" s="37"/>
      <c r="K434" s="95"/>
      <c r="L434" s="36"/>
      <c r="M434" s="37"/>
      <c r="N434" s="38"/>
      <c r="O434" s="36"/>
      <c r="P434" s="37"/>
      <c r="Q434" s="38"/>
      <c r="R434" s="36"/>
      <c r="S434" s="37"/>
      <c r="T434" s="38"/>
      <c r="U434" s="36"/>
      <c r="V434" s="37"/>
      <c r="W434" s="38"/>
      <c r="X434" s="36"/>
      <c r="Y434" s="37"/>
      <c r="Z434" s="151"/>
      <c r="AA434" s="152"/>
      <c r="AB434" s="37"/>
      <c r="AC434" s="38"/>
      <c r="AD434" s="36"/>
      <c r="AE434" s="37"/>
      <c r="AF434" s="38"/>
      <c r="AG434" s="36"/>
      <c r="AH434" s="37"/>
      <c r="AI434" s="38"/>
      <c r="AK434" s="36"/>
      <c r="AL434" s="37"/>
      <c r="AM434" s="38"/>
      <c r="AT434" s="32">
        <v>1</v>
      </c>
    </row>
    <row r="435" spans="2:50" ht="15" customHeight="1" x14ac:dyDescent="0.3">
      <c r="C435" s="40" t="s">
        <v>21</v>
      </c>
      <c r="D435" s="34" t="s">
        <v>706</v>
      </c>
      <c r="E435" s="35" t="s">
        <v>934</v>
      </c>
      <c r="F435" s="41">
        <v>4827914</v>
      </c>
      <c r="G435" s="42">
        <v>5208897</v>
      </c>
      <c r="H435" s="43">
        <v>5625695</v>
      </c>
      <c r="I435" s="96">
        <v>0</v>
      </c>
      <c r="J435" s="42">
        <v>0</v>
      </c>
      <c r="K435" s="97">
        <v>0</v>
      </c>
      <c r="L435" s="41">
        <v>0</v>
      </c>
      <c r="M435" s="42">
        <v>0</v>
      </c>
      <c r="N435" s="43">
        <v>0</v>
      </c>
      <c r="O435" s="41"/>
      <c r="P435" s="42"/>
      <c r="Q435" s="43"/>
      <c r="R435" s="41"/>
      <c r="S435" s="42"/>
      <c r="T435" s="43"/>
      <c r="U435" s="41"/>
      <c r="V435" s="42"/>
      <c r="W435" s="43"/>
      <c r="X435" s="41"/>
      <c r="Y435" s="42"/>
      <c r="Z435" s="153"/>
      <c r="AA435" s="154">
        <v>0</v>
      </c>
      <c r="AB435" s="42">
        <v>0</v>
      </c>
      <c r="AC435" s="43">
        <v>0</v>
      </c>
      <c r="AD435" s="41">
        <v>0</v>
      </c>
      <c r="AE435" s="42">
        <v>0</v>
      </c>
      <c r="AF435" s="43">
        <v>0</v>
      </c>
      <c r="AG435" s="41">
        <v>0</v>
      </c>
      <c r="AH435" s="42">
        <v>0</v>
      </c>
      <c r="AI435" s="43">
        <v>0</v>
      </c>
      <c r="AK435" s="41">
        <f t="shared" ref="AK435:AM439" si="156">F435+I435+L435+O435+R435+U435+X435</f>
        <v>4827914</v>
      </c>
      <c r="AL435" s="42">
        <f t="shared" si="156"/>
        <v>5208897</v>
      </c>
      <c r="AM435" s="43">
        <f t="shared" si="156"/>
        <v>5625695</v>
      </c>
      <c r="AT435" s="32">
        <f>IF(LEN(E435)&lt;2,0,1)</f>
        <v>1</v>
      </c>
      <c r="AV435" s="23">
        <v>4</v>
      </c>
      <c r="AW435" s="23">
        <v>1</v>
      </c>
      <c r="AX435" s="23">
        <v>1</v>
      </c>
    </row>
    <row r="436" spans="2:50" ht="15" hidden="1" customHeight="1" x14ac:dyDescent="0.3">
      <c r="C436" s="40" t="s">
        <v>21</v>
      </c>
      <c r="D436" s="34" t="s">
        <v>2</v>
      </c>
      <c r="E436" s="35" t="s">
        <v>2</v>
      </c>
      <c r="F436" s="41">
        <v>0</v>
      </c>
      <c r="G436" s="42">
        <v>0</v>
      </c>
      <c r="H436" s="43">
        <v>0</v>
      </c>
      <c r="I436" s="155">
        <v>0</v>
      </c>
      <c r="J436" s="155">
        <v>0</v>
      </c>
      <c r="K436" s="155">
        <v>0</v>
      </c>
      <c r="L436" s="41">
        <v>0</v>
      </c>
      <c r="M436" s="42">
        <v>0</v>
      </c>
      <c r="N436" s="43">
        <v>0</v>
      </c>
      <c r="O436" s="41"/>
      <c r="P436" s="42"/>
      <c r="Q436" s="43"/>
      <c r="R436" s="41"/>
      <c r="S436" s="42"/>
      <c r="T436" s="43"/>
      <c r="U436" s="41"/>
      <c r="V436" s="42"/>
      <c r="W436" s="43"/>
      <c r="X436" s="41"/>
      <c r="Y436" s="42"/>
      <c r="Z436" s="153"/>
      <c r="AA436" s="154">
        <v>0</v>
      </c>
      <c r="AB436" s="42">
        <v>0</v>
      </c>
      <c r="AC436" s="43">
        <v>0</v>
      </c>
      <c r="AD436" s="41">
        <v>0</v>
      </c>
      <c r="AE436" s="42">
        <v>0</v>
      </c>
      <c r="AF436" s="43">
        <v>0</v>
      </c>
      <c r="AG436" s="41">
        <v>0</v>
      </c>
      <c r="AH436" s="42">
        <v>0</v>
      </c>
      <c r="AI436" s="43">
        <v>0</v>
      </c>
      <c r="AK436" s="41">
        <f t="shared" si="156"/>
        <v>0</v>
      </c>
      <c r="AL436" s="42">
        <f t="shared" si="156"/>
        <v>0</v>
      </c>
      <c r="AM436" s="43">
        <f t="shared" si="156"/>
        <v>0</v>
      </c>
      <c r="AT436" s="32">
        <f>IF(LEN(E436)&lt;2,0,1)</f>
        <v>0</v>
      </c>
      <c r="AV436" s="23">
        <v>4</v>
      </c>
      <c r="AW436" s="23">
        <v>1</v>
      </c>
      <c r="AX436" s="23">
        <f>IF(AW436=AW435,AX435+1,1)</f>
        <v>2</v>
      </c>
    </row>
    <row r="437" spans="2:50" ht="15" hidden="1" customHeight="1" x14ac:dyDescent="0.3">
      <c r="C437" s="40" t="s">
        <v>21</v>
      </c>
      <c r="D437" s="34" t="s">
        <v>2</v>
      </c>
      <c r="E437" s="35" t="s">
        <v>2</v>
      </c>
      <c r="F437" s="41">
        <v>0</v>
      </c>
      <c r="G437" s="42">
        <v>0</v>
      </c>
      <c r="H437" s="43">
        <v>0</v>
      </c>
      <c r="I437" s="155">
        <v>0</v>
      </c>
      <c r="J437" s="155">
        <v>0</v>
      </c>
      <c r="K437" s="155">
        <v>0</v>
      </c>
      <c r="L437" s="41">
        <v>0</v>
      </c>
      <c r="M437" s="42">
        <v>0</v>
      </c>
      <c r="N437" s="43">
        <v>0</v>
      </c>
      <c r="O437" s="41"/>
      <c r="P437" s="42"/>
      <c r="Q437" s="43"/>
      <c r="R437" s="41"/>
      <c r="S437" s="42"/>
      <c r="T437" s="43"/>
      <c r="U437" s="41"/>
      <c r="V437" s="42"/>
      <c r="W437" s="43"/>
      <c r="X437" s="41"/>
      <c r="Y437" s="42"/>
      <c r="Z437" s="153"/>
      <c r="AA437" s="154">
        <v>0</v>
      </c>
      <c r="AB437" s="42">
        <v>0</v>
      </c>
      <c r="AC437" s="43">
        <v>0</v>
      </c>
      <c r="AD437" s="41">
        <v>0</v>
      </c>
      <c r="AE437" s="42">
        <v>0</v>
      </c>
      <c r="AF437" s="43">
        <v>0</v>
      </c>
      <c r="AG437" s="41">
        <v>0</v>
      </c>
      <c r="AH437" s="42">
        <v>0</v>
      </c>
      <c r="AI437" s="43">
        <v>0</v>
      </c>
      <c r="AK437" s="41">
        <f t="shared" si="156"/>
        <v>0</v>
      </c>
      <c r="AL437" s="42">
        <f t="shared" si="156"/>
        <v>0</v>
      </c>
      <c r="AM437" s="43">
        <f t="shared" si="156"/>
        <v>0</v>
      </c>
      <c r="AT437" s="32">
        <f>IF(LEN(E437)&lt;2,0,1)</f>
        <v>0</v>
      </c>
      <c r="AV437" s="23">
        <v>4</v>
      </c>
      <c r="AW437" s="23">
        <v>1</v>
      </c>
      <c r="AX437" s="23">
        <f>IF(AW437=AW436,AX436+1,1)</f>
        <v>3</v>
      </c>
    </row>
    <row r="438" spans="2:50" ht="15" hidden="1" customHeight="1" x14ac:dyDescent="0.3">
      <c r="C438" s="40" t="s">
        <v>21</v>
      </c>
      <c r="D438" s="34" t="s">
        <v>2</v>
      </c>
      <c r="E438" s="35" t="s">
        <v>2</v>
      </c>
      <c r="F438" s="41">
        <v>0</v>
      </c>
      <c r="G438" s="42">
        <v>0</v>
      </c>
      <c r="H438" s="43">
        <v>0</v>
      </c>
      <c r="I438" s="155">
        <v>0</v>
      </c>
      <c r="J438" s="155">
        <v>0</v>
      </c>
      <c r="K438" s="155">
        <v>0</v>
      </c>
      <c r="L438" s="41">
        <v>0</v>
      </c>
      <c r="M438" s="42">
        <v>0</v>
      </c>
      <c r="N438" s="43">
        <v>0</v>
      </c>
      <c r="O438" s="41"/>
      <c r="P438" s="42"/>
      <c r="Q438" s="43"/>
      <c r="R438" s="41"/>
      <c r="S438" s="42"/>
      <c r="T438" s="43"/>
      <c r="U438" s="41"/>
      <c r="V438" s="42"/>
      <c r="W438" s="43"/>
      <c r="X438" s="41"/>
      <c r="Y438" s="42"/>
      <c r="Z438" s="153"/>
      <c r="AA438" s="154">
        <v>0</v>
      </c>
      <c r="AB438" s="42">
        <v>0</v>
      </c>
      <c r="AC438" s="43">
        <v>0</v>
      </c>
      <c r="AD438" s="41">
        <v>0</v>
      </c>
      <c r="AE438" s="42">
        <v>0</v>
      </c>
      <c r="AF438" s="43">
        <v>0</v>
      </c>
      <c r="AG438" s="41">
        <v>0</v>
      </c>
      <c r="AH438" s="42">
        <v>0</v>
      </c>
      <c r="AI438" s="43">
        <v>0</v>
      </c>
      <c r="AK438" s="41">
        <f t="shared" si="156"/>
        <v>0</v>
      </c>
      <c r="AL438" s="42">
        <f t="shared" si="156"/>
        <v>0</v>
      </c>
      <c r="AM438" s="43">
        <f t="shared" si="156"/>
        <v>0</v>
      </c>
      <c r="AT438" s="32">
        <f>IF(LEN(E438)&lt;2,0,1)</f>
        <v>0</v>
      </c>
      <c r="AV438" s="23">
        <v>4</v>
      </c>
      <c r="AW438" s="23">
        <v>1</v>
      </c>
      <c r="AX438" s="23">
        <f>IF(AW438=AW437,AX437+1,1)</f>
        <v>4</v>
      </c>
    </row>
    <row r="439" spans="2:50" ht="15" hidden="1" customHeight="1" x14ac:dyDescent="0.3">
      <c r="C439" s="40" t="s">
        <v>21</v>
      </c>
      <c r="D439" s="34" t="s">
        <v>2</v>
      </c>
      <c r="E439" s="35" t="s">
        <v>2</v>
      </c>
      <c r="F439" s="41">
        <v>0</v>
      </c>
      <c r="G439" s="42">
        <v>0</v>
      </c>
      <c r="H439" s="43">
        <v>0</v>
      </c>
      <c r="I439" s="155">
        <v>0</v>
      </c>
      <c r="J439" s="155">
        <v>0</v>
      </c>
      <c r="K439" s="155">
        <v>0</v>
      </c>
      <c r="L439" s="41">
        <v>0</v>
      </c>
      <c r="M439" s="42">
        <v>0</v>
      </c>
      <c r="N439" s="43">
        <v>0</v>
      </c>
      <c r="O439" s="41"/>
      <c r="P439" s="42"/>
      <c r="Q439" s="43"/>
      <c r="R439" s="41"/>
      <c r="S439" s="42"/>
      <c r="T439" s="43"/>
      <c r="U439" s="41"/>
      <c r="V439" s="42"/>
      <c r="W439" s="43"/>
      <c r="X439" s="41"/>
      <c r="Y439" s="42"/>
      <c r="Z439" s="153"/>
      <c r="AA439" s="154">
        <v>0</v>
      </c>
      <c r="AB439" s="42">
        <v>0</v>
      </c>
      <c r="AC439" s="43">
        <v>0</v>
      </c>
      <c r="AD439" s="41">
        <v>0</v>
      </c>
      <c r="AE439" s="42">
        <v>0</v>
      </c>
      <c r="AF439" s="43">
        <v>0</v>
      </c>
      <c r="AG439" s="41">
        <v>0</v>
      </c>
      <c r="AH439" s="42">
        <v>0</v>
      </c>
      <c r="AI439" s="43">
        <v>0</v>
      </c>
      <c r="AK439" s="41">
        <f t="shared" si="156"/>
        <v>0</v>
      </c>
      <c r="AL439" s="42">
        <f t="shared" si="156"/>
        <v>0</v>
      </c>
      <c r="AM439" s="43">
        <f t="shared" si="156"/>
        <v>0</v>
      </c>
      <c r="AT439" s="32">
        <f>IF(LEN(E439)&lt;2,0,1)</f>
        <v>0</v>
      </c>
      <c r="AV439" s="23">
        <v>4</v>
      </c>
      <c r="AW439" s="23">
        <v>1</v>
      </c>
      <c r="AX439" s="23">
        <f>IF(AW439=AW438,AX438+1,1)</f>
        <v>5</v>
      </c>
    </row>
    <row r="440" spans="2:50" ht="5.25" customHeight="1" x14ac:dyDescent="0.3">
      <c r="B440" s="15"/>
      <c r="C440" s="44"/>
      <c r="D440" s="45"/>
      <c r="E440" s="46"/>
      <c r="F440" s="47"/>
      <c r="G440" s="48"/>
      <c r="H440" s="49"/>
      <c r="I440" s="98"/>
      <c r="J440" s="48"/>
      <c r="K440" s="99"/>
      <c r="L440" s="47"/>
      <c r="M440" s="48"/>
      <c r="N440" s="49"/>
      <c r="O440" s="47"/>
      <c r="P440" s="48"/>
      <c r="Q440" s="49"/>
      <c r="R440" s="47"/>
      <c r="S440" s="48"/>
      <c r="T440" s="49"/>
      <c r="U440" s="47"/>
      <c r="V440" s="48"/>
      <c r="W440" s="49"/>
      <c r="X440" s="47"/>
      <c r="Y440" s="48"/>
      <c r="Z440" s="156"/>
      <c r="AA440" s="157"/>
      <c r="AB440" s="48"/>
      <c r="AC440" s="49"/>
      <c r="AD440" s="47"/>
      <c r="AE440" s="48"/>
      <c r="AF440" s="49"/>
      <c r="AG440" s="47"/>
      <c r="AH440" s="48"/>
      <c r="AI440" s="49"/>
      <c r="AK440" s="47"/>
      <c r="AL440" s="48"/>
      <c r="AM440" s="49"/>
      <c r="AT440" s="32">
        <f>IF(SUM(AT435:AT439)=0,0,1)</f>
        <v>1</v>
      </c>
    </row>
    <row r="441" spans="2:50" ht="15" customHeight="1" x14ac:dyDescent="0.3">
      <c r="C441" s="40"/>
      <c r="D441" s="34"/>
      <c r="E441" s="35"/>
      <c r="F441" s="41"/>
      <c r="G441" s="42"/>
      <c r="H441" s="43"/>
      <c r="I441" s="96"/>
      <c r="J441" s="42"/>
      <c r="K441" s="97"/>
      <c r="L441" s="41"/>
      <c r="M441" s="42"/>
      <c r="N441" s="43"/>
      <c r="O441" s="41"/>
      <c r="P441" s="42"/>
      <c r="Q441" s="43"/>
      <c r="R441" s="41"/>
      <c r="S441" s="42"/>
      <c r="T441" s="43"/>
      <c r="U441" s="41"/>
      <c r="V441" s="42"/>
      <c r="W441" s="43"/>
      <c r="X441" s="41"/>
      <c r="Y441" s="42"/>
      <c r="Z441" s="153"/>
      <c r="AA441" s="154"/>
      <c r="AB441" s="42"/>
      <c r="AC441" s="43"/>
      <c r="AD441" s="41"/>
      <c r="AE441" s="42"/>
      <c r="AF441" s="43"/>
      <c r="AG441" s="41"/>
      <c r="AH441" s="42"/>
      <c r="AI441" s="43"/>
      <c r="AK441" s="41"/>
      <c r="AL441" s="42"/>
      <c r="AM441" s="43"/>
      <c r="AT441" s="32">
        <f>IF(AT440=0,0,1)</f>
        <v>1</v>
      </c>
    </row>
    <row r="442" spans="2:50" ht="15" customHeight="1" x14ac:dyDescent="0.3">
      <c r="C442" s="40" t="s">
        <v>22</v>
      </c>
      <c r="D442" s="34" t="s">
        <v>707</v>
      </c>
      <c r="E442" s="35" t="s">
        <v>933</v>
      </c>
      <c r="F442" s="41">
        <v>174455</v>
      </c>
      <c r="G442" s="42">
        <v>173158</v>
      </c>
      <c r="H442" s="43">
        <v>167230</v>
      </c>
      <c r="I442" s="96">
        <v>0</v>
      </c>
      <c r="J442" s="42">
        <v>0</v>
      </c>
      <c r="K442" s="97">
        <v>0</v>
      </c>
      <c r="L442" s="41">
        <v>8495</v>
      </c>
      <c r="M442" s="42">
        <v>8841</v>
      </c>
      <c r="N442" s="43">
        <v>9195</v>
      </c>
      <c r="O442" s="41"/>
      <c r="P442" s="42"/>
      <c r="Q442" s="43"/>
      <c r="R442" s="41"/>
      <c r="S442" s="42"/>
      <c r="T442" s="43"/>
      <c r="U442" s="41"/>
      <c r="V442" s="42"/>
      <c r="W442" s="43"/>
      <c r="X442" s="41"/>
      <c r="Y442" s="42"/>
      <c r="Z442" s="153"/>
      <c r="AA442" s="154">
        <v>63428.266069725098</v>
      </c>
      <c r="AB442" s="42">
        <v>41292.670886211214</v>
      </c>
      <c r="AC442" s="43">
        <v>0</v>
      </c>
      <c r="AD442" s="41">
        <v>68872.848669932719</v>
      </c>
      <c r="AE442" s="42">
        <v>43233.426417863135</v>
      </c>
      <c r="AF442" s="43">
        <v>0</v>
      </c>
      <c r="AG442" s="41">
        <v>74814.943411547734</v>
      </c>
      <c r="AH442" s="42">
        <v>45222.164033084839</v>
      </c>
      <c r="AI442" s="43">
        <v>0</v>
      </c>
      <c r="AK442" s="41">
        <f t="shared" ref="AK442:AM452" si="157">F442+I442+L442+O442+R442+U442+X442</f>
        <v>182950</v>
      </c>
      <c r="AL442" s="42">
        <f t="shared" si="157"/>
        <v>181999</v>
      </c>
      <c r="AM442" s="43">
        <f t="shared" si="157"/>
        <v>176425</v>
      </c>
      <c r="AT442" s="32">
        <f>IF(LEN(E442)&lt;2,0,1)</f>
        <v>1</v>
      </c>
      <c r="AV442" s="23">
        <v>4</v>
      </c>
      <c r="AW442" s="23">
        <v>2</v>
      </c>
      <c r="AX442" s="23">
        <v>1</v>
      </c>
    </row>
    <row r="443" spans="2:50" ht="15" customHeight="1" x14ac:dyDescent="0.3">
      <c r="C443" s="40" t="s">
        <v>22</v>
      </c>
      <c r="D443" s="34" t="s">
        <v>708</v>
      </c>
      <c r="E443" s="35" t="s">
        <v>931</v>
      </c>
      <c r="F443" s="41">
        <v>161616</v>
      </c>
      <c r="G443" s="42">
        <v>158662</v>
      </c>
      <c r="H443" s="43">
        <v>150758</v>
      </c>
      <c r="I443" s="96">
        <v>0</v>
      </c>
      <c r="J443" s="42">
        <v>0</v>
      </c>
      <c r="K443" s="97">
        <v>0</v>
      </c>
      <c r="L443" s="41">
        <v>9496</v>
      </c>
      <c r="M443" s="42">
        <v>9886</v>
      </c>
      <c r="N443" s="43">
        <v>10286</v>
      </c>
      <c r="O443" s="41"/>
      <c r="P443" s="42"/>
      <c r="Q443" s="43"/>
      <c r="R443" s="41"/>
      <c r="S443" s="42"/>
      <c r="T443" s="43"/>
      <c r="U443" s="41"/>
      <c r="V443" s="42"/>
      <c r="W443" s="43"/>
      <c r="X443" s="41"/>
      <c r="Y443" s="42"/>
      <c r="Z443" s="153"/>
      <c r="AA443" s="154">
        <v>50599.348994923654</v>
      </c>
      <c r="AB443" s="42">
        <v>32940.869971238368</v>
      </c>
      <c r="AC443" s="43">
        <v>0</v>
      </c>
      <c r="AD443" s="41">
        <v>54942.71753059754</v>
      </c>
      <c r="AE443" s="42">
        <v>34489.090859886572</v>
      </c>
      <c r="AF443" s="43">
        <v>0</v>
      </c>
      <c r="AG443" s="41">
        <v>59682.972060988832</v>
      </c>
      <c r="AH443" s="42">
        <v>36075.589039441358</v>
      </c>
      <c r="AI443" s="43">
        <v>0</v>
      </c>
      <c r="AK443" s="41">
        <f t="shared" si="157"/>
        <v>171112</v>
      </c>
      <c r="AL443" s="42">
        <f t="shared" si="157"/>
        <v>168548</v>
      </c>
      <c r="AM443" s="43">
        <f t="shared" si="157"/>
        <v>161044</v>
      </c>
      <c r="AT443" s="32">
        <f t="shared" ref="AT443:AT452" si="158">IF(LEN(E443)&lt;2,0,1)</f>
        <v>1</v>
      </c>
      <c r="AV443" s="23">
        <v>4</v>
      </c>
      <c r="AW443" s="23">
        <v>2</v>
      </c>
      <c r="AX443" s="23">
        <f>IF(AW443=AW442,AX442+1,1)</f>
        <v>2</v>
      </c>
    </row>
    <row r="444" spans="2:50" ht="15" customHeight="1" x14ac:dyDescent="0.3">
      <c r="C444" s="40" t="s">
        <v>22</v>
      </c>
      <c r="D444" s="34" t="s">
        <v>709</v>
      </c>
      <c r="E444" s="35" t="s">
        <v>932</v>
      </c>
      <c r="F444" s="41">
        <v>118491</v>
      </c>
      <c r="G444" s="42">
        <v>117348</v>
      </c>
      <c r="H444" s="43">
        <v>112988</v>
      </c>
      <c r="I444" s="96">
        <v>0</v>
      </c>
      <c r="J444" s="42">
        <v>0</v>
      </c>
      <c r="K444" s="97">
        <v>0</v>
      </c>
      <c r="L444" s="41">
        <v>4835</v>
      </c>
      <c r="M444" s="42">
        <v>5031</v>
      </c>
      <c r="N444" s="43">
        <v>5232</v>
      </c>
      <c r="O444" s="41"/>
      <c r="P444" s="42"/>
      <c r="Q444" s="43"/>
      <c r="R444" s="41"/>
      <c r="S444" s="42"/>
      <c r="T444" s="43"/>
      <c r="U444" s="41"/>
      <c r="V444" s="42"/>
      <c r="W444" s="43"/>
      <c r="X444" s="41"/>
      <c r="Y444" s="42"/>
      <c r="Z444" s="153"/>
      <c r="AA444" s="154">
        <v>39541.557827530021</v>
      </c>
      <c r="AB444" s="42">
        <v>25742.096306170755</v>
      </c>
      <c r="AC444" s="43">
        <v>0</v>
      </c>
      <c r="AD444" s="41">
        <v>42935.742960956391</v>
      </c>
      <c r="AE444" s="42">
        <v>26951.974832560776</v>
      </c>
      <c r="AF444" s="43">
        <v>0</v>
      </c>
      <c r="AG444" s="41">
        <v>46640.080118525031</v>
      </c>
      <c r="AH444" s="42">
        <v>28191.765674858572</v>
      </c>
      <c r="AI444" s="43">
        <v>0</v>
      </c>
      <c r="AK444" s="41">
        <f t="shared" si="157"/>
        <v>123326</v>
      </c>
      <c r="AL444" s="42">
        <f t="shared" si="157"/>
        <v>122379</v>
      </c>
      <c r="AM444" s="43">
        <f t="shared" si="157"/>
        <v>118220</v>
      </c>
      <c r="AT444" s="32">
        <f t="shared" si="158"/>
        <v>1</v>
      </c>
      <c r="AV444" s="23">
        <v>4</v>
      </c>
      <c r="AW444" s="23">
        <v>2</v>
      </c>
      <c r="AX444" s="23">
        <f t="shared" ref="AX444:AX452" si="159">IF(AW444=AW443,AX443+1,1)</f>
        <v>3</v>
      </c>
    </row>
    <row r="445" spans="2:50" ht="15" customHeight="1" x14ac:dyDescent="0.3">
      <c r="C445" s="40" t="s">
        <v>22</v>
      </c>
      <c r="D445" s="34" t="s">
        <v>710</v>
      </c>
      <c r="E445" s="35" t="s">
        <v>944</v>
      </c>
      <c r="F445" s="41">
        <v>302729</v>
      </c>
      <c r="G445" s="42">
        <v>308450</v>
      </c>
      <c r="H445" s="43">
        <v>309120</v>
      </c>
      <c r="I445" s="96">
        <v>0</v>
      </c>
      <c r="J445" s="42">
        <v>0</v>
      </c>
      <c r="K445" s="97">
        <v>0</v>
      </c>
      <c r="L445" s="41">
        <v>0</v>
      </c>
      <c r="M445" s="42">
        <v>0</v>
      </c>
      <c r="N445" s="43">
        <v>0</v>
      </c>
      <c r="O445" s="41"/>
      <c r="P445" s="42"/>
      <c r="Q445" s="43"/>
      <c r="R445" s="41"/>
      <c r="S445" s="42"/>
      <c r="T445" s="43"/>
      <c r="U445" s="41"/>
      <c r="V445" s="42"/>
      <c r="W445" s="43"/>
      <c r="X445" s="41"/>
      <c r="Y445" s="42"/>
      <c r="Z445" s="153"/>
      <c r="AA445" s="154">
        <v>149018.10712285474</v>
      </c>
      <c r="AB445" s="42">
        <v>97012.830947419861</v>
      </c>
      <c r="AC445" s="43">
        <v>0</v>
      </c>
      <c r="AD445" s="41">
        <v>161809.58706438562</v>
      </c>
      <c r="AE445" s="42">
        <v>101572.4340019486</v>
      </c>
      <c r="AF445" s="43">
        <v>0</v>
      </c>
      <c r="AG445" s="41">
        <v>175769.9199823114</v>
      </c>
      <c r="AH445" s="42">
        <v>106244.76596603823</v>
      </c>
      <c r="AI445" s="43">
        <v>0</v>
      </c>
      <c r="AK445" s="41">
        <f t="shared" si="157"/>
        <v>302729</v>
      </c>
      <c r="AL445" s="42">
        <f t="shared" si="157"/>
        <v>308450</v>
      </c>
      <c r="AM445" s="43">
        <f t="shared" si="157"/>
        <v>309120</v>
      </c>
      <c r="AT445" s="32">
        <f t="shared" si="158"/>
        <v>1</v>
      </c>
      <c r="AV445" s="23">
        <v>4</v>
      </c>
      <c r="AW445" s="23">
        <v>2</v>
      </c>
      <c r="AX445" s="23">
        <f t="shared" si="159"/>
        <v>4</v>
      </c>
    </row>
    <row r="446" spans="2:50" ht="15" hidden="1" customHeight="1" x14ac:dyDescent="0.3">
      <c r="C446" s="40" t="s">
        <v>22</v>
      </c>
      <c r="D446" s="34" t="s">
        <v>2</v>
      </c>
      <c r="E446" s="35" t="s">
        <v>2</v>
      </c>
      <c r="F446" s="41">
        <v>0</v>
      </c>
      <c r="G446" s="42">
        <v>0</v>
      </c>
      <c r="H446" s="43">
        <v>0</v>
      </c>
      <c r="I446" s="155">
        <v>0</v>
      </c>
      <c r="J446" s="155">
        <v>0</v>
      </c>
      <c r="K446" s="155">
        <v>0</v>
      </c>
      <c r="L446" s="41">
        <v>0</v>
      </c>
      <c r="M446" s="42">
        <v>0</v>
      </c>
      <c r="N446" s="43">
        <v>0</v>
      </c>
      <c r="O446" s="41"/>
      <c r="P446" s="42"/>
      <c r="Q446" s="43"/>
      <c r="R446" s="41"/>
      <c r="S446" s="42"/>
      <c r="T446" s="43"/>
      <c r="U446" s="41"/>
      <c r="V446" s="42"/>
      <c r="W446" s="43"/>
      <c r="X446" s="41"/>
      <c r="Y446" s="42"/>
      <c r="Z446" s="153"/>
      <c r="AA446" s="154">
        <v>0</v>
      </c>
      <c r="AB446" s="42">
        <v>0</v>
      </c>
      <c r="AC446" s="43">
        <v>0</v>
      </c>
      <c r="AD446" s="41">
        <v>0</v>
      </c>
      <c r="AE446" s="42">
        <v>0</v>
      </c>
      <c r="AF446" s="43">
        <v>0</v>
      </c>
      <c r="AG446" s="41">
        <v>0</v>
      </c>
      <c r="AH446" s="42">
        <v>0</v>
      </c>
      <c r="AI446" s="43">
        <v>0</v>
      </c>
      <c r="AK446" s="41">
        <f t="shared" si="157"/>
        <v>0</v>
      </c>
      <c r="AL446" s="42">
        <f t="shared" si="157"/>
        <v>0</v>
      </c>
      <c r="AM446" s="43">
        <f t="shared" si="157"/>
        <v>0</v>
      </c>
      <c r="AT446" s="32">
        <f t="shared" si="158"/>
        <v>0</v>
      </c>
      <c r="AV446" s="23">
        <v>4</v>
      </c>
      <c r="AW446" s="23">
        <v>2</v>
      </c>
      <c r="AX446" s="23">
        <f t="shared" si="159"/>
        <v>5</v>
      </c>
    </row>
    <row r="447" spans="2:50" ht="15" hidden="1" customHeight="1" x14ac:dyDescent="0.3">
      <c r="C447" s="40" t="s">
        <v>22</v>
      </c>
      <c r="D447" s="34" t="s">
        <v>2</v>
      </c>
      <c r="E447" s="35" t="s">
        <v>2</v>
      </c>
      <c r="F447" s="41">
        <v>0</v>
      </c>
      <c r="G447" s="42">
        <v>0</v>
      </c>
      <c r="H447" s="43">
        <v>0</v>
      </c>
      <c r="I447" s="155">
        <v>0</v>
      </c>
      <c r="J447" s="155">
        <v>0</v>
      </c>
      <c r="K447" s="155">
        <v>0</v>
      </c>
      <c r="L447" s="41">
        <v>0</v>
      </c>
      <c r="M447" s="42">
        <v>0</v>
      </c>
      <c r="N447" s="43">
        <v>0</v>
      </c>
      <c r="O447" s="41"/>
      <c r="P447" s="42"/>
      <c r="Q447" s="43"/>
      <c r="R447" s="41"/>
      <c r="S447" s="42"/>
      <c r="T447" s="43"/>
      <c r="U447" s="41"/>
      <c r="V447" s="42"/>
      <c r="W447" s="43"/>
      <c r="X447" s="41"/>
      <c r="Y447" s="42"/>
      <c r="Z447" s="153"/>
      <c r="AA447" s="154">
        <v>0</v>
      </c>
      <c r="AB447" s="42">
        <v>0</v>
      </c>
      <c r="AC447" s="43">
        <v>0</v>
      </c>
      <c r="AD447" s="41">
        <v>0</v>
      </c>
      <c r="AE447" s="42">
        <v>0</v>
      </c>
      <c r="AF447" s="43">
        <v>0</v>
      </c>
      <c r="AG447" s="41">
        <v>0</v>
      </c>
      <c r="AH447" s="42">
        <v>0</v>
      </c>
      <c r="AI447" s="43">
        <v>0</v>
      </c>
      <c r="AK447" s="41">
        <f t="shared" si="157"/>
        <v>0</v>
      </c>
      <c r="AL447" s="42">
        <f t="shared" si="157"/>
        <v>0</v>
      </c>
      <c r="AM447" s="43">
        <f t="shared" si="157"/>
        <v>0</v>
      </c>
      <c r="AT447" s="32">
        <f t="shared" si="158"/>
        <v>0</v>
      </c>
      <c r="AV447" s="23">
        <v>4</v>
      </c>
      <c r="AW447" s="23">
        <v>2</v>
      </c>
      <c r="AX447" s="23">
        <f t="shared" si="159"/>
        <v>6</v>
      </c>
    </row>
    <row r="448" spans="2:50" ht="15" hidden="1" customHeight="1" x14ac:dyDescent="0.3">
      <c r="C448" s="40" t="s">
        <v>22</v>
      </c>
      <c r="D448" s="34" t="s">
        <v>2</v>
      </c>
      <c r="E448" s="35" t="s">
        <v>2</v>
      </c>
      <c r="F448" s="41">
        <v>0</v>
      </c>
      <c r="G448" s="42">
        <v>0</v>
      </c>
      <c r="H448" s="43">
        <v>0</v>
      </c>
      <c r="I448" s="155">
        <v>0</v>
      </c>
      <c r="J448" s="155">
        <v>0</v>
      </c>
      <c r="K448" s="155">
        <v>0</v>
      </c>
      <c r="L448" s="41">
        <v>0</v>
      </c>
      <c r="M448" s="42">
        <v>0</v>
      </c>
      <c r="N448" s="43">
        <v>0</v>
      </c>
      <c r="O448" s="41"/>
      <c r="P448" s="42"/>
      <c r="Q448" s="43"/>
      <c r="R448" s="41"/>
      <c r="S448" s="42"/>
      <c r="T448" s="43"/>
      <c r="U448" s="41"/>
      <c r="V448" s="42"/>
      <c r="W448" s="43"/>
      <c r="X448" s="41"/>
      <c r="Y448" s="42"/>
      <c r="Z448" s="153"/>
      <c r="AA448" s="154">
        <v>0</v>
      </c>
      <c r="AB448" s="42">
        <v>0</v>
      </c>
      <c r="AC448" s="43">
        <v>0</v>
      </c>
      <c r="AD448" s="41">
        <v>0</v>
      </c>
      <c r="AE448" s="42">
        <v>0</v>
      </c>
      <c r="AF448" s="43">
        <v>0</v>
      </c>
      <c r="AG448" s="41">
        <v>0</v>
      </c>
      <c r="AH448" s="42">
        <v>0</v>
      </c>
      <c r="AI448" s="43">
        <v>0</v>
      </c>
      <c r="AK448" s="41">
        <f t="shared" si="157"/>
        <v>0</v>
      </c>
      <c r="AL448" s="42">
        <f t="shared" si="157"/>
        <v>0</v>
      </c>
      <c r="AM448" s="43">
        <f t="shared" si="157"/>
        <v>0</v>
      </c>
      <c r="AT448" s="32">
        <f t="shared" si="158"/>
        <v>0</v>
      </c>
      <c r="AV448" s="23">
        <v>4</v>
      </c>
      <c r="AW448" s="23">
        <v>2</v>
      </c>
      <c r="AX448" s="23">
        <f t="shared" si="159"/>
        <v>7</v>
      </c>
    </row>
    <row r="449" spans="3:50" ht="15" hidden="1" customHeight="1" x14ac:dyDescent="0.3">
      <c r="C449" s="40" t="s">
        <v>22</v>
      </c>
      <c r="D449" s="34" t="s">
        <v>2</v>
      </c>
      <c r="E449" s="35" t="s">
        <v>2</v>
      </c>
      <c r="F449" s="41">
        <v>0</v>
      </c>
      <c r="G449" s="42">
        <v>0</v>
      </c>
      <c r="H449" s="43">
        <v>0</v>
      </c>
      <c r="I449" s="155">
        <v>0</v>
      </c>
      <c r="J449" s="155">
        <v>0</v>
      </c>
      <c r="K449" s="155">
        <v>0</v>
      </c>
      <c r="L449" s="41">
        <v>0</v>
      </c>
      <c r="M449" s="42">
        <v>0</v>
      </c>
      <c r="N449" s="43">
        <v>0</v>
      </c>
      <c r="O449" s="41"/>
      <c r="P449" s="42"/>
      <c r="Q449" s="43"/>
      <c r="R449" s="41"/>
      <c r="S449" s="42"/>
      <c r="T449" s="43"/>
      <c r="U449" s="41"/>
      <c r="V449" s="42"/>
      <c r="W449" s="43"/>
      <c r="X449" s="41"/>
      <c r="Y449" s="42"/>
      <c r="Z449" s="153"/>
      <c r="AA449" s="154">
        <v>0</v>
      </c>
      <c r="AB449" s="42">
        <v>0</v>
      </c>
      <c r="AC449" s="43">
        <v>0</v>
      </c>
      <c r="AD449" s="41">
        <v>0</v>
      </c>
      <c r="AE449" s="42">
        <v>0</v>
      </c>
      <c r="AF449" s="43">
        <v>0</v>
      </c>
      <c r="AG449" s="41">
        <v>0</v>
      </c>
      <c r="AH449" s="42">
        <v>0</v>
      </c>
      <c r="AI449" s="43">
        <v>0</v>
      </c>
      <c r="AK449" s="41">
        <f t="shared" si="157"/>
        <v>0</v>
      </c>
      <c r="AL449" s="42">
        <f t="shared" si="157"/>
        <v>0</v>
      </c>
      <c r="AM449" s="43">
        <f t="shared" si="157"/>
        <v>0</v>
      </c>
      <c r="AT449" s="32">
        <f t="shared" si="158"/>
        <v>0</v>
      </c>
      <c r="AV449" s="23">
        <v>4</v>
      </c>
      <c r="AW449" s="23">
        <v>2</v>
      </c>
      <c r="AX449" s="23">
        <f t="shared" si="159"/>
        <v>8</v>
      </c>
    </row>
    <row r="450" spans="3:50" ht="15" hidden="1" customHeight="1" x14ac:dyDescent="0.3">
      <c r="C450" s="40" t="s">
        <v>22</v>
      </c>
      <c r="D450" s="34" t="s">
        <v>2</v>
      </c>
      <c r="E450" s="35" t="s">
        <v>2</v>
      </c>
      <c r="F450" s="41">
        <v>0</v>
      </c>
      <c r="G450" s="42">
        <v>0</v>
      </c>
      <c r="H450" s="43">
        <v>0</v>
      </c>
      <c r="I450" s="155">
        <v>0</v>
      </c>
      <c r="J450" s="155">
        <v>0</v>
      </c>
      <c r="K450" s="155">
        <v>0</v>
      </c>
      <c r="L450" s="41">
        <v>0</v>
      </c>
      <c r="M450" s="42">
        <v>0</v>
      </c>
      <c r="N450" s="43">
        <v>0</v>
      </c>
      <c r="O450" s="41"/>
      <c r="P450" s="42"/>
      <c r="Q450" s="43"/>
      <c r="R450" s="41"/>
      <c r="S450" s="42"/>
      <c r="T450" s="43"/>
      <c r="U450" s="41"/>
      <c r="V450" s="42"/>
      <c r="W450" s="43"/>
      <c r="X450" s="41"/>
      <c r="Y450" s="42"/>
      <c r="Z450" s="153"/>
      <c r="AA450" s="154">
        <v>0</v>
      </c>
      <c r="AB450" s="42">
        <v>0</v>
      </c>
      <c r="AC450" s="43">
        <v>0</v>
      </c>
      <c r="AD450" s="41">
        <v>0</v>
      </c>
      <c r="AE450" s="42">
        <v>0</v>
      </c>
      <c r="AF450" s="43">
        <v>0</v>
      </c>
      <c r="AG450" s="41">
        <v>0</v>
      </c>
      <c r="AH450" s="42">
        <v>0</v>
      </c>
      <c r="AI450" s="43">
        <v>0</v>
      </c>
      <c r="AK450" s="41">
        <f t="shared" si="157"/>
        <v>0</v>
      </c>
      <c r="AL450" s="42">
        <f t="shared" si="157"/>
        <v>0</v>
      </c>
      <c r="AM450" s="43">
        <f t="shared" si="157"/>
        <v>0</v>
      </c>
      <c r="AT450" s="32">
        <f t="shared" si="158"/>
        <v>0</v>
      </c>
      <c r="AV450" s="23">
        <v>4</v>
      </c>
      <c r="AW450" s="23">
        <v>2</v>
      </c>
      <c r="AX450" s="23">
        <f t="shared" si="159"/>
        <v>9</v>
      </c>
    </row>
    <row r="451" spans="3:50" ht="15" hidden="1" customHeight="1" x14ac:dyDescent="0.3">
      <c r="C451" s="40" t="s">
        <v>22</v>
      </c>
      <c r="D451" s="34" t="s">
        <v>2</v>
      </c>
      <c r="E451" s="35" t="s">
        <v>2</v>
      </c>
      <c r="F451" s="41">
        <v>0</v>
      </c>
      <c r="G451" s="42">
        <v>0</v>
      </c>
      <c r="H451" s="43">
        <v>0</v>
      </c>
      <c r="I451" s="155">
        <v>0</v>
      </c>
      <c r="J451" s="155">
        <v>0</v>
      </c>
      <c r="K451" s="155">
        <v>0</v>
      </c>
      <c r="L451" s="41">
        <v>0</v>
      </c>
      <c r="M451" s="42">
        <v>0</v>
      </c>
      <c r="N451" s="43">
        <v>0</v>
      </c>
      <c r="O451" s="41"/>
      <c r="P451" s="42"/>
      <c r="Q451" s="43"/>
      <c r="R451" s="41"/>
      <c r="S451" s="42"/>
      <c r="T451" s="43"/>
      <c r="U451" s="41"/>
      <c r="V451" s="42"/>
      <c r="W451" s="43"/>
      <c r="X451" s="41"/>
      <c r="Y451" s="42"/>
      <c r="Z451" s="153"/>
      <c r="AA451" s="154">
        <v>0</v>
      </c>
      <c r="AB451" s="42">
        <v>0</v>
      </c>
      <c r="AC451" s="43">
        <v>0</v>
      </c>
      <c r="AD451" s="41">
        <v>0</v>
      </c>
      <c r="AE451" s="42">
        <v>0</v>
      </c>
      <c r="AF451" s="43">
        <v>0</v>
      </c>
      <c r="AG451" s="41">
        <v>0</v>
      </c>
      <c r="AH451" s="42">
        <v>0</v>
      </c>
      <c r="AI451" s="43">
        <v>0</v>
      </c>
      <c r="AK451" s="41">
        <f t="shared" si="157"/>
        <v>0</v>
      </c>
      <c r="AL451" s="42">
        <f t="shared" si="157"/>
        <v>0</v>
      </c>
      <c r="AM451" s="43">
        <f t="shared" si="157"/>
        <v>0</v>
      </c>
      <c r="AT451" s="32">
        <f t="shared" si="158"/>
        <v>0</v>
      </c>
      <c r="AV451" s="23">
        <v>4</v>
      </c>
      <c r="AW451" s="23">
        <v>2</v>
      </c>
      <c r="AX451" s="23">
        <f t="shared" si="159"/>
        <v>10</v>
      </c>
    </row>
    <row r="452" spans="3:50" ht="15" customHeight="1" x14ac:dyDescent="0.3">
      <c r="C452" s="40" t="s">
        <v>23</v>
      </c>
      <c r="D452" s="34" t="s">
        <v>711</v>
      </c>
      <c r="E452" s="35" t="s">
        <v>935</v>
      </c>
      <c r="F452" s="41">
        <v>555672</v>
      </c>
      <c r="G452" s="42">
        <v>589060</v>
      </c>
      <c r="H452" s="43">
        <v>623184</v>
      </c>
      <c r="I452" s="96">
        <v>111539</v>
      </c>
      <c r="J452" s="42">
        <v>115938</v>
      </c>
      <c r="K452" s="97">
        <v>120937</v>
      </c>
      <c r="L452" s="41">
        <v>0</v>
      </c>
      <c r="M452" s="42">
        <v>0</v>
      </c>
      <c r="N452" s="43">
        <v>0</v>
      </c>
      <c r="O452" s="41"/>
      <c r="P452" s="42"/>
      <c r="Q452" s="43"/>
      <c r="R452" s="41"/>
      <c r="S452" s="42"/>
      <c r="T452" s="43"/>
      <c r="U452" s="41"/>
      <c r="V452" s="42"/>
      <c r="W452" s="43"/>
      <c r="X452" s="41"/>
      <c r="Y452" s="42"/>
      <c r="Z452" s="153"/>
      <c r="AA452" s="154">
        <v>0</v>
      </c>
      <c r="AB452" s="42">
        <v>0</v>
      </c>
      <c r="AC452" s="43">
        <v>0</v>
      </c>
      <c r="AD452" s="41">
        <v>0</v>
      </c>
      <c r="AE452" s="42">
        <v>0</v>
      </c>
      <c r="AF452" s="43">
        <v>0</v>
      </c>
      <c r="AG452" s="41">
        <v>0</v>
      </c>
      <c r="AH452" s="42">
        <v>0</v>
      </c>
      <c r="AI452" s="43">
        <v>0</v>
      </c>
      <c r="AK452" s="41">
        <f t="shared" si="157"/>
        <v>667211</v>
      </c>
      <c r="AL452" s="42">
        <f t="shared" si="157"/>
        <v>704998</v>
      </c>
      <c r="AM452" s="43">
        <f t="shared" si="157"/>
        <v>744121</v>
      </c>
      <c r="AT452" s="32">
        <f t="shared" si="158"/>
        <v>1</v>
      </c>
      <c r="AV452" s="23">
        <v>4</v>
      </c>
      <c r="AW452" s="23">
        <v>3</v>
      </c>
      <c r="AX452" s="23">
        <f t="shared" si="159"/>
        <v>1</v>
      </c>
    </row>
    <row r="453" spans="3:50" ht="15" customHeight="1" x14ac:dyDescent="0.3">
      <c r="C453" s="50" t="str">
        <f>IF(LEN(E452)&lt;1,"","Total: " &amp; LEFT(E452,LEN(E452)-21) &amp; "Municipalities")</f>
        <v>Total: Ugu Municipalities</v>
      </c>
      <c r="D453" s="51"/>
      <c r="E453" s="52"/>
      <c r="F453" s="53">
        <f t="shared" ref="F453:N453" si="160">SUM(F442:F452)</f>
        <v>1312963</v>
      </c>
      <c r="G453" s="54">
        <f t="shared" si="160"/>
        <v>1346678</v>
      </c>
      <c r="H453" s="55">
        <f t="shared" si="160"/>
        <v>1363280</v>
      </c>
      <c r="I453" s="63">
        <f t="shared" si="160"/>
        <v>111539</v>
      </c>
      <c r="J453" s="54">
        <f t="shared" si="160"/>
        <v>115938</v>
      </c>
      <c r="K453" s="64">
        <f t="shared" si="160"/>
        <v>120937</v>
      </c>
      <c r="L453" s="53">
        <f t="shared" si="160"/>
        <v>22826</v>
      </c>
      <c r="M453" s="54">
        <f t="shared" si="160"/>
        <v>23758</v>
      </c>
      <c r="N453" s="55">
        <f t="shared" si="160"/>
        <v>24713</v>
      </c>
      <c r="O453" s="53">
        <f t="shared" ref="O453:AI453" si="161">SUM(O442:O452)</f>
        <v>0</v>
      </c>
      <c r="P453" s="54">
        <f t="shared" si="161"/>
        <v>0</v>
      </c>
      <c r="Q453" s="55">
        <f t="shared" si="161"/>
        <v>0</v>
      </c>
      <c r="R453" s="53">
        <f t="shared" si="161"/>
        <v>0</v>
      </c>
      <c r="S453" s="54">
        <f t="shared" si="161"/>
        <v>0</v>
      </c>
      <c r="T453" s="55">
        <f t="shared" si="161"/>
        <v>0</v>
      </c>
      <c r="U453" s="53">
        <f t="shared" si="161"/>
        <v>0</v>
      </c>
      <c r="V453" s="54">
        <f t="shared" si="161"/>
        <v>0</v>
      </c>
      <c r="W453" s="55">
        <f t="shared" si="161"/>
        <v>0</v>
      </c>
      <c r="X453" s="53">
        <f t="shared" si="161"/>
        <v>0</v>
      </c>
      <c r="Y453" s="54">
        <f t="shared" si="161"/>
        <v>0</v>
      </c>
      <c r="Z453" s="158">
        <f t="shared" si="161"/>
        <v>0</v>
      </c>
      <c r="AA453" s="159">
        <f t="shared" si="161"/>
        <v>302587.2800150335</v>
      </c>
      <c r="AB453" s="54">
        <f t="shared" si="161"/>
        <v>196988.46811104019</v>
      </c>
      <c r="AC453" s="55">
        <f t="shared" si="161"/>
        <v>0</v>
      </c>
      <c r="AD453" s="53">
        <f t="shared" si="161"/>
        <v>328560.89622587227</v>
      </c>
      <c r="AE453" s="54">
        <f t="shared" si="161"/>
        <v>206246.9261122591</v>
      </c>
      <c r="AF453" s="55">
        <f t="shared" si="161"/>
        <v>0</v>
      </c>
      <c r="AG453" s="53">
        <f t="shared" si="161"/>
        <v>356907.91557337297</v>
      </c>
      <c r="AH453" s="54">
        <f t="shared" si="161"/>
        <v>215734.284713423</v>
      </c>
      <c r="AI453" s="55">
        <f t="shared" si="161"/>
        <v>0</v>
      </c>
      <c r="AK453" s="53">
        <f>SUM(AK442:AK452)</f>
        <v>1447328</v>
      </c>
      <c r="AL453" s="54">
        <f>SUM(AL442:AL452)</f>
        <v>1486374</v>
      </c>
      <c r="AM453" s="55">
        <f>SUM(AM442:AM452)</f>
        <v>1508930</v>
      </c>
      <c r="AT453" s="32">
        <f>IF(SUM(AT442:AT452)=0,0,1)</f>
        <v>1</v>
      </c>
    </row>
    <row r="454" spans="3:50" ht="15" customHeight="1" x14ac:dyDescent="0.3">
      <c r="C454" s="40"/>
      <c r="D454" s="34"/>
      <c r="E454" s="35"/>
      <c r="F454" s="41"/>
      <c r="G454" s="42"/>
      <c r="H454" s="43"/>
      <c r="I454" s="96"/>
      <c r="J454" s="42"/>
      <c r="K454" s="97"/>
      <c r="L454" s="41"/>
      <c r="M454" s="42"/>
      <c r="N454" s="43"/>
      <c r="O454" s="41"/>
      <c r="P454" s="42"/>
      <c r="Q454" s="43"/>
      <c r="R454" s="41"/>
      <c r="S454" s="42"/>
      <c r="T454" s="43"/>
      <c r="U454" s="41"/>
      <c r="V454" s="42"/>
      <c r="W454" s="43"/>
      <c r="X454" s="41"/>
      <c r="Y454" s="42"/>
      <c r="Z454" s="153"/>
      <c r="AA454" s="154"/>
      <c r="AB454" s="42"/>
      <c r="AC454" s="43"/>
      <c r="AD454" s="41"/>
      <c r="AE454" s="42"/>
      <c r="AF454" s="43"/>
      <c r="AG454" s="41"/>
      <c r="AH454" s="42"/>
      <c r="AI454" s="43"/>
      <c r="AK454" s="41"/>
      <c r="AL454" s="42"/>
      <c r="AM454" s="43"/>
      <c r="AT454" s="32">
        <f>IF(AT453=0,0,1)</f>
        <v>1</v>
      </c>
    </row>
    <row r="455" spans="3:50" ht="15" customHeight="1" x14ac:dyDescent="0.3">
      <c r="C455" s="40" t="s">
        <v>22</v>
      </c>
      <c r="D455" s="34" t="s">
        <v>712</v>
      </c>
      <c r="E455" s="35" t="s">
        <v>943</v>
      </c>
      <c r="F455" s="41">
        <v>133692</v>
      </c>
      <c r="G455" s="42">
        <v>133943</v>
      </c>
      <c r="H455" s="43">
        <v>131128</v>
      </c>
      <c r="I455" s="96">
        <v>0</v>
      </c>
      <c r="J455" s="42">
        <v>0</v>
      </c>
      <c r="K455" s="97">
        <v>0</v>
      </c>
      <c r="L455" s="41">
        <v>6207</v>
      </c>
      <c r="M455" s="42">
        <v>6460</v>
      </c>
      <c r="N455" s="43">
        <v>6718</v>
      </c>
      <c r="O455" s="41"/>
      <c r="P455" s="42"/>
      <c r="Q455" s="43"/>
      <c r="R455" s="41"/>
      <c r="S455" s="42"/>
      <c r="T455" s="43"/>
      <c r="U455" s="41"/>
      <c r="V455" s="42"/>
      <c r="W455" s="43"/>
      <c r="X455" s="41"/>
      <c r="Y455" s="42"/>
      <c r="Z455" s="153"/>
      <c r="AA455" s="154">
        <v>53266.61799166978</v>
      </c>
      <c r="AB455" s="42">
        <v>34677.29865946011</v>
      </c>
      <c r="AC455" s="43">
        <v>0</v>
      </c>
      <c r="AD455" s="41">
        <v>57838.940702975604</v>
      </c>
      <c r="AE455" s="42">
        <v>36307.131696454737</v>
      </c>
      <c r="AF455" s="43">
        <v>0</v>
      </c>
      <c r="AG455" s="41">
        <v>62829.070660556019</v>
      </c>
      <c r="AH455" s="42">
        <v>37977.25975449165</v>
      </c>
      <c r="AI455" s="43">
        <v>0</v>
      </c>
      <c r="AK455" s="41">
        <f t="shared" ref="AK455:AM465" si="162">F455+I455+L455+O455+R455+U455+X455</f>
        <v>139899</v>
      </c>
      <c r="AL455" s="42">
        <f t="shared" si="162"/>
        <v>140403</v>
      </c>
      <c r="AM455" s="43">
        <f t="shared" si="162"/>
        <v>137846</v>
      </c>
      <c r="AT455" s="32">
        <f>IF(LEN(E455)&lt;2,0,1)</f>
        <v>1</v>
      </c>
      <c r="AV455" s="23">
        <v>4</v>
      </c>
      <c r="AW455" s="23">
        <v>4</v>
      </c>
      <c r="AX455" s="23">
        <v>1</v>
      </c>
    </row>
    <row r="456" spans="3:50" ht="15" customHeight="1" x14ac:dyDescent="0.3">
      <c r="C456" s="40" t="s">
        <v>22</v>
      </c>
      <c r="D456" s="34" t="s">
        <v>713</v>
      </c>
      <c r="E456" s="35" t="s">
        <v>945</v>
      </c>
      <c r="F456" s="41">
        <v>99658</v>
      </c>
      <c r="G456" s="42">
        <v>104664</v>
      </c>
      <c r="H456" s="43">
        <v>109203</v>
      </c>
      <c r="I456" s="96">
        <v>0</v>
      </c>
      <c r="J456" s="42">
        <v>0</v>
      </c>
      <c r="K456" s="97">
        <v>0</v>
      </c>
      <c r="L456" s="41">
        <v>5750</v>
      </c>
      <c r="M456" s="42">
        <v>5983</v>
      </c>
      <c r="N456" s="43">
        <v>6223</v>
      </c>
      <c r="O456" s="41"/>
      <c r="P456" s="42"/>
      <c r="Q456" s="43"/>
      <c r="R456" s="41"/>
      <c r="S456" s="42"/>
      <c r="T456" s="43"/>
      <c r="U456" s="41"/>
      <c r="V456" s="42"/>
      <c r="W456" s="43"/>
      <c r="X456" s="41"/>
      <c r="Y456" s="42"/>
      <c r="Z456" s="153"/>
      <c r="AA456" s="154">
        <v>62180.626678865388</v>
      </c>
      <c r="AB456" s="42">
        <v>40480.440536183836</v>
      </c>
      <c r="AC456" s="43">
        <v>0</v>
      </c>
      <c r="AD456" s="41">
        <v>67518.113876033924</v>
      </c>
      <c r="AE456" s="42">
        <v>42383.021241384464</v>
      </c>
      <c r="AF456" s="43">
        <v>0</v>
      </c>
      <c r="AG456" s="41">
        <v>73343.327108453814</v>
      </c>
      <c r="AH456" s="42">
        <v>44332.640218488152</v>
      </c>
      <c r="AI456" s="43">
        <v>0</v>
      </c>
      <c r="AK456" s="41">
        <f t="shared" si="162"/>
        <v>105408</v>
      </c>
      <c r="AL456" s="42">
        <f t="shared" si="162"/>
        <v>110647</v>
      </c>
      <c r="AM456" s="43">
        <f t="shared" si="162"/>
        <v>115426</v>
      </c>
      <c r="AT456" s="32">
        <f t="shared" ref="AT456:AT465" si="163">IF(LEN(E456)&lt;2,0,1)</f>
        <v>1</v>
      </c>
      <c r="AV456" s="23">
        <v>4</v>
      </c>
      <c r="AW456" s="23">
        <v>4</v>
      </c>
      <c r="AX456" s="23">
        <f>IF(AW456=AW455,AX455+1,1)</f>
        <v>2</v>
      </c>
    </row>
    <row r="457" spans="3:50" ht="15" customHeight="1" x14ac:dyDescent="0.3">
      <c r="C457" s="40" t="s">
        <v>22</v>
      </c>
      <c r="D457" s="34" t="s">
        <v>714</v>
      </c>
      <c r="E457" s="35" t="s">
        <v>940</v>
      </c>
      <c r="F457" s="41">
        <v>46534</v>
      </c>
      <c r="G457" s="42">
        <v>46999</v>
      </c>
      <c r="H457" s="43">
        <v>46563</v>
      </c>
      <c r="I457" s="96">
        <v>0</v>
      </c>
      <c r="J457" s="42">
        <v>0</v>
      </c>
      <c r="K457" s="97">
        <v>0</v>
      </c>
      <c r="L457" s="41">
        <v>2427</v>
      </c>
      <c r="M457" s="42">
        <v>2527</v>
      </c>
      <c r="N457" s="43">
        <v>2630</v>
      </c>
      <c r="O457" s="41"/>
      <c r="P457" s="42"/>
      <c r="Q457" s="43"/>
      <c r="R457" s="41"/>
      <c r="S457" s="42"/>
      <c r="T457" s="43"/>
      <c r="U457" s="41"/>
      <c r="V457" s="42"/>
      <c r="W457" s="43"/>
      <c r="X457" s="41"/>
      <c r="Y457" s="42"/>
      <c r="Z457" s="153"/>
      <c r="AA457" s="154">
        <v>18225.746122537977</v>
      </c>
      <c r="AB457" s="42">
        <v>11865.210621811701</v>
      </c>
      <c r="AC457" s="43">
        <v>0</v>
      </c>
      <c r="AD457" s="41">
        <v>19790.215504461314</v>
      </c>
      <c r="AE457" s="42">
        <v>12422.875521036849</v>
      </c>
      <c r="AF457" s="43">
        <v>0</v>
      </c>
      <c r="AG457" s="41">
        <v>21497.642128384672</v>
      </c>
      <c r="AH457" s="42">
        <v>12994.327795004543</v>
      </c>
      <c r="AI457" s="43">
        <v>0</v>
      </c>
      <c r="AK457" s="41">
        <f t="shared" si="162"/>
        <v>48961</v>
      </c>
      <c r="AL457" s="42">
        <f t="shared" si="162"/>
        <v>49526</v>
      </c>
      <c r="AM457" s="43">
        <f t="shared" si="162"/>
        <v>49193</v>
      </c>
      <c r="AT457" s="32">
        <f t="shared" si="163"/>
        <v>1</v>
      </c>
      <c r="AV457" s="23">
        <v>4</v>
      </c>
      <c r="AW457" s="23">
        <v>4</v>
      </c>
      <c r="AX457" s="23">
        <f t="shared" ref="AX457:AX465" si="164">IF(AW457=AW456,AX456+1,1)</f>
        <v>3</v>
      </c>
    </row>
    <row r="458" spans="3:50" ht="15" customHeight="1" x14ac:dyDescent="0.3">
      <c r="C458" s="40" t="s">
        <v>22</v>
      </c>
      <c r="D458" s="34" t="s">
        <v>715</v>
      </c>
      <c r="E458" s="35" t="s">
        <v>936</v>
      </c>
      <c r="F458" s="41">
        <v>47777</v>
      </c>
      <c r="G458" s="42">
        <v>47364</v>
      </c>
      <c r="H458" s="43">
        <v>45710</v>
      </c>
      <c r="I458" s="96">
        <v>0</v>
      </c>
      <c r="J458" s="42">
        <v>0</v>
      </c>
      <c r="K458" s="97">
        <v>0</v>
      </c>
      <c r="L458" s="41">
        <v>2621</v>
      </c>
      <c r="M458" s="42">
        <v>2730</v>
      </c>
      <c r="N458" s="43">
        <v>2841</v>
      </c>
      <c r="O458" s="41"/>
      <c r="P458" s="42"/>
      <c r="Q458" s="43"/>
      <c r="R458" s="41"/>
      <c r="S458" s="42"/>
      <c r="T458" s="43"/>
      <c r="U458" s="41"/>
      <c r="V458" s="42"/>
      <c r="W458" s="43"/>
      <c r="X458" s="41"/>
      <c r="Y458" s="42"/>
      <c r="Z458" s="153"/>
      <c r="AA458" s="154">
        <v>13024.681309486175</v>
      </c>
      <c r="AB458" s="42">
        <v>8479.2461159064787</v>
      </c>
      <c r="AC458" s="43">
        <v>0</v>
      </c>
      <c r="AD458" s="41">
        <v>14142.699468029627</v>
      </c>
      <c r="AE458" s="42">
        <v>8877.7706833540815</v>
      </c>
      <c r="AF458" s="43">
        <v>0</v>
      </c>
      <c r="AG458" s="41">
        <v>15362.879288730257</v>
      </c>
      <c r="AH458" s="42">
        <v>9286.1481347883691</v>
      </c>
      <c r="AI458" s="43">
        <v>0</v>
      </c>
      <c r="AK458" s="41">
        <f t="shared" si="162"/>
        <v>50398</v>
      </c>
      <c r="AL458" s="42">
        <f t="shared" si="162"/>
        <v>50094</v>
      </c>
      <c r="AM458" s="43">
        <f t="shared" si="162"/>
        <v>48551</v>
      </c>
      <c r="AT458" s="32">
        <f t="shared" si="163"/>
        <v>1</v>
      </c>
      <c r="AV458" s="23">
        <v>4</v>
      </c>
      <c r="AW458" s="23">
        <v>4</v>
      </c>
      <c r="AX458" s="23">
        <f t="shared" si="164"/>
        <v>4</v>
      </c>
    </row>
    <row r="459" spans="3:50" ht="15" customHeight="1" x14ac:dyDescent="0.3">
      <c r="C459" s="40" t="s">
        <v>22</v>
      </c>
      <c r="D459" s="34" t="s">
        <v>716</v>
      </c>
      <c r="E459" s="35" t="s">
        <v>941</v>
      </c>
      <c r="F459" s="41">
        <v>822072</v>
      </c>
      <c r="G459" s="42">
        <v>879493</v>
      </c>
      <c r="H459" s="43">
        <v>940126</v>
      </c>
      <c r="I459" s="96">
        <v>0</v>
      </c>
      <c r="J459" s="42">
        <v>0</v>
      </c>
      <c r="K459" s="97">
        <v>0</v>
      </c>
      <c r="L459" s="41">
        <v>0</v>
      </c>
      <c r="M459" s="42">
        <v>0</v>
      </c>
      <c r="N459" s="43">
        <v>0</v>
      </c>
      <c r="O459" s="41"/>
      <c r="P459" s="42"/>
      <c r="Q459" s="43"/>
      <c r="R459" s="41"/>
      <c r="S459" s="42"/>
      <c r="T459" s="43"/>
      <c r="U459" s="41"/>
      <c r="V459" s="42"/>
      <c r="W459" s="43"/>
      <c r="X459" s="41"/>
      <c r="Y459" s="42"/>
      <c r="Z459" s="153"/>
      <c r="AA459" s="154">
        <v>0</v>
      </c>
      <c r="AB459" s="42">
        <v>0</v>
      </c>
      <c r="AC459" s="43">
        <v>0</v>
      </c>
      <c r="AD459" s="41">
        <v>0</v>
      </c>
      <c r="AE459" s="42">
        <v>0</v>
      </c>
      <c r="AF459" s="43">
        <v>0</v>
      </c>
      <c r="AG459" s="41">
        <v>0</v>
      </c>
      <c r="AH459" s="42">
        <v>0</v>
      </c>
      <c r="AI459" s="43">
        <v>0</v>
      </c>
      <c r="AK459" s="41">
        <f t="shared" si="162"/>
        <v>822072</v>
      </c>
      <c r="AL459" s="42">
        <f t="shared" si="162"/>
        <v>879493</v>
      </c>
      <c r="AM459" s="43">
        <f t="shared" si="162"/>
        <v>940126</v>
      </c>
      <c r="AT459" s="32">
        <f t="shared" si="163"/>
        <v>1</v>
      </c>
      <c r="AV459" s="23">
        <v>4</v>
      </c>
      <c r="AW459" s="23">
        <v>4</v>
      </c>
      <c r="AX459" s="23">
        <f t="shared" si="164"/>
        <v>5</v>
      </c>
    </row>
    <row r="460" spans="3:50" ht="15" customHeight="1" x14ac:dyDescent="0.3">
      <c r="C460" s="40" t="s">
        <v>22</v>
      </c>
      <c r="D460" s="34" t="s">
        <v>717</v>
      </c>
      <c r="E460" s="35" t="s">
        <v>937</v>
      </c>
      <c r="F460" s="41">
        <v>84509</v>
      </c>
      <c r="G460" s="42">
        <v>84295</v>
      </c>
      <c r="H460" s="43">
        <v>82028</v>
      </c>
      <c r="I460" s="96">
        <v>0</v>
      </c>
      <c r="J460" s="42">
        <v>0</v>
      </c>
      <c r="K460" s="97">
        <v>0</v>
      </c>
      <c r="L460" s="41">
        <v>3203</v>
      </c>
      <c r="M460" s="42">
        <v>3334</v>
      </c>
      <c r="N460" s="43">
        <v>3468</v>
      </c>
      <c r="O460" s="41"/>
      <c r="P460" s="42"/>
      <c r="Q460" s="43"/>
      <c r="R460" s="41"/>
      <c r="S460" s="42"/>
      <c r="T460" s="43"/>
      <c r="U460" s="41"/>
      <c r="V460" s="42"/>
      <c r="W460" s="43"/>
      <c r="X460" s="41"/>
      <c r="Y460" s="42"/>
      <c r="Z460" s="153"/>
      <c r="AA460" s="154">
        <v>29715.850661375291</v>
      </c>
      <c r="AB460" s="42">
        <v>19345.426219205019</v>
      </c>
      <c r="AC460" s="43">
        <v>0</v>
      </c>
      <c r="AD460" s="41">
        <v>32266.612545413554</v>
      </c>
      <c r="AE460" s="42">
        <v>20254.661251507652</v>
      </c>
      <c r="AF460" s="43">
        <v>0</v>
      </c>
      <c r="AG460" s="41">
        <v>35050.456577401928</v>
      </c>
      <c r="AH460" s="42">
        <v>21186.375669077002</v>
      </c>
      <c r="AI460" s="43">
        <v>0</v>
      </c>
      <c r="AK460" s="41">
        <f t="shared" si="162"/>
        <v>87712</v>
      </c>
      <c r="AL460" s="42">
        <f t="shared" si="162"/>
        <v>87629</v>
      </c>
      <c r="AM460" s="43">
        <f t="shared" si="162"/>
        <v>85496</v>
      </c>
      <c r="AT460" s="32">
        <f t="shared" si="163"/>
        <v>1</v>
      </c>
      <c r="AV460" s="23">
        <v>4</v>
      </c>
      <c r="AW460" s="23">
        <v>4</v>
      </c>
      <c r="AX460" s="23">
        <f t="shared" si="164"/>
        <v>6</v>
      </c>
    </row>
    <row r="461" spans="3:50" ht="15" customHeight="1" x14ac:dyDescent="0.3">
      <c r="C461" s="40" t="s">
        <v>22</v>
      </c>
      <c r="D461" s="34" t="s">
        <v>718</v>
      </c>
      <c r="E461" s="35" t="s">
        <v>938</v>
      </c>
      <c r="F461" s="41">
        <v>94792</v>
      </c>
      <c r="G461" s="42">
        <v>94688</v>
      </c>
      <c r="H461" s="43">
        <v>92330</v>
      </c>
      <c r="I461" s="96">
        <v>0</v>
      </c>
      <c r="J461" s="42">
        <v>0</v>
      </c>
      <c r="K461" s="97">
        <v>0</v>
      </c>
      <c r="L461" s="41">
        <v>3203</v>
      </c>
      <c r="M461" s="42">
        <v>3334</v>
      </c>
      <c r="N461" s="43">
        <v>3468</v>
      </c>
      <c r="O461" s="41"/>
      <c r="P461" s="42"/>
      <c r="Q461" s="43"/>
      <c r="R461" s="41"/>
      <c r="S461" s="42"/>
      <c r="T461" s="43"/>
      <c r="U461" s="41"/>
      <c r="V461" s="42"/>
      <c r="W461" s="43"/>
      <c r="X461" s="41"/>
      <c r="Y461" s="42"/>
      <c r="Z461" s="153"/>
      <c r="AA461" s="154">
        <v>34340.61075472684</v>
      </c>
      <c r="AB461" s="42">
        <v>22356.208450781742</v>
      </c>
      <c r="AC461" s="43">
        <v>0</v>
      </c>
      <c r="AD461" s="41">
        <v>37288.35477141109</v>
      </c>
      <c r="AE461" s="42">
        <v>23406.950247968482</v>
      </c>
      <c r="AF461" s="43">
        <v>0</v>
      </c>
      <c r="AG461" s="41">
        <v>40505.456155913664</v>
      </c>
      <c r="AH461" s="42">
        <v>24483.669959375027</v>
      </c>
      <c r="AI461" s="43">
        <v>0</v>
      </c>
      <c r="AK461" s="41">
        <f t="shared" si="162"/>
        <v>97995</v>
      </c>
      <c r="AL461" s="42">
        <f t="shared" si="162"/>
        <v>98022</v>
      </c>
      <c r="AM461" s="43">
        <f t="shared" si="162"/>
        <v>95798</v>
      </c>
      <c r="AT461" s="32">
        <f t="shared" si="163"/>
        <v>1</v>
      </c>
      <c r="AV461" s="23">
        <v>4</v>
      </c>
      <c r="AW461" s="23">
        <v>4</v>
      </c>
      <c r="AX461" s="23">
        <f t="shared" si="164"/>
        <v>7</v>
      </c>
    </row>
    <row r="462" spans="3:50" ht="15" hidden="1" customHeight="1" x14ac:dyDescent="0.3">
      <c r="C462" s="40" t="s">
        <v>22</v>
      </c>
      <c r="D462" s="34" t="s">
        <v>2</v>
      </c>
      <c r="E462" s="35" t="s">
        <v>2</v>
      </c>
      <c r="F462" s="41">
        <v>0</v>
      </c>
      <c r="G462" s="42">
        <v>0</v>
      </c>
      <c r="H462" s="43">
        <v>0</v>
      </c>
      <c r="I462" s="155">
        <v>0</v>
      </c>
      <c r="J462" s="155">
        <v>0</v>
      </c>
      <c r="K462" s="155">
        <v>0</v>
      </c>
      <c r="L462" s="41">
        <v>0</v>
      </c>
      <c r="M462" s="42">
        <v>0</v>
      </c>
      <c r="N462" s="43">
        <v>0</v>
      </c>
      <c r="O462" s="41"/>
      <c r="P462" s="42"/>
      <c r="Q462" s="43"/>
      <c r="R462" s="41"/>
      <c r="S462" s="42"/>
      <c r="T462" s="43"/>
      <c r="U462" s="41"/>
      <c r="V462" s="42"/>
      <c r="W462" s="43"/>
      <c r="X462" s="41"/>
      <c r="Y462" s="42"/>
      <c r="Z462" s="153"/>
      <c r="AA462" s="154">
        <v>0</v>
      </c>
      <c r="AB462" s="42">
        <v>0</v>
      </c>
      <c r="AC462" s="43">
        <v>0</v>
      </c>
      <c r="AD462" s="41">
        <v>0</v>
      </c>
      <c r="AE462" s="42">
        <v>0</v>
      </c>
      <c r="AF462" s="43">
        <v>0</v>
      </c>
      <c r="AG462" s="41">
        <v>0</v>
      </c>
      <c r="AH462" s="42">
        <v>0</v>
      </c>
      <c r="AI462" s="43">
        <v>0</v>
      </c>
      <c r="AK462" s="41">
        <f t="shared" si="162"/>
        <v>0</v>
      </c>
      <c r="AL462" s="42">
        <f t="shared" si="162"/>
        <v>0</v>
      </c>
      <c r="AM462" s="43">
        <f t="shared" si="162"/>
        <v>0</v>
      </c>
      <c r="AT462" s="32">
        <f t="shared" si="163"/>
        <v>0</v>
      </c>
      <c r="AV462" s="23">
        <v>4</v>
      </c>
      <c r="AW462" s="23">
        <v>4</v>
      </c>
      <c r="AX462" s="23">
        <f t="shared" si="164"/>
        <v>8</v>
      </c>
    </row>
    <row r="463" spans="3:50" ht="15" hidden="1" customHeight="1" x14ac:dyDescent="0.3">
      <c r="C463" s="40" t="s">
        <v>22</v>
      </c>
      <c r="D463" s="34" t="s">
        <v>2</v>
      </c>
      <c r="E463" s="35" t="s">
        <v>2</v>
      </c>
      <c r="F463" s="41">
        <v>0</v>
      </c>
      <c r="G463" s="42">
        <v>0</v>
      </c>
      <c r="H463" s="43">
        <v>0</v>
      </c>
      <c r="I463" s="155">
        <v>0</v>
      </c>
      <c r="J463" s="155">
        <v>0</v>
      </c>
      <c r="K463" s="155">
        <v>0</v>
      </c>
      <c r="L463" s="41">
        <v>0</v>
      </c>
      <c r="M463" s="42">
        <v>0</v>
      </c>
      <c r="N463" s="43">
        <v>0</v>
      </c>
      <c r="O463" s="41"/>
      <c r="P463" s="42"/>
      <c r="Q463" s="43"/>
      <c r="R463" s="41"/>
      <c r="S463" s="42"/>
      <c r="T463" s="43"/>
      <c r="U463" s="41"/>
      <c r="V463" s="42"/>
      <c r="W463" s="43"/>
      <c r="X463" s="41"/>
      <c r="Y463" s="42"/>
      <c r="Z463" s="153"/>
      <c r="AA463" s="154">
        <v>0</v>
      </c>
      <c r="AB463" s="42">
        <v>0</v>
      </c>
      <c r="AC463" s="43">
        <v>0</v>
      </c>
      <c r="AD463" s="41">
        <v>0</v>
      </c>
      <c r="AE463" s="42">
        <v>0</v>
      </c>
      <c r="AF463" s="43">
        <v>0</v>
      </c>
      <c r="AG463" s="41">
        <v>0</v>
      </c>
      <c r="AH463" s="42">
        <v>0</v>
      </c>
      <c r="AI463" s="43">
        <v>0</v>
      </c>
      <c r="AK463" s="41">
        <f t="shared" si="162"/>
        <v>0</v>
      </c>
      <c r="AL463" s="42">
        <f t="shared" si="162"/>
        <v>0</v>
      </c>
      <c r="AM463" s="43">
        <f t="shared" si="162"/>
        <v>0</v>
      </c>
      <c r="AT463" s="32">
        <f t="shared" si="163"/>
        <v>0</v>
      </c>
      <c r="AV463" s="23">
        <v>4</v>
      </c>
      <c r="AW463" s="23">
        <v>4</v>
      </c>
      <c r="AX463" s="23">
        <f t="shared" si="164"/>
        <v>9</v>
      </c>
    </row>
    <row r="464" spans="3:50" ht="15" hidden="1" customHeight="1" x14ac:dyDescent="0.3">
      <c r="C464" s="40" t="s">
        <v>22</v>
      </c>
      <c r="D464" s="34" t="s">
        <v>2</v>
      </c>
      <c r="E464" s="35" t="s">
        <v>2</v>
      </c>
      <c r="F464" s="41">
        <v>0</v>
      </c>
      <c r="G464" s="42">
        <v>0</v>
      </c>
      <c r="H464" s="43">
        <v>0</v>
      </c>
      <c r="I464" s="155">
        <v>0</v>
      </c>
      <c r="J464" s="155">
        <v>0</v>
      </c>
      <c r="K464" s="155">
        <v>0</v>
      </c>
      <c r="L464" s="41">
        <v>0</v>
      </c>
      <c r="M464" s="42">
        <v>0</v>
      </c>
      <c r="N464" s="43">
        <v>0</v>
      </c>
      <c r="O464" s="41"/>
      <c r="P464" s="42"/>
      <c r="Q464" s="43"/>
      <c r="R464" s="41"/>
      <c r="S464" s="42"/>
      <c r="T464" s="43"/>
      <c r="U464" s="41"/>
      <c r="V464" s="42"/>
      <c r="W464" s="43"/>
      <c r="X464" s="41"/>
      <c r="Y464" s="42"/>
      <c r="Z464" s="153"/>
      <c r="AA464" s="154">
        <v>0</v>
      </c>
      <c r="AB464" s="42">
        <v>0</v>
      </c>
      <c r="AC464" s="43">
        <v>0</v>
      </c>
      <c r="AD464" s="41">
        <v>0</v>
      </c>
      <c r="AE464" s="42">
        <v>0</v>
      </c>
      <c r="AF464" s="43">
        <v>0</v>
      </c>
      <c r="AG464" s="41">
        <v>0</v>
      </c>
      <c r="AH464" s="42">
        <v>0</v>
      </c>
      <c r="AI464" s="43">
        <v>0</v>
      </c>
      <c r="AK464" s="41">
        <f t="shared" si="162"/>
        <v>0</v>
      </c>
      <c r="AL464" s="42">
        <f t="shared" si="162"/>
        <v>0</v>
      </c>
      <c r="AM464" s="43">
        <f t="shared" si="162"/>
        <v>0</v>
      </c>
      <c r="AT464" s="32">
        <f t="shared" si="163"/>
        <v>0</v>
      </c>
      <c r="AV464" s="23">
        <v>4</v>
      </c>
      <c r="AW464" s="23">
        <v>4</v>
      </c>
      <c r="AX464" s="23">
        <f t="shared" si="164"/>
        <v>10</v>
      </c>
    </row>
    <row r="465" spans="3:50" ht="15" customHeight="1" x14ac:dyDescent="0.3">
      <c r="C465" s="40" t="s">
        <v>23</v>
      </c>
      <c r="D465" s="34" t="s">
        <v>719</v>
      </c>
      <c r="E465" s="35" t="s">
        <v>942</v>
      </c>
      <c r="F465" s="41">
        <v>389256</v>
      </c>
      <c r="G465" s="42">
        <v>412781</v>
      </c>
      <c r="H465" s="43">
        <v>436891</v>
      </c>
      <c r="I465" s="96">
        <v>360452</v>
      </c>
      <c r="J465" s="42">
        <v>374669</v>
      </c>
      <c r="K465" s="97">
        <v>390824</v>
      </c>
      <c r="L465" s="41">
        <v>0</v>
      </c>
      <c r="M465" s="42">
        <v>0</v>
      </c>
      <c r="N465" s="43">
        <v>0</v>
      </c>
      <c r="O465" s="41"/>
      <c r="P465" s="42"/>
      <c r="Q465" s="43"/>
      <c r="R465" s="41"/>
      <c r="S465" s="42"/>
      <c r="T465" s="43"/>
      <c r="U465" s="41"/>
      <c r="V465" s="42"/>
      <c r="W465" s="43"/>
      <c r="X465" s="41"/>
      <c r="Y465" s="42"/>
      <c r="Z465" s="153"/>
      <c r="AA465" s="154">
        <v>0</v>
      </c>
      <c r="AB465" s="42">
        <v>0</v>
      </c>
      <c r="AC465" s="43">
        <v>0</v>
      </c>
      <c r="AD465" s="41">
        <v>0</v>
      </c>
      <c r="AE465" s="42">
        <v>0</v>
      </c>
      <c r="AF465" s="43">
        <v>0</v>
      </c>
      <c r="AG465" s="41">
        <v>0</v>
      </c>
      <c r="AH465" s="42">
        <v>0</v>
      </c>
      <c r="AI465" s="43">
        <v>0</v>
      </c>
      <c r="AK465" s="41">
        <f t="shared" si="162"/>
        <v>749708</v>
      </c>
      <c r="AL465" s="42">
        <f t="shared" si="162"/>
        <v>787450</v>
      </c>
      <c r="AM465" s="43">
        <f t="shared" si="162"/>
        <v>827715</v>
      </c>
      <c r="AT465" s="32">
        <f t="shared" si="163"/>
        <v>1</v>
      </c>
      <c r="AV465" s="23">
        <v>4</v>
      </c>
      <c r="AW465" s="23">
        <v>5</v>
      </c>
      <c r="AX465" s="23">
        <f t="shared" si="164"/>
        <v>1</v>
      </c>
    </row>
    <row r="466" spans="3:50" ht="15" customHeight="1" x14ac:dyDescent="0.3">
      <c r="C466" s="50" t="str">
        <f>IF(LEN(E465)&lt;1,"","Total: " &amp; LEFT(E465,LEN(E465)-21) &amp; "Municipalities")</f>
        <v>Total: uMgungundlovu Municipalities</v>
      </c>
      <c r="D466" s="51"/>
      <c r="E466" s="52"/>
      <c r="F466" s="53">
        <f t="shared" ref="F466:N466" si="165">SUM(F455:F465)</f>
        <v>1718290</v>
      </c>
      <c r="G466" s="54">
        <f t="shared" si="165"/>
        <v>1804227</v>
      </c>
      <c r="H466" s="55">
        <f t="shared" si="165"/>
        <v>1883979</v>
      </c>
      <c r="I466" s="63">
        <f t="shared" si="165"/>
        <v>360452</v>
      </c>
      <c r="J466" s="54">
        <f t="shared" si="165"/>
        <v>374669</v>
      </c>
      <c r="K466" s="64">
        <f t="shared" si="165"/>
        <v>390824</v>
      </c>
      <c r="L466" s="53">
        <f t="shared" si="165"/>
        <v>23411</v>
      </c>
      <c r="M466" s="54">
        <f t="shared" si="165"/>
        <v>24368</v>
      </c>
      <c r="N466" s="55">
        <f t="shared" si="165"/>
        <v>25348</v>
      </c>
      <c r="O466" s="53">
        <f t="shared" ref="O466:AI466" si="166">SUM(O455:O465)</f>
        <v>0</v>
      </c>
      <c r="P466" s="54">
        <f t="shared" si="166"/>
        <v>0</v>
      </c>
      <c r="Q466" s="55">
        <f t="shared" si="166"/>
        <v>0</v>
      </c>
      <c r="R466" s="53">
        <f t="shared" si="166"/>
        <v>0</v>
      </c>
      <c r="S466" s="54">
        <f t="shared" si="166"/>
        <v>0</v>
      </c>
      <c r="T466" s="55">
        <f t="shared" si="166"/>
        <v>0</v>
      </c>
      <c r="U466" s="53">
        <f t="shared" si="166"/>
        <v>0</v>
      </c>
      <c r="V466" s="54">
        <f t="shared" si="166"/>
        <v>0</v>
      </c>
      <c r="W466" s="55">
        <f t="shared" si="166"/>
        <v>0</v>
      </c>
      <c r="X466" s="53">
        <f t="shared" si="166"/>
        <v>0</v>
      </c>
      <c r="Y466" s="54">
        <f t="shared" si="166"/>
        <v>0</v>
      </c>
      <c r="Z466" s="158">
        <f t="shared" si="166"/>
        <v>0</v>
      </c>
      <c r="AA466" s="159">
        <f t="shared" si="166"/>
        <v>210754.13351866146</v>
      </c>
      <c r="AB466" s="54">
        <f t="shared" si="166"/>
        <v>137203.83060334891</v>
      </c>
      <c r="AC466" s="55">
        <f t="shared" si="166"/>
        <v>0</v>
      </c>
      <c r="AD466" s="53">
        <f t="shared" si="166"/>
        <v>228844.93686832511</v>
      </c>
      <c r="AE466" s="54">
        <f t="shared" si="166"/>
        <v>143652.41064170629</v>
      </c>
      <c r="AF466" s="55">
        <f t="shared" si="166"/>
        <v>0</v>
      </c>
      <c r="AG466" s="53">
        <f t="shared" si="166"/>
        <v>248588.83191944036</v>
      </c>
      <c r="AH466" s="54">
        <f t="shared" si="166"/>
        <v>150260.42153122474</v>
      </c>
      <c r="AI466" s="55">
        <f t="shared" si="166"/>
        <v>0</v>
      </c>
      <c r="AK466" s="53">
        <f>SUM(AK455:AK465)</f>
        <v>2102153</v>
      </c>
      <c r="AL466" s="54">
        <f>SUM(AL455:AL465)</f>
        <v>2203264</v>
      </c>
      <c r="AM466" s="55">
        <f>SUM(AM455:AM465)</f>
        <v>2300151</v>
      </c>
      <c r="AT466" s="32">
        <f>IF(SUM(AT455:AT465)=0,0,1)</f>
        <v>1</v>
      </c>
    </row>
    <row r="467" spans="3:50" ht="15" customHeight="1" x14ac:dyDescent="0.3">
      <c r="C467" s="40"/>
      <c r="D467" s="34"/>
      <c r="E467" s="35"/>
      <c r="F467" s="41"/>
      <c r="G467" s="42"/>
      <c r="H467" s="43"/>
      <c r="I467" s="96"/>
      <c r="J467" s="42"/>
      <c r="K467" s="97"/>
      <c r="L467" s="41"/>
      <c r="M467" s="42"/>
      <c r="N467" s="43"/>
      <c r="O467" s="41"/>
      <c r="P467" s="42"/>
      <c r="Q467" s="43"/>
      <c r="R467" s="41"/>
      <c r="S467" s="42"/>
      <c r="T467" s="43"/>
      <c r="U467" s="41"/>
      <c r="V467" s="42"/>
      <c r="W467" s="43"/>
      <c r="X467" s="41"/>
      <c r="Y467" s="42"/>
      <c r="Z467" s="153"/>
      <c r="AA467" s="154"/>
      <c r="AB467" s="42"/>
      <c r="AC467" s="43"/>
      <c r="AD467" s="41"/>
      <c r="AE467" s="42"/>
      <c r="AF467" s="43"/>
      <c r="AG467" s="41"/>
      <c r="AH467" s="42"/>
      <c r="AI467" s="43"/>
      <c r="AK467" s="41"/>
      <c r="AL467" s="42"/>
      <c r="AM467" s="43"/>
      <c r="AT467" s="32">
        <f>IF(AT466=0,0,1)</f>
        <v>1</v>
      </c>
    </row>
    <row r="468" spans="3:50" ht="15" customHeight="1" x14ac:dyDescent="0.3">
      <c r="C468" s="40" t="s">
        <v>22</v>
      </c>
      <c r="D468" s="34" t="s">
        <v>720</v>
      </c>
      <c r="E468" s="35" t="s">
        <v>939</v>
      </c>
      <c r="F468" s="41">
        <v>160342</v>
      </c>
      <c r="G468" s="42">
        <v>158541</v>
      </c>
      <c r="H468" s="43">
        <v>152268</v>
      </c>
      <c r="I468" s="96">
        <v>0</v>
      </c>
      <c r="J468" s="42">
        <v>0</v>
      </c>
      <c r="K468" s="97">
        <v>0</v>
      </c>
      <c r="L468" s="41">
        <v>6665</v>
      </c>
      <c r="M468" s="42">
        <v>6936</v>
      </c>
      <c r="N468" s="43">
        <v>7213</v>
      </c>
      <c r="O468" s="41"/>
      <c r="P468" s="42"/>
      <c r="Q468" s="43"/>
      <c r="R468" s="41"/>
      <c r="S468" s="42"/>
      <c r="T468" s="43"/>
      <c r="U468" s="41"/>
      <c r="V468" s="42"/>
      <c r="W468" s="43"/>
      <c r="X468" s="41"/>
      <c r="Y468" s="42"/>
      <c r="Z468" s="153"/>
      <c r="AA468" s="154">
        <v>54359.282770735088</v>
      </c>
      <c r="AB468" s="42">
        <v>35388.63841232835</v>
      </c>
      <c r="AC468" s="43">
        <v>0</v>
      </c>
      <c r="AD468" s="41">
        <v>59025.39810814579</v>
      </c>
      <c r="AE468" s="42">
        <v>37051.904417707774</v>
      </c>
      <c r="AF468" s="43">
        <v>0</v>
      </c>
      <c r="AG468" s="41">
        <v>64117.891223989041</v>
      </c>
      <c r="AH468" s="42">
        <v>38756.29202092233</v>
      </c>
      <c r="AI468" s="43">
        <v>0</v>
      </c>
      <c r="AK468" s="41">
        <f t="shared" ref="AK468:AM478" si="167">F468+I468+L468+O468+R468+U468+X468</f>
        <v>167007</v>
      </c>
      <c r="AL468" s="42">
        <f t="shared" si="167"/>
        <v>165477</v>
      </c>
      <c r="AM468" s="43">
        <f t="shared" si="167"/>
        <v>159481</v>
      </c>
      <c r="AT468" s="32">
        <f>IF(LEN(E468)&lt;2,0,1)</f>
        <v>1</v>
      </c>
      <c r="AV468" s="23">
        <v>4</v>
      </c>
      <c r="AW468" s="23">
        <v>6</v>
      </c>
      <c r="AX468" s="23">
        <v>1</v>
      </c>
    </row>
    <row r="469" spans="3:50" ht="15" customHeight="1" x14ac:dyDescent="0.3">
      <c r="C469" s="40" t="s">
        <v>22</v>
      </c>
      <c r="D469" s="34" t="s">
        <v>721</v>
      </c>
      <c r="E469" s="35" t="s">
        <v>949</v>
      </c>
      <c r="F469" s="41">
        <v>235053</v>
      </c>
      <c r="G469" s="42">
        <v>233119</v>
      </c>
      <c r="H469" s="43">
        <v>224861</v>
      </c>
      <c r="I469" s="96">
        <v>0</v>
      </c>
      <c r="J469" s="42">
        <v>0</v>
      </c>
      <c r="K469" s="97">
        <v>0</v>
      </c>
      <c r="L469" s="41">
        <v>10783</v>
      </c>
      <c r="M469" s="42">
        <v>11222</v>
      </c>
      <c r="N469" s="43">
        <v>11672</v>
      </c>
      <c r="O469" s="41"/>
      <c r="P469" s="42"/>
      <c r="Q469" s="43"/>
      <c r="R469" s="41"/>
      <c r="S469" s="42"/>
      <c r="T469" s="43"/>
      <c r="U469" s="41"/>
      <c r="V469" s="42"/>
      <c r="W469" s="43"/>
      <c r="X469" s="41"/>
      <c r="Y469" s="42"/>
      <c r="Z469" s="153"/>
      <c r="AA469" s="154">
        <v>85945.729371118199</v>
      </c>
      <c r="AB469" s="42">
        <v>55951.848235859274</v>
      </c>
      <c r="AC469" s="43">
        <v>0</v>
      </c>
      <c r="AD469" s="41">
        <v>93323.175605920696</v>
      </c>
      <c r="AE469" s="42">
        <v>58581.585102944657</v>
      </c>
      <c r="AF469" s="43">
        <v>0</v>
      </c>
      <c r="AG469" s="41">
        <v>101374.75415607357</v>
      </c>
      <c r="AH469" s="42">
        <v>61276.338017680115</v>
      </c>
      <c r="AI469" s="43">
        <v>0</v>
      </c>
      <c r="AK469" s="41">
        <f t="shared" si="167"/>
        <v>245836</v>
      </c>
      <c r="AL469" s="42">
        <f t="shared" si="167"/>
        <v>244341</v>
      </c>
      <c r="AM469" s="43">
        <f t="shared" si="167"/>
        <v>236533</v>
      </c>
      <c r="AT469" s="32">
        <f t="shared" ref="AT469:AT478" si="168">IF(LEN(E469)&lt;2,0,1)</f>
        <v>1</v>
      </c>
      <c r="AV469" s="23">
        <v>4</v>
      </c>
      <c r="AW469" s="23">
        <v>6</v>
      </c>
      <c r="AX469" s="23">
        <f>IF(AW469=AW468,AX468+1,1)</f>
        <v>2</v>
      </c>
    </row>
    <row r="470" spans="3:50" ht="15" customHeight="1" x14ac:dyDescent="0.3">
      <c r="C470" s="40" t="s">
        <v>22</v>
      </c>
      <c r="D470" s="34" t="s">
        <v>722</v>
      </c>
      <c r="E470" s="35" t="s">
        <v>947</v>
      </c>
      <c r="F470" s="41">
        <v>325368</v>
      </c>
      <c r="G470" s="42">
        <v>328087</v>
      </c>
      <c r="H470" s="43">
        <v>324076</v>
      </c>
      <c r="I470" s="96">
        <v>0</v>
      </c>
      <c r="J470" s="42">
        <v>0</v>
      </c>
      <c r="K470" s="97">
        <v>0</v>
      </c>
      <c r="L470" s="41">
        <v>0</v>
      </c>
      <c r="M470" s="42">
        <v>0</v>
      </c>
      <c r="N470" s="43">
        <v>0</v>
      </c>
      <c r="O470" s="41"/>
      <c r="P470" s="42"/>
      <c r="Q470" s="43"/>
      <c r="R470" s="41"/>
      <c r="S470" s="42"/>
      <c r="T470" s="43"/>
      <c r="U470" s="41"/>
      <c r="V470" s="42"/>
      <c r="W470" s="43"/>
      <c r="X470" s="41"/>
      <c r="Y470" s="42"/>
      <c r="Z470" s="153"/>
      <c r="AA470" s="154">
        <v>145115.13831632549</v>
      </c>
      <c r="AB470" s="42">
        <v>94471.944740157051</v>
      </c>
      <c r="AC470" s="43">
        <v>0</v>
      </c>
      <c r="AD470" s="41">
        <v>157571.5935540465</v>
      </c>
      <c r="AE470" s="42">
        <v>98912.126142944428</v>
      </c>
      <c r="AF470" s="43">
        <v>0</v>
      </c>
      <c r="AG470" s="41">
        <v>171166.28806091324</v>
      </c>
      <c r="AH470" s="42">
        <v>103462.08394551986</v>
      </c>
      <c r="AI470" s="43">
        <v>0</v>
      </c>
      <c r="AK470" s="41">
        <f t="shared" si="167"/>
        <v>325368</v>
      </c>
      <c r="AL470" s="42">
        <f t="shared" si="167"/>
        <v>328087</v>
      </c>
      <c r="AM470" s="43">
        <f t="shared" si="167"/>
        <v>324076</v>
      </c>
      <c r="AT470" s="32">
        <f t="shared" si="168"/>
        <v>1</v>
      </c>
      <c r="AV470" s="23">
        <v>4</v>
      </c>
      <c r="AW470" s="23">
        <v>6</v>
      </c>
      <c r="AX470" s="23">
        <f t="shared" ref="AX470:AX478" si="169">IF(AW470=AW469,AX469+1,1)</f>
        <v>3</v>
      </c>
    </row>
    <row r="471" spans="3:50" ht="15" hidden="1" customHeight="1" x14ac:dyDescent="0.3">
      <c r="C471" s="40" t="s">
        <v>22</v>
      </c>
      <c r="D471" s="34" t="s">
        <v>2</v>
      </c>
      <c r="E471" s="35" t="s">
        <v>2</v>
      </c>
      <c r="F471" s="41">
        <v>0</v>
      </c>
      <c r="G471" s="42">
        <v>0</v>
      </c>
      <c r="H471" s="43">
        <v>0</v>
      </c>
      <c r="I471" s="155">
        <v>0</v>
      </c>
      <c r="J471" s="155">
        <v>0</v>
      </c>
      <c r="K471" s="155">
        <v>0</v>
      </c>
      <c r="L471" s="41">
        <v>0</v>
      </c>
      <c r="M471" s="42">
        <v>0</v>
      </c>
      <c r="N471" s="43">
        <v>0</v>
      </c>
      <c r="O471" s="41"/>
      <c r="P471" s="42"/>
      <c r="Q471" s="43"/>
      <c r="R471" s="41"/>
      <c r="S471" s="42"/>
      <c r="T471" s="43"/>
      <c r="U471" s="41"/>
      <c r="V471" s="42"/>
      <c r="W471" s="43"/>
      <c r="X471" s="41"/>
      <c r="Y471" s="42"/>
      <c r="Z471" s="153"/>
      <c r="AA471" s="154">
        <v>0</v>
      </c>
      <c r="AB471" s="42">
        <v>0</v>
      </c>
      <c r="AC471" s="43">
        <v>0</v>
      </c>
      <c r="AD471" s="41">
        <v>0</v>
      </c>
      <c r="AE471" s="42">
        <v>0</v>
      </c>
      <c r="AF471" s="43">
        <v>0</v>
      </c>
      <c r="AG471" s="41">
        <v>0</v>
      </c>
      <c r="AH471" s="42">
        <v>0</v>
      </c>
      <c r="AI471" s="43">
        <v>0</v>
      </c>
      <c r="AK471" s="41">
        <f t="shared" si="167"/>
        <v>0</v>
      </c>
      <c r="AL471" s="42">
        <f t="shared" si="167"/>
        <v>0</v>
      </c>
      <c r="AM471" s="43">
        <f t="shared" si="167"/>
        <v>0</v>
      </c>
      <c r="AT471" s="32">
        <f t="shared" si="168"/>
        <v>0</v>
      </c>
      <c r="AV471" s="23">
        <v>4</v>
      </c>
      <c r="AW471" s="23">
        <v>6</v>
      </c>
      <c r="AX471" s="23">
        <f t="shared" si="169"/>
        <v>4</v>
      </c>
    </row>
    <row r="472" spans="3:50" ht="15" hidden="1" customHeight="1" x14ac:dyDescent="0.3">
      <c r="C472" s="40" t="s">
        <v>22</v>
      </c>
      <c r="D472" s="34" t="s">
        <v>2</v>
      </c>
      <c r="E472" s="35" t="s">
        <v>2</v>
      </c>
      <c r="F472" s="41">
        <v>0</v>
      </c>
      <c r="G472" s="42">
        <v>0</v>
      </c>
      <c r="H472" s="43">
        <v>0</v>
      </c>
      <c r="I472" s="155">
        <v>0</v>
      </c>
      <c r="J472" s="155">
        <v>0</v>
      </c>
      <c r="K472" s="155">
        <v>0</v>
      </c>
      <c r="L472" s="41">
        <v>0</v>
      </c>
      <c r="M472" s="42">
        <v>0</v>
      </c>
      <c r="N472" s="43">
        <v>0</v>
      </c>
      <c r="O472" s="41"/>
      <c r="P472" s="42"/>
      <c r="Q472" s="43"/>
      <c r="R472" s="41"/>
      <c r="S472" s="42"/>
      <c r="T472" s="43"/>
      <c r="U472" s="41"/>
      <c r="V472" s="42"/>
      <c r="W472" s="43"/>
      <c r="X472" s="41"/>
      <c r="Y472" s="42"/>
      <c r="Z472" s="153"/>
      <c r="AA472" s="154">
        <v>0</v>
      </c>
      <c r="AB472" s="42">
        <v>0</v>
      </c>
      <c r="AC472" s="43">
        <v>0</v>
      </c>
      <c r="AD472" s="41">
        <v>0</v>
      </c>
      <c r="AE472" s="42">
        <v>0</v>
      </c>
      <c r="AF472" s="43">
        <v>0</v>
      </c>
      <c r="AG472" s="41">
        <v>0</v>
      </c>
      <c r="AH472" s="42">
        <v>0</v>
      </c>
      <c r="AI472" s="43">
        <v>0</v>
      </c>
      <c r="AK472" s="41">
        <f t="shared" si="167"/>
        <v>0</v>
      </c>
      <c r="AL472" s="42">
        <f t="shared" si="167"/>
        <v>0</v>
      </c>
      <c r="AM472" s="43">
        <f t="shared" si="167"/>
        <v>0</v>
      </c>
      <c r="AT472" s="32">
        <f t="shared" si="168"/>
        <v>0</v>
      </c>
      <c r="AV472" s="23">
        <v>4</v>
      </c>
      <c r="AW472" s="23">
        <v>6</v>
      </c>
      <c r="AX472" s="23">
        <f t="shared" si="169"/>
        <v>5</v>
      </c>
    </row>
    <row r="473" spans="3:50" ht="15" hidden="1" customHeight="1" x14ac:dyDescent="0.3">
      <c r="C473" s="40" t="s">
        <v>22</v>
      </c>
      <c r="D473" s="34" t="s">
        <v>2</v>
      </c>
      <c r="E473" s="35" t="s">
        <v>2</v>
      </c>
      <c r="F473" s="41">
        <v>0</v>
      </c>
      <c r="G473" s="42">
        <v>0</v>
      </c>
      <c r="H473" s="43">
        <v>0</v>
      </c>
      <c r="I473" s="155">
        <v>0</v>
      </c>
      <c r="J473" s="155">
        <v>0</v>
      </c>
      <c r="K473" s="155">
        <v>0</v>
      </c>
      <c r="L473" s="41">
        <v>0</v>
      </c>
      <c r="M473" s="42">
        <v>0</v>
      </c>
      <c r="N473" s="43">
        <v>0</v>
      </c>
      <c r="O473" s="41"/>
      <c r="P473" s="42"/>
      <c r="Q473" s="43"/>
      <c r="R473" s="41"/>
      <c r="S473" s="42"/>
      <c r="T473" s="43"/>
      <c r="U473" s="41"/>
      <c r="V473" s="42"/>
      <c r="W473" s="43"/>
      <c r="X473" s="41"/>
      <c r="Y473" s="42"/>
      <c r="Z473" s="153"/>
      <c r="AA473" s="154">
        <v>0</v>
      </c>
      <c r="AB473" s="42">
        <v>0</v>
      </c>
      <c r="AC473" s="43">
        <v>0</v>
      </c>
      <c r="AD473" s="41">
        <v>0</v>
      </c>
      <c r="AE473" s="42">
        <v>0</v>
      </c>
      <c r="AF473" s="43">
        <v>0</v>
      </c>
      <c r="AG473" s="41">
        <v>0</v>
      </c>
      <c r="AH473" s="42">
        <v>0</v>
      </c>
      <c r="AI473" s="43">
        <v>0</v>
      </c>
      <c r="AK473" s="41">
        <f t="shared" si="167"/>
        <v>0</v>
      </c>
      <c r="AL473" s="42">
        <f t="shared" si="167"/>
        <v>0</v>
      </c>
      <c r="AM473" s="43">
        <f t="shared" si="167"/>
        <v>0</v>
      </c>
      <c r="AT473" s="32">
        <f t="shared" si="168"/>
        <v>0</v>
      </c>
      <c r="AV473" s="23">
        <v>4</v>
      </c>
      <c r="AW473" s="23">
        <v>6</v>
      </c>
      <c r="AX473" s="23">
        <f t="shared" si="169"/>
        <v>6</v>
      </c>
    </row>
    <row r="474" spans="3:50" ht="15" hidden="1" customHeight="1" x14ac:dyDescent="0.3">
      <c r="C474" s="40" t="s">
        <v>22</v>
      </c>
      <c r="D474" s="34" t="s">
        <v>2</v>
      </c>
      <c r="E474" s="35" t="s">
        <v>2</v>
      </c>
      <c r="F474" s="41">
        <v>0</v>
      </c>
      <c r="G474" s="42">
        <v>0</v>
      </c>
      <c r="H474" s="43">
        <v>0</v>
      </c>
      <c r="I474" s="155">
        <v>0</v>
      </c>
      <c r="J474" s="155">
        <v>0</v>
      </c>
      <c r="K474" s="155">
        <v>0</v>
      </c>
      <c r="L474" s="41">
        <v>0</v>
      </c>
      <c r="M474" s="42">
        <v>0</v>
      </c>
      <c r="N474" s="43">
        <v>0</v>
      </c>
      <c r="O474" s="41"/>
      <c r="P474" s="42"/>
      <c r="Q474" s="43"/>
      <c r="R474" s="41"/>
      <c r="S474" s="42"/>
      <c r="T474" s="43"/>
      <c r="U474" s="41"/>
      <c r="V474" s="42"/>
      <c r="W474" s="43"/>
      <c r="X474" s="41"/>
      <c r="Y474" s="42"/>
      <c r="Z474" s="153"/>
      <c r="AA474" s="154">
        <v>0</v>
      </c>
      <c r="AB474" s="42">
        <v>0</v>
      </c>
      <c r="AC474" s="43">
        <v>0</v>
      </c>
      <c r="AD474" s="41">
        <v>0</v>
      </c>
      <c r="AE474" s="42">
        <v>0</v>
      </c>
      <c r="AF474" s="43">
        <v>0</v>
      </c>
      <c r="AG474" s="41">
        <v>0</v>
      </c>
      <c r="AH474" s="42">
        <v>0</v>
      </c>
      <c r="AI474" s="43">
        <v>0</v>
      </c>
      <c r="AK474" s="41">
        <f t="shared" si="167"/>
        <v>0</v>
      </c>
      <c r="AL474" s="42">
        <f t="shared" si="167"/>
        <v>0</v>
      </c>
      <c r="AM474" s="43">
        <f t="shared" si="167"/>
        <v>0</v>
      </c>
      <c r="AT474" s="32">
        <f t="shared" si="168"/>
        <v>0</v>
      </c>
      <c r="AV474" s="23">
        <v>4</v>
      </c>
      <c r="AW474" s="23">
        <v>6</v>
      </c>
      <c r="AX474" s="23">
        <f t="shared" si="169"/>
        <v>7</v>
      </c>
    </row>
    <row r="475" spans="3:50" ht="15" hidden="1" customHeight="1" x14ac:dyDescent="0.3">
      <c r="C475" s="40" t="s">
        <v>22</v>
      </c>
      <c r="D475" s="34" t="s">
        <v>2</v>
      </c>
      <c r="E475" s="35" t="s">
        <v>2</v>
      </c>
      <c r="F475" s="41">
        <v>0</v>
      </c>
      <c r="G475" s="42">
        <v>0</v>
      </c>
      <c r="H475" s="43">
        <v>0</v>
      </c>
      <c r="I475" s="155">
        <v>0</v>
      </c>
      <c r="J475" s="155">
        <v>0</v>
      </c>
      <c r="K475" s="155">
        <v>0</v>
      </c>
      <c r="L475" s="41">
        <v>0</v>
      </c>
      <c r="M475" s="42">
        <v>0</v>
      </c>
      <c r="N475" s="43">
        <v>0</v>
      </c>
      <c r="O475" s="41"/>
      <c r="P475" s="42"/>
      <c r="Q475" s="43"/>
      <c r="R475" s="41"/>
      <c r="S475" s="42"/>
      <c r="T475" s="43"/>
      <c r="U475" s="41"/>
      <c r="V475" s="42"/>
      <c r="W475" s="43"/>
      <c r="X475" s="41"/>
      <c r="Y475" s="42"/>
      <c r="Z475" s="153"/>
      <c r="AA475" s="154">
        <v>0</v>
      </c>
      <c r="AB475" s="42">
        <v>0</v>
      </c>
      <c r="AC475" s="43">
        <v>0</v>
      </c>
      <c r="AD475" s="41">
        <v>0</v>
      </c>
      <c r="AE475" s="42">
        <v>0</v>
      </c>
      <c r="AF475" s="43">
        <v>0</v>
      </c>
      <c r="AG475" s="41">
        <v>0</v>
      </c>
      <c r="AH475" s="42">
        <v>0</v>
      </c>
      <c r="AI475" s="43">
        <v>0</v>
      </c>
      <c r="AK475" s="41">
        <f t="shared" si="167"/>
        <v>0</v>
      </c>
      <c r="AL475" s="42">
        <f t="shared" si="167"/>
        <v>0</v>
      </c>
      <c r="AM475" s="43">
        <f t="shared" si="167"/>
        <v>0</v>
      </c>
      <c r="AT475" s="32">
        <f t="shared" si="168"/>
        <v>0</v>
      </c>
      <c r="AV475" s="23">
        <v>4</v>
      </c>
      <c r="AW475" s="23">
        <v>6</v>
      </c>
      <c r="AX475" s="23">
        <f t="shared" si="169"/>
        <v>8</v>
      </c>
    </row>
    <row r="476" spans="3:50" ht="15" hidden="1" customHeight="1" x14ac:dyDescent="0.3">
      <c r="C476" s="40" t="s">
        <v>22</v>
      </c>
      <c r="D476" s="34" t="s">
        <v>2</v>
      </c>
      <c r="E476" s="35" t="s">
        <v>2</v>
      </c>
      <c r="F476" s="41">
        <v>0</v>
      </c>
      <c r="G476" s="42">
        <v>0</v>
      </c>
      <c r="H476" s="43">
        <v>0</v>
      </c>
      <c r="I476" s="155">
        <v>0</v>
      </c>
      <c r="J476" s="155">
        <v>0</v>
      </c>
      <c r="K476" s="155">
        <v>0</v>
      </c>
      <c r="L476" s="41">
        <v>0</v>
      </c>
      <c r="M476" s="42">
        <v>0</v>
      </c>
      <c r="N476" s="43">
        <v>0</v>
      </c>
      <c r="O476" s="41"/>
      <c r="P476" s="42"/>
      <c r="Q476" s="43"/>
      <c r="R476" s="41"/>
      <c r="S476" s="42"/>
      <c r="T476" s="43"/>
      <c r="U476" s="41"/>
      <c r="V476" s="42"/>
      <c r="W476" s="43"/>
      <c r="X476" s="41"/>
      <c r="Y476" s="42"/>
      <c r="Z476" s="153"/>
      <c r="AA476" s="154">
        <v>0</v>
      </c>
      <c r="AB476" s="42">
        <v>0</v>
      </c>
      <c r="AC476" s="43">
        <v>0</v>
      </c>
      <c r="AD476" s="41">
        <v>0</v>
      </c>
      <c r="AE476" s="42">
        <v>0</v>
      </c>
      <c r="AF476" s="43">
        <v>0</v>
      </c>
      <c r="AG476" s="41">
        <v>0</v>
      </c>
      <c r="AH476" s="42">
        <v>0</v>
      </c>
      <c r="AI476" s="43">
        <v>0</v>
      </c>
      <c r="AK476" s="41">
        <f t="shared" si="167"/>
        <v>0</v>
      </c>
      <c r="AL476" s="42">
        <f t="shared" si="167"/>
        <v>0</v>
      </c>
      <c r="AM476" s="43">
        <f t="shared" si="167"/>
        <v>0</v>
      </c>
      <c r="AT476" s="32">
        <f t="shared" si="168"/>
        <v>0</v>
      </c>
      <c r="AV476" s="23">
        <v>4</v>
      </c>
      <c r="AW476" s="23">
        <v>6</v>
      </c>
      <c r="AX476" s="23">
        <f t="shared" si="169"/>
        <v>9</v>
      </c>
    </row>
    <row r="477" spans="3:50" ht="15" hidden="1" customHeight="1" x14ac:dyDescent="0.3">
      <c r="C477" s="40" t="s">
        <v>22</v>
      </c>
      <c r="D477" s="34" t="s">
        <v>2</v>
      </c>
      <c r="E477" s="35" t="s">
        <v>2</v>
      </c>
      <c r="F477" s="41">
        <v>0</v>
      </c>
      <c r="G477" s="42">
        <v>0</v>
      </c>
      <c r="H477" s="43">
        <v>0</v>
      </c>
      <c r="I477" s="155">
        <v>0</v>
      </c>
      <c r="J477" s="155">
        <v>0</v>
      </c>
      <c r="K477" s="155">
        <v>0</v>
      </c>
      <c r="L477" s="41">
        <v>0</v>
      </c>
      <c r="M477" s="42">
        <v>0</v>
      </c>
      <c r="N477" s="43">
        <v>0</v>
      </c>
      <c r="O477" s="41"/>
      <c r="P477" s="42"/>
      <c r="Q477" s="43"/>
      <c r="R477" s="41"/>
      <c r="S477" s="42"/>
      <c r="T477" s="43"/>
      <c r="U477" s="41"/>
      <c r="V477" s="42"/>
      <c r="W477" s="43"/>
      <c r="X477" s="41"/>
      <c r="Y477" s="42"/>
      <c r="Z477" s="153"/>
      <c r="AA477" s="154">
        <v>0</v>
      </c>
      <c r="AB477" s="42">
        <v>0</v>
      </c>
      <c r="AC477" s="43">
        <v>0</v>
      </c>
      <c r="AD477" s="41">
        <v>0</v>
      </c>
      <c r="AE477" s="42">
        <v>0</v>
      </c>
      <c r="AF477" s="43">
        <v>0</v>
      </c>
      <c r="AG477" s="41">
        <v>0</v>
      </c>
      <c r="AH477" s="42">
        <v>0</v>
      </c>
      <c r="AI477" s="43">
        <v>0</v>
      </c>
      <c r="AK477" s="41">
        <f t="shared" si="167"/>
        <v>0</v>
      </c>
      <c r="AL477" s="42">
        <f t="shared" si="167"/>
        <v>0</v>
      </c>
      <c r="AM477" s="43">
        <f t="shared" si="167"/>
        <v>0</v>
      </c>
      <c r="AT477" s="32">
        <f t="shared" si="168"/>
        <v>0</v>
      </c>
      <c r="AV477" s="23">
        <v>4</v>
      </c>
      <c r="AW477" s="23">
        <v>6</v>
      </c>
      <c r="AX477" s="23">
        <f t="shared" si="169"/>
        <v>10</v>
      </c>
    </row>
    <row r="478" spans="3:50" ht="15" customHeight="1" x14ac:dyDescent="0.3">
      <c r="C478" s="40" t="s">
        <v>23</v>
      </c>
      <c r="D478" s="34" t="s">
        <v>723</v>
      </c>
      <c r="E478" s="35" t="s">
        <v>946</v>
      </c>
      <c r="F478" s="41">
        <v>523752</v>
      </c>
      <c r="G478" s="42">
        <v>555332</v>
      </c>
      <c r="H478" s="43">
        <v>587650</v>
      </c>
      <c r="I478" s="96">
        <v>83712</v>
      </c>
      <c r="J478" s="42">
        <v>87013</v>
      </c>
      <c r="K478" s="97">
        <v>90765</v>
      </c>
      <c r="L478" s="41">
        <v>6560</v>
      </c>
      <c r="M478" s="42">
        <v>6868</v>
      </c>
      <c r="N478" s="43">
        <v>7184</v>
      </c>
      <c r="O478" s="41"/>
      <c r="P478" s="42"/>
      <c r="Q478" s="43"/>
      <c r="R478" s="41"/>
      <c r="S478" s="42"/>
      <c r="T478" s="43"/>
      <c r="U478" s="41"/>
      <c r="V478" s="42"/>
      <c r="W478" s="43"/>
      <c r="X478" s="41"/>
      <c r="Y478" s="42"/>
      <c r="Z478" s="153"/>
      <c r="AA478" s="154">
        <v>0</v>
      </c>
      <c r="AB478" s="42">
        <v>0</v>
      </c>
      <c r="AC478" s="43">
        <v>0</v>
      </c>
      <c r="AD478" s="41">
        <v>0</v>
      </c>
      <c r="AE478" s="42">
        <v>0</v>
      </c>
      <c r="AF478" s="43">
        <v>0</v>
      </c>
      <c r="AG478" s="41">
        <v>0</v>
      </c>
      <c r="AH478" s="42">
        <v>0</v>
      </c>
      <c r="AI478" s="43">
        <v>0</v>
      </c>
      <c r="AK478" s="41">
        <f t="shared" si="167"/>
        <v>614024</v>
      </c>
      <c r="AL478" s="42">
        <f t="shared" si="167"/>
        <v>649213</v>
      </c>
      <c r="AM478" s="43">
        <f t="shared" si="167"/>
        <v>685599</v>
      </c>
      <c r="AT478" s="32">
        <f t="shared" si="168"/>
        <v>1</v>
      </c>
      <c r="AV478" s="23">
        <v>4</v>
      </c>
      <c r="AW478" s="23">
        <v>7</v>
      </c>
      <c r="AX478" s="23">
        <f t="shared" si="169"/>
        <v>1</v>
      </c>
    </row>
    <row r="479" spans="3:50" ht="15" customHeight="1" x14ac:dyDescent="0.3">
      <c r="C479" s="50" t="str">
        <f>IF(LEN(E478)&lt;1,"","Total: " &amp; LEFT(E478,LEN(E478)-21) &amp; "Municipalities")</f>
        <v>Total: uThukela Municipalities</v>
      </c>
      <c r="D479" s="51"/>
      <c r="E479" s="52"/>
      <c r="F479" s="53">
        <f t="shared" ref="F479:N479" si="170">SUM(F468:F478)</f>
        <v>1244515</v>
      </c>
      <c r="G479" s="54">
        <f t="shared" si="170"/>
        <v>1275079</v>
      </c>
      <c r="H479" s="55">
        <f t="shared" si="170"/>
        <v>1288855</v>
      </c>
      <c r="I479" s="63">
        <f t="shared" si="170"/>
        <v>83712</v>
      </c>
      <c r="J479" s="54">
        <f t="shared" si="170"/>
        <v>87013</v>
      </c>
      <c r="K479" s="64">
        <f t="shared" si="170"/>
        <v>90765</v>
      </c>
      <c r="L479" s="53">
        <f t="shared" si="170"/>
        <v>24008</v>
      </c>
      <c r="M479" s="54">
        <f t="shared" si="170"/>
        <v>25026</v>
      </c>
      <c r="N479" s="55">
        <f t="shared" si="170"/>
        <v>26069</v>
      </c>
      <c r="O479" s="53">
        <f t="shared" ref="O479:AI479" si="171">SUM(O468:O478)</f>
        <v>0</v>
      </c>
      <c r="P479" s="54">
        <f t="shared" si="171"/>
        <v>0</v>
      </c>
      <c r="Q479" s="55">
        <f t="shared" si="171"/>
        <v>0</v>
      </c>
      <c r="R479" s="53">
        <f t="shared" si="171"/>
        <v>0</v>
      </c>
      <c r="S479" s="54">
        <f t="shared" si="171"/>
        <v>0</v>
      </c>
      <c r="T479" s="55">
        <f t="shared" si="171"/>
        <v>0</v>
      </c>
      <c r="U479" s="53">
        <f t="shared" si="171"/>
        <v>0</v>
      </c>
      <c r="V479" s="54">
        <f t="shared" si="171"/>
        <v>0</v>
      </c>
      <c r="W479" s="55">
        <f t="shared" si="171"/>
        <v>0</v>
      </c>
      <c r="X479" s="53">
        <f t="shared" si="171"/>
        <v>0</v>
      </c>
      <c r="Y479" s="54">
        <f t="shared" si="171"/>
        <v>0</v>
      </c>
      <c r="Z479" s="158">
        <f t="shared" si="171"/>
        <v>0</v>
      </c>
      <c r="AA479" s="159">
        <f t="shared" si="171"/>
        <v>285420.15045817877</v>
      </c>
      <c r="AB479" s="54">
        <f t="shared" si="171"/>
        <v>185812.43138834467</v>
      </c>
      <c r="AC479" s="55">
        <f t="shared" si="171"/>
        <v>0</v>
      </c>
      <c r="AD479" s="53">
        <f t="shared" si="171"/>
        <v>309920.167268113</v>
      </c>
      <c r="AE479" s="54">
        <f t="shared" si="171"/>
        <v>194545.61566359684</v>
      </c>
      <c r="AF479" s="55">
        <f t="shared" si="171"/>
        <v>0</v>
      </c>
      <c r="AG479" s="53">
        <f t="shared" si="171"/>
        <v>336658.93344097584</v>
      </c>
      <c r="AH479" s="54">
        <f t="shared" si="171"/>
        <v>203494.71398412233</v>
      </c>
      <c r="AI479" s="55">
        <f t="shared" si="171"/>
        <v>0</v>
      </c>
      <c r="AK479" s="53">
        <f>SUM(AK468:AK478)</f>
        <v>1352235</v>
      </c>
      <c r="AL479" s="54">
        <f>SUM(AL468:AL478)</f>
        <v>1387118</v>
      </c>
      <c r="AM479" s="55">
        <f>SUM(AM468:AM478)</f>
        <v>1405689</v>
      </c>
      <c r="AT479" s="32">
        <f>IF(SUM(AT468:AT478)=0,0,1)</f>
        <v>1</v>
      </c>
    </row>
    <row r="480" spans="3:50" ht="15" customHeight="1" x14ac:dyDescent="0.3">
      <c r="C480" s="40"/>
      <c r="D480" s="34"/>
      <c r="E480" s="35"/>
      <c r="F480" s="41"/>
      <c r="G480" s="42"/>
      <c r="H480" s="43"/>
      <c r="I480" s="96"/>
      <c r="J480" s="42"/>
      <c r="K480" s="97"/>
      <c r="L480" s="41"/>
      <c r="M480" s="42"/>
      <c r="N480" s="43"/>
      <c r="O480" s="41"/>
      <c r="P480" s="42"/>
      <c r="Q480" s="43"/>
      <c r="R480" s="41"/>
      <c r="S480" s="42"/>
      <c r="T480" s="43"/>
      <c r="U480" s="41"/>
      <c r="V480" s="42"/>
      <c r="W480" s="43"/>
      <c r="X480" s="41"/>
      <c r="Y480" s="42"/>
      <c r="Z480" s="153"/>
      <c r="AA480" s="154"/>
      <c r="AB480" s="42"/>
      <c r="AC480" s="43"/>
      <c r="AD480" s="41"/>
      <c r="AE480" s="42"/>
      <c r="AF480" s="43"/>
      <c r="AG480" s="41"/>
      <c r="AH480" s="42"/>
      <c r="AI480" s="43"/>
      <c r="AK480" s="41"/>
      <c r="AL480" s="42"/>
      <c r="AM480" s="43"/>
      <c r="AT480" s="32">
        <f>IF(AT479=0,0,1)</f>
        <v>1</v>
      </c>
    </row>
    <row r="481" spans="3:50" ht="15" customHeight="1" x14ac:dyDescent="0.3">
      <c r="C481" s="40" t="s">
        <v>22</v>
      </c>
      <c r="D481" s="34" t="s">
        <v>724</v>
      </c>
      <c r="E481" s="35" t="s">
        <v>950</v>
      </c>
      <c r="F481" s="41">
        <v>67643</v>
      </c>
      <c r="G481" s="42">
        <v>69761</v>
      </c>
      <c r="H481" s="43">
        <v>71089</v>
      </c>
      <c r="I481" s="96">
        <v>0</v>
      </c>
      <c r="J481" s="42">
        <v>0</v>
      </c>
      <c r="K481" s="97">
        <v>0</v>
      </c>
      <c r="L481" s="41">
        <v>3004</v>
      </c>
      <c r="M481" s="42">
        <v>3126</v>
      </c>
      <c r="N481" s="43">
        <v>3250</v>
      </c>
      <c r="O481" s="41"/>
      <c r="P481" s="42"/>
      <c r="Q481" s="43"/>
      <c r="R481" s="41"/>
      <c r="S481" s="42"/>
      <c r="T481" s="43"/>
      <c r="U481" s="41"/>
      <c r="V481" s="42"/>
      <c r="W481" s="43"/>
      <c r="X481" s="41"/>
      <c r="Y481" s="42"/>
      <c r="Z481" s="153"/>
      <c r="AA481" s="154">
        <v>35424.404991847994</v>
      </c>
      <c r="AB481" s="42">
        <v>23061.77335921894</v>
      </c>
      <c r="AC481" s="43">
        <v>0</v>
      </c>
      <c r="AD481" s="41">
        <v>38465.180201268122</v>
      </c>
      <c r="AE481" s="42">
        <v>24145.67670710223</v>
      </c>
      <c r="AF481" s="43">
        <v>0</v>
      </c>
      <c r="AG481" s="41">
        <v>41783.813732815528</v>
      </c>
      <c r="AH481" s="42">
        <v>25256.377835628926</v>
      </c>
      <c r="AI481" s="43">
        <v>0</v>
      </c>
      <c r="AK481" s="41">
        <f t="shared" ref="AK481:AM491" si="172">F481+I481+L481+O481+R481+U481+X481</f>
        <v>70647</v>
      </c>
      <c r="AL481" s="42">
        <f t="shared" si="172"/>
        <v>72887</v>
      </c>
      <c r="AM481" s="43">
        <f t="shared" si="172"/>
        <v>74339</v>
      </c>
      <c r="AT481" s="32">
        <f>IF(LEN(E481)&lt;2,0,1)</f>
        <v>1</v>
      </c>
      <c r="AV481" s="23">
        <v>4</v>
      </c>
      <c r="AW481" s="23">
        <v>8</v>
      </c>
      <c r="AX481" s="23">
        <v>1</v>
      </c>
    </row>
    <row r="482" spans="3:50" ht="15" customHeight="1" x14ac:dyDescent="0.3">
      <c r="C482" s="40" t="s">
        <v>22</v>
      </c>
      <c r="D482" s="34" t="s">
        <v>725</v>
      </c>
      <c r="E482" s="35" t="s">
        <v>948</v>
      </c>
      <c r="F482" s="41">
        <v>180381</v>
      </c>
      <c r="G482" s="42">
        <v>177637</v>
      </c>
      <c r="H482" s="43">
        <v>169578</v>
      </c>
      <c r="I482" s="96">
        <v>0</v>
      </c>
      <c r="J482" s="42">
        <v>0</v>
      </c>
      <c r="K482" s="97">
        <v>0</v>
      </c>
      <c r="L482" s="41">
        <v>8495</v>
      </c>
      <c r="M482" s="42">
        <v>8841</v>
      </c>
      <c r="N482" s="43">
        <v>9195</v>
      </c>
      <c r="O482" s="41"/>
      <c r="P482" s="42"/>
      <c r="Q482" s="43"/>
      <c r="R482" s="41"/>
      <c r="S482" s="42"/>
      <c r="T482" s="43"/>
      <c r="U482" s="41"/>
      <c r="V482" s="42"/>
      <c r="W482" s="43"/>
      <c r="X482" s="41"/>
      <c r="Y482" s="42"/>
      <c r="Z482" s="153"/>
      <c r="AA482" s="154">
        <v>59019.242303918931</v>
      </c>
      <c r="AB482" s="42">
        <v>38422.335961860881</v>
      </c>
      <c r="AC482" s="43">
        <v>0</v>
      </c>
      <c r="AD482" s="41">
        <v>64085.361238529549</v>
      </c>
      <c r="AE482" s="42">
        <v>40228.185752068333</v>
      </c>
      <c r="AF482" s="43">
        <v>0</v>
      </c>
      <c r="AG482" s="41">
        <v>69614.409265204376</v>
      </c>
      <c r="AH482" s="42">
        <v>42078.682296663472</v>
      </c>
      <c r="AI482" s="43">
        <v>0</v>
      </c>
      <c r="AK482" s="41">
        <f t="shared" si="172"/>
        <v>188876</v>
      </c>
      <c r="AL482" s="42">
        <f t="shared" si="172"/>
        <v>186478</v>
      </c>
      <c r="AM482" s="43">
        <f t="shared" si="172"/>
        <v>178773</v>
      </c>
      <c r="AT482" s="32">
        <f t="shared" ref="AT482:AT491" si="173">IF(LEN(E482)&lt;2,0,1)</f>
        <v>1</v>
      </c>
      <c r="AV482" s="23">
        <v>4</v>
      </c>
      <c r="AW482" s="23">
        <v>8</v>
      </c>
      <c r="AX482" s="23">
        <f>IF(AW482=AW481,AX481+1,1)</f>
        <v>2</v>
      </c>
    </row>
    <row r="483" spans="3:50" ht="15" customHeight="1" x14ac:dyDescent="0.3">
      <c r="C483" s="40" t="s">
        <v>22</v>
      </c>
      <c r="D483" s="34" t="s">
        <v>726</v>
      </c>
      <c r="E483" s="35" t="s">
        <v>951</v>
      </c>
      <c r="F483" s="41">
        <v>222180</v>
      </c>
      <c r="G483" s="42">
        <v>219901</v>
      </c>
      <c r="H483" s="43">
        <v>211482</v>
      </c>
      <c r="I483" s="96">
        <v>0</v>
      </c>
      <c r="J483" s="42">
        <v>0</v>
      </c>
      <c r="K483" s="97">
        <v>0</v>
      </c>
      <c r="L483" s="41">
        <v>9982</v>
      </c>
      <c r="M483" s="42">
        <v>10392</v>
      </c>
      <c r="N483" s="43">
        <v>10812</v>
      </c>
      <c r="O483" s="41"/>
      <c r="P483" s="42"/>
      <c r="Q483" s="43"/>
      <c r="R483" s="41"/>
      <c r="S483" s="42"/>
      <c r="T483" s="43"/>
      <c r="U483" s="41"/>
      <c r="V483" s="42"/>
      <c r="W483" s="43"/>
      <c r="X483" s="41"/>
      <c r="Y483" s="42"/>
      <c r="Z483" s="153"/>
      <c r="AA483" s="154">
        <v>78457.716932934825</v>
      </c>
      <c r="AB483" s="42">
        <v>51077.04946929885</v>
      </c>
      <c r="AC483" s="43">
        <v>0</v>
      </c>
      <c r="AD483" s="41">
        <v>85192.403957099974</v>
      </c>
      <c r="AE483" s="42">
        <v>53477.670794355894</v>
      </c>
      <c r="AF483" s="43">
        <v>0</v>
      </c>
      <c r="AG483" s="41">
        <v>92542.489591063611</v>
      </c>
      <c r="AH483" s="42">
        <v>55937.643650896251</v>
      </c>
      <c r="AI483" s="43">
        <v>0</v>
      </c>
      <c r="AK483" s="41">
        <f t="shared" si="172"/>
        <v>232162</v>
      </c>
      <c r="AL483" s="42">
        <f t="shared" si="172"/>
        <v>230293</v>
      </c>
      <c r="AM483" s="43">
        <f t="shared" si="172"/>
        <v>222294</v>
      </c>
      <c r="AT483" s="32">
        <f t="shared" si="173"/>
        <v>1</v>
      </c>
      <c r="AV483" s="23">
        <v>4</v>
      </c>
      <c r="AW483" s="23">
        <v>8</v>
      </c>
      <c r="AX483" s="23">
        <f t="shared" ref="AX483:AX491" si="174">IF(AW483=AW482,AX482+1,1)</f>
        <v>3</v>
      </c>
    </row>
    <row r="484" spans="3:50" ht="15" customHeight="1" x14ac:dyDescent="0.3">
      <c r="C484" s="40" t="s">
        <v>22</v>
      </c>
      <c r="D484" s="34" t="s">
        <v>727</v>
      </c>
      <c r="E484" s="35" t="s">
        <v>953</v>
      </c>
      <c r="F484" s="41">
        <v>179906</v>
      </c>
      <c r="G484" s="42">
        <v>180254</v>
      </c>
      <c r="H484" s="43">
        <v>176475</v>
      </c>
      <c r="I484" s="96">
        <v>0</v>
      </c>
      <c r="J484" s="42">
        <v>0</v>
      </c>
      <c r="K484" s="97">
        <v>0</v>
      </c>
      <c r="L484" s="41">
        <v>6207</v>
      </c>
      <c r="M484" s="42">
        <v>6460</v>
      </c>
      <c r="N484" s="43">
        <v>6718</v>
      </c>
      <c r="O484" s="41"/>
      <c r="P484" s="42"/>
      <c r="Q484" s="43"/>
      <c r="R484" s="41"/>
      <c r="S484" s="42"/>
      <c r="T484" s="43"/>
      <c r="U484" s="41"/>
      <c r="V484" s="42"/>
      <c r="W484" s="43"/>
      <c r="X484" s="41"/>
      <c r="Y484" s="42"/>
      <c r="Z484" s="153"/>
      <c r="AA484" s="154">
        <v>72230.969067179773</v>
      </c>
      <c r="AB484" s="42">
        <v>47023.351232783956</v>
      </c>
      <c r="AC484" s="43">
        <v>0</v>
      </c>
      <c r="AD484" s="41">
        <v>78431.161847903015</v>
      </c>
      <c r="AE484" s="42">
        <v>49233.448740724802</v>
      </c>
      <c r="AF484" s="43">
        <v>0</v>
      </c>
      <c r="AG484" s="41">
        <v>85197.912510833514</v>
      </c>
      <c r="AH484" s="42">
        <v>51498.187382798133</v>
      </c>
      <c r="AI484" s="43">
        <v>0</v>
      </c>
      <c r="AK484" s="41">
        <f t="shared" si="172"/>
        <v>186113</v>
      </c>
      <c r="AL484" s="42">
        <f t="shared" si="172"/>
        <v>186714</v>
      </c>
      <c r="AM484" s="43">
        <f t="shared" si="172"/>
        <v>183193</v>
      </c>
      <c r="AT484" s="32">
        <f t="shared" si="173"/>
        <v>1</v>
      </c>
      <c r="AV484" s="23">
        <v>4</v>
      </c>
      <c r="AW484" s="23">
        <v>8</v>
      </c>
      <c r="AX484" s="23">
        <f t="shared" si="174"/>
        <v>4</v>
      </c>
    </row>
    <row r="485" spans="3:50" ht="15" hidden="1" customHeight="1" x14ac:dyDescent="0.3">
      <c r="C485" s="40" t="s">
        <v>22</v>
      </c>
      <c r="D485" s="34" t="s">
        <v>2</v>
      </c>
      <c r="E485" s="35" t="s">
        <v>2</v>
      </c>
      <c r="F485" s="41">
        <v>0</v>
      </c>
      <c r="G485" s="42">
        <v>0</v>
      </c>
      <c r="H485" s="43">
        <v>0</v>
      </c>
      <c r="I485" s="155">
        <v>0</v>
      </c>
      <c r="J485" s="155">
        <v>0</v>
      </c>
      <c r="K485" s="155">
        <v>0</v>
      </c>
      <c r="L485" s="41">
        <v>0</v>
      </c>
      <c r="M485" s="42">
        <v>0</v>
      </c>
      <c r="N485" s="43">
        <v>0</v>
      </c>
      <c r="O485" s="41"/>
      <c r="P485" s="42"/>
      <c r="Q485" s="43"/>
      <c r="R485" s="41"/>
      <c r="S485" s="42"/>
      <c r="T485" s="43"/>
      <c r="U485" s="41"/>
      <c r="V485" s="42"/>
      <c r="W485" s="43"/>
      <c r="X485" s="41"/>
      <c r="Y485" s="42"/>
      <c r="Z485" s="153"/>
      <c r="AA485" s="154">
        <v>0</v>
      </c>
      <c r="AB485" s="42">
        <v>0</v>
      </c>
      <c r="AC485" s="43">
        <v>0</v>
      </c>
      <c r="AD485" s="41">
        <v>0</v>
      </c>
      <c r="AE485" s="42">
        <v>0</v>
      </c>
      <c r="AF485" s="43">
        <v>0</v>
      </c>
      <c r="AG485" s="41">
        <v>0</v>
      </c>
      <c r="AH485" s="42">
        <v>0</v>
      </c>
      <c r="AI485" s="43">
        <v>0</v>
      </c>
      <c r="AK485" s="41">
        <f t="shared" si="172"/>
        <v>0</v>
      </c>
      <c r="AL485" s="42">
        <f t="shared" si="172"/>
        <v>0</v>
      </c>
      <c r="AM485" s="43">
        <f t="shared" si="172"/>
        <v>0</v>
      </c>
      <c r="AT485" s="32">
        <f t="shared" si="173"/>
        <v>0</v>
      </c>
      <c r="AV485" s="23">
        <v>4</v>
      </c>
      <c r="AW485" s="23">
        <v>8</v>
      </c>
      <c r="AX485" s="23">
        <f t="shared" si="174"/>
        <v>5</v>
      </c>
    </row>
    <row r="486" spans="3:50" ht="15" hidden="1" customHeight="1" x14ac:dyDescent="0.3">
      <c r="C486" s="40" t="s">
        <v>22</v>
      </c>
      <c r="D486" s="34" t="s">
        <v>2</v>
      </c>
      <c r="E486" s="35" t="s">
        <v>2</v>
      </c>
      <c r="F486" s="41">
        <v>0</v>
      </c>
      <c r="G486" s="42">
        <v>0</v>
      </c>
      <c r="H486" s="43">
        <v>0</v>
      </c>
      <c r="I486" s="155">
        <v>0</v>
      </c>
      <c r="J486" s="155">
        <v>0</v>
      </c>
      <c r="K486" s="155">
        <v>0</v>
      </c>
      <c r="L486" s="41">
        <v>0</v>
      </c>
      <c r="M486" s="42">
        <v>0</v>
      </c>
      <c r="N486" s="43">
        <v>0</v>
      </c>
      <c r="O486" s="41"/>
      <c r="P486" s="42"/>
      <c r="Q486" s="43"/>
      <c r="R486" s="41"/>
      <c r="S486" s="42"/>
      <c r="T486" s="43"/>
      <c r="U486" s="41"/>
      <c r="V486" s="42"/>
      <c r="W486" s="43"/>
      <c r="X486" s="41"/>
      <c r="Y486" s="42"/>
      <c r="Z486" s="153"/>
      <c r="AA486" s="154">
        <v>0</v>
      </c>
      <c r="AB486" s="42">
        <v>0</v>
      </c>
      <c r="AC486" s="43">
        <v>0</v>
      </c>
      <c r="AD486" s="41">
        <v>0</v>
      </c>
      <c r="AE486" s="42">
        <v>0</v>
      </c>
      <c r="AF486" s="43">
        <v>0</v>
      </c>
      <c r="AG486" s="41">
        <v>0</v>
      </c>
      <c r="AH486" s="42">
        <v>0</v>
      </c>
      <c r="AI486" s="43">
        <v>0</v>
      </c>
      <c r="AK486" s="41">
        <f t="shared" si="172"/>
        <v>0</v>
      </c>
      <c r="AL486" s="42">
        <f t="shared" si="172"/>
        <v>0</v>
      </c>
      <c r="AM486" s="43">
        <f t="shared" si="172"/>
        <v>0</v>
      </c>
      <c r="AT486" s="32">
        <f t="shared" si="173"/>
        <v>0</v>
      </c>
      <c r="AV486" s="23">
        <v>4</v>
      </c>
      <c r="AW486" s="23">
        <v>8</v>
      </c>
      <c r="AX486" s="23">
        <f t="shared" si="174"/>
        <v>6</v>
      </c>
    </row>
    <row r="487" spans="3:50" ht="15" hidden="1" customHeight="1" x14ac:dyDescent="0.3">
      <c r="C487" s="40" t="s">
        <v>22</v>
      </c>
      <c r="D487" s="34" t="s">
        <v>2</v>
      </c>
      <c r="E487" s="35" t="s">
        <v>2</v>
      </c>
      <c r="F487" s="41">
        <v>0</v>
      </c>
      <c r="G487" s="42">
        <v>0</v>
      </c>
      <c r="H487" s="43">
        <v>0</v>
      </c>
      <c r="I487" s="155">
        <v>0</v>
      </c>
      <c r="J487" s="155">
        <v>0</v>
      </c>
      <c r="K487" s="155">
        <v>0</v>
      </c>
      <c r="L487" s="41">
        <v>0</v>
      </c>
      <c r="M487" s="42">
        <v>0</v>
      </c>
      <c r="N487" s="43">
        <v>0</v>
      </c>
      <c r="O487" s="41"/>
      <c r="P487" s="42"/>
      <c r="Q487" s="43"/>
      <c r="R487" s="41"/>
      <c r="S487" s="42"/>
      <c r="T487" s="43"/>
      <c r="U487" s="41"/>
      <c r="V487" s="42"/>
      <c r="W487" s="43"/>
      <c r="X487" s="41"/>
      <c r="Y487" s="42"/>
      <c r="Z487" s="153"/>
      <c r="AA487" s="154">
        <v>0</v>
      </c>
      <c r="AB487" s="42">
        <v>0</v>
      </c>
      <c r="AC487" s="43">
        <v>0</v>
      </c>
      <c r="AD487" s="41">
        <v>0</v>
      </c>
      <c r="AE487" s="42">
        <v>0</v>
      </c>
      <c r="AF487" s="43">
        <v>0</v>
      </c>
      <c r="AG487" s="41">
        <v>0</v>
      </c>
      <c r="AH487" s="42">
        <v>0</v>
      </c>
      <c r="AI487" s="43">
        <v>0</v>
      </c>
      <c r="AK487" s="41">
        <f t="shared" si="172"/>
        <v>0</v>
      </c>
      <c r="AL487" s="42">
        <f t="shared" si="172"/>
        <v>0</v>
      </c>
      <c r="AM487" s="43">
        <f t="shared" si="172"/>
        <v>0</v>
      </c>
      <c r="AT487" s="32">
        <f t="shared" si="173"/>
        <v>0</v>
      </c>
      <c r="AV487" s="23">
        <v>4</v>
      </c>
      <c r="AW487" s="23">
        <v>8</v>
      </c>
      <c r="AX487" s="23">
        <f t="shared" si="174"/>
        <v>7</v>
      </c>
    </row>
    <row r="488" spans="3:50" ht="15" hidden="1" customHeight="1" x14ac:dyDescent="0.3">
      <c r="C488" s="40" t="s">
        <v>22</v>
      </c>
      <c r="D488" s="34" t="s">
        <v>2</v>
      </c>
      <c r="E488" s="35" t="s">
        <v>2</v>
      </c>
      <c r="F488" s="41">
        <v>0</v>
      </c>
      <c r="G488" s="42">
        <v>0</v>
      </c>
      <c r="H488" s="43">
        <v>0</v>
      </c>
      <c r="I488" s="155">
        <v>0</v>
      </c>
      <c r="J488" s="155">
        <v>0</v>
      </c>
      <c r="K488" s="155">
        <v>0</v>
      </c>
      <c r="L488" s="41">
        <v>0</v>
      </c>
      <c r="M488" s="42">
        <v>0</v>
      </c>
      <c r="N488" s="43">
        <v>0</v>
      </c>
      <c r="O488" s="41"/>
      <c r="P488" s="42"/>
      <c r="Q488" s="43"/>
      <c r="R488" s="41"/>
      <c r="S488" s="42"/>
      <c r="T488" s="43"/>
      <c r="U488" s="41"/>
      <c r="V488" s="42"/>
      <c r="W488" s="43"/>
      <c r="X488" s="41"/>
      <c r="Y488" s="42"/>
      <c r="Z488" s="153"/>
      <c r="AA488" s="154">
        <v>0</v>
      </c>
      <c r="AB488" s="42">
        <v>0</v>
      </c>
      <c r="AC488" s="43">
        <v>0</v>
      </c>
      <c r="AD488" s="41">
        <v>0</v>
      </c>
      <c r="AE488" s="42">
        <v>0</v>
      </c>
      <c r="AF488" s="43">
        <v>0</v>
      </c>
      <c r="AG488" s="41">
        <v>0</v>
      </c>
      <c r="AH488" s="42">
        <v>0</v>
      </c>
      <c r="AI488" s="43">
        <v>0</v>
      </c>
      <c r="AK488" s="41">
        <f t="shared" si="172"/>
        <v>0</v>
      </c>
      <c r="AL488" s="42">
        <f t="shared" si="172"/>
        <v>0</v>
      </c>
      <c r="AM488" s="43">
        <f t="shared" si="172"/>
        <v>0</v>
      </c>
      <c r="AT488" s="32">
        <f t="shared" si="173"/>
        <v>0</v>
      </c>
      <c r="AV488" s="23">
        <v>4</v>
      </c>
      <c r="AW488" s="23">
        <v>8</v>
      </c>
      <c r="AX488" s="23">
        <f t="shared" si="174"/>
        <v>8</v>
      </c>
    </row>
    <row r="489" spans="3:50" ht="15" hidden="1" customHeight="1" x14ac:dyDescent="0.3">
      <c r="C489" s="40" t="s">
        <v>22</v>
      </c>
      <c r="D489" s="34" t="s">
        <v>2</v>
      </c>
      <c r="E489" s="35" t="s">
        <v>2</v>
      </c>
      <c r="F489" s="41">
        <v>0</v>
      </c>
      <c r="G489" s="42">
        <v>0</v>
      </c>
      <c r="H489" s="43">
        <v>0</v>
      </c>
      <c r="I489" s="155">
        <v>0</v>
      </c>
      <c r="J489" s="155">
        <v>0</v>
      </c>
      <c r="K489" s="155">
        <v>0</v>
      </c>
      <c r="L489" s="41">
        <v>0</v>
      </c>
      <c r="M489" s="42">
        <v>0</v>
      </c>
      <c r="N489" s="43">
        <v>0</v>
      </c>
      <c r="O489" s="41"/>
      <c r="P489" s="42"/>
      <c r="Q489" s="43"/>
      <c r="R489" s="41"/>
      <c r="S489" s="42"/>
      <c r="T489" s="43"/>
      <c r="U489" s="41"/>
      <c r="V489" s="42"/>
      <c r="W489" s="43"/>
      <c r="X489" s="41"/>
      <c r="Y489" s="42"/>
      <c r="Z489" s="153"/>
      <c r="AA489" s="154">
        <v>0</v>
      </c>
      <c r="AB489" s="42">
        <v>0</v>
      </c>
      <c r="AC489" s="43">
        <v>0</v>
      </c>
      <c r="AD489" s="41">
        <v>0</v>
      </c>
      <c r="AE489" s="42">
        <v>0</v>
      </c>
      <c r="AF489" s="43">
        <v>0</v>
      </c>
      <c r="AG489" s="41">
        <v>0</v>
      </c>
      <c r="AH489" s="42">
        <v>0</v>
      </c>
      <c r="AI489" s="43">
        <v>0</v>
      </c>
      <c r="AK489" s="41">
        <f t="shared" si="172"/>
        <v>0</v>
      </c>
      <c r="AL489" s="42">
        <f t="shared" si="172"/>
        <v>0</v>
      </c>
      <c r="AM489" s="43">
        <f t="shared" si="172"/>
        <v>0</v>
      </c>
      <c r="AT489" s="32">
        <f t="shared" si="173"/>
        <v>0</v>
      </c>
      <c r="AV489" s="23">
        <v>4</v>
      </c>
      <c r="AW489" s="23">
        <v>8</v>
      </c>
      <c r="AX489" s="23">
        <f t="shared" si="174"/>
        <v>9</v>
      </c>
    </row>
    <row r="490" spans="3:50" ht="15" hidden="1" customHeight="1" x14ac:dyDescent="0.3">
      <c r="C490" s="40" t="s">
        <v>22</v>
      </c>
      <c r="D490" s="34" t="s">
        <v>2</v>
      </c>
      <c r="E490" s="35" t="s">
        <v>2</v>
      </c>
      <c r="F490" s="41">
        <v>0</v>
      </c>
      <c r="G490" s="42">
        <v>0</v>
      </c>
      <c r="H490" s="43">
        <v>0</v>
      </c>
      <c r="I490" s="155">
        <v>0</v>
      </c>
      <c r="J490" s="155">
        <v>0</v>
      </c>
      <c r="K490" s="155">
        <v>0</v>
      </c>
      <c r="L490" s="41">
        <v>0</v>
      </c>
      <c r="M490" s="42">
        <v>0</v>
      </c>
      <c r="N490" s="43">
        <v>0</v>
      </c>
      <c r="O490" s="41"/>
      <c r="P490" s="42"/>
      <c r="Q490" s="43"/>
      <c r="R490" s="41"/>
      <c r="S490" s="42"/>
      <c r="T490" s="43"/>
      <c r="U490" s="41"/>
      <c r="V490" s="42"/>
      <c r="W490" s="43"/>
      <c r="X490" s="41"/>
      <c r="Y490" s="42"/>
      <c r="Z490" s="153"/>
      <c r="AA490" s="154">
        <v>0</v>
      </c>
      <c r="AB490" s="42">
        <v>0</v>
      </c>
      <c r="AC490" s="43">
        <v>0</v>
      </c>
      <c r="AD490" s="41">
        <v>0</v>
      </c>
      <c r="AE490" s="42">
        <v>0</v>
      </c>
      <c r="AF490" s="43">
        <v>0</v>
      </c>
      <c r="AG490" s="41">
        <v>0</v>
      </c>
      <c r="AH490" s="42">
        <v>0</v>
      </c>
      <c r="AI490" s="43">
        <v>0</v>
      </c>
      <c r="AK490" s="41">
        <f t="shared" si="172"/>
        <v>0</v>
      </c>
      <c r="AL490" s="42">
        <f t="shared" si="172"/>
        <v>0</v>
      </c>
      <c r="AM490" s="43">
        <f t="shared" si="172"/>
        <v>0</v>
      </c>
      <c r="AT490" s="32">
        <f t="shared" si="173"/>
        <v>0</v>
      </c>
      <c r="AV490" s="23">
        <v>4</v>
      </c>
      <c r="AW490" s="23">
        <v>8</v>
      </c>
      <c r="AX490" s="23">
        <f t="shared" si="174"/>
        <v>10</v>
      </c>
    </row>
    <row r="491" spans="3:50" ht="15" customHeight="1" x14ac:dyDescent="0.3">
      <c r="C491" s="40" t="s">
        <v>23</v>
      </c>
      <c r="D491" s="34" t="s">
        <v>728</v>
      </c>
      <c r="E491" s="35" t="s">
        <v>957</v>
      </c>
      <c r="F491" s="41">
        <v>453837</v>
      </c>
      <c r="G491" s="42">
        <v>480804</v>
      </c>
      <c r="H491" s="43">
        <v>508262</v>
      </c>
      <c r="I491" s="96">
        <v>65648</v>
      </c>
      <c r="J491" s="42">
        <v>68237</v>
      </c>
      <c r="K491" s="97">
        <v>71179</v>
      </c>
      <c r="L491" s="41">
        <v>0</v>
      </c>
      <c r="M491" s="42">
        <v>0</v>
      </c>
      <c r="N491" s="43">
        <v>0</v>
      </c>
      <c r="O491" s="41"/>
      <c r="P491" s="42"/>
      <c r="Q491" s="43"/>
      <c r="R491" s="41"/>
      <c r="S491" s="42"/>
      <c r="T491" s="43"/>
      <c r="U491" s="41"/>
      <c r="V491" s="42"/>
      <c r="W491" s="43"/>
      <c r="X491" s="41"/>
      <c r="Y491" s="42"/>
      <c r="Z491" s="153"/>
      <c r="AA491" s="154">
        <v>0</v>
      </c>
      <c r="AB491" s="42">
        <v>0</v>
      </c>
      <c r="AC491" s="43">
        <v>0</v>
      </c>
      <c r="AD491" s="41">
        <v>0</v>
      </c>
      <c r="AE491" s="42">
        <v>0</v>
      </c>
      <c r="AF491" s="43">
        <v>0</v>
      </c>
      <c r="AG491" s="41">
        <v>0</v>
      </c>
      <c r="AH491" s="42">
        <v>0</v>
      </c>
      <c r="AI491" s="43">
        <v>0</v>
      </c>
      <c r="AK491" s="41">
        <f t="shared" si="172"/>
        <v>519485</v>
      </c>
      <c r="AL491" s="42">
        <f t="shared" si="172"/>
        <v>549041</v>
      </c>
      <c r="AM491" s="43">
        <f t="shared" si="172"/>
        <v>579441</v>
      </c>
      <c r="AT491" s="32">
        <f t="shared" si="173"/>
        <v>1</v>
      </c>
      <c r="AV491" s="23">
        <v>4</v>
      </c>
      <c r="AW491" s="23">
        <v>9</v>
      </c>
      <c r="AX491" s="23">
        <f t="shared" si="174"/>
        <v>1</v>
      </c>
    </row>
    <row r="492" spans="3:50" ht="15" customHeight="1" x14ac:dyDescent="0.3">
      <c r="C492" s="50" t="str">
        <f>IF(LEN(E491)&lt;1,"","Total: " &amp; LEFT(E491,LEN(E491)-21) &amp; "Municipalities")</f>
        <v>Total: uMzinyathi Municipalities</v>
      </c>
      <c r="D492" s="51"/>
      <c r="E492" s="52"/>
      <c r="F492" s="53">
        <f t="shared" ref="F492:N492" si="175">SUM(F481:F491)</f>
        <v>1103947</v>
      </c>
      <c r="G492" s="54">
        <f t="shared" si="175"/>
        <v>1128357</v>
      </c>
      <c r="H492" s="55">
        <f t="shared" si="175"/>
        <v>1136886</v>
      </c>
      <c r="I492" s="63">
        <f t="shared" si="175"/>
        <v>65648</v>
      </c>
      <c r="J492" s="54">
        <f t="shared" si="175"/>
        <v>68237</v>
      </c>
      <c r="K492" s="64">
        <f t="shared" si="175"/>
        <v>71179</v>
      </c>
      <c r="L492" s="53">
        <f t="shared" si="175"/>
        <v>27688</v>
      </c>
      <c r="M492" s="54">
        <f t="shared" si="175"/>
        <v>28819</v>
      </c>
      <c r="N492" s="55">
        <f t="shared" si="175"/>
        <v>29975</v>
      </c>
      <c r="O492" s="53">
        <f t="shared" ref="O492:AI492" si="176">SUM(O481:O491)</f>
        <v>0</v>
      </c>
      <c r="P492" s="54">
        <f t="shared" si="176"/>
        <v>0</v>
      </c>
      <c r="Q492" s="55">
        <f t="shared" si="176"/>
        <v>0</v>
      </c>
      <c r="R492" s="53">
        <f t="shared" si="176"/>
        <v>0</v>
      </c>
      <c r="S492" s="54">
        <f t="shared" si="176"/>
        <v>0</v>
      </c>
      <c r="T492" s="55">
        <f t="shared" si="176"/>
        <v>0</v>
      </c>
      <c r="U492" s="53">
        <f t="shared" si="176"/>
        <v>0</v>
      </c>
      <c r="V492" s="54">
        <f t="shared" si="176"/>
        <v>0</v>
      </c>
      <c r="W492" s="55">
        <f t="shared" si="176"/>
        <v>0</v>
      </c>
      <c r="X492" s="53">
        <f t="shared" si="176"/>
        <v>0</v>
      </c>
      <c r="Y492" s="54">
        <f t="shared" si="176"/>
        <v>0</v>
      </c>
      <c r="Z492" s="158">
        <f t="shared" si="176"/>
        <v>0</v>
      </c>
      <c r="AA492" s="159">
        <f t="shared" si="176"/>
        <v>245132.33329588152</v>
      </c>
      <c r="AB492" s="54">
        <f t="shared" si="176"/>
        <v>159584.51002316264</v>
      </c>
      <c r="AC492" s="55">
        <f t="shared" si="176"/>
        <v>0</v>
      </c>
      <c r="AD492" s="53">
        <f t="shared" si="176"/>
        <v>266174.10724480066</v>
      </c>
      <c r="AE492" s="54">
        <f t="shared" si="176"/>
        <v>167084.98199425125</v>
      </c>
      <c r="AF492" s="55">
        <f t="shared" si="176"/>
        <v>0</v>
      </c>
      <c r="AG492" s="53">
        <f t="shared" si="176"/>
        <v>289138.62509991706</v>
      </c>
      <c r="AH492" s="54">
        <f t="shared" si="176"/>
        <v>174770.89116598677</v>
      </c>
      <c r="AI492" s="55">
        <f t="shared" si="176"/>
        <v>0</v>
      </c>
      <c r="AK492" s="53">
        <f>SUM(AK481:AK491)</f>
        <v>1197283</v>
      </c>
      <c r="AL492" s="54">
        <f>SUM(AL481:AL491)</f>
        <v>1225413</v>
      </c>
      <c r="AM492" s="55">
        <f>SUM(AM481:AM491)</f>
        <v>1238040</v>
      </c>
      <c r="AT492" s="32">
        <f>IF(SUM(AT481:AT491)=0,0,1)</f>
        <v>1</v>
      </c>
    </row>
    <row r="493" spans="3:50" ht="15" customHeight="1" x14ac:dyDescent="0.3">
      <c r="C493" s="40"/>
      <c r="D493" s="34"/>
      <c r="E493" s="35"/>
      <c r="F493" s="41"/>
      <c r="G493" s="42"/>
      <c r="H493" s="43"/>
      <c r="I493" s="96"/>
      <c r="J493" s="42"/>
      <c r="K493" s="97"/>
      <c r="L493" s="41"/>
      <c r="M493" s="42"/>
      <c r="N493" s="43"/>
      <c r="O493" s="41"/>
      <c r="P493" s="42"/>
      <c r="Q493" s="43"/>
      <c r="R493" s="41"/>
      <c r="S493" s="42"/>
      <c r="T493" s="43"/>
      <c r="U493" s="41"/>
      <c r="V493" s="42"/>
      <c r="W493" s="43"/>
      <c r="X493" s="41"/>
      <c r="Y493" s="42"/>
      <c r="Z493" s="153"/>
      <c r="AA493" s="154"/>
      <c r="AB493" s="42"/>
      <c r="AC493" s="43"/>
      <c r="AD493" s="41"/>
      <c r="AE493" s="42"/>
      <c r="AF493" s="43"/>
      <c r="AG493" s="41"/>
      <c r="AH493" s="42"/>
      <c r="AI493" s="43"/>
      <c r="AK493" s="41"/>
      <c r="AL493" s="42"/>
      <c r="AM493" s="43"/>
      <c r="AT493" s="32">
        <f>IF(AT492=0,0,1)</f>
        <v>1</v>
      </c>
    </row>
    <row r="494" spans="3:50" ht="15" customHeight="1" x14ac:dyDescent="0.3">
      <c r="C494" s="40" t="s">
        <v>22</v>
      </c>
      <c r="D494" s="34" t="s">
        <v>729</v>
      </c>
      <c r="E494" s="35" t="s">
        <v>954</v>
      </c>
      <c r="F494" s="41">
        <v>540119</v>
      </c>
      <c r="G494" s="42">
        <v>563790</v>
      </c>
      <c r="H494" s="43">
        <v>584127</v>
      </c>
      <c r="I494" s="96">
        <v>0</v>
      </c>
      <c r="J494" s="42">
        <v>0</v>
      </c>
      <c r="K494" s="97">
        <v>0</v>
      </c>
      <c r="L494" s="41">
        <v>0</v>
      </c>
      <c r="M494" s="42">
        <v>0</v>
      </c>
      <c r="N494" s="43">
        <v>0</v>
      </c>
      <c r="O494" s="41"/>
      <c r="P494" s="42"/>
      <c r="Q494" s="43"/>
      <c r="R494" s="41"/>
      <c r="S494" s="42"/>
      <c r="T494" s="43"/>
      <c r="U494" s="41"/>
      <c r="V494" s="42"/>
      <c r="W494" s="43"/>
      <c r="X494" s="41"/>
      <c r="Y494" s="42"/>
      <c r="Z494" s="153"/>
      <c r="AA494" s="154">
        <v>0</v>
      </c>
      <c r="AB494" s="42">
        <v>0</v>
      </c>
      <c r="AC494" s="43">
        <v>0</v>
      </c>
      <c r="AD494" s="41">
        <v>0</v>
      </c>
      <c r="AE494" s="42">
        <v>0</v>
      </c>
      <c r="AF494" s="43">
        <v>0</v>
      </c>
      <c r="AG494" s="41">
        <v>0</v>
      </c>
      <c r="AH494" s="42">
        <v>0</v>
      </c>
      <c r="AI494" s="43">
        <v>0</v>
      </c>
      <c r="AK494" s="41">
        <f t="shared" ref="AK494:AM504" si="177">F494+I494+L494+O494+R494+U494+X494</f>
        <v>540119</v>
      </c>
      <c r="AL494" s="42">
        <f t="shared" si="177"/>
        <v>563790</v>
      </c>
      <c r="AM494" s="43">
        <f t="shared" si="177"/>
        <v>584127</v>
      </c>
      <c r="AT494" s="32">
        <f>IF(LEN(E494)&lt;2,0,1)</f>
        <v>1</v>
      </c>
      <c r="AV494" s="23">
        <v>4</v>
      </c>
      <c r="AW494" s="23">
        <v>10</v>
      </c>
      <c r="AX494" s="23">
        <v>1</v>
      </c>
    </row>
    <row r="495" spans="3:50" ht="15" customHeight="1" x14ac:dyDescent="0.3">
      <c r="C495" s="40" t="s">
        <v>22</v>
      </c>
      <c r="D495" s="34" t="s">
        <v>730</v>
      </c>
      <c r="E495" s="35" t="s">
        <v>956</v>
      </c>
      <c r="F495" s="41">
        <v>37236</v>
      </c>
      <c r="G495" s="42">
        <v>36882</v>
      </c>
      <c r="H495" s="43">
        <v>35546</v>
      </c>
      <c r="I495" s="96">
        <v>0</v>
      </c>
      <c r="J495" s="42">
        <v>0</v>
      </c>
      <c r="K495" s="97">
        <v>0</v>
      </c>
      <c r="L495" s="41">
        <v>2700</v>
      </c>
      <c r="M495" s="42">
        <v>2810</v>
      </c>
      <c r="N495" s="43">
        <v>2923</v>
      </c>
      <c r="O495" s="41"/>
      <c r="P495" s="42"/>
      <c r="Q495" s="43"/>
      <c r="R495" s="41"/>
      <c r="S495" s="42"/>
      <c r="T495" s="43"/>
      <c r="U495" s="41"/>
      <c r="V495" s="42"/>
      <c r="W495" s="43"/>
      <c r="X495" s="41"/>
      <c r="Y495" s="42"/>
      <c r="Z495" s="153"/>
      <c r="AA495" s="154">
        <v>10165.829045707247</v>
      </c>
      <c r="AB495" s="42">
        <v>6618.0940940184109</v>
      </c>
      <c r="AC495" s="43">
        <v>0</v>
      </c>
      <c r="AD495" s="41">
        <v>11038.44782229653</v>
      </c>
      <c r="AE495" s="42">
        <v>6929.1445164372753</v>
      </c>
      <c r="AF495" s="43">
        <v>0</v>
      </c>
      <c r="AG495" s="41">
        <v>11990.804288264731</v>
      </c>
      <c r="AH495" s="42">
        <v>7247.8851641933898</v>
      </c>
      <c r="AI495" s="43">
        <v>0</v>
      </c>
      <c r="AK495" s="41">
        <f t="shared" si="177"/>
        <v>39936</v>
      </c>
      <c r="AL495" s="42">
        <f t="shared" si="177"/>
        <v>39692</v>
      </c>
      <c r="AM495" s="43">
        <f t="shared" si="177"/>
        <v>38469</v>
      </c>
      <c r="AT495" s="32">
        <f t="shared" ref="AT495:AT504" si="178">IF(LEN(E495)&lt;2,0,1)</f>
        <v>1</v>
      </c>
      <c r="AV495" s="23">
        <v>4</v>
      </c>
      <c r="AW495" s="23">
        <v>10</v>
      </c>
      <c r="AX495" s="23">
        <f>IF(AW495=AW494,AX494+1,1)</f>
        <v>2</v>
      </c>
    </row>
    <row r="496" spans="3:50" ht="15" customHeight="1" x14ac:dyDescent="0.3">
      <c r="C496" s="40" t="s">
        <v>22</v>
      </c>
      <c r="D496" s="34" t="s">
        <v>731</v>
      </c>
      <c r="E496" s="35" t="s">
        <v>955</v>
      </c>
      <c r="F496" s="41">
        <v>114939</v>
      </c>
      <c r="G496" s="42">
        <v>113083</v>
      </c>
      <c r="H496" s="43">
        <v>107821</v>
      </c>
      <c r="I496" s="96">
        <v>0</v>
      </c>
      <c r="J496" s="42">
        <v>0</v>
      </c>
      <c r="K496" s="97">
        <v>0</v>
      </c>
      <c r="L496" s="41">
        <v>5750</v>
      </c>
      <c r="M496" s="42">
        <v>5983</v>
      </c>
      <c r="N496" s="43">
        <v>6223</v>
      </c>
      <c r="O496" s="41"/>
      <c r="P496" s="42"/>
      <c r="Q496" s="43"/>
      <c r="R496" s="41"/>
      <c r="S496" s="42"/>
      <c r="T496" s="43"/>
      <c r="U496" s="41"/>
      <c r="V496" s="42"/>
      <c r="W496" s="43"/>
      <c r="X496" s="41"/>
      <c r="Y496" s="42"/>
      <c r="Z496" s="153"/>
      <c r="AA496" s="154">
        <v>35265.021922095293</v>
      </c>
      <c r="AB496" s="42">
        <v>22958.012795483879</v>
      </c>
      <c r="AC496" s="43">
        <v>0</v>
      </c>
      <c r="AD496" s="41">
        <v>38292.115939483636</v>
      </c>
      <c r="AE496" s="42">
        <v>24037.03939687162</v>
      </c>
      <c r="AF496" s="43">
        <v>0</v>
      </c>
      <c r="AG496" s="41">
        <v>41595.818126389851</v>
      </c>
      <c r="AH496" s="42">
        <v>25142.743209127711</v>
      </c>
      <c r="AI496" s="43">
        <v>0</v>
      </c>
      <c r="AK496" s="41">
        <f t="shared" si="177"/>
        <v>120689</v>
      </c>
      <c r="AL496" s="42">
        <f t="shared" si="177"/>
        <v>119066</v>
      </c>
      <c r="AM496" s="43">
        <f t="shared" si="177"/>
        <v>114044</v>
      </c>
      <c r="AT496" s="32">
        <f t="shared" si="178"/>
        <v>1</v>
      </c>
      <c r="AV496" s="23">
        <v>4</v>
      </c>
      <c r="AW496" s="23">
        <v>10</v>
      </c>
      <c r="AX496" s="23">
        <f t="shared" ref="AX496:AX504" si="179">IF(AW496=AW495,AX495+1,1)</f>
        <v>3</v>
      </c>
    </row>
    <row r="497" spans="3:50" ht="15" hidden="1" customHeight="1" x14ac:dyDescent="0.3">
      <c r="C497" s="40" t="s">
        <v>22</v>
      </c>
      <c r="D497" s="34" t="s">
        <v>2</v>
      </c>
      <c r="E497" s="35" t="s">
        <v>2</v>
      </c>
      <c r="F497" s="41">
        <v>0</v>
      </c>
      <c r="G497" s="42">
        <v>0</v>
      </c>
      <c r="H497" s="43">
        <v>0</v>
      </c>
      <c r="I497" s="155">
        <v>0</v>
      </c>
      <c r="J497" s="155">
        <v>0</v>
      </c>
      <c r="K497" s="155">
        <v>0</v>
      </c>
      <c r="L497" s="41">
        <v>0</v>
      </c>
      <c r="M497" s="42">
        <v>0</v>
      </c>
      <c r="N497" s="43">
        <v>0</v>
      </c>
      <c r="O497" s="41"/>
      <c r="P497" s="42"/>
      <c r="Q497" s="43"/>
      <c r="R497" s="41"/>
      <c r="S497" s="42"/>
      <c r="T497" s="43"/>
      <c r="U497" s="41"/>
      <c r="V497" s="42"/>
      <c r="W497" s="43"/>
      <c r="X497" s="41"/>
      <c r="Y497" s="42"/>
      <c r="Z497" s="153"/>
      <c r="AA497" s="154">
        <v>0</v>
      </c>
      <c r="AB497" s="42">
        <v>0</v>
      </c>
      <c r="AC497" s="43">
        <v>0</v>
      </c>
      <c r="AD497" s="41">
        <v>0</v>
      </c>
      <c r="AE497" s="42">
        <v>0</v>
      </c>
      <c r="AF497" s="43">
        <v>0</v>
      </c>
      <c r="AG497" s="41">
        <v>0</v>
      </c>
      <c r="AH497" s="42">
        <v>0</v>
      </c>
      <c r="AI497" s="43">
        <v>0</v>
      </c>
      <c r="AK497" s="41">
        <f t="shared" si="177"/>
        <v>0</v>
      </c>
      <c r="AL497" s="42">
        <f t="shared" si="177"/>
        <v>0</v>
      </c>
      <c r="AM497" s="43">
        <f t="shared" si="177"/>
        <v>0</v>
      </c>
      <c r="AT497" s="32">
        <f t="shared" si="178"/>
        <v>0</v>
      </c>
      <c r="AV497" s="23">
        <v>4</v>
      </c>
      <c r="AW497" s="23">
        <v>10</v>
      </c>
      <c r="AX497" s="23">
        <f t="shared" si="179"/>
        <v>4</v>
      </c>
    </row>
    <row r="498" spans="3:50" ht="15" hidden="1" customHeight="1" x14ac:dyDescent="0.3">
      <c r="C498" s="40" t="s">
        <v>22</v>
      </c>
      <c r="D498" s="34" t="s">
        <v>2</v>
      </c>
      <c r="E498" s="35" t="s">
        <v>2</v>
      </c>
      <c r="F498" s="41">
        <v>0</v>
      </c>
      <c r="G498" s="42">
        <v>0</v>
      </c>
      <c r="H498" s="43">
        <v>0</v>
      </c>
      <c r="I498" s="155">
        <v>0</v>
      </c>
      <c r="J498" s="155">
        <v>0</v>
      </c>
      <c r="K498" s="155">
        <v>0</v>
      </c>
      <c r="L498" s="41">
        <v>0</v>
      </c>
      <c r="M498" s="42">
        <v>0</v>
      </c>
      <c r="N498" s="43">
        <v>0</v>
      </c>
      <c r="O498" s="41"/>
      <c r="P498" s="42"/>
      <c r="Q498" s="43"/>
      <c r="R498" s="41"/>
      <c r="S498" s="42"/>
      <c r="T498" s="43"/>
      <c r="U498" s="41"/>
      <c r="V498" s="42"/>
      <c r="W498" s="43"/>
      <c r="X498" s="41"/>
      <c r="Y498" s="42"/>
      <c r="Z498" s="153"/>
      <c r="AA498" s="154">
        <v>0</v>
      </c>
      <c r="AB498" s="42">
        <v>0</v>
      </c>
      <c r="AC498" s="43">
        <v>0</v>
      </c>
      <c r="AD498" s="41">
        <v>0</v>
      </c>
      <c r="AE498" s="42">
        <v>0</v>
      </c>
      <c r="AF498" s="43">
        <v>0</v>
      </c>
      <c r="AG498" s="41">
        <v>0</v>
      </c>
      <c r="AH498" s="42">
        <v>0</v>
      </c>
      <c r="AI498" s="43">
        <v>0</v>
      </c>
      <c r="AK498" s="41">
        <f t="shared" si="177"/>
        <v>0</v>
      </c>
      <c r="AL498" s="42">
        <f t="shared" si="177"/>
        <v>0</v>
      </c>
      <c r="AM498" s="43">
        <f t="shared" si="177"/>
        <v>0</v>
      </c>
      <c r="AT498" s="32">
        <f t="shared" si="178"/>
        <v>0</v>
      </c>
      <c r="AV498" s="23">
        <v>4</v>
      </c>
      <c r="AW498" s="23">
        <v>10</v>
      </c>
      <c r="AX498" s="23">
        <f t="shared" si="179"/>
        <v>5</v>
      </c>
    </row>
    <row r="499" spans="3:50" ht="15" hidden="1" customHeight="1" x14ac:dyDescent="0.3">
      <c r="C499" s="40" t="s">
        <v>22</v>
      </c>
      <c r="D499" s="34" t="s">
        <v>2</v>
      </c>
      <c r="E499" s="35" t="s">
        <v>2</v>
      </c>
      <c r="F499" s="41">
        <v>0</v>
      </c>
      <c r="G499" s="42">
        <v>0</v>
      </c>
      <c r="H499" s="43">
        <v>0</v>
      </c>
      <c r="I499" s="155">
        <v>0</v>
      </c>
      <c r="J499" s="155">
        <v>0</v>
      </c>
      <c r="K499" s="155">
        <v>0</v>
      </c>
      <c r="L499" s="41">
        <v>0</v>
      </c>
      <c r="M499" s="42">
        <v>0</v>
      </c>
      <c r="N499" s="43">
        <v>0</v>
      </c>
      <c r="O499" s="41"/>
      <c r="P499" s="42"/>
      <c r="Q499" s="43"/>
      <c r="R499" s="41"/>
      <c r="S499" s="42"/>
      <c r="T499" s="43"/>
      <c r="U499" s="41"/>
      <c r="V499" s="42"/>
      <c r="W499" s="43"/>
      <c r="X499" s="41"/>
      <c r="Y499" s="42"/>
      <c r="Z499" s="153"/>
      <c r="AA499" s="154">
        <v>0</v>
      </c>
      <c r="AB499" s="42">
        <v>0</v>
      </c>
      <c r="AC499" s="43">
        <v>0</v>
      </c>
      <c r="AD499" s="41">
        <v>0</v>
      </c>
      <c r="AE499" s="42">
        <v>0</v>
      </c>
      <c r="AF499" s="43">
        <v>0</v>
      </c>
      <c r="AG499" s="41">
        <v>0</v>
      </c>
      <c r="AH499" s="42">
        <v>0</v>
      </c>
      <c r="AI499" s="43">
        <v>0</v>
      </c>
      <c r="AK499" s="41">
        <f t="shared" si="177"/>
        <v>0</v>
      </c>
      <c r="AL499" s="42">
        <f t="shared" si="177"/>
        <v>0</v>
      </c>
      <c r="AM499" s="43">
        <f t="shared" si="177"/>
        <v>0</v>
      </c>
      <c r="AT499" s="32">
        <f t="shared" si="178"/>
        <v>0</v>
      </c>
      <c r="AV499" s="23">
        <v>4</v>
      </c>
      <c r="AW499" s="23">
        <v>10</v>
      </c>
      <c r="AX499" s="23">
        <f t="shared" si="179"/>
        <v>6</v>
      </c>
    </row>
    <row r="500" spans="3:50" ht="15" hidden="1" customHeight="1" x14ac:dyDescent="0.3">
      <c r="C500" s="40" t="s">
        <v>22</v>
      </c>
      <c r="D500" s="34" t="s">
        <v>2</v>
      </c>
      <c r="E500" s="35" t="s">
        <v>2</v>
      </c>
      <c r="F500" s="41">
        <v>0</v>
      </c>
      <c r="G500" s="42">
        <v>0</v>
      </c>
      <c r="H500" s="43">
        <v>0</v>
      </c>
      <c r="I500" s="155">
        <v>0</v>
      </c>
      <c r="J500" s="155">
        <v>0</v>
      </c>
      <c r="K500" s="155">
        <v>0</v>
      </c>
      <c r="L500" s="41">
        <v>0</v>
      </c>
      <c r="M500" s="42">
        <v>0</v>
      </c>
      <c r="N500" s="43">
        <v>0</v>
      </c>
      <c r="O500" s="41"/>
      <c r="P500" s="42"/>
      <c r="Q500" s="43"/>
      <c r="R500" s="41"/>
      <c r="S500" s="42"/>
      <c r="T500" s="43"/>
      <c r="U500" s="41"/>
      <c r="V500" s="42"/>
      <c r="W500" s="43"/>
      <c r="X500" s="41"/>
      <c r="Y500" s="42"/>
      <c r="Z500" s="153"/>
      <c r="AA500" s="154">
        <v>0</v>
      </c>
      <c r="AB500" s="42">
        <v>0</v>
      </c>
      <c r="AC500" s="43">
        <v>0</v>
      </c>
      <c r="AD500" s="41">
        <v>0</v>
      </c>
      <c r="AE500" s="42">
        <v>0</v>
      </c>
      <c r="AF500" s="43">
        <v>0</v>
      </c>
      <c r="AG500" s="41">
        <v>0</v>
      </c>
      <c r="AH500" s="42">
        <v>0</v>
      </c>
      <c r="AI500" s="43">
        <v>0</v>
      </c>
      <c r="AK500" s="41">
        <f t="shared" si="177"/>
        <v>0</v>
      </c>
      <c r="AL500" s="42">
        <f t="shared" si="177"/>
        <v>0</v>
      </c>
      <c r="AM500" s="43">
        <f t="shared" si="177"/>
        <v>0</v>
      </c>
      <c r="AT500" s="32">
        <f t="shared" si="178"/>
        <v>0</v>
      </c>
      <c r="AV500" s="23">
        <v>4</v>
      </c>
      <c r="AW500" s="23">
        <v>10</v>
      </c>
      <c r="AX500" s="23">
        <f t="shared" si="179"/>
        <v>7</v>
      </c>
    </row>
    <row r="501" spans="3:50" ht="15" hidden="1" customHeight="1" x14ac:dyDescent="0.3">
      <c r="C501" s="40" t="s">
        <v>22</v>
      </c>
      <c r="D501" s="34" t="s">
        <v>2</v>
      </c>
      <c r="E501" s="35" t="s">
        <v>2</v>
      </c>
      <c r="F501" s="41">
        <v>0</v>
      </c>
      <c r="G501" s="42">
        <v>0</v>
      </c>
      <c r="H501" s="43">
        <v>0</v>
      </c>
      <c r="I501" s="155">
        <v>0</v>
      </c>
      <c r="J501" s="155">
        <v>0</v>
      </c>
      <c r="K501" s="155">
        <v>0</v>
      </c>
      <c r="L501" s="41">
        <v>0</v>
      </c>
      <c r="M501" s="42">
        <v>0</v>
      </c>
      <c r="N501" s="43">
        <v>0</v>
      </c>
      <c r="O501" s="41"/>
      <c r="P501" s="42"/>
      <c r="Q501" s="43"/>
      <c r="R501" s="41"/>
      <c r="S501" s="42"/>
      <c r="T501" s="43"/>
      <c r="U501" s="41"/>
      <c r="V501" s="42"/>
      <c r="W501" s="43"/>
      <c r="X501" s="41"/>
      <c r="Y501" s="42"/>
      <c r="Z501" s="153"/>
      <c r="AA501" s="154">
        <v>0</v>
      </c>
      <c r="AB501" s="42">
        <v>0</v>
      </c>
      <c r="AC501" s="43">
        <v>0</v>
      </c>
      <c r="AD501" s="41">
        <v>0</v>
      </c>
      <c r="AE501" s="42">
        <v>0</v>
      </c>
      <c r="AF501" s="43">
        <v>0</v>
      </c>
      <c r="AG501" s="41">
        <v>0</v>
      </c>
      <c r="AH501" s="42">
        <v>0</v>
      </c>
      <c r="AI501" s="43">
        <v>0</v>
      </c>
      <c r="AK501" s="41">
        <f t="shared" si="177"/>
        <v>0</v>
      </c>
      <c r="AL501" s="42">
        <f t="shared" si="177"/>
        <v>0</v>
      </c>
      <c r="AM501" s="43">
        <f t="shared" si="177"/>
        <v>0</v>
      </c>
      <c r="AT501" s="32">
        <f t="shared" si="178"/>
        <v>0</v>
      </c>
      <c r="AV501" s="23">
        <v>4</v>
      </c>
      <c r="AW501" s="23">
        <v>10</v>
      </c>
      <c r="AX501" s="23">
        <f t="shared" si="179"/>
        <v>8</v>
      </c>
    </row>
    <row r="502" spans="3:50" ht="15" hidden="1" customHeight="1" x14ac:dyDescent="0.3">
      <c r="C502" s="40" t="s">
        <v>22</v>
      </c>
      <c r="D502" s="34" t="s">
        <v>2</v>
      </c>
      <c r="E502" s="35" t="s">
        <v>2</v>
      </c>
      <c r="F502" s="41">
        <v>0</v>
      </c>
      <c r="G502" s="42">
        <v>0</v>
      </c>
      <c r="H502" s="43">
        <v>0</v>
      </c>
      <c r="I502" s="155">
        <v>0</v>
      </c>
      <c r="J502" s="155">
        <v>0</v>
      </c>
      <c r="K502" s="155">
        <v>0</v>
      </c>
      <c r="L502" s="41">
        <v>0</v>
      </c>
      <c r="M502" s="42">
        <v>0</v>
      </c>
      <c r="N502" s="43">
        <v>0</v>
      </c>
      <c r="O502" s="41"/>
      <c r="P502" s="42"/>
      <c r="Q502" s="43"/>
      <c r="R502" s="41"/>
      <c r="S502" s="42"/>
      <c r="T502" s="43"/>
      <c r="U502" s="41"/>
      <c r="V502" s="42"/>
      <c r="W502" s="43"/>
      <c r="X502" s="41"/>
      <c r="Y502" s="42"/>
      <c r="Z502" s="153"/>
      <c r="AA502" s="154">
        <v>0</v>
      </c>
      <c r="AB502" s="42">
        <v>0</v>
      </c>
      <c r="AC502" s="43">
        <v>0</v>
      </c>
      <c r="AD502" s="41">
        <v>0</v>
      </c>
      <c r="AE502" s="42">
        <v>0</v>
      </c>
      <c r="AF502" s="43">
        <v>0</v>
      </c>
      <c r="AG502" s="41">
        <v>0</v>
      </c>
      <c r="AH502" s="42">
        <v>0</v>
      </c>
      <c r="AI502" s="43">
        <v>0</v>
      </c>
      <c r="AK502" s="41">
        <f t="shared" si="177"/>
        <v>0</v>
      </c>
      <c r="AL502" s="42">
        <f t="shared" si="177"/>
        <v>0</v>
      </c>
      <c r="AM502" s="43">
        <f t="shared" si="177"/>
        <v>0</v>
      </c>
      <c r="AT502" s="32">
        <f t="shared" si="178"/>
        <v>0</v>
      </c>
      <c r="AV502" s="23">
        <v>4</v>
      </c>
      <c r="AW502" s="23">
        <v>10</v>
      </c>
      <c r="AX502" s="23">
        <f t="shared" si="179"/>
        <v>9</v>
      </c>
    </row>
    <row r="503" spans="3:50" ht="15" hidden="1" customHeight="1" x14ac:dyDescent="0.3">
      <c r="C503" s="40" t="s">
        <v>22</v>
      </c>
      <c r="D503" s="34" t="s">
        <v>2</v>
      </c>
      <c r="E503" s="35" t="s">
        <v>2</v>
      </c>
      <c r="F503" s="41">
        <v>0</v>
      </c>
      <c r="G503" s="42">
        <v>0</v>
      </c>
      <c r="H503" s="43">
        <v>0</v>
      </c>
      <c r="I503" s="155">
        <v>0</v>
      </c>
      <c r="J503" s="155">
        <v>0</v>
      </c>
      <c r="K503" s="155">
        <v>0</v>
      </c>
      <c r="L503" s="41">
        <v>0</v>
      </c>
      <c r="M503" s="42">
        <v>0</v>
      </c>
      <c r="N503" s="43">
        <v>0</v>
      </c>
      <c r="O503" s="41"/>
      <c r="P503" s="42"/>
      <c r="Q503" s="43"/>
      <c r="R503" s="41"/>
      <c r="S503" s="42"/>
      <c r="T503" s="43"/>
      <c r="U503" s="41"/>
      <c r="V503" s="42"/>
      <c r="W503" s="43"/>
      <c r="X503" s="41"/>
      <c r="Y503" s="42"/>
      <c r="Z503" s="153"/>
      <c r="AA503" s="154">
        <v>0</v>
      </c>
      <c r="AB503" s="42">
        <v>0</v>
      </c>
      <c r="AC503" s="43">
        <v>0</v>
      </c>
      <c r="AD503" s="41">
        <v>0</v>
      </c>
      <c r="AE503" s="42">
        <v>0</v>
      </c>
      <c r="AF503" s="43">
        <v>0</v>
      </c>
      <c r="AG503" s="41">
        <v>0</v>
      </c>
      <c r="AH503" s="42">
        <v>0</v>
      </c>
      <c r="AI503" s="43">
        <v>0</v>
      </c>
      <c r="AK503" s="41">
        <f t="shared" si="177"/>
        <v>0</v>
      </c>
      <c r="AL503" s="42">
        <f t="shared" si="177"/>
        <v>0</v>
      </c>
      <c r="AM503" s="43">
        <f t="shared" si="177"/>
        <v>0</v>
      </c>
      <c r="AT503" s="32">
        <f t="shared" si="178"/>
        <v>0</v>
      </c>
      <c r="AV503" s="23">
        <v>4</v>
      </c>
      <c r="AW503" s="23">
        <v>10</v>
      </c>
      <c r="AX503" s="23">
        <f t="shared" si="179"/>
        <v>10</v>
      </c>
    </row>
    <row r="504" spans="3:50" ht="15" customHeight="1" x14ac:dyDescent="0.3">
      <c r="C504" s="40" t="s">
        <v>23</v>
      </c>
      <c r="D504" s="34" t="s">
        <v>732</v>
      </c>
      <c r="E504" s="35" t="s">
        <v>952</v>
      </c>
      <c r="F504" s="41">
        <v>107181</v>
      </c>
      <c r="G504" s="42">
        <v>111335</v>
      </c>
      <c r="H504" s="43">
        <v>114775</v>
      </c>
      <c r="I504" s="96">
        <v>115144</v>
      </c>
      <c r="J504" s="42">
        <v>119686</v>
      </c>
      <c r="K504" s="97">
        <v>124847</v>
      </c>
      <c r="L504" s="41">
        <v>0</v>
      </c>
      <c r="M504" s="42">
        <v>0</v>
      </c>
      <c r="N504" s="43">
        <v>0</v>
      </c>
      <c r="O504" s="41"/>
      <c r="P504" s="42"/>
      <c r="Q504" s="43"/>
      <c r="R504" s="41"/>
      <c r="S504" s="42"/>
      <c r="T504" s="43"/>
      <c r="U504" s="41"/>
      <c r="V504" s="42"/>
      <c r="W504" s="43"/>
      <c r="X504" s="41"/>
      <c r="Y504" s="42"/>
      <c r="Z504" s="153"/>
      <c r="AA504" s="154">
        <v>0</v>
      </c>
      <c r="AB504" s="42">
        <v>0</v>
      </c>
      <c r="AC504" s="43">
        <v>0</v>
      </c>
      <c r="AD504" s="41">
        <v>0</v>
      </c>
      <c r="AE504" s="42">
        <v>0</v>
      </c>
      <c r="AF504" s="43">
        <v>0</v>
      </c>
      <c r="AG504" s="41">
        <v>0</v>
      </c>
      <c r="AH504" s="42">
        <v>0</v>
      </c>
      <c r="AI504" s="43">
        <v>0</v>
      </c>
      <c r="AK504" s="41">
        <f t="shared" si="177"/>
        <v>222325</v>
      </c>
      <c r="AL504" s="42">
        <f t="shared" si="177"/>
        <v>231021</v>
      </c>
      <c r="AM504" s="43">
        <f t="shared" si="177"/>
        <v>239622</v>
      </c>
      <c r="AT504" s="32">
        <f t="shared" si="178"/>
        <v>1</v>
      </c>
      <c r="AV504" s="23">
        <v>4</v>
      </c>
      <c r="AW504" s="23">
        <v>11</v>
      </c>
      <c r="AX504" s="23">
        <f t="shared" si="179"/>
        <v>1</v>
      </c>
    </row>
    <row r="505" spans="3:50" ht="15" customHeight="1" x14ac:dyDescent="0.3">
      <c r="C505" s="50" t="str">
        <f>IF(LEN(E504)&lt;1,"","Total: " &amp; LEFT(E504,LEN(E504)-21) &amp; "Municipalities")</f>
        <v>Total: Amajuba Municipalities</v>
      </c>
      <c r="D505" s="51"/>
      <c r="E505" s="52"/>
      <c r="F505" s="53">
        <f t="shared" ref="F505:N505" si="180">SUM(F494:F504)</f>
        <v>799475</v>
      </c>
      <c r="G505" s="54">
        <f t="shared" si="180"/>
        <v>825090</v>
      </c>
      <c r="H505" s="55">
        <f t="shared" si="180"/>
        <v>842269</v>
      </c>
      <c r="I505" s="63">
        <f t="shared" si="180"/>
        <v>115144</v>
      </c>
      <c r="J505" s="54">
        <f t="shared" si="180"/>
        <v>119686</v>
      </c>
      <c r="K505" s="64">
        <f t="shared" si="180"/>
        <v>124847</v>
      </c>
      <c r="L505" s="53">
        <f t="shared" si="180"/>
        <v>8450</v>
      </c>
      <c r="M505" s="54">
        <f t="shared" si="180"/>
        <v>8793</v>
      </c>
      <c r="N505" s="55">
        <f t="shared" si="180"/>
        <v>9146</v>
      </c>
      <c r="O505" s="53">
        <f t="shared" ref="O505:AI505" si="181">SUM(O494:O504)</f>
        <v>0</v>
      </c>
      <c r="P505" s="54">
        <f t="shared" si="181"/>
        <v>0</v>
      </c>
      <c r="Q505" s="55">
        <f t="shared" si="181"/>
        <v>0</v>
      </c>
      <c r="R505" s="53">
        <f t="shared" si="181"/>
        <v>0</v>
      </c>
      <c r="S505" s="54">
        <f t="shared" si="181"/>
        <v>0</v>
      </c>
      <c r="T505" s="55">
        <f t="shared" si="181"/>
        <v>0</v>
      </c>
      <c r="U505" s="53">
        <f t="shared" si="181"/>
        <v>0</v>
      </c>
      <c r="V505" s="54">
        <f t="shared" si="181"/>
        <v>0</v>
      </c>
      <c r="W505" s="55">
        <f t="shared" si="181"/>
        <v>0</v>
      </c>
      <c r="X505" s="53">
        <f t="shared" si="181"/>
        <v>0</v>
      </c>
      <c r="Y505" s="54">
        <f t="shared" si="181"/>
        <v>0</v>
      </c>
      <c r="Z505" s="158">
        <f t="shared" si="181"/>
        <v>0</v>
      </c>
      <c r="AA505" s="159">
        <f t="shared" si="181"/>
        <v>45430.850967802544</v>
      </c>
      <c r="AB505" s="54">
        <f t="shared" si="181"/>
        <v>29576.106889502291</v>
      </c>
      <c r="AC505" s="55">
        <f t="shared" si="181"/>
        <v>0</v>
      </c>
      <c r="AD505" s="53">
        <f t="shared" si="181"/>
        <v>49330.563761780169</v>
      </c>
      <c r="AE505" s="54">
        <f t="shared" si="181"/>
        <v>30966.183913308894</v>
      </c>
      <c r="AF505" s="55">
        <f t="shared" si="181"/>
        <v>0</v>
      </c>
      <c r="AG505" s="53">
        <f t="shared" si="181"/>
        <v>53586.622414654586</v>
      </c>
      <c r="AH505" s="54">
        <f t="shared" si="181"/>
        <v>32390.628373321102</v>
      </c>
      <c r="AI505" s="55">
        <f t="shared" si="181"/>
        <v>0</v>
      </c>
      <c r="AK505" s="53">
        <f>SUM(AK494:AK504)</f>
        <v>923069</v>
      </c>
      <c r="AL505" s="54">
        <f>SUM(AL494:AL504)</f>
        <v>953569</v>
      </c>
      <c r="AM505" s="55">
        <f>SUM(AM494:AM504)</f>
        <v>976262</v>
      </c>
      <c r="AT505" s="32">
        <f>IF(SUM(AT494:AT504)=0,0,1)</f>
        <v>1</v>
      </c>
    </row>
    <row r="506" spans="3:50" ht="15" customHeight="1" x14ac:dyDescent="0.3">
      <c r="C506" s="40"/>
      <c r="D506" s="34"/>
      <c r="E506" s="35"/>
      <c r="F506" s="41"/>
      <c r="G506" s="42"/>
      <c r="H506" s="43"/>
      <c r="I506" s="96"/>
      <c r="J506" s="42"/>
      <c r="K506" s="97"/>
      <c r="L506" s="41"/>
      <c r="M506" s="42"/>
      <c r="N506" s="43"/>
      <c r="O506" s="41"/>
      <c r="P506" s="42"/>
      <c r="Q506" s="43"/>
      <c r="R506" s="41"/>
      <c r="S506" s="42"/>
      <c r="T506" s="43"/>
      <c r="U506" s="41"/>
      <c r="V506" s="42"/>
      <c r="W506" s="43"/>
      <c r="X506" s="41"/>
      <c r="Y506" s="42"/>
      <c r="Z506" s="153"/>
      <c r="AA506" s="154"/>
      <c r="AB506" s="42"/>
      <c r="AC506" s="43"/>
      <c r="AD506" s="41"/>
      <c r="AE506" s="42"/>
      <c r="AF506" s="43"/>
      <c r="AG506" s="41"/>
      <c r="AH506" s="42"/>
      <c r="AI506" s="43"/>
      <c r="AK506" s="41"/>
      <c r="AL506" s="42"/>
      <c r="AM506" s="43"/>
      <c r="AT506" s="32">
        <f>IF(AT505=0,0,1)</f>
        <v>1</v>
      </c>
    </row>
    <row r="507" spans="3:50" ht="15" customHeight="1" x14ac:dyDescent="0.3">
      <c r="C507" s="40" t="s">
        <v>22</v>
      </c>
      <c r="D507" s="34" t="s">
        <v>733</v>
      </c>
      <c r="E507" s="35" t="s">
        <v>963</v>
      </c>
      <c r="F507" s="41">
        <v>99815</v>
      </c>
      <c r="G507" s="42">
        <v>98637</v>
      </c>
      <c r="H507" s="43">
        <v>94678</v>
      </c>
      <c r="I507" s="96">
        <v>0</v>
      </c>
      <c r="J507" s="42">
        <v>0</v>
      </c>
      <c r="K507" s="97">
        <v>0</v>
      </c>
      <c r="L507" s="41">
        <v>4377</v>
      </c>
      <c r="M507" s="42">
        <v>4555</v>
      </c>
      <c r="N507" s="43">
        <v>4736</v>
      </c>
      <c r="O507" s="41"/>
      <c r="P507" s="42"/>
      <c r="Q507" s="43"/>
      <c r="R507" s="41"/>
      <c r="S507" s="42"/>
      <c r="T507" s="43"/>
      <c r="U507" s="41"/>
      <c r="V507" s="42"/>
      <c r="W507" s="43"/>
      <c r="X507" s="41"/>
      <c r="Y507" s="42"/>
      <c r="Z507" s="153"/>
      <c r="AA507" s="154">
        <v>31628.973565547349</v>
      </c>
      <c r="AB507" s="42">
        <v>20590.895460946685</v>
      </c>
      <c r="AC507" s="43">
        <v>0</v>
      </c>
      <c r="AD507" s="41">
        <v>34343.954910742941</v>
      </c>
      <c r="AE507" s="42">
        <v>21558.667547611178</v>
      </c>
      <c r="AF507" s="43">
        <v>0</v>
      </c>
      <c r="AG507" s="41">
        <v>37307.024361513024</v>
      </c>
      <c r="AH507" s="42">
        <v>22550.366254801291</v>
      </c>
      <c r="AI507" s="43">
        <v>0</v>
      </c>
      <c r="AK507" s="41">
        <f t="shared" ref="AK507:AM517" si="182">F507+I507+L507+O507+R507+U507+X507</f>
        <v>104192</v>
      </c>
      <c r="AL507" s="42">
        <f t="shared" si="182"/>
        <v>103192</v>
      </c>
      <c r="AM507" s="43">
        <f t="shared" si="182"/>
        <v>99414</v>
      </c>
      <c r="AT507" s="32">
        <f>IF(LEN(E507)&lt;2,0,1)</f>
        <v>1</v>
      </c>
      <c r="AV507" s="23">
        <v>4</v>
      </c>
      <c r="AW507" s="23">
        <v>12</v>
      </c>
      <c r="AX507" s="23">
        <v>1</v>
      </c>
    </row>
    <row r="508" spans="3:50" ht="15" customHeight="1" x14ac:dyDescent="0.3">
      <c r="C508" s="40" t="s">
        <v>22</v>
      </c>
      <c r="D508" s="34" t="s">
        <v>734</v>
      </c>
      <c r="E508" s="35" t="s">
        <v>962</v>
      </c>
      <c r="F508" s="41">
        <v>185513</v>
      </c>
      <c r="G508" s="42">
        <v>184370</v>
      </c>
      <c r="H508" s="43">
        <v>178402</v>
      </c>
      <c r="I508" s="96">
        <v>0</v>
      </c>
      <c r="J508" s="42">
        <v>0</v>
      </c>
      <c r="K508" s="97">
        <v>0</v>
      </c>
      <c r="L508" s="41">
        <v>6665</v>
      </c>
      <c r="M508" s="42">
        <v>6936</v>
      </c>
      <c r="N508" s="43">
        <v>7213</v>
      </c>
      <c r="O508" s="41"/>
      <c r="P508" s="42"/>
      <c r="Q508" s="43"/>
      <c r="R508" s="41"/>
      <c r="S508" s="42"/>
      <c r="T508" s="43"/>
      <c r="U508" s="41"/>
      <c r="V508" s="42"/>
      <c r="W508" s="43"/>
      <c r="X508" s="41"/>
      <c r="Y508" s="42"/>
      <c r="Z508" s="153"/>
      <c r="AA508" s="154">
        <v>67688.73412605068</v>
      </c>
      <c r="AB508" s="42">
        <v>44066.294006819269</v>
      </c>
      <c r="AC508" s="43">
        <v>0</v>
      </c>
      <c r="AD508" s="41">
        <v>73499.028603400162</v>
      </c>
      <c r="AE508" s="42">
        <v>46137.409825139766</v>
      </c>
      <c r="AF508" s="43">
        <v>0</v>
      </c>
      <c r="AG508" s="41">
        <v>79840.253045431091</v>
      </c>
      <c r="AH508" s="42">
        <v>48259.730677096202</v>
      </c>
      <c r="AI508" s="43">
        <v>0</v>
      </c>
      <c r="AK508" s="41">
        <f t="shared" si="182"/>
        <v>192178</v>
      </c>
      <c r="AL508" s="42">
        <f t="shared" si="182"/>
        <v>191306</v>
      </c>
      <c r="AM508" s="43">
        <f t="shared" si="182"/>
        <v>185615</v>
      </c>
      <c r="AT508" s="32">
        <f t="shared" ref="AT508:AT517" si="183">IF(LEN(E508)&lt;2,0,1)</f>
        <v>1</v>
      </c>
      <c r="AV508" s="23">
        <v>4</v>
      </c>
      <c r="AW508" s="23">
        <v>12</v>
      </c>
      <c r="AX508" s="23">
        <f>IF(AW508=AW507,AX507+1,1)</f>
        <v>2</v>
      </c>
    </row>
    <row r="509" spans="3:50" ht="15" customHeight="1" x14ac:dyDescent="0.3">
      <c r="C509" s="40" t="s">
        <v>22</v>
      </c>
      <c r="D509" s="34" t="s">
        <v>735</v>
      </c>
      <c r="E509" s="35" t="s">
        <v>958</v>
      </c>
      <c r="F509" s="41">
        <v>215636</v>
      </c>
      <c r="G509" s="42">
        <v>217209</v>
      </c>
      <c r="H509" s="43">
        <v>214251</v>
      </c>
      <c r="I509" s="96">
        <v>0</v>
      </c>
      <c r="J509" s="42">
        <v>0</v>
      </c>
      <c r="K509" s="97">
        <v>0</v>
      </c>
      <c r="L509" s="41">
        <v>0</v>
      </c>
      <c r="M509" s="42">
        <v>0</v>
      </c>
      <c r="N509" s="43">
        <v>0</v>
      </c>
      <c r="O509" s="41"/>
      <c r="P509" s="42"/>
      <c r="Q509" s="43"/>
      <c r="R509" s="41"/>
      <c r="S509" s="42"/>
      <c r="T509" s="43"/>
      <c r="U509" s="41"/>
      <c r="V509" s="42"/>
      <c r="W509" s="43"/>
      <c r="X509" s="41"/>
      <c r="Y509" s="42"/>
      <c r="Z509" s="153"/>
      <c r="AA509" s="154">
        <v>93845.595585154631</v>
      </c>
      <c r="AB509" s="42">
        <v>61094.769457491217</v>
      </c>
      <c r="AC509" s="43">
        <v>0</v>
      </c>
      <c r="AD509" s="41">
        <v>101901.15391095501</v>
      </c>
      <c r="AE509" s="42">
        <v>63966.223621993289</v>
      </c>
      <c r="AF509" s="43">
        <v>0</v>
      </c>
      <c r="AG509" s="41">
        <v>110692.80871415076</v>
      </c>
      <c r="AH509" s="42">
        <v>66908.669908604992</v>
      </c>
      <c r="AI509" s="43">
        <v>0</v>
      </c>
      <c r="AK509" s="41">
        <f t="shared" si="182"/>
        <v>215636</v>
      </c>
      <c r="AL509" s="42">
        <f t="shared" si="182"/>
        <v>217209</v>
      </c>
      <c r="AM509" s="43">
        <f t="shared" si="182"/>
        <v>214251</v>
      </c>
      <c r="AT509" s="32">
        <f t="shared" si="183"/>
        <v>1</v>
      </c>
      <c r="AV509" s="23">
        <v>4</v>
      </c>
      <c r="AW509" s="23">
        <v>12</v>
      </c>
      <c r="AX509" s="23">
        <f t="shared" ref="AX509:AX517" si="184">IF(AW509=AW508,AX508+1,1)</f>
        <v>3</v>
      </c>
    </row>
    <row r="510" spans="3:50" ht="15" customHeight="1" x14ac:dyDescent="0.3">
      <c r="C510" s="40" t="s">
        <v>22</v>
      </c>
      <c r="D510" s="34" t="s">
        <v>736</v>
      </c>
      <c r="E510" s="35" t="s">
        <v>959</v>
      </c>
      <c r="F510" s="41">
        <v>200934</v>
      </c>
      <c r="G510" s="42">
        <v>196956</v>
      </c>
      <c r="H510" s="43">
        <v>186696</v>
      </c>
      <c r="I510" s="96">
        <v>0</v>
      </c>
      <c r="J510" s="42">
        <v>0</v>
      </c>
      <c r="K510" s="97">
        <v>0</v>
      </c>
      <c r="L510" s="41">
        <v>10326</v>
      </c>
      <c r="M510" s="42">
        <v>10746</v>
      </c>
      <c r="N510" s="43">
        <v>11177</v>
      </c>
      <c r="O510" s="41"/>
      <c r="P510" s="42"/>
      <c r="Q510" s="43"/>
      <c r="R510" s="41"/>
      <c r="S510" s="42"/>
      <c r="T510" s="43"/>
      <c r="U510" s="41"/>
      <c r="V510" s="42"/>
      <c r="W510" s="43"/>
      <c r="X510" s="41"/>
      <c r="Y510" s="42"/>
      <c r="Z510" s="153"/>
      <c r="AA510" s="154">
        <v>62595.319104353024</v>
      </c>
      <c r="AB510" s="42">
        <v>40750.410991088625</v>
      </c>
      <c r="AC510" s="43">
        <v>0</v>
      </c>
      <c r="AD510" s="41">
        <v>67968.40284710213</v>
      </c>
      <c r="AE510" s="42">
        <v>42665.680307669783</v>
      </c>
      <c r="AF510" s="43">
        <v>0</v>
      </c>
      <c r="AG510" s="41">
        <v>73832.465347105157</v>
      </c>
      <c r="AH510" s="42">
        <v>44628.30160182259</v>
      </c>
      <c r="AI510" s="43">
        <v>0</v>
      </c>
      <c r="AK510" s="41">
        <f t="shared" si="182"/>
        <v>211260</v>
      </c>
      <c r="AL510" s="42">
        <f t="shared" si="182"/>
        <v>207702</v>
      </c>
      <c r="AM510" s="43">
        <f t="shared" si="182"/>
        <v>197873</v>
      </c>
      <c r="AT510" s="32">
        <f t="shared" si="183"/>
        <v>1</v>
      </c>
      <c r="AV510" s="23">
        <v>4</v>
      </c>
      <c r="AW510" s="23">
        <v>12</v>
      </c>
      <c r="AX510" s="23">
        <f t="shared" si="184"/>
        <v>4</v>
      </c>
    </row>
    <row r="511" spans="3:50" ht="15" customHeight="1" x14ac:dyDescent="0.3">
      <c r="C511" s="40" t="s">
        <v>22</v>
      </c>
      <c r="D511" s="34" t="s">
        <v>737</v>
      </c>
      <c r="E511" s="35" t="s">
        <v>960</v>
      </c>
      <c r="F511" s="41">
        <v>207243</v>
      </c>
      <c r="G511" s="42">
        <v>202749</v>
      </c>
      <c r="H511" s="43">
        <v>191623</v>
      </c>
      <c r="I511" s="96">
        <v>0</v>
      </c>
      <c r="J511" s="42">
        <v>0</v>
      </c>
      <c r="K511" s="97">
        <v>0</v>
      </c>
      <c r="L511" s="41">
        <v>10783</v>
      </c>
      <c r="M511" s="42">
        <v>11222</v>
      </c>
      <c r="N511" s="43">
        <v>11672</v>
      </c>
      <c r="O511" s="41"/>
      <c r="P511" s="42"/>
      <c r="Q511" s="43"/>
      <c r="R511" s="41"/>
      <c r="S511" s="42"/>
      <c r="T511" s="43"/>
      <c r="U511" s="41"/>
      <c r="V511" s="42"/>
      <c r="W511" s="43"/>
      <c r="X511" s="41"/>
      <c r="Y511" s="42"/>
      <c r="Z511" s="153"/>
      <c r="AA511" s="154">
        <v>63044.644124488681</v>
      </c>
      <c r="AB511" s="42">
        <v>41042.927739962164</v>
      </c>
      <c r="AC511" s="43">
        <v>0</v>
      </c>
      <c r="AD511" s="41">
        <v>68456.29722027322</v>
      </c>
      <c r="AE511" s="42">
        <v>42971.945343740372</v>
      </c>
      <c r="AF511" s="43">
        <v>0</v>
      </c>
      <c r="AG511" s="41">
        <v>74362.453442915459</v>
      </c>
      <c r="AH511" s="42">
        <v>44948.654829552434</v>
      </c>
      <c r="AI511" s="43">
        <v>0</v>
      </c>
      <c r="AK511" s="41">
        <f t="shared" si="182"/>
        <v>218026</v>
      </c>
      <c r="AL511" s="42">
        <f t="shared" si="182"/>
        <v>213971</v>
      </c>
      <c r="AM511" s="43">
        <f t="shared" si="182"/>
        <v>203295</v>
      </c>
      <c r="AT511" s="32">
        <f t="shared" si="183"/>
        <v>1</v>
      </c>
      <c r="AV511" s="23">
        <v>4</v>
      </c>
      <c r="AW511" s="23">
        <v>12</v>
      </c>
      <c r="AX511" s="23">
        <f t="shared" si="184"/>
        <v>5</v>
      </c>
    </row>
    <row r="512" spans="3:50" ht="15" hidden="1" customHeight="1" x14ac:dyDescent="0.3">
      <c r="C512" s="40" t="s">
        <v>22</v>
      </c>
      <c r="D512" s="34" t="s">
        <v>2</v>
      </c>
      <c r="E512" s="35" t="s">
        <v>2</v>
      </c>
      <c r="F512" s="41">
        <v>0</v>
      </c>
      <c r="G512" s="42">
        <v>0</v>
      </c>
      <c r="H512" s="43">
        <v>0</v>
      </c>
      <c r="I512" s="155">
        <v>0</v>
      </c>
      <c r="J512" s="155">
        <v>0</v>
      </c>
      <c r="K512" s="155">
        <v>0</v>
      </c>
      <c r="L512" s="41">
        <v>0</v>
      </c>
      <c r="M512" s="42">
        <v>0</v>
      </c>
      <c r="N512" s="43">
        <v>0</v>
      </c>
      <c r="O512" s="41"/>
      <c r="P512" s="42"/>
      <c r="Q512" s="43"/>
      <c r="R512" s="41"/>
      <c r="S512" s="42"/>
      <c r="T512" s="43"/>
      <c r="U512" s="41"/>
      <c r="V512" s="42"/>
      <c r="W512" s="43"/>
      <c r="X512" s="41"/>
      <c r="Y512" s="42"/>
      <c r="Z512" s="153"/>
      <c r="AA512" s="154">
        <v>0</v>
      </c>
      <c r="AB512" s="42">
        <v>0</v>
      </c>
      <c r="AC512" s="43">
        <v>0</v>
      </c>
      <c r="AD512" s="41">
        <v>0</v>
      </c>
      <c r="AE512" s="42">
        <v>0</v>
      </c>
      <c r="AF512" s="43">
        <v>0</v>
      </c>
      <c r="AG512" s="41">
        <v>0</v>
      </c>
      <c r="AH512" s="42">
        <v>0</v>
      </c>
      <c r="AI512" s="43">
        <v>0</v>
      </c>
      <c r="AK512" s="41">
        <f t="shared" si="182"/>
        <v>0</v>
      </c>
      <c r="AL512" s="42">
        <f t="shared" si="182"/>
        <v>0</v>
      </c>
      <c r="AM512" s="43">
        <f t="shared" si="182"/>
        <v>0</v>
      </c>
      <c r="AT512" s="32">
        <f t="shared" si="183"/>
        <v>0</v>
      </c>
      <c r="AV512" s="23">
        <v>4</v>
      </c>
      <c r="AW512" s="23">
        <v>12</v>
      </c>
      <c r="AX512" s="23">
        <f t="shared" si="184"/>
        <v>6</v>
      </c>
    </row>
    <row r="513" spans="3:50" ht="15" hidden="1" customHeight="1" x14ac:dyDescent="0.3">
      <c r="C513" s="40" t="s">
        <v>22</v>
      </c>
      <c r="D513" s="34" t="s">
        <v>2</v>
      </c>
      <c r="E513" s="35" t="s">
        <v>2</v>
      </c>
      <c r="F513" s="41">
        <v>0</v>
      </c>
      <c r="G513" s="42">
        <v>0</v>
      </c>
      <c r="H513" s="43">
        <v>0</v>
      </c>
      <c r="I513" s="155">
        <v>0</v>
      </c>
      <c r="J513" s="155">
        <v>0</v>
      </c>
      <c r="K513" s="155">
        <v>0</v>
      </c>
      <c r="L513" s="41">
        <v>0</v>
      </c>
      <c r="M513" s="42">
        <v>0</v>
      </c>
      <c r="N513" s="43">
        <v>0</v>
      </c>
      <c r="O513" s="41"/>
      <c r="P513" s="42"/>
      <c r="Q513" s="43"/>
      <c r="R513" s="41"/>
      <c r="S513" s="42"/>
      <c r="T513" s="43"/>
      <c r="U513" s="41"/>
      <c r="V513" s="42"/>
      <c r="W513" s="43"/>
      <c r="X513" s="41"/>
      <c r="Y513" s="42"/>
      <c r="Z513" s="153"/>
      <c r="AA513" s="154">
        <v>0</v>
      </c>
      <c r="AB513" s="42">
        <v>0</v>
      </c>
      <c r="AC513" s="43">
        <v>0</v>
      </c>
      <c r="AD513" s="41">
        <v>0</v>
      </c>
      <c r="AE513" s="42">
        <v>0</v>
      </c>
      <c r="AF513" s="43">
        <v>0</v>
      </c>
      <c r="AG513" s="41">
        <v>0</v>
      </c>
      <c r="AH513" s="42">
        <v>0</v>
      </c>
      <c r="AI513" s="43">
        <v>0</v>
      </c>
      <c r="AK513" s="41">
        <f t="shared" si="182"/>
        <v>0</v>
      </c>
      <c r="AL513" s="42">
        <f t="shared" si="182"/>
        <v>0</v>
      </c>
      <c r="AM513" s="43">
        <f t="shared" si="182"/>
        <v>0</v>
      </c>
      <c r="AT513" s="32">
        <f t="shared" si="183"/>
        <v>0</v>
      </c>
      <c r="AV513" s="23">
        <v>4</v>
      </c>
      <c r="AW513" s="23">
        <v>12</v>
      </c>
      <c r="AX513" s="23">
        <f t="shared" si="184"/>
        <v>7</v>
      </c>
    </row>
    <row r="514" spans="3:50" ht="15" hidden="1" customHeight="1" x14ac:dyDescent="0.3">
      <c r="C514" s="40" t="s">
        <v>22</v>
      </c>
      <c r="D514" s="34" t="s">
        <v>2</v>
      </c>
      <c r="E514" s="35" t="s">
        <v>2</v>
      </c>
      <c r="F514" s="41">
        <v>0</v>
      </c>
      <c r="G514" s="42">
        <v>0</v>
      </c>
      <c r="H514" s="43">
        <v>0</v>
      </c>
      <c r="I514" s="155">
        <v>0</v>
      </c>
      <c r="J514" s="155">
        <v>0</v>
      </c>
      <c r="K514" s="155">
        <v>0</v>
      </c>
      <c r="L514" s="41">
        <v>0</v>
      </c>
      <c r="M514" s="42">
        <v>0</v>
      </c>
      <c r="N514" s="43">
        <v>0</v>
      </c>
      <c r="O514" s="41"/>
      <c r="P514" s="42"/>
      <c r="Q514" s="43"/>
      <c r="R514" s="41"/>
      <c r="S514" s="42"/>
      <c r="T514" s="43"/>
      <c r="U514" s="41"/>
      <c r="V514" s="42"/>
      <c r="W514" s="43"/>
      <c r="X514" s="41"/>
      <c r="Y514" s="42"/>
      <c r="Z514" s="153"/>
      <c r="AA514" s="154">
        <v>0</v>
      </c>
      <c r="AB514" s="42">
        <v>0</v>
      </c>
      <c r="AC514" s="43">
        <v>0</v>
      </c>
      <c r="AD514" s="41">
        <v>0</v>
      </c>
      <c r="AE514" s="42">
        <v>0</v>
      </c>
      <c r="AF514" s="43">
        <v>0</v>
      </c>
      <c r="AG514" s="41">
        <v>0</v>
      </c>
      <c r="AH514" s="42">
        <v>0</v>
      </c>
      <c r="AI514" s="43">
        <v>0</v>
      </c>
      <c r="AK514" s="41">
        <f t="shared" si="182"/>
        <v>0</v>
      </c>
      <c r="AL514" s="42">
        <f t="shared" si="182"/>
        <v>0</v>
      </c>
      <c r="AM514" s="43">
        <f t="shared" si="182"/>
        <v>0</v>
      </c>
      <c r="AT514" s="32">
        <f t="shared" si="183"/>
        <v>0</v>
      </c>
      <c r="AV514" s="23">
        <v>4</v>
      </c>
      <c r="AW514" s="23">
        <v>12</v>
      </c>
      <c r="AX514" s="23">
        <f t="shared" si="184"/>
        <v>8</v>
      </c>
    </row>
    <row r="515" spans="3:50" ht="15" hidden="1" customHeight="1" x14ac:dyDescent="0.3">
      <c r="C515" s="40" t="s">
        <v>22</v>
      </c>
      <c r="D515" s="34" t="s">
        <v>2</v>
      </c>
      <c r="E515" s="35" t="s">
        <v>2</v>
      </c>
      <c r="F515" s="41">
        <v>0</v>
      </c>
      <c r="G515" s="42">
        <v>0</v>
      </c>
      <c r="H515" s="43">
        <v>0</v>
      </c>
      <c r="I515" s="155">
        <v>0</v>
      </c>
      <c r="J515" s="155">
        <v>0</v>
      </c>
      <c r="K515" s="155">
        <v>0</v>
      </c>
      <c r="L515" s="41">
        <v>0</v>
      </c>
      <c r="M515" s="42">
        <v>0</v>
      </c>
      <c r="N515" s="43">
        <v>0</v>
      </c>
      <c r="O515" s="41"/>
      <c r="P515" s="42"/>
      <c r="Q515" s="43"/>
      <c r="R515" s="41"/>
      <c r="S515" s="42"/>
      <c r="T515" s="43"/>
      <c r="U515" s="41"/>
      <c r="V515" s="42"/>
      <c r="W515" s="43"/>
      <c r="X515" s="41"/>
      <c r="Y515" s="42"/>
      <c r="Z515" s="153"/>
      <c r="AA515" s="154">
        <v>0</v>
      </c>
      <c r="AB515" s="42">
        <v>0</v>
      </c>
      <c r="AC515" s="43">
        <v>0</v>
      </c>
      <c r="AD515" s="41">
        <v>0</v>
      </c>
      <c r="AE515" s="42">
        <v>0</v>
      </c>
      <c r="AF515" s="43">
        <v>0</v>
      </c>
      <c r="AG515" s="41">
        <v>0</v>
      </c>
      <c r="AH515" s="42">
        <v>0</v>
      </c>
      <c r="AI515" s="43">
        <v>0</v>
      </c>
      <c r="AK515" s="41">
        <f t="shared" si="182"/>
        <v>0</v>
      </c>
      <c r="AL515" s="42">
        <f t="shared" si="182"/>
        <v>0</v>
      </c>
      <c r="AM515" s="43">
        <f t="shared" si="182"/>
        <v>0</v>
      </c>
      <c r="AT515" s="32">
        <f t="shared" si="183"/>
        <v>0</v>
      </c>
      <c r="AV515" s="23">
        <v>4</v>
      </c>
      <c r="AW515" s="23">
        <v>12</v>
      </c>
      <c r="AX515" s="23">
        <f t="shared" si="184"/>
        <v>9</v>
      </c>
    </row>
    <row r="516" spans="3:50" ht="15" hidden="1" customHeight="1" x14ac:dyDescent="0.3">
      <c r="C516" s="40" t="s">
        <v>22</v>
      </c>
      <c r="D516" s="34" t="s">
        <v>2</v>
      </c>
      <c r="E516" s="35" t="s">
        <v>2</v>
      </c>
      <c r="F516" s="41">
        <v>0</v>
      </c>
      <c r="G516" s="42">
        <v>0</v>
      </c>
      <c r="H516" s="43">
        <v>0</v>
      </c>
      <c r="I516" s="155">
        <v>0</v>
      </c>
      <c r="J516" s="155">
        <v>0</v>
      </c>
      <c r="K516" s="155">
        <v>0</v>
      </c>
      <c r="L516" s="41">
        <v>0</v>
      </c>
      <c r="M516" s="42">
        <v>0</v>
      </c>
      <c r="N516" s="43">
        <v>0</v>
      </c>
      <c r="O516" s="41"/>
      <c r="P516" s="42"/>
      <c r="Q516" s="43"/>
      <c r="R516" s="41"/>
      <c r="S516" s="42"/>
      <c r="T516" s="43"/>
      <c r="U516" s="41"/>
      <c r="V516" s="42"/>
      <c r="W516" s="43"/>
      <c r="X516" s="41"/>
      <c r="Y516" s="42"/>
      <c r="Z516" s="153"/>
      <c r="AA516" s="154">
        <v>0</v>
      </c>
      <c r="AB516" s="42">
        <v>0</v>
      </c>
      <c r="AC516" s="43">
        <v>0</v>
      </c>
      <c r="AD516" s="41">
        <v>0</v>
      </c>
      <c r="AE516" s="42">
        <v>0</v>
      </c>
      <c r="AF516" s="43">
        <v>0</v>
      </c>
      <c r="AG516" s="41">
        <v>0</v>
      </c>
      <c r="AH516" s="42">
        <v>0</v>
      </c>
      <c r="AI516" s="43">
        <v>0</v>
      </c>
      <c r="AK516" s="41">
        <f t="shared" si="182"/>
        <v>0</v>
      </c>
      <c r="AL516" s="42">
        <f t="shared" si="182"/>
        <v>0</v>
      </c>
      <c r="AM516" s="43">
        <f t="shared" si="182"/>
        <v>0</v>
      </c>
      <c r="AT516" s="32">
        <f t="shared" si="183"/>
        <v>0</v>
      </c>
      <c r="AV516" s="23">
        <v>4</v>
      </c>
      <c r="AW516" s="23">
        <v>12</v>
      </c>
      <c r="AX516" s="23">
        <f t="shared" si="184"/>
        <v>10</v>
      </c>
    </row>
    <row r="517" spans="3:50" ht="15" customHeight="1" x14ac:dyDescent="0.3">
      <c r="C517" s="40" t="s">
        <v>23</v>
      </c>
      <c r="D517" s="34" t="s">
        <v>359</v>
      </c>
      <c r="E517" s="35" t="s">
        <v>360</v>
      </c>
      <c r="F517" s="41">
        <v>585538</v>
      </c>
      <c r="G517" s="42">
        <v>620735</v>
      </c>
      <c r="H517" s="43">
        <v>656713</v>
      </c>
      <c r="I517" s="96">
        <v>84649</v>
      </c>
      <c r="J517" s="42">
        <v>87988</v>
      </c>
      <c r="K517" s="97">
        <v>91782</v>
      </c>
      <c r="L517" s="41">
        <v>0</v>
      </c>
      <c r="M517" s="42">
        <v>0</v>
      </c>
      <c r="N517" s="43">
        <v>0</v>
      </c>
      <c r="O517" s="41"/>
      <c r="P517" s="42"/>
      <c r="Q517" s="43"/>
      <c r="R517" s="41"/>
      <c r="S517" s="42"/>
      <c r="T517" s="43"/>
      <c r="U517" s="41"/>
      <c r="V517" s="42"/>
      <c r="W517" s="43"/>
      <c r="X517" s="41"/>
      <c r="Y517" s="42"/>
      <c r="Z517" s="153"/>
      <c r="AA517" s="154">
        <v>0</v>
      </c>
      <c r="AB517" s="42">
        <v>0</v>
      </c>
      <c r="AC517" s="43">
        <v>0</v>
      </c>
      <c r="AD517" s="41">
        <v>0</v>
      </c>
      <c r="AE517" s="42">
        <v>0</v>
      </c>
      <c r="AF517" s="43">
        <v>0</v>
      </c>
      <c r="AG517" s="41">
        <v>0</v>
      </c>
      <c r="AH517" s="42">
        <v>0</v>
      </c>
      <c r="AI517" s="43">
        <v>0</v>
      </c>
      <c r="AK517" s="41">
        <f t="shared" si="182"/>
        <v>670187</v>
      </c>
      <c r="AL517" s="42">
        <f t="shared" si="182"/>
        <v>708723</v>
      </c>
      <c r="AM517" s="43">
        <f t="shared" si="182"/>
        <v>748495</v>
      </c>
      <c r="AT517" s="32">
        <f t="shared" si="183"/>
        <v>1</v>
      </c>
      <c r="AV517" s="23">
        <v>4</v>
      </c>
      <c r="AW517" s="23">
        <v>13</v>
      </c>
      <c r="AX517" s="23">
        <f t="shared" si="184"/>
        <v>1</v>
      </c>
    </row>
    <row r="518" spans="3:50" ht="15" customHeight="1" x14ac:dyDescent="0.3">
      <c r="C518" s="50" t="str">
        <f>IF(LEN(E517)&lt;1,"","Total: " &amp; LEFT(E517,LEN(E517)-21) &amp; "Municipalities")</f>
        <v>Total: Zululand Municipalities</v>
      </c>
      <c r="D518" s="51"/>
      <c r="E518" s="52"/>
      <c r="F518" s="53">
        <f t="shared" ref="F518:N518" si="185">SUM(F507:F517)</f>
        <v>1494679</v>
      </c>
      <c r="G518" s="54">
        <f t="shared" si="185"/>
        <v>1520656</v>
      </c>
      <c r="H518" s="55">
        <f t="shared" si="185"/>
        <v>1522363</v>
      </c>
      <c r="I518" s="63">
        <f t="shared" si="185"/>
        <v>84649</v>
      </c>
      <c r="J518" s="54">
        <f t="shared" si="185"/>
        <v>87988</v>
      </c>
      <c r="K518" s="64">
        <f t="shared" si="185"/>
        <v>91782</v>
      </c>
      <c r="L518" s="53">
        <f t="shared" si="185"/>
        <v>32151</v>
      </c>
      <c r="M518" s="54">
        <f t="shared" si="185"/>
        <v>33459</v>
      </c>
      <c r="N518" s="55">
        <f t="shared" si="185"/>
        <v>34798</v>
      </c>
      <c r="O518" s="53">
        <f t="shared" ref="O518:AI518" si="186">SUM(O507:O517)</f>
        <v>0</v>
      </c>
      <c r="P518" s="54">
        <f t="shared" si="186"/>
        <v>0</v>
      </c>
      <c r="Q518" s="55">
        <f t="shared" si="186"/>
        <v>0</v>
      </c>
      <c r="R518" s="53">
        <f t="shared" si="186"/>
        <v>0</v>
      </c>
      <c r="S518" s="54">
        <f t="shared" si="186"/>
        <v>0</v>
      </c>
      <c r="T518" s="55">
        <f t="shared" si="186"/>
        <v>0</v>
      </c>
      <c r="U518" s="53">
        <f t="shared" si="186"/>
        <v>0</v>
      </c>
      <c r="V518" s="54">
        <f t="shared" si="186"/>
        <v>0</v>
      </c>
      <c r="W518" s="55">
        <f t="shared" si="186"/>
        <v>0</v>
      </c>
      <c r="X518" s="53">
        <f t="shared" si="186"/>
        <v>0</v>
      </c>
      <c r="Y518" s="54">
        <f t="shared" si="186"/>
        <v>0</v>
      </c>
      <c r="Z518" s="158">
        <f t="shared" si="186"/>
        <v>0</v>
      </c>
      <c r="AA518" s="159">
        <f t="shared" si="186"/>
        <v>318803.26650559437</v>
      </c>
      <c r="AB518" s="54">
        <f t="shared" si="186"/>
        <v>207545.29765630799</v>
      </c>
      <c r="AC518" s="55">
        <f t="shared" si="186"/>
        <v>0</v>
      </c>
      <c r="AD518" s="53">
        <f t="shared" si="186"/>
        <v>346168.83749247348</v>
      </c>
      <c r="AE518" s="54">
        <f t="shared" si="186"/>
        <v>217299.9266461544</v>
      </c>
      <c r="AF518" s="55">
        <f t="shared" si="186"/>
        <v>0</v>
      </c>
      <c r="AG518" s="53">
        <f t="shared" si="186"/>
        <v>376035.00491111551</v>
      </c>
      <c r="AH518" s="54">
        <f t="shared" si="186"/>
        <v>227295.72327187753</v>
      </c>
      <c r="AI518" s="55">
        <f t="shared" si="186"/>
        <v>0</v>
      </c>
      <c r="AK518" s="53">
        <f>SUM(AK507:AK517)</f>
        <v>1611479</v>
      </c>
      <c r="AL518" s="54">
        <f>SUM(AL507:AL517)</f>
        <v>1642103</v>
      </c>
      <c r="AM518" s="55">
        <f>SUM(AM507:AM517)</f>
        <v>1648943</v>
      </c>
      <c r="AT518" s="32">
        <f>IF(SUM(AT507:AT517)=0,0,1)</f>
        <v>1</v>
      </c>
    </row>
    <row r="519" spans="3:50" ht="15" customHeight="1" x14ac:dyDescent="0.3">
      <c r="C519" s="40"/>
      <c r="D519" s="34"/>
      <c r="E519" s="35"/>
      <c r="F519" s="41"/>
      <c r="G519" s="42"/>
      <c r="H519" s="43"/>
      <c r="I519" s="96"/>
      <c r="J519" s="42"/>
      <c r="K519" s="97"/>
      <c r="L519" s="41"/>
      <c r="M519" s="42"/>
      <c r="N519" s="43"/>
      <c r="O519" s="41"/>
      <c r="P519" s="42"/>
      <c r="Q519" s="43"/>
      <c r="R519" s="41"/>
      <c r="S519" s="42"/>
      <c r="T519" s="43"/>
      <c r="U519" s="41"/>
      <c r="V519" s="42"/>
      <c r="W519" s="43"/>
      <c r="X519" s="41"/>
      <c r="Y519" s="42"/>
      <c r="Z519" s="153"/>
      <c r="AA519" s="154"/>
      <c r="AB519" s="42"/>
      <c r="AC519" s="43"/>
      <c r="AD519" s="41"/>
      <c r="AE519" s="42"/>
      <c r="AF519" s="43"/>
      <c r="AG519" s="41"/>
      <c r="AH519" s="42"/>
      <c r="AI519" s="43"/>
      <c r="AK519" s="41"/>
      <c r="AL519" s="42"/>
      <c r="AM519" s="43"/>
      <c r="AT519" s="32">
        <f>IF(AT518=0,0,1)</f>
        <v>1</v>
      </c>
    </row>
    <row r="520" spans="3:50" ht="15" customHeight="1" x14ac:dyDescent="0.3">
      <c r="C520" s="40" t="s">
        <v>22</v>
      </c>
      <c r="D520" s="34" t="s">
        <v>738</v>
      </c>
      <c r="E520" s="35" t="s">
        <v>961</v>
      </c>
      <c r="F520" s="41">
        <v>233468</v>
      </c>
      <c r="G520" s="42">
        <v>231382</v>
      </c>
      <c r="H520" s="43">
        <v>222963</v>
      </c>
      <c r="I520" s="96">
        <v>0</v>
      </c>
      <c r="J520" s="42">
        <v>0</v>
      </c>
      <c r="K520" s="97">
        <v>0</v>
      </c>
      <c r="L520" s="41">
        <v>8953</v>
      </c>
      <c r="M520" s="42">
        <v>9317</v>
      </c>
      <c r="N520" s="43">
        <v>9691</v>
      </c>
      <c r="O520" s="41"/>
      <c r="P520" s="42"/>
      <c r="Q520" s="43"/>
      <c r="R520" s="41"/>
      <c r="S520" s="42"/>
      <c r="T520" s="43"/>
      <c r="U520" s="41"/>
      <c r="V520" s="42"/>
      <c r="W520" s="43"/>
      <c r="X520" s="41"/>
      <c r="Y520" s="42"/>
      <c r="Z520" s="153"/>
      <c r="AA520" s="154">
        <v>83753.54199829881</v>
      </c>
      <c r="AB520" s="42">
        <v>54524.704198731852</v>
      </c>
      <c r="AC520" s="43">
        <v>0</v>
      </c>
      <c r="AD520" s="41">
        <v>90942.814316864533</v>
      </c>
      <c r="AE520" s="42">
        <v>57087.365296072247</v>
      </c>
      <c r="AF520" s="43">
        <v>0</v>
      </c>
      <c r="AG520" s="41">
        <v>98789.024095839835</v>
      </c>
      <c r="AH520" s="42">
        <v>59713.384099691568</v>
      </c>
      <c r="AI520" s="43">
        <v>0</v>
      </c>
      <c r="AK520" s="41">
        <f t="shared" ref="AK520:AM530" si="187">F520+I520+L520+O520+R520+U520+X520</f>
        <v>242421</v>
      </c>
      <c r="AL520" s="42">
        <f t="shared" si="187"/>
        <v>240699</v>
      </c>
      <c r="AM520" s="43">
        <f t="shared" si="187"/>
        <v>232654</v>
      </c>
      <c r="AT520" s="32">
        <f>IF(LEN(E520)&lt;2,0,1)</f>
        <v>1</v>
      </c>
      <c r="AV520" s="23">
        <v>4</v>
      </c>
      <c r="AW520" s="23">
        <v>14</v>
      </c>
      <c r="AX520" s="23">
        <v>1</v>
      </c>
    </row>
    <row r="521" spans="3:50" ht="15" customHeight="1" x14ac:dyDescent="0.3">
      <c r="C521" s="40" t="s">
        <v>22</v>
      </c>
      <c r="D521" s="34" t="s">
        <v>739</v>
      </c>
      <c r="E521" s="35" t="s">
        <v>968</v>
      </c>
      <c r="F521" s="41">
        <v>249190</v>
      </c>
      <c r="G521" s="42">
        <v>246102</v>
      </c>
      <c r="H521" s="43">
        <v>235918</v>
      </c>
      <c r="I521" s="96">
        <v>0</v>
      </c>
      <c r="J521" s="42">
        <v>0</v>
      </c>
      <c r="K521" s="97">
        <v>0</v>
      </c>
      <c r="L521" s="41">
        <v>10326</v>
      </c>
      <c r="M521" s="42">
        <v>10746</v>
      </c>
      <c r="N521" s="43">
        <v>11177</v>
      </c>
      <c r="O521" s="41"/>
      <c r="P521" s="42"/>
      <c r="Q521" s="43"/>
      <c r="R521" s="41"/>
      <c r="S521" s="42"/>
      <c r="T521" s="43"/>
      <c r="U521" s="41"/>
      <c r="V521" s="42"/>
      <c r="W521" s="43"/>
      <c r="X521" s="41"/>
      <c r="Y521" s="42"/>
      <c r="Z521" s="153"/>
      <c r="AA521" s="154">
        <v>86220.779274243454</v>
      </c>
      <c r="AB521" s="42">
        <v>56130.909494045809</v>
      </c>
      <c r="AC521" s="43">
        <v>0</v>
      </c>
      <c r="AD521" s="41">
        <v>93621.835360135025</v>
      </c>
      <c r="AE521" s="42">
        <v>58769.062240265965</v>
      </c>
      <c r="AF521" s="43">
        <v>0</v>
      </c>
      <c r="AG521" s="41">
        <v>101699.18116965529</v>
      </c>
      <c r="AH521" s="42">
        <v>61472.439103318182</v>
      </c>
      <c r="AI521" s="43">
        <v>0</v>
      </c>
      <c r="AK521" s="41">
        <f t="shared" si="187"/>
        <v>259516</v>
      </c>
      <c r="AL521" s="42">
        <f t="shared" si="187"/>
        <v>256848</v>
      </c>
      <c r="AM521" s="43">
        <f t="shared" si="187"/>
        <v>247095</v>
      </c>
      <c r="AT521" s="32">
        <f t="shared" ref="AT521:AT530" si="188">IF(LEN(E521)&lt;2,0,1)</f>
        <v>1</v>
      </c>
      <c r="AV521" s="23">
        <v>4</v>
      </c>
      <c r="AW521" s="23">
        <v>14</v>
      </c>
      <c r="AX521" s="23">
        <f>IF(AW521=AW520,AX520+1,1)</f>
        <v>2</v>
      </c>
    </row>
    <row r="522" spans="3:50" ht="15" customHeight="1" x14ac:dyDescent="0.3">
      <c r="C522" s="40" t="s">
        <v>22</v>
      </c>
      <c r="D522" s="34" t="s">
        <v>740</v>
      </c>
      <c r="E522" s="35" t="s">
        <v>972</v>
      </c>
      <c r="F522" s="41">
        <v>234815</v>
      </c>
      <c r="G522" s="42">
        <v>231719</v>
      </c>
      <c r="H522" s="43">
        <v>221866</v>
      </c>
      <c r="I522" s="96">
        <v>0</v>
      </c>
      <c r="J522" s="42">
        <v>0</v>
      </c>
      <c r="K522" s="97">
        <v>0</v>
      </c>
      <c r="L522" s="41">
        <v>10326</v>
      </c>
      <c r="M522" s="42">
        <v>10746</v>
      </c>
      <c r="N522" s="43">
        <v>11177</v>
      </c>
      <c r="O522" s="41"/>
      <c r="P522" s="42"/>
      <c r="Q522" s="43"/>
      <c r="R522" s="41"/>
      <c r="S522" s="42"/>
      <c r="T522" s="43"/>
      <c r="U522" s="41"/>
      <c r="V522" s="42"/>
      <c r="W522" s="43"/>
      <c r="X522" s="41"/>
      <c r="Y522" s="42"/>
      <c r="Z522" s="153"/>
      <c r="AA522" s="154">
        <v>80423.636211446312</v>
      </c>
      <c r="AB522" s="42">
        <v>52356.889874634806</v>
      </c>
      <c r="AC522" s="43">
        <v>0</v>
      </c>
      <c r="AD522" s="41">
        <v>87327.074654504599</v>
      </c>
      <c r="AE522" s="42">
        <v>54817.663698742639</v>
      </c>
      <c r="AF522" s="43">
        <v>0</v>
      </c>
      <c r="AG522" s="41">
        <v>94861.331783783011</v>
      </c>
      <c r="AH522" s="42">
        <v>57339.276228884788</v>
      </c>
      <c r="AI522" s="43">
        <v>0</v>
      </c>
      <c r="AK522" s="41">
        <f t="shared" si="187"/>
        <v>245141</v>
      </c>
      <c r="AL522" s="42">
        <f t="shared" si="187"/>
        <v>242465</v>
      </c>
      <c r="AM522" s="43">
        <f t="shared" si="187"/>
        <v>233043</v>
      </c>
      <c r="AT522" s="32">
        <f t="shared" si="188"/>
        <v>1</v>
      </c>
      <c r="AV522" s="23">
        <v>4</v>
      </c>
      <c r="AW522" s="23">
        <v>14</v>
      </c>
      <c r="AX522" s="23">
        <f t="shared" ref="AX522:AX530" si="189">IF(AW522=AW521,AX521+1,1)</f>
        <v>3</v>
      </c>
    </row>
    <row r="523" spans="3:50" ht="15" customHeight="1" x14ac:dyDescent="0.3">
      <c r="C523" s="40" t="s">
        <v>22</v>
      </c>
      <c r="D523" s="34" t="s">
        <v>741</v>
      </c>
      <c r="E523" s="35" t="s">
        <v>964</v>
      </c>
      <c r="F523" s="41">
        <v>148480</v>
      </c>
      <c r="G523" s="42">
        <v>146533</v>
      </c>
      <c r="H523" s="43">
        <v>140344</v>
      </c>
      <c r="I523" s="96">
        <v>0</v>
      </c>
      <c r="J523" s="42">
        <v>0</v>
      </c>
      <c r="K523" s="97">
        <v>0</v>
      </c>
      <c r="L523" s="41">
        <v>6584</v>
      </c>
      <c r="M523" s="42">
        <v>6854</v>
      </c>
      <c r="N523" s="43">
        <v>7130</v>
      </c>
      <c r="O523" s="41"/>
      <c r="P523" s="42"/>
      <c r="Q523" s="43"/>
      <c r="R523" s="41"/>
      <c r="S523" s="42"/>
      <c r="T523" s="43"/>
      <c r="U523" s="41"/>
      <c r="V523" s="42"/>
      <c r="W523" s="43"/>
      <c r="X523" s="41"/>
      <c r="Y523" s="42"/>
      <c r="Z523" s="153"/>
      <c r="AA523" s="154">
        <v>48710.186746243751</v>
      </c>
      <c r="AB523" s="42">
        <v>31710.999444750363</v>
      </c>
      <c r="AC523" s="43">
        <v>0</v>
      </c>
      <c r="AD523" s="41">
        <v>52891.392565742724</v>
      </c>
      <c r="AE523" s="42">
        <v>33201.416418653629</v>
      </c>
      <c r="AF523" s="43">
        <v>0</v>
      </c>
      <c r="AG523" s="41">
        <v>57454.666362471857</v>
      </c>
      <c r="AH523" s="42">
        <v>34728.681573911694</v>
      </c>
      <c r="AI523" s="43">
        <v>0</v>
      </c>
      <c r="AK523" s="41">
        <f t="shared" si="187"/>
        <v>155064</v>
      </c>
      <c r="AL523" s="42">
        <f t="shared" si="187"/>
        <v>153387</v>
      </c>
      <c r="AM523" s="43">
        <f t="shared" si="187"/>
        <v>147474</v>
      </c>
      <c r="AT523" s="32">
        <f t="shared" si="188"/>
        <v>1</v>
      </c>
      <c r="AV523" s="23">
        <v>4</v>
      </c>
      <c r="AW523" s="23">
        <v>14</v>
      </c>
      <c r="AX523" s="23">
        <f t="shared" si="189"/>
        <v>4</v>
      </c>
    </row>
    <row r="524" spans="3:50" ht="15" hidden="1" customHeight="1" x14ac:dyDescent="0.3">
      <c r="C524" s="40" t="s">
        <v>22</v>
      </c>
      <c r="D524" s="34" t="s">
        <v>2</v>
      </c>
      <c r="E524" s="35" t="s">
        <v>2</v>
      </c>
      <c r="F524" s="41">
        <v>0</v>
      </c>
      <c r="G524" s="42">
        <v>0</v>
      </c>
      <c r="H524" s="43">
        <v>0</v>
      </c>
      <c r="I524" s="155">
        <v>0</v>
      </c>
      <c r="J524" s="155">
        <v>0</v>
      </c>
      <c r="K524" s="155">
        <v>0</v>
      </c>
      <c r="L524" s="41">
        <v>0</v>
      </c>
      <c r="M524" s="42">
        <v>0</v>
      </c>
      <c r="N524" s="43">
        <v>0</v>
      </c>
      <c r="O524" s="41"/>
      <c r="P524" s="42"/>
      <c r="Q524" s="43"/>
      <c r="R524" s="41"/>
      <c r="S524" s="42"/>
      <c r="T524" s="43"/>
      <c r="U524" s="41"/>
      <c r="V524" s="42"/>
      <c r="W524" s="43"/>
      <c r="X524" s="41"/>
      <c r="Y524" s="42"/>
      <c r="Z524" s="153"/>
      <c r="AA524" s="154">
        <v>0</v>
      </c>
      <c r="AB524" s="42">
        <v>0</v>
      </c>
      <c r="AC524" s="43">
        <v>0</v>
      </c>
      <c r="AD524" s="41">
        <v>0</v>
      </c>
      <c r="AE524" s="42">
        <v>0</v>
      </c>
      <c r="AF524" s="43">
        <v>0</v>
      </c>
      <c r="AG524" s="41">
        <v>0</v>
      </c>
      <c r="AH524" s="42">
        <v>0</v>
      </c>
      <c r="AI524" s="43">
        <v>0</v>
      </c>
      <c r="AK524" s="41">
        <f t="shared" si="187"/>
        <v>0</v>
      </c>
      <c r="AL524" s="42">
        <f t="shared" si="187"/>
        <v>0</v>
      </c>
      <c r="AM524" s="43">
        <f t="shared" si="187"/>
        <v>0</v>
      </c>
      <c r="AT524" s="32">
        <f t="shared" si="188"/>
        <v>0</v>
      </c>
      <c r="AV524" s="23">
        <v>4</v>
      </c>
      <c r="AW524" s="23">
        <v>14</v>
      </c>
      <c r="AX524" s="23">
        <f t="shared" si="189"/>
        <v>5</v>
      </c>
    </row>
    <row r="525" spans="3:50" ht="15" hidden="1" customHeight="1" x14ac:dyDescent="0.3">
      <c r="C525" s="40" t="s">
        <v>22</v>
      </c>
      <c r="D525" s="34" t="s">
        <v>2</v>
      </c>
      <c r="E525" s="35" t="s">
        <v>2</v>
      </c>
      <c r="F525" s="41">
        <v>0</v>
      </c>
      <c r="G525" s="42">
        <v>0</v>
      </c>
      <c r="H525" s="43">
        <v>0</v>
      </c>
      <c r="I525" s="155">
        <v>0</v>
      </c>
      <c r="J525" s="155">
        <v>0</v>
      </c>
      <c r="K525" s="155">
        <v>0</v>
      </c>
      <c r="L525" s="41">
        <v>0</v>
      </c>
      <c r="M525" s="42">
        <v>0</v>
      </c>
      <c r="N525" s="43">
        <v>0</v>
      </c>
      <c r="O525" s="41"/>
      <c r="P525" s="42"/>
      <c r="Q525" s="43"/>
      <c r="R525" s="41"/>
      <c r="S525" s="42"/>
      <c r="T525" s="43"/>
      <c r="U525" s="41"/>
      <c r="V525" s="42"/>
      <c r="W525" s="43"/>
      <c r="X525" s="41"/>
      <c r="Y525" s="42"/>
      <c r="Z525" s="153"/>
      <c r="AA525" s="154">
        <v>0</v>
      </c>
      <c r="AB525" s="42">
        <v>0</v>
      </c>
      <c r="AC525" s="43">
        <v>0</v>
      </c>
      <c r="AD525" s="41">
        <v>0</v>
      </c>
      <c r="AE525" s="42">
        <v>0</v>
      </c>
      <c r="AF525" s="43">
        <v>0</v>
      </c>
      <c r="AG525" s="41">
        <v>0</v>
      </c>
      <c r="AH525" s="42">
        <v>0</v>
      </c>
      <c r="AI525" s="43">
        <v>0</v>
      </c>
      <c r="AK525" s="41">
        <f t="shared" si="187"/>
        <v>0</v>
      </c>
      <c r="AL525" s="42">
        <f t="shared" si="187"/>
        <v>0</v>
      </c>
      <c r="AM525" s="43">
        <f t="shared" si="187"/>
        <v>0</v>
      </c>
      <c r="AT525" s="32">
        <f t="shared" si="188"/>
        <v>0</v>
      </c>
      <c r="AV525" s="23">
        <v>4</v>
      </c>
      <c r="AW525" s="23">
        <v>14</v>
      </c>
      <c r="AX525" s="23">
        <f t="shared" si="189"/>
        <v>6</v>
      </c>
    </row>
    <row r="526" spans="3:50" ht="15" hidden="1" customHeight="1" x14ac:dyDescent="0.3">
      <c r="C526" s="40" t="s">
        <v>22</v>
      </c>
      <c r="D526" s="34" t="s">
        <v>2</v>
      </c>
      <c r="E526" s="35" t="s">
        <v>2</v>
      </c>
      <c r="F526" s="41">
        <v>0</v>
      </c>
      <c r="G526" s="42">
        <v>0</v>
      </c>
      <c r="H526" s="43">
        <v>0</v>
      </c>
      <c r="I526" s="155">
        <v>0</v>
      </c>
      <c r="J526" s="155">
        <v>0</v>
      </c>
      <c r="K526" s="155">
        <v>0</v>
      </c>
      <c r="L526" s="41">
        <v>0</v>
      </c>
      <c r="M526" s="42">
        <v>0</v>
      </c>
      <c r="N526" s="43">
        <v>0</v>
      </c>
      <c r="O526" s="41"/>
      <c r="P526" s="42"/>
      <c r="Q526" s="43"/>
      <c r="R526" s="41"/>
      <c r="S526" s="42"/>
      <c r="T526" s="43"/>
      <c r="U526" s="41"/>
      <c r="V526" s="42"/>
      <c r="W526" s="43"/>
      <c r="X526" s="41"/>
      <c r="Y526" s="42"/>
      <c r="Z526" s="153"/>
      <c r="AA526" s="154">
        <v>0</v>
      </c>
      <c r="AB526" s="42">
        <v>0</v>
      </c>
      <c r="AC526" s="43">
        <v>0</v>
      </c>
      <c r="AD526" s="41">
        <v>0</v>
      </c>
      <c r="AE526" s="42">
        <v>0</v>
      </c>
      <c r="AF526" s="43">
        <v>0</v>
      </c>
      <c r="AG526" s="41">
        <v>0</v>
      </c>
      <c r="AH526" s="42">
        <v>0</v>
      </c>
      <c r="AI526" s="43">
        <v>0</v>
      </c>
      <c r="AK526" s="41">
        <f t="shared" si="187"/>
        <v>0</v>
      </c>
      <c r="AL526" s="42">
        <f t="shared" si="187"/>
        <v>0</v>
      </c>
      <c r="AM526" s="43">
        <f t="shared" si="187"/>
        <v>0</v>
      </c>
      <c r="AT526" s="32">
        <f t="shared" si="188"/>
        <v>0</v>
      </c>
      <c r="AV526" s="23">
        <v>4</v>
      </c>
      <c r="AW526" s="23">
        <v>14</v>
      </c>
      <c r="AX526" s="23">
        <f t="shared" si="189"/>
        <v>7</v>
      </c>
    </row>
    <row r="527" spans="3:50" ht="15" hidden="1" customHeight="1" x14ac:dyDescent="0.3">
      <c r="C527" s="40" t="s">
        <v>22</v>
      </c>
      <c r="D527" s="34" t="s">
        <v>2</v>
      </c>
      <c r="E527" s="35" t="s">
        <v>2</v>
      </c>
      <c r="F527" s="41">
        <v>0</v>
      </c>
      <c r="G527" s="42">
        <v>0</v>
      </c>
      <c r="H527" s="43">
        <v>0</v>
      </c>
      <c r="I527" s="155">
        <v>0</v>
      </c>
      <c r="J527" s="155">
        <v>0</v>
      </c>
      <c r="K527" s="155">
        <v>0</v>
      </c>
      <c r="L527" s="41">
        <v>0</v>
      </c>
      <c r="M527" s="42">
        <v>0</v>
      </c>
      <c r="N527" s="43">
        <v>0</v>
      </c>
      <c r="O527" s="41"/>
      <c r="P527" s="42"/>
      <c r="Q527" s="43"/>
      <c r="R527" s="41"/>
      <c r="S527" s="42"/>
      <c r="T527" s="43"/>
      <c r="U527" s="41"/>
      <c r="V527" s="42"/>
      <c r="W527" s="43"/>
      <c r="X527" s="41"/>
      <c r="Y527" s="42"/>
      <c r="Z527" s="153"/>
      <c r="AA527" s="154">
        <v>0</v>
      </c>
      <c r="AB527" s="42">
        <v>0</v>
      </c>
      <c r="AC527" s="43">
        <v>0</v>
      </c>
      <c r="AD527" s="41">
        <v>0</v>
      </c>
      <c r="AE527" s="42">
        <v>0</v>
      </c>
      <c r="AF527" s="43">
        <v>0</v>
      </c>
      <c r="AG527" s="41">
        <v>0</v>
      </c>
      <c r="AH527" s="42">
        <v>0</v>
      </c>
      <c r="AI527" s="43">
        <v>0</v>
      </c>
      <c r="AK527" s="41">
        <f t="shared" si="187"/>
        <v>0</v>
      </c>
      <c r="AL527" s="42">
        <f t="shared" si="187"/>
        <v>0</v>
      </c>
      <c r="AM527" s="43">
        <f t="shared" si="187"/>
        <v>0</v>
      </c>
      <c r="AT527" s="32">
        <f t="shared" si="188"/>
        <v>0</v>
      </c>
      <c r="AV527" s="23">
        <v>4</v>
      </c>
      <c r="AW527" s="23">
        <v>14</v>
      </c>
      <c r="AX527" s="23">
        <f t="shared" si="189"/>
        <v>8</v>
      </c>
    </row>
    <row r="528" spans="3:50" ht="15" hidden="1" customHeight="1" x14ac:dyDescent="0.3">
      <c r="C528" s="40" t="s">
        <v>22</v>
      </c>
      <c r="D528" s="34" t="s">
        <v>2</v>
      </c>
      <c r="E528" s="35" t="s">
        <v>2</v>
      </c>
      <c r="F528" s="41">
        <v>0</v>
      </c>
      <c r="G528" s="42">
        <v>0</v>
      </c>
      <c r="H528" s="43">
        <v>0</v>
      </c>
      <c r="I528" s="155">
        <v>0</v>
      </c>
      <c r="J528" s="155">
        <v>0</v>
      </c>
      <c r="K528" s="155">
        <v>0</v>
      </c>
      <c r="L528" s="41">
        <v>0</v>
      </c>
      <c r="M528" s="42">
        <v>0</v>
      </c>
      <c r="N528" s="43">
        <v>0</v>
      </c>
      <c r="O528" s="41"/>
      <c r="P528" s="42"/>
      <c r="Q528" s="43"/>
      <c r="R528" s="41"/>
      <c r="S528" s="42"/>
      <c r="T528" s="43"/>
      <c r="U528" s="41"/>
      <c r="V528" s="42"/>
      <c r="W528" s="43"/>
      <c r="X528" s="41"/>
      <c r="Y528" s="42"/>
      <c r="Z528" s="153"/>
      <c r="AA528" s="154">
        <v>0</v>
      </c>
      <c r="AB528" s="42">
        <v>0</v>
      </c>
      <c r="AC528" s="43">
        <v>0</v>
      </c>
      <c r="AD528" s="41">
        <v>0</v>
      </c>
      <c r="AE528" s="42">
        <v>0</v>
      </c>
      <c r="AF528" s="43">
        <v>0</v>
      </c>
      <c r="AG528" s="41">
        <v>0</v>
      </c>
      <c r="AH528" s="42">
        <v>0</v>
      </c>
      <c r="AI528" s="43">
        <v>0</v>
      </c>
      <c r="AK528" s="41">
        <f t="shared" si="187"/>
        <v>0</v>
      </c>
      <c r="AL528" s="42">
        <f t="shared" si="187"/>
        <v>0</v>
      </c>
      <c r="AM528" s="43">
        <f t="shared" si="187"/>
        <v>0</v>
      </c>
      <c r="AT528" s="32">
        <f t="shared" si="188"/>
        <v>0</v>
      </c>
      <c r="AV528" s="23">
        <v>4</v>
      </c>
      <c r="AW528" s="23">
        <v>14</v>
      </c>
      <c r="AX528" s="23">
        <f t="shared" si="189"/>
        <v>9</v>
      </c>
    </row>
    <row r="529" spans="3:50" ht="15" hidden="1" customHeight="1" x14ac:dyDescent="0.3">
      <c r="C529" s="40" t="s">
        <v>22</v>
      </c>
      <c r="D529" s="34" t="s">
        <v>2</v>
      </c>
      <c r="E529" s="35" t="s">
        <v>2</v>
      </c>
      <c r="F529" s="41">
        <v>0</v>
      </c>
      <c r="G529" s="42">
        <v>0</v>
      </c>
      <c r="H529" s="43">
        <v>0</v>
      </c>
      <c r="I529" s="155">
        <v>0</v>
      </c>
      <c r="J529" s="155">
        <v>0</v>
      </c>
      <c r="K529" s="155">
        <v>0</v>
      </c>
      <c r="L529" s="41">
        <v>0</v>
      </c>
      <c r="M529" s="42">
        <v>0</v>
      </c>
      <c r="N529" s="43">
        <v>0</v>
      </c>
      <c r="O529" s="41"/>
      <c r="P529" s="42"/>
      <c r="Q529" s="43"/>
      <c r="R529" s="41"/>
      <c r="S529" s="42"/>
      <c r="T529" s="43"/>
      <c r="U529" s="41"/>
      <c r="V529" s="42"/>
      <c r="W529" s="43"/>
      <c r="X529" s="41"/>
      <c r="Y529" s="42"/>
      <c r="Z529" s="153"/>
      <c r="AA529" s="154">
        <v>0</v>
      </c>
      <c r="AB529" s="42">
        <v>0</v>
      </c>
      <c r="AC529" s="43">
        <v>0</v>
      </c>
      <c r="AD529" s="41">
        <v>0</v>
      </c>
      <c r="AE529" s="42">
        <v>0</v>
      </c>
      <c r="AF529" s="43">
        <v>0</v>
      </c>
      <c r="AG529" s="41">
        <v>0</v>
      </c>
      <c r="AH529" s="42">
        <v>0</v>
      </c>
      <c r="AI529" s="43">
        <v>0</v>
      </c>
      <c r="AK529" s="41">
        <f t="shared" si="187"/>
        <v>0</v>
      </c>
      <c r="AL529" s="42">
        <f t="shared" si="187"/>
        <v>0</v>
      </c>
      <c r="AM529" s="43">
        <f t="shared" si="187"/>
        <v>0</v>
      </c>
      <c r="AT529" s="32">
        <f t="shared" si="188"/>
        <v>0</v>
      </c>
      <c r="AV529" s="23">
        <v>4</v>
      </c>
      <c r="AW529" s="23">
        <v>14</v>
      </c>
      <c r="AX529" s="23">
        <f t="shared" si="189"/>
        <v>10</v>
      </c>
    </row>
    <row r="530" spans="3:50" ht="15" customHeight="1" x14ac:dyDescent="0.3">
      <c r="C530" s="40" t="s">
        <v>23</v>
      </c>
      <c r="D530" s="34" t="s">
        <v>742</v>
      </c>
      <c r="E530" s="35" t="s">
        <v>971</v>
      </c>
      <c r="F530" s="41">
        <v>553309</v>
      </c>
      <c r="G530" s="42">
        <v>586136</v>
      </c>
      <c r="H530" s="43">
        <v>619536</v>
      </c>
      <c r="I530" s="96">
        <v>66755</v>
      </c>
      <c r="J530" s="42">
        <v>69388</v>
      </c>
      <c r="K530" s="97">
        <v>72380</v>
      </c>
      <c r="L530" s="41">
        <v>0</v>
      </c>
      <c r="M530" s="42">
        <v>0</v>
      </c>
      <c r="N530" s="43">
        <v>0</v>
      </c>
      <c r="O530" s="41"/>
      <c r="P530" s="42"/>
      <c r="Q530" s="43"/>
      <c r="R530" s="41"/>
      <c r="S530" s="42"/>
      <c r="T530" s="43"/>
      <c r="U530" s="41"/>
      <c r="V530" s="42"/>
      <c r="W530" s="43"/>
      <c r="X530" s="41"/>
      <c r="Y530" s="42"/>
      <c r="Z530" s="153"/>
      <c r="AA530" s="154">
        <v>0</v>
      </c>
      <c r="AB530" s="42">
        <v>0</v>
      </c>
      <c r="AC530" s="43">
        <v>0</v>
      </c>
      <c r="AD530" s="41">
        <v>0</v>
      </c>
      <c r="AE530" s="42">
        <v>0</v>
      </c>
      <c r="AF530" s="43">
        <v>0</v>
      </c>
      <c r="AG530" s="41">
        <v>0</v>
      </c>
      <c r="AH530" s="42">
        <v>0</v>
      </c>
      <c r="AI530" s="43">
        <v>0</v>
      </c>
      <c r="AK530" s="41">
        <f t="shared" si="187"/>
        <v>620064</v>
      </c>
      <c r="AL530" s="42">
        <f t="shared" si="187"/>
        <v>655524</v>
      </c>
      <c r="AM530" s="43">
        <f t="shared" si="187"/>
        <v>691916</v>
      </c>
      <c r="AT530" s="32">
        <f t="shared" si="188"/>
        <v>1</v>
      </c>
      <c r="AV530" s="23">
        <v>4</v>
      </c>
      <c r="AW530" s="23">
        <v>15</v>
      </c>
      <c r="AX530" s="23">
        <f t="shared" si="189"/>
        <v>1</v>
      </c>
    </row>
    <row r="531" spans="3:50" ht="15" customHeight="1" x14ac:dyDescent="0.3">
      <c r="C531" s="50" t="str">
        <f>IF(LEN(E530)&lt;1,"","Total: " &amp; LEFT(E530,LEN(E530)-21) &amp; "Municipalities")</f>
        <v>Total: uMkhanyakude Municipalities</v>
      </c>
      <c r="D531" s="51"/>
      <c r="E531" s="52"/>
      <c r="F531" s="53">
        <f t="shared" ref="F531:N531" si="190">SUM(F520:F530)</f>
        <v>1419262</v>
      </c>
      <c r="G531" s="54">
        <f t="shared" si="190"/>
        <v>1441872</v>
      </c>
      <c r="H531" s="55">
        <f t="shared" si="190"/>
        <v>1440627</v>
      </c>
      <c r="I531" s="63">
        <f t="shared" si="190"/>
        <v>66755</v>
      </c>
      <c r="J531" s="54">
        <f t="shared" si="190"/>
        <v>69388</v>
      </c>
      <c r="K531" s="64">
        <f t="shared" si="190"/>
        <v>72380</v>
      </c>
      <c r="L531" s="53">
        <f t="shared" si="190"/>
        <v>36189</v>
      </c>
      <c r="M531" s="54">
        <f t="shared" si="190"/>
        <v>37663</v>
      </c>
      <c r="N531" s="55">
        <f t="shared" si="190"/>
        <v>39175</v>
      </c>
      <c r="O531" s="53">
        <f t="shared" ref="O531:AI531" si="191">SUM(O520:O530)</f>
        <v>0</v>
      </c>
      <c r="P531" s="54">
        <f t="shared" si="191"/>
        <v>0</v>
      </c>
      <c r="Q531" s="55">
        <f t="shared" si="191"/>
        <v>0</v>
      </c>
      <c r="R531" s="53">
        <f t="shared" si="191"/>
        <v>0</v>
      </c>
      <c r="S531" s="54">
        <f t="shared" si="191"/>
        <v>0</v>
      </c>
      <c r="T531" s="55">
        <f t="shared" si="191"/>
        <v>0</v>
      </c>
      <c r="U531" s="53">
        <f t="shared" si="191"/>
        <v>0</v>
      </c>
      <c r="V531" s="54">
        <f t="shared" si="191"/>
        <v>0</v>
      </c>
      <c r="W531" s="55">
        <f t="shared" si="191"/>
        <v>0</v>
      </c>
      <c r="X531" s="53">
        <f t="shared" si="191"/>
        <v>0</v>
      </c>
      <c r="Y531" s="54">
        <f t="shared" si="191"/>
        <v>0</v>
      </c>
      <c r="Z531" s="158">
        <f t="shared" si="191"/>
        <v>0</v>
      </c>
      <c r="AA531" s="159">
        <f t="shared" si="191"/>
        <v>299108.14423023234</v>
      </c>
      <c r="AB531" s="54">
        <f t="shared" si="191"/>
        <v>194723.50301216284</v>
      </c>
      <c r="AC531" s="55">
        <f t="shared" si="191"/>
        <v>0</v>
      </c>
      <c r="AD531" s="53">
        <f t="shared" si="191"/>
        <v>324783.11689724686</v>
      </c>
      <c r="AE531" s="54">
        <f t="shared" si="191"/>
        <v>203875.50765373447</v>
      </c>
      <c r="AF531" s="55">
        <f t="shared" si="191"/>
        <v>0</v>
      </c>
      <c r="AG531" s="53">
        <f t="shared" si="191"/>
        <v>352804.20341175003</v>
      </c>
      <c r="AH531" s="54">
        <f t="shared" si="191"/>
        <v>213253.78100580623</v>
      </c>
      <c r="AI531" s="55">
        <f t="shared" si="191"/>
        <v>0</v>
      </c>
      <c r="AK531" s="53">
        <f>SUM(AK520:AK530)</f>
        <v>1522206</v>
      </c>
      <c r="AL531" s="54">
        <f>SUM(AL520:AL530)</f>
        <v>1548923</v>
      </c>
      <c r="AM531" s="55">
        <f>SUM(AM520:AM530)</f>
        <v>1552182</v>
      </c>
      <c r="AT531" s="32">
        <f>IF(SUM(AT520:AT530)=0,0,1)</f>
        <v>1</v>
      </c>
    </row>
    <row r="532" spans="3:50" ht="15" customHeight="1" x14ac:dyDescent="0.3">
      <c r="C532" s="40"/>
      <c r="D532" s="34"/>
      <c r="E532" s="35"/>
      <c r="F532" s="41"/>
      <c r="G532" s="42"/>
      <c r="H532" s="43"/>
      <c r="I532" s="96"/>
      <c r="J532" s="42"/>
      <c r="K532" s="97"/>
      <c r="L532" s="41"/>
      <c r="M532" s="42"/>
      <c r="N532" s="43"/>
      <c r="O532" s="41"/>
      <c r="P532" s="42"/>
      <c r="Q532" s="43"/>
      <c r="R532" s="41"/>
      <c r="S532" s="42"/>
      <c r="T532" s="43"/>
      <c r="U532" s="41"/>
      <c r="V532" s="42"/>
      <c r="W532" s="43"/>
      <c r="X532" s="41"/>
      <c r="Y532" s="42"/>
      <c r="Z532" s="153"/>
      <c r="AA532" s="154"/>
      <c r="AB532" s="42"/>
      <c r="AC532" s="43"/>
      <c r="AD532" s="41"/>
      <c r="AE532" s="42"/>
      <c r="AF532" s="43"/>
      <c r="AG532" s="41"/>
      <c r="AH532" s="42"/>
      <c r="AI532" s="43"/>
      <c r="AK532" s="41"/>
      <c r="AL532" s="42"/>
      <c r="AM532" s="43"/>
      <c r="AT532" s="32">
        <f>IF(AT531=0,0,1)</f>
        <v>1</v>
      </c>
    </row>
    <row r="533" spans="3:50" ht="15" customHeight="1" x14ac:dyDescent="0.3">
      <c r="C533" s="40" t="s">
        <v>22</v>
      </c>
      <c r="D533" s="34" t="s">
        <v>743</v>
      </c>
      <c r="E533" s="35" t="s">
        <v>967</v>
      </c>
      <c r="F533" s="41">
        <v>177749</v>
      </c>
      <c r="G533" s="42">
        <v>174949</v>
      </c>
      <c r="H533" s="43">
        <v>166878</v>
      </c>
      <c r="I533" s="96">
        <v>0</v>
      </c>
      <c r="J533" s="42">
        <v>0</v>
      </c>
      <c r="K533" s="97">
        <v>0</v>
      </c>
      <c r="L533" s="41">
        <v>8525</v>
      </c>
      <c r="M533" s="42">
        <v>8875</v>
      </c>
      <c r="N533" s="43">
        <v>9234</v>
      </c>
      <c r="O533" s="41"/>
      <c r="P533" s="42"/>
      <c r="Q533" s="43"/>
      <c r="R533" s="41"/>
      <c r="S533" s="42"/>
      <c r="T533" s="43"/>
      <c r="U533" s="41"/>
      <c r="V533" s="42"/>
      <c r="W533" s="43"/>
      <c r="X533" s="41"/>
      <c r="Y533" s="42"/>
      <c r="Z533" s="153"/>
      <c r="AA533" s="154">
        <v>57532.156504913422</v>
      </c>
      <c r="AB533" s="42">
        <v>37454.222717043638</v>
      </c>
      <c r="AC533" s="43">
        <v>0</v>
      </c>
      <c r="AD533" s="41">
        <v>62470.62633340816</v>
      </c>
      <c r="AE533" s="42">
        <v>39214.571184744687</v>
      </c>
      <c r="AF533" s="43">
        <v>0</v>
      </c>
      <c r="AG533" s="41">
        <v>67860.361002582591</v>
      </c>
      <c r="AH533" s="42">
        <v>41018.441459242938</v>
      </c>
      <c r="AI533" s="43">
        <v>0</v>
      </c>
      <c r="AK533" s="41">
        <f t="shared" ref="AK533:AM543" si="192">F533+I533+L533+O533+R533+U533+X533</f>
        <v>186274</v>
      </c>
      <c r="AL533" s="42">
        <f t="shared" si="192"/>
        <v>183824</v>
      </c>
      <c r="AM533" s="43">
        <f t="shared" si="192"/>
        <v>176112</v>
      </c>
      <c r="AT533" s="32">
        <f>IF(LEN(E533)&lt;2,0,1)</f>
        <v>1</v>
      </c>
      <c r="AV533" s="23">
        <v>4</v>
      </c>
      <c r="AW533" s="23">
        <v>16</v>
      </c>
      <c r="AX533" s="23">
        <v>1</v>
      </c>
    </row>
    <row r="534" spans="3:50" ht="15" customHeight="1" x14ac:dyDescent="0.3">
      <c r="C534" s="40" t="s">
        <v>22</v>
      </c>
      <c r="D534" s="34" t="s">
        <v>744</v>
      </c>
      <c r="E534" s="35" t="s">
        <v>970</v>
      </c>
      <c r="F534" s="41">
        <v>556251</v>
      </c>
      <c r="G534" s="42">
        <v>586212</v>
      </c>
      <c r="H534" s="43">
        <v>614901</v>
      </c>
      <c r="I534" s="96">
        <v>0</v>
      </c>
      <c r="J534" s="42">
        <v>0</v>
      </c>
      <c r="K534" s="97">
        <v>0</v>
      </c>
      <c r="L534" s="41">
        <v>0</v>
      </c>
      <c r="M534" s="42">
        <v>0</v>
      </c>
      <c r="N534" s="43">
        <v>0</v>
      </c>
      <c r="O534" s="41"/>
      <c r="P534" s="42"/>
      <c r="Q534" s="43"/>
      <c r="R534" s="41"/>
      <c r="S534" s="42"/>
      <c r="T534" s="43"/>
      <c r="U534" s="41"/>
      <c r="V534" s="42"/>
      <c r="W534" s="43"/>
      <c r="X534" s="41"/>
      <c r="Y534" s="42"/>
      <c r="Z534" s="153"/>
      <c r="AA534" s="154">
        <v>0</v>
      </c>
      <c r="AB534" s="42">
        <v>0</v>
      </c>
      <c r="AC534" s="43">
        <v>0</v>
      </c>
      <c r="AD534" s="41">
        <v>0</v>
      </c>
      <c r="AE534" s="42">
        <v>0</v>
      </c>
      <c r="AF534" s="43">
        <v>0</v>
      </c>
      <c r="AG534" s="41">
        <v>0</v>
      </c>
      <c r="AH534" s="42">
        <v>0</v>
      </c>
      <c r="AI534" s="43">
        <v>0</v>
      </c>
      <c r="AK534" s="41">
        <f t="shared" si="192"/>
        <v>556251</v>
      </c>
      <c r="AL534" s="42">
        <f t="shared" si="192"/>
        <v>586212</v>
      </c>
      <c r="AM534" s="43">
        <f t="shared" si="192"/>
        <v>614901</v>
      </c>
      <c r="AT534" s="32">
        <f t="shared" ref="AT534:AT543" si="193">IF(LEN(E534)&lt;2,0,1)</f>
        <v>1</v>
      </c>
      <c r="AV534" s="23">
        <v>4</v>
      </c>
      <c r="AW534" s="23">
        <v>16</v>
      </c>
      <c r="AX534" s="23">
        <f>IF(AW534=AW533,AX533+1,1)</f>
        <v>2</v>
      </c>
    </row>
    <row r="535" spans="3:50" ht="15" customHeight="1" x14ac:dyDescent="0.3">
      <c r="C535" s="40" t="s">
        <v>22</v>
      </c>
      <c r="D535" s="34" t="s">
        <v>745</v>
      </c>
      <c r="E535" s="35" t="s">
        <v>965</v>
      </c>
      <c r="F535" s="41">
        <v>241368</v>
      </c>
      <c r="G535" s="42">
        <v>238189</v>
      </c>
      <c r="H535" s="43">
        <v>228057</v>
      </c>
      <c r="I535" s="96">
        <v>0</v>
      </c>
      <c r="J535" s="42">
        <v>0</v>
      </c>
      <c r="K535" s="97">
        <v>0</v>
      </c>
      <c r="L535" s="41">
        <v>12613</v>
      </c>
      <c r="M535" s="42">
        <v>13127</v>
      </c>
      <c r="N535" s="43">
        <v>13654</v>
      </c>
      <c r="O535" s="41"/>
      <c r="P535" s="42"/>
      <c r="Q535" s="43"/>
      <c r="R535" s="41"/>
      <c r="S535" s="42"/>
      <c r="T535" s="43"/>
      <c r="U535" s="41"/>
      <c r="V535" s="42"/>
      <c r="W535" s="43"/>
      <c r="X535" s="41"/>
      <c r="Y535" s="42"/>
      <c r="Z535" s="153"/>
      <c r="AA535" s="154">
        <v>83559.664277513468</v>
      </c>
      <c r="AB535" s="42">
        <v>54398.487144213039</v>
      </c>
      <c r="AC535" s="43">
        <v>0</v>
      </c>
      <c r="AD535" s="41">
        <v>90732.294437455566</v>
      </c>
      <c r="AE535" s="42">
        <v>56955.216039991035</v>
      </c>
      <c r="AF535" s="43">
        <v>0</v>
      </c>
      <c r="AG535" s="41">
        <v>98560.3413395846</v>
      </c>
      <c r="AH535" s="42">
        <v>59575.155977830618</v>
      </c>
      <c r="AI535" s="43">
        <v>0</v>
      </c>
      <c r="AK535" s="41">
        <f t="shared" si="192"/>
        <v>253981</v>
      </c>
      <c r="AL535" s="42">
        <f t="shared" si="192"/>
        <v>251316</v>
      </c>
      <c r="AM535" s="43">
        <f t="shared" si="192"/>
        <v>241711</v>
      </c>
      <c r="AT535" s="32">
        <f t="shared" si="193"/>
        <v>1</v>
      </c>
      <c r="AV535" s="23">
        <v>4</v>
      </c>
      <c r="AW535" s="23">
        <v>16</v>
      </c>
      <c r="AX535" s="23">
        <f t="shared" ref="AX535:AX543" si="194">IF(AW535=AW534,AX534+1,1)</f>
        <v>3</v>
      </c>
    </row>
    <row r="536" spans="3:50" ht="15" customHeight="1" x14ac:dyDescent="0.3">
      <c r="C536" s="40" t="s">
        <v>22</v>
      </c>
      <c r="D536" s="34" t="s">
        <v>746</v>
      </c>
      <c r="E536" s="35" t="s">
        <v>966</v>
      </c>
      <c r="F536" s="41">
        <v>97129</v>
      </c>
      <c r="G536" s="42">
        <v>95120</v>
      </c>
      <c r="H536" s="43">
        <v>90072</v>
      </c>
      <c r="I536" s="96">
        <v>0</v>
      </c>
      <c r="J536" s="42">
        <v>0</v>
      </c>
      <c r="K536" s="97">
        <v>0</v>
      </c>
      <c r="L536" s="41">
        <v>6098</v>
      </c>
      <c r="M536" s="42">
        <v>6348</v>
      </c>
      <c r="N536" s="43">
        <v>6604</v>
      </c>
      <c r="O536" s="41"/>
      <c r="P536" s="42"/>
      <c r="Q536" s="43"/>
      <c r="R536" s="41"/>
      <c r="S536" s="42"/>
      <c r="T536" s="43"/>
      <c r="U536" s="41"/>
      <c r="V536" s="42"/>
      <c r="W536" s="43"/>
      <c r="X536" s="41"/>
      <c r="Y536" s="42"/>
      <c r="Z536" s="153"/>
      <c r="AA536" s="154">
        <v>27323.893425018312</v>
      </c>
      <c r="AB536" s="42">
        <v>17788.229261838969</v>
      </c>
      <c r="AC536" s="43">
        <v>0</v>
      </c>
      <c r="AD536" s="41">
        <v>29669.333461929404</v>
      </c>
      <c r="AE536" s="42">
        <v>18624.276037145399</v>
      </c>
      <c r="AF536" s="43">
        <v>0</v>
      </c>
      <c r="AG536" s="41">
        <v>32229.093857440934</v>
      </c>
      <c r="AH536" s="42">
        <v>19480.992734854088</v>
      </c>
      <c r="AI536" s="43">
        <v>0</v>
      </c>
      <c r="AK536" s="41">
        <f t="shared" si="192"/>
        <v>103227</v>
      </c>
      <c r="AL536" s="42">
        <f t="shared" si="192"/>
        <v>101468</v>
      </c>
      <c r="AM536" s="43">
        <f t="shared" si="192"/>
        <v>96676</v>
      </c>
      <c r="AT536" s="32">
        <f t="shared" si="193"/>
        <v>1</v>
      </c>
      <c r="AV536" s="23">
        <v>4</v>
      </c>
      <c r="AW536" s="23">
        <v>16</v>
      </c>
      <c r="AX536" s="23">
        <f t="shared" si="194"/>
        <v>4</v>
      </c>
    </row>
    <row r="537" spans="3:50" ht="15" customHeight="1" x14ac:dyDescent="0.3">
      <c r="C537" s="40" t="s">
        <v>22</v>
      </c>
      <c r="D537" s="34" t="s">
        <v>747</v>
      </c>
      <c r="E537" s="35" t="s">
        <v>969</v>
      </c>
      <c r="F537" s="41">
        <v>120118</v>
      </c>
      <c r="G537" s="42">
        <v>117945</v>
      </c>
      <c r="H537" s="43">
        <v>112119</v>
      </c>
      <c r="I537" s="96">
        <v>0</v>
      </c>
      <c r="J537" s="42">
        <v>0</v>
      </c>
      <c r="K537" s="97">
        <v>0</v>
      </c>
      <c r="L537" s="41">
        <v>6207</v>
      </c>
      <c r="M537" s="42">
        <v>6460</v>
      </c>
      <c r="N537" s="43">
        <v>6718</v>
      </c>
      <c r="O537" s="41"/>
      <c r="P537" s="42"/>
      <c r="Q537" s="43"/>
      <c r="R537" s="41"/>
      <c r="S537" s="42"/>
      <c r="T537" s="43"/>
      <c r="U537" s="41"/>
      <c r="V537" s="42"/>
      <c r="W537" s="43"/>
      <c r="X537" s="41"/>
      <c r="Y537" s="42"/>
      <c r="Z537" s="153"/>
      <c r="AA537" s="154">
        <v>36138.217502064166</v>
      </c>
      <c r="AB537" s="42">
        <v>23526.475090564014</v>
      </c>
      <c r="AC537" s="43">
        <v>0</v>
      </c>
      <c r="AD537" s="41">
        <v>39240.265254685488</v>
      </c>
      <c r="AE537" s="42">
        <v>24632.219419820518</v>
      </c>
      <c r="AF537" s="43">
        <v>0</v>
      </c>
      <c r="AG537" s="41">
        <v>42625.770258941797</v>
      </c>
      <c r="AH537" s="42">
        <v>25765.301513132261</v>
      </c>
      <c r="AI537" s="43">
        <v>0</v>
      </c>
      <c r="AK537" s="41">
        <f t="shared" si="192"/>
        <v>126325</v>
      </c>
      <c r="AL537" s="42">
        <f t="shared" si="192"/>
        <v>124405</v>
      </c>
      <c r="AM537" s="43">
        <f t="shared" si="192"/>
        <v>118837</v>
      </c>
      <c r="AT537" s="32">
        <f t="shared" si="193"/>
        <v>1</v>
      </c>
      <c r="AV537" s="23">
        <v>4</v>
      </c>
      <c r="AW537" s="23">
        <v>16</v>
      </c>
      <c r="AX537" s="23">
        <f t="shared" si="194"/>
        <v>5</v>
      </c>
    </row>
    <row r="538" spans="3:50" ht="15" hidden="1" customHeight="1" x14ac:dyDescent="0.3">
      <c r="C538" s="40" t="s">
        <v>22</v>
      </c>
      <c r="D538" s="34" t="s">
        <v>2</v>
      </c>
      <c r="E538" s="35" t="s">
        <v>2</v>
      </c>
      <c r="F538" s="41">
        <v>0</v>
      </c>
      <c r="G538" s="42">
        <v>0</v>
      </c>
      <c r="H538" s="43">
        <v>0</v>
      </c>
      <c r="I538" s="155">
        <v>0</v>
      </c>
      <c r="J538" s="155">
        <v>0</v>
      </c>
      <c r="K538" s="155">
        <v>0</v>
      </c>
      <c r="L538" s="41">
        <v>0</v>
      </c>
      <c r="M538" s="42">
        <v>0</v>
      </c>
      <c r="N538" s="43">
        <v>0</v>
      </c>
      <c r="O538" s="41"/>
      <c r="P538" s="42"/>
      <c r="Q538" s="43"/>
      <c r="R538" s="41"/>
      <c r="S538" s="42"/>
      <c r="T538" s="43"/>
      <c r="U538" s="41"/>
      <c r="V538" s="42"/>
      <c r="W538" s="43"/>
      <c r="X538" s="41"/>
      <c r="Y538" s="42"/>
      <c r="Z538" s="153"/>
      <c r="AA538" s="154">
        <v>0</v>
      </c>
      <c r="AB538" s="42">
        <v>0</v>
      </c>
      <c r="AC538" s="43">
        <v>0</v>
      </c>
      <c r="AD538" s="41">
        <v>0</v>
      </c>
      <c r="AE538" s="42">
        <v>0</v>
      </c>
      <c r="AF538" s="43">
        <v>0</v>
      </c>
      <c r="AG538" s="41">
        <v>0</v>
      </c>
      <c r="AH538" s="42">
        <v>0</v>
      </c>
      <c r="AI538" s="43">
        <v>0</v>
      </c>
      <c r="AK538" s="41">
        <f t="shared" si="192"/>
        <v>0</v>
      </c>
      <c r="AL538" s="42">
        <f t="shared" si="192"/>
        <v>0</v>
      </c>
      <c r="AM538" s="43">
        <f t="shared" si="192"/>
        <v>0</v>
      </c>
      <c r="AT538" s="32">
        <f t="shared" si="193"/>
        <v>0</v>
      </c>
      <c r="AV538" s="23">
        <v>4</v>
      </c>
      <c r="AW538" s="23">
        <v>16</v>
      </c>
      <c r="AX538" s="23">
        <f t="shared" si="194"/>
        <v>6</v>
      </c>
    </row>
    <row r="539" spans="3:50" ht="15" hidden="1" customHeight="1" x14ac:dyDescent="0.3">
      <c r="C539" s="40" t="s">
        <v>22</v>
      </c>
      <c r="D539" s="34" t="s">
        <v>2</v>
      </c>
      <c r="E539" s="35" t="s">
        <v>2</v>
      </c>
      <c r="F539" s="41">
        <v>0</v>
      </c>
      <c r="G539" s="42">
        <v>0</v>
      </c>
      <c r="H539" s="43">
        <v>0</v>
      </c>
      <c r="I539" s="155">
        <v>0</v>
      </c>
      <c r="J539" s="155">
        <v>0</v>
      </c>
      <c r="K539" s="155">
        <v>0</v>
      </c>
      <c r="L539" s="41">
        <v>0</v>
      </c>
      <c r="M539" s="42">
        <v>0</v>
      </c>
      <c r="N539" s="43">
        <v>0</v>
      </c>
      <c r="O539" s="41"/>
      <c r="P539" s="42"/>
      <c r="Q539" s="43"/>
      <c r="R539" s="41"/>
      <c r="S539" s="42"/>
      <c r="T539" s="43"/>
      <c r="U539" s="41"/>
      <c r="V539" s="42"/>
      <c r="W539" s="43"/>
      <c r="X539" s="41"/>
      <c r="Y539" s="42"/>
      <c r="Z539" s="153"/>
      <c r="AA539" s="154">
        <v>0</v>
      </c>
      <c r="AB539" s="42">
        <v>0</v>
      </c>
      <c r="AC539" s="43">
        <v>0</v>
      </c>
      <c r="AD539" s="41">
        <v>0</v>
      </c>
      <c r="AE539" s="42">
        <v>0</v>
      </c>
      <c r="AF539" s="43">
        <v>0</v>
      </c>
      <c r="AG539" s="41">
        <v>0</v>
      </c>
      <c r="AH539" s="42">
        <v>0</v>
      </c>
      <c r="AI539" s="43">
        <v>0</v>
      </c>
      <c r="AK539" s="41">
        <f t="shared" si="192"/>
        <v>0</v>
      </c>
      <c r="AL539" s="42">
        <f t="shared" si="192"/>
        <v>0</v>
      </c>
      <c r="AM539" s="43">
        <f t="shared" si="192"/>
        <v>0</v>
      </c>
      <c r="AT539" s="32">
        <f t="shared" si="193"/>
        <v>0</v>
      </c>
      <c r="AV539" s="23">
        <v>4</v>
      </c>
      <c r="AW539" s="23">
        <v>16</v>
      </c>
      <c r="AX539" s="23">
        <f t="shared" si="194"/>
        <v>7</v>
      </c>
    </row>
    <row r="540" spans="3:50" ht="15" hidden="1" customHeight="1" x14ac:dyDescent="0.3">
      <c r="C540" s="40" t="s">
        <v>22</v>
      </c>
      <c r="D540" s="34" t="s">
        <v>2</v>
      </c>
      <c r="E540" s="35" t="s">
        <v>2</v>
      </c>
      <c r="F540" s="41">
        <v>0</v>
      </c>
      <c r="G540" s="42">
        <v>0</v>
      </c>
      <c r="H540" s="43">
        <v>0</v>
      </c>
      <c r="I540" s="155">
        <v>0</v>
      </c>
      <c r="J540" s="155">
        <v>0</v>
      </c>
      <c r="K540" s="155">
        <v>0</v>
      </c>
      <c r="L540" s="41">
        <v>0</v>
      </c>
      <c r="M540" s="42">
        <v>0</v>
      </c>
      <c r="N540" s="43">
        <v>0</v>
      </c>
      <c r="O540" s="41"/>
      <c r="P540" s="42"/>
      <c r="Q540" s="43"/>
      <c r="R540" s="41"/>
      <c r="S540" s="42"/>
      <c r="T540" s="43"/>
      <c r="U540" s="41"/>
      <c r="V540" s="42"/>
      <c r="W540" s="43"/>
      <c r="X540" s="41"/>
      <c r="Y540" s="42"/>
      <c r="Z540" s="153"/>
      <c r="AA540" s="154">
        <v>0</v>
      </c>
      <c r="AB540" s="42">
        <v>0</v>
      </c>
      <c r="AC540" s="43">
        <v>0</v>
      </c>
      <c r="AD540" s="41">
        <v>0</v>
      </c>
      <c r="AE540" s="42">
        <v>0</v>
      </c>
      <c r="AF540" s="43">
        <v>0</v>
      </c>
      <c r="AG540" s="41">
        <v>0</v>
      </c>
      <c r="AH540" s="42">
        <v>0</v>
      </c>
      <c r="AI540" s="43">
        <v>0</v>
      </c>
      <c r="AK540" s="41">
        <f t="shared" si="192"/>
        <v>0</v>
      </c>
      <c r="AL540" s="42">
        <f t="shared" si="192"/>
        <v>0</v>
      </c>
      <c r="AM540" s="43">
        <f t="shared" si="192"/>
        <v>0</v>
      </c>
      <c r="AT540" s="32">
        <f t="shared" si="193"/>
        <v>0</v>
      </c>
      <c r="AV540" s="23">
        <v>4</v>
      </c>
      <c r="AW540" s="23">
        <v>16</v>
      </c>
      <c r="AX540" s="23">
        <f t="shared" si="194"/>
        <v>8</v>
      </c>
    </row>
    <row r="541" spans="3:50" ht="15" hidden="1" customHeight="1" x14ac:dyDescent="0.3">
      <c r="C541" s="40" t="s">
        <v>22</v>
      </c>
      <c r="D541" s="34" t="s">
        <v>2</v>
      </c>
      <c r="E541" s="35" t="s">
        <v>2</v>
      </c>
      <c r="F541" s="41">
        <v>0</v>
      </c>
      <c r="G541" s="42">
        <v>0</v>
      </c>
      <c r="H541" s="43">
        <v>0</v>
      </c>
      <c r="I541" s="155">
        <v>0</v>
      </c>
      <c r="J541" s="155">
        <v>0</v>
      </c>
      <c r="K541" s="155">
        <v>0</v>
      </c>
      <c r="L541" s="41">
        <v>0</v>
      </c>
      <c r="M541" s="42">
        <v>0</v>
      </c>
      <c r="N541" s="43">
        <v>0</v>
      </c>
      <c r="O541" s="41"/>
      <c r="P541" s="42"/>
      <c r="Q541" s="43"/>
      <c r="R541" s="41"/>
      <c r="S541" s="42"/>
      <c r="T541" s="43"/>
      <c r="U541" s="41"/>
      <c r="V541" s="42"/>
      <c r="W541" s="43"/>
      <c r="X541" s="41"/>
      <c r="Y541" s="42"/>
      <c r="Z541" s="153"/>
      <c r="AA541" s="154">
        <v>0</v>
      </c>
      <c r="AB541" s="42">
        <v>0</v>
      </c>
      <c r="AC541" s="43">
        <v>0</v>
      </c>
      <c r="AD541" s="41">
        <v>0</v>
      </c>
      <c r="AE541" s="42">
        <v>0</v>
      </c>
      <c r="AF541" s="43">
        <v>0</v>
      </c>
      <c r="AG541" s="41">
        <v>0</v>
      </c>
      <c r="AH541" s="42">
        <v>0</v>
      </c>
      <c r="AI541" s="43">
        <v>0</v>
      </c>
      <c r="AK541" s="41">
        <f t="shared" si="192"/>
        <v>0</v>
      </c>
      <c r="AL541" s="42">
        <f t="shared" si="192"/>
        <v>0</v>
      </c>
      <c r="AM541" s="43">
        <f t="shared" si="192"/>
        <v>0</v>
      </c>
      <c r="AT541" s="32">
        <f t="shared" si="193"/>
        <v>0</v>
      </c>
      <c r="AV541" s="23">
        <v>4</v>
      </c>
      <c r="AW541" s="23">
        <v>16</v>
      </c>
      <c r="AX541" s="23">
        <f t="shared" si="194"/>
        <v>9</v>
      </c>
    </row>
    <row r="542" spans="3:50" ht="15" hidden="1" customHeight="1" x14ac:dyDescent="0.3">
      <c r="C542" s="40" t="s">
        <v>22</v>
      </c>
      <c r="D542" s="34" t="s">
        <v>2</v>
      </c>
      <c r="E542" s="35" t="s">
        <v>2</v>
      </c>
      <c r="F542" s="41">
        <v>0</v>
      </c>
      <c r="G542" s="42">
        <v>0</v>
      </c>
      <c r="H542" s="43">
        <v>0</v>
      </c>
      <c r="I542" s="155">
        <v>0</v>
      </c>
      <c r="J542" s="155">
        <v>0</v>
      </c>
      <c r="K542" s="155">
        <v>0</v>
      </c>
      <c r="L542" s="41">
        <v>0</v>
      </c>
      <c r="M542" s="42">
        <v>0</v>
      </c>
      <c r="N542" s="43">
        <v>0</v>
      </c>
      <c r="O542" s="41"/>
      <c r="P542" s="42"/>
      <c r="Q542" s="43"/>
      <c r="R542" s="41"/>
      <c r="S542" s="42"/>
      <c r="T542" s="43"/>
      <c r="U542" s="41"/>
      <c r="V542" s="42"/>
      <c r="W542" s="43"/>
      <c r="X542" s="41"/>
      <c r="Y542" s="42"/>
      <c r="Z542" s="153"/>
      <c r="AA542" s="154">
        <v>0</v>
      </c>
      <c r="AB542" s="42">
        <v>0</v>
      </c>
      <c r="AC542" s="43">
        <v>0</v>
      </c>
      <c r="AD542" s="41">
        <v>0</v>
      </c>
      <c r="AE542" s="42">
        <v>0</v>
      </c>
      <c r="AF542" s="43">
        <v>0</v>
      </c>
      <c r="AG542" s="41">
        <v>0</v>
      </c>
      <c r="AH542" s="42">
        <v>0</v>
      </c>
      <c r="AI542" s="43">
        <v>0</v>
      </c>
      <c r="AK542" s="41">
        <f t="shared" si="192"/>
        <v>0</v>
      </c>
      <c r="AL542" s="42">
        <f t="shared" si="192"/>
        <v>0</v>
      </c>
      <c r="AM542" s="43">
        <f t="shared" si="192"/>
        <v>0</v>
      </c>
      <c r="AT542" s="32">
        <f t="shared" si="193"/>
        <v>0</v>
      </c>
      <c r="AV542" s="23">
        <v>4</v>
      </c>
      <c r="AW542" s="23">
        <v>16</v>
      </c>
      <c r="AX542" s="23">
        <f t="shared" si="194"/>
        <v>10</v>
      </c>
    </row>
    <row r="543" spans="3:50" ht="15" customHeight="1" x14ac:dyDescent="0.3">
      <c r="C543" s="40" t="s">
        <v>23</v>
      </c>
      <c r="D543" s="34" t="s">
        <v>364</v>
      </c>
      <c r="E543" s="35" t="s">
        <v>365</v>
      </c>
      <c r="F543" s="41">
        <v>351156</v>
      </c>
      <c r="G543" s="42">
        <v>374565</v>
      </c>
      <c r="H543" s="43">
        <v>399300</v>
      </c>
      <c r="I543" s="96">
        <v>369477</v>
      </c>
      <c r="J543" s="42">
        <v>384050</v>
      </c>
      <c r="K543" s="97">
        <v>400610</v>
      </c>
      <c r="L543" s="41">
        <v>0</v>
      </c>
      <c r="M543" s="42">
        <v>0</v>
      </c>
      <c r="N543" s="43">
        <v>0</v>
      </c>
      <c r="O543" s="41"/>
      <c r="P543" s="42"/>
      <c r="Q543" s="43"/>
      <c r="R543" s="41"/>
      <c r="S543" s="42"/>
      <c r="T543" s="43"/>
      <c r="U543" s="41"/>
      <c r="V543" s="42"/>
      <c r="W543" s="43"/>
      <c r="X543" s="41"/>
      <c r="Y543" s="42"/>
      <c r="Z543" s="153"/>
      <c r="AA543" s="154">
        <v>0</v>
      </c>
      <c r="AB543" s="42">
        <v>0</v>
      </c>
      <c r="AC543" s="43">
        <v>0</v>
      </c>
      <c r="AD543" s="41">
        <v>0</v>
      </c>
      <c r="AE543" s="42">
        <v>0</v>
      </c>
      <c r="AF543" s="43">
        <v>0</v>
      </c>
      <c r="AG543" s="41">
        <v>0</v>
      </c>
      <c r="AH543" s="42">
        <v>0</v>
      </c>
      <c r="AI543" s="43">
        <v>0</v>
      </c>
      <c r="AK543" s="41">
        <f t="shared" si="192"/>
        <v>720633</v>
      </c>
      <c r="AL543" s="42">
        <f t="shared" si="192"/>
        <v>758615</v>
      </c>
      <c r="AM543" s="43">
        <f t="shared" si="192"/>
        <v>799910</v>
      </c>
      <c r="AT543" s="32">
        <f t="shared" si="193"/>
        <v>1</v>
      </c>
      <c r="AV543" s="23">
        <v>4</v>
      </c>
      <c r="AW543" s="23">
        <v>17</v>
      </c>
      <c r="AX543" s="23">
        <f t="shared" si="194"/>
        <v>1</v>
      </c>
    </row>
    <row r="544" spans="3:50" ht="15" customHeight="1" x14ac:dyDescent="0.3">
      <c r="C544" s="50" t="str">
        <f>IF(LEN(E543)&lt;1,"","Total: " &amp; LEFT(E543,LEN(E543)-21) &amp; "Municipalities")</f>
        <v>Total: King Cetshwayo Municipalities</v>
      </c>
      <c r="D544" s="51"/>
      <c r="E544" s="52"/>
      <c r="F544" s="53">
        <f t="shared" ref="F544:N544" si="195">SUM(F533:F543)</f>
        <v>1543771</v>
      </c>
      <c r="G544" s="54">
        <f t="shared" si="195"/>
        <v>1586980</v>
      </c>
      <c r="H544" s="55">
        <f t="shared" si="195"/>
        <v>1611327</v>
      </c>
      <c r="I544" s="63">
        <f t="shared" si="195"/>
        <v>369477</v>
      </c>
      <c r="J544" s="54">
        <f t="shared" si="195"/>
        <v>384050</v>
      </c>
      <c r="K544" s="64">
        <f t="shared" si="195"/>
        <v>400610</v>
      </c>
      <c r="L544" s="53">
        <f t="shared" si="195"/>
        <v>33443</v>
      </c>
      <c r="M544" s="54">
        <f t="shared" si="195"/>
        <v>34810</v>
      </c>
      <c r="N544" s="55">
        <f t="shared" si="195"/>
        <v>36210</v>
      </c>
      <c r="O544" s="53">
        <f t="shared" ref="O544:AI544" si="196">SUM(O533:O543)</f>
        <v>0</v>
      </c>
      <c r="P544" s="54">
        <f t="shared" si="196"/>
        <v>0</v>
      </c>
      <c r="Q544" s="55">
        <f t="shared" si="196"/>
        <v>0</v>
      </c>
      <c r="R544" s="53">
        <f t="shared" si="196"/>
        <v>0</v>
      </c>
      <c r="S544" s="54">
        <f t="shared" si="196"/>
        <v>0</v>
      </c>
      <c r="T544" s="55">
        <f t="shared" si="196"/>
        <v>0</v>
      </c>
      <c r="U544" s="53">
        <f t="shared" si="196"/>
        <v>0</v>
      </c>
      <c r="V544" s="54">
        <f t="shared" si="196"/>
        <v>0</v>
      </c>
      <c r="W544" s="55">
        <f t="shared" si="196"/>
        <v>0</v>
      </c>
      <c r="X544" s="53">
        <f t="shared" si="196"/>
        <v>0</v>
      </c>
      <c r="Y544" s="54">
        <f t="shared" si="196"/>
        <v>0</v>
      </c>
      <c r="Z544" s="158">
        <f t="shared" si="196"/>
        <v>0</v>
      </c>
      <c r="AA544" s="159">
        <f t="shared" si="196"/>
        <v>204553.93170950937</v>
      </c>
      <c r="AB544" s="54">
        <f t="shared" si="196"/>
        <v>133167.41421365968</v>
      </c>
      <c r="AC544" s="55">
        <f t="shared" si="196"/>
        <v>0</v>
      </c>
      <c r="AD544" s="53">
        <f t="shared" si="196"/>
        <v>222112.5194874786</v>
      </c>
      <c r="AE544" s="54">
        <f t="shared" si="196"/>
        <v>139426.28268170165</v>
      </c>
      <c r="AF544" s="55">
        <f t="shared" si="196"/>
        <v>0</v>
      </c>
      <c r="AG544" s="53">
        <f t="shared" si="196"/>
        <v>241275.56645854993</v>
      </c>
      <c r="AH544" s="54">
        <f t="shared" si="196"/>
        <v>145839.89168505991</v>
      </c>
      <c r="AI544" s="55">
        <f t="shared" si="196"/>
        <v>0</v>
      </c>
      <c r="AK544" s="53">
        <f>SUM(AK533:AK543)</f>
        <v>1946691</v>
      </c>
      <c r="AL544" s="54">
        <f>SUM(AL533:AL543)</f>
        <v>2005840</v>
      </c>
      <c r="AM544" s="55">
        <f>SUM(AM533:AM543)</f>
        <v>2048147</v>
      </c>
      <c r="AT544" s="32">
        <f>IF(SUM(AT533:AT543)=0,0,1)</f>
        <v>1</v>
      </c>
    </row>
    <row r="545" spans="3:50" ht="15" customHeight="1" x14ac:dyDescent="0.3">
      <c r="C545" s="40"/>
      <c r="D545" s="34"/>
      <c r="E545" s="35"/>
      <c r="F545" s="41"/>
      <c r="G545" s="42"/>
      <c r="H545" s="43"/>
      <c r="I545" s="96"/>
      <c r="J545" s="42"/>
      <c r="K545" s="97"/>
      <c r="L545" s="41"/>
      <c r="M545" s="42"/>
      <c r="N545" s="43"/>
      <c r="O545" s="41"/>
      <c r="P545" s="42"/>
      <c r="Q545" s="43"/>
      <c r="R545" s="41"/>
      <c r="S545" s="42"/>
      <c r="T545" s="43"/>
      <c r="U545" s="41"/>
      <c r="V545" s="42"/>
      <c r="W545" s="43"/>
      <c r="X545" s="41"/>
      <c r="Y545" s="42"/>
      <c r="Z545" s="153"/>
      <c r="AA545" s="154"/>
      <c r="AB545" s="42"/>
      <c r="AC545" s="43"/>
      <c r="AD545" s="41"/>
      <c r="AE545" s="42"/>
      <c r="AF545" s="43"/>
      <c r="AG545" s="41"/>
      <c r="AH545" s="42"/>
      <c r="AI545" s="43"/>
      <c r="AK545" s="41"/>
      <c r="AL545" s="42"/>
      <c r="AM545" s="43"/>
      <c r="AT545" s="32">
        <f>IF(AT544=0,0,1)</f>
        <v>1</v>
      </c>
    </row>
    <row r="546" spans="3:50" ht="15" customHeight="1" x14ac:dyDescent="0.3">
      <c r="C546" s="40" t="s">
        <v>22</v>
      </c>
      <c r="D546" s="34" t="s">
        <v>748</v>
      </c>
      <c r="E546" s="35" t="s">
        <v>978</v>
      </c>
      <c r="F546" s="41">
        <v>235550</v>
      </c>
      <c r="G546" s="42">
        <v>234999</v>
      </c>
      <c r="H546" s="43">
        <v>228647</v>
      </c>
      <c r="I546" s="96">
        <v>0</v>
      </c>
      <c r="J546" s="42">
        <v>0</v>
      </c>
      <c r="K546" s="97">
        <v>0</v>
      </c>
      <c r="L546" s="41">
        <v>8038</v>
      </c>
      <c r="M546" s="42">
        <v>8365</v>
      </c>
      <c r="N546" s="43">
        <v>8700</v>
      </c>
      <c r="O546" s="41"/>
      <c r="P546" s="42"/>
      <c r="Q546" s="43"/>
      <c r="R546" s="41"/>
      <c r="S546" s="42"/>
      <c r="T546" s="43"/>
      <c r="U546" s="41"/>
      <c r="V546" s="42"/>
      <c r="W546" s="43"/>
      <c r="X546" s="41"/>
      <c r="Y546" s="42"/>
      <c r="Z546" s="153"/>
      <c r="AA546" s="154">
        <v>91387.332934575825</v>
      </c>
      <c r="AB546" s="42">
        <v>59494.406766342909</v>
      </c>
      <c r="AC546" s="43">
        <v>0</v>
      </c>
      <c r="AD546" s="41">
        <v>99231.877860776571</v>
      </c>
      <c r="AE546" s="42">
        <v>62290.643884361016</v>
      </c>
      <c r="AF546" s="43">
        <v>0</v>
      </c>
      <c r="AG546" s="41">
        <v>107793.23739540145</v>
      </c>
      <c r="AH546" s="42">
        <v>65156.01350304162</v>
      </c>
      <c r="AI546" s="43">
        <v>0</v>
      </c>
      <c r="AK546" s="41">
        <f t="shared" ref="AK546:AM556" si="197">F546+I546+L546+O546+R546+U546+X546</f>
        <v>243588</v>
      </c>
      <c r="AL546" s="42">
        <f t="shared" si="197"/>
        <v>243364</v>
      </c>
      <c r="AM546" s="43">
        <f t="shared" si="197"/>
        <v>237347</v>
      </c>
      <c r="AT546" s="32">
        <f>IF(LEN(E546)&lt;2,0,1)</f>
        <v>1</v>
      </c>
      <c r="AV546" s="23">
        <v>4</v>
      </c>
      <c r="AW546" s="23">
        <v>18</v>
      </c>
      <c r="AX546" s="23">
        <v>1</v>
      </c>
    </row>
    <row r="547" spans="3:50" ht="15" customHeight="1" x14ac:dyDescent="0.3">
      <c r="C547" s="40" t="s">
        <v>22</v>
      </c>
      <c r="D547" s="34" t="s">
        <v>749</v>
      </c>
      <c r="E547" s="35" t="s">
        <v>973</v>
      </c>
      <c r="F547" s="41">
        <v>276746</v>
      </c>
      <c r="G547" s="42">
        <v>290639</v>
      </c>
      <c r="H547" s="43">
        <v>303210</v>
      </c>
      <c r="I547" s="96">
        <v>0</v>
      </c>
      <c r="J547" s="42">
        <v>0</v>
      </c>
      <c r="K547" s="97">
        <v>0</v>
      </c>
      <c r="L547" s="41">
        <v>0</v>
      </c>
      <c r="M547" s="42">
        <v>0</v>
      </c>
      <c r="N547" s="43">
        <v>0</v>
      </c>
      <c r="O547" s="41"/>
      <c r="P547" s="42"/>
      <c r="Q547" s="43"/>
      <c r="R547" s="41"/>
      <c r="S547" s="42"/>
      <c r="T547" s="43"/>
      <c r="U547" s="41"/>
      <c r="V547" s="42"/>
      <c r="W547" s="43"/>
      <c r="X547" s="41"/>
      <c r="Y547" s="42"/>
      <c r="Z547" s="153"/>
      <c r="AA547" s="154">
        <v>174326.42827678501</v>
      </c>
      <c r="AB547" s="42">
        <v>113488.89502495565</v>
      </c>
      <c r="AC547" s="43">
        <v>0</v>
      </c>
      <c r="AD547" s="41">
        <v>189290.33470154469</v>
      </c>
      <c r="AE547" s="42">
        <v>118822.87309112855</v>
      </c>
      <c r="AF547" s="43">
        <v>0</v>
      </c>
      <c r="AG547" s="41">
        <v>205621.60492181699</v>
      </c>
      <c r="AH547" s="42">
        <v>124288.72525332047</v>
      </c>
      <c r="AI547" s="43">
        <v>0</v>
      </c>
      <c r="AK547" s="41">
        <f t="shared" si="197"/>
        <v>276746</v>
      </c>
      <c r="AL547" s="42">
        <f t="shared" si="197"/>
        <v>290639</v>
      </c>
      <c r="AM547" s="43">
        <f t="shared" si="197"/>
        <v>303210</v>
      </c>
      <c r="AT547" s="32">
        <f t="shared" ref="AT547:AT556" si="198">IF(LEN(E547)&lt;2,0,1)</f>
        <v>1</v>
      </c>
      <c r="AV547" s="23">
        <v>4</v>
      </c>
      <c r="AW547" s="23">
        <v>18</v>
      </c>
      <c r="AX547" s="23">
        <f>IF(AW547=AW546,AX546+1,1)</f>
        <v>2</v>
      </c>
    </row>
    <row r="548" spans="3:50" ht="15" customHeight="1" x14ac:dyDescent="0.3">
      <c r="C548" s="40" t="s">
        <v>22</v>
      </c>
      <c r="D548" s="34" t="s">
        <v>750</v>
      </c>
      <c r="E548" s="35" t="s">
        <v>975</v>
      </c>
      <c r="F548" s="41">
        <v>195156</v>
      </c>
      <c r="G548" s="42">
        <v>192666</v>
      </c>
      <c r="H548" s="43">
        <v>184603</v>
      </c>
      <c r="I548" s="96">
        <v>0</v>
      </c>
      <c r="J548" s="42">
        <v>0</v>
      </c>
      <c r="K548" s="97">
        <v>0</v>
      </c>
      <c r="L548" s="41">
        <v>9011</v>
      </c>
      <c r="M548" s="42">
        <v>9381</v>
      </c>
      <c r="N548" s="43">
        <v>9760</v>
      </c>
      <c r="O548" s="41"/>
      <c r="P548" s="42"/>
      <c r="Q548" s="43"/>
      <c r="R548" s="41"/>
      <c r="S548" s="42"/>
      <c r="T548" s="43"/>
      <c r="U548" s="41"/>
      <c r="V548" s="42"/>
      <c r="W548" s="43"/>
      <c r="X548" s="41"/>
      <c r="Y548" s="42"/>
      <c r="Z548" s="153"/>
      <c r="AA548" s="154">
        <v>66165.375491948696</v>
      </c>
      <c r="AB548" s="42">
        <v>43074.566649011736</v>
      </c>
      <c r="AC548" s="43">
        <v>0</v>
      </c>
      <c r="AD548" s="41">
        <v>71844.907260067077</v>
      </c>
      <c r="AE548" s="42">
        <v>45099.071281515287</v>
      </c>
      <c r="AF548" s="43">
        <v>0</v>
      </c>
      <c r="AG548" s="41">
        <v>78043.420228331088</v>
      </c>
      <c r="AH548" s="42">
        <v>47173.628560464989</v>
      </c>
      <c r="AI548" s="43">
        <v>0</v>
      </c>
      <c r="AK548" s="41">
        <f t="shared" si="197"/>
        <v>204167</v>
      </c>
      <c r="AL548" s="42">
        <f t="shared" si="197"/>
        <v>202047</v>
      </c>
      <c r="AM548" s="43">
        <f t="shared" si="197"/>
        <v>194363</v>
      </c>
      <c r="AT548" s="32">
        <f t="shared" si="198"/>
        <v>1</v>
      </c>
      <c r="AV548" s="23">
        <v>4</v>
      </c>
      <c r="AW548" s="23">
        <v>18</v>
      </c>
      <c r="AX548" s="23">
        <f t="shared" ref="AX548:AX556" si="199">IF(AW548=AW547,AX547+1,1)</f>
        <v>3</v>
      </c>
    </row>
    <row r="549" spans="3:50" ht="15" customHeight="1" x14ac:dyDescent="0.3">
      <c r="C549" s="40" t="s">
        <v>22</v>
      </c>
      <c r="D549" s="34" t="s">
        <v>751</v>
      </c>
      <c r="E549" s="35" t="s">
        <v>974</v>
      </c>
      <c r="F549" s="41">
        <v>114687</v>
      </c>
      <c r="G549" s="42">
        <v>113271</v>
      </c>
      <c r="H549" s="43">
        <v>108624</v>
      </c>
      <c r="I549" s="96">
        <v>0</v>
      </c>
      <c r="J549" s="42">
        <v>0</v>
      </c>
      <c r="K549" s="97">
        <v>0</v>
      </c>
      <c r="L549" s="41">
        <v>5292</v>
      </c>
      <c r="M549" s="42">
        <v>5507</v>
      </c>
      <c r="N549" s="43">
        <v>5727</v>
      </c>
      <c r="O549" s="41"/>
      <c r="P549" s="42"/>
      <c r="Q549" s="43"/>
      <c r="R549" s="41"/>
      <c r="S549" s="42"/>
      <c r="T549" s="43"/>
      <c r="U549" s="41"/>
      <c r="V549" s="42"/>
      <c r="W549" s="43"/>
      <c r="X549" s="41"/>
      <c r="Y549" s="42"/>
      <c r="Z549" s="153"/>
      <c r="AA549" s="154">
        <v>36947.541500436499</v>
      </c>
      <c r="AB549" s="42">
        <v>24053.356110271601</v>
      </c>
      <c r="AC549" s="43">
        <v>0</v>
      </c>
      <c r="AD549" s="41">
        <v>40119.060352182998</v>
      </c>
      <c r="AE549" s="42">
        <v>25183.863847454366</v>
      </c>
      <c r="AF549" s="43">
        <v>0</v>
      </c>
      <c r="AG549" s="41">
        <v>43580.384548307251</v>
      </c>
      <c r="AH549" s="42">
        <v>26342.321584437264</v>
      </c>
      <c r="AI549" s="43">
        <v>0</v>
      </c>
      <c r="AK549" s="41">
        <f t="shared" si="197"/>
        <v>119979</v>
      </c>
      <c r="AL549" s="42">
        <f t="shared" si="197"/>
        <v>118778</v>
      </c>
      <c r="AM549" s="43">
        <f t="shared" si="197"/>
        <v>114351</v>
      </c>
      <c r="AT549" s="32">
        <f t="shared" si="198"/>
        <v>1</v>
      </c>
      <c r="AV549" s="23">
        <v>4</v>
      </c>
      <c r="AW549" s="23">
        <v>18</v>
      </c>
      <c r="AX549" s="23">
        <f t="shared" si="199"/>
        <v>4</v>
      </c>
    </row>
    <row r="550" spans="3:50" ht="15" hidden="1" customHeight="1" x14ac:dyDescent="0.3">
      <c r="C550" s="40" t="s">
        <v>22</v>
      </c>
      <c r="D550" s="34" t="s">
        <v>2</v>
      </c>
      <c r="E550" s="35" t="s">
        <v>2</v>
      </c>
      <c r="F550" s="41">
        <v>0</v>
      </c>
      <c r="G550" s="42">
        <v>0</v>
      </c>
      <c r="H550" s="43">
        <v>0</v>
      </c>
      <c r="I550" s="155">
        <v>0</v>
      </c>
      <c r="J550" s="155">
        <v>0</v>
      </c>
      <c r="K550" s="155">
        <v>0</v>
      </c>
      <c r="L550" s="41">
        <v>0</v>
      </c>
      <c r="M550" s="42">
        <v>0</v>
      </c>
      <c r="N550" s="43">
        <v>0</v>
      </c>
      <c r="O550" s="41"/>
      <c r="P550" s="42"/>
      <c r="Q550" s="43"/>
      <c r="R550" s="41"/>
      <c r="S550" s="42"/>
      <c r="T550" s="43"/>
      <c r="U550" s="41"/>
      <c r="V550" s="42"/>
      <c r="W550" s="43"/>
      <c r="X550" s="41"/>
      <c r="Y550" s="42"/>
      <c r="Z550" s="153"/>
      <c r="AA550" s="154">
        <v>0</v>
      </c>
      <c r="AB550" s="42">
        <v>0</v>
      </c>
      <c r="AC550" s="43">
        <v>0</v>
      </c>
      <c r="AD550" s="41">
        <v>0</v>
      </c>
      <c r="AE550" s="42">
        <v>0</v>
      </c>
      <c r="AF550" s="43">
        <v>0</v>
      </c>
      <c r="AG550" s="41">
        <v>0</v>
      </c>
      <c r="AH550" s="42">
        <v>0</v>
      </c>
      <c r="AI550" s="43">
        <v>0</v>
      </c>
      <c r="AK550" s="41">
        <f t="shared" si="197"/>
        <v>0</v>
      </c>
      <c r="AL550" s="42">
        <f t="shared" si="197"/>
        <v>0</v>
      </c>
      <c r="AM550" s="43">
        <f t="shared" si="197"/>
        <v>0</v>
      </c>
      <c r="AT550" s="32">
        <f t="shared" si="198"/>
        <v>0</v>
      </c>
      <c r="AV550" s="23">
        <v>4</v>
      </c>
      <c r="AW550" s="23">
        <v>18</v>
      </c>
      <c r="AX550" s="23">
        <f t="shared" si="199"/>
        <v>5</v>
      </c>
    </row>
    <row r="551" spans="3:50" ht="15" hidden="1" customHeight="1" x14ac:dyDescent="0.3">
      <c r="C551" s="40" t="s">
        <v>22</v>
      </c>
      <c r="D551" s="34" t="s">
        <v>2</v>
      </c>
      <c r="E551" s="35" t="s">
        <v>2</v>
      </c>
      <c r="F551" s="41">
        <v>0</v>
      </c>
      <c r="G551" s="42">
        <v>0</v>
      </c>
      <c r="H551" s="43">
        <v>0</v>
      </c>
      <c r="I551" s="155">
        <v>0</v>
      </c>
      <c r="J551" s="155">
        <v>0</v>
      </c>
      <c r="K551" s="155">
        <v>0</v>
      </c>
      <c r="L551" s="41">
        <v>0</v>
      </c>
      <c r="M551" s="42">
        <v>0</v>
      </c>
      <c r="N551" s="43">
        <v>0</v>
      </c>
      <c r="O551" s="41"/>
      <c r="P551" s="42"/>
      <c r="Q551" s="43"/>
      <c r="R551" s="41"/>
      <c r="S551" s="42"/>
      <c r="T551" s="43"/>
      <c r="U551" s="41"/>
      <c r="V551" s="42"/>
      <c r="W551" s="43"/>
      <c r="X551" s="41"/>
      <c r="Y551" s="42"/>
      <c r="Z551" s="153"/>
      <c r="AA551" s="154">
        <v>0</v>
      </c>
      <c r="AB551" s="42">
        <v>0</v>
      </c>
      <c r="AC551" s="43">
        <v>0</v>
      </c>
      <c r="AD551" s="41">
        <v>0</v>
      </c>
      <c r="AE551" s="42">
        <v>0</v>
      </c>
      <c r="AF551" s="43">
        <v>0</v>
      </c>
      <c r="AG551" s="41">
        <v>0</v>
      </c>
      <c r="AH551" s="42">
        <v>0</v>
      </c>
      <c r="AI551" s="43">
        <v>0</v>
      </c>
      <c r="AK551" s="41">
        <f t="shared" si="197"/>
        <v>0</v>
      </c>
      <c r="AL551" s="42">
        <f t="shared" si="197"/>
        <v>0</v>
      </c>
      <c r="AM551" s="43">
        <f t="shared" si="197"/>
        <v>0</v>
      </c>
      <c r="AT551" s="32">
        <f t="shared" si="198"/>
        <v>0</v>
      </c>
      <c r="AV551" s="23">
        <v>4</v>
      </c>
      <c r="AW551" s="23">
        <v>18</v>
      </c>
      <c r="AX551" s="23">
        <f t="shared" si="199"/>
        <v>6</v>
      </c>
    </row>
    <row r="552" spans="3:50" ht="15" hidden="1" customHeight="1" x14ac:dyDescent="0.3">
      <c r="C552" s="40" t="s">
        <v>22</v>
      </c>
      <c r="D552" s="34" t="s">
        <v>2</v>
      </c>
      <c r="E552" s="35" t="s">
        <v>2</v>
      </c>
      <c r="F552" s="41">
        <v>0</v>
      </c>
      <c r="G552" s="42">
        <v>0</v>
      </c>
      <c r="H552" s="43">
        <v>0</v>
      </c>
      <c r="I552" s="155">
        <v>0</v>
      </c>
      <c r="J552" s="155">
        <v>0</v>
      </c>
      <c r="K552" s="155">
        <v>0</v>
      </c>
      <c r="L552" s="41">
        <v>0</v>
      </c>
      <c r="M552" s="42">
        <v>0</v>
      </c>
      <c r="N552" s="43">
        <v>0</v>
      </c>
      <c r="O552" s="41"/>
      <c r="P552" s="42"/>
      <c r="Q552" s="43"/>
      <c r="R552" s="41"/>
      <c r="S552" s="42"/>
      <c r="T552" s="43"/>
      <c r="U552" s="41"/>
      <c r="V552" s="42"/>
      <c r="W552" s="43"/>
      <c r="X552" s="41"/>
      <c r="Y552" s="42"/>
      <c r="Z552" s="153"/>
      <c r="AA552" s="154">
        <v>0</v>
      </c>
      <c r="AB552" s="42">
        <v>0</v>
      </c>
      <c r="AC552" s="43">
        <v>0</v>
      </c>
      <c r="AD552" s="41">
        <v>0</v>
      </c>
      <c r="AE552" s="42">
        <v>0</v>
      </c>
      <c r="AF552" s="43">
        <v>0</v>
      </c>
      <c r="AG552" s="41">
        <v>0</v>
      </c>
      <c r="AH552" s="42">
        <v>0</v>
      </c>
      <c r="AI552" s="43">
        <v>0</v>
      </c>
      <c r="AK552" s="41">
        <f t="shared" si="197"/>
        <v>0</v>
      </c>
      <c r="AL552" s="42">
        <f t="shared" si="197"/>
        <v>0</v>
      </c>
      <c r="AM552" s="43">
        <f t="shared" si="197"/>
        <v>0</v>
      </c>
      <c r="AT552" s="32">
        <f t="shared" si="198"/>
        <v>0</v>
      </c>
      <c r="AV552" s="23">
        <v>4</v>
      </c>
      <c r="AW552" s="23">
        <v>18</v>
      </c>
      <c r="AX552" s="23">
        <f t="shared" si="199"/>
        <v>7</v>
      </c>
    </row>
    <row r="553" spans="3:50" ht="15" hidden="1" customHeight="1" x14ac:dyDescent="0.3">
      <c r="C553" s="40" t="s">
        <v>22</v>
      </c>
      <c r="D553" s="34" t="s">
        <v>2</v>
      </c>
      <c r="E553" s="35" t="s">
        <v>2</v>
      </c>
      <c r="F553" s="41">
        <v>0</v>
      </c>
      <c r="G553" s="42">
        <v>0</v>
      </c>
      <c r="H553" s="43">
        <v>0</v>
      </c>
      <c r="I553" s="155">
        <v>0</v>
      </c>
      <c r="J553" s="155">
        <v>0</v>
      </c>
      <c r="K553" s="155">
        <v>0</v>
      </c>
      <c r="L553" s="41">
        <v>0</v>
      </c>
      <c r="M553" s="42">
        <v>0</v>
      </c>
      <c r="N553" s="43">
        <v>0</v>
      </c>
      <c r="O553" s="41"/>
      <c r="P553" s="42"/>
      <c r="Q553" s="43"/>
      <c r="R553" s="41"/>
      <c r="S553" s="42"/>
      <c r="T553" s="43"/>
      <c r="U553" s="41"/>
      <c r="V553" s="42"/>
      <c r="W553" s="43"/>
      <c r="X553" s="41"/>
      <c r="Y553" s="42"/>
      <c r="Z553" s="153"/>
      <c r="AA553" s="154">
        <v>0</v>
      </c>
      <c r="AB553" s="42">
        <v>0</v>
      </c>
      <c r="AC553" s="43">
        <v>0</v>
      </c>
      <c r="AD553" s="41">
        <v>0</v>
      </c>
      <c r="AE553" s="42">
        <v>0</v>
      </c>
      <c r="AF553" s="43">
        <v>0</v>
      </c>
      <c r="AG553" s="41">
        <v>0</v>
      </c>
      <c r="AH553" s="42">
        <v>0</v>
      </c>
      <c r="AI553" s="43">
        <v>0</v>
      </c>
      <c r="AK553" s="41">
        <f t="shared" si="197"/>
        <v>0</v>
      </c>
      <c r="AL553" s="42">
        <f t="shared" si="197"/>
        <v>0</v>
      </c>
      <c r="AM553" s="43">
        <f t="shared" si="197"/>
        <v>0</v>
      </c>
      <c r="AT553" s="32">
        <f t="shared" si="198"/>
        <v>0</v>
      </c>
      <c r="AV553" s="23">
        <v>4</v>
      </c>
      <c r="AW553" s="23">
        <v>18</v>
      </c>
      <c r="AX553" s="23">
        <f t="shared" si="199"/>
        <v>8</v>
      </c>
    </row>
    <row r="554" spans="3:50" ht="15" hidden="1" customHeight="1" x14ac:dyDescent="0.3">
      <c r="C554" s="40" t="s">
        <v>22</v>
      </c>
      <c r="D554" s="34" t="s">
        <v>2</v>
      </c>
      <c r="E554" s="35" t="s">
        <v>2</v>
      </c>
      <c r="F554" s="41">
        <v>0</v>
      </c>
      <c r="G554" s="42">
        <v>0</v>
      </c>
      <c r="H554" s="43">
        <v>0</v>
      </c>
      <c r="I554" s="155">
        <v>0</v>
      </c>
      <c r="J554" s="155">
        <v>0</v>
      </c>
      <c r="K554" s="155">
        <v>0</v>
      </c>
      <c r="L554" s="41">
        <v>0</v>
      </c>
      <c r="M554" s="42">
        <v>0</v>
      </c>
      <c r="N554" s="43">
        <v>0</v>
      </c>
      <c r="O554" s="41"/>
      <c r="P554" s="42"/>
      <c r="Q554" s="43"/>
      <c r="R554" s="41"/>
      <c r="S554" s="42"/>
      <c r="T554" s="43"/>
      <c r="U554" s="41"/>
      <c r="V554" s="42"/>
      <c r="W554" s="43"/>
      <c r="X554" s="41"/>
      <c r="Y554" s="42"/>
      <c r="Z554" s="153"/>
      <c r="AA554" s="154">
        <v>0</v>
      </c>
      <c r="AB554" s="42">
        <v>0</v>
      </c>
      <c r="AC554" s="43">
        <v>0</v>
      </c>
      <c r="AD554" s="41">
        <v>0</v>
      </c>
      <c r="AE554" s="42">
        <v>0</v>
      </c>
      <c r="AF554" s="43">
        <v>0</v>
      </c>
      <c r="AG554" s="41">
        <v>0</v>
      </c>
      <c r="AH554" s="42">
        <v>0</v>
      </c>
      <c r="AI554" s="43">
        <v>0</v>
      </c>
      <c r="AK554" s="41">
        <f t="shared" si="197"/>
        <v>0</v>
      </c>
      <c r="AL554" s="42">
        <f t="shared" si="197"/>
        <v>0</v>
      </c>
      <c r="AM554" s="43">
        <f t="shared" si="197"/>
        <v>0</v>
      </c>
      <c r="AT554" s="32">
        <f t="shared" si="198"/>
        <v>0</v>
      </c>
      <c r="AV554" s="23">
        <v>4</v>
      </c>
      <c r="AW554" s="23">
        <v>18</v>
      </c>
      <c r="AX554" s="23">
        <f t="shared" si="199"/>
        <v>9</v>
      </c>
    </row>
    <row r="555" spans="3:50" ht="15" hidden="1" customHeight="1" x14ac:dyDescent="0.3">
      <c r="C555" s="40" t="s">
        <v>22</v>
      </c>
      <c r="D555" s="34" t="s">
        <v>2</v>
      </c>
      <c r="E555" s="35" t="s">
        <v>2</v>
      </c>
      <c r="F555" s="41">
        <v>0</v>
      </c>
      <c r="G555" s="42">
        <v>0</v>
      </c>
      <c r="H555" s="43">
        <v>0</v>
      </c>
      <c r="I555" s="155">
        <v>0</v>
      </c>
      <c r="J555" s="155">
        <v>0</v>
      </c>
      <c r="K555" s="155">
        <v>0</v>
      </c>
      <c r="L555" s="41">
        <v>0</v>
      </c>
      <c r="M555" s="42">
        <v>0</v>
      </c>
      <c r="N555" s="43">
        <v>0</v>
      </c>
      <c r="O555" s="41"/>
      <c r="P555" s="42"/>
      <c r="Q555" s="43"/>
      <c r="R555" s="41"/>
      <c r="S555" s="42"/>
      <c r="T555" s="43"/>
      <c r="U555" s="41"/>
      <c r="V555" s="42"/>
      <c r="W555" s="43"/>
      <c r="X555" s="41"/>
      <c r="Y555" s="42"/>
      <c r="Z555" s="153"/>
      <c r="AA555" s="154">
        <v>0</v>
      </c>
      <c r="AB555" s="42">
        <v>0</v>
      </c>
      <c r="AC555" s="43">
        <v>0</v>
      </c>
      <c r="AD555" s="41">
        <v>0</v>
      </c>
      <c r="AE555" s="42">
        <v>0</v>
      </c>
      <c r="AF555" s="43">
        <v>0</v>
      </c>
      <c r="AG555" s="41">
        <v>0</v>
      </c>
      <c r="AH555" s="42">
        <v>0</v>
      </c>
      <c r="AI555" s="43">
        <v>0</v>
      </c>
      <c r="AK555" s="41">
        <f t="shared" si="197"/>
        <v>0</v>
      </c>
      <c r="AL555" s="42">
        <f t="shared" si="197"/>
        <v>0</v>
      </c>
      <c r="AM555" s="43">
        <f t="shared" si="197"/>
        <v>0</v>
      </c>
      <c r="AT555" s="32">
        <f t="shared" si="198"/>
        <v>0</v>
      </c>
      <c r="AV555" s="23">
        <v>4</v>
      </c>
      <c r="AW555" s="23">
        <v>18</v>
      </c>
      <c r="AX555" s="23">
        <f t="shared" si="199"/>
        <v>10</v>
      </c>
    </row>
    <row r="556" spans="3:50" ht="15" customHeight="1" x14ac:dyDescent="0.3">
      <c r="C556" s="40" t="s">
        <v>23</v>
      </c>
      <c r="D556" s="34" t="s">
        <v>752</v>
      </c>
      <c r="E556" s="35" t="s">
        <v>976</v>
      </c>
      <c r="F556" s="41">
        <v>661097</v>
      </c>
      <c r="G556" s="42">
        <v>702716</v>
      </c>
      <c r="H556" s="43">
        <v>745940</v>
      </c>
      <c r="I556" s="96">
        <v>127091</v>
      </c>
      <c r="J556" s="42">
        <v>132103</v>
      </c>
      <c r="K556" s="97">
        <v>137799</v>
      </c>
      <c r="L556" s="41">
        <v>0</v>
      </c>
      <c r="M556" s="42">
        <v>0</v>
      </c>
      <c r="N556" s="43">
        <v>0</v>
      </c>
      <c r="O556" s="41"/>
      <c r="P556" s="42"/>
      <c r="Q556" s="43"/>
      <c r="R556" s="41"/>
      <c r="S556" s="42"/>
      <c r="T556" s="43"/>
      <c r="U556" s="41"/>
      <c r="V556" s="42"/>
      <c r="W556" s="43"/>
      <c r="X556" s="41"/>
      <c r="Y556" s="42"/>
      <c r="Z556" s="153"/>
      <c r="AA556" s="154">
        <v>0</v>
      </c>
      <c r="AB556" s="42">
        <v>0</v>
      </c>
      <c r="AC556" s="43">
        <v>0</v>
      </c>
      <c r="AD556" s="41">
        <v>0</v>
      </c>
      <c r="AE556" s="42">
        <v>0</v>
      </c>
      <c r="AF556" s="43">
        <v>0</v>
      </c>
      <c r="AG556" s="41">
        <v>0</v>
      </c>
      <c r="AH556" s="42">
        <v>0</v>
      </c>
      <c r="AI556" s="43">
        <v>0</v>
      </c>
      <c r="AK556" s="41">
        <f t="shared" si="197"/>
        <v>788188</v>
      </c>
      <c r="AL556" s="42">
        <f t="shared" si="197"/>
        <v>834819</v>
      </c>
      <c r="AM556" s="43">
        <f t="shared" si="197"/>
        <v>883739</v>
      </c>
      <c r="AT556" s="32">
        <f t="shared" si="198"/>
        <v>1</v>
      </c>
      <c r="AV556" s="23">
        <v>4</v>
      </c>
      <c r="AW556" s="23">
        <v>19</v>
      </c>
      <c r="AX556" s="23">
        <f t="shared" si="199"/>
        <v>1</v>
      </c>
    </row>
    <row r="557" spans="3:50" ht="15" customHeight="1" x14ac:dyDescent="0.3">
      <c r="C557" s="50" t="str">
        <f>IF(LEN(E556)&lt;1,"","Total: " &amp; LEFT(E556,LEN(E556)-21) &amp; "Municipalities")</f>
        <v>Total: iLembe Municipalities</v>
      </c>
      <c r="D557" s="51"/>
      <c r="E557" s="52"/>
      <c r="F557" s="53">
        <f t="shared" ref="F557:N557" si="200">SUM(F546:F556)</f>
        <v>1483236</v>
      </c>
      <c r="G557" s="54">
        <f t="shared" si="200"/>
        <v>1534291</v>
      </c>
      <c r="H557" s="55">
        <f t="shared" si="200"/>
        <v>1571024</v>
      </c>
      <c r="I557" s="63">
        <f t="shared" si="200"/>
        <v>127091</v>
      </c>
      <c r="J557" s="54">
        <f t="shared" si="200"/>
        <v>132103</v>
      </c>
      <c r="K557" s="64">
        <f t="shared" si="200"/>
        <v>137799</v>
      </c>
      <c r="L557" s="53">
        <f t="shared" si="200"/>
        <v>22341</v>
      </c>
      <c r="M557" s="54">
        <f t="shared" si="200"/>
        <v>23253</v>
      </c>
      <c r="N557" s="55">
        <f t="shared" si="200"/>
        <v>24187</v>
      </c>
      <c r="O557" s="53">
        <f t="shared" ref="O557:AI557" si="201">SUM(O546:O556)</f>
        <v>0</v>
      </c>
      <c r="P557" s="54">
        <f t="shared" si="201"/>
        <v>0</v>
      </c>
      <c r="Q557" s="55">
        <f t="shared" si="201"/>
        <v>0</v>
      </c>
      <c r="R557" s="53">
        <f t="shared" si="201"/>
        <v>0</v>
      </c>
      <c r="S557" s="54">
        <f t="shared" si="201"/>
        <v>0</v>
      </c>
      <c r="T557" s="55">
        <f t="shared" si="201"/>
        <v>0</v>
      </c>
      <c r="U557" s="53">
        <f t="shared" si="201"/>
        <v>0</v>
      </c>
      <c r="V557" s="54">
        <f t="shared" si="201"/>
        <v>0</v>
      </c>
      <c r="W557" s="55">
        <f t="shared" si="201"/>
        <v>0</v>
      </c>
      <c r="X557" s="53">
        <f t="shared" si="201"/>
        <v>0</v>
      </c>
      <c r="Y557" s="54">
        <f t="shared" si="201"/>
        <v>0</v>
      </c>
      <c r="Z557" s="158">
        <f t="shared" si="201"/>
        <v>0</v>
      </c>
      <c r="AA557" s="159">
        <f t="shared" si="201"/>
        <v>368826.67820374598</v>
      </c>
      <c r="AB557" s="54">
        <f t="shared" si="201"/>
        <v>240111.22455058189</v>
      </c>
      <c r="AC557" s="55">
        <f t="shared" si="201"/>
        <v>0</v>
      </c>
      <c r="AD557" s="53">
        <f t="shared" si="201"/>
        <v>400486.18017457135</v>
      </c>
      <c r="AE557" s="54">
        <f t="shared" si="201"/>
        <v>251396.45210445923</v>
      </c>
      <c r="AF557" s="55">
        <f t="shared" si="201"/>
        <v>0</v>
      </c>
      <c r="AG557" s="53">
        <f t="shared" si="201"/>
        <v>435038.64709385682</v>
      </c>
      <c r="AH557" s="54">
        <f t="shared" si="201"/>
        <v>262960.68890126434</v>
      </c>
      <c r="AI557" s="55">
        <f t="shared" si="201"/>
        <v>0</v>
      </c>
      <c r="AK557" s="53">
        <f>SUM(AK546:AK556)</f>
        <v>1632668</v>
      </c>
      <c r="AL557" s="54">
        <f>SUM(AL546:AL556)</f>
        <v>1689647</v>
      </c>
      <c r="AM557" s="55">
        <f>SUM(AM546:AM556)</f>
        <v>1733010</v>
      </c>
      <c r="AT557" s="32">
        <f>IF(SUM(AT546:AT556)=0,0,1)</f>
        <v>1</v>
      </c>
    </row>
    <row r="558" spans="3:50" ht="15" customHeight="1" x14ac:dyDescent="0.3">
      <c r="C558" s="40"/>
      <c r="D558" s="34"/>
      <c r="E558" s="35"/>
      <c r="F558" s="41"/>
      <c r="G558" s="42"/>
      <c r="H558" s="43"/>
      <c r="I558" s="96"/>
      <c r="J558" s="42"/>
      <c r="K558" s="97"/>
      <c r="L558" s="41"/>
      <c r="M558" s="42"/>
      <c r="N558" s="43"/>
      <c r="O558" s="41"/>
      <c r="P558" s="42"/>
      <c r="Q558" s="43"/>
      <c r="R558" s="41"/>
      <c r="S558" s="42"/>
      <c r="T558" s="43"/>
      <c r="U558" s="41"/>
      <c r="V558" s="42"/>
      <c r="W558" s="43"/>
      <c r="X558" s="41"/>
      <c r="Y558" s="42"/>
      <c r="Z558" s="153"/>
      <c r="AA558" s="154"/>
      <c r="AB558" s="42"/>
      <c r="AC558" s="43"/>
      <c r="AD558" s="41"/>
      <c r="AE558" s="42"/>
      <c r="AF558" s="43"/>
      <c r="AG558" s="41"/>
      <c r="AH558" s="42"/>
      <c r="AI558" s="43"/>
      <c r="AK558" s="41"/>
      <c r="AL558" s="42"/>
      <c r="AM558" s="43"/>
      <c r="AT558" s="32">
        <f>IF(AT557=0,0,1)</f>
        <v>1</v>
      </c>
    </row>
    <row r="559" spans="3:50" ht="15" customHeight="1" x14ac:dyDescent="0.3">
      <c r="C559" s="40" t="s">
        <v>22</v>
      </c>
      <c r="D559" s="34" t="s">
        <v>753</v>
      </c>
      <c r="E559" s="35" t="s">
        <v>977</v>
      </c>
      <c r="F559" s="41">
        <v>81471</v>
      </c>
      <c r="G559" s="42">
        <v>83183</v>
      </c>
      <c r="H559" s="43">
        <v>83623</v>
      </c>
      <c r="I559" s="96">
        <v>0</v>
      </c>
      <c r="J559" s="42">
        <v>0</v>
      </c>
      <c r="K559" s="97">
        <v>0</v>
      </c>
      <c r="L559" s="41">
        <v>4377</v>
      </c>
      <c r="M559" s="42">
        <v>4555</v>
      </c>
      <c r="N559" s="43">
        <v>4736</v>
      </c>
      <c r="O559" s="41"/>
      <c r="P559" s="42"/>
      <c r="Q559" s="43"/>
      <c r="R559" s="41"/>
      <c r="S559" s="42"/>
      <c r="T559" s="43"/>
      <c r="U559" s="41"/>
      <c r="V559" s="42"/>
      <c r="W559" s="43"/>
      <c r="X559" s="41"/>
      <c r="Y559" s="42"/>
      <c r="Z559" s="153"/>
      <c r="AA559" s="154">
        <v>39106.845936213635</v>
      </c>
      <c r="AB559" s="42">
        <v>25459.092904521443</v>
      </c>
      <c r="AC559" s="43">
        <v>0</v>
      </c>
      <c r="AD559" s="41">
        <v>42463.71608459908</v>
      </c>
      <c r="AE559" s="42">
        <v>26655.670271033941</v>
      </c>
      <c r="AF559" s="43">
        <v>0</v>
      </c>
      <c r="AG559" s="41">
        <v>46127.328508487153</v>
      </c>
      <c r="AH559" s="42">
        <v>27881.831103501507</v>
      </c>
      <c r="AI559" s="43">
        <v>0</v>
      </c>
      <c r="AK559" s="41">
        <f t="shared" ref="AK559:AM569" si="202">F559+I559+L559+O559+R559+U559+X559</f>
        <v>85848</v>
      </c>
      <c r="AL559" s="42">
        <f t="shared" si="202"/>
        <v>87738</v>
      </c>
      <c r="AM559" s="43">
        <f t="shared" si="202"/>
        <v>88359</v>
      </c>
      <c r="AT559" s="32">
        <f>IF(LEN(E559)&lt;2,0,1)</f>
        <v>1</v>
      </c>
      <c r="AV559" s="23">
        <v>4</v>
      </c>
      <c r="AW559" s="23">
        <v>20</v>
      </c>
      <c r="AX559" s="23">
        <v>1</v>
      </c>
    </row>
    <row r="560" spans="3:50" ht="15" customHeight="1" x14ac:dyDescent="0.3">
      <c r="C560" s="40" t="s">
        <v>22</v>
      </c>
      <c r="D560" s="34" t="s">
        <v>754</v>
      </c>
      <c r="E560" s="35" t="s">
        <v>979</v>
      </c>
      <c r="F560" s="41">
        <v>140437</v>
      </c>
      <c r="G560" s="42">
        <v>138776</v>
      </c>
      <c r="H560" s="43">
        <v>133173</v>
      </c>
      <c r="I560" s="96">
        <v>0</v>
      </c>
      <c r="J560" s="42">
        <v>0</v>
      </c>
      <c r="K560" s="97">
        <v>0</v>
      </c>
      <c r="L560" s="41">
        <v>6207</v>
      </c>
      <c r="M560" s="42">
        <v>6460</v>
      </c>
      <c r="N560" s="43">
        <v>6718</v>
      </c>
      <c r="O560" s="41"/>
      <c r="P560" s="42"/>
      <c r="Q560" s="43"/>
      <c r="R560" s="41"/>
      <c r="S560" s="42"/>
      <c r="T560" s="43"/>
      <c r="U560" s="41"/>
      <c r="V560" s="42"/>
      <c r="W560" s="43"/>
      <c r="X560" s="41"/>
      <c r="Y560" s="42"/>
      <c r="Z560" s="153"/>
      <c r="AA560" s="154">
        <v>46695.01010502626</v>
      </c>
      <c r="AB560" s="42">
        <v>30399.091820917456</v>
      </c>
      <c r="AC560" s="43">
        <v>0</v>
      </c>
      <c r="AD560" s="41">
        <v>50703.23633108881</v>
      </c>
      <c r="AE560" s="42">
        <v>31827.849136500579</v>
      </c>
      <c r="AF560" s="43">
        <v>0</v>
      </c>
      <c r="AG560" s="41">
        <v>55077.72409809989</v>
      </c>
      <c r="AH560" s="42">
        <v>33291.930196779598</v>
      </c>
      <c r="AI560" s="43">
        <v>0</v>
      </c>
      <c r="AK560" s="41">
        <f t="shared" si="202"/>
        <v>146644</v>
      </c>
      <c r="AL560" s="42">
        <f t="shared" si="202"/>
        <v>145236</v>
      </c>
      <c r="AM560" s="43">
        <f t="shared" si="202"/>
        <v>139891</v>
      </c>
      <c r="AT560" s="32">
        <f t="shared" ref="AT560:AT569" si="203">IF(LEN(E560)&lt;2,0,1)</f>
        <v>1</v>
      </c>
      <c r="AV560" s="23">
        <v>4</v>
      </c>
      <c r="AW560" s="23">
        <v>20</v>
      </c>
      <c r="AX560" s="23">
        <f>IF(AW560=AW559,AX559+1,1)</f>
        <v>2</v>
      </c>
    </row>
    <row r="561" spans="2:50" ht="15" customHeight="1" x14ac:dyDescent="0.3">
      <c r="C561" s="40" t="s">
        <v>22</v>
      </c>
      <c r="D561" s="34" t="s">
        <v>755</v>
      </c>
      <c r="E561" s="35" t="s">
        <v>981</v>
      </c>
      <c r="F561" s="41">
        <v>249441</v>
      </c>
      <c r="G561" s="42">
        <v>247196</v>
      </c>
      <c r="H561" s="43">
        <v>238172</v>
      </c>
      <c r="I561" s="96">
        <v>0</v>
      </c>
      <c r="J561" s="42">
        <v>0</v>
      </c>
      <c r="K561" s="97">
        <v>0</v>
      </c>
      <c r="L561" s="41">
        <v>9868</v>
      </c>
      <c r="M561" s="42">
        <v>10270</v>
      </c>
      <c r="N561" s="43">
        <v>10681</v>
      </c>
      <c r="O561" s="41"/>
      <c r="P561" s="42"/>
      <c r="Q561" s="43"/>
      <c r="R561" s="41"/>
      <c r="S561" s="42"/>
      <c r="T561" s="43"/>
      <c r="U561" s="41"/>
      <c r="V561" s="42"/>
      <c r="W561" s="43"/>
      <c r="X561" s="41"/>
      <c r="Y561" s="42"/>
      <c r="Z561" s="153"/>
      <c r="AA561" s="154">
        <v>89893.8844775787</v>
      </c>
      <c r="AB561" s="42">
        <v>58522.151343933729</v>
      </c>
      <c r="AC561" s="43">
        <v>0</v>
      </c>
      <c r="AD561" s="41">
        <v>97610.23413710868</v>
      </c>
      <c r="AE561" s="42">
        <v>61272.692457098608</v>
      </c>
      <c r="AF561" s="43">
        <v>0</v>
      </c>
      <c r="AG561" s="41">
        <v>106031.68424691274</v>
      </c>
      <c r="AH561" s="42">
        <v>64091.236310125147</v>
      </c>
      <c r="AI561" s="43">
        <v>0</v>
      </c>
      <c r="AK561" s="41">
        <f t="shared" si="202"/>
        <v>259309</v>
      </c>
      <c r="AL561" s="42">
        <f t="shared" si="202"/>
        <v>257466</v>
      </c>
      <c r="AM561" s="43">
        <f t="shared" si="202"/>
        <v>248853</v>
      </c>
      <c r="AT561" s="32">
        <f t="shared" si="203"/>
        <v>1</v>
      </c>
      <c r="AV561" s="23">
        <v>4</v>
      </c>
      <c r="AW561" s="23">
        <v>20</v>
      </c>
      <c r="AX561" s="23">
        <f t="shared" ref="AX561:AX569" si="204">IF(AW561=AW560,AX560+1,1)</f>
        <v>3</v>
      </c>
    </row>
    <row r="562" spans="2:50" ht="15" customHeight="1" x14ac:dyDescent="0.3">
      <c r="C562" s="40" t="s">
        <v>22</v>
      </c>
      <c r="D562" s="34" t="s">
        <v>756</v>
      </c>
      <c r="E562" s="35" t="s">
        <v>980</v>
      </c>
      <c r="F562" s="41">
        <v>163671</v>
      </c>
      <c r="G562" s="42">
        <v>161948</v>
      </c>
      <c r="H562" s="43">
        <v>155704</v>
      </c>
      <c r="I562" s="96">
        <v>0</v>
      </c>
      <c r="J562" s="42">
        <v>0</v>
      </c>
      <c r="K562" s="97">
        <v>0</v>
      </c>
      <c r="L562" s="41">
        <v>7069</v>
      </c>
      <c r="M562" s="42">
        <v>7359</v>
      </c>
      <c r="N562" s="43">
        <v>7656</v>
      </c>
      <c r="O562" s="41"/>
      <c r="P562" s="42"/>
      <c r="Q562" s="43"/>
      <c r="R562" s="41"/>
      <c r="S562" s="42"/>
      <c r="T562" s="43"/>
      <c r="U562" s="41"/>
      <c r="V562" s="42"/>
      <c r="W562" s="43"/>
      <c r="X562" s="41"/>
      <c r="Y562" s="42"/>
      <c r="Z562" s="153"/>
      <c r="AA562" s="154">
        <v>56078.523080788538</v>
      </c>
      <c r="AB562" s="42">
        <v>36507.887426944399</v>
      </c>
      <c r="AC562" s="43">
        <v>0</v>
      </c>
      <c r="AD562" s="41">
        <v>60892.215302413635</v>
      </c>
      <c r="AE562" s="42">
        <v>38223.75813601078</v>
      </c>
      <c r="AF562" s="43">
        <v>0</v>
      </c>
      <c r="AG562" s="41">
        <v>66145.770503648135</v>
      </c>
      <c r="AH562" s="42">
        <v>39982.051010267271</v>
      </c>
      <c r="AI562" s="43">
        <v>0</v>
      </c>
      <c r="AK562" s="41">
        <f t="shared" si="202"/>
        <v>170740</v>
      </c>
      <c r="AL562" s="42">
        <f t="shared" si="202"/>
        <v>169307</v>
      </c>
      <c r="AM562" s="43">
        <f t="shared" si="202"/>
        <v>163360</v>
      </c>
      <c r="AT562" s="32">
        <f t="shared" si="203"/>
        <v>1</v>
      </c>
      <c r="AV562" s="23">
        <v>4</v>
      </c>
      <c r="AW562" s="23">
        <v>20</v>
      </c>
      <c r="AX562" s="23">
        <f t="shared" si="204"/>
        <v>4</v>
      </c>
    </row>
    <row r="563" spans="2:50" ht="15" hidden="1" customHeight="1" x14ac:dyDescent="0.3">
      <c r="C563" s="40" t="s">
        <v>22</v>
      </c>
      <c r="D563" s="34" t="s">
        <v>2</v>
      </c>
      <c r="E563" s="35" t="s">
        <v>2</v>
      </c>
      <c r="F563" s="41">
        <v>0</v>
      </c>
      <c r="G563" s="42">
        <v>0</v>
      </c>
      <c r="H563" s="43">
        <v>0</v>
      </c>
      <c r="I563" s="155">
        <v>0</v>
      </c>
      <c r="J563" s="155">
        <v>0</v>
      </c>
      <c r="K563" s="155">
        <v>0</v>
      </c>
      <c r="L563" s="41">
        <v>0</v>
      </c>
      <c r="M563" s="42">
        <v>0</v>
      </c>
      <c r="N563" s="43">
        <v>0</v>
      </c>
      <c r="O563" s="41"/>
      <c r="P563" s="42"/>
      <c r="Q563" s="43"/>
      <c r="R563" s="41"/>
      <c r="S563" s="42"/>
      <c r="T563" s="43"/>
      <c r="U563" s="41"/>
      <c r="V563" s="42"/>
      <c r="W563" s="43"/>
      <c r="X563" s="41"/>
      <c r="Y563" s="42"/>
      <c r="Z563" s="153"/>
      <c r="AA563" s="154">
        <v>0</v>
      </c>
      <c r="AB563" s="42">
        <v>0</v>
      </c>
      <c r="AC563" s="43">
        <v>0</v>
      </c>
      <c r="AD563" s="41">
        <v>0</v>
      </c>
      <c r="AE563" s="42">
        <v>0</v>
      </c>
      <c r="AF563" s="43">
        <v>0</v>
      </c>
      <c r="AG563" s="41">
        <v>0</v>
      </c>
      <c r="AH563" s="42">
        <v>0</v>
      </c>
      <c r="AI563" s="43">
        <v>0</v>
      </c>
      <c r="AK563" s="41">
        <f t="shared" si="202"/>
        <v>0</v>
      </c>
      <c r="AL563" s="42">
        <f t="shared" si="202"/>
        <v>0</v>
      </c>
      <c r="AM563" s="43">
        <f t="shared" si="202"/>
        <v>0</v>
      </c>
      <c r="AT563" s="32">
        <f t="shared" si="203"/>
        <v>0</v>
      </c>
      <c r="AV563" s="23">
        <v>4</v>
      </c>
      <c r="AW563" s="23">
        <v>20</v>
      </c>
      <c r="AX563" s="23">
        <f t="shared" si="204"/>
        <v>5</v>
      </c>
    </row>
    <row r="564" spans="2:50" ht="15" hidden="1" customHeight="1" x14ac:dyDescent="0.3">
      <c r="C564" s="40" t="s">
        <v>22</v>
      </c>
      <c r="D564" s="34" t="s">
        <v>2</v>
      </c>
      <c r="E564" s="35" t="s">
        <v>2</v>
      </c>
      <c r="F564" s="41">
        <v>0</v>
      </c>
      <c r="G564" s="42">
        <v>0</v>
      </c>
      <c r="H564" s="43">
        <v>0</v>
      </c>
      <c r="I564" s="155">
        <v>0</v>
      </c>
      <c r="J564" s="155">
        <v>0</v>
      </c>
      <c r="K564" s="155">
        <v>0</v>
      </c>
      <c r="L564" s="41">
        <v>0</v>
      </c>
      <c r="M564" s="42">
        <v>0</v>
      </c>
      <c r="N564" s="43">
        <v>0</v>
      </c>
      <c r="O564" s="41"/>
      <c r="P564" s="42"/>
      <c r="Q564" s="43"/>
      <c r="R564" s="41"/>
      <c r="S564" s="42"/>
      <c r="T564" s="43"/>
      <c r="U564" s="41"/>
      <c r="V564" s="42"/>
      <c r="W564" s="43"/>
      <c r="X564" s="41"/>
      <c r="Y564" s="42"/>
      <c r="Z564" s="153"/>
      <c r="AA564" s="154">
        <v>0</v>
      </c>
      <c r="AB564" s="42">
        <v>0</v>
      </c>
      <c r="AC564" s="43">
        <v>0</v>
      </c>
      <c r="AD564" s="41">
        <v>0</v>
      </c>
      <c r="AE564" s="42">
        <v>0</v>
      </c>
      <c r="AF564" s="43">
        <v>0</v>
      </c>
      <c r="AG564" s="41">
        <v>0</v>
      </c>
      <c r="AH564" s="42">
        <v>0</v>
      </c>
      <c r="AI564" s="43">
        <v>0</v>
      </c>
      <c r="AK564" s="41">
        <f t="shared" si="202"/>
        <v>0</v>
      </c>
      <c r="AL564" s="42">
        <f t="shared" si="202"/>
        <v>0</v>
      </c>
      <c r="AM564" s="43">
        <f t="shared" si="202"/>
        <v>0</v>
      </c>
      <c r="AT564" s="32">
        <f t="shared" si="203"/>
        <v>0</v>
      </c>
      <c r="AV564" s="23">
        <v>4</v>
      </c>
      <c r="AW564" s="23">
        <v>20</v>
      </c>
      <c r="AX564" s="23">
        <f t="shared" si="204"/>
        <v>6</v>
      </c>
    </row>
    <row r="565" spans="2:50" ht="15" hidden="1" customHeight="1" x14ac:dyDescent="0.3">
      <c r="C565" s="40" t="s">
        <v>22</v>
      </c>
      <c r="D565" s="34" t="s">
        <v>2</v>
      </c>
      <c r="E565" s="35" t="s">
        <v>2</v>
      </c>
      <c r="F565" s="41">
        <v>0</v>
      </c>
      <c r="G565" s="42">
        <v>0</v>
      </c>
      <c r="H565" s="43">
        <v>0</v>
      </c>
      <c r="I565" s="155">
        <v>0</v>
      </c>
      <c r="J565" s="155">
        <v>0</v>
      </c>
      <c r="K565" s="155">
        <v>0</v>
      </c>
      <c r="L565" s="41">
        <v>0</v>
      </c>
      <c r="M565" s="42">
        <v>0</v>
      </c>
      <c r="N565" s="43">
        <v>0</v>
      </c>
      <c r="O565" s="41"/>
      <c r="P565" s="42"/>
      <c r="Q565" s="43"/>
      <c r="R565" s="41"/>
      <c r="S565" s="42"/>
      <c r="T565" s="43"/>
      <c r="U565" s="41"/>
      <c r="V565" s="42"/>
      <c r="W565" s="43"/>
      <c r="X565" s="41"/>
      <c r="Y565" s="42"/>
      <c r="Z565" s="153"/>
      <c r="AA565" s="154">
        <v>0</v>
      </c>
      <c r="AB565" s="42">
        <v>0</v>
      </c>
      <c r="AC565" s="43">
        <v>0</v>
      </c>
      <c r="AD565" s="41">
        <v>0</v>
      </c>
      <c r="AE565" s="42">
        <v>0</v>
      </c>
      <c r="AF565" s="43">
        <v>0</v>
      </c>
      <c r="AG565" s="41">
        <v>0</v>
      </c>
      <c r="AH565" s="42">
        <v>0</v>
      </c>
      <c r="AI565" s="43">
        <v>0</v>
      </c>
      <c r="AK565" s="41">
        <f t="shared" si="202"/>
        <v>0</v>
      </c>
      <c r="AL565" s="42">
        <f t="shared" si="202"/>
        <v>0</v>
      </c>
      <c r="AM565" s="43">
        <f t="shared" si="202"/>
        <v>0</v>
      </c>
      <c r="AT565" s="32">
        <f t="shared" si="203"/>
        <v>0</v>
      </c>
      <c r="AV565" s="23">
        <v>4</v>
      </c>
      <c r="AW565" s="23">
        <v>20</v>
      </c>
      <c r="AX565" s="23">
        <f t="shared" si="204"/>
        <v>7</v>
      </c>
    </row>
    <row r="566" spans="2:50" ht="15" hidden="1" customHeight="1" x14ac:dyDescent="0.3">
      <c r="C566" s="40" t="s">
        <v>22</v>
      </c>
      <c r="D566" s="34" t="s">
        <v>2</v>
      </c>
      <c r="E566" s="35" t="s">
        <v>2</v>
      </c>
      <c r="F566" s="41">
        <v>0</v>
      </c>
      <c r="G566" s="42">
        <v>0</v>
      </c>
      <c r="H566" s="43">
        <v>0</v>
      </c>
      <c r="I566" s="155">
        <v>0</v>
      </c>
      <c r="J566" s="155">
        <v>0</v>
      </c>
      <c r="K566" s="155">
        <v>0</v>
      </c>
      <c r="L566" s="41">
        <v>0</v>
      </c>
      <c r="M566" s="42">
        <v>0</v>
      </c>
      <c r="N566" s="43">
        <v>0</v>
      </c>
      <c r="O566" s="41"/>
      <c r="P566" s="42"/>
      <c r="Q566" s="43"/>
      <c r="R566" s="41"/>
      <c r="S566" s="42"/>
      <c r="T566" s="43"/>
      <c r="U566" s="41"/>
      <c r="V566" s="42"/>
      <c r="W566" s="43"/>
      <c r="X566" s="41"/>
      <c r="Y566" s="42"/>
      <c r="Z566" s="153"/>
      <c r="AA566" s="154">
        <v>0</v>
      </c>
      <c r="AB566" s="42">
        <v>0</v>
      </c>
      <c r="AC566" s="43">
        <v>0</v>
      </c>
      <c r="AD566" s="41">
        <v>0</v>
      </c>
      <c r="AE566" s="42">
        <v>0</v>
      </c>
      <c r="AF566" s="43">
        <v>0</v>
      </c>
      <c r="AG566" s="41">
        <v>0</v>
      </c>
      <c r="AH566" s="42">
        <v>0</v>
      </c>
      <c r="AI566" s="43">
        <v>0</v>
      </c>
      <c r="AK566" s="41">
        <f t="shared" si="202"/>
        <v>0</v>
      </c>
      <c r="AL566" s="42">
        <f t="shared" si="202"/>
        <v>0</v>
      </c>
      <c r="AM566" s="43">
        <f t="shared" si="202"/>
        <v>0</v>
      </c>
      <c r="AT566" s="32">
        <f t="shared" si="203"/>
        <v>0</v>
      </c>
      <c r="AV566" s="23">
        <v>4</v>
      </c>
      <c r="AW566" s="23">
        <v>20</v>
      </c>
      <c r="AX566" s="23">
        <f t="shared" si="204"/>
        <v>8</v>
      </c>
    </row>
    <row r="567" spans="2:50" ht="15" hidden="1" customHeight="1" x14ac:dyDescent="0.3">
      <c r="C567" s="40" t="s">
        <v>22</v>
      </c>
      <c r="D567" s="34" t="s">
        <v>2</v>
      </c>
      <c r="E567" s="35" t="s">
        <v>2</v>
      </c>
      <c r="F567" s="41">
        <v>0</v>
      </c>
      <c r="G567" s="42">
        <v>0</v>
      </c>
      <c r="H567" s="43">
        <v>0</v>
      </c>
      <c r="I567" s="155">
        <v>0</v>
      </c>
      <c r="J567" s="155">
        <v>0</v>
      </c>
      <c r="K567" s="155">
        <v>0</v>
      </c>
      <c r="L567" s="41">
        <v>0</v>
      </c>
      <c r="M567" s="42">
        <v>0</v>
      </c>
      <c r="N567" s="43">
        <v>0</v>
      </c>
      <c r="O567" s="41"/>
      <c r="P567" s="42"/>
      <c r="Q567" s="43"/>
      <c r="R567" s="41"/>
      <c r="S567" s="42"/>
      <c r="T567" s="43"/>
      <c r="U567" s="41"/>
      <c r="V567" s="42"/>
      <c r="W567" s="43"/>
      <c r="X567" s="41"/>
      <c r="Y567" s="42"/>
      <c r="Z567" s="153"/>
      <c r="AA567" s="154">
        <v>0</v>
      </c>
      <c r="AB567" s="42">
        <v>0</v>
      </c>
      <c r="AC567" s="43">
        <v>0</v>
      </c>
      <c r="AD567" s="41">
        <v>0</v>
      </c>
      <c r="AE567" s="42">
        <v>0</v>
      </c>
      <c r="AF567" s="43">
        <v>0</v>
      </c>
      <c r="AG567" s="41">
        <v>0</v>
      </c>
      <c r="AH567" s="42">
        <v>0</v>
      </c>
      <c r="AI567" s="43">
        <v>0</v>
      </c>
      <c r="AK567" s="41">
        <f t="shared" si="202"/>
        <v>0</v>
      </c>
      <c r="AL567" s="42">
        <f t="shared" si="202"/>
        <v>0</v>
      </c>
      <c r="AM567" s="43">
        <f t="shared" si="202"/>
        <v>0</v>
      </c>
      <c r="AT567" s="32">
        <f t="shared" si="203"/>
        <v>0</v>
      </c>
      <c r="AV567" s="23">
        <v>4</v>
      </c>
      <c r="AW567" s="23">
        <v>20</v>
      </c>
      <c r="AX567" s="23">
        <f t="shared" si="204"/>
        <v>9</v>
      </c>
    </row>
    <row r="568" spans="2:50" ht="15" hidden="1" customHeight="1" x14ac:dyDescent="0.3">
      <c r="C568" s="40" t="s">
        <v>22</v>
      </c>
      <c r="D568" s="34" t="s">
        <v>2</v>
      </c>
      <c r="E568" s="35" t="s">
        <v>2</v>
      </c>
      <c r="F568" s="41">
        <v>0</v>
      </c>
      <c r="G568" s="42">
        <v>0</v>
      </c>
      <c r="H568" s="43">
        <v>0</v>
      </c>
      <c r="I568" s="155">
        <v>0</v>
      </c>
      <c r="J568" s="155">
        <v>0</v>
      </c>
      <c r="K568" s="155">
        <v>0</v>
      </c>
      <c r="L568" s="41">
        <v>0</v>
      </c>
      <c r="M568" s="42">
        <v>0</v>
      </c>
      <c r="N568" s="43">
        <v>0</v>
      </c>
      <c r="O568" s="41"/>
      <c r="P568" s="42"/>
      <c r="Q568" s="43"/>
      <c r="R568" s="41"/>
      <c r="S568" s="42"/>
      <c r="T568" s="43"/>
      <c r="U568" s="41"/>
      <c r="V568" s="42"/>
      <c r="W568" s="43"/>
      <c r="X568" s="41"/>
      <c r="Y568" s="42"/>
      <c r="Z568" s="153"/>
      <c r="AA568" s="154">
        <v>0</v>
      </c>
      <c r="AB568" s="42">
        <v>0</v>
      </c>
      <c r="AC568" s="43">
        <v>0</v>
      </c>
      <c r="AD568" s="41">
        <v>0</v>
      </c>
      <c r="AE568" s="42">
        <v>0</v>
      </c>
      <c r="AF568" s="43">
        <v>0</v>
      </c>
      <c r="AG568" s="41">
        <v>0</v>
      </c>
      <c r="AH568" s="42">
        <v>0</v>
      </c>
      <c r="AI568" s="43">
        <v>0</v>
      </c>
      <c r="AK568" s="41">
        <f t="shared" si="202"/>
        <v>0</v>
      </c>
      <c r="AL568" s="42">
        <f t="shared" si="202"/>
        <v>0</v>
      </c>
      <c r="AM568" s="43">
        <f t="shared" si="202"/>
        <v>0</v>
      </c>
      <c r="AT568" s="32">
        <f t="shared" si="203"/>
        <v>0</v>
      </c>
      <c r="AV568" s="23">
        <v>4</v>
      </c>
      <c r="AW568" s="23">
        <v>20</v>
      </c>
      <c r="AX568" s="23">
        <f t="shared" si="204"/>
        <v>10</v>
      </c>
    </row>
    <row r="569" spans="2:50" ht="15" customHeight="1" x14ac:dyDescent="0.3">
      <c r="C569" s="40" t="s">
        <v>23</v>
      </c>
      <c r="D569" s="34" t="s">
        <v>371</v>
      </c>
      <c r="E569" s="35" t="s">
        <v>372</v>
      </c>
      <c r="F569" s="41">
        <v>431533</v>
      </c>
      <c r="G569" s="42">
        <v>456855</v>
      </c>
      <c r="H569" s="43">
        <v>482519</v>
      </c>
      <c r="I569" s="96">
        <v>60304</v>
      </c>
      <c r="J569" s="42">
        <v>62683</v>
      </c>
      <c r="K569" s="97">
        <v>65385</v>
      </c>
      <c r="L569" s="41">
        <v>0</v>
      </c>
      <c r="M569" s="42">
        <v>0</v>
      </c>
      <c r="N569" s="43">
        <v>0</v>
      </c>
      <c r="O569" s="41"/>
      <c r="P569" s="42"/>
      <c r="Q569" s="43"/>
      <c r="R569" s="41"/>
      <c r="S569" s="42"/>
      <c r="T569" s="43"/>
      <c r="U569" s="41"/>
      <c r="V569" s="42"/>
      <c r="W569" s="43"/>
      <c r="X569" s="41"/>
      <c r="Y569" s="42"/>
      <c r="Z569" s="153"/>
      <c r="AA569" s="154">
        <v>0</v>
      </c>
      <c r="AB569" s="42">
        <v>0</v>
      </c>
      <c r="AC569" s="43">
        <v>0</v>
      </c>
      <c r="AD569" s="41">
        <v>0</v>
      </c>
      <c r="AE569" s="42">
        <v>0</v>
      </c>
      <c r="AF569" s="43">
        <v>0</v>
      </c>
      <c r="AG569" s="41">
        <v>0</v>
      </c>
      <c r="AH569" s="42">
        <v>0</v>
      </c>
      <c r="AI569" s="43">
        <v>0</v>
      </c>
      <c r="AK569" s="41">
        <f t="shared" si="202"/>
        <v>491837</v>
      </c>
      <c r="AL569" s="42">
        <f t="shared" si="202"/>
        <v>519538</v>
      </c>
      <c r="AM569" s="43">
        <f t="shared" si="202"/>
        <v>547904</v>
      </c>
      <c r="AT569" s="32">
        <f t="shared" si="203"/>
        <v>1</v>
      </c>
      <c r="AV569" s="23">
        <v>4</v>
      </c>
      <c r="AW569" s="23">
        <v>21</v>
      </c>
      <c r="AX569" s="23">
        <f t="shared" si="204"/>
        <v>1</v>
      </c>
    </row>
    <row r="570" spans="2:50" ht="15" customHeight="1" x14ac:dyDescent="0.3">
      <c r="C570" s="50" t="str">
        <f>IF(LEN(E569)&lt;1,"","Total: " &amp; LEFT(E569,LEN(E569)-21) &amp; "Municipalities")</f>
        <v>Total: Harry Gwala Municipalities</v>
      </c>
      <c r="D570" s="51"/>
      <c r="E570" s="52"/>
      <c r="F570" s="53">
        <f t="shared" ref="F570:N570" si="205">SUM(F559:F569)</f>
        <v>1066553</v>
      </c>
      <c r="G570" s="54">
        <f t="shared" si="205"/>
        <v>1087958</v>
      </c>
      <c r="H570" s="55">
        <f t="shared" si="205"/>
        <v>1093191</v>
      </c>
      <c r="I570" s="63">
        <f t="shared" si="205"/>
        <v>60304</v>
      </c>
      <c r="J570" s="54">
        <f t="shared" si="205"/>
        <v>62683</v>
      </c>
      <c r="K570" s="64">
        <f t="shared" si="205"/>
        <v>65385</v>
      </c>
      <c r="L570" s="53">
        <f t="shared" si="205"/>
        <v>27521</v>
      </c>
      <c r="M570" s="54">
        <f t="shared" si="205"/>
        <v>28644</v>
      </c>
      <c r="N570" s="55">
        <f t="shared" si="205"/>
        <v>29791</v>
      </c>
      <c r="O570" s="53">
        <f t="shared" ref="O570:AI570" si="206">SUM(O559:O569)</f>
        <v>0</v>
      </c>
      <c r="P570" s="54">
        <f t="shared" si="206"/>
        <v>0</v>
      </c>
      <c r="Q570" s="55">
        <f t="shared" si="206"/>
        <v>0</v>
      </c>
      <c r="R570" s="53">
        <f t="shared" si="206"/>
        <v>0</v>
      </c>
      <c r="S570" s="54">
        <f t="shared" si="206"/>
        <v>0</v>
      </c>
      <c r="T570" s="55">
        <f t="shared" si="206"/>
        <v>0</v>
      </c>
      <c r="U570" s="53">
        <f t="shared" si="206"/>
        <v>0</v>
      </c>
      <c r="V570" s="54">
        <f t="shared" si="206"/>
        <v>0</v>
      </c>
      <c r="W570" s="55">
        <f t="shared" si="206"/>
        <v>0</v>
      </c>
      <c r="X570" s="53">
        <f t="shared" si="206"/>
        <v>0</v>
      </c>
      <c r="Y570" s="54">
        <f t="shared" si="206"/>
        <v>0</v>
      </c>
      <c r="Z570" s="158">
        <f t="shared" si="206"/>
        <v>0</v>
      </c>
      <c r="AA570" s="159">
        <f t="shared" si="206"/>
        <v>231774.26359960716</v>
      </c>
      <c r="AB570" s="54">
        <f t="shared" si="206"/>
        <v>150888.22349631702</v>
      </c>
      <c r="AC570" s="55">
        <f t="shared" si="206"/>
        <v>0</v>
      </c>
      <c r="AD570" s="53">
        <f t="shared" si="206"/>
        <v>251669.40185521019</v>
      </c>
      <c r="AE570" s="54">
        <f t="shared" si="206"/>
        <v>157979.97000064392</v>
      </c>
      <c r="AF570" s="55">
        <f t="shared" si="206"/>
        <v>0</v>
      </c>
      <c r="AG570" s="53">
        <f t="shared" si="206"/>
        <v>273382.50735714793</v>
      </c>
      <c r="AH570" s="54">
        <f t="shared" si="206"/>
        <v>165247.04862067354</v>
      </c>
      <c r="AI570" s="55">
        <f t="shared" si="206"/>
        <v>0</v>
      </c>
      <c r="AK570" s="53">
        <f>SUM(AK559:AK569)</f>
        <v>1154378</v>
      </c>
      <c r="AL570" s="54">
        <f>SUM(AL559:AL569)</f>
        <v>1179285</v>
      </c>
      <c r="AM570" s="55">
        <f>SUM(AM559:AM569)</f>
        <v>1188367</v>
      </c>
      <c r="AT570" s="32">
        <f>IF(SUM(AT559:AT569)=0,0,1)</f>
        <v>1</v>
      </c>
    </row>
    <row r="571" spans="2:50" ht="15" customHeight="1" x14ac:dyDescent="0.3">
      <c r="C571" s="40"/>
      <c r="D571" s="34"/>
      <c r="E571" s="35"/>
      <c r="F571" s="41"/>
      <c r="G571" s="42"/>
      <c r="H571" s="43"/>
      <c r="I571" s="96"/>
      <c r="J571" s="42"/>
      <c r="K571" s="97"/>
      <c r="L571" s="41"/>
      <c r="M571" s="42"/>
      <c r="N571" s="43"/>
      <c r="O571" s="41"/>
      <c r="P571" s="42"/>
      <c r="Q571" s="43"/>
      <c r="R571" s="41"/>
      <c r="S571" s="42"/>
      <c r="T571" s="43"/>
      <c r="U571" s="41"/>
      <c r="V571" s="42"/>
      <c r="W571" s="43"/>
      <c r="X571" s="41"/>
      <c r="Y571" s="42"/>
      <c r="Z571" s="153"/>
      <c r="AA571" s="154"/>
      <c r="AB571" s="42"/>
      <c r="AC571" s="43"/>
      <c r="AD571" s="41"/>
      <c r="AE571" s="42"/>
      <c r="AF571" s="43"/>
      <c r="AG571" s="41"/>
      <c r="AH571" s="42"/>
      <c r="AI571" s="43"/>
      <c r="AK571" s="41"/>
      <c r="AL571" s="42"/>
      <c r="AM571" s="43"/>
      <c r="AT571" s="32">
        <v>1</v>
      </c>
    </row>
    <row r="572" spans="2:50" ht="15" customHeight="1" x14ac:dyDescent="0.3">
      <c r="C572" s="56" t="s">
        <v>30</v>
      </c>
      <c r="D572" s="57"/>
      <c r="E572" s="58"/>
      <c r="F572" s="53">
        <f t="shared" ref="F572:AI572" si="207">F435+F436+F437+F438+F439+F453+F466+F479+F492+F505+F518+F531+F544+F557+F570</f>
        <v>18014605</v>
      </c>
      <c r="G572" s="54">
        <f t="shared" si="207"/>
        <v>18760085</v>
      </c>
      <c r="H572" s="55">
        <f t="shared" si="207"/>
        <v>19379496</v>
      </c>
      <c r="I572" s="63">
        <f t="shared" si="207"/>
        <v>1444771</v>
      </c>
      <c r="J572" s="54">
        <f t="shared" si="207"/>
        <v>1501755</v>
      </c>
      <c r="K572" s="64">
        <f t="shared" si="207"/>
        <v>1566508</v>
      </c>
      <c r="L572" s="53">
        <f t="shared" si="207"/>
        <v>258028</v>
      </c>
      <c r="M572" s="54">
        <f t="shared" si="207"/>
        <v>268593</v>
      </c>
      <c r="N572" s="55">
        <f t="shared" si="207"/>
        <v>279412</v>
      </c>
      <c r="O572" s="53">
        <f t="shared" si="207"/>
        <v>0</v>
      </c>
      <c r="P572" s="54">
        <f t="shared" si="207"/>
        <v>0</v>
      </c>
      <c r="Q572" s="55">
        <f t="shared" si="207"/>
        <v>0</v>
      </c>
      <c r="R572" s="53">
        <f t="shared" si="207"/>
        <v>0</v>
      </c>
      <c r="S572" s="54">
        <f t="shared" si="207"/>
        <v>0</v>
      </c>
      <c r="T572" s="55">
        <f t="shared" si="207"/>
        <v>0</v>
      </c>
      <c r="U572" s="53">
        <f t="shared" si="207"/>
        <v>0</v>
      </c>
      <c r="V572" s="54">
        <f t="shared" si="207"/>
        <v>0</v>
      </c>
      <c r="W572" s="55">
        <f t="shared" si="207"/>
        <v>0</v>
      </c>
      <c r="X572" s="53">
        <f t="shared" si="207"/>
        <v>0</v>
      </c>
      <c r="Y572" s="54">
        <f t="shared" si="207"/>
        <v>0</v>
      </c>
      <c r="Z572" s="158">
        <f t="shared" si="207"/>
        <v>0</v>
      </c>
      <c r="AA572" s="159">
        <f t="shared" si="207"/>
        <v>2512391.032504247</v>
      </c>
      <c r="AB572" s="54">
        <f t="shared" si="207"/>
        <v>1635601.0099444282</v>
      </c>
      <c r="AC572" s="55">
        <f t="shared" si="207"/>
        <v>0</v>
      </c>
      <c r="AD572" s="53">
        <f t="shared" si="207"/>
        <v>2728050.7272758717</v>
      </c>
      <c r="AE572" s="54">
        <f t="shared" si="207"/>
        <v>1712474.2574118162</v>
      </c>
      <c r="AF572" s="55">
        <f t="shared" si="207"/>
        <v>0</v>
      </c>
      <c r="AG572" s="53">
        <f t="shared" si="207"/>
        <v>2963416.8576807808</v>
      </c>
      <c r="AH572" s="54">
        <f t="shared" si="207"/>
        <v>1791248.0732527596</v>
      </c>
      <c r="AI572" s="55">
        <f t="shared" si="207"/>
        <v>0</v>
      </c>
      <c r="AK572" s="53">
        <f>AK435+AK436+AK437+AK438+AK439+AK453+AK466+AK479+AK492+AK505+AK518+AK531+AK544+AK557+AK570</f>
        <v>19717404</v>
      </c>
      <c r="AL572" s="54">
        <f>AL435+AL436+AL437+AL438+AL439+AL453+AL466+AL479+AL492+AL505+AL518+AL531+AL544+AL557+AL570</f>
        <v>20530433</v>
      </c>
      <c r="AM572" s="55">
        <f>AM435+AM436+AM437+AM438+AM439+AM453+AM466+AM479+AM492+AM505+AM518+AM531+AM544+AM557+AM570</f>
        <v>21225416</v>
      </c>
      <c r="AT572" s="32">
        <v>1</v>
      </c>
    </row>
    <row r="573" spans="2:50" ht="15" customHeight="1" x14ac:dyDescent="0.3">
      <c r="C573" s="40"/>
      <c r="D573" s="34"/>
      <c r="E573" s="35"/>
      <c r="F573" s="41"/>
      <c r="G573" s="42"/>
      <c r="H573" s="43"/>
      <c r="I573" s="96"/>
      <c r="J573" s="42"/>
      <c r="K573" s="97"/>
      <c r="L573" s="41"/>
      <c r="M573" s="42"/>
      <c r="N573" s="43"/>
      <c r="O573" s="41"/>
      <c r="P573" s="42"/>
      <c r="Q573" s="43"/>
      <c r="R573" s="41"/>
      <c r="S573" s="42"/>
      <c r="T573" s="43"/>
      <c r="U573" s="41"/>
      <c r="V573" s="42"/>
      <c r="W573" s="43"/>
      <c r="X573" s="41"/>
      <c r="Y573" s="42"/>
      <c r="Z573" s="153"/>
      <c r="AA573" s="154"/>
      <c r="AB573" s="42"/>
      <c r="AC573" s="43"/>
      <c r="AD573" s="41"/>
      <c r="AE573" s="42"/>
      <c r="AF573" s="43"/>
      <c r="AG573" s="41"/>
      <c r="AH573" s="42"/>
      <c r="AI573" s="43"/>
      <c r="AK573" s="41"/>
      <c r="AL573" s="42"/>
      <c r="AM573" s="43"/>
      <c r="AT573" s="32">
        <v>1</v>
      </c>
    </row>
    <row r="574" spans="2:50" ht="15" customHeight="1" x14ac:dyDescent="0.3">
      <c r="B574" s="15"/>
      <c r="C574" s="33" t="s">
        <v>31</v>
      </c>
      <c r="D574" s="34"/>
      <c r="E574" s="35"/>
      <c r="F574" s="36"/>
      <c r="G574" s="37"/>
      <c r="H574" s="38"/>
      <c r="I574" s="94"/>
      <c r="J574" s="37"/>
      <c r="K574" s="95"/>
      <c r="L574" s="36"/>
      <c r="M574" s="37"/>
      <c r="N574" s="38"/>
      <c r="O574" s="36"/>
      <c r="P574" s="37"/>
      <c r="Q574" s="38"/>
      <c r="R574" s="36"/>
      <c r="S574" s="37"/>
      <c r="T574" s="38"/>
      <c r="U574" s="36"/>
      <c r="V574" s="37"/>
      <c r="W574" s="38"/>
      <c r="X574" s="36"/>
      <c r="Y574" s="37"/>
      <c r="Z574" s="151"/>
      <c r="AA574" s="152"/>
      <c r="AB574" s="37"/>
      <c r="AC574" s="38"/>
      <c r="AD574" s="36"/>
      <c r="AE574" s="37"/>
      <c r="AF574" s="38"/>
      <c r="AG574" s="36"/>
      <c r="AH574" s="37"/>
      <c r="AI574" s="38"/>
      <c r="AK574" s="36"/>
      <c r="AL574" s="37"/>
      <c r="AM574" s="38"/>
      <c r="AT574" s="32">
        <v>1</v>
      </c>
    </row>
    <row r="575" spans="2:50" ht="15" customHeight="1" x14ac:dyDescent="0.3">
      <c r="B575" s="15"/>
      <c r="C575" s="39">
        <v>0</v>
      </c>
      <c r="D575" s="34"/>
      <c r="E575" s="35"/>
      <c r="F575" s="36"/>
      <c r="G575" s="37"/>
      <c r="H575" s="38"/>
      <c r="I575" s="94"/>
      <c r="J575" s="37"/>
      <c r="K575" s="95"/>
      <c r="L575" s="36"/>
      <c r="M575" s="37"/>
      <c r="N575" s="38"/>
      <c r="O575" s="36"/>
      <c r="P575" s="37"/>
      <c r="Q575" s="38"/>
      <c r="R575" s="36"/>
      <c r="S575" s="37"/>
      <c r="T575" s="38"/>
      <c r="U575" s="36"/>
      <c r="V575" s="37"/>
      <c r="W575" s="38"/>
      <c r="X575" s="36"/>
      <c r="Y575" s="37"/>
      <c r="Z575" s="151"/>
      <c r="AA575" s="152"/>
      <c r="AB575" s="37"/>
      <c r="AC575" s="38"/>
      <c r="AD575" s="36"/>
      <c r="AE575" s="37"/>
      <c r="AF575" s="38"/>
      <c r="AG575" s="36"/>
      <c r="AH575" s="37"/>
      <c r="AI575" s="38"/>
      <c r="AK575" s="36"/>
      <c r="AL575" s="37"/>
      <c r="AM575" s="38"/>
      <c r="AT575" s="32">
        <v>1</v>
      </c>
    </row>
    <row r="576" spans="2:50" s="23" customFormat="1" ht="15" hidden="1" customHeight="1" x14ac:dyDescent="0.3">
      <c r="B576" s="15"/>
      <c r="C576" s="40" t="s">
        <v>21</v>
      </c>
      <c r="D576" s="34" t="s">
        <v>2</v>
      </c>
      <c r="E576" s="35" t="s">
        <v>2</v>
      </c>
      <c r="F576" s="41">
        <v>0</v>
      </c>
      <c r="G576" s="42">
        <v>0</v>
      </c>
      <c r="H576" s="43">
        <v>0</v>
      </c>
      <c r="I576" s="155">
        <v>0</v>
      </c>
      <c r="J576" s="155">
        <v>0</v>
      </c>
      <c r="K576" s="155">
        <v>0</v>
      </c>
      <c r="L576" s="41">
        <v>0</v>
      </c>
      <c r="M576" s="42">
        <v>0</v>
      </c>
      <c r="N576" s="43">
        <v>0</v>
      </c>
      <c r="O576" s="41"/>
      <c r="P576" s="42"/>
      <c r="Q576" s="43"/>
      <c r="R576" s="41"/>
      <c r="S576" s="42"/>
      <c r="T576" s="43"/>
      <c r="U576" s="41"/>
      <c r="V576" s="42"/>
      <c r="W576" s="43"/>
      <c r="X576" s="41"/>
      <c r="Y576" s="42"/>
      <c r="Z576" s="153"/>
      <c r="AA576" s="154">
        <v>0</v>
      </c>
      <c r="AB576" s="42">
        <v>0</v>
      </c>
      <c r="AC576" s="43">
        <v>0</v>
      </c>
      <c r="AD576" s="41">
        <v>0</v>
      </c>
      <c r="AE576" s="42">
        <v>0</v>
      </c>
      <c r="AF576" s="43">
        <v>0</v>
      </c>
      <c r="AG576" s="41">
        <v>0</v>
      </c>
      <c r="AH576" s="42">
        <v>0</v>
      </c>
      <c r="AI576" s="43">
        <v>0</v>
      </c>
      <c r="AK576" s="41">
        <f t="shared" ref="AK576:AM580" si="208">F576+I576+L576+O576+R576+U576+X576</f>
        <v>0</v>
      </c>
      <c r="AL576" s="42">
        <f t="shared" si="208"/>
        <v>0</v>
      </c>
      <c r="AM576" s="43">
        <f t="shared" si="208"/>
        <v>0</v>
      </c>
      <c r="AT576" s="32">
        <f>IF(LEN(E576)&lt;2,0,1)</f>
        <v>0</v>
      </c>
      <c r="AV576" s="23">
        <v>5</v>
      </c>
      <c r="AX576" s="23">
        <v>1</v>
      </c>
    </row>
    <row r="577" spans="2:50" ht="15" hidden="1" customHeight="1" x14ac:dyDescent="0.3">
      <c r="B577" s="15"/>
      <c r="C577" s="40" t="s">
        <v>21</v>
      </c>
      <c r="D577" s="34" t="s">
        <v>2</v>
      </c>
      <c r="E577" s="35" t="s">
        <v>2</v>
      </c>
      <c r="F577" s="41">
        <v>0</v>
      </c>
      <c r="G577" s="42">
        <v>0</v>
      </c>
      <c r="H577" s="43">
        <v>0</v>
      </c>
      <c r="I577" s="155">
        <v>0</v>
      </c>
      <c r="J577" s="155">
        <v>0</v>
      </c>
      <c r="K577" s="155">
        <v>0</v>
      </c>
      <c r="L577" s="41">
        <v>0</v>
      </c>
      <c r="M577" s="42">
        <v>0</v>
      </c>
      <c r="N577" s="43">
        <v>0</v>
      </c>
      <c r="O577" s="41"/>
      <c r="P577" s="42"/>
      <c r="Q577" s="43"/>
      <c r="R577" s="41"/>
      <c r="S577" s="42"/>
      <c r="T577" s="43"/>
      <c r="U577" s="41"/>
      <c r="V577" s="42"/>
      <c r="W577" s="43"/>
      <c r="X577" s="41"/>
      <c r="Y577" s="42"/>
      <c r="Z577" s="153"/>
      <c r="AA577" s="154">
        <v>0</v>
      </c>
      <c r="AB577" s="42">
        <v>0</v>
      </c>
      <c r="AC577" s="43">
        <v>0</v>
      </c>
      <c r="AD577" s="41">
        <v>0</v>
      </c>
      <c r="AE577" s="42">
        <v>0</v>
      </c>
      <c r="AF577" s="43">
        <v>0</v>
      </c>
      <c r="AG577" s="41">
        <v>0</v>
      </c>
      <c r="AH577" s="42">
        <v>0</v>
      </c>
      <c r="AI577" s="43">
        <v>0</v>
      </c>
      <c r="AK577" s="41">
        <f t="shared" si="208"/>
        <v>0</v>
      </c>
      <c r="AL577" s="42">
        <f t="shared" si="208"/>
        <v>0</v>
      </c>
      <c r="AM577" s="43">
        <f t="shared" si="208"/>
        <v>0</v>
      </c>
      <c r="AT577" s="32">
        <f>IF(LEN(E577)&lt;2,0,1)</f>
        <v>0</v>
      </c>
      <c r="AV577" s="23">
        <v>5</v>
      </c>
      <c r="AX577" s="23">
        <f>IF(AW577=AW576,AX576+1,1)</f>
        <v>2</v>
      </c>
    </row>
    <row r="578" spans="2:50" ht="15" hidden="1" customHeight="1" x14ac:dyDescent="0.3">
      <c r="B578" s="15"/>
      <c r="C578" s="40" t="s">
        <v>21</v>
      </c>
      <c r="D578" s="34" t="s">
        <v>2</v>
      </c>
      <c r="E578" s="35" t="s">
        <v>2</v>
      </c>
      <c r="F578" s="41">
        <v>0</v>
      </c>
      <c r="G578" s="42">
        <v>0</v>
      </c>
      <c r="H578" s="43">
        <v>0</v>
      </c>
      <c r="I578" s="155">
        <v>0</v>
      </c>
      <c r="J578" s="155">
        <v>0</v>
      </c>
      <c r="K578" s="155">
        <v>0</v>
      </c>
      <c r="L578" s="41">
        <v>0</v>
      </c>
      <c r="M578" s="42">
        <v>0</v>
      </c>
      <c r="N578" s="43">
        <v>0</v>
      </c>
      <c r="O578" s="41"/>
      <c r="P578" s="42"/>
      <c r="Q578" s="43"/>
      <c r="R578" s="41"/>
      <c r="S578" s="42"/>
      <c r="T578" s="43"/>
      <c r="U578" s="41"/>
      <c r="V578" s="42"/>
      <c r="W578" s="43"/>
      <c r="X578" s="41"/>
      <c r="Y578" s="42"/>
      <c r="Z578" s="153"/>
      <c r="AA578" s="154">
        <v>0</v>
      </c>
      <c r="AB578" s="42">
        <v>0</v>
      </c>
      <c r="AC578" s="43">
        <v>0</v>
      </c>
      <c r="AD578" s="41">
        <v>0</v>
      </c>
      <c r="AE578" s="42">
        <v>0</v>
      </c>
      <c r="AF578" s="43">
        <v>0</v>
      </c>
      <c r="AG578" s="41">
        <v>0</v>
      </c>
      <c r="AH578" s="42">
        <v>0</v>
      </c>
      <c r="AI578" s="43">
        <v>0</v>
      </c>
      <c r="AK578" s="41">
        <f t="shared" si="208"/>
        <v>0</v>
      </c>
      <c r="AL578" s="42">
        <f t="shared" si="208"/>
        <v>0</v>
      </c>
      <c r="AM578" s="43">
        <f t="shared" si="208"/>
        <v>0</v>
      </c>
      <c r="AT578" s="32">
        <f>IF(LEN(E578)&lt;2,0,1)</f>
        <v>0</v>
      </c>
      <c r="AV578" s="23">
        <v>5</v>
      </c>
      <c r="AX578" s="23">
        <f>IF(AW578=AW577,AX577+1,1)</f>
        <v>3</v>
      </c>
    </row>
    <row r="579" spans="2:50" ht="15" hidden="1" customHeight="1" x14ac:dyDescent="0.3">
      <c r="B579" s="15"/>
      <c r="C579" s="40" t="s">
        <v>21</v>
      </c>
      <c r="D579" s="34" t="s">
        <v>2</v>
      </c>
      <c r="E579" s="35" t="s">
        <v>2</v>
      </c>
      <c r="F579" s="41">
        <v>0</v>
      </c>
      <c r="G579" s="42">
        <v>0</v>
      </c>
      <c r="H579" s="43">
        <v>0</v>
      </c>
      <c r="I579" s="155">
        <v>0</v>
      </c>
      <c r="J579" s="155">
        <v>0</v>
      </c>
      <c r="K579" s="155">
        <v>0</v>
      </c>
      <c r="L579" s="41">
        <v>0</v>
      </c>
      <c r="M579" s="42">
        <v>0</v>
      </c>
      <c r="N579" s="43">
        <v>0</v>
      </c>
      <c r="O579" s="41"/>
      <c r="P579" s="42"/>
      <c r="Q579" s="43"/>
      <c r="R579" s="41"/>
      <c r="S579" s="42"/>
      <c r="T579" s="43"/>
      <c r="U579" s="41"/>
      <c r="V579" s="42"/>
      <c r="W579" s="43"/>
      <c r="X579" s="41"/>
      <c r="Y579" s="42"/>
      <c r="Z579" s="153"/>
      <c r="AA579" s="154">
        <v>0</v>
      </c>
      <c r="AB579" s="42">
        <v>0</v>
      </c>
      <c r="AC579" s="43">
        <v>0</v>
      </c>
      <c r="AD579" s="41">
        <v>0</v>
      </c>
      <c r="AE579" s="42">
        <v>0</v>
      </c>
      <c r="AF579" s="43">
        <v>0</v>
      </c>
      <c r="AG579" s="41">
        <v>0</v>
      </c>
      <c r="AH579" s="42">
        <v>0</v>
      </c>
      <c r="AI579" s="43">
        <v>0</v>
      </c>
      <c r="AK579" s="41">
        <f t="shared" si="208"/>
        <v>0</v>
      </c>
      <c r="AL579" s="42">
        <f t="shared" si="208"/>
        <v>0</v>
      </c>
      <c r="AM579" s="43">
        <f t="shared" si="208"/>
        <v>0</v>
      </c>
      <c r="AT579" s="32">
        <f>IF(LEN(E579)&lt;2,0,1)</f>
        <v>0</v>
      </c>
      <c r="AV579" s="23">
        <v>5</v>
      </c>
      <c r="AX579" s="23">
        <f>IF(AW579=AW578,AX578+1,1)</f>
        <v>4</v>
      </c>
    </row>
    <row r="580" spans="2:50" ht="15" hidden="1" customHeight="1" x14ac:dyDescent="0.3">
      <c r="B580" s="15"/>
      <c r="C580" s="40" t="s">
        <v>21</v>
      </c>
      <c r="D580" s="34" t="s">
        <v>2</v>
      </c>
      <c r="E580" s="35" t="s">
        <v>2</v>
      </c>
      <c r="F580" s="41">
        <v>0</v>
      </c>
      <c r="G580" s="42">
        <v>0</v>
      </c>
      <c r="H580" s="43">
        <v>0</v>
      </c>
      <c r="I580" s="155">
        <v>0</v>
      </c>
      <c r="J580" s="155">
        <v>0</v>
      </c>
      <c r="K580" s="155">
        <v>0</v>
      </c>
      <c r="L580" s="41">
        <v>0</v>
      </c>
      <c r="M580" s="42">
        <v>0</v>
      </c>
      <c r="N580" s="43">
        <v>0</v>
      </c>
      <c r="O580" s="41"/>
      <c r="P580" s="42"/>
      <c r="Q580" s="43"/>
      <c r="R580" s="41"/>
      <c r="S580" s="42"/>
      <c r="T580" s="43"/>
      <c r="U580" s="41"/>
      <c r="V580" s="42"/>
      <c r="W580" s="43"/>
      <c r="X580" s="41"/>
      <c r="Y580" s="42"/>
      <c r="Z580" s="153"/>
      <c r="AA580" s="154">
        <v>0</v>
      </c>
      <c r="AB580" s="42">
        <v>0</v>
      </c>
      <c r="AC580" s="43">
        <v>0</v>
      </c>
      <c r="AD580" s="41">
        <v>0</v>
      </c>
      <c r="AE580" s="42">
        <v>0</v>
      </c>
      <c r="AF580" s="43">
        <v>0</v>
      </c>
      <c r="AG580" s="41">
        <v>0</v>
      </c>
      <c r="AH580" s="42">
        <v>0</v>
      </c>
      <c r="AI580" s="43">
        <v>0</v>
      </c>
      <c r="AK580" s="41">
        <f t="shared" si="208"/>
        <v>0</v>
      </c>
      <c r="AL580" s="42">
        <f t="shared" si="208"/>
        <v>0</v>
      </c>
      <c r="AM580" s="43">
        <f t="shared" si="208"/>
        <v>0</v>
      </c>
      <c r="AT580" s="32">
        <f>IF(LEN(E580)&lt;2,0,1)</f>
        <v>0</v>
      </c>
      <c r="AV580" s="23">
        <v>5</v>
      </c>
      <c r="AX580" s="23">
        <f>IF(AW580=AW579,AX579+1,1)</f>
        <v>5</v>
      </c>
    </row>
    <row r="581" spans="2:50" ht="5.25" hidden="1" customHeight="1" x14ac:dyDescent="0.3">
      <c r="B581" s="15"/>
      <c r="C581" s="44"/>
      <c r="D581" s="45"/>
      <c r="E581" s="46"/>
      <c r="F581" s="47"/>
      <c r="G581" s="48"/>
      <c r="H581" s="49"/>
      <c r="I581" s="160"/>
      <c r="J581" s="160"/>
      <c r="K581" s="160"/>
      <c r="L581" s="47"/>
      <c r="M581" s="48"/>
      <c r="N581" s="49"/>
      <c r="O581" s="47"/>
      <c r="P581" s="48"/>
      <c r="Q581" s="49"/>
      <c r="R581" s="47"/>
      <c r="S581" s="48"/>
      <c r="T581" s="49"/>
      <c r="U581" s="47"/>
      <c r="V581" s="48"/>
      <c r="W581" s="49"/>
      <c r="X581" s="47"/>
      <c r="Y581" s="48"/>
      <c r="Z581" s="156"/>
      <c r="AA581" s="157"/>
      <c r="AB581" s="48"/>
      <c r="AC581" s="49"/>
      <c r="AD581" s="47"/>
      <c r="AE581" s="48"/>
      <c r="AF581" s="49"/>
      <c r="AG581" s="47"/>
      <c r="AH581" s="48"/>
      <c r="AI581" s="49"/>
      <c r="AK581" s="47"/>
      <c r="AL581" s="48"/>
      <c r="AM581" s="49"/>
      <c r="AT581" s="32">
        <f>IF(SUM(AT576:AT580)=0,0,1)</f>
        <v>0</v>
      </c>
    </row>
    <row r="582" spans="2:50" ht="15" hidden="1" customHeight="1" x14ac:dyDescent="0.3">
      <c r="B582" s="15"/>
      <c r="C582" s="40"/>
      <c r="D582" s="34"/>
      <c r="E582" s="35"/>
      <c r="F582" s="41"/>
      <c r="G582" s="42"/>
      <c r="H582" s="43"/>
      <c r="I582" s="155"/>
      <c r="J582" s="155"/>
      <c r="K582" s="155"/>
      <c r="L582" s="41"/>
      <c r="M582" s="42"/>
      <c r="N582" s="43"/>
      <c r="O582" s="41"/>
      <c r="P582" s="42"/>
      <c r="Q582" s="43"/>
      <c r="R582" s="41"/>
      <c r="S582" s="42"/>
      <c r="T582" s="43"/>
      <c r="U582" s="41"/>
      <c r="V582" s="42"/>
      <c r="W582" s="43"/>
      <c r="X582" s="41"/>
      <c r="Y582" s="42"/>
      <c r="Z582" s="153"/>
      <c r="AA582" s="154"/>
      <c r="AB582" s="42"/>
      <c r="AC582" s="43"/>
      <c r="AD582" s="41"/>
      <c r="AE582" s="42"/>
      <c r="AF582" s="43"/>
      <c r="AG582" s="41"/>
      <c r="AH582" s="42"/>
      <c r="AI582" s="43"/>
      <c r="AK582" s="41"/>
      <c r="AL582" s="42"/>
      <c r="AM582" s="43"/>
      <c r="AT582" s="32">
        <f>IF(AT581=0,0,1)</f>
        <v>0</v>
      </c>
    </row>
    <row r="583" spans="2:50" ht="15" customHeight="1" x14ac:dyDescent="0.3">
      <c r="B583" s="15"/>
      <c r="C583" s="40" t="s">
        <v>22</v>
      </c>
      <c r="D583" s="34" t="s">
        <v>757</v>
      </c>
      <c r="E583" s="35" t="s">
        <v>985</v>
      </c>
      <c r="F583" s="41">
        <v>382663</v>
      </c>
      <c r="G583" s="42">
        <v>379267</v>
      </c>
      <c r="H583" s="43">
        <v>365459</v>
      </c>
      <c r="I583" s="96">
        <v>0</v>
      </c>
      <c r="J583" s="42">
        <v>0</v>
      </c>
      <c r="K583" s="97">
        <v>0</v>
      </c>
      <c r="L583" s="41">
        <v>14185</v>
      </c>
      <c r="M583" s="42">
        <v>14764</v>
      </c>
      <c r="N583" s="43">
        <v>15358</v>
      </c>
      <c r="O583" s="41"/>
      <c r="P583" s="42"/>
      <c r="Q583" s="43"/>
      <c r="R583" s="41"/>
      <c r="S583" s="42"/>
      <c r="T583" s="43"/>
      <c r="U583" s="41"/>
      <c r="V583" s="42"/>
      <c r="W583" s="43"/>
      <c r="X583" s="41"/>
      <c r="Y583" s="42"/>
      <c r="Z583" s="153"/>
      <c r="AA583" s="154">
        <v>140705.95856761985</v>
      </c>
      <c r="AB583" s="42">
        <v>91601.508268800462</v>
      </c>
      <c r="AC583" s="43">
        <v>0</v>
      </c>
      <c r="AD583" s="41">
        <v>152783.93675041711</v>
      </c>
      <c r="AE583" s="42">
        <v>95906.779157434066</v>
      </c>
      <c r="AF583" s="43">
        <v>0</v>
      </c>
      <c r="AG583" s="41">
        <v>165965.56992953419</v>
      </c>
      <c r="AH583" s="42">
        <v>100318.49099867603</v>
      </c>
      <c r="AI583" s="43">
        <v>0</v>
      </c>
      <c r="AK583" s="41">
        <f t="shared" ref="AK583:AM593" si="209">F583+I583+L583+O583+R583+U583+X583</f>
        <v>396848</v>
      </c>
      <c r="AL583" s="42">
        <f t="shared" si="209"/>
        <v>394031</v>
      </c>
      <c r="AM583" s="43">
        <f t="shared" si="209"/>
        <v>380817</v>
      </c>
      <c r="AT583" s="32">
        <f>IF(LEN(E583)&lt;2,0,1)</f>
        <v>1</v>
      </c>
      <c r="AV583" s="23">
        <v>5</v>
      </c>
      <c r="AW583" s="23">
        <v>1</v>
      </c>
      <c r="AX583" s="23">
        <v>1</v>
      </c>
    </row>
    <row r="584" spans="2:50" ht="15" customHeight="1" x14ac:dyDescent="0.3">
      <c r="B584" s="15"/>
      <c r="C584" s="40" t="s">
        <v>22</v>
      </c>
      <c r="D584" s="34" t="s">
        <v>758</v>
      </c>
      <c r="E584" s="35" t="s">
        <v>987</v>
      </c>
      <c r="F584" s="41">
        <v>372150</v>
      </c>
      <c r="G584" s="42">
        <v>369298</v>
      </c>
      <c r="H584" s="43">
        <v>356493</v>
      </c>
      <c r="I584" s="96">
        <v>0</v>
      </c>
      <c r="J584" s="42">
        <v>0</v>
      </c>
      <c r="K584" s="97">
        <v>0</v>
      </c>
      <c r="L584" s="41">
        <v>13727</v>
      </c>
      <c r="M584" s="42">
        <v>14288</v>
      </c>
      <c r="N584" s="43">
        <v>14862</v>
      </c>
      <c r="O584" s="41"/>
      <c r="P584" s="42"/>
      <c r="Q584" s="43"/>
      <c r="R584" s="41"/>
      <c r="S584" s="42"/>
      <c r="T584" s="43"/>
      <c r="U584" s="41"/>
      <c r="V584" s="42"/>
      <c r="W584" s="43"/>
      <c r="X584" s="41"/>
      <c r="Y584" s="42"/>
      <c r="Z584" s="153"/>
      <c r="AA584" s="154">
        <v>138662.8450134731</v>
      </c>
      <c r="AB584" s="42">
        <v>90271.413331603224</v>
      </c>
      <c r="AC584" s="43">
        <v>0</v>
      </c>
      <c r="AD584" s="41">
        <v>150565.44554216691</v>
      </c>
      <c r="AE584" s="42">
        <v>94514.169758188582</v>
      </c>
      <c r="AF584" s="43">
        <v>0</v>
      </c>
      <c r="AG584" s="41">
        <v>163555.6755022007</v>
      </c>
      <c r="AH584" s="42">
        <v>98861.821567065243</v>
      </c>
      <c r="AI584" s="43">
        <v>0</v>
      </c>
      <c r="AK584" s="41">
        <f t="shared" si="209"/>
        <v>385877</v>
      </c>
      <c r="AL584" s="42">
        <f t="shared" si="209"/>
        <v>383586</v>
      </c>
      <c r="AM584" s="43">
        <f t="shared" si="209"/>
        <v>371355</v>
      </c>
      <c r="AT584" s="32">
        <f t="shared" ref="AT584:AT593" si="210">IF(LEN(E584)&lt;2,0,1)</f>
        <v>1</v>
      </c>
      <c r="AV584" s="23">
        <v>5</v>
      </c>
      <c r="AW584" s="23">
        <v>1</v>
      </c>
      <c r="AX584" s="23">
        <f>IF(AW584=AW583,AX583+1,1)</f>
        <v>2</v>
      </c>
    </row>
    <row r="585" spans="2:50" ht="15" customHeight="1" x14ac:dyDescent="0.3">
      <c r="B585" s="15"/>
      <c r="C585" s="40" t="s">
        <v>22</v>
      </c>
      <c r="D585" s="34" t="s">
        <v>759</v>
      </c>
      <c r="E585" s="35" t="s">
        <v>986</v>
      </c>
      <c r="F585" s="41">
        <v>551492</v>
      </c>
      <c r="G585" s="42">
        <v>554078</v>
      </c>
      <c r="H585" s="43">
        <v>544491</v>
      </c>
      <c r="I585" s="96">
        <v>0</v>
      </c>
      <c r="J585" s="42">
        <v>0</v>
      </c>
      <c r="K585" s="97">
        <v>0</v>
      </c>
      <c r="L585" s="41">
        <v>0</v>
      </c>
      <c r="M585" s="42">
        <v>0</v>
      </c>
      <c r="N585" s="43">
        <v>0</v>
      </c>
      <c r="O585" s="41"/>
      <c r="P585" s="42"/>
      <c r="Q585" s="43"/>
      <c r="R585" s="41"/>
      <c r="S585" s="42"/>
      <c r="T585" s="43"/>
      <c r="U585" s="41"/>
      <c r="V585" s="42"/>
      <c r="W585" s="43"/>
      <c r="X585" s="41"/>
      <c r="Y585" s="42"/>
      <c r="Z585" s="153"/>
      <c r="AA585" s="154">
        <v>236609.8024429527</v>
      </c>
      <c r="AB585" s="42">
        <v>154036.2255841601</v>
      </c>
      <c r="AC585" s="43">
        <v>0</v>
      </c>
      <c r="AD585" s="41">
        <v>256920.01574759095</v>
      </c>
      <c r="AE585" s="42">
        <v>161275.92818661558</v>
      </c>
      <c r="AF585" s="43">
        <v>0</v>
      </c>
      <c r="AG585" s="41">
        <v>279086.12480321771</v>
      </c>
      <c r="AH585" s="42">
        <v>168694.62088319988</v>
      </c>
      <c r="AI585" s="43">
        <v>0</v>
      </c>
      <c r="AK585" s="41">
        <f t="shared" si="209"/>
        <v>551492</v>
      </c>
      <c r="AL585" s="42">
        <f t="shared" si="209"/>
        <v>554078</v>
      </c>
      <c r="AM585" s="43">
        <f t="shared" si="209"/>
        <v>544491</v>
      </c>
      <c r="AT585" s="32">
        <f t="shared" si="210"/>
        <v>1</v>
      </c>
      <c r="AV585" s="23">
        <v>5</v>
      </c>
      <c r="AW585" s="23">
        <v>1</v>
      </c>
      <c r="AX585" s="23">
        <f t="shared" ref="AX585:AX593" si="211">IF(AW585=AW584,AX584+1,1)</f>
        <v>3</v>
      </c>
    </row>
    <row r="586" spans="2:50" ht="15" customHeight="1" x14ac:dyDescent="0.3">
      <c r="B586" s="15"/>
      <c r="C586" s="40" t="s">
        <v>22</v>
      </c>
      <c r="D586" s="34" t="s">
        <v>760</v>
      </c>
      <c r="E586" s="35" t="s">
        <v>984</v>
      </c>
      <c r="F586" s="41">
        <v>208091</v>
      </c>
      <c r="G586" s="42">
        <v>207719</v>
      </c>
      <c r="H586" s="43">
        <v>202263</v>
      </c>
      <c r="I586" s="96">
        <v>0</v>
      </c>
      <c r="J586" s="42">
        <v>0</v>
      </c>
      <c r="K586" s="97">
        <v>0</v>
      </c>
      <c r="L586" s="41">
        <v>8495</v>
      </c>
      <c r="M586" s="42">
        <v>8841</v>
      </c>
      <c r="N586" s="43">
        <v>9195</v>
      </c>
      <c r="O586" s="41"/>
      <c r="P586" s="42"/>
      <c r="Q586" s="43"/>
      <c r="R586" s="41"/>
      <c r="S586" s="42"/>
      <c r="T586" s="43"/>
      <c r="U586" s="41"/>
      <c r="V586" s="42"/>
      <c r="W586" s="43"/>
      <c r="X586" s="41"/>
      <c r="Y586" s="42"/>
      <c r="Z586" s="153"/>
      <c r="AA586" s="154">
        <v>81477.506546343095</v>
      </c>
      <c r="AB586" s="42">
        <v>53042.973912432659</v>
      </c>
      <c r="AC586" s="43">
        <v>0</v>
      </c>
      <c r="AD586" s="41">
        <v>88471.407561434258</v>
      </c>
      <c r="AE586" s="42">
        <v>55535.993686316979</v>
      </c>
      <c r="AF586" s="43">
        <v>0</v>
      </c>
      <c r="AG586" s="41">
        <v>96104.393503013009</v>
      </c>
      <c r="AH586" s="42">
        <v>58090.649395887558</v>
      </c>
      <c r="AI586" s="43">
        <v>0</v>
      </c>
      <c r="AK586" s="41">
        <f t="shared" si="209"/>
        <v>216586</v>
      </c>
      <c r="AL586" s="42">
        <f t="shared" si="209"/>
        <v>216560</v>
      </c>
      <c r="AM586" s="43">
        <f t="shared" si="209"/>
        <v>211458</v>
      </c>
      <c r="AT586" s="32">
        <f t="shared" si="210"/>
        <v>1</v>
      </c>
      <c r="AV586" s="23">
        <v>5</v>
      </c>
      <c r="AW586" s="23">
        <v>1</v>
      </c>
      <c r="AX586" s="23">
        <f t="shared" si="211"/>
        <v>4</v>
      </c>
    </row>
    <row r="587" spans="2:50" ht="15" customHeight="1" x14ac:dyDescent="0.3">
      <c r="B587" s="15"/>
      <c r="C587" s="40" t="s">
        <v>22</v>
      </c>
      <c r="D587" s="34" t="s">
        <v>761</v>
      </c>
      <c r="E587" s="35" t="s">
        <v>982</v>
      </c>
      <c r="F587" s="41">
        <v>167657</v>
      </c>
      <c r="G587" s="42">
        <v>166390</v>
      </c>
      <c r="H587" s="43">
        <v>160681</v>
      </c>
      <c r="I587" s="96">
        <v>0</v>
      </c>
      <c r="J587" s="42">
        <v>0</v>
      </c>
      <c r="K587" s="97">
        <v>0</v>
      </c>
      <c r="L587" s="41">
        <v>6207</v>
      </c>
      <c r="M587" s="42">
        <v>6460</v>
      </c>
      <c r="N587" s="43">
        <v>6718</v>
      </c>
      <c r="O587" s="41"/>
      <c r="P587" s="42"/>
      <c r="Q587" s="43"/>
      <c r="R587" s="41"/>
      <c r="S587" s="42"/>
      <c r="T587" s="43"/>
      <c r="U587" s="41"/>
      <c r="V587" s="42"/>
      <c r="W587" s="43"/>
      <c r="X587" s="41"/>
      <c r="Y587" s="42"/>
      <c r="Z587" s="153"/>
      <c r="AA587" s="154">
        <v>59543.865169820849</v>
      </c>
      <c r="AB587" s="42">
        <v>38763.872640748734</v>
      </c>
      <c r="AC587" s="43">
        <v>0</v>
      </c>
      <c r="AD587" s="41">
        <v>64655.016906119927</v>
      </c>
      <c r="AE587" s="42">
        <v>40585.774654863919</v>
      </c>
      <c r="AF587" s="43">
        <v>0</v>
      </c>
      <c r="AG587" s="41">
        <v>70233.212717622722</v>
      </c>
      <c r="AH587" s="42">
        <v>42452.72028898765</v>
      </c>
      <c r="AI587" s="43">
        <v>0</v>
      </c>
      <c r="AK587" s="41">
        <f t="shared" si="209"/>
        <v>173864</v>
      </c>
      <c r="AL587" s="42">
        <f t="shared" si="209"/>
        <v>172850</v>
      </c>
      <c r="AM587" s="43">
        <f t="shared" si="209"/>
        <v>167399</v>
      </c>
      <c r="AT587" s="32">
        <f t="shared" si="210"/>
        <v>1</v>
      </c>
      <c r="AV587" s="23">
        <v>5</v>
      </c>
      <c r="AW587" s="23">
        <v>1</v>
      </c>
      <c r="AX587" s="23">
        <f t="shared" si="211"/>
        <v>5</v>
      </c>
    </row>
    <row r="588" spans="2:50" ht="15" hidden="1" customHeight="1" x14ac:dyDescent="0.3">
      <c r="B588" s="15"/>
      <c r="C588" s="40" t="s">
        <v>22</v>
      </c>
      <c r="D588" s="34" t="s">
        <v>2</v>
      </c>
      <c r="E588" s="35" t="s">
        <v>2</v>
      </c>
      <c r="F588" s="41">
        <v>0</v>
      </c>
      <c r="G588" s="42">
        <v>0</v>
      </c>
      <c r="H588" s="43">
        <v>0</v>
      </c>
      <c r="I588" s="155">
        <v>0</v>
      </c>
      <c r="J588" s="155">
        <v>0</v>
      </c>
      <c r="K588" s="155">
        <v>0</v>
      </c>
      <c r="L588" s="41">
        <v>0</v>
      </c>
      <c r="M588" s="42">
        <v>0</v>
      </c>
      <c r="N588" s="43">
        <v>0</v>
      </c>
      <c r="O588" s="41"/>
      <c r="P588" s="42"/>
      <c r="Q588" s="43"/>
      <c r="R588" s="41"/>
      <c r="S588" s="42"/>
      <c r="T588" s="43"/>
      <c r="U588" s="41"/>
      <c r="V588" s="42"/>
      <c r="W588" s="43"/>
      <c r="X588" s="41"/>
      <c r="Y588" s="42"/>
      <c r="Z588" s="153"/>
      <c r="AA588" s="154">
        <v>0</v>
      </c>
      <c r="AB588" s="42">
        <v>0</v>
      </c>
      <c r="AC588" s="43">
        <v>0</v>
      </c>
      <c r="AD588" s="41">
        <v>0</v>
      </c>
      <c r="AE588" s="42">
        <v>0</v>
      </c>
      <c r="AF588" s="43">
        <v>0</v>
      </c>
      <c r="AG588" s="41">
        <v>0</v>
      </c>
      <c r="AH588" s="42">
        <v>0</v>
      </c>
      <c r="AI588" s="43">
        <v>0</v>
      </c>
      <c r="AK588" s="41">
        <f t="shared" si="209"/>
        <v>0</v>
      </c>
      <c r="AL588" s="42">
        <f t="shared" si="209"/>
        <v>0</v>
      </c>
      <c r="AM588" s="43">
        <f t="shared" si="209"/>
        <v>0</v>
      </c>
      <c r="AT588" s="32">
        <f t="shared" si="210"/>
        <v>0</v>
      </c>
      <c r="AV588" s="23">
        <v>5</v>
      </c>
      <c r="AW588" s="23">
        <v>1</v>
      </c>
      <c r="AX588" s="23">
        <f t="shared" si="211"/>
        <v>6</v>
      </c>
    </row>
    <row r="589" spans="2:50" ht="15" hidden="1" customHeight="1" x14ac:dyDescent="0.3">
      <c r="B589" s="15"/>
      <c r="C589" s="40" t="s">
        <v>22</v>
      </c>
      <c r="D589" s="34" t="s">
        <v>2</v>
      </c>
      <c r="E589" s="35" t="s">
        <v>2</v>
      </c>
      <c r="F589" s="41">
        <v>0</v>
      </c>
      <c r="G589" s="42">
        <v>0</v>
      </c>
      <c r="H589" s="43">
        <v>0</v>
      </c>
      <c r="I589" s="155">
        <v>0</v>
      </c>
      <c r="J589" s="155">
        <v>0</v>
      </c>
      <c r="K589" s="155">
        <v>0</v>
      </c>
      <c r="L589" s="41">
        <v>0</v>
      </c>
      <c r="M589" s="42">
        <v>0</v>
      </c>
      <c r="N589" s="43">
        <v>0</v>
      </c>
      <c r="O589" s="41"/>
      <c r="P589" s="42"/>
      <c r="Q589" s="43"/>
      <c r="R589" s="41"/>
      <c r="S589" s="42"/>
      <c r="T589" s="43"/>
      <c r="U589" s="41"/>
      <c r="V589" s="42"/>
      <c r="W589" s="43"/>
      <c r="X589" s="41"/>
      <c r="Y589" s="42"/>
      <c r="Z589" s="153"/>
      <c r="AA589" s="154">
        <v>0</v>
      </c>
      <c r="AB589" s="42">
        <v>0</v>
      </c>
      <c r="AC589" s="43">
        <v>0</v>
      </c>
      <c r="AD589" s="41">
        <v>0</v>
      </c>
      <c r="AE589" s="42">
        <v>0</v>
      </c>
      <c r="AF589" s="43">
        <v>0</v>
      </c>
      <c r="AG589" s="41">
        <v>0</v>
      </c>
      <c r="AH589" s="42">
        <v>0</v>
      </c>
      <c r="AI589" s="43">
        <v>0</v>
      </c>
      <c r="AK589" s="41">
        <f t="shared" si="209"/>
        <v>0</v>
      </c>
      <c r="AL589" s="42">
        <f t="shared" si="209"/>
        <v>0</v>
      </c>
      <c r="AM589" s="43">
        <f t="shared" si="209"/>
        <v>0</v>
      </c>
      <c r="AT589" s="32">
        <f t="shared" si="210"/>
        <v>0</v>
      </c>
      <c r="AV589" s="23">
        <v>5</v>
      </c>
      <c r="AW589" s="23">
        <v>1</v>
      </c>
      <c r="AX589" s="23">
        <f t="shared" si="211"/>
        <v>7</v>
      </c>
    </row>
    <row r="590" spans="2:50" ht="15" hidden="1" customHeight="1" x14ac:dyDescent="0.3">
      <c r="B590" s="15"/>
      <c r="C590" s="40" t="s">
        <v>22</v>
      </c>
      <c r="D590" s="34" t="s">
        <v>2</v>
      </c>
      <c r="E590" s="35" t="s">
        <v>2</v>
      </c>
      <c r="F590" s="41">
        <v>0</v>
      </c>
      <c r="G590" s="42">
        <v>0</v>
      </c>
      <c r="H590" s="43">
        <v>0</v>
      </c>
      <c r="I590" s="155">
        <v>0</v>
      </c>
      <c r="J590" s="155">
        <v>0</v>
      </c>
      <c r="K590" s="155">
        <v>0</v>
      </c>
      <c r="L590" s="41">
        <v>0</v>
      </c>
      <c r="M590" s="42">
        <v>0</v>
      </c>
      <c r="N590" s="43">
        <v>0</v>
      </c>
      <c r="O590" s="41"/>
      <c r="P590" s="42"/>
      <c r="Q590" s="43"/>
      <c r="R590" s="41"/>
      <c r="S590" s="42"/>
      <c r="T590" s="43"/>
      <c r="U590" s="41"/>
      <c r="V590" s="42"/>
      <c r="W590" s="43"/>
      <c r="X590" s="41"/>
      <c r="Y590" s="42"/>
      <c r="Z590" s="153"/>
      <c r="AA590" s="154">
        <v>0</v>
      </c>
      <c r="AB590" s="42">
        <v>0</v>
      </c>
      <c r="AC590" s="43">
        <v>0</v>
      </c>
      <c r="AD590" s="41">
        <v>0</v>
      </c>
      <c r="AE590" s="42">
        <v>0</v>
      </c>
      <c r="AF590" s="43">
        <v>0</v>
      </c>
      <c r="AG590" s="41">
        <v>0</v>
      </c>
      <c r="AH590" s="42">
        <v>0</v>
      </c>
      <c r="AI590" s="43">
        <v>0</v>
      </c>
      <c r="AK590" s="41">
        <f t="shared" si="209"/>
        <v>0</v>
      </c>
      <c r="AL590" s="42">
        <f t="shared" si="209"/>
        <v>0</v>
      </c>
      <c r="AM590" s="43">
        <f t="shared" si="209"/>
        <v>0</v>
      </c>
      <c r="AT590" s="32">
        <f t="shared" si="210"/>
        <v>0</v>
      </c>
      <c r="AV590" s="23">
        <v>5</v>
      </c>
      <c r="AW590" s="23">
        <v>1</v>
      </c>
      <c r="AX590" s="23">
        <f t="shared" si="211"/>
        <v>8</v>
      </c>
    </row>
    <row r="591" spans="2:50" ht="15" hidden="1" customHeight="1" x14ac:dyDescent="0.3">
      <c r="B591" s="15"/>
      <c r="C591" s="40" t="s">
        <v>22</v>
      </c>
      <c r="D591" s="34" t="s">
        <v>2</v>
      </c>
      <c r="E591" s="35" t="s">
        <v>2</v>
      </c>
      <c r="F591" s="41">
        <v>0</v>
      </c>
      <c r="G591" s="42">
        <v>0</v>
      </c>
      <c r="H591" s="43">
        <v>0</v>
      </c>
      <c r="I591" s="155">
        <v>0</v>
      </c>
      <c r="J591" s="155">
        <v>0</v>
      </c>
      <c r="K591" s="155">
        <v>0</v>
      </c>
      <c r="L591" s="41">
        <v>0</v>
      </c>
      <c r="M591" s="42">
        <v>0</v>
      </c>
      <c r="N591" s="43">
        <v>0</v>
      </c>
      <c r="O591" s="41"/>
      <c r="P591" s="42"/>
      <c r="Q591" s="43"/>
      <c r="R591" s="41"/>
      <c r="S591" s="42"/>
      <c r="T591" s="43"/>
      <c r="U591" s="41"/>
      <c r="V591" s="42"/>
      <c r="W591" s="43"/>
      <c r="X591" s="41"/>
      <c r="Y591" s="42"/>
      <c r="Z591" s="153"/>
      <c r="AA591" s="154">
        <v>0</v>
      </c>
      <c r="AB591" s="42">
        <v>0</v>
      </c>
      <c r="AC591" s="43">
        <v>0</v>
      </c>
      <c r="AD591" s="41">
        <v>0</v>
      </c>
      <c r="AE591" s="42">
        <v>0</v>
      </c>
      <c r="AF591" s="43">
        <v>0</v>
      </c>
      <c r="AG591" s="41">
        <v>0</v>
      </c>
      <c r="AH591" s="42">
        <v>0</v>
      </c>
      <c r="AI591" s="43">
        <v>0</v>
      </c>
      <c r="AK591" s="41">
        <f t="shared" si="209"/>
        <v>0</v>
      </c>
      <c r="AL591" s="42">
        <f t="shared" si="209"/>
        <v>0</v>
      </c>
      <c r="AM591" s="43">
        <f t="shared" si="209"/>
        <v>0</v>
      </c>
      <c r="AT591" s="32">
        <f t="shared" si="210"/>
        <v>0</v>
      </c>
      <c r="AV591" s="23">
        <v>5</v>
      </c>
      <c r="AW591" s="23">
        <v>1</v>
      </c>
      <c r="AX591" s="23">
        <f t="shared" si="211"/>
        <v>9</v>
      </c>
    </row>
    <row r="592" spans="2:50" ht="15" hidden="1" customHeight="1" x14ac:dyDescent="0.3">
      <c r="B592" s="15"/>
      <c r="C592" s="40" t="s">
        <v>22</v>
      </c>
      <c r="D592" s="34" t="s">
        <v>2</v>
      </c>
      <c r="E592" s="35" t="s">
        <v>2</v>
      </c>
      <c r="F592" s="41">
        <v>0</v>
      </c>
      <c r="G592" s="42">
        <v>0</v>
      </c>
      <c r="H592" s="43">
        <v>0</v>
      </c>
      <c r="I592" s="155">
        <v>0</v>
      </c>
      <c r="J592" s="155">
        <v>0</v>
      </c>
      <c r="K592" s="155">
        <v>0</v>
      </c>
      <c r="L592" s="41">
        <v>0</v>
      </c>
      <c r="M592" s="42">
        <v>0</v>
      </c>
      <c r="N592" s="43">
        <v>0</v>
      </c>
      <c r="O592" s="41"/>
      <c r="P592" s="42"/>
      <c r="Q592" s="43"/>
      <c r="R592" s="41"/>
      <c r="S592" s="42"/>
      <c r="T592" s="43"/>
      <c r="U592" s="41"/>
      <c r="V592" s="42"/>
      <c r="W592" s="43"/>
      <c r="X592" s="41"/>
      <c r="Y592" s="42"/>
      <c r="Z592" s="153"/>
      <c r="AA592" s="154">
        <v>0</v>
      </c>
      <c r="AB592" s="42">
        <v>0</v>
      </c>
      <c r="AC592" s="43">
        <v>0</v>
      </c>
      <c r="AD592" s="41">
        <v>0</v>
      </c>
      <c r="AE592" s="42">
        <v>0</v>
      </c>
      <c r="AF592" s="43">
        <v>0</v>
      </c>
      <c r="AG592" s="41">
        <v>0</v>
      </c>
      <c r="AH592" s="42">
        <v>0</v>
      </c>
      <c r="AI592" s="43">
        <v>0</v>
      </c>
      <c r="AK592" s="41">
        <f t="shared" si="209"/>
        <v>0</v>
      </c>
      <c r="AL592" s="42">
        <f t="shared" si="209"/>
        <v>0</v>
      </c>
      <c r="AM592" s="43">
        <f t="shared" si="209"/>
        <v>0</v>
      </c>
      <c r="AT592" s="32">
        <f t="shared" si="210"/>
        <v>0</v>
      </c>
      <c r="AV592" s="23">
        <v>5</v>
      </c>
      <c r="AW592" s="23">
        <v>1</v>
      </c>
      <c r="AX592" s="23">
        <f t="shared" si="211"/>
        <v>10</v>
      </c>
    </row>
    <row r="593" spans="2:50" ht="15" customHeight="1" x14ac:dyDescent="0.3">
      <c r="B593" s="15"/>
      <c r="C593" s="40" t="s">
        <v>23</v>
      </c>
      <c r="D593" s="34" t="s">
        <v>378</v>
      </c>
      <c r="E593" s="35" t="s">
        <v>379</v>
      </c>
      <c r="F593" s="41">
        <v>1176365</v>
      </c>
      <c r="G593" s="42">
        <v>1250535</v>
      </c>
      <c r="H593" s="43">
        <v>1327600</v>
      </c>
      <c r="I593" s="96">
        <v>167125</v>
      </c>
      <c r="J593" s="42">
        <v>173717</v>
      </c>
      <c r="K593" s="97">
        <v>181207</v>
      </c>
      <c r="L593" s="41">
        <v>0</v>
      </c>
      <c r="M593" s="42">
        <v>0</v>
      </c>
      <c r="N593" s="43">
        <v>0</v>
      </c>
      <c r="O593" s="41"/>
      <c r="P593" s="42"/>
      <c r="Q593" s="43"/>
      <c r="R593" s="41"/>
      <c r="S593" s="42"/>
      <c r="T593" s="43"/>
      <c r="U593" s="41"/>
      <c r="V593" s="42"/>
      <c r="W593" s="43"/>
      <c r="X593" s="41"/>
      <c r="Y593" s="42"/>
      <c r="Z593" s="153"/>
      <c r="AA593" s="154">
        <v>0</v>
      </c>
      <c r="AB593" s="42">
        <v>0</v>
      </c>
      <c r="AC593" s="43">
        <v>0</v>
      </c>
      <c r="AD593" s="41">
        <v>0</v>
      </c>
      <c r="AE593" s="42">
        <v>0</v>
      </c>
      <c r="AF593" s="43">
        <v>0</v>
      </c>
      <c r="AG593" s="41">
        <v>0</v>
      </c>
      <c r="AH593" s="42">
        <v>0</v>
      </c>
      <c r="AI593" s="43">
        <v>0</v>
      </c>
      <c r="AK593" s="41">
        <f t="shared" si="209"/>
        <v>1343490</v>
      </c>
      <c r="AL593" s="42">
        <f t="shared" si="209"/>
        <v>1424252</v>
      </c>
      <c r="AM593" s="43">
        <f t="shared" si="209"/>
        <v>1508807</v>
      </c>
      <c r="AT593" s="32">
        <f t="shared" si="210"/>
        <v>1</v>
      </c>
      <c r="AV593" s="23">
        <v>5</v>
      </c>
      <c r="AW593" s="23">
        <v>2</v>
      </c>
      <c r="AX593" s="23">
        <f t="shared" si="211"/>
        <v>1</v>
      </c>
    </row>
    <row r="594" spans="2:50" ht="15" customHeight="1" x14ac:dyDescent="0.3">
      <c r="B594" s="15"/>
      <c r="C594" s="50" t="str">
        <f>IF(LEN(E593)&lt;1,"","Total: " &amp; LEFT(E593,LEN(E593)-21) &amp; "Municipalities")</f>
        <v>Total: Mopani Municipalities</v>
      </c>
      <c r="D594" s="51"/>
      <c r="E594" s="52"/>
      <c r="F594" s="53">
        <f t="shared" ref="F594:N594" si="212">SUM(F583:F593)</f>
        <v>2858418</v>
      </c>
      <c r="G594" s="54">
        <f t="shared" si="212"/>
        <v>2927287</v>
      </c>
      <c r="H594" s="55">
        <f t="shared" si="212"/>
        <v>2956987</v>
      </c>
      <c r="I594" s="63">
        <f t="shared" si="212"/>
        <v>167125</v>
      </c>
      <c r="J594" s="54">
        <f t="shared" si="212"/>
        <v>173717</v>
      </c>
      <c r="K594" s="64">
        <f t="shared" si="212"/>
        <v>181207</v>
      </c>
      <c r="L594" s="53">
        <f t="shared" si="212"/>
        <v>42614</v>
      </c>
      <c r="M594" s="54">
        <f t="shared" si="212"/>
        <v>44353</v>
      </c>
      <c r="N594" s="55">
        <f t="shared" si="212"/>
        <v>46133</v>
      </c>
      <c r="O594" s="53">
        <f t="shared" ref="O594:AI594" si="213">SUM(O583:O593)</f>
        <v>0</v>
      </c>
      <c r="P594" s="54">
        <f t="shared" si="213"/>
        <v>0</v>
      </c>
      <c r="Q594" s="55">
        <f t="shared" si="213"/>
        <v>0</v>
      </c>
      <c r="R594" s="53">
        <f t="shared" si="213"/>
        <v>0</v>
      </c>
      <c r="S594" s="54">
        <f t="shared" si="213"/>
        <v>0</v>
      </c>
      <c r="T594" s="55">
        <f t="shared" si="213"/>
        <v>0</v>
      </c>
      <c r="U594" s="53">
        <f t="shared" si="213"/>
        <v>0</v>
      </c>
      <c r="V594" s="54">
        <f t="shared" si="213"/>
        <v>0</v>
      </c>
      <c r="W594" s="55">
        <f t="shared" si="213"/>
        <v>0</v>
      </c>
      <c r="X594" s="53">
        <f t="shared" si="213"/>
        <v>0</v>
      </c>
      <c r="Y594" s="54">
        <f t="shared" si="213"/>
        <v>0</v>
      </c>
      <c r="Z594" s="158">
        <f t="shared" si="213"/>
        <v>0</v>
      </c>
      <c r="AA594" s="159">
        <f t="shared" si="213"/>
        <v>656999.97774020955</v>
      </c>
      <c r="AB594" s="54">
        <f t="shared" si="213"/>
        <v>427715.99373774522</v>
      </c>
      <c r="AC594" s="55">
        <f t="shared" si="213"/>
        <v>0</v>
      </c>
      <c r="AD594" s="53">
        <f t="shared" si="213"/>
        <v>713395.82250772906</v>
      </c>
      <c r="AE594" s="54">
        <f t="shared" si="213"/>
        <v>447818.64544341917</v>
      </c>
      <c r="AF594" s="55">
        <f t="shared" si="213"/>
        <v>0</v>
      </c>
      <c r="AG594" s="53">
        <f t="shared" si="213"/>
        <v>774944.97645558836</v>
      </c>
      <c r="AH594" s="54">
        <f t="shared" si="213"/>
        <v>468418.30313381634</v>
      </c>
      <c r="AI594" s="55">
        <f t="shared" si="213"/>
        <v>0</v>
      </c>
      <c r="AK594" s="53">
        <f>SUM(AK583:AK593)</f>
        <v>3068157</v>
      </c>
      <c r="AL594" s="54">
        <f>SUM(AL583:AL593)</f>
        <v>3145357</v>
      </c>
      <c r="AM594" s="55">
        <f>SUM(AM583:AM593)</f>
        <v>3184327</v>
      </c>
      <c r="AT594" s="32">
        <f>IF(SUM(AT583:AT593)=0,0,1)</f>
        <v>1</v>
      </c>
    </row>
    <row r="595" spans="2:50" ht="15" customHeight="1" x14ac:dyDescent="0.3">
      <c r="B595" s="15"/>
      <c r="C595" s="40"/>
      <c r="D595" s="34"/>
      <c r="E595" s="35"/>
      <c r="F595" s="41"/>
      <c r="G595" s="42"/>
      <c r="H595" s="43"/>
      <c r="I595" s="96"/>
      <c r="J595" s="42"/>
      <c r="K595" s="97"/>
      <c r="L595" s="41"/>
      <c r="M595" s="42"/>
      <c r="N595" s="43"/>
      <c r="O595" s="41"/>
      <c r="P595" s="42"/>
      <c r="Q595" s="43"/>
      <c r="R595" s="41"/>
      <c r="S595" s="42"/>
      <c r="T595" s="43"/>
      <c r="U595" s="41"/>
      <c r="V595" s="42"/>
      <c r="W595" s="43"/>
      <c r="X595" s="41"/>
      <c r="Y595" s="42"/>
      <c r="Z595" s="153"/>
      <c r="AA595" s="154"/>
      <c r="AB595" s="42"/>
      <c r="AC595" s="43"/>
      <c r="AD595" s="41"/>
      <c r="AE595" s="42"/>
      <c r="AF595" s="43"/>
      <c r="AG595" s="41"/>
      <c r="AH595" s="42"/>
      <c r="AI595" s="43"/>
      <c r="AK595" s="41"/>
      <c r="AL595" s="42"/>
      <c r="AM595" s="43"/>
      <c r="AT595" s="32">
        <f>IF(AT594=0,0,1)</f>
        <v>1</v>
      </c>
    </row>
    <row r="596" spans="2:50" ht="15" customHeight="1" x14ac:dyDescent="0.3">
      <c r="B596" s="15"/>
      <c r="C596" s="40" t="s">
        <v>22</v>
      </c>
      <c r="D596" s="34" t="s">
        <v>762</v>
      </c>
      <c r="E596" s="35" t="s">
        <v>983</v>
      </c>
      <c r="F596" s="41">
        <v>223632</v>
      </c>
      <c r="G596" s="42">
        <v>226747</v>
      </c>
      <c r="H596" s="43">
        <v>225741</v>
      </c>
      <c r="I596" s="96">
        <v>0</v>
      </c>
      <c r="J596" s="42">
        <v>0</v>
      </c>
      <c r="K596" s="97">
        <v>0</v>
      </c>
      <c r="L596" s="41">
        <v>5491</v>
      </c>
      <c r="M596" s="42">
        <v>5715</v>
      </c>
      <c r="N596" s="43">
        <v>5945</v>
      </c>
      <c r="O596" s="41"/>
      <c r="P596" s="42"/>
      <c r="Q596" s="43"/>
      <c r="R596" s="41"/>
      <c r="S596" s="42"/>
      <c r="T596" s="43"/>
      <c r="U596" s="41"/>
      <c r="V596" s="42"/>
      <c r="W596" s="43"/>
      <c r="X596" s="41"/>
      <c r="Y596" s="42"/>
      <c r="Z596" s="153"/>
      <c r="AA596" s="154">
        <v>102538.27746836137</v>
      </c>
      <c r="AB596" s="42">
        <v>66753.824550171936</v>
      </c>
      <c r="AC596" s="43">
        <v>0</v>
      </c>
      <c r="AD596" s="41">
        <v>111340.00193527021</v>
      </c>
      <c r="AE596" s="42">
        <v>69891.254304030022</v>
      </c>
      <c r="AF596" s="43">
        <v>0</v>
      </c>
      <c r="AG596" s="41">
        <v>120946.0056480192</v>
      </c>
      <c r="AH596" s="42">
        <v>73106.25200201539</v>
      </c>
      <c r="AI596" s="43">
        <v>0</v>
      </c>
      <c r="AK596" s="41">
        <f t="shared" ref="AK596:AM606" si="214">F596+I596+L596+O596+R596+U596+X596</f>
        <v>229123</v>
      </c>
      <c r="AL596" s="42">
        <f t="shared" si="214"/>
        <v>232462</v>
      </c>
      <c r="AM596" s="43">
        <f t="shared" si="214"/>
        <v>231686</v>
      </c>
      <c r="AT596" s="32">
        <f>IF(LEN(E596)&lt;2,0,1)</f>
        <v>1</v>
      </c>
      <c r="AV596" s="23">
        <v>5</v>
      </c>
      <c r="AW596" s="23">
        <v>3</v>
      </c>
      <c r="AX596" s="23">
        <v>1</v>
      </c>
    </row>
    <row r="597" spans="2:50" ht="15" customHeight="1" x14ac:dyDescent="0.3">
      <c r="B597" s="15"/>
      <c r="C597" s="40" t="s">
        <v>22</v>
      </c>
      <c r="D597" s="34" t="s">
        <v>763</v>
      </c>
      <c r="E597" s="35" t="s">
        <v>989</v>
      </c>
      <c r="F597" s="41">
        <v>604095</v>
      </c>
      <c r="G597" s="42">
        <v>603590</v>
      </c>
      <c r="H597" s="43">
        <v>588474</v>
      </c>
      <c r="I597" s="96">
        <v>0</v>
      </c>
      <c r="J597" s="42">
        <v>0</v>
      </c>
      <c r="K597" s="97">
        <v>0</v>
      </c>
      <c r="L597" s="41">
        <v>18562</v>
      </c>
      <c r="M597" s="42">
        <v>19319</v>
      </c>
      <c r="N597" s="43">
        <v>20094</v>
      </c>
      <c r="O597" s="41"/>
      <c r="P597" s="42"/>
      <c r="Q597" s="43"/>
      <c r="R597" s="41"/>
      <c r="S597" s="42"/>
      <c r="T597" s="43"/>
      <c r="U597" s="41"/>
      <c r="V597" s="42"/>
      <c r="W597" s="43"/>
      <c r="X597" s="41"/>
      <c r="Y597" s="42"/>
      <c r="Z597" s="153"/>
      <c r="AA597" s="154">
        <v>245246.19964609624</v>
      </c>
      <c r="AB597" s="42">
        <v>159658.63857839166</v>
      </c>
      <c r="AC597" s="43">
        <v>0</v>
      </c>
      <c r="AD597" s="41">
        <v>266297.74770343018</v>
      </c>
      <c r="AE597" s="42">
        <v>167162.59459157605</v>
      </c>
      <c r="AF597" s="43">
        <v>0</v>
      </c>
      <c r="AG597" s="41">
        <v>289272.93280018482</v>
      </c>
      <c r="AH597" s="42">
        <v>174852.07394278859</v>
      </c>
      <c r="AI597" s="43">
        <v>0</v>
      </c>
      <c r="AK597" s="41">
        <f t="shared" si="214"/>
        <v>622657</v>
      </c>
      <c r="AL597" s="42">
        <f t="shared" si="214"/>
        <v>622909</v>
      </c>
      <c r="AM597" s="43">
        <f t="shared" si="214"/>
        <v>608568</v>
      </c>
      <c r="AT597" s="32">
        <f t="shared" ref="AT597:AT606" si="215">IF(LEN(E597)&lt;2,0,1)</f>
        <v>1</v>
      </c>
      <c r="AV597" s="23">
        <v>5</v>
      </c>
      <c r="AW597" s="23">
        <v>3</v>
      </c>
      <c r="AX597" s="23">
        <f>IF(AW597=AW596,AX596+1,1)</f>
        <v>2</v>
      </c>
    </row>
    <row r="598" spans="2:50" ht="15" customHeight="1" x14ac:dyDescent="0.3">
      <c r="B598" s="15"/>
      <c r="C598" s="40" t="s">
        <v>22</v>
      </c>
      <c r="D598" s="34" t="s">
        <v>764</v>
      </c>
      <c r="E598" s="35" t="s">
        <v>990</v>
      </c>
      <c r="F598" s="41">
        <v>509837</v>
      </c>
      <c r="G598" s="42">
        <v>511679</v>
      </c>
      <c r="H598" s="43">
        <v>502054</v>
      </c>
      <c r="I598" s="96">
        <v>0</v>
      </c>
      <c r="J598" s="42">
        <v>0</v>
      </c>
      <c r="K598" s="97">
        <v>0</v>
      </c>
      <c r="L598" s="41">
        <v>0</v>
      </c>
      <c r="M598" s="42">
        <v>0</v>
      </c>
      <c r="N598" s="43">
        <v>0</v>
      </c>
      <c r="O598" s="41"/>
      <c r="P598" s="42"/>
      <c r="Q598" s="43"/>
      <c r="R598" s="41"/>
      <c r="S598" s="42"/>
      <c r="T598" s="43"/>
      <c r="U598" s="41"/>
      <c r="V598" s="42"/>
      <c r="W598" s="43"/>
      <c r="X598" s="41"/>
      <c r="Y598" s="42"/>
      <c r="Z598" s="153"/>
      <c r="AA598" s="154">
        <v>216695.40123982081</v>
      </c>
      <c r="AB598" s="42">
        <v>141071.67735146935</v>
      </c>
      <c r="AC598" s="43">
        <v>0</v>
      </c>
      <c r="AD598" s="41">
        <v>235296.19366631407</v>
      </c>
      <c r="AE598" s="42">
        <v>147702.04618698839</v>
      </c>
      <c r="AF598" s="43">
        <v>0</v>
      </c>
      <c r="AG598" s="41">
        <v>255596.6793019113</v>
      </c>
      <c r="AH598" s="42">
        <v>154496.34031158983</v>
      </c>
      <c r="AI598" s="43">
        <v>0</v>
      </c>
      <c r="AK598" s="41">
        <f t="shared" si="214"/>
        <v>509837</v>
      </c>
      <c r="AL598" s="42">
        <f t="shared" si="214"/>
        <v>511679</v>
      </c>
      <c r="AM598" s="43">
        <f t="shared" si="214"/>
        <v>502054</v>
      </c>
      <c r="AT598" s="32">
        <f t="shared" si="215"/>
        <v>1</v>
      </c>
      <c r="AV598" s="23">
        <v>5</v>
      </c>
      <c r="AW598" s="23">
        <v>3</v>
      </c>
      <c r="AX598" s="23">
        <f t="shared" ref="AX598:AX606" si="216">IF(AW598=AW597,AX597+1,1)</f>
        <v>3</v>
      </c>
    </row>
    <row r="599" spans="2:50" ht="15" customHeight="1" x14ac:dyDescent="0.3">
      <c r="B599" s="15"/>
      <c r="C599" s="40" t="s">
        <v>22</v>
      </c>
      <c r="D599" s="34" t="s">
        <v>765</v>
      </c>
      <c r="E599" s="35" t="s">
        <v>993</v>
      </c>
      <c r="F599" s="41">
        <v>496965</v>
      </c>
      <c r="G599" s="42">
        <v>494506</v>
      </c>
      <c r="H599" s="43">
        <v>479255</v>
      </c>
      <c r="I599" s="96">
        <v>0</v>
      </c>
      <c r="J599" s="42">
        <v>0</v>
      </c>
      <c r="K599" s="97">
        <v>0</v>
      </c>
      <c r="L599" s="41">
        <v>16274</v>
      </c>
      <c r="M599" s="42">
        <v>16937</v>
      </c>
      <c r="N599" s="43">
        <v>17617</v>
      </c>
      <c r="O599" s="41"/>
      <c r="P599" s="42"/>
      <c r="Q599" s="43"/>
      <c r="R599" s="41"/>
      <c r="S599" s="42"/>
      <c r="T599" s="43"/>
      <c r="U599" s="41"/>
      <c r="V599" s="42"/>
      <c r="W599" s="43"/>
      <c r="X599" s="41"/>
      <c r="Y599" s="42"/>
      <c r="Z599" s="153"/>
      <c r="AA599" s="154">
        <v>192223.96655642128</v>
      </c>
      <c r="AB599" s="42">
        <v>125140.4378409296</v>
      </c>
      <c r="AC599" s="43">
        <v>0</v>
      </c>
      <c r="AD599" s="41">
        <v>208724.16951807105</v>
      </c>
      <c r="AE599" s="42">
        <v>131022.03841945327</v>
      </c>
      <c r="AF599" s="43">
        <v>0</v>
      </c>
      <c r="AG599" s="41">
        <v>226732.11915414786</v>
      </c>
      <c r="AH599" s="42">
        <v>137049.05218674813</v>
      </c>
      <c r="AI599" s="43">
        <v>0</v>
      </c>
      <c r="AK599" s="41">
        <f t="shared" si="214"/>
        <v>513239</v>
      </c>
      <c r="AL599" s="42">
        <f t="shared" si="214"/>
        <v>511443</v>
      </c>
      <c r="AM599" s="43">
        <f t="shared" si="214"/>
        <v>496872</v>
      </c>
      <c r="AT599" s="32">
        <f t="shared" si="215"/>
        <v>1</v>
      </c>
      <c r="AV599" s="23">
        <v>5</v>
      </c>
      <c r="AW599" s="23">
        <v>3</v>
      </c>
      <c r="AX599" s="23">
        <f t="shared" si="216"/>
        <v>4</v>
      </c>
    </row>
    <row r="600" spans="2:50" ht="15" hidden="1" customHeight="1" x14ac:dyDescent="0.3">
      <c r="B600" s="15"/>
      <c r="C600" s="40" t="s">
        <v>22</v>
      </c>
      <c r="D600" s="34" t="s">
        <v>2</v>
      </c>
      <c r="E600" s="35" t="s">
        <v>2</v>
      </c>
      <c r="F600" s="41">
        <v>0</v>
      </c>
      <c r="G600" s="42">
        <v>0</v>
      </c>
      <c r="H600" s="43">
        <v>0</v>
      </c>
      <c r="I600" s="155">
        <v>0</v>
      </c>
      <c r="J600" s="155">
        <v>0</v>
      </c>
      <c r="K600" s="155">
        <v>0</v>
      </c>
      <c r="L600" s="41">
        <v>0</v>
      </c>
      <c r="M600" s="42">
        <v>0</v>
      </c>
      <c r="N600" s="43">
        <v>0</v>
      </c>
      <c r="O600" s="41"/>
      <c r="P600" s="42"/>
      <c r="Q600" s="43"/>
      <c r="R600" s="41"/>
      <c r="S600" s="42"/>
      <c r="T600" s="43"/>
      <c r="U600" s="41"/>
      <c r="V600" s="42"/>
      <c r="W600" s="43"/>
      <c r="X600" s="41"/>
      <c r="Y600" s="42"/>
      <c r="Z600" s="153"/>
      <c r="AA600" s="154">
        <v>0</v>
      </c>
      <c r="AB600" s="42">
        <v>0</v>
      </c>
      <c r="AC600" s="43">
        <v>0</v>
      </c>
      <c r="AD600" s="41">
        <v>0</v>
      </c>
      <c r="AE600" s="42">
        <v>0</v>
      </c>
      <c r="AF600" s="43">
        <v>0</v>
      </c>
      <c r="AG600" s="41">
        <v>0</v>
      </c>
      <c r="AH600" s="42">
        <v>0</v>
      </c>
      <c r="AI600" s="43">
        <v>0</v>
      </c>
      <c r="AK600" s="41">
        <f t="shared" si="214"/>
        <v>0</v>
      </c>
      <c r="AL600" s="42">
        <f t="shared" si="214"/>
        <v>0</v>
      </c>
      <c r="AM600" s="43">
        <f t="shared" si="214"/>
        <v>0</v>
      </c>
      <c r="AT600" s="32">
        <f t="shared" si="215"/>
        <v>0</v>
      </c>
      <c r="AV600" s="23">
        <v>5</v>
      </c>
      <c r="AW600" s="23">
        <v>3</v>
      </c>
      <c r="AX600" s="23">
        <f t="shared" si="216"/>
        <v>5</v>
      </c>
    </row>
    <row r="601" spans="2:50" ht="15" hidden="1" customHeight="1" x14ac:dyDescent="0.3">
      <c r="B601" s="15"/>
      <c r="C601" s="40" t="s">
        <v>22</v>
      </c>
      <c r="D601" s="34" t="s">
        <v>2</v>
      </c>
      <c r="E601" s="35" t="s">
        <v>2</v>
      </c>
      <c r="F601" s="41">
        <v>0</v>
      </c>
      <c r="G601" s="42">
        <v>0</v>
      </c>
      <c r="H601" s="43">
        <v>0</v>
      </c>
      <c r="I601" s="155">
        <v>0</v>
      </c>
      <c r="J601" s="155">
        <v>0</v>
      </c>
      <c r="K601" s="155">
        <v>0</v>
      </c>
      <c r="L601" s="41">
        <v>0</v>
      </c>
      <c r="M601" s="42">
        <v>0</v>
      </c>
      <c r="N601" s="43">
        <v>0</v>
      </c>
      <c r="O601" s="41"/>
      <c r="P601" s="42"/>
      <c r="Q601" s="43"/>
      <c r="R601" s="41"/>
      <c r="S601" s="42"/>
      <c r="T601" s="43"/>
      <c r="U601" s="41"/>
      <c r="V601" s="42"/>
      <c r="W601" s="43"/>
      <c r="X601" s="41"/>
      <c r="Y601" s="42"/>
      <c r="Z601" s="153"/>
      <c r="AA601" s="154">
        <v>0</v>
      </c>
      <c r="AB601" s="42">
        <v>0</v>
      </c>
      <c r="AC601" s="43">
        <v>0</v>
      </c>
      <c r="AD601" s="41">
        <v>0</v>
      </c>
      <c r="AE601" s="42">
        <v>0</v>
      </c>
      <c r="AF601" s="43">
        <v>0</v>
      </c>
      <c r="AG601" s="41">
        <v>0</v>
      </c>
      <c r="AH601" s="42">
        <v>0</v>
      </c>
      <c r="AI601" s="43">
        <v>0</v>
      </c>
      <c r="AK601" s="41">
        <f t="shared" si="214"/>
        <v>0</v>
      </c>
      <c r="AL601" s="42">
        <f t="shared" si="214"/>
        <v>0</v>
      </c>
      <c r="AM601" s="43">
        <f t="shared" si="214"/>
        <v>0</v>
      </c>
      <c r="AT601" s="32">
        <f t="shared" si="215"/>
        <v>0</v>
      </c>
      <c r="AV601" s="23">
        <v>5</v>
      </c>
      <c r="AW601" s="23">
        <v>3</v>
      </c>
      <c r="AX601" s="23">
        <f t="shared" si="216"/>
        <v>6</v>
      </c>
    </row>
    <row r="602" spans="2:50" ht="15" hidden="1" customHeight="1" x14ac:dyDescent="0.3">
      <c r="B602" s="15"/>
      <c r="C602" s="40" t="s">
        <v>22</v>
      </c>
      <c r="D602" s="34" t="s">
        <v>2</v>
      </c>
      <c r="E602" s="35" t="s">
        <v>2</v>
      </c>
      <c r="F602" s="41">
        <v>0</v>
      </c>
      <c r="G602" s="42">
        <v>0</v>
      </c>
      <c r="H602" s="43">
        <v>0</v>
      </c>
      <c r="I602" s="155">
        <v>0</v>
      </c>
      <c r="J602" s="155">
        <v>0</v>
      </c>
      <c r="K602" s="155">
        <v>0</v>
      </c>
      <c r="L602" s="41">
        <v>0</v>
      </c>
      <c r="M602" s="42">
        <v>0</v>
      </c>
      <c r="N602" s="43">
        <v>0</v>
      </c>
      <c r="O602" s="41"/>
      <c r="P602" s="42"/>
      <c r="Q602" s="43"/>
      <c r="R602" s="41"/>
      <c r="S602" s="42"/>
      <c r="T602" s="43"/>
      <c r="U602" s="41"/>
      <c r="V602" s="42"/>
      <c r="W602" s="43"/>
      <c r="X602" s="41"/>
      <c r="Y602" s="42"/>
      <c r="Z602" s="153"/>
      <c r="AA602" s="154">
        <v>0</v>
      </c>
      <c r="AB602" s="42">
        <v>0</v>
      </c>
      <c r="AC602" s="43">
        <v>0</v>
      </c>
      <c r="AD602" s="41">
        <v>0</v>
      </c>
      <c r="AE602" s="42">
        <v>0</v>
      </c>
      <c r="AF602" s="43">
        <v>0</v>
      </c>
      <c r="AG602" s="41">
        <v>0</v>
      </c>
      <c r="AH602" s="42">
        <v>0</v>
      </c>
      <c r="AI602" s="43">
        <v>0</v>
      </c>
      <c r="AK602" s="41">
        <f t="shared" si="214"/>
        <v>0</v>
      </c>
      <c r="AL602" s="42">
        <f t="shared" si="214"/>
        <v>0</v>
      </c>
      <c r="AM602" s="43">
        <f t="shared" si="214"/>
        <v>0</v>
      </c>
      <c r="AT602" s="32">
        <f t="shared" si="215"/>
        <v>0</v>
      </c>
      <c r="AV602" s="23">
        <v>5</v>
      </c>
      <c r="AW602" s="23">
        <v>3</v>
      </c>
      <c r="AX602" s="23">
        <f t="shared" si="216"/>
        <v>7</v>
      </c>
    </row>
    <row r="603" spans="2:50" ht="15" hidden="1" customHeight="1" x14ac:dyDescent="0.3">
      <c r="B603" s="15"/>
      <c r="C603" s="40" t="s">
        <v>22</v>
      </c>
      <c r="D603" s="34" t="s">
        <v>2</v>
      </c>
      <c r="E603" s="35" t="s">
        <v>2</v>
      </c>
      <c r="F603" s="41">
        <v>0</v>
      </c>
      <c r="G603" s="42">
        <v>0</v>
      </c>
      <c r="H603" s="43">
        <v>0</v>
      </c>
      <c r="I603" s="155">
        <v>0</v>
      </c>
      <c r="J603" s="155">
        <v>0</v>
      </c>
      <c r="K603" s="155">
        <v>0</v>
      </c>
      <c r="L603" s="41">
        <v>0</v>
      </c>
      <c r="M603" s="42">
        <v>0</v>
      </c>
      <c r="N603" s="43">
        <v>0</v>
      </c>
      <c r="O603" s="41"/>
      <c r="P603" s="42"/>
      <c r="Q603" s="43"/>
      <c r="R603" s="41"/>
      <c r="S603" s="42"/>
      <c r="T603" s="43"/>
      <c r="U603" s="41"/>
      <c r="V603" s="42"/>
      <c r="W603" s="43"/>
      <c r="X603" s="41"/>
      <c r="Y603" s="42"/>
      <c r="Z603" s="153"/>
      <c r="AA603" s="154">
        <v>0</v>
      </c>
      <c r="AB603" s="42">
        <v>0</v>
      </c>
      <c r="AC603" s="43">
        <v>0</v>
      </c>
      <c r="AD603" s="41">
        <v>0</v>
      </c>
      <c r="AE603" s="42">
        <v>0</v>
      </c>
      <c r="AF603" s="43">
        <v>0</v>
      </c>
      <c r="AG603" s="41">
        <v>0</v>
      </c>
      <c r="AH603" s="42">
        <v>0</v>
      </c>
      <c r="AI603" s="43">
        <v>0</v>
      </c>
      <c r="AK603" s="41">
        <f t="shared" si="214"/>
        <v>0</v>
      </c>
      <c r="AL603" s="42">
        <f t="shared" si="214"/>
        <v>0</v>
      </c>
      <c r="AM603" s="43">
        <f t="shared" si="214"/>
        <v>0</v>
      </c>
      <c r="AT603" s="32">
        <f t="shared" si="215"/>
        <v>0</v>
      </c>
      <c r="AV603" s="23">
        <v>5</v>
      </c>
      <c r="AW603" s="23">
        <v>3</v>
      </c>
      <c r="AX603" s="23">
        <f t="shared" si="216"/>
        <v>8</v>
      </c>
    </row>
    <row r="604" spans="2:50" ht="15" hidden="1" customHeight="1" x14ac:dyDescent="0.3">
      <c r="B604" s="15"/>
      <c r="C604" s="40" t="s">
        <v>22</v>
      </c>
      <c r="D604" s="34" t="s">
        <v>2</v>
      </c>
      <c r="E604" s="35" t="s">
        <v>2</v>
      </c>
      <c r="F604" s="41">
        <v>0</v>
      </c>
      <c r="G604" s="42">
        <v>0</v>
      </c>
      <c r="H604" s="43">
        <v>0</v>
      </c>
      <c r="I604" s="155">
        <v>0</v>
      </c>
      <c r="J604" s="155">
        <v>0</v>
      </c>
      <c r="K604" s="155">
        <v>0</v>
      </c>
      <c r="L604" s="41">
        <v>0</v>
      </c>
      <c r="M604" s="42">
        <v>0</v>
      </c>
      <c r="N604" s="43">
        <v>0</v>
      </c>
      <c r="O604" s="41"/>
      <c r="P604" s="42"/>
      <c r="Q604" s="43"/>
      <c r="R604" s="41"/>
      <c r="S604" s="42"/>
      <c r="T604" s="43"/>
      <c r="U604" s="41"/>
      <c r="V604" s="42"/>
      <c r="W604" s="43"/>
      <c r="X604" s="41"/>
      <c r="Y604" s="42"/>
      <c r="Z604" s="153"/>
      <c r="AA604" s="154">
        <v>0</v>
      </c>
      <c r="AB604" s="42">
        <v>0</v>
      </c>
      <c r="AC604" s="43">
        <v>0</v>
      </c>
      <c r="AD604" s="41">
        <v>0</v>
      </c>
      <c r="AE604" s="42">
        <v>0</v>
      </c>
      <c r="AF604" s="43">
        <v>0</v>
      </c>
      <c r="AG604" s="41">
        <v>0</v>
      </c>
      <c r="AH604" s="42">
        <v>0</v>
      </c>
      <c r="AI604" s="43">
        <v>0</v>
      </c>
      <c r="AK604" s="41">
        <f t="shared" si="214"/>
        <v>0</v>
      </c>
      <c r="AL604" s="42">
        <f t="shared" si="214"/>
        <v>0</v>
      </c>
      <c r="AM604" s="43">
        <f t="shared" si="214"/>
        <v>0</v>
      </c>
      <c r="AT604" s="32">
        <f t="shared" si="215"/>
        <v>0</v>
      </c>
      <c r="AV604" s="23">
        <v>5</v>
      </c>
      <c r="AW604" s="23">
        <v>3</v>
      </c>
      <c r="AX604" s="23">
        <f t="shared" si="216"/>
        <v>9</v>
      </c>
    </row>
    <row r="605" spans="2:50" ht="15" hidden="1" customHeight="1" x14ac:dyDescent="0.3">
      <c r="B605" s="15"/>
      <c r="C605" s="40" t="s">
        <v>22</v>
      </c>
      <c r="D605" s="34" t="s">
        <v>2</v>
      </c>
      <c r="E605" s="35" t="s">
        <v>2</v>
      </c>
      <c r="F605" s="41">
        <v>0</v>
      </c>
      <c r="G605" s="42">
        <v>0</v>
      </c>
      <c r="H605" s="43">
        <v>0</v>
      </c>
      <c r="I605" s="155">
        <v>0</v>
      </c>
      <c r="J605" s="155">
        <v>0</v>
      </c>
      <c r="K605" s="155">
        <v>0</v>
      </c>
      <c r="L605" s="41">
        <v>0</v>
      </c>
      <c r="M605" s="42">
        <v>0</v>
      </c>
      <c r="N605" s="43">
        <v>0</v>
      </c>
      <c r="O605" s="41"/>
      <c r="P605" s="42"/>
      <c r="Q605" s="43"/>
      <c r="R605" s="41"/>
      <c r="S605" s="42"/>
      <c r="T605" s="43"/>
      <c r="U605" s="41"/>
      <c r="V605" s="42"/>
      <c r="W605" s="43"/>
      <c r="X605" s="41"/>
      <c r="Y605" s="42"/>
      <c r="Z605" s="153"/>
      <c r="AA605" s="154">
        <v>0</v>
      </c>
      <c r="AB605" s="42">
        <v>0</v>
      </c>
      <c r="AC605" s="43">
        <v>0</v>
      </c>
      <c r="AD605" s="41">
        <v>0</v>
      </c>
      <c r="AE605" s="42">
        <v>0</v>
      </c>
      <c r="AF605" s="43">
        <v>0</v>
      </c>
      <c r="AG605" s="41">
        <v>0</v>
      </c>
      <c r="AH605" s="42">
        <v>0</v>
      </c>
      <c r="AI605" s="43">
        <v>0</v>
      </c>
      <c r="AK605" s="41">
        <f t="shared" si="214"/>
        <v>0</v>
      </c>
      <c r="AL605" s="42">
        <f t="shared" si="214"/>
        <v>0</v>
      </c>
      <c r="AM605" s="43">
        <f t="shared" si="214"/>
        <v>0</v>
      </c>
      <c r="AT605" s="32">
        <f t="shared" si="215"/>
        <v>0</v>
      </c>
      <c r="AV605" s="23">
        <v>5</v>
      </c>
      <c r="AW605" s="23">
        <v>3</v>
      </c>
      <c r="AX605" s="23">
        <f t="shared" si="216"/>
        <v>10</v>
      </c>
    </row>
    <row r="606" spans="2:50" ht="15" customHeight="1" x14ac:dyDescent="0.3">
      <c r="B606" s="15"/>
      <c r="C606" s="40" t="s">
        <v>23</v>
      </c>
      <c r="D606" s="34" t="s">
        <v>393</v>
      </c>
      <c r="E606" s="35" t="s">
        <v>394</v>
      </c>
      <c r="F606" s="41">
        <v>1366020</v>
      </c>
      <c r="G606" s="42">
        <v>1451211</v>
      </c>
      <c r="H606" s="43">
        <v>1539424</v>
      </c>
      <c r="I606" s="96">
        <v>108603</v>
      </c>
      <c r="J606" s="42">
        <v>112886</v>
      </c>
      <c r="K606" s="97">
        <v>117754</v>
      </c>
      <c r="L606" s="41">
        <v>0</v>
      </c>
      <c r="M606" s="42">
        <v>0</v>
      </c>
      <c r="N606" s="43">
        <v>0</v>
      </c>
      <c r="O606" s="41"/>
      <c r="P606" s="42"/>
      <c r="Q606" s="43"/>
      <c r="R606" s="41"/>
      <c r="S606" s="42"/>
      <c r="T606" s="43"/>
      <c r="U606" s="41"/>
      <c r="V606" s="42"/>
      <c r="W606" s="43"/>
      <c r="X606" s="41"/>
      <c r="Y606" s="42"/>
      <c r="Z606" s="153"/>
      <c r="AA606" s="154">
        <v>0</v>
      </c>
      <c r="AB606" s="42">
        <v>0</v>
      </c>
      <c r="AC606" s="43">
        <v>0</v>
      </c>
      <c r="AD606" s="41">
        <v>0</v>
      </c>
      <c r="AE606" s="42">
        <v>0</v>
      </c>
      <c r="AF606" s="43">
        <v>0</v>
      </c>
      <c r="AG606" s="41">
        <v>0</v>
      </c>
      <c r="AH606" s="42">
        <v>0</v>
      </c>
      <c r="AI606" s="43">
        <v>0</v>
      </c>
      <c r="AK606" s="41">
        <f t="shared" si="214"/>
        <v>1474623</v>
      </c>
      <c r="AL606" s="42">
        <f t="shared" si="214"/>
        <v>1564097</v>
      </c>
      <c r="AM606" s="43">
        <f t="shared" si="214"/>
        <v>1657178</v>
      </c>
      <c r="AT606" s="32">
        <f t="shared" si="215"/>
        <v>1</v>
      </c>
      <c r="AV606" s="23">
        <v>5</v>
      </c>
      <c r="AW606" s="23">
        <v>4</v>
      </c>
      <c r="AX606" s="23">
        <f t="shared" si="216"/>
        <v>1</v>
      </c>
    </row>
    <row r="607" spans="2:50" ht="15" customHeight="1" x14ac:dyDescent="0.3">
      <c r="B607" s="15"/>
      <c r="C607" s="50" t="str">
        <f>IF(LEN(E606)&lt;1,"","Total: " &amp; LEFT(E606,LEN(E606)-21) &amp; "Municipalities")</f>
        <v>Total: Vhembe Municipalities</v>
      </c>
      <c r="D607" s="51"/>
      <c r="E607" s="52"/>
      <c r="F607" s="53">
        <f t="shared" ref="F607:N607" si="217">SUM(F596:F606)</f>
        <v>3200549</v>
      </c>
      <c r="G607" s="54">
        <f t="shared" si="217"/>
        <v>3287733</v>
      </c>
      <c r="H607" s="55">
        <f t="shared" si="217"/>
        <v>3334948</v>
      </c>
      <c r="I607" s="63">
        <f t="shared" si="217"/>
        <v>108603</v>
      </c>
      <c r="J607" s="54">
        <f t="shared" si="217"/>
        <v>112886</v>
      </c>
      <c r="K607" s="64">
        <f t="shared" si="217"/>
        <v>117754</v>
      </c>
      <c r="L607" s="53">
        <f t="shared" si="217"/>
        <v>40327</v>
      </c>
      <c r="M607" s="54">
        <f t="shared" si="217"/>
        <v>41971</v>
      </c>
      <c r="N607" s="55">
        <f t="shared" si="217"/>
        <v>43656</v>
      </c>
      <c r="O607" s="53">
        <f t="shared" ref="O607:AI607" si="218">SUM(O596:O606)</f>
        <v>0</v>
      </c>
      <c r="P607" s="54">
        <f t="shared" si="218"/>
        <v>0</v>
      </c>
      <c r="Q607" s="55">
        <f t="shared" si="218"/>
        <v>0</v>
      </c>
      <c r="R607" s="53">
        <f t="shared" si="218"/>
        <v>0</v>
      </c>
      <c r="S607" s="54">
        <f t="shared" si="218"/>
        <v>0</v>
      </c>
      <c r="T607" s="55">
        <f t="shared" si="218"/>
        <v>0</v>
      </c>
      <c r="U607" s="53">
        <f t="shared" si="218"/>
        <v>0</v>
      </c>
      <c r="V607" s="54">
        <f t="shared" si="218"/>
        <v>0</v>
      </c>
      <c r="W607" s="55">
        <f t="shared" si="218"/>
        <v>0</v>
      </c>
      <c r="X607" s="53">
        <f t="shared" si="218"/>
        <v>0</v>
      </c>
      <c r="Y607" s="54">
        <f t="shared" si="218"/>
        <v>0</v>
      </c>
      <c r="Z607" s="158">
        <f t="shared" si="218"/>
        <v>0</v>
      </c>
      <c r="AA607" s="159">
        <f t="shared" si="218"/>
        <v>756703.84491069964</v>
      </c>
      <c r="AB607" s="54">
        <f t="shared" si="218"/>
        <v>492624.57832096255</v>
      </c>
      <c r="AC607" s="55">
        <f t="shared" si="218"/>
        <v>0</v>
      </c>
      <c r="AD607" s="53">
        <f t="shared" si="218"/>
        <v>821658.11282308539</v>
      </c>
      <c r="AE607" s="54">
        <f t="shared" si="218"/>
        <v>515777.93350204773</v>
      </c>
      <c r="AF607" s="55">
        <f t="shared" si="218"/>
        <v>0</v>
      </c>
      <c r="AG607" s="53">
        <f t="shared" si="218"/>
        <v>892547.73690426326</v>
      </c>
      <c r="AH607" s="54">
        <f t="shared" si="218"/>
        <v>539503.7184431419</v>
      </c>
      <c r="AI607" s="55">
        <f t="shared" si="218"/>
        <v>0</v>
      </c>
      <c r="AK607" s="53">
        <f>SUM(AK596:AK606)</f>
        <v>3349479</v>
      </c>
      <c r="AL607" s="54">
        <f>SUM(AL596:AL606)</f>
        <v>3442590</v>
      </c>
      <c r="AM607" s="55">
        <f>SUM(AM596:AM606)</f>
        <v>3496358</v>
      </c>
      <c r="AT607" s="32">
        <f>IF(SUM(AT596:AT606)=0,0,1)</f>
        <v>1</v>
      </c>
    </row>
    <row r="608" spans="2:50" ht="15" customHeight="1" x14ac:dyDescent="0.3">
      <c r="B608" s="15"/>
      <c r="C608" s="40"/>
      <c r="D608" s="34"/>
      <c r="E608" s="35"/>
      <c r="F608" s="41"/>
      <c r="G608" s="42"/>
      <c r="H608" s="43"/>
      <c r="I608" s="96"/>
      <c r="J608" s="42"/>
      <c r="K608" s="97"/>
      <c r="L608" s="41"/>
      <c r="M608" s="42"/>
      <c r="N608" s="43"/>
      <c r="O608" s="41"/>
      <c r="P608" s="42"/>
      <c r="Q608" s="43"/>
      <c r="R608" s="41"/>
      <c r="S608" s="42"/>
      <c r="T608" s="43"/>
      <c r="U608" s="41"/>
      <c r="V608" s="42"/>
      <c r="W608" s="43"/>
      <c r="X608" s="41"/>
      <c r="Y608" s="42"/>
      <c r="Z608" s="153"/>
      <c r="AA608" s="154"/>
      <c r="AB608" s="42"/>
      <c r="AC608" s="43"/>
      <c r="AD608" s="41"/>
      <c r="AE608" s="42"/>
      <c r="AF608" s="43"/>
      <c r="AG608" s="41"/>
      <c r="AH608" s="42"/>
      <c r="AI608" s="43"/>
      <c r="AK608" s="41"/>
      <c r="AL608" s="42"/>
      <c r="AM608" s="43"/>
      <c r="AT608" s="32">
        <f>IF(AT607=0,0,1)</f>
        <v>1</v>
      </c>
    </row>
    <row r="609" spans="2:50" ht="15" customHeight="1" x14ac:dyDescent="0.3">
      <c r="B609" s="15"/>
      <c r="C609" s="40" t="s">
        <v>22</v>
      </c>
      <c r="D609" s="34" t="s">
        <v>766</v>
      </c>
      <c r="E609" s="35" t="s">
        <v>992</v>
      </c>
      <c r="F609" s="41">
        <v>236199</v>
      </c>
      <c r="G609" s="42">
        <v>233676</v>
      </c>
      <c r="H609" s="43">
        <v>224582</v>
      </c>
      <c r="I609" s="96">
        <v>0</v>
      </c>
      <c r="J609" s="42">
        <v>0</v>
      </c>
      <c r="K609" s="97">
        <v>0</v>
      </c>
      <c r="L609" s="41">
        <v>10067</v>
      </c>
      <c r="M609" s="42">
        <v>10478</v>
      </c>
      <c r="N609" s="43">
        <v>10899</v>
      </c>
      <c r="O609" s="41"/>
      <c r="P609" s="42"/>
      <c r="Q609" s="43"/>
      <c r="R609" s="41"/>
      <c r="S609" s="42"/>
      <c r="T609" s="43"/>
      <c r="U609" s="41"/>
      <c r="V609" s="42"/>
      <c r="W609" s="43"/>
      <c r="X609" s="41"/>
      <c r="Y609" s="42"/>
      <c r="Z609" s="153"/>
      <c r="AA609" s="154">
        <v>83341.223450325066</v>
      </c>
      <c r="AB609" s="42">
        <v>54256.27917063723</v>
      </c>
      <c r="AC609" s="43">
        <v>0</v>
      </c>
      <c r="AD609" s="41">
        <v>90495.102993222419</v>
      </c>
      <c r="AE609" s="42">
        <v>56806.324291657176</v>
      </c>
      <c r="AF609" s="43">
        <v>0</v>
      </c>
      <c r="AG609" s="41">
        <v>98302.685894504219</v>
      </c>
      <c r="AH609" s="42">
        <v>59419.415209073399</v>
      </c>
      <c r="AI609" s="43">
        <v>0</v>
      </c>
      <c r="AK609" s="41">
        <f t="shared" ref="AK609:AM619" si="219">F609+I609+L609+O609+R609+U609+X609</f>
        <v>246266</v>
      </c>
      <c r="AL609" s="42">
        <f t="shared" si="219"/>
        <v>244154</v>
      </c>
      <c r="AM609" s="43">
        <f t="shared" si="219"/>
        <v>235481</v>
      </c>
      <c r="AT609" s="32">
        <f>IF(LEN(E609)&lt;2,0,1)</f>
        <v>1</v>
      </c>
      <c r="AV609" s="23">
        <v>5</v>
      </c>
      <c r="AW609" s="23">
        <v>5</v>
      </c>
      <c r="AX609" s="23">
        <v>1</v>
      </c>
    </row>
    <row r="610" spans="2:50" ht="15" customHeight="1" x14ac:dyDescent="0.3">
      <c r="B610" s="15"/>
      <c r="C610" s="40" t="s">
        <v>22</v>
      </c>
      <c r="D610" s="34" t="s">
        <v>767</v>
      </c>
      <c r="E610" s="35" t="s">
        <v>995</v>
      </c>
      <c r="F610" s="41">
        <v>180272</v>
      </c>
      <c r="G610" s="42">
        <v>178420</v>
      </c>
      <c r="H610" s="43">
        <v>171599</v>
      </c>
      <c r="I610" s="96">
        <v>0</v>
      </c>
      <c r="J610" s="42">
        <v>0</v>
      </c>
      <c r="K610" s="97">
        <v>0</v>
      </c>
      <c r="L610" s="41">
        <v>7321</v>
      </c>
      <c r="M610" s="42">
        <v>7620</v>
      </c>
      <c r="N610" s="43">
        <v>7927</v>
      </c>
      <c r="O610" s="41"/>
      <c r="P610" s="42"/>
      <c r="Q610" s="43"/>
      <c r="R610" s="41"/>
      <c r="S610" s="42"/>
      <c r="T610" s="43"/>
      <c r="U610" s="41"/>
      <c r="V610" s="42"/>
      <c r="W610" s="43"/>
      <c r="X610" s="41"/>
      <c r="Y610" s="42"/>
      <c r="Z610" s="153"/>
      <c r="AA610" s="154">
        <v>62513.816224115042</v>
      </c>
      <c r="AB610" s="42">
        <v>40697.351498555028</v>
      </c>
      <c r="AC610" s="43">
        <v>0</v>
      </c>
      <c r="AD610" s="41">
        <v>67879.903887811277</v>
      </c>
      <c r="AE610" s="42">
        <v>42610.127018987114</v>
      </c>
      <c r="AF610" s="43">
        <v>0</v>
      </c>
      <c r="AG610" s="41">
        <v>73736.331024811385</v>
      </c>
      <c r="AH610" s="42">
        <v>44570.192861860523</v>
      </c>
      <c r="AI610" s="43">
        <v>0</v>
      </c>
      <c r="AK610" s="41">
        <f t="shared" si="219"/>
        <v>187593</v>
      </c>
      <c r="AL610" s="42">
        <f t="shared" si="219"/>
        <v>186040</v>
      </c>
      <c r="AM610" s="43">
        <f t="shared" si="219"/>
        <v>179526</v>
      </c>
      <c r="AT610" s="32">
        <f t="shared" ref="AT610:AT619" si="220">IF(LEN(E610)&lt;2,0,1)</f>
        <v>1</v>
      </c>
      <c r="AV610" s="23">
        <v>5</v>
      </c>
      <c r="AW610" s="23">
        <v>5</v>
      </c>
      <c r="AX610" s="23">
        <f>IF(AW610=AW609,AX609+1,1)</f>
        <v>2</v>
      </c>
    </row>
    <row r="611" spans="2:50" ht="15" customHeight="1" x14ac:dyDescent="0.3">
      <c r="B611" s="15"/>
      <c r="C611" s="40" t="s">
        <v>22</v>
      </c>
      <c r="D611" s="34" t="s">
        <v>399</v>
      </c>
      <c r="E611" s="35" t="s">
        <v>994</v>
      </c>
      <c r="F611" s="41">
        <v>1407843</v>
      </c>
      <c r="G611" s="42">
        <v>1481766</v>
      </c>
      <c r="H611" s="43">
        <v>1551725</v>
      </c>
      <c r="I611" s="96">
        <v>0</v>
      </c>
      <c r="J611" s="42">
        <v>0</v>
      </c>
      <c r="K611" s="97">
        <v>0</v>
      </c>
      <c r="L611" s="41">
        <v>0</v>
      </c>
      <c r="M611" s="42">
        <v>0</v>
      </c>
      <c r="N611" s="43">
        <v>0</v>
      </c>
      <c r="O611" s="41"/>
      <c r="P611" s="42"/>
      <c r="Q611" s="43"/>
      <c r="R611" s="41"/>
      <c r="S611" s="42"/>
      <c r="T611" s="43"/>
      <c r="U611" s="41"/>
      <c r="V611" s="42"/>
      <c r="W611" s="43"/>
      <c r="X611" s="41"/>
      <c r="Y611" s="42"/>
      <c r="Z611" s="153"/>
      <c r="AA611" s="154">
        <v>0</v>
      </c>
      <c r="AB611" s="42">
        <v>0</v>
      </c>
      <c r="AC611" s="43">
        <v>0</v>
      </c>
      <c r="AD611" s="41">
        <v>0</v>
      </c>
      <c r="AE611" s="42">
        <v>0</v>
      </c>
      <c r="AF611" s="43">
        <v>0</v>
      </c>
      <c r="AG611" s="41">
        <v>0</v>
      </c>
      <c r="AH611" s="42">
        <v>0</v>
      </c>
      <c r="AI611" s="43">
        <v>0</v>
      </c>
      <c r="AK611" s="41">
        <f t="shared" si="219"/>
        <v>1407843</v>
      </c>
      <c r="AL611" s="42">
        <f t="shared" si="219"/>
        <v>1481766</v>
      </c>
      <c r="AM611" s="43">
        <f t="shared" si="219"/>
        <v>1551725</v>
      </c>
      <c r="AT611" s="32">
        <f t="shared" si="220"/>
        <v>1</v>
      </c>
      <c r="AV611" s="23">
        <v>5</v>
      </c>
      <c r="AW611" s="23">
        <v>5</v>
      </c>
      <c r="AX611" s="23">
        <f t="shared" ref="AX611:AX619" si="221">IF(AW611=AW610,AX610+1,1)</f>
        <v>3</v>
      </c>
    </row>
    <row r="612" spans="2:50" ht="15" customHeight="1" x14ac:dyDescent="0.3">
      <c r="B612" s="15"/>
      <c r="C612" s="40" t="s">
        <v>22</v>
      </c>
      <c r="D612" s="34" t="s">
        <v>768</v>
      </c>
      <c r="E612" s="35" t="s">
        <v>991</v>
      </c>
      <c r="F612" s="41">
        <v>322780</v>
      </c>
      <c r="G612" s="42">
        <v>318346</v>
      </c>
      <c r="H612" s="43">
        <v>304535</v>
      </c>
      <c r="I612" s="96">
        <v>0</v>
      </c>
      <c r="J612" s="42">
        <v>0</v>
      </c>
      <c r="K612" s="97">
        <v>0</v>
      </c>
      <c r="L612" s="41">
        <v>13727</v>
      </c>
      <c r="M612" s="42">
        <v>14288</v>
      </c>
      <c r="N612" s="43">
        <v>14862</v>
      </c>
      <c r="O612" s="41"/>
      <c r="P612" s="42"/>
      <c r="Q612" s="43"/>
      <c r="R612" s="41"/>
      <c r="S612" s="42"/>
      <c r="T612" s="43"/>
      <c r="U612" s="41"/>
      <c r="V612" s="42"/>
      <c r="W612" s="43"/>
      <c r="X612" s="41"/>
      <c r="Y612" s="42"/>
      <c r="Z612" s="153"/>
      <c r="AA612" s="154">
        <v>111513.834930745</v>
      </c>
      <c r="AB612" s="42">
        <v>72597.035523447892</v>
      </c>
      <c r="AC612" s="43">
        <v>0</v>
      </c>
      <c r="AD612" s="41">
        <v>121086.00713357552</v>
      </c>
      <c r="AE612" s="42">
        <v>76009.096193049932</v>
      </c>
      <c r="AF612" s="43">
        <v>0</v>
      </c>
      <c r="AG612" s="41">
        <v>131532.86014120615</v>
      </c>
      <c r="AH612" s="42">
        <v>79505.514617930239</v>
      </c>
      <c r="AI612" s="43">
        <v>0</v>
      </c>
      <c r="AK612" s="41">
        <f t="shared" si="219"/>
        <v>336507</v>
      </c>
      <c r="AL612" s="42">
        <f t="shared" si="219"/>
        <v>332634</v>
      </c>
      <c r="AM612" s="43">
        <f t="shared" si="219"/>
        <v>319397</v>
      </c>
      <c r="AT612" s="32">
        <f t="shared" si="220"/>
        <v>1</v>
      </c>
      <c r="AV612" s="23">
        <v>5</v>
      </c>
      <c r="AW612" s="23">
        <v>5</v>
      </c>
      <c r="AX612" s="23">
        <f t="shared" si="221"/>
        <v>4</v>
      </c>
    </row>
    <row r="613" spans="2:50" ht="15" hidden="1" customHeight="1" x14ac:dyDescent="0.3">
      <c r="B613" s="15"/>
      <c r="C613" s="40" t="s">
        <v>22</v>
      </c>
      <c r="D613" s="34" t="s">
        <v>2</v>
      </c>
      <c r="E613" s="35" t="s">
        <v>2</v>
      </c>
      <c r="F613" s="41">
        <v>0</v>
      </c>
      <c r="G613" s="42">
        <v>0</v>
      </c>
      <c r="H613" s="43">
        <v>0</v>
      </c>
      <c r="I613" s="155">
        <v>0</v>
      </c>
      <c r="J613" s="155">
        <v>0</v>
      </c>
      <c r="K613" s="155">
        <v>0</v>
      </c>
      <c r="L613" s="41">
        <v>0</v>
      </c>
      <c r="M613" s="42">
        <v>0</v>
      </c>
      <c r="N613" s="43">
        <v>0</v>
      </c>
      <c r="O613" s="41"/>
      <c r="P613" s="42"/>
      <c r="Q613" s="43"/>
      <c r="R613" s="41"/>
      <c r="S613" s="42"/>
      <c r="T613" s="43"/>
      <c r="U613" s="41"/>
      <c r="V613" s="42"/>
      <c r="W613" s="43"/>
      <c r="X613" s="41"/>
      <c r="Y613" s="42"/>
      <c r="Z613" s="153"/>
      <c r="AA613" s="154">
        <v>0</v>
      </c>
      <c r="AB613" s="42">
        <v>0</v>
      </c>
      <c r="AC613" s="43">
        <v>0</v>
      </c>
      <c r="AD613" s="41">
        <v>0</v>
      </c>
      <c r="AE613" s="42">
        <v>0</v>
      </c>
      <c r="AF613" s="43">
        <v>0</v>
      </c>
      <c r="AG613" s="41">
        <v>0</v>
      </c>
      <c r="AH613" s="42">
        <v>0</v>
      </c>
      <c r="AI613" s="43">
        <v>0</v>
      </c>
      <c r="AK613" s="41">
        <f t="shared" si="219"/>
        <v>0</v>
      </c>
      <c r="AL613" s="42">
        <f t="shared" si="219"/>
        <v>0</v>
      </c>
      <c r="AM613" s="43">
        <f t="shared" si="219"/>
        <v>0</v>
      </c>
      <c r="AT613" s="32">
        <f t="shared" si="220"/>
        <v>0</v>
      </c>
      <c r="AV613" s="23">
        <v>5</v>
      </c>
      <c r="AW613" s="23">
        <v>5</v>
      </c>
      <c r="AX613" s="23">
        <f t="shared" si="221"/>
        <v>5</v>
      </c>
    </row>
    <row r="614" spans="2:50" ht="15" hidden="1" customHeight="1" x14ac:dyDescent="0.3">
      <c r="B614" s="15"/>
      <c r="C614" s="40" t="s">
        <v>22</v>
      </c>
      <c r="D614" s="34" t="s">
        <v>2</v>
      </c>
      <c r="E614" s="35" t="s">
        <v>2</v>
      </c>
      <c r="F614" s="41">
        <v>0</v>
      </c>
      <c r="G614" s="42">
        <v>0</v>
      </c>
      <c r="H614" s="43">
        <v>0</v>
      </c>
      <c r="I614" s="155">
        <v>0</v>
      </c>
      <c r="J614" s="155">
        <v>0</v>
      </c>
      <c r="K614" s="155">
        <v>0</v>
      </c>
      <c r="L614" s="41">
        <v>0</v>
      </c>
      <c r="M614" s="42">
        <v>0</v>
      </c>
      <c r="N614" s="43">
        <v>0</v>
      </c>
      <c r="O614" s="41"/>
      <c r="P614" s="42"/>
      <c r="Q614" s="43"/>
      <c r="R614" s="41"/>
      <c r="S614" s="42"/>
      <c r="T614" s="43"/>
      <c r="U614" s="41"/>
      <c r="V614" s="42"/>
      <c r="W614" s="43"/>
      <c r="X614" s="41"/>
      <c r="Y614" s="42"/>
      <c r="Z614" s="153"/>
      <c r="AA614" s="154">
        <v>0</v>
      </c>
      <c r="AB614" s="42">
        <v>0</v>
      </c>
      <c r="AC614" s="43">
        <v>0</v>
      </c>
      <c r="AD614" s="41">
        <v>0</v>
      </c>
      <c r="AE614" s="42">
        <v>0</v>
      </c>
      <c r="AF614" s="43">
        <v>0</v>
      </c>
      <c r="AG614" s="41">
        <v>0</v>
      </c>
      <c r="AH614" s="42">
        <v>0</v>
      </c>
      <c r="AI614" s="43">
        <v>0</v>
      </c>
      <c r="AK614" s="41">
        <f t="shared" si="219"/>
        <v>0</v>
      </c>
      <c r="AL614" s="42">
        <f t="shared" si="219"/>
        <v>0</v>
      </c>
      <c r="AM614" s="43">
        <f t="shared" si="219"/>
        <v>0</v>
      </c>
      <c r="AT614" s="32">
        <f t="shared" si="220"/>
        <v>0</v>
      </c>
      <c r="AV614" s="23">
        <v>5</v>
      </c>
      <c r="AW614" s="23">
        <v>5</v>
      </c>
      <c r="AX614" s="23">
        <f t="shared" si="221"/>
        <v>6</v>
      </c>
    </row>
    <row r="615" spans="2:50" ht="15" hidden="1" customHeight="1" x14ac:dyDescent="0.3">
      <c r="B615" s="15"/>
      <c r="C615" s="40" t="s">
        <v>22</v>
      </c>
      <c r="D615" s="34" t="s">
        <v>2</v>
      </c>
      <c r="E615" s="35" t="s">
        <v>2</v>
      </c>
      <c r="F615" s="41">
        <v>0</v>
      </c>
      <c r="G615" s="42">
        <v>0</v>
      </c>
      <c r="H615" s="43">
        <v>0</v>
      </c>
      <c r="I615" s="155">
        <v>0</v>
      </c>
      <c r="J615" s="155">
        <v>0</v>
      </c>
      <c r="K615" s="155">
        <v>0</v>
      </c>
      <c r="L615" s="41">
        <v>0</v>
      </c>
      <c r="M615" s="42">
        <v>0</v>
      </c>
      <c r="N615" s="43">
        <v>0</v>
      </c>
      <c r="O615" s="41"/>
      <c r="P615" s="42"/>
      <c r="Q615" s="43"/>
      <c r="R615" s="41"/>
      <c r="S615" s="42"/>
      <c r="T615" s="43"/>
      <c r="U615" s="41"/>
      <c r="V615" s="42"/>
      <c r="W615" s="43"/>
      <c r="X615" s="41"/>
      <c r="Y615" s="42"/>
      <c r="Z615" s="153"/>
      <c r="AA615" s="154">
        <v>0</v>
      </c>
      <c r="AB615" s="42">
        <v>0</v>
      </c>
      <c r="AC615" s="43">
        <v>0</v>
      </c>
      <c r="AD615" s="41">
        <v>0</v>
      </c>
      <c r="AE615" s="42">
        <v>0</v>
      </c>
      <c r="AF615" s="43">
        <v>0</v>
      </c>
      <c r="AG615" s="41">
        <v>0</v>
      </c>
      <c r="AH615" s="42">
        <v>0</v>
      </c>
      <c r="AI615" s="43">
        <v>0</v>
      </c>
      <c r="AK615" s="41">
        <f t="shared" si="219"/>
        <v>0</v>
      </c>
      <c r="AL615" s="42">
        <f t="shared" si="219"/>
        <v>0</v>
      </c>
      <c r="AM615" s="43">
        <f t="shared" si="219"/>
        <v>0</v>
      </c>
      <c r="AT615" s="32">
        <f t="shared" si="220"/>
        <v>0</v>
      </c>
      <c r="AV615" s="23">
        <v>5</v>
      </c>
      <c r="AW615" s="23">
        <v>5</v>
      </c>
      <c r="AX615" s="23">
        <f t="shared" si="221"/>
        <v>7</v>
      </c>
    </row>
    <row r="616" spans="2:50" ht="15" hidden="1" customHeight="1" x14ac:dyDescent="0.3">
      <c r="B616" s="15"/>
      <c r="C616" s="40" t="s">
        <v>22</v>
      </c>
      <c r="D616" s="34" t="s">
        <v>2</v>
      </c>
      <c r="E616" s="35" t="s">
        <v>2</v>
      </c>
      <c r="F616" s="41">
        <v>0</v>
      </c>
      <c r="G616" s="42">
        <v>0</v>
      </c>
      <c r="H616" s="43">
        <v>0</v>
      </c>
      <c r="I616" s="155">
        <v>0</v>
      </c>
      <c r="J616" s="155">
        <v>0</v>
      </c>
      <c r="K616" s="155">
        <v>0</v>
      </c>
      <c r="L616" s="41">
        <v>0</v>
      </c>
      <c r="M616" s="42">
        <v>0</v>
      </c>
      <c r="N616" s="43">
        <v>0</v>
      </c>
      <c r="O616" s="41"/>
      <c r="P616" s="42"/>
      <c r="Q616" s="43"/>
      <c r="R616" s="41"/>
      <c r="S616" s="42"/>
      <c r="T616" s="43"/>
      <c r="U616" s="41"/>
      <c r="V616" s="42"/>
      <c r="W616" s="43"/>
      <c r="X616" s="41"/>
      <c r="Y616" s="42"/>
      <c r="Z616" s="153"/>
      <c r="AA616" s="154">
        <v>0</v>
      </c>
      <c r="AB616" s="42">
        <v>0</v>
      </c>
      <c r="AC616" s="43">
        <v>0</v>
      </c>
      <c r="AD616" s="41">
        <v>0</v>
      </c>
      <c r="AE616" s="42">
        <v>0</v>
      </c>
      <c r="AF616" s="43">
        <v>0</v>
      </c>
      <c r="AG616" s="41">
        <v>0</v>
      </c>
      <c r="AH616" s="42">
        <v>0</v>
      </c>
      <c r="AI616" s="43">
        <v>0</v>
      </c>
      <c r="AK616" s="41">
        <f t="shared" si="219"/>
        <v>0</v>
      </c>
      <c r="AL616" s="42">
        <f t="shared" si="219"/>
        <v>0</v>
      </c>
      <c r="AM616" s="43">
        <f t="shared" si="219"/>
        <v>0</v>
      </c>
      <c r="AT616" s="32">
        <f t="shared" si="220"/>
        <v>0</v>
      </c>
      <c r="AV616" s="23">
        <v>5</v>
      </c>
      <c r="AW616" s="23">
        <v>5</v>
      </c>
      <c r="AX616" s="23">
        <f t="shared" si="221"/>
        <v>8</v>
      </c>
    </row>
    <row r="617" spans="2:50" ht="15" hidden="1" customHeight="1" x14ac:dyDescent="0.3">
      <c r="B617" s="15"/>
      <c r="C617" s="40" t="s">
        <v>22</v>
      </c>
      <c r="D617" s="34" t="s">
        <v>2</v>
      </c>
      <c r="E617" s="35" t="s">
        <v>2</v>
      </c>
      <c r="F617" s="41">
        <v>0</v>
      </c>
      <c r="G617" s="42">
        <v>0</v>
      </c>
      <c r="H617" s="43">
        <v>0</v>
      </c>
      <c r="I617" s="155">
        <v>0</v>
      </c>
      <c r="J617" s="155">
        <v>0</v>
      </c>
      <c r="K617" s="155">
        <v>0</v>
      </c>
      <c r="L617" s="41">
        <v>0</v>
      </c>
      <c r="M617" s="42">
        <v>0</v>
      </c>
      <c r="N617" s="43">
        <v>0</v>
      </c>
      <c r="O617" s="41"/>
      <c r="P617" s="42"/>
      <c r="Q617" s="43"/>
      <c r="R617" s="41"/>
      <c r="S617" s="42"/>
      <c r="T617" s="43"/>
      <c r="U617" s="41"/>
      <c r="V617" s="42"/>
      <c r="W617" s="43"/>
      <c r="X617" s="41"/>
      <c r="Y617" s="42"/>
      <c r="Z617" s="153"/>
      <c r="AA617" s="154">
        <v>0</v>
      </c>
      <c r="AB617" s="42">
        <v>0</v>
      </c>
      <c r="AC617" s="43">
        <v>0</v>
      </c>
      <c r="AD617" s="41">
        <v>0</v>
      </c>
      <c r="AE617" s="42">
        <v>0</v>
      </c>
      <c r="AF617" s="43">
        <v>0</v>
      </c>
      <c r="AG617" s="41">
        <v>0</v>
      </c>
      <c r="AH617" s="42">
        <v>0</v>
      </c>
      <c r="AI617" s="43">
        <v>0</v>
      </c>
      <c r="AK617" s="41">
        <f t="shared" si="219"/>
        <v>0</v>
      </c>
      <c r="AL617" s="42">
        <f t="shared" si="219"/>
        <v>0</v>
      </c>
      <c r="AM617" s="43">
        <f t="shared" si="219"/>
        <v>0</v>
      </c>
      <c r="AT617" s="32">
        <f t="shared" si="220"/>
        <v>0</v>
      </c>
      <c r="AV617" s="23">
        <v>5</v>
      </c>
      <c r="AW617" s="23">
        <v>5</v>
      </c>
      <c r="AX617" s="23">
        <f t="shared" si="221"/>
        <v>9</v>
      </c>
    </row>
    <row r="618" spans="2:50" ht="15" hidden="1" customHeight="1" x14ac:dyDescent="0.3">
      <c r="B618" s="15"/>
      <c r="C618" s="40" t="s">
        <v>22</v>
      </c>
      <c r="D618" s="34" t="s">
        <v>2</v>
      </c>
      <c r="E618" s="35" t="s">
        <v>2</v>
      </c>
      <c r="F618" s="41">
        <v>0</v>
      </c>
      <c r="G618" s="42">
        <v>0</v>
      </c>
      <c r="H618" s="43">
        <v>0</v>
      </c>
      <c r="I618" s="155">
        <v>0</v>
      </c>
      <c r="J618" s="155">
        <v>0</v>
      </c>
      <c r="K618" s="155">
        <v>0</v>
      </c>
      <c r="L618" s="41">
        <v>0</v>
      </c>
      <c r="M618" s="42">
        <v>0</v>
      </c>
      <c r="N618" s="43">
        <v>0</v>
      </c>
      <c r="O618" s="41"/>
      <c r="P618" s="42"/>
      <c r="Q618" s="43"/>
      <c r="R618" s="41"/>
      <c r="S618" s="42"/>
      <c r="T618" s="43"/>
      <c r="U618" s="41"/>
      <c r="V618" s="42"/>
      <c r="W618" s="43"/>
      <c r="X618" s="41"/>
      <c r="Y618" s="42"/>
      <c r="Z618" s="153"/>
      <c r="AA618" s="154">
        <v>0</v>
      </c>
      <c r="AB618" s="42">
        <v>0</v>
      </c>
      <c r="AC618" s="43">
        <v>0</v>
      </c>
      <c r="AD618" s="41">
        <v>0</v>
      </c>
      <c r="AE618" s="42">
        <v>0</v>
      </c>
      <c r="AF618" s="43">
        <v>0</v>
      </c>
      <c r="AG618" s="41">
        <v>0</v>
      </c>
      <c r="AH618" s="42">
        <v>0</v>
      </c>
      <c r="AI618" s="43">
        <v>0</v>
      </c>
      <c r="AK618" s="41">
        <f t="shared" si="219"/>
        <v>0</v>
      </c>
      <c r="AL618" s="42">
        <f t="shared" si="219"/>
        <v>0</v>
      </c>
      <c r="AM618" s="43">
        <f t="shared" si="219"/>
        <v>0</v>
      </c>
      <c r="AT618" s="32">
        <f t="shared" si="220"/>
        <v>0</v>
      </c>
      <c r="AV618" s="23">
        <v>5</v>
      </c>
      <c r="AW618" s="23">
        <v>5</v>
      </c>
      <c r="AX618" s="23">
        <f t="shared" si="221"/>
        <v>10</v>
      </c>
    </row>
    <row r="619" spans="2:50" ht="15" customHeight="1" x14ac:dyDescent="0.3">
      <c r="B619" s="15"/>
      <c r="C619" s="40" t="s">
        <v>23</v>
      </c>
      <c r="D619" s="34" t="s">
        <v>769</v>
      </c>
      <c r="E619" s="35" t="s">
        <v>988</v>
      </c>
      <c r="F619" s="41">
        <v>499526</v>
      </c>
      <c r="G619" s="42">
        <v>527718</v>
      </c>
      <c r="H619" s="43">
        <v>555931</v>
      </c>
      <c r="I619" s="96">
        <v>314476</v>
      </c>
      <c r="J619" s="42">
        <v>326880</v>
      </c>
      <c r="K619" s="97">
        <v>340974</v>
      </c>
      <c r="L619" s="41">
        <v>0</v>
      </c>
      <c r="M619" s="42">
        <v>0</v>
      </c>
      <c r="N619" s="43">
        <v>0</v>
      </c>
      <c r="O619" s="41"/>
      <c r="P619" s="42"/>
      <c r="Q619" s="43"/>
      <c r="R619" s="41"/>
      <c r="S619" s="42"/>
      <c r="T619" s="43"/>
      <c r="U619" s="41"/>
      <c r="V619" s="42"/>
      <c r="W619" s="43"/>
      <c r="X619" s="41"/>
      <c r="Y619" s="42"/>
      <c r="Z619" s="153"/>
      <c r="AA619" s="154">
        <v>0</v>
      </c>
      <c r="AB619" s="42">
        <v>0</v>
      </c>
      <c r="AC619" s="43">
        <v>0</v>
      </c>
      <c r="AD619" s="41">
        <v>0</v>
      </c>
      <c r="AE619" s="42">
        <v>0</v>
      </c>
      <c r="AF619" s="43">
        <v>0</v>
      </c>
      <c r="AG619" s="41">
        <v>0</v>
      </c>
      <c r="AH619" s="42">
        <v>0</v>
      </c>
      <c r="AI619" s="43">
        <v>0</v>
      </c>
      <c r="AK619" s="41">
        <f t="shared" si="219"/>
        <v>814002</v>
      </c>
      <c r="AL619" s="42">
        <f t="shared" si="219"/>
        <v>854598</v>
      </c>
      <c r="AM619" s="43">
        <f t="shared" si="219"/>
        <v>896905</v>
      </c>
      <c r="AT619" s="32">
        <f t="shared" si="220"/>
        <v>1</v>
      </c>
      <c r="AV619" s="23">
        <v>5</v>
      </c>
      <c r="AW619" s="23">
        <v>6</v>
      </c>
      <c r="AX619" s="23">
        <f t="shared" si="221"/>
        <v>1</v>
      </c>
    </row>
    <row r="620" spans="2:50" ht="15" customHeight="1" x14ac:dyDescent="0.3">
      <c r="B620" s="15"/>
      <c r="C620" s="50" t="str">
        <f>IF(LEN(E619)&lt;1,"","Total: " &amp; LEFT(E619,LEN(E619)-21) &amp; "Municipalities")</f>
        <v>Total: Capricorn Municipalities</v>
      </c>
      <c r="D620" s="51"/>
      <c r="E620" s="52"/>
      <c r="F620" s="53">
        <f t="shared" ref="F620:N620" si="222">SUM(F609:F619)</f>
        <v>2646620</v>
      </c>
      <c r="G620" s="54">
        <f t="shared" si="222"/>
        <v>2739926</v>
      </c>
      <c r="H620" s="55">
        <f t="shared" si="222"/>
        <v>2808372</v>
      </c>
      <c r="I620" s="63">
        <f t="shared" si="222"/>
        <v>314476</v>
      </c>
      <c r="J620" s="54">
        <f t="shared" si="222"/>
        <v>326880</v>
      </c>
      <c r="K620" s="64">
        <f t="shared" si="222"/>
        <v>340974</v>
      </c>
      <c r="L620" s="53">
        <f t="shared" si="222"/>
        <v>31115</v>
      </c>
      <c r="M620" s="54">
        <f t="shared" si="222"/>
        <v>32386</v>
      </c>
      <c r="N620" s="55">
        <f t="shared" si="222"/>
        <v>33688</v>
      </c>
      <c r="O620" s="53">
        <f t="shared" ref="O620:AI620" si="223">SUM(O609:O619)</f>
        <v>0</v>
      </c>
      <c r="P620" s="54">
        <f t="shared" si="223"/>
        <v>0</v>
      </c>
      <c r="Q620" s="55">
        <f t="shared" si="223"/>
        <v>0</v>
      </c>
      <c r="R620" s="53">
        <f t="shared" si="223"/>
        <v>0</v>
      </c>
      <c r="S620" s="54">
        <f t="shared" si="223"/>
        <v>0</v>
      </c>
      <c r="T620" s="55">
        <f t="shared" si="223"/>
        <v>0</v>
      </c>
      <c r="U620" s="53">
        <f t="shared" si="223"/>
        <v>0</v>
      </c>
      <c r="V620" s="54">
        <f t="shared" si="223"/>
        <v>0</v>
      </c>
      <c r="W620" s="55">
        <f t="shared" si="223"/>
        <v>0</v>
      </c>
      <c r="X620" s="53">
        <f t="shared" si="223"/>
        <v>0</v>
      </c>
      <c r="Y620" s="54">
        <f t="shared" si="223"/>
        <v>0</v>
      </c>
      <c r="Z620" s="158">
        <f t="shared" si="223"/>
        <v>0</v>
      </c>
      <c r="AA620" s="159">
        <f t="shared" si="223"/>
        <v>257368.87460518512</v>
      </c>
      <c r="AB620" s="54">
        <f t="shared" si="223"/>
        <v>167550.66619264014</v>
      </c>
      <c r="AC620" s="55">
        <f t="shared" si="223"/>
        <v>0</v>
      </c>
      <c r="AD620" s="53">
        <f t="shared" si="223"/>
        <v>279461.01401460922</v>
      </c>
      <c r="AE620" s="54">
        <f t="shared" si="223"/>
        <v>175425.54750369422</v>
      </c>
      <c r="AF620" s="55">
        <f t="shared" si="223"/>
        <v>0</v>
      </c>
      <c r="AG620" s="53">
        <f t="shared" si="223"/>
        <v>303571.87706052174</v>
      </c>
      <c r="AH620" s="54">
        <f t="shared" si="223"/>
        <v>183495.12268886418</v>
      </c>
      <c r="AI620" s="55">
        <f t="shared" si="223"/>
        <v>0</v>
      </c>
      <c r="AK620" s="53">
        <f>SUM(AK609:AK619)</f>
        <v>2992211</v>
      </c>
      <c r="AL620" s="54">
        <f>SUM(AL609:AL619)</f>
        <v>3099192</v>
      </c>
      <c r="AM620" s="55">
        <f>SUM(AM609:AM619)</f>
        <v>3183034</v>
      </c>
      <c r="AT620" s="32">
        <f>IF(SUM(AT609:AT619)=0,0,1)</f>
        <v>1</v>
      </c>
    </row>
    <row r="621" spans="2:50" ht="15" customHeight="1" x14ac:dyDescent="0.3">
      <c r="B621" s="15"/>
      <c r="C621" s="40"/>
      <c r="D621" s="34"/>
      <c r="E621" s="35"/>
      <c r="F621" s="41"/>
      <c r="G621" s="42"/>
      <c r="H621" s="43"/>
      <c r="I621" s="96"/>
      <c r="J621" s="42"/>
      <c r="K621" s="97"/>
      <c r="L621" s="41"/>
      <c r="M621" s="42"/>
      <c r="N621" s="43"/>
      <c r="O621" s="41"/>
      <c r="P621" s="42"/>
      <c r="Q621" s="43"/>
      <c r="R621" s="41"/>
      <c r="S621" s="42"/>
      <c r="T621" s="43"/>
      <c r="U621" s="41"/>
      <c r="V621" s="42"/>
      <c r="W621" s="43"/>
      <c r="X621" s="41"/>
      <c r="Y621" s="42"/>
      <c r="Z621" s="153"/>
      <c r="AA621" s="154"/>
      <c r="AB621" s="42"/>
      <c r="AC621" s="43"/>
      <c r="AD621" s="41"/>
      <c r="AE621" s="42"/>
      <c r="AF621" s="43"/>
      <c r="AG621" s="41"/>
      <c r="AH621" s="42"/>
      <c r="AI621" s="43"/>
      <c r="AK621" s="41"/>
      <c r="AL621" s="42"/>
      <c r="AM621" s="43"/>
      <c r="AT621" s="32">
        <f>IF(AT620=0,0,1)</f>
        <v>1</v>
      </c>
    </row>
    <row r="622" spans="2:50" ht="15" customHeight="1" x14ac:dyDescent="0.3">
      <c r="B622" s="15"/>
      <c r="C622" s="40" t="s">
        <v>22</v>
      </c>
      <c r="D622" s="34" t="s">
        <v>770</v>
      </c>
      <c r="E622" s="35" t="s">
        <v>999</v>
      </c>
      <c r="F622" s="41">
        <v>140088</v>
      </c>
      <c r="G622" s="42">
        <v>150611</v>
      </c>
      <c r="H622" s="43">
        <v>161967</v>
      </c>
      <c r="I622" s="96">
        <v>0</v>
      </c>
      <c r="J622" s="42">
        <v>0</v>
      </c>
      <c r="K622" s="97">
        <v>0</v>
      </c>
      <c r="L622" s="41">
        <v>5292</v>
      </c>
      <c r="M622" s="42">
        <v>5507</v>
      </c>
      <c r="N622" s="43">
        <v>5727</v>
      </c>
      <c r="O622" s="41"/>
      <c r="P622" s="42"/>
      <c r="Q622" s="43"/>
      <c r="R622" s="41"/>
      <c r="S622" s="42"/>
      <c r="T622" s="43"/>
      <c r="U622" s="41"/>
      <c r="V622" s="42"/>
      <c r="W622" s="43"/>
      <c r="X622" s="41"/>
      <c r="Y622" s="42"/>
      <c r="Z622" s="153"/>
      <c r="AA622" s="154">
        <v>0</v>
      </c>
      <c r="AB622" s="42">
        <v>0</v>
      </c>
      <c r="AC622" s="43">
        <v>0</v>
      </c>
      <c r="AD622" s="41">
        <v>0</v>
      </c>
      <c r="AE622" s="42">
        <v>0</v>
      </c>
      <c r="AF622" s="43">
        <v>0</v>
      </c>
      <c r="AG622" s="41">
        <v>0</v>
      </c>
      <c r="AH622" s="42">
        <v>0</v>
      </c>
      <c r="AI622" s="43">
        <v>0</v>
      </c>
      <c r="AK622" s="41">
        <f t="shared" ref="AK622:AM632" si="224">F622+I622+L622+O622+R622+U622+X622</f>
        <v>145380</v>
      </c>
      <c r="AL622" s="42">
        <f t="shared" si="224"/>
        <v>156118</v>
      </c>
      <c r="AM622" s="43">
        <f t="shared" si="224"/>
        <v>167694</v>
      </c>
      <c r="AT622" s="32">
        <f>IF(LEN(E622)&lt;2,0,1)</f>
        <v>1</v>
      </c>
      <c r="AV622" s="23">
        <v>5</v>
      </c>
      <c r="AW622" s="23">
        <v>7</v>
      </c>
      <c r="AX622" s="23">
        <v>1</v>
      </c>
    </row>
    <row r="623" spans="2:50" ht="15" customHeight="1" x14ac:dyDescent="0.3">
      <c r="B623" s="15"/>
      <c r="C623" s="40" t="s">
        <v>22</v>
      </c>
      <c r="D623" s="34" t="s">
        <v>771</v>
      </c>
      <c r="E623" s="35" t="s">
        <v>1000</v>
      </c>
      <c r="F623" s="41">
        <v>241654</v>
      </c>
      <c r="G623" s="42">
        <v>254298</v>
      </c>
      <c r="H623" s="43">
        <v>266256</v>
      </c>
      <c r="I623" s="96">
        <v>0</v>
      </c>
      <c r="J623" s="42">
        <v>0</v>
      </c>
      <c r="K623" s="97">
        <v>0</v>
      </c>
      <c r="L623" s="41">
        <v>0</v>
      </c>
      <c r="M623" s="42">
        <v>0</v>
      </c>
      <c r="N623" s="43">
        <v>0</v>
      </c>
      <c r="O623" s="41"/>
      <c r="P623" s="42"/>
      <c r="Q623" s="43"/>
      <c r="R623" s="41"/>
      <c r="S623" s="42"/>
      <c r="T623" s="43"/>
      <c r="U623" s="41"/>
      <c r="V623" s="42"/>
      <c r="W623" s="43"/>
      <c r="X623" s="41"/>
      <c r="Y623" s="42"/>
      <c r="Z623" s="153"/>
      <c r="AA623" s="154">
        <v>0</v>
      </c>
      <c r="AB623" s="42">
        <v>0</v>
      </c>
      <c r="AC623" s="43">
        <v>0</v>
      </c>
      <c r="AD623" s="41">
        <v>0</v>
      </c>
      <c r="AE623" s="42">
        <v>0</v>
      </c>
      <c r="AF623" s="43">
        <v>0</v>
      </c>
      <c r="AG623" s="41">
        <v>0</v>
      </c>
      <c r="AH623" s="42">
        <v>0</v>
      </c>
      <c r="AI623" s="43">
        <v>0</v>
      </c>
      <c r="AK623" s="41">
        <f t="shared" si="224"/>
        <v>241654</v>
      </c>
      <c r="AL623" s="42">
        <f t="shared" si="224"/>
        <v>254298</v>
      </c>
      <c r="AM623" s="43">
        <f t="shared" si="224"/>
        <v>266256</v>
      </c>
      <c r="AT623" s="32">
        <f t="shared" ref="AT623:AT632" si="225">IF(LEN(E623)&lt;2,0,1)</f>
        <v>1</v>
      </c>
      <c r="AV623" s="23">
        <v>5</v>
      </c>
      <c r="AW623" s="23">
        <v>7</v>
      </c>
      <c r="AX623" s="23">
        <f>IF(AW623=AW622,AX622+1,1)</f>
        <v>2</v>
      </c>
    </row>
    <row r="624" spans="2:50" ht="15" customHeight="1" x14ac:dyDescent="0.3">
      <c r="B624" s="15"/>
      <c r="C624" s="40" t="s">
        <v>22</v>
      </c>
      <c r="D624" s="34" t="s">
        <v>772</v>
      </c>
      <c r="E624" s="35" t="s">
        <v>997</v>
      </c>
      <c r="F624" s="41">
        <v>134070</v>
      </c>
      <c r="G624" s="42">
        <v>140137</v>
      </c>
      <c r="H624" s="43">
        <v>145465</v>
      </c>
      <c r="I624" s="96">
        <v>0</v>
      </c>
      <c r="J624" s="42">
        <v>0</v>
      </c>
      <c r="K624" s="97">
        <v>0</v>
      </c>
      <c r="L624" s="41">
        <v>3919</v>
      </c>
      <c r="M624" s="42">
        <v>4078</v>
      </c>
      <c r="N624" s="43">
        <v>4241</v>
      </c>
      <c r="O624" s="41"/>
      <c r="P624" s="42"/>
      <c r="Q624" s="43"/>
      <c r="R624" s="41"/>
      <c r="S624" s="42"/>
      <c r="T624" s="43"/>
      <c r="U624" s="41"/>
      <c r="V624" s="42"/>
      <c r="W624" s="43"/>
      <c r="X624" s="41"/>
      <c r="Y624" s="42"/>
      <c r="Z624" s="153"/>
      <c r="AA624" s="154">
        <v>0</v>
      </c>
      <c r="AB624" s="42">
        <v>0</v>
      </c>
      <c r="AC624" s="43">
        <v>0</v>
      </c>
      <c r="AD624" s="41">
        <v>0</v>
      </c>
      <c r="AE624" s="42">
        <v>0</v>
      </c>
      <c r="AF624" s="43">
        <v>0</v>
      </c>
      <c r="AG624" s="41">
        <v>0</v>
      </c>
      <c r="AH624" s="42">
        <v>0</v>
      </c>
      <c r="AI624" s="43">
        <v>0</v>
      </c>
      <c r="AK624" s="41">
        <f t="shared" si="224"/>
        <v>137989</v>
      </c>
      <c r="AL624" s="42">
        <f t="shared" si="224"/>
        <v>144215</v>
      </c>
      <c r="AM624" s="43">
        <f t="shared" si="224"/>
        <v>149706</v>
      </c>
      <c r="AT624" s="32">
        <f t="shared" si="225"/>
        <v>1</v>
      </c>
      <c r="AV624" s="23">
        <v>5</v>
      </c>
      <c r="AW624" s="23">
        <v>7</v>
      </c>
      <c r="AX624" s="23">
        <f t="shared" ref="AX624:AX632" si="226">IF(AW624=AW623,AX623+1,1)</f>
        <v>3</v>
      </c>
    </row>
    <row r="625" spans="2:50" ht="15" customHeight="1" x14ac:dyDescent="0.3">
      <c r="B625" s="15"/>
      <c r="C625" s="40" t="s">
        <v>22</v>
      </c>
      <c r="D625" s="34" t="s">
        <v>405</v>
      </c>
      <c r="E625" s="35" t="s">
        <v>1001</v>
      </c>
      <c r="F625" s="41">
        <v>609555</v>
      </c>
      <c r="G625" s="42">
        <v>625166</v>
      </c>
      <c r="H625" s="43">
        <v>632713</v>
      </c>
      <c r="I625" s="96">
        <v>0</v>
      </c>
      <c r="J625" s="42">
        <v>0</v>
      </c>
      <c r="K625" s="97">
        <v>0</v>
      </c>
      <c r="L625" s="41">
        <v>0</v>
      </c>
      <c r="M625" s="42">
        <v>0</v>
      </c>
      <c r="N625" s="43">
        <v>0</v>
      </c>
      <c r="O625" s="41"/>
      <c r="P625" s="42"/>
      <c r="Q625" s="43"/>
      <c r="R625" s="41"/>
      <c r="S625" s="42"/>
      <c r="T625" s="43"/>
      <c r="U625" s="41"/>
      <c r="V625" s="42"/>
      <c r="W625" s="43"/>
      <c r="X625" s="41"/>
      <c r="Y625" s="42"/>
      <c r="Z625" s="153"/>
      <c r="AA625" s="154">
        <v>0</v>
      </c>
      <c r="AB625" s="42">
        <v>0</v>
      </c>
      <c r="AC625" s="43">
        <v>0</v>
      </c>
      <c r="AD625" s="41">
        <v>0</v>
      </c>
      <c r="AE625" s="42">
        <v>0</v>
      </c>
      <c r="AF625" s="43">
        <v>0</v>
      </c>
      <c r="AG625" s="41">
        <v>0</v>
      </c>
      <c r="AH625" s="42">
        <v>0</v>
      </c>
      <c r="AI625" s="43">
        <v>0</v>
      </c>
      <c r="AK625" s="41">
        <f t="shared" si="224"/>
        <v>609555</v>
      </c>
      <c r="AL625" s="42">
        <f t="shared" si="224"/>
        <v>625166</v>
      </c>
      <c r="AM625" s="43">
        <f t="shared" si="224"/>
        <v>632713</v>
      </c>
      <c r="AT625" s="32">
        <f t="shared" si="225"/>
        <v>1</v>
      </c>
      <c r="AV625" s="23">
        <v>5</v>
      </c>
      <c r="AW625" s="23">
        <v>7</v>
      </c>
      <c r="AX625" s="23">
        <f t="shared" si="226"/>
        <v>4</v>
      </c>
    </row>
    <row r="626" spans="2:50" ht="15" customHeight="1" x14ac:dyDescent="0.3">
      <c r="B626" s="15"/>
      <c r="C626" s="40" t="s">
        <v>22</v>
      </c>
      <c r="D626" s="34" t="s">
        <v>773</v>
      </c>
      <c r="E626" s="35" t="s">
        <v>996</v>
      </c>
      <c r="F626" s="41">
        <v>154561</v>
      </c>
      <c r="G626" s="42">
        <v>161999</v>
      </c>
      <c r="H626" s="43">
        <v>168752</v>
      </c>
      <c r="I626" s="96">
        <v>0</v>
      </c>
      <c r="J626" s="42">
        <v>0</v>
      </c>
      <c r="K626" s="97">
        <v>0</v>
      </c>
      <c r="L626" s="41">
        <v>0</v>
      </c>
      <c r="M626" s="42">
        <v>0</v>
      </c>
      <c r="N626" s="43">
        <v>0</v>
      </c>
      <c r="O626" s="41"/>
      <c r="P626" s="42"/>
      <c r="Q626" s="43"/>
      <c r="R626" s="41"/>
      <c r="S626" s="42"/>
      <c r="T626" s="43"/>
      <c r="U626" s="41"/>
      <c r="V626" s="42"/>
      <c r="W626" s="43"/>
      <c r="X626" s="41"/>
      <c r="Y626" s="42"/>
      <c r="Z626" s="153"/>
      <c r="AA626" s="154">
        <v>0</v>
      </c>
      <c r="AB626" s="42">
        <v>0</v>
      </c>
      <c r="AC626" s="43">
        <v>0</v>
      </c>
      <c r="AD626" s="41">
        <v>0</v>
      </c>
      <c r="AE626" s="42">
        <v>0</v>
      </c>
      <c r="AF626" s="43">
        <v>0</v>
      </c>
      <c r="AG626" s="41">
        <v>0</v>
      </c>
      <c r="AH626" s="42">
        <v>0</v>
      </c>
      <c r="AI626" s="43">
        <v>0</v>
      </c>
      <c r="AK626" s="41">
        <f t="shared" si="224"/>
        <v>154561</v>
      </c>
      <c r="AL626" s="42">
        <f t="shared" si="224"/>
        <v>161999</v>
      </c>
      <c r="AM626" s="43">
        <f t="shared" si="224"/>
        <v>168752</v>
      </c>
      <c r="AT626" s="32">
        <f t="shared" si="225"/>
        <v>1</v>
      </c>
      <c r="AV626" s="23">
        <v>5</v>
      </c>
      <c r="AW626" s="23">
        <v>7</v>
      </c>
      <c r="AX626" s="23">
        <f t="shared" si="226"/>
        <v>5</v>
      </c>
    </row>
    <row r="627" spans="2:50" ht="15" hidden="1" customHeight="1" x14ac:dyDescent="0.3">
      <c r="B627" s="15"/>
      <c r="C627" s="40" t="s">
        <v>22</v>
      </c>
      <c r="D627" s="34" t="s">
        <v>2</v>
      </c>
      <c r="E627" s="35" t="s">
        <v>2</v>
      </c>
      <c r="F627" s="41">
        <v>0</v>
      </c>
      <c r="G627" s="42">
        <v>0</v>
      </c>
      <c r="H627" s="43">
        <v>0</v>
      </c>
      <c r="I627" s="155">
        <v>0</v>
      </c>
      <c r="J627" s="155">
        <v>0</v>
      </c>
      <c r="K627" s="155">
        <v>0</v>
      </c>
      <c r="L627" s="41">
        <v>0</v>
      </c>
      <c r="M627" s="42">
        <v>0</v>
      </c>
      <c r="N627" s="43">
        <v>0</v>
      </c>
      <c r="O627" s="41"/>
      <c r="P627" s="42"/>
      <c r="Q627" s="43"/>
      <c r="R627" s="41"/>
      <c r="S627" s="42"/>
      <c r="T627" s="43"/>
      <c r="U627" s="41"/>
      <c r="V627" s="42"/>
      <c r="W627" s="43"/>
      <c r="X627" s="41"/>
      <c r="Y627" s="42"/>
      <c r="Z627" s="153"/>
      <c r="AA627" s="154">
        <v>0</v>
      </c>
      <c r="AB627" s="42">
        <v>0</v>
      </c>
      <c r="AC627" s="43">
        <v>0</v>
      </c>
      <c r="AD627" s="41">
        <v>0</v>
      </c>
      <c r="AE627" s="42">
        <v>0</v>
      </c>
      <c r="AF627" s="43">
        <v>0</v>
      </c>
      <c r="AG627" s="41">
        <v>0</v>
      </c>
      <c r="AH627" s="42">
        <v>0</v>
      </c>
      <c r="AI627" s="43">
        <v>0</v>
      </c>
      <c r="AK627" s="41">
        <f t="shared" si="224"/>
        <v>0</v>
      </c>
      <c r="AL627" s="42">
        <f t="shared" si="224"/>
        <v>0</v>
      </c>
      <c r="AM627" s="43">
        <f t="shared" si="224"/>
        <v>0</v>
      </c>
      <c r="AT627" s="32">
        <f t="shared" si="225"/>
        <v>0</v>
      </c>
      <c r="AV627" s="23">
        <v>5</v>
      </c>
      <c r="AW627" s="23">
        <v>7</v>
      </c>
      <c r="AX627" s="23">
        <f t="shared" si="226"/>
        <v>6</v>
      </c>
    </row>
    <row r="628" spans="2:50" ht="15" hidden="1" customHeight="1" x14ac:dyDescent="0.3">
      <c r="B628" s="15"/>
      <c r="C628" s="40" t="s">
        <v>22</v>
      </c>
      <c r="D628" s="34" t="s">
        <v>2</v>
      </c>
      <c r="E628" s="35" t="s">
        <v>2</v>
      </c>
      <c r="F628" s="41">
        <v>0</v>
      </c>
      <c r="G628" s="42">
        <v>0</v>
      </c>
      <c r="H628" s="43">
        <v>0</v>
      </c>
      <c r="I628" s="155">
        <v>0</v>
      </c>
      <c r="J628" s="155">
        <v>0</v>
      </c>
      <c r="K628" s="155">
        <v>0</v>
      </c>
      <c r="L628" s="41">
        <v>0</v>
      </c>
      <c r="M628" s="42">
        <v>0</v>
      </c>
      <c r="N628" s="43">
        <v>0</v>
      </c>
      <c r="O628" s="41"/>
      <c r="P628" s="42"/>
      <c r="Q628" s="43"/>
      <c r="R628" s="41"/>
      <c r="S628" s="42"/>
      <c r="T628" s="43"/>
      <c r="U628" s="41"/>
      <c r="V628" s="42"/>
      <c r="W628" s="43"/>
      <c r="X628" s="41"/>
      <c r="Y628" s="42"/>
      <c r="Z628" s="153"/>
      <c r="AA628" s="154">
        <v>0</v>
      </c>
      <c r="AB628" s="42">
        <v>0</v>
      </c>
      <c r="AC628" s="43">
        <v>0</v>
      </c>
      <c r="AD628" s="41">
        <v>0</v>
      </c>
      <c r="AE628" s="42">
        <v>0</v>
      </c>
      <c r="AF628" s="43">
        <v>0</v>
      </c>
      <c r="AG628" s="41">
        <v>0</v>
      </c>
      <c r="AH628" s="42">
        <v>0</v>
      </c>
      <c r="AI628" s="43">
        <v>0</v>
      </c>
      <c r="AK628" s="41">
        <f t="shared" si="224"/>
        <v>0</v>
      </c>
      <c r="AL628" s="42">
        <f t="shared" si="224"/>
        <v>0</v>
      </c>
      <c r="AM628" s="43">
        <f t="shared" si="224"/>
        <v>0</v>
      </c>
      <c r="AT628" s="32">
        <f t="shared" si="225"/>
        <v>0</v>
      </c>
      <c r="AV628" s="23">
        <v>5</v>
      </c>
      <c r="AW628" s="23">
        <v>7</v>
      </c>
      <c r="AX628" s="23">
        <f t="shared" si="226"/>
        <v>7</v>
      </c>
    </row>
    <row r="629" spans="2:50" ht="15" hidden="1" customHeight="1" x14ac:dyDescent="0.3">
      <c r="B629" s="15"/>
      <c r="C629" s="40" t="s">
        <v>22</v>
      </c>
      <c r="D629" s="34" t="s">
        <v>2</v>
      </c>
      <c r="E629" s="35" t="s">
        <v>2</v>
      </c>
      <c r="F629" s="41">
        <v>0</v>
      </c>
      <c r="G629" s="42">
        <v>0</v>
      </c>
      <c r="H629" s="43">
        <v>0</v>
      </c>
      <c r="I629" s="155">
        <v>0</v>
      </c>
      <c r="J629" s="155">
        <v>0</v>
      </c>
      <c r="K629" s="155">
        <v>0</v>
      </c>
      <c r="L629" s="41">
        <v>0</v>
      </c>
      <c r="M629" s="42">
        <v>0</v>
      </c>
      <c r="N629" s="43">
        <v>0</v>
      </c>
      <c r="O629" s="41"/>
      <c r="P629" s="42"/>
      <c r="Q629" s="43"/>
      <c r="R629" s="41"/>
      <c r="S629" s="42"/>
      <c r="T629" s="43"/>
      <c r="U629" s="41"/>
      <c r="V629" s="42"/>
      <c r="W629" s="43"/>
      <c r="X629" s="41"/>
      <c r="Y629" s="42"/>
      <c r="Z629" s="153"/>
      <c r="AA629" s="154">
        <v>0</v>
      </c>
      <c r="AB629" s="42">
        <v>0</v>
      </c>
      <c r="AC629" s="43">
        <v>0</v>
      </c>
      <c r="AD629" s="41">
        <v>0</v>
      </c>
      <c r="AE629" s="42">
        <v>0</v>
      </c>
      <c r="AF629" s="43">
        <v>0</v>
      </c>
      <c r="AG629" s="41">
        <v>0</v>
      </c>
      <c r="AH629" s="42">
        <v>0</v>
      </c>
      <c r="AI629" s="43">
        <v>0</v>
      </c>
      <c r="AK629" s="41">
        <f t="shared" si="224"/>
        <v>0</v>
      </c>
      <c r="AL629" s="42">
        <f t="shared" si="224"/>
        <v>0</v>
      </c>
      <c r="AM629" s="43">
        <f t="shared" si="224"/>
        <v>0</v>
      </c>
      <c r="AT629" s="32">
        <f t="shared" si="225"/>
        <v>0</v>
      </c>
      <c r="AV629" s="23">
        <v>5</v>
      </c>
      <c r="AW629" s="23">
        <v>7</v>
      </c>
      <c r="AX629" s="23">
        <f t="shared" si="226"/>
        <v>8</v>
      </c>
    </row>
    <row r="630" spans="2:50" ht="15" hidden="1" customHeight="1" x14ac:dyDescent="0.3">
      <c r="B630" s="15"/>
      <c r="C630" s="40" t="s">
        <v>22</v>
      </c>
      <c r="D630" s="34" t="s">
        <v>2</v>
      </c>
      <c r="E630" s="35" t="s">
        <v>2</v>
      </c>
      <c r="F630" s="41">
        <v>0</v>
      </c>
      <c r="G630" s="42">
        <v>0</v>
      </c>
      <c r="H630" s="43">
        <v>0</v>
      </c>
      <c r="I630" s="155">
        <v>0</v>
      </c>
      <c r="J630" s="155">
        <v>0</v>
      </c>
      <c r="K630" s="155">
        <v>0</v>
      </c>
      <c r="L630" s="41">
        <v>0</v>
      </c>
      <c r="M630" s="42">
        <v>0</v>
      </c>
      <c r="N630" s="43">
        <v>0</v>
      </c>
      <c r="O630" s="41"/>
      <c r="P630" s="42"/>
      <c r="Q630" s="43"/>
      <c r="R630" s="41"/>
      <c r="S630" s="42"/>
      <c r="T630" s="43"/>
      <c r="U630" s="41"/>
      <c r="V630" s="42"/>
      <c r="W630" s="43"/>
      <c r="X630" s="41"/>
      <c r="Y630" s="42"/>
      <c r="Z630" s="153"/>
      <c r="AA630" s="154">
        <v>0</v>
      </c>
      <c r="AB630" s="42">
        <v>0</v>
      </c>
      <c r="AC630" s="43">
        <v>0</v>
      </c>
      <c r="AD630" s="41">
        <v>0</v>
      </c>
      <c r="AE630" s="42">
        <v>0</v>
      </c>
      <c r="AF630" s="43">
        <v>0</v>
      </c>
      <c r="AG630" s="41">
        <v>0</v>
      </c>
      <c r="AH630" s="42">
        <v>0</v>
      </c>
      <c r="AI630" s="43">
        <v>0</v>
      </c>
      <c r="AK630" s="41">
        <f t="shared" si="224"/>
        <v>0</v>
      </c>
      <c r="AL630" s="42">
        <f t="shared" si="224"/>
        <v>0</v>
      </c>
      <c r="AM630" s="43">
        <f t="shared" si="224"/>
        <v>0</v>
      </c>
      <c r="AT630" s="32">
        <f t="shared" si="225"/>
        <v>0</v>
      </c>
      <c r="AV630" s="23">
        <v>5</v>
      </c>
      <c r="AW630" s="23">
        <v>7</v>
      </c>
      <c r="AX630" s="23">
        <f t="shared" si="226"/>
        <v>9</v>
      </c>
    </row>
    <row r="631" spans="2:50" ht="15" hidden="1" customHeight="1" x14ac:dyDescent="0.3">
      <c r="B631" s="15"/>
      <c r="C631" s="40" t="s">
        <v>22</v>
      </c>
      <c r="D631" s="34" t="s">
        <v>2</v>
      </c>
      <c r="E631" s="35" t="s">
        <v>2</v>
      </c>
      <c r="F631" s="41">
        <v>0</v>
      </c>
      <c r="G631" s="42">
        <v>0</v>
      </c>
      <c r="H631" s="43">
        <v>0</v>
      </c>
      <c r="I631" s="155">
        <v>0</v>
      </c>
      <c r="J631" s="155">
        <v>0</v>
      </c>
      <c r="K631" s="155">
        <v>0</v>
      </c>
      <c r="L631" s="41">
        <v>0</v>
      </c>
      <c r="M631" s="42">
        <v>0</v>
      </c>
      <c r="N631" s="43">
        <v>0</v>
      </c>
      <c r="O631" s="41"/>
      <c r="P631" s="42"/>
      <c r="Q631" s="43"/>
      <c r="R631" s="41"/>
      <c r="S631" s="42"/>
      <c r="T631" s="43"/>
      <c r="U631" s="41"/>
      <c r="V631" s="42"/>
      <c r="W631" s="43"/>
      <c r="X631" s="41"/>
      <c r="Y631" s="42"/>
      <c r="Z631" s="153"/>
      <c r="AA631" s="154">
        <v>0</v>
      </c>
      <c r="AB631" s="42">
        <v>0</v>
      </c>
      <c r="AC631" s="43">
        <v>0</v>
      </c>
      <c r="AD631" s="41">
        <v>0</v>
      </c>
      <c r="AE631" s="42">
        <v>0</v>
      </c>
      <c r="AF631" s="43">
        <v>0</v>
      </c>
      <c r="AG631" s="41">
        <v>0</v>
      </c>
      <c r="AH631" s="42">
        <v>0</v>
      </c>
      <c r="AI631" s="43">
        <v>0</v>
      </c>
      <c r="AK631" s="41">
        <f t="shared" si="224"/>
        <v>0</v>
      </c>
      <c r="AL631" s="42">
        <f t="shared" si="224"/>
        <v>0</v>
      </c>
      <c r="AM631" s="43">
        <f t="shared" si="224"/>
        <v>0</v>
      </c>
      <c r="AT631" s="32">
        <f t="shared" si="225"/>
        <v>0</v>
      </c>
      <c r="AV631" s="23">
        <v>5</v>
      </c>
      <c r="AW631" s="23">
        <v>7</v>
      </c>
      <c r="AX631" s="23">
        <f t="shared" si="226"/>
        <v>10</v>
      </c>
    </row>
    <row r="632" spans="2:50" ht="15" customHeight="1" x14ac:dyDescent="0.3">
      <c r="B632" s="15"/>
      <c r="C632" s="40" t="s">
        <v>23</v>
      </c>
      <c r="D632" s="34" t="s">
        <v>774</v>
      </c>
      <c r="E632" s="35" t="s">
        <v>998</v>
      </c>
      <c r="F632" s="41">
        <v>49895</v>
      </c>
      <c r="G632" s="42">
        <v>48702</v>
      </c>
      <c r="H632" s="43">
        <v>46041</v>
      </c>
      <c r="I632" s="96">
        <v>97908</v>
      </c>
      <c r="J632" s="42">
        <v>101770</v>
      </c>
      <c r="K632" s="97">
        <v>106158</v>
      </c>
      <c r="L632" s="41">
        <v>6958</v>
      </c>
      <c r="M632" s="42">
        <v>7285</v>
      </c>
      <c r="N632" s="43">
        <v>7620</v>
      </c>
      <c r="O632" s="41"/>
      <c r="P632" s="42"/>
      <c r="Q632" s="43"/>
      <c r="R632" s="41"/>
      <c r="S632" s="42"/>
      <c r="T632" s="43"/>
      <c r="U632" s="41"/>
      <c r="V632" s="42"/>
      <c r="W632" s="43"/>
      <c r="X632" s="41"/>
      <c r="Y632" s="42"/>
      <c r="Z632" s="153"/>
      <c r="AA632" s="154">
        <v>0</v>
      </c>
      <c r="AB632" s="42">
        <v>0</v>
      </c>
      <c r="AC632" s="43">
        <v>0</v>
      </c>
      <c r="AD632" s="41">
        <v>0</v>
      </c>
      <c r="AE632" s="42">
        <v>0</v>
      </c>
      <c r="AF632" s="43">
        <v>0</v>
      </c>
      <c r="AG632" s="41">
        <v>0</v>
      </c>
      <c r="AH632" s="42">
        <v>0</v>
      </c>
      <c r="AI632" s="43">
        <v>0</v>
      </c>
      <c r="AK632" s="41">
        <f t="shared" si="224"/>
        <v>154761</v>
      </c>
      <c r="AL632" s="42">
        <f t="shared" si="224"/>
        <v>157757</v>
      </c>
      <c r="AM632" s="43">
        <f t="shared" si="224"/>
        <v>159819</v>
      </c>
      <c r="AT632" s="32">
        <f t="shared" si="225"/>
        <v>1</v>
      </c>
      <c r="AV632" s="23">
        <v>5</v>
      </c>
      <c r="AW632" s="23">
        <v>8</v>
      </c>
      <c r="AX632" s="23">
        <f t="shared" si="226"/>
        <v>1</v>
      </c>
    </row>
    <row r="633" spans="2:50" ht="15" customHeight="1" x14ac:dyDescent="0.3">
      <c r="B633" s="15"/>
      <c r="C633" s="50" t="str">
        <f>IF(LEN(E632)&lt;1,"","Total: " &amp; LEFT(E632,LEN(E632)-21) &amp; "Municipalities")</f>
        <v>Total: Waterberg Municipalities</v>
      </c>
      <c r="D633" s="51"/>
      <c r="E633" s="52"/>
      <c r="F633" s="53">
        <f t="shared" ref="F633:N633" si="227">SUM(F622:F632)</f>
        <v>1329823</v>
      </c>
      <c r="G633" s="54">
        <f t="shared" si="227"/>
        <v>1380913</v>
      </c>
      <c r="H633" s="55">
        <f t="shared" si="227"/>
        <v>1421194</v>
      </c>
      <c r="I633" s="63">
        <f t="shared" si="227"/>
        <v>97908</v>
      </c>
      <c r="J633" s="54">
        <f t="shared" si="227"/>
        <v>101770</v>
      </c>
      <c r="K633" s="64">
        <f t="shared" si="227"/>
        <v>106158</v>
      </c>
      <c r="L633" s="53">
        <f t="shared" si="227"/>
        <v>16169</v>
      </c>
      <c r="M633" s="54">
        <f t="shared" si="227"/>
        <v>16870</v>
      </c>
      <c r="N633" s="55">
        <f t="shared" si="227"/>
        <v>17588</v>
      </c>
      <c r="O633" s="53">
        <f t="shared" ref="O633:AI633" si="228">SUM(O622:O632)</f>
        <v>0</v>
      </c>
      <c r="P633" s="54">
        <f t="shared" si="228"/>
        <v>0</v>
      </c>
      <c r="Q633" s="55">
        <f t="shared" si="228"/>
        <v>0</v>
      </c>
      <c r="R633" s="53">
        <f t="shared" si="228"/>
        <v>0</v>
      </c>
      <c r="S633" s="54">
        <f t="shared" si="228"/>
        <v>0</v>
      </c>
      <c r="T633" s="55">
        <f t="shared" si="228"/>
        <v>0</v>
      </c>
      <c r="U633" s="53">
        <f t="shared" si="228"/>
        <v>0</v>
      </c>
      <c r="V633" s="54">
        <f t="shared" si="228"/>
        <v>0</v>
      </c>
      <c r="W633" s="55">
        <f t="shared" si="228"/>
        <v>0</v>
      </c>
      <c r="X633" s="53">
        <f t="shared" si="228"/>
        <v>0</v>
      </c>
      <c r="Y633" s="54">
        <f t="shared" si="228"/>
        <v>0</v>
      </c>
      <c r="Z633" s="158">
        <f t="shared" si="228"/>
        <v>0</v>
      </c>
      <c r="AA633" s="159">
        <f t="shared" si="228"/>
        <v>0</v>
      </c>
      <c r="AB633" s="54">
        <f t="shared" si="228"/>
        <v>0</v>
      </c>
      <c r="AC633" s="55">
        <f t="shared" si="228"/>
        <v>0</v>
      </c>
      <c r="AD633" s="53">
        <f t="shared" si="228"/>
        <v>0</v>
      </c>
      <c r="AE633" s="54">
        <f t="shared" si="228"/>
        <v>0</v>
      </c>
      <c r="AF633" s="55">
        <f t="shared" si="228"/>
        <v>0</v>
      </c>
      <c r="AG633" s="53">
        <f t="shared" si="228"/>
        <v>0</v>
      </c>
      <c r="AH633" s="54">
        <f t="shared" si="228"/>
        <v>0</v>
      </c>
      <c r="AI633" s="55">
        <f t="shared" si="228"/>
        <v>0</v>
      </c>
      <c r="AK633" s="53">
        <f>SUM(AK622:AK632)</f>
        <v>1443900</v>
      </c>
      <c r="AL633" s="54">
        <f>SUM(AL622:AL632)</f>
        <v>1499553</v>
      </c>
      <c r="AM633" s="55">
        <f>SUM(AM622:AM632)</f>
        <v>1544940</v>
      </c>
      <c r="AT633" s="32">
        <f>IF(SUM(AT622:AT632)=0,0,1)</f>
        <v>1</v>
      </c>
    </row>
    <row r="634" spans="2:50" ht="15" customHeight="1" x14ac:dyDescent="0.3">
      <c r="B634" s="15"/>
      <c r="C634" s="40"/>
      <c r="D634" s="34"/>
      <c r="E634" s="35"/>
      <c r="F634" s="41"/>
      <c r="G634" s="42"/>
      <c r="H634" s="43"/>
      <c r="I634" s="96"/>
      <c r="J634" s="42"/>
      <c r="K634" s="97"/>
      <c r="L634" s="41"/>
      <c r="M634" s="42"/>
      <c r="N634" s="43"/>
      <c r="O634" s="41"/>
      <c r="P634" s="42"/>
      <c r="Q634" s="43"/>
      <c r="R634" s="41"/>
      <c r="S634" s="42"/>
      <c r="T634" s="43"/>
      <c r="U634" s="41"/>
      <c r="V634" s="42"/>
      <c r="W634" s="43"/>
      <c r="X634" s="41"/>
      <c r="Y634" s="42"/>
      <c r="Z634" s="153"/>
      <c r="AA634" s="154"/>
      <c r="AB634" s="42"/>
      <c r="AC634" s="43"/>
      <c r="AD634" s="41"/>
      <c r="AE634" s="42"/>
      <c r="AF634" s="43"/>
      <c r="AG634" s="41"/>
      <c r="AH634" s="42"/>
      <c r="AI634" s="43"/>
      <c r="AK634" s="41"/>
      <c r="AL634" s="42"/>
      <c r="AM634" s="43"/>
      <c r="AT634" s="32">
        <f>IF(AT633=0,0,1)</f>
        <v>1</v>
      </c>
    </row>
    <row r="635" spans="2:50" ht="15" customHeight="1" x14ac:dyDescent="0.3">
      <c r="B635" s="15"/>
      <c r="C635" s="40" t="s">
        <v>22</v>
      </c>
      <c r="D635" s="34" t="s">
        <v>775</v>
      </c>
      <c r="E635" s="35" t="s">
        <v>1002</v>
      </c>
      <c r="F635" s="41">
        <v>194521</v>
      </c>
      <c r="G635" s="42">
        <v>192951</v>
      </c>
      <c r="H635" s="43">
        <v>186177</v>
      </c>
      <c r="I635" s="96">
        <v>0</v>
      </c>
      <c r="J635" s="42">
        <v>0</v>
      </c>
      <c r="K635" s="97">
        <v>0</v>
      </c>
      <c r="L635" s="41">
        <v>7321</v>
      </c>
      <c r="M635" s="42">
        <v>7620</v>
      </c>
      <c r="N635" s="43">
        <v>7927</v>
      </c>
      <c r="O635" s="41"/>
      <c r="P635" s="42"/>
      <c r="Q635" s="43"/>
      <c r="R635" s="41"/>
      <c r="S635" s="42"/>
      <c r="T635" s="43"/>
      <c r="U635" s="41"/>
      <c r="V635" s="42"/>
      <c r="W635" s="43"/>
      <c r="X635" s="41"/>
      <c r="Y635" s="42"/>
      <c r="Z635" s="153"/>
      <c r="AA635" s="154">
        <v>69570.909081076839</v>
      </c>
      <c r="AB635" s="42">
        <v>45291.615709334816</v>
      </c>
      <c r="AC635" s="43">
        <v>0</v>
      </c>
      <c r="AD635" s="41">
        <v>75542.766496303506</v>
      </c>
      <c r="AE635" s="42">
        <v>47420.32164767354</v>
      </c>
      <c r="AF635" s="43">
        <v>0</v>
      </c>
      <c r="AG635" s="41">
        <v>82060.3170874801</v>
      </c>
      <c r="AH635" s="42">
        <v>49601.65644346652</v>
      </c>
      <c r="AI635" s="43">
        <v>0</v>
      </c>
      <c r="AK635" s="41">
        <f t="shared" ref="AK635:AM645" si="229">F635+I635+L635+O635+R635+U635+X635</f>
        <v>201842</v>
      </c>
      <c r="AL635" s="42">
        <f t="shared" si="229"/>
        <v>200571</v>
      </c>
      <c r="AM635" s="43">
        <f t="shared" si="229"/>
        <v>194104</v>
      </c>
      <c r="AT635" s="32">
        <f>IF(LEN(E635)&lt;2,0,1)</f>
        <v>1</v>
      </c>
      <c r="AV635" s="23">
        <v>5</v>
      </c>
      <c r="AW635" s="23">
        <v>9</v>
      </c>
      <c r="AX635" s="23">
        <v>1</v>
      </c>
    </row>
    <row r="636" spans="2:50" ht="15" customHeight="1" x14ac:dyDescent="0.3">
      <c r="B636" s="15"/>
      <c r="C636" s="40" t="s">
        <v>22</v>
      </c>
      <c r="D636" s="34" t="s">
        <v>776</v>
      </c>
      <c r="E636" s="35" t="s">
        <v>1003</v>
      </c>
      <c r="F636" s="41">
        <v>363704</v>
      </c>
      <c r="G636" s="42">
        <v>359521</v>
      </c>
      <c r="H636" s="43">
        <v>345080</v>
      </c>
      <c r="I636" s="96">
        <v>0</v>
      </c>
      <c r="J636" s="42">
        <v>0</v>
      </c>
      <c r="K636" s="97">
        <v>0</v>
      </c>
      <c r="L636" s="41">
        <v>13986</v>
      </c>
      <c r="M636" s="42">
        <v>14556</v>
      </c>
      <c r="N636" s="43">
        <v>15140</v>
      </c>
      <c r="O636" s="41"/>
      <c r="P636" s="42"/>
      <c r="Q636" s="43"/>
      <c r="R636" s="41"/>
      <c r="S636" s="42"/>
      <c r="T636" s="43"/>
      <c r="U636" s="41"/>
      <c r="V636" s="42"/>
      <c r="W636" s="43"/>
      <c r="X636" s="41"/>
      <c r="Y636" s="42"/>
      <c r="Z636" s="153"/>
      <c r="AA636" s="154">
        <v>129402.13017576907</v>
      </c>
      <c r="AB636" s="42">
        <v>84242.560997156572</v>
      </c>
      <c r="AC636" s="43">
        <v>0</v>
      </c>
      <c r="AD636" s="41">
        <v>140509.80550793582</v>
      </c>
      <c r="AE636" s="42">
        <v>88201.961364022907</v>
      </c>
      <c r="AF636" s="43">
        <v>0</v>
      </c>
      <c r="AG636" s="41">
        <v>152632.47202424833</v>
      </c>
      <c r="AH636" s="42">
        <v>92259.251586767976</v>
      </c>
      <c r="AI636" s="43">
        <v>0</v>
      </c>
      <c r="AK636" s="41">
        <f t="shared" si="229"/>
        <v>377690</v>
      </c>
      <c r="AL636" s="42">
        <f t="shared" si="229"/>
        <v>374077</v>
      </c>
      <c r="AM636" s="43">
        <f t="shared" si="229"/>
        <v>360220</v>
      </c>
      <c r="AT636" s="32">
        <f t="shared" ref="AT636:AT645" si="230">IF(LEN(E636)&lt;2,0,1)</f>
        <v>1</v>
      </c>
      <c r="AV636" s="23">
        <v>5</v>
      </c>
      <c r="AW636" s="23">
        <v>9</v>
      </c>
      <c r="AX636" s="23">
        <f>IF(AW636=AW635,AX635+1,1)</f>
        <v>2</v>
      </c>
    </row>
    <row r="637" spans="2:50" ht="15" customHeight="1" x14ac:dyDescent="0.3">
      <c r="B637" s="15"/>
      <c r="C637" s="40" t="s">
        <v>22</v>
      </c>
      <c r="D637" s="34" t="s">
        <v>777</v>
      </c>
      <c r="E637" s="35" t="s">
        <v>1005</v>
      </c>
      <c r="F637" s="41">
        <v>348969</v>
      </c>
      <c r="G637" s="42">
        <v>345100</v>
      </c>
      <c r="H637" s="43">
        <v>331443</v>
      </c>
      <c r="I637" s="96">
        <v>0</v>
      </c>
      <c r="J637" s="42">
        <v>0</v>
      </c>
      <c r="K637" s="97">
        <v>0</v>
      </c>
      <c r="L637" s="41">
        <v>14185</v>
      </c>
      <c r="M637" s="42">
        <v>14764</v>
      </c>
      <c r="N637" s="43">
        <v>15358</v>
      </c>
      <c r="O637" s="41"/>
      <c r="P637" s="42"/>
      <c r="Q637" s="43"/>
      <c r="R637" s="41"/>
      <c r="S637" s="42"/>
      <c r="T637" s="43"/>
      <c r="U637" s="41"/>
      <c r="V637" s="42"/>
      <c r="W637" s="43"/>
      <c r="X637" s="41"/>
      <c r="Y637" s="42"/>
      <c r="Z637" s="153"/>
      <c r="AA637" s="154">
        <v>124866.39387340847</v>
      </c>
      <c r="AB637" s="42">
        <v>81289.734474133991</v>
      </c>
      <c r="AC637" s="43">
        <v>0</v>
      </c>
      <c r="AD637" s="41">
        <v>135584.72873513235</v>
      </c>
      <c r="AE637" s="42">
        <v>85110.351994418292</v>
      </c>
      <c r="AF637" s="43">
        <v>0</v>
      </c>
      <c r="AG637" s="41">
        <v>147282.4778368338</v>
      </c>
      <c r="AH637" s="42">
        <v>89025.428186161516</v>
      </c>
      <c r="AI637" s="43">
        <v>0</v>
      </c>
      <c r="AK637" s="41">
        <f t="shared" si="229"/>
        <v>363154</v>
      </c>
      <c r="AL637" s="42">
        <f t="shared" si="229"/>
        <v>359864</v>
      </c>
      <c r="AM637" s="43">
        <f t="shared" si="229"/>
        <v>346801</v>
      </c>
      <c r="AT637" s="32">
        <f t="shared" si="230"/>
        <v>1</v>
      </c>
      <c r="AV637" s="23">
        <v>5</v>
      </c>
      <c r="AW637" s="23">
        <v>9</v>
      </c>
      <c r="AX637" s="23">
        <f t="shared" ref="AX637:AX645" si="231">IF(AW637=AW636,AX636+1,1)</f>
        <v>3</v>
      </c>
    </row>
    <row r="638" spans="2:50" ht="15" customHeight="1" x14ac:dyDescent="0.3">
      <c r="B638" s="15"/>
      <c r="C638" s="40" t="s">
        <v>22</v>
      </c>
      <c r="D638" s="34" t="s">
        <v>778</v>
      </c>
      <c r="E638" s="35" t="s">
        <v>1004</v>
      </c>
      <c r="F638" s="41">
        <v>617179</v>
      </c>
      <c r="G638" s="42">
        <v>612972</v>
      </c>
      <c r="H638" s="43">
        <v>592437</v>
      </c>
      <c r="I638" s="96">
        <v>0</v>
      </c>
      <c r="J638" s="42">
        <v>0</v>
      </c>
      <c r="K638" s="97">
        <v>0</v>
      </c>
      <c r="L638" s="41">
        <v>0</v>
      </c>
      <c r="M638" s="42">
        <v>0</v>
      </c>
      <c r="N638" s="43">
        <v>0</v>
      </c>
      <c r="O638" s="41"/>
      <c r="P638" s="42"/>
      <c r="Q638" s="43"/>
      <c r="R638" s="41"/>
      <c r="S638" s="42"/>
      <c r="T638" s="43"/>
      <c r="U638" s="41"/>
      <c r="V638" s="42"/>
      <c r="W638" s="43"/>
      <c r="X638" s="41"/>
      <c r="Y638" s="42"/>
      <c r="Z638" s="153"/>
      <c r="AA638" s="154">
        <v>233947.0741033575</v>
      </c>
      <c r="AB638" s="42">
        <v>152302.75292600124</v>
      </c>
      <c r="AC638" s="43">
        <v>0</v>
      </c>
      <c r="AD638" s="41">
        <v>254028.72299523215</v>
      </c>
      <c r="AE638" s="42">
        <v>159460.98231352327</v>
      </c>
      <c r="AF638" s="43">
        <v>0</v>
      </c>
      <c r="AG638" s="41">
        <v>275945.38200207992</v>
      </c>
      <c r="AH638" s="42">
        <v>166796.18749994534</v>
      </c>
      <c r="AI638" s="43">
        <v>0</v>
      </c>
      <c r="AK638" s="41">
        <f t="shared" si="229"/>
        <v>617179</v>
      </c>
      <c r="AL638" s="42">
        <f t="shared" si="229"/>
        <v>612972</v>
      </c>
      <c r="AM638" s="43">
        <f t="shared" si="229"/>
        <v>592437</v>
      </c>
      <c r="AT638" s="32">
        <f t="shared" si="230"/>
        <v>1</v>
      </c>
      <c r="AV638" s="23">
        <v>5</v>
      </c>
      <c r="AW638" s="23">
        <v>9</v>
      </c>
      <c r="AX638" s="23">
        <f t="shared" si="231"/>
        <v>4</v>
      </c>
    </row>
    <row r="639" spans="2:50" ht="15" hidden="1" customHeight="1" x14ac:dyDescent="0.3">
      <c r="B639" s="15"/>
      <c r="C639" s="40" t="s">
        <v>22</v>
      </c>
      <c r="D639" s="34" t="s">
        <v>2</v>
      </c>
      <c r="E639" s="35" t="s">
        <v>2</v>
      </c>
      <c r="F639" s="41">
        <v>0</v>
      </c>
      <c r="G639" s="42">
        <v>0</v>
      </c>
      <c r="H639" s="43">
        <v>0</v>
      </c>
      <c r="I639" s="155">
        <v>0</v>
      </c>
      <c r="J639" s="155">
        <v>0</v>
      </c>
      <c r="K639" s="155">
        <v>0</v>
      </c>
      <c r="L639" s="41">
        <v>0</v>
      </c>
      <c r="M639" s="42">
        <v>0</v>
      </c>
      <c r="N639" s="43">
        <v>0</v>
      </c>
      <c r="O639" s="41"/>
      <c r="P639" s="42"/>
      <c r="Q639" s="43"/>
      <c r="R639" s="41"/>
      <c r="S639" s="42"/>
      <c r="T639" s="43"/>
      <c r="U639" s="41"/>
      <c r="V639" s="42"/>
      <c r="W639" s="43"/>
      <c r="X639" s="41"/>
      <c r="Y639" s="42"/>
      <c r="Z639" s="153"/>
      <c r="AA639" s="154">
        <v>0</v>
      </c>
      <c r="AB639" s="42">
        <v>0</v>
      </c>
      <c r="AC639" s="43">
        <v>0</v>
      </c>
      <c r="AD639" s="41">
        <v>0</v>
      </c>
      <c r="AE639" s="42">
        <v>0</v>
      </c>
      <c r="AF639" s="43">
        <v>0</v>
      </c>
      <c r="AG639" s="41">
        <v>0</v>
      </c>
      <c r="AH639" s="42">
        <v>0</v>
      </c>
      <c r="AI639" s="43">
        <v>0</v>
      </c>
      <c r="AK639" s="41">
        <f t="shared" si="229"/>
        <v>0</v>
      </c>
      <c r="AL639" s="42">
        <f t="shared" si="229"/>
        <v>0</v>
      </c>
      <c r="AM639" s="43">
        <f t="shared" si="229"/>
        <v>0</v>
      </c>
      <c r="AT639" s="32">
        <f t="shared" si="230"/>
        <v>0</v>
      </c>
      <c r="AV639" s="23">
        <v>5</v>
      </c>
      <c r="AW639" s="23">
        <v>9</v>
      </c>
      <c r="AX639" s="23">
        <f t="shared" si="231"/>
        <v>5</v>
      </c>
    </row>
    <row r="640" spans="2:50" ht="15" hidden="1" customHeight="1" x14ac:dyDescent="0.3">
      <c r="B640" s="15"/>
      <c r="C640" s="40" t="s">
        <v>22</v>
      </c>
      <c r="D640" s="34" t="s">
        <v>2</v>
      </c>
      <c r="E640" s="35" t="s">
        <v>2</v>
      </c>
      <c r="F640" s="41">
        <v>0</v>
      </c>
      <c r="G640" s="42">
        <v>0</v>
      </c>
      <c r="H640" s="43">
        <v>0</v>
      </c>
      <c r="I640" s="155">
        <v>0</v>
      </c>
      <c r="J640" s="155">
        <v>0</v>
      </c>
      <c r="K640" s="155">
        <v>0</v>
      </c>
      <c r="L640" s="41">
        <v>0</v>
      </c>
      <c r="M640" s="42">
        <v>0</v>
      </c>
      <c r="N640" s="43">
        <v>0</v>
      </c>
      <c r="O640" s="41"/>
      <c r="P640" s="42"/>
      <c r="Q640" s="43"/>
      <c r="R640" s="41"/>
      <c r="S640" s="42"/>
      <c r="T640" s="43"/>
      <c r="U640" s="41"/>
      <c r="V640" s="42"/>
      <c r="W640" s="43"/>
      <c r="X640" s="41"/>
      <c r="Y640" s="42"/>
      <c r="Z640" s="153"/>
      <c r="AA640" s="154">
        <v>0</v>
      </c>
      <c r="AB640" s="42">
        <v>0</v>
      </c>
      <c r="AC640" s="43">
        <v>0</v>
      </c>
      <c r="AD640" s="41">
        <v>0</v>
      </c>
      <c r="AE640" s="42">
        <v>0</v>
      </c>
      <c r="AF640" s="43">
        <v>0</v>
      </c>
      <c r="AG640" s="41">
        <v>0</v>
      </c>
      <c r="AH640" s="42">
        <v>0</v>
      </c>
      <c r="AI640" s="43">
        <v>0</v>
      </c>
      <c r="AK640" s="41">
        <f t="shared" si="229"/>
        <v>0</v>
      </c>
      <c r="AL640" s="42">
        <f t="shared" si="229"/>
        <v>0</v>
      </c>
      <c r="AM640" s="43">
        <f t="shared" si="229"/>
        <v>0</v>
      </c>
      <c r="AT640" s="32">
        <f t="shared" si="230"/>
        <v>0</v>
      </c>
      <c r="AV640" s="23">
        <v>5</v>
      </c>
      <c r="AW640" s="23">
        <v>9</v>
      </c>
      <c r="AX640" s="23">
        <f t="shared" si="231"/>
        <v>6</v>
      </c>
    </row>
    <row r="641" spans="2:50" ht="15" hidden="1" customHeight="1" x14ac:dyDescent="0.3">
      <c r="B641" s="15"/>
      <c r="C641" s="40" t="s">
        <v>22</v>
      </c>
      <c r="D641" s="34" t="s">
        <v>2</v>
      </c>
      <c r="E641" s="35" t="s">
        <v>2</v>
      </c>
      <c r="F641" s="41">
        <v>0</v>
      </c>
      <c r="G641" s="42">
        <v>0</v>
      </c>
      <c r="H641" s="43">
        <v>0</v>
      </c>
      <c r="I641" s="155">
        <v>0</v>
      </c>
      <c r="J641" s="155">
        <v>0</v>
      </c>
      <c r="K641" s="155">
        <v>0</v>
      </c>
      <c r="L641" s="41">
        <v>0</v>
      </c>
      <c r="M641" s="42">
        <v>0</v>
      </c>
      <c r="N641" s="43">
        <v>0</v>
      </c>
      <c r="O641" s="41"/>
      <c r="P641" s="42"/>
      <c r="Q641" s="43"/>
      <c r="R641" s="41"/>
      <c r="S641" s="42"/>
      <c r="T641" s="43"/>
      <c r="U641" s="41"/>
      <c r="V641" s="42"/>
      <c r="W641" s="43"/>
      <c r="X641" s="41"/>
      <c r="Y641" s="42"/>
      <c r="Z641" s="153"/>
      <c r="AA641" s="154">
        <v>0</v>
      </c>
      <c r="AB641" s="42">
        <v>0</v>
      </c>
      <c r="AC641" s="43">
        <v>0</v>
      </c>
      <c r="AD641" s="41">
        <v>0</v>
      </c>
      <c r="AE641" s="42">
        <v>0</v>
      </c>
      <c r="AF641" s="43">
        <v>0</v>
      </c>
      <c r="AG641" s="41">
        <v>0</v>
      </c>
      <c r="AH641" s="42">
        <v>0</v>
      </c>
      <c r="AI641" s="43">
        <v>0</v>
      </c>
      <c r="AK641" s="41">
        <f t="shared" si="229"/>
        <v>0</v>
      </c>
      <c r="AL641" s="42">
        <f t="shared" si="229"/>
        <v>0</v>
      </c>
      <c r="AM641" s="43">
        <f t="shared" si="229"/>
        <v>0</v>
      </c>
      <c r="AT641" s="32">
        <f t="shared" si="230"/>
        <v>0</v>
      </c>
      <c r="AV641" s="23">
        <v>5</v>
      </c>
      <c r="AW641" s="23">
        <v>9</v>
      </c>
      <c r="AX641" s="23">
        <f t="shared" si="231"/>
        <v>7</v>
      </c>
    </row>
    <row r="642" spans="2:50" ht="15" hidden="1" customHeight="1" x14ac:dyDescent="0.3">
      <c r="B642" s="15"/>
      <c r="C642" s="40" t="s">
        <v>22</v>
      </c>
      <c r="D642" s="34" t="s">
        <v>2</v>
      </c>
      <c r="E642" s="35" t="s">
        <v>2</v>
      </c>
      <c r="F642" s="41">
        <v>0</v>
      </c>
      <c r="G642" s="42">
        <v>0</v>
      </c>
      <c r="H642" s="43">
        <v>0</v>
      </c>
      <c r="I642" s="155">
        <v>0</v>
      </c>
      <c r="J642" s="155">
        <v>0</v>
      </c>
      <c r="K642" s="155">
        <v>0</v>
      </c>
      <c r="L642" s="41">
        <v>0</v>
      </c>
      <c r="M642" s="42">
        <v>0</v>
      </c>
      <c r="N642" s="43">
        <v>0</v>
      </c>
      <c r="O642" s="41"/>
      <c r="P642" s="42"/>
      <c r="Q642" s="43"/>
      <c r="R642" s="41"/>
      <c r="S642" s="42"/>
      <c r="T642" s="43"/>
      <c r="U642" s="41"/>
      <c r="V642" s="42"/>
      <c r="W642" s="43"/>
      <c r="X642" s="41"/>
      <c r="Y642" s="42"/>
      <c r="Z642" s="153"/>
      <c r="AA642" s="154">
        <v>0</v>
      </c>
      <c r="AB642" s="42">
        <v>0</v>
      </c>
      <c r="AC642" s="43">
        <v>0</v>
      </c>
      <c r="AD642" s="41">
        <v>0</v>
      </c>
      <c r="AE642" s="42">
        <v>0</v>
      </c>
      <c r="AF642" s="43">
        <v>0</v>
      </c>
      <c r="AG642" s="41">
        <v>0</v>
      </c>
      <c r="AH642" s="42">
        <v>0</v>
      </c>
      <c r="AI642" s="43">
        <v>0</v>
      </c>
      <c r="AK642" s="41">
        <f t="shared" si="229"/>
        <v>0</v>
      </c>
      <c r="AL642" s="42">
        <f t="shared" si="229"/>
        <v>0</v>
      </c>
      <c r="AM642" s="43">
        <f t="shared" si="229"/>
        <v>0</v>
      </c>
      <c r="AT642" s="32">
        <f t="shared" si="230"/>
        <v>0</v>
      </c>
      <c r="AV642" s="23">
        <v>5</v>
      </c>
      <c r="AW642" s="23">
        <v>9</v>
      </c>
      <c r="AX642" s="23">
        <f t="shared" si="231"/>
        <v>8</v>
      </c>
    </row>
    <row r="643" spans="2:50" ht="15" hidden="1" customHeight="1" x14ac:dyDescent="0.3">
      <c r="B643" s="15"/>
      <c r="C643" s="40" t="s">
        <v>22</v>
      </c>
      <c r="D643" s="34" t="s">
        <v>2</v>
      </c>
      <c r="E643" s="35" t="s">
        <v>2</v>
      </c>
      <c r="F643" s="41">
        <v>0</v>
      </c>
      <c r="G643" s="42">
        <v>0</v>
      </c>
      <c r="H643" s="43">
        <v>0</v>
      </c>
      <c r="I643" s="155">
        <v>0</v>
      </c>
      <c r="J643" s="155">
        <v>0</v>
      </c>
      <c r="K643" s="155">
        <v>0</v>
      </c>
      <c r="L643" s="41">
        <v>0</v>
      </c>
      <c r="M643" s="42">
        <v>0</v>
      </c>
      <c r="N643" s="43">
        <v>0</v>
      </c>
      <c r="O643" s="41"/>
      <c r="P643" s="42"/>
      <c r="Q643" s="43"/>
      <c r="R643" s="41"/>
      <c r="S643" s="42"/>
      <c r="T643" s="43"/>
      <c r="U643" s="41"/>
      <c r="V643" s="42"/>
      <c r="W643" s="43"/>
      <c r="X643" s="41"/>
      <c r="Y643" s="42"/>
      <c r="Z643" s="153"/>
      <c r="AA643" s="154">
        <v>0</v>
      </c>
      <c r="AB643" s="42">
        <v>0</v>
      </c>
      <c r="AC643" s="43">
        <v>0</v>
      </c>
      <c r="AD643" s="41">
        <v>0</v>
      </c>
      <c r="AE643" s="42">
        <v>0</v>
      </c>
      <c r="AF643" s="43">
        <v>0</v>
      </c>
      <c r="AG643" s="41">
        <v>0</v>
      </c>
      <c r="AH643" s="42">
        <v>0</v>
      </c>
      <c r="AI643" s="43">
        <v>0</v>
      </c>
      <c r="AK643" s="41">
        <f t="shared" si="229"/>
        <v>0</v>
      </c>
      <c r="AL643" s="42">
        <f t="shared" si="229"/>
        <v>0</v>
      </c>
      <c r="AM643" s="43">
        <f t="shared" si="229"/>
        <v>0</v>
      </c>
      <c r="AT643" s="32">
        <f t="shared" si="230"/>
        <v>0</v>
      </c>
      <c r="AV643" s="23">
        <v>5</v>
      </c>
      <c r="AW643" s="23">
        <v>9</v>
      </c>
      <c r="AX643" s="23">
        <f t="shared" si="231"/>
        <v>9</v>
      </c>
    </row>
    <row r="644" spans="2:50" ht="15" hidden="1" customHeight="1" x14ac:dyDescent="0.3">
      <c r="B644" s="15"/>
      <c r="C644" s="40" t="s">
        <v>22</v>
      </c>
      <c r="D644" s="34" t="s">
        <v>2</v>
      </c>
      <c r="E644" s="35" t="s">
        <v>2</v>
      </c>
      <c r="F644" s="41">
        <v>0</v>
      </c>
      <c r="G644" s="42">
        <v>0</v>
      </c>
      <c r="H644" s="43">
        <v>0</v>
      </c>
      <c r="I644" s="155">
        <v>0</v>
      </c>
      <c r="J644" s="155">
        <v>0</v>
      </c>
      <c r="K644" s="155">
        <v>0</v>
      </c>
      <c r="L644" s="41">
        <v>0</v>
      </c>
      <c r="M644" s="42">
        <v>0</v>
      </c>
      <c r="N644" s="43">
        <v>0</v>
      </c>
      <c r="O644" s="41"/>
      <c r="P644" s="42"/>
      <c r="Q644" s="43"/>
      <c r="R644" s="41"/>
      <c r="S644" s="42"/>
      <c r="T644" s="43"/>
      <c r="U644" s="41"/>
      <c r="V644" s="42"/>
      <c r="W644" s="43"/>
      <c r="X644" s="41"/>
      <c r="Y644" s="42"/>
      <c r="Z644" s="153"/>
      <c r="AA644" s="154">
        <v>0</v>
      </c>
      <c r="AB644" s="42">
        <v>0</v>
      </c>
      <c r="AC644" s="43">
        <v>0</v>
      </c>
      <c r="AD644" s="41">
        <v>0</v>
      </c>
      <c r="AE644" s="42">
        <v>0</v>
      </c>
      <c r="AF644" s="43">
        <v>0</v>
      </c>
      <c r="AG644" s="41">
        <v>0</v>
      </c>
      <c r="AH644" s="42">
        <v>0</v>
      </c>
      <c r="AI644" s="43">
        <v>0</v>
      </c>
      <c r="AK644" s="41">
        <f t="shared" si="229"/>
        <v>0</v>
      </c>
      <c r="AL644" s="42">
        <f t="shared" si="229"/>
        <v>0</v>
      </c>
      <c r="AM644" s="43">
        <f t="shared" si="229"/>
        <v>0</v>
      </c>
      <c r="AT644" s="32">
        <f t="shared" si="230"/>
        <v>0</v>
      </c>
      <c r="AV644" s="23">
        <v>5</v>
      </c>
      <c r="AW644" s="23">
        <v>9</v>
      </c>
      <c r="AX644" s="23">
        <f t="shared" si="231"/>
        <v>10</v>
      </c>
    </row>
    <row r="645" spans="2:50" ht="15" customHeight="1" x14ac:dyDescent="0.3">
      <c r="B645" s="15"/>
      <c r="C645" s="40" t="s">
        <v>23</v>
      </c>
      <c r="D645" s="34" t="s">
        <v>410</v>
      </c>
      <c r="E645" s="35" t="s">
        <v>411</v>
      </c>
      <c r="F645" s="41">
        <v>1009091</v>
      </c>
      <c r="G645" s="42">
        <v>1071540</v>
      </c>
      <c r="H645" s="43">
        <v>1136024</v>
      </c>
      <c r="I645" s="96">
        <v>130253</v>
      </c>
      <c r="J645" s="42">
        <v>135390</v>
      </c>
      <c r="K645" s="97">
        <v>141228</v>
      </c>
      <c r="L645" s="41">
        <v>0</v>
      </c>
      <c r="M645" s="42">
        <v>0</v>
      </c>
      <c r="N645" s="43">
        <v>0</v>
      </c>
      <c r="O645" s="41"/>
      <c r="P645" s="42"/>
      <c r="Q645" s="43"/>
      <c r="R645" s="41"/>
      <c r="S645" s="42"/>
      <c r="T645" s="43"/>
      <c r="U645" s="41"/>
      <c r="V645" s="42"/>
      <c r="W645" s="43"/>
      <c r="X645" s="41"/>
      <c r="Y645" s="42"/>
      <c r="Z645" s="153"/>
      <c r="AA645" s="154">
        <v>0</v>
      </c>
      <c r="AB645" s="42">
        <v>0</v>
      </c>
      <c r="AC645" s="43">
        <v>0</v>
      </c>
      <c r="AD645" s="41">
        <v>0</v>
      </c>
      <c r="AE645" s="42">
        <v>0</v>
      </c>
      <c r="AF645" s="43">
        <v>0</v>
      </c>
      <c r="AG645" s="41">
        <v>0</v>
      </c>
      <c r="AH645" s="42">
        <v>0</v>
      </c>
      <c r="AI645" s="43">
        <v>0</v>
      </c>
      <c r="AK645" s="41">
        <f t="shared" si="229"/>
        <v>1139344</v>
      </c>
      <c r="AL645" s="42">
        <f t="shared" si="229"/>
        <v>1206930</v>
      </c>
      <c r="AM645" s="43">
        <f t="shared" si="229"/>
        <v>1277252</v>
      </c>
      <c r="AT645" s="32">
        <f t="shared" si="230"/>
        <v>1</v>
      </c>
      <c r="AV645" s="23">
        <v>5</v>
      </c>
      <c r="AW645" s="23">
        <v>10</v>
      </c>
      <c r="AX645" s="23">
        <f t="shared" si="231"/>
        <v>1</v>
      </c>
    </row>
    <row r="646" spans="2:50" ht="15" customHeight="1" x14ac:dyDescent="0.3">
      <c r="B646" s="15"/>
      <c r="C646" s="50" t="str">
        <f>IF(LEN(E645)&lt;1,"","Total: " &amp; LEFT(E645,LEN(E645)-21) &amp; "Municipalities")</f>
        <v>Total: Sekhukhune Municipalities</v>
      </c>
      <c r="D646" s="51"/>
      <c r="E646" s="52"/>
      <c r="F646" s="53">
        <f t="shared" ref="F646:N646" si="232">SUM(F635:F645)</f>
        <v>2533464</v>
      </c>
      <c r="G646" s="54">
        <f t="shared" si="232"/>
        <v>2582084</v>
      </c>
      <c r="H646" s="55">
        <f t="shared" si="232"/>
        <v>2591161</v>
      </c>
      <c r="I646" s="63">
        <f t="shared" si="232"/>
        <v>130253</v>
      </c>
      <c r="J646" s="54">
        <f t="shared" si="232"/>
        <v>135390</v>
      </c>
      <c r="K646" s="64">
        <f t="shared" si="232"/>
        <v>141228</v>
      </c>
      <c r="L646" s="53">
        <f t="shared" si="232"/>
        <v>35492</v>
      </c>
      <c r="M646" s="54">
        <f t="shared" si="232"/>
        <v>36940</v>
      </c>
      <c r="N646" s="55">
        <f t="shared" si="232"/>
        <v>38425</v>
      </c>
      <c r="O646" s="53">
        <f t="shared" ref="O646:AI646" si="233">SUM(O635:O645)</f>
        <v>0</v>
      </c>
      <c r="P646" s="54">
        <f t="shared" si="233"/>
        <v>0</v>
      </c>
      <c r="Q646" s="55">
        <f t="shared" si="233"/>
        <v>0</v>
      </c>
      <c r="R646" s="53">
        <f t="shared" si="233"/>
        <v>0</v>
      </c>
      <c r="S646" s="54">
        <f t="shared" si="233"/>
        <v>0</v>
      </c>
      <c r="T646" s="55">
        <f t="shared" si="233"/>
        <v>0</v>
      </c>
      <c r="U646" s="53">
        <f t="shared" si="233"/>
        <v>0</v>
      </c>
      <c r="V646" s="54">
        <f t="shared" si="233"/>
        <v>0</v>
      </c>
      <c r="W646" s="55">
        <f t="shared" si="233"/>
        <v>0</v>
      </c>
      <c r="X646" s="53">
        <f t="shared" si="233"/>
        <v>0</v>
      </c>
      <c r="Y646" s="54">
        <f t="shared" si="233"/>
        <v>0</v>
      </c>
      <c r="Z646" s="158">
        <f t="shared" si="233"/>
        <v>0</v>
      </c>
      <c r="AA646" s="159">
        <f t="shared" si="233"/>
        <v>557786.50723361189</v>
      </c>
      <c r="AB646" s="54">
        <f t="shared" si="233"/>
        <v>363126.66410662665</v>
      </c>
      <c r="AC646" s="55">
        <f t="shared" si="233"/>
        <v>0</v>
      </c>
      <c r="AD646" s="53">
        <f t="shared" si="233"/>
        <v>605666.02373460378</v>
      </c>
      <c r="AE646" s="54">
        <f t="shared" si="233"/>
        <v>380193.61731963803</v>
      </c>
      <c r="AF646" s="55">
        <f t="shared" si="233"/>
        <v>0</v>
      </c>
      <c r="AG646" s="53">
        <f t="shared" si="233"/>
        <v>657920.64895064221</v>
      </c>
      <c r="AH646" s="54">
        <f t="shared" si="233"/>
        <v>397682.52371634135</v>
      </c>
      <c r="AI646" s="55">
        <f t="shared" si="233"/>
        <v>0</v>
      </c>
      <c r="AK646" s="53">
        <f>SUM(AK635:AK645)</f>
        <v>2699209</v>
      </c>
      <c r="AL646" s="54">
        <f>SUM(AL635:AL645)</f>
        <v>2754414</v>
      </c>
      <c r="AM646" s="55">
        <f>SUM(AM635:AM645)</f>
        <v>2770814</v>
      </c>
      <c r="AT646" s="32">
        <f>IF(SUM(AT635:AT645)=0,0,1)</f>
        <v>1</v>
      </c>
    </row>
    <row r="647" spans="2:50" ht="15" customHeight="1" x14ac:dyDescent="0.3">
      <c r="B647" s="15"/>
      <c r="C647" s="40"/>
      <c r="D647" s="34"/>
      <c r="E647" s="35"/>
      <c r="F647" s="41"/>
      <c r="G647" s="42"/>
      <c r="H647" s="43"/>
      <c r="I647" s="96"/>
      <c r="J647" s="42"/>
      <c r="K647" s="97"/>
      <c r="L647" s="41"/>
      <c r="M647" s="42"/>
      <c r="N647" s="43"/>
      <c r="O647" s="41"/>
      <c r="P647" s="42"/>
      <c r="Q647" s="43"/>
      <c r="R647" s="41"/>
      <c r="S647" s="42"/>
      <c r="T647" s="43"/>
      <c r="U647" s="41"/>
      <c r="V647" s="42"/>
      <c r="W647" s="43"/>
      <c r="X647" s="41"/>
      <c r="Y647" s="42"/>
      <c r="Z647" s="153"/>
      <c r="AA647" s="154"/>
      <c r="AB647" s="42"/>
      <c r="AC647" s="43"/>
      <c r="AD647" s="41"/>
      <c r="AE647" s="42"/>
      <c r="AF647" s="43"/>
      <c r="AG647" s="41"/>
      <c r="AH647" s="42"/>
      <c r="AI647" s="43"/>
      <c r="AK647" s="41"/>
      <c r="AL647" s="42"/>
      <c r="AM647" s="43"/>
      <c r="AT647" s="32">
        <f>IF(AT646=0,0,1)</f>
        <v>1</v>
      </c>
    </row>
    <row r="648" spans="2:50" ht="15" hidden="1" customHeight="1" x14ac:dyDescent="0.3">
      <c r="B648" s="15"/>
      <c r="C648" s="40" t="s">
        <v>22</v>
      </c>
      <c r="D648" s="34" t="s">
        <v>2</v>
      </c>
      <c r="E648" s="35" t="s">
        <v>2</v>
      </c>
      <c r="F648" s="41">
        <v>0</v>
      </c>
      <c r="G648" s="42">
        <v>0</v>
      </c>
      <c r="H648" s="43">
        <v>0</v>
      </c>
      <c r="I648" s="155">
        <v>0</v>
      </c>
      <c r="J648" s="155">
        <v>0</v>
      </c>
      <c r="K648" s="155">
        <v>0</v>
      </c>
      <c r="L648" s="41">
        <v>0</v>
      </c>
      <c r="M648" s="42">
        <v>0</v>
      </c>
      <c r="N648" s="43">
        <v>0</v>
      </c>
      <c r="O648" s="41"/>
      <c r="P648" s="42"/>
      <c r="Q648" s="43"/>
      <c r="R648" s="41"/>
      <c r="S648" s="42"/>
      <c r="T648" s="43"/>
      <c r="U648" s="41"/>
      <c r="V648" s="42"/>
      <c r="W648" s="43"/>
      <c r="X648" s="41"/>
      <c r="Y648" s="42"/>
      <c r="Z648" s="153"/>
      <c r="AA648" s="154">
        <v>0</v>
      </c>
      <c r="AB648" s="42">
        <v>0</v>
      </c>
      <c r="AC648" s="43">
        <v>0</v>
      </c>
      <c r="AD648" s="41">
        <v>0</v>
      </c>
      <c r="AE648" s="42">
        <v>0</v>
      </c>
      <c r="AF648" s="43">
        <v>0</v>
      </c>
      <c r="AG648" s="41">
        <v>0</v>
      </c>
      <c r="AH648" s="42">
        <v>0</v>
      </c>
      <c r="AI648" s="43">
        <v>0</v>
      </c>
      <c r="AK648" s="41">
        <f t="shared" ref="AK648:AM658" si="234">F648+I648+L648+O648+R648+U648+X648</f>
        <v>0</v>
      </c>
      <c r="AL648" s="42">
        <f t="shared" si="234"/>
        <v>0</v>
      </c>
      <c r="AM648" s="43">
        <f t="shared" si="234"/>
        <v>0</v>
      </c>
      <c r="AT648" s="32">
        <f>IF(LEN(E648)&lt;2,0,1)</f>
        <v>0</v>
      </c>
      <c r="AV648" s="23">
        <v>5</v>
      </c>
      <c r="AW648" s="23">
        <v>11</v>
      </c>
      <c r="AX648" s="23">
        <v>1</v>
      </c>
    </row>
    <row r="649" spans="2:50" ht="15" hidden="1" customHeight="1" x14ac:dyDescent="0.3">
      <c r="B649" s="15"/>
      <c r="C649" s="40" t="s">
        <v>22</v>
      </c>
      <c r="D649" s="34" t="s">
        <v>2</v>
      </c>
      <c r="E649" s="35" t="s">
        <v>2</v>
      </c>
      <c r="F649" s="41">
        <v>0</v>
      </c>
      <c r="G649" s="42">
        <v>0</v>
      </c>
      <c r="H649" s="43">
        <v>0</v>
      </c>
      <c r="I649" s="155">
        <v>0</v>
      </c>
      <c r="J649" s="155">
        <v>0</v>
      </c>
      <c r="K649" s="155">
        <v>0</v>
      </c>
      <c r="L649" s="41">
        <v>0</v>
      </c>
      <c r="M649" s="42">
        <v>0</v>
      </c>
      <c r="N649" s="43">
        <v>0</v>
      </c>
      <c r="O649" s="41"/>
      <c r="P649" s="42"/>
      <c r="Q649" s="43"/>
      <c r="R649" s="41"/>
      <c r="S649" s="42"/>
      <c r="T649" s="43"/>
      <c r="U649" s="41"/>
      <c r="V649" s="42"/>
      <c r="W649" s="43"/>
      <c r="X649" s="41"/>
      <c r="Y649" s="42"/>
      <c r="Z649" s="153"/>
      <c r="AA649" s="154">
        <v>0</v>
      </c>
      <c r="AB649" s="42">
        <v>0</v>
      </c>
      <c r="AC649" s="43">
        <v>0</v>
      </c>
      <c r="AD649" s="41">
        <v>0</v>
      </c>
      <c r="AE649" s="42">
        <v>0</v>
      </c>
      <c r="AF649" s="43">
        <v>0</v>
      </c>
      <c r="AG649" s="41">
        <v>0</v>
      </c>
      <c r="AH649" s="42">
        <v>0</v>
      </c>
      <c r="AI649" s="43">
        <v>0</v>
      </c>
      <c r="AK649" s="41">
        <f t="shared" si="234"/>
        <v>0</v>
      </c>
      <c r="AL649" s="42">
        <f t="shared" si="234"/>
        <v>0</v>
      </c>
      <c r="AM649" s="43">
        <f t="shared" si="234"/>
        <v>0</v>
      </c>
      <c r="AT649" s="32">
        <f t="shared" ref="AT649:AT658" si="235">IF(LEN(E649)&lt;2,0,1)</f>
        <v>0</v>
      </c>
      <c r="AV649" s="23">
        <v>5</v>
      </c>
      <c r="AW649" s="23">
        <v>11</v>
      </c>
      <c r="AX649" s="23">
        <f>IF(AW649=AW648,AX648+1,1)</f>
        <v>2</v>
      </c>
    </row>
    <row r="650" spans="2:50" ht="15" hidden="1" customHeight="1" x14ac:dyDescent="0.3">
      <c r="B650" s="15"/>
      <c r="C650" s="40" t="s">
        <v>22</v>
      </c>
      <c r="D650" s="34" t="s">
        <v>2</v>
      </c>
      <c r="E650" s="35" t="s">
        <v>2</v>
      </c>
      <c r="F650" s="41">
        <v>0</v>
      </c>
      <c r="G650" s="42">
        <v>0</v>
      </c>
      <c r="H650" s="43">
        <v>0</v>
      </c>
      <c r="I650" s="155">
        <v>0</v>
      </c>
      <c r="J650" s="155">
        <v>0</v>
      </c>
      <c r="K650" s="155">
        <v>0</v>
      </c>
      <c r="L650" s="41">
        <v>0</v>
      </c>
      <c r="M650" s="42">
        <v>0</v>
      </c>
      <c r="N650" s="43">
        <v>0</v>
      </c>
      <c r="O650" s="41"/>
      <c r="P650" s="42"/>
      <c r="Q650" s="43"/>
      <c r="R650" s="41"/>
      <c r="S650" s="42"/>
      <c r="T650" s="43"/>
      <c r="U650" s="41"/>
      <c r="V650" s="42"/>
      <c r="W650" s="43"/>
      <c r="X650" s="41"/>
      <c r="Y650" s="42"/>
      <c r="Z650" s="153"/>
      <c r="AA650" s="154">
        <v>0</v>
      </c>
      <c r="AB650" s="42">
        <v>0</v>
      </c>
      <c r="AC650" s="43">
        <v>0</v>
      </c>
      <c r="AD650" s="41">
        <v>0</v>
      </c>
      <c r="AE650" s="42">
        <v>0</v>
      </c>
      <c r="AF650" s="43">
        <v>0</v>
      </c>
      <c r="AG650" s="41">
        <v>0</v>
      </c>
      <c r="AH650" s="42">
        <v>0</v>
      </c>
      <c r="AI650" s="43">
        <v>0</v>
      </c>
      <c r="AK650" s="41">
        <f t="shared" si="234"/>
        <v>0</v>
      </c>
      <c r="AL650" s="42">
        <f t="shared" si="234"/>
        <v>0</v>
      </c>
      <c r="AM650" s="43">
        <f t="shared" si="234"/>
        <v>0</v>
      </c>
      <c r="AT650" s="32">
        <f t="shared" si="235"/>
        <v>0</v>
      </c>
      <c r="AV650" s="23">
        <v>5</v>
      </c>
      <c r="AW650" s="23">
        <v>11</v>
      </c>
      <c r="AX650" s="23">
        <f t="shared" ref="AX650:AX658" si="236">IF(AW650=AW649,AX649+1,1)</f>
        <v>3</v>
      </c>
    </row>
    <row r="651" spans="2:50" ht="15" hidden="1" customHeight="1" x14ac:dyDescent="0.3">
      <c r="B651" s="15"/>
      <c r="C651" s="40" t="s">
        <v>22</v>
      </c>
      <c r="D651" s="34" t="s">
        <v>2</v>
      </c>
      <c r="E651" s="35" t="s">
        <v>2</v>
      </c>
      <c r="F651" s="41">
        <v>0</v>
      </c>
      <c r="G651" s="42">
        <v>0</v>
      </c>
      <c r="H651" s="43">
        <v>0</v>
      </c>
      <c r="I651" s="155">
        <v>0</v>
      </c>
      <c r="J651" s="155">
        <v>0</v>
      </c>
      <c r="K651" s="155">
        <v>0</v>
      </c>
      <c r="L651" s="41">
        <v>0</v>
      </c>
      <c r="M651" s="42">
        <v>0</v>
      </c>
      <c r="N651" s="43">
        <v>0</v>
      </c>
      <c r="O651" s="41"/>
      <c r="P651" s="42"/>
      <c r="Q651" s="43"/>
      <c r="R651" s="41"/>
      <c r="S651" s="42"/>
      <c r="T651" s="43"/>
      <c r="U651" s="41"/>
      <c r="V651" s="42"/>
      <c r="W651" s="43"/>
      <c r="X651" s="41"/>
      <c r="Y651" s="42"/>
      <c r="Z651" s="153"/>
      <c r="AA651" s="154">
        <v>0</v>
      </c>
      <c r="AB651" s="42">
        <v>0</v>
      </c>
      <c r="AC651" s="43">
        <v>0</v>
      </c>
      <c r="AD651" s="41">
        <v>0</v>
      </c>
      <c r="AE651" s="42">
        <v>0</v>
      </c>
      <c r="AF651" s="43">
        <v>0</v>
      </c>
      <c r="AG651" s="41">
        <v>0</v>
      </c>
      <c r="AH651" s="42">
        <v>0</v>
      </c>
      <c r="AI651" s="43">
        <v>0</v>
      </c>
      <c r="AK651" s="41">
        <f t="shared" si="234"/>
        <v>0</v>
      </c>
      <c r="AL651" s="42">
        <f t="shared" si="234"/>
        <v>0</v>
      </c>
      <c r="AM651" s="43">
        <f t="shared" si="234"/>
        <v>0</v>
      </c>
      <c r="AT651" s="32">
        <f t="shared" si="235"/>
        <v>0</v>
      </c>
      <c r="AV651" s="23">
        <v>5</v>
      </c>
      <c r="AW651" s="23">
        <v>11</v>
      </c>
      <c r="AX651" s="23">
        <f t="shared" si="236"/>
        <v>4</v>
      </c>
    </row>
    <row r="652" spans="2:50" ht="15" hidden="1" customHeight="1" x14ac:dyDescent="0.3">
      <c r="B652" s="15"/>
      <c r="C652" s="40" t="s">
        <v>22</v>
      </c>
      <c r="D652" s="34" t="s">
        <v>2</v>
      </c>
      <c r="E652" s="35" t="s">
        <v>2</v>
      </c>
      <c r="F652" s="41">
        <v>0</v>
      </c>
      <c r="G652" s="42">
        <v>0</v>
      </c>
      <c r="H652" s="43">
        <v>0</v>
      </c>
      <c r="I652" s="155">
        <v>0</v>
      </c>
      <c r="J652" s="155">
        <v>0</v>
      </c>
      <c r="K652" s="155">
        <v>0</v>
      </c>
      <c r="L652" s="41">
        <v>0</v>
      </c>
      <c r="M652" s="42">
        <v>0</v>
      </c>
      <c r="N652" s="43">
        <v>0</v>
      </c>
      <c r="O652" s="41"/>
      <c r="P652" s="42"/>
      <c r="Q652" s="43"/>
      <c r="R652" s="41"/>
      <c r="S652" s="42"/>
      <c r="T652" s="43"/>
      <c r="U652" s="41"/>
      <c r="V652" s="42"/>
      <c r="W652" s="43"/>
      <c r="X652" s="41"/>
      <c r="Y652" s="42"/>
      <c r="Z652" s="153"/>
      <c r="AA652" s="154">
        <v>0</v>
      </c>
      <c r="AB652" s="42">
        <v>0</v>
      </c>
      <c r="AC652" s="43">
        <v>0</v>
      </c>
      <c r="AD652" s="41">
        <v>0</v>
      </c>
      <c r="AE652" s="42">
        <v>0</v>
      </c>
      <c r="AF652" s="43">
        <v>0</v>
      </c>
      <c r="AG652" s="41">
        <v>0</v>
      </c>
      <c r="AH652" s="42">
        <v>0</v>
      </c>
      <c r="AI652" s="43">
        <v>0</v>
      </c>
      <c r="AK652" s="41">
        <f t="shared" si="234"/>
        <v>0</v>
      </c>
      <c r="AL652" s="42">
        <f t="shared" si="234"/>
        <v>0</v>
      </c>
      <c r="AM652" s="43">
        <f t="shared" si="234"/>
        <v>0</v>
      </c>
      <c r="AT652" s="32">
        <f t="shared" si="235"/>
        <v>0</v>
      </c>
      <c r="AV652" s="23">
        <v>5</v>
      </c>
      <c r="AW652" s="23">
        <v>11</v>
      </c>
      <c r="AX652" s="23">
        <f t="shared" si="236"/>
        <v>5</v>
      </c>
    </row>
    <row r="653" spans="2:50" ht="15" hidden="1" customHeight="1" x14ac:dyDescent="0.3">
      <c r="B653" s="15"/>
      <c r="C653" s="40" t="s">
        <v>22</v>
      </c>
      <c r="D653" s="34" t="s">
        <v>2</v>
      </c>
      <c r="E653" s="35" t="s">
        <v>2</v>
      </c>
      <c r="F653" s="41">
        <v>0</v>
      </c>
      <c r="G653" s="42">
        <v>0</v>
      </c>
      <c r="H653" s="43">
        <v>0</v>
      </c>
      <c r="I653" s="155">
        <v>0</v>
      </c>
      <c r="J653" s="155">
        <v>0</v>
      </c>
      <c r="K653" s="155">
        <v>0</v>
      </c>
      <c r="L653" s="41">
        <v>0</v>
      </c>
      <c r="M653" s="42">
        <v>0</v>
      </c>
      <c r="N653" s="43">
        <v>0</v>
      </c>
      <c r="O653" s="41"/>
      <c r="P653" s="42"/>
      <c r="Q653" s="43"/>
      <c r="R653" s="41"/>
      <c r="S653" s="42"/>
      <c r="T653" s="43"/>
      <c r="U653" s="41"/>
      <c r="V653" s="42"/>
      <c r="W653" s="43"/>
      <c r="X653" s="41"/>
      <c r="Y653" s="42"/>
      <c r="Z653" s="153"/>
      <c r="AA653" s="154">
        <v>0</v>
      </c>
      <c r="AB653" s="42">
        <v>0</v>
      </c>
      <c r="AC653" s="43">
        <v>0</v>
      </c>
      <c r="AD653" s="41">
        <v>0</v>
      </c>
      <c r="AE653" s="42">
        <v>0</v>
      </c>
      <c r="AF653" s="43">
        <v>0</v>
      </c>
      <c r="AG653" s="41">
        <v>0</v>
      </c>
      <c r="AH653" s="42">
        <v>0</v>
      </c>
      <c r="AI653" s="43">
        <v>0</v>
      </c>
      <c r="AK653" s="41">
        <f t="shared" si="234"/>
        <v>0</v>
      </c>
      <c r="AL653" s="42">
        <f t="shared" si="234"/>
        <v>0</v>
      </c>
      <c r="AM653" s="43">
        <f t="shared" si="234"/>
        <v>0</v>
      </c>
      <c r="AT653" s="32">
        <f t="shared" si="235"/>
        <v>0</v>
      </c>
      <c r="AV653" s="23">
        <v>5</v>
      </c>
      <c r="AW653" s="23">
        <v>11</v>
      </c>
      <c r="AX653" s="23">
        <f t="shared" si="236"/>
        <v>6</v>
      </c>
    </row>
    <row r="654" spans="2:50" ht="15" hidden="1" customHeight="1" x14ac:dyDescent="0.3">
      <c r="B654" s="15"/>
      <c r="C654" s="40" t="s">
        <v>22</v>
      </c>
      <c r="D654" s="34" t="s">
        <v>2</v>
      </c>
      <c r="E654" s="35" t="s">
        <v>2</v>
      </c>
      <c r="F654" s="41">
        <v>0</v>
      </c>
      <c r="G654" s="42">
        <v>0</v>
      </c>
      <c r="H654" s="43">
        <v>0</v>
      </c>
      <c r="I654" s="155">
        <v>0</v>
      </c>
      <c r="J654" s="155">
        <v>0</v>
      </c>
      <c r="K654" s="155">
        <v>0</v>
      </c>
      <c r="L654" s="41">
        <v>0</v>
      </c>
      <c r="M654" s="42">
        <v>0</v>
      </c>
      <c r="N654" s="43">
        <v>0</v>
      </c>
      <c r="O654" s="41"/>
      <c r="P654" s="42"/>
      <c r="Q654" s="43"/>
      <c r="R654" s="41"/>
      <c r="S654" s="42"/>
      <c r="T654" s="43"/>
      <c r="U654" s="41"/>
      <c r="V654" s="42"/>
      <c r="W654" s="43"/>
      <c r="X654" s="41"/>
      <c r="Y654" s="42"/>
      <c r="Z654" s="153"/>
      <c r="AA654" s="154">
        <v>0</v>
      </c>
      <c r="AB654" s="42">
        <v>0</v>
      </c>
      <c r="AC654" s="43">
        <v>0</v>
      </c>
      <c r="AD654" s="41">
        <v>0</v>
      </c>
      <c r="AE654" s="42">
        <v>0</v>
      </c>
      <c r="AF654" s="43">
        <v>0</v>
      </c>
      <c r="AG654" s="41">
        <v>0</v>
      </c>
      <c r="AH654" s="42">
        <v>0</v>
      </c>
      <c r="AI654" s="43">
        <v>0</v>
      </c>
      <c r="AK654" s="41">
        <f t="shared" si="234"/>
        <v>0</v>
      </c>
      <c r="AL654" s="42">
        <f t="shared" si="234"/>
        <v>0</v>
      </c>
      <c r="AM654" s="43">
        <f t="shared" si="234"/>
        <v>0</v>
      </c>
      <c r="AT654" s="32">
        <f t="shared" si="235"/>
        <v>0</v>
      </c>
      <c r="AV654" s="23">
        <v>5</v>
      </c>
      <c r="AW654" s="23">
        <v>11</v>
      </c>
      <c r="AX654" s="23">
        <f t="shared" si="236"/>
        <v>7</v>
      </c>
    </row>
    <row r="655" spans="2:50" ht="15" hidden="1" customHeight="1" x14ac:dyDescent="0.3">
      <c r="B655" s="15"/>
      <c r="C655" s="40" t="s">
        <v>22</v>
      </c>
      <c r="D655" s="34" t="s">
        <v>2</v>
      </c>
      <c r="E655" s="35" t="s">
        <v>2</v>
      </c>
      <c r="F655" s="41">
        <v>0</v>
      </c>
      <c r="G655" s="42">
        <v>0</v>
      </c>
      <c r="H655" s="43">
        <v>0</v>
      </c>
      <c r="I655" s="155">
        <v>0</v>
      </c>
      <c r="J655" s="155">
        <v>0</v>
      </c>
      <c r="K655" s="155">
        <v>0</v>
      </c>
      <c r="L655" s="41">
        <v>0</v>
      </c>
      <c r="M655" s="42">
        <v>0</v>
      </c>
      <c r="N655" s="43">
        <v>0</v>
      </c>
      <c r="O655" s="41"/>
      <c r="P655" s="42"/>
      <c r="Q655" s="43"/>
      <c r="R655" s="41"/>
      <c r="S655" s="42"/>
      <c r="T655" s="43"/>
      <c r="U655" s="41"/>
      <c r="V655" s="42"/>
      <c r="W655" s="43"/>
      <c r="X655" s="41"/>
      <c r="Y655" s="42"/>
      <c r="Z655" s="153"/>
      <c r="AA655" s="154">
        <v>0</v>
      </c>
      <c r="AB655" s="42">
        <v>0</v>
      </c>
      <c r="AC655" s="43">
        <v>0</v>
      </c>
      <c r="AD655" s="41">
        <v>0</v>
      </c>
      <c r="AE655" s="42">
        <v>0</v>
      </c>
      <c r="AF655" s="43">
        <v>0</v>
      </c>
      <c r="AG655" s="41">
        <v>0</v>
      </c>
      <c r="AH655" s="42">
        <v>0</v>
      </c>
      <c r="AI655" s="43">
        <v>0</v>
      </c>
      <c r="AK655" s="41">
        <f t="shared" si="234"/>
        <v>0</v>
      </c>
      <c r="AL655" s="42">
        <f t="shared" si="234"/>
        <v>0</v>
      </c>
      <c r="AM655" s="43">
        <f t="shared" si="234"/>
        <v>0</v>
      </c>
      <c r="AT655" s="32">
        <f t="shared" si="235"/>
        <v>0</v>
      </c>
      <c r="AV655" s="23">
        <v>5</v>
      </c>
      <c r="AW655" s="23">
        <v>11</v>
      </c>
      <c r="AX655" s="23">
        <f t="shared" si="236"/>
        <v>8</v>
      </c>
    </row>
    <row r="656" spans="2:50" ht="15" hidden="1" customHeight="1" x14ac:dyDescent="0.3">
      <c r="B656" s="15"/>
      <c r="C656" s="40" t="s">
        <v>22</v>
      </c>
      <c r="D656" s="34" t="s">
        <v>2</v>
      </c>
      <c r="E656" s="35" t="s">
        <v>2</v>
      </c>
      <c r="F656" s="41">
        <v>0</v>
      </c>
      <c r="G656" s="42">
        <v>0</v>
      </c>
      <c r="H656" s="43">
        <v>0</v>
      </c>
      <c r="I656" s="155">
        <v>0</v>
      </c>
      <c r="J656" s="155">
        <v>0</v>
      </c>
      <c r="K656" s="155">
        <v>0</v>
      </c>
      <c r="L656" s="41">
        <v>0</v>
      </c>
      <c r="M656" s="42">
        <v>0</v>
      </c>
      <c r="N656" s="43">
        <v>0</v>
      </c>
      <c r="O656" s="41"/>
      <c r="P656" s="42"/>
      <c r="Q656" s="43"/>
      <c r="R656" s="41"/>
      <c r="S656" s="42"/>
      <c r="T656" s="43"/>
      <c r="U656" s="41"/>
      <c r="V656" s="42"/>
      <c r="W656" s="43"/>
      <c r="X656" s="41"/>
      <c r="Y656" s="42"/>
      <c r="Z656" s="153"/>
      <c r="AA656" s="154">
        <v>0</v>
      </c>
      <c r="AB656" s="42">
        <v>0</v>
      </c>
      <c r="AC656" s="43">
        <v>0</v>
      </c>
      <c r="AD656" s="41">
        <v>0</v>
      </c>
      <c r="AE656" s="42">
        <v>0</v>
      </c>
      <c r="AF656" s="43">
        <v>0</v>
      </c>
      <c r="AG656" s="41">
        <v>0</v>
      </c>
      <c r="AH656" s="42">
        <v>0</v>
      </c>
      <c r="AI656" s="43">
        <v>0</v>
      </c>
      <c r="AK656" s="41">
        <f t="shared" si="234"/>
        <v>0</v>
      </c>
      <c r="AL656" s="42">
        <f t="shared" si="234"/>
        <v>0</v>
      </c>
      <c r="AM656" s="43">
        <f t="shared" si="234"/>
        <v>0</v>
      </c>
      <c r="AT656" s="32">
        <f t="shared" si="235"/>
        <v>0</v>
      </c>
      <c r="AV656" s="23">
        <v>5</v>
      </c>
      <c r="AW656" s="23">
        <v>11</v>
      </c>
      <c r="AX656" s="23">
        <f t="shared" si="236"/>
        <v>9</v>
      </c>
    </row>
    <row r="657" spans="2:50" ht="15" hidden="1" customHeight="1" x14ac:dyDescent="0.3">
      <c r="B657" s="15"/>
      <c r="C657" s="40" t="s">
        <v>22</v>
      </c>
      <c r="D657" s="34" t="s">
        <v>2</v>
      </c>
      <c r="E657" s="35" t="s">
        <v>2</v>
      </c>
      <c r="F657" s="41">
        <v>0</v>
      </c>
      <c r="G657" s="42">
        <v>0</v>
      </c>
      <c r="H657" s="43">
        <v>0</v>
      </c>
      <c r="I657" s="155">
        <v>0</v>
      </c>
      <c r="J657" s="155">
        <v>0</v>
      </c>
      <c r="K657" s="155">
        <v>0</v>
      </c>
      <c r="L657" s="41">
        <v>0</v>
      </c>
      <c r="M657" s="42">
        <v>0</v>
      </c>
      <c r="N657" s="43">
        <v>0</v>
      </c>
      <c r="O657" s="41"/>
      <c r="P657" s="42"/>
      <c r="Q657" s="43"/>
      <c r="R657" s="41"/>
      <c r="S657" s="42"/>
      <c r="T657" s="43"/>
      <c r="U657" s="41"/>
      <c r="V657" s="42"/>
      <c r="W657" s="43"/>
      <c r="X657" s="41"/>
      <c r="Y657" s="42"/>
      <c r="Z657" s="153"/>
      <c r="AA657" s="154">
        <v>0</v>
      </c>
      <c r="AB657" s="42">
        <v>0</v>
      </c>
      <c r="AC657" s="43">
        <v>0</v>
      </c>
      <c r="AD657" s="41">
        <v>0</v>
      </c>
      <c r="AE657" s="42">
        <v>0</v>
      </c>
      <c r="AF657" s="43">
        <v>0</v>
      </c>
      <c r="AG657" s="41">
        <v>0</v>
      </c>
      <c r="AH657" s="42">
        <v>0</v>
      </c>
      <c r="AI657" s="43">
        <v>0</v>
      </c>
      <c r="AK657" s="41">
        <f t="shared" si="234"/>
        <v>0</v>
      </c>
      <c r="AL657" s="42">
        <f t="shared" si="234"/>
        <v>0</v>
      </c>
      <c r="AM657" s="43">
        <f t="shared" si="234"/>
        <v>0</v>
      </c>
      <c r="AT657" s="32">
        <f t="shared" si="235"/>
        <v>0</v>
      </c>
      <c r="AV657" s="23">
        <v>5</v>
      </c>
      <c r="AW657" s="23">
        <v>11</v>
      </c>
      <c r="AX657" s="23">
        <f t="shared" si="236"/>
        <v>10</v>
      </c>
    </row>
    <row r="658" spans="2:50" ht="15" hidden="1" customHeight="1" x14ac:dyDescent="0.3">
      <c r="B658" s="15"/>
      <c r="C658" s="40" t="s">
        <v>23</v>
      </c>
      <c r="D658" s="34" t="s">
        <v>2</v>
      </c>
      <c r="E658" s="35" t="s">
        <v>2</v>
      </c>
      <c r="F658" s="41">
        <v>0</v>
      </c>
      <c r="G658" s="42">
        <v>0</v>
      </c>
      <c r="H658" s="43">
        <v>0</v>
      </c>
      <c r="I658" s="155">
        <v>0</v>
      </c>
      <c r="J658" s="155">
        <v>0</v>
      </c>
      <c r="K658" s="155">
        <v>0</v>
      </c>
      <c r="L658" s="41">
        <v>0</v>
      </c>
      <c r="M658" s="42">
        <v>0</v>
      </c>
      <c r="N658" s="43">
        <v>0</v>
      </c>
      <c r="O658" s="41"/>
      <c r="P658" s="42"/>
      <c r="Q658" s="43"/>
      <c r="R658" s="41"/>
      <c r="S658" s="42"/>
      <c r="T658" s="43"/>
      <c r="U658" s="41"/>
      <c r="V658" s="42"/>
      <c r="W658" s="43"/>
      <c r="X658" s="41"/>
      <c r="Y658" s="42"/>
      <c r="Z658" s="153"/>
      <c r="AA658" s="154">
        <v>0</v>
      </c>
      <c r="AB658" s="42">
        <v>0</v>
      </c>
      <c r="AC658" s="43">
        <v>0</v>
      </c>
      <c r="AD658" s="41">
        <v>0</v>
      </c>
      <c r="AE658" s="42">
        <v>0</v>
      </c>
      <c r="AF658" s="43">
        <v>0</v>
      </c>
      <c r="AG658" s="41">
        <v>0</v>
      </c>
      <c r="AH658" s="42">
        <v>0</v>
      </c>
      <c r="AI658" s="43">
        <v>0</v>
      </c>
      <c r="AK658" s="41">
        <f t="shared" si="234"/>
        <v>0</v>
      </c>
      <c r="AL658" s="42">
        <f t="shared" si="234"/>
        <v>0</v>
      </c>
      <c r="AM658" s="43">
        <f t="shared" si="234"/>
        <v>0</v>
      </c>
      <c r="AT658" s="32">
        <f t="shared" si="235"/>
        <v>0</v>
      </c>
      <c r="AV658" s="23">
        <v>5</v>
      </c>
      <c r="AW658" s="23">
        <v>12</v>
      </c>
      <c r="AX658" s="23">
        <f t="shared" si="236"/>
        <v>1</v>
      </c>
    </row>
    <row r="659" spans="2:50" ht="15" hidden="1" customHeight="1" x14ac:dyDescent="0.3">
      <c r="B659" s="15"/>
      <c r="C659" s="50" t="str">
        <f>IF(LEN(E658)&lt;1,"","Total: " &amp; LEFT(E658,LEN(E658)-21) &amp; "Municipalities")</f>
        <v/>
      </c>
      <c r="D659" s="51"/>
      <c r="E659" s="52"/>
      <c r="F659" s="53">
        <f t="shared" ref="F659:N659" si="237">SUM(F648:F658)</f>
        <v>0</v>
      </c>
      <c r="G659" s="54">
        <f t="shared" si="237"/>
        <v>0</v>
      </c>
      <c r="H659" s="55">
        <f t="shared" si="237"/>
        <v>0</v>
      </c>
      <c r="I659" s="112">
        <f t="shared" si="237"/>
        <v>0</v>
      </c>
      <c r="J659" s="112">
        <f t="shared" si="237"/>
        <v>0</v>
      </c>
      <c r="K659" s="112">
        <f t="shared" si="237"/>
        <v>0</v>
      </c>
      <c r="L659" s="53">
        <f t="shared" si="237"/>
        <v>0</v>
      </c>
      <c r="M659" s="54">
        <f t="shared" si="237"/>
        <v>0</v>
      </c>
      <c r="N659" s="55">
        <f t="shared" si="237"/>
        <v>0</v>
      </c>
      <c r="O659" s="53">
        <f t="shared" ref="O659:AI659" si="238">SUM(O648:O658)</f>
        <v>0</v>
      </c>
      <c r="P659" s="54">
        <f t="shared" si="238"/>
        <v>0</v>
      </c>
      <c r="Q659" s="55">
        <f t="shared" si="238"/>
        <v>0</v>
      </c>
      <c r="R659" s="53">
        <f t="shared" si="238"/>
        <v>0</v>
      </c>
      <c r="S659" s="54">
        <f t="shared" si="238"/>
        <v>0</v>
      </c>
      <c r="T659" s="55">
        <f t="shared" si="238"/>
        <v>0</v>
      </c>
      <c r="U659" s="53">
        <f t="shared" si="238"/>
        <v>0</v>
      </c>
      <c r="V659" s="54">
        <f t="shared" si="238"/>
        <v>0</v>
      </c>
      <c r="W659" s="55">
        <f t="shared" si="238"/>
        <v>0</v>
      </c>
      <c r="X659" s="53">
        <f t="shared" si="238"/>
        <v>0</v>
      </c>
      <c r="Y659" s="54">
        <f t="shared" si="238"/>
        <v>0</v>
      </c>
      <c r="Z659" s="158">
        <f t="shared" si="238"/>
        <v>0</v>
      </c>
      <c r="AA659" s="159">
        <f t="shared" si="238"/>
        <v>0</v>
      </c>
      <c r="AB659" s="54">
        <f t="shared" si="238"/>
        <v>0</v>
      </c>
      <c r="AC659" s="55">
        <f t="shared" si="238"/>
        <v>0</v>
      </c>
      <c r="AD659" s="53">
        <f t="shared" si="238"/>
        <v>0</v>
      </c>
      <c r="AE659" s="54">
        <f t="shared" si="238"/>
        <v>0</v>
      </c>
      <c r="AF659" s="55">
        <f t="shared" si="238"/>
        <v>0</v>
      </c>
      <c r="AG659" s="53">
        <f t="shared" si="238"/>
        <v>0</v>
      </c>
      <c r="AH659" s="54">
        <f t="shared" si="238"/>
        <v>0</v>
      </c>
      <c r="AI659" s="55">
        <f t="shared" si="238"/>
        <v>0</v>
      </c>
      <c r="AK659" s="53">
        <f>SUM(AK648:AK658)</f>
        <v>0</v>
      </c>
      <c r="AL659" s="54">
        <f>SUM(AL648:AL658)</f>
        <v>0</v>
      </c>
      <c r="AM659" s="55">
        <f>SUM(AM648:AM658)</f>
        <v>0</v>
      </c>
      <c r="AT659" s="32">
        <f>IF(SUM(AT648:AT658)=0,0,1)</f>
        <v>0</v>
      </c>
    </row>
    <row r="660" spans="2:50" ht="15" hidden="1" customHeight="1" x14ac:dyDescent="0.3">
      <c r="B660" s="15"/>
      <c r="C660" s="40"/>
      <c r="D660" s="34"/>
      <c r="E660" s="35"/>
      <c r="F660" s="41"/>
      <c r="G660" s="42"/>
      <c r="H660" s="43"/>
      <c r="I660" s="155"/>
      <c r="J660" s="155"/>
      <c r="K660" s="155"/>
      <c r="L660" s="41"/>
      <c r="M660" s="42"/>
      <c r="N660" s="43"/>
      <c r="O660" s="41"/>
      <c r="P660" s="42"/>
      <c r="Q660" s="43"/>
      <c r="R660" s="41"/>
      <c r="S660" s="42"/>
      <c r="T660" s="43"/>
      <c r="U660" s="41"/>
      <c r="V660" s="42"/>
      <c r="W660" s="43"/>
      <c r="X660" s="41"/>
      <c r="Y660" s="42"/>
      <c r="Z660" s="153"/>
      <c r="AA660" s="154"/>
      <c r="AB660" s="42"/>
      <c r="AC660" s="43"/>
      <c r="AD660" s="41"/>
      <c r="AE660" s="42"/>
      <c r="AF660" s="43"/>
      <c r="AG660" s="41"/>
      <c r="AH660" s="42"/>
      <c r="AI660" s="43"/>
      <c r="AK660" s="41"/>
      <c r="AL660" s="42"/>
      <c r="AM660" s="43"/>
      <c r="AT660" s="32">
        <f>IF(AT659=0,0,1)</f>
        <v>0</v>
      </c>
    </row>
    <row r="661" spans="2:50" ht="15" hidden="1" customHeight="1" x14ac:dyDescent="0.3">
      <c r="B661" s="15"/>
      <c r="C661" s="40" t="s">
        <v>22</v>
      </c>
      <c r="D661" s="34" t="s">
        <v>2</v>
      </c>
      <c r="E661" s="35" t="s">
        <v>2</v>
      </c>
      <c r="F661" s="41">
        <v>0</v>
      </c>
      <c r="G661" s="42">
        <v>0</v>
      </c>
      <c r="H661" s="43">
        <v>0</v>
      </c>
      <c r="I661" s="155">
        <v>0</v>
      </c>
      <c r="J661" s="155">
        <v>0</v>
      </c>
      <c r="K661" s="155">
        <v>0</v>
      </c>
      <c r="L661" s="41">
        <v>0</v>
      </c>
      <c r="M661" s="42">
        <v>0</v>
      </c>
      <c r="N661" s="43">
        <v>0</v>
      </c>
      <c r="O661" s="41"/>
      <c r="P661" s="42"/>
      <c r="Q661" s="43"/>
      <c r="R661" s="41"/>
      <c r="S661" s="42"/>
      <c r="T661" s="43"/>
      <c r="U661" s="41"/>
      <c r="V661" s="42"/>
      <c r="W661" s="43"/>
      <c r="X661" s="41"/>
      <c r="Y661" s="42"/>
      <c r="Z661" s="153"/>
      <c r="AA661" s="154">
        <v>0</v>
      </c>
      <c r="AB661" s="42">
        <v>0</v>
      </c>
      <c r="AC661" s="43">
        <v>0</v>
      </c>
      <c r="AD661" s="41">
        <v>0</v>
      </c>
      <c r="AE661" s="42">
        <v>0</v>
      </c>
      <c r="AF661" s="43">
        <v>0</v>
      </c>
      <c r="AG661" s="41">
        <v>0</v>
      </c>
      <c r="AH661" s="42">
        <v>0</v>
      </c>
      <c r="AI661" s="43">
        <v>0</v>
      </c>
      <c r="AK661" s="41">
        <f t="shared" ref="AK661:AM671" si="239">F661+I661+L661+O661+R661+U661+X661</f>
        <v>0</v>
      </c>
      <c r="AL661" s="42">
        <f t="shared" si="239"/>
        <v>0</v>
      </c>
      <c r="AM661" s="43">
        <f t="shared" si="239"/>
        <v>0</v>
      </c>
      <c r="AT661" s="32">
        <f>IF(LEN(E661)&lt;2,0,1)</f>
        <v>0</v>
      </c>
      <c r="AV661" s="23">
        <v>5</v>
      </c>
      <c r="AW661" s="23">
        <v>13</v>
      </c>
      <c r="AX661" s="23">
        <v>1</v>
      </c>
    </row>
    <row r="662" spans="2:50" ht="15" hidden="1" customHeight="1" x14ac:dyDescent="0.3">
      <c r="B662" s="15"/>
      <c r="C662" s="40" t="s">
        <v>22</v>
      </c>
      <c r="D662" s="34" t="s">
        <v>2</v>
      </c>
      <c r="E662" s="35" t="s">
        <v>2</v>
      </c>
      <c r="F662" s="41">
        <v>0</v>
      </c>
      <c r="G662" s="42">
        <v>0</v>
      </c>
      <c r="H662" s="43">
        <v>0</v>
      </c>
      <c r="I662" s="155">
        <v>0</v>
      </c>
      <c r="J662" s="155">
        <v>0</v>
      </c>
      <c r="K662" s="155">
        <v>0</v>
      </c>
      <c r="L662" s="41">
        <v>0</v>
      </c>
      <c r="M662" s="42">
        <v>0</v>
      </c>
      <c r="N662" s="43">
        <v>0</v>
      </c>
      <c r="O662" s="41"/>
      <c r="P662" s="42"/>
      <c r="Q662" s="43"/>
      <c r="R662" s="41"/>
      <c r="S662" s="42"/>
      <c r="T662" s="43"/>
      <c r="U662" s="41"/>
      <c r="V662" s="42"/>
      <c r="W662" s="43"/>
      <c r="X662" s="41"/>
      <c r="Y662" s="42"/>
      <c r="Z662" s="153"/>
      <c r="AA662" s="154">
        <v>0</v>
      </c>
      <c r="AB662" s="42">
        <v>0</v>
      </c>
      <c r="AC662" s="43">
        <v>0</v>
      </c>
      <c r="AD662" s="41">
        <v>0</v>
      </c>
      <c r="AE662" s="42">
        <v>0</v>
      </c>
      <c r="AF662" s="43">
        <v>0</v>
      </c>
      <c r="AG662" s="41">
        <v>0</v>
      </c>
      <c r="AH662" s="42">
        <v>0</v>
      </c>
      <c r="AI662" s="43">
        <v>0</v>
      </c>
      <c r="AK662" s="41">
        <f t="shared" si="239"/>
        <v>0</v>
      </c>
      <c r="AL662" s="42">
        <f t="shared" si="239"/>
        <v>0</v>
      </c>
      <c r="AM662" s="43">
        <f t="shared" si="239"/>
        <v>0</v>
      </c>
      <c r="AT662" s="32">
        <f t="shared" ref="AT662:AT671" si="240">IF(LEN(E662)&lt;2,0,1)</f>
        <v>0</v>
      </c>
      <c r="AV662" s="23">
        <v>5</v>
      </c>
      <c r="AW662" s="23">
        <v>13</v>
      </c>
      <c r="AX662" s="23">
        <f>IF(AW662=AW661,AX661+1,1)</f>
        <v>2</v>
      </c>
    </row>
    <row r="663" spans="2:50" ht="15" hidden="1" customHeight="1" x14ac:dyDescent="0.3">
      <c r="B663" s="15"/>
      <c r="C663" s="40" t="s">
        <v>22</v>
      </c>
      <c r="D663" s="34" t="s">
        <v>2</v>
      </c>
      <c r="E663" s="35" t="s">
        <v>2</v>
      </c>
      <c r="F663" s="41">
        <v>0</v>
      </c>
      <c r="G663" s="42">
        <v>0</v>
      </c>
      <c r="H663" s="43">
        <v>0</v>
      </c>
      <c r="I663" s="155">
        <v>0</v>
      </c>
      <c r="J663" s="155">
        <v>0</v>
      </c>
      <c r="K663" s="155">
        <v>0</v>
      </c>
      <c r="L663" s="41">
        <v>0</v>
      </c>
      <c r="M663" s="42">
        <v>0</v>
      </c>
      <c r="N663" s="43">
        <v>0</v>
      </c>
      <c r="O663" s="41"/>
      <c r="P663" s="42"/>
      <c r="Q663" s="43"/>
      <c r="R663" s="41"/>
      <c r="S663" s="42"/>
      <c r="T663" s="43"/>
      <c r="U663" s="41"/>
      <c r="V663" s="42"/>
      <c r="W663" s="43"/>
      <c r="X663" s="41"/>
      <c r="Y663" s="42"/>
      <c r="Z663" s="153"/>
      <c r="AA663" s="154">
        <v>0</v>
      </c>
      <c r="AB663" s="42">
        <v>0</v>
      </c>
      <c r="AC663" s="43">
        <v>0</v>
      </c>
      <c r="AD663" s="41">
        <v>0</v>
      </c>
      <c r="AE663" s="42">
        <v>0</v>
      </c>
      <c r="AF663" s="43">
        <v>0</v>
      </c>
      <c r="AG663" s="41">
        <v>0</v>
      </c>
      <c r="AH663" s="42">
        <v>0</v>
      </c>
      <c r="AI663" s="43">
        <v>0</v>
      </c>
      <c r="AK663" s="41">
        <f t="shared" si="239"/>
        <v>0</v>
      </c>
      <c r="AL663" s="42">
        <f t="shared" si="239"/>
        <v>0</v>
      </c>
      <c r="AM663" s="43">
        <f t="shared" si="239"/>
        <v>0</v>
      </c>
      <c r="AT663" s="32">
        <f t="shared" si="240"/>
        <v>0</v>
      </c>
      <c r="AV663" s="23">
        <v>5</v>
      </c>
      <c r="AW663" s="23">
        <v>13</v>
      </c>
      <c r="AX663" s="23">
        <f t="shared" ref="AX663:AX671" si="241">IF(AW663=AW662,AX662+1,1)</f>
        <v>3</v>
      </c>
    </row>
    <row r="664" spans="2:50" ht="15" hidden="1" customHeight="1" x14ac:dyDescent="0.3">
      <c r="B664" s="15"/>
      <c r="C664" s="40" t="s">
        <v>22</v>
      </c>
      <c r="D664" s="34" t="s">
        <v>2</v>
      </c>
      <c r="E664" s="35" t="s">
        <v>2</v>
      </c>
      <c r="F664" s="41">
        <v>0</v>
      </c>
      <c r="G664" s="42">
        <v>0</v>
      </c>
      <c r="H664" s="43">
        <v>0</v>
      </c>
      <c r="I664" s="155">
        <v>0</v>
      </c>
      <c r="J664" s="155">
        <v>0</v>
      </c>
      <c r="K664" s="155">
        <v>0</v>
      </c>
      <c r="L664" s="41">
        <v>0</v>
      </c>
      <c r="M664" s="42">
        <v>0</v>
      </c>
      <c r="N664" s="43">
        <v>0</v>
      </c>
      <c r="O664" s="41"/>
      <c r="P664" s="42"/>
      <c r="Q664" s="43"/>
      <c r="R664" s="41"/>
      <c r="S664" s="42"/>
      <c r="T664" s="43"/>
      <c r="U664" s="41"/>
      <c r="V664" s="42"/>
      <c r="W664" s="43"/>
      <c r="X664" s="41"/>
      <c r="Y664" s="42"/>
      <c r="Z664" s="153"/>
      <c r="AA664" s="154">
        <v>0</v>
      </c>
      <c r="AB664" s="42">
        <v>0</v>
      </c>
      <c r="AC664" s="43">
        <v>0</v>
      </c>
      <c r="AD664" s="41">
        <v>0</v>
      </c>
      <c r="AE664" s="42">
        <v>0</v>
      </c>
      <c r="AF664" s="43">
        <v>0</v>
      </c>
      <c r="AG664" s="41">
        <v>0</v>
      </c>
      <c r="AH664" s="42">
        <v>0</v>
      </c>
      <c r="AI664" s="43">
        <v>0</v>
      </c>
      <c r="AK664" s="41">
        <f t="shared" si="239"/>
        <v>0</v>
      </c>
      <c r="AL664" s="42">
        <f t="shared" si="239"/>
        <v>0</v>
      </c>
      <c r="AM664" s="43">
        <f t="shared" si="239"/>
        <v>0</v>
      </c>
      <c r="AT664" s="32">
        <f t="shared" si="240"/>
        <v>0</v>
      </c>
      <c r="AV664" s="23">
        <v>5</v>
      </c>
      <c r="AW664" s="23">
        <v>13</v>
      </c>
      <c r="AX664" s="23">
        <f t="shared" si="241"/>
        <v>4</v>
      </c>
    </row>
    <row r="665" spans="2:50" ht="15" hidden="1" customHeight="1" x14ac:dyDescent="0.3">
      <c r="B665" s="15"/>
      <c r="C665" s="40" t="s">
        <v>22</v>
      </c>
      <c r="D665" s="34" t="s">
        <v>2</v>
      </c>
      <c r="E665" s="35" t="s">
        <v>2</v>
      </c>
      <c r="F665" s="41">
        <v>0</v>
      </c>
      <c r="G665" s="42">
        <v>0</v>
      </c>
      <c r="H665" s="43">
        <v>0</v>
      </c>
      <c r="I665" s="155">
        <v>0</v>
      </c>
      <c r="J665" s="155">
        <v>0</v>
      </c>
      <c r="K665" s="155">
        <v>0</v>
      </c>
      <c r="L665" s="41">
        <v>0</v>
      </c>
      <c r="M665" s="42">
        <v>0</v>
      </c>
      <c r="N665" s="43">
        <v>0</v>
      </c>
      <c r="O665" s="41"/>
      <c r="P665" s="42"/>
      <c r="Q665" s="43"/>
      <c r="R665" s="41"/>
      <c r="S665" s="42"/>
      <c r="T665" s="43"/>
      <c r="U665" s="41"/>
      <c r="V665" s="42"/>
      <c r="W665" s="43"/>
      <c r="X665" s="41"/>
      <c r="Y665" s="42"/>
      <c r="Z665" s="153"/>
      <c r="AA665" s="154">
        <v>0</v>
      </c>
      <c r="AB665" s="42">
        <v>0</v>
      </c>
      <c r="AC665" s="43">
        <v>0</v>
      </c>
      <c r="AD665" s="41">
        <v>0</v>
      </c>
      <c r="AE665" s="42">
        <v>0</v>
      </c>
      <c r="AF665" s="43">
        <v>0</v>
      </c>
      <c r="AG665" s="41">
        <v>0</v>
      </c>
      <c r="AH665" s="42">
        <v>0</v>
      </c>
      <c r="AI665" s="43">
        <v>0</v>
      </c>
      <c r="AK665" s="41">
        <f t="shared" si="239"/>
        <v>0</v>
      </c>
      <c r="AL665" s="42">
        <f t="shared" si="239"/>
        <v>0</v>
      </c>
      <c r="AM665" s="43">
        <f t="shared" si="239"/>
        <v>0</v>
      </c>
      <c r="AT665" s="32">
        <f t="shared" si="240"/>
        <v>0</v>
      </c>
      <c r="AV665" s="23">
        <v>5</v>
      </c>
      <c r="AW665" s="23">
        <v>13</v>
      </c>
      <c r="AX665" s="23">
        <f t="shared" si="241"/>
        <v>5</v>
      </c>
    </row>
    <row r="666" spans="2:50" ht="15" hidden="1" customHeight="1" x14ac:dyDescent="0.3">
      <c r="B666" s="15"/>
      <c r="C666" s="40" t="s">
        <v>22</v>
      </c>
      <c r="D666" s="34" t="s">
        <v>2</v>
      </c>
      <c r="E666" s="35" t="s">
        <v>2</v>
      </c>
      <c r="F666" s="41">
        <v>0</v>
      </c>
      <c r="G666" s="42">
        <v>0</v>
      </c>
      <c r="H666" s="43">
        <v>0</v>
      </c>
      <c r="I666" s="155">
        <v>0</v>
      </c>
      <c r="J666" s="155">
        <v>0</v>
      </c>
      <c r="K666" s="155">
        <v>0</v>
      </c>
      <c r="L666" s="41">
        <v>0</v>
      </c>
      <c r="M666" s="42">
        <v>0</v>
      </c>
      <c r="N666" s="43">
        <v>0</v>
      </c>
      <c r="O666" s="41"/>
      <c r="P666" s="42"/>
      <c r="Q666" s="43"/>
      <c r="R666" s="41"/>
      <c r="S666" s="42"/>
      <c r="T666" s="43"/>
      <c r="U666" s="41"/>
      <c r="V666" s="42"/>
      <c r="W666" s="43"/>
      <c r="X666" s="41"/>
      <c r="Y666" s="42"/>
      <c r="Z666" s="153"/>
      <c r="AA666" s="154">
        <v>0</v>
      </c>
      <c r="AB666" s="42">
        <v>0</v>
      </c>
      <c r="AC666" s="43">
        <v>0</v>
      </c>
      <c r="AD666" s="41">
        <v>0</v>
      </c>
      <c r="AE666" s="42">
        <v>0</v>
      </c>
      <c r="AF666" s="43">
        <v>0</v>
      </c>
      <c r="AG666" s="41">
        <v>0</v>
      </c>
      <c r="AH666" s="42">
        <v>0</v>
      </c>
      <c r="AI666" s="43">
        <v>0</v>
      </c>
      <c r="AK666" s="41">
        <f t="shared" si="239"/>
        <v>0</v>
      </c>
      <c r="AL666" s="42">
        <f t="shared" si="239"/>
        <v>0</v>
      </c>
      <c r="AM666" s="43">
        <f t="shared" si="239"/>
        <v>0</v>
      </c>
      <c r="AT666" s="32">
        <f t="shared" si="240"/>
        <v>0</v>
      </c>
      <c r="AV666" s="23">
        <v>5</v>
      </c>
      <c r="AW666" s="23">
        <v>13</v>
      </c>
      <c r="AX666" s="23">
        <f t="shared" si="241"/>
        <v>6</v>
      </c>
    </row>
    <row r="667" spans="2:50" ht="15" hidden="1" customHeight="1" x14ac:dyDescent="0.3">
      <c r="B667" s="15"/>
      <c r="C667" s="40" t="s">
        <v>22</v>
      </c>
      <c r="D667" s="34" t="s">
        <v>2</v>
      </c>
      <c r="E667" s="35" t="s">
        <v>2</v>
      </c>
      <c r="F667" s="41">
        <v>0</v>
      </c>
      <c r="G667" s="42">
        <v>0</v>
      </c>
      <c r="H667" s="43">
        <v>0</v>
      </c>
      <c r="I667" s="155">
        <v>0</v>
      </c>
      <c r="J667" s="155">
        <v>0</v>
      </c>
      <c r="K667" s="155">
        <v>0</v>
      </c>
      <c r="L667" s="41">
        <v>0</v>
      </c>
      <c r="M667" s="42">
        <v>0</v>
      </c>
      <c r="N667" s="43">
        <v>0</v>
      </c>
      <c r="O667" s="41"/>
      <c r="P667" s="42"/>
      <c r="Q667" s="43"/>
      <c r="R667" s="41"/>
      <c r="S667" s="42"/>
      <c r="T667" s="43"/>
      <c r="U667" s="41"/>
      <c r="V667" s="42"/>
      <c r="W667" s="43"/>
      <c r="X667" s="41"/>
      <c r="Y667" s="42"/>
      <c r="Z667" s="153"/>
      <c r="AA667" s="154">
        <v>0</v>
      </c>
      <c r="AB667" s="42">
        <v>0</v>
      </c>
      <c r="AC667" s="43">
        <v>0</v>
      </c>
      <c r="AD667" s="41">
        <v>0</v>
      </c>
      <c r="AE667" s="42">
        <v>0</v>
      </c>
      <c r="AF667" s="43">
        <v>0</v>
      </c>
      <c r="AG667" s="41">
        <v>0</v>
      </c>
      <c r="AH667" s="42">
        <v>0</v>
      </c>
      <c r="AI667" s="43">
        <v>0</v>
      </c>
      <c r="AK667" s="41">
        <f t="shared" si="239"/>
        <v>0</v>
      </c>
      <c r="AL667" s="42">
        <f t="shared" si="239"/>
        <v>0</v>
      </c>
      <c r="AM667" s="43">
        <f t="shared" si="239"/>
        <v>0</v>
      </c>
      <c r="AT667" s="32">
        <f t="shared" si="240"/>
        <v>0</v>
      </c>
      <c r="AV667" s="23">
        <v>5</v>
      </c>
      <c r="AW667" s="23">
        <v>13</v>
      </c>
      <c r="AX667" s="23">
        <f t="shared" si="241"/>
        <v>7</v>
      </c>
    </row>
    <row r="668" spans="2:50" ht="15" hidden="1" customHeight="1" x14ac:dyDescent="0.3">
      <c r="B668" s="15"/>
      <c r="C668" s="40" t="s">
        <v>22</v>
      </c>
      <c r="D668" s="34" t="s">
        <v>2</v>
      </c>
      <c r="E668" s="35" t="s">
        <v>2</v>
      </c>
      <c r="F668" s="41">
        <v>0</v>
      </c>
      <c r="G668" s="42">
        <v>0</v>
      </c>
      <c r="H668" s="43">
        <v>0</v>
      </c>
      <c r="I668" s="155">
        <v>0</v>
      </c>
      <c r="J668" s="155">
        <v>0</v>
      </c>
      <c r="K668" s="155">
        <v>0</v>
      </c>
      <c r="L668" s="41">
        <v>0</v>
      </c>
      <c r="M668" s="42">
        <v>0</v>
      </c>
      <c r="N668" s="43">
        <v>0</v>
      </c>
      <c r="O668" s="41"/>
      <c r="P668" s="42"/>
      <c r="Q668" s="43"/>
      <c r="R668" s="41"/>
      <c r="S668" s="42"/>
      <c r="T668" s="43"/>
      <c r="U668" s="41"/>
      <c r="V668" s="42"/>
      <c r="W668" s="43"/>
      <c r="X668" s="41"/>
      <c r="Y668" s="42"/>
      <c r="Z668" s="153"/>
      <c r="AA668" s="154">
        <v>0</v>
      </c>
      <c r="AB668" s="42">
        <v>0</v>
      </c>
      <c r="AC668" s="43">
        <v>0</v>
      </c>
      <c r="AD668" s="41">
        <v>0</v>
      </c>
      <c r="AE668" s="42">
        <v>0</v>
      </c>
      <c r="AF668" s="43">
        <v>0</v>
      </c>
      <c r="AG668" s="41">
        <v>0</v>
      </c>
      <c r="AH668" s="42">
        <v>0</v>
      </c>
      <c r="AI668" s="43">
        <v>0</v>
      </c>
      <c r="AK668" s="41">
        <f t="shared" si="239"/>
        <v>0</v>
      </c>
      <c r="AL668" s="42">
        <f t="shared" si="239"/>
        <v>0</v>
      </c>
      <c r="AM668" s="43">
        <f t="shared" si="239"/>
        <v>0</v>
      </c>
      <c r="AT668" s="32">
        <f t="shared" si="240"/>
        <v>0</v>
      </c>
      <c r="AV668" s="23">
        <v>5</v>
      </c>
      <c r="AW668" s="23">
        <v>13</v>
      </c>
      <c r="AX668" s="23">
        <f t="shared" si="241"/>
        <v>8</v>
      </c>
    </row>
    <row r="669" spans="2:50" ht="15" hidden="1" customHeight="1" x14ac:dyDescent="0.3">
      <c r="B669" s="15"/>
      <c r="C669" s="40" t="s">
        <v>22</v>
      </c>
      <c r="D669" s="34" t="s">
        <v>2</v>
      </c>
      <c r="E669" s="35" t="s">
        <v>2</v>
      </c>
      <c r="F669" s="41">
        <v>0</v>
      </c>
      <c r="G669" s="42">
        <v>0</v>
      </c>
      <c r="H669" s="43">
        <v>0</v>
      </c>
      <c r="I669" s="155">
        <v>0</v>
      </c>
      <c r="J669" s="155">
        <v>0</v>
      </c>
      <c r="K669" s="155">
        <v>0</v>
      </c>
      <c r="L669" s="41">
        <v>0</v>
      </c>
      <c r="M669" s="42">
        <v>0</v>
      </c>
      <c r="N669" s="43">
        <v>0</v>
      </c>
      <c r="O669" s="41"/>
      <c r="P669" s="42"/>
      <c r="Q669" s="43"/>
      <c r="R669" s="41"/>
      <c r="S669" s="42"/>
      <c r="T669" s="43"/>
      <c r="U669" s="41"/>
      <c r="V669" s="42"/>
      <c r="W669" s="43"/>
      <c r="X669" s="41"/>
      <c r="Y669" s="42"/>
      <c r="Z669" s="153"/>
      <c r="AA669" s="154">
        <v>0</v>
      </c>
      <c r="AB669" s="42">
        <v>0</v>
      </c>
      <c r="AC669" s="43">
        <v>0</v>
      </c>
      <c r="AD669" s="41">
        <v>0</v>
      </c>
      <c r="AE669" s="42">
        <v>0</v>
      </c>
      <c r="AF669" s="43">
        <v>0</v>
      </c>
      <c r="AG669" s="41">
        <v>0</v>
      </c>
      <c r="AH669" s="42">
        <v>0</v>
      </c>
      <c r="AI669" s="43">
        <v>0</v>
      </c>
      <c r="AK669" s="41">
        <f t="shared" si="239"/>
        <v>0</v>
      </c>
      <c r="AL669" s="42">
        <f t="shared" si="239"/>
        <v>0</v>
      </c>
      <c r="AM669" s="43">
        <f t="shared" si="239"/>
        <v>0</v>
      </c>
      <c r="AT669" s="32">
        <f t="shared" si="240"/>
        <v>0</v>
      </c>
      <c r="AV669" s="23">
        <v>5</v>
      </c>
      <c r="AW669" s="23">
        <v>13</v>
      </c>
      <c r="AX669" s="23">
        <f t="shared" si="241"/>
        <v>9</v>
      </c>
    </row>
    <row r="670" spans="2:50" ht="15" hidden="1" customHeight="1" x14ac:dyDescent="0.3">
      <c r="B670" s="15"/>
      <c r="C670" s="40" t="s">
        <v>22</v>
      </c>
      <c r="D670" s="34" t="s">
        <v>2</v>
      </c>
      <c r="E670" s="35" t="s">
        <v>2</v>
      </c>
      <c r="F670" s="41">
        <v>0</v>
      </c>
      <c r="G670" s="42">
        <v>0</v>
      </c>
      <c r="H670" s="43">
        <v>0</v>
      </c>
      <c r="I670" s="155">
        <v>0</v>
      </c>
      <c r="J670" s="155">
        <v>0</v>
      </c>
      <c r="K670" s="155">
        <v>0</v>
      </c>
      <c r="L670" s="41">
        <v>0</v>
      </c>
      <c r="M670" s="42">
        <v>0</v>
      </c>
      <c r="N670" s="43">
        <v>0</v>
      </c>
      <c r="O670" s="41"/>
      <c r="P670" s="42"/>
      <c r="Q670" s="43"/>
      <c r="R670" s="41"/>
      <c r="S670" s="42"/>
      <c r="T670" s="43"/>
      <c r="U670" s="41"/>
      <c r="V670" s="42"/>
      <c r="W670" s="43"/>
      <c r="X670" s="41"/>
      <c r="Y670" s="42"/>
      <c r="Z670" s="153"/>
      <c r="AA670" s="154">
        <v>0</v>
      </c>
      <c r="AB670" s="42">
        <v>0</v>
      </c>
      <c r="AC670" s="43">
        <v>0</v>
      </c>
      <c r="AD670" s="41">
        <v>0</v>
      </c>
      <c r="AE670" s="42">
        <v>0</v>
      </c>
      <c r="AF670" s="43">
        <v>0</v>
      </c>
      <c r="AG670" s="41">
        <v>0</v>
      </c>
      <c r="AH670" s="42">
        <v>0</v>
      </c>
      <c r="AI670" s="43">
        <v>0</v>
      </c>
      <c r="AK670" s="41">
        <f t="shared" si="239"/>
        <v>0</v>
      </c>
      <c r="AL670" s="42">
        <f t="shared" si="239"/>
        <v>0</v>
      </c>
      <c r="AM670" s="43">
        <f t="shared" si="239"/>
        <v>0</v>
      </c>
      <c r="AT670" s="32">
        <f t="shared" si="240"/>
        <v>0</v>
      </c>
      <c r="AV670" s="23">
        <v>5</v>
      </c>
      <c r="AW670" s="23">
        <v>13</v>
      </c>
      <c r="AX670" s="23">
        <f t="shared" si="241"/>
        <v>10</v>
      </c>
    </row>
    <row r="671" spans="2:50" ht="15" hidden="1" customHeight="1" x14ac:dyDescent="0.3">
      <c r="B671" s="15"/>
      <c r="C671" s="40" t="s">
        <v>23</v>
      </c>
      <c r="D671" s="34" t="s">
        <v>2</v>
      </c>
      <c r="E671" s="35" t="s">
        <v>2</v>
      </c>
      <c r="F671" s="41">
        <v>0</v>
      </c>
      <c r="G671" s="42">
        <v>0</v>
      </c>
      <c r="H671" s="43">
        <v>0</v>
      </c>
      <c r="I671" s="155">
        <v>0</v>
      </c>
      <c r="J671" s="155">
        <v>0</v>
      </c>
      <c r="K671" s="155">
        <v>0</v>
      </c>
      <c r="L671" s="41">
        <v>0</v>
      </c>
      <c r="M671" s="42">
        <v>0</v>
      </c>
      <c r="N671" s="43">
        <v>0</v>
      </c>
      <c r="O671" s="41"/>
      <c r="P671" s="42"/>
      <c r="Q671" s="43"/>
      <c r="R671" s="41"/>
      <c r="S671" s="42"/>
      <c r="T671" s="43"/>
      <c r="U671" s="41"/>
      <c r="V671" s="42"/>
      <c r="W671" s="43"/>
      <c r="X671" s="41"/>
      <c r="Y671" s="42"/>
      <c r="Z671" s="153"/>
      <c r="AA671" s="154">
        <v>0</v>
      </c>
      <c r="AB671" s="42">
        <v>0</v>
      </c>
      <c r="AC671" s="43">
        <v>0</v>
      </c>
      <c r="AD671" s="41">
        <v>0</v>
      </c>
      <c r="AE671" s="42">
        <v>0</v>
      </c>
      <c r="AF671" s="43">
        <v>0</v>
      </c>
      <c r="AG671" s="41">
        <v>0</v>
      </c>
      <c r="AH671" s="42">
        <v>0</v>
      </c>
      <c r="AI671" s="43">
        <v>0</v>
      </c>
      <c r="AK671" s="41">
        <f t="shared" si="239"/>
        <v>0</v>
      </c>
      <c r="AL671" s="42">
        <f t="shared" si="239"/>
        <v>0</v>
      </c>
      <c r="AM671" s="43">
        <f t="shared" si="239"/>
        <v>0</v>
      </c>
      <c r="AT671" s="32">
        <f t="shared" si="240"/>
        <v>0</v>
      </c>
      <c r="AV671" s="23">
        <v>5</v>
      </c>
      <c r="AW671" s="23">
        <v>14</v>
      </c>
      <c r="AX671" s="23">
        <f t="shared" si="241"/>
        <v>1</v>
      </c>
    </row>
    <row r="672" spans="2:50" ht="15" hidden="1" customHeight="1" x14ac:dyDescent="0.3">
      <c r="B672" s="15"/>
      <c r="C672" s="50" t="str">
        <f>IF(LEN(E671)&lt;1,"","Total: " &amp; LEFT(E671,LEN(E671)-21) &amp; "Municipalities")</f>
        <v/>
      </c>
      <c r="D672" s="51"/>
      <c r="E672" s="52"/>
      <c r="F672" s="53">
        <f t="shared" ref="F672:N672" si="242">SUM(F661:F671)</f>
        <v>0</v>
      </c>
      <c r="G672" s="54">
        <f t="shared" si="242"/>
        <v>0</v>
      </c>
      <c r="H672" s="55">
        <f t="shared" si="242"/>
        <v>0</v>
      </c>
      <c r="I672" s="112">
        <f t="shared" si="242"/>
        <v>0</v>
      </c>
      <c r="J672" s="112">
        <f t="shared" si="242"/>
        <v>0</v>
      </c>
      <c r="K672" s="112">
        <f t="shared" si="242"/>
        <v>0</v>
      </c>
      <c r="L672" s="53">
        <f t="shared" si="242"/>
        <v>0</v>
      </c>
      <c r="M672" s="54">
        <f t="shared" si="242"/>
        <v>0</v>
      </c>
      <c r="N672" s="55">
        <f t="shared" si="242"/>
        <v>0</v>
      </c>
      <c r="O672" s="53">
        <f t="shared" ref="O672:AI672" si="243">SUM(O661:O671)</f>
        <v>0</v>
      </c>
      <c r="P672" s="54">
        <f t="shared" si="243"/>
        <v>0</v>
      </c>
      <c r="Q672" s="55">
        <f t="shared" si="243"/>
        <v>0</v>
      </c>
      <c r="R672" s="53">
        <f t="shared" si="243"/>
        <v>0</v>
      </c>
      <c r="S672" s="54">
        <f t="shared" si="243"/>
        <v>0</v>
      </c>
      <c r="T672" s="55">
        <f t="shared" si="243"/>
        <v>0</v>
      </c>
      <c r="U672" s="53">
        <f t="shared" si="243"/>
        <v>0</v>
      </c>
      <c r="V672" s="54">
        <f t="shared" si="243"/>
        <v>0</v>
      </c>
      <c r="W672" s="55">
        <f t="shared" si="243"/>
        <v>0</v>
      </c>
      <c r="X672" s="53">
        <f t="shared" si="243"/>
        <v>0</v>
      </c>
      <c r="Y672" s="54">
        <f t="shared" si="243"/>
        <v>0</v>
      </c>
      <c r="Z672" s="158">
        <f t="shared" si="243"/>
        <v>0</v>
      </c>
      <c r="AA672" s="159">
        <f t="shared" si="243"/>
        <v>0</v>
      </c>
      <c r="AB672" s="54">
        <f t="shared" si="243"/>
        <v>0</v>
      </c>
      <c r="AC672" s="55">
        <f t="shared" si="243"/>
        <v>0</v>
      </c>
      <c r="AD672" s="53">
        <f t="shared" si="243"/>
        <v>0</v>
      </c>
      <c r="AE672" s="54">
        <f t="shared" si="243"/>
        <v>0</v>
      </c>
      <c r="AF672" s="55">
        <f t="shared" si="243"/>
        <v>0</v>
      </c>
      <c r="AG672" s="53">
        <f t="shared" si="243"/>
        <v>0</v>
      </c>
      <c r="AH672" s="54">
        <f t="shared" si="243"/>
        <v>0</v>
      </c>
      <c r="AI672" s="55">
        <f t="shared" si="243"/>
        <v>0</v>
      </c>
      <c r="AK672" s="53">
        <f>SUM(AK661:AK671)</f>
        <v>0</v>
      </c>
      <c r="AL672" s="54">
        <f>SUM(AL661:AL671)</f>
        <v>0</v>
      </c>
      <c r="AM672" s="55">
        <f>SUM(AM661:AM671)</f>
        <v>0</v>
      </c>
      <c r="AT672" s="32">
        <f>IF(SUM(AT661:AT671)=0,0,1)</f>
        <v>0</v>
      </c>
    </row>
    <row r="673" spans="2:50" ht="15" hidden="1" customHeight="1" x14ac:dyDescent="0.3">
      <c r="B673" s="15"/>
      <c r="C673" s="40"/>
      <c r="D673" s="34"/>
      <c r="E673" s="35"/>
      <c r="F673" s="41"/>
      <c r="G673" s="42"/>
      <c r="H673" s="43"/>
      <c r="I673" s="155"/>
      <c r="J673" s="155"/>
      <c r="K673" s="155"/>
      <c r="L673" s="41"/>
      <c r="M673" s="42"/>
      <c r="N673" s="43"/>
      <c r="O673" s="41"/>
      <c r="P673" s="42"/>
      <c r="Q673" s="43"/>
      <c r="R673" s="41"/>
      <c r="S673" s="42"/>
      <c r="T673" s="43"/>
      <c r="U673" s="41"/>
      <c r="V673" s="42"/>
      <c r="W673" s="43"/>
      <c r="X673" s="41"/>
      <c r="Y673" s="42"/>
      <c r="Z673" s="153"/>
      <c r="AA673" s="154"/>
      <c r="AB673" s="42"/>
      <c r="AC673" s="43"/>
      <c r="AD673" s="41"/>
      <c r="AE673" s="42"/>
      <c r="AF673" s="43"/>
      <c r="AG673" s="41"/>
      <c r="AH673" s="42"/>
      <c r="AI673" s="43"/>
      <c r="AK673" s="41"/>
      <c r="AL673" s="42"/>
      <c r="AM673" s="43"/>
      <c r="AT673" s="32">
        <f>IF(AT672=0,0,1)</f>
        <v>0</v>
      </c>
    </row>
    <row r="674" spans="2:50" ht="15" hidden="1" customHeight="1" x14ac:dyDescent="0.3">
      <c r="B674" s="15"/>
      <c r="C674" s="40" t="s">
        <v>22</v>
      </c>
      <c r="D674" s="34" t="s">
        <v>2</v>
      </c>
      <c r="E674" s="35" t="s">
        <v>2</v>
      </c>
      <c r="F674" s="41">
        <v>0</v>
      </c>
      <c r="G674" s="42">
        <v>0</v>
      </c>
      <c r="H674" s="43">
        <v>0</v>
      </c>
      <c r="I674" s="155">
        <v>0</v>
      </c>
      <c r="J674" s="155">
        <v>0</v>
      </c>
      <c r="K674" s="155">
        <v>0</v>
      </c>
      <c r="L674" s="41">
        <v>0</v>
      </c>
      <c r="M674" s="42">
        <v>0</v>
      </c>
      <c r="N674" s="43">
        <v>0</v>
      </c>
      <c r="O674" s="41"/>
      <c r="P674" s="42"/>
      <c r="Q674" s="43"/>
      <c r="R674" s="41"/>
      <c r="S674" s="42"/>
      <c r="T674" s="43"/>
      <c r="U674" s="41"/>
      <c r="V674" s="42"/>
      <c r="W674" s="43"/>
      <c r="X674" s="41"/>
      <c r="Y674" s="42"/>
      <c r="Z674" s="153"/>
      <c r="AA674" s="154">
        <v>0</v>
      </c>
      <c r="AB674" s="42">
        <v>0</v>
      </c>
      <c r="AC674" s="43">
        <v>0</v>
      </c>
      <c r="AD674" s="41">
        <v>0</v>
      </c>
      <c r="AE674" s="42">
        <v>0</v>
      </c>
      <c r="AF674" s="43">
        <v>0</v>
      </c>
      <c r="AG674" s="41">
        <v>0</v>
      </c>
      <c r="AH674" s="42">
        <v>0</v>
      </c>
      <c r="AI674" s="43">
        <v>0</v>
      </c>
      <c r="AK674" s="41">
        <f t="shared" ref="AK674:AM684" si="244">F674+I674+L674+O674+R674+U674+X674</f>
        <v>0</v>
      </c>
      <c r="AL674" s="42">
        <f t="shared" si="244"/>
        <v>0</v>
      </c>
      <c r="AM674" s="43">
        <f t="shared" si="244"/>
        <v>0</v>
      </c>
      <c r="AT674" s="32">
        <f>IF(LEN(E674)&lt;2,0,1)</f>
        <v>0</v>
      </c>
      <c r="AV674" s="23">
        <v>5</v>
      </c>
      <c r="AW674" s="23">
        <v>15</v>
      </c>
      <c r="AX674" s="23">
        <v>1</v>
      </c>
    </row>
    <row r="675" spans="2:50" ht="15" hidden="1" customHeight="1" x14ac:dyDescent="0.3">
      <c r="B675" s="15"/>
      <c r="C675" s="40" t="s">
        <v>22</v>
      </c>
      <c r="D675" s="34" t="s">
        <v>2</v>
      </c>
      <c r="E675" s="35" t="s">
        <v>2</v>
      </c>
      <c r="F675" s="41">
        <v>0</v>
      </c>
      <c r="G675" s="42">
        <v>0</v>
      </c>
      <c r="H675" s="43">
        <v>0</v>
      </c>
      <c r="I675" s="155">
        <v>0</v>
      </c>
      <c r="J675" s="155">
        <v>0</v>
      </c>
      <c r="K675" s="155">
        <v>0</v>
      </c>
      <c r="L675" s="41">
        <v>0</v>
      </c>
      <c r="M675" s="42">
        <v>0</v>
      </c>
      <c r="N675" s="43">
        <v>0</v>
      </c>
      <c r="O675" s="41"/>
      <c r="P675" s="42"/>
      <c r="Q675" s="43"/>
      <c r="R675" s="41"/>
      <c r="S675" s="42"/>
      <c r="T675" s="43"/>
      <c r="U675" s="41"/>
      <c r="V675" s="42"/>
      <c r="W675" s="43"/>
      <c r="X675" s="41"/>
      <c r="Y675" s="42"/>
      <c r="Z675" s="153"/>
      <c r="AA675" s="154">
        <v>0</v>
      </c>
      <c r="AB675" s="42">
        <v>0</v>
      </c>
      <c r="AC675" s="43">
        <v>0</v>
      </c>
      <c r="AD675" s="41">
        <v>0</v>
      </c>
      <c r="AE675" s="42">
        <v>0</v>
      </c>
      <c r="AF675" s="43">
        <v>0</v>
      </c>
      <c r="AG675" s="41">
        <v>0</v>
      </c>
      <c r="AH675" s="42">
        <v>0</v>
      </c>
      <c r="AI675" s="43">
        <v>0</v>
      </c>
      <c r="AK675" s="41">
        <f t="shared" si="244"/>
        <v>0</v>
      </c>
      <c r="AL675" s="42">
        <f t="shared" si="244"/>
        <v>0</v>
      </c>
      <c r="AM675" s="43">
        <f t="shared" si="244"/>
        <v>0</v>
      </c>
      <c r="AT675" s="32">
        <f t="shared" ref="AT675:AT684" si="245">IF(LEN(E675)&lt;2,0,1)</f>
        <v>0</v>
      </c>
      <c r="AV675" s="23">
        <v>5</v>
      </c>
      <c r="AW675" s="23">
        <v>15</v>
      </c>
      <c r="AX675" s="23">
        <f>IF(AW675=AW674,AX674+1,1)</f>
        <v>2</v>
      </c>
    </row>
    <row r="676" spans="2:50" ht="15" hidden="1" customHeight="1" x14ac:dyDescent="0.3">
      <c r="B676" s="15"/>
      <c r="C676" s="40" t="s">
        <v>22</v>
      </c>
      <c r="D676" s="34" t="s">
        <v>2</v>
      </c>
      <c r="E676" s="35" t="s">
        <v>2</v>
      </c>
      <c r="F676" s="41">
        <v>0</v>
      </c>
      <c r="G676" s="42">
        <v>0</v>
      </c>
      <c r="H676" s="43">
        <v>0</v>
      </c>
      <c r="I676" s="155">
        <v>0</v>
      </c>
      <c r="J676" s="155">
        <v>0</v>
      </c>
      <c r="K676" s="155">
        <v>0</v>
      </c>
      <c r="L676" s="41">
        <v>0</v>
      </c>
      <c r="M676" s="42">
        <v>0</v>
      </c>
      <c r="N676" s="43">
        <v>0</v>
      </c>
      <c r="O676" s="41"/>
      <c r="P676" s="42"/>
      <c r="Q676" s="43"/>
      <c r="R676" s="41"/>
      <c r="S676" s="42"/>
      <c r="T676" s="43"/>
      <c r="U676" s="41"/>
      <c r="V676" s="42"/>
      <c r="W676" s="43"/>
      <c r="X676" s="41"/>
      <c r="Y676" s="42"/>
      <c r="Z676" s="153"/>
      <c r="AA676" s="154">
        <v>0</v>
      </c>
      <c r="AB676" s="42">
        <v>0</v>
      </c>
      <c r="AC676" s="43">
        <v>0</v>
      </c>
      <c r="AD676" s="41">
        <v>0</v>
      </c>
      <c r="AE676" s="42">
        <v>0</v>
      </c>
      <c r="AF676" s="43">
        <v>0</v>
      </c>
      <c r="AG676" s="41">
        <v>0</v>
      </c>
      <c r="AH676" s="42">
        <v>0</v>
      </c>
      <c r="AI676" s="43">
        <v>0</v>
      </c>
      <c r="AK676" s="41">
        <f t="shared" si="244"/>
        <v>0</v>
      </c>
      <c r="AL676" s="42">
        <f t="shared" si="244"/>
        <v>0</v>
      </c>
      <c r="AM676" s="43">
        <f t="shared" si="244"/>
        <v>0</v>
      </c>
      <c r="AT676" s="32">
        <f t="shared" si="245"/>
        <v>0</v>
      </c>
      <c r="AV676" s="23">
        <v>5</v>
      </c>
      <c r="AW676" s="23">
        <v>15</v>
      </c>
      <c r="AX676" s="23">
        <f t="shared" ref="AX676:AX684" si="246">IF(AW676=AW675,AX675+1,1)</f>
        <v>3</v>
      </c>
    </row>
    <row r="677" spans="2:50" ht="15" hidden="1" customHeight="1" x14ac:dyDescent="0.3">
      <c r="B677" s="15"/>
      <c r="C677" s="40" t="s">
        <v>22</v>
      </c>
      <c r="D677" s="34" t="s">
        <v>2</v>
      </c>
      <c r="E677" s="35" t="s">
        <v>2</v>
      </c>
      <c r="F677" s="41">
        <v>0</v>
      </c>
      <c r="G677" s="42">
        <v>0</v>
      </c>
      <c r="H677" s="43">
        <v>0</v>
      </c>
      <c r="I677" s="155">
        <v>0</v>
      </c>
      <c r="J677" s="155">
        <v>0</v>
      </c>
      <c r="K677" s="155">
        <v>0</v>
      </c>
      <c r="L677" s="41">
        <v>0</v>
      </c>
      <c r="M677" s="42">
        <v>0</v>
      </c>
      <c r="N677" s="43">
        <v>0</v>
      </c>
      <c r="O677" s="41"/>
      <c r="P677" s="42"/>
      <c r="Q677" s="43"/>
      <c r="R677" s="41"/>
      <c r="S677" s="42"/>
      <c r="T677" s="43"/>
      <c r="U677" s="41"/>
      <c r="V677" s="42"/>
      <c r="W677" s="43"/>
      <c r="X677" s="41"/>
      <c r="Y677" s="42"/>
      <c r="Z677" s="153"/>
      <c r="AA677" s="154">
        <v>0</v>
      </c>
      <c r="AB677" s="42">
        <v>0</v>
      </c>
      <c r="AC677" s="43">
        <v>0</v>
      </c>
      <c r="AD677" s="41">
        <v>0</v>
      </c>
      <c r="AE677" s="42">
        <v>0</v>
      </c>
      <c r="AF677" s="43">
        <v>0</v>
      </c>
      <c r="AG677" s="41">
        <v>0</v>
      </c>
      <c r="AH677" s="42">
        <v>0</v>
      </c>
      <c r="AI677" s="43">
        <v>0</v>
      </c>
      <c r="AK677" s="41">
        <f t="shared" si="244"/>
        <v>0</v>
      </c>
      <c r="AL677" s="42">
        <f t="shared" si="244"/>
        <v>0</v>
      </c>
      <c r="AM677" s="43">
        <f t="shared" si="244"/>
        <v>0</v>
      </c>
      <c r="AT677" s="32">
        <f t="shared" si="245"/>
        <v>0</v>
      </c>
      <c r="AV677" s="23">
        <v>5</v>
      </c>
      <c r="AW677" s="23">
        <v>15</v>
      </c>
      <c r="AX677" s="23">
        <f t="shared" si="246"/>
        <v>4</v>
      </c>
    </row>
    <row r="678" spans="2:50" ht="15" hidden="1" customHeight="1" x14ac:dyDescent="0.3">
      <c r="B678" s="15"/>
      <c r="C678" s="40" t="s">
        <v>22</v>
      </c>
      <c r="D678" s="34" t="s">
        <v>2</v>
      </c>
      <c r="E678" s="35" t="s">
        <v>2</v>
      </c>
      <c r="F678" s="41">
        <v>0</v>
      </c>
      <c r="G678" s="42">
        <v>0</v>
      </c>
      <c r="H678" s="43">
        <v>0</v>
      </c>
      <c r="I678" s="155">
        <v>0</v>
      </c>
      <c r="J678" s="155">
        <v>0</v>
      </c>
      <c r="K678" s="155">
        <v>0</v>
      </c>
      <c r="L678" s="41">
        <v>0</v>
      </c>
      <c r="M678" s="42">
        <v>0</v>
      </c>
      <c r="N678" s="43">
        <v>0</v>
      </c>
      <c r="O678" s="41"/>
      <c r="P678" s="42"/>
      <c r="Q678" s="43"/>
      <c r="R678" s="41"/>
      <c r="S678" s="42"/>
      <c r="T678" s="43"/>
      <c r="U678" s="41"/>
      <c r="V678" s="42"/>
      <c r="W678" s="43"/>
      <c r="X678" s="41"/>
      <c r="Y678" s="42"/>
      <c r="Z678" s="153"/>
      <c r="AA678" s="154">
        <v>0</v>
      </c>
      <c r="AB678" s="42">
        <v>0</v>
      </c>
      <c r="AC678" s="43">
        <v>0</v>
      </c>
      <c r="AD678" s="41">
        <v>0</v>
      </c>
      <c r="AE678" s="42">
        <v>0</v>
      </c>
      <c r="AF678" s="43">
        <v>0</v>
      </c>
      <c r="AG678" s="41">
        <v>0</v>
      </c>
      <c r="AH678" s="42">
        <v>0</v>
      </c>
      <c r="AI678" s="43">
        <v>0</v>
      </c>
      <c r="AK678" s="41">
        <f t="shared" si="244"/>
        <v>0</v>
      </c>
      <c r="AL678" s="42">
        <f t="shared" si="244"/>
        <v>0</v>
      </c>
      <c r="AM678" s="43">
        <f t="shared" si="244"/>
        <v>0</v>
      </c>
      <c r="AT678" s="32">
        <f t="shared" si="245"/>
        <v>0</v>
      </c>
      <c r="AV678" s="23">
        <v>5</v>
      </c>
      <c r="AW678" s="23">
        <v>15</v>
      </c>
      <c r="AX678" s="23">
        <f t="shared" si="246"/>
        <v>5</v>
      </c>
    </row>
    <row r="679" spans="2:50" ht="15" hidden="1" customHeight="1" x14ac:dyDescent="0.3">
      <c r="B679" s="15"/>
      <c r="C679" s="40" t="s">
        <v>22</v>
      </c>
      <c r="D679" s="34" t="s">
        <v>2</v>
      </c>
      <c r="E679" s="35" t="s">
        <v>2</v>
      </c>
      <c r="F679" s="41">
        <v>0</v>
      </c>
      <c r="G679" s="42">
        <v>0</v>
      </c>
      <c r="H679" s="43">
        <v>0</v>
      </c>
      <c r="I679" s="155">
        <v>0</v>
      </c>
      <c r="J679" s="155">
        <v>0</v>
      </c>
      <c r="K679" s="155">
        <v>0</v>
      </c>
      <c r="L679" s="41">
        <v>0</v>
      </c>
      <c r="M679" s="42">
        <v>0</v>
      </c>
      <c r="N679" s="43">
        <v>0</v>
      </c>
      <c r="O679" s="41"/>
      <c r="P679" s="42"/>
      <c r="Q679" s="43"/>
      <c r="R679" s="41"/>
      <c r="S679" s="42"/>
      <c r="T679" s="43"/>
      <c r="U679" s="41"/>
      <c r="V679" s="42"/>
      <c r="W679" s="43"/>
      <c r="X679" s="41"/>
      <c r="Y679" s="42"/>
      <c r="Z679" s="153"/>
      <c r="AA679" s="154">
        <v>0</v>
      </c>
      <c r="AB679" s="42">
        <v>0</v>
      </c>
      <c r="AC679" s="43">
        <v>0</v>
      </c>
      <c r="AD679" s="41">
        <v>0</v>
      </c>
      <c r="AE679" s="42">
        <v>0</v>
      </c>
      <c r="AF679" s="43">
        <v>0</v>
      </c>
      <c r="AG679" s="41">
        <v>0</v>
      </c>
      <c r="AH679" s="42">
        <v>0</v>
      </c>
      <c r="AI679" s="43">
        <v>0</v>
      </c>
      <c r="AK679" s="41">
        <f t="shared" si="244"/>
        <v>0</v>
      </c>
      <c r="AL679" s="42">
        <f t="shared" si="244"/>
        <v>0</v>
      </c>
      <c r="AM679" s="43">
        <f t="shared" si="244"/>
        <v>0</v>
      </c>
      <c r="AT679" s="32">
        <f t="shared" si="245"/>
        <v>0</v>
      </c>
      <c r="AV679" s="23">
        <v>5</v>
      </c>
      <c r="AW679" s="23">
        <v>15</v>
      </c>
      <c r="AX679" s="23">
        <f t="shared" si="246"/>
        <v>6</v>
      </c>
    </row>
    <row r="680" spans="2:50" ht="15" hidden="1" customHeight="1" x14ac:dyDescent="0.3">
      <c r="B680" s="15"/>
      <c r="C680" s="40" t="s">
        <v>22</v>
      </c>
      <c r="D680" s="34" t="s">
        <v>2</v>
      </c>
      <c r="E680" s="35" t="s">
        <v>2</v>
      </c>
      <c r="F680" s="41">
        <v>0</v>
      </c>
      <c r="G680" s="42">
        <v>0</v>
      </c>
      <c r="H680" s="43">
        <v>0</v>
      </c>
      <c r="I680" s="155">
        <v>0</v>
      </c>
      <c r="J680" s="155">
        <v>0</v>
      </c>
      <c r="K680" s="155">
        <v>0</v>
      </c>
      <c r="L680" s="41">
        <v>0</v>
      </c>
      <c r="M680" s="42">
        <v>0</v>
      </c>
      <c r="N680" s="43">
        <v>0</v>
      </c>
      <c r="O680" s="41"/>
      <c r="P680" s="42"/>
      <c r="Q680" s="43"/>
      <c r="R680" s="41"/>
      <c r="S680" s="42"/>
      <c r="T680" s="43"/>
      <c r="U680" s="41"/>
      <c r="V680" s="42"/>
      <c r="W680" s="43"/>
      <c r="X680" s="41"/>
      <c r="Y680" s="42"/>
      <c r="Z680" s="153"/>
      <c r="AA680" s="154">
        <v>0</v>
      </c>
      <c r="AB680" s="42">
        <v>0</v>
      </c>
      <c r="AC680" s="43">
        <v>0</v>
      </c>
      <c r="AD680" s="41">
        <v>0</v>
      </c>
      <c r="AE680" s="42">
        <v>0</v>
      </c>
      <c r="AF680" s="43">
        <v>0</v>
      </c>
      <c r="AG680" s="41">
        <v>0</v>
      </c>
      <c r="AH680" s="42">
        <v>0</v>
      </c>
      <c r="AI680" s="43">
        <v>0</v>
      </c>
      <c r="AK680" s="41">
        <f t="shared" si="244"/>
        <v>0</v>
      </c>
      <c r="AL680" s="42">
        <f t="shared" si="244"/>
        <v>0</v>
      </c>
      <c r="AM680" s="43">
        <f t="shared" si="244"/>
        <v>0</v>
      </c>
      <c r="AT680" s="32">
        <f t="shared" si="245"/>
        <v>0</v>
      </c>
      <c r="AV680" s="23">
        <v>5</v>
      </c>
      <c r="AW680" s="23">
        <v>15</v>
      </c>
      <c r="AX680" s="23">
        <f t="shared" si="246"/>
        <v>7</v>
      </c>
    </row>
    <row r="681" spans="2:50" ht="15" hidden="1" customHeight="1" x14ac:dyDescent="0.3">
      <c r="B681" s="15"/>
      <c r="C681" s="40" t="s">
        <v>22</v>
      </c>
      <c r="D681" s="34" t="s">
        <v>2</v>
      </c>
      <c r="E681" s="35" t="s">
        <v>2</v>
      </c>
      <c r="F681" s="41">
        <v>0</v>
      </c>
      <c r="G681" s="42">
        <v>0</v>
      </c>
      <c r="H681" s="43">
        <v>0</v>
      </c>
      <c r="I681" s="155">
        <v>0</v>
      </c>
      <c r="J681" s="155">
        <v>0</v>
      </c>
      <c r="K681" s="155">
        <v>0</v>
      </c>
      <c r="L681" s="41">
        <v>0</v>
      </c>
      <c r="M681" s="42">
        <v>0</v>
      </c>
      <c r="N681" s="43">
        <v>0</v>
      </c>
      <c r="O681" s="41"/>
      <c r="P681" s="42"/>
      <c r="Q681" s="43"/>
      <c r="R681" s="41"/>
      <c r="S681" s="42"/>
      <c r="T681" s="43"/>
      <c r="U681" s="41"/>
      <c r="V681" s="42"/>
      <c r="W681" s="43"/>
      <c r="X681" s="41"/>
      <c r="Y681" s="42"/>
      <c r="Z681" s="153"/>
      <c r="AA681" s="154">
        <v>0</v>
      </c>
      <c r="AB681" s="42">
        <v>0</v>
      </c>
      <c r="AC681" s="43">
        <v>0</v>
      </c>
      <c r="AD681" s="41">
        <v>0</v>
      </c>
      <c r="AE681" s="42">
        <v>0</v>
      </c>
      <c r="AF681" s="43">
        <v>0</v>
      </c>
      <c r="AG681" s="41">
        <v>0</v>
      </c>
      <c r="AH681" s="42">
        <v>0</v>
      </c>
      <c r="AI681" s="43">
        <v>0</v>
      </c>
      <c r="AK681" s="41">
        <f t="shared" si="244"/>
        <v>0</v>
      </c>
      <c r="AL681" s="42">
        <f t="shared" si="244"/>
        <v>0</v>
      </c>
      <c r="AM681" s="43">
        <f t="shared" si="244"/>
        <v>0</v>
      </c>
      <c r="AT681" s="32">
        <f t="shared" si="245"/>
        <v>0</v>
      </c>
      <c r="AV681" s="23">
        <v>5</v>
      </c>
      <c r="AW681" s="23">
        <v>15</v>
      </c>
      <c r="AX681" s="23">
        <f t="shared" si="246"/>
        <v>8</v>
      </c>
    </row>
    <row r="682" spans="2:50" ht="15" hidden="1" customHeight="1" x14ac:dyDescent="0.3">
      <c r="B682" s="15"/>
      <c r="C682" s="40" t="s">
        <v>22</v>
      </c>
      <c r="D682" s="34" t="s">
        <v>2</v>
      </c>
      <c r="E682" s="35" t="s">
        <v>2</v>
      </c>
      <c r="F682" s="41">
        <v>0</v>
      </c>
      <c r="G682" s="42">
        <v>0</v>
      </c>
      <c r="H682" s="43">
        <v>0</v>
      </c>
      <c r="I682" s="155">
        <v>0</v>
      </c>
      <c r="J682" s="155">
        <v>0</v>
      </c>
      <c r="K682" s="155">
        <v>0</v>
      </c>
      <c r="L682" s="41">
        <v>0</v>
      </c>
      <c r="M682" s="42">
        <v>0</v>
      </c>
      <c r="N682" s="43">
        <v>0</v>
      </c>
      <c r="O682" s="41"/>
      <c r="P682" s="42"/>
      <c r="Q682" s="43"/>
      <c r="R682" s="41"/>
      <c r="S682" s="42"/>
      <c r="T682" s="43"/>
      <c r="U682" s="41"/>
      <c r="V682" s="42"/>
      <c r="W682" s="43"/>
      <c r="X682" s="41"/>
      <c r="Y682" s="42"/>
      <c r="Z682" s="153"/>
      <c r="AA682" s="154">
        <v>0</v>
      </c>
      <c r="AB682" s="42">
        <v>0</v>
      </c>
      <c r="AC682" s="43">
        <v>0</v>
      </c>
      <c r="AD682" s="41">
        <v>0</v>
      </c>
      <c r="AE682" s="42">
        <v>0</v>
      </c>
      <c r="AF682" s="43">
        <v>0</v>
      </c>
      <c r="AG682" s="41">
        <v>0</v>
      </c>
      <c r="AH682" s="42">
        <v>0</v>
      </c>
      <c r="AI682" s="43">
        <v>0</v>
      </c>
      <c r="AK682" s="41">
        <f t="shared" si="244"/>
        <v>0</v>
      </c>
      <c r="AL682" s="42">
        <f t="shared" si="244"/>
        <v>0</v>
      </c>
      <c r="AM682" s="43">
        <f t="shared" si="244"/>
        <v>0</v>
      </c>
      <c r="AT682" s="32">
        <f t="shared" si="245"/>
        <v>0</v>
      </c>
      <c r="AV682" s="23">
        <v>5</v>
      </c>
      <c r="AW682" s="23">
        <v>15</v>
      </c>
      <c r="AX682" s="23">
        <f t="shared" si="246"/>
        <v>9</v>
      </c>
    </row>
    <row r="683" spans="2:50" ht="15" hidden="1" customHeight="1" x14ac:dyDescent="0.3">
      <c r="B683" s="15"/>
      <c r="C683" s="40" t="s">
        <v>22</v>
      </c>
      <c r="D683" s="34" t="s">
        <v>2</v>
      </c>
      <c r="E683" s="35" t="s">
        <v>2</v>
      </c>
      <c r="F683" s="41">
        <v>0</v>
      </c>
      <c r="G683" s="42">
        <v>0</v>
      </c>
      <c r="H683" s="43">
        <v>0</v>
      </c>
      <c r="I683" s="155">
        <v>0</v>
      </c>
      <c r="J683" s="155">
        <v>0</v>
      </c>
      <c r="K683" s="155">
        <v>0</v>
      </c>
      <c r="L683" s="41">
        <v>0</v>
      </c>
      <c r="M683" s="42">
        <v>0</v>
      </c>
      <c r="N683" s="43">
        <v>0</v>
      </c>
      <c r="O683" s="41"/>
      <c r="P683" s="42"/>
      <c r="Q683" s="43"/>
      <c r="R683" s="41"/>
      <c r="S683" s="42"/>
      <c r="T683" s="43"/>
      <c r="U683" s="41"/>
      <c r="V683" s="42"/>
      <c r="W683" s="43"/>
      <c r="X683" s="41"/>
      <c r="Y683" s="42"/>
      <c r="Z683" s="153"/>
      <c r="AA683" s="154">
        <v>0</v>
      </c>
      <c r="AB683" s="42">
        <v>0</v>
      </c>
      <c r="AC683" s="43">
        <v>0</v>
      </c>
      <c r="AD683" s="41">
        <v>0</v>
      </c>
      <c r="AE683" s="42">
        <v>0</v>
      </c>
      <c r="AF683" s="43">
        <v>0</v>
      </c>
      <c r="AG683" s="41">
        <v>0</v>
      </c>
      <c r="AH683" s="42">
        <v>0</v>
      </c>
      <c r="AI683" s="43">
        <v>0</v>
      </c>
      <c r="AK683" s="41">
        <f t="shared" si="244"/>
        <v>0</v>
      </c>
      <c r="AL683" s="42">
        <f t="shared" si="244"/>
        <v>0</v>
      </c>
      <c r="AM683" s="43">
        <f t="shared" si="244"/>
        <v>0</v>
      </c>
      <c r="AT683" s="32">
        <f t="shared" si="245"/>
        <v>0</v>
      </c>
      <c r="AV683" s="23">
        <v>5</v>
      </c>
      <c r="AW683" s="23">
        <v>15</v>
      </c>
      <c r="AX683" s="23">
        <f t="shared" si="246"/>
        <v>10</v>
      </c>
    </row>
    <row r="684" spans="2:50" ht="15" hidden="1" customHeight="1" x14ac:dyDescent="0.3">
      <c r="B684" s="15"/>
      <c r="C684" s="40" t="s">
        <v>23</v>
      </c>
      <c r="D684" s="34" t="s">
        <v>2</v>
      </c>
      <c r="E684" s="35" t="s">
        <v>2</v>
      </c>
      <c r="F684" s="41">
        <v>0</v>
      </c>
      <c r="G684" s="42">
        <v>0</v>
      </c>
      <c r="H684" s="43">
        <v>0</v>
      </c>
      <c r="I684" s="155">
        <v>0</v>
      </c>
      <c r="J684" s="155">
        <v>0</v>
      </c>
      <c r="K684" s="155">
        <v>0</v>
      </c>
      <c r="L684" s="41">
        <v>0</v>
      </c>
      <c r="M684" s="42">
        <v>0</v>
      </c>
      <c r="N684" s="43">
        <v>0</v>
      </c>
      <c r="O684" s="41"/>
      <c r="P684" s="42"/>
      <c r="Q684" s="43"/>
      <c r="R684" s="41"/>
      <c r="S684" s="42"/>
      <c r="T684" s="43"/>
      <c r="U684" s="41"/>
      <c r="V684" s="42"/>
      <c r="W684" s="43"/>
      <c r="X684" s="41"/>
      <c r="Y684" s="42"/>
      <c r="Z684" s="153"/>
      <c r="AA684" s="154">
        <v>0</v>
      </c>
      <c r="AB684" s="42">
        <v>0</v>
      </c>
      <c r="AC684" s="43">
        <v>0</v>
      </c>
      <c r="AD684" s="41">
        <v>0</v>
      </c>
      <c r="AE684" s="42">
        <v>0</v>
      </c>
      <c r="AF684" s="43">
        <v>0</v>
      </c>
      <c r="AG684" s="41">
        <v>0</v>
      </c>
      <c r="AH684" s="42">
        <v>0</v>
      </c>
      <c r="AI684" s="43">
        <v>0</v>
      </c>
      <c r="AK684" s="41">
        <f t="shared" si="244"/>
        <v>0</v>
      </c>
      <c r="AL684" s="42">
        <f t="shared" si="244"/>
        <v>0</v>
      </c>
      <c r="AM684" s="43">
        <f t="shared" si="244"/>
        <v>0</v>
      </c>
      <c r="AT684" s="32">
        <f t="shared" si="245"/>
        <v>0</v>
      </c>
      <c r="AV684" s="23">
        <v>5</v>
      </c>
      <c r="AW684" s="23">
        <v>16</v>
      </c>
      <c r="AX684" s="23">
        <f t="shared" si="246"/>
        <v>1</v>
      </c>
    </row>
    <row r="685" spans="2:50" ht="15" hidden="1" customHeight="1" x14ac:dyDescent="0.3">
      <c r="B685" s="15"/>
      <c r="C685" s="50" t="str">
        <f>IF(LEN(E684)&lt;1,"","Total: " &amp; LEFT(E684,LEN(E684)-21) &amp; "Municipalities")</f>
        <v/>
      </c>
      <c r="D685" s="51"/>
      <c r="E685" s="52"/>
      <c r="F685" s="53">
        <f t="shared" ref="F685:N685" si="247">SUM(F674:F684)</f>
        <v>0</v>
      </c>
      <c r="G685" s="54">
        <f t="shared" si="247"/>
        <v>0</v>
      </c>
      <c r="H685" s="55">
        <f t="shared" si="247"/>
        <v>0</v>
      </c>
      <c r="I685" s="112">
        <f t="shared" si="247"/>
        <v>0</v>
      </c>
      <c r="J685" s="112">
        <f t="shared" si="247"/>
        <v>0</v>
      </c>
      <c r="K685" s="112">
        <f t="shared" si="247"/>
        <v>0</v>
      </c>
      <c r="L685" s="53">
        <f t="shared" si="247"/>
        <v>0</v>
      </c>
      <c r="M685" s="54">
        <f t="shared" si="247"/>
        <v>0</v>
      </c>
      <c r="N685" s="55">
        <f t="shared" si="247"/>
        <v>0</v>
      </c>
      <c r="O685" s="53">
        <f t="shared" ref="O685:AI685" si="248">SUM(O674:O684)</f>
        <v>0</v>
      </c>
      <c r="P685" s="54">
        <f t="shared" si="248"/>
        <v>0</v>
      </c>
      <c r="Q685" s="55">
        <f t="shared" si="248"/>
        <v>0</v>
      </c>
      <c r="R685" s="53">
        <f t="shared" si="248"/>
        <v>0</v>
      </c>
      <c r="S685" s="54">
        <f t="shared" si="248"/>
        <v>0</v>
      </c>
      <c r="T685" s="55">
        <f t="shared" si="248"/>
        <v>0</v>
      </c>
      <c r="U685" s="53">
        <f t="shared" si="248"/>
        <v>0</v>
      </c>
      <c r="V685" s="54">
        <f t="shared" si="248"/>
        <v>0</v>
      </c>
      <c r="W685" s="55">
        <f t="shared" si="248"/>
        <v>0</v>
      </c>
      <c r="X685" s="53">
        <f t="shared" si="248"/>
        <v>0</v>
      </c>
      <c r="Y685" s="54">
        <f t="shared" si="248"/>
        <v>0</v>
      </c>
      <c r="Z685" s="158">
        <f t="shared" si="248"/>
        <v>0</v>
      </c>
      <c r="AA685" s="159">
        <f t="shared" si="248"/>
        <v>0</v>
      </c>
      <c r="AB685" s="54">
        <f t="shared" si="248"/>
        <v>0</v>
      </c>
      <c r="AC685" s="55">
        <f t="shared" si="248"/>
        <v>0</v>
      </c>
      <c r="AD685" s="53">
        <f t="shared" si="248"/>
        <v>0</v>
      </c>
      <c r="AE685" s="54">
        <f t="shared" si="248"/>
        <v>0</v>
      </c>
      <c r="AF685" s="55">
        <f t="shared" si="248"/>
        <v>0</v>
      </c>
      <c r="AG685" s="53">
        <f t="shared" si="248"/>
        <v>0</v>
      </c>
      <c r="AH685" s="54">
        <f t="shared" si="248"/>
        <v>0</v>
      </c>
      <c r="AI685" s="55">
        <f t="shared" si="248"/>
        <v>0</v>
      </c>
      <c r="AK685" s="53">
        <f>SUM(AK674:AK684)</f>
        <v>0</v>
      </c>
      <c r="AL685" s="54">
        <f>SUM(AL674:AL684)</f>
        <v>0</v>
      </c>
      <c r="AM685" s="55">
        <f>SUM(AM674:AM684)</f>
        <v>0</v>
      </c>
      <c r="AT685" s="32">
        <f>IF(SUM(AT674:AT684)=0,0,1)</f>
        <v>0</v>
      </c>
    </row>
    <row r="686" spans="2:50" ht="15" hidden="1" customHeight="1" x14ac:dyDescent="0.3">
      <c r="B686" s="15"/>
      <c r="C686" s="40"/>
      <c r="D686" s="34"/>
      <c r="E686" s="35"/>
      <c r="F686" s="41"/>
      <c r="G686" s="42"/>
      <c r="H686" s="43"/>
      <c r="I686" s="155"/>
      <c r="J686" s="155"/>
      <c r="K686" s="155"/>
      <c r="L686" s="41"/>
      <c r="M686" s="42"/>
      <c r="N686" s="43"/>
      <c r="O686" s="41"/>
      <c r="P686" s="42"/>
      <c r="Q686" s="43"/>
      <c r="R686" s="41"/>
      <c r="S686" s="42"/>
      <c r="T686" s="43"/>
      <c r="U686" s="41"/>
      <c r="V686" s="42"/>
      <c r="W686" s="43"/>
      <c r="X686" s="41"/>
      <c r="Y686" s="42"/>
      <c r="Z686" s="153"/>
      <c r="AA686" s="154"/>
      <c r="AB686" s="42"/>
      <c r="AC686" s="43"/>
      <c r="AD686" s="41"/>
      <c r="AE686" s="42"/>
      <c r="AF686" s="43"/>
      <c r="AG686" s="41"/>
      <c r="AH686" s="42"/>
      <c r="AI686" s="43"/>
      <c r="AK686" s="41"/>
      <c r="AL686" s="42"/>
      <c r="AM686" s="43"/>
      <c r="AT686" s="32">
        <f>IF(AT685=0,0,1)</f>
        <v>0</v>
      </c>
    </row>
    <row r="687" spans="2:50" ht="15" hidden="1" customHeight="1" x14ac:dyDescent="0.3">
      <c r="B687" s="15"/>
      <c r="C687" s="40" t="s">
        <v>22</v>
      </c>
      <c r="D687" s="34" t="s">
        <v>2</v>
      </c>
      <c r="E687" s="35" t="s">
        <v>2</v>
      </c>
      <c r="F687" s="41">
        <v>0</v>
      </c>
      <c r="G687" s="42">
        <v>0</v>
      </c>
      <c r="H687" s="43">
        <v>0</v>
      </c>
      <c r="I687" s="155">
        <v>0</v>
      </c>
      <c r="J687" s="155">
        <v>0</v>
      </c>
      <c r="K687" s="155">
        <v>0</v>
      </c>
      <c r="L687" s="41">
        <v>0</v>
      </c>
      <c r="M687" s="42">
        <v>0</v>
      </c>
      <c r="N687" s="43">
        <v>0</v>
      </c>
      <c r="O687" s="41"/>
      <c r="P687" s="42"/>
      <c r="Q687" s="43"/>
      <c r="R687" s="41"/>
      <c r="S687" s="42"/>
      <c r="T687" s="43"/>
      <c r="U687" s="41"/>
      <c r="V687" s="42"/>
      <c r="W687" s="43"/>
      <c r="X687" s="41"/>
      <c r="Y687" s="42"/>
      <c r="Z687" s="153"/>
      <c r="AA687" s="154">
        <v>0</v>
      </c>
      <c r="AB687" s="42">
        <v>0</v>
      </c>
      <c r="AC687" s="43">
        <v>0</v>
      </c>
      <c r="AD687" s="41">
        <v>0</v>
      </c>
      <c r="AE687" s="42">
        <v>0</v>
      </c>
      <c r="AF687" s="43">
        <v>0</v>
      </c>
      <c r="AG687" s="41">
        <v>0</v>
      </c>
      <c r="AH687" s="42">
        <v>0</v>
      </c>
      <c r="AI687" s="43">
        <v>0</v>
      </c>
      <c r="AK687" s="41">
        <f t="shared" ref="AK687:AM697" si="249">F687+I687+L687+O687+R687+U687+X687</f>
        <v>0</v>
      </c>
      <c r="AL687" s="42">
        <f t="shared" si="249"/>
        <v>0</v>
      </c>
      <c r="AM687" s="43">
        <f t="shared" si="249"/>
        <v>0</v>
      </c>
      <c r="AT687" s="32">
        <f>IF(LEN(E687)&lt;2,0,1)</f>
        <v>0</v>
      </c>
      <c r="AV687" s="23">
        <v>5</v>
      </c>
      <c r="AW687" s="23">
        <v>17</v>
      </c>
      <c r="AX687" s="23">
        <v>1</v>
      </c>
    </row>
    <row r="688" spans="2:50" ht="15" hidden="1" customHeight="1" x14ac:dyDescent="0.3">
      <c r="B688" s="15"/>
      <c r="C688" s="40" t="s">
        <v>22</v>
      </c>
      <c r="D688" s="34" t="s">
        <v>2</v>
      </c>
      <c r="E688" s="35" t="s">
        <v>2</v>
      </c>
      <c r="F688" s="41">
        <v>0</v>
      </c>
      <c r="G688" s="42">
        <v>0</v>
      </c>
      <c r="H688" s="43">
        <v>0</v>
      </c>
      <c r="I688" s="155">
        <v>0</v>
      </c>
      <c r="J688" s="155">
        <v>0</v>
      </c>
      <c r="K688" s="155">
        <v>0</v>
      </c>
      <c r="L688" s="41">
        <v>0</v>
      </c>
      <c r="M688" s="42">
        <v>0</v>
      </c>
      <c r="N688" s="43">
        <v>0</v>
      </c>
      <c r="O688" s="41"/>
      <c r="P688" s="42"/>
      <c r="Q688" s="43"/>
      <c r="R688" s="41"/>
      <c r="S688" s="42"/>
      <c r="T688" s="43"/>
      <c r="U688" s="41"/>
      <c r="V688" s="42"/>
      <c r="W688" s="43"/>
      <c r="X688" s="41"/>
      <c r="Y688" s="42"/>
      <c r="Z688" s="153"/>
      <c r="AA688" s="154">
        <v>0</v>
      </c>
      <c r="AB688" s="42">
        <v>0</v>
      </c>
      <c r="AC688" s="43">
        <v>0</v>
      </c>
      <c r="AD688" s="41">
        <v>0</v>
      </c>
      <c r="AE688" s="42">
        <v>0</v>
      </c>
      <c r="AF688" s="43">
        <v>0</v>
      </c>
      <c r="AG688" s="41">
        <v>0</v>
      </c>
      <c r="AH688" s="42">
        <v>0</v>
      </c>
      <c r="AI688" s="43">
        <v>0</v>
      </c>
      <c r="AK688" s="41">
        <f t="shared" si="249"/>
        <v>0</v>
      </c>
      <c r="AL688" s="42">
        <f t="shared" si="249"/>
        <v>0</v>
      </c>
      <c r="AM688" s="43">
        <f t="shared" si="249"/>
        <v>0</v>
      </c>
      <c r="AT688" s="32">
        <f t="shared" ref="AT688:AT697" si="250">IF(LEN(E688)&lt;2,0,1)</f>
        <v>0</v>
      </c>
      <c r="AV688" s="23">
        <v>5</v>
      </c>
      <c r="AW688" s="23">
        <v>17</v>
      </c>
      <c r="AX688" s="23">
        <f>IF(AW688=AW687,AX687+1,1)</f>
        <v>2</v>
      </c>
    </row>
    <row r="689" spans="2:50" ht="15" hidden="1" customHeight="1" x14ac:dyDescent="0.3">
      <c r="B689" s="15"/>
      <c r="C689" s="40" t="s">
        <v>22</v>
      </c>
      <c r="D689" s="34" t="s">
        <v>2</v>
      </c>
      <c r="E689" s="35" t="s">
        <v>2</v>
      </c>
      <c r="F689" s="41">
        <v>0</v>
      </c>
      <c r="G689" s="42">
        <v>0</v>
      </c>
      <c r="H689" s="43">
        <v>0</v>
      </c>
      <c r="I689" s="155">
        <v>0</v>
      </c>
      <c r="J689" s="155">
        <v>0</v>
      </c>
      <c r="K689" s="155">
        <v>0</v>
      </c>
      <c r="L689" s="41">
        <v>0</v>
      </c>
      <c r="M689" s="42">
        <v>0</v>
      </c>
      <c r="N689" s="43">
        <v>0</v>
      </c>
      <c r="O689" s="41"/>
      <c r="P689" s="42"/>
      <c r="Q689" s="43"/>
      <c r="R689" s="41"/>
      <c r="S689" s="42"/>
      <c r="T689" s="43"/>
      <c r="U689" s="41"/>
      <c r="V689" s="42"/>
      <c r="W689" s="43"/>
      <c r="X689" s="41"/>
      <c r="Y689" s="42"/>
      <c r="Z689" s="153"/>
      <c r="AA689" s="154">
        <v>0</v>
      </c>
      <c r="AB689" s="42">
        <v>0</v>
      </c>
      <c r="AC689" s="43">
        <v>0</v>
      </c>
      <c r="AD689" s="41">
        <v>0</v>
      </c>
      <c r="AE689" s="42">
        <v>0</v>
      </c>
      <c r="AF689" s="43">
        <v>0</v>
      </c>
      <c r="AG689" s="41">
        <v>0</v>
      </c>
      <c r="AH689" s="42">
        <v>0</v>
      </c>
      <c r="AI689" s="43">
        <v>0</v>
      </c>
      <c r="AK689" s="41">
        <f t="shared" si="249"/>
        <v>0</v>
      </c>
      <c r="AL689" s="42">
        <f t="shared" si="249"/>
        <v>0</v>
      </c>
      <c r="AM689" s="43">
        <f t="shared" si="249"/>
        <v>0</v>
      </c>
      <c r="AT689" s="32">
        <f t="shared" si="250"/>
        <v>0</v>
      </c>
      <c r="AV689" s="23">
        <v>5</v>
      </c>
      <c r="AW689" s="23">
        <v>17</v>
      </c>
      <c r="AX689" s="23">
        <f t="shared" ref="AX689:AX697" si="251">IF(AW689=AW688,AX688+1,1)</f>
        <v>3</v>
      </c>
    </row>
    <row r="690" spans="2:50" ht="15" hidden="1" customHeight="1" x14ac:dyDescent="0.3">
      <c r="B690" s="15"/>
      <c r="C690" s="40" t="s">
        <v>22</v>
      </c>
      <c r="D690" s="34" t="s">
        <v>2</v>
      </c>
      <c r="E690" s="35" t="s">
        <v>2</v>
      </c>
      <c r="F690" s="41">
        <v>0</v>
      </c>
      <c r="G690" s="42">
        <v>0</v>
      </c>
      <c r="H690" s="43">
        <v>0</v>
      </c>
      <c r="I690" s="155">
        <v>0</v>
      </c>
      <c r="J690" s="155">
        <v>0</v>
      </c>
      <c r="K690" s="155">
        <v>0</v>
      </c>
      <c r="L690" s="41">
        <v>0</v>
      </c>
      <c r="M690" s="42">
        <v>0</v>
      </c>
      <c r="N690" s="43">
        <v>0</v>
      </c>
      <c r="O690" s="41"/>
      <c r="P690" s="42"/>
      <c r="Q690" s="43"/>
      <c r="R690" s="41"/>
      <c r="S690" s="42"/>
      <c r="T690" s="43"/>
      <c r="U690" s="41"/>
      <c r="V690" s="42"/>
      <c r="W690" s="43"/>
      <c r="X690" s="41"/>
      <c r="Y690" s="42"/>
      <c r="Z690" s="153"/>
      <c r="AA690" s="154">
        <v>0</v>
      </c>
      <c r="AB690" s="42">
        <v>0</v>
      </c>
      <c r="AC690" s="43">
        <v>0</v>
      </c>
      <c r="AD690" s="41">
        <v>0</v>
      </c>
      <c r="AE690" s="42">
        <v>0</v>
      </c>
      <c r="AF690" s="43">
        <v>0</v>
      </c>
      <c r="AG690" s="41">
        <v>0</v>
      </c>
      <c r="AH690" s="42">
        <v>0</v>
      </c>
      <c r="AI690" s="43">
        <v>0</v>
      </c>
      <c r="AK690" s="41">
        <f t="shared" si="249"/>
        <v>0</v>
      </c>
      <c r="AL690" s="42">
        <f t="shared" si="249"/>
        <v>0</v>
      </c>
      <c r="AM690" s="43">
        <f t="shared" si="249"/>
        <v>0</v>
      </c>
      <c r="AT690" s="32">
        <f t="shared" si="250"/>
        <v>0</v>
      </c>
      <c r="AV690" s="23">
        <v>5</v>
      </c>
      <c r="AW690" s="23">
        <v>17</v>
      </c>
      <c r="AX690" s="23">
        <f t="shared" si="251"/>
        <v>4</v>
      </c>
    </row>
    <row r="691" spans="2:50" ht="15" hidden="1" customHeight="1" x14ac:dyDescent="0.3">
      <c r="B691" s="15"/>
      <c r="C691" s="40" t="s">
        <v>22</v>
      </c>
      <c r="D691" s="34" t="s">
        <v>2</v>
      </c>
      <c r="E691" s="35" t="s">
        <v>2</v>
      </c>
      <c r="F691" s="41">
        <v>0</v>
      </c>
      <c r="G691" s="42">
        <v>0</v>
      </c>
      <c r="H691" s="43">
        <v>0</v>
      </c>
      <c r="I691" s="155">
        <v>0</v>
      </c>
      <c r="J691" s="155">
        <v>0</v>
      </c>
      <c r="K691" s="155">
        <v>0</v>
      </c>
      <c r="L691" s="41">
        <v>0</v>
      </c>
      <c r="M691" s="42">
        <v>0</v>
      </c>
      <c r="N691" s="43">
        <v>0</v>
      </c>
      <c r="O691" s="41"/>
      <c r="P691" s="42"/>
      <c r="Q691" s="43"/>
      <c r="R691" s="41"/>
      <c r="S691" s="42"/>
      <c r="T691" s="43"/>
      <c r="U691" s="41"/>
      <c r="V691" s="42"/>
      <c r="W691" s="43"/>
      <c r="X691" s="41"/>
      <c r="Y691" s="42"/>
      <c r="Z691" s="153"/>
      <c r="AA691" s="154">
        <v>0</v>
      </c>
      <c r="AB691" s="42">
        <v>0</v>
      </c>
      <c r="AC691" s="43">
        <v>0</v>
      </c>
      <c r="AD691" s="41">
        <v>0</v>
      </c>
      <c r="AE691" s="42">
        <v>0</v>
      </c>
      <c r="AF691" s="43">
        <v>0</v>
      </c>
      <c r="AG691" s="41">
        <v>0</v>
      </c>
      <c r="AH691" s="42">
        <v>0</v>
      </c>
      <c r="AI691" s="43">
        <v>0</v>
      </c>
      <c r="AK691" s="41">
        <f t="shared" si="249"/>
        <v>0</v>
      </c>
      <c r="AL691" s="42">
        <f t="shared" si="249"/>
        <v>0</v>
      </c>
      <c r="AM691" s="43">
        <f t="shared" si="249"/>
        <v>0</v>
      </c>
      <c r="AT691" s="32">
        <f t="shared" si="250"/>
        <v>0</v>
      </c>
      <c r="AV691" s="23">
        <v>5</v>
      </c>
      <c r="AW691" s="23">
        <v>17</v>
      </c>
      <c r="AX691" s="23">
        <f t="shared" si="251"/>
        <v>5</v>
      </c>
    </row>
    <row r="692" spans="2:50" ht="15" hidden="1" customHeight="1" x14ac:dyDescent="0.3">
      <c r="B692" s="15"/>
      <c r="C692" s="40" t="s">
        <v>22</v>
      </c>
      <c r="D692" s="34" t="s">
        <v>2</v>
      </c>
      <c r="E692" s="35" t="s">
        <v>2</v>
      </c>
      <c r="F692" s="41">
        <v>0</v>
      </c>
      <c r="G692" s="42">
        <v>0</v>
      </c>
      <c r="H692" s="43">
        <v>0</v>
      </c>
      <c r="I692" s="155">
        <v>0</v>
      </c>
      <c r="J692" s="155">
        <v>0</v>
      </c>
      <c r="K692" s="155">
        <v>0</v>
      </c>
      <c r="L692" s="41">
        <v>0</v>
      </c>
      <c r="M692" s="42">
        <v>0</v>
      </c>
      <c r="N692" s="43">
        <v>0</v>
      </c>
      <c r="O692" s="41"/>
      <c r="P692" s="42"/>
      <c r="Q692" s="43"/>
      <c r="R692" s="41"/>
      <c r="S692" s="42"/>
      <c r="T692" s="43"/>
      <c r="U692" s="41"/>
      <c r="V692" s="42"/>
      <c r="W692" s="43"/>
      <c r="X692" s="41"/>
      <c r="Y692" s="42"/>
      <c r="Z692" s="153"/>
      <c r="AA692" s="154">
        <v>0</v>
      </c>
      <c r="AB692" s="42">
        <v>0</v>
      </c>
      <c r="AC692" s="43">
        <v>0</v>
      </c>
      <c r="AD692" s="41">
        <v>0</v>
      </c>
      <c r="AE692" s="42">
        <v>0</v>
      </c>
      <c r="AF692" s="43">
        <v>0</v>
      </c>
      <c r="AG692" s="41">
        <v>0</v>
      </c>
      <c r="AH692" s="42">
        <v>0</v>
      </c>
      <c r="AI692" s="43">
        <v>0</v>
      </c>
      <c r="AK692" s="41">
        <f t="shared" si="249"/>
        <v>0</v>
      </c>
      <c r="AL692" s="42">
        <f t="shared" si="249"/>
        <v>0</v>
      </c>
      <c r="AM692" s="43">
        <f t="shared" si="249"/>
        <v>0</v>
      </c>
      <c r="AT692" s="32">
        <f t="shared" si="250"/>
        <v>0</v>
      </c>
      <c r="AV692" s="23">
        <v>5</v>
      </c>
      <c r="AW692" s="23">
        <v>17</v>
      </c>
      <c r="AX692" s="23">
        <f t="shared" si="251"/>
        <v>6</v>
      </c>
    </row>
    <row r="693" spans="2:50" ht="15" hidden="1" customHeight="1" x14ac:dyDescent="0.3">
      <c r="B693" s="15"/>
      <c r="C693" s="40" t="s">
        <v>22</v>
      </c>
      <c r="D693" s="34" t="s">
        <v>2</v>
      </c>
      <c r="E693" s="35" t="s">
        <v>2</v>
      </c>
      <c r="F693" s="41">
        <v>0</v>
      </c>
      <c r="G693" s="42">
        <v>0</v>
      </c>
      <c r="H693" s="43">
        <v>0</v>
      </c>
      <c r="I693" s="155">
        <v>0</v>
      </c>
      <c r="J693" s="155">
        <v>0</v>
      </c>
      <c r="K693" s="155">
        <v>0</v>
      </c>
      <c r="L693" s="41">
        <v>0</v>
      </c>
      <c r="M693" s="42">
        <v>0</v>
      </c>
      <c r="N693" s="43">
        <v>0</v>
      </c>
      <c r="O693" s="41"/>
      <c r="P693" s="42"/>
      <c r="Q693" s="43"/>
      <c r="R693" s="41"/>
      <c r="S693" s="42"/>
      <c r="T693" s="43"/>
      <c r="U693" s="41"/>
      <c r="V693" s="42"/>
      <c r="W693" s="43"/>
      <c r="X693" s="41"/>
      <c r="Y693" s="42"/>
      <c r="Z693" s="153"/>
      <c r="AA693" s="154">
        <v>0</v>
      </c>
      <c r="AB693" s="42">
        <v>0</v>
      </c>
      <c r="AC693" s="43">
        <v>0</v>
      </c>
      <c r="AD693" s="41">
        <v>0</v>
      </c>
      <c r="AE693" s="42">
        <v>0</v>
      </c>
      <c r="AF693" s="43">
        <v>0</v>
      </c>
      <c r="AG693" s="41">
        <v>0</v>
      </c>
      <c r="AH693" s="42">
        <v>0</v>
      </c>
      <c r="AI693" s="43">
        <v>0</v>
      </c>
      <c r="AK693" s="41">
        <f t="shared" si="249"/>
        <v>0</v>
      </c>
      <c r="AL693" s="42">
        <f t="shared" si="249"/>
        <v>0</v>
      </c>
      <c r="AM693" s="43">
        <f t="shared" si="249"/>
        <v>0</v>
      </c>
      <c r="AT693" s="32">
        <f t="shared" si="250"/>
        <v>0</v>
      </c>
      <c r="AV693" s="23">
        <v>5</v>
      </c>
      <c r="AW693" s="23">
        <v>17</v>
      </c>
      <c r="AX693" s="23">
        <f t="shared" si="251"/>
        <v>7</v>
      </c>
    </row>
    <row r="694" spans="2:50" ht="15" hidden="1" customHeight="1" x14ac:dyDescent="0.3">
      <c r="B694" s="15"/>
      <c r="C694" s="40" t="s">
        <v>22</v>
      </c>
      <c r="D694" s="34" t="s">
        <v>2</v>
      </c>
      <c r="E694" s="35" t="s">
        <v>2</v>
      </c>
      <c r="F694" s="41">
        <v>0</v>
      </c>
      <c r="G694" s="42">
        <v>0</v>
      </c>
      <c r="H694" s="43">
        <v>0</v>
      </c>
      <c r="I694" s="155">
        <v>0</v>
      </c>
      <c r="J694" s="155">
        <v>0</v>
      </c>
      <c r="K694" s="155">
        <v>0</v>
      </c>
      <c r="L694" s="41">
        <v>0</v>
      </c>
      <c r="M694" s="42">
        <v>0</v>
      </c>
      <c r="N694" s="43">
        <v>0</v>
      </c>
      <c r="O694" s="41"/>
      <c r="P694" s="42"/>
      <c r="Q694" s="43"/>
      <c r="R694" s="41"/>
      <c r="S694" s="42"/>
      <c r="T694" s="43"/>
      <c r="U694" s="41"/>
      <c r="V694" s="42"/>
      <c r="W694" s="43"/>
      <c r="X694" s="41"/>
      <c r="Y694" s="42"/>
      <c r="Z694" s="153"/>
      <c r="AA694" s="154">
        <v>0</v>
      </c>
      <c r="AB694" s="42">
        <v>0</v>
      </c>
      <c r="AC694" s="43">
        <v>0</v>
      </c>
      <c r="AD694" s="41">
        <v>0</v>
      </c>
      <c r="AE694" s="42">
        <v>0</v>
      </c>
      <c r="AF694" s="43">
        <v>0</v>
      </c>
      <c r="AG694" s="41">
        <v>0</v>
      </c>
      <c r="AH694" s="42">
        <v>0</v>
      </c>
      <c r="AI694" s="43">
        <v>0</v>
      </c>
      <c r="AK694" s="41">
        <f t="shared" si="249"/>
        <v>0</v>
      </c>
      <c r="AL694" s="42">
        <f t="shared" si="249"/>
        <v>0</v>
      </c>
      <c r="AM694" s="43">
        <f t="shared" si="249"/>
        <v>0</v>
      </c>
      <c r="AT694" s="32">
        <f t="shared" si="250"/>
        <v>0</v>
      </c>
      <c r="AV694" s="23">
        <v>5</v>
      </c>
      <c r="AW694" s="23">
        <v>17</v>
      </c>
      <c r="AX694" s="23">
        <f t="shared" si="251"/>
        <v>8</v>
      </c>
    </row>
    <row r="695" spans="2:50" ht="15" hidden="1" customHeight="1" x14ac:dyDescent="0.3">
      <c r="B695" s="15"/>
      <c r="C695" s="40" t="s">
        <v>22</v>
      </c>
      <c r="D695" s="34" t="s">
        <v>2</v>
      </c>
      <c r="E695" s="35" t="s">
        <v>2</v>
      </c>
      <c r="F695" s="41">
        <v>0</v>
      </c>
      <c r="G695" s="42">
        <v>0</v>
      </c>
      <c r="H695" s="43">
        <v>0</v>
      </c>
      <c r="I695" s="155">
        <v>0</v>
      </c>
      <c r="J695" s="155">
        <v>0</v>
      </c>
      <c r="K695" s="155">
        <v>0</v>
      </c>
      <c r="L695" s="41">
        <v>0</v>
      </c>
      <c r="M695" s="42">
        <v>0</v>
      </c>
      <c r="N695" s="43">
        <v>0</v>
      </c>
      <c r="O695" s="41"/>
      <c r="P695" s="42"/>
      <c r="Q695" s="43"/>
      <c r="R695" s="41"/>
      <c r="S695" s="42"/>
      <c r="T695" s="43"/>
      <c r="U695" s="41"/>
      <c r="V695" s="42"/>
      <c r="W695" s="43"/>
      <c r="X695" s="41"/>
      <c r="Y695" s="42"/>
      <c r="Z695" s="153"/>
      <c r="AA695" s="154">
        <v>0</v>
      </c>
      <c r="AB695" s="42">
        <v>0</v>
      </c>
      <c r="AC695" s="43">
        <v>0</v>
      </c>
      <c r="AD695" s="41">
        <v>0</v>
      </c>
      <c r="AE695" s="42">
        <v>0</v>
      </c>
      <c r="AF695" s="43">
        <v>0</v>
      </c>
      <c r="AG695" s="41">
        <v>0</v>
      </c>
      <c r="AH695" s="42">
        <v>0</v>
      </c>
      <c r="AI695" s="43">
        <v>0</v>
      </c>
      <c r="AK695" s="41">
        <f t="shared" si="249"/>
        <v>0</v>
      </c>
      <c r="AL695" s="42">
        <f t="shared" si="249"/>
        <v>0</v>
      </c>
      <c r="AM695" s="43">
        <f t="shared" si="249"/>
        <v>0</v>
      </c>
      <c r="AT695" s="32">
        <f t="shared" si="250"/>
        <v>0</v>
      </c>
      <c r="AV695" s="23">
        <v>5</v>
      </c>
      <c r="AW695" s="23">
        <v>17</v>
      </c>
      <c r="AX695" s="23">
        <f t="shared" si="251"/>
        <v>9</v>
      </c>
    </row>
    <row r="696" spans="2:50" ht="15" hidden="1" customHeight="1" x14ac:dyDescent="0.3">
      <c r="B696" s="15"/>
      <c r="C696" s="40" t="s">
        <v>22</v>
      </c>
      <c r="D696" s="34" t="s">
        <v>2</v>
      </c>
      <c r="E696" s="35" t="s">
        <v>2</v>
      </c>
      <c r="F696" s="41">
        <v>0</v>
      </c>
      <c r="G696" s="42">
        <v>0</v>
      </c>
      <c r="H696" s="43">
        <v>0</v>
      </c>
      <c r="I696" s="155">
        <v>0</v>
      </c>
      <c r="J696" s="155">
        <v>0</v>
      </c>
      <c r="K696" s="155">
        <v>0</v>
      </c>
      <c r="L696" s="41">
        <v>0</v>
      </c>
      <c r="M696" s="42">
        <v>0</v>
      </c>
      <c r="N696" s="43">
        <v>0</v>
      </c>
      <c r="O696" s="41"/>
      <c r="P696" s="42"/>
      <c r="Q696" s="43"/>
      <c r="R696" s="41"/>
      <c r="S696" s="42"/>
      <c r="T696" s="43"/>
      <c r="U696" s="41"/>
      <c r="V696" s="42"/>
      <c r="W696" s="43"/>
      <c r="X696" s="41"/>
      <c r="Y696" s="42"/>
      <c r="Z696" s="153"/>
      <c r="AA696" s="154">
        <v>0</v>
      </c>
      <c r="AB696" s="42">
        <v>0</v>
      </c>
      <c r="AC696" s="43">
        <v>0</v>
      </c>
      <c r="AD696" s="41">
        <v>0</v>
      </c>
      <c r="AE696" s="42">
        <v>0</v>
      </c>
      <c r="AF696" s="43">
        <v>0</v>
      </c>
      <c r="AG696" s="41">
        <v>0</v>
      </c>
      <c r="AH696" s="42">
        <v>0</v>
      </c>
      <c r="AI696" s="43">
        <v>0</v>
      </c>
      <c r="AK696" s="41">
        <f t="shared" si="249"/>
        <v>0</v>
      </c>
      <c r="AL696" s="42">
        <f t="shared" si="249"/>
        <v>0</v>
      </c>
      <c r="AM696" s="43">
        <f t="shared" si="249"/>
        <v>0</v>
      </c>
      <c r="AT696" s="32">
        <f t="shared" si="250"/>
        <v>0</v>
      </c>
      <c r="AV696" s="23">
        <v>5</v>
      </c>
      <c r="AW696" s="23">
        <v>17</v>
      </c>
      <c r="AX696" s="23">
        <f t="shared" si="251"/>
        <v>10</v>
      </c>
    </row>
    <row r="697" spans="2:50" ht="15" hidden="1" customHeight="1" x14ac:dyDescent="0.3">
      <c r="B697" s="15"/>
      <c r="C697" s="40" t="s">
        <v>23</v>
      </c>
      <c r="D697" s="34" t="s">
        <v>2</v>
      </c>
      <c r="E697" s="35" t="s">
        <v>2</v>
      </c>
      <c r="F697" s="41">
        <v>0</v>
      </c>
      <c r="G697" s="42">
        <v>0</v>
      </c>
      <c r="H697" s="43">
        <v>0</v>
      </c>
      <c r="I697" s="155">
        <v>0</v>
      </c>
      <c r="J697" s="155">
        <v>0</v>
      </c>
      <c r="K697" s="155">
        <v>0</v>
      </c>
      <c r="L697" s="41">
        <v>0</v>
      </c>
      <c r="M697" s="42">
        <v>0</v>
      </c>
      <c r="N697" s="43">
        <v>0</v>
      </c>
      <c r="O697" s="41"/>
      <c r="P697" s="42"/>
      <c r="Q697" s="43"/>
      <c r="R697" s="41"/>
      <c r="S697" s="42"/>
      <c r="T697" s="43"/>
      <c r="U697" s="41"/>
      <c r="V697" s="42"/>
      <c r="W697" s="43"/>
      <c r="X697" s="41"/>
      <c r="Y697" s="42"/>
      <c r="Z697" s="153"/>
      <c r="AA697" s="154">
        <v>0</v>
      </c>
      <c r="AB697" s="42">
        <v>0</v>
      </c>
      <c r="AC697" s="43">
        <v>0</v>
      </c>
      <c r="AD697" s="41">
        <v>0</v>
      </c>
      <c r="AE697" s="42">
        <v>0</v>
      </c>
      <c r="AF697" s="43">
        <v>0</v>
      </c>
      <c r="AG697" s="41">
        <v>0</v>
      </c>
      <c r="AH697" s="42">
        <v>0</v>
      </c>
      <c r="AI697" s="43">
        <v>0</v>
      </c>
      <c r="AK697" s="41">
        <f t="shared" si="249"/>
        <v>0</v>
      </c>
      <c r="AL697" s="42">
        <f t="shared" si="249"/>
        <v>0</v>
      </c>
      <c r="AM697" s="43">
        <f t="shared" si="249"/>
        <v>0</v>
      </c>
      <c r="AT697" s="32">
        <f t="shared" si="250"/>
        <v>0</v>
      </c>
      <c r="AV697" s="23">
        <v>5</v>
      </c>
      <c r="AW697" s="23">
        <v>18</v>
      </c>
      <c r="AX697" s="23">
        <f t="shared" si="251"/>
        <v>1</v>
      </c>
    </row>
    <row r="698" spans="2:50" ht="15" hidden="1" customHeight="1" x14ac:dyDescent="0.3">
      <c r="B698" s="15"/>
      <c r="C698" s="50" t="str">
        <f>IF(LEN(E697)&lt;1,"","Total: " &amp; LEFT(E697,LEN(E697)-21) &amp; "Municipalities")</f>
        <v/>
      </c>
      <c r="D698" s="51"/>
      <c r="E698" s="52"/>
      <c r="F698" s="53">
        <f t="shared" ref="F698:N698" si="252">SUM(F687:F697)</f>
        <v>0</v>
      </c>
      <c r="G698" s="54">
        <f t="shared" si="252"/>
        <v>0</v>
      </c>
      <c r="H698" s="55">
        <f t="shared" si="252"/>
        <v>0</v>
      </c>
      <c r="I698" s="112">
        <f t="shared" si="252"/>
        <v>0</v>
      </c>
      <c r="J698" s="112">
        <f t="shared" si="252"/>
        <v>0</v>
      </c>
      <c r="K698" s="112">
        <f t="shared" si="252"/>
        <v>0</v>
      </c>
      <c r="L698" s="53">
        <f t="shared" si="252"/>
        <v>0</v>
      </c>
      <c r="M698" s="54">
        <f t="shared" si="252"/>
        <v>0</v>
      </c>
      <c r="N698" s="55">
        <f t="shared" si="252"/>
        <v>0</v>
      </c>
      <c r="O698" s="53">
        <f t="shared" ref="O698:AI698" si="253">SUM(O687:O697)</f>
        <v>0</v>
      </c>
      <c r="P698" s="54">
        <f t="shared" si="253"/>
        <v>0</v>
      </c>
      <c r="Q698" s="55">
        <f t="shared" si="253"/>
        <v>0</v>
      </c>
      <c r="R698" s="53">
        <f t="shared" si="253"/>
        <v>0</v>
      </c>
      <c r="S698" s="54">
        <f t="shared" si="253"/>
        <v>0</v>
      </c>
      <c r="T698" s="55">
        <f t="shared" si="253"/>
        <v>0</v>
      </c>
      <c r="U698" s="53">
        <f t="shared" si="253"/>
        <v>0</v>
      </c>
      <c r="V698" s="54">
        <f t="shared" si="253"/>
        <v>0</v>
      </c>
      <c r="W698" s="55">
        <f t="shared" si="253"/>
        <v>0</v>
      </c>
      <c r="X698" s="53">
        <f t="shared" si="253"/>
        <v>0</v>
      </c>
      <c r="Y698" s="54">
        <f t="shared" si="253"/>
        <v>0</v>
      </c>
      <c r="Z698" s="158">
        <f t="shared" si="253"/>
        <v>0</v>
      </c>
      <c r="AA698" s="159">
        <f t="shared" si="253"/>
        <v>0</v>
      </c>
      <c r="AB698" s="54">
        <f t="shared" si="253"/>
        <v>0</v>
      </c>
      <c r="AC698" s="55">
        <f t="shared" si="253"/>
        <v>0</v>
      </c>
      <c r="AD698" s="53">
        <f t="shared" si="253"/>
        <v>0</v>
      </c>
      <c r="AE698" s="54">
        <f t="shared" si="253"/>
        <v>0</v>
      </c>
      <c r="AF698" s="55">
        <f t="shared" si="253"/>
        <v>0</v>
      </c>
      <c r="AG698" s="53">
        <f t="shared" si="253"/>
        <v>0</v>
      </c>
      <c r="AH698" s="54">
        <f t="shared" si="253"/>
        <v>0</v>
      </c>
      <c r="AI698" s="55">
        <f t="shared" si="253"/>
        <v>0</v>
      </c>
      <c r="AK698" s="53">
        <f>SUM(AK687:AK697)</f>
        <v>0</v>
      </c>
      <c r="AL698" s="54">
        <f>SUM(AL687:AL697)</f>
        <v>0</v>
      </c>
      <c r="AM698" s="55">
        <f>SUM(AM687:AM697)</f>
        <v>0</v>
      </c>
      <c r="AT698" s="32">
        <f>IF(SUM(AT687:AT697)=0,0,1)</f>
        <v>0</v>
      </c>
    </row>
    <row r="699" spans="2:50" ht="15" hidden="1" customHeight="1" x14ac:dyDescent="0.3">
      <c r="B699" s="15"/>
      <c r="C699" s="40"/>
      <c r="D699" s="34"/>
      <c r="E699" s="35"/>
      <c r="F699" s="41"/>
      <c r="G699" s="42"/>
      <c r="H699" s="43"/>
      <c r="I699" s="155"/>
      <c r="J699" s="155"/>
      <c r="K699" s="155"/>
      <c r="L699" s="41"/>
      <c r="M699" s="42"/>
      <c r="N699" s="43"/>
      <c r="O699" s="41"/>
      <c r="P699" s="42"/>
      <c r="Q699" s="43"/>
      <c r="R699" s="41"/>
      <c r="S699" s="42"/>
      <c r="T699" s="43"/>
      <c r="U699" s="41"/>
      <c r="V699" s="42"/>
      <c r="W699" s="43"/>
      <c r="X699" s="41"/>
      <c r="Y699" s="42"/>
      <c r="Z699" s="153"/>
      <c r="AA699" s="154"/>
      <c r="AB699" s="42"/>
      <c r="AC699" s="43"/>
      <c r="AD699" s="41"/>
      <c r="AE699" s="42"/>
      <c r="AF699" s="43"/>
      <c r="AG699" s="41"/>
      <c r="AH699" s="42"/>
      <c r="AI699" s="43"/>
      <c r="AK699" s="41"/>
      <c r="AL699" s="42"/>
      <c r="AM699" s="43"/>
      <c r="AT699" s="32">
        <f>IF(AT698=0,0,1)</f>
        <v>0</v>
      </c>
    </row>
    <row r="700" spans="2:50" ht="15" hidden="1" customHeight="1" x14ac:dyDescent="0.3">
      <c r="B700" s="15"/>
      <c r="C700" s="40" t="s">
        <v>22</v>
      </c>
      <c r="D700" s="34" t="s">
        <v>2</v>
      </c>
      <c r="E700" s="35" t="s">
        <v>2</v>
      </c>
      <c r="F700" s="41">
        <v>0</v>
      </c>
      <c r="G700" s="42">
        <v>0</v>
      </c>
      <c r="H700" s="43">
        <v>0</v>
      </c>
      <c r="I700" s="155">
        <v>0</v>
      </c>
      <c r="J700" s="155">
        <v>0</v>
      </c>
      <c r="K700" s="155">
        <v>0</v>
      </c>
      <c r="L700" s="41">
        <v>0</v>
      </c>
      <c r="M700" s="42">
        <v>0</v>
      </c>
      <c r="N700" s="43">
        <v>0</v>
      </c>
      <c r="O700" s="41"/>
      <c r="P700" s="42"/>
      <c r="Q700" s="43"/>
      <c r="R700" s="41"/>
      <c r="S700" s="42"/>
      <c r="T700" s="43"/>
      <c r="U700" s="41"/>
      <c r="V700" s="42"/>
      <c r="W700" s="43"/>
      <c r="X700" s="41"/>
      <c r="Y700" s="42"/>
      <c r="Z700" s="153"/>
      <c r="AA700" s="154">
        <v>0</v>
      </c>
      <c r="AB700" s="42">
        <v>0</v>
      </c>
      <c r="AC700" s="43">
        <v>0</v>
      </c>
      <c r="AD700" s="41">
        <v>0</v>
      </c>
      <c r="AE700" s="42">
        <v>0</v>
      </c>
      <c r="AF700" s="43">
        <v>0</v>
      </c>
      <c r="AG700" s="41">
        <v>0</v>
      </c>
      <c r="AH700" s="42">
        <v>0</v>
      </c>
      <c r="AI700" s="43">
        <v>0</v>
      </c>
      <c r="AK700" s="41">
        <f t="shared" ref="AK700:AM710" si="254">F700+I700+L700+O700+R700+U700+X700</f>
        <v>0</v>
      </c>
      <c r="AL700" s="42">
        <f t="shared" si="254"/>
        <v>0</v>
      </c>
      <c r="AM700" s="43">
        <f t="shared" si="254"/>
        <v>0</v>
      </c>
      <c r="AT700" s="32">
        <f>IF(LEN(E700)&lt;2,0,1)</f>
        <v>0</v>
      </c>
      <c r="AV700" s="23">
        <v>5</v>
      </c>
      <c r="AW700" s="23">
        <v>19</v>
      </c>
      <c r="AX700" s="23">
        <v>1</v>
      </c>
    </row>
    <row r="701" spans="2:50" ht="15" hidden="1" customHeight="1" x14ac:dyDescent="0.3">
      <c r="B701" s="15"/>
      <c r="C701" s="40" t="s">
        <v>22</v>
      </c>
      <c r="D701" s="34" t="s">
        <v>2</v>
      </c>
      <c r="E701" s="35" t="s">
        <v>2</v>
      </c>
      <c r="F701" s="41">
        <v>0</v>
      </c>
      <c r="G701" s="42">
        <v>0</v>
      </c>
      <c r="H701" s="43">
        <v>0</v>
      </c>
      <c r="I701" s="155">
        <v>0</v>
      </c>
      <c r="J701" s="155">
        <v>0</v>
      </c>
      <c r="K701" s="155">
        <v>0</v>
      </c>
      <c r="L701" s="41">
        <v>0</v>
      </c>
      <c r="M701" s="42">
        <v>0</v>
      </c>
      <c r="N701" s="43">
        <v>0</v>
      </c>
      <c r="O701" s="41"/>
      <c r="P701" s="42"/>
      <c r="Q701" s="43"/>
      <c r="R701" s="41"/>
      <c r="S701" s="42"/>
      <c r="T701" s="43"/>
      <c r="U701" s="41"/>
      <c r="V701" s="42"/>
      <c r="W701" s="43"/>
      <c r="X701" s="41"/>
      <c r="Y701" s="42"/>
      <c r="Z701" s="153"/>
      <c r="AA701" s="154">
        <v>0</v>
      </c>
      <c r="AB701" s="42">
        <v>0</v>
      </c>
      <c r="AC701" s="43">
        <v>0</v>
      </c>
      <c r="AD701" s="41">
        <v>0</v>
      </c>
      <c r="AE701" s="42">
        <v>0</v>
      </c>
      <c r="AF701" s="43">
        <v>0</v>
      </c>
      <c r="AG701" s="41">
        <v>0</v>
      </c>
      <c r="AH701" s="42">
        <v>0</v>
      </c>
      <c r="AI701" s="43">
        <v>0</v>
      </c>
      <c r="AK701" s="41">
        <f t="shared" si="254"/>
        <v>0</v>
      </c>
      <c r="AL701" s="42">
        <f t="shared" si="254"/>
        <v>0</v>
      </c>
      <c r="AM701" s="43">
        <f t="shared" si="254"/>
        <v>0</v>
      </c>
      <c r="AT701" s="32">
        <f t="shared" ref="AT701:AT710" si="255">IF(LEN(E701)&lt;2,0,1)</f>
        <v>0</v>
      </c>
      <c r="AV701" s="23">
        <v>5</v>
      </c>
      <c r="AW701" s="23">
        <v>19</v>
      </c>
      <c r="AX701" s="23">
        <f>IF(AW701=AW700,AX700+1,1)</f>
        <v>2</v>
      </c>
    </row>
    <row r="702" spans="2:50" ht="15" hidden="1" customHeight="1" x14ac:dyDescent="0.3">
      <c r="B702" s="15"/>
      <c r="C702" s="40" t="s">
        <v>22</v>
      </c>
      <c r="D702" s="34" t="s">
        <v>2</v>
      </c>
      <c r="E702" s="35" t="s">
        <v>2</v>
      </c>
      <c r="F702" s="41">
        <v>0</v>
      </c>
      <c r="G702" s="42">
        <v>0</v>
      </c>
      <c r="H702" s="43">
        <v>0</v>
      </c>
      <c r="I702" s="155">
        <v>0</v>
      </c>
      <c r="J702" s="155">
        <v>0</v>
      </c>
      <c r="K702" s="155">
        <v>0</v>
      </c>
      <c r="L702" s="41">
        <v>0</v>
      </c>
      <c r="M702" s="42">
        <v>0</v>
      </c>
      <c r="N702" s="43">
        <v>0</v>
      </c>
      <c r="O702" s="41"/>
      <c r="P702" s="42"/>
      <c r="Q702" s="43"/>
      <c r="R702" s="41"/>
      <c r="S702" s="42"/>
      <c r="T702" s="43"/>
      <c r="U702" s="41"/>
      <c r="V702" s="42"/>
      <c r="W702" s="43"/>
      <c r="X702" s="41"/>
      <c r="Y702" s="42"/>
      <c r="Z702" s="153"/>
      <c r="AA702" s="154">
        <v>0</v>
      </c>
      <c r="AB702" s="42">
        <v>0</v>
      </c>
      <c r="AC702" s="43">
        <v>0</v>
      </c>
      <c r="AD702" s="41">
        <v>0</v>
      </c>
      <c r="AE702" s="42">
        <v>0</v>
      </c>
      <c r="AF702" s="43">
        <v>0</v>
      </c>
      <c r="AG702" s="41">
        <v>0</v>
      </c>
      <c r="AH702" s="42">
        <v>0</v>
      </c>
      <c r="AI702" s="43">
        <v>0</v>
      </c>
      <c r="AK702" s="41">
        <f t="shared" si="254"/>
        <v>0</v>
      </c>
      <c r="AL702" s="42">
        <f t="shared" si="254"/>
        <v>0</v>
      </c>
      <c r="AM702" s="43">
        <f t="shared" si="254"/>
        <v>0</v>
      </c>
      <c r="AT702" s="32">
        <f t="shared" si="255"/>
        <v>0</v>
      </c>
      <c r="AV702" s="23">
        <v>5</v>
      </c>
      <c r="AW702" s="23">
        <v>19</v>
      </c>
      <c r="AX702" s="23">
        <f t="shared" ref="AX702:AX710" si="256">IF(AW702=AW701,AX701+1,1)</f>
        <v>3</v>
      </c>
    </row>
    <row r="703" spans="2:50" ht="15" hidden="1" customHeight="1" x14ac:dyDescent="0.3">
      <c r="B703" s="15"/>
      <c r="C703" s="40" t="s">
        <v>22</v>
      </c>
      <c r="D703" s="34" t="s">
        <v>2</v>
      </c>
      <c r="E703" s="35" t="s">
        <v>2</v>
      </c>
      <c r="F703" s="41">
        <v>0</v>
      </c>
      <c r="G703" s="42">
        <v>0</v>
      </c>
      <c r="H703" s="43">
        <v>0</v>
      </c>
      <c r="I703" s="155">
        <v>0</v>
      </c>
      <c r="J703" s="155">
        <v>0</v>
      </c>
      <c r="K703" s="155">
        <v>0</v>
      </c>
      <c r="L703" s="41">
        <v>0</v>
      </c>
      <c r="M703" s="42">
        <v>0</v>
      </c>
      <c r="N703" s="43">
        <v>0</v>
      </c>
      <c r="O703" s="41"/>
      <c r="P703" s="42"/>
      <c r="Q703" s="43"/>
      <c r="R703" s="41"/>
      <c r="S703" s="42"/>
      <c r="T703" s="43"/>
      <c r="U703" s="41"/>
      <c r="V703" s="42"/>
      <c r="W703" s="43"/>
      <c r="X703" s="41"/>
      <c r="Y703" s="42"/>
      <c r="Z703" s="153"/>
      <c r="AA703" s="154">
        <v>0</v>
      </c>
      <c r="AB703" s="42">
        <v>0</v>
      </c>
      <c r="AC703" s="43">
        <v>0</v>
      </c>
      <c r="AD703" s="41">
        <v>0</v>
      </c>
      <c r="AE703" s="42">
        <v>0</v>
      </c>
      <c r="AF703" s="43">
        <v>0</v>
      </c>
      <c r="AG703" s="41">
        <v>0</v>
      </c>
      <c r="AH703" s="42">
        <v>0</v>
      </c>
      <c r="AI703" s="43">
        <v>0</v>
      </c>
      <c r="AK703" s="41">
        <f t="shared" si="254"/>
        <v>0</v>
      </c>
      <c r="AL703" s="42">
        <f t="shared" si="254"/>
        <v>0</v>
      </c>
      <c r="AM703" s="43">
        <f t="shared" si="254"/>
        <v>0</v>
      </c>
      <c r="AT703" s="32">
        <f t="shared" si="255"/>
        <v>0</v>
      </c>
      <c r="AV703" s="23">
        <v>5</v>
      </c>
      <c r="AW703" s="23">
        <v>19</v>
      </c>
      <c r="AX703" s="23">
        <f t="shared" si="256"/>
        <v>4</v>
      </c>
    </row>
    <row r="704" spans="2:50" ht="15" hidden="1" customHeight="1" x14ac:dyDescent="0.3">
      <c r="B704" s="15"/>
      <c r="C704" s="40" t="s">
        <v>22</v>
      </c>
      <c r="D704" s="34" t="s">
        <v>2</v>
      </c>
      <c r="E704" s="35" t="s">
        <v>2</v>
      </c>
      <c r="F704" s="41">
        <v>0</v>
      </c>
      <c r="G704" s="42">
        <v>0</v>
      </c>
      <c r="H704" s="43">
        <v>0</v>
      </c>
      <c r="I704" s="155">
        <v>0</v>
      </c>
      <c r="J704" s="155">
        <v>0</v>
      </c>
      <c r="K704" s="155">
        <v>0</v>
      </c>
      <c r="L704" s="41">
        <v>0</v>
      </c>
      <c r="M704" s="42">
        <v>0</v>
      </c>
      <c r="N704" s="43">
        <v>0</v>
      </c>
      <c r="O704" s="41"/>
      <c r="P704" s="42"/>
      <c r="Q704" s="43"/>
      <c r="R704" s="41"/>
      <c r="S704" s="42"/>
      <c r="T704" s="43"/>
      <c r="U704" s="41"/>
      <c r="V704" s="42"/>
      <c r="W704" s="43"/>
      <c r="X704" s="41"/>
      <c r="Y704" s="42"/>
      <c r="Z704" s="153"/>
      <c r="AA704" s="154">
        <v>0</v>
      </c>
      <c r="AB704" s="42">
        <v>0</v>
      </c>
      <c r="AC704" s="43">
        <v>0</v>
      </c>
      <c r="AD704" s="41">
        <v>0</v>
      </c>
      <c r="AE704" s="42">
        <v>0</v>
      </c>
      <c r="AF704" s="43">
        <v>0</v>
      </c>
      <c r="AG704" s="41">
        <v>0</v>
      </c>
      <c r="AH704" s="42">
        <v>0</v>
      </c>
      <c r="AI704" s="43">
        <v>0</v>
      </c>
      <c r="AK704" s="41">
        <f t="shared" si="254"/>
        <v>0</v>
      </c>
      <c r="AL704" s="42">
        <f t="shared" si="254"/>
        <v>0</v>
      </c>
      <c r="AM704" s="43">
        <f t="shared" si="254"/>
        <v>0</v>
      </c>
      <c r="AT704" s="32">
        <f t="shared" si="255"/>
        <v>0</v>
      </c>
      <c r="AV704" s="23">
        <v>5</v>
      </c>
      <c r="AW704" s="23">
        <v>19</v>
      </c>
      <c r="AX704" s="23">
        <f t="shared" si="256"/>
        <v>5</v>
      </c>
    </row>
    <row r="705" spans="2:50" ht="15" hidden="1" customHeight="1" x14ac:dyDescent="0.3">
      <c r="B705" s="15"/>
      <c r="C705" s="40" t="s">
        <v>22</v>
      </c>
      <c r="D705" s="34" t="s">
        <v>2</v>
      </c>
      <c r="E705" s="35" t="s">
        <v>2</v>
      </c>
      <c r="F705" s="41">
        <v>0</v>
      </c>
      <c r="G705" s="42">
        <v>0</v>
      </c>
      <c r="H705" s="43">
        <v>0</v>
      </c>
      <c r="I705" s="155">
        <v>0</v>
      </c>
      <c r="J705" s="155">
        <v>0</v>
      </c>
      <c r="K705" s="155">
        <v>0</v>
      </c>
      <c r="L705" s="41">
        <v>0</v>
      </c>
      <c r="M705" s="42">
        <v>0</v>
      </c>
      <c r="N705" s="43">
        <v>0</v>
      </c>
      <c r="O705" s="41"/>
      <c r="P705" s="42"/>
      <c r="Q705" s="43"/>
      <c r="R705" s="41"/>
      <c r="S705" s="42"/>
      <c r="T705" s="43"/>
      <c r="U705" s="41"/>
      <c r="V705" s="42"/>
      <c r="W705" s="43"/>
      <c r="X705" s="41"/>
      <c r="Y705" s="42"/>
      <c r="Z705" s="153"/>
      <c r="AA705" s="154">
        <v>0</v>
      </c>
      <c r="AB705" s="42">
        <v>0</v>
      </c>
      <c r="AC705" s="43">
        <v>0</v>
      </c>
      <c r="AD705" s="41">
        <v>0</v>
      </c>
      <c r="AE705" s="42">
        <v>0</v>
      </c>
      <c r="AF705" s="43">
        <v>0</v>
      </c>
      <c r="AG705" s="41">
        <v>0</v>
      </c>
      <c r="AH705" s="42">
        <v>0</v>
      </c>
      <c r="AI705" s="43">
        <v>0</v>
      </c>
      <c r="AK705" s="41">
        <f t="shared" si="254"/>
        <v>0</v>
      </c>
      <c r="AL705" s="42">
        <f t="shared" si="254"/>
        <v>0</v>
      </c>
      <c r="AM705" s="43">
        <f t="shared" si="254"/>
        <v>0</v>
      </c>
      <c r="AT705" s="32">
        <f t="shared" si="255"/>
        <v>0</v>
      </c>
      <c r="AV705" s="23">
        <v>5</v>
      </c>
      <c r="AW705" s="23">
        <v>19</v>
      </c>
      <c r="AX705" s="23">
        <f t="shared" si="256"/>
        <v>6</v>
      </c>
    </row>
    <row r="706" spans="2:50" ht="15" hidden="1" customHeight="1" x14ac:dyDescent="0.3">
      <c r="B706" s="15"/>
      <c r="C706" s="40" t="s">
        <v>22</v>
      </c>
      <c r="D706" s="34" t="s">
        <v>2</v>
      </c>
      <c r="E706" s="35" t="s">
        <v>2</v>
      </c>
      <c r="F706" s="41">
        <v>0</v>
      </c>
      <c r="G706" s="42">
        <v>0</v>
      </c>
      <c r="H706" s="43">
        <v>0</v>
      </c>
      <c r="I706" s="155">
        <v>0</v>
      </c>
      <c r="J706" s="155">
        <v>0</v>
      </c>
      <c r="K706" s="155">
        <v>0</v>
      </c>
      <c r="L706" s="41">
        <v>0</v>
      </c>
      <c r="M706" s="42">
        <v>0</v>
      </c>
      <c r="N706" s="43">
        <v>0</v>
      </c>
      <c r="O706" s="41"/>
      <c r="P706" s="42"/>
      <c r="Q706" s="43"/>
      <c r="R706" s="41"/>
      <c r="S706" s="42"/>
      <c r="T706" s="43"/>
      <c r="U706" s="41"/>
      <c r="V706" s="42"/>
      <c r="W706" s="43"/>
      <c r="X706" s="41"/>
      <c r="Y706" s="42"/>
      <c r="Z706" s="153"/>
      <c r="AA706" s="154">
        <v>0</v>
      </c>
      <c r="AB706" s="42">
        <v>0</v>
      </c>
      <c r="AC706" s="43">
        <v>0</v>
      </c>
      <c r="AD706" s="41">
        <v>0</v>
      </c>
      <c r="AE706" s="42">
        <v>0</v>
      </c>
      <c r="AF706" s="43">
        <v>0</v>
      </c>
      <c r="AG706" s="41">
        <v>0</v>
      </c>
      <c r="AH706" s="42">
        <v>0</v>
      </c>
      <c r="AI706" s="43">
        <v>0</v>
      </c>
      <c r="AK706" s="41">
        <f t="shared" si="254"/>
        <v>0</v>
      </c>
      <c r="AL706" s="42">
        <f t="shared" si="254"/>
        <v>0</v>
      </c>
      <c r="AM706" s="43">
        <f t="shared" si="254"/>
        <v>0</v>
      </c>
      <c r="AT706" s="32">
        <f t="shared" si="255"/>
        <v>0</v>
      </c>
      <c r="AV706" s="23">
        <v>5</v>
      </c>
      <c r="AW706" s="23">
        <v>19</v>
      </c>
      <c r="AX706" s="23">
        <f t="shared" si="256"/>
        <v>7</v>
      </c>
    </row>
    <row r="707" spans="2:50" ht="15" hidden="1" customHeight="1" x14ac:dyDescent="0.3">
      <c r="B707" s="15"/>
      <c r="C707" s="40" t="s">
        <v>22</v>
      </c>
      <c r="D707" s="34" t="s">
        <v>2</v>
      </c>
      <c r="E707" s="35" t="s">
        <v>2</v>
      </c>
      <c r="F707" s="41">
        <v>0</v>
      </c>
      <c r="G707" s="42">
        <v>0</v>
      </c>
      <c r="H707" s="43">
        <v>0</v>
      </c>
      <c r="I707" s="155">
        <v>0</v>
      </c>
      <c r="J707" s="155">
        <v>0</v>
      </c>
      <c r="K707" s="155">
        <v>0</v>
      </c>
      <c r="L707" s="41">
        <v>0</v>
      </c>
      <c r="M707" s="42">
        <v>0</v>
      </c>
      <c r="N707" s="43">
        <v>0</v>
      </c>
      <c r="O707" s="41"/>
      <c r="P707" s="42"/>
      <c r="Q707" s="43"/>
      <c r="R707" s="41"/>
      <c r="S707" s="42"/>
      <c r="T707" s="43"/>
      <c r="U707" s="41"/>
      <c r="V707" s="42"/>
      <c r="W707" s="43"/>
      <c r="X707" s="41"/>
      <c r="Y707" s="42"/>
      <c r="Z707" s="153"/>
      <c r="AA707" s="154">
        <v>0</v>
      </c>
      <c r="AB707" s="42">
        <v>0</v>
      </c>
      <c r="AC707" s="43">
        <v>0</v>
      </c>
      <c r="AD707" s="41">
        <v>0</v>
      </c>
      <c r="AE707" s="42">
        <v>0</v>
      </c>
      <c r="AF707" s="43">
        <v>0</v>
      </c>
      <c r="AG707" s="41">
        <v>0</v>
      </c>
      <c r="AH707" s="42">
        <v>0</v>
      </c>
      <c r="AI707" s="43">
        <v>0</v>
      </c>
      <c r="AK707" s="41">
        <f t="shared" si="254"/>
        <v>0</v>
      </c>
      <c r="AL707" s="42">
        <f t="shared" si="254"/>
        <v>0</v>
      </c>
      <c r="AM707" s="43">
        <f t="shared" si="254"/>
        <v>0</v>
      </c>
      <c r="AT707" s="32">
        <f t="shared" si="255"/>
        <v>0</v>
      </c>
      <c r="AV707" s="23">
        <v>5</v>
      </c>
      <c r="AW707" s="23">
        <v>19</v>
      </c>
      <c r="AX707" s="23">
        <f t="shared" si="256"/>
        <v>8</v>
      </c>
    </row>
    <row r="708" spans="2:50" ht="15" hidden="1" customHeight="1" x14ac:dyDescent="0.3">
      <c r="B708" s="15"/>
      <c r="C708" s="40" t="s">
        <v>22</v>
      </c>
      <c r="D708" s="34" t="s">
        <v>2</v>
      </c>
      <c r="E708" s="35" t="s">
        <v>2</v>
      </c>
      <c r="F708" s="41">
        <v>0</v>
      </c>
      <c r="G708" s="42">
        <v>0</v>
      </c>
      <c r="H708" s="43">
        <v>0</v>
      </c>
      <c r="I708" s="155">
        <v>0</v>
      </c>
      <c r="J708" s="155">
        <v>0</v>
      </c>
      <c r="K708" s="155">
        <v>0</v>
      </c>
      <c r="L708" s="41">
        <v>0</v>
      </c>
      <c r="M708" s="42">
        <v>0</v>
      </c>
      <c r="N708" s="43">
        <v>0</v>
      </c>
      <c r="O708" s="41"/>
      <c r="P708" s="42"/>
      <c r="Q708" s="43"/>
      <c r="R708" s="41"/>
      <c r="S708" s="42"/>
      <c r="T708" s="43"/>
      <c r="U708" s="41"/>
      <c r="V708" s="42"/>
      <c r="W708" s="43"/>
      <c r="X708" s="41"/>
      <c r="Y708" s="42"/>
      <c r="Z708" s="153"/>
      <c r="AA708" s="154">
        <v>0</v>
      </c>
      <c r="AB708" s="42">
        <v>0</v>
      </c>
      <c r="AC708" s="43">
        <v>0</v>
      </c>
      <c r="AD708" s="41">
        <v>0</v>
      </c>
      <c r="AE708" s="42">
        <v>0</v>
      </c>
      <c r="AF708" s="43">
        <v>0</v>
      </c>
      <c r="AG708" s="41">
        <v>0</v>
      </c>
      <c r="AH708" s="42">
        <v>0</v>
      </c>
      <c r="AI708" s="43">
        <v>0</v>
      </c>
      <c r="AK708" s="41">
        <f t="shared" si="254"/>
        <v>0</v>
      </c>
      <c r="AL708" s="42">
        <f t="shared" si="254"/>
        <v>0</v>
      </c>
      <c r="AM708" s="43">
        <f t="shared" si="254"/>
        <v>0</v>
      </c>
      <c r="AT708" s="32">
        <f t="shared" si="255"/>
        <v>0</v>
      </c>
      <c r="AV708" s="23">
        <v>5</v>
      </c>
      <c r="AW708" s="23">
        <v>19</v>
      </c>
      <c r="AX708" s="23">
        <f t="shared" si="256"/>
        <v>9</v>
      </c>
    </row>
    <row r="709" spans="2:50" ht="15" hidden="1" customHeight="1" x14ac:dyDescent="0.3">
      <c r="B709" s="15"/>
      <c r="C709" s="40" t="s">
        <v>22</v>
      </c>
      <c r="D709" s="34" t="s">
        <v>2</v>
      </c>
      <c r="E709" s="35" t="s">
        <v>2</v>
      </c>
      <c r="F709" s="41">
        <v>0</v>
      </c>
      <c r="G709" s="42">
        <v>0</v>
      </c>
      <c r="H709" s="43">
        <v>0</v>
      </c>
      <c r="I709" s="155">
        <v>0</v>
      </c>
      <c r="J709" s="155">
        <v>0</v>
      </c>
      <c r="K709" s="155">
        <v>0</v>
      </c>
      <c r="L709" s="41">
        <v>0</v>
      </c>
      <c r="M709" s="42">
        <v>0</v>
      </c>
      <c r="N709" s="43">
        <v>0</v>
      </c>
      <c r="O709" s="41"/>
      <c r="P709" s="42"/>
      <c r="Q709" s="43"/>
      <c r="R709" s="41"/>
      <c r="S709" s="42"/>
      <c r="T709" s="43"/>
      <c r="U709" s="41"/>
      <c r="V709" s="42"/>
      <c r="W709" s="43"/>
      <c r="X709" s="41"/>
      <c r="Y709" s="42"/>
      <c r="Z709" s="153"/>
      <c r="AA709" s="154">
        <v>0</v>
      </c>
      <c r="AB709" s="42">
        <v>0</v>
      </c>
      <c r="AC709" s="43">
        <v>0</v>
      </c>
      <c r="AD709" s="41">
        <v>0</v>
      </c>
      <c r="AE709" s="42">
        <v>0</v>
      </c>
      <c r="AF709" s="43">
        <v>0</v>
      </c>
      <c r="AG709" s="41">
        <v>0</v>
      </c>
      <c r="AH709" s="42">
        <v>0</v>
      </c>
      <c r="AI709" s="43">
        <v>0</v>
      </c>
      <c r="AK709" s="41">
        <f t="shared" si="254"/>
        <v>0</v>
      </c>
      <c r="AL709" s="42">
        <f t="shared" si="254"/>
        <v>0</v>
      </c>
      <c r="AM709" s="43">
        <f t="shared" si="254"/>
        <v>0</v>
      </c>
      <c r="AT709" s="32">
        <f t="shared" si="255"/>
        <v>0</v>
      </c>
      <c r="AV709" s="23">
        <v>5</v>
      </c>
      <c r="AW709" s="23">
        <v>19</v>
      </c>
      <c r="AX709" s="23">
        <f t="shared" si="256"/>
        <v>10</v>
      </c>
    </row>
    <row r="710" spans="2:50" ht="15" hidden="1" customHeight="1" x14ac:dyDescent="0.3">
      <c r="B710" s="15"/>
      <c r="C710" s="40" t="s">
        <v>23</v>
      </c>
      <c r="D710" s="34" t="s">
        <v>2</v>
      </c>
      <c r="E710" s="35" t="s">
        <v>2</v>
      </c>
      <c r="F710" s="41">
        <v>0</v>
      </c>
      <c r="G710" s="42">
        <v>0</v>
      </c>
      <c r="H710" s="43">
        <v>0</v>
      </c>
      <c r="I710" s="155">
        <v>0</v>
      </c>
      <c r="J710" s="155">
        <v>0</v>
      </c>
      <c r="K710" s="155">
        <v>0</v>
      </c>
      <c r="L710" s="41">
        <v>0</v>
      </c>
      <c r="M710" s="42">
        <v>0</v>
      </c>
      <c r="N710" s="43">
        <v>0</v>
      </c>
      <c r="O710" s="41"/>
      <c r="P710" s="42"/>
      <c r="Q710" s="43"/>
      <c r="R710" s="41"/>
      <c r="S710" s="42"/>
      <c r="T710" s="43"/>
      <c r="U710" s="41"/>
      <c r="V710" s="42"/>
      <c r="W710" s="43"/>
      <c r="X710" s="41"/>
      <c r="Y710" s="42"/>
      <c r="Z710" s="153"/>
      <c r="AA710" s="154">
        <v>0</v>
      </c>
      <c r="AB710" s="42">
        <v>0</v>
      </c>
      <c r="AC710" s="43">
        <v>0</v>
      </c>
      <c r="AD710" s="41">
        <v>0</v>
      </c>
      <c r="AE710" s="42">
        <v>0</v>
      </c>
      <c r="AF710" s="43">
        <v>0</v>
      </c>
      <c r="AG710" s="41">
        <v>0</v>
      </c>
      <c r="AH710" s="42">
        <v>0</v>
      </c>
      <c r="AI710" s="43">
        <v>0</v>
      </c>
      <c r="AK710" s="41">
        <f t="shared" si="254"/>
        <v>0</v>
      </c>
      <c r="AL710" s="42">
        <f t="shared" si="254"/>
        <v>0</v>
      </c>
      <c r="AM710" s="43">
        <f t="shared" si="254"/>
        <v>0</v>
      </c>
      <c r="AT710" s="32">
        <f t="shared" si="255"/>
        <v>0</v>
      </c>
      <c r="AV710" s="23">
        <v>5</v>
      </c>
      <c r="AW710" s="23">
        <v>20</v>
      </c>
      <c r="AX710" s="23">
        <f t="shared" si="256"/>
        <v>1</v>
      </c>
    </row>
    <row r="711" spans="2:50" ht="15" hidden="1" customHeight="1" x14ac:dyDescent="0.3">
      <c r="B711" s="15"/>
      <c r="C711" s="50" t="str">
        <f>IF(LEN(E710)&lt;1,"","Total: " &amp; LEFT(E710,LEN(E710)-21) &amp; "Municipalities")</f>
        <v/>
      </c>
      <c r="D711" s="51"/>
      <c r="E711" s="52"/>
      <c r="F711" s="53">
        <f t="shared" ref="F711:N711" si="257">SUM(F700:F710)</f>
        <v>0</v>
      </c>
      <c r="G711" s="54">
        <f t="shared" si="257"/>
        <v>0</v>
      </c>
      <c r="H711" s="55">
        <f t="shared" si="257"/>
        <v>0</v>
      </c>
      <c r="I711" s="112">
        <f t="shared" si="257"/>
        <v>0</v>
      </c>
      <c r="J711" s="112">
        <f t="shared" si="257"/>
        <v>0</v>
      </c>
      <c r="K711" s="112">
        <f t="shared" si="257"/>
        <v>0</v>
      </c>
      <c r="L711" s="53">
        <f t="shared" si="257"/>
        <v>0</v>
      </c>
      <c r="M711" s="54">
        <f t="shared" si="257"/>
        <v>0</v>
      </c>
      <c r="N711" s="55">
        <f t="shared" si="257"/>
        <v>0</v>
      </c>
      <c r="O711" s="53">
        <f t="shared" ref="O711:AI711" si="258">SUM(O700:O710)</f>
        <v>0</v>
      </c>
      <c r="P711" s="54">
        <f t="shared" si="258"/>
        <v>0</v>
      </c>
      <c r="Q711" s="55">
        <f t="shared" si="258"/>
        <v>0</v>
      </c>
      <c r="R711" s="53">
        <f t="shared" si="258"/>
        <v>0</v>
      </c>
      <c r="S711" s="54">
        <f t="shared" si="258"/>
        <v>0</v>
      </c>
      <c r="T711" s="55">
        <f t="shared" si="258"/>
        <v>0</v>
      </c>
      <c r="U711" s="53">
        <f t="shared" si="258"/>
        <v>0</v>
      </c>
      <c r="V711" s="54">
        <f t="shared" si="258"/>
        <v>0</v>
      </c>
      <c r="W711" s="55">
        <f t="shared" si="258"/>
        <v>0</v>
      </c>
      <c r="X711" s="53">
        <f t="shared" si="258"/>
        <v>0</v>
      </c>
      <c r="Y711" s="54">
        <f t="shared" si="258"/>
        <v>0</v>
      </c>
      <c r="Z711" s="158">
        <f t="shared" si="258"/>
        <v>0</v>
      </c>
      <c r="AA711" s="159">
        <f t="shared" si="258"/>
        <v>0</v>
      </c>
      <c r="AB711" s="54">
        <f t="shared" si="258"/>
        <v>0</v>
      </c>
      <c r="AC711" s="55">
        <f t="shared" si="258"/>
        <v>0</v>
      </c>
      <c r="AD711" s="53">
        <f t="shared" si="258"/>
        <v>0</v>
      </c>
      <c r="AE711" s="54">
        <f t="shared" si="258"/>
        <v>0</v>
      </c>
      <c r="AF711" s="55">
        <f t="shared" si="258"/>
        <v>0</v>
      </c>
      <c r="AG711" s="53">
        <f t="shared" si="258"/>
        <v>0</v>
      </c>
      <c r="AH711" s="54">
        <f t="shared" si="258"/>
        <v>0</v>
      </c>
      <c r="AI711" s="55">
        <f t="shared" si="258"/>
        <v>0</v>
      </c>
      <c r="AK711" s="53">
        <f>SUM(AK700:AK710)</f>
        <v>0</v>
      </c>
      <c r="AL711" s="54">
        <f>SUM(AL700:AL710)</f>
        <v>0</v>
      </c>
      <c r="AM711" s="55">
        <f>SUM(AM700:AM710)</f>
        <v>0</v>
      </c>
      <c r="AT711" s="32">
        <f>IF(SUM(AT700:AT710)=0,0,1)</f>
        <v>0</v>
      </c>
    </row>
    <row r="712" spans="2:50" ht="15" hidden="1" customHeight="1" x14ac:dyDescent="0.3">
      <c r="B712" s="15"/>
      <c r="C712" s="40"/>
      <c r="D712" s="34"/>
      <c r="E712" s="35"/>
      <c r="F712" s="41"/>
      <c r="G712" s="42"/>
      <c r="H712" s="43"/>
      <c r="I712" s="155"/>
      <c r="J712" s="155"/>
      <c r="K712" s="155"/>
      <c r="L712" s="41"/>
      <c r="M712" s="42"/>
      <c r="N712" s="43"/>
      <c r="O712" s="41"/>
      <c r="P712" s="42"/>
      <c r="Q712" s="43"/>
      <c r="R712" s="41"/>
      <c r="S712" s="42"/>
      <c r="T712" s="43"/>
      <c r="U712" s="41"/>
      <c r="V712" s="42"/>
      <c r="W712" s="43"/>
      <c r="X712" s="41"/>
      <c r="Y712" s="42"/>
      <c r="Z712" s="153"/>
      <c r="AA712" s="154"/>
      <c r="AB712" s="42"/>
      <c r="AC712" s="43"/>
      <c r="AD712" s="41"/>
      <c r="AE712" s="42"/>
      <c r="AF712" s="43"/>
      <c r="AG712" s="41"/>
      <c r="AH712" s="42"/>
      <c r="AI712" s="43"/>
      <c r="AK712" s="41"/>
      <c r="AL712" s="42"/>
      <c r="AM712" s="43"/>
      <c r="AT712" s="32">
        <v>0</v>
      </c>
    </row>
    <row r="713" spans="2:50" ht="15" customHeight="1" x14ac:dyDescent="0.3">
      <c r="B713" s="15"/>
      <c r="C713" s="56" t="s">
        <v>32</v>
      </c>
      <c r="D713" s="57"/>
      <c r="E713" s="58"/>
      <c r="F713" s="53">
        <f t="shared" ref="F713:AI713" si="259">F576+F577+F578+F579+F580+F594+F607+F620+F633+F646+F659+F672+F685+F698+F711</f>
        <v>12568874</v>
      </c>
      <c r="G713" s="54">
        <f t="shared" si="259"/>
        <v>12917943</v>
      </c>
      <c r="H713" s="55">
        <f t="shared" si="259"/>
        <v>13112662</v>
      </c>
      <c r="I713" s="63">
        <f t="shared" si="259"/>
        <v>818365</v>
      </c>
      <c r="J713" s="54">
        <f t="shared" si="259"/>
        <v>850643</v>
      </c>
      <c r="K713" s="64">
        <f t="shared" si="259"/>
        <v>887321</v>
      </c>
      <c r="L713" s="53">
        <f t="shared" si="259"/>
        <v>165717</v>
      </c>
      <c r="M713" s="54">
        <f t="shared" si="259"/>
        <v>172520</v>
      </c>
      <c r="N713" s="55">
        <f t="shared" si="259"/>
        <v>179490</v>
      </c>
      <c r="O713" s="53">
        <f t="shared" si="259"/>
        <v>0</v>
      </c>
      <c r="P713" s="54">
        <f t="shared" si="259"/>
        <v>0</v>
      </c>
      <c r="Q713" s="55">
        <f t="shared" si="259"/>
        <v>0</v>
      </c>
      <c r="R713" s="53">
        <f t="shared" si="259"/>
        <v>0</v>
      </c>
      <c r="S713" s="54">
        <f t="shared" si="259"/>
        <v>0</v>
      </c>
      <c r="T713" s="55">
        <f t="shared" si="259"/>
        <v>0</v>
      </c>
      <c r="U713" s="53">
        <f t="shared" si="259"/>
        <v>0</v>
      </c>
      <c r="V713" s="54">
        <f t="shared" si="259"/>
        <v>0</v>
      </c>
      <c r="W713" s="55">
        <f t="shared" si="259"/>
        <v>0</v>
      </c>
      <c r="X713" s="53">
        <f t="shared" si="259"/>
        <v>0</v>
      </c>
      <c r="Y713" s="54">
        <f t="shared" si="259"/>
        <v>0</v>
      </c>
      <c r="Z713" s="158">
        <f t="shared" si="259"/>
        <v>0</v>
      </c>
      <c r="AA713" s="159">
        <f t="shared" si="259"/>
        <v>2228859.2044897061</v>
      </c>
      <c r="AB713" s="54">
        <f t="shared" si="259"/>
        <v>1451017.9023579746</v>
      </c>
      <c r="AC713" s="55">
        <f t="shared" si="259"/>
        <v>0</v>
      </c>
      <c r="AD713" s="53">
        <f t="shared" si="259"/>
        <v>2420180.9730800274</v>
      </c>
      <c r="AE713" s="54">
        <f t="shared" si="259"/>
        <v>1519215.7437687991</v>
      </c>
      <c r="AF713" s="55">
        <f t="shared" si="259"/>
        <v>0</v>
      </c>
      <c r="AG713" s="53">
        <f t="shared" si="259"/>
        <v>2628985.2393710157</v>
      </c>
      <c r="AH713" s="54">
        <f t="shared" si="259"/>
        <v>1589099.6679821638</v>
      </c>
      <c r="AI713" s="55">
        <f t="shared" si="259"/>
        <v>0</v>
      </c>
      <c r="AK713" s="53">
        <f>AK576+AK577+AK578+AK579+AK580+AK594+AK607+AK620+AK633+AK646+AK659+AK672+AK685+AK698+AK711</f>
        <v>13552956</v>
      </c>
      <c r="AL713" s="54">
        <f>AL576+AL577+AL578+AL579+AL580+AL594+AL607+AL620+AL633+AL646+AL659+AL672+AL685+AL698+AL711</f>
        <v>13941106</v>
      </c>
      <c r="AM713" s="55">
        <f>AM576+AM577+AM578+AM579+AM580+AM594+AM607+AM620+AM633+AM646+AM659+AM672+AM685+AM698+AM711</f>
        <v>14179473</v>
      </c>
      <c r="AT713" s="32">
        <v>1</v>
      </c>
    </row>
    <row r="714" spans="2:50" ht="15" customHeight="1" x14ac:dyDescent="0.3">
      <c r="B714" s="15"/>
      <c r="C714" s="40"/>
      <c r="D714" s="34"/>
      <c r="E714" s="35"/>
      <c r="F714" s="41"/>
      <c r="G714" s="42"/>
      <c r="H714" s="43"/>
      <c r="I714" s="96"/>
      <c r="J714" s="42"/>
      <c r="K714" s="97"/>
      <c r="L714" s="41"/>
      <c r="M714" s="42"/>
      <c r="N714" s="43"/>
      <c r="O714" s="41"/>
      <c r="P714" s="42"/>
      <c r="Q714" s="43"/>
      <c r="R714" s="41"/>
      <c r="S714" s="42"/>
      <c r="T714" s="43"/>
      <c r="U714" s="41"/>
      <c r="V714" s="42"/>
      <c r="W714" s="43"/>
      <c r="X714" s="41"/>
      <c r="Y714" s="42"/>
      <c r="Z714" s="153"/>
      <c r="AA714" s="154"/>
      <c r="AB714" s="42"/>
      <c r="AC714" s="43"/>
      <c r="AD714" s="41"/>
      <c r="AE714" s="42"/>
      <c r="AF714" s="43"/>
      <c r="AG714" s="41"/>
      <c r="AH714" s="42"/>
      <c r="AI714" s="43"/>
      <c r="AK714" s="41"/>
      <c r="AL714" s="42"/>
      <c r="AM714" s="43"/>
      <c r="AT714" s="32">
        <v>1</v>
      </c>
    </row>
    <row r="715" spans="2:50" ht="15" customHeight="1" x14ac:dyDescent="0.3">
      <c r="B715" s="15"/>
      <c r="C715" s="33" t="s">
        <v>33</v>
      </c>
      <c r="D715" s="34"/>
      <c r="E715" s="35"/>
      <c r="F715" s="36"/>
      <c r="G715" s="37"/>
      <c r="H715" s="38"/>
      <c r="I715" s="94"/>
      <c r="J715" s="37"/>
      <c r="K715" s="95"/>
      <c r="L715" s="36"/>
      <c r="M715" s="37"/>
      <c r="N715" s="38"/>
      <c r="O715" s="36"/>
      <c r="P715" s="37"/>
      <c r="Q715" s="38"/>
      <c r="R715" s="36"/>
      <c r="S715" s="37"/>
      <c r="T715" s="38"/>
      <c r="U715" s="36"/>
      <c r="V715" s="37"/>
      <c r="W715" s="38"/>
      <c r="X715" s="36"/>
      <c r="Y715" s="37"/>
      <c r="Z715" s="151"/>
      <c r="AA715" s="152"/>
      <c r="AB715" s="37"/>
      <c r="AC715" s="38"/>
      <c r="AD715" s="36"/>
      <c r="AE715" s="37"/>
      <c r="AF715" s="38"/>
      <c r="AG715" s="36"/>
      <c r="AH715" s="37"/>
      <c r="AI715" s="38"/>
      <c r="AK715" s="36"/>
      <c r="AL715" s="37"/>
      <c r="AM715" s="38"/>
      <c r="AT715" s="32">
        <v>1</v>
      </c>
    </row>
    <row r="716" spans="2:50" ht="15" customHeight="1" x14ac:dyDescent="0.3">
      <c r="B716" s="15"/>
      <c r="C716" s="39">
        <v>0</v>
      </c>
      <c r="D716" s="34"/>
      <c r="E716" s="35"/>
      <c r="F716" s="36"/>
      <c r="G716" s="37"/>
      <c r="H716" s="38"/>
      <c r="I716" s="94"/>
      <c r="J716" s="37"/>
      <c r="K716" s="95"/>
      <c r="L716" s="36"/>
      <c r="M716" s="37"/>
      <c r="N716" s="38"/>
      <c r="O716" s="36"/>
      <c r="P716" s="37"/>
      <c r="Q716" s="38"/>
      <c r="R716" s="36"/>
      <c r="S716" s="37"/>
      <c r="T716" s="38"/>
      <c r="U716" s="36"/>
      <c r="V716" s="37"/>
      <c r="W716" s="38"/>
      <c r="X716" s="36"/>
      <c r="Y716" s="37"/>
      <c r="Z716" s="151"/>
      <c r="AA716" s="152"/>
      <c r="AB716" s="37"/>
      <c r="AC716" s="38"/>
      <c r="AD716" s="36"/>
      <c r="AE716" s="37"/>
      <c r="AF716" s="38"/>
      <c r="AG716" s="36"/>
      <c r="AH716" s="37"/>
      <c r="AI716" s="38"/>
      <c r="AK716" s="36"/>
      <c r="AL716" s="37"/>
      <c r="AM716" s="38"/>
      <c r="AT716" s="32">
        <v>1</v>
      </c>
    </row>
    <row r="717" spans="2:50" ht="15" hidden="1" customHeight="1" x14ac:dyDescent="0.3">
      <c r="B717" s="15"/>
      <c r="C717" s="40" t="s">
        <v>21</v>
      </c>
      <c r="D717" s="34" t="s">
        <v>2</v>
      </c>
      <c r="E717" s="35" t="s">
        <v>2</v>
      </c>
      <c r="F717" s="41">
        <v>0</v>
      </c>
      <c r="G717" s="42">
        <v>0</v>
      </c>
      <c r="H717" s="43">
        <v>0</v>
      </c>
      <c r="I717" s="155">
        <v>0</v>
      </c>
      <c r="J717" s="155">
        <v>0</v>
      </c>
      <c r="K717" s="155">
        <v>0</v>
      </c>
      <c r="L717" s="41">
        <v>0</v>
      </c>
      <c r="M717" s="42">
        <v>0</v>
      </c>
      <c r="N717" s="43">
        <v>0</v>
      </c>
      <c r="O717" s="41"/>
      <c r="P717" s="42"/>
      <c r="Q717" s="43"/>
      <c r="R717" s="41"/>
      <c r="S717" s="42"/>
      <c r="T717" s="43"/>
      <c r="U717" s="41"/>
      <c r="V717" s="42"/>
      <c r="W717" s="43"/>
      <c r="X717" s="41"/>
      <c r="Y717" s="42"/>
      <c r="Z717" s="153"/>
      <c r="AA717" s="154">
        <v>0</v>
      </c>
      <c r="AB717" s="42">
        <v>0</v>
      </c>
      <c r="AC717" s="43">
        <v>0</v>
      </c>
      <c r="AD717" s="41">
        <v>0</v>
      </c>
      <c r="AE717" s="42">
        <v>0</v>
      </c>
      <c r="AF717" s="43">
        <v>0</v>
      </c>
      <c r="AG717" s="41">
        <v>0</v>
      </c>
      <c r="AH717" s="42">
        <v>0</v>
      </c>
      <c r="AI717" s="43">
        <v>0</v>
      </c>
      <c r="AK717" s="41">
        <f t="shared" ref="AK717:AM721" si="260">F717+I717+L717+O717+R717+U717+X717</f>
        <v>0</v>
      </c>
      <c r="AL717" s="42">
        <f t="shared" si="260"/>
        <v>0</v>
      </c>
      <c r="AM717" s="43">
        <f t="shared" si="260"/>
        <v>0</v>
      </c>
      <c r="AT717" s="32">
        <f>IF(LEN(E717)&lt;2,0,1)</f>
        <v>0</v>
      </c>
      <c r="AV717" s="23">
        <v>6</v>
      </c>
      <c r="AX717" s="23">
        <v>1</v>
      </c>
    </row>
    <row r="718" spans="2:50" ht="15" hidden="1" customHeight="1" x14ac:dyDescent="0.3">
      <c r="B718" s="15"/>
      <c r="C718" s="40" t="s">
        <v>21</v>
      </c>
      <c r="D718" s="34" t="s">
        <v>2</v>
      </c>
      <c r="E718" s="35" t="s">
        <v>2</v>
      </c>
      <c r="F718" s="41">
        <v>0</v>
      </c>
      <c r="G718" s="42">
        <v>0</v>
      </c>
      <c r="H718" s="43">
        <v>0</v>
      </c>
      <c r="I718" s="155">
        <v>0</v>
      </c>
      <c r="J718" s="155">
        <v>0</v>
      </c>
      <c r="K718" s="155">
        <v>0</v>
      </c>
      <c r="L718" s="41">
        <v>0</v>
      </c>
      <c r="M718" s="42">
        <v>0</v>
      </c>
      <c r="N718" s="43">
        <v>0</v>
      </c>
      <c r="O718" s="41"/>
      <c r="P718" s="42"/>
      <c r="Q718" s="43"/>
      <c r="R718" s="41"/>
      <c r="S718" s="42"/>
      <c r="T718" s="43"/>
      <c r="U718" s="41"/>
      <c r="V718" s="42"/>
      <c r="W718" s="43"/>
      <c r="X718" s="41"/>
      <c r="Y718" s="42"/>
      <c r="Z718" s="153"/>
      <c r="AA718" s="154">
        <v>0</v>
      </c>
      <c r="AB718" s="42">
        <v>0</v>
      </c>
      <c r="AC718" s="43">
        <v>0</v>
      </c>
      <c r="AD718" s="41">
        <v>0</v>
      </c>
      <c r="AE718" s="42">
        <v>0</v>
      </c>
      <c r="AF718" s="43">
        <v>0</v>
      </c>
      <c r="AG718" s="41">
        <v>0</v>
      </c>
      <c r="AH718" s="42">
        <v>0</v>
      </c>
      <c r="AI718" s="43">
        <v>0</v>
      </c>
      <c r="AK718" s="41">
        <f t="shared" si="260"/>
        <v>0</v>
      </c>
      <c r="AL718" s="42">
        <f t="shared" si="260"/>
        <v>0</v>
      </c>
      <c r="AM718" s="43">
        <f t="shared" si="260"/>
        <v>0</v>
      </c>
      <c r="AT718" s="32">
        <f>IF(LEN(E718)&lt;2,0,1)</f>
        <v>0</v>
      </c>
      <c r="AV718" s="23">
        <v>6</v>
      </c>
      <c r="AX718" s="23">
        <f>IF(AW718=AW717,AX717+1,1)</f>
        <v>2</v>
      </c>
    </row>
    <row r="719" spans="2:50" ht="15" hidden="1" customHeight="1" x14ac:dyDescent="0.3">
      <c r="B719" s="15"/>
      <c r="C719" s="40" t="s">
        <v>21</v>
      </c>
      <c r="D719" s="34" t="s">
        <v>2</v>
      </c>
      <c r="E719" s="35" t="s">
        <v>2</v>
      </c>
      <c r="F719" s="41">
        <v>0</v>
      </c>
      <c r="G719" s="42">
        <v>0</v>
      </c>
      <c r="H719" s="43">
        <v>0</v>
      </c>
      <c r="I719" s="155">
        <v>0</v>
      </c>
      <c r="J719" s="155">
        <v>0</v>
      </c>
      <c r="K719" s="155">
        <v>0</v>
      </c>
      <c r="L719" s="41">
        <v>0</v>
      </c>
      <c r="M719" s="42">
        <v>0</v>
      </c>
      <c r="N719" s="43">
        <v>0</v>
      </c>
      <c r="O719" s="41"/>
      <c r="P719" s="42"/>
      <c r="Q719" s="43"/>
      <c r="R719" s="41"/>
      <c r="S719" s="42"/>
      <c r="T719" s="43"/>
      <c r="U719" s="41"/>
      <c r="V719" s="42"/>
      <c r="W719" s="43"/>
      <c r="X719" s="41"/>
      <c r="Y719" s="42"/>
      <c r="Z719" s="153"/>
      <c r="AA719" s="154">
        <v>0</v>
      </c>
      <c r="AB719" s="42">
        <v>0</v>
      </c>
      <c r="AC719" s="43">
        <v>0</v>
      </c>
      <c r="AD719" s="41">
        <v>0</v>
      </c>
      <c r="AE719" s="42">
        <v>0</v>
      </c>
      <c r="AF719" s="43">
        <v>0</v>
      </c>
      <c r="AG719" s="41">
        <v>0</v>
      </c>
      <c r="AH719" s="42">
        <v>0</v>
      </c>
      <c r="AI719" s="43">
        <v>0</v>
      </c>
      <c r="AK719" s="41">
        <f t="shared" si="260"/>
        <v>0</v>
      </c>
      <c r="AL719" s="42">
        <f t="shared" si="260"/>
        <v>0</v>
      </c>
      <c r="AM719" s="43">
        <f t="shared" si="260"/>
        <v>0</v>
      </c>
      <c r="AT719" s="32">
        <f>IF(LEN(E719)&lt;2,0,1)</f>
        <v>0</v>
      </c>
      <c r="AV719" s="23">
        <v>6</v>
      </c>
      <c r="AX719" s="23">
        <f>IF(AW719=AW718,AX718+1,1)</f>
        <v>3</v>
      </c>
    </row>
    <row r="720" spans="2:50" ht="15" hidden="1" customHeight="1" x14ac:dyDescent="0.3">
      <c r="B720" s="15"/>
      <c r="C720" s="40" t="s">
        <v>21</v>
      </c>
      <c r="D720" s="34" t="s">
        <v>2</v>
      </c>
      <c r="E720" s="35" t="s">
        <v>2</v>
      </c>
      <c r="F720" s="41">
        <v>0</v>
      </c>
      <c r="G720" s="42">
        <v>0</v>
      </c>
      <c r="H720" s="43">
        <v>0</v>
      </c>
      <c r="I720" s="155">
        <v>0</v>
      </c>
      <c r="J720" s="155">
        <v>0</v>
      </c>
      <c r="K720" s="155">
        <v>0</v>
      </c>
      <c r="L720" s="41">
        <v>0</v>
      </c>
      <c r="M720" s="42">
        <v>0</v>
      </c>
      <c r="N720" s="43">
        <v>0</v>
      </c>
      <c r="O720" s="41"/>
      <c r="P720" s="42"/>
      <c r="Q720" s="43"/>
      <c r="R720" s="41"/>
      <c r="S720" s="42"/>
      <c r="T720" s="43"/>
      <c r="U720" s="41"/>
      <c r="V720" s="42"/>
      <c r="W720" s="43"/>
      <c r="X720" s="41"/>
      <c r="Y720" s="42"/>
      <c r="Z720" s="153"/>
      <c r="AA720" s="154">
        <v>0</v>
      </c>
      <c r="AB720" s="42">
        <v>0</v>
      </c>
      <c r="AC720" s="43">
        <v>0</v>
      </c>
      <c r="AD720" s="41">
        <v>0</v>
      </c>
      <c r="AE720" s="42">
        <v>0</v>
      </c>
      <c r="AF720" s="43">
        <v>0</v>
      </c>
      <c r="AG720" s="41">
        <v>0</v>
      </c>
      <c r="AH720" s="42">
        <v>0</v>
      </c>
      <c r="AI720" s="43">
        <v>0</v>
      </c>
      <c r="AK720" s="41">
        <f t="shared" si="260"/>
        <v>0</v>
      </c>
      <c r="AL720" s="42">
        <f t="shared" si="260"/>
        <v>0</v>
      </c>
      <c r="AM720" s="43">
        <f t="shared" si="260"/>
        <v>0</v>
      </c>
      <c r="AT720" s="32">
        <f>IF(LEN(E720)&lt;2,0,1)</f>
        <v>0</v>
      </c>
      <c r="AV720" s="23">
        <v>6</v>
      </c>
      <c r="AX720" s="23">
        <f>IF(AW720=AW719,AX719+1,1)</f>
        <v>4</v>
      </c>
    </row>
    <row r="721" spans="2:50" ht="15" hidden="1" customHeight="1" x14ac:dyDescent="0.3">
      <c r="B721" s="15"/>
      <c r="C721" s="40" t="s">
        <v>21</v>
      </c>
      <c r="D721" s="34" t="s">
        <v>2</v>
      </c>
      <c r="E721" s="35" t="s">
        <v>2</v>
      </c>
      <c r="F721" s="41">
        <v>0</v>
      </c>
      <c r="G721" s="42">
        <v>0</v>
      </c>
      <c r="H721" s="43">
        <v>0</v>
      </c>
      <c r="I721" s="155">
        <v>0</v>
      </c>
      <c r="J721" s="155">
        <v>0</v>
      </c>
      <c r="K721" s="155">
        <v>0</v>
      </c>
      <c r="L721" s="41">
        <v>0</v>
      </c>
      <c r="M721" s="42">
        <v>0</v>
      </c>
      <c r="N721" s="43">
        <v>0</v>
      </c>
      <c r="O721" s="41"/>
      <c r="P721" s="42"/>
      <c r="Q721" s="43"/>
      <c r="R721" s="41"/>
      <c r="S721" s="42"/>
      <c r="T721" s="43"/>
      <c r="U721" s="41"/>
      <c r="V721" s="42"/>
      <c r="W721" s="43"/>
      <c r="X721" s="41"/>
      <c r="Y721" s="42"/>
      <c r="Z721" s="153"/>
      <c r="AA721" s="154">
        <v>0</v>
      </c>
      <c r="AB721" s="42">
        <v>0</v>
      </c>
      <c r="AC721" s="43">
        <v>0</v>
      </c>
      <c r="AD721" s="41">
        <v>0</v>
      </c>
      <c r="AE721" s="42">
        <v>0</v>
      </c>
      <c r="AF721" s="43">
        <v>0</v>
      </c>
      <c r="AG721" s="41">
        <v>0</v>
      </c>
      <c r="AH721" s="42">
        <v>0</v>
      </c>
      <c r="AI721" s="43">
        <v>0</v>
      </c>
      <c r="AK721" s="41">
        <f t="shared" si="260"/>
        <v>0</v>
      </c>
      <c r="AL721" s="42">
        <f t="shared" si="260"/>
        <v>0</v>
      </c>
      <c r="AM721" s="43">
        <f t="shared" si="260"/>
        <v>0</v>
      </c>
      <c r="AT721" s="32">
        <f>IF(LEN(E721)&lt;2,0,1)</f>
        <v>0</v>
      </c>
      <c r="AV721" s="23">
        <v>6</v>
      </c>
      <c r="AX721" s="23">
        <f>IF(AW721=AW720,AX720+1,1)</f>
        <v>5</v>
      </c>
    </row>
    <row r="722" spans="2:50" ht="5.25" hidden="1" customHeight="1" x14ac:dyDescent="0.3">
      <c r="B722" s="15"/>
      <c r="C722" s="44"/>
      <c r="D722" s="45"/>
      <c r="E722" s="46"/>
      <c r="F722" s="47"/>
      <c r="G722" s="48"/>
      <c r="H722" s="49"/>
      <c r="I722" s="160"/>
      <c r="J722" s="160"/>
      <c r="K722" s="160"/>
      <c r="L722" s="47"/>
      <c r="M722" s="48"/>
      <c r="N722" s="49"/>
      <c r="O722" s="47"/>
      <c r="P722" s="48"/>
      <c r="Q722" s="49"/>
      <c r="R722" s="47"/>
      <c r="S722" s="48"/>
      <c r="T722" s="49"/>
      <c r="U722" s="47"/>
      <c r="V722" s="48"/>
      <c r="W722" s="49"/>
      <c r="X722" s="47"/>
      <c r="Y722" s="48"/>
      <c r="Z722" s="156"/>
      <c r="AA722" s="157"/>
      <c r="AB722" s="48"/>
      <c r="AC722" s="49"/>
      <c r="AD722" s="47"/>
      <c r="AE722" s="48"/>
      <c r="AF722" s="49"/>
      <c r="AG722" s="47"/>
      <c r="AH722" s="48"/>
      <c r="AI722" s="49"/>
      <c r="AK722" s="47"/>
      <c r="AL722" s="48"/>
      <c r="AM722" s="49"/>
      <c r="AT722" s="32">
        <f>IF(SUM(AT717:AT721)=0,0,1)</f>
        <v>0</v>
      </c>
    </row>
    <row r="723" spans="2:50" ht="15" hidden="1" customHeight="1" x14ac:dyDescent="0.3">
      <c r="B723" s="15"/>
      <c r="C723" s="40"/>
      <c r="D723" s="34"/>
      <c r="E723" s="35"/>
      <c r="F723" s="41"/>
      <c r="G723" s="42"/>
      <c r="H723" s="43"/>
      <c r="I723" s="155"/>
      <c r="J723" s="155"/>
      <c r="K723" s="155"/>
      <c r="L723" s="41"/>
      <c r="M723" s="42"/>
      <c r="N723" s="43"/>
      <c r="O723" s="41"/>
      <c r="P723" s="42"/>
      <c r="Q723" s="43"/>
      <c r="R723" s="41"/>
      <c r="S723" s="42"/>
      <c r="T723" s="43"/>
      <c r="U723" s="41"/>
      <c r="V723" s="42"/>
      <c r="W723" s="43"/>
      <c r="X723" s="41"/>
      <c r="Y723" s="42"/>
      <c r="Z723" s="153"/>
      <c r="AA723" s="154"/>
      <c r="AB723" s="42"/>
      <c r="AC723" s="43"/>
      <c r="AD723" s="41"/>
      <c r="AE723" s="42"/>
      <c r="AF723" s="43"/>
      <c r="AG723" s="41"/>
      <c r="AH723" s="42"/>
      <c r="AI723" s="43"/>
      <c r="AK723" s="41"/>
      <c r="AL723" s="42"/>
      <c r="AM723" s="43"/>
      <c r="AT723" s="32">
        <f>IF(AT722=0,0,1)</f>
        <v>0</v>
      </c>
    </row>
    <row r="724" spans="2:50" ht="15" customHeight="1" x14ac:dyDescent="0.3">
      <c r="B724" s="15"/>
      <c r="C724" s="40" t="s">
        <v>22</v>
      </c>
      <c r="D724" s="34" t="s">
        <v>421</v>
      </c>
      <c r="E724" s="35" t="s">
        <v>890</v>
      </c>
      <c r="F724" s="41">
        <v>432076</v>
      </c>
      <c r="G724" s="42">
        <v>442065</v>
      </c>
      <c r="H724" s="43">
        <v>445935</v>
      </c>
      <c r="I724" s="96">
        <v>0</v>
      </c>
      <c r="J724" s="42">
        <v>0</v>
      </c>
      <c r="K724" s="97">
        <v>0</v>
      </c>
      <c r="L724" s="41">
        <v>11241</v>
      </c>
      <c r="M724" s="42">
        <v>11698</v>
      </c>
      <c r="N724" s="43">
        <v>12168</v>
      </c>
      <c r="O724" s="41"/>
      <c r="P724" s="42"/>
      <c r="Q724" s="43"/>
      <c r="R724" s="41"/>
      <c r="S724" s="42"/>
      <c r="T724" s="43"/>
      <c r="U724" s="41"/>
      <c r="V724" s="42"/>
      <c r="W724" s="43"/>
      <c r="X724" s="41"/>
      <c r="Y724" s="42"/>
      <c r="Z724" s="153"/>
      <c r="AA724" s="154">
        <v>0</v>
      </c>
      <c r="AB724" s="42">
        <v>0</v>
      </c>
      <c r="AC724" s="43">
        <v>0</v>
      </c>
      <c r="AD724" s="41">
        <v>0</v>
      </c>
      <c r="AE724" s="42">
        <v>0</v>
      </c>
      <c r="AF724" s="43">
        <v>0</v>
      </c>
      <c r="AG724" s="41">
        <v>0</v>
      </c>
      <c r="AH724" s="42">
        <v>0</v>
      </c>
      <c r="AI724" s="43">
        <v>0</v>
      </c>
      <c r="AK724" s="41">
        <f t="shared" ref="AK724:AM734" si="261">F724+I724+L724+O724+R724+U724+X724</f>
        <v>443317</v>
      </c>
      <c r="AL724" s="42">
        <f t="shared" si="261"/>
        <v>453763</v>
      </c>
      <c r="AM724" s="43">
        <f t="shared" si="261"/>
        <v>458103</v>
      </c>
      <c r="AT724" s="32">
        <f>IF(LEN(E724)&lt;2,0,1)</f>
        <v>1</v>
      </c>
      <c r="AV724" s="23">
        <v>6</v>
      </c>
      <c r="AW724" s="23">
        <v>1</v>
      </c>
      <c r="AX724" s="23">
        <v>1</v>
      </c>
    </row>
    <row r="725" spans="2:50" ht="15" customHeight="1" x14ac:dyDescent="0.3">
      <c r="B725" s="15"/>
      <c r="C725" s="40" t="s">
        <v>22</v>
      </c>
      <c r="D725" s="34" t="s">
        <v>427</v>
      </c>
      <c r="E725" s="35" t="s">
        <v>892</v>
      </c>
      <c r="F725" s="41">
        <v>270341</v>
      </c>
      <c r="G725" s="42">
        <v>286331</v>
      </c>
      <c r="H725" s="43">
        <v>302260</v>
      </c>
      <c r="I725" s="96">
        <v>0</v>
      </c>
      <c r="J725" s="42">
        <v>0</v>
      </c>
      <c r="K725" s="97">
        <v>0</v>
      </c>
      <c r="L725" s="41">
        <v>0</v>
      </c>
      <c r="M725" s="42">
        <v>0</v>
      </c>
      <c r="N725" s="43">
        <v>0</v>
      </c>
      <c r="O725" s="41"/>
      <c r="P725" s="42"/>
      <c r="Q725" s="43"/>
      <c r="R725" s="41"/>
      <c r="S725" s="42"/>
      <c r="T725" s="43"/>
      <c r="U725" s="41"/>
      <c r="V725" s="42"/>
      <c r="W725" s="43"/>
      <c r="X725" s="41"/>
      <c r="Y725" s="42"/>
      <c r="Z725" s="153"/>
      <c r="AA725" s="154">
        <v>0</v>
      </c>
      <c r="AB725" s="42">
        <v>0</v>
      </c>
      <c r="AC725" s="43">
        <v>0</v>
      </c>
      <c r="AD725" s="41">
        <v>0</v>
      </c>
      <c r="AE725" s="42">
        <v>0</v>
      </c>
      <c r="AF725" s="43">
        <v>0</v>
      </c>
      <c r="AG725" s="41">
        <v>0</v>
      </c>
      <c r="AH725" s="42">
        <v>0</v>
      </c>
      <c r="AI725" s="43">
        <v>0</v>
      </c>
      <c r="AK725" s="41">
        <f t="shared" si="261"/>
        <v>270341</v>
      </c>
      <c r="AL725" s="42">
        <f t="shared" si="261"/>
        <v>286331</v>
      </c>
      <c r="AM725" s="43">
        <f t="shared" si="261"/>
        <v>302260</v>
      </c>
      <c r="AT725" s="32">
        <f t="shared" ref="AT725:AT734" si="262">IF(LEN(E725)&lt;2,0,1)</f>
        <v>1</v>
      </c>
      <c r="AV725" s="23">
        <v>6</v>
      </c>
      <c r="AW725" s="23">
        <v>1</v>
      </c>
      <c r="AX725" s="23">
        <f>IF(AW725=AW724,AX724+1,1)</f>
        <v>2</v>
      </c>
    </row>
    <row r="726" spans="2:50" ht="15" customHeight="1" x14ac:dyDescent="0.3">
      <c r="B726" s="15"/>
      <c r="C726" s="40" t="s">
        <v>22</v>
      </c>
      <c r="D726" s="34" t="s">
        <v>431</v>
      </c>
      <c r="E726" s="35" t="s">
        <v>893</v>
      </c>
      <c r="F726" s="41">
        <v>344568</v>
      </c>
      <c r="G726" s="42">
        <v>356358</v>
      </c>
      <c r="H726" s="43">
        <v>364754</v>
      </c>
      <c r="I726" s="96">
        <v>0</v>
      </c>
      <c r="J726" s="42">
        <v>0</v>
      </c>
      <c r="K726" s="97">
        <v>0</v>
      </c>
      <c r="L726" s="41">
        <v>8694</v>
      </c>
      <c r="M726" s="42">
        <v>9049</v>
      </c>
      <c r="N726" s="43">
        <v>9413</v>
      </c>
      <c r="O726" s="41"/>
      <c r="P726" s="42"/>
      <c r="Q726" s="43"/>
      <c r="R726" s="41"/>
      <c r="S726" s="42"/>
      <c r="T726" s="43"/>
      <c r="U726" s="41"/>
      <c r="V726" s="42"/>
      <c r="W726" s="43"/>
      <c r="X726" s="41"/>
      <c r="Y726" s="42"/>
      <c r="Z726" s="153"/>
      <c r="AA726" s="154">
        <v>0</v>
      </c>
      <c r="AB726" s="42">
        <v>0</v>
      </c>
      <c r="AC726" s="43">
        <v>0</v>
      </c>
      <c r="AD726" s="41">
        <v>0</v>
      </c>
      <c r="AE726" s="42">
        <v>0</v>
      </c>
      <c r="AF726" s="43">
        <v>0</v>
      </c>
      <c r="AG726" s="41">
        <v>0</v>
      </c>
      <c r="AH726" s="42">
        <v>0</v>
      </c>
      <c r="AI726" s="43">
        <v>0</v>
      </c>
      <c r="AK726" s="41">
        <f t="shared" si="261"/>
        <v>353262</v>
      </c>
      <c r="AL726" s="42">
        <f t="shared" si="261"/>
        <v>365407</v>
      </c>
      <c r="AM726" s="43">
        <f t="shared" si="261"/>
        <v>374167</v>
      </c>
      <c r="AT726" s="32">
        <f t="shared" si="262"/>
        <v>1</v>
      </c>
      <c r="AV726" s="23">
        <v>6</v>
      </c>
      <c r="AW726" s="23">
        <v>1</v>
      </c>
      <c r="AX726" s="23">
        <f t="shared" ref="AX726:AX734" si="263">IF(AW726=AW725,AX725+1,1)</f>
        <v>3</v>
      </c>
    </row>
    <row r="727" spans="2:50" ht="15" customHeight="1" x14ac:dyDescent="0.3">
      <c r="B727" s="15"/>
      <c r="C727" s="40" t="s">
        <v>22</v>
      </c>
      <c r="D727" s="34" t="s">
        <v>779</v>
      </c>
      <c r="E727" s="35" t="s">
        <v>895</v>
      </c>
      <c r="F727" s="41">
        <v>162495</v>
      </c>
      <c r="G727" s="42">
        <v>167246</v>
      </c>
      <c r="H727" s="43">
        <v>170101</v>
      </c>
      <c r="I727" s="96">
        <v>0</v>
      </c>
      <c r="J727" s="42">
        <v>0</v>
      </c>
      <c r="K727" s="97">
        <v>0</v>
      </c>
      <c r="L727" s="41">
        <v>4835</v>
      </c>
      <c r="M727" s="42">
        <v>5031</v>
      </c>
      <c r="N727" s="43">
        <v>5232</v>
      </c>
      <c r="O727" s="41"/>
      <c r="P727" s="42"/>
      <c r="Q727" s="43"/>
      <c r="R727" s="41"/>
      <c r="S727" s="42"/>
      <c r="T727" s="43"/>
      <c r="U727" s="41"/>
      <c r="V727" s="42"/>
      <c r="W727" s="43"/>
      <c r="X727" s="41"/>
      <c r="Y727" s="42"/>
      <c r="Z727" s="153"/>
      <c r="AA727" s="154">
        <v>0</v>
      </c>
      <c r="AB727" s="42">
        <v>0</v>
      </c>
      <c r="AC727" s="43">
        <v>0</v>
      </c>
      <c r="AD727" s="41">
        <v>0</v>
      </c>
      <c r="AE727" s="42">
        <v>0</v>
      </c>
      <c r="AF727" s="43">
        <v>0</v>
      </c>
      <c r="AG727" s="41">
        <v>0</v>
      </c>
      <c r="AH727" s="42">
        <v>0</v>
      </c>
      <c r="AI727" s="43">
        <v>0</v>
      </c>
      <c r="AK727" s="41">
        <f t="shared" si="261"/>
        <v>167330</v>
      </c>
      <c r="AL727" s="42">
        <f t="shared" si="261"/>
        <v>172277</v>
      </c>
      <c r="AM727" s="43">
        <f t="shared" si="261"/>
        <v>175333</v>
      </c>
      <c r="AT727" s="32">
        <f t="shared" si="262"/>
        <v>1</v>
      </c>
      <c r="AV727" s="23">
        <v>6</v>
      </c>
      <c r="AW727" s="23">
        <v>1</v>
      </c>
      <c r="AX727" s="23">
        <f t="shared" si="263"/>
        <v>4</v>
      </c>
    </row>
    <row r="728" spans="2:50" ht="15" customHeight="1" x14ac:dyDescent="0.3">
      <c r="B728" s="15"/>
      <c r="C728" s="40" t="s">
        <v>22</v>
      </c>
      <c r="D728" s="34" t="s">
        <v>435</v>
      </c>
      <c r="E728" s="35" t="s">
        <v>896</v>
      </c>
      <c r="F728" s="41">
        <v>179350</v>
      </c>
      <c r="G728" s="42">
        <v>189946</v>
      </c>
      <c r="H728" s="43">
        <v>200499</v>
      </c>
      <c r="I728" s="96">
        <v>0</v>
      </c>
      <c r="J728" s="42">
        <v>0</v>
      </c>
      <c r="K728" s="97">
        <v>0</v>
      </c>
      <c r="L728" s="41">
        <v>0</v>
      </c>
      <c r="M728" s="42">
        <v>0</v>
      </c>
      <c r="N728" s="43">
        <v>0</v>
      </c>
      <c r="O728" s="41"/>
      <c r="P728" s="42"/>
      <c r="Q728" s="43"/>
      <c r="R728" s="41"/>
      <c r="S728" s="42"/>
      <c r="T728" s="43"/>
      <c r="U728" s="41"/>
      <c r="V728" s="42"/>
      <c r="W728" s="43"/>
      <c r="X728" s="41"/>
      <c r="Y728" s="42"/>
      <c r="Z728" s="153"/>
      <c r="AA728" s="154">
        <v>0</v>
      </c>
      <c r="AB728" s="42">
        <v>0</v>
      </c>
      <c r="AC728" s="43">
        <v>0</v>
      </c>
      <c r="AD728" s="41">
        <v>0</v>
      </c>
      <c r="AE728" s="42">
        <v>0</v>
      </c>
      <c r="AF728" s="43">
        <v>0</v>
      </c>
      <c r="AG728" s="41">
        <v>0</v>
      </c>
      <c r="AH728" s="42">
        <v>0</v>
      </c>
      <c r="AI728" s="43">
        <v>0</v>
      </c>
      <c r="AK728" s="41">
        <f t="shared" si="261"/>
        <v>179350</v>
      </c>
      <c r="AL728" s="42">
        <f t="shared" si="261"/>
        <v>189946</v>
      </c>
      <c r="AM728" s="43">
        <f t="shared" si="261"/>
        <v>200499</v>
      </c>
      <c r="AT728" s="32">
        <f t="shared" si="262"/>
        <v>1</v>
      </c>
      <c r="AV728" s="23">
        <v>6</v>
      </c>
      <c r="AW728" s="23">
        <v>1</v>
      </c>
      <c r="AX728" s="23">
        <f t="shared" si="263"/>
        <v>5</v>
      </c>
    </row>
    <row r="729" spans="2:50" ht="15" customHeight="1" x14ac:dyDescent="0.3">
      <c r="B729" s="15"/>
      <c r="C729" s="40" t="s">
        <v>22</v>
      </c>
      <c r="D729" s="34" t="s">
        <v>439</v>
      </c>
      <c r="E729" s="35" t="s">
        <v>894</v>
      </c>
      <c r="F729" s="41">
        <v>103201</v>
      </c>
      <c r="G729" s="42">
        <v>106550</v>
      </c>
      <c r="H729" s="43">
        <v>108834</v>
      </c>
      <c r="I729" s="96">
        <v>0</v>
      </c>
      <c r="J729" s="42">
        <v>0</v>
      </c>
      <c r="K729" s="97">
        <v>0</v>
      </c>
      <c r="L729" s="41">
        <v>2913</v>
      </c>
      <c r="M729" s="42">
        <v>3033</v>
      </c>
      <c r="N729" s="43">
        <v>3156</v>
      </c>
      <c r="O729" s="41"/>
      <c r="P729" s="42"/>
      <c r="Q729" s="43"/>
      <c r="R729" s="41"/>
      <c r="S729" s="42"/>
      <c r="T729" s="43"/>
      <c r="U729" s="41"/>
      <c r="V729" s="42"/>
      <c r="W729" s="43"/>
      <c r="X729" s="41"/>
      <c r="Y729" s="42"/>
      <c r="Z729" s="153"/>
      <c r="AA729" s="154">
        <v>0</v>
      </c>
      <c r="AB729" s="42">
        <v>0</v>
      </c>
      <c r="AC729" s="43">
        <v>0</v>
      </c>
      <c r="AD729" s="41">
        <v>0</v>
      </c>
      <c r="AE729" s="42">
        <v>0</v>
      </c>
      <c r="AF729" s="43">
        <v>0</v>
      </c>
      <c r="AG729" s="41">
        <v>0</v>
      </c>
      <c r="AH729" s="42">
        <v>0</v>
      </c>
      <c r="AI729" s="43">
        <v>0</v>
      </c>
      <c r="AK729" s="41">
        <f t="shared" si="261"/>
        <v>106114</v>
      </c>
      <c r="AL729" s="42">
        <f t="shared" si="261"/>
        <v>109583</v>
      </c>
      <c r="AM729" s="43">
        <f t="shared" si="261"/>
        <v>111990</v>
      </c>
      <c r="AT729" s="32">
        <f t="shared" si="262"/>
        <v>1</v>
      </c>
      <c r="AV729" s="23">
        <v>6</v>
      </c>
      <c r="AW729" s="23">
        <v>1</v>
      </c>
      <c r="AX729" s="23">
        <f t="shared" si="263"/>
        <v>6</v>
      </c>
    </row>
    <row r="730" spans="2:50" ht="15" customHeight="1" x14ac:dyDescent="0.3">
      <c r="B730" s="15"/>
      <c r="C730" s="40" t="s">
        <v>22</v>
      </c>
      <c r="D730" s="34" t="s">
        <v>442</v>
      </c>
      <c r="E730" s="35" t="s">
        <v>891</v>
      </c>
      <c r="F730" s="41">
        <v>458066</v>
      </c>
      <c r="G730" s="42">
        <v>494213</v>
      </c>
      <c r="H730" s="43">
        <v>533758</v>
      </c>
      <c r="I730" s="96">
        <v>0</v>
      </c>
      <c r="J730" s="42">
        <v>0</v>
      </c>
      <c r="K730" s="97">
        <v>0</v>
      </c>
      <c r="L730" s="41">
        <v>0</v>
      </c>
      <c r="M730" s="42">
        <v>0</v>
      </c>
      <c r="N730" s="43">
        <v>0</v>
      </c>
      <c r="O730" s="41"/>
      <c r="P730" s="42"/>
      <c r="Q730" s="43"/>
      <c r="R730" s="41"/>
      <c r="S730" s="42"/>
      <c r="T730" s="43"/>
      <c r="U730" s="41"/>
      <c r="V730" s="42"/>
      <c r="W730" s="43"/>
      <c r="X730" s="41"/>
      <c r="Y730" s="42"/>
      <c r="Z730" s="153"/>
      <c r="AA730" s="154">
        <v>0</v>
      </c>
      <c r="AB730" s="42">
        <v>0</v>
      </c>
      <c r="AC730" s="43">
        <v>0</v>
      </c>
      <c r="AD730" s="41">
        <v>0</v>
      </c>
      <c r="AE730" s="42">
        <v>0</v>
      </c>
      <c r="AF730" s="43">
        <v>0</v>
      </c>
      <c r="AG730" s="41">
        <v>0</v>
      </c>
      <c r="AH730" s="42">
        <v>0</v>
      </c>
      <c r="AI730" s="43">
        <v>0</v>
      </c>
      <c r="AK730" s="41">
        <f t="shared" si="261"/>
        <v>458066</v>
      </c>
      <c r="AL730" s="42">
        <f t="shared" si="261"/>
        <v>494213</v>
      </c>
      <c r="AM730" s="43">
        <f t="shared" si="261"/>
        <v>533758</v>
      </c>
      <c r="AT730" s="32">
        <f t="shared" si="262"/>
        <v>1</v>
      </c>
      <c r="AV730" s="23">
        <v>6</v>
      </c>
      <c r="AW730" s="23">
        <v>1</v>
      </c>
      <c r="AX730" s="23">
        <f t="shared" si="263"/>
        <v>7</v>
      </c>
    </row>
    <row r="731" spans="2:50" ht="15" hidden="1" customHeight="1" x14ac:dyDescent="0.3">
      <c r="B731" s="15"/>
      <c r="C731" s="40" t="s">
        <v>22</v>
      </c>
      <c r="D731" s="34" t="s">
        <v>2</v>
      </c>
      <c r="E731" s="35" t="s">
        <v>2</v>
      </c>
      <c r="F731" s="41">
        <v>0</v>
      </c>
      <c r="G731" s="42">
        <v>0</v>
      </c>
      <c r="H731" s="43">
        <v>0</v>
      </c>
      <c r="I731" s="155">
        <v>0</v>
      </c>
      <c r="J731" s="155">
        <v>0</v>
      </c>
      <c r="K731" s="155">
        <v>0</v>
      </c>
      <c r="L731" s="41">
        <v>0</v>
      </c>
      <c r="M731" s="42">
        <v>0</v>
      </c>
      <c r="N731" s="43">
        <v>0</v>
      </c>
      <c r="O731" s="41"/>
      <c r="P731" s="42"/>
      <c r="Q731" s="43"/>
      <c r="R731" s="41"/>
      <c r="S731" s="42"/>
      <c r="T731" s="43"/>
      <c r="U731" s="41"/>
      <c r="V731" s="42"/>
      <c r="W731" s="43"/>
      <c r="X731" s="41"/>
      <c r="Y731" s="42"/>
      <c r="Z731" s="153"/>
      <c r="AA731" s="154">
        <v>0</v>
      </c>
      <c r="AB731" s="42">
        <v>0</v>
      </c>
      <c r="AC731" s="43">
        <v>0</v>
      </c>
      <c r="AD731" s="41">
        <v>0</v>
      </c>
      <c r="AE731" s="42">
        <v>0</v>
      </c>
      <c r="AF731" s="43">
        <v>0</v>
      </c>
      <c r="AG731" s="41">
        <v>0</v>
      </c>
      <c r="AH731" s="42">
        <v>0</v>
      </c>
      <c r="AI731" s="43">
        <v>0</v>
      </c>
      <c r="AK731" s="41">
        <f t="shared" si="261"/>
        <v>0</v>
      </c>
      <c r="AL731" s="42">
        <f t="shared" si="261"/>
        <v>0</v>
      </c>
      <c r="AM731" s="43">
        <f t="shared" si="261"/>
        <v>0</v>
      </c>
      <c r="AT731" s="32">
        <f t="shared" si="262"/>
        <v>0</v>
      </c>
      <c r="AV731" s="23">
        <v>6</v>
      </c>
      <c r="AW731" s="23">
        <v>1</v>
      </c>
      <c r="AX731" s="23">
        <f t="shared" si="263"/>
        <v>8</v>
      </c>
    </row>
    <row r="732" spans="2:50" ht="15" hidden="1" customHeight="1" x14ac:dyDescent="0.3">
      <c r="B732" s="15"/>
      <c r="C732" s="40" t="s">
        <v>22</v>
      </c>
      <c r="D732" s="34" t="s">
        <v>2</v>
      </c>
      <c r="E732" s="35" t="s">
        <v>2</v>
      </c>
      <c r="F732" s="41">
        <v>0</v>
      </c>
      <c r="G732" s="42">
        <v>0</v>
      </c>
      <c r="H732" s="43">
        <v>0</v>
      </c>
      <c r="I732" s="155">
        <v>0</v>
      </c>
      <c r="J732" s="155">
        <v>0</v>
      </c>
      <c r="K732" s="155">
        <v>0</v>
      </c>
      <c r="L732" s="41">
        <v>0</v>
      </c>
      <c r="M732" s="42">
        <v>0</v>
      </c>
      <c r="N732" s="43">
        <v>0</v>
      </c>
      <c r="O732" s="41"/>
      <c r="P732" s="42"/>
      <c r="Q732" s="43"/>
      <c r="R732" s="41"/>
      <c r="S732" s="42"/>
      <c r="T732" s="43"/>
      <c r="U732" s="41"/>
      <c r="V732" s="42"/>
      <c r="W732" s="43"/>
      <c r="X732" s="41"/>
      <c r="Y732" s="42"/>
      <c r="Z732" s="153"/>
      <c r="AA732" s="154">
        <v>0</v>
      </c>
      <c r="AB732" s="42">
        <v>0</v>
      </c>
      <c r="AC732" s="43">
        <v>0</v>
      </c>
      <c r="AD732" s="41">
        <v>0</v>
      </c>
      <c r="AE732" s="42">
        <v>0</v>
      </c>
      <c r="AF732" s="43">
        <v>0</v>
      </c>
      <c r="AG732" s="41">
        <v>0</v>
      </c>
      <c r="AH732" s="42">
        <v>0</v>
      </c>
      <c r="AI732" s="43">
        <v>0</v>
      </c>
      <c r="AK732" s="41">
        <f t="shared" si="261"/>
        <v>0</v>
      </c>
      <c r="AL732" s="42">
        <f t="shared" si="261"/>
        <v>0</v>
      </c>
      <c r="AM732" s="43">
        <f t="shared" si="261"/>
        <v>0</v>
      </c>
      <c r="AT732" s="32">
        <f t="shared" si="262"/>
        <v>0</v>
      </c>
      <c r="AV732" s="23">
        <v>6</v>
      </c>
      <c r="AW732" s="23">
        <v>1</v>
      </c>
      <c r="AX732" s="23">
        <f t="shared" si="263"/>
        <v>9</v>
      </c>
    </row>
    <row r="733" spans="2:50" ht="15" hidden="1" customHeight="1" x14ac:dyDescent="0.3">
      <c r="B733" s="15"/>
      <c r="C733" s="40" t="s">
        <v>22</v>
      </c>
      <c r="D733" s="34" t="s">
        <v>2</v>
      </c>
      <c r="E733" s="35" t="s">
        <v>2</v>
      </c>
      <c r="F733" s="41">
        <v>0</v>
      </c>
      <c r="G733" s="42">
        <v>0</v>
      </c>
      <c r="H733" s="43">
        <v>0</v>
      </c>
      <c r="I733" s="155">
        <v>0</v>
      </c>
      <c r="J733" s="155">
        <v>0</v>
      </c>
      <c r="K733" s="155">
        <v>0</v>
      </c>
      <c r="L733" s="41">
        <v>0</v>
      </c>
      <c r="M733" s="42">
        <v>0</v>
      </c>
      <c r="N733" s="43">
        <v>0</v>
      </c>
      <c r="O733" s="41"/>
      <c r="P733" s="42"/>
      <c r="Q733" s="43"/>
      <c r="R733" s="41"/>
      <c r="S733" s="42"/>
      <c r="T733" s="43"/>
      <c r="U733" s="41"/>
      <c r="V733" s="42"/>
      <c r="W733" s="43"/>
      <c r="X733" s="41"/>
      <c r="Y733" s="42"/>
      <c r="Z733" s="153"/>
      <c r="AA733" s="154">
        <v>0</v>
      </c>
      <c r="AB733" s="42">
        <v>0</v>
      </c>
      <c r="AC733" s="43">
        <v>0</v>
      </c>
      <c r="AD733" s="41">
        <v>0</v>
      </c>
      <c r="AE733" s="42">
        <v>0</v>
      </c>
      <c r="AF733" s="43">
        <v>0</v>
      </c>
      <c r="AG733" s="41">
        <v>0</v>
      </c>
      <c r="AH733" s="42">
        <v>0</v>
      </c>
      <c r="AI733" s="43">
        <v>0</v>
      </c>
      <c r="AK733" s="41">
        <f t="shared" si="261"/>
        <v>0</v>
      </c>
      <c r="AL733" s="42">
        <f t="shared" si="261"/>
        <v>0</v>
      </c>
      <c r="AM733" s="43">
        <f t="shared" si="261"/>
        <v>0</v>
      </c>
      <c r="AT733" s="32">
        <f t="shared" si="262"/>
        <v>0</v>
      </c>
      <c r="AV733" s="23">
        <v>6</v>
      </c>
      <c r="AW733" s="23">
        <v>1</v>
      </c>
      <c r="AX733" s="23">
        <f t="shared" si="263"/>
        <v>10</v>
      </c>
    </row>
    <row r="734" spans="2:50" ht="15" customHeight="1" x14ac:dyDescent="0.3">
      <c r="B734" s="15"/>
      <c r="C734" s="40" t="s">
        <v>23</v>
      </c>
      <c r="D734" s="34" t="s">
        <v>780</v>
      </c>
      <c r="E734" s="35" t="s">
        <v>889</v>
      </c>
      <c r="F734" s="41">
        <v>17650</v>
      </c>
      <c r="G734" s="42">
        <v>17288</v>
      </c>
      <c r="H734" s="43">
        <v>16432</v>
      </c>
      <c r="I734" s="96">
        <v>316338</v>
      </c>
      <c r="J734" s="42">
        <v>328815</v>
      </c>
      <c r="K734" s="97">
        <v>342994</v>
      </c>
      <c r="L734" s="41">
        <v>0</v>
      </c>
      <c r="M734" s="42">
        <v>0</v>
      </c>
      <c r="N734" s="43">
        <v>0</v>
      </c>
      <c r="O734" s="41"/>
      <c r="P734" s="42"/>
      <c r="Q734" s="43"/>
      <c r="R734" s="41"/>
      <c r="S734" s="42"/>
      <c r="T734" s="43"/>
      <c r="U734" s="41"/>
      <c r="V734" s="42"/>
      <c r="W734" s="43"/>
      <c r="X734" s="41"/>
      <c r="Y734" s="42"/>
      <c r="Z734" s="153"/>
      <c r="AA734" s="154">
        <v>0</v>
      </c>
      <c r="AB734" s="42">
        <v>0</v>
      </c>
      <c r="AC734" s="43">
        <v>0</v>
      </c>
      <c r="AD734" s="41">
        <v>0</v>
      </c>
      <c r="AE734" s="42">
        <v>0</v>
      </c>
      <c r="AF734" s="43">
        <v>0</v>
      </c>
      <c r="AG734" s="41">
        <v>0</v>
      </c>
      <c r="AH734" s="42">
        <v>0</v>
      </c>
      <c r="AI734" s="43">
        <v>0</v>
      </c>
      <c r="AK734" s="41">
        <f t="shared" si="261"/>
        <v>333988</v>
      </c>
      <c r="AL734" s="42">
        <f t="shared" si="261"/>
        <v>346103</v>
      </c>
      <c r="AM734" s="43">
        <f t="shared" si="261"/>
        <v>359426</v>
      </c>
      <c r="AT734" s="32">
        <f t="shared" si="262"/>
        <v>1</v>
      </c>
      <c r="AV734" s="23">
        <v>6</v>
      </c>
      <c r="AW734" s="23">
        <v>2</v>
      </c>
      <c r="AX734" s="23">
        <f t="shared" si="263"/>
        <v>1</v>
      </c>
    </row>
    <row r="735" spans="2:50" ht="15" customHeight="1" x14ac:dyDescent="0.3">
      <c r="B735" s="15"/>
      <c r="C735" s="50" t="str">
        <f>IF(LEN(E734)&lt;1,"","Total: " &amp; LEFT(E734,LEN(E734)-21) &amp; "Municipalities")</f>
        <v>Total: Gert Sibande Municipalities</v>
      </c>
      <c r="D735" s="51"/>
      <c r="E735" s="52"/>
      <c r="F735" s="53">
        <f t="shared" ref="F735:N735" si="264">SUM(F724:F734)</f>
        <v>1967747</v>
      </c>
      <c r="G735" s="54">
        <f t="shared" si="264"/>
        <v>2059997</v>
      </c>
      <c r="H735" s="55">
        <f t="shared" si="264"/>
        <v>2142573</v>
      </c>
      <c r="I735" s="63">
        <f t="shared" si="264"/>
        <v>316338</v>
      </c>
      <c r="J735" s="54">
        <f t="shared" si="264"/>
        <v>328815</v>
      </c>
      <c r="K735" s="64">
        <f t="shared" si="264"/>
        <v>342994</v>
      </c>
      <c r="L735" s="53">
        <f t="shared" si="264"/>
        <v>27683</v>
      </c>
      <c r="M735" s="54">
        <f t="shared" si="264"/>
        <v>28811</v>
      </c>
      <c r="N735" s="55">
        <f t="shared" si="264"/>
        <v>29969</v>
      </c>
      <c r="O735" s="53">
        <f t="shared" ref="O735:AI735" si="265">SUM(O724:O734)</f>
        <v>0</v>
      </c>
      <c r="P735" s="54">
        <f t="shared" si="265"/>
        <v>0</v>
      </c>
      <c r="Q735" s="55">
        <f t="shared" si="265"/>
        <v>0</v>
      </c>
      <c r="R735" s="53">
        <f t="shared" si="265"/>
        <v>0</v>
      </c>
      <c r="S735" s="54">
        <f t="shared" si="265"/>
        <v>0</v>
      </c>
      <c r="T735" s="55">
        <f t="shared" si="265"/>
        <v>0</v>
      </c>
      <c r="U735" s="53">
        <f t="shared" si="265"/>
        <v>0</v>
      </c>
      <c r="V735" s="54">
        <f t="shared" si="265"/>
        <v>0</v>
      </c>
      <c r="W735" s="55">
        <f t="shared" si="265"/>
        <v>0</v>
      </c>
      <c r="X735" s="53">
        <f t="shared" si="265"/>
        <v>0</v>
      </c>
      <c r="Y735" s="54">
        <f t="shared" si="265"/>
        <v>0</v>
      </c>
      <c r="Z735" s="158">
        <f t="shared" si="265"/>
        <v>0</v>
      </c>
      <c r="AA735" s="159">
        <f t="shared" si="265"/>
        <v>0</v>
      </c>
      <c r="AB735" s="54">
        <f t="shared" si="265"/>
        <v>0</v>
      </c>
      <c r="AC735" s="55">
        <f t="shared" si="265"/>
        <v>0</v>
      </c>
      <c r="AD735" s="53">
        <f t="shared" si="265"/>
        <v>0</v>
      </c>
      <c r="AE735" s="54">
        <f t="shared" si="265"/>
        <v>0</v>
      </c>
      <c r="AF735" s="55">
        <f t="shared" si="265"/>
        <v>0</v>
      </c>
      <c r="AG735" s="53">
        <f t="shared" si="265"/>
        <v>0</v>
      </c>
      <c r="AH735" s="54">
        <f t="shared" si="265"/>
        <v>0</v>
      </c>
      <c r="AI735" s="55">
        <f t="shared" si="265"/>
        <v>0</v>
      </c>
      <c r="AK735" s="53">
        <f>SUM(AK724:AK734)</f>
        <v>2311768</v>
      </c>
      <c r="AL735" s="54">
        <f>SUM(AL724:AL734)</f>
        <v>2417623</v>
      </c>
      <c r="AM735" s="55">
        <f>SUM(AM724:AM734)</f>
        <v>2515536</v>
      </c>
      <c r="AT735" s="32">
        <f>IF(SUM(AT724:AT734)=0,0,1)</f>
        <v>1</v>
      </c>
    </row>
    <row r="736" spans="2:50" ht="15" customHeight="1" x14ac:dyDescent="0.3">
      <c r="B736" s="15"/>
      <c r="C736" s="40"/>
      <c r="D736" s="34"/>
      <c r="E736" s="35"/>
      <c r="F736" s="41"/>
      <c r="G736" s="42"/>
      <c r="H736" s="43"/>
      <c r="I736" s="96"/>
      <c r="J736" s="42"/>
      <c r="K736" s="97"/>
      <c r="L736" s="41"/>
      <c r="M736" s="42"/>
      <c r="N736" s="43"/>
      <c r="O736" s="41"/>
      <c r="P736" s="42"/>
      <c r="Q736" s="43"/>
      <c r="R736" s="41"/>
      <c r="S736" s="42"/>
      <c r="T736" s="43"/>
      <c r="U736" s="41"/>
      <c r="V736" s="42"/>
      <c r="W736" s="43"/>
      <c r="X736" s="41"/>
      <c r="Y736" s="42"/>
      <c r="Z736" s="153"/>
      <c r="AA736" s="154"/>
      <c r="AB736" s="42"/>
      <c r="AC736" s="43"/>
      <c r="AD736" s="41"/>
      <c r="AE736" s="42"/>
      <c r="AF736" s="43"/>
      <c r="AG736" s="41"/>
      <c r="AH736" s="42"/>
      <c r="AI736" s="43"/>
      <c r="AK736" s="41"/>
      <c r="AL736" s="42"/>
      <c r="AM736" s="43"/>
      <c r="AT736" s="32">
        <f>IF(AT735=0,0,1)</f>
        <v>1</v>
      </c>
    </row>
    <row r="737" spans="2:50" ht="15" customHeight="1" x14ac:dyDescent="0.3">
      <c r="B737" s="15"/>
      <c r="C737" s="40" t="s">
        <v>22</v>
      </c>
      <c r="D737" s="34" t="s">
        <v>781</v>
      </c>
      <c r="E737" s="35" t="s">
        <v>1007</v>
      </c>
      <c r="F737" s="41">
        <v>145905</v>
      </c>
      <c r="G737" s="42">
        <v>153047</v>
      </c>
      <c r="H737" s="43">
        <v>159593</v>
      </c>
      <c r="I737" s="96">
        <v>0</v>
      </c>
      <c r="J737" s="42">
        <v>0</v>
      </c>
      <c r="K737" s="97">
        <v>0</v>
      </c>
      <c r="L737" s="41">
        <v>3919</v>
      </c>
      <c r="M737" s="42">
        <v>4078</v>
      </c>
      <c r="N737" s="43">
        <v>4241</v>
      </c>
      <c r="O737" s="41"/>
      <c r="P737" s="42"/>
      <c r="Q737" s="43"/>
      <c r="R737" s="41"/>
      <c r="S737" s="42"/>
      <c r="T737" s="43"/>
      <c r="U737" s="41"/>
      <c r="V737" s="42"/>
      <c r="W737" s="43"/>
      <c r="X737" s="41"/>
      <c r="Y737" s="42"/>
      <c r="Z737" s="153"/>
      <c r="AA737" s="154">
        <v>0</v>
      </c>
      <c r="AB737" s="42">
        <v>0</v>
      </c>
      <c r="AC737" s="43">
        <v>0</v>
      </c>
      <c r="AD737" s="41">
        <v>0</v>
      </c>
      <c r="AE737" s="42">
        <v>0</v>
      </c>
      <c r="AF737" s="43">
        <v>0</v>
      </c>
      <c r="AG737" s="41">
        <v>0</v>
      </c>
      <c r="AH737" s="42">
        <v>0</v>
      </c>
      <c r="AI737" s="43">
        <v>0</v>
      </c>
      <c r="AK737" s="41">
        <f t="shared" ref="AK737:AM747" si="266">F737+I737+L737+O737+R737+U737+X737</f>
        <v>149824</v>
      </c>
      <c r="AL737" s="42">
        <f t="shared" si="266"/>
        <v>157125</v>
      </c>
      <c r="AM737" s="43">
        <f t="shared" si="266"/>
        <v>163834</v>
      </c>
      <c r="AT737" s="32">
        <f>IF(LEN(E737)&lt;2,0,1)</f>
        <v>1</v>
      </c>
      <c r="AV737" s="23">
        <v>6</v>
      </c>
      <c r="AW737" s="23">
        <v>3</v>
      </c>
      <c r="AX737" s="23">
        <v>1</v>
      </c>
    </row>
    <row r="738" spans="2:50" ht="15" customHeight="1" x14ac:dyDescent="0.3">
      <c r="B738" s="15"/>
      <c r="C738" s="40" t="s">
        <v>22</v>
      </c>
      <c r="D738" s="34" t="s">
        <v>782</v>
      </c>
      <c r="E738" s="35" t="s">
        <v>1009</v>
      </c>
      <c r="F738" s="41">
        <v>600014</v>
      </c>
      <c r="G738" s="42">
        <v>647363</v>
      </c>
      <c r="H738" s="43">
        <v>699163</v>
      </c>
      <c r="I738" s="96">
        <v>0</v>
      </c>
      <c r="J738" s="42">
        <v>0</v>
      </c>
      <c r="K738" s="97">
        <v>0</v>
      </c>
      <c r="L738" s="41">
        <v>0</v>
      </c>
      <c r="M738" s="42">
        <v>0</v>
      </c>
      <c r="N738" s="43">
        <v>0</v>
      </c>
      <c r="O738" s="41"/>
      <c r="P738" s="42"/>
      <c r="Q738" s="43"/>
      <c r="R738" s="41"/>
      <c r="S738" s="42"/>
      <c r="T738" s="43"/>
      <c r="U738" s="41"/>
      <c r="V738" s="42"/>
      <c r="W738" s="43"/>
      <c r="X738" s="41"/>
      <c r="Y738" s="42"/>
      <c r="Z738" s="153"/>
      <c r="AA738" s="154">
        <v>0</v>
      </c>
      <c r="AB738" s="42">
        <v>0</v>
      </c>
      <c r="AC738" s="43">
        <v>0</v>
      </c>
      <c r="AD738" s="41">
        <v>0</v>
      </c>
      <c r="AE738" s="42">
        <v>0</v>
      </c>
      <c r="AF738" s="43">
        <v>0</v>
      </c>
      <c r="AG738" s="41">
        <v>0</v>
      </c>
      <c r="AH738" s="42">
        <v>0</v>
      </c>
      <c r="AI738" s="43">
        <v>0</v>
      </c>
      <c r="AK738" s="41">
        <f t="shared" si="266"/>
        <v>600014</v>
      </c>
      <c r="AL738" s="42">
        <f t="shared" si="266"/>
        <v>647363</v>
      </c>
      <c r="AM738" s="43">
        <f t="shared" si="266"/>
        <v>699163</v>
      </c>
      <c r="AT738" s="32">
        <f t="shared" ref="AT738:AT747" si="267">IF(LEN(E738)&lt;2,0,1)</f>
        <v>1</v>
      </c>
      <c r="AV738" s="23">
        <v>6</v>
      </c>
      <c r="AW738" s="23">
        <v>3</v>
      </c>
      <c r="AX738" s="23">
        <f>IF(AW738=AW737,AX737+1,1)</f>
        <v>2</v>
      </c>
    </row>
    <row r="739" spans="2:50" ht="15" customHeight="1" x14ac:dyDescent="0.3">
      <c r="B739" s="15"/>
      <c r="C739" s="40" t="s">
        <v>22</v>
      </c>
      <c r="D739" s="34" t="s">
        <v>446</v>
      </c>
      <c r="E739" s="35" t="s">
        <v>1012</v>
      </c>
      <c r="F739" s="41">
        <v>350175</v>
      </c>
      <c r="G739" s="42">
        <v>377808</v>
      </c>
      <c r="H739" s="43">
        <v>408039</v>
      </c>
      <c r="I739" s="96">
        <v>0</v>
      </c>
      <c r="J739" s="42">
        <v>0</v>
      </c>
      <c r="K739" s="97">
        <v>0</v>
      </c>
      <c r="L739" s="41">
        <v>0</v>
      </c>
      <c r="M739" s="42">
        <v>0</v>
      </c>
      <c r="N739" s="43">
        <v>0</v>
      </c>
      <c r="O739" s="41"/>
      <c r="P739" s="42"/>
      <c r="Q739" s="43"/>
      <c r="R739" s="41"/>
      <c r="S739" s="42"/>
      <c r="T739" s="43"/>
      <c r="U739" s="41"/>
      <c r="V739" s="42"/>
      <c r="W739" s="43"/>
      <c r="X739" s="41"/>
      <c r="Y739" s="42"/>
      <c r="Z739" s="153"/>
      <c r="AA739" s="154">
        <v>0</v>
      </c>
      <c r="AB739" s="42">
        <v>0</v>
      </c>
      <c r="AC739" s="43">
        <v>0</v>
      </c>
      <c r="AD739" s="41">
        <v>0</v>
      </c>
      <c r="AE739" s="42">
        <v>0</v>
      </c>
      <c r="AF739" s="43">
        <v>0</v>
      </c>
      <c r="AG739" s="41">
        <v>0</v>
      </c>
      <c r="AH739" s="42">
        <v>0</v>
      </c>
      <c r="AI739" s="43">
        <v>0</v>
      </c>
      <c r="AK739" s="41">
        <f t="shared" si="266"/>
        <v>350175</v>
      </c>
      <c r="AL739" s="42">
        <f t="shared" si="266"/>
        <v>377808</v>
      </c>
      <c r="AM739" s="43">
        <f t="shared" si="266"/>
        <v>408039</v>
      </c>
      <c r="AT739" s="32">
        <f t="shared" si="267"/>
        <v>1</v>
      </c>
      <c r="AV739" s="23">
        <v>6</v>
      </c>
      <c r="AW739" s="23">
        <v>3</v>
      </c>
      <c r="AX739" s="23">
        <f t="shared" ref="AX739:AX747" si="268">IF(AW739=AW738,AX738+1,1)</f>
        <v>3</v>
      </c>
    </row>
    <row r="740" spans="2:50" ht="15" customHeight="1" x14ac:dyDescent="0.3">
      <c r="B740" s="15"/>
      <c r="C740" s="40" t="s">
        <v>22</v>
      </c>
      <c r="D740" s="34" t="s">
        <v>783</v>
      </c>
      <c r="E740" s="35" t="s">
        <v>1010</v>
      </c>
      <c r="F740" s="41">
        <v>89214</v>
      </c>
      <c r="G740" s="42">
        <v>92933</v>
      </c>
      <c r="H740" s="43">
        <v>96044</v>
      </c>
      <c r="I740" s="96">
        <v>0</v>
      </c>
      <c r="J740" s="42">
        <v>0</v>
      </c>
      <c r="K740" s="97">
        <v>0</v>
      </c>
      <c r="L740" s="41">
        <v>3671</v>
      </c>
      <c r="M740" s="42">
        <v>3821</v>
      </c>
      <c r="N740" s="43">
        <v>3975</v>
      </c>
      <c r="O740" s="41"/>
      <c r="P740" s="42"/>
      <c r="Q740" s="43"/>
      <c r="R740" s="41"/>
      <c r="S740" s="42"/>
      <c r="T740" s="43"/>
      <c r="U740" s="41"/>
      <c r="V740" s="42"/>
      <c r="W740" s="43"/>
      <c r="X740" s="41"/>
      <c r="Y740" s="42"/>
      <c r="Z740" s="153"/>
      <c r="AA740" s="154">
        <v>0</v>
      </c>
      <c r="AB740" s="42">
        <v>0</v>
      </c>
      <c r="AC740" s="43">
        <v>0</v>
      </c>
      <c r="AD740" s="41">
        <v>0</v>
      </c>
      <c r="AE740" s="42">
        <v>0</v>
      </c>
      <c r="AF740" s="43">
        <v>0</v>
      </c>
      <c r="AG740" s="41">
        <v>0</v>
      </c>
      <c r="AH740" s="42">
        <v>0</v>
      </c>
      <c r="AI740" s="43">
        <v>0</v>
      </c>
      <c r="AK740" s="41">
        <f t="shared" si="266"/>
        <v>92885</v>
      </c>
      <c r="AL740" s="42">
        <f t="shared" si="266"/>
        <v>96754</v>
      </c>
      <c r="AM740" s="43">
        <f t="shared" si="266"/>
        <v>100019</v>
      </c>
      <c r="AT740" s="32">
        <f t="shared" si="267"/>
        <v>1</v>
      </c>
      <c r="AV740" s="23">
        <v>6</v>
      </c>
      <c r="AW740" s="23">
        <v>3</v>
      </c>
      <c r="AX740" s="23">
        <f t="shared" si="268"/>
        <v>4</v>
      </c>
    </row>
    <row r="741" spans="2:50" ht="15" customHeight="1" x14ac:dyDescent="0.3">
      <c r="B741" s="15"/>
      <c r="C741" s="40" t="s">
        <v>22</v>
      </c>
      <c r="D741" s="34" t="s">
        <v>452</v>
      </c>
      <c r="E741" s="35" t="s">
        <v>1006</v>
      </c>
      <c r="F741" s="41">
        <v>592128</v>
      </c>
      <c r="G741" s="42">
        <v>608296</v>
      </c>
      <c r="H741" s="43">
        <v>617022</v>
      </c>
      <c r="I741" s="96">
        <v>0</v>
      </c>
      <c r="J741" s="42">
        <v>0</v>
      </c>
      <c r="K741" s="97">
        <v>0</v>
      </c>
      <c r="L741" s="41">
        <v>0</v>
      </c>
      <c r="M741" s="42">
        <v>0</v>
      </c>
      <c r="N741" s="43">
        <v>0</v>
      </c>
      <c r="O741" s="41"/>
      <c r="P741" s="42"/>
      <c r="Q741" s="43"/>
      <c r="R741" s="41"/>
      <c r="S741" s="42"/>
      <c r="T741" s="43"/>
      <c r="U741" s="41"/>
      <c r="V741" s="42"/>
      <c r="W741" s="43"/>
      <c r="X741" s="41"/>
      <c r="Y741" s="42"/>
      <c r="Z741" s="153"/>
      <c r="AA741" s="154">
        <v>0</v>
      </c>
      <c r="AB741" s="42">
        <v>0</v>
      </c>
      <c r="AC741" s="43">
        <v>0</v>
      </c>
      <c r="AD741" s="41">
        <v>0</v>
      </c>
      <c r="AE741" s="42">
        <v>0</v>
      </c>
      <c r="AF741" s="43">
        <v>0</v>
      </c>
      <c r="AG741" s="41">
        <v>0</v>
      </c>
      <c r="AH741" s="42">
        <v>0</v>
      </c>
      <c r="AI741" s="43">
        <v>0</v>
      </c>
      <c r="AK741" s="41">
        <f t="shared" si="266"/>
        <v>592128</v>
      </c>
      <c r="AL741" s="42">
        <f t="shared" si="266"/>
        <v>608296</v>
      </c>
      <c r="AM741" s="43">
        <f t="shared" si="266"/>
        <v>617022</v>
      </c>
      <c r="AT741" s="32">
        <f t="shared" si="267"/>
        <v>1</v>
      </c>
      <c r="AV741" s="23">
        <v>6</v>
      </c>
      <c r="AW741" s="23">
        <v>3</v>
      </c>
      <c r="AX741" s="23">
        <f t="shared" si="268"/>
        <v>5</v>
      </c>
    </row>
    <row r="742" spans="2:50" ht="15" customHeight="1" x14ac:dyDescent="0.3">
      <c r="B742" s="15"/>
      <c r="C742" s="40" t="s">
        <v>22</v>
      </c>
      <c r="D742" s="34" t="s">
        <v>457</v>
      </c>
      <c r="E742" s="35" t="s">
        <v>1008</v>
      </c>
      <c r="F742" s="41">
        <v>506378</v>
      </c>
      <c r="G742" s="42">
        <v>514198</v>
      </c>
      <c r="H742" s="43">
        <v>513328</v>
      </c>
      <c r="I742" s="96">
        <v>0</v>
      </c>
      <c r="J742" s="42">
        <v>0</v>
      </c>
      <c r="K742" s="97">
        <v>0</v>
      </c>
      <c r="L742" s="41">
        <v>14185</v>
      </c>
      <c r="M742" s="42">
        <v>14764</v>
      </c>
      <c r="N742" s="43">
        <v>15358</v>
      </c>
      <c r="O742" s="41"/>
      <c r="P742" s="42"/>
      <c r="Q742" s="43"/>
      <c r="R742" s="41"/>
      <c r="S742" s="42"/>
      <c r="T742" s="43"/>
      <c r="U742" s="41"/>
      <c r="V742" s="42"/>
      <c r="W742" s="43"/>
      <c r="X742" s="41"/>
      <c r="Y742" s="42"/>
      <c r="Z742" s="153"/>
      <c r="AA742" s="154">
        <v>0</v>
      </c>
      <c r="AB742" s="42">
        <v>0</v>
      </c>
      <c r="AC742" s="43">
        <v>0</v>
      </c>
      <c r="AD742" s="41">
        <v>0</v>
      </c>
      <c r="AE742" s="42">
        <v>0</v>
      </c>
      <c r="AF742" s="43">
        <v>0</v>
      </c>
      <c r="AG742" s="41">
        <v>0</v>
      </c>
      <c r="AH742" s="42">
        <v>0</v>
      </c>
      <c r="AI742" s="43">
        <v>0</v>
      </c>
      <c r="AK742" s="41">
        <f t="shared" si="266"/>
        <v>520563</v>
      </c>
      <c r="AL742" s="42">
        <f t="shared" si="266"/>
        <v>528962</v>
      </c>
      <c r="AM742" s="43">
        <f t="shared" si="266"/>
        <v>528686</v>
      </c>
      <c r="AT742" s="32">
        <f t="shared" si="267"/>
        <v>1</v>
      </c>
      <c r="AV742" s="23">
        <v>6</v>
      </c>
      <c r="AW742" s="23">
        <v>3</v>
      </c>
      <c r="AX742" s="23">
        <f t="shared" si="268"/>
        <v>6</v>
      </c>
    </row>
    <row r="743" spans="2:50" ht="15" hidden="1" customHeight="1" x14ac:dyDescent="0.3">
      <c r="B743" s="15"/>
      <c r="C743" s="40" t="s">
        <v>22</v>
      </c>
      <c r="D743" s="34" t="s">
        <v>2</v>
      </c>
      <c r="E743" s="35" t="s">
        <v>2</v>
      </c>
      <c r="F743" s="41">
        <v>0</v>
      </c>
      <c r="G743" s="42">
        <v>0</v>
      </c>
      <c r="H743" s="43">
        <v>0</v>
      </c>
      <c r="I743" s="155">
        <v>0</v>
      </c>
      <c r="J743" s="155">
        <v>0</v>
      </c>
      <c r="K743" s="155">
        <v>0</v>
      </c>
      <c r="L743" s="41">
        <v>0</v>
      </c>
      <c r="M743" s="42">
        <v>0</v>
      </c>
      <c r="N743" s="43">
        <v>0</v>
      </c>
      <c r="O743" s="41"/>
      <c r="P743" s="42"/>
      <c r="Q743" s="43"/>
      <c r="R743" s="41"/>
      <c r="S743" s="42"/>
      <c r="T743" s="43"/>
      <c r="U743" s="41"/>
      <c r="V743" s="42"/>
      <c r="W743" s="43"/>
      <c r="X743" s="41"/>
      <c r="Y743" s="42"/>
      <c r="Z743" s="153"/>
      <c r="AA743" s="154">
        <v>0</v>
      </c>
      <c r="AB743" s="42">
        <v>0</v>
      </c>
      <c r="AC743" s="43">
        <v>0</v>
      </c>
      <c r="AD743" s="41">
        <v>0</v>
      </c>
      <c r="AE743" s="42">
        <v>0</v>
      </c>
      <c r="AF743" s="43">
        <v>0</v>
      </c>
      <c r="AG743" s="41">
        <v>0</v>
      </c>
      <c r="AH743" s="42">
        <v>0</v>
      </c>
      <c r="AI743" s="43">
        <v>0</v>
      </c>
      <c r="AK743" s="41">
        <f t="shared" si="266"/>
        <v>0</v>
      </c>
      <c r="AL743" s="42">
        <f t="shared" si="266"/>
        <v>0</v>
      </c>
      <c r="AM743" s="43">
        <f t="shared" si="266"/>
        <v>0</v>
      </c>
      <c r="AT743" s="32">
        <f t="shared" si="267"/>
        <v>0</v>
      </c>
      <c r="AV743" s="23">
        <v>6</v>
      </c>
      <c r="AW743" s="23">
        <v>3</v>
      </c>
      <c r="AX743" s="23">
        <f t="shared" si="268"/>
        <v>7</v>
      </c>
    </row>
    <row r="744" spans="2:50" ht="15" hidden="1" customHeight="1" x14ac:dyDescent="0.3">
      <c r="B744" s="15"/>
      <c r="C744" s="40" t="s">
        <v>22</v>
      </c>
      <c r="D744" s="34" t="s">
        <v>2</v>
      </c>
      <c r="E744" s="35" t="s">
        <v>2</v>
      </c>
      <c r="F744" s="41">
        <v>0</v>
      </c>
      <c r="G744" s="42">
        <v>0</v>
      </c>
      <c r="H744" s="43">
        <v>0</v>
      </c>
      <c r="I744" s="155">
        <v>0</v>
      </c>
      <c r="J744" s="155">
        <v>0</v>
      </c>
      <c r="K744" s="155">
        <v>0</v>
      </c>
      <c r="L744" s="41">
        <v>0</v>
      </c>
      <c r="M744" s="42">
        <v>0</v>
      </c>
      <c r="N744" s="43">
        <v>0</v>
      </c>
      <c r="O744" s="41"/>
      <c r="P744" s="42"/>
      <c r="Q744" s="43"/>
      <c r="R744" s="41"/>
      <c r="S744" s="42"/>
      <c r="T744" s="43"/>
      <c r="U744" s="41"/>
      <c r="V744" s="42"/>
      <c r="W744" s="43"/>
      <c r="X744" s="41"/>
      <c r="Y744" s="42"/>
      <c r="Z744" s="153"/>
      <c r="AA744" s="154">
        <v>0</v>
      </c>
      <c r="AB744" s="42">
        <v>0</v>
      </c>
      <c r="AC744" s="43">
        <v>0</v>
      </c>
      <c r="AD744" s="41">
        <v>0</v>
      </c>
      <c r="AE744" s="42">
        <v>0</v>
      </c>
      <c r="AF744" s="43">
        <v>0</v>
      </c>
      <c r="AG744" s="41">
        <v>0</v>
      </c>
      <c r="AH744" s="42">
        <v>0</v>
      </c>
      <c r="AI744" s="43">
        <v>0</v>
      </c>
      <c r="AK744" s="41">
        <f t="shared" si="266"/>
        <v>0</v>
      </c>
      <c r="AL744" s="42">
        <f t="shared" si="266"/>
        <v>0</v>
      </c>
      <c r="AM744" s="43">
        <f t="shared" si="266"/>
        <v>0</v>
      </c>
      <c r="AT744" s="32">
        <f t="shared" si="267"/>
        <v>0</v>
      </c>
      <c r="AV744" s="23">
        <v>6</v>
      </c>
      <c r="AW744" s="23">
        <v>3</v>
      </c>
      <c r="AX744" s="23">
        <f t="shared" si="268"/>
        <v>8</v>
      </c>
    </row>
    <row r="745" spans="2:50" ht="15" hidden="1" customHeight="1" x14ac:dyDescent="0.3">
      <c r="B745" s="15"/>
      <c r="C745" s="40" t="s">
        <v>22</v>
      </c>
      <c r="D745" s="34" t="s">
        <v>2</v>
      </c>
      <c r="E745" s="35" t="s">
        <v>2</v>
      </c>
      <c r="F745" s="41">
        <v>0</v>
      </c>
      <c r="G745" s="42">
        <v>0</v>
      </c>
      <c r="H745" s="43">
        <v>0</v>
      </c>
      <c r="I745" s="155">
        <v>0</v>
      </c>
      <c r="J745" s="155">
        <v>0</v>
      </c>
      <c r="K745" s="155">
        <v>0</v>
      </c>
      <c r="L745" s="41">
        <v>0</v>
      </c>
      <c r="M745" s="42">
        <v>0</v>
      </c>
      <c r="N745" s="43">
        <v>0</v>
      </c>
      <c r="O745" s="41"/>
      <c r="P745" s="42"/>
      <c r="Q745" s="43"/>
      <c r="R745" s="41"/>
      <c r="S745" s="42"/>
      <c r="T745" s="43"/>
      <c r="U745" s="41"/>
      <c r="V745" s="42"/>
      <c r="W745" s="43"/>
      <c r="X745" s="41"/>
      <c r="Y745" s="42"/>
      <c r="Z745" s="153"/>
      <c r="AA745" s="154">
        <v>0</v>
      </c>
      <c r="AB745" s="42">
        <v>0</v>
      </c>
      <c r="AC745" s="43">
        <v>0</v>
      </c>
      <c r="AD745" s="41">
        <v>0</v>
      </c>
      <c r="AE745" s="42">
        <v>0</v>
      </c>
      <c r="AF745" s="43">
        <v>0</v>
      </c>
      <c r="AG745" s="41">
        <v>0</v>
      </c>
      <c r="AH745" s="42">
        <v>0</v>
      </c>
      <c r="AI745" s="43">
        <v>0</v>
      </c>
      <c r="AK745" s="41">
        <f t="shared" si="266"/>
        <v>0</v>
      </c>
      <c r="AL745" s="42">
        <f t="shared" si="266"/>
        <v>0</v>
      </c>
      <c r="AM745" s="43">
        <f t="shared" si="266"/>
        <v>0</v>
      </c>
      <c r="AT745" s="32">
        <f t="shared" si="267"/>
        <v>0</v>
      </c>
      <c r="AV745" s="23">
        <v>6</v>
      </c>
      <c r="AW745" s="23">
        <v>3</v>
      </c>
      <c r="AX745" s="23">
        <f t="shared" si="268"/>
        <v>9</v>
      </c>
    </row>
    <row r="746" spans="2:50" ht="15" hidden="1" customHeight="1" x14ac:dyDescent="0.3">
      <c r="B746" s="15"/>
      <c r="C746" s="40" t="s">
        <v>22</v>
      </c>
      <c r="D746" s="34" t="s">
        <v>2</v>
      </c>
      <c r="E746" s="35" t="s">
        <v>2</v>
      </c>
      <c r="F746" s="41">
        <v>0</v>
      </c>
      <c r="G746" s="42">
        <v>0</v>
      </c>
      <c r="H746" s="43">
        <v>0</v>
      </c>
      <c r="I746" s="155">
        <v>0</v>
      </c>
      <c r="J746" s="155">
        <v>0</v>
      </c>
      <c r="K746" s="155">
        <v>0</v>
      </c>
      <c r="L746" s="41">
        <v>0</v>
      </c>
      <c r="M746" s="42">
        <v>0</v>
      </c>
      <c r="N746" s="43">
        <v>0</v>
      </c>
      <c r="O746" s="41"/>
      <c r="P746" s="42"/>
      <c r="Q746" s="43"/>
      <c r="R746" s="41"/>
      <c r="S746" s="42"/>
      <c r="T746" s="43"/>
      <c r="U746" s="41"/>
      <c r="V746" s="42"/>
      <c r="W746" s="43"/>
      <c r="X746" s="41"/>
      <c r="Y746" s="42"/>
      <c r="Z746" s="153"/>
      <c r="AA746" s="154">
        <v>0</v>
      </c>
      <c r="AB746" s="42">
        <v>0</v>
      </c>
      <c r="AC746" s="43">
        <v>0</v>
      </c>
      <c r="AD746" s="41">
        <v>0</v>
      </c>
      <c r="AE746" s="42">
        <v>0</v>
      </c>
      <c r="AF746" s="43">
        <v>0</v>
      </c>
      <c r="AG746" s="41">
        <v>0</v>
      </c>
      <c r="AH746" s="42">
        <v>0</v>
      </c>
      <c r="AI746" s="43">
        <v>0</v>
      </c>
      <c r="AK746" s="41">
        <f t="shared" si="266"/>
        <v>0</v>
      </c>
      <c r="AL746" s="42">
        <f t="shared" si="266"/>
        <v>0</v>
      </c>
      <c r="AM746" s="43">
        <f t="shared" si="266"/>
        <v>0</v>
      </c>
      <c r="AT746" s="32">
        <f t="shared" si="267"/>
        <v>0</v>
      </c>
      <c r="AV746" s="23">
        <v>6</v>
      </c>
      <c r="AW746" s="23">
        <v>3</v>
      </c>
      <c r="AX746" s="23">
        <f t="shared" si="268"/>
        <v>10</v>
      </c>
    </row>
    <row r="747" spans="2:50" ht="15" customHeight="1" x14ac:dyDescent="0.3">
      <c r="B747" s="15"/>
      <c r="C747" s="40" t="s">
        <v>23</v>
      </c>
      <c r="D747" s="34" t="s">
        <v>784</v>
      </c>
      <c r="E747" s="35" t="s">
        <v>1011</v>
      </c>
      <c r="F747" s="41">
        <v>32503</v>
      </c>
      <c r="G747" s="42">
        <v>31920</v>
      </c>
      <c r="H747" s="43">
        <v>30464</v>
      </c>
      <c r="I747" s="96">
        <v>377017</v>
      </c>
      <c r="J747" s="42">
        <v>391888</v>
      </c>
      <c r="K747" s="97">
        <v>408785</v>
      </c>
      <c r="L747" s="41">
        <v>0</v>
      </c>
      <c r="M747" s="42">
        <v>0</v>
      </c>
      <c r="N747" s="43">
        <v>0</v>
      </c>
      <c r="O747" s="41"/>
      <c r="P747" s="42"/>
      <c r="Q747" s="43"/>
      <c r="R747" s="41"/>
      <c r="S747" s="42"/>
      <c r="T747" s="43"/>
      <c r="U747" s="41"/>
      <c r="V747" s="42"/>
      <c r="W747" s="43"/>
      <c r="X747" s="41"/>
      <c r="Y747" s="42"/>
      <c r="Z747" s="153"/>
      <c r="AA747" s="154">
        <v>0</v>
      </c>
      <c r="AB747" s="42">
        <v>0</v>
      </c>
      <c r="AC747" s="43">
        <v>0</v>
      </c>
      <c r="AD747" s="41">
        <v>0</v>
      </c>
      <c r="AE747" s="42">
        <v>0</v>
      </c>
      <c r="AF747" s="43">
        <v>0</v>
      </c>
      <c r="AG747" s="41">
        <v>0</v>
      </c>
      <c r="AH747" s="42">
        <v>0</v>
      </c>
      <c r="AI747" s="43">
        <v>0</v>
      </c>
      <c r="AK747" s="41">
        <f t="shared" si="266"/>
        <v>409520</v>
      </c>
      <c r="AL747" s="42">
        <f t="shared" si="266"/>
        <v>423808</v>
      </c>
      <c r="AM747" s="43">
        <f t="shared" si="266"/>
        <v>439249</v>
      </c>
      <c r="AT747" s="32">
        <f t="shared" si="267"/>
        <v>1</v>
      </c>
      <c r="AV747" s="23">
        <v>6</v>
      </c>
      <c r="AW747" s="23">
        <v>4</v>
      </c>
      <c r="AX747" s="23">
        <f t="shared" si="268"/>
        <v>1</v>
      </c>
    </row>
    <row r="748" spans="2:50" ht="15" customHeight="1" x14ac:dyDescent="0.3">
      <c r="B748" s="15"/>
      <c r="C748" s="50" t="str">
        <f>IF(LEN(E747)&lt;1,"","Total: " &amp; LEFT(E747,LEN(E747)-21) &amp; "Municipalities")</f>
        <v>Total: Nkangala Municipalities</v>
      </c>
      <c r="D748" s="51"/>
      <c r="E748" s="52"/>
      <c r="F748" s="53">
        <f t="shared" ref="F748:N748" si="269">SUM(F737:F747)</f>
        <v>2316317</v>
      </c>
      <c r="G748" s="54">
        <f t="shared" si="269"/>
        <v>2425565</v>
      </c>
      <c r="H748" s="55">
        <f t="shared" si="269"/>
        <v>2523653</v>
      </c>
      <c r="I748" s="63">
        <f t="shared" si="269"/>
        <v>377017</v>
      </c>
      <c r="J748" s="54">
        <f t="shared" si="269"/>
        <v>391888</v>
      </c>
      <c r="K748" s="64">
        <f t="shared" si="269"/>
        <v>408785</v>
      </c>
      <c r="L748" s="53">
        <f t="shared" si="269"/>
        <v>21775</v>
      </c>
      <c r="M748" s="54">
        <f t="shared" si="269"/>
        <v>22663</v>
      </c>
      <c r="N748" s="55">
        <f t="shared" si="269"/>
        <v>23574</v>
      </c>
      <c r="O748" s="53">
        <f t="shared" ref="O748:AI748" si="270">SUM(O737:O747)</f>
        <v>0</v>
      </c>
      <c r="P748" s="54">
        <f t="shared" si="270"/>
        <v>0</v>
      </c>
      <c r="Q748" s="55">
        <f t="shared" si="270"/>
        <v>0</v>
      </c>
      <c r="R748" s="53">
        <f t="shared" si="270"/>
        <v>0</v>
      </c>
      <c r="S748" s="54">
        <f t="shared" si="270"/>
        <v>0</v>
      </c>
      <c r="T748" s="55">
        <f t="shared" si="270"/>
        <v>0</v>
      </c>
      <c r="U748" s="53">
        <f t="shared" si="270"/>
        <v>0</v>
      </c>
      <c r="V748" s="54">
        <f t="shared" si="270"/>
        <v>0</v>
      </c>
      <c r="W748" s="55">
        <f t="shared" si="270"/>
        <v>0</v>
      </c>
      <c r="X748" s="53">
        <f t="shared" si="270"/>
        <v>0</v>
      </c>
      <c r="Y748" s="54">
        <f t="shared" si="270"/>
        <v>0</v>
      </c>
      <c r="Z748" s="158">
        <f t="shared" si="270"/>
        <v>0</v>
      </c>
      <c r="AA748" s="159">
        <f t="shared" si="270"/>
        <v>0</v>
      </c>
      <c r="AB748" s="54">
        <f t="shared" si="270"/>
        <v>0</v>
      </c>
      <c r="AC748" s="55">
        <f t="shared" si="270"/>
        <v>0</v>
      </c>
      <c r="AD748" s="53">
        <f t="shared" si="270"/>
        <v>0</v>
      </c>
      <c r="AE748" s="54">
        <f t="shared" si="270"/>
        <v>0</v>
      </c>
      <c r="AF748" s="55">
        <f t="shared" si="270"/>
        <v>0</v>
      </c>
      <c r="AG748" s="53">
        <f t="shared" si="270"/>
        <v>0</v>
      </c>
      <c r="AH748" s="54">
        <f t="shared" si="270"/>
        <v>0</v>
      </c>
      <c r="AI748" s="55">
        <f t="shared" si="270"/>
        <v>0</v>
      </c>
      <c r="AK748" s="53">
        <f>SUM(AK737:AK747)</f>
        <v>2715109</v>
      </c>
      <c r="AL748" s="54">
        <f>SUM(AL737:AL747)</f>
        <v>2840116</v>
      </c>
      <c r="AM748" s="55">
        <f>SUM(AM737:AM747)</f>
        <v>2956012</v>
      </c>
      <c r="AT748" s="32">
        <f>IF(SUM(AT737:AT747)=0,0,1)</f>
        <v>1</v>
      </c>
    </row>
    <row r="749" spans="2:50" ht="15" customHeight="1" x14ac:dyDescent="0.3">
      <c r="B749" s="15"/>
      <c r="C749" s="40"/>
      <c r="D749" s="34"/>
      <c r="E749" s="35"/>
      <c r="F749" s="41"/>
      <c r="G749" s="42"/>
      <c r="H749" s="43"/>
      <c r="I749" s="96"/>
      <c r="J749" s="42"/>
      <c r="K749" s="97"/>
      <c r="L749" s="41"/>
      <c r="M749" s="42"/>
      <c r="N749" s="43"/>
      <c r="O749" s="41"/>
      <c r="P749" s="42"/>
      <c r="Q749" s="43"/>
      <c r="R749" s="41"/>
      <c r="S749" s="42"/>
      <c r="T749" s="43"/>
      <c r="U749" s="41"/>
      <c r="V749" s="42"/>
      <c r="W749" s="43"/>
      <c r="X749" s="41"/>
      <c r="Y749" s="42"/>
      <c r="Z749" s="153"/>
      <c r="AA749" s="154"/>
      <c r="AB749" s="42"/>
      <c r="AC749" s="43"/>
      <c r="AD749" s="41"/>
      <c r="AE749" s="42"/>
      <c r="AF749" s="43"/>
      <c r="AG749" s="41"/>
      <c r="AH749" s="42"/>
      <c r="AI749" s="43"/>
      <c r="AK749" s="41"/>
      <c r="AL749" s="42"/>
      <c r="AM749" s="43"/>
      <c r="AT749" s="32">
        <f>IF(AT748=0,0,1)</f>
        <v>1</v>
      </c>
    </row>
    <row r="750" spans="2:50" ht="15" customHeight="1" x14ac:dyDescent="0.3">
      <c r="B750" s="15"/>
      <c r="C750" s="40" t="s">
        <v>22</v>
      </c>
      <c r="D750" s="34" t="s">
        <v>462</v>
      </c>
      <c r="E750" s="35" t="s">
        <v>463</v>
      </c>
      <c r="F750" s="41">
        <v>215685</v>
      </c>
      <c r="G750" s="42">
        <v>227540</v>
      </c>
      <c r="H750" s="43">
        <v>239002</v>
      </c>
      <c r="I750" s="96">
        <v>0</v>
      </c>
      <c r="J750" s="42">
        <v>0</v>
      </c>
      <c r="K750" s="97">
        <v>0</v>
      </c>
      <c r="L750" s="41">
        <v>6207</v>
      </c>
      <c r="M750" s="42">
        <v>6460</v>
      </c>
      <c r="N750" s="43">
        <v>6718</v>
      </c>
      <c r="O750" s="41"/>
      <c r="P750" s="42"/>
      <c r="Q750" s="43"/>
      <c r="R750" s="41"/>
      <c r="S750" s="42"/>
      <c r="T750" s="43"/>
      <c r="U750" s="41"/>
      <c r="V750" s="42"/>
      <c r="W750" s="43"/>
      <c r="X750" s="41"/>
      <c r="Y750" s="42"/>
      <c r="Z750" s="153"/>
      <c r="AA750" s="154">
        <v>0</v>
      </c>
      <c r="AB750" s="42">
        <v>0</v>
      </c>
      <c r="AC750" s="43">
        <v>0</v>
      </c>
      <c r="AD750" s="41">
        <v>0</v>
      </c>
      <c r="AE750" s="42">
        <v>0</v>
      </c>
      <c r="AF750" s="43">
        <v>0</v>
      </c>
      <c r="AG750" s="41">
        <v>0</v>
      </c>
      <c r="AH750" s="42">
        <v>0</v>
      </c>
      <c r="AI750" s="43">
        <v>0</v>
      </c>
      <c r="AK750" s="41">
        <f t="shared" ref="AK750:AM760" si="271">F750+I750+L750+O750+R750+U750+X750</f>
        <v>221892</v>
      </c>
      <c r="AL750" s="42">
        <f t="shared" si="271"/>
        <v>234000</v>
      </c>
      <c r="AM750" s="43">
        <f t="shared" si="271"/>
        <v>245720</v>
      </c>
      <c r="AT750" s="32">
        <f>IF(LEN(E750)&lt;2,0,1)</f>
        <v>1</v>
      </c>
      <c r="AV750" s="23">
        <v>6</v>
      </c>
      <c r="AW750" s="23">
        <v>5</v>
      </c>
      <c r="AX750" s="23">
        <v>1</v>
      </c>
    </row>
    <row r="751" spans="2:50" ht="15" customHeight="1" x14ac:dyDescent="0.3">
      <c r="B751" s="15"/>
      <c r="C751" s="40" t="s">
        <v>22</v>
      </c>
      <c r="D751" s="34" t="s">
        <v>466</v>
      </c>
      <c r="E751" s="35" t="s">
        <v>1013</v>
      </c>
      <c r="F751" s="41">
        <v>837870</v>
      </c>
      <c r="G751" s="42">
        <v>862483</v>
      </c>
      <c r="H751" s="43">
        <v>877235</v>
      </c>
      <c r="I751" s="96">
        <v>0</v>
      </c>
      <c r="J751" s="42">
        <v>0</v>
      </c>
      <c r="K751" s="97">
        <v>0</v>
      </c>
      <c r="L751" s="41">
        <v>0</v>
      </c>
      <c r="M751" s="42">
        <v>0</v>
      </c>
      <c r="N751" s="43">
        <v>0</v>
      </c>
      <c r="O751" s="41"/>
      <c r="P751" s="42"/>
      <c r="Q751" s="43"/>
      <c r="R751" s="41"/>
      <c r="S751" s="42"/>
      <c r="T751" s="43"/>
      <c r="U751" s="41"/>
      <c r="V751" s="42"/>
      <c r="W751" s="43"/>
      <c r="X751" s="41"/>
      <c r="Y751" s="42"/>
      <c r="Z751" s="153"/>
      <c r="AA751" s="154">
        <v>0</v>
      </c>
      <c r="AB751" s="42">
        <v>0</v>
      </c>
      <c r="AC751" s="43">
        <v>0</v>
      </c>
      <c r="AD751" s="41">
        <v>0</v>
      </c>
      <c r="AE751" s="42">
        <v>0</v>
      </c>
      <c r="AF751" s="43">
        <v>0</v>
      </c>
      <c r="AG751" s="41">
        <v>0</v>
      </c>
      <c r="AH751" s="42">
        <v>0</v>
      </c>
      <c r="AI751" s="43">
        <v>0</v>
      </c>
      <c r="AK751" s="41">
        <f t="shared" si="271"/>
        <v>837870</v>
      </c>
      <c r="AL751" s="42">
        <f t="shared" si="271"/>
        <v>862483</v>
      </c>
      <c r="AM751" s="43">
        <f t="shared" si="271"/>
        <v>877235</v>
      </c>
      <c r="AT751" s="32">
        <f t="shared" ref="AT751:AT760" si="272">IF(LEN(E751)&lt;2,0,1)</f>
        <v>1</v>
      </c>
      <c r="AV751" s="23">
        <v>6</v>
      </c>
      <c r="AW751" s="23">
        <v>5</v>
      </c>
      <c r="AX751" s="23">
        <f>IF(AW751=AW750,AX750+1,1)</f>
        <v>2</v>
      </c>
    </row>
    <row r="752" spans="2:50" ht="15" customHeight="1" x14ac:dyDescent="0.3">
      <c r="B752" s="15"/>
      <c r="C752" s="40" t="s">
        <v>22</v>
      </c>
      <c r="D752" s="34" t="s">
        <v>472</v>
      </c>
      <c r="E752" s="35" t="s">
        <v>1014</v>
      </c>
      <c r="F752" s="41">
        <v>1119258</v>
      </c>
      <c r="G752" s="42">
        <v>1148167</v>
      </c>
      <c r="H752" s="43">
        <v>1162355</v>
      </c>
      <c r="I752" s="96">
        <v>0</v>
      </c>
      <c r="J752" s="42">
        <v>0</v>
      </c>
      <c r="K752" s="97">
        <v>0</v>
      </c>
      <c r="L752" s="41">
        <v>0</v>
      </c>
      <c r="M752" s="42">
        <v>0</v>
      </c>
      <c r="N752" s="43">
        <v>0</v>
      </c>
      <c r="O752" s="41"/>
      <c r="P752" s="42"/>
      <c r="Q752" s="43"/>
      <c r="R752" s="41"/>
      <c r="S752" s="42"/>
      <c r="T752" s="43"/>
      <c r="U752" s="41"/>
      <c r="V752" s="42"/>
      <c r="W752" s="43"/>
      <c r="X752" s="41"/>
      <c r="Y752" s="42"/>
      <c r="Z752" s="153"/>
      <c r="AA752" s="154">
        <v>0</v>
      </c>
      <c r="AB752" s="42">
        <v>0</v>
      </c>
      <c r="AC752" s="43">
        <v>0</v>
      </c>
      <c r="AD752" s="41">
        <v>0</v>
      </c>
      <c r="AE752" s="42">
        <v>0</v>
      </c>
      <c r="AF752" s="43">
        <v>0</v>
      </c>
      <c r="AG752" s="41">
        <v>0</v>
      </c>
      <c r="AH752" s="42">
        <v>0</v>
      </c>
      <c r="AI752" s="43">
        <v>0</v>
      </c>
      <c r="AK752" s="41">
        <f t="shared" si="271"/>
        <v>1119258</v>
      </c>
      <c r="AL752" s="42">
        <f t="shared" si="271"/>
        <v>1148167</v>
      </c>
      <c r="AM752" s="43">
        <f t="shared" si="271"/>
        <v>1162355</v>
      </c>
      <c r="AT752" s="32">
        <f t="shared" si="272"/>
        <v>1</v>
      </c>
      <c r="AV752" s="23">
        <v>6</v>
      </c>
      <c r="AW752" s="23">
        <v>5</v>
      </c>
      <c r="AX752" s="23">
        <f t="shared" ref="AX752:AX760" si="273">IF(AW752=AW751,AX751+1,1)</f>
        <v>3</v>
      </c>
    </row>
    <row r="753" spans="2:50" ht="15" customHeight="1" x14ac:dyDescent="0.3">
      <c r="B753" s="15"/>
      <c r="C753" s="40" t="s">
        <v>22</v>
      </c>
      <c r="D753" s="34" t="s">
        <v>785</v>
      </c>
      <c r="E753" s="35" t="s">
        <v>1016</v>
      </c>
      <c r="F753" s="41">
        <v>1120727</v>
      </c>
      <c r="G753" s="42">
        <v>1183180</v>
      </c>
      <c r="H753" s="43">
        <v>1243875</v>
      </c>
      <c r="I753" s="96">
        <v>0</v>
      </c>
      <c r="J753" s="42">
        <v>0</v>
      </c>
      <c r="K753" s="97">
        <v>0</v>
      </c>
      <c r="L753" s="41">
        <v>0</v>
      </c>
      <c r="M753" s="42">
        <v>0</v>
      </c>
      <c r="N753" s="43">
        <v>0</v>
      </c>
      <c r="O753" s="41"/>
      <c r="P753" s="42"/>
      <c r="Q753" s="43"/>
      <c r="R753" s="41"/>
      <c r="S753" s="42"/>
      <c r="T753" s="43"/>
      <c r="U753" s="41"/>
      <c r="V753" s="42"/>
      <c r="W753" s="43"/>
      <c r="X753" s="41"/>
      <c r="Y753" s="42"/>
      <c r="Z753" s="153"/>
      <c r="AA753" s="154">
        <v>0</v>
      </c>
      <c r="AB753" s="42">
        <v>0</v>
      </c>
      <c r="AC753" s="43">
        <v>0</v>
      </c>
      <c r="AD753" s="41">
        <v>0</v>
      </c>
      <c r="AE753" s="42">
        <v>0</v>
      </c>
      <c r="AF753" s="43">
        <v>0</v>
      </c>
      <c r="AG753" s="41">
        <v>0</v>
      </c>
      <c r="AH753" s="42">
        <v>0</v>
      </c>
      <c r="AI753" s="43">
        <v>0</v>
      </c>
      <c r="AK753" s="41">
        <f t="shared" si="271"/>
        <v>1120727</v>
      </c>
      <c r="AL753" s="42">
        <f t="shared" si="271"/>
        <v>1183180</v>
      </c>
      <c r="AM753" s="43">
        <f t="shared" si="271"/>
        <v>1243875</v>
      </c>
      <c r="AT753" s="32">
        <f t="shared" si="272"/>
        <v>1</v>
      </c>
      <c r="AV753" s="23">
        <v>6</v>
      </c>
      <c r="AW753" s="23">
        <v>5</v>
      </c>
      <c r="AX753" s="23">
        <f t="shared" si="273"/>
        <v>4</v>
      </c>
    </row>
    <row r="754" spans="2:50" ht="15" hidden="1" customHeight="1" x14ac:dyDescent="0.3">
      <c r="B754" s="15"/>
      <c r="C754" s="40" t="s">
        <v>22</v>
      </c>
      <c r="D754" s="34" t="s">
        <v>2</v>
      </c>
      <c r="E754" s="35" t="s">
        <v>2</v>
      </c>
      <c r="F754" s="41">
        <v>0</v>
      </c>
      <c r="G754" s="42">
        <v>0</v>
      </c>
      <c r="H754" s="43">
        <v>0</v>
      </c>
      <c r="I754" s="155">
        <v>0</v>
      </c>
      <c r="J754" s="155">
        <v>0</v>
      </c>
      <c r="K754" s="155">
        <v>0</v>
      </c>
      <c r="L754" s="41">
        <v>0</v>
      </c>
      <c r="M754" s="42">
        <v>0</v>
      </c>
      <c r="N754" s="43">
        <v>0</v>
      </c>
      <c r="O754" s="41"/>
      <c r="P754" s="42"/>
      <c r="Q754" s="43"/>
      <c r="R754" s="41"/>
      <c r="S754" s="42"/>
      <c r="T754" s="43"/>
      <c r="U754" s="41"/>
      <c r="V754" s="42"/>
      <c r="W754" s="43"/>
      <c r="X754" s="41"/>
      <c r="Y754" s="42"/>
      <c r="Z754" s="153"/>
      <c r="AA754" s="154">
        <v>0</v>
      </c>
      <c r="AB754" s="42">
        <v>0</v>
      </c>
      <c r="AC754" s="43">
        <v>0</v>
      </c>
      <c r="AD754" s="41">
        <v>0</v>
      </c>
      <c r="AE754" s="42">
        <v>0</v>
      </c>
      <c r="AF754" s="43">
        <v>0</v>
      </c>
      <c r="AG754" s="41">
        <v>0</v>
      </c>
      <c r="AH754" s="42">
        <v>0</v>
      </c>
      <c r="AI754" s="43">
        <v>0</v>
      </c>
      <c r="AK754" s="41">
        <f t="shared" si="271"/>
        <v>0</v>
      </c>
      <c r="AL754" s="42">
        <f t="shared" si="271"/>
        <v>0</v>
      </c>
      <c r="AM754" s="43">
        <f t="shared" si="271"/>
        <v>0</v>
      </c>
      <c r="AT754" s="32">
        <f t="shared" si="272"/>
        <v>0</v>
      </c>
      <c r="AV754" s="23">
        <v>6</v>
      </c>
      <c r="AW754" s="23">
        <v>5</v>
      </c>
      <c r="AX754" s="23">
        <f t="shared" si="273"/>
        <v>5</v>
      </c>
    </row>
    <row r="755" spans="2:50" ht="15" hidden="1" customHeight="1" x14ac:dyDescent="0.3">
      <c r="B755" s="15"/>
      <c r="C755" s="40" t="s">
        <v>22</v>
      </c>
      <c r="D755" s="34" t="s">
        <v>2</v>
      </c>
      <c r="E755" s="35" t="s">
        <v>2</v>
      </c>
      <c r="F755" s="41">
        <v>0</v>
      </c>
      <c r="G755" s="42">
        <v>0</v>
      </c>
      <c r="H755" s="43">
        <v>0</v>
      </c>
      <c r="I755" s="155">
        <v>0</v>
      </c>
      <c r="J755" s="155">
        <v>0</v>
      </c>
      <c r="K755" s="155">
        <v>0</v>
      </c>
      <c r="L755" s="41">
        <v>0</v>
      </c>
      <c r="M755" s="42">
        <v>0</v>
      </c>
      <c r="N755" s="43">
        <v>0</v>
      </c>
      <c r="O755" s="41"/>
      <c r="P755" s="42"/>
      <c r="Q755" s="43"/>
      <c r="R755" s="41"/>
      <c r="S755" s="42"/>
      <c r="T755" s="43"/>
      <c r="U755" s="41"/>
      <c r="V755" s="42"/>
      <c r="W755" s="43"/>
      <c r="X755" s="41"/>
      <c r="Y755" s="42"/>
      <c r="Z755" s="153"/>
      <c r="AA755" s="154">
        <v>0</v>
      </c>
      <c r="AB755" s="42">
        <v>0</v>
      </c>
      <c r="AC755" s="43">
        <v>0</v>
      </c>
      <c r="AD755" s="41">
        <v>0</v>
      </c>
      <c r="AE755" s="42">
        <v>0</v>
      </c>
      <c r="AF755" s="43">
        <v>0</v>
      </c>
      <c r="AG755" s="41">
        <v>0</v>
      </c>
      <c r="AH755" s="42">
        <v>0</v>
      </c>
      <c r="AI755" s="43">
        <v>0</v>
      </c>
      <c r="AK755" s="41">
        <f t="shared" si="271"/>
        <v>0</v>
      </c>
      <c r="AL755" s="42">
        <f t="shared" si="271"/>
        <v>0</v>
      </c>
      <c r="AM755" s="43">
        <f t="shared" si="271"/>
        <v>0</v>
      </c>
      <c r="AT755" s="32">
        <f t="shared" si="272"/>
        <v>0</v>
      </c>
      <c r="AV755" s="23">
        <v>6</v>
      </c>
      <c r="AW755" s="23">
        <v>5</v>
      </c>
      <c r="AX755" s="23">
        <f t="shared" si="273"/>
        <v>6</v>
      </c>
    </row>
    <row r="756" spans="2:50" ht="15" hidden="1" customHeight="1" x14ac:dyDescent="0.3">
      <c r="B756" s="15"/>
      <c r="C756" s="40" t="s">
        <v>22</v>
      </c>
      <c r="D756" s="34" t="s">
        <v>2</v>
      </c>
      <c r="E756" s="35" t="s">
        <v>2</v>
      </c>
      <c r="F756" s="41">
        <v>0</v>
      </c>
      <c r="G756" s="42">
        <v>0</v>
      </c>
      <c r="H756" s="43">
        <v>0</v>
      </c>
      <c r="I756" s="155">
        <v>0</v>
      </c>
      <c r="J756" s="155">
        <v>0</v>
      </c>
      <c r="K756" s="155">
        <v>0</v>
      </c>
      <c r="L756" s="41">
        <v>0</v>
      </c>
      <c r="M756" s="42">
        <v>0</v>
      </c>
      <c r="N756" s="43">
        <v>0</v>
      </c>
      <c r="O756" s="41"/>
      <c r="P756" s="42"/>
      <c r="Q756" s="43"/>
      <c r="R756" s="41"/>
      <c r="S756" s="42"/>
      <c r="T756" s="43"/>
      <c r="U756" s="41"/>
      <c r="V756" s="42"/>
      <c r="W756" s="43"/>
      <c r="X756" s="41"/>
      <c r="Y756" s="42"/>
      <c r="Z756" s="153"/>
      <c r="AA756" s="154">
        <v>0</v>
      </c>
      <c r="AB756" s="42">
        <v>0</v>
      </c>
      <c r="AC756" s="43">
        <v>0</v>
      </c>
      <c r="AD756" s="41">
        <v>0</v>
      </c>
      <c r="AE756" s="42">
        <v>0</v>
      </c>
      <c r="AF756" s="43">
        <v>0</v>
      </c>
      <c r="AG756" s="41">
        <v>0</v>
      </c>
      <c r="AH756" s="42">
        <v>0</v>
      </c>
      <c r="AI756" s="43">
        <v>0</v>
      </c>
      <c r="AK756" s="41">
        <f t="shared" si="271"/>
        <v>0</v>
      </c>
      <c r="AL756" s="42">
        <f t="shared" si="271"/>
        <v>0</v>
      </c>
      <c r="AM756" s="43">
        <f t="shared" si="271"/>
        <v>0</v>
      </c>
      <c r="AT756" s="32">
        <f t="shared" si="272"/>
        <v>0</v>
      </c>
      <c r="AV756" s="23">
        <v>6</v>
      </c>
      <c r="AW756" s="23">
        <v>5</v>
      </c>
      <c r="AX756" s="23">
        <f t="shared" si="273"/>
        <v>7</v>
      </c>
    </row>
    <row r="757" spans="2:50" ht="15" hidden="1" customHeight="1" x14ac:dyDescent="0.3">
      <c r="B757" s="15"/>
      <c r="C757" s="40" t="s">
        <v>22</v>
      </c>
      <c r="D757" s="34" t="s">
        <v>2</v>
      </c>
      <c r="E757" s="35" t="s">
        <v>2</v>
      </c>
      <c r="F757" s="41">
        <v>0</v>
      </c>
      <c r="G757" s="42">
        <v>0</v>
      </c>
      <c r="H757" s="43">
        <v>0</v>
      </c>
      <c r="I757" s="155">
        <v>0</v>
      </c>
      <c r="J757" s="155">
        <v>0</v>
      </c>
      <c r="K757" s="155">
        <v>0</v>
      </c>
      <c r="L757" s="41">
        <v>0</v>
      </c>
      <c r="M757" s="42">
        <v>0</v>
      </c>
      <c r="N757" s="43">
        <v>0</v>
      </c>
      <c r="O757" s="41"/>
      <c r="P757" s="42"/>
      <c r="Q757" s="43"/>
      <c r="R757" s="41"/>
      <c r="S757" s="42"/>
      <c r="T757" s="43"/>
      <c r="U757" s="41"/>
      <c r="V757" s="42"/>
      <c r="W757" s="43"/>
      <c r="X757" s="41"/>
      <c r="Y757" s="42"/>
      <c r="Z757" s="153"/>
      <c r="AA757" s="154">
        <v>0</v>
      </c>
      <c r="AB757" s="42">
        <v>0</v>
      </c>
      <c r="AC757" s="43">
        <v>0</v>
      </c>
      <c r="AD757" s="41">
        <v>0</v>
      </c>
      <c r="AE757" s="42">
        <v>0</v>
      </c>
      <c r="AF757" s="43">
        <v>0</v>
      </c>
      <c r="AG757" s="41">
        <v>0</v>
      </c>
      <c r="AH757" s="42">
        <v>0</v>
      </c>
      <c r="AI757" s="43">
        <v>0</v>
      </c>
      <c r="AK757" s="41">
        <f t="shared" si="271"/>
        <v>0</v>
      </c>
      <c r="AL757" s="42">
        <f t="shared" si="271"/>
        <v>0</v>
      </c>
      <c r="AM757" s="43">
        <f t="shared" si="271"/>
        <v>0</v>
      </c>
      <c r="AT757" s="32">
        <f t="shared" si="272"/>
        <v>0</v>
      </c>
      <c r="AV757" s="23">
        <v>6</v>
      </c>
      <c r="AW757" s="23">
        <v>5</v>
      </c>
      <c r="AX757" s="23">
        <f t="shared" si="273"/>
        <v>8</v>
      </c>
    </row>
    <row r="758" spans="2:50" ht="15" hidden="1" customHeight="1" x14ac:dyDescent="0.3">
      <c r="B758" s="15"/>
      <c r="C758" s="40" t="s">
        <v>22</v>
      </c>
      <c r="D758" s="34" t="s">
        <v>2</v>
      </c>
      <c r="E758" s="35" t="s">
        <v>2</v>
      </c>
      <c r="F758" s="41">
        <v>0</v>
      </c>
      <c r="G758" s="42">
        <v>0</v>
      </c>
      <c r="H758" s="43">
        <v>0</v>
      </c>
      <c r="I758" s="155">
        <v>0</v>
      </c>
      <c r="J758" s="155">
        <v>0</v>
      </c>
      <c r="K758" s="155">
        <v>0</v>
      </c>
      <c r="L758" s="41">
        <v>0</v>
      </c>
      <c r="M758" s="42">
        <v>0</v>
      </c>
      <c r="N758" s="43">
        <v>0</v>
      </c>
      <c r="O758" s="41"/>
      <c r="P758" s="42"/>
      <c r="Q758" s="43"/>
      <c r="R758" s="41"/>
      <c r="S758" s="42"/>
      <c r="T758" s="43"/>
      <c r="U758" s="41"/>
      <c r="V758" s="42"/>
      <c r="W758" s="43"/>
      <c r="X758" s="41"/>
      <c r="Y758" s="42"/>
      <c r="Z758" s="153"/>
      <c r="AA758" s="154">
        <v>0</v>
      </c>
      <c r="AB758" s="42">
        <v>0</v>
      </c>
      <c r="AC758" s="43">
        <v>0</v>
      </c>
      <c r="AD758" s="41">
        <v>0</v>
      </c>
      <c r="AE758" s="42">
        <v>0</v>
      </c>
      <c r="AF758" s="43">
        <v>0</v>
      </c>
      <c r="AG758" s="41">
        <v>0</v>
      </c>
      <c r="AH758" s="42">
        <v>0</v>
      </c>
      <c r="AI758" s="43">
        <v>0</v>
      </c>
      <c r="AK758" s="41">
        <f t="shared" si="271"/>
        <v>0</v>
      </c>
      <c r="AL758" s="42">
        <f t="shared" si="271"/>
        <v>0</v>
      </c>
      <c r="AM758" s="43">
        <f t="shared" si="271"/>
        <v>0</v>
      </c>
      <c r="AT758" s="32">
        <f t="shared" si="272"/>
        <v>0</v>
      </c>
      <c r="AV758" s="23">
        <v>6</v>
      </c>
      <c r="AW758" s="23">
        <v>5</v>
      </c>
      <c r="AX758" s="23">
        <f t="shared" si="273"/>
        <v>9</v>
      </c>
    </row>
    <row r="759" spans="2:50" ht="15" hidden="1" customHeight="1" x14ac:dyDescent="0.3">
      <c r="B759" s="15"/>
      <c r="C759" s="40" t="s">
        <v>22</v>
      </c>
      <c r="D759" s="34" t="s">
        <v>2</v>
      </c>
      <c r="E759" s="35" t="s">
        <v>2</v>
      </c>
      <c r="F759" s="41">
        <v>0</v>
      </c>
      <c r="G759" s="42">
        <v>0</v>
      </c>
      <c r="H759" s="43">
        <v>0</v>
      </c>
      <c r="I759" s="155">
        <v>0</v>
      </c>
      <c r="J759" s="155">
        <v>0</v>
      </c>
      <c r="K759" s="155">
        <v>0</v>
      </c>
      <c r="L759" s="41">
        <v>0</v>
      </c>
      <c r="M759" s="42">
        <v>0</v>
      </c>
      <c r="N759" s="43">
        <v>0</v>
      </c>
      <c r="O759" s="41"/>
      <c r="P759" s="42"/>
      <c r="Q759" s="43"/>
      <c r="R759" s="41"/>
      <c r="S759" s="42"/>
      <c r="T759" s="43"/>
      <c r="U759" s="41"/>
      <c r="V759" s="42"/>
      <c r="W759" s="43"/>
      <c r="X759" s="41"/>
      <c r="Y759" s="42"/>
      <c r="Z759" s="153"/>
      <c r="AA759" s="154">
        <v>0</v>
      </c>
      <c r="AB759" s="42">
        <v>0</v>
      </c>
      <c r="AC759" s="43">
        <v>0</v>
      </c>
      <c r="AD759" s="41">
        <v>0</v>
      </c>
      <c r="AE759" s="42">
        <v>0</v>
      </c>
      <c r="AF759" s="43">
        <v>0</v>
      </c>
      <c r="AG759" s="41">
        <v>0</v>
      </c>
      <c r="AH759" s="42">
        <v>0</v>
      </c>
      <c r="AI759" s="43">
        <v>0</v>
      </c>
      <c r="AK759" s="41">
        <f t="shared" si="271"/>
        <v>0</v>
      </c>
      <c r="AL759" s="42">
        <f t="shared" si="271"/>
        <v>0</v>
      </c>
      <c r="AM759" s="43">
        <f t="shared" si="271"/>
        <v>0</v>
      </c>
      <c r="AT759" s="32">
        <f t="shared" si="272"/>
        <v>0</v>
      </c>
      <c r="AV759" s="23">
        <v>6</v>
      </c>
      <c r="AW759" s="23">
        <v>5</v>
      </c>
      <c r="AX759" s="23">
        <f t="shared" si="273"/>
        <v>10</v>
      </c>
    </row>
    <row r="760" spans="2:50" ht="15" customHeight="1" x14ac:dyDescent="0.3">
      <c r="B760" s="15"/>
      <c r="C760" s="40" t="s">
        <v>23</v>
      </c>
      <c r="D760" s="34" t="s">
        <v>786</v>
      </c>
      <c r="E760" s="35" t="s">
        <v>1015</v>
      </c>
      <c r="F760" s="41">
        <v>111242</v>
      </c>
      <c r="G760" s="42">
        <v>108917</v>
      </c>
      <c r="H760" s="43">
        <v>103464</v>
      </c>
      <c r="I760" s="96">
        <v>192083</v>
      </c>
      <c r="J760" s="42">
        <v>199659</v>
      </c>
      <c r="K760" s="97">
        <v>208268</v>
      </c>
      <c r="L760" s="41">
        <v>0</v>
      </c>
      <c r="M760" s="42">
        <v>0</v>
      </c>
      <c r="N760" s="43">
        <v>0</v>
      </c>
      <c r="O760" s="41"/>
      <c r="P760" s="42"/>
      <c r="Q760" s="43"/>
      <c r="R760" s="41"/>
      <c r="S760" s="42"/>
      <c r="T760" s="43"/>
      <c r="U760" s="41"/>
      <c r="V760" s="42"/>
      <c r="W760" s="43"/>
      <c r="X760" s="41"/>
      <c r="Y760" s="42"/>
      <c r="Z760" s="153"/>
      <c r="AA760" s="154">
        <v>0</v>
      </c>
      <c r="AB760" s="42">
        <v>0</v>
      </c>
      <c r="AC760" s="43">
        <v>0</v>
      </c>
      <c r="AD760" s="41">
        <v>0</v>
      </c>
      <c r="AE760" s="42">
        <v>0</v>
      </c>
      <c r="AF760" s="43">
        <v>0</v>
      </c>
      <c r="AG760" s="41">
        <v>0</v>
      </c>
      <c r="AH760" s="42">
        <v>0</v>
      </c>
      <c r="AI760" s="43">
        <v>0</v>
      </c>
      <c r="AK760" s="41">
        <f t="shared" si="271"/>
        <v>303325</v>
      </c>
      <c r="AL760" s="42">
        <f t="shared" si="271"/>
        <v>308576</v>
      </c>
      <c r="AM760" s="43">
        <f t="shared" si="271"/>
        <v>311732</v>
      </c>
      <c r="AT760" s="32">
        <f t="shared" si="272"/>
        <v>1</v>
      </c>
      <c r="AV760" s="23">
        <v>6</v>
      </c>
      <c r="AW760" s="23">
        <v>6</v>
      </c>
      <c r="AX760" s="23">
        <f t="shared" si="273"/>
        <v>1</v>
      </c>
    </row>
    <row r="761" spans="2:50" ht="15" customHeight="1" x14ac:dyDescent="0.3">
      <c r="B761" s="15"/>
      <c r="C761" s="50" t="str">
        <f>IF(LEN(E760)&lt;1,"","Total: " &amp; LEFT(E760,LEN(E760)-21) &amp; "Municipalities")</f>
        <v>Total: Ehlanzeni Municipalities</v>
      </c>
      <c r="D761" s="51"/>
      <c r="E761" s="52"/>
      <c r="F761" s="53">
        <f t="shared" ref="F761:N761" si="274">SUM(F750:F760)</f>
        <v>3404782</v>
      </c>
      <c r="G761" s="54">
        <f t="shared" si="274"/>
        <v>3530287</v>
      </c>
      <c r="H761" s="55">
        <f t="shared" si="274"/>
        <v>3625931</v>
      </c>
      <c r="I761" s="63">
        <f t="shared" si="274"/>
        <v>192083</v>
      </c>
      <c r="J761" s="54">
        <f t="shared" si="274"/>
        <v>199659</v>
      </c>
      <c r="K761" s="64">
        <f t="shared" si="274"/>
        <v>208268</v>
      </c>
      <c r="L761" s="53">
        <f t="shared" si="274"/>
        <v>6207</v>
      </c>
      <c r="M761" s="54">
        <f t="shared" si="274"/>
        <v>6460</v>
      </c>
      <c r="N761" s="55">
        <f t="shared" si="274"/>
        <v>6718</v>
      </c>
      <c r="O761" s="53">
        <f t="shared" ref="O761:AI761" si="275">SUM(O750:O760)</f>
        <v>0</v>
      </c>
      <c r="P761" s="54">
        <f t="shared" si="275"/>
        <v>0</v>
      </c>
      <c r="Q761" s="55">
        <f t="shared" si="275"/>
        <v>0</v>
      </c>
      <c r="R761" s="53">
        <f t="shared" si="275"/>
        <v>0</v>
      </c>
      <c r="S761" s="54">
        <f t="shared" si="275"/>
        <v>0</v>
      </c>
      <c r="T761" s="55">
        <f t="shared" si="275"/>
        <v>0</v>
      </c>
      <c r="U761" s="53">
        <f t="shared" si="275"/>
        <v>0</v>
      </c>
      <c r="V761" s="54">
        <f t="shared" si="275"/>
        <v>0</v>
      </c>
      <c r="W761" s="55">
        <f t="shared" si="275"/>
        <v>0</v>
      </c>
      <c r="X761" s="53">
        <f t="shared" si="275"/>
        <v>0</v>
      </c>
      <c r="Y761" s="54">
        <f t="shared" si="275"/>
        <v>0</v>
      </c>
      <c r="Z761" s="158">
        <f t="shared" si="275"/>
        <v>0</v>
      </c>
      <c r="AA761" s="159">
        <f t="shared" si="275"/>
        <v>0</v>
      </c>
      <c r="AB761" s="54">
        <f t="shared" si="275"/>
        <v>0</v>
      </c>
      <c r="AC761" s="55">
        <f t="shared" si="275"/>
        <v>0</v>
      </c>
      <c r="AD761" s="53">
        <f t="shared" si="275"/>
        <v>0</v>
      </c>
      <c r="AE761" s="54">
        <f t="shared" si="275"/>
        <v>0</v>
      </c>
      <c r="AF761" s="55">
        <f t="shared" si="275"/>
        <v>0</v>
      </c>
      <c r="AG761" s="53">
        <f t="shared" si="275"/>
        <v>0</v>
      </c>
      <c r="AH761" s="54">
        <f t="shared" si="275"/>
        <v>0</v>
      </c>
      <c r="AI761" s="55">
        <f t="shared" si="275"/>
        <v>0</v>
      </c>
      <c r="AK761" s="53">
        <f>SUM(AK750:AK760)</f>
        <v>3603072</v>
      </c>
      <c r="AL761" s="54">
        <f>SUM(AL750:AL760)</f>
        <v>3736406</v>
      </c>
      <c r="AM761" s="55">
        <f>SUM(AM750:AM760)</f>
        <v>3840917</v>
      </c>
      <c r="AT761" s="32">
        <f>IF(SUM(AT750:AT760)=0,0,1)</f>
        <v>1</v>
      </c>
    </row>
    <row r="762" spans="2:50" ht="15" customHeight="1" x14ac:dyDescent="0.3">
      <c r="B762" s="15"/>
      <c r="C762" s="40"/>
      <c r="D762" s="34"/>
      <c r="E762" s="35"/>
      <c r="F762" s="41"/>
      <c r="G762" s="42"/>
      <c r="H762" s="43"/>
      <c r="I762" s="96"/>
      <c r="J762" s="42"/>
      <c r="K762" s="97"/>
      <c r="L762" s="41"/>
      <c r="M762" s="42"/>
      <c r="N762" s="43"/>
      <c r="O762" s="41"/>
      <c r="P762" s="42"/>
      <c r="Q762" s="43"/>
      <c r="R762" s="41"/>
      <c r="S762" s="42"/>
      <c r="T762" s="43"/>
      <c r="U762" s="41"/>
      <c r="V762" s="42"/>
      <c r="W762" s="43"/>
      <c r="X762" s="41"/>
      <c r="Y762" s="42"/>
      <c r="Z762" s="153"/>
      <c r="AA762" s="154"/>
      <c r="AB762" s="42"/>
      <c r="AC762" s="43"/>
      <c r="AD762" s="41"/>
      <c r="AE762" s="42"/>
      <c r="AF762" s="43"/>
      <c r="AG762" s="41"/>
      <c r="AH762" s="42"/>
      <c r="AI762" s="43"/>
      <c r="AK762" s="41"/>
      <c r="AL762" s="42"/>
      <c r="AM762" s="43"/>
      <c r="AT762" s="32">
        <f>IF(AT761=0,0,1)</f>
        <v>1</v>
      </c>
    </row>
    <row r="763" spans="2:50" ht="15" hidden="1" customHeight="1" x14ac:dyDescent="0.3">
      <c r="B763" s="15"/>
      <c r="C763" s="40" t="s">
        <v>22</v>
      </c>
      <c r="D763" s="34" t="s">
        <v>2</v>
      </c>
      <c r="E763" s="35" t="s">
        <v>2</v>
      </c>
      <c r="F763" s="41">
        <v>0</v>
      </c>
      <c r="G763" s="42">
        <v>0</v>
      </c>
      <c r="H763" s="43">
        <v>0</v>
      </c>
      <c r="I763" s="155">
        <v>0</v>
      </c>
      <c r="J763" s="155">
        <v>0</v>
      </c>
      <c r="K763" s="155">
        <v>0</v>
      </c>
      <c r="L763" s="41">
        <v>0</v>
      </c>
      <c r="M763" s="42">
        <v>0</v>
      </c>
      <c r="N763" s="43">
        <v>0</v>
      </c>
      <c r="O763" s="41"/>
      <c r="P763" s="42"/>
      <c r="Q763" s="43"/>
      <c r="R763" s="41"/>
      <c r="S763" s="42"/>
      <c r="T763" s="43"/>
      <c r="U763" s="41"/>
      <c r="V763" s="42"/>
      <c r="W763" s="43"/>
      <c r="X763" s="41"/>
      <c r="Y763" s="42"/>
      <c r="Z763" s="153"/>
      <c r="AA763" s="154">
        <v>0</v>
      </c>
      <c r="AB763" s="42">
        <v>0</v>
      </c>
      <c r="AC763" s="43">
        <v>0</v>
      </c>
      <c r="AD763" s="41">
        <v>0</v>
      </c>
      <c r="AE763" s="42">
        <v>0</v>
      </c>
      <c r="AF763" s="43">
        <v>0</v>
      </c>
      <c r="AG763" s="41">
        <v>0</v>
      </c>
      <c r="AH763" s="42">
        <v>0</v>
      </c>
      <c r="AI763" s="43">
        <v>0</v>
      </c>
      <c r="AK763" s="41">
        <f t="shared" ref="AK763:AM773" si="276">F763+I763+L763+O763+R763+U763+X763</f>
        <v>0</v>
      </c>
      <c r="AL763" s="42">
        <f t="shared" si="276"/>
        <v>0</v>
      </c>
      <c r="AM763" s="43">
        <f t="shared" si="276"/>
        <v>0</v>
      </c>
      <c r="AT763" s="32">
        <f>IF(LEN(E763)&lt;2,0,1)</f>
        <v>0</v>
      </c>
      <c r="AV763" s="23">
        <v>6</v>
      </c>
      <c r="AW763" s="23">
        <v>7</v>
      </c>
      <c r="AX763" s="23">
        <v>1</v>
      </c>
    </row>
    <row r="764" spans="2:50" ht="15" hidden="1" customHeight="1" x14ac:dyDescent="0.3">
      <c r="B764" s="15"/>
      <c r="C764" s="40" t="s">
        <v>22</v>
      </c>
      <c r="D764" s="34" t="s">
        <v>2</v>
      </c>
      <c r="E764" s="35" t="s">
        <v>2</v>
      </c>
      <c r="F764" s="41">
        <v>0</v>
      </c>
      <c r="G764" s="42">
        <v>0</v>
      </c>
      <c r="H764" s="43">
        <v>0</v>
      </c>
      <c r="I764" s="155">
        <v>0</v>
      </c>
      <c r="J764" s="155">
        <v>0</v>
      </c>
      <c r="K764" s="155">
        <v>0</v>
      </c>
      <c r="L764" s="41">
        <v>0</v>
      </c>
      <c r="M764" s="42">
        <v>0</v>
      </c>
      <c r="N764" s="43">
        <v>0</v>
      </c>
      <c r="O764" s="41"/>
      <c r="P764" s="42"/>
      <c r="Q764" s="43"/>
      <c r="R764" s="41"/>
      <c r="S764" s="42"/>
      <c r="T764" s="43"/>
      <c r="U764" s="41"/>
      <c r="V764" s="42"/>
      <c r="W764" s="43"/>
      <c r="X764" s="41"/>
      <c r="Y764" s="42"/>
      <c r="Z764" s="153"/>
      <c r="AA764" s="154">
        <v>0</v>
      </c>
      <c r="AB764" s="42">
        <v>0</v>
      </c>
      <c r="AC764" s="43">
        <v>0</v>
      </c>
      <c r="AD764" s="41">
        <v>0</v>
      </c>
      <c r="AE764" s="42">
        <v>0</v>
      </c>
      <c r="AF764" s="43">
        <v>0</v>
      </c>
      <c r="AG764" s="41">
        <v>0</v>
      </c>
      <c r="AH764" s="42">
        <v>0</v>
      </c>
      <c r="AI764" s="43">
        <v>0</v>
      </c>
      <c r="AK764" s="41">
        <f t="shared" si="276"/>
        <v>0</v>
      </c>
      <c r="AL764" s="42">
        <f t="shared" si="276"/>
        <v>0</v>
      </c>
      <c r="AM764" s="43">
        <f t="shared" si="276"/>
        <v>0</v>
      </c>
      <c r="AT764" s="32">
        <f t="shared" ref="AT764:AT773" si="277">IF(LEN(E764)&lt;2,0,1)</f>
        <v>0</v>
      </c>
      <c r="AV764" s="23">
        <v>6</v>
      </c>
      <c r="AW764" s="23">
        <v>7</v>
      </c>
      <c r="AX764" s="23">
        <f>IF(AW764=AW763,AX763+1,1)</f>
        <v>2</v>
      </c>
    </row>
    <row r="765" spans="2:50" ht="15" hidden="1" customHeight="1" x14ac:dyDescent="0.3">
      <c r="B765" s="15"/>
      <c r="C765" s="40" t="s">
        <v>22</v>
      </c>
      <c r="D765" s="34" t="s">
        <v>2</v>
      </c>
      <c r="E765" s="35" t="s">
        <v>2</v>
      </c>
      <c r="F765" s="41">
        <v>0</v>
      </c>
      <c r="G765" s="42">
        <v>0</v>
      </c>
      <c r="H765" s="43">
        <v>0</v>
      </c>
      <c r="I765" s="155">
        <v>0</v>
      </c>
      <c r="J765" s="155">
        <v>0</v>
      </c>
      <c r="K765" s="155">
        <v>0</v>
      </c>
      <c r="L765" s="41">
        <v>0</v>
      </c>
      <c r="M765" s="42">
        <v>0</v>
      </c>
      <c r="N765" s="43">
        <v>0</v>
      </c>
      <c r="O765" s="41"/>
      <c r="P765" s="42"/>
      <c r="Q765" s="43"/>
      <c r="R765" s="41"/>
      <c r="S765" s="42"/>
      <c r="T765" s="43"/>
      <c r="U765" s="41"/>
      <c r="V765" s="42"/>
      <c r="W765" s="43"/>
      <c r="X765" s="41"/>
      <c r="Y765" s="42"/>
      <c r="Z765" s="153"/>
      <c r="AA765" s="154">
        <v>0</v>
      </c>
      <c r="AB765" s="42">
        <v>0</v>
      </c>
      <c r="AC765" s="43">
        <v>0</v>
      </c>
      <c r="AD765" s="41">
        <v>0</v>
      </c>
      <c r="AE765" s="42">
        <v>0</v>
      </c>
      <c r="AF765" s="43">
        <v>0</v>
      </c>
      <c r="AG765" s="41">
        <v>0</v>
      </c>
      <c r="AH765" s="42">
        <v>0</v>
      </c>
      <c r="AI765" s="43">
        <v>0</v>
      </c>
      <c r="AK765" s="41">
        <f t="shared" si="276"/>
        <v>0</v>
      </c>
      <c r="AL765" s="42">
        <f t="shared" si="276"/>
        <v>0</v>
      </c>
      <c r="AM765" s="43">
        <f t="shared" si="276"/>
        <v>0</v>
      </c>
      <c r="AT765" s="32">
        <f t="shared" si="277"/>
        <v>0</v>
      </c>
      <c r="AV765" s="23">
        <v>6</v>
      </c>
      <c r="AW765" s="23">
        <v>7</v>
      </c>
      <c r="AX765" s="23">
        <f t="shared" ref="AX765:AX773" si="278">IF(AW765=AW764,AX764+1,1)</f>
        <v>3</v>
      </c>
    </row>
    <row r="766" spans="2:50" ht="15" hidden="1" customHeight="1" x14ac:dyDescent="0.3">
      <c r="B766" s="15"/>
      <c r="C766" s="40" t="s">
        <v>22</v>
      </c>
      <c r="D766" s="34" t="s">
        <v>2</v>
      </c>
      <c r="E766" s="35" t="s">
        <v>2</v>
      </c>
      <c r="F766" s="41">
        <v>0</v>
      </c>
      <c r="G766" s="42">
        <v>0</v>
      </c>
      <c r="H766" s="43">
        <v>0</v>
      </c>
      <c r="I766" s="155">
        <v>0</v>
      </c>
      <c r="J766" s="155">
        <v>0</v>
      </c>
      <c r="K766" s="155">
        <v>0</v>
      </c>
      <c r="L766" s="41">
        <v>0</v>
      </c>
      <c r="M766" s="42">
        <v>0</v>
      </c>
      <c r="N766" s="43">
        <v>0</v>
      </c>
      <c r="O766" s="41"/>
      <c r="P766" s="42"/>
      <c r="Q766" s="43"/>
      <c r="R766" s="41"/>
      <c r="S766" s="42"/>
      <c r="T766" s="43"/>
      <c r="U766" s="41"/>
      <c r="V766" s="42"/>
      <c r="W766" s="43"/>
      <c r="X766" s="41"/>
      <c r="Y766" s="42"/>
      <c r="Z766" s="153"/>
      <c r="AA766" s="154">
        <v>0</v>
      </c>
      <c r="AB766" s="42">
        <v>0</v>
      </c>
      <c r="AC766" s="43">
        <v>0</v>
      </c>
      <c r="AD766" s="41">
        <v>0</v>
      </c>
      <c r="AE766" s="42">
        <v>0</v>
      </c>
      <c r="AF766" s="43">
        <v>0</v>
      </c>
      <c r="AG766" s="41">
        <v>0</v>
      </c>
      <c r="AH766" s="42">
        <v>0</v>
      </c>
      <c r="AI766" s="43">
        <v>0</v>
      </c>
      <c r="AK766" s="41">
        <f t="shared" si="276"/>
        <v>0</v>
      </c>
      <c r="AL766" s="42">
        <f t="shared" si="276"/>
        <v>0</v>
      </c>
      <c r="AM766" s="43">
        <f t="shared" si="276"/>
        <v>0</v>
      </c>
      <c r="AT766" s="32">
        <f t="shared" si="277"/>
        <v>0</v>
      </c>
      <c r="AV766" s="23">
        <v>6</v>
      </c>
      <c r="AW766" s="23">
        <v>7</v>
      </c>
      <c r="AX766" s="23">
        <f t="shared" si="278"/>
        <v>4</v>
      </c>
    </row>
    <row r="767" spans="2:50" ht="15" hidden="1" customHeight="1" x14ac:dyDescent="0.3">
      <c r="B767" s="15"/>
      <c r="C767" s="40" t="s">
        <v>22</v>
      </c>
      <c r="D767" s="34" t="s">
        <v>2</v>
      </c>
      <c r="E767" s="35" t="s">
        <v>2</v>
      </c>
      <c r="F767" s="41">
        <v>0</v>
      </c>
      <c r="G767" s="42">
        <v>0</v>
      </c>
      <c r="H767" s="43">
        <v>0</v>
      </c>
      <c r="I767" s="155">
        <v>0</v>
      </c>
      <c r="J767" s="155">
        <v>0</v>
      </c>
      <c r="K767" s="155">
        <v>0</v>
      </c>
      <c r="L767" s="41">
        <v>0</v>
      </c>
      <c r="M767" s="42">
        <v>0</v>
      </c>
      <c r="N767" s="43">
        <v>0</v>
      </c>
      <c r="O767" s="41"/>
      <c r="P767" s="42"/>
      <c r="Q767" s="43"/>
      <c r="R767" s="41"/>
      <c r="S767" s="42"/>
      <c r="T767" s="43"/>
      <c r="U767" s="41"/>
      <c r="V767" s="42"/>
      <c r="W767" s="43"/>
      <c r="X767" s="41"/>
      <c r="Y767" s="42"/>
      <c r="Z767" s="153"/>
      <c r="AA767" s="154">
        <v>0</v>
      </c>
      <c r="AB767" s="42">
        <v>0</v>
      </c>
      <c r="AC767" s="43">
        <v>0</v>
      </c>
      <c r="AD767" s="41">
        <v>0</v>
      </c>
      <c r="AE767" s="42">
        <v>0</v>
      </c>
      <c r="AF767" s="43">
        <v>0</v>
      </c>
      <c r="AG767" s="41">
        <v>0</v>
      </c>
      <c r="AH767" s="42">
        <v>0</v>
      </c>
      <c r="AI767" s="43">
        <v>0</v>
      </c>
      <c r="AK767" s="41">
        <f t="shared" si="276"/>
        <v>0</v>
      </c>
      <c r="AL767" s="42">
        <f t="shared" si="276"/>
        <v>0</v>
      </c>
      <c r="AM767" s="43">
        <f t="shared" si="276"/>
        <v>0</v>
      </c>
      <c r="AT767" s="32">
        <f t="shared" si="277"/>
        <v>0</v>
      </c>
      <c r="AV767" s="23">
        <v>6</v>
      </c>
      <c r="AW767" s="23">
        <v>7</v>
      </c>
      <c r="AX767" s="23">
        <f t="shared" si="278"/>
        <v>5</v>
      </c>
    </row>
    <row r="768" spans="2:50" ht="15" hidden="1" customHeight="1" x14ac:dyDescent="0.3">
      <c r="B768" s="15"/>
      <c r="C768" s="40" t="s">
        <v>22</v>
      </c>
      <c r="D768" s="34" t="s">
        <v>2</v>
      </c>
      <c r="E768" s="35" t="s">
        <v>2</v>
      </c>
      <c r="F768" s="41">
        <v>0</v>
      </c>
      <c r="G768" s="42">
        <v>0</v>
      </c>
      <c r="H768" s="43">
        <v>0</v>
      </c>
      <c r="I768" s="155">
        <v>0</v>
      </c>
      <c r="J768" s="155">
        <v>0</v>
      </c>
      <c r="K768" s="155">
        <v>0</v>
      </c>
      <c r="L768" s="41">
        <v>0</v>
      </c>
      <c r="M768" s="42">
        <v>0</v>
      </c>
      <c r="N768" s="43">
        <v>0</v>
      </c>
      <c r="O768" s="41"/>
      <c r="P768" s="42"/>
      <c r="Q768" s="43"/>
      <c r="R768" s="41"/>
      <c r="S768" s="42"/>
      <c r="T768" s="43"/>
      <c r="U768" s="41"/>
      <c r="V768" s="42"/>
      <c r="W768" s="43"/>
      <c r="X768" s="41"/>
      <c r="Y768" s="42"/>
      <c r="Z768" s="153"/>
      <c r="AA768" s="154">
        <v>0</v>
      </c>
      <c r="AB768" s="42">
        <v>0</v>
      </c>
      <c r="AC768" s="43">
        <v>0</v>
      </c>
      <c r="AD768" s="41">
        <v>0</v>
      </c>
      <c r="AE768" s="42">
        <v>0</v>
      </c>
      <c r="AF768" s="43">
        <v>0</v>
      </c>
      <c r="AG768" s="41">
        <v>0</v>
      </c>
      <c r="AH768" s="42">
        <v>0</v>
      </c>
      <c r="AI768" s="43">
        <v>0</v>
      </c>
      <c r="AK768" s="41">
        <f t="shared" si="276"/>
        <v>0</v>
      </c>
      <c r="AL768" s="42">
        <f t="shared" si="276"/>
        <v>0</v>
      </c>
      <c r="AM768" s="43">
        <f t="shared" si="276"/>
        <v>0</v>
      </c>
      <c r="AT768" s="32">
        <f t="shared" si="277"/>
        <v>0</v>
      </c>
      <c r="AV768" s="23">
        <v>6</v>
      </c>
      <c r="AW768" s="23">
        <v>7</v>
      </c>
      <c r="AX768" s="23">
        <f t="shared" si="278"/>
        <v>6</v>
      </c>
    </row>
    <row r="769" spans="2:50" ht="15" hidden="1" customHeight="1" x14ac:dyDescent="0.3">
      <c r="B769" s="15"/>
      <c r="C769" s="40" t="s">
        <v>22</v>
      </c>
      <c r="D769" s="34" t="s">
        <v>2</v>
      </c>
      <c r="E769" s="35" t="s">
        <v>2</v>
      </c>
      <c r="F769" s="41">
        <v>0</v>
      </c>
      <c r="G769" s="42">
        <v>0</v>
      </c>
      <c r="H769" s="43">
        <v>0</v>
      </c>
      <c r="I769" s="155">
        <v>0</v>
      </c>
      <c r="J769" s="155">
        <v>0</v>
      </c>
      <c r="K769" s="155">
        <v>0</v>
      </c>
      <c r="L769" s="41">
        <v>0</v>
      </c>
      <c r="M769" s="42">
        <v>0</v>
      </c>
      <c r="N769" s="43">
        <v>0</v>
      </c>
      <c r="O769" s="41"/>
      <c r="P769" s="42"/>
      <c r="Q769" s="43"/>
      <c r="R769" s="41"/>
      <c r="S769" s="42"/>
      <c r="T769" s="43"/>
      <c r="U769" s="41"/>
      <c r="V769" s="42"/>
      <c r="W769" s="43"/>
      <c r="X769" s="41"/>
      <c r="Y769" s="42"/>
      <c r="Z769" s="153"/>
      <c r="AA769" s="154">
        <v>0</v>
      </c>
      <c r="AB769" s="42">
        <v>0</v>
      </c>
      <c r="AC769" s="43">
        <v>0</v>
      </c>
      <c r="AD769" s="41">
        <v>0</v>
      </c>
      <c r="AE769" s="42">
        <v>0</v>
      </c>
      <c r="AF769" s="43">
        <v>0</v>
      </c>
      <c r="AG769" s="41">
        <v>0</v>
      </c>
      <c r="AH769" s="42">
        <v>0</v>
      </c>
      <c r="AI769" s="43">
        <v>0</v>
      </c>
      <c r="AK769" s="41">
        <f t="shared" si="276"/>
        <v>0</v>
      </c>
      <c r="AL769" s="42">
        <f t="shared" si="276"/>
        <v>0</v>
      </c>
      <c r="AM769" s="43">
        <f t="shared" si="276"/>
        <v>0</v>
      </c>
      <c r="AT769" s="32">
        <f t="shared" si="277"/>
        <v>0</v>
      </c>
      <c r="AV769" s="23">
        <v>6</v>
      </c>
      <c r="AW769" s="23">
        <v>7</v>
      </c>
      <c r="AX769" s="23">
        <f t="shared" si="278"/>
        <v>7</v>
      </c>
    </row>
    <row r="770" spans="2:50" ht="15" hidden="1" customHeight="1" x14ac:dyDescent="0.3">
      <c r="B770" s="15"/>
      <c r="C770" s="40" t="s">
        <v>22</v>
      </c>
      <c r="D770" s="34" t="s">
        <v>2</v>
      </c>
      <c r="E770" s="35" t="s">
        <v>2</v>
      </c>
      <c r="F770" s="41">
        <v>0</v>
      </c>
      <c r="G770" s="42">
        <v>0</v>
      </c>
      <c r="H770" s="43">
        <v>0</v>
      </c>
      <c r="I770" s="155">
        <v>0</v>
      </c>
      <c r="J770" s="155">
        <v>0</v>
      </c>
      <c r="K770" s="155">
        <v>0</v>
      </c>
      <c r="L770" s="41">
        <v>0</v>
      </c>
      <c r="M770" s="42">
        <v>0</v>
      </c>
      <c r="N770" s="43">
        <v>0</v>
      </c>
      <c r="O770" s="41"/>
      <c r="P770" s="42"/>
      <c r="Q770" s="43"/>
      <c r="R770" s="41"/>
      <c r="S770" s="42"/>
      <c r="T770" s="43"/>
      <c r="U770" s="41"/>
      <c r="V770" s="42"/>
      <c r="W770" s="43"/>
      <c r="X770" s="41"/>
      <c r="Y770" s="42"/>
      <c r="Z770" s="153"/>
      <c r="AA770" s="154">
        <v>0</v>
      </c>
      <c r="AB770" s="42">
        <v>0</v>
      </c>
      <c r="AC770" s="43">
        <v>0</v>
      </c>
      <c r="AD770" s="41">
        <v>0</v>
      </c>
      <c r="AE770" s="42">
        <v>0</v>
      </c>
      <c r="AF770" s="43">
        <v>0</v>
      </c>
      <c r="AG770" s="41">
        <v>0</v>
      </c>
      <c r="AH770" s="42">
        <v>0</v>
      </c>
      <c r="AI770" s="43">
        <v>0</v>
      </c>
      <c r="AK770" s="41">
        <f t="shared" si="276"/>
        <v>0</v>
      </c>
      <c r="AL770" s="42">
        <f t="shared" si="276"/>
        <v>0</v>
      </c>
      <c r="AM770" s="43">
        <f t="shared" si="276"/>
        <v>0</v>
      </c>
      <c r="AT770" s="32">
        <f t="shared" si="277"/>
        <v>0</v>
      </c>
      <c r="AV770" s="23">
        <v>6</v>
      </c>
      <c r="AW770" s="23">
        <v>7</v>
      </c>
      <c r="AX770" s="23">
        <f t="shared" si="278"/>
        <v>8</v>
      </c>
    </row>
    <row r="771" spans="2:50" ht="15" hidden="1" customHeight="1" x14ac:dyDescent="0.3">
      <c r="B771" s="15"/>
      <c r="C771" s="40" t="s">
        <v>22</v>
      </c>
      <c r="D771" s="34" t="s">
        <v>2</v>
      </c>
      <c r="E771" s="35" t="s">
        <v>2</v>
      </c>
      <c r="F771" s="41">
        <v>0</v>
      </c>
      <c r="G771" s="42">
        <v>0</v>
      </c>
      <c r="H771" s="43">
        <v>0</v>
      </c>
      <c r="I771" s="155">
        <v>0</v>
      </c>
      <c r="J771" s="155">
        <v>0</v>
      </c>
      <c r="K771" s="155">
        <v>0</v>
      </c>
      <c r="L771" s="41">
        <v>0</v>
      </c>
      <c r="M771" s="42">
        <v>0</v>
      </c>
      <c r="N771" s="43">
        <v>0</v>
      </c>
      <c r="O771" s="41"/>
      <c r="P771" s="42"/>
      <c r="Q771" s="43"/>
      <c r="R771" s="41"/>
      <c r="S771" s="42"/>
      <c r="T771" s="43"/>
      <c r="U771" s="41"/>
      <c r="V771" s="42"/>
      <c r="W771" s="43"/>
      <c r="X771" s="41"/>
      <c r="Y771" s="42"/>
      <c r="Z771" s="153"/>
      <c r="AA771" s="154">
        <v>0</v>
      </c>
      <c r="AB771" s="42">
        <v>0</v>
      </c>
      <c r="AC771" s="43">
        <v>0</v>
      </c>
      <c r="AD771" s="41">
        <v>0</v>
      </c>
      <c r="AE771" s="42">
        <v>0</v>
      </c>
      <c r="AF771" s="43">
        <v>0</v>
      </c>
      <c r="AG771" s="41">
        <v>0</v>
      </c>
      <c r="AH771" s="42">
        <v>0</v>
      </c>
      <c r="AI771" s="43">
        <v>0</v>
      </c>
      <c r="AK771" s="41">
        <f t="shared" si="276"/>
        <v>0</v>
      </c>
      <c r="AL771" s="42">
        <f t="shared" si="276"/>
        <v>0</v>
      </c>
      <c r="AM771" s="43">
        <f t="shared" si="276"/>
        <v>0</v>
      </c>
      <c r="AT771" s="32">
        <f t="shared" si="277"/>
        <v>0</v>
      </c>
      <c r="AV771" s="23">
        <v>6</v>
      </c>
      <c r="AW771" s="23">
        <v>7</v>
      </c>
      <c r="AX771" s="23">
        <f t="shared" si="278"/>
        <v>9</v>
      </c>
    </row>
    <row r="772" spans="2:50" ht="15" hidden="1" customHeight="1" x14ac:dyDescent="0.3">
      <c r="B772" s="15"/>
      <c r="C772" s="40" t="s">
        <v>22</v>
      </c>
      <c r="D772" s="34" t="s">
        <v>2</v>
      </c>
      <c r="E772" s="35" t="s">
        <v>2</v>
      </c>
      <c r="F772" s="41">
        <v>0</v>
      </c>
      <c r="G772" s="42">
        <v>0</v>
      </c>
      <c r="H772" s="43">
        <v>0</v>
      </c>
      <c r="I772" s="155">
        <v>0</v>
      </c>
      <c r="J772" s="155">
        <v>0</v>
      </c>
      <c r="K772" s="155">
        <v>0</v>
      </c>
      <c r="L772" s="41">
        <v>0</v>
      </c>
      <c r="M772" s="42">
        <v>0</v>
      </c>
      <c r="N772" s="43">
        <v>0</v>
      </c>
      <c r="O772" s="41"/>
      <c r="P772" s="42"/>
      <c r="Q772" s="43"/>
      <c r="R772" s="41"/>
      <c r="S772" s="42"/>
      <c r="T772" s="43"/>
      <c r="U772" s="41"/>
      <c r="V772" s="42"/>
      <c r="W772" s="43"/>
      <c r="X772" s="41"/>
      <c r="Y772" s="42"/>
      <c r="Z772" s="153"/>
      <c r="AA772" s="154">
        <v>0</v>
      </c>
      <c r="AB772" s="42">
        <v>0</v>
      </c>
      <c r="AC772" s="43">
        <v>0</v>
      </c>
      <c r="AD772" s="41">
        <v>0</v>
      </c>
      <c r="AE772" s="42">
        <v>0</v>
      </c>
      <c r="AF772" s="43">
        <v>0</v>
      </c>
      <c r="AG772" s="41">
        <v>0</v>
      </c>
      <c r="AH772" s="42">
        <v>0</v>
      </c>
      <c r="AI772" s="43">
        <v>0</v>
      </c>
      <c r="AK772" s="41">
        <f t="shared" si="276"/>
        <v>0</v>
      </c>
      <c r="AL772" s="42">
        <f t="shared" si="276"/>
        <v>0</v>
      </c>
      <c r="AM772" s="43">
        <f t="shared" si="276"/>
        <v>0</v>
      </c>
      <c r="AT772" s="32">
        <f t="shared" si="277"/>
        <v>0</v>
      </c>
      <c r="AV772" s="23">
        <v>6</v>
      </c>
      <c r="AW772" s="23">
        <v>7</v>
      </c>
      <c r="AX772" s="23">
        <f t="shared" si="278"/>
        <v>10</v>
      </c>
    </row>
    <row r="773" spans="2:50" ht="15" hidden="1" customHeight="1" x14ac:dyDescent="0.3">
      <c r="B773" s="15"/>
      <c r="C773" s="40" t="s">
        <v>23</v>
      </c>
      <c r="D773" s="34" t="s">
        <v>2</v>
      </c>
      <c r="E773" s="35" t="s">
        <v>2</v>
      </c>
      <c r="F773" s="41">
        <v>0</v>
      </c>
      <c r="G773" s="42">
        <v>0</v>
      </c>
      <c r="H773" s="43">
        <v>0</v>
      </c>
      <c r="I773" s="155">
        <v>0</v>
      </c>
      <c r="J773" s="155">
        <v>0</v>
      </c>
      <c r="K773" s="155">
        <v>0</v>
      </c>
      <c r="L773" s="41">
        <v>0</v>
      </c>
      <c r="M773" s="42">
        <v>0</v>
      </c>
      <c r="N773" s="43">
        <v>0</v>
      </c>
      <c r="O773" s="41"/>
      <c r="P773" s="42"/>
      <c r="Q773" s="43"/>
      <c r="R773" s="41"/>
      <c r="S773" s="42"/>
      <c r="T773" s="43"/>
      <c r="U773" s="41"/>
      <c r="V773" s="42"/>
      <c r="W773" s="43"/>
      <c r="X773" s="41"/>
      <c r="Y773" s="42"/>
      <c r="Z773" s="153"/>
      <c r="AA773" s="154">
        <v>0</v>
      </c>
      <c r="AB773" s="42">
        <v>0</v>
      </c>
      <c r="AC773" s="43">
        <v>0</v>
      </c>
      <c r="AD773" s="41">
        <v>0</v>
      </c>
      <c r="AE773" s="42">
        <v>0</v>
      </c>
      <c r="AF773" s="43">
        <v>0</v>
      </c>
      <c r="AG773" s="41">
        <v>0</v>
      </c>
      <c r="AH773" s="42">
        <v>0</v>
      </c>
      <c r="AI773" s="43">
        <v>0</v>
      </c>
      <c r="AK773" s="41">
        <f t="shared" si="276"/>
        <v>0</v>
      </c>
      <c r="AL773" s="42">
        <f t="shared" si="276"/>
        <v>0</v>
      </c>
      <c r="AM773" s="43">
        <f t="shared" si="276"/>
        <v>0</v>
      </c>
      <c r="AT773" s="32">
        <f t="shared" si="277"/>
        <v>0</v>
      </c>
      <c r="AV773" s="23">
        <v>6</v>
      </c>
      <c r="AW773" s="23">
        <v>8</v>
      </c>
      <c r="AX773" s="23">
        <f t="shared" si="278"/>
        <v>1</v>
      </c>
    </row>
    <row r="774" spans="2:50" ht="15" hidden="1" customHeight="1" x14ac:dyDescent="0.3">
      <c r="B774" s="15"/>
      <c r="C774" s="50" t="str">
        <f>IF(LEN(E773)&lt;1,"","Total: " &amp; LEFT(E773,LEN(E773)-21) &amp; "Municipalities")</f>
        <v/>
      </c>
      <c r="D774" s="51"/>
      <c r="E774" s="52"/>
      <c r="F774" s="53">
        <f t="shared" ref="F774:N774" si="279">SUM(F763:F773)</f>
        <v>0</v>
      </c>
      <c r="G774" s="54">
        <f t="shared" si="279"/>
        <v>0</v>
      </c>
      <c r="H774" s="55">
        <f t="shared" si="279"/>
        <v>0</v>
      </c>
      <c r="I774" s="112">
        <f t="shared" si="279"/>
        <v>0</v>
      </c>
      <c r="J774" s="112">
        <f t="shared" si="279"/>
        <v>0</v>
      </c>
      <c r="K774" s="112">
        <f t="shared" si="279"/>
        <v>0</v>
      </c>
      <c r="L774" s="53">
        <f t="shared" si="279"/>
        <v>0</v>
      </c>
      <c r="M774" s="54">
        <f t="shared" si="279"/>
        <v>0</v>
      </c>
      <c r="N774" s="55">
        <f t="shared" si="279"/>
        <v>0</v>
      </c>
      <c r="O774" s="53">
        <f t="shared" ref="O774:AI774" si="280">SUM(O763:O773)</f>
        <v>0</v>
      </c>
      <c r="P774" s="54">
        <f t="shared" si="280"/>
        <v>0</v>
      </c>
      <c r="Q774" s="55">
        <f t="shared" si="280"/>
        <v>0</v>
      </c>
      <c r="R774" s="53">
        <f t="shared" si="280"/>
        <v>0</v>
      </c>
      <c r="S774" s="54">
        <f t="shared" si="280"/>
        <v>0</v>
      </c>
      <c r="T774" s="55">
        <f t="shared" si="280"/>
        <v>0</v>
      </c>
      <c r="U774" s="53">
        <f t="shared" si="280"/>
        <v>0</v>
      </c>
      <c r="V774" s="54">
        <f t="shared" si="280"/>
        <v>0</v>
      </c>
      <c r="W774" s="55">
        <f t="shared" si="280"/>
        <v>0</v>
      </c>
      <c r="X774" s="53">
        <f t="shared" si="280"/>
        <v>0</v>
      </c>
      <c r="Y774" s="54">
        <f t="shared" si="280"/>
        <v>0</v>
      </c>
      <c r="Z774" s="158">
        <f t="shared" si="280"/>
        <v>0</v>
      </c>
      <c r="AA774" s="159">
        <f t="shared" si="280"/>
        <v>0</v>
      </c>
      <c r="AB774" s="54">
        <f t="shared" si="280"/>
        <v>0</v>
      </c>
      <c r="AC774" s="55">
        <f t="shared" si="280"/>
        <v>0</v>
      </c>
      <c r="AD774" s="53">
        <f t="shared" si="280"/>
        <v>0</v>
      </c>
      <c r="AE774" s="54">
        <f t="shared" si="280"/>
        <v>0</v>
      </c>
      <c r="AF774" s="55">
        <f t="shared" si="280"/>
        <v>0</v>
      </c>
      <c r="AG774" s="53">
        <f t="shared" si="280"/>
        <v>0</v>
      </c>
      <c r="AH774" s="54">
        <f t="shared" si="280"/>
        <v>0</v>
      </c>
      <c r="AI774" s="55">
        <f t="shared" si="280"/>
        <v>0</v>
      </c>
      <c r="AK774" s="53">
        <f>SUM(AK763:AK773)</f>
        <v>0</v>
      </c>
      <c r="AL774" s="54">
        <f>SUM(AL763:AL773)</f>
        <v>0</v>
      </c>
      <c r="AM774" s="55">
        <f>SUM(AM763:AM773)</f>
        <v>0</v>
      </c>
      <c r="AT774" s="32">
        <f>IF(SUM(AT763:AT773)=0,0,1)</f>
        <v>0</v>
      </c>
    </row>
    <row r="775" spans="2:50" ht="15" hidden="1" customHeight="1" x14ac:dyDescent="0.3">
      <c r="B775" s="15"/>
      <c r="C775" s="40"/>
      <c r="D775" s="34"/>
      <c r="E775" s="35"/>
      <c r="F775" s="41"/>
      <c r="G775" s="42"/>
      <c r="H775" s="43"/>
      <c r="I775" s="155"/>
      <c r="J775" s="155"/>
      <c r="K775" s="155"/>
      <c r="L775" s="41"/>
      <c r="M775" s="42"/>
      <c r="N775" s="43"/>
      <c r="O775" s="41"/>
      <c r="P775" s="42"/>
      <c r="Q775" s="43"/>
      <c r="R775" s="41"/>
      <c r="S775" s="42"/>
      <c r="T775" s="43"/>
      <c r="U775" s="41"/>
      <c r="V775" s="42"/>
      <c r="W775" s="43"/>
      <c r="X775" s="41"/>
      <c r="Y775" s="42"/>
      <c r="Z775" s="153"/>
      <c r="AA775" s="154"/>
      <c r="AB775" s="42"/>
      <c r="AC775" s="43"/>
      <c r="AD775" s="41"/>
      <c r="AE775" s="42"/>
      <c r="AF775" s="43"/>
      <c r="AG775" s="41"/>
      <c r="AH775" s="42"/>
      <c r="AI775" s="43"/>
      <c r="AK775" s="41"/>
      <c r="AL775" s="42"/>
      <c r="AM775" s="43"/>
      <c r="AT775" s="32">
        <f>IF(AT774=0,0,1)</f>
        <v>0</v>
      </c>
    </row>
    <row r="776" spans="2:50" ht="15" hidden="1" customHeight="1" x14ac:dyDescent="0.3">
      <c r="B776" s="15"/>
      <c r="C776" s="40" t="s">
        <v>22</v>
      </c>
      <c r="D776" s="34" t="s">
        <v>2</v>
      </c>
      <c r="E776" s="35" t="s">
        <v>2</v>
      </c>
      <c r="F776" s="41">
        <v>0</v>
      </c>
      <c r="G776" s="42">
        <v>0</v>
      </c>
      <c r="H776" s="43">
        <v>0</v>
      </c>
      <c r="I776" s="155">
        <v>0</v>
      </c>
      <c r="J776" s="155">
        <v>0</v>
      </c>
      <c r="K776" s="155">
        <v>0</v>
      </c>
      <c r="L776" s="41">
        <v>0</v>
      </c>
      <c r="M776" s="42">
        <v>0</v>
      </c>
      <c r="N776" s="43">
        <v>0</v>
      </c>
      <c r="O776" s="41"/>
      <c r="P776" s="42"/>
      <c r="Q776" s="43"/>
      <c r="R776" s="41"/>
      <c r="S776" s="42"/>
      <c r="T776" s="43"/>
      <c r="U776" s="41"/>
      <c r="V776" s="42"/>
      <c r="W776" s="43"/>
      <c r="X776" s="41"/>
      <c r="Y776" s="42"/>
      <c r="Z776" s="153"/>
      <c r="AA776" s="154">
        <v>0</v>
      </c>
      <c r="AB776" s="42">
        <v>0</v>
      </c>
      <c r="AC776" s="43">
        <v>0</v>
      </c>
      <c r="AD776" s="41">
        <v>0</v>
      </c>
      <c r="AE776" s="42">
        <v>0</v>
      </c>
      <c r="AF776" s="43">
        <v>0</v>
      </c>
      <c r="AG776" s="41">
        <v>0</v>
      </c>
      <c r="AH776" s="42">
        <v>0</v>
      </c>
      <c r="AI776" s="43">
        <v>0</v>
      </c>
      <c r="AK776" s="41">
        <f t="shared" ref="AK776:AM786" si="281">F776+I776+L776+O776+R776+U776+X776</f>
        <v>0</v>
      </c>
      <c r="AL776" s="42">
        <f t="shared" si="281"/>
        <v>0</v>
      </c>
      <c r="AM776" s="43">
        <f t="shared" si="281"/>
        <v>0</v>
      </c>
      <c r="AT776" s="32">
        <f>IF(LEN(E776)&lt;2,0,1)</f>
        <v>0</v>
      </c>
      <c r="AV776" s="23">
        <v>6</v>
      </c>
      <c r="AW776" s="23">
        <v>9</v>
      </c>
      <c r="AX776" s="23">
        <v>1</v>
      </c>
    </row>
    <row r="777" spans="2:50" ht="15" hidden="1" customHeight="1" x14ac:dyDescent="0.3">
      <c r="B777" s="15"/>
      <c r="C777" s="40" t="s">
        <v>22</v>
      </c>
      <c r="D777" s="34" t="s">
        <v>2</v>
      </c>
      <c r="E777" s="35" t="s">
        <v>2</v>
      </c>
      <c r="F777" s="41">
        <v>0</v>
      </c>
      <c r="G777" s="42">
        <v>0</v>
      </c>
      <c r="H777" s="43">
        <v>0</v>
      </c>
      <c r="I777" s="155">
        <v>0</v>
      </c>
      <c r="J777" s="155">
        <v>0</v>
      </c>
      <c r="K777" s="155">
        <v>0</v>
      </c>
      <c r="L777" s="41">
        <v>0</v>
      </c>
      <c r="M777" s="42">
        <v>0</v>
      </c>
      <c r="N777" s="43">
        <v>0</v>
      </c>
      <c r="O777" s="41"/>
      <c r="P777" s="42"/>
      <c r="Q777" s="43"/>
      <c r="R777" s="41"/>
      <c r="S777" s="42"/>
      <c r="T777" s="43"/>
      <c r="U777" s="41"/>
      <c r="V777" s="42"/>
      <c r="W777" s="43"/>
      <c r="X777" s="41"/>
      <c r="Y777" s="42"/>
      <c r="Z777" s="153"/>
      <c r="AA777" s="154">
        <v>0</v>
      </c>
      <c r="AB777" s="42">
        <v>0</v>
      </c>
      <c r="AC777" s="43">
        <v>0</v>
      </c>
      <c r="AD777" s="41">
        <v>0</v>
      </c>
      <c r="AE777" s="42">
        <v>0</v>
      </c>
      <c r="AF777" s="43">
        <v>0</v>
      </c>
      <c r="AG777" s="41">
        <v>0</v>
      </c>
      <c r="AH777" s="42">
        <v>0</v>
      </c>
      <c r="AI777" s="43">
        <v>0</v>
      </c>
      <c r="AK777" s="41">
        <f t="shared" si="281"/>
        <v>0</v>
      </c>
      <c r="AL777" s="42">
        <f t="shared" si="281"/>
        <v>0</v>
      </c>
      <c r="AM777" s="43">
        <f t="shared" si="281"/>
        <v>0</v>
      </c>
      <c r="AT777" s="32">
        <f t="shared" ref="AT777:AT786" si="282">IF(LEN(E777)&lt;2,0,1)</f>
        <v>0</v>
      </c>
      <c r="AV777" s="23">
        <v>6</v>
      </c>
      <c r="AW777" s="23">
        <v>9</v>
      </c>
      <c r="AX777" s="23">
        <f>IF(AW777=AW776,AX776+1,1)</f>
        <v>2</v>
      </c>
    </row>
    <row r="778" spans="2:50" ht="15" hidden="1" customHeight="1" x14ac:dyDescent="0.3">
      <c r="B778" s="15"/>
      <c r="C778" s="40" t="s">
        <v>22</v>
      </c>
      <c r="D778" s="34" t="s">
        <v>2</v>
      </c>
      <c r="E778" s="35" t="s">
        <v>2</v>
      </c>
      <c r="F778" s="41">
        <v>0</v>
      </c>
      <c r="G778" s="42">
        <v>0</v>
      </c>
      <c r="H778" s="43">
        <v>0</v>
      </c>
      <c r="I778" s="155">
        <v>0</v>
      </c>
      <c r="J778" s="155">
        <v>0</v>
      </c>
      <c r="K778" s="155">
        <v>0</v>
      </c>
      <c r="L778" s="41">
        <v>0</v>
      </c>
      <c r="M778" s="42">
        <v>0</v>
      </c>
      <c r="N778" s="43">
        <v>0</v>
      </c>
      <c r="O778" s="41"/>
      <c r="P778" s="42"/>
      <c r="Q778" s="43"/>
      <c r="R778" s="41"/>
      <c r="S778" s="42"/>
      <c r="T778" s="43"/>
      <c r="U778" s="41"/>
      <c r="V778" s="42"/>
      <c r="W778" s="43"/>
      <c r="X778" s="41"/>
      <c r="Y778" s="42"/>
      <c r="Z778" s="153"/>
      <c r="AA778" s="154">
        <v>0</v>
      </c>
      <c r="AB778" s="42">
        <v>0</v>
      </c>
      <c r="AC778" s="43">
        <v>0</v>
      </c>
      <c r="AD778" s="41">
        <v>0</v>
      </c>
      <c r="AE778" s="42">
        <v>0</v>
      </c>
      <c r="AF778" s="43">
        <v>0</v>
      </c>
      <c r="AG778" s="41">
        <v>0</v>
      </c>
      <c r="AH778" s="42">
        <v>0</v>
      </c>
      <c r="AI778" s="43">
        <v>0</v>
      </c>
      <c r="AK778" s="41">
        <f t="shared" si="281"/>
        <v>0</v>
      </c>
      <c r="AL778" s="42">
        <f t="shared" si="281"/>
        <v>0</v>
      </c>
      <c r="AM778" s="43">
        <f t="shared" si="281"/>
        <v>0</v>
      </c>
      <c r="AT778" s="32">
        <f t="shared" si="282"/>
        <v>0</v>
      </c>
      <c r="AV778" s="23">
        <v>6</v>
      </c>
      <c r="AW778" s="23">
        <v>9</v>
      </c>
      <c r="AX778" s="23">
        <f t="shared" ref="AX778:AX786" si="283">IF(AW778=AW777,AX777+1,1)</f>
        <v>3</v>
      </c>
    </row>
    <row r="779" spans="2:50" ht="15" hidden="1" customHeight="1" x14ac:dyDescent="0.3">
      <c r="B779" s="15"/>
      <c r="C779" s="40" t="s">
        <v>22</v>
      </c>
      <c r="D779" s="34" t="s">
        <v>2</v>
      </c>
      <c r="E779" s="35" t="s">
        <v>2</v>
      </c>
      <c r="F779" s="41">
        <v>0</v>
      </c>
      <c r="G779" s="42">
        <v>0</v>
      </c>
      <c r="H779" s="43">
        <v>0</v>
      </c>
      <c r="I779" s="155">
        <v>0</v>
      </c>
      <c r="J779" s="155">
        <v>0</v>
      </c>
      <c r="K779" s="155">
        <v>0</v>
      </c>
      <c r="L779" s="41">
        <v>0</v>
      </c>
      <c r="M779" s="42">
        <v>0</v>
      </c>
      <c r="N779" s="43">
        <v>0</v>
      </c>
      <c r="O779" s="41"/>
      <c r="P779" s="42"/>
      <c r="Q779" s="43"/>
      <c r="R779" s="41"/>
      <c r="S779" s="42"/>
      <c r="T779" s="43"/>
      <c r="U779" s="41"/>
      <c r="V779" s="42"/>
      <c r="W779" s="43"/>
      <c r="X779" s="41"/>
      <c r="Y779" s="42"/>
      <c r="Z779" s="153"/>
      <c r="AA779" s="154">
        <v>0</v>
      </c>
      <c r="AB779" s="42">
        <v>0</v>
      </c>
      <c r="AC779" s="43">
        <v>0</v>
      </c>
      <c r="AD779" s="41">
        <v>0</v>
      </c>
      <c r="AE779" s="42">
        <v>0</v>
      </c>
      <c r="AF779" s="43">
        <v>0</v>
      </c>
      <c r="AG779" s="41">
        <v>0</v>
      </c>
      <c r="AH779" s="42">
        <v>0</v>
      </c>
      <c r="AI779" s="43">
        <v>0</v>
      </c>
      <c r="AK779" s="41">
        <f t="shared" si="281"/>
        <v>0</v>
      </c>
      <c r="AL779" s="42">
        <f t="shared" si="281"/>
        <v>0</v>
      </c>
      <c r="AM779" s="43">
        <f t="shared" si="281"/>
        <v>0</v>
      </c>
      <c r="AT779" s="32">
        <f t="shared" si="282"/>
        <v>0</v>
      </c>
      <c r="AV779" s="23">
        <v>6</v>
      </c>
      <c r="AW779" s="23">
        <v>9</v>
      </c>
      <c r="AX779" s="23">
        <f t="shared" si="283"/>
        <v>4</v>
      </c>
    </row>
    <row r="780" spans="2:50" ht="15" hidden="1" customHeight="1" x14ac:dyDescent="0.3">
      <c r="B780" s="15"/>
      <c r="C780" s="40" t="s">
        <v>22</v>
      </c>
      <c r="D780" s="34" t="s">
        <v>2</v>
      </c>
      <c r="E780" s="35" t="s">
        <v>2</v>
      </c>
      <c r="F780" s="41">
        <v>0</v>
      </c>
      <c r="G780" s="42">
        <v>0</v>
      </c>
      <c r="H780" s="43">
        <v>0</v>
      </c>
      <c r="I780" s="155">
        <v>0</v>
      </c>
      <c r="J780" s="155">
        <v>0</v>
      </c>
      <c r="K780" s="155">
        <v>0</v>
      </c>
      <c r="L780" s="41">
        <v>0</v>
      </c>
      <c r="M780" s="42">
        <v>0</v>
      </c>
      <c r="N780" s="43">
        <v>0</v>
      </c>
      <c r="O780" s="41"/>
      <c r="P780" s="42"/>
      <c r="Q780" s="43"/>
      <c r="R780" s="41"/>
      <c r="S780" s="42"/>
      <c r="T780" s="43"/>
      <c r="U780" s="41"/>
      <c r="V780" s="42"/>
      <c r="W780" s="43"/>
      <c r="X780" s="41"/>
      <c r="Y780" s="42"/>
      <c r="Z780" s="153"/>
      <c r="AA780" s="154">
        <v>0</v>
      </c>
      <c r="AB780" s="42">
        <v>0</v>
      </c>
      <c r="AC780" s="43">
        <v>0</v>
      </c>
      <c r="AD780" s="41">
        <v>0</v>
      </c>
      <c r="AE780" s="42">
        <v>0</v>
      </c>
      <c r="AF780" s="43">
        <v>0</v>
      </c>
      <c r="AG780" s="41">
        <v>0</v>
      </c>
      <c r="AH780" s="42">
        <v>0</v>
      </c>
      <c r="AI780" s="43">
        <v>0</v>
      </c>
      <c r="AK780" s="41">
        <f t="shared" si="281"/>
        <v>0</v>
      </c>
      <c r="AL780" s="42">
        <f t="shared" si="281"/>
        <v>0</v>
      </c>
      <c r="AM780" s="43">
        <f t="shared" si="281"/>
        <v>0</v>
      </c>
      <c r="AT780" s="32">
        <f t="shared" si="282"/>
        <v>0</v>
      </c>
      <c r="AV780" s="23">
        <v>6</v>
      </c>
      <c r="AW780" s="23">
        <v>9</v>
      </c>
      <c r="AX780" s="23">
        <f t="shared" si="283"/>
        <v>5</v>
      </c>
    </row>
    <row r="781" spans="2:50" ht="15" hidden="1" customHeight="1" x14ac:dyDescent="0.3">
      <c r="B781" s="15"/>
      <c r="C781" s="40" t="s">
        <v>22</v>
      </c>
      <c r="D781" s="34" t="s">
        <v>2</v>
      </c>
      <c r="E781" s="35" t="s">
        <v>2</v>
      </c>
      <c r="F781" s="41">
        <v>0</v>
      </c>
      <c r="G781" s="42">
        <v>0</v>
      </c>
      <c r="H781" s="43">
        <v>0</v>
      </c>
      <c r="I781" s="155">
        <v>0</v>
      </c>
      <c r="J781" s="155">
        <v>0</v>
      </c>
      <c r="K781" s="155">
        <v>0</v>
      </c>
      <c r="L781" s="41">
        <v>0</v>
      </c>
      <c r="M781" s="42">
        <v>0</v>
      </c>
      <c r="N781" s="43">
        <v>0</v>
      </c>
      <c r="O781" s="41"/>
      <c r="P781" s="42"/>
      <c r="Q781" s="43"/>
      <c r="R781" s="41"/>
      <c r="S781" s="42"/>
      <c r="T781" s="43"/>
      <c r="U781" s="41"/>
      <c r="V781" s="42"/>
      <c r="W781" s="43"/>
      <c r="X781" s="41"/>
      <c r="Y781" s="42"/>
      <c r="Z781" s="153"/>
      <c r="AA781" s="154">
        <v>0</v>
      </c>
      <c r="AB781" s="42">
        <v>0</v>
      </c>
      <c r="AC781" s="43">
        <v>0</v>
      </c>
      <c r="AD781" s="41">
        <v>0</v>
      </c>
      <c r="AE781" s="42">
        <v>0</v>
      </c>
      <c r="AF781" s="43">
        <v>0</v>
      </c>
      <c r="AG781" s="41">
        <v>0</v>
      </c>
      <c r="AH781" s="42">
        <v>0</v>
      </c>
      <c r="AI781" s="43">
        <v>0</v>
      </c>
      <c r="AK781" s="41">
        <f t="shared" si="281"/>
        <v>0</v>
      </c>
      <c r="AL781" s="42">
        <f t="shared" si="281"/>
        <v>0</v>
      </c>
      <c r="AM781" s="43">
        <f t="shared" si="281"/>
        <v>0</v>
      </c>
      <c r="AT781" s="32">
        <f t="shared" si="282"/>
        <v>0</v>
      </c>
      <c r="AV781" s="23">
        <v>6</v>
      </c>
      <c r="AW781" s="23">
        <v>9</v>
      </c>
      <c r="AX781" s="23">
        <f t="shared" si="283"/>
        <v>6</v>
      </c>
    </row>
    <row r="782" spans="2:50" ht="15" hidden="1" customHeight="1" x14ac:dyDescent="0.3">
      <c r="B782" s="15"/>
      <c r="C782" s="40" t="s">
        <v>22</v>
      </c>
      <c r="D782" s="34" t="s">
        <v>2</v>
      </c>
      <c r="E782" s="35" t="s">
        <v>2</v>
      </c>
      <c r="F782" s="41">
        <v>0</v>
      </c>
      <c r="G782" s="42">
        <v>0</v>
      </c>
      <c r="H782" s="43">
        <v>0</v>
      </c>
      <c r="I782" s="155">
        <v>0</v>
      </c>
      <c r="J782" s="155">
        <v>0</v>
      </c>
      <c r="K782" s="155">
        <v>0</v>
      </c>
      <c r="L782" s="41">
        <v>0</v>
      </c>
      <c r="M782" s="42">
        <v>0</v>
      </c>
      <c r="N782" s="43">
        <v>0</v>
      </c>
      <c r="O782" s="41"/>
      <c r="P782" s="42"/>
      <c r="Q782" s="43"/>
      <c r="R782" s="41"/>
      <c r="S782" s="42"/>
      <c r="T782" s="43"/>
      <c r="U782" s="41"/>
      <c r="V782" s="42"/>
      <c r="W782" s="43"/>
      <c r="X782" s="41"/>
      <c r="Y782" s="42"/>
      <c r="Z782" s="153"/>
      <c r="AA782" s="154">
        <v>0</v>
      </c>
      <c r="AB782" s="42">
        <v>0</v>
      </c>
      <c r="AC782" s="43">
        <v>0</v>
      </c>
      <c r="AD782" s="41">
        <v>0</v>
      </c>
      <c r="AE782" s="42">
        <v>0</v>
      </c>
      <c r="AF782" s="43">
        <v>0</v>
      </c>
      <c r="AG782" s="41">
        <v>0</v>
      </c>
      <c r="AH782" s="42">
        <v>0</v>
      </c>
      <c r="AI782" s="43">
        <v>0</v>
      </c>
      <c r="AK782" s="41">
        <f t="shared" si="281"/>
        <v>0</v>
      </c>
      <c r="AL782" s="42">
        <f t="shared" si="281"/>
        <v>0</v>
      </c>
      <c r="AM782" s="43">
        <f t="shared" si="281"/>
        <v>0</v>
      </c>
      <c r="AT782" s="32">
        <f t="shared" si="282"/>
        <v>0</v>
      </c>
      <c r="AV782" s="23">
        <v>6</v>
      </c>
      <c r="AW782" s="23">
        <v>9</v>
      </c>
      <c r="AX782" s="23">
        <f t="shared" si="283"/>
        <v>7</v>
      </c>
    </row>
    <row r="783" spans="2:50" ht="15" hidden="1" customHeight="1" x14ac:dyDescent="0.3">
      <c r="B783" s="15"/>
      <c r="C783" s="40" t="s">
        <v>22</v>
      </c>
      <c r="D783" s="34" t="s">
        <v>2</v>
      </c>
      <c r="E783" s="35" t="s">
        <v>2</v>
      </c>
      <c r="F783" s="41">
        <v>0</v>
      </c>
      <c r="G783" s="42">
        <v>0</v>
      </c>
      <c r="H783" s="43">
        <v>0</v>
      </c>
      <c r="I783" s="155">
        <v>0</v>
      </c>
      <c r="J783" s="155">
        <v>0</v>
      </c>
      <c r="K783" s="155">
        <v>0</v>
      </c>
      <c r="L783" s="41">
        <v>0</v>
      </c>
      <c r="M783" s="42">
        <v>0</v>
      </c>
      <c r="N783" s="43">
        <v>0</v>
      </c>
      <c r="O783" s="41"/>
      <c r="P783" s="42"/>
      <c r="Q783" s="43"/>
      <c r="R783" s="41"/>
      <c r="S783" s="42"/>
      <c r="T783" s="43"/>
      <c r="U783" s="41"/>
      <c r="V783" s="42"/>
      <c r="W783" s="43"/>
      <c r="X783" s="41"/>
      <c r="Y783" s="42"/>
      <c r="Z783" s="153"/>
      <c r="AA783" s="154">
        <v>0</v>
      </c>
      <c r="AB783" s="42">
        <v>0</v>
      </c>
      <c r="AC783" s="43">
        <v>0</v>
      </c>
      <c r="AD783" s="41">
        <v>0</v>
      </c>
      <c r="AE783" s="42">
        <v>0</v>
      </c>
      <c r="AF783" s="43">
        <v>0</v>
      </c>
      <c r="AG783" s="41">
        <v>0</v>
      </c>
      <c r="AH783" s="42">
        <v>0</v>
      </c>
      <c r="AI783" s="43">
        <v>0</v>
      </c>
      <c r="AK783" s="41">
        <f t="shared" si="281"/>
        <v>0</v>
      </c>
      <c r="AL783" s="42">
        <f t="shared" si="281"/>
        <v>0</v>
      </c>
      <c r="AM783" s="43">
        <f t="shared" si="281"/>
        <v>0</v>
      </c>
      <c r="AT783" s="32">
        <f t="shared" si="282"/>
        <v>0</v>
      </c>
      <c r="AV783" s="23">
        <v>6</v>
      </c>
      <c r="AW783" s="23">
        <v>9</v>
      </c>
      <c r="AX783" s="23">
        <f t="shared" si="283"/>
        <v>8</v>
      </c>
    </row>
    <row r="784" spans="2:50" ht="15" hidden="1" customHeight="1" x14ac:dyDescent="0.3">
      <c r="B784" s="15"/>
      <c r="C784" s="40" t="s">
        <v>22</v>
      </c>
      <c r="D784" s="34" t="s">
        <v>2</v>
      </c>
      <c r="E784" s="35" t="s">
        <v>2</v>
      </c>
      <c r="F784" s="41">
        <v>0</v>
      </c>
      <c r="G784" s="42">
        <v>0</v>
      </c>
      <c r="H784" s="43">
        <v>0</v>
      </c>
      <c r="I784" s="155">
        <v>0</v>
      </c>
      <c r="J784" s="155">
        <v>0</v>
      </c>
      <c r="K784" s="155">
        <v>0</v>
      </c>
      <c r="L784" s="41">
        <v>0</v>
      </c>
      <c r="M784" s="42">
        <v>0</v>
      </c>
      <c r="N784" s="43">
        <v>0</v>
      </c>
      <c r="O784" s="41"/>
      <c r="P784" s="42"/>
      <c r="Q784" s="43"/>
      <c r="R784" s="41"/>
      <c r="S784" s="42"/>
      <c r="T784" s="43"/>
      <c r="U784" s="41"/>
      <c r="V784" s="42"/>
      <c r="W784" s="43"/>
      <c r="X784" s="41"/>
      <c r="Y784" s="42"/>
      <c r="Z784" s="153"/>
      <c r="AA784" s="154">
        <v>0</v>
      </c>
      <c r="AB784" s="42">
        <v>0</v>
      </c>
      <c r="AC784" s="43">
        <v>0</v>
      </c>
      <c r="AD784" s="41">
        <v>0</v>
      </c>
      <c r="AE784" s="42">
        <v>0</v>
      </c>
      <c r="AF784" s="43">
        <v>0</v>
      </c>
      <c r="AG784" s="41">
        <v>0</v>
      </c>
      <c r="AH784" s="42">
        <v>0</v>
      </c>
      <c r="AI784" s="43">
        <v>0</v>
      </c>
      <c r="AK784" s="41">
        <f t="shared" si="281"/>
        <v>0</v>
      </c>
      <c r="AL784" s="42">
        <f t="shared" si="281"/>
        <v>0</v>
      </c>
      <c r="AM784" s="43">
        <f t="shared" si="281"/>
        <v>0</v>
      </c>
      <c r="AT784" s="32">
        <f t="shared" si="282"/>
        <v>0</v>
      </c>
      <c r="AV784" s="23">
        <v>6</v>
      </c>
      <c r="AW784" s="23">
        <v>9</v>
      </c>
      <c r="AX784" s="23">
        <f t="shared" si="283"/>
        <v>9</v>
      </c>
    </row>
    <row r="785" spans="2:50" ht="15" hidden="1" customHeight="1" x14ac:dyDescent="0.3">
      <c r="B785" s="15"/>
      <c r="C785" s="40" t="s">
        <v>22</v>
      </c>
      <c r="D785" s="34" t="s">
        <v>2</v>
      </c>
      <c r="E785" s="35" t="s">
        <v>2</v>
      </c>
      <c r="F785" s="41">
        <v>0</v>
      </c>
      <c r="G785" s="42">
        <v>0</v>
      </c>
      <c r="H785" s="43">
        <v>0</v>
      </c>
      <c r="I785" s="155">
        <v>0</v>
      </c>
      <c r="J785" s="155">
        <v>0</v>
      </c>
      <c r="K785" s="155">
        <v>0</v>
      </c>
      <c r="L785" s="41">
        <v>0</v>
      </c>
      <c r="M785" s="42">
        <v>0</v>
      </c>
      <c r="N785" s="43">
        <v>0</v>
      </c>
      <c r="O785" s="41"/>
      <c r="P785" s="42"/>
      <c r="Q785" s="43"/>
      <c r="R785" s="41"/>
      <c r="S785" s="42"/>
      <c r="T785" s="43"/>
      <c r="U785" s="41"/>
      <c r="V785" s="42"/>
      <c r="W785" s="43"/>
      <c r="X785" s="41"/>
      <c r="Y785" s="42"/>
      <c r="Z785" s="153"/>
      <c r="AA785" s="154">
        <v>0</v>
      </c>
      <c r="AB785" s="42">
        <v>0</v>
      </c>
      <c r="AC785" s="43">
        <v>0</v>
      </c>
      <c r="AD785" s="41">
        <v>0</v>
      </c>
      <c r="AE785" s="42">
        <v>0</v>
      </c>
      <c r="AF785" s="43">
        <v>0</v>
      </c>
      <c r="AG785" s="41">
        <v>0</v>
      </c>
      <c r="AH785" s="42">
        <v>0</v>
      </c>
      <c r="AI785" s="43">
        <v>0</v>
      </c>
      <c r="AK785" s="41">
        <f t="shared" si="281"/>
        <v>0</v>
      </c>
      <c r="AL785" s="42">
        <f t="shared" si="281"/>
        <v>0</v>
      </c>
      <c r="AM785" s="43">
        <f t="shared" si="281"/>
        <v>0</v>
      </c>
      <c r="AT785" s="32">
        <f t="shared" si="282"/>
        <v>0</v>
      </c>
      <c r="AV785" s="23">
        <v>6</v>
      </c>
      <c r="AW785" s="23">
        <v>9</v>
      </c>
      <c r="AX785" s="23">
        <f t="shared" si="283"/>
        <v>10</v>
      </c>
    </row>
    <row r="786" spans="2:50" ht="15" hidden="1" customHeight="1" x14ac:dyDescent="0.3">
      <c r="B786" s="15"/>
      <c r="C786" s="40" t="s">
        <v>23</v>
      </c>
      <c r="D786" s="34" t="s">
        <v>2</v>
      </c>
      <c r="E786" s="35" t="s">
        <v>2</v>
      </c>
      <c r="F786" s="41">
        <v>0</v>
      </c>
      <c r="G786" s="42">
        <v>0</v>
      </c>
      <c r="H786" s="43">
        <v>0</v>
      </c>
      <c r="I786" s="155">
        <v>0</v>
      </c>
      <c r="J786" s="155">
        <v>0</v>
      </c>
      <c r="K786" s="155">
        <v>0</v>
      </c>
      <c r="L786" s="41">
        <v>0</v>
      </c>
      <c r="M786" s="42">
        <v>0</v>
      </c>
      <c r="N786" s="43">
        <v>0</v>
      </c>
      <c r="O786" s="41"/>
      <c r="P786" s="42"/>
      <c r="Q786" s="43"/>
      <c r="R786" s="41"/>
      <c r="S786" s="42"/>
      <c r="T786" s="43"/>
      <c r="U786" s="41"/>
      <c r="V786" s="42"/>
      <c r="W786" s="43"/>
      <c r="X786" s="41"/>
      <c r="Y786" s="42"/>
      <c r="Z786" s="153"/>
      <c r="AA786" s="154">
        <v>0</v>
      </c>
      <c r="AB786" s="42">
        <v>0</v>
      </c>
      <c r="AC786" s="43">
        <v>0</v>
      </c>
      <c r="AD786" s="41">
        <v>0</v>
      </c>
      <c r="AE786" s="42">
        <v>0</v>
      </c>
      <c r="AF786" s="43">
        <v>0</v>
      </c>
      <c r="AG786" s="41">
        <v>0</v>
      </c>
      <c r="AH786" s="42">
        <v>0</v>
      </c>
      <c r="AI786" s="43">
        <v>0</v>
      </c>
      <c r="AK786" s="41">
        <f t="shared" si="281"/>
        <v>0</v>
      </c>
      <c r="AL786" s="42">
        <f t="shared" si="281"/>
        <v>0</v>
      </c>
      <c r="AM786" s="43">
        <f t="shared" si="281"/>
        <v>0</v>
      </c>
      <c r="AT786" s="32">
        <f t="shared" si="282"/>
        <v>0</v>
      </c>
      <c r="AV786" s="23">
        <v>6</v>
      </c>
      <c r="AW786" s="23">
        <v>10</v>
      </c>
      <c r="AX786" s="23">
        <f t="shared" si="283"/>
        <v>1</v>
      </c>
    </row>
    <row r="787" spans="2:50" ht="15" hidden="1" customHeight="1" x14ac:dyDescent="0.3">
      <c r="B787" s="15"/>
      <c r="C787" s="50" t="str">
        <f>IF(LEN(E786)&lt;1,"","Total: " &amp; LEFT(E786,LEN(E786)-21) &amp; "Municipalities")</f>
        <v/>
      </c>
      <c r="D787" s="51"/>
      <c r="E787" s="52"/>
      <c r="F787" s="53">
        <f t="shared" ref="F787:N787" si="284">SUM(F776:F786)</f>
        <v>0</v>
      </c>
      <c r="G787" s="54">
        <f t="shared" si="284"/>
        <v>0</v>
      </c>
      <c r="H787" s="55">
        <f t="shared" si="284"/>
        <v>0</v>
      </c>
      <c r="I787" s="112">
        <f t="shared" si="284"/>
        <v>0</v>
      </c>
      <c r="J787" s="112">
        <f t="shared" si="284"/>
        <v>0</v>
      </c>
      <c r="K787" s="112">
        <f t="shared" si="284"/>
        <v>0</v>
      </c>
      <c r="L787" s="53">
        <f t="shared" si="284"/>
        <v>0</v>
      </c>
      <c r="M787" s="54">
        <f t="shared" si="284"/>
        <v>0</v>
      </c>
      <c r="N787" s="55">
        <f t="shared" si="284"/>
        <v>0</v>
      </c>
      <c r="O787" s="53">
        <f t="shared" ref="O787:AI787" si="285">SUM(O776:O786)</f>
        <v>0</v>
      </c>
      <c r="P787" s="54">
        <f t="shared" si="285"/>
        <v>0</v>
      </c>
      <c r="Q787" s="55">
        <f t="shared" si="285"/>
        <v>0</v>
      </c>
      <c r="R787" s="53">
        <f t="shared" si="285"/>
        <v>0</v>
      </c>
      <c r="S787" s="54">
        <f t="shared" si="285"/>
        <v>0</v>
      </c>
      <c r="T787" s="55">
        <f t="shared" si="285"/>
        <v>0</v>
      </c>
      <c r="U787" s="53">
        <f t="shared" si="285"/>
        <v>0</v>
      </c>
      <c r="V787" s="54">
        <f t="shared" si="285"/>
        <v>0</v>
      </c>
      <c r="W787" s="55">
        <f t="shared" si="285"/>
        <v>0</v>
      </c>
      <c r="X787" s="53">
        <f t="shared" si="285"/>
        <v>0</v>
      </c>
      <c r="Y787" s="54">
        <f t="shared" si="285"/>
        <v>0</v>
      </c>
      <c r="Z787" s="158">
        <f t="shared" si="285"/>
        <v>0</v>
      </c>
      <c r="AA787" s="159">
        <f t="shared" si="285"/>
        <v>0</v>
      </c>
      <c r="AB787" s="54">
        <f t="shared" si="285"/>
        <v>0</v>
      </c>
      <c r="AC787" s="55">
        <f t="shared" si="285"/>
        <v>0</v>
      </c>
      <c r="AD787" s="53">
        <f t="shared" si="285"/>
        <v>0</v>
      </c>
      <c r="AE787" s="54">
        <f t="shared" si="285"/>
        <v>0</v>
      </c>
      <c r="AF787" s="55">
        <f t="shared" si="285"/>
        <v>0</v>
      </c>
      <c r="AG787" s="53">
        <f t="shared" si="285"/>
        <v>0</v>
      </c>
      <c r="AH787" s="54">
        <f t="shared" si="285"/>
        <v>0</v>
      </c>
      <c r="AI787" s="55">
        <f t="shared" si="285"/>
        <v>0</v>
      </c>
      <c r="AK787" s="53">
        <f>SUM(AK776:AK786)</f>
        <v>0</v>
      </c>
      <c r="AL787" s="54">
        <f>SUM(AL776:AL786)</f>
        <v>0</v>
      </c>
      <c r="AM787" s="55">
        <f>SUM(AM776:AM786)</f>
        <v>0</v>
      </c>
      <c r="AT787" s="32">
        <f>IF(SUM(AT776:AT786)=0,0,1)</f>
        <v>0</v>
      </c>
    </row>
    <row r="788" spans="2:50" ht="15" hidden="1" customHeight="1" x14ac:dyDescent="0.3">
      <c r="B788" s="15"/>
      <c r="C788" s="40"/>
      <c r="D788" s="34"/>
      <c r="E788" s="35"/>
      <c r="F788" s="41"/>
      <c r="G788" s="42"/>
      <c r="H788" s="43"/>
      <c r="I788" s="155"/>
      <c r="J788" s="155"/>
      <c r="K788" s="155"/>
      <c r="L788" s="41"/>
      <c r="M788" s="42"/>
      <c r="N788" s="43"/>
      <c r="O788" s="41"/>
      <c r="P788" s="42"/>
      <c r="Q788" s="43"/>
      <c r="R788" s="41"/>
      <c r="S788" s="42"/>
      <c r="T788" s="43"/>
      <c r="U788" s="41"/>
      <c r="V788" s="42"/>
      <c r="W788" s="43"/>
      <c r="X788" s="41"/>
      <c r="Y788" s="42"/>
      <c r="Z788" s="153"/>
      <c r="AA788" s="154"/>
      <c r="AB788" s="42"/>
      <c r="AC788" s="43"/>
      <c r="AD788" s="41"/>
      <c r="AE788" s="42"/>
      <c r="AF788" s="43"/>
      <c r="AG788" s="41"/>
      <c r="AH788" s="42"/>
      <c r="AI788" s="43"/>
      <c r="AK788" s="41"/>
      <c r="AL788" s="42"/>
      <c r="AM788" s="43"/>
      <c r="AT788" s="32">
        <f>IF(AT787=0,0,1)</f>
        <v>0</v>
      </c>
    </row>
    <row r="789" spans="2:50" ht="15" hidden="1" customHeight="1" x14ac:dyDescent="0.3">
      <c r="B789" s="15"/>
      <c r="C789" s="40" t="s">
        <v>22</v>
      </c>
      <c r="D789" s="34" t="s">
        <v>2</v>
      </c>
      <c r="E789" s="35" t="s">
        <v>2</v>
      </c>
      <c r="F789" s="41">
        <v>0</v>
      </c>
      <c r="G789" s="42">
        <v>0</v>
      </c>
      <c r="H789" s="43">
        <v>0</v>
      </c>
      <c r="I789" s="155">
        <v>0</v>
      </c>
      <c r="J789" s="155">
        <v>0</v>
      </c>
      <c r="K789" s="155">
        <v>0</v>
      </c>
      <c r="L789" s="41">
        <v>0</v>
      </c>
      <c r="M789" s="42">
        <v>0</v>
      </c>
      <c r="N789" s="43">
        <v>0</v>
      </c>
      <c r="O789" s="41"/>
      <c r="P789" s="42"/>
      <c r="Q789" s="43"/>
      <c r="R789" s="41"/>
      <c r="S789" s="42"/>
      <c r="T789" s="43"/>
      <c r="U789" s="41"/>
      <c r="V789" s="42"/>
      <c r="W789" s="43"/>
      <c r="X789" s="41"/>
      <c r="Y789" s="42"/>
      <c r="Z789" s="153"/>
      <c r="AA789" s="154">
        <v>0</v>
      </c>
      <c r="AB789" s="42">
        <v>0</v>
      </c>
      <c r="AC789" s="43">
        <v>0</v>
      </c>
      <c r="AD789" s="41">
        <v>0</v>
      </c>
      <c r="AE789" s="42">
        <v>0</v>
      </c>
      <c r="AF789" s="43">
        <v>0</v>
      </c>
      <c r="AG789" s="41">
        <v>0</v>
      </c>
      <c r="AH789" s="42">
        <v>0</v>
      </c>
      <c r="AI789" s="43">
        <v>0</v>
      </c>
      <c r="AK789" s="41">
        <f t="shared" ref="AK789:AM799" si="286">F789+I789+L789+O789+R789+U789+X789</f>
        <v>0</v>
      </c>
      <c r="AL789" s="42">
        <f t="shared" si="286"/>
        <v>0</v>
      </c>
      <c r="AM789" s="43">
        <f t="shared" si="286"/>
        <v>0</v>
      </c>
      <c r="AT789" s="32">
        <f>IF(LEN(E789)&lt;2,0,1)</f>
        <v>0</v>
      </c>
      <c r="AV789" s="23">
        <v>6</v>
      </c>
      <c r="AW789" s="23">
        <v>11</v>
      </c>
      <c r="AX789" s="23">
        <v>1</v>
      </c>
    </row>
    <row r="790" spans="2:50" ht="15" hidden="1" customHeight="1" x14ac:dyDescent="0.3">
      <c r="B790" s="15"/>
      <c r="C790" s="40" t="s">
        <v>22</v>
      </c>
      <c r="D790" s="34" t="s">
        <v>2</v>
      </c>
      <c r="E790" s="35" t="s">
        <v>2</v>
      </c>
      <c r="F790" s="41">
        <v>0</v>
      </c>
      <c r="G790" s="42">
        <v>0</v>
      </c>
      <c r="H790" s="43">
        <v>0</v>
      </c>
      <c r="I790" s="155">
        <v>0</v>
      </c>
      <c r="J790" s="155">
        <v>0</v>
      </c>
      <c r="K790" s="155">
        <v>0</v>
      </c>
      <c r="L790" s="41">
        <v>0</v>
      </c>
      <c r="M790" s="42">
        <v>0</v>
      </c>
      <c r="N790" s="43">
        <v>0</v>
      </c>
      <c r="O790" s="41"/>
      <c r="P790" s="42"/>
      <c r="Q790" s="43"/>
      <c r="R790" s="41"/>
      <c r="S790" s="42"/>
      <c r="T790" s="43"/>
      <c r="U790" s="41"/>
      <c r="V790" s="42"/>
      <c r="W790" s="43"/>
      <c r="X790" s="41"/>
      <c r="Y790" s="42"/>
      <c r="Z790" s="153"/>
      <c r="AA790" s="154">
        <v>0</v>
      </c>
      <c r="AB790" s="42">
        <v>0</v>
      </c>
      <c r="AC790" s="43">
        <v>0</v>
      </c>
      <c r="AD790" s="41">
        <v>0</v>
      </c>
      <c r="AE790" s="42">
        <v>0</v>
      </c>
      <c r="AF790" s="43">
        <v>0</v>
      </c>
      <c r="AG790" s="41">
        <v>0</v>
      </c>
      <c r="AH790" s="42">
        <v>0</v>
      </c>
      <c r="AI790" s="43">
        <v>0</v>
      </c>
      <c r="AK790" s="41">
        <f t="shared" si="286"/>
        <v>0</v>
      </c>
      <c r="AL790" s="42">
        <f t="shared" si="286"/>
        <v>0</v>
      </c>
      <c r="AM790" s="43">
        <f t="shared" si="286"/>
        <v>0</v>
      </c>
      <c r="AT790" s="32">
        <f t="shared" ref="AT790:AT799" si="287">IF(LEN(E790)&lt;2,0,1)</f>
        <v>0</v>
      </c>
      <c r="AV790" s="23">
        <v>6</v>
      </c>
      <c r="AW790" s="23">
        <v>11</v>
      </c>
      <c r="AX790" s="23">
        <f>IF(AW790=AW789,AX789+1,1)</f>
        <v>2</v>
      </c>
    </row>
    <row r="791" spans="2:50" ht="15" hidden="1" customHeight="1" x14ac:dyDescent="0.3">
      <c r="B791" s="15"/>
      <c r="C791" s="40" t="s">
        <v>22</v>
      </c>
      <c r="D791" s="34" t="s">
        <v>2</v>
      </c>
      <c r="E791" s="35" t="s">
        <v>2</v>
      </c>
      <c r="F791" s="41">
        <v>0</v>
      </c>
      <c r="G791" s="42">
        <v>0</v>
      </c>
      <c r="H791" s="43">
        <v>0</v>
      </c>
      <c r="I791" s="155">
        <v>0</v>
      </c>
      <c r="J791" s="155">
        <v>0</v>
      </c>
      <c r="K791" s="155">
        <v>0</v>
      </c>
      <c r="L791" s="41">
        <v>0</v>
      </c>
      <c r="M791" s="42">
        <v>0</v>
      </c>
      <c r="N791" s="43">
        <v>0</v>
      </c>
      <c r="O791" s="41"/>
      <c r="P791" s="42"/>
      <c r="Q791" s="43"/>
      <c r="R791" s="41"/>
      <c r="S791" s="42"/>
      <c r="T791" s="43"/>
      <c r="U791" s="41"/>
      <c r="V791" s="42"/>
      <c r="W791" s="43"/>
      <c r="X791" s="41"/>
      <c r="Y791" s="42"/>
      <c r="Z791" s="153"/>
      <c r="AA791" s="154">
        <v>0</v>
      </c>
      <c r="AB791" s="42">
        <v>0</v>
      </c>
      <c r="AC791" s="43">
        <v>0</v>
      </c>
      <c r="AD791" s="41">
        <v>0</v>
      </c>
      <c r="AE791" s="42">
        <v>0</v>
      </c>
      <c r="AF791" s="43">
        <v>0</v>
      </c>
      <c r="AG791" s="41">
        <v>0</v>
      </c>
      <c r="AH791" s="42">
        <v>0</v>
      </c>
      <c r="AI791" s="43">
        <v>0</v>
      </c>
      <c r="AK791" s="41">
        <f t="shared" si="286"/>
        <v>0</v>
      </c>
      <c r="AL791" s="42">
        <f t="shared" si="286"/>
        <v>0</v>
      </c>
      <c r="AM791" s="43">
        <f t="shared" si="286"/>
        <v>0</v>
      </c>
      <c r="AT791" s="32">
        <f t="shared" si="287"/>
        <v>0</v>
      </c>
      <c r="AV791" s="23">
        <v>6</v>
      </c>
      <c r="AW791" s="23">
        <v>11</v>
      </c>
      <c r="AX791" s="23">
        <f t="shared" ref="AX791:AX799" si="288">IF(AW791=AW790,AX790+1,1)</f>
        <v>3</v>
      </c>
    </row>
    <row r="792" spans="2:50" s="23" customFormat="1" ht="15" hidden="1" customHeight="1" x14ac:dyDescent="0.3">
      <c r="B792" s="15"/>
      <c r="C792" s="40" t="s">
        <v>22</v>
      </c>
      <c r="D792" s="34" t="s">
        <v>2</v>
      </c>
      <c r="E792" s="35" t="s">
        <v>2</v>
      </c>
      <c r="F792" s="41">
        <v>0</v>
      </c>
      <c r="G792" s="42">
        <v>0</v>
      </c>
      <c r="H792" s="43">
        <v>0</v>
      </c>
      <c r="I792" s="155">
        <v>0</v>
      </c>
      <c r="J792" s="155">
        <v>0</v>
      </c>
      <c r="K792" s="155">
        <v>0</v>
      </c>
      <c r="L792" s="41">
        <v>0</v>
      </c>
      <c r="M792" s="42">
        <v>0</v>
      </c>
      <c r="N792" s="43">
        <v>0</v>
      </c>
      <c r="O792" s="41"/>
      <c r="P792" s="42"/>
      <c r="Q792" s="43"/>
      <c r="R792" s="41"/>
      <c r="S792" s="42"/>
      <c r="T792" s="43"/>
      <c r="U792" s="41"/>
      <c r="V792" s="42"/>
      <c r="W792" s="43"/>
      <c r="X792" s="41"/>
      <c r="Y792" s="42"/>
      <c r="Z792" s="153"/>
      <c r="AA792" s="154">
        <v>0</v>
      </c>
      <c r="AB792" s="42">
        <v>0</v>
      </c>
      <c r="AC792" s="43">
        <v>0</v>
      </c>
      <c r="AD792" s="41">
        <v>0</v>
      </c>
      <c r="AE792" s="42">
        <v>0</v>
      </c>
      <c r="AF792" s="43">
        <v>0</v>
      </c>
      <c r="AG792" s="41">
        <v>0</v>
      </c>
      <c r="AH792" s="42">
        <v>0</v>
      </c>
      <c r="AI792" s="43">
        <v>0</v>
      </c>
      <c r="AK792" s="41">
        <f t="shared" si="286"/>
        <v>0</v>
      </c>
      <c r="AL792" s="42">
        <f t="shared" si="286"/>
        <v>0</v>
      </c>
      <c r="AM792" s="43">
        <f t="shared" si="286"/>
        <v>0</v>
      </c>
      <c r="AT792" s="32">
        <f t="shared" si="287"/>
        <v>0</v>
      </c>
      <c r="AV792" s="23">
        <v>6</v>
      </c>
      <c r="AW792" s="23">
        <v>11</v>
      </c>
      <c r="AX792" s="23">
        <f t="shared" si="288"/>
        <v>4</v>
      </c>
    </row>
    <row r="793" spans="2:50" ht="15" hidden="1" customHeight="1" x14ac:dyDescent="0.3">
      <c r="B793" s="15"/>
      <c r="C793" s="40" t="s">
        <v>22</v>
      </c>
      <c r="D793" s="34" t="s">
        <v>2</v>
      </c>
      <c r="E793" s="35" t="s">
        <v>2</v>
      </c>
      <c r="F793" s="41">
        <v>0</v>
      </c>
      <c r="G793" s="42">
        <v>0</v>
      </c>
      <c r="H793" s="43">
        <v>0</v>
      </c>
      <c r="I793" s="155">
        <v>0</v>
      </c>
      <c r="J793" s="155">
        <v>0</v>
      </c>
      <c r="K793" s="155">
        <v>0</v>
      </c>
      <c r="L793" s="41">
        <v>0</v>
      </c>
      <c r="M793" s="42">
        <v>0</v>
      </c>
      <c r="N793" s="43">
        <v>0</v>
      </c>
      <c r="O793" s="41"/>
      <c r="P793" s="42"/>
      <c r="Q793" s="43"/>
      <c r="R793" s="41"/>
      <c r="S793" s="42"/>
      <c r="T793" s="43"/>
      <c r="U793" s="41"/>
      <c r="V793" s="42"/>
      <c r="W793" s="43"/>
      <c r="X793" s="41"/>
      <c r="Y793" s="42"/>
      <c r="Z793" s="153"/>
      <c r="AA793" s="154">
        <v>0</v>
      </c>
      <c r="AB793" s="42">
        <v>0</v>
      </c>
      <c r="AC793" s="43">
        <v>0</v>
      </c>
      <c r="AD793" s="41">
        <v>0</v>
      </c>
      <c r="AE793" s="42">
        <v>0</v>
      </c>
      <c r="AF793" s="43">
        <v>0</v>
      </c>
      <c r="AG793" s="41">
        <v>0</v>
      </c>
      <c r="AH793" s="42">
        <v>0</v>
      </c>
      <c r="AI793" s="43">
        <v>0</v>
      </c>
      <c r="AK793" s="41">
        <f t="shared" si="286"/>
        <v>0</v>
      </c>
      <c r="AL793" s="42">
        <f t="shared" si="286"/>
        <v>0</v>
      </c>
      <c r="AM793" s="43">
        <f t="shared" si="286"/>
        <v>0</v>
      </c>
      <c r="AT793" s="32">
        <f t="shared" si="287"/>
        <v>0</v>
      </c>
      <c r="AV793" s="23">
        <v>6</v>
      </c>
      <c r="AW793" s="23">
        <v>11</v>
      </c>
      <c r="AX793" s="23">
        <f t="shared" si="288"/>
        <v>5</v>
      </c>
    </row>
    <row r="794" spans="2:50" ht="15" hidden="1" customHeight="1" x14ac:dyDescent="0.3">
      <c r="B794" s="15"/>
      <c r="C794" s="40" t="s">
        <v>22</v>
      </c>
      <c r="D794" s="34" t="s">
        <v>2</v>
      </c>
      <c r="E794" s="35" t="s">
        <v>2</v>
      </c>
      <c r="F794" s="41">
        <v>0</v>
      </c>
      <c r="G794" s="42">
        <v>0</v>
      </c>
      <c r="H794" s="43">
        <v>0</v>
      </c>
      <c r="I794" s="155">
        <v>0</v>
      </c>
      <c r="J794" s="155">
        <v>0</v>
      </c>
      <c r="K794" s="155">
        <v>0</v>
      </c>
      <c r="L794" s="41">
        <v>0</v>
      </c>
      <c r="M794" s="42">
        <v>0</v>
      </c>
      <c r="N794" s="43">
        <v>0</v>
      </c>
      <c r="O794" s="41"/>
      <c r="P794" s="42"/>
      <c r="Q794" s="43"/>
      <c r="R794" s="41"/>
      <c r="S794" s="42"/>
      <c r="T794" s="43"/>
      <c r="U794" s="41"/>
      <c r="V794" s="42"/>
      <c r="W794" s="43"/>
      <c r="X794" s="41"/>
      <c r="Y794" s="42"/>
      <c r="Z794" s="153"/>
      <c r="AA794" s="154">
        <v>0</v>
      </c>
      <c r="AB794" s="42">
        <v>0</v>
      </c>
      <c r="AC794" s="43">
        <v>0</v>
      </c>
      <c r="AD794" s="41">
        <v>0</v>
      </c>
      <c r="AE794" s="42">
        <v>0</v>
      </c>
      <c r="AF794" s="43">
        <v>0</v>
      </c>
      <c r="AG794" s="41">
        <v>0</v>
      </c>
      <c r="AH794" s="42">
        <v>0</v>
      </c>
      <c r="AI794" s="43">
        <v>0</v>
      </c>
      <c r="AK794" s="41">
        <f t="shared" si="286"/>
        <v>0</v>
      </c>
      <c r="AL794" s="42">
        <f t="shared" si="286"/>
        <v>0</v>
      </c>
      <c r="AM794" s="43">
        <f t="shared" si="286"/>
        <v>0</v>
      </c>
      <c r="AT794" s="32">
        <f t="shared" si="287"/>
        <v>0</v>
      </c>
      <c r="AV794" s="23">
        <v>6</v>
      </c>
      <c r="AW794" s="23">
        <v>11</v>
      </c>
      <c r="AX794" s="23">
        <f t="shared" si="288"/>
        <v>6</v>
      </c>
    </row>
    <row r="795" spans="2:50" ht="15" hidden="1" customHeight="1" x14ac:dyDescent="0.3">
      <c r="B795" s="15"/>
      <c r="C795" s="40" t="s">
        <v>22</v>
      </c>
      <c r="D795" s="34" t="s">
        <v>2</v>
      </c>
      <c r="E795" s="35" t="s">
        <v>2</v>
      </c>
      <c r="F795" s="41">
        <v>0</v>
      </c>
      <c r="G795" s="42">
        <v>0</v>
      </c>
      <c r="H795" s="43">
        <v>0</v>
      </c>
      <c r="I795" s="155">
        <v>0</v>
      </c>
      <c r="J795" s="155">
        <v>0</v>
      </c>
      <c r="K795" s="155">
        <v>0</v>
      </c>
      <c r="L795" s="41">
        <v>0</v>
      </c>
      <c r="M795" s="42">
        <v>0</v>
      </c>
      <c r="N795" s="43">
        <v>0</v>
      </c>
      <c r="O795" s="41"/>
      <c r="P795" s="42"/>
      <c r="Q795" s="43"/>
      <c r="R795" s="41"/>
      <c r="S795" s="42"/>
      <c r="T795" s="43"/>
      <c r="U795" s="41"/>
      <c r="V795" s="42"/>
      <c r="W795" s="43"/>
      <c r="X795" s="41"/>
      <c r="Y795" s="42"/>
      <c r="Z795" s="153"/>
      <c r="AA795" s="154">
        <v>0</v>
      </c>
      <c r="AB795" s="42">
        <v>0</v>
      </c>
      <c r="AC795" s="43">
        <v>0</v>
      </c>
      <c r="AD795" s="41">
        <v>0</v>
      </c>
      <c r="AE795" s="42">
        <v>0</v>
      </c>
      <c r="AF795" s="43">
        <v>0</v>
      </c>
      <c r="AG795" s="41">
        <v>0</v>
      </c>
      <c r="AH795" s="42">
        <v>0</v>
      </c>
      <c r="AI795" s="43">
        <v>0</v>
      </c>
      <c r="AK795" s="41">
        <f t="shared" si="286"/>
        <v>0</v>
      </c>
      <c r="AL795" s="42">
        <f t="shared" si="286"/>
        <v>0</v>
      </c>
      <c r="AM795" s="43">
        <f t="shared" si="286"/>
        <v>0</v>
      </c>
      <c r="AT795" s="32">
        <f t="shared" si="287"/>
        <v>0</v>
      </c>
      <c r="AV795" s="23">
        <v>6</v>
      </c>
      <c r="AW795" s="23">
        <v>11</v>
      </c>
      <c r="AX795" s="23">
        <f t="shared" si="288"/>
        <v>7</v>
      </c>
    </row>
    <row r="796" spans="2:50" ht="15" hidden="1" customHeight="1" x14ac:dyDescent="0.3">
      <c r="B796" s="15"/>
      <c r="C796" s="40" t="s">
        <v>22</v>
      </c>
      <c r="D796" s="34" t="s">
        <v>2</v>
      </c>
      <c r="E796" s="35" t="s">
        <v>2</v>
      </c>
      <c r="F796" s="41">
        <v>0</v>
      </c>
      <c r="G796" s="42">
        <v>0</v>
      </c>
      <c r="H796" s="43">
        <v>0</v>
      </c>
      <c r="I796" s="155">
        <v>0</v>
      </c>
      <c r="J796" s="155">
        <v>0</v>
      </c>
      <c r="K796" s="155">
        <v>0</v>
      </c>
      <c r="L796" s="41">
        <v>0</v>
      </c>
      <c r="M796" s="42">
        <v>0</v>
      </c>
      <c r="N796" s="43">
        <v>0</v>
      </c>
      <c r="O796" s="41"/>
      <c r="P796" s="42"/>
      <c r="Q796" s="43"/>
      <c r="R796" s="41"/>
      <c r="S796" s="42"/>
      <c r="T796" s="43"/>
      <c r="U796" s="41"/>
      <c r="V796" s="42"/>
      <c r="W796" s="43"/>
      <c r="X796" s="41"/>
      <c r="Y796" s="42"/>
      <c r="Z796" s="153"/>
      <c r="AA796" s="154">
        <v>0</v>
      </c>
      <c r="AB796" s="42">
        <v>0</v>
      </c>
      <c r="AC796" s="43">
        <v>0</v>
      </c>
      <c r="AD796" s="41">
        <v>0</v>
      </c>
      <c r="AE796" s="42">
        <v>0</v>
      </c>
      <c r="AF796" s="43">
        <v>0</v>
      </c>
      <c r="AG796" s="41">
        <v>0</v>
      </c>
      <c r="AH796" s="42">
        <v>0</v>
      </c>
      <c r="AI796" s="43">
        <v>0</v>
      </c>
      <c r="AK796" s="41">
        <f t="shared" si="286"/>
        <v>0</v>
      </c>
      <c r="AL796" s="42">
        <f t="shared" si="286"/>
        <v>0</v>
      </c>
      <c r="AM796" s="43">
        <f t="shared" si="286"/>
        <v>0</v>
      </c>
      <c r="AT796" s="32">
        <f t="shared" si="287"/>
        <v>0</v>
      </c>
      <c r="AV796" s="23">
        <v>6</v>
      </c>
      <c r="AW796" s="23">
        <v>11</v>
      </c>
      <c r="AX796" s="23">
        <f t="shared" si="288"/>
        <v>8</v>
      </c>
    </row>
    <row r="797" spans="2:50" ht="15" hidden="1" customHeight="1" x14ac:dyDescent="0.3">
      <c r="B797" s="15"/>
      <c r="C797" s="40" t="s">
        <v>22</v>
      </c>
      <c r="D797" s="34" t="s">
        <v>2</v>
      </c>
      <c r="E797" s="35" t="s">
        <v>2</v>
      </c>
      <c r="F797" s="41">
        <v>0</v>
      </c>
      <c r="G797" s="42">
        <v>0</v>
      </c>
      <c r="H797" s="43">
        <v>0</v>
      </c>
      <c r="I797" s="155">
        <v>0</v>
      </c>
      <c r="J797" s="155">
        <v>0</v>
      </c>
      <c r="K797" s="155">
        <v>0</v>
      </c>
      <c r="L797" s="41">
        <v>0</v>
      </c>
      <c r="M797" s="42">
        <v>0</v>
      </c>
      <c r="N797" s="43">
        <v>0</v>
      </c>
      <c r="O797" s="41"/>
      <c r="P797" s="42"/>
      <c r="Q797" s="43"/>
      <c r="R797" s="41"/>
      <c r="S797" s="42"/>
      <c r="T797" s="43"/>
      <c r="U797" s="41"/>
      <c r="V797" s="42"/>
      <c r="W797" s="43"/>
      <c r="X797" s="41"/>
      <c r="Y797" s="42"/>
      <c r="Z797" s="153"/>
      <c r="AA797" s="154">
        <v>0</v>
      </c>
      <c r="AB797" s="42">
        <v>0</v>
      </c>
      <c r="AC797" s="43">
        <v>0</v>
      </c>
      <c r="AD797" s="41">
        <v>0</v>
      </c>
      <c r="AE797" s="42">
        <v>0</v>
      </c>
      <c r="AF797" s="43">
        <v>0</v>
      </c>
      <c r="AG797" s="41">
        <v>0</v>
      </c>
      <c r="AH797" s="42">
        <v>0</v>
      </c>
      <c r="AI797" s="43">
        <v>0</v>
      </c>
      <c r="AK797" s="41">
        <f t="shared" si="286"/>
        <v>0</v>
      </c>
      <c r="AL797" s="42">
        <f t="shared" si="286"/>
        <v>0</v>
      </c>
      <c r="AM797" s="43">
        <f t="shared" si="286"/>
        <v>0</v>
      </c>
      <c r="AT797" s="32">
        <f t="shared" si="287"/>
        <v>0</v>
      </c>
      <c r="AV797" s="23">
        <v>6</v>
      </c>
      <c r="AW797" s="23">
        <v>11</v>
      </c>
      <c r="AX797" s="23">
        <f t="shared" si="288"/>
        <v>9</v>
      </c>
    </row>
    <row r="798" spans="2:50" ht="15" hidden="1" customHeight="1" x14ac:dyDescent="0.3">
      <c r="B798" s="15"/>
      <c r="C798" s="40" t="s">
        <v>22</v>
      </c>
      <c r="D798" s="34" t="s">
        <v>2</v>
      </c>
      <c r="E798" s="35" t="s">
        <v>2</v>
      </c>
      <c r="F798" s="41">
        <v>0</v>
      </c>
      <c r="G798" s="42">
        <v>0</v>
      </c>
      <c r="H798" s="43">
        <v>0</v>
      </c>
      <c r="I798" s="155">
        <v>0</v>
      </c>
      <c r="J798" s="155">
        <v>0</v>
      </c>
      <c r="K798" s="155">
        <v>0</v>
      </c>
      <c r="L798" s="41">
        <v>0</v>
      </c>
      <c r="M798" s="42">
        <v>0</v>
      </c>
      <c r="N798" s="43">
        <v>0</v>
      </c>
      <c r="O798" s="41"/>
      <c r="P798" s="42"/>
      <c r="Q798" s="43"/>
      <c r="R798" s="41"/>
      <c r="S798" s="42"/>
      <c r="T798" s="43"/>
      <c r="U798" s="41"/>
      <c r="V798" s="42"/>
      <c r="W798" s="43"/>
      <c r="X798" s="41"/>
      <c r="Y798" s="42"/>
      <c r="Z798" s="153"/>
      <c r="AA798" s="154">
        <v>0</v>
      </c>
      <c r="AB798" s="42">
        <v>0</v>
      </c>
      <c r="AC798" s="43">
        <v>0</v>
      </c>
      <c r="AD798" s="41">
        <v>0</v>
      </c>
      <c r="AE798" s="42">
        <v>0</v>
      </c>
      <c r="AF798" s="43">
        <v>0</v>
      </c>
      <c r="AG798" s="41">
        <v>0</v>
      </c>
      <c r="AH798" s="42">
        <v>0</v>
      </c>
      <c r="AI798" s="43">
        <v>0</v>
      </c>
      <c r="AK798" s="41">
        <f t="shared" si="286"/>
        <v>0</v>
      </c>
      <c r="AL798" s="42">
        <f t="shared" si="286"/>
        <v>0</v>
      </c>
      <c r="AM798" s="43">
        <f t="shared" si="286"/>
        <v>0</v>
      </c>
      <c r="AT798" s="32">
        <f t="shared" si="287"/>
        <v>0</v>
      </c>
      <c r="AV798" s="23">
        <v>6</v>
      </c>
      <c r="AW798" s="23">
        <v>11</v>
      </c>
      <c r="AX798" s="23">
        <f t="shared" si="288"/>
        <v>10</v>
      </c>
    </row>
    <row r="799" spans="2:50" ht="15" hidden="1" customHeight="1" x14ac:dyDescent="0.3">
      <c r="B799" s="15"/>
      <c r="C799" s="40" t="s">
        <v>23</v>
      </c>
      <c r="D799" s="34" t="s">
        <v>2</v>
      </c>
      <c r="E799" s="35" t="s">
        <v>2</v>
      </c>
      <c r="F799" s="41">
        <v>0</v>
      </c>
      <c r="G799" s="42">
        <v>0</v>
      </c>
      <c r="H799" s="43">
        <v>0</v>
      </c>
      <c r="I799" s="155">
        <v>0</v>
      </c>
      <c r="J799" s="155">
        <v>0</v>
      </c>
      <c r="K799" s="155">
        <v>0</v>
      </c>
      <c r="L799" s="41">
        <v>0</v>
      </c>
      <c r="M799" s="42">
        <v>0</v>
      </c>
      <c r="N799" s="43">
        <v>0</v>
      </c>
      <c r="O799" s="41"/>
      <c r="P799" s="42"/>
      <c r="Q799" s="43"/>
      <c r="R799" s="41"/>
      <c r="S799" s="42"/>
      <c r="T799" s="43"/>
      <c r="U799" s="41"/>
      <c r="V799" s="42"/>
      <c r="W799" s="43"/>
      <c r="X799" s="41"/>
      <c r="Y799" s="42"/>
      <c r="Z799" s="153"/>
      <c r="AA799" s="154">
        <v>0</v>
      </c>
      <c r="AB799" s="42">
        <v>0</v>
      </c>
      <c r="AC799" s="43">
        <v>0</v>
      </c>
      <c r="AD799" s="41">
        <v>0</v>
      </c>
      <c r="AE799" s="42">
        <v>0</v>
      </c>
      <c r="AF799" s="43">
        <v>0</v>
      </c>
      <c r="AG799" s="41">
        <v>0</v>
      </c>
      <c r="AH799" s="42">
        <v>0</v>
      </c>
      <c r="AI799" s="43">
        <v>0</v>
      </c>
      <c r="AK799" s="41">
        <f t="shared" si="286"/>
        <v>0</v>
      </c>
      <c r="AL799" s="42">
        <f t="shared" si="286"/>
        <v>0</v>
      </c>
      <c r="AM799" s="43">
        <f t="shared" si="286"/>
        <v>0</v>
      </c>
      <c r="AT799" s="32">
        <f t="shared" si="287"/>
        <v>0</v>
      </c>
      <c r="AV799" s="23">
        <v>6</v>
      </c>
      <c r="AW799" s="23">
        <v>12</v>
      </c>
      <c r="AX799" s="23">
        <f t="shared" si="288"/>
        <v>1</v>
      </c>
    </row>
    <row r="800" spans="2:50" ht="15" hidden="1" customHeight="1" x14ac:dyDescent="0.3">
      <c r="B800" s="15"/>
      <c r="C800" s="50" t="str">
        <f>IF(LEN(E799)&lt;1,"","Total: " &amp; LEFT(E799,LEN(E799)-21) &amp; "Municipalities")</f>
        <v/>
      </c>
      <c r="D800" s="51"/>
      <c r="E800" s="52"/>
      <c r="F800" s="53">
        <f t="shared" ref="F800:N800" si="289">SUM(F789:F799)</f>
        <v>0</v>
      </c>
      <c r="G800" s="54">
        <f t="shared" si="289"/>
        <v>0</v>
      </c>
      <c r="H800" s="55">
        <f t="shared" si="289"/>
        <v>0</v>
      </c>
      <c r="I800" s="112">
        <f t="shared" si="289"/>
        <v>0</v>
      </c>
      <c r="J800" s="112">
        <f t="shared" si="289"/>
        <v>0</v>
      </c>
      <c r="K800" s="112">
        <f t="shared" si="289"/>
        <v>0</v>
      </c>
      <c r="L800" s="53">
        <f t="shared" si="289"/>
        <v>0</v>
      </c>
      <c r="M800" s="54">
        <f t="shared" si="289"/>
        <v>0</v>
      </c>
      <c r="N800" s="55">
        <f t="shared" si="289"/>
        <v>0</v>
      </c>
      <c r="O800" s="53">
        <f t="shared" ref="O800:AI800" si="290">SUM(O789:O799)</f>
        <v>0</v>
      </c>
      <c r="P800" s="54">
        <f t="shared" si="290"/>
        <v>0</v>
      </c>
      <c r="Q800" s="55">
        <f t="shared" si="290"/>
        <v>0</v>
      </c>
      <c r="R800" s="53">
        <f t="shared" si="290"/>
        <v>0</v>
      </c>
      <c r="S800" s="54">
        <f t="shared" si="290"/>
        <v>0</v>
      </c>
      <c r="T800" s="55">
        <f t="shared" si="290"/>
        <v>0</v>
      </c>
      <c r="U800" s="53">
        <f t="shared" si="290"/>
        <v>0</v>
      </c>
      <c r="V800" s="54">
        <f t="shared" si="290"/>
        <v>0</v>
      </c>
      <c r="W800" s="55">
        <f t="shared" si="290"/>
        <v>0</v>
      </c>
      <c r="X800" s="53">
        <f t="shared" si="290"/>
        <v>0</v>
      </c>
      <c r="Y800" s="54">
        <f t="shared" si="290"/>
        <v>0</v>
      </c>
      <c r="Z800" s="158">
        <f t="shared" si="290"/>
        <v>0</v>
      </c>
      <c r="AA800" s="159">
        <f t="shared" si="290"/>
        <v>0</v>
      </c>
      <c r="AB800" s="54">
        <f t="shared" si="290"/>
        <v>0</v>
      </c>
      <c r="AC800" s="55">
        <f t="shared" si="290"/>
        <v>0</v>
      </c>
      <c r="AD800" s="53">
        <f t="shared" si="290"/>
        <v>0</v>
      </c>
      <c r="AE800" s="54">
        <f t="shared" si="290"/>
        <v>0</v>
      </c>
      <c r="AF800" s="55">
        <f t="shared" si="290"/>
        <v>0</v>
      </c>
      <c r="AG800" s="53">
        <f t="shared" si="290"/>
        <v>0</v>
      </c>
      <c r="AH800" s="54">
        <f t="shared" si="290"/>
        <v>0</v>
      </c>
      <c r="AI800" s="55">
        <f t="shared" si="290"/>
        <v>0</v>
      </c>
      <c r="AK800" s="53">
        <f>SUM(AK789:AK799)</f>
        <v>0</v>
      </c>
      <c r="AL800" s="54">
        <f>SUM(AL789:AL799)</f>
        <v>0</v>
      </c>
      <c r="AM800" s="55">
        <f>SUM(AM789:AM799)</f>
        <v>0</v>
      </c>
      <c r="AT800" s="32">
        <f>IF(SUM(AT789:AT799)=0,0,1)</f>
        <v>0</v>
      </c>
    </row>
    <row r="801" spans="2:50" ht="15" hidden="1" customHeight="1" x14ac:dyDescent="0.3">
      <c r="B801" s="15"/>
      <c r="C801" s="40"/>
      <c r="D801" s="34"/>
      <c r="E801" s="35"/>
      <c r="F801" s="41"/>
      <c r="G801" s="42"/>
      <c r="H801" s="43"/>
      <c r="I801" s="155"/>
      <c r="J801" s="155"/>
      <c r="K801" s="155"/>
      <c r="L801" s="41"/>
      <c r="M801" s="42"/>
      <c r="N801" s="43"/>
      <c r="O801" s="41"/>
      <c r="P801" s="42"/>
      <c r="Q801" s="43"/>
      <c r="R801" s="41"/>
      <c r="S801" s="42"/>
      <c r="T801" s="43"/>
      <c r="U801" s="41"/>
      <c r="V801" s="42"/>
      <c r="W801" s="43"/>
      <c r="X801" s="41"/>
      <c r="Y801" s="42"/>
      <c r="Z801" s="153"/>
      <c r="AA801" s="154"/>
      <c r="AB801" s="42"/>
      <c r="AC801" s="43"/>
      <c r="AD801" s="41"/>
      <c r="AE801" s="42"/>
      <c r="AF801" s="43"/>
      <c r="AG801" s="41"/>
      <c r="AH801" s="42"/>
      <c r="AI801" s="43"/>
      <c r="AK801" s="41"/>
      <c r="AL801" s="42"/>
      <c r="AM801" s="43"/>
      <c r="AT801" s="32">
        <f>IF(AT800=0,0,1)</f>
        <v>0</v>
      </c>
    </row>
    <row r="802" spans="2:50" ht="15" hidden="1" customHeight="1" x14ac:dyDescent="0.3">
      <c r="B802" s="15"/>
      <c r="C802" s="40" t="s">
        <v>22</v>
      </c>
      <c r="D802" s="34" t="s">
        <v>2</v>
      </c>
      <c r="E802" s="35" t="s">
        <v>2</v>
      </c>
      <c r="F802" s="41">
        <v>0</v>
      </c>
      <c r="G802" s="42">
        <v>0</v>
      </c>
      <c r="H802" s="43">
        <v>0</v>
      </c>
      <c r="I802" s="155">
        <v>0</v>
      </c>
      <c r="J802" s="155">
        <v>0</v>
      </c>
      <c r="K802" s="155">
        <v>0</v>
      </c>
      <c r="L802" s="41">
        <v>0</v>
      </c>
      <c r="M802" s="42">
        <v>0</v>
      </c>
      <c r="N802" s="43">
        <v>0</v>
      </c>
      <c r="O802" s="41"/>
      <c r="P802" s="42"/>
      <c r="Q802" s="43"/>
      <c r="R802" s="41"/>
      <c r="S802" s="42"/>
      <c r="T802" s="43"/>
      <c r="U802" s="41"/>
      <c r="V802" s="42"/>
      <c r="W802" s="43"/>
      <c r="X802" s="41"/>
      <c r="Y802" s="42"/>
      <c r="Z802" s="153"/>
      <c r="AA802" s="154">
        <v>0</v>
      </c>
      <c r="AB802" s="42">
        <v>0</v>
      </c>
      <c r="AC802" s="43">
        <v>0</v>
      </c>
      <c r="AD802" s="41">
        <v>0</v>
      </c>
      <c r="AE802" s="42">
        <v>0</v>
      </c>
      <c r="AF802" s="43">
        <v>0</v>
      </c>
      <c r="AG802" s="41">
        <v>0</v>
      </c>
      <c r="AH802" s="42">
        <v>0</v>
      </c>
      <c r="AI802" s="43">
        <v>0</v>
      </c>
      <c r="AK802" s="41">
        <f t="shared" ref="AK802:AM812" si="291">F802+I802+L802+O802+R802+U802+X802</f>
        <v>0</v>
      </c>
      <c r="AL802" s="42">
        <f t="shared" si="291"/>
        <v>0</v>
      </c>
      <c r="AM802" s="43">
        <f t="shared" si="291"/>
        <v>0</v>
      </c>
      <c r="AT802" s="32">
        <f>IF(LEN(E802)&lt;2,0,1)</f>
        <v>0</v>
      </c>
      <c r="AV802" s="23">
        <v>6</v>
      </c>
      <c r="AW802" s="23">
        <v>13</v>
      </c>
      <c r="AX802" s="23">
        <v>1</v>
      </c>
    </row>
    <row r="803" spans="2:50" ht="15" hidden="1" customHeight="1" x14ac:dyDescent="0.3">
      <c r="B803" s="15"/>
      <c r="C803" s="40" t="s">
        <v>22</v>
      </c>
      <c r="D803" s="34" t="s">
        <v>2</v>
      </c>
      <c r="E803" s="35" t="s">
        <v>2</v>
      </c>
      <c r="F803" s="41">
        <v>0</v>
      </c>
      <c r="G803" s="42">
        <v>0</v>
      </c>
      <c r="H803" s="43">
        <v>0</v>
      </c>
      <c r="I803" s="155">
        <v>0</v>
      </c>
      <c r="J803" s="155">
        <v>0</v>
      </c>
      <c r="K803" s="155">
        <v>0</v>
      </c>
      <c r="L803" s="41">
        <v>0</v>
      </c>
      <c r="M803" s="42">
        <v>0</v>
      </c>
      <c r="N803" s="43">
        <v>0</v>
      </c>
      <c r="O803" s="41"/>
      <c r="P803" s="42"/>
      <c r="Q803" s="43"/>
      <c r="R803" s="41"/>
      <c r="S803" s="42"/>
      <c r="T803" s="43"/>
      <c r="U803" s="41"/>
      <c r="V803" s="42"/>
      <c r="W803" s="43"/>
      <c r="X803" s="41"/>
      <c r="Y803" s="42"/>
      <c r="Z803" s="153"/>
      <c r="AA803" s="154">
        <v>0</v>
      </c>
      <c r="AB803" s="42">
        <v>0</v>
      </c>
      <c r="AC803" s="43">
        <v>0</v>
      </c>
      <c r="AD803" s="41">
        <v>0</v>
      </c>
      <c r="AE803" s="42">
        <v>0</v>
      </c>
      <c r="AF803" s="43">
        <v>0</v>
      </c>
      <c r="AG803" s="41">
        <v>0</v>
      </c>
      <c r="AH803" s="42">
        <v>0</v>
      </c>
      <c r="AI803" s="43">
        <v>0</v>
      </c>
      <c r="AK803" s="41">
        <f t="shared" si="291"/>
        <v>0</v>
      </c>
      <c r="AL803" s="42">
        <f t="shared" si="291"/>
        <v>0</v>
      </c>
      <c r="AM803" s="43">
        <f t="shared" si="291"/>
        <v>0</v>
      </c>
      <c r="AT803" s="32">
        <f t="shared" ref="AT803:AT812" si="292">IF(LEN(E803)&lt;2,0,1)</f>
        <v>0</v>
      </c>
      <c r="AV803" s="23">
        <v>6</v>
      </c>
      <c r="AW803" s="23">
        <v>13</v>
      </c>
      <c r="AX803" s="23">
        <f>IF(AW803=AW802,AX802+1,1)</f>
        <v>2</v>
      </c>
    </row>
    <row r="804" spans="2:50" ht="15" hidden="1" customHeight="1" x14ac:dyDescent="0.3">
      <c r="B804" s="15"/>
      <c r="C804" s="40" t="s">
        <v>22</v>
      </c>
      <c r="D804" s="34" t="s">
        <v>2</v>
      </c>
      <c r="E804" s="35" t="s">
        <v>2</v>
      </c>
      <c r="F804" s="41">
        <v>0</v>
      </c>
      <c r="G804" s="42">
        <v>0</v>
      </c>
      <c r="H804" s="43">
        <v>0</v>
      </c>
      <c r="I804" s="155">
        <v>0</v>
      </c>
      <c r="J804" s="155">
        <v>0</v>
      </c>
      <c r="K804" s="155">
        <v>0</v>
      </c>
      <c r="L804" s="41">
        <v>0</v>
      </c>
      <c r="M804" s="42">
        <v>0</v>
      </c>
      <c r="N804" s="43">
        <v>0</v>
      </c>
      <c r="O804" s="41"/>
      <c r="P804" s="42"/>
      <c r="Q804" s="43"/>
      <c r="R804" s="41"/>
      <c r="S804" s="42"/>
      <c r="T804" s="43"/>
      <c r="U804" s="41"/>
      <c r="V804" s="42"/>
      <c r="W804" s="43"/>
      <c r="X804" s="41"/>
      <c r="Y804" s="42"/>
      <c r="Z804" s="153"/>
      <c r="AA804" s="154">
        <v>0</v>
      </c>
      <c r="AB804" s="42">
        <v>0</v>
      </c>
      <c r="AC804" s="43">
        <v>0</v>
      </c>
      <c r="AD804" s="41">
        <v>0</v>
      </c>
      <c r="AE804" s="42">
        <v>0</v>
      </c>
      <c r="AF804" s="43">
        <v>0</v>
      </c>
      <c r="AG804" s="41">
        <v>0</v>
      </c>
      <c r="AH804" s="42">
        <v>0</v>
      </c>
      <c r="AI804" s="43">
        <v>0</v>
      </c>
      <c r="AK804" s="41">
        <f t="shared" si="291"/>
        <v>0</v>
      </c>
      <c r="AL804" s="42">
        <f t="shared" si="291"/>
        <v>0</v>
      </c>
      <c r="AM804" s="43">
        <f t="shared" si="291"/>
        <v>0</v>
      </c>
      <c r="AT804" s="32">
        <f t="shared" si="292"/>
        <v>0</v>
      </c>
      <c r="AV804" s="23">
        <v>6</v>
      </c>
      <c r="AW804" s="23">
        <v>13</v>
      </c>
      <c r="AX804" s="23">
        <f t="shared" ref="AX804:AX812" si="293">IF(AW804=AW803,AX803+1,1)</f>
        <v>3</v>
      </c>
    </row>
    <row r="805" spans="2:50" ht="15" hidden="1" customHeight="1" x14ac:dyDescent="0.3">
      <c r="B805" s="15"/>
      <c r="C805" s="40" t="s">
        <v>22</v>
      </c>
      <c r="D805" s="34" t="s">
        <v>2</v>
      </c>
      <c r="E805" s="35" t="s">
        <v>2</v>
      </c>
      <c r="F805" s="41">
        <v>0</v>
      </c>
      <c r="G805" s="42">
        <v>0</v>
      </c>
      <c r="H805" s="43">
        <v>0</v>
      </c>
      <c r="I805" s="155">
        <v>0</v>
      </c>
      <c r="J805" s="155">
        <v>0</v>
      </c>
      <c r="K805" s="155">
        <v>0</v>
      </c>
      <c r="L805" s="41">
        <v>0</v>
      </c>
      <c r="M805" s="42">
        <v>0</v>
      </c>
      <c r="N805" s="43">
        <v>0</v>
      </c>
      <c r="O805" s="41"/>
      <c r="P805" s="42"/>
      <c r="Q805" s="43"/>
      <c r="R805" s="41"/>
      <c r="S805" s="42"/>
      <c r="T805" s="43"/>
      <c r="U805" s="41"/>
      <c r="V805" s="42"/>
      <c r="W805" s="43"/>
      <c r="X805" s="41"/>
      <c r="Y805" s="42"/>
      <c r="Z805" s="153"/>
      <c r="AA805" s="154">
        <v>0</v>
      </c>
      <c r="AB805" s="42">
        <v>0</v>
      </c>
      <c r="AC805" s="43">
        <v>0</v>
      </c>
      <c r="AD805" s="41">
        <v>0</v>
      </c>
      <c r="AE805" s="42">
        <v>0</v>
      </c>
      <c r="AF805" s="43">
        <v>0</v>
      </c>
      <c r="AG805" s="41">
        <v>0</v>
      </c>
      <c r="AH805" s="42">
        <v>0</v>
      </c>
      <c r="AI805" s="43">
        <v>0</v>
      </c>
      <c r="AK805" s="41">
        <f t="shared" si="291"/>
        <v>0</v>
      </c>
      <c r="AL805" s="42">
        <f t="shared" si="291"/>
        <v>0</v>
      </c>
      <c r="AM805" s="43">
        <f t="shared" si="291"/>
        <v>0</v>
      </c>
      <c r="AT805" s="32">
        <f t="shared" si="292"/>
        <v>0</v>
      </c>
      <c r="AV805" s="23">
        <v>6</v>
      </c>
      <c r="AW805" s="23">
        <v>13</v>
      </c>
      <c r="AX805" s="23">
        <f t="shared" si="293"/>
        <v>4</v>
      </c>
    </row>
    <row r="806" spans="2:50" ht="15" hidden="1" customHeight="1" x14ac:dyDescent="0.3">
      <c r="B806" s="15"/>
      <c r="C806" s="40" t="s">
        <v>22</v>
      </c>
      <c r="D806" s="34" t="s">
        <v>2</v>
      </c>
      <c r="E806" s="35" t="s">
        <v>2</v>
      </c>
      <c r="F806" s="41">
        <v>0</v>
      </c>
      <c r="G806" s="42">
        <v>0</v>
      </c>
      <c r="H806" s="43">
        <v>0</v>
      </c>
      <c r="I806" s="155">
        <v>0</v>
      </c>
      <c r="J806" s="155">
        <v>0</v>
      </c>
      <c r="K806" s="155">
        <v>0</v>
      </c>
      <c r="L806" s="41">
        <v>0</v>
      </c>
      <c r="M806" s="42">
        <v>0</v>
      </c>
      <c r="N806" s="43">
        <v>0</v>
      </c>
      <c r="O806" s="41"/>
      <c r="P806" s="42"/>
      <c r="Q806" s="43"/>
      <c r="R806" s="41"/>
      <c r="S806" s="42"/>
      <c r="T806" s="43"/>
      <c r="U806" s="41"/>
      <c r="V806" s="42"/>
      <c r="W806" s="43"/>
      <c r="X806" s="41"/>
      <c r="Y806" s="42"/>
      <c r="Z806" s="153"/>
      <c r="AA806" s="154">
        <v>0</v>
      </c>
      <c r="AB806" s="42">
        <v>0</v>
      </c>
      <c r="AC806" s="43">
        <v>0</v>
      </c>
      <c r="AD806" s="41">
        <v>0</v>
      </c>
      <c r="AE806" s="42">
        <v>0</v>
      </c>
      <c r="AF806" s="43">
        <v>0</v>
      </c>
      <c r="AG806" s="41">
        <v>0</v>
      </c>
      <c r="AH806" s="42">
        <v>0</v>
      </c>
      <c r="AI806" s="43">
        <v>0</v>
      </c>
      <c r="AK806" s="41">
        <f t="shared" si="291"/>
        <v>0</v>
      </c>
      <c r="AL806" s="42">
        <f t="shared" si="291"/>
        <v>0</v>
      </c>
      <c r="AM806" s="43">
        <f t="shared" si="291"/>
        <v>0</v>
      </c>
      <c r="AT806" s="32">
        <f t="shared" si="292"/>
        <v>0</v>
      </c>
      <c r="AV806" s="23">
        <v>6</v>
      </c>
      <c r="AW806" s="23">
        <v>13</v>
      </c>
      <c r="AX806" s="23">
        <f t="shared" si="293"/>
        <v>5</v>
      </c>
    </row>
    <row r="807" spans="2:50" ht="15" hidden="1" customHeight="1" x14ac:dyDescent="0.3">
      <c r="B807" s="15"/>
      <c r="C807" s="40" t="s">
        <v>22</v>
      </c>
      <c r="D807" s="34" t="s">
        <v>2</v>
      </c>
      <c r="E807" s="35" t="s">
        <v>2</v>
      </c>
      <c r="F807" s="41">
        <v>0</v>
      </c>
      <c r="G807" s="42">
        <v>0</v>
      </c>
      <c r="H807" s="43">
        <v>0</v>
      </c>
      <c r="I807" s="155">
        <v>0</v>
      </c>
      <c r="J807" s="155">
        <v>0</v>
      </c>
      <c r="K807" s="155">
        <v>0</v>
      </c>
      <c r="L807" s="41">
        <v>0</v>
      </c>
      <c r="M807" s="42">
        <v>0</v>
      </c>
      <c r="N807" s="43">
        <v>0</v>
      </c>
      <c r="O807" s="41"/>
      <c r="P807" s="42"/>
      <c r="Q807" s="43"/>
      <c r="R807" s="41"/>
      <c r="S807" s="42"/>
      <c r="T807" s="43"/>
      <c r="U807" s="41"/>
      <c r="V807" s="42"/>
      <c r="W807" s="43"/>
      <c r="X807" s="41"/>
      <c r="Y807" s="42"/>
      <c r="Z807" s="153"/>
      <c r="AA807" s="154">
        <v>0</v>
      </c>
      <c r="AB807" s="42">
        <v>0</v>
      </c>
      <c r="AC807" s="43">
        <v>0</v>
      </c>
      <c r="AD807" s="41">
        <v>0</v>
      </c>
      <c r="AE807" s="42">
        <v>0</v>
      </c>
      <c r="AF807" s="43">
        <v>0</v>
      </c>
      <c r="AG807" s="41">
        <v>0</v>
      </c>
      <c r="AH807" s="42">
        <v>0</v>
      </c>
      <c r="AI807" s="43">
        <v>0</v>
      </c>
      <c r="AK807" s="41">
        <f t="shared" si="291"/>
        <v>0</v>
      </c>
      <c r="AL807" s="42">
        <f t="shared" si="291"/>
        <v>0</v>
      </c>
      <c r="AM807" s="43">
        <f t="shared" si="291"/>
        <v>0</v>
      </c>
      <c r="AT807" s="32">
        <f t="shared" si="292"/>
        <v>0</v>
      </c>
      <c r="AV807" s="23">
        <v>6</v>
      </c>
      <c r="AW807" s="23">
        <v>13</v>
      </c>
      <c r="AX807" s="23">
        <f t="shared" si="293"/>
        <v>6</v>
      </c>
    </row>
    <row r="808" spans="2:50" ht="15" hidden="1" customHeight="1" x14ac:dyDescent="0.3">
      <c r="B808" s="15"/>
      <c r="C808" s="40" t="s">
        <v>22</v>
      </c>
      <c r="D808" s="34" t="s">
        <v>2</v>
      </c>
      <c r="E808" s="35" t="s">
        <v>2</v>
      </c>
      <c r="F808" s="41">
        <v>0</v>
      </c>
      <c r="G808" s="42">
        <v>0</v>
      </c>
      <c r="H808" s="43">
        <v>0</v>
      </c>
      <c r="I808" s="155">
        <v>0</v>
      </c>
      <c r="J808" s="155">
        <v>0</v>
      </c>
      <c r="K808" s="155">
        <v>0</v>
      </c>
      <c r="L808" s="41">
        <v>0</v>
      </c>
      <c r="M808" s="42">
        <v>0</v>
      </c>
      <c r="N808" s="43">
        <v>0</v>
      </c>
      <c r="O808" s="41"/>
      <c r="P808" s="42"/>
      <c r="Q808" s="43"/>
      <c r="R808" s="41"/>
      <c r="S808" s="42"/>
      <c r="T808" s="43"/>
      <c r="U808" s="41"/>
      <c r="V808" s="42"/>
      <c r="W808" s="43"/>
      <c r="X808" s="41"/>
      <c r="Y808" s="42"/>
      <c r="Z808" s="153"/>
      <c r="AA808" s="154">
        <v>0</v>
      </c>
      <c r="AB808" s="42">
        <v>0</v>
      </c>
      <c r="AC808" s="43">
        <v>0</v>
      </c>
      <c r="AD808" s="41">
        <v>0</v>
      </c>
      <c r="AE808" s="42">
        <v>0</v>
      </c>
      <c r="AF808" s="43">
        <v>0</v>
      </c>
      <c r="AG808" s="41">
        <v>0</v>
      </c>
      <c r="AH808" s="42">
        <v>0</v>
      </c>
      <c r="AI808" s="43">
        <v>0</v>
      </c>
      <c r="AK808" s="41">
        <f t="shared" si="291"/>
        <v>0</v>
      </c>
      <c r="AL808" s="42">
        <f t="shared" si="291"/>
        <v>0</v>
      </c>
      <c r="AM808" s="43">
        <f t="shared" si="291"/>
        <v>0</v>
      </c>
      <c r="AT808" s="32">
        <f t="shared" si="292"/>
        <v>0</v>
      </c>
      <c r="AV808" s="23">
        <v>6</v>
      </c>
      <c r="AW808" s="23">
        <v>13</v>
      </c>
      <c r="AX808" s="23">
        <f t="shared" si="293"/>
        <v>7</v>
      </c>
    </row>
    <row r="809" spans="2:50" ht="15" hidden="1" customHeight="1" x14ac:dyDescent="0.3">
      <c r="B809" s="15"/>
      <c r="C809" s="40" t="s">
        <v>22</v>
      </c>
      <c r="D809" s="34" t="s">
        <v>2</v>
      </c>
      <c r="E809" s="35" t="s">
        <v>2</v>
      </c>
      <c r="F809" s="41">
        <v>0</v>
      </c>
      <c r="G809" s="42">
        <v>0</v>
      </c>
      <c r="H809" s="43">
        <v>0</v>
      </c>
      <c r="I809" s="155">
        <v>0</v>
      </c>
      <c r="J809" s="155">
        <v>0</v>
      </c>
      <c r="K809" s="155">
        <v>0</v>
      </c>
      <c r="L809" s="41">
        <v>0</v>
      </c>
      <c r="M809" s="42">
        <v>0</v>
      </c>
      <c r="N809" s="43">
        <v>0</v>
      </c>
      <c r="O809" s="41"/>
      <c r="P809" s="42"/>
      <c r="Q809" s="43"/>
      <c r="R809" s="41"/>
      <c r="S809" s="42"/>
      <c r="T809" s="43"/>
      <c r="U809" s="41"/>
      <c r="V809" s="42"/>
      <c r="W809" s="43"/>
      <c r="X809" s="41"/>
      <c r="Y809" s="42"/>
      <c r="Z809" s="153"/>
      <c r="AA809" s="154">
        <v>0</v>
      </c>
      <c r="AB809" s="42">
        <v>0</v>
      </c>
      <c r="AC809" s="43">
        <v>0</v>
      </c>
      <c r="AD809" s="41">
        <v>0</v>
      </c>
      <c r="AE809" s="42">
        <v>0</v>
      </c>
      <c r="AF809" s="43">
        <v>0</v>
      </c>
      <c r="AG809" s="41">
        <v>0</v>
      </c>
      <c r="AH809" s="42">
        <v>0</v>
      </c>
      <c r="AI809" s="43">
        <v>0</v>
      </c>
      <c r="AK809" s="41">
        <f t="shared" si="291"/>
        <v>0</v>
      </c>
      <c r="AL809" s="42">
        <f t="shared" si="291"/>
        <v>0</v>
      </c>
      <c r="AM809" s="43">
        <f t="shared" si="291"/>
        <v>0</v>
      </c>
      <c r="AT809" s="32">
        <f t="shared" si="292"/>
        <v>0</v>
      </c>
      <c r="AV809" s="23">
        <v>6</v>
      </c>
      <c r="AW809" s="23">
        <v>13</v>
      </c>
      <c r="AX809" s="23">
        <f t="shared" si="293"/>
        <v>8</v>
      </c>
    </row>
    <row r="810" spans="2:50" ht="15" hidden="1" customHeight="1" x14ac:dyDescent="0.3">
      <c r="B810" s="15"/>
      <c r="C810" s="40" t="s">
        <v>22</v>
      </c>
      <c r="D810" s="34" t="s">
        <v>2</v>
      </c>
      <c r="E810" s="35" t="s">
        <v>2</v>
      </c>
      <c r="F810" s="41">
        <v>0</v>
      </c>
      <c r="G810" s="42">
        <v>0</v>
      </c>
      <c r="H810" s="43">
        <v>0</v>
      </c>
      <c r="I810" s="155">
        <v>0</v>
      </c>
      <c r="J810" s="155">
        <v>0</v>
      </c>
      <c r="K810" s="155">
        <v>0</v>
      </c>
      <c r="L810" s="41">
        <v>0</v>
      </c>
      <c r="M810" s="42">
        <v>0</v>
      </c>
      <c r="N810" s="43">
        <v>0</v>
      </c>
      <c r="O810" s="41"/>
      <c r="P810" s="42"/>
      <c r="Q810" s="43"/>
      <c r="R810" s="41"/>
      <c r="S810" s="42"/>
      <c r="T810" s="43"/>
      <c r="U810" s="41"/>
      <c r="V810" s="42"/>
      <c r="W810" s="43"/>
      <c r="X810" s="41"/>
      <c r="Y810" s="42"/>
      <c r="Z810" s="153"/>
      <c r="AA810" s="154">
        <v>0</v>
      </c>
      <c r="AB810" s="42">
        <v>0</v>
      </c>
      <c r="AC810" s="43">
        <v>0</v>
      </c>
      <c r="AD810" s="41">
        <v>0</v>
      </c>
      <c r="AE810" s="42">
        <v>0</v>
      </c>
      <c r="AF810" s="43">
        <v>0</v>
      </c>
      <c r="AG810" s="41">
        <v>0</v>
      </c>
      <c r="AH810" s="42">
        <v>0</v>
      </c>
      <c r="AI810" s="43">
        <v>0</v>
      </c>
      <c r="AK810" s="41">
        <f t="shared" si="291"/>
        <v>0</v>
      </c>
      <c r="AL810" s="42">
        <f t="shared" si="291"/>
        <v>0</v>
      </c>
      <c r="AM810" s="43">
        <f t="shared" si="291"/>
        <v>0</v>
      </c>
      <c r="AT810" s="32">
        <f t="shared" si="292"/>
        <v>0</v>
      </c>
      <c r="AV810" s="23">
        <v>6</v>
      </c>
      <c r="AW810" s="23">
        <v>13</v>
      </c>
      <c r="AX810" s="23">
        <f t="shared" si="293"/>
        <v>9</v>
      </c>
    </row>
    <row r="811" spans="2:50" ht="15" hidden="1" customHeight="1" x14ac:dyDescent="0.3">
      <c r="B811" s="15"/>
      <c r="C811" s="40" t="s">
        <v>22</v>
      </c>
      <c r="D811" s="34" t="s">
        <v>2</v>
      </c>
      <c r="E811" s="35" t="s">
        <v>2</v>
      </c>
      <c r="F811" s="41">
        <v>0</v>
      </c>
      <c r="G811" s="42">
        <v>0</v>
      </c>
      <c r="H811" s="43">
        <v>0</v>
      </c>
      <c r="I811" s="155">
        <v>0</v>
      </c>
      <c r="J811" s="155">
        <v>0</v>
      </c>
      <c r="K811" s="155">
        <v>0</v>
      </c>
      <c r="L811" s="41">
        <v>0</v>
      </c>
      <c r="M811" s="42">
        <v>0</v>
      </c>
      <c r="N811" s="43">
        <v>0</v>
      </c>
      <c r="O811" s="41"/>
      <c r="P811" s="42"/>
      <c r="Q811" s="43"/>
      <c r="R811" s="41"/>
      <c r="S811" s="42"/>
      <c r="T811" s="43"/>
      <c r="U811" s="41"/>
      <c r="V811" s="42"/>
      <c r="W811" s="43"/>
      <c r="X811" s="41"/>
      <c r="Y811" s="42"/>
      <c r="Z811" s="153"/>
      <c r="AA811" s="154">
        <v>0</v>
      </c>
      <c r="AB811" s="42">
        <v>0</v>
      </c>
      <c r="AC811" s="43">
        <v>0</v>
      </c>
      <c r="AD811" s="41">
        <v>0</v>
      </c>
      <c r="AE811" s="42">
        <v>0</v>
      </c>
      <c r="AF811" s="43">
        <v>0</v>
      </c>
      <c r="AG811" s="41">
        <v>0</v>
      </c>
      <c r="AH811" s="42">
        <v>0</v>
      </c>
      <c r="AI811" s="43">
        <v>0</v>
      </c>
      <c r="AK811" s="41">
        <f t="shared" si="291"/>
        <v>0</v>
      </c>
      <c r="AL811" s="42">
        <f t="shared" si="291"/>
        <v>0</v>
      </c>
      <c r="AM811" s="43">
        <f t="shared" si="291"/>
        <v>0</v>
      </c>
      <c r="AT811" s="32">
        <f t="shared" si="292"/>
        <v>0</v>
      </c>
      <c r="AV811" s="23">
        <v>6</v>
      </c>
      <c r="AW811" s="23">
        <v>13</v>
      </c>
      <c r="AX811" s="23">
        <f t="shared" si="293"/>
        <v>10</v>
      </c>
    </row>
    <row r="812" spans="2:50" ht="15" hidden="1" customHeight="1" x14ac:dyDescent="0.3">
      <c r="B812" s="15"/>
      <c r="C812" s="40" t="s">
        <v>23</v>
      </c>
      <c r="D812" s="34" t="s">
        <v>2</v>
      </c>
      <c r="E812" s="35" t="s">
        <v>2</v>
      </c>
      <c r="F812" s="41">
        <v>0</v>
      </c>
      <c r="G812" s="42">
        <v>0</v>
      </c>
      <c r="H812" s="43">
        <v>0</v>
      </c>
      <c r="I812" s="155">
        <v>0</v>
      </c>
      <c r="J812" s="155">
        <v>0</v>
      </c>
      <c r="K812" s="155">
        <v>0</v>
      </c>
      <c r="L812" s="41">
        <v>0</v>
      </c>
      <c r="M812" s="42">
        <v>0</v>
      </c>
      <c r="N812" s="43">
        <v>0</v>
      </c>
      <c r="O812" s="41"/>
      <c r="P812" s="42"/>
      <c r="Q812" s="43"/>
      <c r="R812" s="41"/>
      <c r="S812" s="42"/>
      <c r="T812" s="43"/>
      <c r="U812" s="41"/>
      <c r="V812" s="42"/>
      <c r="W812" s="43"/>
      <c r="X812" s="41"/>
      <c r="Y812" s="42"/>
      <c r="Z812" s="153"/>
      <c r="AA812" s="154">
        <v>0</v>
      </c>
      <c r="AB812" s="42">
        <v>0</v>
      </c>
      <c r="AC812" s="43">
        <v>0</v>
      </c>
      <c r="AD812" s="41">
        <v>0</v>
      </c>
      <c r="AE812" s="42">
        <v>0</v>
      </c>
      <c r="AF812" s="43">
        <v>0</v>
      </c>
      <c r="AG812" s="41">
        <v>0</v>
      </c>
      <c r="AH812" s="42">
        <v>0</v>
      </c>
      <c r="AI812" s="43">
        <v>0</v>
      </c>
      <c r="AK812" s="41">
        <f t="shared" si="291"/>
        <v>0</v>
      </c>
      <c r="AL812" s="42">
        <f t="shared" si="291"/>
        <v>0</v>
      </c>
      <c r="AM812" s="43">
        <f t="shared" si="291"/>
        <v>0</v>
      </c>
      <c r="AT812" s="32">
        <f t="shared" si="292"/>
        <v>0</v>
      </c>
      <c r="AV812" s="23">
        <v>6</v>
      </c>
      <c r="AW812" s="23">
        <v>14</v>
      </c>
      <c r="AX812" s="23">
        <f t="shared" si="293"/>
        <v>1</v>
      </c>
    </row>
    <row r="813" spans="2:50" ht="15" hidden="1" customHeight="1" x14ac:dyDescent="0.3">
      <c r="B813" s="15"/>
      <c r="C813" s="50" t="str">
        <f>IF(LEN(E812)&lt;1,"","Total: " &amp; LEFT(E812,LEN(E812)-21) &amp; "Municipalities")</f>
        <v/>
      </c>
      <c r="D813" s="51"/>
      <c r="E813" s="52"/>
      <c r="F813" s="53">
        <f t="shared" ref="F813:N813" si="294">SUM(F802:F812)</f>
        <v>0</v>
      </c>
      <c r="G813" s="54">
        <f t="shared" si="294"/>
        <v>0</v>
      </c>
      <c r="H813" s="55">
        <f t="shared" si="294"/>
        <v>0</v>
      </c>
      <c r="I813" s="112">
        <f t="shared" si="294"/>
        <v>0</v>
      </c>
      <c r="J813" s="112">
        <f t="shared" si="294"/>
        <v>0</v>
      </c>
      <c r="K813" s="112">
        <f t="shared" si="294"/>
        <v>0</v>
      </c>
      <c r="L813" s="53">
        <f t="shared" si="294"/>
        <v>0</v>
      </c>
      <c r="M813" s="54">
        <f t="shared" si="294"/>
        <v>0</v>
      </c>
      <c r="N813" s="55">
        <f t="shared" si="294"/>
        <v>0</v>
      </c>
      <c r="O813" s="53">
        <f t="shared" ref="O813:AI813" si="295">SUM(O802:O812)</f>
        <v>0</v>
      </c>
      <c r="P813" s="54">
        <f t="shared" si="295"/>
        <v>0</v>
      </c>
      <c r="Q813" s="55">
        <f t="shared" si="295"/>
        <v>0</v>
      </c>
      <c r="R813" s="53">
        <f t="shared" si="295"/>
        <v>0</v>
      </c>
      <c r="S813" s="54">
        <f t="shared" si="295"/>
        <v>0</v>
      </c>
      <c r="T813" s="55">
        <f t="shared" si="295"/>
        <v>0</v>
      </c>
      <c r="U813" s="53">
        <f t="shared" si="295"/>
        <v>0</v>
      </c>
      <c r="V813" s="54">
        <f t="shared" si="295"/>
        <v>0</v>
      </c>
      <c r="W813" s="55">
        <f t="shared" si="295"/>
        <v>0</v>
      </c>
      <c r="X813" s="53">
        <f t="shared" si="295"/>
        <v>0</v>
      </c>
      <c r="Y813" s="54">
        <f t="shared" si="295"/>
        <v>0</v>
      </c>
      <c r="Z813" s="158">
        <f t="shared" si="295"/>
        <v>0</v>
      </c>
      <c r="AA813" s="159">
        <f t="shared" si="295"/>
        <v>0</v>
      </c>
      <c r="AB813" s="54">
        <f t="shared" si="295"/>
        <v>0</v>
      </c>
      <c r="AC813" s="55">
        <f t="shared" si="295"/>
        <v>0</v>
      </c>
      <c r="AD813" s="53">
        <f t="shared" si="295"/>
        <v>0</v>
      </c>
      <c r="AE813" s="54">
        <f t="shared" si="295"/>
        <v>0</v>
      </c>
      <c r="AF813" s="55">
        <f t="shared" si="295"/>
        <v>0</v>
      </c>
      <c r="AG813" s="53">
        <f t="shared" si="295"/>
        <v>0</v>
      </c>
      <c r="AH813" s="54">
        <f t="shared" si="295"/>
        <v>0</v>
      </c>
      <c r="AI813" s="55">
        <f t="shared" si="295"/>
        <v>0</v>
      </c>
      <c r="AK813" s="53">
        <f>SUM(AK802:AK812)</f>
        <v>0</v>
      </c>
      <c r="AL813" s="54">
        <f>SUM(AL802:AL812)</f>
        <v>0</v>
      </c>
      <c r="AM813" s="55">
        <f>SUM(AM802:AM812)</f>
        <v>0</v>
      </c>
      <c r="AT813" s="32">
        <f>IF(SUM(AT802:AT812)=0,0,1)</f>
        <v>0</v>
      </c>
    </row>
    <row r="814" spans="2:50" ht="15" hidden="1" customHeight="1" x14ac:dyDescent="0.3">
      <c r="B814" s="15"/>
      <c r="C814" s="40"/>
      <c r="D814" s="34"/>
      <c r="E814" s="35"/>
      <c r="F814" s="41"/>
      <c r="G814" s="42"/>
      <c r="H814" s="43"/>
      <c r="I814" s="155"/>
      <c r="J814" s="155"/>
      <c r="K814" s="155"/>
      <c r="L814" s="41"/>
      <c r="M814" s="42"/>
      <c r="N814" s="43"/>
      <c r="O814" s="41"/>
      <c r="P814" s="42"/>
      <c r="Q814" s="43"/>
      <c r="R814" s="41"/>
      <c r="S814" s="42"/>
      <c r="T814" s="43"/>
      <c r="U814" s="41"/>
      <c r="V814" s="42"/>
      <c r="W814" s="43"/>
      <c r="X814" s="41"/>
      <c r="Y814" s="42"/>
      <c r="Z814" s="153"/>
      <c r="AA814" s="154"/>
      <c r="AB814" s="42"/>
      <c r="AC814" s="43"/>
      <c r="AD814" s="41"/>
      <c r="AE814" s="42"/>
      <c r="AF814" s="43"/>
      <c r="AG814" s="41"/>
      <c r="AH814" s="42"/>
      <c r="AI814" s="43"/>
      <c r="AK814" s="41"/>
      <c r="AL814" s="42"/>
      <c r="AM814" s="43"/>
      <c r="AT814" s="32">
        <f>IF(AT813=0,0,1)</f>
        <v>0</v>
      </c>
    </row>
    <row r="815" spans="2:50" ht="15" hidden="1" customHeight="1" x14ac:dyDescent="0.3">
      <c r="B815" s="15"/>
      <c r="C815" s="40" t="s">
        <v>22</v>
      </c>
      <c r="D815" s="34" t="s">
        <v>2</v>
      </c>
      <c r="E815" s="35" t="s">
        <v>2</v>
      </c>
      <c r="F815" s="41">
        <v>0</v>
      </c>
      <c r="G815" s="42">
        <v>0</v>
      </c>
      <c r="H815" s="43">
        <v>0</v>
      </c>
      <c r="I815" s="155">
        <v>0</v>
      </c>
      <c r="J815" s="155">
        <v>0</v>
      </c>
      <c r="K815" s="155">
        <v>0</v>
      </c>
      <c r="L815" s="41">
        <v>0</v>
      </c>
      <c r="M815" s="42">
        <v>0</v>
      </c>
      <c r="N815" s="43">
        <v>0</v>
      </c>
      <c r="O815" s="41"/>
      <c r="P815" s="42"/>
      <c r="Q815" s="43"/>
      <c r="R815" s="41"/>
      <c r="S815" s="42"/>
      <c r="T815" s="43"/>
      <c r="U815" s="41"/>
      <c r="V815" s="42"/>
      <c r="W815" s="43"/>
      <c r="X815" s="41"/>
      <c r="Y815" s="42"/>
      <c r="Z815" s="153"/>
      <c r="AA815" s="154">
        <v>0</v>
      </c>
      <c r="AB815" s="42">
        <v>0</v>
      </c>
      <c r="AC815" s="43">
        <v>0</v>
      </c>
      <c r="AD815" s="41">
        <v>0</v>
      </c>
      <c r="AE815" s="42">
        <v>0</v>
      </c>
      <c r="AF815" s="43">
        <v>0</v>
      </c>
      <c r="AG815" s="41">
        <v>0</v>
      </c>
      <c r="AH815" s="42">
        <v>0</v>
      </c>
      <c r="AI815" s="43">
        <v>0</v>
      </c>
      <c r="AK815" s="41">
        <f t="shared" ref="AK815:AM825" si="296">F815+I815+L815+O815+R815+U815+X815</f>
        <v>0</v>
      </c>
      <c r="AL815" s="42">
        <f t="shared" si="296"/>
        <v>0</v>
      </c>
      <c r="AM815" s="43">
        <f t="shared" si="296"/>
        <v>0</v>
      </c>
      <c r="AT815" s="32">
        <f>IF(LEN(E815)&lt;2,0,1)</f>
        <v>0</v>
      </c>
      <c r="AV815" s="23">
        <v>6</v>
      </c>
      <c r="AW815" s="23">
        <v>15</v>
      </c>
      <c r="AX815" s="23">
        <v>1</v>
      </c>
    </row>
    <row r="816" spans="2:50" ht="15" hidden="1" customHeight="1" x14ac:dyDescent="0.3">
      <c r="B816" s="15"/>
      <c r="C816" s="40" t="s">
        <v>22</v>
      </c>
      <c r="D816" s="34" t="s">
        <v>2</v>
      </c>
      <c r="E816" s="35" t="s">
        <v>2</v>
      </c>
      <c r="F816" s="41">
        <v>0</v>
      </c>
      <c r="G816" s="42">
        <v>0</v>
      </c>
      <c r="H816" s="43">
        <v>0</v>
      </c>
      <c r="I816" s="155">
        <v>0</v>
      </c>
      <c r="J816" s="155">
        <v>0</v>
      </c>
      <c r="K816" s="155">
        <v>0</v>
      </c>
      <c r="L816" s="41">
        <v>0</v>
      </c>
      <c r="M816" s="42">
        <v>0</v>
      </c>
      <c r="N816" s="43">
        <v>0</v>
      </c>
      <c r="O816" s="41"/>
      <c r="P816" s="42"/>
      <c r="Q816" s="43"/>
      <c r="R816" s="41"/>
      <c r="S816" s="42"/>
      <c r="T816" s="43"/>
      <c r="U816" s="41"/>
      <c r="V816" s="42"/>
      <c r="W816" s="43"/>
      <c r="X816" s="41"/>
      <c r="Y816" s="42"/>
      <c r="Z816" s="153"/>
      <c r="AA816" s="154">
        <v>0</v>
      </c>
      <c r="AB816" s="42">
        <v>0</v>
      </c>
      <c r="AC816" s="43">
        <v>0</v>
      </c>
      <c r="AD816" s="41">
        <v>0</v>
      </c>
      <c r="AE816" s="42">
        <v>0</v>
      </c>
      <c r="AF816" s="43">
        <v>0</v>
      </c>
      <c r="AG816" s="41">
        <v>0</v>
      </c>
      <c r="AH816" s="42">
        <v>0</v>
      </c>
      <c r="AI816" s="43">
        <v>0</v>
      </c>
      <c r="AK816" s="41">
        <f t="shared" si="296"/>
        <v>0</v>
      </c>
      <c r="AL816" s="42">
        <f t="shared" si="296"/>
        <v>0</v>
      </c>
      <c r="AM816" s="43">
        <f t="shared" si="296"/>
        <v>0</v>
      </c>
      <c r="AT816" s="32">
        <f t="shared" ref="AT816:AT825" si="297">IF(LEN(E816)&lt;2,0,1)</f>
        <v>0</v>
      </c>
      <c r="AV816" s="23">
        <v>6</v>
      </c>
      <c r="AW816" s="23">
        <v>15</v>
      </c>
      <c r="AX816" s="23">
        <f>IF(AW816=AW815,AX815+1,1)</f>
        <v>2</v>
      </c>
    </row>
    <row r="817" spans="2:50" ht="15" hidden="1" customHeight="1" x14ac:dyDescent="0.3">
      <c r="B817" s="15"/>
      <c r="C817" s="40" t="s">
        <v>22</v>
      </c>
      <c r="D817" s="34" t="s">
        <v>2</v>
      </c>
      <c r="E817" s="35" t="s">
        <v>2</v>
      </c>
      <c r="F817" s="41">
        <v>0</v>
      </c>
      <c r="G817" s="42">
        <v>0</v>
      </c>
      <c r="H817" s="43">
        <v>0</v>
      </c>
      <c r="I817" s="155">
        <v>0</v>
      </c>
      <c r="J817" s="155">
        <v>0</v>
      </c>
      <c r="K817" s="155">
        <v>0</v>
      </c>
      <c r="L817" s="41">
        <v>0</v>
      </c>
      <c r="M817" s="42">
        <v>0</v>
      </c>
      <c r="N817" s="43">
        <v>0</v>
      </c>
      <c r="O817" s="41"/>
      <c r="P817" s="42"/>
      <c r="Q817" s="43"/>
      <c r="R817" s="41"/>
      <c r="S817" s="42"/>
      <c r="T817" s="43"/>
      <c r="U817" s="41"/>
      <c r="V817" s="42"/>
      <c r="W817" s="43"/>
      <c r="X817" s="41"/>
      <c r="Y817" s="42"/>
      <c r="Z817" s="153"/>
      <c r="AA817" s="154">
        <v>0</v>
      </c>
      <c r="AB817" s="42">
        <v>0</v>
      </c>
      <c r="AC817" s="43">
        <v>0</v>
      </c>
      <c r="AD817" s="41">
        <v>0</v>
      </c>
      <c r="AE817" s="42">
        <v>0</v>
      </c>
      <c r="AF817" s="43">
        <v>0</v>
      </c>
      <c r="AG817" s="41">
        <v>0</v>
      </c>
      <c r="AH817" s="42">
        <v>0</v>
      </c>
      <c r="AI817" s="43">
        <v>0</v>
      </c>
      <c r="AK817" s="41">
        <f t="shared" si="296"/>
        <v>0</v>
      </c>
      <c r="AL817" s="42">
        <f t="shared" si="296"/>
        <v>0</v>
      </c>
      <c r="AM817" s="43">
        <f t="shared" si="296"/>
        <v>0</v>
      </c>
      <c r="AT817" s="32">
        <f t="shared" si="297"/>
        <v>0</v>
      </c>
      <c r="AV817" s="23">
        <v>6</v>
      </c>
      <c r="AW817" s="23">
        <v>15</v>
      </c>
      <c r="AX817" s="23">
        <f t="shared" ref="AX817:AX825" si="298">IF(AW817=AW816,AX816+1,1)</f>
        <v>3</v>
      </c>
    </row>
    <row r="818" spans="2:50" ht="15" hidden="1" customHeight="1" x14ac:dyDescent="0.3">
      <c r="B818" s="15"/>
      <c r="C818" s="40" t="s">
        <v>22</v>
      </c>
      <c r="D818" s="34" t="s">
        <v>2</v>
      </c>
      <c r="E818" s="35" t="s">
        <v>2</v>
      </c>
      <c r="F818" s="41">
        <v>0</v>
      </c>
      <c r="G818" s="42">
        <v>0</v>
      </c>
      <c r="H818" s="43">
        <v>0</v>
      </c>
      <c r="I818" s="155">
        <v>0</v>
      </c>
      <c r="J818" s="155">
        <v>0</v>
      </c>
      <c r="K818" s="155">
        <v>0</v>
      </c>
      <c r="L818" s="41">
        <v>0</v>
      </c>
      <c r="M818" s="42">
        <v>0</v>
      </c>
      <c r="N818" s="43">
        <v>0</v>
      </c>
      <c r="O818" s="41"/>
      <c r="P818" s="42"/>
      <c r="Q818" s="43"/>
      <c r="R818" s="41"/>
      <c r="S818" s="42"/>
      <c r="T818" s="43"/>
      <c r="U818" s="41"/>
      <c r="V818" s="42"/>
      <c r="W818" s="43"/>
      <c r="X818" s="41"/>
      <c r="Y818" s="42"/>
      <c r="Z818" s="153"/>
      <c r="AA818" s="154">
        <v>0</v>
      </c>
      <c r="AB818" s="42">
        <v>0</v>
      </c>
      <c r="AC818" s="43">
        <v>0</v>
      </c>
      <c r="AD818" s="41">
        <v>0</v>
      </c>
      <c r="AE818" s="42">
        <v>0</v>
      </c>
      <c r="AF818" s="43">
        <v>0</v>
      </c>
      <c r="AG818" s="41">
        <v>0</v>
      </c>
      <c r="AH818" s="42">
        <v>0</v>
      </c>
      <c r="AI818" s="43">
        <v>0</v>
      </c>
      <c r="AK818" s="41">
        <f t="shared" si="296"/>
        <v>0</v>
      </c>
      <c r="AL818" s="42">
        <f t="shared" si="296"/>
        <v>0</v>
      </c>
      <c r="AM818" s="43">
        <f t="shared" si="296"/>
        <v>0</v>
      </c>
      <c r="AT818" s="32">
        <f t="shared" si="297"/>
        <v>0</v>
      </c>
      <c r="AV818" s="23">
        <v>6</v>
      </c>
      <c r="AW818" s="23">
        <v>15</v>
      </c>
      <c r="AX818" s="23">
        <f t="shared" si="298"/>
        <v>4</v>
      </c>
    </row>
    <row r="819" spans="2:50" ht="15" hidden="1" customHeight="1" x14ac:dyDescent="0.3">
      <c r="B819" s="15"/>
      <c r="C819" s="40" t="s">
        <v>22</v>
      </c>
      <c r="D819" s="34" t="s">
        <v>2</v>
      </c>
      <c r="E819" s="35" t="s">
        <v>2</v>
      </c>
      <c r="F819" s="41">
        <v>0</v>
      </c>
      <c r="G819" s="42">
        <v>0</v>
      </c>
      <c r="H819" s="43">
        <v>0</v>
      </c>
      <c r="I819" s="155">
        <v>0</v>
      </c>
      <c r="J819" s="155">
        <v>0</v>
      </c>
      <c r="K819" s="155">
        <v>0</v>
      </c>
      <c r="L819" s="41">
        <v>0</v>
      </c>
      <c r="M819" s="42">
        <v>0</v>
      </c>
      <c r="N819" s="43">
        <v>0</v>
      </c>
      <c r="O819" s="41"/>
      <c r="P819" s="42"/>
      <c r="Q819" s="43"/>
      <c r="R819" s="41"/>
      <c r="S819" s="42"/>
      <c r="T819" s="43"/>
      <c r="U819" s="41"/>
      <c r="V819" s="42"/>
      <c r="W819" s="43"/>
      <c r="X819" s="41"/>
      <c r="Y819" s="42"/>
      <c r="Z819" s="153"/>
      <c r="AA819" s="154">
        <v>0</v>
      </c>
      <c r="AB819" s="42">
        <v>0</v>
      </c>
      <c r="AC819" s="43">
        <v>0</v>
      </c>
      <c r="AD819" s="41">
        <v>0</v>
      </c>
      <c r="AE819" s="42">
        <v>0</v>
      </c>
      <c r="AF819" s="43">
        <v>0</v>
      </c>
      <c r="AG819" s="41">
        <v>0</v>
      </c>
      <c r="AH819" s="42">
        <v>0</v>
      </c>
      <c r="AI819" s="43">
        <v>0</v>
      </c>
      <c r="AK819" s="41">
        <f t="shared" si="296"/>
        <v>0</v>
      </c>
      <c r="AL819" s="42">
        <f t="shared" si="296"/>
        <v>0</v>
      </c>
      <c r="AM819" s="43">
        <f t="shared" si="296"/>
        <v>0</v>
      </c>
      <c r="AT819" s="32">
        <f t="shared" si="297"/>
        <v>0</v>
      </c>
      <c r="AV819" s="23">
        <v>6</v>
      </c>
      <c r="AW819" s="23">
        <v>15</v>
      </c>
      <c r="AX819" s="23">
        <f t="shared" si="298"/>
        <v>5</v>
      </c>
    </row>
    <row r="820" spans="2:50" ht="15" hidden="1" customHeight="1" x14ac:dyDescent="0.3">
      <c r="B820" s="15"/>
      <c r="C820" s="40" t="s">
        <v>22</v>
      </c>
      <c r="D820" s="34" t="s">
        <v>2</v>
      </c>
      <c r="E820" s="35" t="s">
        <v>2</v>
      </c>
      <c r="F820" s="41">
        <v>0</v>
      </c>
      <c r="G820" s="42">
        <v>0</v>
      </c>
      <c r="H820" s="43">
        <v>0</v>
      </c>
      <c r="I820" s="155">
        <v>0</v>
      </c>
      <c r="J820" s="155">
        <v>0</v>
      </c>
      <c r="K820" s="155">
        <v>0</v>
      </c>
      <c r="L820" s="41">
        <v>0</v>
      </c>
      <c r="M820" s="42">
        <v>0</v>
      </c>
      <c r="N820" s="43">
        <v>0</v>
      </c>
      <c r="O820" s="41"/>
      <c r="P820" s="42"/>
      <c r="Q820" s="43"/>
      <c r="R820" s="41"/>
      <c r="S820" s="42"/>
      <c r="T820" s="43"/>
      <c r="U820" s="41"/>
      <c r="V820" s="42"/>
      <c r="W820" s="43"/>
      <c r="X820" s="41"/>
      <c r="Y820" s="42"/>
      <c r="Z820" s="153"/>
      <c r="AA820" s="154">
        <v>0</v>
      </c>
      <c r="AB820" s="42">
        <v>0</v>
      </c>
      <c r="AC820" s="43">
        <v>0</v>
      </c>
      <c r="AD820" s="41">
        <v>0</v>
      </c>
      <c r="AE820" s="42">
        <v>0</v>
      </c>
      <c r="AF820" s="43">
        <v>0</v>
      </c>
      <c r="AG820" s="41">
        <v>0</v>
      </c>
      <c r="AH820" s="42">
        <v>0</v>
      </c>
      <c r="AI820" s="43">
        <v>0</v>
      </c>
      <c r="AK820" s="41">
        <f t="shared" si="296"/>
        <v>0</v>
      </c>
      <c r="AL820" s="42">
        <f t="shared" si="296"/>
        <v>0</v>
      </c>
      <c r="AM820" s="43">
        <f t="shared" si="296"/>
        <v>0</v>
      </c>
      <c r="AT820" s="32">
        <f t="shared" si="297"/>
        <v>0</v>
      </c>
      <c r="AV820" s="23">
        <v>6</v>
      </c>
      <c r="AW820" s="23">
        <v>15</v>
      </c>
      <c r="AX820" s="23">
        <f t="shared" si="298"/>
        <v>6</v>
      </c>
    </row>
    <row r="821" spans="2:50" ht="15" hidden="1" customHeight="1" x14ac:dyDescent="0.3">
      <c r="B821" s="15"/>
      <c r="C821" s="40" t="s">
        <v>22</v>
      </c>
      <c r="D821" s="34" t="s">
        <v>2</v>
      </c>
      <c r="E821" s="35" t="s">
        <v>2</v>
      </c>
      <c r="F821" s="41">
        <v>0</v>
      </c>
      <c r="G821" s="42">
        <v>0</v>
      </c>
      <c r="H821" s="43">
        <v>0</v>
      </c>
      <c r="I821" s="155">
        <v>0</v>
      </c>
      <c r="J821" s="155">
        <v>0</v>
      </c>
      <c r="K821" s="155">
        <v>0</v>
      </c>
      <c r="L821" s="41">
        <v>0</v>
      </c>
      <c r="M821" s="42">
        <v>0</v>
      </c>
      <c r="N821" s="43">
        <v>0</v>
      </c>
      <c r="O821" s="41"/>
      <c r="P821" s="42"/>
      <c r="Q821" s="43"/>
      <c r="R821" s="41"/>
      <c r="S821" s="42"/>
      <c r="T821" s="43"/>
      <c r="U821" s="41"/>
      <c r="V821" s="42"/>
      <c r="W821" s="43"/>
      <c r="X821" s="41"/>
      <c r="Y821" s="42"/>
      <c r="Z821" s="153"/>
      <c r="AA821" s="154">
        <v>0</v>
      </c>
      <c r="AB821" s="42">
        <v>0</v>
      </c>
      <c r="AC821" s="43">
        <v>0</v>
      </c>
      <c r="AD821" s="41">
        <v>0</v>
      </c>
      <c r="AE821" s="42">
        <v>0</v>
      </c>
      <c r="AF821" s="43">
        <v>0</v>
      </c>
      <c r="AG821" s="41">
        <v>0</v>
      </c>
      <c r="AH821" s="42">
        <v>0</v>
      </c>
      <c r="AI821" s="43">
        <v>0</v>
      </c>
      <c r="AK821" s="41">
        <f t="shared" si="296"/>
        <v>0</v>
      </c>
      <c r="AL821" s="42">
        <f t="shared" si="296"/>
        <v>0</v>
      </c>
      <c r="AM821" s="43">
        <f t="shared" si="296"/>
        <v>0</v>
      </c>
      <c r="AT821" s="32">
        <f t="shared" si="297"/>
        <v>0</v>
      </c>
      <c r="AV821" s="23">
        <v>6</v>
      </c>
      <c r="AW821" s="23">
        <v>15</v>
      </c>
      <c r="AX821" s="23">
        <f t="shared" si="298"/>
        <v>7</v>
      </c>
    </row>
    <row r="822" spans="2:50" ht="15" hidden="1" customHeight="1" x14ac:dyDescent="0.3">
      <c r="B822" s="15"/>
      <c r="C822" s="40" t="s">
        <v>22</v>
      </c>
      <c r="D822" s="34" t="s">
        <v>2</v>
      </c>
      <c r="E822" s="35" t="s">
        <v>2</v>
      </c>
      <c r="F822" s="41">
        <v>0</v>
      </c>
      <c r="G822" s="42">
        <v>0</v>
      </c>
      <c r="H822" s="43">
        <v>0</v>
      </c>
      <c r="I822" s="155">
        <v>0</v>
      </c>
      <c r="J822" s="155">
        <v>0</v>
      </c>
      <c r="K822" s="155">
        <v>0</v>
      </c>
      <c r="L822" s="41">
        <v>0</v>
      </c>
      <c r="M822" s="42">
        <v>0</v>
      </c>
      <c r="N822" s="43">
        <v>0</v>
      </c>
      <c r="O822" s="41"/>
      <c r="P822" s="42"/>
      <c r="Q822" s="43"/>
      <c r="R822" s="41"/>
      <c r="S822" s="42"/>
      <c r="T822" s="43"/>
      <c r="U822" s="41"/>
      <c r="V822" s="42"/>
      <c r="W822" s="43"/>
      <c r="X822" s="41"/>
      <c r="Y822" s="42"/>
      <c r="Z822" s="153"/>
      <c r="AA822" s="154">
        <v>0</v>
      </c>
      <c r="AB822" s="42">
        <v>0</v>
      </c>
      <c r="AC822" s="43">
        <v>0</v>
      </c>
      <c r="AD822" s="41">
        <v>0</v>
      </c>
      <c r="AE822" s="42">
        <v>0</v>
      </c>
      <c r="AF822" s="43">
        <v>0</v>
      </c>
      <c r="AG822" s="41">
        <v>0</v>
      </c>
      <c r="AH822" s="42">
        <v>0</v>
      </c>
      <c r="AI822" s="43">
        <v>0</v>
      </c>
      <c r="AK822" s="41">
        <f t="shared" si="296"/>
        <v>0</v>
      </c>
      <c r="AL822" s="42">
        <f t="shared" si="296"/>
        <v>0</v>
      </c>
      <c r="AM822" s="43">
        <f t="shared" si="296"/>
        <v>0</v>
      </c>
      <c r="AT822" s="32">
        <f t="shared" si="297"/>
        <v>0</v>
      </c>
      <c r="AV822" s="23">
        <v>6</v>
      </c>
      <c r="AW822" s="23">
        <v>15</v>
      </c>
      <c r="AX822" s="23">
        <f t="shared" si="298"/>
        <v>8</v>
      </c>
    </row>
    <row r="823" spans="2:50" ht="15" hidden="1" customHeight="1" x14ac:dyDescent="0.3">
      <c r="B823" s="15"/>
      <c r="C823" s="40" t="s">
        <v>22</v>
      </c>
      <c r="D823" s="34" t="s">
        <v>2</v>
      </c>
      <c r="E823" s="35" t="s">
        <v>2</v>
      </c>
      <c r="F823" s="41">
        <v>0</v>
      </c>
      <c r="G823" s="42">
        <v>0</v>
      </c>
      <c r="H823" s="43">
        <v>0</v>
      </c>
      <c r="I823" s="155">
        <v>0</v>
      </c>
      <c r="J823" s="155">
        <v>0</v>
      </c>
      <c r="K823" s="155">
        <v>0</v>
      </c>
      <c r="L823" s="41">
        <v>0</v>
      </c>
      <c r="M823" s="42">
        <v>0</v>
      </c>
      <c r="N823" s="43">
        <v>0</v>
      </c>
      <c r="O823" s="41"/>
      <c r="P823" s="42"/>
      <c r="Q823" s="43"/>
      <c r="R823" s="41"/>
      <c r="S823" s="42"/>
      <c r="T823" s="43"/>
      <c r="U823" s="41"/>
      <c r="V823" s="42"/>
      <c r="W823" s="43"/>
      <c r="X823" s="41"/>
      <c r="Y823" s="42"/>
      <c r="Z823" s="153"/>
      <c r="AA823" s="154">
        <v>0</v>
      </c>
      <c r="AB823" s="42">
        <v>0</v>
      </c>
      <c r="AC823" s="43">
        <v>0</v>
      </c>
      <c r="AD823" s="41">
        <v>0</v>
      </c>
      <c r="AE823" s="42">
        <v>0</v>
      </c>
      <c r="AF823" s="43">
        <v>0</v>
      </c>
      <c r="AG823" s="41">
        <v>0</v>
      </c>
      <c r="AH823" s="42">
        <v>0</v>
      </c>
      <c r="AI823" s="43">
        <v>0</v>
      </c>
      <c r="AK823" s="41">
        <f t="shared" si="296"/>
        <v>0</v>
      </c>
      <c r="AL823" s="42">
        <f t="shared" si="296"/>
        <v>0</v>
      </c>
      <c r="AM823" s="43">
        <f t="shared" si="296"/>
        <v>0</v>
      </c>
      <c r="AT823" s="32">
        <f t="shared" si="297"/>
        <v>0</v>
      </c>
      <c r="AV823" s="23">
        <v>6</v>
      </c>
      <c r="AW823" s="23">
        <v>15</v>
      </c>
      <c r="AX823" s="23">
        <f t="shared" si="298"/>
        <v>9</v>
      </c>
    </row>
    <row r="824" spans="2:50" ht="15" hidden="1" customHeight="1" x14ac:dyDescent="0.3">
      <c r="B824" s="15"/>
      <c r="C824" s="40" t="s">
        <v>22</v>
      </c>
      <c r="D824" s="34" t="s">
        <v>2</v>
      </c>
      <c r="E824" s="35" t="s">
        <v>2</v>
      </c>
      <c r="F824" s="41">
        <v>0</v>
      </c>
      <c r="G824" s="42">
        <v>0</v>
      </c>
      <c r="H824" s="43">
        <v>0</v>
      </c>
      <c r="I824" s="155">
        <v>0</v>
      </c>
      <c r="J824" s="155">
        <v>0</v>
      </c>
      <c r="K824" s="155">
        <v>0</v>
      </c>
      <c r="L824" s="41">
        <v>0</v>
      </c>
      <c r="M824" s="42">
        <v>0</v>
      </c>
      <c r="N824" s="43">
        <v>0</v>
      </c>
      <c r="O824" s="41"/>
      <c r="P824" s="42"/>
      <c r="Q824" s="43"/>
      <c r="R824" s="41"/>
      <c r="S824" s="42"/>
      <c r="T824" s="43"/>
      <c r="U824" s="41"/>
      <c r="V824" s="42"/>
      <c r="W824" s="43"/>
      <c r="X824" s="41"/>
      <c r="Y824" s="42"/>
      <c r="Z824" s="153"/>
      <c r="AA824" s="154">
        <v>0</v>
      </c>
      <c r="AB824" s="42">
        <v>0</v>
      </c>
      <c r="AC824" s="43">
        <v>0</v>
      </c>
      <c r="AD824" s="41">
        <v>0</v>
      </c>
      <c r="AE824" s="42">
        <v>0</v>
      </c>
      <c r="AF824" s="43">
        <v>0</v>
      </c>
      <c r="AG824" s="41">
        <v>0</v>
      </c>
      <c r="AH824" s="42">
        <v>0</v>
      </c>
      <c r="AI824" s="43">
        <v>0</v>
      </c>
      <c r="AK824" s="41">
        <f t="shared" si="296"/>
        <v>0</v>
      </c>
      <c r="AL824" s="42">
        <f t="shared" si="296"/>
        <v>0</v>
      </c>
      <c r="AM824" s="43">
        <f t="shared" si="296"/>
        <v>0</v>
      </c>
      <c r="AT824" s="32">
        <f t="shared" si="297"/>
        <v>0</v>
      </c>
      <c r="AV824" s="23">
        <v>6</v>
      </c>
      <c r="AW824" s="23">
        <v>15</v>
      </c>
      <c r="AX824" s="23">
        <f t="shared" si="298"/>
        <v>10</v>
      </c>
    </row>
    <row r="825" spans="2:50" ht="15" hidden="1" customHeight="1" x14ac:dyDescent="0.3">
      <c r="B825" s="15"/>
      <c r="C825" s="40" t="s">
        <v>23</v>
      </c>
      <c r="D825" s="34" t="s">
        <v>2</v>
      </c>
      <c r="E825" s="35" t="s">
        <v>2</v>
      </c>
      <c r="F825" s="41">
        <v>0</v>
      </c>
      <c r="G825" s="42">
        <v>0</v>
      </c>
      <c r="H825" s="43">
        <v>0</v>
      </c>
      <c r="I825" s="155">
        <v>0</v>
      </c>
      <c r="J825" s="155">
        <v>0</v>
      </c>
      <c r="K825" s="155">
        <v>0</v>
      </c>
      <c r="L825" s="41">
        <v>0</v>
      </c>
      <c r="M825" s="42">
        <v>0</v>
      </c>
      <c r="N825" s="43">
        <v>0</v>
      </c>
      <c r="O825" s="41"/>
      <c r="P825" s="42"/>
      <c r="Q825" s="43"/>
      <c r="R825" s="41"/>
      <c r="S825" s="42"/>
      <c r="T825" s="43"/>
      <c r="U825" s="41"/>
      <c r="V825" s="42"/>
      <c r="W825" s="43"/>
      <c r="X825" s="41"/>
      <c r="Y825" s="42"/>
      <c r="Z825" s="153"/>
      <c r="AA825" s="154">
        <v>0</v>
      </c>
      <c r="AB825" s="42">
        <v>0</v>
      </c>
      <c r="AC825" s="43">
        <v>0</v>
      </c>
      <c r="AD825" s="41">
        <v>0</v>
      </c>
      <c r="AE825" s="42">
        <v>0</v>
      </c>
      <c r="AF825" s="43">
        <v>0</v>
      </c>
      <c r="AG825" s="41">
        <v>0</v>
      </c>
      <c r="AH825" s="42">
        <v>0</v>
      </c>
      <c r="AI825" s="43">
        <v>0</v>
      </c>
      <c r="AK825" s="41">
        <f t="shared" si="296"/>
        <v>0</v>
      </c>
      <c r="AL825" s="42">
        <f t="shared" si="296"/>
        <v>0</v>
      </c>
      <c r="AM825" s="43">
        <f t="shared" si="296"/>
        <v>0</v>
      </c>
      <c r="AT825" s="32">
        <f t="shared" si="297"/>
        <v>0</v>
      </c>
      <c r="AV825" s="23">
        <v>6</v>
      </c>
      <c r="AW825" s="23">
        <v>16</v>
      </c>
      <c r="AX825" s="23">
        <f t="shared" si="298"/>
        <v>1</v>
      </c>
    </row>
    <row r="826" spans="2:50" ht="15" hidden="1" customHeight="1" x14ac:dyDescent="0.3">
      <c r="B826" s="15"/>
      <c r="C826" s="50" t="str">
        <f>IF(LEN(E825)&lt;1,"","Total: " &amp; LEFT(E825,LEN(E825)-21) &amp; "Municipalities")</f>
        <v/>
      </c>
      <c r="D826" s="51"/>
      <c r="E826" s="52"/>
      <c r="F826" s="53">
        <f t="shared" ref="F826:N826" si="299">SUM(F815:F825)</f>
        <v>0</v>
      </c>
      <c r="G826" s="54">
        <f t="shared" si="299"/>
        <v>0</v>
      </c>
      <c r="H826" s="55">
        <f t="shared" si="299"/>
        <v>0</v>
      </c>
      <c r="I826" s="112">
        <f t="shared" si="299"/>
        <v>0</v>
      </c>
      <c r="J826" s="112">
        <f t="shared" si="299"/>
        <v>0</v>
      </c>
      <c r="K826" s="112">
        <f t="shared" si="299"/>
        <v>0</v>
      </c>
      <c r="L826" s="53">
        <f t="shared" si="299"/>
        <v>0</v>
      </c>
      <c r="M826" s="54">
        <f t="shared" si="299"/>
        <v>0</v>
      </c>
      <c r="N826" s="55">
        <f t="shared" si="299"/>
        <v>0</v>
      </c>
      <c r="O826" s="53">
        <f t="shared" ref="O826:AI826" si="300">SUM(O815:O825)</f>
        <v>0</v>
      </c>
      <c r="P826" s="54">
        <f t="shared" si="300"/>
        <v>0</v>
      </c>
      <c r="Q826" s="55">
        <f t="shared" si="300"/>
        <v>0</v>
      </c>
      <c r="R826" s="53">
        <f t="shared" si="300"/>
        <v>0</v>
      </c>
      <c r="S826" s="54">
        <f t="shared" si="300"/>
        <v>0</v>
      </c>
      <c r="T826" s="55">
        <f t="shared" si="300"/>
        <v>0</v>
      </c>
      <c r="U826" s="53">
        <f t="shared" si="300"/>
        <v>0</v>
      </c>
      <c r="V826" s="54">
        <f t="shared" si="300"/>
        <v>0</v>
      </c>
      <c r="W826" s="55">
        <f t="shared" si="300"/>
        <v>0</v>
      </c>
      <c r="X826" s="53">
        <f t="shared" si="300"/>
        <v>0</v>
      </c>
      <c r="Y826" s="54">
        <f t="shared" si="300"/>
        <v>0</v>
      </c>
      <c r="Z826" s="158">
        <f t="shared" si="300"/>
        <v>0</v>
      </c>
      <c r="AA826" s="159">
        <f t="shared" si="300"/>
        <v>0</v>
      </c>
      <c r="AB826" s="54">
        <f t="shared" si="300"/>
        <v>0</v>
      </c>
      <c r="AC826" s="55">
        <f t="shared" si="300"/>
        <v>0</v>
      </c>
      <c r="AD826" s="53">
        <f t="shared" si="300"/>
        <v>0</v>
      </c>
      <c r="AE826" s="54">
        <f t="shared" si="300"/>
        <v>0</v>
      </c>
      <c r="AF826" s="55">
        <f t="shared" si="300"/>
        <v>0</v>
      </c>
      <c r="AG826" s="53">
        <f t="shared" si="300"/>
        <v>0</v>
      </c>
      <c r="AH826" s="54">
        <f t="shared" si="300"/>
        <v>0</v>
      </c>
      <c r="AI826" s="55">
        <f t="shared" si="300"/>
        <v>0</v>
      </c>
      <c r="AK826" s="53">
        <f>SUM(AK815:AK825)</f>
        <v>0</v>
      </c>
      <c r="AL826" s="54">
        <f>SUM(AL815:AL825)</f>
        <v>0</v>
      </c>
      <c r="AM826" s="55">
        <f>SUM(AM815:AM825)</f>
        <v>0</v>
      </c>
      <c r="AT826" s="32">
        <f>IF(SUM(AT815:AT825)=0,0,1)</f>
        <v>0</v>
      </c>
    </row>
    <row r="827" spans="2:50" ht="15" hidden="1" customHeight="1" x14ac:dyDescent="0.3">
      <c r="B827" s="15"/>
      <c r="C827" s="40"/>
      <c r="D827" s="34"/>
      <c r="E827" s="35"/>
      <c r="F827" s="41"/>
      <c r="G827" s="42"/>
      <c r="H827" s="43"/>
      <c r="I827" s="155"/>
      <c r="J827" s="155"/>
      <c r="K827" s="155"/>
      <c r="L827" s="41"/>
      <c r="M827" s="42"/>
      <c r="N827" s="43"/>
      <c r="O827" s="41"/>
      <c r="P827" s="42"/>
      <c r="Q827" s="43"/>
      <c r="R827" s="41"/>
      <c r="S827" s="42"/>
      <c r="T827" s="43"/>
      <c r="U827" s="41"/>
      <c r="V827" s="42"/>
      <c r="W827" s="43"/>
      <c r="X827" s="41"/>
      <c r="Y827" s="42"/>
      <c r="Z827" s="153"/>
      <c r="AA827" s="154"/>
      <c r="AB827" s="42"/>
      <c r="AC827" s="43"/>
      <c r="AD827" s="41"/>
      <c r="AE827" s="42"/>
      <c r="AF827" s="43"/>
      <c r="AG827" s="41"/>
      <c r="AH827" s="42"/>
      <c r="AI827" s="43"/>
      <c r="AK827" s="41"/>
      <c r="AL827" s="42"/>
      <c r="AM827" s="43"/>
      <c r="AT827" s="32">
        <f>IF(AT826=0,0,1)</f>
        <v>0</v>
      </c>
    </row>
    <row r="828" spans="2:50" ht="15" hidden="1" customHeight="1" x14ac:dyDescent="0.3">
      <c r="B828" s="15"/>
      <c r="C828" s="40" t="s">
        <v>22</v>
      </c>
      <c r="D828" s="34" t="s">
        <v>2</v>
      </c>
      <c r="E828" s="35" t="s">
        <v>2</v>
      </c>
      <c r="F828" s="41">
        <v>0</v>
      </c>
      <c r="G828" s="42">
        <v>0</v>
      </c>
      <c r="H828" s="43">
        <v>0</v>
      </c>
      <c r="I828" s="155">
        <v>0</v>
      </c>
      <c r="J828" s="155">
        <v>0</v>
      </c>
      <c r="K828" s="155">
        <v>0</v>
      </c>
      <c r="L828" s="41">
        <v>0</v>
      </c>
      <c r="M828" s="42">
        <v>0</v>
      </c>
      <c r="N828" s="43">
        <v>0</v>
      </c>
      <c r="O828" s="41"/>
      <c r="P828" s="42"/>
      <c r="Q828" s="43"/>
      <c r="R828" s="41"/>
      <c r="S828" s="42"/>
      <c r="T828" s="43"/>
      <c r="U828" s="41"/>
      <c r="V828" s="42"/>
      <c r="W828" s="43"/>
      <c r="X828" s="41"/>
      <c r="Y828" s="42"/>
      <c r="Z828" s="153"/>
      <c r="AA828" s="154">
        <v>0</v>
      </c>
      <c r="AB828" s="42">
        <v>0</v>
      </c>
      <c r="AC828" s="43">
        <v>0</v>
      </c>
      <c r="AD828" s="41">
        <v>0</v>
      </c>
      <c r="AE828" s="42">
        <v>0</v>
      </c>
      <c r="AF828" s="43">
        <v>0</v>
      </c>
      <c r="AG828" s="41">
        <v>0</v>
      </c>
      <c r="AH828" s="42">
        <v>0</v>
      </c>
      <c r="AI828" s="43">
        <v>0</v>
      </c>
      <c r="AK828" s="41">
        <f t="shared" ref="AK828:AM838" si="301">F828+I828+L828+O828+R828+U828+X828</f>
        <v>0</v>
      </c>
      <c r="AL828" s="42">
        <f t="shared" si="301"/>
        <v>0</v>
      </c>
      <c r="AM828" s="43">
        <f t="shared" si="301"/>
        <v>0</v>
      </c>
      <c r="AT828" s="32">
        <f>IF(LEN(E828)&lt;2,0,1)</f>
        <v>0</v>
      </c>
      <c r="AV828" s="23">
        <v>6</v>
      </c>
      <c r="AW828" s="23">
        <v>17</v>
      </c>
      <c r="AX828" s="23">
        <v>1</v>
      </c>
    </row>
    <row r="829" spans="2:50" ht="15" hidden="1" customHeight="1" x14ac:dyDescent="0.3">
      <c r="B829" s="15"/>
      <c r="C829" s="40" t="s">
        <v>22</v>
      </c>
      <c r="D829" s="34" t="s">
        <v>2</v>
      </c>
      <c r="E829" s="35" t="s">
        <v>2</v>
      </c>
      <c r="F829" s="41">
        <v>0</v>
      </c>
      <c r="G829" s="42">
        <v>0</v>
      </c>
      <c r="H829" s="43">
        <v>0</v>
      </c>
      <c r="I829" s="155">
        <v>0</v>
      </c>
      <c r="J829" s="155">
        <v>0</v>
      </c>
      <c r="K829" s="155">
        <v>0</v>
      </c>
      <c r="L829" s="41">
        <v>0</v>
      </c>
      <c r="M829" s="42">
        <v>0</v>
      </c>
      <c r="N829" s="43">
        <v>0</v>
      </c>
      <c r="O829" s="41"/>
      <c r="P829" s="42"/>
      <c r="Q829" s="43"/>
      <c r="R829" s="41"/>
      <c r="S829" s="42"/>
      <c r="T829" s="43"/>
      <c r="U829" s="41"/>
      <c r="V829" s="42"/>
      <c r="W829" s="43"/>
      <c r="X829" s="41"/>
      <c r="Y829" s="42"/>
      <c r="Z829" s="153"/>
      <c r="AA829" s="154">
        <v>0</v>
      </c>
      <c r="AB829" s="42">
        <v>0</v>
      </c>
      <c r="AC829" s="43">
        <v>0</v>
      </c>
      <c r="AD829" s="41">
        <v>0</v>
      </c>
      <c r="AE829" s="42">
        <v>0</v>
      </c>
      <c r="AF829" s="43">
        <v>0</v>
      </c>
      <c r="AG829" s="41">
        <v>0</v>
      </c>
      <c r="AH829" s="42">
        <v>0</v>
      </c>
      <c r="AI829" s="43">
        <v>0</v>
      </c>
      <c r="AK829" s="41">
        <f t="shared" si="301"/>
        <v>0</v>
      </c>
      <c r="AL829" s="42">
        <f t="shared" si="301"/>
        <v>0</v>
      </c>
      <c r="AM829" s="43">
        <f t="shared" si="301"/>
        <v>0</v>
      </c>
      <c r="AT829" s="32">
        <f t="shared" ref="AT829:AT838" si="302">IF(LEN(E829)&lt;2,0,1)</f>
        <v>0</v>
      </c>
      <c r="AV829" s="23">
        <v>6</v>
      </c>
      <c r="AW829" s="23">
        <v>17</v>
      </c>
      <c r="AX829" s="23">
        <f>IF(AW829=AW828,AX828+1,1)</f>
        <v>2</v>
      </c>
    </row>
    <row r="830" spans="2:50" ht="15" hidden="1" customHeight="1" x14ac:dyDescent="0.3">
      <c r="B830" s="15"/>
      <c r="C830" s="40" t="s">
        <v>22</v>
      </c>
      <c r="D830" s="34" t="s">
        <v>2</v>
      </c>
      <c r="E830" s="35" t="s">
        <v>2</v>
      </c>
      <c r="F830" s="41">
        <v>0</v>
      </c>
      <c r="G830" s="42">
        <v>0</v>
      </c>
      <c r="H830" s="43">
        <v>0</v>
      </c>
      <c r="I830" s="155">
        <v>0</v>
      </c>
      <c r="J830" s="155">
        <v>0</v>
      </c>
      <c r="K830" s="155">
        <v>0</v>
      </c>
      <c r="L830" s="41">
        <v>0</v>
      </c>
      <c r="M830" s="42">
        <v>0</v>
      </c>
      <c r="N830" s="43">
        <v>0</v>
      </c>
      <c r="O830" s="41"/>
      <c r="P830" s="42"/>
      <c r="Q830" s="43"/>
      <c r="R830" s="41"/>
      <c r="S830" s="42"/>
      <c r="T830" s="43"/>
      <c r="U830" s="41"/>
      <c r="V830" s="42"/>
      <c r="W830" s="43"/>
      <c r="X830" s="41"/>
      <c r="Y830" s="42"/>
      <c r="Z830" s="153"/>
      <c r="AA830" s="154">
        <v>0</v>
      </c>
      <c r="AB830" s="42">
        <v>0</v>
      </c>
      <c r="AC830" s="43">
        <v>0</v>
      </c>
      <c r="AD830" s="41">
        <v>0</v>
      </c>
      <c r="AE830" s="42">
        <v>0</v>
      </c>
      <c r="AF830" s="43">
        <v>0</v>
      </c>
      <c r="AG830" s="41">
        <v>0</v>
      </c>
      <c r="AH830" s="42">
        <v>0</v>
      </c>
      <c r="AI830" s="43">
        <v>0</v>
      </c>
      <c r="AK830" s="41">
        <f t="shared" si="301"/>
        <v>0</v>
      </c>
      <c r="AL830" s="42">
        <f t="shared" si="301"/>
        <v>0</v>
      </c>
      <c r="AM830" s="43">
        <f t="shared" si="301"/>
        <v>0</v>
      </c>
      <c r="AT830" s="32">
        <f t="shared" si="302"/>
        <v>0</v>
      </c>
      <c r="AV830" s="23">
        <v>6</v>
      </c>
      <c r="AW830" s="23">
        <v>17</v>
      </c>
      <c r="AX830" s="23">
        <f t="shared" ref="AX830:AX838" si="303">IF(AW830=AW829,AX829+1,1)</f>
        <v>3</v>
      </c>
    </row>
    <row r="831" spans="2:50" ht="15" hidden="1" customHeight="1" x14ac:dyDescent="0.3">
      <c r="B831" s="15"/>
      <c r="C831" s="40" t="s">
        <v>22</v>
      </c>
      <c r="D831" s="34" t="s">
        <v>2</v>
      </c>
      <c r="E831" s="35" t="s">
        <v>2</v>
      </c>
      <c r="F831" s="41">
        <v>0</v>
      </c>
      <c r="G831" s="42">
        <v>0</v>
      </c>
      <c r="H831" s="43">
        <v>0</v>
      </c>
      <c r="I831" s="155">
        <v>0</v>
      </c>
      <c r="J831" s="155">
        <v>0</v>
      </c>
      <c r="K831" s="155">
        <v>0</v>
      </c>
      <c r="L831" s="41">
        <v>0</v>
      </c>
      <c r="M831" s="42">
        <v>0</v>
      </c>
      <c r="N831" s="43">
        <v>0</v>
      </c>
      <c r="O831" s="41"/>
      <c r="P831" s="42"/>
      <c r="Q831" s="43"/>
      <c r="R831" s="41"/>
      <c r="S831" s="42"/>
      <c r="T831" s="43"/>
      <c r="U831" s="41"/>
      <c r="V831" s="42"/>
      <c r="W831" s="43"/>
      <c r="X831" s="41"/>
      <c r="Y831" s="42"/>
      <c r="Z831" s="153"/>
      <c r="AA831" s="154">
        <v>0</v>
      </c>
      <c r="AB831" s="42">
        <v>0</v>
      </c>
      <c r="AC831" s="43">
        <v>0</v>
      </c>
      <c r="AD831" s="41">
        <v>0</v>
      </c>
      <c r="AE831" s="42">
        <v>0</v>
      </c>
      <c r="AF831" s="43">
        <v>0</v>
      </c>
      <c r="AG831" s="41">
        <v>0</v>
      </c>
      <c r="AH831" s="42">
        <v>0</v>
      </c>
      <c r="AI831" s="43">
        <v>0</v>
      </c>
      <c r="AK831" s="41">
        <f t="shared" si="301"/>
        <v>0</v>
      </c>
      <c r="AL831" s="42">
        <f t="shared" si="301"/>
        <v>0</v>
      </c>
      <c r="AM831" s="43">
        <f t="shared" si="301"/>
        <v>0</v>
      </c>
      <c r="AT831" s="32">
        <f t="shared" si="302"/>
        <v>0</v>
      </c>
      <c r="AV831" s="23">
        <v>6</v>
      </c>
      <c r="AW831" s="23">
        <v>17</v>
      </c>
      <c r="AX831" s="23">
        <f t="shared" si="303"/>
        <v>4</v>
      </c>
    </row>
    <row r="832" spans="2:50" ht="15" hidden="1" customHeight="1" x14ac:dyDescent="0.3">
      <c r="B832" s="15"/>
      <c r="C832" s="40" t="s">
        <v>22</v>
      </c>
      <c r="D832" s="34" t="s">
        <v>2</v>
      </c>
      <c r="E832" s="35" t="s">
        <v>2</v>
      </c>
      <c r="F832" s="41">
        <v>0</v>
      </c>
      <c r="G832" s="42">
        <v>0</v>
      </c>
      <c r="H832" s="43">
        <v>0</v>
      </c>
      <c r="I832" s="155">
        <v>0</v>
      </c>
      <c r="J832" s="155">
        <v>0</v>
      </c>
      <c r="K832" s="155">
        <v>0</v>
      </c>
      <c r="L832" s="41">
        <v>0</v>
      </c>
      <c r="M832" s="42">
        <v>0</v>
      </c>
      <c r="N832" s="43">
        <v>0</v>
      </c>
      <c r="O832" s="41"/>
      <c r="P832" s="42"/>
      <c r="Q832" s="43"/>
      <c r="R832" s="41"/>
      <c r="S832" s="42"/>
      <c r="T832" s="43"/>
      <c r="U832" s="41"/>
      <c r="V832" s="42"/>
      <c r="W832" s="43"/>
      <c r="X832" s="41"/>
      <c r="Y832" s="42"/>
      <c r="Z832" s="153"/>
      <c r="AA832" s="154">
        <v>0</v>
      </c>
      <c r="AB832" s="42">
        <v>0</v>
      </c>
      <c r="AC832" s="43">
        <v>0</v>
      </c>
      <c r="AD832" s="41">
        <v>0</v>
      </c>
      <c r="AE832" s="42">
        <v>0</v>
      </c>
      <c r="AF832" s="43">
        <v>0</v>
      </c>
      <c r="AG832" s="41">
        <v>0</v>
      </c>
      <c r="AH832" s="42">
        <v>0</v>
      </c>
      <c r="AI832" s="43">
        <v>0</v>
      </c>
      <c r="AK832" s="41">
        <f t="shared" si="301"/>
        <v>0</v>
      </c>
      <c r="AL832" s="42">
        <f t="shared" si="301"/>
        <v>0</v>
      </c>
      <c r="AM832" s="43">
        <f t="shared" si="301"/>
        <v>0</v>
      </c>
      <c r="AT832" s="32">
        <f t="shared" si="302"/>
        <v>0</v>
      </c>
      <c r="AV832" s="23">
        <v>6</v>
      </c>
      <c r="AW832" s="23">
        <v>17</v>
      </c>
      <c r="AX832" s="23">
        <f t="shared" si="303"/>
        <v>5</v>
      </c>
    </row>
    <row r="833" spans="2:50" s="23" customFormat="1" ht="15" hidden="1" customHeight="1" x14ac:dyDescent="0.3">
      <c r="B833" s="15"/>
      <c r="C833" s="40" t="s">
        <v>22</v>
      </c>
      <c r="D833" s="34" t="s">
        <v>2</v>
      </c>
      <c r="E833" s="35" t="s">
        <v>2</v>
      </c>
      <c r="F833" s="41">
        <v>0</v>
      </c>
      <c r="G833" s="42">
        <v>0</v>
      </c>
      <c r="H833" s="43">
        <v>0</v>
      </c>
      <c r="I833" s="155">
        <v>0</v>
      </c>
      <c r="J833" s="155">
        <v>0</v>
      </c>
      <c r="K833" s="155">
        <v>0</v>
      </c>
      <c r="L833" s="41">
        <v>0</v>
      </c>
      <c r="M833" s="42">
        <v>0</v>
      </c>
      <c r="N833" s="43">
        <v>0</v>
      </c>
      <c r="O833" s="41"/>
      <c r="P833" s="42"/>
      <c r="Q833" s="43"/>
      <c r="R833" s="41"/>
      <c r="S833" s="42"/>
      <c r="T833" s="43"/>
      <c r="U833" s="41"/>
      <c r="V833" s="42"/>
      <c r="W833" s="43"/>
      <c r="X833" s="41"/>
      <c r="Y833" s="42"/>
      <c r="Z833" s="153"/>
      <c r="AA833" s="154">
        <v>0</v>
      </c>
      <c r="AB833" s="42">
        <v>0</v>
      </c>
      <c r="AC833" s="43">
        <v>0</v>
      </c>
      <c r="AD833" s="41">
        <v>0</v>
      </c>
      <c r="AE833" s="42">
        <v>0</v>
      </c>
      <c r="AF833" s="43">
        <v>0</v>
      </c>
      <c r="AG833" s="41">
        <v>0</v>
      </c>
      <c r="AH833" s="42">
        <v>0</v>
      </c>
      <c r="AI833" s="43">
        <v>0</v>
      </c>
      <c r="AK833" s="41">
        <f t="shared" si="301"/>
        <v>0</v>
      </c>
      <c r="AL833" s="42">
        <f t="shared" si="301"/>
        <v>0</v>
      </c>
      <c r="AM833" s="43">
        <f t="shared" si="301"/>
        <v>0</v>
      </c>
      <c r="AT833" s="32">
        <f t="shared" si="302"/>
        <v>0</v>
      </c>
      <c r="AV833" s="23">
        <v>6</v>
      </c>
      <c r="AW833" s="23">
        <v>17</v>
      </c>
      <c r="AX833" s="23">
        <f t="shared" si="303"/>
        <v>6</v>
      </c>
    </row>
    <row r="834" spans="2:50" ht="15" hidden="1" customHeight="1" x14ac:dyDescent="0.3">
      <c r="B834" s="15"/>
      <c r="C834" s="40" t="s">
        <v>22</v>
      </c>
      <c r="D834" s="34" t="s">
        <v>2</v>
      </c>
      <c r="E834" s="35" t="s">
        <v>2</v>
      </c>
      <c r="F834" s="41">
        <v>0</v>
      </c>
      <c r="G834" s="42">
        <v>0</v>
      </c>
      <c r="H834" s="43">
        <v>0</v>
      </c>
      <c r="I834" s="155">
        <v>0</v>
      </c>
      <c r="J834" s="155">
        <v>0</v>
      </c>
      <c r="K834" s="155">
        <v>0</v>
      </c>
      <c r="L834" s="41">
        <v>0</v>
      </c>
      <c r="M834" s="42">
        <v>0</v>
      </c>
      <c r="N834" s="43">
        <v>0</v>
      </c>
      <c r="O834" s="41"/>
      <c r="P834" s="42"/>
      <c r="Q834" s="43"/>
      <c r="R834" s="41"/>
      <c r="S834" s="42"/>
      <c r="T834" s="43"/>
      <c r="U834" s="41"/>
      <c r="V834" s="42"/>
      <c r="W834" s="43"/>
      <c r="X834" s="41"/>
      <c r="Y834" s="42"/>
      <c r="Z834" s="153"/>
      <c r="AA834" s="154">
        <v>0</v>
      </c>
      <c r="AB834" s="42">
        <v>0</v>
      </c>
      <c r="AC834" s="43">
        <v>0</v>
      </c>
      <c r="AD834" s="41">
        <v>0</v>
      </c>
      <c r="AE834" s="42">
        <v>0</v>
      </c>
      <c r="AF834" s="43">
        <v>0</v>
      </c>
      <c r="AG834" s="41">
        <v>0</v>
      </c>
      <c r="AH834" s="42">
        <v>0</v>
      </c>
      <c r="AI834" s="43">
        <v>0</v>
      </c>
      <c r="AK834" s="41">
        <f t="shared" si="301"/>
        <v>0</v>
      </c>
      <c r="AL834" s="42">
        <f t="shared" si="301"/>
        <v>0</v>
      </c>
      <c r="AM834" s="43">
        <f t="shared" si="301"/>
        <v>0</v>
      </c>
      <c r="AT834" s="32">
        <f t="shared" si="302"/>
        <v>0</v>
      </c>
      <c r="AV834" s="23">
        <v>6</v>
      </c>
      <c r="AW834" s="23">
        <v>17</v>
      </c>
      <c r="AX834" s="23">
        <f t="shared" si="303"/>
        <v>7</v>
      </c>
    </row>
    <row r="835" spans="2:50" ht="15" hidden="1" customHeight="1" x14ac:dyDescent="0.3">
      <c r="B835" s="15"/>
      <c r="C835" s="40" t="s">
        <v>22</v>
      </c>
      <c r="D835" s="34" t="s">
        <v>2</v>
      </c>
      <c r="E835" s="35" t="s">
        <v>2</v>
      </c>
      <c r="F835" s="41">
        <v>0</v>
      </c>
      <c r="G835" s="42">
        <v>0</v>
      </c>
      <c r="H835" s="43">
        <v>0</v>
      </c>
      <c r="I835" s="155">
        <v>0</v>
      </c>
      <c r="J835" s="155">
        <v>0</v>
      </c>
      <c r="K835" s="155">
        <v>0</v>
      </c>
      <c r="L835" s="41">
        <v>0</v>
      </c>
      <c r="M835" s="42">
        <v>0</v>
      </c>
      <c r="N835" s="43">
        <v>0</v>
      </c>
      <c r="O835" s="41"/>
      <c r="P835" s="42"/>
      <c r="Q835" s="43"/>
      <c r="R835" s="41"/>
      <c r="S835" s="42"/>
      <c r="T835" s="43"/>
      <c r="U835" s="41"/>
      <c r="V835" s="42"/>
      <c r="W835" s="43"/>
      <c r="X835" s="41"/>
      <c r="Y835" s="42"/>
      <c r="Z835" s="153"/>
      <c r="AA835" s="154">
        <v>0</v>
      </c>
      <c r="AB835" s="42">
        <v>0</v>
      </c>
      <c r="AC835" s="43">
        <v>0</v>
      </c>
      <c r="AD835" s="41">
        <v>0</v>
      </c>
      <c r="AE835" s="42">
        <v>0</v>
      </c>
      <c r="AF835" s="43">
        <v>0</v>
      </c>
      <c r="AG835" s="41">
        <v>0</v>
      </c>
      <c r="AH835" s="42">
        <v>0</v>
      </c>
      <c r="AI835" s="43">
        <v>0</v>
      </c>
      <c r="AK835" s="41">
        <f t="shared" si="301"/>
        <v>0</v>
      </c>
      <c r="AL835" s="42">
        <f t="shared" si="301"/>
        <v>0</v>
      </c>
      <c r="AM835" s="43">
        <f t="shared" si="301"/>
        <v>0</v>
      </c>
      <c r="AT835" s="32">
        <f t="shared" si="302"/>
        <v>0</v>
      </c>
      <c r="AV835" s="23">
        <v>6</v>
      </c>
      <c r="AW835" s="23">
        <v>17</v>
      </c>
      <c r="AX835" s="23">
        <f t="shared" si="303"/>
        <v>8</v>
      </c>
    </row>
    <row r="836" spans="2:50" ht="15" hidden="1" customHeight="1" x14ac:dyDescent="0.3">
      <c r="B836" s="15"/>
      <c r="C836" s="40" t="s">
        <v>22</v>
      </c>
      <c r="D836" s="34" t="s">
        <v>2</v>
      </c>
      <c r="E836" s="35" t="s">
        <v>2</v>
      </c>
      <c r="F836" s="41">
        <v>0</v>
      </c>
      <c r="G836" s="42">
        <v>0</v>
      </c>
      <c r="H836" s="43">
        <v>0</v>
      </c>
      <c r="I836" s="155">
        <v>0</v>
      </c>
      <c r="J836" s="155">
        <v>0</v>
      </c>
      <c r="K836" s="155">
        <v>0</v>
      </c>
      <c r="L836" s="41">
        <v>0</v>
      </c>
      <c r="M836" s="42">
        <v>0</v>
      </c>
      <c r="N836" s="43">
        <v>0</v>
      </c>
      <c r="O836" s="41"/>
      <c r="P836" s="42"/>
      <c r="Q836" s="43"/>
      <c r="R836" s="41"/>
      <c r="S836" s="42"/>
      <c r="T836" s="43"/>
      <c r="U836" s="41"/>
      <c r="V836" s="42"/>
      <c r="W836" s="43"/>
      <c r="X836" s="41"/>
      <c r="Y836" s="42"/>
      <c r="Z836" s="153"/>
      <c r="AA836" s="154">
        <v>0</v>
      </c>
      <c r="AB836" s="42">
        <v>0</v>
      </c>
      <c r="AC836" s="43">
        <v>0</v>
      </c>
      <c r="AD836" s="41">
        <v>0</v>
      </c>
      <c r="AE836" s="42">
        <v>0</v>
      </c>
      <c r="AF836" s="43">
        <v>0</v>
      </c>
      <c r="AG836" s="41">
        <v>0</v>
      </c>
      <c r="AH836" s="42">
        <v>0</v>
      </c>
      <c r="AI836" s="43">
        <v>0</v>
      </c>
      <c r="AK836" s="41">
        <f t="shared" si="301"/>
        <v>0</v>
      </c>
      <c r="AL836" s="42">
        <f t="shared" si="301"/>
        <v>0</v>
      </c>
      <c r="AM836" s="43">
        <f t="shared" si="301"/>
        <v>0</v>
      </c>
      <c r="AT836" s="32">
        <f t="shared" si="302"/>
        <v>0</v>
      </c>
      <c r="AV836" s="23">
        <v>6</v>
      </c>
      <c r="AW836" s="23">
        <v>17</v>
      </c>
      <c r="AX836" s="23">
        <f t="shared" si="303"/>
        <v>9</v>
      </c>
    </row>
    <row r="837" spans="2:50" ht="15" hidden="1" customHeight="1" x14ac:dyDescent="0.3">
      <c r="B837" s="15"/>
      <c r="C837" s="40" t="s">
        <v>22</v>
      </c>
      <c r="D837" s="34" t="s">
        <v>2</v>
      </c>
      <c r="E837" s="35" t="s">
        <v>2</v>
      </c>
      <c r="F837" s="41">
        <v>0</v>
      </c>
      <c r="G837" s="42">
        <v>0</v>
      </c>
      <c r="H837" s="43">
        <v>0</v>
      </c>
      <c r="I837" s="155">
        <v>0</v>
      </c>
      <c r="J837" s="155">
        <v>0</v>
      </c>
      <c r="K837" s="155">
        <v>0</v>
      </c>
      <c r="L837" s="41">
        <v>0</v>
      </c>
      <c r="M837" s="42">
        <v>0</v>
      </c>
      <c r="N837" s="43">
        <v>0</v>
      </c>
      <c r="O837" s="41"/>
      <c r="P837" s="42"/>
      <c r="Q837" s="43"/>
      <c r="R837" s="41"/>
      <c r="S837" s="42"/>
      <c r="T837" s="43"/>
      <c r="U837" s="41"/>
      <c r="V837" s="42"/>
      <c r="W837" s="43"/>
      <c r="X837" s="41"/>
      <c r="Y837" s="42"/>
      <c r="Z837" s="153"/>
      <c r="AA837" s="154">
        <v>0</v>
      </c>
      <c r="AB837" s="42">
        <v>0</v>
      </c>
      <c r="AC837" s="43">
        <v>0</v>
      </c>
      <c r="AD837" s="41">
        <v>0</v>
      </c>
      <c r="AE837" s="42">
        <v>0</v>
      </c>
      <c r="AF837" s="43">
        <v>0</v>
      </c>
      <c r="AG837" s="41">
        <v>0</v>
      </c>
      <c r="AH837" s="42">
        <v>0</v>
      </c>
      <c r="AI837" s="43">
        <v>0</v>
      </c>
      <c r="AK837" s="41">
        <f t="shared" si="301"/>
        <v>0</v>
      </c>
      <c r="AL837" s="42">
        <f t="shared" si="301"/>
        <v>0</v>
      </c>
      <c r="AM837" s="43">
        <f t="shared" si="301"/>
        <v>0</v>
      </c>
      <c r="AT837" s="32">
        <f t="shared" si="302"/>
        <v>0</v>
      </c>
      <c r="AV837" s="23">
        <v>6</v>
      </c>
      <c r="AW837" s="23">
        <v>17</v>
      </c>
      <c r="AX837" s="23">
        <f t="shared" si="303"/>
        <v>10</v>
      </c>
    </row>
    <row r="838" spans="2:50" ht="15" hidden="1" customHeight="1" x14ac:dyDescent="0.3">
      <c r="B838" s="15"/>
      <c r="C838" s="40" t="s">
        <v>23</v>
      </c>
      <c r="D838" s="34" t="s">
        <v>2</v>
      </c>
      <c r="E838" s="35" t="s">
        <v>2</v>
      </c>
      <c r="F838" s="41">
        <v>0</v>
      </c>
      <c r="G838" s="42">
        <v>0</v>
      </c>
      <c r="H838" s="43">
        <v>0</v>
      </c>
      <c r="I838" s="155">
        <v>0</v>
      </c>
      <c r="J838" s="155">
        <v>0</v>
      </c>
      <c r="K838" s="155">
        <v>0</v>
      </c>
      <c r="L838" s="41">
        <v>0</v>
      </c>
      <c r="M838" s="42">
        <v>0</v>
      </c>
      <c r="N838" s="43">
        <v>0</v>
      </c>
      <c r="O838" s="41"/>
      <c r="P838" s="42"/>
      <c r="Q838" s="43"/>
      <c r="R838" s="41"/>
      <c r="S838" s="42"/>
      <c r="T838" s="43"/>
      <c r="U838" s="41"/>
      <c r="V838" s="42"/>
      <c r="W838" s="43"/>
      <c r="X838" s="41"/>
      <c r="Y838" s="42"/>
      <c r="Z838" s="153"/>
      <c r="AA838" s="154">
        <v>0</v>
      </c>
      <c r="AB838" s="42">
        <v>0</v>
      </c>
      <c r="AC838" s="43">
        <v>0</v>
      </c>
      <c r="AD838" s="41">
        <v>0</v>
      </c>
      <c r="AE838" s="42">
        <v>0</v>
      </c>
      <c r="AF838" s="43">
        <v>0</v>
      </c>
      <c r="AG838" s="41">
        <v>0</v>
      </c>
      <c r="AH838" s="42">
        <v>0</v>
      </c>
      <c r="AI838" s="43">
        <v>0</v>
      </c>
      <c r="AK838" s="41">
        <f t="shared" si="301"/>
        <v>0</v>
      </c>
      <c r="AL838" s="42">
        <f t="shared" si="301"/>
        <v>0</v>
      </c>
      <c r="AM838" s="43">
        <f t="shared" si="301"/>
        <v>0</v>
      </c>
      <c r="AT838" s="32">
        <f t="shared" si="302"/>
        <v>0</v>
      </c>
      <c r="AV838" s="23">
        <v>6</v>
      </c>
      <c r="AW838" s="23">
        <v>18</v>
      </c>
      <c r="AX838" s="23">
        <f t="shared" si="303"/>
        <v>1</v>
      </c>
    </row>
    <row r="839" spans="2:50" ht="15" hidden="1" customHeight="1" x14ac:dyDescent="0.3">
      <c r="B839" s="15"/>
      <c r="C839" s="50" t="str">
        <f>IF(LEN(E838)&lt;1,"","Total: " &amp; LEFT(E838,LEN(E838)-21) &amp; "Municipalities")</f>
        <v/>
      </c>
      <c r="D839" s="51"/>
      <c r="E839" s="52"/>
      <c r="F839" s="53">
        <f t="shared" ref="F839:N839" si="304">SUM(F828:F838)</f>
        <v>0</v>
      </c>
      <c r="G839" s="54">
        <f t="shared" si="304"/>
        <v>0</v>
      </c>
      <c r="H839" s="55">
        <f t="shared" si="304"/>
        <v>0</v>
      </c>
      <c r="I839" s="112">
        <f t="shared" si="304"/>
        <v>0</v>
      </c>
      <c r="J839" s="112">
        <f t="shared" si="304"/>
        <v>0</v>
      </c>
      <c r="K839" s="112">
        <f t="shared" si="304"/>
        <v>0</v>
      </c>
      <c r="L839" s="53">
        <f t="shared" si="304"/>
        <v>0</v>
      </c>
      <c r="M839" s="54">
        <f t="shared" si="304"/>
        <v>0</v>
      </c>
      <c r="N839" s="55">
        <f t="shared" si="304"/>
        <v>0</v>
      </c>
      <c r="O839" s="53">
        <f t="shared" ref="O839:AI839" si="305">SUM(O828:O838)</f>
        <v>0</v>
      </c>
      <c r="P839" s="54">
        <f t="shared" si="305"/>
        <v>0</v>
      </c>
      <c r="Q839" s="55">
        <f t="shared" si="305"/>
        <v>0</v>
      </c>
      <c r="R839" s="53">
        <f t="shared" si="305"/>
        <v>0</v>
      </c>
      <c r="S839" s="54">
        <f t="shared" si="305"/>
        <v>0</v>
      </c>
      <c r="T839" s="55">
        <f t="shared" si="305"/>
        <v>0</v>
      </c>
      <c r="U839" s="53">
        <f t="shared" si="305"/>
        <v>0</v>
      </c>
      <c r="V839" s="54">
        <f t="shared" si="305"/>
        <v>0</v>
      </c>
      <c r="W839" s="55">
        <f t="shared" si="305"/>
        <v>0</v>
      </c>
      <c r="X839" s="53">
        <f t="shared" si="305"/>
        <v>0</v>
      </c>
      <c r="Y839" s="54">
        <f t="shared" si="305"/>
        <v>0</v>
      </c>
      <c r="Z839" s="158">
        <f t="shared" si="305"/>
        <v>0</v>
      </c>
      <c r="AA839" s="159">
        <f t="shared" si="305"/>
        <v>0</v>
      </c>
      <c r="AB839" s="54">
        <f t="shared" si="305"/>
        <v>0</v>
      </c>
      <c r="AC839" s="55">
        <f t="shared" si="305"/>
        <v>0</v>
      </c>
      <c r="AD839" s="53">
        <f t="shared" si="305"/>
        <v>0</v>
      </c>
      <c r="AE839" s="54">
        <f t="shared" si="305"/>
        <v>0</v>
      </c>
      <c r="AF839" s="55">
        <f t="shared" si="305"/>
        <v>0</v>
      </c>
      <c r="AG839" s="53">
        <f t="shared" si="305"/>
        <v>0</v>
      </c>
      <c r="AH839" s="54">
        <f t="shared" si="305"/>
        <v>0</v>
      </c>
      <c r="AI839" s="55">
        <f t="shared" si="305"/>
        <v>0</v>
      </c>
      <c r="AK839" s="53">
        <f>SUM(AK828:AK838)</f>
        <v>0</v>
      </c>
      <c r="AL839" s="54">
        <f>SUM(AL828:AL838)</f>
        <v>0</v>
      </c>
      <c r="AM839" s="55">
        <f>SUM(AM828:AM838)</f>
        <v>0</v>
      </c>
      <c r="AT839" s="32">
        <f>IF(SUM(AT828:AT838)=0,0,1)</f>
        <v>0</v>
      </c>
    </row>
    <row r="840" spans="2:50" ht="15" hidden="1" customHeight="1" x14ac:dyDescent="0.3">
      <c r="B840" s="15"/>
      <c r="C840" s="40"/>
      <c r="D840" s="34"/>
      <c r="E840" s="35"/>
      <c r="F840" s="41"/>
      <c r="G840" s="42"/>
      <c r="H840" s="43"/>
      <c r="I840" s="155"/>
      <c r="J840" s="155"/>
      <c r="K840" s="155"/>
      <c r="L840" s="41"/>
      <c r="M840" s="42"/>
      <c r="N840" s="43"/>
      <c r="O840" s="41"/>
      <c r="P840" s="42"/>
      <c r="Q840" s="43"/>
      <c r="R840" s="41"/>
      <c r="S840" s="42"/>
      <c r="T840" s="43"/>
      <c r="U840" s="41"/>
      <c r="V840" s="42"/>
      <c r="W840" s="43"/>
      <c r="X840" s="41"/>
      <c r="Y840" s="42"/>
      <c r="Z840" s="153"/>
      <c r="AA840" s="154"/>
      <c r="AB840" s="42"/>
      <c r="AC840" s="43"/>
      <c r="AD840" s="41"/>
      <c r="AE840" s="42"/>
      <c r="AF840" s="43"/>
      <c r="AG840" s="41"/>
      <c r="AH840" s="42"/>
      <c r="AI840" s="43"/>
      <c r="AK840" s="41"/>
      <c r="AL840" s="42"/>
      <c r="AM840" s="43"/>
      <c r="AT840" s="32">
        <f>IF(AT839=0,0,1)</f>
        <v>0</v>
      </c>
    </row>
    <row r="841" spans="2:50" ht="15" hidden="1" customHeight="1" x14ac:dyDescent="0.3">
      <c r="B841" s="15"/>
      <c r="C841" s="40" t="s">
        <v>22</v>
      </c>
      <c r="D841" s="34" t="s">
        <v>2</v>
      </c>
      <c r="E841" s="35" t="s">
        <v>2</v>
      </c>
      <c r="F841" s="41">
        <v>0</v>
      </c>
      <c r="G841" s="42">
        <v>0</v>
      </c>
      <c r="H841" s="43">
        <v>0</v>
      </c>
      <c r="I841" s="155">
        <v>0</v>
      </c>
      <c r="J841" s="155">
        <v>0</v>
      </c>
      <c r="K841" s="155">
        <v>0</v>
      </c>
      <c r="L841" s="41">
        <v>0</v>
      </c>
      <c r="M841" s="42">
        <v>0</v>
      </c>
      <c r="N841" s="43">
        <v>0</v>
      </c>
      <c r="O841" s="41"/>
      <c r="P841" s="42"/>
      <c r="Q841" s="43"/>
      <c r="R841" s="41"/>
      <c r="S841" s="42"/>
      <c r="T841" s="43"/>
      <c r="U841" s="41"/>
      <c r="V841" s="42"/>
      <c r="W841" s="43"/>
      <c r="X841" s="41"/>
      <c r="Y841" s="42"/>
      <c r="Z841" s="153"/>
      <c r="AA841" s="154">
        <v>0</v>
      </c>
      <c r="AB841" s="42">
        <v>0</v>
      </c>
      <c r="AC841" s="43">
        <v>0</v>
      </c>
      <c r="AD841" s="41">
        <v>0</v>
      </c>
      <c r="AE841" s="42">
        <v>0</v>
      </c>
      <c r="AF841" s="43">
        <v>0</v>
      </c>
      <c r="AG841" s="41">
        <v>0</v>
      </c>
      <c r="AH841" s="42">
        <v>0</v>
      </c>
      <c r="AI841" s="43">
        <v>0</v>
      </c>
      <c r="AK841" s="41">
        <f t="shared" ref="AK841:AM851" si="306">F841+I841+L841+O841+R841+U841+X841</f>
        <v>0</v>
      </c>
      <c r="AL841" s="42">
        <f t="shared" si="306"/>
        <v>0</v>
      </c>
      <c r="AM841" s="43">
        <f t="shared" si="306"/>
        <v>0</v>
      </c>
      <c r="AT841" s="32">
        <f>IF(LEN(E841)&lt;2,0,1)</f>
        <v>0</v>
      </c>
      <c r="AV841" s="23">
        <v>6</v>
      </c>
      <c r="AW841" s="23">
        <v>19</v>
      </c>
      <c r="AX841" s="23">
        <v>1</v>
      </c>
    </row>
    <row r="842" spans="2:50" ht="15" hidden="1" customHeight="1" x14ac:dyDescent="0.3">
      <c r="B842" s="15"/>
      <c r="C842" s="40" t="s">
        <v>22</v>
      </c>
      <c r="D842" s="34" t="s">
        <v>2</v>
      </c>
      <c r="E842" s="35" t="s">
        <v>2</v>
      </c>
      <c r="F842" s="41">
        <v>0</v>
      </c>
      <c r="G842" s="42">
        <v>0</v>
      </c>
      <c r="H842" s="43">
        <v>0</v>
      </c>
      <c r="I842" s="155">
        <v>0</v>
      </c>
      <c r="J842" s="155">
        <v>0</v>
      </c>
      <c r="K842" s="155">
        <v>0</v>
      </c>
      <c r="L842" s="41">
        <v>0</v>
      </c>
      <c r="M842" s="42">
        <v>0</v>
      </c>
      <c r="N842" s="43">
        <v>0</v>
      </c>
      <c r="O842" s="41"/>
      <c r="P842" s="42"/>
      <c r="Q842" s="43"/>
      <c r="R842" s="41"/>
      <c r="S842" s="42"/>
      <c r="T842" s="43"/>
      <c r="U842" s="41"/>
      <c r="V842" s="42"/>
      <c r="W842" s="43"/>
      <c r="X842" s="41"/>
      <c r="Y842" s="42"/>
      <c r="Z842" s="153"/>
      <c r="AA842" s="154">
        <v>0</v>
      </c>
      <c r="AB842" s="42">
        <v>0</v>
      </c>
      <c r="AC842" s="43">
        <v>0</v>
      </c>
      <c r="AD842" s="41">
        <v>0</v>
      </c>
      <c r="AE842" s="42">
        <v>0</v>
      </c>
      <c r="AF842" s="43">
        <v>0</v>
      </c>
      <c r="AG842" s="41">
        <v>0</v>
      </c>
      <c r="AH842" s="42">
        <v>0</v>
      </c>
      <c r="AI842" s="43">
        <v>0</v>
      </c>
      <c r="AK842" s="41">
        <f t="shared" si="306"/>
        <v>0</v>
      </c>
      <c r="AL842" s="42">
        <f t="shared" si="306"/>
        <v>0</v>
      </c>
      <c r="AM842" s="43">
        <f t="shared" si="306"/>
        <v>0</v>
      </c>
      <c r="AT842" s="32">
        <f t="shared" ref="AT842:AT851" si="307">IF(LEN(E842)&lt;2,0,1)</f>
        <v>0</v>
      </c>
      <c r="AV842" s="23">
        <v>6</v>
      </c>
      <c r="AW842" s="23">
        <v>19</v>
      </c>
      <c r="AX842" s="23">
        <f>IF(AW842=AW841,AX841+1,1)</f>
        <v>2</v>
      </c>
    </row>
    <row r="843" spans="2:50" ht="15" hidden="1" customHeight="1" x14ac:dyDescent="0.3">
      <c r="B843" s="15"/>
      <c r="C843" s="40" t="s">
        <v>22</v>
      </c>
      <c r="D843" s="34" t="s">
        <v>2</v>
      </c>
      <c r="E843" s="35" t="s">
        <v>2</v>
      </c>
      <c r="F843" s="41">
        <v>0</v>
      </c>
      <c r="G843" s="42">
        <v>0</v>
      </c>
      <c r="H843" s="43">
        <v>0</v>
      </c>
      <c r="I843" s="155">
        <v>0</v>
      </c>
      <c r="J843" s="155">
        <v>0</v>
      </c>
      <c r="K843" s="155">
        <v>0</v>
      </c>
      <c r="L843" s="41">
        <v>0</v>
      </c>
      <c r="M843" s="42">
        <v>0</v>
      </c>
      <c r="N843" s="43">
        <v>0</v>
      </c>
      <c r="O843" s="41"/>
      <c r="P843" s="42"/>
      <c r="Q843" s="43"/>
      <c r="R843" s="41"/>
      <c r="S843" s="42"/>
      <c r="T843" s="43"/>
      <c r="U843" s="41"/>
      <c r="V843" s="42"/>
      <c r="W843" s="43"/>
      <c r="X843" s="41"/>
      <c r="Y843" s="42"/>
      <c r="Z843" s="153"/>
      <c r="AA843" s="154">
        <v>0</v>
      </c>
      <c r="AB843" s="42">
        <v>0</v>
      </c>
      <c r="AC843" s="43">
        <v>0</v>
      </c>
      <c r="AD843" s="41">
        <v>0</v>
      </c>
      <c r="AE843" s="42">
        <v>0</v>
      </c>
      <c r="AF843" s="43">
        <v>0</v>
      </c>
      <c r="AG843" s="41">
        <v>0</v>
      </c>
      <c r="AH843" s="42">
        <v>0</v>
      </c>
      <c r="AI843" s="43">
        <v>0</v>
      </c>
      <c r="AK843" s="41">
        <f t="shared" si="306"/>
        <v>0</v>
      </c>
      <c r="AL843" s="42">
        <f t="shared" si="306"/>
        <v>0</v>
      </c>
      <c r="AM843" s="43">
        <f t="shared" si="306"/>
        <v>0</v>
      </c>
      <c r="AT843" s="32">
        <f t="shared" si="307"/>
        <v>0</v>
      </c>
      <c r="AV843" s="23">
        <v>6</v>
      </c>
      <c r="AW843" s="23">
        <v>19</v>
      </c>
      <c r="AX843" s="23">
        <f t="shared" ref="AX843:AX851" si="308">IF(AW843=AW842,AX842+1,1)</f>
        <v>3</v>
      </c>
    </row>
    <row r="844" spans="2:50" ht="15" hidden="1" customHeight="1" x14ac:dyDescent="0.3">
      <c r="B844" s="15"/>
      <c r="C844" s="40" t="s">
        <v>22</v>
      </c>
      <c r="D844" s="34" t="s">
        <v>2</v>
      </c>
      <c r="E844" s="35" t="s">
        <v>2</v>
      </c>
      <c r="F844" s="41">
        <v>0</v>
      </c>
      <c r="G844" s="42">
        <v>0</v>
      </c>
      <c r="H844" s="43">
        <v>0</v>
      </c>
      <c r="I844" s="155">
        <v>0</v>
      </c>
      <c r="J844" s="155">
        <v>0</v>
      </c>
      <c r="K844" s="155">
        <v>0</v>
      </c>
      <c r="L844" s="41">
        <v>0</v>
      </c>
      <c r="M844" s="42">
        <v>0</v>
      </c>
      <c r="N844" s="43">
        <v>0</v>
      </c>
      <c r="O844" s="41"/>
      <c r="P844" s="42"/>
      <c r="Q844" s="43"/>
      <c r="R844" s="41"/>
      <c r="S844" s="42"/>
      <c r="T844" s="43"/>
      <c r="U844" s="41"/>
      <c r="V844" s="42"/>
      <c r="W844" s="43"/>
      <c r="X844" s="41"/>
      <c r="Y844" s="42"/>
      <c r="Z844" s="153"/>
      <c r="AA844" s="154">
        <v>0</v>
      </c>
      <c r="AB844" s="42">
        <v>0</v>
      </c>
      <c r="AC844" s="43">
        <v>0</v>
      </c>
      <c r="AD844" s="41">
        <v>0</v>
      </c>
      <c r="AE844" s="42">
        <v>0</v>
      </c>
      <c r="AF844" s="43">
        <v>0</v>
      </c>
      <c r="AG844" s="41">
        <v>0</v>
      </c>
      <c r="AH844" s="42">
        <v>0</v>
      </c>
      <c r="AI844" s="43">
        <v>0</v>
      </c>
      <c r="AK844" s="41">
        <f t="shared" si="306"/>
        <v>0</v>
      </c>
      <c r="AL844" s="42">
        <f t="shared" si="306"/>
        <v>0</v>
      </c>
      <c r="AM844" s="43">
        <f t="shared" si="306"/>
        <v>0</v>
      </c>
      <c r="AT844" s="32">
        <f t="shared" si="307"/>
        <v>0</v>
      </c>
      <c r="AV844" s="23">
        <v>6</v>
      </c>
      <c r="AW844" s="23">
        <v>19</v>
      </c>
      <c r="AX844" s="23">
        <f t="shared" si="308"/>
        <v>4</v>
      </c>
    </row>
    <row r="845" spans="2:50" ht="15" hidden="1" customHeight="1" x14ac:dyDescent="0.3">
      <c r="B845" s="15"/>
      <c r="C845" s="40" t="s">
        <v>22</v>
      </c>
      <c r="D845" s="34" t="s">
        <v>2</v>
      </c>
      <c r="E845" s="35" t="s">
        <v>2</v>
      </c>
      <c r="F845" s="41">
        <v>0</v>
      </c>
      <c r="G845" s="42">
        <v>0</v>
      </c>
      <c r="H845" s="43">
        <v>0</v>
      </c>
      <c r="I845" s="155">
        <v>0</v>
      </c>
      <c r="J845" s="155">
        <v>0</v>
      </c>
      <c r="K845" s="155">
        <v>0</v>
      </c>
      <c r="L845" s="41">
        <v>0</v>
      </c>
      <c r="M845" s="42">
        <v>0</v>
      </c>
      <c r="N845" s="43">
        <v>0</v>
      </c>
      <c r="O845" s="41"/>
      <c r="P845" s="42"/>
      <c r="Q845" s="43"/>
      <c r="R845" s="41"/>
      <c r="S845" s="42"/>
      <c r="T845" s="43"/>
      <c r="U845" s="41"/>
      <c r="V845" s="42"/>
      <c r="W845" s="43"/>
      <c r="X845" s="41"/>
      <c r="Y845" s="42"/>
      <c r="Z845" s="153"/>
      <c r="AA845" s="154">
        <v>0</v>
      </c>
      <c r="AB845" s="42">
        <v>0</v>
      </c>
      <c r="AC845" s="43">
        <v>0</v>
      </c>
      <c r="AD845" s="41">
        <v>0</v>
      </c>
      <c r="AE845" s="42">
        <v>0</v>
      </c>
      <c r="AF845" s="43">
        <v>0</v>
      </c>
      <c r="AG845" s="41">
        <v>0</v>
      </c>
      <c r="AH845" s="42">
        <v>0</v>
      </c>
      <c r="AI845" s="43">
        <v>0</v>
      </c>
      <c r="AK845" s="41">
        <f t="shared" si="306"/>
        <v>0</v>
      </c>
      <c r="AL845" s="42">
        <f t="shared" si="306"/>
        <v>0</v>
      </c>
      <c r="AM845" s="43">
        <f t="shared" si="306"/>
        <v>0</v>
      </c>
      <c r="AT845" s="32">
        <f t="shared" si="307"/>
        <v>0</v>
      </c>
      <c r="AV845" s="23">
        <v>6</v>
      </c>
      <c r="AW845" s="23">
        <v>19</v>
      </c>
      <c r="AX845" s="23">
        <f t="shared" si="308"/>
        <v>5</v>
      </c>
    </row>
    <row r="846" spans="2:50" ht="15" hidden="1" customHeight="1" x14ac:dyDescent="0.3">
      <c r="B846" s="15"/>
      <c r="C846" s="40" t="s">
        <v>22</v>
      </c>
      <c r="D846" s="34" t="s">
        <v>2</v>
      </c>
      <c r="E846" s="35" t="s">
        <v>2</v>
      </c>
      <c r="F846" s="41">
        <v>0</v>
      </c>
      <c r="G846" s="42">
        <v>0</v>
      </c>
      <c r="H846" s="43">
        <v>0</v>
      </c>
      <c r="I846" s="155">
        <v>0</v>
      </c>
      <c r="J846" s="155">
        <v>0</v>
      </c>
      <c r="K846" s="155">
        <v>0</v>
      </c>
      <c r="L846" s="41">
        <v>0</v>
      </c>
      <c r="M846" s="42">
        <v>0</v>
      </c>
      <c r="N846" s="43">
        <v>0</v>
      </c>
      <c r="O846" s="41"/>
      <c r="P846" s="42"/>
      <c r="Q846" s="43"/>
      <c r="R846" s="41"/>
      <c r="S846" s="42"/>
      <c r="T846" s="43"/>
      <c r="U846" s="41"/>
      <c r="V846" s="42"/>
      <c r="W846" s="43"/>
      <c r="X846" s="41"/>
      <c r="Y846" s="42"/>
      <c r="Z846" s="153"/>
      <c r="AA846" s="154">
        <v>0</v>
      </c>
      <c r="AB846" s="42">
        <v>0</v>
      </c>
      <c r="AC846" s="43">
        <v>0</v>
      </c>
      <c r="AD846" s="41">
        <v>0</v>
      </c>
      <c r="AE846" s="42">
        <v>0</v>
      </c>
      <c r="AF846" s="43">
        <v>0</v>
      </c>
      <c r="AG846" s="41">
        <v>0</v>
      </c>
      <c r="AH846" s="42">
        <v>0</v>
      </c>
      <c r="AI846" s="43">
        <v>0</v>
      </c>
      <c r="AK846" s="41">
        <f t="shared" si="306"/>
        <v>0</v>
      </c>
      <c r="AL846" s="42">
        <f t="shared" si="306"/>
        <v>0</v>
      </c>
      <c r="AM846" s="43">
        <f t="shared" si="306"/>
        <v>0</v>
      </c>
      <c r="AT846" s="32">
        <f t="shared" si="307"/>
        <v>0</v>
      </c>
      <c r="AV846" s="23">
        <v>6</v>
      </c>
      <c r="AW846" s="23">
        <v>19</v>
      </c>
      <c r="AX846" s="23">
        <f t="shared" si="308"/>
        <v>6</v>
      </c>
    </row>
    <row r="847" spans="2:50" ht="15" hidden="1" customHeight="1" x14ac:dyDescent="0.3">
      <c r="B847" s="15"/>
      <c r="C847" s="40" t="s">
        <v>22</v>
      </c>
      <c r="D847" s="34" t="s">
        <v>2</v>
      </c>
      <c r="E847" s="35" t="s">
        <v>2</v>
      </c>
      <c r="F847" s="41">
        <v>0</v>
      </c>
      <c r="G847" s="42">
        <v>0</v>
      </c>
      <c r="H847" s="43">
        <v>0</v>
      </c>
      <c r="I847" s="155">
        <v>0</v>
      </c>
      <c r="J847" s="155">
        <v>0</v>
      </c>
      <c r="K847" s="155">
        <v>0</v>
      </c>
      <c r="L847" s="41">
        <v>0</v>
      </c>
      <c r="M847" s="42">
        <v>0</v>
      </c>
      <c r="N847" s="43">
        <v>0</v>
      </c>
      <c r="O847" s="41"/>
      <c r="P847" s="42"/>
      <c r="Q847" s="43"/>
      <c r="R847" s="41"/>
      <c r="S847" s="42"/>
      <c r="T847" s="43"/>
      <c r="U847" s="41"/>
      <c r="V847" s="42"/>
      <c r="W847" s="43"/>
      <c r="X847" s="41"/>
      <c r="Y847" s="42"/>
      <c r="Z847" s="153"/>
      <c r="AA847" s="154">
        <v>0</v>
      </c>
      <c r="AB847" s="42">
        <v>0</v>
      </c>
      <c r="AC847" s="43">
        <v>0</v>
      </c>
      <c r="AD847" s="41">
        <v>0</v>
      </c>
      <c r="AE847" s="42">
        <v>0</v>
      </c>
      <c r="AF847" s="43">
        <v>0</v>
      </c>
      <c r="AG847" s="41">
        <v>0</v>
      </c>
      <c r="AH847" s="42">
        <v>0</v>
      </c>
      <c r="AI847" s="43">
        <v>0</v>
      </c>
      <c r="AK847" s="41">
        <f t="shared" si="306"/>
        <v>0</v>
      </c>
      <c r="AL847" s="42">
        <f t="shared" si="306"/>
        <v>0</v>
      </c>
      <c r="AM847" s="43">
        <f t="shared" si="306"/>
        <v>0</v>
      </c>
      <c r="AT847" s="32">
        <f t="shared" si="307"/>
        <v>0</v>
      </c>
      <c r="AV847" s="23">
        <v>6</v>
      </c>
      <c r="AW847" s="23">
        <v>19</v>
      </c>
      <c r="AX847" s="23">
        <f t="shared" si="308"/>
        <v>7</v>
      </c>
    </row>
    <row r="848" spans="2:50" ht="15" hidden="1" customHeight="1" x14ac:dyDescent="0.3">
      <c r="B848" s="15"/>
      <c r="C848" s="40" t="s">
        <v>22</v>
      </c>
      <c r="D848" s="34" t="s">
        <v>2</v>
      </c>
      <c r="E848" s="35" t="s">
        <v>2</v>
      </c>
      <c r="F848" s="41">
        <v>0</v>
      </c>
      <c r="G848" s="42">
        <v>0</v>
      </c>
      <c r="H848" s="43">
        <v>0</v>
      </c>
      <c r="I848" s="155">
        <v>0</v>
      </c>
      <c r="J848" s="155">
        <v>0</v>
      </c>
      <c r="K848" s="155">
        <v>0</v>
      </c>
      <c r="L848" s="41">
        <v>0</v>
      </c>
      <c r="M848" s="42">
        <v>0</v>
      </c>
      <c r="N848" s="43">
        <v>0</v>
      </c>
      <c r="O848" s="41"/>
      <c r="P848" s="42"/>
      <c r="Q848" s="43"/>
      <c r="R848" s="41"/>
      <c r="S848" s="42"/>
      <c r="T848" s="43"/>
      <c r="U848" s="41"/>
      <c r="V848" s="42"/>
      <c r="W848" s="43"/>
      <c r="X848" s="41"/>
      <c r="Y848" s="42"/>
      <c r="Z848" s="153"/>
      <c r="AA848" s="154">
        <v>0</v>
      </c>
      <c r="AB848" s="42">
        <v>0</v>
      </c>
      <c r="AC848" s="43">
        <v>0</v>
      </c>
      <c r="AD848" s="41">
        <v>0</v>
      </c>
      <c r="AE848" s="42">
        <v>0</v>
      </c>
      <c r="AF848" s="43">
        <v>0</v>
      </c>
      <c r="AG848" s="41">
        <v>0</v>
      </c>
      <c r="AH848" s="42">
        <v>0</v>
      </c>
      <c r="AI848" s="43">
        <v>0</v>
      </c>
      <c r="AK848" s="41">
        <f t="shared" si="306"/>
        <v>0</v>
      </c>
      <c r="AL848" s="42">
        <f t="shared" si="306"/>
        <v>0</v>
      </c>
      <c r="AM848" s="43">
        <f t="shared" si="306"/>
        <v>0</v>
      </c>
      <c r="AT848" s="32">
        <f t="shared" si="307"/>
        <v>0</v>
      </c>
      <c r="AV848" s="23">
        <v>6</v>
      </c>
      <c r="AW848" s="23">
        <v>19</v>
      </c>
      <c r="AX848" s="23">
        <f t="shared" si="308"/>
        <v>8</v>
      </c>
    </row>
    <row r="849" spans="2:50" ht="15" hidden="1" customHeight="1" x14ac:dyDescent="0.3">
      <c r="B849" s="15"/>
      <c r="C849" s="40" t="s">
        <v>22</v>
      </c>
      <c r="D849" s="34" t="s">
        <v>2</v>
      </c>
      <c r="E849" s="35" t="s">
        <v>2</v>
      </c>
      <c r="F849" s="41">
        <v>0</v>
      </c>
      <c r="G849" s="42">
        <v>0</v>
      </c>
      <c r="H849" s="43">
        <v>0</v>
      </c>
      <c r="I849" s="155">
        <v>0</v>
      </c>
      <c r="J849" s="155">
        <v>0</v>
      </c>
      <c r="K849" s="155">
        <v>0</v>
      </c>
      <c r="L849" s="41">
        <v>0</v>
      </c>
      <c r="M849" s="42">
        <v>0</v>
      </c>
      <c r="N849" s="43">
        <v>0</v>
      </c>
      <c r="O849" s="41"/>
      <c r="P849" s="42"/>
      <c r="Q849" s="43"/>
      <c r="R849" s="41"/>
      <c r="S849" s="42"/>
      <c r="T849" s="43"/>
      <c r="U849" s="41"/>
      <c r="V849" s="42"/>
      <c r="W849" s="43"/>
      <c r="X849" s="41"/>
      <c r="Y849" s="42"/>
      <c r="Z849" s="153"/>
      <c r="AA849" s="154">
        <v>0</v>
      </c>
      <c r="AB849" s="42">
        <v>0</v>
      </c>
      <c r="AC849" s="43">
        <v>0</v>
      </c>
      <c r="AD849" s="41">
        <v>0</v>
      </c>
      <c r="AE849" s="42">
        <v>0</v>
      </c>
      <c r="AF849" s="43">
        <v>0</v>
      </c>
      <c r="AG849" s="41">
        <v>0</v>
      </c>
      <c r="AH849" s="42">
        <v>0</v>
      </c>
      <c r="AI849" s="43">
        <v>0</v>
      </c>
      <c r="AK849" s="41">
        <f t="shared" si="306"/>
        <v>0</v>
      </c>
      <c r="AL849" s="42">
        <f t="shared" si="306"/>
        <v>0</v>
      </c>
      <c r="AM849" s="43">
        <f t="shared" si="306"/>
        <v>0</v>
      </c>
      <c r="AT849" s="32">
        <f t="shared" si="307"/>
        <v>0</v>
      </c>
      <c r="AV849" s="23">
        <v>6</v>
      </c>
      <c r="AW849" s="23">
        <v>19</v>
      </c>
      <c r="AX849" s="23">
        <f t="shared" si="308"/>
        <v>9</v>
      </c>
    </row>
    <row r="850" spans="2:50" ht="15" hidden="1" customHeight="1" x14ac:dyDescent="0.3">
      <c r="B850" s="15"/>
      <c r="C850" s="40" t="s">
        <v>22</v>
      </c>
      <c r="D850" s="34" t="s">
        <v>2</v>
      </c>
      <c r="E850" s="35" t="s">
        <v>2</v>
      </c>
      <c r="F850" s="41">
        <v>0</v>
      </c>
      <c r="G850" s="42">
        <v>0</v>
      </c>
      <c r="H850" s="43">
        <v>0</v>
      </c>
      <c r="I850" s="155">
        <v>0</v>
      </c>
      <c r="J850" s="155">
        <v>0</v>
      </c>
      <c r="K850" s="155">
        <v>0</v>
      </c>
      <c r="L850" s="41">
        <v>0</v>
      </c>
      <c r="M850" s="42">
        <v>0</v>
      </c>
      <c r="N850" s="43">
        <v>0</v>
      </c>
      <c r="O850" s="41"/>
      <c r="P850" s="42"/>
      <c r="Q850" s="43"/>
      <c r="R850" s="41"/>
      <c r="S850" s="42"/>
      <c r="T850" s="43"/>
      <c r="U850" s="41"/>
      <c r="V850" s="42"/>
      <c r="W850" s="43"/>
      <c r="X850" s="41"/>
      <c r="Y850" s="42"/>
      <c r="Z850" s="153"/>
      <c r="AA850" s="154">
        <v>0</v>
      </c>
      <c r="AB850" s="42">
        <v>0</v>
      </c>
      <c r="AC850" s="43">
        <v>0</v>
      </c>
      <c r="AD850" s="41">
        <v>0</v>
      </c>
      <c r="AE850" s="42">
        <v>0</v>
      </c>
      <c r="AF850" s="43">
        <v>0</v>
      </c>
      <c r="AG850" s="41">
        <v>0</v>
      </c>
      <c r="AH850" s="42">
        <v>0</v>
      </c>
      <c r="AI850" s="43">
        <v>0</v>
      </c>
      <c r="AK850" s="41">
        <f t="shared" si="306"/>
        <v>0</v>
      </c>
      <c r="AL850" s="42">
        <f t="shared" si="306"/>
        <v>0</v>
      </c>
      <c r="AM850" s="43">
        <f t="shared" si="306"/>
        <v>0</v>
      </c>
      <c r="AT850" s="32">
        <f t="shared" si="307"/>
        <v>0</v>
      </c>
      <c r="AV850" s="23">
        <v>6</v>
      </c>
      <c r="AW850" s="23">
        <v>19</v>
      </c>
      <c r="AX850" s="23">
        <f t="shared" si="308"/>
        <v>10</v>
      </c>
    </row>
    <row r="851" spans="2:50" ht="15" hidden="1" customHeight="1" x14ac:dyDescent="0.3">
      <c r="B851" s="15"/>
      <c r="C851" s="40" t="s">
        <v>23</v>
      </c>
      <c r="D851" s="34" t="s">
        <v>2</v>
      </c>
      <c r="E851" s="35" t="s">
        <v>2</v>
      </c>
      <c r="F851" s="41">
        <v>0</v>
      </c>
      <c r="G851" s="42">
        <v>0</v>
      </c>
      <c r="H851" s="43">
        <v>0</v>
      </c>
      <c r="I851" s="155">
        <v>0</v>
      </c>
      <c r="J851" s="155">
        <v>0</v>
      </c>
      <c r="K851" s="155">
        <v>0</v>
      </c>
      <c r="L851" s="41">
        <v>0</v>
      </c>
      <c r="M851" s="42">
        <v>0</v>
      </c>
      <c r="N851" s="43">
        <v>0</v>
      </c>
      <c r="O851" s="41"/>
      <c r="P851" s="42"/>
      <c r="Q851" s="43"/>
      <c r="R851" s="41"/>
      <c r="S851" s="42"/>
      <c r="T851" s="43"/>
      <c r="U851" s="41"/>
      <c r="V851" s="42"/>
      <c r="W851" s="43"/>
      <c r="X851" s="41"/>
      <c r="Y851" s="42"/>
      <c r="Z851" s="153"/>
      <c r="AA851" s="154">
        <v>0</v>
      </c>
      <c r="AB851" s="42">
        <v>0</v>
      </c>
      <c r="AC851" s="43">
        <v>0</v>
      </c>
      <c r="AD851" s="41">
        <v>0</v>
      </c>
      <c r="AE851" s="42">
        <v>0</v>
      </c>
      <c r="AF851" s="43">
        <v>0</v>
      </c>
      <c r="AG851" s="41">
        <v>0</v>
      </c>
      <c r="AH851" s="42">
        <v>0</v>
      </c>
      <c r="AI851" s="43">
        <v>0</v>
      </c>
      <c r="AK851" s="41">
        <f t="shared" si="306"/>
        <v>0</v>
      </c>
      <c r="AL851" s="42">
        <f t="shared" si="306"/>
        <v>0</v>
      </c>
      <c r="AM851" s="43">
        <f t="shared" si="306"/>
        <v>0</v>
      </c>
      <c r="AT851" s="32">
        <f t="shared" si="307"/>
        <v>0</v>
      </c>
      <c r="AV851" s="23">
        <v>6</v>
      </c>
      <c r="AW851" s="23">
        <v>20</v>
      </c>
      <c r="AX851" s="23">
        <f t="shared" si="308"/>
        <v>1</v>
      </c>
    </row>
    <row r="852" spans="2:50" ht="15" hidden="1" customHeight="1" x14ac:dyDescent="0.3">
      <c r="B852" s="15"/>
      <c r="C852" s="50" t="str">
        <f>IF(LEN(E851)&lt;1,"","Total: " &amp; LEFT(E851,LEN(E851)-21) &amp; "Municipalities")</f>
        <v/>
      </c>
      <c r="D852" s="51"/>
      <c r="E852" s="52"/>
      <c r="F852" s="53">
        <f t="shared" ref="F852:N852" si="309">SUM(F841:F851)</f>
        <v>0</v>
      </c>
      <c r="G852" s="54">
        <f t="shared" si="309"/>
        <v>0</v>
      </c>
      <c r="H852" s="55">
        <f t="shared" si="309"/>
        <v>0</v>
      </c>
      <c r="I852" s="112">
        <f t="shared" si="309"/>
        <v>0</v>
      </c>
      <c r="J852" s="112">
        <f t="shared" si="309"/>
        <v>0</v>
      </c>
      <c r="K852" s="112">
        <f t="shared" si="309"/>
        <v>0</v>
      </c>
      <c r="L852" s="53">
        <f t="shared" si="309"/>
        <v>0</v>
      </c>
      <c r="M852" s="54">
        <f t="shared" si="309"/>
        <v>0</v>
      </c>
      <c r="N852" s="55">
        <f t="shared" si="309"/>
        <v>0</v>
      </c>
      <c r="O852" s="53">
        <f t="shared" ref="O852:AI852" si="310">SUM(O841:O851)</f>
        <v>0</v>
      </c>
      <c r="P852" s="54">
        <f t="shared" si="310"/>
        <v>0</v>
      </c>
      <c r="Q852" s="55">
        <f t="shared" si="310"/>
        <v>0</v>
      </c>
      <c r="R852" s="53">
        <f t="shared" si="310"/>
        <v>0</v>
      </c>
      <c r="S852" s="54">
        <f t="shared" si="310"/>
        <v>0</v>
      </c>
      <c r="T852" s="55">
        <f t="shared" si="310"/>
        <v>0</v>
      </c>
      <c r="U852" s="53">
        <f t="shared" si="310"/>
        <v>0</v>
      </c>
      <c r="V852" s="54">
        <f t="shared" si="310"/>
        <v>0</v>
      </c>
      <c r="W852" s="55">
        <f t="shared" si="310"/>
        <v>0</v>
      </c>
      <c r="X852" s="53">
        <f t="shared" si="310"/>
        <v>0</v>
      </c>
      <c r="Y852" s="54">
        <f t="shared" si="310"/>
        <v>0</v>
      </c>
      <c r="Z852" s="158">
        <f t="shared" si="310"/>
        <v>0</v>
      </c>
      <c r="AA852" s="159">
        <f t="shared" si="310"/>
        <v>0</v>
      </c>
      <c r="AB852" s="54">
        <f t="shared" si="310"/>
        <v>0</v>
      </c>
      <c r="AC852" s="55">
        <f t="shared" si="310"/>
        <v>0</v>
      </c>
      <c r="AD852" s="53">
        <f t="shared" si="310"/>
        <v>0</v>
      </c>
      <c r="AE852" s="54">
        <f t="shared" si="310"/>
        <v>0</v>
      </c>
      <c r="AF852" s="55">
        <f t="shared" si="310"/>
        <v>0</v>
      </c>
      <c r="AG852" s="53">
        <f t="shared" si="310"/>
        <v>0</v>
      </c>
      <c r="AH852" s="54">
        <f t="shared" si="310"/>
        <v>0</v>
      </c>
      <c r="AI852" s="55">
        <f t="shared" si="310"/>
        <v>0</v>
      </c>
      <c r="AK852" s="53">
        <f>SUM(AK841:AK851)</f>
        <v>0</v>
      </c>
      <c r="AL852" s="54">
        <f>SUM(AL841:AL851)</f>
        <v>0</v>
      </c>
      <c r="AM852" s="55">
        <f>SUM(AM841:AM851)</f>
        <v>0</v>
      </c>
      <c r="AT852" s="32">
        <f>IF(SUM(AT841:AT851)=0,0,1)</f>
        <v>0</v>
      </c>
    </row>
    <row r="853" spans="2:50" ht="15" hidden="1" customHeight="1" x14ac:dyDescent="0.3">
      <c r="B853" s="15"/>
      <c r="C853" s="40"/>
      <c r="D853" s="34"/>
      <c r="E853" s="35"/>
      <c r="F853" s="41"/>
      <c r="G853" s="42"/>
      <c r="H853" s="43"/>
      <c r="I853" s="155"/>
      <c r="J853" s="155"/>
      <c r="K853" s="155"/>
      <c r="L853" s="41"/>
      <c r="M853" s="42"/>
      <c r="N853" s="43"/>
      <c r="O853" s="41"/>
      <c r="P853" s="42"/>
      <c r="Q853" s="43"/>
      <c r="R853" s="41"/>
      <c r="S853" s="42"/>
      <c r="T853" s="43"/>
      <c r="U853" s="41"/>
      <c r="V853" s="42"/>
      <c r="W853" s="43"/>
      <c r="X853" s="41"/>
      <c r="Y853" s="42"/>
      <c r="Z853" s="153"/>
      <c r="AA853" s="154"/>
      <c r="AB853" s="42"/>
      <c r="AC853" s="43"/>
      <c r="AD853" s="41"/>
      <c r="AE853" s="42"/>
      <c r="AF853" s="43"/>
      <c r="AG853" s="41"/>
      <c r="AH853" s="42"/>
      <c r="AI853" s="43"/>
      <c r="AK853" s="41"/>
      <c r="AL853" s="42"/>
      <c r="AM853" s="43"/>
      <c r="AT853" s="32">
        <v>0</v>
      </c>
    </row>
    <row r="854" spans="2:50" ht="15" customHeight="1" x14ac:dyDescent="0.3">
      <c r="B854" s="15"/>
      <c r="C854" s="56" t="s">
        <v>34</v>
      </c>
      <c r="D854" s="57"/>
      <c r="E854" s="58"/>
      <c r="F854" s="53">
        <f t="shared" ref="F854:AI854" si="311">F717+F718+F719+F720+F721+F735+F748+F761+F774+F787+F800+F813+F826+F839+F852</f>
        <v>7688846</v>
      </c>
      <c r="G854" s="54">
        <f t="shared" si="311"/>
        <v>8015849</v>
      </c>
      <c r="H854" s="55">
        <f t="shared" si="311"/>
        <v>8292157</v>
      </c>
      <c r="I854" s="63">
        <f t="shared" si="311"/>
        <v>885438</v>
      </c>
      <c r="J854" s="54">
        <f t="shared" si="311"/>
        <v>920362</v>
      </c>
      <c r="K854" s="64">
        <f t="shared" si="311"/>
        <v>960047</v>
      </c>
      <c r="L854" s="53">
        <f t="shared" si="311"/>
        <v>55665</v>
      </c>
      <c r="M854" s="54">
        <f t="shared" si="311"/>
        <v>57934</v>
      </c>
      <c r="N854" s="55">
        <f t="shared" si="311"/>
        <v>60261</v>
      </c>
      <c r="O854" s="53">
        <f t="shared" si="311"/>
        <v>0</v>
      </c>
      <c r="P854" s="54">
        <f t="shared" si="311"/>
        <v>0</v>
      </c>
      <c r="Q854" s="55">
        <f t="shared" si="311"/>
        <v>0</v>
      </c>
      <c r="R854" s="53">
        <f t="shared" si="311"/>
        <v>0</v>
      </c>
      <c r="S854" s="54">
        <f t="shared" si="311"/>
        <v>0</v>
      </c>
      <c r="T854" s="55">
        <f t="shared" si="311"/>
        <v>0</v>
      </c>
      <c r="U854" s="53">
        <f t="shared" si="311"/>
        <v>0</v>
      </c>
      <c r="V854" s="54">
        <f t="shared" si="311"/>
        <v>0</v>
      </c>
      <c r="W854" s="55">
        <f t="shared" si="311"/>
        <v>0</v>
      </c>
      <c r="X854" s="53">
        <f t="shared" si="311"/>
        <v>0</v>
      </c>
      <c r="Y854" s="54">
        <f t="shared" si="311"/>
        <v>0</v>
      </c>
      <c r="Z854" s="158">
        <f t="shared" si="311"/>
        <v>0</v>
      </c>
      <c r="AA854" s="159">
        <f t="shared" si="311"/>
        <v>0</v>
      </c>
      <c r="AB854" s="54">
        <f t="shared" si="311"/>
        <v>0</v>
      </c>
      <c r="AC854" s="55">
        <f t="shared" si="311"/>
        <v>0</v>
      </c>
      <c r="AD854" s="53">
        <f t="shared" si="311"/>
        <v>0</v>
      </c>
      <c r="AE854" s="54">
        <f t="shared" si="311"/>
        <v>0</v>
      </c>
      <c r="AF854" s="55">
        <f t="shared" si="311"/>
        <v>0</v>
      </c>
      <c r="AG854" s="53">
        <f t="shared" si="311"/>
        <v>0</v>
      </c>
      <c r="AH854" s="54">
        <f t="shared" si="311"/>
        <v>0</v>
      </c>
      <c r="AI854" s="55">
        <f t="shared" si="311"/>
        <v>0</v>
      </c>
      <c r="AK854" s="53">
        <f>AK717+AK718+AK719+AK720+AK721+AK735+AK748+AK761+AK774+AK787+AK800+AK813+AK826+AK839+AK852</f>
        <v>8629949</v>
      </c>
      <c r="AL854" s="54">
        <f>AL717+AL718+AL719+AL720+AL721+AL735+AL748+AL761+AL774+AL787+AL800+AL813+AL826+AL839+AL852</f>
        <v>8994145</v>
      </c>
      <c r="AM854" s="55">
        <f>AM717+AM718+AM719+AM720+AM721+AM735+AM748+AM761+AM774+AM787+AM800+AM813+AM826+AM839+AM852</f>
        <v>9312465</v>
      </c>
      <c r="AT854" s="32">
        <v>1</v>
      </c>
    </row>
    <row r="855" spans="2:50" ht="15" customHeight="1" x14ac:dyDescent="0.3">
      <c r="B855" s="15"/>
      <c r="C855" s="40"/>
      <c r="D855" s="34"/>
      <c r="E855" s="35"/>
      <c r="F855" s="41"/>
      <c r="G855" s="42"/>
      <c r="H855" s="43"/>
      <c r="I855" s="96"/>
      <c r="J855" s="42"/>
      <c r="K855" s="97"/>
      <c r="L855" s="41"/>
      <c r="M855" s="42"/>
      <c r="N855" s="43"/>
      <c r="O855" s="41"/>
      <c r="P855" s="42"/>
      <c r="Q855" s="43"/>
      <c r="R855" s="41"/>
      <c r="S855" s="42"/>
      <c r="T855" s="43"/>
      <c r="U855" s="41"/>
      <c r="V855" s="42"/>
      <c r="W855" s="43"/>
      <c r="X855" s="41"/>
      <c r="Y855" s="42"/>
      <c r="Z855" s="153"/>
      <c r="AA855" s="154"/>
      <c r="AB855" s="42"/>
      <c r="AC855" s="43"/>
      <c r="AD855" s="41"/>
      <c r="AE855" s="42"/>
      <c r="AF855" s="43"/>
      <c r="AG855" s="41"/>
      <c r="AH855" s="42"/>
      <c r="AI855" s="43"/>
      <c r="AK855" s="41"/>
      <c r="AL855" s="42"/>
      <c r="AM855" s="43"/>
      <c r="AT855" s="32">
        <v>1</v>
      </c>
    </row>
    <row r="856" spans="2:50" ht="15" customHeight="1" x14ac:dyDescent="0.3">
      <c r="B856" s="15"/>
      <c r="C856" s="33" t="s">
        <v>35</v>
      </c>
      <c r="D856" s="34"/>
      <c r="E856" s="35"/>
      <c r="F856" s="36"/>
      <c r="G856" s="37"/>
      <c r="H856" s="38"/>
      <c r="I856" s="94"/>
      <c r="J856" s="37"/>
      <c r="K856" s="95"/>
      <c r="L856" s="36"/>
      <c r="M856" s="37"/>
      <c r="N856" s="38"/>
      <c r="O856" s="36"/>
      <c r="P856" s="37"/>
      <c r="Q856" s="38"/>
      <c r="R856" s="36"/>
      <c r="S856" s="37"/>
      <c r="T856" s="38"/>
      <c r="U856" s="36"/>
      <c r="V856" s="37"/>
      <c r="W856" s="38"/>
      <c r="X856" s="36"/>
      <c r="Y856" s="37"/>
      <c r="Z856" s="151"/>
      <c r="AA856" s="152"/>
      <c r="AB856" s="37"/>
      <c r="AC856" s="38"/>
      <c r="AD856" s="36"/>
      <c r="AE856" s="37"/>
      <c r="AF856" s="38"/>
      <c r="AG856" s="36"/>
      <c r="AH856" s="37"/>
      <c r="AI856" s="38"/>
      <c r="AK856" s="36"/>
      <c r="AL856" s="37"/>
      <c r="AM856" s="38"/>
      <c r="AT856" s="32">
        <v>1</v>
      </c>
    </row>
    <row r="857" spans="2:50" ht="15" customHeight="1" x14ac:dyDescent="0.3">
      <c r="B857" s="15"/>
      <c r="C857" s="39">
        <v>0</v>
      </c>
      <c r="D857" s="34"/>
      <c r="E857" s="35"/>
      <c r="F857" s="36"/>
      <c r="G857" s="37"/>
      <c r="H857" s="38"/>
      <c r="I857" s="94"/>
      <c r="J857" s="37"/>
      <c r="K857" s="95"/>
      <c r="L857" s="36"/>
      <c r="M857" s="37"/>
      <c r="N857" s="38"/>
      <c r="O857" s="36"/>
      <c r="P857" s="37"/>
      <c r="Q857" s="38"/>
      <c r="R857" s="36"/>
      <c r="S857" s="37"/>
      <c r="T857" s="38"/>
      <c r="U857" s="36"/>
      <c r="V857" s="37"/>
      <c r="W857" s="38"/>
      <c r="X857" s="36"/>
      <c r="Y857" s="37"/>
      <c r="Z857" s="151"/>
      <c r="AA857" s="152"/>
      <c r="AB857" s="37"/>
      <c r="AC857" s="38"/>
      <c r="AD857" s="36"/>
      <c r="AE857" s="37"/>
      <c r="AF857" s="38"/>
      <c r="AG857" s="36"/>
      <c r="AH857" s="37"/>
      <c r="AI857" s="38"/>
      <c r="AK857" s="36"/>
      <c r="AL857" s="37"/>
      <c r="AM857" s="38"/>
      <c r="AT857" s="32">
        <v>1</v>
      </c>
    </row>
    <row r="858" spans="2:50" ht="15" hidden="1" customHeight="1" x14ac:dyDescent="0.3">
      <c r="B858" s="15"/>
      <c r="C858" s="40" t="s">
        <v>21</v>
      </c>
      <c r="D858" s="34" t="s">
        <v>2</v>
      </c>
      <c r="E858" s="35" t="s">
        <v>2</v>
      </c>
      <c r="F858" s="41">
        <v>0</v>
      </c>
      <c r="G858" s="42">
        <v>0</v>
      </c>
      <c r="H858" s="43">
        <v>0</v>
      </c>
      <c r="I858" s="155">
        <v>0</v>
      </c>
      <c r="J858" s="155">
        <v>0</v>
      </c>
      <c r="K858" s="155">
        <v>0</v>
      </c>
      <c r="L858" s="41">
        <v>0</v>
      </c>
      <c r="M858" s="42">
        <v>0</v>
      </c>
      <c r="N858" s="43">
        <v>0</v>
      </c>
      <c r="O858" s="41"/>
      <c r="P858" s="42"/>
      <c r="Q858" s="43"/>
      <c r="R858" s="41"/>
      <c r="S858" s="42"/>
      <c r="T858" s="43"/>
      <c r="U858" s="41"/>
      <c r="V858" s="42"/>
      <c r="W858" s="43"/>
      <c r="X858" s="41"/>
      <c r="Y858" s="42"/>
      <c r="Z858" s="153"/>
      <c r="AA858" s="154">
        <v>0</v>
      </c>
      <c r="AB858" s="42">
        <v>0</v>
      </c>
      <c r="AC858" s="43">
        <v>0</v>
      </c>
      <c r="AD858" s="41">
        <v>0</v>
      </c>
      <c r="AE858" s="42">
        <v>0</v>
      </c>
      <c r="AF858" s="43">
        <v>0</v>
      </c>
      <c r="AG858" s="41">
        <v>0</v>
      </c>
      <c r="AH858" s="42">
        <v>0</v>
      </c>
      <c r="AI858" s="43">
        <v>0</v>
      </c>
      <c r="AK858" s="41">
        <f t="shared" ref="AK858:AM862" si="312">F858+I858+L858+O858+R858+U858+X858</f>
        <v>0</v>
      </c>
      <c r="AL858" s="42">
        <f t="shared" si="312"/>
        <v>0</v>
      </c>
      <c r="AM858" s="43">
        <f t="shared" si="312"/>
        <v>0</v>
      </c>
      <c r="AT858" s="32">
        <f>IF(LEN(E858)&lt;2,0,1)</f>
        <v>0</v>
      </c>
      <c r="AV858" s="23">
        <v>7</v>
      </c>
      <c r="AX858" s="23">
        <v>1</v>
      </c>
    </row>
    <row r="859" spans="2:50" ht="15" hidden="1" customHeight="1" x14ac:dyDescent="0.3">
      <c r="B859" s="15"/>
      <c r="C859" s="40" t="s">
        <v>21</v>
      </c>
      <c r="D859" s="34" t="s">
        <v>2</v>
      </c>
      <c r="E859" s="35" t="s">
        <v>2</v>
      </c>
      <c r="F859" s="41">
        <v>0</v>
      </c>
      <c r="G859" s="42">
        <v>0</v>
      </c>
      <c r="H859" s="43">
        <v>0</v>
      </c>
      <c r="I859" s="155">
        <v>0</v>
      </c>
      <c r="J859" s="155">
        <v>0</v>
      </c>
      <c r="K859" s="155">
        <v>0</v>
      </c>
      <c r="L859" s="41">
        <v>0</v>
      </c>
      <c r="M859" s="42">
        <v>0</v>
      </c>
      <c r="N859" s="43">
        <v>0</v>
      </c>
      <c r="O859" s="41"/>
      <c r="P859" s="42"/>
      <c r="Q859" s="43"/>
      <c r="R859" s="41"/>
      <c r="S859" s="42"/>
      <c r="T859" s="43"/>
      <c r="U859" s="41"/>
      <c r="V859" s="42"/>
      <c r="W859" s="43"/>
      <c r="X859" s="41"/>
      <c r="Y859" s="42"/>
      <c r="Z859" s="153"/>
      <c r="AA859" s="154">
        <v>0</v>
      </c>
      <c r="AB859" s="42">
        <v>0</v>
      </c>
      <c r="AC859" s="43">
        <v>0</v>
      </c>
      <c r="AD859" s="41">
        <v>0</v>
      </c>
      <c r="AE859" s="42">
        <v>0</v>
      </c>
      <c r="AF859" s="43">
        <v>0</v>
      </c>
      <c r="AG859" s="41">
        <v>0</v>
      </c>
      <c r="AH859" s="42">
        <v>0</v>
      </c>
      <c r="AI859" s="43">
        <v>0</v>
      </c>
      <c r="AK859" s="41">
        <f t="shared" si="312"/>
        <v>0</v>
      </c>
      <c r="AL859" s="42">
        <f t="shared" si="312"/>
        <v>0</v>
      </c>
      <c r="AM859" s="43">
        <f t="shared" si="312"/>
        <v>0</v>
      </c>
      <c r="AT859" s="32">
        <f>IF(LEN(E859)&lt;2,0,1)</f>
        <v>0</v>
      </c>
      <c r="AV859" s="23">
        <v>7</v>
      </c>
      <c r="AX859" s="23">
        <f>IF(AW859=AW858,AX858+1,1)</f>
        <v>2</v>
      </c>
    </row>
    <row r="860" spans="2:50" ht="15" hidden="1" customHeight="1" x14ac:dyDescent="0.3">
      <c r="B860" s="15"/>
      <c r="C860" s="40" t="s">
        <v>21</v>
      </c>
      <c r="D860" s="34" t="s">
        <v>2</v>
      </c>
      <c r="E860" s="35" t="s">
        <v>2</v>
      </c>
      <c r="F860" s="41">
        <v>0</v>
      </c>
      <c r="G860" s="42">
        <v>0</v>
      </c>
      <c r="H860" s="43">
        <v>0</v>
      </c>
      <c r="I860" s="155">
        <v>0</v>
      </c>
      <c r="J860" s="155">
        <v>0</v>
      </c>
      <c r="K860" s="155">
        <v>0</v>
      </c>
      <c r="L860" s="41">
        <v>0</v>
      </c>
      <c r="M860" s="42">
        <v>0</v>
      </c>
      <c r="N860" s="43">
        <v>0</v>
      </c>
      <c r="O860" s="41"/>
      <c r="P860" s="42"/>
      <c r="Q860" s="43"/>
      <c r="R860" s="41"/>
      <c r="S860" s="42"/>
      <c r="T860" s="43"/>
      <c r="U860" s="41"/>
      <c r="V860" s="42"/>
      <c r="W860" s="43"/>
      <c r="X860" s="41"/>
      <c r="Y860" s="42"/>
      <c r="Z860" s="153"/>
      <c r="AA860" s="154">
        <v>0</v>
      </c>
      <c r="AB860" s="42">
        <v>0</v>
      </c>
      <c r="AC860" s="43">
        <v>0</v>
      </c>
      <c r="AD860" s="41">
        <v>0</v>
      </c>
      <c r="AE860" s="42">
        <v>0</v>
      </c>
      <c r="AF860" s="43">
        <v>0</v>
      </c>
      <c r="AG860" s="41">
        <v>0</v>
      </c>
      <c r="AH860" s="42">
        <v>0</v>
      </c>
      <c r="AI860" s="43">
        <v>0</v>
      </c>
      <c r="AK860" s="41">
        <f t="shared" si="312"/>
        <v>0</v>
      </c>
      <c r="AL860" s="42">
        <f t="shared" si="312"/>
        <v>0</v>
      </c>
      <c r="AM860" s="43">
        <f t="shared" si="312"/>
        <v>0</v>
      </c>
      <c r="AT860" s="32">
        <f>IF(LEN(E860)&lt;2,0,1)</f>
        <v>0</v>
      </c>
      <c r="AV860" s="23">
        <v>7</v>
      </c>
      <c r="AX860" s="23">
        <f>IF(AW860=AW859,AX859+1,1)</f>
        <v>3</v>
      </c>
    </row>
    <row r="861" spans="2:50" ht="15" hidden="1" customHeight="1" x14ac:dyDescent="0.3">
      <c r="B861" s="15"/>
      <c r="C861" s="40" t="s">
        <v>21</v>
      </c>
      <c r="D861" s="34" t="s">
        <v>2</v>
      </c>
      <c r="E861" s="35" t="s">
        <v>2</v>
      </c>
      <c r="F861" s="41">
        <v>0</v>
      </c>
      <c r="G861" s="42">
        <v>0</v>
      </c>
      <c r="H861" s="43">
        <v>0</v>
      </c>
      <c r="I861" s="155">
        <v>0</v>
      </c>
      <c r="J861" s="155">
        <v>0</v>
      </c>
      <c r="K861" s="155">
        <v>0</v>
      </c>
      <c r="L861" s="41">
        <v>0</v>
      </c>
      <c r="M861" s="42">
        <v>0</v>
      </c>
      <c r="N861" s="43">
        <v>0</v>
      </c>
      <c r="O861" s="41"/>
      <c r="P861" s="42"/>
      <c r="Q861" s="43"/>
      <c r="R861" s="41"/>
      <c r="S861" s="42"/>
      <c r="T861" s="43"/>
      <c r="U861" s="41"/>
      <c r="V861" s="42"/>
      <c r="W861" s="43"/>
      <c r="X861" s="41"/>
      <c r="Y861" s="42"/>
      <c r="Z861" s="153"/>
      <c r="AA861" s="154">
        <v>0</v>
      </c>
      <c r="AB861" s="42">
        <v>0</v>
      </c>
      <c r="AC861" s="43">
        <v>0</v>
      </c>
      <c r="AD861" s="41">
        <v>0</v>
      </c>
      <c r="AE861" s="42">
        <v>0</v>
      </c>
      <c r="AF861" s="43">
        <v>0</v>
      </c>
      <c r="AG861" s="41">
        <v>0</v>
      </c>
      <c r="AH861" s="42">
        <v>0</v>
      </c>
      <c r="AI861" s="43">
        <v>0</v>
      </c>
      <c r="AK861" s="41">
        <f t="shared" si="312"/>
        <v>0</v>
      </c>
      <c r="AL861" s="42">
        <f t="shared" si="312"/>
        <v>0</v>
      </c>
      <c r="AM861" s="43">
        <f t="shared" si="312"/>
        <v>0</v>
      </c>
      <c r="AT861" s="32">
        <f>IF(LEN(E861)&lt;2,0,1)</f>
        <v>0</v>
      </c>
      <c r="AV861" s="23">
        <v>7</v>
      </c>
      <c r="AX861" s="23">
        <f>IF(AW861=AW860,AX860+1,1)</f>
        <v>4</v>
      </c>
    </row>
    <row r="862" spans="2:50" s="23" customFormat="1" ht="15" hidden="1" customHeight="1" x14ac:dyDescent="0.3">
      <c r="B862" s="15"/>
      <c r="C862" s="40" t="s">
        <v>21</v>
      </c>
      <c r="D862" s="34" t="s">
        <v>2</v>
      </c>
      <c r="E862" s="35" t="s">
        <v>2</v>
      </c>
      <c r="F862" s="41">
        <v>0</v>
      </c>
      <c r="G862" s="42">
        <v>0</v>
      </c>
      <c r="H862" s="43">
        <v>0</v>
      </c>
      <c r="I862" s="155">
        <v>0</v>
      </c>
      <c r="J862" s="155">
        <v>0</v>
      </c>
      <c r="K862" s="155">
        <v>0</v>
      </c>
      <c r="L862" s="41">
        <v>0</v>
      </c>
      <c r="M862" s="42">
        <v>0</v>
      </c>
      <c r="N862" s="43">
        <v>0</v>
      </c>
      <c r="O862" s="41"/>
      <c r="P862" s="42"/>
      <c r="Q862" s="43"/>
      <c r="R862" s="41"/>
      <c r="S862" s="42"/>
      <c r="T862" s="43"/>
      <c r="U862" s="41"/>
      <c r="V862" s="42"/>
      <c r="W862" s="43"/>
      <c r="X862" s="41"/>
      <c r="Y862" s="42"/>
      <c r="Z862" s="153"/>
      <c r="AA862" s="154">
        <v>0</v>
      </c>
      <c r="AB862" s="42">
        <v>0</v>
      </c>
      <c r="AC862" s="43">
        <v>0</v>
      </c>
      <c r="AD862" s="41">
        <v>0</v>
      </c>
      <c r="AE862" s="42">
        <v>0</v>
      </c>
      <c r="AF862" s="43">
        <v>0</v>
      </c>
      <c r="AG862" s="41">
        <v>0</v>
      </c>
      <c r="AH862" s="42">
        <v>0</v>
      </c>
      <c r="AI862" s="43">
        <v>0</v>
      </c>
      <c r="AK862" s="41">
        <f t="shared" si="312"/>
        <v>0</v>
      </c>
      <c r="AL862" s="42">
        <f t="shared" si="312"/>
        <v>0</v>
      </c>
      <c r="AM862" s="43">
        <f t="shared" si="312"/>
        <v>0</v>
      </c>
      <c r="AT862" s="32">
        <f>IF(LEN(E862)&lt;2,0,1)</f>
        <v>0</v>
      </c>
      <c r="AV862" s="23">
        <v>7</v>
      </c>
      <c r="AX862" s="23">
        <f>IF(AW862=AW861,AX861+1,1)</f>
        <v>5</v>
      </c>
    </row>
    <row r="863" spans="2:50" ht="5.25" hidden="1" customHeight="1" x14ac:dyDescent="0.3">
      <c r="B863" s="15"/>
      <c r="C863" s="44"/>
      <c r="D863" s="45"/>
      <c r="E863" s="46"/>
      <c r="F863" s="47"/>
      <c r="G863" s="48"/>
      <c r="H863" s="49"/>
      <c r="I863" s="160"/>
      <c r="J863" s="160"/>
      <c r="K863" s="160"/>
      <c r="L863" s="47"/>
      <c r="M863" s="48"/>
      <c r="N863" s="49"/>
      <c r="O863" s="47"/>
      <c r="P863" s="48"/>
      <c r="Q863" s="49"/>
      <c r="R863" s="47"/>
      <c r="S863" s="48"/>
      <c r="T863" s="49"/>
      <c r="U863" s="47"/>
      <c r="V863" s="48"/>
      <c r="W863" s="49"/>
      <c r="X863" s="47"/>
      <c r="Y863" s="48"/>
      <c r="Z863" s="156"/>
      <c r="AA863" s="157"/>
      <c r="AB863" s="48"/>
      <c r="AC863" s="49"/>
      <c r="AD863" s="47"/>
      <c r="AE863" s="48"/>
      <c r="AF863" s="49"/>
      <c r="AG863" s="47"/>
      <c r="AH863" s="48"/>
      <c r="AI863" s="49"/>
      <c r="AK863" s="47"/>
      <c r="AL863" s="48"/>
      <c r="AM863" s="49"/>
      <c r="AT863" s="32">
        <f>IF(SUM(AT858:AT862)=0,0,1)</f>
        <v>0</v>
      </c>
    </row>
    <row r="864" spans="2:50" ht="15" hidden="1" customHeight="1" x14ac:dyDescent="0.3">
      <c r="B864" s="15"/>
      <c r="C864" s="40"/>
      <c r="D864" s="34"/>
      <c r="E864" s="35"/>
      <c r="F864" s="41"/>
      <c r="G864" s="42"/>
      <c r="H864" s="43"/>
      <c r="I864" s="155"/>
      <c r="J864" s="155"/>
      <c r="K864" s="155"/>
      <c r="L864" s="41"/>
      <c r="M864" s="42"/>
      <c r="N864" s="43"/>
      <c r="O864" s="41"/>
      <c r="P864" s="42"/>
      <c r="Q864" s="43"/>
      <c r="R864" s="41"/>
      <c r="S864" s="42"/>
      <c r="T864" s="43"/>
      <c r="U864" s="41"/>
      <c r="V864" s="42"/>
      <c r="W864" s="43"/>
      <c r="X864" s="41"/>
      <c r="Y864" s="42"/>
      <c r="Z864" s="153"/>
      <c r="AA864" s="154"/>
      <c r="AB864" s="42"/>
      <c r="AC864" s="43"/>
      <c r="AD864" s="41"/>
      <c r="AE864" s="42"/>
      <c r="AF864" s="43"/>
      <c r="AG864" s="41"/>
      <c r="AH864" s="42"/>
      <c r="AI864" s="43"/>
      <c r="AK864" s="41"/>
      <c r="AL864" s="42"/>
      <c r="AM864" s="43"/>
      <c r="AT864" s="32">
        <f>IF(AT863=0,0,1)</f>
        <v>0</v>
      </c>
    </row>
    <row r="865" spans="2:50" ht="15" customHeight="1" x14ac:dyDescent="0.3">
      <c r="B865" s="15"/>
      <c r="C865" s="40" t="s">
        <v>22</v>
      </c>
      <c r="D865" s="34" t="s">
        <v>787</v>
      </c>
      <c r="E865" s="35" t="s">
        <v>1018</v>
      </c>
      <c r="F865" s="41">
        <v>23927</v>
      </c>
      <c r="G865" s="42">
        <v>24622</v>
      </c>
      <c r="H865" s="43">
        <v>25047</v>
      </c>
      <c r="I865" s="96">
        <v>0</v>
      </c>
      <c r="J865" s="42">
        <v>0</v>
      </c>
      <c r="K865" s="97">
        <v>0</v>
      </c>
      <c r="L865" s="41">
        <v>2700</v>
      </c>
      <c r="M865" s="42">
        <v>2810</v>
      </c>
      <c r="N865" s="43">
        <v>2923</v>
      </c>
      <c r="O865" s="41"/>
      <c r="P865" s="42"/>
      <c r="Q865" s="43"/>
      <c r="R865" s="41"/>
      <c r="S865" s="42"/>
      <c r="T865" s="43"/>
      <c r="U865" s="41"/>
      <c r="V865" s="42"/>
      <c r="W865" s="43"/>
      <c r="X865" s="41"/>
      <c r="Y865" s="42"/>
      <c r="Z865" s="153"/>
      <c r="AA865" s="154">
        <v>0</v>
      </c>
      <c r="AB865" s="42">
        <v>0</v>
      </c>
      <c r="AC865" s="43">
        <v>0</v>
      </c>
      <c r="AD865" s="41">
        <v>0</v>
      </c>
      <c r="AE865" s="42">
        <v>0</v>
      </c>
      <c r="AF865" s="43">
        <v>0</v>
      </c>
      <c r="AG865" s="41">
        <v>0</v>
      </c>
      <c r="AH865" s="42">
        <v>0</v>
      </c>
      <c r="AI865" s="43">
        <v>0</v>
      </c>
      <c r="AK865" s="41">
        <f t="shared" ref="AK865:AM875" si="313">F865+I865+L865+O865+R865+U865+X865</f>
        <v>26627</v>
      </c>
      <c r="AL865" s="42">
        <f t="shared" si="313"/>
        <v>27432</v>
      </c>
      <c r="AM865" s="43">
        <f t="shared" si="313"/>
        <v>27970</v>
      </c>
      <c r="AT865" s="32">
        <f>IF(LEN(E865)&lt;2,0,1)</f>
        <v>1</v>
      </c>
      <c r="AV865" s="23">
        <v>7</v>
      </c>
      <c r="AW865" s="23">
        <v>1</v>
      </c>
      <c r="AX865" s="23">
        <v>1</v>
      </c>
    </row>
    <row r="866" spans="2:50" ht="15" customHeight="1" x14ac:dyDescent="0.3">
      <c r="B866" s="15"/>
      <c r="C866" s="40" t="s">
        <v>22</v>
      </c>
      <c r="D866" s="34" t="s">
        <v>788</v>
      </c>
      <c r="E866" s="35" t="s">
        <v>1017</v>
      </c>
      <c r="F866" s="41">
        <v>63300</v>
      </c>
      <c r="G866" s="42">
        <v>66684</v>
      </c>
      <c r="H866" s="43">
        <v>69922</v>
      </c>
      <c r="I866" s="96">
        <v>0</v>
      </c>
      <c r="J866" s="42">
        <v>0</v>
      </c>
      <c r="K866" s="97">
        <v>0</v>
      </c>
      <c r="L866" s="41">
        <v>4156</v>
      </c>
      <c r="M866" s="42">
        <v>4326</v>
      </c>
      <c r="N866" s="43">
        <v>4501</v>
      </c>
      <c r="O866" s="41"/>
      <c r="P866" s="42"/>
      <c r="Q866" s="43"/>
      <c r="R866" s="41"/>
      <c r="S866" s="42"/>
      <c r="T866" s="43"/>
      <c r="U866" s="41"/>
      <c r="V866" s="42"/>
      <c r="W866" s="43"/>
      <c r="X866" s="41"/>
      <c r="Y866" s="42"/>
      <c r="Z866" s="153"/>
      <c r="AA866" s="154">
        <v>0</v>
      </c>
      <c r="AB866" s="42">
        <v>0</v>
      </c>
      <c r="AC866" s="43">
        <v>0</v>
      </c>
      <c r="AD866" s="41">
        <v>0</v>
      </c>
      <c r="AE866" s="42">
        <v>0</v>
      </c>
      <c r="AF866" s="43">
        <v>0</v>
      </c>
      <c r="AG866" s="41">
        <v>0</v>
      </c>
      <c r="AH866" s="42">
        <v>0</v>
      </c>
      <c r="AI866" s="43">
        <v>0</v>
      </c>
      <c r="AK866" s="41">
        <f t="shared" si="313"/>
        <v>67456</v>
      </c>
      <c r="AL866" s="42">
        <f t="shared" si="313"/>
        <v>71010</v>
      </c>
      <c r="AM866" s="43">
        <f t="shared" si="313"/>
        <v>74423</v>
      </c>
      <c r="AT866" s="32">
        <f t="shared" ref="AT866:AT875" si="314">IF(LEN(E866)&lt;2,0,1)</f>
        <v>1</v>
      </c>
      <c r="AV866" s="23">
        <v>7</v>
      </c>
      <c r="AW866" s="23">
        <v>1</v>
      </c>
      <c r="AX866" s="23">
        <f>IF(AW866=AW865,AX865+1,1)</f>
        <v>2</v>
      </c>
    </row>
    <row r="867" spans="2:50" ht="15" customHeight="1" x14ac:dyDescent="0.3">
      <c r="B867" s="15"/>
      <c r="C867" s="40" t="s">
        <v>22</v>
      </c>
      <c r="D867" s="34" t="s">
        <v>789</v>
      </c>
      <c r="E867" s="35" t="s">
        <v>1027</v>
      </c>
      <c r="F867" s="41">
        <v>31264</v>
      </c>
      <c r="G867" s="42">
        <v>31468</v>
      </c>
      <c r="H867" s="43">
        <v>31055</v>
      </c>
      <c r="I867" s="96">
        <v>0</v>
      </c>
      <c r="J867" s="42">
        <v>0</v>
      </c>
      <c r="K867" s="97">
        <v>0</v>
      </c>
      <c r="L867" s="41">
        <v>2700</v>
      </c>
      <c r="M867" s="42">
        <v>2810</v>
      </c>
      <c r="N867" s="43">
        <v>2923</v>
      </c>
      <c r="O867" s="41"/>
      <c r="P867" s="42"/>
      <c r="Q867" s="43"/>
      <c r="R867" s="41"/>
      <c r="S867" s="42"/>
      <c r="T867" s="43"/>
      <c r="U867" s="41"/>
      <c r="V867" s="42"/>
      <c r="W867" s="43"/>
      <c r="X867" s="41"/>
      <c r="Y867" s="42"/>
      <c r="Z867" s="153"/>
      <c r="AA867" s="154">
        <v>0</v>
      </c>
      <c r="AB867" s="42">
        <v>0</v>
      </c>
      <c r="AC867" s="43">
        <v>0</v>
      </c>
      <c r="AD867" s="41">
        <v>0</v>
      </c>
      <c r="AE867" s="42">
        <v>0</v>
      </c>
      <c r="AF867" s="43">
        <v>0</v>
      </c>
      <c r="AG867" s="41">
        <v>0</v>
      </c>
      <c r="AH867" s="42">
        <v>0</v>
      </c>
      <c r="AI867" s="43">
        <v>0</v>
      </c>
      <c r="AK867" s="41">
        <f t="shared" si="313"/>
        <v>33964</v>
      </c>
      <c r="AL867" s="42">
        <f t="shared" si="313"/>
        <v>34278</v>
      </c>
      <c r="AM867" s="43">
        <f t="shared" si="313"/>
        <v>33978</v>
      </c>
      <c r="AT867" s="32">
        <f t="shared" si="314"/>
        <v>1</v>
      </c>
      <c r="AV867" s="23">
        <v>7</v>
      </c>
      <c r="AW867" s="23">
        <v>1</v>
      </c>
      <c r="AX867" s="23">
        <f t="shared" ref="AX867:AX875" si="315">IF(AW867=AW866,AX866+1,1)</f>
        <v>3</v>
      </c>
    </row>
    <row r="868" spans="2:50" ht="15" customHeight="1" x14ac:dyDescent="0.3">
      <c r="B868" s="15"/>
      <c r="C868" s="40" t="s">
        <v>22</v>
      </c>
      <c r="D868" s="34" t="s">
        <v>476</v>
      </c>
      <c r="E868" s="35" t="s">
        <v>1028</v>
      </c>
      <c r="F868" s="41">
        <v>32769</v>
      </c>
      <c r="G868" s="42">
        <v>34387</v>
      </c>
      <c r="H868" s="43">
        <v>35882</v>
      </c>
      <c r="I868" s="96">
        <v>0</v>
      </c>
      <c r="J868" s="42">
        <v>0</v>
      </c>
      <c r="K868" s="97">
        <v>0</v>
      </c>
      <c r="L868" s="41">
        <v>3185</v>
      </c>
      <c r="M868" s="42">
        <v>3315</v>
      </c>
      <c r="N868" s="43">
        <v>3449</v>
      </c>
      <c r="O868" s="41"/>
      <c r="P868" s="42"/>
      <c r="Q868" s="43"/>
      <c r="R868" s="41"/>
      <c r="S868" s="42"/>
      <c r="T868" s="43"/>
      <c r="U868" s="41"/>
      <c r="V868" s="42"/>
      <c r="W868" s="43"/>
      <c r="X868" s="41"/>
      <c r="Y868" s="42"/>
      <c r="Z868" s="153"/>
      <c r="AA868" s="154">
        <v>0</v>
      </c>
      <c r="AB868" s="42">
        <v>0</v>
      </c>
      <c r="AC868" s="43">
        <v>0</v>
      </c>
      <c r="AD868" s="41">
        <v>0</v>
      </c>
      <c r="AE868" s="42">
        <v>0</v>
      </c>
      <c r="AF868" s="43">
        <v>0</v>
      </c>
      <c r="AG868" s="41">
        <v>0</v>
      </c>
      <c r="AH868" s="42">
        <v>0</v>
      </c>
      <c r="AI868" s="43">
        <v>0</v>
      </c>
      <c r="AK868" s="41">
        <f t="shared" si="313"/>
        <v>35954</v>
      </c>
      <c r="AL868" s="42">
        <f t="shared" si="313"/>
        <v>37702</v>
      </c>
      <c r="AM868" s="43">
        <f t="shared" si="313"/>
        <v>39331</v>
      </c>
      <c r="AT868" s="32">
        <f t="shared" si="314"/>
        <v>1</v>
      </c>
      <c r="AV868" s="23">
        <v>7</v>
      </c>
      <c r="AW868" s="23">
        <v>1</v>
      </c>
      <c r="AX868" s="23">
        <f t="shared" si="315"/>
        <v>4</v>
      </c>
    </row>
    <row r="869" spans="2:50" ht="15" customHeight="1" x14ac:dyDescent="0.3">
      <c r="B869" s="15"/>
      <c r="C869" s="40" t="s">
        <v>22</v>
      </c>
      <c r="D869" s="34" t="s">
        <v>790</v>
      </c>
      <c r="E869" s="35" t="s">
        <v>1031</v>
      </c>
      <c r="F869" s="41">
        <v>31776</v>
      </c>
      <c r="G869" s="42">
        <v>32773</v>
      </c>
      <c r="H869" s="43">
        <v>33438</v>
      </c>
      <c r="I869" s="96">
        <v>0</v>
      </c>
      <c r="J869" s="42">
        <v>0</v>
      </c>
      <c r="K869" s="97">
        <v>0</v>
      </c>
      <c r="L869" s="41">
        <v>2913</v>
      </c>
      <c r="M869" s="42">
        <v>3033</v>
      </c>
      <c r="N869" s="43">
        <v>3156</v>
      </c>
      <c r="O869" s="41"/>
      <c r="P869" s="42"/>
      <c r="Q869" s="43"/>
      <c r="R869" s="41"/>
      <c r="S869" s="42"/>
      <c r="T869" s="43"/>
      <c r="U869" s="41"/>
      <c r="V869" s="42"/>
      <c r="W869" s="43"/>
      <c r="X869" s="41"/>
      <c r="Y869" s="42"/>
      <c r="Z869" s="153"/>
      <c r="AA869" s="154">
        <v>0</v>
      </c>
      <c r="AB869" s="42">
        <v>0</v>
      </c>
      <c r="AC869" s="43">
        <v>0</v>
      </c>
      <c r="AD869" s="41">
        <v>0</v>
      </c>
      <c r="AE869" s="42">
        <v>0</v>
      </c>
      <c r="AF869" s="43">
        <v>0</v>
      </c>
      <c r="AG869" s="41">
        <v>0</v>
      </c>
      <c r="AH869" s="42">
        <v>0</v>
      </c>
      <c r="AI869" s="43">
        <v>0</v>
      </c>
      <c r="AK869" s="41">
        <f t="shared" si="313"/>
        <v>34689</v>
      </c>
      <c r="AL869" s="42">
        <f t="shared" si="313"/>
        <v>35806</v>
      </c>
      <c r="AM869" s="43">
        <f t="shared" si="313"/>
        <v>36594</v>
      </c>
      <c r="AT869" s="32">
        <f t="shared" si="314"/>
        <v>1</v>
      </c>
      <c r="AV869" s="23">
        <v>7</v>
      </c>
      <c r="AW869" s="23">
        <v>1</v>
      </c>
      <c r="AX869" s="23">
        <f t="shared" si="315"/>
        <v>5</v>
      </c>
    </row>
    <row r="870" spans="2:50" ht="15" customHeight="1" x14ac:dyDescent="0.3">
      <c r="B870" s="15"/>
      <c r="C870" s="40" t="s">
        <v>22</v>
      </c>
      <c r="D870" s="34" t="s">
        <v>791</v>
      </c>
      <c r="E870" s="35" t="s">
        <v>1023</v>
      </c>
      <c r="F870" s="41">
        <v>26307</v>
      </c>
      <c r="G870" s="42">
        <v>26953</v>
      </c>
      <c r="H870" s="43">
        <v>27256</v>
      </c>
      <c r="I870" s="96">
        <v>0</v>
      </c>
      <c r="J870" s="42">
        <v>0</v>
      </c>
      <c r="K870" s="97">
        <v>0</v>
      </c>
      <c r="L870" s="41">
        <v>2700</v>
      </c>
      <c r="M870" s="42">
        <v>2810</v>
      </c>
      <c r="N870" s="43">
        <v>2923</v>
      </c>
      <c r="O870" s="41"/>
      <c r="P870" s="42"/>
      <c r="Q870" s="43"/>
      <c r="R870" s="41"/>
      <c r="S870" s="42"/>
      <c r="T870" s="43"/>
      <c r="U870" s="41"/>
      <c r="V870" s="42"/>
      <c r="W870" s="43"/>
      <c r="X870" s="41"/>
      <c r="Y870" s="42"/>
      <c r="Z870" s="153"/>
      <c r="AA870" s="154">
        <v>0</v>
      </c>
      <c r="AB870" s="42">
        <v>0</v>
      </c>
      <c r="AC870" s="43">
        <v>0</v>
      </c>
      <c r="AD870" s="41">
        <v>0</v>
      </c>
      <c r="AE870" s="42">
        <v>0</v>
      </c>
      <c r="AF870" s="43">
        <v>0</v>
      </c>
      <c r="AG870" s="41">
        <v>0</v>
      </c>
      <c r="AH870" s="42">
        <v>0</v>
      </c>
      <c r="AI870" s="43">
        <v>0</v>
      </c>
      <c r="AK870" s="41">
        <f t="shared" si="313"/>
        <v>29007</v>
      </c>
      <c r="AL870" s="42">
        <f t="shared" si="313"/>
        <v>29763</v>
      </c>
      <c r="AM870" s="43">
        <f t="shared" si="313"/>
        <v>30179</v>
      </c>
      <c r="AT870" s="32">
        <f t="shared" si="314"/>
        <v>1</v>
      </c>
      <c r="AV870" s="23">
        <v>7</v>
      </c>
      <c r="AW870" s="23">
        <v>1</v>
      </c>
      <c r="AX870" s="23">
        <f t="shared" si="315"/>
        <v>6</v>
      </c>
    </row>
    <row r="871" spans="2:50" ht="15" hidden="1" customHeight="1" x14ac:dyDescent="0.3">
      <c r="B871" s="15"/>
      <c r="C871" s="40" t="s">
        <v>22</v>
      </c>
      <c r="D871" s="34" t="s">
        <v>2</v>
      </c>
      <c r="E871" s="35" t="s">
        <v>2</v>
      </c>
      <c r="F871" s="41">
        <v>0</v>
      </c>
      <c r="G871" s="42">
        <v>0</v>
      </c>
      <c r="H871" s="43">
        <v>0</v>
      </c>
      <c r="I871" s="155">
        <v>0</v>
      </c>
      <c r="J871" s="155">
        <v>0</v>
      </c>
      <c r="K871" s="155">
        <v>0</v>
      </c>
      <c r="L871" s="41">
        <v>0</v>
      </c>
      <c r="M871" s="42">
        <v>0</v>
      </c>
      <c r="N871" s="43">
        <v>0</v>
      </c>
      <c r="O871" s="41"/>
      <c r="P871" s="42"/>
      <c r="Q871" s="43"/>
      <c r="R871" s="41"/>
      <c r="S871" s="42"/>
      <c r="T871" s="43"/>
      <c r="U871" s="41"/>
      <c r="V871" s="42"/>
      <c r="W871" s="43"/>
      <c r="X871" s="41"/>
      <c r="Y871" s="42"/>
      <c r="Z871" s="153"/>
      <c r="AA871" s="154">
        <v>0</v>
      </c>
      <c r="AB871" s="42">
        <v>0</v>
      </c>
      <c r="AC871" s="43">
        <v>0</v>
      </c>
      <c r="AD871" s="41">
        <v>0</v>
      </c>
      <c r="AE871" s="42">
        <v>0</v>
      </c>
      <c r="AF871" s="43">
        <v>0</v>
      </c>
      <c r="AG871" s="41">
        <v>0</v>
      </c>
      <c r="AH871" s="42">
        <v>0</v>
      </c>
      <c r="AI871" s="43">
        <v>0</v>
      </c>
      <c r="AK871" s="41">
        <f t="shared" si="313"/>
        <v>0</v>
      </c>
      <c r="AL871" s="42">
        <f t="shared" si="313"/>
        <v>0</v>
      </c>
      <c r="AM871" s="43">
        <f t="shared" si="313"/>
        <v>0</v>
      </c>
      <c r="AT871" s="32">
        <f t="shared" si="314"/>
        <v>0</v>
      </c>
      <c r="AV871" s="23">
        <v>7</v>
      </c>
      <c r="AW871" s="23">
        <v>1</v>
      </c>
      <c r="AX871" s="23">
        <f t="shared" si="315"/>
        <v>7</v>
      </c>
    </row>
    <row r="872" spans="2:50" ht="15" hidden="1" customHeight="1" x14ac:dyDescent="0.3">
      <c r="B872" s="15"/>
      <c r="C872" s="40" t="s">
        <v>22</v>
      </c>
      <c r="D872" s="34" t="s">
        <v>2</v>
      </c>
      <c r="E872" s="35" t="s">
        <v>2</v>
      </c>
      <c r="F872" s="41">
        <v>0</v>
      </c>
      <c r="G872" s="42">
        <v>0</v>
      </c>
      <c r="H872" s="43">
        <v>0</v>
      </c>
      <c r="I872" s="155">
        <v>0</v>
      </c>
      <c r="J872" s="155">
        <v>0</v>
      </c>
      <c r="K872" s="155">
        <v>0</v>
      </c>
      <c r="L872" s="41">
        <v>0</v>
      </c>
      <c r="M872" s="42">
        <v>0</v>
      </c>
      <c r="N872" s="43">
        <v>0</v>
      </c>
      <c r="O872" s="41"/>
      <c r="P872" s="42"/>
      <c r="Q872" s="43"/>
      <c r="R872" s="41"/>
      <c r="S872" s="42"/>
      <c r="T872" s="43"/>
      <c r="U872" s="41"/>
      <c r="V872" s="42"/>
      <c r="W872" s="43"/>
      <c r="X872" s="41"/>
      <c r="Y872" s="42"/>
      <c r="Z872" s="153"/>
      <c r="AA872" s="154">
        <v>0</v>
      </c>
      <c r="AB872" s="42">
        <v>0</v>
      </c>
      <c r="AC872" s="43">
        <v>0</v>
      </c>
      <c r="AD872" s="41">
        <v>0</v>
      </c>
      <c r="AE872" s="42">
        <v>0</v>
      </c>
      <c r="AF872" s="43">
        <v>0</v>
      </c>
      <c r="AG872" s="41">
        <v>0</v>
      </c>
      <c r="AH872" s="42">
        <v>0</v>
      </c>
      <c r="AI872" s="43">
        <v>0</v>
      </c>
      <c r="AK872" s="41">
        <f t="shared" si="313"/>
        <v>0</v>
      </c>
      <c r="AL872" s="42">
        <f t="shared" si="313"/>
        <v>0</v>
      </c>
      <c r="AM872" s="43">
        <f t="shared" si="313"/>
        <v>0</v>
      </c>
      <c r="AT872" s="32">
        <f t="shared" si="314"/>
        <v>0</v>
      </c>
      <c r="AV872" s="23">
        <v>7</v>
      </c>
      <c r="AW872" s="23">
        <v>1</v>
      </c>
      <c r="AX872" s="23">
        <f t="shared" si="315"/>
        <v>8</v>
      </c>
    </row>
    <row r="873" spans="2:50" ht="15" hidden="1" customHeight="1" x14ac:dyDescent="0.3">
      <c r="B873" s="15"/>
      <c r="C873" s="40" t="s">
        <v>22</v>
      </c>
      <c r="D873" s="34" t="s">
        <v>2</v>
      </c>
      <c r="E873" s="35" t="s">
        <v>2</v>
      </c>
      <c r="F873" s="41">
        <v>0</v>
      </c>
      <c r="G873" s="42">
        <v>0</v>
      </c>
      <c r="H873" s="43">
        <v>0</v>
      </c>
      <c r="I873" s="155">
        <v>0</v>
      </c>
      <c r="J873" s="155">
        <v>0</v>
      </c>
      <c r="K873" s="155">
        <v>0</v>
      </c>
      <c r="L873" s="41">
        <v>0</v>
      </c>
      <c r="M873" s="42">
        <v>0</v>
      </c>
      <c r="N873" s="43">
        <v>0</v>
      </c>
      <c r="O873" s="41"/>
      <c r="P873" s="42"/>
      <c r="Q873" s="43"/>
      <c r="R873" s="41"/>
      <c r="S873" s="42"/>
      <c r="T873" s="43"/>
      <c r="U873" s="41"/>
      <c r="V873" s="42"/>
      <c r="W873" s="43"/>
      <c r="X873" s="41"/>
      <c r="Y873" s="42"/>
      <c r="Z873" s="153"/>
      <c r="AA873" s="154">
        <v>0</v>
      </c>
      <c r="AB873" s="42">
        <v>0</v>
      </c>
      <c r="AC873" s="43">
        <v>0</v>
      </c>
      <c r="AD873" s="41">
        <v>0</v>
      </c>
      <c r="AE873" s="42">
        <v>0</v>
      </c>
      <c r="AF873" s="43">
        <v>0</v>
      </c>
      <c r="AG873" s="41">
        <v>0</v>
      </c>
      <c r="AH873" s="42">
        <v>0</v>
      </c>
      <c r="AI873" s="43">
        <v>0</v>
      </c>
      <c r="AK873" s="41">
        <f t="shared" si="313"/>
        <v>0</v>
      </c>
      <c r="AL873" s="42">
        <f t="shared" si="313"/>
        <v>0</v>
      </c>
      <c r="AM873" s="43">
        <f t="shared" si="313"/>
        <v>0</v>
      </c>
      <c r="AT873" s="32">
        <f t="shared" si="314"/>
        <v>0</v>
      </c>
      <c r="AV873" s="23">
        <v>7</v>
      </c>
      <c r="AW873" s="23">
        <v>1</v>
      </c>
      <c r="AX873" s="23">
        <f t="shared" si="315"/>
        <v>9</v>
      </c>
    </row>
    <row r="874" spans="2:50" ht="15" hidden="1" customHeight="1" x14ac:dyDescent="0.3">
      <c r="B874" s="15"/>
      <c r="C874" s="40" t="s">
        <v>22</v>
      </c>
      <c r="D874" s="34" t="s">
        <v>2</v>
      </c>
      <c r="E874" s="35" t="s">
        <v>2</v>
      </c>
      <c r="F874" s="41">
        <v>0</v>
      </c>
      <c r="G874" s="42">
        <v>0</v>
      </c>
      <c r="H874" s="43">
        <v>0</v>
      </c>
      <c r="I874" s="155">
        <v>0</v>
      </c>
      <c r="J874" s="155">
        <v>0</v>
      </c>
      <c r="K874" s="155">
        <v>0</v>
      </c>
      <c r="L874" s="41">
        <v>0</v>
      </c>
      <c r="M874" s="42">
        <v>0</v>
      </c>
      <c r="N874" s="43">
        <v>0</v>
      </c>
      <c r="O874" s="41"/>
      <c r="P874" s="42"/>
      <c r="Q874" s="43"/>
      <c r="R874" s="41"/>
      <c r="S874" s="42"/>
      <c r="T874" s="43"/>
      <c r="U874" s="41"/>
      <c r="V874" s="42"/>
      <c r="W874" s="43"/>
      <c r="X874" s="41"/>
      <c r="Y874" s="42"/>
      <c r="Z874" s="153"/>
      <c r="AA874" s="154">
        <v>0</v>
      </c>
      <c r="AB874" s="42">
        <v>0</v>
      </c>
      <c r="AC874" s="43">
        <v>0</v>
      </c>
      <c r="AD874" s="41">
        <v>0</v>
      </c>
      <c r="AE874" s="42">
        <v>0</v>
      </c>
      <c r="AF874" s="43">
        <v>0</v>
      </c>
      <c r="AG874" s="41">
        <v>0</v>
      </c>
      <c r="AH874" s="42">
        <v>0</v>
      </c>
      <c r="AI874" s="43">
        <v>0</v>
      </c>
      <c r="AK874" s="41">
        <f t="shared" si="313"/>
        <v>0</v>
      </c>
      <c r="AL874" s="42">
        <f t="shared" si="313"/>
        <v>0</v>
      </c>
      <c r="AM874" s="43">
        <f t="shared" si="313"/>
        <v>0</v>
      </c>
      <c r="AT874" s="32">
        <f t="shared" si="314"/>
        <v>0</v>
      </c>
      <c r="AV874" s="23">
        <v>7</v>
      </c>
      <c r="AW874" s="23">
        <v>1</v>
      </c>
      <c r="AX874" s="23">
        <f t="shared" si="315"/>
        <v>10</v>
      </c>
    </row>
    <row r="875" spans="2:50" ht="15" customHeight="1" x14ac:dyDescent="0.3">
      <c r="B875" s="15"/>
      <c r="C875" s="40" t="s">
        <v>23</v>
      </c>
      <c r="D875" s="34" t="s">
        <v>792</v>
      </c>
      <c r="E875" s="35" t="s">
        <v>1019</v>
      </c>
      <c r="F875" s="41">
        <v>10323</v>
      </c>
      <c r="G875" s="42">
        <v>9882</v>
      </c>
      <c r="H875" s="43">
        <v>9053</v>
      </c>
      <c r="I875" s="96">
        <v>44771</v>
      </c>
      <c r="J875" s="42">
        <v>46536</v>
      </c>
      <c r="K875" s="97">
        <v>48543</v>
      </c>
      <c r="L875" s="41">
        <v>3777</v>
      </c>
      <c r="M875" s="42">
        <v>3955</v>
      </c>
      <c r="N875" s="43">
        <v>4136</v>
      </c>
      <c r="O875" s="41"/>
      <c r="P875" s="42"/>
      <c r="Q875" s="43"/>
      <c r="R875" s="41"/>
      <c r="S875" s="42"/>
      <c r="T875" s="43"/>
      <c r="U875" s="41"/>
      <c r="V875" s="42"/>
      <c r="W875" s="43"/>
      <c r="X875" s="41"/>
      <c r="Y875" s="42"/>
      <c r="Z875" s="153"/>
      <c r="AA875" s="154">
        <v>0</v>
      </c>
      <c r="AB875" s="42">
        <v>0</v>
      </c>
      <c r="AC875" s="43">
        <v>0</v>
      </c>
      <c r="AD875" s="41">
        <v>0</v>
      </c>
      <c r="AE875" s="42">
        <v>0</v>
      </c>
      <c r="AF875" s="43">
        <v>0</v>
      </c>
      <c r="AG875" s="41">
        <v>0</v>
      </c>
      <c r="AH875" s="42">
        <v>0</v>
      </c>
      <c r="AI875" s="43">
        <v>0</v>
      </c>
      <c r="AK875" s="41">
        <f t="shared" si="313"/>
        <v>58871</v>
      </c>
      <c r="AL875" s="42">
        <f t="shared" si="313"/>
        <v>60373</v>
      </c>
      <c r="AM875" s="43">
        <f t="shared" si="313"/>
        <v>61732</v>
      </c>
      <c r="AT875" s="32">
        <f t="shared" si="314"/>
        <v>1</v>
      </c>
      <c r="AV875" s="23">
        <v>7</v>
      </c>
      <c r="AW875" s="23">
        <v>2</v>
      </c>
      <c r="AX875" s="23">
        <f t="shared" si="315"/>
        <v>1</v>
      </c>
    </row>
    <row r="876" spans="2:50" ht="15" customHeight="1" x14ac:dyDescent="0.3">
      <c r="B876" s="15"/>
      <c r="C876" s="50" t="str">
        <f>IF(LEN(E875)&lt;1,"","Total: " &amp; LEFT(E875,LEN(E875)-21) &amp; "Municipalities")</f>
        <v>Total: Namakwa Municipalities</v>
      </c>
      <c r="D876" s="51"/>
      <c r="E876" s="52"/>
      <c r="F876" s="53">
        <f t="shared" ref="F876:N876" si="316">SUM(F865:F875)</f>
        <v>219666</v>
      </c>
      <c r="G876" s="54">
        <f t="shared" si="316"/>
        <v>226769</v>
      </c>
      <c r="H876" s="55">
        <f t="shared" si="316"/>
        <v>231653</v>
      </c>
      <c r="I876" s="63">
        <f t="shared" si="316"/>
        <v>44771</v>
      </c>
      <c r="J876" s="54">
        <f t="shared" si="316"/>
        <v>46536</v>
      </c>
      <c r="K876" s="64">
        <f t="shared" si="316"/>
        <v>48543</v>
      </c>
      <c r="L876" s="53">
        <f t="shared" si="316"/>
        <v>22131</v>
      </c>
      <c r="M876" s="54">
        <f t="shared" si="316"/>
        <v>23059</v>
      </c>
      <c r="N876" s="55">
        <f t="shared" si="316"/>
        <v>24011</v>
      </c>
      <c r="O876" s="53">
        <f t="shared" ref="O876:AI876" si="317">SUM(O865:O875)</f>
        <v>0</v>
      </c>
      <c r="P876" s="54">
        <f t="shared" si="317"/>
        <v>0</v>
      </c>
      <c r="Q876" s="55">
        <f t="shared" si="317"/>
        <v>0</v>
      </c>
      <c r="R876" s="53">
        <f t="shared" si="317"/>
        <v>0</v>
      </c>
      <c r="S876" s="54">
        <f t="shared" si="317"/>
        <v>0</v>
      </c>
      <c r="T876" s="55">
        <f t="shared" si="317"/>
        <v>0</v>
      </c>
      <c r="U876" s="53">
        <f t="shared" si="317"/>
        <v>0</v>
      </c>
      <c r="V876" s="54">
        <f t="shared" si="317"/>
        <v>0</v>
      </c>
      <c r="W876" s="55">
        <f t="shared" si="317"/>
        <v>0</v>
      </c>
      <c r="X876" s="53">
        <f t="shared" si="317"/>
        <v>0</v>
      </c>
      <c r="Y876" s="54">
        <f t="shared" si="317"/>
        <v>0</v>
      </c>
      <c r="Z876" s="158">
        <f t="shared" si="317"/>
        <v>0</v>
      </c>
      <c r="AA876" s="159">
        <f t="shared" si="317"/>
        <v>0</v>
      </c>
      <c r="AB876" s="54">
        <f t="shared" si="317"/>
        <v>0</v>
      </c>
      <c r="AC876" s="55">
        <f t="shared" si="317"/>
        <v>0</v>
      </c>
      <c r="AD876" s="53">
        <f t="shared" si="317"/>
        <v>0</v>
      </c>
      <c r="AE876" s="54">
        <f t="shared" si="317"/>
        <v>0</v>
      </c>
      <c r="AF876" s="55">
        <f t="shared" si="317"/>
        <v>0</v>
      </c>
      <c r="AG876" s="53">
        <f t="shared" si="317"/>
        <v>0</v>
      </c>
      <c r="AH876" s="54">
        <f t="shared" si="317"/>
        <v>0</v>
      </c>
      <c r="AI876" s="55">
        <f t="shared" si="317"/>
        <v>0</v>
      </c>
      <c r="AK876" s="53">
        <f>SUM(AK865:AK875)</f>
        <v>286568</v>
      </c>
      <c r="AL876" s="54">
        <f>SUM(AL865:AL875)</f>
        <v>296364</v>
      </c>
      <c r="AM876" s="55">
        <f>SUM(AM865:AM875)</f>
        <v>304207</v>
      </c>
      <c r="AT876" s="32">
        <f>IF(SUM(AT865:AT875)=0,0,1)</f>
        <v>1</v>
      </c>
    </row>
    <row r="877" spans="2:50" ht="15" customHeight="1" x14ac:dyDescent="0.3">
      <c r="B877" s="15"/>
      <c r="C877" s="40"/>
      <c r="D877" s="34"/>
      <c r="E877" s="35"/>
      <c r="F877" s="41"/>
      <c r="G877" s="42"/>
      <c r="H877" s="43"/>
      <c r="I877" s="96"/>
      <c r="J877" s="42"/>
      <c r="K877" s="97"/>
      <c r="L877" s="41"/>
      <c r="M877" s="42"/>
      <c r="N877" s="43"/>
      <c r="O877" s="41"/>
      <c r="P877" s="42"/>
      <c r="Q877" s="43"/>
      <c r="R877" s="41"/>
      <c r="S877" s="42"/>
      <c r="T877" s="43"/>
      <c r="U877" s="41"/>
      <c r="V877" s="42"/>
      <c r="W877" s="43"/>
      <c r="X877" s="41"/>
      <c r="Y877" s="42"/>
      <c r="Z877" s="153"/>
      <c r="AA877" s="154"/>
      <c r="AB877" s="42"/>
      <c r="AC877" s="43"/>
      <c r="AD877" s="41"/>
      <c r="AE877" s="42"/>
      <c r="AF877" s="43"/>
      <c r="AG877" s="41"/>
      <c r="AH877" s="42"/>
      <c r="AI877" s="43"/>
      <c r="AK877" s="41"/>
      <c r="AL877" s="42"/>
      <c r="AM877" s="43"/>
      <c r="AT877" s="32">
        <f>IF(AT876=0,0,1)</f>
        <v>1</v>
      </c>
    </row>
    <row r="878" spans="2:50" ht="15" customHeight="1" x14ac:dyDescent="0.3">
      <c r="B878" s="15"/>
      <c r="C878" s="40" t="s">
        <v>22</v>
      </c>
      <c r="D878" s="34" t="s">
        <v>793</v>
      </c>
      <c r="E878" s="35" t="s">
        <v>1022</v>
      </c>
      <c r="F878" s="41">
        <v>49689</v>
      </c>
      <c r="G878" s="42">
        <v>50728</v>
      </c>
      <c r="H878" s="43">
        <v>51048</v>
      </c>
      <c r="I878" s="96">
        <v>0</v>
      </c>
      <c r="J878" s="42">
        <v>0</v>
      </c>
      <c r="K878" s="97">
        <v>0</v>
      </c>
      <c r="L878" s="41">
        <v>2700</v>
      </c>
      <c r="M878" s="42">
        <v>2810</v>
      </c>
      <c r="N878" s="43">
        <v>2923</v>
      </c>
      <c r="O878" s="41"/>
      <c r="P878" s="42"/>
      <c r="Q878" s="43"/>
      <c r="R878" s="41"/>
      <c r="S878" s="42"/>
      <c r="T878" s="43"/>
      <c r="U878" s="41"/>
      <c r="V878" s="42"/>
      <c r="W878" s="43"/>
      <c r="X878" s="41"/>
      <c r="Y878" s="42"/>
      <c r="Z878" s="153"/>
      <c r="AA878" s="154">
        <v>0</v>
      </c>
      <c r="AB878" s="42">
        <v>0</v>
      </c>
      <c r="AC878" s="43">
        <v>0</v>
      </c>
      <c r="AD878" s="41">
        <v>0</v>
      </c>
      <c r="AE878" s="42">
        <v>0</v>
      </c>
      <c r="AF878" s="43">
        <v>0</v>
      </c>
      <c r="AG878" s="41">
        <v>0</v>
      </c>
      <c r="AH878" s="42">
        <v>0</v>
      </c>
      <c r="AI878" s="43">
        <v>0</v>
      </c>
      <c r="AK878" s="41">
        <f t="shared" ref="AK878:AM888" si="318">F878+I878+L878+O878+R878+U878+X878</f>
        <v>52389</v>
      </c>
      <c r="AL878" s="42">
        <f t="shared" si="318"/>
        <v>53538</v>
      </c>
      <c r="AM878" s="43">
        <f t="shared" si="318"/>
        <v>53971</v>
      </c>
      <c r="AT878" s="32">
        <f>IF(LEN(E878)&lt;2,0,1)</f>
        <v>1</v>
      </c>
      <c r="AV878" s="23">
        <v>7</v>
      </c>
      <c r="AW878" s="23">
        <v>3</v>
      </c>
      <c r="AX878" s="23">
        <v>1</v>
      </c>
    </row>
    <row r="879" spans="2:50" ht="15" customHeight="1" x14ac:dyDescent="0.3">
      <c r="B879" s="15"/>
      <c r="C879" s="40" t="s">
        <v>22</v>
      </c>
      <c r="D879" s="34" t="s">
        <v>794</v>
      </c>
      <c r="E879" s="35" t="s">
        <v>1029</v>
      </c>
      <c r="F879" s="41">
        <v>70468</v>
      </c>
      <c r="G879" s="42">
        <v>72416</v>
      </c>
      <c r="H879" s="43">
        <v>73514</v>
      </c>
      <c r="I879" s="96">
        <v>0</v>
      </c>
      <c r="J879" s="42">
        <v>0</v>
      </c>
      <c r="K879" s="97">
        <v>0</v>
      </c>
      <c r="L879" s="41">
        <v>3185</v>
      </c>
      <c r="M879" s="42">
        <v>3315</v>
      </c>
      <c r="N879" s="43">
        <v>3449</v>
      </c>
      <c r="O879" s="41"/>
      <c r="P879" s="42"/>
      <c r="Q879" s="43"/>
      <c r="R879" s="41"/>
      <c r="S879" s="42"/>
      <c r="T879" s="43"/>
      <c r="U879" s="41"/>
      <c r="V879" s="42"/>
      <c r="W879" s="43"/>
      <c r="X879" s="41"/>
      <c r="Y879" s="42"/>
      <c r="Z879" s="153"/>
      <c r="AA879" s="154">
        <v>0</v>
      </c>
      <c r="AB879" s="42">
        <v>0</v>
      </c>
      <c r="AC879" s="43">
        <v>0</v>
      </c>
      <c r="AD879" s="41">
        <v>0</v>
      </c>
      <c r="AE879" s="42">
        <v>0</v>
      </c>
      <c r="AF879" s="43">
        <v>0</v>
      </c>
      <c r="AG879" s="41">
        <v>0</v>
      </c>
      <c r="AH879" s="42">
        <v>0</v>
      </c>
      <c r="AI879" s="43">
        <v>0</v>
      </c>
      <c r="AK879" s="41">
        <f t="shared" si="318"/>
        <v>73653</v>
      </c>
      <c r="AL879" s="42">
        <f t="shared" si="318"/>
        <v>75731</v>
      </c>
      <c r="AM879" s="43">
        <f t="shared" si="318"/>
        <v>76963</v>
      </c>
      <c r="AT879" s="32">
        <f t="shared" ref="AT879:AT888" si="319">IF(LEN(E879)&lt;2,0,1)</f>
        <v>1</v>
      </c>
      <c r="AV879" s="23">
        <v>7</v>
      </c>
      <c r="AW879" s="23">
        <v>3</v>
      </c>
      <c r="AX879" s="23">
        <f>IF(AW879=AW878,AX878+1,1)</f>
        <v>2</v>
      </c>
    </row>
    <row r="880" spans="2:50" ht="15" customHeight="1" x14ac:dyDescent="0.3">
      <c r="B880" s="15"/>
      <c r="C880" s="40" t="s">
        <v>22</v>
      </c>
      <c r="D880" s="34" t="s">
        <v>795</v>
      </c>
      <c r="E880" s="35" t="s">
        <v>1025</v>
      </c>
      <c r="F880" s="41">
        <v>59604</v>
      </c>
      <c r="G880" s="42">
        <v>62142</v>
      </c>
      <c r="H880" s="43">
        <v>64296</v>
      </c>
      <c r="I880" s="96">
        <v>0</v>
      </c>
      <c r="J880" s="42">
        <v>0</v>
      </c>
      <c r="K880" s="97">
        <v>0</v>
      </c>
      <c r="L880" s="41">
        <v>3671</v>
      </c>
      <c r="M880" s="42">
        <v>3821</v>
      </c>
      <c r="N880" s="43">
        <v>3975</v>
      </c>
      <c r="O880" s="41"/>
      <c r="P880" s="42"/>
      <c r="Q880" s="43"/>
      <c r="R880" s="41"/>
      <c r="S880" s="42"/>
      <c r="T880" s="43"/>
      <c r="U880" s="41"/>
      <c r="V880" s="42"/>
      <c r="W880" s="43"/>
      <c r="X880" s="41"/>
      <c r="Y880" s="42"/>
      <c r="Z880" s="153"/>
      <c r="AA880" s="154">
        <v>0</v>
      </c>
      <c r="AB880" s="42">
        <v>0</v>
      </c>
      <c r="AC880" s="43">
        <v>0</v>
      </c>
      <c r="AD880" s="41">
        <v>0</v>
      </c>
      <c r="AE880" s="42">
        <v>0</v>
      </c>
      <c r="AF880" s="43">
        <v>0</v>
      </c>
      <c r="AG880" s="41">
        <v>0</v>
      </c>
      <c r="AH880" s="42">
        <v>0</v>
      </c>
      <c r="AI880" s="43">
        <v>0</v>
      </c>
      <c r="AK880" s="41">
        <f t="shared" si="318"/>
        <v>63275</v>
      </c>
      <c r="AL880" s="42">
        <f t="shared" si="318"/>
        <v>65963</v>
      </c>
      <c r="AM880" s="43">
        <f t="shared" si="318"/>
        <v>68271</v>
      </c>
      <c r="AT880" s="32">
        <f t="shared" si="319"/>
        <v>1</v>
      </c>
      <c r="AV880" s="23">
        <v>7</v>
      </c>
      <c r="AW880" s="23">
        <v>3</v>
      </c>
      <c r="AX880" s="23">
        <f t="shared" ref="AX880:AX888" si="320">IF(AW880=AW879,AX879+1,1)</f>
        <v>3</v>
      </c>
    </row>
    <row r="881" spans="2:50" ht="15" customHeight="1" x14ac:dyDescent="0.3">
      <c r="B881" s="15"/>
      <c r="C881" s="40" t="s">
        <v>22</v>
      </c>
      <c r="D881" s="34" t="s">
        <v>796</v>
      </c>
      <c r="E881" s="35" t="s">
        <v>1032</v>
      </c>
      <c r="F881" s="41">
        <v>34908</v>
      </c>
      <c r="G881" s="42">
        <v>35283</v>
      </c>
      <c r="H881" s="43">
        <v>35025</v>
      </c>
      <c r="I881" s="96">
        <v>0</v>
      </c>
      <c r="J881" s="42">
        <v>0</v>
      </c>
      <c r="K881" s="97">
        <v>0</v>
      </c>
      <c r="L881" s="41">
        <v>2700</v>
      </c>
      <c r="M881" s="42">
        <v>2810</v>
      </c>
      <c r="N881" s="43">
        <v>2923</v>
      </c>
      <c r="O881" s="41"/>
      <c r="P881" s="42"/>
      <c r="Q881" s="43"/>
      <c r="R881" s="41"/>
      <c r="S881" s="42"/>
      <c r="T881" s="43"/>
      <c r="U881" s="41"/>
      <c r="V881" s="42"/>
      <c r="W881" s="43"/>
      <c r="X881" s="41"/>
      <c r="Y881" s="42"/>
      <c r="Z881" s="153"/>
      <c r="AA881" s="154">
        <v>0</v>
      </c>
      <c r="AB881" s="42">
        <v>0</v>
      </c>
      <c r="AC881" s="43">
        <v>0</v>
      </c>
      <c r="AD881" s="41">
        <v>0</v>
      </c>
      <c r="AE881" s="42">
        <v>0</v>
      </c>
      <c r="AF881" s="43">
        <v>0</v>
      </c>
      <c r="AG881" s="41">
        <v>0</v>
      </c>
      <c r="AH881" s="42">
        <v>0</v>
      </c>
      <c r="AI881" s="43">
        <v>0</v>
      </c>
      <c r="AK881" s="41">
        <f t="shared" si="318"/>
        <v>37608</v>
      </c>
      <c r="AL881" s="42">
        <f t="shared" si="318"/>
        <v>38093</v>
      </c>
      <c r="AM881" s="43">
        <f t="shared" si="318"/>
        <v>37948</v>
      </c>
      <c r="AT881" s="32">
        <f t="shared" si="319"/>
        <v>1</v>
      </c>
      <c r="AV881" s="23">
        <v>7</v>
      </c>
      <c r="AW881" s="23">
        <v>3</v>
      </c>
      <c r="AX881" s="23">
        <f t="shared" si="320"/>
        <v>4</v>
      </c>
    </row>
    <row r="882" spans="2:50" ht="15" customHeight="1" x14ac:dyDescent="0.3">
      <c r="B882" s="15"/>
      <c r="C882" s="40" t="s">
        <v>22</v>
      </c>
      <c r="D882" s="34" t="s">
        <v>797</v>
      </c>
      <c r="E882" s="35" t="s">
        <v>1020</v>
      </c>
      <c r="F882" s="41">
        <v>33567</v>
      </c>
      <c r="G882" s="42">
        <v>34035</v>
      </c>
      <c r="H882" s="43">
        <v>33940</v>
      </c>
      <c r="I882" s="96">
        <v>0</v>
      </c>
      <c r="J882" s="42">
        <v>0</v>
      </c>
      <c r="K882" s="97">
        <v>0</v>
      </c>
      <c r="L882" s="41">
        <v>2389</v>
      </c>
      <c r="M882" s="42">
        <v>2487</v>
      </c>
      <c r="N882" s="43">
        <v>2587</v>
      </c>
      <c r="O882" s="41"/>
      <c r="P882" s="42"/>
      <c r="Q882" s="43"/>
      <c r="R882" s="41"/>
      <c r="S882" s="42"/>
      <c r="T882" s="43"/>
      <c r="U882" s="41"/>
      <c r="V882" s="42"/>
      <c r="W882" s="43"/>
      <c r="X882" s="41"/>
      <c r="Y882" s="42"/>
      <c r="Z882" s="153"/>
      <c r="AA882" s="154">
        <v>0</v>
      </c>
      <c r="AB882" s="42">
        <v>0</v>
      </c>
      <c r="AC882" s="43">
        <v>0</v>
      </c>
      <c r="AD882" s="41">
        <v>0</v>
      </c>
      <c r="AE882" s="42">
        <v>0</v>
      </c>
      <c r="AF882" s="43">
        <v>0</v>
      </c>
      <c r="AG882" s="41">
        <v>0</v>
      </c>
      <c r="AH882" s="42">
        <v>0</v>
      </c>
      <c r="AI882" s="43">
        <v>0</v>
      </c>
      <c r="AK882" s="41">
        <f t="shared" si="318"/>
        <v>35956</v>
      </c>
      <c r="AL882" s="42">
        <f t="shared" si="318"/>
        <v>36522</v>
      </c>
      <c r="AM882" s="43">
        <f t="shared" si="318"/>
        <v>36527</v>
      </c>
      <c r="AT882" s="32">
        <f t="shared" si="319"/>
        <v>1</v>
      </c>
      <c r="AV882" s="23">
        <v>7</v>
      </c>
      <c r="AW882" s="23">
        <v>3</v>
      </c>
      <c r="AX882" s="23">
        <f t="shared" si="320"/>
        <v>5</v>
      </c>
    </row>
    <row r="883" spans="2:50" ht="15" customHeight="1" x14ac:dyDescent="0.3">
      <c r="B883" s="15"/>
      <c r="C883" s="40" t="s">
        <v>22</v>
      </c>
      <c r="D883" s="34" t="s">
        <v>798</v>
      </c>
      <c r="E883" s="35" t="s">
        <v>1024</v>
      </c>
      <c r="F883" s="41">
        <v>35184</v>
      </c>
      <c r="G883" s="42">
        <v>35782</v>
      </c>
      <c r="H883" s="43">
        <v>35822</v>
      </c>
      <c r="I883" s="96">
        <v>0</v>
      </c>
      <c r="J883" s="42">
        <v>0</v>
      </c>
      <c r="K883" s="97">
        <v>0</v>
      </c>
      <c r="L883" s="41">
        <v>2913</v>
      </c>
      <c r="M883" s="42">
        <v>3033</v>
      </c>
      <c r="N883" s="43">
        <v>3156</v>
      </c>
      <c r="O883" s="41"/>
      <c r="P883" s="42"/>
      <c r="Q883" s="43"/>
      <c r="R883" s="41"/>
      <c r="S883" s="42"/>
      <c r="T883" s="43"/>
      <c r="U883" s="41"/>
      <c r="V883" s="42"/>
      <c r="W883" s="43"/>
      <c r="X883" s="41"/>
      <c r="Y883" s="42"/>
      <c r="Z883" s="153"/>
      <c r="AA883" s="154">
        <v>0</v>
      </c>
      <c r="AB883" s="42">
        <v>0</v>
      </c>
      <c r="AC883" s="43">
        <v>0</v>
      </c>
      <c r="AD883" s="41">
        <v>0</v>
      </c>
      <c r="AE883" s="42">
        <v>0</v>
      </c>
      <c r="AF883" s="43">
        <v>0</v>
      </c>
      <c r="AG883" s="41">
        <v>0</v>
      </c>
      <c r="AH883" s="42">
        <v>0</v>
      </c>
      <c r="AI883" s="43">
        <v>0</v>
      </c>
      <c r="AK883" s="41">
        <f t="shared" si="318"/>
        <v>38097</v>
      </c>
      <c r="AL883" s="42">
        <f t="shared" si="318"/>
        <v>38815</v>
      </c>
      <c r="AM883" s="43">
        <f t="shared" si="318"/>
        <v>38978</v>
      </c>
      <c r="AT883" s="32">
        <f t="shared" si="319"/>
        <v>1</v>
      </c>
      <c r="AV883" s="23">
        <v>7</v>
      </c>
      <c r="AW883" s="23">
        <v>3</v>
      </c>
      <c r="AX883" s="23">
        <f t="shared" si="320"/>
        <v>6</v>
      </c>
    </row>
    <row r="884" spans="2:50" ht="15" customHeight="1" x14ac:dyDescent="0.3">
      <c r="B884" s="15"/>
      <c r="C884" s="40" t="s">
        <v>22</v>
      </c>
      <c r="D884" s="34" t="s">
        <v>799</v>
      </c>
      <c r="E884" s="35" t="s">
        <v>1030</v>
      </c>
      <c r="F884" s="41">
        <v>45479</v>
      </c>
      <c r="G884" s="42">
        <v>46782</v>
      </c>
      <c r="H884" s="43">
        <v>47560</v>
      </c>
      <c r="I884" s="96">
        <v>0</v>
      </c>
      <c r="J884" s="42">
        <v>0</v>
      </c>
      <c r="K884" s="97">
        <v>0</v>
      </c>
      <c r="L884" s="41">
        <v>2700</v>
      </c>
      <c r="M884" s="42">
        <v>2810</v>
      </c>
      <c r="N884" s="43">
        <v>2923</v>
      </c>
      <c r="O884" s="41"/>
      <c r="P884" s="42"/>
      <c r="Q884" s="43"/>
      <c r="R884" s="41"/>
      <c r="S884" s="42"/>
      <c r="T884" s="43"/>
      <c r="U884" s="41"/>
      <c r="V884" s="42"/>
      <c r="W884" s="43"/>
      <c r="X884" s="41"/>
      <c r="Y884" s="42"/>
      <c r="Z884" s="153"/>
      <c r="AA884" s="154">
        <v>0</v>
      </c>
      <c r="AB884" s="42">
        <v>0</v>
      </c>
      <c r="AC884" s="43">
        <v>0</v>
      </c>
      <c r="AD884" s="41">
        <v>0</v>
      </c>
      <c r="AE884" s="42">
        <v>0</v>
      </c>
      <c r="AF884" s="43">
        <v>0</v>
      </c>
      <c r="AG884" s="41">
        <v>0</v>
      </c>
      <c r="AH884" s="42">
        <v>0</v>
      </c>
      <c r="AI884" s="43">
        <v>0</v>
      </c>
      <c r="AK884" s="41">
        <f t="shared" si="318"/>
        <v>48179</v>
      </c>
      <c r="AL884" s="42">
        <f t="shared" si="318"/>
        <v>49592</v>
      </c>
      <c r="AM884" s="43">
        <f t="shared" si="318"/>
        <v>50483</v>
      </c>
      <c r="AT884" s="32">
        <f t="shared" si="319"/>
        <v>1</v>
      </c>
      <c r="AV884" s="23">
        <v>7</v>
      </c>
      <c r="AW884" s="23">
        <v>3</v>
      </c>
      <c r="AX884" s="23">
        <f t="shared" si="320"/>
        <v>7</v>
      </c>
    </row>
    <row r="885" spans="2:50" ht="15" customHeight="1" x14ac:dyDescent="0.3">
      <c r="B885" s="15"/>
      <c r="C885" s="40" t="s">
        <v>22</v>
      </c>
      <c r="D885" s="34" t="s">
        <v>800</v>
      </c>
      <c r="E885" s="35" t="s">
        <v>1026</v>
      </c>
      <c r="F885" s="41">
        <v>62922</v>
      </c>
      <c r="G885" s="42">
        <v>64844</v>
      </c>
      <c r="H885" s="43">
        <v>66075</v>
      </c>
      <c r="I885" s="96">
        <v>0</v>
      </c>
      <c r="J885" s="42">
        <v>0</v>
      </c>
      <c r="K885" s="97">
        <v>0</v>
      </c>
      <c r="L885" s="41">
        <v>3185</v>
      </c>
      <c r="M885" s="42">
        <v>3315</v>
      </c>
      <c r="N885" s="43">
        <v>3449</v>
      </c>
      <c r="O885" s="41"/>
      <c r="P885" s="42"/>
      <c r="Q885" s="43"/>
      <c r="R885" s="41"/>
      <c r="S885" s="42"/>
      <c r="T885" s="43"/>
      <c r="U885" s="41"/>
      <c r="V885" s="42"/>
      <c r="W885" s="43"/>
      <c r="X885" s="41"/>
      <c r="Y885" s="42"/>
      <c r="Z885" s="153"/>
      <c r="AA885" s="154">
        <v>0</v>
      </c>
      <c r="AB885" s="42">
        <v>0</v>
      </c>
      <c r="AC885" s="43">
        <v>0</v>
      </c>
      <c r="AD885" s="41">
        <v>0</v>
      </c>
      <c r="AE885" s="42">
        <v>0</v>
      </c>
      <c r="AF885" s="43">
        <v>0</v>
      </c>
      <c r="AG885" s="41">
        <v>0</v>
      </c>
      <c r="AH885" s="42">
        <v>0</v>
      </c>
      <c r="AI885" s="43">
        <v>0</v>
      </c>
      <c r="AK885" s="41">
        <f t="shared" si="318"/>
        <v>66107</v>
      </c>
      <c r="AL885" s="42">
        <f t="shared" si="318"/>
        <v>68159</v>
      </c>
      <c r="AM885" s="43">
        <f t="shared" si="318"/>
        <v>69524</v>
      </c>
      <c r="AT885" s="32">
        <f t="shared" si="319"/>
        <v>1</v>
      </c>
      <c r="AV885" s="23">
        <v>7</v>
      </c>
      <c r="AW885" s="23">
        <v>3</v>
      </c>
      <c r="AX885" s="23">
        <f t="shared" si="320"/>
        <v>8</v>
      </c>
    </row>
    <row r="886" spans="2:50" ht="15" hidden="1" customHeight="1" x14ac:dyDescent="0.3">
      <c r="B886" s="15"/>
      <c r="C886" s="40" t="s">
        <v>22</v>
      </c>
      <c r="D886" s="34" t="s">
        <v>2</v>
      </c>
      <c r="E886" s="35" t="s">
        <v>2</v>
      </c>
      <c r="F886" s="41">
        <v>0</v>
      </c>
      <c r="G886" s="42">
        <v>0</v>
      </c>
      <c r="H886" s="43">
        <v>0</v>
      </c>
      <c r="I886" s="155">
        <v>0</v>
      </c>
      <c r="J886" s="155">
        <v>0</v>
      </c>
      <c r="K886" s="155">
        <v>0</v>
      </c>
      <c r="L886" s="41">
        <v>0</v>
      </c>
      <c r="M886" s="42">
        <v>0</v>
      </c>
      <c r="N886" s="43">
        <v>0</v>
      </c>
      <c r="O886" s="41"/>
      <c r="P886" s="42"/>
      <c r="Q886" s="43"/>
      <c r="R886" s="41"/>
      <c r="S886" s="42"/>
      <c r="T886" s="43"/>
      <c r="U886" s="41"/>
      <c r="V886" s="42"/>
      <c r="W886" s="43"/>
      <c r="X886" s="41"/>
      <c r="Y886" s="42"/>
      <c r="Z886" s="153"/>
      <c r="AA886" s="154">
        <v>0</v>
      </c>
      <c r="AB886" s="42">
        <v>0</v>
      </c>
      <c r="AC886" s="43">
        <v>0</v>
      </c>
      <c r="AD886" s="41">
        <v>0</v>
      </c>
      <c r="AE886" s="42">
        <v>0</v>
      </c>
      <c r="AF886" s="43">
        <v>0</v>
      </c>
      <c r="AG886" s="41">
        <v>0</v>
      </c>
      <c r="AH886" s="42">
        <v>0</v>
      </c>
      <c r="AI886" s="43">
        <v>0</v>
      </c>
      <c r="AK886" s="41">
        <f t="shared" si="318"/>
        <v>0</v>
      </c>
      <c r="AL886" s="42">
        <f t="shared" si="318"/>
        <v>0</v>
      </c>
      <c r="AM886" s="43">
        <f t="shared" si="318"/>
        <v>0</v>
      </c>
      <c r="AT886" s="32">
        <f t="shared" si="319"/>
        <v>0</v>
      </c>
      <c r="AV886" s="23">
        <v>7</v>
      </c>
      <c r="AW886" s="23">
        <v>3</v>
      </c>
      <c r="AX886" s="23">
        <f t="shared" si="320"/>
        <v>9</v>
      </c>
    </row>
    <row r="887" spans="2:50" ht="15" hidden="1" customHeight="1" x14ac:dyDescent="0.3">
      <c r="B887" s="15"/>
      <c r="C887" s="40" t="s">
        <v>22</v>
      </c>
      <c r="D887" s="34" t="s">
        <v>2</v>
      </c>
      <c r="E887" s="35" t="s">
        <v>2</v>
      </c>
      <c r="F887" s="41">
        <v>0</v>
      </c>
      <c r="G887" s="42">
        <v>0</v>
      </c>
      <c r="H887" s="43">
        <v>0</v>
      </c>
      <c r="I887" s="155">
        <v>0</v>
      </c>
      <c r="J887" s="155">
        <v>0</v>
      </c>
      <c r="K887" s="155">
        <v>0</v>
      </c>
      <c r="L887" s="41">
        <v>0</v>
      </c>
      <c r="M887" s="42">
        <v>0</v>
      </c>
      <c r="N887" s="43">
        <v>0</v>
      </c>
      <c r="O887" s="41"/>
      <c r="P887" s="42"/>
      <c r="Q887" s="43"/>
      <c r="R887" s="41"/>
      <c r="S887" s="42"/>
      <c r="T887" s="43"/>
      <c r="U887" s="41"/>
      <c r="V887" s="42"/>
      <c r="W887" s="43"/>
      <c r="X887" s="41"/>
      <c r="Y887" s="42"/>
      <c r="Z887" s="153"/>
      <c r="AA887" s="154">
        <v>0</v>
      </c>
      <c r="AB887" s="42">
        <v>0</v>
      </c>
      <c r="AC887" s="43">
        <v>0</v>
      </c>
      <c r="AD887" s="41">
        <v>0</v>
      </c>
      <c r="AE887" s="42">
        <v>0</v>
      </c>
      <c r="AF887" s="43">
        <v>0</v>
      </c>
      <c r="AG887" s="41">
        <v>0</v>
      </c>
      <c r="AH887" s="42">
        <v>0</v>
      </c>
      <c r="AI887" s="43">
        <v>0</v>
      </c>
      <c r="AK887" s="41">
        <f t="shared" si="318"/>
        <v>0</v>
      </c>
      <c r="AL887" s="42">
        <f t="shared" si="318"/>
        <v>0</v>
      </c>
      <c r="AM887" s="43">
        <f t="shared" si="318"/>
        <v>0</v>
      </c>
      <c r="AT887" s="32">
        <f t="shared" si="319"/>
        <v>0</v>
      </c>
      <c r="AV887" s="23">
        <v>7</v>
      </c>
      <c r="AW887" s="23">
        <v>3</v>
      </c>
      <c r="AX887" s="23">
        <f t="shared" si="320"/>
        <v>10</v>
      </c>
    </row>
    <row r="888" spans="2:50" ht="15" customHeight="1" x14ac:dyDescent="0.3">
      <c r="B888" s="15"/>
      <c r="C888" s="40" t="s">
        <v>23</v>
      </c>
      <c r="D888" s="34" t="s">
        <v>801</v>
      </c>
      <c r="E888" s="35" t="s">
        <v>1021</v>
      </c>
      <c r="F888" s="41">
        <v>27183</v>
      </c>
      <c r="G888" s="42">
        <v>26112</v>
      </c>
      <c r="H888" s="43">
        <v>24059</v>
      </c>
      <c r="I888" s="96">
        <v>32235</v>
      </c>
      <c r="J888" s="42">
        <v>33507</v>
      </c>
      <c r="K888" s="97">
        <v>34952</v>
      </c>
      <c r="L888" s="41">
        <v>4175</v>
      </c>
      <c r="M888" s="42">
        <v>4371</v>
      </c>
      <c r="N888" s="43">
        <v>4572</v>
      </c>
      <c r="O888" s="41"/>
      <c r="P888" s="42"/>
      <c r="Q888" s="43"/>
      <c r="R888" s="41"/>
      <c r="S888" s="42"/>
      <c r="T888" s="43"/>
      <c r="U888" s="41"/>
      <c r="V888" s="42"/>
      <c r="W888" s="43"/>
      <c r="X888" s="41"/>
      <c r="Y888" s="42"/>
      <c r="Z888" s="153"/>
      <c r="AA888" s="154">
        <v>0</v>
      </c>
      <c r="AB888" s="42">
        <v>0</v>
      </c>
      <c r="AC888" s="43">
        <v>0</v>
      </c>
      <c r="AD888" s="41">
        <v>0</v>
      </c>
      <c r="AE888" s="42">
        <v>0</v>
      </c>
      <c r="AF888" s="43">
        <v>0</v>
      </c>
      <c r="AG888" s="41">
        <v>0</v>
      </c>
      <c r="AH888" s="42">
        <v>0</v>
      </c>
      <c r="AI888" s="43">
        <v>0</v>
      </c>
      <c r="AK888" s="41">
        <f t="shared" si="318"/>
        <v>63593</v>
      </c>
      <c r="AL888" s="42">
        <f t="shared" si="318"/>
        <v>63990</v>
      </c>
      <c r="AM888" s="43">
        <f t="shared" si="318"/>
        <v>63583</v>
      </c>
      <c r="AT888" s="32">
        <f t="shared" si="319"/>
        <v>1</v>
      </c>
      <c r="AV888" s="23">
        <v>7</v>
      </c>
      <c r="AW888" s="23">
        <v>4</v>
      </c>
      <c r="AX888" s="23">
        <f t="shared" si="320"/>
        <v>1</v>
      </c>
    </row>
    <row r="889" spans="2:50" ht="15" customHeight="1" x14ac:dyDescent="0.3">
      <c r="B889" s="15"/>
      <c r="C889" s="50" t="str">
        <f>IF(LEN(E888)&lt;1,"","Total: " &amp; LEFT(E888,LEN(E888)-21) &amp; "Municipalities")</f>
        <v>Total: Pixley Ka Seme Municipalities</v>
      </c>
      <c r="D889" s="51"/>
      <c r="E889" s="52"/>
      <c r="F889" s="53">
        <f t="shared" ref="F889:N889" si="321">SUM(F878:F888)</f>
        <v>419004</v>
      </c>
      <c r="G889" s="54">
        <f t="shared" si="321"/>
        <v>428124</v>
      </c>
      <c r="H889" s="55">
        <f t="shared" si="321"/>
        <v>431339</v>
      </c>
      <c r="I889" s="63">
        <f t="shared" si="321"/>
        <v>32235</v>
      </c>
      <c r="J889" s="54">
        <f t="shared" si="321"/>
        <v>33507</v>
      </c>
      <c r="K889" s="64">
        <f t="shared" si="321"/>
        <v>34952</v>
      </c>
      <c r="L889" s="53">
        <f t="shared" si="321"/>
        <v>27618</v>
      </c>
      <c r="M889" s="54">
        <f t="shared" si="321"/>
        <v>28772</v>
      </c>
      <c r="N889" s="55">
        <f t="shared" si="321"/>
        <v>29957</v>
      </c>
      <c r="O889" s="53">
        <f t="shared" ref="O889:AI889" si="322">SUM(O878:O888)</f>
        <v>0</v>
      </c>
      <c r="P889" s="54">
        <f t="shared" si="322"/>
        <v>0</v>
      </c>
      <c r="Q889" s="55">
        <f t="shared" si="322"/>
        <v>0</v>
      </c>
      <c r="R889" s="53">
        <f t="shared" si="322"/>
        <v>0</v>
      </c>
      <c r="S889" s="54">
        <f t="shared" si="322"/>
        <v>0</v>
      </c>
      <c r="T889" s="55">
        <f t="shared" si="322"/>
        <v>0</v>
      </c>
      <c r="U889" s="53">
        <f t="shared" si="322"/>
        <v>0</v>
      </c>
      <c r="V889" s="54">
        <f t="shared" si="322"/>
        <v>0</v>
      </c>
      <c r="W889" s="55">
        <f t="shared" si="322"/>
        <v>0</v>
      </c>
      <c r="X889" s="53">
        <f t="shared" si="322"/>
        <v>0</v>
      </c>
      <c r="Y889" s="54">
        <f t="shared" si="322"/>
        <v>0</v>
      </c>
      <c r="Z889" s="158">
        <f t="shared" si="322"/>
        <v>0</v>
      </c>
      <c r="AA889" s="159">
        <f t="shared" si="322"/>
        <v>0</v>
      </c>
      <c r="AB889" s="54">
        <f t="shared" si="322"/>
        <v>0</v>
      </c>
      <c r="AC889" s="55">
        <f t="shared" si="322"/>
        <v>0</v>
      </c>
      <c r="AD889" s="53">
        <f t="shared" si="322"/>
        <v>0</v>
      </c>
      <c r="AE889" s="54">
        <f t="shared" si="322"/>
        <v>0</v>
      </c>
      <c r="AF889" s="55">
        <f t="shared" si="322"/>
        <v>0</v>
      </c>
      <c r="AG889" s="53">
        <f t="shared" si="322"/>
        <v>0</v>
      </c>
      <c r="AH889" s="54">
        <f t="shared" si="322"/>
        <v>0</v>
      </c>
      <c r="AI889" s="55">
        <f t="shared" si="322"/>
        <v>0</v>
      </c>
      <c r="AK889" s="53">
        <f>SUM(AK878:AK888)</f>
        <v>478857</v>
      </c>
      <c r="AL889" s="54">
        <f>SUM(AL878:AL888)</f>
        <v>490403</v>
      </c>
      <c r="AM889" s="55">
        <f>SUM(AM878:AM888)</f>
        <v>496248</v>
      </c>
      <c r="AT889" s="32">
        <f>IF(SUM(AT878:AT888)=0,0,1)</f>
        <v>1</v>
      </c>
    </row>
    <row r="890" spans="2:50" ht="15" customHeight="1" x14ac:dyDescent="0.3">
      <c r="B890" s="15"/>
      <c r="C890" s="40"/>
      <c r="D890" s="34"/>
      <c r="E890" s="35"/>
      <c r="F890" s="41"/>
      <c r="G890" s="42"/>
      <c r="H890" s="43"/>
      <c r="I890" s="96"/>
      <c r="J890" s="42"/>
      <c r="K890" s="97"/>
      <c r="L890" s="41"/>
      <c r="M890" s="42"/>
      <c r="N890" s="43"/>
      <c r="O890" s="41"/>
      <c r="P890" s="42"/>
      <c r="Q890" s="43"/>
      <c r="R890" s="41"/>
      <c r="S890" s="42"/>
      <c r="T890" s="43"/>
      <c r="U890" s="41"/>
      <c r="V890" s="42"/>
      <c r="W890" s="43"/>
      <c r="X890" s="41"/>
      <c r="Y890" s="42"/>
      <c r="Z890" s="153"/>
      <c r="AA890" s="154"/>
      <c r="AB890" s="42"/>
      <c r="AC890" s="43"/>
      <c r="AD890" s="41"/>
      <c r="AE890" s="42"/>
      <c r="AF890" s="43"/>
      <c r="AG890" s="41"/>
      <c r="AH890" s="42"/>
      <c r="AI890" s="43"/>
      <c r="AK890" s="41"/>
      <c r="AL890" s="42"/>
      <c r="AM890" s="43"/>
      <c r="AT890" s="32">
        <f>IF(AT889=0,0,1)</f>
        <v>1</v>
      </c>
    </row>
    <row r="891" spans="2:50" ht="15" customHeight="1" x14ac:dyDescent="0.3">
      <c r="B891" s="15"/>
      <c r="C891" s="40" t="s">
        <v>22</v>
      </c>
      <c r="D891" s="34" t="s">
        <v>802</v>
      </c>
      <c r="E891" s="35" t="s">
        <v>1033</v>
      </c>
      <c r="F891" s="41">
        <v>122526</v>
      </c>
      <c r="G891" s="42">
        <v>129793</v>
      </c>
      <c r="H891" s="43">
        <v>137047</v>
      </c>
      <c r="I891" s="96">
        <v>0</v>
      </c>
      <c r="J891" s="42">
        <v>0</v>
      </c>
      <c r="K891" s="97">
        <v>0</v>
      </c>
      <c r="L891" s="41">
        <v>4642</v>
      </c>
      <c r="M891" s="42">
        <v>4832</v>
      </c>
      <c r="N891" s="43">
        <v>5026</v>
      </c>
      <c r="O891" s="41"/>
      <c r="P891" s="42"/>
      <c r="Q891" s="43"/>
      <c r="R891" s="41"/>
      <c r="S891" s="42"/>
      <c r="T891" s="43"/>
      <c r="U891" s="41"/>
      <c r="V891" s="42"/>
      <c r="W891" s="43"/>
      <c r="X891" s="41"/>
      <c r="Y891" s="42"/>
      <c r="Z891" s="153"/>
      <c r="AA891" s="154">
        <v>0</v>
      </c>
      <c r="AB891" s="42">
        <v>0</v>
      </c>
      <c r="AC891" s="43">
        <v>0</v>
      </c>
      <c r="AD891" s="41">
        <v>0</v>
      </c>
      <c r="AE891" s="42">
        <v>0</v>
      </c>
      <c r="AF891" s="43">
        <v>0</v>
      </c>
      <c r="AG891" s="41">
        <v>0</v>
      </c>
      <c r="AH891" s="42">
        <v>0</v>
      </c>
      <c r="AI891" s="43">
        <v>0</v>
      </c>
      <c r="AK891" s="41">
        <f t="shared" ref="AK891:AM901" si="323">F891+I891+L891+O891+R891+U891+X891</f>
        <v>127168</v>
      </c>
      <c r="AL891" s="42">
        <f t="shared" si="323"/>
        <v>134625</v>
      </c>
      <c r="AM891" s="43">
        <f t="shared" si="323"/>
        <v>142073</v>
      </c>
      <c r="AT891" s="32">
        <f>IF(LEN(E891)&lt;2,0,1)</f>
        <v>1</v>
      </c>
      <c r="AV891" s="23">
        <v>7</v>
      </c>
      <c r="AW891" s="23">
        <v>5</v>
      </c>
      <c r="AX891" s="23">
        <v>1</v>
      </c>
    </row>
    <row r="892" spans="2:50" ht="15" customHeight="1" x14ac:dyDescent="0.3">
      <c r="B892" s="15"/>
      <c r="C892" s="40" t="s">
        <v>22</v>
      </c>
      <c r="D892" s="34" t="s">
        <v>803</v>
      </c>
      <c r="E892" s="35" t="s">
        <v>1036</v>
      </c>
      <c r="F892" s="41">
        <v>33953</v>
      </c>
      <c r="G892" s="42">
        <v>34431</v>
      </c>
      <c r="H892" s="43">
        <v>34336</v>
      </c>
      <c r="I892" s="96">
        <v>0</v>
      </c>
      <c r="J892" s="42">
        <v>0</v>
      </c>
      <c r="K892" s="97">
        <v>0</v>
      </c>
      <c r="L892" s="41">
        <v>2913</v>
      </c>
      <c r="M892" s="42">
        <v>3033</v>
      </c>
      <c r="N892" s="43">
        <v>3156</v>
      </c>
      <c r="O892" s="41"/>
      <c r="P892" s="42"/>
      <c r="Q892" s="43"/>
      <c r="R892" s="41"/>
      <c r="S892" s="42"/>
      <c r="T892" s="43"/>
      <c r="U892" s="41"/>
      <c r="V892" s="42"/>
      <c r="W892" s="43"/>
      <c r="X892" s="41"/>
      <c r="Y892" s="42"/>
      <c r="Z892" s="153"/>
      <c r="AA892" s="154">
        <v>0</v>
      </c>
      <c r="AB892" s="42">
        <v>0</v>
      </c>
      <c r="AC892" s="43">
        <v>0</v>
      </c>
      <c r="AD892" s="41">
        <v>0</v>
      </c>
      <c r="AE892" s="42">
        <v>0</v>
      </c>
      <c r="AF892" s="43">
        <v>0</v>
      </c>
      <c r="AG892" s="41">
        <v>0</v>
      </c>
      <c r="AH892" s="42">
        <v>0</v>
      </c>
      <c r="AI892" s="43">
        <v>0</v>
      </c>
      <c r="AK892" s="41">
        <f t="shared" si="323"/>
        <v>36866</v>
      </c>
      <c r="AL892" s="42">
        <f t="shared" si="323"/>
        <v>37464</v>
      </c>
      <c r="AM892" s="43">
        <f t="shared" si="323"/>
        <v>37492</v>
      </c>
      <c r="AT892" s="32">
        <f t="shared" ref="AT892:AT901" si="324">IF(LEN(E892)&lt;2,0,1)</f>
        <v>1</v>
      </c>
      <c r="AV892" s="23">
        <v>7</v>
      </c>
      <c r="AW892" s="23">
        <v>5</v>
      </c>
      <c r="AX892" s="23">
        <f>IF(AW892=AW891,AX891+1,1)</f>
        <v>2</v>
      </c>
    </row>
    <row r="893" spans="2:50" ht="15" customHeight="1" x14ac:dyDescent="0.3">
      <c r="B893" s="15"/>
      <c r="C893" s="40" t="s">
        <v>22</v>
      </c>
      <c r="D893" s="34" t="s">
        <v>480</v>
      </c>
      <c r="E893" s="35" t="s">
        <v>1035</v>
      </c>
      <c r="F893" s="41">
        <v>55657</v>
      </c>
      <c r="G893" s="42">
        <v>58591</v>
      </c>
      <c r="H893" s="43">
        <v>61381</v>
      </c>
      <c r="I893" s="96">
        <v>0</v>
      </c>
      <c r="J893" s="42">
        <v>0</v>
      </c>
      <c r="K893" s="97">
        <v>0</v>
      </c>
      <c r="L893" s="41">
        <v>3185</v>
      </c>
      <c r="M893" s="42">
        <v>3315</v>
      </c>
      <c r="N893" s="43">
        <v>3449</v>
      </c>
      <c r="O893" s="41"/>
      <c r="P893" s="42"/>
      <c r="Q893" s="43"/>
      <c r="R893" s="41"/>
      <c r="S893" s="42"/>
      <c r="T893" s="43"/>
      <c r="U893" s="41"/>
      <c r="V893" s="42"/>
      <c r="W893" s="43"/>
      <c r="X893" s="41"/>
      <c r="Y893" s="42"/>
      <c r="Z893" s="153"/>
      <c r="AA893" s="154">
        <v>0</v>
      </c>
      <c r="AB893" s="42">
        <v>0</v>
      </c>
      <c r="AC893" s="43">
        <v>0</v>
      </c>
      <c r="AD893" s="41">
        <v>0</v>
      </c>
      <c r="AE893" s="42">
        <v>0</v>
      </c>
      <c r="AF893" s="43">
        <v>0</v>
      </c>
      <c r="AG893" s="41">
        <v>0</v>
      </c>
      <c r="AH893" s="42">
        <v>0</v>
      </c>
      <c r="AI893" s="43">
        <v>0</v>
      </c>
      <c r="AK893" s="41">
        <f t="shared" si="323"/>
        <v>58842</v>
      </c>
      <c r="AL893" s="42">
        <f t="shared" si="323"/>
        <v>61906</v>
      </c>
      <c r="AM893" s="43">
        <f t="shared" si="323"/>
        <v>64830</v>
      </c>
      <c r="AT893" s="32">
        <f t="shared" si="324"/>
        <v>1</v>
      </c>
      <c r="AV893" s="23">
        <v>7</v>
      </c>
      <c r="AW893" s="23">
        <v>5</v>
      </c>
      <c r="AX893" s="23">
        <f t="shared" ref="AX893:AX901" si="325">IF(AW893=AW892,AX892+1,1)</f>
        <v>3</v>
      </c>
    </row>
    <row r="894" spans="2:50" ht="15" customHeight="1" x14ac:dyDescent="0.3">
      <c r="B894" s="15"/>
      <c r="C894" s="40" t="s">
        <v>22</v>
      </c>
      <c r="D894" s="34" t="s">
        <v>804</v>
      </c>
      <c r="E894" s="35" t="s">
        <v>1038</v>
      </c>
      <c r="F894" s="41">
        <v>32536</v>
      </c>
      <c r="G894" s="42">
        <v>33918</v>
      </c>
      <c r="H894" s="43">
        <v>35093</v>
      </c>
      <c r="I894" s="96">
        <v>0</v>
      </c>
      <c r="J894" s="42">
        <v>0</v>
      </c>
      <c r="K894" s="97">
        <v>0</v>
      </c>
      <c r="L894" s="41">
        <v>2700</v>
      </c>
      <c r="M894" s="42">
        <v>2810</v>
      </c>
      <c r="N894" s="43">
        <v>2923</v>
      </c>
      <c r="O894" s="41"/>
      <c r="P894" s="42"/>
      <c r="Q894" s="43"/>
      <c r="R894" s="41"/>
      <c r="S894" s="42"/>
      <c r="T894" s="43"/>
      <c r="U894" s="41"/>
      <c r="V894" s="42"/>
      <c r="W894" s="43"/>
      <c r="X894" s="41"/>
      <c r="Y894" s="42"/>
      <c r="Z894" s="153"/>
      <c r="AA894" s="154">
        <v>0</v>
      </c>
      <c r="AB894" s="42">
        <v>0</v>
      </c>
      <c r="AC894" s="43">
        <v>0</v>
      </c>
      <c r="AD894" s="41">
        <v>0</v>
      </c>
      <c r="AE894" s="42">
        <v>0</v>
      </c>
      <c r="AF894" s="43">
        <v>0</v>
      </c>
      <c r="AG894" s="41">
        <v>0</v>
      </c>
      <c r="AH894" s="42">
        <v>0</v>
      </c>
      <c r="AI894" s="43">
        <v>0</v>
      </c>
      <c r="AK894" s="41">
        <f t="shared" si="323"/>
        <v>35236</v>
      </c>
      <c r="AL894" s="42">
        <f t="shared" si="323"/>
        <v>36728</v>
      </c>
      <c r="AM894" s="43">
        <f t="shared" si="323"/>
        <v>38016</v>
      </c>
      <c r="AT894" s="32">
        <f t="shared" si="324"/>
        <v>1</v>
      </c>
      <c r="AV894" s="23">
        <v>7</v>
      </c>
      <c r="AW894" s="23">
        <v>5</v>
      </c>
      <c r="AX894" s="23">
        <f t="shared" si="325"/>
        <v>4</v>
      </c>
    </row>
    <row r="895" spans="2:50" ht="15" customHeight="1" x14ac:dyDescent="0.3">
      <c r="B895" s="15"/>
      <c r="C895" s="40" t="s">
        <v>22</v>
      </c>
      <c r="D895" s="34" t="s">
        <v>485</v>
      </c>
      <c r="E895" s="35" t="s">
        <v>1037</v>
      </c>
      <c r="F895" s="41">
        <v>116965</v>
      </c>
      <c r="G895" s="42">
        <v>124795</v>
      </c>
      <c r="H895" s="43">
        <v>132953</v>
      </c>
      <c r="I895" s="96">
        <v>0</v>
      </c>
      <c r="J895" s="42">
        <v>0</v>
      </c>
      <c r="K895" s="97">
        <v>0</v>
      </c>
      <c r="L895" s="41">
        <v>7580</v>
      </c>
      <c r="M895" s="42">
        <v>7888</v>
      </c>
      <c r="N895" s="43">
        <v>8204</v>
      </c>
      <c r="O895" s="41"/>
      <c r="P895" s="42"/>
      <c r="Q895" s="43"/>
      <c r="R895" s="41"/>
      <c r="S895" s="42"/>
      <c r="T895" s="43"/>
      <c r="U895" s="41"/>
      <c r="V895" s="42"/>
      <c r="W895" s="43"/>
      <c r="X895" s="41"/>
      <c r="Y895" s="42"/>
      <c r="Z895" s="153"/>
      <c r="AA895" s="154">
        <v>0</v>
      </c>
      <c r="AB895" s="42">
        <v>0</v>
      </c>
      <c r="AC895" s="43">
        <v>0</v>
      </c>
      <c r="AD895" s="41">
        <v>0</v>
      </c>
      <c r="AE895" s="42">
        <v>0</v>
      </c>
      <c r="AF895" s="43">
        <v>0</v>
      </c>
      <c r="AG895" s="41">
        <v>0</v>
      </c>
      <c r="AH895" s="42">
        <v>0</v>
      </c>
      <c r="AI895" s="43">
        <v>0</v>
      </c>
      <c r="AK895" s="41">
        <f t="shared" si="323"/>
        <v>124545</v>
      </c>
      <c r="AL895" s="42">
        <f t="shared" si="323"/>
        <v>132683</v>
      </c>
      <c r="AM895" s="43">
        <f t="shared" si="323"/>
        <v>141157</v>
      </c>
      <c r="AT895" s="32">
        <f t="shared" si="324"/>
        <v>1</v>
      </c>
      <c r="AV895" s="23">
        <v>7</v>
      </c>
      <c r="AW895" s="23">
        <v>5</v>
      </c>
      <c r="AX895" s="23">
        <f t="shared" si="325"/>
        <v>5</v>
      </c>
    </row>
    <row r="896" spans="2:50" ht="15" hidden="1" customHeight="1" x14ac:dyDescent="0.3">
      <c r="B896" s="15"/>
      <c r="C896" s="40" t="s">
        <v>22</v>
      </c>
      <c r="D896" s="34" t="s">
        <v>2</v>
      </c>
      <c r="E896" s="35" t="s">
        <v>2</v>
      </c>
      <c r="F896" s="41">
        <v>0</v>
      </c>
      <c r="G896" s="42">
        <v>0</v>
      </c>
      <c r="H896" s="43">
        <v>0</v>
      </c>
      <c r="I896" s="155">
        <v>0</v>
      </c>
      <c r="J896" s="155">
        <v>0</v>
      </c>
      <c r="K896" s="155">
        <v>0</v>
      </c>
      <c r="L896" s="41">
        <v>0</v>
      </c>
      <c r="M896" s="42">
        <v>0</v>
      </c>
      <c r="N896" s="43">
        <v>0</v>
      </c>
      <c r="O896" s="41"/>
      <c r="P896" s="42"/>
      <c r="Q896" s="43"/>
      <c r="R896" s="41"/>
      <c r="S896" s="42"/>
      <c r="T896" s="43"/>
      <c r="U896" s="41"/>
      <c r="V896" s="42"/>
      <c r="W896" s="43"/>
      <c r="X896" s="41"/>
      <c r="Y896" s="42"/>
      <c r="Z896" s="153"/>
      <c r="AA896" s="154">
        <v>0</v>
      </c>
      <c r="AB896" s="42">
        <v>0</v>
      </c>
      <c r="AC896" s="43">
        <v>0</v>
      </c>
      <c r="AD896" s="41">
        <v>0</v>
      </c>
      <c r="AE896" s="42">
        <v>0</v>
      </c>
      <c r="AF896" s="43">
        <v>0</v>
      </c>
      <c r="AG896" s="41">
        <v>0</v>
      </c>
      <c r="AH896" s="42">
        <v>0</v>
      </c>
      <c r="AI896" s="43">
        <v>0</v>
      </c>
      <c r="AK896" s="41">
        <f t="shared" si="323"/>
        <v>0</v>
      </c>
      <c r="AL896" s="42">
        <f t="shared" si="323"/>
        <v>0</v>
      </c>
      <c r="AM896" s="43">
        <f t="shared" si="323"/>
        <v>0</v>
      </c>
      <c r="AT896" s="32">
        <f t="shared" si="324"/>
        <v>0</v>
      </c>
      <c r="AV896" s="23">
        <v>7</v>
      </c>
      <c r="AW896" s="23">
        <v>5</v>
      </c>
      <c r="AX896" s="23">
        <f t="shared" si="325"/>
        <v>6</v>
      </c>
    </row>
    <row r="897" spans="2:50" ht="15" hidden="1" customHeight="1" x14ac:dyDescent="0.3">
      <c r="B897" s="15"/>
      <c r="C897" s="40" t="s">
        <v>22</v>
      </c>
      <c r="D897" s="34" t="s">
        <v>2</v>
      </c>
      <c r="E897" s="35" t="s">
        <v>2</v>
      </c>
      <c r="F897" s="41">
        <v>0</v>
      </c>
      <c r="G897" s="42">
        <v>0</v>
      </c>
      <c r="H897" s="43">
        <v>0</v>
      </c>
      <c r="I897" s="155">
        <v>0</v>
      </c>
      <c r="J897" s="155">
        <v>0</v>
      </c>
      <c r="K897" s="155">
        <v>0</v>
      </c>
      <c r="L897" s="41">
        <v>0</v>
      </c>
      <c r="M897" s="42">
        <v>0</v>
      </c>
      <c r="N897" s="43">
        <v>0</v>
      </c>
      <c r="O897" s="41"/>
      <c r="P897" s="42"/>
      <c r="Q897" s="43"/>
      <c r="R897" s="41"/>
      <c r="S897" s="42"/>
      <c r="T897" s="43"/>
      <c r="U897" s="41"/>
      <c r="V897" s="42"/>
      <c r="W897" s="43"/>
      <c r="X897" s="41"/>
      <c r="Y897" s="42"/>
      <c r="Z897" s="153"/>
      <c r="AA897" s="154">
        <v>0</v>
      </c>
      <c r="AB897" s="42">
        <v>0</v>
      </c>
      <c r="AC897" s="43">
        <v>0</v>
      </c>
      <c r="AD897" s="41">
        <v>0</v>
      </c>
      <c r="AE897" s="42">
        <v>0</v>
      </c>
      <c r="AF897" s="43">
        <v>0</v>
      </c>
      <c r="AG897" s="41">
        <v>0</v>
      </c>
      <c r="AH897" s="42">
        <v>0</v>
      </c>
      <c r="AI897" s="43">
        <v>0</v>
      </c>
      <c r="AK897" s="41">
        <f t="shared" si="323"/>
        <v>0</v>
      </c>
      <c r="AL897" s="42">
        <f t="shared" si="323"/>
        <v>0</v>
      </c>
      <c r="AM897" s="43">
        <f t="shared" si="323"/>
        <v>0</v>
      </c>
      <c r="AT897" s="32">
        <f t="shared" si="324"/>
        <v>0</v>
      </c>
      <c r="AV897" s="23">
        <v>7</v>
      </c>
      <c r="AW897" s="23">
        <v>5</v>
      </c>
      <c r="AX897" s="23">
        <f t="shared" si="325"/>
        <v>7</v>
      </c>
    </row>
    <row r="898" spans="2:50" ht="15" hidden="1" customHeight="1" x14ac:dyDescent="0.3">
      <c r="B898" s="15"/>
      <c r="C898" s="40" t="s">
        <v>22</v>
      </c>
      <c r="D898" s="34" t="s">
        <v>2</v>
      </c>
      <c r="E898" s="35" t="s">
        <v>2</v>
      </c>
      <c r="F898" s="41">
        <v>0</v>
      </c>
      <c r="G898" s="42">
        <v>0</v>
      </c>
      <c r="H898" s="43">
        <v>0</v>
      </c>
      <c r="I898" s="155">
        <v>0</v>
      </c>
      <c r="J898" s="155">
        <v>0</v>
      </c>
      <c r="K898" s="155">
        <v>0</v>
      </c>
      <c r="L898" s="41">
        <v>0</v>
      </c>
      <c r="M898" s="42">
        <v>0</v>
      </c>
      <c r="N898" s="43">
        <v>0</v>
      </c>
      <c r="O898" s="41"/>
      <c r="P898" s="42"/>
      <c r="Q898" s="43"/>
      <c r="R898" s="41"/>
      <c r="S898" s="42"/>
      <c r="T898" s="43"/>
      <c r="U898" s="41"/>
      <c r="V898" s="42"/>
      <c r="W898" s="43"/>
      <c r="X898" s="41"/>
      <c r="Y898" s="42"/>
      <c r="Z898" s="153"/>
      <c r="AA898" s="154">
        <v>0</v>
      </c>
      <c r="AB898" s="42">
        <v>0</v>
      </c>
      <c r="AC898" s="43">
        <v>0</v>
      </c>
      <c r="AD898" s="41">
        <v>0</v>
      </c>
      <c r="AE898" s="42">
        <v>0</v>
      </c>
      <c r="AF898" s="43">
        <v>0</v>
      </c>
      <c r="AG898" s="41">
        <v>0</v>
      </c>
      <c r="AH898" s="42">
        <v>0</v>
      </c>
      <c r="AI898" s="43">
        <v>0</v>
      </c>
      <c r="AK898" s="41">
        <f t="shared" si="323"/>
        <v>0</v>
      </c>
      <c r="AL898" s="42">
        <f t="shared" si="323"/>
        <v>0</v>
      </c>
      <c r="AM898" s="43">
        <f t="shared" si="323"/>
        <v>0</v>
      </c>
      <c r="AT898" s="32">
        <f t="shared" si="324"/>
        <v>0</v>
      </c>
      <c r="AV898" s="23">
        <v>7</v>
      </c>
      <c r="AW898" s="23">
        <v>5</v>
      </c>
      <c r="AX898" s="23">
        <f t="shared" si="325"/>
        <v>8</v>
      </c>
    </row>
    <row r="899" spans="2:50" ht="15" hidden="1" customHeight="1" x14ac:dyDescent="0.3">
      <c r="B899" s="15"/>
      <c r="C899" s="40" t="s">
        <v>22</v>
      </c>
      <c r="D899" s="34" t="s">
        <v>2</v>
      </c>
      <c r="E899" s="35" t="s">
        <v>2</v>
      </c>
      <c r="F899" s="41">
        <v>0</v>
      </c>
      <c r="G899" s="42">
        <v>0</v>
      </c>
      <c r="H899" s="43">
        <v>0</v>
      </c>
      <c r="I899" s="155">
        <v>0</v>
      </c>
      <c r="J899" s="155">
        <v>0</v>
      </c>
      <c r="K899" s="155">
        <v>0</v>
      </c>
      <c r="L899" s="41">
        <v>0</v>
      </c>
      <c r="M899" s="42">
        <v>0</v>
      </c>
      <c r="N899" s="43">
        <v>0</v>
      </c>
      <c r="O899" s="41"/>
      <c r="P899" s="42"/>
      <c r="Q899" s="43"/>
      <c r="R899" s="41"/>
      <c r="S899" s="42"/>
      <c r="T899" s="43"/>
      <c r="U899" s="41"/>
      <c r="V899" s="42"/>
      <c r="W899" s="43"/>
      <c r="X899" s="41"/>
      <c r="Y899" s="42"/>
      <c r="Z899" s="153"/>
      <c r="AA899" s="154">
        <v>0</v>
      </c>
      <c r="AB899" s="42">
        <v>0</v>
      </c>
      <c r="AC899" s="43">
        <v>0</v>
      </c>
      <c r="AD899" s="41">
        <v>0</v>
      </c>
      <c r="AE899" s="42">
        <v>0</v>
      </c>
      <c r="AF899" s="43">
        <v>0</v>
      </c>
      <c r="AG899" s="41">
        <v>0</v>
      </c>
      <c r="AH899" s="42">
        <v>0</v>
      </c>
      <c r="AI899" s="43">
        <v>0</v>
      </c>
      <c r="AK899" s="41">
        <f t="shared" si="323"/>
        <v>0</v>
      </c>
      <c r="AL899" s="42">
        <f t="shared" si="323"/>
        <v>0</v>
      </c>
      <c r="AM899" s="43">
        <f t="shared" si="323"/>
        <v>0</v>
      </c>
      <c r="AT899" s="32">
        <f t="shared" si="324"/>
        <v>0</v>
      </c>
      <c r="AV899" s="23">
        <v>7</v>
      </c>
      <c r="AW899" s="23">
        <v>5</v>
      </c>
      <c r="AX899" s="23">
        <f t="shared" si="325"/>
        <v>9</v>
      </c>
    </row>
    <row r="900" spans="2:50" ht="15" hidden="1" customHeight="1" x14ac:dyDescent="0.3">
      <c r="B900" s="15"/>
      <c r="C900" s="40" t="s">
        <v>22</v>
      </c>
      <c r="D900" s="34" t="s">
        <v>2</v>
      </c>
      <c r="E900" s="35" t="s">
        <v>2</v>
      </c>
      <c r="F900" s="41">
        <v>0</v>
      </c>
      <c r="G900" s="42">
        <v>0</v>
      </c>
      <c r="H900" s="43">
        <v>0</v>
      </c>
      <c r="I900" s="155">
        <v>0</v>
      </c>
      <c r="J900" s="155">
        <v>0</v>
      </c>
      <c r="K900" s="155">
        <v>0</v>
      </c>
      <c r="L900" s="41">
        <v>0</v>
      </c>
      <c r="M900" s="42">
        <v>0</v>
      </c>
      <c r="N900" s="43">
        <v>0</v>
      </c>
      <c r="O900" s="41"/>
      <c r="P900" s="42"/>
      <c r="Q900" s="43"/>
      <c r="R900" s="41"/>
      <c r="S900" s="42"/>
      <c r="T900" s="43"/>
      <c r="U900" s="41"/>
      <c r="V900" s="42"/>
      <c r="W900" s="43"/>
      <c r="X900" s="41"/>
      <c r="Y900" s="42"/>
      <c r="Z900" s="153"/>
      <c r="AA900" s="154">
        <v>0</v>
      </c>
      <c r="AB900" s="42">
        <v>0</v>
      </c>
      <c r="AC900" s="43">
        <v>0</v>
      </c>
      <c r="AD900" s="41">
        <v>0</v>
      </c>
      <c r="AE900" s="42">
        <v>0</v>
      </c>
      <c r="AF900" s="43">
        <v>0</v>
      </c>
      <c r="AG900" s="41">
        <v>0</v>
      </c>
      <c r="AH900" s="42">
        <v>0</v>
      </c>
      <c r="AI900" s="43">
        <v>0</v>
      </c>
      <c r="AK900" s="41">
        <f t="shared" si="323"/>
        <v>0</v>
      </c>
      <c r="AL900" s="42">
        <f t="shared" si="323"/>
        <v>0</v>
      </c>
      <c r="AM900" s="43">
        <f t="shared" si="323"/>
        <v>0</v>
      </c>
      <c r="AT900" s="32">
        <f t="shared" si="324"/>
        <v>0</v>
      </c>
      <c r="AV900" s="23">
        <v>7</v>
      </c>
      <c r="AW900" s="23">
        <v>5</v>
      </c>
      <c r="AX900" s="23">
        <f t="shared" si="325"/>
        <v>10</v>
      </c>
    </row>
    <row r="901" spans="2:50" ht="15" customHeight="1" x14ac:dyDescent="0.3">
      <c r="B901" s="15"/>
      <c r="C901" s="40" t="s">
        <v>23</v>
      </c>
      <c r="D901" s="34" t="s">
        <v>805</v>
      </c>
      <c r="E901" s="35" t="s">
        <v>1034</v>
      </c>
      <c r="F901" s="41">
        <v>22399</v>
      </c>
      <c r="G901" s="42">
        <v>21587</v>
      </c>
      <c r="H901" s="43">
        <v>19997</v>
      </c>
      <c r="I901" s="96">
        <v>56295</v>
      </c>
      <c r="J901" s="42">
        <v>58516</v>
      </c>
      <c r="K901" s="97">
        <v>61039</v>
      </c>
      <c r="L901" s="41">
        <v>4572</v>
      </c>
      <c r="M901" s="42">
        <v>4787</v>
      </c>
      <c r="N901" s="43">
        <v>5007</v>
      </c>
      <c r="O901" s="41"/>
      <c r="P901" s="42"/>
      <c r="Q901" s="43"/>
      <c r="R901" s="41"/>
      <c r="S901" s="42"/>
      <c r="T901" s="43"/>
      <c r="U901" s="41"/>
      <c r="V901" s="42"/>
      <c r="W901" s="43"/>
      <c r="X901" s="41"/>
      <c r="Y901" s="42"/>
      <c r="Z901" s="153"/>
      <c r="AA901" s="154">
        <v>0</v>
      </c>
      <c r="AB901" s="42">
        <v>0</v>
      </c>
      <c r="AC901" s="43">
        <v>0</v>
      </c>
      <c r="AD901" s="41">
        <v>0</v>
      </c>
      <c r="AE901" s="42">
        <v>0</v>
      </c>
      <c r="AF901" s="43">
        <v>0</v>
      </c>
      <c r="AG901" s="41">
        <v>0</v>
      </c>
      <c r="AH901" s="42">
        <v>0</v>
      </c>
      <c r="AI901" s="43">
        <v>0</v>
      </c>
      <c r="AK901" s="41">
        <f t="shared" si="323"/>
        <v>83266</v>
      </c>
      <c r="AL901" s="42">
        <f t="shared" si="323"/>
        <v>84890</v>
      </c>
      <c r="AM901" s="43">
        <f t="shared" si="323"/>
        <v>86043</v>
      </c>
      <c r="AT901" s="32">
        <f t="shared" si="324"/>
        <v>1</v>
      </c>
      <c r="AV901" s="23">
        <v>7</v>
      </c>
      <c r="AW901" s="23">
        <v>6</v>
      </c>
      <c r="AX901" s="23">
        <f t="shared" si="325"/>
        <v>1</v>
      </c>
    </row>
    <row r="902" spans="2:50" ht="15" customHeight="1" x14ac:dyDescent="0.3">
      <c r="B902" s="15"/>
      <c r="C902" s="50" t="str">
        <f>IF(LEN(E901)&lt;1,"","Total: " &amp; LEFT(E901,LEN(E901)-21) &amp; "Municipalities")</f>
        <v>Total: Z.F. Mgcawu Municipalities</v>
      </c>
      <c r="D902" s="51"/>
      <c r="E902" s="52"/>
      <c r="F902" s="53">
        <f t="shared" ref="F902:N902" si="326">SUM(F891:F901)</f>
        <v>384036</v>
      </c>
      <c r="G902" s="54">
        <f t="shared" si="326"/>
        <v>403115</v>
      </c>
      <c r="H902" s="55">
        <f t="shared" si="326"/>
        <v>420807</v>
      </c>
      <c r="I902" s="63">
        <f t="shared" si="326"/>
        <v>56295</v>
      </c>
      <c r="J902" s="54">
        <f t="shared" si="326"/>
        <v>58516</v>
      </c>
      <c r="K902" s="64">
        <f t="shared" si="326"/>
        <v>61039</v>
      </c>
      <c r="L902" s="53">
        <f t="shared" si="326"/>
        <v>25592</v>
      </c>
      <c r="M902" s="54">
        <f t="shared" si="326"/>
        <v>26665</v>
      </c>
      <c r="N902" s="55">
        <f t="shared" si="326"/>
        <v>27765</v>
      </c>
      <c r="O902" s="53">
        <f t="shared" ref="O902:AI902" si="327">SUM(O891:O901)</f>
        <v>0</v>
      </c>
      <c r="P902" s="54">
        <f t="shared" si="327"/>
        <v>0</v>
      </c>
      <c r="Q902" s="55">
        <f t="shared" si="327"/>
        <v>0</v>
      </c>
      <c r="R902" s="53">
        <f t="shared" si="327"/>
        <v>0</v>
      </c>
      <c r="S902" s="54">
        <f t="shared" si="327"/>
        <v>0</v>
      </c>
      <c r="T902" s="55">
        <f t="shared" si="327"/>
        <v>0</v>
      </c>
      <c r="U902" s="53">
        <f t="shared" si="327"/>
        <v>0</v>
      </c>
      <c r="V902" s="54">
        <f t="shared" si="327"/>
        <v>0</v>
      </c>
      <c r="W902" s="55">
        <f t="shared" si="327"/>
        <v>0</v>
      </c>
      <c r="X902" s="53">
        <f t="shared" si="327"/>
        <v>0</v>
      </c>
      <c r="Y902" s="54">
        <f t="shared" si="327"/>
        <v>0</v>
      </c>
      <c r="Z902" s="158">
        <f t="shared" si="327"/>
        <v>0</v>
      </c>
      <c r="AA902" s="159">
        <f t="shared" si="327"/>
        <v>0</v>
      </c>
      <c r="AB902" s="54">
        <f t="shared" si="327"/>
        <v>0</v>
      </c>
      <c r="AC902" s="55">
        <f t="shared" si="327"/>
        <v>0</v>
      </c>
      <c r="AD902" s="53">
        <f t="shared" si="327"/>
        <v>0</v>
      </c>
      <c r="AE902" s="54">
        <f t="shared" si="327"/>
        <v>0</v>
      </c>
      <c r="AF902" s="55">
        <f t="shared" si="327"/>
        <v>0</v>
      </c>
      <c r="AG902" s="53">
        <f t="shared" si="327"/>
        <v>0</v>
      </c>
      <c r="AH902" s="54">
        <f t="shared" si="327"/>
        <v>0</v>
      </c>
      <c r="AI902" s="55">
        <f t="shared" si="327"/>
        <v>0</v>
      </c>
      <c r="AK902" s="53">
        <f>SUM(AK891:AK901)</f>
        <v>465923</v>
      </c>
      <c r="AL902" s="54">
        <f>SUM(AL891:AL901)</f>
        <v>488296</v>
      </c>
      <c r="AM902" s="55">
        <f>SUM(AM891:AM901)</f>
        <v>509611</v>
      </c>
      <c r="AT902" s="32">
        <f>IF(SUM(AT891:AT901)=0,0,1)</f>
        <v>1</v>
      </c>
    </row>
    <row r="903" spans="2:50" ht="15" customHeight="1" x14ac:dyDescent="0.3">
      <c r="B903" s="15"/>
      <c r="C903" s="40"/>
      <c r="D903" s="34"/>
      <c r="E903" s="35"/>
      <c r="F903" s="41"/>
      <c r="G903" s="42"/>
      <c r="H903" s="43"/>
      <c r="I903" s="96"/>
      <c r="J903" s="42"/>
      <c r="K903" s="97"/>
      <c r="L903" s="41"/>
      <c r="M903" s="42"/>
      <c r="N903" s="43"/>
      <c r="O903" s="41"/>
      <c r="P903" s="42"/>
      <c r="Q903" s="43"/>
      <c r="R903" s="41"/>
      <c r="S903" s="42"/>
      <c r="T903" s="43"/>
      <c r="U903" s="41"/>
      <c r="V903" s="42"/>
      <c r="W903" s="43"/>
      <c r="X903" s="41"/>
      <c r="Y903" s="42"/>
      <c r="Z903" s="153"/>
      <c r="AA903" s="154"/>
      <c r="AB903" s="42"/>
      <c r="AC903" s="43"/>
      <c r="AD903" s="41"/>
      <c r="AE903" s="42"/>
      <c r="AF903" s="43"/>
      <c r="AG903" s="41"/>
      <c r="AH903" s="42"/>
      <c r="AI903" s="43"/>
      <c r="AK903" s="41"/>
      <c r="AL903" s="42"/>
      <c r="AM903" s="43"/>
      <c r="AT903" s="32">
        <f>IF(AT902=0,0,1)</f>
        <v>1</v>
      </c>
    </row>
    <row r="904" spans="2:50" ht="15" customHeight="1" x14ac:dyDescent="0.3">
      <c r="B904" s="15"/>
      <c r="C904" s="40" t="s">
        <v>22</v>
      </c>
      <c r="D904" s="34" t="s">
        <v>489</v>
      </c>
      <c r="E904" s="35" t="s">
        <v>1039</v>
      </c>
      <c r="F904" s="41">
        <v>282104</v>
      </c>
      <c r="G904" s="42">
        <v>302569</v>
      </c>
      <c r="H904" s="43">
        <v>324431</v>
      </c>
      <c r="I904" s="96">
        <v>0</v>
      </c>
      <c r="J904" s="42">
        <v>0</v>
      </c>
      <c r="K904" s="97">
        <v>0</v>
      </c>
      <c r="L904" s="41">
        <v>0</v>
      </c>
      <c r="M904" s="42">
        <v>0</v>
      </c>
      <c r="N904" s="43">
        <v>0</v>
      </c>
      <c r="O904" s="41"/>
      <c r="P904" s="42"/>
      <c r="Q904" s="43"/>
      <c r="R904" s="41"/>
      <c r="S904" s="42"/>
      <c r="T904" s="43"/>
      <c r="U904" s="41"/>
      <c r="V904" s="42"/>
      <c r="W904" s="43"/>
      <c r="X904" s="41"/>
      <c r="Y904" s="42"/>
      <c r="Z904" s="153"/>
      <c r="AA904" s="154">
        <v>0</v>
      </c>
      <c r="AB904" s="42">
        <v>0</v>
      </c>
      <c r="AC904" s="43">
        <v>0</v>
      </c>
      <c r="AD904" s="41">
        <v>0</v>
      </c>
      <c r="AE904" s="42">
        <v>0</v>
      </c>
      <c r="AF904" s="43">
        <v>0</v>
      </c>
      <c r="AG904" s="41">
        <v>0</v>
      </c>
      <c r="AH904" s="42">
        <v>0</v>
      </c>
      <c r="AI904" s="43">
        <v>0</v>
      </c>
      <c r="AK904" s="41">
        <f t="shared" ref="AK904:AM914" si="328">F904+I904+L904+O904+R904+U904+X904</f>
        <v>282104</v>
      </c>
      <c r="AL904" s="42">
        <f t="shared" si="328"/>
        <v>302569</v>
      </c>
      <c r="AM904" s="43">
        <f t="shared" si="328"/>
        <v>324431</v>
      </c>
      <c r="AT904" s="32">
        <f>IF(LEN(E904)&lt;2,0,1)</f>
        <v>1</v>
      </c>
      <c r="AV904" s="23">
        <v>7</v>
      </c>
      <c r="AW904" s="23">
        <v>7</v>
      </c>
      <c r="AX904" s="23">
        <v>1</v>
      </c>
    </row>
    <row r="905" spans="2:50" s="23" customFormat="1" ht="15" customHeight="1" x14ac:dyDescent="0.3">
      <c r="B905" s="15"/>
      <c r="C905" s="40" t="s">
        <v>22</v>
      </c>
      <c r="D905" s="34" t="s">
        <v>806</v>
      </c>
      <c r="E905" s="35" t="s">
        <v>1042</v>
      </c>
      <c r="F905" s="41">
        <v>119552</v>
      </c>
      <c r="G905" s="42">
        <v>122415</v>
      </c>
      <c r="H905" s="43">
        <v>123655</v>
      </c>
      <c r="I905" s="96">
        <v>0</v>
      </c>
      <c r="J905" s="42">
        <v>0</v>
      </c>
      <c r="K905" s="97">
        <v>0</v>
      </c>
      <c r="L905" s="41">
        <v>3671</v>
      </c>
      <c r="M905" s="42">
        <v>3821</v>
      </c>
      <c r="N905" s="43">
        <v>3975</v>
      </c>
      <c r="O905" s="41"/>
      <c r="P905" s="42"/>
      <c r="Q905" s="43"/>
      <c r="R905" s="41"/>
      <c r="S905" s="42"/>
      <c r="T905" s="43"/>
      <c r="U905" s="41"/>
      <c r="V905" s="42"/>
      <c r="W905" s="43"/>
      <c r="X905" s="41"/>
      <c r="Y905" s="42"/>
      <c r="Z905" s="153"/>
      <c r="AA905" s="154">
        <v>0</v>
      </c>
      <c r="AB905" s="42">
        <v>0</v>
      </c>
      <c r="AC905" s="43">
        <v>0</v>
      </c>
      <c r="AD905" s="41">
        <v>0</v>
      </c>
      <c r="AE905" s="42">
        <v>0</v>
      </c>
      <c r="AF905" s="43">
        <v>0</v>
      </c>
      <c r="AG905" s="41">
        <v>0</v>
      </c>
      <c r="AH905" s="42">
        <v>0</v>
      </c>
      <c r="AI905" s="43">
        <v>0</v>
      </c>
      <c r="AK905" s="41">
        <f t="shared" si="328"/>
        <v>123223</v>
      </c>
      <c r="AL905" s="42">
        <f t="shared" si="328"/>
        <v>126236</v>
      </c>
      <c r="AM905" s="43">
        <f t="shared" si="328"/>
        <v>127630</v>
      </c>
      <c r="AT905" s="32">
        <f t="shared" ref="AT905:AT914" si="329">IF(LEN(E905)&lt;2,0,1)</f>
        <v>1</v>
      </c>
      <c r="AV905" s="23">
        <v>7</v>
      </c>
      <c r="AW905" s="23">
        <v>7</v>
      </c>
      <c r="AX905" s="23">
        <f>IF(AW905=AW904,AX904+1,1)</f>
        <v>2</v>
      </c>
    </row>
    <row r="906" spans="2:50" ht="15" customHeight="1" x14ac:dyDescent="0.3">
      <c r="B906" s="15"/>
      <c r="C906" s="40" t="s">
        <v>22</v>
      </c>
      <c r="D906" s="34" t="s">
        <v>492</v>
      </c>
      <c r="E906" s="35" t="s">
        <v>1047</v>
      </c>
      <c r="F906" s="41">
        <v>62301</v>
      </c>
      <c r="G906" s="42">
        <v>63194</v>
      </c>
      <c r="H906" s="43">
        <v>63030</v>
      </c>
      <c r="I906" s="96">
        <v>0</v>
      </c>
      <c r="J906" s="42">
        <v>0</v>
      </c>
      <c r="K906" s="97">
        <v>0</v>
      </c>
      <c r="L906" s="41">
        <v>2700</v>
      </c>
      <c r="M906" s="42">
        <v>2810</v>
      </c>
      <c r="N906" s="43">
        <v>2923</v>
      </c>
      <c r="O906" s="41"/>
      <c r="P906" s="42"/>
      <c r="Q906" s="43"/>
      <c r="R906" s="41"/>
      <c r="S906" s="42"/>
      <c r="T906" s="43"/>
      <c r="U906" s="41"/>
      <c r="V906" s="42"/>
      <c r="W906" s="43"/>
      <c r="X906" s="41"/>
      <c r="Y906" s="42"/>
      <c r="Z906" s="153"/>
      <c r="AA906" s="154">
        <v>0</v>
      </c>
      <c r="AB906" s="42">
        <v>0</v>
      </c>
      <c r="AC906" s="43">
        <v>0</v>
      </c>
      <c r="AD906" s="41">
        <v>0</v>
      </c>
      <c r="AE906" s="42">
        <v>0</v>
      </c>
      <c r="AF906" s="43">
        <v>0</v>
      </c>
      <c r="AG906" s="41">
        <v>0</v>
      </c>
      <c r="AH906" s="42">
        <v>0</v>
      </c>
      <c r="AI906" s="43">
        <v>0</v>
      </c>
      <c r="AK906" s="41">
        <f t="shared" si="328"/>
        <v>65001</v>
      </c>
      <c r="AL906" s="42">
        <f t="shared" si="328"/>
        <v>66004</v>
      </c>
      <c r="AM906" s="43">
        <f t="shared" si="328"/>
        <v>65953</v>
      </c>
      <c r="AT906" s="32">
        <f t="shared" si="329"/>
        <v>1</v>
      </c>
      <c r="AV906" s="23">
        <v>7</v>
      </c>
      <c r="AW906" s="23">
        <v>7</v>
      </c>
      <c r="AX906" s="23">
        <f t="shared" ref="AX906:AX914" si="330">IF(AW906=AW905,AX905+1,1)</f>
        <v>3</v>
      </c>
    </row>
    <row r="907" spans="2:50" ht="15" customHeight="1" x14ac:dyDescent="0.3">
      <c r="B907" s="15"/>
      <c r="C907" s="40" t="s">
        <v>22</v>
      </c>
      <c r="D907" s="34" t="s">
        <v>807</v>
      </c>
      <c r="E907" s="35" t="s">
        <v>1045</v>
      </c>
      <c r="F907" s="41">
        <v>137914</v>
      </c>
      <c r="G907" s="42">
        <v>141318</v>
      </c>
      <c r="H907" s="43">
        <v>142877</v>
      </c>
      <c r="I907" s="96">
        <v>0</v>
      </c>
      <c r="J907" s="42">
        <v>0</v>
      </c>
      <c r="K907" s="97">
        <v>0</v>
      </c>
      <c r="L907" s="41">
        <v>4377</v>
      </c>
      <c r="M907" s="42">
        <v>4555</v>
      </c>
      <c r="N907" s="43">
        <v>4736</v>
      </c>
      <c r="O907" s="41"/>
      <c r="P907" s="42"/>
      <c r="Q907" s="43"/>
      <c r="R907" s="41"/>
      <c r="S907" s="42"/>
      <c r="T907" s="43"/>
      <c r="U907" s="41"/>
      <c r="V907" s="42"/>
      <c r="W907" s="43"/>
      <c r="X907" s="41"/>
      <c r="Y907" s="42"/>
      <c r="Z907" s="153"/>
      <c r="AA907" s="154">
        <v>0</v>
      </c>
      <c r="AB907" s="42">
        <v>0</v>
      </c>
      <c r="AC907" s="43">
        <v>0</v>
      </c>
      <c r="AD907" s="41">
        <v>0</v>
      </c>
      <c r="AE907" s="42">
        <v>0</v>
      </c>
      <c r="AF907" s="43">
        <v>0</v>
      </c>
      <c r="AG907" s="41">
        <v>0</v>
      </c>
      <c r="AH907" s="42">
        <v>0</v>
      </c>
      <c r="AI907" s="43">
        <v>0</v>
      </c>
      <c r="AK907" s="41">
        <f t="shared" si="328"/>
        <v>142291</v>
      </c>
      <c r="AL907" s="42">
        <f t="shared" si="328"/>
        <v>145873</v>
      </c>
      <c r="AM907" s="43">
        <f t="shared" si="328"/>
        <v>147613</v>
      </c>
      <c r="AT907" s="32">
        <f t="shared" si="329"/>
        <v>1</v>
      </c>
      <c r="AV907" s="23">
        <v>7</v>
      </c>
      <c r="AW907" s="23">
        <v>7</v>
      </c>
      <c r="AX907" s="23">
        <f t="shared" si="330"/>
        <v>4</v>
      </c>
    </row>
    <row r="908" spans="2:50" ht="15" hidden="1" customHeight="1" x14ac:dyDescent="0.3">
      <c r="B908" s="15"/>
      <c r="C908" s="40" t="s">
        <v>22</v>
      </c>
      <c r="D908" s="34" t="s">
        <v>2</v>
      </c>
      <c r="E908" s="35" t="s">
        <v>2</v>
      </c>
      <c r="F908" s="41">
        <v>0</v>
      </c>
      <c r="G908" s="42">
        <v>0</v>
      </c>
      <c r="H908" s="43">
        <v>0</v>
      </c>
      <c r="I908" s="155">
        <v>0</v>
      </c>
      <c r="J908" s="155">
        <v>0</v>
      </c>
      <c r="K908" s="155">
        <v>0</v>
      </c>
      <c r="L908" s="41">
        <v>0</v>
      </c>
      <c r="M908" s="42">
        <v>0</v>
      </c>
      <c r="N908" s="43">
        <v>0</v>
      </c>
      <c r="O908" s="41"/>
      <c r="P908" s="42"/>
      <c r="Q908" s="43"/>
      <c r="R908" s="41"/>
      <c r="S908" s="42"/>
      <c r="T908" s="43"/>
      <c r="U908" s="41"/>
      <c r="V908" s="42"/>
      <c r="W908" s="43"/>
      <c r="X908" s="41"/>
      <c r="Y908" s="42"/>
      <c r="Z908" s="153"/>
      <c r="AA908" s="154">
        <v>0</v>
      </c>
      <c r="AB908" s="42">
        <v>0</v>
      </c>
      <c r="AC908" s="43">
        <v>0</v>
      </c>
      <c r="AD908" s="41">
        <v>0</v>
      </c>
      <c r="AE908" s="42">
        <v>0</v>
      </c>
      <c r="AF908" s="43">
        <v>0</v>
      </c>
      <c r="AG908" s="41">
        <v>0</v>
      </c>
      <c r="AH908" s="42">
        <v>0</v>
      </c>
      <c r="AI908" s="43">
        <v>0</v>
      </c>
      <c r="AK908" s="41">
        <f t="shared" si="328"/>
        <v>0</v>
      </c>
      <c r="AL908" s="42">
        <f t="shared" si="328"/>
        <v>0</v>
      </c>
      <c r="AM908" s="43">
        <f t="shared" si="328"/>
        <v>0</v>
      </c>
      <c r="AT908" s="32">
        <f t="shared" si="329"/>
        <v>0</v>
      </c>
      <c r="AV908" s="23">
        <v>7</v>
      </c>
      <c r="AW908" s="23">
        <v>7</v>
      </c>
      <c r="AX908" s="23">
        <f t="shared" si="330"/>
        <v>5</v>
      </c>
    </row>
    <row r="909" spans="2:50" ht="15" hidden="1" customHeight="1" x14ac:dyDescent="0.3">
      <c r="B909" s="15"/>
      <c r="C909" s="40" t="s">
        <v>22</v>
      </c>
      <c r="D909" s="34" t="s">
        <v>2</v>
      </c>
      <c r="E909" s="35" t="s">
        <v>2</v>
      </c>
      <c r="F909" s="41">
        <v>0</v>
      </c>
      <c r="G909" s="42">
        <v>0</v>
      </c>
      <c r="H909" s="43">
        <v>0</v>
      </c>
      <c r="I909" s="155">
        <v>0</v>
      </c>
      <c r="J909" s="155">
        <v>0</v>
      </c>
      <c r="K909" s="155">
        <v>0</v>
      </c>
      <c r="L909" s="41">
        <v>0</v>
      </c>
      <c r="M909" s="42">
        <v>0</v>
      </c>
      <c r="N909" s="43">
        <v>0</v>
      </c>
      <c r="O909" s="41"/>
      <c r="P909" s="42"/>
      <c r="Q909" s="43"/>
      <c r="R909" s="41"/>
      <c r="S909" s="42"/>
      <c r="T909" s="43"/>
      <c r="U909" s="41"/>
      <c r="V909" s="42"/>
      <c r="W909" s="43"/>
      <c r="X909" s="41"/>
      <c r="Y909" s="42"/>
      <c r="Z909" s="153"/>
      <c r="AA909" s="154">
        <v>0</v>
      </c>
      <c r="AB909" s="42">
        <v>0</v>
      </c>
      <c r="AC909" s="43">
        <v>0</v>
      </c>
      <c r="AD909" s="41">
        <v>0</v>
      </c>
      <c r="AE909" s="42">
        <v>0</v>
      </c>
      <c r="AF909" s="43">
        <v>0</v>
      </c>
      <c r="AG909" s="41">
        <v>0</v>
      </c>
      <c r="AH909" s="42">
        <v>0</v>
      </c>
      <c r="AI909" s="43">
        <v>0</v>
      </c>
      <c r="AK909" s="41">
        <f t="shared" si="328"/>
        <v>0</v>
      </c>
      <c r="AL909" s="42">
        <f t="shared" si="328"/>
        <v>0</v>
      </c>
      <c r="AM909" s="43">
        <f t="shared" si="328"/>
        <v>0</v>
      </c>
      <c r="AT909" s="32">
        <f t="shared" si="329"/>
        <v>0</v>
      </c>
      <c r="AV909" s="23">
        <v>7</v>
      </c>
      <c r="AW909" s="23">
        <v>7</v>
      </c>
      <c r="AX909" s="23">
        <f t="shared" si="330"/>
        <v>6</v>
      </c>
    </row>
    <row r="910" spans="2:50" ht="15" hidden="1" customHeight="1" x14ac:dyDescent="0.3">
      <c r="B910" s="15"/>
      <c r="C910" s="40" t="s">
        <v>22</v>
      </c>
      <c r="D910" s="34" t="s">
        <v>2</v>
      </c>
      <c r="E910" s="35" t="s">
        <v>2</v>
      </c>
      <c r="F910" s="41">
        <v>0</v>
      </c>
      <c r="G910" s="42">
        <v>0</v>
      </c>
      <c r="H910" s="43">
        <v>0</v>
      </c>
      <c r="I910" s="155">
        <v>0</v>
      </c>
      <c r="J910" s="155">
        <v>0</v>
      </c>
      <c r="K910" s="155">
        <v>0</v>
      </c>
      <c r="L910" s="41">
        <v>0</v>
      </c>
      <c r="M910" s="42">
        <v>0</v>
      </c>
      <c r="N910" s="43">
        <v>0</v>
      </c>
      <c r="O910" s="41"/>
      <c r="P910" s="42"/>
      <c r="Q910" s="43"/>
      <c r="R910" s="41"/>
      <c r="S910" s="42"/>
      <c r="T910" s="43"/>
      <c r="U910" s="41"/>
      <c r="V910" s="42"/>
      <c r="W910" s="43"/>
      <c r="X910" s="41"/>
      <c r="Y910" s="42"/>
      <c r="Z910" s="153"/>
      <c r="AA910" s="154">
        <v>0</v>
      </c>
      <c r="AB910" s="42">
        <v>0</v>
      </c>
      <c r="AC910" s="43">
        <v>0</v>
      </c>
      <c r="AD910" s="41">
        <v>0</v>
      </c>
      <c r="AE910" s="42">
        <v>0</v>
      </c>
      <c r="AF910" s="43">
        <v>0</v>
      </c>
      <c r="AG910" s="41">
        <v>0</v>
      </c>
      <c r="AH910" s="42">
        <v>0</v>
      </c>
      <c r="AI910" s="43">
        <v>0</v>
      </c>
      <c r="AK910" s="41">
        <f t="shared" si="328"/>
        <v>0</v>
      </c>
      <c r="AL910" s="42">
        <f t="shared" si="328"/>
        <v>0</v>
      </c>
      <c r="AM910" s="43">
        <f t="shared" si="328"/>
        <v>0</v>
      </c>
      <c r="AT910" s="32">
        <f t="shared" si="329"/>
        <v>0</v>
      </c>
      <c r="AV910" s="23">
        <v>7</v>
      </c>
      <c r="AW910" s="23">
        <v>7</v>
      </c>
      <c r="AX910" s="23">
        <f t="shared" si="330"/>
        <v>7</v>
      </c>
    </row>
    <row r="911" spans="2:50" ht="15" hidden="1" customHeight="1" x14ac:dyDescent="0.3">
      <c r="B911" s="15"/>
      <c r="C911" s="40" t="s">
        <v>22</v>
      </c>
      <c r="D911" s="34" t="s">
        <v>2</v>
      </c>
      <c r="E911" s="35" t="s">
        <v>2</v>
      </c>
      <c r="F911" s="41">
        <v>0</v>
      </c>
      <c r="G911" s="42">
        <v>0</v>
      </c>
      <c r="H911" s="43">
        <v>0</v>
      </c>
      <c r="I911" s="155">
        <v>0</v>
      </c>
      <c r="J911" s="155">
        <v>0</v>
      </c>
      <c r="K911" s="155">
        <v>0</v>
      </c>
      <c r="L911" s="41">
        <v>0</v>
      </c>
      <c r="M911" s="42">
        <v>0</v>
      </c>
      <c r="N911" s="43">
        <v>0</v>
      </c>
      <c r="O911" s="41"/>
      <c r="P911" s="42"/>
      <c r="Q911" s="43"/>
      <c r="R911" s="41"/>
      <c r="S911" s="42"/>
      <c r="T911" s="43"/>
      <c r="U911" s="41"/>
      <c r="V911" s="42"/>
      <c r="W911" s="43"/>
      <c r="X911" s="41"/>
      <c r="Y911" s="42"/>
      <c r="Z911" s="153"/>
      <c r="AA911" s="154">
        <v>0</v>
      </c>
      <c r="AB911" s="42">
        <v>0</v>
      </c>
      <c r="AC911" s="43">
        <v>0</v>
      </c>
      <c r="AD911" s="41">
        <v>0</v>
      </c>
      <c r="AE911" s="42">
        <v>0</v>
      </c>
      <c r="AF911" s="43">
        <v>0</v>
      </c>
      <c r="AG911" s="41">
        <v>0</v>
      </c>
      <c r="AH911" s="42">
        <v>0</v>
      </c>
      <c r="AI911" s="43">
        <v>0</v>
      </c>
      <c r="AK911" s="41">
        <f t="shared" si="328"/>
        <v>0</v>
      </c>
      <c r="AL911" s="42">
        <f t="shared" si="328"/>
        <v>0</v>
      </c>
      <c r="AM911" s="43">
        <f t="shared" si="328"/>
        <v>0</v>
      </c>
      <c r="AT911" s="32">
        <f t="shared" si="329"/>
        <v>0</v>
      </c>
      <c r="AV911" s="23">
        <v>7</v>
      </c>
      <c r="AW911" s="23">
        <v>7</v>
      </c>
      <c r="AX911" s="23">
        <f t="shared" si="330"/>
        <v>8</v>
      </c>
    </row>
    <row r="912" spans="2:50" ht="15" hidden="1" customHeight="1" x14ac:dyDescent="0.3">
      <c r="B912" s="15"/>
      <c r="C912" s="40" t="s">
        <v>22</v>
      </c>
      <c r="D912" s="34" t="s">
        <v>2</v>
      </c>
      <c r="E912" s="35" t="s">
        <v>2</v>
      </c>
      <c r="F912" s="41">
        <v>0</v>
      </c>
      <c r="G912" s="42">
        <v>0</v>
      </c>
      <c r="H912" s="43">
        <v>0</v>
      </c>
      <c r="I912" s="155">
        <v>0</v>
      </c>
      <c r="J912" s="155">
        <v>0</v>
      </c>
      <c r="K912" s="155">
        <v>0</v>
      </c>
      <c r="L912" s="41">
        <v>0</v>
      </c>
      <c r="M912" s="42">
        <v>0</v>
      </c>
      <c r="N912" s="43">
        <v>0</v>
      </c>
      <c r="O912" s="41"/>
      <c r="P912" s="42"/>
      <c r="Q912" s="43"/>
      <c r="R912" s="41"/>
      <c r="S912" s="42"/>
      <c r="T912" s="43"/>
      <c r="U912" s="41"/>
      <c r="V912" s="42"/>
      <c r="W912" s="43"/>
      <c r="X912" s="41"/>
      <c r="Y912" s="42"/>
      <c r="Z912" s="153"/>
      <c r="AA912" s="154">
        <v>0</v>
      </c>
      <c r="AB912" s="42">
        <v>0</v>
      </c>
      <c r="AC912" s="43">
        <v>0</v>
      </c>
      <c r="AD912" s="41">
        <v>0</v>
      </c>
      <c r="AE912" s="42">
        <v>0</v>
      </c>
      <c r="AF912" s="43">
        <v>0</v>
      </c>
      <c r="AG912" s="41">
        <v>0</v>
      </c>
      <c r="AH912" s="42">
        <v>0</v>
      </c>
      <c r="AI912" s="43">
        <v>0</v>
      </c>
      <c r="AK912" s="41">
        <f t="shared" si="328"/>
        <v>0</v>
      </c>
      <c r="AL912" s="42">
        <f t="shared" si="328"/>
        <v>0</v>
      </c>
      <c r="AM912" s="43">
        <f t="shared" si="328"/>
        <v>0</v>
      </c>
      <c r="AT912" s="32">
        <f t="shared" si="329"/>
        <v>0</v>
      </c>
      <c r="AV912" s="23">
        <v>7</v>
      </c>
      <c r="AW912" s="23">
        <v>7</v>
      </c>
      <c r="AX912" s="23">
        <f t="shared" si="330"/>
        <v>9</v>
      </c>
    </row>
    <row r="913" spans="2:50" ht="15" hidden="1" customHeight="1" x14ac:dyDescent="0.3">
      <c r="B913" s="15"/>
      <c r="C913" s="40" t="s">
        <v>22</v>
      </c>
      <c r="D913" s="34" t="s">
        <v>2</v>
      </c>
      <c r="E913" s="35" t="s">
        <v>2</v>
      </c>
      <c r="F913" s="41">
        <v>0</v>
      </c>
      <c r="G913" s="42">
        <v>0</v>
      </c>
      <c r="H913" s="43">
        <v>0</v>
      </c>
      <c r="I913" s="155">
        <v>0</v>
      </c>
      <c r="J913" s="155">
        <v>0</v>
      </c>
      <c r="K913" s="155">
        <v>0</v>
      </c>
      <c r="L913" s="41">
        <v>0</v>
      </c>
      <c r="M913" s="42">
        <v>0</v>
      </c>
      <c r="N913" s="43">
        <v>0</v>
      </c>
      <c r="O913" s="41"/>
      <c r="P913" s="42"/>
      <c r="Q913" s="43"/>
      <c r="R913" s="41"/>
      <c r="S913" s="42"/>
      <c r="T913" s="43"/>
      <c r="U913" s="41"/>
      <c r="V913" s="42"/>
      <c r="W913" s="43"/>
      <c r="X913" s="41"/>
      <c r="Y913" s="42"/>
      <c r="Z913" s="153"/>
      <c r="AA913" s="154">
        <v>0</v>
      </c>
      <c r="AB913" s="42">
        <v>0</v>
      </c>
      <c r="AC913" s="43">
        <v>0</v>
      </c>
      <c r="AD913" s="41">
        <v>0</v>
      </c>
      <c r="AE913" s="42">
        <v>0</v>
      </c>
      <c r="AF913" s="43">
        <v>0</v>
      </c>
      <c r="AG913" s="41">
        <v>0</v>
      </c>
      <c r="AH913" s="42">
        <v>0</v>
      </c>
      <c r="AI913" s="43">
        <v>0</v>
      </c>
      <c r="AK913" s="41">
        <f t="shared" si="328"/>
        <v>0</v>
      </c>
      <c r="AL913" s="42">
        <f t="shared" si="328"/>
        <v>0</v>
      </c>
      <c r="AM913" s="43">
        <f t="shared" si="328"/>
        <v>0</v>
      </c>
      <c r="AT913" s="32">
        <f t="shared" si="329"/>
        <v>0</v>
      </c>
      <c r="AV913" s="23">
        <v>7</v>
      </c>
      <c r="AW913" s="23">
        <v>7</v>
      </c>
      <c r="AX913" s="23">
        <f t="shared" si="330"/>
        <v>10</v>
      </c>
    </row>
    <row r="914" spans="2:50" ht="15" customHeight="1" x14ac:dyDescent="0.3">
      <c r="B914" s="15"/>
      <c r="C914" s="40" t="s">
        <v>23</v>
      </c>
      <c r="D914" s="34" t="s">
        <v>808</v>
      </c>
      <c r="E914" s="35" t="s">
        <v>1044</v>
      </c>
      <c r="F914" s="41">
        <v>13975</v>
      </c>
      <c r="G914" s="42">
        <v>13473</v>
      </c>
      <c r="H914" s="43">
        <v>12488</v>
      </c>
      <c r="I914" s="96">
        <v>125158</v>
      </c>
      <c r="J914" s="42">
        <v>130094</v>
      </c>
      <c r="K914" s="97">
        <v>135704</v>
      </c>
      <c r="L914" s="41">
        <v>0</v>
      </c>
      <c r="M914" s="42">
        <v>0</v>
      </c>
      <c r="N914" s="43">
        <v>0</v>
      </c>
      <c r="O914" s="41"/>
      <c r="P914" s="42"/>
      <c r="Q914" s="43"/>
      <c r="R914" s="41"/>
      <c r="S914" s="42"/>
      <c r="T914" s="43"/>
      <c r="U914" s="41"/>
      <c r="V914" s="42"/>
      <c r="W914" s="43"/>
      <c r="X914" s="41"/>
      <c r="Y914" s="42"/>
      <c r="Z914" s="153"/>
      <c r="AA914" s="154">
        <v>0</v>
      </c>
      <c r="AB914" s="42">
        <v>0</v>
      </c>
      <c r="AC914" s="43">
        <v>0</v>
      </c>
      <c r="AD914" s="41">
        <v>0</v>
      </c>
      <c r="AE914" s="42">
        <v>0</v>
      </c>
      <c r="AF914" s="43">
        <v>0</v>
      </c>
      <c r="AG914" s="41">
        <v>0</v>
      </c>
      <c r="AH914" s="42">
        <v>0</v>
      </c>
      <c r="AI914" s="43">
        <v>0</v>
      </c>
      <c r="AK914" s="41">
        <f t="shared" si="328"/>
        <v>139133</v>
      </c>
      <c r="AL914" s="42">
        <f t="shared" si="328"/>
        <v>143567</v>
      </c>
      <c r="AM914" s="43">
        <f t="shared" si="328"/>
        <v>148192</v>
      </c>
      <c r="AT914" s="32">
        <f t="shared" si="329"/>
        <v>1</v>
      </c>
      <c r="AV914" s="23">
        <v>7</v>
      </c>
      <c r="AW914" s="23">
        <v>8</v>
      </c>
      <c r="AX914" s="23">
        <f t="shared" si="330"/>
        <v>1</v>
      </c>
    </row>
    <row r="915" spans="2:50" ht="15" customHeight="1" x14ac:dyDescent="0.3">
      <c r="B915" s="15"/>
      <c r="C915" s="50" t="str">
        <f>IF(LEN(E914)&lt;1,"","Total: " &amp; LEFT(E914,LEN(E914)-21) &amp; "Municipalities")</f>
        <v>Total: Frances Baard Municipalities</v>
      </c>
      <c r="D915" s="51"/>
      <c r="E915" s="52"/>
      <c r="F915" s="53">
        <f t="shared" ref="F915:N915" si="331">SUM(F904:F914)</f>
        <v>615846</v>
      </c>
      <c r="G915" s="54">
        <f t="shared" si="331"/>
        <v>642969</v>
      </c>
      <c r="H915" s="55">
        <f t="shared" si="331"/>
        <v>666481</v>
      </c>
      <c r="I915" s="63">
        <f t="shared" si="331"/>
        <v>125158</v>
      </c>
      <c r="J915" s="54">
        <f t="shared" si="331"/>
        <v>130094</v>
      </c>
      <c r="K915" s="64">
        <f t="shared" si="331"/>
        <v>135704</v>
      </c>
      <c r="L915" s="53">
        <f t="shared" si="331"/>
        <v>10748</v>
      </c>
      <c r="M915" s="54">
        <f t="shared" si="331"/>
        <v>11186</v>
      </c>
      <c r="N915" s="55">
        <f t="shared" si="331"/>
        <v>11634</v>
      </c>
      <c r="O915" s="53">
        <f t="shared" ref="O915:AI915" si="332">SUM(O904:O914)</f>
        <v>0</v>
      </c>
      <c r="P915" s="54">
        <f t="shared" si="332"/>
        <v>0</v>
      </c>
      <c r="Q915" s="55">
        <f t="shared" si="332"/>
        <v>0</v>
      </c>
      <c r="R915" s="53">
        <f t="shared" si="332"/>
        <v>0</v>
      </c>
      <c r="S915" s="54">
        <f t="shared" si="332"/>
        <v>0</v>
      </c>
      <c r="T915" s="55">
        <f t="shared" si="332"/>
        <v>0</v>
      </c>
      <c r="U915" s="53">
        <f t="shared" si="332"/>
        <v>0</v>
      </c>
      <c r="V915" s="54">
        <f t="shared" si="332"/>
        <v>0</v>
      </c>
      <c r="W915" s="55">
        <f t="shared" si="332"/>
        <v>0</v>
      </c>
      <c r="X915" s="53">
        <f t="shared" si="332"/>
        <v>0</v>
      </c>
      <c r="Y915" s="54">
        <f t="shared" si="332"/>
        <v>0</v>
      </c>
      <c r="Z915" s="158">
        <f t="shared" si="332"/>
        <v>0</v>
      </c>
      <c r="AA915" s="159">
        <f t="shared" si="332"/>
        <v>0</v>
      </c>
      <c r="AB915" s="54">
        <f t="shared" si="332"/>
        <v>0</v>
      </c>
      <c r="AC915" s="55">
        <f t="shared" si="332"/>
        <v>0</v>
      </c>
      <c r="AD915" s="53">
        <f t="shared" si="332"/>
        <v>0</v>
      </c>
      <c r="AE915" s="54">
        <f t="shared" si="332"/>
        <v>0</v>
      </c>
      <c r="AF915" s="55">
        <f t="shared" si="332"/>
        <v>0</v>
      </c>
      <c r="AG915" s="53">
        <f t="shared" si="332"/>
        <v>0</v>
      </c>
      <c r="AH915" s="54">
        <f t="shared" si="332"/>
        <v>0</v>
      </c>
      <c r="AI915" s="55">
        <f t="shared" si="332"/>
        <v>0</v>
      </c>
      <c r="AK915" s="53">
        <f>SUM(AK904:AK914)</f>
        <v>751752</v>
      </c>
      <c r="AL915" s="54">
        <f>SUM(AL904:AL914)</f>
        <v>784249</v>
      </c>
      <c r="AM915" s="55">
        <f>SUM(AM904:AM914)</f>
        <v>813819</v>
      </c>
      <c r="AT915" s="32">
        <f>IF(SUM(AT904:AT914)=0,0,1)</f>
        <v>1</v>
      </c>
    </row>
    <row r="916" spans="2:50" ht="15" customHeight="1" x14ac:dyDescent="0.3">
      <c r="B916" s="15"/>
      <c r="C916" s="40"/>
      <c r="D916" s="34"/>
      <c r="E916" s="35"/>
      <c r="F916" s="41"/>
      <c r="G916" s="42"/>
      <c r="H916" s="43"/>
      <c r="I916" s="96"/>
      <c r="J916" s="42"/>
      <c r="K916" s="97"/>
      <c r="L916" s="41"/>
      <c r="M916" s="42"/>
      <c r="N916" s="43"/>
      <c r="O916" s="41"/>
      <c r="P916" s="42"/>
      <c r="Q916" s="43"/>
      <c r="R916" s="41"/>
      <c r="S916" s="42"/>
      <c r="T916" s="43"/>
      <c r="U916" s="41"/>
      <c r="V916" s="42"/>
      <c r="W916" s="43"/>
      <c r="X916" s="41"/>
      <c r="Y916" s="42"/>
      <c r="Z916" s="153"/>
      <c r="AA916" s="154"/>
      <c r="AB916" s="42"/>
      <c r="AC916" s="43"/>
      <c r="AD916" s="41"/>
      <c r="AE916" s="42"/>
      <c r="AF916" s="43"/>
      <c r="AG916" s="41"/>
      <c r="AH916" s="42"/>
      <c r="AI916" s="43"/>
      <c r="AK916" s="41"/>
      <c r="AL916" s="42"/>
      <c r="AM916" s="43"/>
      <c r="AT916" s="32">
        <f>IF(AT915=0,0,1)</f>
        <v>1</v>
      </c>
    </row>
    <row r="917" spans="2:50" ht="15" customHeight="1" x14ac:dyDescent="0.3">
      <c r="B917" s="15"/>
      <c r="C917" s="40" t="s">
        <v>22</v>
      </c>
      <c r="D917" s="34" t="s">
        <v>809</v>
      </c>
      <c r="E917" s="35" t="s">
        <v>1043</v>
      </c>
      <c r="F917" s="41">
        <v>183459</v>
      </c>
      <c r="G917" s="42">
        <v>185420</v>
      </c>
      <c r="H917" s="43">
        <v>183779</v>
      </c>
      <c r="I917" s="96">
        <v>0</v>
      </c>
      <c r="J917" s="42">
        <v>0</v>
      </c>
      <c r="K917" s="97">
        <v>0</v>
      </c>
      <c r="L917" s="41">
        <v>7630</v>
      </c>
      <c r="M917" s="42">
        <v>7946</v>
      </c>
      <c r="N917" s="43">
        <v>8270</v>
      </c>
      <c r="O917" s="41"/>
      <c r="P917" s="42"/>
      <c r="Q917" s="43"/>
      <c r="R917" s="41"/>
      <c r="S917" s="42"/>
      <c r="T917" s="43"/>
      <c r="U917" s="41"/>
      <c r="V917" s="42"/>
      <c r="W917" s="43"/>
      <c r="X917" s="41"/>
      <c r="Y917" s="42"/>
      <c r="Z917" s="153"/>
      <c r="AA917" s="154">
        <v>0</v>
      </c>
      <c r="AB917" s="42">
        <v>0</v>
      </c>
      <c r="AC917" s="43">
        <v>23694.144227079993</v>
      </c>
      <c r="AD917" s="41">
        <v>0</v>
      </c>
      <c r="AE917" s="42">
        <v>0</v>
      </c>
      <c r="AF917" s="43">
        <v>24807.769005752751</v>
      </c>
      <c r="AG917" s="41">
        <v>0</v>
      </c>
      <c r="AH917" s="42">
        <v>0</v>
      </c>
      <c r="AI917" s="43">
        <v>25948.926380017376</v>
      </c>
      <c r="AK917" s="41">
        <f t="shared" ref="AK917:AM927" si="333">F917+I917+L917+O917+R917+U917+X917</f>
        <v>191089</v>
      </c>
      <c r="AL917" s="42">
        <f t="shared" si="333"/>
        <v>193366</v>
      </c>
      <c r="AM917" s="43">
        <f t="shared" si="333"/>
        <v>192049</v>
      </c>
      <c r="AT917" s="32">
        <f>IF(LEN(E917)&lt;2,0,1)</f>
        <v>1</v>
      </c>
      <c r="AV917" s="23">
        <v>7</v>
      </c>
      <c r="AW917" s="23">
        <v>9</v>
      </c>
      <c r="AX917" s="23">
        <v>1</v>
      </c>
    </row>
    <row r="918" spans="2:50" ht="15" customHeight="1" x14ac:dyDescent="0.3">
      <c r="B918" s="15"/>
      <c r="C918" s="40" t="s">
        <v>22</v>
      </c>
      <c r="D918" s="34" t="s">
        <v>810</v>
      </c>
      <c r="E918" s="35" t="s">
        <v>1046</v>
      </c>
      <c r="F918" s="41">
        <v>238184</v>
      </c>
      <c r="G918" s="42">
        <v>244046</v>
      </c>
      <c r="H918" s="43">
        <v>246687</v>
      </c>
      <c r="I918" s="96">
        <v>0</v>
      </c>
      <c r="J918" s="42">
        <v>0</v>
      </c>
      <c r="K918" s="97">
        <v>0</v>
      </c>
      <c r="L918" s="41">
        <v>6665</v>
      </c>
      <c r="M918" s="42">
        <v>6936</v>
      </c>
      <c r="N918" s="43">
        <v>7213</v>
      </c>
      <c r="O918" s="41"/>
      <c r="P918" s="42"/>
      <c r="Q918" s="43"/>
      <c r="R918" s="41"/>
      <c r="S918" s="42"/>
      <c r="T918" s="43"/>
      <c r="U918" s="41"/>
      <c r="V918" s="42"/>
      <c r="W918" s="43"/>
      <c r="X918" s="41"/>
      <c r="Y918" s="42"/>
      <c r="Z918" s="153"/>
      <c r="AA918" s="154">
        <v>0</v>
      </c>
      <c r="AB918" s="42">
        <v>0</v>
      </c>
      <c r="AC918" s="43">
        <v>0</v>
      </c>
      <c r="AD918" s="41">
        <v>0</v>
      </c>
      <c r="AE918" s="42">
        <v>0</v>
      </c>
      <c r="AF918" s="43">
        <v>0</v>
      </c>
      <c r="AG918" s="41">
        <v>0</v>
      </c>
      <c r="AH918" s="42">
        <v>0</v>
      </c>
      <c r="AI918" s="43">
        <v>0</v>
      </c>
      <c r="AK918" s="41">
        <f t="shared" si="333"/>
        <v>244849</v>
      </c>
      <c r="AL918" s="42">
        <f t="shared" si="333"/>
        <v>250982</v>
      </c>
      <c r="AM918" s="43">
        <f t="shared" si="333"/>
        <v>253900</v>
      </c>
      <c r="AT918" s="32">
        <f t="shared" ref="AT918:AT927" si="334">IF(LEN(E918)&lt;2,0,1)</f>
        <v>1</v>
      </c>
      <c r="AV918" s="23">
        <v>7</v>
      </c>
      <c r="AW918" s="23">
        <v>9</v>
      </c>
      <c r="AX918" s="23">
        <f>IF(AW918=AW917,AX917+1,1)</f>
        <v>2</v>
      </c>
    </row>
    <row r="919" spans="2:50" ht="15" customHeight="1" x14ac:dyDescent="0.3">
      <c r="B919" s="15"/>
      <c r="C919" s="40" t="s">
        <v>22</v>
      </c>
      <c r="D919" s="34" t="s">
        <v>496</v>
      </c>
      <c r="E919" s="35" t="s">
        <v>1040</v>
      </c>
      <c r="F919" s="41">
        <v>62608</v>
      </c>
      <c r="G919" s="42">
        <v>67548</v>
      </c>
      <c r="H919" s="43">
        <v>72953</v>
      </c>
      <c r="I919" s="96">
        <v>0</v>
      </c>
      <c r="J919" s="42">
        <v>0</v>
      </c>
      <c r="K919" s="97">
        <v>0</v>
      </c>
      <c r="L919" s="41">
        <v>3462</v>
      </c>
      <c r="M919" s="42">
        <v>3602</v>
      </c>
      <c r="N919" s="43">
        <v>3746</v>
      </c>
      <c r="O919" s="41"/>
      <c r="P919" s="42"/>
      <c r="Q919" s="43"/>
      <c r="R919" s="41"/>
      <c r="S919" s="42"/>
      <c r="T919" s="43"/>
      <c r="U919" s="41"/>
      <c r="V919" s="42"/>
      <c r="W919" s="43"/>
      <c r="X919" s="41"/>
      <c r="Y919" s="42"/>
      <c r="Z919" s="153"/>
      <c r="AA919" s="154">
        <v>0</v>
      </c>
      <c r="AB919" s="42">
        <v>0</v>
      </c>
      <c r="AC919" s="43">
        <v>0</v>
      </c>
      <c r="AD919" s="41">
        <v>0</v>
      </c>
      <c r="AE919" s="42">
        <v>0</v>
      </c>
      <c r="AF919" s="43">
        <v>0</v>
      </c>
      <c r="AG919" s="41">
        <v>0</v>
      </c>
      <c r="AH919" s="42">
        <v>0</v>
      </c>
      <c r="AI919" s="43">
        <v>0</v>
      </c>
      <c r="AK919" s="41">
        <f t="shared" si="333"/>
        <v>66070</v>
      </c>
      <c r="AL919" s="42">
        <f t="shared" si="333"/>
        <v>71150</v>
      </c>
      <c r="AM919" s="43">
        <f t="shared" si="333"/>
        <v>76699</v>
      </c>
      <c r="AT919" s="32">
        <f t="shared" si="334"/>
        <v>1</v>
      </c>
      <c r="AV919" s="23">
        <v>7</v>
      </c>
      <c r="AW919" s="23">
        <v>9</v>
      </c>
      <c r="AX919" s="23">
        <f t="shared" ref="AX919:AX927" si="335">IF(AW919=AW918,AX918+1,1)</f>
        <v>3</v>
      </c>
    </row>
    <row r="920" spans="2:50" ht="15" hidden="1" customHeight="1" x14ac:dyDescent="0.3">
      <c r="B920" s="15"/>
      <c r="C920" s="40" t="s">
        <v>22</v>
      </c>
      <c r="D920" s="34" t="s">
        <v>2</v>
      </c>
      <c r="E920" s="35" t="s">
        <v>2</v>
      </c>
      <c r="F920" s="41">
        <v>0</v>
      </c>
      <c r="G920" s="42">
        <v>0</v>
      </c>
      <c r="H920" s="43">
        <v>0</v>
      </c>
      <c r="I920" s="155">
        <v>0</v>
      </c>
      <c r="J920" s="155">
        <v>0</v>
      </c>
      <c r="K920" s="155">
        <v>0</v>
      </c>
      <c r="L920" s="41">
        <v>0</v>
      </c>
      <c r="M920" s="42">
        <v>0</v>
      </c>
      <c r="N920" s="43">
        <v>0</v>
      </c>
      <c r="O920" s="41"/>
      <c r="P920" s="42"/>
      <c r="Q920" s="43"/>
      <c r="R920" s="41"/>
      <c r="S920" s="42"/>
      <c r="T920" s="43"/>
      <c r="U920" s="41"/>
      <c r="V920" s="42"/>
      <c r="W920" s="43"/>
      <c r="X920" s="41"/>
      <c r="Y920" s="42"/>
      <c r="Z920" s="153"/>
      <c r="AA920" s="154">
        <v>0</v>
      </c>
      <c r="AB920" s="42">
        <v>0</v>
      </c>
      <c r="AC920" s="43">
        <v>0</v>
      </c>
      <c r="AD920" s="41">
        <v>0</v>
      </c>
      <c r="AE920" s="42">
        <v>0</v>
      </c>
      <c r="AF920" s="43">
        <v>0</v>
      </c>
      <c r="AG920" s="41">
        <v>0</v>
      </c>
      <c r="AH920" s="42">
        <v>0</v>
      </c>
      <c r="AI920" s="43">
        <v>0</v>
      </c>
      <c r="AK920" s="41">
        <f t="shared" si="333"/>
        <v>0</v>
      </c>
      <c r="AL920" s="42">
        <f t="shared" si="333"/>
        <v>0</v>
      </c>
      <c r="AM920" s="43">
        <f t="shared" si="333"/>
        <v>0</v>
      </c>
      <c r="AT920" s="32">
        <f t="shared" si="334"/>
        <v>0</v>
      </c>
      <c r="AV920" s="23">
        <v>7</v>
      </c>
      <c r="AW920" s="23">
        <v>9</v>
      </c>
      <c r="AX920" s="23">
        <f t="shared" si="335"/>
        <v>4</v>
      </c>
    </row>
    <row r="921" spans="2:50" ht="15" hidden="1" customHeight="1" x14ac:dyDescent="0.3">
      <c r="B921" s="15"/>
      <c r="C921" s="40" t="s">
        <v>22</v>
      </c>
      <c r="D921" s="34" t="s">
        <v>2</v>
      </c>
      <c r="E921" s="35" t="s">
        <v>2</v>
      </c>
      <c r="F921" s="41">
        <v>0</v>
      </c>
      <c r="G921" s="42">
        <v>0</v>
      </c>
      <c r="H921" s="43">
        <v>0</v>
      </c>
      <c r="I921" s="155">
        <v>0</v>
      </c>
      <c r="J921" s="155">
        <v>0</v>
      </c>
      <c r="K921" s="155">
        <v>0</v>
      </c>
      <c r="L921" s="41">
        <v>0</v>
      </c>
      <c r="M921" s="42">
        <v>0</v>
      </c>
      <c r="N921" s="43">
        <v>0</v>
      </c>
      <c r="O921" s="41"/>
      <c r="P921" s="42"/>
      <c r="Q921" s="43"/>
      <c r="R921" s="41"/>
      <c r="S921" s="42"/>
      <c r="T921" s="43"/>
      <c r="U921" s="41"/>
      <c r="V921" s="42"/>
      <c r="W921" s="43"/>
      <c r="X921" s="41"/>
      <c r="Y921" s="42"/>
      <c r="Z921" s="153"/>
      <c r="AA921" s="154">
        <v>0</v>
      </c>
      <c r="AB921" s="42">
        <v>0</v>
      </c>
      <c r="AC921" s="43">
        <v>0</v>
      </c>
      <c r="AD921" s="41">
        <v>0</v>
      </c>
      <c r="AE921" s="42">
        <v>0</v>
      </c>
      <c r="AF921" s="43">
        <v>0</v>
      </c>
      <c r="AG921" s="41">
        <v>0</v>
      </c>
      <c r="AH921" s="42">
        <v>0</v>
      </c>
      <c r="AI921" s="43">
        <v>0</v>
      </c>
      <c r="AK921" s="41">
        <f t="shared" si="333"/>
        <v>0</v>
      </c>
      <c r="AL921" s="42">
        <f t="shared" si="333"/>
        <v>0</v>
      </c>
      <c r="AM921" s="43">
        <f t="shared" si="333"/>
        <v>0</v>
      </c>
      <c r="AT921" s="32">
        <f t="shared" si="334"/>
        <v>0</v>
      </c>
      <c r="AV921" s="23">
        <v>7</v>
      </c>
      <c r="AW921" s="23">
        <v>9</v>
      </c>
      <c r="AX921" s="23">
        <f t="shared" si="335"/>
        <v>5</v>
      </c>
    </row>
    <row r="922" spans="2:50" ht="15" hidden="1" customHeight="1" x14ac:dyDescent="0.3">
      <c r="B922" s="15"/>
      <c r="C922" s="40" t="s">
        <v>22</v>
      </c>
      <c r="D922" s="34" t="s">
        <v>2</v>
      </c>
      <c r="E922" s="35" t="s">
        <v>2</v>
      </c>
      <c r="F922" s="41">
        <v>0</v>
      </c>
      <c r="G922" s="42">
        <v>0</v>
      </c>
      <c r="H922" s="43">
        <v>0</v>
      </c>
      <c r="I922" s="155">
        <v>0</v>
      </c>
      <c r="J922" s="155">
        <v>0</v>
      </c>
      <c r="K922" s="155">
        <v>0</v>
      </c>
      <c r="L922" s="41">
        <v>0</v>
      </c>
      <c r="M922" s="42">
        <v>0</v>
      </c>
      <c r="N922" s="43">
        <v>0</v>
      </c>
      <c r="O922" s="41"/>
      <c r="P922" s="42"/>
      <c r="Q922" s="43"/>
      <c r="R922" s="41"/>
      <c r="S922" s="42"/>
      <c r="T922" s="43"/>
      <c r="U922" s="41"/>
      <c r="V922" s="42"/>
      <c r="W922" s="43"/>
      <c r="X922" s="41"/>
      <c r="Y922" s="42"/>
      <c r="Z922" s="153"/>
      <c r="AA922" s="154">
        <v>0</v>
      </c>
      <c r="AB922" s="42">
        <v>0</v>
      </c>
      <c r="AC922" s="43">
        <v>0</v>
      </c>
      <c r="AD922" s="41">
        <v>0</v>
      </c>
      <c r="AE922" s="42">
        <v>0</v>
      </c>
      <c r="AF922" s="43">
        <v>0</v>
      </c>
      <c r="AG922" s="41">
        <v>0</v>
      </c>
      <c r="AH922" s="42">
        <v>0</v>
      </c>
      <c r="AI922" s="43">
        <v>0</v>
      </c>
      <c r="AK922" s="41">
        <f t="shared" si="333"/>
        <v>0</v>
      </c>
      <c r="AL922" s="42">
        <f t="shared" si="333"/>
        <v>0</v>
      </c>
      <c r="AM922" s="43">
        <f t="shared" si="333"/>
        <v>0</v>
      </c>
      <c r="AT922" s="32">
        <f t="shared" si="334"/>
        <v>0</v>
      </c>
      <c r="AV922" s="23">
        <v>7</v>
      </c>
      <c r="AW922" s="23">
        <v>9</v>
      </c>
      <c r="AX922" s="23">
        <f t="shared" si="335"/>
        <v>6</v>
      </c>
    </row>
    <row r="923" spans="2:50" ht="15" hidden="1" customHeight="1" x14ac:dyDescent="0.3">
      <c r="B923" s="15"/>
      <c r="C923" s="40" t="s">
        <v>22</v>
      </c>
      <c r="D923" s="34" t="s">
        <v>2</v>
      </c>
      <c r="E923" s="35" t="s">
        <v>2</v>
      </c>
      <c r="F923" s="41">
        <v>0</v>
      </c>
      <c r="G923" s="42">
        <v>0</v>
      </c>
      <c r="H923" s="43">
        <v>0</v>
      </c>
      <c r="I923" s="155">
        <v>0</v>
      </c>
      <c r="J923" s="155">
        <v>0</v>
      </c>
      <c r="K923" s="155">
        <v>0</v>
      </c>
      <c r="L923" s="41">
        <v>0</v>
      </c>
      <c r="M923" s="42">
        <v>0</v>
      </c>
      <c r="N923" s="43">
        <v>0</v>
      </c>
      <c r="O923" s="41"/>
      <c r="P923" s="42"/>
      <c r="Q923" s="43"/>
      <c r="R923" s="41"/>
      <c r="S923" s="42"/>
      <c r="T923" s="43"/>
      <c r="U923" s="41"/>
      <c r="V923" s="42"/>
      <c r="W923" s="43"/>
      <c r="X923" s="41"/>
      <c r="Y923" s="42"/>
      <c r="Z923" s="153"/>
      <c r="AA923" s="154">
        <v>0</v>
      </c>
      <c r="AB923" s="42">
        <v>0</v>
      </c>
      <c r="AC923" s="43">
        <v>0</v>
      </c>
      <c r="AD923" s="41">
        <v>0</v>
      </c>
      <c r="AE923" s="42">
        <v>0</v>
      </c>
      <c r="AF923" s="43">
        <v>0</v>
      </c>
      <c r="AG923" s="41">
        <v>0</v>
      </c>
      <c r="AH923" s="42">
        <v>0</v>
      </c>
      <c r="AI923" s="43">
        <v>0</v>
      </c>
      <c r="AK923" s="41">
        <f t="shared" si="333"/>
        <v>0</v>
      </c>
      <c r="AL923" s="42">
        <f t="shared" si="333"/>
        <v>0</v>
      </c>
      <c r="AM923" s="43">
        <f t="shared" si="333"/>
        <v>0</v>
      </c>
      <c r="AT923" s="32">
        <f t="shared" si="334"/>
        <v>0</v>
      </c>
      <c r="AV923" s="23">
        <v>7</v>
      </c>
      <c r="AW923" s="23">
        <v>9</v>
      </c>
      <c r="AX923" s="23">
        <f t="shared" si="335"/>
        <v>7</v>
      </c>
    </row>
    <row r="924" spans="2:50" ht="15" hidden="1" customHeight="1" x14ac:dyDescent="0.3">
      <c r="B924" s="15"/>
      <c r="C924" s="40" t="s">
        <v>22</v>
      </c>
      <c r="D924" s="34" t="s">
        <v>2</v>
      </c>
      <c r="E924" s="35" t="s">
        <v>2</v>
      </c>
      <c r="F924" s="41">
        <v>0</v>
      </c>
      <c r="G924" s="42">
        <v>0</v>
      </c>
      <c r="H924" s="43">
        <v>0</v>
      </c>
      <c r="I924" s="155">
        <v>0</v>
      </c>
      <c r="J924" s="155">
        <v>0</v>
      </c>
      <c r="K924" s="155">
        <v>0</v>
      </c>
      <c r="L924" s="41">
        <v>0</v>
      </c>
      <c r="M924" s="42">
        <v>0</v>
      </c>
      <c r="N924" s="43">
        <v>0</v>
      </c>
      <c r="O924" s="41"/>
      <c r="P924" s="42"/>
      <c r="Q924" s="43"/>
      <c r="R924" s="41"/>
      <c r="S924" s="42"/>
      <c r="T924" s="43"/>
      <c r="U924" s="41"/>
      <c r="V924" s="42"/>
      <c r="W924" s="43"/>
      <c r="X924" s="41"/>
      <c r="Y924" s="42"/>
      <c r="Z924" s="153"/>
      <c r="AA924" s="154">
        <v>0</v>
      </c>
      <c r="AB924" s="42">
        <v>0</v>
      </c>
      <c r="AC924" s="43">
        <v>0</v>
      </c>
      <c r="AD924" s="41">
        <v>0</v>
      </c>
      <c r="AE924" s="42">
        <v>0</v>
      </c>
      <c r="AF924" s="43">
        <v>0</v>
      </c>
      <c r="AG924" s="41">
        <v>0</v>
      </c>
      <c r="AH924" s="42">
        <v>0</v>
      </c>
      <c r="AI924" s="43">
        <v>0</v>
      </c>
      <c r="AK924" s="41">
        <f t="shared" si="333"/>
        <v>0</v>
      </c>
      <c r="AL924" s="42">
        <f t="shared" si="333"/>
        <v>0</v>
      </c>
      <c r="AM924" s="43">
        <f t="shared" si="333"/>
        <v>0</v>
      </c>
      <c r="AT924" s="32">
        <f t="shared" si="334"/>
        <v>0</v>
      </c>
      <c r="AV924" s="23">
        <v>7</v>
      </c>
      <c r="AW924" s="23">
        <v>9</v>
      </c>
      <c r="AX924" s="23">
        <f t="shared" si="335"/>
        <v>8</v>
      </c>
    </row>
    <row r="925" spans="2:50" ht="15" hidden="1" customHeight="1" x14ac:dyDescent="0.3">
      <c r="B925" s="15"/>
      <c r="C925" s="40" t="s">
        <v>22</v>
      </c>
      <c r="D925" s="34" t="s">
        <v>2</v>
      </c>
      <c r="E925" s="35" t="s">
        <v>2</v>
      </c>
      <c r="F925" s="41">
        <v>0</v>
      </c>
      <c r="G925" s="42">
        <v>0</v>
      </c>
      <c r="H925" s="43">
        <v>0</v>
      </c>
      <c r="I925" s="155">
        <v>0</v>
      </c>
      <c r="J925" s="155">
        <v>0</v>
      </c>
      <c r="K925" s="155">
        <v>0</v>
      </c>
      <c r="L925" s="41">
        <v>0</v>
      </c>
      <c r="M925" s="42">
        <v>0</v>
      </c>
      <c r="N925" s="43">
        <v>0</v>
      </c>
      <c r="O925" s="41"/>
      <c r="P925" s="42"/>
      <c r="Q925" s="43"/>
      <c r="R925" s="41"/>
      <c r="S925" s="42"/>
      <c r="T925" s="43"/>
      <c r="U925" s="41"/>
      <c r="V925" s="42"/>
      <c r="W925" s="43"/>
      <c r="X925" s="41"/>
      <c r="Y925" s="42"/>
      <c r="Z925" s="153"/>
      <c r="AA925" s="154">
        <v>0</v>
      </c>
      <c r="AB925" s="42">
        <v>0</v>
      </c>
      <c r="AC925" s="43">
        <v>0</v>
      </c>
      <c r="AD925" s="41">
        <v>0</v>
      </c>
      <c r="AE925" s="42">
        <v>0</v>
      </c>
      <c r="AF925" s="43">
        <v>0</v>
      </c>
      <c r="AG925" s="41">
        <v>0</v>
      </c>
      <c r="AH925" s="42">
        <v>0</v>
      </c>
      <c r="AI925" s="43">
        <v>0</v>
      </c>
      <c r="AK925" s="41">
        <f t="shared" si="333"/>
        <v>0</v>
      </c>
      <c r="AL925" s="42">
        <f t="shared" si="333"/>
        <v>0</v>
      </c>
      <c r="AM925" s="43">
        <f t="shared" si="333"/>
        <v>0</v>
      </c>
      <c r="AT925" s="32">
        <f t="shared" si="334"/>
        <v>0</v>
      </c>
      <c r="AV925" s="23">
        <v>7</v>
      </c>
      <c r="AW925" s="23">
        <v>9</v>
      </c>
      <c r="AX925" s="23">
        <f t="shared" si="335"/>
        <v>9</v>
      </c>
    </row>
    <row r="926" spans="2:50" ht="15" hidden="1" customHeight="1" x14ac:dyDescent="0.3">
      <c r="B926" s="15"/>
      <c r="C926" s="40" t="s">
        <v>22</v>
      </c>
      <c r="D926" s="34" t="s">
        <v>2</v>
      </c>
      <c r="E926" s="35" t="s">
        <v>2</v>
      </c>
      <c r="F926" s="41">
        <v>0</v>
      </c>
      <c r="G926" s="42">
        <v>0</v>
      </c>
      <c r="H926" s="43">
        <v>0</v>
      </c>
      <c r="I926" s="155">
        <v>0</v>
      </c>
      <c r="J926" s="155">
        <v>0</v>
      </c>
      <c r="K926" s="155">
        <v>0</v>
      </c>
      <c r="L926" s="41">
        <v>0</v>
      </c>
      <c r="M926" s="42">
        <v>0</v>
      </c>
      <c r="N926" s="43">
        <v>0</v>
      </c>
      <c r="O926" s="41"/>
      <c r="P926" s="42"/>
      <c r="Q926" s="43"/>
      <c r="R926" s="41"/>
      <c r="S926" s="42"/>
      <c r="T926" s="43"/>
      <c r="U926" s="41"/>
      <c r="V926" s="42"/>
      <c r="W926" s="43"/>
      <c r="X926" s="41"/>
      <c r="Y926" s="42"/>
      <c r="Z926" s="153"/>
      <c r="AA926" s="154">
        <v>0</v>
      </c>
      <c r="AB926" s="42">
        <v>0</v>
      </c>
      <c r="AC926" s="43">
        <v>0</v>
      </c>
      <c r="AD926" s="41">
        <v>0</v>
      </c>
      <c r="AE926" s="42">
        <v>0</v>
      </c>
      <c r="AF926" s="43">
        <v>0</v>
      </c>
      <c r="AG926" s="41">
        <v>0</v>
      </c>
      <c r="AH926" s="42">
        <v>0</v>
      </c>
      <c r="AI926" s="43">
        <v>0</v>
      </c>
      <c r="AK926" s="41">
        <f t="shared" si="333"/>
        <v>0</v>
      </c>
      <c r="AL926" s="42">
        <f t="shared" si="333"/>
        <v>0</v>
      </c>
      <c r="AM926" s="43">
        <f t="shared" si="333"/>
        <v>0</v>
      </c>
      <c r="AT926" s="32">
        <f t="shared" si="334"/>
        <v>0</v>
      </c>
      <c r="AV926" s="23">
        <v>7</v>
      </c>
      <c r="AW926" s="23">
        <v>9</v>
      </c>
      <c r="AX926" s="23">
        <f t="shared" si="335"/>
        <v>10</v>
      </c>
    </row>
    <row r="927" spans="2:50" ht="15" customHeight="1" x14ac:dyDescent="0.3">
      <c r="B927" s="15"/>
      <c r="C927" s="40" t="s">
        <v>23</v>
      </c>
      <c r="D927" s="34" t="s">
        <v>251</v>
      </c>
      <c r="E927" s="35" t="s">
        <v>1041</v>
      </c>
      <c r="F927" s="41">
        <v>46928</v>
      </c>
      <c r="G927" s="42">
        <v>47211</v>
      </c>
      <c r="H927" s="43">
        <v>46720</v>
      </c>
      <c r="I927" s="96">
        <v>57852</v>
      </c>
      <c r="J927" s="42">
        <v>60134</v>
      </c>
      <c r="K927" s="97">
        <v>62726</v>
      </c>
      <c r="L927" s="41">
        <v>4572</v>
      </c>
      <c r="M927" s="42">
        <v>4787</v>
      </c>
      <c r="N927" s="43">
        <v>5007</v>
      </c>
      <c r="O927" s="41"/>
      <c r="P927" s="42"/>
      <c r="Q927" s="43"/>
      <c r="R927" s="41"/>
      <c r="S927" s="42"/>
      <c r="T927" s="43"/>
      <c r="U927" s="41"/>
      <c r="V927" s="42"/>
      <c r="W927" s="43"/>
      <c r="X927" s="41"/>
      <c r="Y927" s="42"/>
      <c r="Z927" s="153"/>
      <c r="AA927" s="154">
        <v>0</v>
      </c>
      <c r="AB927" s="42">
        <v>0</v>
      </c>
      <c r="AC927" s="43">
        <v>0</v>
      </c>
      <c r="AD927" s="41">
        <v>0</v>
      </c>
      <c r="AE927" s="42">
        <v>0</v>
      </c>
      <c r="AF927" s="43">
        <v>0</v>
      </c>
      <c r="AG927" s="41">
        <v>0</v>
      </c>
      <c r="AH927" s="42">
        <v>0</v>
      </c>
      <c r="AI927" s="43">
        <v>0</v>
      </c>
      <c r="AK927" s="41">
        <f t="shared" si="333"/>
        <v>109352</v>
      </c>
      <c r="AL927" s="42">
        <f t="shared" si="333"/>
        <v>112132</v>
      </c>
      <c r="AM927" s="43">
        <f t="shared" si="333"/>
        <v>114453</v>
      </c>
      <c r="AT927" s="32">
        <f t="shared" si="334"/>
        <v>1</v>
      </c>
      <c r="AV927" s="23">
        <v>7</v>
      </c>
      <c r="AW927" s="23">
        <v>10</v>
      </c>
      <c r="AX927" s="23">
        <f t="shared" si="335"/>
        <v>1</v>
      </c>
    </row>
    <row r="928" spans="2:50" ht="15" customHeight="1" x14ac:dyDescent="0.3">
      <c r="B928" s="15"/>
      <c r="C928" s="50" t="str">
        <f>IF(LEN(E927)&lt;1,"","Total: " &amp; LEFT(E927,LEN(E927)-21) &amp; "Municipalities")</f>
        <v>Total: John Taolo Gaetsewe Municipalities</v>
      </c>
      <c r="D928" s="51"/>
      <c r="E928" s="52"/>
      <c r="F928" s="53">
        <f t="shared" ref="F928:N928" si="336">SUM(F917:F927)</f>
        <v>531179</v>
      </c>
      <c r="G928" s="54">
        <f t="shared" si="336"/>
        <v>544225</v>
      </c>
      <c r="H928" s="55">
        <f t="shared" si="336"/>
        <v>550139</v>
      </c>
      <c r="I928" s="63">
        <f t="shared" si="336"/>
        <v>57852</v>
      </c>
      <c r="J928" s="54">
        <f t="shared" si="336"/>
        <v>60134</v>
      </c>
      <c r="K928" s="64">
        <f t="shared" si="336"/>
        <v>62726</v>
      </c>
      <c r="L928" s="53">
        <f t="shared" si="336"/>
        <v>22329</v>
      </c>
      <c r="M928" s="54">
        <f t="shared" si="336"/>
        <v>23271</v>
      </c>
      <c r="N928" s="55">
        <f t="shared" si="336"/>
        <v>24236</v>
      </c>
      <c r="O928" s="53">
        <f t="shared" ref="O928:AI928" si="337">SUM(O917:O927)</f>
        <v>0</v>
      </c>
      <c r="P928" s="54">
        <f t="shared" si="337"/>
        <v>0</v>
      </c>
      <c r="Q928" s="55">
        <f t="shared" si="337"/>
        <v>0</v>
      </c>
      <c r="R928" s="53">
        <f t="shared" si="337"/>
        <v>0</v>
      </c>
      <c r="S928" s="54">
        <f t="shared" si="337"/>
        <v>0</v>
      </c>
      <c r="T928" s="55">
        <f t="shared" si="337"/>
        <v>0</v>
      </c>
      <c r="U928" s="53">
        <f t="shared" si="337"/>
        <v>0</v>
      </c>
      <c r="V928" s="54">
        <f t="shared" si="337"/>
        <v>0</v>
      </c>
      <c r="W928" s="55">
        <f t="shared" si="337"/>
        <v>0</v>
      </c>
      <c r="X928" s="53">
        <f t="shared" si="337"/>
        <v>0</v>
      </c>
      <c r="Y928" s="54">
        <f t="shared" si="337"/>
        <v>0</v>
      </c>
      <c r="Z928" s="158">
        <f t="shared" si="337"/>
        <v>0</v>
      </c>
      <c r="AA928" s="159">
        <f t="shared" si="337"/>
        <v>0</v>
      </c>
      <c r="AB928" s="54">
        <f t="shared" si="337"/>
        <v>0</v>
      </c>
      <c r="AC928" s="55">
        <f t="shared" si="337"/>
        <v>23694.144227079993</v>
      </c>
      <c r="AD928" s="53">
        <f t="shared" si="337"/>
        <v>0</v>
      </c>
      <c r="AE928" s="54">
        <f t="shared" si="337"/>
        <v>0</v>
      </c>
      <c r="AF928" s="55">
        <f t="shared" si="337"/>
        <v>24807.769005752751</v>
      </c>
      <c r="AG928" s="53">
        <f t="shared" si="337"/>
        <v>0</v>
      </c>
      <c r="AH928" s="54">
        <f t="shared" si="337"/>
        <v>0</v>
      </c>
      <c r="AI928" s="55">
        <f t="shared" si="337"/>
        <v>25948.926380017376</v>
      </c>
      <c r="AK928" s="53">
        <f>SUM(AK917:AK927)</f>
        <v>611360</v>
      </c>
      <c r="AL928" s="54">
        <f>SUM(AL917:AL927)</f>
        <v>627630</v>
      </c>
      <c r="AM928" s="55">
        <f>SUM(AM917:AM927)</f>
        <v>637101</v>
      </c>
      <c r="AT928" s="32">
        <f>IF(SUM(AT917:AT927)=0,0,1)</f>
        <v>1</v>
      </c>
    </row>
    <row r="929" spans="2:50" ht="15" customHeight="1" x14ac:dyDescent="0.3">
      <c r="B929" s="15"/>
      <c r="C929" s="40"/>
      <c r="D929" s="34"/>
      <c r="E929" s="35"/>
      <c r="F929" s="41"/>
      <c r="G929" s="42"/>
      <c r="H929" s="43"/>
      <c r="I929" s="96"/>
      <c r="J929" s="42"/>
      <c r="K929" s="97"/>
      <c r="L929" s="41"/>
      <c r="M929" s="42"/>
      <c r="N929" s="43"/>
      <c r="O929" s="41"/>
      <c r="P929" s="42"/>
      <c r="Q929" s="43"/>
      <c r="R929" s="41"/>
      <c r="S929" s="42"/>
      <c r="T929" s="43"/>
      <c r="U929" s="41"/>
      <c r="V929" s="42"/>
      <c r="W929" s="43"/>
      <c r="X929" s="41"/>
      <c r="Y929" s="42"/>
      <c r="Z929" s="153"/>
      <c r="AA929" s="154"/>
      <c r="AB929" s="42"/>
      <c r="AC929" s="43"/>
      <c r="AD929" s="41"/>
      <c r="AE929" s="42"/>
      <c r="AF929" s="43"/>
      <c r="AG929" s="41"/>
      <c r="AH929" s="42"/>
      <c r="AI929" s="43"/>
      <c r="AK929" s="41"/>
      <c r="AL929" s="42"/>
      <c r="AM929" s="43"/>
      <c r="AT929" s="32">
        <f>IF(AT928=0,0,1)</f>
        <v>1</v>
      </c>
    </row>
    <row r="930" spans="2:50" ht="15" hidden="1" customHeight="1" x14ac:dyDescent="0.3">
      <c r="B930" s="15"/>
      <c r="C930" s="40" t="s">
        <v>22</v>
      </c>
      <c r="D930" s="34" t="s">
        <v>2</v>
      </c>
      <c r="E930" s="35" t="s">
        <v>2</v>
      </c>
      <c r="F930" s="41">
        <v>0</v>
      </c>
      <c r="G930" s="42">
        <v>0</v>
      </c>
      <c r="H930" s="43">
        <v>0</v>
      </c>
      <c r="I930" s="155">
        <v>0</v>
      </c>
      <c r="J930" s="155">
        <v>0</v>
      </c>
      <c r="K930" s="155">
        <v>0</v>
      </c>
      <c r="L930" s="41">
        <v>0</v>
      </c>
      <c r="M930" s="42">
        <v>0</v>
      </c>
      <c r="N930" s="43">
        <v>0</v>
      </c>
      <c r="O930" s="41"/>
      <c r="P930" s="42"/>
      <c r="Q930" s="43"/>
      <c r="R930" s="41"/>
      <c r="S930" s="42"/>
      <c r="T930" s="43"/>
      <c r="U930" s="41"/>
      <c r="V930" s="42"/>
      <c r="W930" s="43"/>
      <c r="X930" s="41"/>
      <c r="Y930" s="42"/>
      <c r="Z930" s="153"/>
      <c r="AA930" s="154">
        <v>0</v>
      </c>
      <c r="AB930" s="42">
        <v>0</v>
      </c>
      <c r="AC930" s="43">
        <v>0</v>
      </c>
      <c r="AD930" s="41">
        <v>0</v>
      </c>
      <c r="AE930" s="42">
        <v>0</v>
      </c>
      <c r="AF930" s="43">
        <v>0</v>
      </c>
      <c r="AG930" s="41">
        <v>0</v>
      </c>
      <c r="AH930" s="42">
        <v>0</v>
      </c>
      <c r="AI930" s="43">
        <v>0</v>
      </c>
      <c r="AK930" s="41">
        <f t="shared" ref="AK930:AM940" si="338">F930+I930+L930+O930+R930+U930+X930</f>
        <v>0</v>
      </c>
      <c r="AL930" s="42">
        <f t="shared" si="338"/>
        <v>0</v>
      </c>
      <c r="AM930" s="43">
        <f t="shared" si="338"/>
        <v>0</v>
      </c>
      <c r="AT930" s="32">
        <f>IF(LEN(E930)&lt;2,0,1)</f>
        <v>0</v>
      </c>
      <c r="AV930" s="23">
        <v>7</v>
      </c>
      <c r="AW930" s="23">
        <v>11</v>
      </c>
      <c r="AX930" s="23">
        <v>1</v>
      </c>
    </row>
    <row r="931" spans="2:50" ht="15" hidden="1" customHeight="1" x14ac:dyDescent="0.3">
      <c r="B931" s="15"/>
      <c r="C931" s="40" t="s">
        <v>22</v>
      </c>
      <c r="D931" s="34" t="s">
        <v>2</v>
      </c>
      <c r="E931" s="35" t="s">
        <v>2</v>
      </c>
      <c r="F931" s="41">
        <v>0</v>
      </c>
      <c r="G931" s="42">
        <v>0</v>
      </c>
      <c r="H931" s="43">
        <v>0</v>
      </c>
      <c r="I931" s="155">
        <v>0</v>
      </c>
      <c r="J931" s="155">
        <v>0</v>
      </c>
      <c r="K931" s="155">
        <v>0</v>
      </c>
      <c r="L931" s="41">
        <v>0</v>
      </c>
      <c r="M931" s="42">
        <v>0</v>
      </c>
      <c r="N931" s="43">
        <v>0</v>
      </c>
      <c r="O931" s="41"/>
      <c r="P931" s="42"/>
      <c r="Q931" s="43"/>
      <c r="R931" s="41"/>
      <c r="S931" s="42"/>
      <c r="T931" s="43"/>
      <c r="U931" s="41"/>
      <c r="V931" s="42"/>
      <c r="W931" s="43"/>
      <c r="X931" s="41"/>
      <c r="Y931" s="42"/>
      <c r="Z931" s="153"/>
      <c r="AA931" s="154">
        <v>0</v>
      </c>
      <c r="AB931" s="42">
        <v>0</v>
      </c>
      <c r="AC931" s="43">
        <v>0</v>
      </c>
      <c r="AD931" s="41">
        <v>0</v>
      </c>
      <c r="AE931" s="42">
        <v>0</v>
      </c>
      <c r="AF931" s="43">
        <v>0</v>
      </c>
      <c r="AG931" s="41">
        <v>0</v>
      </c>
      <c r="AH931" s="42">
        <v>0</v>
      </c>
      <c r="AI931" s="43">
        <v>0</v>
      </c>
      <c r="AK931" s="41">
        <f t="shared" si="338"/>
        <v>0</v>
      </c>
      <c r="AL931" s="42">
        <f t="shared" si="338"/>
        <v>0</v>
      </c>
      <c r="AM931" s="43">
        <f t="shared" si="338"/>
        <v>0</v>
      </c>
      <c r="AT931" s="32">
        <f t="shared" ref="AT931:AT940" si="339">IF(LEN(E931)&lt;2,0,1)</f>
        <v>0</v>
      </c>
      <c r="AV931" s="23">
        <v>7</v>
      </c>
      <c r="AW931" s="23">
        <v>11</v>
      </c>
      <c r="AX931" s="23">
        <f>IF(AW931=AW930,AX930+1,1)</f>
        <v>2</v>
      </c>
    </row>
    <row r="932" spans="2:50" ht="15" hidden="1" customHeight="1" x14ac:dyDescent="0.3">
      <c r="B932" s="15"/>
      <c r="C932" s="40" t="s">
        <v>22</v>
      </c>
      <c r="D932" s="34" t="s">
        <v>2</v>
      </c>
      <c r="E932" s="35" t="s">
        <v>2</v>
      </c>
      <c r="F932" s="41">
        <v>0</v>
      </c>
      <c r="G932" s="42">
        <v>0</v>
      </c>
      <c r="H932" s="43">
        <v>0</v>
      </c>
      <c r="I932" s="155">
        <v>0</v>
      </c>
      <c r="J932" s="155">
        <v>0</v>
      </c>
      <c r="K932" s="155">
        <v>0</v>
      </c>
      <c r="L932" s="41">
        <v>0</v>
      </c>
      <c r="M932" s="42">
        <v>0</v>
      </c>
      <c r="N932" s="43">
        <v>0</v>
      </c>
      <c r="O932" s="41"/>
      <c r="P932" s="42"/>
      <c r="Q932" s="43"/>
      <c r="R932" s="41"/>
      <c r="S932" s="42"/>
      <c r="T932" s="43"/>
      <c r="U932" s="41"/>
      <c r="V932" s="42"/>
      <c r="W932" s="43"/>
      <c r="X932" s="41"/>
      <c r="Y932" s="42"/>
      <c r="Z932" s="153"/>
      <c r="AA932" s="154">
        <v>0</v>
      </c>
      <c r="AB932" s="42">
        <v>0</v>
      </c>
      <c r="AC932" s="43">
        <v>0</v>
      </c>
      <c r="AD932" s="41">
        <v>0</v>
      </c>
      <c r="AE932" s="42">
        <v>0</v>
      </c>
      <c r="AF932" s="43">
        <v>0</v>
      </c>
      <c r="AG932" s="41">
        <v>0</v>
      </c>
      <c r="AH932" s="42">
        <v>0</v>
      </c>
      <c r="AI932" s="43">
        <v>0</v>
      </c>
      <c r="AK932" s="41">
        <f t="shared" si="338"/>
        <v>0</v>
      </c>
      <c r="AL932" s="42">
        <f t="shared" si="338"/>
        <v>0</v>
      </c>
      <c r="AM932" s="43">
        <f t="shared" si="338"/>
        <v>0</v>
      </c>
      <c r="AT932" s="32">
        <f t="shared" si="339"/>
        <v>0</v>
      </c>
      <c r="AV932" s="23">
        <v>7</v>
      </c>
      <c r="AW932" s="23">
        <v>11</v>
      </c>
      <c r="AX932" s="23">
        <f t="shared" ref="AX932:AX940" si="340">IF(AW932=AW931,AX931+1,1)</f>
        <v>3</v>
      </c>
    </row>
    <row r="933" spans="2:50" ht="15" hidden="1" customHeight="1" x14ac:dyDescent="0.3">
      <c r="B933" s="15"/>
      <c r="C933" s="40" t="s">
        <v>22</v>
      </c>
      <c r="D933" s="34" t="s">
        <v>2</v>
      </c>
      <c r="E933" s="35" t="s">
        <v>2</v>
      </c>
      <c r="F933" s="41">
        <v>0</v>
      </c>
      <c r="G933" s="42">
        <v>0</v>
      </c>
      <c r="H933" s="43">
        <v>0</v>
      </c>
      <c r="I933" s="155">
        <v>0</v>
      </c>
      <c r="J933" s="155">
        <v>0</v>
      </c>
      <c r="K933" s="155">
        <v>0</v>
      </c>
      <c r="L933" s="41">
        <v>0</v>
      </c>
      <c r="M933" s="42">
        <v>0</v>
      </c>
      <c r="N933" s="43">
        <v>0</v>
      </c>
      <c r="O933" s="41"/>
      <c r="P933" s="42"/>
      <c r="Q933" s="43"/>
      <c r="R933" s="41"/>
      <c r="S933" s="42"/>
      <c r="T933" s="43"/>
      <c r="U933" s="41"/>
      <c r="V933" s="42"/>
      <c r="W933" s="43"/>
      <c r="X933" s="41"/>
      <c r="Y933" s="42"/>
      <c r="Z933" s="153"/>
      <c r="AA933" s="154">
        <v>0</v>
      </c>
      <c r="AB933" s="42">
        <v>0</v>
      </c>
      <c r="AC933" s="43">
        <v>0</v>
      </c>
      <c r="AD933" s="41">
        <v>0</v>
      </c>
      <c r="AE933" s="42">
        <v>0</v>
      </c>
      <c r="AF933" s="43">
        <v>0</v>
      </c>
      <c r="AG933" s="41">
        <v>0</v>
      </c>
      <c r="AH933" s="42">
        <v>0</v>
      </c>
      <c r="AI933" s="43">
        <v>0</v>
      </c>
      <c r="AK933" s="41">
        <f t="shared" si="338"/>
        <v>0</v>
      </c>
      <c r="AL933" s="42">
        <f t="shared" si="338"/>
        <v>0</v>
      </c>
      <c r="AM933" s="43">
        <f t="shared" si="338"/>
        <v>0</v>
      </c>
      <c r="AT933" s="32">
        <f t="shared" si="339"/>
        <v>0</v>
      </c>
      <c r="AV933" s="23">
        <v>7</v>
      </c>
      <c r="AW933" s="23">
        <v>11</v>
      </c>
      <c r="AX933" s="23">
        <f t="shared" si="340"/>
        <v>4</v>
      </c>
    </row>
    <row r="934" spans="2:50" ht="15" hidden="1" customHeight="1" x14ac:dyDescent="0.3">
      <c r="B934" s="15"/>
      <c r="C934" s="40" t="s">
        <v>22</v>
      </c>
      <c r="D934" s="34" t="s">
        <v>2</v>
      </c>
      <c r="E934" s="35" t="s">
        <v>2</v>
      </c>
      <c r="F934" s="41">
        <v>0</v>
      </c>
      <c r="G934" s="42">
        <v>0</v>
      </c>
      <c r="H934" s="43">
        <v>0</v>
      </c>
      <c r="I934" s="155">
        <v>0</v>
      </c>
      <c r="J934" s="155">
        <v>0</v>
      </c>
      <c r="K934" s="155">
        <v>0</v>
      </c>
      <c r="L934" s="41">
        <v>0</v>
      </c>
      <c r="M934" s="42">
        <v>0</v>
      </c>
      <c r="N934" s="43">
        <v>0</v>
      </c>
      <c r="O934" s="41"/>
      <c r="P934" s="42"/>
      <c r="Q934" s="43"/>
      <c r="R934" s="41"/>
      <c r="S934" s="42"/>
      <c r="T934" s="43"/>
      <c r="U934" s="41"/>
      <c r="V934" s="42"/>
      <c r="W934" s="43"/>
      <c r="X934" s="41"/>
      <c r="Y934" s="42"/>
      <c r="Z934" s="153"/>
      <c r="AA934" s="154">
        <v>0</v>
      </c>
      <c r="AB934" s="42">
        <v>0</v>
      </c>
      <c r="AC934" s="43">
        <v>0</v>
      </c>
      <c r="AD934" s="41">
        <v>0</v>
      </c>
      <c r="AE934" s="42">
        <v>0</v>
      </c>
      <c r="AF934" s="43">
        <v>0</v>
      </c>
      <c r="AG934" s="41">
        <v>0</v>
      </c>
      <c r="AH934" s="42">
        <v>0</v>
      </c>
      <c r="AI934" s="43">
        <v>0</v>
      </c>
      <c r="AK934" s="41">
        <f t="shared" si="338"/>
        <v>0</v>
      </c>
      <c r="AL934" s="42">
        <f t="shared" si="338"/>
        <v>0</v>
      </c>
      <c r="AM934" s="43">
        <f t="shared" si="338"/>
        <v>0</v>
      </c>
      <c r="AT934" s="32">
        <f t="shared" si="339"/>
        <v>0</v>
      </c>
      <c r="AV934" s="23">
        <v>7</v>
      </c>
      <c r="AW934" s="23">
        <v>11</v>
      </c>
      <c r="AX934" s="23">
        <f t="shared" si="340"/>
        <v>5</v>
      </c>
    </row>
    <row r="935" spans="2:50" ht="15" hidden="1" customHeight="1" x14ac:dyDescent="0.3">
      <c r="B935" s="15"/>
      <c r="C935" s="40" t="s">
        <v>22</v>
      </c>
      <c r="D935" s="34" t="s">
        <v>2</v>
      </c>
      <c r="E935" s="35" t="s">
        <v>2</v>
      </c>
      <c r="F935" s="41">
        <v>0</v>
      </c>
      <c r="G935" s="42">
        <v>0</v>
      </c>
      <c r="H935" s="43">
        <v>0</v>
      </c>
      <c r="I935" s="155">
        <v>0</v>
      </c>
      <c r="J935" s="155">
        <v>0</v>
      </c>
      <c r="K935" s="155">
        <v>0</v>
      </c>
      <c r="L935" s="41">
        <v>0</v>
      </c>
      <c r="M935" s="42">
        <v>0</v>
      </c>
      <c r="N935" s="43">
        <v>0</v>
      </c>
      <c r="O935" s="41"/>
      <c r="P935" s="42"/>
      <c r="Q935" s="43"/>
      <c r="R935" s="41"/>
      <c r="S935" s="42"/>
      <c r="T935" s="43"/>
      <c r="U935" s="41"/>
      <c r="V935" s="42"/>
      <c r="W935" s="43"/>
      <c r="X935" s="41"/>
      <c r="Y935" s="42"/>
      <c r="Z935" s="153"/>
      <c r="AA935" s="154">
        <v>0</v>
      </c>
      <c r="AB935" s="42">
        <v>0</v>
      </c>
      <c r="AC935" s="43">
        <v>0</v>
      </c>
      <c r="AD935" s="41">
        <v>0</v>
      </c>
      <c r="AE935" s="42">
        <v>0</v>
      </c>
      <c r="AF935" s="43">
        <v>0</v>
      </c>
      <c r="AG935" s="41">
        <v>0</v>
      </c>
      <c r="AH935" s="42">
        <v>0</v>
      </c>
      <c r="AI935" s="43">
        <v>0</v>
      </c>
      <c r="AK935" s="41">
        <f t="shared" si="338"/>
        <v>0</v>
      </c>
      <c r="AL935" s="42">
        <f t="shared" si="338"/>
        <v>0</v>
      </c>
      <c r="AM935" s="43">
        <f t="shared" si="338"/>
        <v>0</v>
      </c>
      <c r="AT935" s="32">
        <f t="shared" si="339"/>
        <v>0</v>
      </c>
      <c r="AV935" s="23">
        <v>7</v>
      </c>
      <c r="AW935" s="23">
        <v>11</v>
      </c>
      <c r="AX935" s="23">
        <f t="shared" si="340"/>
        <v>6</v>
      </c>
    </row>
    <row r="936" spans="2:50" ht="15" hidden="1" customHeight="1" x14ac:dyDescent="0.3">
      <c r="B936" s="15"/>
      <c r="C936" s="40" t="s">
        <v>22</v>
      </c>
      <c r="D936" s="34" t="s">
        <v>2</v>
      </c>
      <c r="E936" s="35" t="s">
        <v>2</v>
      </c>
      <c r="F936" s="41">
        <v>0</v>
      </c>
      <c r="G936" s="42">
        <v>0</v>
      </c>
      <c r="H936" s="43">
        <v>0</v>
      </c>
      <c r="I936" s="155">
        <v>0</v>
      </c>
      <c r="J936" s="155">
        <v>0</v>
      </c>
      <c r="K936" s="155">
        <v>0</v>
      </c>
      <c r="L936" s="41">
        <v>0</v>
      </c>
      <c r="M936" s="42">
        <v>0</v>
      </c>
      <c r="N936" s="43">
        <v>0</v>
      </c>
      <c r="O936" s="41"/>
      <c r="P936" s="42"/>
      <c r="Q936" s="43"/>
      <c r="R936" s="41"/>
      <c r="S936" s="42"/>
      <c r="T936" s="43"/>
      <c r="U936" s="41"/>
      <c r="V936" s="42"/>
      <c r="W936" s="43"/>
      <c r="X936" s="41"/>
      <c r="Y936" s="42"/>
      <c r="Z936" s="153"/>
      <c r="AA936" s="154">
        <v>0</v>
      </c>
      <c r="AB936" s="42">
        <v>0</v>
      </c>
      <c r="AC936" s="43">
        <v>0</v>
      </c>
      <c r="AD936" s="41">
        <v>0</v>
      </c>
      <c r="AE936" s="42">
        <v>0</v>
      </c>
      <c r="AF936" s="43">
        <v>0</v>
      </c>
      <c r="AG936" s="41">
        <v>0</v>
      </c>
      <c r="AH936" s="42">
        <v>0</v>
      </c>
      <c r="AI936" s="43">
        <v>0</v>
      </c>
      <c r="AK936" s="41">
        <f t="shared" si="338"/>
        <v>0</v>
      </c>
      <c r="AL936" s="42">
        <f t="shared" si="338"/>
        <v>0</v>
      </c>
      <c r="AM936" s="43">
        <f t="shared" si="338"/>
        <v>0</v>
      </c>
      <c r="AT936" s="32">
        <f t="shared" si="339"/>
        <v>0</v>
      </c>
      <c r="AV936" s="23">
        <v>7</v>
      </c>
      <c r="AW936" s="23">
        <v>11</v>
      </c>
      <c r="AX936" s="23">
        <f t="shared" si="340"/>
        <v>7</v>
      </c>
    </row>
    <row r="937" spans="2:50" ht="15" hidden="1" customHeight="1" x14ac:dyDescent="0.3">
      <c r="B937" s="15"/>
      <c r="C937" s="40" t="s">
        <v>22</v>
      </c>
      <c r="D937" s="34" t="s">
        <v>2</v>
      </c>
      <c r="E937" s="35" t="s">
        <v>2</v>
      </c>
      <c r="F937" s="41">
        <v>0</v>
      </c>
      <c r="G937" s="42">
        <v>0</v>
      </c>
      <c r="H937" s="43">
        <v>0</v>
      </c>
      <c r="I937" s="155">
        <v>0</v>
      </c>
      <c r="J937" s="155">
        <v>0</v>
      </c>
      <c r="K937" s="155">
        <v>0</v>
      </c>
      <c r="L937" s="41">
        <v>0</v>
      </c>
      <c r="M937" s="42">
        <v>0</v>
      </c>
      <c r="N937" s="43">
        <v>0</v>
      </c>
      <c r="O937" s="41"/>
      <c r="P937" s="42"/>
      <c r="Q937" s="43"/>
      <c r="R937" s="41"/>
      <c r="S937" s="42"/>
      <c r="T937" s="43"/>
      <c r="U937" s="41"/>
      <c r="V937" s="42"/>
      <c r="W937" s="43"/>
      <c r="X937" s="41"/>
      <c r="Y937" s="42"/>
      <c r="Z937" s="153"/>
      <c r="AA937" s="154">
        <v>0</v>
      </c>
      <c r="AB937" s="42">
        <v>0</v>
      </c>
      <c r="AC937" s="43">
        <v>0</v>
      </c>
      <c r="AD937" s="41">
        <v>0</v>
      </c>
      <c r="AE937" s="42">
        <v>0</v>
      </c>
      <c r="AF937" s="43">
        <v>0</v>
      </c>
      <c r="AG937" s="41">
        <v>0</v>
      </c>
      <c r="AH937" s="42">
        <v>0</v>
      </c>
      <c r="AI937" s="43">
        <v>0</v>
      </c>
      <c r="AK937" s="41">
        <f t="shared" si="338"/>
        <v>0</v>
      </c>
      <c r="AL937" s="42">
        <f t="shared" si="338"/>
        <v>0</v>
      </c>
      <c r="AM937" s="43">
        <f t="shared" si="338"/>
        <v>0</v>
      </c>
      <c r="AT937" s="32">
        <f t="shared" si="339"/>
        <v>0</v>
      </c>
      <c r="AV937" s="23">
        <v>7</v>
      </c>
      <c r="AW937" s="23">
        <v>11</v>
      </c>
      <c r="AX937" s="23">
        <f t="shared" si="340"/>
        <v>8</v>
      </c>
    </row>
    <row r="938" spans="2:50" s="23" customFormat="1" ht="15" hidden="1" customHeight="1" x14ac:dyDescent="0.3">
      <c r="B938" s="15"/>
      <c r="C938" s="40" t="s">
        <v>22</v>
      </c>
      <c r="D938" s="34" t="s">
        <v>2</v>
      </c>
      <c r="E938" s="35" t="s">
        <v>2</v>
      </c>
      <c r="F938" s="41">
        <v>0</v>
      </c>
      <c r="G938" s="42">
        <v>0</v>
      </c>
      <c r="H938" s="43">
        <v>0</v>
      </c>
      <c r="I938" s="155">
        <v>0</v>
      </c>
      <c r="J938" s="155">
        <v>0</v>
      </c>
      <c r="K938" s="155">
        <v>0</v>
      </c>
      <c r="L938" s="41">
        <v>0</v>
      </c>
      <c r="M938" s="42">
        <v>0</v>
      </c>
      <c r="N938" s="43">
        <v>0</v>
      </c>
      <c r="O938" s="41"/>
      <c r="P938" s="42"/>
      <c r="Q938" s="43"/>
      <c r="R938" s="41"/>
      <c r="S938" s="42"/>
      <c r="T938" s="43"/>
      <c r="U938" s="41"/>
      <c r="V938" s="42"/>
      <c r="W938" s="43"/>
      <c r="X938" s="41"/>
      <c r="Y938" s="42"/>
      <c r="Z938" s="153"/>
      <c r="AA938" s="154">
        <v>0</v>
      </c>
      <c r="AB938" s="42">
        <v>0</v>
      </c>
      <c r="AC938" s="43">
        <v>0</v>
      </c>
      <c r="AD938" s="41">
        <v>0</v>
      </c>
      <c r="AE938" s="42">
        <v>0</v>
      </c>
      <c r="AF938" s="43">
        <v>0</v>
      </c>
      <c r="AG938" s="41">
        <v>0</v>
      </c>
      <c r="AH938" s="42">
        <v>0</v>
      </c>
      <c r="AI938" s="43">
        <v>0</v>
      </c>
      <c r="AK938" s="41">
        <f t="shared" si="338"/>
        <v>0</v>
      </c>
      <c r="AL938" s="42">
        <f t="shared" si="338"/>
        <v>0</v>
      </c>
      <c r="AM938" s="43">
        <f t="shared" si="338"/>
        <v>0</v>
      </c>
      <c r="AT938" s="32">
        <f t="shared" si="339"/>
        <v>0</v>
      </c>
      <c r="AV938" s="23">
        <v>7</v>
      </c>
      <c r="AW938" s="23">
        <v>11</v>
      </c>
      <c r="AX938" s="23">
        <f t="shared" si="340"/>
        <v>9</v>
      </c>
    </row>
    <row r="939" spans="2:50" ht="15" hidden="1" customHeight="1" x14ac:dyDescent="0.3">
      <c r="B939" s="15"/>
      <c r="C939" s="40" t="s">
        <v>22</v>
      </c>
      <c r="D939" s="34" t="s">
        <v>2</v>
      </c>
      <c r="E939" s="35" t="s">
        <v>2</v>
      </c>
      <c r="F939" s="41">
        <v>0</v>
      </c>
      <c r="G939" s="42">
        <v>0</v>
      </c>
      <c r="H939" s="43">
        <v>0</v>
      </c>
      <c r="I939" s="155">
        <v>0</v>
      </c>
      <c r="J939" s="155">
        <v>0</v>
      </c>
      <c r="K939" s="155">
        <v>0</v>
      </c>
      <c r="L939" s="41">
        <v>0</v>
      </c>
      <c r="M939" s="42">
        <v>0</v>
      </c>
      <c r="N939" s="43">
        <v>0</v>
      </c>
      <c r="O939" s="41"/>
      <c r="P939" s="42"/>
      <c r="Q939" s="43"/>
      <c r="R939" s="41"/>
      <c r="S939" s="42"/>
      <c r="T939" s="43"/>
      <c r="U939" s="41"/>
      <c r="V939" s="42"/>
      <c r="W939" s="43"/>
      <c r="X939" s="41"/>
      <c r="Y939" s="42"/>
      <c r="Z939" s="153"/>
      <c r="AA939" s="154">
        <v>0</v>
      </c>
      <c r="AB939" s="42">
        <v>0</v>
      </c>
      <c r="AC939" s="43">
        <v>0</v>
      </c>
      <c r="AD939" s="41">
        <v>0</v>
      </c>
      <c r="AE939" s="42">
        <v>0</v>
      </c>
      <c r="AF939" s="43">
        <v>0</v>
      </c>
      <c r="AG939" s="41">
        <v>0</v>
      </c>
      <c r="AH939" s="42">
        <v>0</v>
      </c>
      <c r="AI939" s="43">
        <v>0</v>
      </c>
      <c r="AK939" s="41">
        <f t="shared" si="338"/>
        <v>0</v>
      </c>
      <c r="AL939" s="42">
        <f t="shared" si="338"/>
        <v>0</v>
      </c>
      <c r="AM939" s="43">
        <f t="shared" si="338"/>
        <v>0</v>
      </c>
      <c r="AT939" s="32">
        <f t="shared" si="339"/>
        <v>0</v>
      </c>
      <c r="AV939" s="23">
        <v>7</v>
      </c>
      <c r="AW939" s="23">
        <v>11</v>
      </c>
      <c r="AX939" s="23">
        <f t="shared" si="340"/>
        <v>10</v>
      </c>
    </row>
    <row r="940" spans="2:50" ht="15" hidden="1" customHeight="1" x14ac:dyDescent="0.3">
      <c r="B940" s="16"/>
      <c r="C940" s="40" t="s">
        <v>23</v>
      </c>
      <c r="D940" s="34" t="s">
        <v>2</v>
      </c>
      <c r="E940" s="35" t="s">
        <v>2</v>
      </c>
      <c r="F940" s="41">
        <v>0</v>
      </c>
      <c r="G940" s="42">
        <v>0</v>
      </c>
      <c r="H940" s="43">
        <v>0</v>
      </c>
      <c r="I940" s="155">
        <v>0</v>
      </c>
      <c r="J940" s="155">
        <v>0</v>
      </c>
      <c r="K940" s="155">
        <v>0</v>
      </c>
      <c r="L940" s="41">
        <v>0</v>
      </c>
      <c r="M940" s="42">
        <v>0</v>
      </c>
      <c r="N940" s="43">
        <v>0</v>
      </c>
      <c r="O940" s="41"/>
      <c r="P940" s="42"/>
      <c r="Q940" s="43"/>
      <c r="R940" s="41"/>
      <c r="S940" s="42"/>
      <c r="T940" s="43"/>
      <c r="U940" s="41"/>
      <c r="V940" s="42"/>
      <c r="W940" s="43"/>
      <c r="X940" s="41"/>
      <c r="Y940" s="42"/>
      <c r="Z940" s="153"/>
      <c r="AA940" s="154">
        <v>0</v>
      </c>
      <c r="AB940" s="42">
        <v>0</v>
      </c>
      <c r="AC940" s="43">
        <v>0</v>
      </c>
      <c r="AD940" s="41">
        <v>0</v>
      </c>
      <c r="AE940" s="42">
        <v>0</v>
      </c>
      <c r="AF940" s="43">
        <v>0</v>
      </c>
      <c r="AG940" s="41">
        <v>0</v>
      </c>
      <c r="AH940" s="42">
        <v>0</v>
      </c>
      <c r="AI940" s="43">
        <v>0</v>
      </c>
      <c r="AK940" s="41">
        <f t="shared" si="338"/>
        <v>0</v>
      </c>
      <c r="AL940" s="42">
        <f t="shared" si="338"/>
        <v>0</v>
      </c>
      <c r="AM940" s="43">
        <f t="shared" si="338"/>
        <v>0</v>
      </c>
      <c r="AT940" s="32">
        <f t="shared" si="339"/>
        <v>0</v>
      </c>
      <c r="AV940" s="23">
        <v>7</v>
      </c>
      <c r="AW940" s="23">
        <v>12</v>
      </c>
      <c r="AX940" s="23">
        <f t="shared" si="340"/>
        <v>1</v>
      </c>
    </row>
    <row r="941" spans="2:50" ht="15" hidden="1" customHeight="1" x14ac:dyDescent="0.3">
      <c r="B941" s="15"/>
      <c r="C941" s="50" t="str">
        <f>IF(LEN(E940)&lt;1,"","Total: " &amp; LEFT(E940,LEN(E940)-21) &amp; "Municipalities")</f>
        <v/>
      </c>
      <c r="D941" s="51"/>
      <c r="E941" s="52"/>
      <c r="F941" s="53">
        <f t="shared" ref="F941:N941" si="341">SUM(F930:F940)</f>
        <v>0</v>
      </c>
      <c r="G941" s="54">
        <f t="shared" si="341"/>
        <v>0</v>
      </c>
      <c r="H941" s="55">
        <f t="shared" si="341"/>
        <v>0</v>
      </c>
      <c r="I941" s="112">
        <f t="shared" si="341"/>
        <v>0</v>
      </c>
      <c r="J941" s="112">
        <f t="shared" si="341"/>
        <v>0</v>
      </c>
      <c r="K941" s="112">
        <f t="shared" si="341"/>
        <v>0</v>
      </c>
      <c r="L941" s="53">
        <f t="shared" si="341"/>
        <v>0</v>
      </c>
      <c r="M941" s="54">
        <f t="shared" si="341"/>
        <v>0</v>
      </c>
      <c r="N941" s="55">
        <f t="shared" si="341"/>
        <v>0</v>
      </c>
      <c r="O941" s="53">
        <f t="shared" ref="O941:AI941" si="342">SUM(O930:O940)</f>
        <v>0</v>
      </c>
      <c r="P941" s="54">
        <f t="shared" si="342"/>
        <v>0</v>
      </c>
      <c r="Q941" s="55">
        <f t="shared" si="342"/>
        <v>0</v>
      </c>
      <c r="R941" s="53">
        <f t="shared" si="342"/>
        <v>0</v>
      </c>
      <c r="S941" s="54">
        <f t="shared" si="342"/>
        <v>0</v>
      </c>
      <c r="T941" s="55">
        <f t="shared" si="342"/>
        <v>0</v>
      </c>
      <c r="U941" s="53">
        <f t="shared" si="342"/>
        <v>0</v>
      </c>
      <c r="V941" s="54">
        <f t="shared" si="342"/>
        <v>0</v>
      </c>
      <c r="W941" s="55">
        <f t="shared" si="342"/>
        <v>0</v>
      </c>
      <c r="X941" s="53">
        <f t="shared" si="342"/>
        <v>0</v>
      </c>
      <c r="Y941" s="54">
        <f t="shared" si="342"/>
        <v>0</v>
      </c>
      <c r="Z941" s="158">
        <f t="shared" si="342"/>
        <v>0</v>
      </c>
      <c r="AA941" s="159">
        <f t="shared" si="342"/>
        <v>0</v>
      </c>
      <c r="AB941" s="54">
        <f t="shared" si="342"/>
        <v>0</v>
      </c>
      <c r="AC941" s="55">
        <f t="shared" si="342"/>
        <v>0</v>
      </c>
      <c r="AD941" s="53">
        <f t="shared" si="342"/>
        <v>0</v>
      </c>
      <c r="AE941" s="54">
        <f t="shared" si="342"/>
        <v>0</v>
      </c>
      <c r="AF941" s="55">
        <f t="shared" si="342"/>
        <v>0</v>
      </c>
      <c r="AG941" s="53">
        <f t="shared" si="342"/>
        <v>0</v>
      </c>
      <c r="AH941" s="54">
        <f t="shared" si="342"/>
        <v>0</v>
      </c>
      <c r="AI941" s="55">
        <f t="shared" si="342"/>
        <v>0</v>
      </c>
      <c r="AK941" s="53">
        <f>SUM(AK930:AK940)</f>
        <v>0</v>
      </c>
      <c r="AL941" s="54">
        <f>SUM(AL930:AL940)</f>
        <v>0</v>
      </c>
      <c r="AM941" s="55">
        <f>SUM(AM930:AM940)</f>
        <v>0</v>
      </c>
      <c r="AT941" s="32">
        <f>IF(SUM(AT930:AT940)=0,0,1)</f>
        <v>0</v>
      </c>
    </row>
    <row r="942" spans="2:50" ht="15" hidden="1" customHeight="1" x14ac:dyDescent="0.3">
      <c r="B942" s="15"/>
      <c r="C942" s="40"/>
      <c r="D942" s="34"/>
      <c r="E942" s="35"/>
      <c r="F942" s="41"/>
      <c r="G942" s="42"/>
      <c r="H942" s="43"/>
      <c r="I942" s="155"/>
      <c r="J942" s="155"/>
      <c r="K942" s="155"/>
      <c r="L942" s="41"/>
      <c r="M942" s="42"/>
      <c r="N942" s="43"/>
      <c r="O942" s="41"/>
      <c r="P942" s="42"/>
      <c r="Q942" s="43"/>
      <c r="R942" s="41"/>
      <c r="S942" s="42"/>
      <c r="T942" s="43"/>
      <c r="U942" s="41"/>
      <c r="V942" s="42"/>
      <c r="W942" s="43"/>
      <c r="X942" s="41"/>
      <c r="Y942" s="42"/>
      <c r="Z942" s="153"/>
      <c r="AA942" s="154"/>
      <c r="AB942" s="42"/>
      <c r="AC942" s="43"/>
      <c r="AD942" s="41"/>
      <c r="AE942" s="42"/>
      <c r="AF942" s="43"/>
      <c r="AG942" s="41"/>
      <c r="AH942" s="42"/>
      <c r="AI942" s="43"/>
      <c r="AK942" s="41"/>
      <c r="AL942" s="42"/>
      <c r="AM942" s="43"/>
      <c r="AT942" s="32">
        <f>IF(AT941=0,0,1)</f>
        <v>0</v>
      </c>
    </row>
    <row r="943" spans="2:50" ht="15" hidden="1" customHeight="1" x14ac:dyDescent="0.3">
      <c r="B943" s="15"/>
      <c r="C943" s="40" t="s">
        <v>22</v>
      </c>
      <c r="D943" s="34" t="s">
        <v>2</v>
      </c>
      <c r="E943" s="35" t="s">
        <v>2</v>
      </c>
      <c r="F943" s="41">
        <v>0</v>
      </c>
      <c r="G943" s="42">
        <v>0</v>
      </c>
      <c r="H943" s="43">
        <v>0</v>
      </c>
      <c r="I943" s="155">
        <v>0</v>
      </c>
      <c r="J943" s="155">
        <v>0</v>
      </c>
      <c r="K943" s="155">
        <v>0</v>
      </c>
      <c r="L943" s="41">
        <v>0</v>
      </c>
      <c r="M943" s="42">
        <v>0</v>
      </c>
      <c r="N943" s="43">
        <v>0</v>
      </c>
      <c r="O943" s="41"/>
      <c r="P943" s="42"/>
      <c r="Q943" s="43"/>
      <c r="R943" s="41"/>
      <c r="S943" s="42"/>
      <c r="T943" s="43"/>
      <c r="U943" s="41"/>
      <c r="V943" s="42"/>
      <c r="W943" s="43"/>
      <c r="X943" s="41"/>
      <c r="Y943" s="42"/>
      <c r="Z943" s="153"/>
      <c r="AA943" s="154">
        <v>0</v>
      </c>
      <c r="AB943" s="42">
        <v>0</v>
      </c>
      <c r="AC943" s="43">
        <v>0</v>
      </c>
      <c r="AD943" s="41">
        <v>0</v>
      </c>
      <c r="AE943" s="42">
        <v>0</v>
      </c>
      <c r="AF943" s="43">
        <v>0</v>
      </c>
      <c r="AG943" s="41">
        <v>0</v>
      </c>
      <c r="AH943" s="42">
        <v>0</v>
      </c>
      <c r="AI943" s="43">
        <v>0</v>
      </c>
      <c r="AK943" s="41">
        <f t="shared" ref="AK943:AM953" si="343">F943+I943+L943+O943+R943+U943+X943</f>
        <v>0</v>
      </c>
      <c r="AL943" s="42">
        <f t="shared" si="343"/>
        <v>0</v>
      </c>
      <c r="AM943" s="43">
        <f t="shared" si="343"/>
        <v>0</v>
      </c>
      <c r="AT943" s="32">
        <f>IF(LEN(E943)&lt;2,0,1)</f>
        <v>0</v>
      </c>
      <c r="AV943" s="23">
        <v>7</v>
      </c>
      <c r="AW943" s="23">
        <v>13</v>
      </c>
      <c r="AX943" s="23">
        <v>1</v>
      </c>
    </row>
    <row r="944" spans="2:50" ht="15" hidden="1" customHeight="1" x14ac:dyDescent="0.3">
      <c r="B944" s="15"/>
      <c r="C944" s="40" t="s">
        <v>22</v>
      </c>
      <c r="D944" s="34" t="s">
        <v>2</v>
      </c>
      <c r="E944" s="35" t="s">
        <v>2</v>
      </c>
      <c r="F944" s="41">
        <v>0</v>
      </c>
      <c r="G944" s="42">
        <v>0</v>
      </c>
      <c r="H944" s="43">
        <v>0</v>
      </c>
      <c r="I944" s="155">
        <v>0</v>
      </c>
      <c r="J944" s="155">
        <v>0</v>
      </c>
      <c r="K944" s="155">
        <v>0</v>
      </c>
      <c r="L944" s="41">
        <v>0</v>
      </c>
      <c r="M944" s="42">
        <v>0</v>
      </c>
      <c r="N944" s="43">
        <v>0</v>
      </c>
      <c r="O944" s="41"/>
      <c r="P944" s="42"/>
      <c r="Q944" s="43"/>
      <c r="R944" s="41"/>
      <c r="S944" s="42"/>
      <c r="T944" s="43"/>
      <c r="U944" s="41"/>
      <c r="V944" s="42"/>
      <c r="W944" s="43"/>
      <c r="X944" s="41"/>
      <c r="Y944" s="42"/>
      <c r="Z944" s="153"/>
      <c r="AA944" s="154">
        <v>0</v>
      </c>
      <c r="AB944" s="42">
        <v>0</v>
      </c>
      <c r="AC944" s="43">
        <v>0</v>
      </c>
      <c r="AD944" s="41">
        <v>0</v>
      </c>
      <c r="AE944" s="42">
        <v>0</v>
      </c>
      <c r="AF944" s="43">
        <v>0</v>
      </c>
      <c r="AG944" s="41">
        <v>0</v>
      </c>
      <c r="AH944" s="42">
        <v>0</v>
      </c>
      <c r="AI944" s="43">
        <v>0</v>
      </c>
      <c r="AK944" s="41">
        <f t="shared" si="343"/>
        <v>0</v>
      </c>
      <c r="AL944" s="42">
        <f t="shared" si="343"/>
        <v>0</v>
      </c>
      <c r="AM944" s="43">
        <f t="shared" si="343"/>
        <v>0</v>
      </c>
      <c r="AT944" s="32">
        <f t="shared" ref="AT944:AT953" si="344">IF(LEN(E944)&lt;2,0,1)</f>
        <v>0</v>
      </c>
      <c r="AV944" s="23">
        <v>7</v>
      </c>
      <c r="AW944" s="23">
        <v>13</v>
      </c>
      <c r="AX944" s="23">
        <f>IF(AW944=AW943,AX943+1,1)</f>
        <v>2</v>
      </c>
    </row>
    <row r="945" spans="2:50" ht="15" hidden="1" customHeight="1" x14ac:dyDescent="0.3">
      <c r="B945" s="15"/>
      <c r="C945" s="40" t="s">
        <v>22</v>
      </c>
      <c r="D945" s="34" t="s">
        <v>2</v>
      </c>
      <c r="E945" s="35" t="s">
        <v>2</v>
      </c>
      <c r="F945" s="41">
        <v>0</v>
      </c>
      <c r="G945" s="42">
        <v>0</v>
      </c>
      <c r="H945" s="43">
        <v>0</v>
      </c>
      <c r="I945" s="155">
        <v>0</v>
      </c>
      <c r="J945" s="155">
        <v>0</v>
      </c>
      <c r="K945" s="155">
        <v>0</v>
      </c>
      <c r="L945" s="41">
        <v>0</v>
      </c>
      <c r="M945" s="42">
        <v>0</v>
      </c>
      <c r="N945" s="43">
        <v>0</v>
      </c>
      <c r="O945" s="41"/>
      <c r="P945" s="42"/>
      <c r="Q945" s="43"/>
      <c r="R945" s="41"/>
      <c r="S945" s="42"/>
      <c r="T945" s="43"/>
      <c r="U945" s="41"/>
      <c r="V945" s="42"/>
      <c r="W945" s="43"/>
      <c r="X945" s="41"/>
      <c r="Y945" s="42"/>
      <c r="Z945" s="153"/>
      <c r="AA945" s="154">
        <v>0</v>
      </c>
      <c r="AB945" s="42">
        <v>0</v>
      </c>
      <c r="AC945" s="43">
        <v>0</v>
      </c>
      <c r="AD945" s="41">
        <v>0</v>
      </c>
      <c r="AE945" s="42">
        <v>0</v>
      </c>
      <c r="AF945" s="43">
        <v>0</v>
      </c>
      <c r="AG945" s="41">
        <v>0</v>
      </c>
      <c r="AH945" s="42">
        <v>0</v>
      </c>
      <c r="AI945" s="43">
        <v>0</v>
      </c>
      <c r="AK945" s="41">
        <f t="shared" si="343"/>
        <v>0</v>
      </c>
      <c r="AL945" s="42">
        <f t="shared" si="343"/>
        <v>0</v>
      </c>
      <c r="AM945" s="43">
        <f t="shared" si="343"/>
        <v>0</v>
      </c>
      <c r="AT945" s="32">
        <f t="shared" si="344"/>
        <v>0</v>
      </c>
      <c r="AV945" s="23">
        <v>7</v>
      </c>
      <c r="AW945" s="23">
        <v>13</v>
      </c>
      <c r="AX945" s="23">
        <f t="shared" ref="AX945:AX953" si="345">IF(AW945=AW944,AX944+1,1)</f>
        <v>3</v>
      </c>
    </row>
    <row r="946" spans="2:50" ht="15" hidden="1" customHeight="1" x14ac:dyDescent="0.3">
      <c r="B946" s="15"/>
      <c r="C946" s="40" t="s">
        <v>22</v>
      </c>
      <c r="D946" s="34" t="s">
        <v>2</v>
      </c>
      <c r="E946" s="35" t="s">
        <v>2</v>
      </c>
      <c r="F946" s="41">
        <v>0</v>
      </c>
      <c r="G946" s="42">
        <v>0</v>
      </c>
      <c r="H946" s="43">
        <v>0</v>
      </c>
      <c r="I946" s="155">
        <v>0</v>
      </c>
      <c r="J946" s="155">
        <v>0</v>
      </c>
      <c r="K946" s="155">
        <v>0</v>
      </c>
      <c r="L946" s="41">
        <v>0</v>
      </c>
      <c r="M946" s="42">
        <v>0</v>
      </c>
      <c r="N946" s="43">
        <v>0</v>
      </c>
      <c r="O946" s="41"/>
      <c r="P946" s="42"/>
      <c r="Q946" s="43"/>
      <c r="R946" s="41"/>
      <c r="S946" s="42"/>
      <c r="T946" s="43"/>
      <c r="U946" s="41"/>
      <c r="V946" s="42"/>
      <c r="W946" s="43"/>
      <c r="X946" s="41"/>
      <c r="Y946" s="42"/>
      <c r="Z946" s="153"/>
      <c r="AA946" s="154">
        <v>0</v>
      </c>
      <c r="AB946" s="42">
        <v>0</v>
      </c>
      <c r="AC946" s="43">
        <v>0</v>
      </c>
      <c r="AD946" s="41">
        <v>0</v>
      </c>
      <c r="AE946" s="42">
        <v>0</v>
      </c>
      <c r="AF946" s="43">
        <v>0</v>
      </c>
      <c r="AG946" s="41">
        <v>0</v>
      </c>
      <c r="AH946" s="42">
        <v>0</v>
      </c>
      <c r="AI946" s="43">
        <v>0</v>
      </c>
      <c r="AK946" s="41">
        <f t="shared" si="343"/>
        <v>0</v>
      </c>
      <c r="AL946" s="42">
        <f t="shared" si="343"/>
        <v>0</v>
      </c>
      <c r="AM946" s="43">
        <f t="shared" si="343"/>
        <v>0</v>
      </c>
      <c r="AT946" s="32">
        <f t="shared" si="344"/>
        <v>0</v>
      </c>
      <c r="AV946" s="23">
        <v>7</v>
      </c>
      <c r="AW946" s="23">
        <v>13</v>
      </c>
      <c r="AX946" s="23">
        <f t="shared" si="345"/>
        <v>4</v>
      </c>
    </row>
    <row r="947" spans="2:50" ht="15" hidden="1" customHeight="1" x14ac:dyDescent="0.3">
      <c r="B947" s="15"/>
      <c r="C947" s="40" t="s">
        <v>22</v>
      </c>
      <c r="D947" s="34" t="s">
        <v>2</v>
      </c>
      <c r="E947" s="35" t="s">
        <v>2</v>
      </c>
      <c r="F947" s="41">
        <v>0</v>
      </c>
      <c r="G947" s="42">
        <v>0</v>
      </c>
      <c r="H947" s="43">
        <v>0</v>
      </c>
      <c r="I947" s="155">
        <v>0</v>
      </c>
      <c r="J947" s="155">
        <v>0</v>
      </c>
      <c r="K947" s="155">
        <v>0</v>
      </c>
      <c r="L947" s="41">
        <v>0</v>
      </c>
      <c r="M947" s="42">
        <v>0</v>
      </c>
      <c r="N947" s="43">
        <v>0</v>
      </c>
      <c r="O947" s="41"/>
      <c r="P947" s="42"/>
      <c r="Q947" s="43"/>
      <c r="R947" s="41"/>
      <c r="S947" s="42"/>
      <c r="T947" s="43"/>
      <c r="U947" s="41"/>
      <c r="V947" s="42"/>
      <c r="W947" s="43"/>
      <c r="X947" s="41"/>
      <c r="Y947" s="42"/>
      <c r="Z947" s="153"/>
      <c r="AA947" s="154">
        <v>0</v>
      </c>
      <c r="AB947" s="42">
        <v>0</v>
      </c>
      <c r="AC947" s="43">
        <v>0</v>
      </c>
      <c r="AD947" s="41">
        <v>0</v>
      </c>
      <c r="AE947" s="42">
        <v>0</v>
      </c>
      <c r="AF947" s="43">
        <v>0</v>
      </c>
      <c r="AG947" s="41">
        <v>0</v>
      </c>
      <c r="AH947" s="42">
        <v>0</v>
      </c>
      <c r="AI947" s="43">
        <v>0</v>
      </c>
      <c r="AK947" s="41">
        <f t="shared" si="343"/>
        <v>0</v>
      </c>
      <c r="AL947" s="42">
        <f t="shared" si="343"/>
        <v>0</v>
      </c>
      <c r="AM947" s="43">
        <f t="shared" si="343"/>
        <v>0</v>
      </c>
      <c r="AT947" s="32">
        <f t="shared" si="344"/>
        <v>0</v>
      </c>
      <c r="AV947" s="23">
        <v>7</v>
      </c>
      <c r="AW947" s="23">
        <v>13</v>
      </c>
      <c r="AX947" s="23">
        <f t="shared" si="345"/>
        <v>5</v>
      </c>
    </row>
    <row r="948" spans="2:50" ht="15" hidden="1" customHeight="1" x14ac:dyDescent="0.3">
      <c r="B948" s="15"/>
      <c r="C948" s="40" t="s">
        <v>22</v>
      </c>
      <c r="D948" s="34" t="s">
        <v>2</v>
      </c>
      <c r="E948" s="35" t="s">
        <v>2</v>
      </c>
      <c r="F948" s="41">
        <v>0</v>
      </c>
      <c r="G948" s="42">
        <v>0</v>
      </c>
      <c r="H948" s="43">
        <v>0</v>
      </c>
      <c r="I948" s="155">
        <v>0</v>
      </c>
      <c r="J948" s="155">
        <v>0</v>
      </c>
      <c r="K948" s="155">
        <v>0</v>
      </c>
      <c r="L948" s="41">
        <v>0</v>
      </c>
      <c r="M948" s="42">
        <v>0</v>
      </c>
      <c r="N948" s="43">
        <v>0</v>
      </c>
      <c r="O948" s="41"/>
      <c r="P948" s="42"/>
      <c r="Q948" s="43"/>
      <c r="R948" s="41"/>
      <c r="S948" s="42"/>
      <c r="T948" s="43"/>
      <c r="U948" s="41"/>
      <c r="V948" s="42"/>
      <c r="W948" s="43"/>
      <c r="X948" s="41"/>
      <c r="Y948" s="42"/>
      <c r="Z948" s="153"/>
      <c r="AA948" s="154">
        <v>0</v>
      </c>
      <c r="AB948" s="42">
        <v>0</v>
      </c>
      <c r="AC948" s="43">
        <v>0</v>
      </c>
      <c r="AD948" s="41">
        <v>0</v>
      </c>
      <c r="AE948" s="42">
        <v>0</v>
      </c>
      <c r="AF948" s="43">
        <v>0</v>
      </c>
      <c r="AG948" s="41">
        <v>0</v>
      </c>
      <c r="AH948" s="42">
        <v>0</v>
      </c>
      <c r="AI948" s="43">
        <v>0</v>
      </c>
      <c r="AK948" s="41">
        <f t="shared" si="343"/>
        <v>0</v>
      </c>
      <c r="AL948" s="42">
        <f t="shared" si="343"/>
        <v>0</v>
      </c>
      <c r="AM948" s="43">
        <f t="shared" si="343"/>
        <v>0</v>
      </c>
      <c r="AT948" s="32">
        <f t="shared" si="344"/>
        <v>0</v>
      </c>
      <c r="AV948" s="23">
        <v>7</v>
      </c>
      <c r="AW948" s="23">
        <v>13</v>
      </c>
      <c r="AX948" s="23">
        <f t="shared" si="345"/>
        <v>6</v>
      </c>
    </row>
    <row r="949" spans="2:50" ht="15" hidden="1" customHeight="1" x14ac:dyDescent="0.3">
      <c r="B949" s="15"/>
      <c r="C949" s="40" t="s">
        <v>22</v>
      </c>
      <c r="D949" s="34" t="s">
        <v>2</v>
      </c>
      <c r="E949" s="35" t="s">
        <v>2</v>
      </c>
      <c r="F949" s="41">
        <v>0</v>
      </c>
      <c r="G949" s="42">
        <v>0</v>
      </c>
      <c r="H949" s="43">
        <v>0</v>
      </c>
      <c r="I949" s="155">
        <v>0</v>
      </c>
      <c r="J949" s="155">
        <v>0</v>
      </c>
      <c r="K949" s="155">
        <v>0</v>
      </c>
      <c r="L949" s="41">
        <v>0</v>
      </c>
      <c r="M949" s="42">
        <v>0</v>
      </c>
      <c r="N949" s="43">
        <v>0</v>
      </c>
      <c r="O949" s="41"/>
      <c r="P949" s="42"/>
      <c r="Q949" s="43"/>
      <c r="R949" s="41"/>
      <c r="S949" s="42"/>
      <c r="T949" s="43"/>
      <c r="U949" s="41"/>
      <c r="V949" s="42"/>
      <c r="W949" s="43"/>
      <c r="X949" s="41"/>
      <c r="Y949" s="42"/>
      <c r="Z949" s="153"/>
      <c r="AA949" s="154">
        <v>0</v>
      </c>
      <c r="AB949" s="42">
        <v>0</v>
      </c>
      <c r="AC949" s="43">
        <v>0</v>
      </c>
      <c r="AD949" s="41">
        <v>0</v>
      </c>
      <c r="AE949" s="42">
        <v>0</v>
      </c>
      <c r="AF949" s="43">
        <v>0</v>
      </c>
      <c r="AG949" s="41">
        <v>0</v>
      </c>
      <c r="AH949" s="42">
        <v>0</v>
      </c>
      <c r="AI949" s="43">
        <v>0</v>
      </c>
      <c r="AK949" s="41">
        <f t="shared" si="343"/>
        <v>0</v>
      </c>
      <c r="AL949" s="42">
        <f t="shared" si="343"/>
        <v>0</v>
      </c>
      <c r="AM949" s="43">
        <f t="shared" si="343"/>
        <v>0</v>
      </c>
      <c r="AT949" s="32">
        <f t="shared" si="344"/>
        <v>0</v>
      </c>
      <c r="AV949" s="23">
        <v>7</v>
      </c>
      <c r="AW949" s="23">
        <v>13</v>
      </c>
      <c r="AX949" s="23">
        <f t="shared" si="345"/>
        <v>7</v>
      </c>
    </row>
    <row r="950" spans="2:50" ht="15" hidden="1" customHeight="1" x14ac:dyDescent="0.3">
      <c r="B950" s="15"/>
      <c r="C950" s="40" t="s">
        <v>22</v>
      </c>
      <c r="D950" s="34" t="s">
        <v>2</v>
      </c>
      <c r="E950" s="35" t="s">
        <v>2</v>
      </c>
      <c r="F950" s="41">
        <v>0</v>
      </c>
      <c r="G950" s="42">
        <v>0</v>
      </c>
      <c r="H950" s="43">
        <v>0</v>
      </c>
      <c r="I950" s="155">
        <v>0</v>
      </c>
      <c r="J950" s="155">
        <v>0</v>
      </c>
      <c r="K950" s="155">
        <v>0</v>
      </c>
      <c r="L950" s="41">
        <v>0</v>
      </c>
      <c r="M950" s="42">
        <v>0</v>
      </c>
      <c r="N950" s="43">
        <v>0</v>
      </c>
      <c r="O950" s="41"/>
      <c r="P950" s="42"/>
      <c r="Q950" s="43"/>
      <c r="R950" s="41"/>
      <c r="S950" s="42"/>
      <c r="T950" s="43"/>
      <c r="U950" s="41"/>
      <c r="V950" s="42"/>
      <c r="W950" s="43"/>
      <c r="X950" s="41"/>
      <c r="Y950" s="42"/>
      <c r="Z950" s="153"/>
      <c r="AA950" s="154">
        <v>0</v>
      </c>
      <c r="AB950" s="42">
        <v>0</v>
      </c>
      <c r="AC950" s="43">
        <v>0</v>
      </c>
      <c r="AD950" s="41">
        <v>0</v>
      </c>
      <c r="AE950" s="42">
        <v>0</v>
      </c>
      <c r="AF950" s="43">
        <v>0</v>
      </c>
      <c r="AG950" s="41">
        <v>0</v>
      </c>
      <c r="AH950" s="42">
        <v>0</v>
      </c>
      <c r="AI950" s="43">
        <v>0</v>
      </c>
      <c r="AK950" s="41">
        <f t="shared" si="343"/>
        <v>0</v>
      </c>
      <c r="AL950" s="42">
        <f t="shared" si="343"/>
        <v>0</v>
      </c>
      <c r="AM950" s="43">
        <f t="shared" si="343"/>
        <v>0</v>
      </c>
      <c r="AT950" s="32">
        <f t="shared" si="344"/>
        <v>0</v>
      </c>
      <c r="AV950" s="23">
        <v>7</v>
      </c>
      <c r="AW950" s="23">
        <v>13</v>
      </c>
      <c r="AX950" s="23">
        <f t="shared" si="345"/>
        <v>8</v>
      </c>
    </row>
    <row r="951" spans="2:50" ht="15" hidden="1" customHeight="1" x14ac:dyDescent="0.3">
      <c r="B951" s="15"/>
      <c r="C951" s="40" t="s">
        <v>22</v>
      </c>
      <c r="D951" s="34" t="s">
        <v>2</v>
      </c>
      <c r="E951" s="35" t="s">
        <v>2</v>
      </c>
      <c r="F951" s="41">
        <v>0</v>
      </c>
      <c r="G951" s="42">
        <v>0</v>
      </c>
      <c r="H951" s="43">
        <v>0</v>
      </c>
      <c r="I951" s="155">
        <v>0</v>
      </c>
      <c r="J951" s="155">
        <v>0</v>
      </c>
      <c r="K951" s="155">
        <v>0</v>
      </c>
      <c r="L951" s="41">
        <v>0</v>
      </c>
      <c r="M951" s="42">
        <v>0</v>
      </c>
      <c r="N951" s="43">
        <v>0</v>
      </c>
      <c r="O951" s="41"/>
      <c r="P951" s="42"/>
      <c r="Q951" s="43"/>
      <c r="R951" s="41"/>
      <c r="S951" s="42"/>
      <c r="T951" s="43"/>
      <c r="U951" s="41"/>
      <c r="V951" s="42"/>
      <c r="W951" s="43"/>
      <c r="X951" s="41"/>
      <c r="Y951" s="42"/>
      <c r="Z951" s="153"/>
      <c r="AA951" s="154">
        <v>0</v>
      </c>
      <c r="AB951" s="42">
        <v>0</v>
      </c>
      <c r="AC951" s="43">
        <v>0</v>
      </c>
      <c r="AD951" s="41">
        <v>0</v>
      </c>
      <c r="AE951" s="42">
        <v>0</v>
      </c>
      <c r="AF951" s="43">
        <v>0</v>
      </c>
      <c r="AG951" s="41">
        <v>0</v>
      </c>
      <c r="AH951" s="42">
        <v>0</v>
      </c>
      <c r="AI951" s="43">
        <v>0</v>
      </c>
      <c r="AK951" s="41">
        <f t="shared" si="343"/>
        <v>0</v>
      </c>
      <c r="AL951" s="42">
        <f t="shared" si="343"/>
        <v>0</v>
      </c>
      <c r="AM951" s="43">
        <f t="shared" si="343"/>
        <v>0</v>
      </c>
      <c r="AT951" s="32">
        <f t="shared" si="344"/>
        <v>0</v>
      </c>
      <c r="AV951" s="23">
        <v>7</v>
      </c>
      <c r="AW951" s="23">
        <v>13</v>
      </c>
      <c r="AX951" s="23">
        <f t="shared" si="345"/>
        <v>9</v>
      </c>
    </row>
    <row r="952" spans="2:50" ht="15" hidden="1" customHeight="1" x14ac:dyDescent="0.3">
      <c r="B952" s="15"/>
      <c r="C952" s="40" t="s">
        <v>22</v>
      </c>
      <c r="D952" s="34" t="s">
        <v>2</v>
      </c>
      <c r="E952" s="35" t="s">
        <v>2</v>
      </c>
      <c r="F952" s="41">
        <v>0</v>
      </c>
      <c r="G952" s="42">
        <v>0</v>
      </c>
      <c r="H952" s="43">
        <v>0</v>
      </c>
      <c r="I952" s="155">
        <v>0</v>
      </c>
      <c r="J952" s="155">
        <v>0</v>
      </c>
      <c r="K952" s="155">
        <v>0</v>
      </c>
      <c r="L952" s="41">
        <v>0</v>
      </c>
      <c r="M952" s="42">
        <v>0</v>
      </c>
      <c r="N952" s="43">
        <v>0</v>
      </c>
      <c r="O952" s="41"/>
      <c r="P952" s="42"/>
      <c r="Q952" s="43"/>
      <c r="R952" s="41"/>
      <c r="S952" s="42"/>
      <c r="T952" s="43"/>
      <c r="U952" s="41"/>
      <c r="V952" s="42"/>
      <c r="W952" s="43"/>
      <c r="X952" s="41"/>
      <c r="Y952" s="42"/>
      <c r="Z952" s="153"/>
      <c r="AA952" s="154">
        <v>0</v>
      </c>
      <c r="AB952" s="42">
        <v>0</v>
      </c>
      <c r="AC952" s="43">
        <v>0</v>
      </c>
      <c r="AD952" s="41">
        <v>0</v>
      </c>
      <c r="AE952" s="42">
        <v>0</v>
      </c>
      <c r="AF952" s="43">
        <v>0</v>
      </c>
      <c r="AG952" s="41">
        <v>0</v>
      </c>
      <c r="AH952" s="42">
        <v>0</v>
      </c>
      <c r="AI952" s="43">
        <v>0</v>
      </c>
      <c r="AK952" s="41">
        <f t="shared" si="343"/>
        <v>0</v>
      </c>
      <c r="AL952" s="42">
        <f t="shared" si="343"/>
        <v>0</v>
      </c>
      <c r="AM952" s="43">
        <f t="shared" si="343"/>
        <v>0</v>
      </c>
      <c r="AT952" s="32">
        <f t="shared" si="344"/>
        <v>0</v>
      </c>
      <c r="AV952" s="23">
        <v>7</v>
      </c>
      <c r="AW952" s="23">
        <v>13</v>
      </c>
      <c r="AX952" s="23">
        <f t="shared" si="345"/>
        <v>10</v>
      </c>
    </row>
    <row r="953" spans="2:50" ht="15" hidden="1" customHeight="1" x14ac:dyDescent="0.3">
      <c r="B953" s="15"/>
      <c r="C953" s="40" t="s">
        <v>23</v>
      </c>
      <c r="D953" s="34" t="s">
        <v>2</v>
      </c>
      <c r="E953" s="35" t="s">
        <v>2</v>
      </c>
      <c r="F953" s="41">
        <v>0</v>
      </c>
      <c r="G953" s="42">
        <v>0</v>
      </c>
      <c r="H953" s="43">
        <v>0</v>
      </c>
      <c r="I953" s="155">
        <v>0</v>
      </c>
      <c r="J953" s="155">
        <v>0</v>
      </c>
      <c r="K953" s="155">
        <v>0</v>
      </c>
      <c r="L953" s="41">
        <v>0</v>
      </c>
      <c r="M953" s="42">
        <v>0</v>
      </c>
      <c r="N953" s="43">
        <v>0</v>
      </c>
      <c r="O953" s="41"/>
      <c r="P953" s="42"/>
      <c r="Q953" s="43"/>
      <c r="R953" s="41"/>
      <c r="S953" s="42"/>
      <c r="T953" s="43"/>
      <c r="U953" s="41"/>
      <c r="V953" s="42"/>
      <c r="W953" s="43"/>
      <c r="X953" s="41"/>
      <c r="Y953" s="42"/>
      <c r="Z953" s="153"/>
      <c r="AA953" s="154">
        <v>0</v>
      </c>
      <c r="AB953" s="42">
        <v>0</v>
      </c>
      <c r="AC953" s="43">
        <v>0</v>
      </c>
      <c r="AD953" s="41">
        <v>0</v>
      </c>
      <c r="AE953" s="42">
        <v>0</v>
      </c>
      <c r="AF953" s="43">
        <v>0</v>
      </c>
      <c r="AG953" s="41">
        <v>0</v>
      </c>
      <c r="AH953" s="42">
        <v>0</v>
      </c>
      <c r="AI953" s="43">
        <v>0</v>
      </c>
      <c r="AK953" s="41">
        <f t="shared" si="343"/>
        <v>0</v>
      </c>
      <c r="AL953" s="42">
        <f t="shared" si="343"/>
        <v>0</v>
      </c>
      <c r="AM953" s="43">
        <f t="shared" si="343"/>
        <v>0</v>
      </c>
      <c r="AT953" s="32">
        <f t="shared" si="344"/>
        <v>0</v>
      </c>
      <c r="AV953" s="23">
        <v>7</v>
      </c>
      <c r="AW953" s="23">
        <v>14</v>
      </c>
      <c r="AX953" s="23">
        <f t="shared" si="345"/>
        <v>1</v>
      </c>
    </row>
    <row r="954" spans="2:50" ht="15" hidden="1" customHeight="1" x14ac:dyDescent="0.3">
      <c r="B954" s="15"/>
      <c r="C954" s="50" t="str">
        <f>IF(LEN(E953)&lt;1,"","Total: " &amp; LEFT(E953,LEN(E953)-21) &amp; "Municipalities")</f>
        <v/>
      </c>
      <c r="D954" s="51"/>
      <c r="E954" s="52"/>
      <c r="F954" s="53">
        <f t="shared" ref="F954:N954" si="346">SUM(F943:F953)</f>
        <v>0</v>
      </c>
      <c r="G954" s="54">
        <f t="shared" si="346"/>
        <v>0</v>
      </c>
      <c r="H954" s="55">
        <f t="shared" si="346"/>
        <v>0</v>
      </c>
      <c r="I954" s="112">
        <f t="shared" si="346"/>
        <v>0</v>
      </c>
      <c r="J954" s="112">
        <f t="shared" si="346"/>
        <v>0</v>
      </c>
      <c r="K954" s="112">
        <f t="shared" si="346"/>
        <v>0</v>
      </c>
      <c r="L954" s="53">
        <f t="shared" si="346"/>
        <v>0</v>
      </c>
      <c r="M954" s="54">
        <f t="shared" si="346"/>
        <v>0</v>
      </c>
      <c r="N954" s="55">
        <f t="shared" si="346"/>
        <v>0</v>
      </c>
      <c r="O954" s="53">
        <f t="shared" ref="O954:AI954" si="347">SUM(O943:O953)</f>
        <v>0</v>
      </c>
      <c r="P954" s="54">
        <f t="shared" si="347"/>
        <v>0</v>
      </c>
      <c r="Q954" s="55">
        <f t="shared" si="347"/>
        <v>0</v>
      </c>
      <c r="R954" s="53">
        <f t="shared" si="347"/>
        <v>0</v>
      </c>
      <c r="S954" s="54">
        <f t="shared" si="347"/>
        <v>0</v>
      </c>
      <c r="T954" s="55">
        <f t="shared" si="347"/>
        <v>0</v>
      </c>
      <c r="U954" s="53">
        <f t="shared" si="347"/>
        <v>0</v>
      </c>
      <c r="V954" s="54">
        <f t="shared" si="347"/>
        <v>0</v>
      </c>
      <c r="W954" s="55">
        <f t="shared" si="347"/>
        <v>0</v>
      </c>
      <c r="X954" s="53">
        <f t="shared" si="347"/>
        <v>0</v>
      </c>
      <c r="Y954" s="54">
        <f t="shared" si="347"/>
        <v>0</v>
      </c>
      <c r="Z954" s="158">
        <f t="shared" si="347"/>
        <v>0</v>
      </c>
      <c r="AA954" s="159">
        <f t="shared" si="347"/>
        <v>0</v>
      </c>
      <c r="AB954" s="54">
        <f t="shared" si="347"/>
        <v>0</v>
      </c>
      <c r="AC954" s="55">
        <f t="shared" si="347"/>
        <v>0</v>
      </c>
      <c r="AD954" s="53">
        <f t="shared" si="347"/>
        <v>0</v>
      </c>
      <c r="AE954" s="54">
        <f t="shared" si="347"/>
        <v>0</v>
      </c>
      <c r="AF954" s="55">
        <f t="shared" si="347"/>
        <v>0</v>
      </c>
      <c r="AG954" s="53">
        <f t="shared" si="347"/>
        <v>0</v>
      </c>
      <c r="AH954" s="54">
        <f t="shared" si="347"/>
        <v>0</v>
      </c>
      <c r="AI954" s="55">
        <f t="shared" si="347"/>
        <v>0</v>
      </c>
      <c r="AK954" s="53">
        <f>SUM(AK943:AK953)</f>
        <v>0</v>
      </c>
      <c r="AL954" s="54">
        <f>SUM(AL943:AL953)</f>
        <v>0</v>
      </c>
      <c r="AM954" s="55">
        <f>SUM(AM943:AM953)</f>
        <v>0</v>
      </c>
      <c r="AT954" s="32">
        <f>IF(SUM(AT943:AT953)=0,0,1)</f>
        <v>0</v>
      </c>
    </row>
    <row r="955" spans="2:50" ht="15" hidden="1" customHeight="1" x14ac:dyDescent="0.3">
      <c r="B955" s="15"/>
      <c r="C955" s="40"/>
      <c r="D955" s="34"/>
      <c r="E955" s="35"/>
      <c r="F955" s="41"/>
      <c r="G955" s="42"/>
      <c r="H955" s="43"/>
      <c r="I955" s="155"/>
      <c r="J955" s="155"/>
      <c r="K955" s="155"/>
      <c r="L955" s="41"/>
      <c r="M955" s="42"/>
      <c r="N955" s="43"/>
      <c r="O955" s="41"/>
      <c r="P955" s="42"/>
      <c r="Q955" s="43"/>
      <c r="R955" s="41"/>
      <c r="S955" s="42"/>
      <c r="T955" s="43"/>
      <c r="U955" s="41"/>
      <c r="V955" s="42"/>
      <c r="W955" s="43"/>
      <c r="X955" s="41"/>
      <c r="Y955" s="42"/>
      <c r="Z955" s="153"/>
      <c r="AA955" s="154"/>
      <c r="AB955" s="42"/>
      <c r="AC955" s="43"/>
      <c r="AD955" s="41"/>
      <c r="AE955" s="42"/>
      <c r="AF955" s="43"/>
      <c r="AG955" s="41"/>
      <c r="AH955" s="42"/>
      <c r="AI955" s="43"/>
      <c r="AK955" s="41"/>
      <c r="AL955" s="42"/>
      <c r="AM955" s="43"/>
      <c r="AT955" s="32">
        <f>IF(AT954=0,0,1)</f>
        <v>0</v>
      </c>
    </row>
    <row r="956" spans="2:50" ht="15" hidden="1" customHeight="1" x14ac:dyDescent="0.3">
      <c r="B956" s="15"/>
      <c r="C956" s="40" t="s">
        <v>22</v>
      </c>
      <c r="D956" s="34" t="s">
        <v>2</v>
      </c>
      <c r="E956" s="35" t="s">
        <v>2</v>
      </c>
      <c r="F956" s="41">
        <v>0</v>
      </c>
      <c r="G956" s="42">
        <v>0</v>
      </c>
      <c r="H956" s="43">
        <v>0</v>
      </c>
      <c r="I956" s="155">
        <v>0</v>
      </c>
      <c r="J956" s="155">
        <v>0</v>
      </c>
      <c r="K956" s="155">
        <v>0</v>
      </c>
      <c r="L956" s="41">
        <v>0</v>
      </c>
      <c r="M956" s="42">
        <v>0</v>
      </c>
      <c r="N956" s="43">
        <v>0</v>
      </c>
      <c r="O956" s="41"/>
      <c r="P956" s="42"/>
      <c r="Q956" s="43"/>
      <c r="R956" s="41"/>
      <c r="S956" s="42"/>
      <c r="T956" s="43"/>
      <c r="U956" s="41"/>
      <c r="V956" s="42"/>
      <c r="W956" s="43"/>
      <c r="X956" s="41"/>
      <c r="Y956" s="42"/>
      <c r="Z956" s="153"/>
      <c r="AA956" s="154">
        <v>0</v>
      </c>
      <c r="AB956" s="42">
        <v>0</v>
      </c>
      <c r="AC956" s="43">
        <v>0</v>
      </c>
      <c r="AD956" s="41">
        <v>0</v>
      </c>
      <c r="AE956" s="42">
        <v>0</v>
      </c>
      <c r="AF956" s="43">
        <v>0</v>
      </c>
      <c r="AG956" s="41">
        <v>0</v>
      </c>
      <c r="AH956" s="42">
        <v>0</v>
      </c>
      <c r="AI956" s="43">
        <v>0</v>
      </c>
      <c r="AK956" s="41">
        <f t="shared" ref="AK956:AM966" si="348">F956+I956+L956+O956+R956+U956+X956</f>
        <v>0</v>
      </c>
      <c r="AL956" s="42">
        <f t="shared" si="348"/>
        <v>0</v>
      </c>
      <c r="AM956" s="43">
        <f t="shared" si="348"/>
        <v>0</v>
      </c>
      <c r="AT956" s="32">
        <f>IF(LEN(E956)&lt;2,0,1)</f>
        <v>0</v>
      </c>
      <c r="AV956" s="23">
        <v>7</v>
      </c>
      <c r="AW956" s="23">
        <v>15</v>
      </c>
      <c r="AX956" s="23">
        <v>1</v>
      </c>
    </row>
    <row r="957" spans="2:50" ht="15" hidden="1" customHeight="1" x14ac:dyDescent="0.3">
      <c r="B957" s="15"/>
      <c r="C957" s="40" t="s">
        <v>22</v>
      </c>
      <c r="D957" s="34" t="s">
        <v>2</v>
      </c>
      <c r="E957" s="35" t="s">
        <v>2</v>
      </c>
      <c r="F957" s="41">
        <v>0</v>
      </c>
      <c r="G957" s="42">
        <v>0</v>
      </c>
      <c r="H957" s="43">
        <v>0</v>
      </c>
      <c r="I957" s="155">
        <v>0</v>
      </c>
      <c r="J957" s="155">
        <v>0</v>
      </c>
      <c r="K957" s="155">
        <v>0</v>
      </c>
      <c r="L957" s="41">
        <v>0</v>
      </c>
      <c r="M957" s="42">
        <v>0</v>
      </c>
      <c r="N957" s="43">
        <v>0</v>
      </c>
      <c r="O957" s="41"/>
      <c r="P957" s="42"/>
      <c r="Q957" s="43"/>
      <c r="R957" s="41"/>
      <c r="S957" s="42"/>
      <c r="T957" s="43"/>
      <c r="U957" s="41"/>
      <c r="V957" s="42"/>
      <c r="W957" s="43"/>
      <c r="X957" s="41"/>
      <c r="Y957" s="42"/>
      <c r="Z957" s="153"/>
      <c r="AA957" s="154">
        <v>0</v>
      </c>
      <c r="AB957" s="42">
        <v>0</v>
      </c>
      <c r="AC957" s="43">
        <v>0</v>
      </c>
      <c r="AD957" s="41">
        <v>0</v>
      </c>
      <c r="AE957" s="42">
        <v>0</v>
      </c>
      <c r="AF957" s="43">
        <v>0</v>
      </c>
      <c r="AG957" s="41">
        <v>0</v>
      </c>
      <c r="AH957" s="42">
        <v>0</v>
      </c>
      <c r="AI957" s="43">
        <v>0</v>
      </c>
      <c r="AK957" s="41">
        <f t="shared" si="348"/>
        <v>0</v>
      </c>
      <c r="AL957" s="42">
        <f t="shared" si="348"/>
        <v>0</v>
      </c>
      <c r="AM957" s="43">
        <f t="shared" si="348"/>
        <v>0</v>
      </c>
      <c r="AT957" s="32">
        <f t="shared" ref="AT957:AT966" si="349">IF(LEN(E957)&lt;2,0,1)</f>
        <v>0</v>
      </c>
      <c r="AV957" s="23">
        <v>7</v>
      </c>
      <c r="AW957" s="23">
        <v>15</v>
      </c>
      <c r="AX957" s="23">
        <f>IF(AW957=AW956,AX956+1,1)</f>
        <v>2</v>
      </c>
    </row>
    <row r="958" spans="2:50" ht="15" hidden="1" customHeight="1" x14ac:dyDescent="0.3">
      <c r="B958" s="15"/>
      <c r="C958" s="40" t="s">
        <v>22</v>
      </c>
      <c r="D958" s="34" t="s">
        <v>2</v>
      </c>
      <c r="E958" s="35" t="s">
        <v>2</v>
      </c>
      <c r="F958" s="41">
        <v>0</v>
      </c>
      <c r="G958" s="42">
        <v>0</v>
      </c>
      <c r="H958" s="43">
        <v>0</v>
      </c>
      <c r="I958" s="155">
        <v>0</v>
      </c>
      <c r="J958" s="155">
        <v>0</v>
      </c>
      <c r="K958" s="155">
        <v>0</v>
      </c>
      <c r="L958" s="41">
        <v>0</v>
      </c>
      <c r="M958" s="42">
        <v>0</v>
      </c>
      <c r="N958" s="43">
        <v>0</v>
      </c>
      <c r="O958" s="41"/>
      <c r="P958" s="42"/>
      <c r="Q958" s="43"/>
      <c r="R958" s="41"/>
      <c r="S958" s="42"/>
      <c r="T958" s="43"/>
      <c r="U958" s="41"/>
      <c r="V958" s="42"/>
      <c r="W958" s="43"/>
      <c r="X958" s="41"/>
      <c r="Y958" s="42"/>
      <c r="Z958" s="153"/>
      <c r="AA958" s="154">
        <v>0</v>
      </c>
      <c r="AB958" s="42">
        <v>0</v>
      </c>
      <c r="AC958" s="43">
        <v>0</v>
      </c>
      <c r="AD958" s="41">
        <v>0</v>
      </c>
      <c r="AE958" s="42">
        <v>0</v>
      </c>
      <c r="AF958" s="43">
        <v>0</v>
      </c>
      <c r="AG958" s="41">
        <v>0</v>
      </c>
      <c r="AH958" s="42">
        <v>0</v>
      </c>
      <c r="AI958" s="43">
        <v>0</v>
      </c>
      <c r="AK958" s="41">
        <f t="shared" si="348"/>
        <v>0</v>
      </c>
      <c r="AL958" s="42">
        <f t="shared" si="348"/>
        <v>0</v>
      </c>
      <c r="AM958" s="43">
        <f t="shared" si="348"/>
        <v>0</v>
      </c>
      <c r="AT958" s="32">
        <f t="shared" si="349"/>
        <v>0</v>
      </c>
      <c r="AV958" s="23">
        <v>7</v>
      </c>
      <c r="AW958" s="23">
        <v>15</v>
      </c>
      <c r="AX958" s="23">
        <f t="shared" ref="AX958:AX966" si="350">IF(AW958=AW957,AX957+1,1)</f>
        <v>3</v>
      </c>
    </row>
    <row r="959" spans="2:50" ht="15" hidden="1" customHeight="1" x14ac:dyDescent="0.3">
      <c r="B959" s="15"/>
      <c r="C959" s="40" t="s">
        <v>22</v>
      </c>
      <c r="D959" s="34" t="s">
        <v>2</v>
      </c>
      <c r="E959" s="35" t="s">
        <v>2</v>
      </c>
      <c r="F959" s="41">
        <v>0</v>
      </c>
      <c r="G959" s="42">
        <v>0</v>
      </c>
      <c r="H959" s="43">
        <v>0</v>
      </c>
      <c r="I959" s="155">
        <v>0</v>
      </c>
      <c r="J959" s="155">
        <v>0</v>
      </c>
      <c r="K959" s="155">
        <v>0</v>
      </c>
      <c r="L959" s="41">
        <v>0</v>
      </c>
      <c r="M959" s="42">
        <v>0</v>
      </c>
      <c r="N959" s="43">
        <v>0</v>
      </c>
      <c r="O959" s="41"/>
      <c r="P959" s="42"/>
      <c r="Q959" s="43"/>
      <c r="R959" s="41"/>
      <c r="S959" s="42"/>
      <c r="T959" s="43"/>
      <c r="U959" s="41"/>
      <c r="V959" s="42"/>
      <c r="W959" s="43"/>
      <c r="X959" s="41"/>
      <c r="Y959" s="42"/>
      <c r="Z959" s="153"/>
      <c r="AA959" s="154">
        <v>0</v>
      </c>
      <c r="AB959" s="42">
        <v>0</v>
      </c>
      <c r="AC959" s="43">
        <v>0</v>
      </c>
      <c r="AD959" s="41">
        <v>0</v>
      </c>
      <c r="AE959" s="42">
        <v>0</v>
      </c>
      <c r="AF959" s="43">
        <v>0</v>
      </c>
      <c r="AG959" s="41">
        <v>0</v>
      </c>
      <c r="AH959" s="42">
        <v>0</v>
      </c>
      <c r="AI959" s="43">
        <v>0</v>
      </c>
      <c r="AK959" s="41">
        <f t="shared" si="348"/>
        <v>0</v>
      </c>
      <c r="AL959" s="42">
        <f t="shared" si="348"/>
        <v>0</v>
      </c>
      <c r="AM959" s="43">
        <f t="shared" si="348"/>
        <v>0</v>
      </c>
      <c r="AT959" s="32">
        <f t="shared" si="349"/>
        <v>0</v>
      </c>
      <c r="AV959" s="23">
        <v>7</v>
      </c>
      <c r="AW959" s="23">
        <v>15</v>
      </c>
      <c r="AX959" s="23">
        <f t="shared" si="350"/>
        <v>4</v>
      </c>
    </row>
    <row r="960" spans="2:50" ht="15" hidden="1" customHeight="1" x14ac:dyDescent="0.3">
      <c r="B960" s="15"/>
      <c r="C960" s="40" t="s">
        <v>22</v>
      </c>
      <c r="D960" s="34" t="s">
        <v>2</v>
      </c>
      <c r="E960" s="35" t="s">
        <v>2</v>
      </c>
      <c r="F960" s="41">
        <v>0</v>
      </c>
      <c r="G960" s="42">
        <v>0</v>
      </c>
      <c r="H960" s="43">
        <v>0</v>
      </c>
      <c r="I960" s="155">
        <v>0</v>
      </c>
      <c r="J960" s="155">
        <v>0</v>
      </c>
      <c r="K960" s="155">
        <v>0</v>
      </c>
      <c r="L960" s="41">
        <v>0</v>
      </c>
      <c r="M960" s="42">
        <v>0</v>
      </c>
      <c r="N960" s="43">
        <v>0</v>
      </c>
      <c r="O960" s="41"/>
      <c r="P960" s="42"/>
      <c r="Q960" s="43"/>
      <c r="R960" s="41"/>
      <c r="S960" s="42"/>
      <c r="T960" s="43"/>
      <c r="U960" s="41"/>
      <c r="V960" s="42"/>
      <c r="W960" s="43"/>
      <c r="X960" s="41"/>
      <c r="Y960" s="42"/>
      <c r="Z960" s="153"/>
      <c r="AA960" s="154">
        <v>0</v>
      </c>
      <c r="AB960" s="42">
        <v>0</v>
      </c>
      <c r="AC960" s="43">
        <v>0</v>
      </c>
      <c r="AD960" s="41">
        <v>0</v>
      </c>
      <c r="AE960" s="42">
        <v>0</v>
      </c>
      <c r="AF960" s="43">
        <v>0</v>
      </c>
      <c r="AG960" s="41">
        <v>0</v>
      </c>
      <c r="AH960" s="42">
        <v>0</v>
      </c>
      <c r="AI960" s="43">
        <v>0</v>
      </c>
      <c r="AK960" s="41">
        <f t="shared" si="348"/>
        <v>0</v>
      </c>
      <c r="AL960" s="42">
        <f t="shared" si="348"/>
        <v>0</v>
      </c>
      <c r="AM960" s="43">
        <f t="shared" si="348"/>
        <v>0</v>
      </c>
      <c r="AT960" s="32">
        <f t="shared" si="349"/>
        <v>0</v>
      </c>
      <c r="AV960" s="23">
        <v>7</v>
      </c>
      <c r="AW960" s="23">
        <v>15</v>
      </c>
      <c r="AX960" s="23">
        <f t="shared" si="350"/>
        <v>5</v>
      </c>
    </row>
    <row r="961" spans="2:50" ht="15" hidden="1" customHeight="1" x14ac:dyDescent="0.3">
      <c r="B961" s="15"/>
      <c r="C961" s="40" t="s">
        <v>22</v>
      </c>
      <c r="D961" s="34" t="s">
        <v>2</v>
      </c>
      <c r="E961" s="35" t="s">
        <v>2</v>
      </c>
      <c r="F961" s="41">
        <v>0</v>
      </c>
      <c r="G961" s="42">
        <v>0</v>
      </c>
      <c r="H961" s="43">
        <v>0</v>
      </c>
      <c r="I961" s="155">
        <v>0</v>
      </c>
      <c r="J961" s="155">
        <v>0</v>
      </c>
      <c r="K961" s="155">
        <v>0</v>
      </c>
      <c r="L961" s="41">
        <v>0</v>
      </c>
      <c r="M961" s="42">
        <v>0</v>
      </c>
      <c r="N961" s="43">
        <v>0</v>
      </c>
      <c r="O961" s="41"/>
      <c r="P961" s="42"/>
      <c r="Q961" s="43"/>
      <c r="R961" s="41"/>
      <c r="S961" s="42"/>
      <c r="T961" s="43"/>
      <c r="U961" s="41"/>
      <c r="V961" s="42"/>
      <c r="W961" s="43"/>
      <c r="X961" s="41"/>
      <c r="Y961" s="42"/>
      <c r="Z961" s="153"/>
      <c r="AA961" s="154">
        <v>0</v>
      </c>
      <c r="AB961" s="42">
        <v>0</v>
      </c>
      <c r="AC961" s="43">
        <v>0</v>
      </c>
      <c r="AD961" s="41">
        <v>0</v>
      </c>
      <c r="AE961" s="42">
        <v>0</v>
      </c>
      <c r="AF961" s="43">
        <v>0</v>
      </c>
      <c r="AG961" s="41">
        <v>0</v>
      </c>
      <c r="AH961" s="42">
        <v>0</v>
      </c>
      <c r="AI961" s="43">
        <v>0</v>
      </c>
      <c r="AK961" s="41">
        <f t="shared" si="348"/>
        <v>0</v>
      </c>
      <c r="AL961" s="42">
        <f t="shared" si="348"/>
        <v>0</v>
      </c>
      <c r="AM961" s="43">
        <f t="shared" si="348"/>
        <v>0</v>
      </c>
      <c r="AT961" s="32">
        <f t="shared" si="349"/>
        <v>0</v>
      </c>
      <c r="AV961" s="23">
        <v>7</v>
      </c>
      <c r="AW961" s="23">
        <v>15</v>
      </c>
      <c r="AX961" s="23">
        <f t="shared" si="350"/>
        <v>6</v>
      </c>
    </row>
    <row r="962" spans="2:50" ht="15" hidden="1" customHeight="1" x14ac:dyDescent="0.3">
      <c r="B962" s="15"/>
      <c r="C962" s="40" t="s">
        <v>22</v>
      </c>
      <c r="D962" s="34" t="s">
        <v>2</v>
      </c>
      <c r="E962" s="35" t="s">
        <v>2</v>
      </c>
      <c r="F962" s="41">
        <v>0</v>
      </c>
      <c r="G962" s="42">
        <v>0</v>
      </c>
      <c r="H962" s="43">
        <v>0</v>
      </c>
      <c r="I962" s="155">
        <v>0</v>
      </c>
      <c r="J962" s="155">
        <v>0</v>
      </c>
      <c r="K962" s="155">
        <v>0</v>
      </c>
      <c r="L962" s="41">
        <v>0</v>
      </c>
      <c r="M962" s="42">
        <v>0</v>
      </c>
      <c r="N962" s="43">
        <v>0</v>
      </c>
      <c r="O962" s="41"/>
      <c r="P962" s="42"/>
      <c r="Q962" s="43"/>
      <c r="R962" s="41"/>
      <c r="S962" s="42"/>
      <c r="T962" s="43"/>
      <c r="U962" s="41"/>
      <c r="V962" s="42"/>
      <c r="W962" s="43"/>
      <c r="X962" s="41"/>
      <c r="Y962" s="42"/>
      <c r="Z962" s="153"/>
      <c r="AA962" s="154">
        <v>0</v>
      </c>
      <c r="AB962" s="42">
        <v>0</v>
      </c>
      <c r="AC962" s="43">
        <v>0</v>
      </c>
      <c r="AD962" s="41">
        <v>0</v>
      </c>
      <c r="AE962" s="42">
        <v>0</v>
      </c>
      <c r="AF962" s="43">
        <v>0</v>
      </c>
      <c r="AG962" s="41">
        <v>0</v>
      </c>
      <c r="AH962" s="42">
        <v>0</v>
      </c>
      <c r="AI962" s="43">
        <v>0</v>
      </c>
      <c r="AK962" s="41">
        <f t="shared" si="348"/>
        <v>0</v>
      </c>
      <c r="AL962" s="42">
        <f t="shared" si="348"/>
        <v>0</v>
      </c>
      <c r="AM962" s="43">
        <f t="shared" si="348"/>
        <v>0</v>
      </c>
      <c r="AT962" s="32">
        <f t="shared" si="349"/>
        <v>0</v>
      </c>
      <c r="AV962" s="23">
        <v>7</v>
      </c>
      <c r="AW962" s="23">
        <v>15</v>
      </c>
      <c r="AX962" s="23">
        <f t="shared" si="350"/>
        <v>7</v>
      </c>
    </row>
    <row r="963" spans="2:50" ht="15" hidden="1" customHeight="1" x14ac:dyDescent="0.3">
      <c r="B963" s="15"/>
      <c r="C963" s="40" t="s">
        <v>22</v>
      </c>
      <c r="D963" s="34" t="s">
        <v>2</v>
      </c>
      <c r="E963" s="35" t="s">
        <v>2</v>
      </c>
      <c r="F963" s="41">
        <v>0</v>
      </c>
      <c r="G963" s="42">
        <v>0</v>
      </c>
      <c r="H963" s="43">
        <v>0</v>
      </c>
      <c r="I963" s="155">
        <v>0</v>
      </c>
      <c r="J963" s="155">
        <v>0</v>
      </c>
      <c r="K963" s="155">
        <v>0</v>
      </c>
      <c r="L963" s="41">
        <v>0</v>
      </c>
      <c r="M963" s="42">
        <v>0</v>
      </c>
      <c r="N963" s="43">
        <v>0</v>
      </c>
      <c r="O963" s="41"/>
      <c r="P963" s="42"/>
      <c r="Q963" s="43"/>
      <c r="R963" s="41"/>
      <c r="S963" s="42"/>
      <c r="T963" s="43"/>
      <c r="U963" s="41"/>
      <c r="V963" s="42"/>
      <c r="W963" s="43"/>
      <c r="X963" s="41"/>
      <c r="Y963" s="42"/>
      <c r="Z963" s="153"/>
      <c r="AA963" s="154">
        <v>0</v>
      </c>
      <c r="AB963" s="42">
        <v>0</v>
      </c>
      <c r="AC963" s="43">
        <v>0</v>
      </c>
      <c r="AD963" s="41">
        <v>0</v>
      </c>
      <c r="AE963" s="42">
        <v>0</v>
      </c>
      <c r="AF963" s="43">
        <v>0</v>
      </c>
      <c r="AG963" s="41">
        <v>0</v>
      </c>
      <c r="AH963" s="42">
        <v>0</v>
      </c>
      <c r="AI963" s="43">
        <v>0</v>
      </c>
      <c r="AK963" s="41">
        <f t="shared" si="348"/>
        <v>0</v>
      </c>
      <c r="AL963" s="42">
        <f t="shared" si="348"/>
        <v>0</v>
      </c>
      <c r="AM963" s="43">
        <f t="shared" si="348"/>
        <v>0</v>
      </c>
      <c r="AT963" s="32">
        <f t="shared" si="349"/>
        <v>0</v>
      </c>
      <c r="AV963" s="23">
        <v>7</v>
      </c>
      <c r="AW963" s="23">
        <v>15</v>
      </c>
      <c r="AX963" s="23">
        <f t="shared" si="350"/>
        <v>8</v>
      </c>
    </row>
    <row r="964" spans="2:50" ht="15" hidden="1" customHeight="1" x14ac:dyDescent="0.3">
      <c r="B964" s="15"/>
      <c r="C964" s="40" t="s">
        <v>22</v>
      </c>
      <c r="D964" s="34" t="s">
        <v>2</v>
      </c>
      <c r="E964" s="35" t="s">
        <v>2</v>
      </c>
      <c r="F964" s="41">
        <v>0</v>
      </c>
      <c r="G964" s="42">
        <v>0</v>
      </c>
      <c r="H964" s="43">
        <v>0</v>
      </c>
      <c r="I964" s="155">
        <v>0</v>
      </c>
      <c r="J964" s="155">
        <v>0</v>
      </c>
      <c r="K964" s="155">
        <v>0</v>
      </c>
      <c r="L964" s="41">
        <v>0</v>
      </c>
      <c r="M964" s="42">
        <v>0</v>
      </c>
      <c r="N964" s="43">
        <v>0</v>
      </c>
      <c r="O964" s="41"/>
      <c r="P964" s="42"/>
      <c r="Q964" s="43"/>
      <c r="R964" s="41"/>
      <c r="S964" s="42"/>
      <c r="T964" s="43"/>
      <c r="U964" s="41"/>
      <c r="V964" s="42"/>
      <c r="W964" s="43"/>
      <c r="X964" s="41"/>
      <c r="Y964" s="42"/>
      <c r="Z964" s="153"/>
      <c r="AA964" s="154">
        <v>0</v>
      </c>
      <c r="AB964" s="42">
        <v>0</v>
      </c>
      <c r="AC964" s="43">
        <v>0</v>
      </c>
      <c r="AD964" s="41">
        <v>0</v>
      </c>
      <c r="AE964" s="42">
        <v>0</v>
      </c>
      <c r="AF964" s="43">
        <v>0</v>
      </c>
      <c r="AG964" s="41">
        <v>0</v>
      </c>
      <c r="AH964" s="42">
        <v>0</v>
      </c>
      <c r="AI964" s="43">
        <v>0</v>
      </c>
      <c r="AK964" s="41">
        <f t="shared" si="348"/>
        <v>0</v>
      </c>
      <c r="AL964" s="42">
        <f t="shared" si="348"/>
        <v>0</v>
      </c>
      <c r="AM964" s="43">
        <f t="shared" si="348"/>
        <v>0</v>
      </c>
      <c r="AT964" s="32">
        <f t="shared" si="349"/>
        <v>0</v>
      </c>
      <c r="AV964" s="23">
        <v>7</v>
      </c>
      <c r="AW964" s="23">
        <v>15</v>
      </c>
      <c r="AX964" s="23">
        <f t="shared" si="350"/>
        <v>9</v>
      </c>
    </row>
    <row r="965" spans="2:50" ht="15" hidden="1" customHeight="1" x14ac:dyDescent="0.3">
      <c r="B965" s="15"/>
      <c r="C965" s="40" t="s">
        <v>22</v>
      </c>
      <c r="D965" s="34" t="s">
        <v>2</v>
      </c>
      <c r="E965" s="35" t="s">
        <v>2</v>
      </c>
      <c r="F965" s="41">
        <v>0</v>
      </c>
      <c r="G965" s="42">
        <v>0</v>
      </c>
      <c r="H965" s="43">
        <v>0</v>
      </c>
      <c r="I965" s="155">
        <v>0</v>
      </c>
      <c r="J965" s="155">
        <v>0</v>
      </c>
      <c r="K965" s="155">
        <v>0</v>
      </c>
      <c r="L965" s="41">
        <v>0</v>
      </c>
      <c r="M965" s="42">
        <v>0</v>
      </c>
      <c r="N965" s="43">
        <v>0</v>
      </c>
      <c r="O965" s="41"/>
      <c r="P965" s="42"/>
      <c r="Q965" s="43"/>
      <c r="R965" s="41"/>
      <c r="S965" s="42"/>
      <c r="T965" s="43"/>
      <c r="U965" s="41"/>
      <c r="V965" s="42"/>
      <c r="W965" s="43"/>
      <c r="X965" s="41"/>
      <c r="Y965" s="42"/>
      <c r="Z965" s="153"/>
      <c r="AA965" s="154">
        <v>0</v>
      </c>
      <c r="AB965" s="42">
        <v>0</v>
      </c>
      <c r="AC965" s="43">
        <v>0</v>
      </c>
      <c r="AD965" s="41">
        <v>0</v>
      </c>
      <c r="AE965" s="42">
        <v>0</v>
      </c>
      <c r="AF965" s="43">
        <v>0</v>
      </c>
      <c r="AG965" s="41">
        <v>0</v>
      </c>
      <c r="AH965" s="42">
        <v>0</v>
      </c>
      <c r="AI965" s="43">
        <v>0</v>
      </c>
      <c r="AK965" s="41">
        <f t="shared" si="348"/>
        <v>0</v>
      </c>
      <c r="AL965" s="42">
        <f t="shared" si="348"/>
        <v>0</v>
      </c>
      <c r="AM965" s="43">
        <f t="shared" si="348"/>
        <v>0</v>
      </c>
      <c r="AT965" s="32">
        <f t="shared" si="349"/>
        <v>0</v>
      </c>
      <c r="AV965" s="23">
        <v>7</v>
      </c>
      <c r="AW965" s="23">
        <v>15</v>
      </c>
      <c r="AX965" s="23">
        <f t="shared" si="350"/>
        <v>10</v>
      </c>
    </row>
    <row r="966" spans="2:50" ht="15" hidden="1" customHeight="1" x14ac:dyDescent="0.3">
      <c r="B966" s="15"/>
      <c r="C966" s="40" t="s">
        <v>23</v>
      </c>
      <c r="D966" s="34" t="s">
        <v>2</v>
      </c>
      <c r="E966" s="35" t="s">
        <v>2</v>
      </c>
      <c r="F966" s="41">
        <v>0</v>
      </c>
      <c r="G966" s="42">
        <v>0</v>
      </c>
      <c r="H966" s="43">
        <v>0</v>
      </c>
      <c r="I966" s="155">
        <v>0</v>
      </c>
      <c r="J966" s="155">
        <v>0</v>
      </c>
      <c r="K966" s="155">
        <v>0</v>
      </c>
      <c r="L966" s="41">
        <v>0</v>
      </c>
      <c r="M966" s="42">
        <v>0</v>
      </c>
      <c r="N966" s="43">
        <v>0</v>
      </c>
      <c r="O966" s="41"/>
      <c r="P966" s="42"/>
      <c r="Q966" s="43"/>
      <c r="R966" s="41"/>
      <c r="S966" s="42"/>
      <c r="T966" s="43"/>
      <c r="U966" s="41"/>
      <c r="V966" s="42"/>
      <c r="W966" s="43"/>
      <c r="X966" s="41"/>
      <c r="Y966" s="42"/>
      <c r="Z966" s="153"/>
      <c r="AA966" s="154">
        <v>0</v>
      </c>
      <c r="AB966" s="42">
        <v>0</v>
      </c>
      <c r="AC966" s="43">
        <v>0</v>
      </c>
      <c r="AD966" s="41">
        <v>0</v>
      </c>
      <c r="AE966" s="42">
        <v>0</v>
      </c>
      <c r="AF966" s="43">
        <v>0</v>
      </c>
      <c r="AG966" s="41">
        <v>0</v>
      </c>
      <c r="AH966" s="42">
        <v>0</v>
      </c>
      <c r="AI966" s="43">
        <v>0</v>
      </c>
      <c r="AK966" s="41">
        <f t="shared" si="348"/>
        <v>0</v>
      </c>
      <c r="AL966" s="42">
        <f t="shared" si="348"/>
        <v>0</v>
      </c>
      <c r="AM966" s="43">
        <f t="shared" si="348"/>
        <v>0</v>
      </c>
      <c r="AT966" s="32">
        <f t="shared" si="349"/>
        <v>0</v>
      </c>
      <c r="AV966" s="23">
        <v>7</v>
      </c>
      <c r="AW966" s="23">
        <v>16</v>
      </c>
      <c r="AX966" s="23">
        <f t="shared" si="350"/>
        <v>1</v>
      </c>
    </row>
    <row r="967" spans="2:50" ht="15" hidden="1" customHeight="1" x14ac:dyDescent="0.3">
      <c r="B967" s="15"/>
      <c r="C967" s="50" t="str">
        <f>IF(LEN(E966)&lt;1,"","Total: " &amp; LEFT(E966,LEN(E966)-21) &amp; "Municipalities")</f>
        <v/>
      </c>
      <c r="D967" s="51"/>
      <c r="E967" s="52"/>
      <c r="F967" s="53">
        <f t="shared" ref="F967:N967" si="351">SUM(F956:F966)</f>
        <v>0</v>
      </c>
      <c r="G967" s="54">
        <f t="shared" si="351"/>
        <v>0</v>
      </c>
      <c r="H967" s="55">
        <f t="shared" si="351"/>
        <v>0</v>
      </c>
      <c r="I967" s="112">
        <f t="shared" si="351"/>
        <v>0</v>
      </c>
      <c r="J967" s="112">
        <f t="shared" si="351"/>
        <v>0</v>
      </c>
      <c r="K967" s="112">
        <f t="shared" si="351"/>
        <v>0</v>
      </c>
      <c r="L967" s="53">
        <f t="shared" si="351"/>
        <v>0</v>
      </c>
      <c r="M967" s="54">
        <f t="shared" si="351"/>
        <v>0</v>
      </c>
      <c r="N967" s="55">
        <f t="shared" si="351"/>
        <v>0</v>
      </c>
      <c r="O967" s="53">
        <f t="shared" ref="O967:AI967" si="352">SUM(O956:O966)</f>
        <v>0</v>
      </c>
      <c r="P967" s="54">
        <f t="shared" si="352"/>
        <v>0</v>
      </c>
      <c r="Q967" s="55">
        <f t="shared" si="352"/>
        <v>0</v>
      </c>
      <c r="R967" s="53">
        <f t="shared" si="352"/>
        <v>0</v>
      </c>
      <c r="S967" s="54">
        <f t="shared" si="352"/>
        <v>0</v>
      </c>
      <c r="T967" s="55">
        <f t="shared" si="352"/>
        <v>0</v>
      </c>
      <c r="U967" s="53">
        <f t="shared" si="352"/>
        <v>0</v>
      </c>
      <c r="V967" s="54">
        <f t="shared" si="352"/>
        <v>0</v>
      </c>
      <c r="W967" s="55">
        <f t="shared" si="352"/>
        <v>0</v>
      </c>
      <c r="X967" s="53">
        <f t="shared" si="352"/>
        <v>0</v>
      </c>
      <c r="Y967" s="54">
        <f t="shared" si="352"/>
        <v>0</v>
      </c>
      <c r="Z967" s="158">
        <f t="shared" si="352"/>
        <v>0</v>
      </c>
      <c r="AA967" s="159">
        <f t="shared" si="352"/>
        <v>0</v>
      </c>
      <c r="AB967" s="54">
        <f t="shared" si="352"/>
        <v>0</v>
      </c>
      <c r="AC967" s="55">
        <f t="shared" si="352"/>
        <v>0</v>
      </c>
      <c r="AD967" s="53">
        <f t="shared" si="352"/>
        <v>0</v>
      </c>
      <c r="AE967" s="54">
        <f t="shared" si="352"/>
        <v>0</v>
      </c>
      <c r="AF967" s="55">
        <f t="shared" si="352"/>
        <v>0</v>
      </c>
      <c r="AG967" s="53">
        <f t="shared" si="352"/>
        <v>0</v>
      </c>
      <c r="AH967" s="54">
        <f t="shared" si="352"/>
        <v>0</v>
      </c>
      <c r="AI967" s="55">
        <f t="shared" si="352"/>
        <v>0</v>
      </c>
      <c r="AK967" s="53">
        <f>SUM(AK956:AK966)</f>
        <v>0</v>
      </c>
      <c r="AL967" s="54">
        <f>SUM(AL956:AL966)</f>
        <v>0</v>
      </c>
      <c r="AM967" s="55">
        <f>SUM(AM956:AM966)</f>
        <v>0</v>
      </c>
      <c r="AT967" s="32">
        <f>IF(SUM(AT956:AT966)=0,0,1)</f>
        <v>0</v>
      </c>
    </row>
    <row r="968" spans="2:50" ht="15" hidden="1" customHeight="1" x14ac:dyDescent="0.3">
      <c r="B968" s="15"/>
      <c r="C968" s="40"/>
      <c r="D968" s="34"/>
      <c r="E968" s="35"/>
      <c r="F968" s="41"/>
      <c r="G968" s="42"/>
      <c r="H968" s="43"/>
      <c r="I968" s="155"/>
      <c r="J968" s="155"/>
      <c r="K968" s="155"/>
      <c r="L968" s="41"/>
      <c r="M968" s="42"/>
      <c r="N968" s="43"/>
      <c r="O968" s="41"/>
      <c r="P968" s="42"/>
      <c r="Q968" s="43"/>
      <c r="R968" s="41"/>
      <c r="S968" s="42"/>
      <c r="T968" s="43"/>
      <c r="U968" s="41"/>
      <c r="V968" s="42"/>
      <c r="W968" s="43"/>
      <c r="X968" s="41"/>
      <c r="Y968" s="42"/>
      <c r="Z968" s="153"/>
      <c r="AA968" s="154"/>
      <c r="AB968" s="42"/>
      <c r="AC968" s="43"/>
      <c r="AD968" s="41"/>
      <c r="AE968" s="42"/>
      <c r="AF968" s="43"/>
      <c r="AG968" s="41"/>
      <c r="AH968" s="42"/>
      <c r="AI968" s="43"/>
      <c r="AK968" s="41"/>
      <c r="AL968" s="42"/>
      <c r="AM968" s="43"/>
      <c r="AT968" s="32">
        <f>IF(AT967=0,0,1)</f>
        <v>0</v>
      </c>
    </row>
    <row r="969" spans="2:50" ht="15" hidden="1" customHeight="1" x14ac:dyDescent="0.3">
      <c r="B969" s="15"/>
      <c r="C969" s="40" t="s">
        <v>22</v>
      </c>
      <c r="D969" s="34" t="s">
        <v>2</v>
      </c>
      <c r="E969" s="35" t="s">
        <v>2</v>
      </c>
      <c r="F969" s="41">
        <v>0</v>
      </c>
      <c r="G969" s="42">
        <v>0</v>
      </c>
      <c r="H969" s="43">
        <v>0</v>
      </c>
      <c r="I969" s="155">
        <v>0</v>
      </c>
      <c r="J969" s="155">
        <v>0</v>
      </c>
      <c r="K969" s="155">
        <v>0</v>
      </c>
      <c r="L969" s="41">
        <v>0</v>
      </c>
      <c r="M969" s="42">
        <v>0</v>
      </c>
      <c r="N969" s="43">
        <v>0</v>
      </c>
      <c r="O969" s="41"/>
      <c r="P969" s="42"/>
      <c r="Q969" s="43"/>
      <c r="R969" s="41"/>
      <c r="S969" s="42"/>
      <c r="T969" s="43"/>
      <c r="U969" s="41"/>
      <c r="V969" s="42"/>
      <c r="W969" s="43"/>
      <c r="X969" s="41"/>
      <c r="Y969" s="42"/>
      <c r="Z969" s="153"/>
      <c r="AA969" s="154">
        <v>0</v>
      </c>
      <c r="AB969" s="42">
        <v>0</v>
      </c>
      <c r="AC969" s="43">
        <v>0</v>
      </c>
      <c r="AD969" s="41">
        <v>0</v>
      </c>
      <c r="AE969" s="42">
        <v>0</v>
      </c>
      <c r="AF969" s="43">
        <v>0</v>
      </c>
      <c r="AG969" s="41">
        <v>0</v>
      </c>
      <c r="AH969" s="42">
        <v>0</v>
      </c>
      <c r="AI969" s="43">
        <v>0</v>
      </c>
      <c r="AK969" s="41">
        <f t="shared" ref="AK969:AM979" si="353">F969+I969+L969+O969+R969+U969+X969</f>
        <v>0</v>
      </c>
      <c r="AL969" s="42">
        <f t="shared" si="353"/>
        <v>0</v>
      </c>
      <c r="AM969" s="43">
        <f t="shared" si="353"/>
        <v>0</v>
      </c>
      <c r="AT969" s="32">
        <f>IF(LEN(E969)&lt;2,0,1)</f>
        <v>0</v>
      </c>
      <c r="AV969" s="23">
        <v>7</v>
      </c>
      <c r="AW969" s="23">
        <v>17</v>
      </c>
      <c r="AX969" s="23">
        <v>1</v>
      </c>
    </row>
    <row r="970" spans="2:50" ht="15" hidden="1" customHeight="1" x14ac:dyDescent="0.3">
      <c r="B970" s="15"/>
      <c r="C970" s="40" t="s">
        <v>22</v>
      </c>
      <c r="D970" s="34" t="s">
        <v>2</v>
      </c>
      <c r="E970" s="35" t="s">
        <v>2</v>
      </c>
      <c r="F970" s="41">
        <v>0</v>
      </c>
      <c r="G970" s="42">
        <v>0</v>
      </c>
      <c r="H970" s="43">
        <v>0</v>
      </c>
      <c r="I970" s="155">
        <v>0</v>
      </c>
      <c r="J970" s="155">
        <v>0</v>
      </c>
      <c r="K970" s="155">
        <v>0</v>
      </c>
      <c r="L970" s="41">
        <v>0</v>
      </c>
      <c r="M970" s="42">
        <v>0</v>
      </c>
      <c r="N970" s="43">
        <v>0</v>
      </c>
      <c r="O970" s="41"/>
      <c r="P970" s="42"/>
      <c r="Q970" s="43"/>
      <c r="R970" s="41"/>
      <c r="S970" s="42"/>
      <c r="T970" s="43"/>
      <c r="U970" s="41"/>
      <c r="V970" s="42"/>
      <c r="W970" s="43"/>
      <c r="X970" s="41"/>
      <c r="Y970" s="42"/>
      <c r="Z970" s="153"/>
      <c r="AA970" s="154">
        <v>0</v>
      </c>
      <c r="AB970" s="42">
        <v>0</v>
      </c>
      <c r="AC970" s="43">
        <v>0</v>
      </c>
      <c r="AD970" s="41">
        <v>0</v>
      </c>
      <c r="AE970" s="42">
        <v>0</v>
      </c>
      <c r="AF970" s="43">
        <v>0</v>
      </c>
      <c r="AG970" s="41">
        <v>0</v>
      </c>
      <c r="AH970" s="42">
        <v>0</v>
      </c>
      <c r="AI970" s="43">
        <v>0</v>
      </c>
      <c r="AK970" s="41">
        <f t="shared" si="353"/>
        <v>0</v>
      </c>
      <c r="AL970" s="42">
        <f t="shared" si="353"/>
        <v>0</v>
      </c>
      <c r="AM970" s="43">
        <f t="shared" si="353"/>
        <v>0</v>
      </c>
      <c r="AT970" s="32">
        <f t="shared" ref="AT970:AT979" si="354">IF(LEN(E970)&lt;2,0,1)</f>
        <v>0</v>
      </c>
      <c r="AV970" s="23">
        <v>7</v>
      </c>
      <c r="AW970" s="23">
        <v>17</v>
      </c>
      <c r="AX970" s="23">
        <f>IF(AW970=AW969,AX969+1,1)</f>
        <v>2</v>
      </c>
    </row>
    <row r="971" spans="2:50" ht="15" hidden="1" customHeight="1" x14ac:dyDescent="0.3">
      <c r="B971" s="15"/>
      <c r="C971" s="40" t="s">
        <v>22</v>
      </c>
      <c r="D971" s="34" t="s">
        <v>2</v>
      </c>
      <c r="E971" s="35" t="s">
        <v>2</v>
      </c>
      <c r="F971" s="41">
        <v>0</v>
      </c>
      <c r="G971" s="42">
        <v>0</v>
      </c>
      <c r="H971" s="43">
        <v>0</v>
      </c>
      <c r="I971" s="155">
        <v>0</v>
      </c>
      <c r="J971" s="155">
        <v>0</v>
      </c>
      <c r="K971" s="155">
        <v>0</v>
      </c>
      <c r="L971" s="41">
        <v>0</v>
      </c>
      <c r="M971" s="42">
        <v>0</v>
      </c>
      <c r="N971" s="43">
        <v>0</v>
      </c>
      <c r="O971" s="41"/>
      <c r="P971" s="42"/>
      <c r="Q971" s="43"/>
      <c r="R971" s="41"/>
      <c r="S971" s="42"/>
      <c r="T971" s="43"/>
      <c r="U971" s="41"/>
      <c r="V971" s="42"/>
      <c r="W971" s="43"/>
      <c r="X971" s="41"/>
      <c r="Y971" s="42"/>
      <c r="Z971" s="153"/>
      <c r="AA971" s="154">
        <v>0</v>
      </c>
      <c r="AB971" s="42">
        <v>0</v>
      </c>
      <c r="AC971" s="43">
        <v>0</v>
      </c>
      <c r="AD971" s="41">
        <v>0</v>
      </c>
      <c r="AE971" s="42">
        <v>0</v>
      </c>
      <c r="AF971" s="43">
        <v>0</v>
      </c>
      <c r="AG971" s="41">
        <v>0</v>
      </c>
      <c r="AH971" s="42">
        <v>0</v>
      </c>
      <c r="AI971" s="43">
        <v>0</v>
      </c>
      <c r="AK971" s="41">
        <f t="shared" si="353"/>
        <v>0</v>
      </c>
      <c r="AL971" s="42">
        <f t="shared" si="353"/>
        <v>0</v>
      </c>
      <c r="AM971" s="43">
        <f t="shared" si="353"/>
        <v>0</v>
      </c>
      <c r="AT971" s="32">
        <f t="shared" si="354"/>
        <v>0</v>
      </c>
      <c r="AV971" s="23">
        <v>7</v>
      </c>
      <c r="AW971" s="23">
        <v>17</v>
      </c>
      <c r="AX971" s="23">
        <f t="shared" ref="AX971:AX979" si="355">IF(AW971=AW970,AX970+1,1)</f>
        <v>3</v>
      </c>
    </row>
    <row r="972" spans="2:50" ht="15" hidden="1" customHeight="1" x14ac:dyDescent="0.3">
      <c r="B972" s="15"/>
      <c r="C972" s="40" t="s">
        <v>22</v>
      </c>
      <c r="D972" s="34" t="s">
        <v>2</v>
      </c>
      <c r="E972" s="35" t="s">
        <v>2</v>
      </c>
      <c r="F972" s="41">
        <v>0</v>
      </c>
      <c r="G972" s="42">
        <v>0</v>
      </c>
      <c r="H972" s="43">
        <v>0</v>
      </c>
      <c r="I972" s="155">
        <v>0</v>
      </c>
      <c r="J972" s="155">
        <v>0</v>
      </c>
      <c r="K972" s="155">
        <v>0</v>
      </c>
      <c r="L972" s="41">
        <v>0</v>
      </c>
      <c r="M972" s="42">
        <v>0</v>
      </c>
      <c r="N972" s="43">
        <v>0</v>
      </c>
      <c r="O972" s="41"/>
      <c r="P972" s="42"/>
      <c r="Q972" s="43"/>
      <c r="R972" s="41"/>
      <c r="S972" s="42"/>
      <c r="T972" s="43"/>
      <c r="U972" s="41"/>
      <c r="V972" s="42"/>
      <c r="W972" s="43"/>
      <c r="X972" s="41"/>
      <c r="Y972" s="42"/>
      <c r="Z972" s="153"/>
      <c r="AA972" s="154">
        <v>0</v>
      </c>
      <c r="AB972" s="42">
        <v>0</v>
      </c>
      <c r="AC972" s="43">
        <v>0</v>
      </c>
      <c r="AD972" s="41">
        <v>0</v>
      </c>
      <c r="AE972" s="42">
        <v>0</v>
      </c>
      <c r="AF972" s="43">
        <v>0</v>
      </c>
      <c r="AG972" s="41">
        <v>0</v>
      </c>
      <c r="AH972" s="42">
        <v>0</v>
      </c>
      <c r="AI972" s="43">
        <v>0</v>
      </c>
      <c r="AK972" s="41">
        <f t="shared" si="353"/>
        <v>0</v>
      </c>
      <c r="AL972" s="42">
        <f t="shared" si="353"/>
        <v>0</v>
      </c>
      <c r="AM972" s="43">
        <f t="shared" si="353"/>
        <v>0</v>
      </c>
      <c r="AT972" s="32">
        <f t="shared" si="354"/>
        <v>0</v>
      </c>
      <c r="AV972" s="23">
        <v>7</v>
      </c>
      <c r="AW972" s="23">
        <v>17</v>
      </c>
      <c r="AX972" s="23">
        <f t="shared" si="355"/>
        <v>4</v>
      </c>
    </row>
    <row r="973" spans="2:50" ht="15" hidden="1" customHeight="1" x14ac:dyDescent="0.3">
      <c r="B973" s="15"/>
      <c r="C973" s="40" t="s">
        <v>22</v>
      </c>
      <c r="D973" s="34" t="s">
        <v>2</v>
      </c>
      <c r="E973" s="35" t="s">
        <v>2</v>
      </c>
      <c r="F973" s="41">
        <v>0</v>
      </c>
      <c r="G973" s="42">
        <v>0</v>
      </c>
      <c r="H973" s="43">
        <v>0</v>
      </c>
      <c r="I973" s="155">
        <v>0</v>
      </c>
      <c r="J973" s="155">
        <v>0</v>
      </c>
      <c r="K973" s="155">
        <v>0</v>
      </c>
      <c r="L973" s="41">
        <v>0</v>
      </c>
      <c r="M973" s="42">
        <v>0</v>
      </c>
      <c r="N973" s="43">
        <v>0</v>
      </c>
      <c r="O973" s="41"/>
      <c r="P973" s="42"/>
      <c r="Q973" s="43"/>
      <c r="R973" s="41"/>
      <c r="S973" s="42"/>
      <c r="T973" s="43"/>
      <c r="U973" s="41"/>
      <c r="V973" s="42"/>
      <c r="W973" s="43"/>
      <c r="X973" s="41"/>
      <c r="Y973" s="42"/>
      <c r="Z973" s="153"/>
      <c r="AA973" s="154">
        <v>0</v>
      </c>
      <c r="AB973" s="42">
        <v>0</v>
      </c>
      <c r="AC973" s="43">
        <v>0</v>
      </c>
      <c r="AD973" s="41">
        <v>0</v>
      </c>
      <c r="AE973" s="42">
        <v>0</v>
      </c>
      <c r="AF973" s="43">
        <v>0</v>
      </c>
      <c r="AG973" s="41">
        <v>0</v>
      </c>
      <c r="AH973" s="42">
        <v>0</v>
      </c>
      <c r="AI973" s="43">
        <v>0</v>
      </c>
      <c r="AK973" s="41">
        <f t="shared" si="353"/>
        <v>0</v>
      </c>
      <c r="AL973" s="42">
        <f t="shared" si="353"/>
        <v>0</v>
      </c>
      <c r="AM973" s="43">
        <f t="shared" si="353"/>
        <v>0</v>
      </c>
      <c r="AT973" s="32">
        <f t="shared" si="354"/>
        <v>0</v>
      </c>
      <c r="AV973" s="23">
        <v>7</v>
      </c>
      <c r="AW973" s="23">
        <v>17</v>
      </c>
      <c r="AX973" s="23">
        <f t="shared" si="355"/>
        <v>5</v>
      </c>
    </row>
    <row r="974" spans="2:50" ht="15" hidden="1" customHeight="1" x14ac:dyDescent="0.3">
      <c r="B974" s="15"/>
      <c r="C974" s="40" t="s">
        <v>22</v>
      </c>
      <c r="D974" s="34" t="s">
        <v>2</v>
      </c>
      <c r="E974" s="35" t="s">
        <v>2</v>
      </c>
      <c r="F974" s="41">
        <v>0</v>
      </c>
      <c r="G974" s="42">
        <v>0</v>
      </c>
      <c r="H974" s="43">
        <v>0</v>
      </c>
      <c r="I974" s="155">
        <v>0</v>
      </c>
      <c r="J974" s="155">
        <v>0</v>
      </c>
      <c r="K974" s="155">
        <v>0</v>
      </c>
      <c r="L974" s="41">
        <v>0</v>
      </c>
      <c r="M974" s="42">
        <v>0</v>
      </c>
      <c r="N974" s="43">
        <v>0</v>
      </c>
      <c r="O974" s="41"/>
      <c r="P974" s="42"/>
      <c r="Q974" s="43"/>
      <c r="R974" s="41"/>
      <c r="S974" s="42"/>
      <c r="T974" s="43"/>
      <c r="U974" s="41"/>
      <c r="V974" s="42"/>
      <c r="W974" s="43"/>
      <c r="X974" s="41"/>
      <c r="Y974" s="42"/>
      <c r="Z974" s="153"/>
      <c r="AA974" s="154">
        <v>0</v>
      </c>
      <c r="AB974" s="42">
        <v>0</v>
      </c>
      <c r="AC974" s="43">
        <v>0</v>
      </c>
      <c r="AD974" s="41">
        <v>0</v>
      </c>
      <c r="AE974" s="42">
        <v>0</v>
      </c>
      <c r="AF974" s="43">
        <v>0</v>
      </c>
      <c r="AG974" s="41">
        <v>0</v>
      </c>
      <c r="AH974" s="42">
        <v>0</v>
      </c>
      <c r="AI974" s="43">
        <v>0</v>
      </c>
      <c r="AK974" s="41">
        <f t="shared" si="353"/>
        <v>0</v>
      </c>
      <c r="AL974" s="42">
        <f t="shared" si="353"/>
        <v>0</v>
      </c>
      <c r="AM974" s="43">
        <f t="shared" si="353"/>
        <v>0</v>
      </c>
      <c r="AT974" s="32">
        <f t="shared" si="354"/>
        <v>0</v>
      </c>
      <c r="AV974" s="23">
        <v>7</v>
      </c>
      <c r="AW974" s="23">
        <v>17</v>
      </c>
      <c r="AX974" s="23">
        <f t="shared" si="355"/>
        <v>6</v>
      </c>
    </row>
    <row r="975" spans="2:50" ht="15" hidden="1" customHeight="1" x14ac:dyDescent="0.3">
      <c r="B975" s="15"/>
      <c r="C975" s="40" t="s">
        <v>22</v>
      </c>
      <c r="D975" s="34" t="s">
        <v>2</v>
      </c>
      <c r="E975" s="35" t="s">
        <v>2</v>
      </c>
      <c r="F975" s="41">
        <v>0</v>
      </c>
      <c r="G975" s="42">
        <v>0</v>
      </c>
      <c r="H975" s="43">
        <v>0</v>
      </c>
      <c r="I975" s="155">
        <v>0</v>
      </c>
      <c r="J975" s="155">
        <v>0</v>
      </c>
      <c r="K975" s="155">
        <v>0</v>
      </c>
      <c r="L975" s="41">
        <v>0</v>
      </c>
      <c r="M975" s="42">
        <v>0</v>
      </c>
      <c r="N975" s="43">
        <v>0</v>
      </c>
      <c r="O975" s="41"/>
      <c r="P975" s="42"/>
      <c r="Q975" s="43"/>
      <c r="R975" s="41"/>
      <c r="S975" s="42"/>
      <c r="T975" s="43"/>
      <c r="U975" s="41"/>
      <c r="V975" s="42"/>
      <c r="W975" s="43"/>
      <c r="X975" s="41"/>
      <c r="Y975" s="42"/>
      <c r="Z975" s="153"/>
      <c r="AA975" s="154">
        <v>0</v>
      </c>
      <c r="AB975" s="42">
        <v>0</v>
      </c>
      <c r="AC975" s="43">
        <v>0</v>
      </c>
      <c r="AD975" s="41">
        <v>0</v>
      </c>
      <c r="AE975" s="42">
        <v>0</v>
      </c>
      <c r="AF975" s="43">
        <v>0</v>
      </c>
      <c r="AG975" s="41">
        <v>0</v>
      </c>
      <c r="AH975" s="42">
        <v>0</v>
      </c>
      <c r="AI975" s="43">
        <v>0</v>
      </c>
      <c r="AK975" s="41">
        <f t="shared" si="353"/>
        <v>0</v>
      </c>
      <c r="AL975" s="42">
        <f t="shared" si="353"/>
        <v>0</v>
      </c>
      <c r="AM975" s="43">
        <f t="shared" si="353"/>
        <v>0</v>
      </c>
      <c r="AT975" s="32">
        <f t="shared" si="354"/>
        <v>0</v>
      </c>
      <c r="AV975" s="23">
        <v>7</v>
      </c>
      <c r="AW975" s="23">
        <v>17</v>
      </c>
      <c r="AX975" s="23">
        <f t="shared" si="355"/>
        <v>7</v>
      </c>
    </row>
    <row r="976" spans="2:50" ht="15" hidden="1" customHeight="1" x14ac:dyDescent="0.3">
      <c r="C976" s="40" t="s">
        <v>22</v>
      </c>
      <c r="D976" s="34" t="s">
        <v>2</v>
      </c>
      <c r="E976" s="35" t="s">
        <v>2</v>
      </c>
      <c r="F976" s="41">
        <v>0</v>
      </c>
      <c r="G976" s="42">
        <v>0</v>
      </c>
      <c r="H976" s="43">
        <v>0</v>
      </c>
      <c r="I976" s="155">
        <v>0</v>
      </c>
      <c r="J976" s="155">
        <v>0</v>
      </c>
      <c r="K976" s="155">
        <v>0</v>
      </c>
      <c r="L976" s="41">
        <v>0</v>
      </c>
      <c r="M976" s="42">
        <v>0</v>
      </c>
      <c r="N976" s="43">
        <v>0</v>
      </c>
      <c r="O976" s="41"/>
      <c r="P976" s="42"/>
      <c r="Q976" s="43"/>
      <c r="R976" s="41"/>
      <c r="S976" s="42"/>
      <c r="T976" s="43"/>
      <c r="U976" s="41"/>
      <c r="V976" s="42"/>
      <c r="W976" s="43"/>
      <c r="X976" s="41"/>
      <c r="Y976" s="42"/>
      <c r="Z976" s="153"/>
      <c r="AA976" s="154">
        <v>0</v>
      </c>
      <c r="AB976" s="42">
        <v>0</v>
      </c>
      <c r="AC976" s="43">
        <v>0</v>
      </c>
      <c r="AD976" s="41">
        <v>0</v>
      </c>
      <c r="AE976" s="42">
        <v>0</v>
      </c>
      <c r="AF976" s="43">
        <v>0</v>
      </c>
      <c r="AG976" s="41">
        <v>0</v>
      </c>
      <c r="AH976" s="42">
        <v>0</v>
      </c>
      <c r="AI976" s="43">
        <v>0</v>
      </c>
      <c r="AK976" s="41">
        <f t="shared" si="353"/>
        <v>0</v>
      </c>
      <c r="AL976" s="42">
        <f t="shared" si="353"/>
        <v>0</v>
      </c>
      <c r="AM976" s="43">
        <f t="shared" si="353"/>
        <v>0</v>
      </c>
      <c r="AT976" s="32">
        <f t="shared" si="354"/>
        <v>0</v>
      </c>
      <c r="AV976" s="23">
        <v>7</v>
      </c>
      <c r="AW976" s="23">
        <v>17</v>
      </c>
      <c r="AX976" s="23">
        <f t="shared" si="355"/>
        <v>8</v>
      </c>
    </row>
    <row r="977" spans="3:50" ht="15" hidden="1" customHeight="1" x14ac:dyDescent="0.3">
      <c r="C977" s="40" t="s">
        <v>22</v>
      </c>
      <c r="D977" s="34" t="s">
        <v>2</v>
      </c>
      <c r="E977" s="35" t="s">
        <v>2</v>
      </c>
      <c r="F977" s="41">
        <v>0</v>
      </c>
      <c r="G977" s="42">
        <v>0</v>
      </c>
      <c r="H977" s="43">
        <v>0</v>
      </c>
      <c r="I977" s="155">
        <v>0</v>
      </c>
      <c r="J977" s="155">
        <v>0</v>
      </c>
      <c r="K977" s="155">
        <v>0</v>
      </c>
      <c r="L977" s="41">
        <v>0</v>
      </c>
      <c r="M977" s="42">
        <v>0</v>
      </c>
      <c r="N977" s="43">
        <v>0</v>
      </c>
      <c r="O977" s="41"/>
      <c r="P977" s="42"/>
      <c r="Q977" s="43"/>
      <c r="R977" s="41"/>
      <c r="S977" s="42"/>
      <c r="T977" s="43"/>
      <c r="U977" s="41"/>
      <c r="V977" s="42"/>
      <c r="W977" s="43"/>
      <c r="X977" s="41"/>
      <c r="Y977" s="42"/>
      <c r="Z977" s="153"/>
      <c r="AA977" s="154">
        <v>0</v>
      </c>
      <c r="AB977" s="42">
        <v>0</v>
      </c>
      <c r="AC977" s="43">
        <v>0</v>
      </c>
      <c r="AD977" s="41">
        <v>0</v>
      </c>
      <c r="AE977" s="42">
        <v>0</v>
      </c>
      <c r="AF977" s="43">
        <v>0</v>
      </c>
      <c r="AG977" s="41">
        <v>0</v>
      </c>
      <c r="AH977" s="42">
        <v>0</v>
      </c>
      <c r="AI977" s="43">
        <v>0</v>
      </c>
      <c r="AK977" s="41">
        <f t="shared" si="353"/>
        <v>0</v>
      </c>
      <c r="AL977" s="42">
        <f t="shared" si="353"/>
        <v>0</v>
      </c>
      <c r="AM977" s="43">
        <f t="shared" si="353"/>
        <v>0</v>
      </c>
      <c r="AT977" s="32">
        <f t="shared" si="354"/>
        <v>0</v>
      </c>
      <c r="AV977" s="23">
        <v>7</v>
      </c>
      <c r="AW977" s="23">
        <v>17</v>
      </c>
      <c r="AX977" s="23">
        <f t="shared" si="355"/>
        <v>9</v>
      </c>
    </row>
    <row r="978" spans="3:50" ht="15" hidden="1" customHeight="1" x14ac:dyDescent="0.3">
      <c r="C978" s="40" t="s">
        <v>22</v>
      </c>
      <c r="D978" s="34" t="s">
        <v>2</v>
      </c>
      <c r="E978" s="35" t="s">
        <v>2</v>
      </c>
      <c r="F978" s="41">
        <v>0</v>
      </c>
      <c r="G978" s="42">
        <v>0</v>
      </c>
      <c r="H978" s="43">
        <v>0</v>
      </c>
      <c r="I978" s="155">
        <v>0</v>
      </c>
      <c r="J978" s="155">
        <v>0</v>
      </c>
      <c r="K978" s="155">
        <v>0</v>
      </c>
      <c r="L978" s="41">
        <v>0</v>
      </c>
      <c r="M978" s="42">
        <v>0</v>
      </c>
      <c r="N978" s="43">
        <v>0</v>
      </c>
      <c r="O978" s="41"/>
      <c r="P978" s="42"/>
      <c r="Q978" s="43"/>
      <c r="R978" s="41"/>
      <c r="S978" s="42"/>
      <c r="T978" s="43"/>
      <c r="U978" s="41"/>
      <c r="V978" s="42"/>
      <c r="W978" s="43"/>
      <c r="X978" s="41"/>
      <c r="Y978" s="42"/>
      <c r="Z978" s="153"/>
      <c r="AA978" s="154">
        <v>0</v>
      </c>
      <c r="AB978" s="42">
        <v>0</v>
      </c>
      <c r="AC978" s="43">
        <v>0</v>
      </c>
      <c r="AD978" s="41">
        <v>0</v>
      </c>
      <c r="AE978" s="42">
        <v>0</v>
      </c>
      <c r="AF978" s="43">
        <v>0</v>
      </c>
      <c r="AG978" s="41">
        <v>0</v>
      </c>
      <c r="AH978" s="42">
        <v>0</v>
      </c>
      <c r="AI978" s="43">
        <v>0</v>
      </c>
      <c r="AK978" s="41">
        <f t="shared" si="353"/>
        <v>0</v>
      </c>
      <c r="AL978" s="42">
        <f t="shared" si="353"/>
        <v>0</v>
      </c>
      <c r="AM978" s="43">
        <f t="shared" si="353"/>
        <v>0</v>
      </c>
      <c r="AT978" s="32">
        <f t="shared" si="354"/>
        <v>0</v>
      </c>
      <c r="AV978" s="23">
        <v>7</v>
      </c>
      <c r="AW978" s="23">
        <v>17</v>
      </c>
      <c r="AX978" s="23">
        <f t="shared" si="355"/>
        <v>10</v>
      </c>
    </row>
    <row r="979" spans="3:50" ht="15" hidden="1" customHeight="1" x14ac:dyDescent="0.3">
      <c r="C979" s="40" t="s">
        <v>23</v>
      </c>
      <c r="D979" s="34" t="s">
        <v>2</v>
      </c>
      <c r="E979" s="35" t="s">
        <v>2</v>
      </c>
      <c r="F979" s="41">
        <v>0</v>
      </c>
      <c r="G979" s="42">
        <v>0</v>
      </c>
      <c r="H979" s="43">
        <v>0</v>
      </c>
      <c r="I979" s="155">
        <v>0</v>
      </c>
      <c r="J979" s="155">
        <v>0</v>
      </c>
      <c r="K979" s="155">
        <v>0</v>
      </c>
      <c r="L979" s="41">
        <v>0</v>
      </c>
      <c r="M979" s="42">
        <v>0</v>
      </c>
      <c r="N979" s="43">
        <v>0</v>
      </c>
      <c r="O979" s="41"/>
      <c r="P979" s="42"/>
      <c r="Q979" s="43"/>
      <c r="R979" s="41"/>
      <c r="S979" s="42"/>
      <c r="T979" s="43"/>
      <c r="U979" s="41"/>
      <c r="V979" s="42"/>
      <c r="W979" s="43"/>
      <c r="X979" s="41"/>
      <c r="Y979" s="42"/>
      <c r="Z979" s="153"/>
      <c r="AA979" s="154">
        <v>0</v>
      </c>
      <c r="AB979" s="42">
        <v>0</v>
      </c>
      <c r="AC979" s="43">
        <v>0</v>
      </c>
      <c r="AD979" s="41">
        <v>0</v>
      </c>
      <c r="AE979" s="42">
        <v>0</v>
      </c>
      <c r="AF979" s="43">
        <v>0</v>
      </c>
      <c r="AG979" s="41">
        <v>0</v>
      </c>
      <c r="AH979" s="42">
        <v>0</v>
      </c>
      <c r="AI979" s="43">
        <v>0</v>
      </c>
      <c r="AK979" s="41">
        <f t="shared" si="353"/>
        <v>0</v>
      </c>
      <c r="AL979" s="42">
        <f t="shared" si="353"/>
        <v>0</v>
      </c>
      <c r="AM979" s="43">
        <f t="shared" si="353"/>
        <v>0</v>
      </c>
      <c r="AT979" s="32">
        <f t="shared" si="354"/>
        <v>0</v>
      </c>
      <c r="AV979" s="23">
        <v>7</v>
      </c>
      <c r="AW979" s="23">
        <v>18</v>
      </c>
      <c r="AX979" s="23">
        <f t="shared" si="355"/>
        <v>1</v>
      </c>
    </row>
    <row r="980" spans="3:50" ht="15" hidden="1" customHeight="1" x14ac:dyDescent="0.3">
      <c r="C980" s="50" t="str">
        <f>IF(LEN(E979)&lt;1,"","Total: " &amp; LEFT(E979,LEN(E979)-21) &amp; "Municipalities")</f>
        <v/>
      </c>
      <c r="D980" s="51"/>
      <c r="E980" s="52"/>
      <c r="F980" s="53">
        <f t="shared" ref="F980:N980" si="356">SUM(F969:F979)</f>
        <v>0</v>
      </c>
      <c r="G980" s="54">
        <f t="shared" si="356"/>
        <v>0</v>
      </c>
      <c r="H980" s="55">
        <f t="shared" si="356"/>
        <v>0</v>
      </c>
      <c r="I980" s="112">
        <f t="shared" si="356"/>
        <v>0</v>
      </c>
      <c r="J980" s="112">
        <f t="shared" si="356"/>
        <v>0</v>
      </c>
      <c r="K980" s="112">
        <f t="shared" si="356"/>
        <v>0</v>
      </c>
      <c r="L980" s="53">
        <f t="shared" si="356"/>
        <v>0</v>
      </c>
      <c r="M980" s="54">
        <f t="shared" si="356"/>
        <v>0</v>
      </c>
      <c r="N980" s="55">
        <f t="shared" si="356"/>
        <v>0</v>
      </c>
      <c r="O980" s="53">
        <f t="shared" ref="O980:AI980" si="357">SUM(O969:O979)</f>
        <v>0</v>
      </c>
      <c r="P980" s="54">
        <f t="shared" si="357"/>
        <v>0</v>
      </c>
      <c r="Q980" s="55">
        <f t="shared" si="357"/>
        <v>0</v>
      </c>
      <c r="R980" s="53">
        <f t="shared" si="357"/>
        <v>0</v>
      </c>
      <c r="S980" s="54">
        <f t="shared" si="357"/>
        <v>0</v>
      </c>
      <c r="T980" s="55">
        <f t="shared" si="357"/>
        <v>0</v>
      </c>
      <c r="U980" s="53">
        <f t="shared" si="357"/>
        <v>0</v>
      </c>
      <c r="V980" s="54">
        <f t="shared" si="357"/>
        <v>0</v>
      </c>
      <c r="W980" s="55">
        <f t="shared" si="357"/>
        <v>0</v>
      </c>
      <c r="X980" s="53">
        <f t="shared" si="357"/>
        <v>0</v>
      </c>
      <c r="Y980" s="54">
        <f t="shared" si="357"/>
        <v>0</v>
      </c>
      <c r="Z980" s="158">
        <f t="shared" si="357"/>
        <v>0</v>
      </c>
      <c r="AA980" s="159">
        <f t="shared" si="357"/>
        <v>0</v>
      </c>
      <c r="AB980" s="54">
        <f t="shared" si="357"/>
        <v>0</v>
      </c>
      <c r="AC980" s="55">
        <f t="shared" si="357"/>
        <v>0</v>
      </c>
      <c r="AD980" s="53">
        <f t="shared" si="357"/>
        <v>0</v>
      </c>
      <c r="AE980" s="54">
        <f t="shared" si="357"/>
        <v>0</v>
      </c>
      <c r="AF980" s="55">
        <f t="shared" si="357"/>
        <v>0</v>
      </c>
      <c r="AG980" s="53">
        <f t="shared" si="357"/>
        <v>0</v>
      </c>
      <c r="AH980" s="54">
        <f t="shared" si="357"/>
        <v>0</v>
      </c>
      <c r="AI980" s="55">
        <f t="shared" si="357"/>
        <v>0</v>
      </c>
      <c r="AK980" s="53">
        <f>SUM(AK969:AK979)</f>
        <v>0</v>
      </c>
      <c r="AL980" s="54">
        <f>SUM(AL969:AL979)</f>
        <v>0</v>
      </c>
      <c r="AM980" s="55">
        <f>SUM(AM969:AM979)</f>
        <v>0</v>
      </c>
      <c r="AT980" s="32">
        <f>IF(SUM(AT969:AT979)=0,0,1)</f>
        <v>0</v>
      </c>
    </row>
    <row r="981" spans="3:50" ht="15" hidden="1" customHeight="1" x14ac:dyDescent="0.3">
      <c r="C981" s="40"/>
      <c r="D981" s="34"/>
      <c r="E981" s="35"/>
      <c r="F981" s="41"/>
      <c r="G981" s="42"/>
      <c r="H981" s="43"/>
      <c r="I981" s="155"/>
      <c r="J981" s="155"/>
      <c r="K981" s="155"/>
      <c r="L981" s="41"/>
      <c r="M981" s="42"/>
      <c r="N981" s="43"/>
      <c r="O981" s="41"/>
      <c r="P981" s="42"/>
      <c r="Q981" s="43"/>
      <c r="R981" s="41"/>
      <c r="S981" s="42"/>
      <c r="T981" s="43"/>
      <c r="U981" s="41"/>
      <c r="V981" s="42"/>
      <c r="W981" s="43"/>
      <c r="X981" s="41"/>
      <c r="Y981" s="42"/>
      <c r="Z981" s="153"/>
      <c r="AA981" s="154"/>
      <c r="AB981" s="42"/>
      <c r="AC981" s="43"/>
      <c r="AD981" s="41"/>
      <c r="AE981" s="42"/>
      <c r="AF981" s="43"/>
      <c r="AG981" s="41"/>
      <c r="AH981" s="42"/>
      <c r="AI981" s="43"/>
      <c r="AK981" s="41"/>
      <c r="AL981" s="42"/>
      <c r="AM981" s="43"/>
      <c r="AT981" s="32">
        <f>IF(AT980=0,0,1)</f>
        <v>0</v>
      </c>
    </row>
    <row r="982" spans="3:50" ht="15" hidden="1" customHeight="1" x14ac:dyDescent="0.3">
      <c r="C982" s="40" t="s">
        <v>22</v>
      </c>
      <c r="D982" s="34" t="s">
        <v>2</v>
      </c>
      <c r="E982" s="35" t="s">
        <v>2</v>
      </c>
      <c r="F982" s="41">
        <v>0</v>
      </c>
      <c r="G982" s="42">
        <v>0</v>
      </c>
      <c r="H982" s="43">
        <v>0</v>
      </c>
      <c r="I982" s="155">
        <v>0</v>
      </c>
      <c r="J982" s="155">
        <v>0</v>
      </c>
      <c r="K982" s="155">
        <v>0</v>
      </c>
      <c r="L982" s="41">
        <v>0</v>
      </c>
      <c r="M982" s="42">
        <v>0</v>
      </c>
      <c r="N982" s="43">
        <v>0</v>
      </c>
      <c r="O982" s="41"/>
      <c r="P982" s="42"/>
      <c r="Q982" s="43"/>
      <c r="R982" s="41"/>
      <c r="S982" s="42"/>
      <c r="T982" s="43"/>
      <c r="U982" s="41"/>
      <c r="V982" s="42"/>
      <c r="W982" s="43"/>
      <c r="X982" s="41"/>
      <c r="Y982" s="42"/>
      <c r="Z982" s="153"/>
      <c r="AA982" s="154">
        <v>0</v>
      </c>
      <c r="AB982" s="42">
        <v>0</v>
      </c>
      <c r="AC982" s="43">
        <v>0</v>
      </c>
      <c r="AD982" s="41">
        <v>0</v>
      </c>
      <c r="AE982" s="42">
        <v>0</v>
      </c>
      <c r="AF982" s="43">
        <v>0</v>
      </c>
      <c r="AG982" s="41">
        <v>0</v>
      </c>
      <c r="AH982" s="42">
        <v>0</v>
      </c>
      <c r="AI982" s="43">
        <v>0</v>
      </c>
      <c r="AK982" s="41">
        <f t="shared" ref="AK982:AM992" si="358">F982+I982+L982+O982+R982+U982+X982</f>
        <v>0</v>
      </c>
      <c r="AL982" s="42">
        <f t="shared" si="358"/>
        <v>0</v>
      </c>
      <c r="AM982" s="43">
        <f t="shared" si="358"/>
        <v>0</v>
      </c>
      <c r="AT982" s="32">
        <f>IF(LEN(E982)&lt;2,0,1)</f>
        <v>0</v>
      </c>
      <c r="AV982" s="23">
        <v>7</v>
      </c>
      <c r="AW982" s="23">
        <v>19</v>
      </c>
      <c r="AX982" s="23">
        <v>1</v>
      </c>
    </row>
    <row r="983" spans="3:50" ht="15" hidden="1" customHeight="1" x14ac:dyDescent="0.3">
      <c r="C983" s="40" t="s">
        <v>22</v>
      </c>
      <c r="D983" s="34" t="s">
        <v>2</v>
      </c>
      <c r="E983" s="35" t="s">
        <v>2</v>
      </c>
      <c r="F983" s="41">
        <v>0</v>
      </c>
      <c r="G983" s="42">
        <v>0</v>
      </c>
      <c r="H983" s="43">
        <v>0</v>
      </c>
      <c r="I983" s="155">
        <v>0</v>
      </c>
      <c r="J983" s="155">
        <v>0</v>
      </c>
      <c r="K983" s="155">
        <v>0</v>
      </c>
      <c r="L983" s="41">
        <v>0</v>
      </c>
      <c r="M983" s="42">
        <v>0</v>
      </c>
      <c r="N983" s="43">
        <v>0</v>
      </c>
      <c r="O983" s="41"/>
      <c r="P983" s="42"/>
      <c r="Q983" s="43"/>
      <c r="R983" s="41"/>
      <c r="S983" s="42"/>
      <c r="T983" s="43"/>
      <c r="U983" s="41"/>
      <c r="V983" s="42"/>
      <c r="W983" s="43"/>
      <c r="X983" s="41"/>
      <c r="Y983" s="42"/>
      <c r="Z983" s="153"/>
      <c r="AA983" s="154">
        <v>0</v>
      </c>
      <c r="AB983" s="42">
        <v>0</v>
      </c>
      <c r="AC983" s="43">
        <v>0</v>
      </c>
      <c r="AD983" s="41">
        <v>0</v>
      </c>
      <c r="AE983" s="42">
        <v>0</v>
      </c>
      <c r="AF983" s="43">
        <v>0</v>
      </c>
      <c r="AG983" s="41">
        <v>0</v>
      </c>
      <c r="AH983" s="42">
        <v>0</v>
      </c>
      <c r="AI983" s="43">
        <v>0</v>
      </c>
      <c r="AK983" s="41">
        <f t="shared" si="358"/>
        <v>0</v>
      </c>
      <c r="AL983" s="42">
        <f t="shared" si="358"/>
        <v>0</v>
      </c>
      <c r="AM983" s="43">
        <f t="shared" si="358"/>
        <v>0</v>
      </c>
      <c r="AT983" s="32">
        <f t="shared" ref="AT983:AT992" si="359">IF(LEN(E983)&lt;2,0,1)</f>
        <v>0</v>
      </c>
      <c r="AV983" s="23">
        <v>7</v>
      </c>
      <c r="AW983" s="23">
        <v>19</v>
      </c>
      <c r="AX983" s="23">
        <f>IF(AW983=AW982,AX982+1,1)</f>
        <v>2</v>
      </c>
    </row>
    <row r="984" spans="3:50" ht="15" hidden="1" customHeight="1" x14ac:dyDescent="0.3">
      <c r="C984" s="40" t="s">
        <v>22</v>
      </c>
      <c r="D984" s="34" t="s">
        <v>2</v>
      </c>
      <c r="E984" s="35" t="s">
        <v>2</v>
      </c>
      <c r="F984" s="41">
        <v>0</v>
      </c>
      <c r="G984" s="42">
        <v>0</v>
      </c>
      <c r="H984" s="43">
        <v>0</v>
      </c>
      <c r="I984" s="155">
        <v>0</v>
      </c>
      <c r="J984" s="155">
        <v>0</v>
      </c>
      <c r="K984" s="155">
        <v>0</v>
      </c>
      <c r="L984" s="41">
        <v>0</v>
      </c>
      <c r="M984" s="42">
        <v>0</v>
      </c>
      <c r="N984" s="43">
        <v>0</v>
      </c>
      <c r="O984" s="41"/>
      <c r="P984" s="42"/>
      <c r="Q984" s="43"/>
      <c r="R984" s="41"/>
      <c r="S984" s="42"/>
      <c r="T984" s="43"/>
      <c r="U984" s="41"/>
      <c r="V984" s="42"/>
      <c r="W984" s="43"/>
      <c r="X984" s="41"/>
      <c r="Y984" s="42"/>
      <c r="Z984" s="153"/>
      <c r="AA984" s="154">
        <v>0</v>
      </c>
      <c r="AB984" s="42">
        <v>0</v>
      </c>
      <c r="AC984" s="43">
        <v>0</v>
      </c>
      <c r="AD984" s="41">
        <v>0</v>
      </c>
      <c r="AE984" s="42">
        <v>0</v>
      </c>
      <c r="AF984" s="43">
        <v>0</v>
      </c>
      <c r="AG984" s="41">
        <v>0</v>
      </c>
      <c r="AH984" s="42">
        <v>0</v>
      </c>
      <c r="AI984" s="43">
        <v>0</v>
      </c>
      <c r="AK984" s="41">
        <f t="shared" si="358"/>
        <v>0</v>
      </c>
      <c r="AL984" s="42">
        <f t="shared" si="358"/>
        <v>0</v>
      </c>
      <c r="AM984" s="43">
        <f t="shared" si="358"/>
        <v>0</v>
      </c>
      <c r="AT984" s="32">
        <f t="shared" si="359"/>
        <v>0</v>
      </c>
      <c r="AV984" s="23">
        <v>7</v>
      </c>
      <c r="AW984" s="23">
        <v>19</v>
      </c>
      <c r="AX984" s="23">
        <f t="shared" ref="AX984:AX992" si="360">IF(AW984=AW983,AX983+1,1)</f>
        <v>3</v>
      </c>
    </row>
    <row r="985" spans="3:50" ht="15" hidden="1" customHeight="1" x14ac:dyDescent="0.3">
      <c r="C985" s="40" t="s">
        <v>22</v>
      </c>
      <c r="D985" s="34" t="s">
        <v>2</v>
      </c>
      <c r="E985" s="35" t="s">
        <v>2</v>
      </c>
      <c r="F985" s="41">
        <v>0</v>
      </c>
      <c r="G985" s="42">
        <v>0</v>
      </c>
      <c r="H985" s="43">
        <v>0</v>
      </c>
      <c r="I985" s="155">
        <v>0</v>
      </c>
      <c r="J985" s="155">
        <v>0</v>
      </c>
      <c r="K985" s="155">
        <v>0</v>
      </c>
      <c r="L985" s="41">
        <v>0</v>
      </c>
      <c r="M985" s="42">
        <v>0</v>
      </c>
      <c r="N985" s="43">
        <v>0</v>
      </c>
      <c r="O985" s="41"/>
      <c r="P985" s="42"/>
      <c r="Q985" s="43"/>
      <c r="R985" s="41"/>
      <c r="S985" s="42"/>
      <c r="T985" s="43"/>
      <c r="U985" s="41"/>
      <c r="V985" s="42"/>
      <c r="W985" s="43"/>
      <c r="X985" s="41"/>
      <c r="Y985" s="42"/>
      <c r="Z985" s="153"/>
      <c r="AA985" s="154">
        <v>0</v>
      </c>
      <c r="AB985" s="42">
        <v>0</v>
      </c>
      <c r="AC985" s="43">
        <v>0</v>
      </c>
      <c r="AD985" s="41">
        <v>0</v>
      </c>
      <c r="AE985" s="42">
        <v>0</v>
      </c>
      <c r="AF985" s="43">
        <v>0</v>
      </c>
      <c r="AG985" s="41">
        <v>0</v>
      </c>
      <c r="AH985" s="42">
        <v>0</v>
      </c>
      <c r="AI985" s="43">
        <v>0</v>
      </c>
      <c r="AK985" s="41">
        <f t="shared" si="358"/>
        <v>0</v>
      </c>
      <c r="AL985" s="42">
        <f t="shared" si="358"/>
        <v>0</v>
      </c>
      <c r="AM985" s="43">
        <f t="shared" si="358"/>
        <v>0</v>
      </c>
      <c r="AT985" s="32">
        <f t="shared" si="359"/>
        <v>0</v>
      </c>
      <c r="AV985" s="23">
        <v>7</v>
      </c>
      <c r="AW985" s="23">
        <v>19</v>
      </c>
      <c r="AX985" s="23">
        <f t="shared" si="360"/>
        <v>4</v>
      </c>
    </row>
    <row r="986" spans="3:50" ht="15" hidden="1" customHeight="1" x14ac:dyDescent="0.3">
      <c r="C986" s="40" t="s">
        <v>22</v>
      </c>
      <c r="D986" s="34" t="s">
        <v>2</v>
      </c>
      <c r="E986" s="35" t="s">
        <v>2</v>
      </c>
      <c r="F986" s="41">
        <v>0</v>
      </c>
      <c r="G986" s="42">
        <v>0</v>
      </c>
      <c r="H986" s="43">
        <v>0</v>
      </c>
      <c r="I986" s="155">
        <v>0</v>
      </c>
      <c r="J986" s="155">
        <v>0</v>
      </c>
      <c r="K986" s="155">
        <v>0</v>
      </c>
      <c r="L986" s="41">
        <v>0</v>
      </c>
      <c r="M986" s="42">
        <v>0</v>
      </c>
      <c r="N986" s="43">
        <v>0</v>
      </c>
      <c r="O986" s="41"/>
      <c r="P986" s="42"/>
      <c r="Q986" s="43"/>
      <c r="R986" s="41"/>
      <c r="S986" s="42"/>
      <c r="T986" s="43"/>
      <c r="U986" s="41"/>
      <c r="V986" s="42"/>
      <c r="W986" s="43"/>
      <c r="X986" s="41"/>
      <c r="Y986" s="42"/>
      <c r="Z986" s="153"/>
      <c r="AA986" s="154">
        <v>0</v>
      </c>
      <c r="AB986" s="42">
        <v>0</v>
      </c>
      <c r="AC986" s="43">
        <v>0</v>
      </c>
      <c r="AD986" s="41">
        <v>0</v>
      </c>
      <c r="AE986" s="42">
        <v>0</v>
      </c>
      <c r="AF986" s="43">
        <v>0</v>
      </c>
      <c r="AG986" s="41">
        <v>0</v>
      </c>
      <c r="AH986" s="42">
        <v>0</v>
      </c>
      <c r="AI986" s="43">
        <v>0</v>
      </c>
      <c r="AK986" s="41">
        <f t="shared" si="358"/>
        <v>0</v>
      </c>
      <c r="AL986" s="42">
        <f t="shared" si="358"/>
        <v>0</v>
      </c>
      <c r="AM986" s="43">
        <f t="shared" si="358"/>
        <v>0</v>
      </c>
      <c r="AT986" s="32">
        <f t="shared" si="359"/>
        <v>0</v>
      </c>
      <c r="AV986" s="23">
        <v>7</v>
      </c>
      <c r="AW986" s="23">
        <v>19</v>
      </c>
      <c r="AX986" s="23">
        <f t="shared" si="360"/>
        <v>5</v>
      </c>
    </row>
    <row r="987" spans="3:50" ht="15" hidden="1" customHeight="1" x14ac:dyDescent="0.3">
      <c r="C987" s="40" t="s">
        <v>22</v>
      </c>
      <c r="D987" s="34" t="s">
        <v>2</v>
      </c>
      <c r="E987" s="35" t="s">
        <v>2</v>
      </c>
      <c r="F987" s="41">
        <v>0</v>
      </c>
      <c r="G987" s="42">
        <v>0</v>
      </c>
      <c r="H987" s="43">
        <v>0</v>
      </c>
      <c r="I987" s="155">
        <v>0</v>
      </c>
      <c r="J987" s="155">
        <v>0</v>
      </c>
      <c r="K987" s="155">
        <v>0</v>
      </c>
      <c r="L987" s="41">
        <v>0</v>
      </c>
      <c r="M987" s="42">
        <v>0</v>
      </c>
      <c r="N987" s="43">
        <v>0</v>
      </c>
      <c r="O987" s="41"/>
      <c r="P987" s="42"/>
      <c r="Q987" s="43"/>
      <c r="R987" s="41"/>
      <c r="S987" s="42"/>
      <c r="T987" s="43"/>
      <c r="U987" s="41"/>
      <c r="V987" s="42"/>
      <c r="W987" s="43"/>
      <c r="X987" s="41"/>
      <c r="Y987" s="42"/>
      <c r="Z987" s="153"/>
      <c r="AA987" s="154">
        <v>0</v>
      </c>
      <c r="AB987" s="42">
        <v>0</v>
      </c>
      <c r="AC987" s="43">
        <v>0</v>
      </c>
      <c r="AD987" s="41">
        <v>0</v>
      </c>
      <c r="AE987" s="42">
        <v>0</v>
      </c>
      <c r="AF987" s="43">
        <v>0</v>
      </c>
      <c r="AG987" s="41">
        <v>0</v>
      </c>
      <c r="AH987" s="42">
        <v>0</v>
      </c>
      <c r="AI987" s="43">
        <v>0</v>
      </c>
      <c r="AK987" s="41">
        <f t="shared" si="358"/>
        <v>0</v>
      </c>
      <c r="AL987" s="42">
        <f t="shared" si="358"/>
        <v>0</v>
      </c>
      <c r="AM987" s="43">
        <f t="shared" si="358"/>
        <v>0</v>
      </c>
      <c r="AT987" s="32">
        <f t="shared" si="359"/>
        <v>0</v>
      </c>
      <c r="AV987" s="23">
        <v>7</v>
      </c>
      <c r="AW987" s="23">
        <v>19</v>
      </c>
      <c r="AX987" s="23">
        <f t="shared" si="360"/>
        <v>6</v>
      </c>
    </row>
    <row r="988" spans="3:50" ht="15" hidden="1" customHeight="1" x14ac:dyDescent="0.3">
      <c r="C988" s="40" t="s">
        <v>22</v>
      </c>
      <c r="D988" s="34" t="s">
        <v>2</v>
      </c>
      <c r="E988" s="35" t="s">
        <v>2</v>
      </c>
      <c r="F988" s="41">
        <v>0</v>
      </c>
      <c r="G988" s="42">
        <v>0</v>
      </c>
      <c r="H988" s="43">
        <v>0</v>
      </c>
      <c r="I988" s="155">
        <v>0</v>
      </c>
      <c r="J988" s="155">
        <v>0</v>
      </c>
      <c r="K988" s="155">
        <v>0</v>
      </c>
      <c r="L988" s="41">
        <v>0</v>
      </c>
      <c r="M988" s="42">
        <v>0</v>
      </c>
      <c r="N988" s="43">
        <v>0</v>
      </c>
      <c r="O988" s="41"/>
      <c r="P988" s="42"/>
      <c r="Q988" s="43"/>
      <c r="R988" s="41"/>
      <c r="S988" s="42"/>
      <c r="T988" s="43"/>
      <c r="U988" s="41"/>
      <c r="V988" s="42"/>
      <c r="W988" s="43"/>
      <c r="X988" s="41"/>
      <c r="Y988" s="42"/>
      <c r="Z988" s="153"/>
      <c r="AA988" s="154">
        <v>0</v>
      </c>
      <c r="AB988" s="42">
        <v>0</v>
      </c>
      <c r="AC988" s="43">
        <v>0</v>
      </c>
      <c r="AD988" s="41">
        <v>0</v>
      </c>
      <c r="AE988" s="42">
        <v>0</v>
      </c>
      <c r="AF988" s="43">
        <v>0</v>
      </c>
      <c r="AG988" s="41">
        <v>0</v>
      </c>
      <c r="AH988" s="42">
        <v>0</v>
      </c>
      <c r="AI988" s="43">
        <v>0</v>
      </c>
      <c r="AK988" s="41">
        <f t="shared" si="358"/>
        <v>0</v>
      </c>
      <c r="AL988" s="42">
        <f t="shared" si="358"/>
        <v>0</v>
      </c>
      <c r="AM988" s="43">
        <f t="shared" si="358"/>
        <v>0</v>
      </c>
      <c r="AT988" s="32">
        <f t="shared" si="359"/>
        <v>0</v>
      </c>
      <c r="AV988" s="23">
        <v>7</v>
      </c>
      <c r="AW988" s="23">
        <v>19</v>
      </c>
      <c r="AX988" s="23">
        <f t="shared" si="360"/>
        <v>7</v>
      </c>
    </row>
    <row r="989" spans="3:50" ht="15" hidden="1" customHeight="1" x14ac:dyDescent="0.3">
      <c r="C989" s="40" t="s">
        <v>22</v>
      </c>
      <c r="D989" s="34" t="s">
        <v>2</v>
      </c>
      <c r="E989" s="35" t="s">
        <v>2</v>
      </c>
      <c r="F989" s="41">
        <v>0</v>
      </c>
      <c r="G989" s="42">
        <v>0</v>
      </c>
      <c r="H989" s="43">
        <v>0</v>
      </c>
      <c r="I989" s="155">
        <v>0</v>
      </c>
      <c r="J989" s="155">
        <v>0</v>
      </c>
      <c r="K989" s="155">
        <v>0</v>
      </c>
      <c r="L989" s="41">
        <v>0</v>
      </c>
      <c r="M989" s="42">
        <v>0</v>
      </c>
      <c r="N989" s="43">
        <v>0</v>
      </c>
      <c r="O989" s="41"/>
      <c r="P989" s="42"/>
      <c r="Q989" s="43"/>
      <c r="R989" s="41"/>
      <c r="S989" s="42"/>
      <c r="T989" s="43"/>
      <c r="U989" s="41"/>
      <c r="V989" s="42"/>
      <c r="W989" s="43"/>
      <c r="X989" s="41"/>
      <c r="Y989" s="42"/>
      <c r="Z989" s="153"/>
      <c r="AA989" s="154">
        <v>0</v>
      </c>
      <c r="AB989" s="42">
        <v>0</v>
      </c>
      <c r="AC989" s="43">
        <v>0</v>
      </c>
      <c r="AD989" s="41">
        <v>0</v>
      </c>
      <c r="AE989" s="42">
        <v>0</v>
      </c>
      <c r="AF989" s="43">
        <v>0</v>
      </c>
      <c r="AG989" s="41">
        <v>0</v>
      </c>
      <c r="AH989" s="42">
        <v>0</v>
      </c>
      <c r="AI989" s="43">
        <v>0</v>
      </c>
      <c r="AK989" s="41">
        <f t="shared" si="358"/>
        <v>0</v>
      </c>
      <c r="AL989" s="42">
        <f t="shared" si="358"/>
        <v>0</v>
      </c>
      <c r="AM989" s="43">
        <f t="shared" si="358"/>
        <v>0</v>
      </c>
      <c r="AT989" s="32">
        <f t="shared" si="359"/>
        <v>0</v>
      </c>
      <c r="AV989" s="23">
        <v>7</v>
      </c>
      <c r="AW989" s="23">
        <v>19</v>
      </c>
      <c r="AX989" s="23">
        <f t="shared" si="360"/>
        <v>8</v>
      </c>
    </row>
    <row r="990" spans="3:50" ht="15" hidden="1" customHeight="1" x14ac:dyDescent="0.3">
      <c r="C990" s="40" t="s">
        <v>22</v>
      </c>
      <c r="D990" s="34" t="s">
        <v>2</v>
      </c>
      <c r="E990" s="35" t="s">
        <v>2</v>
      </c>
      <c r="F990" s="41">
        <v>0</v>
      </c>
      <c r="G990" s="42">
        <v>0</v>
      </c>
      <c r="H990" s="43">
        <v>0</v>
      </c>
      <c r="I990" s="155">
        <v>0</v>
      </c>
      <c r="J990" s="155">
        <v>0</v>
      </c>
      <c r="K990" s="155">
        <v>0</v>
      </c>
      <c r="L990" s="41">
        <v>0</v>
      </c>
      <c r="M990" s="42">
        <v>0</v>
      </c>
      <c r="N990" s="43">
        <v>0</v>
      </c>
      <c r="O990" s="41"/>
      <c r="P990" s="42"/>
      <c r="Q990" s="43"/>
      <c r="R990" s="41"/>
      <c r="S990" s="42"/>
      <c r="T990" s="43"/>
      <c r="U990" s="41"/>
      <c r="V990" s="42"/>
      <c r="W990" s="43"/>
      <c r="X990" s="41"/>
      <c r="Y990" s="42"/>
      <c r="Z990" s="153"/>
      <c r="AA990" s="154">
        <v>0</v>
      </c>
      <c r="AB990" s="42">
        <v>0</v>
      </c>
      <c r="AC990" s="43">
        <v>0</v>
      </c>
      <c r="AD990" s="41">
        <v>0</v>
      </c>
      <c r="AE990" s="42">
        <v>0</v>
      </c>
      <c r="AF990" s="43">
        <v>0</v>
      </c>
      <c r="AG990" s="41">
        <v>0</v>
      </c>
      <c r="AH990" s="42">
        <v>0</v>
      </c>
      <c r="AI990" s="43">
        <v>0</v>
      </c>
      <c r="AK990" s="41">
        <f t="shared" si="358"/>
        <v>0</v>
      </c>
      <c r="AL990" s="42">
        <f t="shared" si="358"/>
        <v>0</v>
      </c>
      <c r="AM990" s="43">
        <f t="shared" si="358"/>
        <v>0</v>
      </c>
      <c r="AT990" s="32">
        <f t="shared" si="359"/>
        <v>0</v>
      </c>
      <c r="AV990" s="23">
        <v>7</v>
      </c>
      <c r="AW990" s="23">
        <v>19</v>
      </c>
      <c r="AX990" s="23">
        <f t="shared" si="360"/>
        <v>9</v>
      </c>
    </row>
    <row r="991" spans="3:50" ht="15" hidden="1" customHeight="1" x14ac:dyDescent="0.3">
      <c r="C991" s="40" t="s">
        <v>22</v>
      </c>
      <c r="D991" s="34" t="s">
        <v>2</v>
      </c>
      <c r="E991" s="35" t="s">
        <v>2</v>
      </c>
      <c r="F991" s="41">
        <v>0</v>
      </c>
      <c r="G991" s="42">
        <v>0</v>
      </c>
      <c r="H991" s="43">
        <v>0</v>
      </c>
      <c r="I991" s="155">
        <v>0</v>
      </c>
      <c r="J991" s="155">
        <v>0</v>
      </c>
      <c r="K991" s="155">
        <v>0</v>
      </c>
      <c r="L991" s="41">
        <v>0</v>
      </c>
      <c r="M991" s="42">
        <v>0</v>
      </c>
      <c r="N991" s="43">
        <v>0</v>
      </c>
      <c r="O991" s="41"/>
      <c r="P991" s="42"/>
      <c r="Q991" s="43"/>
      <c r="R991" s="41"/>
      <c r="S991" s="42"/>
      <c r="T991" s="43"/>
      <c r="U991" s="41"/>
      <c r="V991" s="42"/>
      <c r="W991" s="43"/>
      <c r="X991" s="41"/>
      <c r="Y991" s="42"/>
      <c r="Z991" s="153"/>
      <c r="AA991" s="154">
        <v>0</v>
      </c>
      <c r="AB991" s="42">
        <v>0</v>
      </c>
      <c r="AC991" s="43">
        <v>0</v>
      </c>
      <c r="AD991" s="41">
        <v>0</v>
      </c>
      <c r="AE991" s="42">
        <v>0</v>
      </c>
      <c r="AF991" s="43">
        <v>0</v>
      </c>
      <c r="AG991" s="41">
        <v>0</v>
      </c>
      <c r="AH991" s="42">
        <v>0</v>
      </c>
      <c r="AI991" s="43">
        <v>0</v>
      </c>
      <c r="AK991" s="41">
        <f t="shared" si="358"/>
        <v>0</v>
      </c>
      <c r="AL991" s="42">
        <f t="shared" si="358"/>
        <v>0</v>
      </c>
      <c r="AM991" s="43">
        <f t="shared" si="358"/>
        <v>0</v>
      </c>
      <c r="AT991" s="32">
        <f t="shared" si="359"/>
        <v>0</v>
      </c>
      <c r="AV991" s="23">
        <v>7</v>
      </c>
      <c r="AW991" s="23">
        <v>19</v>
      </c>
      <c r="AX991" s="23">
        <f t="shared" si="360"/>
        <v>10</v>
      </c>
    </row>
    <row r="992" spans="3:50" ht="15" hidden="1" customHeight="1" x14ac:dyDescent="0.3">
      <c r="C992" s="40" t="s">
        <v>23</v>
      </c>
      <c r="D992" s="34" t="s">
        <v>2</v>
      </c>
      <c r="E992" s="35" t="s">
        <v>2</v>
      </c>
      <c r="F992" s="41">
        <v>0</v>
      </c>
      <c r="G992" s="42">
        <v>0</v>
      </c>
      <c r="H992" s="43">
        <v>0</v>
      </c>
      <c r="I992" s="155">
        <v>0</v>
      </c>
      <c r="J992" s="155">
        <v>0</v>
      </c>
      <c r="K992" s="155">
        <v>0</v>
      </c>
      <c r="L992" s="41">
        <v>0</v>
      </c>
      <c r="M992" s="42">
        <v>0</v>
      </c>
      <c r="N992" s="43">
        <v>0</v>
      </c>
      <c r="O992" s="41"/>
      <c r="P992" s="42"/>
      <c r="Q992" s="43"/>
      <c r="R992" s="41"/>
      <c r="S992" s="42"/>
      <c r="T992" s="43"/>
      <c r="U992" s="41"/>
      <c r="V992" s="42"/>
      <c r="W992" s="43"/>
      <c r="X992" s="41"/>
      <c r="Y992" s="42"/>
      <c r="Z992" s="153"/>
      <c r="AA992" s="154">
        <v>0</v>
      </c>
      <c r="AB992" s="42">
        <v>0</v>
      </c>
      <c r="AC992" s="43">
        <v>0</v>
      </c>
      <c r="AD992" s="41">
        <v>0</v>
      </c>
      <c r="AE992" s="42">
        <v>0</v>
      </c>
      <c r="AF992" s="43">
        <v>0</v>
      </c>
      <c r="AG992" s="41">
        <v>0</v>
      </c>
      <c r="AH992" s="42">
        <v>0</v>
      </c>
      <c r="AI992" s="43">
        <v>0</v>
      </c>
      <c r="AK992" s="41">
        <f t="shared" si="358"/>
        <v>0</v>
      </c>
      <c r="AL992" s="42">
        <f t="shared" si="358"/>
        <v>0</v>
      </c>
      <c r="AM992" s="43">
        <f t="shared" si="358"/>
        <v>0</v>
      </c>
      <c r="AT992" s="32">
        <f t="shared" si="359"/>
        <v>0</v>
      </c>
      <c r="AV992" s="23">
        <v>7</v>
      </c>
      <c r="AW992" s="23">
        <v>20</v>
      </c>
      <c r="AX992" s="23">
        <f t="shared" si="360"/>
        <v>1</v>
      </c>
    </row>
    <row r="993" spans="2:50" ht="15" hidden="1" customHeight="1" x14ac:dyDescent="0.3">
      <c r="C993" s="50" t="str">
        <f>IF(LEN(E992)&lt;1,"","Total: " &amp; LEFT(E992,LEN(E992)-21) &amp; "Municipalities")</f>
        <v/>
      </c>
      <c r="D993" s="51"/>
      <c r="E993" s="52"/>
      <c r="F993" s="53">
        <f t="shared" ref="F993:N993" si="361">SUM(F982:F992)</f>
        <v>0</v>
      </c>
      <c r="G993" s="54">
        <f t="shared" si="361"/>
        <v>0</v>
      </c>
      <c r="H993" s="55">
        <f t="shared" si="361"/>
        <v>0</v>
      </c>
      <c r="I993" s="112">
        <f t="shared" si="361"/>
        <v>0</v>
      </c>
      <c r="J993" s="112">
        <f t="shared" si="361"/>
        <v>0</v>
      </c>
      <c r="K993" s="112">
        <f t="shared" si="361"/>
        <v>0</v>
      </c>
      <c r="L993" s="53">
        <f t="shared" si="361"/>
        <v>0</v>
      </c>
      <c r="M993" s="54">
        <f t="shared" si="361"/>
        <v>0</v>
      </c>
      <c r="N993" s="55">
        <f t="shared" si="361"/>
        <v>0</v>
      </c>
      <c r="O993" s="53">
        <f t="shared" ref="O993:AI993" si="362">SUM(O982:O992)</f>
        <v>0</v>
      </c>
      <c r="P993" s="54">
        <f t="shared" si="362"/>
        <v>0</v>
      </c>
      <c r="Q993" s="55">
        <f t="shared" si="362"/>
        <v>0</v>
      </c>
      <c r="R993" s="53">
        <f t="shared" si="362"/>
        <v>0</v>
      </c>
      <c r="S993" s="54">
        <f t="shared" si="362"/>
        <v>0</v>
      </c>
      <c r="T993" s="55">
        <f t="shared" si="362"/>
        <v>0</v>
      </c>
      <c r="U993" s="53">
        <f t="shared" si="362"/>
        <v>0</v>
      </c>
      <c r="V993" s="54">
        <f t="shared" si="362"/>
        <v>0</v>
      </c>
      <c r="W993" s="55">
        <f t="shared" si="362"/>
        <v>0</v>
      </c>
      <c r="X993" s="53">
        <f t="shared" si="362"/>
        <v>0</v>
      </c>
      <c r="Y993" s="54">
        <f t="shared" si="362"/>
        <v>0</v>
      </c>
      <c r="Z993" s="158">
        <f t="shared" si="362"/>
        <v>0</v>
      </c>
      <c r="AA993" s="159">
        <f t="shared" si="362"/>
        <v>0</v>
      </c>
      <c r="AB993" s="54">
        <f t="shared" si="362"/>
        <v>0</v>
      </c>
      <c r="AC993" s="55">
        <f t="shared" si="362"/>
        <v>0</v>
      </c>
      <c r="AD993" s="53">
        <f t="shared" si="362"/>
        <v>0</v>
      </c>
      <c r="AE993" s="54">
        <f t="shared" si="362"/>
        <v>0</v>
      </c>
      <c r="AF993" s="55">
        <f t="shared" si="362"/>
        <v>0</v>
      </c>
      <c r="AG993" s="53">
        <f t="shared" si="362"/>
        <v>0</v>
      </c>
      <c r="AH993" s="54">
        <f t="shared" si="362"/>
        <v>0</v>
      </c>
      <c r="AI993" s="55">
        <f t="shared" si="362"/>
        <v>0</v>
      </c>
      <c r="AK993" s="53">
        <f>SUM(AK982:AK992)</f>
        <v>0</v>
      </c>
      <c r="AL993" s="54">
        <f>SUM(AL982:AL992)</f>
        <v>0</v>
      </c>
      <c r="AM993" s="55">
        <f>SUM(AM982:AM992)</f>
        <v>0</v>
      </c>
      <c r="AT993" s="32">
        <f>IF(SUM(AT982:AT992)=0,0,1)</f>
        <v>0</v>
      </c>
    </row>
    <row r="994" spans="2:50" ht="15" hidden="1" customHeight="1" x14ac:dyDescent="0.3">
      <c r="C994" s="40"/>
      <c r="D994" s="34"/>
      <c r="E994" s="35"/>
      <c r="F994" s="41"/>
      <c r="G994" s="42"/>
      <c r="H994" s="43"/>
      <c r="I994" s="155"/>
      <c r="J994" s="155"/>
      <c r="K994" s="155"/>
      <c r="L994" s="41"/>
      <c r="M994" s="42"/>
      <c r="N994" s="43"/>
      <c r="O994" s="41"/>
      <c r="P994" s="42"/>
      <c r="Q994" s="43"/>
      <c r="R994" s="41"/>
      <c r="S994" s="42"/>
      <c r="T994" s="43"/>
      <c r="U994" s="41"/>
      <c r="V994" s="42"/>
      <c r="W994" s="43"/>
      <c r="X994" s="41"/>
      <c r="Y994" s="42"/>
      <c r="Z994" s="153"/>
      <c r="AA994" s="154"/>
      <c r="AB994" s="42"/>
      <c r="AC994" s="43"/>
      <c r="AD994" s="41"/>
      <c r="AE994" s="42"/>
      <c r="AF994" s="43"/>
      <c r="AG994" s="41"/>
      <c r="AH994" s="42"/>
      <c r="AI994" s="43"/>
      <c r="AK994" s="41"/>
      <c r="AL994" s="42"/>
      <c r="AM994" s="43"/>
      <c r="AT994" s="32">
        <v>0</v>
      </c>
    </row>
    <row r="995" spans="2:50" ht="15" customHeight="1" x14ac:dyDescent="0.3">
      <c r="C995" s="56" t="s">
        <v>36</v>
      </c>
      <c r="D995" s="57"/>
      <c r="E995" s="58"/>
      <c r="F995" s="53">
        <f t="shared" ref="F995:AI995" si="363">F858+F859+F860+F861+F862+F876+F889+F902+F915+F928+F941+F954+F967+F980+F993</f>
        <v>2169731</v>
      </c>
      <c r="G995" s="54">
        <f t="shared" si="363"/>
        <v>2245202</v>
      </c>
      <c r="H995" s="55">
        <f t="shared" si="363"/>
        <v>2300419</v>
      </c>
      <c r="I995" s="63">
        <f t="shared" si="363"/>
        <v>316311</v>
      </c>
      <c r="J995" s="54">
        <f t="shared" si="363"/>
        <v>328787</v>
      </c>
      <c r="K995" s="64">
        <f t="shared" si="363"/>
        <v>342964</v>
      </c>
      <c r="L995" s="53">
        <f t="shared" si="363"/>
        <v>108418</v>
      </c>
      <c r="M995" s="54">
        <f t="shared" si="363"/>
        <v>112953</v>
      </c>
      <c r="N995" s="55">
        <f t="shared" si="363"/>
        <v>117603</v>
      </c>
      <c r="O995" s="53">
        <f t="shared" si="363"/>
        <v>0</v>
      </c>
      <c r="P995" s="54">
        <f t="shared" si="363"/>
        <v>0</v>
      </c>
      <c r="Q995" s="55">
        <f t="shared" si="363"/>
        <v>0</v>
      </c>
      <c r="R995" s="53">
        <f t="shared" si="363"/>
        <v>0</v>
      </c>
      <c r="S995" s="54">
        <f t="shared" si="363"/>
        <v>0</v>
      </c>
      <c r="T995" s="55">
        <f t="shared" si="363"/>
        <v>0</v>
      </c>
      <c r="U995" s="53">
        <f t="shared" si="363"/>
        <v>0</v>
      </c>
      <c r="V995" s="54">
        <f t="shared" si="363"/>
        <v>0</v>
      </c>
      <c r="W995" s="55">
        <f t="shared" si="363"/>
        <v>0</v>
      </c>
      <c r="X995" s="53">
        <f t="shared" si="363"/>
        <v>0</v>
      </c>
      <c r="Y995" s="54">
        <f t="shared" si="363"/>
        <v>0</v>
      </c>
      <c r="Z995" s="158">
        <f t="shared" si="363"/>
        <v>0</v>
      </c>
      <c r="AA995" s="159">
        <f t="shared" si="363"/>
        <v>0</v>
      </c>
      <c r="AB995" s="54">
        <f t="shared" si="363"/>
        <v>0</v>
      </c>
      <c r="AC995" s="55">
        <f t="shared" si="363"/>
        <v>23694.144227079993</v>
      </c>
      <c r="AD995" s="53">
        <f t="shared" si="363"/>
        <v>0</v>
      </c>
      <c r="AE995" s="54">
        <f t="shared" si="363"/>
        <v>0</v>
      </c>
      <c r="AF995" s="55">
        <f t="shared" si="363"/>
        <v>24807.769005752751</v>
      </c>
      <c r="AG995" s="53">
        <f t="shared" si="363"/>
        <v>0</v>
      </c>
      <c r="AH995" s="54">
        <f t="shared" si="363"/>
        <v>0</v>
      </c>
      <c r="AI995" s="55">
        <f t="shared" si="363"/>
        <v>25948.926380017376</v>
      </c>
      <c r="AK995" s="53">
        <f>AK858+AK859+AK860+AK861+AK862+AK876+AK889+AK902+AK915+AK928+AK941+AK954+AK967+AK980+AK993</f>
        <v>2594460</v>
      </c>
      <c r="AL995" s="54">
        <f>AL858+AL859+AL860+AL861+AL862+AL876+AL889+AL902+AL915+AL928+AL941+AL954+AL967+AL980+AL993</f>
        <v>2686942</v>
      </c>
      <c r="AM995" s="55">
        <f>AM858+AM859+AM860+AM861+AM862+AM876+AM889+AM902+AM915+AM928+AM941+AM954+AM967+AM980+AM993</f>
        <v>2760986</v>
      </c>
      <c r="AT995" s="32">
        <v>1</v>
      </c>
    </row>
    <row r="996" spans="2:50" ht="15" customHeight="1" x14ac:dyDescent="0.3">
      <c r="C996" s="40"/>
      <c r="D996" s="34"/>
      <c r="E996" s="35"/>
      <c r="F996" s="41"/>
      <c r="G996" s="42"/>
      <c r="H996" s="43"/>
      <c r="I996" s="96"/>
      <c r="J996" s="42"/>
      <c r="K996" s="97"/>
      <c r="L996" s="41"/>
      <c r="M996" s="42"/>
      <c r="N996" s="43"/>
      <c r="O996" s="41"/>
      <c r="P996" s="42"/>
      <c r="Q996" s="43"/>
      <c r="R996" s="41"/>
      <c r="S996" s="42"/>
      <c r="T996" s="43"/>
      <c r="U996" s="41"/>
      <c r="V996" s="42"/>
      <c r="W996" s="43"/>
      <c r="X996" s="41"/>
      <c r="Y996" s="42"/>
      <c r="Z996" s="153"/>
      <c r="AA996" s="154"/>
      <c r="AB996" s="42"/>
      <c r="AC996" s="43"/>
      <c r="AD996" s="41"/>
      <c r="AE996" s="42"/>
      <c r="AF996" s="43"/>
      <c r="AG996" s="41"/>
      <c r="AH996" s="42"/>
      <c r="AI996" s="43"/>
      <c r="AK996" s="41"/>
      <c r="AL996" s="42"/>
      <c r="AM996" s="43"/>
      <c r="AT996" s="32">
        <v>1</v>
      </c>
    </row>
    <row r="997" spans="2:50" ht="15" customHeight="1" x14ac:dyDescent="0.3">
      <c r="C997" s="33" t="s">
        <v>37</v>
      </c>
      <c r="D997" s="34"/>
      <c r="E997" s="35"/>
      <c r="F997" s="36"/>
      <c r="G997" s="37"/>
      <c r="H997" s="38"/>
      <c r="I997" s="94"/>
      <c r="J997" s="37"/>
      <c r="K997" s="95"/>
      <c r="L997" s="36"/>
      <c r="M997" s="37"/>
      <c r="N997" s="38"/>
      <c r="O997" s="36"/>
      <c r="P997" s="37"/>
      <c r="Q997" s="38"/>
      <c r="R997" s="36"/>
      <c r="S997" s="37"/>
      <c r="T997" s="38"/>
      <c r="U997" s="36"/>
      <c r="V997" s="37"/>
      <c r="W997" s="38"/>
      <c r="X997" s="36"/>
      <c r="Y997" s="37"/>
      <c r="Z997" s="151"/>
      <c r="AA997" s="152"/>
      <c r="AB997" s="37"/>
      <c r="AC997" s="38"/>
      <c r="AD997" s="36"/>
      <c r="AE997" s="37"/>
      <c r="AF997" s="38"/>
      <c r="AG997" s="36"/>
      <c r="AH997" s="37"/>
      <c r="AI997" s="38"/>
      <c r="AK997" s="36"/>
      <c r="AL997" s="37"/>
      <c r="AM997" s="38"/>
      <c r="AT997" s="32">
        <v>1</v>
      </c>
    </row>
    <row r="998" spans="2:50" ht="15" customHeight="1" x14ac:dyDescent="0.3">
      <c r="C998" s="39">
        <v>0</v>
      </c>
      <c r="D998" s="34"/>
      <c r="E998" s="35"/>
      <c r="F998" s="36"/>
      <c r="G998" s="37"/>
      <c r="H998" s="38"/>
      <c r="I998" s="94"/>
      <c r="J998" s="37"/>
      <c r="K998" s="95"/>
      <c r="L998" s="36"/>
      <c r="M998" s="37"/>
      <c r="N998" s="38"/>
      <c r="O998" s="36"/>
      <c r="P998" s="37"/>
      <c r="Q998" s="38"/>
      <c r="R998" s="36"/>
      <c r="S998" s="37"/>
      <c r="T998" s="38"/>
      <c r="U998" s="36"/>
      <c r="V998" s="37"/>
      <c r="W998" s="38"/>
      <c r="X998" s="36"/>
      <c r="Y998" s="37"/>
      <c r="Z998" s="151"/>
      <c r="AA998" s="152"/>
      <c r="AB998" s="37"/>
      <c r="AC998" s="38"/>
      <c r="AD998" s="36"/>
      <c r="AE998" s="37"/>
      <c r="AF998" s="38"/>
      <c r="AG998" s="36"/>
      <c r="AH998" s="37"/>
      <c r="AI998" s="38"/>
      <c r="AK998" s="36"/>
      <c r="AL998" s="37"/>
      <c r="AM998" s="38"/>
      <c r="AT998" s="32">
        <v>1</v>
      </c>
    </row>
    <row r="999" spans="2:50" ht="15" hidden="1" customHeight="1" x14ac:dyDescent="0.3">
      <c r="C999" s="40" t="s">
        <v>21</v>
      </c>
      <c r="D999" s="34" t="s">
        <v>2</v>
      </c>
      <c r="E999" s="35" t="s">
        <v>2</v>
      </c>
      <c r="F999" s="41">
        <v>0</v>
      </c>
      <c r="G999" s="42">
        <v>0</v>
      </c>
      <c r="H999" s="43">
        <v>0</v>
      </c>
      <c r="I999" s="155">
        <v>0</v>
      </c>
      <c r="J999" s="155">
        <v>0</v>
      </c>
      <c r="K999" s="155">
        <v>0</v>
      </c>
      <c r="L999" s="41">
        <v>0</v>
      </c>
      <c r="M999" s="42">
        <v>0</v>
      </c>
      <c r="N999" s="43">
        <v>0</v>
      </c>
      <c r="O999" s="41"/>
      <c r="P999" s="42"/>
      <c r="Q999" s="43"/>
      <c r="R999" s="41"/>
      <c r="S999" s="42"/>
      <c r="T999" s="43"/>
      <c r="U999" s="41"/>
      <c r="V999" s="42"/>
      <c r="W999" s="43"/>
      <c r="X999" s="41"/>
      <c r="Y999" s="42"/>
      <c r="Z999" s="153"/>
      <c r="AA999" s="154">
        <v>0</v>
      </c>
      <c r="AB999" s="42">
        <v>0</v>
      </c>
      <c r="AC999" s="43">
        <v>0</v>
      </c>
      <c r="AD999" s="41">
        <v>0</v>
      </c>
      <c r="AE999" s="42">
        <v>0</v>
      </c>
      <c r="AF999" s="43">
        <v>0</v>
      </c>
      <c r="AG999" s="41">
        <v>0</v>
      </c>
      <c r="AH999" s="42">
        <v>0</v>
      </c>
      <c r="AI999" s="43">
        <v>0</v>
      </c>
      <c r="AK999" s="41">
        <f t="shared" ref="AK999:AM1003" si="364">F999+I999+L999+O999+R999+U999+X999</f>
        <v>0</v>
      </c>
      <c r="AL999" s="42">
        <f t="shared" si="364"/>
        <v>0</v>
      </c>
      <c r="AM999" s="43">
        <f t="shared" si="364"/>
        <v>0</v>
      </c>
      <c r="AT999" s="32">
        <f>IF(LEN(E999)&lt;2,0,1)</f>
        <v>0</v>
      </c>
      <c r="AV999" s="23">
        <v>8</v>
      </c>
      <c r="AX999" s="23">
        <v>1</v>
      </c>
    </row>
    <row r="1000" spans="2:50" ht="15" hidden="1" customHeight="1" x14ac:dyDescent="0.3">
      <c r="C1000" s="40" t="s">
        <v>21</v>
      </c>
      <c r="D1000" s="34" t="s">
        <v>2</v>
      </c>
      <c r="E1000" s="35" t="s">
        <v>2</v>
      </c>
      <c r="F1000" s="41">
        <v>0</v>
      </c>
      <c r="G1000" s="42">
        <v>0</v>
      </c>
      <c r="H1000" s="43">
        <v>0</v>
      </c>
      <c r="I1000" s="155">
        <v>0</v>
      </c>
      <c r="J1000" s="155">
        <v>0</v>
      </c>
      <c r="K1000" s="155">
        <v>0</v>
      </c>
      <c r="L1000" s="41">
        <v>0</v>
      </c>
      <c r="M1000" s="42">
        <v>0</v>
      </c>
      <c r="N1000" s="43">
        <v>0</v>
      </c>
      <c r="O1000" s="41"/>
      <c r="P1000" s="42"/>
      <c r="Q1000" s="43"/>
      <c r="R1000" s="41"/>
      <c r="S1000" s="42"/>
      <c r="T1000" s="43"/>
      <c r="U1000" s="41"/>
      <c r="V1000" s="42"/>
      <c r="W1000" s="43"/>
      <c r="X1000" s="41"/>
      <c r="Y1000" s="42"/>
      <c r="Z1000" s="153"/>
      <c r="AA1000" s="154">
        <v>0</v>
      </c>
      <c r="AB1000" s="42">
        <v>0</v>
      </c>
      <c r="AC1000" s="43">
        <v>0</v>
      </c>
      <c r="AD1000" s="41">
        <v>0</v>
      </c>
      <c r="AE1000" s="42">
        <v>0</v>
      </c>
      <c r="AF1000" s="43">
        <v>0</v>
      </c>
      <c r="AG1000" s="41">
        <v>0</v>
      </c>
      <c r="AH1000" s="42">
        <v>0</v>
      </c>
      <c r="AI1000" s="43">
        <v>0</v>
      </c>
      <c r="AK1000" s="41">
        <f t="shared" si="364"/>
        <v>0</v>
      </c>
      <c r="AL1000" s="42">
        <f t="shared" si="364"/>
        <v>0</v>
      </c>
      <c r="AM1000" s="43">
        <f t="shared" si="364"/>
        <v>0</v>
      </c>
      <c r="AT1000" s="32">
        <f>IF(LEN(E1000)&lt;2,0,1)</f>
        <v>0</v>
      </c>
      <c r="AV1000" s="23">
        <v>8</v>
      </c>
      <c r="AX1000" s="23">
        <f>IF(AW1000=AW999,AX999+1,1)</f>
        <v>2</v>
      </c>
    </row>
    <row r="1001" spans="2:50" ht="15" hidden="1" customHeight="1" x14ac:dyDescent="0.3">
      <c r="C1001" s="40" t="s">
        <v>21</v>
      </c>
      <c r="D1001" s="34" t="s">
        <v>2</v>
      </c>
      <c r="E1001" s="35" t="s">
        <v>2</v>
      </c>
      <c r="F1001" s="41">
        <v>0</v>
      </c>
      <c r="G1001" s="42">
        <v>0</v>
      </c>
      <c r="H1001" s="43">
        <v>0</v>
      </c>
      <c r="I1001" s="155">
        <v>0</v>
      </c>
      <c r="J1001" s="155">
        <v>0</v>
      </c>
      <c r="K1001" s="155">
        <v>0</v>
      </c>
      <c r="L1001" s="41">
        <v>0</v>
      </c>
      <c r="M1001" s="42">
        <v>0</v>
      </c>
      <c r="N1001" s="43">
        <v>0</v>
      </c>
      <c r="O1001" s="41"/>
      <c r="P1001" s="42"/>
      <c r="Q1001" s="43"/>
      <c r="R1001" s="41"/>
      <c r="S1001" s="42"/>
      <c r="T1001" s="43"/>
      <c r="U1001" s="41"/>
      <c r="V1001" s="42"/>
      <c r="W1001" s="43"/>
      <c r="X1001" s="41"/>
      <c r="Y1001" s="42"/>
      <c r="Z1001" s="153"/>
      <c r="AA1001" s="154">
        <v>0</v>
      </c>
      <c r="AB1001" s="42">
        <v>0</v>
      </c>
      <c r="AC1001" s="43">
        <v>0</v>
      </c>
      <c r="AD1001" s="41">
        <v>0</v>
      </c>
      <c r="AE1001" s="42">
        <v>0</v>
      </c>
      <c r="AF1001" s="43">
        <v>0</v>
      </c>
      <c r="AG1001" s="41">
        <v>0</v>
      </c>
      <c r="AH1001" s="42">
        <v>0</v>
      </c>
      <c r="AI1001" s="43">
        <v>0</v>
      </c>
      <c r="AK1001" s="41">
        <f t="shared" si="364"/>
        <v>0</v>
      </c>
      <c r="AL1001" s="42">
        <f t="shared" si="364"/>
        <v>0</v>
      </c>
      <c r="AM1001" s="43">
        <f t="shared" si="364"/>
        <v>0</v>
      </c>
      <c r="AT1001" s="32">
        <f>IF(LEN(E1001)&lt;2,0,1)</f>
        <v>0</v>
      </c>
      <c r="AV1001" s="23">
        <v>8</v>
      </c>
      <c r="AX1001" s="23">
        <f>IF(AW1001=AW1000,AX1000+1,1)</f>
        <v>3</v>
      </c>
    </row>
    <row r="1002" spans="2:50" ht="15" hidden="1" customHeight="1" x14ac:dyDescent="0.3">
      <c r="C1002" s="40" t="s">
        <v>21</v>
      </c>
      <c r="D1002" s="34" t="s">
        <v>2</v>
      </c>
      <c r="E1002" s="35" t="s">
        <v>2</v>
      </c>
      <c r="F1002" s="41">
        <v>0</v>
      </c>
      <c r="G1002" s="42">
        <v>0</v>
      </c>
      <c r="H1002" s="43">
        <v>0</v>
      </c>
      <c r="I1002" s="155">
        <v>0</v>
      </c>
      <c r="J1002" s="155">
        <v>0</v>
      </c>
      <c r="K1002" s="155">
        <v>0</v>
      </c>
      <c r="L1002" s="41">
        <v>0</v>
      </c>
      <c r="M1002" s="42">
        <v>0</v>
      </c>
      <c r="N1002" s="43">
        <v>0</v>
      </c>
      <c r="O1002" s="41"/>
      <c r="P1002" s="42"/>
      <c r="Q1002" s="43"/>
      <c r="R1002" s="41"/>
      <c r="S1002" s="42"/>
      <c r="T1002" s="43"/>
      <c r="U1002" s="41"/>
      <c r="V1002" s="42"/>
      <c r="W1002" s="43"/>
      <c r="X1002" s="41"/>
      <c r="Y1002" s="42"/>
      <c r="Z1002" s="153"/>
      <c r="AA1002" s="154">
        <v>0</v>
      </c>
      <c r="AB1002" s="42">
        <v>0</v>
      </c>
      <c r="AC1002" s="43">
        <v>0</v>
      </c>
      <c r="AD1002" s="41">
        <v>0</v>
      </c>
      <c r="AE1002" s="42">
        <v>0</v>
      </c>
      <c r="AF1002" s="43">
        <v>0</v>
      </c>
      <c r="AG1002" s="41">
        <v>0</v>
      </c>
      <c r="AH1002" s="42">
        <v>0</v>
      </c>
      <c r="AI1002" s="43">
        <v>0</v>
      </c>
      <c r="AK1002" s="41">
        <f t="shared" si="364"/>
        <v>0</v>
      </c>
      <c r="AL1002" s="42">
        <f t="shared" si="364"/>
        <v>0</v>
      </c>
      <c r="AM1002" s="43">
        <f t="shared" si="364"/>
        <v>0</v>
      </c>
      <c r="AT1002" s="32">
        <f>IF(LEN(E1002)&lt;2,0,1)</f>
        <v>0</v>
      </c>
      <c r="AV1002" s="23">
        <v>8</v>
      </c>
      <c r="AX1002" s="23">
        <f>IF(AW1002=AW1001,AX1001+1,1)</f>
        <v>4</v>
      </c>
    </row>
    <row r="1003" spans="2:50" ht="15" hidden="1" customHeight="1" x14ac:dyDescent="0.3">
      <c r="C1003" s="40" t="s">
        <v>21</v>
      </c>
      <c r="D1003" s="34" t="s">
        <v>2</v>
      </c>
      <c r="E1003" s="35" t="s">
        <v>2</v>
      </c>
      <c r="F1003" s="41">
        <v>0</v>
      </c>
      <c r="G1003" s="42">
        <v>0</v>
      </c>
      <c r="H1003" s="43">
        <v>0</v>
      </c>
      <c r="I1003" s="155">
        <v>0</v>
      </c>
      <c r="J1003" s="155">
        <v>0</v>
      </c>
      <c r="K1003" s="155">
        <v>0</v>
      </c>
      <c r="L1003" s="41">
        <v>0</v>
      </c>
      <c r="M1003" s="42">
        <v>0</v>
      </c>
      <c r="N1003" s="43">
        <v>0</v>
      </c>
      <c r="O1003" s="41"/>
      <c r="P1003" s="42"/>
      <c r="Q1003" s="43"/>
      <c r="R1003" s="41"/>
      <c r="S1003" s="42"/>
      <c r="T1003" s="43"/>
      <c r="U1003" s="41"/>
      <c r="V1003" s="42"/>
      <c r="W1003" s="43"/>
      <c r="X1003" s="41"/>
      <c r="Y1003" s="42"/>
      <c r="Z1003" s="153"/>
      <c r="AA1003" s="154">
        <v>0</v>
      </c>
      <c r="AB1003" s="42">
        <v>0</v>
      </c>
      <c r="AC1003" s="43">
        <v>0</v>
      </c>
      <c r="AD1003" s="41">
        <v>0</v>
      </c>
      <c r="AE1003" s="42">
        <v>0</v>
      </c>
      <c r="AF1003" s="43">
        <v>0</v>
      </c>
      <c r="AG1003" s="41">
        <v>0</v>
      </c>
      <c r="AH1003" s="42">
        <v>0</v>
      </c>
      <c r="AI1003" s="43">
        <v>0</v>
      </c>
      <c r="AK1003" s="41">
        <f t="shared" si="364"/>
        <v>0</v>
      </c>
      <c r="AL1003" s="42">
        <f t="shared" si="364"/>
        <v>0</v>
      </c>
      <c r="AM1003" s="43">
        <f t="shared" si="364"/>
        <v>0</v>
      </c>
      <c r="AT1003" s="32">
        <f>IF(LEN(E1003)&lt;2,0,1)</f>
        <v>0</v>
      </c>
      <c r="AV1003" s="23">
        <v>8</v>
      </c>
      <c r="AX1003" s="23">
        <f>IF(AW1003=AW1002,AX1002+1,1)</f>
        <v>5</v>
      </c>
    </row>
    <row r="1004" spans="2:50" ht="5.25" hidden="1" customHeight="1" x14ac:dyDescent="0.3">
      <c r="B1004" s="15"/>
      <c r="C1004" s="44"/>
      <c r="D1004" s="45"/>
      <c r="E1004" s="46"/>
      <c r="F1004" s="47"/>
      <c r="G1004" s="48"/>
      <c r="H1004" s="49"/>
      <c r="I1004" s="160"/>
      <c r="J1004" s="160"/>
      <c r="K1004" s="160"/>
      <c r="L1004" s="47"/>
      <c r="M1004" s="48"/>
      <c r="N1004" s="49"/>
      <c r="O1004" s="47"/>
      <c r="P1004" s="48"/>
      <c r="Q1004" s="49"/>
      <c r="R1004" s="47"/>
      <c r="S1004" s="48"/>
      <c r="T1004" s="49"/>
      <c r="U1004" s="47"/>
      <c r="V1004" s="48"/>
      <c r="W1004" s="49"/>
      <c r="X1004" s="47"/>
      <c r="Y1004" s="48"/>
      <c r="Z1004" s="156"/>
      <c r="AA1004" s="157"/>
      <c r="AB1004" s="48"/>
      <c r="AC1004" s="49"/>
      <c r="AD1004" s="47"/>
      <c r="AE1004" s="48"/>
      <c r="AF1004" s="49"/>
      <c r="AG1004" s="47"/>
      <c r="AH1004" s="48"/>
      <c r="AI1004" s="49"/>
      <c r="AK1004" s="47"/>
      <c r="AL1004" s="48"/>
      <c r="AM1004" s="49"/>
      <c r="AT1004" s="32">
        <f>IF(SUM(AT999:AT1003)=0,0,1)</f>
        <v>0</v>
      </c>
    </row>
    <row r="1005" spans="2:50" ht="15" hidden="1" customHeight="1" x14ac:dyDescent="0.3">
      <c r="C1005" s="40"/>
      <c r="D1005" s="34"/>
      <c r="E1005" s="35"/>
      <c r="F1005" s="41"/>
      <c r="G1005" s="42"/>
      <c r="H1005" s="43"/>
      <c r="I1005" s="155"/>
      <c r="J1005" s="155"/>
      <c r="K1005" s="155"/>
      <c r="L1005" s="41"/>
      <c r="M1005" s="42"/>
      <c r="N1005" s="43"/>
      <c r="O1005" s="41"/>
      <c r="P1005" s="42"/>
      <c r="Q1005" s="43"/>
      <c r="R1005" s="41"/>
      <c r="S1005" s="42"/>
      <c r="T1005" s="43"/>
      <c r="U1005" s="41"/>
      <c r="V1005" s="42"/>
      <c r="W1005" s="43"/>
      <c r="X1005" s="41"/>
      <c r="Y1005" s="42"/>
      <c r="Z1005" s="153"/>
      <c r="AA1005" s="154"/>
      <c r="AB1005" s="42"/>
      <c r="AC1005" s="43"/>
      <c r="AD1005" s="41"/>
      <c r="AE1005" s="42"/>
      <c r="AF1005" s="43"/>
      <c r="AG1005" s="41"/>
      <c r="AH1005" s="42"/>
      <c r="AI1005" s="43"/>
      <c r="AK1005" s="41"/>
      <c r="AL1005" s="42"/>
      <c r="AM1005" s="43"/>
      <c r="AT1005" s="32">
        <f>IF(AT1004=0,0,1)</f>
        <v>0</v>
      </c>
    </row>
    <row r="1006" spans="2:50" ht="15" customHeight="1" x14ac:dyDescent="0.3">
      <c r="C1006" s="40" t="s">
        <v>22</v>
      </c>
      <c r="D1006" s="34" t="s">
        <v>501</v>
      </c>
      <c r="E1006" s="35" t="s">
        <v>1051</v>
      </c>
      <c r="F1006" s="41">
        <v>457474</v>
      </c>
      <c r="G1006" s="42">
        <v>465482</v>
      </c>
      <c r="H1006" s="43">
        <v>466014</v>
      </c>
      <c r="I1006" s="96">
        <v>0</v>
      </c>
      <c r="J1006" s="42">
        <v>0</v>
      </c>
      <c r="K1006" s="97">
        <v>0</v>
      </c>
      <c r="L1006" s="41">
        <v>11897</v>
      </c>
      <c r="M1006" s="42">
        <v>12383</v>
      </c>
      <c r="N1006" s="43">
        <v>12881</v>
      </c>
      <c r="O1006" s="41"/>
      <c r="P1006" s="42"/>
      <c r="Q1006" s="43"/>
      <c r="R1006" s="41"/>
      <c r="S1006" s="42"/>
      <c r="T1006" s="43"/>
      <c r="U1006" s="41"/>
      <c r="V1006" s="42"/>
      <c r="W1006" s="43"/>
      <c r="X1006" s="41"/>
      <c r="Y1006" s="42"/>
      <c r="Z1006" s="153"/>
      <c r="AA1006" s="154">
        <v>0</v>
      </c>
      <c r="AB1006" s="42">
        <v>0</v>
      </c>
      <c r="AC1006" s="43">
        <v>0</v>
      </c>
      <c r="AD1006" s="41">
        <v>0</v>
      </c>
      <c r="AE1006" s="42">
        <v>0</v>
      </c>
      <c r="AF1006" s="43">
        <v>0</v>
      </c>
      <c r="AG1006" s="41">
        <v>0</v>
      </c>
      <c r="AH1006" s="42">
        <v>0</v>
      </c>
      <c r="AI1006" s="43">
        <v>0</v>
      </c>
      <c r="AK1006" s="41">
        <f t="shared" ref="AK1006:AM1016" si="365">F1006+I1006+L1006+O1006+R1006+U1006+X1006</f>
        <v>469371</v>
      </c>
      <c r="AL1006" s="42">
        <f t="shared" si="365"/>
        <v>477865</v>
      </c>
      <c r="AM1006" s="43">
        <f t="shared" si="365"/>
        <v>478895</v>
      </c>
      <c r="AT1006" s="32">
        <f>IF(LEN(E1006)&lt;2,0,1)</f>
        <v>1</v>
      </c>
      <c r="AV1006" s="23">
        <v>8</v>
      </c>
      <c r="AW1006" s="23">
        <v>1</v>
      </c>
      <c r="AX1006" s="23">
        <v>1</v>
      </c>
    </row>
    <row r="1007" spans="2:50" ht="15" customHeight="1" x14ac:dyDescent="0.3">
      <c r="C1007" s="40" t="s">
        <v>22</v>
      </c>
      <c r="D1007" s="34" t="s">
        <v>505</v>
      </c>
      <c r="E1007" s="35" t="s">
        <v>1049</v>
      </c>
      <c r="F1007" s="41">
        <v>1123765</v>
      </c>
      <c r="G1007" s="42">
        <v>1183885</v>
      </c>
      <c r="H1007" s="43">
        <v>1241275</v>
      </c>
      <c r="I1007" s="96">
        <v>0</v>
      </c>
      <c r="J1007" s="42">
        <v>0</v>
      </c>
      <c r="K1007" s="97">
        <v>0</v>
      </c>
      <c r="L1007" s="41">
        <v>0</v>
      </c>
      <c r="M1007" s="42">
        <v>0</v>
      </c>
      <c r="N1007" s="43">
        <v>0</v>
      </c>
      <c r="O1007" s="41"/>
      <c r="P1007" s="42"/>
      <c r="Q1007" s="43"/>
      <c r="R1007" s="41"/>
      <c r="S1007" s="42"/>
      <c r="T1007" s="43"/>
      <c r="U1007" s="41"/>
      <c r="V1007" s="42"/>
      <c r="W1007" s="43"/>
      <c r="X1007" s="41"/>
      <c r="Y1007" s="42"/>
      <c r="Z1007" s="153"/>
      <c r="AA1007" s="154">
        <v>0</v>
      </c>
      <c r="AB1007" s="42">
        <v>0</v>
      </c>
      <c r="AC1007" s="43">
        <v>0</v>
      </c>
      <c r="AD1007" s="41">
        <v>0</v>
      </c>
      <c r="AE1007" s="42">
        <v>0</v>
      </c>
      <c r="AF1007" s="43">
        <v>0</v>
      </c>
      <c r="AG1007" s="41">
        <v>0</v>
      </c>
      <c r="AH1007" s="42">
        <v>0</v>
      </c>
      <c r="AI1007" s="43">
        <v>0</v>
      </c>
      <c r="AK1007" s="41">
        <f t="shared" si="365"/>
        <v>1123765</v>
      </c>
      <c r="AL1007" s="42">
        <f t="shared" si="365"/>
        <v>1183885</v>
      </c>
      <c r="AM1007" s="43">
        <f t="shared" si="365"/>
        <v>1241275</v>
      </c>
      <c r="AT1007" s="32">
        <f t="shared" ref="AT1007:AT1016" si="366">IF(LEN(E1007)&lt;2,0,1)</f>
        <v>1</v>
      </c>
      <c r="AV1007" s="23">
        <v>8</v>
      </c>
      <c r="AW1007" s="23">
        <v>1</v>
      </c>
      <c r="AX1007" s="23">
        <f>IF(AW1007=AW1006,AX1006+1,1)</f>
        <v>2</v>
      </c>
    </row>
    <row r="1008" spans="2:50" ht="15" customHeight="1" x14ac:dyDescent="0.3">
      <c r="C1008" s="40" t="s">
        <v>22</v>
      </c>
      <c r="D1008" s="34" t="s">
        <v>811</v>
      </c>
      <c r="E1008" s="35" t="s">
        <v>1050</v>
      </c>
      <c r="F1008" s="41">
        <v>1150861</v>
      </c>
      <c r="G1008" s="42">
        <v>1241678</v>
      </c>
      <c r="H1008" s="43">
        <v>1341033</v>
      </c>
      <c r="I1008" s="96">
        <v>0</v>
      </c>
      <c r="J1008" s="42">
        <v>0</v>
      </c>
      <c r="K1008" s="97">
        <v>0</v>
      </c>
      <c r="L1008" s="41">
        <v>0</v>
      </c>
      <c r="M1008" s="42">
        <v>0</v>
      </c>
      <c r="N1008" s="43">
        <v>0</v>
      </c>
      <c r="O1008" s="41"/>
      <c r="P1008" s="42"/>
      <c r="Q1008" s="43"/>
      <c r="R1008" s="41"/>
      <c r="S1008" s="42"/>
      <c r="T1008" s="43"/>
      <c r="U1008" s="41"/>
      <c r="V1008" s="42"/>
      <c r="W1008" s="43"/>
      <c r="X1008" s="41"/>
      <c r="Y1008" s="42"/>
      <c r="Z1008" s="153"/>
      <c r="AA1008" s="154">
        <v>0</v>
      </c>
      <c r="AB1008" s="42">
        <v>0</v>
      </c>
      <c r="AC1008" s="43">
        <v>0</v>
      </c>
      <c r="AD1008" s="41">
        <v>0</v>
      </c>
      <c r="AE1008" s="42">
        <v>0</v>
      </c>
      <c r="AF1008" s="43">
        <v>0</v>
      </c>
      <c r="AG1008" s="41">
        <v>0</v>
      </c>
      <c r="AH1008" s="42">
        <v>0</v>
      </c>
      <c r="AI1008" s="43">
        <v>0</v>
      </c>
      <c r="AK1008" s="41">
        <f t="shared" si="365"/>
        <v>1150861</v>
      </c>
      <c r="AL1008" s="42">
        <f t="shared" si="365"/>
        <v>1241678</v>
      </c>
      <c r="AM1008" s="43">
        <f t="shared" si="365"/>
        <v>1341033</v>
      </c>
      <c r="AT1008" s="32">
        <f t="shared" si="366"/>
        <v>1</v>
      </c>
      <c r="AV1008" s="23">
        <v>8</v>
      </c>
      <c r="AW1008" s="23">
        <v>1</v>
      </c>
      <c r="AX1008" s="23">
        <f t="shared" ref="AX1008:AX1016" si="367">IF(AW1008=AW1007,AX1007+1,1)</f>
        <v>3</v>
      </c>
    </row>
    <row r="1009" spans="3:50" ht="15" customHeight="1" x14ac:dyDescent="0.3">
      <c r="C1009" s="40" t="s">
        <v>22</v>
      </c>
      <c r="D1009" s="34" t="s">
        <v>812</v>
      </c>
      <c r="E1009" s="35" t="s">
        <v>1053</v>
      </c>
      <c r="F1009" s="41">
        <v>135114</v>
      </c>
      <c r="G1009" s="42">
        <v>141186</v>
      </c>
      <c r="H1009" s="43">
        <v>146503</v>
      </c>
      <c r="I1009" s="96">
        <v>0</v>
      </c>
      <c r="J1009" s="42">
        <v>0</v>
      </c>
      <c r="K1009" s="97">
        <v>0</v>
      </c>
      <c r="L1009" s="41">
        <v>3004</v>
      </c>
      <c r="M1009" s="42">
        <v>3126</v>
      </c>
      <c r="N1009" s="43">
        <v>3250</v>
      </c>
      <c r="O1009" s="41"/>
      <c r="P1009" s="42"/>
      <c r="Q1009" s="43"/>
      <c r="R1009" s="41"/>
      <c r="S1009" s="42"/>
      <c r="T1009" s="43"/>
      <c r="U1009" s="41"/>
      <c r="V1009" s="42"/>
      <c r="W1009" s="43"/>
      <c r="X1009" s="41"/>
      <c r="Y1009" s="42"/>
      <c r="Z1009" s="153"/>
      <c r="AA1009" s="154">
        <v>0</v>
      </c>
      <c r="AB1009" s="42">
        <v>0</v>
      </c>
      <c r="AC1009" s="43">
        <v>0</v>
      </c>
      <c r="AD1009" s="41">
        <v>0</v>
      </c>
      <c r="AE1009" s="42">
        <v>0</v>
      </c>
      <c r="AF1009" s="43">
        <v>0</v>
      </c>
      <c r="AG1009" s="41">
        <v>0</v>
      </c>
      <c r="AH1009" s="42">
        <v>0</v>
      </c>
      <c r="AI1009" s="43">
        <v>0</v>
      </c>
      <c r="AK1009" s="41">
        <f t="shared" si="365"/>
        <v>138118</v>
      </c>
      <c r="AL1009" s="42">
        <f t="shared" si="365"/>
        <v>144312</v>
      </c>
      <c r="AM1009" s="43">
        <f t="shared" si="365"/>
        <v>149753</v>
      </c>
      <c r="AT1009" s="32">
        <f t="shared" si="366"/>
        <v>1</v>
      </c>
      <c r="AV1009" s="23">
        <v>8</v>
      </c>
      <c r="AW1009" s="23">
        <v>1</v>
      </c>
      <c r="AX1009" s="23">
        <f t="shared" si="367"/>
        <v>4</v>
      </c>
    </row>
    <row r="1010" spans="3:50" ht="15" customHeight="1" x14ac:dyDescent="0.3">
      <c r="C1010" s="40" t="s">
        <v>22</v>
      </c>
      <c r="D1010" s="34" t="s">
        <v>813</v>
      </c>
      <c r="E1010" s="35" t="s">
        <v>1048</v>
      </c>
      <c r="F1010" s="41">
        <v>584254</v>
      </c>
      <c r="G1010" s="42">
        <v>596859</v>
      </c>
      <c r="H1010" s="43">
        <v>600819</v>
      </c>
      <c r="I1010" s="96">
        <v>0</v>
      </c>
      <c r="J1010" s="42">
        <v>0</v>
      </c>
      <c r="K1010" s="97">
        <v>0</v>
      </c>
      <c r="L1010" s="41">
        <v>15816</v>
      </c>
      <c r="M1010" s="42">
        <v>16461</v>
      </c>
      <c r="N1010" s="43">
        <v>17122</v>
      </c>
      <c r="O1010" s="41"/>
      <c r="P1010" s="42"/>
      <c r="Q1010" s="43"/>
      <c r="R1010" s="41"/>
      <c r="S1010" s="42"/>
      <c r="T1010" s="43"/>
      <c r="U1010" s="41"/>
      <c r="V1010" s="42"/>
      <c r="W1010" s="43"/>
      <c r="X1010" s="41"/>
      <c r="Y1010" s="42"/>
      <c r="Z1010" s="153"/>
      <c r="AA1010" s="154">
        <v>0</v>
      </c>
      <c r="AB1010" s="42">
        <v>0</v>
      </c>
      <c r="AC1010" s="43">
        <v>0</v>
      </c>
      <c r="AD1010" s="41">
        <v>0</v>
      </c>
      <c r="AE1010" s="42">
        <v>0</v>
      </c>
      <c r="AF1010" s="43">
        <v>0</v>
      </c>
      <c r="AG1010" s="41">
        <v>0</v>
      </c>
      <c r="AH1010" s="42">
        <v>0</v>
      </c>
      <c r="AI1010" s="43">
        <v>0</v>
      </c>
      <c r="AK1010" s="41">
        <f t="shared" si="365"/>
        <v>600070</v>
      </c>
      <c r="AL1010" s="42">
        <f t="shared" si="365"/>
        <v>613320</v>
      </c>
      <c r="AM1010" s="43">
        <f t="shared" si="365"/>
        <v>617941</v>
      </c>
      <c r="AT1010" s="32">
        <f t="shared" si="366"/>
        <v>1</v>
      </c>
      <c r="AV1010" s="23">
        <v>8</v>
      </c>
      <c r="AW1010" s="23">
        <v>1</v>
      </c>
      <c r="AX1010" s="23">
        <f t="shared" si="367"/>
        <v>5</v>
      </c>
    </row>
    <row r="1011" spans="3:50" ht="15" hidden="1" customHeight="1" x14ac:dyDescent="0.3">
      <c r="C1011" s="40" t="s">
        <v>22</v>
      </c>
      <c r="D1011" s="34" t="s">
        <v>2</v>
      </c>
      <c r="E1011" s="35" t="s">
        <v>2</v>
      </c>
      <c r="F1011" s="41">
        <v>0</v>
      </c>
      <c r="G1011" s="42">
        <v>0</v>
      </c>
      <c r="H1011" s="43">
        <v>0</v>
      </c>
      <c r="I1011" s="155">
        <v>0</v>
      </c>
      <c r="J1011" s="155">
        <v>0</v>
      </c>
      <c r="K1011" s="155">
        <v>0</v>
      </c>
      <c r="L1011" s="41">
        <v>0</v>
      </c>
      <c r="M1011" s="42">
        <v>0</v>
      </c>
      <c r="N1011" s="43">
        <v>0</v>
      </c>
      <c r="O1011" s="41"/>
      <c r="P1011" s="42"/>
      <c r="Q1011" s="43"/>
      <c r="R1011" s="41"/>
      <c r="S1011" s="42"/>
      <c r="T1011" s="43"/>
      <c r="U1011" s="41"/>
      <c r="V1011" s="42"/>
      <c r="W1011" s="43"/>
      <c r="X1011" s="41"/>
      <c r="Y1011" s="42"/>
      <c r="Z1011" s="153"/>
      <c r="AA1011" s="154">
        <v>0</v>
      </c>
      <c r="AB1011" s="42">
        <v>0</v>
      </c>
      <c r="AC1011" s="43">
        <v>0</v>
      </c>
      <c r="AD1011" s="41">
        <v>0</v>
      </c>
      <c r="AE1011" s="42">
        <v>0</v>
      </c>
      <c r="AF1011" s="43">
        <v>0</v>
      </c>
      <c r="AG1011" s="41">
        <v>0</v>
      </c>
      <c r="AH1011" s="42">
        <v>0</v>
      </c>
      <c r="AI1011" s="43">
        <v>0</v>
      </c>
      <c r="AK1011" s="41">
        <f t="shared" si="365"/>
        <v>0</v>
      </c>
      <c r="AL1011" s="42">
        <f t="shared" si="365"/>
        <v>0</v>
      </c>
      <c r="AM1011" s="43">
        <f t="shared" si="365"/>
        <v>0</v>
      </c>
      <c r="AT1011" s="32">
        <f t="shared" si="366"/>
        <v>0</v>
      </c>
      <c r="AV1011" s="23">
        <v>8</v>
      </c>
      <c r="AW1011" s="23">
        <v>1</v>
      </c>
      <c r="AX1011" s="23">
        <f t="shared" si="367"/>
        <v>6</v>
      </c>
    </row>
    <row r="1012" spans="3:50" ht="15" hidden="1" customHeight="1" x14ac:dyDescent="0.3">
      <c r="C1012" s="40" t="s">
        <v>22</v>
      </c>
      <c r="D1012" s="34" t="s">
        <v>2</v>
      </c>
      <c r="E1012" s="35" t="s">
        <v>2</v>
      </c>
      <c r="F1012" s="41">
        <v>0</v>
      </c>
      <c r="G1012" s="42">
        <v>0</v>
      </c>
      <c r="H1012" s="43">
        <v>0</v>
      </c>
      <c r="I1012" s="155">
        <v>0</v>
      </c>
      <c r="J1012" s="155">
        <v>0</v>
      </c>
      <c r="K1012" s="155">
        <v>0</v>
      </c>
      <c r="L1012" s="41">
        <v>0</v>
      </c>
      <c r="M1012" s="42">
        <v>0</v>
      </c>
      <c r="N1012" s="43">
        <v>0</v>
      </c>
      <c r="O1012" s="41"/>
      <c r="P1012" s="42"/>
      <c r="Q1012" s="43"/>
      <c r="R1012" s="41"/>
      <c r="S1012" s="42"/>
      <c r="T1012" s="43"/>
      <c r="U1012" s="41"/>
      <c r="V1012" s="42"/>
      <c r="W1012" s="43"/>
      <c r="X1012" s="41"/>
      <c r="Y1012" s="42"/>
      <c r="Z1012" s="153"/>
      <c r="AA1012" s="154">
        <v>0</v>
      </c>
      <c r="AB1012" s="42">
        <v>0</v>
      </c>
      <c r="AC1012" s="43">
        <v>0</v>
      </c>
      <c r="AD1012" s="41">
        <v>0</v>
      </c>
      <c r="AE1012" s="42">
        <v>0</v>
      </c>
      <c r="AF1012" s="43">
        <v>0</v>
      </c>
      <c r="AG1012" s="41">
        <v>0</v>
      </c>
      <c r="AH1012" s="42">
        <v>0</v>
      </c>
      <c r="AI1012" s="43">
        <v>0</v>
      </c>
      <c r="AK1012" s="41">
        <f t="shared" si="365"/>
        <v>0</v>
      </c>
      <c r="AL1012" s="42">
        <f t="shared" si="365"/>
        <v>0</v>
      </c>
      <c r="AM1012" s="43">
        <f t="shared" si="365"/>
        <v>0</v>
      </c>
      <c r="AT1012" s="32">
        <f t="shared" si="366"/>
        <v>0</v>
      </c>
      <c r="AV1012" s="23">
        <v>8</v>
      </c>
      <c r="AW1012" s="23">
        <v>1</v>
      </c>
      <c r="AX1012" s="23">
        <f t="shared" si="367"/>
        <v>7</v>
      </c>
    </row>
    <row r="1013" spans="3:50" ht="15" hidden="1" customHeight="1" x14ac:dyDescent="0.3">
      <c r="C1013" s="40" t="s">
        <v>22</v>
      </c>
      <c r="D1013" s="34" t="s">
        <v>2</v>
      </c>
      <c r="E1013" s="35" t="s">
        <v>2</v>
      </c>
      <c r="F1013" s="41">
        <v>0</v>
      </c>
      <c r="G1013" s="42">
        <v>0</v>
      </c>
      <c r="H1013" s="43">
        <v>0</v>
      </c>
      <c r="I1013" s="155">
        <v>0</v>
      </c>
      <c r="J1013" s="155">
        <v>0</v>
      </c>
      <c r="K1013" s="155">
        <v>0</v>
      </c>
      <c r="L1013" s="41">
        <v>0</v>
      </c>
      <c r="M1013" s="42">
        <v>0</v>
      </c>
      <c r="N1013" s="43">
        <v>0</v>
      </c>
      <c r="O1013" s="41"/>
      <c r="P1013" s="42"/>
      <c r="Q1013" s="43"/>
      <c r="R1013" s="41"/>
      <c r="S1013" s="42"/>
      <c r="T1013" s="43"/>
      <c r="U1013" s="41"/>
      <c r="V1013" s="42"/>
      <c r="W1013" s="43"/>
      <c r="X1013" s="41"/>
      <c r="Y1013" s="42"/>
      <c r="Z1013" s="153"/>
      <c r="AA1013" s="154">
        <v>0</v>
      </c>
      <c r="AB1013" s="42">
        <v>0</v>
      </c>
      <c r="AC1013" s="43">
        <v>0</v>
      </c>
      <c r="AD1013" s="41">
        <v>0</v>
      </c>
      <c r="AE1013" s="42">
        <v>0</v>
      </c>
      <c r="AF1013" s="43">
        <v>0</v>
      </c>
      <c r="AG1013" s="41">
        <v>0</v>
      </c>
      <c r="AH1013" s="42">
        <v>0</v>
      </c>
      <c r="AI1013" s="43">
        <v>0</v>
      </c>
      <c r="AK1013" s="41">
        <f t="shared" si="365"/>
        <v>0</v>
      </c>
      <c r="AL1013" s="42">
        <f t="shared" si="365"/>
        <v>0</v>
      </c>
      <c r="AM1013" s="43">
        <f t="shared" si="365"/>
        <v>0</v>
      </c>
      <c r="AT1013" s="32">
        <f t="shared" si="366"/>
        <v>0</v>
      </c>
      <c r="AV1013" s="23">
        <v>8</v>
      </c>
      <c r="AW1013" s="23">
        <v>1</v>
      </c>
      <c r="AX1013" s="23">
        <f t="shared" si="367"/>
        <v>8</v>
      </c>
    </row>
    <row r="1014" spans="3:50" ht="15" hidden="1" customHeight="1" x14ac:dyDescent="0.3">
      <c r="C1014" s="40" t="s">
        <v>22</v>
      </c>
      <c r="D1014" s="34" t="s">
        <v>2</v>
      </c>
      <c r="E1014" s="35" t="s">
        <v>2</v>
      </c>
      <c r="F1014" s="41">
        <v>0</v>
      </c>
      <c r="G1014" s="42">
        <v>0</v>
      </c>
      <c r="H1014" s="43">
        <v>0</v>
      </c>
      <c r="I1014" s="155">
        <v>0</v>
      </c>
      <c r="J1014" s="155">
        <v>0</v>
      </c>
      <c r="K1014" s="155">
        <v>0</v>
      </c>
      <c r="L1014" s="41">
        <v>0</v>
      </c>
      <c r="M1014" s="42">
        <v>0</v>
      </c>
      <c r="N1014" s="43">
        <v>0</v>
      </c>
      <c r="O1014" s="41"/>
      <c r="P1014" s="42"/>
      <c r="Q1014" s="43"/>
      <c r="R1014" s="41"/>
      <c r="S1014" s="42"/>
      <c r="T1014" s="43"/>
      <c r="U1014" s="41"/>
      <c r="V1014" s="42"/>
      <c r="W1014" s="43"/>
      <c r="X1014" s="41"/>
      <c r="Y1014" s="42"/>
      <c r="Z1014" s="153"/>
      <c r="AA1014" s="154">
        <v>0</v>
      </c>
      <c r="AB1014" s="42">
        <v>0</v>
      </c>
      <c r="AC1014" s="43">
        <v>0</v>
      </c>
      <c r="AD1014" s="41">
        <v>0</v>
      </c>
      <c r="AE1014" s="42">
        <v>0</v>
      </c>
      <c r="AF1014" s="43">
        <v>0</v>
      </c>
      <c r="AG1014" s="41">
        <v>0</v>
      </c>
      <c r="AH1014" s="42">
        <v>0</v>
      </c>
      <c r="AI1014" s="43">
        <v>0</v>
      </c>
      <c r="AK1014" s="41">
        <f t="shared" si="365"/>
        <v>0</v>
      </c>
      <c r="AL1014" s="42">
        <f t="shared" si="365"/>
        <v>0</v>
      </c>
      <c r="AM1014" s="43">
        <f t="shared" si="365"/>
        <v>0</v>
      </c>
      <c r="AT1014" s="32">
        <f t="shared" si="366"/>
        <v>0</v>
      </c>
      <c r="AV1014" s="23">
        <v>8</v>
      </c>
      <c r="AW1014" s="23">
        <v>1</v>
      </c>
      <c r="AX1014" s="23">
        <f t="shared" si="367"/>
        <v>9</v>
      </c>
    </row>
    <row r="1015" spans="3:50" ht="15" hidden="1" customHeight="1" x14ac:dyDescent="0.3">
      <c r="C1015" s="40" t="s">
        <v>22</v>
      </c>
      <c r="D1015" s="34" t="s">
        <v>2</v>
      </c>
      <c r="E1015" s="35" t="s">
        <v>2</v>
      </c>
      <c r="F1015" s="41">
        <v>0</v>
      </c>
      <c r="G1015" s="42">
        <v>0</v>
      </c>
      <c r="H1015" s="43">
        <v>0</v>
      </c>
      <c r="I1015" s="155">
        <v>0</v>
      </c>
      <c r="J1015" s="155">
        <v>0</v>
      </c>
      <c r="K1015" s="155">
        <v>0</v>
      </c>
      <c r="L1015" s="41">
        <v>0</v>
      </c>
      <c r="M1015" s="42">
        <v>0</v>
      </c>
      <c r="N1015" s="43">
        <v>0</v>
      </c>
      <c r="O1015" s="41"/>
      <c r="P1015" s="42"/>
      <c r="Q1015" s="43"/>
      <c r="R1015" s="41"/>
      <c r="S1015" s="42"/>
      <c r="T1015" s="43"/>
      <c r="U1015" s="41"/>
      <c r="V1015" s="42"/>
      <c r="W1015" s="43"/>
      <c r="X1015" s="41"/>
      <c r="Y1015" s="42"/>
      <c r="Z1015" s="153"/>
      <c r="AA1015" s="154">
        <v>0</v>
      </c>
      <c r="AB1015" s="42">
        <v>0</v>
      </c>
      <c r="AC1015" s="43">
        <v>0</v>
      </c>
      <c r="AD1015" s="41">
        <v>0</v>
      </c>
      <c r="AE1015" s="42">
        <v>0</v>
      </c>
      <c r="AF1015" s="43">
        <v>0</v>
      </c>
      <c r="AG1015" s="41">
        <v>0</v>
      </c>
      <c r="AH1015" s="42">
        <v>0</v>
      </c>
      <c r="AI1015" s="43">
        <v>0</v>
      </c>
      <c r="AK1015" s="41">
        <f t="shared" si="365"/>
        <v>0</v>
      </c>
      <c r="AL1015" s="42">
        <f t="shared" si="365"/>
        <v>0</v>
      </c>
      <c r="AM1015" s="43">
        <f t="shared" si="365"/>
        <v>0</v>
      </c>
      <c r="AT1015" s="32">
        <f t="shared" si="366"/>
        <v>0</v>
      </c>
      <c r="AV1015" s="23">
        <v>8</v>
      </c>
      <c r="AW1015" s="23">
        <v>1</v>
      </c>
      <c r="AX1015" s="23">
        <f t="shared" si="367"/>
        <v>10</v>
      </c>
    </row>
    <row r="1016" spans="3:50" ht="15" customHeight="1" x14ac:dyDescent="0.3">
      <c r="C1016" s="40" t="s">
        <v>23</v>
      </c>
      <c r="D1016" s="34" t="s">
        <v>814</v>
      </c>
      <c r="E1016" s="35" t="s">
        <v>1054</v>
      </c>
      <c r="F1016" s="41">
        <v>114964</v>
      </c>
      <c r="G1016" s="42">
        <v>113502</v>
      </c>
      <c r="H1016" s="43">
        <v>109213</v>
      </c>
      <c r="I1016" s="96">
        <v>278256</v>
      </c>
      <c r="J1016" s="42">
        <v>289231</v>
      </c>
      <c r="K1016" s="97">
        <v>301702</v>
      </c>
      <c r="L1016" s="41">
        <v>13915</v>
      </c>
      <c r="M1016" s="42">
        <v>14569</v>
      </c>
      <c r="N1016" s="43">
        <v>15239</v>
      </c>
      <c r="O1016" s="41"/>
      <c r="P1016" s="42"/>
      <c r="Q1016" s="43"/>
      <c r="R1016" s="41"/>
      <c r="S1016" s="42"/>
      <c r="T1016" s="43"/>
      <c r="U1016" s="41"/>
      <c r="V1016" s="42"/>
      <c r="W1016" s="43"/>
      <c r="X1016" s="41"/>
      <c r="Y1016" s="42"/>
      <c r="Z1016" s="153"/>
      <c r="AA1016" s="154">
        <v>0</v>
      </c>
      <c r="AB1016" s="42">
        <v>0</v>
      </c>
      <c r="AC1016" s="43">
        <v>0</v>
      </c>
      <c r="AD1016" s="41">
        <v>0</v>
      </c>
      <c r="AE1016" s="42">
        <v>0</v>
      </c>
      <c r="AF1016" s="43">
        <v>0</v>
      </c>
      <c r="AG1016" s="41">
        <v>0</v>
      </c>
      <c r="AH1016" s="42">
        <v>0</v>
      </c>
      <c r="AI1016" s="43">
        <v>0</v>
      </c>
      <c r="AK1016" s="41">
        <f t="shared" si="365"/>
        <v>407135</v>
      </c>
      <c r="AL1016" s="42">
        <f t="shared" si="365"/>
        <v>417302</v>
      </c>
      <c r="AM1016" s="43">
        <f t="shared" si="365"/>
        <v>426154</v>
      </c>
      <c r="AT1016" s="32">
        <f t="shared" si="366"/>
        <v>1</v>
      </c>
      <c r="AV1016" s="23">
        <v>8</v>
      </c>
      <c r="AW1016" s="23">
        <v>2</v>
      </c>
      <c r="AX1016" s="23">
        <f t="shared" si="367"/>
        <v>1</v>
      </c>
    </row>
    <row r="1017" spans="3:50" ht="15" customHeight="1" x14ac:dyDescent="0.3">
      <c r="C1017" s="50" t="str">
        <f>IF(LEN(E1016)&lt;1,"","Total: " &amp; LEFT(E1016,LEN(E1016)-21) &amp; "Municipalities")</f>
        <v>Total: Bojanala Platinum Municipalities</v>
      </c>
      <c r="D1017" s="51"/>
      <c r="E1017" s="52"/>
      <c r="F1017" s="53">
        <f t="shared" ref="F1017:N1017" si="368">SUM(F1006:F1016)</f>
        <v>3566432</v>
      </c>
      <c r="G1017" s="54">
        <f t="shared" si="368"/>
        <v>3742592</v>
      </c>
      <c r="H1017" s="55">
        <f t="shared" si="368"/>
        <v>3904857</v>
      </c>
      <c r="I1017" s="63">
        <f t="shared" si="368"/>
        <v>278256</v>
      </c>
      <c r="J1017" s="54">
        <f t="shared" si="368"/>
        <v>289231</v>
      </c>
      <c r="K1017" s="64">
        <f t="shared" si="368"/>
        <v>301702</v>
      </c>
      <c r="L1017" s="53">
        <f t="shared" si="368"/>
        <v>44632</v>
      </c>
      <c r="M1017" s="54">
        <f t="shared" si="368"/>
        <v>46539</v>
      </c>
      <c r="N1017" s="55">
        <f t="shared" si="368"/>
        <v>48492</v>
      </c>
      <c r="O1017" s="53">
        <f t="shared" ref="O1017:AI1017" si="369">SUM(O1006:O1016)</f>
        <v>0</v>
      </c>
      <c r="P1017" s="54">
        <f t="shared" si="369"/>
        <v>0</v>
      </c>
      <c r="Q1017" s="55">
        <f t="shared" si="369"/>
        <v>0</v>
      </c>
      <c r="R1017" s="53">
        <f t="shared" si="369"/>
        <v>0</v>
      </c>
      <c r="S1017" s="54">
        <f t="shared" si="369"/>
        <v>0</v>
      </c>
      <c r="T1017" s="55">
        <f t="shared" si="369"/>
        <v>0</v>
      </c>
      <c r="U1017" s="53">
        <f t="shared" si="369"/>
        <v>0</v>
      </c>
      <c r="V1017" s="54">
        <f t="shared" si="369"/>
        <v>0</v>
      </c>
      <c r="W1017" s="55">
        <f t="shared" si="369"/>
        <v>0</v>
      </c>
      <c r="X1017" s="53">
        <f t="shared" si="369"/>
        <v>0</v>
      </c>
      <c r="Y1017" s="54">
        <f t="shared" si="369"/>
        <v>0</v>
      </c>
      <c r="Z1017" s="158">
        <f t="shared" si="369"/>
        <v>0</v>
      </c>
      <c r="AA1017" s="159">
        <f t="shared" si="369"/>
        <v>0</v>
      </c>
      <c r="AB1017" s="54">
        <f t="shared" si="369"/>
        <v>0</v>
      </c>
      <c r="AC1017" s="55">
        <f t="shared" si="369"/>
        <v>0</v>
      </c>
      <c r="AD1017" s="53">
        <f t="shared" si="369"/>
        <v>0</v>
      </c>
      <c r="AE1017" s="54">
        <f t="shared" si="369"/>
        <v>0</v>
      </c>
      <c r="AF1017" s="55">
        <f t="shared" si="369"/>
        <v>0</v>
      </c>
      <c r="AG1017" s="53">
        <f t="shared" si="369"/>
        <v>0</v>
      </c>
      <c r="AH1017" s="54">
        <f t="shared" si="369"/>
        <v>0</v>
      </c>
      <c r="AI1017" s="55">
        <f t="shared" si="369"/>
        <v>0</v>
      </c>
      <c r="AK1017" s="53">
        <f>SUM(AK1006:AK1016)</f>
        <v>3889320</v>
      </c>
      <c r="AL1017" s="54">
        <f>SUM(AL1006:AL1016)</f>
        <v>4078362</v>
      </c>
      <c r="AM1017" s="55">
        <f>SUM(AM1006:AM1016)</f>
        <v>4255051</v>
      </c>
      <c r="AT1017" s="32">
        <f>IF(SUM(AT1006:AT1016)=0,0,1)</f>
        <v>1</v>
      </c>
    </row>
    <row r="1018" spans="3:50" ht="15" customHeight="1" x14ac:dyDescent="0.3">
      <c r="C1018" s="40"/>
      <c r="D1018" s="34"/>
      <c r="E1018" s="35"/>
      <c r="F1018" s="41"/>
      <c r="G1018" s="42"/>
      <c r="H1018" s="43"/>
      <c r="I1018" s="96"/>
      <c r="J1018" s="42"/>
      <c r="K1018" s="97"/>
      <c r="L1018" s="41"/>
      <c r="M1018" s="42"/>
      <c r="N1018" s="43"/>
      <c r="O1018" s="41"/>
      <c r="P1018" s="42"/>
      <c r="Q1018" s="43"/>
      <c r="R1018" s="41"/>
      <c r="S1018" s="42"/>
      <c r="T1018" s="43"/>
      <c r="U1018" s="41"/>
      <c r="V1018" s="42"/>
      <c r="W1018" s="43"/>
      <c r="X1018" s="41"/>
      <c r="Y1018" s="42"/>
      <c r="Z1018" s="153"/>
      <c r="AA1018" s="154"/>
      <c r="AB1018" s="42"/>
      <c r="AC1018" s="43"/>
      <c r="AD1018" s="41"/>
      <c r="AE1018" s="42"/>
      <c r="AF1018" s="43"/>
      <c r="AG1018" s="41"/>
      <c r="AH1018" s="42"/>
      <c r="AI1018" s="43"/>
      <c r="AK1018" s="41"/>
      <c r="AL1018" s="42"/>
      <c r="AM1018" s="43"/>
      <c r="AT1018" s="32">
        <f>IF(AT1017=0,0,1)</f>
        <v>1</v>
      </c>
    </row>
    <row r="1019" spans="3:50" ht="15" customHeight="1" x14ac:dyDescent="0.3">
      <c r="C1019" s="40" t="s">
        <v>22</v>
      </c>
      <c r="D1019" s="34" t="s">
        <v>815</v>
      </c>
      <c r="E1019" s="35" t="s">
        <v>1055</v>
      </c>
      <c r="F1019" s="41">
        <v>162235</v>
      </c>
      <c r="G1019" s="42">
        <v>161042</v>
      </c>
      <c r="H1019" s="43">
        <v>155563</v>
      </c>
      <c r="I1019" s="96">
        <v>0</v>
      </c>
      <c r="J1019" s="42">
        <v>0</v>
      </c>
      <c r="K1019" s="97">
        <v>0</v>
      </c>
      <c r="L1019" s="41">
        <v>6584</v>
      </c>
      <c r="M1019" s="42">
        <v>6854</v>
      </c>
      <c r="N1019" s="43">
        <v>7130</v>
      </c>
      <c r="O1019" s="41"/>
      <c r="P1019" s="42"/>
      <c r="Q1019" s="43"/>
      <c r="R1019" s="41"/>
      <c r="S1019" s="42"/>
      <c r="T1019" s="43"/>
      <c r="U1019" s="41"/>
      <c r="V1019" s="42"/>
      <c r="W1019" s="43"/>
      <c r="X1019" s="41"/>
      <c r="Y1019" s="42"/>
      <c r="Z1019" s="153"/>
      <c r="AA1019" s="154">
        <v>57658.867668148872</v>
      </c>
      <c r="AB1019" s="42">
        <v>37536.713421666391</v>
      </c>
      <c r="AC1019" s="43">
        <v>0</v>
      </c>
      <c r="AD1019" s="41">
        <v>62608.214183605953</v>
      </c>
      <c r="AE1019" s="42">
        <v>39300.938952484699</v>
      </c>
      <c r="AF1019" s="43">
        <v>0</v>
      </c>
      <c r="AG1019" s="41">
        <v>68009.819423795809</v>
      </c>
      <c r="AH1019" s="42">
        <v>41108.782144299003</v>
      </c>
      <c r="AI1019" s="43">
        <v>0</v>
      </c>
      <c r="AK1019" s="41">
        <f t="shared" ref="AK1019:AM1029" si="370">F1019+I1019+L1019+O1019+R1019+U1019+X1019</f>
        <v>168819</v>
      </c>
      <c r="AL1019" s="42">
        <f t="shared" si="370"/>
        <v>167896</v>
      </c>
      <c r="AM1019" s="43">
        <f t="shared" si="370"/>
        <v>162693</v>
      </c>
      <c r="AT1019" s="32">
        <f>IF(LEN(E1019)&lt;2,0,1)</f>
        <v>1</v>
      </c>
      <c r="AV1019" s="23">
        <v>8</v>
      </c>
      <c r="AW1019" s="23">
        <v>3</v>
      </c>
      <c r="AX1019" s="23">
        <v>1</v>
      </c>
    </row>
    <row r="1020" spans="3:50" ht="15" customHeight="1" x14ac:dyDescent="0.3">
      <c r="C1020" s="40" t="s">
        <v>22</v>
      </c>
      <c r="D1020" s="34" t="s">
        <v>816</v>
      </c>
      <c r="E1020" s="35" t="s">
        <v>1052</v>
      </c>
      <c r="F1020" s="41">
        <v>153581</v>
      </c>
      <c r="G1020" s="42">
        <v>154440</v>
      </c>
      <c r="H1020" s="43">
        <v>151987</v>
      </c>
      <c r="I1020" s="96">
        <v>0</v>
      </c>
      <c r="J1020" s="42">
        <v>0</v>
      </c>
      <c r="K1020" s="97">
        <v>0</v>
      </c>
      <c r="L1020" s="41">
        <v>6406</v>
      </c>
      <c r="M1020" s="42">
        <v>6668</v>
      </c>
      <c r="N1020" s="43">
        <v>6936</v>
      </c>
      <c r="O1020" s="41"/>
      <c r="P1020" s="42"/>
      <c r="Q1020" s="43"/>
      <c r="R1020" s="41"/>
      <c r="S1020" s="42"/>
      <c r="T1020" s="43"/>
      <c r="U1020" s="41"/>
      <c r="V1020" s="42"/>
      <c r="W1020" s="43"/>
      <c r="X1020" s="41"/>
      <c r="Y1020" s="42"/>
      <c r="Z1020" s="153"/>
      <c r="AA1020" s="154">
        <v>64243.087869444949</v>
      </c>
      <c r="AB1020" s="42">
        <v>41823.131049977259</v>
      </c>
      <c r="AC1020" s="43">
        <v>0</v>
      </c>
      <c r="AD1020" s="41">
        <v>69757.613491398573</v>
      </c>
      <c r="AE1020" s="42">
        <v>43788.818209326186</v>
      </c>
      <c r="AF1020" s="43">
        <v>0</v>
      </c>
      <c r="AG1020" s="41">
        <v>75776.042470593806</v>
      </c>
      <c r="AH1020" s="42">
        <v>45803.103846955186</v>
      </c>
      <c r="AI1020" s="43">
        <v>0</v>
      </c>
      <c r="AK1020" s="41">
        <f t="shared" si="370"/>
        <v>159987</v>
      </c>
      <c r="AL1020" s="42">
        <f t="shared" si="370"/>
        <v>161108</v>
      </c>
      <c r="AM1020" s="43">
        <f t="shared" si="370"/>
        <v>158923</v>
      </c>
      <c r="AT1020" s="32">
        <f t="shared" ref="AT1020:AT1029" si="371">IF(LEN(E1020)&lt;2,0,1)</f>
        <v>1</v>
      </c>
      <c r="AV1020" s="23">
        <v>8</v>
      </c>
      <c r="AW1020" s="23">
        <v>3</v>
      </c>
      <c r="AX1020" s="23">
        <f>IF(AW1020=AW1019,AX1019+1,1)</f>
        <v>2</v>
      </c>
    </row>
    <row r="1021" spans="3:50" ht="15" customHeight="1" x14ac:dyDescent="0.3">
      <c r="C1021" s="40" t="s">
        <v>22</v>
      </c>
      <c r="D1021" s="34" t="s">
        <v>817</v>
      </c>
      <c r="E1021" s="35" t="s">
        <v>1057</v>
      </c>
      <c r="F1021" s="41">
        <v>379249</v>
      </c>
      <c r="G1021" s="42">
        <v>383925</v>
      </c>
      <c r="H1021" s="43">
        <v>381330</v>
      </c>
      <c r="I1021" s="96">
        <v>0</v>
      </c>
      <c r="J1021" s="42">
        <v>0</v>
      </c>
      <c r="K1021" s="97">
        <v>0</v>
      </c>
      <c r="L1021" s="41">
        <v>0</v>
      </c>
      <c r="M1021" s="42">
        <v>0</v>
      </c>
      <c r="N1021" s="43">
        <v>0</v>
      </c>
      <c r="O1021" s="41"/>
      <c r="P1021" s="42"/>
      <c r="Q1021" s="43"/>
      <c r="R1021" s="41"/>
      <c r="S1021" s="42"/>
      <c r="T1021" s="43"/>
      <c r="U1021" s="41"/>
      <c r="V1021" s="42"/>
      <c r="W1021" s="43"/>
      <c r="X1021" s="41"/>
      <c r="Y1021" s="42"/>
      <c r="Z1021" s="153"/>
      <c r="AA1021" s="154">
        <v>175601.55258363712</v>
      </c>
      <c r="AB1021" s="42">
        <v>114319.01843214408</v>
      </c>
      <c r="AC1021" s="43">
        <v>0</v>
      </c>
      <c r="AD1021" s="41">
        <v>190674.91367339678</v>
      </c>
      <c r="AE1021" s="42">
        <v>119692.01229845482</v>
      </c>
      <c r="AF1021" s="43">
        <v>0</v>
      </c>
      <c r="AG1021" s="41">
        <v>207125.64024819597</v>
      </c>
      <c r="AH1021" s="42">
        <v>125197.84486418372</v>
      </c>
      <c r="AI1021" s="43">
        <v>0</v>
      </c>
      <c r="AK1021" s="41">
        <f t="shared" si="370"/>
        <v>379249</v>
      </c>
      <c r="AL1021" s="42">
        <f t="shared" si="370"/>
        <v>383925</v>
      </c>
      <c r="AM1021" s="43">
        <f t="shared" si="370"/>
        <v>381330</v>
      </c>
      <c r="AT1021" s="32">
        <f t="shared" si="371"/>
        <v>1</v>
      </c>
      <c r="AV1021" s="23">
        <v>8</v>
      </c>
      <c r="AW1021" s="23">
        <v>3</v>
      </c>
      <c r="AX1021" s="23">
        <f t="shared" ref="AX1021:AX1029" si="372">IF(AW1021=AW1020,AX1020+1,1)</f>
        <v>3</v>
      </c>
    </row>
    <row r="1022" spans="3:50" ht="15" customHeight="1" x14ac:dyDescent="0.3">
      <c r="C1022" s="40" t="s">
        <v>22</v>
      </c>
      <c r="D1022" s="34" t="s">
        <v>818</v>
      </c>
      <c r="E1022" s="35" t="s">
        <v>1059</v>
      </c>
      <c r="F1022" s="41">
        <v>184896</v>
      </c>
      <c r="G1022" s="42">
        <v>189068</v>
      </c>
      <c r="H1022" s="43">
        <v>190426</v>
      </c>
      <c r="I1022" s="96">
        <v>0</v>
      </c>
      <c r="J1022" s="42">
        <v>0</v>
      </c>
      <c r="K1022" s="97">
        <v>0</v>
      </c>
      <c r="L1022" s="41">
        <v>0</v>
      </c>
      <c r="M1022" s="42">
        <v>0</v>
      </c>
      <c r="N1022" s="43">
        <v>0</v>
      </c>
      <c r="O1022" s="41"/>
      <c r="P1022" s="42"/>
      <c r="Q1022" s="43"/>
      <c r="R1022" s="41"/>
      <c r="S1022" s="42"/>
      <c r="T1022" s="43"/>
      <c r="U1022" s="41"/>
      <c r="V1022" s="42"/>
      <c r="W1022" s="43"/>
      <c r="X1022" s="41"/>
      <c r="Y1022" s="42"/>
      <c r="Z1022" s="153"/>
      <c r="AA1022" s="154">
        <v>92905.58912900179</v>
      </c>
      <c r="AB1022" s="42">
        <v>60482.812365961006</v>
      </c>
      <c r="AC1022" s="43">
        <v>0</v>
      </c>
      <c r="AD1022" s="41">
        <v>100880.45877903691</v>
      </c>
      <c r="AE1022" s="42">
        <v>63325.504547161167</v>
      </c>
      <c r="AF1022" s="43">
        <v>0</v>
      </c>
      <c r="AG1022" s="41">
        <v>109584.05178003787</v>
      </c>
      <c r="AH1022" s="42">
        <v>66238.477756330583</v>
      </c>
      <c r="AI1022" s="43">
        <v>0</v>
      </c>
      <c r="AK1022" s="41">
        <f t="shared" si="370"/>
        <v>184896</v>
      </c>
      <c r="AL1022" s="42">
        <f t="shared" si="370"/>
        <v>189068</v>
      </c>
      <c r="AM1022" s="43">
        <f t="shared" si="370"/>
        <v>190426</v>
      </c>
      <c r="AT1022" s="32">
        <f t="shared" si="371"/>
        <v>1</v>
      </c>
      <c r="AV1022" s="23">
        <v>8</v>
      </c>
      <c r="AW1022" s="23">
        <v>3</v>
      </c>
      <c r="AX1022" s="23">
        <f t="shared" si="372"/>
        <v>4</v>
      </c>
    </row>
    <row r="1023" spans="3:50" ht="15" customHeight="1" x14ac:dyDescent="0.3">
      <c r="C1023" s="40" t="s">
        <v>22</v>
      </c>
      <c r="D1023" s="34" t="s">
        <v>819</v>
      </c>
      <c r="E1023" s="35" t="s">
        <v>1062</v>
      </c>
      <c r="F1023" s="41">
        <v>235598</v>
      </c>
      <c r="G1023" s="42">
        <v>234520</v>
      </c>
      <c r="H1023" s="43">
        <v>227437</v>
      </c>
      <c r="I1023" s="96">
        <v>0</v>
      </c>
      <c r="J1023" s="42">
        <v>0</v>
      </c>
      <c r="K1023" s="97">
        <v>0</v>
      </c>
      <c r="L1023" s="41">
        <v>8495</v>
      </c>
      <c r="M1023" s="42">
        <v>8841</v>
      </c>
      <c r="N1023" s="43">
        <v>9195</v>
      </c>
      <c r="O1023" s="41"/>
      <c r="P1023" s="42"/>
      <c r="Q1023" s="43"/>
      <c r="R1023" s="41"/>
      <c r="S1023" s="42"/>
      <c r="T1023" s="43"/>
      <c r="U1023" s="41"/>
      <c r="V1023" s="42"/>
      <c r="W1023" s="43"/>
      <c r="X1023" s="41"/>
      <c r="Y1023" s="42"/>
      <c r="Z1023" s="153"/>
      <c r="AA1023" s="154">
        <v>89194.113125451797</v>
      </c>
      <c r="AB1023" s="42">
        <v>58066.59059902528</v>
      </c>
      <c r="AC1023" s="43">
        <v>0</v>
      </c>
      <c r="AD1023" s="41">
        <v>96850.395512707197</v>
      </c>
      <c r="AE1023" s="42">
        <v>60795.72035717946</v>
      </c>
      <c r="AF1023" s="43">
        <v>0</v>
      </c>
      <c r="AG1023" s="41">
        <v>105206.28955532765</v>
      </c>
      <c r="AH1023" s="42">
        <v>63592.323493609714</v>
      </c>
      <c r="AI1023" s="43">
        <v>0</v>
      </c>
      <c r="AK1023" s="41">
        <f t="shared" si="370"/>
        <v>244093</v>
      </c>
      <c r="AL1023" s="42">
        <f t="shared" si="370"/>
        <v>243361</v>
      </c>
      <c r="AM1023" s="43">
        <f t="shared" si="370"/>
        <v>236632</v>
      </c>
      <c r="AT1023" s="32">
        <f t="shared" si="371"/>
        <v>1</v>
      </c>
      <c r="AV1023" s="23">
        <v>8</v>
      </c>
      <c r="AW1023" s="23">
        <v>3</v>
      </c>
      <c r="AX1023" s="23">
        <f t="shared" si="372"/>
        <v>5</v>
      </c>
    </row>
    <row r="1024" spans="3:50" ht="15" hidden="1" customHeight="1" x14ac:dyDescent="0.3">
      <c r="C1024" s="40" t="s">
        <v>22</v>
      </c>
      <c r="D1024" s="34" t="s">
        <v>2</v>
      </c>
      <c r="E1024" s="35" t="s">
        <v>2</v>
      </c>
      <c r="F1024" s="41">
        <v>0</v>
      </c>
      <c r="G1024" s="42">
        <v>0</v>
      </c>
      <c r="H1024" s="43">
        <v>0</v>
      </c>
      <c r="I1024" s="155">
        <v>0</v>
      </c>
      <c r="J1024" s="155">
        <v>0</v>
      </c>
      <c r="K1024" s="155">
        <v>0</v>
      </c>
      <c r="L1024" s="41">
        <v>0</v>
      </c>
      <c r="M1024" s="42">
        <v>0</v>
      </c>
      <c r="N1024" s="43">
        <v>0</v>
      </c>
      <c r="O1024" s="41"/>
      <c r="P1024" s="42"/>
      <c r="Q1024" s="43"/>
      <c r="R1024" s="41"/>
      <c r="S1024" s="42"/>
      <c r="T1024" s="43"/>
      <c r="U1024" s="41"/>
      <c r="V1024" s="42"/>
      <c r="W1024" s="43"/>
      <c r="X1024" s="41"/>
      <c r="Y1024" s="42"/>
      <c r="Z1024" s="153"/>
      <c r="AA1024" s="154">
        <v>0</v>
      </c>
      <c r="AB1024" s="42">
        <v>0</v>
      </c>
      <c r="AC1024" s="43">
        <v>0</v>
      </c>
      <c r="AD1024" s="41">
        <v>0</v>
      </c>
      <c r="AE1024" s="42">
        <v>0</v>
      </c>
      <c r="AF1024" s="43">
        <v>0</v>
      </c>
      <c r="AG1024" s="41">
        <v>0</v>
      </c>
      <c r="AH1024" s="42">
        <v>0</v>
      </c>
      <c r="AI1024" s="43">
        <v>0</v>
      </c>
      <c r="AK1024" s="41">
        <f t="shared" si="370"/>
        <v>0</v>
      </c>
      <c r="AL1024" s="42">
        <f t="shared" si="370"/>
        <v>0</v>
      </c>
      <c r="AM1024" s="43">
        <f t="shared" si="370"/>
        <v>0</v>
      </c>
      <c r="AT1024" s="32">
        <f t="shared" si="371"/>
        <v>0</v>
      </c>
      <c r="AV1024" s="23">
        <v>8</v>
      </c>
      <c r="AW1024" s="23">
        <v>3</v>
      </c>
      <c r="AX1024" s="23">
        <f t="shared" si="372"/>
        <v>6</v>
      </c>
    </row>
    <row r="1025" spans="3:50" ht="15" hidden="1" customHeight="1" x14ac:dyDescent="0.3">
      <c r="C1025" s="40" t="s">
        <v>22</v>
      </c>
      <c r="D1025" s="34" t="s">
        <v>2</v>
      </c>
      <c r="E1025" s="35" t="s">
        <v>2</v>
      </c>
      <c r="F1025" s="41">
        <v>0</v>
      </c>
      <c r="G1025" s="42">
        <v>0</v>
      </c>
      <c r="H1025" s="43">
        <v>0</v>
      </c>
      <c r="I1025" s="155">
        <v>0</v>
      </c>
      <c r="J1025" s="155">
        <v>0</v>
      </c>
      <c r="K1025" s="155">
        <v>0</v>
      </c>
      <c r="L1025" s="41">
        <v>0</v>
      </c>
      <c r="M1025" s="42">
        <v>0</v>
      </c>
      <c r="N1025" s="43">
        <v>0</v>
      </c>
      <c r="O1025" s="41"/>
      <c r="P1025" s="42"/>
      <c r="Q1025" s="43"/>
      <c r="R1025" s="41"/>
      <c r="S1025" s="42"/>
      <c r="T1025" s="43"/>
      <c r="U1025" s="41"/>
      <c r="V1025" s="42"/>
      <c r="W1025" s="43"/>
      <c r="X1025" s="41"/>
      <c r="Y1025" s="42"/>
      <c r="Z1025" s="153"/>
      <c r="AA1025" s="154">
        <v>0</v>
      </c>
      <c r="AB1025" s="42">
        <v>0</v>
      </c>
      <c r="AC1025" s="43">
        <v>0</v>
      </c>
      <c r="AD1025" s="41">
        <v>0</v>
      </c>
      <c r="AE1025" s="42">
        <v>0</v>
      </c>
      <c r="AF1025" s="43">
        <v>0</v>
      </c>
      <c r="AG1025" s="41">
        <v>0</v>
      </c>
      <c r="AH1025" s="42">
        <v>0</v>
      </c>
      <c r="AI1025" s="43">
        <v>0</v>
      </c>
      <c r="AK1025" s="41">
        <f t="shared" si="370"/>
        <v>0</v>
      </c>
      <c r="AL1025" s="42">
        <f t="shared" si="370"/>
        <v>0</v>
      </c>
      <c r="AM1025" s="43">
        <f t="shared" si="370"/>
        <v>0</v>
      </c>
      <c r="AT1025" s="32">
        <f t="shared" si="371"/>
        <v>0</v>
      </c>
      <c r="AV1025" s="23">
        <v>8</v>
      </c>
      <c r="AW1025" s="23">
        <v>3</v>
      </c>
      <c r="AX1025" s="23">
        <f t="shared" si="372"/>
        <v>7</v>
      </c>
    </row>
    <row r="1026" spans="3:50" ht="15" hidden="1" customHeight="1" x14ac:dyDescent="0.3">
      <c r="C1026" s="40" t="s">
        <v>22</v>
      </c>
      <c r="D1026" s="34" t="s">
        <v>2</v>
      </c>
      <c r="E1026" s="35" t="s">
        <v>2</v>
      </c>
      <c r="F1026" s="41">
        <v>0</v>
      </c>
      <c r="G1026" s="42">
        <v>0</v>
      </c>
      <c r="H1026" s="43">
        <v>0</v>
      </c>
      <c r="I1026" s="155">
        <v>0</v>
      </c>
      <c r="J1026" s="155">
        <v>0</v>
      </c>
      <c r="K1026" s="155">
        <v>0</v>
      </c>
      <c r="L1026" s="41">
        <v>0</v>
      </c>
      <c r="M1026" s="42">
        <v>0</v>
      </c>
      <c r="N1026" s="43">
        <v>0</v>
      </c>
      <c r="O1026" s="41"/>
      <c r="P1026" s="42"/>
      <c r="Q1026" s="43"/>
      <c r="R1026" s="41"/>
      <c r="S1026" s="42"/>
      <c r="T1026" s="43"/>
      <c r="U1026" s="41"/>
      <c r="V1026" s="42"/>
      <c r="W1026" s="43"/>
      <c r="X1026" s="41"/>
      <c r="Y1026" s="42"/>
      <c r="Z1026" s="153"/>
      <c r="AA1026" s="154">
        <v>0</v>
      </c>
      <c r="AB1026" s="42">
        <v>0</v>
      </c>
      <c r="AC1026" s="43">
        <v>0</v>
      </c>
      <c r="AD1026" s="41">
        <v>0</v>
      </c>
      <c r="AE1026" s="42">
        <v>0</v>
      </c>
      <c r="AF1026" s="43">
        <v>0</v>
      </c>
      <c r="AG1026" s="41">
        <v>0</v>
      </c>
      <c r="AH1026" s="42">
        <v>0</v>
      </c>
      <c r="AI1026" s="43">
        <v>0</v>
      </c>
      <c r="AK1026" s="41">
        <f t="shared" si="370"/>
        <v>0</v>
      </c>
      <c r="AL1026" s="42">
        <f t="shared" si="370"/>
        <v>0</v>
      </c>
      <c r="AM1026" s="43">
        <f t="shared" si="370"/>
        <v>0</v>
      </c>
      <c r="AT1026" s="32">
        <f t="shared" si="371"/>
        <v>0</v>
      </c>
      <c r="AV1026" s="23">
        <v>8</v>
      </c>
      <c r="AW1026" s="23">
        <v>3</v>
      </c>
      <c r="AX1026" s="23">
        <f t="shared" si="372"/>
        <v>8</v>
      </c>
    </row>
    <row r="1027" spans="3:50" ht="15" hidden="1" customHeight="1" x14ac:dyDescent="0.3">
      <c r="C1027" s="40" t="s">
        <v>22</v>
      </c>
      <c r="D1027" s="34" t="s">
        <v>2</v>
      </c>
      <c r="E1027" s="35" t="s">
        <v>2</v>
      </c>
      <c r="F1027" s="41">
        <v>0</v>
      </c>
      <c r="G1027" s="42">
        <v>0</v>
      </c>
      <c r="H1027" s="43">
        <v>0</v>
      </c>
      <c r="I1027" s="155">
        <v>0</v>
      </c>
      <c r="J1027" s="155">
        <v>0</v>
      </c>
      <c r="K1027" s="155">
        <v>0</v>
      </c>
      <c r="L1027" s="41">
        <v>0</v>
      </c>
      <c r="M1027" s="42">
        <v>0</v>
      </c>
      <c r="N1027" s="43">
        <v>0</v>
      </c>
      <c r="O1027" s="41"/>
      <c r="P1027" s="42"/>
      <c r="Q1027" s="43"/>
      <c r="R1027" s="41"/>
      <c r="S1027" s="42"/>
      <c r="T1027" s="43"/>
      <c r="U1027" s="41"/>
      <c r="V1027" s="42"/>
      <c r="W1027" s="43"/>
      <c r="X1027" s="41"/>
      <c r="Y1027" s="42"/>
      <c r="Z1027" s="153"/>
      <c r="AA1027" s="154">
        <v>0</v>
      </c>
      <c r="AB1027" s="42">
        <v>0</v>
      </c>
      <c r="AC1027" s="43">
        <v>0</v>
      </c>
      <c r="AD1027" s="41">
        <v>0</v>
      </c>
      <c r="AE1027" s="42">
        <v>0</v>
      </c>
      <c r="AF1027" s="43">
        <v>0</v>
      </c>
      <c r="AG1027" s="41">
        <v>0</v>
      </c>
      <c r="AH1027" s="42">
        <v>0</v>
      </c>
      <c r="AI1027" s="43">
        <v>0</v>
      </c>
      <c r="AK1027" s="41">
        <f t="shared" si="370"/>
        <v>0</v>
      </c>
      <c r="AL1027" s="42">
        <f t="shared" si="370"/>
        <v>0</v>
      </c>
      <c r="AM1027" s="43">
        <f t="shared" si="370"/>
        <v>0</v>
      </c>
      <c r="AT1027" s="32">
        <f t="shared" si="371"/>
        <v>0</v>
      </c>
      <c r="AV1027" s="23">
        <v>8</v>
      </c>
      <c r="AW1027" s="23">
        <v>3</v>
      </c>
      <c r="AX1027" s="23">
        <f t="shared" si="372"/>
        <v>9</v>
      </c>
    </row>
    <row r="1028" spans="3:50" ht="15" hidden="1" customHeight="1" x14ac:dyDescent="0.3">
      <c r="C1028" s="40" t="s">
        <v>22</v>
      </c>
      <c r="D1028" s="34" t="s">
        <v>2</v>
      </c>
      <c r="E1028" s="35" t="s">
        <v>2</v>
      </c>
      <c r="F1028" s="41">
        <v>0</v>
      </c>
      <c r="G1028" s="42">
        <v>0</v>
      </c>
      <c r="H1028" s="43">
        <v>0</v>
      </c>
      <c r="I1028" s="155">
        <v>0</v>
      </c>
      <c r="J1028" s="155">
        <v>0</v>
      </c>
      <c r="K1028" s="155">
        <v>0</v>
      </c>
      <c r="L1028" s="41">
        <v>0</v>
      </c>
      <c r="M1028" s="42">
        <v>0</v>
      </c>
      <c r="N1028" s="43">
        <v>0</v>
      </c>
      <c r="O1028" s="41"/>
      <c r="P1028" s="42"/>
      <c r="Q1028" s="43"/>
      <c r="R1028" s="41"/>
      <c r="S1028" s="42"/>
      <c r="T1028" s="43"/>
      <c r="U1028" s="41"/>
      <c r="V1028" s="42"/>
      <c r="W1028" s="43"/>
      <c r="X1028" s="41"/>
      <c r="Y1028" s="42"/>
      <c r="Z1028" s="153"/>
      <c r="AA1028" s="154">
        <v>0</v>
      </c>
      <c r="AB1028" s="42">
        <v>0</v>
      </c>
      <c r="AC1028" s="43">
        <v>0</v>
      </c>
      <c r="AD1028" s="41">
        <v>0</v>
      </c>
      <c r="AE1028" s="42">
        <v>0</v>
      </c>
      <c r="AF1028" s="43">
        <v>0</v>
      </c>
      <c r="AG1028" s="41">
        <v>0</v>
      </c>
      <c r="AH1028" s="42">
        <v>0</v>
      </c>
      <c r="AI1028" s="43">
        <v>0</v>
      </c>
      <c r="AK1028" s="41">
        <f t="shared" si="370"/>
        <v>0</v>
      </c>
      <c r="AL1028" s="42">
        <f t="shared" si="370"/>
        <v>0</v>
      </c>
      <c r="AM1028" s="43">
        <f t="shared" si="370"/>
        <v>0</v>
      </c>
      <c r="AT1028" s="32">
        <f t="shared" si="371"/>
        <v>0</v>
      </c>
      <c r="AV1028" s="23">
        <v>8</v>
      </c>
      <c r="AW1028" s="23">
        <v>3</v>
      </c>
      <c r="AX1028" s="23">
        <f t="shared" si="372"/>
        <v>10</v>
      </c>
    </row>
    <row r="1029" spans="3:50" ht="15" customHeight="1" x14ac:dyDescent="0.3">
      <c r="C1029" s="40" t="s">
        <v>23</v>
      </c>
      <c r="D1029" s="34" t="s">
        <v>510</v>
      </c>
      <c r="E1029" s="35" t="s">
        <v>1063</v>
      </c>
      <c r="F1029" s="41">
        <v>839293</v>
      </c>
      <c r="G1029" s="42">
        <v>894007</v>
      </c>
      <c r="H1029" s="43">
        <v>951452</v>
      </c>
      <c r="I1029" s="96">
        <v>271493</v>
      </c>
      <c r="J1029" s="42">
        <v>282202</v>
      </c>
      <c r="K1029" s="97">
        <v>294370</v>
      </c>
      <c r="L1029" s="41">
        <v>0</v>
      </c>
      <c r="M1029" s="42">
        <v>0</v>
      </c>
      <c r="N1029" s="43">
        <v>0</v>
      </c>
      <c r="O1029" s="41"/>
      <c r="P1029" s="42"/>
      <c r="Q1029" s="43"/>
      <c r="R1029" s="41"/>
      <c r="S1029" s="42"/>
      <c r="T1029" s="43"/>
      <c r="U1029" s="41"/>
      <c r="V1029" s="42"/>
      <c r="W1029" s="43"/>
      <c r="X1029" s="41"/>
      <c r="Y1029" s="42"/>
      <c r="Z1029" s="153"/>
      <c r="AA1029" s="154">
        <v>0</v>
      </c>
      <c r="AB1029" s="42">
        <v>0</v>
      </c>
      <c r="AC1029" s="43">
        <v>0</v>
      </c>
      <c r="AD1029" s="41">
        <v>0</v>
      </c>
      <c r="AE1029" s="42">
        <v>0</v>
      </c>
      <c r="AF1029" s="43">
        <v>0</v>
      </c>
      <c r="AG1029" s="41">
        <v>0</v>
      </c>
      <c r="AH1029" s="42">
        <v>0</v>
      </c>
      <c r="AI1029" s="43">
        <v>0</v>
      </c>
      <c r="AK1029" s="41">
        <f t="shared" si="370"/>
        <v>1110786</v>
      </c>
      <c r="AL1029" s="42">
        <f t="shared" si="370"/>
        <v>1176209</v>
      </c>
      <c r="AM1029" s="43">
        <f t="shared" si="370"/>
        <v>1245822</v>
      </c>
      <c r="AT1029" s="32">
        <f t="shared" si="371"/>
        <v>1</v>
      </c>
      <c r="AV1029" s="23">
        <v>8</v>
      </c>
      <c r="AW1029" s="23">
        <v>4</v>
      </c>
      <c r="AX1029" s="23">
        <f t="shared" si="372"/>
        <v>1</v>
      </c>
    </row>
    <row r="1030" spans="3:50" ht="15" customHeight="1" x14ac:dyDescent="0.3">
      <c r="C1030" s="50" t="str">
        <f>IF(LEN(E1029)&lt;1,"","Total: " &amp; LEFT(E1029,LEN(E1029)-21) &amp; "Municipalities")</f>
        <v>Total: Ngaka Modiri Molema Municipalities</v>
      </c>
      <c r="D1030" s="51"/>
      <c r="E1030" s="52"/>
      <c r="F1030" s="53">
        <f t="shared" ref="F1030:N1030" si="373">SUM(F1019:F1029)</f>
        <v>1954852</v>
      </c>
      <c r="G1030" s="54">
        <f t="shared" si="373"/>
        <v>2017002</v>
      </c>
      <c r="H1030" s="55">
        <f t="shared" si="373"/>
        <v>2058195</v>
      </c>
      <c r="I1030" s="63">
        <f t="shared" si="373"/>
        <v>271493</v>
      </c>
      <c r="J1030" s="54">
        <f t="shared" si="373"/>
        <v>282202</v>
      </c>
      <c r="K1030" s="64">
        <f t="shared" si="373"/>
        <v>294370</v>
      </c>
      <c r="L1030" s="53">
        <f t="shared" si="373"/>
        <v>21485</v>
      </c>
      <c r="M1030" s="54">
        <f t="shared" si="373"/>
        <v>22363</v>
      </c>
      <c r="N1030" s="55">
        <f t="shared" si="373"/>
        <v>23261</v>
      </c>
      <c r="O1030" s="53">
        <f t="shared" ref="O1030:AI1030" si="374">SUM(O1019:O1029)</f>
        <v>0</v>
      </c>
      <c r="P1030" s="54">
        <f t="shared" si="374"/>
        <v>0</v>
      </c>
      <c r="Q1030" s="55">
        <f t="shared" si="374"/>
        <v>0</v>
      </c>
      <c r="R1030" s="53">
        <f t="shared" si="374"/>
        <v>0</v>
      </c>
      <c r="S1030" s="54">
        <f t="shared" si="374"/>
        <v>0</v>
      </c>
      <c r="T1030" s="55">
        <f t="shared" si="374"/>
        <v>0</v>
      </c>
      <c r="U1030" s="53">
        <f t="shared" si="374"/>
        <v>0</v>
      </c>
      <c r="V1030" s="54">
        <f t="shared" si="374"/>
        <v>0</v>
      </c>
      <c r="W1030" s="55">
        <f t="shared" si="374"/>
        <v>0</v>
      </c>
      <c r="X1030" s="53">
        <f t="shared" si="374"/>
        <v>0</v>
      </c>
      <c r="Y1030" s="54">
        <f t="shared" si="374"/>
        <v>0</v>
      </c>
      <c r="Z1030" s="158">
        <f t="shared" si="374"/>
        <v>0</v>
      </c>
      <c r="AA1030" s="159">
        <f t="shared" si="374"/>
        <v>479603.21037568449</v>
      </c>
      <c r="AB1030" s="54">
        <f t="shared" si="374"/>
        <v>312228.26586877403</v>
      </c>
      <c r="AC1030" s="55">
        <f t="shared" si="374"/>
        <v>0</v>
      </c>
      <c r="AD1030" s="53">
        <f t="shared" si="374"/>
        <v>520771.59564014536</v>
      </c>
      <c r="AE1030" s="54">
        <f t="shared" si="374"/>
        <v>326902.99436460633</v>
      </c>
      <c r="AF1030" s="55">
        <f t="shared" si="374"/>
        <v>0</v>
      </c>
      <c r="AG1030" s="53">
        <f t="shared" si="374"/>
        <v>565701.84347795113</v>
      </c>
      <c r="AH1030" s="54">
        <f t="shared" si="374"/>
        <v>341940.53210537822</v>
      </c>
      <c r="AI1030" s="55">
        <f t="shared" si="374"/>
        <v>0</v>
      </c>
      <c r="AK1030" s="53">
        <f>SUM(AK1019:AK1029)</f>
        <v>2247830</v>
      </c>
      <c r="AL1030" s="54">
        <f>SUM(AL1019:AL1029)</f>
        <v>2321567</v>
      </c>
      <c r="AM1030" s="55">
        <f>SUM(AM1019:AM1029)</f>
        <v>2375826</v>
      </c>
      <c r="AT1030" s="32">
        <f>IF(SUM(AT1019:AT1029)=0,0,1)</f>
        <v>1</v>
      </c>
    </row>
    <row r="1031" spans="3:50" ht="15" customHeight="1" x14ac:dyDescent="0.3">
      <c r="C1031" s="40"/>
      <c r="D1031" s="34"/>
      <c r="E1031" s="35"/>
      <c r="F1031" s="41"/>
      <c r="G1031" s="42"/>
      <c r="H1031" s="43"/>
      <c r="I1031" s="96"/>
      <c r="J1031" s="42"/>
      <c r="K1031" s="97"/>
      <c r="L1031" s="41"/>
      <c r="M1031" s="42"/>
      <c r="N1031" s="43"/>
      <c r="O1031" s="41"/>
      <c r="P1031" s="42"/>
      <c r="Q1031" s="43"/>
      <c r="R1031" s="41"/>
      <c r="S1031" s="42"/>
      <c r="T1031" s="43"/>
      <c r="U1031" s="41"/>
      <c r="V1031" s="42"/>
      <c r="W1031" s="43"/>
      <c r="X1031" s="41"/>
      <c r="Y1031" s="42"/>
      <c r="Z1031" s="153"/>
      <c r="AA1031" s="154"/>
      <c r="AB1031" s="42"/>
      <c r="AC1031" s="43"/>
      <c r="AD1031" s="41"/>
      <c r="AE1031" s="42"/>
      <c r="AF1031" s="43"/>
      <c r="AG1031" s="41"/>
      <c r="AH1031" s="42"/>
      <c r="AI1031" s="43"/>
      <c r="AK1031" s="41"/>
      <c r="AL1031" s="42"/>
      <c r="AM1031" s="43"/>
      <c r="AT1031" s="32">
        <f>IF(AT1030=0,0,1)</f>
        <v>1</v>
      </c>
    </row>
    <row r="1032" spans="3:50" ht="15" customHeight="1" x14ac:dyDescent="0.3">
      <c r="C1032" s="40" t="s">
        <v>22</v>
      </c>
      <c r="D1032" s="34" t="s">
        <v>820</v>
      </c>
      <c r="E1032" s="35" t="s">
        <v>1064</v>
      </c>
      <c r="F1032" s="41">
        <v>68414</v>
      </c>
      <c r="G1032" s="42">
        <v>69968</v>
      </c>
      <c r="H1032" s="43">
        <v>70498</v>
      </c>
      <c r="I1032" s="96">
        <v>0</v>
      </c>
      <c r="J1032" s="42">
        <v>0</v>
      </c>
      <c r="K1032" s="97">
        <v>0</v>
      </c>
      <c r="L1032" s="41">
        <v>4118</v>
      </c>
      <c r="M1032" s="42">
        <v>4286</v>
      </c>
      <c r="N1032" s="43">
        <v>4459</v>
      </c>
      <c r="O1032" s="41"/>
      <c r="P1032" s="42"/>
      <c r="Q1032" s="43"/>
      <c r="R1032" s="41"/>
      <c r="S1032" s="42"/>
      <c r="T1032" s="43"/>
      <c r="U1032" s="41"/>
      <c r="V1032" s="42"/>
      <c r="W1032" s="43"/>
      <c r="X1032" s="41"/>
      <c r="Y1032" s="42"/>
      <c r="Z1032" s="153"/>
      <c r="AA1032" s="154">
        <v>33183.03859442853</v>
      </c>
      <c r="AB1032" s="42">
        <v>21602.613102775631</v>
      </c>
      <c r="AC1032" s="43">
        <v>0</v>
      </c>
      <c r="AD1032" s="41">
        <v>36031.418437488413</v>
      </c>
      <c r="AE1032" s="42">
        <v>22617.935918606079</v>
      </c>
      <c r="AF1032" s="43">
        <v>0</v>
      </c>
      <c r="AG1032" s="41">
        <v>39140.076002335139</v>
      </c>
      <c r="AH1032" s="42">
        <v>23658.360970861962</v>
      </c>
      <c r="AI1032" s="43">
        <v>0</v>
      </c>
      <c r="AK1032" s="41">
        <f t="shared" ref="AK1032:AM1042" si="375">F1032+I1032+L1032+O1032+R1032+U1032+X1032</f>
        <v>72532</v>
      </c>
      <c r="AL1032" s="42">
        <f t="shared" si="375"/>
        <v>74254</v>
      </c>
      <c r="AM1032" s="43">
        <f t="shared" si="375"/>
        <v>74957</v>
      </c>
      <c r="AT1032" s="32">
        <f>IF(LEN(E1032)&lt;2,0,1)</f>
        <v>1</v>
      </c>
      <c r="AV1032" s="23">
        <v>8</v>
      </c>
      <c r="AW1032" s="23">
        <v>5</v>
      </c>
      <c r="AX1032" s="23">
        <v>1</v>
      </c>
    </row>
    <row r="1033" spans="3:50" ht="15" customHeight="1" x14ac:dyDescent="0.3">
      <c r="C1033" s="40" t="s">
        <v>22</v>
      </c>
      <c r="D1033" s="34" t="s">
        <v>821</v>
      </c>
      <c r="E1033" s="35" t="s">
        <v>1056</v>
      </c>
      <c r="F1033" s="41">
        <v>72102</v>
      </c>
      <c r="G1033" s="42">
        <v>72347</v>
      </c>
      <c r="H1033" s="43">
        <v>70999</v>
      </c>
      <c r="I1033" s="96">
        <v>0</v>
      </c>
      <c r="J1033" s="42">
        <v>0</v>
      </c>
      <c r="K1033" s="97">
        <v>0</v>
      </c>
      <c r="L1033" s="41">
        <v>3661</v>
      </c>
      <c r="M1033" s="42">
        <v>3810</v>
      </c>
      <c r="N1033" s="43">
        <v>3963</v>
      </c>
      <c r="O1033" s="41"/>
      <c r="P1033" s="42"/>
      <c r="Q1033" s="43"/>
      <c r="R1033" s="41"/>
      <c r="S1033" s="42"/>
      <c r="T1033" s="43"/>
      <c r="U1033" s="41"/>
      <c r="V1033" s="42"/>
      <c r="W1033" s="43"/>
      <c r="X1033" s="41"/>
      <c r="Y1033" s="42"/>
      <c r="Z1033" s="153"/>
      <c r="AA1033" s="154">
        <v>27681.921033167557</v>
      </c>
      <c r="AB1033" s="42">
        <v>18021.310143716339</v>
      </c>
      <c r="AC1033" s="43">
        <v>0</v>
      </c>
      <c r="AD1033" s="41">
        <v>30058.093596860639</v>
      </c>
      <c r="AE1033" s="42">
        <v>18868.311720471011</v>
      </c>
      <c r="AF1033" s="43">
        <v>0</v>
      </c>
      <c r="AG1033" s="41">
        <v>32651.39477946224</v>
      </c>
      <c r="AH1033" s="42">
        <v>19736.254059612671</v>
      </c>
      <c r="AI1033" s="43">
        <v>0</v>
      </c>
      <c r="AK1033" s="41">
        <f t="shared" si="375"/>
        <v>75763</v>
      </c>
      <c r="AL1033" s="42">
        <f t="shared" si="375"/>
        <v>76157</v>
      </c>
      <c r="AM1033" s="43">
        <f t="shared" si="375"/>
        <v>74962</v>
      </c>
      <c r="AT1033" s="32">
        <f t="shared" ref="AT1033:AT1042" si="376">IF(LEN(E1033)&lt;2,0,1)</f>
        <v>1</v>
      </c>
      <c r="AV1033" s="23">
        <v>8</v>
      </c>
      <c r="AW1033" s="23">
        <v>5</v>
      </c>
      <c r="AX1033" s="23">
        <f>IF(AW1033=AW1032,AX1032+1,1)</f>
        <v>2</v>
      </c>
    </row>
    <row r="1034" spans="3:50" ht="15" customHeight="1" x14ac:dyDescent="0.3">
      <c r="C1034" s="40" t="s">
        <v>22</v>
      </c>
      <c r="D1034" s="34" t="s">
        <v>822</v>
      </c>
      <c r="E1034" s="35" t="s">
        <v>1058</v>
      </c>
      <c r="F1034" s="41">
        <v>246217</v>
      </c>
      <c r="G1034" s="42">
        <v>243093</v>
      </c>
      <c r="H1034" s="43">
        <v>232927</v>
      </c>
      <c r="I1034" s="96">
        <v>0</v>
      </c>
      <c r="J1034" s="42">
        <v>0</v>
      </c>
      <c r="K1034" s="97">
        <v>0</v>
      </c>
      <c r="L1034" s="41">
        <v>10982</v>
      </c>
      <c r="M1034" s="42">
        <v>11430</v>
      </c>
      <c r="N1034" s="43">
        <v>11890</v>
      </c>
      <c r="O1034" s="41"/>
      <c r="P1034" s="42"/>
      <c r="Q1034" s="43"/>
      <c r="R1034" s="41"/>
      <c r="S1034" s="42"/>
      <c r="T1034" s="43"/>
      <c r="U1034" s="41"/>
      <c r="V1034" s="42"/>
      <c r="W1034" s="43"/>
      <c r="X1034" s="41"/>
      <c r="Y1034" s="42"/>
      <c r="Z1034" s="153"/>
      <c r="AA1034" s="154">
        <v>85095.794482424521</v>
      </c>
      <c r="AB1034" s="42">
        <v>55398.528969730251</v>
      </c>
      <c r="AC1034" s="43">
        <v>0</v>
      </c>
      <c r="AD1034" s="41">
        <v>92400.28364314897</v>
      </c>
      <c r="AE1034" s="42">
        <v>58002.259831307558</v>
      </c>
      <c r="AF1034" s="43">
        <v>0</v>
      </c>
      <c r="AG1034" s="41">
        <v>100372.23848693613</v>
      </c>
      <c r="AH1034" s="42">
        <v>60670.363783547713</v>
      </c>
      <c r="AI1034" s="43">
        <v>0</v>
      </c>
      <c r="AK1034" s="41">
        <f t="shared" si="375"/>
        <v>257199</v>
      </c>
      <c r="AL1034" s="42">
        <f t="shared" si="375"/>
        <v>254523</v>
      </c>
      <c r="AM1034" s="43">
        <f t="shared" si="375"/>
        <v>244817</v>
      </c>
      <c r="AT1034" s="32">
        <f t="shared" si="376"/>
        <v>1</v>
      </c>
      <c r="AV1034" s="23">
        <v>8</v>
      </c>
      <c r="AW1034" s="23">
        <v>5</v>
      </c>
      <c r="AX1034" s="23">
        <f t="shared" ref="AX1034:AX1042" si="377">IF(AW1034=AW1033,AX1033+1,1)</f>
        <v>3</v>
      </c>
    </row>
    <row r="1035" spans="3:50" ht="15" customHeight="1" x14ac:dyDescent="0.3">
      <c r="C1035" s="40" t="s">
        <v>22</v>
      </c>
      <c r="D1035" s="34" t="s">
        <v>823</v>
      </c>
      <c r="E1035" s="35" t="s">
        <v>1060</v>
      </c>
      <c r="F1035" s="41">
        <v>65408</v>
      </c>
      <c r="G1035" s="42">
        <v>66218</v>
      </c>
      <c r="H1035" s="43">
        <v>65804</v>
      </c>
      <c r="I1035" s="96">
        <v>0</v>
      </c>
      <c r="J1035" s="42">
        <v>0</v>
      </c>
      <c r="K1035" s="97">
        <v>0</v>
      </c>
      <c r="L1035" s="41">
        <v>3398</v>
      </c>
      <c r="M1035" s="42">
        <v>3538</v>
      </c>
      <c r="N1035" s="43">
        <v>3682</v>
      </c>
      <c r="O1035" s="41"/>
      <c r="P1035" s="42"/>
      <c r="Q1035" s="43"/>
      <c r="R1035" s="41"/>
      <c r="S1035" s="42"/>
      <c r="T1035" s="43"/>
      <c r="U1035" s="41"/>
      <c r="V1035" s="42"/>
      <c r="W1035" s="43"/>
      <c r="X1035" s="41"/>
      <c r="Y1035" s="42"/>
      <c r="Z1035" s="153"/>
      <c r="AA1035" s="154">
        <v>27898.496402391709</v>
      </c>
      <c r="AB1035" s="42">
        <v>18162.303678579836</v>
      </c>
      <c r="AC1035" s="43">
        <v>0</v>
      </c>
      <c r="AD1035" s="41">
        <v>30293.259455151856</v>
      </c>
      <c r="AE1035" s="42">
        <v>19015.931951473089</v>
      </c>
      <c r="AF1035" s="43">
        <v>0</v>
      </c>
      <c r="AG1035" s="41">
        <v>32906.849878534769</v>
      </c>
      <c r="AH1035" s="42">
        <v>19890.664821240851</v>
      </c>
      <c r="AI1035" s="43">
        <v>0</v>
      </c>
      <c r="AK1035" s="41">
        <f t="shared" si="375"/>
        <v>68806</v>
      </c>
      <c r="AL1035" s="42">
        <f t="shared" si="375"/>
        <v>69756</v>
      </c>
      <c r="AM1035" s="43">
        <f t="shared" si="375"/>
        <v>69486</v>
      </c>
      <c r="AT1035" s="32">
        <f t="shared" si="376"/>
        <v>1</v>
      </c>
      <c r="AV1035" s="23">
        <v>8</v>
      </c>
      <c r="AW1035" s="23">
        <v>5</v>
      </c>
      <c r="AX1035" s="23">
        <f t="shared" si="377"/>
        <v>4</v>
      </c>
    </row>
    <row r="1036" spans="3:50" ht="15" customHeight="1" x14ac:dyDescent="0.3">
      <c r="C1036" s="40" t="s">
        <v>22</v>
      </c>
      <c r="D1036" s="34" t="s">
        <v>824</v>
      </c>
      <c r="E1036" s="35" t="s">
        <v>1061</v>
      </c>
      <c r="F1036" s="41">
        <v>154475</v>
      </c>
      <c r="G1036" s="42">
        <v>152762</v>
      </c>
      <c r="H1036" s="43">
        <v>146750</v>
      </c>
      <c r="I1036" s="96">
        <v>0</v>
      </c>
      <c r="J1036" s="42">
        <v>0</v>
      </c>
      <c r="K1036" s="97">
        <v>0</v>
      </c>
      <c r="L1036" s="41">
        <v>6665</v>
      </c>
      <c r="M1036" s="42">
        <v>6936</v>
      </c>
      <c r="N1036" s="43">
        <v>7213</v>
      </c>
      <c r="O1036" s="41"/>
      <c r="P1036" s="42"/>
      <c r="Q1036" s="43"/>
      <c r="R1036" s="41"/>
      <c r="S1036" s="42"/>
      <c r="T1036" s="43"/>
      <c r="U1036" s="41"/>
      <c r="V1036" s="42"/>
      <c r="W1036" s="43"/>
      <c r="X1036" s="41"/>
      <c r="Y1036" s="42"/>
      <c r="Z1036" s="153"/>
      <c r="AA1036" s="154">
        <v>52357.777943649533</v>
      </c>
      <c r="AB1036" s="42">
        <v>34085.631326951698</v>
      </c>
      <c r="AC1036" s="43">
        <v>0</v>
      </c>
      <c r="AD1036" s="41">
        <v>56852.087254646045</v>
      </c>
      <c r="AE1036" s="42">
        <v>35687.65599931842</v>
      </c>
      <c r="AF1036" s="43">
        <v>0</v>
      </c>
      <c r="AG1036" s="41">
        <v>61757.075145369796</v>
      </c>
      <c r="AH1036" s="42">
        <v>37329.288175287067</v>
      </c>
      <c r="AI1036" s="43">
        <v>0</v>
      </c>
      <c r="AK1036" s="41">
        <f t="shared" si="375"/>
        <v>161140</v>
      </c>
      <c r="AL1036" s="42">
        <f t="shared" si="375"/>
        <v>159698</v>
      </c>
      <c r="AM1036" s="43">
        <f t="shared" si="375"/>
        <v>153963</v>
      </c>
      <c r="AT1036" s="32">
        <f t="shared" si="376"/>
        <v>1</v>
      </c>
      <c r="AV1036" s="23">
        <v>8</v>
      </c>
      <c r="AW1036" s="23">
        <v>5</v>
      </c>
      <c r="AX1036" s="23">
        <f t="shared" si="377"/>
        <v>5</v>
      </c>
    </row>
    <row r="1037" spans="3:50" ht="15" hidden="1" customHeight="1" x14ac:dyDescent="0.3">
      <c r="C1037" s="40" t="s">
        <v>22</v>
      </c>
      <c r="D1037" s="34" t="s">
        <v>2</v>
      </c>
      <c r="E1037" s="35" t="s">
        <v>2</v>
      </c>
      <c r="F1037" s="41">
        <v>0</v>
      </c>
      <c r="G1037" s="42">
        <v>0</v>
      </c>
      <c r="H1037" s="43">
        <v>0</v>
      </c>
      <c r="I1037" s="155">
        <v>0</v>
      </c>
      <c r="J1037" s="155">
        <v>0</v>
      </c>
      <c r="K1037" s="155">
        <v>0</v>
      </c>
      <c r="L1037" s="41">
        <v>0</v>
      </c>
      <c r="M1037" s="42">
        <v>0</v>
      </c>
      <c r="N1037" s="43">
        <v>0</v>
      </c>
      <c r="O1037" s="41"/>
      <c r="P1037" s="42"/>
      <c r="Q1037" s="43"/>
      <c r="R1037" s="41"/>
      <c r="S1037" s="42"/>
      <c r="T1037" s="43"/>
      <c r="U1037" s="41"/>
      <c r="V1037" s="42"/>
      <c r="W1037" s="43"/>
      <c r="X1037" s="41"/>
      <c r="Y1037" s="42"/>
      <c r="Z1037" s="153"/>
      <c r="AA1037" s="154">
        <v>0</v>
      </c>
      <c r="AB1037" s="42">
        <v>0</v>
      </c>
      <c r="AC1037" s="43">
        <v>0</v>
      </c>
      <c r="AD1037" s="41">
        <v>0</v>
      </c>
      <c r="AE1037" s="42">
        <v>0</v>
      </c>
      <c r="AF1037" s="43">
        <v>0</v>
      </c>
      <c r="AG1037" s="41">
        <v>0</v>
      </c>
      <c r="AH1037" s="42">
        <v>0</v>
      </c>
      <c r="AI1037" s="43">
        <v>0</v>
      </c>
      <c r="AK1037" s="41">
        <f t="shared" si="375"/>
        <v>0</v>
      </c>
      <c r="AL1037" s="42">
        <f t="shared" si="375"/>
        <v>0</v>
      </c>
      <c r="AM1037" s="43">
        <f t="shared" si="375"/>
        <v>0</v>
      </c>
      <c r="AT1037" s="32">
        <f t="shared" si="376"/>
        <v>0</v>
      </c>
      <c r="AV1037" s="23">
        <v>8</v>
      </c>
      <c r="AW1037" s="23">
        <v>5</v>
      </c>
      <c r="AX1037" s="23">
        <f t="shared" si="377"/>
        <v>6</v>
      </c>
    </row>
    <row r="1038" spans="3:50" ht="15" hidden="1" customHeight="1" x14ac:dyDescent="0.3">
      <c r="C1038" s="40" t="s">
        <v>22</v>
      </c>
      <c r="D1038" s="34" t="s">
        <v>2</v>
      </c>
      <c r="E1038" s="35" t="s">
        <v>2</v>
      </c>
      <c r="F1038" s="41">
        <v>0</v>
      </c>
      <c r="G1038" s="42">
        <v>0</v>
      </c>
      <c r="H1038" s="43">
        <v>0</v>
      </c>
      <c r="I1038" s="155">
        <v>0</v>
      </c>
      <c r="J1038" s="155">
        <v>0</v>
      </c>
      <c r="K1038" s="155">
        <v>0</v>
      </c>
      <c r="L1038" s="41">
        <v>0</v>
      </c>
      <c r="M1038" s="42">
        <v>0</v>
      </c>
      <c r="N1038" s="43">
        <v>0</v>
      </c>
      <c r="O1038" s="41"/>
      <c r="P1038" s="42"/>
      <c r="Q1038" s="43"/>
      <c r="R1038" s="41"/>
      <c r="S1038" s="42"/>
      <c r="T1038" s="43"/>
      <c r="U1038" s="41"/>
      <c r="V1038" s="42"/>
      <c r="W1038" s="43"/>
      <c r="X1038" s="41"/>
      <c r="Y1038" s="42"/>
      <c r="Z1038" s="153"/>
      <c r="AA1038" s="154">
        <v>0</v>
      </c>
      <c r="AB1038" s="42">
        <v>0</v>
      </c>
      <c r="AC1038" s="43">
        <v>0</v>
      </c>
      <c r="AD1038" s="41">
        <v>0</v>
      </c>
      <c r="AE1038" s="42">
        <v>0</v>
      </c>
      <c r="AF1038" s="43">
        <v>0</v>
      </c>
      <c r="AG1038" s="41">
        <v>0</v>
      </c>
      <c r="AH1038" s="42">
        <v>0</v>
      </c>
      <c r="AI1038" s="43">
        <v>0</v>
      </c>
      <c r="AK1038" s="41">
        <f t="shared" si="375"/>
        <v>0</v>
      </c>
      <c r="AL1038" s="42">
        <f t="shared" si="375"/>
        <v>0</v>
      </c>
      <c r="AM1038" s="43">
        <f t="shared" si="375"/>
        <v>0</v>
      </c>
      <c r="AT1038" s="32">
        <f t="shared" si="376"/>
        <v>0</v>
      </c>
      <c r="AV1038" s="23">
        <v>8</v>
      </c>
      <c r="AW1038" s="23">
        <v>5</v>
      </c>
      <c r="AX1038" s="23">
        <f t="shared" si="377"/>
        <v>7</v>
      </c>
    </row>
    <row r="1039" spans="3:50" ht="15" hidden="1" customHeight="1" x14ac:dyDescent="0.3">
      <c r="C1039" s="40" t="s">
        <v>22</v>
      </c>
      <c r="D1039" s="34" t="s">
        <v>2</v>
      </c>
      <c r="E1039" s="35" t="s">
        <v>2</v>
      </c>
      <c r="F1039" s="41">
        <v>0</v>
      </c>
      <c r="G1039" s="42">
        <v>0</v>
      </c>
      <c r="H1039" s="43">
        <v>0</v>
      </c>
      <c r="I1039" s="155">
        <v>0</v>
      </c>
      <c r="J1039" s="155">
        <v>0</v>
      </c>
      <c r="K1039" s="155">
        <v>0</v>
      </c>
      <c r="L1039" s="41">
        <v>0</v>
      </c>
      <c r="M1039" s="42">
        <v>0</v>
      </c>
      <c r="N1039" s="43">
        <v>0</v>
      </c>
      <c r="O1039" s="41"/>
      <c r="P1039" s="42"/>
      <c r="Q1039" s="43"/>
      <c r="R1039" s="41"/>
      <c r="S1039" s="42"/>
      <c r="T1039" s="43"/>
      <c r="U1039" s="41"/>
      <c r="V1039" s="42"/>
      <c r="W1039" s="43"/>
      <c r="X1039" s="41"/>
      <c r="Y1039" s="42"/>
      <c r="Z1039" s="153"/>
      <c r="AA1039" s="154">
        <v>0</v>
      </c>
      <c r="AB1039" s="42">
        <v>0</v>
      </c>
      <c r="AC1039" s="43">
        <v>0</v>
      </c>
      <c r="AD1039" s="41">
        <v>0</v>
      </c>
      <c r="AE1039" s="42">
        <v>0</v>
      </c>
      <c r="AF1039" s="43">
        <v>0</v>
      </c>
      <c r="AG1039" s="41">
        <v>0</v>
      </c>
      <c r="AH1039" s="42">
        <v>0</v>
      </c>
      <c r="AI1039" s="43">
        <v>0</v>
      </c>
      <c r="AK1039" s="41">
        <f t="shared" si="375"/>
        <v>0</v>
      </c>
      <c r="AL1039" s="42">
        <f t="shared" si="375"/>
        <v>0</v>
      </c>
      <c r="AM1039" s="43">
        <f t="shared" si="375"/>
        <v>0</v>
      </c>
      <c r="AT1039" s="32">
        <f t="shared" si="376"/>
        <v>0</v>
      </c>
      <c r="AV1039" s="23">
        <v>8</v>
      </c>
      <c r="AW1039" s="23">
        <v>5</v>
      </c>
      <c r="AX1039" s="23">
        <f t="shared" si="377"/>
        <v>8</v>
      </c>
    </row>
    <row r="1040" spans="3:50" ht="15" hidden="1" customHeight="1" x14ac:dyDescent="0.3">
      <c r="C1040" s="40" t="s">
        <v>22</v>
      </c>
      <c r="D1040" s="34" t="s">
        <v>2</v>
      </c>
      <c r="E1040" s="35" t="s">
        <v>2</v>
      </c>
      <c r="F1040" s="41">
        <v>0</v>
      </c>
      <c r="G1040" s="42">
        <v>0</v>
      </c>
      <c r="H1040" s="43">
        <v>0</v>
      </c>
      <c r="I1040" s="155">
        <v>0</v>
      </c>
      <c r="J1040" s="155">
        <v>0</v>
      </c>
      <c r="K1040" s="155">
        <v>0</v>
      </c>
      <c r="L1040" s="41">
        <v>0</v>
      </c>
      <c r="M1040" s="42">
        <v>0</v>
      </c>
      <c r="N1040" s="43">
        <v>0</v>
      </c>
      <c r="O1040" s="41"/>
      <c r="P1040" s="42"/>
      <c r="Q1040" s="43"/>
      <c r="R1040" s="41"/>
      <c r="S1040" s="42"/>
      <c r="T1040" s="43"/>
      <c r="U1040" s="41"/>
      <c r="V1040" s="42"/>
      <c r="W1040" s="43"/>
      <c r="X1040" s="41"/>
      <c r="Y1040" s="42"/>
      <c r="Z1040" s="153"/>
      <c r="AA1040" s="154">
        <v>0</v>
      </c>
      <c r="AB1040" s="42">
        <v>0</v>
      </c>
      <c r="AC1040" s="43">
        <v>0</v>
      </c>
      <c r="AD1040" s="41">
        <v>0</v>
      </c>
      <c r="AE1040" s="42">
        <v>0</v>
      </c>
      <c r="AF1040" s="43">
        <v>0</v>
      </c>
      <c r="AG1040" s="41">
        <v>0</v>
      </c>
      <c r="AH1040" s="42">
        <v>0</v>
      </c>
      <c r="AI1040" s="43">
        <v>0</v>
      </c>
      <c r="AK1040" s="41">
        <f t="shared" si="375"/>
        <v>0</v>
      </c>
      <c r="AL1040" s="42">
        <f t="shared" si="375"/>
        <v>0</v>
      </c>
      <c r="AM1040" s="43">
        <f t="shared" si="375"/>
        <v>0</v>
      </c>
      <c r="AT1040" s="32">
        <f t="shared" si="376"/>
        <v>0</v>
      </c>
      <c r="AV1040" s="23">
        <v>8</v>
      </c>
      <c r="AW1040" s="23">
        <v>5</v>
      </c>
      <c r="AX1040" s="23">
        <f t="shared" si="377"/>
        <v>9</v>
      </c>
    </row>
    <row r="1041" spans="3:50" ht="15" hidden="1" customHeight="1" x14ac:dyDescent="0.3">
      <c r="C1041" s="40" t="s">
        <v>22</v>
      </c>
      <c r="D1041" s="34" t="s">
        <v>2</v>
      </c>
      <c r="E1041" s="35" t="s">
        <v>2</v>
      </c>
      <c r="F1041" s="41">
        <v>0</v>
      </c>
      <c r="G1041" s="42">
        <v>0</v>
      </c>
      <c r="H1041" s="43">
        <v>0</v>
      </c>
      <c r="I1041" s="155">
        <v>0</v>
      </c>
      <c r="J1041" s="155">
        <v>0</v>
      </c>
      <c r="K1041" s="155">
        <v>0</v>
      </c>
      <c r="L1041" s="41">
        <v>0</v>
      </c>
      <c r="M1041" s="42">
        <v>0</v>
      </c>
      <c r="N1041" s="43">
        <v>0</v>
      </c>
      <c r="O1041" s="41"/>
      <c r="P1041" s="42"/>
      <c r="Q1041" s="43"/>
      <c r="R1041" s="41"/>
      <c r="S1041" s="42"/>
      <c r="T1041" s="43"/>
      <c r="U1041" s="41"/>
      <c r="V1041" s="42"/>
      <c r="W1041" s="43"/>
      <c r="X1041" s="41"/>
      <c r="Y1041" s="42"/>
      <c r="Z1041" s="153"/>
      <c r="AA1041" s="154">
        <v>0</v>
      </c>
      <c r="AB1041" s="42">
        <v>0</v>
      </c>
      <c r="AC1041" s="43">
        <v>0</v>
      </c>
      <c r="AD1041" s="41">
        <v>0</v>
      </c>
      <c r="AE1041" s="42">
        <v>0</v>
      </c>
      <c r="AF1041" s="43">
        <v>0</v>
      </c>
      <c r="AG1041" s="41">
        <v>0</v>
      </c>
      <c r="AH1041" s="42">
        <v>0</v>
      </c>
      <c r="AI1041" s="43">
        <v>0</v>
      </c>
      <c r="AK1041" s="41">
        <f t="shared" si="375"/>
        <v>0</v>
      </c>
      <c r="AL1041" s="42">
        <f t="shared" si="375"/>
        <v>0</v>
      </c>
      <c r="AM1041" s="43">
        <f t="shared" si="375"/>
        <v>0</v>
      </c>
      <c r="AT1041" s="32">
        <f t="shared" si="376"/>
        <v>0</v>
      </c>
      <c r="AV1041" s="23">
        <v>8</v>
      </c>
      <c r="AW1041" s="23">
        <v>5</v>
      </c>
      <c r="AX1041" s="23">
        <f t="shared" si="377"/>
        <v>10</v>
      </c>
    </row>
    <row r="1042" spans="3:50" ht="15" customHeight="1" x14ac:dyDescent="0.3">
      <c r="C1042" s="40" t="s">
        <v>23</v>
      </c>
      <c r="D1042" s="34" t="s">
        <v>518</v>
      </c>
      <c r="E1042" s="35" t="s">
        <v>519</v>
      </c>
      <c r="F1042" s="41">
        <v>421877</v>
      </c>
      <c r="G1042" s="42">
        <v>446459</v>
      </c>
      <c r="H1042" s="43">
        <v>471305</v>
      </c>
      <c r="I1042" s="96">
        <v>79214</v>
      </c>
      <c r="J1042" s="42">
        <v>82338</v>
      </c>
      <c r="K1042" s="97">
        <v>85888</v>
      </c>
      <c r="L1042" s="41">
        <v>6162</v>
      </c>
      <c r="M1042" s="42">
        <v>6452</v>
      </c>
      <c r="N1042" s="43">
        <v>6749</v>
      </c>
      <c r="O1042" s="41"/>
      <c r="P1042" s="42"/>
      <c r="Q1042" s="43"/>
      <c r="R1042" s="41"/>
      <c r="S1042" s="42"/>
      <c r="T1042" s="43"/>
      <c r="U1042" s="41"/>
      <c r="V1042" s="42"/>
      <c r="W1042" s="43"/>
      <c r="X1042" s="41"/>
      <c r="Y1042" s="42"/>
      <c r="Z1042" s="153"/>
      <c r="AA1042" s="154">
        <v>0</v>
      </c>
      <c r="AB1042" s="42">
        <v>0</v>
      </c>
      <c r="AC1042" s="43">
        <v>0</v>
      </c>
      <c r="AD1042" s="41">
        <v>0</v>
      </c>
      <c r="AE1042" s="42">
        <v>0</v>
      </c>
      <c r="AF1042" s="43">
        <v>0</v>
      </c>
      <c r="AG1042" s="41">
        <v>0</v>
      </c>
      <c r="AH1042" s="42">
        <v>0</v>
      </c>
      <c r="AI1042" s="43">
        <v>0</v>
      </c>
      <c r="AK1042" s="41">
        <f t="shared" si="375"/>
        <v>507253</v>
      </c>
      <c r="AL1042" s="42">
        <f t="shared" si="375"/>
        <v>535249</v>
      </c>
      <c r="AM1042" s="43">
        <f t="shared" si="375"/>
        <v>563942</v>
      </c>
      <c r="AT1042" s="32">
        <f t="shared" si="376"/>
        <v>1</v>
      </c>
      <c r="AV1042" s="23">
        <v>8</v>
      </c>
      <c r="AW1042" s="23">
        <v>6</v>
      </c>
      <c r="AX1042" s="23">
        <f t="shared" si="377"/>
        <v>1</v>
      </c>
    </row>
    <row r="1043" spans="3:50" ht="15" customHeight="1" x14ac:dyDescent="0.3">
      <c r="C1043" s="50" t="str">
        <f>IF(LEN(E1042)&lt;1,"","Total: " &amp; LEFT(E1042,LEN(E1042)-21) &amp; "Municipalities")</f>
        <v>Total: Dr Ruth Segomotsi Mompati Municipalities</v>
      </c>
      <c r="D1043" s="51"/>
      <c r="E1043" s="52"/>
      <c r="F1043" s="53">
        <f t="shared" ref="F1043:N1043" si="378">SUM(F1032:F1042)</f>
        <v>1028493</v>
      </c>
      <c r="G1043" s="54">
        <f t="shared" si="378"/>
        <v>1050847</v>
      </c>
      <c r="H1043" s="55">
        <f t="shared" si="378"/>
        <v>1058283</v>
      </c>
      <c r="I1043" s="63">
        <f t="shared" si="378"/>
        <v>79214</v>
      </c>
      <c r="J1043" s="54">
        <f t="shared" si="378"/>
        <v>82338</v>
      </c>
      <c r="K1043" s="64">
        <f t="shared" si="378"/>
        <v>85888</v>
      </c>
      <c r="L1043" s="53">
        <f t="shared" si="378"/>
        <v>34986</v>
      </c>
      <c r="M1043" s="54">
        <f t="shared" si="378"/>
        <v>36452</v>
      </c>
      <c r="N1043" s="55">
        <f t="shared" si="378"/>
        <v>37956</v>
      </c>
      <c r="O1043" s="53">
        <f t="shared" ref="O1043:AI1043" si="379">SUM(O1032:O1042)</f>
        <v>0</v>
      </c>
      <c r="P1043" s="54">
        <f t="shared" si="379"/>
        <v>0</v>
      </c>
      <c r="Q1043" s="55">
        <f t="shared" si="379"/>
        <v>0</v>
      </c>
      <c r="R1043" s="53">
        <f t="shared" si="379"/>
        <v>0</v>
      </c>
      <c r="S1043" s="54">
        <f t="shared" si="379"/>
        <v>0</v>
      </c>
      <c r="T1043" s="55">
        <f t="shared" si="379"/>
        <v>0</v>
      </c>
      <c r="U1043" s="53">
        <f t="shared" si="379"/>
        <v>0</v>
      </c>
      <c r="V1043" s="54">
        <f t="shared" si="379"/>
        <v>0</v>
      </c>
      <c r="W1043" s="55">
        <f t="shared" si="379"/>
        <v>0</v>
      </c>
      <c r="X1043" s="53">
        <f t="shared" si="379"/>
        <v>0</v>
      </c>
      <c r="Y1043" s="54">
        <f t="shared" si="379"/>
        <v>0</v>
      </c>
      <c r="Z1043" s="158">
        <f t="shared" si="379"/>
        <v>0</v>
      </c>
      <c r="AA1043" s="159">
        <f t="shared" si="379"/>
        <v>226217.02845606185</v>
      </c>
      <c r="AB1043" s="54">
        <f t="shared" si="379"/>
        <v>147270.38722175374</v>
      </c>
      <c r="AC1043" s="55">
        <f t="shared" si="379"/>
        <v>0</v>
      </c>
      <c r="AD1043" s="53">
        <f t="shared" si="379"/>
        <v>245635.14238729596</v>
      </c>
      <c r="AE1043" s="54">
        <f t="shared" si="379"/>
        <v>154192.09542117617</v>
      </c>
      <c r="AF1043" s="55">
        <f t="shared" si="379"/>
        <v>0</v>
      </c>
      <c r="AG1043" s="53">
        <f t="shared" si="379"/>
        <v>266827.63429263805</v>
      </c>
      <c r="AH1043" s="54">
        <f t="shared" si="379"/>
        <v>161284.93181055028</v>
      </c>
      <c r="AI1043" s="55">
        <f t="shared" si="379"/>
        <v>0</v>
      </c>
      <c r="AK1043" s="53">
        <f>SUM(AK1032:AK1042)</f>
        <v>1142693</v>
      </c>
      <c r="AL1043" s="54">
        <f>SUM(AL1032:AL1042)</f>
        <v>1169637</v>
      </c>
      <c r="AM1043" s="55">
        <f>SUM(AM1032:AM1042)</f>
        <v>1182127</v>
      </c>
      <c r="AT1043" s="32">
        <f>IF(SUM(AT1032:AT1042)=0,0,1)</f>
        <v>1</v>
      </c>
    </row>
    <row r="1044" spans="3:50" ht="15" customHeight="1" x14ac:dyDescent="0.3">
      <c r="C1044" s="40"/>
      <c r="D1044" s="34"/>
      <c r="E1044" s="35"/>
      <c r="F1044" s="41"/>
      <c r="G1044" s="42"/>
      <c r="H1044" s="43"/>
      <c r="I1044" s="96"/>
      <c r="J1044" s="42"/>
      <c r="K1044" s="97"/>
      <c r="L1044" s="41"/>
      <c r="M1044" s="42"/>
      <c r="N1044" s="43"/>
      <c r="O1044" s="41"/>
      <c r="P1044" s="42"/>
      <c r="Q1044" s="43"/>
      <c r="R1044" s="41"/>
      <c r="S1044" s="42"/>
      <c r="T1044" s="43"/>
      <c r="U1044" s="41"/>
      <c r="V1044" s="42"/>
      <c r="W1044" s="43"/>
      <c r="X1044" s="41"/>
      <c r="Y1044" s="42"/>
      <c r="Z1044" s="153"/>
      <c r="AA1044" s="154"/>
      <c r="AB1044" s="42"/>
      <c r="AC1044" s="43"/>
      <c r="AD1044" s="41"/>
      <c r="AE1044" s="42"/>
      <c r="AF1044" s="43"/>
      <c r="AG1044" s="41"/>
      <c r="AH1044" s="42"/>
      <c r="AI1044" s="43"/>
      <c r="AK1044" s="41"/>
      <c r="AL1044" s="42"/>
      <c r="AM1044" s="43"/>
      <c r="AT1044" s="32">
        <f>IF(AT1043=0,0,1)</f>
        <v>1</v>
      </c>
    </row>
    <row r="1045" spans="3:50" ht="15" customHeight="1" x14ac:dyDescent="0.3">
      <c r="C1045" s="40" t="s">
        <v>22</v>
      </c>
      <c r="D1045" s="34" t="s">
        <v>825</v>
      </c>
      <c r="E1045" s="35" t="s">
        <v>1066</v>
      </c>
      <c r="F1045" s="41">
        <v>641421</v>
      </c>
      <c r="G1045" s="42">
        <v>683738</v>
      </c>
      <c r="H1045" s="43">
        <v>727597</v>
      </c>
      <c r="I1045" s="96">
        <v>0</v>
      </c>
      <c r="J1045" s="42">
        <v>0</v>
      </c>
      <c r="K1045" s="97">
        <v>0</v>
      </c>
      <c r="L1045" s="41">
        <v>0</v>
      </c>
      <c r="M1045" s="42">
        <v>0</v>
      </c>
      <c r="N1045" s="43">
        <v>0</v>
      </c>
      <c r="O1045" s="41"/>
      <c r="P1045" s="42"/>
      <c r="Q1045" s="43"/>
      <c r="R1045" s="41"/>
      <c r="S1045" s="42"/>
      <c r="T1045" s="43"/>
      <c r="U1045" s="41"/>
      <c r="V1045" s="42"/>
      <c r="W1045" s="43"/>
      <c r="X1045" s="41"/>
      <c r="Y1045" s="42"/>
      <c r="Z1045" s="153"/>
      <c r="AA1045" s="154">
        <v>0</v>
      </c>
      <c r="AB1045" s="42">
        <v>0</v>
      </c>
      <c r="AC1045" s="43">
        <v>0</v>
      </c>
      <c r="AD1045" s="41">
        <v>0</v>
      </c>
      <c r="AE1045" s="42">
        <v>0</v>
      </c>
      <c r="AF1045" s="43">
        <v>0</v>
      </c>
      <c r="AG1045" s="41">
        <v>0</v>
      </c>
      <c r="AH1045" s="42">
        <v>0</v>
      </c>
      <c r="AI1045" s="43">
        <v>0</v>
      </c>
      <c r="AK1045" s="41">
        <f t="shared" ref="AK1045:AM1055" si="380">F1045+I1045+L1045+O1045+R1045+U1045+X1045</f>
        <v>641421</v>
      </c>
      <c r="AL1045" s="42">
        <f t="shared" si="380"/>
        <v>683738</v>
      </c>
      <c r="AM1045" s="43">
        <f t="shared" si="380"/>
        <v>727597</v>
      </c>
      <c r="AT1045" s="32">
        <f>IF(LEN(E1045)&lt;2,0,1)</f>
        <v>1</v>
      </c>
      <c r="AV1045" s="23">
        <v>8</v>
      </c>
      <c r="AW1045" s="23">
        <v>7</v>
      </c>
      <c r="AX1045" s="23">
        <v>1</v>
      </c>
    </row>
    <row r="1046" spans="3:50" ht="15" customHeight="1" x14ac:dyDescent="0.3">
      <c r="C1046" s="40" t="s">
        <v>22</v>
      </c>
      <c r="D1046" s="34" t="s">
        <v>826</v>
      </c>
      <c r="E1046" s="35" t="s">
        <v>1068</v>
      </c>
      <c r="F1046" s="41">
        <v>177595</v>
      </c>
      <c r="G1046" s="42">
        <v>183516</v>
      </c>
      <c r="H1046" s="43">
        <v>187642</v>
      </c>
      <c r="I1046" s="96">
        <v>0</v>
      </c>
      <c r="J1046" s="42">
        <v>0</v>
      </c>
      <c r="K1046" s="97">
        <v>0</v>
      </c>
      <c r="L1046" s="41">
        <v>5033</v>
      </c>
      <c r="M1046" s="42">
        <v>5239</v>
      </c>
      <c r="N1046" s="43">
        <v>5450</v>
      </c>
      <c r="O1046" s="41"/>
      <c r="P1046" s="42"/>
      <c r="Q1046" s="43"/>
      <c r="R1046" s="41"/>
      <c r="S1046" s="42"/>
      <c r="T1046" s="43"/>
      <c r="U1046" s="41"/>
      <c r="V1046" s="42"/>
      <c r="W1046" s="43"/>
      <c r="X1046" s="41"/>
      <c r="Y1046" s="42"/>
      <c r="Z1046" s="153"/>
      <c r="AA1046" s="154">
        <v>0</v>
      </c>
      <c r="AB1046" s="42">
        <v>0</v>
      </c>
      <c r="AC1046" s="43">
        <v>0</v>
      </c>
      <c r="AD1046" s="41">
        <v>0</v>
      </c>
      <c r="AE1046" s="42">
        <v>0</v>
      </c>
      <c r="AF1046" s="43">
        <v>0</v>
      </c>
      <c r="AG1046" s="41">
        <v>0</v>
      </c>
      <c r="AH1046" s="42">
        <v>0</v>
      </c>
      <c r="AI1046" s="43">
        <v>0</v>
      </c>
      <c r="AK1046" s="41">
        <f t="shared" si="380"/>
        <v>182628</v>
      </c>
      <c r="AL1046" s="42">
        <f t="shared" si="380"/>
        <v>188755</v>
      </c>
      <c r="AM1046" s="43">
        <f t="shared" si="380"/>
        <v>193092</v>
      </c>
      <c r="AT1046" s="32">
        <f t="shared" ref="AT1046:AT1055" si="381">IF(LEN(E1046)&lt;2,0,1)</f>
        <v>1</v>
      </c>
      <c r="AV1046" s="23">
        <v>8</v>
      </c>
      <c r="AW1046" s="23">
        <v>7</v>
      </c>
      <c r="AX1046" s="23">
        <f>IF(AW1046=AW1045,AX1045+1,1)</f>
        <v>2</v>
      </c>
    </row>
    <row r="1047" spans="3:50" ht="15" customHeight="1" x14ac:dyDescent="0.3">
      <c r="C1047" s="40" t="s">
        <v>22</v>
      </c>
      <c r="D1047" s="34" t="s">
        <v>529</v>
      </c>
      <c r="E1047" s="35" t="s">
        <v>1065</v>
      </c>
      <c r="F1047" s="41">
        <v>411298</v>
      </c>
      <c r="G1047" s="42">
        <v>439697</v>
      </c>
      <c r="H1047" s="43">
        <v>469577</v>
      </c>
      <c r="I1047" s="96">
        <v>0</v>
      </c>
      <c r="J1047" s="42">
        <v>0</v>
      </c>
      <c r="K1047" s="97">
        <v>0</v>
      </c>
      <c r="L1047" s="41">
        <v>0</v>
      </c>
      <c r="M1047" s="42">
        <v>0</v>
      </c>
      <c r="N1047" s="43">
        <v>0</v>
      </c>
      <c r="O1047" s="41"/>
      <c r="P1047" s="42"/>
      <c r="Q1047" s="43"/>
      <c r="R1047" s="41"/>
      <c r="S1047" s="42"/>
      <c r="T1047" s="43"/>
      <c r="U1047" s="41"/>
      <c r="V1047" s="42"/>
      <c r="W1047" s="43"/>
      <c r="X1047" s="41"/>
      <c r="Y1047" s="42"/>
      <c r="Z1047" s="153"/>
      <c r="AA1047" s="154">
        <v>0</v>
      </c>
      <c r="AB1047" s="42">
        <v>0</v>
      </c>
      <c r="AC1047" s="43">
        <v>0</v>
      </c>
      <c r="AD1047" s="41">
        <v>0</v>
      </c>
      <c r="AE1047" s="42">
        <v>0</v>
      </c>
      <c r="AF1047" s="43">
        <v>0</v>
      </c>
      <c r="AG1047" s="41">
        <v>0</v>
      </c>
      <c r="AH1047" s="42">
        <v>0</v>
      </c>
      <c r="AI1047" s="43">
        <v>0</v>
      </c>
      <c r="AK1047" s="41">
        <f t="shared" si="380"/>
        <v>411298</v>
      </c>
      <c r="AL1047" s="42">
        <f t="shared" si="380"/>
        <v>439697</v>
      </c>
      <c r="AM1047" s="43">
        <f t="shared" si="380"/>
        <v>469577</v>
      </c>
      <c r="AT1047" s="32">
        <f t="shared" si="381"/>
        <v>1</v>
      </c>
      <c r="AV1047" s="23">
        <v>8</v>
      </c>
      <c r="AW1047" s="23">
        <v>7</v>
      </c>
      <c r="AX1047" s="23">
        <f t="shared" ref="AX1047:AX1055" si="382">IF(AW1047=AW1046,AX1046+1,1)</f>
        <v>3</v>
      </c>
    </row>
    <row r="1048" spans="3:50" ht="15" hidden="1" customHeight="1" x14ac:dyDescent="0.3">
      <c r="C1048" s="40" t="s">
        <v>22</v>
      </c>
      <c r="D1048" s="34" t="s">
        <v>2</v>
      </c>
      <c r="E1048" s="35" t="s">
        <v>2</v>
      </c>
      <c r="F1048" s="41">
        <v>0</v>
      </c>
      <c r="G1048" s="42">
        <v>0</v>
      </c>
      <c r="H1048" s="43">
        <v>0</v>
      </c>
      <c r="I1048" s="155">
        <v>0</v>
      </c>
      <c r="J1048" s="155">
        <v>0</v>
      </c>
      <c r="K1048" s="155">
        <v>0</v>
      </c>
      <c r="L1048" s="41">
        <v>0</v>
      </c>
      <c r="M1048" s="42">
        <v>0</v>
      </c>
      <c r="N1048" s="43">
        <v>0</v>
      </c>
      <c r="O1048" s="41"/>
      <c r="P1048" s="42"/>
      <c r="Q1048" s="43"/>
      <c r="R1048" s="41"/>
      <c r="S1048" s="42"/>
      <c r="T1048" s="43"/>
      <c r="U1048" s="41"/>
      <c r="V1048" s="42"/>
      <c r="W1048" s="43"/>
      <c r="X1048" s="41"/>
      <c r="Y1048" s="42"/>
      <c r="Z1048" s="153"/>
      <c r="AA1048" s="154">
        <v>0</v>
      </c>
      <c r="AB1048" s="42">
        <v>0</v>
      </c>
      <c r="AC1048" s="43">
        <v>0</v>
      </c>
      <c r="AD1048" s="41">
        <v>0</v>
      </c>
      <c r="AE1048" s="42">
        <v>0</v>
      </c>
      <c r="AF1048" s="43">
        <v>0</v>
      </c>
      <c r="AG1048" s="41">
        <v>0</v>
      </c>
      <c r="AH1048" s="42">
        <v>0</v>
      </c>
      <c r="AI1048" s="43">
        <v>0</v>
      </c>
      <c r="AK1048" s="41">
        <f t="shared" si="380"/>
        <v>0</v>
      </c>
      <c r="AL1048" s="42">
        <f t="shared" si="380"/>
        <v>0</v>
      </c>
      <c r="AM1048" s="43">
        <f t="shared" si="380"/>
        <v>0</v>
      </c>
      <c r="AT1048" s="32">
        <f t="shared" si="381"/>
        <v>0</v>
      </c>
      <c r="AV1048" s="23">
        <v>8</v>
      </c>
      <c r="AW1048" s="23">
        <v>7</v>
      </c>
      <c r="AX1048" s="23">
        <f t="shared" si="382"/>
        <v>4</v>
      </c>
    </row>
    <row r="1049" spans="3:50" ht="15" hidden="1" customHeight="1" x14ac:dyDescent="0.3">
      <c r="C1049" s="40" t="s">
        <v>22</v>
      </c>
      <c r="D1049" s="34" t="s">
        <v>2</v>
      </c>
      <c r="E1049" s="35" t="s">
        <v>2</v>
      </c>
      <c r="F1049" s="41">
        <v>0</v>
      </c>
      <c r="G1049" s="42">
        <v>0</v>
      </c>
      <c r="H1049" s="43">
        <v>0</v>
      </c>
      <c r="I1049" s="155">
        <v>0</v>
      </c>
      <c r="J1049" s="155">
        <v>0</v>
      </c>
      <c r="K1049" s="155">
        <v>0</v>
      </c>
      <c r="L1049" s="41">
        <v>0</v>
      </c>
      <c r="M1049" s="42">
        <v>0</v>
      </c>
      <c r="N1049" s="43">
        <v>0</v>
      </c>
      <c r="O1049" s="41"/>
      <c r="P1049" s="42"/>
      <c r="Q1049" s="43"/>
      <c r="R1049" s="41"/>
      <c r="S1049" s="42"/>
      <c r="T1049" s="43"/>
      <c r="U1049" s="41"/>
      <c r="V1049" s="42"/>
      <c r="W1049" s="43"/>
      <c r="X1049" s="41"/>
      <c r="Y1049" s="42"/>
      <c r="Z1049" s="153"/>
      <c r="AA1049" s="154">
        <v>0</v>
      </c>
      <c r="AB1049" s="42">
        <v>0</v>
      </c>
      <c r="AC1049" s="43">
        <v>0</v>
      </c>
      <c r="AD1049" s="41">
        <v>0</v>
      </c>
      <c r="AE1049" s="42">
        <v>0</v>
      </c>
      <c r="AF1049" s="43">
        <v>0</v>
      </c>
      <c r="AG1049" s="41">
        <v>0</v>
      </c>
      <c r="AH1049" s="42">
        <v>0</v>
      </c>
      <c r="AI1049" s="43">
        <v>0</v>
      </c>
      <c r="AK1049" s="41">
        <f t="shared" si="380"/>
        <v>0</v>
      </c>
      <c r="AL1049" s="42">
        <f t="shared" si="380"/>
        <v>0</v>
      </c>
      <c r="AM1049" s="43">
        <f t="shared" si="380"/>
        <v>0</v>
      </c>
      <c r="AT1049" s="32">
        <f t="shared" si="381"/>
        <v>0</v>
      </c>
      <c r="AV1049" s="23">
        <v>8</v>
      </c>
      <c r="AW1049" s="23">
        <v>7</v>
      </c>
      <c r="AX1049" s="23">
        <f t="shared" si="382"/>
        <v>5</v>
      </c>
    </row>
    <row r="1050" spans="3:50" ht="15" hidden="1" customHeight="1" x14ac:dyDescent="0.3">
      <c r="C1050" s="40" t="s">
        <v>22</v>
      </c>
      <c r="D1050" s="34" t="s">
        <v>2</v>
      </c>
      <c r="E1050" s="35" t="s">
        <v>2</v>
      </c>
      <c r="F1050" s="41">
        <v>0</v>
      </c>
      <c r="G1050" s="42">
        <v>0</v>
      </c>
      <c r="H1050" s="43">
        <v>0</v>
      </c>
      <c r="I1050" s="155">
        <v>0</v>
      </c>
      <c r="J1050" s="155">
        <v>0</v>
      </c>
      <c r="K1050" s="155">
        <v>0</v>
      </c>
      <c r="L1050" s="41">
        <v>0</v>
      </c>
      <c r="M1050" s="42">
        <v>0</v>
      </c>
      <c r="N1050" s="43">
        <v>0</v>
      </c>
      <c r="O1050" s="41"/>
      <c r="P1050" s="42"/>
      <c r="Q1050" s="43"/>
      <c r="R1050" s="41"/>
      <c r="S1050" s="42"/>
      <c r="T1050" s="43"/>
      <c r="U1050" s="41"/>
      <c r="V1050" s="42"/>
      <c r="W1050" s="43"/>
      <c r="X1050" s="41"/>
      <c r="Y1050" s="42"/>
      <c r="Z1050" s="153"/>
      <c r="AA1050" s="154">
        <v>0</v>
      </c>
      <c r="AB1050" s="42">
        <v>0</v>
      </c>
      <c r="AC1050" s="43">
        <v>0</v>
      </c>
      <c r="AD1050" s="41">
        <v>0</v>
      </c>
      <c r="AE1050" s="42">
        <v>0</v>
      </c>
      <c r="AF1050" s="43">
        <v>0</v>
      </c>
      <c r="AG1050" s="41">
        <v>0</v>
      </c>
      <c r="AH1050" s="42">
        <v>0</v>
      </c>
      <c r="AI1050" s="43">
        <v>0</v>
      </c>
      <c r="AK1050" s="41">
        <f t="shared" si="380"/>
        <v>0</v>
      </c>
      <c r="AL1050" s="42">
        <f t="shared" si="380"/>
        <v>0</v>
      </c>
      <c r="AM1050" s="43">
        <f t="shared" si="380"/>
        <v>0</v>
      </c>
      <c r="AT1050" s="32">
        <f t="shared" si="381"/>
        <v>0</v>
      </c>
      <c r="AV1050" s="23">
        <v>8</v>
      </c>
      <c r="AW1050" s="23">
        <v>7</v>
      </c>
      <c r="AX1050" s="23">
        <f t="shared" si="382"/>
        <v>6</v>
      </c>
    </row>
    <row r="1051" spans="3:50" ht="15" hidden="1" customHeight="1" x14ac:dyDescent="0.3">
      <c r="C1051" s="40" t="s">
        <v>22</v>
      </c>
      <c r="D1051" s="34" t="s">
        <v>2</v>
      </c>
      <c r="E1051" s="35" t="s">
        <v>2</v>
      </c>
      <c r="F1051" s="41">
        <v>0</v>
      </c>
      <c r="G1051" s="42">
        <v>0</v>
      </c>
      <c r="H1051" s="43">
        <v>0</v>
      </c>
      <c r="I1051" s="155">
        <v>0</v>
      </c>
      <c r="J1051" s="155">
        <v>0</v>
      </c>
      <c r="K1051" s="155">
        <v>0</v>
      </c>
      <c r="L1051" s="41">
        <v>0</v>
      </c>
      <c r="M1051" s="42">
        <v>0</v>
      </c>
      <c r="N1051" s="43">
        <v>0</v>
      </c>
      <c r="O1051" s="41"/>
      <c r="P1051" s="42"/>
      <c r="Q1051" s="43"/>
      <c r="R1051" s="41"/>
      <c r="S1051" s="42"/>
      <c r="T1051" s="43"/>
      <c r="U1051" s="41"/>
      <c r="V1051" s="42"/>
      <c r="W1051" s="43"/>
      <c r="X1051" s="41"/>
      <c r="Y1051" s="42"/>
      <c r="Z1051" s="153"/>
      <c r="AA1051" s="154">
        <v>0</v>
      </c>
      <c r="AB1051" s="42">
        <v>0</v>
      </c>
      <c r="AC1051" s="43">
        <v>0</v>
      </c>
      <c r="AD1051" s="41">
        <v>0</v>
      </c>
      <c r="AE1051" s="42">
        <v>0</v>
      </c>
      <c r="AF1051" s="43">
        <v>0</v>
      </c>
      <c r="AG1051" s="41">
        <v>0</v>
      </c>
      <c r="AH1051" s="42">
        <v>0</v>
      </c>
      <c r="AI1051" s="43">
        <v>0</v>
      </c>
      <c r="AK1051" s="41">
        <f t="shared" si="380"/>
        <v>0</v>
      </c>
      <c r="AL1051" s="42">
        <f t="shared" si="380"/>
        <v>0</v>
      </c>
      <c r="AM1051" s="43">
        <f t="shared" si="380"/>
        <v>0</v>
      </c>
      <c r="AT1051" s="32">
        <f t="shared" si="381"/>
        <v>0</v>
      </c>
      <c r="AV1051" s="23">
        <v>8</v>
      </c>
      <c r="AW1051" s="23">
        <v>7</v>
      </c>
      <c r="AX1051" s="23">
        <f t="shared" si="382"/>
        <v>7</v>
      </c>
    </row>
    <row r="1052" spans="3:50" ht="15" hidden="1" customHeight="1" x14ac:dyDescent="0.3">
      <c r="C1052" s="40" t="s">
        <v>22</v>
      </c>
      <c r="D1052" s="34" t="s">
        <v>2</v>
      </c>
      <c r="E1052" s="35" t="s">
        <v>2</v>
      </c>
      <c r="F1052" s="41">
        <v>0</v>
      </c>
      <c r="G1052" s="42">
        <v>0</v>
      </c>
      <c r="H1052" s="43">
        <v>0</v>
      </c>
      <c r="I1052" s="155">
        <v>0</v>
      </c>
      <c r="J1052" s="155">
        <v>0</v>
      </c>
      <c r="K1052" s="155">
        <v>0</v>
      </c>
      <c r="L1052" s="41">
        <v>0</v>
      </c>
      <c r="M1052" s="42">
        <v>0</v>
      </c>
      <c r="N1052" s="43">
        <v>0</v>
      </c>
      <c r="O1052" s="41"/>
      <c r="P1052" s="42"/>
      <c r="Q1052" s="43"/>
      <c r="R1052" s="41"/>
      <c r="S1052" s="42"/>
      <c r="T1052" s="43"/>
      <c r="U1052" s="41"/>
      <c r="V1052" s="42"/>
      <c r="W1052" s="43"/>
      <c r="X1052" s="41"/>
      <c r="Y1052" s="42"/>
      <c r="Z1052" s="153"/>
      <c r="AA1052" s="154">
        <v>0</v>
      </c>
      <c r="AB1052" s="42">
        <v>0</v>
      </c>
      <c r="AC1052" s="43">
        <v>0</v>
      </c>
      <c r="AD1052" s="41">
        <v>0</v>
      </c>
      <c r="AE1052" s="42">
        <v>0</v>
      </c>
      <c r="AF1052" s="43">
        <v>0</v>
      </c>
      <c r="AG1052" s="41">
        <v>0</v>
      </c>
      <c r="AH1052" s="42">
        <v>0</v>
      </c>
      <c r="AI1052" s="43">
        <v>0</v>
      </c>
      <c r="AK1052" s="41">
        <f t="shared" si="380"/>
        <v>0</v>
      </c>
      <c r="AL1052" s="42">
        <f t="shared" si="380"/>
        <v>0</v>
      </c>
      <c r="AM1052" s="43">
        <f t="shared" si="380"/>
        <v>0</v>
      </c>
      <c r="AT1052" s="32">
        <f t="shared" si="381"/>
        <v>0</v>
      </c>
      <c r="AV1052" s="23">
        <v>8</v>
      </c>
      <c r="AW1052" s="23">
        <v>7</v>
      </c>
      <c r="AX1052" s="23">
        <f t="shared" si="382"/>
        <v>8</v>
      </c>
    </row>
    <row r="1053" spans="3:50" ht="15" hidden="1" customHeight="1" x14ac:dyDescent="0.3">
      <c r="C1053" s="40" t="s">
        <v>22</v>
      </c>
      <c r="D1053" s="34" t="s">
        <v>2</v>
      </c>
      <c r="E1053" s="35" t="s">
        <v>2</v>
      </c>
      <c r="F1053" s="41">
        <v>0</v>
      </c>
      <c r="G1053" s="42">
        <v>0</v>
      </c>
      <c r="H1053" s="43">
        <v>0</v>
      </c>
      <c r="I1053" s="155">
        <v>0</v>
      </c>
      <c r="J1053" s="155">
        <v>0</v>
      </c>
      <c r="K1053" s="155">
        <v>0</v>
      </c>
      <c r="L1053" s="41">
        <v>0</v>
      </c>
      <c r="M1053" s="42">
        <v>0</v>
      </c>
      <c r="N1053" s="43">
        <v>0</v>
      </c>
      <c r="O1053" s="41"/>
      <c r="P1053" s="42"/>
      <c r="Q1053" s="43"/>
      <c r="R1053" s="41"/>
      <c r="S1053" s="42"/>
      <c r="T1053" s="43"/>
      <c r="U1053" s="41"/>
      <c r="V1053" s="42"/>
      <c r="W1053" s="43"/>
      <c r="X1053" s="41"/>
      <c r="Y1053" s="42"/>
      <c r="Z1053" s="153"/>
      <c r="AA1053" s="154">
        <v>0</v>
      </c>
      <c r="AB1053" s="42">
        <v>0</v>
      </c>
      <c r="AC1053" s="43">
        <v>0</v>
      </c>
      <c r="AD1053" s="41">
        <v>0</v>
      </c>
      <c r="AE1053" s="42">
        <v>0</v>
      </c>
      <c r="AF1053" s="43">
        <v>0</v>
      </c>
      <c r="AG1053" s="41">
        <v>0</v>
      </c>
      <c r="AH1053" s="42">
        <v>0</v>
      </c>
      <c r="AI1053" s="43">
        <v>0</v>
      </c>
      <c r="AK1053" s="41">
        <f t="shared" si="380"/>
        <v>0</v>
      </c>
      <c r="AL1053" s="42">
        <f t="shared" si="380"/>
        <v>0</v>
      </c>
      <c r="AM1053" s="43">
        <f t="shared" si="380"/>
        <v>0</v>
      </c>
      <c r="AT1053" s="32">
        <f t="shared" si="381"/>
        <v>0</v>
      </c>
      <c r="AV1053" s="23">
        <v>8</v>
      </c>
      <c r="AW1053" s="23">
        <v>7</v>
      </c>
      <c r="AX1053" s="23">
        <f t="shared" si="382"/>
        <v>9</v>
      </c>
    </row>
    <row r="1054" spans="3:50" ht="15" hidden="1" customHeight="1" x14ac:dyDescent="0.3">
      <c r="C1054" s="40" t="s">
        <v>22</v>
      </c>
      <c r="D1054" s="34" t="s">
        <v>2</v>
      </c>
      <c r="E1054" s="35" t="s">
        <v>2</v>
      </c>
      <c r="F1054" s="41">
        <v>0</v>
      </c>
      <c r="G1054" s="42">
        <v>0</v>
      </c>
      <c r="H1054" s="43">
        <v>0</v>
      </c>
      <c r="I1054" s="155">
        <v>0</v>
      </c>
      <c r="J1054" s="155">
        <v>0</v>
      </c>
      <c r="K1054" s="155">
        <v>0</v>
      </c>
      <c r="L1054" s="41">
        <v>0</v>
      </c>
      <c r="M1054" s="42">
        <v>0</v>
      </c>
      <c r="N1054" s="43">
        <v>0</v>
      </c>
      <c r="O1054" s="41"/>
      <c r="P1054" s="42"/>
      <c r="Q1054" s="43"/>
      <c r="R1054" s="41"/>
      <c r="S1054" s="42"/>
      <c r="T1054" s="43"/>
      <c r="U1054" s="41"/>
      <c r="V1054" s="42"/>
      <c r="W1054" s="43"/>
      <c r="X1054" s="41"/>
      <c r="Y1054" s="42"/>
      <c r="Z1054" s="153"/>
      <c r="AA1054" s="154">
        <v>0</v>
      </c>
      <c r="AB1054" s="42">
        <v>0</v>
      </c>
      <c r="AC1054" s="43">
        <v>0</v>
      </c>
      <c r="AD1054" s="41">
        <v>0</v>
      </c>
      <c r="AE1054" s="42">
        <v>0</v>
      </c>
      <c r="AF1054" s="43">
        <v>0</v>
      </c>
      <c r="AG1054" s="41">
        <v>0</v>
      </c>
      <c r="AH1054" s="42">
        <v>0</v>
      </c>
      <c r="AI1054" s="43">
        <v>0</v>
      </c>
      <c r="AK1054" s="41">
        <f t="shared" si="380"/>
        <v>0</v>
      </c>
      <c r="AL1054" s="42">
        <f t="shared" si="380"/>
        <v>0</v>
      </c>
      <c r="AM1054" s="43">
        <f t="shared" si="380"/>
        <v>0</v>
      </c>
      <c r="AT1054" s="32">
        <f t="shared" si="381"/>
        <v>0</v>
      </c>
      <c r="AV1054" s="23">
        <v>8</v>
      </c>
      <c r="AW1054" s="23">
        <v>7</v>
      </c>
      <c r="AX1054" s="23">
        <f t="shared" si="382"/>
        <v>10</v>
      </c>
    </row>
    <row r="1055" spans="3:50" ht="15" customHeight="1" x14ac:dyDescent="0.3">
      <c r="C1055" s="40" t="s">
        <v>23</v>
      </c>
      <c r="D1055" s="34" t="s">
        <v>827</v>
      </c>
      <c r="E1055" s="35" t="s">
        <v>1067</v>
      </c>
      <c r="F1055" s="41">
        <v>33503</v>
      </c>
      <c r="G1055" s="42">
        <v>32664</v>
      </c>
      <c r="H1055" s="43">
        <v>30822</v>
      </c>
      <c r="I1055" s="96">
        <v>184806</v>
      </c>
      <c r="J1055" s="42">
        <v>192095</v>
      </c>
      <c r="K1055" s="97">
        <v>200378</v>
      </c>
      <c r="L1055" s="41">
        <v>0</v>
      </c>
      <c r="M1055" s="42">
        <v>0</v>
      </c>
      <c r="N1055" s="43">
        <v>0</v>
      </c>
      <c r="O1055" s="41"/>
      <c r="P1055" s="42"/>
      <c r="Q1055" s="43"/>
      <c r="R1055" s="41"/>
      <c r="S1055" s="42"/>
      <c r="T1055" s="43"/>
      <c r="U1055" s="41"/>
      <c r="V1055" s="42"/>
      <c r="W1055" s="43"/>
      <c r="X1055" s="41"/>
      <c r="Y1055" s="42"/>
      <c r="Z1055" s="153"/>
      <c r="AA1055" s="154">
        <v>0</v>
      </c>
      <c r="AB1055" s="42">
        <v>0</v>
      </c>
      <c r="AC1055" s="43">
        <v>0</v>
      </c>
      <c r="AD1055" s="41">
        <v>0</v>
      </c>
      <c r="AE1055" s="42">
        <v>0</v>
      </c>
      <c r="AF1055" s="43">
        <v>0</v>
      </c>
      <c r="AG1055" s="41">
        <v>0</v>
      </c>
      <c r="AH1055" s="42">
        <v>0</v>
      </c>
      <c r="AI1055" s="43">
        <v>0</v>
      </c>
      <c r="AK1055" s="41">
        <f t="shared" si="380"/>
        <v>218309</v>
      </c>
      <c r="AL1055" s="42">
        <f t="shared" si="380"/>
        <v>224759</v>
      </c>
      <c r="AM1055" s="43">
        <f t="shared" si="380"/>
        <v>231200</v>
      </c>
      <c r="AT1055" s="32">
        <f t="shared" si="381"/>
        <v>1</v>
      </c>
      <c r="AV1055" s="23">
        <v>8</v>
      </c>
      <c r="AW1055" s="23">
        <v>8</v>
      </c>
      <c r="AX1055" s="23">
        <f t="shared" si="382"/>
        <v>1</v>
      </c>
    </row>
    <row r="1056" spans="3:50" ht="15" customHeight="1" x14ac:dyDescent="0.3">
      <c r="C1056" s="50" t="str">
        <f>IF(LEN(E1055)&lt;1,"","Total: " &amp; LEFT(E1055,LEN(E1055)-21) &amp; "Municipalities")</f>
        <v>Total: Dr Kenneth Kaunda Municipalities</v>
      </c>
      <c r="D1056" s="51"/>
      <c r="E1056" s="52"/>
      <c r="F1056" s="53">
        <f t="shared" ref="F1056:N1056" si="383">SUM(F1045:F1055)</f>
        <v>1263817</v>
      </c>
      <c r="G1056" s="54">
        <f t="shared" si="383"/>
        <v>1339615</v>
      </c>
      <c r="H1056" s="55">
        <f t="shared" si="383"/>
        <v>1415638</v>
      </c>
      <c r="I1056" s="63">
        <f t="shared" si="383"/>
        <v>184806</v>
      </c>
      <c r="J1056" s="54">
        <f t="shared" si="383"/>
        <v>192095</v>
      </c>
      <c r="K1056" s="64">
        <f t="shared" si="383"/>
        <v>200378</v>
      </c>
      <c r="L1056" s="53">
        <f t="shared" si="383"/>
        <v>5033</v>
      </c>
      <c r="M1056" s="54">
        <f t="shared" si="383"/>
        <v>5239</v>
      </c>
      <c r="N1056" s="55">
        <f t="shared" si="383"/>
        <v>5450</v>
      </c>
      <c r="O1056" s="53">
        <f t="shared" ref="O1056:AI1056" si="384">SUM(O1045:O1055)</f>
        <v>0</v>
      </c>
      <c r="P1056" s="54">
        <f t="shared" si="384"/>
        <v>0</v>
      </c>
      <c r="Q1056" s="55">
        <f t="shared" si="384"/>
        <v>0</v>
      </c>
      <c r="R1056" s="53">
        <f t="shared" si="384"/>
        <v>0</v>
      </c>
      <c r="S1056" s="54">
        <f t="shared" si="384"/>
        <v>0</v>
      </c>
      <c r="T1056" s="55">
        <f t="shared" si="384"/>
        <v>0</v>
      </c>
      <c r="U1056" s="53">
        <f t="shared" si="384"/>
        <v>0</v>
      </c>
      <c r="V1056" s="54">
        <f t="shared" si="384"/>
        <v>0</v>
      </c>
      <c r="W1056" s="55">
        <f t="shared" si="384"/>
        <v>0</v>
      </c>
      <c r="X1056" s="53">
        <f t="shared" si="384"/>
        <v>0</v>
      </c>
      <c r="Y1056" s="54">
        <f t="shared" si="384"/>
        <v>0</v>
      </c>
      <c r="Z1056" s="158">
        <f t="shared" si="384"/>
        <v>0</v>
      </c>
      <c r="AA1056" s="159">
        <f t="shared" si="384"/>
        <v>0</v>
      </c>
      <c r="AB1056" s="54">
        <f t="shared" si="384"/>
        <v>0</v>
      </c>
      <c r="AC1056" s="55">
        <f t="shared" si="384"/>
        <v>0</v>
      </c>
      <c r="AD1056" s="53">
        <f t="shared" si="384"/>
        <v>0</v>
      </c>
      <c r="AE1056" s="54">
        <f t="shared" si="384"/>
        <v>0</v>
      </c>
      <c r="AF1056" s="55">
        <f t="shared" si="384"/>
        <v>0</v>
      </c>
      <c r="AG1056" s="53">
        <f t="shared" si="384"/>
        <v>0</v>
      </c>
      <c r="AH1056" s="54">
        <f t="shared" si="384"/>
        <v>0</v>
      </c>
      <c r="AI1056" s="55">
        <f t="shared" si="384"/>
        <v>0</v>
      </c>
      <c r="AK1056" s="53">
        <f>SUM(AK1045:AK1055)</f>
        <v>1453656</v>
      </c>
      <c r="AL1056" s="54">
        <f>SUM(AL1045:AL1055)</f>
        <v>1536949</v>
      </c>
      <c r="AM1056" s="55">
        <f>SUM(AM1045:AM1055)</f>
        <v>1621466</v>
      </c>
      <c r="AT1056" s="32">
        <f>IF(SUM(AT1045:AT1055)=0,0,1)</f>
        <v>1</v>
      </c>
    </row>
    <row r="1057" spans="3:50" ht="15" customHeight="1" x14ac:dyDescent="0.3">
      <c r="C1057" s="40"/>
      <c r="D1057" s="34"/>
      <c r="E1057" s="35"/>
      <c r="F1057" s="41"/>
      <c r="G1057" s="42"/>
      <c r="H1057" s="43"/>
      <c r="I1057" s="96"/>
      <c r="J1057" s="42"/>
      <c r="K1057" s="97"/>
      <c r="L1057" s="41"/>
      <c r="M1057" s="42"/>
      <c r="N1057" s="43"/>
      <c r="O1057" s="41"/>
      <c r="P1057" s="42"/>
      <c r="Q1057" s="43"/>
      <c r="R1057" s="41"/>
      <c r="S1057" s="42"/>
      <c r="T1057" s="43"/>
      <c r="U1057" s="41"/>
      <c r="V1057" s="42"/>
      <c r="W1057" s="43"/>
      <c r="X1057" s="41"/>
      <c r="Y1057" s="42"/>
      <c r="Z1057" s="153"/>
      <c r="AA1057" s="154"/>
      <c r="AB1057" s="42"/>
      <c r="AC1057" s="43"/>
      <c r="AD1057" s="41"/>
      <c r="AE1057" s="42"/>
      <c r="AF1057" s="43"/>
      <c r="AG1057" s="41"/>
      <c r="AH1057" s="42"/>
      <c r="AI1057" s="43"/>
      <c r="AK1057" s="41"/>
      <c r="AL1057" s="42"/>
      <c r="AM1057" s="43"/>
      <c r="AT1057" s="32">
        <f>IF(AT1056=0,0,1)</f>
        <v>1</v>
      </c>
    </row>
    <row r="1058" spans="3:50" ht="15" hidden="1" customHeight="1" x14ac:dyDescent="0.3">
      <c r="C1058" s="40" t="s">
        <v>22</v>
      </c>
      <c r="D1058" s="34" t="s">
        <v>2</v>
      </c>
      <c r="E1058" s="35" t="s">
        <v>2</v>
      </c>
      <c r="F1058" s="41">
        <v>0</v>
      </c>
      <c r="G1058" s="42">
        <v>0</v>
      </c>
      <c r="H1058" s="43">
        <v>0</v>
      </c>
      <c r="I1058" s="155">
        <v>0</v>
      </c>
      <c r="J1058" s="155">
        <v>0</v>
      </c>
      <c r="K1058" s="155">
        <v>0</v>
      </c>
      <c r="L1058" s="41">
        <v>0</v>
      </c>
      <c r="M1058" s="42">
        <v>0</v>
      </c>
      <c r="N1058" s="43">
        <v>0</v>
      </c>
      <c r="O1058" s="41"/>
      <c r="P1058" s="42"/>
      <c r="Q1058" s="43"/>
      <c r="R1058" s="41"/>
      <c r="S1058" s="42"/>
      <c r="T1058" s="43"/>
      <c r="U1058" s="41"/>
      <c r="V1058" s="42"/>
      <c r="W1058" s="43"/>
      <c r="X1058" s="41"/>
      <c r="Y1058" s="42"/>
      <c r="Z1058" s="153"/>
      <c r="AA1058" s="154">
        <v>0</v>
      </c>
      <c r="AB1058" s="42">
        <v>0</v>
      </c>
      <c r="AC1058" s="43">
        <v>0</v>
      </c>
      <c r="AD1058" s="41">
        <v>0</v>
      </c>
      <c r="AE1058" s="42">
        <v>0</v>
      </c>
      <c r="AF1058" s="43">
        <v>0</v>
      </c>
      <c r="AG1058" s="41">
        <v>0</v>
      </c>
      <c r="AH1058" s="42">
        <v>0</v>
      </c>
      <c r="AI1058" s="43">
        <v>0</v>
      </c>
      <c r="AK1058" s="41">
        <f t="shared" ref="AK1058:AM1068" si="385">F1058+I1058+L1058+O1058+R1058+U1058+X1058</f>
        <v>0</v>
      </c>
      <c r="AL1058" s="42">
        <f t="shared" si="385"/>
        <v>0</v>
      </c>
      <c r="AM1058" s="43">
        <f t="shared" si="385"/>
        <v>0</v>
      </c>
      <c r="AT1058" s="32">
        <f>IF(LEN(E1058)&lt;2,0,1)</f>
        <v>0</v>
      </c>
      <c r="AV1058" s="23">
        <v>8</v>
      </c>
      <c r="AW1058" s="23">
        <v>9</v>
      </c>
      <c r="AX1058" s="23">
        <v>1</v>
      </c>
    </row>
    <row r="1059" spans="3:50" ht="15" hidden="1" customHeight="1" x14ac:dyDescent="0.3">
      <c r="C1059" s="40" t="s">
        <v>22</v>
      </c>
      <c r="D1059" s="34" t="s">
        <v>2</v>
      </c>
      <c r="E1059" s="35" t="s">
        <v>2</v>
      </c>
      <c r="F1059" s="41">
        <v>0</v>
      </c>
      <c r="G1059" s="42">
        <v>0</v>
      </c>
      <c r="H1059" s="43">
        <v>0</v>
      </c>
      <c r="I1059" s="155">
        <v>0</v>
      </c>
      <c r="J1059" s="155">
        <v>0</v>
      </c>
      <c r="K1059" s="155">
        <v>0</v>
      </c>
      <c r="L1059" s="41">
        <v>0</v>
      </c>
      <c r="M1059" s="42">
        <v>0</v>
      </c>
      <c r="N1059" s="43">
        <v>0</v>
      </c>
      <c r="O1059" s="41"/>
      <c r="P1059" s="42"/>
      <c r="Q1059" s="43"/>
      <c r="R1059" s="41"/>
      <c r="S1059" s="42"/>
      <c r="T1059" s="43"/>
      <c r="U1059" s="41"/>
      <c r="V1059" s="42"/>
      <c r="W1059" s="43"/>
      <c r="X1059" s="41"/>
      <c r="Y1059" s="42"/>
      <c r="Z1059" s="153"/>
      <c r="AA1059" s="154">
        <v>0</v>
      </c>
      <c r="AB1059" s="42">
        <v>0</v>
      </c>
      <c r="AC1059" s="43">
        <v>0</v>
      </c>
      <c r="AD1059" s="41">
        <v>0</v>
      </c>
      <c r="AE1059" s="42">
        <v>0</v>
      </c>
      <c r="AF1059" s="43">
        <v>0</v>
      </c>
      <c r="AG1059" s="41">
        <v>0</v>
      </c>
      <c r="AH1059" s="42">
        <v>0</v>
      </c>
      <c r="AI1059" s="43">
        <v>0</v>
      </c>
      <c r="AK1059" s="41">
        <f t="shared" si="385"/>
        <v>0</v>
      </c>
      <c r="AL1059" s="42">
        <f t="shared" si="385"/>
        <v>0</v>
      </c>
      <c r="AM1059" s="43">
        <f t="shared" si="385"/>
        <v>0</v>
      </c>
      <c r="AT1059" s="32">
        <f t="shared" ref="AT1059:AT1068" si="386">IF(LEN(E1059)&lt;2,0,1)</f>
        <v>0</v>
      </c>
      <c r="AV1059" s="23">
        <v>8</v>
      </c>
      <c r="AW1059" s="23">
        <v>9</v>
      </c>
      <c r="AX1059" s="23">
        <f>IF(AW1059=AW1058,AX1058+1,1)</f>
        <v>2</v>
      </c>
    </row>
    <row r="1060" spans="3:50" ht="15" hidden="1" customHeight="1" x14ac:dyDescent="0.3">
      <c r="C1060" s="40" t="s">
        <v>22</v>
      </c>
      <c r="D1060" s="34" t="s">
        <v>2</v>
      </c>
      <c r="E1060" s="35" t="s">
        <v>2</v>
      </c>
      <c r="F1060" s="41">
        <v>0</v>
      </c>
      <c r="G1060" s="42">
        <v>0</v>
      </c>
      <c r="H1060" s="43">
        <v>0</v>
      </c>
      <c r="I1060" s="155">
        <v>0</v>
      </c>
      <c r="J1060" s="155">
        <v>0</v>
      </c>
      <c r="K1060" s="155">
        <v>0</v>
      </c>
      <c r="L1060" s="41">
        <v>0</v>
      </c>
      <c r="M1060" s="42">
        <v>0</v>
      </c>
      <c r="N1060" s="43">
        <v>0</v>
      </c>
      <c r="O1060" s="41"/>
      <c r="P1060" s="42"/>
      <c r="Q1060" s="43"/>
      <c r="R1060" s="41"/>
      <c r="S1060" s="42"/>
      <c r="T1060" s="43"/>
      <c r="U1060" s="41"/>
      <c r="V1060" s="42"/>
      <c r="W1060" s="43"/>
      <c r="X1060" s="41"/>
      <c r="Y1060" s="42"/>
      <c r="Z1060" s="153"/>
      <c r="AA1060" s="154">
        <v>0</v>
      </c>
      <c r="AB1060" s="42">
        <v>0</v>
      </c>
      <c r="AC1060" s="43">
        <v>0</v>
      </c>
      <c r="AD1060" s="41">
        <v>0</v>
      </c>
      <c r="AE1060" s="42">
        <v>0</v>
      </c>
      <c r="AF1060" s="43">
        <v>0</v>
      </c>
      <c r="AG1060" s="41">
        <v>0</v>
      </c>
      <c r="AH1060" s="42">
        <v>0</v>
      </c>
      <c r="AI1060" s="43">
        <v>0</v>
      </c>
      <c r="AK1060" s="41">
        <f t="shared" si="385"/>
        <v>0</v>
      </c>
      <c r="AL1060" s="42">
        <f t="shared" si="385"/>
        <v>0</v>
      </c>
      <c r="AM1060" s="43">
        <f t="shared" si="385"/>
        <v>0</v>
      </c>
      <c r="AT1060" s="32">
        <f t="shared" si="386"/>
        <v>0</v>
      </c>
      <c r="AV1060" s="23">
        <v>8</v>
      </c>
      <c r="AW1060" s="23">
        <v>9</v>
      </c>
      <c r="AX1060" s="23">
        <f t="shared" ref="AX1060:AX1068" si="387">IF(AW1060=AW1059,AX1059+1,1)</f>
        <v>3</v>
      </c>
    </row>
    <row r="1061" spans="3:50" ht="15" hidden="1" customHeight="1" x14ac:dyDescent="0.3">
      <c r="C1061" s="40" t="s">
        <v>22</v>
      </c>
      <c r="D1061" s="34" t="s">
        <v>2</v>
      </c>
      <c r="E1061" s="35" t="s">
        <v>2</v>
      </c>
      <c r="F1061" s="41">
        <v>0</v>
      </c>
      <c r="G1061" s="42">
        <v>0</v>
      </c>
      <c r="H1061" s="43">
        <v>0</v>
      </c>
      <c r="I1061" s="155">
        <v>0</v>
      </c>
      <c r="J1061" s="155">
        <v>0</v>
      </c>
      <c r="K1061" s="155">
        <v>0</v>
      </c>
      <c r="L1061" s="41">
        <v>0</v>
      </c>
      <c r="M1061" s="42">
        <v>0</v>
      </c>
      <c r="N1061" s="43">
        <v>0</v>
      </c>
      <c r="O1061" s="41"/>
      <c r="P1061" s="42"/>
      <c r="Q1061" s="43"/>
      <c r="R1061" s="41"/>
      <c r="S1061" s="42"/>
      <c r="T1061" s="43"/>
      <c r="U1061" s="41"/>
      <c r="V1061" s="42"/>
      <c r="W1061" s="43"/>
      <c r="X1061" s="41"/>
      <c r="Y1061" s="42"/>
      <c r="Z1061" s="153"/>
      <c r="AA1061" s="154">
        <v>0</v>
      </c>
      <c r="AB1061" s="42">
        <v>0</v>
      </c>
      <c r="AC1061" s="43">
        <v>0</v>
      </c>
      <c r="AD1061" s="41">
        <v>0</v>
      </c>
      <c r="AE1061" s="42">
        <v>0</v>
      </c>
      <c r="AF1061" s="43">
        <v>0</v>
      </c>
      <c r="AG1061" s="41">
        <v>0</v>
      </c>
      <c r="AH1061" s="42">
        <v>0</v>
      </c>
      <c r="AI1061" s="43">
        <v>0</v>
      </c>
      <c r="AK1061" s="41">
        <f t="shared" si="385"/>
        <v>0</v>
      </c>
      <c r="AL1061" s="42">
        <f t="shared" si="385"/>
        <v>0</v>
      </c>
      <c r="AM1061" s="43">
        <f t="shared" si="385"/>
        <v>0</v>
      </c>
      <c r="AT1061" s="32">
        <f t="shared" si="386"/>
        <v>0</v>
      </c>
      <c r="AV1061" s="23">
        <v>8</v>
      </c>
      <c r="AW1061" s="23">
        <v>9</v>
      </c>
      <c r="AX1061" s="23">
        <f t="shared" si="387"/>
        <v>4</v>
      </c>
    </row>
    <row r="1062" spans="3:50" ht="15" hidden="1" customHeight="1" x14ac:dyDescent="0.3">
      <c r="C1062" s="40" t="s">
        <v>22</v>
      </c>
      <c r="D1062" s="34" t="s">
        <v>2</v>
      </c>
      <c r="E1062" s="35" t="s">
        <v>2</v>
      </c>
      <c r="F1062" s="41">
        <v>0</v>
      </c>
      <c r="G1062" s="42">
        <v>0</v>
      </c>
      <c r="H1062" s="43">
        <v>0</v>
      </c>
      <c r="I1062" s="155">
        <v>0</v>
      </c>
      <c r="J1062" s="155">
        <v>0</v>
      </c>
      <c r="K1062" s="155">
        <v>0</v>
      </c>
      <c r="L1062" s="41">
        <v>0</v>
      </c>
      <c r="M1062" s="42">
        <v>0</v>
      </c>
      <c r="N1062" s="43">
        <v>0</v>
      </c>
      <c r="O1062" s="41"/>
      <c r="P1062" s="42"/>
      <c r="Q1062" s="43"/>
      <c r="R1062" s="41"/>
      <c r="S1062" s="42"/>
      <c r="T1062" s="43"/>
      <c r="U1062" s="41"/>
      <c r="V1062" s="42"/>
      <c r="W1062" s="43"/>
      <c r="X1062" s="41"/>
      <c r="Y1062" s="42"/>
      <c r="Z1062" s="153"/>
      <c r="AA1062" s="154">
        <v>0</v>
      </c>
      <c r="AB1062" s="42">
        <v>0</v>
      </c>
      <c r="AC1062" s="43">
        <v>0</v>
      </c>
      <c r="AD1062" s="41">
        <v>0</v>
      </c>
      <c r="AE1062" s="42">
        <v>0</v>
      </c>
      <c r="AF1062" s="43">
        <v>0</v>
      </c>
      <c r="AG1062" s="41">
        <v>0</v>
      </c>
      <c r="AH1062" s="42">
        <v>0</v>
      </c>
      <c r="AI1062" s="43">
        <v>0</v>
      </c>
      <c r="AK1062" s="41">
        <f t="shared" si="385"/>
        <v>0</v>
      </c>
      <c r="AL1062" s="42">
        <f t="shared" si="385"/>
        <v>0</v>
      </c>
      <c r="AM1062" s="43">
        <f t="shared" si="385"/>
        <v>0</v>
      </c>
      <c r="AT1062" s="32">
        <f t="shared" si="386"/>
        <v>0</v>
      </c>
      <c r="AV1062" s="23">
        <v>8</v>
      </c>
      <c r="AW1062" s="23">
        <v>9</v>
      </c>
      <c r="AX1062" s="23">
        <f t="shared" si="387"/>
        <v>5</v>
      </c>
    </row>
    <row r="1063" spans="3:50" ht="15" hidden="1" customHeight="1" x14ac:dyDescent="0.3">
      <c r="C1063" s="40" t="s">
        <v>22</v>
      </c>
      <c r="D1063" s="34" t="s">
        <v>2</v>
      </c>
      <c r="E1063" s="35" t="s">
        <v>2</v>
      </c>
      <c r="F1063" s="41">
        <v>0</v>
      </c>
      <c r="G1063" s="42">
        <v>0</v>
      </c>
      <c r="H1063" s="43">
        <v>0</v>
      </c>
      <c r="I1063" s="155">
        <v>0</v>
      </c>
      <c r="J1063" s="155">
        <v>0</v>
      </c>
      <c r="K1063" s="155">
        <v>0</v>
      </c>
      <c r="L1063" s="41">
        <v>0</v>
      </c>
      <c r="M1063" s="42">
        <v>0</v>
      </c>
      <c r="N1063" s="43">
        <v>0</v>
      </c>
      <c r="O1063" s="41"/>
      <c r="P1063" s="42"/>
      <c r="Q1063" s="43"/>
      <c r="R1063" s="41"/>
      <c r="S1063" s="42"/>
      <c r="T1063" s="43"/>
      <c r="U1063" s="41"/>
      <c r="V1063" s="42"/>
      <c r="W1063" s="43"/>
      <c r="X1063" s="41"/>
      <c r="Y1063" s="42"/>
      <c r="Z1063" s="153"/>
      <c r="AA1063" s="154">
        <v>0</v>
      </c>
      <c r="AB1063" s="42">
        <v>0</v>
      </c>
      <c r="AC1063" s="43">
        <v>0</v>
      </c>
      <c r="AD1063" s="41">
        <v>0</v>
      </c>
      <c r="AE1063" s="42">
        <v>0</v>
      </c>
      <c r="AF1063" s="43">
        <v>0</v>
      </c>
      <c r="AG1063" s="41">
        <v>0</v>
      </c>
      <c r="AH1063" s="42">
        <v>0</v>
      </c>
      <c r="AI1063" s="43">
        <v>0</v>
      </c>
      <c r="AK1063" s="41">
        <f t="shared" si="385"/>
        <v>0</v>
      </c>
      <c r="AL1063" s="42">
        <f t="shared" si="385"/>
        <v>0</v>
      </c>
      <c r="AM1063" s="43">
        <f t="shared" si="385"/>
        <v>0</v>
      </c>
      <c r="AT1063" s="32">
        <f t="shared" si="386"/>
        <v>0</v>
      </c>
      <c r="AV1063" s="23">
        <v>8</v>
      </c>
      <c r="AW1063" s="23">
        <v>9</v>
      </c>
      <c r="AX1063" s="23">
        <f t="shared" si="387"/>
        <v>6</v>
      </c>
    </row>
    <row r="1064" spans="3:50" ht="15" hidden="1" customHeight="1" x14ac:dyDescent="0.3">
      <c r="C1064" s="40" t="s">
        <v>22</v>
      </c>
      <c r="D1064" s="34" t="s">
        <v>2</v>
      </c>
      <c r="E1064" s="35" t="s">
        <v>2</v>
      </c>
      <c r="F1064" s="41">
        <v>0</v>
      </c>
      <c r="G1064" s="42">
        <v>0</v>
      </c>
      <c r="H1064" s="43">
        <v>0</v>
      </c>
      <c r="I1064" s="155">
        <v>0</v>
      </c>
      <c r="J1064" s="155">
        <v>0</v>
      </c>
      <c r="K1064" s="155">
        <v>0</v>
      </c>
      <c r="L1064" s="41">
        <v>0</v>
      </c>
      <c r="M1064" s="42">
        <v>0</v>
      </c>
      <c r="N1064" s="43">
        <v>0</v>
      </c>
      <c r="O1064" s="41"/>
      <c r="P1064" s="42"/>
      <c r="Q1064" s="43"/>
      <c r="R1064" s="41"/>
      <c r="S1064" s="42"/>
      <c r="T1064" s="43"/>
      <c r="U1064" s="41"/>
      <c r="V1064" s="42"/>
      <c r="W1064" s="43"/>
      <c r="X1064" s="41"/>
      <c r="Y1064" s="42"/>
      <c r="Z1064" s="153"/>
      <c r="AA1064" s="154">
        <v>0</v>
      </c>
      <c r="AB1064" s="42">
        <v>0</v>
      </c>
      <c r="AC1064" s="43">
        <v>0</v>
      </c>
      <c r="AD1064" s="41">
        <v>0</v>
      </c>
      <c r="AE1064" s="42">
        <v>0</v>
      </c>
      <c r="AF1064" s="43">
        <v>0</v>
      </c>
      <c r="AG1064" s="41">
        <v>0</v>
      </c>
      <c r="AH1064" s="42">
        <v>0</v>
      </c>
      <c r="AI1064" s="43">
        <v>0</v>
      </c>
      <c r="AK1064" s="41">
        <f t="shared" si="385"/>
        <v>0</v>
      </c>
      <c r="AL1064" s="42">
        <f t="shared" si="385"/>
        <v>0</v>
      </c>
      <c r="AM1064" s="43">
        <f t="shared" si="385"/>
        <v>0</v>
      </c>
      <c r="AT1064" s="32">
        <f t="shared" si="386"/>
        <v>0</v>
      </c>
      <c r="AV1064" s="23">
        <v>8</v>
      </c>
      <c r="AW1064" s="23">
        <v>9</v>
      </c>
      <c r="AX1064" s="23">
        <f t="shared" si="387"/>
        <v>7</v>
      </c>
    </row>
    <row r="1065" spans="3:50" ht="15" hidden="1" customHeight="1" x14ac:dyDescent="0.3">
      <c r="C1065" s="40" t="s">
        <v>22</v>
      </c>
      <c r="D1065" s="34" t="s">
        <v>2</v>
      </c>
      <c r="E1065" s="35" t="s">
        <v>2</v>
      </c>
      <c r="F1065" s="41">
        <v>0</v>
      </c>
      <c r="G1065" s="42">
        <v>0</v>
      </c>
      <c r="H1065" s="43">
        <v>0</v>
      </c>
      <c r="I1065" s="155">
        <v>0</v>
      </c>
      <c r="J1065" s="155">
        <v>0</v>
      </c>
      <c r="K1065" s="155">
        <v>0</v>
      </c>
      <c r="L1065" s="41">
        <v>0</v>
      </c>
      <c r="M1065" s="42">
        <v>0</v>
      </c>
      <c r="N1065" s="43">
        <v>0</v>
      </c>
      <c r="O1065" s="41"/>
      <c r="P1065" s="42"/>
      <c r="Q1065" s="43"/>
      <c r="R1065" s="41"/>
      <c r="S1065" s="42"/>
      <c r="T1065" s="43"/>
      <c r="U1065" s="41"/>
      <c r="V1065" s="42"/>
      <c r="W1065" s="43"/>
      <c r="X1065" s="41"/>
      <c r="Y1065" s="42"/>
      <c r="Z1065" s="153"/>
      <c r="AA1065" s="154">
        <v>0</v>
      </c>
      <c r="AB1065" s="42">
        <v>0</v>
      </c>
      <c r="AC1065" s="43">
        <v>0</v>
      </c>
      <c r="AD1065" s="41">
        <v>0</v>
      </c>
      <c r="AE1065" s="42">
        <v>0</v>
      </c>
      <c r="AF1065" s="43">
        <v>0</v>
      </c>
      <c r="AG1065" s="41">
        <v>0</v>
      </c>
      <c r="AH1065" s="42">
        <v>0</v>
      </c>
      <c r="AI1065" s="43">
        <v>0</v>
      </c>
      <c r="AK1065" s="41">
        <f t="shared" si="385"/>
        <v>0</v>
      </c>
      <c r="AL1065" s="42">
        <f t="shared" si="385"/>
        <v>0</v>
      </c>
      <c r="AM1065" s="43">
        <f t="shared" si="385"/>
        <v>0</v>
      </c>
      <c r="AT1065" s="32">
        <f t="shared" si="386"/>
        <v>0</v>
      </c>
      <c r="AV1065" s="23">
        <v>8</v>
      </c>
      <c r="AW1065" s="23">
        <v>9</v>
      </c>
      <c r="AX1065" s="23">
        <f t="shared" si="387"/>
        <v>8</v>
      </c>
    </row>
    <row r="1066" spans="3:50" ht="15" hidden="1" customHeight="1" x14ac:dyDescent="0.3">
      <c r="C1066" s="40" t="s">
        <v>22</v>
      </c>
      <c r="D1066" s="34" t="s">
        <v>2</v>
      </c>
      <c r="E1066" s="35" t="s">
        <v>2</v>
      </c>
      <c r="F1066" s="41">
        <v>0</v>
      </c>
      <c r="G1066" s="42">
        <v>0</v>
      </c>
      <c r="H1066" s="43">
        <v>0</v>
      </c>
      <c r="I1066" s="155">
        <v>0</v>
      </c>
      <c r="J1066" s="155">
        <v>0</v>
      </c>
      <c r="K1066" s="155">
        <v>0</v>
      </c>
      <c r="L1066" s="41">
        <v>0</v>
      </c>
      <c r="M1066" s="42">
        <v>0</v>
      </c>
      <c r="N1066" s="43">
        <v>0</v>
      </c>
      <c r="O1066" s="41"/>
      <c r="P1066" s="42"/>
      <c r="Q1066" s="43"/>
      <c r="R1066" s="41"/>
      <c r="S1066" s="42"/>
      <c r="T1066" s="43"/>
      <c r="U1066" s="41"/>
      <c r="V1066" s="42"/>
      <c r="W1066" s="43"/>
      <c r="X1066" s="41"/>
      <c r="Y1066" s="42"/>
      <c r="Z1066" s="153"/>
      <c r="AA1066" s="154">
        <v>0</v>
      </c>
      <c r="AB1066" s="42">
        <v>0</v>
      </c>
      <c r="AC1066" s="43">
        <v>0</v>
      </c>
      <c r="AD1066" s="41">
        <v>0</v>
      </c>
      <c r="AE1066" s="42">
        <v>0</v>
      </c>
      <c r="AF1066" s="43">
        <v>0</v>
      </c>
      <c r="AG1066" s="41">
        <v>0</v>
      </c>
      <c r="AH1066" s="42">
        <v>0</v>
      </c>
      <c r="AI1066" s="43">
        <v>0</v>
      </c>
      <c r="AK1066" s="41">
        <f t="shared" si="385"/>
        <v>0</v>
      </c>
      <c r="AL1066" s="42">
        <f t="shared" si="385"/>
        <v>0</v>
      </c>
      <c r="AM1066" s="43">
        <f t="shared" si="385"/>
        <v>0</v>
      </c>
      <c r="AT1066" s="32">
        <f t="shared" si="386"/>
        <v>0</v>
      </c>
      <c r="AV1066" s="23">
        <v>8</v>
      </c>
      <c r="AW1066" s="23">
        <v>9</v>
      </c>
      <c r="AX1066" s="23">
        <f t="shared" si="387"/>
        <v>9</v>
      </c>
    </row>
    <row r="1067" spans="3:50" ht="15" hidden="1" customHeight="1" x14ac:dyDescent="0.3">
      <c r="C1067" s="40" t="s">
        <v>22</v>
      </c>
      <c r="D1067" s="34" t="s">
        <v>2</v>
      </c>
      <c r="E1067" s="35" t="s">
        <v>2</v>
      </c>
      <c r="F1067" s="41">
        <v>0</v>
      </c>
      <c r="G1067" s="42">
        <v>0</v>
      </c>
      <c r="H1067" s="43">
        <v>0</v>
      </c>
      <c r="I1067" s="155">
        <v>0</v>
      </c>
      <c r="J1067" s="155">
        <v>0</v>
      </c>
      <c r="K1067" s="155">
        <v>0</v>
      </c>
      <c r="L1067" s="41">
        <v>0</v>
      </c>
      <c r="M1067" s="42">
        <v>0</v>
      </c>
      <c r="N1067" s="43">
        <v>0</v>
      </c>
      <c r="O1067" s="41"/>
      <c r="P1067" s="42"/>
      <c r="Q1067" s="43"/>
      <c r="R1067" s="41"/>
      <c r="S1067" s="42"/>
      <c r="T1067" s="43"/>
      <c r="U1067" s="41"/>
      <c r="V1067" s="42"/>
      <c r="W1067" s="43"/>
      <c r="X1067" s="41"/>
      <c r="Y1067" s="42"/>
      <c r="Z1067" s="153"/>
      <c r="AA1067" s="154">
        <v>0</v>
      </c>
      <c r="AB1067" s="42">
        <v>0</v>
      </c>
      <c r="AC1067" s="43">
        <v>0</v>
      </c>
      <c r="AD1067" s="41">
        <v>0</v>
      </c>
      <c r="AE1067" s="42">
        <v>0</v>
      </c>
      <c r="AF1067" s="43">
        <v>0</v>
      </c>
      <c r="AG1067" s="41">
        <v>0</v>
      </c>
      <c r="AH1067" s="42">
        <v>0</v>
      </c>
      <c r="AI1067" s="43">
        <v>0</v>
      </c>
      <c r="AK1067" s="41">
        <f t="shared" si="385"/>
        <v>0</v>
      </c>
      <c r="AL1067" s="42">
        <f t="shared" si="385"/>
        <v>0</v>
      </c>
      <c r="AM1067" s="43">
        <f t="shared" si="385"/>
        <v>0</v>
      </c>
      <c r="AT1067" s="32">
        <f t="shared" si="386"/>
        <v>0</v>
      </c>
      <c r="AV1067" s="23">
        <v>8</v>
      </c>
      <c r="AW1067" s="23">
        <v>9</v>
      </c>
      <c r="AX1067" s="23">
        <f t="shared" si="387"/>
        <v>10</v>
      </c>
    </row>
    <row r="1068" spans="3:50" ht="15" hidden="1" customHeight="1" x14ac:dyDescent="0.3">
      <c r="C1068" s="40" t="s">
        <v>23</v>
      </c>
      <c r="D1068" s="34" t="s">
        <v>2</v>
      </c>
      <c r="E1068" s="35" t="s">
        <v>2</v>
      </c>
      <c r="F1068" s="41">
        <v>0</v>
      </c>
      <c r="G1068" s="42">
        <v>0</v>
      </c>
      <c r="H1068" s="43">
        <v>0</v>
      </c>
      <c r="I1068" s="155">
        <v>0</v>
      </c>
      <c r="J1068" s="155">
        <v>0</v>
      </c>
      <c r="K1068" s="155">
        <v>0</v>
      </c>
      <c r="L1068" s="41">
        <v>0</v>
      </c>
      <c r="M1068" s="42">
        <v>0</v>
      </c>
      <c r="N1068" s="43">
        <v>0</v>
      </c>
      <c r="O1068" s="41"/>
      <c r="P1068" s="42"/>
      <c r="Q1068" s="43"/>
      <c r="R1068" s="41"/>
      <c r="S1068" s="42"/>
      <c r="T1068" s="43"/>
      <c r="U1068" s="41"/>
      <c r="V1068" s="42"/>
      <c r="W1068" s="43"/>
      <c r="X1068" s="41"/>
      <c r="Y1068" s="42"/>
      <c r="Z1068" s="153"/>
      <c r="AA1068" s="154">
        <v>0</v>
      </c>
      <c r="AB1068" s="42">
        <v>0</v>
      </c>
      <c r="AC1068" s="43">
        <v>0</v>
      </c>
      <c r="AD1068" s="41">
        <v>0</v>
      </c>
      <c r="AE1068" s="42">
        <v>0</v>
      </c>
      <c r="AF1068" s="43">
        <v>0</v>
      </c>
      <c r="AG1068" s="41">
        <v>0</v>
      </c>
      <c r="AH1068" s="42">
        <v>0</v>
      </c>
      <c r="AI1068" s="43">
        <v>0</v>
      </c>
      <c r="AK1068" s="41">
        <f t="shared" si="385"/>
        <v>0</v>
      </c>
      <c r="AL1068" s="42">
        <f t="shared" si="385"/>
        <v>0</v>
      </c>
      <c r="AM1068" s="43">
        <f t="shared" si="385"/>
        <v>0</v>
      </c>
      <c r="AT1068" s="32">
        <f t="shared" si="386"/>
        <v>0</v>
      </c>
      <c r="AV1068" s="23">
        <v>8</v>
      </c>
      <c r="AW1068" s="23">
        <v>10</v>
      </c>
      <c r="AX1068" s="23">
        <f t="shared" si="387"/>
        <v>1</v>
      </c>
    </row>
    <row r="1069" spans="3:50" ht="15" hidden="1" customHeight="1" x14ac:dyDescent="0.3">
      <c r="C1069" s="50" t="str">
        <f>IF(LEN(E1068)&lt;1,"","Total: " &amp; LEFT(E1068,LEN(E1068)-21) &amp; "Municipalities")</f>
        <v/>
      </c>
      <c r="D1069" s="51"/>
      <c r="E1069" s="52"/>
      <c r="F1069" s="53">
        <f t="shared" ref="F1069:N1069" si="388">SUM(F1058:F1068)</f>
        <v>0</v>
      </c>
      <c r="G1069" s="54">
        <f t="shared" si="388"/>
        <v>0</v>
      </c>
      <c r="H1069" s="55">
        <f t="shared" si="388"/>
        <v>0</v>
      </c>
      <c r="I1069" s="112">
        <f t="shared" si="388"/>
        <v>0</v>
      </c>
      <c r="J1069" s="112">
        <f t="shared" si="388"/>
        <v>0</v>
      </c>
      <c r="K1069" s="112">
        <f t="shared" si="388"/>
        <v>0</v>
      </c>
      <c r="L1069" s="53">
        <f t="shared" si="388"/>
        <v>0</v>
      </c>
      <c r="M1069" s="54">
        <f t="shared" si="388"/>
        <v>0</v>
      </c>
      <c r="N1069" s="55">
        <f t="shared" si="388"/>
        <v>0</v>
      </c>
      <c r="O1069" s="53">
        <f t="shared" ref="O1069:AI1069" si="389">SUM(O1058:O1068)</f>
        <v>0</v>
      </c>
      <c r="P1069" s="54">
        <f t="shared" si="389"/>
        <v>0</v>
      </c>
      <c r="Q1069" s="55">
        <f t="shared" si="389"/>
        <v>0</v>
      </c>
      <c r="R1069" s="53">
        <f t="shared" si="389"/>
        <v>0</v>
      </c>
      <c r="S1069" s="54">
        <f t="shared" si="389"/>
        <v>0</v>
      </c>
      <c r="T1069" s="55">
        <f t="shared" si="389"/>
        <v>0</v>
      </c>
      <c r="U1069" s="53">
        <f t="shared" si="389"/>
        <v>0</v>
      </c>
      <c r="V1069" s="54">
        <f t="shared" si="389"/>
        <v>0</v>
      </c>
      <c r="W1069" s="55">
        <f t="shared" si="389"/>
        <v>0</v>
      </c>
      <c r="X1069" s="53">
        <f t="shared" si="389"/>
        <v>0</v>
      </c>
      <c r="Y1069" s="54">
        <f t="shared" si="389"/>
        <v>0</v>
      </c>
      <c r="Z1069" s="158">
        <f t="shared" si="389"/>
        <v>0</v>
      </c>
      <c r="AA1069" s="159">
        <f t="shared" si="389"/>
        <v>0</v>
      </c>
      <c r="AB1069" s="54">
        <f t="shared" si="389"/>
        <v>0</v>
      </c>
      <c r="AC1069" s="55">
        <f t="shared" si="389"/>
        <v>0</v>
      </c>
      <c r="AD1069" s="53">
        <f t="shared" si="389"/>
        <v>0</v>
      </c>
      <c r="AE1069" s="54">
        <f t="shared" si="389"/>
        <v>0</v>
      </c>
      <c r="AF1069" s="55">
        <f t="shared" si="389"/>
        <v>0</v>
      </c>
      <c r="AG1069" s="53">
        <f t="shared" si="389"/>
        <v>0</v>
      </c>
      <c r="AH1069" s="54">
        <f t="shared" si="389"/>
        <v>0</v>
      </c>
      <c r="AI1069" s="55">
        <f t="shared" si="389"/>
        <v>0</v>
      </c>
      <c r="AK1069" s="53">
        <f>SUM(AK1058:AK1068)</f>
        <v>0</v>
      </c>
      <c r="AL1069" s="54">
        <f>SUM(AL1058:AL1068)</f>
        <v>0</v>
      </c>
      <c r="AM1069" s="55">
        <f>SUM(AM1058:AM1068)</f>
        <v>0</v>
      </c>
      <c r="AT1069" s="32">
        <f>IF(SUM(AT1058:AT1068)=0,0,1)</f>
        <v>0</v>
      </c>
    </row>
    <row r="1070" spans="3:50" ht="15" hidden="1" customHeight="1" x14ac:dyDescent="0.3">
      <c r="C1070" s="40"/>
      <c r="D1070" s="34"/>
      <c r="E1070" s="35"/>
      <c r="F1070" s="41"/>
      <c r="G1070" s="42"/>
      <c r="H1070" s="43"/>
      <c r="I1070" s="155"/>
      <c r="J1070" s="155"/>
      <c r="K1070" s="155"/>
      <c r="L1070" s="41"/>
      <c r="M1070" s="42"/>
      <c r="N1070" s="43"/>
      <c r="O1070" s="41"/>
      <c r="P1070" s="42"/>
      <c r="Q1070" s="43"/>
      <c r="R1070" s="41"/>
      <c r="S1070" s="42"/>
      <c r="T1070" s="43"/>
      <c r="U1070" s="41"/>
      <c r="V1070" s="42"/>
      <c r="W1070" s="43"/>
      <c r="X1070" s="41"/>
      <c r="Y1070" s="42"/>
      <c r="Z1070" s="153"/>
      <c r="AA1070" s="154"/>
      <c r="AB1070" s="42"/>
      <c r="AC1070" s="43"/>
      <c r="AD1070" s="41"/>
      <c r="AE1070" s="42"/>
      <c r="AF1070" s="43"/>
      <c r="AG1070" s="41"/>
      <c r="AH1070" s="42"/>
      <c r="AI1070" s="43"/>
      <c r="AK1070" s="41"/>
      <c r="AL1070" s="42"/>
      <c r="AM1070" s="43"/>
      <c r="AT1070" s="32">
        <f>IF(AT1069=0,0,1)</f>
        <v>0</v>
      </c>
    </row>
    <row r="1071" spans="3:50" ht="15" hidden="1" customHeight="1" x14ac:dyDescent="0.3">
      <c r="C1071" s="40" t="s">
        <v>22</v>
      </c>
      <c r="D1071" s="34" t="s">
        <v>2</v>
      </c>
      <c r="E1071" s="35" t="s">
        <v>2</v>
      </c>
      <c r="F1071" s="41">
        <v>0</v>
      </c>
      <c r="G1071" s="42">
        <v>0</v>
      </c>
      <c r="H1071" s="43">
        <v>0</v>
      </c>
      <c r="I1071" s="155">
        <v>0</v>
      </c>
      <c r="J1071" s="155">
        <v>0</v>
      </c>
      <c r="K1071" s="155">
        <v>0</v>
      </c>
      <c r="L1071" s="41">
        <v>0</v>
      </c>
      <c r="M1071" s="42">
        <v>0</v>
      </c>
      <c r="N1071" s="43">
        <v>0</v>
      </c>
      <c r="O1071" s="41"/>
      <c r="P1071" s="42"/>
      <c r="Q1071" s="43"/>
      <c r="R1071" s="41"/>
      <c r="S1071" s="42"/>
      <c r="T1071" s="43"/>
      <c r="U1071" s="41"/>
      <c r="V1071" s="42"/>
      <c r="W1071" s="43"/>
      <c r="X1071" s="41"/>
      <c r="Y1071" s="42"/>
      <c r="Z1071" s="153"/>
      <c r="AA1071" s="154">
        <v>0</v>
      </c>
      <c r="AB1071" s="42">
        <v>0</v>
      </c>
      <c r="AC1071" s="43">
        <v>0</v>
      </c>
      <c r="AD1071" s="41">
        <v>0</v>
      </c>
      <c r="AE1071" s="42">
        <v>0</v>
      </c>
      <c r="AF1071" s="43">
        <v>0</v>
      </c>
      <c r="AG1071" s="41">
        <v>0</v>
      </c>
      <c r="AH1071" s="42">
        <v>0</v>
      </c>
      <c r="AI1071" s="43">
        <v>0</v>
      </c>
      <c r="AK1071" s="41">
        <f t="shared" ref="AK1071:AM1081" si="390">F1071+I1071+L1071+O1071+R1071+U1071+X1071</f>
        <v>0</v>
      </c>
      <c r="AL1071" s="42">
        <f t="shared" si="390"/>
        <v>0</v>
      </c>
      <c r="AM1071" s="43">
        <f t="shared" si="390"/>
        <v>0</v>
      </c>
      <c r="AT1071" s="32">
        <f>IF(LEN(E1071)&lt;2,0,1)</f>
        <v>0</v>
      </c>
      <c r="AV1071" s="23">
        <v>8</v>
      </c>
      <c r="AW1071" s="23">
        <v>11</v>
      </c>
      <c r="AX1071" s="23">
        <v>1</v>
      </c>
    </row>
    <row r="1072" spans="3:50" ht="15" hidden="1" customHeight="1" x14ac:dyDescent="0.3">
      <c r="C1072" s="40" t="s">
        <v>22</v>
      </c>
      <c r="D1072" s="34" t="s">
        <v>2</v>
      </c>
      <c r="E1072" s="35" t="s">
        <v>2</v>
      </c>
      <c r="F1072" s="41">
        <v>0</v>
      </c>
      <c r="G1072" s="42">
        <v>0</v>
      </c>
      <c r="H1072" s="43">
        <v>0</v>
      </c>
      <c r="I1072" s="155">
        <v>0</v>
      </c>
      <c r="J1072" s="155">
        <v>0</v>
      </c>
      <c r="K1072" s="155">
        <v>0</v>
      </c>
      <c r="L1072" s="41">
        <v>0</v>
      </c>
      <c r="M1072" s="42">
        <v>0</v>
      </c>
      <c r="N1072" s="43">
        <v>0</v>
      </c>
      <c r="O1072" s="41"/>
      <c r="P1072" s="42"/>
      <c r="Q1072" s="43"/>
      <c r="R1072" s="41"/>
      <c r="S1072" s="42"/>
      <c r="T1072" s="43"/>
      <c r="U1072" s="41"/>
      <c r="V1072" s="42"/>
      <c r="W1072" s="43"/>
      <c r="X1072" s="41"/>
      <c r="Y1072" s="42"/>
      <c r="Z1072" s="153"/>
      <c r="AA1072" s="154">
        <v>0</v>
      </c>
      <c r="AB1072" s="42">
        <v>0</v>
      </c>
      <c r="AC1072" s="43">
        <v>0</v>
      </c>
      <c r="AD1072" s="41">
        <v>0</v>
      </c>
      <c r="AE1072" s="42">
        <v>0</v>
      </c>
      <c r="AF1072" s="43">
        <v>0</v>
      </c>
      <c r="AG1072" s="41">
        <v>0</v>
      </c>
      <c r="AH1072" s="42">
        <v>0</v>
      </c>
      <c r="AI1072" s="43">
        <v>0</v>
      </c>
      <c r="AK1072" s="41">
        <f t="shared" si="390"/>
        <v>0</v>
      </c>
      <c r="AL1072" s="42">
        <f t="shared" si="390"/>
        <v>0</v>
      </c>
      <c r="AM1072" s="43">
        <f t="shared" si="390"/>
        <v>0</v>
      </c>
      <c r="AT1072" s="32">
        <f t="shared" ref="AT1072:AT1081" si="391">IF(LEN(E1072)&lt;2,0,1)</f>
        <v>0</v>
      </c>
      <c r="AV1072" s="23">
        <v>8</v>
      </c>
      <c r="AW1072" s="23">
        <v>11</v>
      </c>
      <c r="AX1072" s="23">
        <f>IF(AW1072=AW1071,AX1071+1,1)</f>
        <v>2</v>
      </c>
    </row>
    <row r="1073" spans="3:50" ht="15" hidden="1" customHeight="1" x14ac:dyDescent="0.3">
      <c r="C1073" s="40" t="s">
        <v>22</v>
      </c>
      <c r="D1073" s="34" t="s">
        <v>2</v>
      </c>
      <c r="E1073" s="35" t="s">
        <v>2</v>
      </c>
      <c r="F1073" s="41">
        <v>0</v>
      </c>
      <c r="G1073" s="42">
        <v>0</v>
      </c>
      <c r="H1073" s="43">
        <v>0</v>
      </c>
      <c r="I1073" s="155">
        <v>0</v>
      </c>
      <c r="J1073" s="155">
        <v>0</v>
      </c>
      <c r="K1073" s="155">
        <v>0</v>
      </c>
      <c r="L1073" s="41">
        <v>0</v>
      </c>
      <c r="M1073" s="42">
        <v>0</v>
      </c>
      <c r="N1073" s="43">
        <v>0</v>
      </c>
      <c r="O1073" s="41"/>
      <c r="P1073" s="42"/>
      <c r="Q1073" s="43"/>
      <c r="R1073" s="41"/>
      <c r="S1073" s="42"/>
      <c r="T1073" s="43"/>
      <c r="U1073" s="41"/>
      <c r="V1073" s="42"/>
      <c r="W1073" s="43"/>
      <c r="X1073" s="41"/>
      <c r="Y1073" s="42"/>
      <c r="Z1073" s="153"/>
      <c r="AA1073" s="154">
        <v>0</v>
      </c>
      <c r="AB1073" s="42">
        <v>0</v>
      </c>
      <c r="AC1073" s="43">
        <v>0</v>
      </c>
      <c r="AD1073" s="41">
        <v>0</v>
      </c>
      <c r="AE1073" s="42">
        <v>0</v>
      </c>
      <c r="AF1073" s="43">
        <v>0</v>
      </c>
      <c r="AG1073" s="41">
        <v>0</v>
      </c>
      <c r="AH1073" s="42">
        <v>0</v>
      </c>
      <c r="AI1073" s="43">
        <v>0</v>
      </c>
      <c r="AK1073" s="41">
        <f t="shared" si="390"/>
        <v>0</v>
      </c>
      <c r="AL1073" s="42">
        <f t="shared" si="390"/>
        <v>0</v>
      </c>
      <c r="AM1073" s="43">
        <f t="shared" si="390"/>
        <v>0</v>
      </c>
      <c r="AT1073" s="32">
        <f t="shared" si="391"/>
        <v>0</v>
      </c>
      <c r="AV1073" s="23">
        <v>8</v>
      </c>
      <c r="AW1073" s="23">
        <v>11</v>
      </c>
      <c r="AX1073" s="23">
        <f t="shared" ref="AX1073:AX1081" si="392">IF(AW1073=AW1072,AX1072+1,1)</f>
        <v>3</v>
      </c>
    </row>
    <row r="1074" spans="3:50" ht="15" hidden="1" customHeight="1" x14ac:dyDescent="0.3">
      <c r="C1074" s="40" t="s">
        <v>22</v>
      </c>
      <c r="D1074" s="34" t="s">
        <v>2</v>
      </c>
      <c r="E1074" s="35" t="s">
        <v>2</v>
      </c>
      <c r="F1074" s="41">
        <v>0</v>
      </c>
      <c r="G1074" s="42">
        <v>0</v>
      </c>
      <c r="H1074" s="43">
        <v>0</v>
      </c>
      <c r="I1074" s="155">
        <v>0</v>
      </c>
      <c r="J1074" s="155">
        <v>0</v>
      </c>
      <c r="K1074" s="155">
        <v>0</v>
      </c>
      <c r="L1074" s="41">
        <v>0</v>
      </c>
      <c r="M1074" s="42">
        <v>0</v>
      </c>
      <c r="N1074" s="43">
        <v>0</v>
      </c>
      <c r="O1074" s="41"/>
      <c r="P1074" s="42"/>
      <c r="Q1074" s="43"/>
      <c r="R1074" s="41"/>
      <c r="S1074" s="42"/>
      <c r="T1074" s="43"/>
      <c r="U1074" s="41"/>
      <c r="V1074" s="42"/>
      <c r="W1074" s="43"/>
      <c r="X1074" s="41"/>
      <c r="Y1074" s="42"/>
      <c r="Z1074" s="153"/>
      <c r="AA1074" s="154">
        <v>0</v>
      </c>
      <c r="AB1074" s="42">
        <v>0</v>
      </c>
      <c r="AC1074" s="43">
        <v>0</v>
      </c>
      <c r="AD1074" s="41">
        <v>0</v>
      </c>
      <c r="AE1074" s="42">
        <v>0</v>
      </c>
      <c r="AF1074" s="43">
        <v>0</v>
      </c>
      <c r="AG1074" s="41">
        <v>0</v>
      </c>
      <c r="AH1074" s="42">
        <v>0</v>
      </c>
      <c r="AI1074" s="43">
        <v>0</v>
      </c>
      <c r="AK1074" s="41">
        <f t="shared" si="390"/>
        <v>0</v>
      </c>
      <c r="AL1074" s="42">
        <f t="shared" si="390"/>
        <v>0</v>
      </c>
      <c r="AM1074" s="43">
        <f t="shared" si="390"/>
        <v>0</v>
      </c>
      <c r="AT1074" s="32">
        <f t="shared" si="391"/>
        <v>0</v>
      </c>
      <c r="AV1074" s="23">
        <v>8</v>
      </c>
      <c r="AW1074" s="23">
        <v>11</v>
      </c>
      <c r="AX1074" s="23">
        <f t="shared" si="392"/>
        <v>4</v>
      </c>
    </row>
    <row r="1075" spans="3:50" ht="15" hidden="1" customHeight="1" x14ac:dyDescent="0.3">
      <c r="C1075" s="40" t="s">
        <v>22</v>
      </c>
      <c r="D1075" s="34" t="s">
        <v>2</v>
      </c>
      <c r="E1075" s="35" t="s">
        <v>2</v>
      </c>
      <c r="F1075" s="41">
        <v>0</v>
      </c>
      <c r="G1075" s="42">
        <v>0</v>
      </c>
      <c r="H1075" s="43">
        <v>0</v>
      </c>
      <c r="I1075" s="155">
        <v>0</v>
      </c>
      <c r="J1075" s="155">
        <v>0</v>
      </c>
      <c r="K1075" s="155">
        <v>0</v>
      </c>
      <c r="L1075" s="41">
        <v>0</v>
      </c>
      <c r="M1075" s="42">
        <v>0</v>
      </c>
      <c r="N1075" s="43">
        <v>0</v>
      </c>
      <c r="O1075" s="41"/>
      <c r="P1075" s="42"/>
      <c r="Q1075" s="43"/>
      <c r="R1075" s="41"/>
      <c r="S1075" s="42"/>
      <c r="T1075" s="43"/>
      <c r="U1075" s="41"/>
      <c r="V1075" s="42"/>
      <c r="W1075" s="43"/>
      <c r="X1075" s="41"/>
      <c r="Y1075" s="42"/>
      <c r="Z1075" s="153"/>
      <c r="AA1075" s="154">
        <v>0</v>
      </c>
      <c r="AB1075" s="42">
        <v>0</v>
      </c>
      <c r="AC1075" s="43">
        <v>0</v>
      </c>
      <c r="AD1075" s="41">
        <v>0</v>
      </c>
      <c r="AE1075" s="42">
        <v>0</v>
      </c>
      <c r="AF1075" s="43">
        <v>0</v>
      </c>
      <c r="AG1075" s="41">
        <v>0</v>
      </c>
      <c r="AH1075" s="42">
        <v>0</v>
      </c>
      <c r="AI1075" s="43">
        <v>0</v>
      </c>
      <c r="AK1075" s="41">
        <f t="shared" si="390"/>
        <v>0</v>
      </c>
      <c r="AL1075" s="42">
        <f t="shared" si="390"/>
        <v>0</v>
      </c>
      <c r="AM1075" s="43">
        <f t="shared" si="390"/>
        <v>0</v>
      </c>
      <c r="AT1075" s="32">
        <f t="shared" si="391"/>
        <v>0</v>
      </c>
      <c r="AV1075" s="23">
        <v>8</v>
      </c>
      <c r="AW1075" s="23">
        <v>11</v>
      </c>
      <c r="AX1075" s="23">
        <f t="shared" si="392"/>
        <v>5</v>
      </c>
    </row>
    <row r="1076" spans="3:50" ht="15" hidden="1" customHeight="1" x14ac:dyDescent="0.3">
      <c r="C1076" s="40" t="s">
        <v>22</v>
      </c>
      <c r="D1076" s="34" t="s">
        <v>2</v>
      </c>
      <c r="E1076" s="35" t="s">
        <v>2</v>
      </c>
      <c r="F1076" s="41">
        <v>0</v>
      </c>
      <c r="G1076" s="42">
        <v>0</v>
      </c>
      <c r="H1076" s="43">
        <v>0</v>
      </c>
      <c r="I1076" s="155">
        <v>0</v>
      </c>
      <c r="J1076" s="155">
        <v>0</v>
      </c>
      <c r="K1076" s="155">
        <v>0</v>
      </c>
      <c r="L1076" s="41">
        <v>0</v>
      </c>
      <c r="M1076" s="42">
        <v>0</v>
      </c>
      <c r="N1076" s="43">
        <v>0</v>
      </c>
      <c r="O1076" s="41"/>
      <c r="P1076" s="42"/>
      <c r="Q1076" s="43"/>
      <c r="R1076" s="41"/>
      <c r="S1076" s="42"/>
      <c r="T1076" s="43"/>
      <c r="U1076" s="41"/>
      <c r="V1076" s="42"/>
      <c r="W1076" s="43"/>
      <c r="X1076" s="41"/>
      <c r="Y1076" s="42"/>
      <c r="Z1076" s="153"/>
      <c r="AA1076" s="154">
        <v>0</v>
      </c>
      <c r="AB1076" s="42">
        <v>0</v>
      </c>
      <c r="AC1076" s="43">
        <v>0</v>
      </c>
      <c r="AD1076" s="41">
        <v>0</v>
      </c>
      <c r="AE1076" s="42">
        <v>0</v>
      </c>
      <c r="AF1076" s="43">
        <v>0</v>
      </c>
      <c r="AG1076" s="41">
        <v>0</v>
      </c>
      <c r="AH1076" s="42">
        <v>0</v>
      </c>
      <c r="AI1076" s="43">
        <v>0</v>
      </c>
      <c r="AK1076" s="41">
        <f t="shared" si="390"/>
        <v>0</v>
      </c>
      <c r="AL1076" s="42">
        <f t="shared" si="390"/>
        <v>0</v>
      </c>
      <c r="AM1076" s="43">
        <f t="shared" si="390"/>
        <v>0</v>
      </c>
      <c r="AT1076" s="32">
        <f t="shared" si="391"/>
        <v>0</v>
      </c>
      <c r="AV1076" s="23">
        <v>8</v>
      </c>
      <c r="AW1076" s="23">
        <v>11</v>
      </c>
      <c r="AX1076" s="23">
        <f t="shared" si="392"/>
        <v>6</v>
      </c>
    </row>
    <row r="1077" spans="3:50" ht="15" hidden="1" customHeight="1" x14ac:dyDescent="0.3">
      <c r="C1077" s="40" t="s">
        <v>22</v>
      </c>
      <c r="D1077" s="34" t="s">
        <v>2</v>
      </c>
      <c r="E1077" s="35" t="s">
        <v>2</v>
      </c>
      <c r="F1077" s="41">
        <v>0</v>
      </c>
      <c r="G1077" s="42">
        <v>0</v>
      </c>
      <c r="H1077" s="43">
        <v>0</v>
      </c>
      <c r="I1077" s="155">
        <v>0</v>
      </c>
      <c r="J1077" s="155">
        <v>0</v>
      </c>
      <c r="K1077" s="155">
        <v>0</v>
      </c>
      <c r="L1077" s="41">
        <v>0</v>
      </c>
      <c r="M1077" s="42">
        <v>0</v>
      </c>
      <c r="N1077" s="43">
        <v>0</v>
      </c>
      <c r="O1077" s="41"/>
      <c r="P1077" s="42"/>
      <c r="Q1077" s="43"/>
      <c r="R1077" s="41"/>
      <c r="S1077" s="42"/>
      <c r="T1077" s="43"/>
      <c r="U1077" s="41"/>
      <c r="V1077" s="42"/>
      <c r="W1077" s="43"/>
      <c r="X1077" s="41"/>
      <c r="Y1077" s="42"/>
      <c r="Z1077" s="153"/>
      <c r="AA1077" s="154">
        <v>0</v>
      </c>
      <c r="AB1077" s="42">
        <v>0</v>
      </c>
      <c r="AC1077" s="43">
        <v>0</v>
      </c>
      <c r="AD1077" s="41">
        <v>0</v>
      </c>
      <c r="AE1077" s="42">
        <v>0</v>
      </c>
      <c r="AF1077" s="43">
        <v>0</v>
      </c>
      <c r="AG1077" s="41">
        <v>0</v>
      </c>
      <c r="AH1077" s="42">
        <v>0</v>
      </c>
      <c r="AI1077" s="43">
        <v>0</v>
      </c>
      <c r="AK1077" s="41">
        <f t="shared" si="390"/>
        <v>0</v>
      </c>
      <c r="AL1077" s="42">
        <f t="shared" si="390"/>
        <v>0</v>
      </c>
      <c r="AM1077" s="43">
        <f t="shared" si="390"/>
        <v>0</v>
      </c>
      <c r="AT1077" s="32">
        <f t="shared" si="391"/>
        <v>0</v>
      </c>
      <c r="AV1077" s="23">
        <v>8</v>
      </c>
      <c r="AW1077" s="23">
        <v>11</v>
      </c>
      <c r="AX1077" s="23">
        <f t="shared" si="392"/>
        <v>7</v>
      </c>
    </row>
    <row r="1078" spans="3:50" ht="15" hidden="1" customHeight="1" x14ac:dyDescent="0.3">
      <c r="C1078" s="40" t="s">
        <v>22</v>
      </c>
      <c r="D1078" s="34" t="s">
        <v>2</v>
      </c>
      <c r="E1078" s="35" t="s">
        <v>2</v>
      </c>
      <c r="F1078" s="41">
        <v>0</v>
      </c>
      <c r="G1078" s="42">
        <v>0</v>
      </c>
      <c r="H1078" s="43">
        <v>0</v>
      </c>
      <c r="I1078" s="155">
        <v>0</v>
      </c>
      <c r="J1078" s="155">
        <v>0</v>
      </c>
      <c r="K1078" s="155">
        <v>0</v>
      </c>
      <c r="L1078" s="41">
        <v>0</v>
      </c>
      <c r="M1078" s="42">
        <v>0</v>
      </c>
      <c r="N1078" s="43">
        <v>0</v>
      </c>
      <c r="O1078" s="41"/>
      <c r="P1078" s="42"/>
      <c r="Q1078" s="43"/>
      <c r="R1078" s="41"/>
      <c r="S1078" s="42"/>
      <c r="T1078" s="43"/>
      <c r="U1078" s="41"/>
      <c r="V1078" s="42"/>
      <c r="W1078" s="43"/>
      <c r="X1078" s="41"/>
      <c r="Y1078" s="42"/>
      <c r="Z1078" s="153"/>
      <c r="AA1078" s="154">
        <v>0</v>
      </c>
      <c r="AB1078" s="42">
        <v>0</v>
      </c>
      <c r="AC1078" s="43">
        <v>0</v>
      </c>
      <c r="AD1078" s="41">
        <v>0</v>
      </c>
      <c r="AE1078" s="42">
        <v>0</v>
      </c>
      <c r="AF1078" s="43">
        <v>0</v>
      </c>
      <c r="AG1078" s="41">
        <v>0</v>
      </c>
      <c r="AH1078" s="42">
        <v>0</v>
      </c>
      <c r="AI1078" s="43">
        <v>0</v>
      </c>
      <c r="AK1078" s="41">
        <f t="shared" si="390"/>
        <v>0</v>
      </c>
      <c r="AL1078" s="42">
        <f t="shared" si="390"/>
        <v>0</v>
      </c>
      <c r="AM1078" s="43">
        <f t="shared" si="390"/>
        <v>0</v>
      </c>
      <c r="AT1078" s="32">
        <f t="shared" si="391"/>
        <v>0</v>
      </c>
      <c r="AV1078" s="23">
        <v>8</v>
      </c>
      <c r="AW1078" s="23">
        <v>11</v>
      </c>
      <c r="AX1078" s="23">
        <f t="shared" si="392"/>
        <v>8</v>
      </c>
    </row>
    <row r="1079" spans="3:50" ht="15" hidden="1" customHeight="1" x14ac:dyDescent="0.3">
      <c r="C1079" s="40" t="s">
        <v>22</v>
      </c>
      <c r="D1079" s="34" t="s">
        <v>2</v>
      </c>
      <c r="E1079" s="35" t="s">
        <v>2</v>
      </c>
      <c r="F1079" s="41">
        <v>0</v>
      </c>
      <c r="G1079" s="42">
        <v>0</v>
      </c>
      <c r="H1079" s="43">
        <v>0</v>
      </c>
      <c r="I1079" s="155">
        <v>0</v>
      </c>
      <c r="J1079" s="155">
        <v>0</v>
      </c>
      <c r="K1079" s="155">
        <v>0</v>
      </c>
      <c r="L1079" s="41">
        <v>0</v>
      </c>
      <c r="M1079" s="42">
        <v>0</v>
      </c>
      <c r="N1079" s="43">
        <v>0</v>
      </c>
      <c r="O1079" s="41"/>
      <c r="P1079" s="42"/>
      <c r="Q1079" s="43"/>
      <c r="R1079" s="41"/>
      <c r="S1079" s="42"/>
      <c r="T1079" s="43"/>
      <c r="U1079" s="41"/>
      <c r="V1079" s="42"/>
      <c r="W1079" s="43"/>
      <c r="X1079" s="41"/>
      <c r="Y1079" s="42"/>
      <c r="Z1079" s="153"/>
      <c r="AA1079" s="154">
        <v>0</v>
      </c>
      <c r="AB1079" s="42">
        <v>0</v>
      </c>
      <c r="AC1079" s="43">
        <v>0</v>
      </c>
      <c r="AD1079" s="41">
        <v>0</v>
      </c>
      <c r="AE1079" s="42">
        <v>0</v>
      </c>
      <c r="AF1079" s="43">
        <v>0</v>
      </c>
      <c r="AG1079" s="41">
        <v>0</v>
      </c>
      <c r="AH1079" s="42">
        <v>0</v>
      </c>
      <c r="AI1079" s="43">
        <v>0</v>
      </c>
      <c r="AK1079" s="41">
        <f t="shared" si="390"/>
        <v>0</v>
      </c>
      <c r="AL1079" s="42">
        <f t="shared" si="390"/>
        <v>0</v>
      </c>
      <c r="AM1079" s="43">
        <f t="shared" si="390"/>
        <v>0</v>
      </c>
      <c r="AT1079" s="32">
        <f t="shared" si="391"/>
        <v>0</v>
      </c>
      <c r="AV1079" s="23">
        <v>8</v>
      </c>
      <c r="AW1079" s="23">
        <v>11</v>
      </c>
      <c r="AX1079" s="23">
        <f t="shared" si="392"/>
        <v>9</v>
      </c>
    </row>
    <row r="1080" spans="3:50" ht="15" hidden="1" customHeight="1" x14ac:dyDescent="0.3">
      <c r="C1080" s="40" t="s">
        <v>22</v>
      </c>
      <c r="D1080" s="34" t="s">
        <v>2</v>
      </c>
      <c r="E1080" s="35" t="s">
        <v>2</v>
      </c>
      <c r="F1080" s="41">
        <v>0</v>
      </c>
      <c r="G1080" s="42">
        <v>0</v>
      </c>
      <c r="H1080" s="43">
        <v>0</v>
      </c>
      <c r="I1080" s="155">
        <v>0</v>
      </c>
      <c r="J1080" s="155">
        <v>0</v>
      </c>
      <c r="K1080" s="155">
        <v>0</v>
      </c>
      <c r="L1080" s="41">
        <v>0</v>
      </c>
      <c r="M1080" s="42">
        <v>0</v>
      </c>
      <c r="N1080" s="43">
        <v>0</v>
      </c>
      <c r="O1080" s="41"/>
      <c r="P1080" s="42"/>
      <c r="Q1080" s="43"/>
      <c r="R1080" s="41"/>
      <c r="S1080" s="42"/>
      <c r="T1080" s="43"/>
      <c r="U1080" s="41"/>
      <c r="V1080" s="42"/>
      <c r="W1080" s="43"/>
      <c r="X1080" s="41"/>
      <c r="Y1080" s="42"/>
      <c r="Z1080" s="153"/>
      <c r="AA1080" s="154">
        <v>0</v>
      </c>
      <c r="AB1080" s="42">
        <v>0</v>
      </c>
      <c r="AC1080" s="43">
        <v>0</v>
      </c>
      <c r="AD1080" s="41">
        <v>0</v>
      </c>
      <c r="AE1080" s="42">
        <v>0</v>
      </c>
      <c r="AF1080" s="43">
        <v>0</v>
      </c>
      <c r="AG1080" s="41">
        <v>0</v>
      </c>
      <c r="AH1080" s="42">
        <v>0</v>
      </c>
      <c r="AI1080" s="43">
        <v>0</v>
      </c>
      <c r="AK1080" s="41">
        <f t="shared" si="390"/>
        <v>0</v>
      </c>
      <c r="AL1080" s="42">
        <f t="shared" si="390"/>
        <v>0</v>
      </c>
      <c r="AM1080" s="43">
        <f t="shared" si="390"/>
        <v>0</v>
      </c>
      <c r="AT1080" s="32">
        <f t="shared" si="391"/>
        <v>0</v>
      </c>
      <c r="AV1080" s="23">
        <v>8</v>
      </c>
      <c r="AW1080" s="23">
        <v>11</v>
      </c>
      <c r="AX1080" s="23">
        <f t="shared" si="392"/>
        <v>10</v>
      </c>
    </row>
    <row r="1081" spans="3:50" ht="15" hidden="1" customHeight="1" x14ac:dyDescent="0.3">
      <c r="C1081" s="40" t="s">
        <v>23</v>
      </c>
      <c r="D1081" s="34" t="s">
        <v>2</v>
      </c>
      <c r="E1081" s="35" t="s">
        <v>2</v>
      </c>
      <c r="F1081" s="41">
        <v>0</v>
      </c>
      <c r="G1081" s="42">
        <v>0</v>
      </c>
      <c r="H1081" s="43">
        <v>0</v>
      </c>
      <c r="I1081" s="155">
        <v>0</v>
      </c>
      <c r="J1081" s="155">
        <v>0</v>
      </c>
      <c r="K1081" s="155">
        <v>0</v>
      </c>
      <c r="L1081" s="41">
        <v>0</v>
      </c>
      <c r="M1081" s="42">
        <v>0</v>
      </c>
      <c r="N1081" s="43">
        <v>0</v>
      </c>
      <c r="O1081" s="41"/>
      <c r="P1081" s="42"/>
      <c r="Q1081" s="43"/>
      <c r="R1081" s="41"/>
      <c r="S1081" s="42"/>
      <c r="T1081" s="43"/>
      <c r="U1081" s="41"/>
      <c r="V1081" s="42"/>
      <c r="W1081" s="43"/>
      <c r="X1081" s="41"/>
      <c r="Y1081" s="42"/>
      <c r="Z1081" s="153"/>
      <c r="AA1081" s="154">
        <v>0</v>
      </c>
      <c r="AB1081" s="42">
        <v>0</v>
      </c>
      <c r="AC1081" s="43">
        <v>0</v>
      </c>
      <c r="AD1081" s="41">
        <v>0</v>
      </c>
      <c r="AE1081" s="42">
        <v>0</v>
      </c>
      <c r="AF1081" s="43">
        <v>0</v>
      </c>
      <c r="AG1081" s="41">
        <v>0</v>
      </c>
      <c r="AH1081" s="42">
        <v>0</v>
      </c>
      <c r="AI1081" s="43">
        <v>0</v>
      </c>
      <c r="AK1081" s="41">
        <f t="shared" si="390"/>
        <v>0</v>
      </c>
      <c r="AL1081" s="42">
        <f t="shared" si="390"/>
        <v>0</v>
      </c>
      <c r="AM1081" s="43">
        <f t="shared" si="390"/>
        <v>0</v>
      </c>
      <c r="AT1081" s="32">
        <f t="shared" si="391"/>
        <v>0</v>
      </c>
      <c r="AV1081" s="23">
        <v>8</v>
      </c>
      <c r="AW1081" s="23">
        <v>12</v>
      </c>
      <c r="AX1081" s="23">
        <f t="shared" si="392"/>
        <v>1</v>
      </c>
    </row>
    <row r="1082" spans="3:50" ht="15" hidden="1" customHeight="1" x14ac:dyDescent="0.3">
      <c r="C1082" s="50" t="str">
        <f>IF(LEN(E1081)&lt;1,"","Total: " &amp; LEFT(E1081,LEN(E1081)-21) &amp; "Municipalities")</f>
        <v/>
      </c>
      <c r="D1082" s="51"/>
      <c r="E1082" s="52"/>
      <c r="F1082" s="53">
        <f t="shared" ref="F1082:N1082" si="393">SUM(F1071:F1081)</f>
        <v>0</v>
      </c>
      <c r="G1082" s="54">
        <f t="shared" si="393"/>
        <v>0</v>
      </c>
      <c r="H1082" s="55">
        <f t="shared" si="393"/>
        <v>0</v>
      </c>
      <c r="I1082" s="112">
        <f t="shared" si="393"/>
        <v>0</v>
      </c>
      <c r="J1082" s="112">
        <f t="shared" si="393"/>
        <v>0</v>
      </c>
      <c r="K1082" s="112">
        <f t="shared" si="393"/>
        <v>0</v>
      </c>
      <c r="L1082" s="53">
        <f t="shared" si="393"/>
        <v>0</v>
      </c>
      <c r="M1082" s="54">
        <f t="shared" si="393"/>
        <v>0</v>
      </c>
      <c r="N1082" s="55">
        <f t="shared" si="393"/>
        <v>0</v>
      </c>
      <c r="O1082" s="53">
        <f t="shared" ref="O1082:AI1082" si="394">SUM(O1071:O1081)</f>
        <v>0</v>
      </c>
      <c r="P1082" s="54">
        <f t="shared" si="394"/>
        <v>0</v>
      </c>
      <c r="Q1082" s="55">
        <f t="shared" si="394"/>
        <v>0</v>
      </c>
      <c r="R1082" s="53">
        <f t="shared" si="394"/>
        <v>0</v>
      </c>
      <c r="S1082" s="54">
        <f t="shared" si="394"/>
        <v>0</v>
      </c>
      <c r="T1082" s="55">
        <f t="shared" si="394"/>
        <v>0</v>
      </c>
      <c r="U1082" s="53">
        <f t="shared" si="394"/>
        <v>0</v>
      </c>
      <c r="V1082" s="54">
        <f t="shared" si="394"/>
        <v>0</v>
      </c>
      <c r="W1082" s="55">
        <f t="shared" si="394"/>
        <v>0</v>
      </c>
      <c r="X1082" s="53">
        <f t="shared" si="394"/>
        <v>0</v>
      </c>
      <c r="Y1082" s="54">
        <f t="shared" si="394"/>
        <v>0</v>
      </c>
      <c r="Z1082" s="158">
        <f t="shared" si="394"/>
        <v>0</v>
      </c>
      <c r="AA1082" s="159">
        <f t="shared" si="394"/>
        <v>0</v>
      </c>
      <c r="AB1082" s="54">
        <f t="shared" si="394"/>
        <v>0</v>
      </c>
      <c r="AC1082" s="55">
        <f t="shared" si="394"/>
        <v>0</v>
      </c>
      <c r="AD1082" s="53">
        <f t="shared" si="394"/>
        <v>0</v>
      </c>
      <c r="AE1082" s="54">
        <f t="shared" si="394"/>
        <v>0</v>
      </c>
      <c r="AF1082" s="55">
        <f t="shared" si="394"/>
        <v>0</v>
      </c>
      <c r="AG1082" s="53">
        <f t="shared" si="394"/>
        <v>0</v>
      </c>
      <c r="AH1082" s="54">
        <f t="shared" si="394"/>
        <v>0</v>
      </c>
      <c r="AI1082" s="55">
        <f t="shared" si="394"/>
        <v>0</v>
      </c>
      <c r="AK1082" s="53">
        <f>SUM(AK1071:AK1081)</f>
        <v>0</v>
      </c>
      <c r="AL1082" s="54">
        <f>SUM(AL1071:AL1081)</f>
        <v>0</v>
      </c>
      <c r="AM1082" s="55">
        <f>SUM(AM1071:AM1081)</f>
        <v>0</v>
      </c>
      <c r="AT1082" s="32">
        <f>IF(SUM(AT1071:AT1081)=0,0,1)</f>
        <v>0</v>
      </c>
    </row>
    <row r="1083" spans="3:50" ht="15" hidden="1" customHeight="1" x14ac:dyDescent="0.3">
      <c r="C1083" s="40"/>
      <c r="D1083" s="34"/>
      <c r="E1083" s="35"/>
      <c r="F1083" s="41"/>
      <c r="G1083" s="42"/>
      <c r="H1083" s="43"/>
      <c r="I1083" s="155"/>
      <c r="J1083" s="155"/>
      <c r="K1083" s="155"/>
      <c r="L1083" s="41"/>
      <c r="M1083" s="42"/>
      <c r="N1083" s="43"/>
      <c r="O1083" s="41"/>
      <c r="P1083" s="42"/>
      <c r="Q1083" s="43"/>
      <c r="R1083" s="41"/>
      <c r="S1083" s="42"/>
      <c r="T1083" s="43"/>
      <c r="U1083" s="41"/>
      <c r="V1083" s="42"/>
      <c r="W1083" s="43"/>
      <c r="X1083" s="41"/>
      <c r="Y1083" s="42"/>
      <c r="Z1083" s="153"/>
      <c r="AA1083" s="154"/>
      <c r="AB1083" s="42"/>
      <c r="AC1083" s="43"/>
      <c r="AD1083" s="41"/>
      <c r="AE1083" s="42"/>
      <c r="AF1083" s="43"/>
      <c r="AG1083" s="41"/>
      <c r="AH1083" s="42"/>
      <c r="AI1083" s="43"/>
      <c r="AK1083" s="41"/>
      <c r="AL1083" s="42"/>
      <c r="AM1083" s="43"/>
      <c r="AT1083" s="32">
        <f>IF(AT1082=0,0,1)</f>
        <v>0</v>
      </c>
    </row>
    <row r="1084" spans="3:50" ht="15" hidden="1" customHeight="1" x14ac:dyDescent="0.3">
      <c r="C1084" s="40" t="s">
        <v>22</v>
      </c>
      <c r="D1084" s="34" t="s">
        <v>2</v>
      </c>
      <c r="E1084" s="35" t="s">
        <v>2</v>
      </c>
      <c r="F1084" s="41">
        <v>0</v>
      </c>
      <c r="G1084" s="42">
        <v>0</v>
      </c>
      <c r="H1084" s="43">
        <v>0</v>
      </c>
      <c r="I1084" s="155">
        <v>0</v>
      </c>
      <c r="J1084" s="155">
        <v>0</v>
      </c>
      <c r="K1084" s="155">
        <v>0</v>
      </c>
      <c r="L1084" s="41">
        <v>0</v>
      </c>
      <c r="M1084" s="42">
        <v>0</v>
      </c>
      <c r="N1084" s="43">
        <v>0</v>
      </c>
      <c r="O1084" s="41"/>
      <c r="P1084" s="42"/>
      <c r="Q1084" s="43"/>
      <c r="R1084" s="41"/>
      <c r="S1084" s="42"/>
      <c r="T1084" s="43"/>
      <c r="U1084" s="41"/>
      <c r="V1084" s="42"/>
      <c r="W1084" s="43"/>
      <c r="X1084" s="41"/>
      <c r="Y1084" s="42"/>
      <c r="Z1084" s="153"/>
      <c r="AA1084" s="154">
        <v>0</v>
      </c>
      <c r="AB1084" s="42">
        <v>0</v>
      </c>
      <c r="AC1084" s="43">
        <v>0</v>
      </c>
      <c r="AD1084" s="41">
        <v>0</v>
      </c>
      <c r="AE1084" s="42">
        <v>0</v>
      </c>
      <c r="AF1084" s="43">
        <v>0</v>
      </c>
      <c r="AG1084" s="41">
        <v>0</v>
      </c>
      <c r="AH1084" s="42">
        <v>0</v>
      </c>
      <c r="AI1084" s="43">
        <v>0</v>
      </c>
      <c r="AK1084" s="41">
        <f t="shared" ref="AK1084:AM1094" si="395">F1084+I1084+L1084+O1084+R1084+U1084+X1084</f>
        <v>0</v>
      </c>
      <c r="AL1084" s="42">
        <f t="shared" si="395"/>
        <v>0</v>
      </c>
      <c r="AM1084" s="43">
        <f t="shared" si="395"/>
        <v>0</v>
      </c>
      <c r="AT1084" s="32">
        <f>IF(LEN(E1084)&lt;2,0,1)</f>
        <v>0</v>
      </c>
      <c r="AV1084" s="23">
        <v>8</v>
      </c>
      <c r="AW1084" s="23">
        <v>13</v>
      </c>
      <c r="AX1084" s="23">
        <v>1</v>
      </c>
    </row>
    <row r="1085" spans="3:50" ht="15" hidden="1" customHeight="1" x14ac:dyDescent="0.3">
      <c r="C1085" s="40" t="s">
        <v>22</v>
      </c>
      <c r="D1085" s="34" t="s">
        <v>2</v>
      </c>
      <c r="E1085" s="35" t="s">
        <v>2</v>
      </c>
      <c r="F1085" s="41">
        <v>0</v>
      </c>
      <c r="G1085" s="42">
        <v>0</v>
      </c>
      <c r="H1085" s="43">
        <v>0</v>
      </c>
      <c r="I1085" s="155">
        <v>0</v>
      </c>
      <c r="J1085" s="155">
        <v>0</v>
      </c>
      <c r="K1085" s="155">
        <v>0</v>
      </c>
      <c r="L1085" s="41">
        <v>0</v>
      </c>
      <c r="M1085" s="42">
        <v>0</v>
      </c>
      <c r="N1085" s="43">
        <v>0</v>
      </c>
      <c r="O1085" s="41"/>
      <c r="P1085" s="42"/>
      <c r="Q1085" s="43"/>
      <c r="R1085" s="41"/>
      <c r="S1085" s="42"/>
      <c r="T1085" s="43"/>
      <c r="U1085" s="41"/>
      <c r="V1085" s="42"/>
      <c r="W1085" s="43"/>
      <c r="X1085" s="41"/>
      <c r="Y1085" s="42"/>
      <c r="Z1085" s="153"/>
      <c r="AA1085" s="154">
        <v>0</v>
      </c>
      <c r="AB1085" s="42">
        <v>0</v>
      </c>
      <c r="AC1085" s="43">
        <v>0</v>
      </c>
      <c r="AD1085" s="41">
        <v>0</v>
      </c>
      <c r="AE1085" s="42">
        <v>0</v>
      </c>
      <c r="AF1085" s="43">
        <v>0</v>
      </c>
      <c r="AG1085" s="41">
        <v>0</v>
      </c>
      <c r="AH1085" s="42">
        <v>0</v>
      </c>
      <c r="AI1085" s="43">
        <v>0</v>
      </c>
      <c r="AK1085" s="41">
        <f t="shared" si="395"/>
        <v>0</v>
      </c>
      <c r="AL1085" s="42">
        <f t="shared" si="395"/>
        <v>0</v>
      </c>
      <c r="AM1085" s="43">
        <f t="shared" si="395"/>
        <v>0</v>
      </c>
      <c r="AT1085" s="32">
        <f t="shared" ref="AT1085:AT1094" si="396">IF(LEN(E1085)&lt;2,0,1)</f>
        <v>0</v>
      </c>
      <c r="AV1085" s="23">
        <v>8</v>
      </c>
      <c r="AW1085" s="23">
        <v>13</v>
      </c>
      <c r="AX1085" s="23">
        <f>IF(AW1085=AW1084,AX1084+1,1)</f>
        <v>2</v>
      </c>
    </row>
    <row r="1086" spans="3:50" ht="15" hidden="1" customHeight="1" x14ac:dyDescent="0.3">
      <c r="C1086" s="40" t="s">
        <v>22</v>
      </c>
      <c r="D1086" s="34" t="s">
        <v>2</v>
      </c>
      <c r="E1086" s="35" t="s">
        <v>2</v>
      </c>
      <c r="F1086" s="41">
        <v>0</v>
      </c>
      <c r="G1086" s="42">
        <v>0</v>
      </c>
      <c r="H1086" s="43">
        <v>0</v>
      </c>
      <c r="I1086" s="155">
        <v>0</v>
      </c>
      <c r="J1086" s="155">
        <v>0</v>
      </c>
      <c r="K1086" s="155">
        <v>0</v>
      </c>
      <c r="L1086" s="41">
        <v>0</v>
      </c>
      <c r="M1086" s="42">
        <v>0</v>
      </c>
      <c r="N1086" s="43">
        <v>0</v>
      </c>
      <c r="O1086" s="41"/>
      <c r="P1086" s="42"/>
      <c r="Q1086" s="43"/>
      <c r="R1086" s="41"/>
      <c r="S1086" s="42"/>
      <c r="T1086" s="43"/>
      <c r="U1086" s="41"/>
      <c r="V1086" s="42"/>
      <c r="W1086" s="43"/>
      <c r="X1086" s="41"/>
      <c r="Y1086" s="42"/>
      <c r="Z1086" s="153"/>
      <c r="AA1086" s="154">
        <v>0</v>
      </c>
      <c r="AB1086" s="42">
        <v>0</v>
      </c>
      <c r="AC1086" s="43">
        <v>0</v>
      </c>
      <c r="AD1086" s="41">
        <v>0</v>
      </c>
      <c r="AE1086" s="42">
        <v>0</v>
      </c>
      <c r="AF1086" s="43">
        <v>0</v>
      </c>
      <c r="AG1086" s="41">
        <v>0</v>
      </c>
      <c r="AH1086" s="42">
        <v>0</v>
      </c>
      <c r="AI1086" s="43">
        <v>0</v>
      </c>
      <c r="AK1086" s="41">
        <f t="shared" si="395"/>
        <v>0</v>
      </c>
      <c r="AL1086" s="42">
        <f t="shared" si="395"/>
        <v>0</v>
      </c>
      <c r="AM1086" s="43">
        <f t="shared" si="395"/>
        <v>0</v>
      </c>
      <c r="AT1086" s="32">
        <f t="shared" si="396"/>
        <v>0</v>
      </c>
      <c r="AV1086" s="23">
        <v>8</v>
      </c>
      <c r="AW1086" s="23">
        <v>13</v>
      </c>
      <c r="AX1086" s="23">
        <f t="shared" ref="AX1086:AX1094" si="397">IF(AW1086=AW1085,AX1085+1,1)</f>
        <v>3</v>
      </c>
    </row>
    <row r="1087" spans="3:50" ht="15" hidden="1" customHeight="1" x14ac:dyDescent="0.3">
      <c r="C1087" s="40" t="s">
        <v>22</v>
      </c>
      <c r="D1087" s="34" t="s">
        <v>2</v>
      </c>
      <c r="E1087" s="35" t="s">
        <v>2</v>
      </c>
      <c r="F1087" s="41">
        <v>0</v>
      </c>
      <c r="G1087" s="42">
        <v>0</v>
      </c>
      <c r="H1087" s="43">
        <v>0</v>
      </c>
      <c r="I1087" s="155">
        <v>0</v>
      </c>
      <c r="J1087" s="155">
        <v>0</v>
      </c>
      <c r="K1087" s="155">
        <v>0</v>
      </c>
      <c r="L1087" s="41">
        <v>0</v>
      </c>
      <c r="M1087" s="42">
        <v>0</v>
      </c>
      <c r="N1087" s="43">
        <v>0</v>
      </c>
      <c r="O1087" s="41"/>
      <c r="P1087" s="42"/>
      <c r="Q1087" s="43"/>
      <c r="R1087" s="41"/>
      <c r="S1087" s="42"/>
      <c r="T1087" s="43"/>
      <c r="U1087" s="41"/>
      <c r="V1087" s="42"/>
      <c r="W1087" s="43"/>
      <c r="X1087" s="41"/>
      <c r="Y1087" s="42"/>
      <c r="Z1087" s="153"/>
      <c r="AA1087" s="154">
        <v>0</v>
      </c>
      <c r="AB1087" s="42">
        <v>0</v>
      </c>
      <c r="AC1087" s="43">
        <v>0</v>
      </c>
      <c r="AD1087" s="41">
        <v>0</v>
      </c>
      <c r="AE1087" s="42">
        <v>0</v>
      </c>
      <c r="AF1087" s="43">
        <v>0</v>
      </c>
      <c r="AG1087" s="41">
        <v>0</v>
      </c>
      <c r="AH1087" s="42">
        <v>0</v>
      </c>
      <c r="AI1087" s="43">
        <v>0</v>
      </c>
      <c r="AK1087" s="41">
        <f t="shared" si="395"/>
        <v>0</v>
      </c>
      <c r="AL1087" s="42">
        <f t="shared" si="395"/>
        <v>0</v>
      </c>
      <c r="AM1087" s="43">
        <f t="shared" si="395"/>
        <v>0</v>
      </c>
      <c r="AT1087" s="32">
        <f t="shared" si="396"/>
        <v>0</v>
      </c>
      <c r="AV1087" s="23">
        <v>8</v>
      </c>
      <c r="AW1087" s="23">
        <v>13</v>
      </c>
      <c r="AX1087" s="23">
        <f t="shared" si="397"/>
        <v>4</v>
      </c>
    </row>
    <row r="1088" spans="3:50" ht="15" hidden="1" customHeight="1" x14ac:dyDescent="0.3">
      <c r="C1088" s="40" t="s">
        <v>22</v>
      </c>
      <c r="D1088" s="34" t="s">
        <v>2</v>
      </c>
      <c r="E1088" s="35" t="s">
        <v>2</v>
      </c>
      <c r="F1088" s="41">
        <v>0</v>
      </c>
      <c r="G1088" s="42">
        <v>0</v>
      </c>
      <c r="H1088" s="43">
        <v>0</v>
      </c>
      <c r="I1088" s="155">
        <v>0</v>
      </c>
      <c r="J1088" s="155">
        <v>0</v>
      </c>
      <c r="K1088" s="155">
        <v>0</v>
      </c>
      <c r="L1088" s="41">
        <v>0</v>
      </c>
      <c r="M1088" s="42">
        <v>0</v>
      </c>
      <c r="N1088" s="43">
        <v>0</v>
      </c>
      <c r="O1088" s="41"/>
      <c r="P1088" s="42"/>
      <c r="Q1088" s="43"/>
      <c r="R1088" s="41"/>
      <c r="S1088" s="42"/>
      <c r="T1088" s="43"/>
      <c r="U1088" s="41"/>
      <c r="V1088" s="42"/>
      <c r="W1088" s="43"/>
      <c r="X1088" s="41"/>
      <c r="Y1088" s="42"/>
      <c r="Z1088" s="153"/>
      <c r="AA1088" s="154">
        <v>0</v>
      </c>
      <c r="AB1088" s="42">
        <v>0</v>
      </c>
      <c r="AC1088" s="43">
        <v>0</v>
      </c>
      <c r="AD1088" s="41">
        <v>0</v>
      </c>
      <c r="AE1088" s="42">
        <v>0</v>
      </c>
      <c r="AF1088" s="43">
        <v>0</v>
      </c>
      <c r="AG1088" s="41">
        <v>0</v>
      </c>
      <c r="AH1088" s="42">
        <v>0</v>
      </c>
      <c r="AI1088" s="43">
        <v>0</v>
      </c>
      <c r="AK1088" s="41">
        <f t="shared" si="395"/>
        <v>0</v>
      </c>
      <c r="AL1088" s="42">
        <f t="shared" si="395"/>
        <v>0</v>
      </c>
      <c r="AM1088" s="43">
        <f t="shared" si="395"/>
        <v>0</v>
      </c>
      <c r="AT1088" s="32">
        <f t="shared" si="396"/>
        <v>0</v>
      </c>
      <c r="AV1088" s="23">
        <v>8</v>
      </c>
      <c r="AW1088" s="23">
        <v>13</v>
      </c>
      <c r="AX1088" s="23">
        <f t="shared" si="397"/>
        <v>5</v>
      </c>
    </row>
    <row r="1089" spans="3:50" ht="15" hidden="1" customHeight="1" x14ac:dyDescent="0.3">
      <c r="C1089" s="40" t="s">
        <v>22</v>
      </c>
      <c r="D1089" s="34" t="s">
        <v>2</v>
      </c>
      <c r="E1089" s="35" t="s">
        <v>2</v>
      </c>
      <c r="F1089" s="41">
        <v>0</v>
      </c>
      <c r="G1089" s="42">
        <v>0</v>
      </c>
      <c r="H1089" s="43">
        <v>0</v>
      </c>
      <c r="I1089" s="155">
        <v>0</v>
      </c>
      <c r="J1089" s="155">
        <v>0</v>
      </c>
      <c r="K1089" s="155">
        <v>0</v>
      </c>
      <c r="L1089" s="41">
        <v>0</v>
      </c>
      <c r="M1089" s="42">
        <v>0</v>
      </c>
      <c r="N1089" s="43">
        <v>0</v>
      </c>
      <c r="O1089" s="41"/>
      <c r="P1089" s="42"/>
      <c r="Q1089" s="43"/>
      <c r="R1089" s="41"/>
      <c r="S1089" s="42"/>
      <c r="T1089" s="43"/>
      <c r="U1089" s="41"/>
      <c r="V1089" s="42"/>
      <c r="W1089" s="43"/>
      <c r="X1089" s="41"/>
      <c r="Y1089" s="42"/>
      <c r="Z1089" s="153"/>
      <c r="AA1089" s="154">
        <v>0</v>
      </c>
      <c r="AB1089" s="42">
        <v>0</v>
      </c>
      <c r="AC1089" s="43">
        <v>0</v>
      </c>
      <c r="AD1089" s="41">
        <v>0</v>
      </c>
      <c r="AE1089" s="42">
        <v>0</v>
      </c>
      <c r="AF1089" s="43">
        <v>0</v>
      </c>
      <c r="AG1089" s="41">
        <v>0</v>
      </c>
      <c r="AH1089" s="42">
        <v>0</v>
      </c>
      <c r="AI1089" s="43">
        <v>0</v>
      </c>
      <c r="AK1089" s="41">
        <f t="shared" si="395"/>
        <v>0</v>
      </c>
      <c r="AL1089" s="42">
        <f t="shared" si="395"/>
        <v>0</v>
      </c>
      <c r="AM1089" s="43">
        <f t="shared" si="395"/>
        <v>0</v>
      </c>
      <c r="AT1089" s="32">
        <f t="shared" si="396"/>
        <v>0</v>
      </c>
      <c r="AV1089" s="23">
        <v>8</v>
      </c>
      <c r="AW1089" s="23">
        <v>13</v>
      </c>
      <c r="AX1089" s="23">
        <f t="shared" si="397"/>
        <v>6</v>
      </c>
    </row>
    <row r="1090" spans="3:50" ht="15" hidden="1" customHeight="1" x14ac:dyDescent="0.3">
      <c r="C1090" s="40" t="s">
        <v>22</v>
      </c>
      <c r="D1090" s="34" t="s">
        <v>2</v>
      </c>
      <c r="E1090" s="35" t="s">
        <v>2</v>
      </c>
      <c r="F1090" s="41">
        <v>0</v>
      </c>
      <c r="G1090" s="42">
        <v>0</v>
      </c>
      <c r="H1090" s="43">
        <v>0</v>
      </c>
      <c r="I1090" s="155">
        <v>0</v>
      </c>
      <c r="J1090" s="155">
        <v>0</v>
      </c>
      <c r="K1090" s="155">
        <v>0</v>
      </c>
      <c r="L1090" s="41">
        <v>0</v>
      </c>
      <c r="M1090" s="42">
        <v>0</v>
      </c>
      <c r="N1090" s="43">
        <v>0</v>
      </c>
      <c r="O1090" s="41"/>
      <c r="P1090" s="42"/>
      <c r="Q1090" s="43"/>
      <c r="R1090" s="41"/>
      <c r="S1090" s="42"/>
      <c r="T1090" s="43"/>
      <c r="U1090" s="41"/>
      <c r="V1090" s="42"/>
      <c r="W1090" s="43"/>
      <c r="X1090" s="41"/>
      <c r="Y1090" s="42"/>
      <c r="Z1090" s="153"/>
      <c r="AA1090" s="154">
        <v>0</v>
      </c>
      <c r="AB1090" s="42">
        <v>0</v>
      </c>
      <c r="AC1090" s="43">
        <v>0</v>
      </c>
      <c r="AD1090" s="41">
        <v>0</v>
      </c>
      <c r="AE1090" s="42">
        <v>0</v>
      </c>
      <c r="AF1090" s="43">
        <v>0</v>
      </c>
      <c r="AG1090" s="41">
        <v>0</v>
      </c>
      <c r="AH1090" s="42">
        <v>0</v>
      </c>
      <c r="AI1090" s="43">
        <v>0</v>
      </c>
      <c r="AK1090" s="41">
        <f t="shared" si="395"/>
        <v>0</v>
      </c>
      <c r="AL1090" s="42">
        <f t="shared" si="395"/>
        <v>0</v>
      </c>
      <c r="AM1090" s="43">
        <f t="shared" si="395"/>
        <v>0</v>
      </c>
      <c r="AT1090" s="32">
        <f t="shared" si="396"/>
        <v>0</v>
      </c>
      <c r="AV1090" s="23">
        <v>8</v>
      </c>
      <c r="AW1090" s="23">
        <v>13</v>
      </c>
      <c r="AX1090" s="23">
        <f t="shared" si="397"/>
        <v>7</v>
      </c>
    </row>
    <row r="1091" spans="3:50" ht="15" hidden="1" customHeight="1" x14ac:dyDescent="0.3">
      <c r="C1091" s="40" t="s">
        <v>22</v>
      </c>
      <c r="D1091" s="34" t="s">
        <v>2</v>
      </c>
      <c r="E1091" s="35" t="s">
        <v>2</v>
      </c>
      <c r="F1091" s="41">
        <v>0</v>
      </c>
      <c r="G1091" s="42">
        <v>0</v>
      </c>
      <c r="H1091" s="43">
        <v>0</v>
      </c>
      <c r="I1091" s="155">
        <v>0</v>
      </c>
      <c r="J1091" s="155">
        <v>0</v>
      </c>
      <c r="K1091" s="155">
        <v>0</v>
      </c>
      <c r="L1091" s="41">
        <v>0</v>
      </c>
      <c r="M1091" s="42">
        <v>0</v>
      </c>
      <c r="N1091" s="43">
        <v>0</v>
      </c>
      <c r="O1091" s="41"/>
      <c r="P1091" s="42"/>
      <c r="Q1091" s="43"/>
      <c r="R1091" s="41"/>
      <c r="S1091" s="42"/>
      <c r="T1091" s="43"/>
      <c r="U1091" s="41"/>
      <c r="V1091" s="42"/>
      <c r="W1091" s="43"/>
      <c r="X1091" s="41"/>
      <c r="Y1091" s="42"/>
      <c r="Z1091" s="153"/>
      <c r="AA1091" s="154">
        <v>0</v>
      </c>
      <c r="AB1091" s="42">
        <v>0</v>
      </c>
      <c r="AC1091" s="43">
        <v>0</v>
      </c>
      <c r="AD1091" s="41">
        <v>0</v>
      </c>
      <c r="AE1091" s="42">
        <v>0</v>
      </c>
      <c r="AF1091" s="43">
        <v>0</v>
      </c>
      <c r="AG1091" s="41">
        <v>0</v>
      </c>
      <c r="AH1091" s="42">
        <v>0</v>
      </c>
      <c r="AI1091" s="43">
        <v>0</v>
      </c>
      <c r="AK1091" s="41">
        <f t="shared" si="395"/>
        <v>0</v>
      </c>
      <c r="AL1091" s="42">
        <f t="shared" si="395"/>
        <v>0</v>
      </c>
      <c r="AM1091" s="43">
        <f t="shared" si="395"/>
        <v>0</v>
      </c>
      <c r="AT1091" s="32">
        <f t="shared" si="396"/>
        <v>0</v>
      </c>
      <c r="AV1091" s="23">
        <v>8</v>
      </c>
      <c r="AW1091" s="23">
        <v>13</v>
      </c>
      <c r="AX1091" s="23">
        <f t="shared" si="397"/>
        <v>8</v>
      </c>
    </row>
    <row r="1092" spans="3:50" ht="15" hidden="1" customHeight="1" x14ac:dyDescent="0.3">
      <c r="C1092" s="40" t="s">
        <v>22</v>
      </c>
      <c r="D1092" s="34" t="s">
        <v>2</v>
      </c>
      <c r="E1092" s="35" t="s">
        <v>2</v>
      </c>
      <c r="F1092" s="41">
        <v>0</v>
      </c>
      <c r="G1092" s="42">
        <v>0</v>
      </c>
      <c r="H1092" s="43">
        <v>0</v>
      </c>
      <c r="I1092" s="155">
        <v>0</v>
      </c>
      <c r="J1092" s="155">
        <v>0</v>
      </c>
      <c r="K1092" s="155">
        <v>0</v>
      </c>
      <c r="L1092" s="41">
        <v>0</v>
      </c>
      <c r="M1092" s="42">
        <v>0</v>
      </c>
      <c r="N1092" s="43">
        <v>0</v>
      </c>
      <c r="O1092" s="41"/>
      <c r="P1092" s="42"/>
      <c r="Q1092" s="43"/>
      <c r="R1092" s="41"/>
      <c r="S1092" s="42"/>
      <c r="T1092" s="43"/>
      <c r="U1092" s="41"/>
      <c r="V1092" s="42"/>
      <c r="W1092" s="43"/>
      <c r="X1092" s="41"/>
      <c r="Y1092" s="42"/>
      <c r="Z1092" s="153"/>
      <c r="AA1092" s="154">
        <v>0</v>
      </c>
      <c r="AB1092" s="42">
        <v>0</v>
      </c>
      <c r="AC1092" s="43">
        <v>0</v>
      </c>
      <c r="AD1092" s="41">
        <v>0</v>
      </c>
      <c r="AE1092" s="42">
        <v>0</v>
      </c>
      <c r="AF1092" s="43">
        <v>0</v>
      </c>
      <c r="AG1092" s="41">
        <v>0</v>
      </c>
      <c r="AH1092" s="42">
        <v>0</v>
      </c>
      <c r="AI1092" s="43">
        <v>0</v>
      </c>
      <c r="AK1092" s="41">
        <f t="shared" si="395"/>
        <v>0</v>
      </c>
      <c r="AL1092" s="42">
        <f t="shared" si="395"/>
        <v>0</v>
      </c>
      <c r="AM1092" s="43">
        <f t="shared" si="395"/>
        <v>0</v>
      </c>
      <c r="AT1092" s="32">
        <f t="shared" si="396"/>
        <v>0</v>
      </c>
      <c r="AV1092" s="23">
        <v>8</v>
      </c>
      <c r="AW1092" s="23">
        <v>13</v>
      </c>
      <c r="AX1092" s="23">
        <f t="shared" si="397"/>
        <v>9</v>
      </c>
    </row>
    <row r="1093" spans="3:50" ht="15" hidden="1" customHeight="1" x14ac:dyDescent="0.3">
      <c r="C1093" s="40" t="s">
        <v>22</v>
      </c>
      <c r="D1093" s="34" t="s">
        <v>2</v>
      </c>
      <c r="E1093" s="35" t="s">
        <v>2</v>
      </c>
      <c r="F1093" s="41">
        <v>0</v>
      </c>
      <c r="G1093" s="42">
        <v>0</v>
      </c>
      <c r="H1093" s="43">
        <v>0</v>
      </c>
      <c r="I1093" s="155">
        <v>0</v>
      </c>
      <c r="J1093" s="155">
        <v>0</v>
      </c>
      <c r="K1093" s="155">
        <v>0</v>
      </c>
      <c r="L1093" s="41">
        <v>0</v>
      </c>
      <c r="M1093" s="42">
        <v>0</v>
      </c>
      <c r="N1093" s="43">
        <v>0</v>
      </c>
      <c r="O1093" s="41"/>
      <c r="P1093" s="42"/>
      <c r="Q1093" s="43"/>
      <c r="R1093" s="41"/>
      <c r="S1093" s="42"/>
      <c r="T1093" s="43"/>
      <c r="U1093" s="41"/>
      <c r="V1093" s="42"/>
      <c r="W1093" s="43"/>
      <c r="X1093" s="41"/>
      <c r="Y1093" s="42"/>
      <c r="Z1093" s="153"/>
      <c r="AA1093" s="154">
        <v>0</v>
      </c>
      <c r="AB1093" s="42">
        <v>0</v>
      </c>
      <c r="AC1093" s="43">
        <v>0</v>
      </c>
      <c r="AD1093" s="41">
        <v>0</v>
      </c>
      <c r="AE1093" s="42">
        <v>0</v>
      </c>
      <c r="AF1093" s="43">
        <v>0</v>
      </c>
      <c r="AG1093" s="41">
        <v>0</v>
      </c>
      <c r="AH1093" s="42">
        <v>0</v>
      </c>
      <c r="AI1093" s="43">
        <v>0</v>
      </c>
      <c r="AK1093" s="41">
        <f t="shared" si="395"/>
        <v>0</v>
      </c>
      <c r="AL1093" s="42">
        <f t="shared" si="395"/>
        <v>0</v>
      </c>
      <c r="AM1093" s="43">
        <f t="shared" si="395"/>
        <v>0</v>
      </c>
      <c r="AT1093" s="32">
        <f t="shared" si="396"/>
        <v>0</v>
      </c>
      <c r="AV1093" s="23">
        <v>8</v>
      </c>
      <c r="AW1093" s="23">
        <v>13</v>
      </c>
      <c r="AX1093" s="23">
        <f t="shared" si="397"/>
        <v>10</v>
      </c>
    </row>
    <row r="1094" spans="3:50" ht="15" hidden="1" customHeight="1" x14ac:dyDescent="0.3">
      <c r="C1094" s="40" t="s">
        <v>23</v>
      </c>
      <c r="D1094" s="34" t="s">
        <v>2</v>
      </c>
      <c r="E1094" s="35" t="s">
        <v>2</v>
      </c>
      <c r="F1094" s="41">
        <v>0</v>
      </c>
      <c r="G1094" s="42">
        <v>0</v>
      </c>
      <c r="H1094" s="43">
        <v>0</v>
      </c>
      <c r="I1094" s="155">
        <v>0</v>
      </c>
      <c r="J1094" s="155">
        <v>0</v>
      </c>
      <c r="K1094" s="155">
        <v>0</v>
      </c>
      <c r="L1094" s="41">
        <v>0</v>
      </c>
      <c r="M1094" s="42">
        <v>0</v>
      </c>
      <c r="N1094" s="43">
        <v>0</v>
      </c>
      <c r="O1094" s="41"/>
      <c r="P1094" s="42"/>
      <c r="Q1094" s="43"/>
      <c r="R1094" s="41"/>
      <c r="S1094" s="42"/>
      <c r="T1094" s="43"/>
      <c r="U1094" s="41"/>
      <c r="V1094" s="42"/>
      <c r="W1094" s="43"/>
      <c r="X1094" s="41"/>
      <c r="Y1094" s="42"/>
      <c r="Z1094" s="153"/>
      <c r="AA1094" s="154">
        <v>0</v>
      </c>
      <c r="AB1094" s="42">
        <v>0</v>
      </c>
      <c r="AC1094" s="43">
        <v>0</v>
      </c>
      <c r="AD1094" s="41">
        <v>0</v>
      </c>
      <c r="AE1094" s="42">
        <v>0</v>
      </c>
      <c r="AF1094" s="43">
        <v>0</v>
      </c>
      <c r="AG1094" s="41">
        <v>0</v>
      </c>
      <c r="AH1094" s="42">
        <v>0</v>
      </c>
      <c r="AI1094" s="43">
        <v>0</v>
      </c>
      <c r="AK1094" s="41">
        <f t="shared" si="395"/>
        <v>0</v>
      </c>
      <c r="AL1094" s="42">
        <f t="shared" si="395"/>
        <v>0</v>
      </c>
      <c r="AM1094" s="43">
        <f t="shared" si="395"/>
        <v>0</v>
      </c>
      <c r="AT1094" s="32">
        <f t="shared" si="396"/>
        <v>0</v>
      </c>
      <c r="AV1094" s="23">
        <v>8</v>
      </c>
      <c r="AW1094" s="23">
        <v>14</v>
      </c>
      <c r="AX1094" s="23">
        <f t="shared" si="397"/>
        <v>1</v>
      </c>
    </row>
    <row r="1095" spans="3:50" ht="15" hidden="1" customHeight="1" x14ac:dyDescent="0.3">
      <c r="C1095" s="50" t="str">
        <f>IF(LEN(E1094)&lt;1,"","Total: " &amp; LEFT(E1094,LEN(E1094)-21) &amp; "Municipalities")</f>
        <v/>
      </c>
      <c r="D1095" s="51"/>
      <c r="E1095" s="52"/>
      <c r="F1095" s="53">
        <f t="shared" ref="F1095:N1095" si="398">SUM(F1084:F1094)</f>
        <v>0</v>
      </c>
      <c r="G1095" s="54">
        <f t="shared" si="398"/>
        <v>0</v>
      </c>
      <c r="H1095" s="55">
        <f t="shared" si="398"/>
        <v>0</v>
      </c>
      <c r="I1095" s="112">
        <f t="shared" si="398"/>
        <v>0</v>
      </c>
      <c r="J1095" s="112">
        <f t="shared" si="398"/>
        <v>0</v>
      </c>
      <c r="K1095" s="112">
        <f t="shared" si="398"/>
        <v>0</v>
      </c>
      <c r="L1095" s="53">
        <f t="shared" si="398"/>
        <v>0</v>
      </c>
      <c r="M1095" s="54">
        <f t="shared" si="398"/>
        <v>0</v>
      </c>
      <c r="N1095" s="55">
        <f t="shared" si="398"/>
        <v>0</v>
      </c>
      <c r="O1095" s="53">
        <f t="shared" ref="O1095:AI1095" si="399">SUM(O1084:O1094)</f>
        <v>0</v>
      </c>
      <c r="P1095" s="54">
        <f t="shared" si="399"/>
        <v>0</v>
      </c>
      <c r="Q1095" s="55">
        <f t="shared" si="399"/>
        <v>0</v>
      </c>
      <c r="R1095" s="53">
        <f t="shared" si="399"/>
        <v>0</v>
      </c>
      <c r="S1095" s="54">
        <f t="shared" si="399"/>
        <v>0</v>
      </c>
      <c r="T1095" s="55">
        <f t="shared" si="399"/>
        <v>0</v>
      </c>
      <c r="U1095" s="53">
        <f t="shared" si="399"/>
        <v>0</v>
      </c>
      <c r="V1095" s="54">
        <f t="shared" si="399"/>
        <v>0</v>
      </c>
      <c r="W1095" s="55">
        <f t="shared" si="399"/>
        <v>0</v>
      </c>
      <c r="X1095" s="53">
        <f t="shared" si="399"/>
        <v>0</v>
      </c>
      <c r="Y1095" s="54">
        <f t="shared" si="399"/>
        <v>0</v>
      </c>
      <c r="Z1095" s="158">
        <f t="shared" si="399"/>
        <v>0</v>
      </c>
      <c r="AA1095" s="159">
        <f t="shared" si="399"/>
        <v>0</v>
      </c>
      <c r="AB1095" s="54">
        <f t="shared" si="399"/>
        <v>0</v>
      </c>
      <c r="AC1095" s="55">
        <f t="shared" si="399"/>
        <v>0</v>
      </c>
      <c r="AD1095" s="53">
        <f t="shared" si="399"/>
        <v>0</v>
      </c>
      <c r="AE1095" s="54">
        <f t="shared" si="399"/>
        <v>0</v>
      </c>
      <c r="AF1095" s="55">
        <f t="shared" si="399"/>
        <v>0</v>
      </c>
      <c r="AG1095" s="53">
        <f t="shared" si="399"/>
        <v>0</v>
      </c>
      <c r="AH1095" s="54">
        <f t="shared" si="399"/>
        <v>0</v>
      </c>
      <c r="AI1095" s="55">
        <f t="shared" si="399"/>
        <v>0</v>
      </c>
      <c r="AK1095" s="53">
        <f>SUM(AK1084:AK1094)</f>
        <v>0</v>
      </c>
      <c r="AL1095" s="54">
        <f>SUM(AL1084:AL1094)</f>
        <v>0</v>
      </c>
      <c r="AM1095" s="55">
        <f>SUM(AM1084:AM1094)</f>
        <v>0</v>
      </c>
      <c r="AT1095" s="32">
        <f>IF(SUM(AT1084:AT1094)=0,0,1)</f>
        <v>0</v>
      </c>
    </row>
    <row r="1096" spans="3:50" ht="15" hidden="1" customHeight="1" x14ac:dyDescent="0.3">
      <c r="C1096" s="40"/>
      <c r="D1096" s="34"/>
      <c r="E1096" s="35"/>
      <c r="F1096" s="41"/>
      <c r="G1096" s="42"/>
      <c r="H1096" s="43"/>
      <c r="I1096" s="155"/>
      <c r="J1096" s="155"/>
      <c r="K1096" s="155"/>
      <c r="L1096" s="41"/>
      <c r="M1096" s="42"/>
      <c r="N1096" s="43"/>
      <c r="O1096" s="41"/>
      <c r="P1096" s="42"/>
      <c r="Q1096" s="43"/>
      <c r="R1096" s="41"/>
      <c r="S1096" s="42"/>
      <c r="T1096" s="43"/>
      <c r="U1096" s="41"/>
      <c r="V1096" s="42"/>
      <c r="W1096" s="43"/>
      <c r="X1096" s="41"/>
      <c r="Y1096" s="42"/>
      <c r="Z1096" s="153"/>
      <c r="AA1096" s="154"/>
      <c r="AB1096" s="42"/>
      <c r="AC1096" s="43"/>
      <c r="AD1096" s="41"/>
      <c r="AE1096" s="42"/>
      <c r="AF1096" s="43"/>
      <c r="AG1096" s="41"/>
      <c r="AH1096" s="42"/>
      <c r="AI1096" s="43"/>
      <c r="AK1096" s="41"/>
      <c r="AL1096" s="42"/>
      <c r="AM1096" s="43"/>
      <c r="AT1096" s="32">
        <f>IF(AT1095=0,0,1)</f>
        <v>0</v>
      </c>
    </row>
    <row r="1097" spans="3:50" ht="15" hidden="1" customHeight="1" x14ac:dyDescent="0.3">
      <c r="C1097" s="40" t="s">
        <v>22</v>
      </c>
      <c r="D1097" s="34" t="s">
        <v>2</v>
      </c>
      <c r="E1097" s="35" t="s">
        <v>2</v>
      </c>
      <c r="F1097" s="41">
        <v>0</v>
      </c>
      <c r="G1097" s="42">
        <v>0</v>
      </c>
      <c r="H1097" s="43">
        <v>0</v>
      </c>
      <c r="I1097" s="155">
        <v>0</v>
      </c>
      <c r="J1097" s="155">
        <v>0</v>
      </c>
      <c r="K1097" s="155">
        <v>0</v>
      </c>
      <c r="L1097" s="41">
        <v>0</v>
      </c>
      <c r="M1097" s="42">
        <v>0</v>
      </c>
      <c r="N1097" s="43">
        <v>0</v>
      </c>
      <c r="O1097" s="41"/>
      <c r="P1097" s="42"/>
      <c r="Q1097" s="43"/>
      <c r="R1097" s="41"/>
      <c r="S1097" s="42"/>
      <c r="T1097" s="43"/>
      <c r="U1097" s="41"/>
      <c r="V1097" s="42"/>
      <c r="W1097" s="43"/>
      <c r="X1097" s="41"/>
      <c r="Y1097" s="42"/>
      <c r="Z1097" s="153"/>
      <c r="AA1097" s="154">
        <v>0</v>
      </c>
      <c r="AB1097" s="42">
        <v>0</v>
      </c>
      <c r="AC1097" s="43">
        <v>0</v>
      </c>
      <c r="AD1097" s="41">
        <v>0</v>
      </c>
      <c r="AE1097" s="42">
        <v>0</v>
      </c>
      <c r="AF1097" s="43">
        <v>0</v>
      </c>
      <c r="AG1097" s="41">
        <v>0</v>
      </c>
      <c r="AH1097" s="42">
        <v>0</v>
      </c>
      <c r="AI1097" s="43">
        <v>0</v>
      </c>
      <c r="AK1097" s="41">
        <f t="shared" ref="AK1097:AM1107" si="400">F1097+I1097+L1097+O1097+R1097+U1097+X1097</f>
        <v>0</v>
      </c>
      <c r="AL1097" s="42">
        <f t="shared" si="400"/>
        <v>0</v>
      </c>
      <c r="AM1097" s="43">
        <f t="shared" si="400"/>
        <v>0</v>
      </c>
      <c r="AT1097" s="32">
        <f>IF(LEN(E1097)&lt;2,0,1)</f>
        <v>0</v>
      </c>
      <c r="AV1097" s="23">
        <v>8</v>
      </c>
      <c r="AW1097" s="23">
        <v>15</v>
      </c>
      <c r="AX1097" s="23">
        <v>1</v>
      </c>
    </row>
    <row r="1098" spans="3:50" ht="15" hidden="1" customHeight="1" x14ac:dyDescent="0.3">
      <c r="C1098" s="40" t="s">
        <v>22</v>
      </c>
      <c r="D1098" s="34" t="s">
        <v>2</v>
      </c>
      <c r="E1098" s="35" t="s">
        <v>2</v>
      </c>
      <c r="F1098" s="41">
        <v>0</v>
      </c>
      <c r="G1098" s="42">
        <v>0</v>
      </c>
      <c r="H1098" s="43">
        <v>0</v>
      </c>
      <c r="I1098" s="155">
        <v>0</v>
      </c>
      <c r="J1098" s="155">
        <v>0</v>
      </c>
      <c r="K1098" s="155">
        <v>0</v>
      </c>
      <c r="L1098" s="41">
        <v>0</v>
      </c>
      <c r="M1098" s="42">
        <v>0</v>
      </c>
      <c r="N1098" s="43">
        <v>0</v>
      </c>
      <c r="O1098" s="41"/>
      <c r="P1098" s="42"/>
      <c r="Q1098" s="43"/>
      <c r="R1098" s="41"/>
      <c r="S1098" s="42"/>
      <c r="T1098" s="43"/>
      <c r="U1098" s="41"/>
      <c r="V1098" s="42"/>
      <c r="W1098" s="43"/>
      <c r="X1098" s="41"/>
      <c r="Y1098" s="42"/>
      <c r="Z1098" s="153"/>
      <c r="AA1098" s="154">
        <v>0</v>
      </c>
      <c r="AB1098" s="42">
        <v>0</v>
      </c>
      <c r="AC1098" s="43">
        <v>0</v>
      </c>
      <c r="AD1098" s="41">
        <v>0</v>
      </c>
      <c r="AE1098" s="42">
        <v>0</v>
      </c>
      <c r="AF1098" s="43">
        <v>0</v>
      </c>
      <c r="AG1098" s="41">
        <v>0</v>
      </c>
      <c r="AH1098" s="42">
        <v>0</v>
      </c>
      <c r="AI1098" s="43">
        <v>0</v>
      </c>
      <c r="AK1098" s="41">
        <f t="shared" si="400"/>
        <v>0</v>
      </c>
      <c r="AL1098" s="42">
        <f t="shared" si="400"/>
        <v>0</v>
      </c>
      <c r="AM1098" s="43">
        <f t="shared" si="400"/>
        <v>0</v>
      </c>
      <c r="AT1098" s="32">
        <f t="shared" ref="AT1098:AT1107" si="401">IF(LEN(E1098)&lt;2,0,1)</f>
        <v>0</v>
      </c>
      <c r="AV1098" s="23">
        <v>8</v>
      </c>
      <c r="AW1098" s="23">
        <v>15</v>
      </c>
      <c r="AX1098" s="23">
        <f>IF(AW1098=AW1097,AX1097+1,1)</f>
        <v>2</v>
      </c>
    </row>
    <row r="1099" spans="3:50" ht="15" hidden="1" customHeight="1" x14ac:dyDescent="0.3">
      <c r="C1099" s="40" t="s">
        <v>22</v>
      </c>
      <c r="D1099" s="34" t="s">
        <v>2</v>
      </c>
      <c r="E1099" s="35" t="s">
        <v>2</v>
      </c>
      <c r="F1099" s="41">
        <v>0</v>
      </c>
      <c r="G1099" s="42">
        <v>0</v>
      </c>
      <c r="H1099" s="43">
        <v>0</v>
      </c>
      <c r="I1099" s="155">
        <v>0</v>
      </c>
      <c r="J1099" s="155">
        <v>0</v>
      </c>
      <c r="K1099" s="155">
        <v>0</v>
      </c>
      <c r="L1099" s="41">
        <v>0</v>
      </c>
      <c r="M1099" s="42">
        <v>0</v>
      </c>
      <c r="N1099" s="43">
        <v>0</v>
      </c>
      <c r="O1099" s="41"/>
      <c r="P1099" s="42"/>
      <c r="Q1099" s="43"/>
      <c r="R1099" s="41"/>
      <c r="S1099" s="42"/>
      <c r="T1099" s="43"/>
      <c r="U1099" s="41"/>
      <c r="V1099" s="42"/>
      <c r="W1099" s="43"/>
      <c r="X1099" s="41"/>
      <c r="Y1099" s="42"/>
      <c r="Z1099" s="153"/>
      <c r="AA1099" s="154">
        <v>0</v>
      </c>
      <c r="AB1099" s="42">
        <v>0</v>
      </c>
      <c r="AC1099" s="43">
        <v>0</v>
      </c>
      <c r="AD1099" s="41">
        <v>0</v>
      </c>
      <c r="AE1099" s="42">
        <v>0</v>
      </c>
      <c r="AF1099" s="43">
        <v>0</v>
      </c>
      <c r="AG1099" s="41">
        <v>0</v>
      </c>
      <c r="AH1099" s="42">
        <v>0</v>
      </c>
      <c r="AI1099" s="43">
        <v>0</v>
      </c>
      <c r="AK1099" s="41">
        <f t="shared" si="400"/>
        <v>0</v>
      </c>
      <c r="AL1099" s="42">
        <f t="shared" si="400"/>
        <v>0</v>
      </c>
      <c r="AM1099" s="43">
        <f t="shared" si="400"/>
        <v>0</v>
      </c>
      <c r="AT1099" s="32">
        <f t="shared" si="401"/>
        <v>0</v>
      </c>
      <c r="AV1099" s="23">
        <v>8</v>
      </c>
      <c r="AW1099" s="23">
        <v>15</v>
      </c>
      <c r="AX1099" s="23">
        <f t="shared" ref="AX1099:AX1107" si="402">IF(AW1099=AW1098,AX1098+1,1)</f>
        <v>3</v>
      </c>
    </row>
    <row r="1100" spans="3:50" ht="15" hidden="1" customHeight="1" x14ac:dyDescent="0.3">
      <c r="C1100" s="40" t="s">
        <v>22</v>
      </c>
      <c r="D1100" s="34" t="s">
        <v>2</v>
      </c>
      <c r="E1100" s="35" t="s">
        <v>2</v>
      </c>
      <c r="F1100" s="41">
        <v>0</v>
      </c>
      <c r="G1100" s="42">
        <v>0</v>
      </c>
      <c r="H1100" s="43">
        <v>0</v>
      </c>
      <c r="I1100" s="155">
        <v>0</v>
      </c>
      <c r="J1100" s="155">
        <v>0</v>
      </c>
      <c r="K1100" s="155">
        <v>0</v>
      </c>
      <c r="L1100" s="41">
        <v>0</v>
      </c>
      <c r="M1100" s="42">
        <v>0</v>
      </c>
      <c r="N1100" s="43">
        <v>0</v>
      </c>
      <c r="O1100" s="41"/>
      <c r="P1100" s="42"/>
      <c r="Q1100" s="43"/>
      <c r="R1100" s="41"/>
      <c r="S1100" s="42"/>
      <c r="T1100" s="43"/>
      <c r="U1100" s="41"/>
      <c r="V1100" s="42"/>
      <c r="W1100" s="43"/>
      <c r="X1100" s="41"/>
      <c r="Y1100" s="42"/>
      <c r="Z1100" s="153"/>
      <c r="AA1100" s="154">
        <v>0</v>
      </c>
      <c r="AB1100" s="42">
        <v>0</v>
      </c>
      <c r="AC1100" s="43">
        <v>0</v>
      </c>
      <c r="AD1100" s="41">
        <v>0</v>
      </c>
      <c r="AE1100" s="42">
        <v>0</v>
      </c>
      <c r="AF1100" s="43">
        <v>0</v>
      </c>
      <c r="AG1100" s="41">
        <v>0</v>
      </c>
      <c r="AH1100" s="42">
        <v>0</v>
      </c>
      <c r="AI1100" s="43">
        <v>0</v>
      </c>
      <c r="AK1100" s="41">
        <f t="shared" si="400"/>
        <v>0</v>
      </c>
      <c r="AL1100" s="42">
        <f t="shared" si="400"/>
        <v>0</v>
      </c>
      <c r="AM1100" s="43">
        <f t="shared" si="400"/>
        <v>0</v>
      </c>
      <c r="AT1100" s="32">
        <f t="shared" si="401"/>
        <v>0</v>
      </c>
      <c r="AV1100" s="23">
        <v>8</v>
      </c>
      <c r="AW1100" s="23">
        <v>15</v>
      </c>
      <c r="AX1100" s="23">
        <f t="shared" si="402"/>
        <v>4</v>
      </c>
    </row>
    <row r="1101" spans="3:50" ht="15" hidden="1" customHeight="1" x14ac:dyDescent="0.3">
      <c r="C1101" s="40" t="s">
        <v>22</v>
      </c>
      <c r="D1101" s="34" t="s">
        <v>2</v>
      </c>
      <c r="E1101" s="35" t="s">
        <v>2</v>
      </c>
      <c r="F1101" s="41">
        <v>0</v>
      </c>
      <c r="G1101" s="42">
        <v>0</v>
      </c>
      <c r="H1101" s="43">
        <v>0</v>
      </c>
      <c r="I1101" s="155">
        <v>0</v>
      </c>
      <c r="J1101" s="155">
        <v>0</v>
      </c>
      <c r="K1101" s="155">
        <v>0</v>
      </c>
      <c r="L1101" s="41">
        <v>0</v>
      </c>
      <c r="M1101" s="42">
        <v>0</v>
      </c>
      <c r="N1101" s="43">
        <v>0</v>
      </c>
      <c r="O1101" s="41"/>
      <c r="P1101" s="42"/>
      <c r="Q1101" s="43"/>
      <c r="R1101" s="41"/>
      <c r="S1101" s="42"/>
      <c r="T1101" s="43"/>
      <c r="U1101" s="41"/>
      <c r="V1101" s="42"/>
      <c r="W1101" s="43"/>
      <c r="X1101" s="41"/>
      <c r="Y1101" s="42"/>
      <c r="Z1101" s="153"/>
      <c r="AA1101" s="154">
        <v>0</v>
      </c>
      <c r="AB1101" s="42">
        <v>0</v>
      </c>
      <c r="AC1101" s="43">
        <v>0</v>
      </c>
      <c r="AD1101" s="41">
        <v>0</v>
      </c>
      <c r="AE1101" s="42">
        <v>0</v>
      </c>
      <c r="AF1101" s="43">
        <v>0</v>
      </c>
      <c r="AG1101" s="41">
        <v>0</v>
      </c>
      <c r="AH1101" s="42">
        <v>0</v>
      </c>
      <c r="AI1101" s="43">
        <v>0</v>
      </c>
      <c r="AK1101" s="41">
        <f t="shared" si="400"/>
        <v>0</v>
      </c>
      <c r="AL1101" s="42">
        <f t="shared" si="400"/>
        <v>0</v>
      </c>
      <c r="AM1101" s="43">
        <f t="shared" si="400"/>
        <v>0</v>
      </c>
      <c r="AT1101" s="32">
        <f t="shared" si="401"/>
        <v>0</v>
      </c>
      <c r="AV1101" s="23">
        <v>8</v>
      </c>
      <c r="AW1101" s="23">
        <v>15</v>
      </c>
      <c r="AX1101" s="23">
        <f t="shared" si="402"/>
        <v>5</v>
      </c>
    </row>
    <row r="1102" spans="3:50" ht="15" hidden="1" customHeight="1" x14ac:dyDescent="0.3">
      <c r="C1102" s="40" t="s">
        <v>22</v>
      </c>
      <c r="D1102" s="34" t="s">
        <v>2</v>
      </c>
      <c r="E1102" s="35" t="s">
        <v>2</v>
      </c>
      <c r="F1102" s="41">
        <v>0</v>
      </c>
      <c r="G1102" s="42">
        <v>0</v>
      </c>
      <c r="H1102" s="43">
        <v>0</v>
      </c>
      <c r="I1102" s="155">
        <v>0</v>
      </c>
      <c r="J1102" s="155">
        <v>0</v>
      </c>
      <c r="K1102" s="155">
        <v>0</v>
      </c>
      <c r="L1102" s="41">
        <v>0</v>
      </c>
      <c r="M1102" s="42">
        <v>0</v>
      </c>
      <c r="N1102" s="43">
        <v>0</v>
      </c>
      <c r="O1102" s="41"/>
      <c r="P1102" s="42"/>
      <c r="Q1102" s="43"/>
      <c r="R1102" s="41"/>
      <c r="S1102" s="42"/>
      <c r="T1102" s="43"/>
      <c r="U1102" s="41"/>
      <c r="V1102" s="42"/>
      <c r="W1102" s="43"/>
      <c r="X1102" s="41"/>
      <c r="Y1102" s="42"/>
      <c r="Z1102" s="153"/>
      <c r="AA1102" s="154">
        <v>0</v>
      </c>
      <c r="AB1102" s="42">
        <v>0</v>
      </c>
      <c r="AC1102" s="43">
        <v>0</v>
      </c>
      <c r="AD1102" s="41">
        <v>0</v>
      </c>
      <c r="AE1102" s="42">
        <v>0</v>
      </c>
      <c r="AF1102" s="43">
        <v>0</v>
      </c>
      <c r="AG1102" s="41">
        <v>0</v>
      </c>
      <c r="AH1102" s="42">
        <v>0</v>
      </c>
      <c r="AI1102" s="43">
        <v>0</v>
      </c>
      <c r="AK1102" s="41">
        <f t="shared" si="400"/>
        <v>0</v>
      </c>
      <c r="AL1102" s="42">
        <f t="shared" si="400"/>
        <v>0</v>
      </c>
      <c r="AM1102" s="43">
        <f t="shared" si="400"/>
        <v>0</v>
      </c>
      <c r="AT1102" s="32">
        <f t="shared" si="401"/>
        <v>0</v>
      </c>
      <c r="AV1102" s="23">
        <v>8</v>
      </c>
      <c r="AW1102" s="23">
        <v>15</v>
      </c>
      <c r="AX1102" s="23">
        <f t="shared" si="402"/>
        <v>6</v>
      </c>
    </row>
    <row r="1103" spans="3:50" ht="15" hidden="1" customHeight="1" x14ac:dyDescent="0.3">
      <c r="C1103" s="40" t="s">
        <v>22</v>
      </c>
      <c r="D1103" s="34" t="s">
        <v>2</v>
      </c>
      <c r="E1103" s="35" t="s">
        <v>2</v>
      </c>
      <c r="F1103" s="41">
        <v>0</v>
      </c>
      <c r="G1103" s="42">
        <v>0</v>
      </c>
      <c r="H1103" s="43">
        <v>0</v>
      </c>
      <c r="I1103" s="155">
        <v>0</v>
      </c>
      <c r="J1103" s="155">
        <v>0</v>
      </c>
      <c r="K1103" s="155">
        <v>0</v>
      </c>
      <c r="L1103" s="41">
        <v>0</v>
      </c>
      <c r="M1103" s="42">
        <v>0</v>
      </c>
      <c r="N1103" s="43">
        <v>0</v>
      </c>
      <c r="O1103" s="41"/>
      <c r="P1103" s="42"/>
      <c r="Q1103" s="43"/>
      <c r="R1103" s="41"/>
      <c r="S1103" s="42"/>
      <c r="T1103" s="43"/>
      <c r="U1103" s="41"/>
      <c r="V1103" s="42"/>
      <c r="W1103" s="43"/>
      <c r="X1103" s="41"/>
      <c r="Y1103" s="42"/>
      <c r="Z1103" s="153"/>
      <c r="AA1103" s="154">
        <v>0</v>
      </c>
      <c r="AB1103" s="42">
        <v>0</v>
      </c>
      <c r="AC1103" s="43">
        <v>0</v>
      </c>
      <c r="AD1103" s="41">
        <v>0</v>
      </c>
      <c r="AE1103" s="42">
        <v>0</v>
      </c>
      <c r="AF1103" s="43">
        <v>0</v>
      </c>
      <c r="AG1103" s="41">
        <v>0</v>
      </c>
      <c r="AH1103" s="42">
        <v>0</v>
      </c>
      <c r="AI1103" s="43">
        <v>0</v>
      </c>
      <c r="AK1103" s="41">
        <f t="shared" si="400"/>
        <v>0</v>
      </c>
      <c r="AL1103" s="42">
        <f t="shared" si="400"/>
        <v>0</v>
      </c>
      <c r="AM1103" s="43">
        <f t="shared" si="400"/>
        <v>0</v>
      </c>
      <c r="AT1103" s="32">
        <f t="shared" si="401"/>
        <v>0</v>
      </c>
      <c r="AV1103" s="23">
        <v>8</v>
      </c>
      <c r="AW1103" s="23">
        <v>15</v>
      </c>
      <c r="AX1103" s="23">
        <f t="shared" si="402"/>
        <v>7</v>
      </c>
    </row>
    <row r="1104" spans="3:50" ht="15" hidden="1" customHeight="1" x14ac:dyDescent="0.3">
      <c r="C1104" s="40" t="s">
        <v>22</v>
      </c>
      <c r="D1104" s="34" t="s">
        <v>2</v>
      </c>
      <c r="E1104" s="35" t="s">
        <v>2</v>
      </c>
      <c r="F1104" s="41">
        <v>0</v>
      </c>
      <c r="G1104" s="42">
        <v>0</v>
      </c>
      <c r="H1104" s="43">
        <v>0</v>
      </c>
      <c r="I1104" s="155">
        <v>0</v>
      </c>
      <c r="J1104" s="155">
        <v>0</v>
      </c>
      <c r="K1104" s="155">
        <v>0</v>
      </c>
      <c r="L1104" s="41">
        <v>0</v>
      </c>
      <c r="M1104" s="42">
        <v>0</v>
      </c>
      <c r="N1104" s="43">
        <v>0</v>
      </c>
      <c r="O1104" s="41"/>
      <c r="P1104" s="42"/>
      <c r="Q1104" s="43"/>
      <c r="R1104" s="41"/>
      <c r="S1104" s="42"/>
      <c r="T1104" s="43"/>
      <c r="U1104" s="41"/>
      <c r="V1104" s="42"/>
      <c r="W1104" s="43"/>
      <c r="X1104" s="41"/>
      <c r="Y1104" s="42"/>
      <c r="Z1104" s="153"/>
      <c r="AA1104" s="154">
        <v>0</v>
      </c>
      <c r="AB1104" s="42">
        <v>0</v>
      </c>
      <c r="AC1104" s="43">
        <v>0</v>
      </c>
      <c r="AD1104" s="41">
        <v>0</v>
      </c>
      <c r="AE1104" s="42">
        <v>0</v>
      </c>
      <c r="AF1104" s="43">
        <v>0</v>
      </c>
      <c r="AG1104" s="41">
        <v>0</v>
      </c>
      <c r="AH1104" s="42">
        <v>0</v>
      </c>
      <c r="AI1104" s="43">
        <v>0</v>
      </c>
      <c r="AK1104" s="41">
        <f t="shared" si="400"/>
        <v>0</v>
      </c>
      <c r="AL1104" s="42">
        <f t="shared" si="400"/>
        <v>0</v>
      </c>
      <c r="AM1104" s="43">
        <f t="shared" si="400"/>
        <v>0</v>
      </c>
      <c r="AT1104" s="32">
        <f t="shared" si="401"/>
        <v>0</v>
      </c>
      <c r="AV1104" s="23">
        <v>8</v>
      </c>
      <c r="AW1104" s="23">
        <v>15</v>
      </c>
      <c r="AX1104" s="23">
        <f t="shared" si="402"/>
        <v>8</v>
      </c>
    </row>
    <row r="1105" spans="3:50" ht="15" hidden="1" customHeight="1" x14ac:dyDescent="0.3">
      <c r="C1105" s="40" t="s">
        <v>22</v>
      </c>
      <c r="D1105" s="34" t="s">
        <v>2</v>
      </c>
      <c r="E1105" s="35" t="s">
        <v>2</v>
      </c>
      <c r="F1105" s="41">
        <v>0</v>
      </c>
      <c r="G1105" s="42">
        <v>0</v>
      </c>
      <c r="H1105" s="43">
        <v>0</v>
      </c>
      <c r="I1105" s="155">
        <v>0</v>
      </c>
      <c r="J1105" s="155">
        <v>0</v>
      </c>
      <c r="K1105" s="155">
        <v>0</v>
      </c>
      <c r="L1105" s="41">
        <v>0</v>
      </c>
      <c r="M1105" s="42">
        <v>0</v>
      </c>
      <c r="N1105" s="43">
        <v>0</v>
      </c>
      <c r="O1105" s="41"/>
      <c r="P1105" s="42"/>
      <c r="Q1105" s="43"/>
      <c r="R1105" s="41"/>
      <c r="S1105" s="42"/>
      <c r="T1105" s="43"/>
      <c r="U1105" s="41"/>
      <c r="V1105" s="42"/>
      <c r="W1105" s="43"/>
      <c r="X1105" s="41"/>
      <c r="Y1105" s="42"/>
      <c r="Z1105" s="153"/>
      <c r="AA1105" s="154">
        <v>0</v>
      </c>
      <c r="AB1105" s="42">
        <v>0</v>
      </c>
      <c r="AC1105" s="43">
        <v>0</v>
      </c>
      <c r="AD1105" s="41">
        <v>0</v>
      </c>
      <c r="AE1105" s="42">
        <v>0</v>
      </c>
      <c r="AF1105" s="43">
        <v>0</v>
      </c>
      <c r="AG1105" s="41">
        <v>0</v>
      </c>
      <c r="AH1105" s="42">
        <v>0</v>
      </c>
      <c r="AI1105" s="43">
        <v>0</v>
      </c>
      <c r="AK1105" s="41">
        <f t="shared" si="400"/>
        <v>0</v>
      </c>
      <c r="AL1105" s="42">
        <f t="shared" si="400"/>
        <v>0</v>
      </c>
      <c r="AM1105" s="43">
        <f t="shared" si="400"/>
        <v>0</v>
      </c>
      <c r="AT1105" s="32">
        <f t="shared" si="401"/>
        <v>0</v>
      </c>
      <c r="AV1105" s="23">
        <v>8</v>
      </c>
      <c r="AW1105" s="23">
        <v>15</v>
      </c>
      <c r="AX1105" s="23">
        <f t="shared" si="402"/>
        <v>9</v>
      </c>
    </row>
    <row r="1106" spans="3:50" ht="15" hidden="1" customHeight="1" x14ac:dyDescent="0.3">
      <c r="C1106" s="40" t="s">
        <v>22</v>
      </c>
      <c r="D1106" s="34" t="s">
        <v>2</v>
      </c>
      <c r="E1106" s="35" t="s">
        <v>2</v>
      </c>
      <c r="F1106" s="41">
        <v>0</v>
      </c>
      <c r="G1106" s="42">
        <v>0</v>
      </c>
      <c r="H1106" s="43">
        <v>0</v>
      </c>
      <c r="I1106" s="155">
        <v>0</v>
      </c>
      <c r="J1106" s="155">
        <v>0</v>
      </c>
      <c r="K1106" s="155">
        <v>0</v>
      </c>
      <c r="L1106" s="41">
        <v>0</v>
      </c>
      <c r="M1106" s="42">
        <v>0</v>
      </c>
      <c r="N1106" s="43">
        <v>0</v>
      </c>
      <c r="O1106" s="41"/>
      <c r="P1106" s="42"/>
      <c r="Q1106" s="43"/>
      <c r="R1106" s="41"/>
      <c r="S1106" s="42"/>
      <c r="T1106" s="43"/>
      <c r="U1106" s="41"/>
      <c r="V1106" s="42"/>
      <c r="W1106" s="43"/>
      <c r="X1106" s="41"/>
      <c r="Y1106" s="42"/>
      <c r="Z1106" s="153"/>
      <c r="AA1106" s="154">
        <v>0</v>
      </c>
      <c r="AB1106" s="42">
        <v>0</v>
      </c>
      <c r="AC1106" s="43">
        <v>0</v>
      </c>
      <c r="AD1106" s="41">
        <v>0</v>
      </c>
      <c r="AE1106" s="42">
        <v>0</v>
      </c>
      <c r="AF1106" s="43">
        <v>0</v>
      </c>
      <c r="AG1106" s="41">
        <v>0</v>
      </c>
      <c r="AH1106" s="42">
        <v>0</v>
      </c>
      <c r="AI1106" s="43">
        <v>0</v>
      </c>
      <c r="AK1106" s="41">
        <f t="shared" si="400"/>
        <v>0</v>
      </c>
      <c r="AL1106" s="42">
        <f t="shared" si="400"/>
        <v>0</v>
      </c>
      <c r="AM1106" s="43">
        <f t="shared" si="400"/>
        <v>0</v>
      </c>
      <c r="AT1106" s="32">
        <f t="shared" si="401"/>
        <v>0</v>
      </c>
      <c r="AV1106" s="23">
        <v>8</v>
      </c>
      <c r="AW1106" s="23">
        <v>15</v>
      </c>
      <c r="AX1106" s="23">
        <f t="shared" si="402"/>
        <v>10</v>
      </c>
    </row>
    <row r="1107" spans="3:50" ht="15" hidden="1" customHeight="1" x14ac:dyDescent="0.3">
      <c r="C1107" s="40" t="s">
        <v>23</v>
      </c>
      <c r="D1107" s="34" t="s">
        <v>2</v>
      </c>
      <c r="E1107" s="35" t="s">
        <v>2</v>
      </c>
      <c r="F1107" s="41">
        <v>0</v>
      </c>
      <c r="G1107" s="42">
        <v>0</v>
      </c>
      <c r="H1107" s="43">
        <v>0</v>
      </c>
      <c r="I1107" s="155">
        <v>0</v>
      </c>
      <c r="J1107" s="155">
        <v>0</v>
      </c>
      <c r="K1107" s="155">
        <v>0</v>
      </c>
      <c r="L1107" s="41">
        <v>0</v>
      </c>
      <c r="M1107" s="42">
        <v>0</v>
      </c>
      <c r="N1107" s="43">
        <v>0</v>
      </c>
      <c r="O1107" s="41"/>
      <c r="P1107" s="42"/>
      <c r="Q1107" s="43"/>
      <c r="R1107" s="41"/>
      <c r="S1107" s="42"/>
      <c r="T1107" s="43"/>
      <c r="U1107" s="41"/>
      <c r="V1107" s="42"/>
      <c r="W1107" s="43"/>
      <c r="X1107" s="41"/>
      <c r="Y1107" s="42"/>
      <c r="Z1107" s="153"/>
      <c r="AA1107" s="154">
        <v>0</v>
      </c>
      <c r="AB1107" s="42">
        <v>0</v>
      </c>
      <c r="AC1107" s="43">
        <v>0</v>
      </c>
      <c r="AD1107" s="41">
        <v>0</v>
      </c>
      <c r="AE1107" s="42">
        <v>0</v>
      </c>
      <c r="AF1107" s="43">
        <v>0</v>
      </c>
      <c r="AG1107" s="41">
        <v>0</v>
      </c>
      <c r="AH1107" s="42">
        <v>0</v>
      </c>
      <c r="AI1107" s="43">
        <v>0</v>
      </c>
      <c r="AK1107" s="41">
        <f t="shared" si="400"/>
        <v>0</v>
      </c>
      <c r="AL1107" s="42">
        <f t="shared" si="400"/>
        <v>0</v>
      </c>
      <c r="AM1107" s="43">
        <f t="shared" si="400"/>
        <v>0</v>
      </c>
      <c r="AT1107" s="32">
        <f t="shared" si="401"/>
        <v>0</v>
      </c>
      <c r="AV1107" s="23">
        <v>8</v>
      </c>
      <c r="AW1107" s="23">
        <v>16</v>
      </c>
      <c r="AX1107" s="23">
        <f t="shared" si="402"/>
        <v>1</v>
      </c>
    </row>
    <row r="1108" spans="3:50" ht="15" hidden="1" customHeight="1" x14ac:dyDescent="0.3">
      <c r="C1108" s="50" t="str">
        <f>IF(LEN(E1107)&lt;1,"","Total: " &amp; LEFT(E1107,LEN(E1107)-21) &amp; "Municipalities")</f>
        <v/>
      </c>
      <c r="D1108" s="51"/>
      <c r="E1108" s="52"/>
      <c r="F1108" s="53">
        <f t="shared" ref="F1108:N1108" si="403">SUM(F1097:F1107)</f>
        <v>0</v>
      </c>
      <c r="G1108" s="54">
        <f t="shared" si="403"/>
        <v>0</v>
      </c>
      <c r="H1108" s="55">
        <f t="shared" si="403"/>
        <v>0</v>
      </c>
      <c r="I1108" s="112">
        <f t="shared" si="403"/>
        <v>0</v>
      </c>
      <c r="J1108" s="112">
        <f t="shared" si="403"/>
        <v>0</v>
      </c>
      <c r="K1108" s="112">
        <f t="shared" si="403"/>
        <v>0</v>
      </c>
      <c r="L1108" s="53">
        <f t="shared" si="403"/>
        <v>0</v>
      </c>
      <c r="M1108" s="54">
        <f t="shared" si="403"/>
        <v>0</v>
      </c>
      <c r="N1108" s="55">
        <f t="shared" si="403"/>
        <v>0</v>
      </c>
      <c r="O1108" s="53">
        <f t="shared" ref="O1108:AI1108" si="404">SUM(O1097:O1107)</f>
        <v>0</v>
      </c>
      <c r="P1108" s="54">
        <f t="shared" si="404"/>
        <v>0</v>
      </c>
      <c r="Q1108" s="55">
        <f t="shared" si="404"/>
        <v>0</v>
      </c>
      <c r="R1108" s="53">
        <f t="shared" si="404"/>
        <v>0</v>
      </c>
      <c r="S1108" s="54">
        <f t="shared" si="404"/>
        <v>0</v>
      </c>
      <c r="T1108" s="55">
        <f t="shared" si="404"/>
        <v>0</v>
      </c>
      <c r="U1108" s="53">
        <f t="shared" si="404"/>
        <v>0</v>
      </c>
      <c r="V1108" s="54">
        <f t="shared" si="404"/>
        <v>0</v>
      </c>
      <c r="W1108" s="55">
        <f t="shared" si="404"/>
        <v>0</v>
      </c>
      <c r="X1108" s="53">
        <f t="shared" si="404"/>
        <v>0</v>
      </c>
      <c r="Y1108" s="54">
        <f t="shared" si="404"/>
        <v>0</v>
      </c>
      <c r="Z1108" s="158">
        <f t="shared" si="404"/>
        <v>0</v>
      </c>
      <c r="AA1108" s="159">
        <f t="shared" si="404"/>
        <v>0</v>
      </c>
      <c r="AB1108" s="54">
        <f t="shared" si="404"/>
        <v>0</v>
      </c>
      <c r="AC1108" s="55">
        <f t="shared" si="404"/>
        <v>0</v>
      </c>
      <c r="AD1108" s="53">
        <f t="shared" si="404"/>
        <v>0</v>
      </c>
      <c r="AE1108" s="54">
        <f t="shared" si="404"/>
        <v>0</v>
      </c>
      <c r="AF1108" s="55">
        <f t="shared" si="404"/>
        <v>0</v>
      </c>
      <c r="AG1108" s="53">
        <f t="shared" si="404"/>
        <v>0</v>
      </c>
      <c r="AH1108" s="54">
        <f t="shared" si="404"/>
        <v>0</v>
      </c>
      <c r="AI1108" s="55">
        <f t="shared" si="404"/>
        <v>0</v>
      </c>
      <c r="AK1108" s="53">
        <f>SUM(AK1097:AK1107)</f>
        <v>0</v>
      </c>
      <c r="AL1108" s="54">
        <f>SUM(AL1097:AL1107)</f>
        <v>0</v>
      </c>
      <c r="AM1108" s="55">
        <f>SUM(AM1097:AM1107)</f>
        <v>0</v>
      </c>
      <c r="AT1108" s="32">
        <f>IF(SUM(AT1097:AT1107)=0,0,1)</f>
        <v>0</v>
      </c>
    </row>
    <row r="1109" spans="3:50" ht="15" hidden="1" customHeight="1" x14ac:dyDescent="0.3">
      <c r="C1109" s="40"/>
      <c r="D1109" s="34"/>
      <c r="E1109" s="35"/>
      <c r="F1109" s="41"/>
      <c r="G1109" s="42"/>
      <c r="H1109" s="43"/>
      <c r="I1109" s="155"/>
      <c r="J1109" s="155"/>
      <c r="K1109" s="155"/>
      <c r="L1109" s="41"/>
      <c r="M1109" s="42"/>
      <c r="N1109" s="43"/>
      <c r="O1109" s="41"/>
      <c r="P1109" s="42"/>
      <c r="Q1109" s="43"/>
      <c r="R1109" s="41"/>
      <c r="S1109" s="42"/>
      <c r="T1109" s="43"/>
      <c r="U1109" s="41"/>
      <c r="V1109" s="42"/>
      <c r="W1109" s="43"/>
      <c r="X1109" s="41"/>
      <c r="Y1109" s="42"/>
      <c r="Z1109" s="153"/>
      <c r="AA1109" s="154"/>
      <c r="AB1109" s="42"/>
      <c r="AC1109" s="43"/>
      <c r="AD1109" s="41"/>
      <c r="AE1109" s="42"/>
      <c r="AF1109" s="43"/>
      <c r="AG1109" s="41"/>
      <c r="AH1109" s="42"/>
      <c r="AI1109" s="43"/>
      <c r="AK1109" s="41"/>
      <c r="AL1109" s="42"/>
      <c r="AM1109" s="43"/>
      <c r="AT1109" s="32">
        <f>IF(AT1108=0,0,1)</f>
        <v>0</v>
      </c>
    </row>
    <row r="1110" spans="3:50" ht="15" hidden="1" customHeight="1" x14ac:dyDescent="0.3">
      <c r="C1110" s="40" t="s">
        <v>22</v>
      </c>
      <c r="D1110" s="34" t="s">
        <v>2</v>
      </c>
      <c r="E1110" s="35" t="s">
        <v>2</v>
      </c>
      <c r="F1110" s="41">
        <v>0</v>
      </c>
      <c r="G1110" s="42">
        <v>0</v>
      </c>
      <c r="H1110" s="43">
        <v>0</v>
      </c>
      <c r="I1110" s="155">
        <v>0</v>
      </c>
      <c r="J1110" s="155">
        <v>0</v>
      </c>
      <c r="K1110" s="155">
        <v>0</v>
      </c>
      <c r="L1110" s="41">
        <v>0</v>
      </c>
      <c r="M1110" s="42">
        <v>0</v>
      </c>
      <c r="N1110" s="43">
        <v>0</v>
      </c>
      <c r="O1110" s="41"/>
      <c r="P1110" s="42"/>
      <c r="Q1110" s="43"/>
      <c r="R1110" s="41"/>
      <c r="S1110" s="42"/>
      <c r="T1110" s="43"/>
      <c r="U1110" s="41"/>
      <c r="V1110" s="42"/>
      <c r="W1110" s="43"/>
      <c r="X1110" s="41"/>
      <c r="Y1110" s="42"/>
      <c r="Z1110" s="153"/>
      <c r="AA1110" s="154">
        <v>0</v>
      </c>
      <c r="AB1110" s="42">
        <v>0</v>
      </c>
      <c r="AC1110" s="43">
        <v>0</v>
      </c>
      <c r="AD1110" s="41">
        <v>0</v>
      </c>
      <c r="AE1110" s="42">
        <v>0</v>
      </c>
      <c r="AF1110" s="43">
        <v>0</v>
      </c>
      <c r="AG1110" s="41">
        <v>0</v>
      </c>
      <c r="AH1110" s="42">
        <v>0</v>
      </c>
      <c r="AI1110" s="43">
        <v>0</v>
      </c>
      <c r="AK1110" s="41">
        <f t="shared" ref="AK1110:AM1120" si="405">F1110+I1110+L1110+O1110+R1110+U1110+X1110</f>
        <v>0</v>
      </c>
      <c r="AL1110" s="42">
        <f t="shared" si="405"/>
        <v>0</v>
      </c>
      <c r="AM1110" s="43">
        <f t="shared" si="405"/>
        <v>0</v>
      </c>
      <c r="AT1110" s="32">
        <f>IF(LEN(E1110)&lt;2,0,1)</f>
        <v>0</v>
      </c>
      <c r="AV1110" s="23">
        <v>8</v>
      </c>
      <c r="AW1110" s="23">
        <v>17</v>
      </c>
      <c r="AX1110" s="23">
        <v>1</v>
      </c>
    </row>
    <row r="1111" spans="3:50" ht="15" hidden="1" customHeight="1" x14ac:dyDescent="0.3">
      <c r="C1111" s="40" t="s">
        <v>22</v>
      </c>
      <c r="D1111" s="34" t="s">
        <v>2</v>
      </c>
      <c r="E1111" s="35" t="s">
        <v>2</v>
      </c>
      <c r="F1111" s="41">
        <v>0</v>
      </c>
      <c r="G1111" s="42">
        <v>0</v>
      </c>
      <c r="H1111" s="43">
        <v>0</v>
      </c>
      <c r="I1111" s="155">
        <v>0</v>
      </c>
      <c r="J1111" s="155">
        <v>0</v>
      </c>
      <c r="K1111" s="155">
        <v>0</v>
      </c>
      <c r="L1111" s="41">
        <v>0</v>
      </c>
      <c r="M1111" s="42">
        <v>0</v>
      </c>
      <c r="N1111" s="43">
        <v>0</v>
      </c>
      <c r="O1111" s="41"/>
      <c r="P1111" s="42"/>
      <c r="Q1111" s="43"/>
      <c r="R1111" s="41"/>
      <c r="S1111" s="42"/>
      <c r="T1111" s="43"/>
      <c r="U1111" s="41"/>
      <c r="V1111" s="42"/>
      <c r="W1111" s="43"/>
      <c r="X1111" s="41"/>
      <c r="Y1111" s="42"/>
      <c r="Z1111" s="153"/>
      <c r="AA1111" s="154">
        <v>0</v>
      </c>
      <c r="AB1111" s="42">
        <v>0</v>
      </c>
      <c r="AC1111" s="43">
        <v>0</v>
      </c>
      <c r="AD1111" s="41">
        <v>0</v>
      </c>
      <c r="AE1111" s="42">
        <v>0</v>
      </c>
      <c r="AF1111" s="43">
        <v>0</v>
      </c>
      <c r="AG1111" s="41">
        <v>0</v>
      </c>
      <c r="AH1111" s="42">
        <v>0</v>
      </c>
      <c r="AI1111" s="43">
        <v>0</v>
      </c>
      <c r="AK1111" s="41">
        <f t="shared" si="405"/>
        <v>0</v>
      </c>
      <c r="AL1111" s="42">
        <f t="shared" si="405"/>
        <v>0</v>
      </c>
      <c r="AM1111" s="43">
        <f t="shared" si="405"/>
        <v>0</v>
      </c>
      <c r="AT1111" s="32">
        <f t="shared" ref="AT1111:AT1120" si="406">IF(LEN(E1111)&lt;2,0,1)</f>
        <v>0</v>
      </c>
      <c r="AV1111" s="23">
        <v>8</v>
      </c>
      <c r="AW1111" s="23">
        <v>17</v>
      </c>
      <c r="AX1111" s="23">
        <f>IF(AW1111=AW1110,AX1110+1,1)</f>
        <v>2</v>
      </c>
    </row>
    <row r="1112" spans="3:50" ht="15" hidden="1" customHeight="1" x14ac:dyDescent="0.3">
      <c r="C1112" s="40" t="s">
        <v>22</v>
      </c>
      <c r="D1112" s="34" t="s">
        <v>2</v>
      </c>
      <c r="E1112" s="35" t="s">
        <v>2</v>
      </c>
      <c r="F1112" s="41">
        <v>0</v>
      </c>
      <c r="G1112" s="42">
        <v>0</v>
      </c>
      <c r="H1112" s="43">
        <v>0</v>
      </c>
      <c r="I1112" s="155">
        <v>0</v>
      </c>
      <c r="J1112" s="155">
        <v>0</v>
      </c>
      <c r="K1112" s="155">
        <v>0</v>
      </c>
      <c r="L1112" s="41">
        <v>0</v>
      </c>
      <c r="M1112" s="42">
        <v>0</v>
      </c>
      <c r="N1112" s="43">
        <v>0</v>
      </c>
      <c r="O1112" s="41"/>
      <c r="P1112" s="42"/>
      <c r="Q1112" s="43"/>
      <c r="R1112" s="41"/>
      <c r="S1112" s="42"/>
      <c r="T1112" s="43"/>
      <c r="U1112" s="41"/>
      <c r="V1112" s="42"/>
      <c r="W1112" s="43"/>
      <c r="X1112" s="41"/>
      <c r="Y1112" s="42"/>
      <c r="Z1112" s="153"/>
      <c r="AA1112" s="154">
        <v>0</v>
      </c>
      <c r="AB1112" s="42">
        <v>0</v>
      </c>
      <c r="AC1112" s="43">
        <v>0</v>
      </c>
      <c r="AD1112" s="41">
        <v>0</v>
      </c>
      <c r="AE1112" s="42">
        <v>0</v>
      </c>
      <c r="AF1112" s="43">
        <v>0</v>
      </c>
      <c r="AG1112" s="41">
        <v>0</v>
      </c>
      <c r="AH1112" s="42">
        <v>0</v>
      </c>
      <c r="AI1112" s="43">
        <v>0</v>
      </c>
      <c r="AK1112" s="41">
        <f t="shared" si="405"/>
        <v>0</v>
      </c>
      <c r="AL1112" s="42">
        <f t="shared" si="405"/>
        <v>0</v>
      </c>
      <c r="AM1112" s="43">
        <f t="shared" si="405"/>
        <v>0</v>
      </c>
      <c r="AT1112" s="32">
        <f t="shared" si="406"/>
        <v>0</v>
      </c>
      <c r="AV1112" s="23">
        <v>8</v>
      </c>
      <c r="AW1112" s="23">
        <v>17</v>
      </c>
      <c r="AX1112" s="23">
        <f t="shared" ref="AX1112:AX1120" si="407">IF(AW1112=AW1111,AX1111+1,1)</f>
        <v>3</v>
      </c>
    </row>
    <row r="1113" spans="3:50" ht="15" hidden="1" customHeight="1" x14ac:dyDescent="0.3">
      <c r="C1113" s="40" t="s">
        <v>22</v>
      </c>
      <c r="D1113" s="34" t="s">
        <v>2</v>
      </c>
      <c r="E1113" s="35" t="s">
        <v>2</v>
      </c>
      <c r="F1113" s="41">
        <v>0</v>
      </c>
      <c r="G1113" s="42">
        <v>0</v>
      </c>
      <c r="H1113" s="43">
        <v>0</v>
      </c>
      <c r="I1113" s="155">
        <v>0</v>
      </c>
      <c r="J1113" s="155">
        <v>0</v>
      </c>
      <c r="K1113" s="155">
        <v>0</v>
      </c>
      <c r="L1113" s="41">
        <v>0</v>
      </c>
      <c r="M1113" s="42">
        <v>0</v>
      </c>
      <c r="N1113" s="43">
        <v>0</v>
      </c>
      <c r="O1113" s="41"/>
      <c r="P1113" s="42"/>
      <c r="Q1113" s="43"/>
      <c r="R1113" s="41"/>
      <c r="S1113" s="42"/>
      <c r="T1113" s="43"/>
      <c r="U1113" s="41"/>
      <c r="V1113" s="42"/>
      <c r="W1113" s="43"/>
      <c r="X1113" s="41"/>
      <c r="Y1113" s="42"/>
      <c r="Z1113" s="153"/>
      <c r="AA1113" s="154">
        <v>0</v>
      </c>
      <c r="AB1113" s="42">
        <v>0</v>
      </c>
      <c r="AC1113" s="43">
        <v>0</v>
      </c>
      <c r="AD1113" s="41">
        <v>0</v>
      </c>
      <c r="AE1113" s="42">
        <v>0</v>
      </c>
      <c r="AF1113" s="43">
        <v>0</v>
      </c>
      <c r="AG1113" s="41">
        <v>0</v>
      </c>
      <c r="AH1113" s="42">
        <v>0</v>
      </c>
      <c r="AI1113" s="43">
        <v>0</v>
      </c>
      <c r="AK1113" s="41">
        <f t="shared" si="405"/>
        <v>0</v>
      </c>
      <c r="AL1113" s="42">
        <f t="shared" si="405"/>
        <v>0</v>
      </c>
      <c r="AM1113" s="43">
        <f t="shared" si="405"/>
        <v>0</v>
      </c>
      <c r="AT1113" s="32">
        <f t="shared" si="406"/>
        <v>0</v>
      </c>
      <c r="AV1113" s="23">
        <v>8</v>
      </c>
      <c r="AW1113" s="23">
        <v>17</v>
      </c>
      <c r="AX1113" s="23">
        <f t="shared" si="407"/>
        <v>4</v>
      </c>
    </row>
    <row r="1114" spans="3:50" ht="15" hidden="1" customHeight="1" x14ac:dyDescent="0.3">
      <c r="C1114" s="40" t="s">
        <v>22</v>
      </c>
      <c r="D1114" s="34" t="s">
        <v>2</v>
      </c>
      <c r="E1114" s="35" t="s">
        <v>2</v>
      </c>
      <c r="F1114" s="41">
        <v>0</v>
      </c>
      <c r="G1114" s="42">
        <v>0</v>
      </c>
      <c r="H1114" s="43">
        <v>0</v>
      </c>
      <c r="I1114" s="155">
        <v>0</v>
      </c>
      <c r="J1114" s="155">
        <v>0</v>
      </c>
      <c r="K1114" s="155">
        <v>0</v>
      </c>
      <c r="L1114" s="41">
        <v>0</v>
      </c>
      <c r="M1114" s="42">
        <v>0</v>
      </c>
      <c r="N1114" s="43">
        <v>0</v>
      </c>
      <c r="O1114" s="41"/>
      <c r="P1114" s="42"/>
      <c r="Q1114" s="43"/>
      <c r="R1114" s="41"/>
      <c r="S1114" s="42"/>
      <c r="T1114" s="43"/>
      <c r="U1114" s="41"/>
      <c r="V1114" s="42"/>
      <c r="W1114" s="43"/>
      <c r="X1114" s="41"/>
      <c r="Y1114" s="42"/>
      <c r="Z1114" s="153"/>
      <c r="AA1114" s="154">
        <v>0</v>
      </c>
      <c r="AB1114" s="42">
        <v>0</v>
      </c>
      <c r="AC1114" s="43">
        <v>0</v>
      </c>
      <c r="AD1114" s="41">
        <v>0</v>
      </c>
      <c r="AE1114" s="42">
        <v>0</v>
      </c>
      <c r="AF1114" s="43">
        <v>0</v>
      </c>
      <c r="AG1114" s="41">
        <v>0</v>
      </c>
      <c r="AH1114" s="42">
        <v>0</v>
      </c>
      <c r="AI1114" s="43">
        <v>0</v>
      </c>
      <c r="AK1114" s="41">
        <f t="shared" si="405"/>
        <v>0</v>
      </c>
      <c r="AL1114" s="42">
        <f t="shared" si="405"/>
        <v>0</v>
      </c>
      <c r="AM1114" s="43">
        <f t="shared" si="405"/>
        <v>0</v>
      </c>
      <c r="AT1114" s="32">
        <f t="shared" si="406"/>
        <v>0</v>
      </c>
      <c r="AV1114" s="23">
        <v>8</v>
      </c>
      <c r="AW1114" s="23">
        <v>17</v>
      </c>
      <c r="AX1114" s="23">
        <f t="shared" si="407"/>
        <v>5</v>
      </c>
    </row>
    <row r="1115" spans="3:50" ht="15" hidden="1" customHeight="1" x14ac:dyDescent="0.3">
      <c r="C1115" s="40" t="s">
        <v>22</v>
      </c>
      <c r="D1115" s="34" t="s">
        <v>2</v>
      </c>
      <c r="E1115" s="35" t="s">
        <v>2</v>
      </c>
      <c r="F1115" s="41">
        <v>0</v>
      </c>
      <c r="G1115" s="42">
        <v>0</v>
      </c>
      <c r="H1115" s="43">
        <v>0</v>
      </c>
      <c r="I1115" s="155">
        <v>0</v>
      </c>
      <c r="J1115" s="155">
        <v>0</v>
      </c>
      <c r="K1115" s="155">
        <v>0</v>
      </c>
      <c r="L1115" s="41">
        <v>0</v>
      </c>
      <c r="M1115" s="42">
        <v>0</v>
      </c>
      <c r="N1115" s="43">
        <v>0</v>
      </c>
      <c r="O1115" s="41"/>
      <c r="P1115" s="42"/>
      <c r="Q1115" s="43"/>
      <c r="R1115" s="41"/>
      <c r="S1115" s="42"/>
      <c r="T1115" s="43"/>
      <c r="U1115" s="41"/>
      <c r="V1115" s="42"/>
      <c r="W1115" s="43"/>
      <c r="X1115" s="41"/>
      <c r="Y1115" s="42"/>
      <c r="Z1115" s="153"/>
      <c r="AA1115" s="154">
        <v>0</v>
      </c>
      <c r="AB1115" s="42">
        <v>0</v>
      </c>
      <c r="AC1115" s="43">
        <v>0</v>
      </c>
      <c r="AD1115" s="41">
        <v>0</v>
      </c>
      <c r="AE1115" s="42">
        <v>0</v>
      </c>
      <c r="AF1115" s="43">
        <v>0</v>
      </c>
      <c r="AG1115" s="41">
        <v>0</v>
      </c>
      <c r="AH1115" s="42">
        <v>0</v>
      </c>
      <c r="AI1115" s="43">
        <v>0</v>
      </c>
      <c r="AK1115" s="41">
        <f t="shared" si="405"/>
        <v>0</v>
      </c>
      <c r="AL1115" s="42">
        <f t="shared" si="405"/>
        <v>0</v>
      </c>
      <c r="AM1115" s="43">
        <f t="shared" si="405"/>
        <v>0</v>
      </c>
      <c r="AT1115" s="32">
        <f t="shared" si="406"/>
        <v>0</v>
      </c>
      <c r="AV1115" s="23">
        <v>8</v>
      </c>
      <c r="AW1115" s="23">
        <v>17</v>
      </c>
      <c r="AX1115" s="23">
        <f t="shared" si="407"/>
        <v>6</v>
      </c>
    </row>
    <row r="1116" spans="3:50" ht="15" hidden="1" customHeight="1" x14ac:dyDescent="0.3">
      <c r="C1116" s="40" t="s">
        <v>22</v>
      </c>
      <c r="D1116" s="34" t="s">
        <v>2</v>
      </c>
      <c r="E1116" s="35" t="s">
        <v>2</v>
      </c>
      <c r="F1116" s="41">
        <v>0</v>
      </c>
      <c r="G1116" s="42">
        <v>0</v>
      </c>
      <c r="H1116" s="43">
        <v>0</v>
      </c>
      <c r="I1116" s="155">
        <v>0</v>
      </c>
      <c r="J1116" s="155">
        <v>0</v>
      </c>
      <c r="K1116" s="155">
        <v>0</v>
      </c>
      <c r="L1116" s="41">
        <v>0</v>
      </c>
      <c r="M1116" s="42">
        <v>0</v>
      </c>
      <c r="N1116" s="43">
        <v>0</v>
      </c>
      <c r="O1116" s="41"/>
      <c r="P1116" s="42"/>
      <c r="Q1116" s="43"/>
      <c r="R1116" s="41"/>
      <c r="S1116" s="42"/>
      <c r="T1116" s="43"/>
      <c r="U1116" s="41"/>
      <c r="V1116" s="42"/>
      <c r="W1116" s="43"/>
      <c r="X1116" s="41"/>
      <c r="Y1116" s="42"/>
      <c r="Z1116" s="153"/>
      <c r="AA1116" s="154">
        <v>0</v>
      </c>
      <c r="AB1116" s="42">
        <v>0</v>
      </c>
      <c r="AC1116" s="43">
        <v>0</v>
      </c>
      <c r="AD1116" s="41">
        <v>0</v>
      </c>
      <c r="AE1116" s="42">
        <v>0</v>
      </c>
      <c r="AF1116" s="43">
        <v>0</v>
      </c>
      <c r="AG1116" s="41">
        <v>0</v>
      </c>
      <c r="AH1116" s="42">
        <v>0</v>
      </c>
      <c r="AI1116" s="43">
        <v>0</v>
      </c>
      <c r="AK1116" s="41">
        <f t="shared" si="405"/>
        <v>0</v>
      </c>
      <c r="AL1116" s="42">
        <f t="shared" si="405"/>
        <v>0</v>
      </c>
      <c r="AM1116" s="43">
        <f t="shared" si="405"/>
        <v>0</v>
      </c>
      <c r="AT1116" s="32">
        <f t="shared" si="406"/>
        <v>0</v>
      </c>
      <c r="AV1116" s="23">
        <v>8</v>
      </c>
      <c r="AW1116" s="23">
        <v>17</v>
      </c>
      <c r="AX1116" s="23">
        <f t="shared" si="407"/>
        <v>7</v>
      </c>
    </row>
    <row r="1117" spans="3:50" ht="15" hidden="1" customHeight="1" x14ac:dyDescent="0.3">
      <c r="C1117" s="40" t="s">
        <v>22</v>
      </c>
      <c r="D1117" s="34" t="s">
        <v>2</v>
      </c>
      <c r="E1117" s="35" t="s">
        <v>2</v>
      </c>
      <c r="F1117" s="41">
        <v>0</v>
      </c>
      <c r="G1117" s="42">
        <v>0</v>
      </c>
      <c r="H1117" s="43">
        <v>0</v>
      </c>
      <c r="I1117" s="155">
        <v>0</v>
      </c>
      <c r="J1117" s="155">
        <v>0</v>
      </c>
      <c r="K1117" s="155">
        <v>0</v>
      </c>
      <c r="L1117" s="41">
        <v>0</v>
      </c>
      <c r="M1117" s="42">
        <v>0</v>
      </c>
      <c r="N1117" s="43">
        <v>0</v>
      </c>
      <c r="O1117" s="41"/>
      <c r="P1117" s="42"/>
      <c r="Q1117" s="43"/>
      <c r="R1117" s="41"/>
      <c r="S1117" s="42"/>
      <c r="T1117" s="43"/>
      <c r="U1117" s="41"/>
      <c r="V1117" s="42"/>
      <c r="W1117" s="43"/>
      <c r="X1117" s="41"/>
      <c r="Y1117" s="42"/>
      <c r="Z1117" s="153"/>
      <c r="AA1117" s="154">
        <v>0</v>
      </c>
      <c r="AB1117" s="42">
        <v>0</v>
      </c>
      <c r="AC1117" s="43">
        <v>0</v>
      </c>
      <c r="AD1117" s="41">
        <v>0</v>
      </c>
      <c r="AE1117" s="42">
        <v>0</v>
      </c>
      <c r="AF1117" s="43">
        <v>0</v>
      </c>
      <c r="AG1117" s="41">
        <v>0</v>
      </c>
      <c r="AH1117" s="42">
        <v>0</v>
      </c>
      <c r="AI1117" s="43">
        <v>0</v>
      </c>
      <c r="AK1117" s="41">
        <f t="shared" si="405"/>
        <v>0</v>
      </c>
      <c r="AL1117" s="42">
        <f t="shared" si="405"/>
        <v>0</v>
      </c>
      <c r="AM1117" s="43">
        <f t="shared" si="405"/>
        <v>0</v>
      </c>
      <c r="AT1117" s="32">
        <f t="shared" si="406"/>
        <v>0</v>
      </c>
      <c r="AV1117" s="23">
        <v>8</v>
      </c>
      <c r="AW1117" s="23">
        <v>17</v>
      </c>
      <c r="AX1117" s="23">
        <f t="shared" si="407"/>
        <v>8</v>
      </c>
    </row>
    <row r="1118" spans="3:50" ht="15" hidden="1" customHeight="1" x14ac:dyDescent="0.3">
      <c r="C1118" s="40" t="s">
        <v>22</v>
      </c>
      <c r="D1118" s="34" t="s">
        <v>2</v>
      </c>
      <c r="E1118" s="35" t="s">
        <v>2</v>
      </c>
      <c r="F1118" s="41">
        <v>0</v>
      </c>
      <c r="G1118" s="42">
        <v>0</v>
      </c>
      <c r="H1118" s="43">
        <v>0</v>
      </c>
      <c r="I1118" s="155">
        <v>0</v>
      </c>
      <c r="J1118" s="155">
        <v>0</v>
      </c>
      <c r="K1118" s="155">
        <v>0</v>
      </c>
      <c r="L1118" s="41">
        <v>0</v>
      </c>
      <c r="M1118" s="42">
        <v>0</v>
      </c>
      <c r="N1118" s="43">
        <v>0</v>
      </c>
      <c r="O1118" s="41"/>
      <c r="P1118" s="42"/>
      <c r="Q1118" s="43"/>
      <c r="R1118" s="41"/>
      <c r="S1118" s="42"/>
      <c r="T1118" s="43"/>
      <c r="U1118" s="41"/>
      <c r="V1118" s="42"/>
      <c r="W1118" s="43"/>
      <c r="X1118" s="41"/>
      <c r="Y1118" s="42"/>
      <c r="Z1118" s="153"/>
      <c r="AA1118" s="154">
        <v>0</v>
      </c>
      <c r="AB1118" s="42">
        <v>0</v>
      </c>
      <c r="AC1118" s="43">
        <v>0</v>
      </c>
      <c r="AD1118" s="41">
        <v>0</v>
      </c>
      <c r="AE1118" s="42">
        <v>0</v>
      </c>
      <c r="AF1118" s="43">
        <v>0</v>
      </c>
      <c r="AG1118" s="41">
        <v>0</v>
      </c>
      <c r="AH1118" s="42">
        <v>0</v>
      </c>
      <c r="AI1118" s="43">
        <v>0</v>
      </c>
      <c r="AK1118" s="41">
        <f t="shared" si="405"/>
        <v>0</v>
      </c>
      <c r="AL1118" s="42">
        <f t="shared" si="405"/>
        <v>0</v>
      </c>
      <c r="AM1118" s="43">
        <f t="shared" si="405"/>
        <v>0</v>
      </c>
      <c r="AT1118" s="32">
        <f t="shared" si="406"/>
        <v>0</v>
      </c>
      <c r="AV1118" s="23">
        <v>8</v>
      </c>
      <c r="AW1118" s="23">
        <v>17</v>
      </c>
      <c r="AX1118" s="23">
        <f t="shared" si="407"/>
        <v>9</v>
      </c>
    </row>
    <row r="1119" spans="3:50" ht="15" hidden="1" customHeight="1" x14ac:dyDescent="0.3">
      <c r="C1119" s="40" t="s">
        <v>22</v>
      </c>
      <c r="D1119" s="34" t="s">
        <v>2</v>
      </c>
      <c r="E1119" s="35" t="s">
        <v>2</v>
      </c>
      <c r="F1119" s="41">
        <v>0</v>
      </c>
      <c r="G1119" s="42">
        <v>0</v>
      </c>
      <c r="H1119" s="43">
        <v>0</v>
      </c>
      <c r="I1119" s="155">
        <v>0</v>
      </c>
      <c r="J1119" s="155">
        <v>0</v>
      </c>
      <c r="K1119" s="155">
        <v>0</v>
      </c>
      <c r="L1119" s="41">
        <v>0</v>
      </c>
      <c r="M1119" s="42">
        <v>0</v>
      </c>
      <c r="N1119" s="43">
        <v>0</v>
      </c>
      <c r="O1119" s="41"/>
      <c r="P1119" s="42"/>
      <c r="Q1119" s="43"/>
      <c r="R1119" s="41"/>
      <c r="S1119" s="42"/>
      <c r="T1119" s="43"/>
      <c r="U1119" s="41"/>
      <c r="V1119" s="42"/>
      <c r="W1119" s="43"/>
      <c r="X1119" s="41"/>
      <c r="Y1119" s="42"/>
      <c r="Z1119" s="153"/>
      <c r="AA1119" s="154">
        <v>0</v>
      </c>
      <c r="AB1119" s="42">
        <v>0</v>
      </c>
      <c r="AC1119" s="43">
        <v>0</v>
      </c>
      <c r="AD1119" s="41">
        <v>0</v>
      </c>
      <c r="AE1119" s="42">
        <v>0</v>
      </c>
      <c r="AF1119" s="43">
        <v>0</v>
      </c>
      <c r="AG1119" s="41">
        <v>0</v>
      </c>
      <c r="AH1119" s="42">
        <v>0</v>
      </c>
      <c r="AI1119" s="43">
        <v>0</v>
      </c>
      <c r="AK1119" s="41">
        <f t="shared" si="405"/>
        <v>0</v>
      </c>
      <c r="AL1119" s="42">
        <f t="shared" si="405"/>
        <v>0</v>
      </c>
      <c r="AM1119" s="43">
        <f t="shared" si="405"/>
        <v>0</v>
      </c>
      <c r="AT1119" s="32">
        <f t="shared" si="406"/>
        <v>0</v>
      </c>
      <c r="AV1119" s="23">
        <v>8</v>
      </c>
      <c r="AW1119" s="23">
        <v>17</v>
      </c>
      <c r="AX1119" s="23">
        <f t="shared" si="407"/>
        <v>10</v>
      </c>
    </row>
    <row r="1120" spans="3:50" ht="15" hidden="1" customHeight="1" x14ac:dyDescent="0.3">
      <c r="C1120" s="40" t="s">
        <v>23</v>
      </c>
      <c r="D1120" s="34" t="s">
        <v>2</v>
      </c>
      <c r="E1120" s="35" t="s">
        <v>2</v>
      </c>
      <c r="F1120" s="41">
        <v>0</v>
      </c>
      <c r="G1120" s="42">
        <v>0</v>
      </c>
      <c r="H1120" s="43">
        <v>0</v>
      </c>
      <c r="I1120" s="155">
        <v>0</v>
      </c>
      <c r="J1120" s="155">
        <v>0</v>
      </c>
      <c r="K1120" s="155">
        <v>0</v>
      </c>
      <c r="L1120" s="41">
        <v>0</v>
      </c>
      <c r="M1120" s="42">
        <v>0</v>
      </c>
      <c r="N1120" s="43">
        <v>0</v>
      </c>
      <c r="O1120" s="41"/>
      <c r="P1120" s="42"/>
      <c r="Q1120" s="43"/>
      <c r="R1120" s="41"/>
      <c r="S1120" s="42"/>
      <c r="T1120" s="43"/>
      <c r="U1120" s="41"/>
      <c r="V1120" s="42"/>
      <c r="W1120" s="43"/>
      <c r="X1120" s="41"/>
      <c r="Y1120" s="42"/>
      <c r="Z1120" s="153"/>
      <c r="AA1120" s="154">
        <v>0</v>
      </c>
      <c r="AB1120" s="42">
        <v>0</v>
      </c>
      <c r="AC1120" s="43">
        <v>0</v>
      </c>
      <c r="AD1120" s="41">
        <v>0</v>
      </c>
      <c r="AE1120" s="42">
        <v>0</v>
      </c>
      <c r="AF1120" s="43">
        <v>0</v>
      </c>
      <c r="AG1120" s="41">
        <v>0</v>
      </c>
      <c r="AH1120" s="42">
        <v>0</v>
      </c>
      <c r="AI1120" s="43">
        <v>0</v>
      </c>
      <c r="AK1120" s="41">
        <f t="shared" si="405"/>
        <v>0</v>
      </c>
      <c r="AL1120" s="42">
        <f t="shared" si="405"/>
        <v>0</v>
      </c>
      <c r="AM1120" s="43">
        <f t="shared" si="405"/>
        <v>0</v>
      </c>
      <c r="AT1120" s="32">
        <f t="shared" si="406"/>
        <v>0</v>
      </c>
      <c r="AV1120" s="23">
        <v>8</v>
      </c>
      <c r="AW1120" s="23">
        <v>18</v>
      </c>
      <c r="AX1120" s="23">
        <f t="shared" si="407"/>
        <v>1</v>
      </c>
    </row>
    <row r="1121" spans="3:50" ht="15" hidden="1" customHeight="1" x14ac:dyDescent="0.3">
      <c r="C1121" s="50" t="str">
        <f>IF(LEN(E1120)&lt;1,"","Total: " &amp; LEFT(E1120,LEN(E1120)-21) &amp; "Municipalities")</f>
        <v/>
      </c>
      <c r="D1121" s="51"/>
      <c r="E1121" s="52"/>
      <c r="F1121" s="53">
        <f t="shared" ref="F1121:N1121" si="408">SUM(F1110:F1120)</f>
        <v>0</v>
      </c>
      <c r="G1121" s="54">
        <f t="shared" si="408"/>
        <v>0</v>
      </c>
      <c r="H1121" s="55">
        <f t="shared" si="408"/>
        <v>0</v>
      </c>
      <c r="I1121" s="112">
        <f t="shared" si="408"/>
        <v>0</v>
      </c>
      <c r="J1121" s="112">
        <f t="shared" si="408"/>
        <v>0</v>
      </c>
      <c r="K1121" s="112">
        <f t="shared" si="408"/>
        <v>0</v>
      </c>
      <c r="L1121" s="53">
        <f t="shared" si="408"/>
        <v>0</v>
      </c>
      <c r="M1121" s="54">
        <f t="shared" si="408"/>
        <v>0</v>
      </c>
      <c r="N1121" s="55">
        <f t="shared" si="408"/>
        <v>0</v>
      </c>
      <c r="O1121" s="53">
        <f t="shared" ref="O1121:AI1121" si="409">SUM(O1110:O1120)</f>
        <v>0</v>
      </c>
      <c r="P1121" s="54">
        <f t="shared" si="409"/>
        <v>0</v>
      </c>
      <c r="Q1121" s="55">
        <f t="shared" si="409"/>
        <v>0</v>
      </c>
      <c r="R1121" s="53">
        <f t="shared" si="409"/>
        <v>0</v>
      </c>
      <c r="S1121" s="54">
        <f t="shared" si="409"/>
        <v>0</v>
      </c>
      <c r="T1121" s="55">
        <f t="shared" si="409"/>
        <v>0</v>
      </c>
      <c r="U1121" s="53">
        <f t="shared" si="409"/>
        <v>0</v>
      </c>
      <c r="V1121" s="54">
        <f t="shared" si="409"/>
        <v>0</v>
      </c>
      <c r="W1121" s="55">
        <f t="shared" si="409"/>
        <v>0</v>
      </c>
      <c r="X1121" s="53">
        <f t="shared" si="409"/>
        <v>0</v>
      </c>
      <c r="Y1121" s="54">
        <f t="shared" si="409"/>
        <v>0</v>
      </c>
      <c r="Z1121" s="158">
        <f t="shared" si="409"/>
        <v>0</v>
      </c>
      <c r="AA1121" s="159">
        <f t="shared" si="409"/>
        <v>0</v>
      </c>
      <c r="AB1121" s="54">
        <f t="shared" si="409"/>
        <v>0</v>
      </c>
      <c r="AC1121" s="55">
        <f t="shared" si="409"/>
        <v>0</v>
      </c>
      <c r="AD1121" s="53">
        <f t="shared" si="409"/>
        <v>0</v>
      </c>
      <c r="AE1121" s="54">
        <f t="shared" si="409"/>
        <v>0</v>
      </c>
      <c r="AF1121" s="55">
        <f t="shared" si="409"/>
        <v>0</v>
      </c>
      <c r="AG1121" s="53">
        <f t="shared" si="409"/>
        <v>0</v>
      </c>
      <c r="AH1121" s="54">
        <f t="shared" si="409"/>
        <v>0</v>
      </c>
      <c r="AI1121" s="55">
        <f t="shared" si="409"/>
        <v>0</v>
      </c>
      <c r="AK1121" s="53">
        <f>SUM(AK1110:AK1120)</f>
        <v>0</v>
      </c>
      <c r="AL1121" s="54">
        <f>SUM(AL1110:AL1120)</f>
        <v>0</v>
      </c>
      <c r="AM1121" s="55">
        <f>SUM(AM1110:AM1120)</f>
        <v>0</v>
      </c>
      <c r="AT1121" s="32">
        <f>IF(SUM(AT1110:AT1120)=0,0,1)</f>
        <v>0</v>
      </c>
    </row>
    <row r="1122" spans="3:50" ht="15" hidden="1" customHeight="1" x14ac:dyDescent="0.3">
      <c r="C1122" s="40"/>
      <c r="D1122" s="34"/>
      <c r="E1122" s="35"/>
      <c r="F1122" s="41"/>
      <c r="G1122" s="42"/>
      <c r="H1122" s="43"/>
      <c r="I1122" s="155"/>
      <c r="J1122" s="155"/>
      <c r="K1122" s="155"/>
      <c r="L1122" s="41"/>
      <c r="M1122" s="42"/>
      <c r="N1122" s="43"/>
      <c r="O1122" s="41"/>
      <c r="P1122" s="42"/>
      <c r="Q1122" s="43"/>
      <c r="R1122" s="41"/>
      <c r="S1122" s="42"/>
      <c r="T1122" s="43"/>
      <c r="U1122" s="41"/>
      <c r="V1122" s="42"/>
      <c r="W1122" s="43"/>
      <c r="X1122" s="41"/>
      <c r="Y1122" s="42"/>
      <c r="Z1122" s="153"/>
      <c r="AA1122" s="154"/>
      <c r="AB1122" s="42"/>
      <c r="AC1122" s="43"/>
      <c r="AD1122" s="41"/>
      <c r="AE1122" s="42"/>
      <c r="AF1122" s="43"/>
      <c r="AG1122" s="41"/>
      <c r="AH1122" s="42"/>
      <c r="AI1122" s="43"/>
      <c r="AK1122" s="41"/>
      <c r="AL1122" s="42"/>
      <c r="AM1122" s="43"/>
      <c r="AT1122" s="32">
        <f>IF(AT1121=0,0,1)</f>
        <v>0</v>
      </c>
    </row>
    <row r="1123" spans="3:50" ht="15" hidden="1" customHeight="1" x14ac:dyDescent="0.3">
      <c r="C1123" s="40" t="s">
        <v>22</v>
      </c>
      <c r="D1123" s="34" t="s">
        <v>2</v>
      </c>
      <c r="E1123" s="35" t="s">
        <v>2</v>
      </c>
      <c r="F1123" s="41">
        <v>0</v>
      </c>
      <c r="G1123" s="42">
        <v>0</v>
      </c>
      <c r="H1123" s="43">
        <v>0</v>
      </c>
      <c r="I1123" s="155">
        <v>0</v>
      </c>
      <c r="J1123" s="155">
        <v>0</v>
      </c>
      <c r="K1123" s="155">
        <v>0</v>
      </c>
      <c r="L1123" s="41">
        <v>0</v>
      </c>
      <c r="M1123" s="42">
        <v>0</v>
      </c>
      <c r="N1123" s="43">
        <v>0</v>
      </c>
      <c r="O1123" s="41"/>
      <c r="P1123" s="42"/>
      <c r="Q1123" s="43"/>
      <c r="R1123" s="41"/>
      <c r="S1123" s="42"/>
      <c r="T1123" s="43"/>
      <c r="U1123" s="41"/>
      <c r="V1123" s="42"/>
      <c r="W1123" s="43"/>
      <c r="X1123" s="41"/>
      <c r="Y1123" s="42"/>
      <c r="Z1123" s="153"/>
      <c r="AA1123" s="154">
        <v>0</v>
      </c>
      <c r="AB1123" s="42">
        <v>0</v>
      </c>
      <c r="AC1123" s="43">
        <v>0</v>
      </c>
      <c r="AD1123" s="41">
        <v>0</v>
      </c>
      <c r="AE1123" s="42">
        <v>0</v>
      </c>
      <c r="AF1123" s="43">
        <v>0</v>
      </c>
      <c r="AG1123" s="41">
        <v>0</v>
      </c>
      <c r="AH1123" s="42">
        <v>0</v>
      </c>
      <c r="AI1123" s="43">
        <v>0</v>
      </c>
      <c r="AK1123" s="41">
        <f t="shared" ref="AK1123:AM1133" si="410">F1123+I1123+L1123+O1123+R1123+U1123+X1123</f>
        <v>0</v>
      </c>
      <c r="AL1123" s="42">
        <f t="shared" si="410"/>
        <v>0</v>
      </c>
      <c r="AM1123" s="43">
        <f t="shared" si="410"/>
        <v>0</v>
      </c>
      <c r="AT1123" s="32">
        <f>IF(LEN(E1123)&lt;2,0,1)</f>
        <v>0</v>
      </c>
      <c r="AV1123" s="23">
        <v>8</v>
      </c>
      <c r="AW1123" s="23">
        <v>19</v>
      </c>
      <c r="AX1123" s="23">
        <v>1</v>
      </c>
    </row>
    <row r="1124" spans="3:50" ht="15" hidden="1" customHeight="1" x14ac:dyDescent="0.3">
      <c r="C1124" s="40" t="s">
        <v>22</v>
      </c>
      <c r="D1124" s="34" t="s">
        <v>2</v>
      </c>
      <c r="E1124" s="35" t="s">
        <v>2</v>
      </c>
      <c r="F1124" s="41">
        <v>0</v>
      </c>
      <c r="G1124" s="42">
        <v>0</v>
      </c>
      <c r="H1124" s="43">
        <v>0</v>
      </c>
      <c r="I1124" s="155">
        <v>0</v>
      </c>
      <c r="J1124" s="155">
        <v>0</v>
      </c>
      <c r="K1124" s="155">
        <v>0</v>
      </c>
      <c r="L1124" s="41">
        <v>0</v>
      </c>
      <c r="M1124" s="42">
        <v>0</v>
      </c>
      <c r="N1124" s="43">
        <v>0</v>
      </c>
      <c r="O1124" s="41"/>
      <c r="P1124" s="42"/>
      <c r="Q1124" s="43"/>
      <c r="R1124" s="41"/>
      <c r="S1124" s="42"/>
      <c r="T1124" s="43"/>
      <c r="U1124" s="41"/>
      <c r="V1124" s="42"/>
      <c r="W1124" s="43"/>
      <c r="X1124" s="41"/>
      <c r="Y1124" s="42"/>
      <c r="Z1124" s="153"/>
      <c r="AA1124" s="154">
        <v>0</v>
      </c>
      <c r="AB1124" s="42">
        <v>0</v>
      </c>
      <c r="AC1124" s="43">
        <v>0</v>
      </c>
      <c r="AD1124" s="41">
        <v>0</v>
      </c>
      <c r="AE1124" s="42">
        <v>0</v>
      </c>
      <c r="AF1124" s="43">
        <v>0</v>
      </c>
      <c r="AG1124" s="41">
        <v>0</v>
      </c>
      <c r="AH1124" s="42">
        <v>0</v>
      </c>
      <c r="AI1124" s="43">
        <v>0</v>
      </c>
      <c r="AK1124" s="41">
        <f t="shared" si="410"/>
        <v>0</v>
      </c>
      <c r="AL1124" s="42">
        <f t="shared" si="410"/>
        <v>0</v>
      </c>
      <c r="AM1124" s="43">
        <f t="shared" si="410"/>
        <v>0</v>
      </c>
      <c r="AT1124" s="32">
        <f t="shared" ref="AT1124:AT1133" si="411">IF(LEN(E1124)&lt;2,0,1)</f>
        <v>0</v>
      </c>
      <c r="AV1124" s="23">
        <v>8</v>
      </c>
      <c r="AW1124" s="23">
        <v>19</v>
      </c>
      <c r="AX1124" s="23">
        <f>IF(AW1124=AW1123,AX1123+1,1)</f>
        <v>2</v>
      </c>
    </row>
    <row r="1125" spans="3:50" ht="15" hidden="1" customHeight="1" x14ac:dyDescent="0.3">
      <c r="C1125" s="40" t="s">
        <v>22</v>
      </c>
      <c r="D1125" s="34" t="s">
        <v>2</v>
      </c>
      <c r="E1125" s="35" t="s">
        <v>2</v>
      </c>
      <c r="F1125" s="41">
        <v>0</v>
      </c>
      <c r="G1125" s="42">
        <v>0</v>
      </c>
      <c r="H1125" s="43">
        <v>0</v>
      </c>
      <c r="I1125" s="155">
        <v>0</v>
      </c>
      <c r="J1125" s="155">
        <v>0</v>
      </c>
      <c r="K1125" s="155">
        <v>0</v>
      </c>
      <c r="L1125" s="41">
        <v>0</v>
      </c>
      <c r="M1125" s="42">
        <v>0</v>
      </c>
      <c r="N1125" s="43">
        <v>0</v>
      </c>
      <c r="O1125" s="41"/>
      <c r="P1125" s="42"/>
      <c r="Q1125" s="43"/>
      <c r="R1125" s="41"/>
      <c r="S1125" s="42"/>
      <c r="T1125" s="43"/>
      <c r="U1125" s="41"/>
      <c r="V1125" s="42"/>
      <c r="W1125" s="43"/>
      <c r="X1125" s="41"/>
      <c r="Y1125" s="42"/>
      <c r="Z1125" s="153"/>
      <c r="AA1125" s="154">
        <v>0</v>
      </c>
      <c r="AB1125" s="42">
        <v>0</v>
      </c>
      <c r="AC1125" s="43">
        <v>0</v>
      </c>
      <c r="AD1125" s="41">
        <v>0</v>
      </c>
      <c r="AE1125" s="42">
        <v>0</v>
      </c>
      <c r="AF1125" s="43">
        <v>0</v>
      </c>
      <c r="AG1125" s="41">
        <v>0</v>
      </c>
      <c r="AH1125" s="42">
        <v>0</v>
      </c>
      <c r="AI1125" s="43">
        <v>0</v>
      </c>
      <c r="AK1125" s="41">
        <f t="shared" si="410"/>
        <v>0</v>
      </c>
      <c r="AL1125" s="42">
        <f t="shared" si="410"/>
        <v>0</v>
      </c>
      <c r="AM1125" s="43">
        <f t="shared" si="410"/>
        <v>0</v>
      </c>
      <c r="AT1125" s="32">
        <f t="shared" si="411"/>
        <v>0</v>
      </c>
      <c r="AV1125" s="23">
        <v>8</v>
      </c>
      <c r="AW1125" s="23">
        <v>19</v>
      </c>
      <c r="AX1125" s="23">
        <f t="shared" ref="AX1125:AX1133" si="412">IF(AW1125=AW1124,AX1124+1,1)</f>
        <v>3</v>
      </c>
    </row>
    <row r="1126" spans="3:50" ht="15" hidden="1" customHeight="1" x14ac:dyDescent="0.3">
      <c r="C1126" s="40" t="s">
        <v>22</v>
      </c>
      <c r="D1126" s="34" t="s">
        <v>2</v>
      </c>
      <c r="E1126" s="35" t="s">
        <v>2</v>
      </c>
      <c r="F1126" s="41">
        <v>0</v>
      </c>
      <c r="G1126" s="42">
        <v>0</v>
      </c>
      <c r="H1126" s="43">
        <v>0</v>
      </c>
      <c r="I1126" s="155">
        <v>0</v>
      </c>
      <c r="J1126" s="155">
        <v>0</v>
      </c>
      <c r="K1126" s="155">
        <v>0</v>
      </c>
      <c r="L1126" s="41">
        <v>0</v>
      </c>
      <c r="M1126" s="42">
        <v>0</v>
      </c>
      <c r="N1126" s="43">
        <v>0</v>
      </c>
      <c r="O1126" s="41"/>
      <c r="P1126" s="42"/>
      <c r="Q1126" s="43"/>
      <c r="R1126" s="41"/>
      <c r="S1126" s="42"/>
      <c r="T1126" s="43"/>
      <c r="U1126" s="41"/>
      <c r="V1126" s="42"/>
      <c r="W1126" s="43"/>
      <c r="X1126" s="41"/>
      <c r="Y1126" s="42"/>
      <c r="Z1126" s="153"/>
      <c r="AA1126" s="154">
        <v>0</v>
      </c>
      <c r="AB1126" s="42">
        <v>0</v>
      </c>
      <c r="AC1126" s="43">
        <v>0</v>
      </c>
      <c r="AD1126" s="41">
        <v>0</v>
      </c>
      <c r="AE1126" s="42">
        <v>0</v>
      </c>
      <c r="AF1126" s="43">
        <v>0</v>
      </c>
      <c r="AG1126" s="41">
        <v>0</v>
      </c>
      <c r="AH1126" s="42">
        <v>0</v>
      </c>
      <c r="AI1126" s="43">
        <v>0</v>
      </c>
      <c r="AK1126" s="41">
        <f t="shared" si="410"/>
        <v>0</v>
      </c>
      <c r="AL1126" s="42">
        <f t="shared" si="410"/>
        <v>0</v>
      </c>
      <c r="AM1126" s="43">
        <f t="shared" si="410"/>
        <v>0</v>
      </c>
      <c r="AT1126" s="32">
        <f t="shared" si="411"/>
        <v>0</v>
      </c>
      <c r="AV1126" s="23">
        <v>8</v>
      </c>
      <c r="AW1126" s="23">
        <v>19</v>
      </c>
      <c r="AX1126" s="23">
        <f t="shared" si="412"/>
        <v>4</v>
      </c>
    </row>
    <row r="1127" spans="3:50" ht="15" hidden="1" customHeight="1" x14ac:dyDescent="0.3">
      <c r="C1127" s="40" t="s">
        <v>22</v>
      </c>
      <c r="D1127" s="34" t="s">
        <v>2</v>
      </c>
      <c r="E1127" s="35" t="s">
        <v>2</v>
      </c>
      <c r="F1127" s="41">
        <v>0</v>
      </c>
      <c r="G1127" s="42">
        <v>0</v>
      </c>
      <c r="H1127" s="43">
        <v>0</v>
      </c>
      <c r="I1127" s="155">
        <v>0</v>
      </c>
      <c r="J1127" s="155">
        <v>0</v>
      </c>
      <c r="K1127" s="155">
        <v>0</v>
      </c>
      <c r="L1127" s="41">
        <v>0</v>
      </c>
      <c r="M1127" s="42">
        <v>0</v>
      </c>
      <c r="N1127" s="43">
        <v>0</v>
      </c>
      <c r="O1127" s="41"/>
      <c r="P1127" s="42"/>
      <c r="Q1127" s="43"/>
      <c r="R1127" s="41"/>
      <c r="S1127" s="42"/>
      <c r="T1127" s="43"/>
      <c r="U1127" s="41"/>
      <c r="V1127" s="42"/>
      <c r="W1127" s="43"/>
      <c r="X1127" s="41"/>
      <c r="Y1127" s="42"/>
      <c r="Z1127" s="153"/>
      <c r="AA1127" s="154">
        <v>0</v>
      </c>
      <c r="AB1127" s="42">
        <v>0</v>
      </c>
      <c r="AC1127" s="43">
        <v>0</v>
      </c>
      <c r="AD1127" s="41">
        <v>0</v>
      </c>
      <c r="AE1127" s="42">
        <v>0</v>
      </c>
      <c r="AF1127" s="43">
        <v>0</v>
      </c>
      <c r="AG1127" s="41">
        <v>0</v>
      </c>
      <c r="AH1127" s="42">
        <v>0</v>
      </c>
      <c r="AI1127" s="43">
        <v>0</v>
      </c>
      <c r="AK1127" s="41">
        <f t="shared" si="410"/>
        <v>0</v>
      </c>
      <c r="AL1127" s="42">
        <f t="shared" si="410"/>
        <v>0</v>
      </c>
      <c r="AM1127" s="43">
        <f t="shared" si="410"/>
        <v>0</v>
      </c>
      <c r="AT1127" s="32">
        <f t="shared" si="411"/>
        <v>0</v>
      </c>
      <c r="AV1127" s="23">
        <v>8</v>
      </c>
      <c r="AW1127" s="23">
        <v>19</v>
      </c>
      <c r="AX1127" s="23">
        <f t="shared" si="412"/>
        <v>5</v>
      </c>
    </row>
    <row r="1128" spans="3:50" ht="15" hidden="1" customHeight="1" x14ac:dyDescent="0.3">
      <c r="C1128" s="40" t="s">
        <v>22</v>
      </c>
      <c r="D1128" s="34" t="s">
        <v>2</v>
      </c>
      <c r="E1128" s="35" t="s">
        <v>2</v>
      </c>
      <c r="F1128" s="41">
        <v>0</v>
      </c>
      <c r="G1128" s="42">
        <v>0</v>
      </c>
      <c r="H1128" s="43">
        <v>0</v>
      </c>
      <c r="I1128" s="155">
        <v>0</v>
      </c>
      <c r="J1128" s="155">
        <v>0</v>
      </c>
      <c r="K1128" s="155">
        <v>0</v>
      </c>
      <c r="L1128" s="41">
        <v>0</v>
      </c>
      <c r="M1128" s="42">
        <v>0</v>
      </c>
      <c r="N1128" s="43">
        <v>0</v>
      </c>
      <c r="O1128" s="41"/>
      <c r="P1128" s="42"/>
      <c r="Q1128" s="43"/>
      <c r="R1128" s="41"/>
      <c r="S1128" s="42"/>
      <c r="T1128" s="43"/>
      <c r="U1128" s="41"/>
      <c r="V1128" s="42"/>
      <c r="W1128" s="43"/>
      <c r="X1128" s="41"/>
      <c r="Y1128" s="42"/>
      <c r="Z1128" s="153"/>
      <c r="AA1128" s="154">
        <v>0</v>
      </c>
      <c r="AB1128" s="42">
        <v>0</v>
      </c>
      <c r="AC1128" s="43">
        <v>0</v>
      </c>
      <c r="AD1128" s="41">
        <v>0</v>
      </c>
      <c r="AE1128" s="42">
        <v>0</v>
      </c>
      <c r="AF1128" s="43">
        <v>0</v>
      </c>
      <c r="AG1128" s="41">
        <v>0</v>
      </c>
      <c r="AH1128" s="42">
        <v>0</v>
      </c>
      <c r="AI1128" s="43">
        <v>0</v>
      </c>
      <c r="AK1128" s="41">
        <f t="shared" si="410"/>
        <v>0</v>
      </c>
      <c r="AL1128" s="42">
        <f t="shared" si="410"/>
        <v>0</v>
      </c>
      <c r="AM1128" s="43">
        <f t="shared" si="410"/>
        <v>0</v>
      </c>
      <c r="AT1128" s="32">
        <f t="shared" si="411"/>
        <v>0</v>
      </c>
      <c r="AV1128" s="23">
        <v>8</v>
      </c>
      <c r="AW1128" s="23">
        <v>19</v>
      </c>
      <c r="AX1128" s="23">
        <f t="shared" si="412"/>
        <v>6</v>
      </c>
    </row>
    <row r="1129" spans="3:50" ht="15" hidden="1" customHeight="1" x14ac:dyDescent="0.3">
      <c r="C1129" s="40" t="s">
        <v>22</v>
      </c>
      <c r="D1129" s="34" t="s">
        <v>2</v>
      </c>
      <c r="E1129" s="35" t="s">
        <v>2</v>
      </c>
      <c r="F1129" s="41">
        <v>0</v>
      </c>
      <c r="G1129" s="42">
        <v>0</v>
      </c>
      <c r="H1129" s="43">
        <v>0</v>
      </c>
      <c r="I1129" s="155">
        <v>0</v>
      </c>
      <c r="J1129" s="155">
        <v>0</v>
      </c>
      <c r="K1129" s="155">
        <v>0</v>
      </c>
      <c r="L1129" s="41">
        <v>0</v>
      </c>
      <c r="M1129" s="42">
        <v>0</v>
      </c>
      <c r="N1129" s="43">
        <v>0</v>
      </c>
      <c r="O1129" s="41"/>
      <c r="P1129" s="42"/>
      <c r="Q1129" s="43"/>
      <c r="R1129" s="41"/>
      <c r="S1129" s="42"/>
      <c r="T1129" s="43"/>
      <c r="U1129" s="41"/>
      <c r="V1129" s="42"/>
      <c r="W1129" s="43"/>
      <c r="X1129" s="41"/>
      <c r="Y1129" s="42"/>
      <c r="Z1129" s="153"/>
      <c r="AA1129" s="154">
        <v>0</v>
      </c>
      <c r="AB1129" s="42">
        <v>0</v>
      </c>
      <c r="AC1129" s="43">
        <v>0</v>
      </c>
      <c r="AD1129" s="41">
        <v>0</v>
      </c>
      <c r="AE1129" s="42">
        <v>0</v>
      </c>
      <c r="AF1129" s="43">
        <v>0</v>
      </c>
      <c r="AG1129" s="41">
        <v>0</v>
      </c>
      <c r="AH1129" s="42">
        <v>0</v>
      </c>
      <c r="AI1129" s="43">
        <v>0</v>
      </c>
      <c r="AK1129" s="41">
        <f t="shared" si="410"/>
        <v>0</v>
      </c>
      <c r="AL1129" s="42">
        <f t="shared" si="410"/>
        <v>0</v>
      </c>
      <c r="AM1129" s="43">
        <f t="shared" si="410"/>
        <v>0</v>
      </c>
      <c r="AT1129" s="32">
        <f t="shared" si="411"/>
        <v>0</v>
      </c>
      <c r="AV1129" s="23">
        <v>8</v>
      </c>
      <c r="AW1129" s="23">
        <v>19</v>
      </c>
      <c r="AX1129" s="23">
        <f t="shared" si="412"/>
        <v>7</v>
      </c>
    </row>
    <row r="1130" spans="3:50" ht="15" hidden="1" customHeight="1" x14ac:dyDescent="0.3">
      <c r="C1130" s="40" t="s">
        <v>22</v>
      </c>
      <c r="D1130" s="34" t="s">
        <v>2</v>
      </c>
      <c r="E1130" s="35" t="s">
        <v>2</v>
      </c>
      <c r="F1130" s="41">
        <v>0</v>
      </c>
      <c r="G1130" s="42">
        <v>0</v>
      </c>
      <c r="H1130" s="43">
        <v>0</v>
      </c>
      <c r="I1130" s="155">
        <v>0</v>
      </c>
      <c r="J1130" s="155">
        <v>0</v>
      </c>
      <c r="K1130" s="155">
        <v>0</v>
      </c>
      <c r="L1130" s="41">
        <v>0</v>
      </c>
      <c r="M1130" s="42">
        <v>0</v>
      </c>
      <c r="N1130" s="43">
        <v>0</v>
      </c>
      <c r="O1130" s="41"/>
      <c r="P1130" s="42"/>
      <c r="Q1130" s="43"/>
      <c r="R1130" s="41"/>
      <c r="S1130" s="42"/>
      <c r="T1130" s="43"/>
      <c r="U1130" s="41"/>
      <c r="V1130" s="42"/>
      <c r="W1130" s="43"/>
      <c r="X1130" s="41"/>
      <c r="Y1130" s="42"/>
      <c r="Z1130" s="153"/>
      <c r="AA1130" s="154">
        <v>0</v>
      </c>
      <c r="AB1130" s="42">
        <v>0</v>
      </c>
      <c r="AC1130" s="43">
        <v>0</v>
      </c>
      <c r="AD1130" s="41">
        <v>0</v>
      </c>
      <c r="AE1130" s="42">
        <v>0</v>
      </c>
      <c r="AF1130" s="43">
        <v>0</v>
      </c>
      <c r="AG1130" s="41">
        <v>0</v>
      </c>
      <c r="AH1130" s="42">
        <v>0</v>
      </c>
      <c r="AI1130" s="43">
        <v>0</v>
      </c>
      <c r="AK1130" s="41">
        <f t="shared" si="410"/>
        <v>0</v>
      </c>
      <c r="AL1130" s="42">
        <f t="shared" si="410"/>
        <v>0</v>
      </c>
      <c r="AM1130" s="43">
        <f t="shared" si="410"/>
        <v>0</v>
      </c>
      <c r="AT1130" s="32">
        <f t="shared" si="411"/>
        <v>0</v>
      </c>
      <c r="AV1130" s="23">
        <v>8</v>
      </c>
      <c r="AW1130" s="23">
        <v>19</v>
      </c>
      <c r="AX1130" s="23">
        <f t="shared" si="412"/>
        <v>8</v>
      </c>
    </row>
    <row r="1131" spans="3:50" ht="15" hidden="1" customHeight="1" x14ac:dyDescent="0.3">
      <c r="C1131" s="40" t="s">
        <v>22</v>
      </c>
      <c r="D1131" s="34" t="s">
        <v>2</v>
      </c>
      <c r="E1131" s="35" t="s">
        <v>2</v>
      </c>
      <c r="F1131" s="41">
        <v>0</v>
      </c>
      <c r="G1131" s="42">
        <v>0</v>
      </c>
      <c r="H1131" s="43">
        <v>0</v>
      </c>
      <c r="I1131" s="155">
        <v>0</v>
      </c>
      <c r="J1131" s="155">
        <v>0</v>
      </c>
      <c r="K1131" s="155">
        <v>0</v>
      </c>
      <c r="L1131" s="41">
        <v>0</v>
      </c>
      <c r="M1131" s="42">
        <v>0</v>
      </c>
      <c r="N1131" s="43">
        <v>0</v>
      </c>
      <c r="O1131" s="41"/>
      <c r="P1131" s="42"/>
      <c r="Q1131" s="43"/>
      <c r="R1131" s="41"/>
      <c r="S1131" s="42"/>
      <c r="T1131" s="43"/>
      <c r="U1131" s="41"/>
      <c r="V1131" s="42"/>
      <c r="W1131" s="43"/>
      <c r="X1131" s="41"/>
      <c r="Y1131" s="42"/>
      <c r="Z1131" s="153"/>
      <c r="AA1131" s="154">
        <v>0</v>
      </c>
      <c r="AB1131" s="42">
        <v>0</v>
      </c>
      <c r="AC1131" s="43">
        <v>0</v>
      </c>
      <c r="AD1131" s="41">
        <v>0</v>
      </c>
      <c r="AE1131" s="42">
        <v>0</v>
      </c>
      <c r="AF1131" s="43">
        <v>0</v>
      </c>
      <c r="AG1131" s="41">
        <v>0</v>
      </c>
      <c r="AH1131" s="42">
        <v>0</v>
      </c>
      <c r="AI1131" s="43">
        <v>0</v>
      </c>
      <c r="AK1131" s="41">
        <f t="shared" si="410"/>
        <v>0</v>
      </c>
      <c r="AL1131" s="42">
        <f t="shared" si="410"/>
        <v>0</v>
      </c>
      <c r="AM1131" s="43">
        <f t="shared" si="410"/>
        <v>0</v>
      </c>
      <c r="AT1131" s="32">
        <f t="shared" si="411"/>
        <v>0</v>
      </c>
      <c r="AV1131" s="23">
        <v>8</v>
      </c>
      <c r="AW1131" s="23">
        <v>19</v>
      </c>
      <c r="AX1131" s="23">
        <f t="shared" si="412"/>
        <v>9</v>
      </c>
    </row>
    <row r="1132" spans="3:50" ht="15" hidden="1" customHeight="1" x14ac:dyDescent="0.3">
      <c r="C1132" s="40" t="s">
        <v>22</v>
      </c>
      <c r="D1132" s="34" t="s">
        <v>2</v>
      </c>
      <c r="E1132" s="35" t="s">
        <v>2</v>
      </c>
      <c r="F1132" s="41">
        <v>0</v>
      </c>
      <c r="G1132" s="42">
        <v>0</v>
      </c>
      <c r="H1132" s="43">
        <v>0</v>
      </c>
      <c r="I1132" s="155">
        <v>0</v>
      </c>
      <c r="J1132" s="155">
        <v>0</v>
      </c>
      <c r="K1132" s="155">
        <v>0</v>
      </c>
      <c r="L1132" s="41">
        <v>0</v>
      </c>
      <c r="M1132" s="42">
        <v>0</v>
      </c>
      <c r="N1132" s="43">
        <v>0</v>
      </c>
      <c r="O1132" s="41"/>
      <c r="P1132" s="42"/>
      <c r="Q1132" s="43"/>
      <c r="R1132" s="41"/>
      <c r="S1132" s="42"/>
      <c r="T1132" s="43"/>
      <c r="U1132" s="41"/>
      <c r="V1132" s="42"/>
      <c r="W1132" s="43"/>
      <c r="X1132" s="41"/>
      <c r="Y1132" s="42"/>
      <c r="Z1132" s="153"/>
      <c r="AA1132" s="154">
        <v>0</v>
      </c>
      <c r="AB1132" s="42">
        <v>0</v>
      </c>
      <c r="AC1132" s="43">
        <v>0</v>
      </c>
      <c r="AD1132" s="41">
        <v>0</v>
      </c>
      <c r="AE1132" s="42">
        <v>0</v>
      </c>
      <c r="AF1132" s="43">
        <v>0</v>
      </c>
      <c r="AG1132" s="41">
        <v>0</v>
      </c>
      <c r="AH1132" s="42">
        <v>0</v>
      </c>
      <c r="AI1132" s="43">
        <v>0</v>
      </c>
      <c r="AK1132" s="41">
        <f t="shared" si="410"/>
        <v>0</v>
      </c>
      <c r="AL1132" s="42">
        <f t="shared" si="410"/>
        <v>0</v>
      </c>
      <c r="AM1132" s="43">
        <f t="shared" si="410"/>
        <v>0</v>
      </c>
      <c r="AT1132" s="32">
        <f t="shared" si="411"/>
        <v>0</v>
      </c>
      <c r="AV1132" s="23">
        <v>8</v>
      </c>
      <c r="AW1132" s="23">
        <v>19</v>
      </c>
      <c r="AX1132" s="23">
        <f t="shared" si="412"/>
        <v>10</v>
      </c>
    </row>
    <row r="1133" spans="3:50" ht="15" hidden="1" customHeight="1" x14ac:dyDescent="0.3">
      <c r="C1133" s="40" t="s">
        <v>23</v>
      </c>
      <c r="D1133" s="34" t="s">
        <v>2</v>
      </c>
      <c r="E1133" s="35" t="s">
        <v>2</v>
      </c>
      <c r="F1133" s="41">
        <v>0</v>
      </c>
      <c r="G1133" s="42">
        <v>0</v>
      </c>
      <c r="H1133" s="43">
        <v>0</v>
      </c>
      <c r="I1133" s="155">
        <v>0</v>
      </c>
      <c r="J1133" s="155">
        <v>0</v>
      </c>
      <c r="K1133" s="155">
        <v>0</v>
      </c>
      <c r="L1133" s="41">
        <v>0</v>
      </c>
      <c r="M1133" s="42">
        <v>0</v>
      </c>
      <c r="N1133" s="43">
        <v>0</v>
      </c>
      <c r="O1133" s="41"/>
      <c r="P1133" s="42"/>
      <c r="Q1133" s="43"/>
      <c r="R1133" s="41"/>
      <c r="S1133" s="42"/>
      <c r="T1133" s="43"/>
      <c r="U1133" s="41"/>
      <c r="V1133" s="42"/>
      <c r="W1133" s="43"/>
      <c r="X1133" s="41"/>
      <c r="Y1133" s="42"/>
      <c r="Z1133" s="153"/>
      <c r="AA1133" s="154">
        <v>0</v>
      </c>
      <c r="AB1133" s="42">
        <v>0</v>
      </c>
      <c r="AC1133" s="43">
        <v>0</v>
      </c>
      <c r="AD1133" s="41">
        <v>0</v>
      </c>
      <c r="AE1133" s="42">
        <v>0</v>
      </c>
      <c r="AF1133" s="43">
        <v>0</v>
      </c>
      <c r="AG1133" s="41">
        <v>0</v>
      </c>
      <c r="AH1133" s="42">
        <v>0</v>
      </c>
      <c r="AI1133" s="43">
        <v>0</v>
      </c>
      <c r="AK1133" s="41">
        <f t="shared" si="410"/>
        <v>0</v>
      </c>
      <c r="AL1133" s="42">
        <f t="shared" si="410"/>
        <v>0</v>
      </c>
      <c r="AM1133" s="43">
        <f t="shared" si="410"/>
        <v>0</v>
      </c>
      <c r="AT1133" s="32">
        <f t="shared" si="411"/>
        <v>0</v>
      </c>
      <c r="AV1133" s="23">
        <v>8</v>
      </c>
      <c r="AW1133" s="23">
        <v>20</v>
      </c>
      <c r="AX1133" s="23">
        <f t="shared" si="412"/>
        <v>1</v>
      </c>
    </row>
    <row r="1134" spans="3:50" ht="15" hidden="1" customHeight="1" x14ac:dyDescent="0.3">
      <c r="C1134" s="50" t="str">
        <f>IF(LEN(E1133)&lt;1,"","Total: " &amp; LEFT(E1133,LEN(E1133)-21) &amp; "Municipalities")</f>
        <v/>
      </c>
      <c r="D1134" s="51"/>
      <c r="E1134" s="52"/>
      <c r="F1134" s="53">
        <f t="shared" ref="F1134:N1134" si="413">SUM(F1123:F1133)</f>
        <v>0</v>
      </c>
      <c r="G1134" s="54">
        <f t="shared" si="413"/>
        <v>0</v>
      </c>
      <c r="H1134" s="55">
        <f t="shared" si="413"/>
        <v>0</v>
      </c>
      <c r="I1134" s="112">
        <f t="shared" si="413"/>
        <v>0</v>
      </c>
      <c r="J1134" s="112">
        <f t="shared" si="413"/>
        <v>0</v>
      </c>
      <c r="K1134" s="112">
        <f t="shared" si="413"/>
        <v>0</v>
      </c>
      <c r="L1134" s="53">
        <f t="shared" si="413"/>
        <v>0</v>
      </c>
      <c r="M1134" s="54">
        <f t="shared" si="413"/>
        <v>0</v>
      </c>
      <c r="N1134" s="55">
        <f t="shared" si="413"/>
        <v>0</v>
      </c>
      <c r="O1134" s="53">
        <f t="shared" ref="O1134:AI1134" si="414">SUM(O1123:O1133)</f>
        <v>0</v>
      </c>
      <c r="P1134" s="54">
        <f t="shared" si="414"/>
        <v>0</v>
      </c>
      <c r="Q1134" s="55">
        <f t="shared" si="414"/>
        <v>0</v>
      </c>
      <c r="R1134" s="53">
        <f t="shared" si="414"/>
        <v>0</v>
      </c>
      <c r="S1134" s="54">
        <f t="shared" si="414"/>
        <v>0</v>
      </c>
      <c r="T1134" s="55">
        <f t="shared" si="414"/>
        <v>0</v>
      </c>
      <c r="U1134" s="53">
        <f t="shared" si="414"/>
        <v>0</v>
      </c>
      <c r="V1134" s="54">
        <f t="shared" si="414"/>
        <v>0</v>
      </c>
      <c r="W1134" s="55">
        <f t="shared" si="414"/>
        <v>0</v>
      </c>
      <c r="X1134" s="53">
        <f t="shared" si="414"/>
        <v>0</v>
      </c>
      <c r="Y1134" s="54">
        <f t="shared" si="414"/>
        <v>0</v>
      </c>
      <c r="Z1134" s="158">
        <f t="shared" si="414"/>
        <v>0</v>
      </c>
      <c r="AA1134" s="159">
        <f t="shared" si="414"/>
        <v>0</v>
      </c>
      <c r="AB1134" s="54">
        <f t="shared" si="414"/>
        <v>0</v>
      </c>
      <c r="AC1134" s="55">
        <f t="shared" si="414"/>
        <v>0</v>
      </c>
      <c r="AD1134" s="53">
        <f t="shared" si="414"/>
        <v>0</v>
      </c>
      <c r="AE1134" s="54">
        <f t="shared" si="414"/>
        <v>0</v>
      </c>
      <c r="AF1134" s="55">
        <f t="shared" si="414"/>
        <v>0</v>
      </c>
      <c r="AG1134" s="53">
        <f t="shared" si="414"/>
        <v>0</v>
      </c>
      <c r="AH1134" s="54">
        <f t="shared" si="414"/>
        <v>0</v>
      </c>
      <c r="AI1134" s="55">
        <f t="shared" si="414"/>
        <v>0</v>
      </c>
      <c r="AK1134" s="53">
        <f>SUM(AK1123:AK1133)</f>
        <v>0</v>
      </c>
      <c r="AL1134" s="54">
        <f>SUM(AL1123:AL1133)</f>
        <v>0</v>
      </c>
      <c r="AM1134" s="55">
        <f>SUM(AM1123:AM1133)</f>
        <v>0</v>
      </c>
      <c r="AT1134" s="32">
        <f>IF(SUM(AT1123:AT1133)=0,0,1)</f>
        <v>0</v>
      </c>
    </row>
    <row r="1135" spans="3:50" ht="15" hidden="1" customHeight="1" x14ac:dyDescent="0.3">
      <c r="C1135" s="40"/>
      <c r="D1135" s="34"/>
      <c r="E1135" s="35"/>
      <c r="F1135" s="41"/>
      <c r="G1135" s="42"/>
      <c r="H1135" s="43"/>
      <c r="I1135" s="155"/>
      <c r="J1135" s="155"/>
      <c r="K1135" s="155"/>
      <c r="L1135" s="41"/>
      <c r="M1135" s="42"/>
      <c r="N1135" s="43"/>
      <c r="O1135" s="41"/>
      <c r="P1135" s="42"/>
      <c r="Q1135" s="43"/>
      <c r="R1135" s="41"/>
      <c r="S1135" s="42"/>
      <c r="T1135" s="43"/>
      <c r="U1135" s="41"/>
      <c r="V1135" s="42"/>
      <c r="W1135" s="43"/>
      <c r="X1135" s="41"/>
      <c r="Y1135" s="42"/>
      <c r="Z1135" s="153"/>
      <c r="AA1135" s="154"/>
      <c r="AB1135" s="42"/>
      <c r="AC1135" s="43"/>
      <c r="AD1135" s="41"/>
      <c r="AE1135" s="42"/>
      <c r="AF1135" s="43"/>
      <c r="AG1135" s="41"/>
      <c r="AH1135" s="42"/>
      <c r="AI1135" s="43"/>
      <c r="AK1135" s="41"/>
      <c r="AL1135" s="42"/>
      <c r="AM1135" s="43"/>
      <c r="AT1135" s="32">
        <v>0</v>
      </c>
    </row>
    <row r="1136" spans="3:50" ht="15" customHeight="1" x14ac:dyDescent="0.3">
      <c r="C1136" s="56" t="s">
        <v>38</v>
      </c>
      <c r="D1136" s="57"/>
      <c r="E1136" s="58"/>
      <c r="F1136" s="53">
        <f t="shared" ref="F1136:AI1136" si="415">F999+F1000+F1001+F1002+F1003+F1017+F1030+F1043+F1056+F1069+F1082+F1095+F1108+F1121+F1134</f>
        <v>7813594</v>
      </c>
      <c r="G1136" s="54">
        <f t="shared" si="415"/>
        <v>8150056</v>
      </c>
      <c r="H1136" s="55">
        <f t="shared" si="415"/>
        <v>8436973</v>
      </c>
      <c r="I1136" s="63">
        <f t="shared" si="415"/>
        <v>813769</v>
      </c>
      <c r="J1136" s="54">
        <f t="shared" si="415"/>
        <v>845866</v>
      </c>
      <c r="K1136" s="64">
        <f t="shared" si="415"/>
        <v>882338</v>
      </c>
      <c r="L1136" s="53">
        <f t="shared" si="415"/>
        <v>106136</v>
      </c>
      <c r="M1136" s="54">
        <f t="shared" si="415"/>
        <v>110593</v>
      </c>
      <c r="N1136" s="55">
        <f t="shared" si="415"/>
        <v>115159</v>
      </c>
      <c r="O1136" s="53">
        <f t="shared" si="415"/>
        <v>0</v>
      </c>
      <c r="P1136" s="54">
        <f t="shared" si="415"/>
        <v>0</v>
      </c>
      <c r="Q1136" s="55">
        <f t="shared" si="415"/>
        <v>0</v>
      </c>
      <c r="R1136" s="53">
        <f t="shared" si="415"/>
        <v>0</v>
      </c>
      <c r="S1136" s="54">
        <f t="shared" si="415"/>
        <v>0</v>
      </c>
      <c r="T1136" s="55">
        <f t="shared" si="415"/>
        <v>0</v>
      </c>
      <c r="U1136" s="53">
        <f t="shared" si="415"/>
        <v>0</v>
      </c>
      <c r="V1136" s="54">
        <f t="shared" si="415"/>
        <v>0</v>
      </c>
      <c r="W1136" s="55">
        <f t="shared" si="415"/>
        <v>0</v>
      </c>
      <c r="X1136" s="53">
        <f t="shared" si="415"/>
        <v>0</v>
      </c>
      <c r="Y1136" s="54">
        <f t="shared" si="415"/>
        <v>0</v>
      </c>
      <c r="Z1136" s="158">
        <f t="shared" si="415"/>
        <v>0</v>
      </c>
      <c r="AA1136" s="159">
        <f t="shared" si="415"/>
        <v>705820.23883174639</v>
      </c>
      <c r="AB1136" s="54">
        <f t="shared" si="415"/>
        <v>459498.65309052775</v>
      </c>
      <c r="AC1136" s="55">
        <f t="shared" si="415"/>
        <v>0</v>
      </c>
      <c r="AD1136" s="53">
        <f t="shared" si="415"/>
        <v>766406.73802744132</v>
      </c>
      <c r="AE1136" s="54">
        <f t="shared" si="415"/>
        <v>481095.0897857825</v>
      </c>
      <c r="AF1136" s="55">
        <f t="shared" si="415"/>
        <v>0</v>
      </c>
      <c r="AG1136" s="53">
        <f t="shared" si="415"/>
        <v>832529.47777058918</v>
      </c>
      <c r="AH1136" s="54">
        <f t="shared" si="415"/>
        <v>503225.4639159285</v>
      </c>
      <c r="AI1136" s="55">
        <f t="shared" si="415"/>
        <v>0</v>
      </c>
      <c r="AK1136" s="53">
        <f>AK999+AK1000+AK1001+AK1002+AK1003+AK1017+AK1030+AK1043+AK1056+AK1069+AK1082+AK1095+AK1108+AK1121+AK1134</f>
        <v>8733499</v>
      </c>
      <c r="AL1136" s="54">
        <f>AL999+AL1000+AL1001+AL1002+AL1003+AL1017+AL1030+AL1043+AL1056+AL1069+AL1082+AL1095+AL1108+AL1121+AL1134</f>
        <v>9106515</v>
      </c>
      <c r="AM1136" s="55">
        <f>AM999+AM1000+AM1001+AM1002+AM1003+AM1017+AM1030+AM1043+AM1056+AM1069+AM1082+AM1095+AM1108+AM1121+AM1134</f>
        <v>9434470</v>
      </c>
      <c r="AT1136" s="32">
        <v>1</v>
      </c>
    </row>
    <row r="1137" spans="2:50" ht="15" customHeight="1" x14ac:dyDescent="0.3">
      <c r="C1137" s="40"/>
      <c r="D1137" s="34"/>
      <c r="E1137" s="35"/>
      <c r="F1137" s="41"/>
      <c r="G1137" s="42"/>
      <c r="H1137" s="43"/>
      <c r="I1137" s="96"/>
      <c r="J1137" s="42"/>
      <c r="K1137" s="97"/>
      <c r="L1137" s="41"/>
      <c r="M1137" s="42"/>
      <c r="N1137" s="43"/>
      <c r="O1137" s="41"/>
      <c r="P1137" s="42"/>
      <c r="Q1137" s="43"/>
      <c r="R1137" s="41"/>
      <c r="S1137" s="42"/>
      <c r="T1137" s="43"/>
      <c r="U1137" s="41"/>
      <c r="V1137" s="42"/>
      <c r="W1137" s="43"/>
      <c r="X1137" s="41"/>
      <c r="Y1137" s="42"/>
      <c r="Z1137" s="153"/>
      <c r="AA1137" s="154"/>
      <c r="AB1137" s="42"/>
      <c r="AC1137" s="43"/>
      <c r="AD1137" s="41"/>
      <c r="AE1137" s="42"/>
      <c r="AF1137" s="43"/>
      <c r="AG1137" s="41"/>
      <c r="AH1137" s="42"/>
      <c r="AI1137" s="43"/>
      <c r="AK1137" s="41"/>
      <c r="AL1137" s="42"/>
      <c r="AM1137" s="43"/>
      <c r="AT1137" s="32">
        <v>1</v>
      </c>
    </row>
    <row r="1138" spans="2:50" ht="15" customHeight="1" x14ac:dyDescent="0.3">
      <c r="C1138" s="33" t="s">
        <v>39</v>
      </c>
      <c r="D1138" s="34"/>
      <c r="E1138" s="35"/>
      <c r="F1138" s="36"/>
      <c r="G1138" s="37"/>
      <c r="H1138" s="38"/>
      <c r="I1138" s="94"/>
      <c r="J1138" s="37"/>
      <c r="K1138" s="95"/>
      <c r="L1138" s="36"/>
      <c r="M1138" s="37"/>
      <c r="N1138" s="38"/>
      <c r="O1138" s="36"/>
      <c r="P1138" s="37"/>
      <c r="Q1138" s="38"/>
      <c r="R1138" s="36"/>
      <c r="S1138" s="37"/>
      <c r="T1138" s="38"/>
      <c r="U1138" s="36"/>
      <c r="V1138" s="37"/>
      <c r="W1138" s="38"/>
      <c r="X1138" s="36"/>
      <c r="Y1138" s="37"/>
      <c r="Z1138" s="151"/>
      <c r="AA1138" s="152"/>
      <c r="AB1138" s="37"/>
      <c r="AC1138" s="38"/>
      <c r="AD1138" s="36"/>
      <c r="AE1138" s="37"/>
      <c r="AF1138" s="38"/>
      <c r="AG1138" s="36"/>
      <c r="AH1138" s="37"/>
      <c r="AI1138" s="38"/>
      <c r="AK1138" s="36"/>
      <c r="AL1138" s="37"/>
      <c r="AM1138" s="38"/>
      <c r="AT1138" s="32">
        <v>1</v>
      </c>
    </row>
    <row r="1139" spans="2:50" ht="15" customHeight="1" x14ac:dyDescent="0.3">
      <c r="C1139" s="39">
        <v>0</v>
      </c>
      <c r="D1139" s="34"/>
      <c r="E1139" s="35"/>
      <c r="F1139" s="36"/>
      <c r="G1139" s="37"/>
      <c r="H1139" s="38"/>
      <c r="I1139" s="94"/>
      <c r="J1139" s="37"/>
      <c r="K1139" s="95"/>
      <c r="L1139" s="36"/>
      <c r="M1139" s="37"/>
      <c r="N1139" s="38"/>
      <c r="O1139" s="36"/>
      <c r="P1139" s="37"/>
      <c r="Q1139" s="38"/>
      <c r="R1139" s="36"/>
      <c r="S1139" s="37"/>
      <c r="T1139" s="38"/>
      <c r="U1139" s="36"/>
      <c r="V1139" s="37"/>
      <c r="W1139" s="38"/>
      <c r="X1139" s="36"/>
      <c r="Y1139" s="37"/>
      <c r="Z1139" s="151"/>
      <c r="AA1139" s="152"/>
      <c r="AB1139" s="37"/>
      <c r="AC1139" s="38"/>
      <c r="AD1139" s="36"/>
      <c r="AE1139" s="37"/>
      <c r="AF1139" s="38"/>
      <c r="AG1139" s="36"/>
      <c r="AH1139" s="37"/>
      <c r="AI1139" s="38"/>
      <c r="AK1139" s="36"/>
      <c r="AL1139" s="37"/>
      <c r="AM1139" s="38"/>
      <c r="AT1139" s="32">
        <v>1</v>
      </c>
    </row>
    <row r="1140" spans="2:50" ht="15" customHeight="1" x14ac:dyDescent="0.3">
      <c r="C1140" s="40" t="s">
        <v>21</v>
      </c>
      <c r="D1140" s="34" t="s">
        <v>828</v>
      </c>
      <c r="E1140" s="35" t="s">
        <v>1074</v>
      </c>
      <c r="F1140" s="41">
        <v>4365700</v>
      </c>
      <c r="G1140" s="42">
        <v>4710208</v>
      </c>
      <c r="H1140" s="43">
        <v>5087103</v>
      </c>
      <c r="I1140" s="96">
        <v>0</v>
      </c>
      <c r="J1140" s="42">
        <v>0</v>
      </c>
      <c r="K1140" s="97">
        <v>0</v>
      </c>
      <c r="L1140" s="41">
        <v>0</v>
      </c>
      <c r="M1140" s="42">
        <v>0</v>
      </c>
      <c r="N1140" s="43">
        <v>0</v>
      </c>
      <c r="O1140" s="41"/>
      <c r="P1140" s="42"/>
      <c r="Q1140" s="43"/>
      <c r="R1140" s="41"/>
      <c r="S1140" s="42"/>
      <c r="T1140" s="43"/>
      <c r="U1140" s="41"/>
      <c r="V1140" s="42"/>
      <c r="W1140" s="43"/>
      <c r="X1140" s="41"/>
      <c r="Y1140" s="42"/>
      <c r="Z1140" s="153"/>
      <c r="AA1140" s="154">
        <v>0</v>
      </c>
      <c r="AB1140" s="42">
        <v>0</v>
      </c>
      <c r="AC1140" s="43">
        <v>0</v>
      </c>
      <c r="AD1140" s="41">
        <v>0</v>
      </c>
      <c r="AE1140" s="42">
        <v>0</v>
      </c>
      <c r="AF1140" s="43">
        <v>0</v>
      </c>
      <c r="AG1140" s="41">
        <v>0</v>
      </c>
      <c r="AH1140" s="42">
        <v>0</v>
      </c>
      <c r="AI1140" s="43">
        <v>0</v>
      </c>
      <c r="AK1140" s="41">
        <f t="shared" ref="AK1140:AM1144" si="416">F1140+I1140+L1140+O1140+R1140+U1140+X1140</f>
        <v>4365700</v>
      </c>
      <c r="AL1140" s="42">
        <f t="shared" si="416"/>
        <v>4710208</v>
      </c>
      <c r="AM1140" s="43">
        <f t="shared" si="416"/>
        <v>5087103</v>
      </c>
      <c r="AT1140" s="32">
        <f>IF(LEN(E1140)&lt;2,0,1)</f>
        <v>1</v>
      </c>
      <c r="AV1140" s="23">
        <v>9</v>
      </c>
      <c r="AW1140" s="23">
        <v>1</v>
      </c>
      <c r="AX1140" s="23">
        <v>1</v>
      </c>
    </row>
    <row r="1141" spans="2:50" ht="15" hidden="1" customHeight="1" x14ac:dyDescent="0.3">
      <c r="C1141" s="40" t="s">
        <v>21</v>
      </c>
      <c r="D1141" s="34" t="s">
        <v>2</v>
      </c>
      <c r="E1141" s="35" t="s">
        <v>2</v>
      </c>
      <c r="F1141" s="41">
        <v>0</v>
      </c>
      <c r="G1141" s="42">
        <v>0</v>
      </c>
      <c r="H1141" s="43">
        <v>0</v>
      </c>
      <c r="I1141" s="155">
        <v>0</v>
      </c>
      <c r="J1141" s="155">
        <v>0</v>
      </c>
      <c r="K1141" s="155">
        <v>0</v>
      </c>
      <c r="L1141" s="41">
        <v>0</v>
      </c>
      <c r="M1141" s="42">
        <v>0</v>
      </c>
      <c r="N1141" s="43">
        <v>0</v>
      </c>
      <c r="O1141" s="41"/>
      <c r="P1141" s="42"/>
      <c r="Q1141" s="43"/>
      <c r="R1141" s="41"/>
      <c r="S1141" s="42"/>
      <c r="T1141" s="43"/>
      <c r="U1141" s="41"/>
      <c r="V1141" s="42"/>
      <c r="W1141" s="43"/>
      <c r="X1141" s="41"/>
      <c r="Y1141" s="42"/>
      <c r="Z1141" s="153"/>
      <c r="AA1141" s="154">
        <v>0</v>
      </c>
      <c r="AB1141" s="42">
        <v>0</v>
      </c>
      <c r="AC1141" s="43">
        <v>0</v>
      </c>
      <c r="AD1141" s="41">
        <v>0</v>
      </c>
      <c r="AE1141" s="42">
        <v>0</v>
      </c>
      <c r="AF1141" s="43">
        <v>0</v>
      </c>
      <c r="AG1141" s="41">
        <v>0</v>
      </c>
      <c r="AH1141" s="42">
        <v>0</v>
      </c>
      <c r="AI1141" s="43">
        <v>0</v>
      </c>
      <c r="AK1141" s="41">
        <f t="shared" si="416"/>
        <v>0</v>
      </c>
      <c r="AL1141" s="42">
        <f t="shared" si="416"/>
        <v>0</v>
      </c>
      <c r="AM1141" s="43">
        <f t="shared" si="416"/>
        <v>0</v>
      </c>
      <c r="AT1141" s="32">
        <f>IF(LEN(E1141)&lt;2,0,1)</f>
        <v>0</v>
      </c>
      <c r="AV1141" s="23">
        <v>9</v>
      </c>
      <c r="AW1141" s="23">
        <v>1</v>
      </c>
      <c r="AX1141" s="23">
        <f>IF(AW1141=AW1140,AX1140+1,1)</f>
        <v>2</v>
      </c>
    </row>
    <row r="1142" spans="2:50" ht="15" hidden="1" customHeight="1" x14ac:dyDescent="0.3">
      <c r="C1142" s="40" t="s">
        <v>21</v>
      </c>
      <c r="D1142" s="34" t="s">
        <v>2</v>
      </c>
      <c r="E1142" s="35" t="s">
        <v>2</v>
      </c>
      <c r="F1142" s="41">
        <v>0</v>
      </c>
      <c r="G1142" s="42">
        <v>0</v>
      </c>
      <c r="H1142" s="43">
        <v>0</v>
      </c>
      <c r="I1142" s="155">
        <v>0</v>
      </c>
      <c r="J1142" s="155">
        <v>0</v>
      </c>
      <c r="K1142" s="155">
        <v>0</v>
      </c>
      <c r="L1142" s="41">
        <v>0</v>
      </c>
      <c r="M1142" s="42">
        <v>0</v>
      </c>
      <c r="N1142" s="43">
        <v>0</v>
      </c>
      <c r="O1142" s="41"/>
      <c r="P1142" s="42"/>
      <c r="Q1142" s="43"/>
      <c r="R1142" s="41"/>
      <c r="S1142" s="42"/>
      <c r="T1142" s="43"/>
      <c r="U1142" s="41"/>
      <c r="V1142" s="42"/>
      <c r="W1142" s="43"/>
      <c r="X1142" s="41"/>
      <c r="Y1142" s="42"/>
      <c r="Z1142" s="153"/>
      <c r="AA1142" s="154">
        <v>0</v>
      </c>
      <c r="AB1142" s="42">
        <v>0</v>
      </c>
      <c r="AC1142" s="43">
        <v>0</v>
      </c>
      <c r="AD1142" s="41">
        <v>0</v>
      </c>
      <c r="AE1142" s="42">
        <v>0</v>
      </c>
      <c r="AF1142" s="43">
        <v>0</v>
      </c>
      <c r="AG1142" s="41">
        <v>0</v>
      </c>
      <c r="AH1142" s="42">
        <v>0</v>
      </c>
      <c r="AI1142" s="43">
        <v>0</v>
      </c>
      <c r="AK1142" s="41">
        <f t="shared" si="416"/>
        <v>0</v>
      </c>
      <c r="AL1142" s="42">
        <f t="shared" si="416"/>
        <v>0</v>
      </c>
      <c r="AM1142" s="43">
        <f t="shared" si="416"/>
        <v>0</v>
      </c>
      <c r="AT1142" s="32">
        <f>IF(LEN(E1142)&lt;2,0,1)</f>
        <v>0</v>
      </c>
      <c r="AV1142" s="23">
        <v>9</v>
      </c>
      <c r="AW1142" s="23">
        <v>1</v>
      </c>
      <c r="AX1142" s="23">
        <f>IF(AW1142=AW1141,AX1141+1,1)</f>
        <v>3</v>
      </c>
    </row>
    <row r="1143" spans="2:50" ht="15" hidden="1" customHeight="1" x14ac:dyDescent="0.3">
      <c r="C1143" s="40" t="s">
        <v>21</v>
      </c>
      <c r="D1143" s="34" t="s">
        <v>2</v>
      </c>
      <c r="E1143" s="35" t="s">
        <v>2</v>
      </c>
      <c r="F1143" s="41">
        <v>0</v>
      </c>
      <c r="G1143" s="42">
        <v>0</v>
      </c>
      <c r="H1143" s="43">
        <v>0</v>
      </c>
      <c r="I1143" s="155">
        <v>0</v>
      </c>
      <c r="J1143" s="155">
        <v>0</v>
      </c>
      <c r="K1143" s="155">
        <v>0</v>
      </c>
      <c r="L1143" s="41">
        <v>0</v>
      </c>
      <c r="M1143" s="42">
        <v>0</v>
      </c>
      <c r="N1143" s="43">
        <v>0</v>
      </c>
      <c r="O1143" s="41"/>
      <c r="P1143" s="42"/>
      <c r="Q1143" s="43"/>
      <c r="R1143" s="41"/>
      <c r="S1143" s="42"/>
      <c r="T1143" s="43"/>
      <c r="U1143" s="41"/>
      <c r="V1143" s="42"/>
      <c r="W1143" s="43"/>
      <c r="X1143" s="41"/>
      <c r="Y1143" s="42"/>
      <c r="Z1143" s="153"/>
      <c r="AA1143" s="154">
        <v>0</v>
      </c>
      <c r="AB1143" s="42">
        <v>0</v>
      </c>
      <c r="AC1143" s="43">
        <v>0</v>
      </c>
      <c r="AD1143" s="41">
        <v>0</v>
      </c>
      <c r="AE1143" s="42">
        <v>0</v>
      </c>
      <c r="AF1143" s="43">
        <v>0</v>
      </c>
      <c r="AG1143" s="41">
        <v>0</v>
      </c>
      <c r="AH1143" s="42">
        <v>0</v>
      </c>
      <c r="AI1143" s="43">
        <v>0</v>
      </c>
      <c r="AK1143" s="41">
        <f t="shared" si="416"/>
        <v>0</v>
      </c>
      <c r="AL1143" s="42">
        <f t="shared" si="416"/>
        <v>0</v>
      </c>
      <c r="AM1143" s="43">
        <f t="shared" si="416"/>
        <v>0</v>
      </c>
      <c r="AT1143" s="32">
        <f>IF(LEN(E1143)&lt;2,0,1)</f>
        <v>0</v>
      </c>
      <c r="AV1143" s="23">
        <v>9</v>
      </c>
      <c r="AW1143" s="23">
        <v>1</v>
      </c>
      <c r="AX1143" s="23">
        <f>IF(AW1143=AW1142,AX1142+1,1)</f>
        <v>4</v>
      </c>
    </row>
    <row r="1144" spans="2:50" ht="15" hidden="1" customHeight="1" x14ac:dyDescent="0.3">
      <c r="C1144" s="40" t="s">
        <v>21</v>
      </c>
      <c r="D1144" s="34" t="s">
        <v>2</v>
      </c>
      <c r="E1144" s="35" t="s">
        <v>2</v>
      </c>
      <c r="F1144" s="41">
        <v>0</v>
      </c>
      <c r="G1144" s="42">
        <v>0</v>
      </c>
      <c r="H1144" s="43">
        <v>0</v>
      </c>
      <c r="I1144" s="155">
        <v>0</v>
      </c>
      <c r="J1144" s="155">
        <v>0</v>
      </c>
      <c r="K1144" s="155">
        <v>0</v>
      </c>
      <c r="L1144" s="41">
        <v>0</v>
      </c>
      <c r="M1144" s="42">
        <v>0</v>
      </c>
      <c r="N1144" s="43">
        <v>0</v>
      </c>
      <c r="O1144" s="41"/>
      <c r="P1144" s="42"/>
      <c r="Q1144" s="43"/>
      <c r="R1144" s="41"/>
      <c r="S1144" s="42"/>
      <c r="T1144" s="43"/>
      <c r="U1144" s="41"/>
      <c r="V1144" s="42"/>
      <c r="W1144" s="43"/>
      <c r="X1144" s="41"/>
      <c r="Y1144" s="42"/>
      <c r="Z1144" s="153"/>
      <c r="AA1144" s="154">
        <v>0</v>
      </c>
      <c r="AB1144" s="42">
        <v>0</v>
      </c>
      <c r="AC1144" s="43">
        <v>0</v>
      </c>
      <c r="AD1144" s="41">
        <v>0</v>
      </c>
      <c r="AE1144" s="42">
        <v>0</v>
      </c>
      <c r="AF1144" s="43">
        <v>0</v>
      </c>
      <c r="AG1144" s="41">
        <v>0</v>
      </c>
      <c r="AH1144" s="42">
        <v>0</v>
      </c>
      <c r="AI1144" s="43">
        <v>0</v>
      </c>
      <c r="AK1144" s="41">
        <f t="shared" si="416"/>
        <v>0</v>
      </c>
      <c r="AL1144" s="42">
        <f t="shared" si="416"/>
        <v>0</v>
      </c>
      <c r="AM1144" s="43">
        <f t="shared" si="416"/>
        <v>0</v>
      </c>
      <c r="AT1144" s="32">
        <f>IF(LEN(E1144)&lt;2,0,1)</f>
        <v>0</v>
      </c>
      <c r="AV1144" s="23">
        <v>9</v>
      </c>
      <c r="AW1144" s="23">
        <v>1</v>
      </c>
      <c r="AX1144" s="23">
        <f>IF(AW1144=AW1143,AX1143+1,1)</f>
        <v>5</v>
      </c>
    </row>
    <row r="1145" spans="2:50" ht="5.25" customHeight="1" x14ac:dyDescent="0.3">
      <c r="B1145" s="15"/>
      <c r="C1145" s="44"/>
      <c r="D1145" s="45"/>
      <c r="E1145" s="46"/>
      <c r="F1145" s="47"/>
      <c r="G1145" s="48"/>
      <c r="H1145" s="49"/>
      <c r="I1145" s="98"/>
      <c r="J1145" s="48"/>
      <c r="K1145" s="99"/>
      <c r="L1145" s="47"/>
      <c r="M1145" s="48"/>
      <c r="N1145" s="49"/>
      <c r="O1145" s="47"/>
      <c r="P1145" s="48"/>
      <c r="Q1145" s="49"/>
      <c r="R1145" s="47"/>
      <c r="S1145" s="48"/>
      <c r="T1145" s="49"/>
      <c r="U1145" s="47"/>
      <c r="V1145" s="48"/>
      <c r="W1145" s="49"/>
      <c r="X1145" s="47"/>
      <c r="Y1145" s="48"/>
      <c r="Z1145" s="156"/>
      <c r="AA1145" s="157"/>
      <c r="AB1145" s="48"/>
      <c r="AC1145" s="49"/>
      <c r="AD1145" s="47"/>
      <c r="AE1145" s="48"/>
      <c r="AF1145" s="49"/>
      <c r="AG1145" s="47"/>
      <c r="AH1145" s="48"/>
      <c r="AI1145" s="49"/>
      <c r="AK1145" s="47"/>
      <c r="AL1145" s="48"/>
      <c r="AM1145" s="49"/>
      <c r="AT1145" s="32">
        <f>IF(SUM(AT1140:AT1144)=0,0,1)</f>
        <v>1</v>
      </c>
    </row>
    <row r="1146" spans="2:50" ht="15" customHeight="1" x14ac:dyDescent="0.3">
      <c r="C1146" s="40"/>
      <c r="D1146" s="34"/>
      <c r="E1146" s="35"/>
      <c r="F1146" s="41"/>
      <c r="G1146" s="42"/>
      <c r="H1146" s="43"/>
      <c r="I1146" s="96"/>
      <c r="J1146" s="42"/>
      <c r="K1146" s="97"/>
      <c r="L1146" s="41"/>
      <c r="M1146" s="42"/>
      <c r="N1146" s="43"/>
      <c r="O1146" s="41"/>
      <c r="P1146" s="42"/>
      <c r="Q1146" s="43"/>
      <c r="R1146" s="41"/>
      <c r="S1146" s="42"/>
      <c r="T1146" s="43"/>
      <c r="U1146" s="41"/>
      <c r="V1146" s="42"/>
      <c r="W1146" s="43"/>
      <c r="X1146" s="41"/>
      <c r="Y1146" s="42"/>
      <c r="Z1146" s="153"/>
      <c r="AA1146" s="154"/>
      <c r="AB1146" s="42"/>
      <c r="AC1146" s="43"/>
      <c r="AD1146" s="41"/>
      <c r="AE1146" s="42"/>
      <c r="AF1146" s="43"/>
      <c r="AG1146" s="41"/>
      <c r="AH1146" s="42"/>
      <c r="AI1146" s="43"/>
      <c r="AK1146" s="41"/>
      <c r="AL1146" s="42"/>
      <c r="AM1146" s="43"/>
      <c r="AT1146" s="32">
        <f>IF(AT1145=0,0,1)</f>
        <v>1</v>
      </c>
    </row>
    <row r="1147" spans="2:50" ht="15" customHeight="1" x14ac:dyDescent="0.3">
      <c r="C1147" s="40" t="s">
        <v>22</v>
      </c>
      <c r="D1147" s="34" t="s">
        <v>829</v>
      </c>
      <c r="E1147" s="35" t="s">
        <v>1073</v>
      </c>
      <c r="F1147" s="41">
        <v>78178</v>
      </c>
      <c r="G1147" s="42">
        <v>83979</v>
      </c>
      <c r="H1147" s="43">
        <v>90218</v>
      </c>
      <c r="I1147" s="96">
        <v>0</v>
      </c>
      <c r="J1147" s="42">
        <v>0</v>
      </c>
      <c r="K1147" s="97">
        <v>0</v>
      </c>
      <c r="L1147" s="41">
        <v>3462</v>
      </c>
      <c r="M1147" s="42">
        <v>3602</v>
      </c>
      <c r="N1147" s="43">
        <v>3746</v>
      </c>
      <c r="O1147" s="41"/>
      <c r="P1147" s="42"/>
      <c r="Q1147" s="43"/>
      <c r="R1147" s="41"/>
      <c r="S1147" s="42"/>
      <c r="T1147" s="43"/>
      <c r="U1147" s="41"/>
      <c r="V1147" s="42"/>
      <c r="W1147" s="43"/>
      <c r="X1147" s="41"/>
      <c r="Y1147" s="42"/>
      <c r="Z1147" s="153"/>
      <c r="AA1147" s="154">
        <v>0</v>
      </c>
      <c r="AB1147" s="42">
        <v>0</v>
      </c>
      <c r="AC1147" s="43">
        <v>0</v>
      </c>
      <c r="AD1147" s="41">
        <v>0</v>
      </c>
      <c r="AE1147" s="42">
        <v>0</v>
      </c>
      <c r="AF1147" s="43">
        <v>0</v>
      </c>
      <c r="AG1147" s="41">
        <v>0</v>
      </c>
      <c r="AH1147" s="42">
        <v>0</v>
      </c>
      <c r="AI1147" s="43">
        <v>0</v>
      </c>
      <c r="AK1147" s="41">
        <f t="shared" ref="AK1147:AM1157" si="417">F1147+I1147+L1147+O1147+R1147+U1147+X1147</f>
        <v>81640</v>
      </c>
      <c r="AL1147" s="42">
        <f t="shared" si="417"/>
        <v>87581</v>
      </c>
      <c r="AM1147" s="43">
        <f t="shared" si="417"/>
        <v>93964</v>
      </c>
      <c r="AT1147" s="32">
        <f>IF(LEN(E1147)&lt;2,0,1)</f>
        <v>1</v>
      </c>
      <c r="AV1147" s="23">
        <v>9</v>
      </c>
      <c r="AW1147" s="23">
        <v>2</v>
      </c>
      <c r="AX1147" s="23">
        <v>1</v>
      </c>
    </row>
    <row r="1148" spans="2:50" ht="15" customHeight="1" x14ac:dyDescent="0.3">
      <c r="C1148" s="40" t="s">
        <v>22</v>
      </c>
      <c r="D1148" s="34" t="s">
        <v>830</v>
      </c>
      <c r="E1148" s="35" t="s">
        <v>1071</v>
      </c>
      <c r="F1148" s="41">
        <v>68845</v>
      </c>
      <c r="G1148" s="42">
        <v>73062</v>
      </c>
      <c r="H1148" s="43">
        <v>77326</v>
      </c>
      <c r="I1148" s="96">
        <v>0</v>
      </c>
      <c r="J1148" s="42">
        <v>0</v>
      </c>
      <c r="K1148" s="97">
        <v>0</v>
      </c>
      <c r="L1148" s="41">
        <v>2700</v>
      </c>
      <c r="M1148" s="42">
        <v>2810</v>
      </c>
      <c r="N1148" s="43">
        <v>2923</v>
      </c>
      <c r="O1148" s="41"/>
      <c r="P1148" s="42"/>
      <c r="Q1148" s="43"/>
      <c r="R1148" s="41"/>
      <c r="S1148" s="42"/>
      <c r="T1148" s="43"/>
      <c r="U1148" s="41"/>
      <c r="V1148" s="42"/>
      <c r="W1148" s="43"/>
      <c r="X1148" s="41"/>
      <c r="Y1148" s="42"/>
      <c r="Z1148" s="153"/>
      <c r="AA1148" s="154">
        <v>0</v>
      </c>
      <c r="AB1148" s="42">
        <v>0</v>
      </c>
      <c r="AC1148" s="43">
        <v>0</v>
      </c>
      <c r="AD1148" s="41">
        <v>0</v>
      </c>
      <c r="AE1148" s="42">
        <v>0</v>
      </c>
      <c r="AF1148" s="43">
        <v>0</v>
      </c>
      <c r="AG1148" s="41">
        <v>0</v>
      </c>
      <c r="AH1148" s="42">
        <v>0</v>
      </c>
      <c r="AI1148" s="43">
        <v>0</v>
      </c>
      <c r="AK1148" s="41">
        <f t="shared" si="417"/>
        <v>71545</v>
      </c>
      <c r="AL1148" s="42">
        <f t="shared" si="417"/>
        <v>75872</v>
      </c>
      <c r="AM1148" s="43">
        <f t="shared" si="417"/>
        <v>80249</v>
      </c>
      <c r="AT1148" s="32">
        <f t="shared" ref="AT1148:AT1157" si="418">IF(LEN(E1148)&lt;2,0,1)</f>
        <v>1</v>
      </c>
      <c r="AV1148" s="23">
        <v>9</v>
      </c>
      <c r="AW1148" s="23">
        <v>2</v>
      </c>
      <c r="AX1148" s="23">
        <f>IF(AW1148=AW1147,AX1147+1,1)</f>
        <v>2</v>
      </c>
    </row>
    <row r="1149" spans="2:50" ht="15" customHeight="1" x14ac:dyDescent="0.3">
      <c r="C1149" s="40" t="s">
        <v>22</v>
      </c>
      <c r="D1149" s="34" t="s">
        <v>831</v>
      </c>
      <c r="E1149" s="35" t="s">
        <v>1069</v>
      </c>
      <c r="F1149" s="41">
        <v>65082</v>
      </c>
      <c r="G1149" s="42">
        <v>70218</v>
      </c>
      <c r="H1149" s="43">
        <v>75837</v>
      </c>
      <c r="I1149" s="96">
        <v>0</v>
      </c>
      <c r="J1149" s="42">
        <v>0</v>
      </c>
      <c r="K1149" s="97">
        <v>0</v>
      </c>
      <c r="L1149" s="41">
        <v>3004</v>
      </c>
      <c r="M1149" s="42">
        <v>3126</v>
      </c>
      <c r="N1149" s="43">
        <v>3250</v>
      </c>
      <c r="O1149" s="41"/>
      <c r="P1149" s="42"/>
      <c r="Q1149" s="43"/>
      <c r="R1149" s="41"/>
      <c r="S1149" s="42"/>
      <c r="T1149" s="43"/>
      <c r="U1149" s="41"/>
      <c r="V1149" s="42"/>
      <c r="W1149" s="43"/>
      <c r="X1149" s="41"/>
      <c r="Y1149" s="42"/>
      <c r="Z1149" s="153"/>
      <c r="AA1149" s="154">
        <v>0</v>
      </c>
      <c r="AB1149" s="42">
        <v>0</v>
      </c>
      <c r="AC1149" s="43">
        <v>0</v>
      </c>
      <c r="AD1149" s="41">
        <v>0</v>
      </c>
      <c r="AE1149" s="42">
        <v>0</v>
      </c>
      <c r="AF1149" s="43">
        <v>0</v>
      </c>
      <c r="AG1149" s="41">
        <v>0</v>
      </c>
      <c r="AH1149" s="42">
        <v>0</v>
      </c>
      <c r="AI1149" s="43">
        <v>0</v>
      </c>
      <c r="AK1149" s="41">
        <f t="shared" si="417"/>
        <v>68086</v>
      </c>
      <c r="AL1149" s="42">
        <f t="shared" si="417"/>
        <v>73344</v>
      </c>
      <c r="AM1149" s="43">
        <f t="shared" si="417"/>
        <v>79087</v>
      </c>
      <c r="AT1149" s="32">
        <f t="shared" si="418"/>
        <v>1</v>
      </c>
      <c r="AV1149" s="23">
        <v>9</v>
      </c>
      <c r="AW1149" s="23">
        <v>2</v>
      </c>
      <c r="AX1149" s="23">
        <f t="shared" ref="AX1149:AX1157" si="419">IF(AW1149=AW1148,AX1148+1,1)</f>
        <v>3</v>
      </c>
    </row>
    <row r="1150" spans="2:50" ht="15" customHeight="1" x14ac:dyDescent="0.3">
      <c r="C1150" s="40" t="s">
        <v>22</v>
      </c>
      <c r="D1150" s="34" t="s">
        <v>534</v>
      </c>
      <c r="E1150" s="35" t="s">
        <v>1070</v>
      </c>
      <c r="F1150" s="41">
        <v>132258</v>
      </c>
      <c r="G1150" s="42">
        <v>142497</v>
      </c>
      <c r="H1150" s="43">
        <v>153640</v>
      </c>
      <c r="I1150" s="96">
        <v>0</v>
      </c>
      <c r="J1150" s="42">
        <v>0</v>
      </c>
      <c r="K1150" s="97">
        <v>0</v>
      </c>
      <c r="L1150" s="41">
        <v>6207</v>
      </c>
      <c r="M1150" s="42">
        <v>6460</v>
      </c>
      <c r="N1150" s="43">
        <v>6718</v>
      </c>
      <c r="O1150" s="41"/>
      <c r="P1150" s="42"/>
      <c r="Q1150" s="43"/>
      <c r="R1150" s="41"/>
      <c r="S1150" s="42"/>
      <c r="T1150" s="43"/>
      <c r="U1150" s="41"/>
      <c r="V1150" s="42"/>
      <c r="W1150" s="43"/>
      <c r="X1150" s="41"/>
      <c r="Y1150" s="42"/>
      <c r="Z1150" s="153"/>
      <c r="AA1150" s="154">
        <v>0</v>
      </c>
      <c r="AB1150" s="42">
        <v>0</v>
      </c>
      <c r="AC1150" s="43">
        <v>0</v>
      </c>
      <c r="AD1150" s="41">
        <v>0</v>
      </c>
      <c r="AE1150" s="42">
        <v>0</v>
      </c>
      <c r="AF1150" s="43">
        <v>0</v>
      </c>
      <c r="AG1150" s="41">
        <v>0</v>
      </c>
      <c r="AH1150" s="42">
        <v>0</v>
      </c>
      <c r="AI1150" s="43">
        <v>0</v>
      </c>
      <c r="AK1150" s="41">
        <f t="shared" si="417"/>
        <v>138465</v>
      </c>
      <c r="AL1150" s="42">
        <f t="shared" si="417"/>
        <v>148957</v>
      </c>
      <c r="AM1150" s="43">
        <f t="shared" si="417"/>
        <v>160358</v>
      </c>
      <c r="AT1150" s="32">
        <f t="shared" si="418"/>
        <v>1</v>
      </c>
      <c r="AV1150" s="23">
        <v>9</v>
      </c>
      <c r="AW1150" s="23">
        <v>2</v>
      </c>
      <c r="AX1150" s="23">
        <f t="shared" si="419"/>
        <v>4</v>
      </c>
    </row>
    <row r="1151" spans="2:50" ht="15" customHeight="1" x14ac:dyDescent="0.3">
      <c r="C1151" s="40" t="s">
        <v>22</v>
      </c>
      <c r="D1151" s="34" t="s">
        <v>832</v>
      </c>
      <c r="E1151" s="35" t="s">
        <v>1072</v>
      </c>
      <c r="F1151" s="41">
        <v>153764</v>
      </c>
      <c r="G1151" s="42">
        <v>165898</v>
      </c>
      <c r="H1151" s="43">
        <v>179172</v>
      </c>
      <c r="I1151" s="96">
        <v>0</v>
      </c>
      <c r="J1151" s="42">
        <v>0</v>
      </c>
      <c r="K1151" s="97">
        <v>0</v>
      </c>
      <c r="L1151" s="41">
        <v>0</v>
      </c>
      <c r="M1151" s="42">
        <v>0</v>
      </c>
      <c r="N1151" s="43">
        <v>0</v>
      </c>
      <c r="O1151" s="41"/>
      <c r="P1151" s="42"/>
      <c r="Q1151" s="43"/>
      <c r="R1151" s="41"/>
      <c r="S1151" s="42"/>
      <c r="T1151" s="43"/>
      <c r="U1151" s="41"/>
      <c r="V1151" s="42"/>
      <c r="W1151" s="43"/>
      <c r="X1151" s="41"/>
      <c r="Y1151" s="42"/>
      <c r="Z1151" s="153"/>
      <c r="AA1151" s="154">
        <v>0</v>
      </c>
      <c r="AB1151" s="42">
        <v>0</v>
      </c>
      <c r="AC1151" s="43">
        <v>0</v>
      </c>
      <c r="AD1151" s="41">
        <v>0</v>
      </c>
      <c r="AE1151" s="42">
        <v>0</v>
      </c>
      <c r="AF1151" s="43">
        <v>0</v>
      </c>
      <c r="AG1151" s="41">
        <v>0</v>
      </c>
      <c r="AH1151" s="42">
        <v>0</v>
      </c>
      <c r="AI1151" s="43">
        <v>0</v>
      </c>
      <c r="AK1151" s="41">
        <f t="shared" si="417"/>
        <v>153764</v>
      </c>
      <c r="AL1151" s="42">
        <f t="shared" si="417"/>
        <v>165898</v>
      </c>
      <c r="AM1151" s="43">
        <f t="shared" si="417"/>
        <v>179172</v>
      </c>
      <c r="AT1151" s="32">
        <f t="shared" si="418"/>
        <v>1</v>
      </c>
      <c r="AV1151" s="23">
        <v>9</v>
      </c>
      <c r="AW1151" s="23">
        <v>2</v>
      </c>
      <c r="AX1151" s="23">
        <f t="shared" si="419"/>
        <v>5</v>
      </c>
    </row>
    <row r="1152" spans="2:50" ht="15" hidden="1" customHeight="1" x14ac:dyDescent="0.3">
      <c r="C1152" s="40" t="s">
        <v>22</v>
      </c>
      <c r="D1152" s="34" t="s">
        <v>2</v>
      </c>
      <c r="E1152" s="35" t="s">
        <v>2</v>
      </c>
      <c r="F1152" s="41">
        <v>0</v>
      </c>
      <c r="G1152" s="42">
        <v>0</v>
      </c>
      <c r="H1152" s="43">
        <v>0</v>
      </c>
      <c r="I1152" s="155">
        <v>0</v>
      </c>
      <c r="J1152" s="155">
        <v>0</v>
      </c>
      <c r="K1152" s="155">
        <v>0</v>
      </c>
      <c r="L1152" s="41">
        <v>0</v>
      </c>
      <c r="M1152" s="42">
        <v>0</v>
      </c>
      <c r="N1152" s="43">
        <v>0</v>
      </c>
      <c r="O1152" s="41"/>
      <c r="P1152" s="42"/>
      <c r="Q1152" s="43"/>
      <c r="R1152" s="41"/>
      <c r="S1152" s="42"/>
      <c r="T1152" s="43"/>
      <c r="U1152" s="41"/>
      <c r="V1152" s="42"/>
      <c r="W1152" s="43"/>
      <c r="X1152" s="41"/>
      <c r="Y1152" s="42"/>
      <c r="Z1152" s="153"/>
      <c r="AA1152" s="154">
        <v>0</v>
      </c>
      <c r="AB1152" s="42">
        <v>0</v>
      </c>
      <c r="AC1152" s="43">
        <v>0</v>
      </c>
      <c r="AD1152" s="41">
        <v>0</v>
      </c>
      <c r="AE1152" s="42">
        <v>0</v>
      </c>
      <c r="AF1152" s="43">
        <v>0</v>
      </c>
      <c r="AG1152" s="41">
        <v>0</v>
      </c>
      <c r="AH1152" s="42">
        <v>0</v>
      </c>
      <c r="AI1152" s="43">
        <v>0</v>
      </c>
      <c r="AK1152" s="41">
        <f t="shared" si="417"/>
        <v>0</v>
      </c>
      <c r="AL1152" s="42">
        <f t="shared" si="417"/>
        <v>0</v>
      </c>
      <c r="AM1152" s="43">
        <f t="shared" si="417"/>
        <v>0</v>
      </c>
      <c r="AT1152" s="32">
        <f t="shared" si="418"/>
        <v>0</v>
      </c>
      <c r="AV1152" s="23">
        <v>9</v>
      </c>
      <c r="AW1152" s="23">
        <v>2</v>
      </c>
      <c r="AX1152" s="23">
        <f t="shared" si="419"/>
        <v>6</v>
      </c>
    </row>
    <row r="1153" spans="3:50" ht="15" hidden="1" customHeight="1" x14ac:dyDescent="0.3">
      <c r="C1153" s="40" t="s">
        <v>22</v>
      </c>
      <c r="D1153" s="34" t="s">
        <v>2</v>
      </c>
      <c r="E1153" s="35" t="s">
        <v>2</v>
      </c>
      <c r="F1153" s="41">
        <v>0</v>
      </c>
      <c r="G1153" s="42">
        <v>0</v>
      </c>
      <c r="H1153" s="43">
        <v>0</v>
      </c>
      <c r="I1153" s="155">
        <v>0</v>
      </c>
      <c r="J1153" s="155">
        <v>0</v>
      </c>
      <c r="K1153" s="155">
        <v>0</v>
      </c>
      <c r="L1153" s="41">
        <v>0</v>
      </c>
      <c r="M1153" s="42">
        <v>0</v>
      </c>
      <c r="N1153" s="43">
        <v>0</v>
      </c>
      <c r="O1153" s="41"/>
      <c r="P1153" s="42"/>
      <c r="Q1153" s="43"/>
      <c r="R1153" s="41"/>
      <c r="S1153" s="42"/>
      <c r="T1153" s="43"/>
      <c r="U1153" s="41"/>
      <c r="V1153" s="42"/>
      <c r="W1153" s="43"/>
      <c r="X1153" s="41"/>
      <c r="Y1153" s="42"/>
      <c r="Z1153" s="153"/>
      <c r="AA1153" s="154">
        <v>0</v>
      </c>
      <c r="AB1153" s="42">
        <v>0</v>
      </c>
      <c r="AC1153" s="43">
        <v>0</v>
      </c>
      <c r="AD1153" s="41">
        <v>0</v>
      </c>
      <c r="AE1153" s="42">
        <v>0</v>
      </c>
      <c r="AF1153" s="43">
        <v>0</v>
      </c>
      <c r="AG1153" s="41">
        <v>0</v>
      </c>
      <c r="AH1153" s="42">
        <v>0</v>
      </c>
      <c r="AI1153" s="43">
        <v>0</v>
      </c>
      <c r="AK1153" s="41">
        <f t="shared" si="417"/>
        <v>0</v>
      </c>
      <c r="AL1153" s="42">
        <f t="shared" si="417"/>
        <v>0</v>
      </c>
      <c r="AM1153" s="43">
        <f t="shared" si="417"/>
        <v>0</v>
      </c>
      <c r="AT1153" s="32">
        <f t="shared" si="418"/>
        <v>0</v>
      </c>
      <c r="AV1153" s="23">
        <v>9</v>
      </c>
      <c r="AW1153" s="23">
        <v>2</v>
      </c>
      <c r="AX1153" s="23">
        <f t="shared" si="419"/>
        <v>7</v>
      </c>
    </row>
    <row r="1154" spans="3:50" ht="15" hidden="1" customHeight="1" x14ac:dyDescent="0.3">
      <c r="C1154" s="40" t="s">
        <v>22</v>
      </c>
      <c r="D1154" s="34" t="s">
        <v>2</v>
      </c>
      <c r="E1154" s="35" t="s">
        <v>2</v>
      </c>
      <c r="F1154" s="41">
        <v>0</v>
      </c>
      <c r="G1154" s="42">
        <v>0</v>
      </c>
      <c r="H1154" s="43">
        <v>0</v>
      </c>
      <c r="I1154" s="155">
        <v>0</v>
      </c>
      <c r="J1154" s="155">
        <v>0</v>
      </c>
      <c r="K1154" s="155">
        <v>0</v>
      </c>
      <c r="L1154" s="41">
        <v>0</v>
      </c>
      <c r="M1154" s="42">
        <v>0</v>
      </c>
      <c r="N1154" s="43">
        <v>0</v>
      </c>
      <c r="O1154" s="41"/>
      <c r="P1154" s="42"/>
      <c r="Q1154" s="43"/>
      <c r="R1154" s="41"/>
      <c r="S1154" s="42"/>
      <c r="T1154" s="43"/>
      <c r="U1154" s="41"/>
      <c r="V1154" s="42"/>
      <c r="W1154" s="43"/>
      <c r="X1154" s="41"/>
      <c r="Y1154" s="42"/>
      <c r="Z1154" s="153"/>
      <c r="AA1154" s="154">
        <v>0</v>
      </c>
      <c r="AB1154" s="42">
        <v>0</v>
      </c>
      <c r="AC1154" s="43">
        <v>0</v>
      </c>
      <c r="AD1154" s="41">
        <v>0</v>
      </c>
      <c r="AE1154" s="42">
        <v>0</v>
      </c>
      <c r="AF1154" s="43">
        <v>0</v>
      </c>
      <c r="AG1154" s="41">
        <v>0</v>
      </c>
      <c r="AH1154" s="42">
        <v>0</v>
      </c>
      <c r="AI1154" s="43">
        <v>0</v>
      </c>
      <c r="AK1154" s="41">
        <f t="shared" si="417"/>
        <v>0</v>
      </c>
      <c r="AL1154" s="42">
        <f t="shared" si="417"/>
        <v>0</v>
      </c>
      <c r="AM1154" s="43">
        <f t="shared" si="417"/>
        <v>0</v>
      </c>
      <c r="AT1154" s="32">
        <f t="shared" si="418"/>
        <v>0</v>
      </c>
      <c r="AV1154" s="23">
        <v>9</v>
      </c>
      <c r="AW1154" s="23">
        <v>2</v>
      </c>
      <c r="AX1154" s="23">
        <f t="shared" si="419"/>
        <v>8</v>
      </c>
    </row>
    <row r="1155" spans="3:50" ht="15" hidden="1" customHeight="1" x14ac:dyDescent="0.3">
      <c r="C1155" s="40" t="s">
        <v>22</v>
      </c>
      <c r="D1155" s="34" t="s">
        <v>2</v>
      </c>
      <c r="E1155" s="35" t="s">
        <v>2</v>
      </c>
      <c r="F1155" s="41">
        <v>0</v>
      </c>
      <c r="G1155" s="42">
        <v>0</v>
      </c>
      <c r="H1155" s="43">
        <v>0</v>
      </c>
      <c r="I1155" s="155">
        <v>0</v>
      </c>
      <c r="J1155" s="155">
        <v>0</v>
      </c>
      <c r="K1155" s="155">
        <v>0</v>
      </c>
      <c r="L1155" s="41">
        <v>0</v>
      </c>
      <c r="M1155" s="42">
        <v>0</v>
      </c>
      <c r="N1155" s="43">
        <v>0</v>
      </c>
      <c r="O1155" s="41"/>
      <c r="P1155" s="42"/>
      <c r="Q1155" s="43"/>
      <c r="R1155" s="41"/>
      <c r="S1155" s="42"/>
      <c r="T1155" s="43"/>
      <c r="U1155" s="41"/>
      <c r="V1155" s="42"/>
      <c r="W1155" s="43"/>
      <c r="X1155" s="41"/>
      <c r="Y1155" s="42"/>
      <c r="Z1155" s="153"/>
      <c r="AA1155" s="154">
        <v>0</v>
      </c>
      <c r="AB1155" s="42">
        <v>0</v>
      </c>
      <c r="AC1155" s="43">
        <v>0</v>
      </c>
      <c r="AD1155" s="41">
        <v>0</v>
      </c>
      <c r="AE1155" s="42">
        <v>0</v>
      </c>
      <c r="AF1155" s="43">
        <v>0</v>
      </c>
      <c r="AG1155" s="41">
        <v>0</v>
      </c>
      <c r="AH1155" s="42">
        <v>0</v>
      </c>
      <c r="AI1155" s="43">
        <v>0</v>
      </c>
      <c r="AK1155" s="41">
        <f t="shared" si="417"/>
        <v>0</v>
      </c>
      <c r="AL1155" s="42">
        <f t="shared" si="417"/>
        <v>0</v>
      </c>
      <c r="AM1155" s="43">
        <f t="shared" si="417"/>
        <v>0</v>
      </c>
      <c r="AT1155" s="32">
        <f t="shared" si="418"/>
        <v>0</v>
      </c>
      <c r="AV1155" s="23">
        <v>9</v>
      </c>
      <c r="AW1155" s="23">
        <v>2</v>
      </c>
      <c r="AX1155" s="23">
        <f t="shared" si="419"/>
        <v>9</v>
      </c>
    </row>
    <row r="1156" spans="3:50" ht="15" hidden="1" customHeight="1" x14ac:dyDescent="0.3">
      <c r="C1156" s="40" t="s">
        <v>22</v>
      </c>
      <c r="D1156" s="34" t="s">
        <v>2</v>
      </c>
      <c r="E1156" s="35" t="s">
        <v>2</v>
      </c>
      <c r="F1156" s="41">
        <v>0</v>
      </c>
      <c r="G1156" s="42">
        <v>0</v>
      </c>
      <c r="H1156" s="43">
        <v>0</v>
      </c>
      <c r="I1156" s="155">
        <v>0</v>
      </c>
      <c r="J1156" s="155">
        <v>0</v>
      </c>
      <c r="K1156" s="155">
        <v>0</v>
      </c>
      <c r="L1156" s="41">
        <v>0</v>
      </c>
      <c r="M1156" s="42">
        <v>0</v>
      </c>
      <c r="N1156" s="43">
        <v>0</v>
      </c>
      <c r="O1156" s="41"/>
      <c r="P1156" s="42"/>
      <c r="Q1156" s="43"/>
      <c r="R1156" s="41"/>
      <c r="S1156" s="42"/>
      <c r="T1156" s="43"/>
      <c r="U1156" s="41"/>
      <c r="V1156" s="42"/>
      <c r="W1156" s="43"/>
      <c r="X1156" s="41"/>
      <c r="Y1156" s="42"/>
      <c r="Z1156" s="153"/>
      <c r="AA1156" s="154">
        <v>0</v>
      </c>
      <c r="AB1156" s="42">
        <v>0</v>
      </c>
      <c r="AC1156" s="43">
        <v>0</v>
      </c>
      <c r="AD1156" s="41">
        <v>0</v>
      </c>
      <c r="AE1156" s="42">
        <v>0</v>
      </c>
      <c r="AF1156" s="43">
        <v>0</v>
      </c>
      <c r="AG1156" s="41">
        <v>0</v>
      </c>
      <c r="AH1156" s="42">
        <v>0</v>
      </c>
      <c r="AI1156" s="43">
        <v>0</v>
      </c>
      <c r="AK1156" s="41">
        <f t="shared" si="417"/>
        <v>0</v>
      </c>
      <c r="AL1156" s="42">
        <f t="shared" si="417"/>
        <v>0</v>
      </c>
      <c r="AM1156" s="43">
        <f t="shared" si="417"/>
        <v>0</v>
      </c>
      <c r="AT1156" s="32">
        <f t="shared" si="418"/>
        <v>0</v>
      </c>
      <c r="AV1156" s="23">
        <v>9</v>
      </c>
      <c r="AW1156" s="23">
        <v>2</v>
      </c>
      <c r="AX1156" s="23">
        <f t="shared" si="419"/>
        <v>10</v>
      </c>
    </row>
    <row r="1157" spans="3:50" ht="15" customHeight="1" x14ac:dyDescent="0.3">
      <c r="C1157" s="40" t="s">
        <v>23</v>
      </c>
      <c r="D1157" s="34" t="s">
        <v>833</v>
      </c>
      <c r="E1157" s="35" t="s">
        <v>1075</v>
      </c>
      <c r="F1157" s="41">
        <v>25334</v>
      </c>
      <c r="G1157" s="42">
        <v>24723</v>
      </c>
      <c r="H1157" s="43">
        <v>23363</v>
      </c>
      <c r="I1157" s="96">
        <v>84274</v>
      </c>
      <c r="J1157" s="42">
        <v>87598</v>
      </c>
      <c r="K1157" s="97">
        <v>91375</v>
      </c>
      <c r="L1157" s="41">
        <v>0</v>
      </c>
      <c r="M1157" s="42">
        <v>0</v>
      </c>
      <c r="N1157" s="43">
        <v>0</v>
      </c>
      <c r="O1157" s="41"/>
      <c r="P1157" s="42"/>
      <c r="Q1157" s="43"/>
      <c r="R1157" s="41"/>
      <c r="S1157" s="42"/>
      <c r="T1157" s="43"/>
      <c r="U1157" s="41"/>
      <c r="V1157" s="42"/>
      <c r="W1157" s="43"/>
      <c r="X1157" s="41"/>
      <c r="Y1157" s="42"/>
      <c r="Z1157" s="153"/>
      <c r="AA1157" s="154">
        <v>0</v>
      </c>
      <c r="AB1157" s="42">
        <v>0</v>
      </c>
      <c r="AC1157" s="43">
        <v>0</v>
      </c>
      <c r="AD1157" s="41">
        <v>0</v>
      </c>
      <c r="AE1157" s="42">
        <v>0</v>
      </c>
      <c r="AF1157" s="43">
        <v>0</v>
      </c>
      <c r="AG1157" s="41">
        <v>0</v>
      </c>
      <c r="AH1157" s="42">
        <v>0</v>
      </c>
      <c r="AI1157" s="43">
        <v>0</v>
      </c>
      <c r="AK1157" s="41">
        <f t="shared" si="417"/>
        <v>109608</v>
      </c>
      <c r="AL1157" s="42">
        <f t="shared" si="417"/>
        <v>112321</v>
      </c>
      <c r="AM1157" s="43">
        <f t="shared" si="417"/>
        <v>114738</v>
      </c>
      <c r="AT1157" s="32">
        <f t="shared" si="418"/>
        <v>1</v>
      </c>
      <c r="AV1157" s="23">
        <v>9</v>
      </c>
      <c r="AW1157" s="23">
        <v>3</v>
      </c>
      <c r="AX1157" s="23">
        <f t="shared" si="419"/>
        <v>1</v>
      </c>
    </row>
    <row r="1158" spans="3:50" ht="15" customHeight="1" x14ac:dyDescent="0.3">
      <c r="C1158" s="50" t="str">
        <f>IF(LEN(E1157)&lt;1,"","Total: " &amp; LEFT(E1157,LEN(E1157)-21) &amp; "Municipalities")</f>
        <v>Total: West Coast Municipalities</v>
      </c>
      <c r="D1158" s="51"/>
      <c r="E1158" s="52"/>
      <c r="F1158" s="53">
        <f t="shared" ref="F1158:N1158" si="420">SUM(F1147:F1157)</f>
        <v>523461</v>
      </c>
      <c r="G1158" s="54">
        <f t="shared" si="420"/>
        <v>560377</v>
      </c>
      <c r="H1158" s="55">
        <f t="shared" si="420"/>
        <v>599556</v>
      </c>
      <c r="I1158" s="63">
        <f t="shared" si="420"/>
        <v>84274</v>
      </c>
      <c r="J1158" s="54">
        <f t="shared" si="420"/>
        <v>87598</v>
      </c>
      <c r="K1158" s="64">
        <f t="shared" si="420"/>
        <v>91375</v>
      </c>
      <c r="L1158" s="53">
        <f t="shared" si="420"/>
        <v>15373</v>
      </c>
      <c r="M1158" s="54">
        <f t="shared" si="420"/>
        <v>15998</v>
      </c>
      <c r="N1158" s="55">
        <f t="shared" si="420"/>
        <v>16637</v>
      </c>
      <c r="O1158" s="53">
        <f t="shared" ref="O1158:AI1158" si="421">SUM(O1147:O1157)</f>
        <v>0</v>
      </c>
      <c r="P1158" s="54">
        <f t="shared" si="421"/>
        <v>0</v>
      </c>
      <c r="Q1158" s="55">
        <f t="shared" si="421"/>
        <v>0</v>
      </c>
      <c r="R1158" s="53">
        <f t="shared" si="421"/>
        <v>0</v>
      </c>
      <c r="S1158" s="54">
        <f t="shared" si="421"/>
        <v>0</v>
      </c>
      <c r="T1158" s="55">
        <f t="shared" si="421"/>
        <v>0</v>
      </c>
      <c r="U1158" s="53">
        <f t="shared" si="421"/>
        <v>0</v>
      </c>
      <c r="V1158" s="54">
        <f t="shared" si="421"/>
        <v>0</v>
      </c>
      <c r="W1158" s="55">
        <f t="shared" si="421"/>
        <v>0</v>
      </c>
      <c r="X1158" s="53">
        <f t="shared" si="421"/>
        <v>0</v>
      </c>
      <c r="Y1158" s="54">
        <f t="shared" si="421"/>
        <v>0</v>
      </c>
      <c r="Z1158" s="158">
        <f t="shared" si="421"/>
        <v>0</v>
      </c>
      <c r="AA1158" s="159">
        <f t="shared" si="421"/>
        <v>0</v>
      </c>
      <c r="AB1158" s="54">
        <f t="shared" si="421"/>
        <v>0</v>
      </c>
      <c r="AC1158" s="55">
        <f t="shared" si="421"/>
        <v>0</v>
      </c>
      <c r="AD1158" s="53">
        <f t="shared" si="421"/>
        <v>0</v>
      </c>
      <c r="AE1158" s="54">
        <f t="shared" si="421"/>
        <v>0</v>
      </c>
      <c r="AF1158" s="55">
        <f t="shared" si="421"/>
        <v>0</v>
      </c>
      <c r="AG1158" s="53">
        <f t="shared" si="421"/>
        <v>0</v>
      </c>
      <c r="AH1158" s="54">
        <f t="shared" si="421"/>
        <v>0</v>
      </c>
      <c r="AI1158" s="55">
        <f t="shared" si="421"/>
        <v>0</v>
      </c>
      <c r="AK1158" s="53">
        <f>SUM(AK1147:AK1157)</f>
        <v>623108</v>
      </c>
      <c r="AL1158" s="54">
        <f>SUM(AL1147:AL1157)</f>
        <v>663973</v>
      </c>
      <c r="AM1158" s="55">
        <f>SUM(AM1147:AM1157)</f>
        <v>707568</v>
      </c>
      <c r="AT1158" s="32">
        <f>IF(SUM(AT1147:AT1157)=0,0,1)</f>
        <v>1</v>
      </c>
    </row>
    <row r="1159" spans="3:50" ht="15" customHeight="1" x14ac:dyDescent="0.3">
      <c r="C1159" s="40"/>
      <c r="D1159" s="34"/>
      <c r="E1159" s="35"/>
      <c r="F1159" s="41"/>
      <c r="G1159" s="42"/>
      <c r="H1159" s="43"/>
      <c r="I1159" s="96"/>
      <c r="J1159" s="42"/>
      <c r="K1159" s="97"/>
      <c r="L1159" s="41"/>
      <c r="M1159" s="42"/>
      <c r="N1159" s="43"/>
      <c r="O1159" s="41"/>
      <c r="P1159" s="42"/>
      <c r="Q1159" s="43"/>
      <c r="R1159" s="41"/>
      <c r="S1159" s="42"/>
      <c r="T1159" s="43"/>
      <c r="U1159" s="41"/>
      <c r="V1159" s="42"/>
      <c r="W1159" s="43"/>
      <c r="X1159" s="41"/>
      <c r="Y1159" s="42"/>
      <c r="Z1159" s="153"/>
      <c r="AA1159" s="154"/>
      <c r="AB1159" s="42"/>
      <c r="AC1159" s="43"/>
      <c r="AD1159" s="41"/>
      <c r="AE1159" s="42"/>
      <c r="AF1159" s="43"/>
      <c r="AG1159" s="41"/>
      <c r="AH1159" s="42"/>
      <c r="AI1159" s="43"/>
      <c r="AK1159" s="41"/>
      <c r="AL1159" s="42"/>
      <c r="AM1159" s="43"/>
      <c r="AT1159" s="32">
        <f>IF(AT1158=0,0,1)</f>
        <v>1</v>
      </c>
    </row>
    <row r="1160" spans="3:50" ht="15" customHeight="1" x14ac:dyDescent="0.3">
      <c r="C1160" s="40" t="s">
        <v>22</v>
      </c>
      <c r="D1160" s="34" t="s">
        <v>834</v>
      </c>
      <c r="E1160" s="35" t="s">
        <v>1077</v>
      </c>
      <c r="F1160" s="41">
        <v>145706</v>
      </c>
      <c r="G1160" s="42">
        <v>157204</v>
      </c>
      <c r="H1160" s="43">
        <v>169783</v>
      </c>
      <c r="I1160" s="96">
        <v>0</v>
      </c>
      <c r="J1160" s="42">
        <v>0</v>
      </c>
      <c r="K1160" s="97">
        <v>0</v>
      </c>
      <c r="L1160" s="41">
        <v>0</v>
      </c>
      <c r="M1160" s="42">
        <v>0</v>
      </c>
      <c r="N1160" s="43">
        <v>0</v>
      </c>
      <c r="O1160" s="41"/>
      <c r="P1160" s="42"/>
      <c r="Q1160" s="43"/>
      <c r="R1160" s="41"/>
      <c r="S1160" s="42"/>
      <c r="T1160" s="43"/>
      <c r="U1160" s="41"/>
      <c r="V1160" s="42"/>
      <c r="W1160" s="43"/>
      <c r="X1160" s="41"/>
      <c r="Y1160" s="42"/>
      <c r="Z1160" s="153"/>
      <c r="AA1160" s="154">
        <v>0</v>
      </c>
      <c r="AB1160" s="42">
        <v>0</v>
      </c>
      <c r="AC1160" s="43">
        <v>0</v>
      </c>
      <c r="AD1160" s="41">
        <v>0</v>
      </c>
      <c r="AE1160" s="42">
        <v>0</v>
      </c>
      <c r="AF1160" s="43">
        <v>0</v>
      </c>
      <c r="AG1160" s="41">
        <v>0</v>
      </c>
      <c r="AH1160" s="42">
        <v>0</v>
      </c>
      <c r="AI1160" s="43">
        <v>0</v>
      </c>
      <c r="AK1160" s="41">
        <f t="shared" ref="AK1160:AM1170" si="422">F1160+I1160+L1160+O1160+R1160+U1160+X1160</f>
        <v>145706</v>
      </c>
      <c r="AL1160" s="42">
        <f t="shared" si="422"/>
        <v>157204</v>
      </c>
      <c r="AM1160" s="43">
        <f t="shared" si="422"/>
        <v>169783</v>
      </c>
      <c r="AT1160" s="32">
        <f>IF(LEN(E1160)&lt;2,0,1)</f>
        <v>1</v>
      </c>
      <c r="AV1160" s="23">
        <v>9</v>
      </c>
      <c r="AW1160" s="23">
        <v>4</v>
      </c>
      <c r="AX1160" s="23">
        <v>1</v>
      </c>
    </row>
    <row r="1161" spans="3:50" ht="15" customHeight="1" x14ac:dyDescent="0.3">
      <c r="C1161" s="40" t="s">
        <v>22</v>
      </c>
      <c r="D1161" s="34" t="s">
        <v>835</v>
      </c>
      <c r="E1161" s="35" t="s">
        <v>1076</v>
      </c>
      <c r="F1161" s="41">
        <v>231574</v>
      </c>
      <c r="G1161" s="42">
        <v>249848</v>
      </c>
      <c r="H1161" s="43">
        <v>269840</v>
      </c>
      <c r="I1161" s="96">
        <v>0</v>
      </c>
      <c r="J1161" s="42">
        <v>0</v>
      </c>
      <c r="K1161" s="97">
        <v>0</v>
      </c>
      <c r="L1161" s="41">
        <v>0</v>
      </c>
      <c r="M1161" s="42">
        <v>0</v>
      </c>
      <c r="N1161" s="43">
        <v>0</v>
      </c>
      <c r="O1161" s="41"/>
      <c r="P1161" s="42"/>
      <c r="Q1161" s="43"/>
      <c r="R1161" s="41"/>
      <c r="S1161" s="42"/>
      <c r="T1161" s="43"/>
      <c r="U1161" s="41"/>
      <c r="V1161" s="42"/>
      <c r="W1161" s="43"/>
      <c r="X1161" s="41"/>
      <c r="Y1161" s="42"/>
      <c r="Z1161" s="153"/>
      <c r="AA1161" s="154">
        <v>0</v>
      </c>
      <c r="AB1161" s="42">
        <v>0</v>
      </c>
      <c r="AC1161" s="43">
        <v>0</v>
      </c>
      <c r="AD1161" s="41">
        <v>0</v>
      </c>
      <c r="AE1161" s="42">
        <v>0</v>
      </c>
      <c r="AF1161" s="43">
        <v>0</v>
      </c>
      <c r="AG1161" s="41">
        <v>0</v>
      </c>
      <c r="AH1161" s="42">
        <v>0</v>
      </c>
      <c r="AI1161" s="43">
        <v>0</v>
      </c>
      <c r="AK1161" s="41">
        <f t="shared" si="422"/>
        <v>231574</v>
      </c>
      <c r="AL1161" s="42">
        <f t="shared" si="422"/>
        <v>249848</v>
      </c>
      <c r="AM1161" s="43">
        <f t="shared" si="422"/>
        <v>269840</v>
      </c>
      <c r="AT1161" s="32">
        <f t="shared" ref="AT1161:AT1170" si="423">IF(LEN(E1161)&lt;2,0,1)</f>
        <v>1</v>
      </c>
      <c r="AV1161" s="23">
        <v>9</v>
      </c>
      <c r="AW1161" s="23">
        <v>4</v>
      </c>
      <c r="AX1161" s="23">
        <f>IF(AW1161=AW1160,AX1160+1,1)</f>
        <v>2</v>
      </c>
    </row>
    <row r="1162" spans="3:50" ht="15" customHeight="1" x14ac:dyDescent="0.3">
      <c r="C1162" s="40" t="s">
        <v>22</v>
      </c>
      <c r="D1162" s="34" t="s">
        <v>836</v>
      </c>
      <c r="E1162" s="35" t="s">
        <v>1078</v>
      </c>
      <c r="F1162" s="41">
        <v>215604</v>
      </c>
      <c r="G1162" s="42">
        <v>232617</v>
      </c>
      <c r="H1162" s="43">
        <v>251231</v>
      </c>
      <c r="I1162" s="96">
        <v>0</v>
      </c>
      <c r="J1162" s="42">
        <v>0</v>
      </c>
      <c r="K1162" s="97">
        <v>0</v>
      </c>
      <c r="L1162" s="41">
        <v>0</v>
      </c>
      <c r="M1162" s="42">
        <v>0</v>
      </c>
      <c r="N1162" s="43">
        <v>0</v>
      </c>
      <c r="O1162" s="41"/>
      <c r="P1162" s="42"/>
      <c r="Q1162" s="43"/>
      <c r="R1162" s="41"/>
      <c r="S1162" s="42"/>
      <c r="T1162" s="43"/>
      <c r="U1162" s="41"/>
      <c r="V1162" s="42"/>
      <c r="W1162" s="43"/>
      <c r="X1162" s="41"/>
      <c r="Y1162" s="42"/>
      <c r="Z1162" s="153"/>
      <c r="AA1162" s="154">
        <v>0</v>
      </c>
      <c r="AB1162" s="42">
        <v>0</v>
      </c>
      <c r="AC1162" s="43">
        <v>0</v>
      </c>
      <c r="AD1162" s="41">
        <v>0</v>
      </c>
      <c r="AE1162" s="42">
        <v>0</v>
      </c>
      <c r="AF1162" s="43">
        <v>0</v>
      </c>
      <c r="AG1162" s="41">
        <v>0</v>
      </c>
      <c r="AH1162" s="42">
        <v>0</v>
      </c>
      <c r="AI1162" s="43">
        <v>0</v>
      </c>
      <c r="AK1162" s="41">
        <f t="shared" si="422"/>
        <v>215604</v>
      </c>
      <c r="AL1162" s="42">
        <f t="shared" si="422"/>
        <v>232617</v>
      </c>
      <c r="AM1162" s="43">
        <f t="shared" si="422"/>
        <v>251231</v>
      </c>
      <c r="AT1162" s="32">
        <f t="shared" si="423"/>
        <v>1</v>
      </c>
      <c r="AV1162" s="23">
        <v>9</v>
      </c>
      <c r="AW1162" s="23">
        <v>4</v>
      </c>
      <c r="AX1162" s="23">
        <f t="shared" ref="AX1162:AX1170" si="424">IF(AW1162=AW1161,AX1161+1,1)</f>
        <v>3</v>
      </c>
    </row>
    <row r="1163" spans="3:50" ht="15" customHeight="1" x14ac:dyDescent="0.3">
      <c r="C1163" s="40" t="s">
        <v>22</v>
      </c>
      <c r="D1163" s="34" t="s">
        <v>837</v>
      </c>
      <c r="E1163" s="35" t="s">
        <v>1081</v>
      </c>
      <c r="F1163" s="41">
        <v>174394</v>
      </c>
      <c r="G1163" s="42">
        <v>188156</v>
      </c>
      <c r="H1163" s="43">
        <v>203212</v>
      </c>
      <c r="I1163" s="96">
        <v>0</v>
      </c>
      <c r="J1163" s="42">
        <v>0</v>
      </c>
      <c r="K1163" s="97">
        <v>0</v>
      </c>
      <c r="L1163" s="41">
        <v>0</v>
      </c>
      <c r="M1163" s="42">
        <v>0</v>
      </c>
      <c r="N1163" s="43">
        <v>0</v>
      </c>
      <c r="O1163" s="41"/>
      <c r="P1163" s="42"/>
      <c r="Q1163" s="43"/>
      <c r="R1163" s="41"/>
      <c r="S1163" s="42"/>
      <c r="T1163" s="43"/>
      <c r="U1163" s="41"/>
      <c r="V1163" s="42"/>
      <c r="W1163" s="43"/>
      <c r="X1163" s="41"/>
      <c r="Y1163" s="42"/>
      <c r="Z1163" s="153"/>
      <c r="AA1163" s="154">
        <v>0</v>
      </c>
      <c r="AB1163" s="42">
        <v>0</v>
      </c>
      <c r="AC1163" s="43">
        <v>0</v>
      </c>
      <c r="AD1163" s="41">
        <v>0</v>
      </c>
      <c r="AE1163" s="42">
        <v>0</v>
      </c>
      <c r="AF1163" s="43">
        <v>0</v>
      </c>
      <c r="AG1163" s="41">
        <v>0</v>
      </c>
      <c r="AH1163" s="42">
        <v>0</v>
      </c>
      <c r="AI1163" s="43">
        <v>0</v>
      </c>
      <c r="AK1163" s="41">
        <f t="shared" si="422"/>
        <v>174394</v>
      </c>
      <c r="AL1163" s="42">
        <f t="shared" si="422"/>
        <v>188156</v>
      </c>
      <c r="AM1163" s="43">
        <f t="shared" si="422"/>
        <v>203212</v>
      </c>
      <c r="AT1163" s="32">
        <f t="shared" si="423"/>
        <v>1</v>
      </c>
      <c r="AV1163" s="23">
        <v>9</v>
      </c>
      <c r="AW1163" s="23">
        <v>4</v>
      </c>
      <c r="AX1163" s="23">
        <f t="shared" si="424"/>
        <v>4</v>
      </c>
    </row>
    <row r="1164" spans="3:50" ht="15" customHeight="1" x14ac:dyDescent="0.3">
      <c r="C1164" s="40" t="s">
        <v>22</v>
      </c>
      <c r="D1164" s="34" t="s">
        <v>838</v>
      </c>
      <c r="E1164" s="35" t="s">
        <v>1080</v>
      </c>
      <c r="F1164" s="41">
        <v>108442</v>
      </c>
      <c r="G1164" s="42">
        <v>116463</v>
      </c>
      <c r="H1164" s="43">
        <v>125082</v>
      </c>
      <c r="I1164" s="96">
        <v>0</v>
      </c>
      <c r="J1164" s="42">
        <v>0</v>
      </c>
      <c r="K1164" s="97">
        <v>0</v>
      </c>
      <c r="L1164" s="41">
        <v>5292</v>
      </c>
      <c r="M1164" s="42">
        <v>5507</v>
      </c>
      <c r="N1164" s="43">
        <v>5727</v>
      </c>
      <c r="O1164" s="41"/>
      <c r="P1164" s="42"/>
      <c r="Q1164" s="43"/>
      <c r="R1164" s="41"/>
      <c r="S1164" s="42"/>
      <c r="T1164" s="43"/>
      <c r="U1164" s="41"/>
      <c r="V1164" s="42"/>
      <c r="W1164" s="43"/>
      <c r="X1164" s="41"/>
      <c r="Y1164" s="42"/>
      <c r="Z1164" s="153"/>
      <c r="AA1164" s="154">
        <v>0</v>
      </c>
      <c r="AB1164" s="42">
        <v>0</v>
      </c>
      <c r="AC1164" s="43">
        <v>0</v>
      </c>
      <c r="AD1164" s="41">
        <v>0</v>
      </c>
      <c r="AE1164" s="42">
        <v>0</v>
      </c>
      <c r="AF1164" s="43">
        <v>0</v>
      </c>
      <c r="AG1164" s="41">
        <v>0</v>
      </c>
      <c r="AH1164" s="42">
        <v>0</v>
      </c>
      <c r="AI1164" s="43">
        <v>0</v>
      </c>
      <c r="AK1164" s="41">
        <f t="shared" si="422"/>
        <v>113734</v>
      </c>
      <c r="AL1164" s="42">
        <f t="shared" si="422"/>
        <v>121970</v>
      </c>
      <c r="AM1164" s="43">
        <f t="shared" si="422"/>
        <v>130809</v>
      </c>
      <c r="AT1164" s="32">
        <f t="shared" si="423"/>
        <v>1</v>
      </c>
      <c r="AV1164" s="23">
        <v>9</v>
      </c>
      <c r="AW1164" s="23">
        <v>4</v>
      </c>
      <c r="AX1164" s="23">
        <f t="shared" si="424"/>
        <v>5</v>
      </c>
    </row>
    <row r="1165" spans="3:50" ht="15" hidden="1" customHeight="1" x14ac:dyDescent="0.3">
      <c r="C1165" s="40" t="s">
        <v>22</v>
      </c>
      <c r="D1165" s="34" t="s">
        <v>2</v>
      </c>
      <c r="E1165" s="35" t="s">
        <v>2</v>
      </c>
      <c r="F1165" s="41">
        <v>0</v>
      </c>
      <c r="G1165" s="42">
        <v>0</v>
      </c>
      <c r="H1165" s="43">
        <v>0</v>
      </c>
      <c r="I1165" s="155">
        <v>0</v>
      </c>
      <c r="J1165" s="155">
        <v>0</v>
      </c>
      <c r="K1165" s="155">
        <v>0</v>
      </c>
      <c r="L1165" s="41">
        <v>0</v>
      </c>
      <c r="M1165" s="42">
        <v>0</v>
      </c>
      <c r="N1165" s="43">
        <v>0</v>
      </c>
      <c r="O1165" s="41"/>
      <c r="P1165" s="42"/>
      <c r="Q1165" s="43"/>
      <c r="R1165" s="41"/>
      <c r="S1165" s="42"/>
      <c r="T1165" s="43"/>
      <c r="U1165" s="41"/>
      <c r="V1165" s="42"/>
      <c r="W1165" s="43"/>
      <c r="X1165" s="41"/>
      <c r="Y1165" s="42"/>
      <c r="Z1165" s="153"/>
      <c r="AA1165" s="154">
        <v>0</v>
      </c>
      <c r="AB1165" s="42">
        <v>0</v>
      </c>
      <c r="AC1165" s="43">
        <v>0</v>
      </c>
      <c r="AD1165" s="41">
        <v>0</v>
      </c>
      <c r="AE1165" s="42">
        <v>0</v>
      </c>
      <c r="AF1165" s="43">
        <v>0</v>
      </c>
      <c r="AG1165" s="41">
        <v>0</v>
      </c>
      <c r="AH1165" s="42">
        <v>0</v>
      </c>
      <c r="AI1165" s="43">
        <v>0</v>
      </c>
      <c r="AK1165" s="41">
        <f t="shared" si="422"/>
        <v>0</v>
      </c>
      <c r="AL1165" s="42">
        <f t="shared" si="422"/>
        <v>0</v>
      </c>
      <c r="AM1165" s="43">
        <f t="shared" si="422"/>
        <v>0</v>
      </c>
      <c r="AT1165" s="32">
        <f t="shared" si="423"/>
        <v>0</v>
      </c>
      <c r="AV1165" s="23">
        <v>9</v>
      </c>
      <c r="AW1165" s="23">
        <v>4</v>
      </c>
      <c r="AX1165" s="23">
        <f t="shared" si="424"/>
        <v>6</v>
      </c>
    </row>
    <row r="1166" spans="3:50" ht="15" hidden="1" customHeight="1" x14ac:dyDescent="0.3">
      <c r="C1166" s="40" t="s">
        <v>22</v>
      </c>
      <c r="D1166" s="34" t="s">
        <v>2</v>
      </c>
      <c r="E1166" s="35" t="s">
        <v>2</v>
      </c>
      <c r="F1166" s="41">
        <v>0</v>
      </c>
      <c r="G1166" s="42">
        <v>0</v>
      </c>
      <c r="H1166" s="43">
        <v>0</v>
      </c>
      <c r="I1166" s="155">
        <v>0</v>
      </c>
      <c r="J1166" s="155">
        <v>0</v>
      </c>
      <c r="K1166" s="155">
        <v>0</v>
      </c>
      <c r="L1166" s="41">
        <v>0</v>
      </c>
      <c r="M1166" s="42">
        <v>0</v>
      </c>
      <c r="N1166" s="43">
        <v>0</v>
      </c>
      <c r="O1166" s="41"/>
      <c r="P1166" s="42"/>
      <c r="Q1166" s="43"/>
      <c r="R1166" s="41"/>
      <c r="S1166" s="42"/>
      <c r="T1166" s="43"/>
      <c r="U1166" s="41"/>
      <c r="V1166" s="42"/>
      <c r="W1166" s="43"/>
      <c r="X1166" s="41"/>
      <c r="Y1166" s="42"/>
      <c r="Z1166" s="153"/>
      <c r="AA1166" s="154">
        <v>0</v>
      </c>
      <c r="AB1166" s="42">
        <v>0</v>
      </c>
      <c r="AC1166" s="43">
        <v>0</v>
      </c>
      <c r="AD1166" s="41">
        <v>0</v>
      </c>
      <c r="AE1166" s="42">
        <v>0</v>
      </c>
      <c r="AF1166" s="43">
        <v>0</v>
      </c>
      <c r="AG1166" s="41">
        <v>0</v>
      </c>
      <c r="AH1166" s="42">
        <v>0</v>
      </c>
      <c r="AI1166" s="43">
        <v>0</v>
      </c>
      <c r="AK1166" s="41">
        <f t="shared" si="422"/>
        <v>0</v>
      </c>
      <c r="AL1166" s="42">
        <f t="shared" si="422"/>
        <v>0</v>
      </c>
      <c r="AM1166" s="43">
        <f t="shared" si="422"/>
        <v>0</v>
      </c>
      <c r="AT1166" s="32">
        <f t="shared" si="423"/>
        <v>0</v>
      </c>
      <c r="AV1166" s="23">
        <v>9</v>
      </c>
      <c r="AW1166" s="23">
        <v>4</v>
      </c>
      <c r="AX1166" s="23">
        <f t="shared" si="424"/>
        <v>7</v>
      </c>
    </row>
    <row r="1167" spans="3:50" ht="15" hidden="1" customHeight="1" x14ac:dyDescent="0.3">
      <c r="C1167" s="40" t="s">
        <v>22</v>
      </c>
      <c r="D1167" s="34" t="s">
        <v>2</v>
      </c>
      <c r="E1167" s="35" t="s">
        <v>2</v>
      </c>
      <c r="F1167" s="41">
        <v>0</v>
      </c>
      <c r="G1167" s="42">
        <v>0</v>
      </c>
      <c r="H1167" s="43">
        <v>0</v>
      </c>
      <c r="I1167" s="155">
        <v>0</v>
      </c>
      <c r="J1167" s="155">
        <v>0</v>
      </c>
      <c r="K1167" s="155">
        <v>0</v>
      </c>
      <c r="L1167" s="41">
        <v>0</v>
      </c>
      <c r="M1167" s="42">
        <v>0</v>
      </c>
      <c r="N1167" s="43">
        <v>0</v>
      </c>
      <c r="O1167" s="41"/>
      <c r="P1167" s="42"/>
      <c r="Q1167" s="43"/>
      <c r="R1167" s="41"/>
      <c r="S1167" s="42"/>
      <c r="T1167" s="43"/>
      <c r="U1167" s="41"/>
      <c r="V1167" s="42"/>
      <c r="W1167" s="43"/>
      <c r="X1167" s="41"/>
      <c r="Y1167" s="42"/>
      <c r="Z1167" s="153"/>
      <c r="AA1167" s="154">
        <v>0</v>
      </c>
      <c r="AB1167" s="42">
        <v>0</v>
      </c>
      <c r="AC1167" s="43">
        <v>0</v>
      </c>
      <c r="AD1167" s="41">
        <v>0</v>
      </c>
      <c r="AE1167" s="42">
        <v>0</v>
      </c>
      <c r="AF1167" s="43">
        <v>0</v>
      </c>
      <c r="AG1167" s="41">
        <v>0</v>
      </c>
      <c r="AH1167" s="42">
        <v>0</v>
      </c>
      <c r="AI1167" s="43">
        <v>0</v>
      </c>
      <c r="AK1167" s="41">
        <f t="shared" si="422"/>
        <v>0</v>
      </c>
      <c r="AL1167" s="42">
        <f t="shared" si="422"/>
        <v>0</v>
      </c>
      <c r="AM1167" s="43">
        <f t="shared" si="422"/>
        <v>0</v>
      </c>
      <c r="AT1167" s="32">
        <f t="shared" si="423"/>
        <v>0</v>
      </c>
      <c r="AV1167" s="23">
        <v>9</v>
      </c>
      <c r="AW1167" s="23">
        <v>4</v>
      </c>
      <c r="AX1167" s="23">
        <f t="shared" si="424"/>
        <v>8</v>
      </c>
    </row>
    <row r="1168" spans="3:50" ht="15" hidden="1" customHeight="1" x14ac:dyDescent="0.3">
      <c r="C1168" s="40" t="s">
        <v>22</v>
      </c>
      <c r="D1168" s="34" t="s">
        <v>2</v>
      </c>
      <c r="E1168" s="35" t="s">
        <v>2</v>
      </c>
      <c r="F1168" s="41">
        <v>0</v>
      </c>
      <c r="G1168" s="42">
        <v>0</v>
      </c>
      <c r="H1168" s="43">
        <v>0</v>
      </c>
      <c r="I1168" s="155">
        <v>0</v>
      </c>
      <c r="J1168" s="155">
        <v>0</v>
      </c>
      <c r="K1168" s="155">
        <v>0</v>
      </c>
      <c r="L1168" s="41">
        <v>0</v>
      </c>
      <c r="M1168" s="42">
        <v>0</v>
      </c>
      <c r="N1168" s="43">
        <v>0</v>
      </c>
      <c r="O1168" s="41"/>
      <c r="P1168" s="42"/>
      <c r="Q1168" s="43"/>
      <c r="R1168" s="41"/>
      <c r="S1168" s="42"/>
      <c r="T1168" s="43"/>
      <c r="U1168" s="41"/>
      <c r="V1168" s="42"/>
      <c r="W1168" s="43"/>
      <c r="X1168" s="41"/>
      <c r="Y1168" s="42"/>
      <c r="Z1168" s="153"/>
      <c r="AA1168" s="154">
        <v>0</v>
      </c>
      <c r="AB1168" s="42">
        <v>0</v>
      </c>
      <c r="AC1168" s="43">
        <v>0</v>
      </c>
      <c r="AD1168" s="41">
        <v>0</v>
      </c>
      <c r="AE1168" s="42">
        <v>0</v>
      </c>
      <c r="AF1168" s="43">
        <v>0</v>
      </c>
      <c r="AG1168" s="41">
        <v>0</v>
      </c>
      <c r="AH1168" s="42">
        <v>0</v>
      </c>
      <c r="AI1168" s="43">
        <v>0</v>
      </c>
      <c r="AK1168" s="41">
        <f t="shared" si="422"/>
        <v>0</v>
      </c>
      <c r="AL1168" s="42">
        <f t="shared" si="422"/>
        <v>0</v>
      </c>
      <c r="AM1168" s="43">
        <f t="shared" si="422"/>
        <v>0</v>
      </c>
      <c r="AT1168" s="32">
        <f t="shared" si="423"/>
        <v>0</v>
      </c>
      <c r="AV1168" s="23">
        <v>9</v>
      </c>
      <c r="AW1168" s="23">
        <v>4</v>
      </c>
      <c r="AX1168" s="23">
        <f t="shared" si="424"/>
        <v>9</v>
      </c>
    </row>
    <row r="1169" spans="3:50" ht="15" hidden="1" customHeight="1" x14ac:dyDescent="0.3">
      <c r="C1169" s="40" t="s">
        <v>22</v>
      </c>
      <c r="D1169" s="34" t="s">
        <v>2</v>
      </c>
      <c r="E1169" s="35" t="s">
        <v>2</v>
      </c>
      <c r="F1169" s="41">
        <v>0</v>
      </c>
      <c r="G1169" s="42">
        <v>0</v>
      </c>
      <c r="H1169" s="43">
        <v>0</v>
      </c>
      <c r="I1169" s="155">
        <v>0</v>
      </c>
      <c r="J1169" s="155">
        <v>0</v>
      </c>
      <c r="K1169" s="155">
        <v>0</v>
      </c>
      <c r="L1169" s="41">
        <v>0</v>
      </c>
      <c r="M1169" s="42">
        <v>0</v>
      </c>
      <c r="N1169" s="43">
        <v>0</v>
      </c>
      <c r="O1169" s="41"/>
      <c r="P1169" s="42"/>
      <c r="Q1169" s="43"/>
      <c r="R1169" s="41"/>
      <c r="S1169" s="42"/>
      <c r="T1169" s="43"/>
      <c r="U1169" s="41"/>
      <c r="V1169" s="42"/>
      <c r="W1169" s="43"/>
      <c r="X1169" s="41"/>
      <c r="Y1169" s="42"/>
      <c r="Z1169" s="153"/>
      <c r="AA1169" s="154">
        <v>0</v>
      </c>
      <c r="AB1169" s="42">
        <v>0</v>
      </c>
      <c r="AC1169" s="43">
        <v>0</v>
      </c>
      <c r="AD1169" s="41">
        <v>0</v>
      </c>
      <c r="AE1169" s="42">
        <v>0</v>
      </c>
      <c r="AF1169" s="43">
        <v>0</v>
      </c>
      <c r="AG1169" s="41">
        <v>0</v>
      </c>
      <c r="AH1169" s="42">
        <v>0</v>
      </c>
      <c r="AI1169" s="43">
        <v>0</v>
      </c>
      <c r="AK1169" s="41">
        <f t="shared" si="422"/>
        <v>0</v>
      </c>
      <c r="AL1169" s="42">
        <f t="shared" si="422"/>
        <v>0</v>
      </c>
      <c r="AM1169" s="43">
        <f t="shared" si="422"/>
        <v>0</v>
      </c>
      <c r="AT1169" s="32">
        <f t="shared" si="423"/>
        <v>0</v>
      </c>
      <c r="AV1169" s="23">
        <v>9</v>
      </c>
      <c r="AW1169" s="23">
        <v>4</v>
      </c>
      <c r="AX1169" s="23">
        <f t="shared" si="424"/>
        <v>10</v>
      </c>
    </row>
    <row r="1170" spans="3:50" ht="15" customHeight="1" x14ac:dyDescent="0.3">
      <c r="C1170" s="40" t="s">
        <v>23</v>
      </c>
      <c r="D1170" s="34" t="s">
        <v>839</v>
      </c>
      <c r="E1170" s="35" t="s">
        <v>1079</v>
      </c>
      <c r="F1170" s="41">
        <v>3174</v>
      </c>
      <c r="G1170" s="42">
        <v>3089</v>
      </c>
      <c r="H1170" s="43">
        <v>2907</v>
      </c>
      <c r="I1170" s="96">
        <v>260486</v>
      </c>
      <c r="J1170" s="42">
        <v>270761</v>
      </c>
      <c r="K1170" s="97">
        <v>282435</v>
      </c>
      <c r="L1170" s="41">
        <v>0</v>
      </c>
      <c r="M1170" s="42">
        <v>0</v>
      </c>
      <c r="N1170" s="43">
        <v>0</v>
      </c>
      <c r="O1170" s="41"/>
      <c r="P1170" s="42"/>
      <c r="Q1170" s="43"/>
      <c r="R1170" s="41"/>
      <c r="S1170" s="42"/>
      <c r="T1170" s="43"/>
      <c r="U1170" s="41"/>
      <c r="V1170" s="42"/>
      <c r="W1170" s="43"/>
      <c r="X1170" s="41"/>
      <c r="Y1170" s="42"/>
      <c r="Z1170" s="153"/>
      <c r="AA1170" s="154">
        <v>0</v>
      </c>
      <c r="AB1170" s="42">
        <v>0</v>
      </c>
      <c r="AC1170" s="43">
        <v>0</v>
      </c>
      <c r="AD1170" s="41">
        <v>0</v>
      </c>
      <c r="AE1170" s="42">
        <v>0</v>
      </c>
      <c r="AF1170" s="43">
        <v>0</v>
      </c>
      <c r="AG1170" s="41">
        <v>0</v>
      </c>
      <c r="AH1170" s="42">
        <v>0</v>
      </c>
      <c r="AI1170" s="43">
        <v>0</v>
      </c>
      <c r="AK1170" s="41">
        <f t="shared" si="422"/>
        <v>263660</v>
      </c>
      <c r="AL1170" s="42">
        <f t="shared" si="422"/>
        <v>273850</v>
      </c>
      <c r="AM1170" s="43">
        <f t="shared" si="422"/>
        <v>285342</v>
      </c>
      <c r="AT1170" s="32">
        <f t="shared" si="423"/>
        <v>1</v>
      </c>
      <c r="AV1170" s="23">
        <v>9</v>
      </c>
      <c r="AW1170" s="23">
        <v>5</v>
      </c>
      <c r="AX1170" s="23">
        <f t="shared" si="424"/>
        <v>1</v>
      </c>
    </row>
    <row r="1171" spans="3:50" ht="15" customHeight="1" x14ac:dyDescent="0.3">
      <c r="C1171" s="50" t="str">
        <f>IF(LEN(E1170)&lt;1,"","Total: " &amp; LEFT(E1170,LEN(E1170)-21) &amp; "Municipalities")</f>
        <v>Total: Cape Winelands Municipalities</v>
      </c>
      <c r="D1171" s="51"/>
      <c r="E1171" s="52"/>
      <c r="F1171" s="53">
        <f t="shared" ref="F1171:N1171" si="425">SUM(F1160:F1170)</f>
        <v>878894</v>
      </c>
      <c r="G1171" s="54">
        <f t="shared" si="425"/>
        <v>947377</v>
      </c>
      <c r="H1171" s="55">
        <f t="shared" si="425"/>
        <v>1022055</v>
      </c>
      <c r="I1171" s="63">
        <f t="shared" si="425"/>
        <v>260486</v>
      </c>
      <c r="J1171" s="54">
        <f t="shared" si="425"/>
        <v>270761</v>
      </c>
      <c r="K1171" s="64">
        <f t="shared" si="425"/>
        <v>282435</v>
      </c>
      <c r="L1171" s="53">
        <f t="shared" si="425"/>
        <v>5292</v>
      </c>
      <c r="M1171" s="54">
        <f t="shared" si="425"/>
        <v>5507</v>
      </c>
      <c r="N1171" s="55">
        <f t="shared" si="425"/>
        <v>5727</v>
      </c>
      <c r="O1171" s="53">
        <f t="shared" ref="O1171:AI1171" si="426">SUM(O1160:O1170)</f>
        <v>0</v>
      </c>
      <c r="P1171" s="54">
        <f t="shared" si="426"/>
        <v>0</v>
      </c>
      <c r="Q1171" s="55">
        <f t="shared" si="426"/>
        <v>0</v>
      </c>
      <c r="R1171" s="53">
        <f t="shared" si="426"/>
        <v>0</v>
      </c>
      <c r="S1171" s="54">
        <f t="shared" si="426"/>
        <v>0</v>
      </c>
      <c r="T1171" s="55">
        <f t="shared" si="426"/>
        <v>0</v>
      </c>
      <c r="U1171" s="53">
        <f t="shared" si="426"/>
        <v>0</v>
      </c>
      <c r="V1171" s="54">
        <f t="shared" si="426"/>
        <v>0</v>
      </c>
      <c r="W1171" s="55">
        <f t="shared" si="426"/>
        <v>0</v>
      </c>
      <c r="X1171" s="53">
        <f t="shared" si="426"/>
        <v>0</v>
      </c>
      <c r="Y1171" s="54">
        <f t="shared" si="426"/>
        <v>0</v>
      </c>
      <c r="Z1171" s="158">
        <f t="shared" si="426"/>
        <v>0</v>
      </c>
      <c r="AA1171" s="159">
        <f t="shared" si="426"/>
        <v>0</v>
      </c>
      <c r="AB1171" s="54">
        <f t="shared" si="426"/>
        <v>0</v>
      </c>
      <c r="AC1171" s="55">
        <f t="shared" si="426"/>
        <v>0</v>
      </c>
      <c r="AD1171" s="53">
        <f t="shared" si="426"/>
        <v>0</v>
      </c>
      <c r="AE1171" s="54">
        <f t="shared" si="426"/>
        <v>0</v>
      </c>
      <c r="AF1171" s="55">
        <f t="shared" si="426"/>
        <v>0</v>
      </c>
      <c r="AG1171" s="53">
        <f t="shared" si="426"/>
        <v>0</v>
      </c>
      <c r="AH1171" s="54">
        <f t="shared" si="426"/>
        <v>0</v>
      </c>
      <c r="AI1171" s="55">
        <f t="shared" si="426"/>
        <v>0</v>
      </c>
      <c r="AK1171" s="53">
        <f>SUM(AK1160:AK1170)</f>
        <v>1144672</v>
      </c>
      <c r="AL1171" s="54">
        <f>SUM(AL1160:AL1170)</f>
        <v>1223645</v>
      </c>
      <c r="AM1171" s="55">
        <f>SUM(AM1160:AM1170)</f>
        <v>1310217</v>
      </c>
      <c r="AT1171" s="32">
        <f>IF(SUM(AT1160:AT1170)=0,0,1)</f>
        <v>1</v>
      </c>
    </row>
    <row r="1172" spans="3:50" ht="15" customHeight="1" x14ac:dyDescent="0.3">
      <c r="C1172" s="40"/>
      <c r="D1172" s="34"/>
      <c r="E1172" s="35"/>
      <c r="F1172" s="41"/>
      <c r="G1172" s="42"/>
      <c r="H1172" s="43"/>
      <c r="I1172" s="96"/>
      <c r="J1172" s="42"/>
      <c r="K1172" s="97"/>
      <c r="L1172" s="41"/>
      <c r="M1172" s="42"/>
      <c r="N1172" s="43"/>
      <c r="O1172" s="41"/>
      <c r="P1172" s="42"/>
      <c r="Q1172" s="43"/>
      <c r="R1172" s="41"/>
      <c r="S1172" s="42"/>
      <c r="T1172" s="43"/>
      <c r="U1172" s="41"/>
      <c r="V1172" s="42"/>
      <c r="W1172" s="43"/>
      <c r="X1172" s="41"/>
      <c r="Y1172" s="42"/>
      <c r="Z1172" s="153"/>
      <c r="AA1172" s="154"/>
      <c r="AB1172" s="42"/>
      <c r="AC1172" s="43"/>
      <c r="AD1172" s="41"/>
      <c r="AE1172" s="42"/>
      <c r="AF1172" s="43"/>
      <c r="AG1172" s="41"/>
      <c r="AH1172" s="42"/>
      <c r="AI1172" s="43"/>
      <c r="AK1172" s="41"/>
      <c r="AL1172" s="42"/>
      <c r="AM1172" s="43"/>
      <c r="AT1172" s="32">
        <f>IF(AT1171=0,0,1)</f>
        <v>1</v>
      </c>
    </row>
    <row r="1173" spans="3:50" ht="15" customHeight="1" x14ac:dyDescent="0.3">
      <c r="C1173" s="40" t="s">
        <v>22</v>
      </c>
      <c r="D1173" s="34" t="s">
        <v>840</v>
      </c>
      <c r="E1173" s="35" t="s">
        <v>1082</v>
      </c>
      <c r="F1173" s="41">
        <v>140900</v>
      </c>
      <c r="G1173" s="42">
        <v>150354</v>
      </c>
      <c r="H1173" s="43">
        <v>160211</v>
      </c>
      <c r="I1173" s="96">
        <v>0</v>
      </c>
      <c r="J1173" s="42">
        <v>0</v>
      </c>
      <c r="K1173" s="97">
        <v>0</v>
      </c>
      <c r="L1173" s="41">
        <v>0</v>
      </c>
      <c r="M1173" s="42">
        <v>0</v>
      </c>
      <c r="N1173" s="43">
        <v>0</v>
      </c>
      <c r="O1173" s="41"/>
      <c r="P1173" s="42"/>
      <c r="Q1173" s="43"/>
      <c r="R1173" s="41"/>
      <c r="S1173" s="42"/>
      <c r="T1173" s="43"/>
      <c r="U1173" s="41"/>
      <c r="V1173" s="42"/>
      <c r="W1173" s="43"/>
      <c r="X1173" s="41"/>
      <c r="Y1173" s="42"/>
      <c r="Z1173" s="153"/>
      <c r="AA1173" s="154">
        <v>0</v>
      </c>
      <c r="AB1173" s="42">
        <v>0</v>
      </c>
      <c r="AC1173" s="43">
        <v>0</v>
      </c>
      <c r="AD1173" s="41">
        <v>0</v>
      </c>
      <c r="AE1173" s="42">
        <v>0</v>
      </c>
      <c r="AF1173" s="43">
        <v>0</v>
      </c>
      <c r="AG1173" s="41">
        <v>0</v>
      </c>
      <c r="AH1173" s="42">
        <v>0</v>
      </c>
      <c r="AI1173" s="43">
        <v>0</v>
      </c>
      <c r="AK1173" s="41">
        <f t="shared" ref="AK1173:AM1183" si="427">F1173+I1173+L1173+O1173+R1173+U1173+X1173</f>
        <v>140900</v>
      </c>
      <c r="AL1173" s="42">
        <f t="shared" si="427"/>
        <v>150354</v>
      </c>
      <c r="AM1173" s="43">
        <f t="shared" si="427"/>
        <v>160211</v>
      </c>
      <c r="AT1173" s="32">
        <f>IF(LEN(E1173)&lt;2,0,1)</f>
        <v>1</v>
      </c>
      <c r="AV1173" s="23">
        <v>9</v>
      </c>
      <c r="AW1173" s="23">
        <v>6</v>
      </c>
      <c r="AX1173" s="23">
        <v>1</v>
      </c>
    </row>
    <row r="1174" spans="3:50" ht="15" customHeight="1" x14ac:dyDescent="0.3">
      <c r="C1174" s="40" t="s">
        <v>22</v>
      </c>
      <c r="D1174" s="34" t="s">
        <v>841</v>
      </c>
      <c r="E1174" s="35" t="s">
        <v>1087</v>
      </c>
      <c r="F1174" s="41">
        <v>162587</v>
      </c>
      <c r="G1174" s="42">
        <v>173136</v>
      </c>
      <c r="H1174" s="43">
        <v>184011</v>
      </c>
      <c r="I1174" s="96">
        <v>0</v>
      </c>
      <c r="J1174" s="42">
        <v>0</v>
      </c>
      <c r="K1174" s="97">
        <v>0</v>
      </c>
      <c r="L1174" s="41">
        <v>6207</v>
      </c>
      <c r="M1174" s="42">
        <v>6460</v>
      </c>
      <c r="N1174" s="43">
        <v>6718</v>
      </c>
      <c r="O1174" s="41"/>
      <c r="P1174" s="42"/>
      <c r="Q1174" s="43"/>
      <c r="R1174" s="41"/>
      <c r="S1174" s="42"/>
      <c r="T1174" s="43"/>
      <c r="U1174" s="41"/>
      <c r="V1174" s="42"/>
      <c r="W1174" s="43"/>
      <c r="X1174" s="41"/>
      <c r="Y1174" s="42"/>
      <c r="Z1174" s="153"/>
      <c r="AA1174" s="154">
        <v>0</v>
      </c>
      <c r="AB1174" s="42">
        <v>0</v>
      </c>
      <c r="AC1174" s="43">
        <v>0</v>
      </c>
      <c r="AD1174" s="41">
        <v>0</v>
      </c>
      <c r="AE1174" s="42">
        <v>0</v>
      </c>
      <c r="AF1174" s="43">
        <v>0</v>
      </c>
      <c r="AG1174" s="41">
        <v>0</v>
      </c>
      <c r="AH1174" s="42">
        <v>0</v>
      </c>
      <c r="AI1174" s="43">
        <v>0</v>
      </c>
      <c r="AK1174" s="41">
        <f t="shared" si="427"/>
        <v>168794</v>
      </c>
      <c r="AL1174" s="42">
        <f t="shared" si="427"/>
        <v>179596</v>
      </c>
      <c r="AM1174" s="43">
        <f t="shared" si="427"/>
        <v>190729</v>
      </c>
      <c r="AT1174" s="32">
        <f t="shared" ref="AT1174:AT1183" si="428">IF(LEN(E1174)&lt;2,0,1)</f>
        <v>1</v>
      </c>
      <c r="AV1174" s="23">
        <v>9</v>
      </c>
      <c r="AW1174" s="23">
        <v>6</v>
      </c>
      <c r="AX1174" s="23">
        <f>IF(AW1174=AW1173,AX1173+1,1)</f>
        <v>2</v>
      </c>
    </row>
    <row r="1175" spans="3:50" ht="15" customHeight="1" x14ac:dyDescent="0.3">
      <c r="C1175" s="40" t="s">
        <v>22</v>
      </c>
      <c r="D1175" s="34" t="s">
        <v>842</v>
      </c>
      <c r="E1175" s="35" t="s">
        <v>1084</v>
      </c>
      <c r="F1175" s="41">
        <v>40373</v>
      </c>
      <c r="G1175" s="42">
        <v>43091</v>
      </c>
      <c r="H1175" s="43">
        <v>45931</v>
      </c>
      <c r="I1175" s="96">
        <v>0</v>
      </c>
      <c r="J1175" s="42">
        <v>0</v>
      </c>
      <c r="K1175" s="97">
        <v>0</v>
      </c>
      <c r="L1175" s="41">
        <v>2700</v>
      </c>
      <c r="M1175" s="42">
        <v>2810</v>
      </c>
      <c r="N1175" s="43">
        <v>2923</v>
      </c>
      <c r="O1175" s="41"/>
      <c r="P1175" s="42"/>
      <c r="Q1175" s="43"/>
      <c r="R1175" s="41"/>
      <c r="S1175" s="42"/>
      <c r="T1175" s="43"/>
      <c r="U1175" s="41"/>
      <c r="V1175" s="42"/>
      <c r="W1175" s="43"/>
      <c r="X1175" s="41"/>
      <c r="Y1175" s="42"/>
      <c r="Z1175" s="153"/>
      <c r="AA1175" s="154">
        <v>0</v>
      </c>
      <c r="AB1175" s="42">
        <v>0</v>
      </c>
      <c r="AC1175" s="43">
        <v>0</v>
      </c>
      <c r="AD1175" s="41">
        <v>0</v>
      </c>
      <c r="AE1175" s="42">
        <v>0</v>
      </c>
      <c r="AF1175" s="43">
        <v>0</v>
      </c>
      <c r="AG1175" s="41">
        <v>0</v>
      </c>
      <c r="AH1175" s="42">
        <v>0</v>
      </c>
      <c r="AI1175" s="43">
        <v>0</v>
      </c>
      <c r="AK1175" s="41">
        <f t="shared" si="427"/>
        <v>43073</v>
      </c>
      <c r="AL1175" s="42">
        <f t="shared" si="427"/>
        <v>45901</v>
      </c>
      <c r="AM1175" s="43">
        <f t="shared" si="427"/>
        <v>48854</v>
      </c>
      <c r="AT1175" s="32">
        <f t="shared" si="428"/>
        <v>1</v>
      </c>
      <c r="AV1175" s="23">
        <v>9</v>
      </c>
      <c r="AW1175" s="23">
        <v>6</v>
      </c>
      <c r="AX1175" s="23">
        <f t="shared" ref="AX1175:AX1183" si="429">IF(AW1175=AW1174,AX1174+1,1)</f>
        <v>3</v>
      </c>
    </row>
    <row r="1176" spans="3:50" ht="15" customHeight="1" x14ac:dyDescent="0.3">
      <c r="C1176" s="40" t="s">
        <v>22</v>
      </c>
      <c r="D1176" s="34" t="s">
        <v>843</v>
      </c>
      <c r="E1176" s="35" t="s">
        <v>1091</v>
      </c>
      <c r="F1176" s="41">
        <v>43712</v>
      </c>
      <c r="G1176" s="42">
        <v>46712</v>
      </c>
      <c r="H1176" s="43">
        <v>49864</v>
      </c>
      <c r="I1176" s="96">
        <v>0</v>
      </c>
      <c r="J1176" s="42">
        <v>0</v>
      </c>
      <c r="K1176" s="97">
        <v>0</v>
      </c>
      <c r="L1176" s="41">
        <v>2700</v>
      </c>
      <c r="M1176" s="42">
        <v>2810</v>
      </c>
      <c r="N1176" s="43">
        <v>2923</v>
      </c>
      <c r="O1176" s="41"/>
      <c r="P1176" s="42"/>
      <c r="Q1176" s="43"/>
      <c r="R1176" s="41"/>
      <c r="S1176" s="42"/>
      <c r="T1176" s="43"/>
      <c r="U1176" s="41"/>
      <c r="V1176" s="42"/>
      <c r="W1176" s="43"/>
      <c r="X1176" s="41"/>
      <c r="Y1176" s="42"/>
      <c r="Z1176" s="153"/>
      <c r="AA1176" s="154">
        <v>0</v>
      </c>
      <c r="AB1176" s="42">
        <v>0</v>
      </c>
      <c r="AC1176" s="43">
        <v>0</v>
      </c>
      <c r="AD1176" s="41">
        <v>0</v>
      </c>
      <c r="AE1176" s="42">
        <v>0</v>
      </c>
      <c r="AF1176" s="43">
        <v>0</v>
      </c>
      <c r="AG1176" s="41">
        <v>0</v>
      </c>
      <c r="AH1176" s="42">
        <v>0</v>
      </c>
      <c r="AI1176" s="43">
        <v>0</v>
      </c>
      <c r="AK1176" s="41">
        <f t="shared" si="427"/>
        <v>46412</v>
      </c>
      <c r="AL1176" s="42">
        <f t="shared" si="427"/>
        <v>49522</v>
      </c>
      <c r="AM1176" s="43">
        <f t="shared" si="427"/>
        <v>52787</v>
      </c>
      <c r="AT1176" s="32">
        <f t="shared" si="428"/>
        <v>1</v>
      </c>
      <c r="AV1176" s="23">
        <v>9</v>
      </c>
      <c r="AW1176" s="23">
        <v>6</v>
      </c>
      <c r="AX1176" s="23">
        <f t="shared" si="429"/>
        <v>4</v>
      </c>
    </row>
    <row r="1177" spans="3:50" ht="15" hidden="1" customHeight="1" x14ac:dyDescent="0.3">
      <c r="C1177" s="40" t="s">
        <v>22</v>
      </c>
      <c r="D1177" s="34" t="s">
        <v>2</v>
      </c>
      <c r="E1177" s="35" t="s">
        <v>2</v>
      </c>
      <c r="F1177" s="41">
        <v>0</v>
      </c>
      <c r="G1177" s="42">
        <v>0</v>
      </c>
      <c r="H1177" s="43">
        <v>0</v>
      </c>
      <c r="I1177" s="155">
        <v>0</v>
      </c>
      <c r="J1177" s="155">
        <v>0</v>
      </c>
      <c r="K1177" s="155">
        <v>0</v>
      </c>
      <c r="L1177" s="41">
        <v>0</v>
      </c>
      <c r="M1177" s="42">
        <v>0</v>
      </c>
      <c r="N1177" s="43">
        <v>0</v>
      </c>
      <c r="O1177" s="41"/>
      <c r="P1177" s="42"/>
      <c r="Q1177" s="43"/>
      <c r="R1177" s="41"/>
      <c r="S1177" s="42"/>
      <c r="T1177" s="43"/>
      <c r="U1177" s="41"/>
      <c r="V1177" s="42"/>
      <c r="W1177" s="43"/>
      <c r="X1177" s="41"/>
      <c r="Y1177" s="42"/>
      <c r="Z1177" s="153"/>
      <c r="AA1177" s="154">
        <v>0</v>
      </c>
      <c r="AB1177" s="42">
        <v>0</v>
      </c>
      <c r="AC1177" s="43">
        <v>0</v>
      </c>
      <c r="AD1177" s="41">
        <v>0</v>
      </c>
      <c r="AE1177" s="42">
        <v>0</v>
      </c>
      <c r="AF1177" s="43">
        <v>0</v>
      </c>
      <c r="AG1177" s="41">
        <v>0</v>
      </c>
      <c r="AH1177" s="42">
        <v>0</v>
      </c>
      <c r="AI1177" s="43">
        <v>0</v>
      </c>
      <c r="AK1177" s="41">
        <f t="shared" si="427"/>
        <v>0</v>
      </c>
      <c r="AL1177" s="42">
        <f t="shared" si="427"/>
        <v>0</v>
      </c>
      <c r="AM1177" s="43">
        <f t="shared" si="427"/>
        <v>0</v>
      </c>
      <c r="AT1177" s="32">
        <f t="shared" si="428"/>
        <v>0</v>
      </c>
      <c r="AV1177" s="23">
        <v>9</v>
      </c>
      <c r="AW1177" s="23">
        <v>6</v>
      </c>
      <c r="AX1177" s="23">
        <f t="shared" si="429"/>
        <v>5</v>
      </c>
    </row>
    <row r="1178" spans="3:50" ht="15" hidden="1" customHeight="1" x14ac:dyDescent="0.3">
      <c r="C1178" s="40" t="s">
        <v>22</v>
      </c>
      <c r="D1178" s="34" t="s">
        <v>2</v>
      </c>
      <c r="E1178" s="35" t="s">
        <v>2</v>
      </c>
      <c r="F1178" s="41">
        <v>0</v>
      </c>
      <c r="G1178" s="42">
        <v>0</v>
      </c>
      <c r="H1178" s="43">
        <v>0</v>
      </c>
      <c r="I1178" s="155">
        <v>0</v>
      </c>
      <c r="J1178" s="155">
        <v>0</v>
      </c>
      <c r="K1178" s="155">
        <v>0</v>
      </c>
      <c r="L1178" s="41">
        <v>0</v>
      </c>
      <c r="M1178" s="42">
        <v>0</v>
      </c>
      <c r="N1178" s="43">
        <v>0</v>
      </c>
      <c r="O1178" s="41"/>
      <c r="P1178" s="42"/>
      <c r="Q1178" s="43"/>
      <c r="R1178" s="41"/>
      <c r="S1178" s="42"/>
      <c r="T1178" s="43"/>
      <c r="U1178" s="41"/>
      <c r="V1178" s="42"/>
      <c r="W1178" s="43"/>
      <c r="X1178" s="41"/>
      <c r="Y1178" s="42"/>
      <c r="Z1178" s="153"/>
      <c r="AA1178" s="154">
        <v>0</v>
      </c>
      <c r="AB1178" s="42">
        <v>0</v>
      </c>
      <c r="AC1178" s="43">
        <v>0</v>
      </c>
      <c r="AD1178" s="41">
        <v>0</v>
      </c>
      <c r="AE1178" s="42">
        <v>0</v>
      </c>
      <c r="AF1178" s="43">
        <v>0</v>
      </c>
      <c r="AG1178" s="41">
        <v>0</v>
      </c>
      <c r="AH1178" s="42">
        <v>0</v>
      </c>
      <c r="AI1178" s="43">
        <v>0</v>
      </c>
      <c r="AK1178" s="41">
        <f t="shared" si="427"/>
        <v>0</v>
      </c>
      <c r="AL1178" s="42">
        <f t="shared" si="427"/>
        <v>0</v>
      </c>
      <c r="AM1178" s="43">
        <f t="shared" si="427"/>
        <v>0</v>
      </c>
      <c r="AT1178" s="32">
        <f t="shared" si="428"/>
        <v>0</v>
      </c>
      <c r="AV1178" s="23">
        <v>9</v>
      </c>
      <c r="AW1178" s="23">
        <v>6</v>
      </c>
      <c r="AX1178" s="23">
        <f t="shared" si="429"/>
        <v>6</v>
      </c>
    </row>
    <row r="1179" spans="3:50" ht="15" hidden="1" customHeight="1" x14ac:dyDescent="0.3">
      <c r="C1179" s="40" t="s">
        <v>22</v>
      </c>
      <c r="D1179" s="34" t="s">
        <v>2</v>
      </c>
      <c r="E1179" s="35" t="s">
        <v>2</v>
      </c>
      <c r="F1179" s="41">
        <v>0</v>
      </c>
      <c r="G1179" s="42">
        <v>0</v>
      </c>
      <c r="H1179" s="43">
        <v>0</v>
      </c>
      <c r="I1179" s="155">
        <v>0</v>
      </c>
      <c r="J1179" s="155">
        <v>0</v>
      </c>
      <c r="K1179" s="155">
        <v>0</v>
      </c>
      <c r="L1179" s="41">
        <v>0</v>
      </c>
      <c r="M1179" s="42">
        <v>0</v>
      </c>
      <c r="N1179" s="43">
        <v>0</v>
      </c>
      <c r="O1179" s="41"/>
      <c r="P1179" s="42"/>
      <c r="Q1179" s="43"/>
      <c r="R1179" s="41"/>
      <c r="S1179" s="42"/>
      <c r="T1179" s="43"/>
      <c r="U1179" s="41"/>
      <c r="V1179" s="42"/>
      <c r="W1179" s="43"/>
      <c r="X1179" s="41"/>
      <c r="Y1179" s="42"/>
      <c r="Z1179" s="153"/>
      <c r="AA1179" s="154">
        <v>0</v>
      </c>
      <c r="AB1179" s="42">
        <v>0</v>
      </c>
      <c r="AC1179" s="43">
        <v>0</v>
      </c>
      <c r="AD1179" s="41">
        <v>0</v>
      </c>
      <c r="AE1179" s="42">
        <v>0</v>
      </c>
      <c r="AF1179" s="43">
        <v>0</v>
      </c>
      <c r="AG1179" s="41">
        <v>0</v>
      </c>
      <c r="AH1179" s="42">
        <v>0</v>
      </c>
      <c r="AI1179" s="43">
        <v>0</v>
      </c>
      <c r="AK1179" s="41">
        <f t="shared" si="427"/>
        <v>0</v>
      </c>
      <c r="AL1179" s="42">
        <f t="shared" si="427"/>
        <v>0</v>
      </c>
      <c r="AM1179" s="43">
        <f t="shared" si="427"/>
        <v>0</v>
      </c>
      <c r="AT1179" s="32">
        <f t="shared" si="428"/>
        <v>0</v>
      </c>
      <c r="AV1179" s="23">
        <v>9</v>
      </c>
      <c r="AW1179" s="23">
        <v>6</v>
      </c>
      <c r="AX1179" s="23">
        <f t="shared" si="429"/>
        <v>7</v>
      </c>
    </row>
    <row r="1180" spans="3:50" ht="15" hidden="1" customHeight="1" x14ac:dyDescent="0.3">
      <c r="C1180" s="40" t="s">
        <v>22</v>
      </c>
      <c r="D1180" s="34" t="s">
        <v>2</v>
      </c>
      <c r="E1180" s="35" t="s">
        <v>2</v>
      </c>
      <c r="F1180" s="41">
        <v>0</v>
      </c>
      <c r="G1180" s="42">
        <v>0</v>
      </c>
      <c r="H1180" s="43">
        <v>0</v>
      </c>
      <c r="I1180" s="155">
        <v>0</v>
      </c>
      <c r="J1180" s="155">
        <v>0</v>
      </c>
      <c r="K1180" s="155">
        <v>0</v>
      </c>
      <c r="L1180" s="41">
        <v>0</v>
      </c>
      <c r="M1180" s="42">
        <v>0</v>
      </c>
      <c r="N1180" s="43">
        <v>0</v>
      </c>
      <c r="O1180" s="41"/>
      <c r="P1180" s="42"/>
      <c r="Q1180" s="43"/>
      <c r="R1180" s="41"/>
      <c r="S1180" s="42"/>
      <c r="T1180" s="43"/>
      <c r="U1180" s="41"/>
      <c r="V1180" s="42"/>
      <c r="W1180" s="43"/>
      <c r="X1180" s="41"/>
      <c r="Y1180" s="42"/>
      <c r="Z1180" s="153"/>
      <c r="AA1180" s="154">
        <v>0</v>
      </c>
      <c r="AB1180" s="42">
        <v>0</v>
      </c>
      <c r="AC1180" s="43">
        <v>0</v>
      </c>
      <c r="AD1180" s="41">
        <v>0</v>
      </c>
      <c r="AE1180" s="42">
        <v>0</v>
      </c>
      <c r="AF1180" s="43">
        <v>0</v>
      </c>
      <c r="AG1180" s="41">
        <v>0</v>
      </c>
      <c r="AH1180" s="42">
        <v>0</v>
      </c>
      <c r="AI1180" s="43">
        <v>0</v>
      </c>
      <c r="AK1180" s="41">
        <f t="shared" si="427"/>
        <v>0</v>
      </c>
      <c r="AL1180" s="42">
        <f t="shared" si="427"/>
        <v>0</v>
      </c>
      <c r="AM1180" s="43">
        <f t="shared" si="427"/>
        <v>0</v>
      </c>
      <c r="AT1180" s="32">
        <f t="shared" si="428"/>
        <v>0</v>
      </c>
      <c r="AV1180" s="23">
        <v>9</v>
      </c>
      <c r="AW1180" s="23">
        <v>6</v>
      </c>
      <c r="AX1180" s="23">
        <f t="shared" si="429"/>
        <v>8</v>
      </c>
    </row>
    <row r="1181" spans="3:50" ht="15" hidden="1" customHeight="1" x14ac:dyDescent="0.3">
      <c r="C1181" s="40" t="s">
        <v>22</v>
      </c>
      <c r="D1181" s="34" t="s">
        <v>2</v>
      </c>
      <c r="E1181" s="35" t="s">
        <v>2</v>
      </c>
      <c r="F1181" s="41">
        <v>0</v>
      </c>
      <c r="G1181" s="42">
        <v>0</v>
      </c>
      <c r="H1181" s="43">
        <v>0</v>
      </c>
      <c r="I1181" s="155">
        <v>0</v>
      </c>
      <c r="J1181" s="155">
        <v>0</v>
      </c>
      <c r="K1181" s="155">
        <v>0</v>
      </c>
      <c r="L1181" s="41">
        <v>0</v>
      </c>
      <c r="M1181" s="42">
        <v>0</v>
      </c>
      <c r="N1181" s="43">
        <v>0</v>
      </c>
      <c r="O1181" s="41"/>
      <c r="P1181" s="42"/>
      <c r="Q1181" s="43"/>
      <c r="R1181" s="41"/>
      <c r="S1181" s="42"/>
      <c r="T1181" s="43"/>
      <c r="U1181" s="41"/>
      <c r="V1181" s="42"/>
      <c r="W1181" s="43"/>
      <c r="X1181" s="41"/>
      <c r="Y1181" s="42"/>
      <c r="Z1181" s="153"/>
      <c r="AA1181" s="154">
        <v>0</v>
      </c>
      <c r="AB1181" s="42">
        <v>0</v>
      </c>
      <c r="AC1181" s="43">
        <v>0</v>
      </c>
      <c r="AD1181" s="41">
        <v>0</v>
      </c>
      <c r="AE1181" s="42">
        <v>0</v>
      </c>
      <c r="AF1181" s="43">
        <v>0</v>
      </c>
      <c r="AG1181" s="41">
        <v>0</v>
      </c>
      <c r="AH1181" s="42">
        <v>0</v>
      </c>
      <c r="AI1181" s="43">
        <v>0</v>
      </c>
      <c r="AK1181" s="41">
        <f t="shared" si="427"/>
        <v>0</v>
      </c>
      <c r="AL1181" s="42">
        <f t="shared" si="427"/>
        <v>0</v>
      </c>
      <c r="AM1181" s="43">
        <f t="shared" si="427"/>
        <v>0</v>
      </c>
      <c r="AT1181" s="32">
        <f t="shared" si="428"/>
        <v>0</v>
      </c>
      <c r="AV1181" s="23">
        <v>9</v>
      </c>
      <c r="AW1181" s="23">
        <v>6</v>
      </c>
      <c r="AX1181" s="23">
        <f t="shared" si="429"/>
        <v>9</v>
      </c>
    </row>
    <row r="1182" spans="3:50" ht="15" hidden="1" customHeight="1" x14ac:dyDescent="0.3">
      <c r="C1182" s="40" t="s">
        <v>22</v>
      </c>
      <c r="D1182" s="34" t="s">
        <v>2</v>
      </c>
      <c r="E1182" s="35" t="s">
        <v>2</v>
      </c>
      <c r="F1182" s="41">
        <v>0</v>
      </c>
      <c r="G1182" s="42">
        <v>0</v>
      </c>
      <c r="H1182" s="43">
        <v>0</v>
      </c>
      <c r="I1182" s="155">
        <v>0</v>
      </c>
      <c r="J1182" s="155">
        <v>0</v>
      </c>
      <c r="K1182" s="155">
        <v>0</v>
      </c>
      <c r="L1182" s="41">
        <v>0</v>
      </c>
      <c r="M1182" s="42">
        <v>0</v>
      </c>
      <c r="N1182" s="43">
        <v>0</v>
      </c>
      <c r="O1182" s="41"/>
      <c r="P1182" s="42"/>
      <c r="Q1182" s="43"/>
      <c r="R1182" s="41"/>
      <c r="S1182" s="42"/>
      <c r="T1182" s="43"/>
      <c r="U1182" s="41"/>
      <c r="V1182" s="42"/>
      <c r="W1182" s="43"/>
      <c r="X1182" s="41"/>
      <c r="Y1182" s="42"/>
      <c r="Z1182" s="153"/>
      <c r="AA1182" s="154">
        <v>0</v>
      </c>
      <c r="AB1182" s="42">
        <v>0</v>
      </c>
      <c r="AC1182" s="43">
        <v>0</v>
      </c>
      <c r="AD1182" s="41">
        <v>0</v>
      </c>
      <c r="AE1182" s="42">
        <v>0</v>
      </c>
      <c r="AF1182" s="43">
        <v>0</v>
      </c>
      <c r="AG1182" s="41">
        <v>0</v>
      </c>
      <c r="AH1182" s="42">
        <v>0</v>
      </c>
      <c r="AI1182" s="43">
        <v>0</v>
      </c>
      <c r="AK1182" s="41">
        <f t="shared" si="427"/>
        <v>0</v>
      </c>
      <c r="AL1182" s="42">
        <f t="shared" si="427"/>
        <v>0</v>
      </c>
      <c r="AM1182" s="43">
        <f t="shared" si="427"/>
        <v>0</v>
      </c>
      <c r="AT1182" s="32">
        <f t="shared" si="428"/>
        <v>0</v>
      </c>
      <c r="AV1182" s="23">
        <v>9</v>
      </c>
      <c r="AW1182" s="23">
        <v>6</v>
      </c>
      <c r="AX1182" s="23">
        <f t="shared" si="429"/>
        <v>10</v>
      </c>
    </row>
    <row r="1183" spans="3:50" ht="15" customHeight="1" x14ac:dyDescent="0.3">
      <c r="C1183" s="40" t="s">
        <v>23</v>
      </c>
      <c r="D1183" s="34" t="s">
        <v>844</v>
      </c>
      <c r="E1183" s="35" t="s">
        <v>1085</v>
      </c>
      <c r="F1183" s="41">
        <v>28307</v>
      </c>
      <c r="G1183" s="42">
        <v>27431</v>
      </c>
      <c r="H1183" s="43">
        <v>25637</v>
      </c>
      <c r="I1183" s="96">
        <v>58337</v>
      </c>
      <c r="J1183" s="42">
        <v>60638</v>
      </c>
      <c r="K1183" s="97">
        <v>63252</v>
      </c>
      <c r="L1183" s="41">
        <v>0</v>
      </c>
      <c r="M1183" s="42">
        <v>0</v>
      </c>
      <c r="N1183" s="43">
        <v>0</v>
      </c>
      <c r="O1183" s="41"/>
      <c r="P1183" s="42"/>
      <c r="Q1183" s="43"/>
      <c r="R1183" s="41"/>
      <c r="S1183" s="42"/>
      <c r="T1183" s="43"/>
      <c r="U1183" s="41"/>
      <c r="V1183" s="42"/>
      <c r="W1183" s="43"/>
      <c r="X1183" s="41"/>
      <c r="Y1183" s="42"/>
      <c r="Z1183" s="153"/>
      <c r="AA1183" s="154">
        <v>0</v>
      </c>
      <c r="AB1183" s="42">
        <v>0</v>
      </c>
      <c r="AC1183" s="43">
        <v>0</v>
      </c>
      <c r="AD1183" s="41">
        <v>0</v>
      </c>
      <c r="AE1183" s="42">
        <v>0</v>
      </c>
      <c r="AF1183" s="43">
        <v>0</v>
      </c>
      <c r="AG1183" s="41">
        <v>0</v>
      </c>
      <c r="AH1183" s="42">
        <v>0</v>
      </c>
      <c r="AI1183" s="43">
        <v>0</v>
      </c>
      <c r="AK1183" s="41">
        <f t="shared" si="427"/>
        <v>86644</v>
      </c>
      <c r="AL1183" s="42">
        <f t="shared" si="427"/>
        <v>88069</v>
      </c>
      <c r="AM1183" s="43">
        <f t="shared" si="427"/>
        <v>88889</v>
      </c>
      <c r="AT1183" s="32">
        <f t="shared" si="428"/>
        <v>1</v>
      </c>
      <c r="AV1183" s="23">
        <v>9</v>
      </c>
      <c r="AW1183" s="23">
        <v>7</v>
      </c>
      <c r="AX1183" s="23">
        <f t="shared" si="429"/>
        <v>1</v>
      </c>
    </row>
    <row r="1184" spans="3:50" ht="15" customHeight="1" x14ac:dyDescent="0.3">
      <c r="C1184" s="50" t="str">
        <f>IF(LEN(E1183)&lt;1,"","Total: " &amp; LEFT(E1183,LEN(E1183)-21) &amp; "Municipalities")</f>
        <v>Total: Overberg Municipalities</v>
      </c>
      <c r="D1184" s="51"/>
      <c r="E1184" s="52"/>
      <c r="F1184" s="53">
        <f t="shared" ref="F1184:N1184" si="430">SUM(F1173:F1183)</f>
        <v>415879</v>
      </c>
      <c r="G1184" s="54">
        <f t="shared" si="430"/>
        <v>440724</v>
      </c>
      <c r="H1184" s="55">
        <f t="shared" si="430"/>
        <v>465654</v>
      </c>
      <c r="I1184" s="63">
        <f t="shared" si="430"/>
        <v>58337</v>
      </c>
      <c r="J1184" s="54">
        <f t="shared" si="430"/>
        <v>60638</v>
      </c>
      <c r="K1184" s="64">
        <f t="shared" si="430"/>
        <v>63252</v>
      </c>
      <c r="L1184" s="53">
        <f t="shared" si="430"/>
        <v>11607</v>
      </c>
      <c r="M1184" s="54">
        <f t="shared" si="430"/>
        <v>12080</v>
      </c>
      <c r="N1184" s="55">
        <f t="shared" si="430"/>
        <v>12564</v>
      </c>
      <c r="O1184" s="53">
        <f t="shared" ref="O1184:AI1184" si="431">SUM(O1173:O1183)</f>
        <v>0</v>
      </c>
      <c r="P1184" s="54">
        <f t="shared" si="431"/>
        <v>0</v>
      </c>
      <c r="Q1184" s="55">
        <f t="shared" si="431"/>
        <v>0</v>
      </c>
      <c r="R1184" s="53">
        <f t="shared" si="431"/>
        <v>0</v>
      </c>
      <c r="S1184" s="54">
        <f t="shared" si="431"/>
        <v>0</v>
      </c>
      <c r="T1184" s="55">
        <f t="shared" si="431"/>
        <v>0</v>
      </c>
      <c r="U1184" s="53">
        <f t="shared" si="431"/>
        <v>0</v>
      </c>
      <c r="V1184" s="54">
        <f t="shared" si="431"/>
        <v>0</v>
      </c>
      <c r="W1184" s="55">
        <f t="shared" si="431"/>
        <v>0</v>
      </c>
      <c r="X1184" s="53">
        <f t="shared" si="431"/>
        <v>0</v>
      </c>
      <c r="Y1184" s="54">
        <f t="shared" si="431"/>
        <v>0</v>
      </c>
      <c r="Z1184" s="158">
        <f t="shared" si="431"/>
        <v>0</v>
      </c>
      <c r="AA1184" s="159">
        <f t="shared" si="431"/>
        <v>0</v>
      </c>
      <c r="AB1184" s="54">
        <f t="shared" si="431"/>
        <v>0</v>
      </c>
      <c r="AC1184" s="55">
        <f t="shared" si="431"/>
        <v>0</v>
      </c>
      <c r="AD1184" s="53">
        <f t="shared" si="431"/>
        <v>0</v>
      </c>
      <c r="AE1184" s="54">
        <f t="shared" si="431"/>
        <v>0</v>
      </c>
      <c r="AF1184" s="55">
        <f t="shared" si="431"/>
        <v>0</v>
      </c>
      <c r="AG1184" s="53">
        <f t="shared" si="431"/>
        <v>0</v>
      </c>
      <c r="AH1184" s="54">
        <f t="shared" si="431"/>
        <v>0</v>
      </c>
      <c r="AI1184" s="55">
        <f t="shared" si="431"/>
        <v>0</v>
      </c>
      <c r="AK1184" s="53">
        <f>SUM(AK1173:AK1183)</f>
        <v>485823</v>
      </c>
      <c r="AL1184" s="54">
        <f>SUM(AL1173:AL1183)</f>
        <v>513442</v>
      </c>
      <c r="AM1184" s="55">
        <f>SUM(AM1173:AM1183)</f>
        <v>541470</v>
      </c>
      <c r="AT1184" s="32">
        <f>IF(SUM(AT1173:AT1183)=0,0,1)</f>
        <v>1</v>
      </c>
    </row>
    <row r="1185" spans="3:50" ht="15" customHeight="1" x14ac:dyDescent="0.3">
      <c r="C1185" s="40"/>
      <c r="D1185" s="34"/>
      <c r="E1185" s="35"/>
      <c r="F1185" s="41"/>
      <c r="G1185" s="42"/>
      <c r="H1185" s="43"/>
      <c r="I1185" s="96"/>
      <c r="J1185" s="42"/>
      <c r="K1185" s="97"/>
      <c r="L1185" s="41"/>
      <c r="M1185" s="42"/>
      <c r="N1185" s="43"/>
      <c r="O1185" s="41"/>
      <c r="P1185" s="42"/>
      <c r="Q1185" s="43"/>
      <c r="R1185" s="41"/>
      <c r="S1185" s="42"/>
      <c r="T1185" s="43"/>
      <c r="U1185" s="41"/>
      <c r="V1185" s="42"/>
      <c r="W1185" s="43"/>
      <c r="X1185" s="41"/>
      <c r="Y1185" s="42"/>
      <c r="Z1185" s="153"/>
      <c r="AA1185" s="154"/>
      <c r="AB1185" s="42"/>
      <c r="AC1185" s="43"/>
      <c r="AD1185" s="41"/>
      <c r="AE1185" s="42"/>
      <c r="AF1185" s="43"/>
      <c r="AG1185" s="41"/>
      <c r="AH1185" s="42"/>
      <c r="AI1185" s="43"/>
      <c r="AK1185" s="41"/>
      <c r="AL1185" s="42"/>
      <c r="AM1185" s="43"/>
      <c r="AT1185" s="32">
        <f>IF(AT1184=0,0,1)</f>
        <v>1</v>
      </c>
    </row>
    <row r="1186" spans="3:50" ht="15" customHeight="1" x14ac:dyDescent="0.3">
      <c r="C1186" s="40" t="s">
        <v>22</v>
      </c>
      <c r="D1186" s="34" t="s">
        <v>845</v>
      </c>
      <c r="E1186" s="35" t="s">
        <v>1090</v>
      </c>
      <c r="F1186" s="41">
        <v>35750</v>
      </c>
      <c r="G1186" s="42">
        <v>37113</v>
      </c>
      <c r="H1186" s="43">
        <v>38196</v>
      </c>
      <c r="I1186" s="96">
        <v>0</v>
      </c>
      <c r="J1186" s="42">
        <v>0</v>
      </c>
      <c r="K1186" s="97">
        <v>0</v>
      </c>
      <c r="L1186" s="41">
        <v>1729</v>
      </c>
      <c r="M1186" s="42">
        <v>1799</v>
      </c>
      <c r="N1186" s="43">
        <v>1871</v>
      </c>
      <c r="O1186" s="41"/>
      <c r="P1186" s="42"/>
      <c r="Q1186" s="43"/>
      <c r="R1186" s="41"/>
      <c r="S1186" s="42"/>
      <c r="T1186" s="43"/>
      <c r="U1186" s="41"/>
      <c r="V1186" s="42"/>
      <c r="W1186" s="43"/>
      <c r="X1186" s="41"/>
      <c r="Y1186" s="42"/>
      <c r="Z1186" s="153"/>
      <c r="AA1186" s="154">
        <v>0</v>
      </c>
      <c r="AB1186" s="42">
        <v>0</v>
      </c>
      <c r="AC1186" s="43">
        <v>0</v>
      </c>
      <c r="AD1186" s="41">
        <v>0</v>
      </c>
      <c r="AE1186" s="42">
        <v>0</v>
      </c>
      <c r="AF1186" s="43">
        <v>0</v>
      </c>
      <c r="AG1186" s="41">
        <v>0</v>
      </c>
      <c r="AH1186" s="42">
        <v>0</v>
      </c>
      <c r="AI1186" s="43">
        <v>0</v>
      </c>
      <c r="AK1186" s="41">
        <f t="shared" ref="AK1186:AM1196" si="432">F1186+I1186+L1186+O1186+R1186+U1186+X1186</f>
        <v>37479</v>
      </c>
      <c r="AL1186" s="42">
        <f t="shared" si="432"/>
        <v>38912</v>
      </c>
      <c r="AM1186" s="43">
        <f t="shared" si="432"/>
        <v>40067</v>
      </c>
      <c r="AT1186" s="32">
        <f>IF(LEN(E1186)&lt;2,0,1)</f>
        <v>1</v>
      </c>
      <c r="AV1186" s="23">
        <v>9</v>
      </c>
      <c r="AW1186" s="23">
        <v>8</v>
      </c>
      <c r="AX1186" s="23">
        <v>1</v>
      </c>
    </row>
    <row r="1187" spans="3:50" ht="15" customHeight="1" x14ac:dyDescent="0.3">
      <c r="C1187" s="40" t="s">
        <v>22</v>
      </c>
      <c r="D1187" s="34" t="s">
        <v>846</v>
      </c>
      <c r="E1187" s="35" t="s">
        <v>1092</v>
      </c>
      <c r="F1187" s="41">
        <v>59002</v>
      </c>
      <c r="G1187" s="42">
        <v>63222</v>
      </c>
      <c r="H1187" s="43">
        <v>67713</v>
      </c>
      <c r="I1187" s="96">
        <v>0</v>
      </c>
      <c r="J1187" s="42">
        <v>0</v>
      </c>
      <c r="K1187" s="97">
        <v>0</v>
      </c>
      <c r="L1187" s="41">
        <v>4156</v>
      </c>
      <c r="M1187" s="42">
        <v>4326</v>
      </c>
      <c r="N1187" s="43">
        <v>4501</v>
      </c>
      <c r="O1187" s="41"/>
      <c r="P1187" s="42"/>
      <c r="Q1187" s="43"/>
      <c r="R1187" s="41"/>
      <c r="S1187" s="42"/>
      <c r="T1187" s="43"/>
      <c r="U1187" s="41"/>
      <c r="V1187" s="42"/>
      <c r="W1187" s="43"/>
      <c r="X1187" s="41"/>
      <c r="Y1187" s="42"/>
      <c r="Z1187" s="153"/>
      <c r="AA1187" s="154">
        <v>0</v>
      </c>
      <c r="AB1187" s="42">
        <v>0</v>
      </c>
      <c r="AC1187" s="43">
        <v>0</v>
      </c>
      <c r="AD1187" s="41">
        <v>0</v>
      </c>
      <c r="AE1187" s="42">
        <v>0</v>
      </c>
      <c r="AF1187" s="43">
        <v>0</v>
      </c>
      <c r="AG1187" s="41">
        <v>0</v>
      </c>
      <c r="AH1187" s="42">
        <v>0</v>
      </c>
      <c r="AI1187" s="43">
        <v>0</v>
      </c>
      <c r="AK1187" s="41">
        <f t="shared" si="432"/>
        <v>63158</v>
      </c>
      <c r="AL1187" s="42">
        <f t="shared" si="432"/>
        <v>67548</v>
      </c>
      <c r="AM1187" s="43">
        <f t="shared" si="432"/>
        <v>72214</v>
      </c>
      <c r="AT1187" s="32">
        <f t="shared" ref="AT1187:AT1196" si="433">IF(LEN(E1187)&lt;2,0,1)</f>
        <v>1</v>
      </c>
      <c r="AV1187" s="23">
        <v>9</v>
      </c>
      <c r="AW1187" s="23">
        <v>8</v>
      </c>
      <c r="AX1187" s="23">
        <f>IF(AW1187=AW1186,AX1186+1,1)</f>
        <v>2</v>
      </c>
    </row>
    <row r="1188" spans="3:50" ht="15" customHeight="1" x14ac:dyDescent="0.3">
      <c r="C1188" s="40" t="s">
        <v>22</v>
      </c>
      <c r="D1188" s="34" t="s">
        <v>847</v>
      </c>
      <c r="E1188" s="35" t="s">
        <v>1093</v>
      </c>
      <c r="F1188" s="41">
        <v>132944</v>
      </c>
      <c r="G1188" s="42">
        <v>141823</v>
      </c>
      <c r="H1188" s="43">
        <v>151066</v>
      </c>
      <c r="I1188" s="96">
        <v>0</v>
      </c>
      <c r="J1188" s="42">
        <v>0</v>
      </c>
      <c r="K1188" s="97">
        <v>0</v>
      </c>
      <c r="L1188" s="41">
        <v>6665</v>
      </c>
      <c r="M1188" s="42">
        <v>6936</v>
      </c>
      <c r="N1188" s="43">
        <v>7213</v>
      </c>
      <c r="O1188" s="41"/>
      <c r="P1188" s="42"/>
      <c r="Q1188" s="43"/>
      <c r="R1188" s="41"/>
      <c r="S1188" s="42"/>
      <c r="T1188" s="43"/>
      <c r="U1188" s="41"/>
      <c r="V1188" s="42"/>
      <c r="W1188" s="43"/>
      <c r="X1188" s="41"/>
      <c r="Y1188" s="42"/>
      <c r="Z1188" s="153"/>
      <c r="AA1188" s="154">
        <v>0</v>
      </c>
      <c r="AB1188" s="42">
        <v>0</v>
      </c>
      <c r="AC1188" s="43">
        <v>0</v>
      </c>
      <c r="AD1188" s="41">
        <v>0</v>
      </c>
      <c r="AE1188" s="42">
        <v>0</v>
      </c>
      <c r="AF1188" s="43">
        <v>0</v>
      </c>
      <c r="AG1188" s="41">
        <v>0</v>
      </c>
      <c r="AH1188" s="42">
        <v>0</v>
      </c>
      <c r="AI1188" s="43">
        <v>0</v>
      </c>
      <c r="AK1188" s="41">
        <f t="shared" si="432"/>
        <v>139609</v>
      </c>
      <c r="AL1188" s="42">
        <f t="shared" si="432"/>
        <v>148759</v>
      </c>
      <c r="AM1188" s="43">
        <f t="shared" si="432"/>
        <v>158279</v>
      </c>
      <c r="AT1188" s="32">
        <f t="shared" si="433"/>
        <v>1</v>
      </c>
      <c r="AV1188" s="23">
        <v>9</v>
      </c>
      <c r="AW1188" s="23">
        <v>8</v>
      </c>
      <c r="AX1188" s="23">
        <f t="shared" ref="AX1188:AX1196" si="434">IF(AW1188=AW1187,AX1187+1,1)</f>
        <v>3</v>
      </c>
    </row>
    <row r="1189" spans="3:50" ht="15" customHeight="1" x14ac:dyDescent="0.3">
      <c r="C1189" s="40" t="s">
        <v>22</v>
      </c>
      <c r="D1189" s="34" t="s">
        <v>543</v>
      </c>
      <c r="E1189" s="35" t="s">
        <v>1089</v>
      </c>
      <c r="F1189" s="41">
        <v>230472</v>
      </c>
      <c r="G1189" s="42">
        <v>248659</v>
      </c>
      <c r="H1189" s="43">
        <v>268556</v>
      </c>
      <c r="I1189" s="96">
        <v>0</v>
      </c>
      <c r="J1189" s="42">
        <v>0</v>
      </c>
      <c r="K1189" s="97">
        <v>0</v>
      </c>
      <c r="L1189" s="41">
        <v>0</v>
      </c>
      <c r="M1189" s="42">
        <v>0</v>
      </c>
      <c r="N1189" s="43">
        <v>0</v>
      </c>
      <c r="O1189" s="41"/>
      <c r="P1189" s="42"/>
      <c r="Q1189" s="43"/>
      <c r="R1189" s="41"/>
      <c r="S1189" s="42"/>
      <c r="T1189" s="43"/>
      <c r="U1189" s="41"/>
      <c r="V1189" s="42"/>
      <c r="W1189" s="43"/>
      <c r="X1189" s="41"/>
      <c r="Y1189" s="42"/>
      <c r="Z1189" s="153"/>
      <c r="AA1189" s="154">
        <v>0</v>
      </c>
      <c r="AB1189" s="42">
        <v>0</v>
      </c>
      <c r="AC1189" s="43">
        <v>0</v>
      </c>
      <c r="AD1189" s="41">
        <v>0</v>
      </c>
      <c r="AE1189" s="42">
        <v>0</v>
      </c>
      <c r="AF1189" s="43">
        <v>0</v>
      </c>
      <c r="AG1189" s="41">
        <v>0</v>
      </c>
      <c r="AH1189" s="42">
        <v>0</v>
      </c>
      <c r="AI1189" s="43">
        <v>0</v>
      </c>
      <c r="AK1189" s="41">
        <f t="shared" si="432"/>
        <v>230472</v>
      </c>
      <c r="AL1189" s="42">
        <f t="shared" si="432"/>
        <v>248659</v>
      </c>
      <c r="AM1189" s="43">
        <f t="shared" si="432"/>
        <v>268556</v>
      </c>
      <c r="AT1189" s="32">
        <f t="shared" si="433"/>
        <v>1</v>
      </c>
      <c r="AV1189" s="23">
        <v>9</v>
      </c>
      <c r="AW1189" s="23">
        <v>8</v>
      </c>
      <c r="AX1189" s="23">
        <f t="shared" si="434"/>
        <v>4</v>
      </c>
    </row>
    <row r="1190" spans="3:50" ht="15" customHeight="1" x14ac:dyDescent="0.3">
      <c r="C1190" s="40" t="s">
        <v>22</v>
      </c>
      <c r="D1190" s="34" t="s">
        <v>848</v>
      </c>
      <c r="E1190" s="35" t="s">
        <v>1083</v>
      </c>
      <c r="F1190" s="41">
        <v>97031</v>
      </c>
      <c r="G1190" s="42">
        <v>102382</v>
      </c>
      <c r="H1190" s="43">
        <v>107566</v>
      </c>
      <c r="I1190" s="96">
        <v>0</v>
      </c>
      <c r="J1190" s="42">
        <v>0</v>
      </c>
      <c r="K1190" s="97">
        <v>0</v>
      </c>
      <c r="L1190" s="41">
        <v>5750</v>
      </c>
      <c r="M1190" s="42">
        <v>5983</v>
      </c>
      <c r="N1190" s="43">
        <v>6223</v>
      </c>
      <c r="O1190" s="41"/>
      <c r="P1190" s="42"/>
      <c r="Q1190" s="43"/>
      <c r="R1190" s="41"/>
      <c r="S1190" s="42"/>
      <c r="T1190" s="43"/>
      <c r="U1190" s="41"/>
      <c r="V1190" s="42"/>
      <c r="W1190" s="43"/>
      <c r="X1190" s="41"/>
      <c r="Y1190" s="42"/>
      <c r="Z1190" s="153"/>
      <c r="AA1190" s="154">
        <v>0</v>
      </c>
      <c r="AB1190" s="42">
        <v>0</v>
      </c>
      <c r="AC1190" s="43">
        <v>0</v>
      </c>
      <c r="AD1190" s="41">
        <v>0</v>
      </c>
      <c r="AE1190" s="42">
        <v>0</v>
      </c>
      <c r="AF1190" s="43">
        <v>0</v>
      </c>
      <c r="AG1190" s="41">
        <v>0</v>
      </c>
      <c r="AH1190" s="42">
        <v>0</v>
      </c>
      <c r="AI1190" s="43">
        <v>0</v>
      </c>
      <c r="AK1190" s="41">
        <f t="shared" si="432"/>
        <v>102781</v>
      </c>
      <c r="AL1190" s="42">
        <f t="shared" si="432"/>
        <v>108365</v>
      </c>
      <c r="AM1190" s="43">
        <f t="shared" si="432"/>
        <v>113789</v>
      </c>
      <c r="AT1190" s="32">
        <f t="shared" si="433"/>
        <v>1</v>
      </c>
      <c r="AV1190" s="23">
        <v>9</v>
      </c>
      <c r="AW1190" s="23">
        <v>8</v>
      </c>
      <c r="AX1190" s="23">
        <f t="shared" si="434"/>
        <v>5</v>
      </c>
    </row>
    <row r="1191" spans="3:50" ht="15" customHeight="1" x14ac:dyDescent="0.3">
      <c r="C1191" s="40" t="s">
        <v>22</v>
      </c>
      <c r="D1191" s="34" t="s">
        <v>849</v>
      </c>
      <c r="E1191" s="35" t="s">
        <v>1088</v>
      </c>
      <c r="F1191" s="41">
        <v>151144</v>
      </c>
      <c r="G1191" s="42">
        <v>158098</v>
      </c>
      <c r="H1191" s="43">
        <v>164266</v>
      </c>
      <c r="I1191" s="96">
        <v>0</v>
      </c>
      <c r="J1191" s="42">
        <v>0</v>
      </c>
      <c r="K1191" s="97">
        <v>0</v>
      </c>
      <c r="L1191" s="41">
        <v>3004</v>
      </c>
      <c r="M1191" s="42">
        <v>3126</v>
      </c>
      <c r="N1191" s="43">
        <v>3250</v>
      </c>
      <c r="O1191" s="41"/>
      <c r="P1191" s="42"/>
      <c r="Q1191" s="43"/>
      <c r="R1191" s="41"/>
      <c r="S1191" s="42"/>
      <c r="T1191" s="43"/>
      <c r="U1191" s="41"/>
      <c r="V1191" s="42"/>
      <c r="W1191" s="43"/>
      <c r="X1191" s="41"/>
      <c r="Y1191" s="42"/>
      <c r="Z1191" s="153"/>
      <c r="AA1191" s="154">
        <v>0</v>
      </c>
      <c r="AB1191" s="42">
        <v>0</v>
      </c>
      <c r="AC1191" s="43">
        <v>0</v>
      </c>
      <c r="AD1191" s="41">
        <v>0</v>
      </c>
      <c r="AE1191" s="42">
        <v>0</v>
      </c>
      <c r="AF1191" s="43">
        <v>0</v>
      </c>
      <c r="AG1191" s="41">
        <v>0</v>
      </c>
      <c r="AH1191" s="42">
        <v>0</v>
      </c>
      <c r="AI1191" s="43">
        <v>0</v>
      </c>
      <c r="AK1191" s="41">
        <f t="shared" si="432"/>
        <v>154148</v>
      </c>
      <c r="AL1191" s="42">
        <f t="shared" si="432"/>
        <v>161224</v>
      </c>
      <c r="AM1191" s="43">
        <f t="shared" si="432"/>
        <v>167516</v>
      </c>
      <c r="AT1191" s="32">
        <f t="shared" si="433"/>
        <v>1</v>
      </c>
      <c r="AV1191" s="23">
        <v>9</v>
      </c>
      <c r="AW1191" s="23">
        <v>8</v>
      </c>
      <c r="AX1191" s="23">
        <f t="shared" si="434"/>
        <v>6</v>
      </c>
    </row>
    <row r="1192" spans="3:50" ht="15" customHeight="1" x14ac:dyDescent="0.3">
      <c r="C1192" s="40" t="s">
        <v>22</v>
      </c>
      <c r="D1192" s="34" t="s">
        <v>850</v>
      </c>
      <c r="E1192" s="35" t="s">
        <v>1086</v>
      </c>
      <c r="F1192" s="41">
        <v>125740</v>
      </c>
      <c r="G1192" s="42">
        <v>133017</v>
      </c>
      <c r="H1192" s="43">
        <v>140208</v>
      </c>
      <c r="I1192" s="96">
        <v>0</v>
      </c>
      <c r="J1192" s="42">
        <v>0</v>
      </c>
      <c r="K1192" s="97">
        <v>0</v>
      </c>
      <c r="L1192" s="41">
        <v>4835</v>
      </c>
      <c r="M1192" s="42">
        <v>5031</v>
      </c>
      <c r="N1192" s="43">
        <v>5232</v>
      </c>
      <c r="O1192" s="41"/>
      <c r="P1192" s="42"/>
      <c r="Q1192" s="43"/>
      <c r="R1192" s="41"/>
      <c r="S1192" s="42"/>
      <c r="T1192" s="43"/>
      <c r="U1192" s="41"/>
      <c r="V1192" s="42"/>
      <c r="W1192" s="43"/>
      <c r="X1192" s="41"/>
      <c r="Y1192" s="42"/>
      <c r="Z1192" s="153"/>
      <c r="AA1192" s="154">
        <v>0</v>
      </c>
      <c r="AB1192" s="42">
        <v>0</v>
      </c>
      <c r="AC1192" s="43">
        <v>0</v>
      </c>
      <c r="AD1192" s="41">
        <v>0</v>
      </c>
      <c r="AE1192" s="42">
        <v>0</v>
      </c>
      <c r="AF1192" s="43">
        <v>0</v>
      </c>
      <c r="AG1192" s="41">
        <v>0</v>
      </c>
      <c r="AH1192" s="42">
        <v>0</v>
      </c>
      <c r="AI1192" s="43">
        <v>0</v>
      </c>
      <c r="AK1192" s="41">
        <f t="shared" si="432"/>
        <v>130575</v>
      </c>
      <c r="AL1192" s="42">
        <f t="shared" si="432"/>
        <v>138048</v>
      </c>
      <c r="AM1192" s="43">
        <f t="shared" si="432"/>
        <v>145440</v>
      </c>
      <c r="AT1192" s="32">
        <f t="shared" si="433"/>
        <v>1</v>
      </c>
      <c r="AV1192" s="23">
        <v>9</v>
      </c>
      <c r="AW1192" s="23">
        <v>8</v>
      </c>
      <c r="AX1192" s="23">
        <f t="shared" si="434"/>
        <v>7</v>
      </c>
    </row>
    <row r="1193" spans="3:50" ht="15" hidden="1" customHeight="1" x14ac:dyDescent="0.3">
      <c r="C1193" s="40" t="s">
        <v>22</v>
      </c>
      <c r="D1193" s="34" t="s">
        <v>2</v>
      </c>
      <c r="E1193" s="35" t="s">
        <v>2</v>
      </c>
      <c r="F1193" s="41">
        <v>0</v>
      </c>
      <c r="G1193" s="42">
        <v>0</v>
      </c>
      <c r="H1193" s="43">
        <v>0</v>
      </c>
      <c r="I1193" s="155">
        <v>0</v>
      </c>
      <c r="J1193" s="155">
        <v>0</v>
      </c>
      <c r="K1193" s="155">
        <v>0</v>
      </c>
      <c r="L1193" s="41">
        <v>0</v>
      </c>
      <c r="M1193" s="42">
        <v>0</v>
      </c>
      <c r="N1193" s="43">
        <v>0</v>
      </c>
      <c r="O1193" s="41"/>
      <c r="P1193" s="42"/>
      <c r="Q1193" s="43"/>
      <c r="R1193" s="41"/>
      <c r="S1193" s="42"/>
      <c r="T1193" s="43"/>
      <c r="U1193" s="41"/>
      <c r="V1193" s="42"/>
      <c r="W1193" s="43"/>
      <c r="X1193" s="41"/>
      <c r="Y1193" s="42"/>
      <c r="Z1193" s="153"/>
      <c r="AA1193" s="154">
        <v>0</v>
      </c>
      <c r="AB1193" s="42">
        <v>0</v>
      </c>
      <c r="AC1193" s="43">
        <v>0</v>
      </c>
      <c r="AD1193" s="41">
        <v>0</v>
      </c>
      <c r="AE1193" s="42">
        <v>0</v>
      </c>
      <c r="AF1193" s="43">
        <v>0</v>
      </c>
      <c r="AG1193" s="41">
        <v>0</v>
      </c>
      <c r="AH1193" s="42">
        <v>0</v>
      </c>
      <c r="AI1193" s="43">
        <v>0</v>
      </c>
      <c r="AK1193" s="41">
        <f t="shared" si="432"/>
        <v>0</v>
      </c>
      <c r="AL1193" s="42">
        <f t="shared" si="432"/>
        <v>0</v>
      </c>
      <c r="AM1193" s="43">
        <f t="shared" si="432"/>
        <v>0</v>
      </c>
      <c r="AT1193" s="32">
        <f t="shared" si="433"/>
        <v>0</v>
      </c>
      <c r="AV1193" s="23">
        <v>9</v>
      </c>
      <c r="AW1193" s="23">
        <v>8</v>
      </c>
      <c r="AX1193" s="23">
        <f t="shared" si="434"/>
        <v>8</v>
      </c>
    </row>
    <row r="1194" spans="3:50" ht="15" hidden="1" customHeight="1" x14ac:dyDescent="0.3">
      <c r="C1194" s="40" t="s">
        <v>22</v>
      </c>
      <c r="D1194" s="34" t="s">
        <v>2</v>
      </c>
      <c r="E1194" s="35" t="s">
        <v>2</v>
      </c>
      <c r="F1194" s="41">
        <v>0</v>
      </c>
      <c r="G1194" s="42">
        <v>0</v>
      </c>
      <c r="H1194" s="43">
        <v>0</v>
      </c>
      <c r="I1194" s="155">
        <v>0</v>
      </c>
      <c r="J1194" s="155">
        <v>0</v>
      </c>
      <c r="K1194" s="155">
        <v>0</v>
      </c>
      <c r="L1194" s="41">
        <v>0</v>
      </c>
      <c r="M1194" s="42">
        <v>0</v>
      </c>
      <c r="N1194" s="43">
        <v>0</v>
      </c>
      <c r="O1194" s="41"/>
      <c r="P1194" s="42"/>
      <c r="Q1194" s="43"/>
      <c r="R1194" s="41"/>
      <c r="S1194" s="42"/>
      <c r="T1194" s="43"/>
      <c r="U1194" s="41"/>
      <c r="V1194" s="42"/>
      <c r="W1194" s="43"/>
      <c r="X1194" s="41"/>
      <c r="Y1194" s="42"/>
      <c r="Z1194" s="153"/>
      <c r="AA1194" s="154">
        <v>0</v>
      </c>
      <c r="AB1194" s="42">
        <v>0</v>
      </c>
      <c r="AC1194" s="43">
        <v>0</v>
      </c>
      <c r="AD1194" s="41">
        <v>0</v>
      </c>
      <c r="AE1194" s="42">
        <v>0</v>
      </c>
      <c r="AF1194" s="43">
        <v>0</v>
      </c>
      <c r="AG1194" s="41">
        <v>0</v>
      </c>
      <c r="AH1194" s="42">
        <v>0</v>
      </c>
      <c r="AI1194" s="43">
        <v>0</v>
      </c>
      <c r="AK1194" s="41">
        <f t="shared" si="432"/>
        <v>0</v>
      </c>
      <c r="AL1194" s="42">
        <f t="shared" si="432"/>
        <v>0</v>
      </c>
      <c r="AM1194" s="43">
        <f t="shared" si="432"/>
        <v>0</v>
      </c>
      <c r="AT1194" s="32">
        <f t="shared" si="433"/>
        <v>0</v>
      </c>
      <c r="AV1194" s="23">
        <v>9</v>
      </c>
      <c r="AW1194" s="23">
        <v>8</v>
      </c>
      <c r="AX1194" s="23">
        <f t="shared" si="434"/>
        <v>9</v>
      </c>
    </row>
    <row r="1195" spans="3:50" ht="15" hidden="1" customHeight="1" x14ac:dyDescent="0.3">
      <c r="C1195" s="40" t="s">
        <v>22</v>
      </c>
      <c r="D1195" s="34" t="s">
        <v>2</v>
      </c>
      <c r="E1195" s="35" t="s">
        <v>2</v>
      </c>
      <c r="F1195" s="41">
        <v>0</v>
      </c>
      <c r="G1195" s="42">
        <v>0</v>
      </c>
      <c r="H1195" s="43">
        <v>0</v>
      </c>
      <c r="I1195" s="155">
        <v>0</v>
      </c>
      <c r="J1195" s="155">
        <v>0</v>
      </c>
      <c r="K1195" s="155">
        <v>0</v>
      </c>
      <c r="L1195" s="41">
        <v>0</v>
      </c>
      <c r="M1195" s="42">
        <v>0</v>
      </c>
      <c r="N1195" s="43">
        <v>0</v>
      </c>
      <c r="O1195" s="41"/>
      <c r="P1195" s="42"/>
      <c r="Q1195" s="43"/>
      <c r="R1195" s="41"/>
      <c r="S1195" s="42"/>
      <c r="T1195" s="43"/>
      <c r="U1195" s="41"/>
      <c r="V1195" s="42"/>
      <c r="W1195" s="43"/>
      <c r="X1195" s="41"/>
      <c r="Y1195" s="42"/>
      <c r="Z1195" s="153"/>
      <c r="AA1195" s="154">
        <v>0</v>
      </c>
      <c r="AB1195" s="42">
        <v>0</v>
      </c>
      <c r="AC1195" s="43">
        <v>0</v>
      </c>
      <c r="AD1195" s="41">
        <v>0</v>
      </c>
      <c r="AE1195" s="42">
        <v>0</v>
      </c>
      <c r="AF1195" s="43">
        <v>0</v>
      </c>
      <c r="AG1195" s="41">
        <v>0</v>
      </c>
      <c r="AH1195" s="42">
        <v>0</v>
      </c>
      <c r="AI1195" s="43">
        <v>0</v>
      </c>
      <c r="AK1195" s="41">
        <f t="shared" si="432"/>
        <v>0</v>
      </c>
      <c r="AL1195" s="42">
        <f t="shared" si="432"/>
        <v>0</v>
      </c>
      <c r="AM1195" s="43">
        <f t="shared" si="432"/>
        <v>0</v>
      </c>
      <c r="AT1195" s="32">
        <f t="shared" si="433"/>
        <v>0</v>
      </c>
      <c r="AV1195" s="23">
        <v>9</v>
      </c>
      <c r="AW1195" s="23">
        <v>8</v>
      </c>
      <c r="AX1195" s="23">
        <f t="shared" si="434"/>
        <v>10</v>
      </c>
    </row>
    <row r="1196" spans="3:50" ht="15" customHeight="1" x14ac:dyDescent="0.3">
      <c r="C1196" s="40" t="s">
        <v>23</v>
      </c>
      <c r="D1196" s="34" t="s">
        <v>851</v>
      </c>
      <c r="E1196" s="35" t="s">
        <v>1097</v>
      </c>
      <c r="F1196" s="41">
        <v>24350</v>
      </c>
      <c r="G1196" s="42">
        <v>23688</v>
      </c>
      <c r="H1196" s="43">
        <v>22275</v>
      </c>
      <c r="I1196" s="96">
        <v>157874</v>
      </c>
      <c r="J1196" s="42">
        <v>164101</v>
      </c>
      <c r="K1196" s="97">
        <v>171177</v>
      </c>
      <c r="L1196" s="41">
        <v>0</v>
      </c>
      <c r="M1196" s="42">
        <v>0</v>
      </c>
      <c r="N1196" s="43">
        <v>0</v>
      </c>
      <c r="O1196" s="41"/>
      <c r="P1196" s="42"/>
      <c r="Q1196" s="43"/>
      <c r="R1196" s="41"/>
      <c r="S1196" s="42"/>
      <c r="T1196" s="43"/>
      <c r="U1196" s="41"/>
      <c r="V1196" s="42"/>
      <c r="W1196" s="43"/>
      <c r="X1196" s="41"/>
      <c r="Y1196" s="42"/>
      <c r="Z1196" s="153"/>
      <c r="AA1196" s="154">
        <v>0</v>
      </c>
      <c r="AB1196" s="42">
        <v>0</v>
      </c>
      <c r="AC1196" s="43">
        <v>0</v>
      </c>
      <c r="AD1196" s="41">
        <v>0</v>
      </c>
      <c r="AE1196" s="42">
        <v>0</v>
      </c>
      <c r="AF1196" s="43">
        <v>0</v>
      </c>
      <c r="AG1196" s="41">
        <v>0</v>
      </c>
      <c r="AH1196" s="42">
        <v>0</v>
      </c>
      <c r="AI1196" s="43">
        <v>0</v>
      </c>
      <c r="AK1196" s="41">
        <f t="shared" si="432"/>
        <v>182224</v>
      </c>
      <c r="AL1196" s="42">
        <f t="shared" si="432"/>
        <v>187789</v>
      </c>
      <c r="AM1196" s="43">
        <f t="shared" si="432"/>
        <v>193452</v>
      </c>
      <c r="AT1196" s="32">
        <f t="shared" si="433"/>
        <v>1</v>
      </c>
      <c r="AV1196" s="23">
        <v>9</v>
      </c>
      <c r="AW1196" s="23">
        <v>9</v>
      </c>
      <c r="AX1196" s="23">
        <f t="shared" si="434"/>
        <v>1</v>
      </c>
    </row>
    <row r="1197" spans="3:50" ht="15" customHeight="1" x14ac:dyDescent="0.3">
      <c r="C1197" s="50" t="str">
        <f>IF(LEN(E1196)&lt;1,"","Total: " &amp; LEFT(E1196,LEN(E1196)-21) &amp; "Municipalities")</f>
        <v>Total: Garden Route Municipalities</v>
      </c>
      <c r="D1197" s="51"/>
      <c r="E1197" s="52"/>
      <c r="F1197" s="53">
        <f t="shared" ref="F1197:N1197" si="435">SUM(F1186:F1196)</f>
        <v>856433</v>
      </c>
      <c r="G1197" s="54">
        <f t="shared" si="435"/>
        <v>908002</v>
      </c>
      <c r="H1197" s="55">
        <f t="shared" si="435"/>
        <v>959846</v>
      </c>
      <c r="I1197" s="63">
        <f t="shared" si="435"/>
        <v>157874</v>
      </c>
      <c r="J1197" s="54">
        <f t="shared" si="435"/>
        <v>164101</v>
      </c>
      <c r="K1197" s="64">
        <f t="shared" si="435"/>
        <v>171177</v>
      </c>
      <c r="L1197" s="53">
        <f t="shared" si="435"/>
        <v>26139</v>
      </c>
      <c r="M1197" s="54">
        <f t="shared" si="435"/>
        <v>27201</v>
      </c>
      <c r="N1197" s="55">
        <f t="shared" si="435"/>
        <v>28290</v>
      </c>
      <c r="O1197" s="53">
        <f t="shared" ref="O1197:AI1197" si="436">SUM(O1186:O1196)</f>
        <v>0</v>
      </c>
      <c r="P1197" s="54">
        <f t="shared" si="436"/>
        <v>0</v>
      </c>
      <c r="Q1197" s="55">
        <f t="shared" si="436"/>
        <v>0</v>
      </c>
      <c r="R1197" s="53">
        <f t="shared" si="436"/>
        <v>0</v>
      </c>
      <c r="S1197" s="54">
        <f t="shared" si="436"/>
        <v>0</v>
      </c>
      <c r="T1197" s="55">
        <f t="shared" si="436"/>
        <v>0</v>
      </c>
      <c r="U1197" s="53">
        <f t="shared" si="436"/>
        <v>0</v>
      </c>
      <c r="V1197" s="54">
        <f t="shared" si="436"/>
        <v>0</v>
      </c>
      <c r="W1197" s="55">
        <f t="shared" si="436"/>
        <v>0</v>
      </c>
      <c r="X1197" s="53">
        <f t="shared" si="436"/>
        <v>0</v>
      </c>
      <c r="Y1197" s="54">
        <f t="shared" si="436"/>
        <v>0</v>
      </c>
      <c r="Z1197" s="158">
        <f t="shared" si="436"/>
        <v>0</v>
      </c>
      <c r="AA1197" s="159">
        <f t="shared" si="436"/>
        <v>0</v>
      </c>
      <c r="AB1197" s="54">
        <f t="shared" si="436"/>
        <v>0</v>
      </c>
      <c r="AC1197" s="55">
        <f t="shared" si="436"/>
        <v>0</v>
      </c>
      <c r="AD1197" s="53">
        <f t="shared" si="436"/>
        <v>0</v>
      </c>
      <c r="AE1197" s="54">
        <f t="shared" si="436"/>
        <v>0</v>
      </c>
      <c r="AF1197" s="55">
        <f t="shared" si="436"/>
        <v>0</v>
      </c>
      <c r="AG1197" s="53">
        <f t="shared" si="436"/>
        <v>0</v>
      </c>
      <c r="AH1197" s="54">
        <f t="shared" si="436"/>
        <v>0</v>
      </c>
      <c r="AI1197" s="55">
        <f t="shared" si="436"/>
        <v>0</v>
      </c>
      <c r="AK1197" s="53">
        <f>SUM(AK1186:AK1196)</f>
        <v>1040446</v>
      </c>
      <c r="AL1197" s="54">
        <f>SUM(AL1186:AL1196)</f>
        <v>1099304</v>
      </c>
      <c r="AM1197" s="55">
        <f>SUM(AM1186:AM1196)</f>
        <v>1159313</v>
      </c>
      <c r="AT1197" s="32">
        <f>IF(SUM(AT1186:AT1196)=0,0,1)</f>
        <v>1</v>
      </c>
    </row>
    <row r="1198" spans="3:50" ht="15" customHeight="1" x14ac:dyDescent="0.3">
      <c r="C1198" s="40"/>
      <c r="D1198" s="34"/>
      <c r="E1198" s="35"/>
      <c r="F1198" s="41"/>
      <c r="G1198" s="42"/>
      <c r="H1198" s="43"/>
      <c r="I1198" s="96"/>
      <c r="J1198" s="42"/>
      <c r="K1198" s="97"/>
      <c r="L1198" s="41"/>
      <c r="M1198" s="42"/>
      <c r="N1198" s="43"/>
      <c r="O1198" s="41"/>
      <c r="P1198" s="42"/>
      <c r="Q1198" s="43"/>
      <c r="R1198" s="41"/>
      <c r="S1198" s="42"/>
      <c r="T1198" s="43"/>
      <c r="U1198" s="41"/>
      <c r="V1198" s="42"/>
      <c r="W1198" s="43"/>
      <c r="X1198" s="41"/>
      <c r="Y1198" s="42"/>
      <c r="Z1198" s="153"/>
      <c r="AA1198" s="154"/>
      <c r="AB1198" s="42"/>
      <c r="AC1198" s="43"/>
      <c r="AD1198" s="41"/>
      <c r="AE1198" s="42"/>
      <c r="AF1198" s="43"/>
      <c r="AG1198" s="41"/>
      <c r="AH1198" s="42"/>
      <c r="AI1198" s="43"/>
      <c r="AK1198" s="41"/>
      <c r="AL1198" s="42"/>
      <c r="AM1198" s="43"/>
      <c r="AT1198" s="32">
        <f>IF(AT1197=0,0,1)</f>
        <v>1</v>
      </c>
    </row>
    <row r="1199" spans="3:50" ht="15" customHeight="1" x14ac:dyDescent="0.3">
      <c r="C1199" s="40" t="s">
        <v>22</v>
      </c>
      <c r="D1199" s="34" t="s">
        <v>852</v>
      </c>
      <c r="E1199" s="35" t="s">
        <v>1096</v>
      </c>
      <c r="F1199" s="41">
        <v>20956</v>
      </c>
      <c r="G1199" s="42">
        <v>21425</v>
      </c>
      <c r="H1199" s="43">
        <v>21612</v>
      </c>
      <c r="I1199" s="96">
        <v>0</v>
      </c>
      <c r="J1199" s="42">
        <v>0</v>
      </c>
      <c r="K1199" s="97">
        <v>0</v>
      </c>
      <c r="L1199" s="41">
        <v>1729</v>
      </c>
      <c r="M1199" s="42">
        <v>1799</v>
      </c>
      <c r="N1199" s="43">
        <v>1871</v>
      </c>
      <c r="O1199" s="41"/>
      <c r="P1199" s="42"/>
      <c r="Q1199" s="43"/>
      <c r="R1199" s="41"/>
      <c r="S1199" s="42"/>
      <c r="T1199" s="43"/>
      <c r="U1199" s="41"/>
      <c r="V1199" s="42"/>
      <c r="W1199" s="43"/>
      <c r="X1199" s="41"/>
      <c r="Y1199" s="42"/>
      <c r="Z1199" s="153"/>
      <c r="AA1199" s="154">
        <v>0</v>
      </c>
      <c r="AB1199" s="42">
        <v>0</v>
      </c>
      <c r="AC1199" s="43">
        <v>0</v>
      </c>
      <c r="AD1199" s="41">
        <v>0</v>
      </c>
      <c r="AE1199" s="42">
        <v>0</v>
      </c>
      <c r="AF1199" s="43">
        <v>0</v>
      </c>
      <c r="AG1199" s="41">
        <v>0</v>
      </c>
      <c r="AH1199" s="42">
        <v>0</v>
      </c>
      <c r="AI1199" s="43">
        <v>0</v>
      </c>
      <c r="AK1199" s="41">
        <f t="shared" ref="AK1199:AM1209" si="437">F1199+I1199+L1199+O1199+R1199+U1199+X1199</f>
        <v>22685</v>
      </c>
      <c r="AL1199" s="42">
        <f t="shared" si="437"/>
        <v>23224</v>
      </c>
      <c r="AM1199" s="43">
        <f t="shared" si="437"/>
        <v>23483</v>
      </c>
      <c r="AT1199" s="32">
        <f>IF(LEN(E1199)&lt;2,0,1)</f>
        <v>1</v>
      </c>
      <c r="AV1199" s="23">
        <v>9</v>
      </c>
      <c r="AW1199" s="23">
        <v>10</v>
      </c>
      <c r="AX1199" s="23">
        <v>1</v>
      </c>
    </row>
    <row r="1200" spans="3:50" ht="15" customHeight="1" x14ac:dyDescent="0.3">
      <c r="C1200" s="40" t="s">
        <v>22</v>
      </c>
      <c r="D1200" s="34" t="s">
        <v>853</v>
      </c>
      <c r="E1200" s="35" t="s">
        <v>1094</v>
      </c>
      <c r="F1200" s="41">
        <v>28570</v>
      </c>
      <c r="G1200" s="42">
        <v>29432</v>
      </c>
      <c r="H1200" s="43">
        <v>29989</v>
      </c>
      <c r="I1200" s="96">
        <v>0</v>
      </c>
      <c r="J1200" s="42">
        <v>0</v>
      </c>
      <c r="K1200" s="97">
        <v>0</v>
      </c>
      <c r="L1200" s="41">
        <v>1729</v>
      </c>
      <c r="M1200" s="42">
        <v>1799</v>
      </c>
      <c r="N1200" s="43">
        <v>1871</v>
      </c>
      <c r="O1200" s="41"/>
      <c r="P1200" s="42"/>
      <c r="Q1200" s="43"/>
      <c r="R1200" s="41"/>
      <c r="S1200" s="42"/>
      <c r="T1200" s="43"/>
      <c r="U1200" s="41"/>
      <c r="V1200" s="42"/>
      <c r="W1200" s="43"/>
      <c r="X1200" s="41"/>
      <c r="Y1200" s="42"/>
      <c r="Z1200" s="153"/>
      <c r="AA1200" s="154">
        <v>0</v>
      </c>
      <c r="AB1200" s="42">
        <v>0</v>
      </c>
      <c r="AC1200" s="43">
        <v>0</v>
      </c>
      <c r="AD1200" s="41">
        <v>0</v>
      </c>
      <c r="AE1200" s="42">
        <v>0</v>
      </c>
      <c r="AF1200" s="43">
        <v>0</v>
      </c>
      <c r="AG1200" s="41">
        <v>0</v>
      </c>
      <c r="AH1200" s="42">
        <v>0</v>
      </c>
      <c r="AI1200" s="43">
        <v>0</v>
      </c>
      <c r="AK1200" s="41">
        <f t="shared" si="437"/>
        <v>30299</v>
      </c>
      <c r="AL1200" s="42">
        <f t="shared" si="437"/>
        <v>31231</v>
      </c>
      <c r="AM1200" s="43">
        <f t="shared" si="437"/>
        <v>31860</v>
      </c>
      <c r="AT1200" s="32">
        <f t="shared" ref="AT1200:AT1209" si="438">IF(LEN(E1200)&lt;2,0,1)</f>
        <v>1</v>
      </c>
      <c r="AV1200" s="23">
        <v>9</v>
      </c>
      <c r="AW1200" s="23">
        <v>10</v>
      </c>
      <c r="AX1200" s="23">
        <f>IF(AW1200=AW1199,AX1199+1,1)</f>
        <v>2</v>
      </c>
    </row>
    <row r="1201" spans="3:50" ht="15" customHeight="1" x14ac:dyDescent="0.3">
      <c r="C1201" s="40" t="s">
        <v>22</v>
      </c>
      <c r="D1201" s="34" t="s">
        <v>854</v>
      </c>
      <c r="E1201" s="35" t="s">
        <v>1095</v>
      </c>
      <c r="F1201" s="41">
        <v>85664</v>
      </c>
      <c r="G1201" s="42">
        <v>89403</v>
      </c>
      <c r="H1201" s="43">
        <v>92625</v>
      </c>
      <c r="I1201" s="96">
        <v>0</v>
      </c>
      <c r="J1201" s="42">
        <v>0</v>
      </c>
      <c r="K1201" s="97">
        <v>0</v>
      </c>
      <c r="L1201" s="41">
        <v>3185</v>
      </c>
      <c r="M1201" s="42">
        <v>3315</v>
      </c>
      <c r="N1201" s="43">
        <v>3449</v>
      </c>
      <c r="O1201" s="41"/>
      <c r="P1201" s="42"/>
      <c r="Q1201" s="43"/>
      <c r="R1201" s="41"/>
      <c r="S1201" s="42"/>
      <c r="T1201" s="43"/>
      <c r="U1201" s="41"/>
      <c r="V1201" s="42"/>
      <c r="W1201" s="43"/>
      <c r="X1201" s="41"/>
      <c r="Y1201" s="42"/>
      <c r="Z1201" s="153"/>
      <c r="AA1201" s="154">
        <v>0</v>
      </c>
      <c r="AB1201" s="42">
        <v>0</v>
      </c>
      <c r="AC1201" s="43">
        <v>0</v>
      </c>
      <c r="AD1201" s="41">
        <v>0</v>
      </c>
      <c r="AE1201" s="42">
        <v>0</v>
      </c>
      <c r="AF1201" s="43">
        <v>0</v>
      </c>
      <c r="AG1201" s="41">
        <v>0</v>
      </c>
      <c r="AH1201" s="42">
        <v>0</v>
      </c>
      <c r="AI1201" s="43">
        <v>0</v>
      </c>
      <c r="AK1201" s="41">
        <f t="shared" si="437"/>
        <v>88849</v>
      </c>
      <c r="AL1201" s="42">
        <f t="shared" si="437"/>
        <v>92718</v>
      </c>
      <c r="AM1201" s="43">
        <f t="shared" si="437"/>
        <v>96074</v>
      </c>
      <c r="AT1201" s="32">
        <f t="shared" si="438"/>
        <v>1</v>
      </c>
      <c r="AV1201" s="23">
        <v>9</v>
      </c>
      <c r="AW1201" s="23">
        <v>10</v>
      </c>
      <c r="AX1201" s="23">
        <f t="shared" ref="AX1201:AX1209" si="439">IF(AW1201=AW1200,AX1200+1,1)</f>
        <v>3</v>
      </c>
    </row>
    <row r="1202" spans="3:50" ht="15" hidden="1" customHeight="1" x14ac:dyDescent="0.3">
      <c r="C1202" s="40" t="s">
        <v>22</v>
      </c>
      <c r="D1202" s="34" t="s">
        <v>2</v>
      </c>
      <c r="E1202" s="35" t="s">
        <v>2</v>
      </c>
      <c r="F1202" s="41">
        <v>0</v>
      </c>
      <c r="G1202" s="42">
        <v>0</v>
      </c>
      <c r="H1202" s="43">
        <v>0</v>
      </c>
      <c r="I1202" s="155">
        <v>0</v>
      </c>
      <c r="J1202" s="155">
        <v>0</v>
      </c>
      <c r="K1202" s="155">
        <v>0</v>
      </c>
      <c r="L1202" s="41">
        <v>0</v>
      </c>
      <c r="M1202" s="42">
        <v>0</v>
      </c>
      <c r="N1202" s="43">
        <v>0</v>
      </c>
      <c r="O1202" s="41"/>
      <c r="P1202" s="42"/>
      <c r="Q1202" s="43"/>
      <c r="R1202" s="41"/>
      <c r="S1202" s="42"/>
      <c r="T1202" s="43"/>
      <c r="U1202" s="41"/>
      <c r="V1202" s="42"/>
      <c r="W1202" s="43"/>
      <c r="X1202" s="41"/>
      <c r="Y1202" s="42"/>
      <c r="Z1202" s="153"/>
      <c r="AA1202" s="154">
        <v>0</v>
      </c>
      <c r="AB1202" s="42">
        <v>0</v>
      </c>
      <c r="AC1202" s="43">
        <v>0</v>
      </c>
      <c r="AD1202" s="41">
        <v>0</v>
      </c>
      <c r="AE1202" s="42">
        <v>0</v>
      </c>
      <c r="AF1202" s="43">
        <v>0</v>
      </c>
      <c r="AG1202" s="41">
        <v>0</v>
      </c>
      <c r="AH1202" s="42">
        <v>0</v>
      </c>
      <c r="AI1202" s="43">
        <v>0</v>
      </c>
      <c r="AK1202" s="41">
        <f t="shared" si="437"/>
        <v>0</v>
      </c>
      <c r="AL1202" s="42">
        <f t="shared" si="437"/>
        <v>0</v>
      </c>
      <c r="AM1202" s="43">
        <f t="shared" si="437"/>
        <v>0</v>
      </c>
      <c r="AT1202" s="32">
        <f t="shared" si="438"/>
        <v>0</v>
      </c>
      <c r="AV1202" s="23">
        <v>9</v>
      </c>
      <c r="AW1202" s="23">
        <v>10</v>
      </c>
      <c r="AX1202" s="23">
        <f t="shared" si="439"/>
        <v>4</v>
      </c>
    </row>
    <row r="1203" spans="3:50" ht="15" hidden="1" customHeight="1" x14ac:dyDescent="0.3">
      <c r="C1203" s="40" t="s">
        <v>22</v>
      </c>
      <c r="D1203" s="34" t="s">
        <v>2</v>
      </c>
      <c r="E1203" s="35" t="s">
        <v>2</v>
      </c>
      <c r="F1203" s="41">
        <v>0</v>
      </c>
      <c r="G1203" s="42">
        <v>0</v>
      </c>
      <c r="H1203" s="43">
        <v>0</v>
      </c>
      <c r="I1203" s="155">
        <v>0</v>
      </c>
      <c r="J1203" s="155">
        <v>0</v>
      </c>
      <c r="K1203" s="155">
        <v>0</v>
      </c>
      <c r="L1203" s="41">
        <v>0</v>
      </c>
      <c r="M1203" s="42">
        <v>0</v>
      </c>
      <c r="N1203" s="43">
        <v>0</v>
      </c>
      <c r="O1203" s="41"/>
      <c r="P1203" s="42"/>
      <c r="Q1203" s="43"/>
      <c r="R1203" s="41"/>
      <c r="S1203" s="42"/>
      <c r="T1203" s="43"/>
      <c r="U1203" s="41"/>
      <c r="V1203" s="42"/>
      <c r="W1203" s="43"/>
      <c r="X1203" s="41"/>
      <c r="Y1203" s="42"/>
      <c r="Z1203" s="153"/>
      <c r="AA1203" s="154">
        <v>0</v>
      </c>
      <c r="AB1203" s="42">
        <v>0</v>
      </c>
      <c r="AC1203" s="43">
        <v>0</v>
      </c>
      <c r="AD1203" s="41">
        <v>0</v>
      </c>
      <c r="AE1203" s="42">
        <v>0</v>
      </c>
      <c r="AF1203" s="43">
        <v>0</v>
      </c>
      <c r="AG1203" s="41">
        <v>0</v>
      </c>
      <c r="AH1203" s="42">
        <v>0</v>
      </c>
      <c r="AI1203" s="43">
        <v>0</v>
      </c>
      <c r="AK1203" s="41">
        <f t="shared" si="437"/>
        <v>0</v>
      </c>
      <c r="AL1203" s="42">
        <f t="shared" si="437"/>
        <v>0</v>
      </c>
      <c r="AM1203" s="43">
        <f t="shared" si="437"/>
        <v>0</v>
      </c>
      <c r="AT1203" s="32">
        <f t="shared" si="438"/>
        <v>0</v>
      </c>
      <c r="AV1203" s="23">
        <v>9</v>
      </c>
      <c r="AW1203" s="23">
        <v>10</v>
      </c>
      <c r="AX1203" s="23">
        <f t="shared" si="439"/>
        <v>5</v>
      </c>
    </row>
    <row r="1204" spans="3:50" ht="15" hidden="1" customHeight="1" x14ac:dyDescent="0.3">
      <c r="C1204" s="40" t="s">
        <v>22</v>
      </c>
      <c r="D1204" s="34" t="s">
        <v>2</v>
      </c>
      <c r="E1204" s="35" t="s">
        <v>2</v>
      </c>
      <c r="F1204" s="41">
        <v>0</v>
      </c>
      <c r="G1204" s="42">
        <v>0</v>
      </c>
      <c r="H1204" s="43">
        <v>0</v>
      </c>
      <c r="I1204" s="155">
        <v>0</v>
      </c>
      <c r="J1204" s="155">
        <v>0</v>
      </c>
      <c r="K1204" s="155">
        <v>0</v>
      </c>
      <c r="L1204" s="41">
        <v>0</v>
      </c>
      <c r="M1204" s="42">
        <v>0</v>
      </c>
      <c r="N1204" s="43">
        <v>0</v>
      </c>
      <c r="O1204" s="41"/>
      <c r="P1204" s="42"/>
      <c r="Q1204" s="43"/>
      <c r="R1204" s="41"/>
      <c r="S1204" s="42"/>
      <c r="T1204" s="43"/>
      <c r="U1204" s="41"/>
      <c r="V1204" s="42"/>
      <c r="W1204" s="43"/>
      <c r="X1204" s="41"/>
      <c r="Y1204" s="42"/>
      <c r="Z1204" s="153"/>
      <c r="AA1204" s="154">
        <v>0</v>
      </c>
      <c r="AB1204" s="42">
        <v>0</v>
      </c>
      <c r="AC1204" s="43">
        <v>0</v>
      </c>
      <c r="AD1204" s="41">
        <v>0</v>
      </c>
      <c r="AE1204" s="42">
        <v>0</v>
      </c>
      <c r="AF1204" s="43">
        <v>0</v>
      </c>
      <c r="AG1204" s="41">
        <v>0</v>
      </c>
      <c r="AH1204" s="42">
        <v>0</v>
      </c>
      <c r="AI1204" s="43">
        <v>0</v>
      </c>
      <c r="AK1204" s="41">
        <f t="shared" si="437"/>
        <v>0</v>
      </c>
      <c r="AL1204" s="42">
        <f t="shared" si="437"/>
        <v>0</v>
      </c>
      <c r="AM1204" s="43">
        <f t="shared" si="437"/>
        <v>0</v>
      </c>
      <c r="AT1204" s="32">
        <f t="shared" si="438"/>
        <v>0</v>
      </c>
      <c r="AV1204" s="23">
        <v>9</v>
      </c>
      <c r="AW1204" s="23">
        <v>10</v>
      </c>
      <c r="AX1204" s="23">
        <f t="shared" si="439"/>
        <v>6</v>
      </c>
    </row>
    <row r="1205" spans="3:50" ht="15" hidden="1" customHeight="1" x14ac:dyDescent="0.3">
      <c r="C1205" s="40" t="s">
        <v>22</v>
      </c>
      <c r="D1205" s="34" t="s">
        <v>2</v>
      </c>
      <c r="E1205" s="35" t="s">
        <v>2</v>
      </c>
      <c r="F1205" s="41">
        <v>0</v>
      </c>
      <c r="G1205" s="42">
        <v>0</v>
      </c>
      <c r="H1205" s="43">
        <v>0</v>
      </c>
      <c r="I1205" s="155">
        <v>0</v>
      </c>
      <c r="J1205" s="155">
        <v>0</v>
      </c>
      <c r="K1205" s="155">
        <v>0</v>
      </c>
      <c r="L1205" s="41">
        <v>0</v>
      </c>
      <c r="M1205" s="42">
        <v>0</v>
      </c>
      <c r="N1205" s="43">
        <v>0</v>
      </c>
      <c r="O1205" s="41"/>
      <c r="P1205" s="42"/>
      <c r="Q1205" s="43"/>
      <c r="R1205" s="41"/>
      <c r="S1205" s="42"/>
      <c r="T1205" s="43"/>
      <c r="U1205" s="41"/>
      <c r="V1205" s="42"/>
      <c r="W1205" s="43"/>
      <c r="X1205" s="41"/>
      <c r="Y1205" s="42"/>
      <c r="Z1205" s="153"/>
      <c r="AA1205" s="154">
        <v>0</v>
      </c>
      <c r="AB1205" s="42">
        <v>0</v>
      </c>
      <c r="AC1205" s="43">
        <v>0</v>
      </c>
      <c r="AD1205" s="41">
        <v>0</v>
      </c>
      <c r="AE1205" s="42">
        <v>0</v>
      </c>
      <c r="AF1205" s="43">
        <v>0</v>
      </c>
      <c r="AG1205" s="41">
        <v>0</v>
      </c>
      <c r="AH1205" s="42">
        <v>0</v>
      </c>
      <c r="AI1205" s="43">
        <v>0</v>
      </c>
      <c r="AK1205" s="41">
        <f t="shared" si="437"/>
        <v>0</v>
      </c>
      <c r="AL1205" s="42">
        <f t="shared" si="437"/>
        <v>0</v>
      </c>
      <c r="AM1205" s="43">
        <f t="shared" si="437"/>
        <v>0</v>
      </c>
      <c r="AT1205" s="32">
        <f t="shared" si="438"/>
        <v>0</v>
      </c>
      <c r="AV1205" s="23">
        <v>9</v>
      </c>
      <c r="AW1205" s="23">
        <v>10</v>
      </c>
      <c r="AX1205" s="23">
        <f t="shared" si="439"/>
        <v>7</v>
      </c>
    </row>
    <row r="1206" spans="3:50" ht="15" hidden="1" customHeight="1" x14ac:dyDescent="0.3">
      <c r="C1206" s="40" t="s">
        <v>22</v>
      </c>
      <c r="D1206" s="34" t="s">
        <v>2</v>
      </c>
      <c r="E1206" s="35" t="s">
        <v>2</v>
      </c>
      <c r="F1206" s="41">
        <v>0</v>
      </c>
      <c r="G1206" s="42">
        <v>0</v>
      </c>
      <c r="H1206" s="43">
        <v>0</v>
      </c>
      <c r="I1206" s="155">
        <v>0</v>
      </c>
      <c r="J1206" s="155">
        <v>0</v>
      </c>
      <c r="K1206" s="155">
        <v>0</v>
      </c>
      <c r="L1206" s="41">
        <v>0</v>
      </c>
      <c r="M1206" s="42">
        <v>0</v>
      </c>
      <c r="N1206" s="43">
        <v>0</v>
      </c>
      <c r="O1206" s="41"/>
      <c r="P1206" s="42"/>
      <c r="Q1206" s="43"/>
      <c r="R1206" s="41"/>
      <c r="S1206" s="42"/>
      <c r="T1206" s="43"/>
      <c r="U1206" s="41"/>
      <c r="V1206" s="42"/>
      <c r="W1206" s="43"/>
      <c r="X1206" s="41"/>
      <c r="Y1206" s="42"/>
      <c r="Z1206" s="153"/>
      <c r="AA1206" s="154">
        <v>0</v>
      </c>
      <c r="AB1206" s="42">
        <v>0</v>
      </c>
      <c r="AC1206" s="43">
        <v>0</v>
      </c>
      <c r="AD1206" s="41">
        <v>0</v>
      </c>
      <c r="AE1206" s="42">
        <v>0</v>
      </c>
      <c r="AF1206" s="43">
        <v>0</v>
      </c>
      <c r="AG1206" s="41">
        <v>0</v>
      </c>
      <c r="AH1206" s="42">
        <v>0</v>
      </c>
      <c r="AI1206" s="43">
        <v>0</v>
      </c>
      <c r="AK1206" s="41">
        <f t="shared" si="437"/>
        <v>0</v>
      </c>
      <c r="AL1206" s="42">
        <f t="shared" si="437"/>
        <v>0</v>
      </c>
      <c r="AM1206" s="43">
        <f t="shared" si="437"/>
        <v>0</v>
      </c>
      <c r="AT1206" s="32">
        <f t="shared" si="438"/>
        <v>0</v>
      </c>
      <c r="AV1206" s="23">
        <v>9</v>
      </c>
      <c r="AW1206" s="23">
        <v>10</v>
      </c>
      <c r="AX1206" s="23">
        <f t="shared" si="439"/>
        <v>8</v>
      </c>
    </row>
    <row r="1207" spans="3:50" ht="15" hidden="1" customHeight="1" x14ac:dyDescent="0.3">
      <c r="C1207" s="40" t="s">
        <v>22</v>
      </c>
      <c r="D1207" s="34" t="s">
        <v>2</v>
      </c>
      <c r="E1207" s="35" t="s">
        <v>2</v>
      </c>
      <c r="F1207" s="41">
        <v>0</v>
      </c>
      <c r="G1207" s="42">
        <v>0</v>
      </c>
      <c r="H1207" s="43">
        <v>0</v>
      </c>
      <c r="I1207" s="155">
        <v>0</v>
      </c>
      <c r="J1207" s="155">
        <v>0</v>
      </c>
      <c r="K1207" s="155">
        <v>0</v>
      </c>
      <c r="L1207" s="41">
        <v>0</v>
      </c>
      <c r="M1207" s="42">
        <v>0</v>
      </c>
      <c r="N1207" s="43">
        <v>0</v>
      </c>
      <c r="O1207" s="41"/>
      <c r="P1207" s="42"/>
      <c r="Q1207" s="43"/>
      <c r="R1207" s="41"/>
      <c r="S1207" s="42"/>
      <c r="T1207" s="43"/>
      <c r="U1207" s="41"/>
      <c r="V1207" s="42"/>
      <c r="W1207" s="43"/>
      <c r="X1207" s="41"/>
      <c r="Y1207" s="42"/>
      <c r="Z1207" s="153"/>
      <c r="AA1207" s="154">
        <v>0</v>
      </c>
      <c r="AB1207" s="42">
        <v>0</v>
      </c>
      <c r="AC1207" s="43">
        <v>0</v>
      </c>
      <c r="AD1207" s="41">
        <v>0</v>
      </c>
      <c r="AE1207" s="42">
        <v>0</v>
      </c>
      <c r="AF1207" s="43">
        <v>0</v>
      </c>
      <c r="AG1207" s="41">
        <v>0</v>
      </c>
      <c r="AH1207" s="42">
        <v>0</v>
      </c>
      <c r="AI1207" s="43">
        <v>0</v>
      </c>
      <c r="AK1207" s="41">
        <f t="shared" si="437"/>
        <v>0</v>
      </c>
      <c r="AL1207" s="42">
        <f t="shared" si="437"/>
        <v>0</v>
      </c>
      <c r="AM1207" s="43">
        <f t="shared" si="437"/>
        <v>0</v>
      </c>
      <c r="AT1207" s="32">
        <f t="shared" si="438"/>
        <v>0</v>
      </c>
      <c r="AV1207" s="23">
        <v>9</v>
      </c>
      <c r="AW1207" s="23">
        <v>10</v>
      </c>
      <c r="AX1207" s="23">
        <f t="shared" si="439"/>
        <v>9</v>
      </c>
    </row>
    <row r="1208" spans="3:50" ht="15" hidden="1" customHeight="1" x14ac:dyDescent="0.3">
      <c r="C1208" s="40" t="s">
        <v>22</v>
      </c>
      <c r="D1208" s="34" t="s">
        <v>2</v>
      </c>
      <c r="E1208" s="35" t="s">
        <v>2</v>
      </c>
      <c r="F1208" s="41">
        <v>0</v>
      </c>
      <c r="G1208" s="42">
        <v>0</v>
      </c>
      <c r="H1208" s="43">
        <v>0</v>
      </c>
      <c r="I1208" s="155">
        <v>0</v>
      </c>
      <c r="J1208" s="155">
        <v>0</v>
      </c>
      <c r="K1208" s="155">
        <v>0</v>
      </c>
      <c r="L1208" s="41">
        <v>0</v>
      </c>
      <c r="M1208" s="42">
        <v>0</v>
      </c>
      <c r="N1208" s="43">
        <v>0</v>
      </c>
      <c r="O1208" s="41"/>
      <c r="P1208" s="42"/>
      <c r="Q1208" s="43"/>
      <c r="R1208" s="41"/>
      <c r="S1208" s="42"/>
      <c r="T1208" s="43"/>
      <c r="U1208" s="41"/>
      <c r="V1208" s="42"/>
      <c r="W1208" s="43"/>
      <c r="X1208" s="41"/>
      <c r="Y1208" s="42"/>
      <c r="Z1208" s="153"/>
      <c r="AA1208" s="154">
        <v>0</v>
      </c>
      <c r="AB1208" s="42">
        <v>0</v>
      </c>
      <c r="AC1208" s="43">
        <v>0</v>
      </c>
      <c r="AD1208" s="41">
        <v>0</v>
      </c>
      <c r="AE1208" s="42">
        <v>0</v>
      </c>
      <c r="AF1208" s="43">
        <v>0</v>
      </c>
      <c r="AG1208" s="41">
        <v>0</v>
      </c>
      <c r="AH1208" s="42">
        <v>0</v>
      </c>
      <c r="AI1208" s="43">
        <v>0</v>
      </c>
      <c r="AK1208" s="41">
        <f t="shared" si="437"/>
        <v>0</v>
      </c>
      <c r="AL1208" s="42">
        <f t="shared" si="437"/>
        <v>0</v>
      </c>
      <c r="AM1208" s="43">
        <f t="shared" si="437"/>
        <v>0</v>
      </c>
      <c r="AT1208" s="32">
        <f t="shared" si="438"/>
        <v>0</v>
      </c>
      <c r="AV1208" s="23">
        <v>9</v>
      </c>
      <c r="AW1208" s="23">
        <v>10</v>
      </c>
      <c r="AX1208" s="23">
        <f t="shared" si="439"/>
        <v>10</v>
      </c>
    </row>
    <row r="1209" spans="3:50" ht="15" customHeight="1" x14ac:dyDescent="0.3">
      <c r="C1209" s="40" t="s">
        <v>23</v>
      </c>
      <c r="D1209" s="34" t="s">
        <v>855</v>
      </c>
      <c r="E1209" s="35" t="s">
        <v>1098</v>
      </c>
      <c r="F1209" s="41">
        <v>19806</v>
      </c>
      <c r="G1209" s="42">
        <v>19010</v>
      </c>
      <c r="H1209" s="43">
        <v>17473</v>
      </c>
      <c r="I1209" s="96">
        <v>16092</v>
      </c>
      <c r="J1209" s="42">
        <v>16726</v>
      </c>
      <c r="K1209" s="97">
        <v>17477</v>
      </c>
      <c r="L1209" s="41">
        <v>2987</v>
      </c>
      <c r="M1209" s="42">
        <v>3125</v>
      </c>
      <c r="N1209" s="43">
        <v>3258</v>
      </c>
      <c r="O1209" s="41"/>
      <c r="P1209" s="42"/>
      <c r="Q1209" s="43"/>
      <c r="R1209" s="41"/>
      <c r="S1209" s="42"/>
      <c r="T1209" s="43"/>
      <c r="U1209" s="41"/>
      <c r="V1209" s="42"/>
      <c r="W1209" s="43"/>
      <c r="X1209" s="41"/>
      <c r="Y1209" s="42"/>
      <c r="Z1209" s="153"/>
      <c r="AA1209" s="154">
        <v>0</v>
      </c>
      <c r="AB1209" s="42">
        <v>0</v>
      </c>
      <c r="AC1209" s="43">
        <v>0</v>
      </c>
      <c r="AD1209" s="41">
        <v>0</v>
      </c>
      <c r="AE1209" s="42">
        <v>0</v>
      </c>
      <c r="AF1209" s="43">
        <v>0</v>
      </c>
      <c r="AG1209" s="41">
        <v>0</v>
      </c>
      <c r="AH1209" s="42">
        <v>0</v>
      </c>
      <c r="AI1209" s="43">
        <v>0</v>
      </c>
      <c r="AK1209" s="41">
        <f t="shared" si="437"/>
        <v>38885</v>
      </c>
      <c r="AL1209" s="42">
        <f t="shared" si="437"/>
        <v>38861</v>
      </c>
      <c r="AM1209" s="43">
        <f t="shared" si="437"/>
        <v>38208</v>
      </c>
      <c r="AT1209" s="32">
        <f t="shared" si="438"/>
        <v>1</v>
      </c>
      <c r="AV1209" s="23">
        <v>9</v>
      </c>
      <c r="AW1209" s="23">
        <v>11</v>
      </c>
      <c r="AX1209" s="23">
        <f t="shared" si="439"/>
        <v>1</v>
      </c>
    </row>
    <row r="1210" spans="3:50" ht="15" customHeight="1" x14ac:dyDescent="0.3">
      <c r="C1210" s="50" t="str">
        <f>IF(LEN(E1209)&lt;1,"","Total: " &amp; LEFT(E1209,LEN(E1209)-21) &amp; "Municipalities")</f>
        <v>Total: Central Karoo Municipalities</v>
      </c>
      <c r="D1210" s="51"/>
      <c r="E1210" s="52"/>
      <c r="F1210" s="53">
        <f t="shared" ref="F1210:N1210" si="440">SUM(F1199:F1209)</f>
        <v>154996</v>
      </c>
      <c r="G1210" s="54">
        <f t="shared" si="440"/>
        <v>159270</v>
      </c>
      <c r="H1210" s="55">
        <f t="shared" si="440"/>
        <v>161699</v>
      </c>
      <c r="I1210" s="63">
        <f t="shared" si="440"/>
        <v>16092</v>
      </c>
      <c r="J1210" s="54">
        <f t="shared" si="440"/>
        <v>16726</v>
      </c>
      <c r="K1210" s="64">
        <f t="shared" si="440"/>
        <v>17477</v>
      </c>
      <c r="L1210" s="53">
        <f t="shared" si="440"/>
        <v>9630</v>
      </c>
      <c r="M1210" s="54">
        <f t="shared" si="440"/>
        <v>10038</v>
      </c>
      <c r="N1210" s="55">
        <f t="shared" si="440"/>
        <v>10449</v>
      </c>
      <c r="O1210" s="53">
        <f t="shared" ref="O1210:AI1210" si="441">SUM(O1199:O1209)</f>
        <v>0</v>
      </c>
      <c r="P1210" s="54">
        <f t="shared" si="441"/>
        <v>0</v>
      </c>
      <c r="Q1210" s="55">
        <f t="shared" si="441"/>
        <v>0</v>
      </c>
      <c r="R1210" s="53">
        <f t="shared" si="441"/>
        <v>0</v>
      </c>
      <c r="S1210" s="54">
        <f t="shared" si="441"/>
        <v>0</v>
      </c>
      <c r="T1210" s="55">
        <f t="shared" si="441"/>
        <v>0</v>
      </c>
      <c r="U1210" s="53">
        <f t="shared" si="441"/>
        <v>0</v>
      </c>
      <c r="V1210" s="54">
        <f t="shared" si="441"/>
        <v>0</v>
      </c>
      <c r="W1210" s="55">
        <f t="shared" si="441"/>
        <v>0</v>
      </c>
      <c r="X1210" s="53">
        <f t="shared" si="441"/>
        <v>0</v>
      </c>
      <c r="Y1210" s="54">
        <f t="shared" si="441"/>
        <v>0</v>
      </c>
      <c r="Z1210" s="158">
        <f t="shared" si="441"/>
        <v>0</v>
      </c>
      <c r="AA1210" s="159">
        <f t="shared" si="441"/>
        <v>0</v>
      </c>
      <c r="AB1210" s="54">
        <f t="shared" si="441"/>
        <v>0</v>
      </c>
      <c r="AC1210" s="55">
        <f t="shared" si="441"/>
        <v>0</v>
      </c>
      <c r="AD1210" s="53">
        <f t="shared" si="441"/>
        <v>0</v>
      </c>
      <c r="AE1210" s="54">
        <f t="shared" si="441"/>
        <v>0</v>
      </c>
      <c r="AF1210" s="55">
        <f t="shared" si="441"/>
        <v>0</v>
      </c>
      <c r="AG1210" s="53">
        <f t="shared" si="441"/>
        <v>0</v>
      </c>
      <c r="AH1210" s="54">
        <f t="shared" si="441"/>
        <v>0</v>
      </c>
      <c r="AI1210" s="55">
        <f t="shared" si="441"/>
        <v>0</v>
      </c>
      <c r="AK1210" s="53">
        <f>SUM(AK1199:AK1209)</f>
        <v>180718</v>
      </c>
      <c r="AL1210" s="54">
        <f>SUM(AL1199:AL1209)</f>
        <v>186034</v>
      </c>
      <c r="AM1210" s="55">
        <f>SUM(AM1199:AM1209)</f>
        <v>189625</v>
      </c>
      <c r="AT1210" s="32">
        <f>IF(SUM(AT1199:AT1209)=0,0,1)</f>
        <v>1</v>
      </c>
    </row>
    <row r="1211" spans="3:50" ht="15" customHeight="1" x14ac:dyDescent="0.3">
      <c r="C1211" s="40"/>
      <c r="D1211" s="34"/>
      <c r="E1211" s="35"/>
      <c r="F1211" s="41"/>
      <c r="G1211" s="42"/>
      <c r="H1211" s="43"/>
      <c r="I1211" s="96"/>
      <c r="J1211" s="42"/>
      <c r="K1211" s="97"/>
      <c r="L1211" s="41"/>
      <c r="M1211" s="42"/>
      <c r="N1211" s="43"/>
      <c r="O1211" s="41"/>
      <c r="P1211" s="42"/>
      <c r="Q1211" s="43"/>
      <c r="R1211" s="41"/>
      <c r="S1211" s="42"/>
      <c r="T1211" s="43"/>
      <c r="U1211" s="41"/>
      <c r="V1211" s="42"/>
      <c r="W1211" s="43"/>
      <c r="X1211" s="41"/>
      <c r="Y1211" s="42"/>
      <c r="Z1211" s="153"/>
      <c r="AA1211" s="154"/>
      <c r="AB1211" s="42"/>
      <c r="AC1211" s="43"/>
      <c r="AD1211" s="41"/>
      <c r="AE1211" s="42"/>
      <c r="AF1211" s="43"/>
      <c r="AG1211" s="41"/>
      <c r="AH1211" s="42"/>
      <c r="AI1211" s="43"/>
      <c r="AK1211" s="41"/>
      <c r="AL1211" s="42"/>
      <c r="AM1211" s="43"/>
      <c r="AT1211" s="32">
        <f>IF(AT1210=0,0,1)</f>
        <v>1</v>
      </c>
    </row>
    <row r="1212" spans="3:50" ht="15" hidden="1" customHeight="1" x14ac:dyDescent="0.3">
      <c r="C1212" s="40" t="s">
        <v>22</v>
      </c>
      <c r="D1212" s="34" t="s">
        <v>2</v>
      </c>
      <c r="E1212" s="35" t="s">
        <v>2</v>
      </c>
      <c r="F1212" s="41">
        <v>0</v>
      </c>
      <c r="G1212" s="42">
        <v>0</v>
      </c>
      <c r="H1212" s="43">
        <v>0</v>
      </c>
      <c r="I1212" s="155">
        <v>0</v>
      </c>
      <c r="J1212" s="155">
        <v>0</v>
      </c>
      <c r="K1212" s="155">
        <v>0</v>
      </c>
      <c r="L1212" s="41">
        <v>0</v>
      </c>
      <c r="M1212" s="42">
        <v>0</v>
      </c>
      <c r="N1212" s="43">
        <v>0</v>
      </c>
      <c r="O1212" s="41"/>
      <c r="P1212" s="42"/>
      <c r="Q1212" s="43"/>
      <c r="R1212" s="41"/>
      <c r="S1212" s="42"/>
      <c r="T1212" s="43"/>
      <c r="U1212" s="41"/>
      <c r="V1212" s="42"/>
      <c r="W1212" s="43"/>
      <c r="X1212" s="41"/>
      <c r="Y1212" s="42"/>
      <c r="Z1212" s="153"/>
      <c r="AA1212" s="154">
        <v>0</v>
      </c>
      <c r="AB1212" s="42">
        <v>0</v>
      </c>
      <c r="AC1212" s="43">
        <v>0</v>
      </c>
      <c r="AD1212" s="41">
        <v>0</v>
      </c>
      <c r="AE1212" s="42">
        <v>0</v>
      </c>
      <c r="AF1212" s="43">
        <v>0</v>
      </c>
      <c r="AG1212" s="41">
        <v>0</v>
      </c>
      <c r="AH1212" s="42">
        <v>0</v>
      </c>
      <c r="AI1212" s="43">
        <v>0</v>
      </c>
      <c r="AK1212" s="41">
        <f t="shared" ref="AK1212:AM1222" si="442">F1212+I1212+L1212+O1212+R1212+U1212+X1212</f>
        <v>0</v>
      </c>
      <c r="AL1212" s="42">
        <f t="shared" si="442"/>
        <v>0</v>
      </c>
      <c r="AM1212" s="43">
        <f t="shared" si="442"/>
        <v>0</v>
      </c>
      <c r="AT1212" s="32">
        <f>IF(LEN(E1212)&lt;2,0,1)</f>
        <v>0</v>
      </c>
      <c r="AV1212" s="23">
        <v>9</v>
      </c>
      <c r="AW1212" s="23">
        <v>12</v>
      </c>
      <c r="AX1212" s="23">
        <v>1</v>
      </c>
    </row>
    <row r="1213" spans="3:50" ht="15" hidden="1" customHeight="1" x14ac:dyDescent="0.3">
      <c r="C1213" s="40" t="s">
        <v>22</v>
      </c>
      <c r="D1213" s="34" t="s">
        <v>2</v>
      </c>
      <c r="E1213" s="35" t="s">
        <v>2</v>
      </c>
      <c r="F1213" s="41">
        <v>0</v>
      </c>
      <c r="G1213" s="42">
        <v>0</v>
      </c>
      <c r="H1213" s="43">
        <v>0</v>
      </c>
      <c r="I1213" s="155">
        <v>0</v>
      </c>
      <c r="J1213" s="155">
        <v>0</v>
      </c>
      <c r="K1213" s="155">
        <v>0</v>
      </c>
      <c r="L1213" s="41">
        <v>0</v>
      </c>
      <c r="M1213" s="42">
        <v>0</v>
      </c>
      <c r="N1213" s="43">
        <v>0</v>
      </c>
      <c r="O1213" s="41"/>
      <c r="P1213" s="42"/>
      <c r="Q1213" s="43"/>
      <c r="R1213" s="41"/>
      <c r="S1213" s="42"/>
      <c r="T1213" s="43"/>
      <c r="U1213" s="41"/>
      <c r="V1213" s="42"/>
      <c r="W1213" s="43"/>
      <c r="X1213" s="41"/>
      <c r="Y1213" s="42"/>
      <c r="Z1213" s="153"/>
      <c r="AA1213" s="154">
        <v>0</v>
      </c>
      <c r="AB1213" s="42">
        <v>0</v>
      </c>
      <c r="AC1213" s="43">
        <v>0</v>
      </c>
      <c r="AD1213" s="41">
        <v>0</v>
      </c>
      <c r="AE1213" s="42">
        <v>0</v>
      </c>
      <c r="AF1213" s="43">
        <v>0</v>
      </c>
      <c r="AG1213" s="41">
        <v>0</v>
      </c>
      <c r="AH1213" s="42">
        <v>0</v>
      </c>
      <c r="AI1213" s="43">
        <v>0</v>
      </c>
      <c r="AK1213" s="41">
        <f t="shared" si="442"/>
        <v>0</v>
      </c>
      <c r="AL1213" s="42">
        <f t="shared" si="442"/>
        <v>0</v>
      </c>
      <c r="AM1213" s="43">
        <f t="shared" si="442"/>
        <v>0</v>
      </c>
      <c r="AT1213" s="32">
        <f t="shared" ref="AT1213:AT1222" si="443">IF(LEN(E1213)&lt;2,0,1)</f>
        <v>0</v>
      </c>
      <c r="AV1213" s="23">
        <v>9</v>
      </c>
      <c r="AW1213" s="23">
        <v>12</v>
      </c>
      <c r="AX1213" s="23">
        <f>IF(AW1213=AW1212,AX1212+1,1)</f>
        <v>2</v>
      </c>
    </row>
    <row r="1214" spans="3:50" ht="15" hidden="1" customHeight="1" x14ac:dyDescent="0.3">
      <c r="C1214" s="40" t="s">
        <v>22</v>
      </c>
      <c r="D1214" s="34" t="s">
        <v>2</v>
      </c>
      <c r="E1214" s="35" t="s">
        <v>2</v>
      </c>
      <c r="F1214" s="41">
        <v>0</v>
      </c>
      <c r="G1214" s="42">
        <v>0</v>
      </c>
      <c r="H1214" s="43">
        <v>0</v>
      </c>
      <c r="I1214" s="155">
        <v>0</v>
      </c>
      <c r="J1214" s="155">
        <v>0</v>
      </c>
      <c r="K1214" s="155">
        <v>0</v>
      </c>
      <c r="L1214" s="41">
        <v>0</v>
      </c>
      <c r="M1214" s="42">
        <v>0</v>
      </c>
      <c r="N1214" s="43">
        <v>0</v>
      </c>
      <c r="O1214" s="41"/>
      <c r="P1214" s="42"/>
      <c r="Q1214" s="43"/>
      <c r="R1214" s="41"/>
      <c r="S1214" s="42"/>
      <c r="T1214" s="43"/>
      <c r="U1214" s="41"/>
      <c r="V1214" s="42"/>
      <c r="W1214" s="43"/>
      <c r="X1214" s="41"/>
      <c r="Y1214" s="42"/>
      <c r="Z1214" s="153"/>
      <c r="AA1214" s="154">
        <v>0</v>
      </c>
      <c r="AB1214" s="42">
        <v>0</v>
      </c>
      <c r="AC1214" s="43">
        <v>0</v>
      </c>
      <c r="AD1214" s="41">
        <v>0</v>
      </c>
      <c r="AE1214" s="42">
        <v>0</v>
      </c>
      <c r="AF1214" s="43">
        <v>0</v>
      </c>
      <c r="AG1214" s="41">
        <v>0</v>
      </c>
      <c r="AH1214" s="42">
        <v>0</v>
      </c>
      <c r="AI1214" s="43">
        <v>0</v>
      </c>
      <c r="AK1214" s="41">
        <f t="shared" si="442"/>
        <v>0</v>
      </c>
      <c r="AL1214" s="42">
        <f t="shared" si="442"/>
        <v>0</v>
      </c>
      <c r="AM1214" s="43">
        <f t="shared" si="442"/>
        <v>0</v>
      </c>
      <c r="AT1214" s="32">
        <f t="shared" si="443"/>
        <v>0</v>
      </c>
      <c r="AV1214" s="23">
        <v>9</v>
      </c>
      <c r="AW1214" s="23">
        <v>12</v>
      </c>
      <c r="AX1214" s="23">
        <f t="shared" ref="AX1214:AX1222" si="444">IF(AW1214=AW1213,AX1213+1,1)</f>
        <v>3</v>
      </c>
    </row>
    <row r="1215" spans="3:50" ht="15" hidden="1" customHeight="1" x14ac:dyDescent="0.3">
      <c r="C1215" s="40" t="s">
        <v>22</v>
      </c>
      <c r="D1215" s="34" t="s">
        <v>2</v>
      </c>
      <c r="E1215" s="35" t="s">
        <v>2</v>
      </c>
      <c r="F1215" s="41">
        <v>0</v>
      </c>
      <c r="G1215" s="42">
        <v>0</v>
      </c>
      <c r="H1215" s="43">
        <v>0</v>
      </c>
      <c r="I1215" s="155">
        <v>0</v>
      </c>
      <c r="J1215" s="155">
        <v>0</v>
      </c>
      <c r="K1215" s="155">
        <v>0</v>
      </c>
      <c r="L1215" s="41">
        <v>0</v>
      </c>
      <c r="M1215" s="42">
        <v>0</v>
      </c>
      <c r="N1215" s="43">
        <v>0</v>
      </c>
      <c r="O1215" s="41"/>
      <c r="P1215" s="42"/>
      <c r="Q1215" s="43"/>
      <c r="R1215" s="41"/>
      <c r="S1215" s="42"/>
      <c r="T1215" s="43"/>
      <c r="U1215" s="41"/>
      <c r="V1215" s="42"/>
      <c r="W1215" s="43"/>
      <c r="X1215" s="41"/>
      <c r="Y1215" s="42"/>
      <c r="Z1215" s="153"/>
      <c r="AA1215" s="154">
        <v>0</v>
      </c>
      <c r="AB1215" s="42">
        <v>0</v>
      </c>
      <c r="AC1215" s="43">
        <v>0</v>
      </c>
      <c r="AD1215" s="41">
        <v>0</v>
      </c>
      <c r="AE1215" s="42">
        <v>0</v>
      </c>
      <c r="AF1215" s="43">
        <v>0</v>
      </c>
      <c r="AG1215" s="41">
        <v>0</v>
      </c>
      <c r="AH1215" s="42">
        <v>0</v>
      </c>
      <c r="AI1215" s="43">
        <v>0</v>
      </c>
      <c r="AK1215" s="41">
        <f t="shared" si="442"/>
        <v>0</v>
      </c>
      <c r="AL1215" s="42">
        <f t="shared" si="442"/>
        <v>0</v>
      </c>
      <c r="AM1215" s="43">
        <f t="shared" si="442"/>
        <v>0</v>
      </c>
      <c r="AT1215" s="32">
        <f t="shared" si="443"/>
        <v>0</v>
      </c>
      <c r="AV1215" s="23">
        <v>9</v>
      </c>
      <c r="AW1215" s="23">
        <v>12</v>
      </c>
      <c r="AX1215" s="23">
        <f t="shared" si="444"/>
        <v>4</v>
      </c>
    </row>
    <row r="1216" spans="3:50" ht="15" hidden="1" customHeight="1" x14ac:dyDescent="0.3">
      <c r="C1216" s="40" t="s">
        <v>22</v>
      </c>
      <c r="D1216" s="34" t="s">
        <v>2</v>
      </c>
      <c r="E1216" s="35" t="s">
        <v>2</v>
      </c>
      <c r="F1216" s="41">
        <v>0</v>
      </c>
      <c r="G1216" s="42">
        <v>0</v>
      </c>
      <c r="H1216" s="43">
        <v>0</v>
      </c>
      <c r="I1216" s="155">
        <v>0</v>
      </c>
      <c r="J1216" s="155">
        <v>0</v>
      </c>
      <c r="K1216" s="155">
        <v>0</v>
      </c>
      <c r="L1216" s="41">
        <v>0</v>
      </c>
      <c r="M1216" s="42">
        <v>0</v>
      </c>
      <c r="N1216" s="43">
        <v>0</v>
      </c>
      <c r="O1216" s="41"/>
      <c r="P1216" s="42"/>
      <c r="Q1216" s="43"/>
      <c r="R1216" s="41"/>
      <c r="S1216" s="42"/>
      <c r="T1216" s="43"/>
      <c r="U1216" s="41"/>
      <c r="V1216" s="42"/>
      <c r="W1216" s="43"/>
      <c r="X1216" s="41"/>
      <c r="Y1216" s="42"/>
      <c r="Z1216" s="153"/>
      <c r="AA1216" s="154">
        <v>0</v>
      </c>
      <c r="AB1216" s="42">
        <v>0</v>
      </c>
      <c r="AC1216" s="43">
        <v>0</v>
      </c>
      <c r="AD1216" s="41">
        <v>0</v>
      </c>
      <c r="AE1216" s="42">
        <v>0</v>
      </c>
      <c r="AF1216" s="43">
        <v>0</v>
      </c>
      <c r="AG1216" s="41">
        <v>0</v>
      </c>
      <c r="AH1216" s="42">
        <v>0</v>
      </c>
      <c r="AI1216" s="43">
        <v>0</v>
      </c>
      <c r="AK1216" s="41">
        <f t="shared" si="442"/>
        <v>0</v>
      </c>
      <c r="AL1216" s="42">
        <f t="shared" si="442"/>
        <v>0</v>
      </c>
      <c r="AM1216" s="43">
        <f t="shared" si="442"/>
        <v>0</v>
      </c>
      <c r="AT1216" s="32">
        <f t="shared" si="443"/>
        <v>0</v>
      </c>
      <c r="AV1216" s="23">
        <v>9</v>
      </c>
      <c r="AW1216" s="23">
        <v>12</v>
      </c>
      <c r="AX1216" s="23">
        <f t="shared" si="444"/>
        <v>5</v>
      </c>
    </row>
    <row r="1217" spans="3:50" ht="15" hidden="1" customHeight="1" x14ac:dyDescent="0.3">
      <c r="C1217" s="40" t="s">
        <v>22</v>
      </c>
      <c r="D1217" s="34" t="s">
        <v>2</v>
      </c>
      <c r="E1217" s="35" t="s">
        <v>2</v>
      </c>
      <c r="F1217" s="41">
        <v>0</v>
      </c>
      <c r="G1217" s="42">
        <v>0</v>
      </c>
      <c r="H1217" s="43">
        <v>0</v>
      </c>
      <c r="I1217" s="155">
        <v>0</v>
      </c>
      <c r="J1217" s="155">
        <v>0</v>
      </c>
      <c r="K1217" s="155">
        <v>0</v>
      </c>
      <c r="L1217" s="41">
        <v>0</v>
      </c>
      <c r="M1217" s="42">
        <v>0</v>
      </c>
      <c r="N1217" s="43">
        <v>0</v>
      </c>
      <c r="O1217" s="41"/>
      <c r="P1217" s="42"/>
      <c r="Q1217" s="43"/>
      <c r="R1217" s="41"/>
      <c r="S1217" s="42"/>
      <c r="T1217" s="43"/>
      <c r="U1217" s="41"/>
      <c r="V1217" s="42"/>
      <c r="W1217" s="43"/>
      <c r="X1217" s="41"/>
      <c r="Y1217" s="42"/>
      <c r="Z1217" s="153"/>
      <c r="AA1217" s="154">
        <v>0</v>
      </c>
      <c r="AB1217" s="42">
        <v>0</v>
      </c>
      <c r="AC1217" s="43">
        <v>0</v>
      </c>
      <c r="AD1217" s="41">
        <v>0</v>
      </c>
      <c r="AE1217" s="42">
        <v>0</v>
      </c>
      <c r="AF1217" s="43">
        <v>0</v>
      </c>
      <c r="AG1217" s="41">
        <v>0</v>
      </c>
      <c r="AH1217" s="42">
        <v>0</v>
      </c>
      <c r="AI1217" s="43">
        <v>0</v>
      </c>
      <c r="AK1217" s="41">
        <f t="shared" si="442"/>
        <v>0</v>
      </c>
      <c r="AL1217" s="42">
        <f t="shared" si="442"/>
        <v>0</v>
      </c>
      <c r="AM1217" s="43">
        <f t="shared" si="442"/>
        <v>0</v>
      </c>
      <c r="AT1217" s="32">
        <f t="shared" si="443"/>
        <v>0</v>
      </c>
      <c r="AV1217" s="23">
        <v>9</v>
      </c>
      <c r="AW1217" s="23">
        <v>12</v>
      </c>
      <c r="AX1217" s="23">
        <f t="shared" si="444"/>
        <v>6</v>
      </c>
    </row>
    <row r="1218" spans="3:50" ht="15" hidden="1" customHeight="1" x14ac:dyDescent="0.3">
      <c r="C1218" s="40" t="s">
        <v>22</v>
      </c>
      <c r="D1218" s="34" t="s">
        <v>2</v>
      </c>
      <c r="E1218" s="35" t="s">
        <v>2</v>
      </c>
      <c r="F1218" s="41">
        <v>0</v>
      </c>
      <c r="G1218" s="42">
        <v>0</v>
      </c>
      <c r="H1218" s="43">
        <v>0</v>
      </c>
      <c r="I1218" s="155">
        <v>0</v>
      </c>
      <c r="J1218" s="155">
        <v>0</v>
      </c>
      <c r="K1218" s="155">
        <v>0</v>
      </c>
      <c r="L1218" s="41">
        <v>0</v>
      </c>
      <c r="M1218" s="42">
        <v>0</v>
      </c>
      <c r="N1218" s="43">
        <v>0</v>
      </c>
      <c r="O1218" s="41"/>
      <c r="P1218" s="42"/>
      <c r="Q1218" s="43"/>
      <c r="R1218" s="41"/>
      <c r="S1218" s="42"/>
      <c r="T1218" s="43"/>
      <c r="U1218" s="41"/>
      <c r="V1218" s="42"/>
      <c r="W1218" s="43"/>
      <c r="X1218" s="41"/>
      <c r="Y1218" s="42"/>
      <c r="Z1218" s="153"/>
      <c r="AA1218" s="154">
        <v>0</v>
      </c>
      <c r="AB1218" s="42">
        <v>0</v>
      </c>
      <c r="AC1218" s="43">
        <v>0</v>
      </c>
      <c r="AD1218" s="41">
        <v>0</v>
      </c>
      <c r="AE1218" s="42">
        <v>0</v>
      </c>
      <c r="AF1218" s="43">
        <v>0</v>
      </c>
      <c r="AG1218" s="41">
        <v>0</v>
      </c>
      <c r="AH1218" s="42">
        <v>0</v>
      </c>
      <c r="AI1218" s="43">
        <v>0</v>
      </c>
      <c r="AK1218" s="41">
        <f t="shared" si="442"/>
        <v>0</v>
      </c>
      <c r="AL1218" s="42">
        <f t="shared" si="442"/>
        <v>0</v>
      </c>
      <c r="AM1218" s="43">
        <f t="shared" si="442"/>
        <v>0</v>
      </c>
      <c r="AT1218" s="32">
        <f t="shared" si="443"/>
        <v>0</v>
      </c>
      <c r="AV1218" s="23">
        <v>9</v>
      </c>
      <c r="AW1218" s="23">
        <v>12</v>
      </c>
      <c r="AX1218" s="23">
        <f t="shared" si="444"/>
        <v>7</v>
      </c>
    </row>
    <row r="1219" spans="3:50" ht="15" hidden="1" customHeight="1" x14ac:dyDescent="0.3">
      <c r="C1219" s="40" t="s">
        <v>22</v>
      </c>
      <c r="D1219" s="34" t="s">
        <v>2</v>
      </c>
      <c r="E1219" s="35" t="s">
        <v>2</v>
      </c>
      <c r="F1219" s="41">
        <v>0</v>
      </c>
      <c r="G1219" s="42">
        <v>0</v>
      </c>
      <c r="H1219" s="43">
        <v>0</v>
      </c>
      <c r="I1219" s="155">
        <v>0</v>
      </c>
      <c r="J1219" s="155">
        <v>0</v>
      </c>
      <c r="K1219" s="155">
        <v>0</v>
      </c>
      <c r="L1219" s="41">
        <v>0</v>
      </c>
      <c r="M1219" s="42">
        <v>0</v>
      </c>
      <c r="N1219" s="43">
        <v>0</v>
      </c>
      <c r="O1219" s="41"/>
      <c r="P1219" s="42"/>
      <c r="Q1219" s="43"/>
      <c r="R1219" s="41"/>
      <c r="S1219" s="42"/>
      <c r="T1219" s="43"/>
      <c r="U1219" s="41"/>
      <c r="V1219" s="42"/>
      <c r="W1219" s="43"/>
      <c r="X1219" s="41"/>
      <c r="Y1219" s="42"/>
      <c r="Z1219" s="153"/>
      <c r="AA1219" s="154">
        <v>0</v>
      </c>
      <c r="AB1219" s="42">
        <v>0</v>
      </c>
      <c r="AC1219" s="43">
        <v>0</v>
      </c>
      <c r="AD1219" s="41">
        <v>0</v>
      </c>
      <c r="AE1219" s="42">
        <v>0</v>
      </c>
      <c r="AF1219" s="43">
        <v>0</v>
      </c>
      <c r="AG1219" s="41">
        <v>0</v>
      </c>
      <c r="AH1219" s="42">
        <v>0</v>
      </c>
      <c r="AI1219" s="43">
        <v>0</v>
      </c>
      <c r="AK1219" s="41">
        <f t="shared" si="442"/>
        <v>0</v>
      </c>
      <c r="AL1219" s="42">
        <f t="shared" si="442"/>
        <v>0</v>
      </c>
      <c r="AM1219" s="43">
        <f t="shared" si="442"/>
        <v>0</v>
      </c>
      <c r="AT1219" s="32">
        <f t="shared" si="443"/>
        <v>0</v>
      </c>
      <c r="AV1219" s="23">
        <v>9</v>
      </c>
      <c r="AW1219" s="23">
        <v>12</v>
      </c>
      <c r="AX1219" s="23">
        <f t="shared" si="444"/>
        <v>8</v>
      </c>
    </row>
    <row r="1220" spans="3:50" ht="15" hidden="1" customHeight="1" x14ac:dyDescent="0.3">
      <c r="C1220" s="40" t="s">
        <v>22</v>
      </c>
      <c r="D1220" s="34" t="s">
        <v>2</v>
      </c>
      <c r="E1220" s="35" t="s">
        <v>2</v>
      </c>
      <c r="F1220" s="41">
        <v>0</v>
      </c>
      <c r="G1220" s="42">
        <v>0</v>
      </c>
      <c r="H1220" s="43">
        <v>0</v>
      </c>
      <c r="I1220" s="155">
        <v>0</v>
      </c>
      <c r="J1220" s="155">
        <v>0</v>
      </c>
      <c r="K1220" s="155">
        <v>0</v>
      </c>
      <c r="L1220" s="41">
        <v>0</v>
      </c>
      <c r="M1220" s="42">
        <v>0</v>
      </c>
      <c r="N1220" s="43">
        <v>0</v>
      </c>
      <c r="O1220" s="41"/>
      <c r="P1220" s="42"/>
      <c r="Q1220" s="43"/>
      <c r="R1220" s="41"/>
      <c r="S1220" s="42"/>
      <c r="T1220" s="43"/>
      <c r="U1220" s="41"/>
      <c r="V1220" s="42"/>
      <c r="W1220" s="43"/>
      <c r="X1220" s="41"/>
      <c r="Y1220" s="42"/>
      <c r="Z1220" s="153"/>
      <c r="AA1220" s="154">
        <v>0</v>
      </c>
      <c r="AB1220" s="42">
        <v>0</v>
      </c>
      <c r="AC1220" s="43">
        <v>0</v>
      </c>
      <c r="AD1220" s="41">
        <v>0</v>
      </c>
      <c r="AE1220" s="42">
        <v>0</v>
      </c>
      <c r="AF1220" s="43">
        <v>0</v>
      </c>
      <c r="AG1220" s="41">
        <v>0</v>
      </c>
      <c r="AH1220" s="42">
        <v>0</v>
      </c>
      <c r="AI1220" s="43">
        <v>0</v>
      </c>
      <c r="AK1220" s="41">
        <f t="shared" si="442"/>
        <v>0</v>
      </c>
      <c r="AL1220" s="42">
        <f t="shared" si="442"/>
        <v>0</v>
      </c>
      <c r="AM1220" s="43">
        <f t="shared" si="442"/>
        <v>0</v>
      </c>
      <c r="AT1220" s="32">
        <f t="shared" si="443"/>
        <v>0</v>
      </c>
      <c r="AV1220" s="23">
        <v>9</v>
      </c>
      <c r="AW1220" s="23">
        <v>12</v>
      </c>
      <c r="AX1220" s="23">
        <f t="shared" si="444"/>
        <v>9</v>
      </c>
    </row>
    <row r="1221" spans="3:50" ht="15" hidden="1" customHeight="1" x14ac:dyDescent="0.3">
      <c r="C1221" s="40" t="s">
        <v>22</v>
      </c>
      <c r="D1221" s="34" t="s">
        <v>2</v>
      </c>
      <c r="E1221" s="35" t="s">
        <v>2</v>
      </c>
      <c r="F1221" s="41">
        <v>0</v>
      </c>
      <c r="G1221" s="42">
        <v>0</v>
      </c>
      <c r="H1221" s="43">
        <v>0</v>
      </c>
      <c r="I1221" s="155">
        <v>0</v>
      </c>
      <c r="J1221" s="155">
        <v>0</v>
      </c>
      <c r="K1221" s="155">
        <v>0</v>
      </c>
      <c r="L1221" s="41">
        <v>0</v>
      </c>
      <c r="M1221" s="42">
        <v>0</v>
      </c>
      <c r="N1221" s="43">
        <v>0</v>
      </c>
      <c r="O1221" s="41"/>
      <c r="P1221" s="42"/>
      <c r="Q1221" s="43"/>
      <c r="R1221" s="41"/>
      <c r="S1221" s="42"/>
      <c r="T1221" s="43"/>
      <c r="U1221" s="41"/>
      <c r="V1221" s="42"/>
      <c r="W1221" s="43"/>
      <c r="X1221" s="41"/>
      <c r="Y1221" s="42"/>
      <c r="Z1221" s="153"/>
      <c r="AA1221" s="154">
        <v>0</v>
      </c>
      <c r="AB1221" s="42">
        <v>0</v>
      </c>
      <c r="AC1221" s="43">
        <v>0</v>
      </c>
      <c r="AD1221" s="41">
        <v>0</v>
      </c>
      <c r="AE1221" s="42">
        <v>0</v>
      </c>
      <c r="AF1221" s="43">
        <v>0</v>
      </c>
      <c r="AG1221" s="41">
        <v>0</v>
      </c>
      <c r="AH1221" s="42">
        <v>0</v>
      </c>
      <c r="AI1221" s="43">
        <v>0</v>
      </c>
      <c r="AK1221" s="41">
        <f t="shared" si="442"/>
        <v>0</v>
      </c>
      <c r="AL1221" s="42">
        <f t="shared" si="442"/>
        <v>0</v>
      </c>
      <c r="AM1221" s="43">
        <f t="shared" si="442"/>
        <v>0</v>
      </c>
      <c r="AT1221" s="32">
        <f t="shared" si="443"/>
        <v>0</v>
      </c>
      <c r="AV1221" s="23">
        <v>9</v>
      </c>
      <c r="AW1221" s="23">
        <v>12</v>
      </c>
      <c r="AX1221" s="23">
        <f t="shared" si="444"/>
        <v>10</v>
      </c>
    </row>
    <row r="1222" spans="3:50" ht="15" hidden="1" customHeight="1" x14ac:dyDescent="0.3">
      <c r="C1222" s="40" t="s">
        <v>23</v>
      </c>
      <c r="D1222" s="34" t="s">
        <v>2</v>
      </c>
      <c r="E1222" s="35" t="s">
        <v>2</v>
      </c>
      <c r="F1222" s="41">
        <v>0</v>
      </c>
      <c r="G1222" s="42">
        <v>0</v>
      </c>
      <c r="H1222" s="43">
        <v>0</v>
      </c>
      <c r="I1222" s="155">
        <v>0</v>
      </c>
      <c r="J1222" s="155">
        <v>0</v>
      </c>
      <c r="K1222" s="155">
        <v>0</v>
      </c>
      <c r="L1222" s="41">
        <v>0</v>
      </c>
      <c r="M1222" s="42">
        <v>0</v>
      </c>
      <c r="N1222" s="43">
        <v>0</v>
      </c>
      <c r="O1222" s="41"/>
      <c r="P1222" s="42"/>
      <c r="Q1222" s="43"/>
      <c r="R1222" s="41"/>
      <c r="S1222" s="42"/>
      <c r="T1222" s="43"/>
      <c r="U1222" s="41"/>
      <c r="V1222" s="42"/>
      <c r="W1222" s="43"/>
      <c r="X1222" s="41"/>
      <c r="Y1222" s="42"/>
      <c r="Z1222" s="153"/>
      <c r="AA1222" s="154">
        <v>0</v>
      </c>
      <c r="AB1222" s="42">
        <v>0</v>
      </c>
      <c r="AC1222" s="43">
        <v>0</v>
      </c>
      <c r="AD1222" s="41">
        <v>0</v>
      </c>
      <c r="AE1222" s="42">
        <v>0</v>
      </c>
      <c r="AF1222" s="43">
        <v>0</v>
      </c>
      <c r="AG1222" s="41">
        <v>0</v>
      </c>
      <c r="AH1222" s="42">
        <v>0</v>
      </c>
      <c r="AI1222" s="43">
        <v>0</v>
      </c>
      <c r="AK1222" s="41">
        <f t="shared" si="442"/>
        <v>0</v>
      </c>
      <c r="AL1222" s="42">
        <f t="shared" si="442"/>
        <v>0</v>
      </c>
      <c r="AM1222" s="43">
        <f t="shared" si="442"/>
        <v>0</v>
      </c>
      <c r="AT1222" s="32">
        <f t="shared" si="443"/>
        <v>0</v>
      </c>
      <c r="AV1222" s="23">
        <v>9</v>
      </c>
      <c r="AW1222" s="23">
        <v>13</v>
      </c>
      <c r="AX1222" s="23">
        <f t="shared" si="444"/>
        <v>1</v>
      </c>
    </row>
    <row r="1223" spans="3:50" ht="15" hidden="1" customHeight="1" x14ac:dyDescent="0.3">
      <c r="C1223" s="50" t="str">
        <f>IF(LEN(E1222)&lt;1,"","Total: " &amp; LEFT(E1222,LEN(E1222)-21) &amp; "Municipalities")</f>
        <v/>
      </c>
      <c r="D1223" s="51"/>
      <c r="E1223" s="52"/>
      <c r="F1223" s="53">
        <f t="shared" ref="F1223:N1223" si="445">SUM(F1212:F1222)</f>
        <v>0</v>
      </c>
      <c r="G1223" s="54">
        <f t="shared" si="445"/>
        <v>0</v>
      </c>
      <c r="H1223" s="55">
        <f t="shared" si="445"/>
        <v>0</v>
      </c>
      <c r="I1223" s="112">
        <f t="shared" si="445"/>
        <v>0</v>
      </c>
      <c r="J1223" s="112">
        <f t="shared" si="445"/>
        <v>0</v>
      </c>
      <c r="K1223" s="112">
        <f t="shared" si="445"/>
        <v>0</v>
      </c>
      <c r="L1223" s="53">
        <f t="shared" si="445"/>
        <v>0</v>
      </c>
      <c r="M1223" s="54">
        <f t="shared" si="445"/>
        <v>0</v>
      </c>
      <c r="N1223" s="55">
        <f t="shared" si="445"/>
        <v>0</v>
      </c>
      <c r="O1223" s="53">
        <f t="shared" ref="O1223:AI1223" si="446">SUM(O1212:O1222)</f>
        <v>0</v>
      </c>
      <c r="P1223" s="54">
        <f t="shared" si="446"/>
        <v>0</v>
      </c>
      <c r="Q1223" s="55">
        <f t="shared" si="446"/>
        <v>0</v>
      </c>
      <c r="R1223" s="53">
        <f t="shared" si="446"/>
        <v>0</v>
      </c>
      <c r="S1223" s="54">
        <f t="shared" si="446"/>
        <v>0</v>
      </c>
      <c r="T1223" s="55">
        <f t="shared" si="446"/>
        <v>0</v>
      </c>
      <c r="U1223" s="53">
        <f t="shared" si="446"/>
        <v>0</v>
      </c>
      <c r="V1223" s="54">
        <f t="shared" si="446"/>
        <v>0</v>
      </c>
      <c r="W1223" s="55">
        <f t="shared" si="446"/>
        <v>0</v>
      </c>
      <c r="X1223" s="53">
        <f t="shared" si="446"/>
        <v>0</v>
      </c>
      <c r="Y1223" s="54">
        <f t="shared" si="446"/>
        <v>0</v>
      </c>
      <c r="Z1223" s="158">
        <f t="shared" si="446"/>
        <v>0</v>
      </c>
      <c r="AA1223" s="159">
        <f t="shared" si="446"/>
        <v>0</v>
      </c>
      <c r="AB1223" s="54">
        <f t="shared" si="446"/>
        <v>0</v>
      </c>
      <c r="AC1223" s="55">
        <f t="shared" si="446"/>
        <v>0</v>
      </c>
      <c r="AD1223" s="53">
        <f t="shared" si="446"/>
        <v>0</v>
      </c>
      <c r="AE1223" s="54">
        <f t="shared" si="446"/>
        <v>0</v>
      </c>
      <c r="AF1223" s="55">
        <f t="shared" si="446"/>
        <v>0</v>
      </c>
      <c r="AG1223" s="53">
        <f t="shared" si="446"/>
        <v>0</v>
      </c>
      <c r="AH1223" s="54">
        <f t="shared" si="446"/>
        <v>0</v>
      </c>
      <c r="AI1223" s="55">
        <f t="shared" si="446"/>
        <v>0</v>
      </c>
      <c r="AK1223" s="53">
        <f>SUM(AK1212:AK1222)</f>
        <v>0</v>
      </c>
      <c r="AL1223" s="54">
        <f>SUM(AL1212:AL1222)</f>
        <v>0</v>
      </c>
      <c r="AM1223" s="55">
        <f>SUM(AM1212:AM1222)</f>
        <v>0</v>
      </c>
      <c r="AT1223" s="32">
        <f>IF(SUM(AT1212:AT1222)=0,0,1)</f>
        <v>0</v>
      </c>
    </row>
    <row r="1224" spans="3:50" ht="15" hidden="1" customHeight="1" x14ac:dyDescent="0.3">
      <c r="C1224" s="40"/>
      <c r="D1224" s="34"/>
      <c r="E1224" s="35"/>
      <c r="F1224" s="41"/>
      <c r="G1224" s="42"/>
      <c r="H1224" s="43"/>
      <c r="I1224" s="155"/>
      <c r="J1224" s="155"/>
      <c r="K1224" s="155"/>
      <c r="L1224" s="41"/>
      <c r="M1224" s="42"/>
      <c r="N1224" s="43"/>
      <c r="O1224" s="41"/>
      <c r="P1224" s="42"/>
      <c r="Q1224" s="43"/>
      <c r="R1224" s="41"/>
      <c r="S1224" s="42"/>
      <c r="T1224" s="43"/>
      <c r="U1224" s="41"/>
      <c r="V1224" s="42"/>
      <c r="W1224" s="43"/>
      <c r="X1224" s="41"/>
      <c r="Y1224" s="42"/>
      <c r="Z1224" s="153"/>
      <c r="AA1224" s="154"/>
      <c r="AB1224" s="42"/>
      <c r="AC1224" s="43"/>
      <c r="AD1224" s="41"/>
      <c r="AE1224" s="42"/>
      <c r="AF1224" s="43"/>
      <c r="AG1224" s="41"/>
      <c r="AH1224" s="42"/>
      <c r="AI1224" s="43"/>
      <c r="AK1224" s="41"/>
      <c r="AL1224" s="42"/>
      <c r="AM1224" s="43"/>
      <c r="AT1224" s="32">
        <f>IF(AT1223=0,0,1)</f>
        <v>0</v>
      </c>
    </row>
    <row r="1225" spans="3:50" ht="15" hidden="1" customHeight="1" x14ac:dyDescent="0.3">
      <c r="C1225" s="40" t="s">
        <v>22</v>
      </c>
      <c r="D1225" s="34" t="s">
        <v>2</v>
      </c>
      <c r="E1225" s="35" t="s">
        <v>2</v>
      </c>
      <c r="F1225" s="41">
        <v>0</v>
      </c>
      <c r="G1225" s="42">
        <v>0</v>
      </c>
      <c r="H1225" s="43">
        <v>0</v>
      </c>
      <c r="I1225" s="155">
        <v>0</v>
      </c>
      <c r="J1225" s="155">
        <v>0</v>
      </c>
      <c r="K1225" s="155">
        <v>0</v>
      </c>
      <c r="L1225" s="41">
        <v>0</v>
      </c>
      <c r="M1225" s="42">
        <v>0</v>
      </c>
      <c r="N1225" s="43">
        <v>0</v>
      </c>
      <c r="O1225" s="41"/>
      <c r="P1225" s="42"/>
      <c r="Q1225" s="43"/>
      <c r="R1225" s="41"/>
      <c r="S1225" s="42"/>
      <c r="T1225" s="43"/>
      <c r="U1225" s="41"/>
      <c r="V1225" s="42"/>
      <c r="W1225" s="43"/>
      <c r="X1225" s="41"/>
      <c r="Y1225" s="42"/>
      <c r="Z1225" s="153"/>
      <c r="AA1225" s="154">
        <v>0</v>
      </c>
      <c r="AB1225" s="42">
        <v>0</v>
      </c>
      <c r="AC1225" s="43">
        <v>0</v>
      </c>
      <c r="AD1225" s="41">
        <v>0</v>
      </c>
      <c r="AE1225" s="42">
        <v>0</v>
      </c>
      <c r="AF1225" s="43">
        <v>0</v>
      </c>
      <c r="AG1225" s="41">
        <v>0</v>
      </c>
      <c r="AH1225" s="42">
        <v>0</v>
      </c>
      <c r="AI1225" s="43">
        <v>0</v>
      </c>
      <c r="AK1225" s="41">
        <f t="shared" ref="AK1225:AM1235" si="447">F1225+I1225+L1225+O1225+R1225+U1225+X1225</f>
        <v>0</v>
      </c>
      <c r="AL1225" s="42">
        <f t="shared" si="447"/>
        <v>0</v>
      </c>
      <c r="AM1225" s="43">
        <f t="shared" si="447"/>
        <v>0</v>
      </c>
      <c r="AT1225" s="32">
        <f>IF(LEN(E1225)&lt;2,0,1)</f>
        <v>0</v>
      </c>
      <c r="AV1225" s="23">
        <v>9</v>
      </c>
      <c r="AW1225" s="23">
        <v>14</v>
      </c>
      <c r="AX1225" s="23">
        <v>1</v>
      </c>
    </row>
    <row r="1226" spans="3:50" ht="15" hidden="1" customHeight="1" x14ac:dyDescent="0.3">
      <c r="C1226" s="40" t="s">
        <v>22</v>
      </c>
      <c r="D1226" s="34" t="s">
        <v>2</v>
      </c>
      <c r="E1226" s="35" t="s">
        <v>2</v>
      </c>
      <c r="F1226" s="41">
        <v>0</v>
      </c>
      <c r="G1226" s="42">
        <v>0</v>
      </c>
      <c r="H1226" s="43">
        <v>0</v>
      </c>
      <c r="I1226" s="155">
        <v>0</v>
      </c>
      <c r="J1226" s="155">
        <v>0</v>
      </c>
      <c r="K1226" s="155">
        <v>0</v>
      </c>
      <c r="L1226" s="41">
        <v>0</v>
      </c>
      <c r="M1226" s="42">
        <v>0</v>
      </c>
      <c r="N1226" s="43">
        <v>0</v>
      </c>
      <c r="O1226" s="41"/>
      <c r="P1226" s="42"/>
      <c r="Q1226" s="43"/>
      <c r="R1226" s="41"/>
      <c r="S1226" s="42"/>
      <c r="T1226" s="43"/>
      <c r="U1226" s="41"/>
      <c r="V1226" s="42"/>
      <c r="W1226" s="43"/>
      <c r="X1226" s="41"/>
      <c r="Y1226" s="42"/>
      <c r="Z1226" s="153"/>
      <c r="AA1226" s="154">
        <v>0</v>
      </c>
      <c r="AB1226" s="42">
        <v>0</v>
      </c>
      <c r="AC1226" s="43">
        <v>0</v>
      </c>
      <c r="AD1226" s="41">
        <v>0</v>
      </c>
      <c r="AE1226" s="42">
        <v>0</v>
      </c>
      <c r="AF1226" s="43">
        <v>0</v>
      </c>
      <c r="AG1226" s="41">
        <v>0</v>
      </c>
      <c r="AH1226" s="42">
        <v>0</v>
      </c>
      <c r="AI1226" s="43">
        <v>0</v>
      </c>
      <c r="AK1226" s="41">
        <f t="shared" si="447"/>
        <v>0</v>
      </c>
      <c r="AL1226" s="42">
        <f t="shared" si="447"/>
        <v>0</v>
      </c>
      <c r="AM1226" s="43">
        <f t="shared" si="447"/>
        <v>0</v>
      </c>
      <c r="AT1226" s="32">
        <f t="shared" ref="AT1226:AT1235" si="448">IF(LEN(E1226)&lt;2,0,1)</f>
        <v>0</v>
      </c>
      <c r="AV1226" s="23">
        <v>9</v>
      </c>
      <c r="AW1226" s="23">
        <v>14</v>
      </c>
      <c r="AX1226" s="23">
        <f>IF(AW1226=AW1225,AX1225+1,1)</f>
        <v>2</v>
      </c>
    </row>
    <row r="1227" spans="3:50" ht="15" hidden="1" customHeight="1" x14ac:dyDescent="0.3">
      <c r="C1227" s="40" t="s">
        <v>22</v>
      </c>
      <c r="D1227" s="34" t="s">
        <v>2</v>
      </c>
      <c r="E1227" s="35" t="s">
        <v>2</v>
      </c>
      <c r="F1227" s="41">
        <v>0</v>
      </c>
      <c r="G1227" s="42">
        <v>0</v>
      </c>
      <c r="H1227" s="43">
        <v>0</v>
      </c>
      <c r="I1227" s="155">
        <v>0</v>
      </c>
      <c r="J1227" s="155">
        <v>0</v>
      </c>
      <c r="K1227" s="155">
        <v>0</v>
      </c>
      <c r="L1227" s="41">
        <v>0</v>
      </c>
      <c r="M1227" s="42">
        <v>0</v>
      </c>
      <c r="N1227" s="43">
        <v>0</v>
      </c>
      <c r="O1227" s="41"/>
      <c r="P1227" s="42"/>
      <c r="Q1227" s="43"/>
      <c r="R1227" s="41"/>
      <c r="S1227" s="42"/>
      <c r="T1227" s="43"/>
      <c r="U1227" s="41"/>
      <c r="V1227" s="42"/>
      <c r="W1227" s="43"/>
      <c r="X1227" s="41"/>
      <c r="Y1227" s="42"/>
      <c r="Z1227" s="153"/>
      <c r="AA1227" s="154">
        <v>0</v>
      </c>
      <c r="AB1227" s="42">
        <v>0</v>
      </c>
      <c r="AC1227" s="43">
        <v>0</v>
      </c>
      <c r="AD1227" s="41">
        <v>0</v>
      </c>
      <c r="AE1227" s="42">
        <v>0</v>
      </c>
      <c r="AF1227" s="43">
        <v>0</v>
      </c>
      <c r="AG1227" s="41">
        <v>0</v>
      </c>
      <c r="AH1227" s="42">
        <v>0</v>
      </c>
      <c r="AI1227" s="43">
        <v>0</v>
      </c>
      <c r="AK1227" s="41">
        <f t="shared" si="447"/>
        <v>0</v>
      </c>
      <c r="AL1227" s="42">
        <f t="shared" si="447"/>
        <v>0</v>
      </c>
      <c r="AM1227" s="43">
        <f t="shared" si="447"/>
        <v>0</v>
      </c>
      <c r="AT1227" s="32">
        <f t="shared" si="448"/>
        <v>0</v>
      </c>
      <c r="AV1227" s="23">
        <v>9</v>
      </c>
      <c r="AW1227" s="23">
        <v>14</v>
      </c>
      <c r="AX1227" s="23">
        <f t="shared" ref="AX1227:AX1235" si="449">IF(AW1227=AW1226,AX1226+1,1)</f>
        <v>3</v>
      </c>
    </row>
    <row r="1228" spans="3:50" ht="15" hidden="1" customHeight="1" x14ac:dyDescent="0.3">
      <c r="C1228" s="40" t="s">
        <v>22</v>
      </c>
      <c r="D1228" s="34" t="s">
        <v>2</v>
      </c>
      <c r="E1228" s="35" t="s">
        <v>2</v>
      </c>
      <c r="F1228" s="41">
        <v>0</v>
      </c>
      <c r="G1228" s="42">
        <v>0</v>
      </c>
      <c r="H1228" s="43">
        <v>0</v>
      </c>
      <c r="I1228" s="155">
        <v>0</v>
      </c>
      <c r="J1228" s="155">
        <v>0</v>
      </c>
      <c r="K1228" s="155">
        <v>0</v>
      </c>
      <c r="L1228" s="41">
        <v>0</v>
      </c>
      <c r="M1228" s="42">
        <v>0</v>
      </c>
      <c r="N1228" s="43">
        <v>0</v>
      </c>
      <c r="O1228" s="41"/>
      <c r="P1228" s="42"/>
      <c r="Q1228" s="43"/>
      <c r="R1228" s="41"/>
      <c r="S1228" s="42"/>
      <c r="T1228" s="43"/>
      <c r="U1228" s="41"/>
      <c r="V1228" s="42"/>
      <c r="W1228" s="43"/>
      <c r="X1228" s="41"/>
      <c r="Y1228" s="42"/>
      <c r="Z1228" s="153"/>
      <c r="AA1228" s="154">
        <v>0</v>
      </c>
      <c r="AB1228" s="42">
        <v>0</v>
      </c>
      <c r="AC1228" s="43">
        <v>0</v>
      </c>
      <c r="AD1228" s="41">
        <v>0</v>
      </c>
      <c r="AE1228" s="42">
        <v>0</v>
      </c>
      <c r="AF1228" s="43">
        <v>0</v>
      </c>
      <c r="AG1228" s="41">
        <v>0</v>
      </c>
      <c r="AH1228" s="42">
        <v>0</v>
      </c>
      <c r="AI1228" s="43">
        <v>0</v>
      </c>
      <c r="AK1228" s="41">
        <f t="shared" si="447"/>
        <v>0</v>
      </c>
      <c r="AL1228" s="42">
        <f t="shared" si="447"/>
        <v>0</v>
      </c>
      <c r="AM1228" s="43">
        <f t="shared" si="447"/>
        <v>0</v>
      </c>
      <c r="AT1228" s="32">
        <f t="shared" si="448"/>
        <v>0</v>
      </c>
      <c r="AV1228" s="23">
        <v>9</v>
      </c>
      <c r="AW1228" s="23">
        <v>14</v>
      </c>
      <c r="AX1228" s="23">
        <f t="shared" si="449"/>
        <v>4</v>
      </c>
    </row>
    <row r="1229" spans="3:50" ht="15" hidden="1" customHeight="1" x14ac:dyDescent="0.3">
      <c r="C1229" s="40" t="s">
        <v>22</v>
      </c>
      <c r="D1229" s="34" t="s">
        <v>2</v>
      </c>
      <c r="E1229" s="35" t="s">
        <v>2</v>
      </c>
      <c r="F1229" s="41">
        <v>0</v>
      </c>
      <c r="G1229" s="42">
        <v>0</v>
      </c>
      <c r="H1229" s="43">
        <v>0</v>
      </c>
      <c r="I1229" s="155">
        <v>0</v>
      </c>
      <c r="J1229" s="155">
        <v>0</v>
      </c>
      <c r="K1229" s="155">
        <v>0</v>
      </c>
      <c r="L1229" s="41">
        <v>0</v>
      </c>
      <c r="M1229" s="42">
        <v>0</v>
      </c>
      <c r="N1229" s="43">
        <v>0</v>
      </c>
      <c r="O1229" s="41"/>
      <c r="P1229" s="42"/>
      <c r="Q1229" s="43"/>
      <c r="R1229" s="41"/>
      <c r="S1229" s="42"/>
      <c r="T1229" s="43"/>
      <c r="U1229" s="41"/>
      <c r="V1229" s="42"/>
      <c r="W1229" s="43"/>
      <c r="X1229" s="41"/>
      <c r="Y1229" s="42"/>
      <c r="Z1229" s="153"/>
      <c r="AA1229" s="154">
        <v>0</v>
      </c>
      <c r="AB1229" s="42">
        <v>0</v>
      </c>
      <c r="AC1229" s="43">
        <v>0</v>
      </c>
      <c r="AD1229" s="41">
        <v>0</v>
      </c>
      <c r="AE1229" s="42">
        <v>0</v>
      </c>
      <c r="AF1229" s="43">
        <v>0</v>
      </c>
      <c r="AG1229" s="41">
        <v>0</v>
      </c>
      <c r="AH1229" s="42">
        <v>0</v>
      </c>
      <c r="AI1229" s="43">
        <v>0</v>
      </c>
      <c r="AK1229" s="41">
        <f t="shared" si="447"/>
        <v>0</v>
      </c>
      <c r="AL1229" s="42">
        <f t="shared" si="447"/>
        <v>0</v>
      </c>
      <c r="AM1229" s="43">
        <f t="shared" si="447"/>
        <v>0</v>
      </c>
      <c r="AT1229" s="32">
        <f t="shared" si="448"/>
        <v>0</v>
      </c>
      <c r="AV1229" s="23">
        <v>9</v>
      </c>
      <c r="AW1229" s="23">
        <v>14</v>
      </c>
      <c r="AX1229" s="23">
        <f t="shared" si="449"/>
        <v>5</v>
      </c>
    </row>
    <row r="1230" spans="3:50" ht="15" hidden="1" customHeight="1" x14ac:dyDescent="0.3">
      <c r="C1230" s="40" t="s">
        <v>22</v>
      </c>
      <c r="D1230" s="34" t="s">
        <v>2</v>
      </c>
      <c r="E1230" s="35" t="s">
        <v>2</v>
      </c>
      <c r="F1230" s="41">
        <v>0</v>
      </c>
      <c r="G1230" s="42">
        <v>0</v>
      </c>
      <c r="H1230" s="43">
        <v>0</v>
      </c>
      <c r="I1230" s="155">
        <v>0</v>
      </c>
      <c r="J1230" s="155">
        <v>0</v>
      </c>
      <c r="K1230" s="155">
        <v>0</v>
      </c>
      <c r="L1230" s="41">
        <v>0</v>
      </c>
      <c r="M1230" s="42">
        <v>0</v>
      </c>
      <c r="N1230" s="43">
        <v>0</v>
      </c>
      <c r="O1230" s="41"/>
      <c r="P1230" s="42"/>
      <c r="Q1230" s="43"/>
      <c r="R1230" s="41"/>
      <c r="S1230" s="42"/>
      <c r="T1230" s="43"/>
      <c r="U1230" s="41"/>
      <c r="V1230" s="42"/>
      <c r="W1230" s="43"/>
      <c r="X1230" s="41"/>
      <c r="Y1230" s="42"/>
      <c r="Z1230" s="153"/>
      <c r="AA1230" s="154">
        <v>0</v>
      </c>
      <c r="AB1230" s="42">
        <v>0</v>
      </c>
      <c r="AC1230" s="43">
        <v>0</v>
      </c>
      <c r="AD1230" s="41">
        <v>0</v>
      </c>
      <c r="AE1230" s="42">
        <v>0</v>
      </c>
      <c r="AF1230" s="43">
        <v>0</v>
      </c>
      <c r="AG1230" s="41">
        <v>0</v>
      </c>
      <c r="AH1230" s="42">
        <v>0</v>
      </c>
      <c r="AI1230" s="43">
        <v>0</v>
      </c>
      <c r="AK1230" s="41">
        <f t="shared" si="447"/>
        <v>0</v>
      </c>
      <c r="AL1230" s="42">
        <f t="shared" si="447"/>
        <v>0</v>
      </c>
      <c r="AM1230" s="43">
        <f t="shared" si="447"/>
        <v>0</v>
      </c>
      <c r="AT1230" s="32">
        <f t="shared" si="448"/>
        <v>0</v>
      </c>
      <c r="AV1230" s="23">
        <v>9</v>
      </c>
      <c r="AW1230" s="23">
        <v>14</v>
      </c>
      <c r="AX1230" s="23">
        <f t="shared" si="449"/>
        <v>6</v>
      </c>
    </row>
    <row r="1231" spans="3:50" ht="15" hidden="1" customHeight="1" x14ac:dyDescent="0.3">
      <c r="C1231" s="40" t="s">
        <v>22</v>
      </c>
      <c r="D1231" s="34" t="s">
        <v>2</v>
      </c>
      <c r="E1231" s="35" t="s">
        <v>2</v>
      </c>
      <c r="F1231" s="41">
        <v>0</v>
      </c>
      <c r="G1231" s="42">
        <v>0</v>
      </c>
      <c r="H1231" s="43">
        <v>0</v>
      </c>
      <c r="I1231" s="155">
        <v>0</v>
      </c>
      <c r="J1231" s="155">
        <v>0</v>
      </c>
      <c r="K1231" s="155">
        <v>0</v>
      </c>
      <c r="L1231" s="41">
        <v>0</v>
      </c>
      <c r="M1231" s="42">
        <v>0</v>
      </c>
      <c r="N1231" s="43">
        <v>0</v>
      </c>
      <c r="O1231" s="41"/>
      <c r="P1231" s="42"/>
      <c r="Q1231" s="43"/>
      <c r="R1231" s="41"/>
      <c r="S1231" s="42"/>
      <c r="T1231" s="43"/>
      <c r="U1231" s="41"/>
      <c r="V1231" s="42"/>
      <c r="W1231" s="43"/>
      <c r="X1231" s="41"/>
      <c r="Y1231" s="42"/>
      <c r="Z1231" s="153"/>
      <c r="AA1231" s="154">
        <v>0</v>
      </c>
      <c r="AB1231" s="42">
        <v>0</v>
      </c>
      <c r="AC1231" s="43">
        <v>0</v>
      </c>
      <c r="AD1231" s="41">
        <v>0</v>
      </c>
      <c r="AE1231" s="42">
        <v>0</v>
      </c>
      <c r="AF1231" s="43">
        <v>0</v>
      </c>
      <c r="AG1231" s="41">
        <v>0</v>
      </c>
      <c r="AH1231" s="42">
        <v>0</v>
      </c>
      <c r="AI1231" s="43">
        <v>0</v>
      </c>
      <c r="AK1231" s="41">
        <f t="shared" si="447"/>
        <v>0</v>
      </c>
      <c r="AL1231" s="42">
        <f t="shared" si="447"/>
        <v>0</v>
      </c>
      <c r="AM1231" s="43">
        <f t="shared" si="447"/>
        <v>0</v>
      </c>
      <c r="AT1231" s="32">
        <f t="shared" si="448"/>
        <v>0</v>
      </c>
      <c r="AV1231" s="23">
        <v>9</v>
      </c>
      <c r="AW1231" s="23">
        <v>14</v>
      </c>
      <c r="AX1231" s="23">
        <f t="shared" si="449"/>
        <v>7</v>
      </c>
    </row>
    <row r="1232" spans="3:50" ht="15" hidden="1" customHeight="1" x14ac:dyDescent="0.3">
      <c r="C1232" s="40" t="s">
        <v>22</v>
      </c>
      <c r="D1232" s="34" t="s">
        <v>2</v>
      </c>
      <c r="E1232" s="35" t="s">
        <v>2</v>
      </c>
      <c r="F1232" s="41">
        <v>0</v>
      </c>
      <c r="G1232" s="42">
        <v>0</v>
      </c>
      <c r="H1232" s="43">
        <v>0</v>
      </c>
      <c r="I1232" s="155">
        <v>0</v>
      </c>
      <c r="J1232" s="155">
        <v>0</v>
      </c>
      <c r="K1232" s="155">
        <v>0</v>
      </c>
      <c r="L1232" s="41">
        <v>0</v>
      </c>
      <c r="M1232" s="42">
        <v>0</v>
      </c>
      <c r="N1232" s="43">
        <v>0</v>
      </c>
      <c r="O1232" s="41"/>
      <c r="P1232" s="42"/>
      <c r="Q1232" s="43"/>
      <c r="R1232" s="41"/>
      <c r="S1232" s="42"/>
      <c r="T1232" s="43"/>
      <c r="U1232" s="41"/>
      <c r="V1232" s="42"/>
      <c r="W1232" s="43"/>
      <c r="X1232" s="41"/>
      <c r="Y1232" s="42"/>
      <c r="Z1232" s="153"/>
      <c r="AA1232" s="154">
        <v>0</v>
      </c>
      <c r="AB1232" s="42">
        <v>0</v>
      </c>
      <c r="AC1232" s="43">
        <v>0</v>
      </c>
      <c r="AD1232" s="41">
        <v>0</v>
      </c>
      <c r="AE1232" s="42">
        <v>0</v>
      </c>
      <c r="AF1232" s="43">
        <v>0</v>
      </c>
      <c r="AG1232" s="41">
        <v>0</v>
      </c>
      <c r="AH1232" s="42">
        <v>0</v>
      </c>
      <c r="AI1232" s="43">
        <v>0</v>
      </c>
      <c r="AK1232" s="41">
        <f t="shared" si="447"/>
        <v>0</v>
      </c>
      <c r="AL1232" s="42">
        <f t="shared" si="447"/>
        <v>0</v>
      </c>
      <c r="AM1232" s="43">
        <f t="shared" si="447"/>
        <v>0</v>
      </c>
      <c r="AT1232" s="32">
        <f t="shared" si="448"/>
        <v>0</v>
      </c>
      <c r="AV1232" s="23">
        <v>9</v>
      </c>
      <c r="AW1232" s="23">
        <v>14</v>
      </c>
      <c r="AX1232" s="23">
        <f t="shared" si="449"/>
        <v>8</v>
      </c>
    </row>
    <row r="1233" spans="3:50" ht="15" hidden="1" customHeight="1" x14ac:dyDescent="0.3">
      <c r="C1233" s="40" t="s">
        <v>22</v>
      </c>
      <c r="D1233" s="34" t="s">
        <v>2</v>
      </c>
      <c r="E1233" s="35" t="s">
        <v>2</v>
      </c>
      <c r="F1233" s="41">
        <v>0</v>
      </c>
      <c r="G1233" s="42">
        <v>0</v>
      </c>
      <c r="H1233" s="43">
        <v>0</v>
      </c>
      <c r="I1233" s="155">
        <v>0</v>
      </c>
      <c r="J1233" s="155">
        <v>0</v>
      </c>
      <c r="K1233" s="155">
        <v>0</v>
      </c>
      <c r="L1233" s="41">
        <v>0</v>
      </c>
      <c r="M1233" s="42">
        <v>0</v>
      </c>
      <c r="N1233" s="43">
        <v>0</v>
      </c>
      <c r="O1233" s="41"/>
      <c r="P1233" s="42"/>
      <c r="Q1233" s="43"/>
      <c r="R1233" s="41"/>
      <c r="S1233" s="42"/>
      <c r="T1233" s="43"/>
      <c r="U1233" s="41"/>
      <c r="V1233" s="42"/>
      <c r="W1233" s="43"/>
      <c r="X1233" s="41"/>
      <c r="Y1233" s="42"/>
      <c r="Z1233" s="153"/>
      <c r="AA1233" s="154">
        <v>0</v>
      </c>
      <c r="AB1233" s="42">
        <v>0</v>
      </c>
      <c r="AC1233" s="43">
        <v>0</v>
      </c>
      <c r="AD1233" s="41">
        <v>0</v>
      </c>
      <c r="AE1233" s="42">
        <v>0</v>
      </c>
      <c r="AF1233" s="43">
        <v>0</v>
      </c>
      <c r="AG1233" s="41">
        <v>0</v>
      </c>
      <c r="AH1233" s="42">
        <v>0</v>
      </c>
      <c r="AI1233" s="43">
        <v>0</v>
      </c>
      <c r="AK1233" s="41">
        <f t="shared" si="447"/>
        <v>0</v>
      </c>
      <c r="AL1233" s="42">
        <f t="shared" si="447"/>
        <v>0</v>
      </c>
      <c r="AM1233" s="43">
        <f t="shared" si="447"/>
        <v>0</v>
      </c>
      <c r="AT1233" s="32">
        <f t="shared" si="448"/>
        <v>0</v>
      </c>
      <c r="AV1233" s="23">
        <v>9</v>
      </c>
      <c r="AW1233" s="23">
        <v>14</v>
      </c>
      <c r="AX1233" s="23">
        <f t="shared" si="449"/>
        <v>9</v>
      </c>
    </row>
    <row r="1234" spans="3:50" ht="15" hidden="1" customHeight="1" x14ac:dyDescent="0.3">
      <c r="C1234" s="40" t="s">
        <v>22</v>
      </c>
      <c r="D1234" s="34" t="s">
        <v>2</v>
      </c>
      <c r="E1234" s="35" t="s">
        <v>2</v>
      </c>
      <c r="F1234" s="41">
        <v>0</v>
      </c>
      <c r="G1234" s="42">
        <v>0</v>
      </c>
      <c r="H1234" s="43">
        <v>0</v>
      </c>
      <c r="I1234" s="155">
        <v>0</v>
      </c>
      <c r="J1234" s="155">
        <v>0</v>
      </c>
      <c r="K1234" s="155">
        <v>0</v>
      </c>
      <c r="L1234" s="41">
        <v>0</v>
      </c>
      <c r="M1234" s="42">
        <v>0</v>
      </c>
      <c r="N1234" s="43">
        <v>0</v>
      </c>
      <c r="O1234" s="41"/>
      <c r="P1234" s="42"/>
      <c r="Q1234" s="43"/>
      <c r="R1234" s="41"/>
      <c r="S1234" s="42"/>
      <c r="T1234" s="43"/>
      <c r="U1234" s="41"/>
      <c r="V1234" s="42"/>
      <c r="W1234" s="43"/>
      <c r="X1234" s="41"/>
      <c r="Y1234" s="42"/>
      <c r="Z1234" s="153"/>
      <c r="AA1234" s="154">
        <v>0</v>
      </c>
      <c r="AB1234" s="42">
        <v>0</v>
      </c>
      <c r="AC1234" s="43">
        <v>0</v>
      </c>
      <c r="AD1234" s="41">
        <v>0</v>
      </c>
      <c r="AE1234" s="42">
        <v>0</v>
      </c>
      <c r="AF1234" s="43">
        <v>0</v>
      </c>
      <c r="AG1234" s="41">
        <v>0</v>
      </c>
      <c r="AH1234" s="42">
        <v>0</v>
      </c>
      <c r="AI1234" s="43">
        <v>0</v>
      </c>
      <c r="AK1234" s="41">
        <f t="shared" si="447"/>
        <v>0</v>
      </c>
      <c r="AL1234" s="42">
        <f t="shared" si="447"/>
        <v>0</v>
      </c>
      <c r="AM1234" s="43">
        <f t="shared" si="447"/>
        <v>0</v>
      </c>
      <c r="AT1234" s="32">
        <f t="shared" si="448"/>
        <v>0</v>
      </c>
      <c r="AV1234" s="23">
        <v>9</v>
      </c>
      <c r="AW1234" s="23">
        <v>14</v>
      </c>
      <c r="AX1234" s="23">
        <f t="shared" si="449"/>
        <v>10</v>
      </c>
    </row>
    <row r="1235" spans="3:50" ht="15" hidden="1" customHeight="1" x14ac:dyDescent="0.3">
      <c r="C1235" s="40" t="s">
        <v>23</v>
      </c>
      <c r="D1235" s="34" t="s">
        <v>2</v>
      </c>
      <c r="E1235" s="35" t="s">
        <v>2</v>
      </c>
      <c r="F1235" s="41">
        <v>0</v>
      </c>
      <c r="G1235" s="42">
        <v>0</v>
      </c>
      <c r="H1235" s="43">
        <v>0</v>
      </c>
      <c r="I1235" s="155">
        <v>0</v>
      </c>
      <c r="J1235" s="155">
        <v>0</v>
      </c>
      <c r="K1235" s="155">
        <v>0</v>
      </c>
      <c r="L1235" s="41">
        <v>0</v>
      </c>
      <c r="M1235" s="42">
        <v>0</v>
      </c>
      <c r="N1235" s="43">
        <v>0</v>
      </c>
      <c r="O1235" s="41"/>
      <c r="P1235" s="42"/>
      <c r="Q1235" s="43"/>
      <c r="R1235" s="41"/>
      <c r="S1235" s="42"/>
      <c r="T1235" s="43"/>
      <c r="U1235" s="41"/>
      <c r="V1235" s="42"/>
      <c r="W1235" s="43"/>
      <c r="X1235" s="41"/>
      <c r="Y1235" s="42"/>
      <c r="Z1235" s="153"/>
      <c r="AA1235" s="154">
        <v>0</v>
      </c>
      <c r="AB1235" s="42">
        <v>0</v>
      </c>
      <c r="AC1235" s="43">
        <v>0</v>
      </c>
      <c r="AD1235" s="41">
        <v>0</v>
      </c>
      <c r="AE1235" s="42">
        <v>0</v>
      </c>
      <c r="AF1235" s="43">
        <v>0</v>
      </c>
      <c r="AG1235" s="41">
        <v>0</v>
      </c>
      <c r="AH1235" s="42">
        <v>0</v>
      </c>
      <c r="AI1235" s="43">
        <v>0</v>
      </c>
      <c r="AK1235" s="41">
        <f t="shared" si="447"/>
        <v>0</v>
      </c>
      <c r="AL1235" s="42">
        <f t="shared" si="447"/>
        <v>0</v>
      </c>
      <c r="AM1235" s="43">
        <f t="shared" si="447"/>
        <v>0</v>
      </c>
      <c r="AT1235" s="32">
        <f t="shared" si="448"/>
        <v>0</v>
      </c>
      <c r="AV1235" s="23">
        <v>9</v>
      </c>
      <c r="AW1235" s="23">
        <v>15</v>
      </c>
      <c r="AX1235" s="23">
        <f t="shared" si="449"/>
        <v>1</v>
      </c>
    </row>
    <row r="1236" spans="3:50" ht="15" hidden="1" customHeight="1" x14ac:dyDescent="0.3">
      <c r="C1236" s="50" t="str">
        <f>IF(LEN(E1235)&lt;1,"","Total: " &amp; LEFT(E1235,LEN(E1235)-21) &amp; "Municipalities")</f>
        <v/>
      </c>
      <c r="D1236" s="51"/>
      <c r="E1236" s="52"/>
      <c r="F1236" s="53">
        <f t="shared" ref="F1236:N1236" si="450">SUM(F1225:F1235)</f>
        <v>0</v>
      </c>
      <c r="G1236" s="54">
        <f t="shared" si="450"/>
        <v>0</v>
      </c>
      <c r="H1236" s="55">
        <f t="shared" si="450"/>
        <v>0</v>
      </c>
      <c r="I1236" s="112">
        <f t="shared" si="450"/>
        <v>0</v>
      </c>
      <c r="J1236" s="112">
        <f t="shared" si="450"/>
        <v>0</v>
      </c>
      <c r="K1236" s="112">
        <f t="shared" si="450"/>
        <v>0</v>
      </c>
      <c r="L1236" s="53">
        <f t="shared" si="450"/>
        <v>0</v>
      </c>
      <c r="M1236" s="54">
        <f t="shared" si="450"/>
        <v>0</v>
      </c>
      <c r="N1236" s="55">
        <f t="shared" si="450"/>
        <v>0</v>
      </c>
      <c r="O1236" s="53">
        <f t="shared" ref="O1236:AI1236" si="451">SUM(O1225:O1235)</f>
        <v>0</v>
      </c>
      <c r="P1236" s="54">
        <f t="shared" si="451"/>
        <v>0</v>
      </c>
      <c r="Q1236" s="55">
        <f t="shared" si="451"/>
        <v>0</v>
      </c>
      <c r="R1236" s="53">
        <f t="shared" si="451"/>
        <v>0</v>
      </c>
      <c r="S1236" s="54">
        <f t="shared" si="451"/>
        <v>0</v>
      </c>
      <c r="T1236" s="55">
        <f t="shared" si="451"/>
        <v>0</v>
      </c>
      <c r="U1236" s="53">
        <f t="shared" si="451"/>
        <v>0</v>
      </c>
      <c r="V1236" s="54">
        <f t="shared" si="451"/>
        <v>0</v>
      </c>
      <c r="W1236" s="55">
        <f t="shared" si="451"/>
        <v>0</v>
      </c>
      <c r="X1236" s="53">
        <f t="shared" si="451"/>
        <v>0</v>
      </c>
      <c r="Y1236" s="54">
        <f t="shared" si="451"/>
        <v>0</v>
      </c>
      <c r="Z1236" s="158">
        <f t="shared" si="451"/>
        <v>0</v>
      </c>
      <c r="AA1236" s="159">
        <f t="shared" si="451"/>
        <v>0</v>
      </c>
      <c r="AB1236" s="54">
        <f t="shared" si="451"/>
        <v>0</v>
      </c>
      <c r="AC1236" s="55">
        <f t="shared" si="451"/>
        <v>0</v>
      </c>
      <c r="AD1236" s="53">
        <f t="shared" si="451"/>
        <v>0</v>
      </c>
      <c r="AE1236" s="54">
        <f t="shared" si="451"/>
        <v>0</v>
      </c>
      <c r="AF1236" s="55">
        <f t="shared" si="451"/>
        <v>0</v>
      </c>
      <c r="AG1236" s="53">
        <f t="shared" si="451"/>
        <v>0</v>
      </c>
      <c r="AH1236" s="54">
        <f t="shared" si="451"/>
        <v>0</v>
      </c>
      <c r="AI1236" s="55">
        <f t="shared" si="451"/>
        <v>0</v>
      </c>
      <c r="AK1236" s="53">
        <f>SUM(AK1225:AK1235)</f>
        <v>0</v>
      </c>
      <c r="AL1236" s="54">
        <f>SUM(AL1225:AL1235)</f>
        <v>0</v>
      </c>
      <c r="AM1236" s="55">
        <f>SUM(AM1225:AM1235)</f>
        <v>0</v>
      </c>
      <c r="AT1236" s="32">
        <f>IF(SUM(AT1225:AT1235)=0,0,1)</f>
        <v>0</v>
      </c>
    </row>
    <row r="1237" spans="3:50" ht="15" hidden="1" customHeight="1" x14ac:dyDescent="0.3">
      <c r="C1237" s="40"/>
      <c r="D1237" s="34"/>
      <c r="E1237" s="35"/>
      <c r="F1237" s="41"/>
      <c r="G1237" s="42"/>
      <c r="H1237" s="43"/>
      <c r="I1237" s="155"/>
      <c r="J1237" s="155"/>
      <c r="K1237" s="155"/>
      <c r="L1237" s="41"/>
      <c r="M1237" s="42"/>
      <c r="N1237" s="43"/>
      <c r="O1237" s="41"/>
      <c r="P1237" s="42"/>
      <c r="Q1237" s="43"/>
      <c r="R1237" s="41"/>
      <c r="S1237" s="42"/>
      <c r="T1237" s="43"/>
      <c r="U1237" s="41"/>
      <c r="V1237" s="42"/>
      <c r="W1237" s="43"/>
      <c r="X1237" s="41"/>
      <c r="Y1237" s="42"/>
      <c r="Z1237" s="153"/>
      <c r="AA1237" s="154"/>
      <c r="AB1237" s="42"/>
      <c r="AC1237" s="43"/>
      <c r="AD1237" s="41"/>
      <c r="AE1237" s="42"/>
      <c r="AF1237" s="43"/>
      <c r="AG1237" s="41"/>
      <c r="AH1237" s="42"/>
      <c r="AI1237" s="43"/>
      <c r="AK1237" s="41"/>
      <c r="AL1237" s="42"/>
      <c r="AM1237" s="43"/>
      <c r="AT1237" s="32">
        <f>IF(AT1236=0,0,1)</f>
        <v>0</v>
      </c>
    </row>
    <row r="1238" spans="3:50" ht="15" hidden="1" customHeight="1" x14ac:dyDescent="0.3">
      <c r="C1238" s="40" t="s">
        <v>22</v>
      </c>
      <c r="D1238" s="34" t="s">
        <v>2</v>
      </c>
      <c r="E1238" s="35" t="s">
        <v>2</v>
      </c>
      <c r="F1238" s="41">
        <v>0</v>
      </c>
      <c r="G1238" s="42">
        <v>0</v>
      </c>
      <c r="H1238" s="43">
        <v>0</v>
      </c>
      <c r="I1238" s="155">
        <v>0</v>
      </c>
      <c r="J1238" s="155">
        <v>0</v>
      </c>
      <c r="K1238" s="155">
        <v>0</v>
      </c>
      <c r="L1238" s="41">
        <v>0</v>
      </c>
      <c r="M1238" s="42">
        <v>0</v>
      </c>
      <c r="N1238" s="43">
        <v>0</v>
      </c>
      <c r="O1238" s="41"/>
      <c r="P1238" s="42"/>
      <c r="Q1238" s="43"/>
      <c r="R1238" s="41"/>
      <c r="S1238" s="42"/>
      <c r="T1238" s="43"/>
      <c r="U1238" s="41"/>
      <c r="V1238" s="42"/>
      <c r="W1238" s="43"/>
      <c r="X1238" s="41"/>
      <c r="Y1238" s="42"/>
      <c r="Z1238" s="153"/>
      <c r="AA1238" s="154">
        <v>0</v>
      </c>
      <c r="AB1238" s="42">
        <v>0</v>
      </c>
      <c r="AC1238" s="43">
        <v>0</v>
      </c>
      <c r="AD1238" s="41">
        <v>0</v>
      </c>
      <c r="AE1238" s="42">
        <v>0</v>
      </c>
      <c r="AF1238" s="43">
        <v>0</v>
      </c>
      <c r="AG1238" s="41">
        <v>0</v>
      </c>
      <c r="AH1238" s="42">
        <v>0</v>
      </c>
      <c r="AI1238" s="43">
        <v>0</v>
      </c>
      <c r="AK1238" s="41">
        <f t="shared" ref="AK1238:AM1248" si="452">F1238+I1238+L1238+O1238+R1238+U1238+X1238</f>
        <v>0</v>
      </c>
      <c r="AL1238" s="42">
        <f t="shared" si="452"/>
        <v>0</v>
      </c>
      <c r="AM1238" s="43">
        <f t="shared" si="452"/>
        <v>0</v>
      </c>
      <c r="AT1238" s="32">
        <f>IF(LEN(E1238)&lt;2,0,1)</f>
        <v>0</v>
      </c>
      <c r="AV1238" s="23">
        <v>9</v>
      </c>
      <c r="AW1238" s="23">
        <v>16</v>
      </c>
      <c r="AX1238" s="23">
        <v>1</v>
      </c>
    </row>
    <row r="1239" spans="3:50" ht="15" hidden="1" customHeight="1" x14ac:dyDescent="0.3">
      <c r="C1239" s="40" t="s">
        <v>22</v>
      </c>
      <c r="D1239" s="34" t="s">
        <v>2</v>
      </c>
      <c r="E1239" s="35" t="s">
        <v>2</v>
      </c>
      <c r="F1239" s="41">
        <v>0</v>
      </c>
      <c r="G1239" s="42">
        <v>0</v>
      </c>
      <c r="H1239" s="43">
        <v>0</v>
      </c>
      <c r="I1239" s="155">
        <v>0</v>
      </c>
      <c r="J1239" s="155">
        <v>0</v>
      </c>
      <c r="K1239" s="155">
        <v>0</v>
      </c>
      <c r="L1239" s="41">
        <v>0</v>
      </c>
      <c r="M1239" s="42">
        <v>0</v>
      </c>
      <c r="N1239" s="43">
        <v>0</v>
      </c>
      <c r="O1239" s="41"/>
      <c r="P1239" s="42"/>
      <c r="Q1239" s="43"/>
      <c r="R1239" s="41"/>
      <c r="S1239" s="42"/>
      <c r="T1239" s="43"/>
      <c r="U1239" s="41"/>
      <c r="V1239" s="42"/>
      <c r="W1239" s="43"/>
      <c r="X1239" s="41"/>
      <c r="Y1239" s="42"/>
      <c r="Z1239" s="153"/>
      <c r="AA1239" s="154">
        <v>0</v>
      </c>
      <c r="AB1239" s="42">
        <v>0</v>
      </c>
      <c r="AC1239" s="43">
        <v>0</v>
      </c>
      <c r="AD1239" s="41">
        <v>0</v>
      </c>
      <c r="AE1239" s="42">
        <v>0</v>
      </c>
      <c r="AF1239" s="43">
        <v>0</v>
      </c>
      <c r="AG1239" s="41">
        <v>0</v>
      </c>
      <c r="AH1239" s="42">
        <v>0</v>
      </c>
      <c r="AI1239" s="43">
        <v>0</v>
      </c>
      <c r="AK1239" s="41">
        <f t="shared" si="452"/>
        <v>0</v>
      </c>
      <c r="AL1239" s="42">
        <f t="shared" si="452"/>
        <v>0</v>
      </c>
      <c r="AM1239" s="43">
        <f t="shared" si="452"/>
        <v>0</v>
      </c>
      <c r="AT1239" s="32">
        <f t="shared" ref="AT1239:AT1248" si="453">IF(LEN(E1239)&lt;2,0,1)</f>
        <v>0</v>
      </c>
      <c r="AV1239" s="23">
        <v>9</v>
      </c>
      <c r="AW1239" s="23">
        <v>16</v>
      </c>
      <c r="AX1239" s="23">
        <f>IF(AW1239=AW1238,AX1238+1,1)</f>
        <v>2</v>
      </c>
    </row>
    <row r="1240" spans="3:50" ht="15" hidden="1" customHeight="1" x14ac:dyDescent="0.3">
      <c r="C1240" s="40" t="s">
        <v>22</v>
      </c>
      <c r="D1240" s="34" t="s">
        <v>2</v>
      </c>
      <c r="E1240" s="35" t="s">
        <v>2</v>
      </c>
      <c r="F1240" s="41">
        <v>0</v>
      </c>
      <c r="G1240" s="42">
        <v>0</v>
      </c>
      <c r="H1240" s="43">
        <v>0</v>
      </c>
      <c r="I1240" s="155">
        <v>0</v>
      </c>
      <c r="J1240" s="155">
        <v>0</v>
      </c>
      <c r="K1240" s="155">
        <v>0</v>
      </c>
      <c r="L1240" s="41">
        <v>0</v>
      </c>
      <c r="M1240" s="42">
        <v>0</v>
      </c>
      <c r="N1240" s="43">
        <v>0</v>
      </c>
      <c r="O1240" s="41"/>
      <c r="P1240" s="42"/>
      <c r="Q1240" s="43"/>
      <c r="R1240" s="41"/>
      <c r="S1240" s="42"/>
      <c r="T1240" s="43"/>
      <c r="U1240" s="41"/>
      <c r="V1240" s="42"/>
      <c r="W1240" s="43"/>
      <c r="X1240" s="41"/>
      <c r="Y1240" s="42"/>
      <c r="Z1240" s="153"/>
      <c r="AA1240" s="154">
        <v>0</v>
      </c>
      <c r="AB1240" s="42">
        <v>0</v>
      </c>
      <c r="AC1240" s="43">
        <v>0</v>
      </c>
      <c r="AD1240" s="41">
        <v>0</v>
      </c>
      <c r="AE1240" s="42">
        <v>0</v>
      </c>
      <c r="AF1240" s="43">
        <v>0</v>
      </c>
      <c r="AG1240" s="41">
        <v>0</v>
      </c>
      <c r="AH1240" s="42">
        <v>0</v>
      </c>
      <c r="AI1240" s="43">
        <v>0</v>
      </c>
      <c r="AK1240" s="41">
        <f t="shared" si="452"/>
        <v>0</v>
      </c>
      <c r="AL1240" s="42">
        <f t="shared" si="452"/>
        <v>0</v>
      </c>
      <c r="AM1240" s="43">
        <f t="shared" si="452"/>
        <v>0</v>
      </c>
      <c r="AT1240" s="32">
        <f t="shared" si="453"/>
        <v>0</v>
      </c>
      <c r="AV1240" s="23">
        <v>9</v>
      </c>
      <c r="AW1240" s="23">
        <v>16</v>
      </c>
      <c r="AX1240" s="23">
        <f t="shared" ref="AX1240:AX1248" si="454">IF(AW1240=AW1239,AX1239+1,1)</f>
        <v>3</v>
      </c>
    </row>
    <row r="1241" spans="3:50" ht="15" hidden="1" customHeight="1" x14ac:dyDescent="0.3">
      <c r="C1241" s="40" t="s">
        <v>22</v>
      </c>
      <c r="D1241" s="34" t="s">
        <v>2</v>
      </c>
      <c r="E1241" s="35" t="s">
        <v>2</v>
      </c>
      <c r="F1241" s="41">
        <v>0</v>
      </c>
      <c r="G1241" s="42">
        <v>0</v>
      </c>
      <c r="H1241" s="43">
        <v>0</v>
      </c>
      <c r="I1241" s="155">
        <v>0</v>
      </c>
      <c r="J1241" s="155">
        <v>0</v>
      </c>
      <c r="K1241" s="155">
        <v>0</v>
      </c>
      <c r="L1241" s="41">
        <v>0</v>
      </c>
      <c r="M1241" s="42">
        <v>0</v>
      </c>
      <c r="N1241" s="43">
        <v>0</v>
      </c>
      <c r="O1241" s="41"/>
      <c r="P1241" s="42"/>
      <c r="Q1241" s="43"/>
      <c r="R1241" s="41"/>
      <c r="S1241" s="42"/>
      <c r="T1241" s="43"/>
      <c r="U1241" s="41"/>
      <c r="V1241" s="42"/>
      <c r="W1241" s="43"/>
      <c r="X1241" s="41"/>
      <c r="Y1241" s="42"/>
      <c r="Z1241" s="153"/>
      <c r="AA1241" s="154">
        <v>0</v>
      </c>
      <c r="AB1241" s="42">
        <v>0</v>
      </c>
      <c r="AC1241" s="43">
        <v>0</v>
      </c>
      <c r="AD1241" s="41">
        <v>0</v>
      </c>
      <c r="AE1241" s="42">
        <v>0</v>
      </c>
      <c r="AF1241" s="43">
        <v>0</v>
      </c>
      <c r="AG1241" s="41">
        <v>0</v>
      </c>
      <c r="AH1241" s="42">
        <v>0</v>
      </c>
      <c r="AI1241" s="43">
        <v>0</v>
      </c>
      <c r="AK1241" s="41">
        <f t="shared" si="452"/>
        <v>0</v>
      </c>
      <c r="AL1241" s="42">
        <f t="shared" si="452"/>
        <v>0</v>
      </c>
      <c r="AM1241" s="43">
        <f t="shared" si="452"/>
        <v>0</v>
      </c>
      <c r="AT1241" s="32">
        <f t="shared" si="453"/>
        <v>0</v>
      </c>
      <c r="AV1241" s="23">
        <v>9</v>
      </c>
      <c r="AW1241" s="23">
        <v>16</v>
      </c>
      <c r="AX1241" s="23">
        <f t="shared" si="454"/>
        <v>4</v>
      </c>
    </row>
    <row r="1242" spans="3:50" ht="15" hidden="1" customHeight="1" x14ac:dyDescent="0.3">
      <c r="C1242" s="40" t="s">
        <v>22</v>
      </c>
      <c r="D1242" s="34" t="s">
        <v>2</v>
      </c>
      <c r="E1242" s="35" t="s">
        <v>2</v>
      </c>
      <c r="F1242" s="41">
        <v>0</v>
      </c>
      <c r="G1242" s="42">
        <v>0</v>
      </c>
      <c r="H1242" s="43">
        <v>0</v>
      </c>
      <c r="I1242" s="155">
        <v>0</v>
      </c>
      <c r="J1242" s="155">
        <v>0</v>
      </c>
      <c r="K1242" s="155">
        <v>0</v>
      </c>
      <c r="L1242" s="41">
        <v>0</v>
      </c>
      <c r="M1242" s="42">
        <v>0</v>
      </c>
      <c r="N1242" s="43">
        <v>0</v>
      </c>
      <c r="O1242" s="41"/>
      <c r="P1242" s="42"/>
      <c r="Q1242" s="43"/>
      <c r="R1242" s="41"/>
      <c r="S1242" s="42"/>
      <c r="T1242" s="43"/>
      <c r="U1242" s="41"/>
      <c r="V1242" s="42"/>
      <c r="W1242" s="43"/>
      <c r="X1242" s="41"/>
      <c r="Y1242" s="42"/>
      <c r="Z1242" s="153"/>
      <c r="AA1242" s="154">
        <v>0</v>
      </c>
      <c r="AB1242" s="42">
        <v>0</v>
      </c>
      <c r="AC1242" s="43">
        <v>0</v>
      </c>
      <c r="AD1242" s="41">
        <v>0</v>
      </c>
      <c r="AE1242" s="42">
        <v>0</v>
      </c>
      <c r="AF1242" s="43">
        <v>0</v>
      </c>
      <c r="AG1242" s="41">
        <v>0</v>
      </c>
      <c r="AH1242" s="42">
        <v>0</v>
      </c>
      <c r="AI1242" s="43">
        <v>0</v>
      </c>
      <c r="AK1242" s="41">
        <f t="shared" si="452"/>
        <v>0</v>
      </c>
      <c r="AL1242" s="42">
        <f t="shared" si="452"/>
        <v>0</v>
      </c>
      <c r="AM1242" s="43">
        <f t="shared" si="452"/>
        <v>0</v>
      </c>
      <c r="AT1242" s="32">
        <f t="shared" si="453"/>
        <v>0</v>
      </c>
      <c r="AV1242" s="23">
        <v>9</v>
      </c>
      <c r="AW1242" s="23">
        <v>16</v>
      </c>
      <c r="AX1242" s="23">
        <f t="shared" si="454"/>
        <v>5</v>
      </c>
    </row>
    <row r="1243" spans="3:50" ht="15" hidden="1" customHeight="1" x14ac:dyDescent="0.3">
      <c r="C1243" s="40" t="s">
        <v>22</v>
      </c>
      <c r="D1243" s="34" t="s">
        <v>2</v>
      </c>
      <c r="E1243" s="35" t="s">
        <v>2</v>
      </c>
      <c r="F1243" s="41">
        <v>0</v>
      </c>
      <c r="G1243" s="42">
        <v>0</v>
      </c>
      <c r="H1243" s="43">
        <v>0</v>
      </c>
      <c r="I1243" s="155">
        <v>0</v>
      </c>
      <c r="J1243" s="155">
        <v>0</v>
      </c>
      <c r="K1243" s="155">
        <v>0</v>
      </c>
      <c r="L1243" s="41">
        <v>0</v>
      </c>
      <c r="M1243" s="42">
        <v>0</v>
      </c>
      <c r="N1243" s="43">
        <v>0</v>
      </c>
      <c r="O1243" s="41"/>
      <c r="P1243" s="42"/>
      <c r="Q1243" s="43"/>
      <c r="R1243" s="41"/>
      <c r="S1243" s="42"/>
      <c r="T1243" s="43"/>
      <c r="U1243" s="41"/>
      <c r="V1243" s="42"/>
      <c r="W1243" s="43"/>
      <c r="X1243" s="41"/>
      <c r="Y1243" s="42"/>
      <c r="Z1243" s="153"/>
      <c r="AA1243" s="154">
        <v>0</v>
      </c>
      <c r="AB1243" s="42">
        <v>0</v>
      </c>
      <c r="AC1243" s="43">
        <v>0</v>
      </c>
      <c r="AD1243" s="41">
        <v>0</v>
      </c>
      <c r="AE1243" s="42">
        <v>0</v>
      </c>
      <c r="AF1243" s="43">
        <v>0</v>
      </c>
      <c r="AG1243" s="41">
        <v>0</v>
      </c>
      <c r="AH1243" s="42">
        <v>0</v>
      </c>
      <c r="AI1243" s="43">
        <v>0</v>
      </c>
      <c r="AK1243" s="41">
        <f t="shared" si="452"/>
        <v>0</v>
      </c>
      <c r="AL1243" s="42">
        <f t="shared" si="452"/>
        <v>0</v>
      </c>
      <c r="AM1243" s="43">
        <f t="shared" si="452"/>
        <v>0</v>
      </c>
      <c r="AT1243" s="32">
        <f t="shared" si="453"/>
        <v>0</v>
      </c>
      <c r="AV1243" s="23">
        <v>9</v>
      </c>
      <c r="AW1243" s="23">
        <v>16</v>
      </c>
      <c r="AX1243" s="23">
        <f t="shared" si="454"/>
        <v>6</v>
      </c>
    </row>
    <row r="1244" spans="3:50" ht="15" hidden="1" customHeight="1" x14ac:dyDescent="0.3">
      <c r="C1244" s="40" t="s">
        <v>22</v>
      </c>
      <c r="D1244" s="34" t="s">
        <v>2</v>
      </c>
      <c r="E1244" s="35" t="s">
        <v>2</v>
      </c>
      <c r="F1244" s="41">
        <v>0</v>
      </c>
      <c r="G1244" s="42">
        <v>0</v>
      </c>
      <c r="H1244" s="43">
        <v>0</v>
      </c>
      <c r="I1244" s="155">
        <v>0</v>
      </c>
      <c r="J1244" s="155">
        <v>0</v>
      </c>
      <c r="K1244" s="155">
        <v>0</v>
      </c>
      <c r="L1244" s="41">
        <v>0</v>
      </c>
      <c r="M1244" s="42">
        <v>0</v>
      </c>
      <c r="N1244" s="43">
        <v>0</v>
      </c>
      <c r="O1244" s="41"/>
      <c r="P1244" s="42"/>
      <c r="Q1244" s="43"/>
      <c r="R1244" s="41"/>
      <c r="S1244" s="42"/>
      <c r="T1244" s="43"/>
      <c r="U1244" s="41"/>
      <c r="V1244" s="42"/>
      <c r="W1244" s="43"/>
      <c r="X1244" s="41"/>
      <c r="Y1244" s="42"/>
      <c r="Z1244" s="153"/>
      <c r="AA1244" s="154">
        <v>0</v>
      </c>
      <c r="AB1244" s="42">
        <v>0</v>
      </c>
      <c r="AC1244" s="43">
        <v>0</v>
      </c>
      <c r="AD1244" s="41">
        <v>0</v>
      </c>
      <c r="AE1244" s="42">
        <v>0</v>
      </c>
      <c r="AF1244" s="43">
        <v>0</v>
      </c>
      <c r="AG1244" s="41">
        <v>0</v>
      </c>
      <c r="AH1244" s="42">
        <v>0</v>
      </c>
      <c r="AI1244" s="43">
        <v>0</v>
      </c>
      <c r="AK1244" s="41">
        <f t="shared" si="452"/>
        <v>0</v>
      </c>
      <c r="AL1244" s="42">
        <f t="shared" si="452"/>
        <v>0</v>
      </c>
      <c r="AM1244" s="43">
        <f t="shared" si="452"/>
        <v>0</v>
      </c>
      <c r="AT1244" s="32">
        <f t="shared" si="453"/>
        <v>0</v>
      </c>
      <c r="AV1244" s="23">
        <v>9</v>
      </c>
      <c r="AW1244" s="23">
        <v>16</v>
      </c>
      <c r="AX1244" s="23">
        <f t="shared" si="454"/>
        <v>7</v>
      </c>
    </row>
    <row r="1245" spans="3:50" ht="15" hidden="1" customHeight="1" x14ac:dyDescent="0.3">
      <c r="C1245" s="40" t="s">
        <v>22</v>
      </c>
      <c r="D1245" s="34" t="s">
        <v>2</v>
      </c>
      <c r="E1245" s="35" t="s">
        <v>2</v>
      </c>
      <c r="F1245" s="41">
        <v>0</v>
      </c>
      <c r="G1245" s="42">
        <v>0</v>
      </c>
      <c r="H1245" s="43">
        <v>0</v>
      </c>
      <c r="I1245" s="155">
        <v>0</v>
      </c>
      <c r="J1245" s="155">
        <v>0</v>
      </c>
      <c r="K1245" s="155">
        <v>0</v>
      </c>
      <c r="L1245" s="41">
        <v>0</v>
      </c>
      <c r="M1245" s="42">
        <v>0</v>
      </c>
      <c r="N1245" s="43">
        <v>0</v>
      </c>
      <c r="O1245" s="41"/>
      <c r="P1245" s="42"/>
      <c r="Q1245" s="43"/>
      <c r="R1245" s="41"/>
      <c r="S1245" s="42"/>
      <c r="T1245" s="43"/>
      <c r="U1245" s="41"/>
      <c r="V1245" s="42"/>
      <c r="W1245" s="43"/>
      <c r="X1245" s="41"/>
      <c r="Y1245" s="42"/>
      <c r="Z1245" s="153"/>
      <c r="AA1245" s="154">
        <v>0</v>
      </c>
      <c r="AB1245" s="42">
        <v>0</v>
      </c>
      <c r="AC1245" s="43">
        <v>0</v>
      </c>
      <c r="AD1245" s="41">
        <v>0</v>
      </c>
      <c r="AE1245" s="42">
        <v>0</v>
      </c>
      <c r="AF1245" s="43">
        <v>0</v>
      </c>
      <c r="AG1245" s="41">
        <v>0</v>
      </c>
      <c r="AH1245" s="42">
        <v>0</v>
      </c>
      <c r="AI1245" s="43">
        <v>0</v>
      </c>
      <c r="AK1245" s="41">
        <f t="shared" si="452"/>
        <v>0</v>
      </c>
      <c r="AL1245" s="42">
        <f t="shared" si="452"/>
        <v>0</v>
      </c>
      <c r="AM1245" s="43">
        <f t="shared" si="452"/>
        <v>0</v>
      </c>
      <c r="AT1245" s="32">
        <f t="shared" si="453"/>
        <v>0</v>
      </c>
      <c r="AV1245" s="23">
        <v>9</v>
      </c>
      <c r="AW1245" s="23">
        <v>16</v>
      </c>
      <c r="AX1245" s="23">
        <f t="shared" si="454"/>
        <v>8</v>
      </c>
    </row>
    <row r="1246" spans="3:50" ht="15" hidden="1" customHeight="1" x14ac:dyDescent="0.3">
      <c r="C1246" s="40" t="s">
        <v>22</v>
      </c>
      <c r="D1246" s="34" t="s">
        <v>2</v>
      </c>
      <c r="E1246" s="35" t="s">
        <v>2</v>
      </c>
      <c r="F1246" s="41">
        <v>0</v>
      </c>
      <c r="G1246" s="42">
        <v>0</v>
      </c>
      <c r="H1246" s="43">
        <v>0</v>
      </c>
      <c r="I1246" s="155">
        <v>0</v>
      </c>
      <c r="J1246" s="155">
        <v>0</v>
      </c>
      <c r="K1246" s="155">
        <v>0</v>
      </c>
      <c r="L1246" s="41">
        <v>0</v>
      </c>
      <c r="M1246" s="42">
        <v>0</v>
      </c>
      <c r="N1246" s="43">
        <v>0</v>
      </c>
      <c r="O1246" s="41"/>
      <c r="P1246" s="42"/>
      <c r="Q1246" s="43"/>
      <c r="R1246" s="41"/>
      <c r="S1246" s="42"/>
      <c r="T1246" s="43"/>
      <c r="U1246" s="41"/>
      <c r="V1246" s="42"/>
      <c r="W1246" s="43"/>
      <c r="X1246" s="41"/>
      <c r="Y1246" s="42"/>
      <c r="Z1246" s="153"/>
      <c r="AA1246" s="154">
        <v>0</v>
      </c>
      <c r="AB1246" s="42">
        <v>0</v>
      </c>
      <c r="AC1246" s="43">
        <v>0</v>
      </c>
      <c r="AD1246" s="41">
        <v>0</v>
      </c>
      <c r="AE1246" s="42">
        <v>0</v>
      </c>
      <c r="AF1246" s="43">
        <v>0</v>
      </c>
      <c r="AG1246" s="41">
        <v>0</v>
      </c>
      <c r="AH1246" s="42">
        <v>0</v>
      </c>
      <c r="AI1246" s="43">
        <v>0</v>
      </c>
      <c r="AK1246" s="41">
        <f t="shared" si="452"/>
        <v>0</v>
      </c>
      <c r="AL1246" s="42">
        <f t="shared" si="452"/>
        <v>0</v>
      </c>
      <c r="AM1246" s="43">
        <f t="shared" si="452"/>
        <v>0</v>
      </c>
      <c r="AT1246" s="32">
        <f t="shared" si="453"/>
        <v>0</v>
      </c>
      <c r="AV1246" s="23">
        <v>9</v>
      </c>
      <c r="AW1246" s="23">
        <v>16</v>
      </c>
      <c r="AX1246" s="23">
        <f t="shared" si="454"/>
        <v>9</v>
      </c>
    </row>
    <row r="1247" spans="3:50" ht="15" hidden="1" customHeight="1" x14ac:dyDescent="0.3">
      <c r="C1247" s="40" t="s">
        <v>22</v>
      </c>
      <c r="D1247" s="34" t="s">
        <v>2</v>
      </c>
      <c r="E1247" s="35" t="s">
        <v>2</v>
      </c>
      <c r="F1247" s="41">
        <v>0</v>
      </c>
      <c r="G1247" s="42">
        <v>0</v>
      </c>
      <c r="H1247" s="43">
        <v>0</v>
      </c>
      <c r="I1247" s="155">
        <v>0</v>
      </c>
      <c r="J1247" s="155">
        <v>0</v>
      </c>
      <c r="K1247" s="155">
        <v>0</v>
      </c>
      <c r="L1247" s="41">
        <v>0</v>
      </c>
      <c r="M1247" s="42">
        <v>0</v>
      </c>
      <c r="N1247" s="43">
        <v>0</v>
      </c>
      <c r="O1247" s="41"/>
      <c r="P1247" s="42"/>
      <c r="Q1247" s="43"/>
      <c r="R1247" s="41"/>
      <c r="S1247" s="42"/>
      <c r="T1247" s="43"/>
      <c r="U1247" s="41"/>
      <c r="V1247" s="42"/>
      <c r="W1247" s="43"/>
      <c r="X1247" s="41"/>
      <c r="Y1247" s="42"/>
      <c r="Z1247" s="153"/>
      <c r="AA1247" s="154">
        <v>0</v>
      </c>
      <c r="AB1247" s="42">
        <v>0</v>
      </c>
      <c r="AC1247" s="43">
        <v>0</v>
      </c>
      <c r="AD1247" s="41">
        <v>0</v>
      </c>
      <c r="AE1247" s="42">
        <v>0</v>
      </c>
      <c r="AF1247" s="43">
        <v>0</v>
      </c>
      <c r="AG1247" s="41">
        <v>0</v>
      </c>
      <c r="AH1247" s="42">
        <v>0</v>
      </c>
      <c r="AI1247" s="43">
        <v>0</v>
      </c>
      <c r="AK1247" s="41">
        <f t="shared" si="452"/>
        <v>0</v>
      </c>
      <c r="AL1247" s="42">
        <f t="shared" si="452"/>
        <v>0</v>
      </c>
      <c r="AM1247" s="43">
        <f t="shared" si="452"/>
        <v>0</v>
      </c>
      <c r="AT1247" s="32">
        <f t="shared" si="453"/>
        <v>0</v>
      </c>
      <c r="AV1247" s="23">
        <v>9</v>
      </c>
      <c r="AW1247" s="23">
        <v>16</v>
      </c>
      <c r="AX1247" s="23">
        <f t="shared" si="454"/>
        <v>10</v>
      </c>
    </row>
    <row r="1248" spans="3:50" ht="15" hidden="1" customHeight="1" x14ac:dyDescent="0.3">
      <c r="C1248" s="40" t="s">
        <v>23</v>
      </c>
      <c r="D1248" s="34" t="s">
        <v>2</v>
      </c>
      <c r="E1248" s="35" t="s">
        <v>2</v>
      </c>
      <c r="F1248" s="41">
        <v>0</v>
      </c>
      <c r="G1248" s="42">
        <v>0</v>
      </c>
      <c r="H1248" s="43">
        <v>0</v>
      </c>
      <c r="I1248" s="155">
        <v>0</v>
      </c>
      <c r="J1248" s="155">
        <v>0</v>
      </c>
      <c r="K1248" s="155">
        <v>0</v>
      </c>
      <c r="L1248" s="41">
        <v>0</v>
      </c>
      <c r="M1248" s="42">
        <v>0</v>
      </c>
      <c r="N1248" s="43">
        <v>0</v>
      </c>
      <c r="O1248" s="41"/>
      <c r="P1248" s="42"/>
      <c r="Q1248" s="43"/>
      <c r="R1248" s="41"/>
      <c r="S1248" s="42"/>
      <c r="T1248" s="43"/>
      <c r="U1248" s="41"/>
      <c r="V1248" s="42"/>
      <c r="W1248" s="43"/>
      <c r="X1248" s="41"/>
      <c r="Y1248" s="42"/>
      <c r="Z1248" s="153"/>
      <c r="AA1248" s="154">
        <v>0</v>
      </c>
      <c r="AB1248" s="42">
        <v>0</v>
      </c>
      <c r="AC1248" s="43">
        <v>0</v>
      </c>
      <c r="AD1248" s="41">
        <v>0</v>
      </c>
      <c r="AE1248" s="42">
        <v>0</v>
      </c>
      <c r="AF1248" s="43">
        <v>0</v>
      </c>
      <c r="AG1248" s="41">
        <v>0</v>
      </c>
      <c r="AH1248" s="42">
        <v>0</v>
      </c>
      <c r="AI1248" s="43">
        <v>0</v>
      </c>
      <c r="AK1248" s="41">
        <f t="shared" si="452"/>
        <v>0</v>
      </c>
      <c r="AL1248" s="42">
        <f t="shared" si="452"/>
        <v>0</v>
      </c>
      <c r="AM1248" s="43">
        <f t="shared" si="452"/>
        <v>0</v>
      </c>
      <c r="AT1248" s="32">
        <f t="shared" si="453"/>
        <v>0</v>
      </c>
      <c r="AV1248" s="23">
        <v>9</v>
      </c>
      <c r="AW1248" s="23">
        <v>17</v>
      </c>
      <c r="AX1248" s="23">
        <f t="shared" si="454"/>
        <v>1</v>
      </c>
    </row>
    <row r="1249" spans="3:50" ht="15" hidden="1" customHeight="1" x14ac:dyDescent="0.3">
      <c r="C1249" s="50" t="str">
        <f>IF(LEN(E1248)&lt;1,"","Total: " &amp; LEFT(E1248,LEN(E1248)-21) &amp; "Municipalities")</f>
        <v/>
      </c>
      <c r="D1249" s="51"/>
      <c r="E1249" s="52"/>
      <c r="F1249" s="53">
        <f t="shared" ref="F1249:N1249" si="455">SUM(F1238:F1248)</f>
        <v>0</v>
      </c>
      <c r="G1249" s="54">
        <f t="shared" si="455"/>
        <v>0</v>
      </c>
      <c r="H1249" s="55">
        <f t="shared" si="455"/>
        <v>0</v>
      </c>
      <c r="I1249" s="112">
        <f t="shared" si="455"/>
        <v>0</v>
      </c>
      <c r="J1249" s="112">
        <f t="shared" si="455"/>
        <v>0</v>
      </c>
      <c r="K1249" s="112">
        <f t="shared" si="455"/>
        <v>0</v>
      </c>
      <c r="L1249" s="53">
        <f t="shared" si="455"/>
        <v>0</v>
      </c>
      <c r="M1249" s="54">
        <f t="shared" si="455"/>
        <v>0</v>
      </c>
      <c r="N1249" s="55">
        <f t="shared" si="455"/>
        <v>0</v>
      </c>
      <c r="O1249" s="53">
        <f t="shared" ref="O1249:AI1249" si="456">SUM(O1238:O1248)</f>
        <v>0</v>
      </c>
      <c r="P1249" s="54">
        <f t="shared" si="456"/>
        <v>0</v>
      </c>
      <c r="Q1249" s="55">
        <f t="shared" si="456"/>
        <v>0</v>
      </c>
      <c r="R1249" s="53">
        <f t="shared" si="456"/>
        <v>0</v>
      </c>
      <c r="S1249" s="54">
        <f t="shared" si="456"/>
        <v>0</v>
      </c>
      <c r="T1249" s="55">
        <f t="shared" si="456"/>
        <v>0</v>
      </c>
      <c r="U1249" s="53">
        <f t="shared" si="456"/>
        <v>0</v>
      </c>
      <c r="V1249" s="54">
        <f t="shared" si="456"/>
        <v>0</v>
      </c>
      <c r="W1249" s="55">
        <f t="shared" si="456"/>
        <v>0</v>
      </c>
      <c r="X1249" s="53">
        <f t="shared" si="456"/>
        <v>0</v>
      </c>
      <c r="Y1249" s="54">
        <f t="shared" si="456"/>
        <v>0</v>
      </c>
      <c r="Z1249" s="158">
        <f t="shared" si="456"/>
        <v>0</v>
      </c>
      <c r="AA1249" s="159">
        <f t="shared" si="456"/>
        <v>0</v>
      </c>
      <c r="AB1249" s="54">
        <f t="shared" si="456"/>
        <v>0</v>
      </c>
      <c r="AC1249" s="55">
        <f t="shared" si="456"/>
        <v>0</v>
      </c>
      <c r="AD1249" s="53">
        <f t="shared" si="456"/>
        <v>0</v>
      </c>
      <c r="AE1249" s="54">
        <f t="shared" si="456"/>
        <v>0</v>
      </c>
      <c r="AF1249" s="55">
        <f t="shared" si="456"/>
        <v>0</v>
      </c>
      <c r="AG1249" s="53">
        <f t="shared" si="456"/>
        <v>0</v>
      </c>
      <c r="AH1249" s="54">
        <f t="shared" si="456"/>
        <v>0</v>
      </c>
      <c r="AI1249" s="55">
        <f t="shared" si="456"/>
        <v>0</v>
      </c>
      <c r="AK1249" s="53">
        <f>SUM(AK1238:AK1248)</f>
        <v>0</v>
      </c>
      <c r="AL1249" s="54">
        <f>SUM(AL1238:AL1248)</f>
        <v>0</v>
      </c>
      <c r="AM1249" s="55">
        <f>SUM(AM1238:AM1248)</f>
        <v>0</v>
      </c>
      <c r="AT1249" s="32">
        <f>IF(SUM(AT1238:AT1248)=0,0,1)</f>
        <v>0</v>
      </c>
    </row>
    <row r="1250" spans="3:50" ht="15" hidden="1" customHeight="1" x14ac:dyDescent="0.3">
      <c r="C1250" s="40"/>
      <c r="D1250" s="34"/>
      <c r="E1250" s="35"/>
      <c r="F1250" s="41"/>
      <c r="G1250" s="42"/>
      <c r="H1250" s="43"/>
      <c r="I1250" s="155"/>
      <c r="J1250" s="155"/>
      <c r="K1250" s="155"/>
      <c r="L1250" s="41"/>
      <c r="M1250" s="42"/>
      <c r="N1250" s="43"/>
      <c r="O1250" s="41"/>
      <c r="P1250" s="42"/>
      <c r="Q1250" s="43"/>
      <c r="R1250" s="41"/>
      <c r="S1250" s="42"/>
      <c r="T1250" s="43"/>
      <c r="U1250" s="41"/>
      <c r="V1250" s="42"/>
      <c r="W1250" s="43"/>
      <c r="X1250" s="41"/>
      <c r="Y1250" s="42"/>
      <c r="Z1250" s="153"/>
      <c r="AA1250" s="154"/>
      <c r="AB1250" s="42"/>
      <c r="AC1250" s="43"/>
      <c r="AD1250" s="41"/>
      <c r="AE1250" s="42"/>
      <c r="AF1250" s="43"/>
      <c r="AG1250" s="41"/>
      <c r="AH1250" s="42"/>
      <c r="AI1250" s="43"/>
      <c r="AK1250" s="41"/>
      <c r="AL1250" s="42"/>
      <c r="AM1250" s="43"/>
      <c r="AT1250" s="32">
        <f>IF(AT1249=0,0,1)</f>
        <v>0</v>
      </c>
    </row>
    <row r="1251" spans="3:50" ht="15" hidden="1" customHeight="1" x14ac:dyDescent="0.3">
      <c r="C1251" s="40" t="s">
        <v>22</v>
      </c>
      <c r="D1251" s="34" t="s">
        <v>2</v>
      </c>
      <c r="E1251" s="35" t="s">
        <v>2</v>
      </c>
      <c r="F1251" s="41">
        <v>0</v>
      </c>
      <c r="G1251" s="42">
        <v>0</v>
      </c>
      <c r="H1251" s="43">
        <v>0</v>
      </c>
      <c r="I1251" s="155">
        <v>0</v>
      </c>
      <c r="J1251" s="155">
        <v>0</v>
      </c>
      <c r="K1251" s="155">
        <v>0</v>
      </c>
      <c r="L1251" s="41">
        <v>0</v>
      </c>
      <c r="M1251" s="42">
        <v>0</v>
      </c>
      <c r="N1251" s="43">
        <v>0</v>
      </c>
      <c r="O1251" s="41"/>
      <c r="P1251" s="42"/>
      <c r="Q1251" s="43"/>
      <c r="R1251" s="41"/>
      <c r="S1251" s="42"/>
      <c r="T1251" s="43"/>
      <c r="U1251" s="41"/>
      <c r="V1251" s="42"/>
      <c r="W1251" s="43"/>
      <c r="X1251" s="41"/>
      <c r="Y1251" s="42"/>
      <c r="Z1251" s="153"/>
      <c r="AA1251" s="154">
        <v>0</v>
      </c>
      <c r="AB1251" s="42">
        <v>0</v>
      </c>
      <c r="AC1251" s="43">
        <v>0</v>
      </c>
      <c r="AD1251" s="41">
        <v>0</v>
      </c>
      <c r="AE1251" s="42">
        <v>0</v>
      </c>
      <c r="AF1251" s="43">
        <v>0</v>
      </c>
      <c r="AG1251" s="41">
        <v>0</v>
      </c>
      <c r="AH1251" s="42">
        <v>0</v>
      </c>
      <c r="AI1251" s="43">
        <v>0</v>
      </c>
      <c r="AK1251" s="41">
        <f t="shared" ref="AK1251:AM1261" si="457">F1251+I1251+L1251+O1251+R1251+U1251+X1251</f>
        <v>0</v>
      </c>
      <c r="AL1251" s="42">
        <f t="shared" si="457"/>
        <v>0</v>
      </c>
      <c r="AM1251" s="43">
        <f t="shared" si="457"/>
        <v>0</v>
      </c>
      <c r="AT1251" s="32">
        <f>IF(LEN(E1251)&lt;2,0,1)</f>
        <v>0</v>
      </c>
      <c r="AV1251" s="23">
        <v>9</v>
      </c>
      <c r="AW1251" s="23">
        <v>18</v>
      </c>
      <c r="AX1251" s="23">
        <v>1</v>
      </c>
    </row>
    <row r="1252" spans="3:50" ht="15" hidden="1" customHeight="1" x14ac:dyDescent="0.3">
      <c r="C1252" s="40" t="s">
        <v>22</v>
      </c>
      <c r="D1252" s="34" t="s">
        <v>2</v>
      </c>
      <c r="E1252" s="35" t="s">
        <v>2</v>
      </c>
      <c r="F1252" s="41">
        <v>0</v>
      </c>
      <c r="G1252" s="42">
        <v>0</v>
      </c>
      <c r="H1252" s="43">
        <v>0</v>
      </c>
      <c r="I1252" s="155">
        <v>0</v>
      </c>
      <c r="J1252" s="155">
        <v>0</v>
      </c>
      <c r="K1252" s="155">
        <v>0</v>
      </c>
      <c r="L1252" s="41">
        <v>0</v>
      </c>
      <c r="M1252" s="42">
        <v>0</v>
      </c>
      <c r="N1252" s="43">
        <v>0</v>
      </c>
      <c r="O1252" s="41"/>
      <c r="P1252" s="42"/>
      <c r="Q1252" s="43"/>
      <c r="R1252" s="41"/>
      <c r="S1252" s="42"/>
      <c r="T1252" s="43"/>
      <c r="U1252" s="41"/>
      <c r="V1252" s="42"/>
      <c r="W1252" s="43"/>
      <c r="X1252" s="41"/>
      <c r="Y1252" s="42"/>
      <c r="Z1252" s="153"/>
      <c r="AA1252" s="154">
        <v>0</v>
      </c>
      <c r="AB1252" s="42">
        <v>0</v>
      </c>
      <c r="AC1252" s="43">
        <v>0</v>
      </c>
      <c r="AD1252" s="41">
        <v>0</v>
      </c>
      <c r="AE1252" s="42">
        <v>0</v>
      </c>
      <c r="AF1252" s="43">
        <v>0</v>
      </c>
      <c r="AG1252" s="41">
        <v>0</v>
      </c>
      <c r="AH1252" s="42">
        <v>0</v>
      </c>
      <c r="AI1252" s="43">
        <v>0</v>
      </c>
      <c r="AK1252" s="41">
        <f t="shared" si="457"/>
        <v>0</v>
      </c>
      <c r="AL1252" s="42">
        <f t="shared" si="457"/>
        <v>0</v>
      </c>
      <c r="AM1252" s="43">
        <f t="shared" si="457"/>
        <v>0</v>
      </c>
      <c r="AT1252" s="32">
        <f t="shared" ref="AT1252:AT1261" si="458">IF(LEN(E1252)&lt;2,0,1)</f>
        <v>0</v>
      </c>
      <c r="AV1252" s="23">
        <v>9</v>
      </c>
      <c r="AW1252" s="23">
        <v>18</v>
      </c>
      <c r="AX1252" s="23">
        <f>IF(AW1252=AW1251,AX1251+1,1)</f>
        <v>2</v>
      </c>
    </row>
    <row r="1253" spans="3:50" ht="15" hidden="1" customHeight="1" x14ac:dyDescent="0.3">
      <c r="C1253" s="40" t="s">
        <v>22</v>
      </c>
      <c r="D1253" s="34" t="s">
        <v>2</v>
      </c>
      <c r="E1253" s="35" t="s">
        <v>2</v>
      </c>
      <c r="F1253" s="41">
        <v>0</v>
      </c>
      <c r="G1253" s="42">
        <v>0</v>
      </c>
      <c r="H1253" s="43">
        <v>0</v>
      </c>
      <c r="I1253" s="155">
        <v>0</v>
      </c>
      <c r="J1253" s="155">
        <v>0</v>
      </c>
      <c r="K1253" s="155">
        <v>0</v>
      </c>
      <c r="L1253" s="41">
        <v>0</v>
      </c>
      <c r="M1253" s="42">
        <v>0</v>
      </c>
      <c r="N1253" s="43">
        <v>0</v>
      </c>
      <c r="O1253" s="41"/>
      <c r="P1253" s="42"/>
      <c r="Q1253" s="43"/>
      <c r="R1253" s="41"/>
      <c r="S1253" s="42"/>
      <c r="T1253" s="43"/>
      <c r="U1253" s="41"/>
      <c r="V1253" s="42"/>
      <c r="W1253" s="43"/>
      <c r="X1253" s="41"/>
      <c r="Y1253" s="42"/>
      <c r="Z1253" s="153"/>
      <c r="AA1253" s="154">
        <v>0</v>
      </c>
      <c r="AB1253" s="42">
        <v>0</v>
      </c>
      <c r="AC1253" s="43">
        <v>0</v>
      </c>
      <c r="AD1253" s="41">
        <v>0</v>
      </c>
      <c r="AE1253" s="42">
        <v>0</v>
      </c>
      <c r="AF1253" s="43">
        <v>0</v>
      </c>
      <c r="AG1253" s="41">
        <v>0</v>
      </c>
      <c r="AH1253" s="42">
        <v>0</v>
      </c>
      <c r="AI1253" s="43">
        <v>0</v>
      </c>
      <c r="AK1253" s="41">
        <f t="shared" si="457"/>
        <v>0</v>
      </c>
      <c r="AL1253" s="42">
        <f t="shared" si="457"/>
        <v>0</v>
      </c>
      <c r="AM1253" s="43">
        <f t="shared" si="457"/>
        <v>0</v>
      </c>
      <c r="AT1253" s="32">
        <f t="shared" si="458"/>
        <v>0</v>
      </c>
      <c r="AV1253" s="23">
        <v>9</v>
      </c>
      <c r="AW1253" s="23">
        <v>18</v>
      </c>
      <c r="AX1253" s="23">
        <f t="shared" ref="AX1253:AX1261" si="459">IF(AW1253=AW1252,AX1252+1,1)</f>
        <v>3</v>
      </c>
    </row>
    <row r="1254" spans="3:50" ht="15" hidden="1" customHeight="1" x14ac:dyDescent="0.3">
      <c r="C1254" s="40" t="s">
        <v>22</v>
      </c>
      <c r="D1254" s="34" t="s">
        <v>2</v>
      </c>
      <c r="E1254" s="35" t="s">
        <v>2</v>
      </c>
      <c r="F1254" s="41">
        <v>0</v>
      </c>
      <c r="G1254" s="42">
        <v>0</v>
      </c>
      <c r="H1254" s="43">
        <v>0</v>
      </c>
      <c r="I1254" s="155">
        <v>0</v>
      </c>
      <c r="J1254" s="155">
        <v>0</v>
      </c>
      <c r="K1254" s="155">
        <v>0</v>
      </c>
      <c r="L1254" s="41">
        <v>0</v>
      </c>
      <c r="M1254" s="42">
        <v>0</v>
      </c>
      <c r="N1254" s="43">
        <v>0</v>
      </c>
      <c r="O1254" s="41"/>
      <c r="P1254" s="42"/>
      <c r="Q1254" s="43"/>
      <c r="R1254" s="41"/>
      <c r="S1254" s="42"/>
      <c r="T1254" s="43"/>
      <c r="U1254" s="41"/>
      <c r="V1254" s="42"/>
      <c r="W1254" s="43"/>
      <c r="X1254" s="41"/>
      <c r="Y1254" s="42"/>
      <c r="Z1254" s="153"/>
      <c r="AA1254" s="154">
        <v>0</v>
      </c>
      <c r="AB1254" s="42">
        <v>0</v>
      </c>
      <c r="AC1254" s="43">
        <v>0</v>
      </c>
      <c r="AD1254" s="41">
        <v>0</v>
      </c>
      <c r="AE1254" s="42">
        <v>0</v>
      </c>
      <c r="AF1254" s="43">
        <v>0</v>
      </c>
      <c r="AG1254" s="41">
        <v>0</v>
      </c>
      <c r="AH1254" s="42">
        <v>0</v>
      </c>
      <c r="AI1254" s="43">
        <v>0</v>
      </c>
      <c r="AK1254" s="41">
        <f t="shared" si="457"/>
        <v>0</v>
      </c>
      <c r="AL1254" s="42">
        <f t="shared" si="457"/>
        <v>0</v>
      </c>
      <c r="AM1254" s="43">
        <f t="shared" si="457"/>
        <v>0</v>
      </c>
      <c r="AT1254" s="32">
        <f t="shared" si="458"/>
        <v>0</v>
      </c>
      <c r="AV1254" s="23">
        <v>9</v>
      </c>
      <c r="AW1254" s="23">
        <v>18</v>
      </c>
      <c r="AX1254" s="23">
        <f t="shared" si="459"/>
        <v>4</v>
      </c>
    </row>
    <row r="1255" spans="3:50" ht="15" hidden="1" customHeight="1" x14ac:dyDescent="0.3">
      <c r="C1255" s="40" t="s">
        <v>22</v>
      </c>
      <c r="D1255" s="34" t="s">
        <v>2</v>
      </c>
      <c r="E1255" s="35" t="s">
        <v>2</v>
      </c>
      <c r="F1255" s="41">
        <v>0</v>
      </c>
      <c r="G1255" s="42">
        <v>0</v>
      </c>
      <c r="H1255" s="43">
        <v>0</v>
      </c>
      <c r="I1255" s="155">
        <v>0</v>
      </c>
      <c r="J1255" s="155">
        <v>0</v>
      </c>
      <c r="K1255" s="155">
        <v>0</v>
      </c>
      <c r="L1255" s="41">
        <v>0</v>
      </c>
      <c r="M1255" s="42">
        <v>0</v>
      </c>
      <c r="N1255" s="43">
        <v>0</v>
      </c>
      <c r="O1255" s="41"/>
      <c r="P1255" s="42"/>
      <c r="Q1255" s="43"/>
      <c r="R1255" s="41"/>
      <c r="S1255" s="42"/>
      <c r="T1255" s="43"/>
      <c r="U1255" s="41"/>
      <c r="V1255" s="42"/>
      <c r="W1255" s="43"/>
      <c r="X1255" s="41"/>
      <c r="Y1255" s="42"/>
      <c r="Z1255" s="153"/>
      <c r="AA1255" s="154">
        <v>0</v>
      </c>
      <c r="AB1255" s="42">
        <v>0</v>
      </c>
      <c r="AC1255" s="43">
        <v>0</v>
      </c>
      <c r="AD1255" s="41">
        <v>0</v>
      </c>
      <c r="AE1255" s="42">
        <v>0</v>
      </c>
      <c r="AF1255" s="43">
        <v>0</v>
      </c>
      <c r="AG1255" s="41">
        <v>0</v>
      </c>
      <c r="AH1255" s="42">
        <v>0</v>
      </c>
      <c r="AI1255" s="43">
        <v>0</v>
      </c>
      <c r="AK1255" s="41">
        <f t="shared" si="457"/>
        <v>0</v>
      </c>
      <c r="AL1255" s="42">
        <f t="shared" si="457"/>
        <v>0</v>
      </c>
      <c r="AM1255" s="43">
        <f t="shared" si="457"/>
        <v>0</v>
      </c>
      <c r="AT1255" s="32">
        <f t="shared" si="458"/>
        <v>0</v>
      </c>
      <c r="AV1255" s="23">
        <v>9</v>
      </c>
      <c r="AW1255" s="23">
        <v>18</v>
      </c>
      <c r="AX1255" s="23">
        <f t="shared" si="459"/>
        <v>5</v>
      </c>
    </row>
    <row r="1256" spans="3:50" ht="15" hidden="1" customHeight="1" x14ac:dyDescent="0.3">
      <c r="C1256" s="40" t="s">
        <v>22</v>
      </c>
      <c r="D1256" s="34" t="s">
        <v>2</v>
      </c>
      <c r="E1256" s="35" t="s">
        <v>2</v>
      </c>
      <c r="F1256" s="41">
        <v>0</v>
      </c>
      <c r="G1256" s="42">
        <v>0</v>
      </c>
      <c r="H1256" s="43">
        <v>0</v>
      </c>
      <c r="I1256" s="155">
        <v>0</v>
      </c>
      <c r="J1256" s="155">
        <v>0</v>
      </c>
      <c r="K1256" s="155">
        <v>0</v>
      </c>
      <c r="L1256" s="41">
        <v>0</v>
      </c>
      <c r="M1256" s="42">
        <v>0</v>
      </c>
      <c r="N1256" s="43">
        <v>0</v>
      </c>
      <c r="O1256" s="41"/>
      <c r="P1256" s="42"/>
      <c r="Q1256" s="43"/>
      <c r="R1256" s="41"/>
      <c r="S1256" s="42"/>
      <c r="T1256" s="43"/>
      <c r="U1256" s="41"/>
      <c r="V1256" s="42"/>
      <c r="W1256" s="43"/>
      <c r="X1256" s="41"/>
      <c r="Y1256" s="42"/>
      <c r="Z1256" s="153"/>
      <c r="AA1256" s="154">
        <v>0</v>
      </c>
      <c r="AB1256" s="42">
        <v>0</v>
      </c>
      <c r="AC1256" s="43">
        <v>0</v>
      </c>
      <c r="AD1256" s="41">
        <v>0</v>
      </c>
      <c r="AE1256" s="42">
        <v>0</v>
      </c>
      <c r="AF1256" s="43">
        <v>0</v>
      </c>
      <c r="AG1256" s="41">
        <v>0</v>
      </c>
      <c r="AH1256" s="42">
        <v>0</v>
      </c>
      <c r="AI1256" s="43">
        <v>0</v>
      </c>
      <c r="AK1256" s="41">
        <f t="shared" si="457"/>
        <v>0</v>
      </c>
      <c r="AL1256" s="42">
        <f t="shared" si="457"/>
        <v>0</v>
      </c>
      <c r="AM1256" s="43">
        <f t="shared" si="457"/>
        <v>0</v>
      </c>
      <c r="AT1256" s="32">
        <f t="shared" si="458"/>
        <v>0</v>
      </c>
      <c r="AV1256" s="23">
        <v>9</v>
      </c>
      <c r="AW1256" s="23">
        <v>18</v>
      </c>
      <c r="AX1256" s="23">
        <f t="shared" si="459"/>
        <v>6</v>
      </c>
    </row>
    <row r="1257" spans="3:50" ht="15" hidden="1" customHeight="1" x14ac:dyDescent="0.3">
      <c r="C1257" s="40" t="s">
        <v>22</v>
      </c>
      <c r="D1257" s="34" t="s">
        <v>2</v>
      </c>
      <c r="E1257" s="35" t="s">
        <v>2</v>
      </c>
      <c r="F1257" s="41">
        <v>0</v>
      </c>
      <c r="G1257" s="42">
        <v>0</v>
      </c>
      <c r="H1257" s="43">
        <v>0</v>
      </c>
      <c r="I1257" s="155">
        <v>0</v>
      </c>
      <c r="J1257" s="155">
        <v>0</v>
      </c>
      <c r="K1257" s="155">
        <v>0</v>
      </c>
      <c r="L1257" s="41">
        <v>0</v>
      </c>
      <c r="M1257" s="42">
        <v>0</v>
      </c>
      <c r="N1257" s="43">
        <v>0</v>
      </c>
      <c r="O1257" s="41"/>
      <c r="P1257" s="42"/>
      <c r="Q1257" s="43"/>
      <c r="R1257" s="41"/>
      <c r="S1257" s="42"/>
      <c r="T1257" s="43"/>
      <c r="U1257" s="41"/>
      <c r="V1257" s="42"/>
      <c r="W1257" s="43"/>
      <c r="X1257" s="41"/>
      <c r="Y1257" s="42"/>
      <c r="Z1257" s="153"/>
      <c r="AA1257" s="154">
        <v>0</v>
      </c>
      <c r="AB1257" s="42">
        <v>0</v>
      </c>
      <c r="AC1257" s="43">
        <v>0</v>
      </c>
      <c r="AD1257" s="41">
        <v>0</v>
      </c>
      <c r="AE1257" s="42">
        <v>0</v>
      </c>
      <c r="AF1257" s="43">
        <v>0</v>
      </c>
      <c r="AG1257" s="41">
        <v>0</v>
      </c>
      <c r="AH1257" s="42">
        <v>0</v>
      </c>
      <c r="AI1257" s="43">
        <v>0</v>
      </c>
      <c r="AK1257" s="41">
        <f t="shared" si="457"/>
        <v>0</v>
      </c>
      <c r="AL1257" s="42">
        <f t="shared" si="457"/>
        <v>0</v>
      </c>
      <c r="AM1257" s="43">
        <f t="shared" si="457"/>
        <v>0</v>
      </c>
      <c r="AT1257" s="32">
        <f t="shared" si="458"/>
        <v>0</v>
      </c>
      <c r="AV1257" s="23">
        <v>9</v>
      </c>
      <c r="AW1257" s="23">
        <v>18</v>
      </c>
      <c r="AX1257" s="23">
        <f t="shared" si="459"/>
        <v>7</v>
      </c>
    </row>
    <row r="1258" spans="3:50" ht="15" hidden="1" customHeight="1" x14ac:dyDescent="0.3">
      <c r="C1258" s="40" t="s">
        <v>22</v>
      </c>
      <c r="D1258" s="34" t="s">
        <v>2</v>
      </c>
      <c r="E1258" s="35" t="s">
        <v>2</v>
      </c>
      <c r="F1258" s="41">
        <v>0</v>
      </c>
      <c r="G1258" s="42">
        <v>0</v>
      </c>
      <c r="H1258" s="43">
        <v>0</v>
      </c>
      <c r="I1258" s="155">
        <v>0</v>
      </c>
      <c r="J1258" s="155">
        <v>0</v>
      </c>
      <c r="K1258" s="155">
        <v>0</v>
      </c>
      <c r="L1258" s="41">
        <v>0</v>
      </c>
      <c r="M1258" s="42">
        <v>0</v>
      </c>
      <c r="N1258" s="43">
        <v>0</v>
      </c>
      <c r="O1258" s="41"/>
      <c r="P1258" s="42"/>
      <c r="Q1258" s="43"/>
      <c r="R1258" s="41"/>
      <c r="S1258" s="42"/>
      <c r="T1258" s="43"/>
      <c r="U1258" s="41"/>
      <c r="V1258" s="42"/>
      <c r="W1258" s="43"/>
      <c r="X1258" s="41"/>
      <c r="Y1258" s="42"/>
      <c r="Z1258" s="153"/>
      <c r="AA1258" s="154">
        <v>0</v>
      </c>
      <c r="AB1258" s="42">
        <v>0</v>
      </c>
      <c r="AC1258" s="43">
        <v>0</v>
      </c>
      <c r="AD1258" s="41">
        <v>0</v>
      </c>
      <c r="AE1258" s="42">
        <v>0</v>
      </c>
      <c r="AF1258" s="43">
        <v>0</v>
      </c>
      <c r="AG1258" s="41">
        <v>0</v>
      </c>
      <c r="AH1258" s="42">
        <v>0</v>
      </c>
      <c r="AI1258" s="43">
        <v>0</v>
      </c>
      <c r="AK1258" s="41">
        <f t="shared" si="457"/>
        <v>0</v>
      </c>
      <c r="AL1258" s="42">
        <f t="shared" si="457"/>
        <v>0</v>
      </c>
      <c r="AM1258" s="43">
        <f t="shared" si="457"/>
        <v>0</v>
      </c>
      <c r="AT1258" s="32">
        <f t="shared" si="458"/>
        <v>0</v>
      </c>
      <c r="AV1258" s="23">
        <v>9</v>
      </c>
      <c r="AW1258" s="23">
        <v>18</v>
      </c>
      <c r="AX1258" s="23">
        <f t="shared" si="459"/>
        <v>8</v>
      </c>
    </row>
    <row r="1259" spans="3:50" ht="15" hidden="1" customHeight="1" x14ac:dyDescent="0.3">
      <c r="C1259" s="40" t="s">
        <v>22</v>
      </c>
      <c r="D1259" s="34" t="s">
        <v>2</v>
      </c>
      <c r="E1259" s="35" t="s">
        <v>2</v>
      </c>
      <c r="F1259" s="41">
        <v>0</v>
      </c>
      <c r="G1259" s="42">
        <v>0</v>
      </c>
      <c r="H1259" s="43">
        <v>0</v>
      </c>
      <c r="I1259" s="155">
        <v>0</v>
      </c>
      <c r="J1259" s="155">
        <v>0</v>
      </c>
      <c r="K1259" s="155">
        <v>0</v>
      </c>
      <c r="L1259" s="41">
        <v>0</v>
      </c>
      <c r="M1259" s="42">
        <v>0</v>
      </c>
      <c r="N1259" s="43">
        <v>0</v>
      </c>
      <c r="O1259" s="41"/>
      <c r="P1259" s="42"/>
      <c r="Q1259" s="43"/>
      <c r="R1259" s="41"/>
      <c r="S1259" s="42"/>
      <c r="T1259" s="43"/>
      <c r="U1259" s="41"/>
      <c r="V1259" s="42"/>
      <c r="W1259" s="43"/>
      <c r="X1259" s="41"/>
      <c r="Y1259" s="42"/>
      <c r="Z1259" s="153"/>
      <c r="AA1259" s="154">
        <v>0</v>
      </c>
      <c r="AB1259" s="42">
        <v>0</v>
      </c>
      <c r="AC1259" s="43">
        <v>0</v>
      </c>
      <c r="AD1259" s="41">
        <v>0</v>
      </c>
      <c r="AE1259" s="42">
        <v>0</v>
      </c>
      <c r="AF1259" s="43">
        <v>0</v>
      </c>
      <c r="AG1259" s="41">
        <v>0</v>
      </c>
      <c r="AH1259" s="42">
        <v>0</v>
      </c>
      <c r="AI1259" s="43">
        <v>0</v>
      </c>
      <c r="AK1259" s="41">
        <f t="shared" si="457"/>
        <v>0</v>
      </c>
      <c r="AL1259" s="42">
        <f t="shared" si="457"/>
        <v>0</v>
      </c>
      <c r="AM1259" s="43">
        <f t="shared" si="457"/>
        <v>0</v>
      </c>
      <c r="AT1259" s="32">
        <f t="shared" si="458"/>
        <v>0</v>
      </c>
      <c r="AV1259" s="23">
        <v>9</v>
      </c>
      <c r="AW1259" s="23">
        <v>18</v>
      </c>
      <c r="AX1259" s="23">
        <f t="shared" si="459"/>
        <v>9</v>
      </c>
    </row>
    <row r="1260" spans="3:50" ht="15" hidden="1" customHeight="1" x14ac:dyDescent="0.3">
      <c r="C1260" s="40" t="s">
        <v>22</v>
      </c>
      <c r="D1260" s="34" t="s">
        <v>2</v>
      </c>
      <c r="E1260" s="35" t="s">
        <v>2</v>
      </c>
      <c r="F1260" s="41">
        <v>0</v>
      </c>
      <c r="G1260" s="42">
        <v>0</v>
      </c>
      <c r="H1260" s="43">
        <v>0</v>
      </c>
      <c r="I1260" s="155">
        <v>0</v>
      </c>
      <c r="J1260" s="155">
        <v>0</v>
      </c>
      <c r="K1260" s="155">
        <v>0</v>
      </c>
      <c r="L1260" s="41">
        <v>0</v>
      </c>
      <c r="M1260" s="42">
        <v>0</v>
      </c>
      <c r="N1260" s="43">
        <v>0</v>
      </c>
      <c r="O1260" s="41"/>
      <c r="P1260" s="42"/>
      <c r="Q1260" s="43"/>
      <c r="R1260" s="41"/>
      <c r="S1260" s="42"/>
      <c r="T1260" s="43"/>
      <c r="U1260" s="41"/>
      <c r="V1260" s="42"/>
      <c r="W1260" s="43"/>
      <c r="X1260" s="41"/>
      <c r="Y1260" s="42"/>
      <c r="Z1260" s="153"/>
      <c r="AA1260" s="154">
        <v>0</v>
      </c>
      <c r="AB1260" s="42">
        <v>0</v>
      </c>
      <c r="AC1260" s="43">
        <v>0</v>
      </c>
      <c r="AD1260" s="41">
        <v>0</v>
      </c>
      <c r="AE1260" s="42">
        <v>0</v>
      </c>
      <c r="AF1260" s="43">
        <v>0</v>
      </c>
      <c r="AG1260" s="41">
        <v>0</v>
      </c>
      <c r="AH1260" s="42">
        <v>0</v>
      </c>
      <c r="AI1260" s="43">
        <v>0</v>
      </c>
      <c r="AK1260" s="41">
        <f t="shared" si="457"/>
        <v>0</v>
      </c>
      <c r="AL1260" s="42">
        <f t="shared" si="457"/>
        <v>0</v>
      </c>
      <c r="AM1260" s="43">
        <f t="shared" si="457"/>
        <v>0</v>
      </c>
      <c r="AT1260" s="32">
        <f t="shared" si="458"/>
        <v>0</v>
      </c>
      <c r="AV1260" s="23">
        <v>9</v>
      </c>
      <c r="AW1260" s="23">
        <v>18</v>
      </c>
      <c r="AX1260" s="23">
        <f t="shared" si="459"/>
        <v>10</v>
      </c>
    </row>
    <row r="1261" spans="3:50" ht="15" hidden="1" customHeight="1" x14ac:dyDescent="0.3">
      <c r="C1261" s="40" t="s">
        <v>23</v>
      </c>
      <c r="D1261" s="34" t="s">
        <v>2</v>
      </c>
      <c r="E1261" s="35" t="s">
        <v>2</v>
      </c>
      <c r="F1261" s="41">
        <v>0</v>
      </c>
      <c r="G1261" s="42">
        <v>0</v>
      </c>
      <c r="H1261" s="43">
        <v>0</v>
      </c>
      <c r="I1261" s="155">
        <v>0</v>
      </c>
      <c r="J1261" s="155">
        <v>0</v>
      </c>
      <c r="K1261" s="155">
        <v>0</v>
      </c>
      <c r="L1261" s="41">
        <v>0</v>
      </c>
      <c r="M1261" s="42">
        <v>0</v>
      </c>
      <c r="N1261" s="43">
        <v>0</v>
      </c>
      <c r="O1261" s="41"/>
      <c r="P1261" s="42"/>
      <c r="Q1261" s="43"/>
      <c r="R1261" s="41"/>
      <c r="S1261" s="42"/>
      <c r="T1261" s="43"/>
      <c r="U1261" s="41"/>
      <c r="V1261" s="42"/>
      <c r="W1261" s="43"/>
      <c r="X1261" s="41"/>
      <c r="Y1261" s="42"/>
      <c r="Z1261" s="153"/>
      <c r="AA1261" s="154">
        <v>0</v>
      </c>
      <c r="AB1261" s="42">
        <v>0</v>
      </c>
      <c r="AC1261" s="43">
        <v>0</v>
      </c>
      <c r="AD1261" s="41">
        <v>0</v>
      </c>
      <c r="AE1261" s="42">
        <v>0</v>
      </c>
      <c r="AF1261" s="43">
        <v>0</v>
      </c>
      <c r="AG1261" s="41">
        <v>0</v>
      </c>
      <c r="AH1261" s="42">
        <v>0</v>
      </c>
      <c r="AI1261" s="43">
        <v>0</v>
      </c>
      <c r="AK1261" s="41">
        <f t="shared" si="457"/>
        <v>0</v>
      </c>
      <c r="AL1261" s="42">
        <f t="shared" si="457"/>
        <v>0</v>
      </c>
      <c r="AM1261" s="43">
        <f t="shared" si="457"/>
        <v>0</v>
      </c>
      <c r="AT1261" s="32">
        <f t="shared" si="458"/>
        <v>0</v>
      </c>
      <c r="AV1261" s="23">
        <v>9</v>
      </c>
      <c r="AW1261" s="23">
        <v>19</v>
      </c>
      <c r="AX1261" s="23">
        <f t="shared" si="459"/>
        <v>1</v>
      </c>
    </row>
    <row r="1262" spans="3:50" ht="15" hidden="1" customHeight="1" x14ac:dyDescent="0.3">
      <c r="C1262" s="50" t="str">
        <f>IF(LEN(E1261)&lt;1,"","Total: " &amp; LEFT(E1261,LEN(E1261)-21) &amp; "Municipalities")</f>
        <v/>
      </c>
      <c r="D1262" s="51"/>
      <c r="E1262" s="52"/>
      <c r="F1262" s="53">
        <f t="shared" ref="F1262:N1262" si="460">SUM(F1251:F1261)</f>
        <v>0</v>
      </c>
      <c r="G1262" s="54">
        <f t="shared" si="460"/>
        <v>0</v>
      </c>
      <c r="H1262" s="55">
        <f t="shared" si="460"/>
        <v>0</v>
      </c>
      <c r="I1262" s="112">
        <f t="shared" si="460"/>
        <v>0</v>
      </c>
      <c r="J1262" s="112">
        <f t="shared" si="460"/>
        <v>0</v>
      </c>
      <c r="K1262" s="112">
        <f t="shared" si="460"/>
        <v>0</v>
      </c>
      <c r="L1262" s="53">
        <f t="shared" si="460"/>
        <v>0</v>
      </c>
      <c r="M1262" s="54">
        <f t="shared" si="460"/>
        <v>0</v>
      </c>
      <c r="N1262" s="55">
        <f t="shared" si="460"/>
        <v>0</v>
      </c>
      <c r="O1262" s="53">
        <f t="shared" ref="O1262:AI1262" si="461">SUM(O1251:O1261)</f>
        <v>0</v>
      </c>
      <c r="P1262" s="54">
        <f t="shared" si="461"/>
        <v>0</v>
      </c>
      <c r="Q1262" s="55">
        <f t="shared" si="461"/>
        <v>0</v>
      </c>
      <c r="R1262" s="53">
        <f t="shared" si="461"/>
        <v>0</v>
      </c>
      <c r="S1262" s="54">
        <f t="shared" si="461"/>
        <v>0</v>
      </c>
      <c r="T1262" s="55">
        <f t="shared" si="461"/>
        <v>0</v>
      </c>
      <c r="U1262" s="53">
        <f t="shared" si="461"/>
        <v>0</v>
      </c>
      <c r="V1262" s="54">
        <f t="shared" si="461"/>
        <v>0</v>
      </c>
      <c r="W1262" s="55">
        <f t="shared" si="461"/>
        <v>0</v>
      </c>
      <c r="X1262" s="53">
        <f t="shared" si="461"/>
        <v>0</v>
      </c>
      <c r="Y1262" s="54">
        <f t="shared" si="461"/>
        <v>0</v>
      </c>
      <c r="Z1262" s="158">
        <f t="shared" si="461"/>
        <v>0</v>
      </c>
      <c r="AA1262" s="159">
        <f t="shared" si="461"/>
        <v>0</v>
      </c>
      <c r="AB1262" s="54">
        <f t="shared" si="461"/>
        <v>0</v>
      </c>
      <c r="AC1262" s="55">
        <f t="shared" si="461"/>
        <v>0</v>
      </c>
      <c r="AD1262" s="53">
        <f t="shared" si="461"/>
        <v>0</v>
      </c>
      <c r="AE1262" s="54">
        <f t="shared" si="461"/>
        <v>0</v>
      </c>
      <c r="AF1262" s="55">
        <f t="shared" si="461"/>
        <v>0</v>
      </c>
      <c r="AG1262" s="53">
        <f t="shared" si="461"/>
        <v>0</v>
      </c>
      <c r="AH1262" s="54">
        <f t="shared" si="461"/>
        <v>0</v>
      </c>
      <c r="AI1262" s="55">
        <f t="shared" si="461"/>
        <v>0</v>
      </c>
      <c r="AK1262" s="53">
        <f>SUM(AK1251:AK1261)</f>
        <v>0</v>
      </c>
      <c r="AL1262" s="54">
        <f>SUM(AL1251:AL1261)</f>
        <v>0</v>
      </c>
      <c r="AM1262" s="55">
        <f>SUM(AM1251:AM1261)</f>
        <v>0</v>
      </c>
      <c r="AT1262" s="32">
        <f>IF(SUM(AT1251:AT1261)=0,0,1)</f>
        <v>0</v>
      </c>
    </row>
    <row r="1263" spans="3:50" ht="15" hidden="1" customHeight="1" x14ac:dyDescent="0.3">
      <c r="C1263" s="40"/>
      <c r="D1263" s="34"/>
      <c r="E1263" s="35"/>
      <c r="F1263" s="41"/>
      <c r="G1263" s="42"/>
      <c r="H1263" s="43"/>
      <c r="I1263" s="155"/>
      <c r="J1263" s="155"/>
      <c r="K1263" s="155"/>
      <c r="L1263" s="41"/>
      <c r="M1263" s="42"/>
      <c r="N1263" s="43"/>
      <c r="O1263" s="41"/>
      <c r="P1263" s="42"/>
      <c r="Q1263" s="43"/>
      <c r="R1263" s="41"/>
      <c r="S1263" s="42"/>
      <c r="T1263" s="43"/>
      <c r="U1263" s="41"/>
      <c r="V1263" s="42"/>
      <c r="W1263" s="43"/>
      <c r="X1263" s="41"/>
      <c r="Y1263" s="42"/>
      <c r="Z1263" s="153"/>
      <c r="AA1263" s="154"/>
      <c r="AB1263" s="42"/>
      <c r="AC1263" s="43"/>
      <c r="AD1263" s="41"/>
      <c r="AE1263" s="42"/>
      <c r="AF1263" s="43"/>
      <c r="AG1263" s="41"/>
      <c r="AH1263" s="42"/>
      <c r="AI1263" s="43"/>
      <c r="AK1263" s="41"/>
      <c r="AL1263" s="42"/>
      <c r="AM1263" s="43"/>
      <c r="AT1263" s="32">
        <f>IF(AT1262=0,0,1)</f>
        <v>0</v>
      </c>
    </row>
    <row r="1264" spans="3:50" ht="15" hidden="1" customHeight="1" x14ac:dyDescent="0.3">
      <c r="C1264" s="40" t="s">
        <v>22</v>
      </c>
      <c r="D1264" s="34" t="s">
        <v>2</v>
      </c>
      <c r="E1264" s="35" t="s">
        <v>2</v>
      </c>
      <c r="F1264" s="41">
        <v>0</v>
      </c>
      <c r="G1264" s="42">
        <v>0</v>
      </c>
      <c r="H1264" s="43">
        <v>0</v>
      </c>
      <c r="I1264" s="155">
        <v>0</v>
      </c>
      <c r="J1264" s="155">
        <v>0</v>
      </c>
      <c r="K1264" s="155">
        <v>0</v>
      </c>
      <c r="L1264" s="41">
        <v>0</v>
      </c>
      <c r="M1264" s="42">
        <v>0</v>
      </c>
      <c r="N1264" s="43">
        <v>0</v>
      </c>
      <c r="O1264" s="41"/>
      <c r="P1264" s="42"/>
      <c r="Q1264" s="43"/>
      <c r="R1264" s="41"/>
      <c r="S1264" s="42"/>
      <c r="T1264" s="43"/>
      <c r="U1264" s="41"/>
      <c r="V1264" s="42"/>
      <c r="W1264" s="43"/>
      <c r="X1264" s="41"/>
      <c r="Y1264" s="42"/>
      <c r="Z1264" s="153"/>
      <c r="AA1264" s="154">
        <v>0</v>
      </c>
      <c r="AB1264" s="42">
        <v>0</v>
      </c>
      <c r="AC1264" s="43">
        <v>0</v>
      </c>
      <c r="AD1264" s="41">
        <v>0</v>
      </c>
      <c r="AE1264" s="42">
        <v>0</v>
      </c>
      <c r="AF1264" s="43">
        <v>0</v>
      </c>
      <c r="AG1264" s="41">
        <v>0</v>
      </c>
      <c r="AH1264" s="42">
        <v>0</v>
      </c>
      <c r="AI1264" s="43">
        <v>0</v>
      </c>
      <c r="AK1264" s="41">
        <f t="shared" ref="AK1264:AM1274" si="462">F1264+I1264+L1264+O1264+R1264+U1264+X1264</f>
        <v>0</v>
      </c>
      <c r="AL1264" s="42">
        <f t="shared" si="462"/>
        <v>0</v>
      </c>
      <c r="AM1264" s="43">
        <f t="shared" si="462"/>
        <v>0</v>
      </c>
      <c r="AT1264" s="32">
        <f>IF(LEN(E1264)&lt;2,0,1)</f>
        <v>0</v>
      </c>
      <c r="AV1264" s="23">
        <v>9</v>
      </c>
      <c r="AW1264" s="23">
        <v>20</v>
      </c>
      <c r="AX1264" s="23">
        <v>1</v>
      </c>
    </row>
    <row r="1265" spans="3:50" ht="15" hidden="1" customHeight="1" x14ac:dyDescent="0.3">
      <c r="C1265" s="40" t="s">
        <v>22</v>
      </c>
      <c r="D1265" s="34" t="s">
        <v>2</v>
      </c>
      <c r="E1265" s="35" t="s">
        <v>2</v>
      </c>
      <c r="F1265" s="41">
        <v>0</v>
      </c>
      <c r="G1265" s="42">
        <v>0</v>
      </c>
      <c r="H1265" s="43">
        <v>0</v>
      </c>
      <c r="I1265" s="155">
        <v>0</v>
      </c>
      <c r="J1265" s="155">
        <v>0</v>
      </c>
      <c r="K1265" s="155">
        <v>0</v>
      </c>
      <c r="L1265" s="41">
        <v>0</v>
      </c>
      <c r="M1265" s="42">
        <v>0</v>
      </c>
      <c r="N1265" s="43">
        <v>0</v>
      </c>
      <c r="O1265" s="41"/>
      <c r="P1265" s="42"/>
      <c r="Q1265" s="43"/>
      <c r="R1265" s="41"/>
      <c r="S1265" s="42"/>
      <c r="T1265" s="43"/>
      <c r="U1265" s="41"/>
      <c r="V1265" s="42"/>
      <c r="W1265" s="43"/>
      <c r="X1265" s="41"/>
      <c r="Y1265" s="42"/>
      <c r="Z1265" s="153"/>
      <c r="AA1265" s="154">
        <v>0</v>
      </c>
      <c r="AB1265" s="42">
        <v>0</v>
      </c>
      <c r="AC1265" s="43">
        <v>0</v>
      </c>
      <c r="AD1265" s="41">
        <v>0</v>
      </c>
      <c r="AE1265" s="42">
        <v>0</v>
      </c>
      <c r="AF1265" s="43">
        <v>0</v>
      </c>
      <c r="AG1265" s="41">
        <v>0</v>
      </c>
      <c r="AH1265" s="42">
        <v>0</v>
      </c>
      <c r="AI1265" s="43">
        <v>0</v>
      </c>
      <c r="AK1265" s="41">
        <f t="shared" si="462"/>
        <v>0</v>
      </c>
      <c r="AL1265" s="42">
        <f t="shared" si="462"/>
        <v>0</v>
      </c>
      <c r="AM1265" s="43">
        <f t="shared" si="462"/>
        <v>0</v>
      </c>
      <c r="AT1265" s="32">
        <f t="shared" ref="AT1265:AT1274" si="463">IF(LEN(E1265)&lt;2,0,1)</f>
        <v>0</v>
      </c>
      <c r="AV1265" s="23">
        <v>9</v>
      </c>
      <c r="AW1265" s="23">
        <v>20</v>
      </c>
      <c r="AX1265" s="23">
        <f>IF(AW1265=AW1264,AX1264+1,1)</f>
        <v>2</v>
      </c>
    </row>
    <row r="1266" spans="3:50" ht="15" hidden="1" customHeight="1" x14ac:dyDescent="0.3">
      <c r="C1266" s="40" t="s">
        <v>22</v>
      </c>
      <c r="D1266" s="34" t="s">
        <v>2</v>
      </c>
      <c r="E1266" s="35" t="s">
        <v>2</v>
      </c>
      <c r="F1266" s="41">
        <v>0</v>
      </c>
      <c r="G1266" s="42">
        <v>0</v>
      </c>
      <c r="H1266" s="43">
        <v>0</v>
      </c>
      <c r="I1266" s="155">
        <v>0</v>
      </c>
      <c r="J1266" s="155">
        <v>0</v>
      </c>
      <c r="K1266" s="155">
        <v>0</v>
      </c>
      <c r="L1266" s="41">
        <v>0</v>
      </c>
      <c r="M1266" s="42">
        <v>0</v>
      </c>
      <c r="N1266" s="43">
        <v>0</v>
      </c>
      <c r="O1266" s="41"/>
      <c r="P1266" s="42"/>
      <c r="Q1266" s="43"/>
      <c r="R1266" s="41"/>
      <c r="S1266" s="42"/>
      <c r="T1266" s="43"/>
      <c r="U1266" s="41"/>
      <c r="V1266" s="42"/>
      <c r="W1266" s="43"/>
      <c r="X1266" s="41"/>
      <c r="Y1266" s="42"/>
      <c r="Z1266" s="153"/>
      <c r="AA1266" s="154">
        <v>0</v>
      </c>
      <c r="AB1266" s="42">
        <v>0</v>
      </c>
      <c r="AC1266" s="43">
        <v>0</v>
      </c>
      <c r="AD1266" s="41">
        <v>0</v>
      </c>
      <c r="AE1266" s="42">
        <v>0</v>
      </c>
      <c r="AF1266" s="43">
        <v>0</v>
      </c>
      <c r="AG1266" s="41">
        <v>0</v>
      </c>
      <c r="AH1266" s="42">
        <v>0</v>
      </c>
      <c r="AI1266" s="43">
        <v>0</v>
      </c>
      <c r="AK1266" s="41">
        <f t="shared" si="462"/>
        <v>0</v>
      </c>
      <c r="AL1266" s="42">
        <f t="shared" si="462"/>
        <v>0</v>
      </c>
      <c r="AM1266" s="43">
        <f t="shared" si="462"/>
        <v>0</v>
      </c>
      <c r="AT1266" s="32">
        <f t="shared" si="463"/>
        <v>0</v>
      </c>
      <c r="AV1266" s="23">
        <v>9</v>
      </c>
      <c r="AW1266" s="23">
        <v>20</v>
      </c>
      <c r="AX1266" s="23">
        <f t="shared" ref="AX1266:AX1274" si="464">IF(AW1266=AW1265,AX1265+1,1)</f>
        <v>3</v>
      </c>
    </row>
    <row r="1267" spans="3:50" ht="15" hidden="1" customHeight="1" x14ac:dyDescent="0.3">
      <c r="C1267" s="40" t="s">
        <v>22</v>
      </c>
      <c r="D1267" s="34" t="s">
        <v>2</v>
      </c>
      <c r="E1267" s="35" t="s">
        <v>2</v>
      </c>
      <c r="F1267" s="41">
        <v>0</v>
      </c>
      <c r="G1267" s="42">
        <v>0</v>
      </c>
      <c r="H1267" s="43">
        <v>0</v>
      </c>
      <c r="I1267" s="155">
        <v>0</v>
      </c>
      <c r="J1267" s="155">
        <v>0</v>
      </c>
      <c r="K1267" s="155">
        <v>0</v>
      </c>
      <c r="L1267" s="41">
        <v>0</v>
      </c>
      <c r="M1267" s="42">
        <v>0</v>
      </c>
      <c r="N1267" s="43">
        <v>0</v>
      </c>
      <c r="O1267" s="41"/>
      <c r="P1267" s="42"/>
      <c r="Q1267" s="43"/>
      <c r="R1267" s="41"/>
      <c r="S1267" s="42"/>
      <c r="T1267" s="43"/>
      <c r="U1267" s="41"/>
      <c r="V1267" s="42"/>
      <c r="W1267" s="43"/>
      <c r="X1267" s="41"/>
      <c r="Y1267" s="42"/>
      <c r="Z1267" s="153"/>
      <c r="AA1267" s="154">
        <v>0</v>
      </c>
      <c r="AB1267" s="42">
        <v>0</v>
      </c>
      <c r="AC1267" s="43">
        <v>0</v>
      </c>
      <c r="AD1267" s="41">
        <v>0</v>
      </c>
      <c r="AE1267" s="42">
        <v>0</v>
      </c>
      <c r="AF1267" s="43">
        <v>0</v>
      </c>
      <c r="AG1267" s="41">
        <v>0</v>
      </c>
      <c r="AH1267" s="42">
        <v>0</v>
      </c>
      <c r="AI1267" s="43">
        <v>0</v>
      </c>
      <c r="AK1267" s="41">
        <f t="shared" si="462"/>
        <v>0</v>
      </c>
      <c r="AL1267" s="42">
        <f t="shared" si="462"/>
        <v>0</v>
      </c>
      <c r="AM1267" s="43">
        <f t="shared" si="462"/>
        <v>0</v>
      </c>
      <c r="AT1267" s="32">
        <f t="shared" si="463"/>
        <v>0</v>
      </c>
      <c r="AV1267" s="23">
        <v>9</v>
      </c>
      <c r="AW1267" s="23">
        <v>20</v>
      </c>
      <c r="AX1267" s="23">
        <f t="shared" si="464"/>
        <v>4</v>
      </c>
    </row>
    <row r="1268" spans="3:50" ht="15" hidden="1" customHeight="1" x14ac:dyDescent="0.3">
      <c r="C1268" s="40" t="s">
        <v>22</v>
      </c>
      <c r="D1268" s="34" t="s">
        <v>2</v>
      </c>
      <c r="E1268" s="35" t="s">
        <v>2</v>
      </c>
      <c r="F1268" s="41">
        <v>0</v>
      </c>
      <c r="G1268" s="42">
        <v>0</v>
      </c>
      <c r="H1268" s="43">
        <v>0</v>
      </c>
      <c r="I1268" s="155">
        <v>0</v>
      </c>
      <c r="J1268" s="155">
        <v>0</v>
      </c>
      <c r="K1268" s="155">
        <v>0</v>
      </c>
      <c r="L1268" s="41">
        <v>0</v>
      </c>
      <c r="M1268" s="42">
        <v>0</v>
      </c>
      <c r="N1268" s="43">
        <v>0</v>
      </c>
      <c r="O1268" s="41"/>
      <c r="P1268" s="42"/>
      <c r="Q1268" s="43"/>
      <c r="R1268" s="41"/>
      <c r="S1268" s="42"/>
      <c r="T1268" s="43"/>
      <c r="U1268" s="41"/>
      <c r="V1268" s="42"/>
      <c r="W1268" s="43"/>
      <c r="X1268" s="41"/>
      <c r="Y1268" s="42"/>
      <c r="Z1268" s="153"/>
      <c r="AA1268" s="154">
        <v>0</v>
      </c>
      <c r="AB1268" s="42">
        <v>0</v>
      </c>
      <c r="AC1268" s="43">
        <v>0</v>
      </c>
      <c r="AD1268" s="41">
        <v>0</v>
      </c>
      <c r="AE1268" s="42">
        <v>0</v>
      </c>
      <c r="AF1268" s="43">
        <v>0</v>
      </c>
      <c r="AG1268" s="41">
        <v>0</v>
      </c>
      <c r="AH1268" s="42">
        <v>0</v>
      </c>
      <c r="AI1268" s="43">
        <v>0</v>
      </c>
      <c r="AK1268" s="41">
        <f t="shared" si="462"/>
        <v>0</v>
      </c>
      <c r="AL1268" s="42">
        <f t="shared" si="462"/>
        <v>0</v>
      </c>
      <c r="AM1268" s="43">
        <f t="shared" si="462"/>
        <v>0</v>
      </c>
      <c r="AT1268" s="32">
        <f t="shared" si="463"/>
        <v>0</v>
      </c>
      <c r="AV1268" s="23">
        <v>9</v>
      </c>
      <c r="AW1268" s="23">
        <v>20</v>
      </c>
      <c r="AX1268" s="23">
        <f t="shared" si="464"/>
        <v>5</v>
      </c>
    </row>
    <row r="1269" spans="3:50" ht="15" hidden="1" customHeight="1" x14ac:dyDescent="0.3">
      <c r="C1269" s="40" t="s">
        <v>22</v>
      </c>
      <c r="D1269" s="34" t="s">
        <v>2</v>
      </c>
      <c r="E1269" s="35" t="s">
        <v>2</v>
      </c>
      <c r="F1269" s="41">
        <v>0</v>
      </c>
      <c r="G1269" s="42">
        <v>0</v>
      </c>
      <c r="H1269" s="43">
        <v>0</v>
      </c>
      <c r="I1269" s="155">
        <v>0</v>
      </c>
      <c r="J1269" s="155">
        <v>0</v>
      </c>
      <c r="K1269" s="155">
        <v>0</v>
      </c>
      <c r="L1269" s="41">
        <v>0</v>
      </c>
      <c r="M1269" s="42">
        <v>0</v>
      </c>
      <c r="N1269" s="43">
        <v>0</v>
      </c>
      <c r="O1269" s="41"/>
      <c r="P1269" s="42"/>
      <c r="Q1269" s="43"/>
      <c r="R1269" s="41"/>
      <c r="S1269" s="42"/>
      <c r="T1269" s="43"/>
      <c r="U1269" s="41"/>
      <c r="V1269" s="42"/>
      <c r="W1269" s="43"/>
      <c r="X1269" s="41"/>
      <c r="Y1269" s="42"/>
      <c r="Z1269" s="153"/>
      <c r="AA1269" s="154">
        <v>0</v>
      </c>
      <c r="AB1269" s="42">
        <v>0</v>
      </c>
      <c r="AC1269" s="43">
        <v>0</v>
      </c>
      <c r="AD1269" s="41">
        <v>0</v>
      </c>
      <c r="AE1269" s="42">
        <v>0</v>
      </c>
      <c r="AF1269" s="43">
        <v>0</v>
      </c>
      <c r="AG1269" s="41">
        <v>0</v>
      </c>
      <c r="AH1269" s="42">
        <v>0</v>
      </c>
      <c r="AI1269" s="43">
        <v>0</v>
      </c>
      <c r="AK1269" s="41">
        <f t="shared" si="462"/>
        <v>0</v>
      </c>
      <c r="AL1269" s="42">
        <f t="shared" si="462"/>
        <v>0</v>
      </c>
      <c r="AM1269" s="43">
        <f t="shared" si="462"/>
        <v>0</v>
      </c>
      <c r="AT1269" s="32">
        <f t="shared" si="463"/>
        <v>0</v>
      </c>
      <c r="AV1269" s="23">
        <v>9</v>
      </c>
      <c r="AW1269" s="23">
        <v>20</v>
      </c>
      <c r="AX1269" s="23">
        <f t="shared" si="464"/>
        <v>6</v>
      </c>
    </row>
    <row r="1270" spans="3:50" ht="15" hidden="1" customHeight="1" x14ac:dyDescent="0.3">
      <c r="C1270" s="40" t="s">
        <v>22</v>
      </c>
      <c r="D1270" s="34" t="s">
        <v>2</v>
      </c>
      <c r="E1270" s="35" t="s">
        <v>2</v>
      </c>
      <c r="F1270" s="41">
        <v>0</v>
      </c>
      <c r="G1270" s="42">
        <v>0</v>
      </c>
      <c r="H1270" s="43">
        <v>0</v>
      </c>
      <c r="I1270" s="155">
        <v>0</v>
      </c>
      <c r="J1270" s="155">
        <v>0</v>
      </c>
      <c r="K1270" s="155">
        <v>0</v>
      </c>
      <c r="L1270" s="41">
        <v>0</v>
      </c>
      <c r="M1270" s="42">
        <v>0</v>
      </c>
      <c r="N1270" s="43">
        <v>0</v>
      </c>
      <c r="O1270" s="41"/>
      <c r="P1270" s="42"/>
      <c r="Q1270" s="43"/>
      <c r="R1270" s="41"/>
      <c r="S1270" s="42"/>
      <c r="T1270" s="43"/>
      <c r="U1270" s="41"/>
      <c r="V1270" s="42"/>
      <c r="W1270" s="43"/>
      <c r="X1270" s="41"/>
      <c r="Y1270" s="42"/>
      <c r="Z1270" s="153"/>
      <c r="AA1270" s="154">
        <v>0</v>
      </c>
      <c r="AB1270" s="42">
        <v>0</v>
      </c>
      <c r="AC1270" s="43">
        <v>0</v>
      </c>
      <c r="AD1270" s="41">
        <v>0</v>
      </c>
      <c r="AE1270" s="42">
        <v>0</v>
      </c>
      <c r="AF1270" s="43">
        <v>0</v>
      </c>
      <c r="AG1270" s="41">
        <v>0</v>
      </c>
      <c r="AH1270" s="42">
        <v>0</v>
      </c>
      <c r="AI1270" s="43">
        <v>0</v>
      </c>
      <c r="AK1270" s="41">
        <f t="shared" si="462"/>
        <v>0</v>
      </c>
      <c r="AL1270" s="42">
        <f t="shared" si="462"/>
        <v>0</v>
      </c>
      <c r="AM1270" s="43">
        <f t="shared" si="462"/>
        <v>0</v>
      </c>
      <c r="AT1270" s="32">
        <f t="shared" si="463"/>
        <v>0</v>
      </c>
      <c r="AV1270" s="23">
        <v>9</v>
      </c>
      <c r="AW1270" s="23">
        <v>20</v>
      </c>
      <c r="AX1270" s="23">
        <f t="shared" si="464"/>
        <v>7</v>
      </c>
    </row>
    <row r="1271" spans="3:50" ht="15" hidden="1" customHeight="1" x14ac:dyDescent="0.3">
      <c r="C1271" s="40" t="s">
        <v>22</v>
      </c>
      <c r="D1271" s="34" t="s">
        <v>2</v>
      </c>
      <c r="E1271" s="35" t="s">
        <v>2</v>
      </c>
      <c r="F1271" s="41">
        <v>0</v>
      </c>
      <c r="G1271" s="42">
        <v>0</v>
      </c>
      <c r="H1271" s="43">
        <v>0</v>
      </c>
      <c r="I1271" s="155">
        <v>0</v>
      </c>
      <c r="J1271" s="155">
        <v>0</v>
      </c>
      <c r="K1271" s="155">
        <v>0</v>
      </c>
      <c r="L1271" s="41">
        <v>0</v>
      </c>
      <c r="M1271" s="42">
        <v>0</v>
      </c>
      <c r="N1271" s="43">
        <v>0</v>
      </c>
      <c r="O1271" s="41"/>
      <c r="P1271" s="42"/>
      <c r="Q1271" s="43"/>
      <c r="R1271" s="41"/>
      <c r="S1271" s="42"/>
      <c r="T1271" s="43"/>
      <c r="U1271" s="41"/>
      <c r="V1271" s="42"/>
      <c r="W1271" s="43"/>
      <c r="X1271" s="41"/>
      <c r="Y1271" s="42"/>
      <c r="Z1271" s="153"/>
      <c r="AA1271" s="154">
        <v>0</v>
      </c>
      <c r="AB1271" s="42">
        <v>0</v>
      </c>
      <c r="AC1271" s="43">
        <v>0</v>
      </c>
      <c r="AD1271" s="41">
        <v>0</v>
      </c>
      <c r="AE1271" s="42">
        <v>0</v>
      </c>
      <c r="AF1271" s="43">
        <v>0</v>
      </c>
      <c r="AG1271" s="41">
        <v>0</v>
      </c>
      <c r="AH1271" s="42">
        <v>0</v>
      </c>
      <c r="AI1271" s="43">
        <v>0</v>
      </c>
      <c r="AK1271" s="41">
        <f t="shared" si="462"/>
        <v>0</v>
      </c>
      <c r="AL1271" s="42">
        <f t="shared" si="462"/>
        <v>0</v>
      </c>
      <c r="AM1271" s="43">
        <f t="shared" si="462"/>
        <v>0</v>
      </c>
      <c r="AT1271" s="32">
        <f t="shared" si="463"/>
        <v>0</v>
      </c>
      <c r="AV1271" s="23">
        <v>9</v>
      </c>
      <c r="AW1271" s="23">
        <v>20</v>
      </c>
      <c r="AX1271" s="23">
        <f t="shared" si="464"/>
        <v>8</v>
      </c>
    </row>
    <row r="1272" spans="3:50" ht="15" hidden="1" customHeight="1" x14ac:dyDescent="0.3">
      <c r="C1272" s="40" t="s">
        <v>22</v>
      </c>
      <c r="D1272" s="34" t="s">
        <v>2</v>
      </c>
      <c r="E1272" s="35" t="s">
        <v>2</v>
      </c>
      <c r="F1272" s="41">
        <v>0</v>
      </c>
      <c r="G1272" s="42">
        <v>0</v>
      </c>
      <c r="H1272" s="43">
        <v>0</v>
      </c>
      <c r="I1272" s="155">
        <v>0</v>
      </c>
      <c r="J1272" s="155">
        <v>0</v>
      </c>
      <c r="K1272" s="155">
        <v>0</v>
      </c>
      <c r="L1272" s="41">
        <v>0</v>
      </c>
      <c r="M1272" s="42">
        <v>0</v>
      </c>
      <c r="N1272" s="43">
        <v>0</v>
      </c>
      <c r="O1272" s="41"/>
      <c r="P1272" s="42"/>
      <c r="Q1272" s="43"/>
      <c r="R1272" s="41"/>
      <c r="S1272" s="42"/>
      <c r="T1272" s="43"/>
      <c r="U1272" s="41"/>
      <c r="V1272" s="42"/>
      <c r="W1272" s="43"/>
      <c r="X1272" s="41"/>
      <c r="Y1272" s="42"/>
      <c r="Z1272" s="153"/>
      <c r="AA1272" s="154">
        <v>0</v>
      </c>
      <c r="AB1272" s="42">
        <v>0</v>
      </c>
      <c r="AC1272" s="43">
        <v>0</v>
      </c>
      <c r="AD1272" s="41">
        <v>0</v>
      </c>
      <c r="AE1272" s="42">
        <v>0</v>
      </c>
      <c r="AF1272" s="43">
        <v>0</v>
      </c>
      <c r="AG1272" s="41">
        <v>0</v>
      </c>
      <c r="AH1272" s="42">
        <v>0</v>
      </c>
      <c r="AI1272" s="43">
        <v>0</v>
      </c>
      <c r="AK1272" s="41">
        <f t="shared" si="462"/>
        <v>0</v>
      </c>
      <c r="AL1272" s="42">
        <f t="shared" si="462"/>
        <v>0</v>
      </c>
      <c r="AM1272" s="43">
        <f t="shared" si="462"/>
        <v>0</v>
      </c>
      <c r="AT1272" s="32">
        <f t="shared" si="463"/>
        <v>0</v>
      </c>
      <c r="AV1272" s="23">
        <v>9</v>
      </c>
      <c r="AW1272" s="23">
        <v>20</v>
      </c>
      <c r="AX1272" s="23">
        <f t="shared" si="464"/>
        <v>9</v>
      </c>
    </row>
    <row r="1273" spans="3:50" ht="15" hidden="1" customHeight="1" x14ac:dyDescent="0.3">
      <c r="C1273" s="40" t="s">
        <v>22</v>
      </c>
      <c r="D1273" s="34" t="s">
        <v>2</v>
      </c>
      <c r="E1273" s="35" t="s">
        <v>2</v>
      </c>
      <c r="F1273" s="41">
        <v>0</v>
      </c>
      <c r="G1273" s="42">
        <v>0</v>
      </c>
      <c r="H1273" s="43">
        <v>0</v>
      </c>
      <c r="I1273" s="155">
        <v>0</v>
      </c>
      <c r="J1273" s="155">
        <v>0</v>
      </c>
      <c r="K1273" s="155">
        <v>0</v>
      </c>
      <c r="L1273" s="41">
        <v>0</v>
      </c>
      <c r="M1273" s="42">
        <v>0</v>
      </c>
      <c r="N1273" s="43">
        <v>0</v>
      </c>
      <c r="O1273" s="41"/>
      <c r="P1273" s="42"/>
      <c r="Q1273" s="43"/>
      <c r="R1273" s="41"/>
      <c r="S1273" s="42"/>
      <c r="T1273" s="43"/>
      <c r="U1273" s="41"/>
      <c r="V1273" s="42"/>
      <c r="W1273" s="43"/>
      <c r="X1273" s="41"/>
      <c r="Y1273" s="42"/>
      <c r="Z1273" s="153"/>
      <c r="AA1273" s="154">
        <v>0</v>
      </c>
      <c r="AB1273" s="42">
        <v>0</v>
      </c>
      <c r="AC1273" s="43">
        <v>0</v>
      </c>
      <c r="AD1273" s="41">
        <v>0</v>
      </c>
      <c r="AE1273" s="42">
        <v>0</v>
      </c>
      <c r="AF1273" s="43">
        <v>0</v>
      </c>
      <c r="AG1273" s="41">
        <v>0</v>
      </c>
      <c r="AH1273" s="42">
        <v>0</v>
      </c>
      <c r="AI1273" s="43">
        <v>0</v>
      </c>
      <c r="AK1273" s="41">
        <f t="shared" si="462"/>
        <v>0</v>
      </c>
      <c r="AL1273" s="42">
        <f t="shared" si="462"/>
        <v>0</v>
      </c>
      <c r="AM1273" s="43">
        <f t="shared" si="462"/>
        <v>0</v>
      </c>
      <c r="AT1273" s="32">
        <f t="shared" si="463"/>
        <v>0</v>
      </c>
      <c r="AV1273" s="23">
        <v>9</v>
      </c>
      <c r="AW1273" s="23">
        <v>20</v>
      </c>
      <c r="AX1273" s="23">
        <f t="shared" si="464"/>
        <v>10</v>
      </c>
    </row>
    <row r="1274" spans="3:50" ht="15" hidden="1" customHeight="1" x14ac:dyDescent="0.3">
      <c r="C1274" s="40" t="s">
        <v>23</v>
      </c>
      <c r="D1274" s="34" t="s">
        <v>2</v>
      </c>
      <c r="E1274" s="35" t="s">
        <v>2</v>
      </c>
      <c r="F1274" s="41">
        <v>0</v>
      </c>
      <c r="G1274" s="42">
        <v>0</v>
      </c>
      <c r="H1274" s="43">
        <v>0</v>
      </c>
      <c r="I1274" s="155">
        <v>0</v>
      </c>
      <c r="J1274" s="155">
        <v>0</v>
      </c>
      <c r="K1274" s="155">
        <v>0</v>
      </c>
      <c r="L1274" s="41">
        <v>0</v>
      </c>
      <c r="M1274" s="42">
        <v>0</v>
      </c>
      <c r="N1274" s="43">
        <v>0</v>
      </c>
      <c r="O1274" s="41"/>
      <c r="P1274" s="42"/>
      <c r="Q1274" s="43"/>
      <c r="R1274" s="41"/>
      <c r="S1274" s="42"/>
      <c r="T1274" s="43"/>
      <c r="U1274" s="41"/>
      <c r="V1274" s="42"/>
      <c r="W1274" s="43"/>
      <c r="X1274" s="41"/>
      <c r="Y1274" s="42"/>
      <c r="Z1274" s="153"/>
      <c r="AA1274" s="154">
        <v>0</v>
      </c>
      <c r="AB1274" s="42">
        <v>0</v>
      </c>
      <c r="AC1274" s="43">
        <v>0</v>
      </c>
      <c r="AD1274" s="41">
        <v>0</v>
      </c>
      <c r="AE1274" s="42">
        <v>0</v>
      </c>
      <c r="AF1274" s="43">
        <v>0</v>
      </c>
      <c r="AG1274" s="41">
        <v>0</v>
      </c>
      <c r="AH1274" s="42">
        <v>0</v>
      </c>
      <c r="AI1274" s="43">
        <v>0</v>
      </c>
      <c r="AK1274" s="41">
        <f t="shared" si="462"/>
        <v>0</v>
      </c>
      <c r="AL1274" s="42">
        <f t="shared" si="462"/>
        <v>0</v>
      </c>
      <c r="AM1274" s="43">
        <f t="shared" si="462"/>
        <v>0</v>
      </c>
      <c r="AT1274" s="32">
        <f t="shared" si="463"/>
        <v>0</v>
      </c>
      <c r="AV1274" s="23">
        <v>9</v>
      </c>
      <c r="AW1274" s="23">
        <v>21</v>
      </c>
      <c r="AX1274" s="23">
        <f t="shared" si="464"/>
        <v>1</v>
      </c>
    </row>
    <row r="1275" spans="3:50" ht="15" hidden="1" customHeight="1" x14ac:dyDescent="0.3">
      <c r="C1275" s="50" t="str">
        <f>IF(LEN(E1274)&lt;1,"","Total: " &amp; LEFT(E1274,LEN(E1274)-21) &amp; "Municipalities")</f>
        <v/>
      </c>
      <c r="D1275" s="51"/>
      <c r="E1275" s="52"/>
      <c r="F1275" s="53">
        <f t="shared" ref="F1275:N1275" si="465">SUM(F1264:F1274)</f>
        <v>0</v>
      </c>
      <c r="G1275" s="54">
        <f t="shared" si="465"/>
        <v>0</v>
      </c>
      <c r="H1275" s="55">
        <f t="shared" si="465"/>
        <v>0</v>
      </c>
      <c r="I1275" s="112">
        <f t="shared" si="465"/>
        <v>0</v>
      </c>
      <c r="J1275" s="112">
        <f t="shared" si="465"/>
        <v>0</v>
      </c>
      <c r="K1275" s="112">
        <f t="shared" si="465"/>
        <v>0</v>
      </c>
      <c r="L1275" s="53">
        <f t="shared" si="465"/>
        <v>0</v>
      </c>
      <c r="M1275" s="54">
        <f t="shared" si="465"/>
        <v>0</v>
      </c>
      <c r="N1275" s="55">
        <f t="shared" si="465"/>
        <v>0</v>
      </c>
      <c r="O1275" s="53">
        <f t="shared" ref="O1275:AI1275" si="466">SUM(O1264:O1274)</f>
        <v>0</v>
      </c>
      <c r="P1275" s="54">
        <f t="shared" si="466"/>
        <v>0</v>
      </c>
      <c r="Q1275" s="55">
        <f t="shared" si="466"/>
        <v>0</v>
      </c>
      <c r="R1275" s="53">
        <f t="shared" si="466"/>
        <v>0</v>
      </c>
      <c r="S1275" s="54">
        <f t="shared" si="466"/>
        <v>0</v>
      </c>
      <c r="T1275" s="55">
        <f t="shared" si="466"/>
        <v>0</v>
      </c>
      <c r="U1275" s="53">
        <f t="shared" si="466"/>
        <v>0</v>
      </c>
      <c r="V1275" s="54">
        <f t="shared" si="466"/>
        <v>0</v>
      </c>
      <c r="W1275" s="55">
        <f t="shared" si="466"/>
        <v>0</v>
      </c>
      <c r="X1275" s="53">
        <f t="shared" si="466"/>
        <v>0</v>
      </c>
      <c r="Y1275" s="54">
        <f t="shared" si="466"/>
        <v>0</v>
      </c>
      <c r="Z1275" s="158">
        <f t="shared" si="466"/>
        <v>0</v>
      </c>
      <c r="AA1275" s="159">
        <f t="shared" si="466"/>
        <v>0</v>
      </c>
      <c r="AB1275" s="54">
        <f t="shared" si="466"/>
        <v>0</v>
      </c>
      <c r="AC1275" s="55">
        <f t="shared" si="466"/>
        <v>0</v>
      </c>
      <c r="AD1275" s="53">
        <f t="shared" si="466"/>
        <v>0</v>
      </c>
      <c r="AE1275" s="54">
        <f t="shared" si="466"/>
        <v>0</v>
      </c>
      <c r="AF1275" s="55">
        <f t="shared" si="466"/>
        <v>0</v>
      </c>
      <c r="AG1275" s="53">
        <f t="shared" si="466"/>
        <v>0</v>
      </c>
      <c r="AH1275" s="54">
        <f t="shared" si="466"/>
        <v>0</v>
      </c>
      <c r="AI1275" s="55">
        <f t="shared" si="466"/>
        <v>0</v>
      </c>
      <c r="AK1275" s="53">
        <f>SUM(AK1264:AK1274)</f>
        <v>0</v>
      </c>
      <c r="AL1275" s="54">
        <f>SUM(AL1264:AL1274)</f>
        <v>0</v>
      </c>
      <c r="AM1275" s="55">
        <f>SUM(AM1264:AM1274)</f>
        <v>0</v>
      </c>
      <c r="AT1275" s="32">
        <f>IF(SUM(AT1264:AT1274)=0,0,1)</f>
        <v>0</v>
      </c>
    </row>
    <row r="1276" spans="3:50" ht="15" hidden="1" customHeight="1" x14ac:dyDescent="0.3">
      <c r="C1276" s="40"/>
      <c r="D1276" s="34"/>
      <c r="E1276" s="35"/>
      <c r="F1276" s="41"/>
      <c r="G1276" s="42"/>
      <c r="H1276" s="43"/>
      <c r="I1276" s="155"/>
      <c r="J1276" s="155"/>
      <c r="K1276" s="155"/>
      <c r="L1276" s="41"/>
      <c r="M1276" s="42"/>
      <c r="N1276" s="43"/>
      <c r="O1276" s="41"/>
      <c r="P1276" s="42"/>
      <c r="Q1276" s="43"/>
      <c r="R1276" s="41"/>
      <c r="S1276" s="42"/>
      <c r="T1276" s="43"/>
      <c r="U1276" s="41"/>
      <c r="V1276" s="42"/>
      <c r="W1276" s="43"/>
      <c r="X1276" s="41"/>
      <c r="Y1276" s="42"/>
      <c r="Z1276" s="153"/>
      <c r="AA1276" s="154"/>
      <c r="AB1276" s="42"/>
      <c r="AC1276" s="43"/>
      <c r="AD1276" s="41"/>
      <c r="AE1276" s="42"/>
      <c r="AF1276" s="43"/>
      <c r="AG1276" s="41"/>
      <c r="AH1276" s="42"/>
      <c r="AI1276" s="43"/>
      <c r="AK1276" s="41"/>
      <c r="AL1276" s="42"/>
      <c r="AM1276" s="43"/>
      <c r="AT1276" s="32">
        <v>0</v>
      </c>
    </row>
    <row r="1277" spans="3:50" ht="15" customHeight="1" x14ac:dyDescent="0.3">
      <c r="C1277" s="56" t="s">
        <v>40</v>
      </c>
      <c r="D1277" s="57"/>
      <c r="E1277" s="58"/>
      <c r="F1277" s="53">
        <f t="shared" ref="F1277:AI1277" si="467">F1140+F1141+F1142+F1143+F1144+F1158+F1171+F1184+F1197+F1210+F1223+F1236+F1249+F1262+F1275</f>
        <v>7195363</v>
      </c>
      <c r="G1277" s="54">
        <f t="shared" si="467"/>
        <v>7725958</v>
      </c>
      <c r="H1277" s="55">
        <f t="shared" si="467"/>
        <v>8295913</v>
      </c>
      <c r="I1277" s="63">
        <f t="shared" si="467"/>
        <v>577063</v>
      </c>
      <c r="J1277" s="54">
        <f t="shared" si="467"/>
        <v>599824</v>
      </c>
      <c r="K1277" s="64">
        <f t="shared" si="467"/>
        <v>625716</v>
      </c>
      <c r="L1277" s="53">
        <f t="shared" si="467"/>
        <v>68041</v>
      </c>
      <c r="M1277" s="54">
        <f t="shared" si="467"/>
        <v>70824</v>
      </c>
      <c r="N1277" s="55">
        <f t="shared" si="467"/>
        <v>73667</v>
      </c>
      <c r="O1277" s="53">
        <f t="shared" si="467"/>
        <v>0</v>
      </c>
      <c r="P1277" s="54">
        <f t="shared" si="467"/>
        <v>0</v>
      </c>
      <c r="Q1277" s="55">
        <f t="shared" si="467"/>
        <v>0</v>
      </c>
      <c r="R1277" s="53">
        <f t="shared" si="467"/>
        <v>0</v>
      </c>
      <c r="S1277" s="54">
        <f t="shared" si="467"/>
        <v>0</v>
      </c>
      <c r="T1277" s="55">
        <f t="shared" si="467"/>
        <v>0</v>
      </c>
      <c r="U1277" s="53">
        <f t="shared" si="467"/>
        <v>0</v>
      </c>
      <c r="V1277" s="54">
        <f t="shared" si="467"/>
        <v>0</v>
      </c>
      <c r="W1277" s="55">
        <f t="shared" si="467"/>
        <v>0</v>
      </c>
      <c r="X1277" s="53">
        <f t="shared" si="467"/>
        <v>0</v>
      </c>
      <c r="Y1277" s="54">
        <f t="shared" si="467"/>
        <v>0</v>
      </c>
      <c r="Z1277" s="158">
        <f t="shared" si="467"/>
        <v>0</v>
      </c>
      <c r="AA1277" s="161">
        <f t="shared" si="467"/>
        <v>0</v>
      </c>
      <c r="AB1277" s="54">
        <f t="shared" si="467"/>
        <v>0</v>
      </c>
      <c r="AC1277" s="55">
        <f t="shared" si="467"/>
        <v>0</v>
      </c>
      <c r="AD1277" s="53">
        <f t="shared" si="467"/>
        <v>0</v>
      </c>
      <c r="AE1277" s="54">
        <f t="shared" si="467"/>
        <v>0</v>
      </c>
      <c r="AF1277" s="55">
        <f t="shared" si="467"/>
        <v>0</v>
      </c>
      <c r="AG1277" s="53">
        <f t="shared" si="467"/>
        <v>0</v>
      </c>
      <c r="AH1277" s="54">
        <f t="shared" si="467"/>
        <v>0</v>
      </c>
      <c r="AI1277" s="55">
        <f t="shared" si="467"/>
        <v>0</v>
      </c>
      <c r="AK1277" s="53">
        <f>AK1140+AK1141+AK1142+AK1143+AK1144+AK1158+AK1171+AK1184+AK1197+AK1210+AK1223+AK1236+AK1249+AK1262+AK1275</f>
        <v>7840467</v>
      </c>
      <c r="AL1277" s="54">
        <f>AL1140+AL1141+AL1142+AL1143+AL1144+AL1158+AL1171+AL1184+AL1197+AL1210+AL1223+AL1236+AL1249+AL1262+AL1275</f>
        <v>8396606</v>
      </c>
      <c r="AM1277" s="55">
        <f>AM1140+AM1141+AM1142+AM1143+AM1144+AM1158+AM1171+AM1184+AM1197+AM1210+AM1223+AM1236+AM1249+AM1262+AM1275</f>
        <v>8995296</v>
      </c>
      <c r="AT1277" s="32">
        <v>1</v>
      </c>
    </row>
    <row r="1278" spans="3:50" ht="15" hidden="1" customHeight="1" x14ac:dyDescent="0.3">
      <c r="C1278" s="27"/>
      <c r="D1278" s="16"/>
      <c r="E1278" s="59"/>
      <c r="F1278" s="60"/>
      <c r="G1278" s="61"/>
      <c r="H1278" s="62"/>
      <c r="I1278" s="100"/>
      <c r="J1278" s="61"/>
      <c r="K1278" s="101"/>
      <c r="L1278" s="60"/>
      <c r="M1278" s="61"/>
      <c r="N1278" s="62"/>
      <c r="O1278" s="60"/>
      <c r="P1278" s="61"/>
      <c r="Q1278" s="62"/>
      <c r="R1278" s="60"/>
      <c r="S1278" s="61"/>
      <c r="T1278" s="62"/>
      <c r="U1278" s="60"/>
      <c r="V1278" s="61"/>
      <c r="W1278" s="62"/>
      <c r="X1278" s="60"/>
      <c r="Y1278" s="61"/>
      <c r="Z1278" s="162"/>
      <c r="AA1278" s="163"/>
      <c r="AB1278" s="61"/>
      <c r="AC1278" s="62"/>
      <c r="AD1278" s="60"/>
      <c r="AE1278" s="61"/>
      <c r="AF1278" s="62"/>
      <c r="AG1278" s="60"/>
      <c r="AH1278" s="61"/>
      <c r="AI1278" s="62"/>
      <c r="AK1278" s="60"/>
      <c r="AL1278" s="61"/>
      <c r="AM1278" s="62"/>
      <c r="AT1278" s="32">
        <v>1</v>
      </c>
    </row>
    <row r="1279" spans="3:50" ht="15" hidden="1" customHeight="1" x14ac:dyDescent="0.3">
      <c r="C1279" s="601" t="s">
        <v>41</v>
      </c>
      <c r="D1279" s="602"/>
      <c r="E1279" s="603"/>
      <c r="F1279" s="41"/>
      <c r="G1279" s="42"/>
      <c r="H1279" s="43"/>
      <c r="I1279" s="155"/>
      <c r="J1279" s="155"/>
      <c r="K1279" s="155"/>
      <c r="L1279" s="41"/>
      <c r="M1279" s="42"/>
      <c r="N1279" s="43"/>
      <c r="O1279" s="41"/>
      <c r="P1279" s="42"/>
      <c r="Q1279" s="43"/>
      <c r="R1279" s="41"/>
      <c r="S1279" s="42"/>
      <c r="T1279" s="43"/>
      <c r="U1279" s="41"/>
      <c r="V1279" s="42"/>
      <c r="W1279" s="43"/>
      <c r="X1279" s="41"/>
      <c r="Y1279" s="42"/>
      <c r="Z1279" s="153"/>
      <c r="AA1279" s="154"/>
      <c r="AB1279" s="42"/>
      <c r="AC1279" s="43"/>
      <c r="AD1279" s="41"/>
      <c r="AE1279" s="42"/>
      <c r="AF1279" s="43"/>
      <c r="AG1279" s="41"/>
      <c r="AH1279" s="42"/>
      <c r="AI1279" s="43"/>
      <c r="AK1279" s="41">
        <f>F1279+I1279+L1279+O1279+R1279+U1279+X1279</f>
        <v>0</v>
      </c>
      <c r="AL1279" s="42">
        <f>G1279+J1279+M1279+P1279+S1279+V1279+Y1279</f>
        <v>0</v>
      </c>
      <c r="AM1279" s="43">
        <f>H1279+K1279+N1279+Q1279+T1279+W1279+Z1279</f>
        <v>0</v>
      </c>
      <c r="AT1279" s="32">
        <v>1</v>
      </c>
    </row>
    <row r="1280" spans="3:50" ht="15" customHeight="1" x14ac:dyDescent="0.3">
      <c r="C1280" s="40"/>
      <c r="D1280" s="34"/>
      <c r="E1280" s="35"/>
      <c r="F1280" s="41"/>
      <c r="G1280" s="42"/>
      <c r="H1280" s="43"/>
      <c r="I1280" s="155"/>
      <c r="J1280" s="155"/>
      <c r="K1280" s="155"/>
      <c r="L1280" s="41"/>
      <c r="M1280" s="42"/>
      <c r="N1280" s="43"/>
      <c r="O1280" s="41"/>
      <c r="P1280" s="42"/>
      <c r="Q1280" s="43"/>
      <c r="R1280" s="41"/>
      <c r="S1280" s="42"/>
      <c r="T1280" s="43"/>
      <c r="U1280" s="41"/>
      <c r="V1280" s="42"/>
      <c r="W1280" s="43"/>
      <c r="X1280" s="41"/>
      <c r="Y1280" s="42"/>
      <c r="Z1280" s="153"/>
      <c r="AA1280" s="154"/>
      <c r="AB1280" s="42"/>
      <c r="AC1280" s="43"/>
      <c r="AD1280" s="41"/>
      <c r="AE1280" s="42"/>
      <c r="AF1280" s="43"/>
      <c r="AG1280" s="41"/>
      <c r="AH1280" s="42"/>
      <c r="AI1280" s="43"/>
      <c r="AK1280" s="41"/>
      <c r="AL1280" s="42"/>
      <c r="AM1280" s="43"/>
      <c r="AT1280" s="32">
        <v>1</v>
      </c>
    </row>
    <row r="1281" spans="3:46" ht="15" customHeight="1" x14ac:dyDescent="0.3">
      <c r="C1281" s="56" t="s">
        <v>42</v>
      </c>
      <c r="D1281" s="57"/>
      <c r="E1281" s="58"/>
      <c r="F1281" s="53">
        <f>F149+F290+F431+F572+F713+F854+F995+F1136+F1277+F1279</f>
        <v>93460144</v>
      </c>
      <c r="G1281" s="53">
        <f t="shared" ref="G1281:H1281" si="468">G149+G290+G431+G572+G713+G854+G995+G1136+G1277+G1279</f>
        <v>98063237</v>
      </c>
      <c r="H1281" s="53">
        <f t="shared" si="468"/>
        <v>102294551</v>
      </c>
      <c r="I1281" s="63">
        <f t="shared" ref="I1281:N1281" si="469">I149+I290+I431+I572+I713+I854+I995+I1136+I1277</f>
        <v>6646682</v>
      </c>
      <c r="J1281" s="54">
        <f t="shared" si="469"/>
        <v>6908841</v>
      </c>
      <c r="K1281" s="64">
        <f t="shared" si="469"/>
        <v>7206742</v>
      </c>
      <c r="L1281" s="53">
        <f t="shared" si="469"/>
        <v>1070908</v>
      </c>
      <c r="M1281" s="54">
        <f t="shared" si="469"/>
        <v>1114944</v>
      </c>
      <c r="N1281" s="55">
        <f t="shared" si="469"/>
        <v>1160068</v>
      </c>
      <c r="O1281" s="53">
        <f t="shared" ref="O1281:AL1281" si="470">O149+O290+O431+O572+O713+O854+O995+O1136+O1277+O1279</f>
        <v>0</v>
      </c>
      <c r="P1281" s="54">
        <f t="shared" si="470"/>
        <v>0</v>
      </c>
      <c r="Q1281" s="55">
        <f t="shared" si="470"/>
        <v>0</v>
      </c>
      <c r="R1281" s="53">
        <f t="shared" si="470"/>
        <v>0</v>
      </c>
      <c r="S1281" s="54">
        <f t="shared" si="470"/>
        <v>0</v>
      </c>
      <c r="T1281" s="55">
        <f t="shared" si="470"/>
        <v>0</v>
      </c>
      <c r="U1281" s="53">
        <f t="shared" si="470"/>
        <v>0</v>
      </c>
      <c r="V1281" s="54">
        <f t="shared" si="470"/>
        <v>0</v>
      </c>
      <c r="W1281" s="55">
        <f t="shared" si="470"/>
        <v>0</v>
      </c>
      <c r="X1281" s="53">
        <f t="shared" si="470"/>
        <v>0</v>
      </c>
      <c r="Y1281" s="54">
        <f t="shared" si="470"/>
        <v>0</v>
      </c>
      <c r="Z1281" s="158">
        <f t="shared" si="470"/>
        <v>0</v>
      </c>
      <c r="AA1281" s="159">
        <f t="shared" ref="AA1281:AI1281" si="471">AA149+AA290+AA431+AA572+AA713+AA854+AA995+AA1136+AA1277</f>
        <v>7305412.7880135328</v>
      </c>
      <c r="AB1281" s="54">
        <f t="shared" si="471"/>
        <v>4755923.8906476535</v>
      </c>
      <c r="AC1281" s="55">
        <f t="shared" si="471"/>
        <v>23694.144227079993</v>
      </c>
      <c r="AD1281" s="53">
        <f t="shared" si="471"/>
        <v>7932497.9318708358</v>
      </c>
      <c r="AE1281" s="54">
        <f t="shared" si="471"/>
        <v>4979452.3135080934</v>
      </c>
      <c r="AF1281" s="55">
        <f t="shared" si="471"/>
        <v>24807.769005752751</v>
      </c>
      <c r="AG1281" s="53">
        <f t="shared" si="471"/>
        <v>8616884.5248333998</v>
      </c>
      <c r="AH1281" s="54">
        <f t="shared" si="471"/>
        <v>5208507.1199294655</v>
      </c>
      <c r="AI1281" s="55">
        <f t="shared" si="471"/>
        <v>25948.926380017376</v>
      </c>
      <c r="AK1281" s="53">
        <f t="shared" si="470"/>
        <v>101177734</v>
      </c>
      <c r="AL1281" s="54">
        <f t="shared" si="470"/>
        <v>106087022</v>
      </c>
      <c r="AM1281" s="55">
        <f>AM149+AM290+AM431+AM572+AM713+AM854+AM995+AM1136+AM1277+AM1279</f>
        <v>110661361</v>
      </c>
      <c r="AT1281" s="32">
        <v>1</v>
      </c>
    </row>
    <row r="1282" spans="3:46" ht="15" customHeight="1" x14ac:dyDescent="0.3">
      <c r="AT1282" s="32">
        <v>1</v>
      </c>
    </row>
    <row r="1283" spans="3:46" x14ac:dyDescent="0.3">
      <c r="O1283" s="67">
        <v>6160154.9323221827</v>
      </c>
      <c r="P1283" s="67">
        <v>4246133.5527924187</v>
      </c>
      <c r="Q1283" s="67">
        <v>21453.154887573804</v>
      </c>
      <c r="R1283" s="67">
        <v>6710553.4364163149</v>
      </c>
      <c r="S1283" s="67">
        <v>4502267.1112623764</v>
      </c>
      <c r="T1283" s="67">
        <v>22430.419143768595</v>
      </c>
      <c r="U1283" s="67">
        <v>7280144.9444594905</v>
      </c>
      <c r="V1283" s="67">
        <v>4786618.8977921754</v>
      </c>
      <c r="W1283" s="67">
        <v>23512.883863735373</v>
      </c>
      <c r="Y1283" s="67">
        <v>87311493</v>
      </c>
      <c r="Z1283" s="67">
        <v>94086549</v>
      </c>
    </row>
    <row r="1285" spans="3:46" hidden="1" x14ac:dyDescent="0.3">
      <c r="E1285" s="68" t="s">
        <v>45</v>
      </c>
      <c r="F1285" s="114">
        <f>F1281-F1286</f>
        <v>0</v>
      </c>
      <c r="G1285" s="114">
        <f t="shared" ref="G1285:AI1285" si="472">G1281-G1286</f>
        <v>0</v>
      </c>
      <c r="H1285" s="114">
        <f t="shared" si="472"/>
        <v>0</v>
      </c>
      <c r="I1285" s="114">
        <f t="shared" si="472"/>
        <v>0</v>
      </c>
      <c r="J1285" s="114">
        <f t="shared" si="472"/>
        <v>0</v>
      </c>
      <c r="K1285" s="114">
        <f t="shared" si="472"/>
        <v>0</v>
      </c>
      <c r="L1285" s="114">
        <f t="shared" si="472"/>
        <v>0</v>
      </c>
      <c r="M1285" s="114">
        <f t="shared" si="472"/>
        <v>0</v>
      </c>
      <c r="N1285" s="114">
        <f t="shared" si="472"/>
        <v>0</v>
      </c>
      <c r="O1285" s="115">
        <f t="shared" si="472"/>
        <v>0</v>
      </c>
      <c r="P1285" s="115">
        <f t="shared" si="472"/>
        <v>0</v>
      </c>
      <c r="Q1285" s="115">
        <f t="shared" si="472"/>
        <v>0</v>
      </c>
      <c r="R1285" s="115">
        <f t="shared" si="472"/>
        <v>0</v>
      </c>
      <c r="S1285" s="115">
        <f t="shared" si="472"/>
        <v>0</v>
      </c>
      <c r="T1285" s="115">
        <f t="shared" si="472"/>
        <v>0</v>
      </c>
      <c r="U1285" s="115">
        <f t="shared" si="472"/>
        <v>0</v>
      </c>
      <c r="V1285" s="115">
        <f t="shared" si="472"/>
        <v>0</v>
      </c>
      <c r="W1285" s="115">
        <f t="shared" si="472"/>
        <v>0</v>
      </c>
      <c r="X1285" s="115">
        <f t="shared" si="472"/>
        <v>0</v>
      </c>
      <c r="Y1285" s="115">
        <f t="shared" si="472"/>
        <v>0</v>
      </c>
      <c r="Z1285" s="115">
        <f t="shared" si="472"/>
        <v>0</v>
      </c>
      <c r="AA1285" s="114">
        <f t="shared" si="472"/>
        <v>-0.21198646724224091</v>
      </c>
      <c r="AB1285" s="114">
        <f t="shared" si="472"/>
        <v>-0.10935234650969505</v>
      </c>
      <c r="AC1285" s="114">
        <f t="shared" si="472"/>
        <v>0.1442270799925609</v>
      </c>
      <c r="AD1285" s="114">
        <f t="shared" si="472"/>
        <v>-6.8129164166748524E-2</v>
      </c>
      <c r="AE1285" s="114">
        <f t="shared" si="472"/>
        <v>0.31350809335708618</v>
      </c>
      <c r="AF1285" s="114">
        <f t="shared" si="472"/>
        <v>-0.2309942472493276</v>
      </c>
      <c r="AG1285" s="114">
        <f t="shared" si="472"/>
        <v>-0.47516660019755363</v>
      </c>
      <c r="AH1285" s="114">
        <f t="shared" si="472"/>
        <v>0.11992946546524763</v>
      </c>
      <c r="AI1285" s="114">
        <f t="shared" si="472"/>
        <v>-7.3619982624222757E-2</v>
      </c>
      <c r="AJ1285" s="114"/>
      <c r="AK1285" s="114">
        <f t="shared" ref="AK1285:AM1285" si="473">AK1281-AK1286</f>
        <v>0</v>
      </c>
      <c r="AL1285" s="114">
        <f t="shared" si="473"/>
        <v>0</v>
      </c>
      <c r="AM1285" s="114">
        <f t="shared" si="473"/>
        <v>0</v>
      </c>
    </row>
    <row r="1286" spans="3:46" hidden="1" x14ac:dyDescent="0.3">
      <c r="E1286" s="71" t="s">
        <v>46</v>
      </c>
      <c r="F1286" s="116">
        <f>ROUND(F1287,0)</f>
        <v>93460144</v>
      </c>
      <c r="G1286" s="116">
        <f t="shared" ref="G1286:AI1286" si="474">ROUND(G1287,0)</f>
        <v>98063237</v>
      </c>
      <c r="H1286" s="116">
        <f t="shared" si="474"/>
        <v>102294551</v>
      </c>
      <c r="I1286" s="116">
        <f t="shared" si="474"/>
        <v>6646682</v>
      </c>
      <c r="J1286" s="116">
        <f t="shared" si="474"/>
        <v>6908841</v>
      </c>
      <c r="K1286" s="116">
        <f t="shared" si="474"/>
        <v>7206742</v>
      </c>
      <c r="L1286" s="116">
        <f t="shared" si="474"/>
        <v>1070908</v>
      </c>
      <c r="M1286" s="116">
        <f t="shared" si="474"/>
        <v>1114944</v>
      </c>
      <c r="N1286" s="116">
        <f t="shared" si="474"/>
        <v>1160068</v>
      </c>
      <c r="O1286" s="116">
        <f t="shared" si="474"/>
        <v>0</v>
      </c>
      <c r="P1286" s="116">
        <f t="shared" si="474"/>
        <v>0</v>
      </c>
      <c r="Q1286" s="116">
        <f t="shared" si="474"/>
        <v>0</v>
      </c>
      <c r="R1286" s="116">
        <f t="shared" si="474"/>
        <v>0</v>
      </c>
      <c r="S1286" s="116">
        <f t="shared" si="474"/>
        <v>0</v>
      </c>
      <c r="T1286" s="116">
        <f t="shared" si="474"/>
        <v>0</v>
      </c>
      <c r="U1286" s="116">
        <f t="shared" si="474"/>
        <v>0</v>
      </c>
      <c r="V1286" s="116">
        <f t="shared" si="474"/>
        <v>0</v>
      </c>
      <c r="W1286" s="116">
        <f t="shared" si="474"/>
        <v>0</v>
      </c>
      <c r="X1286" s="116">
        <f t="shared" si="474"/>
        <v>0</v>
      </c>
      <c r="Y1286" s="116">
        <f t="shared" si="474"/>
        <v>0</v>
      </c>
      <c r="Z1286" s="116">
        <f t="shared" si="474"/>
        <v>0</v>
      </c>
      <c r="AA1286" s="116">
        <f t="shared" si="474"/>
        <v>7305413</v>
      </c>
      <c r="AB1286" s="116">
        <f t="shared" si="474"/>
        <v>4755924</v>
      </c>
      <c r="AC1286" s="116">
        <f t="shared" si="474"/>
        <v>23694</v>
      </c>
      <c r="AD1286" s="116">
        <f t="shared" si="474"/>
        <v>7932498</v>
      </c>
      <c r="AE1286" s="116">
        <f t="shared" si="474"/>
        <v>4979452</v>
      </c>
      <c r="AF1286" s="116">
        <f t="shared" si="474"/>
        <v>24808</v>
      </c>
      <c r="AG1286" s="116">
        <f t="shared" si="474"/>
        <v>8616885</v>
      </c>
      <c r="AH1286" s="116">
        <f t="shared" si="474"/>
        <v>5208507</v>
      </c>
      <c r="AI1286" s="116">
        <f t="shared" si="474"/>
        <v>25949</v>
      </c>
      <c r="AJ1286" s="116"/>
      <c r="AK1286" s="116">
        <f t="shared" ref="AK1286:AM1286" si="475">ROUND(AK1287,0)</f>
        <v>101177734</v>
      </c>
      <c r="AL1286" s="116">
        <f t="shared" si="475"/>
        <v>106087022</v>
      </c>
      <c r="AM1286" s="116">
        <f t="shared" si="475"/>
        <v>110661361</v>
      </c>
    </row>
    <row r="1287" spans="3:46" hidden="1" x14ac:dyDescent="0.3">
      <c r="E1287" s="74" t="s">
        <v>94</v>
      </c>
      <c r="F1287" s="117">
        <v>93460144</v>
      </c>
      <c r="G1287" s="117">
        <v>98063237</v>
      </c>
      <c r="H1287" s="117">
        <v>102294551</v>
      </c>
      <c r="I1287" s="117">
        <v>6646682</v>
      </c>
      <c r="J1287" s="117">
        <v>6908841</v>
      </c>
      <c r="K1287" s="117">
        <v>7206742</v>
      </c>
      <c r="L1287" s="117">
        <v>1070908</v>
      </c>
      <c r="M1287" s="117">
        <v>1114944</v>
      </c>
      <c r="N1287" s="117">
        <v>1160068</v>
      </c>
      <c r="O1287" s="74"/>
      <c r="P1287" s="74"/>
      <c r="Q1287" s="74"/>
      <c r="R1287" s="74"/>
      <c r="S1287" s="74"/>
      <c r="T1287" s="74"/>
      <c r="U1287" s="74"/>
      <c r="V1287" s="74"/>
      <c r="W1287" s="74"/>
      <c r="X1287" s="74"/>
      <c r="Y1287" s="74"/>
      <c r="Z1287" s="74"/>
      <c r="AA1287" s="117">
        <v>7305412.7880135318</v>
      </c>
      <c r="AB1287" s="117">
        <v>4755923.8906476554</v>
      </c>
      <c r="AC1287" s="117">
        <v>23694.144227079993</v>
      </c>
      <c r="AD1287" s="117">
        <v>7932497.9318708358</v>
      </c>
      <c r="AE1287" s="117">
        <v>4979452.3135080943</v>
      </c>
      <c r="AF1287" s="117">
        <v>24807.769005752751</v>
      </c>
      <c r="AG1287" s="117">
        <v>8616884.5248333998</v>
      </c>
      <c r="AH1287" s="117">
        <v>5208507.1199294636</v>
      </c>
      <c r="AI1287" s="117">
        <v>25948.926380017376</v>
      </c>
      <c r="AJ1287" s="117"/>
      <c r="AK1287" s="117">
        <v>101177734</v>
      </c>
      <c r="AL1287" s="117">
        <v>106087022</v>
      </c>
      <c r="AM1287" s="117">
        <v>110661361</v>
      </c>
    </row>
    <row r="1288" spans="3:46" hidden="1" x14ac:dyDescent="0.3">
      <c r="F1288" s="164"/>
      <c r="G1288" s="164"/>
      <c r="H1288" s="164"/>
      <c r="I1288" s="117"/>
      <c r="J1288" s="117"/>
      <c r="K1288" s="117"/>
      <c r="L1288" s="164"/>
      <c r="M1288" s="164"/>
      <c r="N1288" s="164"/>
      <c r="AA1288" s="164"/>
      <c r="AB1288" s="164"/>
      <c r="AC1288" s="164"/>
      <c r="AD1288" s="164"/>
      <c r="AE1288" s="164"/>
      <c r="AF1288" s="164"/>
      <c r="AG1288" s="164"/>
      <c r="AH1288" s="164"/>
      <c r="AI1288" s="164"/>
      <c r="AJ1288" s="164"/>
      <c r="AK1288" s="164"/>
      <c r="AL1288" s="164"/>
      <c r="AM1288" s="164"/>
    </row>
    <row r="1289" spans="3:46" hidden="1" x14ac:dyDescent="0.3">
      <c r="E1289" s="68" t="s">
        <v>48</v>
      </c>
      <c r="F1289" s="114">
        <f>F1281-F1290</f>
        <v>0</v>
      </c>
      <c r="G1289" s="114">
        <f t="shared" ref="G1289:Z1289" si="476">G1281-G1290</f>
        <v>0</v>
      </c>
      <c r="H1289" s="114">
        <f t="shared" si="476"/>
        <v>0</v>
      </c>
      <c r="I1289" s="114">
        <f t="shared" si="476"/>
        <v>0</v>
      </c>
      <c r="J1289" s="114">
        <f t="shared" si="476"/>
        <v>0</v>
      </c>
      <c r="K1289" s="114">
        <f t="shared" si="476"/>
        <v>0</v>
      </c>
      <c r="L1289" s="114">
        <f t="shared" si="476"/>
        <v>0</v>
      </c>
      <c r="M1289" s="114">
        <f t="shared" si="476"/>
        <v>0</v>
      </c>
      <c r="N1289" s="114">
        <f t="shared" si="476"/>
        <v>0</v>
      </c>
      <c r="O1289" s="114">
        <f t="shared" si="476"/>
        <v>0</v>
      </c>
      <c r="P1289" s="114">
        <f t="shared" si="476"/>
        <v>0</v>
      </c>
      <c r="Q1289" s="114">
        <f t="shared" si="476"/>
        <v>0</v>
      </c>
      <c r="R1289" s="114">
        <f t="shared" si="476"/>
        <v>0</v>
      </c>
      <c r="S1289" s="114">
        <f t="shared" si="476"/>
        <v>0</v>
      </c>
      <c r="T1289" s="114">
        <f t="shared" si="476"/>
        <v>0</v>
      </c>
      <c r="U1289" s="114">
        <f t="shared" si="476"/>
        <v>0</v>
      </c>
      <c r="V1289" s="114">
        <f t="shared" si="476"/>
        <v>0</v>
      </c>
      <c r="W1289" s="114">
        <f t="shared" si="476"/>
        <v>0</v>
      </c>
      <c r="X1289" s="114">
        <f t="shared" si="476"/>
        <v>0</v>
      </c>
      <c r="Y1289" s="114">
        <f t="shared" si="476"/>
        <v>0</v>
      </c>
      <c r="Z1289" s="114">
        <f t="shared" si="476"/>
        <v>0</v>
      </c>
      <c r="AK1289" s="67">
        <f t="shared" ref="AK1289:AM1289" si="477">AK1281-AK1290</f>
        <v>0</v>
      </c>
      <c r="AL1289" s="67">
        <f t="shared" si="477"/>
        <v>0</v>
      </c>
      <c r="AM1289" s="67">
        <f t="shared" si="477"/>
        <v>0</v>
      </c>
    </row>
    <row r="1290" spans="3:46" hidden="1" x14ac:dyDescent="0.3">
      <c r="E1290" s="71" t="s">
        <v>46</v>
      </c>
      <c r="F1290" s="117">
        <f>ROUND(F1291,0)</f>
        <v>93460144</v>
      </c>
      <c r="G1290" s="117">
        <f t="shared" ref="G1290:N1290" si="478">ROUND(G1291,0)</f>
        <v>98063237</v>
      </c>
      <c r="H1290" s="117">
        <f t="shared" si="478"/>
        <v>102294551</v>
      </c>
      <c r="I1290" s="117">
        <f t="shared" si="478"/>
        <v>6646682</v>
      </c>
      <c r="J1290" s="117">
        <f t="shared" si="478"/>
        <v>6908841</v>
      </c>
      <c r="K1290" s="117">
        <f t="shared" si="478"/>
        <v>7206742</v>
      </c>
      <c r="L1290" s="117">
        <f t="shared" si="478"/>
        <v>1070908</v>
      </c>
      <c r="M1290" s="117">
        <f t="shared" si="478"/>
        <v>1114944</v>
      </c>
      <c r="N1290" s="117">
        <f t="shared" si="478"/>
        <v>1160068</v>
      </c>
      <c r="AK1290" s="117">
        <f t="shared" ref="AK1290:AM1290" si="479">ROUND(AK1291,0)</f>
        <v>101177734</v>
      </c>
      <c r="AL1290" s="117">
        <f t="shared" si="479"/>
        <v>106087022</v>
      </c>
      <c r="AM1290" s="117">
        <f t="shared" si="479"/>
        <v>110661361</v>
      </c>
    </row>
    <row r="1291" spans="3:46" hidden="1" x14ac:dyDescent="0.3">
      <c r="E1291" s="74" t="s">
        <v>95</v>
      </c>
      <c r="F1291" s="117">
        <v>93460143.875</v>
      </c>
      <c r="G1291" s="117">
        <v>98063236.590000004</v>
      </c>
      <c r="H1291" s="117">
        <v>102294551.23249999</v>
      </c>
      <c r="I1291" s="117">
        <v>6646682.25</v>
      </c>
      <c r="J1291" s="117">
        <v>6908841.4900000002</v>
      </c>
      <c r="K1291" s="117">
        <v>7206742.0575000001</v>
      </c>
      <c r="L1291" s="117">
        <v>1070908</v>
      </c>
      <c r="M1291" s="117">
        <v>1114944</v>
      </c>
      <c r="N1291" s="117">
        <v>1160068</v>
      </c>
      <c r="AK1291" s="117">
        <v>101177734.125</v>
      </c>
      <c r="AL1291" s="117">
        <v>106087022.08</v>
      </c>
      <c r="AM1291" s="117">
        <v>110661361.29000001</v>
      </c>
    </row>
    <row r="1292" spans="3:46" hidden="1" x14ac:dyDescent="0.3">
      <c r="M1292" s="165"/>
    </row>
  </sheetData>
  <autoFilter ref="AT8:AT1282" xr:uid="{00000000-0001-0000-1300-000000000000}">
    <filterColumn colId="0">
      <filters>
        <filter val="1"/>
      </filters>
    </filterColumn>
  </autoFilter>
  <mergeCells count="29">
    <mergeCell ref="C1:AM1"/>
    <mergeCell ref="C2:AM2"/>
    <mergeCell ref="C3:AM3"/>
    <mergeCell ref="F5:H5"/>
    <mergeCell ref="I5:K5"/>
    <mergeCell ref="L5:N5"/>
    <mergeCell ref="O5:Q5"/>
    <mergeCell ref="R5:T5"/>
    <mergeCell ref="U5:W5"/>
    <mergeCell ref="X5:Z5"/>
    <mergeCell ref="AA5:AI5"/>
    <mergeCell ref="AK5:AM5"/>
    <mergeCell ref="F6:H6"/>
    <mergeCell ref="I6:K6"/>
    <mergeCell ref="L6:N6"/>
    <mergeCell ref="O6:Q6"/>
    <mergeCell ref="R6:T6"/>
    <mergeCell ref="U6:W6"/>
    <mergeCell ref="X6:Z6"/>
    <mergeCell ref="AA6:AC6"/>
    <mergeCell ref="C1279:E1279"/>
    <mergeCell ref="AD6:AF6"/>
    <mergeCell ref="AG6:AI6"/>
    <mergeCell ref="AK6:AM6"/>
    <mergeCell ref="C7:D8"/>
    <mergeCell ref="E7:E8"/>
    <mergeCell ref="AA8:AC8"/>
    <mergeCell ref="AD8:AF8"/>
    <mergeCell ref="AG8:AI8"/>
  </mergeCells>
  <dataValidations count="1">
    <dataValidation type="whole" allowBlank="1" showInputMessage="1" showErrorMessage="1" errorTitle="Error" error="Your numbers contain decimals please round of to whole numbers" promptTitle="NB" prompt="Only whole numbers" sqref="AK1276:AM1276 AK1198:AM1209 AK1224:AM1235 AK1263:AM1274 AK1237:AM1248 AK1211:AM1222 AK1159:AM1170 AK1140:AM1144 AK1137:AM1137 AK1172:AM1183 AK1250:AM1261 AK1146:AM1157 AK1185:AM1196 AK1135:AM1135 AK1057:AM1068 AK1083:AM1094 AK1122:AM1133 AK1096:AM1107 AK1070:AM1081 AK1018:AM1029 AK999:AM1003 AK996:AM996 AK1031:AM1042 AK994:AM994 AK916:AM927 AK942:AM953 AK981:AM992 AK1109:AM1120 AK955:AM966 AK929:AM940 AK877:AM888 AK858:AM862 AK890:AM901 AK968:AM979 AK864:AM875 AK1005:AM1016 AK903:AM914 AK1044:AM1055 AK853:AM853 AK775:AM786 AK801:AM812 AK840:AM851 AK814:AM825 AK788:AM799 AK736:AM747 AK717:AM721 AK714:AM714 AK749:AM760 AK712:AM712 AK634:AM645 AK660:AM671 AK855:AM855 AK699:AM710 AK827:AM838 AK673:AM684 AK647:AM658 AK595:AM606 AK576:AM580 AK608:AM619 AK686:AM697 AK582:AM593 AK723:AM734 AK621:AM632 AK762:AM773 AK571:AM571 AK493:AM504 AK519:AM530 AK558:AM569 AK532:AM543 AK506:AM517 AK454:AM465 AK435:AM439 AK432:AM432 AK467:AM478 AK430:AM430 AK352:AM363 AK378:AM389 AK417:AM428 AK545:AM556 AK391:AM402 AK365:AM376 AK313:AM324 AK294:AM298 AK326:AM337 AK404:AM415 AK300:AM311 AK441:AM452 AK339:AM350 AK480:AM491 AK289:AM289 AK211:AM222 AK237:AM248 AK276:AM287 AK250:AM261 AK224:AM235 AK172:AM183 AK153:AM157 AK150:AM150 AK185:AM196 AK148:AM148 AK70:AM81 AK96:AM107 AK291:AM291 AK135:AM146 AK263:AM274 AK109:AM120 AK83:AM94 AK31:AM42 AK12:AM16 AK44:AM55 AK122:AM133 AK18:AM29 AK159:AM170 AK57:AM68 AK198:AM209 AK1280:AM1280 F1280:AI1280 F1224:AI1235 F1263:AI1274 F1237:AI1248 F1211:AI1222 F1159:AI1170 F1140:AI1144 F1137:AI1137 F1172:AI1183 F1250:AI1261 F1146:AI1157 F1185:AI1196 F1135:AI1135 F1057:AI1068 F1083:AI1094 F1122:AI1133 F1096:AI1107 F1070:AI1081 F1018:AI1029 F999:AI1003 F996:AI996 F1031:AI1042 F994:AI994 F916:AI927 F942:AI953 F981:AI992 F1109:AI1120 F955:AI966 F929:AI940 F877:AI888 F858:AI862 F890:AI901 F968:AI979 F864:AI875 F1005:AI1016 F903:AI914 F1044:AI1055 F853:AI853 F775:AI786 F801:AI812 F840:AI851 F814:AI825 F788:AI799 F736:AI747 F717:AI721 F714:AI714 F749:AI760 F712:AI712 F634:AI645 F660:AI671 F855:AI855 F699:AI710 F827:AI838 F673:AI684 F647:AI658 F595:AI606 F576:AI580 F608:AI619 F686:AI697 F582:AI593 F723:AI734 F621:AI632 F762:AI773 F571:AI571 F493:AI504 F519:AI530 F558:AI569 F532:AI543 F506:AI517 F454:AI465 F435:AI439 F432:AI432 F467:AI478 F430:AI430 F352:AI363 F378:AI389 F417:AI428 F545:AI556 F391:AI402 F365:AI376 F313:AI324 F294:AI298 F326:AI337 F404:AI415 F300:AI311 F441:AI452 F339:AI350 F480:AI491 F289:AI289 F211:AI222 F237:AI248 F276:AI287 F250:AI261 F224:AI235 F172:AI183 F153:AI157 F150:AI150 F185:AI196 F148:AI148 F70:AI81 F96:AI107 F291:AI291 F135:AI146 F263:AI274 F109:AI120 F83:AI94 F31:AI42 F12:AI16 F44:AI55 F122:AI133 F18:AI29 F159:AI170 F57:AI68 F198:AI209 F1276:AI1276 F1198:AI1209" xr:uid="{3A9B87BA-AF21-415D-B9E6-F71494411D50}">
      <formula1>0</formula1>
      <formula2>3000000</formula2>
    </dataValidation>
  </dataValidations>
  <printOptions horizontalCentered="1"/>
  <pageMargins left="0" right="0" top="0.39370078740157483" bottom="0.39370078740157483" header="0.51181102362204722" footer="0.15748031496062992"/>
  <pageSetup paperSize="9" scale="38" orientation="landscape" r:id="rId1"/>
  <headerFooter alignWithMargins="0"/>
  <rowBreaks count="5" manualBreakCount="5">
    <brk id="149" min="14" max="38" man="1"/>
    <brk id="431" min="14" max="38" man="1"/>
    <brk id="572" min="14" max="38" man="1"/>
    <brk id="854" min="14" max="38" man="1"/>
    <brk id="1136" min="14" max="38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BEF529-5748-44CF-9E75-93E743601AF5}">
  <sheetPr codeName="Sheet33">
    <tabColor rgb="FF0000CC"/>
    <pageSetUpPr autoPageBreaks="0"/>
  </sheetPr>
  <dimension ref="B1:AI1279"/>
  <sheetViews>
    <sheetView showGridLines="0" view="pageBreakPreview" zoomScaleNormal="100" zoomScaleSheetLayoutView="100" workbookViewId="0">
      <selection activeCell="P27" sqref="P27"/>
    </sheetView>
  </sheetViews>
  <sheetFormatPr defaultRowHeight="12.5" x14ac:dyDescent="0.25"/>
  <cols>
    <col min="1" max="1" width="8.90625" style="3"/>
    <col min="2" max="13" width="10.7265625" style="3" customWidth="1"/>
    <col min="14" max="16" width="10.81640625" style="3" customWidth="1"/>
    <col min="17" max="257" width="8.90625" style="3"/>
    <col min="258" max="260" width="10.81640625" style="3" customWidth="1"/>
    <col min="261" max="261" width="10.1796875" style="3" customWidth="1"/>
    <col min="262" max="272" width="10.81640625" style="3" customWidth="1"/>
    <col min="273" max="513" width="8.90625" style="3"/>
    <col min="514" max="516" width="10.81640625" style="3" customWidth="1"/>
    <col min="517" max="517" width="10.1796875" style="3" customWidth="1"/>
    <col min="518" max="528" width="10.81640625" style="3" customWidth="1"/>
    <col min="529" max="769" width="8.90625" style="3"/>
    <col min="770" max="772" width="10.81640625" style="3" customWidth="1"/>
    <col min="773" max="773" width="10.1796875" style="3" customWidth="1"/>
    <col min="774" max="784" width="10.81640625" style="3" customWidth="1"/>
    <col min="785" max="1025" width="8.90625" style="3"/>
    <col min="1026" max="1028" width="10.81640625" style="3" customWidth="1"/>
    <col min="1029" max="1029" width="10.1796875" style="3" customWidth="1"/>
    <col min="1030" max="1040" width="10.81640625" style="3" customWidth="1"/>
    <col min="1041" max="1281" width="8.90625" style="3"/>
    <col min="1282" max="1284" width="10.81640625" style="3" customWidth="1"/>
    <col min="1285" max="1285" width="10.1796875" style="3" customWidth="1"/>
    <col min="1286" max="1296" width="10.81640625" style="3" customWidth="1"/>
    <col min="1297" max="1537" width="8.90625" style="3"/>
    <col min="1538" max="1540" width="10.81640625" style="3" customWidth="1"/>
    <col min="1541" max="1541" width="10.1796875" style="3" customWidth="1"/>
    <col min="1542" max="1552" width="10.81640625" style="3" customWidth="1"/>
    <col min="1553" max="1793" width="8.90625" style="3"/>
    <col min="1794" max="1796" width="10.81640625" style="3" customWidth="1"/>
    <col min="1797" max="1797" width="10.1796875" style="3" customWidth="1"/>
    <col min="1798" max="1808" width="10.81640625" style="3" customWidth="1"/>
    <col min="1809" max="2049" width="8.90625" style="3"/>
    <col min="2050" max="2052" width="10.81640625" style="3" customWidth="1"/>
    <col min="2053" max="2053" width="10.1796875" style="3" customWidth="1"/>
    <col min="2054" max="2064" width="10.81640625" style="3" customWidth="1"/>
    <col min="2065" max="2305" width="8.90625" style="3"/>
    <col min="2306" max="2308" width="10.81640625" style="3" customWidth="1"/>
    <col min="2309" max="2309" width="10.1796875" style="3" customWidth="1"/>
    <col min="2310" max="2320" width="10.81640625" style="3" customWidth="1"/>
    <col min="2321" max="2561" width="8.90625" style="3"/>
    <col min="2562" max="2564" width="10.81640625" style="3" customWidth="1"/>
    <col min="2565" max="2565" width="10.1796875" style="3" customWidth="1"/>
    <col min="2566" max="2576" width="10.81640625" style="3" customWidth="1"/>
    <col min="2577" max="2817" width="8.90625" style="3"/>
    <col min="2818" max="2820" width="10.81640625" style="3" customWidth="1"/>
    <col min="2821" max="2821" width="10.1796875" style="3" customWidth="1"/>
    <col min="2822" max="2832" width="10.81640625" style="3" customWidth="1"/>
    <col min="2833" max="3073" width="8.90625" style="3"/>
    <col min="3074" max="3076" width="10.81640625" style="3" customWidth="1"/>
    <col min="3077" max="3077" width="10.1796875" style="3" customWidth="1"/>
    <col min="3078" max="3088" width="10.81640625" style="3" customWidth="1"/>
    <col min="3089" max="3329" width="8.90625" style="3"/>
    <col min="3330" max="3332" width="10.81640625" style="3" customWidth="1"/>
    <col min="3333" max="3333" width="10.1796875" style="3" customWidth="1"/>
    <col min="3334" max="3344" width="10.81640625" style="3" customWidth="1"/>
    <col min="3345" max="3585" width="8.90625" style="3"/>
    <col min="3586" max="3588" width="10.81640625" style="3" customWidth="1"/>
    <col min="3589" max="3589" width="10.1796875" style="3" customWidth="1"/>
    <col min="3590" max="3600" width="10.81640625" style="3" customWidth="1"/>
    <col min="3601" max="3841" width="8.90625" style="3"/>
    <col min="3842" max="3844" width="10.81640625" style="3" customWidth="1"/>
    <col min="3845" max="3845" width="10.1796875" style="3" customWidth="1"/>
    <col min="3846" max="3856" width="10.81640625" style="3" customWidth="1"/>
    <col min="3857" max="4097" width="8.90625" style="3"/>
    <col min="4098" max="4100" width="10.81640625" style="3" customWidth="1"/>
    <col min="4101" max="4101" width="10.1796875" style="3" customWidth="1"/>
    <col min="4102" max="4112" width="10.81640625" style="3" customWidth="1"/>
    <col min="4113" max="4353" width="8.90625" style="3"/>
    <col min="4354" max="4356" width="10.81640625" style="3" customWidth="1"/>
    <col min="4357" max="4357" width="10.1796875" style="3" customWidth="1"/>
    <col min="4358" max="4368" width="10.81640625" style="3" customWidth="1"/>
    <col min="4369" max="4609" width="8.90625" style="3"/>
    <col min="4610" max="4612" width="10.81640625" style="3" customWidth="1"/>
    <col min="4613" max="4613" width="10.1796875" style="3" customWidth="1"/>
    <col min="4614" max="4624" width="10.81640625" style="3" customWidth="1"/>
    <col min="4625" max="4865" width="8.90625" style="3"/>
    <col min="4866" max="4868" width="10.81640625" style="3" customWidth="1"/>
    <col min="4869" max="4869" width="10.1796875" style="3" customWidth="1"/>
    <col min="4870" max="4880" width="10.81640625" style="3" customWidth="1"/>
    <col min="4881" max="5121" width="8.90625" style="3"/>
    <col min="5122" max="5124" width="10.81640625" style="3" customWidth="1"/>
    <col min="5125" max="5125" width="10.1796875" style="3" customWidth="1"/>
    <col min="5126" max="5136" width="10.81640625" style="3" customWidth="1"/>
    <col min="5137" max="5377" width="8.90625" style="3"/>
    <col min="5378" max="5380" width="10.81640625" style="3" customWidth="1"/>
    <col min="5381" max="5381" width="10.1796875" style="3" customWidth="1"/>
    <col min="5382" max="5392" width="10.81640625" style="3" customWidth="1"/>
    <col min="5393" max="5633" width="8.90625" style="3"/>
    <col min="5634" max="5636" width="10.81640625" style="3" customWidth="1"/>
    <col min="5637" max="5637" width="10.1796875" style="3" customWidth="1"/>
    <col min="5638" max="5648" width="10.81640625" style="3" customWidth="1"/>
    <col min="5649" max="5889" width="8.90625" style="3"/>
    <col min="5890" max="5892" width="10.81640625" style="3" customWidth="1"/>
    <col min="5893" max="5893" width="10.1796875" style="3" customWidth="1"/>
    <col min="5894" max="5904" width="10.81640625" style="3" customWidth="1"/>
    <col min="5905" max="6145" width="8.90625" style="3"/>
    <col min="6146" max="6148" width="10.81640625" style="3" customWidth="1"/>
    <col min="6149" max="6149" width="10.1796875" style="3" customWidth="1"/>
    <col min="6150" max="6160" width="10.81640625" style="3" customWidth="1"/>
    <col min="6161" max="6401" width="8.90625" style="3"/>
    <col min="6402" max="6404" width="10.81640625" style="3" customWidth="1"/>
    <col min="6405" max="6405" width="10.1796875" style="3" customWidth="1"/>
    <col min="6406" max="6416" width="10.81640625" style="3" customWidth="1"/>
    <col min="6417" max="6657" width="8.90625" style="3"/>
    <col min="6658" max="6660" width="10.81640625" style="3" customWidth="1"/>
    <col min="6661" max="6661" width="10.1796875" style="3" customWidth="1"/>
    <col min="6662" max="6672" width="10.81640625" style="3" customWidth="1"/>
    <col min="6673" max="6913" width="8.90625" style="3"/>
    <col min="6914" max="6916" width="10.81640625" style="3" customWidth="1"/>
    <col min="6917" max="6917" width="10.1796875" style="3" customWidth="1"/>
    <col min="6918" max="6928" width="10.81640625" style="3" customWidth="1"/>
    <col min="6929" max="7169" width="8.90625" style="3"/>
    <col min="7170" max="7172" width="10.81640625" style="3" customWidth="1"/>
    <col min="7173" max="7173" width="10.1796875" style="3" customWidth="1"/>
    <col min="7174" max="7184" width="10.81640625" style="3" customWidth="1"/>
    <col min="7185" max="7425" width="8.90625" style="3"/>
    <col min="7426" max="7428" width="10.81640625" style="3" customWidth="1"/>
    <col min="7429" max="7429" width="10.1796875" style="3" customWidth="1"/>
    <col min="7430" max="7440" width="10.81640625" style="3" customWidth="1"/>
    <col min="7441" max="7681" width="8.90625" style="3"/>
    <col min="7682" max="7684" width="10.81640625" style="3" customWidth="1"/>
    <col min="7685" max="7685" width="10.1796875" style="3" customWidth="1"/>
    <col min="7686" max="7696" width="10.81640625" style="3" customWidth="1"/>
    <col min="7697" max="7937" width="8.90625" style="3"/>
    <col min="7938" max="7940" width="10.81640625" style="3" customWidth="1"/>
    <col min="7941" max="7941" width="10.1796875" style="3" customWidth="1"/>
    <col min="7942" max="7952" width="10.81640625" style="3" customWidth="1"/>
    <col min="7953" max="8193" width="8.90625" style="3"/>
    <col min="8194" max="8196" width="10.81640625" style="3" customWidth="1"/>
    <col min="8197" max="8197" width="10.1796875" style="3" customWidth="1"/>
    <col min="8198" max="8208" width="10.81640625" style="3" customWidth="1"/>
    <col min="8209" max="8449" width="8.90625" style="3"/>
    <col min="8450" max="8452" width="10.81640625" style="3" customWidth="1"/>
    <col min="8453" max="8453" width="10.1796875" style="3" customWidth="1"/>
    <col min="8454" max="8464" width="10.81640625" style="3" customWidth="1"/>
    <col min="8465" max="8705" width="8.90625" style="3"/>
    <col min="8706" max="8708" width="10.81640625" style="3" customWidth="1"/>
    <col min="8709" max="8709" width="10.1796875" style="3" customWidth="1"/>
    <col min="8710" max="8720" width="10.81640625" style="3" customWidth="1"/>
    <col min="8721" max="8961" width="8.90625" style="3"/>
    <col min="8962" max="8964" width="10.81640625" style="3" customWidth="1"/>
    <col min="8965" max="8965" width="10.1796875" style="3" customWidth="1"/>
    <col min="8966" max="8976" width="10.81640625" style="3" customWidth="1"/>
    <col min="8977" max="9217" width="8.90625" style="3"/>
    <col min="9218" max="9220" width="10.81640625" style="3" customWidth="1"/>
    <col min="9221" max="9221" width="10.1796875" style="3" customWidth="1"/>
    <col min="9222" max="9232" width="10.81640625" style="3" customWidth="1"/>
    <col min="9233" max="9473" width="8.90625" style="3"/>
    <col min="9474" max="9476" width="10.81640625" style="3" customWidth="1"/>
    <col min="9477" max="9477" width="10.1796875" style="3" customWidth="1"/>
    <col min="9478" max="9488" width="10.81640625" style="3" customWidth="1"/>
    <col min="9489" max="9729" width="8.90625" style="3"/>
    <col min="9730" max="9732" width="10.81640625" style="3" customWidth="1"/>
    <col min="9733" max="9733" width="10.1796875" style="3" customWidth="1"/>
    <col min="9734" max="9744" width="10.81640625" style="3" customWidth="1"/>
    <col min="9745" max="9985" width="8.90625" style="3"/>
    <col min="9986" max="9988" width="10.81640625" style="3" customWidth="1"/>
    <col min="9989" max="9989" width="10.1796875" style="3" customWidth="1"/>
    <col min="9990" max="10000" width="10.81640625" style="3" customWidth="1"/>
    <col min="10001" max="10241" width="8.90625" style="3"/>
    <col min="10242" max="10244" width="10.81640625" style="3" customWidth="1"/>
    <col min="10245" max="10245" width="10.1796875" style="3" customWidth="1"/>
    <col min="10246" max="10256" width="10.81640625" style="3" customWidth="1"/>
    <col min="10257" max="10497" width="8.90625" style="3"/>
    <col min="10498" max="10500" width="10.81640625" style="3" customWidth="1"/>
    <col min="10501" max="10501" width="10.1796875" style="3" customWidth="1"/>
    <col min="10502" max="10512" width="10.81640625" style="3" customWidth="1"/>
    <col min="10513" max="10753" width="8.90625" style="3"/>
    <col min="10754" max="10756" width="10.81640625" style="3" customWidth="1"/>
    <col min="10757" max="10757" width="10.1796875" style="3" customWidth="1"/>
    <col min="10758" max="10768" width="10.81640625" style="3" customWidth="1"/>
    <col min="10769" max="11009" width="8.90625" style="3"/>
    <col min="11010" max="11012" width="10.81640625" style="3" customWidth="1"/>
    <col min="11013" max="11013" width="10.1796875" style="3" customWidth="1"/>
    <col min="11014" max="11024" width="10.81640625" style="3" customWidth="1"/>
    <col min="11025" max="11265" width="8.90625" style="3"/>
    <col min="11266" max="11268" width="10.81640625" style="3" customWidth="1"/>
    <col min="11269" max="11269" width="10.1796875" style="3" customWidth="1"/>
    <col min="11270" max="11280" width="10.81640625" style="3" customWidth="1"/>
    <col min="11281" max="11521" width="8.90625" style="3"/>
    <col min="11522" max="11524" width="10.81640625" style="3" customWidth="1"/>
    <col min="11525" max="11525" width="10.1796875" style="3" customWidth="1"/>
    <col min="11526" max="11536" width="10.81640625" style="3" customWidth="1"/>
    <col min="11537" max="11777" width="8.90625" style="3"/>
    <col min="11778" max="11780" width="10.81640625" style="3" customWidth="1"/>
    <col min="11781" max="11781" width="10.1796875" style="3" customWidth="1"/>
    <col min="11782" max="11792" width="10.81640625" style="3" customWidth="1"/>
    <col min="11793" max="12033" width="8.90625" style="3"/>
    <col min="12034" max="12036" width="10.81640625" style="3" customWidth="1"/>
    <col min="12037" max="12037" width="10.1796875" style="3" customWidth="1"/>
    <col min="12038" max="12048" width="10.81640625" style="3" customWidth="1"/>
    <col min="12049" max="12289" width="8.90625" style="3"/>
    <col min="12290" max="12292" width="10.81640625" style="3" customWidth="1"/>
    <col min="12293" max="12293" width="10.1796875" style="3" customWidth="1"/>
    <col min="12294" max="12304" width="10.81640625" style="3" customWidth="1"/>
    <col min="12305" max="12545" width="8.90625" style="3"/>
    <col min="12546" max="12548" width="10.81640625" style="3" customWidth="1"/>
    <col min="12549" max="12549" width="10.1796875" style="3" customWidth="1"/>
    <col min="12550" max="12560" width="10.81640625" style="3" customWidth="1"/>
    <col min="12561" max="12801" width="8.90625" style="3"/>
    <col min="12802" max="12804" width="10.81640625" style="3" customWidth="1"/>
    <col min="12805" max="12805" width="10.1796875" style="3" customWidth="1"/>
    <col min="12806" max="12816" width="10.81640625" style="3" customWidth="1"/>
    <col min="12817" max="13057" width="8.90625" style="3"/>
    <col min="13058" max="13060" width="10.81640625" style="3" customWidth="1"/>
    <col min="13061" max="13061" width="10.1796875" style="3" customWidth="1"/>
    <col min="13062" max="13072" width="10.81640625" style="3" customWidth="1"/>
    <col min="13073" max="13313" width="8.90625" style="3"/>
    <col min="13314" max="13316" width="10.81640625" style="3" customWidth="1"/>
    <col min="13317" max="13317" width="10.1796875" style="3" customWidth="1"/>
    <col min="13318" max="13328" width="10.81640625" style="3" customWidth="1"/>
    <col min="13329" max="13569" width="8.90625" style="3"/>
    <col min="13570" max="13572" width="10.81640625" style="3" customWidth="1"/>
    <col min="13573" max="13573" width="10.1796875" style="3" customWidth="1"/>
    <col min="13574" max="13584" width="10.81640625" style="3" customWidth="1"/>
    <col min="13585" max="13825" width="8.90625" style="3"/>
    <col min="13826" max="13828" width="10.81640625" style="3" customWidth="1"/>
    <col min="13829" max="13829" width="10.1796875" style="3" customWidth="1"/>
    <col min="13830" max="13840" width="10.81640625" style="3" customWidth="1"/>
    <col min="13841" max="14081" width="8.90625" style="3"/>
    <col min="14082" max="14084" width="10.81640625" style="3" customWidth="1"/>
    <col min="14085" max="14085" width="10.1796875" style="3" customWidth="1"/>
    <col min="14086" max="14096" width="10.81640625" style="3" customWidth="1"/>
    <col min="14097" max="14337" width="8.90625" style="3"/>
    <col min="14338" max="14340" width="10.81640625" style="3" customWidth="1"/>
    <col min="14341" max="14341" width="10.1796875" style="3" customWidth="1"/>
    <col min="14342" max="14352" width="10.81640625" style="3" customWidth="1"/>
    <col min="14353" max="14593" width="8.90625" style="3"/>
    <col min="14594" max="14596" width="10.81640625" style="3" customWidth="1"/>
    <col min="14597" max="14597" width="10.1796875" style="3" customWidth="1"/>
    <col min="14598" max="14608" width="10.81640625" style="3" customWidth="1"/>
    <col min="14609" max="14849" width="8.90625" style="3"/>
    <col min="14850" max="14852" width="10.81640625" style="3" customWidth="1"/>
    <col min="14853" max="14853" width="10.1796875" style="3" customWidth="1"/>
    <col min="14854" max="14864" width="10.81640625" style="3" customWidth="1"/>
    <col min="14865" max="15105" width="8.90625" style="3"/>
    <col min="15106" max="15108" width="10.81640625" style="3" customWidth="1"/>
    <col min="15109" max="15109" width="10.1796875" style="3" customWidth="1"/>
    <col min="15110" max="15120" width="10.81640625" style="3" customWidth="1"/>
    <col min="15121" max="15361" width="8.90625" style="3"/>
    <col min="15362" max="15364" width="10.81640625" style="3" customWidth="1"/>
    <col min="15365" max="15365" width="10.1796875" style="3" customWidth="1"/>
    <col min="15366" max="15376" width="10.81640625" style="3" customWidth="1"/>
    <col min="15377" max="15617" width="8.90625" style="3"/>
    <col min="15618" max="15620" width="10.81640625" style="3" customWidth="1"/>
    <col min="15621" max="15621" width="10.1796875" style="3" customWidth="1"/>
    <col min="15622" max="15632" width="10.81640625" style="3" customWidth="1"/>
    <col min="15633" max="15873" width="8.90625" style="3"/>
    <col min="15874" max="15876" width="10.81640625" style="3" customWidth="1"/>
    <col min="15877" max="15877" width="10.1796875" style="3" customWidth="1"/>
    <col min="15878" max="15888" width="10.81640625" style="3" customWidth="1"/>
    <col min="15889" max="16129" width="8.90625" style="3"/>
    <col min="16130" max="16132" width="10.81640625" style="3" customWidth="1"/>
    <col min="16133" max="16133" width="10.1796875" style="3" customWidth="1"/>
    <col min="16134" max="16144" width="10.81640625" style="3" customWidth="1"/>
    <col min="16145" max="16384" width="8.90625" style="3"/>
  </cols>
  <sheetData>
    <row r="1" spans="2:13" ht="15" customHeight="1" x14ac:dyDescent="0.3">
      <c r="B1" s="134" t="s">
        <v>96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6"/>
    </row>
    <row r="2" spans="2:13" ht="15" customHeight="1" x14ac:dyDescent="0.3">
      <c r="B2" s="137"/>
      <c r="C2" s="135"/>
      <c r="D2" s="135"/>
      <c r="E2" s="135"/>
      <c r="F2" s="135"/>
      <c r="G2" s="135"/>
      <c r="H2" s="135"/>
      <c r="I2" s="135"/>
      <c r="J2" s="135"/>
      <c r="K2" s="135"/>
      <c r="L2" s="135"/>
    </row>
    <row r="3" spans="2:13" ht="30" customHeight="1" x14ac:dyDescent="0.25">
      <c r="B3" s="138" t="s">
        <v>97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139"/>
    </row>
    <row r="4" spans="2:13" ht="13" x14ac:dyDescent="0.3">
      <c r="B4" s="140"/>
      <c r="C4" s="141"/>
      <c r="D4" s="140"/>
      <c r="E4" s="140"/>
      <c r="F4" s="140"/>
      <c r="G4" s="140"/>
      <c r="H4" s="140"/>
      <c r="I4" s="140"/>
      <c r="J4" s="140"/>
      <c r="K4" s="140"/>
      <c r="L4" s="140"/>
    </row>
    <row r="5" spans="2:13" ht="45" customHeight="1" x14ac:dyDescent="0.3">
      <c r="B5" s="631" t="s">
        <v>98</v>
      </c>
      <c r="C5" s="631"/>
      <c r="D5" s="631"/>
      <c r="E5" s="631"/>
      <c r="F5" s="631"/>
      <c r="G5" s="631"/>
      <c r="H5" s="631"/>
      <c r="I5" s="631"/>
      <c r="J5" s="631"/>
      <c r="K5" s="631"/>
      <c r="L5" s="631"/>
      <c r="M5" s="631"/>
    </row>
    <row r="6" spans="2:13" ht="15" customHeight="1" x14ac:dyDescent="0.25">
      <c r="B6" s="134"/>
      <c r="C6" s="134"/>
      <c r="D6" s="134"/>
      <c r="E6" s="134"/>
      <c r="F6" s="134"/>
      <c r="G6" s="134"/>
      <c r="H6" s="134"/>
      <c r="I6" s="134"/>
      <c r="J6" s="134"/>
      <c r="K6" s="134"/>
      <c r="L6" s="134"/>
      <c r="M6" s="134"/>
    </row>
    <row r="7" spans="2:13" ht="15" customHeight="1" x14ac:dyDescent="0.3">
      <c r="B7" s="137" t="s">
        <v>3</v>
      </c>
      <c r="C7" s="137"/>
      <c r="D7" s="137"/>
      <c r="E7" s="137"/>
      <c r="F7" s="137"/>
      <c r="G7" s="137"/>
      <c r="H7" s="137"/>
      <c r="I7" s="137"/>
      <c r="J7" s="137"/>
      <c r="K7" s="137"/>
      <c r="L7" s="137"/>
      <c r="M7" s="137"/>
    </row>
    <row r="1279" spans="8:35" x14ac:dyDescent="0.25">
      <c r="H1279" s="3">
        <v>0</v>
      </c>
      <c r="I1279" s="3">
        <v>0</v>
      </c>
      <c r="J1279" s="3">
        <v>0</v>
      </c>
      <c r="K1279" s="3">
        <v>0</v>
      </c>
      <c r="L1279" s="3">
        <v>0</v>
      </c>
      <c r="M1279" s="3">
        <v>0</v>
      </c>
      <c r="N1279" s="3">
        <v>0</v>
      </c>
      <c r="AA1279" s="3">
        <v>0</v>
      </c>
      <c r="AB1279" s="3">
        <v>0</v>
      </c>
      <c r="AC1279" s="3">
        <v>0</v>
      </c>
      <c r="AD1279" s="3">
        <v>0</v>
      </c>
      <c r="AE1279" s="3">
        <v>0</v>
      </c>
      <c r="AF1279" s="3">
        <v>0</v>
      </c>
      <c r="AG1279" s="3">
        <v>0</v>
      </c>
      <c r="AH1279" s="3">
        <v>0</v>
      </c>
      <c r="AI1279" s="3">
        <v>0</v>
      </c>
    </row>
  </sheetData>
  <mergeCells count="1">
    <mergeCell ref="B5:M5"/>
  </mergeCells>
  <printOptions horizontalCentered="1" verticalCentered="1"/>
  <pageMargins left="0.39370078740157483" right="0.39370078740157483" top="0" bottom="0.39370078740157483" header="0.51181102362204722" footer="0.51181102362204722"/>
  <pageSetup paperSize="9" scale="80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7102DA-9DBE-4BE5-B54E-084779CE128B}">
  <sheetPr codeName="Sheet34" filterMode="1">
    <tabColor rgb="FFFFC000"/>
  </sheetPr>
  <dimension ref="A1:AX1288"/>
  <sheetViews>
    <sheetView showGridLines="0" view="pageBreakPreview" topLeftCell="C1" zoomScale="80" zoomScaleNormal="85" zoomScaleSheetLayoutView="80" workbookViewId="0">
      <pane xSplit="3" ySplit="8" topLeftCell="F9" activePane="bottomRight" state="frozen"/>
      <selection activeCell="P27" sqref="P27"/>
      <selection pane="topRight" activeCell="P27" sqref="P27"/>
      <selection pane="bottomLeft" activeCell="P27" sqref="P27"/>
      <selection pane="bottomRight" activeCell="AR1" sqref="AR1:AY1048576"/>
    </sheetView>
  </sheetViews>
  <sheetFormatPr defaultColWidth="9.1796875" defaultRowHeight="13" x14ac:dyDescent="0.3"/>
  <cols>
    <col min="2" max="2" width="1.7265625" style="23" customWidth="1"/>
    <col min="3" max="3" width="4.7265625" style="23" customWidth="1"/>
    <col min="4" max="4" width="8.7265625" style="23" customWidth="1"/>
    <col min="5" max="5" width="45.7265625" style="23" customWidth="1"/>
    <col min="6" max="8" width="14" style="67" customWidth="1"/>
    <col min="9" max="14" width="12.7265625" style="67" customWidth="1"/>
    <col min="15" max="35" width="12.7265625" style="67" hidden="1" customWidth="1"/>
    <col min="36" max="36" width="1.7265625" style="23" hidden="1" customWidth="1"/>
    <col min="37" max="39" width="12.7265625" style="67" hidden="1" customWidth="1"/>
    <col min="40" max="43" width="9.1796875" style="23"/>
    <col min="44" max="45" width="0" style="23" hidden="1" customWidth="1"/>
    <col min="46" max="50" width="9.1796875" style="23" hidden="1" customWidth="1"/>
    <col min="51" max="51" width="0" style="23" hidden="1" customWidth="1"/>
    <col min="52" max="16384" width="9.1796875" style="23"/>
  </cols>
  <sheetData>
    <row r="1" spans="2:50" s="10" customFormat="1" ht="15" customHeight="1" x14ac:dyDescent="0.3">
      <c r="B1" s="9"/>
      <c r="C1" s="623" t="str">
        <f>'AP-W2 Cover Page'!$B$1</f>
        <v>APPENDIX W2</v>
      </c>
      <c r="D1" s="623"/>
      <c r="E1" s="623"/>
      <c r="F1" s="623"/>
      <c r="G1" s="623"/>
      <c r="H1" s="623"/>
      <c r="I1" s="623"/>
      <c r="J1" s="623"/>
      <c r="K1" s="623"/>
      <c r="L1" s="623"/>
      <c r="M1" s="623"/>
      <c r="N1" s="623"/>
      <c r="O1" s="623"/>
      <c r="P1" s="623"/>
      <c r="Q1" s="623"/>
      <c r="R1" s="623"/>
      <c r="S1" s="623"/>
      <c r="T1" s="623"/>
      <c r="U1" s="623"/>
      <c r="V1" s="623"/>
      <c r="W1" s="623"/>
      <c r="X1" s="623"/>
      <c r="Y1" s="623"/>
      <c r="Z1" s="623"/>
      <c r="AA1" s="623"/>
      <c r="AB1" s="623"/>
      <c r="AC1" s="623"/>
      <c r="AD1" s="623"/>
      <c r="AE1" s="623"/>
      <c r="AF1" s="623"/>
      <c r="AG1" s="623"/>
      <c r="AH1" s="623"/>
      <c r="AI1" s="623"/>
      <c r="AJ1" s="623"/>
      <c r="AK1" s="623"/>
      <c r="AL1" s="623"/>
      <c r="AM1" s="623"/>
    </row>
    <row r="2" spans="2:50" s="10" customFormat="1" ht="30" customHeight="1" x14ac:dyDescent="0.3">
      <c r="B2" s="11"/>
      <c r="C2" s="645" t="str">
        <f>'AP-W2 Cover Page'!B3</f>
        <v>APPENDIX TO SCHEDULE 5, PART B AND SCHEDULE 6, PART B: MUNICIPAL INFRASTRUCTURE GRANT (MIG) AND WATER SERVICES INFRASTRUCTURE GRANT (WSIG)</v>
      </c>
      <c r="D2" s="645"/>
      <c r="E2" s="645"/>
      <c r="F2" s="645"/>
      <c r="G2" s="645"/>
      <c r="H2" s="645"/>
      <c r="I2" s="645"/>
      <c r="J2" s="645"/>
      <c r="K2" s="645"/>
      <c r="L2" s="645"/>
      <c r="M2" s="645"/>
      <c r="N2" s="645"/>
      <c r="O2" s="624"/>
      <c r="P2" s="624"/>
      <c r="Q2" s="624"/>
      <c r="R2" s="624"/>
      <c r="S2" s="624"/>
      <c r="T2" s="624"/>
      <c r="U2" s="624"/>
      <c r="V2" s="624"/>
      <c r="W2" s="624"/>
      <c r="X2" s="624"/>
      <c r="Y2" s="624"/>
      <c r="Z2" s="624"/>
      <c r="AA2" s="624"/>
      <c r="AB2" s="624"/>
      <c r="AC2" s="624"/>
      <c r="AD2" s="624"/>
      <c r="AE2" s="624"/>
      <c r="AF2" s="624"/>
      <c r="AG2" s="624"/>
      <c r="AH2" s="624"/>
      <c r="AI2" s="624"/>
      <c r="AJ2" s="624"/>
      <c r="AK2" s="624"/>
      <c r="AL2" s="624"/>
      <c r="AM2" s="624"/>
    </row>
    <row r="3" spans="2:50" s="10" customFormat="1" ht="50.25" customHeight="1" x14ac:dyDescent="0.3">
      <c r="B3" s="13"/>
      <c r="C3" s="646" t="str">
        <f>'AP-W2 Cover Page'!B5</f>
        <v>(BREAKDOWN OF MIG AND WSIG ALLOCATIONS PER LOCAL MUNICIPALITY FOR DISTRICT MUNICIPALITIES AUTHORISED FOR SERVICES)</v>
      </c>
      <c r="D3" s="646"/>
      <c r="E3" s="646"/>
      <c r="F3" s="646"/>
      <c r="G3" s="646"/>
      <c r="H3" s="646"/>
      <c r="I3" s="646"/>
      <c r="J3" s="646"/>
      <c r="K3" s="646"/>
      <c r="L3" s="646"/>
      <c r="M3" s="646"/>
      <c r="N3" s="646"/>
      <c r="O3" s="647"/>
      <c r="P3" s="647"/>
      <c r="Q3" s="647"/>
      <c r="R3" s="647"/>
      <c r="S3" s="647"/>
      <c r="T3" s="647"/>
      <c r="U3" s="647"/>
      <c r="V3" s="647"/>
      <c r="W3" s="647"/>
      <c r="X3" s="647"/>
      <c r="Y3" s="647"/>
      <c r="Z3" s="647"/>
      <c r="AA3" s="647"/>
      <c r="AB3" s="647"/>
      <c r="AC3" s="647"/>
      <c r="AD3" s="647"/>
      <c r="AE3" s="647"/>
      <c r="AF3" s="647"/>
      <c r="AG3" s="647"/>
      <c r="AH3" s="647"/>
      <c r="AI3" s="647"/>
      <c r="AJ3" s="647"/>
      <c r="AK3" s="647"/>
      <c r="AL3" s="647"/>
      <c r="AM3" s="647"/>
    </row>
    <row r="4" spans="2:50" s="14" customFormat="1" ht="15" customHeight="1" x14ac:dyDescent="0.3">
      <c r="B4" s="11"/>
      <c r="C4" s="11"/>
      <c r="D4" s="11"/>
      <c r="E4" s="11"/>
      <c r="F4" s="648" t="s">
        <v>99</v>
      </c>
      <c r="G4" s="649"/>
      <c r="H4" s="649"/>
      <c r="I4" s="649"/>
      <c r="J4" s="649"/>
      <c r="K4" s="649"/>
      <c r="L4" s="650" t="s">
        <v>100</v>
      </c>
      <c r="M4" s="618"/>
      <c r="N4" s="619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K4" s="12"/>
      <c r="AL4" s="12"/>
      <c r="AM4" s="12"/>
    </row>
    <row r="5" spans="2:50" s="14" customFormat="1" ht="30" customHeight="1" x14ac:dyDescent="0.3">
      <c r="B5" s="15"/>
      <c r="C5" s="16"/>
      <c r="D5" s="16"/>
      <c r="E5" s="16"/>
      <c r="F5" s="651" t="s">
        <v>101</v>
      </c>
      <c r="G5" s="652"/>
      <c r="H5" s="653"/>
      <c r="I5" s="651" t="s">
        <v>102</v>
      </c>
      <c r="J5" s="652"/>
      <c r="K5" s="652"/>
      <c r="L5" s="654" t="s">
        <v>102</v>
      </c>
      <c r="M5" s="652"/>
      <c r="N5" s="653"/>
      <c r="O5" s="617"/>
      <c r="P5" s="618"/>
      <c r="Q5" s="619"/>
      <c r="R5" s="617"/>
      <c r="S5" s="618"/>
      <c r="T5" s="619"/>
      <c r="U5" s="617"/>
      <c r="V5" s="618"/>
      <c r="W5" s="619"/>
      <c r="X5" s="617"/>
      <c r="Y5" s="618"/>
      <c r="Z5" s="619"/>
      <c r="AA5" s="617"/>
      <c r="AB5" s="618"/>
      <c r="AC5" s="619"/>
      <c r="AD5" s="617"/>
      <c r="AE5" s="618"/>
      <c r="AF5" s="619"/>
      <c r="AG5" s="617"/>
      <c r="AH5" s="618"/>
      <c r="AI5" s="619"/>
      <c r="AK5" s="620" t="s">
        <v>103</v>
      </c>
      <c r="AL5" s="621"/>
      <c r="AM5" s="622"/>
    </row>
    <row r="6" spans="2:50" s="14" customFormat="1" ht="18" customHeight="1" x14ac:dyDescent="0.3">
      <c r="B6" s="16"/>
      <c r="C6" s="17"/>
      <c r="D6" s="18"/>
      <c r="E6" s="19"/>
      <c r="F6" s="608" t="s">
        <v>12</v>
      </c>
      <c r="G6" s="609"/>
      <c r="H6" s="610"/>
      <c r="I6" s="608" t="s">
        <v>12</v>
      </c>
      <c r="J6" s="609"/>
      <c r="K6" s="609"/>
      <c r="L6" s="637" t="s">
        <v>12</v>
      </c>
      <c r="M6" s="609"/>
      <c r="N6" s="610"/>
      <c r="O6" s="608" t="s">
        <v>12</v>
      </c>
      <c r="P6" s="609"/>
      <c r="Q6" s="610"/>
      <c r="R6" s="608" t="s">
        <v>12</v>
      </c>
      <c r="S6" s="609"/>
      <c r="T6" s="610"/>
      <c r="U6" s="608" t="s">
        <v>12</v>
      </c>
      <c r="V6" s="609"/>
      <c r="W6" s="610"/>
      <c r="X6" s="608" t="s">
        <v>12</v>
      </c>
      <c r="Y6" s="609"/>
      <c r="Z6" s="610"/>
      <c r="AA6" s="608" t="s">
        <v>12</v>
      </c>
      <c r="AB6" s="609"/>
      <c r="AC6" s="610"/>
      <c r="AD6" s="608" t="s">
        <v>12</v>
      </c>
      <c r="AE6" s="609"/>
      <c r="AF6" s="610"/>
      <c r="AG6" s="608" t="s">
        <v>12</v>
      </c>
      <c r="AH6" s="609"/>
      <c r="AI6" s="610"/>
      <c r="AK6" s="608" t="s">
        <v>12</v>
      </c>
      <c r="AL6" s="609"/>
      <c r="AM6" s="610"/>
    </row>
    <row r="7" spans="2:50" ht="18" customHeight="1" x14ac:dyDescent="0.3">
      <c r="B7" s="16"/>
      <c r="C7" s="611" t="s">
        <v>13</v>
      </c>
      <c r="D7" s="612"/>
      <c r="E7" s="615" t="s">
        <v>14</v>
      </c>
      <c r="F7" s="20" t="s">
        <v>659</v>
      </c>
      <c r="G7" s="21" t="s">
        <v>660</v>
      </c>
      <c r="H7" s="22" t="s">
        <v>661</v>
      </c>
      <c r="I7" s="20" t="s">
        <v>659</v>
      </c>
      <c r="J7" s="21" t="s">
        <v>660</v>
      </c>
      <c r="K7" s="143" t="s">
        <v>661</v>
      </c>
      <c r="L7" s="166" t="s">
        <v>659</v>
      </c>
      <c r="M7" s="21" t="s">
        <v>660</v>
      </c>
      <c r="N7" s="22" t="s">
        <v>661</v>
      </c>
      <c r="O7" s="20" t="s">
        <v>658</v>
      </c>
      <c r="P7" s="21" t="s">
        <v>659</v>
      </c>
      <c r="Q7" s="22" t="s">
        <v>660</v>
      </c>
      <c r="R7" s="20" t="s">
        <v>658</v>
      </c>
      <c r="S7" s="21" t="s">
        <v>659</v>
      </c>
      <c r="T7" s="22" t="s">
        <v>660</v>
      </c>
      <c r="U7" s="20" t="s">
        <v>658</v>
      </c>
      <c r="V7" s="21" t="s">
        <v>659</v>
      </c>
      <c r="W7" s="22" t="s">
        <v>660</v>
      </c>
      <c r="X7" s="20" t="s">
        <v>658</v>
      </c>
      <c r="Y7" s="21" t="s">
        <v>659</v>
      </c>
      <c r="Z7" s="22" t="s">
        <v>660</v>
      </c>
      <c r="AA7" s="20" t="s">
        <v>658</v>
      </c>
      <c r="AB7" s="21" t="s">
        <v>659</v>
      </c>
      <c r="AC7" s="22" t="s">
        <v>660</v>
      </c>
      <c r="AD7" s="20" t="s">
        <v>658</v>
      </c>
      <c r="AE7" s="21" t="s">
        <v>659</v>
      </c>
      <c r="AF7" s="22" t="s">
        <v>660</v>
      </c>
      <c r="AG7" s="20" t="s">
        <v>658</v>
      </c>
      <c r="AH7" s="21" t="s">
        <v>659</v>
      </c>
      <c r="AI7" s="22" t="s">
        <v>660</v>
      </c>
      <c r="AK7" s="20" t="s">
        <v>658</v>
      </c>
      <c r="AL7" s="21" t="s">
        <v>659</v>
      </c>
      <c r="AM7" s="22" t="s">
        <v>660</v>
      </c>
    </row>
    <row r="8" spans="2:50" ht="18" customHeight="1" x14ac:dyDescent="0.3">
      <c r="B8" s="16"/>
      <c r="C8" s="613"/>
      <c r="D8" s="614"/>
      <c r="E8" s="616"/>
      <c r="F8" s="24" t="s">
        <v>15</v>
      </c>
      <c r="G8" s="25" t="s">
        <v>15</v>
      </c>
      <c r="H8" s="26" t="s">
        <v>15</v>
      </c>
      <c r="I8" s="24" t="s">
        <v>15</v>
      </c>
      <c r="J8" s="25" t="s">
        <v>15</v>
      </c>
      <c r="K8" s="148" t="s">
        <v>15</v>
      </c>
      <c r="L8" s="167" t="s">
        <v>15</v>
      </c>
      <c r="M8" s="25" t="s">
        <v>15</v>
      </c>
      <c r="N8" s="26" t="s">
        <v>15</v>
      </c>
      <c r="O8" s="24" t="s">
        <v>15</v>
      </c>
      <c r="P8" s="25" t="s">
        <v>15</v>
      </c>
      <c r="Q8" s="26" t="s">
        <v>15</v>
      </c>
      <c r="R8" s="24" t="s">
        <v>15</v>
      </c>
      <c r="S8" s="25" t="s">
        <v>15</v>
      </c>
      <c r="T8" s="26" t="s">
        <v>15</v>
      </c>
      <c r="U8" s="24" t="s">
        <v>15</v>
      </c>
      <c r="V8" s="25" t="s">
        <v>15</v>
      </c>
      <c r="W8" s="26" t="s">
        <v>15</v>
      </c>
      <c r="X8" s="24" t="s">
        <v>15</v>
      </c>
      <c r="Y8" s="25" t="s">
        <v>15</v>
      </c>
      <c r="Z8" s="26" t="s">
        <v>15</v>
      </c>
      <c r="AA8" s="24" t="s">
        <v>15</v>
      </c>
      <c r="AB8" s="25" t="s">
        <v>15</v>
      </c>
      <c r="AC8" s="26" t="s">
        <v>15</v>
      </c>
      <c r="AD8" s="24" t="s">
        <v>15</v>
      </c>
      <c r="AE8" s="25" t="s">
        <v>15</v>
      </c>
      <c r="AF8" s="26" t="s">
        <v>15</v>
      </c>
      <c r="AG8" s="24" t="s">
        <v>15</v>
      </c>
      <c r="AH8" s="25" t="s">
        <v>15</v>
      </c>
      <c r="AI8" s="26" t="s">
        <v>15</v>
      </c>
      <c r="AK8" s="24" t="s">
        <v>15</v>
      </c>
      <c r="AL8" s="25" t="s">
        <v>15</v>
      </c>
      <c r="AM8" s="26" t="s">
        <v>15</v>
      </c>
      <c r="AT8" s="15" t="s">
        <v>16</v>
      </c>
      <c r="AV8" s="23" t="s">
        <v>17</v>
      </c>
      <c r="AW8" s="23" t="s">
        <v>18</v>
      </c>
      <c r="AX8" s="23" t="s">
        <v>19</v>
      </c>
    </row>
    <row r="9" spans="2:50" ht="15" customHeight="1" x14ac:dyDescent="0.3">
      <c r="B9" s="15"/>
      <c r="C9" s="27"/>
      <c r="D9" s="15"/>
      <c r="E9" s="28"/>
      <c r="F9" s="29"/>
      <c r="G9" s="30"/>
      <c r="H9" s="31"/>
      <c r="I9" s="29"/>
      <c r="J9" s="30"/>
      <c r="K9" s="149"/>
      <c r="L9" s="150"/>
      <c r="M9" s="30"/>
      <c r="N9" s="31"/>
      <c r="O9" s="29"/>
      <c r="P9" s="30"/>
      <c r="Q9" s="31"/>
      <c r="R9" s="29"/>
      <c r="S9" s="30"/>
      <c r="T9" s="31"/>
      <c r="U9" s="29"/>
      <c r="V9" s="30"/>
      <c r="W9" s="31"/>
      <c r="X9" s="29"/>
      <c r="Y9" s="30"/>
      <c r="Z9" s="31"/>
      <c r="AA9" s="29"/>
      <c r="AB9" s="30"/>
      <c r="AC9" s="31"/>
      <c r="AD9" s="29"/>
      <c r="AE9" s="30"/>
      <c r="AF9" s="31"/>
      <c r="AG9" s="29"/>
      <c r="AH9" s="30"/>
      <c r="AI9" s="31"/>
      <c r="AK9" s="29"/>
      <c r="AL9" s="30"/>
      <c r="AM9" s="31"/>
      <c r="AT9" s="32">
        <f>IF(SUM(AK149:AM149)=0,0,1)</f>
        <v>1</v>
      </c>
    </row>
    <row r="10" spans="2:50" ht="15" customHeight="1" x14ac:dyDescent="0.3">
      <c r="B10" s="15"/>
      <c r="C10" s="33" t="s">
        <v>20</v>
      </c>
      <c r="D10" s="34"/>
      <c r="E10" s="35"/>
      <c r="F10" s="36"/>
      <c r="G10" s="37"/>
      <c r="H10" s="38"/>
      <c r="I10" s="36"/>
      <c r="J10" s="37"/>
      <c r="K10" s="168"/>
      <c r="L10" s="152"/>
      <c r="M10" s="37"/>
      <c r="N10" s="38"/>
      <c r="O10" s="36"/>
      <c r="P10" s="37"/>
      <c r="Q10" s="38"/>
      <c r="R10" s="36"/>
      <c r="S10" s="37"/>
      <c r="T10" s="38"/>
      <c r="U10" s="36"/>
      <c r="V10" s="37"/>
      <c r="W10" s="38"/>
      <c r="X10" s="36"/>
      <c r="Y10" s="37"/>
      <c r="Z10" s="38"/>
      <c r="AA10" s="36"/>
      <c r="AB10" s="37"/>
      <c r="AC10" s="38"/>
      <c r="AD10" s="36"/>
      <c r="AE10" s="37"/>
      <c r="AF10" s="38"/>
      <c r="AG10" s="36"/>
      <c r="AH10" s="37"/>
      <c r="AI10" s="38"/>
      <c r="AK10" s="36"/>
      <c r="AL10" s="37"/>
      <c r="AM10" s="38"/>
      <c r="AT10" s="32">
        <f>IF(SUM(AK149:AM149)=0,0,1)</f>
        <v>1</v>
      </c>
    </row>
    <row r="11" spans="2:50" ht="15" customHeight="1" x14ac:dyDescent="0.3">
      <c r="B11" s="15"/>
      <c r="C11" s="39">
        <v>0</v>
      </c>
      <c r="D11" s="34"/>
      <c r="E11" s="35"/>
      <c r="F11" s="36"/>
      <c r="G11" s="37"/>
      <c r="H11" s="38"/>
      <c r="I11" s="36"/>
      <c r="J11" s="37"/>
      <c r="K11" s="168"/>
      <c r="L11" s="152"/>
      <c r="M11" s="37"/>
      <c r="N11" s="38"/>
      <c r="O11" s="36"/>
      <c r="P11" s="37"/>
      <c r="Q11" s="38"/>
      <c r="R11" s="36"/>
      <c r="S11" s="37"/>
      <c r="T11" s="38"/>
      <c r="U11" s="36"/>
      <c r="V11" s="37"/>
      <c r="W11" s="38"/>
      <c r="X11" s="36"/>
      <c r="Y11" s="37"/>
      <c r="Z11" s="38"/>
      <c r="AA11" s="36"/>
      <c r="AB11" s="37"/>
      <c r="AC11" s="38"/>
      <c r="AD11" s="36"/>
      <c r="AE11" s="37"/>
      <c r="AF11" s="38"/>
      <c r="AG11" s="36"/>
      <c r="AH11" s="37"/>
      <c r="AI11" s="38"/>
      <c r="AK11" s="36"/>
      <c r="AL11" s="37"/>
      <c r="AM11" s="38"/>
      <c r="AT11" s="32">
        <f>IF(SUM(AK149:AM149)=0,0,1)</f>
        <v>1</v>
      </c>
    </row>
    <row r="12" spans="2:50" s="23" customFormat="1" ht="15" hidden="1" customHeight="1" x14ac:dyDescent="0.3">
      <c r="B12" s="15"/>
      <c r="C12" s="40" t="s">
        <v>21</v>
      </c>
      <c r="D12" s="34" t="s">
        <v>662</v>
      </c>
      <c r="E12" s="35" t="s">
        <v>856</v>
      </c>
      <c r="F12" s="41">
        <v>0</v>
      </c>
      <c r="G12" s="42">
        <v>0</v>
      </c>
      <c r="H12" s="43">
        <v>0</v>
      </c>
      <c r="I12" s="41">
        <v>0</v>
      </c>
      <c r="J12" s="42">
        <v>0</v>
      </c>
      <c r="K12" s="169">
        <v>0</v>
      </c>
      <c r="L12" s="154">
        <v>0</v>
      </c>
      <c r="M12" s="42">
        <v>0</v>
      </c>
      <c r="N12" s="43">
        <v>0</v>
      </c>
      <c r="O12" s="41"/>
      <c r="P12" s="42"/>
      <c r="Q12" s="43"/>
      <c r="R12" s="41"/>
      <c r="S12" s="42"/>
      <c r="T12" s="43"/>
      <c r="U12" s="41"/>
      <c r="V12" s="42"/>
      <c r="W12" s="43"/>
      <c r="X12" s="41"/>
      <c r="Y12" s="42"/>
      <c r="Z12" s="43"/>
      <c r="AA12" s="41"/>
      <c r="AB12" s="42"/>
      <c r="AC12" s="43"/>
      <c r="AD12" s="41"/>
      <c r="AE12" s="42"/>
      <c r="AF12" s="43"/>
      <c r="AG12" s="41"/>
      <c r="AH12" s="42"/>
      <c r="AI12" s="43"/>
      <c r="AK12" s="41">
        <f>F12+I12+L12+O12+R12+U12+X12+AA12+AD12+AG12</f>
        <v>0</v>
      </c>
      <c r="AL12" s="42">
        <f t="shared" ref="AL12:AM16" si="0">G12+J12+M12+P12+S12+V12+Y12+AB12+AE12+AH12</f>
        <v>0</v>
      </c>
      <c r="AM12" s="43">
        <f t="shared" si="0"/>
        <v>0</v>
      </c>
      <c r="AT12" s="32">
        <f>IF(SUM(AK149:AM149)=0,0,IF(SUM(AK12:AM12)=0,0,1))</f>
        <v>0</v>
      </c>
      <c r="AV12" s="23">
        <v>1</v>
      </c>
      <c r="AW12" s="23">
        <v>1</v>
      </c>
      <c r="AX12" s="23">
        <v>1</v>
      </c>
    </row>
    <row r="13" spans="2:50" ht="15" hidden="1" customHeight="1" x14ac:dyDescent="0.3">
      <c r="B13" s="15"/>
      <c r="C13" s="40" t="s">
        <v>21</v>
      </c>
      <c r="D13" s="34" t="s">
        <v>179</v>
      </c>
      <c r="E13" s="35" t="s">
        <v>857</v>
      </c>
      <c r="F13" s="41">
        <v>0</v>
      </c>
      <c r="G13" s="42">
        <v>0</v>
      </c>
      <c r="H13" s="43">
        <v>0</v>
      </c>
      <c r="I13" s="41">
        <v>0</v>
      </c>
      <c r="J13" s="42">
        <v>0</v>
      </c>
      <c r="K13" s="169">
        <v>0</v>
      </c>
      <c r="L13" s="154">
        <v>0</v>
      </c>
      <c r="M13" s="42">
        <v>0</v>
      </c>
      <c r="N13" s="43">
        <v>0</v>
      </c>
      <c r="O13" s="41"/>
      <c r="P13" s="42"/>
      <c r="Q13" s="43"/>
      <c r="R13" s="41"/>
      <c r="S13" s="42"/>
      <c r="T13" s="43"/>
      <c r="U13" s="41"/>
      <c r="V13" s="42"/>
      <c r="W13" s="43"/>
      <c r="X13" s="41"/>
      <c r="Y13" s="42"/>
      <c r="Z13" s="43"/>
      <c r="AA13" s="41"/>
      <c r="AB13" s="42"/>
      <c r="AC13" s="43"/>
      <c r="AD13" s="41"/>
      <c r="AE13" s="42"/>
      <c r="AF13" s="43"/>
      <c r="AG13" s="41"/>
      <c r="AH13" s="42"/>
      <c r="AI13" s="43"/>
      <c r="AK13" s="41">
        <f>F13+I13+L13+O13+R13+U13+X13+AA13+AD13+AG13</f>
        <v>0</v>
      </c>
      <c r="AL13" s="42">
        <f t="shared" si="0"/>
        <v>0</v>
      </c>
      <c r="AM13" s="43">
        <f t="shared" si="0"/>
        <v>0</v>
      </c>
      <c r="AT13" s="32">
        <f>IF(SUM(AK149:AM149)=0,0,IF(SUM(AK13:AM13)=0,0,1))</f>
        <v>0</v>
      </c>
      <c r="AV13" s="23">
        <v>1</v>
      </c>
      <c r="AW13" s="23">
        <v>1</v>
      </c>
      <c r="AX13" s="23">
        <f>IF(AW13=AW12,AX12+1,1)</f>
        <v>2</v>
      </c>
    </row>
    <row r="14" spans="2:50" ht="15" hidden="1" customHeight="1" x14ac:dyDescent="0.3">
      <c r="B14" s="15"/>
      <c r="C14" s="40" t="s">
        <v>21</v>
      </c>
      <c r="D14" s="34" t="s">
        <v>2</v>
      </c>
      <c r="E14" s="35" t="s">
        <v>2</v>
      </c>
      <c r="F14" s="41">
        <v>0</v>
      </c>
      <c r="G14" s="42">
        <v>0</v>
      </c>
      <c r="H14" s="43">
        <v>0</v>
      </c>
      <c r="I14" s="41">
        <v>0</v>
      </c>
      <c r="J14" s="42">
        <v>0</v>
      </c>
      <c r="K14" s="169">
        <v>0</v>
      </c>
      <c r="L14" s="154">
        <v>0</v>
      </c>
      <c r="M14" s="42">
        <v>0</v>
      </c>
      <c r="N14" s="43">
        <v>0</v>
      </c>
      <c r="O14" s="41"/>
      <c r="P14" s="42"/>
      <c r="Q14" s="43"/>
      <c r="R14" s="41"/>
      <c r="S14" s="42"/>
      <c r="T14" s="43"/>
      <c r="U14" s="41"/>
      <c r="V14" s="42"/>
      <c r="W14" s="43"/>
      <c r="X14" s="41"/>
      <c r="Y14" s="42"/>
      <c r="Z14" s="43"/>
      <c r="AA14" s="41"/>
      <c r="AB14" s="42"/>
      <c r="AC14" s="43"/>
      <c r="AD14" s="41"/>
      <c r="AE14" s="42"/>
      <c r="AF14" s="43"/>
      <c r="AG14" s="41"/>
      <c r="AH14" s="42"/>
      <c r="AI14" s="43"/>
      <c r="AK14" s="41">
        <f>F14+I14+L14+O14+R14+U14+X14+AA14+AD14+AG14</f>
        <v>0</v>
      </c>
      <c r="AL14" s="42">
        <f t="shared" si="0"/>
        <v>0</v>
      </c>
      <c r="AM14" s="43">
        <f t="shared" si="0"/>
        <v>0</v>
      </c>
      <c r="AT14" s="32">
        <f>IF(SUM(AK149:AM149)=0,0,IF(SUM(AK14:AM14)=0,0,1))</f>
        <v>0</v>
      </c>
      <c r="AV14" s="23">
        <v>1</v>
      </c>
      <c r="AW14" s="23">
        <v>1</v>
      </c>
      <c r="AX14" s="23">
        <f>IF(AW14=AW13,AX13+1,1)</f>
        <v>3</v>
      </c>
    </row>
    <row r="15" spans="2:50" ht="15" hidden="1" customHeight="1" x14ac:dyDescent="0.3">
      <c r="B15" s="15"/>
      <c r="C15" s="40" t="s">
        <v>21</v>
      </c>
      <c r="D15" s="34" t="s">
        <v>2</v>
      </c>
      <c r="E15" s="35" t="s">
        <v>2</v>
      </c>
      <c r="F15" s="41">
        <v>0</v>
      </c>
      <c r="G15" s="42">
        <v>0</v>
      </c>
      <c r="H15" s="43">
        <v>0</v>
      </c>
      <c r="I15" s="41">
        <v>0</v>
      </c>
      <c r="J15" s="42">
        <v>0</v>
      </c>
      <c r="K15" s="169">
        <v>0</v>
      </c>
      <c r="L15" s="154">
        <v>0</v>
      </c>
      <c r="M15" s="42">
        <v>0</v>
      </c>
      <c r="N15" s="43">
        <v>0</v>
      </c>
      <c r="O15" s="41"/>
      <c r="P15" s="42"/>
      <c r="Q15" s="43"/>
      <c r="R15" s="41"/>
      <c r="S15" s="42"/>
      <c r="T15" s="43"/>
      <c r="U15" s="41"/>
      <c r="V15" s="42"/>
      <c r="W15" s="43"/>
      <c r="X15" s="41"/>
      <c r="Y15" s="42"/>
      <c r="Z15" s="43"/>
      <c r="AA15" s="41"/>
      <c r="AB15" s="42"/>
      <c r="AC15" s="43"/>
      <c r="AD15" s="41"/>
      <c r="AE15" s="42"/>
      <c r="AF15" s="43"/>
      <c r="AG15" s="41"/>
      <c r="AH15" s="42"/>
      <c r="AI15" s="43"/>
      <c r="AK15" s="41">
        <f>F15+I15+L15+O15+R15+U15+X15+AA15+AD15+AG15</f>
        <v>0</v>
      </c>
      <c r="AL15" s="42">
        <f t="shared" si="0"/>
        <v>0</v>
      </c>
      <c r="AM15" s="43">
        <f t="shared" si="0"/>
        <v>0</v>
      </c>
      <c r="AT15" s="32">
        <f>IF(SUM(AK149:AM149)=0,0,IF(SUM(AK15:AM15)=0,0,1))</f>
        <v>0</v>
      </c>
      <c r="AV15" s="23">
        <v>1</v>
      </c>
      <c r="AW15" s="23">
        <v>1</v>
      </c>
      <c r="AX15" s="23">
        <f>IF(AW15=AW14,AX14+1,1)</f>
        <v>4</v>
      </c>
    </row>
    <row r="16" spans="2:50" ht="15" hidden="1" customHeight="1" x14ac:dyDescent="0.3">
      <c r="B16" s="15"/>
      <c r="C16" s="40" t="s">
        <v>21</v>
      </c>
      <c r="D16" s="34" t="s">
        <v>2</v>
      </c>
      <c r="E16" s="35" t="s">
        <v>2</v>
      </c>
      <c r="F16" s="41">
        <v>0</v>
      </c>
      <c r="G16" s="42">
        <v>0</v>
      </c>
      <c r="H16" s="43">
        <v>0</v>
      </c>
      <c r="I16" s="41">
        <v>0</v>
      </c>
      <c r="J16" s="42">
        <v>0</v>
      </c>
      <c r="K16" s="169">
        <v>0</v>
      </c>
      <c r="L16" s="154">
        <v>0</v>
      </c>
      <c r="M16" s="42">
        <v>0</v>
      </c>
      <c r="N16" s="43">
        <v>0</v>
      </c>
      <c r="O16" s="41"/>
      <c r="P16" s="42"/>
      <c r="Q16" s="43"/>
      <c r="R16" s="41"/>
      <c r="S16" s="42"/>
      <c r="T16" s="43"/>
      <c r="U16" s="41"/>
      <c r="V16" s="42"/>
      <c r="W16" s="43"/>
      <c r="X16" s="41"/>
      <c r="Y16" s="42"/>
      <c r="Z16" s="43"/>
      <c r="AA16" s="41"/>
      <c r="AB16" s="42"/>
      <c r="AC16" s="43"/>
      <c r="AD16" s="41"/>
      <c r="AE16" s="42"/>
      <c r="AF16" s="43"/>
      <c r="AG16" s="41"/>
      <c r="AH16" s="42"/>
      <c r="AI16" s="43"/>
      <c r="AK16" s="41">
        <f>F16+I16+L16+O16+R16+U16+X16+AA16+AD16+AG16</f>
        <v>0</v>
      </c>
      <c r="AL16" s="42">
        <f t="shared" si="0"/>
        <v>0</v>
      </c>
      <c r="AM16" s="43">
        <f t="shared" si="0"/>
        <v>0</v>
      </c>
      <c r="AT16" s="32">
        <f>IF(SUM(AK149:AM149)=0,0,IF(SUM(AK16:AM16)=0,0,1))</f>
        <v>0</v>
      </c>
      <c r="AV16" s="23">
        <v>1</v>
      </c>
      <c r="AW16" s="23">
        <v>1</v>
      </c>
      <c r="AX16" s="23">
        <f>IF(AW16=AW15,AX15+1,1)</f>
        <v>5</v>
      </c>
    </row>
    <row r="17" spans="2:50" ht="5.25" hidden="1" customHeight="1" x14ac:dyDescent="0.3">
      <c r="B17" s="15"/>
      <c r="C17" s="44"/>
      <c r="D17" s="45"/>
      <c r="E17" s="46"/>
      <c r="F17" s="47"/>
      <c r="G17" s="48"/>
      <c r="H17" s="49"/>
      <c r="I17" s="47"/>
      <c r="J17" s="48"/>
      <c r="K17" s="170"/>
      <c r="L17" s="157"/>
      <c r="M17" s="48"/>
      <c r="N17" s="49"/>
      <c r="O17" s="47"/>
      <c r="P17" s="48"/>
      <c r="Q17" s="49"/>
      <c r="R17" s="47"/>
      <c r="S17" s="48"/>
      <c r="T17" s="49"/>
      <c r="U17" s="47"/>
      <c r="V17" s="48"/>
      <c r="W17" s="49"/>
      <c r="X17" s="47"/>
      <c r="Y17" s="48"/>
      <c r="Z17" s="49"/>
      <c r="AA17" s="47"/>
      <c r="AB17" s="48"/>
      <c r="AC17" s="49"/>
      <c r="AD17" s="47"/>
      <c r="AE17" s="48"/>
      <c r="AF17" s="49"/>
      <c r="AG17" s="47"/>
      <c r="AH17" s="48"/>
      <c r="AI17" s="49"/>
      <c r="AK17" s="47"/>
      <c r="AL17" s="48"/>
      <c r="AM17" s="49"/>
      <c r="AT17" s="32">
        <f>IF(SUM(AK149:AM149)=0,0,IF(SUM(AK17:AM17)=0,0,1))</f>
        <v>0</v>
      </c>
    </row>
    <row r="18" spans="2:50" ht="15" hidden="1" customHeight="1" x14ac:dyDescent="0.3">
      <c r="B18" s="15"/>
      <c r="C18" s="40"/>
      <c r="D18" s="34"/>
      <c r="E18" s="35"/>
      <c r="F18" s="41"/>
      <c r="G18" s="42"/>
      <c r="H18" s="43"/>
      <c r="I18" s="41"/>
      <c r="J18" s="42"/>
      <c r="K18" s="169"/>
      <c r="L18" s="154"/>
      <c r="M18" s="42"/>
      <c r="N18" s="43"/>
      <c r="O18" s="41"/>
      <c r="P18" s="42"/>
      <c r="Q18" s="43"/>
      <c r="R18" s="41"/>
      <c r="S18" s="42"/>
      <c r="T18" s="43"/>
      <c r="U18" s="41"/>
      <c r="V18" s="42"/>
      <c r="W18" s="43"/>
      <c r="X18" s="41"/>
      <c r="Y18" s="42"/>
      <c r="Z18" s="43"/>
      <c r="AA18" s="41"/>
      <c r="AB18" s="42"/>
      <c r="AC18" s="43"/>
      <c r="AD18" s="41"/>
      <c r="AE18" s="42"/>
      <c r="AF18" s="43"/>
      <c r="AG18" s="41"/>
      <c r="AH18" s="42"/>
      <c r="AI18" s="43"/>
      <c r="AK18" s="41"/>
      <c r="AL18" s="42"/>
      <c r="AM18" s="43"/>
      <c r="AT18" s="32">
        <f>IF(SUM(AK149:AM149)=0,0,IF(SUM(AK18:AM18)=0,0,1))</f>
        <v>0</v>
      </c>
    </row>
    <row r="19" spans="2:50" ht="15" hidden="1" customHeight="1" x14ac:dyDescent="0.3">
      <c r="B19" s="15"/>
      <c r="C19" s="40" t="s">
        <v>22</v>
      </c>
      <c r="D19" s="34" t="s">
        <v>184</v>
      </c>
      <c r="E19" s="35" t="s">
        <v>858</v>
      </c>
      <c r="F19" s="41">
        <v>0</v>
      </c>
      <c r="G19" s="42">
        <v>0</v>
      </c>
      <c r="H19" s="43">
        <v>0</v>
      </c>
      <c r="I19" s="41">
        <v>0</v>
      </c>
      <c r="J19" s="42">
        <v>0</v>
      </c>
      <c r="K19" s="169">
        <v>0</v>
      </c>
      <c r="L19" s="154">
        <v>0</v>
      </c>
      <c r="M19" s="42">
        <v>0</v>
      </c>
      <c r="N19" s="43">
        <v>0</v>
      </c>
      <c r="O19" s="41"/>
      <c r="P19" s="42"/>
      <c r="Q19" s="43"/>
      <c r="R19" s="41"/>
      <c r="S19" s="42"/>
      <c r="T19" s="43"/>
      <c r="U19" s="41"/>
      <c r="V19" s="42"/>
      <c r="W19" s="43"/>
      <c r="X19" s="41"/>
      <c r="Y19" s="42"/>
      <c r="Z19" s="43"/>
      <c r="AA19" s="41"/>
      <c r="AB19" s="42"/>
      <c r="AC19" s="43"/>
      <c r="AD19" s="41"/>
      <c r="AE19" s="42"/>
      <c r="AF19" s="43"/>
      <c r="AG19" s="41"/>
      <c r="AH19" s="42"/>
      <c r="AI19" s="43"/>
      <c r="AK19" s="41">
        <f t="shared" ref="AK19:AM29" si="1">F19+I19+L19+O19+R19+U19+X19+AA19+AD19+AG19</f>
        <v>0</v>
      </c>
      <c r="AL19" s="42">
        <f t="shared" si="1"/>
        <v>0</v>
      </c>
      <c r="AM19" s="43">
        <f t="shared" si="1"/>
        <v>0</v>
      </c>
      <c r="AT19" s="32">
        <f>IF(SUM(AK149:AM149)=0,0,IF(SUM(AK19:AM19)=0,0,1))</f>
        <v>0</v>
      </c>
      <c r="AV19" s="23">
        <v>1</v>
      </c>
      <c r="AW19" s="23">
        <v>2</v>
      </c>
      <c r="AX19" s="23">
        <v>1</v>
      </c>
    </row>
    <row r="20" spans="2:50" ht="15" hidden="1" customHeight="1" x14ac:dyDescent="0.3">
      <c r="B20" s="15"/>
      <c r="C20" s="40" t="s">
        <v>22</v>
      </c>
      <c r="D20" s="34" t="s">
        <v>663</v>
      </c>
      <c r="E20" s="35" t="s">
        <v>869</v>
      </c>
      <c r="F20" s="41">
        <v>0</v>
      </c>
      <c r="G20" s="42">
        <v>0</v>
      </c>
      <c r="H20" s="43">
        <v>0</v>
      </c>
      <c r="I20" s="41">
        <v>0</v>
      </c>
      <c r="J20" s="42">
        <v>0</v>
      </c>
      <c r="K20" s="169">
        <v>0</v>
      </c>
      <c r="L20" s="154">
        <v>0</v>
      </c>
      <c r="M20" s="42">
        <v>0</v>
      </c>
      <c r="N20" s="43">
        <v>0</v>
      </c>
      <c r="O20" s="41"/>
      <c r="P20" s="42"/>
      <c r="Q20" s="43"/>
      <c r="R20" s="41"/>
      <c r="S20" s="42"/>
      <c r="T20" s="43"/>
      <c r="U20" s="41"/>
      <c r="V20" s="42"/>
      <c r="W20" s="43"/>
      <c r="X20" s="41"/>
      <c r="Y20" s="42"/>
      <c r="Z20" s="43"/>
      <c r="AA20" s="41"/>
      <c r="AB20" s="42"/>
      <c r="AC20" s="43"/>
      <c r="AD20" s="41"/>
      <c r="AE20" s="42"/>
      <c r="AF20" s="43"/>
      <c r="AG20" s="41"/>
      <c r="AH20" s="42"/>
      <c r="AI20" s="43"/>
      <c r="AK20" s="41">
        <f t="shared" si="1"/>
        <v>0</v>
      </c>
      <c r="AL20" s="42">
        <f t="shared" si="1"/>
        <v>0</v>
      </c>
      <c r="AM20" s="43">
        <f t="shared" si="1"/>
        <v>0</v>
      </c>
      <c r="AT20" s="32">
        <f>IF(SUM(AK149:AM149)=0,0,IF(SUM(AK20:AM20)=0,0,1))</f>
        <v>0</v>
      </c>
      <c r="AV20" s="23">
        <v>1</v>
      </c>
      <c r="AW20" s="23">
        <v>2</v>
      </c>
      <c r="AX20" s="23">
        <f>IF(AW20=AW19,AX19+1,1)</f>
        <v>2</v>
      </c>
    </row>
    <row r="21" spans="2:50" ht="15" hidden="1" customHeight="1" x14ac:dyDescent="0.3">
      <c r="B21" s="15"/>
      <c r="C21" s="40" t="s">
        <v>22</v>
      </c>
      <c r="D21" s="34" t="s">
        <v>190</v>
      </c>
      <c r="E21" s="35" t="s">
        <v>863</v>
      </c>
      <c r="F21" s="41">
        <v>0</v>
      </c>
      <c r="G21" s="42">
        <v>0</v>
      </c>
      <c r="H21" s="43">
        <v>0</v>
      </c>
      <c r="I21" s="41">
        <v>0</v>
      </c>
      <c r="J21" s="42">
        <v>0</v>
      </c>
      <c r="K21" s="169">
        <v>0</v>
      </c>
      <c r="L21" s="154">
        <v>0</v>
      </c>
      <c r="M21" s="42">
        <v>0</v>
      </c>
      <c r="N21" s="43">
        <v>0</v>
      </c>
      <c r="O21" s="41"/>
      <c r="P21" s="42"/>
      <c r="Q21" s="43"/>
      <c r="R21" s="41"/>
      <c r="S21" s="42"/>
      <c r="T21" s="43"/>
      <c r="U21" s="41"/>
      <c r="V21" s="42"/>
      <c r="W21" s="43"/>
      <c r="X21" s="41"/>
      <c r="Y21" s="42"/>
      <c r="Z21" s="43"/>
      <c r="AA21" s="41"/>
      <c r="AB21" s="42"/>
      <c r="AC21" s="43"/>
      <c r="AD21" s="41"/>
      <c r="AE21" s="42"/>
      <c r="AF21" s="43"/>
      <c r="AG21" s="41"/>
      <c r="AH21" s="42"/>
      <c r="AI21" s="43"/>
      <c r="AK21" s="41">
        <f t="shared" si="1"/>
        <v>0</v>
      </c>
      <c r="AL21" s="42">
        <f t="shared" si="1"/>
        <v>0</v>
      </c>
      <c r="AM21" s="43">
        <f t="shared" si="1"/>
        <v>0</v>
      </c>
      <c r="AT21" s="32">
        <f>IF(SUM(AK149:AM149)=0,0,IF(SUM(AK21:AM21)=0,0,1))</f>
        <v>0</v>
      </c>
      <c r="AV21" s="23">
        <v>1</v>
      </c>
      <c r="AW21" s="23">
        <v>2</v>
      </c>
      <c r="AX21" s="23">
        <f t="shared" ref="AX21:AX29" si="2">IF(AW21=AW20,AX20+1,1)</f>
        <v>3</v>
      </c>
    </row>
    <row r="22" spans="2:50" ht="15" hidden="1" customHeight="1" x14ac:dyDescent="0.3">
      <c r="B22" s="15"/>
      <c r="C22" s="40" t="s">
        <v>22</v>
      </c>
      <c r="D22" s="34" t="s">
        <v>194</v>
      </c>
      <c r="E22" s="35" t="s">
        <v>859</v>
      </c>
      <c r="F22" s="41">
        <v>0</v>
      </c>
      <c r="G22" s="42">
        <v>0</v>
      </c>
      <c r="H22" s="43">
        <v>0</v>
      </c>
      <c r="I22" s="41">
        <v>0</v>
      </c>
      <c r="J22" s="42">
        <v>0</v>
      </c>
      <c r="K22" s="169">
        <v>0</v>
      </c>
      <c r="L22" s="154">
        <v>0</v>
      </c>
      <c r="M22" s="42">
        <v>0</v>
      </c>
      <c r="N22" s="43">
        <v>0</v>
      </c>
      <c r="O22" s="41"/>
      <c r="P22" s="42"/>
      <c r="Q22" s="43"/>
      <c r="R22" s="41"/>
      <c r="S22" s="42"/>
      <c r="T22" s="43"/>
      <c r="U22" s="41"/>
      <c r="V22" s="42"/>
      <c r="W22" s="43"/>
      <c r="X22" s="41"/>
      <c r="Y22" s="42"/>
      <c r="Z22" s="43"/>
      <c r="AA22" s="41"/>
      <c r="AB22" s="42"/>
      <c r="AC22" s="43"/>
      <c r="AD22" s="41"/>
      <c r="AE22" s="42"/>
      <c r="AF22" s="43"/>
      <c r="AG22" s="41"/>
      <c r="AH22" s="42"/>
      <c r="AI22" s="43"/>
      <c r="AK22" s="41">
        <f t="shared" si="1"/>
        <v>0</v>
      </c>
      <c r="AL22" s="42">
        <f t="shared" si="1"/>
        <v>0</v>
      </c>
      <c r="AM22" s="43">
        <f t="shared" si="1"/>
        <v>0</v>
      </c>
      <c r="AT22" s="32">
        <f>IF(SUM(AK149:AM149)=0,0,IF(SUM(AK22:AM22)=0,0,1))</f>
        <v>0</v>
      </c>
      <c r="AV22" s="23">
        <v>1</v>
      </c>
      <c r="AW22" s="23">
        <v>2</v>
      </c>
      <c r="AX22" s="23">
        <f t="shared" si="2"/>
        <v>4</v>
      </c>
    </row>
    <row r="23" spans="2:50" ht="15" hidden="1" customHeight="1" x14ac:dyDescent="0.3">
      <c r="B23" s="15"/>
      <c r="C23" s="40" t="s">
        <v>22</v>
      </c>
      <c r="D23" s="34" t="s">
        <v>198</v>
      </c>
      <c r="E23" s="35" t="s">
        <v>870</v>
      </c>
      <c r="F23" s="41">
        <v>0</v>
      </c>
      <c r="G23" s="42">
        <v>0</v>
      </c>
      <c r="H23" s="43">
        <v>0</v>
      </c>
      <c r="I23" s="41">
        <v>0</v>
      </c>
      <c r="J23" s="42">
        <v>0</v>
      </c>
      <c r="K23" s="169">
        <v>0</v>
      </c>
      <c r="L23" s="154">
        <v>0</v>
      </c>
      <c r="M23" s="42">
        <v>0</v>
      </c>
      <c r="N23" s="43">
        <v>0</v>
      </c>
      <c r="O23" s="41"/>
      <c r="P23" s="42"/>
      <c r="Q23" s="43"/>
      <c r="R23" s="41"/>
      <c r="S23" s="42"/>
      <c r="T23" s="43"/>
      <c r="U23" s="41"/>
      <c r="V23" s="42"/>
      <c r="W23" s="43"/>
      <c r="X23" s="41"/>
      <c r="Y23" s="42"/>
      <c r="Z23" s="43"/>
      <c r="AA23" s="41"/>
      <c r="AB23" s="42"/>
      <c r="AC23" s="43"/>
      <c r="AD23" s="41"/>
      <c r="AE23" s="42"/>
      <c r="AF23" s="43"/>
      <c r="AG23" s="41"/>
      <c r="AH23" s="42"/>
      <c r="AI23" s="43"/>
      <c r="AK23" s="41">
        <f t="shared" si="1"/>
        <v>0</v>
      </c>
      <c r="AL23" s="42">
        <f t="shared" si="1"/>
        <v>0</v>
      </c>
      <c r="AM23" s="43">
        <f t="shared" si="1"/>
        <v>0</v>
      </c>
      <c r="AT23" s="32">
        <f>IF(SUM(AK149:AM149)=0,0,IF(SUM(AK23:AM23)=0,0,1))</f>
        <v>0</v>
      </c>
      <c r="AV23" s="23">
        <v>1</v>
      </c>
      <c r="AW23" s="23">
        <v>2</v>
      </c>
      <c r="AX23" s="23">
        <f t="shared" si="2"/>
        <v>5</v>
      </c>
    </row>
    <row r="24" spans="2:50" ht="15" hidden="1" customHeight="1" x14ac:dyDescent="0.3">
      <c r="B24" s="15"/>
      <c r="C24" s="40" t="s">
        <v>22</v>
      </c>
      <c r="D24" s="34" t="s">
        <v>664</v>
      </c>
      <c r="E24" s="35" t="s">
        <v>871</v>
      </c>
      <c r="F24" s="41">
        <v>0</v>
      </c>
      <c r="G24" s="42">
        <v>0</v>
      </c>
      <c r="H24" s="43">
        <v>0</v>
      </c>
      <c r="I24" s="41">
        <v>0</v>
      </c>
      <c r="J24" s="42">
        <v>0</v>
      </c>
      <c r="K24" s="169">
        <v>0</v>
      </c>
      <c r="L24" s="154">
        <v>0</v>
      </c>
      <c r="M24" s="42">
        <v>0</v>
      </c>
      <c r="N24" s="43">
        <v>0</v>
      </c>
      <c r="O24" s="41"/>
      <c r="P24" s="42"/>
      <c r="Q24" s="43"/>
      <c r="R24" s="41"/>
      <c r="S24" s="42"/>
      <c r="T24" s="43"/>
      <c r="U24" s="41"/>
      <c r="V24" s="42"/>
      <c r="W24" s="43"/>
      <c r="X24" s="41"/>
      <c r="Y24" s="42"/>
      <c r="Z24" s="43"/>
      <c r="AA24" s="41"/>
      <c r="AB24" s="42"/>
      <c r="AC24" s="43"/>
      <c r="AD24" s="41"/>
      <c r="AE24" s="42"/>
      <c r="AF24" s="43"/>
      <c r="AG24" s="41"/>
      <c r="AH24" s="42"/>
      <c r="AI24" s="43"/>
      <c r="AK24" s="41">
        <f t="shared" si="1"/>
        <v>0</v>
      </c>
      <c r="AL24" s="42">
        <f t="shared" si="1"/>
        <v>0</v>
      </c>
      <c r="AM24" s="43">
        <f t="shared" si="1"/>
        <v>0</v>
      </c>
      <c r="AT24" s="32">
        <f>IF(SUM(AK149:AM149)=0,0,IF(SUM(AK24:AM24)=0,0,1))</f>
        <v>0</v>
      </c>
      <c r="AV24" s="23">
        <v>1</v>
      </c>
      <c r="AW24" s="23">
        <v>2</v>
      </c>
      <c r="AX24" s="23">
        <f t="shared" si="2"/>
        <v>6</v>
      </c>
    </row>
    <row r="25" spans="2:50" ht="15" hidden="1" customHeight="1" x14ac:dyDescent="0.3">
      <c r="B25" s="15"/>
      <c r="C25" s="40" t="s">
        <v>22</v>
      </c>
      <c r="D25" s="34" t="s">
        <v>202</v>
      </c>
      <c r="E25" s="35" t="s">
        <v>860</v>
      </c>
      <c r="F25" s="41">
        <v>0</v>
      </c>
      <c r="G25" s="42">
        <v>0</v>
      </c>
      <c r="H25" s="43">
        <v>0</v>
      </c>
      <c r="I25" s="41">
        <v>0</v>
      </c>
      <c r="J25" s="42">
        <v>0</v>
      </c>
      <c r="K25" s="169">
        <v>0</v>
      </c>
      <c r="L25" s="154">
        <v>0</v>
      </c>
      <c r="M25" s="42">
        <v>0</v>
      </c>
      <c r="N25" s="43">
        <v>0</v>
      </c>
      <c r="O25" s="41"/>
      <c r="P25" s="42"/>
      <c r="Q25" s="43"/>
      <c r="R25" s="41"/>
      <c r="S25" s="42"/>
      <c r="T25" s="43"/>
      <c r="U25" s="41"/>
      <c r="V25" s="42"/>
      <c r="W25" s="43"/>
      <c r="X25" s="41"/>
      <c r="Y25" s="42"/>
      <c r="Z25" s="43"/>
      <c r="AA25" s="41"/>
      <c r="AB25" s="42"/>
      <c r="AC25" s="43"/>
      <c r="AD25" s="41"/>
      <c r="AE25" s="42"/>
      <c r="AF25" s="43"/>
      <c r="AG25" s="41"/>
      <c r="AH25" s="42"/>
      <c r="AI25" s="43"/>
      <c r="AK25" s="41">
        <f t="shared" si="1"/>
        <v>0</v>
      </c>
      <c r="AL25" s="42">
        <f t="shared" si="1"/>
        <v>0</v>
      </c>
      <c r="AM25" s="43">
        <f t="shared" si="1"/>
        <v>0</v>
      </c>
      <c r="AT25" s="32">
        <f>IF(SUM(AK149:AM149)=0,0,IF(SUM(AK25:AM25)=0,0,1))</f>
        <v>0</v>
      </c>
      <c r="AV25" s="23">
        <v>1</v>
      </c>
      <c r="AW25" s="23">
        <v>2</v>
      </c>
      <c r="AX25" s="23">
        <f t="shared" si="2"/>
        <v>7</v>
      </c>
    </row>
    <row r="26" spans="2:50" ht="15" hidden="1" customHeight="1" x14ac:dyDescent="0.3">
      <c r="B26" s="15"/>
      <c r="C26" s="40" t="s">
        <v>22</v>
      </c>
      <c r="D26" s="34" t="s">
        <v>2</v>
      </c>
      <c r="E26" s="35" t="s">
        <v>2</v>
      </c>
      <c r="F26" s="41">
        <v>0</v>
      </c>
      <c r="G26" s="42">
        <v>0</v>
      </c>
      <c r="H26" s="43">
        <v>0</v>
      </c>
      <c r="I26" s="41">
        <v>0</v>
      </c>
      <c r="J26" s="42">
        <v>0</v>
      </c>
      <c r="K26" s="169">
        <v>0</v>
      </c>
      <c r="L26" s="154">
        <v>0</v>
      </c>
      <c r="M26" s="42">
        <v>0</v>
      </c>
      <c r="N26" s="43">
        <v>0</v>
      </c>
      <c r="O26" s="41"/>
      <c r="P26" s="42"/>
      <c r="Q26" s="43"/>
      <c r="R26" s="41"/>
      <c r="S26" s="42"/>
      <c r="T26" s="43"/>
      <c r="U26" s="41"/>
      <c r="V26" s="42"/>
      <c r="W26" s="43"/>
      <c r="X26" s="41"/>
      <c r="Y26" s="42"/>
      <c r="Z26" s="43"/>
      <c r="AA26" s="41"/>
      <c r="AB26" s="42"/>
      <c r="AC26" s="43"/>
      <c r="AD26" s="41"/>
      <c r="AE26" s="42"/>
      <c r="AF26" s="43"/>
      <c r="AG26" s="41"/>
      <c r="AH26" s="42"/>
      <c r="AI26" s="43"/>
      <c r="AK26" s="41">
        <f t="shared" si="1"/>
        <v>0</v>
      </c>
      <c r="AL26" s="42">
        <f t="shared" si="1"/>
        <v>0</v>
      </c>
      <c r="AM26" s="43">
        <f t="shared" si="1"/>
        <v>0</v>
      </c>
      <c r="AT26" s="32">
        <f>IF(SUM(AK149:AM149)=0,0,IF(SUM(AK26:AM26)=0,0,1))</f>
        <v>0</v>
      </c>
      <c r="AV26" s="23">
        <v>1</v>
      </c>
      <c r="AW26" s="23">
        <v>2</v>
      </c>
      <c r="AX26" s="23">
        <f t="shared" si="2"/>
        <v>8</v>
      </c>
    </row>
    <row r="27" spans="2:50" ht="15" hidden="1" customHeight="1" x14ac:dyDescent="0.3">
      <c r="B27" s="15"/>
      <c r="C27" s="40" t="s">
        <v>22</v>
      </c>
      <c r="D27" s="34" t="s">
        <v>2</v>
      </c>
      <c r="E27" s="35" t="s">
        <v>2</v>
      </c>
      <c r="F27" s="41">
        <v>0</v>
      </c>
      <c r="G27" s="42">
        <v>0</v>
      </c>
      <c r="H27" s="43">
        <v>0</v>
      </c>
      <c r="I27" s="41">
        <v>0</v>
      </c>
      <c r="J27" s="42">
        <v>0</v>
      </c>
      <c r="K27" s="169">
        <v>0</v>
      </c>
      <c r="L27" s="154">
        <v>0</v>
      </c>
      <c r="M27" s="42">
        <v>0</v>
      </c>
      <c r="N27" s="43">
        <v>0</v>
      </c>
      <c r="O27" s="41"/>
      <c r="P27" s="42"/>
      <c r="Q27" s="43"/>
      <c r="R27" s="41"/>
      <c r="S27" s="42"/>
      <c r="T27" s="43"/>
      <c r="U27" s="41"/>
      <c r="V27" s="42"/>
      <c r="W27" s="43"/>
      <c r="X27" s="41"/>
      <c r="Y27" s="42"/>
      <c r="Z27" s="43"/>
      <c r="AA27" s="41"/>
      <c r="AB27" s="42"/>
      <c r="AC27" s="43"/>
      <c r="AD27" s="41"/>
      <c r="AE27" s="42"/>
      <c r="AF27" s="43"/>
      <c r="AG27" s="41"/>
      <c r="AH27" s="42"/>
      <c r="AI27" s="43"/>
      <c r="AK27" s="41">
        <f t="shared" si="1"/>
        <v>0</v>
      </c>
      <c r="AL27" s="42">
        <f t="shared" si="1"/>
        <v>0</v>
      </c>
      <c r="AM27" s="43">
        <f t="shared" si="1"/>
        <v>0</v>
      </c>
      <c r="AT27" s="32">
        <f>IF(SUM(AK149:AM149)=0,0,IF(SUM(AK27:AM27)=0,0,1))</f>
        <v>0</v>
      </c>
      <c r="AV27" s="23">
        <v>1</v>
      </c>
      <c r="AW27" s="23">
        <v>2</v>
      </c>
      <c r="AX27" s="23">
        <f t="shared" si="2"/>
        <v>9</v>
      </c>
    </row>
    <row r="28" spans="2:50" ht="15" hidden="1" customHeight="1" x14ac:dyDescent="0.3">
      <c r="B28" s="15"/>
      <c r="C28" s="40" t="s">
        <v>22</v>
      </c>
      <c r="D28" s="34" t="s">
        <v>2</v>
      </c>
      <c r="E28" s="35" t="s">
        <v>2</v>
      </c>
      <c r="F28" s="41">
        <v>0</v>
      </c>
      <c r="G28" s="42">
        <v>0</v>
      </c>
      <c r="H28" s="43">
        <v>0</v>
      </c>
      <c r="I28" s="41">
        <v>0</v>
      </c>
      <c r="J28" s="42">
        <v>0</v>
      </c>
      <c r="K28" s="169">
        <v>0</v>
      </c>
      <c r="L28" s="154">
        <v>0</v>
      </c>
      <c r="M28" s="42">
        <v>0</v>
      </c>
      <c r="N28" s="43">
        <v>0</v>
      </c>
      <c r="O28" s="41"/>
      <c r="P28" s="42"/>
      <c r="Q28" s="43"/>
      <c r="R28" s="41"/>
      <c r="S28" s="42"/>
      <c r="T28" s="43"/>
      <c r="U28" s="41"/>
      <c r="V28" s="42"/>
      <c r="W28" s="43"/>
      <c r="X28" s="41"/>
      <c r="Y28" s="42"/>
      <c r="Z28" s="43"/>
      <c r="AA28" s="41"/>
      <c r="AB28" s="42"/>
      <c r="AC28" s="43"/>
      <c r="AD28" s="41"/>
      <c r="AE28" s="42"/>
      <c r="AF28" s="43"/>
      <c r="AG28" s="41"/>
      <c r="AH28" s="42"/>
      <c r="AI28" s="43"/>
      <c r="AK28" s="41">
        <f t="shared" si="1"/>
        <v>0</v>
      </c>
      <c r="AL28" s="42">
        <f t="shared" si="1"/>
        <v>0</v>
      </c>
      <c r="AM28" s="43">
        <f t="shared" si="1"/>
        <v>0</v>
      </c>
      <c r="AT28" s="32">
        <f>IF(SUM(AK149:AM149)=0,0,IF(SUM(AK28:AM28)=0,0,1))</f>
        <v>0</v>
      </c>
      <c r="AV28" s="23">
        <v>1</v>
      </c>
      <c r="AW28" s="23">
        <v>2</v>
      </c>
      <c r="AX28" s="23">
        <f t="shared" si="2"/>
        <v>10</v>
      </c>
    </row>
    <row r="29" spans="2:50" ht="15" hidden="1" customHeight="1" x14ac:dyDescent="0.3">
      <c r="B29" s="15"/>
      <c r="C29" s="40" t="s">
        <v>23</v>
      </c>
      <c r="D29" s="34" t="s">
        <v>665</v>
      </c>
      <c r="E29" s="35" t="s">
        <v>864</v>
      </c>
      <c r="F29" s="41">
        <v>0</v>
      </c>
      <c r="G29" s="42">
        <v>0</v>
      </c>
      <c r="H29" s="43">
        <v>0</v>
      </c>
      <c r="I29" s="41">
        <v>0</v>
      </c>
      <c r="J29" s="42">
        <v>0</v>
      </c>
      <c r="K29" s="169">
        <v>0</v>
      </c>
      <c r="L29" s="154">
        <v>0</v>
      </c>
      <c r="M29" s="42">
        <v>0</v>
      </c>
      <c r="N29" s="43">
        <v>0</v>
      </c>
      <c r="O29" s="41"/>
      <c r="P29" s="42"/>
      <c r="Q29" s="43"/>
      <c r="R29" s="41"/>
      <c r="S29" s="42"/>
      <c r="T29" s="43"/>
      <c r="U29" s="41"/>
      <c r="V29" s="42"/>
      <c r="W29" s="43"/>
      <c r="X29" s="41"/>
      <c r="Y29" s="42"/>
      <c r="Z29" s="43"/>
      <c r="AA29" s="41"/>
      <c r="AB29" s="42"/>
      <c r="AC29" s="43"/>
      <c r="AD29" s="41"/>
      <c r="AE29" s="42"/>
      <c r="AF29" s="43"/>
      <c r="AG29" s="41"/>
      <c r="AH29" s="42"/>
      <c r="AI29" s="43"/>
      <c r="AK29" s="41">
        <f t="shared" si="1"/>
        <v>0</v>
      </c>
      <c r="AL29" s="42">
        <f t="shared" si="1"/>
        <v>0</v>
      </c>
      <c r="AM29" s="43">
        <f t="shared" si="1"/>
        <v>0</v>
      </c>
      <c r="AT29" s="32">
        <f>IF(SUM(AK149:AM149)=0,0,IF(SUM(AK29:AM29)=0,0,1))</f>
        <v>0</v>
      </c>
      <c r="AV29" s="23">
        <v>1</v>
      </c>
      <c r="AW29" s="23">
        <v>3</v>
      </c>
      <c r="AX29" s="23">
        <f t="shared" si="2"/>
        <v>1</v>
      </c>
    </row>
    <row r="30" spans="2:50" ht="15" hidden="1" customHeight="1" x14ac:dyDescent="0.3">
      <c r="B30" s="15"/>
      <c r="C30" s="50" t="str">
        <f>IF(LEN(E29)&lt;1,"","Total: " &amp; LEFT(E29,LEN(E29)-21) &amp; "Municipalities")</f>
        <v>Total: Sarah Baartman Municipalities</v>
      </c>
      <c r="D30" s="51"/>
      <c r="E30" s="52"/>
      <c r="F30" s="53">
        <f t="shared" ref="F30:N30" si="3">SUM(F19:F29)</f>
        <v>0</v>
      </c>
      <c r="G30" s="54">
        <f t="shared" si="3"/>
        <v>0</v>
      </c>
      <c r="H30" s="55">
        <f t="shared" si="3"/>
        <v>0</v>
      </c>
      <c r="I30" s="53">
        <f t="shared" si="3"/>
        <v>0</v>
      </c>
      <c r="J30" s="54">
        <f t="shared" si="3"/>
        <v>0</v>
      </c>
      <c r="K30" s="171">
        <f t="shared" si="3"/>
        <v>0</v>
      </c>
      <c r="L30" s="159">
        <f t="shared" si="3"/>
        <v>0</v>
      </c>
      <c r="M30" s="54">
        <f t="shared" si="3"/>
        <v>0</v>
      </c>
      <c r="N30" s="55">
        <f t="shared" si="3"/>
        <v>0</v>
      </c>
      <c r="O30" s="53">
        <f t="shared" ref="O30:AI30" si="4">SUM(O19:O29)</f>
        <v>0</v>
      </c>
      <c r="P30" s="54">
        <f t="shared" si="4"/>
        <v>0</v>
      </c>
      <c r="Q30" s="55">
        <f t="shared" si="4"/>
        <v>0</v>
      </c>
      <c r="R30" s="53">
        <f t="shared" si="4"/>
        <v>0</v>
      </c>
      <c r="S30" s="54">
        <f t="shared" si="4"/>
        <v>0</v>
      </c>
      <c r="T30" s="55">
        <f t="shared" si="4"/>
        <v>0</v>
      </c>
      <c r="U30" s="53">
        <f t="shared" si="4"/>
        <v>0</v>
      </c>
      <c r="V30" s="54">
        <f t="shared" si="4"/>
        <v>0</v>
      </c>
      <c r="W30" s="55">
        <f t="shared" si="4"/>
        <v>0</v>
      </c>
      <c r="X30" s="53">
        <f t="shared" si="4"/>
        <v>0</v>
      </c>
      <c r="Y30" s="54">
        <f t="shared" si="4"/>
        <v>0</v>
      </c>
      <c r="Z30" s="55">
        <f t="shared" si="4"/>
        <v>0</v>
      </c>
      <c r="AA30" s="53">
        <f t="shared" si="4"/>
        <v>0</v>
      </c>
      <c r="AB30" s="54">
        <f t="shared" si="4"/>
        <v>0</v>
      </c>
      <c r="AC30" s="55">
        <f t="shared" si="4"/>
        <v>0</v>
      </c>
      <c r="AD30" s="53">
        <f t="shared" si="4"/>
        <v>0</v>
      </c>
      <c r="AE30" s="54">
        <f t="shared" si="4"/>
        <v>0</v>
      </c>
      <c r="AF30" s="55">
        <f t="shared" si="4"/>
        <v>0</v>
      </c>
      <c r="AG30" s="53">
        <f t="shared" si="4"/>
        <v>0</v>
      </c>
      <c r="AH30" s="54">
        <f t="shared" si="4"/>
        <v>0</v>
      </c>
      <c r="AI30" s="55">
        <f t="shared" si="4"/>
        <v>0</v>
      </c>
      <c r="AK30" s="53">
        <f>SUM(AK19:AK29)</f>
        <v>0</v>
      </c>
      <c r="AL30" s="54">
        <f>SUM(AL19:AL29)</f>
        <v>0</v>
      </c>
      <c r="AM30" s="55">
        <f>SUM(AM19:AM29)</f>
        <v>0</v>
      </c>
      <c r="AT30" s="32">
        <f>IF(SUM(AK149:AM149)=0,0,IF(SUM(AK30:AM30)=0,0,1))</f>
        <v>0</v>
      </c>
    </row>
    <row r="31" spans="2:50" ht="15" hidden="1" customHeight="1" x14ac:dyDescent="0.3">
      <c r="B31" s="15"/>
      <c r="C31" s="40"/>
      <c r="D31" s="34"/>
      <c r="E31" s="35"/>
      <c r="F31" s="41"/>
      <c r="G31" s="42"/>
      <c r="H31" s="43"/>
      <c r="I31" s="41"/>
      <c r="J31" s="42"/>
      <c r="K31" s="169"/>
      <c r="L31" s="154"/>
      <c r="M31" s="42"/>
      <c r="N31" s="43"/>
      <c r="O31" s="41"/>
      <c r="P31" s="42"/>
      <c r="Q31" s="43"/>
      <c r="R31" s="41"/>
      <c r="S31" s="42"/>
      <c r="T31" s="43"/>
      <c r="U31" s="41"/>
      <c r="V31" s="42"/>
      <c r="W31" s="43"/>
      <c r="X31" s="41"/>
      <c r="Y31" s="42"/>
      <c r="Z31" s="43"/>
      <c r="AA31" s="41"/>
      <c r="AB31" s="42"/>
      <c r="AC31" s="43"/>
      <c r="AD31" s="41"/>
      <c r="AE31" s="42"/>
      <c r="AF31" s="43"/>
      <c r="AG31" s="41"/>
      <c r="AH31" s="42"/>
      <c r="AI31" s="43"/>
      <c r="AK31" s="41"/>
      <c r="AL31" s="42"/>
      <c r="AM31" s="43"/>
      <c r="AT31" s="32">
        <f>IF(SUM(AK149:AM149)=0,0,IF(SUM(AK31:AM31)=0,0,1))</f>
        <v>0</v>
      </c>
    </row>
    <row r="32" spans="2:50" ht="15" customHeight="1" x14ac:dyDescent="0.3">
      <c r="B32" s="15"/>
      <c r="C32" s="40" t="s">
        <v>22</v>
      </c>
      <c r="D32" s="34" t="s">
        <v>666</v>
      </c>
      <c r="E32" s="35" t="s">
        <v>866</v>
      </c>
      <c r="F32" s="41">
        <v>181968</v>
      </c>
      <c r="G32" s="42">
        <v>191486</v>
      </c>
      <c r="H32" s="43">
        <v>209199</v>
      </c>
      <c r="I32" s="41">
        <v>12565</v>
      </c>
      <c r="J32" s="42">
        <v>16799</v>
      </c>
      <c r="K32" s="169">
        <v>18358</v>
      </c>
      <c r="L32" s="154">
        <v>0</v>
      </c>
      <c r="M32" s="42">
        <v>0</v>
      </c>
      <c r="N32" s="43">
        <v>0</v>
      </c>
      <c r="O32" s="41"/>
      <c r="P32" s="42"/>
      <c r="Q32" s="43"/>
      <c r="R32" s="41"/>
      <c r="S32" s="42"/>
      <c r="T32" s="43"/>
      <c r="U32" s="41"/>
      <c r="V32" s="42"/>
      <c r="W32" s="43"/>
      <c r="X32" s="41"/>
      <c r="Y32" s="42"/>
      <c r="Z32" s="43"/>
      <c r="AA32" s="41"/>
      <c r="AB32" s="42"/>
      <c r="AC32" s="43"/>
      <c r="AD32" s="41"/>
      <c r="AE32" s="42"/>
      <c r="AF32" s="43"/>
      <c r="AG32" s="41"/>
      <c r="AH32" s="42"/>
      <c r="AI32" s="43"/>
      <c r="AK32" s="41">
        <f t="shared" ref="AK32:AM42" si="5">F32+I32+L32+O32+R32+U32+X32+AA32+AD32+AG32</f>
        <v>194533</v>
      </c>
      <c r="AL32" s="42">
        <f t="shared" si="5"/>
        <v>208285</v>
      </c>
      <c r="AM32" s="43">
        <f t="shared" si="5"/>
        <v>227557</v>
      </c>
      <c r="AT32" s="32">
        <f>IF(SUM(AK149:AM149)=0,0,IF(SUM(AK32:AM32)=0,0,1))</f>
        <v>1</v>
      </c>
      <c r="AV32" s="23">
        <v>1</v>
      </c>
      <c r="AW32" s="23">
        <v>4</v>
      </c>
      <c r="AX32" s="23">
        <v>1</v>
      </c>
    </row>
    <row r="33" spans="2:50" ht="15" customHeight="1" x14ac:dyDescent="0.3">
      <c r="B33" s="15"/>
      <c r="C33" s="40" t="s">
        <v>22</v>
      </c>
      <c r="D33" s="34" t="s">
        <v>667</v>
      </c>
      <c r="E33" s="35" t="s">
        <v>865</v>
      </c>
      <c r="F33" s="41">
        <v>169405</v>
      </c>
      <c r="G33" s="42">
        <v>178265</v>
      </c>
      <c r="H33" s="43">
        <v>194756</v>
      </c>
      <c r="I33" s="41">
        <v>15706</v>
      </c>
      <c r="J33" s="42">
        <v>19384</v>
      </c>
      <c r="K33" s="169">
        <v>19038</v>
      </c>
      <c r="L33" s="154">
        <v>0</v>
      </c>
      <c r="M33" s="42">
        <v>0</v>
      </c>
      <c r="N33" s="43">
        <v>0</v>
      </c>
      <c r="O33" s="41"/>
      <c r="P33" s="42"/>
      <c r="Q33" s="43"/>
      <c r="R33" s="41"/>
      <c r="S33" s="42"/>
      <c r="T33" s="43"/>
      <c r="U33" s="41"/>
      <c r="V33" s="42"/>
      <c r="W33" s="43"/>
      <c r="X33" s="41"/>
      <c r="Y33" s="42"/>
      <c r="Z33" s="43"/>
      <c r="AA33" s="41"/>
      <c r="AB33" s="42"/>
      <c r="AC33" s="43"/>
      <c r="AD33" s="41"/>
      <c r="AE33" s="42"/>
      <c r="AF33" s="43"/>
      <c r="AG33" s="41"/>
      <c r="AH33" s="42"/>
      <c r="AI33" s="43"/>
      <c r="AK33" s="41">
        <f t="shared" si="5"/>
        <v>185111</v>
      </c>
      <c r="AL33" s="42">
        <f t="shared" si="5"/>
        <v>197649</v>
      </c>
      <c r="AM33" s="43">
        <f t="shared" si="5"/>
        <v>213794</v>
      </c>
      <c r="AT33" s="32">
        <f>IF(SUM(AK149:AM149)=0,0,IF(SUM(AK33:AM33)=0,0,1))</f>
        <v>1</v>
      </c>
      <c r="AV33" s="23">
        <v>1</v>
      </c>
      <c r="AW33" s="23">
        <v>4</v>
      </c>
      <c r="AX33" s="23">
        <f>IF(AW33=AW32,AX32+1,1)</f>
        <v>2</v>
      </c>
    </row>
    <row r="34" spans="2:50" ht="15" customHeight="1" x14ac:dyDescent="0.3">
      <c r="B34" s="15"/>
      <c r="C34" s="40" t="s">
        <v>22</v>
      </c>
      <c r="D34" s="34" t="s">
        <v>668</v>
      </c>
      <c r="E34" s="35" t="s">
        <v>868</v>
      </c>
      <c r="F34" s="41">
        <v>10356</v>
      </c>
      <c r="G34" s="42">
        <v>10898</v>
      </c>
      <c r="H34" s="43">
        <v>11906</v>
      </c>
      <c r="I34" s="41">
        <v>23035</v>
      </c>
      <c r="J34" s="42">
        <v>29722</v>
      </c>
      <c r="K34" s="169">
        <v>38075</v>
      </c>
      <c r="L34" s="154">
        <v>0</v>
      </c>
      <c r="M34" s="42">
        <v>0</v>
      </c>
      <c r="N34" s="43">
        <v>0</v>
      </c>
      <c r="O34" s="41"/>
      <c r="P34" s="42"/>
      <c r="Q34" s="43"/>
      <c r="R34" s="41"/>
      <c r="S34" s="42"/>
      <c r="T34" s="43"/>
      <c r="U34" s="41"/>
      <c r="V34" s="42"/>
      <c r="W34" s="43"/>
      <c r="X34" s="41"/>
      <c r="Y34" s="42"/>
      <c r="Z34" s="43"/>
      <c r="AA34" s="41"/>
      <c r="AB34" s="42"/>
      <c r="AC34" s="43"/>
      <c r="AD34" s="41"/>
      <c r="AE34" s="42"/>
      <c r="AF34" s="43"/>
      <c r="AG34" s="41"/>
      <c r="AH34" s="42"/>
      <c r="AI34" s="43"/>
      <c r="AK34" s="41">
        <f t="shared" si="5"/>
        <v>33391</v>
      </c>
      <c r="AL34" s="42">
        <f t="shared" si="5"/>
        <v>40620</v>
      </c>
      <c r="AM34" s="43">
        <f t="shared" si="5"/>
        <v>49981</v>
      </c>
      <c r="AT34" s="32">
        <f>IF(SUM(AK149:AM149)=0,0,IF(SUM(AK34:AM34)=0,0,1))</f>
        <v>1</v>
      </c>
      <c r="AV34" s="23">
        <v>1</v>
      </c>
      <c r="AW34" s="23">
        <v>4</v>
      </c>
      <c r="AX34" s="23">
        <f t="shared" ref="AX34:AX42" si="6">IF(AW34=AW33,AX33+1,1)</f>
        <v>3</v>
      </c>
    </row>
    <row r="35" spans="2:50" ht="15" customHeight="1" x14ac:dyDescent="0.3">
      <c r="B35" s="15"/>
      <c r="C35" s="40" t="s">
        <v>22</v>
      </c>
      <c r="D35" s="34" t="s">
        <v>669</v>
      </c>
      <c r="E35" s="35" t="s">
        <v>867</v>
      </c>
      <c r="F35" s="41">
        <v>40706</v>
      </c>
      <c r="G35" s="42">
        <v>42835</v>
      </c>
      <c r="H35" s="43">
        <v>46798</v>
      </c>
      <c r="I35" s="41">
        <v>5235</v>
      </c>
      <c r="J35" s="42">
        <v>6461</v>
      </c>
      <c r="K35" s="169">
        <v>6799</v>
      </c>
      <c r="L35" s="154">
        <v>0</v>
      </c>
      <c r="M35" s="42">
        <v>0</v>
      </c>
      <c r="N35" s="43">
        <v>0</v>
      </c>
      <c r="O35" s="41"/>
      <c r="P35" s="42"/>
      <c r="Q35" s="43"/>
      <c r="R35" s="41"/>
      <c r="S35" s="42"/>
      <c r="T35" s="43"/>
      <c r="U35" s="41"/>
      <c r="V35" s="42"/>
      <c r="W35" s="43"/>
      <c r="X35" s="41"/>
      <c r="Y35" s="42"/>
      <c r="Z35" s="43"/>
      <c r="AA35" s="41"/>
      <c r="AB35" s="42"/>
      <c r="AC35" s="43"/>
      <c r="AD35" s="41"/>
      <c r="AE35" s="42"/>
      <c r="AF35" s="43"/>
      <c r="AG35" s="41"/>
      <c r="AH35" s="42"/>
      <c r="AI35" s="43"/>
      <c r="AK35" s="41">
        <f t="shared" si="5"/>
        <v>45941</v>
      </c>
      <c r="AL35" s="42">
        <f t="shared" si="5"/>
        <v>49296</v>
      </c>
      <c r="AM35" s="43">
        <f t="shared" si="5"/>
        <v>53597</v>
      </c>
      <c r="AT35" s="32">
        <f>IF(SUM(AK149:AM149)=0,0,IF(SUM(AK35:AM35)=0,0,1))</f>
        <v>1</v>
      </c>
      <c r="AV35" s="23">
        <v>1</v>
      </c>
      <c r="AW35" s="23">
        <v>4</v>
      </c>
      <c r="AX35" s="23">
        <f t="shared" si="6"/>
        <v>4</v>
      </c>
    </row>
    <row r="36" spans="2:50" ht="15" customHeight="1" x14ac:dyDescent="0.3">
      <c r="B36" s="15"/>
      <c r="C36" s="40" t="s">
        <v>22</v>
      </c>
      <c r="D36" s="34" t="s">
        <v>670</v>
      </c>
      <c r="E36" s="35" t="s">
        <v>861</v>
      </c>
      <c r="F36" s="41">
        <v>33340</v>
      </c>
      <c r="G36" s="42">
        <v>35084</v>
      </c>
      <c r="H36" s="43">
        <v>38330</v>
      </c>
      <c r="I36" s="41">
        <v>15706</v>
      </c>
      <c r="J36" s="42">
        <v>21968</v>
      </c>
      <c r="K36" s="169">
        <v>23117</v>
      </c>
      <c r="L36" s="154">
        <v>0</v>
      </c>
      <c r="M36" s="42">
        <v>0</v>
      </c>
      <c r="N36" s="43">
        <v>0</v>
      </c>
      <c r="O36" s="41"/>
      <c r="P36" s="42"/>
      <c r="Q36" s="43"/>
      <c r="R36" s="41"/>
      <c r="S36" s="42"/>
      <c r="T36" s="43"/>
      <c r="U36" s="41"/>
      <c r="V36" s="42"/>
      <c r="W36" s="43"/>
      <c r="X36" s="41"/>
      <c r="Y36" s="42"/>
      <c r="Z36" s="43"/>
      <c r="AA36" s="41"/>
      <c r="AB36" s="42"/>
      <c r="AC36" s="43"/>
      <c r="AD36" s="41"/>
      <c r="AE36" s="42"/>
      <c r="AF36" s="43"/>
      <c r="AG36" s="41"/>
      <c r="AH36" s="42"/>
      <c r="AI36" s="43"/>
      <c r="AK36" s="41">
        <f t="shared" si="5"/>
        <v>49046</v>
      </c>
      <c r="AL36" s="42">
        <f t="shared" si="5"/>
        <v>57052</v>
      </c>
      <c r="AM36" s="43">
        <f t="shared" si="5"/>
        <v>61447</v>
      </c>
      <c r="AT36" s="32">
        <f>IF(SUM(AK149:AM149)=0,0,IF(SUM(AK36:AM36)=0,0,1))</f>
        <v>1</v>
      </c>
      <c r="AV36" s="23">
        <v>1</v>
      </c>
      <c r="AW36" s="23">
        <v>4</v>
      </c>
      <c r="AX36" s="23">
        <f t="shared" si="6"/>
        <v>5</v>
      </c>
    </row>
    <row r="37" spans="2:50" ht="15" customHeight="1" x14ac:dyDescent="0.3">
      <c r="B37" s="15"/>
      <c r="C37" s="40" t="s">
        <v>22</v>
      </c>
      <c r="D37" s="34" t="s">
        <v>671</v>
      </c>
      <c r="E37" s="35" t="s">
        <v>862</v>
      </c>
      <c r="F37" s="41">
        <v>52736</v>
      </c>
      <c r="G37" s="42">
        <v>55494</v>
      </c>
      <c r="H37" s="43">
        <v>60627</v>
      </c>
      <c r="I37" s="41">
        <v>5278</v>
      </c>
      <c r="J37" s="42">
        <v>5602</v>
      </c>
      <c r="K37" s="169">
        <v>4613</v>
      </c>
      <c r="L37" s="154">
        <v>0</v>
      </c>
      <c r="M37" s="42">
        <v>0</v>
      </c>
      <c r="N37" s="43">
        <v>0</v>
      </c>
      <c r="O37" s="41"/>
      <c r="P37" s="42"/>
      <c r="Q37" s="43"/>
      <c r="R37" s="41"/>
      <c r="S37" s="42"/>
      <c r="T37" s="43"/>
      <c r="U37" s="41"/>
      <c r="V37" s="42"/>
      <c r="W37" s="43"/>
      <c r="X37" s="41"/>
      <c r="Y37" s="42"/>
      <c r="Z37" s="43"/>
      <c r="AA37" s="41"/>
      <c r="AB37" s="42"/>
      <c r="AC37" s="43"/>
      <c r="AD37" s="41"/>
      <c r="AE37" s="42"/>
      <c r="AF37" s="43"/>
      <c r="AG37" s="41"/>
      <c r="AH37" s="42"/>
      <c r="AI37" s="43"/>
      <c r="AK37" s="41">
        <f t="shared" si="5"/>
        <v>58014</v>
      </c>
      <c r="AL37" s="42">
        <f t="shared" si="5"/>
        <v>61096</v>
      </c>
      <c r="AM37" s="43">
        <f t="shared" si="5"/>
        <v>65240</v>
      </c>
      <c r="AT37" s="32">
        <f>IF(SUM(AK149:AM149)=0,0,IF(SUM(AK37:AM37)=0,0,1))</f>
        <v>1</v>
      </c>
      <c r="AV37" s="23">
        <v>1</v>
      </c>
      <c r="AW37" s="23">
        <v>4</v>
      </c>
      <c r="AX37" s="23">
        <f t="shared" si="6"/>
        <v>6</v>
      </c>
    </row>
    <row r="38" spans="2:50" ht="15" hidden="1" customHeight="1" x14ac:dyDescent="0.3">
      <c r="B38" s="15"/>
      <c r="C38" s="40" t="s">
        <v>22</v>
      </c>
      <c r="D38" s="34" t="s">
        <v>2</v>
      </c>
      <c r="E38" s="35" t="s">
        <v>2</v>
      </c>
      <c r="F38" s="41">
        <v>0</v>
      </c>
      <c r="G38" s="42">
        <v>0</v>
      </c>
      <c r="H38" s="43">
        <v>0</v>
      </c>
      <c r="I38" s="41">
        <v>0</v>
      </c>
      <c r="J38" s="42">
        <v>0</v>
      </c>
      <c r="K38" s="169">
        <v>0</v>
      </c>
      <c r="L38" s="154">
        <v>0</v>
      </c>
      <c r="M38" s="42">
        <v>0</v>
      </c>
      <c r="N38" s="43">
        <v>0</v>
      </c>
      <c r="O38" s="41"/>
      <c r="P38" s="42"/>
      <c r="Q38" s="43"/>
      <c r="R38" s="41"/>
      <c r="S38" s="42"/>
      <c r="T38" s="43"/>
      <c r="U38" s="41"/>
      <c r="V38" s="42"/>
      <c r="W38" s="43"/>
      <c r="X38" s="41"/>
      <c r="Y38" s="42"/>
      <c r="Z38" s="43"/>
      <c r="AA38" s="41"/>
      <c r="AB38" s="42"/>
      <c r="AC38" s="43"/>
      <c r="AD38" s="41"/>
      <c r="AE38" s="42"/>
      <c r="AF38" s="43"/>
      <c r="AG38" s="41"/>
      <c r="AH38" s="42"/>
      <c r="AI38" s="43"/>
      <c r="AK38" s="41">
        <f t="shared" si="5"/>
        <v>0</v>
      </c>
      <c r="AL38" s="42">
        <f t="shared" si="5"/>
        <v>0</v>
      </c>
      <c r="AM38" s="43">
        <f t="shared" si="5"/>
        <v>0</v>
      </c>
      <c r="AT38" s="32">
        <f>IF(SUM(AK149:AM149)=0,0,IF(SUM(AK38:AM38)=0,0,1))</f>
        <v>0</v>
      </c>
      <c r="AV38" s="23">
        <v>1</v>
      </c>
      <c r="AW38" s="23">
        <v>4</v>
      </c>
      <c r="AX38" s="23">
        <f t="shared" si="6"/>
        <v>7</v>
      </c>
    </row>
    <row r="39" spans="2:50" ht="15" hidden="1" customHeight="1" x14ac:dyDescent="0.3">
      <c r="B39" s="15"/>
      <c r="C39" s="40" t="s">
        <v>22</v>
      </c>
      <c r="D39" s="34" t="s">
        <v>2</v>
      </c>
      <c r="E39" s="35" t="s">
        <v>2</v>
      </c>
      <c r="F39" s="41">
        <v>0</v>
      </c>
      <c r="G39" s="42">
        <v>0</v>
      </c>
      <c r="H39" s="43">
        <v>0</v>
      </c>
      <c r="I39" s="41">
        <v>0</v>
      </c>
      <c r="J39" s="42">
        <v>0</v>
      </c>
      <c r="K39" s="169">
        <v>0</v>
      </c>
      <c r="L39" s="154">
        <v>0</v>
      </c>
      <c r="M39" s="42">
        <v>0</v>
      </c>
      <c r="N39" s="43">
        <v>0</v>
      </c>
      <c r="O39" s="41"/>
      <c r="P39" s="42"/>
      <c r="Q39" s="43"/>
      <c r="R39" s="41"/>
      <c r="S39" s="42"/>
      <c r="T39" s="43"/>
      <c r="U39" s="41"/>
      <c r="V39" s="42"/>
      <c r="W39" s="43"/>
      <c r="X39" s="41"/>
      <c r="Y39" s="42"/>
      <c r="Z39" s="43"/>
      <c r="AA39" s="41"/>
      <c r="AB39" s="42"/>
      <c r="AC39" s="43"/>
      <c r="AD39" s="41"/>
      <c r="AE39" s="42"/>
      <c r="AF39" s="43"/>
      <c r="AG39" s="41"/>
      <c r="AH39" s="42"/>
      <c r="AI39" s="43"/>
      <c r="AK39" s="41">
        <f t="shared" si="5"/>
        <v>0</v>
      </c>
      <c r="AL39" s="42">
        <f t="shared" si="5"/>
        <v>0</v>
      </c>
      <c r="AM39" s="43">
        <f t="shared" si="5"/>
        <v>0</v>
      </c>
      <c r="AT39" s="32">
        <f>IF(SUM(AK149:AM149)=0,0,IF(SUM(AK39:AM39)=0,0,1))</f>
        <v>0</v>
      </c>
      <c r="AV39" s="23">
        <v>1</v>
      </c>
      <c r="AW39" s="23">
        <v>4</v>
      </c>
      <c r="AX39" s="23">
        <f t="shared" si="6"/>
        <v>8</v>
      </c>
    </row>
    <row r="40" spans="2:50" ht="15" hidden="1" customHeight="1" x14ac:dyDescent="0.3">
      <c r="B40" s="15"/>
      <c r="C40" s="40" t="s">
        <v>22</v>
      </c>
      <c r="D40" s="34" t="s">
        <v>2</v>
      </c>
      <c r="E40" s="35" t="s">
        <v>2</v>
      </c>
      <c r="F40" s="41">
        <v>0</v>
      </c>
      <c r="G40" s="42">
        <v>0</v>
      </c>
      <c r="H40" s="43">
        <v>0</v>
      </c>
      <c r="I40" s="41">
        <v>0</v>
      </c>
      <c r="J40" s="42">
        <v>0</v>
      </c>
      <c r="K40" s="169">
        <v>0</v>
      </c>
      <c r="L40" s="154">
        <v>0</v>
      </c>
      <c r="M40" s="42">
        <v>0</v>
      </c>
      <c r="N40" s="43">
        <v>0</v>
      </c>
      <c r="O40" s="41"/>
      <c r="P40" s="42"/>
      <c r="Q40" s="43"/>
      <c r="R40" s="41"/>
      <c r="S40" s="42"/>
      <c r="T40" s="43"/>
      <c r="U40" s="41"/>
      <c r="V40" s="42"/>
      <c r="W40" s="43"/>
      <c r="X40" s="41"/>
      <c r="Y40" s="42"/>
      <c r="Z40" s="43"/>
      <c r="AA40" s="41"/>
      <c r="AB40" s="42"/>
      <c r="AC40" s="43"/>
      <c r="AD40" s="41"/>
      <c r="AE40" s="42"/>
      <c r="AF40" s="43"/>
      <c r="AG40" s="41"/>
      <c r="AH40" s="42"/>
      <c r="AI40" s="43"/>
      <c r="AK40" s="41">
        <f t="shared" si="5"/>
        <v>0</v>
      </c>
      <c r="AL40" s="42">
        <f t="shared" si="5"/>
        <v>0</v>
      </c>
      <c r="AM40" s="43">
        <f t="shared" si="5"/>
        <v>0</v>
      </c>
      <c r="AT40" s="32">
        <f>IF(SUM(AK149:AM149)=0,0,IF(SUM(AK40:AM40)=0,0,1))</f>
        <v>0</v>
      </c>
      <c r="AV40" s="23">
        <v>1</v>
      </c>
      <c r="AW40" s="23">
        <v>4</v>
      </c>
      <c r="AX40" s="23">
        <f t="shared" si="6"/>
        <v>9</v>
      </c>
    </row>
    <row r="41" spans="2:50" ht="15" hidden="1" customHeight="1" x14ac:dyDescent="0.3">
      <c r="B41" s="15"/>
      <c r="C41" s="40" t="s">
        <v>22</v>
      </c>
      <c r="D41" s="34" t="s">
        <v>2</v>
      </c>
      <c r="E41" s="35" t="s">
        <v>2</v>
      </c>
      <c r="F41" s="41">
        <v>0</v>
      </c>
      <c r="G41" s="42">
        <v>0</v>
      </c>
      <c r="H41" s="43">
        <v>0</v>
      </c>
      <c r="I41" s="41">
        <v>0</v>
      </c>
      <c r="J41" s="42">
        <v>0</v>
      </c>
      <c r="K41" s="169">
        <v>0</v>
      </c>
      <c r="L41" s="154">
        <v>0</v>
      </c>
      <c r="M41" s="42">
        <v>0</v>
      </c>
      <c r="N41" s="43">
        <v>0</v>
      </c>
      <c r="O41" s="41"/>
      <c r="P41" s="42"/>
      <c r="Q41" s="43"/>
      <c r="R41" s="41"/>
      <c r="S41" s="42"/>
      <c r="T41" s="43"/>
      <c r="U41" s="41"/>
      <c r="V41" s="42"/>
      <c r="W41" s="43"/>
      <c r="X41" s="41"/>
      <c r="Y41" s="42"/>
      <c r="Z41" s="43"/>
      <c r="AA41" s="41"/>
      <c r="AB41" s="42"/>
      <c r="AC41" s="43"/>
      <c r="AD41" s="41"/>
      <c r="AE41" s="42"/>
      <c r="AF41" s="43"/>
      <c r="AG41" s="41"/>
      <c r="AH41" s="42"/>
      <c r="AI41" s="43"/>
      <c r="AK41" s="41">
        <f t="shared" si="5"/>
        <v>0</v>
      </c>
      <c r="AL41" s="42">
        <f t="shared" si="5"/>
        <v>0</v>
      </c>
      <c r="AM41" s="43">
        <f t="shared" si="5"/>
        <v>0</v>
      </c>
      <c r="AT41" s="32">
        <f>IF(SUM(AK149:AM149)=0,0,IF(SUM(AK41:AM41)=0,0,1))</f>
        <v>0</v>
      </c>
      <c r="AV41" s="23">
        <v>1</v>
      </c>
      <c r="AW41" s="23">
        <v>4</v>
      </c>
      <c r="AX41" s="23">
        <f t="shared" si="6"/>
        <v>10</v>
      </c>
    </row>
    <row r="42" spans="2:50" ht="15" hidden="1" customHeight="1" x14ac:dyDescent="0.3">
      <c r="B42" s="15"/>
      <c r="C42" s="40" t="s">
        <v>23</v>
      </c>
      <c r="D42" s="34" t="s">
        <v>208</v>
      </c>
      <c r="E42" s="35" t="s">
        <v>209</v>
      </c>
      <c r="F42" s="41">
        <v>0</v>
      </c>
      <c r="G42" s="42">
        <v>0</v>
      </c>
      <c r="H42" s="43">
        <v>0</v>
      </c>
      <c r="I42" s="41">
        <v>0</v>
      </c>
      <c r="J42" s="42">
        <v>0</v>
      </c>
      <c r="K42" s="169">
        <v>0</v>
      </c>
      <c r="L42" s="154">
        <v>0</v>
      </c>
      <c r="M42" s="42">
        <v>0</v>
      </c>
      <c r="N42" s="43">
        <v>0</v>
      </c>
      <c r="O42" s="41"/>
      <c r="P42" s="42"/>
      <c r="Q42" s="43"/>
      <c r="R42" s="41"/>
      <c r="S42" s="42"/>
      <c r="T42" s="43"/>
      <c r="U42" s="41"/>
      <c r="V42" s="42"/>
      <c r="W42" s="43"/>
      <c r="X42" s="41"/>
      <c r="Y42" s="42"/>
      <c r="Z42" s="43"/>
      <c r="AA42" s="41"/>
      <c r="AB42" s="42"/>
      <c r="AC42" s="43"/>
      <c r="AD42" s="41"/>
      <c r="AE42" s="42"/>
      <c r="AF42" s="43"/>
      <c r="AG42" s="41"/>
      <c r="AH42" s="42"/>
      <c r="AI42" s="43"/>
      <c r="AK42" s="41">
        <f t="shared" si="5"/>
        <v>0</v>
      </c>
      <c r="AL42" s="42">
        <f t="shared" si="5"/>
        <v>0</v>
      </c>
      <c r="AM42" s="43">
        <f t="shared" si="5"/>
        <v>0</v>
      </c>
      <c r="AT42" s="32">
        <f>IF(SUM(AK149:AM149)=0,0,IF(SUM(AK42:AM42)=0,0,1))</f>
        <v>0</v>
      </c>
      <c r="AV42" s="23">
        <v>1</v>
      </c>
      <c r="AW42" s="23">
        <v>5</v>
      </c>
      <c r="AX42" s="23">
        <f t="shared" si="6"/>
        <v>1</v>
      </c>
    </row>
    <row r="43" spans="2:50" ht="15" customHeight="1" x14ac:dyDescent="0.3">
      <c r="B43" s="15"/>
      <c r="C43" s="50" t="str">
        <f>IF(LEN(E42)&lt;1,"","Total: " &amp; LEFT(E42,LEN(E42)-21) &amp; "Municipalities")</f>
        <v>Total: Amathole Municipalities</v>
      </c>
      <c r="D43" s="51"/>
      <c r="E43" s="52"/>
      <c r="F43" s="53">
        <f t="shared" ref="F43:N43" si="7">SUM(F32:F42)</f>
        <v>488511</v>
      </c>
      <c r="G43" s="54">
        <f t="shared" si="7"/>
        <v>514062</v>
      </c>
      <c r="H43" s="55">
        <f t="shared" si="7"/>
        <v>561616</v>
      </c>
      <c r="I43" s="53">
        <f t="shared" si="7"/>
        <v>77525</v>
      </c>
      <c r="J43" s="54">
        <f t="shared" si="7"/>
        <v>99936</v>
      </c>
      <c r="K43" s="171">
        <f t="shared" si="7"/>
        <v>110000</v>
      </c>
      <c r="L43" s="159">
        <f t="shared" si="7"/>
        <v>0</v>
      </c>
      <c r="M43" s="54">
        <f t="shared" si="7"/>
        <v>0</v>
      </c>
      <c r="N43" s="55">
        <f t="shared" si="7"/>
        <v>0</v>
      </c>
      <c r="O43" s="53">
        <f t="shared" ref="O43:AI43" si="8">SUM(O32:O42)</f>
        <v>0</v>
      </c>
      <c r="P43" s="54">
        <f t="shared" si="8"/>
        <v>0</v>
      </c>
      <c r="Q43" s="55">
        <f t="shared" si="8"/>
        <v>0</v>
      </c>
      <c r="R43" s="53">
        <f t="shared" si="8"/>
        <v>0</v>
      </c>
      <c r="S43" s="54">
        <f t="shared" si="8"/>
        <v>0</v>
      </c>
      <c r="T43" s="55">
        <f t="shared" si="8"/>
        <v>0</v>
      </c>
      <c r="U43" s="53">
        <f t="shared" si="8"/>
        <v>0</v>
      </c>
      <c r="V43" s="54">
        <f t="shared" si="8"/>
        <v>0</v>
      </c>
      <c r="W43" s="55">
        <f t="shared" si="8"/>
        <v>0</v>
      </c>
      <c r="X43" s="53">
        <f t="shared" si="8"/>
        <v>0</v>
      </c>
      <c r="Y43" s="54">
        <f t="shared" si="8"/>
        <v>0</v>
      </c>
      <c r="Z43" s="55">
        <f t="shared" si="8"/>
        <v>0</v>
      </c>
      <c r="AA43" s="53">
        <f t="shared" si="8"/>
        <v>0</v>
      </c>
      <c r="AB43" s="54">
        <f t="shared" si="8"/>
        <v>0</v>
      </c>
      <c r="AC43" s="55">
        <f t="shared" si="8"/>
        <v>0</v>
      </c>
      <c r="AD43" s="53">
        <f t="shared" si="8"/>
        <v>0</v>
      </c>
      <c r="AE43" s="54">
        <f t="shared" si="8"/>
        <v>0</v>
      </c>
      <c r="AF43" s="55">
        <f t="shared" si="8"/>
        <v>0</v>
      </c>
      <c r="AG43" s="53">
        <f t="shared" si="8"/>
        <v>0</v>
      </c>
      <c r="AH43" s="54">
        <f t="shared" si="8"/>
        <v>0</v>
      </c>
      <c r="AI43" s="55">
        <f t="shared" si="8"/>
        <v>0</v>
      </c>
      <c r="AK43" s="53">
        <f>SUM(AK32:AK42)</f>
        <v>566036</v>
      </c>
      <c r="AL43" s="54">
        <f>SUM(AL32:AL42)</f>
        <v>613998</v>
      </c>
      <c r="AM43" s="55">
        <f>SUM(AM32:AM42)</f>
        <v>671616</v>
      </c>
      <c r="AT43" s="32">
        <f>IF(SUM(AK149:AM149)=0,0,IF(SUM(AK43:AM43)=0,0,1))</f>
        <v>1</v>
      </c>
    </row>
    <row r="44" spans="2:50" ht="15" hidden="1" customHeight="1" x14ac:dyDescent="0.3">
      <c r="B44" s="15"/>
      <c r="C44" s="40"/>
      <c r="D44" s="34"/>
      <c r="E44" s="35"/>
      <c r="F44" s="41"/>
      <c r="G44" s="42"/>
      <c r="H44" s="43"/>
      <c r="I44" s="41"/>
      <c r="J44" s="42"/>
      <c r="K44" s="169"/>
      <c r="L44" s="154"/>
      <c r="M44" s="42"/>
      <c r="N44" s="43"/>
      <c r="O44" s="41"/>
      <c r="P44" s="42"/>
      <c r="Q44" s="43"/>
      <c r="R44" s="41"/>
      <c r="S44" s="42"/>
      <c r="T44" s="43"/>
      <c r="U44" s="41"/>
      <c r="V44" s="42"/>
      <c r="W44" s="43"/>
      <c r="X44" s="41"/>
      <c r="Y44" s="42"/>
      <c r="Z44" s="43"/>
      <c r="AA44" s="41"/>
      <c r="AB44" s="42"/>
      <c r="AC44" s="43"/>
      <c r="AD44" s="41"/>
      <c r="AE44" s="42"/>
      <c r="AF44" s="43"/>
      <c r="AG44" s="41"/>
      <c r="AH44" s="42"/>
      <c r="AI44" s="43"/>
      <c r="AK44" s="41"/>
      <c r="AL44" s="42"/>
      <c r="AM44" s="43"/>
      <c r="AT44" s="32">
        <f>IF(SUM(AK149:AM149)=0,0,IF(SUM(AK44:AM44)=0,0,1))</f>
        <v>0</v>
      </c>
    </row>
    <row r="45" spans="2:50" ht="15" customHeight="1" x14ac:dyDescent="0.3">
      <c r="B45" s="15"/>
      <c r="C45" s="40" t="s">
        <v>22</v>
      </c>
      <c r="D45" s="34" t="s">
        <v>672</v>
      </c>
      <c r="E45" s="35" t="s">
        <v>872</v>
      </c>
      <c r="F45" s="41">
        <v>5879</v>
      </c>
      <c r="G45" s="42">
        <v>6187</v>
      </c>
      <c r="H45" s="43">
        <v>6759</v>
      </c>
      <c r="I45" s="41">
        <v>6000</v>
      </c>
      <c r="J45" s="42">
        <v>6474</v>
      </c>
      <c r="K45" s="169">
        <v>6734</v>
      </c>
      <c r="L45" s="154">
        <v>0</v>
      </c>
      <c r="M45" s="42">
        <v>0</v>
      </c>
      <c r="N45" s="43">
        <v>0</v>
      </c>
      <c r="O45" s="41"/>
      <c r="P45" s="42"/>
      <c r="Q45" s="43"/>
      <c r="R45" s="41"/>
      <c r="S45" s="42"/>
      <c r="T45" s="43"/>
      <c r="U45" s="41"/>
      <c r="V45" s="42"/>
      <c r="W45" s="43"/>
      <c r="X45" s="41"/>
      <c r="Y45" s="42"/>
      <c r="Z45" s="43"/>
      <c r="AA45" s="41"/>
      <c r="AB45" s="42"/>
      <c r="AC45" s="43"/>
      <c r="AD45" s="41"/>
      <c r="AE45" s="42"/>
      <c r="AF45" s="43"/>
      <c r="AG45" s="41"/>
      <c r="AH45" s="42"/>
      <c r="AI45" s="43"/>
      <c r="AK45" s="41">
        <f t="shared" ref="AK45:AM55" si="9">F45+I45+L45+O45+R45+U45+X45+AA45+AD45+AG45</f>
        <v>11879</v>
      </c>
      <c r="AL45" s="42">
        <f t="shared" si="9"/>
        <v>12661</v>
      </c>
      <c r="AM45" s="43">
        <f t="shared" si="9"/>
        <v>13493</v>
      </c>
      <c r="AT45" s="32">
        <f>IF(SUM(AK149:AM149)=0,0,IF(SUM(AK45:AM45)=0,0,1))</f>
        <v>1</v>
      </c>
      <c r="AV45" s="23">
        <v>1</v>
      </c>
      <c r="AW45" s="23">
        <v>6</v>
      </c>
      <c r="AX45" s="23">
        <v>1</v>
      </c>
    </row>
    <row r="46" spans="2:50" ht="15" customHeight="1" x14ac:dyDescent="0.3">
      <c r="B46" s="15"/>
      <c r="C46" s="40" t="s">
        <v>22</v>
      </c>
      <c r="D46" s="34" t="s">
        <v>673</v>
      </c>
      <c r="E46" s="35" t="s">
        <v>873</v>
      </c>
      <c r="F46" s="41">
        <v>102513</v>
      </c>
      <c r="G46" s="42">
        <v>107875</v>
      </c>
      <c r="H46" s="43">
        <v>117854</v>
      </c>
      <c r="I46" s="41">
        <v>16000</v>
      </c>
      <c r="J46" s="42">
        <v>15722</v>
      </c>
      <c r="K46" s="169">
        <v>14042</v>
      </c>
      <c r="L46" s="154">
        <v>0</v>
      </c>
      <c r="M46" s="42">
        <v>0</v>
      </c>
      <c r="N46" s="43">
        <v>0</v>
      </c>
      <c r="O46" s="41"/>
      <c r="P46" s="42"/>
      <c r="Q46" s="43"/>
      <c r="R46" s="41"/>
      <c r="S46" s="42"/>
      <c r="T46" s="43"/>
      <c r="U46" s="41"/>
      <c r="V46" s="42"/>
      <c r="W46" s="43"/>
      <c r="X46" s="41"/>
      <c r="Y46" s="42"/>
      <c r="Z46" s="43"/>
      <c r="AA46" s="41"/>
      <c r="AB46" s="42"/>
      <c r="AC46" s="43"/>
      <c r="AD46" s="41"/>
      <c r="AE46" s="42"/>
      <c r="AF46" s="43"/>
      <c r="AG46" s="41"/>
      <c r="AH46" s="42"/>
      <c r="AI46" s="43"/>
      <c r="AK46" s="41">
        <f t="shared" si="9"/>
        <v>118513</v>
      </c>
      <c r="AL46" s="42">
        <f t="shared" si="9"/>
        <v>123597</v>
      </c>
      <c r="AM46" s="43">
        <f t="shared" si="9"/>
        <v>131896</v>
      </c>
      <c r="AT46" s="32">
        <f>IF(SUM(AK149:AM149)=0,0,IF(SUM(AK46:AM46)=0,0,1))</f>
        <v>1</v>
      </c>
      <c r="AV46" s="23">
        <v>1</v>
      </c>
      <c r="AW46" s="23">
        <v>6</v>
      </c>
      <c r="AX46" s="23">
        <f>IF(AW46=AW45,AX45+1,1)</f>
        <v>2</v>
      </c>
    </row>
    <row r="47" spans="2:50" ht="15" customHeight="1" x14ac:dyDescent="0.3">
      <c r="B47" s="15"/>
      <c r="C47" s="40" t="s">
        <v>22</v>
      </c>
      <c r="D47" s="34" t="s">
        <v>674</v>
      </c>
      <c r="E47" s="35" t="s">
        <v>874</v>
      </c>
      <c r="F47" s="41">
        <v>51675</v>
      </c>
      <c r="G47" s="42">
        <v>54377</v>
      </c>
      <c r="H47" s="43">
        <v>59407</v>
      </c>
      <c r="I47" s="41">
        <v>22000</v>
      </c>
      <c r="J47" s="42">
        <v>21548</v>
      </c>
      <c r="K47" s="169">
        <v>19708</v>
      </c>
      <c r="L47" s="154">
        <v>0</v>
      </c>
      <c r="M47" s="42">
        <v>0</v>
      </c>
      <c r="N47" s="43">
        <v>0</v>
      </c>
      <c r="O47" s="41"/>
      <c r="P47" s="42"/>
      <c r="Q47" s="43"/>
      <c r="R47" s="41"/>
      <c r="S47" s="42"/>
      <c r="T47" s="43"/>
      <c r="U47" s="41"/>
      <c r="V47" s="42"/>
      <c r="W47" s="43"/>
      <c r="X47" s="41"/>
      <c r="Y47" s="42"/>
      <c r="Z47" s="43"/>
      <c r="AA47" s="41"/>
      <c r="AB47" s="42"/>
      <c r="AC47" s="43"/>
      <c r="AD47" s="41"/>
      <c r="AE47" s="42"/>
      <c r="AF47" s="43"/>
      <c r="AG47" s="41"/>
      <c r="AH47" s="42"/>
      <c r="AI47" s="43"/>
      <c r="AK47" s="41">
        <f t="shared" si="9"/>
        <v>73675</v>
      </c>
      <c r="AL47" s="42">
        <f t="shared" si="9"/>
        <v>75925</v>
      </c>
      <c r="AM47" s="43">
        <f t="shared" si="9"/>
        <v>79115</v>
      </c>
      <c r="AT47" s="32">
        <f>IF(SUM(AK149:AM149)=0,0,IF(SUM(AK47:AM47)=0,0,1))</f>
        <v>1</v>
      </c>
      <c r="AV47" s="23">
        <v>1</v>
      </c>
      <c r="AW47" s="23">
        <v>6</v>
      </c>
      <c r="AX47" s="23">
        <f t="shared" ref="AX47:AX55" si="10">IF(AW47=AW46,AX46+1,1)</f>
        <v>3</v>
      </c>
    </row>
    <row r="48" spans="2:50" ht="15" customHeight="1" x14ac:dyDescent="0.3">
      <c r="B48" s="15"/>
      <c r="C48" s="40" t="s">
        <v>22</v>
      </c>
      <c r="D48" s="34" t="s">
        <v>675</v>
      </c>
      <c r="E48" s="35" t="s">
        <v>878</v>
      </c>
      <c r="F48" s="41">
        <v>94894</v>
      </c>
      <c r="G48" s="42">
        <v>99858</v>
      </c>
      <c r="H48" s="43">
        <v>109095</v>
      </c>
      <c r="I48" s="41">
        <v>8600</v>
      </c>
      <c r="J48" s="42">
        <v>6491</v>
      </c>
      <c r="K48" s="169">
        <v>6651</v>
      </c>
      <c r="L48" s="154">
        <v>0</v>
      </c>
      <c r="M48" s="42">
        <v>0</v>
      </c>
      <c r="N48" s="43">
        <v>0</v>
      </c>
      <c r="O48" s="41"/>
      <c r="P48" s="42"/>
      <c r="Q48" s="43"/>
      <c r="R48" s="41"/>
      <c r="S48" s="42"/>
      <c r="T48" s="43"/>
      <c r="U48" s="41"/>
      <c r="V48" s="42"/>
      <c r="W48" s="43"/>
      <c r="X48" s="41"/>
      <c r="Y48" s="42"/>
      <c r="Z48" s="43"/>
      <c r="AA48" s="41"/>
      <c r="AB48" s="42"/>
      <c r="AC48" s="43"/>
      <c r="AD48" s="41"/>
      <c r="AE48" s="42"/>
      <c r="AF48" s="43"/>
      <c r="AG48" s="41"/>
      <c r="AH48" s="42"/>
      <c r="AI48" s="43"/>
      <c r="AK48" s="41">
        <f t="shared" si="9"/>
        <v>103494</v>
      </c>
      <c r="AL48" s="42">
        <f t="shared" si="9"/>
        <v>106349</v>
      </c>
      <c r="AM48" s="43">
        <f t="shared" si="9"/>
        <v>115746</v>
      </c>
      <c r="AT48" s="32">
        <f>IF(SUM(AK149:AM149)=0,0,IF(SUM(AK48:AM48)=0,0,1))</f>
        <v>1</v>
      </c>
      <c r="AV48" s="23">
        <v>1</v>
      </c>
      <c r="AW48" s="23">
        <v>6</v>
      </c>
      <c r="AX48" s="23">
        <f t="shared" si="10"/>
        <v>4</v>
      </c>
    </row>
    <row r="49" spans="2:50" ht="15" customHeight="1" x14ac:dyDescent="0.3">
      <c r="B49" s="15"/>
      <c r="C49" s="40" t="s">
        <v>22</v>
      </c>
      <c r="D49" s="34" t="s">
        <v>676</v>
      </c>
      <c r="E49" s="35" t="s">
        <v>880</v>
      </c>
      <c r="F49" s="41">
        <v>22939</v>
      </c>
      <c r="G49" s="42">
        <v>24139</v>
      </c>
      <c r="H49" s="43">
        <v>26371</v>
      </c>
      <c r="I49" s="41">
        <v>24000</v>
      </c>
      <c r="J49" s="42">
        <v>23121</v>
      </c>
      <c r="K49" s="169">
        <v>20939</v>
      </c>
      <c r="L49" s="154">
        <v>0</v>
      </c>
      <c r="M49" s="42">
        <v>0</v>
      </c>
      <c r="N49" s="43">
        <v>0</v>
      </c>
      <c r="O49" s="41"/>
      <c r="P49" s="42"/>
      <c r="Q49" s="43"/>
      <c r="R49" s="41"/>
      <c r="S49" s="42"/>
      <c r="T49" s="43"/>
      <c r="U49" s="41"/>
      <c r="V49" s="42"/>
      <c r="W49" s="43"/>
      <c r="X49" s="41"/>
      <c r="Y49" s="42"/>
      <c r="Z49" s="43"/>
      <c r="AA49" s="41"/>
      <c r="AB49" s="42"/>
      <c r="AC49" s="43"/>
      <c r="AD49" s="41"/>
      <c r="AE49" s="42"/>
      <c r="AF49" s="43"/>
      <c r="AG49" s="41"/>
      <c r="AH49" s="42"/>
      <c r="AI49" s="43"/>
      <c r="AK49" s="41">
        <f t="shared" si="9"/>
        <v>46939</v>
      </c>
      <c r="AL49" s="42">
        <f t="shared" si="9"/>
        <v>47260</v>
      </c>
      <c r="AM49" s="43">
        <f t="shared" si="9"/>
        <v>47310</v>
      </c>
      <c r="AT49" s="32">
        <f>IF(SUM(AK149:AM149)=0,0,IF(SUM(AK49:AM49)=0,0,1))</f>
        <v>1</v>
      </c>
      <c r="AV49" s="23">
        <v>1</v>
      </c>
      <c r="AW49" s="23">
        <v>6</v>
      </c>
      <c r="AX49" s="23">
        <f t="shared" si="10"/>
        <v>5</v>
      </c>
    </row>
    <row r="50" spans="2:50" ht="15" customHeight="1" x14ac:dyDescent="0.3">
      <c r="B50" s="15"/>
      <c r="C50" s="40" t="s">
        <v>22</v>
      </c>
      <c r="D50" s="34" t="s">
        <v>677</v>
      </c>
      <c r="E50" s="35" t="s">
        <v>877</v>
      </c>
      <c r="F50" s="41">
        <v>48079</v>
      </c>
      <c r="G50" s="42">
        <v>50593</v>
      </c>
      <c r="H50" s="43">
        <v>55273</v>
      </c>
      <c r="I50" s="41">
        <v>7000</v>
      </c>
      <c r="J50" s="42">
        <v>7399</v>
      </c>
      <c r="K50" s="169">
        <v>6926</v>
      </c>
      <c r="L50" s="154">
        <v>0</v>
      </c>
      <c r="M50" s="42">
        <v>0</v>
      </c>
      <c r="N50" s="43">
        <v>0</v>
      </c>
      <c r="O50" s="41"/>
      <c r="P50" s="42"/>
      <c r="Q50" s="43"/>
      <c r="R50" s="41"/>
      <c r="S50" s="42"/>
      <c r="T50" s="43"/>
      <c r="U50" s="41"/>
      <c r="V50" s="42"/>
      <c r="W50" s="43"/>
      <c r="X50" s="41"/>
      <c r="Y50" s="42"/>
      <c r="Z50" s="43"/>
      <c r="AA50" s="41"/>
      <c r="AB50" s="42"/>
      <c r="AC50" s="43"/>
      <c r="AD50" s="41"/>
      <c r="AE50" s="42"/>
      <c r="AF50" s="43"/>
      <c r="AG50" s="41"/>
      <c r="AH50" s="42"/>
      <c r="AI50" s="43"/>
      <c r="AK50" s="41">
        <f t="shared" si="9"/>
        <v>55079</v>
      </c>
      <c r="AL50" s="42">
        <f t="shared" si="9"/>
        <v>57992</v>
      </c>
      <c r="AM50" s="43">
        <f t="shared" si="9"/>
        <v>62199</v>
      </c>
      <c r="AT50" s="32">
        <f>IF(SUM(AK149:AM149)=0,0,IF(SUM(AK50:AM50)=0,0,1))</f>
        <v>1</v>
      </c>
      <c r="AV50" s="23">
        <v>1</v>
      </c>
      <c r="AW50" s="23">
        <v>6</v>
      </c>
      <c r="AX50" s="23">
        <f t="shared" si="10"/>
        <v>6</v>
      </c>
    </row>
    <row r="51" spans="2:50" ht="15" hidden="1" customHeight="1" x14ac:dyDescent="0.3">
      <c r="B51" s="15"/>
      <c r="C51" s="40" t="s">
        <v>22</v>
      </c>
      <c r="D51" s="34" t="s">
        <v>2</v>
      </c>
      <c r="E51" s="35" t="s">
        <v>2</v>
      </c>
      <c r="F51" s="41">
        <v>0</v>
      </c>
      <c r="G51" s="42">
        <v>0</v>
      </c>
      <c r="H51" s="43">
        <v>0</v>
      </c>
      <c r="I51" s="41">
        <v>0</v>
      </c>
      <c r="J51" s="42">
        <v>0</v>
      </c>
      <c r="K51" s="169">
        <v>0</v>
      </c>
      <c r="L51" s="154">
        <v>0</v>
      </c>
      <c r="M51" s="42">
        <v>0</v>
      </c>
      <c r="N51" s="43">
        <v>0</v>
      </c>
      <c r="O51" s="41"/>
      <c r="P51" s="42"/>
      <c r="Q51" s="43"/>
      <c r="R51" s="41"/>
      <c r="S51" s="42"/>
      <c r="T51" s="43"/>
      <c r="U51" s="41"/>
      <c r="V51" s="42"/>
      <c r="W51" s="43"/>
      <c r="X51" s="41"/>
      <c r="Y51" s="42"/>
      <c r="Z51" s="43"/>
      <c r="AA51" s="41"/>
      <c r="AB51" s="42"/>
      <c r="AC51" s="43"/>
      <c r="AD51" s="41"/>
      <c r="AE51" s="42"/>
      <c r="AF51" s="43"/>
      <c r="AG51" s="41"/>
      <c r="AH51" s="42"/>
      <c r="AI51" s="43"/>
      <c r="AK51" s="41">
        <f t="shared" si="9"/>
        <v>0</v>
      </c>
      <c r="AL51" s="42">
        <f t="shared" si="9"/>
        <v>0</v>
      </c>
      <c r="AM51" s="43">
        <f t="shared" si="9"/>
        <v>0</v>
      </c>
      <c r="AT51" s="32">
        <f>IF(SUM(AK149:AM149)=0,0,IF(SUM(AK51:AM51)=0,0,1))</f>
        <v>0</v>
      </c>
      <c r="AV51" s="23">
        <v>1</v>
      </c>
      <c r="AW51" s="23">
        <v>6</v>
      </c>
      <c r="AX51" s="23">
        <f t="shared" si="10"/>
        <v>7</v>
      </c>
    </row>
    <row r="52" spans="2:50" ht="15" hidden="1" customHeight="1" x14ac:dyDescent="0.3">
      <c r="B52" s="15"/>
      <c r="C52" s="40" t="s">
        <v>22</v>
      </c>
      <c r="D52" s="34" t="s">
        <v>2</v>
      </c>
      <c r="E52" s="35" t="s">
        <v>2</v>
      </c>
      <c r="F52" s="41">
        <v>0</v>
      </c>
      <c r="G52" s="42">
        <v>0</v>
      </c>
      <c r="H52" s="43">
        <v>0</v>
      </c>
      <c r="I52" s="41">
        <v>0</v>
      </c>
      <c r="J52" s="42">
        <v>0</v>
      </c>
      <c r="K52" s="169">
        <v>0</v>
      </c>
      <c r="L52" s="154">
        <v>0</v>
      </c>
      <c r="M52" s="42">
        <v>0</v>
      </c>
      <c r="N52" s="43">
        <v>0</v>
      </c>
      <c r="O52" s="41"/>
      <c r="P52" s="42"/>
      <c r="Q52" s="43"/>
      <c r="R52" s="41"/>
      <c r="S52" s="42"/>
      <c r="T52" s="43"/>
      <c r="U52" s="41"/>
      <c r="V52" s="42"/>
      <c r="W52" s="43"/>
      <c r="X52" s="41"/>
      <c r="Y52" s="42"/>
      <c r="Z52" s="43"/>
      <c r="AA52" s="41"/>
      <c r="AB52" s="42"/>
      <c r="AC52" s="43"/>
      <c r="AD52" s="41"/>
      <c r="AE52" s="42"/>
      <c r="AF52" s="43"/>
      <c r="AG52" s="41"/>
      <c r="AH52" s="42"/>
      <c r="AI52" s="43"/>
      <c r="AK52" s="41">
        <f t="shared" si="9"/>
        <v>0</v>
      </c>
      <c r="AL52" s="42">
        <f t="shared" si="9"/>
        <v>0</v>
      </c>
      <c r="AM52" s="43">
        <f t="shared" si="9"/>
        <v>0</v>
      </c>
      <c r="AT52" s="32">
        <f>IF(SUM(AK149:AM149)=0,0,IF(SUM(AK52:AM52)=0,0,1))</f>
        <v>0</v>
      </c>
      <c r="AV52" s="23">
        <v>1</v>
      </c>
      <c r="AW52" s="23">
        <v>6</v>
      </c>
      <c r="AX52" s="23">
        <f t="shared" si="10"/>
        <v>8</v>
      </c>
    </row>
    <row r="53" spans="2:50" ht="15" hidden="1" customHeight="1" x14ac:dyDescent="0.3">
      <c r="B53" s="15"/>
      <c r="C53" s="40" t="s">
        <v>22</v>
      </c>
      <c r="D53" s="34" t="s">
        <v>2</v>
      </c>
      <c r="E53" s="35" t="s">
        <v>2</v>
      </c>
      <c r="F53" s="41">
        <v>0</v>
      </c>
      <c r="G53" s="42">
        <v>0</v>
      </c>
      <c r="H53" s="43">
        <v>0</v>
      </c>
      <c r="I53" s="41">
        <v>0</v>
      </c>
      <c r="J53" s="42">
        <v>0</v>
      </c>
      <c r="K53" s="169">
        <v>0</v>
      </c>
      <c r="L53" s="154">
        <v>0</v>
      </c>
      <c r="M53" s="42">
        <v>0</v>
      </c>
      <c r="N53" s="43">
        <v>0</v>
      </c>
      <c r="O53" s="41"/>
      <c r="P53" s="42"/>
      <c r="Q53" s="43"/>
      <c r="R53" s="41"/>
      <c r="S53" s="42"/>
      <c r="T53" s="43"/>
      <c r="U53" s="41"/>
      <c r="V53" s="42"/>
      <c r="W53" s="43"/>
      <c r="X53" s="41"/>
      <c r="Y53" s="42"/>
      <c r="Z53" s="43"/>
      <c r="AA53" s="41"/>
      <c r="AB53" s="42"/>
      <c r="AC53" s="43"/>
      <c r="AD53" s="41"/>
      <c r="AE53" s="42"/>
      <c r="AF53" s="43"/>
      <c r="AG53" s="41"/>
      <c r="AH53" s="42"/>
      <c r="AI53" s="43"/>
      <c r="AK53" s="41">
        <f t="shared" si="9"/>
        <v>0</v>
      </c>
      <c r="AL53" s="42">
        <f t="shared" si="9"/>
        <v>0</v>
      </c>
      <c r="AM53" s="43">
        <f t="shared" si="9"/>
        <v>0</v>
      </c>
      <c r="AT53" s="32">
        <f>IF(SUM(AK149:AM149)=0,0,IF(SUM(AK53:AM53)=0,0,1))</f>
        <v>0</v>
      </c>
      <c r="AV53" s="23">
        <v>1</v>
      </c>
      <c r="AW53" s="23">
        <v>6</v>
      </c>
      <c r="AX53" s="23">
        <f t="shared" si="10"/>
        <v>9</v>
      </c>
    </row>
    <row r="54" spans="2:50" ht="15" hidden="1" customHeight="1" x14ac:dyDescent="0.3">
      <c r="B54" s="15"/>
      <c r="C54" s="40" t="s">
        <v>22</v>
      </c>
      <c r="D54" s="34" t="s">
        <v>2</v>
      </c>
      <c r="E54" s="35" t="s">
        <v>2</v>
      </c>
      <c r="F54" s="41">
        <v>0</v>
      </c>
      <c r="G54" s="42">
        <v>0</v>
      </c>
      <c r="H54" s="43">
        <v>0</v>
      </c>
      <c r="I54" s="41">
        <v>0</v>
      </c>
      <c r="J54" s="42">
        <v>0</v>
      </c>
      <c r="K54" s="169">
        <v>0</v>
      </c>
      <c r="L54" s="154">
        <v>0</v>
      </c>
      <c r="M54" s="42">
        <v>0</v>
      </c>
      <c r="N54" s="43">
        <v>0</v>
      </c>
      <c r="O54" s="41"/>
      <c r="P54" s="42"/>
      <c r="Q54" s="43"/>
      <c r="R54" s="41"/>
      <c r="S54" s="42"/>
      <c r="T54" s="43"/>
      <c r="U54" s="41"/>
      <c r="V54" s="42"/>
      <c r="W54" s="43"/>
      <c r="X54" s="41"/>
      <c r="Y54" s="42"/>
      <c r="Z54" s="43"/>
      <c r="AA54" s="41"/>
      <c r="AB54" s="42"/>
      <c r="AC54" s="43"/>
      <c r="AD54" s="41"/>
      <c r="AE54" s="42"/>
      <c r="AF54" s="43"/>
      <c r="AG54" s="41"/>
      <c r="AH54" s="42"/>
      <c r="AI54" s="43"/>
      <c r="AK54" s="41">
        <f t="shared" si="9"/>
        <v>0</v>
      </c>
      <c r="AL54" s="42">
        <f t="shared" si="9"/>
        <v>0</v>
      </c>
      <c r="AM54" s="43">
        <f t="shared" si="9"/>
        <v>0</v>
      </c>
      <c r="AT54" s="32">
        <f>IF(SUM(AK149:AM149)=0,0,IF(SUM(AK54:AM54)=0,0,1))</f>
        <v>0</v>
      </c>
      <c r="AV54" s="23">
        <v>1</v>
      </c>
      <c r="AW54" s="23">
        <v>6</v>
      </c>
      <c r="AX54" s="23">
        <f t="shared" si="10"/>
        <v>10</v>
      </c>
    </row>
    <row r="55" spans="2:50" ht="15" hidden="1" customHeight="1" x14ac:dyDescent="0.3">
      <c r="B55" s="15"/>
      <c r="C55" s="40" t="s">
        <v>23</v>
      </c>
      <c r="D55" s="34" t="s">
        <v>218</v>
      </c>
      <c r="E55" s="35" t="s">
        <v>219</v>
      </c>
      <c r="F55" s="41">
        <v>0</v>
      </c>
      <c r="G55" s="42">
        <v>0</v>
      </c>
      <c r="H55" s="43">
        <v>0</v>
      </c>
      <c r="I55" s="41">
        <v>0</v>
      </c>
      <c r="J55" s="42">
        <v>0</v>
      </c>
      <c r="K55" s="169">
        <v>0</v>
      </c>
      <c r="L55" s="154">
        <v>0</v>
      </c>
      <c r="M55" s="42">
        <v>0</v>
      </c>
      <c r="N55" s="43">
        <v>0</v>
      </c>
      <c r="O55" s="41"/>
      <c r="P55" s="42"/>
      <c r="Q55" s="43"/>
      <c r="R55" s="41"/>
      <c r="S55" s="42"/>
      <c r="T55" s="43"/>
      <c r="U55" s="41"/>
      <c r="V55" s="42"/>
      <c r="W55" s="43"/>
      <c r="X55" s="41"/>
      <c r="Y55" s="42"/>
      <c r="Z55" s="43"/>
      <c r="AA55" s="41"/>
      <c r="AB55" s="42"/>
      <c r="AC55" s="43"/>
      <c r="AD55" s="41"/>
      <c r="AE55" s="42"/>
      <c r="AF55" s="43"/>
      <c r="AG55" s="41"/>
      <c r="AH55" s="42"/>
      <c r="AI55" s="43"/>
      <c r="AK55" s="41">
        <f t="shared" si="9"/>
        <v>0</v>
      </c>
      <c r="AL55" s="42">
        <f t="shared" si="9"/>
        <v>0</v>
      </c>
      <c r="AM55" s="43">
        <f t="shared" si="9"/>
        <v>0</v>
      </c>
      <c r="AT55" s="32">
        <f>IF(SUM(AK149:AM149)=0,0,IF(SUM(AK55:AM55)=0,0,1))</f>
        <v>0</v>
      </c>
      <c r="AV55" s="23">
        <v>1</v>
      </c>
      <c r="AW55" s="23">
        <v>7</v>
      </c>
      <c r="AX55" s="23">
        <f t="shared" si="10"/>
        <v>1</v>
      </c>
    </row>
    <row r="56" spans="2:50" ht="15" customHeight="1" x14ac:dyDescent="0.3">
      <c r="B56" s="15"/>
      <c r="C56" s="50" t="str">
        <f>IF(LEN(E55)&lt;1,"","Total: " &amp; LEFT(E55,LEN(E55)-21) &amp; "Municipalities")</f>
        <v>Total: Chris Hani Municipalities</v>
      </c>
      <c r="D56" s="51"/>
      <c r="E56" s="52"/>
      <c r="F56" s="53">
        <f t="shared" ref="F56:N56" si="11">SUM(F45:F55)</f>
        <v>325979</v>
      </c>
      <c r="G56" s="54">
        <f t="shared" si="11"/>
        <v>343029</v>
      </c>
      <c r="H56" s="55">
        <f t="shared" si="11"/>
        <v>374759</v>
      </c>
      <c r="I56" s="53">
        <f t="shared" si="11"/>
        <v>83600</v>
      </c>
      <c r="J56" s="54">
        <f t="shared" si="11"/>
        <v>80755</v>
      </c>
      <c r="K56" s="171">
        <f t="shared" si="11"/>
        <v>75000</v>
      </c>
      <c r="L56" s="159">
        <f t="shared" si="11"/>
        <v>0</v>
      </c>
      <c r="M56" s="54">
        <f t="shared" si="11"/>
        <v>0</v>
      </c>
      <c r="N56" s="55">
        <f t="shared" si="11"/>
        <v>0</v>
      </c>
      <c r="O56" s="53">
        <f t="shared" ref="O56:AI56" si="12">SUM(O45:O55)</f>
        <v>0</v>
      </c>
      <c r="P56" s="54">
        <f t="shared" si="12"/>
        <v>0</v>
      </c>
      <c r="Q56" s="55">
        <f t="shared" si="12"/>
        <v>0</v>
      </c>
      <c r="R56" s="53">
        <f t="shared" si="12"/>
        <v>0</v>
      </c>
      <c r="S56" s="54">
        <f t="shared" si="12"/>
        <v>0</v>
      </c>
      <c r="T56" s="55">
        <f t="shared" si="12"/>
        <v>0</v>
      </c>
      <c r="U56" s="53">
        <f t="shared" si="12"/>
        <v>0</v>
      </c>
      <c r="V56" s="54">
        <f t="shared" si="12"/>
        <v>0</v>
      </c>
      <c r="W56" s="55">
        <f t="shared" si="12"/>
        <v>0</v>
      </c>
      <c r="X56" s="53">
        <f t="shared" si="12"/>
        <v>0</v>
      </c>
      <c r="Y56" s="54">
        <f t="shared" si="12"/>
        <v>0</v>
      </c>
      <c r="Z56" s="55">
        <f t="shared" si="12"/>
        <v>0</v>
      </c>
      <c r="AA56" s="53">
        <f t="shared" si="12"/>
        <v>0</v>
      </c>
      <c r="AB56" s="54">
        <f t="shared" si="12"/>
        <v>0</v>
      </c>
      <c r="AC56" s="55">
        <f t="shared" si="12"/>
        <v>0</v>
      </c>
      <c r="AD56" s="53">
        <f t="shared" si="12"/>
        <v>0</v>
      </c>
      <c r="AE56" s="54">
        <f t="shared" si="12"/>
        <v>0</v>
      </c>
      <c r="AF56" s="55">
        <f t="shared" si="12"/>
        <v>0</v>
      </c>
      <c r="AG56" s="53">
        <f t="shared" si="12"/>
        <v>0</v>
      </c>
      <c r="AH56" s="54">
        <f t="shared" si="12"/>
        <v>0</v>
      </c>
      <c r="AI56" s="55">
        <f t="shared" si="12"/>
        <v>0</v>
      </c>
      <c r="AK56" s="53">
        <f>SUM(AK45:AK55)</f>
        <v>409579</v>
      </c>
      <c r="AL56" s="54">
        <f>SUM(AL45:AL55)</f>
        <v>423784</v>
      </c>
      <c r="AM56" s="55">
        <f>SUM(AM45:AM55)</f>
        <v>449759</v>
      </c>
      <c r="AT56" s="32">
        <f>IF(SUM(AK149:AM149)=0,0,IF(SUM(AK56:AM56)=0,0,1))</f>
        <v>1</v>
      </c>
    </row>
    <row r="57" spans="2:50" ht="15" hidden="1" customHeight="1" x14ac:dyDescent="0.3">
      <c r="B57" s="15"/>
      <c r="C57" s="40"/>
      <c r="D57" s="34"/>
      <c r="E57" s="35"/>
      <c r="F57" s="41"/>
      <c r="G57" s="42"/>
      <c r="H57" s="43"/>
      <c r="I57" s="41"/>
      <c r="J57" s="42"/>
      <c r="K57" s="169"/>
      <c r="L57" s="154"/>
      <c r="M57" s="42"/>
      <c r="N57" s="43"/>
      <c r="O57" s="41"/>
      <c r="P57" s="42"/>
      <c r="Q57" s="43"/>
      <c r="R57" s="41"/>
      <c r="S57" s="42"/>
      <c r="T57" s="43"/>
      <c r="U57" s="41"/>
      <c r="V57" s="42"/>
      <c r="W57" s="43"/>
      <c r="X57" s="41"/>
      <c r="Y57" s="42"/>
      <c r="Z57" s="43"/>
      <c r="AA57" s="41"/>
      <c r="AB57" s="42"/>
      <c r="AC57" s="43"/>
      <c r="AD57" s="41"/>
      <c r="AE57" s="42"/>
      <c r="AF57" s="43"/>
      <c r="AG57" s="41"/>
      <c r="AH57" s="42"/>
      <c r="AI57" s="43"/>
      <c r="AK57" s="41"/>
      <c r="AL57" s="42"/>
      <c r="AM57" s="43"/>
      <c r="AT57" s="32">
        <f>IF(SUM(AK149:AM149)=0,0,IF(SUM(AK57:AM57)=0,0,1))</f>
        <v>0</v>
      </c>
    </row>
    <row r="58" spans="2:50" ht="15" customHeight="1" x14ac:dyDescent="0.3">
      <c r="B58" s="15"/>
      <c r="C58" s="40" t="s">
        <v>22</v>
      </c>
      <c r="D58" s="34" t="s">
        <v>678</v>
      </c>
      <c r="E58" s="35" t="s">
        <v>876</v>
      </c>
      <c r="F58" s="41">
        <v>96308</v>
      </c>
      <c r="G58" s="42">
        <v>101345</v>
      </c>
      <c r="H58" s="43">
        <v>110720</v>
      </c>
      <c r="I58" s="41">
        <v>20200</v>
      </c>
      <c r="J58" s="42">
        <v>21998</v>
      </c>
      <c r="K58" s="169">
        <v>19024</v>
      </c>
      <c r="L58" s="154">
        <v>0</v>
      </c>
      <c r="M58" s="42">
        <v>0</v>
      </c>
      <c r="N58" s="43">
        <v>0</v>
      </c>
      <c r="O58" s="41"/>
      <c r="P58" s="42"/>
      <c r="Q58" s="43"/>
      <c r="R58" s="41"/>
      <c r="S58" s="42"/>
      <c r="T58" s="43"/>
      <c r="U58" s="41"/>
      <c r="V58" s="42"/>
      <c r="W58" s="43"/>
      <c r="X58" s="41"/>
      <c r="Y58" s="42"/>
      <c r="Z58" s="43"/>
      <c r="AA58" s="41"/>
      <c r="AB58" s="42"/>
      <c r="AC58" s="43"/>
      <c r="AD58" s="41"/>
      <c r="AE58" s="42"/>
      <c r="AF58" s="43"/>
      <c r="AG58" s="41"/>
      <c r="AH58" s="42"/>
      <c r="AI58" s="43"/>
      <c r="AK58" s="41">
        <f t="shared" ref="AK58:AM68" si="13">F58+I58+L58+O58+R58+U58+X58+AA58+AD58+AG58</f>
        <v>116508</v>
      </c>
      <c r="AL58" s="42">
        <f t="shared" si="13"/>
        <v>123343</v>
      </c>
      <c r="AM58" s="43">
        <f t="shared" si="13"/>
        <v>129744</v>
      </c>
      <c r="AT58" s="32">
        <f>IF(SUM(AK149:AM149)=0,0,IF(SUM(AK58:AM58)=0,0,1))</f>
        <v>1</v>
      </c>
      <c r="AV58" s="23">
        <v>1</v>
      </c>
      <c r="AW58" s="23">
        <v>8</v>
      </c>
      <c r="AX58" s="23">
        <v>1</v>
      </c>
    </row>
    <row r="59" spans="2:50" ht="15" customHeight="1" x14ac:dyDescent="0.3">
      <c r="B59" s="15"/>
      <c r="C59" s="40" t="s">
        <v>22</v>
      </c>
      <c r="D59" s="34" t="s">
        <v>679</v>
      </c>
      <c r="E59" s="35" t="s">
        <v>875</v>
      </c>
      <c r="F59" s="41">
        <v>66379</v>
      </c>
      <c r="G59" s="42">
        <v>69850</v>
      </c>
      <c r="H59" s="43">
        <v>76312</v>
      </c>
      <c r="I59" s="41">
        <v>20200</v>
      </c>
      <c r="J59" s="42">
        <v>21998</v>
      </c>
      <c r="K59" s="169">
        <v>19024</v>
      </c>
      <c r="L59" s="154">
        <v>0</v>
      </c>
      <c r="M59" s="42">
        <v>0</v>
      </c>
      <c r="N59" s="43">
        <v>0</v>
      </c>
      <c r="O59" s="41"/>
      <c r="P59" s="42"/>
      <c r="Q59" s="43"/>
      <c r="R59" s="41"/>
      <c r="S59" s="42"/>
      <c r="T59" s="43"/>
      <c r="U59" s="41"/>
      <c r="V59" s="42"/>
      <c r="W59" s="43"/>
      <c r="X59" s="41"/>
      <c r="Y59" s="42"/>
      <c r="Z59" s="43"/>
      <c r="AA59" s="41"/>
      <c r="AB59" s="42"/>
      <c r="AC59" s="43"/>
      <c r="AD59" s="41"/>
      <c r="AE59" s="42"/>
      <c r="AF59" s="43"/>
      <c r="AG59" s="41"/>
      <c r="AH59" s="42"/>
      <c r="AI59" s="43"/>
      <c r="AK59" s="41">
        <f t="shared" si="13"/>
        <v>86579</v>
      </c>
      <c r="AL59" s="42">
        <f t="shared" si="13"/>
        <v>91848</v>
      </c>
      <c r="AM59" s="43">
        <f t="shared" si="13"/>
        <v>95336</v>
      </c>
      <c r="AT59" s="32">
        <f>IF(SUM(AK149:AM149)=0,0,IF(SUM(AK59:AM59)=0,0,1))</f>
        <v>1</v>
      </c>
      <c r="AV59" s="23">
        <v>1</v>
      </c>
      <c r="AW59" s="23">
        <v>8</v>
      </c>
      <c r="AX59" s="23">
        <f>IF(AW59=AW58,AX58+1,1)</f>
        <v>2</v>
      </c>
    </row>
    <row r="60" spans="2:50" ht="15" customHeight="1" x14ac:dyDescent="0.3">
      <c r="B60" s="15"/>
      <c r="C60" s="40" t="s">
        <v>22</v>
      </c>
      <c r="D60" s="34" t="s">
        <v>680</v>
      </c>
      <c r="E60" s="35" t="s">
        <v>879</v>
      </c>
      <c r="F60" s="41">
        <v>12470</v>
      </c>
      <c r="G60" s="42">
        <v>13122</v>
      </c>
      <c r="H60" s="43">
        <v>14336</v>
      </c>
      <c r="I60" s="41">
        <v>20210</v>
      </c>
      <c r="J60" s="42">
        <v>22004</v>
      </c>
      <c r="K60" s="169">
        <v>18952</v>
      </c>
      <c r="L60" s="154">
        <v>0</v>
      </c>
      <c r="M60" s="42">
        <v>0</v>
      </c>
      <c r="N60" s="43">
        <v>0</v>
      </c>
      <c r="O60" s="41"/>
      <c r="P60" s="42"/>
      <c r="Q60" s="43"/>
      <c r="R60" s="41"/>
      <c r="S60" s="42"/>
      <c r="T60" s="43"/>
      <c r="U60" s="41"/>
      <c r="V60" s="42"/>
      <c r="W60" s="43"/>
      <c r="X60" s="41"/>
      <c r="Y60" s="42"/>
      <c r="Z60" s="43"/>
      <c r="AA60" s="41"/>
      <c r="AB60" s="42"/>
      <c r="AC60" s="43"/>
      <c r="AD60" s="41"/>
      <c r="AE60" s="42"/>
      <c r="AF60" s="43"/>
      <c r="AG60" s="41"/>
      <c r="AH60" s="42"/>
      <c r="AI60" s="43"/>
      <c r="AK60" s="41">
        <f t="shared" si="13"/>
        <v>32680</v>
      </c>
      <c r="AL60" s="42">
        <f t="shared" si="13"/>
        <v>35126</v>
      </c>
      <c r="AM60" s="43">
        <f t="shared" si="13"/>
        <v>33288</v>
      </c>
      <c r="AT60" s="32">
        <f>IF(SUM(AK149:AM149)=0,0,IF(SUM(AK60:AM60)=0,0,1))</f>
        <v>1</v>
      </c>
      <c r="AV60" s="23">
        <v>1</v>
      </c>
      <c r="AW60" s="23">
        <v>8</v>
      </c>
      <c r="AX60" s="23">
        <f t="shared" ref="AX60:AX68" si="14">IF(AW60=AW59,AX59+1,1)</f>
        <v>3</v>
      </c>
    </row>
    <row r="61" spans="2:50" ht="15" hidden="1" customHeight="1" x14ac:dyDescent="0.3">
      <c r="B61" s="15"/>
      <c r="C61" s="40" t="s">
        <v>22</v>
      </c>
      <c r="D61" s="34" t="s">
        <v>2</v>
      </c>
      <c r="E61" s="35" t="s">
        <v>2</v>
      </c>
      <c r="F61" s="41">
        <v>0</v>
      </c>
      <c r="G61" s="42">
        <v>0</v>
      </c>
      <c r="H61" s="43">
        <v>0</v>
      </c>
      <c r="I61" s="41">
        <v>0</v>
      </c>
      <c r="J61" s="42">
        <v>0</v>
      </c>
      <c r="K61" s="169">
        <v>0</v>
      </c>
      <c r="L61" s="154">
        <v>0</v>
      </c>
      <c r="M61" s="42">
        <v>0</v>
      </c>
      <c r="N61" s="43">
        <v>0</v>
      </c>
      <c r="O61" s="41"/>
      <c r="P61" s="42"/>
      <c r="Q61" s="43"/>
      <c r="R61" s="41"/>
      <c r="S61" s="42"/>
      <c r="T61" s="43"/>
      <c r="U61" s="41"/>
      <c r="V61" s="42"/>
      <c r="W61" s="43"/>
      <c r="X61" s="41"/>
      <c r="Y61" s="42"/>
      <c r="Z61" s="43"/>
      <c r="AA61" s="41"/>
      <c r="AB61" s="42"/>
      <c r="AC61" s="43"/>
      <c r="AD61" s="41"/>
      <c r="AE61" s="42"/>
      <c r="AF61" s="43"/>
      <c r="AG61" s="41"/>
      <c r="AH61" s="42"/>
      <c r="AI61" s="43"/>
      <c r="AK61" s="41">
        <f t="shared" si="13"/>
        <v>0</v>
      </c>
      <c r="AL61" s="42">
        <f t="shared" si="13"/>
        <v>0</v>
      </c>
      <c r="AM61" s="43">
        <f t="shared" si="13"/>
        <v>0</v>
      </c>
      <c r="AT61" s="32">
        <f>IF(SUM(AK149:AM149)=0,0,IF(SUM(AK61:AM61)=0,0,1))</f>
        <v>0</v>
      </c>
      <c r="AV61" s="23">
        <v>1</v>
      </c>
      <c r="AW61" s="23">
        <v>8</v>
      </c>
      <c r="AX61" s="23">
        <f t="shared" si="14"/>
        <v>4</v>
      </c>
    </row>
    <row r="62" spans="2:50" ht="15" hidden="1" customHeight="1" x14ac:dyDescent="0.3">
      <c r="B62" s="15"/>
      <c r="C62" s="40" t="s">
        <v>22</v>
      </c>
      <c r="D62" s="34" t="s">
        <v>2</v>
      </c>
      <c r="E62" s="35" t="s">
        <v>2</v>
      </c>
      <c r="F62" s="41">
        <v>0</v>
      </c>
      <c r="G62" s="42">
        <v>0</v>
      </c>
      <c r="H62" s="43">
        <v>0</v>
      </c>
      <c r="I62" s="41">
        <v>0</v>
      </c>
      <c r="J62" s="42">
        <v>0</v>
      </c>
      <c r="K62" s="169">
        <v>0</v>
      </c>
      <c r="L62" s="154">
        <v>0</v>
      </c>
      <c r="M62" s="42">
        <v>0</v>
      </c>
      <c r="N62" s="43">
        <v>0</v>
      </c>
      <c r="O62" s="41"/>
      <c r="P62" s="42"/>
      <c r="Q62" s="43"/>
      <c r="R62" s="41"/>
      <c r="S62" s="42"/>
      <c r="T62" s="43"/>
      <c r="U62" s="41"/>
      <c r="V62" s="42"/>
      <c r="W62" s="43"/>
      <c r="X62" s="41"/>
      <c r="Y62" s="42"/>
      <c r="Z62" s="43"/>
      <c r="AA62" s="41"/>
      <c r="AB62" s="42"/>
      <c r="AC62" s="43"/>
      <c r="AD62" s="41"/>
      <c r="AE62" s="42"/>
      <c r="AF62" s="43"/>
      <c r="AG62" s="41"/>
      <c r="AH62" s="42"/>
      <c r="AI62" s="43"/>
      <c r="AK62" s="41">
        <f t="shared" si="13"/>
        <v>0</v>
      </c>
      <c r="AL62" s="42">
        <f t="shared" si="13"/>
        <v>0</v>
      </c>
      <c r="AM62" s="43">
        <f t="shared" si="13"/>
        <v>0</v>
      </c>
      <c r="AT62" s="32">
        <f>IF(SUM(AK149:AM149)=0,0,IF(SUM(AK62:AM62)=0,0,1))</f>
        <v>0</v>
      </c>
      <c r="AV62" s="23">
        <v>1</v>
      </c>
      <c r="AW62" s="23">
        <v>8</v>
      </c>
      <c r="AX62" s="23">
        <f t="shared" si="14"/>
        <v>5</v>
      </c>
    </row>
    <row r="63" spans="2:50" ht="15" hidden="1" customHeight="1" x14ac:dyDescent="0.3">
      <c r="B63" s="15"/>
      <c r="C63" s="40" t="s">
        <v>22</v>
      </c>
      <c r="D63" s="34" t="s">
        <v>2</v>
      </c>
      <c r="E63" s="35" t="s">
        <v>2</v>
      </c>
      <c r="F63" s="41">
        <v>0</v>
      </c>
      <c r="G63" s="42">
        <v>0</v>
      </c>
      <c r="H63" s="43">
        <v>0</v>
      </c>
      <c r="I63" s="41">
        <v>0</v>
      </c>
      <c r="J63" s="42">
        <v>0</v>
      </c>
      <c r="K63" s="169">
        <v>0</v>
      </c>
      <c r="L63" s="154">
        <v>0</v>
      </c>
      <c r="M63" s="42">
        <v>0</v>
      </c>
      <c r="N63" s="43">
        <v>0</v>
      </c>
      <c r="O63" s="41"/>
      <c r="P63" s="42"/>
      <c r="Q63" s="43"/>
      <c r="R63" s="41"/>
      <c r="S63" s="42"/>
      <c r="T63" s="43"/>
      <c r="U63" s="41"/>
      <c r="V63" s="42"/>
      <c r="W63" s="43"/>
      <c r="X63" s="41"/>
      <c r="Y63" s="42"/>
      <c r="Z63" s="43"/>
      <c r="AA63" s="41"/>
      <c r="AB63" s="42"/>
      <c r="AC63" s="43"/>
      <c r="AD63" s="41"/>
      <c r="AE63" s="42"/>
      <c r="AF63" s="43"/>
      <c r="AG63" s="41"/>
      <c r="AH63" s="42"/>
      <c r="AI63" s="43"/>
      <c r="AK63" s="41">
        <f t="shared" si="13"/>
        <v>0</v>
      </c>
      <c r="AL63" s="42">
        <f t="shared" si="13"/>
        <v>0</v>
      </c>
      <c r="AM63" s="43">
        <f t="shared" si="13"/>
        <v>0</v>
      </c>
      <c r="AT63" s="32">
        <f>IF(SUM(AK149:AM149)=0,0,IF(SUM(AK63:AM63)=0,0,1))</f>
        <v>0</v>
      </c>
      <c r="AV63" s="23">
        <v>1</v>
      </c>
      <c r="AW63" s="23">
        <v>8</v>
      </c>
      <c r="AX63" s="23">
        <f t="shared" si="14"/>
        <v>6</v>
      </c>
    </row>
    <row r="64" spans="2:50" ht="15" hidden="1" customHeight="1" x14ac:dyDescent="0.3">
      <c r="B64" s="15"/>
      <c r="C64" s="40" t="s">
        <v>22</v>
      </c>
      <c r="D64" s="34" t="s">
        <v>2</v>
      </c>
      <c r="E64" s="35" t="s">
        <v>2</v>
      </c>
      <c r="F64" s="41">
        <v>0</v>
      </c>
      <c r="G64" s="42">
        <v>0</v>
      </c>
      <c r="H64" s="43">
        <v>0</v>
      </c>
      <c r="I64" s="41">
        <v>0</v>
      </c>
      <c r="J64" s="42">
        <v>0</v>
      </c>
      <c r="K64" s="169">
        <v>0</v>
      </c>
      <c r="L64" s="154">
        <v>0</v>
      </c>
      <c r="M64" s="42">
        <v>0</v>
      </c>
      <c r="N64" s="43">
        <v>0</v>
      </c>
      <c r="O64" s="41"/>
      <c r="P64" s="42"/>
      <c r="Q64" s="43"/>
      <c r="R64" s="41"/>
      <c r="S64" s="42"/>
      <c r="T64" s="43"/>
      <c r="U64" s="41"/>
      <c r="V64" s="42"/>
      <c r="W64" s="43"/>
      <c r="X64" s="41"/>
      <c r="Y64" s="42"/>
      <c r="Z64" s="43"/>
      <c r="AA64" s="41"/>
      <c r="AB64" s="42"/>
      <c r="AC64" s="43"/>
      <c r="AD64" s="41"/>
      <c r="AE64" s="42"/>
      <c r="AF64" s="43"/>
      <c r="AG64" s="41"/>
      <c r="AH64" s="42"/>
      <c r="AI64" s="43"/>
      <c r="AK64" s="41">
        <f t="shared" si="13"/>
        <v>0</v>
      </c>
      <c r="AL64" s="42">
        <f t="shared" si="13"/>
        <v>0</v>
      </c>
      <c r="AM64" s="43">
        <f t="shared" si="13"/>
        <v>0</v>
      </c>
      <c r="AT64" s="32">
        <f>IF(SUM(AK149:AM149)=0,0,IF(SUM(AK64:AM64)=0,0,1))</f>
        <v>0</v>
      </c>
      <c r="AV64" s="23">
        <v>1</v>
      </c>
      <c r="AW64" s="23">
        <v>8</v>
      </c>
      <c r="AX64" s="23">
        <f t="shared" si="14"/>
        <v>7</v>
      </c>
    </row>
    <row r="65" spans="2:50" ht="15" hidden="1" customHeight="1" x14ac:dyDescent="0.3">
      <c r="B65" s="15"/>
      <c r="C65" s="40" t="s">
        <v>22</v>
      </c>
      <c r="D65" s="34" t="s">
        <v>2</v>
      </c>
      <c r="E65" s="35" t="s">
        <v>2</v>
      </c>
      <c r="F65" s="41">
        <v>0</v>
      </c>
      <c r="G65" s="42">
        <v>0</v>
      </c>
      <c r="H65" s="43">
        <v>0</v>
      </c>
      <c r="I65" s="41">
        <v>0</v>
      </c>
      <c r="J65" s="42">
        <v>0</v>
      </c>
      <c r="K65" s="169">
        <v>0</v>
      </c>
      <c r="L65" s="154">
        <v>0</v>
      </c>
      <c r="M65" s="42">
        <v>0</v>
      </c>
      <c r="N65" s="43">
        <v>0</v>
      </c>
      <c r="O65" s="41"/>
      <c r="P65" s="42"/>
      <c r="Q65" s="43"/>
      <c r="R65" s="41"/>
      <c r="S65" s="42"/>
      <c r="T65" s="43"/>
      <c r="U65" s="41"/>
      <c r="V65" s="42"/>
      <c r="W65" s="43"/>
      <c r="X65" s="41"/>
      <c r="Y65" s="42"/>
      <c r="Z65" s="43"/>
      <c r="AA65" s="41"/>
      <c r="AB65" s="42"/>
      <c r="AC65" s="43"/>
      <c r="AD65" s="41"/>
      <c r="AE65" s="42"/>
      <c r="AF65" s="43"/>
      <c r="AG65" s="41"/>
      <c r="AH65" s="42"/>
      <c r="AI65" s="43"/>
      <c r="AK65" s="41">
        <f t="shared" si="13"/>
        <v>0</v>
      </c>
      <c r="AL65" s="42">
        <f t="shared" si="13"/>
        <v>0</v>
      </c>
      <c r="AM65" s="43">
        <f t="shared" si="13"/>
        <v>0</v>
      </c>
      <c r="AT65" s="32">
        <f>IF(SUM(AK149:AM149)=0,0,IF(SUM(AK65:AM65)=0,0,1))</f>
        <v>0</v>
      </c>
      <c r="AV65" s="23">
        <v>1</v>
      </c>
      <c r="AW65" s="23">
        <v>8</v>
      </c>
      <c r="AX65" s="23">
        <f t="shared" si="14"/>
        <v>8</v>
      </c>
    </row>
    <row r="66" spans="2:50" ht="15" hidden="1" customHeight="1" x14ac:dyDescent="0.3">
      <c r="B66" s="15"/>
      <c r="C66" s="40" t="s">
        <v>22</v>
      </c>
      <c r="D66" s="34" t="s">
        <v>2</v>
      </c>
      <c r="E66" s="35" t="s">
        <v>2</v>
      </c>
      <c r="F66" s="41">
        <v>0</v>
      </c>
      <c r="G66" s="42">
        <v>0</v>
      </c>
      <c r="H66" s="43">
        <v>0</v>
      </c>
      <c r="I66" s="41">
        <v>0</v>
      </c>
      <c r="J66" s="42">
        <v>0</v>
      </c>
      <c r="K66" s="169">
        <v>0</v>
      </c>
      <c r="L66" s="154">
        <v>0</v>
      </c>
      <c r="M66" s="42">
        <v>0</v>
      </c>
      <c r="N66" s="43">
        <v>0</v>
      </c>
      <c r="O66" s="41"/>
      <c r="P66" s="42"/>
      <c r="Q66" s="43"/>
      <c r="R66" s="41"/>
      <c r="S66" s="42"/>
      <c r="T66" s="43"/>
      <c r="U66" s="41"/>
      <c r="V66" s="42"/>
      <c r="W66" s="43"/>
      <c r="X66" s="41"/>
      <c r="Y66" s="42"/>
      <c r="Z66" s="43"/>
      <c r="AA66" s="41"/>
      <c r="AB66" s="42"/>
      <c r="AC66" s="43"/>
      <c r="AD66" s="41"/>
      <c r="AE66" s="42"/>
      <c r="AF66" s="43"/>
      <c r="AG66" s="41"/>
      <c r="AH66" s="42"/>
      <c r="AI66" s="43"/>
      <c r="AK66" s="41">
        <f t="shared" si="13"/>
        <v>0</v>
      </c>
      <c r="AL66" s="42">
        <f t="shared" si="13"/>
        <v>0</v>
      </c>
      <c r="AM66" s="43">
        <f t="shared" si="13"/>
        <v>0</v>
      </c>
      <c r="AT66" s="32">
        <f>IF(SUM(AK149:AM149)=0,0,IF(SUM(AK66:AM66)=0,0,1))</f>
        <v>0</v>
      </c>
      <c r="AV66" s="23">
        <v>1</v>
      </c>
      <c r="AW66" s="23">
        <v>8</v>
      </c>
      <c r="AX66" s="23">
        <f t="shared" si="14"/>
        <v>9</v>
      </c>
    </row>
    <row r="67" spans="2:50" ht="15" hidden="1" customHeight="1" x14ac:dyDescent="0.3">
      <c r="B67" s="15"/>
      <c r="C67" s="40" t="s">
        <v>22</v>
      </c>
      <c r="D67" s="34" t="s">
        <v>2</v>
      </c>
      <c r="E67" s="35" t="s">
        <v>2</v>
      </c>
      <c r="F67" s="41">
        <v>0</v>
      </c>
      <c r="G67" s="42">
        <v>0</v>
      </c>
      <c r="H67" s="43">
        <v>0</v>
      </c>
      <c r="I67" s="41">
        <v>0</v>
      </c>
      <c r="J67" s="42">
        <v>0</v>
      </c>
      <c r="K67" s="169">
        <v>0</v>
      </c>
      <c r="L67" s="154">
        <v>0</v>
      </c>
      <c r="M67" s="42">
        <v>0</v>
      </c>
      <c r="N67" s="43">
        <v>0</v>
      </c>
      <c r="O67" s="41"/>
      <c r="P67" s="42"/>
      <c r="Q67" s="43"/>
      <c r="R67" s="41"/>
      <c r="S67" s="42"/>
      <c r="T67" s="43"/>
      <c r="U67" s="41"/>
      <c r="V67" s="42"/>
      <c r="W67" s="43"/>
      <c r="X67" s="41"/>
      <c r="Y67" s="42"/>
      <c r="Z67" s="43"/>
      <c r="AA67" s="41"/>
      <c r="AB67" s="42"/>
      <c r="AC67" s="43"/>
      <c r="AD67" s="41"/>
      <c r="AE67" s="42"/>
      <c r="AF67" s="43"/>
      <c r="AG67" s="41"/>
      <c r="AH67" s="42"/>
      <c r="AI67" s="43"/>
      <c r="AK67" s="41">
        <f t="shared" si="13"/>
        <v>0</v>
      </c>
      <c r="AL67" s="42">
        <f t="shared" si="13"/>
        <v>0</v>
      </c>
      <c r="AM67" s="43">
        <f t="shared" si="13"/>
        <v>0</v>
      </c>
      <c r="AT67" s="32">
        <f>IF(SUM(AK149:AM149)=0,0,IF(SUM(AK67:AM67)=0,0,1))</f>
        <v>0</v>
      </c>
      <c r="AV67" s="23">
        <v>1</v>
      </c>
      <c r="AW67" s="23">
        <v>8</v>
      </c>
      <c r="AX67" s="23">
        <f t="shared" si="14"/>
        <v>10</v>
      </c>
    </row>
    <row r="68" spans="2:50" ht="15" hidden="1" customHeight="1" x14ac:dyDescent="0.3">
      <c r="B68" s="15"/>
      <c r="C68" s="40" t="s">
        <v>23</v>
      </c>
      <c r="D68" s="34" t="s">
        <v>229</v>
      </c>
      <c r="E68" s="35" t="s">
        <v>230</v>
      </c>
      <c r="F68" s="41">
        <v>0</v>
      </c>
      <c r="G68" s="42">
        <v>0</v>
      </c>
      <c r="H68" s="43">
        <v>0</v>
      </c>
      <c r="I68" s="41">
        <v>0</v>
      </c>
      <c r="J68" s="42">
        <v>0</v>
      </c>
      <c r="K68" s="169">
        <v>0</v>
      </c>
      <c r="L68" s="154">
        <v>0</v>
      </c>
      <c r="M68" s="42">
        <v>0</v>
      </c>
      <c r="N68" s="43">
        <v>0</v>
      </c>
      <c r="O68" s="41"/>
      <c r="P68" s="42"/>
      <c r="Q68" s="43"/>
      <c r="R68" s="41"/>
      <c r="S68" s="42"/>
      <c r="T68" s="43"/>
      <c r="U68" s="41"/>
      <c r="V68" s="42"/>
      <c r="W68" s="43"/>
      <c r="X68" s="41"/>
      <c r="Y68" s="42"/>
      <c r="Z68" s="43"/>
      <c r="AA68" s="41"/>
      <c r="AB68" s="42"/>
      <c r="AC68" s="43"/>
      <c r="AD68" s="41"/>
      <c r="AE68" s="42"/>
      <c r="AF68" s="43"/>
      <c r="AG68" s="41"/>
      <c r="AH68" s="42"/>
      <c r="AI68" s="43"/>
      <c r="AK68" s="41">
        <f t="shared" si="13"/>
        <v>0</v>
      </c>
      <c r="AL68" s="42">
        <f t="shared" si="13"/>
        <v>0</v>
      </c>
      <c r="AM68" s="43">
        <f t="shared" si="13"/>
        <v>0</v>
      </c>
      <c r="AT68" s="32">
        <f>IF(SUM(AK149:AM149)=0,0,IF(SUM(AK68:AM68)=0,0,1))</f>
        <v>0</v>
      </c>
      <c r="AV68" s="23">
        <v>1</v>
      </c>
      <c r="AW68" s="23">
        <v>9</v>
      </c>
      <c r="AX68" s="23">
        <f t="shared" si="14"/>
        <v>1</v>
      </c>
    </row>
    <row r="69" spans="2:50" ht="15" customHeight="1" x14ac:dyDescent="0.3">
      <c r="B69" s="15"/>
      <c r="C69" s="50" t="str">
        <f>IF(LEN(E68)&lt;1,"","Total: " &amp; LEFT(E68,LEN(E68)-21) &amp; "Municipalities")</f>
        <v>Total: Joe Gqabi Municipalities</v>
      </c>
      <c r="D69" s="51"/>
      <c r="E69" s="52"/>
      <c r="F69" s="53">
        <f t="shared" ref="F69:N69" si="15">SUM(F58:F68)</f>
        <v>175157</v>
      </c>
      <c r="G69" s="54">
        <f t="shared" si="15"/>
        <v>184317</v>
      </c>
      <c r="H69" s="55">
        <f t="shared" si="15"/>
        <v>201368</v>
      </c>
      <c r="I69" s="53">
        <f t="shared" si="15"/>
        <v>60610</v>
      </c>
      <c r="J69" s="54">
        <f t="shared" si="15"/>
        <v>66000</v>
      </c>
      <c r="K69" s="171">
        <f t="shared" si="15"/>
        <v>57000</v>
      </c>
      <c r="L69" s="159">
        <f t="shared" si="15"/>
        <v>0</v>
      </c>
      <c r="M69" s="54">
        <f t="shared" si="15"/>
        <v>0</v>
      </c>
      <c r="N69" s="55">
        <f t="shared" si="15"/>
        <v>0</v>
      </c>
      <c r="O69" s="53">
        <f t="shared" ref="O69:AI69" si="16">SUM(O58:O68)</f>
        <v>0</v>
      </c>
      <c r="P69" s="54">
        <f t="shared" si="16"/>
        <v>0</v>
      </c>
      <c r="Q69" s="55">
        <f t="shared" si="16"/>
        <v>0</v>
      </c>
      <c r="R69" s="53">
        <f t="shared" si="16"/>
        <v>0</v>
      </c>
      <c r="S69" s="54">
        <f t="shared" si="16"/>
        <v>0</v>
      </c>
      <c r="T69" s="55">
        <f t="shared" si="16"/>
        <v>0</v>
      </c>
      <c r="U69" s="53">
        <f t="shared" si="16"/>
        <v>0</v>
      </c>
      <c r="V69" s="54">
        <f t="shared" si="16"/>
        <v>0</v>
      </c>
      <c r="W69" s="55">
        <f t="shared" si="16"/>
        <v>0</v>
      </c>
      <c r="X69" s="53">
        <f t="shared" si="16"/>
        <v>0</v>
      </c>
      <c r="Y69" s="54">
        <f t="shared" si="16"/>
        <v>0</v>
      </c>
      <c r="Z69" s="55">
        <f t="shared" si="16"/>
        <v>0</v>
      </c>
      <c r="AA69" s="53">
        <f t="shared" si="16"/>
        <v>0</v>
      </c>
      <c r="AB69" s="54">
        <f t="shared" si="16"/>
        <v>0</v>
      </c>
      <c r="AC69" s="55">
        <f t="shared" si="16"/>
        <v>0</v>
      </c>
      <c r="AD69" s="53">
        <f t="shared" si="16"/>
        <v>0</v>
      </c>
      <c r="AE69" s="54">
        <f t="shared" si="16"/>
        <v>0</v>
      </c>
      <c r="AF69" s="55">
        <f t="shared" si="16"/>
        <v>0</v>
      </c>
      <c r="AG69" s="53">
        <f t="shared" si="16"/>
        <v>0</v>
      </c>
      <c r="AH69" s="54">
        <f t="shared" si="16"/>
        <v>0</v>
      </c>
      <c r="AI69" s="55">
        <f t="shared" si="16"/>
        <v>0</v>
      </c>
      <c r="AK69" s="53">
        <f>SUM(AK58:AK68)</f>
        <v>235767</v>
      </c>
      <c r="AL69" s="54">
        <f>SUM(AL58:AL68)</f>
        <v>250317</v>
      </c>
      <c r="AM69" s="55">
        <f>SUM(AM58:AM68)</f>
        <v>258368</v>
      </c>
      <c r="AT69" s="32">
        <f>IF(SUM(AK149:AM149)=0,0,IF(SUM(AK69:AM69)=0,0,1))</f>
        <v>1</v>
      </c>
    </row>
    <row r="70" spans="2:50" ht="15" hidden="1" customHeight="1" x14ac:dyDescent="0.3">
      <c r="B70" s="15"/>
      <c r="C70" s="40"/>
      <c r="D70" s="34"/>
      <c r="E70" s="35"/>
      <c r="F70" s="41"/>
      <c r="G70" s="42"/>
      <c r="H70" s="43"/>
      <c r="I70" s="41"/>
      <c r="J70" s="42"/>
      <c r="K70" s="169"/>
      <c r="L70" s="154"/>
      <c r="M70" s="42"/>
      <c r="N70" s="43"/>
      <c r="O70" s="41"/>
      <c r="P70" s="42"/>
      <c r="Q70" s="43"/>
      <c r="R70" s="41"/>
      <c r="S70" s="42"/>
      <c r="T70" s="43"/>
      <c r="U70" s="41"/>
      <c r="V70" s="42"/>
      <c r="W70" s="43"/>
      <c r="X70" s="41"/>
      <c r="Y70" s="42"/>
      <c r="Z70" s="43"/>
      <c r="AA70" s="41"/>
      <c r="AB70" s="42"/>
      <c r="AC70" s="43"/>
      <c r="AD70" s="41"/>
      <c r="AE70" s="42"/>
      <c r="AF70" s="43"/>
      <c r="AG70" s="41"/>
      <c r="AH70" s="42"/>
      <c r="AI70" s="43"/>
      <c r="AK70" s="41"/>
      <c r="AL70" s="42"/>
      <c r="AM70" s="43"/>
      <c r="AT70" s="32">
        <f>IF(SUM(AK149:AM149)=0,0,IF(SUM(AK70:AM70)=0,0,1))</f>
        <v>0</v>
      </c>
    </row>
    <row r="71" spans="2:50" ht="15" customHeight="1" x14ac:dyDescent="0.3">
      <c r="B71" s="15"/>
      <c r="C71" s="40" t="s">
        <v>22</v>
      </c>
      <c r="D71" s="34" t="s">
        <v>681</v>
      </c>
      <c r="E71" s="35" t="s">
        <v>885</v>
      </c>
      <c r="F71" s="41">
        <v>163330</v>
      </c>
      <c r="G71" s="42">
        <v>171873</v>
      </c>
      <c r="H71" s="43">
        <v>187772</v>
      </c>
      <c r="I71" s="41">
        <v>35000</v>
      </c>
      <c r="J71" s="42">
        <v>32726</v>
      </c>
      <c r="K71" s="169">
        <v>29542</v>
      </c>
      <c r="L71" s="154">
        <v>0</v>
      </c>
      <c r="M71" s="42">
        <v>0</v>
      </c>
      <c r="N71" s="43">
        <v>0</v>
      </c>
      <c r="O71" s="41"/>
      <c r="P71" s="42"/>
      <c r="Q71" s="43"/>
      <c r="R71" s="41"/>
      <c r="S71" s="42"/>
      <c r="T71" s="43"/>
      <c r="U71" s="41"/>
      <c r="V71" s="42"/>
      <c r="W71" s="43"/>
      <c r="X71" s="41"/>
      <c r="Y71" s="42"/>
      <c r="Z71" s="43"/>
      <c r="AA71" s="41"/>
      <c r="AB71" s="42"/>
      <c r="AC71" s="43"/>
      <c r="AD71" s="41"/>
      <c r="AE71" s="42"/>
      <c r="AF71" s="43"/>
      <c r="AG71" s="41"/>
      <c r="AH71" s="42"/>
      <c r="AI71" s="43"/>
      <c r="AK71" s="41">
        <f t="shared" ref="AK71:AM81" si="17">F71+I71+L71+O71+R71+U71+X71+AA71+AD71+AG71</f>
        <v>198330</v>
      </c>
      <c r="AL71" s="42">
        <f t="shared" si="17"/>
        <v>204599</v>
      </c>
      <c r="AM71" s="43">
        <f t="shared" si="17"/>
        <v>217314</v>
      </c>
      <c r="AT71" s="32">
        <f>IF(SUM(AK149:AM149)=0,0,IF(SUM(AK71:AM71)=0,0,1))</f>
        <v>1</v>
      </c>
      <c r="AV71" s="23">
        <v>1</v>
      </c>
      <c r="AW71" s="23">
        <v>10</v>
      </c>
      <c r="AX71" s="23">
        <v>1</v>
      </c>
    </row>
    <row r="72" spans="2:50" ht="15" customHeight="1" x14ac:dyDescent="0.3">
      <c r="B72" s="15"/>
      <c r="C72" s="40" t="s">
        <v>22</v>
      </c>
      <c r="D72" s="34" t="s">
        <v>682</v>
      </c>
      <c r="E72" s="35" t="s">
        <v>884</v>
      </c>
      <c r="F72" s="41">
        <v>92882</v>
      </c>
      <c r="G72" s="42">
        <v>97740</v>
      </c>
      <c r="H72" s="43">
        <v>106781</v>
      </c>
      <c r="I72" s="41">
        <v>8000</v>
      </c>
      <c r="J72" s="42">
        <v>10584</v>
      </c>
      <c r="K72" s="169">
        <v>9530</v>
      </c>
      <c r="L72" s="154">
        <v>0</v>
      </c>
      <c r="M72" s="42">
        <v>0</v>
      </c>
      <c r="N72" s="43">
        <v>0</v>
      </c>
      <c r="O72" s="41"/>
      <c r="P72" s="42"/>
      <c r="Q72" s="43"/>
      <c r="R72" s="41"/>
      <c r="S72" s="42"/>
      <c r="T72" s="43"/>
      <c r="U72" s="41"/>
      <c r="V72" s="42"/>
      <c r="W72" s="43"/>
      <c r="X72" s="41"/>
      <c r="Y72" s="42"/>
      <c r="Z72" s="43"/>
      <c r="AA72" s="41"/>
      <c r="AB72" s="42"/>
      <c r="AC72" s="43"/>
      <c r="AD72" s="41"/>
      <c r="AE72" s="42"/>
      <c r="AF72" s="43"/>
      <c r="AG72" s="41"/>
      <c r="AH72" s="42"/>
      <c r="AI72" s="43"/>
      <c r="AK72" s="41">
        <f t="shared" si="17"/>
        <v>100882</v>
      </c>
      <c r="AL72" s="42">
        <f t="shared" si="17"/>
        <v>108324</v>
      </c>
      <c r="AM72" s="43">
        <f t="shared" si="17"/>
        <v>116311</v>
      </c>
      <c r="AT72" s="32">
        <f>IF(SUM(AK149:AM149)=0,0,IF(SUM(AK72:AM72)=0,0,1))</f>
        <v>1</v>
      </c>
      <c r="AV72" s="23">
        <v>1</v>
      </c>
      <c r="AW72" s="23">
        <v>10</v>
      </c>
      <c r="AX72" s="23">
        <f>IF(AW72=AW71,AX71+1,1)</f>
        <v>2</v>
      </c>
    </row>
    <row r="73" spans="2:50" ht="15" customHeight="1" x14ac:dyDescent="0.3">
      <c r="B73" s="15"/>
      <c r="C73" s="40" t="s">
        <v>22</v>
      </c>
      <c r="D73" s="34" t="s">
        <v>683</v>
      </c>
      <c r="E73" s="35" t="s">
        <v>886</v>
      </c>
      <c r="F73" s="41">
        <v>167200</v>
      </c>
      <c r="G73" s="42">
        <v>175945</v>
      </c>
      <c r="H73" s="43">
        <v>192221</v>
      </c>
      <c r="I73" s="41">
        <v>8000</v>
      </c>
      <c r="J73" s="42">
        <v>10584</v>
      </c>
      <c r="K73" s="169">
        <v>9530</v>
      </c>
      <c r="L73" s="154">
        <v>0</v>
      </c>
      <c r="M73" s="42">
        <v>0</v>
      </c>
      <c r="N73" s="43">
        <v>0</v>
      </c>
      <c r="O73" s="41"/>
      <c r="P73" s="42"/>
      <c r="Q73" s="43"/>
      <c r="R73" s="41"/>
      <c r="S73" s="42"/>
      <c r="T73" s="43"/>
      <c r="U73" s="41"/>
      <c r="V73" s="42"/>
      <c r="W73" s="43"/>
      <c r="X73" s="41"/>
      <c r="Y73" s="42"/>
      <c r="Z73" s="43"/>
      <c r="AA73" s="41"/>
      <c r="AB73" s="42"/>
      <c r="AC73" s="43"/>
      <c r="AD73" s="41"/>
      <c r="AE73" s="42"/>
      <c r="AF73" s="43"/>
      <c r="AG73" s="41"/>
      <c r="AH73" s="42"/>
      <c r="AI73" s="43"/>
      <c r="AK73" s="41">
        <f t="shared" si="17"/>
        <v>175200</v>
      </c>
      <c r="AL73" s="42">
        <f t="shared" si="17"/>
        <v>186529</v>
      </c>
      <c r="AM73" s="43">
        <f t="shared" si="17"/>
        <v>201751</v>
      </c>
      <c r="AT73" s="32">
        <f>IF(SUM(AK149:AM149)=0,0,IF(SUM(AK73:AM73)=0,0,1))</f>
        <v>1</v>
      </c>
      <c r="AV73" s="23">
        <v>1</v>
      </c>
      <c r="AW73" s="23">
        <v>10</v>
      </c>
      <c r="AX73" s="23">
        <f t="shared" ref="AX73:AX81" si="18">IF(AW73=AW72,AX72+1,1)</f>
        <v>3</v>
      </c>
    </row>
    <row r="74" spans="2:50" ht="15" customHeight="1" x14ac:dyDescent="0.3">
      <c r="B74" s="15"/>
      <c r="C74" s="40" t="s">
        <v>22</v>
      </c>
      <c r="D74" s="34" t="s">
        <v>684</v>
      </c>
      <c r="E74" s="35" t="s">
        <v>882</v>
      </c>
      <c r="F74" s="41">
        <v>105157</v>
      </c>
      <c r="G74" s="42">
        <v>110657</v>
      </c>
      <c r="H74" s="43">
        <v>120893</v>
      </c>
      <c r="I74" s="41">
        <v>37000</v>
      </c>
      <c r="J74" s="42">
        <v>29269</v>
      </c>
      <c r="K74" s="169">
        <v>25677</v>
      </c>
      <c r="L74" s="154">
        <v>0</v>
      </c>
      <c r="M74" s="42">
        <v>0</v>
      </c>
      <c r="N74" s="43">
        <v>0</v>
      </c>
      <c r="O74" s="41"/>
      <c r="P74" s="42"/>
      <c r="Q74" s="43"/>
      <c r="R74" s="41"/>
      <c r="S74" s="42"/>
      <c r="T74" s="43"/>
      <c r="U74" s="41"/>
      <c r="V74" s="42"/>
      <c r="W74" s="43"/>
      <c r="X74" s="41"/>
      <c r="Y74" s="42"/>
      <c r="Z74" s="43"/>
      <c r="AA74" s="41"/>
      <c r="AB74" s="42"/>
      <c r="AC74" s="43"/>
      <c r="AD74" s="41"/>
      <c r="AE74" s="42"/>
      <c r="AF74" s="43"/>
      <c r="AG74" s="41"/>
      <c r="AH74" s="42"/>
      <c r="AI74" s="43"/>
      <c r="AK74" s="41">
        <f t="shared" si="17"/>
        <v>142157</v>
      </c>
      <c r="AL74" s="42">
        <f t="shared" si="17"/>
        <v>139926</v>
      </c>
      <c r="AM74" s="43">
        <f t="shared" si="17"/>
        <v>146570</v>
      </c>
      <c r="AT74" s="32">
        <f>IF(SUM(AK149:AM149)=0,0,IF(SUM(AK74:AM74)=0,0,1))</f>
        <v>1</v>
      </c>
      <c r="AV74" s="23">
        <v>1</v>
      </c>
      <c r="AW74" s="23">
        <v>10</v>
      </c>
      <c r="AX74" s="23">
        <f t="shared" si="18"/>
        <v>4</v>
      </c>
    </row>
    <row r="75" spans="2:50" ht="15" customHeight="1" x14ac:dyDescent="0.3">
      <c r="B75" s="15"/>
      <c r="C75" s="40" t="s">
        <v>22</v>
      </c>
      <c r="D75" s="34" t="s">
        <v>685</v>
      </c>
      <c r="E75" s="35" t="s">
        <v>883</v>
      </c>
      <c r="F75" s="41">
        <v>193987</v>
      </c>
      <c r="G75" s="42">
        <v>204133</v>
      </c>
      <c r="H75" s="43">
        <v>223016</v>
      </c>
      <c r="I75" s="41">
        <v>12000</v>
      </c>
      <c r="J75" s="42">
        <v>11837</v>
      </c>
      <c r="K75" s="169">
        <v>10721</v>
      </c>
      <c r="L75" s="154">
        <v>0</v>
      </c>
      <c r="M75" s="42">
        <v>0</v>
      </c>
      <c r="N75" s="43">
        <v>0</v>
      </c>
      <c r="O75" s="41"/>
      <c r="P75" s="42"/>
      <c r="Q75" s="43"/>
      <c r="R75" s="41"/>
      <c r="S75" s="42"/>
      <c r="T75" s="43"/>
      <c r="U75" s="41"/>
      <c r="V75" s="42"/>
      <c r="W75" s="43"/>
      <c r="X75" s="41"/>
      <c r="Y75" s="42"/>
      <c r="Z75" s="43"/>
      <c r="AA75" s="41"/>
      <c r="AB75" s="42"/>
      <c r="AC75" s="43"/>
      <c r="AD75" s="41"/>
      <c r="AE75" s="42"/>
      <c r="AF75" s="43"/>
      <c r="AG75" s="41"/>
      <c r="AH75" s="42"/>
      <c r="AI75" s="43"/>
      <c r="AK75" s="41">
        <f t="shared" si="17"/>
        <v>205987</v>
      </c>
      <c r="AL75" s="42">
        <f t="shared" si="17"/>
        <v>215970</v>
      </c>
      <c r="AM75" s="43">
        <f t="shared" si="17"/>
        <v>233737</v>
      </c>
      <c r="AT75" s="32">
        <f>IF(SUM(AK149:AM149)=0,0,IF(SUM(AK75:AM75)=0,0,1))</f>
        <v>1</v>
      </c>
      <c r="AV75" s="23">
        <v>1</v>
      </c>
      <c r="AW75" s="23">
        <v>10</v>
      </c>
      <c r="AX75" s="23">
        <f t="shared" si="18"/>
        <v>5</v>
      </c>
    </row>
    <row r="76" spans="2:50" ht="15" hidden="1" customHeight="1" x14ac:dyDescent="0.3">
      <c r="B76" s="15"/>
      <c r="C76" s="40" t="s">
        <v>22</v>
      </c>
      <c r="D76" s="34" t="s">
        <v>2</v>
      </c>
      <c r="E76" s="35" t="s">
        <v>2</v>
      </c>
      <c r="F76" s="41">
        <v>0</v>
      </c>
      <c r="G76" s="42">
        <v>0</v>
      </c>
      <c r="H76" s="43">
        <v>0</v>
      </c>
      <c r="I76" s="41">
        <v>0</v>
      </c>
      <c r="J76" s="42">
        <v>0</v>
      </c>
      <c r="K76" s="169">
        <v>0</v>
      </c>
      <c r="L76" s="154">
        <v>0</v>
      </c>
      <c r="M76" s="42">
        <v>0</v>
      </c>
      <c r="N76" s="43">
        <v>0</v>
      </c>
      <c r="O76" s="41"/>
      <c r="P76" s="42"/>
      <c r="Q76" s="43"/>
      <c r="R76" s="41"/>
      <c r="S76" s="42"/>
      <c r="T76" s="43"/>
      <c r="U76" s="41"/>
      <c r="V76" s="42"/>
      <c r="W76" s="43"/>
      <c r="X76" s="41"/>
      <c r="Y76" s="42"/>
      <c r="Z76" s="43"/>
      <c r="AA76" s="41"/>
      <c r="AB76" s="42"/>
      <c r="AC76" s="43"/>
      <c r="AD76" s="41"/>
      <c r="AE76" s="42"/>
      <c r="AF76" s="43"/>
      <c r="AG76" s="41"/>
      <c r="AH76" s="42"/>
      <c r="AI76" s="43"/>
      <c r="AK76" s="41">
        <f t="shared" si="17"/>
        <v>0</v>
      </c>
      <c r="AL76" s="42">
        <f t="shared" si="17"/>
        <v>0</v>
      </c>
      <c r="AM76" s="43">
        <f t="shared" si="17"/>
        <v>0</v>
      </c>
      <c r="AT76" s="32">
        <f>IF(SUM(AK149:AM149)=0,0,IF(SUM(AK76:AM76)=0,0,1))</f>
        <v>0</v>
      </c>
      <c r="AV76" s="23">
        <v>1</v>
      </c>
      <c r="AW76" s="23">
        <v>10</v>
      </c>
      <c r="AX76" s="23">
        <f t="shared" si="18"/>
        <v>6</v>
      </c>
    </row>
    <row r="77" spans="2:50" ht="15" hidden="1" customHeight="1" x14ac:dyDescent="0.3">
      <c r="B77" s="15"/>
      <c r="C77" s="40" t="s">
        <v>22</v>
      </c>
      <c r="D77" s="34" t="s">
        <v>2</v>
      </c>
      <c r="E77" s="35" t="s">
        <v>2</v>
      </c>
      <c r="F77" s="41">
        <v>0</v>
      </c>
      <c r="G77" s="42">
        <v>0</v>
      </c>
      <c r="H77" s="43">
        <v>0</v>
      </c>
      <c r="I77" s="41">
        <v>0</v>
      </c>
      <c r="J77" s="42">
        <v>0</v>
      </c>
      <c r="K77" s="169">
        <v>0</v>
      </c>
      <c r="L77" s="154">
        <v>0</v>
      </c>
      <c r="M77" s="42">
        <v>0</v>
      </c>
      <c r="N77" s="43">
        <v>0</v>
      </c>
      <c r="O77" s="41"/>
      <c r="P77" s="42"/>
      <c r="Q77" s="43"/>
      <c r="R77" s="41"/>
      <c r="S77" s="42"/>
      <c r="T77" s="43"/>
      <c r="U77" s="41"/>
      <c r="V77" s="42"/>
      <c r="W77" s="43"/>
      <c r="X77" s="41"/>
      <c r="Y77" s="42"/>
      <c r="Z77" s="43"/>
      <c r="AA77" s="41"/>
      <c r="AB77" s="42"/>
      <c r="AC77" s="43"/>
      <c r="AD77" s="41"/>
      <c r="AE77" s="42"/>
      <c r="AF77" s="43"/>
      <c r="AG77" s="41"/>
      <c r="AH77" s="42"/>
      <c r="AI77" s="43"/>
      <c r="AK77" s="41">
        <f t="shared" si="17"/>
        <v>0</v>
      </c>
      <c r="AL77" s="42">
        <f t="shared" si="17"/>
        <v>0</v>
      </c>
      <c r="AM77" s="43">
        <f t="shared" si="17"/>
        <v>0</v>
      </c>
      <c r="AT77" s="32">
        <f>IF(SUM(AK149:AM149)=0,0,IF(SUM(AK77:AM77)=0,0,1))</f>
        <v>0</v>
      </c>
      <c r="AV77" s="23">
        <v>1</v>
      </c>
      <c r="AW77" s="23">
        <v>10</v>
      </c>
      <c r="AX77" s="23">
        <f t="shared" si="18"/>
        <v>7</v>
      </c>
    </row>
    <row r="78" spans="2:50" ht="15" hidden="1" customHeight="1" x14ac:dyDescent="0.3">
      <c r="B78" s="15"/>
      <c r="C78" s="40" t="s">
        <v>22</v>
      </c>
      <c r="D78" s="34" t="s">
        <v>2</v>
      </c>
      <c r="E78" s="35" t="s">
        <v>2</v>
      </c>
      <c r="F78" s="41">
        <v>0</v>
      </c>
      <c r="G78" s="42">
        <v>0</v>
      </c>
      <c r="H78" s="43">
        <v>0</v>
      </c>
      <c r="I78" s="41">
        <v>0</v>
      </c>
      <c r="J78" s="42">
        <v>0</v>
      </c>
      <c r="K78" s="169">
        <v>0</v>
      </c>
      <c r="L78" s="154">
        <v>0</v>
      </c>
      <c r="M78" s="42">
        <v>0</v>
      </c>
      <c r="N78" s="43">
        <v>0</v>
      </c>
      <c r="O78" s="41"/>
      <c r="P78" s="42"/>
      <c r="Q78" s="43"/>
      <c r="R78" s="41"/>
      <c r="S78" s="42"/>
      <c r="T78" s="43"/>
      <c r="U78" s="41"/>
      <c r="V78" s="42"/>
      <c r="W78" s="43"/>
      <c r="X78" s="41"/>
      <c r="Y78" s="42"/>
      <c r="Z78" s="43"/>
      <c r="AA78" s="41"/>
      <c r="AB78" s="42"/>
      <c r="AC78" s="43"/>
      <c r="AD78" s="41"/>
      <c r="AE78" s="42"/>
      <c r="AF78" s="43"/>
      <c r="AG78" s="41"/>
      <c r="AH78" s="42"/>
      <c r="AI78" s="43"/>
      <c r="AK78" s="41">
        <f t="shared" si="17"/>
        <v>0</v>
      </c>
      <c r="AL78" s="42">
        <f t="shared" si="17"/>
        <v>0</v>
      </c>
      <c r="AM78" s="43">
        <f t="shared" si="17"/>
        <v>0</v>
      </c>
      <c r="AT78" s="32">
        <f>IF(SUM(AK149:AM149)=0,0,IF(SUM(AK78:AM78)=0,0,1))</f>
        <v>0</v>
      </c>
      <c r="AV78" s="23">
        <v>1</v>
      </c>
      <c r="AW78" s="23">
        <v>10</v>
      </c>
      <c r="AX78" s="23">
        <f t="shared" si="18"/>
        <v>8</v>
      </c>
    </row>
    <row r="79" spans="2:50" ht="15" hidden="1" customHeight="1" x14ac:dyDescent="0.3">
      <c r="B79" s="15"/>
      <c r="C79" s="40" t="s">
        <v>22</v>
      </c>
      <c r="D79" s="34" t="s">
        <v>2</v>
      </c>
      <c r="E79" s="35" t="s">
        <v>2</v>
      </c>
      <c r="F79" s="41">
        <v>0</v>
      </c>
      <c r="G79" s="42">
        <v>0</v>
      </c>
      <c r="H79" s="43">
        <v>0</v>
      </c>
      <c r="I79" s="41">
        <v>0</v>
      </c>
      <c r="J79" s="42">
        <v>0</v>
      </c>
      <c r="K79" s="169">
        <v>0</v>
      </c>
      <c r="L79" s="154">
        <v>0</v>
      </c>
      <c r="M79" s="42">
        <v>0</v>
      </c>
      <c r="N79" s="43">
        <v>0</v>
      </c>
      <c r="O79" s="41"/>
      <c r="P79" s="42"/>
      <c r="Q79" s="43"/>
      <c r="R79" s="41"/>
      <c r="S79" s="42"/>
      <c r="T79" s="43"/>
      <c r="U79" s="41"/>
      <c r="V79" s="42"/>
      <c r="W79" s="43"/>
      <c r="X79" s="41"/>
      <c r="Y79" s="42"/>
      <c r="Z79" s="43"/>
      <c r="AA79" s="41"/>
      <c r="AB79" s="42"/>
      <c r="AC79" s="43"/>
      <c r="AD79" s="41"/>
      <c r="AE79" s="42"/>
      <c r="AF79" s="43"/>
      <c r="AG79" s="41"/>
      <c r="AH79" s="42"/>
      <c r="AI79" s="43"/>
      <c r="AK79" s="41">
        <f t="shared" si="17"/>
        <v>0</v>
      </c>
      <c r="AL79" s="42">
        <f t="shared" si="17"/>
        <v>0</v>
      </c>
      <c r="AM79" s="43">
        <f t="shared" si="17"/>
        <v>0</v>
      </c>
      <c r="AT79" s="32">
        <f>IF(SUM(AK149:AM149)=0,0,IF(SUM(AK79:AM79)=0,0,1))</f>
        <v>0</v>
      </c>
      <c r="AV79" s="23">
        <v>1</v>
      </c>
      <c r="AW79" s="23">
        <v>10</v>
      </c>
      <c r="AX79" s="23">
        <f t="shared" si="18"/>
        <v>9</v>
      </c>
    </row>
    <row r="80" spans="2:50" ht="15" hidden="1" customHeight="1" x14ac:dyDescent="0.3">
      <c r="B80" s="15"/>
      <c r="C80" s="40" t="s">
        <v>22</v>
      </c>
      <c r="D80" s="34" t="s">
        <v>2</v>
      </c>
      <c r="E80" s="35" t="s">
        <v>2</v>
      </c>
      <c r="F80" s="41">
        <v>0</v>
      </c>
      <c r="G80" s="42">
        <v>0</v>
      </c>
      <c r="H80" s="43">
        <v>0</v>
      </c>
      <c r="I80" s="41">
        <v>0</v>
      </c>
      <c r="J80" s="42">
        <v>0</v>
      </c>
      <c r="K80" s="169">
        <v>0</v>
      </c>
      <c r="L80" s="154">
        <v>0</v>
      </c>
      <c r="M80" s="42">
        <v>0</v>
      </c>
      <c r="N80" s="43">
        <v>0</v>
      </c>
      <c r="O80" s="41"/>
      <c r="P80" s="42"/>
      <c r="Q80" s="43"/>
      <c r="R80" s="41"/>
      <c r="S80" s="42"/>
      <c r="T80" s="43"/>
      <c r="U80" s="41"/>
      <c r="V80" s="42"/>
      <c r="W80" s="43"/>
      <c r="X80" s="41"/>
      <c r="Y80" s="42"/>
      <c r="Z80" s="43"/>
      <c r="AA80" s="41"/>
      <c r="AB80" s="42"/>
      <c r="AC80" s="43"/>
      <c r="AD80" s="41"/>
      <c r="AE80" s="42"/>
      <c r="AF80" s="43"/>
      <c r="AG80" s="41"/>
      <c r="AH80" s="42"/>
      <c r="AI80" s="43"/>
      <c r="AK80" s="41">
        <f t="shared" si="17"/>
        <v>0</v>
      </c>
      <c r="AL80" s="42">
        <f t="shared" si="17"/>
        <v>0</v>
      </c>
      <c r="AM80" s="43">
        <f t="shared" si="17"/>
        <v>0</v>
      </c>
      <c r="AT80" s="32">
        <f>IF(SUM(AK149:AM149)=0,0,IF(SUM(AK80:AM80)=0,0,1))</f>
        <v>0</v>
      </c>
      <c r="AV80" s="23">
        <v>1</v>
      </c>
      <c r="AW80" s="23">
        <v>10</v>
      </c>
      <c r="AX80" s="23">
        <f t="shared" si="18"/>
        <v>10</v>
      </c>
    </row>
    <row r="81" spans="2:50" ht="15" hidden="1" customHeight="1" x14ac:dyDescent="0.3">
      <c r="B81" s="15"/>
      <c r="C81" s="40" t="s">
        <v>23</v>
      </c>
      <c r="D81" s="34" t="s">
        <v>235</v>
      </c>
      <c r="E81" s="35" t="s">
        <v>236</v>
      </c>
      <c r="F81" s="41">
        <v>0</v>
      </c>
      <c r="G81" s="42">
        <v>0</v>
      </c>
      <c r="H81" s="43">
        <v>0</v>
      </c>
      <c r="I81" s="41">
        <v>0</v>
      </c>
      <c r="J81" s="42">
        <v>0</v>
      </c>
      <c r="K81" s="169">
        <v>0</v>
      </c>
      <c r="L81" s="154">
        <v>0</v>
      </c>
      <c r="M81" s="42">
        <v>0</v>
      </c>
      <c r="N81" s="43">
        <v>0</v>
      </c>
      <c r="O81" s="41"/>
      <c r="P81" s="42"/>
      <c r="Q81" s="43"/>
      <c r="R81" s="41"/>
      <c r="S81" s="42"/>
      <c r="T81" s="43"/>
      <c r="U81" s="41"/>
      <c r="V81" s="42"/>
      <c r="W81" s="43"/>
      <c r="X81" s="41"/>
      <c r="Y81" s="42"/>
      <c r="Z81" s="43"/>
      <c r="AA81" s="41"/>
      <c r="AB81" s="42"/>
      <c r="AC81" s="43"/>
      <c r="AD81" s="41"/>
      <c r="AE81" s="42"/>
      <c r="AF81" s="43"/>
      <c r="AG81" s="41"/>
      <c r="AH81" s="42"/>
      <c r="AI81" s="43"/>
      <c r="AK81" s="41">
        <f t="shared" si="17"/>
        <v>0</v>
      </c>
      <c r="AL81" s="42">
        <f t="shared" si="17"/>
        <v>0</v>
      </c>
      <c r="AM81" s="43">
        <f t="shared" si="17"/>
        <v>0</v>
      </c>
      <c r="AT81" s="32">
        <f>IF(SUM(AK149:AM149)=0,0,IF(SUM(AK81:AM81)=0,0,1))</f>
        <v>0</v>
      </c>
      <c r="AV81" s="23">
        <v>1</v>
      </c>
      <c r="AW81" s="23">
        <v>11</v>
      </c>
      <c r="AX81" s="23">
        <f t="shared" si="18"/>
        <v>1</v>
      </c>
    </row>
    <row r="82" spans="2:50" ht="15" customHeight="1" x14ac:dyDescent="0.3">
      <c r="B82" s="15"/>
      <c r="C82" s="50" t="str">
        <f>IF(LEN(E81)&lt;1,"","Total: " &amp; LEFT(E81,LEN(E81)-21) &amp; "Municipalities")</f>
        <v>Total: O.R. Tambo Municipalities</v>
      </c>
      <c r="D82" s="51"/>
      <c r="E82" s="52"/>
      <c r="F82" s="53">
        <f t="shared" ref="F82:N82" si="19">SUM(F71:F81)</f>
        <v>722556</v>
      </c>
      <c r="G82" s="54">
        <f t="shared" si="19"/>
        <v>760348</v>
      </c>
      <c r="H82" s="55">
        <f t="shared" si="19"/>
        <v>830683</v>
      </c>
      <c r="I82" s="53">
        <f t="shared" si="19"/>
        <v>100000</v>
      </c>
      <c r="J82" s="54">
        <f t="shared" si="19"/>
        <v>95000</v>
      </c>
      <c r="K82" s="171">
        <f t="shared" si="19"/>
        <v>85000</v>
      </c>
      <c r="L82" s="159">
        <f t="shared" si="19"/>
        <v>0</v>
      </c>
      <c r="M82" s="54">
        <f t="shared" si="19"/>
        <v>0</v>
      </c>
      <c r="N82" s="55">
        <f t="shared" si="19"/>
        <v>0</v>
      </c>
      <c r="O82" s="53">
        <f t="shared" ref="O82:AI82" si="20">SUM(O71:O81)</f>
        <v>0</v>
      </c>
      <c r="P82" s="54">
        <f t="shared" si="20"/>
        <v>0</v>
      </c>
      <c r="Q82" s="55">
        <f t="shared" si="20"/>
        <v>0</v>
      </c>
      <c r="R82" s="53">
        <f t="shared" si="20"/>
        <v>0</v>
      </c>
      <c r="S82" s="54">
        <f t="shared" si="20"/>
        <v>0</v>
      </c>
      <c r="T82" s="55">
        <f t="shared" si="20"/>
        <v>0</v>
      </c>
      <c r="U82" s="53">
        <f t="shared" si="20"/>
        <v>0</v>
      </c>
      <c r="V82" s="54">
        <f t="shared" si="20"/>
        <v>0</v>
      </c>
      <c r="W82" s="55">
        <f t="shared" si="20"/>
        <v>0</v>
      </c>
      <c r="X82" s="53">
        <f t="shared" si="20"/>
        <v>0</v>
      </c>
      <c r="Y82" s="54">
        <f t="shared" si="20"/>
        <v>0</v>
      </c>
      <c r="Z82" s="55">
        <f t="shared" si="20"/>
        <v>0</v>
      </c>
      <c r="AA82" s="53">
        <f t="shared" si="20"/>
        <v>0</v>
      </c>
      <c r="AB82" s="54">
        <f t="shared" si="20"/>
        <v>0</v>
      </c>
      <c r="AC82" s="55">
        <f t="shared" si="20"/>
        <v>0</v>
      </c>
      <c r="AD82" s="53">
        <f t="shared" si="20"/>
        <v>0</v>
      </c>
      <c r="AE82" s="54">
        <f t="shared" si="20"/>
        <v>0</v>
      </c>
      <c r="AF82" s="55">
        <f t="shared" si="20"/>
        <v>0</v>
      </c>
      <c r="AG82" s="53">
        <f t="shared" si="20"/>
        <v>0</v>
      </c>
      <c r="AH82" s="54">
        <f t="shared" si="20"/>
        <v>0</v>
      </c>
      <c r="AI82" s="55">
        <f t="shared" si="20"/>
        <v>0</v>
      </c>
      <c r="AK82" s="53">
        <f>SUM(AK71:AK81)</f>
        <v>822556</v>
      </c>
      <c r="AL82" s="54">
        <f>SUM(AL71:AL81)</f>
        <v>855348</v>
      </c>
      <c r="AM82" s="55">
        <f>SUM(AM71:AM81)</f>
        <v>915683</v>
      </c>
      <c r="AT82" s="32">
        <f>IF(SUM(AK149:AM149)=0,0,IF(SUM(AK82:AM82)=0,0,1))</f>
        <v>1</v>
      </c>
    </row>
    <row r="83" spans="2:50" ht="15" hidden="1" customHeight="1" x14ac:dyDescent="0.3">
      <c r="B83" s="15"/>
      <c r="C83" s="40"/>
      <c r="D83" s="34"/>
      <c r="E83" s="35"/>
      <c r="F83" s="41"/>
      <c r="G83" s="42"/>
      <c r="H83" s="43"/>
      <c r="I83" s="41"/>
      <c r="J83" s="42"/>
      <c r="K83" s="169"/>
      <c r="L83" s="154"/>
      <c r="M83" s="42"/>
      <c r="N83" s="43"/>
      <c r="O83" s="41"/>
      <c r="P83" s="42"/>
      <c r="Q83" s="43"/>
      <c r="R83" s="41"/>
      <c r="S83" s="42"/>
      <c r="T83" s="43"/>
      <c r="U83" s="41"/>
      <c r="V83" s="42"/>
      <c r="W83" s="43"/>
      <c r="X83" s="41"/>
      <c r="Y83" s="42"/>
      <c r="Z83" s="43"/>
      <c r="AA83" s="41"/>
      <c r="AB83" s="42"/>
      <c r="AC83" s="43"/>
      <c r="AD83" s="41"/>
      <c r="AE83" s="42"/>
      <c r="AF83" s="43"/>
      <c r="AG83" s="41"/>
      <c r="AH83" s="42"/>
      <c r="AI83" s="43"/>
      <c r="AK83" s="41"/>
      <c r="AL83" s="42"/>
      <c r="AM83" s="43"/>
      <c r="AT83" s="32">
        <f>IF(SUM(AK149:AM149)=0,0,IF(SUM(AK83:AM83)=0,0,1))</f>
        <v>0</v>
      </c>
    </row>
    <row r="84" spans="2:50" ht="15" customHeight="1" x14ac:dyDescent="0.3">
      <c r="B84" s="15"/>
      <c r="C84" s="40" t="s">
        <v>22</v>
      </c>
      <c r="D84" s="34" t="s">
        <v>686</v>
      </c>
      <c r="E84" s="35" t="s">
        <v>881</v>
      </c>
      <c r="F84" s="41">
        <v>103903</v>
      </c>
      <c r="G84" s="42">
        <v>109337</v>
      </c>
      <c r="H84" s="43">
        <v>119451</v>
      </c>
      <c r="I84" s="41">
        <v>21227</v>
      </c>
      <c r="J84" s="42">
        <v>17277</v>
      </c>
      <c r="K84" s="169">
        <v>18623</v>
      </c>
      <c r="L84" s="154">
        <v>0</v>
      </c>
      <c r="M84" s="42">
        <v>0</v>
      </c>
      <c r="N84" s="43">
        <v>0</v>
      </c>
      <c r="O84" s="41"/>
      <c r="P84" s="42"/>
      <c r="Q84" s="43"/>
      <c r="R84" s="41"/>
      <c r="S84" s="42"/>
      <c r="T84" s="43"/>
      <c r="U84" s="41"/>
      <c r="V84" s="42"/>
      <c r="W84" s="43"/>
      <c r="X84" s="41"/>
      <c r="Y84" s="42"/>
      <c r="Z84" s="43"/>
      <c r="AA84" s="41"/>
      <c r="AB84" s="42"/>
      <c r="AC84" s="43"/>
      <c r="AD84" s="41"/>
      <c r="AE84" s="42"/>
      <c r="AF84" s="43"/>
      <c r="AG84" s="41"/>
      <c r="AH84" s="42"/>
      <c r="AI84" s="43"/>
      <c r="AK84" s="41">
        <f t="shared" ref="AK84:AM94" si="21">F84+I84+L84+O84+R84+U84+X84+AA84+AD84+AG84</f>
        <v>125130</v>
      </c>
      <c r="AL84" s="42">
        <f t="shared" si="21"/>
        <v>126614</v>
      </c>
      <c r="AM84" s="43">
        <f t="shared" si="21"/>
        <v>138074</v>
      </c>
      <c r="AT84" s="32">
        <f>IF(SUM(AK149:AM149)=0,0,IF(SUM(AK84:AM84)=0,0,1))</f>
        <v>1</v>
      </c>
      <c r="AV84" s="23">
        <v>1</v>
      </c>
      <c r="AW84" s="23">
        <v>12</v>
      </c>
      <c r="AX84" s="23">
        <v>1</v>
      </c>
    </row>
    <row r="85" spans="2:50" ht="15" customHeight="1" x14ac:dyDescent="0.3">
      <c r="B85" s="15"/>
      <c r="C85" s="40" t="s">
        <v>22</v>
      </c>
      <c r="D85" s="34" t="s">
        <v>687</v>
      </c>
      <c r="E85" s="35" t="s">
        <v>887</v>
      </c>
      <c r="F85" s="41">
        <v>105348</v>
      </c>
      <c r="G85" s="42">
        <v>110858</v>
      </c>
      <c r="H85" s="43">
        <v>121113</v>
      </c>
      <c r="I85" s="41">
        <v>24534</v>
      </c>
      <c r="J85" s="42">
        <v>19947</v>
      </c>
      <c r="K85" s="169">
        <v>20665</v>
      </c>
      <c r="L85" s="154">
        <v>0</v>
      </c>
      <c r="M85" s="42">
        <v>0</v>
      </c>
      <c r="N85" s="43">
        <v>0</v>
      </c>
      <c r="O85" s="41"/>
      <c r="P85" s="42"/>
      <c r="Q85" s="43"/>
      <c r="R85" s="41"/>
      <c r="S85" s="42"/>
      <c r="T85" s="43"/>
      <c r="U85" s="41"/>
      <c r="V85" s="42"/>
      <c r="W85" s="43"/>
      <c r="X85" s="41"/>
      <c r="Y85" s="42"/>
      <c r="Z85" s="43"/>
      <c r="AA85" s="41"/>
      <c r="AB85" s="42"/>
      <c r="AC85" s="43"/>
      <c r="AD85" s="41"/>
      <c r="AE85" s="42"/>
      <c r="AF85" s="43"/>
      <c r="AG85" s="41"/>
      <c r="AH85" s="42"/>
      <c r="AI85" s="43"/>
      <c r="AK85" s="41">
        <f t="shared" si="21"/>
        <v>129882</v>
      </c>
      <c r="AL85" s="42">
        <f t="shared" si="21"/>
        <v>130805</v>
      </c>
      <c r="AM85" s="43">
        <f t="shared" si="21"/>
        <v>141778</v>
      </c>
      <c r="AT85" s="32">
        <f>IF(SUM(AK149:AM149)=0,0,IF(SUM(AK85:AM85)=0,0,1))</f>
        <v>1</v>
      </c>
      <c r="AV85" s="23">
        <v>1</v>
      </c>
      <c r="AW85" s="23">
        <v>12</v>
      </c>
      <c r="AX85" s="23">
        <f>IF(AW85=AW84,AX84+1,1)</f>
        <v>2</v>
      </c>
    </row>
    <row r="86" spans="2:50" ht="15" customHeight="1" x14ac:dyDescent="0.3">
      <c r="B86" s="15"/>
      <c r="C86" s="40" t="s">
        <v>22</v>
      </c>
      <c r="D86" s="34" t="s">
        <v>688</v>
      </c>
      <c r="E86" s="35" t="s">
        <v>252</v>
      </c>
      <c r="F86" s="41">
        <v>152706</v>
      </c>
      <c r="G86" s="42">
        <v>160693</v>
      </c>
      <c r="H86" s="43">
        <v>175558</v>
      </c>
      <c r="I86" s="41">
        <v>29341</v>
      </c>
      <c r="J86" s="42">
        <v>25212</v>
      </c>
      <c r="K86" s="169">
        <v>26390</v>
      </c>
      <c r="L86" s="154">
        <v>0</v>
      </c>
      <c r="M86" s="42">
        <v>0</v>
      </c>
      <c r="N86" s="43">
        <v>0</v>
      </c>
      <c r="O86" s="41"/>
      <c r="P86" s="42"/>
      <c r="Q86" s="43"/>
      <c r="R86" s="41"/>
      <c r="S86" s="42"/>
      <c r="T86" s="43"/>
      <c r="U86" s="41"/>
      <c r="V86" s="42"/>
      <c r="W86" s="43"/>
      <c r="X86" s="41"/>
      <c r="Y86" s="42"/>
      <c r="Z86" s="43"/>
      <c r="AA86" s="41"/>
      <c r="AB86" s="42"/>
      <c r="AC86" s="43"/>
      <c r="AD86" s="41"/>
      <c r="AE86" s="42"/>
      <c r="AF86" s="43"/>
      <c r="AG86" s="41"/>
      <c r="AH86" s="42"/>
      <c r="AI86" s="43"/>
      <c r="AK86" s="41">
        <f t="shared" si="21"/>
        <v>182047</v>
      </c>
      <c r="AL86" s="42">
        <f t="shared" si="21"/>
        <v>185905</v>
      </c>
      <c r="AM86" s="43">
        <f t="shared" si="21"/>
        <v>201948</v>
      </c>
      <c r="AT86" s="32">
        <f>IF(SUM(AK149:AM149)=0,0,IF(SUM(AK86:AM86)=0,0,1))</f>
        <v>1</v>
      </c>
      <c r="AV86" s="23">
        <v>1</v>
      </c>
      <c r="AW86" s="23">
        <v>12</v>
      </c>
      <c r="AX86" s="23">
        <f t="shared" ref="AX86:AX94" si="22">IF(AW86=AW85,AX85+1,1)</f>
        <v>3</v>
      </c>
    </row>
    <row r="87" spans="2:50" ht="15" customHeight="1" x14ac:dyDescent="0.3">
      <c r="B87" s="15"/>
      <c r="C87" s="40" t="s">
        <v>22</v>
      </c>
      <c r="D87" s="34" t="s">
        <v>689</v>
      </c>
      <c r="E87" s="35" t="s">
        <v>888</v>
      </c>
      <c r="F87" s="41">
        <v>64799</v>
      </c>
      <c r="G87" s="42">
        <v>68188</v>
      </c>
      <c r="H87" s="43">
        <v>74496</v>
      </c>
      <c r="I87" s="41">
        <v>33898</v>
      </c>
      <c r="J87" s="42">
        <v>27564</v>
      </c>
      <c r="K87" s="169">
        <v>29322</v>
      </c>
      <c r="L87" s="154">
        <v>0</v>
      </c>
      <c r="M87" s="42">
        <v>0</v>
      </c>
      <c r="N87" s="43">
        <v>0</v>
      </c>
      <c r="O87" s="41"/>
      <c r="P87" s="42"/>
      <c r="Q87" s="43"/>
      <c r="R87" s="41"/>
      <c r="S87" s="42"/>
      <c r="T87" s="43"/>
      <c r="U87" s="41"/>
      <c r="V87" s="42"/>
      <c r="W87" s="43"/>
      <c r="X87" s="41"/>
      <c r="Y87" s="42"/>
      <c r="Z87" s="43"/>
      <c r="AA87" s="41"/>
      <c r="AB87" s="42"/>
      <c r="AC87" s="43"/>
      <c r="AD87" s="41"/>
      <c r="AE87" s="42"/>
      <c r="AF87" s="43"/>
      <c r="AG87" s="41"/>
      <c r="AH87" s="42"/>
      <c r="AI87" s="43"/>
      <c r="AK87" s="41">
        <f t="shared" si="21"/>
        <v>98697</v>
      </c>
      <c r="AL87" s="42">
        <f t="shared" si="21"/>
        <v>95752</v>
      </c>
      <c r="AM87" s="43">
        <f t="shared" si="21"/>
        <v>103818</v>
      </c>
      <c r="AT87" s="32">
        <f>IF(SUM(AK149:AM149)=0,0,IF(SUM(AK87:AM87)=0,0,1))</f>
        <v>1</v>
      </c>
      <c r="AV87" s="23">
        <v>1</v>
      </c>
      <c r="AW87" s="23">
        <v>12</v>
      </c>
      <c r="AX87" s="23">
        <f t="shared" si="22"/>
        <v>4</v>
      </c>
    </row>
    <row r="88" spans="2:50" ht="15" hidden="1" customHeight="1" x14ac:dyDescent="0.3">
      <c r="B88" s="15"/>
      <c r="C88" s="40" t="s">
        <v>22</v>
      </c>
      <c r="D88" s="34" t="s">
        <v>2</v>
      </c>
      <c r="E88" s="35" t="s">
        <v>2</v>
      </c>
      <c r="F88" s="41">
        <v>0</v>
      </c>
      <c r="G88" s="42">
        <v>0</v>
      </c>
      <c r="H88" s="43">
        <v>0</v>
      </c>
      <c r="I88" s="41">
        <v>0</v>
      </c>
      <c r="J88" s="42">
        <v>0</v>
      </c>
      <c r="K88" s="169">
        <v>0</v>
      </c>
      <c r="L88" s="154">
        <v>0</v>
      </c>
      <c r="M88" s="42">
        <v>0</v>
      </c>
      <c r="N88" s="43">
        <v>0</v>
      </c>
      <c r="O88" s="41"/>
      <c r="P88" s="42"/>
      <c r="Q88" s="43"/>
      <c r="R88" s="41"/>
      <c r="S88" s="42"/>
      <c r="T88" s="43"/>
      <c r="U88" s="41"/>
      <c r="V88" s="42"/>
      <c r="W88" s="43"/>
      <c r="X88" s="41"/>
      <c r="Y88" s="42"/>
      <c r="Z88" s="43"/>
      <c r="AA88" s="41"/>
      <c r="AB88" s="42"/>
      <c r="AC88" s="43"/>
      <c r="AD88" s="41"/>
      <c r="AE88" s="42"/>
      <c r="AF88" s="43"/>
      <c r="AG88" s="41"/>
      <c r="AH88" s="42"/>
      <c r="AI88" s="43"/>
      <c r="AK88" s="41">
        <f t="shared" si="21"/>
        <v>0</v>
      </c>
      <c r="AL88" s="42">
        <f t="shared" si="21"/>
        <v>0</v>
      </c>
      <c r="AM88" s="43">
        <f t="shared" si="21"/>
        <v>0</v>
      </c>
      <c r="AT88" s="32">
        <f>IF(SUM(AK149:AM149)=0,0,IF(SUM(AK88:AM88)=0,0,1))</f>
        <v>0</v>
      </c>
      <c r="AV88" s="23">
        <v>1</v>
      </c>
      <c r="AW88" s="23">
        <v>12</v>
      </c>
      <c r="AX88" s="23">
        <f t="shared" si="22"/>
        <v>5</v>
      </c>
    </row>
    <row r="89" spans="2:50" ht="15" hidden="1" customHeight="1" x14ac:dyDescent="0.3">
      <c r="B89" s="15"/>
      <c r="C89" s="40" t="s">
        <v>22</v>
      </c>
      <c r="D89" s="34" t="s">
        <v>2</v>
      </c>
      <c r="E89" s="35" t="s">
        <v>2</v>
      </c>
      <c r="F89" s="41">
        <v>0</v>
      </c>
      <c r="G89" s="42">
        <v>0</v>
      </c>
      <c r="H89" s="43">
        <v>0</v>
      </c>
      <c r="I89" s="41">
        <v>0</v>
      </c>
      <c r="J89" s="42">
        <v>0</v>
      </c>
      <c r="K89" s="169">
        <v>0</v>
      </c>
      <c r="L89" s="154">
        <v>0</v>
      </c>
      <c r="M89" s="42">
        <v>0</v>
      </c>
      <c r="N89" s="43">
        <v>0</v>
      </c>
      <c r="O89" s="41"/>
      <c r="P89" s="42"/>
      <c r="Q89" s="43"/>
      <c r="R89" s="41"/>
      <c r="S89" s="42"/>
      <c r="T89" s="43"/>
      <c r="U89" s="41"/>
      <c r="V89" s="42"/>
      <c r="W89" s="43"/>
      <c r="X89" s="41"/>
      <c r="Y89" s="42"/>
      <c r="Z89" s="43"/>
      <c r="AA89" s="41"/>
      <c r="AB89" s="42"/>
      <c r="AC89" s="43"/>
      <c r="AD89" s="41"/>
      <c r="AE89" s="42"/>
      <c r="AF89" s="43"/>
      <c r="AG89" s="41"/>
      <c r="AH89" s="42"/>
      <c r="AI89" s="43"/>
      <c r="AK89" s="41">
        <f t="shared" si="21"/>
        <v>0</v>
      </c>
      <c r="AL89" s="42">
        <f t="shared" si="21"/>
        <v>0</v>
      </c>
      <c r="AM89" s="43">
        <f t="shared" si="21"/>
        <v>0</v>
      </c>
      <c r="AT89" s="32">
        <f>IF(SUM(AK149:AM149)=0,0,IF(SUM(AK89:AM89)=0,0,1))</f>
        <v>0</v>
      </c>
      <c r="AV89" s="23">
        <v>1</v>
      </c>
      <c r="AW89" s="23">
        <v>12</v>
      </c>
      <c r="AX89" s="23">
        <f t="shared" si="22"/>
        <v>6</v>
      </c>
    </row>
    <row r="90" spans="2:50" ht="15" hidden="1" customHeight="1" x14ac:dyDescent="0.3">
      <c r="B90" s="15"/>
      <c r="C90" s="40" t="s">
        <v>22</v>
      </c>
      <c r="D90" s="34" t="s">
        <v>2</v>
      </c>
      <c r="E90" s="35" t="s">
        <v>2</v>
      </c>
      <c r="F90" s="41">
        <v>0</v>
      </c>
      <c r="G90" s="42">
        <v>0</v>
      </c>
      <c r="H90" s="43">
        <v>0</v>
      </c>
      <c r="I90" s="41">
        <v>0</v>
      </c>
      <c r="J90" s="42">
        <v>0</v>
      </c>
      <c r="K90" s="169">
        <v>0</v>
      </c>
      <c r="L90" s="154">
        <v>0</v>
      </c>
      <c r="M90" s="42">
        <v>0</v>
      </c>
      <c r="N90" s="43">
        <v>0</v>
      </c>
      <c r="O90" s="41"/>
      <c r="P90" s="42"/>
      <c r="Q90" s="43"/>
      <c r="R90" s="41"/>
      <c r="S90" s="42"/>
      <c r="T90" s="43"/>
      <c r="U90" s="41"/>
      <c r="V90" s="42"/>
      <c r="W90" s="43"/>
      <c r="X90" s="41"/>
      <c r="Y90" s="42"/>
      <c r="Z90" s="43"/>
      <c r="AA90" s="41"/>
      <c r="AB90" s="42"/>
      <c r="AC90" s="43"/>
      <c r="AD90" s="41"/>
      <c r="AE90" s="42"/>
      <c r="AF90" s="43"/>
      <c r="AG90" s="41"/>
      <c r="AH90" s="42"/>
      <c r="AI90" s="43"/>
      <c r="AK90" s="41">
        <f t="shared" si="21"/>
        <v>0</v>
      </c>
      <c r="AL90" s="42">
        <f t="shared" si="21"/>
        <v>0</v>
      </c>
      <c r="AM90" s="43">
        <f t="shared" si="21"/>
        <v>0</v>
      </c>
      <c r="AT90" s="32">
        <f>IF(SUM(AK149:AM149)=0,0,IF(SUM(AK90:AM90)=0,0,1))</f>
        <v>0</v>
      </c>
      <c r="AV90" s="23">
        <v>1</v>
      </c>
      <c r="AW90" s="23">
        <v>12</v>
      </c>
      <c r="AX90" s="23">
        <f t="shared" si="22"/>
        <v>7</v>
      </c>
    </row>
    <row r="91" spans="2:50" ht="15" hidden="1" customHeight="1" x14ac:dyDescent="0.3">
      <c r="B91" s="15"/>
      <c r="C91" s="40" t="s">
        <v>22</v>
      </c>
      <c r="D91" s="34" t="s">
        <v>2</v>
      </c>
      <c r="E91" s="35" t="s">
        <v>2</v>
      </c>
      <c r="F91" s="41">
        <v>0</v>
      </c>
      <c r="G91" s="42">
        <v>0</v>
      </c>
      <c r="H91" s="43">
        <v>0</v>
      </c>
      <c r="I91" s="41">
        <v>0</v>
      </c>
      <c r="J91" s="42">
        <v>0</v>
      </c>
      <c r="K91" s="169">
        <v>0</v>
      </c>
      <c r="L91" s="154">
        <v>0</v>
      </c>
      <c r="M91" s="42">
        <v>0</v>
      </c>
      <c r="N91" s="43">
        <v>0</v>
      </c>
      <c r="O91" s="41"/>
      <c r="P91" s="42"/>
      <c r="Q91" s="43"/>
      <c r="R91" s="41"/>
      <c r="S91" s="42"/>
      <c r="T91" s="43"/>
      <c r="U91" s="41"/>
      <c r="V91" s="42"/>
      <c r="W91" s="43"/>
      <c r="X91" s="41"/>
      <c r="Y91" s="42"/>
      <c r="Z91" s="43"/>
      <c r="AA91" s="41"/>
      <c r="AB91" s="42"/>
      <c r="AC91" s="43"/>
      <c r="AD91" s="41"/>
      <c r="AE91" s="42"/>
      <c r="AF91" s="43"/>
      <c r="AG91" s="41"/>
      <c r="AH91" s="42"/>
      <c r="AI91" s="43"/>
      <c r="AK91" s="41">
        <f t="shared" si="21"/>
        <v>0</v>
      </c>
      <c r="AL91" s="42">
        <f t="shared" si="21"/>
        <v>0</v>
      </c>
      <c r="AM91" s="43">
        <f t="shared" si="21"/>
        <v>0</v>
      </c>
      <c r="AT91" s="32">
        <f>IF(SUM(AK149:AM149)=0,0,IF(SUM(AK91:AM91)=0,0,1))</f>
        <v>0</v>
      </c>
      <c r="AV91" s="23">
        <v>1</v>
      </c>
      <c r="AW91" s="23">
        <v>12</v>
      </c>
      <c r="AX91" s="23">
        <f t="shared" si="22"/>
        <v>8</v>
      </c>
    </row>
    <row r="92" spans="2:50" ht="15" hidden="1" customHeight="1" x14ac:dyDescent="0.3">
      <c r="B92" s="15"/>
      <c r="C92" s="40" t="s">
        <v>22</v>
      </c>
      <c r="D92" s="34" t="s">
        <v>2</v>
      </c>
      <c r="E92" s="35" t="s">
        <v>2</v>
      </c>
      <c r="F92" s="41">
        <v>0</v>
      </c>
      <c r="G92" s="42">
        <v>0</v>
      </c>
      <c r="H92" s="43">
        <v>0</v>
      </c>
      <c r="I92" s="41">
        <v>0</v>
      </c>
      <c r="J92" s="42">
        <v>0</v>
      </c>
      <c r="K92" s="169">
        <v>0</v>
      </c>
      <c r="L92" s="154">
        <v>0</v>
      </c>
      <c r="M92" s="42">
        <v>0</v>
      </c>
      <c r="N92" s="43">
        <v>0</v>
      </c>
      <c r="O92" s="41"/>
      <c r="P92" s="42"/>
      <c r="Q92" s="43"/>
      <c r="R92" s="41"/>
      <c r="S92" s="42"/>
      <c r="T92" s="43"/>
      <c r="U92" s="41"/>
      <c r="V92" s="42"/>
      <c r="W92" s="43"/>
      <c r="X92" s="41"/>
      <c r="Y92" s="42"/>
      <c r="Z92" s="43"/>
      <c r="AA92" s="41"/>
      <c r="AB92" s="42"/>
      <c r="AC92" s="43"/>
      <c r="AD92" s="41"/>
      <c r="AE92" s="42"/>
      <c r="AF92" s="43"/>
      <c r="AG92" s="41"/>
      <c r="AH92" s="42"/>
      <c r="AI92" s="43"/>
      <c r="AK92" s="41">
        <f t="shared" si="21"/>
        <v>0</v>
      </c>
      <c r="AL92" s="42">
        <f t="shared" si="21"/>
        <v>0</v>
      </c>
      <c r="AM92" s="43">
        <f t="shared" si="21"/>
        <v>0</v>
      </c>
      <c r="AT92" s="32">
        <f>IF(SUM(AK149:AM149)=0,0,IF(SUM(AK92:AM92)=0,0,1))</f>
        <v>0</v>
      </c>
      <c r="AV92" s="23">
        <v>1</v>
      </c>
      <c r="AW92" s="23">
        <v>12</v>
      </c>
      <c r="AX92" s="23">
        <f t="shared" si="22"/>
        <v>9</v>
      </c>
    </row>
    <row r="93" spans="2:50" ht="15" hidden="1" customHeight="1" x14ac:dyDescent="0.3">
      <c r="B93" s="15"/>
      <c r="C93" s="40" t="s">
        <v>22</v>
      </c>
      <c r="D93" s="34" t="s">
        <v>2</v>
      </c>
      <c r="E93" s="35" t="s">
        <v>2</v>
      </c>
      <c r="F93" s="41">
        <v>0</v>
      </c>
      <c r="G93" s="42">
        <v>0</v>
      </c>
      <c r="H93" s="43">
        <v>0</v>
      </c>
      <c r="I93" s="41">
        <v>0</v>
      </c>
      <c r="J93" s="42">
        <v>0</v>
      </c>
      <c r="K93" s="169">
        <v>0</v>
      </c>
      <c r="L93" s="154">
        <v>0</v>
      </c>
      <c r="M93" s="42">
        <v>0</v>
      </c>
      <c r="N93" s="43">
        <v>0</v>
      </c>
      <c r="O93" s="41"/>
      <c r="P93" s="42"/>
      <c r="Q93" s="43"/>
      <c r="R93" s="41"/>
      <c r="S93" s="42"/>
      <c r="T93" s="43"/>
      <c r="U93" s="41"/>
      <c r="V93" s="42"/>
      <c r="W93" s="43"/>
      <c r="X93" s="41"/>
      <c r="Y93" s="42"/>
      <c r="Z93" s="43"/>
      <c r="AA93" s="41"/>
      <c r="AB93" s="42"/>
      <c r="AC93" s="43"/>
      <c r="AD93" s="41"/>
      <c r="AE93" s="42"/>
      <c r="AF93" s="43"/>
      <c r="AG93" s="41"/>
      <c r="AH93" s="42"/>
      <c r="AI93" s="43"/>
      <c r="AK93" s="41">
        <f t="shared" si="21"/>
        <v>0</v>
      </c>
      <c r="AL93" s="42">
        <f t="shared" si="21"/>
        <v>0</v>
      </c>
      <c r="AM93" s="43">
        <f t="shared" si="21"/>
        <v>0</v>
      </c>
      <c r="AT93" s="32">
        <f>IF(SUM(AK149:AM149)=0,0,IF(SUM(AK93:AM93)=0,0,1))</f>
        <v>0</v>
      </c>
      <c r="AV93" s="23">
        <v>1</v>
      </c>
      <c r="AW93" s="23">
        <v>12</v>
      </c>
      <c r="AX93" s="23">
        <f t="shared" si="22"/>
        <v>10</v>
      </c>
    </row>
    <row r="94" spans="2:50" ht="15" hidden="1" customHeight="1" x14ac:dyDescent="0.3">
      <c r="B94" s="15"/>
      <c r="C94" s="40" t="s">
        <v>23</v>
      </c>
      <c r="D94" s="34" t="s">
        <v>241</v>
      </c>
      <c r="E94" s="35" t="s">
        <v>242</v>
      </c>
      <c r="F94" s="41">
        <v>0</v>
      </c>
      <c r="G94" s="42">
        <v>0</v>
      </c>
      <c r="H94" s="43">
        <v>0</v>
      </c>
      <c r="I94" s="41">
        <v>0</v>
      </c>
      <c r="J94" s="42">
        <v>0</v>
      </c>
      <c r="K94" s="169">
        <v>0</v>
      </c>
      <c r="L94" s="154">
        <v>0</v>
      </c>
      <c r="M94" s="42">
        <v>0</v>
      </c>
      <c r="N94" s="43">
        <v>0</v>
      </c>
      <c r="O94" s="41"/>
      <c r="P94" s="42"/>
      <c r="Q94" s="43"/>
      <c r="R94" s="41"/>
      <c r="S94" s="42"/>
      <c r="T94" s="43"/>
      <c r="U94" s="41"/>
      <c r="V94" s="42"/>
      <c r="W94" s="43"/>
      <c r="X94" s="41"/>
      <c r="Y94" s="42"/>
      <c r="Z94" s="43"/>
      <c r="AA94" s="41"/>
      <c r="AB94" s="42"/>
      <c r="AC94" s="43"/>
      <c r="AD94" s="41"/>
      <c r="AE94" s="42"/>
      <c r="AF94" s="43"/>
      <c r="AG94" s="41"/>
      <c r="AH94" s="42"/>
      <c r="AI94" s="43"/>
      <c r="AK94" s="41">
        <f t="shared" si="21"/>
        <v>0</v>
      </c>
      <c r="AL94" s="42">
        <f t="shared" si="21"/>
        <v>0</v>
      </c>
      <c r="AM94" s="43">
        <f t="shared" si="21"/>
        <v>0</v>
      </c>
      <c r="AT94" s="32">
        <f>IF(SUM(AK149:AM149)=0,0,IF(SUM(AK94:AM94)=0,0,1))</f>
        <v>0</v>
      </c>
      <c r="AV94" s="23">
        <v>1</v>
      </c>
      <c r="AW94" s="23">
        <v>13</v>
      </c>
      <c r="AX94" s="23">
        <f t="shared" si="22"/>
        <v>1</v>
      </c>
    </row>
    <row r="95" spans="2:50" ht="15" customHeight="1" x14ac:dyDescent="0.3">
      <c r="B95" s="15"/>
      <c r="C95" s="50" t="str">
        <f>IF(LEN(E94)&lt;1,"","Total: " &amp; LEFT(E94,LEN(E94)-21) &amp; "Municipalities")</f>
        <v>Total: Alfred Nzo Municipalities</v>
      </c>
      <c r="D95" s="51"/>
      <c r="E95" s="52"/>
      <c r="F95" s="53">
        <f t="shared" ref="F95:N95" si="23">SUM(F84:F94)</f>
        <v>426756</v>
      </c>
      <c r="G95" s="54">
        <f t="shared" si="23"/>
        <v>449076</v>
      </c>
      <c r="H95" s="55">
        <f t="shared" si="23"/>
        <v>490618</v>
      </c>
      <c r="I95" s="53">
        <f t="shared" si="23"/>
        <v>109000</v>
      </c>
      <c r="J95" s="54">
        <f t="shared" si="23"/>
        <v>90000</v>
      </c>
      <c r="K95" s="171">
        <f t="shared" si="23"/>
        <v>95000</v>
      </c>
      <c r="L95" s="159">
        <f t="shared" si="23"/>
        <v>0</v>
      </c>
      <c r="M95" s="54">
        <f t="shared" si="23"/>
        <v>0</v>
      </c>
      <c r="N95" s="55">
        <f t="shared" si="23"/>
        <v>0</v>
      </c>
      <c r="O95" s="53">
        <f t="shared" ref="O95:AI95" si="24">SUM(O84:O94)</f>
        <v>0</v>
      </c>
      <c r="P95" s="54">
        <f t="shared" si="24"/>
        <v>0</v>
      </c>
      <c r="Q95" s="55">
        <f t="shared" si="24"/>
        <v>0</v>
      </c>
      <c r="R95" s="53">
        <f t="shared" si="24"/>
        <v>0</v>
      </c>
      <c r="S95" s="54">
        <f t="shared" si="24"/>
        <v>0</v>
      </c>
      <c r="T95" s="55">
        <f t="shared" si="24"/>
        <v>0</v>
      </c>
      <c r="U95" s="53">
        <f t="shared" si="24"/>
        <v>0</v>
      </c>
      <c r="V95" s="54">
        <f t="shared" si="24"/>
        <v>0</v>
      </c>
      <c r="W95" s="55">
        <f t="shared" si="24"/>
        <v>0</v>
      </c>
      <c r="X95" s="53">
        <f t="shared" si="24"/>
        <v>0</v>
      </c>
      <c r="Y95" s="54">
        <f t="shared" si="24"/>
        <v>0</v>
      </c>
      <c r="Z95" s="55">
        <f t="shared" si="24"/>
        <v>0</v>
      </c>
      <c r="AA95" s="53">
        <f t="shared" si="24"/>
        <v>0</v>
      </c>
      <c r="AB95" s="54">
        <f t="shared" si="24"/>
        <v>0</v>
      </c>
      <c r="AC95" s="55">
        <f t="shared" si="24"/>
        <v>0</v>
      </c>
      <c r="AD95" s="53">
        <f t="shared" si="24"/>
        <v>0</v>
      </c>
      <c r="AE95" s="54">
        <f t="shared" si="24"/>
        <v>0</v>
      </c>
      <c r="AF95" s="55">
        <f t="shared" si="24"/>
        <v>0</v>
      </c>
      <c r="AG95" s="53">
        <f t="shared" si="24"/>
        <v>0</v>
      </c>
      <c r="AH95" s="54">
        <f t="shared" si="24"/>
        <v>0</v>
      </c>
      <c r="AI95" s="55">
        <f t="shared" si="24"/>
        <v>0</v>
      </c>
      <c r="AK95" s="53">
        <f>SUM(AK84:AK94)</f>
        <v>535756</v>
      </c>
      <c r="AL95" s="54">
        <f>SUM(AL84:AL94)</f>
        <v>539076</v>
      </c>
      <c r="AM95" s="55">
        <f>SUM(AM84:AM94)</f>
        <v>585618</v>
      </c>
      <c r="AT95" s="32">
        <f>IF(SUM(AK149:AM149)=0,0,IF(SUM(AK95:AM95)=0,0,1))</f>
        <v>1</v>
      </c>
    </row>
    <row r="96" spans="2:50" ht="15" hidden="1" customHeight="1" x14ac:dyDescent="0.3">
      <c r="B96" s="15"/>
      <c r="C96" s="40"/>
      <c r="D96" s="34"/>
      <c r="E96" s="35"/>
      <c r="F96" s="41"/>
      <c r="G96" s="42"/>
      <c r="H96" s="43"/>
      <c r="I96" s="41"/>
      <c r="J96" s="42"/>
      <c r="K96" s="169"/>
      <c r="L96" s="154"/>
      <c r="M96" s="42"/>
      <c r="N96" s="43"/>
      <c r="O96" s="41"/>
      <c r="P96" s="42"/>
      <c r="Q96" s="43"/>
      <c r="R96" s="41"/>
      <c r="S96" s="42"/>
      <c r="T96" s="43"/>
      <c r="U96" s="41"/>
      <c r="V96" s="42"/>
      <c r="W96" s="43"/>
      <c r="X96" s="41"/>
      <c r="Y96" s="42"/>
      <c r="Z96" s="43"/>
      <c r="AA96" s="41"/>
      <c r="AB96" s="42"/>
      <c r="AC96" s="43"/>
      <c r="AD96" s="41"/>
      <c r="AE96" s="42"/>
      <c r="AF96" s="43"/>
      <c r="AG96" s="41"/>
      <c r="AH96" s="42"/>
      <c r="AI96" s="43"/>
      <c r="AK96" s="41"/>
      <c r="AL96" s="42"/>
      <c r="AM96" s="43"/>
      <c r="AT96" s="32">
        <f>IF(SUM(AK149:AM149)=0,0,IF(SUM(AK96:AM96)=0,0,1))</f>
        <v>0</v>
      </c>
    </row>
    <row r="97" spans="2:50" ht="15" hidden="1" customHeight="1" x14ac:dyDescent="0.3">
      <c r="B97" s="15"/>
      <c r="C97" s="40" t="s">
        <v>22</v>
      </c>
      <c r="D97" s="34" t="s">
        <v>2</v>
      </c>
      <c r="E97" s="35" t="s">
        <v>2</v>
      </c>
      <c r="F97" s="41">
        <v>0</v>
      </c>
      <c r="G97" s="42">
        <v>0</v>
      </c>
      <c r="H97" s="43">
        <v>0</v>
      </c>
      <c r="I97" s="41">
        <v>0</v>
      </c>
      <c r="J97" s="42">
        <v>0</v>
      </c>
      <c r="K97" s="169">
        <v>0</v>
      </c>
      <c r="L97" s="154">
        <v>0</v>
      </c>
      <c r="M97" s="42">
        <v>0</v>
      </c>
      <c r="N97" s="43">
        <v>0</v>
      </c>
      <c r="O97" s="41"/>
      <c r="P97" s="42"/>
      <c r="Q97" s="43"/>
      <c r="R97" s="41"/>
      <c r="S97" s="42"/>
      <c r="T97" s="43"/>
      <c r="U97" s="41"/>
      <c r="V97" s="42"/>
      <c r="W97" s="43"/>
      <c r="X97" s="41"/>
      <c r="Y97" s="42"/>
      <c r="Z97" s="43"/>
      <c r="AA97" s="41"/>
      <c r="AB97" s="42"/>
      <c r="AC97" s="43"/>
      <c r="AD97" s="41"/>
      <c r="AE97" s="42"/>
      <c r="AF97" s="43"/>
      <c r="AG97" s="41"/>
      <c r="AH97" s="42"/>
      <c r="AI97" s="43"/>
      <c r="AK97" s="41">
        <f t="shared" ref="AK97:AM107" si="25">F97+I97+L97+O97+R97+U97+X97+AA97+AD97+AG97</f>
        <v>0</v>
      </c>
      <c r="AL97" s="42">
        <f t="shared" si="25"/>
        <v>0</v>
      </c>
      <c r="AM97" s="43">
        <f t="shared" si="25"/>
        <v>0</v>
      </c>
      <c r="AT97" s="32">
        <f>IF(SUM(AK149:AM149)=0,0,IF(SUM(AK97:AM97)=0,0,1))</f>
        <v>0</v>
      </c>
      <c r="AV97" s="23">
        <v>1</v>
      </c>
      <c r="AW97" s="23">
        <v>14</v>
      </c>
      <c r="AX97" s="23">
        <v>1</v>
      </c>
    </row>
    <row r="98" spans="2:50" ht="15" hidden="1" customHeight="1" x14ac:dyDescent="0.3">
      <c r="B98" s="15"/>
      <c r="C98" s="40" t="s">
        <v>22</v>
      </c>
      <c r="D98" s="34" t="s">
        <v>2</v>
      </c>
      <c r="E98" s="35" t="s">
        <v>2</v>
      </c>
      <c r="F98" s="41">
        <v>0</v>
      </c>
      <c r="G98" s="42">
        <v>0</v>
      </c>
      <c r="H98" s="43">
        <v>0</v>
      </c>
      <c r="I98" s="41">
        <v>0</v>
      </c>
      <c r="J98" s="42">
        <v>0</v>
      </c>
      <c r="K98" s="169">
        <v>0</v>
      </c>
      <c r="L98" s="154">
        <v>0</v>
      </c>
      <c r="M98" s="42">
        <v>0</v>
      </c>
      <c r="N98" s="43">
        <v>0</v>
      </c>
      <c r="O98" s="41"/>
      <c r="P98" s="42"/>
      <c r="Q98" s="43"/>
      <c r="R98" s="41"/>
      <c r="S98" s="42"/>
      <c r="T98" s="43"/>
      <c r="U98" s="41"/>
      <c r="V98" s="42"/>
      <c r="W98" s="43"/>
      <c r="X98" s="41"/>
      <c r="Y98" s="42"/>
      <c r="Z98" s="43"/>
      <c r="AA98" s="41"/>
      <c r="AB98" s="42"/>
      <c r="AC98" s="43"/>
      <c r="AD98" s="41"/>
      <c r="AE98" s="42"/>
      <c r="AF98" s="43"/>
      <c r="AG98" s="41"/>
      <c r="AH98" s="42"/>
      <c r="AI98" s="43"/>
      <c r="AK98" s="41">
        <f t="shared" si="25"/>
        <v>0</v>
      </c>
      <c r="AL98" s="42">
        <f t="shared" si="25"/>
        <v>0</v>
      </c>
      <c r="AM98" s="43">
        <f t="shared" si="25"/>
        <v>0</v>
      </c>
      <c r="AT98" s="32">
        <f>IF(SUM(AK149:AM149)=0,0,IF(SUM(AK98:AM98)=0,0,1))</f>
        <v>0</v>
      </c>
      <c r="AV98" s="23">
        <v>1</v>
      </c>
      <c r="AW98" s="23">
        <v>14</v>
      </c>
      <c r="AX98" s="23">
        <f>IF(AW98=AW97,AX97+1,1)</f>
        <v>2</v>
      </c>
    </row>
    <row r="99" spans="2:50" ht="15" hidden="1" customHeight="1" x14ac:dyDescent="0.3">
      <c r="B99" s="15"/>
      <c r="C99" s="40" t="s">
        <v>22</v>
      </c>
      <c r="D99" s="34" t="s">
        <v>2</v>
      </c>
      <c r="E99" s="35" t="s">
        <v>2</v>
      </c>
      <c r="F99" s="41">
        <v>0</v>
      </c>
      <c r="G99" s="42">
        <v>0</v>
      </c>
      <c r="H99" s="43">
        <v>0</v>
      </c>
      <c r="I99" s="41">
        <v>0</v>
      </c>
      <c r="J99" s="42">
        <v>0</v>
      </c>
      <c r="K99" s="169">
        <v>0</v>
      </c>
      <c r="L99" s="154">
        <v>0</v>
      </c>
      <c r="M99" s="42">
        <v>0</v>
      </c>
      <c r="N99" s="43">
        <v>0</v>
      </c>
      <c r="O99" s="41"/>
      <c r="P99" s="42"/>
      <c r="Q99" s="43"/>
      <c r="R99" s="41"/>
      <c r="S99" s="42"/>
      <c r="T99" s="43"/>
      <c r="U99" s="41"/>
      <c r="V99" s="42"/>
      <c r="W99" s="43"/>
      <c r="X99" s="41"/>
      <c r="Y99" s="42"/>
      <c r="Z99" s="43"/>
      <c r="AA99" s="41"/>
      <c r="AB99" s="42"/>
      <c r="AC99" s="43"/>
      <c r="AD99" s="41"/>
      <c r="AE99" s="42"/>
      <c r="AF99" s="43"/>
      <c r="AG99" s="41"/>
      <c r="AH99" s="42"/>
      <c r="AI99" s="43"/>
      <c r="AK99" s="41">
        <f t="shared" si="25"/>
        <v>0</v>
      </c>
      <c r="AL99" s="42">
        <f t="shared" si="25"/>
        <v>0</v>
      </c>
      <c r="AM99" s="43">
        <f t="shared" si="25"/>
        <v>0</v>
      </c>
      <c r="AT99" s="32">
        <f>IF(SUM(AK149:AM149)=0,0,IF(SUM(AK99:AM99)=0,0,1))</f>
        <v>0</v>
      </c>
      <c r="AV99" s="23">
        <v>1</v>
      </c>
      <c r="AW99" s="23">
        <v>14</v>
      </c>
      <c r="AX99" s="23">
        <f t="shared" ref="AX99:AX107" si="26">IF(AW99=AW98,AX98+1,1)</f>
        <v>3</v>
      </c>
    </row>
    <row r="100" spans="2:50" ht="15" hidden="1" customHeight="1" x14ac:dyDescent="0.3">
      <c r="B100" s="15"/>
      <c r="C100" s="40" t="s">
        <v>22</v>
      </c>
      <c r="D100" s="34" t="s">
        <v>2</v>
      </c>
      <c r="E100" s="35" t="s">
        <v>2</v>
      </c>
      <c r="F100" s="41">
        <v>0</v>
      </c>
      <c r="G100" s="42">
        <v>0</v>
      </c>
      <c r="H100" s="43">
        <v>0</v>
      </c>
      <c r="I100" s="41">
        <v>0</v>
      </c>
      <c r="J100" s="42">
        <v>0</v>
      </c>
      <c r="K100" s="169">
        <v>0</v>
      </c>
      <c r="L100" s="154">
        <v>0</v>
      </c>
      <c r="M100" s="42">
        <v>0</v>
      </c>
      <c r="N100" s="43">
        <v>0</v>
      </c>
      <c r="O100" s="41"/>
      <c r="P100" s="42"/>
      <c r="Q100" s="43"/>
      <c r="R100" s="41"/>
      <c r="S100" s="42"/>
      <c r="T100" s="43"/>
      <c r="U100" s="41"/>
      <c r="V100" s="42"/>
      <c r="W100" s="43"/>
      <c r="X100" s="41"/>
      <c r="Y100" s="42"/>
      <c r="Z100" s="43"/>
      <c r="AA100" s="41"/>
      <c r="AB100" s="42"/>
      <c r="AC100" s="43"/>
      <c r="AD100" s="41"/>
      <c r="AE100" s="42"/>
      <c r="AF100" s="43"/>
      <c r="AG100" s="41"/>
      <c r="AH100" s="42"/>
      <c r="AI100" s="43"/>
      <c r="AK100" s="41">
        <f t="shared" si="25"/>
        <v>0</v>
      </c>
      <c r="AL100" s="42">
        <f t="shared" si="25"/>
        <v>0</v>
      </c>
      <c r="AM100" s="43">
        <f t="shared" si="25"/>
        <v>0</v>
      </c>
      <c r="AT100" s="32">
        <f>IF(SUM(AK149:AM149)=0,0,IF(SUM(AK100:AM100)=0,0,1))</f>
        <v>0</v>
      </c>
      <c r="AV100" s="23">
        <v>1</v>
      </c>
      <c r="AW100" s="23">
        <v>14</v>
      </c>
      <c r="AX100" s="23">
        <f t="shared" si="26"/>
        <v>4</v>
      </c>
    </row>
    <row r="101" spans="2:50" ht="15" hidden="1" customHeight="1" x14ac:dyDescent="0.3">
      <c r="B101" s="15"/>
      <c r="C101" s="40" t="s">
        <v>22</v>
      </c>
      <c r="D101" s="34" t="s">
        <v>2</v>
      </c>
      <c r="E101" s="35" t="s">
        <v>2</v>
      </c>
      <c r="F101" s="41">
        <v>0</v>
      </c>
      <c r="G101" s="42">
        <v>0</v>
      </c>
      <c r="H101" s="43">
        <v>0</v>
      </c>
      <c r="I101" s="41">
        <v>0</v>
      </c>
      <c r="J101" s="42">
        <v>0</v>
      </c>
      <c r="K101" s="169">
        <v>0</v>
      </c>
      <c r="L101" s="154">
        <v>0</v>
      </c>
      <c r="M101" s="42">
        <v>0</v>
      </c>
      <c r="N101" s="43">
        <v>0</v>
      </c>
      <c r="O101" s="41"/>
      <c r="P101" s="42"/>
      <c r="Q101" s="43"/>
      <c r="R101" s="41"/>
      <c r="S101" s="42"/>
      <c r="T101" s="43"/>
      <c r="U101" s="41"/>
      <c r="V101" s="42"/>
      <c r="W101" s="43"/>
      <c r="X101" s="41"/>
      <c r="Y101" s="42"/>
      <c r="Z101" s="43"/>
      <c r="AA101" s="41"/>
      <c r="AB101" s="42"/>
      <c r="AC101" s="43"/>
      <c r="AD101" s="41"/>
      <c r="AE101" s="42"/>
      <c r="AF101" s="43"/>
      <c r="AG101" s="41"/>
      <c r="AH101" s="42"/>
      <c r="AI101" s="43"/>
      <c r="AK101" s="41">
        <f t="shared" si="25"/>
        <v>0</v>
      </c>
      <c r="AL101" s="42">
        <f t="shared" si="25"/>
        <v>0</v>
      </c>
      <c r="AM101" s="43">
        <f t="shared" si="25"/>
        <v>0</v>
      </c>
      <c r="AT101" s="32">
        <f>IF(SUM(AK149:AM149)=0,0,IF(SUM(AK101:AM101)=0,0,1))</f>
        <v>0</v>
      </c>
      <c r="AV101" s="23">
        <v>1</v>
      </c>
      <c r="AW101" s="23">
        <v>14</v>
      </c>
      <c r="AX101" s="23">
        <f t="shared" si="26"/>
        <v>5</v>
      </c>
    </row>
    <row r="102" spans="2:50" ht="15" hidden="1" customHeight="1" x14ac:dyDescent="0.3">
      <c r="B102" s="15"/>
      <c r="C102" s="40" t="s">
        <v>22</v>
      </c>
      <c r="D102" s="34" t="s">
        <v>2</v>
      </c>
      <c r="E102" s="35" t="s">
        <v>2</v>
      </c>
      <c r="F102" s="41">
        <v>0</v>
      </c>
      <c r="G102" s="42">
        <v>0</v>
      </c>
      <c r="H102" s="43">
        <v>0</v>
      </c>
      <c r="I102" s="41">
        <v>0</v>
      </c>
      <c r="J102" s="42">
        <v>0</v>
      </c>
      <c r="K102" s="169">
        <v>0</v>
      </c>
      <c r="L102" s="154">
        <v>0</v>
      </c>
      <c r="M102" s="42">
        <v>0</v>
      </c>
      <c r="N102" s="43">
        <v>0</v>
      </c>
      <c r="O102" s="41"/>
      <c r="P102" s="42"/>
      <c r="Q102" s="43"/>
      <c r="R102" s="41"/>
      <c r="S102" s="42"/>
      <c r="T102" s="43"/>
      <c r="U102" s="41"/>
      <c r="V102" s="42"/>
      <c r="W102" s="43"/>
      <c r="X102" s="41"/>
      <c r="Y102" s="42"/>
      <c r="Z102" s="43"/>
      <c r="AA102" s="41"/>
      <c r="AB102" s="42"/>
      <c r="AC102" s="43"/>
      <c r="AD102" s="41"/>
      <c r="AE102" s="42"/>
      <c r="AF102" s="43"/>
      <c r="AG102" s="41"/>
      <c r="AH102" s="42"/>
      <c r="AI102" s="43"/>
      <c r="AK102" s="41">
        <f t="shared" si="25"/>
        <v>0</v>
      </c>
      <c r="AL102" s="42">
        <f t="shared" si="25"/>
        <v>0</v>
      </c>
      <c r="AM102" s="43">
        <f t="shared" si="25"/>
        <v>0</v>
      </c>
      <c r="AT102" s="32">
        <f>IF(SUM(AK149:AM149)=0,0,IF(SUM(AK102:AM102)=0,0,1))</f>
        <v>0</v>
      </c>
      <c r="AV102" s="23">
        <v>1</v>
      </c>
      <c r="AW102" s="23">
        <v>14</v>
      </c>
      <c r="AX102" s="23">
        <f t="shared" si="26"/>
        <v>6</v>
      </c>
    </row>
    <row r="103" spans="2:50" ht="15" hidden="1" customHeight="1" x14ac:dyDescent="0.3">
      <c r="B103" s="15"/>
      <c r="C103" s="40" t="s">
        <v>22</v>
      </c>
      <c r="D103" s="34" t="s">
        <v>2</v>
      </c>
      <c r="E103" s="35" t="s">
        <v>2</v>
      </c>
      <c r="F103" s="41">
        <v>0</v>
      </c>
      <c r="G103" s="42">
        <v>0</v>
      </c>
      <c r="H103" s="43">
        <v>0</v>
      </c>
      <c r="I103" s="41">
        <v>0</v>
      </c>
      <c r="J103" s="42">
        <v>0</v>
      </c>
      <c r="K103" s="169">
        <v>0</v>
      </c>
      <c r="L103" s="154">
        <v>0</v>
      </c>
      <c r="M103" s="42">
        <v>0</v>
      </c>
      <c r="N103" s="43">
        <v>0</v>
      </c>
      <c r="O103" s="41"/>
      <c r="P103" s="42"/>
      <c r="Q103" s="43"/>
      <c r="R103" s="41"/>
      <c r="S103" s="42"/>
      <c r="T103" s="43"/>
      <c r="U103" s="41"/>
      <c r="V103" s="42"/>
      <c r="W103" s="43"/>
      <c r="X103" s="41"/>
      <c r="Y103" s="42"/>
      <c r="Z103" s="43"/>
      <c r="AA103" s="41"/>
      <c r="AB103" s="42"/>
      <c r="AC103" s="43"/>
      <c r="AD103" s="41"/>
      <c r="AE103" s="42"/>
      <c r="AF103" s="43"/>
      <c r="AG103" s="41"/>
      <c r="AH103" s="42"/>
      <c r="AI103" s="43"/>
      <c r="AK103" s="41">
        <f t="shared" si="25"/>
        <v>0</v>
      </c>
      <c r="AL103" s="42">
        <f t="shared" si="25"/>
        <v>0</v>
      </c>
      <c r="AM103" s="43">
        <f t="shared" si="25"/>
        <v>0</v>
      </c>
      <c r="AT103" s="32">
        <f>IF(SUM(AK149:AM149)=0,0,IF(SUM(AK103:AM103)=0,0,1))</f>
        <v>0</v>
      </c>
      <c r="AV103" s="23">
        <v>1</v>
      </c>
      <c r="AW103" s="23">
        <v>14</v>
      </c>
      <c r="AX103" s="23">
        <f t="shared" si="26"/>
        <v>7</v>
      </c>
    </row>
    <row r="104" spans="2:50" ht="15" hidden="1" customHeight="1" x14ac:dyDescent="0.3">
      <c r="B104" s="15"/>
      <c r="C104" s="40" t="s">
        <v>22</v>
      </c>
      <c r="D104" s="34" t="s">
        <v>2</v>
      </c>
      <c r="E104" s="35" t="s">
        <v>2</v>
      </c>
      <c r="F104" s="41">
        <v>0</v>
      </c>
      <c r="G104" s="42">
        <v>0</v>
      </c>
      <c r="H104" s="43">
        <v>0</v>
      </c>
      <c r="I104" s="41">
        <v>0</v>
      </c>
      <c r="J104" s="42">
        <v>0</v>
      </c>
      <c r="K104" s="169">
        <v>0</v>
      </c>
      <c r="L104" s="154">
        <v>0</v>
      </c>
      <c r="M104" s="42">
        <v>0</v>
      </c>
      <c r="N104" s="43">
        <v>0</v>
      </c>
      <c r="O104" s="41"/>
      <c r="P104" s="42"/>
      <c r="Q104" s="43"/>
      <c r="R104" s="41"/>
      <c r="S104" s="42"/>
      <c r="T104" s="43"/>
      <c r="U104" s="41"/>
      <c r="V104" s="42"/>
      <c r="W104" s="43"/>
      <c r="X104" s="41"/>
      <c r="Y104" s="42"/>
      <c r="Z104" s="43"/>
      <c r="AA104" s="41"/>
      <c r="AB104" s="42"/>
      <c r="AC104" s="43"/>
      <c r="AD104" s="41"/>
      <c r="AE104" s="42"/>
      <c r="AF104" s="43"/>
      <c r="AG104" s="41"/>
      <c r="AH104" s="42"/>
      <c r="AI104" s="43"/>
      <c r="AK104" s="41">
        <f t="shared" si="25"/>
        <v>0</v>
      </c>
      <c r="AL104" s="42">
        <f t="shared" si="25"/>
        <v>0</v>
      </c>
      <c r="AM104" s="43">
        <f t="shared" si="25"/>
        <v>0</v>
      </c>
      <c r="AT104" s="32">
        <f>IF(SUM(AK149:AM149)=0,0,IF(SUM(AK104:AM104)=0,0,1))</f>
        <v>0</v>
      </c>
      <c r="AV104" s="23">
        <v>1</v>
      </c>
      <c r="AW104" s="23">
        <v>14</v>
      </c>
      <c r="AX104" s="23">
        <f t="shared" si="26"/>
        <v>8</v>
      </c>
    </row>
    <row r="105" spans="2:50" ht="15" hidden="1" customHeight="1" x14ac:dyDescent="0.3">
      <c r="B105" s="15"/>
      <c r="C105" s="40" t="s">
        <v>22</v>
      </c>
      <c r="D105" s="34" t="s">
        <v>2</v>
      </c>
      <c r="E105" s="35" t="s">
        <v>2</v>
      </c>
      <c r="F105" s="41">
        <v>0</v>
      </c>
      <c r="G105" s="42">
        <v>0</v>
      </c>
      <c r="H105" s="43">
        <v>0</v>
      </c>
      <c r="I105" s="41">
        <v>0</v>
      </c>
      <c r="J105" s="42">
        <v>0</v>
      </c>
      <c r="K105" s="169">
        <v>0</v>
      </c>
      <c r="L105" s="154">
        <v>0</v>
      </c>
      <c r="M105" s="42">
        <v>0</v>
      </c>
      <c r="N105" s="43">
        <v>0</v>
      </c>
      <c r="O105" s="41"/>
      <c r="P105" s="42"/>
      <c r="Q105" s="43"/>
      <c r="R105" s="41"/>
      <c r="S105" s="42"/>
      <c r="T105" s="43"/>
      <c r="U105" s="41"/>
      <c r="V105" s="42"/>
      <c r="W105" s="43"/>
      <c r="X105" s="41"/>
      <c r="Y105" s="42"/>
      <c r="Z105" s="43"/>
      <c r="AA105" s="41"/>
      <c r="AB105" s="42"/>
      <c r="AC105" s="43"/>
      <c r="AD105" s="41"/>
      <c r="AE105" s="42"/>
      <c r="AF105" s="43"/>
      <c r="AG105" s="41"/>
      <c r="AH105" s="42"/>
      <c r="AI105" s="43"/>
      <c r="AK105" s="41">
        <f t="shared" si="25"/>
        <v>0</v>
      </c>
      <c r="AL105" s="42">
        <f t="shared" si="25"/>
        <v>0</v>
      </c>
      <c r="AM105" s="43">
        <f t="shared" si="25"/>
        <v>0</v>
      </c>
      <c r="AT105" s="32">
        <f>IF(SUM(AK149:AM149)=0,0,IF(SUM(AK105:AM105)=0,0,1))</f>
        <v>0</v>
      </c>
      <c r="AV105" s="23">
        <v>1</v>
      </c>
      <c r="AW105" s="23">
        <v>14</v>
      </c>
      <c r="AX105" s="23">
        <f t="shared" si="26"/>
        <v>9</v>
      </c>
    </row>
    <row r="106" spans="2:50" ht="15" hidden="1" customHeight="1" x14ac:dyDescent="0.3">
      <c r="B106" s="15"/>
      <c r="C106" s="40" t="s">
        <v>22</v>
      </c>
      <c r="D106" s="34" t="s">
        <v>2</v>
      </c>
      <c r="E106" s="35" t="s">
        <v>2</v>
      </c>
      <c r="F106" s="41">
        <v>0</v>
      </c>
      <c r="G106" s="42">
        <v>0</v>
      </c>
      <c r="H106" s="43">
        <v>0</v>
      </c>
      <c r="I106" s="41">
        <v>0</v>
      </c>
      <c r="J106" s="42">
        <v>0</v>
      </c>
      <c r="K106" s="169">
        <v>0</v>
      </c>
      <c r="L106" s="154">
        <v>0</v>
      </c>
      <c r="M106" s="42">
        <v>0</v>
      </c>
      <c r="N106" s="43">
        <v>0</v>
      </c>
      <c r="O106" s="41"/>
      <c r="P106" s="42"/>
      <c r="Q106" s="43"/>
      <c r="R106" s="41"/>
      <c r="S106" s="42"/>
      <c r="T106" s="43"/>
      <c r="U106" s="41"/>
      <c r="V106" s="42"/>
      <c r="W106" s="43"/>
      <c r="X106" s="41"/>
      <c r="Y106" s="42"/>
      <c r="Z106" s="43"/>
      <c r="AA106" s="41"/>
      <c r="AB106" s="42"/>
      <c r="AC106" s="43"/>
      <c r="AD106" s="41"/>
      <c r="AE106" s="42"/>
      <c r="AF106" s="43"/>
      <c r="AG106" s="41"/>
      <c r="AH106" s="42"/>
      <c r="AI106" s="43"/>
      <c r="AK106" s="41">
        <f t="shared" si="25"/>
        <v>0</v>
      </c>
      <c r="AL106" s="42">
        <f t="shared" si="25"/>
        <v>0</v>
      </c>
      <c r="AM106" s="43">
        <f t="shared" si="25"/>
        <v>0</v>
      </c>
      <c r="AT106" s="32">
        <f>IF(SUM(AK149:AM149)=0,0,IF(SUM(AK106:AM106)=0,0,1))</f>
        <v>0</v>
      </c>
      <c r="AV106" s="23">
        <v>1</v>
      </c>
      <c r="AW106" s="23">
        <v>14</v>
      </c>
      <c r="AX106" s="23">
        <f t="shared" si="26"/>
        <v>10</v>
      </c>
    </row>
    <row r="107" spans="2:50" ht="15" hidden="1" customHeight="1" x14ac:dyDescent="0.3">
      <c r="B107" s="15"/>
      <c r="C107" s="40" t="s">
        <v>23</v>
      </c>
      <c r="D107" s="34" t="s">
        <v>2</v>
      </c>
      <c r="E107" s="35" t="s">
        <v>2</v>
      </c>
      <c r="F107" s="41">
        <v>0</v>
      </c>
      <c r="G107" s="42">
        <v>0</v>
      </c>
      <c r="H107" s="43">
        <v>0</v>
      </c>
      <c r="I107" s="41">
        <v>0</v>
      </c>
      <c r="J107" s="42">
        <v>0</v>
      </c>
      <c r="K107" s="169">
        <v>0</v>
      </c>
      <c r="L107" s="154">
        <v>0</v>
      </c>
      <c r="M107" s="42">
        <v>0</v>
      </c>
      <c r="N107" s="43">
        <v>0</v>
      </c>
      <c r="O107" s="41"/>
      <c r="P107" s="42"/>
      <c r="Q107" s="43"/>
      <c r="R107" s="41"/>
      <c r="S107" s="42"/>
      <c r="T107" s="43"/>
      <c r="U107" s="41"/>
      <c r="V107" s="42"/>
      <c r="W107" s="43"/>
      <c r="X107" s="41"/>
      <c r="Y107" s="42"/>
      <c r="Z107" s="43"/>
      <c r="AA107" s="41"/>
      <c r="AB107" s="42"/>
      <c r="AC107" s="43"/>
      <c r="AD107" s="41"/>
      <c r="AE107" s="42"/>
      <c r="AF107" s="43"/>
      <c r="AG107" s="41"/>
      <c r="AH107" s="42"/>
      <c r="AI107" s="43"/>
      <c r="AK107" s="41">
        <f t="shared" si="25"/>
        <v>0</v>
      </c>
      <c r="AL107" s="42">
        <f t="shared" si="25"/>
        <v>0</v>
      </c>
      <c r="AM107" s="43">
        <f t="shared" si="25"/>
        <v>0</v>
      </c>
      <c r="AT107" s="32">
        <f>IF(SUM(AK149:AM149)=0,0,IF(SUM(AK107:AM107)=0,0,1))</f>
        <v>0</v>
      </c>
      <c r="AV107" s="23">
        <v>1</v>
      </c>
      <c r="AW107" s="23">
        <v>15</v>
      </c>
      <c r="AX107" s="23">
        <f t="shared" si="26"/>
        <v>1</v>
      </c>
    </row>
    <row r="108" spans="2:50" ht="15" hidden="1" customHeight="1" x14ac:dyDescent="0.3">
      <c r="B108" s="15"/>
      <c r="C108" s="50" t="str">
        <f>IF(LEN(E107)&lt;1,"","Total: " &amp; LEFT(E107,LEN(E107)-21) &amp; "Municipalities")</f>
        <v/>
      </c>
      <c r="D108" s="51"/>
      <c r="E108" s="52"/>
      <c r="F108" s="53">
        <f t="shared" ref="F108:N108" si="27">SUM(F97:F107)</f>
        <v>0</v>
      </c>
      <c r="G108" s="54">
        <f t="shared" si="27"/>
        <v>0</v>
      </c>
      <c r="H108" s="55">
        <f t="shared" si="27"/>
        <v>0</v>
      </c>
      <c r="I108" s="53">
        <f t="shared" si="27"/>
        <v>0</v>
      </c>
      <c r="J108" s="54">
        <f t="shared" si="27"/>
        <v>0</v>
      </c>
      <c r="K108" s="171">
        <f t="shared" si="27"/>
        <v>0</v>
      </c>
      <c r="L108" s="159">
        <f t="shared" si="27"/>
        <v>0</v>
      </c>
      <c r="M108" s="54">
        <f t="shared" si="27"/>
        <v>0</v>
      </c>
      <c r="N108" s="55">
        <f t="shared" si="27"/>
        <v>0</v>
      </c>
      <c r="O108" s="53">
        <f t="shared" ref="O108:AI108" si="28">SUM(O97:O107)</f>
        <v>0</v>
      </c>
      <c r="P108" s="54">
        <f t="shared" si="28"/>
        <v>0</v>
      </c>
      <c r="Q108" s="55">
        <f t="shared" si="28"/>
        <v>0</v>
      </c>
      <c r="R108" s="53">
        <f t="shared" si="28"/>
        <v>0</v>
      </c>
      <c r="S108" s="54">
        <f t="shared" si="28"/>
        <v>0</v>
      </c>
      <c r="T108" s="55">
        <f t="shared" si="28"/>
        <v>0</v>
      </c>
      <c r="U108" s="53">
        <f t="shared" si="28"/>
        <v>0</v>
      </c>
      <c r="V108" s="54">
        <f t="shared" si="28"/>
        <v>0</v>
      </c>
      <c r="W108" s="55">
        <f t="shared" si="28"/>
        <v>0</v>
      </c>
      <c r="X108" s="53">
        <f t="shared" si="28"/>
        <v>0</v>
      </c>
      <c r="Y108" s="54">
        <f t="shared" si="28"/>
        <v>0</v>
      </c>
      <c r="Z108" s="55">
        <f t="shared" si="28"/>
        <v>0</v>
      </c>
      <c r="AA108" s="53">
        <f t="shared" si="28"/>
        <v>0</v>
      </c>
      <c r="AB108" s="54">
        <f t="shared" si="28"/>
        <v>0</v>
      </c>
      <c r="AC108" s="55">
        <f t="shared" si="28"/>
        <v>0</v>
      </c>
      <c r="AD108" s="53">
        <f t="shared" si="28"/>
        <v>0</v>
      </c>
      <c r="AE108" s="54">
        <f t="shared" si="28"/>
        <v>0</v>
      </c>
      <c r="AF108" s="55">
        <f t="shared" si="28"/>
        <v>0</v>
      </c>
      <c r="AG108" s="53">
        <f t="shared" si="28"/>
        <v>0</v>
      </c>
      <c r="AH108" s="54">
        <f t="shared" si="28"/>
        <v>0</v>
      </c>
      <c r="AI108" s="55">
        <f t="shared" si="28"/>
        <v>0</v>
      </c>
      <c r="AK108" s="53">
        <f>SUM(AK97:AK107)</f>
        <v>0</v>
      </c>
      <c r="AL108" s="54">
        <f>SUM(AL97:AL107)</f>
        <v>0</v>
      </c>
      <c r="AM108" s="55">
        <f>SUM(AM97:AM107)</f>
        <v>0</v>
      </c>
      <c r="AT108" s="32">
        <f>IF(SUM(AK149:AM149)=0,0,IF(SUM(AK108:AM108)=0,0,1))</f>
        <v>0</v>
      </c>
    </row>
    <row r="109" spans="2:50" ht="15" hidden="1" customHeight="1" x14ac:dyDescent="0.3">
      <c r="B109" s="15"/>
      <c r="C109" s="40"/>
      <c r="D109" s="34"/>
      <c r="E109" s="35"/>
      <c r="F109" s="41"/>
      <c r="G109" s="42"/>
      <c r="H109" s="43"/>
      <c r="I109" s="41"/>
      <c r="J109" s="42"/>
      <c r="K109" s="169"/>
      <c r="L109" s="154"/>
      <c r="M109" s="42"/>
      <c r="N109" s="43"/>
      <c r="O109" s="41"/>
      <c r="P109" s="42"/>
      <c r="Q109" s="43"/>
      <c r="R109" s="41"/>
      <c r="S109" s="42"/>
      <c r="T109" s="43"/>
      <c r="U109" s="41"/>
      <c r="V109" s="42"/>
      <c r="W109" s="43"/>
      <c r="X109" s="41"/>
      <c r="Y109" s="42"/>
      <c r="Z109" s="43"/>
      <c r="AA109" s="41"/>
      <c r="AB109" s="42"/>
      <c r="AC109" s="43"/>
      <c r="AD109" s="41"/>
      <c r="AE109" s="42"/>
      <c r="AF109" s="43"/>
      <c r="AG109" s="41"/>
      <c r="AH109" s="42"/>
      <c r="AI109" s="43"/>
      <c r="AK109" s="41"/>
      <c r="AL109" s="42"/>
      <c r="AM109" s="43"/>
      <c r="AT109" s="32">
        <f>IF(SUM(AK149:AM149)=0,0,IF(SUM(AK109:AM109)=0,0,1))</f>
        <v>0</v>
      </c>
    </row>
    <row r="110" spans="2:50" ht="15" hidden="1" customHeight="1" x14ac:dyDescent="0.3">
      <c r="B110" s="15"/>
      <c r="C110" s="40" t="s">
        <v>22</v>
      </c>
      <c r="D110" s="34" t="s">
        <v>2</v>
      </c>
      <c r="E110" s="35" t="s">
        <v>2</v>
      </c>
      <c r="F110" s="41">
        <v>0</v>
      </c>
      <c r="G110" s="42">
        <v>0</v>
      </c>
      <c r="H110" s="43">
        <v>0</v>
      </c>
      <c r="I110" s="41">
        <v>0</v>
      </c>
      <c r="J110" s="42">
        <v>0</v>
      </c>
      <c r="K110" s="169">
        <v>0</v>
      </c>
      <c r="L110" s="154">
        <v>0</v>
      </c>
      <c r="M110" s="42">
        <v>0</v>
      </c>
      <c r="N110" s="43">
        <v>0</v>
      </c>
      <c r="O110" s="41"/>
      <c r="P110" s="42"/>
      <c r="Q110" s="43"/>
      <c r="R110" s="41"/>
      <c r="S110" s="42"/>
      <c r="T110" s="43"/>
      <c r="U110" s="41"/>
      <c r="V110" s="42"/>
      <c r="W110" s="43"/>
      <c r="X110" s="41"/>
      <c r="Y110" s="42"/>
      <c r="Z110" s="43"/>
      <c r="AA110" s="41"/>
      <c r="AB110" s="42"/>
      <c r="AC110" s="43"/>
      <c r="AD110" s="41"/>
      <c r="AE110" s="42"/>
      <c r="AF110" s="43"/>
      <c r="AG110" s="41"/>
      <c r="AH110" s="42"/>
      <c r="AI110" s="43"/>
      <c r="AK110" s="41">
        <f t="shared" ref="AK110:AM120" si="29">F110+I110+L110+O110+R110+U110+X110+AA110+AD110+AG110</f>
        <v>0</v>
      </c>
      <c r="AL110" s="42">
        <f t="shared" si="29"/>
        <v>0</v>
      </c>
      <c r="AM110" s="43">
        <f t="shared" si="29"/>
        <v>0</v>
      </c>
      <c r="AT110" s="32">
        <f>IF(SUM(AK149:AM149)=0,0,IF(SUM(AK110:AM110)=0,0,1))</f>
        <v>0</v>
      </c>
      <c r="AV110" s="23">
        <v>1</v>
      </c>
      <c r="AW110" s="23">
        <v>16</v>
      </c>
      <c r="AX110" s="23">
        <v>1</v>
      </c>
    </row>
    <row r="111" spans="2:50" ht="15" hidden="1" customHeight="1" x14ac:dyDescent="0.3">
      <c r="B111" s="15"/>
      <c r="C111" s="40" t="s">
        <v>22</v>
      </c>
      <c r="D111" s="34" t="s">
        <v>2</v>
      </c>
      <c r="E111" s="35" t="s">
        <v>2</v>
      </c>
      <c r="F111" s="41">
        <v>0</v>
      </c>
      <c r="G111" s="42">
        <v>0</v>
      </c>
      <c r="H111" s="43">
        <v>0</v>
      </c>
      <c r="I111" s="41">
        <v>0</v>
      </c>
      <c r="J111" s="42">
        <v>0</v>
      </c>
      <c r="K111" s="169">
        <v>0</v>
      </c>
      <c r="L111" s="154">
        <v>0</v>
      </c>
      <c r="M111" s="42">
        <v>0</v>
      </c>
      <c r="N111" s="43">
        <v>0</v>
      </c>
      <c r="O111" s="41"/>
      <c r="P111" s="42"/>
      <c r="Q111" s="43"/>
      <c r="R111" s="41"/>
      <c r="S111" s="42"/>
      <c r="T111" s="43"/>
      <c r="U111" s="41"/>
      <c r="V111" s="42"/>
      <c r="W111" s="43"/>
      <c r="X111" s="41"/>
      <c r="Y111" s="42"/>
      <c r="Z111" s="43"/>
      <c r="AA111" s="41"/>
      <c r="AB111" s="42"/>
      <c r="AC111" s="43"/>
      <c r="AD111" s="41"/>
      <c r="AE111" s="42"/>
      <c r="AF111" s="43"/>
      <c r="AG111" s="41"/>
      <c r="AH111" s="42"/>
      <c r="AI111" s="43"/>
      <c r="AK111" s="41">
        <f t="shared" si="29"/>
        <v>0</v>
      </c>
      <c r="AL111" s="42">
        <f t="shared" si="29"/>
        <v>0</v>
      </c>
      <c r="AM111" s="43">
        <f t="shared" si="29"/>
        <v>0</v>
      </c>
      <c r="AT111" s="32">
        <f>IF(SUM(AK149:AM149)=0,0,IF(SUM(AK111:AM111)=0,0,1))</f>
        <v>0</v>
      </c>
      <c r="AV111" s="23">
        <v>1</v>
      </c>
      <c r="AW111" s="23">
        <v>16</v>
      </c>
      <c r="AX111" s="23">
        <f>IF(AW111=AW110,AX110+1,1)</f>
        <v>2</v>
      </c>
    </row>
    <row r="112" spans="2:50" ht="15" hidden="1" customHeight="1" x14ac:dyDescent="0.3">
      <c r="B112" s="15"/>
      <c r="C112" s="40" t="s">
        <v>22</v>
      </c>
      <c r="D112" s="34" t="s">
        <v>2</v>
      </c>
      <c r="E112" s="35" t="s">
        <v>2</v>
      </c>
      <c r="F112" s="41">
        <v>0</v>
      </c>
      <c r="G112" s="42">
        <v>0</v>
      </c>
      <c r="H112" s="43">
        <v>0</v>
      </c>
      <c r="I112" s="41">
        <v>0</v>
      </c>
      <c r="J112" s="42">
        <v>0</v>
      </c>
      <c r="K112" s="169">
        <v>0</v>
      </c>
      <c r="L112" s="154">
        <v>0</v>
      </c>
      <c r="M112" s="42">
        <v>0</v>
      </c>
      <c r="N112" s="43">
        <v>0</v>
      </c>
      <c r="O112" s="41"/>
      <c r="P112" s="42"/>
      <c r="Q112" s="43"/>
      <c r="R112" s="41"/>
      <c r="S112" s="42"/>
      <c r="T112" s="43"/>
      <c r="U112" s="41"/>
      <c r="V112" s="42"/>
      <c r="W112" s="43"/>
      <c r="X112" s="41"/>
      <c r="Y112" s="42"/>
      <c r="Z112" s="43"/>
      <c r="AA112" s="41"/>
      <c r="AB112" s="42"/>
      <c r="AC112" s="43"/>
      <c r="AD112" s="41"/>
      <c r="AE112" s="42"/>
      <c r="AF112" s="43"/>
      <c r="AG112" s="41"/>
      <c r="AH112" s="42"/>
      <c r="AI112" s="43"/>
      <c r="AK112" s="41">
        <f t="shared" si="29"/>
        <v>0</v>
      </c>
      <c r="AL112" s="42">
        <f t="shared" si="29"/>
        <v>0</v>
      </c>
      <c r="AM112" s="43">
        <f t="shared" si="29"/>
        <v>0</v>
      </c>
      <c r="AT112" s="32">
        <f>IF(SUM(AK149:AM149)=0,0,IF(SUM(AK112:AM112)=0,0,1))</f>
        <v>0</v>
      </c>
      <c r="AV112" s="23">
        <v>1</v>
      </c>
      <c r="AW112" s="23">
        <v>16</v>
      </c>
      <c r="AX112" s="23">
        <f t="shared" ref="AX112:AX120" si="30">IF(AW112=AW111,AX111+1,1)</f>
        <v>3</v>
      </c>
    </row>
    <row r="113" spans="2:50" ht="15" hidden="1" customHeight="1" x14ac:dyDescent="0.3">
      <c r="B113" s="15"/>
      <c r="C113" s="40" t="s">
        <v>22</v>
      </c>
      <c r="D113" s="34" t="s">
        <v>2</v>
      </c>
      <c r="E113" s="35" t="s">
        <v>2</v>
      </c>
      <c r="F113" s="41">
        <v>0</v>
      </c>
      <c r="G113" s="42">
        <v>0</v>
      </c>
      <c r="H113" s="43">
        <v>0</v>
      </c>
      <c r="I113" s="41">
        <v>0</v>
      </c>
      <c r="J113" s="42">
        <v>0</v>
      </c>
      <c r="K113" s="169">
        <v>0</v>
      </c>
      <c r="L113" s="154">
        <v>0</v>
      </c>
      <c r="M113" s="42">
        <v>0</v>
      </c>
      <c r="N113" s="43">
        <v>0</v>
      </c>
      <c r="O113" s="41"/>
      <c r="P113" s="42"/>
      <c r="Q113" s="43"/>
      <c r="R113" s="41"/>
      <c r="S113" s="42"/>
      <c r="T113" s="43"/>
      <c r="U113" s="41"/>
      <c r="V113" s="42"/>
      <c r="W113" s="43"/>
      <c r="X113" s="41"/>
      <c r="Y113" s="42"/>
      <c r="Z113" s="43"/>
      <c r="AA113" s="41"/>
      <c r="AB113" s="42"/>
      <c r="AC113" s="43"/>
      <c r="AD113" s="41"/>
      <c r="AE113" s="42"/>
      <c r="AF113" s="43"/>
      <c r="AG113" s="41"/>
      <c r="AH113" s="42"/>
      <c r="AI113" s="43"/>
      <c r="AK113" s="41">
        <f t="shared" si="29"/>
        <v>0</v>
      </c>
      <c r="AL113" s="42">
        <f t="shared" si="29"/>
        <v>0</v>
      </c>
      <c r="AM113" s="43">
        <f t="shared" si="29"/>
        <v>0</v>
      </c>
      <c r="AT113" s="32">
        <f>IF(SUM(AK149:AM149)=0,0,IF(SUM(AK113:AM113)=0,0,1))</f>
        <v>0</v>
      </c>
      <c r="AV113" s="23">
        <v>1</v>
      </c>
      <c r="AW113" s="23">
        <v>16</v>
      </c>
      <c r="AX113" s="23">
        <f t="shared" si="30"/>
        <v>4</v>
      </c>
    </row>
    <row r="114" spans="2:50" ht="15" hidden="1" customHeight="1" x14ac:dyDescent="0.3">
      <c r="B114" s="15"/>
      <c r="C114" s="40" t="s">
        <v>22</v>
      </c>
      <c r="D114" s="34" t="s">
        <v>2</v>
      </c>
      <c r="E114" s="35" t="s">
        <v>2</v>
      </c>
      <c r="F114" s="41">
        <v>0</v>
      </c>
      <c r="G114" s="42">
        <v>0</v>
      </c>
      <c r="H114" s="43">
        <v>0</v>
      </c>
      <c r="I114" s="41">
        <v>0</v>
      </c>
      <c r="J114" s="42">
        <v>0</v>
      </c>
      <c r="K114" s="169">
        <v>0</v>
      </c>
      <c r="L114" s="154">
        <v>0</v>
      </c>
      <c r="M114" s="42">
        <v>0</v>
      </c>
      <c r="N114" s="43">
        <v>0</v>
      </c>
      <c r="O114" s="41"/>
      <c r="P114" s="42"/>
      <c r="Q114" s="43"/>
      <c r="R114" s="41"/>
      <c r="S114" s="42"/>
      <c r="T114" s="43"/>
      <c r="U114" s="41"/>
      <c r="V114" s="42"/>
      <c r="W114" s="43"/>
      <c r="X114" s="41"/>
      <c r="Y114" s="42"/>
      <c r="Z114" s="43"/>
      <c r="AA114" s="41"/>
      <c r="AB114" s="42"/>
      <c r="AC114" s="43"/>
      <c r="AD114" s="41"/>
      <c r="AE114" s="42"/>
      <c r="AF114" s="43"/>
      <c r="AG114" s="41"/>
      <c r="AH114" s="42"/>
      <c r="AI114" s="43"/>
      <c r="AK114" s="41">
        <f t="shared" si="29"/>
        <v>0</v>
      </c>
      <c r="AL114" s="42">
        <f t="shared" si="29"/>
        <v>0</v>
      </c>
      <c r="AM114" s="43">
        <f t="shared" si="29"/>
        <v>0</v>
      </c>
      <c r="AT114" s="32">
        <f>IF(SUM(AK149:AM149)=0,0,IF(SUM(AK114:AM114)=0,0,1))</f>
        <v>0</v>
      </c>
      <c r="AV114" s="23">
        <v>1</v>
      </c>
      <c r="AW114" s="23">
        <v>16</v>
      </c>
      <c r="AX114" s="23">
        <f t="shared" si="30"/>
        <v>5</v>
      </c>
    </row>
    <row r="115" spans="2:50" ht="15" hidden="1" customHeight="1" x14ac:dyDescent="0.3">
      <c r="B115" s="15"/>
      <c r="C115" s="40" t="s">
        <v>22</v>
      </c>
      <c r="D115" s="34" t="s">
        <v>2</v>
      </c>
      <c r="E115" s="35" t="s">
        <v>2</v>
      </c>
      <c r="F115" s="41">
        <v>0</v>
      </c>
      <c r="G115" s="42">
        <v>0</v>
      </c>
      <c r="H115" s="43">
        <v>0</v>
      </c>
      <c r="I115" s="41">
        <v>0</v>
      </c>
      <c r="J115" s="42">
        <v>0</v>
      </c>
      <c r="K115" s="169">
        <v>0</v>
      </c>
      <c r="L115" s="154">
        <v>0</v>
      </c>
      <c r="M115" s="42">
        <v>0</v>
      </c>
      <c r="N115" s="43">
        <v>0</v>
      </c>
      <c r="O115" s="41"/>
      <c r="P115" s="42"/>
      <c r="Q115" s="43"/>
      <c r="R115" s="41"/>
      <c r="S115" s="42"/>
      <c r="T115" s="43"/>
      <c r="U115" s="41"/>
      <c r="V115" s="42"/>
      <c r="W115" s="43"/>
      <c r="X115" s="41"/>
      <c r="Y115" s="42"/>
      <c r="Z115" s="43"/>
      <c r="AA115" s="41"/>
      <c r="AB115" s="42"/>
      <c r="AC115" s="43"/>
      <c r="AD115" s="41"/>
      <c r="AE115" s="42"/>
      <c r="AF115" s="43"/>
      <c r="AG115" s="41"/>
      <c r="AH115" s="42"/>
      <c r="AI115" s="43"/>
      <c r="AK115" s="41">
        <f t="shared" si="29"/>
        <v>0</v>
      </c>
      <c r="AL115" s="42">
        <f t="shared" si="29"/>
        <v>0</v>
      </c>
      <c r="AM115" s="43">
        <f t="shared" si="29"/>
        <v>0</v>
      </c>
      <c r="AT115" s="32">
        <f>IF(SUM(AK149:AM149)=0,0,IF(SUM(AK115:AM115)=0,0,1))</f>
        <v>0</v>
      </c>
      <c r="AV115" s="23">
        <v>1</v>
      </c>
      <c r="AW115" s="23">
        <v>16</v>
      </c>
      <c r="AX115" s="23">
        <f t="shared" si="30"/>
        <v>6</v>
      </c>
    </row>
    <row r="116" spans="2:50" ht="15" hidden="1" customHeight="1" x14ac:dyDescent="0.3">
      <c r="B116" s="15"/>
      <c r="C116" s="40" t="s">
        <v>22</v>
      </c>
      <c r="D116" s="34" t="s">
        <v>2</v>
      </c>
      <c r="E116" s="35" t="s">
        <v>2</v>
      </c>
      <c r="F116" s="41">
        <v>0</v>
      </c>
      <c r="G116" s="42">
        <v>0</v>
      </c>
      <c r="H116" s="43">
        <v>0</v>
      </c>
      <c r="I116" s="41">
        <v>0</v>
      </c>
      <c r="J116" s="42">
        <v>0</v>
      </c>
      <c r="K116" s="169">
        <v>0</v>
      </c>
      <c r="L116" s="154">
        <v>0</v>
      </c>
      <c r="M116" s="42">
        <v>0</v>
      </c>
      <c r="N116" s="43">
        <v>0</v>
      </c>
      <c r="O116" s="41"/>
      <c r="P116" s="42"/>
      <c r="Q116" s="43"/>
      <c r="R116" s="41"/>
      <c r="S116" s="42"/>
      <c r="T116" s="43"/>
      <c r="U116" s="41"/>
      <c r="V116" s="42"/>
      <c r="W116" s="43"/>
      <c r="X116" s="41"/>
      <c r="Y116" s="42"/>
      <c r="Z116" s="43"/>
      <c r="AA116" s="41"/>
      <c r="AB116" s="42"/>
      <c r="AC116" s="43"/>
      <c r="AD116" s="41"/>
      <c r="AE116" s="42"/>
      <c r="AF116" s="43"/>
      <c r="AG116" s="41"/>
      <c r="AH116" s="42"/>
      <c r="AI116" s="43"/>
      <c r="AK116" s="41">
        <f t="shared" si="29"/>
        <v>0</v>
      </c>
      <c r="AL116" s="42">
        <f t="shared" si="29"/>
        <v>0</v>
      </c>
      <c r="AM116" s="43">
        <f t="shared" si="29"/>
        <v>0</v>
      </c>
      <c r="AT116" s="32">
        <f>IF(SUM(AK149:AM149)=0,0,IF(SUM(AK116:AM116)=0,0,1))</f>
        <v>0</v>
      </c>
      <c r="AV116" s="23">
        <v>1</v>
      </c>
      <c r="AW116" s="23">
        <v>16</v>
      </c>
      <c r="AX116" s="23">
        <f t="shared" si="30"/>
        <v>7</v>
      </c>
    </row>
    <row r="117" spans="2:50" ht="15" hidden="1" customHeight="1" x14ac:dyDescent="0.3">
      <c r="B117" s="15"/>
      <c r="C117" s="40" t="s">
        <v>22</v>
      </c>
      <c r="D117" s="34" t="s">
        <v>2</v>
      </c>
      <c r="E117" s="35" t="s">
        <v>2</v>
      </c>
      <c r="F117" s="41">
        <v>0</v>
      </c>
      <c r="G117" s="42">
        <v>0</v>
      </c>
      <c r="H117" s="43">
        <v>0</v>
      </c>
      <c r="I117" s="41">
        <v>0</v>
      </c>
      <c r="J117" s="42">
        <v>0</v>
      </c>
      <c r="K117" s="169">
        <v>0</v>
      </c>
      <c r="L117" s="154">
        <v>0</v>
      </c>
      <c r="M117" s="42">
        <v>0</v>
      </c>
      <c r="N117" s="43">
        <v>0</v>
      </c>
      <c r="O117" s="41"/>
      <c r="P117" s="42"/>
      <c r="Q117" s="43"/>
      <c r="R117" s="41"/>
      <c r="S117" s="42"/>
      <c r="T117" s="43"/>
      <c r="U117" s="41"/>
      <c r="V117" s="42"/>
      <c r="W117" s="43"/>
      <c r="X117" s="41"/>
      <c r="Y117" s="42"/>
      <c r="Z117" s="43"/>
      <c r="AA117" s="41"/>
      <c r="AB117" s="42"/>
      <c r="AC117" s="43"/>
      <c r="AD117" s="41"/>
      <c r="AE117" s="42"/>
      <c r="AF117" s="43"/>
      <c r="AG117" s="41"/>
      <c r="AH117" s="42"/>
      <c r="AI117" s="43"/>
      <c r="AK117" s="41">
        <f t="shared" si="29"/>
        <v>0</v>
      </c>
      <c r="AL117" s="42">
        <f t="shared" si="29"/>
        <v>0</v>
      </c>
      <c r="AM117" s="43">
        <f t="shared" si="29"/>
        <v>0</v>
      </c>
      <c r="AT117" s="32">
        <f>IF(SUM(AK149:AM149)=0,0,IF(SUM(AK117:AM117)=0,0,1))</f>
        <v>0</v>
      </c>
      <c r="AV117" s="23">
        <v>1</v>
      </c>
      <c r="AW117" s="23">
        <v>16</v>
      </c>
      <c r="AX117" s="23">
        <f t="shared" si="30"/>
        <v>8</v>
      </c>
    </row>
    <row r="118" spans="2:50" ht="15" hidden="1" customHeight="1" x14ac:dyDescent="0.3">
      <c r="B118" s="15"/>
      <c r="C118" s="40" t="s">
        <v>22</v>
      </c>
      <c r="D118" s="34" t="s">
        <v>2</v>
      </c>
      <c r="E118" s="35" t="s">
        <v>2</v>
      </c>
      <c r="F118" s="41">
        <v>0</v>
      </c>
      <c r="G118" s="42">
        <v>0</v>
      </c>
      <c r="H118" s="43">
        <v>0</v>
      </c>
      <c r="I118" s="41">
        <v>0</v>
      </c>
      <c r="J118" s="42">
        <v>0</v>
      </c>
      <c r="K118" s="169">
        <v>0</v>
      </c>
      <c r="L118" s="154">
        <v>0</v>
      </c>
      <c r="M118" s="42">
        <v>0</v>
      </c>
      <c r="N118" s="43">
        <v>0</v>
      </c>
      <c r="O118" s="41"/>
      <c r="P118" s="42"/>
      <c r="Q118" s="43"/>
      <c r="R118" s="41"/>
      <c r="S118" s="42"/>
      <c r="T118" s="43"/>
      <c r="U118" s="41"/>
      <c r="V118" s="42"/>
      <c r="W118" s="43"/>
      <c r="X118" s="41"/>
      <c r="Y118" s="42"/>
      <c r="Z118" s="43"/>
      <c r="AA118" s="41"/>
      <c r="AB118" s="42"/>
      <c r="AC118" s="43"/>
      <c r="AD118" s="41"/>
      <c r="AE118" s="42"/>
      <c r="AF118" s="43"/>
      <c r="AG118" s="41"/>
      <c r="AH118" s="42"/>
      <c r="AI118" s="43"/>
      <c r="AK118" s="41">
        <f t="shared" si="29"/>
        <v>0</v>
      </c>
      <c r="AL118" s="42">
        <f t="shared" si="29"/>
        <v>0</v>
      </c>
      <c r="AM118" s="43">
        <f t="shared" si="29"/>
        <v>0</v>
      </c>
      <c r="AT118" s="32">
        <f>IF(SUM(AK149:AM149)=0,0,IF(SUM(AK118:AM118)=0,0,1))</f>
        <v>0</v>
      </c>
      <c r="AV118" s="23">
        <v>1</v>
      </c>
      <c r="AW118" s="23">
        <v>16</v>
      </c>
      <c r="AX118" s="23">
        <f t="shared" si="30"/>
        <v>9</v>
      </c>
    </row>
    <row r="119" spans="2:50" ht="15" hidden="1" customHeight="1" x14ac:dyDescent="0.3">
      <c r="B119" s="15"/>
      <c r="C119" s="40" t="s">
        <v>22</v>
      </c>
      <c r="D119" s="34" t="s">
        <v>2</v>
      </c>
      <c r="E119" s="35" t="s">
        <v>2</v>
      </c>
      <c r="F119" s="41">
        <v>0</v>
      </c>
      <c r="G119" s="42">
        <v>0</v>
      </c>
      <c r="H119" s="43">
        <v>0</v>
      </c>
      <c r="I119" s="41">
        <v>0</v>
      </c>
      <c r="J119" s="42">
        <v>0</v>
      </c>
      <c r="K119" s="169">
        <v>0</v>
      </c>
      <c r="L119" s="154">
        <v>0</v>
      </c>
      <c r="M119" s="42">
        <v>0</v>
      </c>
      <c r="N119" s="43">
        <v>0</v>
      </c>
      <c r="O119" s="41"/>
      <c r="P119" s="42"/>
      <c r="Q119" s="43"/>
      <c r="R119" s="41"/>
      <c r="S119" s="42"/>
      <c r="T119" s="43"/>
      <c r="U119" s="41"/>
      <c r="V119" s="42"/>
      <c r="W119" s="43"/>
      <c r="X119" s="41"/>
      <c r="Y119" s="42"/>
      <c r="Z119" s="43"/>
      <c r="AA119" s="41"/>
      <c r="AB119" s="42"/>
      <c r="AC119" s="43"/>
      <c r="AD119" s="41"/>
      <c r="AE119" s="42"/>
      <c r="AF119" s="43"/>
      <c r="AG119" s="41"/>
      <c r="AH119" s="42"/>
      <c r="AI119" s="43"/>
      <c r="AK119" s="41">
        <f t="shared" si="29"/>
        <v>0</v>
      </c>
      <c r="AL119" s="42">
        <f t="shared" si="29"/>
        <v>0</v>
      </c>
      <c r="AM119" s="43">
        <f t="shared" si="29"/>
        <v>0</v>
      </c>
      <c r="AT119" s="32">
        <f>IF(SUM(AK149:AM149)=0,0,IF(SUM(AK119:AM119)=0,0,1))</f>
        <v>0</v>
      </c>
      <c r="AV119" s="23">
        <v>1</v>
      </c>
      <c r="AW119" s="23">
        <v>16</v>
      </c>
      <c r="AX119" s="23">
        <f t="shared" si="30"/>
        <v>10</v>
      </c>
    </row>
    <row r="120" spans="2:50" ht="15" hidden="1" customHeight="1" x14ac:dyDescent="0.3">
      <c r="B120" s="15"/>
      <c r="C120" s="40" t="s">
        <v>23</v>
      </c>
      <c r="D120" s="34" t="s">
        <v>2</v>
      </c>
      <c r="E120" s="35" t="s">
        <v>2</v>
      </c>
      <c r="F120" s="41">
        <v>0</v>
      </c>
      <c r="G120" s="42">
        <v>0</v>
      </c>
      <c r="H120" s="43">
        <v>0</v>
      </c>
      <c r="I120" s="41">
        <v>0</v>
      </c>
      <c r="J120" s="42">
        <v>0</v>
      </c>
      <c r="K120" s="169">
        <v>0</v>
      </c>
      <c r="L120" s="154">
        <v>0</v>
      </c>
      <c r="M120" s="42">
        <v>0</v>
      </c>
      <c r="N120" s="43">
        <v>0</v>
      </c>
      <c r="O120" s="41"/>
      <c r="P120" s="42"/>
      <c r="Q120" s="43"/>
      <c r="R120" s="41"/>
      <c r="S120" s="42"/>
      <c r="T120" s="43"/>
      <c r="U120" s="41"/>
      <c r="V120" s="42"/>
      <c r="W120" s="43"/>
      <c r="X120" s="41"/>
      <c r="Y120" s="42"/>
      <c r="Z120" s="43"/>
      <c r="AA120" s="41"/>
      <c r="AB120" s="42"/>
      <c r="AC120" s="43"/>
      <c r="AD120" s="41"/>
      <c r="AE120" s="42"/>
      <c r="AF120" s="43"/>
      <c r="AG120" s="41"/>
      <c r="AH120" s="42"/>
      <c r="AI120" s="43"/>
      <c r="AK120" s="41">
        <f t="shared" si="29"/>
        <v>0</v>
      </c>
      <c r="AL120" s="42">
        <f t="shared" si="29"/>
        <v>0</v>
      </c>
      <c r="AM120" s="43">
        <f t="shared" si="29"/>
        <v>0</v>
      </c>
      <c r="AT120" s="32">
        <f>IF(SUM(AK149:AM149)=0,0,IF(SUM(AK120:AM120)=0,0,1))</f>
        <v>0</v>
      </c>
      <c r="AV120" s="23">
        <v>1</v>
      </c>
      <c r="AW120" s="23">
        <v>17</v>
      </c>
      <c r="AX120" s="23">
        <f t="shared" si="30"/>
        <v>1</v>
      </c>
    </row>
    <row r="121" spans="2:50" ht="15" hidden="1" customHeight="1" x14ac:dyDescent="0.3">
      <c r="B121" s="15"/>
      <c r="C121" s="50" t="str">
        <f>IF(LEN(E120)&lt;1,"","Total: " &amp; LEFT(E120,LEN(E120)-21) &amp; "Municipalities")</f>
        <v/>
      </c>
      <c r="D121" s="51"/>
      <c r="E121" s="52"/>
      <c r="F121" s="53">
        <f t="shared" ref="F121:N121" si="31">SUM(F110:F120)</f>
        <v>0</v>
      </c>
      <c r="G121" s="54">
        <f t="shared" si="31"/>
        <v>0</v>
      </c>
      <c r="H121" s="55">
        <f t="shared" si="31"/>
        <v>0</v>
      </c>
      <c r="I121" s="53">
        <f t="shared" si="31"/>
        <v>0</v>
      </c>
      <c r="J121" s="54">
        <f t="shared" si="31"/>
        <v>0</v>
      </c>
      <c r="K121" s="171">
        <f t="shared" si="31"/>
        <v>0</v>
      </c>
      <c r="L121" s="159">
        <f t="shared" si="31"/>
        <v>0</v>
      </c>
      <c r="M121" s="54">
        <f t="shared" si="31"/>
        <v>0</v>
      </c>
      <c r="N121" s="55">
        <f t="shared" si="31"/>
        <v>0</v>
      </c>
      <c r="O121" s="53">
        <f t="shared" ref="O121:AI121" si="32">SUM(O110:O120)</f>
        <v>0</v>
      </c>
      <c r="P121" s="54">
        <f t="shared" si="32"/>
        <v>0</v>
      </c>
      <c r="Q121" s="55">
        <f t="shared" si="32"/>
        <v>0</v>
      </c>
      <c r="R121" s="53">
        <f t="shared" si="32"/>
        <v>0</v>
      </c>
      <c r="S121" s="54">
        <f t="shared" si="32"/>
        <v>0</v>
      </c>
      <c r="T121" s="55">
        <f t="shared" si="32"/>
        <v>0</v>
      </c>
      <c r="U121" s="53">
        <f t="shared" si="32"/>
        <v>0</v>
      </c>
      <c r="V121" s="54">
        <f t="shared" si="32"/>
        <v>0</v>
      </c>
      <c r="W121" s="55">
        <f t="shared" si="32"/>
        <v>0</v>
      </c>
      <c r="X121" s="53">
        <f t="shared" si="32"/>
        <v>0</v>
      </c>
      <c r="Y121" s="54">
        <f t="shared" si="32"/>
        <v>0</v>
      </c>
      <c r="Z121" s="55">
        <f t="shared" si="32"/>
        <v>0</v>
      </c>
      <c r="AA121" s="53">
        <f t="shared" si="32"/>
        <v>0</v>
      </c>
      <c r="AB121" s="54">
        <f t="shared" si="32"/>
        <v>0</v>
      </c>
      <c r="AC121" s="55">
        <f t="shared" si="32"/>
        <v>0</v>
      </c>
      <c r="AD121" s="53">
        <f t="shared" si="32"/>
        <v>0</v>
      </c>
      <c r="AE121" s="54">
        <f t="shared" si="32"/>
        <v>0</v>
      </c>
      <c r="AF121" s="55">
        <f t="shared" si="32"/>
        <v>0</v>
      </c>
      <c r="AG121" s="53">
        <f t="shared" si="32"/>
        <v>0</v>
      </c>
      <c r="AH121" s="54">
        <f t="shared" si="32"/>
        <v>0</v>
      </c>
      <c r="AI121" s="55">
        <f t="shared" si="32"/>
        <v>0</v>
      </c>
      <c r="AK121" s="53">
        <f>SUM(AK110:AK120)</f>
        <v>0</v>
      </c>
      <c r="AL121" s="54">
        <f>SUM(AL110:AL120)</f>
        <v>0</v>
      </c>
      <c r="AM121" s="55">
        <f>SUM(AM110:AM120)</f>
        <v>0</v>
      </c>
      <c r="AT121" s="32">
        <f>IF(SUM(AK149:AM149)=0,0,IF(SUM(AK121:AM121)=0,0,1))</f>
        <v>0</v>
      </c>
    </row>
    <row r="122" spans="2:50" ht="15" hidden="1" customHeight="1" x14ac:dyDescent="0.3">
      <c r="B122" s="15"/>
      <c r="C122" s="40"/>
      <c r="D122" s="34"/>
      <c r="E122" s="35"/>
      <c r="F122" s="41"/>
      <c r="G122" s="42"/>
      <c r="H122" s="43"/>
      <c r="I122" s="41"/>
      <c r="J122" s="42"/>
      <c r="K122" s="169"/>
      <c r="L122" s="154"/>
      <c r="M122" s="42"/>
      <c r="N122" s="43"/>
      <c r="O122" s="41"/>
      <c r="P122" s="42"/>
      <c r="Q122" s="43"/>
      <c r="R122" s="41"/>
      <c r="S122" s="42"/>
      <c r="T122" s="43"/>
      <c r="U122" s="41"/>
      <c r="V122" s="42"/>
      <c r="W122" s="43"/>
      <c r="X122" s="41"/>
      <c r="Y122" s="42"/>
      <c r="Z122" s="43"/>
      <c r="AA122" s="41"/>
      <c r="AB122" s="42"/>
      <c r="AC122" s="43"/>
      <c r="AD122" s="41"/>
      <c r="AE122" s="42"/>
      <c r="AF122" s="43"/>
      <c r="AG122" s="41"/>
      <c r="AH122" s="42"/>
      <c r="AI122" s="43"/>
      <c r="AK122" s="41"/>
      <c r="AL122" s="42"/>
      <c r="AM122" s="43"/>
      <c r="AT122" s="32">
        <f>IF(SUM(AK149:AM149)=0,0,IF(SUM(AK122:AM122)=0,0,1))</f>
        <v>0</v>
      </c>
    </row>
    <row r="123" spans="2:50" ht="15" hidden="1" customHeight="1" x14ac:dyDescent="0.3">
      <c r="B123" s="15"/>
      <c r="C123" s="40" t="s">
        <v>22</v>
      </c>
      <c r="D123" s="34" t="s">
        <v>2</v>
      </c>
      <c r="E123" s="35" t="s">
        <v>2</v>
      </c>
      <c r="F123" s="41">
        <v>0</v>
      </c>
      <c r="G123" s="42">
        <v>0</v>
      </c>
      <c r="H123" s="43">
        <v>0</v>
      </c>
      <c r="I123" s="41">
        <v>0</v>
      </c>
      <c r="J123" s="42">
        <v>0</v>
      </c>
      <c r="K123" s="169">
        <v>0</v>
      </c>
      <c r="L123" s="154">
        <v>0</v>
      </c>
      <c r="M123" s="42">
        <v>0</v>
      </c>
      <c r="N123" s="43">
        <v>0</v>
      </c>
      <c r="O123" s="41"/>
      <c r="P123" s="42"/>
      <c r="Q123" s="43"/>
      <c r="R123" s="41"/>
      <c r="S123" s="42"/>
      <c r="T123" s="43"/>
      <c r="U123" s="41"/>
      <c r="V123" s="42"/>
      <c r="W123" s="43"/>
      <c r="X123" s="41"/>
      <c r="Y123" s="42"/>
      <c r="Z123" s="43"/>
      <c r="AA123" s="41"/>
      <c r="AB123" s="42"/>
      <c r="AC123" s="43"/>
      <c r="AD123" s="41"/>
      <c r="AE123" s="42"/>
      <c r="AF123" s="43"/>
      <c r="AG123" s="41"/>
      <c r="AH123" s="42"/>
      <c r="AI123" s="43"/>
      <c r="AK123" s="41">
        <f t="shared" ref="AK123:AM133" si="33">F123+I123+L123+O123+R123+U123+X123+AA123+AD123+AG123</f>
        <v>0</v>
      </c>
      <c r="AL123" s="42">
        <f t="shared" si="33"/>
        <v>0</v>
      </c>
      <c r="AM123" s="43">
        <f t="shared" si="33"/>
        <v>0</v>
      </c>
      <c r="AT123" s="32">
        <f>IF(SUM(AK149:AM149)=0,0,IF(SUM(AK123:AM123)=0,0,1))</f>
        <v>0</v>
      </c>
      <c r="AV123" s="23">
        <v>1</v>
      </c>
      <c r="AW123" s="23">
        <v>18</v>
      </c>
      <c r="AX123" s="23">
        <v>1</v>
      </c>
    </row>
    <row r="124" spans="2:50" ht="15" hidden="1" customHeight="1" x14ac:dyDescent="0.3">
      <c r="B124" s="15"/>
      <c r="C124" s="40" t="s">
        <v>22</v>
      </c>
      <c r="D124" s="34" t="s">
        <v>2</v>
      </c>
      <c r="E124" s="35" t="s">
        <v>2</v>
      </c>
      <c r="F124" s="41">
        <v>0</v>
      </c>
      <c r="G124" s="42">
        <v>0</v>
      </c>
      <c r="H124" s="43">
        <v>0</v>
      </c>
      <c r="I124" s="41">
        <v>0</v>
      </c>
      <c r="J124" s="42">
        <v>0</v>
      </c>
      <c r="K124" s="169">
        <v>0</v>
      </c>
      <c r="L124" s="154">
        <v>0</v>
      </c>
      <c r="M124" s="42">
        <v>0</v>
      </c>
      <c r="N124" s="43">
        <v>0</v>
      </c>
      <c r="O124" s="41"/>
      <c r="P124" s="42"/>
      <c r="Q124" s="43"/>
      <c r="R124" s="41"/>
      <c r="S124" s="42"/>
      <c r="T124" s="43"/>
      <c r="U124" s="41"/>
      <c r="V124" s="42"/>
      <c r="W124" s="43"/>
      <c r="X124" s="41"/>
      <c r="Y124" s="42"/>
      <c r="Z124" s="43"/>
      <c r="AA124" s="41"/>
      <c r="AB124" s="42"/>
      <c r="AC124" s="43"/>
      <c r="AD124" s="41"/>
      <c r="AE124" s="42"/>
      <c r="AF124" s="43"/>
      <c r="AG124" s="41"/>
      <c r="AH124" s="42"/>
      <c r="AI124" s="43"/>
      <c r="AK124" s="41">
        <f t="shared" si="33"/>
        <v>0</v>
      </c>
      <c r="AL124" s="42">
        <f t="shared" si="33"/>
        <v>0</v>
      </c>
      <c r="AM124" s="43">
        <f t="shared" si="33"/>
        <v>0</v>
      </c>
      <c r="AT124" s="32">
        <f>IF(SUM(AK149:AM149)=0,0,IF(SUM(AK124:AM124)=0,0,1))</f>
        <v>0</v>
      </c>
      <c r="AV124" s="23">
        <v>1</v>
      </c>
      <c r="AW124" s="23">
        <v>18</v>
      </c>
      <c r="AX124" s="23">
        <f>IF(AW124=AW123,AX123+1,1)</f>
        <v>2</v>
      </c>
    </row>
    <row r="125" spans="2:50" ht="15" hidden="1" customHeight="1" x14ac:dyDescent="0.3">
      <c r="B125" s="15"/>
      <c r="C125" s="40" t="s">
        <v>22</v>
      </c>
      <c r="D125" s="34" t="s">
        <v>2</v>
      </c>
      <c r="E125" s="35" t="s">
        <v>2</v>
      </c>
      <c r="F125" s="41">
        <v>0</v>
      </c>
      <c r="G125" s="42">
        <v>0</v>
      </c>
      <c r="H125" s="43">
        <v>0</v>
      </c>
      <c r="I125" s="41">
        <v>0</v>
      </c>
      <c r="J125" s="42">
        <v>0</v>
      </c>
      <c r="K125" s="169">
        <v>0</v>
      </c>
      <c r="L125" s="154">
        <v>0</v>
      </c>
      <c r="M125" s="42">
        <v>0</v>
      </c>
      <c r="N125" s="43">
        <v>0</v>
      </c>
      <c r="O125" s="41"/>
      <c r="P125" s="42"/>
      <c r="Q125" s="43"/>
      <c r="R125" s="41"/>
      <c r="S125" s="42"/>
      <c r="T125" s="43"/>
      <c r="U125" s="41"/>
      <c r="V125" s="42"/>
      <c r="W125" s="43"/>
      <c r="X125" s="41"/>
      <c r="Y125" s="42"/>
      <c r="Z125" s="43"/>
      <c r="AA125" s="41"/>
      <c r="AB125" s="42"/>
      <c r="AC125" s="43"/>
      <c r="AD125" s="41"/>
      <c r="AE125" s="42"/>
      <c r="AF125" s="43"/>
      <c r="AG125" s="41"/>
      <c r="AH125" s="42"/>
      <c r="AI125" s="43"/>
      <c r="AK125" s="41">
        <f t="shared" si="33"/>
        <v>0</v>
      </c>
      <c r="AL125" s="42">
        <f t="shared" si="33"/>
        <v>0</v>
      </c>
      <c r="AM125" s="43">
        <f t="shared" si="33"/>
        <v>0</v>
      </c>
      <c r="AT125" s="32">
        <f>IF(SUM(AK149:AM149)=0,0,IF(SUM(AK125:AM125)=0,0,1))</f>
        <v>0</v>
      </c>
      <c r="AV125" s="23">
        <v>1</v>
      </c>
      <c r="AW125" s="23">
        <v>18</v>
      </c>
      <c r="AX125" s="23">
        <f t="shared" ref="AX125:AX133" si="34">IF(AW125=AW124,AX124+1,1)</f>
        <v>3</v>
      </c>
    </row>
    <row r="126" spans="2:50" ht="15" hidden="1" customHeight="1" x14ac:dyDescent="0.3">
      <c r="B126" s="15"/>
      <c r="C126" s="40" t="s">
        <v>22</v>
      </c>
      <c r="D126" s="34" t="s">
        <v>2</v>
      </c>
      <c r="E126" s="35" t="s">
        <v>2</v>
      </c>
      <c r="F126" s="41">
        <v>0</v>
      </c>
      <c r="G126" s="42">
        <v>0</v>
      </c>
      <c r="H126" s="43">
        <v>0</v>
      </c>
      <c r="I126" s="41">
        <v>0</v>
      </c>
      <c r="J126" s="42">
        <v>0</v>
      </c>
      <c r="K126" s="169">
        <v>0</v>
      </c>
      <c r="L126" s="154">
        <v>0</v>
      </c>
      <c r="M126" s="42">
        <v>0</v>
      </c>
      <c r="N126" s="43">
        <v>0</v>
      </c>
      <c r="O126" s="41"/>
      <c r="P126" s="42"/>
      <c r="Q126" s="43"/>
      <c r="R126" s="41"/>
      <c r="S126" s="42"/>
      <c r="T126" s="43"/>
      <c r="U126" s="41"/>
      <c r="V126" s="42"/>
      <c r="W126" s="43"/>
      <c r="X126" s="41"/>
      <c r="Y126" s="42"/>
      <c r="Z126" s="43"/>
      <c r="AA126" s="41"/>
      <c r="AB126" s="42"/>
      <c r="AC126" s="43"/>
      <c r="AD126" s="41"/>
      <c r="AE126" s="42"/>
      <c r="AF126" s="43"/>
      <c r="AG126" s="41"/>
      <c r="AH126" s="42"/>
      <c r="AI126" s="43"/>
      <c r="AK126" s="41">
        <f t="shared" si="33"/>
        <v>0</v>
      </c>
      <c r="AL126" s="42">
        <f t="shared" si="33"/>
        <v>0</v>
      </c>
      <c r="AM126" s="43">
        <f t="shared" si="33"/>
        <v>0</v>
      </c>
      <c r="AT126" s="32">
        <f>IF(SUM(AK149:AM149)=0,0,IF(SUM(AK126:AM126)=0,0,1))</f>
        <v>0</v>
      </c>
      <c r="AV126" s="23">
        <v>1</v>
      </c>
      <c r="AW126" s="23">
        <v>18</v>
      </c>
      <c r="AX126" s="23">
        <f t="shared" si="34"/>
        <v>4</v>
      </c>
    </row>
    <row r="127" spans="2:50" ht="15" hidden="1" customHeight="1" x14ac:dyDescent="0.3">
      <c r="B127" s="15"/>
      <c r="C127" s="40" t="s">
        <v>22</v>
      </c>
      <c r="D127" s="34" t="s">
        <v>2</v>
      </c>
      <c r="E127" s="35" t="s">
        <v>2</v>
      </c>
      <c r="F127" s="41">
        <v>0</v>
      </c>
      <c r="G127" s="42">
        <v>0</v>
      </c>
      <c r="H127" s="43">
        <v>0</v>
      </c>
      <c r="I127" s="41">
        <v>0</v>
      </c>
      <c r="J127" s="42">
        <v>0</v>
      </c>
      <c r="K127" s="169">
        <v>0</v>
      </c>
      <c r="L127" s="154">
        <v>0</v>
      </c>
      <c r="M127" s="42">
        <v>0</v>
      </c>
      <c r="N127" s="43">
        <v>0</v>
      </c>
      <c r="O127" s="41"/>
      <c r="P127" s="42"/>
      <c r="Q127" s="43"/>
      <c r="R127" s="41"/>
      <c r="S127" s="42"/>
      <c r="T127" s="43"/>
      <c r="U127" s="41"/>
      <c r="V127" s="42"/>
      <c r="W127" s="43"/>
      <c r="X127" s="41"/>
      <c r="Y127" s="42"/>
      <c r="Z127" s="43"/>
      <c r="AA127" s="41"/>
      <c r="AB127" s="42"/>
      <c r="AC127" s="43"/>
      <c r="AD127" s="41"/>
      <c r="AE127" s="42"/>
      <c r="AF127" s="43"/>
      <c r="AG127" s="41"/>
      <c r="AH127" s="42"/>
      <c r="AI127" s="43"/>
      <c r="AK127" s="41">
        <f t="shared" si="33"/>
        <v>0</v>
      </c>
      <c r="AL127" s="42">
        <f t="shared" si="33"/>
        <v>0</v>
      </c>
      <c r="AM127" s="43">
        <f t="shared" si="33"/>
        <v>0</v>
      </c>
      <c r="AT127" s="32">
        <f>IF(SUM(AK149:AM149)=0,0,IF(SUM(AK127:AM127)=0,0,1))</f>
        <v>0</v>
      </c>
      <c r="AV127" s="23">
        <v>1</v>
      </c>
      <c r="AW127" s="23">
        <v>18</v>
      </c>
      <c r="AX127" s="23">
        <f t="shared" si="34"/>
        <v>5</v>
      </c>
    </row>
    <row r="128" spans="2:50" ht="15" hidden="1" customHeight="1" x14ac:dyDescent="0.3">
      <c r="B128" s="15"/>
      <c r="C128" s="40" t="s">
        <v>22</v>
      </c>
      <c r="D128" s="34" t="s">
        <v>2</v>
      </c>
      <c r="E128" s="35" t="s">
        <v>2</v>
      </c>
      <c r="F128" s="41">
        <v>0</v>
      </c>
      <c r="G128" s="42">
        <v>0</v>
      </c>
      <c r="H128" s="43">
        <v>0</v>
      </c>
      <c r="I128" s="41">
        <v>0</v>
      </c>
      <c r="J128" s="42">
        <v>0</v>
      </c>
      <c r="K128" s="169">
        <v>0</v>
      </c>
      <c r="L128" s="154">
        <v>0</v>
      </c>
      <c r="M128" s="42">
        <v>0</v>
      </c>
      <c r="N128" s="43">
        <v>0</v>
      </c>
      <c r="O128" s="41"/>
      <c r="P128" s="42"/>
      <c r="Q128" s="43"/>
      <c r="R128" s="41"/>
      <c r="S128" s="42"/>
      <c r="T128" s="43"/>
      <c r="U128" s="41"/>
      <c r="V128" s="42"/>
      <c r="W128" s="43"/>
      <c r="X128" s="41"/>
      <c r="Y128" s="42"/>
      <c r="Z128" s="43"/>
      <c r="AA128" s="41"/>
      <c r="AB128" s="42"/>
      <c r="AC128" s="43"/>
      <c r="AD128" s="41"/>
      <c r="AE128" s="42"/>
      <c r="AF128" s="43"/>
      <c r="AG128" s="41"/>
      <c r="AH128" s="42"/>
      <c r="AI128" s="43"/>
      <c r="AK128" s="41">
        <f t="shared" si="33"/>
        <v>0</v>
      </c>
      <c r="AL128" s="42">
        <f t="shared" si="33"/>
        <v>0</v>
      </c>
      <c r="AM128" s="43">
        <f t="shared" si="33"/>
        <v>0</v>
      </c>
      <c r="AT128" s="32">
        <f>IF(SUM(AK149:AM149)=0,0,IF(SUM(AK128:AM128)=0,0,1))</f>
        <v>0</v>
      </c>
      <c r="AV128" s="23">
        <v>1</v>
      </c>
      <c r="AW128" s="23">
        <v>18</v>
      </c>
      <c r="AX128" s="23">
        <f t="shared" si="34"/>
        <v>6</v>
      </c>
    </row>
    <row r="129" spans="2:50" ht="15" hidden="1" customHeight="1" x14ac:dyDescent="0.3">
      <c r="B129" s="15"/>
      <c r="C129" s="40" t="s">
        <v>22</v>
      </c>
      <c r="D129" s="34" t="s">
        <v>2</v>
      </c>
      <c r="E129" s="35" t="s">
        <v>2</v>
      </c>
      <c r="F129" s="41">
        <v>0</v>
      </c>
      <c r="G129" s="42">
        <v>0</v>
      </c>
      <c r="H129" s="43">
        <v>0</v>
      </c>
      <c r="I129" s="41">
        <v>0</v>
      </c>
      <c r="J129" s="42">
        <v>0</v>
      </c>
      <c r="K129" s="169">
        <v>0</v>
      </c>
      <c r="L129" s="154">
        <v>0</v>
      </c>
      <c r="M129" s="42">
        <v>0</v>
      </c>
      <c r="N129" s="43">
        <v>0</v>
      </c>
      <c r="O129" s="41"/>
      <c r="P129" s="42"/>
      <c r="Q129" s="43"/>
      <c r="R129" s="41"/>
      <c r="S129" s="42"/>
      <c r="T129" s="43"/>
      <c r="U129" s="41"/>
      <c r="V129" s="42"/>
      <c r="W129" s="43"/>
      <c r="X129" s="41"/>
      <c r="Y129" s="42"/>
      <c r="Z129" s="43"/>
      <c r="AA129" s="41"/>
      <c r="AB129" s="42"/>
      <c r="AC129" s="43"/>
      <c r="AD129" s="41"/>
      <c r="AE129" s="42"/>
      <c r="AF129" s="43"/>
      <c r="AG129" s="41"/>
      <c r="AH129" s="42"/>
      <c r="AI129" s="43"/>
      <c r="AK129" s="41">
        <f t="shared" si="33"/>
        <v>0</v>
      </c>
      <c r="AL129" s="42">
        <f t="shared" si="33"/>
        <v>0</v>
      </c>
      <c r="AM129" s="43">
        <f t="shared" si="33"/>
        <v>0</v>
      </c>
      <c r="AT129" s="32">
        <f>IF(SUM(AK149:AM149)=0,0,IF(SUM(AK129:AM129)=0,0,1))</f>
        <v>0</v>
      </c>
      <c r="AV129" s="23">
        <v>1</v>
      </c>
      <c r="AW129" s="23">
        <v>18</v>
      </c>
      <c r="AX129" s="23">
        <f t="shared" si="34"/>
        <v>7</v>
      </c>
    </row>
    <row r="130" spans="2:50" ht="15" hidden="1" customHeight="1" x14ac:dyDescent="0.3">
      <c r="B130" s="15"/>
      <c r="C130" s="40" t="s">
        <v>22</v>
      </c>
      <c r="D130" s="34" t="s">
        <v>2</v>
      </c>
      <c r="E130" s="35" t="s">
        <v>2</v>
      </c>
      <c r="F130" s="41">
        <v>0</v>
      </c>
      <c r="G130" s="42">
        <v>0</v>
      </c>
      <c r="H130" s="43">
        <v>0</v>
      </c>
      <c r="I130" s="41">
        <v>0</v>
      </c>
      <c r="J130" s="42">
        <v>0</v>
      </c>
      <c r="K130" s="169">
        <v>0</v>
      </c>
      <c r="L130" s="154">
        <v>0</v>
      </c>
      <c r="M130" s="42">
        <v>0</v>
      </c>
      <c r="N130" s="43">
        <v>0</v>
      </c>
      <c r="O130" s="41"/>
      <c r="P130" s="42"/>
      <c r="Q130" s="43"/>
      <c r="R130" s="41"/>
      <c r="S130" s="42"/>
      <c r="T130" s="43"/>
      <c r="U130" s="41"/>
      <c r="V130" s="42"/>
      <c r="W130" s="43"/>
      <c r="X130" s="41"/>
      <c r="Y130" s="42"/>
      <c r="Z130" s="43"/>
      <c r="AA130" s="41"/>
      <c r="AB130" s="42"/>
      <c r="AC130" s="43"/>
      <c r="AD130" s="41"/>
      <c r="AE130" s="42"/>
      <c r="AF130" s="43"/>
      <c r="AG130" s="41"/>
      <c r="AH130" s="42"/>
      <c r="AI130" s="43"/>
      <c r="AK130" s="41">
        <f t="shared" si="33"/>
        <v>0</v>
      </c>
      <c r="AL130" s="42">
        <f t="shared" si="33"/>
        <v>0</v>
      </c>
      <c r="AM130" s="43">
        <f t="shared" si="33"/>
        <v>0</v>
      </c>
      <c r="AT130" s="32">
        <f>IF(SUM(AK149:AM149)=0,0,IF(SUM(AK130:AM130)=0,0,1))</f>
        <v>0</v>
      </c>
      <c r="AV130" s="23">
        <v>1</v>
      </c>
      <c r="AW130" s="23">
        <v>18</v>
      </c>
      <c r="AX130" s="23">
        <f t="shared" si="34"/>
        <v>8</v>
      </c>
    </row>
    <row r="131" spans="2:50" ht="15" hidden="1" customHeight="1" x14ac:dyDescent="0.3">
      <c r="B131" s="15"/>
      <c r="C131" s="40" t="s">
        <v>22</v>
      </c>
      <c r="D131" s="34" t="s">
        <v>2</v>
      </c>
      <c r="E131" s="35" t="s">
        <v>2</v>
      </c>
      <c r="F131" s="41">
        <v>0</v>
      </c>
      <c r="G131" s="42">
        <v>0</v>
      </c>
      <c r="H131" s="43">
        <v>0</v>
      </c>
      <c r="I131" s="41">
        <v>0</v>
      </c>
      <c r="J131" s="42">
        <v>0</v>
      </c>
      <c r="K131" s="169">
        <v>0</v>
      </c>
      <c r="L131" s="154">
        <v>0</v>
      </c>
      <c r="M131" s="42">
        <v>0</v>
      </c>
      <c r="N131" s="43">
        <v>0</v>
      </c>
      <c r="O131" s="41"/>
      <c r="P131" s="42"/>
      <c r="Q131" s="43"/>
      <c r="R131" s="41"/>
      <c r="S131" s="42"/>
      <c r="T131" s="43"/>
      <c r="U131" s="41"/>
      <c r="V131" s="42"/>
      <c r="W131" s="43"/>
      <c r="X131" s="41"/>
      <c r="Y131" s="42"/>
      <c r="Z131" s="43"/>
      <c r="AA131" s="41"/>
      <c r="AB131" s="42"/>
      <c r="AC131" s="43"/>
      <c r="AD131" s="41"/>
      <c r="AE131" s="42"/>
      <c r="AF131" s="43"/>
      <c r="AG131" s="41"/>
      <c r="AH131" s="42"/>
      <c r="AI131" s="43"/>
      <c r="AK131" s="41">
        <f t="shared" si="33"/>
        <v>0</v>
      </c>
      <c r="AL131" s="42">
        <f t="shared" si="33"/>
        <v>0</v>
      </c>
      <c r="AM131" s="43">
        <f t="shared" si="33"/>
        <v>0</v>
      </c>
      <c r="AT131" s="32">
        <f>IF(SUM(AK149:AM149)=0,0,IF(SUM(AK131:AM131)=0,0,1))</f>
        <v>0</v>
      </c>
      <c r="AV131" s="23">
        <v>1</v>
      </c>
      <c r="AW131" s="23">
        <v>18</v>
      </c>
      <c r="AX131" s="23">
        <f t="shared" si="34"/>
        <v>9</v>
      </c>
    </row>
    <row r="132" spans="2:50" ht="15" hidden="1" customHeight="1" x14ac:dyDescent="0.3">
      <c r="B132" s="15"/>
      <c r="C132" s="40" t="s">
        <v>22</v>
      </c>
      <c r="D132" s="34" t="s">
        <v>2</v>
      </c>
      <c r="E132" s="35" t="s">
        <v>2</v>
      </c>
      <c r="F132" s="41">
        <v>0</v>
      </c>
      <c r="G132" s="42">
        <v>0</v>
      </c>
      <c r="H132" s="43">
        <v>0</v>
      </c>
      <c r="I132" s="41">
        <v>0</v>
      </c>
      <c r="J132" s="42">
        <v>0</v>
      </c>
      <c r="K132" s="169">
        <v>0</v>
      </c>
      <c r="L132" s="154">
        <v>0</v>
      </c>
      <c r="M132" s="42">
        <v>0</v>
      </c>
      <c r="N132" s="43">
        <v>0</v>
      </c>
      <c r="O132" s="41"/>
      <c r="P132" s="42"/>
      <c r="Q132" s="43"/>
      <c r="R132" s="41"/>
      <c r="S132" s="42"/>
      <c r="T132" s="43"/>
      <c r="U132" s="41"/>
      <c r="V132" s="42"/>
      <c r="W132" s="43"/>
      <c r="X132" s="41"/>
      <c r="Y132" s="42"/>
      <c r="Z132" s="43"/>
      <c r="AA132" s="41"/>
      <c r="AB132" s="42"/>
      <c r="AC132" s="43"/>
      <c r="AD132" s="41"/>
      <c r="AE132" s="42"/>
      <c r="AF132" s="43"/>
      <c r="AG132" s="41"/>
      <c r="AH132" s="42"/>
      <c r="AI132" s="43"/>
      <c r="AK132" s="41">
        <f t="shared" si="33"/>
        <v>0</v>
      </c>
      <c r="AL132" s="42">
        <f t="shared" si="33"/>
        <v>0</v>
      </c>
      <c r="AM132" s="43">
        <f t="shared" si="33"/>
        <v>0</v>
      </c>
      <c r="AT132" s="32">
        <f>IF(SUM(AK149:AM149)=0,0,IF(SUM(AK132:AM132)=0,0,1))</f>
        <v>0</v>
      </c>
      <c r="AV132" s="23">
        <v>1</v>
      </c>
      <c r="AW132" s="23">
        <v>18</v>
      </c>
      <c r="AX132" s="23">
        <f t="shared" si="34"/>
        <v>10</v>
      </c>
    </row>
    <row r="133" spans="2:50" ht="15" hidden="1" customHeight="1" x14ac:dyDescent="0.3">
      <c r="B133" s="15"/>
      <c r="C133" s="40" t="s">
        <v>23</v>
      </c>
      <c r="D133" s="34" t="s">
        <v>2</v>
      </c>
      <c r="E133" s="35" t="s">
        <v>2</v>
      </c>
      <c r="F133" s="41">
        <v>0</v>
      </c>
      <c r="G133" s="42">
        <v>0</v>
      </c>
      <c r="H133" s="43">
        <v>0</v>
      </c>
      <c r="I133" s="41">
        <v>0</v>
      </c>
      <c r="J133" s="42">
        <v>0</v>
      </c>
      <c r="K133" s="169">
        <v>0</v>
      </c>
      <c r="L133" s="154">
        <v>0</v>
      </c>
      <c r="M133" s="42">
        <v>0</v>
      </c>
      <c r="N133" s="43">
        <v>0</v>
      </c>
      <c r="O133" s="41"/>
      <c r="P133" s="42"/>
      <c r="Q133" s="43"/>
      <c r="R133" s="41"/>
      <c r="S133" s="42"/>
      <c r="T133" s="43"/>
      <c r="U133" s="41"/>
      <c r="V133" s="42"/>
      <c r="W133" s="43"/>
      <c r="X133" s="41"/>
      <c r="Y133" s="42"/>
      <c r="Z133" s="43"/>
      <c r="AA133" s="41"/>
      <c r="AB133" s="42"/>
      <c r="AC133" s="43"/>
      <c r="AD133" s="41"/>
      <c r="AE133" s="42"/>
      <c r="AF133" s="43"/>
      <c r="AG133" s="41"/>
      <c r="AH133" s="42"/>
      <c r="AI133" s="43"/>
      <c r="AK133" s="41">
        <f t="shared" si="33"/>
        <v>0</v>
      </c>
      <c r="AL133" s="42">
        <f t="shared" si="33"/>
        <v>0</v>
      </c>
      <c r="AM133" s="43">
        <f t="shared" si="33"/>
        <v>0</v>
      </c>
      <c r="AT133" s="32">
        <f>IF(SUM(AK149:AM149)=0,0,IF(SUM(AK133:AM133)=0,0,1))</f>
        <v>0</v>
      </c>
      <c r="AV133" s="23">
        <v>1</v>
      </c>
      <c r="AW133" s="23">
        <v>19</v>
      </c>
      <c r="AX133" s="23">
        <f t="shared" si="34"/>
        <v>1</v>
      </c>
    </row>
    <row r="134" spans="2:50" ht="15" hidden="1" customHeight="1" x14ac:dyDescent="0.3">
      <c r="B134" s="15"/>
      <c r="C134" s="50" t="str">
        <f>IF(LEN(E133)&lt;1,"","Total: " &amp; LEFT(E133,LEN(E133)-21) &amp; "Municipalities")</f>
        <v/>
      </c>
      <c r="D134" s="51"/>
      <c r="E134" s="52"/>
      <c r="F134" s="53">
        <f t="shared" ref="F134:N134" si="35">SUM(F123:F133)</f>
        <v>0</v>
      </c>
      <c r="G134" s="54">
        <f t="shared" si="35"/>
        <v>0</v>
      </c>
      <c r="H134" s="55">
        <f t="shared" si="35"/>
        <v>0</v>
      </c>
      <c r="I134" s="53">
        <f t="shared" si="35"/>
        <v>0</v>
      </c>
      <c r="J134" s="54">
        <f t="shared" si="35"/>
        <v>0</v>
      </c>
      <c r="K134" s="171">
        <f t="shared" si="35"/>
        <v>0</v>
      </c>
      <c r="L134" s="159">
        <f t="shared" si="35"/>
        <v>0</v>
      </c>
      <c r="M134" s="54">
        <f t="shared" si="35"/>
        <v>0</v>
      </c>
      <c r="N134" s="55">
        <f t="shared" si="35"/>
        <v>0</v>
      </c>
      <c r="O134" s="53">
        <f t="shared" ref="O134:AI134" si="36">SUM(O123:O133)</f>
        <v>0</v>
      </c>
      <c r="P134" s="54">
        <f t="shared" si="36"/>
        <v>0</v>
      </c>
      <c r="Q134" s="55">
        <f t="shared" si="36"/>
        <v>0</v>
      </c>
      <c r="R134" s="53">
        <f t="shared" si="36"/>
        <v>0</v>
      </c>
      <c r="S134" s="54">
        <f t="shared" si="36"/>
        <v>0</v>
      </c>
      <c r="T134" s="55">
        <f t="shared" si="36"/>
        <v>0</v>
      </c>
      <c r="U134" s="53">
        <f t="shared" si="36"/>
        <v>0</v>
      </c>
      <c r="V134" s="54">
        <f t="shared" si="36"/>
        <v>0</v>
      </c>
      <c r="W134" s="55">
        <f t="shared" si="36"/>
        <v>0</v>
      </c>
      <c r="X134" s="53">
        <f t="shared" si="36"/>
        <v>0</v>
      </c>
      <c r="Y134" s="54">
        <f t="shared" si="36"/>
        <v>0</v>
      </c>
      <c r="Z134" s="55">
        <f t="shared" si="36"/>
        <v>0</v>
      </c>
      <c r="AA134" s="53">
        <f t="shared" si="36"/>
        <v>0</v>
      </c>
      <c r="AB134" s="54">
        <f t="shared" si="36"/>
        <v>0</v>
      </c>
      <c r="AC134" s="55">
        <f t="shared" si="36"/>
        <v>0</v>
      </c>
      <c r="AD134" s="53">
        <f t="shared" si="36"/>
        <v>0</v>
      </c>
      <c r="AE134" s="54">
        <f t="shared" si="36"/>
        <v>0</v>
      </c>
      <c r="AF134" s="55">
        <f t="shared" si="36"/>
        <v>0</v>
      </c>
      <c r="AG134" s="53">
        <f t="shared" si="36"/>
        <v>0</v>
      </c>
      <c r="AH134" s="54">
        <f t="shared" si="36"/>
        <v>0</v>
      </c>
      <c r="AI134" s="55">
        <f t="shared" si="36"/>
        <v>0</v>
      </c>
      <c r="AK134" s="53">
        <f>SUM(AK123:AK133)</f>
        <v>0</v>
      </c>
      <c r="AL134" s="54">
        <f>SUM(AL123:AL133)</f>
        <v>0</v>
      </c>
      <c r="AM134" s="55">
        <f>SUM(AM123:AM133)</f>
        <v>0</v>
      </c>
      <c r="AT134" s="32">
        <f>IF(SUM(AK149:AM149)=0,0,IF(SUM(AK134:AM134)=0,0,1))</f>
        <v>0</v>
      </c>
    </row>
    <row r="135" spans="2:50" ht="15" hidden="1" customHeight="1" x14ac:dyDescent="0.3">
      <c r="B135" s="15"/>
      <c r="C135" s="40"/>
      <c r="D135" s="34"/>
      <c r="E135" s="35"/>
      <c r="F135" s="41"/>
      <c r="G135" s="42"/>
      <c r="H135" s="43"/>
      <c r="I135" s="41"/>
      <c r="J135" s="42"/>
      <c r="K135" s="169"/>
      <c r="L135" s="154"/>
      <c r="M135" s="42"/>
      <c r="N135" s="43"/>
      <c r="O135" s="41"/>
      <c r="P135" s="42"/>
      <c r="Q135" s="43"/>
      <c r="R135" s="41"/>
      <c r="S135" s="42"/>
      <c r="T135" s="43"/>
      <c r="U135" s="41"/>
      <c r="V135" s="42"/>
      <c r="W135" s="43"/>
      <c r="X135" s="41"/>
      <c r="Y135" s="42"/>
      <c r="Z135" s="43"/>
      <c r="AA135" s="41"/>
      <c r="AB135" s="42"/>
      <c r="AC135" s="43"/>
      <c r="AD135" s="41"/>
      <c r="AE135" s="42"/>
      <c r="AF135" s="43"/>
      <c r="AG135" s="41"/>
      <c r="AH135" s="42"/>
      <c r="AI135" s="43"/>
      <c r="AK135" s="41"/>
      <c r="AL135" s="42"/>
      <c r="AM135" s="43"/>
      <c r="AT135" s="32">
        <f>IF(SUM(AK149:AM149)=0,0,IF(SUM(AK135:AM135)=0,0,1))</f>
        <v>0</v>
      </c>
    </row>
    <row r="136" spans="2:50" ht="15" hidden="1" customHeight="1" x14ac:dyDescent="0.3">
      <c r="B136" s="15"/>
      <c r="C136" s="40" t="s">
        <v>22</v>
      </c>
      <c r="D136" s="34" t="s">
        <v>2</v>
      </c>
      <c r="E136" s="35" t="s">
        <v>2</v>
      </c>
      <c r="F136" s="41">
        <v>0</v>
      </c>
      <c r="G136" s="42">
        <v>0</v>
      </c>
      <c r="H136" s="43">
        <v>0</v>
      </c>
      <c r="I136" s="41">
        <v>0</v>
      </c>
      <c r="J136" s="42">
        <v>0</v>
      </c>
      <c r="K136" s="169">
        <v>0</v>
      </c>
      <c r="L136" s="154">
        <v>0</v>
      </c>
      <c r="M136" s="42">
        <v>0</v>
      </c>
      <c r="N136" s="43">
        <v>0</v>
      </c>
      <c r="O136" s="41"/>
      <c r="P136" s="42"/>
      <c r="Q136" s="43"/>
      <c r="R136" s="41"/>
      <c r="S136" s="42"/>
      <c r="T136" s="43"/>
      <c r="U136" s="41"/>
      <c r="V136" s="42"/>
      <c r="W136" s="43"/>
      <c r="X136" s="41"/>
      <c r="Y136" s="42"/>
      <c r="Z136" s="43"/>
      <c r="AA136" s="41"/>
      <c r="AB136" s="42"/>
      <c r="AC136" s="43"/>
      <c r="AD136" s="41"/>
      <c r="AE136" s="42"/>
      <c r="AF136" s="43"/>
      <c r="AG136" s="41"/>
      <c r="AH136" s="42"/>
      <c r="AI136" s="43"/>
      <c r="AK136" s="41">
        <f t="shared" ref="AK136:AM146" si="37">F136+I136+L136+O136+R136+U136+X136+AA136+AD136+AG136</f>
        <v>0</v>
      </c>
      <c r="AL136" s="42">
        <f t="shared" si="37"/>
        <v>0</v>
      </c>
      <c r="AM136" s="43">
        <f t="shared" si="37"/>
        <v>0</v>
      </c>
      <c r="AT136" s="32">
        <f>IF(SUM(AK149:AM149)=0,0,IF(SUM(AK136:AM136)=0,0,1))</f>
        <v>0</v>
      </c>
      <c r="AV136" s="23">
        <v>1</v>
      </c>
      <c r="AW136" s="23">
        <v>20</v>
      </c>
      <c r="AX136" s="23">
        <v>1</v>
      </c>
    </row>
    <row r="137" spans="2:50" ht="15" hidden="1" customHeight="1" x14ac:dyDescent="0.3">
      <c r="B137" s="15"/>
      <c r="C137" s="40" t="s">
        <v>22</v>
      </c>
      <c r="D137" s="34" t="s">
        <v>2</v>
      </c>
      <c r="E137" s="35" t="s">
        <v>2</v>
      </c>
      <c r="F137" s="41">
        <v>0</v>
      </c>
      <c r="G137" s="42">
        <v>0</v>
      </c>
      <c r="H137" s="43">
        <v>0</v>
      </c>
      <c r="I137" s="41">
        <v>0</v>
      </c>
      <c r="J137" s="42">
        <v>0</v>
      </c>
      <c r="K137" s="169">
        <v>0</v>
      </c>
      <c r="L137" s="154">
        <v>0</v>
      </c>
      <c r="M137" s="42">
        <v>0</v>
      </c>
      <c r="N137" s="43">
        <v>0</v>
      </c>
      <c r="O137" s="41"/>
      <c r="P137" s="42"/>
      <c r="Q137" s="43"/>
      <c r="R137" s="41"/>
      <c r="S137" s="42"/>
      <c r="T137" s="43"/>
      <c r="U137" s="41"/>
      <c r="V137" s="42"/>
      <c r="W137" s="43"/>
      <c r="X137" s="41"/>
      <c r="Y137" s="42"/>
      <c r="Z137" s="43"/>
      <c r="AA137" s="41"/>
      <c r="AB137" s="42"/>
      <c r="AC137" s="43"/>
      <c r="AD137" s="41"/>
      <c r="AE137" s="42"/>
      <c r="AF137" s="43"/>
      <c r="AG137" s="41"/>
      <c r="AH137" s="42"/>
      <c r="AI137" s="43"/>
      <c r="AK137" s="41">
        <f t="shared" si="37"/>
        <v>0</v>
      </c>
      <c r="AL137" s="42">
        <f t="shared" si="37"/>
        <v>0</v>
      </c>
      <c r="AM137" s="43">
        <f t="shared" si="37"/>
        <v>0</v>
      </c>
      <c r="AT137" s="32">
        <f>IF(SUM(AK149:AM149)=0,0,IF(SUM(AK137:AM137)=0,0,1))</f>
        <v>0</v>
      </c>
      <c r="AV137" s="23">
        <v>1</v>
      </c>
      <c r="AW137" s="23">
        <v>20</v>
      </c>
      <c r="AX137" s="23">
        <f>IF(AW137=AW136,AX136+1,1)</f>
        <v>2</v>
      </c>
    </row>
    <row r="138" spans="2:50" ht="15" hidden="1" customHeight="1" x14ac:dyDescent="0.3">
      <c r="B138" s="15"/>
      <c r="C138" s="40" t="s">
        <v>22</v>
      </c>
      <c r="D138" s="34" t="s">
        <v>2</v>
      </c>
      <c r="E138" s="35" t="s">
        <v>2</v>
      </c>
      <c r="F138" s="41">
        <v>0</v>
      </c>
      <c r="G138" s="42">
        <v>0</v>
      </c>
      <c r="H138" s="43">
        <v>0</v>
      </c>
      <c r="I138" s="41">
        <v>0</v>
      </c>
      <c r="J138" s="42">
        <v>0</v>
      </c>
      <c r="K138" s="169">
        <v>0</v>
      </c>
      <c r="L138" s="154">
        <v>0</v>
      </c>
      <c r="M138" s="42">
        <v>0</v>
      </c>
      <c r="N138" s="43">
        <v>0</v>
      </c>
      <c r="O138" s="41"/>
      <c r="P138" s="42"/>
      <c r="Q138" s="43"/>
      <c r="R138" s="41"/>
      <c r="S138" s="42"/>
      <c r="T138" s="43"/>
      <c r="U138" s="41"/>
      <c r="V138" s="42"/>
      <c r="W138" s="43"/>
      <c r="X138" s="41"/>
      <c r="Y138" s="42"/>
      <c r="Z138" s="43"/>
      <c r="AA138" s="41"/>
      <c r="AB138" s="42"/>
      <c r="AC138" s="43"/>
      <c r="AD138" s="41"/>
      <c r="AE138" s="42"/>
      <c r="AF138" s="43"/>
      <c r="AG138" s="41"/>
      <c r="AH138" s="42"/>
      <c r="AI138" s="43"/>
      <c r="AK138" s="41">
        <f t="shared" si="37"/>
        <v>0</v>
      </c>
      <c r="AL138" s="42">
        <f t="shared" si="37"/>
        <v>0</v>
      </c>
      <c r="AM138" s="43">
        <f t="shared" si="37"/>
        <v>0</v>
      </c>
      <c r="AT138" s="32">
        <f>IF(SUM(AK149:AM149)=0,0,IF(SUM(AK138:AM138)=0,0,1))</f>
        <v>0</v>
      </c>
      <c r="AV138" s="23">
        <v>1</v>
      </c>
      <c r="AW138" s="23">
        <v>20</v>
      </c>
      <c r="AX138" s="23">
        <f t="shared" ref="AX138:AX146" si="38">IF(AW138=AW137,AX137+1,1)</f>
        <v>3</v>
      </c>
    </row>
    <row r="139" spans="2:50" ht="15" hidden="1" customHeight="1" x14ac:dyDescent="0.3">
      <c r="B139" s="15"/>
      <c r="C139" s="40" t="s">
        <v>22</v>
      </c>
      <c r="D139" s="34" t="s">
        <v>2</v>
      </c>
      <c r="E139" s="35" t="s">
        <v>2</v>
      </c>
      <c r="F139" s="41">
        <v>0</v>
      </c>
      <c r="G139" s="42">
        <v>0</v>
      </c>
      <c r="H139" s="43">
        <v>0</v>
      </c>
      <c r="I139" s="41">
        <v>0</v>
      </c>
      <c r="J139" s="42">
        <v>0</v>
      </c>
      <c r="K139" s="169">
        <v>0</v>
      </c>
      <c r="L139" s="154">
        <v>0</v>
      </c>
      <c r="M139" s="42">
        <v>0</v>
      </c>
      <c r="N139" s="43">
        <v>0</v>
      </c>
      <c r="O139" s="41"/>
      <c r="P139" s="42"/>
      <c r="Q139" s="43"/>
      <c r="R139" s="41"/>
      <c r="S139" s="42"/>
      <c r="T139" s="43"/>
      <c r="U139" s="41"/>
      <c r="V139" s="42"/>
      <c r="W139" s="43"/>
      <c r="X139" s="41"/>
      <c r="Y139" s="42"/>
      <c r="Z139" s="43"/>
      <c r="AA139" s="41"/>
      <c r="AB139" s="42"/>
      <c r="AC139" s="43"/>
      <c r="AD139" s="41"/>
      <c r="AE139" s="42"/>
      <c r="AF139" s="43"/>
      <c r="AG139" s="41"/>
      <c r="AH139" s="42"/>
      <c r="AI139" s="43"/>
      <c r="AK139" s="41">
        <f t="shared" si="37"/>
        <v>0</v>
      </c>
      <c r="AL139" s="42">
        <f t="shared" si="37"/>
        <v>0</v>
      </c>
      <c r="AM139" s="43">
        <f t="shared" si="37"/>
        <v>0</v>
      </c>
      <c r="AT139" s="32">
        <f>IF(SUM(AK149:AM149)=0,0,IF(SUM(AK139:AM139)=0,0,1))</f>
        <v>0</v>
      </c>
      <c r="AV139" s="23">
        <v>1</v>
      </c>
      <c r="AW139" s="23">
        <v>20</v>
      </c>
      <c r="AX139" s="23">
        <f t="shared" si="38"/>
        <v>4</v>
      </c>
    </row>
    <row r="140" spans="2:50" ht="15" hidden="1" customHeight="1" x14ac:dyDescent="0.3">
      <c r="B140" s="15"/>
      <c r="C140" s="40" t="s">
        <v>22</v>
      </c>
      <c r="D140" s="34" t="s">
        <v>2</v>
      </c>
      <c r="E140" s="35" t="s">
        <v>2</v>
      </c>
      <c r="F140" s="41">
        <v>0</v>
      </c>
      <c r="G140" s="42">
        <v>0</v>
      </c>
      <c r="H140" s="43">
        <v>0</v>
      </c>
      <c r="I140" s="41">
        <v>0</v>
      </c>
      <c r="J140" s="42">
        <v>0</v>
      </c>
      <c r="K140" s="169">
        <v>0</v>
      </c>
      <c r="L140" s="154">
        <v>0</v>
      </c>
      <c r="M140" s="42">
        <v>0</v>
      </c>
      <c r="N140" s="43">
        <v>0</v>
      </c>
      <c r="O140" s="41"/>
      <c r="P140" s="42"/>
      <c r="Q140" s="43"/>
      <c r="R140" s="41"/>
      <c r="S140" s="42"/>
      <c r="T140" s="43"/>
      <c r="U140" s="41"/>
      <c r="V140" s="42"/>
      <c r="W140" s="43"/>
      <c r="X140" s="41"/>
      <c r="Y140" s="42"/>
      <c r="Z140" s="43"/>
      <c r="AA140" s="41"/>
      <c r="AB140" s="42"/>
      <c r="AC140" s="43"/>
      <c r="AD140" s="41"/>
      <c r="AE140" s="42"/>
      <c r="AF140" s="43"/>
      <c r="AG140" s="41"/>
      <c r="AH140" s="42"/>
      <c r="AI140" s="43"/>
      <c r="AK140" s="41">
        <f t="shared" si="37"/>
        <v>0</v>
      </c>
      <c r="AL140" s="42">
        <f t="shared" si="37"/>
        <v>0</v>
      </c>
      <c r="AM140" s="43">
        <f t="shared" si="37"/>
        <v>0</v>
      </c>
      <c r="AT140" s="32">
        <f>IF(SUM(AK149:AM149)=0,0,IF(SUM(AK140:AM140)=0,0,1))</f>
        <v>0</v>
      </c>
      <c r="AV140" s="23">
        <v>1</v>
      </c>
      <c r="AW140" s="23">
        <v>20</v>
      </c>
      <c r="AX140" s="23">
        <f t="shared" si="38"/>
        <v>5</v>
      </c>
    </row>
    <row r="141" spans="2:50" ht="15" hidden="1" customHeight="1" x14ac:dyDescent="0.3">
      <c r="B141" s="15"/>
      <c r="C141" s="40" t="s">
        <v>22</v>
      </c>
      <c r="D141" s="34" t="s">
        <v>2</v>
      </c>
      <c r="E141" s="35" t="s">
        <v>2</v>
      </c>
      <c r="F141" s="41">
        <v>0</v>
      </c>
      <c r="G141" s="42">
        <v>0</v>
      </c>
      <c r="H141" s="43">
        <v>0</v>
      </c>
      <c r="I141" s="41">
        <v>0</v>
      </c>
      <c r="J141" s="42">
        <v>0</v>
      </c>
      <c r="K141" s="169">
        <v>0</v>
      </c>
      <c r="L141" s="154">
        <v>0</v>
      </c>
      <c r="M141" s="42">
        <v>0</v>
      </c>
      <c r="N141" s="43">
        <v>0</v>
      </c>
      <c r="O141" s="41"/>
      <c r="P141" s="42"/>
      <c r="Q141" s="43"/>
      <c r="R141" s="41"/>
      <c r="S141" s="42"/>
      <c r="T141" s="43"/>
      <c r="U141" s="41"/>
      <c r="V141" s="42"/>
      <c r="W141" s="43"/>
      <c r="X141" s="41"/>
      <c r="Y141" s="42"/>
      <c r="Z141" s="43"/>
      <c r="AA141" s="41"/>
      <c r="AB141" s="42"/>
      <c r="AC141" s="43"/>
      <c r="AD141" s="41"/>
      <c r="AE141" s="42"/>
      <c r="AF141" s="43"/>
      <c r="AG141" s="41"/>
      <c r="AH141" s="42"/>
      <c r="AI141" s="43"/>
      <c r="AK141" s="41">
        <f t="shared" si="37"/>
        <v>0</v>
      </c>
      <c r="AL141" s="42">
        <f t="shared" si="37"/>
        <v>0</v>
      </c>
      <c r="AM141" s="43">
        <f t="shared" si="37"/>
        <v>0</v>
      </c>
      <c r="AT141" s="32">
        <f>IF(SUM(AK149:AM149)=0,0,IF(SUM(AK141:AM141)=0,0,1))</f>
        <v>0</v>
      </c>
      <c r="AV141" s="23">
        <v>1</v>
      </c>
      <c r="AW141" s="23">
        <v>20</v>
      </c>
      <c r="AX141" s="23">
        <f t="shared" si="38"/>
        <v>6</v>
      </c>
    </row>
    <row r="142" spans="2:50" ht="15" hidden="1" customHeight="1" x14ac:dyDescent="0.3">
      <c r="B142" s="15"/>
      <c r="C142" s="40" t="s">
        <v>22</v>
      </c>
      <c r="D142" s="34" t="s">
        <v>2</v>
      </c>
      <c r="E142" s="35" t="s">
        <v>2</v>
      </c>
      <c r="F142" s="41">
        <v>0</v>
      </c>
      <c r="G142" s="42">
        <v>0</v>
      </c>
      <c r="H142" s="43">
        <v>0</v>
      </c>
      <c r="I142" s="41">
        <v>0</v>
      </c>
      <c r="J142" s="42">
        <v>0</v>
      </c>
      <c r="K142" s="169">
        <v>0</v>
      </c>
      <c r="L142" s="154">
        <v>0</v>
      </c>
      <c r="M142" s="42">
        <v>0</v>
      </c>
      <c r="N142" s="43">
        <v>0</v>
      </c>
      <c r="O142" s="41"/>
      <c r="P142" s="42"/>
      <c r="Q142" s="43"/>
      <c r="R142" s="41"/>
      <c r="S142" s="42"/>
      <c r="T142" s="43"/>
      <c r="U142" s="41"/>
      <c r="V142" s="42"/>
      <c r="W142" s="43"/>
      <c r="X142" s="41"/>
      <c r="Y142" s="42"/>
      <c r="Z142" s="43"/>
      <c r="AA142" s="41"/>
      <c r="AB142" s="42"/>
      <c r="AC142" s="43"/>
      <c r="AD142" s="41"/>
      <c r="AE142" s="42"/>
      <c r="AF142" s="43"/>
      <c r="AG142" s="41"/>
      <c r="AH142" s="42"/>
      <c r="AI142" s="43"/>
      <c r="AK142" s="41">
        <f t="shared" si="37"/>
        <v>0</v>
      </c>
      <c r="AL142" s="42">
        <f t="shared" si="37"/>
        <v>0</v>
      </c>
      <c r="AM142" s="43">
        <f t="shared" si="37"/>
        <v>0</v>
      </c>
      <c r="AT142" s="32">
        <f>IF(SUM(AK149:AM149)=0,0,IF(SUM(AK142:AM142)=0,0,1))</f>
        <v>0</v>
      </c>
      <c r="AV142" s="23">
        <v>1</v>
      </c>
      <c r="AW142" s="23">
        <v>20</v>
      </c>
      <c r="AX142" s="23">
        <f t="shared" si="38"/>
        <v>7</v>
      </c>
    </row>
    <row r="143" spans="2:50" ht="15" hidden="1" customHeight="1" x14ac:dyDescent="0.3">
      <c r="B143" s="15"/>
      <c r="C143" s="40" t="s">
        <v>22</v>
      </c>
      <c r="D143" s="34" t="s">
        <v>2</v>
      </c>
      <c r="E143" s="35" t="s">
        <v>2</v>
      </c>
      <c r="F143" s="41">
        <v>0</v>
      </c>
      <c r="G143" s="42">
        <v>0</v>
      </c>
      <c r="H143" s="43">
        <v>0</v>
      </c>
      <c r="I143" s="41">
        <v>0</v>
      </c>
      <c r="J143" s="42">
        <v>0</v>
      </c>
      <c r="K143" s="169">
        <v>0</v>
      </c>
      <c r="L143" s="154">
        <v>0</v>
      </c>
      <c r="M143" s="42">
        <v>0</v>
      </c>
      <c r="N143" s="43">
        <v>0</v>
      </c>
      <c r="O143" s="41"/>
      <c r="P143" s="42"/>
      <c r="Q143" s="43"/>
      <c r="R143" s="41"/>
      <c r="S143" s="42"/>
      <c r="T143" s="43"/>
      <c r="U143" s="41"/>
      <c r="V143" s="42"/>
      <c r="W143" s="43"/>
      <c r="X143" s="41"/>
      <c r="Y143" s="42"/>
      <c r="Z143" s="43"/>
      <c r="AA143" s="41"/>
      <c r="AB143" s="42"/>
      <c r="AC143" s="43"/>
      <c r="AD143" s="41"/>
      <c r="AE143" s="42"/>
      <c r="AF143" s="43"/>
      <c r="AG143" s="41"/>
      <c r="AH143" s="42"/>
      <c r="AI143" s="43"/>
      <c r="AK143" s="41">
        <f t="shared" si="37"/>
        <v>0</v>
      </c>
      <c r="AL143" s="42">
        <f t="shared" si="37"/>
        <v>0</v>
      </c>
      <c r="AM143" s="43">
        <f t="shared" si="37"/>
        <v>0</v>
      </c>
      <c r="AT143" s="32">
        <f>IF(SUM(AK149:AM149)=0,0,IF(SUM(AK143:AM143)=0,0,1))</f>
        <v>0</v>
      </c>
      <c r="AV143" s="23">
        <v>1</v>
      </c>
      <c r="AW143" s="23">
        <v>20</v>
      </c>
      <c r="AX143" s="23">
        <f t="shared" si="38"/>
        <v>8</v>
      </c>
    </row>
    <row r="144" spans="2:50" ht="15" hidden="1" customHeight="1" x14ac:dyDescent="0.3">
      <c r="B144" s="15"/>
      <c r="C144" s="40" t="s">
        <v>22</v>
      </c>
      <c r="D144" s="34" t="s">
        <v>2</v>
      </c>
      <c r="E144" s="35" t="s">
        <v>2</v>
      </c>
      <c r="F144" s="41">
        <v>0</v>
      </c>
      <c r="G144" s="42">
        <v>0</v>
      </c>
      <c r="H144" s="43">
        <v>0</v>
      </c>
      <c r="I144" s="41">
        <v>0</v>
      </c>
      <c r="J144" s="42">
        <v>0</v>
      </c>
      <c r="K144" s="169">
        <v>0</v>
      </c>
      <c r="L144" s="154">
        <v>0</v>
      </c>
      <c r="M144" s="42">
        <v>0</v>
      </c>
      <c r="N144" s="43">
        <v>0</v>
      </c>
      <c r="O144" s="41"/>
      <c r="P144" s="42"/>
      <c r="Q144" s="43"/>
      <c r="R144" s="41"/>
      <c r="S144" s="42"/>
      <c r="T144" s="43"/>
      <c r="U144" s="41"/>
      <c r="V144" s="42"/>
      <c r="W144" s="43"/>
      <c r="X144" s="41"/>
      <c r="Y144" s="42"/>
      <c r="Z144" s="43"/>
      <c r="AA144" s="41"/>
      <c r="AB144" s="42"/>
      <c r="AC144" s="43"/>
      <c r="AD144" s="41"/>
      <c r="AE144" s="42"/>
      <c r="AF144" s="43"/>
      <c r="AG144" s="41"/>
      <c r="AH144" s="42"/>
      <c r="AI144" s="43"/>
      <c r="AK144" s="41">
        <f t="shared" si="37"/>
        <v>0</v>
      </c>
      <c r="AL144" s="42">
        <f t="shared" si="37"/>
        <v>0</v>
      </c>
      <c r="AM144" s="43">
        <f t="shared" si="37"/>
        <v>0</v>
      </c>
      <c r="AT144" s="32">
        <f>IF(SUM(AK149:AM149)=0,0,IF(SUM(AK144:AM144)=0,0,1))</f>
        <v>0</v>
      </c>
      <c r="AV144" s="23">
        <v>1</v>
      </c>
      <c r="AW144" s="23">
        <v>20</v>
      </c>
      <c r="AX144" s="23">
        <f t="shared" si="38"/>
        <v>9</v>
      </c>
    </row>
    <row r="145" spans="2:50" ht="15" hidden="1" customHeight="1" x14ac:dyDescent="0.3">
      <c r="B145" s="15"/>
      <c r="C145" s="40" t="s">
        <v>22</v>
      </c>
      <c r="D145" s="34" t="s">
        <v>2</v>
      </c>
      <c r="E145" s="35" t="s">
        <v>2</v>
      </c>
      <c r="F145" s="41">
        <v>0</v>
      </c>
      <c r="G145" s="42">
        <v>0</v>
      </c>
      <c r="H145" s="43">
        <v>0</v>
      </c>
      <c r="I145" s="41">
        <v>0</v>
      </c>
      <c r="J145" s="42">
        <v>0</v>
      </c>
      <c r="K145" s="169">
        <v>0</v>
      </c>
      <c r="L145" s="154">
        <v>0</v>
      </c>
      <c r="M145" s="42">
        <v>0</v>
      </c>
      <c r="N145" s="43">
        <v>0</v>
      </c>
      <c r="O145" s="41"/>
      <c r="P145" s="42"/>
      <c r="Q145" s="43"/>
      <c r="R145" s="41"/>
      <c r="S145" s="42"/>
      <c r="T145" s="43"/>
      <c r="U145" s="41"/>
      <c r="V145" s="42"/>
      <c r="W145" s="43"/>
      <c r="X145" s="41"/>
      <c r="Y145" s="42"/>
      <c r="Z145" s="43"/>
      <c r="AA145" s="41"/>
      <c r="AB145" s="42"/>
      <c r="AC145" s="43"/>
      <c r="AD145" s="41"/>
      <c r="AE145" s="42"/>
      <c r="AF145" s="43"/>
      <c r="AG145" s="41"/>
      <c r="AH145" s="42"/>
      <c r="AI145" s="43"/>
      <c r="AK145" s="41">
        <f t="shared" si="37"/>
        <v>0</v>
      </c>
      <c r="AL145" s="42">
        <f t="shared" si="37"/>
        <v>0</v>
      </c>
      <c r="AM145" s="43">
        <f t="shared" si="37"/>
        <v>0</v>
      </c>
      <c r="AT145" s="32">
        <f>IF(SUM(AK149:AM149)=0,0,IF(SUM(AK145:AM145)=0,0,1))</f>
        <v>0</v>
      </c>
      <c r="AV145" s="23">
        <v>1</v>
      </c>
      <c r="AW145" s="23">
        <v>20</v>
      </c>
      <c r="AX145" s="23">
        <f t="shared" si="38"/>
        <v>10</v>
      </c>
    </row>
    <row r="146" spans="2:50" ht="15" hidden="1" customHeight="1" x14ac:dyDescent="0.3">
      <c r="B146" s="15"/>
      <c r="C146" s="40" t="s">
        <v>23</v>
      </c>
      <c r="D146" s="34" t="s">
        <v>2</v>
      </c>
      <c r="E146" s="35" t="s">
        <v>2</v>
      </c>
      <c r="F146" s="41">
        <v>0</v>
      </c>
      <c r="G146" s="42">
        <v>0</v>
      </c>
      <c r="H146" s="43">
        <v>0</v>
      </c>
      <c r="I146" s="41">
        <v>0</v>
      </c>
      <c r="J146" s="42">
        <v>0</v>
      </c>
      <c r="K146" s="169">
        <v>0</v>
      </c>
      <c r="L146" s="154">
        <v>0</v>
      </c>
      <c r="M146" s="42">
        <v>0</v>
      </c>
      <c r="N146" s="43">
        <v>0</v>
      </c>
      <c r="O146" s="41"/>
      <c r="P146" s="42"/>
      <c r="Q146" s="43"/>
      <c r="R146" s="41"/>
      <c r="S146" s="42"/>
      <c r="T146" s="43"/>
      <c r="U146" s="41"/>
      <c r="V146" s="42"/>
      <c r="W146" s="43"/>
      <c r="X146" s="41"/>
      <c r="Y146" s="42"/>
      <c r="Z146" s="43"/>
      <c r="AA146" s="41"/>
      <c r="AB146" s="42"/>
      <c r="AC146" s="43"/>
      <c r="AD146" s="41"/>
      <c r="AE146" s="42"/>
      <c r="AF146" s="43"/>
      <c r="AG146" s="41"/>
      <c r="AH146" s="42"/>
      <c r="AI146" s="43"/>
      <c r="AK146" s="41">
        <f t="shared" si="37"/>
        <v>0</v>
      </c>
      <c r="AL146" s="42">
        <f t="shared" si="37"/>
        <v>0</v>
      </c>
      <c r="AM146" s="43">
        <f t="shared" si="37"/>
        <v>0</v>
      </c>
      <c r="AT146" s="32">
        <f>IF(SUM(AK149:AM149)=0,0,IF(SUM(AK146:AM146)=0,0,1))</f>
        <v>0</v>
      </c>
      <c r="AV146" s="23">
        <v>1</v>
      </c>
      <c r="AW146" s="23">
        <v>21</v>
      </c>
      <c r="AX146" s="23">
        <f t="shared" si="38"/>
        <v>1</v>
      </c>
    </row>
    <row r="147" spans="2:50" ht="15" hidden="1" customHeight="1" x14ac:dyDescent="0.3">
      <c r="B147" s="15"/>
      <c r="C147" s="50" t="str">
        <f>IF(LEN(E146)&lt;1,"","Total: " &amp; LEFT(E146,LEN(E146)-21) &amp; "Municipalities")</f>
        <v/>
      </c>
      <c r="D147" s="51"/>
      <c r="E147" s="52"/>
      <c r="F147" s="53">
        <f t="shared" ref="F147:N147" si="39">SUM(F136:F146)</f>
        <v>0</v>
      </c>
      <c r="G147" s="54">
        <f t="shared" si="39"/>
        <v>0</v>
      </c>
      <c r="H147" s="55">
        <f t="shared" si="39"/>
        <v>0</v>
      </c>
      <c r="I147" s="53">
        <f t="shared" si="39"/>
        <v>0</v>
      </c>
      <c r="J147" s="54">
        <f t="shared" si="39"/>
        <v>0</v>
      </c>
      <c r="K147" s="171">
        <f t="shared" si="39"/>
        <v>0</v>
      </c>
      <c r="L147" s="159">
        <f t="shared" si="39"/>
        <v>0</v>
      </c>
      <c r="M147" s="54">
        <f t="shared" si="39"/>
        <v>0</v>
      </c>
      <c r="N147" s="55">
        <f t="shared" si="39"/>
        <v>0</v>
      </c>
      <c r="O147" s="53">
        <f t="shared" ref="O147:AI147" si="40">SUM(O136:O146)</f>
        <v>0</v>
      </c>
      <c r="P147" s="54">
        <f t="shared" si="40"/>
        <v>0</v>
      </c>
      <c r="Q147" s="55">
        <f t="shared" si="40"/>
        <v>0</v>
      </c>
      <c r="R147" s="53">
        <f t="shared" si="40"/>
        <v>0</v>
      </c>
      <c r="S147" s="54">
        <f t="shared" si="40"/>
        <v>0</v>
      </c>
      <c r="T147" s="55">
        <f t="shared" si="40"/>
        <v>0</v>
      </c>
      <c r="U147" s="53">
        <f t="shared" si="40"/>
        <v>0</v>
      </c>
      <c r="V147" s="54">
        <f t="shared" si="40"/>
        <v>0</v>
      </c>
      <c r="W147" s="55">
        <f t="shared" si="40"/>
        <v>0</v>
      </c>
      <c r="X147" s="53">
        <f t="shared" si="40"/>
        <v>0</v>
      </c>
      <c r="Y147" s="54">
        <f t="shared" si="40"/>
        <v>0</v>
      </c>
      <c r="Z147" s="55">
        <f t="shared" si="40"/>
        <v>0</v>
      </c>
      <c r="AA147" s="53">
        <f t="shared" si="40"/>
        <v>0</v>
      </c>
      <c r="AB147" s="54">
        <f t="shared" si="40"/>
        <v>0</v>
      </c>
      <c r="AC147" s="55">
        <f t="shared" si="40"/>
        <v>0</v>
      </c>
      <c r="AD147" s="53">
        <f t="shared" si="40"/>
        <v>0</v>
      </c>
      <c r="AE147" s="54">
        <f t="shared" si="40"/>
        <v>0</v>
      </c>
      <c r="AF147" s="55">
        <f t="shared" si="40"/>
        <v>0</v>
      </c>
      <c r="AG147" s="53">
        <f t="shared" si="40"/>
        <v>0</v>
      </c>
      <c r="AH147" s="54">
        <f t="shared" si="40"/>
        <v>0</v>
      </c>
      <c r="AI147" s="55">
        <f t="shared" si="40"/>
        <v>0</v>
      </c>
      <c r="AK147" s="53">
        <f>SUM(AK136:AK146)</f>
        <v>0</v>
      </c>
      <c r="AL147" s="54">
        <f>SUM(AL136:AL146)</f>
        <v>0</v>
      </c>
      <c r="AM147" s="55">
        <f>SUM(AM136:AM146)</f>
        <v>0</v>
      </c>
      <c r="AT147" s="32">
        <f>IF(SUM(AK149:AM149)=0,0,IF(SUM(AK147:AM147)=0,0,1))</f>
        <v>0</v>
      </c>
    </row>
    <row r="148" spans="2:50" ht="15" customHeight="1" x14ac:dyDescent="0.3">
      <c r="B148" s="15"/>
      <c r="C148" s="40"/>
      <c r="D148" s="34"/>
      <c r="E148" s="35"/>
      <c r="F148" s="41"/>
      <c r="G148" s="42"/>
      <c r="H148" s="43"/>
      <c r="I148" s="41"/>
      <c r="J148" s="42"/>
      <c r="K148" s="169"/>
      <c r="L148" s="154"/>
      <c r="M148" s="42"/>
      <c r="N148" s="43"/>
      <c r="O148" s="41"/>
      <c r="P148" s="42"/>
      <c r="Q148" s="43"/>
      <c r="R148" s="41"/>
      <c r="S148" s="42"/>
      <c r="T148" s="43"/>
      <c r="U148" s="41"/>
      <c r="V148" s="42"/>
      <c r="W148" s="43"/>
      <c r="X148" s="41"/>
      <c r="Y148" s="42"/>
      <c r="Z148" s="43"/>
      <c r="AA148" s="41"/>
      <c r="AB148" s="42"/>
      <c r="AC148" s="43"/>
      <c r="AD148" s="41"/>
      <c r="AE148" s="42"/>
      <c r="AF148" s="43"/>
      <c r="AG148" s="41"/>
      <c r="AH148" s="42"/>
      <c r="AI148" s="43"/>
      <c r="AK148" s="41"/>
      <c r="AL148" s="42"/>
      <c r="AM148" s="43"/>
      <c r="AT148" s="32">
        <f>IF(SUM(AK149:AM149)=0,0,1)</f>
        <v>1</v>
      </c>
    </row>
    <row r="149" spans="2:50" ht="15" customHeight="1" x14ac:dyDescent="0.3">
      <c r="B149" s="15"/>
      <c r="C149" s="56" t="s">
        <v>24</v>
      </c>
      <c r="D149" s="57"/>
      <c r="E149" s="58"/>
      <c r="F149" s="53">
        <f t="shared" ref="F149:AI149" si="41">F12+F13+F14+F15+F16+F30+F43+F56+F69+F82+F95+F108+F121+F134+F147</f>
        <v>2138959</v>
      </c>
      <c r="G149" s="54">
        <f t="shared" si="41"/>
        <v>2250832</v>
      </c>
      <c r="H149" s="55">
        <f t="shared" si="41"/>
        <v>2459044</v>
      </c>
      <c r="I149" s="53">
        <f t="shared" si="41"/>
        <v>430735</v>
      </c>
      <c r="J149" s="54">
        <f t="shared" si="41"/>
        <v>431691</v>
      </c>
      <c r="K149" s="171">
        <f t="shared" si="41"/>
        <v>422000</v>
      </c>
      <c r="L149" s="159">
        <f t="shared" si="41"/>
        <v>0</v>
      </c>
      <c r="M149" s="54">
        <f t="shared" si="41"/>
        <v>0</v>
      </c>
      <c r="N149" s="55">
        <f t="shared" si="41"/>
        <v>0</v>
      </c>
      <c r="O149" s="53">
        <f t="shared" si="41"/>
        <v>0</v>
      </c>
      <c r="P149" s="54">
        <f t="shared" si="41"/>
        <v>0</v>
      </c>
      <c r="Q149" s="55">
        <f t="shared" si="41"/>
        <v>0</v>
      </c>
      <c r="R149" s="53">
        <f t="shared" si="41"/>
        <v>0</v>
      </c>
      <c r="S149" s="54">
        <f t="shared" si="41"/>
        <v>0</v>
      </c>
      <c r="T149" s="55">
        <f t="shared" si="41"/>
        <v>0</v>
      </c>
      <c r="U149" s="53">
        <f t="shared" si="41"/>
        <v>0</v>
      </c>
      <c r="V149" s="54">
        <f t="shared" si="41"/>
        <v>0</v>
      </c>
      <c r="W149" s="55">
        <f t="shared" si="41"/>
        <v>0</v>
      </c>
      <c r="X149" s="53">
        <f t="shared" si="41"/>
        <v>0</v>
      </c>
      <c r="Y149" s="54">
        <f t="shared" si="41"/>
        <v>0</v>
      </c>
      <c r="Z149" s="55">
        <f t="shared" si="41"/>
        <v>0</v>
      </c>
      <c r="AA149" s="53">
        <f t="shared" si="41"/>
        <v>0</v>
      </c>
      <c r="AB149" s="54">
        <f t="shared" si="41"/>
        <v>0</v>
      </c>
      <c r="AC149" s="55">
        <f t="shared" si="41"/>
        <v>0</v>
      </c>
      <c r="AD149" s="53">
        <f t="shared" si="41"/>
        <v>0</v>
      </c>
      <c r="AE149" s="54">
        <f t="shared" si="41"/>
        <v>0</v>
      </c>
      <c r="AF149" s="55">
        <f t="shared" si="41"/>
        <v>0</v>
      </c>
      <c r="AG149" s="53">
        <f t="shared" si="41"/>
        <v>0</v>
      </c>
      <c r="AH149" s="54">
        <f t="shared" si="41"/>
        <v>0</v>
      </c>
      <c r="AI149" s="55">
        <f t="shared" si="41"/>
        <v>0</v>
      </c>
      <c r="AK149" s="53">
        <f>AK12+AK13+AK14+AK15+AK16+AK30+AK43+AK56+AK69+AK82+AK95+AK108+AK121+AK134+AK147</f>
        <v>2569694</v>
      </c>
      <c r="AL149" s="54">
        <f>AL12+AL13+AL14+AL15+AL16+AL30+AL43+AL56+AL69+AL82+AL95+AL108+AL121+AL134+AL147</f>
        <v>2682523</v>
      </c>
      <c r="AM149" s="55">
        <f>AM12+AM13+AM14+AM15+AM16+AM30+AM43+AM56+AM69+AM82+AM95+AM108+AM121+AM134+AM147</f>
        <v>2881044</v>
      </c>
      <c r="AT149" s="32">
        <f>IF(SUM(AK149:AM149)=0,0,IF(SUM(AK149:AM149)=0,0,1))</f>
        <v>1</v>
      </c>
    </row>
    <row r="150" spans="2:50" ht="15" hidden="1" customHeight="1" x14ac:dyDescent="0.3">
      <c r="B150" s="15"/>
      <c r="C150" s="40"/>
      <c r="D150" s="34"/>
      <c r="E150" s="35"/>
      <c r="F150" s="41"/>
      <c r="G150" s="42"/>
      <c r="H150" s="43"/>
      <c r="I150" s="41"/>
      <c r="J150" s="42"/>
      <c r="K150" s="169"/>
      <c r="L150" s="154"/>
      <c r="M150" s="42"/>
      <c r="N150" s="43"/>
      <c r="O150" s="41"/>
      <c r="P150" s="42"/>
      <c r="Q150" s="43"/>
      <c r="R150" s="41"/>
      <c r="S150" s="42"/>
      <c r="T150" s="43"/>
      <c r="U150" s="41"/>
      <c r="V150" s="42"/>
      <c r="W150" s="43"/>
      <c r="X150" s="41"/>
      <c r="Y150" s="42"/>
      <c r="Z150" s="43"/>
      <c r="AA150" s="41"/>
      <c r="AB150" s="42"/>
      <c r="AC150" s="43"/>
      <c r="AD150" s="41"/>
      <c r="AE150" s="42"/>
      <c r="AF150" s="43"/>
      <c r="AG150" s="41"/>
      <c r="AH150" s="42"/>
      <c r="AI150" s="43"/>
      <c r="AK150" s="41"/>
      <c r="AL150" s="42"/>
      <c r="AM150" s="43"/>
      <c r="AT150" s="32">
        <f>IF(SUM(AK290:AM290)=0,0,1)</f>
        <v>0</v>
      </c>
    </row>
    <row r="151" spans="2:50" ht="15" hidden="1" customHeight="1" x14ac:dyDescent="0.3">
      <c r="B151" s="15"/>
      <c r="C151" s="33" t="s">
        <v>25</v>
      </c>
      <c r="D151" s="34"/>
      <c r="E151" s="35"/>
      <c r="F151" s="36"/>
      <c r="G151" s="37"/>
      <c r="H151" s="38"/>
      <c r="I151" s="36"/>
      <c r="J151" s="37"/>
      <c r="K151" s="168"/>
      <c r="L151" s="152"/>
      <c r="M151" s="37"/>
      <c r="N151" s="38"/>
      <c r="O151" s="36"/>
      <c r="P151" s="37"/>
      <c r="Q151" s="38"/>
      <c r="R151" s="36"/>
      <c r="S151" s="37"/>
      <c r="T151" s="38"/>
      <c r="U151" s="36"/>
      <c r="V151" s="37"/>
      <c r="W151" s="38"/>
      <c r="X151" s="36"/>
      <c r="Y151" s="37"/>
      <c r="Z151" s="38"/>
      <c r="AA151" s="36"/>
      <c r="AB151" s="37"/>
      <c r="AC151" s="38"/>
      <c r="AD151" s="36"/>
      <c r="AE151" s="37"/>
      <c r="AF151" s="38"/>
      <c r="AG151" s="36"/>
      <c r="AH151" s="37"/>
      <c r="AI151" s="38"/>
      <c r="AK151" s="36"/>
      <c r="AL151" s="37"/>
      <c r="AM151" s="38"/>
      <c r="AT151" s="32">
        <f>IF(SUM(AK290:AM290)=0,0,1)</f>
        <v>0</v>
      </c>
    </row>
    <row r="152" spans="2:50" ht="15" hidden="1" customHeight="1" x14ac:dyDescent="0.3">
      <c r="B152" s="15"/>
      <c r="C152" s="39">
        <v>0</v>
      </c>
      <c r="D152" s="34"/>
      <c r="E152" s="35"/>
      <c r="F152" s="36"/>
      <c r="G152" s="37"/>
      <c r="H152" s="38"/>
      <c r="I152" s="36"/>
      <c r="J152" s="37"/>
      <c r="K152" s="168"/>
      <c r="L152" s="152"/>
      <c r="M152" s="37"/>
      <c r="N152" s="38"/>
      <c r="O152" s="36"/>
      <c r="P152" s="37"/>
      <c r="Q152" s="38"/>
      <c r="R152" s="36"/>
      <c r="S152" s="37"/>
      <c r="T152" s="38"/>
      <c r="U152" s="36"/>
      <c r="V152" s="37"/>
      <c r="W152" s="38"/>
      <c r="X152" s="36"/>
      <c r="Y152" s="37"/>
      <c r="Z152" s="38"/>
      <c r="AA152" s="36"/>
      <c r="AB152" s="37"/>
      <c r="AC152" s="38"/>
      <c r="AD152" s="36"/>
      <c r="AE152" s="37"/>
      <c r="AF152" s="38"/>
      <c r="AG152" s="36"/>
      <c r="AH152" s="37"/>
      <c r="AI152" s="38"/>
      <c r="AK152" s="36"/>
      <c r="AL152" s="37"/>
      <c r="AM152" s="38"/>
      <c r="AT152" s="32">
        <f>IF(SUM(AK290:AM290)=0,0,1)</f>
        <v>0</v>
      </c>
    </row>
    <row r="153" spans="2:50" ht="15" hidden="1" customHeight="1" x14ac:dyDescent="0.3">
      <c r="B153" s="15"/>
      <c r="C153" s="40" t="s">
        <v>21</v>
      </c>
      <c r="D153" s="34" t="s">
        <v>259</v>
      </c>
      <c r="E153" s="35" t="s">
        <v>897</v>
      </c>
      <c r="F153" s="41">
        <v>0</v>
      </c>
      <c r="G153" s="42">
        <v>0</v>
      </c>
      <c r="H153" s="43">
        <v>0</v>
      </c>
      <c r="I153" s="41">
        <v>0</v>
      </c>
      <c r="J153" s="42">
        <v>0</v>
      </c>
      <c r="K153" s="169">
        <v>0</v>
      </c>
      <c r="L153" s="154">
        <v>0</v>
      </c>
      <c r="M153" s="42">
        <v>0</v>
      </c>
      <c r="N153" s="43">
        <v>0</v>
      </c>
      <c r="O153" s="41"/>
      <c r="P153" s="42"/>
      <c r="Q153" s="43"/>
      <c r="R153" s="41"/>
      <c r="S153" s="42"/>
      <c r="T153" s="43"/>
      <c r="U153" s="41"/>
      <c r="V153" s="42"/>
      <c r="W153" s="43"/>
      <c r="X153" s="41"/>
      <c r="Y153" s="42"/>
      <c r="Z153" s="43"/>
      <c r="AA153" s="41"/>
      <c r="AB153" s="42"/>
      <c r="AC153" s="43"/>
      <c r="AD153" s="41"/>
      <c r="AE153" s="42"/>
      <c r="AF153" s="43"/>
      <c r="AG153" s="41"/>
      <c r="AH153" s="42"/>
      <c r="AI153" s="43"/>
      <c r="AK153" s="41">
        <f>F153+I153+L153+O153+R153+U153+X153+AA153+AD153+AG153</f>
        <v>0</v>
      </c>
      <c r="AL153" s="42">
        <f t="shared" ref="AL153:AM157" si="42">G153+J153+M153+P153+S153+V153+Y153+AB153+AE153+AH153</f>
        <v>0</v>
      </c>
      <c r="AM153" s="43">
        <f t="shared" si="42"/>
        <v>0</v>
      </c>
      <c r="AT153" s="32">
        <f>IF(SUM(AK290:AM290)=0,0,IF(SUM(AK153:AM153)=0,0,1))</f>
        <v>0</v>
      </c>
      <c r="AV153" s="23">
        <v>2</v>
      </c>
      <c r="AW153" s="23">
        <v>1</v>
      </c>
      <c r="AX153" s="23">
        <v>1</v>
      </c>
    </row>
    <row r="154" spans="2:50" ht="15" hidden="1" customHeight="1" x14ac:dyDescent="0.3">
      <c r="B154" s="15"/>
      <c r="C154" s="40" t="s">
        <v>21</v>
      </c>
      <c r="D154" s="34" t="s">
        <v>2</v>
      </c>
      <c r="E154" s="35" t="s">
        <v>2</v>
      </c>
      <c r="F154" s="41">
        <v>0</v>
      </c>
      <c r="G154" s="42">
        <v>0</v>
      </c>
      <c r="H154" s="43">
        <v>0</v>
      </c>
      <c r="I154" s="41">
        <v>0</v>
      </c>
      <c r="J154" s="42">
        <v>0</v>
      </c>
      <c r="K154" s="169">
        <v>0</v>
      </c>
      <c r="L154" s="154">
        <v>0</v>
      </c>
      <c r="M154" s="42">
        <v>0</v>
      </c>
      <c r="N154" s="43">
        <v>0</v>
      </c>
      <c r="O154" s="41"/>
      <c r="P154" s="42"/>
      <c r="Q154" s="43"/>
      <c r="R154" s="41"/>
      <c r="S154" s="42"/>
      <c r="T154" s="43"/>
      <c r="U154" s="41"/>
      <c r="V154" s="42"/>
      <c r="W154" s="43"/>
      <c r="X154" s="41"/>
      <c r="Y154" s="42"/>
      <c r="Z154" s="43"/>
      <c r="AA154" s="41"/>
      <c r="AB154" s="42"/>
      <c r="AC154" s="43"/>
      <c r="AD154" s="41"/>
      <c r="AE154" s="42"/>
      <c r="AF154" s="43"/>
      <c r="AG154" s="41"/>
      <c r="AH154" s="42"/>
      <c r="AI154" s="43"/>
      <c r="AK154" s="41">
        <f>F154+I154+L154+O154+R154+U154+X154+AA154+AD154+AG154</f>
        <v>0</v>
      </c>
      <c r="AL154" s="42">
        <f t="shared" si="42"/>
        <v>0</v>
      </c>
      <c r="AM154" s="43">
        <f t="shared" si="42"/>
        <v>0</v>
      </c>
      <c r="AT154" s="32">
        <f>IF(SUM(AK290:AM290)=0,0,IF(SUM(AK154:AM154)=0,0,1))</f>
        <v>0</v>
      </c>
      <c r="AV154" s="23">
        <v>2</v>
      </c>
      <c r="AW154" s="23">
        <v>1</v>
      </c>
      <c r="AX154" s="23">
        <f>IF(AW154=AW153,AX153+1,1)</f>
        <v>2</v>
      </c>
    </row>
    <row r="155" spans="2:50" ht="15" hidden="1" customHeight="1" x14ac:dyDescent="0.3">
      <c r="B155" s="15"/>
      <c r="C155" s="40" t="s">
        <v>21</v>
      </c>
      <c r="D155" s="34" t="s">
        <v>2</v>
      </c>
      <c r="E155" s="35" t="s">
        <v>2</v>
      </c>
      <c r="F155" s="41">
        <v>0</v>
      </c>
      <c r="G155" s="42">
        <v>0</v>
      </c>
      <c r="H155" s="43">
        <v>0</v>
      </c>
      <c r="I155" s="41">
        <v>0</v>
      </c>
      <c r="J155" s="42">
        <v>0</v>
      </c>
      <c r="K155" s="169">
        <v>0</v>
      </c>
      <c r="L155" s="154">
        <v>0</v>
      </c>
      <c r="M155" s="42">
        <v>0</v>
      </c>
      <c r="N155" s="43">
        <v>0</v>
      </c>
      <c r="O155" s="41"/>
      <c r="P155" s="42"/>
      <c r="Q155" s="43"/>
      <c r="R155" s="41"/>
      <c r="S155" s="42"/>
      <c r="T155" s="43"/>
      <c r="U155" s="41"/>
      <c r="V155" s="42"/>
      <c r="W155" s="43"/>
      <c r="X155" s="41"/>
      <c r="Y155" s="42"/>
      <c r="Z155" s="43"/>
      <c r="AA155" s="41"/>
      <c r="AB155" s="42"/>
      <c r="AC155" s="43"/>
      <c r="AD155" s="41"/>
      <c r="AE155" s="42"/>
      <c r="AF155" s="43"/>
      <c r="AG155" s="41"/>
      <c r="AH155" s="42"/>
      <c r="AI155" s="43"/>
      <c r="AK155" s="41">
        <f>F155+I155+L155+O155+R155+U155+X155+AA155+AD155+AG155</f>
        <v>0</v>
      </c>
      <c r="AL155" s="42">
        <f t="shared" si="42"/>
        <v>0</v>
      </c>
      <c r="AM155" s="43">
        <f t="shared" si="42"/>
        <v>0</v>
      </c>
      <c r="AT155" s="32">
        <f>IF(SUM(AK290:AM290)=0,0,IF(SUM(AK155:AM155)=0,0,1))</f>
        <v>0</v>
      </c>
      <c r="AV155" s="23">
        <v>2</v>
      </c>
      <c r="AW155" s="23">
        <v>1</v>
      </c>
      <c r="AX155" s="23">
        <f>IF(AW155=AW154,AX154+1,1)</f>
        <v>3</v>
      </c>
    </row>
    <row r="156" spans="2:50" ht="15" hidden="1" customHeight="1" x14ac:dyDescent="0.3">
      <c r="B156" s="15"/>
      <c r="C156" s="40" t="s">
        <v>21</v>
      </c>
      <c r="D156" s="34" t="s">
        <v>2</v>
      </c>
      <c r="E156" s="35" t="s">
        <v>2</v>
      </c>
      <c r="F156" s="41">
        <v>0</v>
      </c>
      <c r="G156" s="42">
        <v>0</v>
      </c>
      <c r="H156" s="43">
        <v>0</v>
      </c>
      <c r="I156" s="41">
        <v>0</v>
      </c>
      <c r="J156" s="42">
        <v>0</v>
      </c>
      <c r="K156" s="169">
        <v>0</v>
      </c>
      <c r="L156" s="154">
        <v>0</v>
      </c>
      <c r="M156" s="42">
        <v>0</v>
      </c>
      <c r="N156" s="43">
        <v>0</v>
      </c>
      <c r="O156" s="41"/>
      <c r="P156" s="42"/>
      <c r="Q156" s="43"/>
      <c r="R156" s="41"/>
      <c r="S156" s="42"/>
      <c r="T156" s="43"/>
      <c r="U156" s="41"/>
      <c r="V156" s="42"/>
      <c r="W156" s="43"/>
      <c r="X156" s="41"/>
      <c r="Y156" s="42"/>
      <c r="Z156" s="43"/>
      <c r="AA156" s="41"/>
      <c r="AB156" s="42"/>
      <c r="AC156" s="43"/>
      <c r="AD156" s="41"/>
      <c r="AE156" s="42"/>
      <c r="AF156" s="43"/>
      <c r="AG156" s="41"/>
      <c r="AH156" s="42"/>
      <c r="AI156" s="43"/>
      <c r="AK156" s="41">
        <f>F156+I156+L156+O156+R156+U156+X156+AA156+AD156+AG156</f>
        <v>0</v>
      </c>
      <c r="AL156" s="42">
        <f t="shared" si="42"/>
        <v>0</v>
      </c>
      <c r="AM156" s="43">
        <f t="shared" si="42"/>
        <v>0</v>
      </c>
      <c r="AT156" s="32">
        <f>IF(SUM(AK290:AM290)=0,0,IF(SUM(AK156:AM156)=0,0,1))</f>
        <v>0</v>
      </c>
      <c r="AV156" s="23">
        <v>2</v>
      </c>
      <c r="AW156" s="23">
        <v>1</v>
      </c>
      <c r="AX156" s="23">
        <f>IF(AW156=AW155,AX155+1,1)</f>
        <v>4</v>
      </c>
    </row>
    <row r="157" spans="2:50" ht="15" hidden="1" customHeight="1" x14ac:dyDescent="0.3">
      <c r="B157" s="15"/>
      <c r="C157" s="40" t="s">
        <v>21</v>
      </c>
      <c r="D157" s="34" t="s">
        <v>2</v>
      </c>
      <c r="E157" s="35" t="s">
        <v>2</v>
      </c>
      <c r="F157" s="41">
        <v>0</v>
      </c>
      <c r="G157" s="42">
        <v>0</v>
      </c>
      <c r="H157" s="43">
        <v>0</v>
      </c>
      <c r="I157" s="41">
        <v>0</v>
      </c>
      <c r="J157" s="42">
        <v>0</v>
      </c>
      <c r="K157" s="169">
        <v>0</v>
      </c>
      <c r="L157" s="154">
        <v>0</v>
      </c>
      <c r="M157" s="42">
        <v>0</v>
      </c>
      <c r="N157" s="43">
        <v>0</v>
      </c>
      <c r="O157" s="41"/>
      <c r="P157" s="42"/>
      <c r="Q157" s="43"/>
      <c r="R157" s="41"/>
      <c r="S157" s="42"/>
      <c r="T157" s="43"/>
      <c r="U157" s="41"/>
      <c r="V157" s="42"/>
      <c r="W157" s="43"/>
      <c r="X157" s="41"/>
      <c r="Y157" s="42"/>
      <c r="Z157" s="43"/>
      <c r="AA157" s="41"/>
      <c r="AB157" s="42"/>
      <c r="AC157" s="43"/>
      <c r="AD157" s="41"/>
      <c r="AE157" s="42"/>
      <c r="AF157" s="43"/>
      <c r="AG157" s="41"/>
      <c r="AH157" s="42"/>
      <c r="AI157" s="43"/>
      <c r="AK157" s="41">
        <f>F157+I157+L157+O157+R157+U157+X157+AA157+AD157+AG157</f>
        <v>0</v>
      </c>
      <c r="AL157" s="42">
        <f t="shared" si="42"/>
        <v>0</v>
      </c>
      <c r="AM157" s="43">
        <f t="shared" si="42"/>
        <v>0</v>
      </c>
      <c r="AT157" s="32">
        <f>IF(SUM(AK290:AM290)=0,0,IF(SUM(AK157:AM157)=0,0,1))</f>
        <v>0</v>
      </c>
      <c r="AV157" s="23">
        <v>2</v>
      </c>
      <c r="AW157" s="23">
        <v>1</v>
      </c>
      <c r="AX157" s="23">
        <f>IF(AW157=AW156,AX156+1,1)</f>
        <v>5</v>
      </c>
    </row>
    <row r="158" spans="2:50" ht="5.25" hidden="1" customHeight="1" x14ac:dyDescent="0.3">
      <c r="B158" s="15"/>
      <c r="C158" s="44"/>
      <c r="D158" s="45"/>
      <c r="E158" s="46"/>
      <c r="F158" s="47"/>
      <c r="G158" s="48"/>
      <c r="H158" s="49"/>
      <c r="I158" s="47"/>
      <c r="J158" s="48"/>
      <c r="K158" s="170"/>
      <c r="L158" s="157"/>
      <c r="M158" s="48"/>
      <c r="N158" s="49"/>
      <c r="O158" s="47"/>
      <c r="P158" s="48"/>
      <c r="Q158" s="49"/>
      <c r="R158" s="47"/>
      <c r="S158" s="48"/>
      <c r="T158" s="49"/>
      <c r="U158" s="47"/>
      <c r="V158" s="48"/>
      <c r="W158" s="49"/>
      <c r="X158" s="47"/>
      <c r="Y158" s="48"/>
      <c r="Z158" s="49"/>
      <c r="AA158" s="47"/>
      <c r="AB158" s="48"/>
      <c r="AC158" s="49"/>
      <c r="AD158" s="47"/>
      <c r="AE158" s="48"/>
      <c r="AF158" s="49"/>
      <c r="AG158" s="47"/>
      <c r="AH158" s="48"/>
      <c r="AI158" s="49"/>
      <c r="AK158" s="47"/>
      <c r="AL158" s="48"/>
      <c r="AM158" s="49"/>
      <c r="AT158" s="32">
        <f>IF(SUM(AK290:AM290)=0,0,IF(SUM(AK158:AM158)=0,0,1))</f>
        <v>0</v>
      </c>
    </row>
    <row r="159" spans="2:50" ht="15" hidden="1" customHeight="1" x14ac:dyDescent="0.3">
      <c r="B159" s="15"/>
      <c r="C159" s="40"/>
      <c r="D159" s="34"/>
      <c r="E159" s="35"/>
      <c r="F159" s="41"/>
      <c r="G159" s="42"/>
      <c r="H159" s="43"/>
      <c r="I159" s="41"/>
      <c r="J159" s="42"/>
      <c r="K159" s="169"/>
      <c r="L159" s="154"/>
      <c r="M159" s="42"/>
      <c r="N159" s="43"/>
      <c r="O159" s="41"/>
      <c r="P159" s="42"/>
      <c r="Q159" s="43"/>
      <c r="R159" s="41"/>
      <c r="S159" s="42"/>
      <c r="T159" s="43"/>
      <c r="U159" s="41"/>
      <c r="V159" s="42"/>
      <c r="W159" s="43"/>
      <c r="X159" s="41"/>
      <c r="Y159" s="42"/>
      <c r="Z159" s="43"/>
      <c r="AA159" s="41"/>
      <c r="AB159" s="42"/>
      <c r="AC159" s="43"/>
      <c r="AD159" s="41"/>
      <c r="AE159" s="42"/>
      <c r="AF159" s="43"/>
      <c r="AG159" s="41"/>
      <c r="AH159" s="42"/>
      <c r="AI159" s="43"/>
      <c r="AK159" s="41"/>
      <c r="AL159" s="42"/>
      <c r="AM159" s="43"/>
      <c r="AT159" s="32">
        <f>IF(SUM(AK290:AM290)=0,0,IF(SUM(AK159:AM159)=0,0,1))</f>
        <v>0</v>
      </c>
    </row>
    <row r="160" spans="2:50" ht="15" hidden="1" customHeight="1" x14ac:dyDescent="0.3">
      <c r="B160" s="15"/>
      <c r="C160" s="40" t="s">
        <v>22</v>
      </c>
      <c r="D160" s="34" t="s">
        <v>690</v>
      </c>
      <c r="E160" s="35" t="s">
        <v>898</v>
      </c>
      <c r="F160" s="41">
        <v>0</v>
      </c>
      <c r="G160" s="42">
        <v>0</v>
      </c>
      <c r="H160" s="43">
        <v>0</v>
      </c>
      <c r="I160" s="41">
        <v>0</v>
      </c>
      <c r="J160" s="42">
        <v>0</v>
      </c>
      <c r="K160" s="169">
        <v>0</v>
      </c>
      <c r="L160" s="154">
        <v>0</v>
      </c>
      <c r="M160" s="42">
        <v>0</v>
      </c>
      <c r="N160" s="43">
        <v>0</v>
      </c>
      <c r="O160" s="41"/>
      <c r="P160" s="42"/>
      <c r="Q160" s="43"/>
      <c r="R160" s="41"/>
      <c r="S160" s="42"/>
      <c r="T160" s="43"/>
      <c r="U160" s="41"/>
      <c r="V160" s="42"/>
      <c r="W160" s="43"/>
      <c r="X160" s="41"/>
      <c r="Y160" s="42"/>
      <c r="Z160" s="43"/>
      <c r="AA160" s="41"/>
      <c r="AB160" s="42"/>
      <c r="AC160" s="43"/>
      <c r="AD160" s="41"/>
      <c r="AE160" s="42"/>
      <c r="AF160" s="43"/>
      <c r="AG160" s="41"/>
      <c r="AH160" s="42"/>
      <c r="AI160" s="43"/>
      <c r="AK160" s="41">
        <f t="shared" ref="AK160:AM170" si="43">F160+I160+L160+O160+R160+U160+X160+AA160+AD160+AG160</f>
        <v>0</v>
      </c>
      <c r="AL160" s="42">
        <f t="shared" si="43"/>
        <v>0</v>
      </c>
      <c r="AM160" s="43">
        <f t="shared" si="43"/>
        <v>0</v>
      </c>
      <c r="AT160" s="32">
        <f>IF(SUM(AK290:AM290)=0,0,IF(SUM(AK160:AM160)=0,0,1))</f>
        <v>0</v>
      </c>
      <c r="AV160" s="23">
        <v>2</v>
      </c>
      <c r="AW160" s="23">
        <v>2</v>
      </c>
      <c r="AX160" s="23">
        <v>1</v>
      </c>
    </row>
    <row r="161" spans="2:50" ht="15" hidden="1" customHeight="1" x14ac:dyDescent="0.3">
      <c r="B161" s="15"/>
      <c r="C161" s="40" t="s">
        <v>22</v>
      </c>
      <c r="D161" s="34" t="s">
        <v>691</v>
      </c>
      <c r="E161" s="35" t="s">
        <v>902</v>
      </c>
      <c r="F161" s="41">
        <v>0</v>
      </c>
      <c r="G161" s="42">
        <v>0</v>
      </c>
      <c r="H161" s="43">
        <v>0</v>
      </c>
      <c r="I161" s="41">
        <v>0</v>
      </c>
      <c r="J161" s="42">
        <v>0</v>
      </c>
      <c r="K161" s="169">
        <v>0</v>
      </c>
      <c r="L161" s="154">
        <v>0</v>
      </c>
      <c r="M161" s="42">
        <v>0</v>
      </c>
      <c r="N161" s="43">
        <v>0</v>
      </c>
      <c r="O161" s="41"/>
      <c r="P161" s="42"/>
      <c r="Q161" s="43"/>
      <c r="R161" s="41"/>
      <c r="S161" s="42"/>
      <c r="T161" s="43"/>
      <c r="U161" s="41"/>
      <c r="V161" s="42"/>
      <c r="W161" s="43"/>
      <c r="X161" s="41"/>
      <c r="Y161" s="42"/>
      <c r="Z161" s="43"/>
      <c r="AA161" s="41"/>
      <c r="AB161" s="42"/>
      <c r="AC161" s="43"/>
      <c r="AD161" s="41"/>
      <c r="AE161" s="42"/>
      <c r="AF161" s="43"/>
      <c r="AG161" s="41"/>
      <c r="AH161" s="42"/>
      <c r="AI161" s="43"/>
      <c r="AK161" s="41">
        <f t="shared" si="43"/>
        <v>0</v>
      </c>
      <c r="AL161" s="42">
        <f t="shared" si="43"/>
        <v>0</v>
      </c>
      <c r="AM161" s="43">
        <f t="shared" si="43"/>
        <v>0</v>
      </c>
      <c r="AT161" s="32">
        <f>IF(SUM(AK290:AM290)=0,0,IF(SUM(AK161:AM161)=0,0,1))</f>
        <v>0</v>
      </c>
      <c r="AV161" s="23">
        <v>2</v>
      </c>
      <c r="AW161" s="23">
        <v>2</v>
      </c>
      <c r="AX161" s="23">
        <f>IF(AW161=AW160,AX160+1,1)</f>
        <v>2</v>
      </c>
    </row>
    <row r="162" spans="2:50" ht="15" hidden="1" customHeight="1" x14ac:dyDescent="0.3">
      <c r="B162" s="15"/>
      <c r="C162" s="40" t="s">
        <v>22</v>
      </c>
      <c r="D162" s="34" t="s">
        <v>263</v>
      </c>
      <c r="E162" s="35" t="s">
        <v>904</v>
      </c>
      <c r="F162" s="41">
        <v>0</v>
      </c>
      <c r="G162" s="42">
        <v>0</v>
      </c>
      <c r="H162" s="43">
        <v>0</v>
      </c>
      <c r="I162" s="41">
        <v>0</v>
      </c>
      <c r="J162" s="42">
        <v>0</v>
      </c>
      <c r="K162" s="169">
        <v>0</v>
      </c>
      <c r="L162" s="154">
        <v>0</v>
      </c>
      <c r="M162" s="42">
        <v>0</v>
      </c>
      <c r="N162" s="43">
        <v>0</v>
      </c>
      <c r="O162" s="41"/>
      <c r="P162" s="42"/>
      <c r="Q162" s="43"/>
      <c r="R162" s="41"/>
      <c r="S162" s="42"/>
      <c r="T162" s="43"/>
      <c r="U162" s="41"/>
      <c r="V162" s="42"/>
      <c r="W162" s="43"/>
      <c r="X162" s="41"/>
      <c r="Y162" s="42"/>
      <c r="Z162" s="43"/>
      <c r="AA162" s="41"/>
      <c r="AB162" s="42"/>
      <c r="AC162" s="43"/>
      <c r="AD162" s="41"/>
      <c r="AE162" s="42"/>
      <c r="AF162" s="43"/>
      <c r="AG162" s="41"/>
      <c r="AH162" s="42"/>
      <c r="AI162" s="43"/>
      <c r="AK162" s="41">
        <f t="shared" si="43"/>
        <v>0</v>
      </c>
      <c r="AL162" s="42">
        <f t="shared" si="43"/>
        <v>0</v>
      </c>
      <c r="AM162" s="43">
        <f t="shared" si="43"/>
        <v>0</v>
      </c>
      <c r="AT162" s="32">
        <f>IF(SUM(AK290:AM290)=0,0,IF(SUM(AK162:AM162)=0,0,1))</f>
        <v>0</v>
      </c>
      <c r="AV162" s="23">
        <v>2</v>
      </c>
      <c r="AW162" s="23">
        <v>2</v>
      </c>
      <c r="AX162" s="23">
        <f t="shared" ref="AX162:AX170" si="44">IF(AW162=AW161,AX161+1,1)</f>
        <v>3</v>
      </c>
    </row>
    <row r="163" spans="2:50" ht="15" hidden="1" customHeight="1" x14ac:dyDescent="0.3">
      <c r="B163" s="15"/>
      <c r="C163" s="40" t="s">
        <v>22</v>
      </c>
      <c r="D163" s="34" t="s">
        <v>2</v>
      </c>
      <c r="E163" s="35" t="s">
        <v>2</v>
      </c>
      <c r="F163" s="41">
        <v>0</v>
      </c>
      <c r="G163" s="42">
        <v>0</v>
      </c>
      <c r="H163" s="43">
        <v>0</v>
      </c>
      <c r="I163" s="41">
        <v>0</v>
      </c>
      <c r="J163" s="42">
        <v>0</v>
      </c>
      <c r="K163" s="169">
        <v>0</v>
      </c>
      <c r="L163" s="154">
        <v>0</v>
      </c>
      <c r="M163" s="42">
        <v>0</v>
      </c>
      <c r="N163" s="43">
        <v>0</v>
      </c>
      <c r="O163" s="41"/>
      <c r="P163" s="42"/>
      <c r="Q163" s="43"/>
      <c r="R163" s="41"/>
      <c r="S163" s="42"/>
      <c r="T163" s="43"/>
      <c r="U163" s="41"/>
      <c r="V163" s="42"/>
      <c r="W163" s="43"/>
      <c r="X163" s="41"/>
      <c r="Y163" s="42"/>
      <c r="Z163" s="43"/>
      <c r="AA163" s="41"/>
      <c r="AB163" s="42"/>
      <c r="AC163" s="43"/>
      <c r="AD163" s="41"/>
      <c r="AE163" s="42"/>
      <c r="AF163" s="43"/>
      <c r="AG163" s="41"/>
      <c r="AH163" s="42"/>
      <c r="AI163" s="43"/>
      <c r="AK163" s="41">
        <f t="shared" si="43"/>
        <v>0</v>
      </c>
      <c r="AL163" s="42">
        <f t="shared" si="43"/>
        <v>0</v>
      </c>
      <c r="AM163" s="43">
        <f t="shared" si="43"/>
        <v>0</v>
      </c>
      <c r="AT163" s="32">
        <f>IF(SUM(AK290:AM290)=0,0,IF(SUM(AK163:AM163)=0,0,1))</f>
        <v>0</v>
      </c>
      <c r="AV163" s="23">
        <v>2</v>
      </c>
      <c r="AW163" s="23">
        <v>2</v>
      </c>
      <c r="AX163" s="23">
        <f t="shared" si="44"/>
        <v>4</v>
      </c>
    </row>
    <row r="164" spans="2:50" ht="15" hidden="1" customHeight="1" x14ac:dyDescent="0.3">
      <c r="B164" s="15"/>
      <c r="C164" s="40" t="s">
        <v>22</v>
      </c>
      <c r="D164" s="34" t="s">
        <v>2</v>
      </c>
      <c r="E164" s="35" t="s">
        <v>2</v>
      </c>
      <c r="F164" s="41">
        <v>0</v>
      </c>
      <c r="G164" s="42">
        <v>0</v>
      </c>
      <c r="H164" s="43">
        <v>0</v>
      </c>
      <c r="I164" s="41">
        <v>0</v>
      </c>
      <c r="J164" s="42">
        <v>0</v>
      </c>
      <c r="K164" s="169">
        <v>0</v>
      </c>
      <c r="L164" s="154">
        <v>0</v>
      </c>
      <c r="M164" s="42">
        <v>0</v>
      </c>
      <c r="N164" s="43">
        <v>0</v>
      </c>
      <c r="O164" s="41"/>
      <c r="P164" s="42"/>
      <c r="Q164" s="43"/>
      <c r="R164" s="41"/>
      <c r="S164" s="42"/>
      <c r="T164" s="43"/>
      <c r="U164" s="41"/>
      <c r="V164" s="42"/>
      <c r="W164" s="43"/>
      <c r="X164" s="41"/>
      <c r="Y164" s="42"/>
      <c r="Z164" s="43"/>
      <c r="AA164" s="41"/>
      <c r="AB164" s="42"/>
      <c r="AC164" s="43"/>
      <c r="AD164" s="41"/>
      <c r="AE164" s="42"/>
      <c r="AF164" s="43"/>
      <c r="AG164" s="41"/>
      <c r="AH164" s="42"/>
      <c r="AI164" s="43"/>
      <c r="AK164" s="41">
        <f t="shared" si="43"/>
        <v>0</v>
      </c>
      <c r="AL164" s="42">
        <f t="shared" si="43"/>
        <v>0</v>
      </c>
      <c r="AM164" s="43">
        <f t="shared" si="43"/>
        <v>0</v>
      </c>
      <c r="AT164" s="32">
        <f>IF(SUM(AK290:AM290)=0,0,IF(SUM(AK164:AM164)=0,0,1))</f>
        <v>0</v>
      </c>
      <c r="AV164" s="23">
        <v>2</v>
      </c>
      <c r="AW164" s="23">
        <v>2</v>
      </c>
      <c r="AX164" s="23">
        <f t="shared" si="44"/>
        <v>5</v>
      </c>
    </row>
    <row r="165" spans="2:50" ht="15" hidden="1" customHeight="1" x14ac:dyDescent="0.3">
      <c r="B165" s="15"/>
      <c r="C165" s="40" t="s">
        <v>22</v>
      </c>
      <c r="D165" s="34" t="s">
        <v>2</v>
      </c>
      <c r="E165" s="35" t="s">
        <v>2</v>
      </c>
      <c r="F165" s="41">
        <v>0</v>
      </c>
      <c r="G165" s="42">
        <v>0</v>
      </c>
      <c r="H165" s="43">
        <v>0</v>
      </c>
      <c r="I165" s="41">
        <v>0</v>
      </c>
      <c r="J165" s="42">
        <v>0</v>
      </c>
      <c r="K165" s="169">
        <v>0</v>
      </c>
      <c r="L165" s="154">
        <v>0</v>
      </c>
      <c r="M165" s="42">
        <v>0</v>
      </c>
      <c r="N165" s="43">
        <v>0</v>
      </c>
      <c r="O165" s="41"/>
      <c r="P165" s="42"/>
      <c r="Q165" s="43"/>
      <c r="R165" s="41"/>
      <c r="S165" s="42"/>
      <c r="T165" s="43"/>
      <c r="U165" s="41"/>
      <c r="V165" s="42"/>
      <c r="W165" s="43"/>
      <c r="X165" s="41"/>
      <c r="Y165" s="42"/>
      <c r="Z165" s="43"/>
      <c r="AA165" s="41"/>
      <c r="AB165" s="42"/>
      <c r="AC165" s="43"/>
      <c r="AD165" s="41"/>
      <c r="AE165" s="42"/>
      <c r="AF165" s="43"/>
      <c r="AG165" s="41"/>
      <c r="AH165" s="42"/>
      <c r="AI165" s="43"/>
      <c r="AK165" s="41">
        <f t="shared" si="43"/>
        <v>0</v>
      </c>
      <c r="AL165" s="42">
        <f t="shared" si="43"/>
        <v>0</v>
      </c>
      <c r="AM165" s="43">
        <f t="shared" si="43"/>
        <v>0</v>
      </c>
      <c r="AT165" s="32">
        <f>IF(SUM(AK290:AM290)=0,0,IF(SUM(AK165:AM165)=0,0,1))</f>
        <v>0</v>
      </c>
      <c r="AV165" s="23">
        <v>2</v>
      </c>
      <c r="AW165" s="23">
        <v>2</v>
      </c>
      <c r="AX165" s="23">
        <f t="shared" si="44"/>
        <v>6</v>
      </c>
    </row>
    <row r="166" spans="2:50" ht="15" hidden="1" customHeight="1" x14ac:dyDescent="0.3">
      <c r="B166" s="15"/>
      <c r="C166" s="40" t="s">
        <v>22</v>
      </c>
      <c r="D166" s="34" t="s">
        <v>2</v>
      </c>
      <c r="E166" s="35" t="s">
        <v>2</v>
      </c>
      <c r="F166" s="41">
        <v>0</v>
      </c>
      <c r="G166" s="42">
        <v>0</v>
      </c>
      <c r="H166" s="43">
        <v>0</v>
      </c>
      <c r="I166" s="41">
        <v>0</v>
      </c>
      <c r="J166" s="42">
        <v>0</v>
      </c>
      <c r="K166" s="169">
        <v>0</v>
      </c>
      <c r="L166" s="154">
        <v>0</v>
      </c>
      <c r="M166" s="42">
        <v>0</v>
      </c>
      <c r="N166" s="43">
        <v>0</v>
      </c>
      <c r="O166" s="41"/>
      <c r="P166" s="42"/>
      <c r="Q166" s="43"/>
      <c r="R166" s="41"/>
      <c r="S166" s="42"/>
      <c r="T166" s="43"/>
      <c r="U166" s="41"/>
      <c r="V166" s="42"/>
      <c r="W166" s="43"/>
      <c r="X166" s="41"/>
      <c r="Y166" s="42"/>
      <c r="Z166" s="43"/>
      <c r="AA166" s="41"/>
      <c r="AB166" s="42"/>
      <c r="AC166" s="43"/>
      <c r="AD166" s="41"/>
      <c r="AE166" s="42"/>
      <c r="AF166" s="43"/>
      <c r="AG166" s="41"/>
      <c r="AH166" s="42"/>
      <c r="AI166" s="43"/>
      <c r="AK166" s="41">
        <f t="shared" si="43"/>
        <v>0</v>
      </c>
      <c r="AL166" s="42">
        <f t="shared" si="43"/>
        <v>0</v>
      </c>
      <c r="AM166" s="43">
        <f t="shared" si="43"/>
        <v>0</v>
      </c>
      <c r="AT166" s="32">
        <f>IF(SUM(AK290:AM290)=0,0,IF(SUM(AK166:AM166)=0,0,1))</f>
        <v>0</v>
      </c>
      <c r="AV166" s="23">
        <v>2</v>
      </c>
      <c r="AW166" s="23">
        <v>2</v>
      </c>
      <c r="AX166" s="23">
        <f t="shared" si="44"/>
        <v>7</v>
      </c>
    </row>
    <row r="167" spans="2:50" ht="15" hidden="1" customHeight="1" x14ac:dyDescent="0.3">
      <c r="B167" s="15"/>
      <c r="C167" s="40" t="s">
        <v>22</v>
      </c>
      <c r="D167" s="34" t="s">
        <v>2</v>
      </c>
      <c r="E167" s="35" t="s">
        <v>2</v>
      </c>
      <c r="F167" s="41">
        <v>0</v>
      </c>
      <c r="G167" s="42">
        <v>0</v>
      </c>
      <c r="H167" s="43">
        <v>0</v>
      </c>
      <c r="I167" s="41">
        <v>0</v>
      </c>
      <c r="J167" s="42">
        <v>0</v>
      </c>
      <c r="K167" s="169">
        <v>0</v>
      </c>
      <c r="L167" s="154">
        <v>0</v>
      </c>
      <c r="M167" s="42">
        <v>0</v>
      </c>
      <c r="N167" s="43">
        <v>0</v>
      </c>
      <c r="O167" s="41"/>
      <c r="P167" s="42"/>
      <c r="Q167" s="43"/>
      <c r="R167" s="41"/>
      <c r="S167" s="42"/>
      <c r="T167" s="43"/>
      <c r="U167" s="41"/>
      <c r="V167" s="42"/>
      <c r="W167" s="43"/>
      <c r="X167" s="41"/>
      <c r="Y167" s="42"/>
      <c r="Z167" s="43"/>
      <c r="AA167" s="41"/>
      <c r="AB167" s="42"/>
      <c r="AC167" s="43"/>
      <c r="AD167" s="41"/>
      <c r="AE167" s="42"/>
      <c r="AF167" s="43"/>
      <c r="AG167" s="41"/>
      <c r="AH167" s="42"/>
      <c r="AI167" s="43"/>
      <c r="AK167" s="41">
        <f t="shared" si="43"/>
        <v>0</v>
      </c>
      <c r="AL167" s="42">
        <f t="shared" si="43"/>
        <v>0</v>
      </c>
      <c r="AM167" s="43">
        <f t="shared" si="43"/>
        <v>0</v>
      </c>
      <c r="AT167" s="32">
        <f>IF(SUM(AK290:AM290)=0,0,IF(SUM(AK167:AM167)=0,0,1))</f>
        <v>0</v>
      </c>
      <c r="AV167" s="23">
        <v>2</v>
      </c>
      <c r="AW167" s="23">
        <v>2</v>
      </c>
      <c r="AX167" s="23">
        <f t="shared" si="44"/>
        <v>8</v>
      </c>
    </row>
    <row r="168" spans="2:50" ht="15" hidden="1" customHeight="1" x14ac:dyDescent="0.3">
      <c r="B168" s="15"/>
      <c r="C168" s="40" t="s">
        <v>22</v>
      </c>
      <c r="D168" s="34" t="s">
        <v>2</v>
      </c>
      <c r="E168" s="35" t="s">
        <v>2</v>
      </c>
      <c r="F168" s="41">
        <v>0</v>
      </c>
      <c r="G168" s="42">
        <v>0</v>
      </c>
      <c r="H168" s="43">
        <v>0</v>
      </c>
      <c r="I168" s="41">
        <v>0</v>
      </c>
      <c r="J168" s="42">
        <v>0</v>
      </c>
      <c r="K168" s="169">
        <v>0</v>
      </c>
      <c r="L168" s="154">
        <v>0</v>
      </c>
      <c r="M168" s="42">
        <v>0</v>
      </c>
      <c r="N168" s="43">
        <v>0</v>
      </c>
      <c r="O168" s="41"/>
      <c r="P168" s="42"/>
      <c r="Q168" s="43"/>
      <c r="R168" s="41"/>
      <c r="S168" s="42"/>
      <c r="T168" s="43"/>
      <c r="U168" s="41"/>
      <c r="V168" s="42"/>
      <c r="W168" s="43"/>
      <c r="X168" s="41"/>
      <c r="Y168" s="42"/>
      <c r="Z168" s="43"/>
      <c r="AA168" s="41"/>
      <c r="AB168" s="42"/>
      <c r="AC168" s="43"/>
      <c r="AD168" s="41"/>
      <c r="AE168" s="42"/>
      <c r="AF168" s="43"/>
      <c r="AG168" s="41"/>
      <c r="AH168" s="42"/>
      <c r="AI168" s="43"/>
      <c r="AK168" s="41">
        <f t="shared" si="43"/>
        <v>0</v>
      </c>
      <c r="AL168" s="42">
        <f t="shared" si="43"/>
        <v>0</v>
      </c>
      <c r="AM168" s="43">
        <f t="shared" si="43"/>
        <v>0</v>
      </c>
      <c r="AT168" s="32">
        <f>IF(SUM(AK290:AM290)=0,0,IF(SUM(AK168:AM168)=0,0,1))</f>
        <v>0</v>
      </c>
      <c r="AV168" s="23">
        <v>2</v>
      </c>
      <c r="AW168" s="23">
        <v>2</v>
      </c>
      <c r="AX168" s="23">
        <f t="shared" si="44"/>
        <v>9</v>
      </c>
    </row>
    <row r="169" spans="2:50" ht="15" hidden="1" customHeight="1" x14ac:dyDescent="0.3">
      <c r="B169" s="15"/>
      <c r="C169" s="40" t="s">
        <v>22</v>
      </c>
      <c r="D169" s="34" t="s">
        <v>2</v>
      </c>
      <c r="E169" s="35" t="s">
        <v>2</v>
      </c>
      <c r="F169" s="41">
        <v>0</v>
      </c>
      <c r="G169" s="42">
        <v>0</v>
      </c>
      <c r="H169" s="43">
        <v>0</v>
      </c>
      <c r="I169" s="41">
        <v>0</v>
      </c>
      <c r="J169" s="42">
        <v>0</v>
      </c>
      <c r="K169" s="169">
        <v>0</v>
      </c>
      <c r="L169" s="154">
        <v>0</v>
      </c>
      <c r="M169" s="42">
        <v>0</v>
      </c>
      <c r="N169" s="43">
        <v>0</v>
      </c>
      <c r="O169" s="41"/>
      <c r="P169" s="42"/>
      <c r="Q169" s="43"/>
      <c r="R169" s="41"/>
      <c r="S169" s="42"/>
      <c r="T169" s="43"/>
      <c r="U169" s="41"/>
      <c r="V169" s="42"/>
      <c r="W169" s="43"/>
      <c r="X169" s="41"/>
      <c r="Y169" s="42"/>
      <c r="Z169" s="43"/>
      <c r="AA169" s="41"/>
      <c r="AB169" s="42"/>
      <c r="AC169" s="43"/>
      <c r="AD169" s="41"/>
      <c r="AE169" s="42"/>
      <c r="AF169" s="43"/>
      <c r="AG169" s="41"/>
      <c r="AH169" s="42"/>
      <c r="AI169" s="43"/>
      <c r="AK169" s="41">
        <f t="shared" si="43"/>
        <v>0</v>
      </c>
      <c r="AL169" s="42">
        <f t="shared" si="43"/>
        <v>0</v>
      </c>
      <c r="AM169" s="43">
        <f t="shared" si="43"/>
        <v>0</v>
      </c>
      <c r="AT169" s="32">
        <f>IF(SUM(AK290:AM290)=0,0,IF(SUM(AK169:AM169)=0,0,1))</f>
        <v>0</v>
      </c>
      <c r="AV169" s="23">
        <v>2</v>
      </c>
      <c r="AW169" s="23">
        <v>2</v>
      </c>
      <c r="AX169" s="23">
        <f t="shared" si="44"/>
        <v>10</v>
      </c>
    </row>
    <row r="170" spans="2:50" ht="15" hidden="1" customHeight="1" x14ac:dyDescent="0.3">
      <c r="B170" s="15"/>
      <c r="C170" s="40" t="s">
        <v>23</v>
      </c>
      <c r="D170" s="34" t="s">
        <v>692</v>
      </c>
      <c r="E170" s="35" t="s">
        <v>907</v>
      </c>
      <c r="F170" s="41">
        <v>0</v>
      </c>
      <c r="G170" s="42">
        <v>0</v>
      </c>
      <c r="H170" s="43">
        <v>0</v>
      </c>
      <c r="I170" s="41">
        <v>0</v>
      </c>
      <c r="J170" s="42">
        <v>0</v>
      </c>
      <c r="K170" s="169">
        <v>0</v>
      </c>
      <c r="L170" s="154">
        <v>0</v>
      </c>
      <c r="M170" s="42">
        <v>0</v>
      </c>
      <c r="N170" s="43">
        <v>0</v>
      </c>
      <c r="O170" s="41"/>
      <c r="P170" s="42"/>
      <c r="Q170" s="43"/>
      <c r="R170" s="41"/>
      <c r="S170" s="42"/>
      <c r="T170" s="43"/>
      <c r="U170" s="41"/>
      <c r="V170" s="42"/>
      <c r="W170" s="43"/>
      <c r="X170" s="41"/>
      <c r="Y170" s="42"/>
      <c r="Z170" s="43"/>
      <c r="AA170" s="41"/>
      <c r="AB170" s="42"/>
      <c r="AC170" s="43"/>
      <c r="AD170" s="41"/>
      <c r="AE170" s="42"/>
      <c r="AF170" s="43"/>
      <c r="AG170" s="41"/>
      <c r="AH170" s="42"/>
      <c r="AI170" s="43"/>
      <c r="AK170" s="41">
        <f t="shared" si="43"/>
        <v>0</v>
      </c>
      <c r="AL170" s="42">
        <f t="shared" si="43"/>
        <v>0</v>
      </c>
      <c r="AM170" s="43">
        <f t="shared" si="43"/>
        <v>0</v>
      </c>
      <c r="AT170" s="32">
        <f>IF(SUM(AK290:AM290)=0,0,IF(SUM(AK170:AM170)=0,0,1))</f>
        <v>0</v>
      </c>
      <c r="AV170" s="23">
        <v>2</v>
      </c>
      <c r="AW170" s="23">
        <v>3</v>
      </c>
      <c r="AX170" s="23">
        <f t="shared" si="44"/>
        <v>1</v>
      </c>
    </row>
    <row r="171" spans="2:50" ht="15" hidden="1" customHeight="1" x14ac:dyDescent="0.3">
      <c r="B171" s="15"/>
      <c r="C171" s="50" t="str">
        <f>IF(LEN(E170)&lt;1,"","Total: " &amp; LEFT(E170,LEN(E170)-21) &amp; "Municipalities")</f>
        <v>Total: Xhariep Municipalities</v>
      </c>
      <c r="D171" s="51"/>
      <c r="E171" s="52"/>
      <c r="F171" s="53">
        <f t="shared" ref="F171:N171" si="45">SUM(F160:F170)</f>
        <v>0</v>
      </c>
      <c r="G171" s="54">
        <f t="shared" si="45"/>
        <v>0</v>
      </c>
      <c r="H171" s="55">
        <f t="shared" si="45"/>
        <v>0</v>
      </c>
      <c r="I171" s="53">
        <f t="shared" si="45"/>
        <v>0</v>
      </c>
      <c r="J171" s="54">
        <f t="shared" si="45"/>
        <v>0</v>
      </c>
      <c r="K171" s="171">
        <f t="shared" si="45"/>
        <v>0</v>
      </c>
      <c r="L171" s="159">
        <f t="shared" si="45"/>
        <v>0</v>
      </c>
      <c r="M171" s="54">
        <f t="shared" si="45"/>
        <v>0</v>
      </c>
      <c r="N171" s="55">
        <f t="shared" si="45"/>
        <v>0</v>
      </c>
      <c r="O171" s="53">
        <f t="shared" ref="O171:AI171" si="46">SUM(O160:O170)</f>
        <v>0</v>
      </c>
      <c r="P171" s="54">
        <f t="shared" si="46"/>
        <v>0</v>
      </c>
      <c r="Q171" s="55">
        <f t="shared" si="46"/>
        <v>0</v>
      </c>
      <c r="R171" s="53">
        <f t="shared" si="46"/>
        <v>0</v>
      </c>
      <c r="S171" s="54">
        <f t="shared" si="46"/>
        <v>0</v>
      </c>
      <c r="T171" s="55">
        <f t="shared" si="46"/>
        <v>0</v>
      </c>
      <c r="U171" s="53">
        <f t="shared" si="46"/>
        <v>0</v>
      </c>
      <c r="V171" s="54">
        <f t="shared" si="46"/>
        <v>0</v>
      </c>
      <c r="W171" s="55">
        <f t="shared" si="46"/>
        <v>0</v>
      </c>
      <c r="X171" s="53">
        <f t="shared" si="46"/>
        <v>0</v>
      </c>
      <c r="Y171" s="54">
        <f t="shared" si="46"/>
        <v>0</v>
      </c>
      <c r="Z171" s="55">
        <f t="shared" si="46"/>
        <v>0</v>
      </c>
      <c r="AA171" s="53">
        <f t="shared" si="46"/>
        <v>0</v>
      </c>
      <c r="AB171" s="54">
        <f t="shared" si="46"/>
        <v>0</v>
      </c>
      <c r="AC171" s="55">
        <f t="shared" si="46"/>
        <v>0</v>
      </c>
      <c r="AD171" s="53">
        <f t="shared" si="46"/>
        <v>0</v>
      </c>
      <c r="AE171" s="54">
        <f t="shared" si="46"/>
        <v>0</v>
      </c>
      <c r="AF171" s="55">
        <f t="shared" si="46"/>
        <v>0</v>
      </c>
      <c r="AG171" s="53">
        <f t="shared" si="46"/>
        <v>0</v>
      </c>
      <c r="AH171" s="54">
        <f t="shared" si="46"/>
        <v>0</v>
      </c>
      <c r="AI171" s="55">
        <f t="shared" si="46"/>
        <v>0</v>
      </c>
      <c r="AK171" s="53">
        <f>SUM(AK160:AK170)</f>
        <v>0</v>
      </c>
      <c r="AL171" s="54">
        <f>SUM(AL160:AL170)</f>
        <v>0</v>
      </c>
      <c r="AM171" s="55">
        <f>SUM(AM160:AM170)</f>
        <v>0</v>
      </c>
      <c r="AT171" s="32">
        <f>IF(SUM(AK290:AM290)=0,0,IF(SUM(AK171:AM171)=0,0,1))</f>
        <v>0</v>
      </c>
    </row>
    <row r="172" spans="2:50" ht="15" hidden="1" customHeight="1" x14ac:dyDescent="0.3">
      <c r="B172" s="15"/>
      <c r="C172" s="40"/>
      <c r="D172" s="34"/>
      <c r="E172" s="35"/>
      <c r="F172" s="41"/>
      <c r="G172" s="42"/>
      <c r="H172" s="43"/>
      <c r="I172" s="41"/>
      <c r="J172" s="42"/>
      <c r="K172" s="169"/>
      <c r="L172" s="154"/>
      <c r="M172" s="42"/>
      <c r="N172" s="43"/>
      <c r="O172" s="41"/>
      <c r="P172" s="42"/>
      <c r="Q172" s="43"/>
      <c r="R172" s="41"/>
      <c r="S172" s="42"/>
      <c r="T172" s="43"/>
      <c r="U172" s="41"/>
      <c r="V172" s="42"/>
      <c r="W172" s="43"/>
      <c r="X172" s="41"/>
      <c r="Y172" s="42"/>
      <c r="Z172" s="43"/>
      <c r="AA172" s="41"/>
      <c r="AB172" s="42"/>
      <c r="AC172" s="43"/>
      <c r="AD172" s="41"/>
      <c r="AE172" s="42"/>
      <c r="AF172" s="43"/>
      <c r="AG172" s="41"/>
      <c r="AH172" s="42"/>
      <c r="AI172" s="43"/>
      <c r="AK172" s="41"/>
      <c r="AL172" s="42"/>
      <c r="AM172" s="43"/>
      <c r="AT172" s="32">
        <f>IF(SUM(AK290:AM290)=0,0,IF(SUM(AK172:AM172)=0,0,1))</f>
        <v>0</v>
      </c>
    </row>
    <row r="173" spans="2:50" ht="15" hidden="1" customHeight="1" x14ac:dyDescent="0.3">
      <c r="B173" s="15"/>
      <c r="C173" s="40" t="s">
        <v>22</v>
      </c>
      <c r="D173" s="34" t="s">
        <v>268</v>
      </c>
      <c r="E173" s="35" t="s">
        <v>905</v>
      </c>
      <c r="F173" s="41">
        <v>0</v>
      </c>
      <c r="G173" s="42">
        <v>0</v>
      </c>
      <c r="H173" s="43">
        <v>0</v>
      </c>
      <c r="I173" s="41">
        <v>0</v>
      </c>
      <c r="J173" s="42">
        <v>0</v>
      </c>
      <c r="K173" s="169">
        <v>0</v>
      </c>
      <c r="L173" s="154">
        <v>0</v>
      </c>
      <c r="M173" s="42">
        <v>0</v>
      </c>
      <c r="N173" s="43">
        <v>0</v>
      </c>
      <c r="O173" s="41"/>
      <c r="P173" s="42"/>
      <c r="Q173" s="43"/>
      <c r="R173" s="41"/>
      <c r="S173" s="42"/>
      <c r="T173" s="43"/>
      <c r="U173" s="41"/>
      <c r="V173" s="42"/>
      <c r="W173" s="43"/>
      <c r="X173" s="41"/>
      <c r="Y173" s="42"/>
      <c r="Z173" s="43"/>
      <c r="AA173" s="41"/>
      <c r="AB173" s="42"/>
      <c r="AC173" s="43"/>
      <c r="AD173" s="41"/>
      <c r="AE173" s="42"/>
      <c r="AF173" s="43"/>
      <c r="AG173" s="41"/>
      <c r="AH173" s="42"/>
      <c r="AI173" s="43"/>
      <c r="AK173" s="41">
        <f t="shared" ref="AK173:AM183" si="47">F173+I173+L173+O173+R173+U173+X173+AA173+AD173+AG173</f>
        <v>0</v>
      </c>
      <c r="AL173" s="42">
        <f t="shared" si="47"/>
        <v>0</v>
      </c>
      <c r="AM173" s="43">
        <f t="shared" si="47"/>
        <v>0</v>
      </c>
      <c r="AT173" s="32">
        <f>IF(SUM(AK290:AM290)=0,0,IF(SUM(AK173:AM173)=0,0,1))</f>
        <v>0</v>
      </c>
      <c r="AV173" s="23">
        <v>2</v>
      </c>
      <c r="AW173" s="23">
        <v>4</v>
      </c>
      <c r="AX173" s="23">
        <v>1</v>
      </c>
    </row>
    <row r="174" spans="2:50" ht="15" hidden="1" customHeight="1" x14ac:dyDescent="0.3">
      <c r="B174" s="15"/>
      <c r="C174" s="40" t="s">
        <v>22</v>
      </c>
      <c r="D174" s="34" t="s">
        <v>274</v>
      </c>
      <c r="E174" s="35" t="s">
        <v>903</v>
      </c>
      <c r="F174" s="41">
        <v>0</v>
      </c>
      <c r="G174" s="42">
        <v>0</v>
      </c>
      <c r="H174" s="43">
        <v>0</v>
      </c>
      <c r="I174" s="41">
        <v>0</v>
      </c>
      <c r="J174" s="42">
        <v>0</v>
      </c>
      <c r="K174" s="169">
        <v>0</v>
      </c>
      <c r="L174" s="154">
        <v>0</v>
      </c>
      <c r="M174" s="42">
        <v>0</v>
      </c>
      <c r="N174" s="43">
        <v>0</v>
      </c>
      <c r="O174" s="41"/>
      <c r="P174" s="42"/>
      <c r="Q174" s="43"/>
      <c r="R174" s="41"/>
      <c r="S174" s="42"/>
      <c r="T174" s="43"/>
      <c r="U174" s="41"/>
      <c r="V174" s="42"/>
      <c r="W174" s="43"/>
      <c r="X174" s="41"/>
      <c r="Y174" s="42"/>
      <c r="Z174" s="43"/>
      <c r="AA174" s="41"/>
      <c r="AB174" s="42"/>
      <c r="AC174" s="43"/>
      <c r="AD174" s="41"/>
      <c r="AE174" s="42"/>
      <c r="AF174" s="43"/>
      <c r="AG174" s="41"/>
      <c r="AH174" s="42"/>
      <c r="AI174" s="43"/>
      <c r="AK174" s="41">
        <f t="shared" si="47"/>
        <v>0</v>
      </c>
      <c r="AL174" s="42">
        <f t="shared" si="47"/>
        <v>0</v>
      </c>
      <c r="AM174" s="43">
        <f t="shared" si="47"/>
        <v>0</v>
      </c>
      <c r="AT174" s="32">
        <f>IF(SUM(AK290:AM290)=0,0,IF(SUM(AK174:AM174)=0,0,1))</f>
        <v>0</v>
      </c>
      <c r="AV174" s="23">
        <v>2</v>
      </c>
      <c r="AW174" s="23">
        <v>4</v>
      </c>
      <c r="AX174" s="23">
        <f>IF(AW174=AW173,AX173+1,1)</f>
        <v>2</v>
      </c>
    </row>
    <row r="175" spans="2:50" ht="15" hidden="1" customHeight="1" x14ac:dyDescent="0.3">
      <c r="B175" s="15"/>
      <c r="C175" s="40" t="s">
        <v>22</v>
      </c>
      <c r="D175" s="34" t="s">
        <v>280</v>
      </c>
      <c r="E175" s="35" t="s">
        <v>906</v>
      </c>
      <c r="F175" s="41">
        <v>0</v>
      </c>
      <c r="G175" s="42">
        <v>0</v>
      </c>
      <c r="H175" s="43">
        <v>0</v>
      </c>
      <c r="I175" s="41">
        <v>0</v>
      </c>
      <c r="J175" s="42">
        <v>0</v>
      </c>
      <c r="K175" s="169">
        <v>0</v>
      </c>
      <c r="L175" s="154">
        <v>0</v>
      </c>
      <c r="M175" s="42">
        <v>0</v>
      </c>
      <c r="N175" s="43">
        <v>0</v>
      </c>
      <c r="O175" s="41"/>
      <c r="P175" s="42"/>
      <c r="Q175" s="43"/>
      <c r="R175" s="41"/>
      <c r="S175" s="42"/>
      <c r="T175" s="43"/>
      <c r="U175" s="41"/>
      <c r="V175" s="42"/>
      <c r="W175" s="43"/>
      <c r="X175" s="41"/>
      <c r="Y175" s="42"/>
      <c r="Z175" s="43"/>
      <c r="AA175" s="41"/>
      <c r="AB175" s="42"/>
      <c r="AC175" s="43"/>
      <c r="AD175" s="41"/>
      <c r="AE175" s="42"/>
      <c r="AF175" s="43"/>
      <c r="AG175" s="41"/>
      <c r="AH175" s="42"/>
      <c r="AI175" s="43"/>
      <c r="AK175" s="41">
        <f t="shared" si="47"/>
        <v>0</v>
      </c>
      <c r="AL175" s="42">
        <f t="shared" si="47"/>
        <v>0</v>
      </c>
      <c r="AM175" s="43">
        <f t="shared" si="47"/>
        <v>0</v>
      </c>
      <c r="AT175" s="32">
        <f>IF(SUM(AK290:AM290)=0,0,IF(SUM(AK175:AM175)=0,0,1))</f>
        <v>0</v>
      </c>
      <c r="AV175" s="23">
        <v>2</v>
      </c>
      <c r="AW175" s="23">
        <v>4</v>
      </c>
      <c r="AX175" s="23">
        <f t="shared" ref="AX175:AX183" si="48">IF(AW175=AW174,AX174+1,1)</f>
        <v>3</v>
      </c>
    </row>
    <row r="176" spans="2:50" ht="15" hidden="1" customHeight="1" x14ac:dyDescent="0.3">
      <c r="B176" s="15"/>
      <c r="C176" s="40" t="s">
        <v>22</v>
      </c>
      <c r="D176" s="34" t="s">
        <v>284</v>
      </c>
      <c r="E176" s="35" t="s">
        <v>900</v>
      </c>
      <c r="F176" s="41">
        <v>0</v>
      </c>
      <c r="G176" s="42">
        <v>0</v>
      </c>
      <c r="H176" s="43">
        <v>0</v>
      </c>
      <c r="I176" s="41">
        <v>0</v>
      </c>
      <c r="J176" s="42">
        <v>0</v>
      </c>
      <c r="K176" s="169">
        <v>0</v>
      </c>
      <c r="L176" s="154">
        <v>0</v>
      </c>
      <c r="M176" s="42">
        <v>0</v>
      </c>
      <c r="N176" s="43">
        <v>0</v>
      </c>
      <c r="O176" s="41"/>
      <c r="P176" s="42"/>
      <c r="Q176" s="43"/>
      <c r="R176" s="41"/>
      <c r="S176" s="42"/>
      <c r="T176" s="43"/>
      <c r="U176" s="41"/>
      <c r="V176" s="42"/>
      <c r="W176" s="43"/>
      <c r="X176" s="41"/>
      <c r="Y176" s="42"/>
      <c r="Z176" s="43"/>
      <c r="AA176" s="41"/>
      <c r="AB176" s="42"/>
      <c r="AC176" s="43"/>
      <c r="AD176" s="41"/>
      <c r="AE176" s="42"/>
      <c r="AF176" s="43"/>
      <c r="AG176" s="41"/>
      <c r="AH176" s="42"/>
      <c r="AI176" s="43"/>
      <c r="AK176" s="41">
        <f t="shared" si="47"/>
        <v>0</v>
      </c>
      <c r="AL176" s="42">
        <f t="shared" si="47"/>
        <v>0</v>
      </c>
      <c r="AM176" s="43">
        <f t="shared" si="47"/>
        <v>0</v>
      </c>
      <c r="AT176" s="32">
        <f>IF(SUM(AK290:AM290)=0,0,IF(SUM(AK176:AM176)=0,0,1))</f>
        <v>0</v>
      </c>
      <c r="AV176" s="23">
        <v>2</v>
      </c>
      <c r="AW176" s="23">
        <v>4</v>
      </c>
      <c r="AX176" s="23">
        <f t="shared" si="48"/>
        <v>4</v>
      </c>
    </row>
    <row r="177" spans="2:50" ht="15" hidden="1" customHeight="1" x14ac:dyDescent="0.3">
      <c r="B177" s="15"/>
      <c r="C177" s="40" t="s">
        <v>22</v>
      </c>
      <c r="D177" s="34" t="s">
        <v>693</v>
      </c>
      <c r="E177" s="35" t="s">
        <v>901</v>
      </c>
      <c r="F177" s="41">
        <v>0</v>
      </c>
      <c r="G177" s="42">
        <v>0</v>
      </c>
      <c r="H177" s="43">
        <v>0</v>
      </c>
      <c r="I177" s="41">
        <v>0</v>
      </c>
      <c r="J177" s="42">
        <v>0</v>
      </c>
      <c r="K177" s="169">
        <v>0</v>
      </c>
      <c r="L177" s="154">
        <v>0</v>
      </c>
      <c r="M177" s="42">
        <v>0</v>
      </c>
      <c r="N177" s="43">
        <v>0</v>
      </c>
      <c r="O177" s="41"/>
      <c r="P177" s="42"/>
      <c r="Q177" s="43"/>
      <c r="R177" s="41"/>
      <c r="S177" s="42"/>
      <c r="T177" s="43"/>
      <c r="U177" s="41"/>
      <c r="V177" s="42"/>
      <c r="W177" s="43"/>
      <c r="X177" s="41"/>
      <c r="Y177" s="42"/>
      <c r="Z177" s="43"/>
      <c r="AA177" s="41"/>
      <c r="AB177" s="42"/>
      <c r="AC177" s="43"/>
      <c r="AD177" s="41"/>
      <c r="AE177" s="42"/>
      <c r="AF177" s="43"/>
      <c r="AG177" s="41"/>
      <c r="AH177" s="42"/>
      <c r="AI177" s="43"/>
      <c r="AK177" s="41">
        <f t="shared" si="47"/>
        <v>0</v>
      </c>
      <c r="AL177" s="42">
        <f t="shared" si="47"/>
        <v>0</v>
      </c>
      <c r="AM177" s="43">
        <f t="shared" si="47"/>
        <v>0</v>
      </c>
      <c r="AT177" s="32">
        <f>IF(SUM(AK290:AM290)=0,0,IF(SUM(AK177:AM177)=0,0,1))</f>
        <v>0</v>
      </c>
      <c r="AV177" s="23">
        <v>2</v>
      </c>
      <c r="AW177" s="23">
        <v>4</v>
      </c>
      <c r="AX177" s="23">
        <f t="shared" si="48"/>
        <v>5</v>
      </c>
    </row>
    <row r="178" spans="2:50" ht="15" hidden="1" customHeight="1" x14ac:dyDescent="0.3">
      <c r="B178" s="15"/>
      <c r="C178" s="40" t="s">
        <v>22</v>
      </c>
      <c r="D178" s="34" t="s">
        <v>2</v>
      </c>
      <c r="E178" s="35" t="s">
        <v>2</v>
      </c>
      <c r="F178" s="41">
        <v>0</v>
      </c>
      <c r="G178" s="42">
        <v>0</v>
      </c>
      <c r="H178" s="43">
        <v>0</v>
      </c>
      <c r="I178" s="41">
        <v>0</v>
      </c>
      <c r="J178" s="42">
        <v>0</v>
      </c>
      <c r="K178" s="169">
        <v>0</v>
      </c>
      <c r="L178" s="154">
        <v>0</v>
      </c>
      <c r="M178" s="42">
        <v>0</v>
      </c>
      <c r="N178" s="43">
        <v>0</v>
      </c>
      <c r="O178" s="41"/>
      <c r="P178" s="42"/>
      <c r="Q178" s="43"/>
      <c r="R178" s="41"/>
      <c r="S178" s="42"/>
      <c r="T178" s="43"/>
      <c r="U178" s="41"/>
      <c r="V178" s="42"/>
      <c r="W178" s="43"/>
      <c r="X178" s="41"/>
      <c r="Y178" s="42"/>
      <c r="Z178" s="43"/>
      <c r="AA178" s="41"/>
      <c r="AB178" s="42"/>
      <c r="AC178" s="43"/>
      <c r="AD178" s="41"/>
      <c r="AE178" s="42"/>
      <c r="AF178" s="43"/>
      <c r="AG178" s="41"/>
      <c r="AH178" s="42"/>
      <c r="AI178" s="43"/>
      <c r="AK178" s="41">
        <f t="shared" si="47"/>
        <v>0</v>
      </c>
      <c r="AL178" s="42">
        <f t="shared" si="47"/>
        <v>0</v>
      </c>
      <c r="AM178" s="43">
        <f t="shared" si="47"/>
        <v>0</v>
      </c>
      <c r="AT178" s="32">
        <f>IF(SUM(AK290:AM290)=0,0,IF(SUM(AK178:AM178)=0,0,1))</f>
        <v>0</v>
      </c>
      <c r="AV178" s="23">
        <v>2</v>
      </c>
      <c r="AW178" s="23">
        <v>4</v>
      </c>
      <c r="AX178" s="23">
        <f t="shared" si="48"/>
        <v>6</v>
      </c>
    </row>
    <row r="179" spans="2:50" ht="15" hidden="1" customHeight="1" x14ac:dyDescent="0.3">
      <c r="B179" s="15"/>
      <c r="C179" s="40" t="s">
        <v>22</v>
      </c>
      <c r="D179" s="34" t="s">
        <v>2</v>
      </c>
      <c r="E179" s="35" t="s">
        <v>2</v>
      </c>
      <c r="F179" s="41">
        <v>0</v>
      </c>
      <c r="G179" s="42">
        <v>0</v>
      </c>
      <c r="H179" s="43">
        <v>0</v>
      </c>
      <c r="I179" s="41">
        <v>0</v>
      </c>
      <c r="J179" s="42">
        <v>0</v>
      </c>
      <c r="K179" s="169">
        <v>0</v>
      </c>
      <c r="L179" s="154">
        <v>0</v>
      </c>
      <c r="M179" s="42">
        <v>0</v>
      </c>
      <c r="N179" s="43">
        <v>0</v>
      </c>
      <c r="O179" s="41"/>
      <c r="P179" s="42"/>
      <c r="Q179" s="43"/>
      <c r="R179" s="41"/>
      <c r="S179" s="42"/>
      <c r="T179" s="43"/>
      <c r="U179" s="41"/>
      <c r="V179" s="42"/>
      <c r="W179" s="43"/>
      <c r="X179" s="41"/>
      <c r="Y179" s="42"/>
      <c r="Z179" s="43"/>
      <c r="AA179" s="41"/>
      <c r="AB179" s="42"/>
      <c r="AC179" s="43"/>
      <c r="AD179" s="41"/>
      <c r="AE179" s="42"/>
      <c r="AF179" s="43"/>
      <c r="AG179" s="41"/>
      <c r="AH179" s="42"/>
      <c r="AI179" s="43"/>
      <c r="AK179" s="41">
        <f t="shared" si="47"/>
        <v>0</v>
      </c>
      <c r="AL179" s="42">
        <f t="shared" si="47"/>
        <v>0</v>
      </c>
      <c r="AM179" s="43">
        <f t="shared" si="47"/>
        <v>0</v>
      </c>
      <c r="AT179" s="32">
        <f>IF(SUM(AK290:AM290)=0,0,IF(SUM(AK179:AM179)=0,0,1))</f>
        <v>0</v>
      </c>
      <c r="AV179" s="23">
        <v>2</v>
      </c>
      <c r="AW179" s="23">
        <v>4</v>
      </c>
      <c r="AX179" s="23">
        <f t="shared" si="48"/>
        <v>7</v>
      </c>
    </row>
    <row r="180" spans="2:50" ht="15" hidden="1" customHeight="1" x14ac:dyDescent="0.3">
      <c r="B180" s="15"/>
      <c r="C180" s="40" t="s">
        <v>22</v>
      </c>
      <c r="D180" s="34" t="s">
        <v>2</v>
      </c>
      <c r="E180" s="35" t="s">
        <v>2</v>
      </c>
      <c r="F180" s="41">
        <v>0</v>
      </c>
      <c r="G180" s="42">
        <v>0</v>
      </c>
      <c r="H180" s="43">
        <v>0</v>
      </c>
      <c r="I180" s="41">
        <v>0</v>
      </c>
      <c r="J180" s="42">
        <v>0</v>
      </c>
      <c r="K180" s="169">
        <v>0</v>
      </c>
      <c r="L180" s="154">
        <v>0</v>
      </c>
      <c r="M180" s="42">
        <v>0</v>
      </c>
      <c r="N180" s="43">
        <v>0</v>
      </c>
      <c r="O180" s="41"/>
      <c r="P180" s="42"/>
      <c r="Q180" s="43"/>
      <c r="R180" s="41"/>
      <c r="S180" s="42"/>
      <c r="T180" s="43"/>
      <c r="U180" s="41"/>
      <c r="V180" s="42"/>
      <c r="W180" s="43"/>
      <c r="X180" s="41"/>
      <c r="Y180" s="42"/>
      <c r="Z180" s="43"/>
      <c r="AA180" s="41"/>
      <c r="AB180" s="42"/>
      <c r="AC180" s="43"/>
      <c r="AD180" s="41"/>
      <c r="AE180" s="42"/>
      <c r="AF180" s="43"/>
      <c r="AG180" s="41"/>
      <c r="AH180" s="42"/>
      <c r="AI180" s="43"/>
      <c r="AK180" s="41">
        <f t="shared" si="47"/>
        <v>0</v>
      </c>
      <c r="AL180" s="42">
        <f t="shared" si="47"/>
        <v>0</v>
      </c>
      <c r="AM180" s="43">
        <f t="shared" si="47"/>
        <v>0</v>
      </c>
      <c r="AT180" s="32">
        <f>IF(SUM(AK290:AM290)=0,0,IF(SUM(AK180:AM180)=0,0,1))</f>
        <v>0</v>
      </c>
      <c r="AV180" s="23">
        <v>2</v>
      </c>
      <c r="AW180" s="23">
        <v>4</v>
      </c>
      <c r="AX180" s="23">
        <f t="shared" si="48"/>
        <v>8</v>
      </c>
    </row>
    <row r="181" spans="2:50" ht="15" hidden="1" customHeight="1" x14ac:dyDescent="0.3">
      <c r="B181" s="15"/>
      <c r="C181" s="40" t="s">
        <v>22</v>
      </c>
      <c r="D181" s="34" t="s">
        <v>2</v>
      </c>
      <c r="E181" s="35" t="s">
        <v>2</v>
      </c>
      <c r="F181" s="41">
        <v>0</v>
      </c>
      <c r="G181" s="42">
        <v>0</v>
      </c>
      <c r="H181" s="43">
        <v>0</v>
      </c>
      <c r="I181" s="41">
        <v>0</v>
      </c>
      <c r="J181" s="42">
        <v>0</v>
      </c>
      <c r="K181" s="169">
        <v>0</v>
      </c>
      <c r="L181" s="154">
        <v>0</v>
      </c>
      <c r="M181" s="42">
        <v>0</v>
      </c>
      <c r="N181" s="43">
        <v>0</v>
      </c>
      <c r="O181" s="41"/>
      <c r="P181" s="42"/>
      <c r="Q181" s="43"/>
      <c r="R181" s="41"/>
      <c r="S181" s="42"/>
      <c r="T181" s="43"/>
      <c r="U181" s="41"/>
      <c r="V181" s="42"/>
      <c r="W181" s="43"/>
      <c r="X181" s="41"/>
      <c r="Y181" s="42"/>
      <c r="Z181" s="43"/>
      <c r="AA181" s="41"/>
      <c r="AB181" s="42"/>
      <c r="AC181" s="43"/>
      <c r="AD181" s="41"/>
      <c r="AE181" s="42"/>
      <c r="AF181" s="43"/>
      <c r="AG181" s="41"/>
      <c r="AH181" s="42"/>
      <c r="AI181" s="43"/>
      <c r="AK181" s="41">
        <f t="shared" si="47"/>
        <v>0</v>
      </c>
      <c r="AL181" s="42">
        <f t="shared" si="47"/>
        <v>0</v>
      </c>
      <c r="AM181" s="43">
        <f t="shared" si="47"/>
        <v>0</v>
      </c>
      <c r="AT181" s="32">
        <f>IF(SUM(AK290:AM290)=0,0,IF(SUM(AK181:AM181)=0,0,1))</f>
        <v>0</v>
      </c>
      <c r="AV181" s="23">
        <v>2</v>
      </c>
      <c r="AW181" s="23">
        <v>4</v>
      </c>
      <c r="AX181" s="23">
        <f t="shared" si="48"/>
        <v>9</v>
      </c>
    </row>
    <row r="182" spans="2:50" ht="15" hidden="1" customHeight="1" x14ac:dyDescent="0.3">
      <c r="B182" s="15"/>
      <c r="C182" s="40" t="s">
        <v>22</v>
      </c>
      <c r="D182" s="34" t="s">
        <v>2</v>
      </c>
      <c r="E182" s="35" t="s">
        <v>2</v>
      </c>
      <c r="F182" s="41">
        <v>0</v>
      </c>
      <c r="G182" s="42">
        <v>0</v>
      </c>
      <c r="H182" s="43">
        <v>0</v>
      </c>
      <c r="I182" s="41">
        <v>0</v>
      </c>
      <c r="J182" s="42">
        <v>0</v>
      </c>
      <c r="K182" s="169">
        <v>0</v>
      </c>
      <c r="L182" s="154">
        <v>0</v>
      </c>
      <c r="M182" s="42">
        <v>0</v>
      </c>
      <c r="N182" s="43">
        <v>0</v>
      </c>
      <c r="O182" s="41"/>
      <c r="P182" s="42"/>
      <c r="Q182" s="43"/>
      <c r="R182" s="41"/>
      <c r="S182" s="42"/>
      <c r="T182" s="43"/>
      <c r="U182" s="41"/>
      <c r="V182" s="42"/>
      <c r="W182" s="43"/>
      <c r="X182" s="41"/>
      <c r="Y182" s="42"/>
      <c r="Z182" s="43"/>
      <c r="AA182" s="41"/>
      <c r="AB182" s="42"/>
      <c r="AC182" s="43"/>
      <c r="AD182" s="41"/>
      <c r="AE182" s="42"/>
      <c r="AF182" s="43"/>
      <c r="AG182" s="41"/>
      <c r="AH182" s="42"/>
      <c r="AI182" s="43"/>
      <c r="AK182" s="41">
        <f t="shared" si="47"/>
        <v>0</v>
      </c>
      <c r="AL182" s="42">
        <f t="shared" si="47"/>
        <v>0</v>
      </c>
      <c r="AM182" s="43">
        <f t="shared" si="47"/>
        <v>0</v>
      </c>
      <c r="AT182" s="32">
        <f>IF(SUM(AK290:AM290)=0,0,IF(SUM(AK182:AM182)=0,0,1))</f>
        <v>0</v>
      </c>
      <c r="AV182" s="23">
        <v>2</v>
      </c>
      <c r="AW182" s="23">
        <v>4</v>
      </c>
      <c r="AX182" s="23">
        <f t="shared" si="48"/>
        <v>10</v>
      </c>
    </row>
    <row r="183" spans="2:50" ht="15" hidden="1" customHeight="1" x14ac:dyDescent="0.3">
      <c r="B183" s="15"/>
      <c r="C183" s="40" t="s">
        <v>23</v>
      </c>
      <c r="D183" s="34" t="s">
        <v>694</v>
      </c>
      <c r="E183" s="35" t="s">
        <v>915</v>
      </c>
      <c r="F183" s="41">
        <v>0</v>
      </c>
      <c r="G183" s="42">
        <v>0</v>
      </c>
      <c r="H183" s="43">
        <v>0</v>
      </c>
      <c r="I183" s="41">
        <v>0</v>
      </c>
      <c r="J183" s="42">
        <v>0</v>
      </c>
      <c r="K183" s="169">
        <v>0</v>
      </c>
      <c r="L183" s="154">
        <v>0</v>
      </c>
      <c r="M183" s="42">
        <v>0</v>
      </c>
      <c r="N183" s="43">
        <v>0</v>
      </c>
      <c r="O183" s="41"/>
      <c r="P183" s="42"/>
      <c r="Q183" s="43"/>
      <c r="R183" s="41"/>
      <c r="S183" s="42"/>
      <c r="T183" s="43"/>
      <c r="U183" s="41"/>
      <c r="V183" s="42"/>
      <c r="W183" s="43"/>
      <c r="X183" s="41"/>
      <c r="Y183" s="42"/>
      <c r="Z183" s="43"/>
      <c r="AA183" s="41"/>
      <c r="AB183" s="42"/>
      <c r="AC183" s="43"/>
      <c r="AD183" s="41"/>
      <c r="AE183" s="42"/>
      <c r="AF183" s="43"/>
      <c r="AG183" s="41"/>
      <c r="AH183" s="42"/>
      <c r="AI183" s="43"/>
      <c r="AK183" s="41">
        <f t="shared" si="47"/>
        <v>0</v>
      </c>
      <c r="AL183" s="42">
        <f t="shared" si="47"/>
        <v>0</v>
      </c>
      <c r="AM183" s="43">
        <f t="shared" si="47"/>
        <v>0</v>
      </c>
      <c r="AT183" s="32">
        <f>IF(SUM(AK290:AM290)=0,0,IF(SUM(AK183:AM183)=0,0,1))</f>
        <v>0</v>
      </c>
      <c r="AV183" s="23">
        <v>2</v>
      </c>
      <c r="AW183" s="23">
        <v>5</v>
      </c>
      <c r="AX183" s="23">
        <f t="shared" si="48"/>
        <v>1</v>
      </c>
    </row>
    <row r="184" spans="2:50" ht="15" hidden="1" customHeight="1" x14ac:dyDescent="0.3">
      <c r="B184" s="15"/>
      <c r="C184" s="50" t="str">
        <f>IF(LEN(E183)&lt;1,"","Total: " &amp; LEFT(E183,LEN(E183)-21) &amp; "Municipalities")</f>
        <v>Total: Lejweleputswa Municipalities</v>
      </c>
      <c r="D184" s="51"/>
      <c r="E184" s="52"/>
      <c r="F184" s="53">
        <f t="shared" ref="F184:N184" si="49">SUM(F173:F183)</f>
        <v>0</v>
      </c>
      <c r="G184" s="54">
        <f t="shared" si="49"/>
        <v>0</v>
      </c>
      <c r="H184" s="55">
        <f t="shared" si="49"/>
        <v>0</v>
      </c>
      <c r="I184" s="53">
        <f t="shared" si="49"/>
        <v>0</v>
      </c>
      <c r="J184" s="54">
        <f t="shared" si="49"/>
        <v>0</v>
      </c>
      <c r="K184" s="171">
        <f t="shared" si="49"/>
        <v>0</v>
      </c>
      <c r="L184" s="159">
        <f t="shared" si="49"/>
        <v>0</v>
      </c>
      <c r="M184" s="54">
        <f t="shared" si="49"/>
        <v>0</v>
      </c>
      <c r="N184" s="55">
        <f t="shared" si="49"/>
        <v>0</v>
      </c>
      <c r="O184" s="53">
        <f t="shared" ref="O184:AI184" si="50">SUM(O173:O183)</f>
        <v>0</v>
      </c>
      <c r="P184" s="54">
        <f t="shared" si="50"/>
        <v>0</v>
      </c>
      <c r="Q184" s="55">
        <f t="shared" si="50"/>
        <v>0</v>
      </c>
      <c r="R184" s="53">
        <f t="shared" si="50"/>
        <v>0</v>
      </c>
      <c r="S184" s="54">
        <f t="shared" si="50"/>
        <v>0</v>
      </c>
      <c r="T184" s="55">
        <f t="shared" si="50"/>
        <v>0</v>
      </c>
      <c r="U184" s="53">
        <f t="shared" si="50"/>
        <v>0</v>
      </c>
      <c r="V184" s="54">
        <f t="shared" si="50"/>
        <v>0</v>
      </c>
      <c r="W184" s="55">
        <f t="shared" si="50"/>
        <v>0</v>
      </c>
      <c r="X184" s="53">
        <f t="shared" si="50"/>
        <v>0</v>
      </c>
      <c r="Y184" s="54">
        <f t="shared" si="50"/>
        <v>0</v>
      </c>
      <c r="Z184" s="55">
        <f t="shared" si="50"/>
        <v>0</v>
      </c>
      <c r="AA184" s="53">
        <f t="shared" si="50"/>
        <v>0</v>
      </c>
      <c r="AB184" s="54">
        <f t="shared" si="50"/>
        <v>0</v>
      </c>
      <c r="AC184" s="55">
        <f t="shared" si="50"/>
        <v>0</v>
      </c>
      <c r="AD184" s="53">
        <f t="shared" si="50"/>
        <v>0</v>
      </c>
      <c r="AE184" s="54">
        <f t="shared" si="50"/>
        <v>0</v>
      </c>
      <c r="AF184" s="55">
        <f t="shared" si="50"/>
        <v>0</v>
      </c>
      <c r="AG184" s="53">
        <f t="shared" si="50"/>
        <v>0</v>
      </c>
      <c r="AH184" s="54">
        <f t="shared" si="50"/>
        <v>0</v>
      </c>
      <c r="AI184" s="55">
        <f t="shared" si="50"/>
        <v>0</v>
      </c>
      <c r="AK184" s="53">
        <f>SUM(AK173:AK183)</f>
        <v>0</v>
      </c>
      <c r="AL184" s="54">
        <f>SUM(AL173:AL183)</f>
        <v>0</v>
      </c>
      <c r="AM184" s="55">
        <f>SUM(AM173:AM183)</f>
        <v>0</v>
      </c>
      <c r="AT184" s="32">
        <f>IF(SUM(AK290:AM290)=0,0,IF(SUM(AK184:AM184)=0,0,1))</f>
        <v>0</v>
      </c>
    </row>
    <row r="185" spans="2:50" ht="15" hidden="1" customHeight="1" x14ac:dyDescent="0.3">
      <c r="B185" s="15"/>
      <c r="C185" s="40"/>
      <c r="D185" s="34"/>
      <c r="E185" s="35"/>
      <c r="F185" s="41"/>
      <c r="G185" s="42"/>
      <c r="H185" s="43"/>
      <c r="I185" s="41"/>
      <c r="J185" s="42"/>
      <c r="K185" s="169"/>
      <c r="L185" s="154"/>
      <c r="M185" s="42"/>
      <c r="N185" s="43"/>
      <c r="O185" s="41"/>
      <c r="P185" s="42"/>
      <c r="Q185" s="43"/>
      <c r="R185" s="41"/>
      <c r="S185" s="42"/>
      <c r="T185" s="43"/>
      <c r="U185" s="41"/>
      <c r="V185" s="42"/>
      <c r="W185" s="43"/>
      <c r="X185" s="41"/>
      <c r="Y185" s="42"/>
      <c r="Z185" s="43"/>
      <c r="AA185" s="41"/>
      <c r="AB185" s="42"/>
      <c r="AC185" s="43"/>
      <c r="AD185" s="41"/>
      <c r="AE185" s="42"/>
      <c r="AF185" s="43"/>
      <c r="AG185" s="41"/>
      <c r="AH185" s="42"/>
      <c r="AI185" s="43"/>
      <c r="AK185" s="41"/>
      <c r="AL185" s="42"/>
      <c r="AM185" s="43"/>
      <c r="AT185" s="32">
        <f>IF(SUM(AK290:AM290)=0,0,IF(SUM(AK185:AM185)=0,0,1))</f>
        <v>0</v>
      </c>
    </row>
    <row r="186" spans="2:50" ht="15" hidden="1" customHeight="1" x14ac:dyDescent="0.3">
      <c r="B186" s="15"/>
      <c r="C186" s="40" t="s">
        <v>22</v>
      </c>
      <c r="D186" s="34" t="s">
        <v>288</v>
      </c>
      <c r="E186" s="35" t="s">
        <v>916</v>
      </c>
      <c r="F186" s="41">
        <v>0</v>
      </c>
      <c r="G186" s="42">
        <v>0</v>
      </c>
      <c r="H186" s="43">
        <v>0</v>
      </c>
      <c r="I186" s="41">
        <v>0</v>
      </c>
      <c r="J186" s="42">
        <v>0</v>
      </c>
      <c r="K186" s="169">
        <v>0</v>
      </c>
      <c r="L186" s="154">
        <v>0</v>
      </c>
      <c r="M186" s="42">
        <v>0</v>
      </c>
      <c r="N186" s="43">
        <v>0</v>
      </c>
      <c r="O186" s="41"/>
      <c r="P186" s="42"/>
      <c r="Q186" s="43"/>
      <c r="R186" s="41"/>
      <c r="S186" s="42"/>
      <c r="T186" s="43"/>
      <c r="U186" s="41"/>
      <c r="V186" s="42"/>
      <c r="W186" s="43"/>
      <c r="X186" s="41"/>
      <c r="Y186" s="42"/>
      <c r="Z186" s="43"/>
      <c r="AA186" s="41"/>
      <c r="AB186" s="42"/>
      <c r="AC186" s="43"/>
      <c r="AD186" s="41"/>
      <c r="AE186" s="42"/>
      <c r="AF186" s="43"/>
      <c r="AG186" s="41"/>
      <c r="AH186" s="42"/>
      <c r="AI186" s="43"/>
      <c r="AK186" s="41">
        <f t="shared" ref="AK186:AM196" si="51">F186+I186+L186+O186+R186+U186+X186+AA186+AD186+AG186</f>
        <v>0</v>
      </c>
      <c r="AL186" s="42">
        <f t="shared" si="51"/>
        <v>0</v>
      </c>
      <c r="AM186" s="43">
        <f t="shared" si="51"/>
        <v>0</v>
      </c>
      <c r="AT186" s="32">
        <f>IF(SUM(AK290:AM290)=0,0,IF(SUM(AK186:AM186)=0,0,1))</f>
        <v>0</v>
      </c>
      <c r="AV186" s="23">
        <v>2</v>
      </c>
      <c r="AW186" s="23">
        <v>6</v>
      </c>
      <c r="AX186" s="23">
        <v>1</v>
      </c>
    </row>
    <row r="187" spans="2:50" ht="15" hidden="1" customHeight="1" x14ac:dyDescent="0.3">
      <c r="B187" s="15"/>
      <c r="C187" s="40" t="s">
        <v>22</v>
      </c>
      <c r="D187" s="34" t="s">
        <v>294</v>
      </c>
      <c r="E187" s="35" t="s">
        <v>912</v>
      </c>
      <c r="F187" s="41">
        <v>0</v>
      </c>
      <c r="G187" s="42">
        <v>0</v>
      </c>
      <c r="H187" s="43">
        <v>0</v>
      </c>
      <c r="I187" s="41">
        <v>0</v>
      </c>
      <c r="J187" s="42">
        <v>0</v>
      </c>
      <c r="K187" s="169">
        <v>0</v>
      </c>
      <c r="L187" s="154">
        <v>0</v>
      </c>
      <c r="M187" s="42">
        <v>0</v>
      </c>
      <c r="N187" s="43">
        <v>0</v>
      </c>
      <c r="O187" s="41"/>
      <c r="P187" s="42"/>
      <c r="Q187" s="43"/>
      <c r="R187" s="41"/>
      <c r="S187" s="42"/>
      <c r="T187" s="43"/>
      <c r="U187" s="41"/>
      <c r="V187" s="42"/>
      <c r="W187" s="43"/>
      <c r="X187" s="41"/>
      <c r="Y187" s="42"/>
      <c r="Z187" s="43"/>
      <c r="AA187" s="41"/>
      <c r="AB187" s="42"/>
      <c r="AC187" s="43"/>
      <c r="AD187" s="41"/>
      <c r="AE187" s="42"/>
      <c r="AF187" s="43"/>
      <c r="AG187" s="41"/>
      <c r="AH187" s="42"/>
      <c r="AI187" s="43"/>
      <c r="AK187" s="41">
        <f t="shared" si="51"/>
        <v>0</v>
      </c>
      <c r="AL187" s="42">
        <f t="shared" si="51"/>
        <v>0</v>
      </c>
      <c r="AM187" s="43">
        <f t="shared" si="51"/>
        <v>0</v>
      </c>
      <c r="AT187" s="32">
        <f>IF(SUM(AK290:AM290)=0,0,IF(SUM(AK187:AM187)=0,0,1))</f>
        <v>0</v>
      </c>
      <c r="AV187" s="23">
        <v>2</v>
      </c>
      <c r="AW187" s="23">
        <v>6</v>
      </c>
      <c r="AX187" s="23">
        <f>IF(AW187=AW186,AX186+1,1)</f>
        <v>2</v>
      </c>
    </row>
    <row r="188" spans="2:50" ht="15" hidden="1" customHeight="1" x14ac:dyDescent="0.3">
      <c r="B188" s="15"/>
      <c r="C188" s="40" t="s">
        <v>22</v>
      </c>
      <c r="D188" s="34" t="s">
        <v>300</v>
      </c>
      <c r="E188" s="35" t="s">
        <v>908</v>
      </c>
      <c r="F188" s="41">
        <v>0</v>
      </c>
      <c r="G188" s="42">
        <v>0</v>
      </c>
      <c r="H188" s="43">
        <v>0</v>
      </c>
      <c r="I188" s="41">
        <v>0</v>
      </c>
      <c r="J188" s="42">
        <v>0</v>
      </c>
      <c r="K188" s="169">
        <v>0</v>
      </c>
      <c r="L188" s="154">
        <v>0</v>
      </c>
      <c r="M188" s="42">
        <v>0</v>
      </c>
      <c r="N188" s="43">
        <v>0</v>
      </c>
      <c r="O188" s="41"/>
      <c r="P188" s="42"/>
      <c r="Q188" s="43"/>
      <c r="R188" s="41"/>
      <c r="S188" s="42"/>
      <c r="T188" s="43"/>
      <c r="U188" s="41"/>
      <c r="V188" s="42"/>
      <c r="W188" s="43"/>
      <c r="X188" s="41"/>
      <c r="Y188" s="42"/>
      <c r="Z188" s="43"/>
      <c r="AA188" s="41"/>
      <c r="AB188" s="42"/>
      <c r="AC188" s="43"/>
      <c r="AD188" s="41"/>
      <c r="AE188" s="42"/>
      <c r="AF188" s="43"/>
      <c r="AG188" s="41"/>
      <c r="AH188" s="42"/>
      <c r="AI188" s="43"/>
      <c r="AK188" s="41">
        <f t="shared" si="51"/>
        <v>0</v>
      </c>
      <c r="AL188" s="42">
        <f t="shared" si="51"/>
        <v>0</v>
      </c>
      <c r="AM188" s="43">
        <f t="shared" si="51"/>
        <v>0</v>
      </c>
      <c r="AT188" s="32">
        <f>IF(SUM(AK290:AM290)=0,0,IF(SUM(AK188:AM188)=0,0,1))</f>
        <v>0</v>
      </c>
      <c r="AV188" s="23">
        <v>2</v>
      </c>
      <c r="AW188" s="23">
        <v>6</v>
      </c>
      <c r="AX188" s="23">
        <f t="shared" ref="AX188:AX196" si="52">IF(AW188=AW187,AX187+1,1)</f>
        <v>3</v>
      </c>
    </row>
    <row r="189" spans="2:50" ht="15" hidden="1" customHeight="1" x14ac:dyDescent="0.3">
      <c r="B189" s="15"/>
      <c r="C189" s="40" t="s">
        <v>22</v>
      </c>
      <c r="D189" s="34" t="s">
        <v>308</v>
      </c>
      <c r="E189" s="35" t="s">
        <v>910</v>
      </c>
      <c r="F189" s="41">
        <v>0</v>
      </c>
      <c r="G189" s="42">
        <v>0</v>
      </c>
      <c r="H189" s="43">
        <v>0</v>
      </c>
      <c r="I189" s="41">
        <v>0</v>
      </c>
      <c r="J189" s="42">
        <v>0</v>
      </c>
      <c r="K189" s="169">
        <v>0</v>
      </c>
      <c r="L189" s="154">
        <v>0</v>
      </c>
      <c r="M189" s="42">
        <v>0</v>
      </c>
      <c r="N189" s="43">
        <v>0</v>
      </c>
      <c r="O189" s="41"/>
      <c r="P189" s="42"/>
      <c r="Q189" s="43"/>
      <c r="R189" s="41"/>
      <c r="S189" s="42"/>
      <c r="T189" s="43"/>
      <c r="U189" s="41"/>
      <c r="V189" s="42"/>
      <c r="W189" s="43"/>
      <c r="X189" s="41"/>
      <c r="Y189" s="42"/>
      <c r="Z189" s="43"/>
      <c r="AA189" s="41"/>
      <c r="AB189" s="42"/>
      <c r="AC189" s="43"/>
      <c r="AD189" s="41"/>
      <c r="AE189" s="42"/>
      <c r="AF189" s="43"/>
      <c r="AG189" s="41"/>
      <c r="AH189" s="42"/>
      <c r="AI189" s="43"/>
      <c r="AK189" s="41">
        <f t="shared" si="51"/>
        <v>0</v>
      </c>
      <c r="AL189" s="42">
        <f t="shared" si="51"/>
        <v>0</v>
      </c>
      <c r="AM189" s="43">
        <f t="shared" si="51"/>
        <v>0</v>
      </c>
      <c r="AT189" s="32">
        <f>IF(SUM(AK290:AM290)=0,0,IF(SUM(AK189:AM189)=0,0,1))</f>
        <v>0</v>
      </c>
      <c r="AV189" s="23">
        <v>2</v>
      </c>
      <c r="AW189" s="23">
        <v>6</v>
      </c>
      <c r="AX189" s="23">
        <f t="shared" si="52"/>
        <v>4</v>
      </c>
    </row>
    <row r="190" spans="2:50" ht="15" hidden="1" customHeight="1" x14ac:dyDescent="0.3">
      <c r="B190" s="15"/>
      <c r="C190" s="40" t="s">
        <v>22</v>
      </c>
      <c r="D190" s="34" t="s">
        <v>695</v>
      </c>
      <c r="E190" s="35" t="s">
        <v>913</v>
      </c>
      <c r="F190" s="41">
        <v>0</v>
      </c>
      <c r="G190" s="42">
        <v>0</v>
      </c>
      <c r="H190" s="43">
        <v>0</v>
      </c>
      <c r="I190" s="41">
        <v>0</v>
      </c>
      <c r="J190" s="42">
        <v>0</v>
      </c>
      <c r="K190" s="169">
        <v>0</v>
      </c>
      <c r="L190" s="154">
        <v>0</v>
      </c>
      <c r="M190" s="42">
        <v>0</v>
      </c>
      <c r="N190" s="43">
        <v>0</v>
      </c>
      <c r="O190" s="41"/>
      <c r="P190" s="42"/>
      <c r="Q190" s="43"/>
      <c r="R190" s="41"/>
      <c r="S190" s="42"/>
      <c r="T190" s="43"/>
      <c r="U190" s="41"/>
      <c r="V190" s="42"/>
      <c r="W190" s="43"/>
      <c r="X190" s="41"/>
      <c r="Y190" s="42"/>
      <c r="Z190" s="43"/>
      <c r="AA190" s="41"/>
      <c r="AB190" s="42"/>
      <c r="AC190" s="43"/>
      <c r="AD190" s="41"/>
      <c r="AE190" s="42"/>
      <c r="AF190" s="43"/>
      <c r="AG190" s="41"/>
      <c r="AH190" s="42"/>
      <c r="AI190" s="43"/>
      <c r="AK190" s="41">
        <f t="shared" si="51"/>
        <v>0</v>
      </c>
      <c r="AL190" s="42">
        <f t="shared" si="51"/>
        <v>0</v>
      </c>
      <c r="AM190" s="43">
        <f t="shared" si="51"/>
        <v>0</v>
      </c>
      <c r="AT190" s="32">
        <f>IF(SUM(AK290:AM290)=0,0,IF(SUM(AK190:AM190)=0,0,1))</f>
        <v>0</v>
      </c>
      <c r="AV190" s="23">
        <v>2</v>
      </c>
      <c r="AW190" s="23">
        <v>6</v>
      </c>
      <c r="AX190" s="23">
        <f t="shared" si="52"/>
        <v>5</v>
      </c>
    </row>
    <row r="191" spans="2:50" ht="15" hidden="1" customHeight="1" x14ac:dyDescent="0.3">
      <c r="B191" s="15"/>
      <c r="C191" s="40" t="s">
        <v>22</v>
      </c>
      <c r="D191" s="34" t="s">
        <v>316</v>
      </c>
      <c r="E191" s="35" t="s">
        <v>911</v>
      </c>
      <c r="F191" s="41">
        <v>0</v>
      </c>
      <c r="G191" s="42">
        <v>0</v>
      </c>
      <c r="H191" s="43">
        <v>0</v>
      </c>
      <c r="I191" s="41">
        <v>0</v>
      </c>
      <c r="J191" s="42">
        <v>0</v>
      </c>
      <c r="K191" s="169">
        <v>0</v>
      </c>
      <c r="L191" s="154">
        <v>0</v>
      </c>
      <c r="M191" s="42">
        <v>0</v>
      </c>
      <c r="N191" s="43">
        <v>0</v>
      </c>
      <c r="O191" s="41"/>
      <c r="P191" s="42"/>
      <c r="Q191" s="43"/>
      <c r="R191" s="41"/>
      <c r="S191" s="42"/>
      <c r="T191" s="43"/>
      <c r="U191" s="41"/>
      <c r="V191" s="42"/>
      <c r="W191" s="43"/>
      <c r="X191" s="41"/>
      <c r="Y191" s="42"/>
      <c r="Z191" s="43"/>
      <c r="AA191" s="41"/>
      <c r="AB191" s="42"/>
      <c r="AC191" s="43"/>
      <c r="AD191" s="41"/>
      <c r="AE191" s="42"/>
      <c r="AF191" s="43"/>
      <c r="AG191" s="41"/>
      <c r="AH191" s="42"/>
      <c r="AI191" s="43"/>
      <c r="AK191" s="41">
        <f t="shared" si="51"/>
        <v>0</v>
      </c>
      <c r="AL191" s="42">
        <f t="shared" si="51"/>
        <v>0</v>
      </c>
      <c r="AM191" s="43">
        <f t="shared" si="51"/>
        <v>0</v>
      </c>
      <c r="AT191" s="32">
        <f>IF(SUM(AK290:AM290)=0,0,IF(SUM(AK191:AM191)=0,0,1))</f>
        <v>0</v>
      </c>
      <c r="AV191" s="23">
        <v>2</v>
      </c>
      <c r="AW191" s="23">
        <v>6</v>
      </c>
      <c r="AX191" s="23">
        <f t="shared" si="52"/>
        <v>6</v>
      </c>
    </row>
    <row r="192" spans="2:50" ht="15" hidden="1" customHeight="1" x14ac:dyDescent="0.3">
      <c r="B192" s="15"/>
      <c r="C192" s="40" t="s">
        <v>22</v>
      </c>
      <c r="D192" s="34" t="s">
        <v>2</v>
      </c>
      <c r="E192" s="35" t="s">
        <v>2</v>
      </c>
      <c r="F192" s="41">
        <v>0</v>
      </c>
      <c r="G192" s="42">
        <v>0</v>
      </c>
      <c r="H192" s="43">
        <v>0</v>
      </c>
      <c r="I192" s="41">
        <v>0</v>
      </c>
      <c r="J192" s="42">
        <v>0</v>
      </c>
      <c r="K192" s="169">
        <v>0</v>
      </c>
      <c r="L192" s="154">
        <v>0</v>
      </c>
      <c r="M192" s="42">
        <v>0</v>
      </c>
      <c r="N192" s="43">
        <v>0</v>
      </c>
      <c r="O192" s="41"/>
      <c r="P192" s="42"/>
      <c r="Q192" s="43"/>
      <c r="R192" s="41"/>
      <c r="S192" s="42"/>
      <c r="T192" s="43"/>
      <c r="U192" s="41"/>
      <c r="V192" s="42"/>
      <c r="W192" s="43"/>
      <c r="X192" s="41"/>
      <c r="Y192" s="42"/>
      <c r="Z192" s="43"/>
      <c r="AA192" s="41"/>
      <c r="AB192" s="42"/>
      <c r="AC192" s="43"/>
      <c r="AD192" s="41"/>
      <c r="AE192" s="42"/>
      <c r="AF192" s="43"/>
      <c r="AG192" s="41"/>
      <c r="AH192" s="42"/>
      <c r="AI192" s="43"/>
      <c r="AK192" s="41">
        <f t="shared" si="51"/>
        <v>0</v>
      </c>
      <c r="AL192" s="42">
        <f t="shared" si="51"/>
        <v>0</v>
      </c>
      <c r="AM192" s="43">
        <f t="shared" si="51"/>
        <v>0</v>
      </c>
      <c r="AT192" s="32">
        <f>IF(SUM(AK290:AM290)=0,0,IF(SUM(AK192:AM192)=0,0,1))</f>
        <v>0</v>
      </c>
      <c r="AV192" s="23">
        <v>2</v>
      </c>
      <c r="AW192" s="23">
        <v>6</v>
      </c>
      <c r="AX192" s="23">
        <f t="shared" si="52"/>
        <v>7</v>
      </c>
    </row>
    <row r="193" spans="2:50" ht="15" hidden="1" customHeight="1" x14ac:dyDescent="0.3">
      <c r="B193" s="15"/>
      <c r="C193" s="40" t="s">
        <v>22</v>
      </c>
      <c r="D193" s="34" t="s">
        <v>2</v>
      </c>
      <c r="E193" s="35" t="s">
        <v>2</v>
      </c>
      <c r="F193" s="41">
        <v>0</v>
      </c>
      <c r="G193" s="42">
        <v>0</v>
      </c>
      <c r="H193" s="43">
        <v>0</v>
      </c>
      <c r="I193" s="41">
        <v>0</v>
      </c>
      <c r="J193" s="42">
        <v>0</v>
      </c>
      <c r="K193" s="169">
        <v>0</v>
      </c>
      <c r="L193" s="154">
        <v>0</v>
      </c>
      <c r="M193" s="42">
        <v>0</v>
      </c>
      <c r="N193" s="43">
        <v>0</v>
      </c>
      <c r="O193" s="41"/>
      <c r="P193" s="42"/>
      <c r="Q193" s="43"/>
      <c r="R193" s="41"/>
      <c r="S193" s="42"/>
      <c r="T193" s="43"/>
      <c r="U193" s="41"/>
      <c r="V193" s="42"/>
      <c r="W193" s="43"/>
      <c r="X193" s="41"/>
      <c r="Y193" s="42"/>
      <c r="Z193" s="43"/>
      <c r="AA193" s="41"/>
      <c r="AB193" s="42"/>
      <c r="AC193" s="43"/>
      <c r="AD193" s="41"/>
      <c r="AE193" s="42"/>
      <c r="AF193" s="43"/>
      <c r="AG193" s="41"/>
      <c r="AH193" s="42"/>
      <c r="AI193" s="43"/>
      <c r="AK193" s="41">
        <f t="shared" si="51"/>
        <v>0</v>
      </c>
      <c r="AL193" s="42">
        <f t="shared" si="51"/>
        <v>0</v>
      </c>
      <c r="AM193" s="43">
        <f t="shared" si="51"/>
        <v>0</v>
      </c>
      <c r="AT193" s="32">
        <f>IF(SUM(AK290:AM290)=0,0,IF(SUM(AK193:AM193)=0,0,1))</f>
        <v>0</v>
      </c>
      <c r="AV193" s="23">
        <v>2</v>
      </c>
      <c r="AW193" s="23">
        <v>6</v>
      </c>
      <c r="AX193" s="23">
        <f t="shared" si="52"/>
        <v>8</v>
      </c>
    </row>
    <row r="194" spans="2:50" ht="15" hidden="1" customHeight="1" x14ac:dyDescent="0.3">
      <c r="B194" s="15"/>
      <c r="C194" s="40" t="s">
        <v>22</v>
      </c>
      <c r="D194" s="34" t="s">
        <v>2</v>
      </c>
      <c r="E194" s="35" t="s">
        <v>2</v>
      </c>
      <c r="F194" s="41">
        <v>0</v>
      </c>
      <c r="G194" s="42">
        <v>0</v>
      </c>
      <c r="H194" s="43">
        <v>0</v>
      </c>
      <c r="I194" s="41">
        <v>0</v>
      </c>
      <c r="J194" s="42">
        <v>0</v>
      </c>
      <c r="K194" s="169">
        <v>0</v>
      </c>
      <c r="L194" s="154">
        <v>0</v>
      </c>
      <c r="M194" s="42">
        <v>0</v>
      </c>
      <c r="N194" s="43">
        <v>0</v>
      </c>
      <c r="O194" s="41"/>
      <c r="P194" s="42"/>
      <c r="Q194" s="43"/>
      <c r="R194" s="41"/>
      <c r="S194" s="42"/>
      <c r="T194" s="43"/>
      <c r="U194" s="41"/>
      <c r="V194" s="42"/>
      <c r="W194" s="43"/>
      <c r="X194" s="41"/>
      <c r="Y194" s="42"/>
      <c r="Z194" s="43"/>
      <c r="AA194" s="41"/>
      <c r="AB194" s="42"/>
      <c r="AC194" s="43"/>
      <c r="AD194" s="41"/>
      <c r="AE194" s="42"/>
      <c r="AF194" s="43"/>
      <c r="AG194" s="41"/>
      <c r="AH194" s="42"/>
      <c r="AI194" s="43"/>
      <c r="AK194" s="41">
        <f t="shared" si="51"/>
        <v>0</v>
      </c>
      <c r="AL194" s="42">
        <f t="shared" si="51"/>
        <v>0</v>
      </c>
      <c r="AM194" s="43">
        <f t="shared" si="51"/>
        <v>0</v>
      </c>
      <c r="AT194" s="32">
        <f>IF(SUM(AK290:AM290)=0,0,IF(SUM(AK194:AM194)=0,0,1))</f>
        <v>0</v>
      </c>
      <c r="AV194" s="23">
        <v>2</v>
      </c>
      <c r="AW194" s="23">
        <v>6</v>
      </c>
      <c r="AX194" s="23">
        <f t="shared" si="52"/>
        <v>9</v>
      </c>
    </row>
    <row r="195" spans="2:50" ht="15" hidden="1" customHeight="1" x14ac:dyDescent="0.3">
      <c r="B195" s="15"/>
      <c r="C195" s="40" t="s">
        <v>22</v>
      </c>
      <c r="D195" s="34" t="s">
        <v>2</v>
      </c>
      <c r="E195" s="35" t="s">
        <v>2</v>
      </c>
      <c r="F195" s="41">
        <v>0</v>
      </c>
      <c r="G195" s="42">
        <v>0</v>
      </c>
      <c r="H195" s="43">
        <v>0</v>
      </c>
      <c r="I195" s="41">
        <v>0</v>
      </c>
      <c r="J195" s="42">
        <v>0</v>
      </c>
      <c r="K195" s="169">
        <v>0</v>
      </c>
      <c r="L195" s="154">
        <v>0</v>
      </c>
      <c r="M195" s="42">
        <v>0</v>
      </c>
      <c r="N195" s="43">
        <v>0</v>
      </c>
      <c r="O195" s="41"/>
      <c r="P195" s="42"/>
      <c r="Q195" s="43"/>
      <c r="R195" s="41"/>
      <c r="S195" s="42"/>
      <c r="T195" s="43"/>
      <c r="U195" s="41"/>
      <c r="V195" s="42"/>
      <c r="W195" s="43"/>
      <c r="X195" s="41"/>
      <c r="Y195" s="42"/>
      <c r="Z195" s="43"/>
      <c r="AA195" s="41"/>
      <c r="AB195" s="42"/>
      <c r="AC195" s="43"/>
      <c r="AD195" s="41"/>
      <c r="AE195" s="42"/>
      <c r="AF195" s="43"/>
      <c r="AG195" s="41"/>
      <c r="AH195" s="42"/>
      <c r="AI195" s="43"/>
      <c r="AK195" s="41">
        <f t="shared" si="51"/>
        <v>0</v>
      </c>
      <c r="AL195" s="42">
        <f t="shared" si="51"/>
        <v>0</v>
      </c>
      <c r="AM195" s="43">
        <f t="shared" si="51"/>
        <v>0</v>
      </c>
      <c r="AT195" s="32">
        <f>IF(SUM(AK290:AM290)=0,0,IF(SUM(AK195:AM195)=0,0,1))</f>
        <v>0</v>
      </c>
      <c r="AV195" s="23">
        <v>2</v>
      </c>
      <c r="AW195" s="23">
        <v>6</v>
      </c>
      <c r="AX195" s="23">
        <f t="shared" si="52"/>
        <v>10</v>
      </c>
    </row>
    <row r="196" spans="2:50" ht="15" hidden="1" customHeight="1" x14ac:dyDescent="0.3">
      <c r="B196" s="15"/>
      <c r="C196" s="40" t="s">
        <v>23</v>
      </c>
      <c r="D196" s="34" t="s">
        <v>696</v>
      </c>
      <c r="E196" s="35" t="s">
        <v>914</v>
      </c>
      <c r="F196" s="41">
        <v>0</v>
      </c>
      <c r="G196" s="42">
        <v>0</v>
      </c>
      <c r="H196" s="43">
        <v>0</v>
      </c>
      <c r="I196" s="41">
        <v>0</v>
      </c>
      <c r="J196" s="42">
        <v>0</v>
      </c>
      <c r="K196" s="169">
        <v>0</v>
      </c>
      <c r="L196" s="154">
        <v>0</v>
      </c>
      <c r="M196" s="42">
        <v>0</v>
      </c>
      <c r="N196" s="43">
        <v>0</v>
      </c>
      <c r="O196" s="41"/>
      <c r="P196" s="42"/>
      <c r="Q196" s="43"/>
      <c r="R196" s="41"/>
      <c r="S196" s="42"/>
      <c r="T196" s="43"/>
      <c r="U196" s="41"/>
      <c r="V196" s="42"/>
      <c r="W196" s="43"/>
      <c r="X196" s="41"/>
      <c r="Y196" s="42"/>
      <c r="Z196" s="43"/>
      <c r="AA196" s="41"/>
      <c r="AB196" s="42"/>
      <c r="AC196" s="43"/>
      <c r="AD196" s="41"/>
      <c r="AE196" s="42"/>
      <c r="AF196" s="43"/>
      <c r="AG196" s="41"/>
      <c r="AH196" s="42"/>
      <c r="AI196" s="43"/>
      <c r="AK196" s="41">
        <f t="shared" si="51"/>
        <v>0</v>
      </c>
      <c r="AL196" s="42">
        <f t="shared" si="51"/>
        <v>0</v>
      </c>
      <c r="AM196" s="43">
        <f t="shared" si="51"/>
        <v>0</v>
      </c>
      <c r="AT196" s="32">
        <f>IF(SUM(AK290:AM290)=0,0,IF(SUM(AK196:AM196)=0,0,1))</f>
        <v>0</v>
      </c>
      <c r="AV196" s="23">
        <v>2</v>
      </c>
      <c r="AW196" s="23">
        <v>7</v>
      </c>
      <c r="AX196" s="23">
        <f t="shared" si="52"/>
        <v>1</v>
      </c>
    </row>
    <row r="197" spans="2:50" ht="15" hidden="1" customHeight="1" x14ac:dyDescent="0.3">
      <c r="B197" s="15"/>
      <c r="C197" s="50" t="str">
        <f>IF(LEN(E196)&lt;1,"","Total: " &amp; LEFT(E196,LEN(E196)-21) &amp; "Municipalities")</f>
        <v>Total: Thabo Mofutsanyana Municipalities</v>
      </c>
      <c r="D197" s="51"/>
      <c r="E197" s="52"/>
      <c r="F197" s="53">
        <f t="shared" ref="F197:N197" si="53">SUM(F186:F196)</f>
        <v>0</v>
      </c>
      <c r="G197" s="54">
        <f t="shared" si="53"/>
        <v>0</v>
      </c>
      <c r="H197" s="55">
        <f t="shared" si="53"/>
        <v>0</v>
      </c>
      <c r="I197" s="53">
        <f t="shared" si="53"/>
        <v>0</v>
      </c>
      <c r="J197" s="54">
        <f t="shared" si="53"/>
        <v>0</v>
      </c>
      <c r="K197" s="171">
        <f t="shared" si="53"/>
        <v>0</v>
      </c>
      <c r="L197" s="159">
        <f t="shared" si="53"/>
        <v>0</v>
      </c>
      <c r="M197" s="54">
        <f t="shared" si="53"/>
        <v>0</v>
      </c>
      <c r="N197" s="55">
        <f t="shared" si="53"/>
        <v>0</v>
      </c>
      <c r="O197" s="53">
        <f t="shared" ref="O197:AI197" si="54">SUM(O186:O196)</f>
        <v>0</v>
      </c>
      <c r="P197" s="54">
        <f t="shared" si="54"/>
        <v>0</v>
      </c>
      <c r="Q197" s="55">
        <f t="shared" si="54"/>
        <v>0</v>
      </c>
      <c r="R197" s="53">
        <f t="shared" si="54"/>
        <v>0</v>
      </c>
      <c r="S197" s="54">
        <f t="shared" si="54"/>
        <v>0</v>
      </c>
      <c r="T197" s="55">
        <f t="shared" si="54"/>
        <v>0</v>
      </c>
      <c r="U197" s="53">
        <f t="shared" si="54"/>
        <v>0</v>
      </c>
      <c r="V197" s="54">
        <f t="shared" si="54"/>
        <v>0</v>
      </c>
      <c r="W197" s="55">
        <f t="shared" si="54"/>
        <v>0</v>
      </c>
      <c r="X197" s="53">
        <f t="shared" si="54"/>
        <v>0</v>
      </c>
      <c r="Y197" s="54">
        <f t="shared" si="54"/>
        <v>0</v>
      </c>
      <c r="Z197" s="55">
        <f t="shared" si="54"/>
        <v>0</v>
      </c>
      <c r="AA197" s="53">
        <f t="shared" si="54"/>
        <v>0</v>
      </c>
      <c r="AB197" s="54">
        <f t="shared" si="54"/>
        <v>0</v>
      </c>
      <c r="AC197" s="55">
        <f t="shared" si="54"/>
        <v>0</v>
      </c>
      <c r="AD197" s="53">
        <f t="shared" si="54"/>
        <v>0</v>
      </c>
      <c r="AE197" s="54">
        <f t="shared" si="54"/>
        <v>0</v>
      </c>
      <c r="AF197" s="55">
        <f t="shared" si="54"/>
        <v>0</v>
      </c>
      <c r="AG197" s="53">
        <f t="shared" si="54"/>
        <v>0</v>
      </c>
      <c r="AH197" s="54">
        <f t="shared" si="54"/>
        <v>0</v>
      </c>
      <c r="AI197" s="55">
        <f t="shared" si="54"/>
        <v>0</v>
      </c>
      <c r="AK197" s="53">
        <f>SUM(AK186:AK196)</f>
        <v>0</v>
      </c>
      <c r="AL197" s="54">
        <f>SUM(AL186:AL196)</f>
        <v>0</v>
      </c>
      <c r="AM197" s="55">
        <f>SUM(AM186:AM196)</f>
        <v>0</v>
      </c>
      <c r="AT197" s="32">
        <f>IF(SUM(AK290:AM290)=0,0,IF(SUM(AK197:AM197)=0,0,1))</f>
        <v>0</v>
      </c>
    </row>
    <row r="198" spans="2:50" ht="15" hidden="1" customHeight="1" x14ac:dyDescent="0.3">
      <c r="B198" s="15"/>
      <c r="C198" s="40"/>
      <c r="D198" s="34"/>
      <c r="E198" s="35"/>
      <c r="F198" s="41"/>
      <c r="G198" s="42"/>
      <c r="H198" s="43"/>
      <c r="I198" s="41"/>
      <c r="J198" s="42"/>
      <c r="K198" s="169"/>
      <c r="L198" s="154"/>
      <c r="M198" s="42"/>
      <c r="N198" s="43"/>
      <c r="O198" s="41"/>
      <c r="P198" s="42"/>
      <c r="Q198" s="43"/>
      <c r="R198" s="41"/>
      <c r="S198" s="42"/>
      <c r="T198" s="43"/>
      <c r="U198" s="41"/>
      <c r="V198" s="42"/>
      <c r="W198" s="43"/>
      <c r="X198" s="41"/>
      <c r="Y198" s="42"/>
      <c r="Z198" s="43"/>
      <c r="AA198" s="41"/>
      <c r="AB198" s="42"/>
      <c r="AC198" s="43"/>
      <c r="AD198" s="41"/>
      <c r="AE198" s="42"/>
      <c r="AF198" s="43"/>
      <c r="AG198" s="41"/>
      <c r="AH198" s="42"/>
      <c r="AI198" s="43"/>
      <c r="AK198" s="41"/>
      <c r="AL198" s="42"/>
      <c r="AM198" s="43"/>
      <c r="AT198" s="32">
        <f>IF(SUM(AK290:AM290)=0,0,IF(SUM(AK198:AM198)=0,0,1))</f>
        <v>0</v>
      </c>
    </row>
    <row r="199" spans="2:50" ht="15" hidden="1" customHeight="1" x14ac:dyDescent="0.3">
      <c r="B199" s="15"/>
      <c r="C199" s="40" t="s">
        <v>22</v>
      </c>
      <c r="D199" s="34" t="s">
        <v>320</v>
      </c>
      <c r="E199" s="35" t="s">
        <v>909</v>
      </c>
      <c r="F199" s="41">
        <v>0</v>
      </c>
      <c r="G199" s="42">
        <v>0</v>
      </c>
      <c r="H199" s="43">
        <v>0</v>
      </c>
      <c r="I199" s="41">
        <v>0</v>
      </c>
      <c r="J199" s="42">
        <v>0</v>
      </c>
      <c r="K199" s="169">
        <v>0</v>
      </c>
      <c r="L199" s="154">
        <v>0</v>
      </c>
      <c r="M199" s="42">
        <v>0</v>
      </c>
      <c r="N199" s="43">
        <v>0</v>
      </c>
      <c r="O199" s="41"/>
      <c r="P199" s="42"/>
      <c r="Q199" s="43"/>
      <c r="R199" s="41"/>
      <c r="S199" s="42"/>
      <c r="T199" s="43"/>
      <c r="U199" s="41"/>
      <c r="V199" s="42"/>
      <c r="W199" s="43"/>
      <c r="X199" s="41"/>
      <c r="Y199" s="42"/>
      <c r="Z199" s="43"/>
      <c r="AA199" s="41"/>
      <c r="AB199" s="42"/>
      <c r="AC199" s="43"/>
      <c r="AD199" s="41"/>
      <c r="AE199" s="42"/>
      <c r="AF199" s="43"/>
      <c r="AG199" s="41"/>
      <c r="AH199" s="42"/>
      <c r="AI199" s="43"/>
      <c r="AK199" s="41">
        <f t="shared" ref="AK199:AM209" si="55">F199+I199+L199+O199+R199+U199+X199+AA199+AD199+AG199</f>
        <v>0</v>
      </c>
      <c r="AL199" s="42">
        <f t="shared" si="55"/>
        <v>0</v>
      </c>
      <c r="AM199" s="43">
        <f t="shared" si="55"/>
        <v>0</v>
      </c>
      <c r="AT199" s="32">
        <f>IF(SUM(AK290:AM290)=0,0,IF(SUM(AK199:AM199)=0,0,1))</f>
        <v>0</v>
      </c>
      <c r="AV199" s="23">
        <v>2</v>
      </c>
      <c r="AW199" s="23">
        <v>8</v>
      </c>
      <c r="AX199" s="23">
        <v>1</v>
      </c>
    </row>
    <row r="200" spans="2:50" ht="15" hidden="1" customHeight="1" x14ac:dyDescent="0.3">
      <c r="B200" s="15"/>
      <c r="C200" s="40" t="s">
        <v>22</v>
      </c>
      <c r="D200" s="34" t="s">
        <v>324</v>
      </c>
      <c r="E200" s="35" t="s">
        <v>918</v>
      </c>
      <c r="F200" s="41">
        <v>0</v>
      </c>
      <c r="G200" s="42">
        <v>0</v>
      </c>
      <c r="H200" s="43">
        <v>0</v>
      </c>
      <c r="I200" s="41">
        <v>0</v>
      </c>
      <c r="J200" s="42">
        <v>0</v>
      </c>
      <c r="K200" s="169">
        <v>0</v>
      </c>
      <c r="L200" s="154">
        <v>0</v>
      </c>
      <c r="M200" s="42">
        <v>0</v>
      </c>
      <c r="N200" s="43">
        <v>0</v>
      </c>
      <c r="O200" s="41"/>
      <c r="P200" s="42"/>
      <c r="Q200" s="43"/>
      <c r="R200" s="41"/>
      <c r="S200" s="42"/>
      <c r="T200" s="43"/>
      <c r="U200" s="41"/>
      <c r="V200" s="42"/>
      <c r="W200" s="43"/>
      <c r="X200" s="41"/>
      <c r="Y200" s="42"/>
      <c r="Z200" s="43"/>
      <c r="AA200" s="41"/>
      <c r="AB200" s="42"/>
      <c r="AC200" s="43"/>
      <c r="AD200" s="41"/>
      <c r="AE200" s="42"/>
      <c r="AF200" s="43"/>
      <c r="AG200" s="41"/>
      <c r="AH200" s="42"/>
      <c r="AI200" s="43"/>
      <c r="AK200" s="41">
        <f t="shared" si="55"/>
        <v>0</v>
      </c>
      <c r="AL200" s="42">
        <f t="shared" si="55"/>
        <v>0</v>
      </c>
      <c r="AM200" s="43">
        <f t="shared" si="55"/>
        <v>0</v>
      </c>
      <c r="AT200" s="32">
        <f>IF(SUM(AK290:AM290)=0,0,IF(SUM(AK200:AM200)=0,0,1))</f>
        <v>0</v>
      </c>
      <c r="AV200" s="23">
        <v>2</v>
      </c>
      <c r="AW200" s="23">
        <v>8</v>
      </c>
      <c r="AX200" s="23">
        <f>IF(AW200=AW199,AX199+1,1)</f>
        <v>2</v>
      </c>
    </row>
    <row r="201" spans="2:50" ht="15" hidden="1" customHeight="1" x14ac:dyDescent="0.3">
      <c r="B201" s="15"/>
      <c r="C201" s="40" t="s">
        <v>22</v>
      </c>
      <c r="D201" s="34" t="s">
        <v>329</v>
      </c>
      <c r="E201" s="35" t="s">
        <v>917</v>
      </c>
      <c r="F201" s="41">
        <v>0</v>
      </c>
      <c r="G201" s="42">
        <v>0</v>
      </c>
      <c r="H201" s="43">
        <v>0</v>
      </c>
      <c r="I201" s="41">
        <v>0</v>
      </c>
      <c r="J201" s="42">
        <v>0</v>
      </c>
      <c r="K201" s="169">
        <v>0</v>
      </c>
      <c r="L201" s="154">
        <v>0</v>
      </c>
      <c r="M201" s="42">
        <v>0</v>
      </c>
      <c r="N201" s="43">
        <v>0</v>
      </c>
      <c r="O201" s="41"/>
      <c r="P201" s="42"/>
      <c r="Q201" s="43"/>
      <c r="R201" s="41"/>
      <c r="S201" s="42"/>
      <c r="T201" s="43"/>
      <c r="U201" s="41"/>
      <c r="V201" s="42"/>
      <c r="W201" s="43"/>
      <c r="X201" s="41"/>
      <c r="Y201" s="42"/>
      <c r="Z201" s="43"/>
      <c r="AA201" s="41"/>
      <c r="AB201" s="42"/>
      <c r="AC201" s="43"/>
      <c r="AD201" s="41"/>
      <c r="AE201" s="42"/>
      <c r="AF201" s="43"/>
      <c r="AG201" s="41"/>
      <c r="AH201" s="42"/>
      <c r="AI201" s="43"/>
      <c r="AK201" s="41">
        <f t="shared" si="55"/>
        <v>0</v>
      </c>
      <c r="AL201" s="42">
        <f t="shared" si="55"/>
        <v>0</v>
      </c>
      <c r="AM201" s="43">
        <f t="shared" si="55"/>
        <v>0</v>
      </c>
      <c r="AT201" s="32">
        <f>IF(SUM(AK290:AM290)=0,0,IF(SUM(AK201:AM201)=0,0,1))</f>
        <v>0</v>
      </c>
      <c r="AV201" s="23">
        <v>2</v>
      </c>
      <c r="AW201" s="23">
        <v>8</v>
      </c>
      <c r="AX201" s="23">
        <f t="shared" ref="AX201:AX209" si="56">IF(AW201=AW200,AX200+1,1)</f>
        <v>3</v>
      </c>
    </row>
    <row r="202" spans="2:50" ht="15" hidden="1" customHeight="1" x14ac:dyDescent="0.3">
      <c r="B202" s="15"/>
      <c r="C202" s="40" t="s">
        <v>22</v>
      </c>
      <c r="D202" s="34" t="s">
        <v>332</v>
      </c>
      <c r="E202" s="35" t="s">
        <v>919</v>
      </c>
      <c r="F202" s="41">
        <v>0</v>
      </c>
      <c r="G202" s="42">
        <v>0</v>
      </c>
      <c r="H202" s="43">
        <v>0</v>
      </c>
      <c r="I202" s="41">
        <v>0</v>
      </c>
      <c r="J202" s="42">
        <v>0</v>
      </c>
      <c r="K202" s="169">
        <v>0</v>
      </c>
      <c r="L202" s="154">
        <v>0</v>
      </c>
      <c r="M202" s="42">
        <v>0</v>
      </c>
      <c r="N202" s="43">
        <v>0</v>
      </c>
      <c r="O202" s="41"/>
      <c r="P202" s="42"/>
      <c r="Q202" s="43"/>
      <c r="R202" s="41"/>
      <c r="S202" s="42"/>
      <c r="T202" s="43"/>
      <c r="U202" s="41"/>
      <c r="V202" s="42"/>
      <c r="W202" s="43"/>
      <c r="X202" s="41"/>
      <c r="Y202" s="42"/>
      <c r="Z202" s="43"/>
      <c r="AA202" s="41"/>
      <c r="AB202" s="42"/>
      <c r="AC202" s="43"/>
      <c r="AD202" s="41"/>
      <c r="AE202" s="42"/>
      <c r="AF202" s="43"/>
      <c r="AG202" s="41"/>
      <c r="AH202" s="42"/>
      <c r="AI202" s="43"/>
      <c r="AK202" s="41">
        <f t="shared" si="55"/>
        <v>0</v>
      </c>
      <c r="AL202" s="42">
        <f t="shared" si="55"/>
        <v>0</v>
      </c>
      <c r="AM202" s="43">
        <f t="shared" si="55"/>
        <v>0</v>
      </c>
      <c r="AT202" s="32">
        <f>IF(SUM(AK290:AM290)=0,0,IF(SUM(AK202:AM202)=0,0,1))</f>
        <v>0</v>
      </c>
      <c r="AV202" s="23">
        <v>2</v>
      </c>
      <c r="AW202" s="23">
        <v>8</v>
      </c>
      <c r="AX202" s="23">
        <f t="shared" si="56"/>
        <v>4</v>
      </c>
    </row>
    <row r="203" spans="2:50" ht="15" hidden="1" customHeight="1" x14ac:dyDescent="0.3">
      <c r="B203" s="15"/>
      <c r="C203" s="40" t="s">
        <v>22</v>
      </c>
      <c r="D203" s="34" t="s">
        <v>2</v>
      </c>
      <c r="E203" s="35" t="s">
        <v>2</v>
      </c>
      <c r="F203" s="41">
        <v>0</v>
      </c>
      <c r="G203" s="42">
        <v>0</v>
      </c>
      <c r="H203" s="43">
        <v>0</v>
      </c>
      <c r="I203" s="41">
        <v>0</v>
      </c>
      <c r="J203" s="42">
        <v>0</v>
      </c>
      <c r="K203" s="169">
        <v>0</v>
      </c>
      <c r="L203" s="154">
        <v>0</v>
      </c>
      <c r="M203" s="42">
        <v>0</v>
      </c>
      <c r="N203" s="43">
        <v>0</v>
      </c>
      <c r="O203" s="41"/>
      <c r="P203" s="42"/>
      <c r="Q203" s="43"/>
      <c r="R203" s="41"/>
      <c r="S203" s="42"/>
      <c r="T203" s="43"/>
      <c r="U203" s="41"/>
      <c r="V203" s="42"/>
      <c r="W203" s="43"/>
      <c r="X203" s="41"/>
      <c r="Y203" s="42"/>
      <c r="Z203" s="43"/>
      <c r="AA203" s="41"/>
      <c r="AB203" s="42"/>
      <c r="AC203" s="43"/>
      <c r="AD203" s="41"/>
      <c r="AE203" s="42"/>
      <c r="AF203" s="43"/>
      <c r="AG203" s="41"/>
      <c r="AH203" s="42"/>
      <c r="AI203" s="43"/>
      <c r="AK203" s="41">
        <f t="shared" si="55"/>
        <v>0</v>
      </c>
      <c r="AL203" s="42">
        <f t="shared" si="55"/>
        <v>0</v>
      </c>
      <c r="AM203" s="43">
        <f t="shared" si="55"/>
        <v>0</v>
      </c>
      <c r="AT203" s="32">
        <f>IF(SUM(AK290:AM290)=0,0,IF(SUM(AK203:AM203)=0,0,1))</f>
        <v>0</v>
      </c>
      <c r="AV203" s="23">
        <v>2</v>
      </c>
      <c r="AW203" s="23">
        <v>8</v>
      </c>
      <c r="AX203" s="23">
        <f t="shared" si="56"/>
        <v>5</v>
      </c>
    </row>
    <row r="204" spans="2:50" ht="15" hidden="1" customHeight="1" x14ac:dyDescent="0.3">
      <c r="B204" s="15"/>
      <c r="C204" s="40" t="s">
        <v>22</v>
      </c>
      <c r="D204" s="34" t="s">
        <v>2</v>
      </c>
      <c r="E204" s="35" t="s">
        <v>2</v>
      </c>
      <c r="F204" s="41">
        <v>0</v>
      </c>
      <c r="G204" s="42">
        <v>0</v>
      </c>
      <c r="H204" s="43">
        <v>0</v>
      </c>
      <c r="I204" s="41">
        <v>0</v>
      </c>
      <c r="J204" s="42">
        <v>0</v>
      </c>
      <c r="K204" s="169">
        <v>0</v>
      </c>
      <c r="L204" s="154">
        <v>0</v>
      </c>
      <c r="M204" s="42">
        <v>0</v>
      </c>
      <c r="N204" s="43">
        <v>0</v>
      </c>
      <c r="O204" s="41"/>
      <c r="P204" s="42"/>
      <c r="Q204" s="43"/>
      <c r="R204" s="41"/>
      <c r="S204" s="42"/>
      <c r="T204" s="43"/>
      <c r="U204" s="41"/>
      <c r="V204" s="42"/>
      <c r="W204" s="43"/>
      <c r="X204" s="41"/>
      <c r="Y204" s="42"/>
      <c r="Z204" s="43"/>
      <c r="AA204" s="41"/>
      <c r="AB204" s="42"/>
      <c r="AC204" s="43"/>
      <c r="AD204" s="41"/>
      <c r="AE204" s="42"/>
      <c r="AF204" s="43"/>
      <c r="AG204" s="41"/>
      <c r="AH204" s="42"/>
      <c r="AI204" s="43"/>
      <c r="AK204" s="41">
        <f t="shared" si="55"/>
        <v>0</v>
      </c>
      <c r="AL204" s="42">
        <f t="shared" si="55"/>
        <v>0</v>
      </c>
      <c r="AM204" s="43">
        <f t="shared" si="55"/>
        <v>0</v>
      </c>
      <c r="AT204" s="32">
        <f>IF(SUM(AK290:AM290)=0,0,IF(SUM(AK204:AM204)=0,0,1))</f>
        <v>0</v>
      </c>
      <c r="AV204" s="23">
        <v>2</v>
      </c>
      <c r="AW204" s="23">
        <v>8</v>
      </c>
      <c r="AX204" s="23">
        <f t="shared" si="56"/>
        <v>6</v>
      </c>
    </row>
    <row r="205" spans="2:50" ht="15" hidden="1" customHeight="1" x14ac:dyDescent="0.3">
      <c r="B205" s="15"/>
      <c r="C205" s="40" t="s">
        <v>22</v>
      </c>
      <c r="D205" s="34" t="s">
        <v>2</v>
      </c>
      <c r="E205" s="35" t="s">
        <v>2</v>
      </c>
      <c r="F205" s="41">
        <v>0</v>
      </c>
      <c r="G205" s="42">
        <v>0</v>
      </c>
      <c r="H205" s="43">
        <v>0</v>
      </c>
      <c r="I205" s="41">
        <v>0</v>
      </c>
      <c r="J205" s="42">
        <v>0</v>
      </c>
      <c r="K205" s="169">
        <v>0</v>
      </c>
      <c r="L205" s="154">
        <v>0</v>
      </c>
      <c r="M205" s="42">
        <v>0</v>
      </c>
      <c r="N205" s="43">
        <v>0</v>
      </c>
      <c r="O205" s="41"/>
      <c r="P205" s="42"/>
      <c r="Q205" s="43"/>
      <c r="R205" s="41"/>
      <c r="S205" s="42"/>
      <c r="T205" s="43"/>
      <c r="U205" s="41"/>
      <c r="V205" s="42"/>
      <c r="W205" s="43"/>
      <c r="X205" s="41"/>
      <c r="Y205" s="42"/>
      <c r="Z205" s="43"/>
      <c r="AA205" s="41"/>
      <c r="AB205" s="42"/>
      <c r="AC205" s="43"/>
      <c r="AD205" s="41"/>
      <c r="AE205" s="42"/>
      <c r="AF205" s="43"/>
      <c r="AG205" s="41"/>
      <c r="AH205" s="42"/>
      <c r="AI205" s="43"/>
      <c r="AK205" s="41">
        <f t="shared" si="55"/>
        <v>0</v>
      </c>
      <c r="AL205" s="42">
        <f t="shared" si="55"/>
        <v>0</v>
      </c>
      <c r="AM205" s="43">
        <f t="shared" si="55"/>
        <v>0</v>
      </c>
      <c r="AT205" s="32">
        <f>IF(SUM(AK290:AM290)=0,0,IF(SUM(AK205:AM205)=0,0,1))</f>
        <v>0</v>
      </c>
      <c r="AV205" s="23">
        <v>2</v>
      </c>
      <c r="AW205" s="23">
        <v>8</v>
      </c>
      <c r="AX205" s="23">
        <f t="shared" si="56"/>
        <v>7</v>
      </c>
    </row>
    <row r="206" spans="2:50" ht="15" hidden="1" customHeight="1" x14ac:dyDescent="0.3">
      <c r="B206" s="15"/>
      <c r="C206" s="40" t="s">
        <v>22</v>
      </c>
      <c r="D206" s="34" t="s">
        <v>2</v>
      </c>
      <c r="E206" s="35" t="s">
        <v>2</v>
      </c>
      <c r="F206" s="41">
        <v>0</v>
      </c>
      <c r="G206" s="42">
        <v>0</v>
      </c>
      <c r="H206" s="43">
        <v>0</v>
      </c>
      <c r="I206" s="41">
        <v>0</v>
      </c>
      <c r="J206" s="42">
        <v>0</v>
      </c>
      <c r="K206" s="169">
        <v>0</v>
      </c>
      <c r="L206" s="154">
        <v>0</v>
      </c>
      <c r="M206" s="42">
        <v>0</v>
      </c>
      <c r="N206" s="43">
        <v>0</v>
      </c>
      <c r="O206" s="41"/>
      <c r="P206" s="42"/>
      <c r="Q206" s="43"/>
      <c r="R206" s="41"/>
      <c r="S206" s="42"/>
      <c r="T206" s="43"/>
      <c r="U206" s="41"/>
      <c r="V206" s="42"/>
      <c r="W206" s="43"/>
      <c r="X206" s="41"/>
      <c r="Y206" s="42"/>
      <c r="Z206" s="43"/>
      <c r="AA206" s="41"/>
      <c r="AB206" s="42"/>
      <c r="AC206" s="43"/>
      <c r="AD206" s="41"/>
      <c r="AE206" s="42"/>
      <c r="AF206" s="43"/>
      <c r="AG206" s="41"/>
      <c r="AH206" s="42"/>
      <c r="AI206" s="43"/>
      <c r="AK206" s="41">
        <f t="shared" si="55"/>
        <v>0</v>
      </c>
      <c r="AL206" s="42">
        <f t="shared" si="55"/>
        <v>0</v>
      </c>
      <c r="AM206" s="43">
        <f t="shared" si="55"/>
        <v>0</v>
      </c>
      <c r="AT206" s="32">
        <f>IF(SUM(AK290:AM290)=0,0,IF(SUM(AK206:AM206)=0,0,1))</f>
        <v>0</v>
      </c>
      <c r="AV206" s="23">
        <v>2</v>
      </c>
      <c r="AW206" s="23">
        <v>8</v>
      </c>
      <c r="AX206" s="23">
        <f t="shared" si="56"/>
        <v>8</v>
      </c>
    </row>
    <row r="207" spans="2:50" ht="15" hidden="1" customHeight="1" x14ac:dyDescent="0.3">
      <c r="B207" s="15"/>
      <c r="C207" s="40" t="s">
        <v>22</v>
      </c>
      <c r="D207" s="34" t="s">
        <v>2</v>
      </c>
      <c r="E207" s="35" t="s">
        <v>2</v>
      </c>
      <c r="F207" s="41">
        <v>0</v>
      </c>
      <c r="G207" s="42">
        <v>0</v>
      </c>
      <c r="H207" s="43">
        <v>0</v>
      </c>
      <c r="I207" s="41">
        <v>0</v>
      </c>
      <c r="J207" s="42">
        <v>0</v>
      </c>
      <c r="K207" s="169">
        <v>0</v>
      </c>
      <c r="L207" s="154">
        <v>0</v>
      </c>
      <c r="M207" s="42">
        <v>0</v>
      </c>
      <c r="N207" s="43">
        <v>0</v>
      </c>
      <c r="O207" s="41"/>
      <c r="P207" s="42"/>
      <c r="Q207" s="43"/>
      <c r="R207" s="41"/>
      <c r="S207" s="42"/>
      <c r="T207" s="43"/>
      <c r="U207" s="41"/>
      <c r="V207" s="42"/>
      <c r="W207" s="43"/>
      <c r="X207" s="41"/>
      <c r="Y207" s="42"/>
      <c r="Z207" s="43"/>
      <c r="AA207" s="41"/>
      <c r="AB207" s="42"/>
      <c r="AC207" s="43"/>
      <c r="AD207" s="41"/>
      <c r="AE207" s="42"/>
      <c r="AF207" s="43"/>
      <c r="AG207" s="41"/>
      <c r="AH207" s="42"/>
      <c r="AI207" s="43"/>
      <c r="AK207" s="41">
        <f t="shared" si="55"/>
        <v>0</v>
      </c>
      <c r="AL207" s="42">
        <f t="shared" si="55"/>
        <v>0</v>
      </c>
      <c r="AM207" s="43">
        <f t="shared" si="55"/>
        <v>0</v>
      </c>
      <c r="AT207" s="32">
        <f>IF(SUM(AK290:AM290)=0,0,IF(SUM(AK207:AM207)=0,0,1))</f>
        <v>0</v>
      </c>
      <c r="AV207" s="23">
        <v>2</v>
      </c>
      <c r="AW207" s="23">
        <v>8</v>
      </c>
      <c r="AX207" s="23">
        <f t="shared" si="56"/>
        <v>9</v>
      </c>
    </row>
    <row r="208" spans="2:50" ht="15" hidden="1" customHeight="1" x14ac:dyDescent="0.3">
      <c r="B208" s="15"/>
      <c r="C208" s="40" t="s">
        <v>22</v>
      </c>
      <c r="D208" s="34" t="s">
        <v>2</v>
      </c>
      <c r="E208" s="35" t="s">
        <v>2</v>
      </c>
      <c r="F208" s="41">
        <v>0</v>
      </c>
      <c r="G208" s="42">
        <v>0</v>
      </c>
      <c r="H208" s="43">
        <v>0</v>
      </c>
      <c r="I208" s="41">
        <v>0</v>
      </c>
      <c r="J208" s="42">
        <v>0</v>
      </c>
      <c r="K208" s="169">
        <v>0</v>
      </c>
      <c r="L208" s="154">
        <v>0</v>
      </c>
      <c r="M208" s="42">
        <v>0</v>
      </c>
      <c r="N208" s="43">
        <v>0</v>
      </c>
      <c r="O208" s="41"/>
      <c r="P208" s="42"/>
      <c r="Q208" s="43"/>
      <c r="R208" s="41"/>
      <c r="S208" s="42"/>
      <c r="T208" s="43"/>
      <c r="U208" s="41"/>
      <c r="V208" s="42"/>
      <c r="W208" s="43"/>
      <c r="X208" s="41"/>
      <c r="Y208" s="42"/>
      <c r="Z208" s="43"/>
      <c r="AA208" s="41"/>
      <c r="AB208" s="42"/>
      <c r="AC208" s="43"/>
      <c r="AD208" s="41"/>
      <c r="AE208" s="42"/>
      <c r="AF208" s="43"/>
      <c r="AG208" s="41"/>
      <c r="AH208" s="42"/>
      <c r="AI208" s="43"/>
      <c r="AK208" s="41">
        <f t="shared" si="55"/>
        <v>0</v>
      </c>
      <c r="AL208" s="42">
        <f t="shared" si="55"/>
        <v>0</v>
      </c>
      <c r="AM208" s="43">
        <f t="shared" si="55"/>
        <v>0</v>
      </c>
      <c r="AT208" s="32">
        <f>IF(SUM(AK290:AM290)=0,0,IF(SUM(AK208:AM208)=0,0,1))</f>
        <v>0</v>
      </c>
      <c r="AV208" s="23">
        <v>2</v>
      </c>
      <c r="AW208" s="23">
        <v>8</v>
      </c>
      <c r="AX208" s="23">
        <f t="shared" si="56"/>
        <v>10</v>
      </c>
    </row>
    <row r="209" spans="2:50" ht="15" hidden="1" customHeight="1" x14ac:dyDescent="0.3">
      <c r="B209" s="15"/>
      <c r="C209" s="40" t="s">
        <v>23</v>
      </c>
      <c r="D209" s="34" t="s">
        <v>697</v>
      </c>
      <c r="E209" s="35" t="s">
        <v>920</v>
      </c>
      <c r="F209" s="41">
        <v>0</v>
      </c>
      <c r="G209" s="42">
        <v>0</v>
      </c>
      <c r="H209" s="43">
        <v>0</v>
      </c>
      <c r="I209" s="41">
        <v>0</v>
      </c>
      <c r="J209" s="42">
        <v>0</v>
      </c>
      <c r="K209" s="169">
        <v>0</v>
      </c>
      <c r="L209" s="154">
        <v>0</v>
      </c>
      <c r="M209" s="42">
        <v>0</v>
      </c>
      <c r="N209" s="43">
        <v>0</v>
      </c>
      <c r="O209" s="41"/>
      <c r="P209" s="42"/>
      <c r="Q209" s="43"/>
      <c r="R209" s="41"/>
      <c r="S209" s="42"/>
      <c r="T209" s="43"/>
      <c r="U209" s="41"/>
      <c r="V209" s="42"/>
      <c r="W209" s="43"/>
      <c r="X209" s="41"/>
      <c r="Y209" s="42"/>
      <c r="Z209" s="43"/>
      <c r="AA209" s="41"/>
      <c r="AB209" s="42"/>
      <c r="AC209" s="43"/>
      <c r="AD209" s="41"/>
      <c r="AE209" s="42"/>
      <c r="AF209" s="43"/>
      <c r="AG209" s="41"/>
      <c r="AH209" s="42"/>
      <c r="AI209" s="43"/>
      <c r="AK209" s="41">
        <f t="shared" si="55"/>
        <v>0</v>
      </c>
      <c r="AL209" s="42">
        <f t="shared" si="55"/>
        <v>0</v>
      </c>
      <c r="AM209" s="43">
        <f t="shared" si="55"/>
        <v>0</v>
      </c>
      <c r="AT209" s="32">
        <f>IF(SUM(AK290:AM290)=0,0,IF(SUM(AK209:AM209)=0,0,1))</f>
        <v>0</v>
      </c>
      <c r="AV209" s="23">
        <v>2</v>
      </c>
      <c r="AW209" s="23">
        <v>9</v>
      </c>
      <c r="AX209" s="23">
        <f t="shared" si="56"/>
        <v>1</v>
      </c>
    </row>
    <row r="210" spans="2:50" ht="15" hidden="1" customHeight="1" x14ac:dyDescent="0.3">
      <c r="B210" s="15"/>
      <c r="C210" s="50" t="str">
        <f>IF(LEN(E209)&lt;1,"","Total: " &amp; LEFT(E209,LEN(E209)-21) &amp; "Municipalities")</f>
        <v>Total: Fezile Dabi Municipalities</v>
      </c>
      <c r="D210" s="51"/>
      <c r="E210" s="52"/>
      <c r="F210" s="53">
        <f t="shared" ref="F210:N210" si="57">SUM(F199:F209)</f>
        <v>0</v>
      </c>
      <c r="G210" s="54">
        <f t="shared" si="57"/>
        <v>0</v>
      </c>
      <c r="H210" s="55">
        <f t="shared" si="57"/>
        <v>0</v>
      </c>
      <c r="I210" s="53">
        <f t="shared" si="57"/>
        <v>0</v>
      </c>
      <c r="J210" s="54">
        <f t="shared" si="57"/>
        <v>0</v>
      </c>
      <c r="K210" s="171">
        <f t="shared" si="57"/>
        <v>0</v>
      </c>
      <c r="L210" s="159">
        <f t="shared" si="57"/>
        <v>0</v>
      </c>
      <c r="M210" s="54">
        <f t="shared" si="57"/>
        <v>0</v>
      </c>
      <c r="N210" s="55">
        <f t="shared" si="57"/>
        <v>0</v>
      </c>
      <c r="O210" s="53">
        <f t="shared" ref="O210:AI210" si="58">SUM(O199:O209)</f>
        <v>0</v>
      </c>
      <c r="P210" s="54">
        <f t="shared" si="58"/>
        <v>0</v>
      </c>
      <c r="Q210" s="55">
        <f t="shared" si="58"/>
        <v>0</v>
      </c>
      <c r="R210" s="53">
        <f t="shared" si="58"/>
        <v>0</v>
      </c>
      <c r="S210" s="54">
        <f t="shared" si="58"/>
        <v>0</v>
      </c>
      <c r="T210" s="55">
        <f t="shared" si="58"/>
        <v>0</v>
      </c>
      <c r="U210" s="53">
        <f t="shared" si="58"/>
        <v>0</v>
      </c>
      <c r="V210" s="54">
        <f t="shared" si="58"/>
        <v>0</v>
      </c>
      <c r="W210" s="55">
        <f t="shared" si="58"/>
        <v>0</v>
      </c>
      <c r="X210" s="53">
        <f t="shared" si="58"/>
        <v>0</v>
      </c>
      <c r="Y210" s="54">
        <f t="shared" si="58"/>
        <v>0</v>
      </c>
      <c r="Z210" s="55">
        <f t="shared" si="58"/>
        <v>0</v>
      </c>
      <c r="AA210" s="53">
        <f t="shared" si="58"/>
        <v>0</v>
      </c>
      <c r="AB210" s="54">
        <f t="shared" si="58"/>
        <v>0</v>
      </c>
      <c r="AC210" s="55">
        <f t="shared" si="58"/>
        <v>0</v>
      </c>
      <c r="AD210" s="53">
        <f t="shared" si="58"/>
        <v>0</v>
      </c>
      <c r="AE210" s="54">
        <f t="shared" si="58"/>
        <v>0</v>
      </c>
      <c r="AF210" s="55">
        <f t="shared" si="58"/>
        <v>0</v>
      </c>
      <c r="AG210" s="53">
        <f t="shared" si="58"/>
        <v>0</v>
      </c>
      <c r="AH210" s="54">
        <f t="shared" si="58"/>
        <v>0</v>
      </c>
      <c r="AI210" s="55">
        <f t="shared" si="58"/>
        <v>0</v>
      </c>
      <c r="AK210" s="53">
        <f>SUM(AK199:AK209)</f>
        <v>0</v>
      </c>
      <c r="AL210" s="54">
        <f>SUM(AL199:AL209)</f>
        <v>0</v>
      </c>
      <c r="AM210" s="55">
        <f>SUM(AM199:AM209)</f>
        <v>0</v>
      </c>
      <c r="AT210" s="32">
        <f>IF(SUM(AK290:AM290)=0,0,IF(SUM(AK210:AM210)=0,0,1))</f>
        <v>0</v>
      </c>
    </row>
    <row r="211" spans="2:50" ht="15" hidden="1" customHeight="1" x14ac:dyDescent="0.3">
      <c r="B211" s="15"/>
      <c r="C211" s="40"/>
      <c r="D211" s="34"/>
      <c r="E211" s="35"/>
      <c r="F211" s="41"/>
      <c r="G211" s="42"/>
      <c r="H211" s="43"/>
      <c r="I211" s="41"/>
      <c r="J211" s="42"/>
      <c r="K211" s="169"/>
      <c r="L211" s="154"/>
      <c r="M211" s="42"/>
      <c r="N211" s="43"/>
      <c r="O211" s="41"/>
      <c r="P211" s="42"/>
      <c r="Q211" s="43"/>
      <c r="R211" s="41"/>
      <c r="S211" s="42"/>
      <c r="T211" s="43"/>
      <c r="U211" s="41"/>
      <c r="V211" s="42"/>
      <c r="W211" s="43"/>
      <c r="X211" s="41"/>
      <c r="Y211" s="42"/>
      <c r="Z211" s="43"/>
      <c r="AA211" s="41"/>
      <c r="AB211" s="42"/>
      <c r="AC211" s="43"/>
      <c r="AD211" s="41"/>
      <c r="AE211" s="42"/>
      <c r="AF211" s="43"/>
      <c r="AG211" s="41"/>
      <c r="AH211" s="42"/>
      <c r="AI211" s="43"/>
      <c r="AK211" s="41"/>
      <c r="AL211" s="42"/>
      <c r="AM211" s="43"/>
      <c r="AT211" s="32">
        <f>IF(SUM(AK290:AM290)=0,0,IF(SUM(AK211:AM211)=0,0,1))</f>
        <v>0</v>
      </c>
    </row>
    <row r="212" spans="2:50" ht="15" hidden="1" customHeight="1" x14ac:dyDescent="0.3">
      <c r="B212" s="15"/>
      <c r="C212" s="40" t="s">
        <v>22</v>
      </c>
      <c r="D212" s="34" t="s">
        <v>2</v>
      </c>
      <c r="E212" s="35" t="s">
        <v>2</v>
      </c>
      <c r="F212" s="41">
        <v>0</v>
      </c>
      <c r="G212" s="42">
        <v>0</v>
      </c>
      <c r="H212" s="43">
        <v>0</v>
      </c>
      <c r="I212" s="41">
        <v>0</v>
      </c>
      <c r="J212" s="42">
        <v>0</v>
      </c>
      <c r="K212" s="169">
        <v>0</v>
      </c>
      <c r="L212" s="154">
        <v>0</v>
      </c>
      <c r="M212" s="42">
        <v>0</v>
      </c>
      <c r="N212" s="43">
        <v>0</v>
      </c>
      <c r="O212" s="41"/>
      <c r="P212" s="42"/>
      <c r="Q212" s="43"/>
      <c r="R212" s="41"/>
      <c r="S212" s="42"/>
      <c r="T212" s="43"/>
      <c r="U212" s="41"/>
      <c r="V212" s="42"/>
      <c r="W212" s="43"/>
      <c r="X212" s="41"/>
      <c r="Y212" s="42"/>
      <c r="Z212" s="43"/>
      <c r="AA212" s="41"/>
      <c r="AB212" s="42"/>
      <c r="AC212" s="43"/>
      <c r="AD212" s="41"/>
      <c r="AE212" s="42"/>
      <c r="AF212" s="43"/>
      <c r="AG212" s="41"/>
      <c r="AH212" s="42"/>
      <c r="AI212" s="43"/>
      <c r="AK212" s="41">
        <f t="shared" ref="AK212:AM222" si="59">F212+I212+L212+O212+R212+U212+X212+AA212+AD212+AG212</f>
        <v>0</v>
      </c>
      <c r="AL212" s="42">
        <f t="shared" si="59"/>
        <v>0</v>
      </c>
      <c r="AM212" s="43">
        <f t="shared" si="59"/>
        <v>0</v>
      </c>
      <c r="AT212" s="32">
        <f>IF(SUM(AK290:AM290)=0,0,IF(SUM(AK212:AM212)=0,0,1))</f>
        <v>0</v>
      </c>
      <c r="AV212" s="23">
        <v>2</v>
      </c>
      <c r="AW212" s="23">
        <v>10</v>
      </c>
      <c r="AX212" s="23">
        <v>1</v>
      </c>
    </row>
    <row r="213" spans="2:50" ht="15" hidden="1" customHeight="1" x14ac:dyDescent="0.3">
      <c r="B213" s="15"/>
      <c r="C213" s="40" t="s">
        <v>22</v>
      </c>
      <c r="D213" s="34" t="s">
        <v>2</v>
      </c>
      <c r="E213" s="35" t="s">
        <v>2</v>
      </c>
      <c r="F213" s="41">
        <v>0</v>
      </c>
      <c r="G213" s="42">
        <v>0</v>
      </c>
      <c r="H213" s="43">
        <v>0</v>
      </c>
      <c r="I213" s="41">
        <v>0</v>
      </c>
      <c r="J213" s="42">
        <v>0</v>
      </c>
      <c r="K213" s="169">
        <v>0</v>
      </c>
      <c r="L213" s="154">
        <v>0</v>
      </c>
      <c r="M213" s="42">
        <v>0</v>
      </c>
      <c r="N213" s="43">
        <v>0</v>
      </c>
      <c r="O213" s="41"/>
      <c r="P213" s="42"/>
      <c r="Q213" s="43"/>
      <c r="R213" s="41"/>
      <c r="S213" s="42"/>
      <c r="T213" s="43"/>
      <c r="U213" s="41"/>
      <c r="V213" s="42"/>
      <c r="W213" s="43"/>
      <c r="X213" s="41"/>
      <c r="Y213" s="42"/>
      <c r="Z213" s="43"/>
      <c r="AA213" s="41"/>
      <c r="AB213" s="42"/>
      <c r="AC213" s="43"/>
      <c r="AD213" s="41"/>
      <c r="AE213" s="42"/>
      <c r="AF213" s="43"/>
      <c r="AG213" s="41"/>
      <c r="AH213" s="42"/>
      <c r="AI213" s="43"/>
      <c r="AK213" s="41">
        <f t="shared" si="59"/>
        <v>0</v>
      </c>
      <c r="AL213" s="42">
        <f t="shared" si="59"/>
        <v>0</v>
      </c>
      <c r="AM213" s="43">
        <f t="shared" si="59"/>
        <v>0</v>
      </c>
      <c r="AT213" s="32">
        <f>IF(SUM(AK290:AM290)=0,0,IF(SUM(AK213:AM213)=0,0,1))</f>
        <v>0</v>
      </c>
      <c r="AV213" s="23">
        <v>2</v>
      </c>
      <c r="AW213" s="23">
        <v>10</v>
      </c>
      <c r="AX213" s="23">
        <f>IF(AW213=AW212,AX212+1,1)</f>
        <v>2</v>
      </c>
    </row>
    <row r="214" spans="2:50" ht="15" hidden="1" customHeight="1" x14ac:dyDescent="0.3">
      <c r="B214" s="15"/>
      <c r="C214" s="40" t="s">
        <v>22</v>
      </c>
      <c r="D214" s="34" t="s">
        <v>2</v>
      </c>
      <c r="E214" s="35" t="s">
        <v>2</v>
      </c>
      <c r="F214" s="41">
        <v>0</v>
      </c>
      <c r="G214" s="42">
        <v>0</v>
      </c>
      <c r="H214" s="43">
        <v>0</v>
      </c>
      <c r="I214" s="41">
        <v>0</v>
      </c>
      <c r="J214" s="42">
        <v>0</v>
      </c>
      <c r="K214" s="169">
        <v>0</v>
      </c>
      <c r="L214" s="154">
        <v>0</v>
      </c>
      <c r="M214" s="42">
        <v>0</v>
      </c>
      <c r="N214" s="43">
        <v>0</v>
      </c>
      <c r="O214" s="41"/>
      <c r="P214" s="42"/>
      <c r="Q214" s="43"/>
      <c r="R214" s="41"/>
      <c r="S214" s="42"/>
      <c r="T214" s="43"/>
      <c r="U214" s="41"/>
      <c r="V214" s="42"/>
      <c r="W214" s="43"/>
      <c r="X214" s="41"/>
      <c r="Y214" s="42"/>
      <c r="Z214" s="43"/>
      <c r="AA214" s="41"/>
      <c r="AB214" s="42"/>
      <c r="AC214" s="43"/>
      <c r="AD214" s="41"/>
      <c r="AE214" s="42"/>
      <c r="AF214" s="43"/>
      <c r="AG214" s="41"/>
      <c r="AH214" s="42"/>
      <c r="AI214" s="43"/>
      <c r="AK214" s="41">
        <f t="shared" si="59"/>
        <v>0</v>
      </c>
      <c r="AL214" s="42">
        <f t="shared" si="59"/>
        <v>0</v>
      </c>
      <c r="AM214" s="43">
        <f t="shared" si="59"/>
        <v>0</v>
      </c>
      <c r="AT214" s="32">
        <f>IF(SUM(AK290:AM290)=0,0,IF(SUM(AK214:AM214)=0,0,1))</f>
        <v>0</v>
      </c>
      <c r="AV214" s="23">
        <v>2</v>
      </c>
      <c r="AW214" s="23">
        <v>10</v>
      </c>
      <c r="AX214" s="23">
        <f t="shared" ref="AX214:AX222" si="60">IF(AW214=AW213,AX213+1,1)</f>
        <v>3</v>
      </c>
    </row>
    <row r="215" spans="2:50" ht="15" hidden="1" customHeight="1" x14ac:dyDescent="0.3">
      <c r="B215" s="15"/>
      <c r="C215" s="40" t="s">
        <v>22</v>
      </c>
      <c r="D215" s="34" t="s">
        <v>2</v>
      </c>
      <c r="E215" s="35" t="s">
        <v>2</v>
      </c>
      <c r="F215" s="41">
        <v>0</v>
      </c>
      <c r="G215" s="42">
        <v>0</v>
      </c>
      <c r="H215" s="43">
        <v>0</v>
      </c>
      <c r="I215" s="41">
        <v>0</v>
      </c>
      <c r="J215" s="42">
        <v>0</v>
      </c>
      <c r="K215" s="169">
        <v>0</v>
      </c>
      <c r="L215" s="154">
        <v>0</v>
      </c>
      <c r="M215" s="42">
        <v>0</v>
      </c>
      <c r="N215" s="43">
        <v>0</v>
      </c>
      <c r="O215" s="41"/>
      <c r="P215" s="42"/>
      <c r="Q215" s="43"/>
      <c r="R215" s="41"/>
      <c r="S215" s="42"/>
      <c r="T215" s="43"/>
      <c r="U215" s="41"/>
      <c r="V215" s="42"/>
      <c r="W215" s="43"/>
      <c r="X215" s="41"/>
      <c r="Y215" s="42"/>
      <c r="Z215" s="43"/>
      <c r="AA215" s="41"/>
      <c r="AB215" s="42"/>
      <c r="AC215" s="43"/>
      <c r="AD215" s="41"/>
      <c r="AE215" s="42"/>
      <c r="AF215" s="43"/>
      <c r="AG215" s="41"/>
      <c r="AH215" s="42"/>
      <c r="AI215" s="43"/>
      <c r="AK215" s="41">
        <f t="shared" si="59"/>
        <v>0</v>
      </c>
      <c r="AL215" s="42">
        <f t="shared" si="59"/>
        <v>0</v>
      </c>
      <c r="AM215" s="43">
        <f t="shared" si="59"/>
        <v>0</v>
      </c>
      <c r="AT215" s="32">
        <f>IF(SUM(AK290:AM290)=0,0,IF(SUM(AK215:AM215)=0,0,1))</f>
        <v>0</v>
      </c>
      <c r="AV215" s="23">
        <v>2</v>
      </c>
      <c r="AW215" s="23">
        <v>10</v>
      </c>
      <c r="AX215" s="23">
        <f t="shared" si="60"/>
        <v>4</v>
      </c>
    </row>
    <row r="216" spans="2:50" ht="15" hidden="1" customHeight="1" x14ac:dyDescent="0.3">
      <c r="B216" s="15"/>
      <c r="C216" s="40" t="s">
        <v>22</v>
      </c>
      <c r="D216" s="34" t="s">
        <v>2</v>
      </c>
      <c r="E216" s="35" t="s">
        <v>2</v>
      </c>
      <c r="F216" s="41">
        <v>0</v>
      </c>
      <c r="G216" s="42">
        <v>0</v>
      </c>
      <c r="H216" s="43">
        <v>0</v>
      </c>
      <c r="I216" s="41">
        <v>0</v>
      </c>
      <c r="J216" s="42">
        <v>0</v>
      </c>
      <c r="K216" s="169">
        <v>0</v>
      </c>
      <c r="L216" s="154">
        <v>0</v>
      </c>
      <c r="M216" s="42">
        <v>0</v>
      </c>
      <c r="N216" s="43">
        <v>0</v>
      </c>
      <c r="O216" s="41"/>
      <c r="P216" s="42"/>
      <c r="Q216" s="43"/>
      <c r="R216" s="41"/>
      <c r="S216" s="42"/>
      <c r="T216" s="43"/>
      <c r="U216" s="41"/>
      <c r="V216" s="42"/>
      <c r="W216" s="43"/>
      <c r="X216" s="41"/>
      <c r="Y216" s="42"/>
      <c r="Z216" s="43"/>
      <c r="AA216" s="41"/>
      <c r="AB216" s="42"/>
      <c r="AC216" s="43"/>
      <c r="AD216" s="41"/>
      <c r="AE216" s="42"/>
      <c r="AF216" s="43"/>
      <c r="AG216" s="41"/>
      <c r="AH216" s="42"/>
      <c r="AI216" s="43"/>
      <c r="AK216" s="41">
        <f t="shared" si="59"/>
        <v>0</v>
      </c>
      <c r="AL216" s="42">
        <f t="shared" si="59"/>
        <v>0</v>
      </c>
      <c r="AM216" s="43">
        <f t="shared" si="59"/>
        <v>0</v>
      </c>
      <c r="AT216" s="32">
        <f>IF(SUM(AK290:AM290)=0,0,IF(SUM(AK216:AM216)=0,0,1))</f>
        <v>0</v>
      </c>
      <c r="AV216" s="23">
        <v>2</v>
      </c>
      <c r="AW216" s="23">
        <v>10</v>
      </c>
      <c r="AX216" s="23">
        <f t="shared" si="60"/>
        <v>5</v>
      </c>
    </row>
    <row r="217" spans="2:50" ht="15" hidden="1" customHeight="1" x14ac:dyDescent="0.3">
      <c r="B217" s="15"/>
      <c r="C217" s="40" t="s">
        <v>22</v>
      </c>
      <c r="D217" s="34" t="s">
        <v>2</v>
      </c>
      <c r="E217" s="35" t="s">
        <v>2</v>
      </c>
      <c r="F217" s="41">
        <v>0</v>
      </c>
      <c r="G217" s="42">
        <v>0</v>
      </c>
      <c r="H217" s="43">
        <v>0</v>
      </c>
      <c r="I217" s="41">
        <v>0</v>
      </c>
      <c r="J217" s="42">
        <v>0</v>
      </c>
      <c r="K217" s="169">
        <v>0</v>
      </c>
      <c r="L217" s="154">
        <v>0</v>
      </c>
      <c r="M217" s="42">
        <v>0</v>
      </c>
      <c r="N217" s="43">
        <v>0</v>
      </c>
      <c r="O217" s="41"/>
      <c r="P217" s="42"/>
      <c r="Q217" s="43"/>
      <c r="R217" s="41"/>
      <c r="S217" s="42"/>
      <c r="T217" s="43"/>
      <c r="U217" s="41"/>
      <c r="V217" s="42"/>
      <c r="W217" s="43"/>
      <c r="X217" s="41"/>
      <c r="Y217" s="42"/>
      <c r="Z217" s="43"/>
      <c r="AA217" s="41"/>
      <c r="AB217" s="42"/>
      <c r="AC217" s="43"/>
      <c r="AD217" s="41"/>
      <c r="AE217" s="42"/>
      <c r="AF217" s="43"/>
      <c r="AG217" s="41"/>
      <c r="AH217" s="42"/>
      <c r="AI217" s="43"/>
      <c r="AK217" s="41">
        <f t="shared" si="59"/>
        <v>0</v>
      </c>
      <c r="AL217" s="42">
        <f t="shared" si="59"/>
        <v>0</v>
      </c>
      <c r="AM217" s="43">
        <f t="shared" si="59"/>
        <v>0</v>
      </c>
      <c r="AT217" s="32">
        <f>IF(SUM(AK290:AM290)=0,0,IF(SUM(AK217:AM217)=0,0,1))</f>
        <v>0</v>
      </c>
      <c r="AV217" s="23">
        <v>2</v>
      </c>
      <c r="AW217" s="23">
        <v>10</v>
      </c>
      <c r="AX217" s="23">
        <f t="shared" si="60"/>
        <v>6</v>
      </c>
    </row>
    <row r="218" spans="2:50" ht="15" hidden="1" customHeight="1" x14ac:dyDescent="0.3">
      <c r="B218" s="15"/>
      <c r="C218" s="40" t="s">
        <v>22</v>
      </c>
      <c r="D218" s="34" t="s">
        <v>2</v>
      </c>
      <c r="E218" s="35" t="s">
        <v>2</v>
      </c>
      <c r="F218" s="41">
        <v>0</v>
      </c>
      <c r="G218" s="42">
        <v>0</v>
      </c>
      <c r="H218" s="43">
        <v>0</v>
      </c>
      <c r="I218" s="41">
        <v>0</v>
      </c>
      <c r="J218" s="42">
        <v>0</v>
      </c>
      <c r="K218" s="169">
        <v>0</v>
      </c>
      <c r="L218" s="154">
        <v>0</v>
      </c>
      <c r="M218" s="42">
        <v>0</v>
      </c>
      <c r="N218" s="43">
        <v>0</v>
      </c>
      <c r="O218" s="41"/>
      <c r="P218" s="42"/>
      <c r="Q218" s="43"/>
      <c r="R218" s="41"/>
      <c r="S218" s="42"/>
      <c r="T218" s="43"/>
      <c r="U218" s="41"/>
      <c r="V218" s="42"/>
      <c r="W218" s="43"/>
      <c r="X218" s="41"/>
      <c r="Y218" s="42"/>
      <c r="Z218" s="43"/>
      <c r="AA218" s="41"/>
      <c r="AB218" s="42"/>
      <c r="AC218" s="43"/>
      <c r="AD218" s="41"/>
      <c r="AE218" s="42"/>
      <c r="AF218" s="43"/>
      <c r="AG218" s="41"/>
      <c r="AH218" s="42"/>
      <c r="AI218" s="43"/>
      <c r="AK218" s="41">
        <f t="shared" si="59"/>
        <v>0</v>
      </c>
      <c r="AL218" s="42">
        <f t="shared" si="59"/>
        <v>0</v>
      </c>
      <c r="AM218" s="43">
        <f t="shared" si="59"/>
        <v>0</v>
      </c>
      <c r="AT218" s="32">
        <f>IF(SUM(AK290:AM290)=0,0,IF(SUM(AK218:AM218)=0,0,1))</f>
        <v>0</v>
      </c>
      <c r="AV218" s="23">
        <v>2</v>
      </c>
      <c r="AW218" s="23">
        <v>10</v>
      </c>
      <c r="AX218" s="23">
        <f t="shared" si="60"/>
        <v>7</v>
      </c>
    </row>
    <row r="219" spans="2:50" ht="15" hidden="1" customHeight="1" x14ac:dyDescent="0.3">
      <c r="B219" s="15"/>
      <c r="C219" s="40" t="s">
        <v>22</v>
      </c>
      <c r="D219" s="34" t="s">
        <v>2</v>
      </c>
      <c r="E219" s="35" t="s">
        <v>2</v>
      </c>
      <c r="F219" s="41">
        <v>0</v>
      </c>
      <c r="G219" s="42">
        <v>0</v>
      </c>
      <c r="H219" s="43">
        <v>0</v>
      </c>
      <c r="I219" s="41">
        <v>0</v>
      </c>
      <c r="J219" s="42">
        <v>0</v>
      </c>
      <c r="K219" s="169">
        <v>0</v>
      </c>
      <c r="L219" s="154">
        <v>0</v>
      </c>
      <c r="M219" s="42">
        <v>0</v>
      </c>
      <c r="N219" s="43">
        <v>0</v>
      </c>
      <c r="O219" s="41"/>
      <c r="P219" s="42"/>
      <c r="Q219" s="43"/>
      <c r="R219" s="41"/>
      <c r="S219" s="42"/>
      <c r="T219" s="43"/>
      <c r="U219" s="41"/>
      <c r="V219" s="42"/>
      <c r="W219" s="43"/>
      <c r="X219" s="41"/>
      <c r="Y219" s="42"/>
      <c r="Z219" s="43"/>
      <c r="AA219" s="41"/>
      <c r="AB219" s="42"/>
      <c r="AC219" s="43"/>
      <c r="AD219" s="41"/>
      <c r="AE219" s="42"/>
      <c r="AF219" s="43"/>
      <c r="AG219" s="41"/>
      <c r="AH219" s="42"/>
      <c r="AI219" s="43"/>
      <c r="AK219" s="41">
        <f t="shared" si="59"/>
        <v>0</v>
      </c>
      <c r="AL219" s="42">
        <f t="shared" si="59"/>
        <v>0</v>
      </c>
      <c r="AM219" s="43">
        <f t="shared" si="59"/>
        <v>0</v>
      </c>
      <c r="AT219" s="32">
        <f>IF(SUM(AK290:AM290)=0,0,IF(SUM(AK219:AM219)=0,0,1))</f>
        <v>0</v>
      </c>
      <c r="AV219" s="23">
        <v>2</v>
      </c>
      <c r="AW219" s="23">
        <v>10</v>
      </c>
      <c r="AX219" s="23">
        <f t="shared" si="60"/>
        <v>8</v>
      </c>
    </row>
    <row r="220" spans="2:50" ht="15" hidden="1" customHeight="1" x14ac:dyDescent="0.3">
      <c r="B220" s="15"/>
      <c r="C220" s="40" t="s">
        <v>22</v>
      </c>
      <c r="D220" s="34" t="s">
        <v>2</v>
      </c>
      <c r="E220" s="35" t="s">
        <v>2</v>
      </c>
      <c r="F220" s="41">
        <v>0</v>
      </c>
      <c r="G220" s="42">
        <v>0</v>
      </c>
      <c r="H220" s="43">
        <v>0</v>
      </c>
      <c r="I220" s="41">
        <v>0</v>
      </c>
      <c r="J220" s="42">
        <v>0</v>
      </c>
      <c r="K220" s="169">
        <v>0</v>
      </c>
      <c r="L220" s="154">
        <v>0</v>
      </c>
      <c r="M220" s="42">
        <v>0</v>
      </c>
      <c r="N220" s="43">
        <v>0</v>
      </c>
      <c r="O220" s="41"/>
      <c r="P220" s="42"/>
      <c r="Q220" s="43"/>
      <c r="R220" s="41"/>
      <c r="S220" s="42"/>
      <c r="T220" s="43"/>
      <c r="U220" s="41"/>
      <c r="V220" s="42"/>
      <c r="W220" s="43"/>
      <c r="X220" s="41"/>
      <c r="Y220" s="42"/>
      <c r="Z220" s="43"/>
      <c r="AA220" s="41"/>
      <c r="AB220" s="42"/>
      <c r="AC220" s="43"/>
      <c r="AD220" s="41"/>
      <c r="AE220" s="42"/>
      <c r="AF220" s="43"/>
      <c r="AG220" s="41"/>
      <c r="AH220" s="42"/>
      <c r="AI220" s="43"/>
      <c r="AK220" s="41">
        <f t="shared" si="59"/>
        <v>0</v>
      </c>
      <c r="AL220" s="42">
        <f t="shared" si="59"/>
        <v>0</v>
      </c>
      <c r="AM220" s="43">
        <f t="shared" si="59"/>
        <v>0</v>
      </c>
      <c r="AT220" s="32">
        <f>IF(SUM(AK290:AM290)=0,0,IF(SUM(AK220:AM220)=0,0,1))</f>
        <v>0</v>
      </c>
      <c r="AV220" s="23">
        <v>2</v>
      </c>
      <c r="AW220" s="23">
        <v>10</v>
      </c>
      <c r="AX220" s="23">
        <f t="shared" si="60"/>
        <v>9</v>
      </c>
    </row>
    <row r="221" spans="2:50" ht="15" hidden="1" customHeight="1" x14ac:dyDescent="0.3">
      <c r="B221" s="15"/>
      <c r="C221" s="40" t="s">
        <v>22</v>
      </c>
      <c r="D221" s="34" t="s">
        <v>2</v>
      </c>
      <c r="E221" s="35" t="s">
        <v>2</v>
      </c>
      <c r="F221" s="41">
        <v>0</v>
      </c>
      <c r="G221" s="42">
        <v>0</v>
      </c>
      <c r="H221" s="43">
        <v>0</v>
      </c>
      <c r="I221" s="41">
        <v>0</v>
      </c>
      <c r="J221" s="42">
        <v>0</v>
      </c>
      <c r="K221" s="169">
        <v>0</v>
      </c>
      <c r="L221" s="154">
        <v>0</v>
      </c>
      <c r="M221" s="42">
        <v>0</v>
      </c>
      <c r="N221" s="43">
        <v>0</v>
      </c>
      <c r="O221" s="41"/>
      <c r="P221" s="42"/>
      <c r="Q221" s="43"/>
      <c r="R221" s="41"/>
      <c r="S221" s="42"/>
      <c r="T221" s="43"/>
      <c r="U221" s="41"/>
      <c r="V221" s="42"/>
      <c r="W221" s="43"/>
      <c r="X221" s="41"/>
      <c r="Y221" s="42"/>
      <c r="Z221" s="43"/>
      <c r="AA221" s="41"/>
      <c r="AB221" s="42"/>
      <c r="AC221" s="43"/>
      <c r="AD221" s="41"/>
      <c r="AE221" s="42"/>
      <c r="AF221" s="43"/>
      <c r="AG221" s="41"/>
      <c r="AH221" s="42"/>
      <c r="AI221" s="43"/>
      <c r="AK221" s="41">
        <f t="shared" si="59"/>
        <v>0</v>
      </c>
      <c r="AL221" s="42">
        <f t="shared" si="59"/>
        <v>0</v>
      </c>
      <c r="AM221" s="43">
        <f t="shared" si="59"/>
        <v>0</v>
      </c>
      <c r="AT221" s="32">
        <f>IF(SUM(AK290:AM290)=0,0,IF(SUM(AK221:AM221)=0,0,1))</f>
        <v>0</v>
      </c>
      <c r="AV221" s="23">
        <v>2</v>
      </c>
      <c r="AW221" s="23">
        <v>10</v>
      </c>
      <c r="AX221" s="23">
        <f t="shared" si="60"/>
        <v>10</v>
      </c>
    </row>
    <row r="222" spans="2:50" ht="15" hidden="1" customHeight="1" x14ac:dyDescent="0.3">
      <c r="B222" s="15"/>
      <c r="C222" s="40" t="s">
        <v>23</v>
      </c>
      <c r="D222" s="34" t="s">
        <v>2</v>
      </c>
      <c r="E222" s="35" t="s">
        <v>2</v>
      </c>
      <c r="F222" s="41">
        <v>0</v>
      </c>
      <c r="G222" s="42">
        <v>0</v>
      </c>
      <c r="H222" s="43">
        <v>0</v>
      </c>
      <c r="I222" s="41">
        <v>0</v>
      </c>
      <c r="J222" s="42">
        <v>0</v>
      </c>
      <c r="K222" s="169">
        <v>0</v>
      </c>
      <c r="L222" s="154">
        <v>0</v>
      </c>
      <c r="M222" s="42">
        <v>0</v>
      </c>
      <c r="N222" s="43">
        <v>0</v>
      </c>
      <c r="O222" s="41"/>
      <c r="P222" s="42"/>
      <c r="Q222" s="43"/>
      <c r="R222" s="41"/>
      <c r="S222" s="42"/>
      <c r="T222" s="43"/>
      <c r="U222" s="41"/>
      <c r="V222" s="42"/>
      <c r="W222" s="43"/>
      <c r="X222" s="41"/>
      <c r="Y222" s="42"/>
      <c r="Z222" s="43"/>
      <c r="AA222" s="41"/>
      <c r="AB222" s="42"/>
      <c r="AC222" s="43"/>
      <c r="AD222" s="41"/>
      <c r="AE222" s="42"/>
      <c r="AF222" s="43"/>
      <c r="AG222" s="41"/>
      <c r="AH222" s="42"/>
      <c r="AI222" s="43"/>
      <c r="AK222" s="41">
        <f t="shared" si="59"/>
        <v>0</v>
      </c>
      <c r="AL222" s="42">
        <f t="shared" si="59"/>
        <v>0</v>
      </c>
      <c r="AM222" s="43">
        <f t="shared" si="59"/>
        <v>0</v>
      </c>
      <c r="AT222" s="32">
        <f>IF(SUM(AK290:AM290)=0,0,IF(SUM(AK222:AM222)=0,0,1))</f>
        <v>0</v>
      </c>
      <c r="AV222" s="23">
        <v>2</v>
      </c>
      <c r="AW222" s="23">
        <v>11</v>
      </c>
      <c r="AX222" s="23">
        <f t="shared" si="60"/>
        <v>1</v>
      </c>
    </row>
    <row r="223" spans="2:50" ht="15" hidden="1" customHeight="1" x14ac:dyDescent="0.3">
      <c r="B223" s="15"/>
      <c r="C223" s="50" t="str">
        <f>IF(LEN(E222)&lt;1,"","Total: " &amp; LEFT(E222,LEN(E222)-21) &amp; "Municipalities")</f>
        <v/>
      </c>
      <c r="D223" s="51"/>
      <c r="E223" s="52"/>
      <c r="F223" s="53">
        <f t="shared" ref="F223:N223" si="61">SUM(F212:F222)</f>
        <v>0</v>
      </c>
      <c r="G223" s="54">
        <f t="shared" si="61"/>
        <v>0</v>
      </c>
      <c r="H223" s="55">
        <f t="shared" si="61"/>
        <v>0</v>
      </c>
      <c r="I223" s="53">
        <f t="shared" si="61"/>
        <v>0</v>
      </c>
      <c r="J223" s="54">
        <f t="shared" si="61"/>
        <v>0</v>
      </c>
      <c r="K223" s="171">
        <f t="shared" si="61"/>
        <v>0</v>
      </c>
      <c r="L223" s="159">
        <f t="shared" si="61"/>
        <v>0</v>
      </c>
      <c r="M223" s="54">
        <f t="shared" si="61"/>
        <v>0</v>
      </c>
      <c r="N223" s="55">
        <f t="shared" si="61"/>
        <v>0</v>
      </c>
      <c r="O223" s="53">
        <f t="shared" ref="O223:AI223" si="62">SUM(O212:O222)</f>
        <v>0</v>
      </c>
      <c r="P223" s="54">
        <f t="shared" si="62"/>
        <v>0</v>
      </c>
      <c r="Q223" s="55">
        <f t="shared" si="62"/>
        <v>0</v>
      </c>
      <c r="R223" s="53">
        <f t="shared" si="62"/>
        <v>0</v>
      </c>
      <c r="S223" s="54">
        <f t="shared" si="62"/>
        <v>0</v>
      </c>
      <c r="T223" s="55">
        <f t="shared" si="62"/>
        <v>0</v>
      </c>
      <c r="U223" s="53">
        <f t="shared" si="62"/>
        <v>0</v>
      </c>
      <c r="V223" s="54">
        <f t="shared" si="62"/>
        <v>0</v>
      </c>
      <c r="W223" s="55">
        <f t="shared" si="62"/>
        <v>0</v>
      </c>
      <c r="X223" s="53">
        <f t="shared" si="62"/>
        <v>0</v>
      </c>
      <c r="Y223" s="54">
        <f t="shared" si="62"/>
        <v>0</v>
      </c>
      <c r="Z223" s="55">
        <f t="shared" si="62"/>
        <v>0</v>
      </c>
      <c r="AA223" s="53">
        <f t="shared" si="62"/>
        <v>0</v>
      </c>
      <c r="AB223" s="54">
        <f t="shared" si="62"/>
        <v>0</v>
      </c>
      <c r="AC223" s="55">
        <f t="shared" si="62"/>
        <v>0</v>
      </c>
      <c r="AD223" s="53">
        <f t="shared" si="62"/>
        <v>0</v>
      </c>
      <c r="AE223" s="54">
        <f t="shared" si="62"/>
        <v>0</v>
      </c>
      <c r="AF223" s="55">
        <f t="shared" si="62"/>
        <v>0</v>
      </c>
      <c r="AG223" s="53">
        <f t="shared" si="62"/>
        <v>0</v>
      </c>
      <c r="AH223" s="54">
        <f t="shared" si="62"/>
        <v>0</v>
      </c>
      <c r="AI223" s="55">
        <f t="shared" si="62"/>
        <v>0</v>
      </c>
      <c r="AK223" s="53">
        <f>SUM(AK212:AK222)</f>
        <v>0</v>
      </c>
      <c r="AL223" s="54">
        <f>SUM(AL212:AL222)</f>
        <v>0</v>
      </c>
      <c r="AM223" s="55">
        <f>SUM(AM212:AM222)</f>
        <v>0</v>
      </c>
      <c r="AT223" s="32">
        <f>IF(SUM(AK290:AM290)=0,0,IF(SUM(AK223:AM223)=0,0,1))</f>
        <v>0</v>
      </c>
    </row>
    <row r="224" spans="2:50" ht="15" hidden="1" customHeight="1" x14ac:dyDescent="0.3">
      <c r="B224" s="15"/>
      <c r="C224" s="40"/>
      <c r="D224" s="34"/>
      <c r="E224" s="35"/>
      <c r="F224" s="41"/>
      <c r="G224" s="42"/>
      <c r="H224" s="43"/>
      <c r="I224" s="41"/>
      <c r="J224" s="42"/>
      <c r="K224" s="169"/>
      <c r="L224" s="154"/>
      <c r="M224" s="42"/>
      <c r="N224" s="43"/>
      <c r="O224" s="41"/>
      <c r="P224" s="42"/>
      <c r="Q224" s="43"/>
      <c r="R224" s="41"/>
      <c r="S224" s="42"/>
      <c r="T224" s="43"/>
      <c r="U224" s="41"/>
      <c r="V224" s="42"/>
      <c r="W224" s="43"/>
      <c r="X224" s="41"/>
      <c r="Y224" s="42"/>
      <c r="Z224" s="43"/>
      <c r="AA224" s="41"/>
      <c r="AB224" s="42"/>
      <c r="AC224" s="43"/>
      <c r="AD224" s="41"/>
      <c r="AE224" s="42"/>
      <c r="AF224" s="43"/>
      <c r="AG224" s="41"/>
      <c r="AH224" s="42"/>
      <c r="AI224" s="43"/>
      <c r="AK224" s="41"/>
      <c r="AL224" s="42"/>
      <c r="AM224" s="43"/>
      <c r="AT224" s="32">
        <f>IF(SUM(AK290:AM290)=0,0,IF(SUM(AK224:AM224)=0,0,1))</f>
        <v>0</v>
      </c>
    </row>
    <row r="225" spans="2:50" ht="15" hidden="1" customHeight="1" x14ac:dyDescent="0.3">
      <c r="B225" s="15"/>
      <c r="C225" s="40" t="s">
        <v>22</v>
      </c>
      <c r="D225" s="34" t="s">
        <v>2</v>
      </c>
      <c r="E225" s="35" t="s">
        <v>2</v>
      </c>
      <c r="F225" s="41">
        <v>0</v>
      </c>
      <c r="G225" s="42">
        <v>0</v>
      </c>
      <c r="H225" s="43">
        <v>0</v>
      </c>
      <c r="I225" s="41">
        <v>0</v>
      </c>
      <c r="J225" s="42">
        <v>0</v>
      </c>
      <c r="K225" s="169">
        <v>0</v>
      </c>
      <c r="L225" s="154">
        <v>0</v>
      </c>
      <c r="M225" s="42">
        <v>0</v>
      </c>
      <c r="N225" s="43">
        <v>0</v>
      </c>
      <c r="O225" s="41"/>
      <c r="P225" s="42"/>
      <c r="Q225" s="43"/>
      <c r="R225" s="41"/>
      <c r="S225" s="42"/>
      <c r="T225" s="43"/>
      <c r="U225" s="41"/>
      <c r="V225" s="42"/>
      <c r="W225" s="43"/>
      <c r="X225" s="41"/>
      <c r="Y225" s="42"/>
      <c r="Z225" s="43"/>
      <c r="AA225" s="41"/>
      <c r="AB225" s="42"/>
      <c r="AC225" s="43"/>
      <c r="AD225" s="41"/>
      <c r="AE225" s="42"/>
      <c r="AF225" s="43"/>
      <c r="AG225" s="41"/>
      <c r="AH225" s="42"/>
      <c r="AI225" s="43"/>
      <c r="AK225" s="41">
        <f t="shared" ref="AK225:AM235" si="63">F225+I225+L225+O225+R225+U225+X225+AA225+AD225+AG225</f>
        <v>0</v>
      </c>
      <c r="AL225" s="42">
        <f t="shared" si="63"/>
        <v>0</v>
      </c>
      <c r="AM225" s="43">
        <f t="shared" si="63"/>
        <v>0</v>
      </c>
      <c r="AT225" s="32">
        <f>IF(SUM(AK290:AM290)=0,0,IF(SUM(AK225:AM225)=0,0,1))</f>
        <v>0</v>
      </c>
      <c r="AV225" s="23">
        <v>2</v>
      </c>
      <c r="AW225" s="23">
        <v>12</v>
      </c>
      <c r="AX225" s="23">
        <v>1</v>
      </c>
    </row>
    <row r="226" spans="2:50" ht="15" hidden="1" customHeight="1" x14ac:dyDescent="0.3">
      <c r="B226" s="15"/>
      <c r="C226" s="40" t="s">
        <v>22</v>
      </c>
      <c r="D226" s="34" t="s">
        <v>2</v>
      </c>
      <c r="E226" s="35" t="s">
        <v>2</v>
      </c>
      <c r="F226" s="41">
        <v>0</v>
      </c>
      <c r="G226" s="42">
        <v>0</v>
      </c>
      <c r="H226" s="43">
        <v>0</v>
      </c>
      <c r="I226" s="41">
        <v>0</v>
      </c>
      <c r="J226" s="42">
        <v>0</v>
      </c>
      <c r="K226" s="169">
        <v>0</v>
      </c>
      <c r="L226" s="154">
        <v>0</v>
      </c>
      <c r="M226" s="42">
        <v>0</v>
      </c>
      <c r="N226" s="43">
        <v>0</v>
      </c>
      <c r="O226" s="41"/>
      <c r="P226" s="42"/>
      <c r="Q226" s="43"/>
      <c r="R226" s="41"/>
      <c r="S226" s="42"/>
      <c r="T226" s="43"/>
      <c r="U226" s="41"/>
      <c r="V226" s="42"/>
      <c r="W226" s="43"/>
      <c r="X226" s="41"/>
      <c r="Y226" s="42"/>
      <c r="Z226" s="43"/>
      <c r="AA226" s="41"/>
      <c r="AB226" s="42"/>
      <c r="AC226" s="43"/>
      <c r="AD226" s="41"/>
      <c r="AE226" s="42"/>
      <c r="AF226" s="43"/>
      <c r="AG226" s="41"/>
      <c r="AH226" s="42"/>
      <c r="AI226" s="43"/>
      <c r="AK226" s="41">
        <f t="shared" si="63"/>
        <v>0</v>
      </c>
      <c r="AL226" s="42">
        <f t="shared" si="63"/>
        <v>0</v>
      </c>
      <c r="AM226" s="43">
        <f t="shared" si="63"/>
        <v>0</v>
      </c>
      <c r="AT226" s="32">
        <f>IF(SUM(AK290:AM290)=0,0,IF(SUM(AK226:AM226)=0,0,1))</f>
        <v>0</v>
      </c>
      <c r="AV226" s="23">
        <v>2</v>
      </c>
      <c r="AW226" s="23">
        <v>12</v>
      </c>
      <c r="AX226" s="23">
        <f>IF(AW226=AW225,AX225+1,1)</f>
        <v>2</v>
      </c>
    </row>
    <row r="227" spans="2:50" ht="15" hidden="1" customHeight="1" x14ac:dyDescent="0.3">
      <c r="B227" s="15"/>
      <c r="C227" s="40" t="s">
        <v>22</v>
      </c>
      <c r="D227" s="34" t="s">
        <v>2</v>
      </c>
      <c r="E227" s="35" t="s">
        <v>2</v>
      </c>
      <c r="F227" s="41">
        <v>0</v>
      </c>
      <c r="G227" s="42">
        <v>0</v>
      </c>
      <c r="H227" s="43">
        <v>0</v>
      </c>
      <c r="I227" s="41">
        <v>0</v>
      </c>
      <c r="J227" s="42">
        <v>0</v>
      </c>
      <c r="K227" s="169">
        <v>0</v>
      </c>
      <c r="L227" s="154">
        <v>0</v>
      </c>
      <c r="M227" s="42">
        <v>0</v>
      </c>
      <c r="N227" s="43">
        <v>0</v>
      </c>
      <c r="O227" s="41"/>
      <c r="P227" s="42"/>
      <c r="Q227" s="43"/>
      <c r="R227" s="41"/>
      <c r="S227" s="42"/>
      <c r="T227" s="43"/>
      <c r="U227" s="41"/>
      <c r="V227" s="42"/>
      <c r="W227" s="43"/>
      <c r="X227" s="41"/>
      <c r="Y227" s="42"/>
      <c r="Z227" s="43"/>
      <c r="AA227" s="41"/>
      <c r="AB227" s="42"/>
      <c r="AC227" s="43"/>
      <c r="AD227" s="41"/>
      <c r="AE227" s="42"/>
      <c r="AF227" s="43"/>
      <c r="AG227" s="41"/>
      <c r="AH227" s="42"/>
      <c r="AI227" s="43"/>
      <c r="AK227" s="41">
        <f t="shared" si="63"/>
        <v>0</v>
      </c>
      <c r="AL227" s="42">
        <f t="shared" si="63"/>
        <v>0</v>
      </c>
      <c r="AM227" s="43">
        <f t="shared" si="63"/>
        <v>0</v>
      </c>
      <c r="AT227" s="32">
        <f>IF(SUM(AK290:AM290)=0,0,IF(SUM(AK227:AM227)=0,0,1))</f>
        <v>0</v>
      </c>
      <c r="AV227" s="23">
        <v>2</v>
      </c>
      <c r="AW227" s="23">
        <v>12</v>
      </c>
      <c r="AX227" s="23">
        <f t="shared" ref="AX227:AX235" si="64">IF(AW227=AW226,AX226+1,1)</f>
        <v>3</v>
      </c>
    </row>
    <row r="228" spans="2:50" s="23" customFormat="1" ht="15" hidden="1" customHeight="1" x14ac:dyDescent="0.3">
      <c r="B228" s="15"/>
      <c r="C228" s="40" t="s">
        <v>22</v>
      </c>
      <c r="D228" s="34" t="s">
        <v>2</v>
      </c>
      <c r="E228" s="35" t="s">
        <v>2</v>
      </c>
      <c r="F228" s="41">
        <v>0</v>
      </c>
      <c r="G228" s="42">
        <v>0</v>
      </c>
      <c r="H228" s="43">
        <v>0</v>
      </c>
      <c r="I228" s="41">
        <v>0</v>
      </c>
      <c r="J228" s="42">
        <v>0</v>
      </c>
      <c r="K228" s="169">
        <v>0</v>
      </c>
      <c r="L228" s="154">
        <v>0</v>
      </c>
      <c r="M228" s="42">
        <v>0</v>
      </c>
      <c r="N228" s="43">
        <v>0</v>
      </c>
      <c r="O228" s="41"/>
      <c r="P228" s="42"/>
      <c r="Q228" s="43"/>
      <c r="R228" s="41"/>
      <c r="S228" s="42"/>
      <c r="T228" s="43"/>
      <c r="U228" s="41"/>
      <c r="V228" s="42"/>
      <c r="W228" s="43"/>
      <c r="X228" s="41"/>
      <c r="Y228" s="42"/>
      <c r="Z228" s="43"/>
      <c r="AA228" s="41"/>
      <c r="AB228" s="42"/>
      <c r="AC228" s="43"/>
      <c r="AD228" s="41"/>
      <c r="AE228" s="42"/>
      <c r="AF228" s="43"/>
      <c r="AG228" s="41"/>
      <c r="AH228" s="42"/>
      <c r="AI228" s="43"/>
      <c r="AK228" s="41">
        <f t="shared" si="63"/>
        <v>0</v>
      </c>
      <c r="AL228" s="42">
        <f t="shared" si="63"/>
        <v>0</v>
      </c>
      <c r="AM228" s="43">
        <f t="shared" si="63"/>
        <v>0</v>
      </c>
      <c r="AT228" s="32">
        <f>IF(SUM(AK290:AM290)=0,0,IF(SUM(AK228:AM228)=0,0,1))</f>
        <v>0</v>
      </c>
      <c r="AV228" s="23">
        <v>2</v>
      </c>
      <c r="AW228" s="23">
        <v>12</v>
      </c>
      <c r="AX228" s="23">
        <f t="shared" si="64"/>
        <v>4</v>
      </c>
    </row>
    <row r="229" spans="2:50" ht="15" hidden="1" customHeight="1" x14ac:dyDescent="0.3">
      <c r="B229" s="15"/>
      <c r="C229" s="40" t="s">
        <v>22</v>
      </c>
      <c r="D229" s="34" t="s">
        <v>2</v>
      </c>
      <c r="E229" s="35" t="s">
        <v>2</v>
      </c>
      <c r="F229" s="41">
        <v>0</v>
      </c>
      <c r="G229" s="42">
        <v>0</v>
      </c>
      <c r="H229" s="43">
        <v>0</v>
      </c>
      <c r="I229" s="41">
        <v>0</v>
      </c>
      <c r="J229" s="42">
        <v>0</v>
      </c>
      <c r="K229" s="169">
        <v>0</v>
      </c>
      <c r="L229" s="154">
        <v>0</v>
      </c>
      <c r="M229" s="42">
        <v>0</v>
      </c>
      <c r="N229" s="43">
        <v>0</v>
      </c>
      <c r="O229" s="41"/>
      <c r="P229" s="42"/>
      <c r="Q229" s="43"/>
      <c r="R229" s="41"/>
      <c r="S229" s="42"/>
      <c r="T229" s="43"/>
      <c r="U229" s="41"/>
      <c r="V229" s="42"/>
      <c r="W229" s="43"/>
      <c r="X229" s="41"/>
      <c r="Y229" s="42"/>
      <c r="Z229" s="43"/>
      <c r="AA229" s="41"/>
      <c r="AB229" s="42"/>
      <c r="AC229" s="43"/>
      <c r="AD229" s="41"/>
      <c r="AE229" s="42"/>
      <c r="AF229" s="43"/>
      <c r="AG229" s="41"/>
      <c r="AH229" s="42"/>
      <c r="AI229" s="43"/>
      <c r="AK229" s="41">
        <f t="shared" si="63"/>
        <v>0</v>
      </c>
      <c r="AL229" s="42">
        <f t="shared" si="63"/>
        <v>0</v>
      </c>
      <c r="AM229" s="43">
        <f t="shared" si="63"/>
        <v>0</v>
      </c>
      <c r="AT229" s="32">
        <f>IF(SUM(AK290:AM290)=0,0,IF(SUM(AK229:AM229)=0,0,1))</f>
        <v>0</v>
      </c>
      <c r="AV229" s="23">
        <v>2</v>
      </c>
      <c r="AW229" s="23">
        <v>12</v>
      </c>
      <c r="AX229" s="23">
        <f t="shared" si="64"/>
        <v>5</v>
      </c>
    </row>
    <row r="230" spans="2:50" ht="15" hidden="1" customHeight="1" x14ac:dyDescent="0.3">
      <c r="B230" s="15"/>
      <c r="C230" s="40" t="s">
        <v>22</v>
      </c>
      <c r="D230" s="34" t="s">
        <v>2</v>
      </c>
      <c r="E230" s="35" t="s">
        <v>2</v>
      </c>
      <c r="F230" s="41">
        <v>0</v>
      </c>
      <c r="G230" s="42">
        <v>0</v>
      </c>
      <c r="H230" s="43">
        <v>0</v>
      </c>
      <c r="I230" s="41">
        <v>0</v>
      </c>
      <c r="J230" s="42">
        <v>0</v>
      </c>
      <c r="K230" s="169">
        <v>0</v>
      </c>
      <c r="L230" s="154">
        <v>0</v>
      </c>
      <c r="M230" s="42">
        <v>0</v>
      </c>
      <c r="N230" s="43">
        <v>0</v>
      </c>
      <c r="O230" s="41"/>
      <c r="P230" s="42"/>
      <c r="Q230" s="43"/>
      <c r="R230" s="41"/>
      <c r="S230" s="42"/>
      <c r="T230" s="43"/>
      <c r="U230" s="41"/>
      <c r="V230" s="42"/>
      <c r="W230" s="43"/>
      <c r="X230" s="41"/>
      <c r="Y230" s="42"/>
      <c r="Z230" s="43"/>
      <c r="AA230" s="41"/>
      <c r="AB230" s="42"/>
      <c r="AC230" s="43"/>
      <c r="AD230" s="41"/>
      <c r="AE230" s="42"/>
      <c r="AF230" s="43"/>
      <c r="AG230" s="41"/>
      <c r="AH230" s="42"/>
      <c r="AI230" s="43"/>
      <c r="AK230" s="41">
        <f t="shared" si="63"/>
        <v>0</v>
      </c>
      <c r="AL230" s="42">
        <f t="shared" si="63"/>
        <v>0</v>
      </c>
      <c r="AM230" s="43">
        <f t="shared" si="63"/>
        <v>0</v>
      </c>
      <c r="AT230" s="32">
        <f>IF(SUM(AK290:AM290)=0,0,IF(SUM(AK230:AM230)=0,0,1))</f>
        <v>0</v>
      </c>
      <c r="AV230" s="23">
        <v>2</v>
      </c>
      <c r="AW230" s="23">
        <v>12</v>
      </c>
      <c r="AX230" s="23">
        <f t="shared" si="64"/>
        <v>6</v>
      </c>
    </row>
    <row r="231" spans="2:50" ht="15" hidden="1" customHeight="1" x14ac:dyDescent="0.3">
      <c r="B231" s="15"/>
      <c r="C231" s="40" t="s">
        <v>22</v>
      </c>
      <c r="D231" s="34" t="s">
        <v>2</v>
      </c>
      <c r="E231" s="35" t="s">
        <v>2</v>
      </c>
      <c r="F231" s="41">
        <v>0</v>
      </c>
      <c r="G231" s="42">
        <v>0</v>
      </c>
      <c r="H231" s="43">
        <v>0</v>
      </c>
      <c r="I231" s="41">
        <v>0</v>
      </c>
      <c r="J231" s="42">
        <v>0</v>
      </c>
      <c r="K231" s="169">
        <v>0</v>
      </c>
      <c r="L231" s="154">
        <v>0</v>
      </c>
      <c r="M231" s="42">
        <v>0</v>
      </c>
      <c r="N231" s="43">
        <v>0</v>
      </c>
      <c r="O231" s="41"/>
      <c r="P231" s="42"/>
      <c r="Q231" s="43"/>
      <c r="R231" s="41"/>
      <c r="S231" s="42"/>
      <c r="T231" s="43"/>
      <c r="U231" s="41"/>
      <c r="V231" s="42"/>
      <c r="W231" s="43"/>
      <c r="X231" s="41"/>
      <c r="Y231" s="42"/>
      <c r="Z231" s="43"/>
      <c r="AA231" s="41"/>
      <c r="AB231" s="42"/>
      <c r="AC231" s="43"/>
      <c r="AD231" s="41"/>
      <c r="AE231" s="42"/>
      <c r="AF231" s="43"/>
      <c r="AG231" s="41"/>
      <c r="AH231" s="42"/>
      <c r="AI231" s="43"/>
      <c r="AK231" s="41">
        <f t="shared" si="63"/>
        <v>0</v>
      </c>
      <c r="AL231" s="42">
        <f t="shared" si="63"/>
        <v>0</v>
      </c>
      <c r="AM231" s="43">
        <f t="shared" si="63"/>
        <v>0</v>
      </c>
      <c r="AT231" s="32">
        <f>IF(SUM(AK290:AM290)=0,0,IF(SUM(AK231:AM231)=0,0,1))</f>
        <v>0</v>
      </c>
      <c r="AV231" s="23">
        <v>2</v>
      </c>
      <c r="AW231" s="23">
        <v>12</v>
      </c>
      <c r="AX231" s="23">
        <f t="shared" si="64"/>
        <v>7</v>
      </c>
    </row>
    <row r="232" spans="2:50" ht="15" hidden="1" customHeight="1" x14ac:dyDescent="0.3">
      <c r="B232" s="15"/>
      <c r="C232" s="40" t="s">
        <v>22</v>
      </c>
      <c r="D232" s="34" t="s">
        <v>2</v>
      </c>
      <c r="E232" s="35" t="s">
        <v>2</v>
      </c>
      <c r="F232" s="41">
        <v>0</v>
      </c>
      <c r="G232" s="42">
        <v>0</v>
      </c>
      <c r="H232" s="43">
        <v>0</v>
      </c>
      <c r="I232" s="41">
        <v>0</v>
      </c>
      <c r="J232" s="42">
        <v>0</v>
      </c>
      <c r="K232" s="169">
        <v>0</v>
      </c>
      <c r="L232" s="154">
        <v>0</v>
      </c>
      <c r="M232" s="42">
        <v>0</v>
      </c>
      <c r="N232" s="43">
        <v>0</v>
      </c>
      <c r="O232" s="41"/>
      <c r="P232" s="42"/>
      <c r="Q232" s="43"/>
      <c r="R232" s="41"/>
      <c r="S232" s="42"/>
      <c r="T232" s="43"/>
      <c r="U232" s="41"/>
      <c r="V232" s="42"/>
      <c r="W232" s="43"/>
      <c r="X232" s="41"/>
      <c r="Y232" s="42"/>
      <c r="Z232" s="43"/>
      <c r="AA232" s="41"/>
      <c r="AB232" s="42"/>
      <c r="AC232" s="43"/>
      <c r="AD232" s="41"/>
      <c r="AE232" s="42"/>
      <c r="AF232" s="43"/>
      <c r="AG232" s="41"/>
      <c r="AH232" s="42"/>
      <c r="AI232" s="43"/>
      <c r="AK232" s="41">
        <f t="shared" si="63"/>
        <v>0</v>
      </c>
      <c r="AL232" s="42">
        <f t="shared" si="63"/>
        <v>0</v>
      </c>
      <c r="AM232" s="43">
        <f t="shared" si="63"/>
        <v>0</v>
      </c>
      <c r="AT232" s="32">
        <f>IF(SUM(AK290:AM290)=0,0,IF(SUM(AK232:AM232)=0,0,1))</f>
        <v>0</v>
      </c>
      <c r="AV232" s="23">
        <v>2</v>
      </c>
      <c r="AW232" s="23">
        <v>12</v>
      </c>
      <c r="AX232" s="23">
        <f t="shared" si="64"/>
        <v>8</v>
      </c>
    </row>
    <row r="233" spans="2:50" ht="15" hidden="1" customHeight="1" x14ac:dyDescent="0.3">
      <c r="B233" s="15"/>
      <c r="C233" s="40" t="s">
        <v>22</v>
      </c>
      <c r="D233" s="34" t="s">
        <v>2</v>
      </c>
      <c r="E233" s="35" t="s">
        <v>2</v>
      </c>
      <c r="F233" s="41">
        <v>0</v>
      </c>
      <c r="G233" s="42">
        <v>0</v>
      </c>
      <c r="H233" s="43">
        <v>0</v>
      </c>
      <c r="I233" s="41">
        <v>0</v>
      </c>
      <c r="J233" s="42">
        <v>0</v>
      </c>
      <c r="K233" s="169">
        <v>0</v>
      </c>
      <c r="L233" s="154">
        <v>0</v>
      </c>
      <c r="M233" s="42">
        <v>0</v>
      </c>
      <c r="N233" s="43">
        <v>0</v>
      </c>
      <c r="O233" s="41"/>
      <c r="P233" s="42"/>
      <c r="Q233" s="43"/>
      <c r="R233" s="41"/>
      <c r="S233" s="42"/>
      <c r="T233" s="43"/>
      <c r="U233" s="41"/>
      <c r="V233" s="42"/>
      <c r="W233" s="43"/>
      <c r="X233" s="41"/>
      <c r="Y233" s="42"/>
      <c r="Z233" s="43"/>
      <c r="AA233" s="41"/>
      <c r="AB233" s="42"/>
      <c r="AC233" s="43"/>
      <c r="AD233" s="41"/>
      <c r="AE233" s="42"/>
      <c r="AF233" s="43"/>
      <c r="AG233" s="41"/>
      <c r="AH233" s="42"/>
      <c r="AI233" s="43"/>
      <c r="AK233" s="41">
        <f t="shared" si="63"/>
        <v>0</v>
      </c>
      <c r="AL233" s="42">
        <f t="shared" si="63"/>
        <v>0</v>
      </c>
      <c r="AM233" s="43">
        <f t="shared" si="63"/>
        <v>0</v>
      </c>
      <c r="AT233" s="32">
        <f>IF(SUM(AK290:AM290)=0,0,IF(SUM(AK233:AM233)=0,0,1))</f>
        <v>0</v>
      </c>
      <c r="AV233" s="23">
        <v>2</v>
      </c>
      <c r="AW233" s="23">
        <v>12</v>
      </c>
      <c r="AX233" s="23">
        <f t="shared" si="64"/>
        <v>9</v>
      </c>
    </row>
    <row r="234" spans="2:50" ht="15" hidden="1" customHeight="1" x14ac:dyDescent="0.3">
      <c r="B234" s="15"/>
      <c r="C234" s="40" t="s">
        <v>22</v>
      </c>
      <c r="D234" s="34" t="s">
        <v>2</v>
      </c>
      <c r="E234" s="35" t="s">
        <v>2</v>
      </c>
      <c r="F234" s="41">
        <v>0</v>
      </c>
      <c r="G234" s="42">
        <v>0</v>
      </c>
      <c r="H234" s="43">
        <v>0</v>
      </c>
      <c r="I234" s="41">
        <v>0</v>
      </c>
      <c r="J234" s="42">
        <v>0</v>
      </c>
      <c r="K234" s="169">
        <v>0</v>
      </c>
      <c r="L234" s="154">
        <v>0</v>
      </c>
      <c r="M234" s="42">
        <v>0</v>
      </c>
      <c r="N234" s="43">
        <v>0</v>
      </c>
      <c r="O234" s="41"/>
      <c r="P234" s="42"/>
      <c r="Q234" s="43"/>
      <c r="R234" s="41"/>
      <c r="S234" s="42"/>
      <c r="T234" s="43"/>
      <c r="U234" s="41"/>
      <c r="V234" s="42"/>
      <c r="W234" s="43"/>
      <c r="X234" s="41"/>
      <c r="Y234" s="42"/>
      <c r="Z234" s="43"/>
      <c r="AA234" s="41"/>
      <c r="AB234" s="42"/>
      <c r="AC234" s="43"/>
      <c r="AD234" s="41"/>
      <c r="AE234" s="42"/>
      <c r="AF234" s="43"/>
      <c r="AG234" s="41"/>
      <c r="AH234" s="42"/>
      <c r="AI234" s="43"/>
      <c r="AK234" s="41">
        <f t="shared" si="63"/>
        <v>0</v>
      </c>
      <c r="AL234" s="42">
        <f t="shared" si="63"/>
        <v>0</v>
      </c>
      <c r="AM234" s="43">
        <f t="shared" si="63"/>
        <v>0</v>
      </c>
      <c r="AT234" s="32">
        <f>IF(SUM(AK290:AM290)=0,0,IF(SUM(AK234:AM234)=0,0,1))</f>
        <v>0</v>
      </c>
      <c r="AV234" s="23">
        <v>2</v>
      </c>
      <c r="AW234" s="23">
        <v>12</v>
      </c>
      <c r="AX234" s="23">
        <f t="shared" si="64"/>
        <v>10</v>
      </c>
    </row>
    <row r="235" spans="2:50" ht="15" hidden="1" customHeight="1" x14ac:dyDescent="0.3">
      <c r="B235" s="15"/>
      <c r="C235" s="40" t="s">
        <v>23</v>
      </c>
      <c r="D235" s="34" t="s">
        <v>2</v>
      </c>
      <c r="E235" s="35" t="s">
        <v>2</v>
      </c>
      <c r="F235" s="41">
        <v>0</v>
      </c>
      <c r="G235" s="42">
        <v>0</v>
      </c>
      <c r="H235" s="43">
        <v>0</v>
      </c>
      <c r="I235" s="41">
        <v>0</v>
      </c>
      <c r="J235" s="42">
        <v>0</v>
      </c>
      <c r="K235" s="169">
        <v>0</v>
      </c>
      <c r="L235" s="154">
        <v>0</v>
      </c>
      <c r="M235" s="42">
        <v>0</v>
      </c>
      <c r="N235" s="43">
        <v>0</v>
      </c>
      <c r="O235" s="41"/>
      <c r="P235" s="42"/>
      <c r="Q235" s="43"/>
      <c r="R235" s="41"/>
      <c r="S235" s="42"/>
      <c r="T235" s="43"/>
      <c r="U235" s="41"/>
      <c r="V235" s="42"/>
      <c r="W235" s="43"/>
      <c r="X235" s="41"/>
      <c r="Y235" s="42"/>
      <c r="Z235" s="43"/>
      <c r="AA235" s="41"/>
      <c r="AB235" s="42"/>
      <c r="AC235" s="43"/>
      <c r="AD235" s="41"/>
      <c r="AE235" s="42"/>
      <c r="AF235" s="43"/>
      <c r="AG235" s="41"/>
      <c r="AH235" s="42"/>
      <c r="AI235" s="43"/>
      <c r="AK235" s="41">
        <f t="shared" si="63"/>
        <v>0</v>
      </c>
      <c r="AL235" s="42">
        <f t="shared" si="63"/>
        <v>0</v>
      </c>
      <c r="AM235" s="43">
        <f t="shared" si="63"/>
        <v>0</v>
      </c>
      <c r="AT235" s="32">
        <f>IF(SUM(AK290:AM290)=0,0,IF(SUM(AK235:AM235)=0,0,1))</f>
        <v>0</v>
      </c>
      <c r="AV235" s="23">
        <v>2</v>
      </c>
      <c r="AW235" s="23">
        <v>13</v>
      </c>
      <c r="AX235" s="23">
        <f t="shared" si="64"/>
        <v>1</v>
      </c>
    </row>
    <row r="236" spans="2:50" ht="15" hidden="1" customHeight="1" x14ac:dyDescent="0.3">
      <c r="B236" s="15"/>
      <c r="C236" s="50" t="str">
        <f>IF(LEN(E235)&lt;1,"","Total: " &amp; LEFT(E235,LEN(E235)-21) &amp; "Municipalities")</f>
        <v/>
      </c>
      <c r="D236" s="51"/>
      <c r="E236" s="52"/>
      <c r="F236" s="53">
        <f t="shared" ref="F236:N236" si="65">SUM(F225:F235)</f>
        <v>0</v>
      </c>
      <c r="G236" s="54">
        <f t="shared" si="65"/>
        <v>0</v>
      </c>
      <c r="H236" s="55">
        <f t="shared" si="65"/>
        <v>0</v>
      </c>
      <c r="I236" s="53">
        <f t="shared" si="65"/>
        <v>0</v>
      </c>
      <c r="J236" s="54">
        <f t="shared" si="65"/>
        <v>0</v>
      </c>
      <c r="K236" s="171">
        <f t="shared" si="65"/>
        <v>0</v>
      </c>
      <c r="L236" s="159">
        <f t="shared" si="65"/>
        <v>0</v>
      </c>
      <c r="M236" s="54">
        <f t="shared" si="65"/>
        <v>0</v>
      </c>
      <c r="N236" s="55">
        <f t="shared" si="65"/>
        <v>0</v>
      </c>
      <c r="O236" s="53">
        <f t="shared" ref="O236:AI236" si="66">SUM(O225:O235)</f>
        <v>0</v>
      </c>
      <c r="P236" s="54">
        <f t="shared" si="66"/>
        <v>0</v>
      </c>
      <c r="Q236" s="55">
        <f t="shared" si="66"/>
        <v>0</v>
      </c>
      <c r="R236" s="53">
        <f t="shared" si="66"/>
        <v>0</v>
      </c>
      <c r="S236" s="54">
        <f t="shared" si="66"/>
        <v>0</v>
      </c>
      <c r="T236" s="55">
        <f t="shared" si="66"/>
        <v>0</v>
      </c>
      <c r="U236" s="53">
        <f t="shared" si="66"/>
        <v>0</v>
      </c>
      <c r="V236" s="54">
        <f t="shared" si="66"/>
        <v>0</v>
      </c>
      <c r="W236" s="55">
        <f t="shared" si="66"/>
        <v>0</v>
      </c>
      <c r="X236" s="53">
        <f t="shared" si="66"/>
        <v>0</v>
      </c>
      <c r="Y236" s="54">
        <f t="shared" si="66"/>
        <v>0</v>
      </c>
      <c r="Z236" s="55">
        <f t="shared" si="66"/>
        <v>0</v>
      </c>
      <c r="AA236" s="53">
        <f t="shared" si="66"/>
        <v>0</v>
      </c>
      <c r="AB236" s="54">
        <f t="shared" si="66"/>
        <v>0</v>
      </c>
      <c r="AC236" s="55">
        <f t="shared" si="66"/>
        <v>0</v>
      </c>
      <c r="AD236" s="53">
        <f t="shared" si="66"/>
        <v>0</v>
      </c>
      <c r="AE236" s="54">
        <f t="shared" si="66"/>
        <v>0</v>
      </c>
      <c r="AF236" s="55">
        <f t="shared" si="66"/>
        <v>0</v>
      </c>
      <c r="AG236" s="53">
        <f t="shared" si="66"/>
        <v>0</v>
      </c>
      <c r="AH236" s="54">
        <f t="shared" si="66"/>
        <v>0</v>
      </c>
      <c r="AI236" s="55">
        <f t="shared" si="66"/>
        <v>0</v>
      </c>
      <c r="AK236" s="53">
        <f>SUM(AK225:AK235)</f>
        <v>0</v>
      </c>
      <c r="AL236" s="54">
        <f>SUM(AL225:AL235)</f>
        <v>0</v>
      </c>
      <c r="AM236" s="55">
        <f>SUM(AM225:AM235)</f>
        <v>0</v>
      </c>
      <c r="AT236" s="32">
        <f>IF(SUM(AK290:AM290)=0,0,IF(SUM(AK236:AM236)=0,0,1))</f>
        <v>0</v>
      </c>
    </row>
    <row r="237" spans="2:50" ht="15" hidden="1" customHeight="1" x14ac:dyDescent="0.3">
      <c r="B237" s="15"/>
      <c r="C237" s="40"/>
      <c r="D237" s="34"/>
      <c r="E237" s="35"/>
      <c r="F237" s="41"/>
      <c r="G237" s="42"/>
      <c r="H237" s="43"/>
      <c r="I237" s="41"/>
      <c r="J237" s="42"/>
      <c r="K237" s="169"/>
      <c r="L237" s="154"/>
      <c r="M237" s="42"/>
      <c r="N237" s="43"/>
      <c r="O237" s="41"/>
      <c r="P237" s="42"/>
      <c r="Q237" s="43"/>
      <c r="R237" s="41"/>
      <c r="S237" s="42"/>
      <c r="T237" s="43"/>
      <c r="U237" s="41"/>
      <c r="V237" s="42"/>
      <c r="W237" s="43"/>
      <c r="X237" s="41"/>
      <c r="Y237" s="42"/>
      <c r="Z237" s="43"/>
      <c r="AA237" s="41"/>
      <c r="AB237" s="42"/>
      <c r="AC237" s="43"/>
      <c r="AD237" s="41"/>
      <c r="AE237" s="42"/>
      <c r="AF237" s="43"/>
      <c r="AG237" s="41"/>
      <c r="AH237" s="42"/>
      <c r="AI237" s="43"/>
      <c r="AK237" s="41"/>
      <c r="AL237" s="42"/>
      <c r="AM237" s="43"/>
      <c r="AT237" s="32">
        <f>IF(SUM(AK290:AM290)=0,0,IF(SUM(AK237:AM237)=0,0,1))</f>
        <v>0</v>
      </c>
    </row>
    <row r="238" spans="2:50" ht="15" hidden="1" customHeight="1" x14ac:dyDescent="0.3">
      <c r="B238" s="15"/>
      <c r="C238" s="40" t="s">
        <v>22</v>
      </c>
      <c r="D238" s="34" t="s">
        <v>2</v>
      </c>
      <c r="E238" s="35" t="s">
        <v>2</v>
      </c>
      <c r="F238" s="41">
        <v>0</v>
      </c>
      <c r="G238" s="42">
        <v>0</v>
      </c>
      <c r="H238" s="43">
        <v>0</v>
      </c>
      <c r="I238" s="41">
        <v>0</v>
      </c>
      <c r="J238" s="42">
        <v>0</v>
      </c>
      <c r="K238" s="169">
        <v>0</v>
      </c>
      <c r="L238" s="154">
        <v>0</v>
      </c>
      <c r="M238" s="42">
        <v>0</v>
      </c>
      <c r="N238" s="43">
        <v>0</v>
      </c>
      <c r="O238" s="41"/>
      <c r="P238" s="42"/>
      <c r="Q238" s="43"/>
      <c r="R238" s="41"/>
      <c r="S238" s="42"/>
      <c r="T238" s="43"/>
      <c r="U238" s="41"/>
      <c r="V238" s="42"/>
      <c r="W238" s="43"/>
      <c r="X238" s="41"/>
      <c r="Y238" s="42"/>
      <c r="Z238" s="43"/>
      <c r="AA238" s="41"/>
      <c r="AB238" s="42"/>
      <c r="AC238" s="43"/>
      <c r="AD238" s="41"/>
      <c r="AE238" s="42"/>
      <c r="AF238" s="43"/>
      <c r="AG238" s="41"/>
      <c r="AH238" s="42"/>
      <c r="AI238" s="43"/>
      <c r="AK238" s="41">
        <f t="shared" ref="AK238:AM248" si="67">F238+I238+L238+O238+R238+U238+X238+AA238+AD238+AG238</f>
        <v>0</v>
      </c>
      <c r="AL238" s="42">
        <f t="shared" si="67"/>
        <v>0</v>
      </c>
      <c r="AM238" s="43">
        <f t="shared" si="67"/>
        <v>0</v>
      </c>
      <c r="AT238" s="32">
        <f>IF(SUM(AK290:AM290)=0,0,IF(SUM(AK238:AM238)=0,0,1))</f>
        <v>0</v>
      </c>
      <c r="AV238" s="23">
        <v>2</v>
      </c>
      <c r="AW238" s="23">
        <v>14</v>
      </c>
      <c r="AX238" s="23">
        <v>1</v>
      </c>
    </row>
    <row r="239" spans="2:50" ht="15" hidden="1" customHeight="1" x14ac:dyDescent="0.3">
      <c r="B239" s="15"/>
      <c r="C239" s="40" t="s">
        <v>22</v>
      </c>
      <c r="D239" s="34" t="s">
        <v>2</v>
      </c>
      <c r="E239" s="35" t="s">
        <v>2</v>
      </c>
      <c r="F239" s="41">
        <v>0</v>
      </c>
      <c r="G239" s="42">
        <v>0</v>
      </c>
      <c r="H239" s="43">
        <v>0</v>
      </c>
      <c r="I239" s="41">
        <v>0</v>
      </c>
      <c r="J239" s="42">
        <v>0</v>
      </c>
      <c r="K239" s="169">
        <v>0</v>
      </c>
      <c r="L239" s="154">
        <v>0</v>
      </c>
      <c r="M239" s="42">
        <v>0</v>
      </c>
      <c r="N239" s="43">
        <v>0</v>
      </c>
      <c r="O239" s="41"/>
      <c r="P239" s="42"/>
      <c r="Q239" s="43"/>
      <c r="R239" s="41"/>
      <c r="S239" s="42"/>
      <c r="T239" s="43"/>
      <c r="U239" s="41"/>
      <c r="V239" s="42"/>
      <c r="W239" s="43"/>
      <c r="X239" s="41"/>
      <c r="Y239" s="42"/>
      <c r="Z239" s="43"/>
      <c r="AA239" s="41"/>
      <c r="AB239" s="42"/>
      <c r="AC239" s="43"/>
      <c r="AD239" s="41"/>
      <c r="AE239" s="42"/>
      <c r="AF239" s="43"/>
      <c r="AG239" s="41"/>
      <c r="AH239" s="42"/>
      <c r="AI239" s="43"/>
      <c r="AK239" s="41">
        <f t="shared" si="67"/>
        <v>0</v>
      </c>
      <c r="AL239" s="42">
        <f t="shared" si="67"/>
        <v>0</v>
      </c>
      <c r="AM239" s="43">
        <f t="shared" si="67"/>
        <v>0</v>
      </c>
      <c r="AT239" s="32">
        <f>IF(SUM(AK290:AM290)=0,0,IF(SUM(AK239:AM239)=0,0,1))</f>
        <v>0</v>
      </c>
      <c r="AV239" s="23">
        <v>2</v>
      </c>
      <c r="AW239" s="23">
        <v>14</v>
      </c>
      <c r="AX239" s="23">
        <f>IF(AW239=AW238,AX238+1,1)</f>
        <v>2</v>
      </c>
    </row>
    <row r="240" spans="2:50" ht="15" hidden="1" customHeight="1" x14ac:dyDescent="0.3">
      <c r="B240" s="15"/>
      <c r="C240" s="40" t="s">
        <v>22</v>
      </c>
      <c r="D240" s="34" t="s">
        <v>2</v>
      </c>
      <c r="E240" s="35" t="s">
        <v>2</v>
      </c>
      <c r="F240" s="41">
        <v>0</v>
      </c>
      <c r="G240" s="42">
        <v>0</v>
      </c>
      <c r="H240" s="43">
        <v>0</v>
      </c>
      <c r="I240" s="41">
        <v>0</v>
      </c>
      <c r="J240" s="42">
        <v>0</v>
      </c>
      <c r="K240" s="169">
        <v>0</v>
      </c>
      <c r="L240" s="154">
        <v>0</v>
      </c>
      <c r="M240" s="42">
        <v>0</v>
      </c>
      <c r="N240" s="43">
        <v>0</v>
      </c>
      <c r="O240" s="41"/>
      <c r="P240" s="42"/>
      <c r="Q240" s="43"/>
      <c r="R240" s="41"/>
      <c r="S240" s="42"/>
      <c r="T240" s="43"/>
      <c r="U240" s="41"/>
      <c r="V240" s="42"/>
      <c r="W240" s="43"/>
      <c r="X240" s="41"/>
      <c r="Y240" s="42"/>
      <c r="Z240" s="43"/>
      <c r="AA240" s="41"/>
      <c r="AB240" s="42"/>
      <c r="AC240" s="43"/>
      <c r="AD240" s="41"/>
      <c r="AE240" s="42"/>
      <c r="AF240" s="43"/>
      <c r="AG240" s="41"/>
      <c r="AH240" s="42"/>
      <c r="AI240" s="43"/>
      <c r="AK240" s="41">
        <f t="shared" si="67"/>
        <v>0</v>
      </c>
      <c r="AL240" s="42">
        <f t="shared" si="67"/>
        <v>0</v>
      </c>
      <c r="AM240" s="43">
        <f t="shared" si="67"/>
        <v>0</v>
      </c>
      <c r="AT240" s="32">
        <f>IF(SUM(AK290:AM290)=0,0,IF(SUM(AK240:AM240)=0,0,1))</f>
        <v>0</v>
      </c>
      <c r="AV240" s="23">
        <v>2</v>
      </c>
      <c r="AW240" s="23">
        <v>14</v>
      </c>
      <c r="AX240" s="23">
        <f t="shared" ref="AX240:AX248" si="68">IF(AW240=AW239,AX239+1,1)</f>
        <v>3</v>
      </c>
    </row>
    <row r="241" spans="2:50" ht="15" hidden="1" customHeight="1" x14ac:dyDescent="0.3">
      <c r="B241" s="15"/>
      <c r="C241" s="40" t="s">
        <v>22</v>
      </c>
      <c r="D241" s="34" t="s">
        <v>2</v>
      </c>
      <c r="E241" s="35" t="s">
        <v>2</v>
      </c>
      <c r="F241" s="41">
        <v>0</v>
      </c>
      <c r="G241" s="42">
        <v>0</v>
      </c>
      <c r="H241" s="43">
        <v>0</v>
      </c>
      <c r="I241" s="41">
        <v>0</v>
      </c>
      <c r="J241" s="42">
        <v>0</v>
      </c>
      <c r="K241" s="169">
        <v>0</v>
      </c>
      <c r="L241" s="154">
        <v>0</v>
      </c>
      <c r="M241" s="42">
        <v>0</v>
      </c>
      <c r="N241" s="43">
        <v>0</v>
      </c>
      <c r="O241" s="41"/>
      <c r="P241" s="42"/>
      <c r="Q241" s="43"/>
      <c r="R241" s="41"/>
      <c r="S241" s="42"/>
      <c r="T241" s="43"/>
      <c r="U241" s="41"/>
      <c r="V241" s="42"/>
      <c r="W241" s="43"/>
      <c r="X241" s="41"/>
      <c r="Y241" s="42"/>
      <c r="Z241" s="43"/>
      <c r="AA241" s="41"/>
      <c r="AB241" s="42"/>
      <c r="AC241" s="43"/>
      <c r="AD241" s="41"/>
      <c r="AE241" s="42"/>
      <c r="AF241" s="43"/>
      <c r="AG241" s="41"/>
      <c r="AH241" s="42"/>
      <c r="AI241" s="43"/>
      <c r="AK241" s="41">
        <f t="shared" si="67"/>
        <v>0</v>
      </c>
      <c r="AL241" s="42">
        <f t="shared" si="67"/>
        <v>0</v>
      </c>
      <c r="AM241" s="43">
        <f t="shared" si="67"/>
        <v>0</v>
      </c>
      <c r="AT241" s="32">
        <f>IF(SUM(AK290:AM290)=0,0,IF(SUM(AK241:AM241)=0,0,1))</f>
        <v>0</v>
      </c>
      <c r="AV241" s="23">
        <v>2</v>
      </c>
      <c r="AW241" s="23">
        <v>14</v>
      </c>
      <c r="AX241" s="23">
        <f t="shared" si="68"/>
        <v>4</v>
      </c>
    </row>
    <row r="242" spans="2:50" ht="15" hidden="1" customHeight="1" x14ac:dyDescent="0.3">
      <c r="B242" s="15"/>
      <c r="C242" s="40" t="s">
        <v>22</v>
      </c>
      <c r="D242" s="34" t="s">
        <v>2</v>
      </c>
      <c r="E242" s="35" t="s">
        <v>2</v>
      </c>
      <c r="F242" s="41">
        <v>0</v>
      </c>
      <c r="G242" s="42">
        <v>0</v>
      </c>
      <c r="H242" s="43">
        <v>0</v>
      </c>
      <c r="I242" s="41">
        <v>0</v>
      </c>
      <c r="J242" s="42">
        <v>0</v>
      </c>
      <c r="K242" s="169">
        <v>0</v>
      </c>
      <c r="L242" s="154">
        <v>0</v>
      </c>
      <c r="M242" s="42">
        <v>0</v>
      </c>
      <c r="N242" s="43">
        <v>0</v>
      </c>
      <c r="O242" s="41"/>
      <c r="P242" s="42"/>
      <c r="Q242" s="43"/>
      <c r="R242" s="41"/>
      <c r="S242" s="42"/>
      <c r="T242" s="43"/>
      <c r="U242" s="41"/>
      <c r="V242" s="42"/>
      <c r="W242" s="43"/>
      <c r="X242" s="41"/>
      <c r="Y242" s="42"/>
      <c r="Z242" s="43"/>
      <c r="AA242" s="41"/>
      <c r="AB242" s="42"/>
      <c r="AC242" s="43"/>
      <c r="AD242" s="41"/>
      <c r="AE242" s="42"/>
      <c r="AF242" s="43"/>
      <c r="AG242" s="41"/>
      <c r="AH242" s="42"/>
      <c r="AI242" s="43"/>
      <c r="AK242" s="41">
        <f t="shared" si="67"/>
        <v>0</v>
      </c>
      <c r="AL242" s="42">
        <f t="shared" si="67"/>
        <v>0</v>
      </c>
      <c r="AM242" s="43">
        <f t="shared" si="67"/>
        <v>0</v>
      </c>
      <c r="AT242" s="32">
        <f>IF(SUM(AK290:AM290)=0,0,IF(SUM(AK242:AM242)=0,0,1))</f>
        <v>0</v>
      </c>
      <c r="AV242" s="23">
        <v>2</v>
      </c>
      <c r="AW242" s="23">
        <v>14</v>
      </c>
      <c r="AX242" s="23">
        <f t="shared" si="68"/>
        <v>5</v>
      </c>
    </row>
    <row r="243" spans="2:50" ht="15" hidden="1" customHeight="1" x14ac:dyDescent="0.3">
      <c r="B243" s="15"/>
      <c r="C243" s="40" t="s">
        <v>22</v>
      </c>
      <c r="D243" s="34" t="s">
        <v>2</v>
      </c>
      <c r="E243" s="35" t="s">
        <v>2</v>
      </c>
      <c r="F243" s="41">
        <v>0</v>
      </c>
      <c r="G243" s="42">
        <v>0</v>
      </c>
      <c r="H243" s="43">
        <v>0</v>
      </c>
      <c r="I243" s="41">
        <v>0</v>
      </c>
      <c r="J243" s="42">
        <v>0</v>
      </c>
      <c r="K243" s="169">
        <v>0</v>
      </c>
      <c r="L243" s="154">
        <v>0</v>
      </c>
      <c r="M243" s="42">
        <v>0</v>
      </c>
      <c r="N243" s="43">
        <v>0</v>
      </c>
      <c r="O243" s="41"/>
      <c r="P243" s="42"/>
      <c r="Q243" s="43"/>
      <c r="R243" s="41"/>
      <c r="S243" s="42"/>
      <c r="T243" s="43"/>
      <c r="U243" s="41"/>
      <c r="V243" s="42"/>
      <c r="W243" s="43"/>
      <c r="X243" s="41"/>
      <c r="Y243" s="42"/>
      <c r="Z243" s="43"/>
      <c r="AA243" s="41"/>
      <c r="AB243" s="42"/>
      <c r="AC243" s="43"/>
      <c r="AD243" s="41"/>
      <c r="AE243" s="42"/>
      <c r="AF243" s="43"/>
      <c r="AG243" s="41"/>
      <c r="AH243" s="42"/>
      <c r="AI243" s="43"/>
      <c r="AK243" s="41">
        <f t="shared" si="67"/>
        <v>0</v>
      </c>
      <c r="AL243" s="42">
        <f t="shared" si="67"/>
        <v>0</v>
      </c>
      <c r="AM243" s="43">
        <f t="shared" si="67"/>
        <v>0</v>
      </c>
      <c r="AT243" s="32">
        <f>IF(SUM(AK290:AM290)=0,0,IF(SUM(AK243:AM243)=0,0,1))</f>
        <v>0</v>
      </c>
      <c r="AV243" s="23">
        <v>2</v>
      </c>
      <c r="AW243" s="23">
        <v>14</v>
      </c>
      <c r="AX243" s="23">
        <f t="shared" si="68"/>
        <v>6</v>
      </c>
    </row>
    <row r="244" spans="2:50" ht="15" hidden="1" customHeight="1" x14ac:dyDescent="0.3">
      <c r="B244" s="15"/>
      <c r="C244" s="40" t="s">
        <v>22</v>
      </c>
      <c r="D244" s="34" t="s">
        <v>2</v>
      </c>
      <c r="E244" s="35" t="s">
        <v>2</v>
      </c>
      <c r="F244" s="41">
        <v>0</v>
      </c>
      <c r="G244" s="42">
        <v>0</v>
      </c>
      <c r="H244" s="43">
        <v>0</v>
      </c>
      <c r="I244" s="41">
        <v>0</v>
      </c>
      <c r="J244" s="42">
        <v>0</v>
      </c>
      <c r="K244" s="169">
        <v>0</v>
      </c>
      <c r="L244" s="154">
        <v>0</v>
      </c>
      <c r="M244" s="42">
        <v>0</v>
      </c>
      <c r="N244" s="43">
        <v>0</v>
      </c>
      <c r="O244" s="41"/>
      <c r="P244" s="42"/>
      <c r="Q244" s="43"/>
      <c r="R244" s="41"/>
      <c r="S244" s="42"/>
      <c r="T244" s="43"/>
      <c r="U244" s="41"/>
      <c r="V244" s="42"/>
      <c r="W244" s="43"/>
      <c r="X244" s="41"/>
      <c r="Y244" s="42"/>
      <c r="Z244" s="43"/>
      <c r="AA244" s="41"/>
      <c r="AB244" s="42"/>
      <c r="AC244" s="43"/>
      <c r="AD244" s="41"/>
      <c r="AE244" s="42"/>
      <c r="AF244" s="43"/>
      <c r="AG244" s="41"/>
      <c r="AH244" s="42"/>
      <c r="AI244" s="43"/>
      <c r="AK244" s="41">
        <f t="shared" si="67"/>
        <v>0</v>
      </c>
      <c r="AL244" s="42">
        <f t="shared" si="67"/>
        <v>0</v>
      </c>
      <c r="AM244" s="43">
        <f t="shared" si="67"/>
        <v>0</v>
      </c>
      <c r="AT244" s="32">
        <f>IF(SUM(AK290:AM290)=0,0,IF(SUM(AK244:AM244)=0,0,1))</f>
        <v>0</v>
      </c>
      <c r="AV244" s="23">
        <v>2</v>
      </c>
      <c r="AW244" s="23">
        <v>14</v>
      </c>
      <c r="AX244" s="23">
        <f t="shared" si="68"/>
        <v>7</v>
      </c>
    </row>
    <row r="245" spans="2:50" ht="15" hidden="1" customHeight="1" x14ac:dyDescent="0.3">
      <c r="B245" s="15"/>
      <c r="C245" s="40" t="s">
        <v>22</v>
      </c>
      <c r="D245" s="34" t="s">
        <v>2</v>
      </c>
      <c r="E245" s="35" t="s">
        <v>2</v>
      </c>
      <c r="F245" s="41">
        <v>0</v>
      </c>
      <c r="G245" s="42">
        <v>0</v>
      </c>
      <c r="H245" s="43">
        <v>0</v>
      </c>
      <c r="I245" s="41">
        <v>0</v>
      </c>
      <c r="J245" s="42">
        <v>0</v>
      </c>
      <c r="K245" s="169">
        <v>0</v>
      </c>
      <c r="L245" s="154">
        <v>0</v>
      </c>
      <c r="M245" s="42">
        <v>0</v>
      </c>
      <c r="N245" s="43">
        <v>0</v>
      </c>
      <c r="O245" s="41"/>
      <c r="P245" s="42"/>
      <c r="Q245" s="43"/>
      <c r="R245" s="41"/>
      <c r="S245" s="42"/>
      <c r="T245" s="43"/>
      <c r="U245" s="41"/>
      <c r="V245" s="42"/>
      <c r="W245" s="43"/>
      <c r="X245" s="41"/>
      <c r="Y245" s="42"/>
      <c r="Z245" s="43"/>
      <c r="AA245" s="41"/>
      <c r="AB245" s="42"/>
      <c r="AC245" s="43"/>
      <c r="AD245" s="41"/>
      <c r="AE245" s="42"/>
      <c r="AF245" s="43"/>
      <c r="AG245" s="41"/>
      <c r="AH245" s="42"/>
      <c r="AI245" s="43"/>
      <c r="AK245" s="41">
        <f t="shared" si="67"/>
        <v>0</v>
      </c>
      <c r="AL245" s="42">
        <f t="shared" si="67"/>
        <v>0</v>
      </c>
      <c r="AM245" s="43">
        <f t="shared" si="67"/>
        <v>0</v>
      </c>
      <c r="AT245" s="32">
        <f>IF(SUM(AK290:AM290)=0,0,IF(SUM(AK245:AM245)=0,0,1))</f>
        <v>0</v>
      </c>
      <c r="AV245" s="23">
        <v>2</v>
      </c>
      <c r="AW245" s="23">
        <v>14</v>
      </c>
      <c r="AX245" s="23">
        <f t="shared" si="68"/>
        <v>8</v>
      </c>
    </row>
    <row r="246" spans="2:50" ht="15" hidden="1" customHeight="1" x14ac:dyDescent="0.3">
      <c r="B246" s="15"/>
      <c r="C246" s="40" t="s">
        <v>22</v>
      </c>
      <c r="D246" s="34" t="s">
        <v>2</v>
      </c>
      <c r="E246" s="35" t="s">
        <v>2</v>
      </c>
      <c r="F246" s="41">
        <v>0</v>
      </c>
      <c r="G246" s="42">
        <v>0</v>
      </c>
      <c r="H246" s="43">
        <v>0</v>
      </c>
      <c r="I246" s="41">
        <v>0</v>
      </c>
      <c r="J246" s="42">
        <v>0</v>
      </c>
      <c r="K246" s="169">
        <v>0</v>
      </c>
      <c r="L246" s="154">
        <v>0</v>
      </c>
      <c r="M246" s="42">
        <v>0</v>
      </c>
      <c r="N246" s="43">
        <v>0</v>
      </c>
      <c r="O246" s="41"/>
      <c r="P246" s="42"/>
      <c r="Q246" s="43"/>
      <c r="R246" s="41"/>
      <c r="S246" s="42"/>
      <c r="T246" s="43"/>
      <c r="U246" s="41"/>
      <c r="V246" s="42"/>
      <c r="W246" s="43"/>
      <c r="X246" s="41"/>
      <c r="Y246" s="42"/>
      <c r="Z246" s="43"/>
      <c r="AA246" s="41"/>
      <c r="AB246" s="42"/>
      <c r="AC246" s="43"/>
      <c r="AD246" s="41"/>
      <c r="AE246" s="42"/>
      <c r="AF246" s="43"/>
      <c r="AG246" s="41"/>
      <c r="AH246" s="42"/>
      <c r="AI246" s="43"/>
      <c r="AK246" s="41">
        <f t="shared" si="67"/>
        <v>0</v>
      </c>
      <c r="AL246" s="42">
        <f t="shared" si="67"/>
        <v>0</v>
      </c>
      <c r="AM246" s="43">
        <f t="shared" si="67"/>
        <v>0</v>
      </c>
      <c r="AT246" s="32">
        <f>IF(SUM(AK290:AM290)=0,0,IF(SUM(AK246:AM246)=0,0,1))</f>
        <v>0</v>
      </c>
      <c r="AV246" s="23">
        <v>2</v>
      </c>
      <c r="AW246" s="23">
        <v>14</v>
      </c>
      <c r="AX246" s="23">
        <f t="shared" si="68"/>
        <v>9</v>
      </c>
    </row>
    <row r="247" spans="2:50" ht="15" hidden="1" customHeight="1" x14ac:dyDescent="0.3">
      <c r="B247" s="15"/>
      <c r="C247" s="40" t="s">
        <v>22</v>
      </c>
      <c r="D247" s="34" t="s">
        <v>2</v>
      </c>
      <c r="E247" s="35" t="s">
        <v>2</v>
      </c>
      <c r="F247" s="41">
        <v>0</v>
      </c>
      <c r="G247" s="42">
        <v>0</v>
      </c>
      <c r="H247" s="43">
        <v>0</v>
      </c>
      <c r="I247" s="41">
        <v>0</v>
      </c>
      <c r="J247" s="42">
        <v>0</v>
      </c>
      <c r="K247" s="169">
        <v>0</v>
      </c>
      <c r="L247" s="154">
        <v>0</v>
      </c>
      <c r="M247" s="42">
        <v>0</v>
      </c>
      <c r="N247" s="43">
        <v>0</v>
      </c>
      <c r="O247" s="41"/>
      <c r="P247" s="42"/>
      <c r="Q247" s="43"/>
      <c r="R247" s="41"/>
      <c r="S247" s="42"/>
      <c r="T247" s="43"/>
      <c r="U247" s="41"/>
      <c r="V247" s="42"/>
      <c r="W247" s="43"/>
      <c r="X247" s="41"/>
      <c r="Y247" s="42"/>
      <c r="Z247" s="43"/>
      <c r="AA247" s="41"/>
      <c r="AB247" s="42"/>
      <c r="AC247" s="43"/>
      <c r="AD247" s="41"/>
      <c r="AE247" s="42"/>
      <c r="AF247" s="43"/>
      <c r="AG247" s="41"/>
      <c r="AH247" s="42"/>
      <c r="AI247" s="43"/>
      <c r="AK247" s="41">
        <f t="shared" si="67"/>
        <v>0</v>
      </c>
      <c r="AL247" s="42">
        <f t="shared" si="67"/>
        <v>0</v>
      </c>
      <c r="AM247" s="43">
        <f t="shared" si="67"/>
        <v>0</v>
      </c>
      <c r="AT247" s="32">
        <f>IF(SUM(AK290:AM290)=0,0,IF(SUM(AK247:AM247)=0,0,1))</f>
        <v>0</v>
      </c>
      <c r="AV247" s="23">
        <v>2</v>
      </c>
      <c r="AW247" s="23">
        <v>14</v>
      </c>
      <c r="AX247" s="23">
        <f t="shared" si="68"/>
        <v>10</v>
      </c>
    </row>
    <row r="248" spans="2:50" ht="15" hidden="1" customHeight="1" x14ac:dyDescent="0.3">
      <c r="B248" s="15"/>
      <c r="C248" s="40" t="s">
        <v>23</v>
      </c>
      <c r="D248" s="34" t="s">
        <v>2</v>
      </c>
      <c r="E248" s="35" t="s">
        <v>2</v>
      </c>
      <c r="F248" s="41">
        <v>0</v>
      </c>
      <c r="G248" s="42">
        <v>0</v>
      </c>
      <c r="H248" s="43">
        <v>0</v>
      </c>
      <c r="I248" s="41">
        <v>0</v>
      </c>
      <c r="J248" s="42">
        <v>0</v>
      </c>
      <c r="K248" s="169">
        <v>0</v>
      </c>
      <c r="L248" s="154">
        <v>0</v>
      </c>
      <c r="M248" s="42">
        <v>0</v>
      </c>
      <c r="N248" s="43">
        <v>0</v>
      </c>
      <c r="O248" s="41"/>
      <c r="P248" s="42"/>
      <c r="Q248" s="43"/>
      <c r="R248" s="41"/>
      <c r="S248" s="42"/>
      <c r="T248" s="43"/>
      <c r="U248" s="41"/>
      <c r="V248" s="42"/>
      <c r="W248" s="43"/>
      <c r="X248" s="41"/>
      <c r="Y248" s="42"/>
      <c r="Z248" s="43"/>
      <c r="AA248" s="41"/>
      <c r="AB248" s="42"/>
      <c r="AC248" s="43"/>
      <c r="AD248" s="41"/>
      <c r="AE248" s="42"/>
      <c r="AF248" s="43"/>
      <c r="AG248" s="41"/>
      <c r="AH248" s="42"/>
      <c r="AI248" s="43"/>
      <c r="AK248" s="41">
        <f t="shared" si="67"/>
        <v>0</v>
      </c>
      <c r="AL248" s="42">
        <f t="shared" si="67"/>
        <v>0</v>
      </c>
      <c r="AM248" s="43">
        <f t="shared" si="67"/>
        <v>0</v>
      </c>
      <c r="AT248" s="32">
        <f>IF(SUM(AK290:AM290)=0,0,IF(SUM(AK248:AM248)=0,0,1))</f>
        <v>0</v>
      </c>
      <c r="AV248" s="23">
        <v>2</v>
      </c>
      <c r="AW248" s="23">
        <v>15</v>
      </c>
      <c r="AX248" s="23">
        <f t="shared" si="68"/>
        <v>1</v>
      </c>
    </row>
    <row r="249" spans="2:50" ht="15" hidden="1" customHeight="1" x14ac:dyDescent="0.3">
      <c r="B249" s="15"/>
      <c r="C249" s="50" t="str">
        <f>IF(LEN(E248)&lt;1,"","Total: " &amp; LEFT(E248,LEN(E248)-21) &amp; "Municipalities")</f>
        <v/>
      </c>
      <c r="D249" s="51"/>
      <c r="E249" s="52"/>
      <c r="F249" s="53">
        <f t="shared" ref="F249:N249" si="69">SUM(F238:F248)</f>
        <v>0</v>
      </c>
      <c r="G249" s="54">
        <f t="shared" si="69"/>
        <v>0</v>
      </c>
      <c r="H249" s="55">
        <f t="shared" si="69"/>
        <v>0</v>
      </c>
      <c r="I249" s="53">
        <f t="shared" si="69"/>
        <v>0</v>
      </c>
      <c r="J249" s="54">
        <f t="shared" si="69"/>
        <v>0</v>
      </c>
      <c r="K249" s="171">
        <f t="shared" si="69"/>
        <v>0</v>
      </c>
      <c r="L249" s="159">
        <f t="shared" si="69"/>
        <v>0</v>
      </c>
      <c r="M249" s="54">
        <f t="shared" si="69"/>
        <v>0</v>
      </c>
      <c r="N249" s="55">
        <f t="shared" si="69"/>
        <v>0</v>
      </c>
      <c r="O249" s="53">
        <f t="shared" ref="O249:AI249" si="70">SUM(O238:O248)</f>
        <v>0</v>
      </c>
      <c r="P249" s="54">
        <f t="shared" si="70"/>
        <v>0</v>
      </c>
      <c r="Q249" s="55">
        <f t="shared" si="70"/>
        <v>0</v>
      </c>
      <c r="R249" s="53">
        <f t="shared" si="70"/>
        <v>0</v>
      </c>
      <c r="S249" s="54">
        <f t="shared" si="70"/>
        <v>0</v>
      </c>
      <c r="T249" s="55">
        <f t="shared" si="70"/>
        <v>0</v>
      </c>
      <c r="U249" s="53">
        <f t="shared" si="70"/>
        <v>0</v>
      </c>
      <c r="V249" s="54">
        <f t="shared" si="70"/>
        <v>0</v>
      </c>
      <c r="W249" s="55">
        <f t="shared" si="70"/>
        <v>0</v>
      </c>
      <c r="X249" s="53">
        <f t="shared" si="70"/>
        <v>0</v>
      </c>
      <c r="Y249" s="54">
        <f t="shared" si="70"/>
        <v>0</v>
      </c>
      <c r="Z249" s="55">
        <f t="shared" si="70"/>
        <v>0</v>
      </c>
      <c r="AA249" s="53">
        <f t="shared" si="70"/>
        <v>0</v>
      </c>
      <c r="AB249" s="54">
        <f t="shared" si="70"/>
        <v>0</v>
      </c>
      <c r="AC249" s="55">
        <f t="shared" si="70"/>
        <v>0</v>
      </c>
      <c r="AD249" s="53">
        <f t="shared" si="70"/>
        <v>0</v>
      </c>
      <c r="AE249" s="54">
        <f t="shared" si="70"/>
        <v>0</v>
      </c>
      <c r="AF249" s="55">
        <f t="shared" si="70"/>
        <v>0</v>
      </c>
      <c r="AG249" s="53">
        <f t="shared" si="70"/>
        <v>0</v>
      </c>
      <c r="AH249" s="54">
        <f t="shared" si="70"/>
        <v>0</v>
      </c>
      <c r="AI249" s="55">
        <f t="shared" si="70"/>
        <v>0</v>
      </c>
      <c r="AK249" s="53">
        <f>SUM(AK238:AK248)</f>
        <v>0</v>
      </c>
      <c r="AL249" s="54">
        <f>SUM(AL238:AL248)</f>
        <v>0</v>
      </c>
      <c r="AM249" s="55">
        <f>SUM(AM238:AM248)</f>
        <v>0</v>
      </c>
      <c r="AT249" s="32">
        <f>IF(SUM(AK290:AM290)=0,0,IF(SUM(AK249:AM249)=0,0,1))</f>
        <v>0</v>
      </c>
    </row>
    <row r="250" spans="2:50" ht="15" hidden="1" customHeight="1" x14ac:dyDescent="0.3">
      <c r="B250" s="15"/>
      <c r="C250" s="40"/>
      <c r="D250" s="34"/>
      <c r="E250" s="35"/>
      <c r="F250" s="41"/>
      <c r="G250" s="42"/>
      <c r="H250" s="43"/>
      <c r="I250" s="41"/>
      <c r="J250" s="42"/>
      <c r="K250" s="169"/>
      <c r="L250" s="154"/>
      <c r="M250" s="42"/>
      <c r="N250" s="43"/>
      <c r="O250" s="41"/>
      <c r="P250" s="42"/>
      <c r="Q250" s="43"/>
      <c r="R250" s="41"/>
      <c r="S250" s="42"/>
      <c r="T250" s="43"/>
      <c r="U250" s="41"/>
      <c r="V250" s="42"/>
      <c r="W250" s="43"/>
      <c r="X250" s="41"/>
      <c r="Y250" s="42"/>
      <c r="Z250" s="43"/>
      <c r="AA250" s="41"/>
      <c r="AB250" s="42"/>
      <c r="AC250" s="43"/>
      <c r="AD250" s="41"/>
      <c r="AE250" s="42"/>
      <c r="AF250" s="43"/>
      <c r="AG250" s="41"/>
      <c r="AH250" s="42"/>
      <c r="AI250" s="43"/>
      <c r="AK250" s="41"/>
      <c r="AL250" s="42"/>
      <c r="AM250" s="43"/>
      <c r="AT250" s="32">
        <f>IF(SUM(AK290:AM290)=0,0,IF(SUM(AK250:AM250)=0,0,1))</f>
        <v>0</v>
      </c>
    </row>
    <row r="251" spans="2:50" ht="15" hidden="1" customHeight="1" x14ac:dyDescent="0.3">
      <c r="B251" s="15"/>
      <c r="C251" s="40" t="s">
        <v>22</v>
      </c>
      <c r="D251" s="34" t="s">
        <v>2</v>
      </c>
      <c r="E251" s="35" t="s">
        <v>2</v>
      </c>
      <c r="F251" s="41">
        <v>0</v>
      </c>
      <c r="G251" s="42">
        <v>0</v>
      </c>
      <c r="H251" s="43">
        <v>0</v>
      </c>
      <c r="I251" s="41">
        <v>0</v>
      </c>
      <c r="J251" s="42">
        <v>0</v>
      </c>
      <c r="K251" s="169">
        <v>0</v>
      </c>
      <c r="L251" s="154">
        <v>0</v>
      </c>
      <c r="M251" s="42">
        <v>0</v>
      </c>
      <c r="N251" s="43">
        <v>0</v>
      </c>
      <c r="O251" s="41"/>
      <c r="P251" s="42"/>
      <c r="Q251" s="43"/>
      <c r="R251" s="41"/>
      <c r="S251" s="42"/>
      <c r="T251" s="43"/>
      <c r="U251" s="41"/>
      <c r="V251" s="42"/>
      <c r="W251" s="43"/>
      <c r="X251" s="41"/>
      <c r="Y251" s="42"/>
      <c r="Z251" s="43"/>
      <c r="AA251" s="41"/>
      <c r="AB251" s="42"/>
      <c r="AC251" s="43"/>
      <c r="AD251" s="41"/>
      <c r="AE251" s="42"/>
      <c r="AF251" s="43"/>
      <c r="AG251" s="41"/>
      <c r="AH251" s="42"/>
      <c r="AI251" s="43"/>
      <c r="AK251" s="41">
        <f t="shared" ref="AK251:AM261" si="71">F251+I251+L251+O251+R251+U251+X251+AA251+AD251+AG251</f>
        <v>0</v>
      </c>
      <c r="AL251" s="42">
        <f t="shared" si="71"/>
        <v>0</v>
      </c>
      <c r="AM251" s="43">
        <f t="shared" si="71"/>
        <v>0</v>
      </c>
      <c r="AT251" s="32">
        <f>IF(SUM(AK290:AM290)=0,0,IF(SUM(AK251:AM251)=0,0,1))</f>
        <v>0</v>
      </c>
      <c r="AV251" s="23">
        <v>2</v>
      </c>
      <c r="AW251" s="23">
        <v>16</v>
      </c>
      <c r="AX251" s="23">
        <v>1</v>
      </c>
    </row>
    <row r="252" spans="2:50" ht="15" hidden="1" customHeight="1" x14ac:dyDescent="0.3">
      <c r="B252" s="15"/>
      <c r="C252" s="40" t="s">
        <v>22</v>
      </c>
      <c r="D252" s="34" t="s">
        <v>2</v>
      </c>
      <c r="E252" s="35" t="s">
        <v>2</v>
      </c>
      <c r="F252" s="41">
        <v>0</v>
      </c>
      <c r="G252" s="42">
        <v>0</v>
      </c>
      <c r="H252" s="43">
        <v>0</v>
      </c>
      <c r="I252" s="41">
        <v>0</v>
      </c>
      <c r="J252" s="42">
        <v>0</v>
      </c>
      <c r="K252" s="169">
        <v>0</v>
      </c>
      <c r="L252" s="154">
        <v>0</v>
      </c>
      <c r="M252" s="42">
        <v>0</v>
      </c>
      <c r="N252" s="43">
        <v>0</v>
      </c>
      <c r="O252" s="41"/>
      <c r="P252" s="42"/>
      <c r="Q252" s="43"/>
      <c r="R252" s="41"/>
      <c r="S252" s="42"/>
      <c r="T252" s="43"/>
      <c r="U252" s="41"/>
      <c r="V252" s="42"/>
      <c r="W252" s="43"/>
      <c r="X252" s="41"/>
      <c r="Y252" s="42"/>
      <c r="Z252" s="43"/>
      <c r="AA252" s="41"/>
      <c r="AB252" s="42"/>
      <c r="AC252" s="43"/>
      <c r="AD252" s="41"/>
      <c r="AE252" s="42"/>
      <c r="AF252" s="43"/>
      <c r="AG252" s="41"/>
      <c r="AH252" s="42"/>
      <c r="AI252" s="43"/>
      <c r="AK252" s="41">
        <f t="shared" si="71"/>
        <v>0</v>
      </c>
      <c r="AL252" s="42">
        <f t="shared" si="71"/>
        <v>0</v>
      </c>
      <c r="AM252" s="43">
        <f t="shared" si="71"/>
        <v>0</v>
      </c>
      <c r="AT252" s="32">
        <f>IF(SUM(AK290:AM290)=0,0,IF(SUM(AK252:AM252)=0,0,1))</f>
        <v>0</v>
      </c>
      <c r="AV252" s="23">
        <v>2</v>
      </c>
      <c r="AW252" s="23">
        <v>16</v>
      </c>
      <c r="AX252" s="23">
        <f>IF(AW252=AW251,AX251+1,1)</f>
        <v>2</v>
      </c>
    </row>
    <row r="253" spans="2:50" ht="15" hidden="1" customHeight="1" x14ac:dyDescent="0.3">
      <c r="B253" s="15"/>
      <c r="C253" s="40" t="s">
        <v>22</v>
      </c>
      <c r="D253" s="34" t="s">
        <v>2</v>
      </c>
      <c r="E253" s="35" t="s">
        <v>2</v>
      </c>
      <c r="F253" s="41">
        <v>0</v>
      </c>
      <c r="G253" s="42">
        <v>0</v>
      </c>
      <c r="H253" s="43">
        <v>0</v>
      </c>
      <c r="I253" s="41">
        <v>0</v>
      </c>
      <c r="J253" s="42">
        <v>0</v>
      </c>
      <c r="K253" s="169">
        <v>0</v>
      </c>
      <c r="L253" s="154">
        <v>0</v>
      </c>
      <c r="M253" s="42">
        <v>0</v>
      </c>
      <c r="N253" s="43">
        <v>0</v>
      </c>
      <c r="O253" s="41"/>
      <c r="P253" s="42"/>
      <c r="Q253" s="43"/>
      <c r="R253" s="41"/>
      <c r="S253" s="42"/>
      <c r="T253" s="43"/>
      <c r="U253" s="41"/>
      <c r="V253" s="42"/>
      <c r="W253" s="43"/>
      <c r="X253" s="41"/>
      <c r="Y253" s="42"/>
      <c r="Z253" s="43"/>
      <c r="AA253" s="41"/>
      <c r="AB253" s="42"/>
      <c r="AC253" s="43"/>
      <c r="AD253" s="41"/>
      <c r="AE253" s="42"/>
      <c r="AF253" s="43"/>
      <c r="AG253" s="41"/>
      <c r="AH253" s="42"/>
      <c r="AI253" s="43"/>
      <c r="AK253" s="41">
        <f t="shared" si="71"/>
        <v>0</v>
      </c>
      <c r="AL253" s="42">
        <f t="shared" si="71"/>
        <v>0</v>
      </c>
      <c r="AM253" s="43">
        <f t="shared" si="71"/>
        <v>0</v>
      </c>
      <c r="AT253" s="32">
        <f>IF(SUM(AK290:AM290)=0,0,IF(SUM(AK253:AM253)=0,0,1))</f>
        <v>0</v>
      </c>
      <c r="AV253" s="23">
        <v>2</v>
      </c>
      <c r="AW253" s="23">
        <v>16</v>
      </c>
      <c r="AX253" s="23">
        <f t="shared" ref="AX253:AX261" si="72">IF(AW253=AW252,AX252+1,1)</f>
        <v>3</v>
      </c>
    </row>
    <row r="254" spans="2:50" ht="15" hidden="1" customHeight="1" x14ac:dyDescent="0.3">
      <c r="B254" s="15"/>
      <c r="C254" s="40" t="s">
        <v>22</v>
      </c>
      <c r="D254" s="34" t="s">
        <v>2</v>
      </c>
      <c r="E254" s="35" t="s">
        <v>2</v>
      </c>
      <c r="F254" s="41">
        <v>0</v>
      </c>
      <c r="G254" s="42">
        <v>0</v>
      </c>
      <c r="H254" s="43">
        <v>0</v>
      </c>
      <c r="I254" s="41">
        <v>0</v>
      </c>
      <c r="J254" s="42">
        <v>0</v>
      </c>
      <c r="K254" s="169">
        <v>0</v>
      </c>
      <c r="L254" s="154">
        <v>0</v>
      </c>
      <c r="M254" s="42">
        <v>0</v>
      </c>
      <c r="N254" s="43">
        <v>0</v>
      </c>
      <c r="O254" s="41"/>
      <c r="P254" s="42"/>
      <c r="Q254" s="43"/>
      <c r="R254" s="41"/>
      <c r="S254" s="42"/>
      <c r="T254" s="43"/>
      <c r="U254" s="41"/>
      <c r="V254" s="42"/>
      <c r="W254" s="43"/>
      <c r="X254" s="41"/>
      <c r="Y254" s="42"/>
      <c r="Z254" s="43"/>
      <c r="AA254" s="41"/>
      <c r="AB254" s="42"/>
      <c r="AC254" s="43"/>
      <c r="AD254" s="41"/>
      <c r="AE254" s="42"/>
      <c r="AF254" s="43"/>
      <c r="AG254" s="41"/>
      <c r="AH254" s="42"/>
      <c r="AI254" s="43"/>
      <c r="AK254" s="41">
        <f t="shared" si="71"/>
        <v>0</v>
      </c>
      <c r="AL254" s="42">
        <f t="shared" si="71"/>
        <v>0</v>
      </c>
      <c r="AM254" s="43">
        <f t="shared" si="71"/>
        <v>0</v>
      </c>
      <c r="AT254" s="32">
        <f>IF(SUM(AK290:AM290)=0,0,IF(SUM(AK254:AM254)=0,0,1))</f>
        <v>0</v>
      </c>
      <c r="AV254" s="23">
        <v>2</v>
      </c>
      <c r="AW254" s="23">
        <v>16</v>
      </c>
      <c r="AX254" s="23">
        <f t="shared" si="72"/>
        <v>4</v>
      </c>
    </row>
    <row r="255" spans="2:50" ht="15" hidden="1" customHeight="1" x14ac:dyDescent="0.3">
      <c r="B255" s="15"/>
      <c r="C255" s="40" t="s">
        <v>22</v>
      </c>
      <c r="D255" s="34" t="s">
        <v>2</v>
      </c>
      <c r="E255" s="35" t="s">
        <v>2</v>
      </c>
      <c r="F255" s="41">
        <v>0</v>
      </c>
      <c r="G255" s="42">
        <v>0</v>
      </c>
      <c r="H255" s="43">
        <v>0</v>
      </c>
      <c r="I255" s="41">
        <v>0</v>
      </c>
      <c r="J255" s="42">
        <v>0</v>
      </c>
      <c r="K255" s="169">
        <v>0</v>
      </c>
      <c r="L255" s="154">
        <v>0</v>
      </c>
      <c r="M255" s="42">
        <v>0</v>
      </c>
      <c r="N255" s="43">
        <v>0</v>
      </c>
      <c r="O255" s="41"/>
      <c r="P255" s="42"/>
      <c r="Q255" s="43"/>
      <c r="R255" s="41"/>
      <c r="S255" s="42"/>
      <c r="T255" s="43"/>
      <c r="U255" s="41"/>
      <c r="V255" s="42"/>
      <c r="W255" s="43"/>
      <c r="X255" s="41"/>
      <c r="Y255" s="42"/>
      <c r="Z255" s="43"/>
      <c r="AA255" s="41"/>
      <c r="AB255" s="42"/>
      <c r="AC255" s="43"/>
      <c r="AD255" s="41"/>
      <c r="AE255" s="42"/>
      <c r="AF255" s="43"/>
      <c r="AG255" s="41"/>
      <c r="AH255" s="42"/>
      <c r="AI255" s="43"/>
      <c r="AK255" s="41">
        <f t="shared" si="71"/>
        <v>0</v>
      </c>
      <c r="AL255" s="42">
        <f t="shared" si="71"/>
        <v>0</v>
      </c>
      <c r="AM255" s="43">
        <f t="shared" si="71"/>
        <v>0</v>
      </c>
      <c r="AT255" s="32">
        <f>IF(SUM(AK290:AM290)=0,0,IF(SUM(AK255:AM255)=0,0,1))</f>
        <v>0</v>
      </c>
      <c r="AV255" s="23">
        <v>2</v>
      </c>
      <c r="AW255" s="23">
        <v>16</v>
      </c>
      <c r="AX255" s="23">
        <f t="shared" si="72"/>
        <v>5</v>
      </c>
    </row>
    <row r="256" spans="2:50" ht="15" hidden="1" customHeight="1" x14ac:dyDescent="0.3">
      <c r="B256" s="15"/>
      <c r="C256" s="40" t="s">
        <v>22</v>
      </c>
      <c r="D256" s="34" t="s">
        <v>2</v>
      </c>
      <c r="E256" s="35" t="s">
        <v>2</v>
      </c>
      <c r="F256" s="41">
        <v>0</v>
      </c>
      <c r="G256" s="42">
        <v>0</v>
      </c>
      <c r="H256" s="43">
        <v>0</v>
      </c>
      <c r="I256" s="41">
        <v>0</v>
      </c>
      <c r="J256" s="42">
        <v>0</v>
      </c>
      <c r="K256" s="169">
        <v>0</v>
      </c>
      <c r="L256" s="154">
        <v>0</v>
      </c>
      <c r="M256" s="42">
        <v>0</v>
      </c>
      <c r="N256" s="43">
        <v>0</v>
      </c>
      <c r="O256" s="41"/>
      <c r="P256" s="42"/>
      <c r="Q256" s="43"/>
      <c r="R256" s="41"/>
      <c r="S256" s="42"/>
      <c r="T256" s="43"/>
      <c r="U256" s="41"/>
      <c r="V256" s="42"/>
      <c r="W256" s="43"/>
      <c r="X256" s="41"/>
      <c r="Y256" s="42"/>
      <c r="Z256" s="43"/>
      <c r="AA256" s="41"/>
      <c r="AB256" s="42"/>
      <c r="AC256" s="43"/>
      <c r="AD256" s="41"/>
      <c r="AE256" s="42"/>
      <c r="AF256" s="43"/>
      <c r="AG256" s="41"/>
      <c r="AH256" s="42"/>
      <c r="AI256" s="43"/>
      <c r="AK256" s="41">
        <f t="shared" si="71"/>
        <v>0</v>
      </c>
      <c r="AL256" s="42">
        <f t="shared" si="71"/>
        <v>0</v>
      </c>
      <c r="AM256" s="43">
        <f t="shared" si="71"/>
        <v>0</v>
      </c>
      <c r="AT256" s="32">
        <f>IF(SUM(AK290:AM290)=0,0,IF(SUM(AK256:AM256)=0,0,1))</f>
        <v>0</v>
      </c>
      <c r="AV256" s="23">
        <v>2</v>
      </c>
      <c r="AW256" s="23">
        <v>16</v>
      </c>
      <c r="AX256" s="23">
        <f t="shared" si="72"/>
        <v>6</v>
      </c>
    </row>
    <row r="257" spans="2:50" ht="15" hidden="1" customHeight="1" x14ac:dyDescent="0.3">
      <c r="B257" s="15"/>
      <c r="C257" s="40" t="s">
        <v>22</v>
      </c>
      <c r="D257" s="34" t="s">
        <v>2</v>
      </c>
      <c r="E257" s="35" t="s">
        <v>2</v>
      </c>
      <c r="F257" s="41">
        <v>0</v>
      </c>
      <c r="G257" s="42">
        <v>0</v>
      </c>
      <c r="H257" s="43">
        <v>0</v>
      </c>
      <c r="I257" s="41">
        <v>0</v>
      </c>
      <c r="J257" s="42">
        <v>0</v>
      </c>
      <c r="K257" s="169">
        <v>0</v>
      </c>
      <c r="L257" s="154">
        <v>0</v>
      </c>
      <c r="M257" s="42">
        <v>0</v>
      </c>
      <c r="N257" s="43">
        <v>0</v>
      </c>
      <c r="O257" s="41"/>
      <c r="P257" s="42"/>
      <c r="Q257" s="43"/>
      <c r="R257" s="41"/>
      <c r="S257" s="42"/>
      <c r="T257" s="43"/>
      <c r="U257" s="41"/>
      <c r="V257" s="42"/>
      <c r="W257" s="43"/>
      <c r="X257" s="41"/>
      <c r="Y257" s="42"/>
      <c r="Z257" s="43"/>
      <c r="AA257" s="41"/>
      <c r="AB257" s="42"/>
      <c r="AC257" s="43"/>
      <c r="AD257" s="41"/>
      <c r="AE257" s="42"/>
      <c r="AF257" s="43"/>
      <c r="AG257" s="41"/>
      <c r="AH257" s="42"/>
      <c r="AI257" s="43"/>
      <c r="AK257" s="41">
        <f t="shared" si="71"/>
        <v>0</v>
      </c>
      <c r="AL257" s="42">
        <f t="shared" si="71"/>
        <v>0</v>
      </c>
      <c r="AM257" s="43">
        <f t="shared" si="71"/>
        <v>0</v>
      </c>
      <c r="AT257" s="32">
        <f>IF(SUM(AK290:AM290)=0,0,IF(SUM(AK257:AM257)=0,0,1))</f>
        <v>0</v>
      </c>
      <c r="AV257" s="23">
        <v>2</v>
      </c>
      <c r="AW257" s="23">
        <v>16</v>
      </c>
      <c r="AX257" s="23">
        <f t="shared" si="72"/>
        <v>7</v>
      </c>
    </row>
    <row r="258" spans="2:50" ht="15" hidden="1" customHeight="1" x14ac:dyDescent="0.3">
      <c r="B258" s="15"/>
      <c r="C258" s="40" t="s">
        <v>22</v>
      </c>
      <c r="D258" s="34" t="s">
        <v>2</v>
      </c>
      <c r="E258" s="35" t="s">
        <v>2</v>
      </c>
      <c r="F258" s="41">
        <v>0</v>
      </c>
      <c r="G258" s="42">
        <v>0</v>
      </c>
      <c r="H258" s="43">
        <v>0</v>
      </c>
      <c r="I258" s="41">
        <v>0</v>
      </c>
      <c r="J258" s="42">
        <v>0</v>
      </c>
      <c r="K258" s="169">
        <v>0</v>
      </c>
      <c r="L258" s="154">
        <v>0</v>
      </c>
      <c r="M258" s="42">
        <v>0</v>
      </c>
      <c r="N258" s="43">
        <v>0</v>
      </c>
      <c r="O258" s="41"/>
      <c r="P258" s="42"/>
      <c r="Q258" s="43"/>
      <c r="R258" s="41"/>
      <c r="S258" s="42"/>
      <c r="T258" s="43"/>
      <c r="U258" s="41"/>
      <c r="V258" s="42"/>
      <c r="W258" s="43"/>
      <c r="X258" s="41"/>
      <c r="Y258" s="42"/>
      <c r="Z258" s="43"/>
      <c r="AA258" s="41"/>
      <c r="AB258" s="42"/>
      <c r="AC258" s="43"/>
      <c r="AD258" s="41"/>
      <c r="AE258" s="42"/>
      <c r="AF258" s="43"/>
      <c r="AG258" s="41"/>
      <c r="AH258" s="42"/>
      <c r="AI258" s="43"/>
      <c r="AK258" s="41">
        <f t="shared" si="71"/>
        <v>0</v>
      </c>
      <c r="AL258" s="42">
        <f t="shared" si="71"/>
        <v>0</v>
      </c>
      <c r="AM258" s="43">
        <f t="shared" si="71"/>
        <v>0</v>
      </c>
      <c r="AT258" s="32">
        <f>IF(SUM(AK290:AM290)=0,0,IF(SUM(AK258:AM258)=0,0,1))</f>
        <v>0</v>
      </c>
      <c r="AV258" s="23">
        <v>2</v>
      </c>
      <c r="AW258" s="23">
        <v>16</v>
      </c>
      <c r="AX258" s="23">
        <f t="shared" si="72"/>
        <v>8</v>
      </c>
    </row>
    <row r="259" spans="2:50" ht="15" hidden="1" customHeight="1" x14ac:dyDescent="0.3">
      <c r="B259" s="15"/>
      <c r="C259" s="40" t="s">
        <v>22</v>
      </c>
      <c r="D259" s="34" t="s">
        <v>2</v>
      </c>
      <c r="E259" s="35" t="s">
        <v>2</v>
      </c>
      <c r="F259" s="41">
        <v>0</v>
      </c>
      <c r="G259" s="42">
        <v>0</v>
      </c>
      <c r="H259" s="43">
        <v>0</v>
      </c>
      <c r="I259" s="41">
        <v>0</v>
      </c>
      <c r="J259" s="42">
        <v>0</v>
      </c>
      <c r="K259" s="169">
        <v>0</v>
      </c>
      <c r="L259" s="154">
        <v>0</v>
      </c>
      <c r="M259" s="42">
        <v>0</v>
      </c>
      <c r="N259" s="43">
        <v>0</v>
      </c>
      <c r="O259" s="41"/>
      <c r="P259" s="42"/>
      <c r="Q259" s="43"/>
      <c r="R259" s="41"/>
      <c r="S259" s="42"/>
      <c r="T259" s="43"/>
      <c r="U259" s="41"/>
      <c r="V259" s="42"/>
      <c r="W259" s="43"/>
      <c r="X259" s="41"/>
      <c r="Y259" s="42"/>
      <c r="Z259" s="43"/>
      <c r="AA259" s="41"/>
      <c r="AB259" s="42"/>
      <c r="AC259" s="43"/>
      <c r="AD259" s="41"/>
      <c r="AE259" s="42"/>
      <c r="AF259" s="43"/>
      <c r="AG259" s="41"/>
      <c r="AH259" s="42"/>
      <c r="AI259" s="43"/>
      <c r="AK259" s="41">
        <f t="shared" si="71"/>
        <v>0</v>
      </c>
      <c r="AL259" s="42">
        <f t="shared" si="71"/>
        <v>0</v>
      </c>
      <c r="AM259" s="43">
        <f t="shared" si="71"/>
        <v>0</v>
      </c>
      <c r="AT259" s="32">
        <f>IF(SUM(AK290:AM290)=0,0,IF(SUM(AK259:AM259)=0,0,1))</f>
        <v>0</v>
      </c>
      <c r="AV259" s="23">
        <v>2</v>
      </c>
      <c r="AW259" s="23">
        <v>16</v>
      </c>
      <c r="AX259" s="23">
        <f t="shared" si="72"/>
        <v>9</v>
      </c>
    </row>
    <row r="260" spans="2:50" ht="15" hidden="1" customHeight="1" x14ac:dyDescent="0.3">
      <c r="B260" s="15"/>
      <c r="C260" s="40" t="s">
        <v>22</v>
      </c>
      <c r="D260" s="34" t="s">
        <v>2</v>
      </c>
      <c r="E260" s="35" t="s">
        <v>2</v>
      </c>
      <c r="F260" s="41">
        <v>0</v>
      </c>
      <c r="G260" s="42">
        <v>0</v>
      </c>
      <c r="H260" s="43">
        <v>0</v>
      </c>
      <c r="I260" s="41">
        <v>0</v>
      </c>
      <c r="J260" s="42">
        <v>0</v>
      </c>
      <c r="K260" s="169">
        <v>0</v>
      </c>
      <c r="L260" s="154">
        <v>0</v>
      </c>
      <c r="M260" s="42">
        <v>0</v>
      </c>
      <c r="N260" s="43">
        <v>0</v>
      </c>
      <c r="O260" s="41"/>
      <c r="P260" s="42"/>
      <c r="Q260" s="43"/>
      <c r="R260" s="41"/>
      <c r="S260" s="42"/>
      <c r="T260" s="43"/>
      <c r="U260" s="41"/>
      <c r="V260" s="42"/>
      <c r="W260" s="43"/>
      <c r="X260" s="41"/>
      <c r="Y260" s="42"/>
      <c r="Z260" s="43"/>
      <c r="AA260" s="41"/>
      <c r="AB260" s="42"/>
      <c r="AC260" s="43"/>
      <c r="AD260" s="41"/>
      <c r="AE260" s="42"/>
      <c r="AF260" s="43"/>
      <c r="AG260" s="41"/>
      <c r="AH260" s="42"/>
      <c r="AI260" s="43"/>
      <c r="AK260" s="41">
        <f t="shared" si="71"/>
        <v>0</v>
      </c>
      <c r="AL260" s="42">
        <f t="shared" si="71"/>
        <v>0</v>
      </c>
      <c r="AM260" s="43">
        <f t="shared" si="71"/>
        <v>0</v>
      </c>
      <c r="AT260" s="32">
        <f>IF(SUM(AK290:AM290)=0,0,IF(SUM(AK260:AM260)=0,0,1))</f>
        <v>0</v>
      </c>
      <c r="AV260" s="23">
        <v>2</v>
      </c>
      <c r="AW260" s="23">
        <v>16</v>
      </c>
      <c r="AX260" s="23">
        <f t="shared" si="72"/>
        <v>10</v>
      </c>
    </row>
    <row r="261" spans="2:50" ht="15" hidden="1" customHeight="1" x14ac:dyDescent="0.3">
      <c r="B261" s="15"/>
      <c r="C261" s="40" t="s">
        <v>23</v>
      </c>
      <c r="D261" s="34" t="s">
        <v>2</v>
      </c>
      <c r="E261" s="35" t="s">
        <v>2</v>
      </c>
      <c r="F261" s="41">
        <v>0</v>
      </c>
      <c r="G261" s="42">
        <v>0</v>
      </c>
      <c r="H261" s="43">
        <v>0</v>
      </c>
      <c r="I261" s="41">
        <v>0</v>
      </c>
      <c r="J261" s="42">
        <v>0</v>
      </c>
      <c r="K261" s="169">
        <v>0</v>
      </c>
      <c r="L261" s="154">
        <v>0</v>
      </c>
      <c r="M261" s="42">
        <v>0</v>
      </c>
      <c r="N261" s="43">
        <v>0</v>
      </c>
      <c r="O261" s="41"/>
      <c r="P261" s="42"/>
      <c r="Q261" s="43"/>
      <c r="R261" s="41"/>
      <c r="S261" s="42"/>
      <c r="T261" s="43"/>
      <c r="U261" s="41"/>
      <c r="V261" s="42"/>
      <c r="W261" s="43"/>
      <c r="X261" s="41"/>
      <c r="Y261" s="42"/>
      <c r="Z261" s="43"/>
      <c r="AA261" s="41"/>
      <c r="AB261" s="42"/>
      <c r="AC261" s="43"/>
      <c r="AD261" s="41"/>
      <c r="AE261" s="42"/>
      <c r="AF261" s="43"/>
      <c r="AG261" s="41"/>
      <c r="AH261" s="42"/>
      <c r="AI261" s="43"/>
      <c r="AK261" s="41">
        <f t="shared" si="71"/>
        <v>0</v>
      </c>
      <c r="AL261" s="42">
        <f t="shared" si="71"/>
        <v>0</v>
      </c>
      <c r="AM261" s="43">
        <f t="shared" si="71"/>
        <v>0</v>
      </c>
      <c r="AT261" s="32">
        <f>IF(SUM(AK290:AM290)=0,0,IF(SUM(AK261:AM261)=0,0,1))</f>
        <v>0</v>
      </c>
      <c r="AV261" s="23">
        <v>2</v>
      </c>
      <c r="AW261" s="23">
        <v>17</v>
      </c>
      <c r="AX261" s="23">
        <f t="shared" si="72"/>
        <v>1</v>
      </c>
    </row>
    <row r="262" spans="2:50" ht="15" hidden="1" customHeight="1" x14ac:dyDescent="0.3">
      <c r="B262" s="15"/>
      <c r="C262" s="50" t="str">
        <f>IF(LEN(E261)&lt;1,"","Total: " &amp; LEFT(E261,LEN(E261)-21) &amp; "Municipalities")</f>
        <v/>
      </c>
      <c r="D262" s="51"/>
      <c r="E262" s="52"/>
      <c r="F262" s="53">
        <f t="shared" ref="F262:N262" si="73">SUM(F251:F261)</f>
        <v>0</v>
      </c>
      <c r="G262" s="54">
        <f t="shared" si="73"/>
        <v>0</v>
      </c>
      <c r="H262" s="55">
        <f t="shared" si="73"/>
        <v>0</v>
      </c>
      <c r="I262" s="53">
        <f t="shared" si="73"/>
        <v>0</v>
      </c>
      <c r="J262" s="54">
        <f t="shared" si="73"/>
        <v>0</v>
      </c>
      <c r="K262" s="171">
        <f t="shared" si="73"/>
        <v>0</v>
      </c>
      <c r="L262" s="159">
        <f t="shared" si="73"/>
        <v>0</v>
      </c>
      <c r="M262" s="54">
        <f t="shared" si="73"/>
        <v>0</v>
      </c>
      <c r="N262" s="55">
        <f t="shared" si="73"/>
        <v>0</v>
      </c>
      <c r="O262" s="53">
        <f t="shared" ref="O262:AI262" si="74">SUM(O251:O261)</f>
        <v>0</v>
      </c>
      <c r="P262" s="54">
        <f t="shared" si="74"/>
        <v>0</v>
      </c>
      <c r="Q262" s="55">
        <f t="shared" si="74"/>
        <v>0</v>
      </c>
      <c r="R262" s="53">
        <f t="shared" si="74"/>
        <v>0</v>
      </c>
      <c r="S262" s="54">
        <f t="shared" si="74"/>
        <v>0</v>
      </c>
      <c r="T262" s="55">
        <f t="shared" si="74"/>
        <v>0</v>
      </c>
      <c r="U262" s="53">
        <f t="shared" si="74"/>
        <v>0</v>
      </c>
      <c r="V262" s="54">
        <f t="shared" si="74"/>
        <v>0</v>
      </c>
      <c r="W262" s="55">
        <f t="shared" si="74"/>
        <v>0</v>
      </c>
      <c r="X262" s="53">
        <f t="shared" si="74"/>
        <v>0</v>
      </c>
      <c r="Y262" s="54">
        <f t="shared" si="74"/>
        <v>0</v>
      </c>
      <c r="Z262" s="55">
        <f t="shared" si="74"/>
        <v>0</v>
      </c>
      <c r="AA262" s="53">
        <f t="shared" si="74"/>
        <v>0</v>
      </c>
      <c r="AB262" s="54">
        <f t="shared" si="74"/>
        <v>0</v>
      </c>
      <c r="AC262" s="55">
        <f t="shared" si="74"/>
        <v>0</v>
      </c>
      <c r="AD262" s="53">
        <f t="shared" si="74"/>
        <v>0</v>
      </c>
      <c r="AE262" s="54">
        <f t="shared" si="74"/>
        <v>0</v>
      </c>
      <c r="AF262" s="55">
        <f t="shared" si="74"/>
        <v>0</v>
      </c>
      <c r="AG262" s="53">
        <f t="shared" si="74"/>
        <v>0</v>
      </c>
      <c r="AH262" s="54">
        <f t="shared" si="74"/>
        <v>0</v>
      </c>
      <c r="AI262" s="55">
        <f t="shared" si="74"/>
        <v>0</v>
      </c>
      <c r="AK262" s="53">
        <f>SUM(AK251:AK261)</f>
        <v>0</v>
      </c>
      <c r="AL262" s="54">
        <f>SUM(AL251:AL261)</f>
        <v>0</v>
      </c>
      <c r="AM262" s="55">
        <f>SUM(AM251:AM261)</f>
        <v>0</v>
      </c>
      <c r="AT262" s="32">
        <f>IF(SUM(AK290:AM290)=0,0,IF(SUM(AK262:AM262)=0,0,1))</f>
        <v>0</v>
      </c>
    </row>
    <row r="263" spans="2:50" ht="15" hidden="1" customHeight="1" x14ac:dyDescent="0.3">
      <c r="B263" s="15"/>
      <c r="C263" s="40"/>
      <c r="D263" s="34"/>
      <c r="E263" s="35"/>
      <c r="F263" s="41"/>
      <c r="G263" s="42"/>
      <c r="H263" s="43"/>
      <c r="I263" s="41"/>
      <c r="J263" s="42"/>
      <c r="K263" s="169"/>
      <c r="L263" s="154"/>
      <c r="M263" s="42"/>
      <c r="N263" s="43"/>
      <c r="O263" s="41"/>
      <c r="P263" s="42"/>
      <c r="Q263" s="43"/>
      <c r="R263" s="41"/>
      <c r="S263" s="42"/>
      <c r="T263" s="43"/>
      <c r="U263" s="41"/>
      <c r="V263" s="42"/>
      <c r="W263" s="43"/>
      <c r="X263" s="41"/>
      <c r="Y263" s="42"/>
      <c r="Z263" s="43"/>
      <c r="AA263" s="41"/>
      <c r="AB263" s="42"/>
      <c r="AC263" s="43"/>
      <c r="AD263" s="41"/>
      <c r="AE263" s="42"/>
      <c r="AF263" s="43"/>
      <c r="AG263" s="41"/>
      <c r="AH263" s="42"/>
      <c r="AI263" s="43"/>
      <c r="AK263" s="41"/>
      <c r="AL263" s="42"/>
      <c r="AM263" s="43"/>
      <c r="AT263" s="32">
        <f>IF(SUM(AK290:AM290)=0,0,IF(SUM(AK263:AM263)=0,0,1))</f>
        <v>0</v>
      </c>
    </row>
    <row r="264" spans="2:50" ht="15" hidden="1" customHeight="1" x14ac:dyDescent="0.3">
      <c r="B264" s="15"/>
      <c r="C264" s="40" t="s">
        <v>22</v>
      </c>
      <c r="D264" s="34" t="s">
        <v>2</v>
      </c>
      <c r="E264" s="35" t="s">
        <v>2</v>
      </c>
      <c r="F264" s="41">
        <v>0</v>
      </c>
      <c r="G264" s="42">
        <v>0</v>
      </c>
      <c r="H264" s="43">
        <v>0</v>
      </c>
      <c r="I264" s="41">
        <v>0</v>
      </c>
      <c r="J264" s="42">
        <v>0</v>
      </c>
      <c r="K264" s="169">
        <v>0</v>
      </c>
      <c r="L264" s="154">
        <v>0</v>
      </c>
      <c r="M264" s="42">
        <v>0</v>
      </c>
      <c r="N264" s="43">
        <v>0</v>
      </c>
      <c r="O264" s="41"/>
      <c r="P264" s="42"/>
      <c r="Q264" s="43"/>
      <c r="R264" s="41"/>
      <c r="S264" s="42"/>
      <c r="T264" s="43"/>
      <c r="U264" s="41"/>
      <c r="V264" s="42"/>
      <c r="W264" s="43"/>
      <c r="X264" s="41"/>
      <c r="Y264" s="42"/>
      <c r="Z264" s="43"/>
      <c r="AA264" s="41"/>
      <c r="AB264" s="42"/>
      <c r="AC264" s="43"/>
      <c r="AD264" s="41"/>
      <c r="AE264" s="42"/>
      <c r="AF264" s="43"/>
      <c r="AG264" s="41"/>
      <c r="AH264" s="42"/>
      <c r="AI264" s="43"/>
      <c r="AK264" s="41">
        <f t="shared" ref="AK264:AM274" si="75">F264+I264+L264+O264+R264+U264+X264+AA264+AD264+AG264</f>
        <v>0</v>
      </c>
      <c r="AL264" s="42">
        <f t="shared" si="75"/>
        <v>0</v>
      </c>
      <c r="AM264" s="43">
        <f t="shared" si="75"/>
        <v>0</v>
      </c>
      <c r="AT264" s="32">
        <f>IF(SUM(AK290:AM290)=0,0,IF(SUM(AK264:AM264)=0,0,1))</f>
        <v>0</v>
      </c>
      <c r="AV264" s="23">
        <v>2</v>
      </c>
      <c r="AW264" s="23">
        <v>18</v>
      </c>
      <c r="AX264" s="23">
        <v>1</v>
      </c>
    </row>
    <row r="265" spans="2:50" ht="15" hidden="1" customHeight="1" x14ac:dyDescent="0.3">
      <c r="B265" s="15"/>
      <c r="C265" s="40" t="s">
        <v>22</v>
      </c>
      <c r="D265" s="34" t="s">
        <v>2</v>
      </c>
      <c r="E265" s="35" t="s">
        <v>2</v>
      </c>
      <c r="F265" s="41">
        <v>0</v>
      </c>
      <c r="G265" s="42">
        <v>0</v>
      </c>
      <c r="H265" s="43">
        <v>0</v>
      </c>
      <c r="I265" s="41">
        <v>0</v>
      </c>
      <c r="J265" s="42">
        <v>0</v>
      </c>
      <c r="K265" s="169">
        <v>0</v>
      </c>
      <c r="L265" s="154">
        <v>0</v>
      </c>
      <c r="M265" s="42">
        <v>0</v>
      </c>
      <c r="N265" s="43">
        <v>0</v>
      </c>
      <c r="O265" s="41"/>
      <c r="P265" s="42"/>
      <c r="Q265" s="43"/>
      <c r="R265" s="41"/>
      <c r="S265" s="42"/>
      <c r="T265" s="43"/>
      <c r="U265" s="41"/>
      <c r="V265" s="42"/>
      <c r="W265" s="43"/>
      <c r="X265" s="41"/>
      <c r="Y265" s="42"/>
      <c r="Z265" s="43"/>
      <c r="AA265" s="41"/>
      <c r="AB265" s="42"/>
      <c r="AC265" s="43"/>
      <c r="AD265" s="41"/>
      <c r="AE265" s="42"/>
      <c r="AF265" s="43"/>
      <c r="AG265" s="41"/>
      <c r="AH265" s="42"/>
      <c r="AI265" s="43"/>
      <c r="AK265" s="41">
        <f t="shared" si="75"/>
        <v>0</v>
      </c>
      <c r="AL265" s="42">
        <f t="shared" si="75"/>
        <v>0</v>
      </c>
      <c r="AM265" s="43">
        <f t="shared" si="75"/>
        <v>0</v>
      </c>
      <c r="AT265" s="32">
        <f>IF(SUM(AK290:AM290)=0,0,IF(SUM(AK265:AM265)=0,0,1))</f>
        <v>0</v>
      </c>
      <c r="AV265" s="23">
        <v>2</v>
      </c>
      <c r="AW265" s="23">
        <v>18</v>
      </c>
      <c r="AX265" s="23">
        <f>IF(AW265=AW264,AX264+1,1)</f>
        <v>2</v>
      </c>
    </row>
    <row r="266" spans="2:50" ht="15" hidden="1" customHeight="1" x14ac:dyDescent="0.3">
      <c r="B266" s="15"/>
      <c r="C266" s="40" t="s">
        <v>22</v>
      </c>
      <c r="D266" s="34" t="s">
        <v>2</v>
      </c>
      <c r="E266" s="35" t="s">
        <v>2</v>
      </c>
      <c r="F266" s="41">
        <v>0</v>
      </c>
      <c r="G266" s="42">
        <v>0</v>
      </c>
      <c r="H266" s="43">
        <v>0</v>
      </c>
      <c r="I266" s="41">
        <v>0</v>
      </c>
      <c r="J266" s="42">
        <v>0</v>
      </c>
      <c r="K266" s="169">
        <v>0</v>
      </c>
      <c r="L266" s="154">
        <v>0</v>
      </c>
      <c r="M266" s="42">
        <v>0</v>
      </c>
      <c r="N266" s="43">
        <v>0</v>
      </c>
      <c r="O266" s="41"/>
      <c r="P266" s="42"/>
      <c r="Q266" s="43"/>
      <c r="R266" s="41"/>
      <c r="S266" s="42"/>
      <c r="T266" s="43"/>
      <c r="U266" s="41"/>
      <c r="V266" s="42"/>
      <c r="W266" s="43"/>
      <c r="X266" s="41"/>
      <c r="Y266" s="42"/>
      <c r="Z266" s="43"/>
      <c r="AA266" s="41"/>
      <c r="AB266" s="42"/>
      <c r="AC266" s="43"/>
      <c r="AD266" s="41"/>
      <c r="AE266" s="42"/>
      <c r="AF266" s="43"/>
      <c r="AG266" s="41"/>
      <c r="AH266" s="42"/>
      <c r="AI266" s="43"/>
      <c r="AK266" s="41">
        <f t="shared" si="75"/>
        <v>0</v>
      </c>
      <c r="AL266" s="42">
        <f t="shared" si="75"/>
        <v>0</v>
      </c>
      <c r="AM266" s="43">
        <f t="shared" si="75"/>
        <v>0</v>
      </c>
      <c r="AT266" s="32">
        <f>IF(SUM(AK290:AM290)=0,0,IF(SUM(AK266:AM266)=0,0,1))</f>
        <v>0</v>
      </c>
      <c r="AV266" s="23">
        <v>2</v>
      </c>
      <c r="AW266" s="23">
        <v>18</v>
      </c>
      <c r="AX266" s="23">
        <f t="shared" ref="AX266:AX274" si="76">IF(AW266=AW265,AX265+1,1)</f>
        <v>3</v>
      </c>
    </row>
    <row r="267" spans="2:50" ht="15" hidden="1" customHeight="1" x14ac:dyDescent="0.3">
      <c r="B267" s="15"/>
      <c r="C267" s="40" t="s">
        <v>22</v>
      </c>
      <c r="D267" s="34" t="s">
        <v>2</v>
      </c>
      <c r="E267" s="35" t="s">
        <v>2</v>
      </c>
      <c r="F267" s="41">
        <v>0</v>
      </c>
      <c r="G267" s="42">
        <v>0</v>
      </c>
      <c r="H267" s="43">
        <v>0</v>
      </c>
      <c r="I267" s="41">
        <v>0</v>
      </c>
      <c r="J267" s="42">
        <v>0</v>
      </c>
      <c r="K267" s="169">
        <v>0</v>
      </c>
      <c r="L267" s="154">
        <v>0</v>
      </c>
      <c r="M267" s="42">
        <v>0</v>
      </c>
      <c r="N267" s="43">
        <v>0</v>
      </c>
      <c r="O267" s="41"/>
      <c r="P267" s="42"/>
      <c r="Q267" s="43"/>
      <c r="R267" s="41"/>
      <c r="S267" s="42"/>
      <c r="T267" s="43"/>
      <c r="U267" s="41"/>
      <c r="V267" s="42"/>
      <c r="W267" s="43"/>
      <c r="X267" s="41"/>
      <c r="Y267" s="42"/>
      <c r="Z267" s="43"/>
      <c r="AA267" s="41"/>
      <c r="AB267" s="42"/>
      <c r="AC267" s="43"/>
      <c r="AD267" s="41"/>
      <c r="AE267" s="42"/>
      <c r="AF267" s="43"/>
      <c r="AG267" s="41"/>
      <c r="AH267" s="42"/>
      <c r="AI267" s="43"/>
      <c r="AK267" s="41">
        <f t="shared" si="75"/>
        <v>0</v>
      </c>
      <c r="AL267" s="42">
        <f t="shared" si="75"/>
        <v>0</v>
      </c>
      <c r="AM267" s="43">
        <f t="shared" si="75"/>
        <v>0</v>
      </c>
      <c r="AT267" s="32">
        <f>IF(SUM(AK290:AM290)=0,0,IF(SUM(AK267:AM267)=0,0,1))</f>
        <v>0</v>
      </c>
      <c r="AV267" s="23">
        <v>2</v>
      </c>
      <c r="AW267" s="23">
        <v>18</v>
      </c>
      <c r="AX267" s="23">
        <f t="shared" si="76"/>
        <v>4</v>
      </c>
    </row>
    <row r="268" spans="2:50" ht="15" hidden="1" customHeight="1" x14ac:dyDescent="0.3">
      <c r="B268" s="15"/>
      <c r="C268" s="40" t="s">
        <v>22</v>
      </c>
      <c r="D268" s="34" t="s">
        <v>2</v>
      </c>
      <c r="E268" s="35" t="s">
        <v>2</v>
      </c>
      <c r="F268" s="41">
        <v>0</v>
      </c>
      <c r="G268" s="42">
        <v>0</v>
      </c>
      <c r="H268" s="43">
        <v>0</v>
      </c>
      <c r="I268" s="41">
        <v>0</v>
      </c>
      <c r="J268" s="42">
        <v>0</v>
      </c>
      <c r="K268" s="169">
        <v>0</v>
      </c>
      <c r="L268" s="154">
        <v>0</v>
      </c>
      <c r="M268" s="42">
        <v>0</v>
      </c>
      <c r="N268" s="43">
        <v>0</v>
      </c>
      <c r="O268" s="41"/>
      <c r="P268" s="42"/>
      <c r="Q268" s="43"/>
      <c r="R268" s="41"/>
      <c r="S268" s="42"/>
      <c r="T268" s="43"/>
      <c r="U268" s="41"/>
      <c r="V268" s="42"/>
      <c r="W268" s="43"/>
      <c r="X268" s="41"/>
      <c r="Y268" s="42"/>
      <c r="Z268" s="43"/>
      <c r="AA268" s="41"/>
      <c r="AB268" s="42"/>
      <c r="AC268" s="43"/>
      <c r="AD268" s="41"/>
      <c r="AE268" s="42"/>
      <c r="AF268" s="43"/>
      <c r="AG268" s="41"/>
      <c r="AH268" s="42"/>
      <c r="AI268" s="43"/>
      <c r="AK268" s="41">
        <f t="shared" si="75"/>
        <v>0</v>
      </c>
      <c r="AL268" s="42">
        <f t="shared" si="75"/>
        <v>0</v>
      </c>
      <c r="AM268" s="43">
        <f t="shared" si="75"/>
        <v>0</v>
      </c>
      <c r="AT268" s="32">
        <f>IF(SUM(AK290:AM290)=0,0,IF(SUM(AK268:AM268)=0,0,1))</f>
        <v>0</v>
      </c>
      <c r="AV268" s="23">
        <v>2</v>
      </c>
      <c r="AW268" s="23">
        <v>18</v>
      </c>
      <c r="AX268" s="23">
        <f t="shared" si="76"/>
        <v>5</v>
      </c>
    </row>
    <row r="269" spans="2:50" s="23" customFormat="1" ht="15" hidden="1" customHeight="1" x14ac:dyDescent="0.3">
      <c r="B269" s="15"/>
      <c r="C269" s="40" t="s">
        <v>22</v>
      </c>
      <c r="D269" s="34" t="s">
        <v>2</v>
      </c>
      <c r="E269" s="35" t="s">
        <v>2</v>
      </c>
      <c r="F269" s="41">
        <v>0</v>
      </c>
      <c r="G269" s="42">
        <v>0</v>
      </c>
      <c r="H269" s="43">
        <v>0</v>
      </c>
      <c r="I269" s="41">
        <v>0</v>
      </c>
      <c r="J269" s="42">
        <v>0</v>
      </c>
      <c r="K269" s="169">
        <v>0</v>
      </c>
      <c r="L269" s="154">
        <v>0</v>
      </c>
      <c r="M269" s="42">
        <v>0</v>
      </c>
      <c r="N269" s="43">
        <v>0</v>
      </c>
      <c r="O269" s="41"/>
      <c r="P269" s="42"/>
      <c r="Q269" s="43"/>
      <c r="R269" s="41"/>
      <c r="S269" s="42"/>
      <c r="T269" s="43"/>
      <c r="U269" s="41"/>
      <c r="V269" s="42"/>
      <c r="W269" s="43"/>
      <c r="X269" s="41"/>
      <c r="Y269" s="42"/>
      <c r="Z269" s="43"/>
      <c r="AA269" s="41"/>
      <c r="AB269" s="42"/>
      <c r="AC269" s="43"/>
      <c r="AD269" s="41"/>
      <c r="AE269" s="42"/>
      <c r="AF269" s="43"/>
      <c r="AG269" s="41"/>
      <c r="AH269" s="42"/>
      <c r="AI269" s="43"/>
      <c r="AK269" s="41">
        <f t="shared" si="75"/>
        <v>0</v>
      </c>
      <c r="AL269" s="42">
        <f t="shared" si="75"/>
        <v>0</v>
      </c>
      <c r="AM269" s="43">
        <f t="shared" si="75"/>
        <v>0</v>
      </c>
      <c r="AT269" s="32">
        <f>IF(SUM(AK290:AM290)=0,0,IF(SUM(AK269:AM269)=0,0,1))</f>
        <v>0</v>
      </c>
      <c r="AV269" s="23">
        <v>2</v>
      </c>
      <c r="AW269" s="23">
        <v>18</v>
      </c>
      <c r="AX269" s="23">
        <f t="shared" si="76"/>
        <v>6</v>
      </c>
    </row>
    <row r="270" spans="2:50" ht="15" hidden="1" customHeight="1" x14ac:dyDescent="0.3">
      <c r="B270" s="15"/>
      <c r="C270" s="40" t="s">
        <v>22</v>
      </c>
      <c r="D270" s="34" t="s">
        <v>2</v>
      </c>
      <c r="E270" s="35" t="s">
        <v>2</v>
      </c>
      <c r="F270" s="41">
        <v>0</v>
      </c>
      <c r="G270" s="42">
        <v>0</v>
      </c>
      <c r="H270" s="43">
        <v>0</v>
      </c>
      <c r="I270" s="41">
        <v>0</v>
      </c>
      <c r="J270" s="42">
        <v>0</v>
      </c>
      <c r="K270" s="169">
        <v>0</v>
      </c>
      <c r="L270" s="154">
        <v>0</v>
      </c>
      <c r="M270" s="42">
        <v>0</v>
      </c>
      <c r="N270" s="43">
        <v>0</v>
      </c>
      <c r="O270" s="41"/>
      <c r="P270" s="42"/>
      <c r="Q270" s="43"/>
      <c r="R270" s="41"/>
      <c r="S270" s="42"/>
      <c r="T270" s="43"/>
      <c r="U270" s="41"/>
      <c r="V270" s="42"/>
      <c r="W270" s="43"/>
      <c r="X270" s="41"/>
      <c r="Y270" s="42"/>
      <c r="Z270" s="43"/>
      <c r="AA270" s="41"/>
      <c r="AB270" s="42"/>
      <c r="AC270" s="43"/>
      <c r="AD270" s="41"/>
      <c r="AE270" s="42"/>
      <c r="AF270" s="43"/>
      <c r="AG270" s="41"/>
      <c r="AH270" s="42"/>
      <c r="AI270" s="43"/>
      <c r="AK270" s="41">
        <f t="shared" si="75"/>
        <v>0</v>
      </c>
      <c r="AL270" s="42">
        <f t="shared" si="75"/>
        <v>0</v>
      </c>
      <c r="AM270" s="43">
        <f t="shared" si="75"/>
        <v>0</v>
      </c>
      <c r="AT270" s="32">
        <f>IF(SUM(AK290:AM290)=0,0,IF(SUM(AK270:AM270)=0,0,1))</f>
        <v>0</v>
      </c>
      <c r="AV270" s="23">
        <v>2</v>
      </c>
      <c r="AW270" s="23">
        <v>18</v>
      </c>
      <c r="AX270" s="23">
        <f t="shared" si="76"/>
        <v>7</v>
      </c>
    </row>
    <row r="271" spans="2:50" ht="15" hidden="1" customHeight="1" x14ac:dyDescent="0.3">
      <c r="B271" s="15"/>
      <c r="C271" s="40" t="s">
        <v>22</v>
      </c>
      <c r="D271" s="34" t="s">
        <v>2</v>
      </c>
      <c r="E271" s="35" t="s">
        <v>2</v>
      </c>
      <c r="F271" s="41">
        <v>0</v>
      </c>
      <c r="G271" s="42">
        <v>0</v>
      </c>
      <c r="H271" s="43">
        <v>0</v>
      </c>
      <c r="I271" s="41">
        <v>0</v>
      </c>
      <c r="J271" s="42">
        <v>0</v>
      </c>
      <c r="K271" s="169">
        <v>0</v>
      </c>
      <c r="L271" s="154">
        <v>0</v>
      </c>
      <c r="M271" s="42">
        <v>0</v>
      </c>
      <c r="N271" s="43">
        <v>0</v>
      </c>
      <c r="O271" s="41"/>
      <c r="P271" s="42"/>
      <c r="Q271" s="43"/>
      <c r="R271" s="41"/>
      <c r="S271" s="42"/>
      <c r="T271" s="43"/>
      <c r="U271" s="41"/>
      <c r="V271" s="42"/>
      <c r="W271" s="43"/>
      <c r="X271" s="41"/>
      <c r="Y271" s="42"/>
      <c r="Z271" s="43"/>
      <c r="AA271" s="41"/>
      <c r="AB271" s="42"/>
      <c r="AC271" s="43"/>
      <c r="AD271" s="41"/>
      <c r="AE271" s="42"/>
      <c r="AF271" s="43"/>
      <c r="AG271" s="41"/>
      <c r="AH271" s="42"/>
      <c r="AI271" s="43"/>
      <c r="AK271" s="41">
        <f t="shared" si="75"/>
        <v>0</v>
      </c>
      <c r="AL271" s="42">
        <f t="shared" si="75"/>
        <v>0</v>
      </c>
      <c r="AM271" s="43">
        <f t="shared" si="75"/>
        <v>0</v>
      </c>
      <c r="AT271" s="32">
        <f>IF(SUM(AK290:AM290)=0,0,IF(SUM(AK271:AM271)=0,0,1))</f>
        <v>0</v>
      </c>
      <c r="AV271" s="23">
        <v>2</v>
      </c>
      <c r="AW271" s="23">
        <v>18</v>
      </c>
      <c r="AX271" s="23">
        <f t="shared" si="76"/>
        <v>8</v>
      </c>
    </row>
    <row r="272" spans="2:50" ht="15" hidden="1" customHeight="1" x14ac:dyDescent="0.3">
      <c r="B272" s="15"/>
      <c r="C272" s="40" t="s">
        <v>22</v>
      </c>
      <c r="D272" s="34" t="s">
        <v>2</v>
      </c>
      <c r="E272" s="35" t="s">
        <v>2</v>
      </c>
      <c r="F272" s="41">
        <v>0</v>
      </c>
      <c r="G272" s="42">
        <v>0</v>
      </c>
      <c r="H272" s="43">
        <v>0</v>
      </c>
      <c r="I272" s="41">
        <v>0</v>
      </c>
      <c r="J272" s="42">
        <v>0</v>
      </c>
      <c r="K272" s="169">
        <v>0</v>
      </c>
      <c r="L272" s="154">
        <v>0</v>
      </c>
      <c r="M272" s="42">
        <v>0</v>
      </c>
      <c r="N272" s="43">
        <v>0</v>
      </c>
      <c r="O272" s="41"/>
      <c r="P272" s="42"/>
      <c r="Q272" s="43"/>
      <c r="R272" s="41"/>
      <c r="S272" s="42"/>
      <c r="T272" s="43"/>
      <c r="U272" s="41"/>
      <c r="V272" s="42"/>
      <c r="W272" s="43"/>
      <c r="X272" s="41"/>
      <c r="Y272" s="42"/>
      <c r="Z272" s="43"/>
      <c r="AA272" s="41"/>
      <c r="AB272" s="42"/>
      <c r="AC272" s="43"/>
      <c r="AD272" s="41"/>
      <c r="AE272" s="42"/>
      <c r="AF272" s="43"/>
      <c r="AG272" s="41"/>
      <c r="AH272" s="42"/>
      <c r="AI272" s="43"/>
      <c r="AK272" s="41">
        <f t="shared" si="75"/>
        <v>0</v>
      </c>
      <c r="AL272" s="42">
        <f t="shared" si="75"/>
        <v>0</v>
      </c>
      <c r="AM272" s="43">
        <f t="shared" si="75"/>
        <v>0</v>
      </c>
      <c r="AT272" s="32">
        <f>IF(SUM(AK290:AM290)=0,0,IF(SUM(AK272:AM272)=0,0,1))</f>
        <v>0</v>
      </c>
      <c r="AV272" s="23">
        <v>2</v>
      </c>
      <c r="AW272" s="23">
        <v>18</v>
      </c>
      <c r="AX272" s="23">
        <f t="shared" si="76"/>
        <v>9</v>
      </c>
    </row>
    <row r="273" spans="2:50" ht="15" hidden="1" customHeight="1" x14ac:dyDescent="0.3">
      <c r="B273" s="15"/>
      <c r="C273" s="40" t="s">
        <v>22</v>
      </c>
      <c r="D273" s="34" t="s">
        <v>2</v>
      </c>
      <c r="E273" s="35" t="s">
        <v>2</v>
      </c>
      <c r="F273" s="41">
        <v>0</v>
      </c>
      <c r="G273" s="42">
        <v>0</v>
      </c>
      <c r="H273" s="43">
        <v>0</v>
      </c>
      <c r="I273" s="41">
        <v>0</v>
      </c>
      <c r="J273" s="42">
        <v>0</v>
      </c>
      <c r="K273" s="169">
        <v>0</v>
      </c>
      <c r="L273" s="154">
        <v>0</v>
      </c>
      <c r="M273" s="42">
        <v>0</v>
      </c>
      <c r="N273" s="43">
        <v>0</v>
      </c>
      <c r="O273" s="41"/>
      <c r="P273" s="42"/>
      <c r="Q273" s="43"/>
      <c r="R273" s="41"/>
      <c r="S273" s="42"/>
      <c r="T273" s="43"/>
      <c r="U273" s="41"/>
      <c r="V273" s="42"/>
      <c r="W273" s="43"/>
      <c r="X273" s="41"/>
      <c r="Y273" s="42"/>
      <c r="Z273" s="43"/>
      <c r="AA273" s="41"/>
      <c r="AB273" s="42"/>
      <c r="AC273" s="43"/>
      <c r="AD273" s="41"/>
      <c r="AE273" s="42"/>
      <c r="AF273" s="43"/>
      <c r="AG273" s="41"/>
      <c r="AH273" s="42"/>
      <c r="AI273" s="43"/>
      <c r="AK273" s="41">
        <f t="shared" si="75"/>
        <v>0</v>
      </c>
      <c r="AL273" s="42">
        <f t="shared" si="75"/>
        <v>0</v>
      </c>
      <c r="AM273" s="43">
        <f t="shared" si="75"/>
        <v>0</v>
      </c>
      <c r="AT273" s="32">
        <f>IF(SUM(AK290:AM290)=0,0,IF(SUM(AK273:AM273)=0,0,1))</f>
        <v>0</v>
      </c>
      <c r="AV273" s="23">
        <v>2</v>
      </c>
      <c r="AW273" s="23">
        <v>18</v>
      </c>
      <c r="AX273" s="23">
        <f t="shared" si="76"/>
        <v>10</v>
      </c>
    </row>
    <row r="274" spans="2:50" ht="15" hidden="1" customHeight="1" x14ac:dyDescent="0.3">
      <c r="B274" s="15"/>
      <c r="C274" s="40" t="s">
        <v>23</v>
      </c>
      <c r="D274" s="34" t="s">
        <v>2</v>
      </c>
      <c r="E274" s="35" t="s">
        <v>2</v>
      </c>
      <c r="F274" s="41">
        <v>0</v>
      </c>
      <c r="G274" s="42">
        <v>0</v>
      </c>
      <c r="H274" s="43">
        <v>0</v>
      </c>
      <c r="I274" s="41">
        <v>0</v>
      </c>
      <c r="J274" s="42">
        <v>0</v>
      </c>
      <c r="K274" s="169">
        <v>0</v>
      </c>
      <c r="L274" s="154">
        <v>0</v>
      </c>
      <c r="M274" s="42">
        <v>0</v>
      </c>
      <c r="N274" s="43">
        <v>0</v>
      </c>
      <c r="O274" s="41"/>
      <c r="P274" s="42"/>
      <c r="Q274" s="43"/>
      <c r="R274" s="41"/>
      <c r="S274" s="42"/>
      <c r="T274" s="43"/>
      <c r="U274" s="41"/>
      <c r="V274" s="42"/>
      <c r="W274" s="43"/>
      <c r="X274" s="41"/>
      <c r="Y274" s="42"/>
      <c r="Z274" s="43"/>
      <c r="AA274" s="41"/>
      <c r="AB274" s="42"/>
      <c r="AC274" s="43"/>
      <c r="AD274" s="41"/>
      <c r="AE274" s="42"/>
      <c r="AF274" s="43"/>
      <c r="AG274" s="41"/>
      <c r="AH274" s="42"/>
      <c r="AI274" s="43"/>
      <c r="AK274" s="41">
        <f t="shared" si="75"/>
        <v>0</v>
      </c>
      <c r="AL274" s="42">
        <f t="shared" si="75"/>
        <v>0</v>
      </c>
      <c r="AM274" s="43">
        <f t="shared" si="75"/>
        <v>0</v>
      </c>
      <c r="AT274" s="32">
        <f>IF(SUM(AK290:AM290)=0,0,IF(SUM(AK274:AM274)=0,0,1))</f>
        <v>0</v>
      </c>
      <c r="AV274" s="23">
        <v>2</v>
      </c>
      <c r="AW274" s="23">
        <v>19</v>
      </c>
      <c r="AX274" s="23">
        <f t="shared" si="76"/>
        <v>1</v>
      </c>
    </row>
    <row r="275" spans="2:50" ht="15" hidden="1" customHeight="1" x14ac:dyDescent="0.3">
      <c r="B275" s="15"/>
      <c r="C275" s="50" t="str">
        <f>IF(LEN(E274)&lt;1,"","Total: " &amp; LEFT(E274,LEN(E274)-21) &amp; "Municipalities")</f>
        <v/>
      </c>
      <c r="D275" s="51"/>
      <c r="E275" s="52"/>
      <c r="F275" s="53">
        <f t="shared" ref="F275:N275" si="77">SUM(F264:F274)</f>
        <v>0</v>
      </c>
      <c r="G275" s="54">
        <f t="shared" si="77"/>
        <v>0</v>
      </c>
      <c r="H275" s="55">
        <f t="shared" si="77"/>
        <v>0</v>
      </c>
      <c r="I275" s="53">
        <f t="shared" si="77"/>
        <v>0</v>
      </c>
      <c r="J275" s="54">
        <f t="shared" si="77"/>
        <v>0</v>
      </c>
      <c r="K275" s="171">
        <f t="shared" si="77"/>
        <v>0</v>
      </c>
      <c r="L275" s="159">
        <f t="shared" si="77"/>
        <v>0</v>
      </c>
      <c r="M275" s="54">
        <f t="shared" si="77"/>
        <v>0</v>
      </c>
      <c r="N275" s="55">
        <f t="shared" si="77"/>
        <v>0</v>
      </c>
      <c r="O275" s="53">
        <f t="shared" ref="O275:AI275" si="78">SUM(O264:O274)</f>
        <v>0</v>
      </c>
      <c r="P275" s="54">
        <f t="shared" si="78"/>
        <v>0</v>
      </c>
      <c r="Q275" s="55">
        <f t="shared" si="78"/>
        <v>0</v>
      </c>
      <c r="R275" s="53">
        <f t="shared" si="78"/>
        <v>0</v>
      </c>
      <c r="S275" s="54">
        <f t="shared" si="78"/>
        <v>0</v>
      </c>
      <c r="T275" s="55">
        <f t="shared" si="78"/>
        <v>0</v>
      </c>
      <c r="U275" s="53">
        <f t="shared" si="78"/>
        <v>0</v>
      </c>
      <c r="V275" s="54">
        <f t="shared" si="78"/>
        <v>0</v>
      </c>
      <c r="W275" s="55">
        <f t="shared" si="78"/>
        <v>0</v>
      </c>
      <c r="X275" s="53">
        <f t="shared" si="78"/>
        <v>0</v>
      </c>
      <c r="Y275" s="54">
        <f t="shared" si="78"/>
        <v>0</v>
      </c>
      <c r="Z275" s="55">
        <f t="shared" si="78"/>
        <v>0</v>
      </c>
      <c r="AA275" s="53">
        <f t="shared" si="78"/>
        <v>0</v>
      </c>
      <c r="AB275" s="54">
        <f t="shared" si="78"/>
        <v>0</v>
      </c>
      <c r="AC275" s="55">
        <f t="shared" si="78"/>
        <v>0</v>
      </c>
      <c r="AD275" s="53">
        <f t="shared" si="78"/>
        <v>0</v>
      </c>
      <c r="AE275" s="54">
        <f t="shared" si="78"/>
        <v>0</v>
      </c>
      <c r="AF275" s="55">
        <f t="shared" si="78"/>
        <v>0</v>
      </c>
      <c r="AG275" s="53">
        <f t="shared" si="78"/>
        <v>0</v>
      </c>
      <c r="AH275" s="54">
        <f t="shared" si="78"/>
        <v>0</v>
      </c>
      <c r="AI275" s="55">
        <f t="shared" si="78"/>
        <v>0</v>
      </c>
      <c r="AK275" s="53">
        <f>SUM(AK264:AK274)</f>
        <v>0</v>
      </c>
      <c r="AL275" s="54">
        <f>SUM(AL264:AL274)</f>
        <v>0</v>
      </c>
      <c r="AM275" s="55">
        <f>SUM(AM264:AM274)</f>
        <v>0</v>
      </c>
      <c r="AT275" s="32">
        <f>IF(SUM(AK290:AM290)=0,0,IF(SUM(AK275:AM275)=0,0,1))</f>
        <v>0</v>
      </c>
    </row>
    <row r="276" spans="2:50" ht="15" hidden="1" customHeight="1" x14ac:dyDescent="0.3">
      <c r="B276" s="15"/>
      <c r="C276" s="40"/>
      <c r="D276" s="34"/>
      <c r="E276" s="35"/>
      <c r="F276" s="41"/>
      <c r="G276" s="42"/>
      <c r="H276" s="43"/>
      <c r="I276" s="41"/>
      <c r="J276" s="42"/>
      <c r="K276" s="169"/>
      <c r="L276" s="154"/>
      <c r="M276" s="42"/>
      <c r="N276" s="43"/>
      <c r="O276" s="41"/>
      <c r="P276" s="42"/>
      <c r="Q276" s="43"/>
      <c r="R276" s="41"/>
      <c r="S276" s="42"/>
      <c r="T276" s="43"/>
      <c r="U276" s="41"/>
      <c r="V276" s="42"/>
      <c r="W276" s="43"/>
      <c r="X276" s="41"/>
      <c r="Y276" s="42"/>
      <c r="Z276" s="43"/>
      <c r="AA276" s="41"/>
      <c r="AB276" s="42"/>
      <c r="AC276" s="43"/>
      <c r="AD276" s="41"/>
      <c r="AE276" s="42"/>
      <c r="AF276" s="43"/>
      <c r="AG276" s="41"/>
      <c r="AH276" s="42"/>
      <c r="AI276" s="43"/>
      <c r="AK276" s="41"/>
      <c r="AL276" s="42"/>
      <c r="AM276" s="43"/>
      <c r="AT276" s="32">
        <f>IF(SUM(AK290:AM290)=0,0,IF(SUM(AK276:AM276)=0,0,1))</f>
        <v>0</v>
      </c>
    </row>
    <row r="277" spans="2:50" ht="15" hidden="1" customHeight="1" x14ac:dyDescent="0.3">
      <c r="B277" s="15"/>
      <c r="C277" s="40" t="s">
        <v>22</v>
      </c>
      <c r="D277" s="34" t="s">
        <v>2</v>
      </c>
      <c r="E277" s="35" t="s">
        <v>2</v>
      </c>
      <c r="F277" s="41">
        <v>0</v>
      </c>
      <c r="G277" s="42">
        <v>0</v>
      </c>
      <c r="H277" s="43">
        <v>0</v>
      </c>
      <c r="I277" s="41">
        <v>0</v>
      </c>
      <c r="J277" s="42">
        <v>0</v>
      </c>
      <c r="K277" s="169">
        <v>0</v>
      </c>
      <c r="L277" s="154">
        <v>0</v>
      </c>
      <c r="M277" s="42">
        <v>0</v>
      </c>
      <c r="N277" s="43">
        <v>0</v>
      </c>
      <c r="O277" s="41"/>
      <c r="P277" s="42"/>
      <c r="Q277" s="43"/>
      <c r="R277" s="41"/>
      <c r="S277" s="42"/>
      <c r="T277" s="43"/>
      <c r="U277" s="41"/>
      <c r="V277" s="42"/>
      <c r="W277" s="43"/>
      <c r="X277" s="41"/>
      <c r="Y277" s="42"/>
      <c r="Z277" s="43"/>
      <c r="AA277" s="41"/>
      <c r="AB277" s="42"/>
      <c r="AC277" s="43"/>
      <c r="AD277" s="41"/>
      <c r="AE277" s="42"/>
      <c r="AF277" s="43"/>
      <c r="AG277" s="41"/>
      <c r="AH277" s="42"/>
      <c r="AI277" s="43"/>
      <c r="AK277" s="41">
        <f t="shared" ref="AK277:AM287" si="79">F277+I277+L277+O277+R277+U277+X277+AA277+AD277+AG277</f>
        <v>0</v>
      </c>
      <c r="AL277" s="42">
        <f t="shared" si="79"/>
        <v>0</v>
      </c>
      <c r="AM277" s="43">
        <f t="shared" si="79"/>
        <v>0</v>
      </c>
      <c r="AT277" s="32">
        <f>IF(SUM(AK290:AM290)=0,0,IF(SUM(AK277:AM277)=0,0,1))</f>
        <v>0</v>
      </c>
      <c r="AV277" s="23">
        <v>2</v>
      </c>
      <c r="AW277" s="23">
        <v>20</v>
      </c>
      <c r="AX277" s="23">
        <v>1</v>
      </c>
    </row>
    <row r="278" spans="2:50" ht="15" hidden="1" customHeight="1" x14ac:dyDescent="0.3">
      <c r="B278" s="15"/>
      <c r="C278" s="40" t="s">
        <v>22</v>
      </c>
      <c r="D278" s="34" t="s">
        <v>2</v>
      </c>
      <c r="E278" s="35" t="s">
        <v>2</v>
      </c>
      <c r="F278" s="41">
        <v>0</v>
      </c>
      <c r="G278" s="42">
        <v>0</v>
      </c>
      <c r="H278" s="43">
        <v>0</v>
      </c>
      <c r="I278" s="41">
        <v>0</v>
      </c>
      <c r="J278" s="42">
        <v>0</v>
      </c>
      <c r="K278" s="169">
        <v>0</v>
      </c>
      <c r="L278" s="154">
        <v>0</v>
      </c>
      <c r="M278" s="42">
        <v>0</v>
      </c>
      <c r="N278" s="43">
        <v>0</v>
      </c>
      <c r="O278" s="41"/>
      <c r="P278" s="42"/>
      <c r="Q278" s="43"/>
      <c r="R278" s="41"/>
      <c r="S278" s="42"/>
      <c r="T278" s="43"/>
      <c r="U278" s="41"/>
      <c r="V278" s="42"/>
      <c r="W278" s="43"/>
      <c r="X278" s="41"/>
      <c r="Y278" s="42"/>
      <c r="Z278" s="43"/>
      <c r="AA278" s="41"/>
      <c r="AB278" s="42"/>
      <c r="AC278" s="43"/>
      <c r="AD278" s="41"/>
      <c r="AE278" s="42"/>
      <c r="AF278" s="43"/>
      <c r="AG278" s="41"/>
      <c r="AH278" s="42"/>
      <c r="AI278" s="43"/>
      <c r="AK278" s="41">
        <f t="shared" si="79"/>
        <v>0</v>
      </c>
      <c r="AL278" s="42">
        <f t="shared" si="79"/>
        <v>0</v>
      </c>
      <c r="AM278" s="43">
        <f t="shared" si="79"/>
        <v>0</v>
      </c>
      <c r="AT278" s="32">
        <f>IF(SUM(AK290:AM290)=0,0,IF(SUM(AK278:AM278)=0,0,1))</f>
        <v>0</v>
      </c>
      <c r="AV278" s="23">
        <v>2</v>
      </c>
      <c r="AW278" s="23">
        <v>20</v>
      </c>
      <c r="AX278" s="23">
        <f>IF(AW278=AW277,AX277+1,1)</f>
        <v>2</v>
      </c>
    </row>
    <row r="279" spans="2:50" ht="15" hidden="1" customHeight="1" x14ac:dyDescent="0.3">
      <c r="B279" s="15"/>
      <c r="C279" s="40" t="s">
        <v>22</v>
      </c>
      <c r="D279" s="34" t="s">
        <v>2</v>
      </c>
      <c r="E279" s="35" t="s">
        <v>2</v>
      </c>
      <c r="F279" s="41">
        <v>0</v>
      </c>
      <c r="G279" s="42">
        <v>0</v>
      </c>
      <c r="H279" s="43">
        <v>0</v>
      </c>
      <c r="I279" s="41">
        <v>0</v>
      </c>
      <c r="J279" s="42">
        <v>0</v>
      </c>
      <c r="K279" s="169">
        <v>0</v>
      </c>
      <c r="L279" s="154">
        <v>0</v>
      </c>
      <c r="M279" s="42">
        <v>0</v>
      </c>
      <c r="N279" s="43">
        <v>0</v>
      </c>
      <c r="O279" s="41"/>
      <c r="P279" s="42"/>
      <c r="Q279" s="43"/>
      <c r="R279" s="41"/>
      <c r="S279" s="42"/>
      <c r="T279" s="43"/>
      <c r="U279" s="41"/>
      <c r="V279" s="42"/>
      <c r="W279" s="43"/>
      <c r="X279" s="41"/>
      <c r="Y279" s="42"/>
      <c r="Z279" s="43"/>
      <c r="AA279" s="41"/>
      <c r="AB279" s="42"/>
      <c r="AC279" s="43"/>
      <c r="AD279" s="41"/>
      <c r="AE279" s="42"/>
      <c r="AF279" s="43"/>
      <c r="AG279" s="41"/>
      <c r="AH279" s="42"/>
      <c r="AI279" s="43"/>
      <c r="AK279" s="41">
        <f t="shared" si="79"/>
        <v>0</v>
      </c>
      <c r="AL279" s="42">
        <f t="shared" si="79"/>
        <v>0</v>
      </c>
      <c r="AM279" s="43">
        <f t="shared" si="79"/>
        <v>0</v>
      </c>
      <c r="AT279" s="32">
        <f>IF(SUM(AK290:AM290)=0,0,IF(SUM(AK279:AM279)=0,0,1))</f>
        <v>0</v>
      </c>
      <c r="AV279" s="23">
        <v>2</v>
      </c>
      <c r="AW279" s="23">
        <v>20</v>
      </c>
      <c r="AX279" s="23">
        <f t="shared" ref="AX279:AX287" si="80">IF(AW279=AW278,AX278+1,1)</f>
        <v>3</v>
      </c>
    </row>
    <row r="280" spans="2:50" ht="15" hidden="1" customHeight="1" x14ac:dyDescent="0.3">
      <c r="B280" s="15"/>
      <c r="C280" s="40" t="s">
        <v>22</v>
      </c>
      <c r="D280" s="34" t="s">
        <v>2</v>
      </c>
      <c r="E280" s="35" t="s">
        <v>2</v>
      </c>
      <c r="F280" s="41">
        <v>0</v>
      </c>
      <c r="G280" s="42">
        <v>0</v>
      </c>
      <c r="H280" s="43">
        <v>0</v>
      </c>
      <c r="I280" s="41">
        <v>0</v>
      </c>
      <c r="J280" s="42">
        <v>0</v>
      </c>
      <c r="K280" s="169">
        <v>0</v>
      </c>
      <c r="L280" s="154">
        <v>0</v>
      </c>
      <c r="M280" s="42">
        <v>0</v>
      </c>
      <c r="N280" s="43">
        <v>0</v>
      </c>
      <c r="O280" s="41"/>
      <c r="P280" s="42"/>
      <c r="Q280" s="43"/>
      <c r="R280" s="41"/>
      <c r="S280" s="42"/>
      <c r="T280" s="43"/>
      <c r="U280" s="41"/>
      <c r="V280" s="42"/>
      <c r="W280" s="43"/>
      <c r="X280" s="41"/>
      <c r="Y280" s="42"/>
      <c r="Z280" s="43"/>
      <c r="AA280" s="41"/>
      <c r="AB280" s="42"/>
      <c r="AC280" s="43"/>
      <c r="AD280" s="41"/>
      <c r="AE280" s="42"/>
      <c r="AF280" s="43"/>
      <c r="AG280" s="41"/>
      <c r="AH280" s="42"/>
      <c r="AI280" s="43"/>
      <c r="AK280" s="41">
        <f t="shared" si="79"/>
        <v>0</v>
      </c>
      <c r="AL280" s="42">
        <f t="shared" si="79"/>
        <v>0</v>
      </c>
      <c r="AM280" s="43">
        <f t="shared" si="79"/>
        <v>0</v>
      </c>
      <c r="AT280" s="32">
        <f>IF(SUM(AK290:AM290)=0,0,IF(SUM(AK280:AM280)=0,0,1))</f>
        <v>0</v>
      </c>
      <c r="AV280" s="23">
        <v>2</v>
      </c>
      <c r="AW280" s="23">
        <v>20</v>
      </c>
      <c r="AX280" s="23">
        <f t="shared" si="80"/>
        <v>4</v>
      </c>
    </row>
    <row r="281" spans="2:50" ht="15" hidden="1" customHeight="1" x14ac:dyDescent="0.3">
      <c r="B281" s="15"/>
      <c r="C281" s="40" t="s">
        <v>22</v>
      </c>
      <c r="D281" s="34" t="s">
        <v>2</v>
      </c>
      <c r="E281" s="35" t="s">
        <v>2</v>
      </c>
      <c r="F281" s="41">
        <v>0</v>
      </c>
      <c r="G281" s="42">
        <v>0</v>
      </c>
      <c r="H281" s="43">
        <v>0</v>
      </c>
      <c r="I281" s="41">
        <v>0</v>
      </c>
      <c r="J281" s="42">
        <v>0</v>
      </c>
      <c r="K281" s="169">
        <v>0</v>
      </c>
      <c r="L281" s="154">
        <v>0</v>
      </c>
      <c r="M281" s="42">
        <v>0</v>
      </c>
      <c r="N281" s="43">
        <v>0</v>
      </c>
      <c r="O281" s="41"/>
      <c r="P281" s="42"/>
      <c r="Q281" s="43"/>
      <c r="R281" s="41"/>
      <c r="S281" s="42"/>
      <c r="T281" s="43"/>
      <c r="U281" s="41"/>
      <c r="V281" s="42"/>
      <c r="W281" s="43"/>
      <c r="X281" s="41"/>
      <c r="Y281" s="42"/>
      <c r="Z281" s="43"/>
      <c r="AA281" s="41"/>
      <c r="AB281" s="42"/>
      <c r="AC281" s="43"/>
      <c r="AD281" s="41"/>
      <c r="AE281" s="42"/>
      <c r="AF281" s="43"/>
      <c r="AG281" s="41"/>
      <c r="AH281" s="42"/>
      <c r="AI281" s="43"/>
      <c r="AK281" s="41">
        <f t="shared" si="79"/>
        <v>0</v>
      </c>
      <c r="AL281" s="42">
        <f t="shared" si="79"/>
        <v>0</v>
      </c>
      <c r="AM281" s="43">
        <f t="shared" si="79"/>
        <v>0</v>
      </c>
      <c r="AT281" s="32">
        <f>IF(SUM(AK290:AM290)=0,0,IF(SUM(AK281:AM281)=0,0,1))</f>
        <v>0</v>
      </c>
      <c r="AV281" s="23">
        <v>2</v>
      </c>
      <c r="AW281" s="23">
        <v>20</v>
      </c>
      <c r="AX281" s="23">
        <f t="shared" si="80"/>
        <v>5</v>
      </c>
    </row>
    <row r="282" spans="2:50" ht="15" hidden="1" customHeight="1" x14ac:dyDescent="0.3">
      <c r="B282" s="15"/>
      <c r="C282" s="40" t="s">
        <v>22</v>
      </c>
      <c r="D282" s="34" t="s">
        <v>2</v>
      </c>
      <c r="E282" s="35" t="s">
        <v>2</v>
      </c>
      <c r="F282" s="41">
        <v>0</v>
      </c>
      <c r="G282" s="42">
        <v>0</v>
      </c>
      <c r="H282" s="43">
        <v>0</v>
      </c>
      <c r="I282" s="41">
        <v>0</v>
      </c>
      <c r="J282" s="42">
        <v>0</v>
      </c>
      <c r="K282" s="169">
        <v>0</v>
      </c>
      <c r="L282" s="154">
        <v>0</v>
      </c>
      <c r="M282" s="42">
        <v>0</v>
      </c>
      <c r="N282" s="43">
        <v>0</v>
      </c>
      <c r="O282" s="41"/>
      <c r="P282" s="42"/>
      <c r="Q282" s="43"/>
      <c r="R282" s="41"/>
      <c r="S282" s="42"/>
      <c r="T282" s="43"/>
      <c r="U282" s="41"/>
      <c r="V282" s="42"/>
      <c r="W282" s="43"/>
      <c r="X282" s="41"/>
      <c r="Y282" s="42"/>
      <c r="Z282" s="43"/>
      <c r="AA282" s="41"/>
      <c r="AB282" s="42"/>
      <c r="AC282" s="43"/>
      <c r="AD282" s="41"/>
      <c r="AE282" s="42"/>
      <c r="AF282" s="43"/>
      <c r="AG282" s="41"/>
      <c r="AH282" s="42"/>
      <c r="AI282" s="43"/>
      <c r="AK282" s="41">
        <f t="shared" si="79"/>
        <v>0</v>
      </c>
      <c r="AL282" s="42">
        <f t="shared" si="79"/>
        <v>0</v>
      </c>
      <c r="AM282" s="43">
        <f t="shared" si="79"/>
        <v>0</v>
      </c>
      <c r="AT282" s="32">
        <f>IF(SUM(AK290:AM290)=0,0,IF(SUM(AK282:AM282)=0,0,1))</f>
        <v>0</v>
      </c>
      <c r="AV282" s="23">
        <v>2</v>
      </c>
      <c r="AW282" s="23">
        <v>20</v>
      </c>
      <c r="AX282" s="23">
        <f t="shared" si="80"/>
        <v>6</v>
      </c>
    </row>
    <row r="283" spans="2:50" ht="15" hidden="1" customHeight="1" x14ac:dyDescent="0.3">
      <c r="B283" s="15"/>
      <c r="C283" s="40" t="s">
        <v>22</v>
      </c>
      <c r="D283" s="34" t="s">
        <v>2</v>
      </c>
      <c r="E283" s="35" t="s">
        <v>2</v>
      </c>
      <c r="F283" s="41">
        <v>0</v>
      </c>
      <c r="G283" s="42">
        <v>0</v>
      </c>
      <c r="H283" s="43">
        <v>0</v>
      </c>
      <c r="I283" s="41">
        <v>0</v>
      </c>
      <c r="J283" s="42">
        <v>0</v>
      </c>
      <c r="K283" s="169">
        <v>0</v>
      </c>
      <c r="L283" s="154">
        <v>0</v>
      </c>
      <c r="M283" s="42">
        <v>0</v>
      </c>
      <c r="N283" s="43">
        <v>0</v>
      </c>
      <c r="O283" s="41"/>
      <c r="P283" s="42"/>
      <c r="Q283" s="43"/>
      <c r="R283" s="41"/>
      <c r="S283" s="42"/>
      <c r="T283" s="43"/>
      <c r="U283" s="41"/>
      <c r="V283" s="42"/>
      <c r="W283" s="43"/>
      <c r="X283" s="41"/>
      <c r="Y283" s="42"/>
      <c r="Z283" s="43"/>
      <c r="AA283" s="41"/>
      <c r="AB283" s="42"/>
      <c r="AC283" s="43"/>
      <c r="AD283" s="41"/>
      <c r="AE283" s="42"/>
      <c r="AF283" s="43"/>
      <c r="AG283" s="41"/>
      <c r="AH283" s="42"/>
      <c r="AI283" s="43"/>
      <c r="AK283" s="41">
        <f t="shared" si="79"/>
        <v>0</v>
      </c>
      <c r="AL283" s="42">
        <f t="shared" si="79"/>
        <v>0</v>
      </c>
      <c r="AM283" s="43">
        <f t="shared" si="79"/>
        <v>0</v>
      </c>
      <c r="AT283" s="32">
        <f>IF(SUM(AK290:AM290)=0,0,IF(SUM(AK283:AM283)=0,0,1))</f>
        <v>0</v>
      </c>
      <c r="AV283" s="23">
        <v>2</v>
      </c>
      <c r="AW283" s="23">
        <v>20</v>
      </c>
      <c r="AX283" s="23">
        <f t="shared" si="80"/>
        <v>7</v>
      </c>
    </row>
    <row r="284" spans="2:50" ht="15" hidden="1" customHeight="1" x14ac:dyDescent="0.3">
      <c r="B284" s="15"/>
      <c r="C284" s="40" t="s">
        <v>22</v>
      </c>
      <c r="D284" s="34" t="s">
        <v>2</v>
      </c>
      <c r="E284" s="35" t="s">
        <v>2</v>
      </c>
      <c r="F284" s="41">
        <v>0</v>
      </c>
      <c r="G284" s="42">
        <v>0</v>
      </c>
      <c r="H284" s="43">
        <v>0</v>
      </c>
      <c r="I284" s="41">
        <v>0</v>
      </c>
      <c r="J284" s="42">
        <v>0</v>
      </c>
      <c r="K284" s="169">
        <v>0</v>
      </c>
      <c r="L284" s="154">
        <v>0</v>
      </c>
      <c r="M284" s="42">
        <v>0</v>
      </c>
      <c r="N284" s="43">
        <v>0</v>
      </c>
      <c r="O284" s="41"/>
      <c r="P284" s="42"/>
      <c r="Q284" s="43"/>
      <c r="R284" s="41"/>
      <c r="S284" s="42"/>
      <c r="T284" s="43"/>
      <c r="U284" s="41"/>
      <c r="V284" s="42"/>
      <c r="W284" s="43"/>
      <c r="X284" s="41"/>
      <c r="Y284" s="42"/>
      <c r="Z284" s="43"/>
      <c r="AA284" s="41"/>
      <c r="AB284" s="42"/>
      <c r="AC284" s="43"/>
      <c r="AD284" s="41"/>
      <c r="AE284" s="42"/>
      <c r="AF284" s="43"/>
      <c r="AG284" s="41"/>
      <c r="AH284" s="42"/>
      <c r="AI284" s="43"/>
      <c r="AK284" s="41">
        <f t="shared" si="79"/>
        <v>0</v>
      </c>
      <c r="AL284" s="42">
        <f t="shared" si="79"/>
        <v>0</v>
      </c>
      <c r="AM284" s="43">
        <f t="shared" si="79"/>
        <v>0</v>
      </c>
      <c r="AT284" s="32">
        <f>IF(SUM(AK290:AM290)=0,0,IF(SUM(AK284:AM284)=0,0,1))</f>
        <v>0</v>
      </c>
      <c r="AV284" s="23">
        <v>2</v>
      </c>
      <c r="AW284" s="23">
        <v>20</v>
      </c>
      <c r="AX284" s="23">
        <f t="shared" si="80"/>
        <v>8</v>
      </c>
    </row>
    <row r="285" spans="2:50" ht="15" hidden="1" customHeight="1" x14ac:dyDescent="0.3">
      <c r="B285" s="15"/>
      <c r="C285" s="40" t="s">
        <v>22</v>
      </c>
      <c r="D285" s="34" t="s">
        <v>2</v>
      </c>
      <c r="E285" s="35" t="s">
        <v>2</v>
      </c>
      <c r="F285" s="41">
        <v>0</v>
      </c>
      <c r="G285" s="42">
        <v>0</v>
      </c>
      <c r="H285" s="43">
        <v>0</v>
      </c>
      <c r="I285" s="41">
        <v>0</v>
      </c>
      <c r="J285" s="42">
        <v>0</v>
      </c>
      <c r="K285" s="169">
        <v>0</v>
      </c>
      <c r="L285" s="154">
        <v>0</v>
      </c>
      <c r="M285" s="42">
        <v>0</v>
      </c>
      <c r="N285" s="43">
        <v>0</v>
      </c>
      <c r="O285" s="41"/>
      <c r="P285" s="42"/>
      <c r="Q285" s="43"/>
      <c r="R285" s="41"/>
      <c r="S285" s="42"/>
      <c r="T285" s="43"/>
      <c r="U285" s="41"/>
      <c r="V285" s="42"/>
      <c r="W285" s="43"/>
      <c r="X285" s="41"/>
      <c r="Y285" s="42"/>
      <c r="Z285" s="43"/>
      <c r="AA285" s="41"/>
      <c r="AB285" s="42"/>
      <c r="AC285" s="43"/>
      <c r="AD285" s="41"/>
      <c r="AE285" s="42"/>
      <c r="AF285" s="43"/>
      <c r="AG285" s="41"/>
      <c r="AH285" s="42"/>
      <c r="AI285" s="43"/>
      <c r="AK285" s="41">
        <f t="shared" si="79"/>
        <v>0</v>
      </c>
      <c r="AL285" s="42">
        <f t="shared" si="79"/>
        <v>0</v>
      </c>
      <c r="AM285" s="43">
        <f t="shared" si="79"/>
        <v>0</v>
      </c>
      <c r="AT285" s="32">
        <f>IF(SUM(AK290:AM290)=0,0,IF(SUM(AK285:AM285)=0,0,1))</f>
        <v>0</v>
      </c>
      <c r="AV285" s="23">
        <v>2</v>
      </c>
      <c r="AW285" s="23">
        <v>20</v>
      </c>
      <c r="AX285" s="23">
        <f t="shared" si="80"/>
        <v>9</v>
      </c>
    </row>
    <row r="286" spans="2:50" ht="15" hidden="1" customHeight="1" x14ac:dyDescent="0.3">
      <c r="B286" s="15"/>
      <c r="C286" s="40" t="s">
        <v>22</v>
      </c>
      <c r="D286" s="34" t="s">
        <v>2</v>
      </c>
      <c r="E286" s="35" t="s">
        <v>2</v>
      </c>
      <c r="F286" s="41">
        <v>0</v>
      </c>
      <c r="G286" s="42">
        <v>0</v>
      </c>
      <c r="H286" s="43">
        <v>0</v>
      </c>
      <c r="I286" s="41">
        <v>0</v>
      </c>
      <c r="J286" s="42">
        <v>0</v>
      </c>
      <c r="K286" s="169">
        <v>0</v>
      </c>
      <c r="L286" s="154">
        <v>0</v>
      </c>
      <c r="M286" s="42">
        <v>0</v>
      </c>
      <c r="N286" s="43">
        <v>0</v>
      </c>
      <c r="O286" s="41"/>
      <c r="P286" s="42"/>
      <c r="Q286" s="43"/>
      <c r="R286" s="41"/>
      <c r="S286" s="42"/>
      <c r="T286" s="43"/>
      <c r="U286" s="41"/>
      <c r="V286" s="42"/>
      <c r="W286" s="43"/>
      <c r="X286" s="41"/>
      <c r="Y286" s="42"/>
      <c r="Z286" s="43"/>
      <c r="AA286" s="41"/>
      <c r="AB286" s="42"/>
      <c r="AC286" s="43"/>
      <c r="AD286" s="41"/>
      <c r="AE286" s="42"/>
      <c r="AF286" s="43"/>
      <c r="AG286" s="41"/>
      <c r="AH286" s="42"/>
      <c r="AI286" s="43"/>
      <c r="AK286" s="41">
        <f t="shared" si="79"/>
        <v>0</v>
      </c>
      <c r="AL286" s="42">
        <f t="shared" si="79"/>
        <v>0</v>
      </c>
      <c r="AM286" s="43">
        <f t="shared" si="79"/>
        <v>0</v>
      </c>
      <c r="AT286" s="32">
        <f>IF(SUM(AK290:AM290)=0,0,IF(SUM(AK286:AM286)=0,0,1))</f>
        <v>0</v>
      </c>
      <c r="AV286" s="23">
        <v>2</v>
      </c>
      <c r="AW286" s="23">
        <v>20</v>
      </c>
      <c r="AX286" s="23">
        <f t="shared" si="80"/>
        <v>10</v>
      </c>
    </row>
    <row r="287" spans="2:50" ht="15" hidden="1" customHeight="1" x14ac:dyDescent="0.3">
      <c r="B287" s="15"/>
      <c r="C287" s="40" t="s">
        <v>23</v>
      </c>
      <c r="D287" s="34" t="s">
        <v>2</v>
      </c>
      <c r="E287" s="35" t="s">
        <v>2</v>
      </c>
      <c r="F287" s="41">
        <v>0</v>
      </c>
      <c r="G287" s="42">
        <v>0</v>
      </c>
      <c r="H287" s="43">
        <v>0</v>
      </c>
      <c r="I287" s="41">
        <v>0</v>
      </c>
      <c r="J287" s="42">
        <v>0</v>
      </c>
      <c r="K287" s="169">
        <v>0</v>
      </c>
      <c r="L287" s="154">
        <v>0</v>
      </c>
      <c r="M287" s="42">
        <v>0</v>
      </c>
      <c r="N287" s="43">
        <v>0</v>
      </c>
      <c r="O287" s="41"/>
      <c r="P287" s="42"/>
      <c r="Q287" s="43"/>
      <c r="R287" s="41"/>
      <c r="S287" s="42"/>
      <c r="T287" s="43"/>
      <c r="U287" s="41"/>
      <c r="V287" s="42"/>
      <c r="W287" s="43"/>
      <c r="X287" s="41"/>
      <c r="Y287" s="42"/>
      <c r="Z287" s="43"/>
      <c r="AA287" s="41"/>
      <c r="AB287" s="42"/>
      <c r="AC287" s="43"/>
      <c r="AD287" s="41"/>
      <c r="AE287" s="42"/>
      <c r="AF287" s="43"/>
      <c r="AG287" s="41"/>
      <c r="AH287" s="42"/>
      <c r="AI287" s="43"/>
      <c r="AK287" s="41">
        <f t="shared" si="79"/>
        <v>0</v>
      </c>
      <c r="AL287" s="42">
        <f t="shared" si="79"/>
        <v>0</v>
      </c>
      <c r="AM287" s="43">
        <f t="shared" si="79"/>
        <v>0</v>
      </c>
      <c r="AT287" s="32">
        <f>IF(SUM(AK290:AM290)=0,0,IF(SUM(AK287:AM287)=0,0,1))</f>
        <v>0</v>
      </c>
      <c r="AV287" s="23">
        <v>2</v>
      </c>
      <c r="AW287" s="23">
        <v>21</v>
      </c>
      <c r="AX287" s="23">
        <f t="shared" si="80"/>
        <v>1</v>
      </c>
    </row>
    <row r="288" spans="2:50" ht="15" hidden="1" customHeight="1" x14ac:dyDescent="0.3">
      <c r="B288" s="15"/>
      <c r="C288" s="50" t="str">
        <f>IF(LEN(E287)&lt;1,"","Total: " &amp; LEFT(E287,LEN(E287)-21) &amp; "Municipalities")</f>
        <v/>
      </c>
      <c r="D288" s="51"/>
      <c r="E288" s="52"/>
      <c r="F288" s="53">
        <f t="shared" ref="F288:N288" si="81">SUM(F277:F287)</f>
        <v>0</v>
      </c>
      <c r="G288" s="54">
        <f t="shared" si="81"/>
        <v>0</v>
      </c>
      <c r="H288" s="55">
        <f t="shared" si="81"/>
        <v>0</v>
      </c>
      <c r="I288" s="53">
        <f t="shared" si="81"/>
        <v>0</v>
      </c>
      <c r="J288" s="54">
        <f t="shared" si="81"/>
        <v>0</v>
      </c>
      <c r="K288" s="171">
        <f t="shared" si="81"/>
        <v>0</v>
      </c>
      <c r="L288" s="159">
        <f t="shared" si="81"/>
        <v>0</v>
      </c>
      <c r="M288" s="54">
        <f t="shared" si="81"/>
        <v>0</v>
      </c>
      <c r="N288" s="55">
        <f t="shared" si="81"/>
        <v>0</v>
      </c>
      <c r="O288" s="53">
        <f t="shared" ref="O288:AI288" si="82">SUM(O277:O287)</f>
        <v>0</v>
      </c>
      <c r="P288" s="54">
        <f t="shared" si="82"/>
        <v>0</v>
      </c>
      <c r="Q288" s="55">
        <f t="shared" si="82"/>
        <v>0</v>
      </c>
      <c r="R288" s="53">
        <f t="shared" si="82"/>
        <v>0</v>
      </c>
      <c r="S288" s="54">
        <f t="shared" si="82"/>
        <v>0</v>
      </c>
      <c r="T288" s="55">
        <f t="shared" si="82"/>
        <v>0</v>
      </c>
      <c r="U288" s="53">
        <f t="shared" si="82"/>
        <v>0</v>
      </c>
      <c r="V288" s="54">
        <f t="shared" si="82"/>
        <v>0</v>
      </c>
      <c r="W288" s="55">
        <f t="shared" si="82"/>
        <v>0</v>
      </c>
      <c r="X288" s="53">
        <f t="shared" si="82"/>
        <v>0</v>
      </c>
      <c r="Y288" s="54">
        <f t="shared" si="82"/>
        <v>0</v>
      </c>
      <c r="Z288" s="55">
        <f t="shared" si="82"/>
        <v>0</v>
      </c>
      <c r="AA288" s="53">
        <f t="shared" si="82"/>
        <v>0</v>
      </c>
      <c r="AB288" s="54">
        <f t="shared" si="82"/>
        <v>0</v>
      </c>
      <c r="AC288" s="55">
        <f t="shared" si="82"/>
        <v>0</v>
      </c>
      <c r="AD288" s="53">
        <f t="shared" si="82"/>
        <v>0</v>
      </c>
      <c r="AE288" s="54">
        <f t="shared" si="82"/>
        <v>0</v>
      </c>
      <c r="AF288" s="55">
        <f t="shared" si="82"/>
        <v>0</v>
      </c>
      <c r="AG288" s="53">
        <f t="shared" si="82"/>
        <v>0</v>
      </c>
      <c r="AH288" s="54">
        <f t="shared" si="82"/>
        <v>0</v>
      </c>
      <c r="AI288" s="55">
        <f t="shared" si="82"/>
        <v>0</v>
      </c>
      <c r="AK288" s="53">
        <f>SUM(AK277:AK287)</f>
        <v>0</v>
      </c>
      <c r="AL288" s="54">
        <f>SUM(AL277:AL287)</f>
        <v>0</v>
      </c>
      <c r="AM288" s="55">
        <f>SUM(AM277:AM287)</f>
        <v>0</v>
      </c>
      <c r="AT288" s="32">
        <f>IF(SUM(AK290:AM290)=0,0,IF(SUM(AK288:AM288)=0,0,1))</f>
        <v>0</v>
      </c>
    </row>
    <row r="289" spans="2:50" ht="15" hidden="1" customHeight="1" x14ac:dyDescent="0.3">
      <c r="B289" s="15"/>
      <c r="C289" s="40"/>
      <c r="D289" s="34"/>
      <c r="E289" s="35"/>
      <c r="F289" s="41"/>
      <c r="G289" s="42"/>
      <c r="H289" s="43"/>
      <c r="I289" s="41"/>
      <c r="J289" s="42"/>
      <c r="K289" s="169"/>
      <c r="L289" s="154"/>
      <c r="M289" s="42"/>
      <c r="N289" s="43"/>
      <c r="O289" s="41"/>
      <c r="P289" s="42"/>
      <c r="Q289" s="43"/>
      <c r="R289" s="41"/>
      <c r="S289" s="42"/>
      <c r="T289" s="43"/>
      <c r="U289" s="41"/>
      <c r="V289" s="42"/>
      <c r="W289" s="43"/>
      <c r="X289" s="41"/>
      <c r="Y289" s="42"/>
      <c r="Z289" s="43"/>
      <c r="AA289" s="41"/>
      <c r="AB289" s="42"/>
      <c r="AC289" s="43"/>
      <c r="AD289" s="41"/>
      <c r="AE289" s="42"/>
      <c r="AF289" s="43"/>
      <c r="AG289" s="41"/>
      <c r="AH289" s="42"/>
      <c r="AI289" s="43"/>
      <c r="AK289" s="41"/>
      <c r="AL289" s="42"/>
      <c r="AM289" s="43"/>
      <c r="AT289" s="32">
        <f>IF(SUM(AK290:AM290)=0,0,1)</f>
        <v>0</v>
      </c>
    </row>
    <row r="290" spans="2:50" ht="15" hidden="1" customHeight="1" x14ac:dyDescent="0.3">
      <c r="B290" s="15"/>
      <c r="C290" s="56" t="s">
        <v>26</v>
      </c>
      <c r="D290" s="57"/>
      <c r="E290" s="58"/>
      <c r="F290" s="53">
        <f t="shared" ref="F290:AI290" si="83">F153+F154+F155+F156+F157+F171+F184+F197+F210+F223+F236+F249+F262+F275+F288</f>
        <v>0</v>
      </c>
      <c r="G290" s="54">
        <f t="shared" si="83"/>
        <v>0</v>
      </c>
      <c r="H290" s="55">
        <f t="shared" si="83"/>
        <v>0</v>
      </c>
      <c r="I290" s="53">
        <f t="shared" si="83"/>
        <v>0</v>
      </c>
      <c r="J290" s="54">
        <f t="shared" si="83"/>
        <v>0</v>
      </c>
      <c r="K290" s="171">
        <f t="shared" si="83"/>
        <v>0</v>
      </c>
      <c r="L290" s="159">
        <f t="shared" si="83"/>
        <v>0</v>
      </c>
      <c r="M290" s="54">
        <f t="shared" si="83"/>
        <v>0</v>
      </c>
      <c r="N290" s="55">
        <f t="shared" si="83"/>
        <v>0</v>
      </c>
      <c r="O290" s="53">
        <f t="shared" si="83"/>
        <v>0</v>
      </c>
      <c r="P290" s="54">
        <f t="shared" si="83"/>
        <v>0</v>
      </c>
      <c r="Q290" s="55">
        <f t="shared" si="83"/>
        <v>0</v>
      </c>
      <c r="R290" s="53">
        <f t="shared" si="83"/>
        <v>0</v>
      </c>
      <c r="S290" s="54">
        <f t="shared" si="83"/>
        <v>0</v>
      </c>
      <c r="T290" s="55">
        <f t="shared" si="83"/>
        <v>0</v>
      </c>
      <c r="U290" s="53">
        <f t="shared" si="83"/>
        <v>0</v>
      </c>
      <c r="V290" s="54">
        <f t="shared" si="83"/>
        <v>0</v>
      </c>
      <c r="W290" s="55">
        <f t="shared" si="83"/>
        <v>0</v>
      </c>
      <c r="X290" s="53">
        <f t="shared" si="83"/>
        <v>0</v>
      </c>
      <c r="Y290" s="54">
        <f t="shared" si="83"/>
        <v>0</v>
      </c>
      <c r="Z290" s="55">
        <f t="shared" si="83"/>
        <v>0</v>
      </c>
      <c r="AA290" s="53">
        <f t="shared" si="83"/>
        <v>0</v>
      </c>
      <c r="AB290" s="54">
        <f t="shared" si="83"/>
        <v>0</v>
      </c>
      <c r="AC290" s="55">
        <f t="shared" si="83"/>
        <v>0</v>
      </c>
      <c r="AD290" s="53">
        <f t="shared" si="83"/>
        <v>0</v>
      </c>
      <c r="AE290" s="54">
        <f t="shared" si="83"/>
        <v>0</v>
      </c>
      <c r="AF290" s="55">
        <f t="shared" si="83"/>
        <v>0</v>
      </c>
      <c r="AG290" s="53">
        <f t="shared" si="83"/>
        <v>0</v>
      </c>
      <c r="AH290" s="54">
        <f t="shared" si="83"/>
        <v>0</v>
      </c>
      <c r="AI290" s="55">
        <f t="shared" si="83"/>
        <v>0</v>
      </c>
      <c r="AK290" s="53">
        <f>AK153+AK154+AK155+AK156+AK157+AK171+AK184+AK197+AK210+AK223+AK236+AK249+AK262+AK275+AK288</f>
        <v>0</v>
      </c>
      <c r="AL290" s="54">
        <f>AL153+AL154+AL155+AL156+AL157+AL171+AL184+AL197+AL210+AL223+AL236+AL249+AL262+AL275+AL288</f>
        <v>0</v>
      </c>
      <c r="AM290" s="55">
        <f>AM153+AM154+AM155+AM156+AM157+AM171+AM184+AM197+AM210+AM223+AM236+AM249+AM262+AM275+AM288</f>
        <v>0</v>
      </c>
      <c r="AT290" s="32">
        <f>IF(SUM(AK290:AM290)=0,0,IF(SUM(AK290:AM290)=0,0,1))</f>
        <v>0</v>
      </c>
    </row>
    <row r="291" spans="2:50" ht="15" hidden="1" customHeight="1" x14ac:dyDescent="0.3">
      <c r="B291" s="15"/>
      <c r="C291" s="40"/>
      <c r="D291" s="34"/>
      <c r="E291" s="35"/>
      <c r="F291" s="41"/>
      <c r="G291" s="42"/>
      <c r="H291" s="43"/>
      <c r="I291" s="41"/>
      <c r="J291" s="42"/>
      <c r="K291" s="169"/>
      <c r="L291" s="154"/>
      <c r="M291" s="42"/>
      <c r="N291" s="43"/>
      <c r="O291" s="41"/>
      <c r="P291" s="42"/>
      <c r="Q291" s="43"/>
      <c r="R291" s="41"/>
      <c r="S291" s="42"/>
      <c r="T291" s="43"/>
      <c r="U291" s="41"/>
      <c r="V291" s="42"/>
      <c r="W291" s="43"/>
      <c r="X291" s="41"/>
      <c r="Y291" s="42"/>
      <c r="Z291" s="43"/>
      <c r="AA291" s="41"/>
      <c r="AB291" s="42"/>
      <c r="AC291" s="43"/>
      <c r="AD291" s="41"/>
      <c r="AE291" s="42"/>
      <c r="AF291" s="43"/>
      <c r="AG291" s="41"/>
      <c r="AH291" s="42"/>
      <c r="AI291" s="43"/>
      <c r="AK291" s="41"/>
      <c r="AL291" s="42"/>
      <c r="AM291" s="43"/>
      <c r="AT291" s="32">
        <f>IF(SUM(AK431:AM431)=0,0,1)</f>
        <v>0</v>
      </c>
    </row>
    <row r="292" spans="2:50" ht="15" hidden="1" customHeight="1" x14ac:dyDescent="0.3">
      <c r="B292" s="15"/>
      <c r="C292" s="33" t="s">
        <v>27</v>
      </c>
      <c r="D292" s="34"/>
      <c r="E292" s="35"/>
      <c r="F292" s="36"/>
      <c r="G292" s="37"/>
      <c r="H292" s="38"/>
      <c r="I292" s="36"/>
      <c r="J292" s="37"/>
      <c r="K292" s="168"/>
      <c r="L292" s="152"/>
      <c r="M292" s="37"/>
      <c r="N292" s="38"/>
      <c r="O292" s="36"/>
      <c r="P292" s="37"/>
      <c r="Q292" s="38"/>
      <c r="R292" s="36"/>
      <c r="S292" s="37"/>
      <c r="T292" s="38"/>
      <c r="U292" s="36"/>
      <c r="V292" s="37"/>
      <c r="W292" s="38"/>
      <c r="X292" s="36"/>
      <c r="Y292" s="37"/>
      <c r="Z292" s="38"/>
      <c r="AA292" s="36"/>
      <c r="AB292" s="37"/>
      <c r="AC292" s="38"/>
      <c r="AD292" s="36"/>
      <c r="AE292" s="37"/>
      <c r="AF292" s="38"/>
      <c r="AG292" s="36"/>
      <c r="AH292" s="37"/>
      <c r="AI292" s="38"/>
      <c r="AK292" s="36"/>
      <c r="AL292" s="37"/>
      <c r="AM292" s="38"/>
      <c r="AT292" s="32">
        <f>IF(SUM(AK431:AM431)=0,0,1)</f>
        <v>0</v>
      </c>
    </row>
    <row r="293" spans="2:50" ht="15" hidden="1" customHeight="1" x14ac:dyDescent="0.3">
      <c r="B293" s="15"/>
      <c r="C293" s="39">
        <v>0</v>
      </c>
      <c r="D293" s="34"/>
      <c r="E293" s="35"/>
      <c r="F293" s="36"/>
      <c r="G293" s="37"/>
      <c r="H293" s="38"/>
      <c r="I293" s="36"/>
      <c r="J293" s="37"/>
      <c r="K293" s="168"/>
      <c r="L293" s="152"/>
      <c r="M293" s="37"/>
      <c r="N293" s="38"/>
      <c r="O293" s="36"/>
      <c r="P293" s="37"/>
      <c r="Q293" s="38"/>
      <c r="R293" s="36"/>
      <c r="S293" s="37"/>
      <c r="T293" s="38"/>
      <c r="U293" s="36"/>
      <c r="V293" s="37"/>
      <c r="W293" s="38"/>
      <c r="X293" s="36"/>
      <c r="Y293" s="37"/>
      <c r="Z293" s="38"/>
      <c r="AA293" s="36"/>
      <c r="AB293" s="37"/>
      <c r="AC293" s="38"/>
      <c r="AD293" s="36"/>
      <c r="AE293" s="37"/>
      <c r="AF293" s="38"/>
      <c r="AG293" s="36"/>
      <c r="AH293" s="37"/>
      <c r="AI293" s="38"/>
      <c r="AK293" s="36"/>
      <c r="AL293" s="37"/>
      <c r="AM293" s="38"/>
      <c r="AT293" s="32">
        <f>IF(SUM(AK431:AM431)=0,0,1)</f>
        <v>0</v>
      </c>
    </row>
    <row r="294" spans="2:50" ht="15" hidden="1" customHeight="1" x14ac:dyDescent="0.3">
      <c r="B294" s="15"/>
      <c r="C294" s="40" t="s">
        <v>21</v>
      </c>
      <c r="D294" s="34" t="s">
        <v>698</v>
      </c>
      <c r="E294" s="35" t="s">
        <v>922</v>
      </c>
      <c r="F294" s="41">
        <v>0</v>
      </c>
      <c r="G294" s="42">
        <v>0</v>
      </c>
      <c r="H294" s="43">
        <v>0</v>
      </c>
      <c r="I294" s="41">
        <v>0</v>
      </c>
      <c r="J294" s="42">
        <v>0</v>
      </c>
      <c r="K294" s="169">
        <v>0</v>
      </c>
      <c r="L294" s="154">
        <v>0</v>
      </c>
      <c r="M294" s="42">
        <v>0</v>
      </c>
      <c r="N294" s="43">
        <v>0</v>
      </c>
      <c r="O294" s="41"/>
      <c r="P294" s="42"/>
      <c r="Q294" s="43"/>
      <c r="R294" s="41"/>
      <c r="S294" s="42"/>
      <c r="T294" s="43"/>
      <c r="U294" s="41"/>
      <c r="V294" s="42"/>
      <c r="W294" s="43"/>
      <c r="X294" s="41"/>
      <c r="Y294" s="42"/>
      <c r="Z294" s="43"/>
      <c r="AA294" s="41"/>
      <c r="AB294" s="42"/>
      <c r="AC294" s="43"/>
      <c r="AD294" s="41"/>
      <c r="AE294" s="42"/>
      <c r="AF294" s="43"/>
      <c r="AG294" s="41"/>
      <c r="AH294" s="42"/>
      <c r="AI294" s="43"/>
      <c r="AK294" s="41">
        <f>F294+I294+L294+O294+R294+U294+X294+AA294+AD294+AG294</f>
        <v>0</v>
      </c>
      <c r="AL294" s="42">
        <f t="shared" ref="AL294:AM298" si="84">G294+J294+M294+P294+S294+V294+Y294+AB294+AE294+AH294</f>
        <v>0</v>
      </c>
      <c r="AM294" s="43">
        <f t="shared" si="84"/>
        <v>0</v>
      </c>
      <c r="AT294" s="32">
        <f>IF(SUM(AK431:AM431)=0,0,IF(SUM(AK294:AM294)=0,0,1))</f>
        <v>0</v>
      </c>
      <c r="AV294" s="23">
        <v>3</v>
      </c>
      <c r="AW294" s="23">
        <v>1</v>
      </c>
      <c r="AX294" s="23">
        <v>1</v>
      </c>
    </row>
    <row r="295" spans="2:50" ht="15" hidden="1" customHeight="1" x14ac:dyDescent="0.3">
      <c r="B295" s="15"/>
      <c r="C295" s="40" t="s">
        <v>21</v>
      </c>
      <c r="D295" s="34" t="s">
        <v>699</v>
      </c>
      <c r="E295" s="35" t="s">
        <v>899</v>
      </c>
      <c r="F295" s="41">
        <v>0</v>
      </c>
      <c r="G295" s="42">
        <v>0</v>
      </c>
      <c r="H295" s="43">
        <v>0</v>
      </c>
      <c r="I295" s="41">
        <v>0</v>
      </c>
      <c r="J295" s="42">
        <v>0</v>
      </c>
      <c r="K295" s="169">
        <v>0</v>
      </c>
      <c r="L295" s="154">
        <v>0</v>
      </c>
      <c r="M295" s="42">
        <v>0</v>
      </c>
      <c r="N295" s="43">
        <v>0</v>
      </c>
      <c r="O295" s="41"/>
      <c r="P295" s="42"/>
      <c r="Q295" s="43"/>
      <c r="R295" s="41"/>
      <c r="S295" s="42"/>
      <c r="T295" s="43"/>
      <c r="U295" s="41"/>
      <c r="V295" s="42"/>
      <c r="W295" s="43"/>
      <c r="X295" s="41"/>
      <c r="Y295" s="42"/>
      <c r="Z295" s="43"/>
      <c r="AA295" s="41"/>
      <c r="AB295" s="42"/>
      <c r="AC295" s="43"/>
      <c r="AD295" s="41"/>
      <c r="AE295" s="42"/>
      <c r="AF295" s="43"/>
      <c r="AG295" s="41"/>
      <c r="AH295" s="42"/>
      <c r="AI295" s="43"/>
      <c r="AK295" s="41">
        <f>F295+I295+L295+O295+R295+U295+X295+AA295+AD295+AG295</f>
        <v>0</v>
      </c>
      <c r="AL295" s="42">
        <f t="shared" si="84"/>
        <v>0</v>
      </c>
      <c r="AM295" s="43">
        <f t="shared" si="84"/>
        <v>0</v>
      </c>
      <c r="AT295" s="32">
        <f>IF(SUM(AK431:AM431)=0,0,IF(SUM(AK295:AM295)=0,0,1))</f>
        <v>0</v>
      </c>
      <c r="AV295" s="23">
        <v>3</v>
      </c>
      <c r="AW295" s="23">
        <v>1</v>
      </c>
      <c r="AX295" s="23">
        <f>IF(AW295=AW294,AX294+1,1)</f>
        <v>2</v>
      </c>
    </row>
    <row r="296" spans="2:50" ht="15" hidden="1" customHeight="1" x14ac:dyDescent="0.3">
      <c r="B296" s="15"/>
      <c r="C296" s="40" t="s">
        <v>21</v>
      </c>
      <c r="D296" s="34" t="s">
        <v>700</v>
      </c>
      <c r="E296" s="35" t="s">
        <v>923</v>
      </c>
      <c r="F296" s="41">
        <v>0</v>
      </c>
      <c r="G296" s="42">
        <v>0</v>
      </c>
      <c r="H296" s="43">
        <v>0</v>
      </c>
      <c r="I296" s="41">
        <v>0</v>
      </c>
      <c r="J296" s="42">
        <v>0</v>
      </c>
      <c r="K296" s="169">
        <v>0</v>
      </c>
      <c r="L296" s="154">
        <v>0</v>
      </c>
      <c r="M296" s="42">
        <v>0</v>
      </c>
      <c r="N296" s="43">
        <v>0</v>
      </c>
      <c r="O296" s="41"/>
      <c r="P296" s="42"/>
      <c r="Q296" s="43"/>
      <c r="R296" s="41"/>
      <c r="S296" s="42"/>
      <c r="T296" s="43"/>
      <c r="U296" s="41"/>
      <c r="V296" s="42"/>
      <c r="W296" s="43"/>
      <c r="X296" s="41"/>
      <c r="Y296" s="42"/>
      <c r="Z296" s="43"/>
      <c r="AA296" s="41"/>
      <c r="AB296" s="42"/>
      <c r="AC296" s="43"/>
      <c r="AD296" s="41"/>
      <c r="AE296" s="42"/>
      <c r="AF296" s="43"/>
      <c r="AG296" s="41"/>
      <c r="AH296" s="42"/>
      <c r="AI296" s="43"/>
      <c r="AK296" s="41">
        <f>F296+I296+L296+O296+R296+U296+X296+AA296+AD296+AG296</f>
        <v>0</v>
      </c>
      <c r="AL296" s="42">
        <f t="shared" si="84"/>
        <v>0</v>
      </c>
      <c r="AM296" s="43">
        <f t="shared" si="84"/>
        <v>0</v>
      </c>
      <c r="AT296" s="32">
        <f>IF(SUM(AK431:AM431)=0,0,IF(SUM(AK296:AM296)=0,0,1))</f>
        <v>0</v>
      </c>
      <c r="AV296" s="23">
        <v>3</v>
      </c>
      <c r="AW296" s="23">
        <v>1</v>
      </c>
      <c r="AX296" s="23">
        <f>IF(AW296=AW295,AX295+1,1)</f>
        <v>3</v>
      </c>
    </row>
    <row r="297" spans="2:50" ht="15" hidden="1" customHeight="1" x14ac:dyDescent="0.3">
      <c r="B297" s="15"/>
      <c r="C297" s="40" t="s">
        <v>21</v>
      </c>
      <c r="D297" s="34" t="s">
        <v>2</v>
      </c>
      <c r="E297" s="35" t="s">
        <v>2</v>
      </c>
      <c r="F297" s="41">
        <v>0</v>
      </c>
      <c r="G297" s="42">
        <v>0</v>
      </c>
      <c r="H297" s="43">
        <v>0</v>
      </c>
      <c r="I297" s="41">
        <v>0</v>
      </c>
      <c r="J297" s="42">
        <v>0</v>
      </c>
      <c r="K297" s="169">
        <v>0</v>
      </c>
      <c r="L297" s="154">
        <v>0</v>
      </c>
      <c r="M297" s="42">
        <v>0</v>
      </c>
      <c r="N297" s="43">
        <v>0</v>
      </c>
      <c r="O297" s="41"/>
      <c r="P297" s="42"/>
      <c r="Q297" s="43"/>
      <c r="R297" s="41"/>
      <c r="S297" s="42"/>
      <c r="T297" s="43"/>
      <c r="U297" s="41"/>
      <c r="V297" s="42"/>
      <c r="W297" s="43"/>
      <c r="X297" s="41"/>
      <c r="Y297" s="42"/>
      <c r="Z297" s="43"/>
      <c r="AA297" s="41"/>
      <c r="AB297" s="42"/>
      <c r="AC297" s="43"/>
      <c r="AD297" s="41"/>
      <c r="AE297" s="42"/>
      <c r="AF297" s="43"/>
      <c r="AG297" s="41"/>
      <c r="AH297" s="42"/>
      <c r="AI297" s="43"/>
      <c r="AK297" s="41">
        <f>F297+I297+L297+O297+R297+U297+X297+AA297+AD297+AG297</f>
        <v>0</v>
      </c>
      <c r="AL297" s="42">
        <f t="shared" si="84"/>
        <v>0</v>
      </c>
      <c r="AM297" s="43">
        <f t="shared" si="84"/>
        <v>0</v>
      </c>
      <c r="AT297" s="32">
        <f>IF(SUM(AK431:AM431)=0,0,IF(SUM(AK297:AM297)=0,0,1))</f>
        <v>0</v>
      </c>
      <c r="AV297" s="23">
        <v>3</v>
      </c>
      <c r="AW297" s="23">
        <v>1</v>
      </c>
      <c r="AX297" s="23">
        <f>IF(AW297=AW296,AX296+1,1)</f>
        <v>4</v>
      </c>
    </row>
    <row r="298" spans="2:50" s="23" customFormat="1" ht="15" hidden="1" customHeight="1" x14ac:dyDescent="0.3">
      <c r="B298" s="15"/>
      <c r="C298" s="40" t="s">
        <v>21</v>
      </c>
      <c r="D298" s="34" t="s">
        <v>2</v>
      </c>
      <c r="E298" s="35" t="s">
        <v>2</v>
      </c>
      <c r="F298" s="41">
        <v>0</v>
      </c>
      <c r="G298" s="42">
        <v>0</v>
      </c>
      <c r="H298" s="43">
        <v>0</v>
      </c>
      <c r="I298" s="41">
        <v>0</v>
      </c>
      <c r="J298" s="42">
        <v>0</v>
      </c>
      <c r="K298" s="169">
        <v>0</v>
      </c>
      <c r="L298" s="154">
        <v>0</v>
      </c>
      <c r="M298" s="42">
        <v>0</v>
      </c>
      <c r="N298" s="43">
        <v>0</v>
      </c>
      <c r="O298" s="41"/>
      <c r="P298" s="42"/>
      <c r="Q298" s="43"/>
      <c r="R298" s="41"/>
      <c r="S298" s="42"/>
      <c r="T298" s="43"/>
      <c r="U298" s="41"/>
      <c r="V298" s="42"/>
      <c r="W298" s="43"/>
      <c r="X298" s="41"/>
      <c r="Y298" s="42"/>
      <c r="Z298" s="43"/>
      <c r="AA298" s="41"/>
      <c r="AB298" s="42"/>
      <c r="AC298" s="43"/>
      <c r="AD298" s="41"/>
      <c r="AE298" s="42"/>
      <c r="AF298" s="43"/>
      <c r="AG298" s="41"/>
      <c r="AH298" s="42"/>
      <c r="AI298" s="43"/>
      <c r="AK298" s="41">
        <f>F298+I298+L298+O298+R298+U298+X298+AA298+AD298+AG298</f>
        <v>0</v>
      </c>
      <c r="AL298" s="42">
        <f t="shared" si="84"/>
        <v>0</v>
      </c>
      <c r="AM298" s="43">
        <f t="shared" si="84"/>
        <v>0</v>
      </c>
      <c r="AT298" s="32">
        <f>IF(SUM(AK431:AM431)=0,0,IF(SUM(AK298:AM298)=0,0,1))</f>
        <v>0</v>
      </c>
      <c r="AV298" s="23">
        <v>3</v>
      </c>
      <c r="AW298" s="23">
        <v>1</v>
      </c>
      <c r="AX298" s="23">
        <f>IF(AW298=AW297,AX297+1,1)</f>
        <v>5</v>
      </c>
    </row>
    <row r="299" spans="2:50" ht="5.25" hidden="1" customHeight="1" x14ac:dyDescent="0.3">
      <c r="B299" s="15"/>
      <c r="C299" s="44"/>
      <c r="D299" s="45"/>
      <c r="E299" s="46"/>
      <c r="F299" s="47"/>
      <c r="G299" s="48"/>
      <c r="H299" s="49"/>
      <c r="I299" s="47"/>
      <c r="J299" s="48"/>
      <c r="K299" s="170"/>
      <c r="L299" s="157"/>
      <c r="M299" s="48"/>
      <c r="N299" s="49"/>
      <c r="O299" s="47"/>
      <c r="P299" s="48"/>
      <c r="Q299" s="49"/>
      <c r="R299" s="47"/>
      <c r="S299" s="48"/>
      <c r="T299" s="49"/>
      <c r="U299" s="47"/>
      <c r="V299" s="48"/>
      <c r="W299" s="49"/>
      <c r="X299" s="47"/>
      <c r="Y299" s="48"/>
      <c r="Z299" s="49"/>
      <c r="AA299" s="47"/>
      <c r="AB299" s="48"/>
      <c r="AC299" s="49"/>
      <c r="AD299" s="47"/>
      <c r="AE299" s="48"/>
      <c r="AF299" s="49"/>
      <c r="AG299" s="47"/>
      <c r="AH299" s="48"/>
      <c r="AI299" s="49"/>
      <c r="AK299" s="47"/>
      <c r="AL299" s="48"/>
      <c r="AM299" s="49"/>
      <c r="AT299" s="32">
        <f>IF(SUM(AK431:AM431)=0,0,IF(SUM(AK299:AM299)=0,0,1))</f>
        <v>0</v>
      </c>
    </row>
    <row r="300" spans="2:50" ht="15" hidden="1" customHeight="1" x14ac:dyDescent="0.3">
      <c r="B300" s="15"/>
      <c r="C300" s="40"/>
      <c r="D300" s="34"/>
      <c r="E300" s="35"/>
      <c r="F300" s="41"/>
      <c r="G300" s="42"/>
      <c r="H300" s="43"/>
      <c r="I300" s="41"/>
      <c r="J300" s="42"/>
      <c r="K300" s="169"/>
      <c r="L300" s="154"/>
      <c r="M300" s="42"/>
      <c r="N300" s="43"/>
      <c r="O300" s="41"/>
      <c r="P300" s="42"/>
      <c r="Q300" s="43"/>
      <c r="R300" s="41"/>
      <c r="S300" s="42"/>
      <c r="T300" s="43"/>
      <c r="U300" s="41"/>
      <c r="V300" s="42"/>
      <c r="W300" s="43"/>
      <c r="X300" s="41"/>
      <c r="Y300" s="42"/>
      <c r="Z300" s="43"/>
      <c r="AA300" s="41"/>
      <c r="AB300" s="42"/>
      <c r="AC300" s="43"/>
      <c r="AD300" s="41"/>
      <c r="AE300" s="42"/>
      <c r="AF300" s="43"/>
      <c r="AG300" s="41"/>
      <c r="AH300" s="42"/>
      <c r="AI300" s="43"/>
      <c r="AK300" s="41"/>
      <c r="AL300" s="42"/>
      <c r="AM300" s="43"/>
      <c r="AT300" s="32">
        <f>IF(SUM(AK431:AM431)=0,0,IF(SUM(AK300:AM300)=0,0,1))</f>
        <v>0</v>
      </c>
    </row>
    <row r="301" spans="2:50" ht="15" hidden="1" customHeight="1" x14ac:dyDescent="0.3">
      <c r="B301" s="15"/>
      <c r="C301" s="40" t="s">
        <v>22</v>
      </c>
      <c r="D301" s="34" t="s">
        <v>340</v>
      </c>
      <c r="E301" s="35" t="s">
        <v>924</v>
      </c>
      <c r="F301" s="41">
        <v>0</v>
      </c>
      <c r="G301" s="42">
        <v>0</v>
      </c>
      <c r="H301" s="43">
        <v>0</v>
      </c>
      <c r="I301" s="41">
        <v>0</v>
      </c>
      <c r="J301" s="42">
        <v>0</v>
      </c>
      <c r="K301" s="169">
        <v>0</v>
      </c>
      <c r="L301" s="154">
        <v>0</v>
      </c>
      <c r="M301" s="42">
        <v>0</v>
      </c>
      <c r="N301" s="43">
        <v>0</v>
      </c>
      <c r="O301" s="41"/>
      <c r="P301" s="42"/>
      <c r="Q301" s="43"/>
      <c r="R301" s="41"/>
      <c r="S301" s="42"/>
      <c r="T301" s="43"/>
      <c r="U301" s="41"/>
      <c r="V301" s="42"/>
      <c r="W301" s="43"/>
      <c r="X301" s="41"/>
      <c r="Y301" s="42"/>
      <c r="Z301" s="43"/>
      <c r="AA301" s="41"/>
      <c r="AB301" s="42"/>
      <c r="AC301" s="43"/>
      <c r="AD301" s="41"/>
      <c r="AE301" s="42"/>
      <c r="AF301" s="43"/>
      <c r="AG301" s="41"/>
      <c r="AH301" s="42"/>
      <c r="AI301" s="43"/>
      <c r="AK301" s="41">
        <f t="shared" ref="AK301:AM311" si="85">F301+I301+L301+O301+R301+U301+X301+AA301+AD301+AG301</f>
        <v>0</v>
      </c>
      <c r="AL301" s="42">
        <f t="shared" si="85"/>
        <v>0</v>
      </c>
      <c r="AM301" s="43">
        <f t="shared" si="85"/>
        <v>0</v>
      </c>
      <c r="AT301" s="32">
        <f>IF(SUM(AK431:AM431)=0,0,IF(SUM(AK301:AM301)=0,0,1))</f>
        <v>0</v>
      </c>
      <c r="AV301" s="23">
        <v>3</v>
      </c>
      <c r="AW301" s="23">
        <v>2</v>
      </c>
      <c r="AX301" s="23">
        <v>1</v>
      </c>
    </row>
    <row r="302" spans="2:50" ht="15" hidden="1" customHeight="1" x14ac:dyDescent="0.3">
      <c r="B302" s="15"/>
      <c r="C302" s="40" t="s">
        <v>22</v>
      </c>
      <c r="D302" s="34" t="s">
        <v>348</v>
      </c>
      <c r="E302" s="35" t="s">
        <v>921</v>
      </c>
      <c r="F302" s="41">
        <v>0</v>
      </c>
      <c r="G302" s="42">
        <v>0</v>
      </c>
      <c r="H302" s="43">
        <v>0</v>
      </c>
      <c r="I302" s="41">
        <v>0</v>
      </c>
      <c r="J302" s="42">
        <v>0</v>
      </c>
      <c r="K302" s="169">
        <v>0</v>
      </c>
      <c r="L302" s="154">
        <v>0</v>
      </c>
      <c r="M302" s="42">
        <v>0</v>
      </c>
      <c r="N302" s="43">
        <v>0</v>
      </c>
      <c r="O302" s="41"/>
      <c r="P302" s="42"/>
      <c r="Q302" s="43"/>
      <c r="R302" s="41"/>
      <c r="S302" s="42"/>
      <c r="T302" s="43"/>
      <c r="U302" s="41"/>
      <c r="V302" s="42"/>
      <c r="W302" s="43"/>
      <c r="X302" s="41"/>
      <c r="Y302" s="42"/>
      <c r="Z302" s="43"/>
      <c r="AA302" s="41"/>
      <c r="AB302" s="42"/>
      <c r="AC302" s="43"/>
      <c r="AD302" s="41"/>
      <c r="AE302" s="42"/>
      <c r="AF302" s="43"/>
      <c r="AG302" s="41"/>
      <c r="AH302" s="42"/>
      <c r="AI302" s="43"/>
      <c r="AK302" s="41">
        <f t="shared" si="85"/>
        <v>0</v>
      </c>
      <c r="AL302" s="42">
        <f t="shared" si="85"/>
        <v>0</v>
      </c>
      <c r="AM302" s="43">
        <f t="shared" si="85"/>
        <v>0</v>
      </c>
      <c r="AT302" s="32">
        <f>IF(SUM(AK431:AM431)=0,0,IF(SUM(AK302:AM302)=0,0,1))</f>
        <v>0</v>
      </c>
      <c r="AV302" s="23">
        <v>3</v>
      </c>
      <c r="AW302" s="23">
        <v>2</v>
      </c>
      <c r="AX302" s="23">
        <f>IF(AW302=AW301,AX301+1,1)</f>
        <v>2</v>
      </c>
    </row>
    <row r="303" spans="2:50" ht="15" hidden="1" customHeight="1" x14ac:dyDescent="0.3">
      <c r="B303" s="15"/>
      <c r="C303" s="40" t="s">
        <v>22</v>
      </c>
      <c r="D303" s="34" t="s">
        <v>701</v>
      </c>
      <c r="E303" s="35" t="s">
        <v>926</v>
      </c>
      <c r="F303" s="41">
        <v>0</v>
      </c>
      <c r="G303" s="42">
        <v>0</v>
      </c>
      <c r="H303" s="43">
        <v>0</v>
      </c>
      <c r="I303" s="41">
        <v>0</v>
      </c>
      <c r="J303" s="42">
        <v>0</v>
      </c>
      <c r="K303" s="169">
        <v>0</v>
      </c>
      <c r="L303" s="154">
        <v>0</v>
      </c>
      <c r="M303" s="42">
        <v>0</v>
      </c>
      <c r="N303" s="43">
        <v>0</v>
      </c>
      <c r="O303" s="41"/>
      <c r="P303" s="42"/>
      <c r="Q303" s="43"/>
      <c r="R303" s="41"/>
      <c r="S303" s="42"/>
      <c r="T303" s="43"/>
      <c r="U303" s="41"/>
      <c r="V303" s="42"/>
      <c r="W303" s="43"/>
      <c r="X303" s="41"/>
      <c r="Y303" s="42"/>
      <c r="Z303" s="43"/>
      <c r="AA303" s="41"/>
      <c r="AB303" s="42"/>
      <c r="AC303" s="43"/>
      <c r="AD303" s="41"/>
      <c r="AE303" s="42"/>
      <c r="AF303" s="43"/>
      <c r="AG303" s="41"/>
      <c r="AH303" s="42"/>
      <c r="AI303" s="43"/>
      <c r="AK303" s="41">
        <f t="shared" si="85"/>
        <v>0</v>
      </c>
      <c r="AL303" s="42">
        <f t="shared" si="85"/>
        <v>0</v>
      </c>
      <c r="AM303" s="43">
        <f t="shared" si="85"/>
        <v>0</v>
      </c>
      <c r="AT303" s="32">
        <f>IF(SUM(AK431:AM431)=0,0,IF(SUM(AK303:AM303)=0,0,1))</f>
        <v>0</v>
      </c>
      <c r="AV303" s="23">
        <v>3</v>
      </c>
      <c r="AW303" s="23">
        <v>2</v>
      </c>
      <c r="AX303" s="23">
        <f t="shared" ref="AX303:AX311" si="86">IF(AW303=AW302,AX302+1,1)</f>
        <v>3</v>
      </c>
    </row>
    <row r="304" spans="2:50" ht="15" hidden="1" customHeight="1" x14ac:dyDescent="0.3">
      <c r="B304" s="15"/>
      <c r="C304" s="40" t="s">
        <v>22</v>
      </c>
      <c r="D304" s="34" t="s">
        <v>2</v>
      </c>
      <c r="E304" s="35" t="s">
        <v>2</v>
      </c>
      <c r="F304" s="41">
        <v>0</v>
      </c>
      <c r="G304" s="42">
        <v>0</v>
      </c>
      <c r="H304" s="43">
        <v>0</v>
      </c>
      <c r="I304" s="41">
        <v>0</v>
      </c>
      <c r="J304" s="42">
        <v>0</v>
      </c>
      <c r="K304" s="169">
        <v>0</v>
      </c>
      <c r="L304" s="154">
        <v>0</v>
      </c>
      <c r="M304" s="42">
        <v>0</v>
      </c>
      <c r="N304" s="43">
        <v>0</v>
      </c>
      <c r="O304" s="41"/>
      <c r="P304" s="42"/>
      <c r="Q304" s="43"/>
      <c r="R304" s="41"/>
      <c r="S304" s="42"/>
      <c r="T304" s="43"/>
      <c r="U304" s="41"/>
      <c r="V304" s="42"/>
      <c r="W304" s="43"/>
      <c r="X304" s="41"/>
      <c r="Y304" s="42"/>
      <c r="Z304" s="43"/>
      <c r="AA304" s="41"/>
      <c r="AB304" s="42"/>
      <c r="AC304" s="43"/>
      <c r="AD304" s="41"/>
      <c r="AE304" s="42"/>
      <c r="AF304" s="43"/>
      <c r="AG304" s="41"/>
      <c r="AH304" s="42"/>
      <c r="AI304" s="43"/>
      <c r="AK304" s="41">
        <f t="shared" si="85"/>
        <v>0</v>
      </c>
      <c r="AL304" s="42">
        <f t="shared" si="85"/>
        <v>0</v>
      </c>
      <c r="AM304" s="43">
        <f t="shared" si="85"/>
        <v>0</v>
      </c>
      <c r="AT304" s="32">
        <f>IF(SUM(AK431:AM431)=0,0,IF(SUM(AK304:AM304)=0,0,1))</f>
        <v>0</v>
      </c>
      <c r="AV304" s="23">
        <v>3</v>
      </c>
      <c r="AW304" s="23">
        <v>2</v>
      </c>
      <c r="AX304" s="23">
        <f t="shared" si="86"/>
        <v>4</v>
      </c>
    </row>
    <row r="305" spans="2:50" ht="15" hidden="1" customHeight="1" x14ac:dyDescent="0.3">
      <c r="B305" s="15"/>
      <c r="C305" s="40" t="s">
        <v>22</v>
      </c>
      <c r="D305" s="34" t="s">
        <v>2</v>
      </c>
      <c r="E305" s="35" t="s">
        <v>2</v>
      </c>
      <c r="F305" s="41">
        <v>0</v>
      </c>
      <c r="G305" s="42">
        <v>0</v>
      </c>
      <c r="H305" s="43">
        <v>0</v>
      </c>
      <c r="I305" s="41">
        <v>0</v>
      </c>
      <c r="J305" s="42">
        <v>0</v>
      </c>
      <c r="K305" s="169">
        <v>0</v>
      </c>
      <c r="L305" s="154">
        <v>0</v>
      </c>
      <c r="M305" s="42">
        <v>0</v>
      </c>
      <c r="N305" s="43">
        <v>0</v>
      </c>
      <c r="O305" s="41"/>
      <c r="P305" s="42"/>
      <c r="Q305" s="43"/>
      <c r="R305" s="41"/>
      <c r="S305" s="42"/>
      <c r="T305" s="43"/>
      <c r="U305" s="41"/>
      <c r="V305" s="42"/>
      <c r="W305" s="43"/>
      <c r="X305" s="41"/>
      <c r="Y305" s="42"/>
      <c r="Z305" s="43"/>
      <c r="AA305" s="41"/>
      <c r="AB305" s="42"/>
      <c r="AC305" s="43"/>
      <c r="AD305" s="41"/>
      <c r="AE305" s="42"/>
      <c r="AF305" s="43"/>
      <c r="AG305" s="41"/>
      <c r="AH305" s="42"/>
      <c r="AI305" s="43"/>
      <c r="AK305" s="41">
        <f t="shared" si="85"/>
        <v>0</v>
      </c>
      <c r="AL305" s="42">
        <f t="shared" si="85"/>
        <v>0</v>
      </c>
      <c r="AM305" s="43">
        <f t="shared" si="85"/>
        <v>0</v>
      </c>
      <c r="AT305" s="32">
        <f>IF(SUM(AK431:AM431)=0,0,IF(SUM(AK305:AM305)=0,0,1))</f>
        <v>0</v>
      </c>
      <c r="AV305" s="23">
        <v>3</v>
      </c>
      <c r="AW305" s="23">
        <v>2</v>
      </c>
      <c r="AX305" s="23">
        <f t="shared" si="86"/>
        <v>5</v>
      </c>
    </row>
    <row r="306" spans="2:50" ht="15" hidden="1" customHeight="1" x14ac:dyDescent="0.3">
      <c r="B306" s="15"/>
      <c r="C306" s="40" t="s">
        <v>22</v>
      </c>
      <c r="D306" s="34" t="s">
        <v>2</v>
      </c>
      <c r="E306" s="35" t="s">
        <v>2</v>
      </c>
      <c r="F306" s="41">
        <v>0</v>
      </c>
      <c r="G306" s="42">
        <v>0</v>
      </c>
      <c r="H306" s="43">
        <v>0</v>
      </c>
      <c r="I306" s="41">
        <v>0</v>
      </c>
      <c r="J306" s="42">
        <v>0</v>
      </c>
      <c r="K306" s="169">
        <v>0</v>
      </c>
      <c r="L306" s="154">
        <v>0</v>
      </c>
      <c r="M306" s="42">
        <v>0</v>
      </c>
      <c r="N306" s="43">
        <v>0</v>
      </c>
      <c r="O306" s="41"/>
      <c r="P306" s="42"/>
      <c r="Q306" s="43"/>
      <c r="R306" s="41"/>
      <c r="S306" s="42"/>
      <c r="T306" s="43"/>
      <c r="U306" s="41"/>
      <c r="V306" s="42"/>
      <c r="W306" s="43"/>
      <c r="X306" s="41"/>
      <c r="Y306" s="42"/>
      <c r="Z306" s="43"/>
      <c r="AA306" s="41"/>
      <c r="AB306" s="42"/>
      <c r="AC306" s="43"/>
      <c r="AD306" s="41"/>
      <c r="AE306" s="42"/>
      <c r="AF306" s="43"/>
      <c r="AG306" s="41"/>
      <c r="AH306" s="42"/>
      <c r="AI306" s="43"/>
      <c r="AK306" s="41">
        <f t="shared" si="85"/>
        <v>0</v>
      </c>
      <c r="AL306" s="42">
        <f t="shared" si="85"/>
        <v>0</v>
      </c>
      <c r="AM306" s="43">
        <f t="shared" si="85"/>
        <v>0</v>
      </c>
      <c r="AT306" s="32">
        <f>IF(SUM(AK431:AM431)=0,0,IF(SUM(AK306:AM306)=0,0,1))</f>
        <v>0</v>
      </c>
      <c r="AV306" s="23">
        <v>3</v>
      </c>
      <c r="AW306" s="23">
        <v>2</v>
      </c>
      <c r="AX306" s="23">
        <f t="shared" si="86"/>
        <v>6</v>
      </c>
    </row>
    <row r="307" spans="2:50" ht="15" hidden="1" customHeight="1" x14ac:dyDescent="0.3">
      <c r="B307" s="15"/>
      <c r="C307" s="40" t="s">
        <v>22</v>
      </c>
      <c r="D307" s="34" t="s">
        <v>2</v>
      </c>
      <c r="E307" s="35" t="s">
        <v>2</v>
      </c>
      <c r="F307" s="41">
        <v>0</v>
      </c>
      <c r="G307" s="42">
        <v>0</v>
      </c>
      <c r="H307" s="43">
        <v>0</v>
      </c>
      <c r="I307" s="41">
        <v>0</v>
      </c>
      <c r="J307" s="42">
        <v>0</v>
      </c>
      <c r="K307" s="169">
        <v>0</v>
      </c>
      <c r="L307" s="154">
        <v>0</v>
      </c>
      <c r="M307" s="42">
        <v>0</v>
      </c>
      <c r="N307" s="43">
        <v>0</v>
      </c>
      <c r="O307" s="41"/>
      <c r="P307" s="42"/>
      <c r="Q307" s="43"/>
      <c r="R307" s="41"/>
      <c r="S307" s="42"/>
      <c r="T307" s="43"/>
      <c r="U307" s="41"/>
      <c r="V307" s="42"/>
      <c r="W307" s="43"/>
      <c r="X307" s="41"/>
      <c r="Y307" s="42"/>
      <c r="Z307" s="43"/>
      <c r="AA307" s="41"/>
      <c r="AB307" s="42"/>
      <c r="AC307" s="43"/>
      <c r="AD307" s="41"/>
      <c r="AE307" s="42"/>
      <c r="AF307" s="43"/>
      <c r="AG307" s="41"/>
      <c r="AH307" s="42"/>
      <c r="AI307" s="43"/>
      <c r="AK307" s="41">
        <f t="shared" si="85"/>
        <v>0</v>
      </c>
      <c r="AL307" s="42">
        <f t="shared" si="85"/>
        <v>0</v>
      </c>
      <c r="AM307" s="43">
        <f t="shared" si="85"/>
        <v>0</v>
      </c>
      <c r="AT307" s="32">
        <f>IF(SUM(AK431:AM431)=0,0,IF(SUM(AK307:AM307)=0,0,1))</f>
        <v>0</v>
      </c>
      <c r="AV307" s="23">
        <v>3</v>
      </c>
      <c r="AW307" s="23">
        <v>2</v>
      </c>
      <c r="AX307" s="23">
        <f t="shared" si="86"/>
        <v>7</v>
      </c>
    </row>
    <row r="308" spans="2:50" ht="15" hidden="1" customHeight="1" x14ac:dyDescent="0.3">
      <c r="B308" s="15"/>
      <c r="C308" s="40" t="s">
        <v>22</v>
      </c>
      <c r="D308" s="34" t="s">
        <v>2</v>
      </c>
      <c r="E308" s="35" t="s">
        <v>2</v>
      </c>
      <c r="F308" s="41">
        <v>0</v>
      </c>
      <c r="G308" s="42">
        <v>0</v>
      </c>
      <c r="H308" s="43">
        <v>0</v>
      </c>
      <c r="I308" s="41">
        <v>0</v>
      </c>
      <c r="J308" s="42">
        <v>0</v>
      </c>
      <c r="K308" s="169">
        <v>0</v>
      </c>
      <c r="L308" s="154">
        <v>0</v>
      </c>
      <c r="M308" s="42">
        <v>0</v>
      </c>
      <c r="N308" s="43">
        <v>0</v>
      </c>
      <c r="O308" s="41"/>
      <c r="P308" s="42"/>
      <c r="Q308" s="43"/>
      <c r="R308" s="41"/>
      <c r="S308" s="42"/>
      <c r="T308" s="43"/>
      <c r="U308" s="41"/>
      <c r="V308" s="42"/>
      <c r="W308" s="43"/>
      <c r="X308" s="41"/>
      <c r="Y308" s="42"/>
      <c r="Z308" s="43"/>
      <c r="AA308" s="41"/>
      <c r="AB308" s="42"/>
      <c r="AC308" s="43"/>
      <c r="AD308" s="41"/>
      <c r="AE308" s="42"/>
      <c r="AF308" s="43"/>
      <c r="AG308" s="41"/>
      <c r="AH308" s="42"/>
      <c r="AI308" s="43"/>
      <c r="AK308" s="41">
        <f t="shared" si="85"/>
        <v>0</v>
      </c>
      <c r="AL308" s="42">
        <f t="shared" si="85"/>
        <v>0</v>
      </c>
      <c r="AM308" s="43">
        <f t="shared" si="85"/>
        <v>0</v>
      </c>
      <c r="AT308" s="32">
        <f>IF(SUM(AK431:AM431)=0,0,IF(SUM(AK308:AM308)=0,0,1))</f>
        <v>0</v>
      </c>
      <c r="AV308" s="23">
        <v>3</v>
      </c>
      <c r="AW308" s="23">
        <v>2</v>
      </c>
      <c r="AX308" s="23">
        <f t="shared" si="86"/>
        <v>8</v>
      </c>
    </row>
    <row r="309" spans="2:50" ht="15" hidden="1" customHeight="1" x14ac:dyDescent="0.3">
      <c r="B309" s="15"/>
      <c r="C309" s="40" t="s">
        <v>22</v>
      </c>
      <c r="D309" s="34" t="s">
        <v>2</v>
      </c>
      <c r="E309" s="35" t="s">
        <v>2</v>
      </c>
      <c r="F309" s="41">
        <v>0</v>
      </c>
      <c r="G309" s="42">
        <v>0</v>
      </c>
      <c r="H309" s="43">
        <v>0</v>
      </c>
      <c r="I309" s="41">
        <v>0</v>
      </c>
      <c r="J309" s="42">
        <v>0</v>
      </c>
      <c r="K309" s="169">
        <v>0</v>
      </c>
      <c r="L309" s="154">
        <v>0</v>
      </c>
      <c r="M309" s="42">
        <v>0</v>
      </c>
      <c r="N309" s="43">
        <v>0</v>
      </c>
      <c r="O309" s="41"/>
      <c r="P309" s="42"/>
      <c r="Q309" s="43"/>
      <c r="R309" s="41"/>
      <c r="S309" s="42"/>
      <c r="T309" s="43"/>
      <c r="U309" s="41"/>
      <c r="V309" s="42"/>
      <c r="W309" s="43"/>
      <c r="X309" s="41"/>
      <c r="Y309" s="42"/>
      <c r="Z309" s="43"/>
      <c r="AA309" s="41"/>
      <c r="AB309" s="42"/>
      <c r="AC309" s="43"/>
      <c r="AD309" s="41"/>
      <c r="AE309" s="42"/>
      <c r="AF309" s="43"/>
      <c r="AG309" s="41"/>
      <c r="AH309" s="42"/>
      <c r="AI309" s="43"/>
      <c r="AK309" s="41">
        <f t="shared" si="85"/>
        <v>0</v>
      </c>
      <c r="AL309" s="42">
        <f t="shared" si="85"/>
        <v>0</v>
      </c>
      <c r="AM309" s="43">
        <f t="shared" si="85"/>
        <v>0</v>
      </c>
      <c r="AT309" s="32">
        <f>IF(SUM(AK431:AM431)=0,0,IF(SUM(AK309:AM309)=0,0,1))</f>
        <v>0</v>
      </c>
      <c r="AV309" s="23">
        <v>3</v>
      </c>
      <c r="AW309" s="23">
        <v>2</v>
      </c>
      <c r="AX309" s="23">
        <f t="shared" si="86"/>
        <v>9</v>
      </c>
    </row>
    <row r="310" spans="2:50" ht="15" hidden="1" customHeight="1" x14ac:dyDescent="0.3">
      <c r="B310" s="15"/>
      <c r="C310" s="40" t="s">
        <v>22</v>
      </c>
      <c r="D310" s="34" t="s">
        <v>2</v>
      </c>
      <c r="E310" s="35" t="s">
        <v>2</v>
      </c>
      <c r="F310" s="41">
        <v>0</v>
      </c>
      <c r="G310" s="42">
        <v>0</v>
      </c>
      <c r="H310" s="43">
        <v>0</v>
      </c>
      <c r="I310" s="41">
        <v>0</v>
      </c>
      <c r="J310" s="42">
        <v>0</v>
      </c>
      <c r="K310" s="169">
        <v>0</v>
      </c>
      <c r="L310" s="154">
        <v>0</v>
      </c>
      <c r="M310" s="42">
        <v>0</v>
      </c>
      <c r="N310" s="43">
        <v>0</v>
      </c>
      <c r="O310" s="41"/>
      <c r="P310" s="42"/>
      <c r="Q310" s="43"/>
      <c r="R310" s="41"/>
      <c r="S310" s="42"/>
      <c r="T310" s="43"/>
      <c r="U310" s="41"/>
      <c r="V310" s="42"/>
      <c r="W310" s="43"/>
      <c r="X310" s="41"/>
      <c r="Y310" s="42"/>
      <c r="Z310" s="43"/>
      <c r="AA310" s="41"/>
      <c r="AB310" s="42"/>
      <c r="AC310" s="43"/>
      <c r="AD310" s="41"/>
      <c r="AE310" s="42"/>
      <c r="AF310" s="43"/>
      <c r="AG310" s="41"/>
      <c r="AH310" s="42"/>
      <c r="AI310" s="43"/>
      <c r="AK310" s="41">
        <f t="shared" si="85"/>
        <v>0</v>
      </c>
      <c r="AL310" s="42">
        <f t="shared" si="85"/>
        <v>0</v>
      </c>
      <c r="AM310" s="43">
        <f t="shared" si="85"/>
        <v>0</v>
      </c>
      <c r="AT310" s="32">
        <f>IF(SUM(AK431:AM431)=0,0,IF(SUM(AK310:AM310)=0,0,1))</f>
        <v>0</v>
      </c>
      <c r="AV310" s="23">
        <v>3</v>
      </c>
      <c r="AW310" s="23">
        <v>2</v>
      </c>
      <c r="AX310" s="23">
        <f t="shared" si="86"/>
        <v>10</v>
      </c>
    </row>
    <row r="311" spans="2:50" ht="15" hidden="1" customHeight="1" x14ac:dyDescent="0.3">
      <c r="B311" s="15"/>
      <c r="C311" s="40" t="s">
        <v>23</v>
      </c>
      <c r="D311" s="34" t="s">
        <v>702</v>
      </c>
      <c r="E311" s="35" t="s">
        <v>925</v>
      </c>
      <c r="F311" s="41">
        <v>0</v>
      </c>
      <c r="G311" s="42">
        <v>0</v>
      </c>
      <c r="H311" s="43">
        <v>0</v>
      </c>
      <c r="I311" s="41">
        <v>0</v>
      </c>
      <c r="J311" s="42">
        <v>0</v>
      </c>
      <c r="K311" s="169">
        <v>0</v>
      </c>
      <c r="L311" s="154">
        <v>0</v>
      </c>
      <c r="M311" s="42">
        <v>0</v>
      </c>
      <c r="N311" s="43">
        <v>0</v>
      </c>
      <c r="O311" s="41"/>
      <c r="P311" s="42"/>
      <c r="Q311" s="43"/>
      <c r="R311" s="41"/>
      <c r="S311" s="42"/>
      <c r="T311" s="43"/>
      <c r="U311" s="41"/>
      <c r="V311" s="42"/>
      <c r="W311" s="43"/>
      <c r="X311" s="41"/>
      <c r="Y311" s="42"/>
      <c r="Z311" s="43"/>
      <c r="AA311" s="41"/>
      <c r="AB311" s="42"/>
      <c r="AC311" s="43"/>
      <c r="AD311" s="41"/>
      <c r="AE311" s="42"/>
      <c r="AF311" s="43"/>
      <c r="AG311" s="41"/>
      <c r="AH311" s="42"/>
      <c r="AI311" s="43"/>
      <c r="AK311" s="41">
        <f t="shared" si="85"/>
        <v>0</v>
      </c>
      <c r="AL311" s="42">
        <f t="shared" si="85"/>
        <v>0</v>
      </c>
      <c r="AM311" s="43">
        <f t="shared" si="85"/>
        <v>0</v>
      </c>
      <c r="AT311" s="32">
        <f>IF(SUM(AK431:AM431)=0,0,IF(SUM(AK311:AM311)=0,0,1))</f>
        <v>0</v>
      </c>
      <c r="AV311" s="23">
        <v>3</v>
      </c>
      <c r="AW311" s="23">
        <v>3</v>
      </c>
      <c r="AX311" s="23">
        <f t="shared" si="86"/>
        <v>1</v>
      </c>
    </row>
    <row r="312" spans="2:50" ht="15" hidden="1" customHeight="1" x14ac:dyDescent="0.3">
      <c r="B312" s="15"/>
      <c r="C312" s="50" t="str">
        <f>IF(LEN(E311)&lt;1,"","Total: " &amp; LEFT(E311,LEN(E311)-21) &amp; "Municipalities")</f>
        <v>Total: Sedibeng Municipalities</v>
      </c>
      <c r="D312" s="51"/>
      <c r="E312" s="52"/>
      <c r="F312" s="53">
        <f t="shared" ref="F312:N312" si="87">SUM(F301:F311)</f>
        <v>0</v>
      </c>
      <c r="G312" s="54">
        <f t="shared" si="87"/>
        <v>0</v>
      </c>
      <c r="H312" s="55">
        <f t="shared" si="87"/>
        <v>0</v>
      </c>
      <c r="I312" s="53">
        <f t="shared" si="87"/>
        <v>0</v>
      </c>
      <c r="J312" s="54">
        <f t="shared" si="87"/>
        <v>0</v>
      </c>
      <c r="K312" s="171">
        <f t="shared" si="87"/>
        <v>0</v>
      </c>
      <c r="L312" s="159">
        <f t="shared" si="87"/>
        <v>0</v>
      </c>
      <c r="M312" s="54">
        <f t="shared" si="87"/>
        <v>0</v>
      </c>
      <c r="N312" s="55">
        <f t="shared" si="87"/>
        <v>0</v>
      </c>
      <c r="O312" s="53">
        <f t="shared" ref="O312:AI312" si="88">SUM(O301:O311)</f>
        <v>0</v>
      </c>
      <c r="P312" s="54">
        <f t="shared" si="88"/>
        <v>0</v>
      </c>
      <c r="Q312" s="55">
        <f t="shared" si="88"/>
        <v>0</v>
      </c>
      <c r="R312" s="53">
        <f t="shared" si="88"/>
        <v>0</v>
      </c>
      <c r="S312" s="54">
        <f t="shared" si="88"/>
        <v>0</v>
      </c>
      <c r="T312" s="55">
        <f t="shared" si="88"/>
        <v>0</v>
      </c>
      <c r="U312" s="53">
        <f t="shared" si="88"/>
        <v>0</v>
      </c>
      <c r="V312" s="54">
        <f t="shared" si="88"/>
        <v>0</v>
      </c>
      <c r="W312" s="55">
        <f t="shared" si="88"/>
        <v>0</v>
      </c>
      <c r="X312" s="53">
        <f t="shared" si="88"/>
        <v>0</v>
      </c>
      <c r="Y312" s="54">
        <f t="shared" si="88"/>
        <v>0</v>
      </c>
      <c r="Z312" s="55">
        <f t="shared" si="88"/>
        <v>0</v>
      </c>
      <c r="AA312" s="53">
        <f t="shared" si="88"/>
        <v>0</v>
      </c>
      <c r="AB312" s="54">
        <f t="shared" si="88"/>
        <v>0</v>
      </c>
      <c r="AC312" s="55">
        <f t="shared" si="88"/>
        <v>0</v>
      </c>
      <c r="AD312" s="53">
        <f t="shared" si="88"/>
        <v>0</v>
      </c>
      <c r="AE312" s="54">
        <f t="shared" si="88"/>
        <v>0</v>
      </c>
      <c r="AF312" s="55">
        <f t="shared" si="88"/>
        <v>0</v>
      </c>
      <c r="AG312" s="53">
        <f t="shared" si="88"/>
        <v>0</v>
      </c>
      <c r="AH312" s="54">
        <f t="shared" si="88"/>
        <v>0</v>
      </c>
      <c r="AI312" s="55">
        <f t="shared" si="88"/>
        <v>0</v>
      </c>
      <c r="AK312" s="53">
        <f>SUM(AK301:AK311)</f>
        <v>0</v>
      </c>
      <c r="AL312" s="54">
        <f>SUM(AL301:AL311)</f>
        <v>0</v>
      </c>
      <c r="AM312" s="55">
        <f>SUM(AM301:AM311)</f>
        <v>0</v>
      </c>
      <c r="AT312" s="32">
        <f>IF(SUM(AK431:AM431)=0,0,IF(SUM(AK312:AM312)=0,0,1))</f>
        <v>0</v>
      </c>
    </row>
    <row r="313" spans="2:50" ht="15" hidden="1" customHeight="1" x14ac:dyDescent="0.3">
      <c r="B313" s="15"/>
      <c r="C313" s="40"/>
      <c r="D313" s="34"/>
      <c r="E313" s="35"/>
      <c r="F313" s="41"/>
      <c r="G313" s="42"/>
      <c r="H313" s="43"/>
      <c r="I313" s="41"/>
      <c r="J313" s="42"/>
      <c r="K313" s="169"/>
      <c r="L313" s="154"/>
      <c r="M313" s="42"/>
      <c r="N313" s="43"/>
      <c r="O313" s="41"/>
      <c r="P313" s="42"/>
      <c r="Q313" s="43"/>
      <c r="R313" s="41"/>
      <c r="S313" s="42"/>
      <c r="T313" s="43"/>
      <c r="U313" s="41"/>
      <c r="V313" s="42"/>
      <c r="W313" s="43"/>
      <c r="X313" s="41"/>
      <c r="Y313" s="42"/>
      <c r="Z313" s="43"/>
      <c r="AA313" s="41"/>
      <c r="AB313" s="42"/>
      <c r="AC313" s="43"/>
      <c r="AD313" s="41"/>
      <c r="AE313" s="42"/>
      <c r="AF313" s="43"/>
      <c r="AG313" s="41"/>
      <c r="AH313" s="42"/>
      <c r="AI313" s="43"/>
      <c r="AK313" s="41"/>
      <c r="AL313" s="42"/>
      <c r="AM313" s="43"/>
      <c r="AT313" s="32">
        <f>IF(SUM(AK431:AM431)=0,0,IF(SUM(AK313:AM313)=0,0,1))</f>
        <v>0</v>
      </c>
    </row>
    <row r="314" spans="2:50" ht="15" hidden="1" customHeight="1" x14ac:dyDescent="0.3">
      <c r="B314" s="15"/>
      <c r="C314" s="40" t="s">
        <v>22</v>
      </c>
      <c r="D314" s="34" t="s">
        <v>703</v>
      </c>
      <c r="E314" s="35" t="s">
        <v>929</v>
      </c>
      <c r="F314" s="41">
        <v>0</v>
      </c>
      <c r="G314" s="42">
        <v>0</v>
      </c>
      <c r="H314" s="43">
        <v>0</v>
      </c>
      <c r="I314" s="41">
        <v>0</v>
      </c>
      <c r="J314" s="42">
        <v>0</v>
      </c>
      <c r="K314" s="169">
        <v>0</v>
      </c>
      <c r="L314" s="154">
        <v>0</v>
      </c>
      <c r="M314" s="42">
        <v>0</v>
      </c>
      <c r="N314" s="43">
        <v>0</v>
      </c>
      <c r="O314" s="41"/>
      <c r="P314" s="42"/>
      <c r="Q314" s="43"/>
      <c r="R314" s="41"/>
      <c r="S314" s="42"/>
      <c r="T314" s="43"/>
      <c r="U314" s="41"/>
      <c r="V314" s="42"/>
      <c r="W314" s="43"/>
      <c r="X314" s="41"/>
      <c r="Y314" s="42"/>
      <c r="Z314" s="43"/>
      <c r="AA314" s="41"/>
      <c r="AB314" s="42"/>
      <c r="AC314" s="43"/>
      <c r="AD314" s="41"/>
      <c r="AE314" s="42"/>
      <c r="AF314" s="43"/>
      <c r="AG314" s="41"/>
      <c r="AH314" s="42"/>
      <c r="AI314" s="43"/>
      <c r="AK314" s="41">
        <f t="shared" ref="AK314:AM324" si="89">F314+I314+L314+O314+R314+U314+X314+AA314+AD314+AG314</f>
        <v>0</v>
      </c>
      <c r="AL314" s="42">
        <f t="shared" si="89"/>
        <v>0</v>
      </c>
      <c r="AM314" s="43">
        <f t="shared" si="89"/>
        <v>0</v>
      </c>
      <c r="AT314" s="32">
        <f>IF(SUM(AK431:AM431)=0,0,IF(SUM(AK314:AM314)=0,0,1))</f>
        <v>0</v>
      </c>
      <c r="AV314" s="23">
        <v>3</v>
      </c>
      <c r="AW314" s="23">
        <v>4</v>
      </c>
      <c r="AX314" s="23">
        <v>1</v>
      </c>
    </row>
    <row r="315" spans="2:50" ht="15" hidden="1" customHeight="1" x14ac:dyDescent="0.3">
      <c r="B315" s="15"/>
      <c r="C315" s="40" t="s">
        <v>22</v>
      </c>
      <c r="D315" s="34" t="s">
        <v>704</v>
      </c>
      <c r="E315" s="35" t="s">
        <v>928</v>
      </c>
      <c r="F315" s="41">
        <v>0</v>
      </c>
      <c r="G315" s="42">
        <v>0</v>
      </c>
      <c r="H315" s="43">
        <v>0</v>
      </c>
      <c r="I315" s="41">
        <v>0</v>
      </c>
      <c r="J315" s="42">
        <v>0</v>
      </c>
      <c r="K315" s="169">
        <v>0</v>
      </c>
      <c r="L315" s="154">
        <v>0</v>
      </c>
      <c r="M315" s="42">
        <v>0</v>
      </c>
      <c r="N315" s="43">
        <v>0</v>
      </c>
      <c r="O315" s="41"/>
      <c r="P315" s="42"/>
      <c r="Q315" s="43"/>
      <c r="R315" s="41"/>
      <c r="S315" s="42"/>
      <c r="T315" s="43"/>
      <c r="U315" s="41"/>
      <c r="V315" s="42"/>
      <c r="W315" s="43"/>
      <c r="X315" s="41"/>
      <c r="Y315" s="42"/>
      <c r="Z315" s="43"/>
      <c r="AA315" s="41"/>
      <c r="AB315" s="42"/>
      <c r="AC315" s="43"/>
      <c r="AD315" s="41"/>
      <c r="AE315" s="42"/>
      <c r="AF315" s="43"/>
      <c r="AG315" s="41"/>
      <c r="AH315" s="42"/>
      <c r="AI315" s="43"/>
      <c r="AK315" s="41">
        <f t="shared" si="89"/>
        <v>0</v>
      </c>
      <c r="AL315" s="42">
        <f t="shared" si="89"/>
        <v>0</v>
      </c>
      <c r="AM315" s="43">
        <f t="shared" si="89"/>
        <v>0</v>
      </c>
      <c r="AT315" s="32">
        <f>IF(SUM(AK431:AM431)=0,0,IF(SUM(AK315:AM315)=0,0,1))</f>
        <v>0</v>
      </c>
      <c r="AV315" s="23">
        <v>3</v>
      </c>
      <c r="AW315" s="23">
        <v>4</v>
      </c>
      <c r="AX315" s="23">
        <f>IF(AW315=AW314,AX314+1,1)</f>
        <v>2</v>
      </c>
    </row>
    <row r="316" spans="2:50" ht="15" hidden="1" customHeight="1" x14ac:dyDescent="0.3">
      <c r="B316" s="15"/>
      <c r="C316" s="40" t="s">
        <v>22</v>
      </c>
      <c r="D316" s="34" t="s">
        <v>353</v>
      </c>
      <c r="E316" s="35" t="s">
        <v>927</v>
      </c>
      <c r="F316" s="41">
        <v>0</v>
      </c>
      <c r="G316" s="42">
        <v>0</v>
      </c>
      <c r="H316" s="43">
        <v>0</v>
      </c>
      <c r="I316" s="41">
        <v>0</v>
      </c>
      <c r="J316" s="42">
        <v>0</v>
      </c>
      <c r="K316" s="169">
        <v>0</v>
      </c>
      <c r="L316" s="154">
        <v>0</v>
      </c>
      <c r="M316" s="42">
        <v>0</v>
      </c>
      <c r="N316" s="43">
        <v>0</v>
      </c>
      <c r="O316" s="41"/>
      <c r="P316" s="42"/>
      <c r="Q316" s="43"/>
      <c r="R316" s="41"/>
      <c r="S316" s="42"/>
      <c r="T316" s="43"/>
      <c r="U316" s="41"/>
      <c r="V316" s="42"/>
      <c r="W316" s="43"/>
      <c r="X316" s="41"/>
      <c r="Y316" s="42"/>
      <c r="Z316" s="43"/>
      <c r="AA316" s="41"/>
      <c r="AB316" s="42"/>
      <c r="AC316" s="43"/>
      <c r="AD316" s="41"/>
      <c r="AE316" s="42"/>
      <c r="AF316" s="43"/>
      <c r="AG316" s="41"/>
      <c r="AH316" s="42"/>
      <c r="AI316" s="43"/>
      <c r="AK316" s="41">
        <f t="shared" si="89"/>
        <v>0</v>
      </c>
      <c r="AL316" s="42">
        <f t="shared" si="89"/>
        <v>0</v>
      </c>
      <c r="AM316" s="43">
        <f t="shared" si="89"/>
        <v>0</v>
      </c>
      <c r="AT316" s="32">
        <f>IF(SUM(AK431:AM431)=0,0,IF(SUM(AK316:AM316)=0,0,1))</f>
        <v>0</v>
      </c>
      <c r="AV316" s="23">
        <v>3</v>
      </c>
      <c r="AW316" s="23">
        <v>4</v>
      </c>
      <c r="AX316" s="23">
        <f t="shared" ref="AX316:AX324" si="90">IF(AW316=AW315,AX315+1,1)</f>
        <v>3</v>
      </c>
    </row>
    <row r="317" spans="2:50" ht="15" hidden="1" customHeight="1" x14ac:dyDescent="0.3">
      <c r="B317" s="15"/>
      <c r="C317" s="40" t="s">
        <v>22</v>
      </c>
      <c r="D317" s="34" t="s">
        <v>2</v>
      </c>
      <c r="E317" s="35" t="s">
        <v>2</v>
      </c>
      <c r="F317" s="41">
        <v>0</v>
      </c>
      <c r="G317" s="42">
        <v>0</v>
      </c>
      <c r="H317" s="43">
        <v>0</v>
      </c>
      <c r="I317" s="41">
        <v>0</v>
      </c>
      <c r="J317" s="42">
        <v>0</v>
      </c>
      <c r="K317" s="169">
        <v>0</v>
      </c>
      <c r="L317" s="154">
        <v>0</v>
      </c>
      <c r="M317" s="42">
        <v>0</v>
      </c>
      <c r="N317" s="43">
        <v>0</v>
      </c>
      <c r="O317" s="41"/>
      <c r="P317" s="42"/>
      <c r="Q317" s="43"/>
      <c r="R317" s="41"/>
      <c r="S317" s="42"/>
      <c r="T317" s="43"/>
      <c r="U317" s="41"/>
      <c r="V317" s="42"/>
      <c r="W317" s="43"/>
      <c r="X317" s="41"/>
      <c r="Y317" s="42"/>
      <c r="Z317" s="43"/>
      <c r="AA317" s="41"/>
      <c r="AB317" s="42"/>
      <c r="AC317" s="43"/>
      <c r="AD317" s="41"/>
      <c r="AE317" s="42"/>
      <c r="AF317" s="43"/>
      <c r="AG317" s="41"/>
      <c r="AH317" s="42"/>
      <c r="AI317" s="43"/>
      <c r="AK317" s="41">
        <f t="shared" si="89"/>
        <v>0</v>
      </c>
      <c r="AL317" s="42">
        <f t="shared" si="89"/>
        <v>0</v>
      </c>
      <c r="AM317" s="43">
        <f t="shared" si="89"/>
        <v>0</v>
      </c>
      <c r="AT317" s="32">
        <f>IF(SUM(AK431:AM431)=0,0,IF(SUM(AK317:AM317)=0,0,1))</f>
        <v>0</v>
      </c>
      <c r="AV317" s="23">
        <v>3</v>
      </c>
      <c r="AW317" s="23">
        <v>4</v>
      </c>
      <c r="AX317" s="23">
        <f t="shared" si="90"/>
        <v>4</v>
      </c>
    </row>
    <row r="318" spans="2:50" ht="15" hidden="1" customHeight="1" x14ac:dyDescent="0.3">
      <c r="B318" s="15"/>
      <c r="C318" s="40" t="s">
        <v>22</v>
      </c>
      <c r="D318" s="34" t="s">
        <v>2</v>
      </c>
      <c r="E318" s="35" t="s">
        <v>2</v>
      </c>
      <c r="F318" s="41">
        <v>0</v>
      </c>
      <c r="G318" s="42">
        <v>0</v>
      </c>
      <c r="H318" s="43">
        <v>0</v>
      </c>
      <c r="I318" s="41">
        <v>0</v>
      </c>
      <c r="J318" s="42">
        <v>0</v>
      </c>
      <c r="K318" s="169">
        <v>0</v>
      </c>
      <c r="L318" s="154">
        <v>0</v>
      </c>
      <c r="M318" s="42">
        <v>0</v>
      </c>
      <c r="N318" s="43">
        <v>0</v>
      </c>
      <c r="O318" s="41"/>
      <c r="P318" s="42"/>
      <c r="Q318" s="43"/>
      <c r="R318" s="41"/>
      <c r="S318" s="42"/>
      <c r="T318" s="43"/>
      <c r="U318" s="41"/>
      <c r="V318" s="42"/>
      <c r="W318" s="43"/>
      <c r="X318" s="41"/>
      <c r="Y318" s="42"/>
      <c r="Z318" s="43"/>
      <c r="AA318" s="41"/>
      <c r="AB318" s="42"/>
      <c r="AC318" s="43"/>
      <c r="AD318" s="41"/>
      <c r="AE318" s="42"/>
      <c r="AF318" s="43"/>
      <c r="AG318" s="41"/>
      <c r="AH318" s="42"/>
      <c r="AI318" s="43"/>
      <c r="AK318" s="41">
        <f t="shared" si="89"/>
        <v>0</v>
      </c>
      <c r="AL318" s="42">
        <f t="shared" si="89"/>
        <v>0</v>
      </c>
      <c r="AM318" s="43">
        <f t="shared" si="89"/>
        <v>0</v>
      </c>
      <c r="AT318" s="32">
        <f>IF(SUM(AK431:AM431)=0,0,IF(SUM(AK318:AM318)=0,0,1))</f>
        <v>0</v>
      </c>
      <c r="AV318" s="23">
        <v>3</v>
      </c>
      <c r="AW318" s="23">
        <v>4</v>
      </c>
      <c r="AX318" s="23">
        <f t="shared" si="90"/>
        <v>5</v>
      </c>
    </row>
    <row r="319" spans="2:50" ht="15" hidden="1" customHeight="1" x14ac:dyDescent="0.3">
      <c r="B319" s="15"/>
      <c r="C319" s="40" t="s">
        <v>22</v>
      </c>
      <c r="D319" s="34" t="s">
        <v>2</v>
      </c>
      <c r="E319" s="35" t="s">
        <v>2</v>
      </c>
      <c r="F319" s="41">
        <v>0</v>
      </c>
      <c r="G319" s="42">
        <v>0</v>
      </c>
      <c r="H319" s="43">
        <v>0</v>
      </c>
      <c r="I319" s="41">
        <v>0</v>
      </c>
      <c r="J319" s="42">
        <v>0</v>
      </c>
      <c r="K319" s="169">
        <v>0</v>
      </c>
      <c r="L319" s="154">
        <v>0</v>
      </c>
      <c r="M319" s="42">
        <v>0</v>
      </c>
      <c r="N319" s="43">
        <v>0</v>
      </c>
      <c r="O319" s="41"/>
      <c r="P319" s="42"/>
      <c r="Q319" s="43"/>
      <c r="R319" s="41"/>
      <c r="S319" s="42"/>
      <c r="T319" s="43"/>
      <c r="U319" s="41"/>
      <c r="V319" s="42"/>
      <c r="W319" s="43"/>
      <c r="X319" s="41"/>
      <c r="Y319" s="42"/>
      <c r="Z319" s="43"/>
      <c r="AA319" s="41"/>
      <c r="AB319" s="42"/>
      <c r="AC319" s="43"/>
      <c r="AD319" s="41"/>
      <c r="AE319" s="42"/>
      <c r="AF319" s="43"/>
      <c r="AG319" s="41"/>
      <c r="AH319" s="42"/>
      <c r="AI319" s="43"/>
      <c r="AK319" s="41">
        <f t="shared" si="89"/>
        <v>0</v>
      </c>
      <c r="AL319" s="42">
        <f t="shared" si="89"/>
        <v>0</v>
      </c>
      <c r="AM319" s="43">
        <f t="shared" si="89"/>
        <v>0</v>
      </c>
      <c r="AT319" s="32">
        <f>IF(SUM(AK431:AM431)=0,0,IF(SUM(AK319:AM319)=0,0,1))</f>
        <v>0</v>
      </c>
      <c r="AV319" s="23">
        <v>3</v>
      </c>
      <c r="AW319" s="23">
        <v>4</v>
      </c>
      <c r="AX319" s="23">
        <f t="shared" si="90"/>
        <v>6</v>
      </c>
    </row>
    <row r="320" spans="2:50" ht="15" hidden="1" customHeight="1" x14ac:dyDescent="0.3">
      <c r="B320" s="15"/>
      <c r="C320" s="40" t="s">
        <v>22</v>
      </c>
      <c r="D320" s="34" t="s">
        <v>2</v>
      </c>
      <c r="E320" s="35" t="s">
        <v>2</v>
      </c>
      <c r="F320" s="41">
        <v>0</v>
      </c>
      <c r="G320" s="42">
        <v>0</v>
      </c>
      <c r="H320" s="43">
        <v>0</v>
      </c>
      <c r="I320" s="41">
        <v>0</v>
      </c>
      <c r="J320" s="42">
        <v>0</v>
      </c>
      <c r="K320" s="169">
        <v>0</v>
      </c>
      <c r="L320" s="154">
        <v>0</v>
      </c>
      <c r="M320" s="42">
        <v>0</v>
      </c>
      <c r="N320" s="43">
        <v>0</v>
      </c>
      <c r="O320" s="41"/>
      <c r="P320" s="42"/>
      <c r="Q320" s="43"/>
      <c r="R320" s="41"/>
      <c r="S320" s="42"/>
      <c r="T320" s="43"/>
      <c r="U320" s="41"/>
      <c r="V320" s="42"/>
      <c r="W320" s="43"/>
      <c r="X320" s="41"/>
      <c r="Y320" s="42"/>
      <c r="Z320" s="43"/>
      <c r="AA320" s="41"/>
      <c r="AB320" s="42"/>
      <c r="AC320" s="43"/>
      <c r="AD320" s="41"/>
      <c r="AE320" s="42"/>
      <c r="AF320" s="43"/>
      <c r="AG320" s="41"/>
      <c r="AH320" s="42"/>
      <c r="AI320" s="43"/>
      <c r="AK320" s="41">
        <f t="shared" si="89"/>
        <v>0</v>
      </c>
      <c r="AL320" s="42">
        <f t="shared" si="89"/>
        <v>0</v>
      </c>
      <c r="AM320" s="43">
        <f t="shared" si="89"/>
        <v>0</v>
      </c>
      <c r="AT320" s="32">
        <f>IF(SUM(AK431:AM431)=0,0,IF(SUM(AK320:AM320)=0,0,1))</f>
        <v>0</v>
      </c>
      <c r="AV320" s="23">
        <v>3</v>
      </c>
      <c r="AW320" s="23">
        <v>4</v>
      </c>
      <c r="AX320" s="23">
        <f t="shared" si="90"/>
        <v>7</v>
      </c>
    </row>
    <row r="321" spans="2:50" ht="15" hidden="1" customHeight="1" x14ac:dyDescent="0.3">
      <c r="B321" s="15"/>
      <c r="C321" s="40" t="s">
        <v>22</v>
      </c>
      <c r="D321" s="34" t="s">
        <v>2</v>
      </c>
      <c r="E321" s="35" t="s">
        <v>2</v>
      </c>
      <c r="F321" s="41">
        <v>0</v>
      </c>
      <c r="G321" s="42">
        <v>0</v>
      </c>
      <c r="H321" s="43">
        <v>0</v>
      </c>
      <c r="I321" s="41">
        <v>0</v>
      </c>
      <c r="J321" s="42">
        <v>0</v>
      </c>
      <c r="K321" s="169">
        <v>0</v>
      </c>
      <c r="L321" s="154">
        <v>0</v>
      </c>
      <c r="M321" s="42">
        <v>0</v>
      </c>
      <c r="N321" s="43">
        <v>0</v>
      </c>
      <c r="O321" s="41"/>
      <c r="P321" s="42"/>
      <c r="Q321" s="43"/>
      <c r="R321" s="41"/>
      <c r="S321" s="42"/>
      <c r="T321" s="43"/>
      <c r="U321" s="41"/>
      <c r="V321" s="42"/>
      <c r="W321" s="43"/>
      <c r="X321" s="41"/>
      <c r="Y321" s="42"/>
      <c r="Z321" s="43"/>
      <c r="AA321" s="41"/>
      <c r="AB321" s="42"/>
      <c r="AC321" s="43"/>
      <c r="AD321" s="41"/>
      <c r="AE321" s="42"/>
      <c r="AF321" s="43"/>
      <c r="AG321" s="41"/>
      <c r="AH321" s="42"/>
      <c r="AI321" s="43"/>
      <c r="AK321" s="41">
        <f t="shared" si="89"/>
        <v>0</v>
      </c>
      <c r="AL321" s="42">
        <f t="shared" si="89"/>
        <v>0</v>
      </c>
      <c r="AM321" s="43">
        <f t="shared" si="89"/>
        <v>0</v>
      </c>
      <c r="AT321" s="32">
        <f>IF(SUM(AK431:AM431)=0,0,IF(SUM(AK321:AM321)=0,0,1))</f>
        <v>0</v>
      </c>
      <c r="AV321" s="23">
        <v>3</v>
      </c>
      <c r="AW321" s="23">
        <v>4</v>
      </c>
      <c r="AX321" s="23">
        <f t="shared" si="90"/>
        <v>8</v>
      </c>
    </row>
    <row r="322" spans="2:50" ht="15" hidden="1" customHeight="1" x14ac:dyDescent="0.3">
      <c r="B322" s="15"/>
      <c r="C322" s="40" t="s">
        <v>22</v>
      </c>
      <c r="D322" s="34" t="s">
        <v>2</v>
      </c>
      <c r="E322" s="35" t="s">
        <v>2</v>
      </c>
      <c r="F322" s="41">
        <v>0</v>
      </c>
      <c r="G322" s="42">
        <v>0</v>
      </c>
      <c r="H322" s="43">
        <v>0</v>
      </c>
      <c r="I322" s="41">
        <v>0</v>
      </c>
      <c r="J322" s="42">
        <v>0</v>
      </c>
      <c r="K322" s="169">
        <v>0</v>
      </c>
      <c r="L322" s="154">
        <v>0</v>
      </c>
      <c r="M322" s="42">
        <v>0</v>
      </c>
      <c r="N322" s="43">
        <v>0</v>
      </c>
      <c r="O322" s="41"/>
      <c r="P322" s="42"/>
      <c r="Q322" s="43"/>
      <c r="R322" s="41"/>
      <c r="S322" s="42"/>
      <c r="T322" s="43"/>
      <c r="U322" s="41"/>
      <c r="V322" s="42"/>
      <c r="W322" s="43"/>
      <c r="X322" s="41"/>
      <c r="Y322" s="42"/>
      <c r="Z322" s="43"/>
      <c r="AA322" s="41"/>
      <c r="AB322" s="42"/>
      <c r="AC322" s="43"/>
      <c r="AD322" s="41"/>
      <c r="AE322" s="42"/>
      <c r="AF322" s="43"/>
      <c r="AG322" s="41"/>
      <c r="AH322" s="42"/>
      <c r="AI322" s="43"/>
      <c r="AK322" s="41">
        <f t="shared" si="89"/>
        <v>0</v>
      </c>
      <c r="AL322" s="42">
        <f t="shared" si="89"/>
        <v>0</v>
      </c>
      <c r="AM322" s="43">
        <f t="shared" si="89"/>
        <v>0</v>
      </c>
      <c r="AT322" s="32">
        <f>IF(SUM(AK431:AM431)=0,0,IF(SUM(AK322:AM322)=0,0,1))</f>
        <v>0</v>
      </c>
      <c r="AV322" s="23">
        <v>3</v>
      </c>
      <c r="AW322" s="23">
        <v>4</v>
      </c>
      <c r="AX322" s="23">
        <f t="shared" si="90"/>
        <v>9</v>
      </c>
    </row>
    <row r="323" spans="2:50" ht="15" hidden="1" customHeight="1" x14ac:dyDescent="0.3">
      <c r="B323" s="15"/>
      <c r="C323" s="40" t="s">
        <v>22</v>
      </c>
      <c r="D323" s="34" t="s">
        <v>2</v>
      </c>
      <c r="E323" s="35" t="s">
        <v>2</v>
      </c>
      <c r="F323" s="41">
        <v>0</v>
      </c>
      <c r="G323" s="42">
        <v>0</v>
      </c>
      <c r="H323" s="43">
        <v>0</v>
      </c>
      <c r="I323" s="41">
        <v>0</v>
      </c>
      <c r="J323" s="42">
        <v>0</v>
      </c>
      <c r="K323" s="169">
        <v>0</v>
      </c>
      <c r="L323" s="154">
        <v>0</v>
      </c>
      <c r="M323" s="42">
        <v>0</v>
      </c>
      <c r="N323" s="43">
        <v>0</v>
      </c>
      <c r="O323" s="41"/>
      <c r="P323" s="42"/>
      <c r="Q323" s="43"/>
      <c r="R323" s="41"/>
      <c r="S323" s="42"/>
      <c r="T323" s="43"/>
      <c r="U323" s="41"/>
      <c r="V323" s="42"/>
      <c r="W323" s="43"/>
      <c r="X323" s="41"/>
      <c r="Y323" s="42"/>
      <c r="Z323" s="43"/>
      <c r="AA323" s="41"/>
      <c r="AB323" s="42"/>
      <c r="AC323" s="43"/>
      <c r="AD323" s="41"/>
      <c r="AE323" s="42"/>
      <c r="AF323" s="43"/>
      <c r="AG323" s="41"/>
      <c r="AH323" s="42"/>
      <c r="AI323" s="43"/>
      <c r="AK323" s="41">
        <f t="shared" si="89"/>
        <v>0</v>
      </c>
      <c r="AL323" s="42">
        <f t="shared" si="89"/>
        <v>0</v>
      </c>
      <c r="AM323" s="43">
        <f t="shared" si="89"/>
        <v>0</v>
      </c>
      <c r="AT323" s="32">
        <f>IF(SUM(AK431:AM431)=0,0,IF(SUM(AK323:AM323)=0,0,1))</f>
        <v>0</v>
      </c>
      <c r="AV323" s="23">
        <v>3</v>
      </c>
      <c r="AW323" s="23">
        <v>4</v>
      </c>
      <c r="AX323" s="23">
        <f t="shared" si="90"/>
        <v>10</v>
      </c>
    </row>
    <row r="324" spans="2:50" ht="15" hidden="1" customHeight="1" x14ac:dyDescent="0.3">
      <c r="B324" s="15"/>
      <c r="C324" s="40" t="s">
        <v>23</v>
      </c>
      <c r="D324" s="34" t="s">
        <v>705</v>
      </c>
      <c r="E324" s="35" t="s">
        <v>930</v>
      </c>
      <c r="F324" s="41">
        <v>0</v>
      </c>
      <c r="G324" s="42">
        <v>0</v>
      </c>
      <c r="H324" s="43">
        <v>0</v>
      </c>
      <c r="I324" s="41">
        <v>0</v>
      </c>
      <c r="J324" s="42">
        <v>0</v>
      </c>
      <c r="K324" s="169">
        <v>0</v>
      </c>
      <c r="L324" s="154">
        <v>0</v>
      </c>
      <c r="M324" s="42">
        <v>0</v>
      </c>
      <c r="N324" s="43">
        <v>0</v>
      </c>
      <c r="O324" s="41"/>
      <c r="P324" s="42"/>
      <c r="Q324" s="43"/>
      <c r="R324" s="41"/>
      <c r="S324" s="42"/>
      <c r="T324" s="43"/>
      <c r="U324" s="41"/>
      <c r="V324" s="42"/>
      <c r="W324" s="43"/>
      <c r="X324" s="41"/>
      <c r="Y324" s="42"/>
      <c r="Z324" s="43"/>
      <c r="AA324" s="41"/>
      <c r="AB324" s="42"/>
      <c r="AC324" s="43"/>
      <c r="AD324" s="41"/>
      <c r="AE324" s="42"/>
      <c r="AF324" s="43"/>
      <c r="AG324" s="41"/>
      <c r="AH324" s="42"/>
      <c r="AI324" s="43"/>
      <c r="AK324" s="41">
        <f t="shared" si="89"/>
        <v>0</v>
      </c>
      <c r="AL324" s="42">
        <f t="shared" si="89"/>
        <v>0</v>
      </c>
      <c r="AM324" s="43">
        <f t="shared" si="89"/>
        <v>0</v>
      </c>
      <c r="AT324" s="32">
        <f>IF(SUM(AK431:AM431)=0,0,IF(SUM(AK324:AM324)=0,0,1))</f>
        <v>0</v>
      </c>
      <c r="AV324" s="23">
        <v>3</v>
      </c>
      <c r="AW324" s="23">
        <v>5</v>
      </c>
      <c r="AX324" s="23">
        <f t="shared" si="90"/>
        <v>1</v>
      </c>
    </row>
    <row r="325" spans="2:50" ht="15" hidden="1" customHeight="1" x14ac:dyDescent="0.3">
      <c r="B325" s="15"/>
      <c r="C325" s="50" t="str">
        <f>IF(LEN(E324)&lt;1,"","Total: " &amp; LEFT(E324,LEN(E324)-21) &amp; "Municipalities")</f>
        <v>Total: West Rand Municipalities</v>
      </c>
      <c r="D325" s="51"/>
      <c r="E325" s="52"/>
      <c r="F325" s="53">
        <f t="shared" ref="F325:N325" si="91">SUM(F314:F324)</f>
        <v>0</v>
      </c>
      <c r="G325" s="54">
        <f t="shared" si="91"/>
        <v>0</v>
      </c>
      <c r="H325" s="55">
        <f t="shared" si="91"/>
        <v>0</v>
      </c>
      <c r="I325" s="53">
        <f t="shared" si="91"/>
        <v>0</v>
      </c>
      <c r="J325" s="54">
        <f t="shared" si="91"/>
        <v>0</v>
      </c>
      <c r="K325" s="171">
        <f t="shared" si="91"/>
        <v>0</v>
      </c>
      <c r="L325" s="159">
        <f t="shared" si="91"/>
        <v>0</v>
      </c>
      <c r="M325" s="54">
        <f t="shared" si="91"/>
        <v>0</v>
      </c>
      <c r="N325" s="55">
        <f t="shared" si="91"/>
        <v>0</v>
      </c>
      <c r="O325" s="53">
        <f t="shared" ref="O325:AI325" si="92">SUM(O314:O324)</f>
        <v>0</v>
      </c>
      <c r="P325" s="54">
        <f t="shared" si="92"/>
        <v>0</v>
      </c>
      <c r="Q325" s="55">
        <f t="shared" si="92"/>
        <v>0</v>
      </c>
      <c r="R325" s="53">
        <f t="shared" si="92"/>
        <v>0</v>
      </c>
      <c r="S325" s="54">
        <f t="shared" si="92"/>
        <v>0</v>
      </c>
      <c r="T325" s="55">
        <f t="shared" si="92"/>
        <v>0</v>
      </c>
      <c r="U325" s="53">
        <f t="shared" si="92"/>
        <v>0</v>
      </c>
      <c r="V325" s="54">
        <f t="shared" si="92"/>
        <v>0</v>
      </c>
      <c r="W325" s="55">
        <f t="shared" si="92"/>
        <v>0</v>
      </c>
      <c r="X325" s="53">
        <f t="shared" si="92"/>
        <v>0</v>
      </c>
      <c r="Y325" s="54">
        <f t="shared" si="92"/>
        <v>0</v>
      </c>
      <c r="Z325" s="55">
        <f t="shared" si="92"/>
        <v>0</v>
      </c>
      <c r="AA325" s="53">
        <f t="shared" si="92"/>
        <v>0</v>
      </c>
      <c r="AB325" s="54">
        <f t="shared" si="92"/>
        <v>0</v>
      </c>
      <c r="AC325" s="55">
        <f t="shared" si="92"/>
        <v>0</v>
      </c>
      <c r="AD325" s="53">
        <f t="shared" si="92"/>
        <v>0</v>
      </c>
      <c r="AE325" s="54">
        <f t="shared" si="92"/>
        <v>0</v>
      </c>
      <c r="AF325" s="55">
        <f t="shared" si="92"/>
        <v>0</v>
      </c>
      <c r="AG325" s="53">
        <f t="shared" si="92"/>
        <v>0</v>
      </c>
      <c r="AH325" s="54">
        <f t="shared" si="92"/>
        <v>0</v>
      </c>
      <c r="AI325" s="55">
        <f t="shared" si="92"/>
        <v>0</v>
      </c>
      <c r="AK325" s="53">
        <f>SUM(AK314:AK324)</f>
        <v>0</v>
      </c>
      <c r="AL325" s="54">
        <f>SUM(AL314:AL324)</f>
        <v>0</v>
      </c>
      <c r="AM325" s="55">
        <f>SUM(AM314:AM324)</f>
        <v>0</v>
      </c>
      <c r="AT325" s="32">
        <f>IF(SUM(AK431:AM431)=0,0,IF(SUM(AK325:AM325)=0,0,1))</f>
        <v>0</v>
      </c>
    </row>
    <row r="326" spans="2:50" ht="15" hidden="1" customHeight="1" x14ac:dyDescent="0.3">
      <c r="B326" s="15"/>
      <c r="C326" s="40"/>
      <c r="D326" s="34"/>
      <c r="E326" s="35"/>
      <c r="F326" s="41"/>
      <c r="G326" s="42"/>
      <c r="H326" s="43"/>
      <c r="I326" s="41"/>
      <c r="J326" s="42"/>
      <c r="K326" s="169"/>
      <c r="L326" s="154"/>
      <c r="M326" s="42"/>
      <c r="N326" s="43"/>
      <c r="O326" s="41"/>
      <c r="P326" s="42"/>
      <c r="Q326" s="43"/>
      <c r="R326" s="41"/>
      <c r="S326" s="42"/>
      <c r="T326" s="43"/>
      <c r="U326" s="41"/>
      <c r="V326" s="42"/>
      <c r="W326" s="43"/>
      <c r="X326" s="41"/>
      <c r="Y326" s="42"/>
      <c r="Z326" s="43"/>
      <c r="AA326" s="41"/>
      <c r="AB326" s="42"/>
      <c r="AC326" s="43"/>
      <c r="AD326" s="41"/>
      <c r="AE326" s="42"/>
      <c r="AF326" s="43"/>
      <c r="AG326" s="41"/>
      <c r="AH326" s="42"/>
      <c r="AI326" s="43"/>
      <c r="AK326" s="41"/>
      <c r="AL326" s="42"/>
      <c r="AM326" s="43"/>
      <c r="AT326" s="32">
        <f>IF(SUM(AK431:AM431)=0,0,IF(SUM(AK326:AM326)=0,0,1))</f>
        <v>0</v>
      </c>
    </row>
    <row r="327" spans="2:50" ht="15" hidden="1" customHeight="1" x14ac:dyDescent="0.3">
      <c r="B327" s="15"/>
      <c r="C327" s="40" t="s">
        <v>22</v>
      </c>
      <c r="D327" s="34" t="s">
        <v>2</v>
      </c>
      <c r="E327" s="35" t="s">
        <v>2</v>
      </c>
      <c r="F327" s="41">
        <v>0</v>
      </c>
      <c r="G327" s="42">
        <v>0</v>
      </c>
      <c r="H327" s="43">
        <v>0</v>
      </c>
      <c r="I327" s="41">
        <v>0</v>
      </c>
      <c r="J327" s="42">
        <v>0</v>
      </c>
      <c r="K327" s="169">
        <v>0</v>
      </c>
      <c r="L327" s="154">
        <v>0</v>
      </c>
      <c r="M327" s="42">
        <v>0</v>
      </c>
      <c r="N327" s="43">
        <v>0</v>
      </c>
      <c r="O327" s="41"/>
      <c r="P327" s="42"/>
      <c r="Q327" s="43"/>
      <c r="R327" s="41"/>
      <c r="S327" s="42"/>
      <c r="T327" s="43"/>
      <c r="U327" s="41"/>
      <c r="V327" s="42"/>
      <c r="W327" s="43"/>
      <c r="X327" s="41"/>
      <c r="Y327" s="42"/>
      <c r="Z327" s="43"/>
      <c r="AA327" s="41"/>
      <c r="AB327" s="42"/>
      <c r="AC327" s="43"/>
      <c r="AD327" s="41"/>
      <c r="AE327" s="42"/>
      <c r="AF327" s="43"/>
      <c r="AG327" s="41"/>
      <c r="AH327" s="42"/>
      <c r="AI327" s="43"/>
      <c r="AK327" s="41">
        <f t="shared" ref="AK327:AM337" si="93">F327+I327+L327+O327+R327+U327+X327+AA327+AD327+AG327</f>
        <v>0</v>
      </c>
      <c r="AL327" s="42">
        <f t="shared" si="93"/>
        <v>0</v>
      </c>
      <c r="AM327" s="43">
        <f t="shared" si="93"/>
        <v>0</v>
      </c>
      <c r="AT327" s="32">
        <f>IF(SUM(AK431:AM431)=0,0,IF(SUM(AK327:AM327)=0,0,1))</f>
        <v>0</v>
      </c>
      <c r="AV327" s="23">
        <v>3</v>
      </c>
      <c r="AW327" s="23">
        <v>6</v>
      </c>
      <c r="AX327" s="23">
        <v>1</v>
      </c>
    </row>
    <row r="328" spans="2:50" ht="15" hidden="1" customHeight="1" x14ac:dyDescent="0.3">
      <c r="B328" s="15"/>
      <c r="C328" s="40" t="s">
        <v>22</v>
      </c>
      <c r="D328" s="34" t="s">
        <v>2</v>
      </c>
      <c r="E328" s="35" t="s">
        <v>2</v>
      </c>
      <c r="F328" s="41">
        <v>0</v>
      </c>
      <c r="G328" s="42">
        <v>0</v>
      </c>
      <c r="H328" s="43">
        <v>0</v>
      </c>
      <c r="I328" s="41">
        <v>0</v>
      </c>
      <c r="J328" s="42">
        <v>0</v>
      </c>
      <c r="K328" s="169">
        <v>0</v>
      </c>
      <c r="L328" s="154">
        <v>0</v>
      </c>
      <c r="M328" s="42">
        <v>0</v>
      </c>
      <c r="N328" s="43">
        <v>0</v>
      </c>
      <c r="O328" s="41"/>
      <c r="P328" s="42"/>
      <c r="Q328" s="43"/>
      <c r="R328" s="41"/>
      <c r="S328" s="42"/>
      <c r="T328" s="43"/>
      <c r="U328" s="41"/>
      <c r="V328" s="42"/>
      <c r="W328" s="43"/>
      <c r="X328" s="41"/>
      <c r="Y328" s="42"/>
      <c r="Z328" s="43"/>
      <c r="AA328" s="41"/>
      <c r="AB328" s="42"/>
      <c r="AC328" s="43"/>
      <c r="AD328" s="41"/>
      <c r="AE328" s="42"/>
      <c r="AF328" s="43"/>
      <c r="AG328" s="41"/>
      <c r="AH328" s="42"/>
      <c r="AI328" s="43"/>
      <c r="AK328" s="41">
        <f t="shared" si="93"/>
        <v>0</v>
      </c>
      <c r="AL328" s="42">
        <f t="shared" si="93"/>
        <v>0</v>
      </c>
      <c r="AM328" s="43">
        <f t="shared" si="93"/>
        <v>0</v>
      </c>
      <c r="AT328" s="32">
        <f>IF(SUM(AK431:AM431)=0,0,IF(SUM(AK328:AM328)=0,0,1))</f>
        <v>0</v>
      </c>
      <c r="AV328" s="23">
        <v>3</v>
      </c>
      <c r="AW328" s="23">
        <v>6</v>
      </c>
      <c r="AX328" s="23">
        <f>IF(AW328=AW327,AX327+1,1)</f>
        <v>2</v>
      </c>
    </row>
    <row r="329" spans="2:50" ht="15" hidden="1" customHeight="1" x14ac:dyDescent="0.3">
      <c r="B329" s="15"/>
      <c r="C329" s="40" t="s">
        <v>22</v>
      </c>
      <c r="D329" s="34" t="s">
        <v>2</v>
      </c>
      <c r="E329" s="35" t="s">
        <v>2</v>
      </c>
      <c r="F329" s="41">
        <v>0</v>
      </c>
      <c r="G329" s="42">
        <v>0</v>
      </c>
      <c r="H329" s="43">
        <v>0</v>
      </c>
      <c r="I329" s="41">
        <v>0</v>
      </c>
      <c r="J329" s="42">
        <v>0</v>
      </c>
      <c r="K329" s="169">
        <v>0</v>
      </c>
      <c r="L329" s="154">
        <v>0</v>
      </c>
      <c r="M329" s="42">
        <v>0</v>
      </c>
      <c r="N329" s="43">
        <v>0</v>
      </c>
      <c r="O329" s="41"/>
      <c r="P329" s="42"/>
      <c r="Q329" s="43"/>
      <c r="R329" s="41"/>
      <c r="S329" s="42"/>
      <c r="T329" s="43"/>
      <c r="U329" s="41"/>
      <c r="V329" s="42"/>
      <c r="W329" s="43"/>
      <c r="X329" s="41"/>
      <c r="Y329" s="42"/>
      <c r="Z329" s="43"/>
      <c r="AA329" s="41"/>
      <c r="AB329" s="42"/>
      <c r="AC329" s="43"/>
      <c r="AD329" s="41"/>
      <c r="AE329" s="42"/>
      <c r="AF329" s="43"/>
      <c r="AG329" s="41"/>
      <c r="AH329" s="42"/>
      <c r="AI329" s="43"/>
      <c r="AK329" s="41">
        <f t="shared" si="93"/>
        <v>0</v>
      </c>
      <c r="AL329" s="42">
        <f t="shared" si="93"/>
        <v>0</v>
      </c>
      <c r="AM329" s="43">
        <f t="shared" si="93"/>
        <v>0</v>
      </c>
      <c r="AT329" s="32">
        <f>IF(SUM(AK431:AM431)=0,0,IF(SUM(AK329:AM329)=0,0,1))</f>
        <v>0</v>
      </c>
      <c r="AV329" s="23">
        <v>3</v>
      </c>
      <c r="AW329" s="23">
        <v>6</v>
      </c>
      <c r="AX329" s="23">
        <f t="shared" ref="AX329:AX337" si="94">IF(AW329=AW328,AX328+1,1)</f>
        <v>3</v>
      </c>
    </row>
    <row r="330" spans="2:50" ht="15" hidden="1" customHeight="1" x14ac:dyDescent="0.3">
      <c r="B330" s="15"/>
      <c r="C330" s="40" t="s">
        <v>22</v>
      </c>
      <c r="D330" s="34" t="s">
        <v>2</v>
      </c>
      <c r="E330" s="35" t="s">
        <v>2</v>
      </c>
      <c r="F330" s="41">
        <v>0</v>
      </c>
      <c r="G330" s="42">
        <v>0</v>
      </c>
      <c r="H330" s="43">
        <v>0</v>
      </c>
      <c r="I330" s="41">
        <v>0</v>
      </c>
      <c r="J330" s="42">
        <v>0</v>
      </c>
      <c r="K330" s="169">
        <v>0</v>
      </c>
      <c r="L330" s="154">
        <v>0</v>
      </c>
      <c r="M330" s="42">
        <v>0</v>
      </c>
      <c r="N330" s="43">
        <v>0</v>
      </c>
      <c r="O330" s="41"/>
      <c r="P330" s="42"/>
      <c r="Q330" s="43"/>
      <c r="R330" s="41"/>
      <c r="S330" s="42"/>
      <c r="T330" s="43"/>
      <c r="U330" s="41"/>
      <c r="V330" s="42"/>
      <c r="W330" s="43"/>
      <c r="X330" s="41"/>
      <c r="Y330" s="42"/>
      <c r="Z330" s="43"/>
      <c r="AA330" s="41"/>
      <c r="AB330" s="42"/>
      <c r="AC330" s="43"/>
      <c r="AD330" s="41"/>
      <c r="AE330" s="42"/>
      <c r="AF330" s="43"/>
      <c r="AG330" s="41"/>
      <c r="AH330" s="42"/>
      <c r="AI330" s="43"/>
      <c r="AK330" s="41">
        <f t="shared" si="93"/>
        <v>0</v>
      </c>
      <c r="AL330" s="42">
        <f t="shared" si="93"/>
        <v>0</v>
      </c>
      <c r="AM330" s="43">
        <f t="shared" si="93"/>
        <v>0</v>
      </c>
      <c r="AT330" s="32">
        <f>IF(SUM(AK431:AM431)=0,0,IF(SUM(AK330:AM330)=0,0,1))</f>
        <v>0</v>
      </c>
      <c r="AV330" s="23">
        <v>3</v>
      </c>
      <c r="AW330" s="23">
        <v>6</v>
      </c>
      <c r="AX330" s="23">
        <f t="shared" si="94"/>
        <v>4</v>
      </c>
    </row>
    <row r="331" spans="2:50" ht="15" hidden="1" customHeight="1" x14ac:dyDescent="0.3">
      <c r="B331" s="15"/>
      <c r="C331" s="40" t="s">
        <v>22</v>
      </c>
      <c r="D331" s="34" t="s">
        <v>2</v>
      </c>
      <c r="E331" s="35" t="s">
        <v>2</v>
      </c>
      <c r="F331" s="41">
        <v>0</v>
      </c>
      <c r="G331" s="42">
        <v>0</v>
      </c>
      <c r="H331" s="43">
        <v>0</v>
      </c>
      <c r="I331" s="41">
        <v>0</v>
      </c>
      <c r="J331" s="42">
        <v>0</v>
      </c>
      <c r="K331" s="169">
        <v>0</v>
      </c>
      <c r="L331" s="154">
        <v>0</v>
      </c>
      <c r="M331" s="42">
        <v>0</v>
      </c>
      <c r="N331" s="43">
        <v>0</v>
      </c>
      <c r="O331" s="41"/>
      <c r="P331" s="42"/>
      <c r="Q331" s="43"/>
      <c r="R331" s="41"/>
      <c r="S331" s="42"/>
      <c r="T331" s="43"/>
      <c r="U331" s="41"/>
      <c r="V331" s="42"/>
      <c r="W331" s="43"/>
      <c r="X331" s="41"/>
      <c r="Y331" s="42"/>
      <c r="Z331" s="43"/>
      <c r="AA331" s="41"/>
      <c r="AB331" s="42"/>
      <c r="AC331" s="43"/>
      <c r="AD331" s="41"/>
      <c r="AE331" s="42"/>
      <c r="AF331" s="43"/>
      <c r="AG331" s="41"/>
      <c r="AH331" s="42"/>
      <c r="AI331" s="43"/>
      <c r="AK331" s="41">
        <f t="shared" si="93"/>
        <v>0</v>
      </c>
      <c r="AL331" s="42">
        <f t="shared" si="93"/>
        <v>0</v>
      </c>
      <c r="AM331" s="43">
        <f t="shared" si="93"/>
        <v>0</v>
      </c>
      <c r="AT331" s="32">
        <f>IF(SUM(AK431:AM431)=0,0,IF(SUM(AK331:AM331)=0,0,1))</f>
        <v>0</v>
      </c>
      <c r="AV331" s="23">
        <v>3</v>
      </c>
      <c r="AW331" s="23">
        <v>6</v>
      </c>
      <c r="AX331" s="23">
        <f t="shared" si="94"/>
        <v>5</v>
      </c>
    </row>
    <row r="332" spans="2:50" ht="15" hidden="1" customHeight="1" x14ac:dyDescent="0.3">
      <c r="B332" s="15"/>
      <c r="C332" s="40" t="s">
        <v>22</v>
      </c>
      <c r="D332" s="34" t="s">
        <v>2</v>
      </c>
      <c r="E332" s="35" t="s">
        <v>2</v>
      </c>
      <c r="F332" s="41">
        <v>0</v>
      </c>
      <c r="G332" s="42">
        <v>0</v>
      </c>
      <c r="H332" s="43">
        <v>0</v>
      </c>
      <c r="I332" s="41">
        <v>0</v>
      </c>
      <c r="J332" s="42">
        <v>0</v>
      </c>
      <c r="K332" s="169">
        <v>0</v>
      </c>
      <c r="L332" s="154">
        <v>0</v>
      </c>
      <c r="M332" s="42">
        <v>0</v>
      </c>
      <c r="N332" s="43">
        <v>0</v>
      </c>
      <c r="O332" s="41"/>
      <c r="P332" s="42"/>
      <c r="Q332" s="43"/>
      <c r="R332" s="41"/>
      <c r="S332" s="42"/>
      <c r="T332" s="43"/>
      <c r="U332" s="41"/>
      <c r="V332" s="42"/>
      <c r="W332" s="43"/>
      <c r="X332" s="41"/>
      <c r="Y332" s="42"/>
      <c r="Z332" s="43"/>
      <c r="AA332" s="41"/>
      <c r="AB332" s="42"/>
      <c r="AC332" s="43"/>
      <c r="AD332" s="41"/>
      <c r="AE332" s="42"/>
      <c r="AF332" s="43"/>
      <c r="AG332" s="41"/>
      <c r="AH332" s="42"/>
      <c r="AI332" s="43"/>
      <c r="AK332" s="41">
        <f t="shared" si="93"/>
        <v>0</v>
      </c>
      <c r="AL332" s="42">
        <f t="shared" si="93"/>
        <v>0</v>
      </c>
      <c r="AM332" s="43">
        <f t="shared" si="93"/>
        <v>0</v>
      </c>
      <c r="AT332" s="32">
        <f>IF(SUM(AK431:AM431)=0,0,IF(SUM(AK332:AM332)=0,0,1))</f>
        <v>0</v>
      </c>
      <c r="AV332" s="23">
        <v>3</v>
      </c>
      <c r="AW332" s="23">
        <v>6</v>
      </c>
      <c r="AX332" s="23">
        <f t="shared" si="94"/>
        <v>6</v>
      </c>
    </row>
    <row r="333" spans="2:50" ht="15" hidden="1" customHeight="1" x14ac:dyDescent="0.3">
      <c r="B333" s="15"/>
      <c r="C333" s="40" t="s">
        <v>22</v>
      </c>
      <c r="D333" s="34" t="s">
        <v>2</v>
      </c>
      <c r="E333" s="35" t="s">
        <v>2</v>
      </c>
      <c r="F333" s="41">
        <v>0</v>
      </c>
      <c r="G333" s="42">
        <v>0</v>
      </c>
      <c r="H333" s="43">
        <v>0</v>
      </c>
      <c r="I333" s="41">
        <v>0</v>
      </c>
      <c r="J333" s="42">
        <v>0</v>
      </c>
      <c r="K333" s="169">
        <v>0</v>
      </c>
      <c r="L333" s="154">
        <v>0</v>
      </c>
      <c r="M333" s="42">
        <v>0</v>
      </c>
      <c r="N333" s="43">
        <v>0</v>
      </c>
      <c r="O333" s="41"/>
      <c r="P333" s="42"/>
      <c r="Q333" s="43"/>
      <c r="R333" s="41"/>
      <c r="S333" s="42"/>
      <c r="T333" s="43"/>
      <c r="U333" s="41"/>
      <c r="V333" s="42"/>
      <c r="W333" s="43"/>
      <c r="X333" s="41"/>
      <c r="Y333" s="42"/>
      <c r="Z333" s="43"/>
      <c r="AA333" s="41"/>
      <c r="AB333" s="42"/>
      <c r="AC333" s="43"/>
      <c r="AD333" s="41"/>
      <c r="AE333" s="42"/>
      <c r="AF333" s="43"/>
      <c r="AG333" s="41"/>
      <c r="AH333" s="42"/>
      <c r="AI333" s="43"/>
      <c r="AK333" s="41">
        <f t="shared" si="93"/>
        <v>0</v>
      </c>
      <c r="AL333" s="42">
        <f t="shared" si="93"/>
        <v>0</v>
      </c>
      <c r="AM333" s="43">
        <f t="shared" si="93"/>
        <v>0</v>
      </c>
      <c r="AT333" s="32">
        <f>IF(SUM(AK431:AM431)=0,0,IF(SUM(AK333:AM333)=0,0,1))</f>
        <v>0</v>
      </c>
      <c r="AV333" s="23">
        <v>3</v>
      </c>
      <c r="AW333" s="23">
        <v>6</v>
      </c>
      <c r="AX333" s="23">
        <f t="shared" si="94"/>
        <v>7</v>
      </c>
    </row>
    <row r="334" spans="2:50" ht="15" hidden="1" customHeight="1" x14ac:dyDescent="0.3">
      <c r="B334" s="15"/>
      <c r="C334" s="40" t="s">
        <v>22</v>
      </c>
      <c r="D334" s="34" t="s">
        <v>2</v>
      </c>
      <c r="E334" s="35" t="s">
        <v>2</v>
      </c>
      <c r="F334" s="41">
        <v>0</v>
      </c>
      <c r="G334" s="42">
        <v>0</v>
      </c>
      <c r="H334" s="43">
        <v>0</v>
      </c>
      <c r="I334" s="41">
        <v>0</v>
      </c>
      <c r="J334" s="42">
        <v>0</v>
      </c>
      <c r="K334" s="169">
        <v>0</v>
      </c>
      <c r="L334" s="154">
        <v>0</v>
      </c>
      <c r="M334" s="42">
        <v>0</v>
      </c>
      <c r="N334" s="43">
        <v>0</v>
      </c>
      <c r="O334" s="41"/>
      <c r="P334" s="42"/>
      <c r="Q334" s="43"/>
      <c r="R334" s="41"/>
      <c r="S334" s="42"/>
      <c r="T334" s="43"/>
      <c r="U334" s="41"/>
      <c r="V334" s="42"/>
      <c r="W334" s="43"/>
      <c r="X334" s="41"/>
      <c r="Y334" s="42"/>
      <c r="Z334" s="43"/>
      <c r="AA334" s="41"/>
      <c r="AB334" s="42"/>
      <c r="AC334" s="43"/>
      <c r="AD334" s="41"/>
      <c r="AE334" s="42"/>
      <c r="AF334" s="43"/>
      <c r="AG334" s="41"/>
      <c r="AH334" s="42"/>
      <c r="AI334" s="43"/>
      <c r="AK334" s="41">
        <f t="shared" si="93"/>
        <v>0</v>
      </c>
      <c r="AL334" s="42">
        <f t="shared" si="93"/>
        <v>0</v>
      </c>
      <c r="AM334" s="43">
        <f t="shared" si="93"/>
        <v>0</v>
      </c>
      <c r="AT334" s="32">
        <f>IF(SUM(AK431:AM431)=0,0,IF(SUM(AK334:AM334)=0,0,1))</f>
        <v>0</v>
      </c>
      <c r="AV334" s="23">
        <v>3</v>
      </c>
      <c r="AW334" s="23">
        <v>6</v>
      </c>
      <c r="AX334" s="23">
        <f t="shared" si="94"/>
        <v>8</v>
      </c>
    </row>
    <row r="335" spans="2:50" ht="15" hidden="1" customHeight="1" x14ac:dyDescent="0.3">
      <c r="B335" s="15"/>
      <c r="C335" s="40" t="s">
        <v>22</v>
      </c>
      <c r="D335" s="34" t="s">
        <v>2</v>
      </c>
      <c r="E335" s="35" t="s">
        <v>2</v>
      </c>
      <c r="F335" s="41">
        <v>0</v>
      </c>
      <c r="G335" s="42">
        <v>0</v>
      </c>
      <c r="H335" s="43">
        <v>0</v>
      </c>
      <c r="I335" s="41">
        <v>0</v>
      </c>
      <c r="J335" s="42">
        <v>0</v>
      </c>
      <c r="K335" s="169">
        <v>0</v>
      </c>
      <c r="L335" s="154">
        <v>0</v>
      </c>
      <c r="M335" s="42">
        <v>0</v>
      </c>
      <c r="N335" s="43">
        <v>0</v>
      </c>
      <c r="O335" s="41"/>
      <c r="P335" s="42"/>
      <c r="Q335" s="43"/>
      <c r="R335" s="41"/>
      <c r="S335" s="42"/>
      <c r="T335" s="43"/>
      <c r="U335" s="41"/>
      <c r="V335" s="42"/>
      <c r="W335" s="43"/>
      <c r="X335" s="41"/>
      <c r="Y335" s="42"/>
      <c r="Z335" s="43"/>
      <c r="AA335" s="41"/>
      <c r="AB335" s="42"/>
      <c r="AC335" s="43"/>
      <c r="AD335" s="41"/>
      <c r="AE335" s="42"/>
      <c r="AF335" s="43"/>
      <c r="AG335" s="41"/>
      <c r="AH335" s="42"/>
      <c r="AI335" s="43"/>
      <c r="AK335" s="41">
        <f t="shared" si="93"/>
        <v>0</v>
      </c>
      <c r="AL335" s="42">
        <f t="shared" si="93"/>
        <v>0</v>
      </c>
      <c r="AM335" s="43">
        <f t="shared" si="93"/>
        <v>0</v>
      </c>
      <c r="AT335" s="32">
        <f>IF(SUM(AK431:AM431)=0,0,IF(SUM(AK335:AM335)=0,0,1))</f>
        <v>0</v>
      </c>
      <c r="AV335" s="23">
        <v>3</v>
      </c>
      <c r="AW335" s="23">
        <v>6</v>
      </c>
      <c r="AX335" s="23">
        <f t="shared" si="94"/>
        <v>9</v>
      </c>
    </row>
    <row r="336" spans="2:50" ht="15" hidden="1" customHeight="1" x14ac:dyDescent="0.3">
      <c r="B336" s="15"/>
      <c r="C336" s="40" t="s">
        <v>22</v>
      </c>
      <c r="D336" s="34" t="s">
        <v>2</v>
      </c>
      <c r="E336" s="35" t="s">
        <v>2</v>
      </c>
      <c r="F336" s="41">
        <v>0</v>
      </c>
      <c r="G336" s="42">
        <v>0</v>
      </c>
      <c r="H336" s="43">
        <v>0</v>
      </c>
      <c r="I336" s="41">
        <v>0</v>
      </c>
      <c r="J336" s="42">
        <v>0</v>
      </c>
      <c r="K336" s="169">
        <v>0</v>
      </c>
      <c r="L336" s="154">
        <v>0</v>
      </c>
      <c r="M336" s="42">
        <v>0</v>
      </c>
      <c r="N336" s="43">
        <v>0</v>
      </c>
      <c r="O336" s="41"/>
      <c r="P336" s="42"/>
      <c r="Q336" s="43"/>
      <c r="R336" s="41"/>
      <c r="S336" s="42"/>
      <c r="T336" s="43"/>
      <c r="U336" s="41"/>
      <c r="V336" s="42"/>
      <c r="W336" s="43"/>
      <c r="X336" s="41"/>
      <c r="Y336" s="42"/>
      <c r="Z336" s="43"/>
      <c r="AA336" s="41"/>
      <c r="AB336" s="42"/>
      <c r="AC336" s="43"/>
      <c r="AD336" s="41"/>
      <c r="AE336" s="42"/>
      <c r="AF336" s="43"/>
      <c r="AG336" s="41"/>
      <c r="AH336" s="42"/>
      <c r="AI336" s="43"/>
      <c r="AK336" s="41">
        <f t="shared" si="93"/>
        <v>0</v>
      </c>
      <c r="AL336" s="42">
        <f t="shared" si="93"/>
        <v>0</v>
      </c>
      <c r="AM336" s="43">
        <f t="shared" si="93"/>
        <v>0</v>
      </c>
      <c r="AT336" s="32">
        <f>IF(SUM(AK431:AM431)=0,0,IF(SUM(AK336:AM336)=0,0,1))</f>
        <v>0</v>
      </c>
      <c r="AV336" s="23">
        <v>3</v>
      </c>
      <c r="AW336" s="23">
        <v>6</v>
      </c>
      <c r="AX336" s="23">
        <f t="shared" si="94"/>
        <v>10</v>
      </c>
    </row>
    <row r="337" spans="2:50" ht="15" hidden="1" customHeight="1" x14ac:dyDescent="0.3">
      <c r="B337" s="15"/>
      <c r="C337" s="40" t="s">
        <v>23</v>
      </c>
      <c r="D337" s="34" t="s">
        <v>2</v>
      </c>
      <c r="E337" s="35" t="s">
        <v>2</v>
      </c>
      <c r="F337" s="41">
        <v>0</v>
      </c>
      <c r="G337" s="42">
        <v>0</v>
      </c>
      <c r="H337" s="43">
        <v>0</v>
      </c>
      <c r="I337" s="41">
        <v>0</v>
      </c>
      <c r="J337" s="42">
        <v>0</v>
      </c>
      <c r="K337" s="169">
        <v>0</v>
      </c>
      <c r="L337" s="154">
        <v>0</v>
      </c>
      <c r="M337" s="42">
        <v>0</v>
      </c>
      <c r="N337" s="43">
        <v>0</v>
      </c>
      <c r="O337" s="41"/>
      <c r="P337" s="42"/>
      <c r="Q337" s="43"/>
      <c r="R337" s="41"/>
      <c r="S337" s="42"/>
      <c r="T337" s="43"/>
      <c r="U337" s="41"/>
      <c r="V337" s="42"/>
      <c r="W337" s="43"/>
      <c r="X337" s="41"/>
      <c r="Y337" s="42"/>
      <c r="Z337" s="43"/>
      <c r="AA337" s="41"/>
      <c r="AB337" s="42"/>
      <c r="AC337" s="43"/>
      <c r="AD337" s="41"/>
      <c r="AE337" s="42"/>
      <c r="AF337" s="43"/>
      <c r="AG337" s="41"/>
      <c r="AH337" s="42"/>
      <c r="AI337" s="43"/>
      <c r="AK337" s="41">
        <f t="shared" si="93"/>
        <v>0</v>
      </c>
      <c r="AL337" s="42">
        <f t="shared" si="93"/>
        <v>0</v>
      </c>
      <c r="AM337" s="43">
        <f t="shared" si="93"/>
        <v>0</v>
      </c>
      <c r="AT337" s="32">
        <f>IF(SUM(AK431:AM431)=0,0,IF(SUM(AK337:AM337)=0,0,1))</f>
        <v>0</v>
      </c>
      <c r="AV337" s="23">
        <v>3</v>
      </c>
      <c r="AW337" s="23">
        <v>7</v>
      </c>
      <c r="AX337" s="23">
        <f t="shared" si="94"/>
        <v>1</v>
      </c>
    </row>
    <row r="338" spans="2:50" ht="15" hidden="1" customHeight="1" x14ac:dyDescent="0.3">
      <c r="B338" s="15"/>
      <c r="C338" s="50" t="str">
        <f>IF(LEN(E337)&lt;1,"","Total: " &amp; LEFT(E337,LEN(E337)-21) &amp; "Municipalities")</f>
        <v/>
      </c>
      <c r="D338" s="51"/>
      <c r="E338" s="52"/>
      <c r="F338" s="53">
        <f t="shared" ref="F338:N338" si="95">SUM(F327:F337)</f>
        <v>0</v>
      </c>
      <c r="G338" s="54">
        <f t="shared" si="95"/>
        <v>0</v>
      </c>
      <c r="H338" s="55">
        <f t="shared" si="95"/>
        <v>0</v>
      </c>
      <c r="I338" s="53">
        <f t="shared" si="95"/>
        <v>0</v>
      </c>
      <c r="J338" s="54">
        <f t="shared" si="95"/>
        <v>0</v>
      </c>
      <c r="K338" s="171">
        <f t="shared" si="95"/>
        <v>0</v>
      </c>
      <c r="L338" s="159">
        <f t="shared" si="95"/>
        <v>0</v>
      </c>
      <c r="M338" s="54">
        <f t="shared" si="95"/>
        <v>0</v>
      </c>
      <c r="N338" s="55">
        <f t="shared" si="95"/>
        <v>0</v>
      </c>
      <c r="O338" s="53">
        <f t="shared" ref="O338:AI338" si="96">SUM(O327:O337)</f>
        <v>0</v>
      </c>
      <c r="P338" s="54">
        <f t="shared" si="96"/>
        <v>0</v>
      </c>
      <c r="Q338" s="55">
        <f t="shared" si="96"/>
        <v>0</v>
      </c>
      <c r="R338" s="53">
        <f t="shared" si="96"/>
        <v>0</v>
      </c>
      <c r="S338" s="54">
        <f t="shared" si="96"/>
        <v>0</v>
      </c>
      <c r="T338" s="55">
        <f t="shared" si="96"/>
        <v>0</v>
      </c>
      <c r="U338" s="53">
        <f t="shared" si="96"/>
        <v>0</v>
      </c>
      <c r="V338" s="54">
        <f t="shared" si="96"/>
        <v>0</v>
      </c>
      <c r="W338" s="55">
        <f t="shared" si="96"/>
        <v>0</v>
      </c>
      <c r="X338" s="53">
        <f t="shared" si="96"/>
        <v>0</v>
      </c>
      <c r="Y338" s="54">
        <f t="shared" si="96"/>
        <v>0</v>
      </c>
      <c r="Z338" s="55">
        <f t="shared" si="96"/>
        <v>0</v>
      </c>
      <c r="AA338" s="53">
        <f t="shared" si="96"/>
        <v>0</v>
      </c>
      <c r="AB338" s="54">
        <f t="shared" si="96"/>
        <v>0</v>
      </c>
      <c r="AC338" s="55">
        <f t="shared" si="96"/>
        <v>0</v>
      </c>
      <c r="AD338" s="53">
        <f t="shared" si="96"/>
        <v>0</v>
      </c>
      <c r="AE338" s="54">
        <f t="shared" si="96"/>
        <v>0</v>
      </c>
      <c r="AF338" s="55">
        <f t="shared" si="96"/>
        <v>0</v>
      </c>
      <c r="AG338" s="53">
        <f t="shared" si="96"/>
        <v>0</v>
      </c>
      <c r="AH338" s="54">
        <f t="shared" si="96"/>
        <v>0</v>
      </c>
      <c r="AI338" s="55">
        <f t="shared" si="96"/>
        <v>0</v>
      </c>
      <c r="AK338" s="53">
        <f>SUM(AK327:AK337)</f>
        <v>0</v>
      </c>
      <c r="AL338" s="54">
        <f>SUM(AL327:AL337)</f>
        <v>0</v>
      </c>
      <c r="AM338" s="55">
        <f>SUM(AM327:AM337)</f>
        <v>0</v>
      </c>
      <c r="AT338" s="32">
        <f>IF(SUM(AK431:AM431)=0,0,IF(SUM(AK338:AM338)=0,0,1))</f>
        <v>0</v>
      </c>
    </row>
    <row r="339" spans="2:50" ht="15" hidden="1" customHeight="1" x14ac:dyDescent="0.3">
      <c r="B339" s="15"/>
      <c r="C339" s="40"/>
      <c r="D339" s="34"/>
      <c r="E339" s="35"/>
      <c r="F339" s="41"/>
      <c r="G339" s="42"/>
      <c r="H339" s="43"/>
      <c r="I339" s="41"/>
      <c r="J339" s="42"/>
      <c r="K339" s="169"/>
      <c r="L339" s="154"/>
      <c r="M339" s="42"/>
      <c r="N339" s="43"/>
      <c r="O339" s="41"/>
      <c r="P339" s="42"/>
      <c r="Q339" s="43"/>
      <c r="R339" s="41"/>
      <c r="S339" s="42"/>
      <c r="T339" s="43"/>
      <c r="U339" s="41"/>
      <c r="V339" s="42"/>
      <c r="W339" s="43"/>
      <c r="X339" s="41"/>
      <c r="Y339" s="42"/>
      <c r="Z339" s="43"/>
      <c r="AA339" s="41"/>
      <c r="AB339" s="42"/>
      <c r="AC339" s="43"/>
      <c r="AD339" s="41"/>
      <c r="AE339" s="42"/>
      <c r="AF339" s="43"/>
      <c r="AG339" s="41"/>
      <c r="AH339" s="42"/>
      <c r="AI339" s="43"/>
      <c r="AK339" s="41"/>
      <c r="AL339" s="42"/>
      <c r="AM339" s="43"/>
      <c r="AT339" s="32">
        <f>IF(SUM(AK431:AM431)=0,0,IF(SUM(AK339:AM339)=0,0,1))</f>
        <v>0</v>
      </c>
    </row>
    <row r="340" spans="2:50" ht="15" hidden="1" customHeight="1" x14ac:dyDescent="0.3">
      <c r="B340" s="15"/>
      <c r="C340" s="40" t="s">
        <v>22</v>
      </c>
      <c r="D340" s="34" t="s">
        <v>2</v>
      </c>
      <c r="E340" s="35" t="s">
        <v>2</v>
      </c>
      <c r="F340" s="41">
        <v>0</v>
      </c>
      <c r="G340" s="42">
        <v>0</v>
      </c>
      <c r="H340" s="43">
        <v>0</v>
      </c>
      <c r="I340" s="41">
        <v>0</v>
      </c>
      <c r="J340" s="42">
        <v>0</v>
      </c>
      <c r="K340" s="169">
        <v>0</v>
      </c>
      <c r="L340" s="154">
        <v>0</v>
      </c>
      <c r="M340" s="42">
        <v>0</v>
      </c>
      <c r="N340" s="43">
        <v>0</v>
      </c>
      <c r="O340" s="41"/>
      <c r="P340" s="42"/>
      <c r="Q340" s="43"/>
      <c r="R340" s="41"/>
      <c r="S340" s="42"/>
      <c r="T340" s="43"/>
      <c r="U340" s="41"/>
      <c r="V340" s="42"/>
      <c r="W340" s="43"/>
      <c r="X340" s="41"/>
      <c r="Y340" s="42"/>
      <c r="Z340" s="43"/>
      <c r="AA340" s="41"/>
      <c r="AB340" s="42"/>
      <c r="AC340" s="43"/>
      <c r="AD340" s="41"/>
      <c r="AE340" s="42"/>
      <c r="AF340" s="43"/>
      <c r="AG340" s="41"/>
      <c r="AH340" s="42"/>
      <c r="AI340" s="43"/>
      <c r="AK340" s="41">
        <f t="shared" ref="AK340:AM350" si="97">F340+I340+L340+O340+R340+U340+X340+AA340+AD340+AG340</f>
        <v>0</v>
      </c>
      <c r="AL340" s="42">
        <f t="shared" si="97"/>
        <v>0</v>
      </c>
      <c r="AM340" s="43">
        <f t="shared" si="97"/>
        <v>0</v>
      </c>
      <c r="AT340" s="32">
        <f>IF(SUM(AK431:AM431)=0,0,IF(SUM(AK340:AM340)=0,0,1))</f>
        <v>0</v>
      </c>
      <c r="AV340" s="23">
        <v>3</v>
      </c>
      <c r="AW340" s="23">
        <v>8</v>
      </c>
      <c r="AX340" s="23">
        <v>1</v>
      </c>
    </row>
    <row r="341" spans="2:50" s="23" customFormat="1" ht="15" hidden="1" customHeight="1" x14ac:dyDescent="0.3">
      <c r="B341" s="15"/>
      <c r="C341" s="40" t="s">
        <v>22</v>
      </c>
      <c r="D341" s="34" t="s">
        <v>2</v>
      </c>
      <c r="E341" s="35" t="s">
        <v>2</v>
      </c>
      <c r="F341" s="41">
        <v>0</v>
      </c>
      <c r="G341" s="42">
        <v>0</v>
      </c>
      <c r="H341" s="43">
        <v>0</v>
      </c>
      <c r="I341" s="41">
        <v>0</v>
      </c>
      <c r="J341" s="42">
        <v>0</v>
      </c>
      <c r="K341" s="169">
        <v>0</v>
      </c>
      <c r="L341" s="154">
        <v>0</v>
      </c>
      <c r="M341" s="42">
        <v>0</v>
      </c>
      <c r="N341" s="43">
        <v>0</v>
      </c>
      <c r="O341" s="41"/>
      <c r="P341" s="42"/>
      <c r="Q341" s="43"/>
      <c r="R341" s="41"/>
      <c r="S341" s="42"/>
      <c r="T341" s="43"/>
      <c r="U341" s="41"/>
      <c r="V341" s="42"/>
      <c r="W341" s="43"/>
      <c r="X341" s="41"/>
      <c r="Y341" s="42"/>
      <c r="Z341" s="43"/>
      <c r="AA341" s="41"/>
      <c r="AB341" s="42"/>
      <c r="AC341" s="43"/>
      <c r="AD341" s="41"/>
      <c r="AE341" s="42"/>
      <c r="AF341" s="43"/>
      <c r="AG341" s="41"/>
      <c r="AH341" s="42"/>
      <c r="AI341" s="43"/>
      <c r="AK341" s="41">
        <f t="shared" si="97"/>
        <v>0</v>
      </c>
      <c r="AL341" s="42">
        <f t="shared" si="97"/>
        <v>0</v>
      </c>
      <c r="AM341" s="43">
        <f t="shared" si="97"/>
        <v>0</v>
      </c>
      <c r="AT341" s="32">
        <f>IF(SUM(AK431:AM431)=0,0,IF(SUM(AK341:AM341)=0,0,1))</f>
        <v>0</v>
      </c>
      <c r="AV341" s="23">
        <v>3</v>
      </c>
      <c r="AW341" s="23">
        <v>8</v>
      </c>
      <c r="AX341" s="23">
        <f>IF(AW341=AW340,AX340+1,1)</f>
        <v>2</v>
      </c>
    </row>
    <row r="342" spans="2:50" ht="15" hidden="1" customHeight="1" x14ac:dyDescent="0.3">
      <c r="B342" s="15"/>
      <c r="C342" s="40" t="s">
        <v>22</v>
      </c>
      <c r="D342" s="34" t="s">
        <v>2</v>
      </c>
      <c r="E342" s="35" t="s">
        <v>2</v>
      </c>
      <c r="F342" s="41">
        <v>0</v>
      </c>
      <c r="G342" s="42">
        <v>0</v>
      </c>
      <c r="H342" s="43">
        <v>0</v>
      </c>
      <c r="I342" s="41">
        <v>0</v>
      </c>
      <c r="J342" s="42">
        <v>0</v>
      </c>
      <c r="K342" s="169">
        <v>0</v>
      </c>
      <c r="L342" s="154">
        <v>0</v>
      </c>
      <c r="M342" s="42">
        <v>0</v>
      </c>
      <c r="N342" s="43">
        <v>0</v>
      </c>
      <c r="O342" s="41"/>
      <c r="P342" s="42"/>
      <c r="Q342" s="43"/>
      <c r="R342" s="41"/>
      <c r="S342" s="42"/>
      <c r="T342" s="43"/>
      <c r="U342" s="41"/>
      <c r="V342" s="42"/>
      <c r="W342" s="43"/>
      <c r="X342" s="41"/>
      <c r="Y342" s="42"/>
      <c r="Z342" s="43"/>
      <c r="AA342" s="41"/>
      <c r="AB342" s="42"/>
      <c r="AC342" s="43"/>
      <c r="AD342" s="41"/>
      <c r="AE342" s="42"/>
      <c r="AF342" s="43"/>
      <c r="AG342" s="41"/>
      <c r="AH342" s="42"/>
      <c r="AI342" s="43"/>
      <c r="AK342" s="41">
        <f t="shared" si="97"/>
        <v>0</v>
      </c>
      <c r="AL342" s="42">
        <f t="shared" si="97"/>
        <v>0</v>
      </c>
      <c r="AM342" s="43">
        <f t="shared" si="97"/>
        <v>0</v>
      </c>
      <c r="AT342" s="32">
        <f>IF(SUM(AK431:AM431)=0,0,IF(SUM(AK342:AM342)=0,0,1))</f>
        <v>0</v>
      </c>
      <c r="AV342" s="23">
        <v>3</v>
      </c>
      <c r="AW342" s="23">
        <v>8</v>
      </c>
      <c r="AX342" s="23">
        <f t="shared" ref="AX342:AX350" si="98">IF(AW342=AW341,AX341+1,1)</f>
        <v>3</v>
      </c>
    </row>
    <row r="343" spans="2:50" ht="15" hidden="1" customHeight="1" x14ac:dyDescent="0.3">
      <c r="B343" s="15"/>
      <c r="C343" s="40" t="s">
        <v>22</v>
      </c>
      <c r="D343" s="34" t="s">
        <v>2</v>
      </c>
      <c r="E343" s="35" t="s">
        <v>2</v>
      </c>
      <c r="F343" s="41">
        <v>0</v>
      </c>
      <c r="G343" s="42">
        <v>0</v>
      </c>
      <c r="H343" s="43">
        <v>0</v>
      </c>
      <c r="I343" s="41">
        <v>0</v>
      </c>
      <c r="J343" s="42">
        <v>0</v>
      </c>
      <c r="K343" s="169">
        <v>0</v>
      </c>
      <c r="L343" s="154">
        <v>0</v>
      </c>
      <c r="M343" s="42">
        <v>0</v>
      </c>
      <c r="N343" s="43">
        <v>0</v>
      </c>
      <c r="O343" s="41"/>
      <c r="P343" s="42"/>
      <c r="Q343" s="43"/>
      <c r="R343" s="41"/>
      <c r="S343" s="42"/>
      <c r="T343" s="43"/>
      <c r="U343" s="41"/>
      <c r="V343" s="42"/>
      <c r="W343" s="43"/>
      <c r="X343" s="41"/>
      <c r="Y343" s="42"/>
      <c r="Z343" s="43"/>
      <c r="AA343" s="41"/>
      <c r="AB343" s="42"/>
      <c r="AC343" s="43"/>
      <c r="AD343" s="41"/>
      <c r="AE343" s="42"/>
      <c r="AF343" s="43"/>
      <c r="AG343" s="41"/>
      <c r="AH343" s="42"/>
      <c r="AI343" s="43"/>
      <c r="AK343" s="41">
        <f t="shared" si="97"/>
        <v>0</v>
      </c>
      <c r="AL343" s="42">
        <f t="shared" si="97"/>
        <v>0</v>
      </c>
      <c r="AM343" s="43">
        <f t="shared" si="97"/>
        <v>0</v>
      </c>
      <c r="AT343" s="32">
        <f>IF(SUM(AK431:AM431)=0,0,IF(SUM(AK343:AM343)=0,0,1))</f>
        <v>0</v>
      </c>
      <c r="AV343" s="23">
        <v>3</v>
      </c>
      <c r="AW343" s="23">
        <v>8</v>
      </c>
      <c r="AX343" s="23">
        <f t="shared" si="98"/>
        <v>4</v>
      </c>
    </row>
    <row r="344" spans="2:50" ht="15" hidden="1" customHeight="1" x14ac:dyDescent="0.3">
      <c r="B344" s="15"/>
      <c r="C344" s="40" t="s">
        <v>22</v>
      </c>
      <c r="D344" s="34" t="s">
        <v>2</v>
      </c>
      <c r="E344" s="35" t="s">
        <v>2</v>
      </c>
      <c r="F344" s="41">
        <v>0</v>
      </c>
      <c r="G344" s="42">
        <v>0</v>
      </c>
      <c r="H344" s="43">
        <v>0</v>
      </c>
      <c r="I344" s="41">
        <v>0</v>
      </c>
      <c r="J344" s="42">
        <v>0</v>
      </c>
      <c r="K344" s="169">
        <v>0</v>
      </c>
      <c r="L344" s="154">
        <v>0</v>
      </c>
      <c r="M344" s="42">
        <v>0</v>
      </c>
      <c r="N344" s="43">
        <v>0</v>
      </c>
      <c r="O344" s="41"/>
      <c r="P344" s="42"/>
      <c r="Q344" s="43"/>
      <c r="R344" s="41"/>
      <c r="S344" s="42"/>
      <c r="T344" s="43"/>
      <c r="U344" s="41"/>
      <c r="V344" s="42"/>
      <c r="W344" s="43"/>
      <c r="X344" s="41"/>
      <c r="Y344" s="42"/>
      <c r="Z344" s="43"/>
      <c r="AA344" s="41"/>
      <c r="AB344" s="42"/>
      <c r="AC344" s="43"/>
      <c r="AD344" s="41"/>
      <c r="AE344" s="42"/>
      <c r="AF344" s="43"/>
      <c r="AG344" s="41"/>
      <c r="AH344" s="42"/>
      <c r="AI344" s="43"/>
      <c r="AK344" s="41">
        <f t="shared" si="97"/>
        <v>0</v>
      </c>
      <c r="AL344" s="42">
        <f t="shared" si="97"/>
        <v>0</v>
      </c>
      <c r="AM344" s="43">
        <f t="shared" si="97"/>
        <v>0</v>
      </c>
      <c r="AT344" s="32">
        <f>IF(SUM(AK431:AM431)=0,0,IF(SUM(AK344:AM344)=0,0,1))</f>
        <v>0</v>
      </c>
      <c r="AV344" s="23">
        <v>3</v>
      </c>
      <c r="AW344" s="23">
        <v>8</v>
      </c>
      <c r="AX344" s="23">
        <f t="shared" si="98"/>
        <v>5</v>
      </c>
    </row>
    <row r="345" spans="2:50" ht="15" hidden="1" customHeight="1" x14ac:dyDescent="0.3">
      <c r="B345" s="15"/>
      <c r="C345" s="40" t="s">
        <v>22</v>
      </c>
      <c r="D345" s="34" t="s">
        <v>2</v>
      </c>
      <c r="E345" s="35" t="s">
        <v>2</v>
      </c>
      <c r="F345" s="41">
        <v>0</v>
      </c>
      <c r="G345" s="42">
        <v>0</v>
      </c>
      <c r="H345" s="43">
        <v>0</v>
      </c>
      <c r="I345" s="41">
        <v>0</v>
      </c>
      <c r="J345" s="42">
        <v>0</v>
      </c>
      <c r="K345" s="169">
        <v>0</v>
      </c>
      <c r="L345" s="154">
        <v>0</v>
      </c>
      <c r="M345" s="42">
        <v>0</v>
      </c>
      <c r="N345" s="43">
        <v>0</v>
      </c>
      <c r="O345" s="41"/>
      <c r="P345" s="42"/>
      <c r="Q345" s="43"/>
      <c r="R345" s="41"/>
      <c r="S345" s="42"/>
      <c r="T345" s="43"/>
      <c r="U345" s="41"/>
      <c r="V345" s="42"/>
      <c r="W345" s="43"/>
      <c r="X345" s="41"/>
      <c r="Y345" s="42"/>
      <c r="Z345" s="43"/>
      <c r="AA345" s="41"/>
      <c r="AB345" s="42"/>
      <c r="AC345" s="43"/>
      <c r="AD345" s="41"/>
      <c r="AE345" s="42"/>
      <c r="AF345" s="43"/>
      <c r="AG345" s="41"/>
      <c r="AH345" s="42"/>
      <c r="AI345" s="43"/>
      <c r="AK345" s="41">
        <f t="shared" si="97"/>
        <v>0</v>
      </c>
      <c r="AL345" s="42">
        <f t="shared" si="97"/>
        <v>0</v>
      </c>
      <c r="AM345" s="43">
        <f t="shared" si="97"/>
        <v>0</v>
      </c>
      <c r="AT345" s="32">
        <f>IF(SUM(AK431:AM431)=0,0,IF(SUM(AK345:AM345)=0,0,1))</f>
        <v>0</v>
      </c>
      <c r="AV345" s="23">
        <v>3</v>
      </c>
      <c r="AW345" s="23">
        <v>8</v>
      </c>
      <c r="AX345" s="23">
        <f t="shared" si="98"/>
        <v>6</v>
      </c>
    </row>
    <row r="346" spans="2:50" ht="15" hidden="1" customHeight="1" x14ac:dyDescent="0.3">
      <c r="B346" s="15"/>
      <c r="C346" s="40" t="s">
        <v>22</v>
      </c>
      <c r="D346" s="34" t="s">
        <v>2</v>
      </c>
      <c r="E346" s="35" t="s">
        <v>2</v>
      </c>
      <c r="F346" s="41">
        <v>0</v>
      </c>
      <c r="G346" s="42">
        <v>0</v>
      </c>
      <c r="H346" s="43">
        <v>0</v>
      </c>
      <c r="I346" s="41">
        <v>0</v>
      </c>
      <c r="J346" s="42">
        <v>0</v>
      </c>
      <c r="K346" s="169">
        <v>0</v>
      </c>
      <c r="L346" s="154">
        <v>0</v>
      </c>
      <c r="M346" s="42">
        <v>0</v>
      </c>
      <c r="N346" s="43">
        <v>0</v>
      </c>
      <c r="O346" s="41"/>
      <c r="P346" s="42"/>
      <c r="Q346" s="43"/>
      <c r="R346" s="41"/>
      <c r="S346" s="42"/>
      <c r="T346" s="43"/>
      <c r="U346" s="41"/>
      <c r="V346" s="42"/>
      <c r="W346" s="43"/>
      <c r="X346" s="41"/>
      <c r="Y346" s="42"/>
      <c r="Z346" s="43"/>
      <c r="AA346" s="41"/>
      <c r="AB346" s="42"/>
      <c r="AC346" s="43"/>
      <c r="AD346" s="41"/>
      <c r="AE346" s="42"/>
      <c r="AF346" s="43"/>
      <c r="AG346" s="41"/>
      <c r="AH346" s="42"/>
      <c r="AI346" s="43"/>
      <c r="AK346" s="41">
        <f t="shared" si="97"/>
        <v>0</v>
      </c>
      <c r="AL346" s="42">
        <f t="shared" si="97"/>
        <v>0</v>
      </c>
      <c r="AM346" s="43">
        <f t="shared" si="97"/>
        <v>0</v>
      </c>
      <c r="AT346" s="32">
        <f>IF(SUM(AK431:AM431)=0,0,IF(SUM(AK346:AM346)=0,0,1))</f>
        <v>0</v>
      </c>
      <c r="AV346" s="23">
        <v>3</v>
      </c>
      <c r="AW346" s="23">
        <v>8</v>
      </c>
      <c r="AX346" s="23">
        <f t="shared" si="98"/>
        <v>7</v>
      </c>
    </row>
    <row r="347" spans="2:50" ht="15" hidden="1" customHeight="1" x14ac:dyDescent="0.3">
      <c r="B347" s="15"/>
      <c r="C347" s="40" t="s">
        <v>22</v>
      </c>
      <c r="D347" s="34" t="s">
        <v>2</v>
      </c>
      <c r="E347" s="35" t="s">
        <v>2</v>
      </c>
      <c r="F347" s="41">
        <v>0</v>
      </c>
      <c r="G347" s="42">
        <v>0</v>
      </c>
      <c r="H347" s="43">
        <v>0</v>
      </c>
      <c r="I347" s="41">
        <v>0</v>
      </c>
      <c r="J347" s="42">
        <v>0</v>
      </c>
      <c r="K347" s="169">
        <v>0</v>
      </c>
      <c r="L347" s="154">
        <v>0</v>
      </c>
      <c r="M347" s="42">
        <v>0</v>
      </c>
      <c r="N347" s="43">
        <v>0</v>
      </c>
      <c r="O347" s="41"/>
      <c r="P347" s="42"/>
      <c r="Q347" s="43"/>
      <c r="R347" s="41"/>
      <c r="S347" s="42"/>
      <c r="T347" s="43"/>
      <c r="U347" s="41"/>
      <c r="V347" s="42"/>
      <c r="W347" s="43"/>
      <c r="X347" s="41"/>
      <c r="Y347" s="42"/>
      <c r="Z347" s="43"/>
      <c r="AA347" s="41"/>
      <c r="AB347" s="42"/>
      <c r="AC347" s="43"/>
      <c r="AD347" s="41"/>
      <c r="AE347" s="42"/>
      <c r="AF347" s="43"/>
      <c r="AG347" s="41"/>
      <c r="AH347" s="42"/>
      <c r="AI347" s="43"/>
      <c r="AK347" s="41">
        <f t="shared" si="97"/>
        <v>0</v>
      </c>
      <c r="AL347" s="42">
        <f t="shared" si="97"/>
        <v>0</v>
      </c>
      <c r="AM347" s="43">
        <f t="shared" si="97"/>
        <v>0</v>
      </c>
      <c r="AT347" s="32">
        <f>IF(SUM(AK431:AM431)=0,0,IF(SUM(AK347:AM347)=0,0,1))</f>
        <v>0</v>
      </c>
      <c r="AV347" s="23">
        <v>3</v>
      </c>
      <c r="AW347" s="23">
        <v>8</v>
      </c>
      <c r="AX347" s="23">
        <f t="shared" si="98"/>
        <v>8</v>
      </c>
    </row>
    <row r="348" spans="2:50" ht="15" hidden="1" customHeight="1" x14ac:dyDescent="0.3">
      <c r="B348" s="15"/>
      <c r="C348" s="40" t="s">
        <v>22</v>
      </c>
      <c r="D348" s="34" t="s">
        <v>2</v>
      </c>
      <c r="E348" s="35" t="s">
        <v>2</v>
      </c>
      <c r="F348" s="41">
        <v>0</v>
      </c>
      <c r="G348" s="42">
        <v>0</v>
      </c>
      <c r="H348" s="43">
        <v>0</v>
      </c>
      <c r="I348" s="41">
        <v>0</v>
      </c>
      <c r="J348" s="42">
        <v>0</v>
      </c>
      <c r="K348" s="169">
        <v>0</v>
      </c>
      <c r="L348" s="154">
        <v>0</v>
      </c>
      <c r="M348" s="42">
        <v>0</v>
      </c>
      <c r="N348" s="43">
        <v>0</v>
      </c>
      <c r="O348" s="41"/>
      <c r="P348" s="42"/>
      <c r="Q348" s="43"/>
      <c r="R348" s="41"/>
      <c r="S348" s="42"/>
      <c r="T348" s="43"/>
      <c r="U348" s="41"/>
      <c r="V348" s="42"/>
      <c r="W348" s="43"/>
      <c r="X348" s="41"/>
      <c r="Y348" s="42"/>
      <c r="Z348" s="43"/>
      <c r="AA348" s="41"/>
      <c r="AB348" s="42"/>
      <c r="AC348" s="43"/>
      <c r="AD348" s="41"/>
      <c r="AE348" s="42"/>
      <c r="AF348" s="43"/>
      <c r="AG348" s="41"/>
      <c r="AH348" s="42"/>
      <c r="AI348" s="43"/>
      <c r="AK348" s="41">
        <f t="shared" si="97"/>
        <v>0</v>
      </c>
      <c r="AL348" s="42">
        <f t="shared" si="97"/>
        <v>0</v>
      </c>
      <c r="AM348" s="43">
        <f t="shared" si="97"/>
        <v>0</v>
      </c>
      <c r="AT348" s="32">
        <f>IF(SUM(AK431:AM431)=0,0,IF(SUM(AK348:AM348)=0,0,1))</f>
        <v>0</v>
      </c>
      <c r="AV348" s="23">
        <v>3</v>
      </c>
      <c r="AW348" s="23">
        <v>8</v>
      </c>
      <c r="AX348" s="23">
        <f t="shared" si="98"/>
        <v>9</v>
      </c>
    </row>
    <row r="349" spans="2:50" ht="15" hidden="1" customHeight="1" x14ac:dyDescent="0.3">
      <c r="B349" s="15"/>
      <c r="C349" s="40" t="s">
        <v>22</v>
      </c>
      <c r="D349" s="34" t="s">
        <v>2</v>
      </c>
      <c r="E349" s="35" t="s">
        <v>2</v>
      </c>
      <c r="F349" s="41">
        <v>0</v>
      </c>
      <c r="G349" s="42">
        <v>0</v>
      </c>
      <c r="H349" s="43">
        <v>0</v>
      </c>
      <c r="I349" s="41">
        <v>0</v>
      </c>
      <c r="J349" s="42">
        <v>0</v>
      </c>
      <c r="K349" s="169">
        <v>0</v>
      </c>
      <c r="L349" s="154">
        <v>0</v>
      </c>
      <c r="M349" s="42">
        <v>0</v>
      </c>
      <c r="N349" s="43">
        <v>0</v>
      </c>
      <c r="O349" s="41"/>
      <c r="P349" s="42"/>
      <c r="Q349" s="43"/>
      <c r="R349" s="41"/>
      <c r="S349" s="42"/>
      <c r="T349" s="43"/>
      <c r="U349" s="41"/>
      <c r="V349" s="42"/>
      <c r="W349" s="43"/>
      <c r="X349" s="41"/>
      <c r="Y349" s="42"/>
      <c r="Z349" s="43"/>
      <c r="AA349" s="41"/>
      <c r="AB349" s="42"/>
      <c r="AC349" s="43"/>
      <c r="AD349" s="41"/>
      <c r="AE349" s="42"/>
      <c r="AF349" s="43"/>
      <c r="AG349" s="41"/>
      <c r="AH349" s="42"/>
      <c r="AI349" s="43"/>
      <c r="AK349" s="41">
        <f t="shared" si="97"/>
        <v>0</v>
      </c>
      <c r="AL349" s="42">
        <f t="shared" si="97"/>
        <v>0</v>
      </c>
      <c r="AM349" s="43">
        <f t="shared" si="97"/>
        <v>0</v>
      </c>
      <c r="AT349" s="32">
        <f>IF(SUM(AK431:AM431)=0,0,IF(SUM(AK349:AM349)=0,0,1))</f>
        <v>0</v>
      </c>
      <c r="AV349" s="23">
        <v>3</v>
      </c>
      <c r="AW349" s="23">
        <v>8</v>
      </c>
      <c r="AX349" s="23">
        <f t="shared" si="98"/>
        <v>10</v>
      </c>
    </row>
    <row r="350" spans="2:50" ht="15" hidden="1" customHeight="1" x14ac:dyDescent="0.3">
      <c r="B350" s="15"/>
      <c r="C350" s="40" t="s">
        <v>23</v>
      </c>
      <c r="D350" s="34" t="s">
        <v>2</v>
      </c>
      <c r="E350" s="35" t="s">
        <v>2</v>
      </c>
      <c r="F350" s="41">
        <v>0</v>
      </c>
      <c r="G350" s="42">
        <v>0</v>
      </c>
      <c r="H350" s="43">
        <v>0</v>
      </c>
      <c r="I350" s="41">
        <v>0</v>
      </c>
      <c r="J350" s="42">
        <v>0</v>
      </c>
      <c r="K350" s="169">
        <v>0</v>
      </c>
      <c r="L350" s="154">
        <v>0</v>
      </c>
      <c r="M350" s="42">
        <v>0</v>
      </c>
      <c r="N350" s="43">
        <v>0</v>
      </c>
      <c r="O350" s="41"/>
      <c r="P350" s="42"/>
      <c r="Q350" s="43"/>
      <c r="R350" s="41"/>
      <c r="S350" s="42"/>
      <c r="T350" s="43"/>
      <c r="U350" s="41"/>
      <c r="V350" s="42"/>
      <c r="W350" s="43"/>
      <c r="X350" s="41"/>
      <c r="Y350" s="42"/>
      <c r="Z350" s="43"/>
      <c r="AA350" s="41"/>
      <c r="AB350" s="42"/>
      <c r="AC350" s="43"/>
      <c r="AD350" s="41"/>
      <c r="AE350" s="42"/>
      <c r="AF350" s="43"/>
      <c r="AG350" s="41"/>
      <c r="AH350" s="42"/>
      <c r="AI350" s="43"/>
      <c r="AK350" s="41">
        <f t="shared" si="97"/>
        <v>0</v>
      </c>
      <c r="AL350" s="42">
        <f t="shared" si="97"/>
        <v>0</v>
      </c>
      <c r="AM350" s="43">
        <f t="shared" si="97"/>
        <v>0</v>
      </c>
      <c r="AT350" s="32">
        <f>IF(SUM(AK431:AM431)=0,0,IF(SUM(AK350:AM350)=0,0,1))</f>
        <v>0</v>
      </c>
      <c r="AV350" s="23">
        <v>3</v>
      </c>
      <c r="AW350" s="23">
        <v>9</v>
      </c>
      <c r="AX350" s="23">
        <f t="shared" si="98"/>
        <v>1</v>
      </c>
    </row>
    <row r="351" spans="2:50" ht="15" hidden="1" customHeight="1" x14ac:dyDescent="0.3">
      <c r="B351" s="15"/>
      <c r="C351" s="50" t="str">
        <f>IF(LEN(E350)&lt;1,"","Total: " &amp; LEFT(E350,LEN(E350)-21) &amp; "Municipalities")</f>
        <v/>
      </c>
      <c r="D351" s="51"/>
      <c r="E351" s="52"/>
      <c r="F351" s="53">
        <f t="shared" ref="F351:N351" si="99">SUM(F340:F350)</f>
        <v>0</v>
      </c>
      <c r="G351" s="54">
        <f t="shared" si="99"/>
        <v>0</v>
      </c>
      <c r="H351" s="55">
        <f t="shared" si="99"/>
        <v>0</v>
      </c>
      <c r="I351" s="53">
        <f t="shared" si="99"/>
        <v>0</v>
      </c>
      <c r="J351" s="54">
        <f t="shared" si="99"/>
        <v>0</v>
      </c>
      <c r="K351" s="171">
        <f t="shared" si="99"/>
        <v>0</v>
      </c>
      <c r="L351" s="159">
        <f t="shared" si="99"/>
        <v>0</v>
      </c>
      <c r="M351" s="54">
        <f t="shared" si="99"/>
        <v>0</v>
      </c>
      <c r="N351" s="55">
        <f t="shared" si="99"/>
        <v>0</v>
      </c>
      <c r="O351" s="53">
        <f t="shared" ref="O351:AI351" si="100">SUM(O340:O350)</f>
        <v>0</v>
      </c>
      <c r="P351" s="54">
        <f t="shared" si="100"/>
        <v>0</v>
      </c>
      <c r="Q351" s="55">
        <f t="shared" si="100"/>
        <v>0</v>
      </c>
      <c r="R351" s="53">
        <f t="shared" si="100"/>
        <v>0</v>
      </c>
      <c r="S351" s="54">
        <f t="shared" si="100"/>
        <v>0</v>
      </c>
      <c r="T351" s="55">
        <f t="shared" si="100"/>
        <v>0</v>
      </c>
      <c r="U351" s="53">
        <f t="shared" si="100"/>
        <v>0</v>
      </c>
      <c r="V351" s="54">
        <f t="shared" si="100"/>
        <v>0</v>
      </c>
      <c r="W351" s="55">
        <f t="shared" si="100"/>
        <v>0</v>
      </c>
      <c r="X351" s="53">
        <f t="shared" si="100"/>
        <v>0</v>
      </c>
      <c r="Y351" s="54">
        <f t="shared" si="100"/>
        <v>0</v>
      </c>
      <c r="Z351" s="55">
        <f t="shared" si="100"/>
        <v>0</v>
      </c>
      <c r="AA351" s="53">
        <f t="shared" si="100"/>
        <v>0</v>
      </c>
      <c r="AB351" s="54">
        <f t="shared" si="100"/>
        <v>0</v>
      </c>
      <c r="AC351" s="55">
        <f t="shared" si="100"/>
        <v>0</v>
      </c>
      <c r="AD351" s="53">
        <f t="shared" si="100"/>
        <v>0</v>
      </c>
      <c r="AE351" s="54">
        <f t="shared" si="100"/>
        <v>0</v>
      </c>
      <c r="AF351" s="55">
        <f t="shared" si="100"/>
        <v>0</v>
      </c>
      <c r="AG351" s="53">
        <f t="shared" si="100"/>
        <v>0</v>
      </c>
      <c r="AH351" s="54">
        <f t="shared" si="100"/>
        <v>0</v>
      </c>
      <c r="AI351" s="55">
        <f t="shared" si="100"/>
        <v>0</v>
      </c>
      <c r="AK351" s="53">
        <f>SUM(AK340:AK350)</f>
        <v>0</v>
      </c>
      <c r="AL351" s="54">
        <f>SUM(AL340:AL350)</f>
        <v>0</v>
      </c>
      <c r="AM351" s="55">
        <f>SUM(AM340:AM350)</f>
        <v>0</v>
      </c>
      <c r="AT351" s="32">
        <f>IF(SUM(AK431:AM431)=0,0,IF(SUM(AK351:AM351)=0,0,1))</f>
        <v>0</v>
      </c>
    </row>
    <row r="352" spans="2:50" ht="15" hidden="1" customHeight="1" x14ac:dyDescent="0.3">
      <c r="B352" s="15"/>
      <c r="C352" s="40"/>
      <c r="D352" s="34"/>
      <c r="E352" s="35"/>
      <c r="F352" s="41"/>
      <c r="G352" s="42"/>
      <c r="H352" s="43"/>
      <c r="I352" s="41"/>
      <c r="J352" s="42"/>
      <c r="K352" s="169"/>
      <c r="L352" s="154"/>
      <c r="M352" s="42"/>
      <c r="N352" s="43"/>
      <c r="O352" s="41"/>
      <c r="P352" s="42"/>
      <c r="Q352" s="43"/>
      <c r="R352" s="41"/>
      <c r="S352" s="42"/>
      <c r="T352" s="43"/>
      <c r="U352" s="41"/>
      <c r="V352" s="42"/>
      <c r="W352" s="43"/>
      <c r="X352" s="41"/>
      <c r="Y352" s="42"/>
      <c r="Z352" s="43"/>
      <c r="AA352" s="41"/>
      <c r="AB352" s="42"/>
      <c r="AC352" s="43"/>
      <c r="AD352" s="41"/>
      <c r="AE352" s="42"/>
      <c r="AF352" s="43"/>
      <c r="AG352" s="41"/>
      <c r="AH352" s="42"/>
      <c r="AI352" s="43"/>
      <c r="AK352" s="41"/>
      <c r="AL352" s="42"/>
      <c r="AM352" s="43"/>
      <c r="AT352" s="32">
        <f>IF(SUM(AK431:AM431)=0,0,IF(SUM(AK352:AM352)=0,0,1))</f>
        <v>0</v>
      </c>
    </row>
    <row r="353" spans="2:50" ht="15" hidden="1" customHeight="1" x14ac:dyDescent="0.3">
      <c r="B353" s="15"/>
      <c r="C353" s="40" t="s">
        <v>22</v>
      </c>
      <c r="D353" s="34" t="s">
        <v>2</v>
      </c>
      <c r="E353" s="35" t="s">
        <v>2</v>
      </c>
      <c r="F353" s="41">
        <v>0</v>
      </c>
      <c r="G353" s="42">
        <v>0</v>
      </c>
      <c r="H353" s="43">
        <v>0</v>
      </c>
      <c r="I353" s="41">
        <v>0</v>
      </c>
      <c r="J353" s="42">
        <v>0</v>
      </c>
      <c r="K353" s="169">
        <v>0</v>
      </c>
      <c r="L353" s="154">
        <v>0</v>
      </c>
      <c r="M353" s="42">
        <v>0</v>
      </c>
      <c r="N353" s="43">
        <v>0</v>
      </c>
      <c r="O353" s="41"/>
      <c r="P353" s="42"/>
      <c r="Q353" s="43"/>
      <c r="R353" s="41"/>
      <c r="S353" s="42"/>
      <c r="T353" s="43"/>
      <c r="U353" s="41"/>
      <c r="V353" s="42"/>
      <c r="W353" s="43"/>
      <c r="X353" s="41"/>
      <c r="Y353" s="42"/>
      <c r="Z353" s="43"/>
      <c r="AA353" s="41"/>
      <c r="AB353" s="42"/>
      <c r="AC353" s="43"/>
      <c r="AD353" s="41"/>
      <c r="AE353" s="42"/>
      <c r="AF353" s="43"/>
      <c r="AG353" s="41"/>
      <c r="AH353" s="42"/>
      <c r="AI353" s="43"/>
      <c r="AK353" s="41">
        <f t="shared" ref="AK353:AM363" si="101">F353+I353+L353+O353+R353+U353+X353+AA353+AD353+AG353</f>
        <v>0</v>
      </c>
      <c r="AL353" s="42">
        <f t="shared" si="101"/>
        <v>0</v>
      </c>
      <c r="AM353" s="43">
        <f t="shared" si="101"/>
        <v>0</v>
      </c>
      <c r="AT353" s="32">
        <f>IF(SUM(AK431:AM431)=0,0,IF(SUM(AK353:AM353)=0,0,1))</f>
        <v>0</v>
      </c>
      <c r="AV353" s="23">
        <v>3</v>
      </c>
      <c r="AW353" s="23">
        <v>10</v>
      </c>
      <c r="AX353" s="23">
        <v>1</v>
      </c>
    </row>
    <row r="354" spans="2:50" ht="15" hidden="1" customHeight="1" x14ac:dyDescent="0.3">
      <c r="B354" s="15"/>
      <c r="C354" s="40" t="s">
        <v>22</v>
      </c>
      <c r="D354" s="34" t="s">
        <v>2</v>
      </c>
      <c r="E354" s="35" t="s">
        <v>2</v>
      </c>
      <c r="F354" s="41">
        <v>0</v>
      </c>
      <c r="G354" s="42">
        <v>0</v>
      </c>
      <c r="H354" s="43">
        <v>0</v>
      </c>
      <c r="I354" s="41">
        <v>0</v>
      </c>
      <c r="J354" s="42">
        <v>0</v>
      </c>
      <c r="K354" s="169">
        <v>0</v>
      </c>
      <c r="L354" s="154">
        <v>0</v>
      </c>
      <c r="M354" s="42">
        <v>0</v>
      </c>
      <c r="N354" s="43">
        <v>0</v>
      </c>
      <c r="O354" s="41"/>
      <c r="P354" s="42"/>
      <c r="Q354" s="43"/>
      <c r="R354" s="41"/>
      <c r="S354" s="42"/>
      <c r="T354" s="43"/>
      <c r="U354" s="41"/>
      <c r="V354" s="42"/>
      <c r="W354" s="43"/>
      <c r="X354" s="41"/>
      <c r="Y354" s="42"/>
      <c r="Z354" s="43"/>
      <c r="AA354" s="41"/>
      <c r="AB354" s="42"/>
      <c r="AC354" s="43"/>
      <c r="AD354" s="41"/>
      <c r="AE354" s="42"/>
      <c r="AF354" s="43"/>
      <c r="AG354" s="41"/>
      <c r="AH354" s="42"/>
      <c r="AI354" s="43"/>
      <c r="AK354" s="41">
        <f t="shared" si="101"/>
        <v>0</v>
      </c>
      <c r="AL354" s="42">
        <f t="shared" si="101"/>
        <v>0</v>
      </c>
      <c r="AM354" s="43">
        <f t="shared" si="101"/>
        <v>0</v>
      </c>
      <c r="AT354" s="32">
        <f>IF(SUM(AK431:AM431)=0,0,IF(SUM(AK354:AM354)=0,0,1))</f>
        <v>0</v>
      </c>
      <c r="AV354" s="23">
        <v>3</v>
      </c>
      <c r="AW354" s="23">
        <v>10</v>
      </c>
      <c r="AX354" s="23">
        <f>IF(AW354=AW353,AX353+1,1)</f>
        <v>2</v>
      </c>
    </row>
    <row r="355" spans="2:50" ht="15" hidden="1" customHeight="1" x14ac:dyDescent="0.3">
      <c r="B355" s="15"/>
      <c r="C355" s="40" t="s">
        <v>22</v>
      </c>
      <c r="D355" s="34" t="s">
        <v>2</v>
      </c>
      <c r="E355" s="35" t="s">
        <v>2</v>
      </c>
      <c r="F355" s="41">
        <v>0</v>
      </c>
      <c r="G355" s="42">
        <v>0</v>
      </c>
      <c r="H355" s="43">
        <v>0</v>
      </c>
      <c r="I355" s="41">
        <v>0</v>
      </c>
      <c r="J355" s="42">
        <v>0</v>
      </c>
      <c r="K355" s="169">
        <v>0</v>
      </c>
      <c r="L355" s="154">
        <v>0</v>
      </c>
      <c r="M355" s="42">
        <v>0</v>
      </c>
      <c r="N355" s="43">
        <v>0</v>
      </c>
      <c r="O355" s="41"/>
      <c r="P355" s="42"/>
      <c r="Q355" s="43"/>
      <c r="R355" s="41"/>
      <c r="S355" s="42"/>
      <c r="T355" s="43"/>
      <c r="U355" s="41"/>
      <c r="V355" s="42"/>
      <c r="W355" s="43"/>
      <c r="X355" s="41"/>
      <c r="Y355" s="42"/>
      <c r="Z355" s="43"/>
      <c r="AA355" s="41"/>
      <c r="AB355" s="42"/>
      <c r="AC355" s="43"/>
      <c r="AD355" s="41"/>
      <c r="AE355" s="42"/>
      <c r="AF355" s="43"/>
      <c r="AG355" s="41"/>
      <c r="AH355" s="42"/>
      <c r="AI355" s="43"/>
      <c r="AK355" s="41">
        <f t="shared" si="101"/>
        <v>0</v>
      </c>
      <c r="AL355" s="42">
        <f t="shared" si="101"/>
        <v>0</v>
      </c>
      <c r="AM355" s="43">
        <f t="shared" si="101"/>
        <v>0</v>
      </c>
      <c r="AT355" s="32">
        <f>IF(SUM(AK431:AM431)=0,0,IF(SUM(AK355:AM355)=0,0,1))</f>
        <v>0</v>
      </c>
      <c r="AV355" s="23">
        <v>3</v>
      </c>
      <c r="AW355" s="23">
        <v>10</v>
      </c>
      <c r="AX355" s="23">
        <f t="shared" ref="AX355:AX363" si="102">IF(AW355=AW354,AX354+1,1)</f>
        <v>3</v>
      </c>
    </row>
    <row r="356" spans="2:50" ht="15" hidden="1" customHeight="1" x14ac:dyDescent="0.3">
      <c r="B356" s="15"/>
      <c r="C356" s="40" t="s">
        <v>22</v>
      </c>
      <c r="D356" s="34" t="s">
        <v>2</v>
      </c>
      <c r="E356" s="35" t="s">
        <v>2</v>
      </c>
      <c r="F356" s="41">
        <v>0</v>
      </c>
      <c r="G356" s="42">
        <v>0</v>
      </c>
      <c r="H356" s="43">
        <v>0</v>
      </c>
      <c r="I356" s="41">
        <v>0</v>
      </c>
      <c r="J356" s="42">
        <v>0</v>
      </c>
      <c r="K356" s="169">
        <v>0</v>
      </c>
      <c r="L356" s="154">
        <v>0</v>
      </c>
      <c r="M356" s="42">
        <v>0</v>
      </c>
      <c r="N356" s="43">
        <v>0</v>
      </c>
      <c r="O356" s="41"/>
      <c r="P356" s="42"/>
      <c r="Q356" s="43"/>
      <c r="R356" s="41"/>
      <c r="S356" s="42"/>
      <c r="T356" s="43"/>
      <c r="U356" s="41"/>
      <c r="V356" s="42"/>
      <c r="W356" s="43"/>
      <c r="X356" s="41"/>
      <c r="Y356" s="42"/>
      <c r="Z356" s="43"/>
      <c r="AA356" s="41"/>
      <c r="AB356" s="42"/>
      <c r="AC356" s="43"/>
      <c r="AD356" s="41"/>
      <c r="AE356" s="42"/>
      <c r="AF356" s="43"/>
      <c r="AG356" s="41"/>
      <c r="AH356" s="42"/>
      <c r="AI356" s="43"/>
      <c r="AK356" s="41">
        <f t="shared" si="101"/>
        <v>0</v>
      </c>
      <c r="AL356" s="42">
        <f t="shared" si="101"/>
        <v>0</v>
      </c>
      <c r="AM356" s="43">
        <f t="shared" si="101"/>
        <v>0</v>
      </c>
      <c r="AT356" s="32">
        <f>IF(SUM(AK431:AM431)=0,0,IF(SUM(AK356:AM356)=0,0,1))</f>
        <v>0</v>
      </c>
      <c r="AV356" s="23">
        <v>3</v>
      </c>
      <c r="AW356" s="23">
        <v>10</v>
      </c>
      <c r="AX356" s="23">
        <f t="shared" si="102"/>
        <v>4</v>
      </c>
    </row>
    <row r="357" spans="2:50" ht="15" hidden="1" customHeight="1" x14ac:dyDescent="0.3">
      <c r="B357" s="15"/>
      <c r="C357" s="40" t="s">
        <v>22</v>
      </c>
      <c r="D357" s="34" t="s">
        <v>2</v>
      </c>
      <c r="E357" s="35" t="s">
        <v>2</v>
      </c>
      <c r="F357" s="41">
        <v>0</v>
      </c>
      <c r="G357" s="42">
        <v>0</v>
      </c>
      <c r="H357" s="43">
        <v>0</v>
      </c>
      <c r="I357" s="41">
        <v>0</v>
      </c>
      <c r="J357" s="42">
        <v>0</v>
      </c>
      <c r="K357" s="169">
        <v>0</v>
      </c>
      <c r="L357" s="154">
        <v>0</v>
      </c>
      <c r="M357" s="42">
        <v>0</v>
      </c>
      <c r="N357" s="43">
        <v>0</v>
      </c>
      <c r="O357" s="41"/>
      <c r="P357" s="42"/>
      <c r="Q357" s="43"/>
      <c r="R357" s="41"/>
      <c r="S357" s="42"/>
      <c r="T357" s="43"/>
      <c r="U357" s="41"/>
      <c r="V357" s="42"/>
      <c r="W357" s="43"/>
      <c r="X357" s="41"/>
      <c r="Y357" s="42"/>
      <c r="Z357" s="43"/>
      <c r="AA357" s="41"/>
      <c r="AB357" s="42"/>
      <c r="AC357" s="43"/>
      <c r="AD357" s="41"/>
      <c r="AE357" s="42"/>
      <c r="AF357" s="43"/>
      <c r="AG357" s="41"/>
      <c r="AH357" s="42"/>
      <c r="AI357" s="43"/>
      <c r="AK357" s="41">
        <f t="shared" si="101"/>
        <v>0</v>
      </c>
      <c r="AL357" s="42">
        <f t="shared" si="101"/>
        <v>0</v>
      </c>
      <c r="AM357" s="43">
        <f t="shared" si="101"/>
        <v>0</v>
      </c>
      <c r="AT357" s="32">
        <f>IF(SUM(AK431:AM431)=0,0,IF(SUM(AK357:AM357)=0,0,1))</f>
        <v>0</v>
      </c>
      <c r="AV357" s="23">
        <v>3</v>
      </c>
      <c r="AW357" s="23">
        <v>10</v>
      </c>
      <c r="AX357" s="23">
        <f t="shared" si="102"/>
        <v>5</v>
      </c>
    </row>
    <row r="358" spans="2:50" ht="15" hidden="1" customHeight="1" x14ac:dyDescent="0.3">
      <c r="B358" s="15"/>
      <c r="C358" s="40" t="s">
        <v>22</v>
      </c>
      <c r="D358" s="34" t="s">
        <v>2</v>
      </c>
      <c r="E358" s="35" t="s">
        <v>2</v>
      </c>
      <c r="F358" s="41">
        <v>0</v>
      </c>
      <c r="G358" s="42">
        <v>0</v>
      </c>
      <c r="H358" s="43">
        <v>0</v>
      </c>
      <c r="I358" s="41">
        <v>0</v>
      </c>
      <c r="J358" s="42">
        <v>0</v>
      </c>
      <c r="K358" s="169">
        <v>0</v>
      </c>
      <c r="L358" s="154">
        <v>0</v>
      </c>
      <c r="M358" s="42">
        <v>0</v>
      </c>
      <c r="N358" s="43">
        <v>0</v>
      </c>
      <c r="O358" s="41"/>
      <c r="P358" s="42"/>
      <c r="Q358" s="43"/>
      <c r="R358" s="41"/>
      <c r="S358" s="42"/>
      <c r="T358" s="43"/>
      <c r="U358" s="41"/>
      <c r="V358" s="42"/>
      <c r="W358" s="43"/>
      <c r="X358" s="41"/>
      <c r="Y358" s="42"/>
      <c r="Z358" s="43"/>
      <c r="AA358" s="41"/>
      <c r="AB358" s="42"/>
      <c r="AC358" s="43"/>
      <c r="AD358" s="41"/>
      <c r="AE358" s="42"/>
      <c r="AF358" s="43"/>
      <c r="AG358" s="41"/>
      <c r="AH358" s="42"/>
      <c r="AI358" s="43"/>
      <c r="AK358" s="41">
        <f t="shared" si="101"/>
        <v>0</v>
      </c>
      <c r="AL358" s="42">
        <f t="shared" si="101"/>
        <v>0</v>
      </c>
      <c r="AM358" s="43">
        <f t="shared" si="101"/>
        <v>0</v>
      </c>
      <c r="AT358" s="32">
        <f>IF(SUM(AK431:AM431)=0,0,IF(SUM(AK358:AM358)=0,0,1))</f>
        <v>0</v>
      </c>
      <c r="AV358" s="23">
        <v>3</v>
      </c>
      <c r="AW358" s="23">
        <v>10</v>
      </c>
      <c r="AX358" s="23">
        <f t="shared" si="102"/>
        <v>6</v>
      </c>
    </row>
    <row r="359" spans="2:50" ht="15" hidden="1" customHeight="1" x14ac:dyDescent="0.3">
      <c r="B359" s="15"/>
      <c r="C359" s="40" t="s">
        <v>22</v>
      </c>
      <c r="D359" s="34" t="s">
        <v>2</v>
      </c>
      <c r="E359" s="35" t="s">
        <v>2</v>
      </c>
      <c r="F359" s="41">
        <v>0</v>
      </c>
      <c r="G359" s="42">
        <v>0</v>
      </c>
      <c r="H359" s="43">
        <v>0</v>
      </c>
      <c r="I359" s="41">
        <v>0</v>
      </c>
      <c r="J359" s="42">
        <v>0</v>
      </c>
      <c r="K359" s="169">
        <v>0</v>
      </c>
      <c r="L359" s="154">
        <v>0</v>
      </c>
      <c r="M359" s="42">
        <v>0</v>
      </c>
      <c r="N359" s="43">
        <v>0</v>
      </c>
      <c r="O359" s="41"/>
      <c r="P359" s="42"/>
      <c r="Q359" s="43"/>
      <c r="R359" s="41"/>
      <c r="S359" s="42"/>
      <c r="T359" s="43"/>
      <c r="U359" s="41"/>
      <c r="V359" s="42"/>
      <c r="W359" s="43"/>
      <c r="X359" s="41"/>
      <c r="Y359" s="42"/>
      <c r="Z359" s="43"/>
      <c r="AA359" s="41"/>
      <c r="AB359" s="42"/>
      <c r="AC359" s="43"/>
      <c r="AD359" s="41"/>
      <c r="AE359" s="42"/>
      <c r="AF359" s="43"/>
      <c r="AG359" s="41"/>
      <c r="AH359" s="42"/>
      <c r="AI359" s="43"/>
      <c r="AK359" s="41">
        <f t="shared" si="101"/>
        <v>0</v>
      </c>
      <c r="AL359" s="42">
        <f t="shared" si="101"/>
        <v>0</v>
      </c>
      <c r="AM359" s="43">
        <f t="shared" si="101"/>
        <v>0</v>
      </c>
      <c r="AT359" s="32">
        <f>IF(SUM(AK431:AM431)=0,0,IF(SUM(AK359:AM359)=0,0,1))</f>
        <v>0</v>
      </c>
      <c r="AV359" s="23">
        <v>3</v>
      </c>
      <c r="AW359" s="23">
        <v>10</v>
      </c>
      <c r="AX359" s="23">
        <f t="shared" si="102"/>
        <v>7</v>
      </c>
    </row>
    <row r="360" spans="2:50" ht="15" hidden="1" customHeight="1" x14ac:dyDescent="0.3">
      <c r="B360" s="15"/>
      <c r="C360" s="40" t="s">
        <v>22</v>
      </c>
      <c r="D360" s="34" t="s">
        <v>2</v>
      </c>
      <c r="E360" s="35" t="s">
        <v>2</v>
      </c>
      <c r="F360" s="41">
        <v>0</v>
      </c>
      <c r="G360" s="42">
        <v>0</v>
      </c>
      <c r="H360" s="43">
        <v>0</v>
      </c>
      <c r="I360" s="41">
        <v>0</v>
      </c>
      <c r="J360" s="42">
        <v>0</v>
      </c>
      <c r="K360" s="169">
        <v>0</v>
      </c>
      <c r="L360" s="154">
        <v>0</v>
      </c>
      <c r="M360" s="42">
        <v>0</v>
      </c>
      <c r="N360" s="43">
        <v>0</v>
      </c>
      <c r="O360" s="41"/>
      <c r="P360" s="42"/>
      <c r="Q360" s="43"/>
      <c r="R360" s="41"/>
      <c r="S360" s="42"/>
      <c r="T360" s="43"/>
      <c r="U360" s="41"/>
      <c r="V360" s="42"/>
      <c r="W360" s="43"/>
      <c r="X360" s="41"/>
      <c r="Y360" s="42"/>
      <c r="Z360" s="43"/>
      <c r="AA360" s="41"/>
      <c r="AB360" s="42"/>
      <c r="AC360" s="43"/>
      <c r="AD360" s="41"/>
      <c r="AE360" s="42"/>
      <c r="AF360" s="43"/>
      <c r="AG360" s="41"/>
      <c r="AH360" s="42"/>
      <c r="AI360" s="43"/>
      <c r="AK360" s="41">
        <f t="shared" si="101"/>
        <v>0</v>
      </c>
      <c r="AL360" s="42">
        <f t="shared" si="101"/>
        <v>0</v>
      </c>
      <c r="AM360" s="43">
        <f t="shared" si="101"/>
        <v>0</v>
      </c>
      <c r="AT360" s="32">
        <f>IF(SUM(AK431:AM431)=0,0,IF(SUM(AK360:AM360)=0,0,1))</f>
        <v>0</v>
      </c>
      <c r="AV360" s="23">
        <v>3</v>
      </c>
      <c r="AW360" s="23">
        <v>10</v>
      </c>
      <c r="AX360" s="23">
        <f t="shared" si="102"/>
        <v>8</v>
      </c>
    </row>
    <row r="361" spans="2:50" ht="15" hidden="1" customHeight="1" x14ac:dyDescent="0.3">
      <c r="B361" s="15"/>
      <c r="C361" s="40" t="s">
        <v>22</v>
      </c>
      <c r="D361" s="34" t="s">
        <v>2</v>
      </c>
      <c r="E361" s="35" t="s">
        <v>2</v>
      </c>
      <c r="F361" s="41">
        <v>0</v>
      </c>
      <c r="G361" s="42">
        <v>0</v>
      </c>
      <c r="H361" s="43">
        <v>0</v>
      </c>
      <c r="I361" s="41">
        <v>0</v>
      </c>
      <c r="J361" s="42">
        <v>0</v>
      </c>
      <c r="K361" s="169">
        <v>0</v>
      </c>
      <c r="L361" s="154">
        <v>0</v>
      </c>
      <c r="M361" s="42">
        <v>0</v>
      </c>
      <c r="N361" s="43">
        <v>0</v>
      </c>
      <c r="O361" s="41"/>
      <c r="P361" s="42"/>
      <c r="Q361" s="43"/>
      <c r="R361" s="41"/>
      <c r="S361" s="42"/>
      <c r="T361" s="43"/>
      <c r="U361" s="41"/>
      <c r="V361" s="42"/>
      <c r="W361" s="43"/>
      <c r="X361" s="41"/>
      <c r="Y361" s="42"/>
      <c r="Z361" s="43"/>
      <c r="AA361" s="41"/>
      <c r="AB361" s="42"/>
      <c r="AC361" s="43"/>
      <c r="AD361" s="41"/>
      <c r="AE361" s="42"/>
      <c r="AF361" s="43"/>
      <c r="AG361" s="41"/>
      <c r="AH361" s="42"/>
      <c r="AI361" s="43"/>
      <c r="AK361" s="41">
        <f t="shared" si="101"/>
        <v>0</v>
      </c>
      <c r="AL361" s="42">
        <f t="shared" si="101"/>
        <v>0</v>
      </c>
      <c r="AM361" s="43">
        <f t="shared" si="101"/>
        <v>0</v>
      </c>
      <c r="AT361" s="32">
        <f>IF(SUM(AK431:AM431)=0,0,IF(SUM(AK361:AM361)=0,0,1))</f>
        <v>0</v>
      </c>
      <c r="AV361" s="23">
        <v>3</v>
      </c>
      <c r="AW361" s="23">
        <v>10</v>
      </c>
      <c r="AX361" s="23">
        <f t="shared" si="102"/>
        <v>9</v>
      </c>
    </row>
    <row r="362" spans="2:50" ht="15" hidden="1" customHeight="1" x14ac:dyDescent="0.3">
      <c r="B362" s="15"/>
      <c r="C362" s="40" t="s">
        <v>22</v>
      </c>
      <c r="D362" s="34" t="s">
        <v>2</v>
      </c>
      <c r="E362" s="35" t="s">
        <v>2</v>
      </c>
      <c r="F362" s="41">
        <v>0</v>
      </c>
      <c r="G362" s="42">
        <v>0</v>
      </c>
      <c r="H362" s="43">
        <v>0</v>
      </c>
      <c r="I362" s="41">
        <v>0</v>
      </c>
      <c r="J362" s="42">
        <v>0</v>
      </c>
      <c r="K362" s="169">
        <v>0</v>
      </c>
      <c r="L362" s="154">
        <v>0</v>
      </c>
      <c r="M362" s="42">
        <v>0</v>
      </c>
      <c r="N362" s="43">
        <v>0</v>
      </c>
      <c r="O362" s="41"/>
      <c r="P362" s="42"/>
      <c r="Q362" s="43"/>
      <c r="R362" s="41"/>
      <c r="S362" s="42"/>
      <c r="T362" s="43"/>
      <c r="U362" s="41"/>
      <c r="V362" s="42"/>
      <c r="W362" s="43"/>
      <c r="X362" s="41"/>
      <c r="Y362" s="42"/>
      <c r="Z362" s="43"/>
      <c r="AA362" s="41"/>
      <c r="AB362" s="42"/>
      <c r="AC362" s="43"/>
      <c r="AD362" s="41"/>
      <c r="AE362" s="42"/>
      <c r="AF362" s="43"/>
      <c r="AG362" s="41"/>
      <c r="AH362" s="42"/>
      <c r="AI362" s="43"/>
      <c r="AK362" s="41">
        <f t="shared" si="101"/>
        <v>0</v>
      </c>
      <c r="AL362" s="42">
        <f t="shared" si="101"/>
        <v>0</v>
      </c>
      <c r="AM362" s="43">
        <f t="shared" si="101"/>
        <v>0</v>
      </c>
      <c r="AT362" s="32">
        <f>IF(SUM(AK431:AM431)=0,0,IF(SUM(AK362:AM362)=0,0,1))</f>
        <v>0</v>
      </c>
      <c r="AV362" s="23">
        <v>3</v>
      </c>
      <c r="AW362" s="23">
        <v>10</v>
      </c>
      <c r="AX362" s="23">
        <f t="shared" si="102"/>
        <v>10</v>
      </c>
    </row>
    <row r="363" spans="2:50" ht="15" hidden="1" customHeight="1" x14ac:dyDescent="0.3">
      <c r="B363" s="15"/>
      <c r="C363" s="40" t="s">
        <v>23</v>
      </c>
      <c r="D363" s="34" t="s">
        <v>2</v>
      </c>
      <c r="E363" s="35" t="s">
        <v>2</v>
      </c>
      <c r="F363" s="41">
        <v>0</v>
      </c>
      <c r="G363" s="42">
        <v>0</v>
      </c>
      <c r="H363" s="43">
        <v>0</v>
      </c>
      <c r="I363" s="41">
        <v>0</v>
      </c>
      <c r="J363" s="42">
        <v>0</v>
      </c>
      <c r="K363" s="169">
        <v>0</v>
      </c>
      <c r="L363" s="154">
        <v>0</v>
      </c>
      <c r="M363" s="42">
        <v>0</v>
      </c>
      <c r="N363" s="43">
        <v>0</v>
      </c>
      <c r="O363" s="41"/>
      <c r="P363" s="42"/>
      <c r="Q363" s="43"/>
      <c r="R363" s="41"/>
      <c r="S363" s="42"/>
      <c r="T363" s="43"/>
      <c r="U363" s="41"/>
      <c r="V363" s="42"/>
      <c r="W363" s="43"/>
      <c r="X363" s="41"/>
      <c r="Y363" s="42"/>
      <c r="Z363" s="43"/>
      <c r="AA363" s="41"/>
      <c r="AB363" s="42"/>
      <c r="AC363" s="43"/>
      <c r="AD363" s="41"/>
      <c r="AE363" s="42"/>
      <c r="AF363" s="43"/>
      <c r="AG363" s="41"/>
      <c r="AH363" s="42"/>
      <c r="AI363" s="43"/>
      <c r="AK363" s="41">
        <f t="shared" si="101"/>
        <v>0</v>
      </c>
      <c r="AL363" s="42">
        <f t="shared" si="101"/>
        <v>0</v>
      </c>
      <c r="AM363" s="43">
        <f t="shared" si="101"/>
        <v>0</v>
      </c>
      <c r="AT363" s="32">
        <f>IF(SUM(AK431:AM431)=0,0,IF(SUM(AK363:AM363)=0,0,1))</f>
        <v>0</v>
      </c>
      <c r="AV363" s="23">
        <v>3</v>
      </c>
      <c r="AW363" s="23">
        <v>11</v>
      </c>
      <c r="AX363" s="23">
        <f t="shared" si="102"/>
        <v>1</v>
      </c>
    </row>
    <row r="364" spans="2:50" ht="15" hidden="1" customHeight="1" x14ac:dyDescent="0.3">
      <c r="B364" s="15"/>
      <c r="C364" s="50" t="str">
        <f>IF(LEN(E363)&lt;1,"","Total: " &amp; LEFT(E363,LEN(E363)-21) &amp; "Municipalities")</f>
        <v/>
      </c>
      <c r="D364" s="51"/>
      <c r="E364" s="52"/>
      <c r="F364" s="53">
        <f t="shared" ref="F364:N364" si="103">SUM(F353:F363)</f>
        <v>0</v>
      </c>
      <c r="G364" s="54">
        <f t="shared" si="103"/>
        <v>0</v>
      </c>
      <c r="H364" s="55">
        <f t="shared" si="103"/>
        <v>0</v>
      </c>
      <c r="I364" s="53">
        <f t="shared" si="103"/>
        <v>0</v>
      </c>
      <c r="J364" s="54">
        <f t="shared" si="103"/>
        <v>0</v>
      </c>
      <c r="K364" s="171">
        <f t="shared" si="103"/>
        <v>0</v>
      </c>
      <c r="L364" s="159">
        <f t="shared" si="103"/>
        <v>0</v>
      </c>
      <c r="M364" s="54">
        <f t="shared" si="103"/>
        <v>0</v>
      </c>
      <c r="N364" s="55">
        <f t="shared" si="103"/>
        <v>0</v>
      </c>
      <c r="O364" s="53">
        <f t="shared" ref="O364:AI364" si="104">SUM(O353:O363)</f>
        <v>0</v>
      </c>
      <c r="P364" s="54">
        <f t="shared" si="104"/>
        <v>0</v>
      </c>
      <c r="Q364" s="55">
        <f t="shared" si="104"/>
        <v>0</v>
      </c>
      <c r="R364" s="53">
        <f t="shared" si="104"/>
        <v>0</v>
      </c>
      <c r="S364" s="54">
        <f t="shared" si="104"/>
        <v>0</v>
      </c>
      <c r="T364" s="55">
        <f t="shared" si="104"/>
        <v>0</v>
      </c>
      <c r="U364" s="53">
        <f t="shared" si="104"/>
        <v>0</v>
      </c>
      <c r="V364" s="54">
        <f t="shared" si="104"/>
        <v>0</v>
      </c>
      <c r="W364" s="55">
        <f t="shared" si="104"/>
        <v>0</v>
      </c>
      <c r="X364" s="53">
        <f t="shared" si="104"/>
        <v>0</v>
      </c>
      <c r="Y364" s="54">
        <f t="shared" si="104"/>
        <v>0</v>
      </c>
      <c r="Z364" s="55">
        <f t="shared" si="104"/>
        <v>0</v>
      </c>
      <c r="AA364" s="53">
        <f t="shared" si="104"/>
        <v>0</v>
      </c>
      <c r="AB364" s="54">
        <f t="shared" si="104"/>
        <v>0</v>
      </c>
      <c r="AC364" s="55">
        <f t="shared" si="104"/>
        <v>0</v>
      </c>
      <c r="AD364" s="53">
        <f t="shared" si="104"/>
        <v>0</v>
      </c>
      <c r="AE364" s="54">
        <f t="shared" si="104"/>
        <v>0</v>
      </c>
      <c r="AF364" s="55">
        <f t="shared" si="104"/>
        <v>0</v>
      </c>
      <c r="AG364" s="53">
        <f t="shared" si="104"/>
        <v>0</v>
      </c>
      <c r="AH364" s="54">
        <f t="shared" si="104"/>
        <v>0</v>
      </c>
      <c r="AI364" s="55">
        <f t="shared" si="104"/>
        <v>0</v>
      </c>
      <c r="AK364" s="53">
        <f>SUM(AK353:AK363)</f>
        <v>0</v>
      </c>
      <c r="AL364" s="54">
        <f>SUM(AL353:AL363)</f>
        <v>0</v>
      </c>
      <c r="AM364" s="55">
        <f>SUM(AM353:AM363)</f>
        <v>0</v>
      </c>
      <c r="AT364" s="32">
        <f>IF(SUM(AK431:AM431)=0,0,IF(SUM(AK364:AM364)=0,0,1))</f>
        <v>0</v>
      </c>
    </row>
    <row r="365" spans="2:50" ht="15" hidden="1" customHeight="1" x14ac:dyDescent="0.3">
      <c r="B365" s="15"/>
      <c r="C365" s="40"/>
      <c r="D365" s="34"/>
      <c r="E365" s="35"/>
      <c r="F365" s="41"/>
      <c r="G365" s="42"/>
      <c r="H365" s="43"/>
      <c r="I365" s="41"/>
      <c r="J365" s="42"/>
      <c r="K365" s="169"/>
      <c r="L365" s="154"/>
      <c r="M365" s="42"/>
      <c r="N365" s="43"/>
      <c r="O365" s="41"/>
      <c r="P365" s="42"/>
      <c r="Q365" s="43"/>
      <c r="R365" s="41"/>
      <c r="S365" s="42"/>
      <c r="T365" s="43"/>
      <c r="U365" s="41"/>
      <c r="V365" s="42"/>
      <c r="W365" s="43"/>
      <c r="X365" s="41"/>
      <c r="Y365" s="42"/>
      <c r="Z365" s="43"/>
      <c r="AA365" s="41"/>
      <c r="AB365" s="42"/>
      <c r="AC365" s="43"/>
      <c r="AD365" s="41"/>
      <c r="AE365" s="42"/>
      <c r="AF365" s="43"/>
      <c r="AG365" s="41"/>
      <c r="AH365" s="42"/>
      <c r="AI365" s="43"/>
      <c r="AK365" s="41"/>
      <c r="AL365" s="42"/>
      <c r="AM365" s="43"/>
      <c r="AT365" s="32">
        <f>IF(SUM(AK431:AM431)=0,0,IF(SUM(AK365:AM365)=0,0,1))</f>
        <v>0</v>
      </c>
    </row>
    <row r="366" spans="2:50" ht="15" hidden="1" customHeight="1" x14ac:dyDescent="0.3">
      <c r="B366" s="15"/>
      <c r="C366" s="40" t="s">
        <v>22</v>
      </c>
      <c r="D366" s="34" t="s">
        <v>2</v>
      </c>
      <c r="E366" s="35" t="s">
        <v>2</v>
      </c>
      <c r="F366" s="41">
        <v>0</v>
      </c>
      <c r="G366" s="42">
        <v>0</v>
      </c>
      <c r="H366" s="43">
        <v>0</v>
      </c>
      <c r="I366" s="41">
        <v>0</v>
      </c>
      <c r="J366" s="42">
        <v>0</v>
      </c>
      <c r="K366" s="169">
        <v>0</v>
      </c>
      <c r="L366" s="154">
        <v>0</v>
      </c>
      <c r="M366" s="42">
        <v>0</v>
      </c>
      <c r="N366" s="43">
        <v>0</v>
      </c>
      <c r="O366" s="41"/>
      <c r="P366" s="42"/>
      <c r="Q366" s="43"/>
      <c r="R366" s="41"/>
      <c r="S366" s="42"/>
      <c r="T366" s="43"/>
      <c r="U366" s="41"/>
      <c r="V366" s="42"/>
      <c r="W366" s="43"/>
      <c r="X366" s="41"/>
      <c r="Y366" s="42"/>
      <c r="Z366" s="43"/>
      <c r="AA366" s="41"/>
      <c r="AB366" s="42"/>
      <c r="AC366" s="43"/>
      <c r="AD366" s="41"/>
      <c r="AE366" s="42"/>
      <c r="AF366" s="43"/>
      <c r="AG366" s="41"/>
      <c r="AH366" s="42"/>
      <c r="AI366" s="43"/>
      <c r="AK366" s="41">
        <f t="shared" ref="AK366:AM376" si="105">F366+I366+L366+O366+R366+U366+X366+AA366+AD366+AG366</f>
        <v>0</v>
      </c>
      <c r="AL366" s="42">
        <f t="shared" si="105"/>
        <v>0</v>
      </c>
      <c r="AM366" s="43">
        <f t="shared" si="105"/>
        <v>0</v>
      </c>
      <c r="AT366" s="32">
        <f>IF(SUM(AK431:AM431)=0,0,IF(SUM(AK366:AM366)=0,0,1))</f>
        <v>0</v>
      </c>
      <c r="AV366" s="23">
        <v>3</v>
      </c>
      <c r="AW366" s="23">
        <v>12</v>
      </c>
      <c r="AX366" s="23">
        <v>1</v>
      </c>
    </row>
    <row r="367" spans="2:50" ht="15" hidden="1" customHeight="1" x14ac:dyDescent="0.3">
      <c r="B367" s="15"/>
      <c r="C367" s="40" t="s">
        <v>22</v>
      </c>
      <c r="D367" s="34" t="s">
        <v>2</v>
      </c>
      <c r="E367" s="35" t="s">
        <v>2</v>
      </c>
      <c r="F367" s="41">
        <v>0</v>
      </c>
      <c r="G367" s="42">
        <v>0</v>
      </c>
      <c r="H367" s="43">
        <v>0</v>
      </c>
      <c r="I367" s="41">
        <v>0</v>
      </c>
      <c r="J367" s="42">
        <v>0</v>
      </c>
      <c r="K367" s="169">
        <v>0</v>
      </c>
      <c r="L367" s="154">
        <v>0</v>
      </c>
      <c r="M367" s="42">
        <v>0</v>
      </c>
      <c r="N367" s="43">
        <v>0</v>
      </c>
      <c r="O367" s="41"/>
      <c r="P367" s="42"/>
      <c r="Q367" s="43"/>
      <c r="R367" s="41"/>
      <c r="S367" s="42"/>
      <c r="T367" s="43"/>
      <c r="U367" s="41"/>
      <c r="V367" s="42"/>
      <c r="W367" s="43"/>
      <c r="X367" s="41"/>
      <c r="Y367" s="42"/>
      <c r="Z367" s="43"/>
      <c r="AA367" s="41"/>
      <c r="AB367" s="42"/>
      <c r="AC367" s="43"/>
      <c r="AD367" s="41"/>
      <c r="AE367" s="42"/>
      <c r="AF367" s="43"/>
      <c r="AG367" s="41"/>
      <c r="AH367" s="42"/>
      <c r="AI367" s="43"/>
      <c r="AK367" s="41">
        <f t="shared" si="105"/>
        <v>0</v>
      </c>
      <c r="AL367" s="42">
        <f t="shared" si="105"/>
        <v>0</v>
      </c>
      <c r="AM367" s="43">
        <f t="shared" si="105"/>
        <v>0</v>
      </c>
      <c r="AT367" s="32">
        <f>IF(SUM(AK431:AM431)=0,0,IF(SUM(AK367:AM367)=0,0,1))</f>
        <v>0</v>
      </c>
      <c r="AV367" s="23">
        <v>3</v>
      </c>
      <c r="AW367" s="23">
        <v>12</v>
      </c>
      <c r="AX367" s="23">
        <f>IF(AW367=AW366,AX366+1,1)</f>
        <v>2</v>
      </c>
    </row>
    <row r="368" spans="2:50" ht="15" hidden="1" customHeight="1" x14ac:dyDescent="0.3">
      <c r="B368" s="15"/>
      <c r="C368" s="40" t="s">
        <v>22</v>
      </c>
      <c r="D368" s="34" t="s">
        <v>2</v>
      </c>
      <c r="E368" s="35" t="s">
        <v>2</v>
      </c>
      <c r="F368" s="41">
        <v>0</v>
      </c>
      <c r="G368" s="42">
        <v>0</v>
      </c>
      <c r="H368" s="43">
        <v>0</v>
      </c>
      <c r="I368" s="41">
        <v>0</v>
      </c>
      <c r="J368" s="42">
        <v>0</v>
      </c>
      <c r="K368" s="169">
        <v>0</v>
      </c>
      <c r="L368" s="154">
        <v>0</v>
      </c>
      <c r="M368" s="42">
        <v>0</v>
      </c>
      <c r="N368" s="43">
        <v>0</v>
      </c>
      <c r="O368" s="41"/>
      <c r="P368" s="42"/>
      <c r="Q368" s="43"/>
      <c r="R368" s="41"/>
      <c r="S368" s="42"/>
      <c r="T368" s="43"/>
      <c r="U368" s="41"/>
      <c r="V368" s="42"/>
      <c r="W368" s="43"/>
      <c r="X368" s="41"/>
      <c r="Y368" s="42"/>
      <c r="Z368" s="43"/>
      <c r="AA368" s="41"/>
      <c r="AB368" s="42"/>
      <c r="AC368" s="43"/>
      <c r="AD368" s="41"/>
      <c r="AE368" s="42"/>
      <c r="AF368" s="43"/>
      <c r="AG368" s="41"/>
      <c r="AH368" s="42"/>
      <c r="AI368" s="43"/>
      <c r="AK368" s="41">
        <f t="shared" si="105"/>
        <v>0</v>
      </c>
      <c r="AL368" s="42">
        <f t="shared" si="105"/>
        <v>0</v>
      </c>
      <c r="AM368" s="43">
        <f t="shared" si="105"/>
        <v>0</v>
      </c>
      <c r="AT368" s="32">
        <f>IF(SUM(AK431:AM431)=0,0,IF(SUM(AK368:AM368)=0,0,1))</f>
        <v>0</v>
      </c>
      <c r="AV368" s="23">
        <v>3</v>
      </c>
      <c r="AW368" s="23">
        <v>12</v>
      </c>
      <c r="AX368" s="23">
        <f t="shared" ref="AX368:AX376" si="106">IF(AW368=AW367,AX367+1,1)</f>
        <v>3</v>
      </c>
    </row>
    <row r="369" spans="2:50" ht="15" hidden="1" customHeight="1" x14ac:dyDescent="0.3">
      <c r="B369" s="15"/>
      <c r="C369" s="40" t="s">
        <v>22</v>
      </c>
      <c r="D369" s="34" t="s">
        <v>2</v>
      </c>
      <c r="E369" s="35" t="s">
        <v>2</v>
      </c>
      <c r="F369" s="41">
        <v>0</v>
      </c>
      <c r="G369" s="42">
        <v>0</v>
      </c>
      <c r="H369" s="43">
        <v>0</v>
      </c>
      <c r="I369" s="41">
        <v>0</v>
      </c>
      <c r="J369" s="42">
        <v>0</v>
      </c>
      <c r="K369" s="169">
        <v>0</v>
      </c>
      <c r="L369" s="154">
        <v>0</v>
      </c>
      <c r="M369" s="42">
        <v>0</v>
      </c>
      <c r="N369" s="43">
        <v>0</v>
      </c>
      <c r="O369" s="41"/>
      <c r="P369" s="42"/>
      <c r="Q369" s="43"/>
      <c r="R369" s="41"/>
      <c r="S369" s="42"/>
      <c r="T369" s="43"/>
      <c r="U369" s="41"/>
      <c r="V369" s="42"/>
      <c r="W369" s="43"/>
      <c r="X369" s="41"/>
      <c r="Y369" s="42"/>
      <c r="Z369" s="43"/>
      <c r="AA369" s="41"/>
      <c r="AB369" s="42"/>
      <c r="AC369" s="43"/>
      <c r="AD369" s="41"/>
      <c r="AE369" s="42"/>
      <c r="AF369" s="43"/>
      <c r="AG369" s="41"/>
      <c r="AH369" s="42"/>
      <c r="AI369" s="43"/>
      <c r="AK369" s="41">
        <f t="shared" si="105"/>
        <v>0</v>
      </c>
      <c r="AL369" s="42">
        <f t="shared" si="105"/>
        <v>0</v>
      </c>
      <c r="AM369" s="43">
        <f t="shared" si="105"/>
        <v>0</v>
      </c>
      <c r="AT369" s="32">
        <f>IF(SUM(AK431:AM431)=0,0,IF(SUM(AK369:AM369)=0,0,1))</f>
        <v>0</v>
      </c>
      <c r="AV369" s="23">
        <v>3</v>
      </c>
      <c r="AW369" s="23">
        <v>12</v>
      </c>
      <c r="AX369" s="23">
        <f t="shared" si="106"/>
        <v>4</v>
      </c>
    </row>
    <row r="370" spans="2:50" ht="15" hidden="1" customHeight="1" x14ac:dyDescent="0.3">
      <c r="B370" s="15"/>
      <c r="C370" s="40" t="s">
        <v>22</v>
      </c>
      <c r="D370" s="34" t="s">
        <v>2</v>
      </c>
      <c r="E370" s="35" t="s">
        <v>2</v>
      </c>
      <c r="F370" s="41">
        <v>0</v>
      </c>
      <c r="G370" s="42">
        <v>0</v>
      </c>
      <c r="H370" s="43">
        <v>0</v>
      </c>
      <c r="I370" s="41">
        <v>0</v>
      </c>
      <c r="J370" s="42">
        <v>0</v>
      </c>
      <c r="K370" s="169">
        <v>0</v>
      </c>
      <c r="L370" s="154">
        <v>0</v>
      </c>
      <c r="M370" s="42">
        <v>0</v>
      </c>
      <c r="N370" s="43">
        <v>0</v>
      </c>
      <c r="O370" s="41"/>
      <c r="P370" s="42"/>
      <c r="Q370" s="43"/>
      <c r="R370" s="41"/>
      <c r="S370" s="42"/>
      <c r="T370" s="43"/>
      <c r="U370" s="41"/>
      <c r="V370" s="42"/>
      <c r="W370" s="43"/>
      <c r="X370" s="41"/>
      <c r="Y370" s="42"/>
      <c r="Z370" s="43"/>
      <c r="AA370" s="41"/>
      <c r="AB370" s="42"/>
      <c r="AC370" s="43"/>
      <c r="AD370" s="41"/>
      <c r="AE370" s="42"/>
      <c r="AF370" s="43"/>
      <c r="AG370" s="41"/>
      <c r="AH370" s="42"/>
      <c r="AI370" s="43"/>
      <c r="AK370" s="41">
        <f t="shared" si="105"/>
        <v>0</v>
      </c>
      <c r="AL370" s="42">
        <f t="shared" si="105"/>
        <v>0</v>
      </c>
      <c r="AM370" s="43">
        <f t="shared" si="105"/>
        <v>0</v>
      </c>
      <c r="AT370" s="32">
        <f>IF(SUM(AK431:AM431)=0,0,IF(SUM(AK370:AM370)=0,0,1))</f>
        <v>0</v>
      </c>
      <c r="AV370" s="23">
        <v>3</v>
      </c>
      <c r="AW370" s="23">
        <v>12</v>
      </c>
      <c r="AX370" s="23">
        <f t="shared" si="106"/>
        <v>5</v>
      </c>
    </row>
    <row r="371" spans="2:50" ht="15" hidden="1" customHeight="1" x14ac:dyDescent="0.3">
      <c r="B371" s="15"/>
      <c r="C371" s="40" t="s">
        <v>22</v>
      </c>
      <c r="D371" s="34" t="s">
        <v>2</v>
      </c>
      <c r="E371" s="35" t="s">
        <v>2</v>
      </c>
      <c r="F371" s="41">
        <v>0</v>
      </c>
      <c r="G371" s="42">
        <v>0</v>
      </c>
      <c r="H371" s="43">
        <v>0</v>
      </c>
      <c r="I371" s="41">
        <v>0</v>
      </c>
      <c r="J371" s="42">
        <v>0</v>
      </c>
      <c r="K371" s="169">
        <v>0</v>
      </c>
      <c r="L371" s="154">
        <v>0</v>
      </c>
      <c r="M371" s="42">
        <v>0</v>
      </c>
      <c r="N371" s="43">
        <v>0</v>
      </c>
      <c r="O371" s="41"/>
      <c r="P371" s="42"/>
      <c r="Q371" s="43"/>
      <c r="R371" s="41"/>
      <c r="S371" s="42"/>
      <c r="T371" s="43"/>
      <c r="U371" s="41"/>
      <c r="V371" s="42"/>
      <c r="W371" s="43"/>
      <c r="X371" s="41"/>
      <c r="Y371" s="42"/>
      <c r="Z371" s="43"/>
      <c r="AA371" s="41"/>
      <c r="AB371" s="42"/>
      <c r="AC371" s="43"/>
      <c r="AD371" s="41"/>
      <c r="AE371" s="42"/>
      <c r="AF371" s="43"/>
      <c r="AG371" s="41"/>
      <c r="AH371" s="42"/>
      <c r="AI371" s="43"/>
      <c r="AK371" s="41">
        <f t="shared" si="105"/>
        <v>0</v>
      </c>
      <c r="AL371" s="42">
        <f t="shared" si="105"/>
        <v>0</v>
      </c>
      <c r="AM371" s="43">
        <f t="shared" si="105"/>
        <v>0</v>
      </c>
      <c r="AT371" s="32">
        <f>IF(SUM(AK431:AM431)=0,0,IF(SUM(AK371:AM371)=0,0,1))</f>
        <v>0</v>
      </c>
      <c r="AV371" s="23">
        <v>3</v>
      </c>
      <c r="AW371" s="23">
        <v>12</v>
      </c>
      <c r="AX371" s="23">
        <f t="shared" si="106"/>
        <v>6</v>
      </c>
    </row>
    <row r="372" spans="2:50" ht="15" hidden="1" customHeight="1" x14ac:dyDescent="0.3">
      <c r="B372" s="15"/>
      <c r="C372" s="40" t="s">
        <v>22</v>
      </c>
      <c r="D372" s="34" t="s">
        <v>2</v>
      </c>
      <c r="E372" s="35" t="s">
        <v>2</v>
      </c>
      <c r="F372" s="41">
        <v>0</v>
      </c>
      <c r="G372" s="42">
        <v>0</v>
      </c>
      <c r="H372" s="43">
        <v>0</v>
      </c>
      <c r="I372" s="41">
        <v>0</v>
      </c>
      <c r="J372" s="42">
        <v>0</v>
      </c>
      <c r="K372" s="169">
        <v>0</v>
      </c>
      <c r="L372" s="154">
        <v>0</v>
      </c>
      <c r="M372" s="42">
        <v>0</v>
      </c>
      <c r="N372" s="43">
        <v>0</v>
      </c>
      <c r="O372" s="41"/>
      <c r="P372" s="42"/>
      <c r="Q372" s="43"/>
      <c r="R372" s="41"/>
      <c r="S372" s="42"/>
      <c r="T372" s="43"/>
      <c r="U372" s="41"/>
      <c r="V372" s="42"/>
      <c r="W372" s="43"/>
      <c r="X372" s="41"/>
      <c r="Y372" s="42"/>
      <c r="Z372" s="43"/>
      <c r="AA372" s="41"/>
      <c r="AB372" s="42"/>
      <c r="AC372" s="43"/>
      <c r="AD372" s="41"/>
      <c r="AE372" s="42"/>
      <c r="AF372" s="43"/>
      <c r="AG372" s="41"/>
      <c r="AH372" s="42"/>
      <c r="AI372" s="43"/>
      <c r="AK372" s="41">
        <f t="shared" si="105"/>
        <v>0</v>
      </c>
      <c r="AL372" s="42">
        <f t="shared" si="105"/>
        <v>0</v>
      </c>
      <c r="AM372" s="43">
        <f t="shared" si="105"/>
        <v>0</v>
      </c>
      <c r="AT372" s="32">
        <f>IF(SUM(AK431:AM431)=0,0,IF(SUM(AK372:AM372)=0,0,1))</f>
        <v>0</v>
      </c>
      <c r="AV372" s="23">
        <v>3</v>
      </c>
      <c r="AW372" s="23">
        <v>12</v>
      </c>
      <c r="AX372" s="23">
        <f t="shared" si="106"/>
        <v>7</v>
      </c>
    </row>
    <row r="373" spans="2:50" ht="15" hidden="1" customHeight="1" x14ac:dyDescent="0.3">
      <c r="B373" s="15"/>
      <c r="C373" s="40" t="s">
        <v>22</v>
      </c>
      <c r="D373" s="34" t="s">
        <v>2</v>
      </c>
      <c r="E373" s="35" t="s">
        <v>2</v>
      </c>
      <c r="F373" s="41">
        <v>0</v>
      </c>
      <c r="G373" s="42">
        <v>0</v>
      </c>
      <c r="H373" s="43">
        <v>0</v>
      </c>
      <c r="I373" s="41">
        <v>0</v>
      </c>
      <c r="J373" s="42">
        <v>0</v>
      </c>
      <c r="K373" s="169">
        <v>0</v>
      </c>
      <c r="L373" s="154">
        <v>0</v>
      </c>
      <c r="M373" s="42">
        <v>0</v>
      </c>
      <c r="N373" s="43">
        <v>0</v>
      </c>
      <c r="O373" s="41"/>
      <c r="P373" s="42"/>
      <c r="Q373" s="43"/>
      <c r="R373" s="41"/>
      <c r="S373" s="42"/>
      <c r="T373" s="43"/>
      <c r="U373" s="41"/>
      <c r="V373" s="42"/>
      <c r="W373" s="43"/>
      <c r="X373" s="41"/>
      <c r="Y373" s="42"/>
      <c r="Z373" s="43"/>
      <c r="AA373" s="41"/>
      <c r="AB373" s="42"/>
      <c r="AC373" s="43"/>
      <c r="AD373" s="41"/>
      <c r="AE373" s="42"/>
      <c r="AF373" s="43"/>
      <c r="AG373" s="41"/>
      <c r="AH373" s="42"/>
      <c r="AI373" s="43"/>
      <c r="AK373" s="41">
        <f t="shared" si="105"/>
        <v>0</v>
      </c>
      <c r="AL373" s="42">
        <f t="shared" si="105"/>
        <v>0</v>
      </c>
      <c r="AM373" s="43">
        <f t="shared" si="105"/>
        <v>0</v>
      </c>
      <c r="AT373" s="32">
        <f>IF(SUM(AK431:AM431)=0,0,IF(SUM(AK373:AM373)=0,0,1))</f>
        <v>0</v>
      </c>
      <c r="AV373" s="23">
        <v>3</v>
      </c>
      <c r="AW373" s="23">
        <v>12</v>
      </c>
      <c r="AX373" s="23">
        <f t="shared" si="106"/>
        <v>8</v>
      </c>
    </row>
    <row r="374" spans="2:50" s="23" customFormat="1" ht="15" hidden="1" customHeight="1" x14ac:dyDescent="0.3">
      <c r="B374" s="15"/>
      <c r="C374" s="40" t="s">
        <v>22</v>
      </c>
      <c r="D374" s="34" t="s">
        <v>2</v>
      </c>
      <c r="E374" s="35" t="s">
        <v>2</v>
      </c>
      <c r="F374" s="41">
        <v>0</v>
      </c>
      <c r="G374" s="42">
        <v>0</v>
      </c>
      <c r="H374" s="43">
        <v>0</v>
      </c>
      <c r="I374" s="41">
        <v>0</v>
      </c>
      <c r="J374" s="42">
        <v>0</v>
      </c>
      <c r="K374" s="169">
        <v>0</v>
      </c>
      <c r="L374" s="154">
        <v>0</v>
      </c>
      <c r="M374" s="42">
        <v>0</v>
      </c>
      <c r="N374" s="43">
        <v>0</v>
      </c>
      <c r="O374" s="41"/>
      <c r="P374" s="42"/>
      <c r="Q374" s="43"/>
      <c r="R374" s="41"/>
      <c r="S374" s="42"/>
      <c r="T374" s="43"/>
      <c r="U374" s="41"/>
      <c r="V374" s="42"/>
      <c r="W374" s="43"/>
      <c r="X374" s="41"/>
      <c r="Y374" s="42"/>
      <c r="Z374" s="43"/>
      <c r="AA374" s="41"/>
      <c r="AB374" s="42"/>
      <c r="AC374" s="43"/>
      <c r="AD374" s="41"/>
      <c r="AE374" s="42"/>
      <c r="AF374" s="43"/>
      <c r="AG374" s="41"/>
      <c r="AH374" s="42"/>
      <c r="AI374" s="43"/>
      <c r="AK374" s="41">
        <f t="shared" si="105"/>
        <v>0</v>
      </c>
      <c r="AL374" s="42">
        <f t="shared" si="105"/>
        <v>0</v>
      </c>
      <c r="AM374" s="43">
        <f t="shared" si="105"/>
        <v>0</v>
      </c>
      <c r="AT374" s="32">
        <f>IF(SUM(AK431:AM431)=0,0,IF(SUM(AK374:AM374)=0,0,1))</f>
        <v>0</v>
      </c>
      <c r="AV374" s="23">
        <v>3</v>
      </c>
      <c r="AW374" s="23">
        <v>12</v>
      </c>
      <c r="AX374" s="23">
        <f t="shared" si="106"/>
        <v>9</v>
      </c>
    </row>
    <row r="375" spans="2:50" ht="15" hidden="1" customHeight="1" x14ac:dyDescent="0.3">
      <c r="B375" s="15"/>
      <c r="C375" s="40" t="s">
        <v>22</v>
      </c>
      <c r="D375" s="34" t="s">
        <v>2</v>
      </c>
      <c r="E375" s="35" t="s">
        <v>2</v>
      </c>
      <c r="F375" s="41">
        <v>0</v>
      </c>
      <c r="G375" s="42">
        <v>0</v>
      </c>
      <c r="H375" s="43">
        <v>0</v>
      </c>
      <c r="I375" s="41">
        <v>0</v>
      </c>
      <c r="J375" s="42">
        <v>0</v>
      </c>
      <c r="K375" s="169">
        <v>0</v>
      </c>
      <c r="L375" s="154">
        <v>0</v>
      </c>
      <c r="M375" s="42">
        <v>0</v>
      </c>
      <c r="N375" s="43">
        <v>0</v>
      </c>
      <c r="O375" s="41"/>
      <c r="P375" s="42"/>
      <c r="Q375" s="43"/>
      <c r="R375" s="41"/>
      <c r="S375" s="42"/>
      <c r="T375" s="43"/>
      <c r="U375" s="41"/>
      <c r="V375" s="42"/>
      <c r="W375" s="43"/>
      <c r="X375" s="41"/>
      <c r="Y375" s="42"/>
      <c r="Z375" s="43"/>
      <c r="AA375" s="41"/>
      <c r="AB375" s="42"/>
      <c r="AC375" s="43"/>
      <c r="AD375" s="41"/>
      <c r="AE375" s="42"/>
      <c r="AF375" s="43"/>
      <c r="AG375" s="41"/>
      <c r="AH375" s="42"/>
      <c r="AI375" s="43"/>
      <c r="AK375" s="41">
        <f t="shared" si="105"/>
        <v>0</v>
      </c>
      <c r="AL375" s="42">
        <f t="shared" si="105"/>
        <v>0</v>
      </c>
      <c r="AM375" s="43">
        <f t="shared" si="105"/>
        <v>0</v>
      </c>
      <c r="AT375" s="32">
        <f>IF(SUM(AK431:AM431)=0,0,IF(SUM(AK375:AM375)=0,0,1))</f>
        <v>0</v>
      </c>
      <c r="AV375" s="23">
        <v>3</v>
      </c>
      <c r="AW375" s="23">
        <v>12</v>
      </c>
      <c r="AX375" s="23">
        <f t="shared" si="106"/>
        <v>10</v>
      </c>
    </row>
    <row r="376" spans="2:50" ht="15" hidden="1" customHeight="1" x14ac:dyDescent="0.3">
      <c r="B376" s="16"/>
      <c r="C376" s="40" t="s">
        <v>23</v>
      </c>
      <c r="D376" s="34" t="s">
        <v>2</v>
      </c>
      <c r="E376" s="35" t="s">
        <v>2</v>
      </c>
      <c r="F376" s="41">
        <v>0</v>
      </c>
      <c r="G376" s="42">
        <v>0</v>
      </c>
      <c r="H376" s="43">
        <v>0</v>
      </c>
      <c r="I376" s="41">
        <v>0</v>
      </c>
      <c r="J376" s="42">
        <v>0</v>
      </c>
      <c r="K376" s="169">
        <v>0</v>
      </c>
      <c r="L376" s="154">
        <v>0</v>
      </c>
      <c r="M376" s="42">
        <v>0</v>
      </c>
      <c r="N376" s="43">
        <v>0</v>
      </c>
      <c r="O376" s="41"/>
      <c r="P376" s="42"/>
      <c r="Q376" s="43"/>
      <c r="R376" s="41"/>
      <c r="S376" s="42"/>
      <c r="T376" s="43"/>
      <c r="U376" s="41"/>
      <c r="V376" s="42"/>
      <c r="W376" s="43"/>
      <c r="X376" s="41"/>
      <c r="Y376" s="42"/>
      <c r="Z376" s="43"/>
      <c r="AA376" s="41"/>
      <c r="AB376" s="42"/>
      <c r="AC376" s="43"/>
      <c r="AD376" s="41"/>
      <c r="AE376" s="42"/>
      <c r="AF376" s="43"/>
      <c r="AG376" s="41"/>
      <c r="AH376" s="42"/>
      <c r="AI376" s="43"/>
      <c r="AK376" s="41">
        <f t="shared" si="105"/>
        <v>0</v>
      </c>
      <c r="AL376" s="42">
        <f t="shared" si="105"/>
        <v>0</v>
      </c>
      <c r="AM376" s="43">
        <f t="shared" si="105"/>
        <v>0</v>
      </c>
      <c r="AT376" s="32">
        <f>IF(SUM(AK431:AM431)=0,0,IF(SUM(AK376:AM376)=0,0,1))</f>
        <v>0</v>
      </c>
      <c r="AV376" s="23">
        <v>3</v>
      </c>
      <c r="AW376" s="23">
        <v>13</v>
      </c>
      <c r="AX376" s="23">
        <f t="shared" si="106"/>
        <v>1</v>
      </c>
    </row>
    <row r="377" spans="2:50" ht="15" hidden="1" customHeight="1" x14ac:dyDescent="0.3">
      <c r="B377" s="15"/>
      <c r="C377" s="50" t="str">
        <f>IF(LEN(E376)&lt;1,"","Total: " &amp; LEFT(E376,LEN(E376)-21) &amp; "Municipalities")</f>
        <v/>
      </c>
      <c r="D377" s="51"/>
      <c r="E377" s="52"/>
      <c r="F377" s="53">
        <f t="shared" ref="F377:N377" si="107">SUM(F366:F376)</f>
        <v>0</v>
      </c>
      <c r="G377" s="54">
        <f t="shared" si="107"/>
        <v>0</v>
      </c>
      <c r="H377" s="55">
        <f t="shared" si="107"/>
        <v>0</v>
      </c>
      <c r="I377" s="53">
        <f t="shared" si="107"/>
        <v>0</v>
      </c>
      <c r="J377" s="54">
        <f t="shared" si="107"/>
        <v>0</v>
      </c>
      <c r="K377" s="171">
        <f t="shared" si="107"/>
        <v>0</v>
      </c>
      <c r="L377" s="159">
        <f t="shared" si="107"/>
        <v>0</v>
      </c>
      <c r="M377" s="54">
        <f t="shared" si="107"/>
        <v>0</v>
      </c>
      <c r="N377" s="55">
        <f t="shared" si="107"/>
        <v>0</v>
      </c>
      <c r="O377" s="53">
        <f t="shared" ref="O377:AI377" si="108">SUM(O366:O376)</f>
        <v>0</v>
      </c>
      <c r="P377" s="54">
        <f t="shared" si="108"/>
        <v>0</v>
      </c>
      <c r="Q377" s="55">
        <f t="shared" si="108"/>
        <v>0</v>
      </c>
      <c r="R377" s="53">
        <f t="shared" si="108"/>
        <v>0</v>
      </c>
      <c r="S377" s="54">
        <f t="shared" si="108"/>
        <v>0</v>
      </c>
      <c r="T377" s="55">
        <f t="shared" si="108"/>
        <v>0</v>
      </c>
      <c r="U377" s="53">
        <f t="shared" si="108"/>
        <v>0</v>
      </c>
      <c r="V377" s="54">
        <f t="shared" si="108"/>
        <v>0</v>
      </c>
      <c r="W377" s="55">
        <f t="shared" si="108"/>
        <v>0</v>
      </c>
      <c r="X377" s="53">
        <f t="shared" si="108"/>
        <v>0</v>
      </c>
      <c r="Y377" s="54">
        <f t="shared" si="108"/>
        <v>0</v>
      </c>
      <c r="Z377" s="55">
        <f t="shared" si="108"/>
        <v>0</v>
      </c>
      <c r="AA377" s="53">
        <f t="shared" si="108"/>
        <v>0</v>
      </c>
      <c r="AB377" s="54">
        <f t="shared" si="108"/>
        <v>0</v>
      </c>
      <c r="AC377" s="55">
        <f t="shared" si="108"/>
        <v>0</v>
      </c>
      <c r="AD377" s="53">
        <f t="shared" si="108"/>
        <v>0</v>
      </c>
      <c r="AE377" s="54">
        <f t="shared" si="108"/>
        <v>0</v>
      </c>
      <c r="AF377" s="55">
        <f t="shared" si="108"/>
        <v>0</v>
      </c>
      <c r="AG377" s="53">
        <f t="shared" si="108"/>
        <v>0</v>
      </c>
      <c r="AH377" s="54">
        <f t="shared" si="108"/>
        <v>0</v>
      </c>
      <c r="AI377" s="55">
        <f t="shared" si="108"/>
        <v>0</v>
      </c>
      <c r="AK377" s="53">
        <f>SUM(AK366:AK376)</f>
        <v>0</v>
      </c>
      <c r="AL377" s="54">
        <f>SUM(AL366:AL376)</f>
        <v>0</v>
      </c>
      <c r="AM377" s="55">
        <f>SUM(AM366:AM376)</f>
        <v>0</v>
      </c>
      <c r="AT377" s="32">
        <f>IF(SUM(AK431:AM431)=0,0,IF(SUM(AK377:AM377)=0,0,1))</f>
        <v>0</v>
      </c>
    </row>
    <row r="378" spans="2:50" ht="15" hidden="1" customHeight="1" x14ac:dyDescent="0.3">
      <c r="B378" s="15"/>
      <c r="C378" s="40"/>
      <c r="D378" s="34"/>
      <c r="E378" s="35"/>
      <c r="F378" s="41"/>
      <c r="G378" s="42"/>
      <c r="H378" s="43"/>
      <c r="I378" s="41"/>
      <c r="J378" s="42"/>
      <c r="K378" s="169"/>
      <c r="L378" s="154"/>
      <c r="M378" s="42"/>
      <c r="N378" s="43"/>
      <c r="O378" s="41"/>
      <c r="P378" s="42"/>
      <c r="Q378" s="43"/>
      <c r="R378" s="41"/>
      <c r="S378" s="42"/>
      <c r="T378" s="43"/>
      <c r="U378" s="41"/>
      <c r="V378" s="42"/>
      <c r="W378" s="43"/>
      <c r="X378" s="41"/>
      <c r="Y378" s="42"/>
      <c r="Z378" s="43"/>
      <c r="AA378" s="41"/>
      <c r="AB378" s="42"/>
      <c r="AC378" s="43"/>
      <c r="AD378" s="41"/>
      <c r="AE378" s="42"/>
      <c r="AF378" s="43"/>
      <c r="AG378" s="41"/>
      <c r="AH378" s="42"/>
      <c r="AI378" s="43"/>
      <c r="AK378" s="41"/>
      <c r="AL378" s="42"/>
      <c r="AM378" s="43"/>
      <c r="AT378" s="32">
        <f>IF(SUM(AK431:AM431)=0,0,IF(SUM(AK378:AM378)=0,0,1))</f>
        <v>0</v>
      </c>
    </row>
    <row r="379" spans="2:50" ht="15" hidden="1" customHeight="1" x14ac:dyDescent="0.3">
      <c r="B379" s="15"/>
      <c r="C379" s="40" t="s">
        <v>22</v>
      </c>
      <c r="D379" s="34" t="s">
        <v>2</v>
      </c>
      <c r="E379" s="35" t="s">
        <v>2</v>
      </c>
      <c r="F379" s="41">
        <v>0</v>
      </c>
      <c r="G379" s="42">
        <v>0</v>
      </c>
      <c r="H379" s="43">
        <v>0</v>
      </c>
      <c r="I379" s="41">
        <v>0</v>
      </c>
      <c r="J379" s="42">
        <v>0</v>
      </c>
      <c r="K379" s="169">
        <v>0</v>
      </c>
      <c r="L379" s="154">
        <v>0</v>
      </c>
      <c r="M379" s="42">
        <v>0</v>
      </c>
      <c r="N379" s="43">
        <v>0</v>
      </c>
      <c r="O379" s="41"/>
      <c r="P379" s="42"/>
      <c r="Q379" s="43"/>
      <c r="R379" s="41"/>
      <c r="S379" s="42"/>
      <c r="T379" s="43"/>
      <c r="U379" s="41"/>
      <c r="V379" s="42"/>
      <c r="W379" s="43"/>
      <c r="X379" s="41"/>
      <c r="Y379" s="42"/>
      <c r="Z379" s="43"/>
      <c r="AA379" s="41"/>
      <c r="AB379" s="42"/>
      <c r="AC379" s="43"/>
      <c r="AD379" s="41"/>
      <c r="AE379" s="42"/>
      <c r="AF379" s="43"/>
      <c r="AG379" s="41"/>
      <c r="AH379" s="42"/>
      <c r="AI379" s="43"/>
      <c r="AK379" s="41">
        <f t="shared" ref="AK379:AM389" si="109">F379+I379+L379+O379+R379+U379+X379+AA379+AD379+AG379</f>
        <v>0</v>
      </c>
      <c r="AL379" s="42">
        <f t="shared" si="109"/>
        <v>0</v>
      </c>
      <c r="AM379" s="43">
        <f t="shared" si="109"/>
        <v>0</v>
      </c>
      <c r="AT379" s="32">
        <f>IF(SUM(AK431:AM431)=0,0,IF(SUM(AK379:AM379)=0,0,1))</f>
        <v>0</v>
      </c>
      <c r="AV379" s="23">
        <v>3</v>
      </c>
      <c r="AW379" s="23">
        <v>14</v>
      </c>
      <c r="AX379" s="23">
        <v>1</v>
      </c>
    </row>
    <row r="380" spans="2:50" ht="15" hidden="1" customHeight="1" x14ac:dyDescent="0.3">
      <c r="B380" s="15"/>
      <c r="C380" s="40" t="s">
        <v>22</v>
      </c>
      <c r="D380" s="34" t="s">
        <v>2</v>
      </c>
      <c r="E380" s="35" t="s">
        <v>2</v>
      </c>
      <c r="F380" s="41">
        <v>0</v>
      </c>
      <c r="G380" s="42">
        <v>0</v>
      </c>
      <c r="H380" s="43">
        <v>0</v>
      </c>
      <c r="I380" s="41">
        <v>0</v>
      </c>
      <c r="J380" s="42">
        <v>0</v>
      </c>
      <c r="K380" s="169">
        <v>0</v>
      </c>
      <c r="L380" s="154">
        <v>0</v>
      </c>
      <c r="M380" s="42">
        <v>0</v>
      </c>
      <c r="N380" s="43">
        <v>0</v>
      </c>
      <c r="O380" s="41"/>
      <c r="P380" s="42"/>
      <c r="Q380" s="43"/>
      <c r="R380" s="41"/>
      <c r="S380" s="42"/>
      <c r="T380" s="43"/>
      <c r="U380" s="41"/>
      <c r="V380" s="42"/>
      <c r="W380" s="43"/>
      <c r="X380" s="41"/>
      <c r="Y380" s="42"/>
      <c r="Z380" s="43"/>
      <c r="AA380" s="41"/>
      <c r="AB380" s="42"/>
      <c r="AC380" s="43"/>
      <c r="AD380" s="41"/>
      <c r="AE380" s="42"/>
      <c r="AF380" s="43"/>
      <c r="AG380" s="41"/>
      <c r="AH380" s="42"/>
      <c r="AI380" s="43"/>
      <c r="AK380" s="41">
        <f t="shared" si="109"/>
        <v>0</v>
      </c>
      <c r="AL380" s="42">
        <f t="shared" si="109"/>
        <v>0</v>
      </c>
      <c r="AM380" s="43">
        <f t="shared" si="109"/>
        <v>0</v>
      </c>
      <c r="AT380" s="32">
        <f>IF(SUM(AK431:AM431)=0,0,IF(SUM(AK380:AM380)=0,0,1))</f>
        <v>0</v>
      </c>
      <c r="AV380" s="23">
        <v>3</v>
      </c>
      <c r="AW380" s="23">
        <v>14</v>
      </c>
      <c r="AX380" s="23">
        <f>IF(AW380=AW379,AX379+1,1)</f>
        <v>2</v>
      </c>
    </row>
    <row r="381" spans="2:50" ht="15" hidden="1" customHeight="1" x14ac:dyDescent="0.3">
      <c r="B381" s="15"/>
      <c r="C381" s="40" t="s">
        <v>22</v>
      </c>
      <c r="D381" s="34" t="s">
        <v>2</v>
      </c>
      <c r="E381" s="35" t="s">
        <v>2</v>
      </c>
      <c r="F381" s="41">
        <v>0</v>
      </c>
      <c r="G381" s="42">
        <v>0</v>
      </c>
      <c r="H381" s="43">
        <v>0</v>
      </c>
      <c r="I381" s="41">
        <v>0</v>
      </c>
      <c r="J381" s="42">
        <v>0</v>
      </c>
      <c r="K381" s="169">
        <v>0</v>
      </c>
      <c r="L381" s="154">
        <v>0</v>
      </c>
      <c r="M381" s="42">
        <v>0</v>
      </c>
      <c r="N381" s="43">
        <v>0</v>
      </c>
      <c r="O381" s="41"/>
      <c r="P381" s="42"/>
      <c r="Q381" s="43"/>
      <c r="R381" s="41"/>
      <c r="S381" s="42"/>
      <c r="T381" s="43"/>
      <c r="U381" s="41"/>
      <c r="V381" s="42"/>
      <c r="W381" s="43"/>
      <c r="X381" s="41"/>
      <c r="Y381" s="42"/>
      <c r="Z381" s="43"/>
      <c r="AA381" s="41"/>
      <c r="AB381" s="42"/>
      <c r="AC381" s="43"/>
      <c r="AD381" s="41"/>
      <c r="AE381" s="42"/>
      <c r="AF381" s="43"/>
      <c r="AG381" s="41"/>
      <c r="AH381" s="42"/>
      <c r="AI381" s="43"/>
      <c r="AK381" s="41">
        <f t="shared" si="109"/>
        <v>0</v>
      </c>
      <c r="AL381" s="42">
        <f t="shared" si="109"/>
        <v>0</v>
      </c>
      <c r="AM381" s="43">
        <f t="shared" si="109"/>
        <v>0</v>
      </c>
      <c r="AT381" s="32">
        <f>IF(SUM(AK431:AM431)=0,0,IF(SUM(AK381:AM381)=0,0,1))</f>
        <v>0</v>
      </c>
      <c r="AV381" s="23">
        <v>3</v>
      </c>
      <c r="AW381" s="23">
        <v>14</v>
      </c>
      <c r="AX381" s="23">
        <f t="shared" ref="AX381:AX389" si="110">IF(AW381=AW380,AX380+1,1)</f>
        <v>3</v>
      </c>
    </row>
    <row r="382" spans="2:50" ht="15" hidden="1" customHeight="1" x14ac:dyDescent="0.3">
      <c r="B382" s="15"/>
      <c r="C382" s="40" t="s">
        <v>22</v>
      </c>
      <c r="D382" s="34" t="s">
        <v>2</v>
      </c>
      <c r="E382" s="35" t="s">
        <v>2</v>
      </c>
      <c r="F382" s="41">
        <v>0</v>
      </c>
      <c r="G382" s="42">
        <v>0</v>
      </c>
      <c r="H382" s="43">
        <v>0</v>
      </c>
      <c r="I382" s="41">
        <v>0</v>
      </c>
      <c r="J382" s="42">
        <v>0</v>
      </c>
      <c r="K382" s="169">
        <v>0</v>
      </c>
      <c r="L382" s="154">
        <v>0</v>
      </c>
      <c r="M382" s="42">
        <v>0</v>
      </c>
      <c r="N382" s="43">
        <v>0</v>
      </c>
      <c r="O382" s="41"/>
      <c r="P382" s="42"/>
      <c r="Q382" s="43"/>
      <c r="R382" s="41"/>
      <c r="S382" s="42"/>
      <c r="T382" s="43"/>
      <c r="U382" s="41"/>
      <c r="V382" s="42"/>
      <c r="W382" s="43"/>
      <c r="X382" s="41"/>
      <c r="Y382" s="42"/>
      <c r="Z382" s="43"/>
      <c r="AA382" s="41"/>
      <c r="AB382" s="42"/>
      <c r="AC382" s="43"/>
      <c r="AD382" s="41"/>
      <c r="AE382" s="42"/>
      <c r="AF382" s="43"/>
      <c r="AG382" s="41"/>
      <c r="AH382" s="42"/>
      <c r="AI382" s="43"/>
      <c r="AK382" s="41">
        <f t="shared" si="109"/>
        <v>0</v>
      </c>
      <c r="AL382" s="42">
        <f t="shared" si="109"/>
        <v>0</v>
      </c>
      <c r="AM382" s="43">
        <f t="shared" si="109"/>
        <v>0</v>
      </c>
      <c r="AT382" s="32">
        <f>IF(SUM(AK431:AM431)=0,0,IF(SUM(AK382:AM382)=0,0,1))</f>
        <v>0</v>
      </c>
      <c r="AV382" s="23">
        <v>3</v>
      </c>
      <c r="AW382" s="23">
        <v>14</v>
      </c>
      <c r="AX382" s="23">
        <f t="shared" si="110"/>
        <v>4</v>
      </c>
    </row>
    <row r="383" spans="2:50" ht="15" hidden="1" customHeight="1" x14ac:dyDescent="0.3">
      <c r="B383" s="15"/>
      <c r="C383" s="40" t="s">
        <v>22</v>
      </c>
      <c r="D383" s="34" t="s">
        <v>2</v>
      </c>
      <c r="E383" s="35" t="s">
        <v>2</v>
      </c>
      <c r="F383" s="41">
        <v>0</v>
      </c>
      <c r="G383" s="42">
        <v>0</v>
      </c>
      <c r="H383" s="43">
        <v>0</v>
      </c>
      <c r="I383" s="41">
        <v>0</v>
      </c>
      <c r="J383" s="42">
        <v>0</v>
      </c>
      <c r="K383" s="169">
        <v>0</v>
      </c>
      <c r="L383" s="154">
        <v>0</v>
      </c>
      <c r="M383" s="42">
        <v>0</v>
      </c>
      <c r="N383" s="43">
        <v>0</v>
      </c>
      <c r="O383" s="41"/>
      <c r="P383" s="42"/>
      <c r="Q383" s="43"/>
      <c r="R383" s="41"/>
      <c r="S383" s="42"/>
      <c r="T383" s="43"/>
      <c r="U383" s="41"/>
      <c r="V383" s="42"/>
      <c r="W383" s="43"/>
      <c r="X383" s="41"/>
      <c r="Y383" s="42"/>
      <c r="Z383" s="43"/>
      <c r="AA383" s="41"/>
      <c r="AB383" s="42"/>
      <c r="AC383" s="43"/>
      <c r="AD383" s="41"/>
      <c r="AE383" s="42"/>
      <c r="AF383" s="43"/>
      <c r="AG383" s="41"/>
      <c r="AH383" s="42"/>
      <c r="AI383" s="43"/>
      <c r="AK383" s="41">
        <f t="shared" si="109"/>
        <v>0</v>
      </c>
      <c r="AL383" s="42">
        <f t="shared" si="109"/>
        <v>0</v>
      </c>
      <c r="AM383" s="43">
        <f t="shared" si="109"/>
        <v>0</v>
      </c>
      <c r="AT383" s="32">
        <f>IF(SUM(AK431:AM431)=0,0,IF(SUM(AK383:AM383)=0,0,1))</f>
        <v>0</v>
      </c>
      <c r="AV383" s="23">
        <v>3</v>
      </c>
      <c r="AW383" s="23">
        <v>14</v>
      </c>
      <c r="AX383" s="23">
        <f t="shared" si="110"/>
        <v>5</v>
      </c>
    </row>
    <row r="384" spans="2:50" ht="15" hidden="1" customHeight="1" x14ac:dyDescent="0.3">
      <c r="B384" s="15"/>
      <c r="C384" s="40" t="s">
        <v>22</v>
      </c>
      <c r="D384" s="34" t="s">
        <v>2</v>
      </c>
      <c r="E384" s="35" t="s">
        <v>2</v>
      </c>
      <c r="F384" s="41">
        <v>0</v>
      </c>
      <c r="G384" s="42">
        <v>0</v>
      </c>
      <c r="H384" s="43">
        <v>0</v>
      </c>
      <c r="I384" s="41">
        <v>0</v>
      </c>
      <c r="J384" s="42">
        <v>0</v>
      </c>
      <c r="K384" s="169">
        <v>0</v>
      </c>
      <c r="L384" s="154">
        <v>0</v>
      </c>
      <c r="M384" s="42">
        <v>0</v>
      </c>
      <c r="N384" s="43">
        <v>0</v>
      </c>
      <c r="O384" s="41"/>
      <c r="P384" s="42"/>
      <c r="Q384" s="43"/>
      <c r="R384" s="41"/>
      <c r="S384" s="42"/>
      <c r="T384" s="43"/>
      <c r="U384" s="41"/>
      <c r="V384" s="42"/>
      <c r="W384" s="43"/>
      <c r="X384" s="41"/>
      <c r="Y384" s="42"/>
      <c r="Z384" s="43"/>
      <c r="AA384" s="41"/>
      <c r="AB384" s="42"/>
      <c r="AC384" s="43"/>
      <c r="AD384" s="41"/>
      <c r="AE384" s="42"/>
      <c r="AF384" s="43"/>
      <c r="AG384" s="41"/>
      <c r="AH384" s="42"/>
      <c r="AI384" s="43"/>
      <c r="AK384" s="41">
        <f t="shared" si="109"/>
        <v>0</v>
      </c>
      <c r="AL384" s="42">
        <f t="shared" si="109"/>
        <v>0</v>
      </c>
      <c r="AM384" s="43">
        <f t="shared" si="109"/>
        <v>0</v>
      </c>
      <c r="AT384" s="32">
        <f>IF(SUM(AK431:AM431)=0,0,IF(SUM(AK384:AM384)=0,0,1))</f>
        <v>0</v>
      </c>
      <c r="AV384" s="23">
        <v>3</v>
      </c>
      <c r="AW384" s="23">
        <v>14</v>
      </c>
      <c r="AX384" s="23">
        <f t="shared" si="110"/>
        <v>6</v>
      </c>
    </row>
    <row r="385" spans="2:50" ht="15" hidden="1" customHeight="1" x14ac:dyDescent="0.3">
      <c r="B385" s="15"/>
      <c r="C385" s="40" t="s">
        <v>22</v>
      </c>
      <c r="D385" s="34" t="s">
        <v>2</v>
      </c>
      <c r="E385" s="35" t="s">
        <v>2</v>
      </c>
      <c r="F385" s="41">
        <v>0</v>
      </c>
      <c r="G385" s="42">
        <v>0</v>
      </c>
      <c r="H385" s="43">
        <v>0</v>
      </c>
      <c r="I385" s="41">
        <v>0</v>
      </c>
      <c r="J385" s="42">
        <v>0</v>
      </c>
      <c r="K385" s="169">
        <v>0</v>
      </c>
      <c r="L385" s="154">
        <v>0</v>
      </c>
      <c r="M385" s="42">
        <v>0</v>
      </c>
      <c r="N385" s="43">
        <v>0</v>
      </c>
      <c r="O385" s="41"/>
      <c r="P385" s="42"/>
      <c r="Q385" s="43"/>
      <c r="R385" s="41"/>
      <c r="S385" s="42"/>
      <c r="T385" s="43"/>
      <c r="U385" s="41"/>
      <c r="V385" s="42"/>
      <c r="W385" s="43"/>
      <c r="X385" s="41"/>
      <c r="Y385" s="42"/>
      <c r="Z385" s="43"/>
      <c r="AA385" s="41"/>
      <c r="AB385" s="42"/>
      <c r="AC385" s="43"/>
      <c r="AD385" s="41"/>
      <c r="AE385" s="42"/>
      <c r="AF385" s="43"/>
      <c r="AG385" s="41"/>
      <c r="AH385" s="42"/>
      <c r="AI385" s="43"/>
      <c r="AK385" s="41">
        <f t="shared" si="109"/>
        <v>0</v>
      </c>
      <c r="AL385" s="42">
        <f t="shared" si="109"/>
        <v>0</v>
      </c>
      <c r="AM385" s="43">
        <f t="shared" si="109"/>
        <v>0</v>
      </c>
      <c r="AT385" s="32">
        <f>IF(SUM(AK431:AM431)=0,0,IF(SUM(AK385:AM385)=0,0,1))</f>
        <v>0</v>
      </c>
      <c r="AV385" s="23">
        <v>3</v>
      </c>
      <c r="AW385" s="23">
        <v>14</v>
      </c>
      <c r="AX385" s="23">
        <f t="shared" si="110"/>
        <v>7</v>
      </c>
    </row>
    <row r="386" spans="2:50" ht="15" hidden="1" customHeight="1" x14ac:dyDescent="0.3">
      <c r="B386" s="15"/>
      <c r="C386" s="40" t="s">
        <v>22</v>
      </c>
      <c r="D386" s="34" t="s">
        <v>2</v>
      </c>
      <c r="E386" s="35" t="s">
        <v>2</v>
      </c>
      <c r="F386" s="41">
        <v>0</v>
      </c>
      <c r="G386" s="42">
        <v>0</v>
      </c>
      <c r="H386" s="43">
        <v>0</v>
      </c>
      <c r="I386" s="41">
        <v>0</v>
      </c>
      <c r="J386" s="42">
        <v>0</v>
      </c>
      <c r="K386" s="169">
        <v>0</v>
      </c>
      <c r="L386" s="154">
        <v>0</v>
      </c>
      <c r="M386" s="42">
        <v>0</v>
      </c>
      <c r="N386" s="43">
        <v>0</v>
      </c>
      <c r="O386" s="41"/>
      <c r="P386" s="42"/>
      <c r="Q386" s="43"/>
      <c r="R386" s="41"/>
      <c r="S386" s="42"/>
      <c r="T386" s="43"/>
      <c r="U386" s="41"/>
      <c r="V386" s="42"/>
      <c r="W386" s="43"/>
      <c r="X386" s="41"/>
      <c r="Y386" s="42"/>
      <c r="Z386" s="43"/>
      <c r="AA386" s="41"/>
      <c r="AB386" s="42"/>
      <c r="AC386" s="43"/>
      <c r="AD386" s="41"/>
      <c r="AE386" s="42"/>
      <c r="AF386" s="43"/>
      <c r="AG386" s="41"/>
      <c r="AH386" s="42"/>
      <c r="AI386" s="43"/>
      <c r="AK386" s="41">
        <f t="shared" si="109"/>
        <v>0</v>
      </c>
      <c r="AL386" s="42">
        <f t="shared" si="109"/>
        <v>0</v>
      </c>
      <c r="AM386" s="43">
        <f t="shared" si="109"/>
        <v>0</v>
      </c>
      <c r="AT386" s="32">
        <f>IF(SUM(AK431:AM431)=0,0,IF(SUM(AK386:AM386)=0,0,1))</f>
        <v>0</v>
      </c>
      <c r="AV386" s="23">
        <v>3</v>
      </c>
      <c r="AW386" s="23">
        <v>14</v>
      </c>
      <c r="AX386" s="23">
        <f t="shared" si="110"/>
        <v>8</v>
      </c>
    </row>
    <row r="387" spans="2:50" ht="15" hidden="1" customHeight="1" x14ac:dyDescent="0.3">
      <c r="B387" s="15"/>
      <c r="C387" s="40" t="s">
        <v>22</v>
      </c>
      <c r="D387" s="34" t="s">
        <v>2</v>
      </c>
      <c r="E387" s="35" t="s">
        <v>2</v>
      </c>
      <c r="F387" s="41">
        <v>0</v>
      </c>
      <c r="G387" s="42">
        <v>0</v>
      </c>
      <c r="H387" s="43">
        <v>0</v>
      </c>
      <c r="I387" s="41">
        <v>0</v>
      </c>
      <c r="J387" s="42">
        <v>0</v>
      </c>
      <c r="K387" s="169">
        <v>0</v>
      </c>
      <c r="L387" s="154">
        <v>0</v>
      </c>
      <c r="M387" s="42">
        <v>0</v>
      </c>
      <c r="N387" s="43">
        <v>0</v>
      </c>
      <c r="O387" s="41"/>
      <c r="P387" s="42"/>
      <c r="Q387" s="43"/>
      <c r="R387" s="41"/>
      <c r="S387" s="42"/>
      <c r="T387" s="43"/>
      <c r="U387" s="41"/>
      <c r="V387" s="42"/>
      <c r="W387" s="43"/>
      <c r="X387" s="41"/>
      <c r="Y387" s="42"/>
      <c r="Z387" s="43"/>
      <c r="AA387" s="41"/>
      <c r="AB387" s="42"/>
      <c r="AC387" s="43"/>
      <c r="AD387" s="41"/>
      <c r="AE387" s="42"/>
      <c r="AF387" s="43"/>
      <c r="AG387" s="41"/>
      <c r="AH387" s="42"/>
      <c r="AI387" s="43"/>
      <c r="AK387" s="41">
        <f t="shared" si="109"/>
        <v>0</v>
      </c>
      <c r="AL387" s="42">
        <f t="shared" si="109"/>
        <v>0</v>
      </c>
      <c r="AM387" s="43">
        <f t="shared" si="109"/>
        <v>0</v>
      </c>
      <c r="AT387" s="32">
        <f>IF(SUM(AK431:AM431)=0,0,IF(SUM(AK387:AM387)=0,0,1))</f>
        <v>0</v>
      </c>
      <c r="AV387" s="23">
        <v>3</v>
      </c>
      <c r="AW387" s="23">
        <v>14</v>
      </c>
      <c r="AX387" s="23">
        <f t="shared" si="110"/>
        <v>9</v>
      </c>
    </row>
    <row r="388" spans="2:50" ht="15" hidden="1" customHeight="1" x14ac:dyDescent="0.3">
      <c r="B388" s="15"/>
      <c r="C388" s="40" t="s">
        <v>22</v>
      </c>
      <c r="D388" s="34" t="s">
        <v>2</v>
      </c>
      <c r="E388" s="35" t="s">
        <v>2</v>
      </c>
      <c r="F388" s="41">
        <v>0</v>
      </c>
      <c r="G388" s="42">
        <v>0</v>
      </c>
      <c r="H388" s="43">
        <v>0</v>
      </c>
      <c r="I388" s="41">
        <v>0</v>
      </c>
      <c r="J388" s="42">
        <v>0</v>
      </c>
      <c r="K388" s="169">
        <v>0</v>
      </c>
      <c r="L388" s="154">
        <v>0</v>
      </c>
      <c r="M388" s="42">
        <v>0</v>
      </c>
      <c r="N388" s="43">
        <v>0</v>
      </c>
      <c r="O388" s="41"/>
      <c r="P388" s="42"/>
      <c r="Q388" s="43"/>
      <c r="R388" s="41"/>
      <c r="S388" s="42"/>
      <c r="T388" s="43"/>
      <c r="U388" s="41"/>
      <c r="V388" s="42"/>
      <c r="W388" s="43"/>
      <c r="X388" s="41"/>
      <c r="Y388" s="42"/>
      <c r="Z388" s="43"/>
      <c r="AA388" s="41"/>
      <c r="AB388" s="42"/>
      <c r="AC388" s="43"/>
      <c r="AD388" s="41"/>
      <c r="AE388" s="42"/>
      <c r="AF388" s="43"/>
      <c r="AG388" s="41"/>
      <c r="AH388" s="42"/>
      <c r="AI388" s="43"/>
      <c r="AK388" s="41">
        <f t="shared" si="109"/>
        <v>0</v>
      </c>
      <c r="AL388" s="42">
        <f t="shared" si="109"/>
        <v>0</v>
      </c>
      <c r="AM388" s="43">
        <f t="shared" si="109"/>
        <v>0</v>
      </c>
      <c r="AT388" s="32">
        <f>IF(SUM(AK431:AM431)=0,0,IF(SUM(AK388:AM388)=0,0,1))</f>
        <v>0</v>
      </c>
      <c r="AV388" s="23">
        <v>3</v>
      </c>
      <c r="AW388" s="23">
        <v>14</v>
      </c>
      <c r="AX388" s="23">
        <f t="shared" si="110"/>
        <v>10</v>
      </c>
    </row>
    <row r="389" spans="2:50" ht="15" hidden="1" customHeight="1" x14ac:dyDescent="0.3">
      <c r="B389" s="15"/>
      <c r="C389" s="40" t="s">
        <v>23</v>
      </c>
      <c r="D389" s="34" t="s">
        <v>2</v>
      </c>
      <c r="E389" s="35" t="s">
        <v>2</v>
      </c>
      <c r="F389" s="41">
        <v>0</v>
      </c>
      <c r="G389" s="42">
        <v>0</v>
      </c>
      <c r="H389" s="43">
        <v>0</v>
      </c>
      <c r="I389" s="41">
        <v>0</v>
      </c>
      <c r="J389" s="42">
        <v>0</v>
      </c>
      <c r="K389" s="169">
        <v>0</v>
      </c>
      <c r="L389" s="154">
        <v>0</v>
      </c>
      <c r="M389" s="42">
        <v>0</v>
      </c>
      <c r="N389" s="43">
        <v>0</v>
      </c>
      <c r="O389" s="41"/>
      <c r="P389" s="42"/>
      <c r="Q389" s="43"/>
      <c r="R389" s="41"/>
      <c r="S389" s="42"/>
      <c r="T389" s="43"/>
      <c r="U389" s="41"/>
      <c r="V389" s="42"/>
      <c r="W389" s="43"/>
      <c r="X389" s="41"/>
      <c r="Y389" s="42"/>
      <c r="Z389" s="43"/>
      <c r="AA389" s="41"/>
      <c r="AB389" s="42"/>
      <c r="AC389" s="43"/>
      <c r="AD389" s="41"/>
      <c r="AE389" s="42"/>
      <c r="AF389" s="43"/>
      <c r="AG389" s="41"/>
      <c r="AH389" s="42"/>
      <c r="AI389" s="43"/>
      <c r="AK389" s="41">
        <f t="shared" si="109"/>
        <v>0</v>
      </c>
      <c r="AL389" s="42">
        <f t="shared" si="109"/>
        <v>0</v>
      </c>
      <c r="AM389" s="43">
        <f t="shared" si="109"/>
        <v>0</v>
      </c>
      <c r="AT389" s="32">
        <f>IF(SUM(AK431:AM431)=0,0,IF(SUM(AK389:AM389)=0,0,1))</f>
        <v>0</v>
      </c>
      <c r="AV389" s="23">
        <v>3</v>
      </c>
      <c r="AW389" s="23">
        <v>15</v>
      </c>
      <c r="AX389" s="23">
        <f t="shared" si="110"/>
        <v>1</v>
      </c>
    </row>
    <row r="390" spans="2:50" ht="15" hidden="1" customHeight="1" x14ac:dyDescent="0.3">
      <c r="B390" s="15"/>
      <c r="C390" s="50" t="str">
        <f>IF(LEN(E389)&lt;1,"","Total: " &amp; LEFT(E389,LEN(E389)-21) &amp; "Municipalities")</f>
        <v/>
      </c>
      <c r="D390" s="51"/>
      <c r="E390" s="52"/>
      <c r="F390" s="53">
        <f t="shared" ref="F390:N390" si="111">SUM(F379:F389)</f>
        <v>0</v>
      </c>
      <c r="G390" s="54">
        <f t="shared" si="111"/>
        <v>0</v>
      </c>
      <c r="H390" s="55">
        <f t="shared" si="111"/>
        <v>0</v>
      </c>
      <c r="I390" s="53">
        <f t="shared" si="111"/>
        <v>0</v>
      </c>
      <c r="J390" s="54">
        <f t="shared" si="111"/>
        <v>0</v>
      </c>
      <c r="K390" s="171">
        <f t="shared" si="111"/>
        <v>0</v>
      </c>
      <c r="L390" s="159">
        <f t="shared" si="111"/>
        <v>0</v>
      </c>
      <c r="M390" s="54">
        <f t="shared" si="111"/>
        <v>0</v>
      </c>
      <c r="N390" s="55">
        <f t="shared" si="111"/>
        <v>0</v>
      </c>
      <c r="O390" s="53">
        <f t="shared" ref="O390:AI390" si="112">SUM(O379:O389)</f>
        <v>0</v>
      </c>
      <c r="P390" s="54">
        <f t="shared" si="112"/>
        <v>0</v>
      </c>
      <c r="Q390" s="55">
        <f t="shared" si="112"/>
        <v>0</v>
      </c>
      <c r="R390" s="53">
        <f t="shared" si="112"/>
        <v>0</v>
      </c>
      <c r="S390" s="54">
        <f t="shared" si="112"/>
        <v>0</v>
      </c>
      <c r="T390" s="55">
        <f t="shared" si="112"/>
        <v>0</v>
      </c>
      <c r="U390" s="53">
        <f t="shared" si="112"/>
        <v>0</v>
      </c>
      <c r="V390" s="54">
        <f t="shared" si="112"/>
        <v>0</v>
      </c>
      <c r="W390" s="55">
        <f t="shared" si="112"/>
        <v>0</v>
      </c>
      <c r="X390" s="53">
        <f t="shared" si="112"/>
        <v>0</v>
      </c>
      <c r="Y390" s="54">
        <f t="shared" si="112"/>
        <v>0</v>
      </c>
      <c r="Z390" s="55">
        <f t="shared" si="112"/>
        <v>0</v>
      </c>
      <c r="AA390" s="53">
        <f t="shared" si="112"/>
        <v>0</v>
      </c>
      <c r="AB390" s="54">
        <f t="shared" si="112"/>
        <v>0</v>
      </c>
      <c r="AC390" s="55">
        <f t="shared" si="112"/>
        <v>0</v>
      </c>
      <c r="AD390" s="53">
        <f t="shared" si="112"/>
        <v>0</v>
      </c>
      <c r="AE390" s="54">
        <f t="shared" si="112"/>
        <v>0</v>
      </c>
      <c r="AF390" s="55">
        <f t="shared" si="112"/>
        <v>0</v>
      </c>
      <c r="AG390" s="53">
        <f t="shared" si="112"/>
        <v>0</v>
      </c>
      <c r="AH390" s="54">
        <f t="shared" si="112"/>
        <v>0</v>
      </c>
      <c r="AI390" s="55">
        <f t="shared" si="112"/>
        <v>0</v>
      </c>
      <c r="AK390" s="53">
        <f>SUM(AK379:AK389)</f>
        <v>0</v>
      </c>
      <c r="AL390" s="54">
        <f>SUM(AL379:AL389)</f>
        <v>0</v>
      </c>
      <c r="AM390" s="55">
        <f>SUM(AM379:AM389)</f>
        <v>0</v>
      </c>
      <c r="AT390" s="32">
        <f>IF(SUM(AK431:AM431)=0,0,IF(SUM(AK390:AM390)=0,0,1))</f>
        <v>0</v>
      </c>
    </row>
    <row r="391" spans="2:50" ht="15" hidden="1" customHeight="1" x14ac:dyDescent="0.3">
      <c r="B391" s="15"/>
      <c r="C391" s="40"/>
      <c r="D391" s="34"/>
      <c r="E391" s="35"/>
      <c r="F391" s="41"/>
      <c r="G391" s="42"/>
      <c r="H391" s="43"/>
      <c r="I391" s="41"/>
      <c r="J391" s="42"/>
      <c r="K391" s="169"/>
      <c r="L391" s="154"/>
      <c r="M391" s="42"/>
      <c r="N391" s="43"/>
      <c r="O391" s="41"/>
      <c r="P391" s="42"/>
      <c r="Q391" s="43"/>
      <c r="R391" s="41"/>
      <c r="S391" s="42"/>
      <c r="T391" s="43"/>
      <c r="U391" s="41"/>
      <c r="V391" s="42"/>
      <c r="W391" s="43"/>
      <c r="X391" s="41"/>
      <c r="Y391" s="42"/>
      <c r="Z391" s="43"/>
      <c r="AA391" s="41"/>
      <c r="AB391" s="42"/>
      <c r="AC391" s="43"/>
      <c r="AD391" s="41"/>
      <c r="AE391" s="42"/>
      <c r="AF391" s="43"/>
      <c r="AG391" s="41"/>
      <c r="AH391" s="42"/>
      <c r="AI391" s="43"/>
      <c r="AK391" s="41"/>
      <c r="AL391" s="42"/>
      <c r="AM391" s="43"/>
      <c r="AT391" s="32">
        <f>IF(SUM(AK431:AM431)=0,0,IF(SUM(AK391:AM391)=0,0,1))</f>
        <v>0</v>
      </c>
    </row>
    <row r="392" spans="2:50" ht="15" hidden="1" customHeight="1" x14ac:dyDescent="0.3">
      <c r="B392" s="15"/>
      <c r="C392" s="40" t="s">
        <v>22</v>
      </c>
      <c r="D392" s="34" t="s">
        <v>2</v>
      </c>
      <c r="E392" s="35" t="s">
        <v>2</v>
      </c>
      <c r="F392" s="41">
        <v>0</v>
      </c>
      <c r="G392" s="42">
        <v>0</v>
      </c>
      <c r="H392" s="43">
        <v>0</v>
      </c>
      <c r="I392" s="41">
        <v>0</v>
      </c>
      <c r="J392" s="42">
        <v>0</v>
      </c>
      <c r="K392" s="169">
        <v>0</v>
      </c>
      <c r="L392" s="154">
        <v>0</v>
      </c>
      <c r="M392" s="42">
        <v>0</v>
      </c>
      <c r="N392" s="43">
        <v>0</v>
      </c>
      <c r="O392" s="41"/>
      <c r="P392" s="42"/>
      <c r="Q392" s="43"/>
      <c r="R392" s="41"/>
      <c r="S392" s="42"/>
      <c r="T392" s="43"/>
      <c r="U392" s="41"/>
      <c r="V392" s="42"/>
      <c r="W392" s="43"/>
      <c r="X392" s="41"/>
      <c r="Y392" s="42"/>
      <c r="Z392" s="43"/>
      <c r="AA392" s="41"/>
      <c r="AB392" s="42"/>
      <c r="AC392" s="43"/>
      <c r="AD392" s="41"/>
      <c r="AE392" s="42"/>
      <c r="AF392" s="43"/>
      <c r="AG392" s="41"/>
      <c r="AH392" s="42"/>
      <c r="AI392" s="43"/>
      <c r="AK392" s="41">
        <f t="shared" ref="AK392:AM402" si="113">F392+I392+L392+O392+R392+U392+X392+AA392+AD392+AG392</f>
        <v>0</v>
      </c>
      <c r="AL392" s="42">
        <f t="shared" si="113"/>
        <v>0</v>
      </c>
      <c r="AM392" s="43">
        <f t="shared" si="113"/>
        <v>0</v>
      </c>
      <c r="AT392" s="32">
        <f>IF(SUM(AK431:AM431)=0,0,IF(SUM(AK392:AM392)=0,0,1))</f>
        <v>0</v>
      </c>
      <c r="AV392" s="23">
        <v>3</v>
      </c>
      <c r="AW392" s="23">
        <v>16</v>
      </c>
      <c r="AX392" s="23">
        <v>1</v>
      </c>
    </row>
    <row r="393" spans="2:50" ht="15" hidden="1" customHeight="1" x14ac:dyDescent="0.3">
      <c r="B393" s="15"/>
      <c r="C393" s="40" t="s">
        <v>22</v>
      </c>
      <c r="D393" s="34" t="s">
        <v>2</v>
      </c>
      <c r="E393" s="35" t="s">
        <v>2</v>
      </c>
      <c r="F393" s="41">
        <v>0</v>
      </c>
      <c r="G393" s="42">
        <v>0</v>
      </c>
      <c r="H393" s="43">
        <v>0</v>
      </c>
      <c r="I393" s="41">
        <v>0</v>
      </c>
      <c r="J393" s="42">
        <v>0</v>
      </c>
      <c r="K393" s="169">
        <v>0</v>
      </c>
      <c r="L393" s="154">
        <v>0</v>
      </c>
      <c r="M393" s="42">
        <v>0</v>
      </c>
      <c r="N393" s="43">
        <v>0</v>
      </c>
      <c r="O393" s="41"/>
      <c r="P393" s="42"/>
      <c r="Q393" s="43"/>
      <c r="R393" s="41"/>
      <c r="S393" s="42"/>
      <c r="T393" s="43"/>
      <c r="U393" s="41"/>
      <c r="V393" s="42"/>
      <c r="W393" s="43"/>
      <c r="X393" s="41"/>
      <c r="Y393" s="42"/>
      <c r="Z393" s="43"/>
      <c r="AA393" s="41"/>
      <c r="AB393" s="42"/>
      <c r="AC393" s="43"/>
      <c r="AD393" s="41"/>
      <c r="AE393" s="42"/>
      <c r="AF393" s="43"/>
      <c r="AG393" s="41"/>
      <c r="AH393" s="42"/>
      <c r="AI393" s="43"/>
      <c r="AK393" s="41">
        <f t="shared" si="113"/>
        <v>0</v>
      </c>
      <c r="AL393" s="42">
        <f t="shared" si="113"/>
        <v>0</v>
      </c>
      <c r="AM393" s="43">
        <f t="shared" si="113"/>
        <v>0</v>
      </c>
      <c r="AT393" s="32">
        <f>IF(SUM(AK431:AM431)=0,0,IF(SUM(AK393:AM393)=0,0,1))</f>
        <v>0</v>
      </c>
      <c r="AV393" s="23">
        <v>3</v>
      </c>
      <c r="AW393" s="23">
        <v>16</v>
      </c>
      <c r="AX393" s="23">
        <f>IF(AW393=AW392,AX392+1,1)</f>
        <v>2</v>
      </c>
    </row>
    <row r="394" spans="2:50" ht="15" hidden="1" customHeight="1" x14ac:dyDescent="0.3">
      <c r="B394" s="15"/>
      <c r="C394" s="40" t="s">
        <v>22</v>
      </c>
      <c r="D394" s="34" t="s">
        <v>2</v>
      </c>
      <c r="E394" s="35" t="s">
        <v>2</v>
      </c>
      <c r="F394" s="41">
        <v>0</v>
      </c>
      <c r="G394" s="42">
        <v>0</v>
      </c>
      <c r="H394" s="43">
        <v>0</v>
      </c>
      <c r="I394" s="41">
        <v>0</v>
      </c>
      <c r="J394" s="42">
        <v>0</v>
      </c>
      <c r="K394" s="169">
        <v>0</v>
      </c>
      <c r="L394" s="154">
        <v>0</v>
      </c>
      <c r="M394" s="42">
        <v>0</v>
      </c>
      <c r="N394" s="43">
        <v>0</v>
      </c>
      <c r="O394" s="41"/>
      <c r="P394" s="42"/>
      <c r="Q394" s="43"/>
      <c r="R394" s="41"/>
      <c r="S394" s="42"/>
      <c r="T394" s="43"/>
      <c r="U394" s="41"/>
      <c r="V394" s="42"/>
      <c r="W394" s="43"/>
      <c r="X394" s="41"/>
      <c r="Y394" s="42"/>
      <c r="Z394" s="43"/>
      <c r="AA394" s="41"/>
      <c r="AB394" s="42"/>
      <c r="AC394" s="43"/>
      <c r="AD394" s="41"/>
      <c r="AE394" s="42"/>
      <c r="AF394" s="43"/>
      <c r="AG394" s="41"/>
      <c r="AH394" s="42"/>
      <c r="AI394" s="43"/>
      <c r="AK394" s="41">
        <f t="shared" si="113"/>
        <v>0</v>
      </c>
      <c r="AL394" s="42">
        <f t="shared" si="113"/>
        <v>0</v>
      </c>
      <c r="AM394" s="43">
        <f t="shared" si="113"/>
        <v>0</v>
      </c>
      <c r="AT394" s="32">
        <f>IF(SUM(AK431:AM431)=0,0,IF(SUM(AK394:AM394)=0,0,1))</f>
        <v>0</v>
      </c>
      <c r="AV394" s="23">
        <v>3</v>
      </c>
      <c r="AW394" s="23">
        <v>16</v>
      </c>
      <c r="AX394" s="23">
        <f t="shared" ref="AX394:AX402" si="114">IF(AW394=AW393,AX393+1,1)</f>
        <v>3</v>
      </c>
    </row>
    <row r="395" spans="2:50" ht="15" hidden="1" customHeight="1" x14ac:dyDescent="0.3">
      <c r="B395" s="15"/>
      <c r="C395" s="40" t="s">
        <v>22</v>
      </c>
      <c r="D395" s="34" t="s">
        <v>2</v>
      </c>
      <c r="E395" s="35" t="s">
        <v>2</v>
      </c>
      <c r="F395" s="41">
        <v>0</v>
      </c>
      <c r="G395" s="42">
        <v>0</v>
      </c>
      <c r="H395" s="43">
        <v>0</v>
      </c>
      <c r="I395" s="41">
        <v>0</v>
      </c>
      <c r="J395" s="42">
        <v>0</v>
      </c>
      <c r="K395" s="169">
        <v>0</v>
      </c>
      <c r="L395" s="154">
        <v>0</v>
      </c>
      <c r="M395" s="42">
        <v>0</v>
      </c>
      <c r="N395" s="43">
        <v>0</v>
      </c>
      <c r="O395" s="41"/>
      <c r="P395" s="42"/>
      <c r="Q395" s="43"/>
      <c r="R395" s="41"/>
      <c r="S395" s="42"/>
      <c r="T395" s="43"/>
      <c r="U395" s="41"/>
      <c r="V395" s="42"/>
      <c r="W395" s="43"/>
      <c r="X395" s="41"/>
      <c r="Y395" s="42"/>
      <c r="Z395" s="43"/>
      <c r="AA395" s="41"/>
      <c r="AB395" s="42"/>
      <c r="AC395" s="43"/>
      <c r="AD395" s="41"/>
      <c r="AE395" s="42"/>
      <c r="AF395" s="43"/>
      <c r="AG395" s="41"/>
      <c r="AH395" s="42"/>
      <c r="AI395" s="43"/>
      <c r="AK395" s="41">
        <f t="shared" si="113"/>
        <v>0</v>
      </c>
      <c r="AL395" s="42">
        <f t="shared" si="113"/>
        <v>0</v>
      </c>
      <c r="AM395" s="43">
        <f t="shared" si="113"/>
        <v>0</v>
      </c>
      <c r="AT395" s="32">
        <f>IF(SUM(AK431:AM431)=0,0,IF(SUM(AK395:AM395)=0,0,1))</f>
        <v>0</v>
      </c>
      <c r="AV395" s="23">
        <v>3</v>
      </c>
      <c r="AW395" s="23">
        <v>16</v>
      </c>
      <c r="AX395" s="23">
        <f t="shared" si="114"/>
        <v>4</v>
      </c>
    </row>
    <row r="396" spans="2:50" ht="15" hidden="1" customHeight="1" x14ac:dyDescent="0.3">
      <c r="B396" s="15"/>
      <c r="C396" s="40" t="s">
        <v>22</v>
      </c>
      <c r="D396" s="34" t="s">
        <v>2</v>
      </c>
      <c r="E396" s="35" t="s">
        <v>2</v>
      </c>
      <c r="F396" s="41">
        <v>0</v>
      </c>
      <c r="G396" s="42">
        <v>0</v>
      </c>
      <c r="H396" s="43">
        <v>0</v>
      </c>
      <c r="I396" s="41">
        <v>0</v>
      </c>
      <c r="J396" s="42">
        <v>0</v>
      </c>
      <c r="K396" s="169">
        <v>0</v>
      </c>
      <c r="L396" s="154">
        <v>0</v>
      </c>
      <c r="M396" s="42">
        <v>0</v>
      </c>
      <c r="N396" s="43">
        <v>0</v>
      </c>
      <c r="O396" s="41"/>
      <c r="P396" s="42"/>
      <c r="Q396" s="43"/>
      <c r="R396" s="41"/>
      <c r="S396" s="42"/>
      <c r="T396" s="43"/>
      <c r="U396" s="41"/>
      <c r="V396" s="42"/>
      <c r="W396" s="43"/>
      <c r="X396" s="41"/>
      <c r="Y396" s="42"/>
      <c r="Z396" s="43"/>
      <c r="AA396" s="41"/>
      <c r="AB396" s="42"/>
      <c r="AC396" s="43"/>
      <c r="AD396" s="41"/>
      <c r="AE396" s="42"/>
      <c r="AF396" s="43"/>
      <c r="AG396" s="41"/>
      <c r="AH396" s="42"/>
      <c r="AI396" s="43"/>
      <c r="AK396" s="41">
        <f t="shared" si="113"/>
        <v>0</v>
      </c>
      <c r="AL396" s="42">
        <f t="shared" si="113"/>
        <v>0</v>
      </c>
      <c r="AM396" s="43">
        <f t="shared" si="113"/>
        <v>0</v>
      </c>
      <c r="AT396" s="32">
        <f>IF(SUM(AK431:AM431)=0,0,IF(SUM(AK396:AM396)=0,0,1))</f>
        <v>0</v>
      </c>
      <c r="AV396" s="23">
        <v>3</v>
      </c>
      <c r="AW396" s="23">
        <v>16</v>
      </c>
      <c r="AX396" s="23">
        <f t="shared" si="114"/>
        <v>5</v>
      </c>
    </row>
    <row r="397" spans="2:50" ht="15" hidden="1" customHeight="1" x14ac:dyDescent="0.3">
      <c r="B397" s="15"/>
      <c r="C397" s="40" t="s">
        <v>22</v>
      </c>
      <c r="D397" s="34" t="s">
        <v>2</v>
      </c>
      <c r="E397" s="35" t="s">
        <v>2</v>
      </c>
      <c r="F397" s="41">
        <v>0</v>
      </c>
      <c r="G397" s="42">
        <v>0</v>
      </c>
      <c r="H397" s="43">
        <v>0</v>
      </c>
      <c r="I397" s="41">
        <v>0</v>
      </c>
      <c r="J397" s="42">
        <v>0</v>
      </c>
      <c r="K397" s="169">
        <v>0</v>
      </c>
      <c r="L397" s="154">
        <v>0</v>
      </c>
      <c r="M397" s="42">
        <v>0</v>
      </c>
      <c r="N397" s="43">
        <v>0</v>
      </c>
      <c r="O397" s="41"/>
      <c r="P397" s="42"/>
      <c r="Q397" s="43"/>
      <c r="R397" s="41"/>
      <c r="S397" s="42"/>
      <c r="T397" s="43"/>
      <c r="U397" s="41"/>
      <c r="V397" s="42"/>
      <c r="W397" s="43"/>
      <c r="X397" s="41"/>
      <c r="Y397" s="42"/>
      <c r="Z397" s="43"/>
      <c r="AA397" s="41"/>
      <c r="AB397" s="42"/>
      <c r="AC397" s="43"/>
      <c r="AD397" s="41"/>
      <c r="AE397" s="42"/>
      <c r="AF397" s="43"/>
      <c r="AG397" s="41"/>
      <c r="AH397" s="42"/>
      <c r="AI397" s="43"/>
      <c r="AK397" s="41">
        <f t="shared" si="113"/>
        <v>0</v>
      </c>
      <c r="AL397" s="42">
        <f t="shared" si="113"/>
        <v>0</v>
      </c>
      <c r="AM397" s="43">
        <f t="shared" si="113"/>
        <v>0</v>
      </c>
      <c r="AT397" s="32">
        <f>IF(SUM(AK431:AM431)=0,0,IF(SUM(AK397:AM397)=0,0,1))</f>
        <v>0</v>
      </c>
      <c r="AV397" s="23">
        <v>3</v>
      </c>
      <c r="AW397" s="23">
        <v>16</v>
      </c>
      <c r="AX397" s="23">
        <f t="shared" si="114"/>
        <v>6</v>
      </c>
    </row>
    <row r="398" spans="2:50" ht="15" hidden="1" customHeight="1" x14ac:dyDescent="0.3">
      <c r="B398" s="15"/>
      <c r="C398" s="40" t="s">
        <v>22</v>
      </c>
      <c r="D398" s="34" t="s">
        <v>2</v>
      </c>
      <c r="E398" s="35" t="s">
        <v>2</v>
      </c>
      <c r="F398" s="41">
        <v>0</v>
      </c>
      <c r="G398" s="42">
        <v>0</v>
      </c>
      <c r="H398" s="43">
        <v>0</v>
      </c>
      <c r="I398" s="41">
        <v>0</v>
      </c>
      <c r="J398" s="42">
        <v>0</v>
      </c>
      <c r="K398" s="169">
        <v>0</v>
      </c>
      <c r="L398" s="154">
        <v>0</v>
      </c>
      <c r="M398" s="42">
        <v>0</v>
      </c>
      <c r="N398" s="43">
        <v>0</v>
      </c>
      <c r="O398" s="41"/>
      <c r="P398" s="42"/>
      <c r="Q398" s="43"/>
      <c r="R398" s="41"/>
      <c r="S398" s="42"/>
      <c r="T398" s="43"/>
      <c r="U398" s="41"/>
      <c r="V398" s="42"/>
      <c r="W398" s="43"/>
      <c r="X398" s="41"/>
      <c r="Y398" s="42"/>
      <c r="Z398" s="43"/>
      <c r="AA398" s="41"/>
      <c r="AB398" s="42"/>
      <c r="AC398" s="43"/>
      <c r="AD398" s="41"/>
      <c r="AE398" s="42"/>
      <c r="AF398" s="43"/>
      <c r="AG398" s="41"/>
      <c r="AH398" s="42"/>
      <c r="AI398" s="43"/>
      <c r="AK398" s="41">
        <f t="shared" si="113"/>
        <v>0</v>
      </c>
      <c r="AL398" s="42">
        <f t="shared" si="113"/>
        <v>0</v>
      </c>
      <c r="AM398" s="43">
        <f t="shared" si="113"/>
        <v>0</v>
      </c>
      <c r="AT398" s="32">
        <f>IF(SUM(AK431:AM431)=0,0,IF(SUM(AK398:AM398)=0,0,1))</f>
        <v>0</v>
      </c>
      <c r="AV398" s="23">
        <v>3</v>
      </c>
      <c r="AW398" s="23">
        <v>16</v>
      </c>
      <c r="AX398" s="23">
        <f t="shared" si="114"/>
        <v>7</v>
      </c>
    </row>
    <row r="399" spans="2:50" ht="15" hidden="1" customHeight="1" x14ac:dyDescent="0.3">
      <c r="B399" s="15"/>
      <c r="C399" s="40" t="s">
        <v>22</v>
      </c>
      <c r="D399" s="34" t="s">
        <v>2</v>
      </c>
      <c r="E399" s="35" t="s">
        <v>2</v>
      </c>
      <c r="F399" s="41">
        <v>0</v>
      </c>
      <c r="G399" s="42">
        <v>0</v>
      </c>
      <c r="H399" s="43">
        <v>0</v>
      </c>
      <c r="I399" s="41">
        <v>0</v>
      </c>
      <c r="J399" s="42">
        <v>0</v>
      </c>
      <c r="K399" s="169">
        <v>0</v>
      </c>
      <c r="L399" s="154">
        <v>0</v>
      </c>
      <c r="M399" s="42">
        <v>0</v>
      </c>
      <c r="N399" s="43">
        <v>0</v>
      </c>
      <c r="O399" s="41"/>
      <c r="P399" s="42"/>
      <c r="Q399" s="43"/>
      <c r="R399" s="41"/>
      <c r="S399" s="42"/>
      <c r="T399" s="43"/>
      <c r="U399" s="41"/>
      <c r="V399" s="42"/>
      <c r="W399" s="43"/>
      <c r="X399" s="41"/>
      <c r="Y399" s="42"/>
      <c r="Z399" s="43"/>
      <c r="AA399" s="41"/>
      <c r="AB399" s="42"/>
      <c r="AC399" s="43"/>
      <c r="AD399" s="41"/>
      <c r="AE399" s="42"/>
      <c r="AF399" s="43"/>
      <c r="AG399" s="41"/>
      <c r="AH399" s="42"/>
      <c r="AI399" s="43"/>
      <c r="AK399" s="41">
        <f t="shared" si="113"/>
        <v>0</v>
      </c>
      <c r="AL399" s="42">
        <f t="shared" si="113"/>
        <v>0</v>
      </c>
      <c r="AM399" s="43">
        <f t="shared" si="113"/>
        <v>0</v>
      </c>
      <c r="AT399" s="32">
        <f>IF(SUM(AK431:AM431)=0,0,IF(SUM(AK399:AM399)=0,0,1))</f>
        <v>0</v>
      </c>
      <c r="AV399" s="23">
        <v>3</v>
      </c>
      <c r="AW399" s="23">
        <v>16</v>
      </c>
      <c r="AX399" s="23">
        <f t="shared" si="114"/>
        <v>8</v>
      </c>
    </row>
    <row r="400" spans="2:50" ht="15" hidden="1" customHeight="1" x14ac:dyDescent="0.3">
      <c r="B400" s="15"/>
      <c r="C400" s="40" t="s">
        <v>22</v>
      </c>
      <c r="D400" s="34" t="s">
        <v>2</v>
      </c>
      <c r="E400" s="35" t="s">
        <v>2</v>
      </c>
      <c r="F400" s="41">
        <v>0</v>
      </c>
      <c r="G400" s="42">
        <v>0</v>
      </c>
      <c r="H400" s="43">
        <v>0</v>
      </c>
      <c r="I400" s="41">
        <v>0</v>
      </c>
      <c r="J400" s="42">
        <v>0</v>
      </c>
      <c r="K400" s="169">
        <v>0</v>
      </c>
      <c r="L400" s="154">
        <v>0</v>
      </c>
      <c r="M400" s="42">
        <v>0</v>
      </c>
      <c r="N400" s="43">
        <v>0</v>
      </c>
      <c r="O400" s="41"/>
      <c r="P400" s="42"/>
      <c r="Q400" s="43"/>
      <c r="R400" s="41"/>
      <c r="S400" s="42"/>
      <c r="T400" s="43"/>
      <c r="U400" s="41"/>
      <c r="V400" s="42"/>
      <c r="W400" s="43"/>
      <c r="X400" s="41"/>
      <c r="Y400" s="42"/>
      <c r="Z400" s="43"/>
      <c r="AA400" s="41"/>
      <c r="AB400" s="42"/>
      <c r="AC400" s="43"/>
      <c r="AD400" s="41"/>
      <c r="AE400" s="42"/>
      <c r="AF400" s="43"/>
      <c r="AG400" s="41"/>
      <c r="AH400" s="42"/>
      <c r="AI400" s="43"/>
      <c r="AK400" s="41">
        <f t="shared" si="113"/>
        <v>0</v>
      </c>
      <c r="AL400" s="42">
        <f t="shared" si="113"/>
        <v>0</v>
      </c>
      <c r="AM400" s="43">
        <f t="shared" si="113"/>
        <v>0</v>
      </c>
      <c r="AT400" s="32">
        <f>IF(SUM(AK431:AM431)=0,0,IF(SUM(AK400:AM400)=0,0,1))</f>
        <v>0</v>
      </c>
      <c r="AV400" s="23">
        <v>3</v>
      </c>
      <c r="AW400" s="23">
        <v>16</v>
      </c>
      <c r="AX400" s="23">
        <f t="shared" si="114"/>
        <v>9</v>
      </c>
    </row>
    <row r="401" spans="2:50" ht="15" hidden="1" customHeight="1" x14ac:dyDescent="0.3">
      <c r="B401" s="15"/>
      <c r="C401" s="40" t="s">
        <v>22</v>
      </c>
      <c r="D401" s="34" t="s">
        <v>2</v>
      </c>
      <c r="E401" s="35" t="s">
        <v>2</v>
      </c>
      <c r="F401" s="41">
        <v>0</v>
      </c>
      <c r="G401" s="42">
        <v>0</v>
      </c>
      <c r="H401" s="43">
        <v>0</v>
      </c>
      <c r="I401" s="41">
        <v>0</v>
      </c>
      <c r="J401" s="42">
        <v>0</v>
      </c>
      <c r="K401" s="169">
        <v>0</v>
      </c>
      <c r="L401" s="154">
        <v>0</v>
      </c>
      <c r="M401" s="42">
        <v>0</v>
      </c>
      <c r="N401" s="43">
        <v>0</v>
      </c>
      <c r="O401" s="41"/>
      <c r="P401" s="42"/>
      <c r="Q401" s="43"/>
      <c r="R401" s="41"/>
      <c r="S401" s="42"/>
      <c r="T401" s="43"/>
      <c r="U401" s="41"/>
      <c r="V401" s="42"/>
      <c r="W401" s="43"/>
      <c r="X401" s="41"/>
      <c r="Y401" s="42"/>
      <c r="Z401" s="43"/>
      <c r="AA401" s="41"/>
      <c r="AB401" s="42"/>
      <c r="AC401" s="43"/>
      <c r="AD401" s="41"/>
      <c r="AE401" s="42"/>
      <c r="AF401" s="43"/>
      <c r="AG401" s="41"/>
      <c r="AH401" s="42"/>
      <c r="AI401" s="43"/>
      <c r="AK401" s="41">
        <f t="shared" si="113"/>
        <v>0</v>
      </c>
      <c r="AL401" s="42">
        <f t="shared" si="113"/>
        <v>0</v>
      </c>
      <c r="AM401" s="43">
        <f t="shared" si="113"/>
        <v>0</v>
      </c>
      <c r="AT401" s="32">
        <f>IF(SUM(AK431:AM431)=0,0,IF(SUM(AK401:AM401)=0,0,1))</f>
        <v>0</v>
      </c>
      <c r="AV401" s="23">
        <v>3</v>
      </c>
      <c r="AW401" s="23">
        <v>16</v>
      </c>
      <c r="AX401" s="23">
        <f t="shared" si="114"/>
        <v>10</v>
      </c>
    </row>
    <row r="402" spans="2:50" ht="15" hidden="1" customHeight="1" x14ac:dyDescent="0.3">
      <c r="B402" s="15"/>
      <c r="C402" s="40" t="s">
        <v>23</v>
      </c>
      <c r="D402" s="34" t="s">
        <v>2</v>
      </c>
      <c r="E402" s="35" t="s">
        <v>2</v>
      </c>
      <c r="F402" s="41">
        <v>0</v>
      </c>
      <c r="G402" s="42">
        <v>0</v>
      </c>
      <c r="H402" s="43">
        <v>0</v>
      </c>
      <c r="I402" s="41">
        <v>0</v>
      </c>
      <c r="J402" s="42">
        <v>0</v>
      </c>
      <c r="K402" s="169">
        <v>0</v>
      </c>
      <c r="L402" s="154">
        <v>0</v>
      </c>
      <c r="M402" s="42">
        <v>0</v>
      </c>
      <c r="N402" s="43">
        <v>0</v>
      </c>
      <c r="O402" s="41"/>
      <c r="P402" s="42"/>
      <c r="Q402" s="43"/>
      <c r="R402" s="41"/>
      <c r="S402" s="42"/>
      <c r="T402" s="43"/>
      <c r="U402" s="41"/>
      <c r="V402" s="42"/>
      <c r="W402" s="43"/>
      <c r="X402" s="41"/>
      <c r="Y402" s="42"/>
      <c r="Z402" s="43"/>
      <c r="AA402" s="41"/>
      <c r="AB402" s="42"/>
      <c r="AC402" s="43"/>
      <c r="AD402" s="41"/>
      <c r="AE402" s="42"/>
      <c r="AF402" s="43"/>
      <c r="AG402" s="41"/>
      <c r="AH402" s="42"/>
      <c r="AI402" s="43"/>
      <c r="AK402" s="41">
        <f t="shared" si="113"/>
        <v>0</v>
      </c>
      <c r="AL402" s="42">
        <f t="shared" si="113"/>
        <v>0</v>
      </c>
      <c r="AM402" s="43">
        <f t="shared" si="113"/>
        <v>0</v>
      </c>
      <c r="AT402" s="32">
        <f>IF(SUM(AK431:AM431)=0,0,IF(SUM(AK402:AM402)=0,0,1))</f>
        <v>0</v>
      </c>
      <c r="AV402" s="23">
        <v>3</v>
      </c>
      <c r="AW402" s="23">
        <v>17</v>
      </c>
      <c r="AX402" s="23">
        <f t="shared" si="114"/>
        <v>1</v>
      </c>
    </row>
    <row r="403" spans="2:50" ht="15" hidden="1" customHeight="1" x14ac:dyDescent="0.3">
      <c r="B403" s="15"/>
      <c r="C403" s="50" t="str">
        <f>IF(LEN(E402)&lt;1,"","Total: " &amp; LEFT(E402,LEN(E402)-21) &amp; "Municipalities")</f>
        <v/>
      </c>
      <c r="D403" s="51"/>
      <c r="E403" s="52"/>
      <c r="F403" s="53">
        <f t="shared" ref="F403:N403" si="115">SUM(F392:F402)</f>
        <v>0</v>
      </c>
      <c r="G403" s="54">
        <f t="shared" si="115"/>
        <v>0</v>
      </c>
      <c r="H403" s="55">
        <f t="shared" si="115"/>
        <v>0</v>
      </c>
      <c r="I403" s="53">
        <f t="shared" si="115"/>
        <v>0</v>
      </c>
      <c r="J403" s="54">
        <f t="shared" si="115"/>
        <v>0</v>
      </c>
      <c r="K403" s="171">
        <f t="shared" si="115"/>
        <v>0</v>
      </c>
      <c r="L403" s="159">
        <f t="shared" si="115"/>
        <v>0</v>
      </c>
      <c r="M403" s="54">
        <f t="shared" si="115"/>
        <v>0</v>
      </c>
      <c r="N403" s="55">
        <f t="shared" si="115"/>
        <v>0</v>
      </c>
      <c r="O403" s="53">
        <f t="shared" ref="O403:AI403" si="116">SUM(O392:O402)</f>
        <v>0</v>
      </c>
      <c r="P403" s="54">
        <f t="shared" si="116"/>
        <v>0</v>
      </c>
      <c r="Q403" s="55">
        <f t="shared" si="116"/>
        <v>0</v>
      </c>
      <c r="R403" s="53">
        <f t="shared" si="116"/>
        <v>0</v>
      </c>
      <c r="S403" s="54">
        <f t="shared" si="116"/>
        <v>0</v>
      </c>
      <c r="T403" s="55">
        <f t="shared" si="116"/>
        <v>0</v>
      </c>
      <c r="U403" s="53">
        <f t="shared" si="116"/>
        <v>0</v>
      </c>
      <c r="V403" s="54">
        <f t="shared" si="116"/>
        <v>0</v>
      </c>
      <c r="W403" s="55">
        <f t="shared" si="116"/>
        <v>0</v>
      </c>
      <c r="X403" s="53">
        <f t="shared" si="116"/>
        <v>0</v>
      </c>
      <c r="Y403" s="54">
        <f t="shared" si="116"/>
        <v>0</v>
      </c>
      <c r="Z403" s="55">
        <f t="shared" si="116"/>
        <v>0</v>
      </c>
      <c r="AA403" s="53">
        <f t="shared" si="116"/>
        <v>0</v>
      </c>
      <c r="AB403" s="54">
        <f t="shared" si="116"/>
        <v>0</v>
      </c>
      <c r="AC403" s="55">
        <f t="shared" si="116"/>
        <v>0</v>
      </c>
      <c r="AD403" s="53">
        <f t="shared" si="116"/>
        <v>0</v>
      </c>
      <c r="AE403" s="54">
        <f t="shared" si="116"/>
        <v>0</v>
      </c>
      <c r="AF403" s="55">
        <f t="shared" si="116"/>
        <v>0</v>
      </c>
      <c r="AG403" s="53">
        <f t="shared" si="116"/>
        <v>0</v>
      </c>
      <c r="AH403" s="54">
        <f t="shared" si="116"/>
        <v>0</v>
      </c>
      <c r="AI403" s="55">
        <f t="shared" si="116"/>
        <v>0</v>
      </c>
      <c r="AK403" s="53">
        <f>SUM(AK392:AK402)</f>
        <v>0</v>
      </c>
      <c r="AL403" s="54">
        <f>SUM(AL392:AL402)</f>
        <v>0</v>
      </c>
      <c r="AM403" s="55">
        <f>SUM(AM392:AM402)</f>
        <v>0</v>
      </c>
      <c r="AT403" s="32">
        <f>IF(SUM(AK431:AM431)=0,0,IF(SUM(AK403:AM403)=0,0,1))</f>
        <v>0</v>
      </c>
    </row>
    <row r="404" spans="2:50" ht="15" hidden="1" customHeight="1" x14ac:dyDescent="0.3">
      <c r="B404" s="15"/>
      <c r="C404" s="40"/>
      <c r="D404" s="34"/>
      <c r="E404" s="35"/>
      <c r="F404" s="41"/>
      <c r="G404" s="42"/>
      <c r="H404" s="43"/>
      <c r="I404" s="41"/>
      <c r="J404" s="42"/>
      <c r="K404" s="169"/>
      <c r="L404" s="154"/>
      <c r="M404" s="42"/>
      <c r="N404" s="43"/>
      <c r="O404" s="41"/>
      <c r="P404" s="42"/>
      <c r="Q404" s="43"/>
      <c r="R404" s="41"/>
      <c r="S404" s="42"/>
      <c r="T404" s="43"/>
      <c r="U404" s="41"/>
      <c r="V404" s="42"/>
      <c r="W404" s="43"/>
      <c r="X404" s="41"/>
      <c r="Y404" s="42"/>
      <c r="Z404" s="43"/>
      <c r="AA404" s="41"/>
      <c r="AB404" s="42"/>
      <c r="AC404" s="43"/>
      <c r="AD404" s="41"/>
      <c r="AE404" s="42"/>
      <c r="AF404" s="43"/>
      <c r="AG404" s="41"/>
      <c r="AH404" s="42"/>
      <c r="AI404" s="43"/>
      <c r="AK404" s="41"/>
      <c r="AL404" s="42"/>
      <c r="AM404" s="43"/>
      <c r="AT404" s="32">
        <f>IF(SUM(AK431:AM431)=0,0,IF(SUM(AK404:AM404)=0,0,1))</f>
        <v>0</v>
      </c>
    </row>
    <row r="405" spans="2:50" ht="15" hidden="1" customHeight="1" x14ac:dyDescent="0.3">
      <c r="B405" s="15"/>
      <c r="C405" s="40" t="s">
        <v>22</v>
      </c>
      <c r="D405" s="34" t="s">
        <v>2</v>
      </c>
      <c r="E405" s="35" t="s">
        <v>2</v>
      </c>
      <c r="F405" s="41">
        <v>0</v>
      </c>
      <c r="G405" s="42">
        <v>0</v>
      </c>
      <c r="H405" s="43">
        <v>0</v>
      </c>
      <c r="I405" s="41">
        <v>0</v>
      </c>
      <c r="J405" s="42">
        <v>0</v>
      </c>
      <c r="K405" s="169">
        <v>0</v>
      </c>
      <c r="L405" s="154">
        <v>0</v>
      </c>
      <c r="M405" s="42">
        <v>0</v>
      </c>
      <c r="N405" s="43">
        <v>0</v>
      </c>
      <c r="O405" s="41"/>
      <c r="P405" s="42"/>
      <c r="Q405" s="43"/>
      <c r="R405" s="41"/>
      <c r="S405" s="42"/>
      <c r="T405" s="43"/>
      <c r="U405" s="41"/>
      <c r="V405" s="42"/>
      <c r="W405" s="43"/>
      <c r="X405" s="41"/>
      <c r="Y405" s="42"/>
      <c r="Z405" s="43"/>
      <c r="AA405" s="41"/>
      <c r="AB405" s="42"/>
      <c r="AC405" s="43"/>
      <c r="AD405" s="41"/>
      <c r="AE405" s="42"/>
      <c r="AF405" s="43"/>
      <c r="AG405" s="41"/>
      <c r="AH405" s="42"/>
      <c r="AI405" s="43"/>
      <c r="AK405" s="41">
        <f t="shared" ref="AK405:AM415" si="117">F405+I405+L405+O405+R405+U405+X405+AA405+AD405+AG405</f>
        <v>0</v>
      </c>
      <c r="AL405" s="42">
        <f t="shared" si="117"/>
        <v>0</v>
      </c>
      <c r="AM405" s="43">
        <f t="shared" si="117"/>
        <v>0</v>
      </c>
      <c r="AT405" s="32">
        <f>IF(SUM(AK431:AM431)=0,0,IF(SUM(AK405:AM405)=0,0,1))</f>
        <v>0</v>
      </c>
      <c r="AV405" s="23">
        <v>3</v>
      </c>
      <c r="AW405" s="23">
        <v>18</v>
      </c>
      <c r="AX405" s="23">
        <v>1</v>
      </c>
    </row>
    <row r="406" spans="2:50" ht="15" hidden="1" customHeight="1" x14ac:dyDescent="0.3">
      <c r="B406" s="15"/>
      <c r="C406" s="40" t="s">
        <v>22</v>
      </c>
      <c r="D406" s="34" t="s">
        <v>2</v>
      </c>
      <c r="E406" s="35" t="s">
        <v>2</v>
      </c>
      <c r="F406" s="41">
        <v>0</v>
      </c>
      <c r="G406" s="42">
        <v>0</v>
      </c>
      <c r="H406" s="43">
        <v>0</v>
      </c>
      <c r="I406" s="41">
        <v>0</v>
      </c>
      <c r="J406" s="42">
        <v>0</v>
      </c>
      <c r="K406" s="169">
        <v>0</v>
      </c>
      <c r="L406" s="154">
        <v>0</v>
      </c>
      <c r="M406" s="42">
        <v>0</v>
      </c>
      <c r="N406" s="43">
        <v>0</v>
      </c>
      <c r="O406" s="41"/>
      <c r="P406" s="42"/>
      <c r="Q406" s="43"/>
      <c r="R406" s="41"/>
      <c r="S406" s="42"/>
      <c r="T406" s="43"/>
      <c r="U406" s="41"/>
      <c r="V406" s="42"/>
      <c r="W406" s="43"/>
      <c r="X406" s="41"/>
      <c r="Y406" s="42"/>
      <c r="Z406" s="43"/>
      <c r="AA406" s="41"/>
      <c r="AB406" s="42"/>
      <c r="AC406" s="43"/>
      <c r="AD406" s="41"/>
      <c r="AE406" s="42"/>
      <c r="AF406" s="43"/>
      <c r="AG406" s="41"/>
      <c r="AH406" s="42"/>
      <c r="AI406" s="43"/>
      <c r="AK406" s="41">
        <f t="shared" si="117"/>
        <v>0</v>
      </c>
      <c r="AL406" s="42">
        <f t="shared" si="117"/>
        <v>0</v>
      </c>
      <c r="AM406" s="43">
        <f t="shared" si="117"/>
        <v>0</v>
      </c>
      <c r="AT406" s="32">
        <f>IF(SUM(AK431:AM431)=0,0,IF(SUM(AK406:AM406)=0,0,1))</f>
        <v>0</v>
      </c>
      <c r="AV406" s="23">
        <v>3</v>
      </c>
      <c r="AW406" s="23">
        <v>18</v>
      </c>
      <c r="AX406" s="23">
        <f>IF(AW406=AW405,AX405+1,1)</f>
        <v>2</v>
      </c>
    </row>
    <row r="407" spans="2:50" ht="15" hidden="1" customHeight="1" x14ac:dyDescent="0.3">
      <c r="B407" s="15"/>
      <c r="C407" s="40" t="s">
        <v>22</v>
      </c>
      <c r="D407" s="34" t="s">
        <v>2</v>
      </c>
      <c r="E407" s="35" t="s">
        <v>2</v>
      </c>
      <c r="F407" s="41">
        <v>0</v>
      </c>
      <c r="G407" s="42">
        <v>0</v>
      </c>
      <c r="H407" s="43">
        <v>0</v>
      </c>
      <c r="I407" s="41">
        <v>0</v>
      </c>
      <c r="J407" s="42">
        <v>0</v>
      </c>
      <c r="K407" s="169">
        <v>0</v>
      </c>
      <c r="L407" s="154">
        <v>0</v>
      </c>
      <c r="M407" s="42">
        <v>0</v>
      </c>
      <c r="N407" s="43">
        <v>0</v>
      </c>
      <c r="O407" s="41"/>
      <c r="P407" s="42"/>
      <c r="Q407" s="43"/>
      <c r="R407" s="41"/>
      <c r="S407" s="42"/>
      <c r="T407" s="43"/>
      <c r="U407" s="41"/>
      <c r="V407" s="42"/>
      <c r="W407" s="43"/>
      <c r="X407" s="41"/>
      <c r="Y407" s="42"/>
      <c r="Z407" s="43"/>
      <c r="AA407" s="41"/>
      <c r="AB407" s="42"/>
      <c r="AC407" s="43"/>
      <c r="AD407" s="41"/>
      <c r="AE407" s="42"/>
      <c r="AF407" s="43"/>
      <c r="AG407" s="41"/>
      <c r="AH407" s="42"/>
      <c r="AI407" s="43"/>
      <c r="AK407" s="41">
        <f t="shared" si="117"/>
        <v>0</v>
      </c>
      <c r="AL407" s="42">
        <f t="shared" si="117"/>
        <v>0</v>
      </c>
      <c r="AM407" s="43">
        <f t="shared" si="117"/>
        <v>0</v>
      </c>
      <c r="AT407" s="32">
        <f>IF(SUM(AK431:AM431)=0,0,IF(SUM(AK407:AM407)=0,0,1))</f>
        <v>0</v>
      </c>
      <c r="AV407" s="23">
        <v>3</v>
      </c>
      <c r="AW407" s="23">
        <v>18</v>
      </c>
      <c r="AX407" s="23">
        <f t="shared" ref="AX407:AX415" si="118">IF(AW407=AW406,AX406+1,1)</f>
        <v>3</v>
      </c>
    </row>
    <row r="408" spans="2:50" ht="15" hidden="1" customHeight="1" x14ac:dyDescent="0.3">
      <c r="B408" s="15"/>
      <c r="C408" s="40" t="s">
        <v>22</v>
      </c>
      <c r="D408" s="34" t="s">
        <v>2</v>
      </c>
      <c r="E408" s="35" t="s">
        <v>2</v>
      </c>
      <c r="F408" s="41">
        <v>0</v>
      </c>
      <c r="G408" s="42">
        <v>0</v>
      </c>
      <c r="H408" s="43">
        <v>0</v>
      </c>
      <c r="I408" s="41">
        <v>0</v>
      </c>
      <c r="J408" s="42">
        <v>0</v>
      </c>
      <c r="K408" s="169">
        <v>0</v>
      </c>
      <c r="L408" s="154">
        <v>0</v>
      </c>
      <c r="M408" s="42">
        <v>0</v>
      </c>
      <c r="N408" s="43">
        <v>0</v>
      </c>
      <c r="O408" s="41"/>
      <c r="P408" s="42"/>
      <c r="Q408" s="43"/>
      <c r="R408" s="41"/>
      <c r="S408" s="42"/>
      <c r="T408" s="43"/>
      <c r="U408" s="41"/>
      <c r="V408" s="42"/>
      <c r="W408" s="43"/>
      <c r="X408" s="41"/>
      <c r="Y408" s="42"/>
      <c r="Z408" s="43"/>
      <c r="AA408" s="41"/>
      <c r="AB408" s="42"/>
      <c r="AC408" s="43"/>
      <c r="AD408" s="41"/>
      <c r="AE408" s="42"/>
      <c r="AF408" s="43"/>
      <c r="AG408" s="41"/>
      <c r="AH408" s="42"/>
      <c r="AI408" s="43"/>
      <c r="AK408" s="41">
        <f t="shared" si="117"/>
        <v>0</v>
      </c>
      <c r="AL408" s="42">
        <f t="shared" si="117"/>
        <v>0</v>
      </c>
      <c r="AM408" s="43">
        <f t="shared" si="117"/>
        <v>0</v>
      </c>
      <c r="AT408" s="32">
        <f>IF(SUM(AK431:AM431)=0,0,IF(SUM(AK408:AM408)=0,0,1))</f>
        <v>0</v>
      </c>
      <c r="AV408" s="23">
        <v>3</v>
      </c>
      <c r="AW408" s="23">
        <v>18</v>
      </c>
      <c r="AX408" s="23">
        <f t="shared" si="118"/>
        <v>4</v>
      </c>
    </row>
    <row r="409" spans="2:50" ht="15" hidden="1" customHeight="1" x14ac:dyDescent="0.3">
      <c r="B409" s="15"/>
      <c r="C409" s="40" t="s">
        <v>22</v>
      </c>
      <c r="D409" s="34" t="s">
        <v>2</v>
      </c>
      <c r="E409" s="35" t="s">
        <v>2</v>
      </c>
      <c r="F409" s="41">
        <v>0</v>
      </c>
      <c r="G409" s="42">
        <v>0</v>
      </c>
      <c r="H409" s="43">
        <v>0</v>
      </c>
      <c r="I409" s="41">
        <v>0</v>
      </c>
      <c r="J409" s="42">
        <v>0</v>
      </c>
      <c r="K409" s="169">
        <v>0</v>
      </c>
      <c r="L409" s="154">
        <v>0</v>
      </c>
      <c r="M409" s="42">
        <v>0</v>
      </c>
      <c r="N409" s="43">
        <v>0</v>
      </c>
      <c r="O409" s="41"/>
      <c r="P409" s="42"/>
      <c r="Q409" s="43"/>
      <c r="R409" s="41"/>
      <c r="S409" s="42"/>
      <c r="T409" s="43"/>
      <c r="U409" s="41"/>
      <c r="V409" s="42"/>
      <c r="W409" s="43"/>
      <c r="X409" s="41"/>
      <c r="Y409" s="42"/>
      <c r="Z409" s="43"/>
      <c r="AA409" s="41"/>
      <c r="AB409" s="42"/>
      <c r="AC409" s="43"/>
      <c r="AD409" s="41"/>
      <c r="AE409" s="42"/>
      <c r="AF409" s="43"/>
      <c r="AG409" s="41"/>
      <c r="AH409" s="42"/>
      <c r="AI409" s="43"/>
      <c r="AK409" s="41">
        <f t="shared" si="117"/>
        <v>0</v>
      </c>
      <c r="AL409" s="42">
        <f t="shared" si="117"/>
        <v>0</v>
      </c>
      <c r="AM409" s="43">
        <f t="shared" si="117"/>
        <v>0</v>
      </c>
      <c r="AT409" s="32">
        <f>IF(SUM(AK431:AM431)=0,0,IF(SUM(AK409:AM409)=0,0,1))</f>
        <v>0</v>
      </c>
      <c r="AV409" s="23">
        <v>3</v>
      </c>
      <c r="AW409" s="23">
        <v>18</v>
      </c>
      <c r="AX409" s="23">
        <f t="shared" si="118"/>
        <v>5</v>
      </c>
    </row>
    <row r="410" spans="2:50" ht="15" hidden="1" customHeight="1" x14ac:dyDescent="0.3">
      <c r="B410" s="15"/>
      <c r="C410" s="40" t="s">
        <v>22</v>
      </c>
      <c r="D410" s="34" t="s">
        <v>2</v>
      </c>
      <c r="E410" s="35" t="s">
        <v>2</v>
      </c>
      <c r="F410" s="41">
        <v>0</v>
      </c>
      <c r="G410" s="42">
        <v>0</v>
      </c>
      <c r="H410" s="43">
        <v>0</v>
      </c>
      <c r="I410" s="41">
        <v>0</v>
      </c>
      <c r="J410" s="42">
        <v>0</v>
      </c>
      <c r="K410" s="169">
        <v>0</v>
      </c>
      <c r="L410" s="154">
        <v>0</v>
      </c>
      <c r="M410" s="42">
        <v>0</v>
      </c>
      <c r="N410" s="43">
        <v>0</v>
      </c>
      <c r="O410" s="41"/>
      <c r="P410" s="42"/>
      <c r="Q410" s="43"/>
      <c r="R410" s="41"/>
      <c r="S410" s="42"/>
      <c r="T410" s="43"/>
      <c r="U410" s="41"/>
      <c r="V410" s="42"/>
      <c r="W410" s="43"/>
      <c r="X410" s="41"/>
      <c r="Y410" s="42"/>
      <c r="Z410" s="43"/>
      <c r="AA410" s="41"/>
      <c r="AB410" s="42"/>
      <c r="AC410" s="43"/>
      <c r="AD410" s="41"/>
      <c r="AE410" s="42"/>
      <c r="AF410" s="43"/>
      <c r="AG410" s="41"/>
      <c r="AH410" s="42"/>
      <c r="AI410" s="43"/>
      <c r="AK410" s="41">
        <f t="shared" si="117"/>
        <v>0</v>
      </c>
      <c r="AL410" s="42">
        <f t="shared" si="117"/>
        <v>0</v>
      </c>
      <c r="AM410" s="43">
        <f t="shared" si="117"/>
        <v>0</v>
      </c>
      <c r="AT410" s="32">
        <f>IF(SUM(AK431:AM431)=0,0,IF(SUM(AK410:AM410)=0,0,1))</f>
        <v>0</v>
      </c>
      <c r="AV410" s="23">
        <v>3</v>
      </c>
      <c r="AW410" s="23">
        <v>18</v>
      </c>
      <c r="AX410" s="23">
        <f t="shared" si="118"/>
        <v>6</v>
      </c>
    </row>
    <row r="411" spans="2:50" ht="15" hidden="1" customHeight="1" x14ac:dyDescent="0.3">
      <c r="B411" s="15"/>
      <c r="C411" s="40" t="s">
        <v>22</v>
      </c>
      <c r="D411" s="34" t="s">
        <v>2</v>
      </c>
      <c r="E411" s="35" t="s">
        <v>2</v>
      </c>
      <c r="F411" s="41">
        <v>0</v>
      </c>
      <c r="G411" s="42">
        <v>0</v>
      </c>
      <c r="H411" s="43">
        <v>0</v>
      </c>
      <c r="I411" s="41">
        <v>0</v>
      </c>
      <c r="J411" s="42">
        <v>0</v>
      </c>
      <c r="K411" s="169">
        <v>0</v>
      </c>
      <c r="L411" s="154">
        <v>0</v>
      </c>
      <c r="M411" s="42">
        <v>0</v>
      </c>
      <c r="N411" s="43">
        <v>0</v>
      </c>
      <c r="O411" s="41"/>
      <c r="P411" s="42"/>
      <c r="Q411" s="43"/>
      <c r="R411" s="41"/>
      <c r="S411" s="42"/>
      <c r="T411" s="43"/>
      <c r="U411" s="41"/>
      <c r="V411" s="42"/>
      <c r="W411" s="43"/>
      <c r="X411" s="41"/>
      <c r="Y411" s="42"/>
      <c r="Z411" s="43"/>
      <c r="AA411" s="41"/>
      <c r="AB411" s="42"/>
      <c r="AC411" s="43"/>
      <c r="AD411" s="41"/>
      <c r="AE411" s="42"/>
      <c r="AF411" s="43"/>
      <c r="AG411" s="41"/>
      <c r="AH411" s="42"/>
      <c r="AI411" s="43"/>
      <c r="AK411" s="41">
        <f t="shared" si="117"/>
        <v>0</v>
      </c>
      <c r="AL411" s="42">
        <f t="shared" si="117"/>
        <v>0</v>
      </c>
      <c r="AM411" s="43">
        <f t="shared" si="117"/>
        <v>0</v>
      </c>
      <c r="AT411" s="32">
        <f>IF(SUM(AK431:AM431)=0,0,IF(SUM(AK411:AM411)=0,0,1))</f>
        <v>0</v>
      </c>
      <c r="AV411" s="23">
        <v>3</v>
      </c>
      <c r="AW411" s="23">
        <v>18</v>
      </c>
      <c r="AX411" s="23">
        <f t="shared" si="118"/>
        <v>7</v>
      </c>
    </row>
    <row r="412" spans="2:50" ht="15" hidden="1" customHeight="1" x14ac:dyDescent="0.3">
      <c r="C412" s="40" t="s">
        <v>22</v>
      </c>
      <c r="D412" s="34" t="s">
        <v>2</v>
      </c>
      <c r="E412" s="35" t="s">
        <v>2</v>
      </c>
      <c r="F412" s="41">
        <v>0</v>
      </c>
      <c r="G412" s="42">
        <v>0</v>
      </c>
      <c r="H412" s="43">
        <v>0</v>
      </c>
      <c r="I412" s="41">
        <v>0</v>
      </c>
      <c r="J412" s="42">
        <v>0</v>
      </c>
      <c r="K412" s="169">
        <v>0</v>
      </c>
      <c r="L412" s="154">
        <v>0</v>
      </c>
      <c r="M412" s="42">
        <v>0</v>
      </c>
      <c r="N412" s="43">
        <v>0</v>
      </c>
      <c r="O412" s="41"/>
      <c r="P412" s="42"/>
      <c r="Q412" s="43"/>
      <c r="R412" s="41"/>
      <c r="S412" s="42"/>
      <c r="T412" s="43"/>
      <c r="U412" s="41"/>
      <c r="V412" s="42"/>
      <c r="W412" s="43"/>
      <c r="X412" s="41"/>
      <c r="Y412" s="42"/>
      <c r="Z412" s="43"/>
      <c r="AA412" s="41"/>
      <c r="AB412" s="42"/>
      <c r="AC412" s="43"/>
      <c r="AD412" s="41"/>
      <c r="AE412" s="42"/>
      <c r="AF412" s="43"/>
      <c r="AG412" s="41"/>
      <c r="AH412" s="42"/>
      <c r="AI412" s="43"/>
      <c r="AK412" s="41">
        <f t="shared" si="117"/>
        <v>0</v>
      </c>
      <c r="AL412" s="42">
        <f t="shared" si="117"/>
        <v>0</v>
      </c>
      <c r="AM412" s="43">
        <f t="shared" si="117"/>
        <v>0</v>
      </c>
      <c r="AT412" s="32">
        <f>IF(SUM(AK431:AM431)=0,0,IF(SUM(AK412:AM412)=0,0,1))</f>
        <v>0</v>
      </c>
      <c r="AV412" s="23">
        <v>3</v>
      </c>
      <c r="AW412" s="23">
        <v>18</v>
      </c>
      <c r="AX412" s="23">
        <f t="shared" si="118"/>
        <v>8</v>
      </c>
    </row>
    <row r="413" spans="2:50" ht="15" hidden="1" customHeight="1" x14ac:dyDescent="0.3">
      <c r="C413" s="40" t="s">
        <v>22</v>
      </c>
      <c r="D413" s="34" t="s">
        <v>2</v>
      </c>
      <c r="E413" s="35" t="s">
        <v>2</v>
      </c>
      <c r="F413" s="41">
        <v>0</v>
      </c>
      <c r="G413" s="42">
        <v>0</v>
      </c>
      <c r="H413" s="43">
        <v>0</v>
      </c>
      <c r="I413" s="41">
        <v>0</v>
      </c>
      <c r="J413" s="42">
        <v>0</v>
      </c>
      <c r="K413" s="169">
        <v>0</v>
      </c>
      <c r="L413" s="154">
        <v>0</v>
      </c>
      <c r="M413" s="42">
        <v>0</v>
      </c>
      <c r="N413" s="43">
        <v>0</v>
      </c>
      <c r="O413" s="41"/>
      <c r="P413" s="42"/>
      <c r="Q413" s="43"/>
      <c r="R413" s="41"/>
      <c r="S413" s="42"/>
      <c r="T413" s="43"/>
      <c r="U413" s="41"/>
      <c r="V413" s="42"/>
      <c r="W413" s="43"/>
      <c r="X413" s="41"/>
      <c r="Y413" s="42"/>
      <c r="Z413" s="43"/>
      <c r="AA413" s="41"/>
      <c r="AB413" s="42"/>
      <c r="AC413" s="43"/>
      <c r="AD413" s="41"/>
      <c r="AE413" s="42"/>
      <c r="AF413" s="43"/>
      <c r="AG413" s="41"/>
      <c r="AH413" s="42"/>
      <c r="AI413" s="43"/>
      <c r="AK413" s="41">
        <f t="shared" si="117"/>
        <v>0</v>
      </c>
      <c r="AL413" s="42">
        <f t="shared" si="117"/>
        <v>0</v>
      </c>
      <c r="AM413" s="43">
        <f t="shared" si="117"/>
        <v>0</v>
      </c>
      <c r="AT413" s="32">
        <f>IF(SUM(AK431:AM431)=0,0,IF(SUM(AK413:AM413)=0,0,1))</f>
        <v>0</v>
      </c>
      <c r="AV413" s="23">
        <v>3</v>
      </c>
      <c r="AW413" s="23">
        <v>18</v>
      </c>
      <c r="AX413" s="23">
        <f t="shared" si="118"/>
        <v>9</v>
      </c>
    </row>
    <row r="414" spans="2:50" ht="15" hidden="1" customHeight="1" x14ac:dyDescent="0.3">
      <c r="C414" s="40" t="s">
        <v>22</v>
      </c>
      <c r="D414" s="34" t="s">
        <v>2</v>
      </c>
      <c r="E414" s="35" t="s">
        <v>2</v>
      </c>
      <c r="F414" s="41">
        <v>0</v>
      </c>
      <c r="G414" s="42">
        <v>0</v>
      </c>
      <c r="H414" s="43">
        <v>0</v>
      </c>
      <c r="I414" s="41">
        <v>0</v>
      </c>
      <c r="J414" s="42">
        <v>0</v>
      </c>
      <c r="K414" s="169">
        <v>0</v>
      </c>
      <c r="L414" s="154">
        <v>0</v>
      </c>
      <c r="M414" s="42">
        <v>0</v>
      </c>
      <c r="N414" s="43">
        <v>0</v>
      </c>
      <c r="O414" s="41"/>
      <c r="P414" s="42"/>
      <c r="Q414" s="43"/>
      <c r="R414" s="41"/>
      <c r="S414" s="42"/>
      <c r="T414" s="43"/>
      <c r="U414" s="41"/>
      <c r="V414" s="42"/>
      <c r="W414" s="43"/>
      <c r="X414" s="41"/>
      <c r="Y414" s="42"/>
      <c r="Z414" s="43"/>
      <c r="AA414" s="41"/>
      <c r="AB414" s="42"/>
      <c r="AC414" s="43"/>
      <c r="AD414" s="41"/>
      <c r="AE414" s="42"/>
      <c r="AF414" s="43"/>
      <c r="AG414" s="41"/>
      <c r="AH414" s="42"/>
      <c r="AI414" s="43"/>
      <c r="AK414" s="41">
        <f t="shared" si="117"/>
        <v>0</v>
      </c>
      <c r="AL414" s="42">
        <f t="shared" si="117"/>
        <v>0</v>
      </c>
      <c r="AM414" s="43">
        <f t="shared" si="117"/>
        <v>0</v>
      </c>
      <c r="AT414" s="32">
        <f>IF(SUM(AK431:AM431)=0,0,IF(SUM(AK414:AM414)=0,0,1))</f>
        <v>0</v>
      </c>
      <c r="AV414" s="23">
        <v>3</v>
      </c>
      <c r="AW414" s="23">
        <v>18</v>
      </c>
      <c r="AX414" s="23">
        <f t="shared" si="118"/>
        <v>10</v>
      </c>
    </row>
    <row r="415" spans="2:50" ht="15" hidden="1" customHeight="1" x14ac:dyDescent="0.3">
      <c r="C415" s="40" t="s">
        <v>23</v>
      </c>
      <c r="D415" s="34" t="s">
        <v>2</v>
      </c>
      <c r="E415" s="35" t="s">
        <v>2</v>
      </c>
      <c r="F415" s="41">
        <v>0</v>
      </c>
      <c r="G415" s="42">
        <v>0</v>
      </c>
      <c r="H415" s="43">
        <v>0</v>
      </c>
      <c r="I415" s="41">
        <v>0</v>
      </c>
      <c r="J415" s="42">
        <v>0</v>
      </c>
      <c r="K415" s="169">
        <v>0</v>
      </c>
      <c r="L415" s="154">
        <v>0</v>
      </c>
      <c r="M415" s="42">
        <v>0</v>
      </c>
      <c r="N415" s="43">
        <v>0</v>
      </c>
      <c r="O415" s="41"/>
      <c r="P415" s="42"/>
      <c r="Q415" s="43"/>
      <c r="R415" s="41"/>
      <c r="S415" s="42"/>
      <c r="T415" s="43"/>
      <c r="U415" s="41"/>
      <c r="V415" s="42"/>
      <c r="W415" s="43"/>
      <c r="X415" s="41"/>
      <c r="Y415" s="42"/>
      <c r="Z415" s="43"/>
      <c r="AA415" s="41"/>
      <c r="AB415" s="42"/>
      <c r="AC415" s="43"/>
      <c r="AD415" s="41"/>
      <c r="AE415" s="42"/>
      <c r="AF415" s="43"/>
      <c r="AG415" s="41"/>
      <c r="AH415" s="42"/>
      <c r="AI415" s="43"/>
      <c r="AK415" s="41">
        <f t="shared" si="117"/>
        <v>0</v>
      </c>
      <c r="AL415" s="42">
        <f t="shared" si="117"/>
        <v>0</v>
      </c>
      <c r="AM415" s="43">
        <f t="shared" si="117"/>
        <v>0</v>
      </c>
      <c r="AT415" s="32">
        <f>IF(SUM(AK431:AM431)=0,0,IF(SUM(AK415:AM415)=0,0,1))</f>
        <v>0</v>
      </c>
      <c r="AV415" s="23">
        <v>3</v>
      </c>
      <c r="AW415" s="23">
        <v>19</v>
      </c>
      <c r="AX415" s="23">
        <f t="shared" si="118"/>
        <v>1</v>
      </c>
    </row>
    <row r="416" spans="2:50" ht="15" hidden="1" customHeight="1" x14ac:dyDescent="0.3">
      <c r="C416" s="50" t="str">
        <f>IF(LEN(E415)&lt;1,"","Total: " &amp; LEFT(E415,LEN(E415)-21) &amp; "Municipalities")</f>
        <v/>
      </c>
      <c r="D416" s="51"/>
      <c r="E416" s="52"/>
      <c r="F416" s="53">
        <f t="shared" ref="F416:N416" si="119">SUM(F405:F415)</f>
        <v>0</v>
      </c>
      <c r="G416" s="54">
        <f t="shared" si="119"/>
        <v>0</v>
      </c>
      <c r="H416" s="55">
        <f t="shared" si="119"/>
        <v>0</v>
      </c>
      <c r="I416" s="53">
        <f t="shared" si="119"/>
        <v>0</v>
      </c>
      <c r="J416" s="54">
        <f t="shared" si="119"/>
        <v>0</v>
      </c>
      <c r="K416" s="171">
        <f t="shared" si="119"/>
        <v>0</v>
      </c>
      <c r="L416" s="159">
        <f t="shared" si="119"/>
        <v>0</v>
      </c>
      <c r="M416" s="54">
        <f t="shared" si="119"/>
        <v>0</v>
      </c>
      <c r="N416" s="55">
        <f t="shared" si="119"/>
        <v>0</v>
      </c>
      <c r="O416" s="53">
        <f t="shared" ref="O416:AI416" si="120">SUM(O405:O415)</f>
        <v>0</v>
      </c>
      <c r="P416" s="54">
        <f t="shared" si="120"/>
        <v>0</v>
      </c>
      <c r="Q416" s="55">
        <f t="shared" si="120"/>
        <v>0</v>
      </c>
      <c r="R416" s="53">
        <f t="shared" si="120"/>
        <v>0</v>
      </c>
      <c r="S416" s="54">
        <f t="shared" si="120"/>
        <v>0</v>
      </c>
      <c r="T416" s="55">
        <f t="shared" si="120"/>
        <v>0</v>
      </c>
      <c r="U416" s="53">
        <f t="shared" si="120"/>
        <v>0</v>
      </c>
      <c r="V416" s="54">
        <f t="shared" si="120"/>
        <v>0</v>
      </c>
      <c r="W416" s="55">
        <f t="shared" si="120"/>
        <v>0</v>
      </c>
      <c r="X416" s="53">
        <f t="shared" si="120"/>
        <v>0</v>
      </c>
      <c r="Y416" s="54">
        <f t="shared" si="120"/>
        <v>0</v>
      </c>
      <c r="Z416" s="55">
        <f t="shared" si="120"/>
        <v>0</v>
      </c>
      <c r="AA416" s="53">
        <f t="shared" si="120"/>
        <v>0</v>
      </c>
      <c r="AB416" s="54">
        <f t="shared" si="120"/>
        <v>0</v>
      </c>
      <c r="AC416" s="55">
        <f t="shared" si="120"/>
        <v>0</v>
      </c>
      <c r="AD416" s="53">
        <f t="shared" si="120"/>
        <v>0</v>
      </c>
      <c r="AE416" s="54">
        <f t="shared" si="120"/>
        <v>0</v>
      </c>
      <c r="AF416" s="55">
        <f t="shared" si="120"/>
        <v>0</v>
      </c>
      <c r="AG416" s="53">
        <f t="shared" si="120"/>
        <v>0</v>
      </c>
      <c r="AH416" s="54">
        <f t="shared" si="120"/>
        <v>0</v>
      </c>
      <c r="AI416" s="55">
        <f t="shared" si="120"/>
        <v>0</v>
      </c>
      <c r="AK416" s="53">
        <f>SUM(AK405:AK415)</f>
        <v>0</v>
      </c>
      <c r="AL416" s="54">
        <f>SUM(AL405:AL415)</f>
        <v>0</v>
      </c>
      <c r="AM416" s="55">
        <f>SUM(AM405:AM415)</f>
        <v>0</v>
      </c>
      <c r="AT416" s="32">
        <f>IF(SUM(AK431:AM431)=0,0,IF(SUM(AK416:AM416)=0,0,1))</f>
        <v>0</v>
      </c>
    </row>
    <row r="417" spans="3:50" ht="15" hidden="1" customHeight="1" x14ac:dyDescent="0.3">
      <c r="C417" s="40"/>
      <c r="D417" s="34"/>
      <c r="E417" s="35"/>
      <c r="F417" s="41"/>
      <c r="G417" s="42"/>
      <c r="H417" s="43"/>
      <c r="I417" s="41"/>
      <c r="J417" s="42"/>
      <c r="K417" s="169"/>
      <c r="L417" s="154"/>
      <c r="M417" s="42"/>
      <c r="N417" s="43"/>
      <c r="O417" s="41"/>
      <c r="P417" s="42"/>
      <c r="Q417" s="43"/>
      <c r="R417" s="41"/>
      <c r="S417" s="42"/>
      <c r="T417" s="43"/>
      <c r="U417" s="41"/>
      <c r="V417" s="42"/>
      <c r="W417" s="43"/>
      <c r="X417" s="41"/>
      <c r="Y417" s="42"/>
      <c r="Z417" s="43"/>
      <c r="AA417" s="41"/>
      <c r="AB417" s="42"/>
      <c r="AC417" s="43"/>
      <c r="AD417" s="41"/>
      <c r="AE417" s="42"/>
      <c r="AF417" s="43"/>
      <c r="AG417" s="41"/>
      <c r="AH417" s="42"/>
      <c r="AI417" s="43"/>
      <c r="AK417" s="41"/>
      <c r="AL417" s="42"/>
      <c r="AM417" s="43"/>
      <c r="AT417" s="32">
        <f>IF(SUM(AK431:AM431)=0,0,IF(SUM(AK417:AM417)=0,0,1))</f>
        <v>0</v>
      </c>
    </row>
    <row r="418" spans="3:50" ht="15" hidden="1" customHeight="1" x14ac:dyDescent="0.3">
      <c r="C418" s="40" t="s">
        <v>22</v>
      </c>
      <c r="D418" s="34" t="s">
        <v>2</v>
      </c>
      <c r="E418" s="35" t="s">
        <v>2</v>
      </c>
      <c r="F418" s="41">
        <v>0</v>
      </c>
      <c r="G418" s="42">
        <v>0</v>
      </c>
      <c r="H418" s="43">
        <v>0</v>
      </c>
      <c r="I418" s="41">
        <v>0</v>
      </c>
      <c r="J418" s="42">
        <v>0</v>
      </c>
      <c r="K418" s="169">
        <v>0</v>
      </c>
      <c r="L418" s="154">
        <v>0</v>
      </c>
      <c r="M418" s="42">
        <v>0</v>
      </c>
      <c r="N418" s="43">
        <v>0</v>
      </c>
      <c r="O418" s="41"/>
      <c r="P418" s="42"/>
      <c r="Q418" s="43"/>
      <c r="R418" s="41"/>
      <c r="S418" s="42"/>
      <c r="T418" s="43"/>
      <c r="U418" s="41"/>
      <c r="V418" s="42"/>
      <c r="W418" s="43"/>
      <c r="X418" s="41"/>
      <c r="Y418" s="42"/>
      <c r="Z418" s="43"/>
      <c r="AA418" s="41"/>
      <c r="AB418" s="42"/>
      <c r="AC418" s="43"/>
      <c r="AD418" s="41"/>
      <c r="AE418" s="42"/>
      <c r="AF418" s="43"/>
      <c r="AG418" s="41"/>
      <c r="AH418" s="42"/>
      <c r="AI418" s="43"/>
      <c r="AK418" s="41">
        <f t="shared" ref="AK418:AM428" si="121">F418+I418+L418+O418+R418+U418+X418+AA418+AD418+AG418</f>
        <v>0</v>
      </c>
      <c r="AL418" s="42">
        <f t="shared" si="121"/>
        <v>0</v>
      </c>
      <c r="AM418" s="43">
        <f t="shared" si="121"/>
        <v>0</v>
      </c>
      <c r="AT418" s="32">
        <f>IF(SUM(AK431:AM431)=0,0,IF(SUM(AK418:AM418)=0,0,1))</f>
        <v>0</v>
      </c>
      <c r="AV418" s="23">
        <v>3</v>
      </c>
      <c r="AW418" s="23">
        <v>20</v>
      </c>
      <c r="AX418" s="23">
        <v>1</v>
      </c>
    </row>
    <row r="419" spans="3:50" ht="15" hidden="1" customHeight="1" x14ac:dyDescent="0.3">
      <c r="C419" s="40" t="s">
        <v>22</v>
      </c>
      <c r="D419" s="34" t="s">
        <v>2</v>
      </c>
      <c r="E419" s="35" t="s">
        <v>2</v>
      </c>
      <c r="F419" s="41">
        <v>0</v>
      </c>
      <c r="G419" s="42">
        <v>0</v>
      </c>
      <c r="H419" s="43">
        <v>0</v>
      </c>
      <c r="I419" s="41">
        <v>0</v>
      </c>
      <c r="J419" s="42">
        <v>0</v>
      </c>
      <c r="K419" s="169">
        <v>0</v>
      </c>
      <c r="L419" s="154">
        <v>0</v>
      </c>
      <c r="M419" s="42">
        <v>0</v>
      </c>
      <c r="N419" s="43">
        <v>0</v>
      </c>
      <c r="O419" s="41"/>
      <c r="P419" s="42"/>
      <c r="Q419" s="43"/>
      <c r="R419" s="41"/>
      <c r="S419" s="42"/>
      <c r="T419" s="43"/>
      <c r="U419" s="41"/>
      <c r="V419" s="42"/>
      <c r="W419" s="43"/>
      <c r="X419" s="41"/>
      <c r="Y419" s="42"/>
      <c r="Z419" s="43"/>
      <c r="AA419" s="41"/>
      <c r="AB419" s="42"/>
      <c r="AC419" s="43"/>
      <c r="AD419" s="41"/>
      <c r="AE419" s="42"/>
      <c r="AF419" s="43"/>
      <c r="AG419" s="41"/>
      <c r="AH419" s="42"/>
      <c r="AI419" s="43"/>
      <c r="AK419" s="41">
        <f t="shared" si="121"/>
        <v>0</v>
      </c>
      <c r="AL419" s="42">
        <f t="shared" si="121"/>
        <v>0</v>
      </c>
      <c r="AM419" s="43">
        <f t="shared" si="121"/>
        <v>0</v>
      </c>
      <c r="AT419" s="32">
        <f>IF(SUM(AK431:AM431)=0,0,IF(SUM(AK419:AM419)=0,0,1))</f>
        <v>0</v>
      </c>
      <c r="AV419" s="23">
        <v>3</v>
      </c>
      <c r="AW419" s="23">
        <v>20</v>
      </c>
      <c r="AX419" s="23">
        <f>IF(AW419=AW418,AX418+1,1)</f>
        <v>2</v>
      </c>
    </row>
    <row r="420" spans="3:50" ht="15" hidden="1" customHeight="1" x14ac:dyDescent="0.3">
      <c r="C420" s="40" t="s">
        <v>22</v>
      </c>
      <c r="D420" s="34" t="s">
        <v>2</v>
      </c>
      <c r="E420" s="35" t="s">
        <v>2</v>
      </c>
      <c r="F420" s="41">
        <v>0</v>
      </c>
      <c r="G420" s="42">
        <v>0</v>
      </c>
      <c r="H420" s="43">
        <v>0</v>
      </c>
      <c r="I420" s="41">
        <v>0</v>
      </c>
      <c r="J420" s="42">
        <v>0</v>
      </c>
      <c r="K420" s="169">
        <v>0</v>
      </c>
      <c r="L420" s="154">
        <v>0</v>
      </c>
      <c r="M420" s="42">
        <v>0</v>
      </c>
      <c r="N420" s="43">
        <v>0</v>
      </c>
      <c r="O420" s="41"/>
      <c r="P420" s="42"/>
      <c r="Q420" s="43"/>
      <c r="R420" s="41"/>
      <c r="S420" s="42"/>
      <c r="T420" s="43"/>
      <c r="U420" s="41"/>
      <c r="V420" s="42"/>
      <c r="W420" s="43"/>
      <c r="X420" s="41"/>
      <c r="Y420" s="42"/>
      <c r="Z420" s="43"/>
      <c r="AA420" s="41"/>
      <c r="AB420" s="42"/>
      <c r="AC420" s="43"/>
      <c r="AD420" s="41"/>
      <c r="AE420" s="42"/>
      <c r="AF420" s="43"/>
      <c r="AG420" s="41"/>
      <c r="AH420" s="42"/>
      <c r="AI420" s="43"/>
      <c r="AK420" s="41">
        <f t="shared" si="121"/>
        <v>0</v>
      </c>
      <c r="AL420" s="42">
        <f t="shared" si="121"/>
        <v>0</v>
      </c>
      <c r="AM420" s="43">
        <f t="shared" si="121"/>
        <v>0</v>
      </c>
      <c r="AT420" s="32">
        <f>IF(SUM(AK431:AM431)=0,0,IF(SUM(AK420:AM420)=0,0,1))</f>
        <v>0</v>
      </c>
      <c r="AV420" s="23">
        <v>3</v>
      </c>
      <c r="AW420" s="23">
        <v>20</v>
      </c>
      <c r="AX420" s="23">
        <f t="shared" ref="AX420:AX428" si="122">IF(AW420=AW419,AX419+1,1)</f>
        <v>3</v>
      </c>
    </row>
    <row r="421" spans="3:50" ht="15" hidden="1" customHeight="1" x14ac:dyDescent="0.3">
      <c r="C421" s="40" t="s">
        <v>22</v>
      </c>
      <c r="D421" s="34" t="s">
        <v>2</v>
      </c>
      <c r="E421" s="35" t="s">
        <v>2</v>
      </c>
      <c r="F421" s="41">
        <v>0</v>
      </c>
      <c r="G421" s="42">
        <v>0</v>
      </c>
      <c r="H421" s="43">
        <v>0</v>
      </c>
      <c r="I421" s="41">
        <v>0</v>
      </c>
      <c r="J421" s="42">
        <v>0</v>
      </c>
      <c r="K421" s="169">
        <v>0</v>
      </c>
      <c r="L421" s="154">
        <v>0</v>
      </c>
      <c r="M421" s="42">
        <v>0</v>
      </c>
      <c r="N421" s="43">
        <v>0</v>
      </c>
      <c r="O421" s="41"/>
      <c r="P421" s="42"/>
      <c r="Q421" s="43"/>
      <c r="R421" s="41"/>
      <c r="S421" s="42"/>
      <c r="T421" s="43"/>
      <c r="U421" s="41"/>
      <c r="V421" s="42"/>
      <c r="W421" s="43"/>
      <c r="X421" s="41"/>
      <c r="Y421" s="42"/>
      <c r="Z421" s="43"/>
      <c r="AA421" s="41"/>
      <c r="AB421" s="42"/>
      <c r="AC421" s="43"/>
      <c r="AD421" s="41"/>
      <c r="AE421" s="42"/>
      <c r="AF421" s="43"/>
      <c r="AG421" s="41"/>
      <c r="AH421" s="42"/>
      <c r="AI421" s="43"/>
      <c r="AK421" s="41">
        <f t="shared" si="121"/>
        <v>0</v>
      </c>
      <c r="AL421" s="42">
        <f t="shared" si="121"/>
        <v>0</v>
      </c>
      <c r="AM421" s="43">
        <f t="shared" si="121"/>
        <v>0</v>
      </c>
      <c r="AT421" s="32">
        <f>IF(SUM(AK431:AM431)=0,0,IF(SUM(AK421:AM421)=0,0,1))</f>
        <v>0</v>
      </c>
      <c r="AV421" s="23">
        <v>3</v>
      </c>
      <c r="AW421" s="23">
        <v>20</v>
      </c>
      <c r="AX421" s="23">
        <f t="shared" si="122"/>
        <v>4</v>
      </c>
    </row>
    <row r="422" spans="3:50" ht="15" hidden="1" customHeight="1" x14ac:dyDescent="0.3">
      <c r="C422" s="40" t="s">
        <v>22</v>
      </c>
      <c r="D422" s="34" t="s">
        <v>2</v>
      </c>
      <c r="E422" s="35" t="s">
        <v>2</v>
      </c>
      <c r="F422" s="41">
        <v>0</v>
      </c>
      <c r="G422" s="42">
        <v>0</v>
      </c>
      <c r="H422" s="43">
        <v>0</v>
      </c>
      <c r="I422" s="41">
        <v>0</v>
      </c>
      <c r="J422" s="42">
        <v>0</v>
      </c>
      <c r="K422" s="169">
        <v>0</v>
      </c>
      <c r="L422" s="154">
        <v>0</v>
      </c>
      <c r="M422" s="42">
        <v>0</v>
      </c>
      <c r="N422" s="43">
        <v>0</v>
      </c>
      <c r="O422" s="41"/>
      <c r="P422" s="42"/>
      <c r="Q422" s="43"/>
      <c r="R422" s="41"/>
      <c r="S422" s="42"/>
      <c r="T422" s="43"/>
      <c r="U422" s="41"/>
      <c r="V422" s="42"/>
      <c r="W422" s="43"/>
      <c r="X422" s="41"/>
      <c r="Y422" s="42"/>
      <c r="Z422" s="43"/>
      <c r="AA422" s="41"/>
      <c r="AB422" s="42"/>
      <c r="AC422" s="43"/>
      <c r="AD422" s="41"/>
      <c r="AE422" s="42"/>
      <c r="AF422" s="43"/>
      <c r="AG422" s="41"/>
      <c r="AH422" s="42"/>
      <c r="AI422" s="43"/>
      <c r="AK422" s="41">
        <f t="shared" si="121"/>
        <v>0</v>
      </c>
      <c r="AL422" s="42">
        <f t="shared" si="121"/>
        <v>0</v>
      </c>
      <c r="AM422" s="43">
        <f t="shared" si="121"/>
        <v>0</v>
      </c>
      <c r="AT422" s="32">
        <f>IF(SUM(AK431:AM431)=0,0,IF(SUM(AK422:AM422)=0,0,1))</f>
        <v>0</v>
      </c>
      <c r="AV422" s="23">
        <v>3</v>
      </c>
      <c r="AW422" s="23">
        <v>20</v>
      </c>
      <c r="AX422" s="23">
        <f t="shared" si="122"/>
        <v>5</v>
      </c>
    </row>
    <row r="423" spans="3:50" ht="15" hidden="1" customHeight="1" x14ac:dyDescent="0.3">
      <c r="C423" s="40" t="s">
        <v>22</v>
      </c>
      <c r="D423" s="34" t="s">
        <v>2</v>
      </c>
      <c r="E423" s="35" t="s">
        <v>2</v>
      </c>
      <c r="F423" s="41">
        <v>0</v>
      </c>
      <c r="G423" s="42">
        <v>0</v>
      </c>
      <c r="H423" s="43">
        <v>0</v>
      </c>
      <c r="I423" s="41">
        <v>0</v>
      </c>
      <c r="J423" s="42">
        <v>0</v>
      </c>
      <c r="K423" s="169">
        <v>0</v>
      </c>
      <c r="L423" s="154">
        <v>0</v>
      </c>
      <c r="M423" s="42">
        <v>0</v>
      </c>
      <c r="N423" s="43">
        <v>0</v>
      </c>
      <c r="O423" s="41"/>
      <c r="P423" s="42"/>
      <c r="Q423" s="43"/>
      <c r="R423" s="41"/>
      <c r="S423" s="42"/>
      <c r="T423" s="43"/>
      <c r="U423" s="41"/>
      <c r="V423" s="42"/>
      <c r="W423" s="43"/>
      <c r="X423" s="41"/>
      <c r="Y423" s="42"/>
      <c r="Z423" s="43"/>
      <c r="AA423" s="41"/>
      <c r="AB423" s="42"/>
      <c r="AC423" s="43"/>
      <c r="AD423" s="41"/>
      <c r="AE423" s="42"/>
      <c r="AF423" s="43"/>
      <c r="AG423" s="41"/>
      <c r="AH423" s="42"/>
      <c r="AI423" s="43"/>
      <c r="AK423" s="41">
        <f t="shared" si="121"/>
        <v>0</v>
      </c>
      <c r="AL423" s="42">
        <f t="shared" si="121"/>
        <v>0</v>
      </c>
      <c r="AM423" s="43">
        <f t="shared" si="121"/>
        <v>0</v>
      </c>
      <c r="AT423" s="32">
        <f>IF(SUM(AK431:AM431)=0,0,IF(SUM(AK423:AM423)=0,0,1))</f>
        <v>0</v>
      </c>
      <c r="AV423" s="23">
        <v>3</v>
      </c>
      <c r="AW423" s="23">
        <v>20</v>
      </c>
      <c r="AX423" s="23">
        <f t="shared" si="122"/>
        <v>6</v>
      </c>
    </row>
    <row r="424" spans="3:50" ht="15" hidden="1" customHeight="1" x14ac:dyDescent="0.3">
      <c r="C424" s="40" t="s">
        <v>22</v>
      </c>
      <c r="D424" s="34" t="s">
        <v>2</v>
      </c>
      <c r="E424" s="35" t="s">
        <v>2</v>
      </c>
      <c r="F424" s="41">
        <v>0</v>
      </c>
      <c r="G424" s="42">
        <v>0</v>
      </c>
      <c r="H424" s="43">
        <v>0</v>
      </c>
      <c r="I424" s="41">
        <v>0</v>
      </c>
      <c r="J424" s="42">
        <v>0</v>
      </c>
      <c r="K424" s="169">
        <v>0</v>
      </c>
      <c r="L424" s="154">
        <v>0</v>
      </c>
      <c r="M424" s="42">
        <v>0</v>
      </c>
      <c r="N424" s="43">
        <v>0</v>
      </c>
      <c r="O424" s="41"/>
      <c r="P424" s="42"/>
      <c r="Q424" s="43"/>
      <c r="R424" s="41"/>
      <c r="S424" s="42"/>
      <c r="T424" s="43"/>
      <c r="U424" s="41"/>
      <c r="V424" s="42"/>
      <c r="W424" s="43"/>
      <c r="X424" s="41"/>
      <c r="Y424" s="42"/>
      <c r="Z424" s="43"/>
      <c r="AA424" s="41"/>
      <c r="AB424" s="42"/>
      <c r="AC424" s="43"/>
      <c r="AD424" s="41"/>
      <c r="AE424" s="42"/>
      <c r="AF424" s="43"/>
      <c r="AG424" s="41"/>
      <c r="AH424" s="42"/>
      <c r="AI424" s="43"/>
      <c r="AK424" s="41">
        <f t="shared" si="121"/>
        <v>0</v>
      </c>
      <c r="AL424" s="42">
        <f t="shared" si="121"/>
        <v>0</v>
      </c>
      <c r="AM424" s="43">
        <f t="shared" si="121"/>
        <v>0</v>
      </c>
      <c r="AT424" s="32">
        <f>IF(SUM(AK431:AM431)=0,0,IF(SUM(AK424:AM424)=0,0,1))</f>
        <v>0</v>
      </c>
      <c r="AV424" s="23">
        <v>3</v>
      </c>
      <c r="AW424" s="23">
        <v>20</v>
      </c>
      <c r="AX424" s="23">
        <f t="shared" si="122"/>
        <v>7</v>
      </c>
    </row>
    <row r="425" spans="3:50" ht="15" hidden="1" customHeight="1" x14ac:dyDescent="0.3">
      <c r="C425" s="40" t="s">
        <v>22</v>
      </c>
      <c r="D425" s="34" t="s">
        <v>2</v>
      </c>
      <c r="E425" s="35" t="s">
        <v>2</v>
      </c>
      <c r="F425" s="41">
        <v>0</v>
      </c>
      <c r="G425" s="42">
        <v>0</v>
      </c>
      <c r="H425" s="43">
        <v>0</v>
      </c>
      <c r="I425" s="41">
        <v>0</v>
      </c>
      <c r="J425" s="42">
        <v>0</v>
      </c>
      <c r="K425" s="169">
        <v>0</v>
      </c>
      <c r="L425" s="154">
        <v>0</v>
      </c>
      <c r="M425" s="42">
        <v>0</v>
      </c>
      <c r="N425" s="43">
        <v>0</v>
      </c>
      <c r="O425" s="41"/>
      <c r="P425" s="42"/>
      <c r="Q425" s="43"/>
      <c r="R425" s="41"/>
      <c r="S425" s="42"/>
      <c r="T425" s="43"/>
      <c r="U425" s="41"/>
      <c r="V425" s="42"/>
      <c r="W425" s="43"/>
      <c r="X425" s="41"/>
      <c r="Y425" s="42"/>
      <c r="Z425" s="43"/>
      <c r="AA425" s="41"/>
      <c r="AB425" s="42"/>
      <c r="AC425" s="43"/>
      <c r="AD425" s="41"/>
      <c r="AE425" s="42"/>
      <c r="AF425" s="43"/>
      <c r="AG425" s="41"/>
      <c r="AH425" s="42"/>
      <c r="AI425" s="43"/>
      <c r="AK425" s="41">
        <f t="shared" si="121"/>
        <v>0</v>
      </c>
      <c r="AL425" s="42">
        <f t="shared" si="121"/>
        <v>0</v>
      </c>
      <c r="AM425" s="43">
        <f t="shared" si="121"/>
        <v>0</v>
      </c>
      <c r="AT425" s="32">
        <f>IF(SUM(AK431:AM431)=0,0,IF(SUM(AK425:AM425)=0,0,1))</f>
        <v>0</v>
      </c>
      <c r="AV425" s="23">
        <v>3</v>
      </c>
      <c r="AW425" s="23">
        <v>20</v>
      </c>
      <c r="AX425" s="23">
        <f t="shared" si="122"/>
        <v>8</v>
      </c>
    </row>
    <row r="426" spans="3:50" ht="15" hidden="1" customHeight="1" x14ac:dyDescent="0.3">
      <c r="C426" s="40" t="s">
        <v>22</v>
      </c>
      <c r="D426" s="34" t="s">
        <v>2</v>
      </c>
      <c r="E426" s="35" t="s">
        <v>2</v>
      </c>
      <c r="F426" s="41">
        <v>0</v>
      </c>
      <c r="G426" s="42">
        <v>0</v>
      </c>
      <c r="H426" s="43">
        <v>0</v>
      </c>
      <c r="I426" s="41">
        <v>0</v>
      </c>
      <c r="J426" s="42">
        <v>0</v>
      </c>
      <c r="K426" s="169">
        <v>0</v>
      </c>
      <c r="L426" s="154">
        <v>0</v>
      </c>
      <c r="M426" s="42">
        <v>0</v>
      </c>
      <c r="N426" s="43">
        <v>0</v>
      </c>
      <c r="O426" s="41"/>
      <c r="P426" s="42"/>
      <c r="Q426" s="43"/>
      <c r="R426" s="41"/>
      <c r="S426" s="42"/>
      <c r="T426" s="43"/>
      <c r="U426" s="41"/>
      <c r="V426" s="42"/>
      <c r="W426" s="43"/>
      <c r="X426" s="41"/>
      <c r="Y426" s="42"/>
      <c r="Z426" s="43"/>
      <c r="AA426" s="41"/>
      <c r="AB426" s="42"/>
      <c r="AC426" s="43"/>
      <c r="AD426" s="41"/>
      <c r="AE426" s="42"/>
      <c r="AF426" s="43"/>
      <c r="AG426" s="41"/>
      <c r="AH426" s="42"/>
      <c r="AI426" s="43"/>
      <c r="AK426" s="41">
        <f t="shared" si="121"/>
        <v>0</v>
      </c>
      <c r="AL426" s="42">
        <f t="shared" si="121"/>
        <v>0</v>
      </c>
      <c r="AM426" s="43">
        <f t="shared" si="121"/>
        <v>0</v>
      </c>
      <c r="AT426" s="32">
        <f>IF(SUM(AK431:AM431)=0,0,IF(SUM(AK426:AM426)=0,0,1))</f>
        <v>0</v>
      </c>
      <c r="AV426" s="23">
        <v>3</v>
      </c>
      <c r="AW426" s="23">
        <v>20</v>
      </c>
      <c r="AX426" s="23">
        <f t="shared" si="122"/>
        <v>9</v>
      </c>
    </row>
    <row r="427" spans="3:50" ht="15" hidden="1" customHeight="1" x14ac:dyDescent="0.3">
      <c r="C427" s="40" t="s">
        <v>22</v>
      </c>
      <c r="D427" s="34" t="s">
        <v>2</v>
      </c>
      <c r="E427" s="35" t="s">
        <v>2</v>
      </c>
      <c r="F427" s="41">
        <v>0</v>
      </c>
      <c r="G427" s="42">
        <v>0</v>
      </c>
      <c r="H427" s="43">
        <v>0</v>
      </c>
      <c r="I427" s="41">
        <v>0</v>
      </c>
      <c r="J427" s="42">
        <v>0</v>
      </c>
      <c r="K427" s="169">
        <v>0</v>
      </c>
      <c r="L427" s="154">
        <v>0</v>
      </c>
      <c r="M427" s="42">
        <v>0</v>
      </c>
      <c r="N427" s="43">
        <v>0</v>
      </c>
      <c r="O427" s="41"/>
      <c r="P427" s="42"/>
      <c r="Q427" s="43"/>
      <c r="R427" s="41"/>
      <c r="S427" s="42"/>
      <c r="T427" s="43"/>
      <c r="U427" s="41"/>
      <c r="V427" s="42"/>
      <c r="W427" s="43"/>
      <c r="X427" s="41"/>
      <c r="Y427" s="42"/>
      <c r="Z427" s="43"/>
      <c r="AA427" s="41"/>
      <c r="AB427" s="42"/>
      <c r="AC427" s="43"/>
      <c r="AD427" s="41"/>
      <c r="AE427" s="42"/>
      <c r="AF427" s="43"/>
      <c r="AG427" s="41"/>
      <c r="AH427" s="42"/>
      <c r="AI427" s="43"/>
      <c r="AK427" s="41">
        <f t="shared" si="121"/>
        <v>0</v>
      </c>
      <c r="AL427" s="42">
        <f t="shared" si="121"/>
        <v>0</v>
      </c>
      <c r="AM427" s="43">
        <f t="shared" si="121"/>
        <v>0</v>
      </c>
      <c r="AT427" s="32">
        <f>IF(SUM(AK431:AM431)=0,0,IF(SUM(AK427:AM427)=0,0,1))</f>
        <v>0</v>
      </c>
      <c r="AV427" s="23">
        <v>3</v>
      </c>
      <c r="AW427" s="23">
        <v>20</v>
      </c>
      <c r="AX427" s="23">
        <f t="shared" si="122"/>
        <v>10</v>
      </c>
    </row>
    <row r="428" spans="3:50" ht="15" hidden="1" customHeight="1" x14ac:dyDescent="0.3">
      <c r="C428" s="40" t="s">
        <v>23</v>
      </c>
      <c r="D428" s="34" t="s">
        <v>2</v>
      </c>
      <c r="E428" s="35" t="s">
        <v>2</v>
      </c>
      <c r="F428" s="41">
        <v>0</v>
      </c>
      <c r="G428" s="42">
        <v>0</v>
      </c>
      <c r="H428" s="43">
        <v>0</v>
      </c>
      <c r="I428" s="41">
        <v>0</v>
      </c>
      <c r="J428" s="42">
        <v>0</v>
      </c>
      <c r="K428" s="169">
        <v>0</v>
      </c>
      <c r="L428" s="154">
        <v>0</v>
      </c>
      <c r="M428" s="42">
        <v>0</v>
      </c>
      <c r="N428" s="43">
        <v>0</v>
      </c>
      <c r="O428" s="41"/>
      <c r="P428" s="42"/>
      <c r="Q428" s="43"/>
      <c r="R428" s="41"/>
      <c r="S428" s="42"/>
      <c r="T428" s="43"/>
      <c r="U428" s="41"/>
      <c r="V428" s="42"/>
      <c r="W428" s="43"/>
      <c r="X428" s="41"/>
      <c r="Y428" s="42"/>
      <c r="Z428" s="43"/>
      <c r="AA428" s="41"/>
      <c r="AB428" s="42"/>
      <c r="AC428" s="43"/>
      <c r="AD428" s="41"/>
      <c r="AE428" s="42"/>
      <c r="AF428" s="43"/>
      <c r="AG428" s="41"/>
      <c r="AH428" s="42"/>
      <c r="AI428" s="43"/>
      <c r="AK428" s="41">
        <f t="shared" si="121"/>
        <v>0</v>
      </c>
      <c r="AL428" s="42">
        <f t="shared" si="121"/>
        <v>0</v>
      </c>
      <c r="AM428" s="43">
        <f t="shared" si="121"/>
        <v>0</v>
      </c>
      <c r="AT428" s="32">
        <f>IF(SUM(AK431:AM431)=0,0,IF(SUM(AK428:AM428)=0,0,1))</f>
        <v>0</v>
      </c>
      <c r="AV428" s="23">
        <v>3</v>
      </c>
      <c r="AW428" s="23">
        <v>21</v>
      </c>
      <c r="AX428" s="23">
        <f t="shared" si="122"/>
        <v>1</v>
      </c>
    </row>
    <row r="429" spans="3:50" ht="15" hidden="1" customHeight="1" x14ac:dyDescent="0.3">
      <c r="C429" s="50" t="str">
        <f>IF(LEN(E428)&lt;1,"","Total: " &amp; LEFT(E428,LEN(E428)-21) &amp; "Municipalities")</f>
        <v/>
      </c>
      <c r="D429" s="51"/>
      <c r="E429" s="52"/>
      <c r="F429" s="53">
        <f t="shared" ref="F429:N429" si="123">SUM(F418:F428)</f>
        <v>0</v>
      </c>
      <c r="G429" s="54">
        <f t="shared" si="123"/>
        <v>0</v>
      </c>
      <c r="H429" s="55">
        <f t="shared" si="123"/>
        <v>0</v>
      </c>
      <c r="I429" s="53">
        <f t="shared" si="123"/>
        <v>0</v>
      </c>
      <c r="J429" s="54">
        <f t="shared" si="123"/>
        <v>0</v>
      </c>
      <c r="K429" s="171">
        <f t="shared" si="123"/>
        <v>0</v>
      </c>
      <c r="L429" s="159">
        <f t="shared" si="123"/>
        <v>0</v>
      </c>
      <c r="M429" s="54">
        <f t="shared" si="123"/>
        <v>0</v>
      </c>
      <c r="N429" s="55">
        <f t="shared" si="123"/>
        <v>0</v>
      </c>
      <c r="O429" s="53">
        <f t="shared" ref="O429:AI429" si="124">SUM(O418:O428)</f>
        <v>0</v>
      </c>
      <c r="P429" s="54">
        <f t="shared" si="124"/>
        <v>0</v>
      </c>
      <c r="Q429" s="55">
        <f t="shared" si="124"/>
        <v>0</v>
      </c>
      <c r="R429" s="53">
        <f t="shared" si="124"/>
        <v>0</v>
      </c>
      <c r="S429" s="54">
        <f t="shared" si="124"/>
        <v>0</v>
      </c>
      <c r="T429" s="55">
        <f t="shared" si="124"/>
        <v>0</v>
      </c>
      <c r="U429" s="53">
        <f t="shared" si="124"/>
        <v>0</v>
      </c>
      <c r="V429" s="54">
        <f t="shared" si="124"/>
        <v>0</v>
      </c>
      <c r="W429" s="55">
        <f t="shared" si="124"/>
        <v>0</v>
      </c>
      <c r="X429" s="53">
        <f t="shared" si="124"/>
        <v>0</v>
      </c>
      <c r="Y429" s="54">
        <f t="shared" si="124"/>
        <v>0</v>
      </c>
      <c r="Z429" s="55">
        <f t="shared" si="124"/>
        <v>0</v>
      </c>
      <c r="AA429" s="53">
        <f t="shared" si="124"/>
        <v>0</v>
      </c>
      <c r="AB429" s="54">
        <f t="shared" si="124"/>
        <v>0</v>
      </c>
      <c r="AC429" s="55">
        <f t="shared" si="124"/>
        <v>0</v>
      </c>
      <c r="AD429" s="53">
        <f t="shared" si="124"/>
        <v>0</v>
      </c>
      <c r="AE429" s="54">
        <f t="shared" si="124"/>
        <v>0</v>
      </c>
      <c r="AF429" s="55">
        <f t="shared" si="124"/>
        <v>0</v>
      </c>
      <c r="AG429" s="53">
        <f t="shared" si="124"/>
        <v>0</v>
      </c>
      <c r="AH429" s="54">
        <f t="shared" si="124"/>
        <v>0</v>
      </c>
      <c r="AI429" s="55">
        <f t="shared" si="124"/>
        <v>0</v>
      </c>
      <c r="AK429" s="53">
        <f>SUM(AK418:AK428)</f>
        <v>0</v>
      </c>
      <c r="AL429" s="54">
        <f>SUM(AL418:AL428)</f>
        <v>0</v>
      </c>
      <c r="AM429" s="55">
        <f>SUM(AM418:AM428)</f>
        <v>0</v>
      </c>
      <c r="AT429" s="32">
        <f>IF(SUM(AK431:AM431)=0,0,IF(SUM(AK429:AM429)=0,0,1))</f>
        <v>0</v>
      </c>
    </row>
    <row r="430" spans="3:50" ht="15" hidden="1" customHeight="1" x14ac:dyDescent="0.3">
      <c r="C430" s="40"/>
      <c r="D430" s="34"/>
      <c r="E430" s="35"/>
      <c r="F430" s="41"/>
      <c r="G430" s="42"/>
      <c r="H430" s="43"/>
      <c r="I430" s="41"/>
      <c r="J430" s="42"/>
      <c r="K430" s="169"/>
      <c r="L430" s="154"/>
      <c r="M430" s="42"/>
      <c r="N430" s="43"/>
      <c r="O430" s="41"/>
      <c r="P430" s="42"/>
      <c r="Q430" s="43"/>
      <c r="R430" s="41"/>
      <c r="S430" s="42"/>
      <c r="T430" s="43"/>
      <c r="U430" s="41"/>
      <c r="V430" s="42"/>
      <c r="W430" s="43"/>
      <c r="X430" s="41"/>
      <c r="Y430" s="42"/>
      <c r="Z430" s="43"/>
      <c r="AA430" s="41"/>
      <c r="AB430" s="42"/>
      <c r="AC430" s="43"/>
      <c r="AD430" s="41"/>
      <c r="AE430" s="42"/>
      <c r="AF430" s="43"/>
      <c r="AG430" s="41"/>
      <c r="AH430" s="42"/>
      <c r="AI430" s="43"/>
      <c r="AK430" s="41"/>
      <c r="AL430" s="42"/>
      <c r="AM430" s="43"/>
      <c r="AT430" s="32">
        <f>IF(SUM(AK431:AM431)=0,0,1)</f>
        <v>0</v>
      </c>
    </row>
    <row r="431" spans="3:50" ht="15" hidden="1" customHeight="1" x14ac:dyDescent="0.3">
      <c r="C431" s="56" t="s">
        <v>28</v>
      </c>
      <c r="D431" s="57"/>
      <c r="E431" s="58"/>
      <c r="F431" s="53">
        <f t="shared" ref="F431:AI431" si="125">F294+F295+F296+F297+F298+F312+F325+F338+F351+F364+F377+F390+F403+F416+F429</f>
        <v>0</v>
      </c>
      <c r="G431" s="54">
        <f t="shared" si="125"/>
        <v>0</v>
      </c>
      <c r="H431" s="55">
        <f t="shared" si="125"/>
        <v>0</v>
      </c>
      <c r="I431" s="53">
        <f t="shared" si="125"/>
        <v>0</v>
      </c>
      <c r="J431" s="54">
        <f t="shared" si="125"/>
        <v>0</v>
      </c>
      <c r="K431" s="171">
        <f t="shared" si="125"/>
        <v>0</v>
      </c>
      <c r="L431" s="159">
        <f t="shared" si="125"/>
        <v>0</v>
      </c>
      <c r="M431" s="54">
        <f t="shared" si="125"/>
        <v>0</v>
      </c>
      <c r="N431" s="55">
        <f t="shared" si="125"/>
        <v>0</v>
      </c>
      <c r="O431" s="53">
        <f t="shared" si="125"/>
        <v>0</v>
      </c>
      <c r="P431" s="54">
        <f t="shared" si="125"/>
        <v>0</v>
      </c>
      <c r="Q431" s="55">
        <f t="shared" si="125"/>
        <v>0</v>
      </c>
      <c r="R431" s="53">
        <f t="shared" si="125"/>
        <v>0</v>
      </c>
      <c r="S431" s="54">
        <f t="shared" si="125"/>
        <v>0</v>
      </c>
      <c r="T431" s="55">
        <f t="shared" si="125"/>
        <v>0</v>
      </c>
      <c r="U431" s="53">
        <f t="shared" si="125"/>
        <v>0</v>
      </c>
      <c r="V431" s="54">
        <f t="shared" si="125"/>
        <v>0</v>
      </c>
      <c r="W431" s="55">
        <f t="shared" si="125"/>
        <v>0</v>
      </c>
      <c r="X431" s="53">
        <f t="shared" si="125"/>
        <v>0</v>
      </c>
      <c r="Y431" s="54">
        <f t="shared" si="125"/>
        <v>0</v>
      </c>
      <c r="Z431" s="55">
        <f t="shared" si="125"/>
        <v>0</v>
      </c>
      <c r="AA431" s="53">
        <f t="shared" si="125"/>
        <v>0</v>
      </c>
      <c r="AB431" s="54">
        <f t="shared" si="125"/>
        <v>0</v>
      </c>
      <c r="AC431" s="55">
        <f t="shared" si="125"/>
        <v>0</v>
      </c>
      <c r="AD431" s="53">
        <f t="shared" si="125"/>
        <v>0</v>
      </c>
      <c r="AE431" s="54">
        <f t="shared" si="125"/>
        <v>0</v>
      </c>
      <c r="AF431" s="55">
        <f t="shared" si="125"/>
        <v>0</v>
      </c>
      <c r="AG431" s="53">
        <f t="shared" si="125"/>
        <v>0</v>
      </c>
      <c r="AH431" s="54">
        <f t="shared" si="125"/>
        <v>0</v>
      </c>
      <c r="AI431" s="55">
        <f t="shared" si="125"/>
        <v>0</v>
      </c>
      <c r="AK431" s="53">
        <f>AK294+AK295+AK296+AK297+AK298+AK312+AK325+AK338+AK351+AK364+AK377+AK390+AK403+AK416+AK429</f>
        <v>0</v>
      </c>
      <c r="AL431" s="54">
        <f>AL294+AL295+AL296+AL297+AL298+AL312+AL325+AL338+AL351+AL364+AL377+AL390+AL403+AL416+AL429</f>
        <v>0</v>
      </c>
      <c r="AM431" s="55">
        <f>AM294+AM295+AM296+AM297+AM298+AM312+AM325+AM338+AM351+AM364+AM377+AM390+AM403+AM416+AM429</f>
        <v>0</v>
      </c>
      <c r="AT431" s="32">
        <f>IF(SUM(AK431:AM431)=0,0,IF(SUM(AK431:AM431)=0,0,1))</f>
        <v>0</v>
      </c>
    </row>
    <row r="432" spans="3:50" ht="15" customHeight="1" x14ac:dyDescent="0.3">
      <c r="C432" s="40"/>
      <c r="D432" s="34"/>
      <c r="E432" s="35"/>
      <c r="F432" s="41"/>
      <c r="G432" s="42"/>
      <c r="H432" s="43"/>
      <c r="I432" s="41"/>
      <c r="J432" s="42"/>
      <c r="K432" s="169"/>
      <c r="L432" s="154"/>
      <c r="M432" s="42"/>
      <c r="N432" s="43"/>
      <c r="O432" s="41"/>
      <c r="P432" s="42"/>
      <c r="Q432" s="43"/>
      <c r="R432" s="41"/>
      <c r="S432" s="42"/>
      <c r="T432" s="43"/>
      <c r="U432" s="41"/>
      <c r="V432" s="42"/>
      <c r="W432" s="43"/>
      <c r="X432" s="41"/>
      <c r="Y432" s="42"/>
      <c r="Z432" s="43"/>
      <c r="AA432" s="41"/>
      <c r="AB432" s="42"/>
      <c r="AC432" s="43"/>
      <c r="AD432" s="41"/>
      <c r="AE432" s="42"/>
      <c r="AF432" s="43"/>
      <c r="AG432" s="41"/>
      <c r="AH432" s="42"/>
      <c r="AI432" s="43"/>
      <c r="AK432" s="41"/>
      <c r="AL432" s="42"/>
      <c r="AM432" s="43"/>
      <c r="AT432" s="32">
        <f>IF(SUM(AK572:AM572)=0,0,1)</f>
        <v>1</v>
      </c>
    </row>
    <row r="433" spans="2:50" ht="15" customHeight="1" x14ac:dyDescent="0.3">
      <c r="C433" s="33" t="s">
        <v>29</v>
      </c>
      <c r="D433" s="34"/>
      <c r="E433" s="35"/>
      <c r="F433" s="36"/>
      <c r="G433" s="37"/>
      <c r="H433" s="38"/>
      <c r="I433" s="36"/>
      <c r="J433" s="37"/>
      <c r="K433" s="168"/>
      <c r="L433" s="152"/>
      <c r="M433" s="37"/>
      <c r="N433" s="38"/>
      <c r="O433" s="36"/>
      <c r="P433" s="37"/>
      <c r="Q433" s="38"/>
      <c r="R433" s="36"/>
      <c r="S433" s="37"/>
      <c r="T433" s="38"/>
      <c r="U433" s="36"/>
      <c r="V433" s="37"/>
      <c r="W433" s="38"/>
      <c r="X433" s="36"/>
      <c r="Y433" s="37"/>
      <c r="Z433" s="38"/>
      <c r="AA433" s="36"/>
      <c r="AB433" s="37"/>
      <c r="AC433" s="38"/>
      <c r="AD433" s="36"/>
      <c r="AE433" s="37"/>
      <c r="AF433" s="38"/>
      <c r="AG433" s="36"/>
      <c r="AH433" s="37"/>
      <c r="AI433" s="38"/>
      <c r="AK433" s="36"/>
      <c r="AL433" s="37"/>
      <c r="AM433" s="38"/>
      <c r="AT433" s="32">
        <f>IF(SUM(AK572:AM572)=0,0,1)</f>
        <v>1</v>
      </c>
    </row>
    <row r="434" spans="2:50" ht="15" customHeight="1" x14ac:dyDescent="0.3">
      <c r="C434" s="39">
        <v>0</v>
      </c>
      <c r="D434" s="34"/>
      <c r="E434" s="35"/>
      <c r="F434" s="36"/>
      <c r="G434" s="37"/>
      <c r="H434" s="38"/>
      <c r="I434" s="36"/>
      <c r="J434" s="37"/>
      <c r="K434" s="168"/>
      <c r="L434" s="152"/>
      <c r="M434" s="37"/>
      <c r="N434" s="38"/>
      <c r="O434" s="36"/>
      <c r="P434" s="37"/>
      <c r="Q434" s="38"/>
      <c r="R434" s="36"/>
      <c r="S434" s="37"/>
      <c r="T434" s="38"/>
      <c r="U434" s="36"/>
      <c r="V434" s="37"/>
      <c r="W434" s="38"/>
      <c r="X434" s="36"/>
      <c r="Y434" s="37"/>
      <c r="Z434" s="38"/>
      <c r="AA434" s="36"/>
      <c r="AB434" s="37"/>
      <c r="AC434" s="38"/>
      <c r="AD434" s="36"/>
      <c r="AE434" s="37"/>
      <c r="AF434" s="38"/>
      <c r="AG434" s="36"/>
      <c r="AH434" s="37"/>
      <c r="AI434" s="38"/>
      <c r="AK434" s="36"/>
      <c r="AL434" s="37"/>
      <c r="AM434" s="38"/>
      <c r="AT434" s="32">
        <f>IF(SUM(AK572:AM572)=0,0,1)</f>
        <v>1</v>
      </c>
    </row>
    <row r="435" spans="2:50" ht="15" hidden="1" customHeight="1" x14ac:dyDescent="0.3">
      <c r="C435" s="40" t="s">
        <v>21</v>
      </c>
      <c r="D435" s="34" t="s">
        <v>706</v>
      </c>
      <c r="E435" s="35" t="s">
        <v>934</v>
      </c>
      <c r="F435" s="41">
        <v>0</v>
      </c>
      <c r="G435" s="42">
        <v>0</v>
      </c>
      <c r="H435" s="43">
        <v>0</v>
      </c>
      <c r="I435" s="41">
        <v>0</v>
      </c>
      <c r="J435" s="42">
        <v>0</v>
      </c>
      <c r="K435" s="169">
        <v>0</v>
      </c>
      <c r="L435" s="154">
        <v>0</v>
      </c>
      <c r="M435" s="42">
        <v>0</v>
      </c>
      <c r="N435" s="43">
        <v>0</v>
      </c>
      <c r="O435" s="41"/>
      <c r="P435" s="42"/>
      <c r="Q435" s="43"/>
      <c r="R435" s="41"/>
      <c r="S435" s="42"/>
      <c r="T435" s="43"/>
      <c r="U435" s="41"/>
      <c r="V435" s="42"/>
      <c r="W435" s="43"/>
      <c r="X435" s="41"/>
      <c r="Y435" s="42"/>
      <c r="Z435" s="43"/>
      <c r="AA435" s="41"/>
      <c r="AB435" s="42"/>
      <c r="AC435" s="43"/>
      <c r="AD435" s="41"/>
      <c r="AE435" s="42"/>
      <c r="AF435" s="43"/>
      <c r="AG435" s="41"/>
      <c r="AH435" s="42"/>
      <c r="AI435" s="43"/>
      <c r="AK435" s="41">
        <f>F435+I435+L435+O435+R435+U435+X435+AA435+AD435+AG435</f>
        <v>0</v>
      </c>
      <c r="AL435" s="42">
        <f t="shared" ref="AL435:AM439" si="126">G435+J435+M435+P435+S435+V435+Y435+AB435+AE435+AH435</f>
        <v>0</v>
      </c>
      <c r="AM435" s="43">
        <f t="shared" si="126"/>
        <v>0</v>
      </c>
      <c r="AT435" s="32">
        <f>IF(SUM(AK572:AM572)=0,0,IF(SUM(AK435:AM435)=0,0,1))</f>
        <v>0</v>
      </c>
      <c r="AV435" s="23">
        <v>4</v>
      </c>
      <c r="AW435" s="23">
        <v>1</v>
      </c>
      <c r="AX435" s="23">
        <v>1</v>
      </c>
    </row>
    <row r="436" spans="2:50" ht="15" hidden="1" customHeight="1" x14ac:dyDescent="0.3">
      <c r="C436" s="40" t="s">
        <v>21</v>
      </c>
      <c r="D436" s="34" t="s">
        <v>2</v>
      </c>
      <c r="E436" s="35" t="s">
        <v>2</v>
      </c>
      <c r="F436" s="41">
        <v>0</v>
      </c>
      <c r="G436" s="42">
        <v>0</v>
      </c>
      <c r="H436" s="43">
        <v>0</v>
      </c>
      <c r="I436" s="41">
        <v>0</v>
      </c>
      <c r="J436" s="42">
        <v>0</v>
      </c>
      <c r="K436" s="169">
        <v>0</v>
      </c>
      <c r="L436" s="154">
        <v>0</v>
      </c>
      <c r="M436" s="42">
        <v>0</v>
      </c>
      <c r="N436" s="43">
        <v>0</v>
      </c>
      <c r="O436" s="41"/>
      <c r="P436" s="42"/>
      <c r="Q436" s="43"/>
      <c r="R436" s="41"/>
      <c r="S436" s="42"/>
      <c r="T436" s="43"/>
      <c r="U436" s="41"/>
      <c r="V436" s="42"/>
      <c r="W436" s="43"/>
      <c r="X436" s="41"/>
      <c r="Y436" s="42"/>
      <c r="Z436" s="43"/>
      <c r="AA436" s="41"/>
      <c r="AB436" s="42"/>
      <c r="AC436" s="43"/>
      <c r="AD436" s="41"/>
      <c r="AE436" s="42"/>
      <c r="AF436" s="43"/>
      <c r="AG436" s="41"/>
      <c r="AH436" s="42"/>
      <c r="AI436" s="43"/>
      <c r="AK436" s="41">
        <f>F436+I436+L436+O436+R436+U436+X436+AA436+AD436+AG436</f>
        <v>0</v>
      </c>
      <c r="AL436" s="42">
        <f t="shared" si="126"/>
        <v>0</v>
      </c>
      <c r="AM436" s="43">
        <f t="shared" si="126"/>
        <v>0</v>
      </c>
      <c r="AT436" s="32">
        <f>IF(SUM(AK572:AM572)=0,0,IF(SUM(AK436:AM436)=0,0,1))</f>
        <v>0</v>
      </c>
      <c r="AV436" s="23">
        <v>4</v>
      </c>
      <c r="AW436" s="23">
        <v>1</v>
      </c>
      <c r="AX436" s="23">
        <f>IF(AW436=AW435,AX435+1,1)</f>
        <v>2</v>
      </c>
    </row>
    <row r="437" spans="2:50" ht="15" hidden="1" customHeight="1" x14ac:dyDescent="0.3">
      <c r="C437" s="40" t="s">
        <v>21</v>
      </c>
      <c r="D437" s="34" t="s">
        <v>2</v>
      </c>
      <c r="E437" s="35" t="s">
        <v>2</v>
      </c>
      <c r="F437" s="41">
        <v>0</v>
      </c>
      <c r="G437" s="42">
        <v>0</v>
      </c>
      <c r="H437" s="43">
        <v>0</v>
      </c>
      <c r="I437" s="41">
        <v>0</v>
      </c>
      <c r="J437" s="42">
        <v>0</v>
      </c>
      <c r="K437" s="169">
        <v>0</v>
      </c>
      <c r="L437" s="154">
        <v>0</v>
      </c>
      <c r="M437" s="42">
        <v>0</v>
      </c>
      <c r="N437" s="43">
        <v>0</v>
      </c>
      <c r="O437" s="41"/>
      <c r="P437" s="42"/>
      <c r="Q437" s="43"/>
      <c r="R437" s="41"/>
      <c r="S437" s="42"/>
      <c r="T437" s="43"/>
      <c r="U437" s="41"/>
      <c r="V437" s="42"/>
      <c r="W437" s="43"/>
      <c r="X437" s="41"/>
      <c r="Y437" s="42"/>
      <c r="Z437" s="43"/>
      <c r="AA437" s="41"/>
      <c r="AB437" s="42"/>
      <c r="AC437" s="43"/>
      <c r="AD437" s="41"/>
      <c r="AE437" s="42"/>
      <c r="AF437" s="43"/>
      <c r="AG437" s="41"/>
      <c r="AH437" s="42"/>
      <c r="AI437" s="43"/>
      <c r="AK437" s="41">
        <f>F437+I437+L437+O437+R437+U437+X437+AA437+AD437+AG437</f>
        <v>0</v>
      </c>
      <c r="AL437" s="42">
        <f t="shared" si="126"/>
        <v>0</v>
      </c>
      <c r="AM437" s="43">
        <f t="shared" si="126"/>
        <v>0</v>
      </c>
      <c r="AT437" s="32">
        <f>IF(SUM(AK572:AM572)=0,0,IF(SUM(AK437:AM437)=0,0,1))</f>
        <v>0</v>
      </c>
      <c r="AV437" s="23">
        <v>4</v>
      </c>
      <c r="AW437" s="23">
        <v>1</v>
      </c>
      <c r="AX437" s="23">
        <f>IF(AW437=AW436,AX436+1,1)</f>
        <v>3</v>
      </c>
    </row>
    <row r="438" spans="2:50" ht="15" hidden="1" customHeight="1" x14ac:dyDescent="0.3">
      <c r="C438" s="40" t="s">
        <v>21</v>
      </c>
      <c r="D438" s="34" t="s">
        <v>2</v>
      </c>
      <c r="E438" s="35" t="s">
        <v>2</v>
      </c>
      <c r="F438" s="41">
        <v>0</v>
      </c>
      <c r="G438" s="42">
        <v>0</v>
      </c>
      <c r="H438" s="43">
        <v>0</v>
      </c>
      <c r="I438" s="41">
        <v>0</v>
      </c>
      <c r="J438" s="42">
        <v>0</v>
      </c>
      <c r="K438" s="169">
        <v>0</v>
      </c>
      <c r="L438" s="154">
        <v>0</v>
      </c>
      <c r="M438" s="42">
        <v>0</v>
      </c>
      <c r="N438" s="43">
        <v>0</v>
      </c>
      <c r="O438" s="41"/>
      <c r="P438" s="42"/>
      <c r="Q438" s="43"/>
      <c r="R438" s="41"/>
      <c r="S438" s="42"/>
      <c r="T438" s="43"/>
      <c r="U438" s="41"/>
      <c r="V438" s="42"/>
      <c r="W438" s="43"/>
      <c r="X438" s="41"/>
      <c r="Y438" s="42"/>
      <c r="Z438" s="43"/>
      <c r="AA438" s="41"/>
      <c r="AB438" s="42"/>
      <c r="AC438" s="43"/>
      <c r="AD438" s="41"/>
      <c r="AE438" s="42"/>
      <c r="AF438" s="43"/>
      <c r="AG438" s="41"/>
      <c r="AH438" s="42"/>
      <c r="AI438" s="43"/>
      <c r="AK438" s="41">
        <f>F438+I438+L438+O438+R438+U438+X438+AA438+AD438+AG438</f>
        <v>0</v>
      </c>
      <c r="AL438" s="42">
        <f t="shared" si="126"/>
        <v>0</v>
      </c>
      <c r="AM438" s="43">
        <f t="shared" si="126"/>
        <v>0</v>
      </c>
      <c r="AT438" s="32">
        <f>IF(SUM(AK572:AM572)=0,0,IF(SUM(AK438:AM438)=0,0,1))</f>
        <v>0</v>
      </c>
      <c r="AV438" s="23">
        <v>4</v>
      </c>
      <c r="AW438" s="23">
        <v>1</v>
      </c>
      <c r="AX438" s="23">
        <f>IF(AW438=AW437,AX437+1,1)</f>
        <v>4</v>
      </c>
    </row>
    <row r="439" spans="2:50" ht="15" hidden="1" customHeight="1" x14ac:dyDescent="0.3">
      <c r="C439" s="40" t="s">
        <v>21</v>
      </c>
      <c r="D439" s="34" t="s">
        <v>2</v>
      </c>
      <c r="E439" s="35" t="s">
        <v>2</v>
      </c>
      <c r="F439" s="41">
        <v>0</v>
      </c>
      <c r="G439" s="42">
        <v>0</v>
      </c>
      <c r="H439" s="43">
        <v>0</v>
      </c>
      <c r="I439" s="41">
        <v>0</v>
      </c>
      <c r="J439" s="42">
        <v>0</v>
      </c>
      <c r="K439" s="169">
        <v>0</v>
      </c>
      <c r="L439" s="154">
        <v>0</v>
      </c>
      <c r="M439" s="42">
        <v>0</v>
      </c>
      <c r="N439" s="43">
        <v>0</v>
      </c>
      <c r="O439" s="41"/>
      <c r="P439" s="42"/>
      <c r="Q439" s="43"/>
      <c r="R439" s="41"/>
      <c r="S439" s="42"/>
      <c r="T439" s="43"/>
      <c r="U439" s="41"/>
      <c r="V439" s="42"/>
      <c r="W439" s="43"/>
      <c r="X439" s="41"/>
      <c r="Y439" s="42"/>
      <c r="Z439" s="43"/>
      <c r="AA439" s="41"/>
      <c r="AB439" s="42"/>
      <c r="AC439" s="43"/>
      <c r="AD439" s="41"/>
      <c r="AE439" s="42"/>
      <c r="AF439" s="43"/>
      <c r="AG439" s="41"/>
      <c r="AH439" s="42"/>
      <c r="AI439" s="43"/>
      <c r="AK439" s="41">
        <f>F439+I439+L439+O439+R439+U439+X439+AA439+AD439+AG439</f>
        <v>0</v>
      </c>
      <c r="AL439" s="42">
        <f t="shared" si="126"/>
        <v>0</v>
      </c>
      <c r="AM439" s="43">
        <f t="shared" si="126"/>
        <v>0</v>
      </c>
      <c r="AT439" s="32">
        <f>IF(SUM(AK572:AM572)=0,0,IF(SUM(AK439:AM439)=0,0,1))</f>
        <v>0</v>
      </c>
      <c r="AV439" s="23">
        <v>4</v>
      </c>
      <c r="AW439" s="23">
        <v>1</v>
      </c>
      <c r="AX439" s="23">
        <f>IF(AW439=AW438,AX438+1,1)</f>
        <v>5</v>
      </c>
    </row>
    <row r="440" spans="2:50" ht="5.25" hidden="1" customHeight="1" x14ac:dyDescent="0.3">
      <c r="B440" s="15"/>
      <c r="C440" s="44"/>
      <c r="D440" s="45"/>
      <c r="E440" s="46"/>
      <c r="F440" s="47"/>
      <c r="G440" s="48"/>
      <c r="H440" s="49"/>
      <c r="I440" s="47"/>
      <c r="J440" s="48"/>
      <c r="K440" s="170"/>
      <c r="L440" s="157"/>
      <c r="M440" s="48"/>
      <c r="N440" s="49"/>
      <c r="O440" s="47"/>
      <c r="P440" s="48"/>
      <c r="Q440" s="49"/>
      <c r="R440" s="47"/>
      <c r="S440" s="48"/>
      <c r="T440" s="49"/>
      <c r="U440" s="47"/>
      <c r="V440" s="48"/>
      <c r="W440" s="49"/>
      <c r="X440" s="47"/>
      <c r="Y440" s="48"/>
      <c r="Z440" s="49"/>
      <c r="AA440" s="47"/>
      <c r="AB440" s="48"/>
      <c r="AC440" s="49"/>
      <c r="AD440" s="47"/>
      <c r="AE440" s="48"/>
      <c r="AF440" s="49"/>
      <c r="AG440" s="47"/>
      <c r="AH440" s="48"/>
      <c r="AI440" s="49"/>
      <c r="AK440" s="47"/>
      <c r="AL440" s="48"/>
      <c r="AM440" s="49"/>
      <c r="AT440" s="32">
        <f>IF(SUM(AK572:AM572)=0,0,IF(SUM(AK440:AM440)=0,0,1))</f>
        <v>0</v>
      </c>
    </row>
    <row r="441" spans="2:50" ht="15" hidden="1" customHeight="1" x14ac:dyDescent="0.3">
      <c r="C441" s="40"/>
      <c r="D441" s="34"/>
      <c r="E441" s="35"/>
      <c r="F441" s="41"/>
      <c r="G441" s="42"/>
      <c r="H441" s="43"/>
      <c r="I441" s="41"/>
      <c r="J441" s="42"/>
      <c r="K441" s="169"/>
      <c r="L441" s="154"/>
      <c r="M441" s="42"/>
      <c r="N441" s="43"/>
      <c r="O441" s="41"/>
      <c r="P441" s="42"/>
      <c r="Q441" s="43"/>
      <c r="R441" s="41"/>
      <c r="S441" s="42"/>
      <c r="T441" s="43"/>
      <c r="U441" s="41"/>
      <c r="V441" s="42"/>
      <c r="W441" s="43"/>
      <c r="X441" s="41"/>
      <c r="Y441" s="42"/>
      <c r="Z441" s="43"/>
      <c r="AA441" s="41"/>
      <c r="AB441" s="42"/>
      <c r="AC441" s="43"/>
      <c r="AD441" s="41"/>
      <c r="AE441" s="42"/>
      <c r="AF441" s="43"/>
      <c r="AG441" s="41"/>
      <c r="AH441" s="42"/>
      <c r="AI441" s="43"/>
      <c r="AK441" s="41"/>
      <c r="AL441" s="42"/>
      <c r="AM441" s="43"/>
      <c r="AT441" s="32">
        <f>IF(SUM(AK572:AM572)=0,0,IF(SUM(AK441:AM441)=0,0,1))</f>
        <v>0</v>
      </c>
    </row>
    <row r="442" spans="2:50" ht="15" customHeight="1" x14ac:dyDescent="0.3">
      <c r="C442" s="40" t="s">
        <v>22</v>
      </c>
      <c r="D442" s="34" t="s">
        <v>707</v>
      </c>
      <c r="E442" s="35" t="s">
        <v>933</v>
      </c>
      <c r="F442" s="41">
        <v>49807</v>
      </c>
      <c r="G442" s="42">
        <v>52412</v>
      </c>
      <c r="H442" s="43">
        <v>57260</v>
      </c>
      <c r="I442" s="41">
        <v>20000</v>
      </c>
      <c r="J442" s="42">
        <v>20000</v>
      </c>
      <c r="K442" s="169">
        <v>25000</v>
      </c>
      <c r="L442" s="154">
        <v>0</v>
      </c>
      <c r="M442" s="42">
        <v>0</v>
      </c>
      <c r="N442" s="43">
        <v>0</v>
      </c>
      <c r="O442" s="41"/>
      <c r="P442" s="42"/>
      <c r="Q442" s="43"/>
      <c r="R442" s="41"/>
      <c r="S442" s="42"/>
      <c r="T442" s="43"/>
      <c r="U442" s="41"/>
      <c r="V442" s="42"/>
      <c r="W442" s="43"/>
      <c r="X442" s="41"/>
      <c r="Y442" s="42"/>
      <c r="Z442" s="43"/>
      <c r="AA442" s="41"/>
      <c r="AB442" s="42"/>
      <c r="AC442" s="43"/>
      <c r="AD442" s="41"/>
      <c r="AE442" s="42"/>
      <c r="AF442" s="43"/>
      <c r="AG442" s="41"/>
      <c r="AH442" s="42"/>
      <c r="AI442" s="43"/>
      <c r="AK442" s="41">
        <f t="shared" ref="AK442:AM452" si="127">F442+I442+L442+O442+R442+U442+X442+AA442+AD442+AG442</f>
        <v>69807</v>
      </c>
      <c r="AL442" s="42">
        <f t="shared" si="127"/>
        <v>72412</v>
      </c>
      <c r="AM442" s="43">
        <f t="shared" si="127"/>
        <v>82260</v>
      </c>
      <c r="AT442" s="32">
        <f>IF(SUM(AK572:AM572)=0,0,IF(SUM(AK442:AM442)=0,0,1))</f>
        <v>1</v>
      </c>
      <c r="AV442" s="23">
        <v>4</v>
      </c>
      <c r="AW442" s="23">
        <v>2</v>
      </c>
      <c r="AX442" s="23">
        <v>1</v>
      </c>
    </row>
    <row r="443" spans="2:50" ht="15" customHeight="1" x14ac:dyDescent="0.3">
      <c r="C443" s="40" t="s">
        <v>22</v>
      </c>
      <c r="D443" s="34" t="s">
        <v>708</v>
      </c>
      <c r="E443" s="35" t="s">
        <v>931</v>
      </c>
      <c r="F443" s="41">
        <v>88423</v>
      </c>
      <c r="G443" s="42">
        <v>93048</v>
      </c>
      <c r="H443" s="43">
        <v>101655</v>
      </c>
      <c r="I443" s="41">
        <v>20000</v>
      </c>
      <c r="J443" s="42">
        <v>20000</v>
      </c>
      <c r="K443" s="169">
        <v>20000</v>
      </c>
      <c r="L443" s="154">
        <v>0</v>
      </c>
      <c r="M443" s="42">
        <v>0</v>
      </c>
      <c r="N443" s="43">
        <v>0</v>
      </c>
      <c r="O443" s="41"/>
      <c r="P443" s="42"/>
      <c r="Q443" s="43"/>
      <c r="R443" s="41"/>
      <c r="S443" s="42"/>
      <c r="T443" s="43"/>
      <c r="U443" s="41"/>
      <c r="V443" s="42"/>
      <c r="W443" s="43"/>
      <c r="X443" s="41"/>
      <c r="Y443" s="42"/>
      <c r="Z443" s="43"/>
      <c r="AA443" s="41"/>
      <c r="AB443" s="42"/>
      <c r="AC443" s="43"/>
      <c r="AD443" s="41"/>
      <c r="AE443" s="42"/>
      <c r="AF443" s="43"/>
      <c r="AG443" s="41"/>
      <c r="AH443" s="42"/>
      <c r="AI443" s="43"/>
      <c r="AK443" s="41">
        <f t="shared" si="127"/>
        <v>108423</v>
      </c>
      <c r="AL443" s="42">
        <f t="shared" si="127"/>
        <v>113048</v>
      </c>
      <c r="AM443" s="43">
        <f t="shared" si="127"/>
        <v>121655</v>
      </c>
      <c r="AT443" s="32">
        <f>IF(SUM(AK572:AM572)=0,0,IF(SUM(AK443:AM443)=0,0,1))</f>
        <v>1</v>
      </c>
      <c r="AV443" s="23">
        <v>4</v>
      </c>
      <c r="AW443" s="23">
        <v>2</v>
      </c>
      <c r="AX443" s="23">
        <f>IF(AW443=AW442,AX442+1,1)</f>
        <v>2</v>
      </c>
    </row>
    <row r="444" spans="2:50" ht="15" customHeight="1" x14ac:dyDescent="0.3">
      <c r="C444" s="40" t="s">
        <v>22</v>
      </c>
      <c r="D444" s="34" t="s">
        <v>709</v>
      </c>
      <c r="E444" s="35" t="s">
        <v>932</v>
      </c>
      <c r="F444" s="41">
        <v>39647</v>
      </c>
      <c r="G444" s="42">
        <v>41721</v>
      </c>
      <c r="H444" s="43">
        <v>45581</v>
      </c>
      <c r="I444" s="41">
        <v>20000</v>
      </c>
      <c r="J444" s="42">
        <v>20000</v>
      </c>
      <c r="K444" s="169">
        <v>20000</v>
      </c>
      <c r="L444" s="154">
        <v>0</v>
      </c>
      <c r="M444" s="42">
        <v>0</v>
      </c>
      <c r="N444" s="43">
        <v>0</v>
      </c>
      <c r="O444" s="41"/>
      <c r="P444" s="42"/>
      <c r="Q444" s="43"/>
      <c r="R444" s="41"/>
      <c r="S444" s="42"/>
      <c r="T444" s="43"/>
      <c r="U444" s="41"/>
      <c r="V444" s="42"/>
      <c r="W444" s="43"/>
      <c r="X444" s="41"/>
      <c r="Y444" s="42"/>
      <c r="Z444" s="43"/>
      <c r="AA444" s="41"/>
      <c r="AB444" s="42"/>
      <c r="AC444" s="43"/>
      <c r="AD444" s="41"/>
      <c r="AE444" s="42"/>
      <c r="AF444" s="43"/>
      <c r="AG444" s="41"/>
      <c r="AH444" s="42"/>
      <c r="AI444" s="43"/>
      <c r="AK444" s="41">
        <f t="shared" si="127"/>
        <v>59647</v>
      </c>
      <c r="AL444" s="42">
        <f t="shared" si="127"/>
        <v>61721</v>
      </c>
      <c r="AM444" s="43">
        <f t="shared" si="127"/>
        <v>65581</v>
      </c>
      <c r="AT444" s="32">
        <f>IF(SUM(AK572:AM572)=0,0,IF(SUM(AK444:AM444)=0,0,1))</f>
        <v>1</v>
      </c>
      <c r="AV444" s="23">
        <v>4</v>
      </c>
      <c r="AW444" s="23">
        <v>2</v>
      </c>
      <c r="AX444" s="23">
        <f t="shared" ref="AX444:AX452" si="128">IF(AW444=AW443,AX443+1,1)</f>
        <v>3</v>
      </c>
    </row>
    <row r="445" spans="2:50" ht="15" customHeight="1" x14ac:dyDescent="0.3">
      <c r="C445" s="40" t="s">
        <v>22</v>
      </c>
      <c r="D445" s="34" t="s">
        <v>710</v>
      </c>
      <c r="E445" s="35" t="s">
        <v>944</v>
      </c>
      <c r="F445" s="41">
        <v>0</v>
      </c>
      <c r="G445" s="42">
        <v>0</v>
      </c>
      <c r="H445" s="43">
        <v>0</v>
      </c>
      <c r="I445" s="41">
        <v>40000</v>
      </c>
      <c r="J445" s="42">
        <v>40000</v>
      </c>
      <c r="K445" s="169">
        <v>45000</v>
      </c>
      <c r="L445" s="154">
        <v>0</v>
      </c>
      <c r="M445" s="42">
        <v>0</v>
      </c>
      <c r="N445" s="43">
        <v>0</v>
      </c>
      <c r="O445" s="41"/>
      <c r="P445" s="42"/>
      <c r="Q445" s="43"/>
      <c r="R445" s="41"/>
      <c r="S445" s="42"/>
      <c r="T445" s="43"/>
      <c r="U445" s="41"/>
      <c r="V445" s="42"/>
      <c r="W445" s="43"/>
      <c r="X445" s="41"/>
      <c r="Y445" s="42"/>
      <c r="Z445" s="43"/>
      <c r="AA445" s="41"/>
      <c r="AB445" s="42"/>
      <c r="AC445" s="43"/>
      <c r="AD445" s="41"/>
      <c r="AE445" s="42"/>
      <c r="AF445" s="43"/>
      <c r="AG445" s="41"/>
      <c r="AH445" s="42"/>
      <c r="AI445" s="43"/>
      <c r="AK445" s="41">
        <f t="shared" si="127"/>
        <v>40000</v>
      </c>
      <c r="AL445" s="42">
        <f t="shared" si="127"/>
        <v>40000</v>
      </c>
      <c r="AM445" s="43">
        <f t="shared" si="127"/>
        <v>45000</v>
      </c>
      <c r="AT445" s="32">
        <f>IF(SUM(AK572:AM572)=0,0,IF(SUM(AK445:AM445)=0,0,1))</f>
        <v>1</v>
      </c>
      <c r="AV445" s="23">
        <v>4</v>
      </c>
      <c r="AW445" s="23">
        <v>2</v>
      </c>
      <c r="AX445" s="23">
        <f t="shared" si="128"/>
        <v>4</v>
      </c>
    </row>
    <row r="446" spans="2:50" ht="15" hidden="1" customHeight="1" x14ac:dyDescent="0.3">
      <c r="C446" s="40" t="s">
        <v>22</v>
      </c>
      <c r="D446" s="34" t="s">
        <v>2</v>
      </c>
      <c r="E446" s="35" t="s">
        <v>2</v>
      </c>
      <c r="F446" s="41">
        <v>0</v>
      </c>
      <c r="G446" s="42">
        <v>0</v>
      </c>
      <c r="H446" s="43">
        <v>0</v>
      </c>
      <c r="I446" s="41">
        <v>0</v>
      </c>
      <c r="J446" s="42">
        <v>0</v>
      </c>
      <c r="K446" s="169">
        <v>0</v>
      </c>
      <c r="L446" s="154">
        <v>0</v>
      </c>
      <c r="M446" s="42">
        <v>0</v>
      </c>
      <c r="N446" s="43">
        <v>0</v>
      </c>
      <c r="O446" s="41"/>
      <c r="P446" s="42"/>
      <c r="Q446" s="43"/>
      <c r="R446" s="41"/>
      <c r="S446" s="42"/>
      <c r="T446" s="43"/>
      <c r="U446" s="41"/>
      <c r="V446" s="42"/>
      <c r="W446" s="43"/>
      <c r="X446" s="41"/>
      <c r="Y446" s="42"/>
      <c r="Z446" s="43"/>
      <c r="AA446" s="41"/>
      <c r="AB446" s="42"/>
      <c r="AC446" s="43"/>
      <c r="AD446" s="41"/>
      <c r="AE446" s="42"/>
      <c r="AF446" s="43"/>
      <c r="AG446" s="41"/>
      <c r="AH446" s="42"/>
      <c r="AI446" s="43"/>
      <c r="AK446" s="41">
        <f t="shared" si="127"/>
        <v>0</v>
      </c>
      <c r="AL446" s="42">
        <f t="shared" si="127"/>
        <v>0</v>
      </c>
      <c r="AM446" s="43">
        <f t="shared" si="127"/>
        <v>0</v>
      </c>
      <c r="AT446" s="32">
        <f>IF(SUM(AK572:AM572)=0,0,IF(SUM(AK446:AM446)=0,0,1))</f>
        <v>0</v>
      </c>
      <c r="AV446" s="23">
        <v>4</v>
      </c>
      <c r="AW446" s="23">
        <v>2</v>
      </c>
      <c r="AX446" s="23">
        <f t="shared" si="128"/>
        <v>5</v>
      </c>
    </row>
    <row r="447" spans="2:50" ht="15" hidden="1" customHeight="1" x14ac:dyDescent="0.3">
      <c r="C447" s="40" t="s">
        <v>22</v>
      </c>
      <c r="D447" s="34" t="s">
        <v>2</v>
      </c>
      <c r="E447" s="35" t="s">
        <v>2</v>
      </c>
      <c r="F447" s="41">
        <v>0</v>
      </c>
      <c r="G447" s="42">
        <v>0</v>
      </c>
      <c r="H447" s="43">
        <v>0</v>
      </c>
      <c r="I447" s="41">
        <v>0</v>
      </c>
      <c r="J447" s="42">
        <v>0</v>
      </c>
      <c r="K447" s="169">
        <v>0</v>
      </c>
      <c r="L447" s="154">
        <v>0</v>
      </c>
      <c r="M447" s="42">
        <v>0</v>
      </c>
      <c r="N447" s="43">
        <v>0</v>
      </c>
      <c r="O447" s="41"/>
      <c r="P447" s="42"/>
      <c r="Q447" s="43"/>
      <c r="R447" s="41"/>
      <c r="S447" s="42"/>
      <c r="T447" s="43"/>
      <c r="U447" s="41"/>
      <c r="V447" s="42"/>
      <c r="W447" s="43"/>
      <c r="X447" s="41"/>
      <c r="Y447" s="42"/>
      <c r="Z447" s="43"/>
      <c r="AA447" s="41"/>
      <c r="AB447" s="42"/>
      <c r="AC447" s="43"/>
      <c r="AD447" s="41"/>
      <c r="AE447" s="42"/>
      <c r="AF447" s="43"/>
      <c r="AG447" s="41"/>
      <c r="AH447" s="42"/>
      <c r="AI447" s="43"/>
      <c r="AK447" s="41">
        <f t="shared" si="127"/>
        <v>0</v>
      </c>
      <c r="AL447" s="42">
        <f t="shared" si="127"/>
        <v>0</v>
      </c>
      <c r="AM447" s="43">
        <f t="shared" si="127"/>
        <v>0</v>
      </c>
      <c r="AT447" s="32">
        <f>IF(SUM(AK572:AM572)=0,0,IF(SUM(AK447:AM447)=0,0,1))</f>
        <v>0</v>
      </c>
      <c r="AV447" s="23">
        <v>4</v>
      </c>
      <c r="AW447" s="23">
        <v>2</v>
      </c>
      <c r="AX447" s="23">
        <f t="shared" si="128"/>
        <v>6</v>
      </c>
    </row>
    <row r="448" spans="2:50" ht="15" hidden="1" customHeight="1" x14ac:dyDescent="0.3">
      <c r="C448" s="40" t="s">
        <v>22</v>
      </c>
      <c r="D448" s="34" t="s">
        <v>2</v>
      </c>
      <c r="E448" s="35" t="s">
        <v>2</v>
      </c>
      <c r="F448" s="41">
        <v>0</v>
      </c>
      <c r="G448" s="42">
        <v>0</v>
      </c>
      <c r="H448" s="43">
        <v>0</v>
      </c>
      <c r="I448" s="41">
        <v>0</v>
      </c>
      <c r="J448" s="42">
        <v>0</v>
      </c>
      <c r="K448" s="169">
        <v>0</v>
      </c>
      <c r="L448" s="154">
        <v>0</v>
      </c>
      <c r="M448" s="42">
        <v>0</v>
      </c>
      <c r="N448" s="43">
        <v>0</v>
      </c>
      <c r="O448" s="41"/>
      <c r="P448" s="42"/>
      <c r="Q448" s="43"/>
      <c r="R448" s="41"/>
      <c r="S448" s="42"/>
      <c r="T448" s="43"/>
      <c r="U448" s="41"/>
      <c r="V448" s="42"/>
      <c r="W448" s="43"/>
      <c r="X448" s="41"/>
      <c r="Y448" s="42"/>
      <c r="Z448" s="43"/>
      <c r="AA448" s="41"/>
      <c r="AB448" s="42"/>
      <c r="AC448" s="43"/>
      <c r="AD448" s="41"/>
      <c r="AE448" s="42"/>
      <c r="AF448" s="43"/>
      <c r="AG448" s="41"/>
      <c r="AH448" s="42"/>
      <c r="AI448" s="43"/>
      <c r="AK448" s="41">
        <f t="shared" si="127"/>
        <v>0</v>
      </c>
      <c r="AL448" s="42">
        <f t="shared" si="127"/>
        <v>0</v>
      </c>
      <c r="AM448" s="43">
        <f t="shared" si="127"/>
        <v>0</v>
      </c>
      <c r="AT448" s="32">
        <f>IF(SUM(AK572:AM572)=0,0,IF(SUM(AK448:AM448)=0,0,1))</f>
        <v>0</v>
      </c>
      <c r="AV448" s="23">
        <v>4</v>
      </c>
      <c r="AW448" s="23">
        <v>2</v>
      </c>
      <c r="AX448" s="23">
        <f t="shared" si="128"/>
        <v>7</v>
      </c>
    </row>
    <row r="449" spans="3:50" ht="15" hidden="1" customHeight="1" x14ac:dyDescent="0.3">
      <c r="C449" s="40" t="s">
        <v>22</v>
      </c>
      <c r="D449" s="34" t="s">
        <v>2</v>
      </c>
      <c r="E449" s="35" t="s">
        <v>2</v>
      </c>
      <c r="F449" s="41">
        <v>0</v>
      </c>
      <c r="G449" s="42">
        <v>0</v>
      </c>
      <c r="H449" s="43">
        <v>0</v>
      </c>
      <c r="I449" s="41">
        <v>0</v>
      </c>
      <c r="J449" s="42">
        <v>0</v>
      </c>
      <c r="K449" s="169">
        <v>0</v>
      </c>
      <c r="L449" s="154">
        <v>0</v>
      </c>
      <c r="M449" s="42">
        <v>0</v>
      </c>
      <c r="N449" s="43">
        <v>0</v>
      </c>
      <c r="O449" s="41"/>
      <c r="P449" s="42"/>
      <c r="Q449" s="43"/>
      <c r="R449" s="41"/>
      <c r="S449" s="42"/>
      <c r="T449" s="43"/>
      <c r="U449" s="41"/>
      <c r="V449" s="42"/>
      <c r="W449" s="43"/>
      <c r="X449" s="41"/>
      <c r="Y449" s="42"/>
      <c r="Z449" s="43"/>
      <c r="AA449" s="41"/>
      <c r="AB449" s="42"/>
      <c r="AC449" s="43"/>
      <c r="AD449" s="41"/>
      <c r="AE449" s="42"/>
      <c r="AF449" s="43"/>
      <c r="AG449" s="41"/>
      <c r="AH449" s="42"/>
      <c r="AI449" s="43"/>
      <c r="AK449" s="41">
        <f t="shared" si="127"/>
        <v>0</v>
      </c>
      <c r="AL449" s="42">
        <f t="shared" si="127"/>
        <v>0</v>
      </c>
      <c r="AM449" s="43">
        <f t="shared" si="127"/>
        <v>0</v>
      </c>
      <c r="AT449" s="32">
        <f>IF(SUM(AK572:AM572)=0,0,IF(SUM(AK449:AM449)=0,0,1))</f>
        <v>0</v>
      </c>
      <c r="AV449" s="23">
        <v>4</v>
      </c>
      <c r="AW449" s="23">
        <v>2</v>
      </c>
      <c r="AX449" s="23">
        <f t="shared" si="128"/>
        <v>8</v>
      </c>
    </row>
    <row r="450" spans="3:50" ht="15" hidden="1" customHeight="1" x14ac:dyDescent="0.3">
      <c r="C450" s="40" t="s">
        <v>22</v>
      </c>
      <c r="D450" s="34" t="s">
        <v>2</v>
      </c>
      <c r="E450" s="35" t="s">
        <v>2</v>
      </c>
      <c r="F450" s="41">
        <v>0</v>
      </c>
      <c r="G450" s="42">
        <v>0</v>
      </c>
      <c r="H450" s="43">
        <v>0</v>
      </c>
      <c r="I450" s="41">
        <v>0</v>
      </c>
      <c r="J450" s="42">
        <v>0</v>
      </c>
      <c r="K450" s="169">
        <v>0</v>
      </c>
      <c r="L450" s="154">
        <v>0</v>
      </c>
      <c r="M450" s="42">
        <v>0</v>
      </c>
      <c r="N450" s="43">
        <v>0</v>
      </c>
      <c r="O450" s="41"/>
      <c r="P450" s="42"/>
      <c r="Q450" s="43"/>
      <c r="R450" s="41"/>
      <c r="S450" s="42"/>
      <c r="T450" s="43"/>
      <c r="U450" s="41"/>
      <c r="V450" s="42"/>
      <c r="W450" s="43"/>
      <c r="X450" s="41"/>
      <c r="Y450" s="42"/>
      <c r="Z450" s="43"/>
      <c r="AA450" s="41"/>
      <c r="AB450" s="42"/>
      <c r="AC450" s="43"/>
      <c r="AD450" s="41"/>
      <c r="AE450" s="42"/>
      <c r="AF450" s="43"/>
      <c r="AG450" s="41"/>
      <c r="AH450" s="42"/>
      <c r="AI450" s="43"/>
      <c r="AK450" s="41">
        <f t="shared" si="127"/>
        <v>0</v>
      </c>
      <c r="AL450" s="42">
        <f t="shared" si="127"/>
        <v>0</v>
      </c>
      <c r="AM450" s="43">
        <f t="shared" si="127"/>
        <v>0</v>
      </c>
      <c r="AT450" s="32">
        <f>IF(SUM(AK572:AM572)=0,0,IF(SUM(AK450:AM450)=0,0,1))</f>
        <v>0</v>
      </c>
      <c r="AV450" s="23">
        <v>4</v>
      </c>
      <c r="AW450" s="23">
        <v>2</v>
      </c>
      <c r="AX450" s="23">
        <f t="shared" si="128"/>
        <v>9</v>
      </c>
    </row>
    <row r="451" spans="3:50" ht="15" hidden="1" customHeight="1" x14ac:dyDescent="0.3">
      <c r="C451" s="40" t="s">
        <v>22</v>
      </c>
      <c r="D451" s="34" t="s">
        <v>2</v>
      </c>
      <c r="E451" s="35" t="s">
        <v>2</v>
      </c>
      <c r="F451" s="41">
        <v>0</v>
      </c>
      <c r="G451" s="42">
        <v>0</v>
      </c>
      <c r="H451" s="43">
        <v>0</v>
      </c>
      <c r="I451" s="41">
        <v>0</v>
      </c>
      <c r="J451" s="42">
        <v>0</v>
      </c>
      <c r="K451" s="169">
        <v>0</v>
      </c>
      <c r="L451" s="154">
        <v>0</v>
      </c>
      <c r="M451" s="42">
        <v>0</v>
      </c>
      <c r="N451" s="43">
        <v>0</v>
      </c>
      <c r="O451" s="41"/>
      <c r="P451" s="42"/>
      <c r="Q451" s="43"/>
      <c r="R451" s="41"/>
      <c r="S451" s="42"/>
      <c r="T451" s="43"/>
      <c r="U451" s="41"/>
      <c r="V451" s="42"/>
      <c r="W451" s="43"/>
      <c r="X451" s="41"/>
      <c r="Y451" s="42"/>
      <c r="Z451" s="43"/>
      <c r="AA451" s="41"/>
      <c r="AB451" s="42"/>
      <c r="AC451" s="43"/>
      <c r="AD451" s="41"/>
      <c r="AE451" s="42"/>
      <c r="AF451" s="43"/>
      <c r="AG451" s="41"/>
      <c r="AH451" s="42"/>
      <c r="AI451" s="43"/>
      <c r="AK451" s="41">
        <f t="shared" si="127"/>
        <v>0</v>
      </c>
      <c r="AL451" s="42">
        <f t="shared" si="127"/>
        <v>0</v>
      </c>
      <c r="AM451" s="43">
        <f t="shared" si="127"/>
        <v>0</v>
      </c>
      <c r="AT451" s="32">
        <f>IF(SUM(AK572:AM572)=0,0,IF(SUM(AK451:AM451)=0,0,1))</f>
        <v>0</v>
      </c>
      <c r="AV451" s="23">
        <v>4</v>
      </c>
      <c r="AW451" s="23">
        <v>2</v>
      </c>
      <c r="AX451" s="23">
        <f t="shared" si="128"/>
        <v>10</v>
      </c>
    </row>
    <row r="452" spans="3:50" ht="15" hidden="1" customHeight="1" x14ac:dyDescent="0.3">
      <c r="C452" s="40" t="s">
        <v>23</v>
      </c>
      <c r="D452" s="34" t="s">
        <v>711</v>
      </c>
      <c r="E452" s="35" t="s">
        <v>935</v>
      </c>
      <c r="F452" s="41">
        <v>0</v>
      </c>
      <c r="G452" s="42">
        <v>0</v>
      </c>
      <c r="H452" s="43">
        <v>0</v>
      </c>
      <c r="I452" s="41">
        <v>0</v>
      </c>
      <c r="J452" s="42">
        <v>0</v>
      </c>
      <c r="K452" s="169">
        <v>0</v>
      </c>
      <c r="L452" s="154">
        <v>0</v>
      </c>
      <c r="M452" s="42">
        <v>0</v>
      </c>
      <c r="N452" s="43">
        <v>0</v>
      </c>
      <c r="O452" s="41"/>
      <c r="P452" s="42"/>
      <c r="Q452" s="43"/>
      <c r="R452" s="41"/>
      <c r="S452" s="42"/>
      <c r="T452" s="43"/>
      <c r="U452" s="41"/>
      <c r="V452" s="42"/>
      <c r="W452" s="43"/>
      <c r="X452" s="41"/>
      <c r="Y452" s="42"/>
      <c r="Z452" s="43"/>
      <c r="AA452" s="41"/>
      <c r="AB452" s="42"/>
      <c r="AC452" s="43"/>
      <c r="AD452" s="41"/>
      <c r="AE452" s="42"/>
      <c r="AF452" s="43"/>
      <c r="AG452" s="41"/>
      <c r="AH452" s="42"/>
      <c r="AI452" s="43"/>
      <c r="AK452" s="41">
        <f t="shared" si="127"/>
        <v>0</v>
      </c>
      <c r="AL452" s="42">
        <f t="shared" si="127"/>
        <v>0</v>
      </c>
      <c r="AM452" s="43">
        <f t="shared" si="127"/>
        <v>0</v>
      </c>
      <c r="AT452" s="32">
        <f>IF(SUM(AK572:AM572)=0,0,IF(SUM(AK452:AM452)=0,0,1))</f>
        <v>0</v>
      </c>
      <c r="AV452" s="23">
        <v>4</v>
      </c>
      <c r="AW452" s="23">
        <v>3</v>
      </c>
      <c r="AX452" s="23">
        <f t="shared" si="128"/>
        <v>1</v>
      </c>
    </row>
    <row r="453" spans="3:50" ht="15" customHeight="1" x14ac:dyDescent="0.3">
      <c r="C453" s="50" t="str">
        <f>IF(LEN(E452)&lt;1,"","Total: " &amp; LEFT(E452,LEN(E452)-21) &amp; "Municipalities")</f>
        <v>Total: Ugu Municipalities</v>
      </c>
      <c r="D453" s="51"/>
      <c r="E453" s="52"/>
      <c r="F453" s="53">
        <f t="shared" ref="F453:N453" si="129">SUM(F442:F452)</f>
        <v>177877</v>
      </c>
      <c r="G453" s="54">
        <f t="shared" si="129"/>
        <v>187181</v>
      </c>
      <c r="H453" s="55">
        <f t="shared" si="129"/>
        <v>204496</v>
      </c>
      <c r="I453" s="53">
        <f t="shared" si="129"/>
        <v>100000</v>
      </c>
      <c r="J453" s="54">
        <f t="shared" si="129"/>
        <v>100000</v>
      </c>
      <c r="K453" s="171">
        <f t="shared" si="129"/>
        <v>110000</v>
      </c>
      <c r="L453" s="159">
        <f t="shared" si="129"/>
        <v>0</v>
      </c>
      <c r="M453" s="54">
        <f t="shared" si="129"/>
        <v>0</v>
      </c>
      <c r="N453" s="55">
        <f t="shared" si="129"/>
        <v>0</v>
      </c>
      <c r="O453" s="53">
        <f t="shared" ref="O453:AI453" si="130">SUM(O442:O452)</f>
        <v>0</v>
      </c>
      <c r="P453" s="54">
        <f t="shared" si="130"/>
        <v>0</v>
      </c>
      <c r="Q453" s="55">
        <f t="shared" si="130"/>
        <v>0</v>
      </c>
      <c r="R453" s="53">
        <f t="shared" si="130"/>
        <v>0</v>
      </c>
      <c r="S453" s="54">
        <f t="shared" si="130"/>
        <v>0</v>
      </c>
      <c r="T453" s="55">
        <f t="shared" si="130"/>
        <v>0</v>
      </c>
      <c r="U453" s="53">
        <f t="shared" si="130"/>
        <v>0</v>
      </c>
      <c r="V453" s="54">
        <f t="shared" si="130"/>
        <v>0</v>
      </c>
      <c r="W453" s="55">
        <f t="shared" si="130"/>
        <v>0</v>
      </c>
      <c r="X453" s="53">
        <f t="shared" si="130"/>
        <v>0</v>
      </c>
      <c r="Y453" s="54">
        <f t="shared" si="130"/>
        <v>0</v>
      </c>
      <c r="Z453" s="55">
        <f t="shared" si="130"/>
        <v>0</v>
      </c>
      <c r="AA453" s="53">
        <f t="shared" si="130"/>
        <v>0</v>
      </c>
      <c r="AB453" s="54">
        <f t="shared" si="130"/>
        <v>0</v>
      </c>
      <c r="AC453" s="55">
        <f t="shared" si="130"/>
        <v>0</v>
      </c>
      <c r="AD453" s="53">
        <f t="shared" si="130"/>
        <v>0</v>
      </c>
      <c r="AE453" s="54">
        <f t="shared" si="130"/>
        <v>0</v>
      </c>
      <c r="AF453" s="55">
        <f t="shared" si="130"/>
        <v>0</v>
      </c>
      <c r="AG453" s="53">
        <f t="shared" si="130"/>
        <v>0</v>
      </c>
      <c r="AH453" s="54">
        <f t="shared" si="130"/>
        <v>0</v>
      </c>
      <c r="AI453" s="55">
        <f t="shared" si="130"/>
        <v>0</v>
      </c>
      <c r="AK453" s="53">
        <f>SUM(AK442:AK452)</f>
        <v>277877</v>
      </c>
      <c r="AL453" s="54">
        <f>SUM(AL442:AL452)</f>
        <v>287181</v>
      </c>
      <c r="AM453" s="55">
        <f>SUM(AM442:AM452)</f>
        <v>314496</v>
      </c>
      <c r="AT453" s="32">
        <f>IF(SUM(AK572:AM572)=0,0,IF(SUM(AK453:AM453)=0,0,1))</f>
        <v>1</v>
      </c>
    </row>
    <row r="454" spans="3:50" ht="15" hidden="1" customHeight="1" x14ac:dyDescent="0.3">
      <c r="C454" s="40"/>
      <c r="D454" s="34"/>
      <c r="E454" s="35"/>
      <c r="F454" s="41"/>
      <c r="G454" s="42"/>
      <c r="H454" s="43"/>
      <c r="I454" s="41"/>
      <c r="J454" s="42"/>
      <c r="K454" s="169"/>
      <c r="L454" s="154"/>
      <c r="M454" s="42"/>
      <c r="N454" s="43"/>
      <c r="O454" s="41"/>
      <c r="P454" s="42"/>
      <c r="Q454" s="43"/>
      <c r="R454" s="41"/>
      <c r="S454" s="42"/>
      <c r="T454" s="43"/>
      <c r="U454" s="41"/>
      <c r="V454" s="42"/>
      <c r="W454" s="43"/>
      <c r="X454" s="41"/>
      <c r="Y454" s="42"/>
      <c r="Z454" s="43"/>
      <c r="AA454" s="41"/>
      <c r="AB454" s="42"/>
      <c r="AC454" s="43"/>
      <c r="AD454" s="41"/>
      <c r="AE454" s="42"/>
      <c r="AF454" s="43"/>
      <c r="AG454" s="41"/>
      <c r="AH454" s="42"/>
      <c r="AI454" s="43"/>
      <c r="AK454" s="41"/>
      <c r="AL454" s="42"/>
      <c r="AM454" s="43"/>
      <c r="AT454" s="32">
        <f>IF(SUM(AK572:AM572)=0,0,IF(SUM(AK454:AM454)=0,0,1))</f>
        <v>0</v>
      </c>
    </row>
    <row r="455" spans="3:50" ht="15" customHeight="1" x14ac:dyDescent="0.3">
      <c r="C455" s="40" t="s">
        <v>22</v>
      </c>
      <c r="D455" s="34" t="s">
        <v>712</v>
      </c>
      <c r="E455" s="35" t="s">
        <v>943</v>
      </c>
      <c r="F455" s="41">
        <v>31339</v>
      </c>
      <c r="G455" s="42">
        <v>32978</v>
      </c>
      <c r="H455" s="43">
        <v>36029</v>
      </c>
      <c r="I455" s="41">
        <v>60000</v>
      </c>
      <c r="J455" s="42">
        <v>65400</v>
      </c>
      <c r="K455" s="169">
        <v>63000</v>
      </c>
      <c r="L455" s="154">
        <v>0</v>
      </c>
      <c r="M455" s="42">
        <v>0</v>
      </c>
      <c r="N455" s="43">
        <v>0</v>
      </c>
      <c r="O455" s="41"/>
      <c r="P455" s="42"/>
      <c r="Q455" s="43"/>
      <c r="R455" s="41"/>
      <c r="S455" s="42"/>
      <c r="T455" s="43"/>
      <c r="U455" s="41"/>
      <c r="V455" s="42"/>
      <c r="W455" s="43"/>
      <c r="X455" s="41"/>
      <c r="Y455" s="42"/>
      <c r="Z455" s="43"/>
      <c r="AA455" s="41"/>
      <c r="AB455" s="42"/>
      <c r="AC455" s="43"/>
      <c r="AD455" s="41"/>
      <c r="AE455" s="42"/>
      <c r="AF455" s="43"/>
      <c r="AG455" s="41"/>
      <c r="AH455" s="42"/>
      <c r="AI455" s="43"/>
      <c r="AK455" s="41">
        <f t="shared" ref="AK455:AM465" si="131">F455+I455+L455+O455+R455+U455+X455+AA455+AD455+AG455</f>
        <v>91339</v>
      </c>
      <c r="AL455" s="42">
        <f t="shared" si="131"/>
        <v>98378</v>
      </c>
      <c r="AM455" s="43">
        <f t="shared" si="131"/>
        <v>99029</v>
      </c>
      <c r="AT455" s="32">
        <f>IF(SUM(AK572:AM572)=0,0,IF(SUM(AK455:AM455)=0,0,1))</f>
        <v>1</v>
      </c>
      <c r="AV455" s="23">
        <v>4</v>
      </c>
      <c r="AW455" s="23">
        <v>4</v>
      </c>
      <c r="AX455" s="23">
        <v>1</v>
      </c>
    </row>
    <row r="456" spans="3:50" ht="15" customHeight="1" x14ac:dyDescent="0.3">
      <c r="C456" s="40" t="s">
        <v>22</v>
      </c>
      <c r="D456" s="34" t="s">
        <v>713</v>
      </c>
      <c r="E456" s="35" t="s">
        <v>945</v>
      </c>
      <c r="F456" s="41">
        <v>20896</v>
      </c>
      <c r="G456" s="42">
        <v>21989</v>
      </c>
      <c r="H456" s="43">
        <v>24023</v>
      </c>
      <c r="I456" s="41">
        <v>7500</v>
      </c>
      <c r="J456" s="42">
        <v>8400</v>
      </c>
      <c r="K456" s="169">
        <v>8800</v>
      </c>
      <c r="L456" s="154">
        <v>0</v>
      </c>
      <c r="M456" s="42">
        <v>0</v>
      </c>
      <c r="N456" s="43">
        <v>0</v>
      </c>
      <c r="O456" s="41"/>
      <c r="P456" s="42"/>
      <c r="Q456" s="43"/>
      <c r="R456" s="41"/>
      <c r="S456" s="42"/>
      <c r="T456" s="43"/>
      <c r="U456" s="41"/>
      <c r="V456" s="42"/>
      <c r="W456" s="43"/>
      <c r="X456" s="41"/>
      <c r="Y456" s="42"/>
      <c r="Z456" s="43"/>
      <c r="AA456" s="41"/>
      <c r="AB456" s="42"/>
      <c r="AC456" s="43"/>
      <c r="AD456" s="41"/>
      <c r="AE456" s="42"/>
      <c r="AF456" s="43"/>
      <c r="AG456" s="41"/>
      <c r="AH456" s="42"/>
      <c r="AI456" s="43"/>
      <c r="AK456" s="41">
        <f t="shared" si="131"/>
        <v>28396</v>
      </c>
      <c r="AL456" s="42">
        <f t="shared" si="131"/>
        <v>30389</v>
      </c>
      <c r="AM456" s="43">
        <f t="shared" si="131"/>
        <v>32823</v>
      </c>
      <c r="AT456" s="32">
        <f>IF(SUM(AK572:AM572)=0,0,IF(SUM(AK456:AM456)=0,0,1))</f>
        <v>1</v>
      </c>
      <c r="AV456" s="23">
        <v>4</v>
      </c>
      <c r="AW456" s="23">
        <v>4</v>
      </c>
      <c r="AX456" s="23">
        <f>IF(AW456=AW455,AX455+1,1)</f>
        <v>2</v>
      </c>
    </row>
    <row r="457" spans="3:50" ht="15" customHeight="1" x14ac:dyDescent="0.3">
      <c r="C457" s="40" t="s">
        <v>22</v>
      </c>
      <c r="D457" s="34" t="s">
        <v>714</v>
      </c>
      <c r="E457" s="35" t="s">
        <v>940</v>
      </c>
      <c r="F457" s="41">
        <v>8295</v>
      </c>
      <c r="G457" s="42">
        <v>8729</v>
      </c>
      <c r="H457" s="43">
        <v>9537</v>
      </c>
      <c r="I457" s="41">
        <v>7500</v>
      </c>
      <c r="J457" s="42">
        <v>8400</v>
      </c>
      <c r="K457" s="169">
        <v>8800</v>
      </c>
      <c r="L457" s="154">
        <v>0</v>
      </c>
      <c r="M457" s="42">
        <v>0</v>
      </c>
      <c r="N457" s="43">
        <v>0</v>
      </c>
      <c r="O457" s="41"/>
      <c r="P457" s="42"/>
      <c r="Q457" s="43"/>
      <c r="R457" s="41"/>
      <c r="S457" s="42"/>
      <c r="T457" s="43"/>
      <c r="U457" s="41"/>
      <c r="V457" s="42"/>
      <c r="W457" s="43"/>
      <c r="X457" s="41"/>
      <c r="Y457" s="42"/>
      <c r="Z457" s="43"/>
      <c r="AA457" s="41"/>
      <c r="AB457" s="42"/>
      <c r="AC457" s="43"/>
      <c r="AD457" s="41"/>
      <c r="AE457" s="42"/>
      <c r="AF457" s="43"/>
      <c r="AG457" s="41"/>
      <c r="AH457" s="42"/>
      <c r="AI457" s="43"/>
      <c r="AK457" s="41">
        <f t="shared" si="131"/>
        <v>15795</v>
      </c>
      <c r="AL457" s="42">
        <f t="shared" si="131"/>
        <v>17129</v>
      </c>
      <c r="AM457" s="43">
        <f t="shared" si="131"/>
        <v>18337</v>
      </c>
      <c r="AT457" s="32">
        <f>IF(SUM(AK572:AM572)=0,0,IF(SUM(AK457:AM457)=0,0,1))</f>
        <v>1</v>
      </c>
      <c r="AV457" s="23">
        <v>4</v>
      </c>
      <c r="AW457" s="23">
        <v>4</v>
      </c>
      <c r="AX457" s="23">
        <f t="shared" ref="AX457:AX465" si="132">IF(AW457=AW456,AX456+1,1)</f>
        <v>3</v>
      </c>
    </row>
    <row r="458" spans="3:50" ht="15" customHeight="1" x14ac:dyDescent="0.3">
      <c r="C458" s="40" t="s">
        <v>22</v>
      </c>
      <c r="D458" s="34" t="s">
        <v>715</v>
      </c>
      <c r="E458" s="35" t="s">
        <v>936</v>
      </c>
      <c r="F458" s="41">
        <v>12086</v>
      </c>
      <c r="G458" s="42">
        <v>12718</v>
      </c>
      <c r="H458" s="43">
        <v>13895</v>
      </c>
      <c r="I458" s="41">
        <v>7500</v>
      </c>
      <c r="J458" s="42">
        <v>8400</v>
      </c>
      <c r="K458" s="169">
        <v>8800</v>
      </c>
      <c r="L458" s="154">
        <v>0</v>
      </c>
      <c r="M458" s="42">
        <v>0</v>
      </c>
      <c r="N458" s="43">
        <v>0</v>
      </c>
      <c r="O458" s="41"/>
      <c r="P458" s="42"/>
      <c r="Q458" s="43"/>
      <c r="R458" s="41"/>
      <c r="S458" s="42"/>
      <c r="T458" s="43"/>
      <c r="U458" s="41"/>
      <c r="V458" s="42"/>
      <c r="W458" s="43"/>
      <c r="X458" s="41"/>
      <c r="Y458" s="42"/>
      <c r="Z458" s="43"/>
      <c r="AA458" s="41"/>
      <c r="AB458" s="42"/>
      <c r="AC458" s="43"/>
      <c r="AD458" s="41"/>
      <c r="AE458" s="42"/>
      <c r="AF458" s="43"/>
      <c r="AG458" s="41"/>
      <c r="AH458" s="42"/>
      <c r="AI458" s="43"/>
      <c r="AK458" s="41">
        <f t="shared" si="131"/>
        <v>19586</v>
      </c>
      <c r="AL458" s="42">
        <f t="shared" si="131"/>
        <v>21118</v>
      </c>
      <c r="AM458" s="43">
        <f t="shared" si="131"/>
        <v>22695</v>
      </c>
      <c r="AT458" s="32">
        <f>IF(SUM(AK572:AM572)=0,0,IF(SUM(AK458:AM458)=0,0,1))</f>
        <v>1</v>
      </c>
      <c r="AV458" s="23">
        <v>4</v>
      </c>
      <c r="AW458" s="23">
        <v>4</v>
      </c>
      <c r="AX458" s="23">
        <f t="shared" si="132"/>
        <v>4</v>
      </c>
    </row>
    <row r="459" spans="3:50" ht="15" hidden="1" customHeight="1" x14ac:dyDescent="0.3">
      <c r="C459" s="40" t="s">
        <v>22</v>
      </c>
      <c r="D459" s="34" t="s">
        <v>716</v>
      </c>
      <c r="E459" s="35" t="s">
        <v>941</v>
      </c>
      <c r="F459" s="41">
        <v>0</v>
      </c>
      <c r="G459" s="42">
        <v>0</v>
      </c>
      <c r="H459" s="43">
        <v>0</v>
      </c>
      <c r="I459" s="41">
        <v>0</v>
      </c>
      <c r="J459" s="42">
        <v>0</v>
      </c>
      <c r="K459" s="169">
        <v>0</v>
      </c>
      <c r="L459" s="154">
        <v>0</v>
      </c>
      <c r="M459" s="42">
        <v>0</v>
      </c>
      <c r="N459" s="43">
        <v>0</v>
      </c>
      <c r="O459" s="41"/>
      <c r="P459" s="42"/>
      <c r="Q459" s="43"/>
      <c r="R459" s="41"/>
      <c r="S459" s="42"/>
      <c r="T459" s="43"/>
      <c r="U459" s="41"/>
      <c r="V459" s="42"/>
      <c r="W459" s="43"/>
      <c r="X459" s="41"/>
      <c r="Y459" s="42"/>
      <c r="Z459" s="43"/>
      <c r="AA459" s="41"/>
      <c r="AB459" s="42"/>
      <c r="AC459" s="43"/>
      <c r="AD459" s="41"/>
      <c r="AE459" s="42"/>
      <c r="AF459" s="43"/>
      <c r="AG459" s="41"/>
      <c r="AH459" s="42"/>
      <c r="AI459" s="43"/>
      <c r="AK459" s="41">
        <f t="shared" si="131"/>
        <v>0</v>
      </c>
      <c r="AL459" s="42">
        <f t="shared" si="131"/>
        <v>0</v>
      </c>
      <c r="AM459" s="43">
        <f t="shared" si="131"/>
        <v>0</v>
      </c>
      <c r="AT459" s="32">
        <f>IF(SUM(AK572:AM572)=0,0,IF(SUM(AK459:AM459)=0,0,1))</f>
        <v>0</v>
      </c>
      <c r="AV459" s="23">
        <v>4</v>
      </c>
      <c r="AW459" s="23">
        <v>4</v>
      </c>
      <c r="AX459" s="23">
        <f t="shared" si="132"/>
        <v>5</v>
      </c>
    </row>
    <row r="460" spans="3:50" ht="15" customHeight="1" x14ac:dyDescent="0.3">
      <c r="C460" s="40" t="s">
        <v>22</v>
      </c>
      <c r="D460" s="34" t="s">
        <v>717</v>
      </c>
      <c r="E460" s="35" t="s">
        <v>937</v>
      </c>
      <c r="F460" s="41">
        <v>20409</v>
      </c>
      <c r="G460" s="42">
        <v>21476</v>
      </c>
      <c r="H460" s="43">
        <v>23463</v>
      </c>
      <c r="I460" s="41">
        <v>7500</v>
      </c>
      <c r="J460" s="42">
        <v>8400</v>
      </c>
      <c r="K460" s="169">
        <v>8800</v>
      </c>
      <c r="L460" s="154">
        <v>0</v>
      </c>
      <c r="M460" s="42">
        <v>0</v>
      </c>
      <c r="N460" s="43">
        <v>0</v>
      </c>
      <c r="O460" s="41"/>
      <c r="P460" s="42"/>
      <c r="Q460" s="43"/>
      <c r="R460" s="41"/>
      <c r="S460" s="42"/>
      <c r="T460" s="43"/>
      <c r="U460" s="41"/>
      <c r="V460" s="42"/>
      <c r="W460" s="43"/>
      <c r="X460" s="41"/>
      <c r="Y460" s="42"/>
      <c r="Z460" s="43"/>
      <c r="AA460" s="41"/>
      <c r="AB460" s="42"/>
      <c r="AC460" s="43"/>
      <c r="AD460" s="41"/>
      <c r="AE460" s="42"/>
      <c r="AF460" s="43"/>
      <c r="AG460" s="41"/>
      <c r="AH460" s="42"/>
      <c r="AI460" s="43"/>
      <c r="AK460" s="41">
        <f t="shared" si="131"/>
        <v>27909</v>
      </c>
      <c r="AL460" s="42">
        <f t="shared" si="131"/>
        <v>29876</v>
      </c>
      <c r="AM460" s="43">
        <f t="shared" si="131"/>
        <v>32263</v>
      </c>
      <c r="AT460" s="32">
        <f>IF(SUM(AK572:AM572)=0,0,IF(SUM(AK460:AM460)=0,0,1))</f>
        <v>1</v>
      </c>
      <c r="AV460" s="23">
        <v>4</v>
      </c>
      <c r="AW460" s="23">
        <v>4</v>
      </c>
      <c r="AX460" s="23">
        <f t="shared" si="132"/>
        <v>6</v>
      </c>
    </row>
    <row r="461" spans="3:50" ht="15" customHeight="1" x14ac:dyDescent="0.3">
      <c r="C461" s="40" t="s">
        <v>22</v>
      </c>
      <c r="D461" s="34" t="s">
        <v>718</v>
      </c>
      <c r="E461" s="35" t="s">
        <v>938</v>
      </c>
      <c r="F461" s="41">
        <v>19175</v>
      </c>
      <c r="G461" s="42">
        <v>20178</v>
      </c>
      <c r="H461" s="43">
        <v>22044</v>
      </c>
      <c r="I461" s="41">
        <v>10000</v>
      </c>
      <c r="J461" s="42">
        <v>11000</v>
      </c>
      <c r="K461" s="169">
        <v>11800</v>
      </c>
      <c r="L461" s="154">
        <v>0</v>
      </c>
      <c r="M461" s="42">
        <v>0</v>
      </c>
      <c r="N461" s="43">
        <v>0</v>
      </c>
      <c r="O461" s="41"/>
      <c r="P461" s="42"/>
      <c r="Q461" s="43"/>
      <c r="R461" s="41"/>
      <c r="S461" s="42"/>
      <c r="T461" s="43"/>
      <c r="U461" s="41"/>
      <c r="V461" s="42"/>
      <c r="W461" s="43"/>
      <c r="X461" s="41"/>
      <c r="Y461" s="42"/>
      <c r="Z461" s="43"/>
      <c r="AA461" s="41"/>
      <c r="AB461" s="42"/>
      <c r="AC461" s="43"/>
      <c r="AD461" s="41"/>
      <c r="AE461" s="42"/>
      <c r="AF461" s="43"/>
      <c r="AG461" s="41"/>
      <c r="AH461" s="42"/>
      <c r="AI461" s="43"/>
      <c r="AK461" s="41">
        <f t="shared" si="131"/>
        <v>29175</v>
      </c>
      <c r="AL461" s="42">
        <f t="shared" si="131"/>
        <v>31178</v>
      </c>
      <c r="AM461" s="43">
        <f t="shared" si="131"/>
        <v>33844</v>
      </c>
      <c r="AT461" s="32">
        <f>IF(SUM(AK572:AM572)=0,0,IF(SUM(AK461:AM461)=0,0,1))</f>
        <v>1</v>
      </c>
      <c r="AV461" s="23">
        <v>4</v>
      </c>
      <c r="AW461" s="23">
        <v>4</v>
      </c>
      <c r="AX461" s="23">
        <f t="shared" si="132"/>
        <v>7</v>
      </c>
    </row>
    <row r="462" spans="3:50" ht="15" hidden="1" customHeight="1" x14ac:dyDescent="0.3">
      <c r="C462" s="40" t="s">
        <v>22</v>
      </c>
      <c r="D462" s="34" t="s">
        <v>2</v>
      </c>
      <c r="E462" s="35" t="s">
        <v>2</v>
      </c>
      <c r="F462" s="41">
        <v>0</v>
      </c>
      <c r="G462" s="42">
        <v>0</v>
      </c>
      <c r="H462" s="43">
        <v>0</v>
      </c>
      <c r="I462" s="41">
        <v>0</v>
      </c>
      <c r="J462" s="42">
        <v>0</v>
      </c>
      <c r="K462" s="169">
        <v>0</v>
      </c>
      <c r="L462" s="154">
        <v>0</v>
      </c>
      <c r="M462" s="42">
        <v>0</v>
      </c>
      <c r="N462" s="43">
        <v>0</v>
      </c>
      <c r="O462" s="41"/>
      <c r="P462" s="42"/>
      <c r="Q462" s="43"/>
      <c r="R462" s="41"/>
      <c r="S462" s="42"/>
      <c r="T462" s="43"/>
      <c r="U462" s="41"/>
      <c r="V462" s="42"/>
      <c r="W462" s="43"/>
      <c r="X462" s="41"/>
      <c r="Y462" s="42"/>
      <c r="Z462" s="43"/>
      <c r="AA462" s="41"/>
      <c r="AB462" s="42"/>
      <c r="AC462" s="43"/>
      <c r="AD462" s="41"/>
      <c r="AE462" s="42"/>
      <c r="AF462" s="43"/>
      <c r="AG462" s="41"/>
      <c r="AH462" s="42"/>
      <c r="AI462" s="43"/>
      <c r="AK462" s="41">
        <f t="shared" si="131"/>
        <v>0</v>
      </c>
      <c r="AL462" s="42">
        <f t="shared" si="131"/>
        <v>0</v>
      </c>
      <c r="AM462" s="43">
        <f t="shared" si="131"/>
        <v>0</v>
      </c>
      <c r="AT462" s="32">
        <f>IF(SUM(AK572:AM572)=0,0,IF(SUM(AK462:AM462)=0,0,1))</f>
        <v>0</v>
      </c>
      <c r="AV462" s="23">
        <v>4</v>
      </c>
      <c r="AW462" s="23">
        <v>4</v>
      </c>
      <c r="AX462" s="23">
        <f t="shared" si="132"/>
        <v>8</v>
      </c>
    </row>
    <row r="463" spans="3:50" ht="15" hidden="1" customHeight="1" x14ac:dyDescent="0.3">
      <c r="C463" s="40" t="s">
        <v>22</v>
      </c>
      <c r="D463" s="34" t="s">
        <v>2</v>
      </c>
      <c r="E463" s="35" t="s">
        <v>2</v>
      </c>
      <c r="F463" s="41">
        <v>0</v>
      </c>
      <c r="G463" s="42">
        <v>0</v>
      </c>
      <c r="H463" s="43">
        <v>0</v>
      </c>
      <c r="I463" s="41">
        <v>0</v>
      </c>
      <c r="J463" s="42">
        <v>0</v>
      </c>
      <c r="K463" s="169">
        <v>0</v>
      </c>
      <c r="L463" s="154">
        <v>0</v>
      </c>
      <c r="M463" s="42">
        <v>0</v>
      </c>
      <c r="N463" s="43">
        <v>0</v>
      </c>
      <c r="O463" s="41"/>
      <c r="P463" s="42"/>
      <c r="Q463" s="43"/>
      <c r="R463" s="41"/>
      <c r="S463" s="42"/>
      <c r="T463" s="43"/>
      <c r="U463" s="41"/>
      <c r="V463" s="42"/>
      <c r="W463" s="43"/>
      <c r="X463" s="41"/>
      <c r="Y463" s="42"/>
      <c r="Z463" s="43"/>
      <c r="AA463" s="41"/>
      <c r="AB463" s="42"/>
      <c r="AC463" s="43"/>
      <c r="AD463" s="41"/>
      <c r="AE463" s="42"/>
      <c r="AF463" s="43"/>
      <c r="AG463" s="41"/>
      <c r="AH463" s="42"/>
      <c r="AI463" s="43"/>
      <c r="AK463" s="41">
        <f t="shared" si="131"/>
        <v>0</v>
      </c>
      <c r="AL463" s="42">
        <f t="shared" si="131"/>
        <v>0</v>
      </c>
      <c r="AM463" s="43">
        <f t="shared" si="131"/>
        <v>0</v>
      </c>
      <c r="AT463" s="32">
        <f>IF(SUM(AK572:AM572)=0,0,IF(SUM(AK463:AM463)=0,0,1))</f>
        <v>0</v>
      </c>
      <c r="AV463" s="23">
        <v>4</v>
      </c>
      <c r="AW463" s="23">
        <v>4</v>
      </c>
      <c r="AX463" s="23">
        <f t="shared" si="132"/>
        <v>9</v>
      </c>
    </row>
    <row r="464" spans="3:50" ht="15" hidden="1" customHeight="1" x14ac:dyDescent="0.3">
      <c r="C464" s="40" t="s">
        <v>22</v>
      </c>
      <c r="D464" s="34" t="s">
        <v>2</v>
      </c>
      <c r="E464" s="35" t="s">
        <v>2</v>
      </c>
      <c r="F464" s="41">
        <v>0</v>
      </c>
      <c r="G464" s="42">
        <v>0</v>
      </c>
      <c r="H464" s="43">
        <v>0</v>
      </c>
      <c r="I464" s="41">
        <v>0</v>
      </c>
      <c r="J464" s="42">
        <v>0</v>
      </c>
      <c r="K464" s="169">
        <v>0</v>
      </c>
      <c r="L464" s="154">
        <v>0</v>
      </c>
      <c r="M464" s="42">
        <v>0</v>
      </c>
      <c r="N464" s="43">
        <v>0</v>
      </c>
      <c r="O464" s="41"/>
      <c r="P464" s="42"/>
      <c r="Q464" s="43"/>
      <c r="R464" s="41"/>
      <c r="S464" s="42"/>
      <c r="T464" s="43"/>
      <c r="U464" s="41"/>
      <c r="V464" s="42"/>
      <c r="W464" s="43"/>
      <c r="X464" s="41"/>
      <c r="Y464" s="42"/>
      <c r="Z464" s="43"/>
      <c r="AA464" s="41"/>
      <c r="AB464" s="42"/>
      <c r="AC464" s="43"/>
      <c r="AD464" s="41"/>
      <c r="AE464" s="42"/>
      <c r="AF464" s="43"/>
      <c r="AG464" s="41"/>
      <c r="AH464" s="42"/>
      <c r="AI464" s="43"/>
      <c r="AK464" s="41">
        <f t="shared" si="131"/>
        <v>0</v>
      </c>
      <c r="AL464" s="42">
        <f t="shared" si="131"/>
        <v>0</v>
      </c>
      <c r="AM464" s="43">
        <f t="shared" si="131"/>
        <v>0</v>
      </c>
      <c r="AT464" s="32">
        <f>IF(SUM(AK572:AM572)=0,0,IF(SUM(AK464:AM464)=0,0,1))</f>
        <v>0</v>
      </c>
      <c r="AV464" s="23">
        <v>4</v>
      </c>
      <c r="AW464" s="23">
        <v>4</v>
      </c>
      <c r="AX464" s="23">
        <f t="shared" si="132"/>
        <v>10</v>
      </c>
    </row>
    <row r="465" spans="3:50" ht="15" hidden="1" customHeight="1" x14ac:dyDescent="0.3">
      <c r="C465" s="40" t="s">
        <v>23</v>
      </c>
      <c r="D465" s="34" t="s">
        <v>719</v>
      </c>
      <c r="E465" s="35" t="s">
        <v>942</v>
      </c>
      <c r="F465" s="41">
        <v>0</v>
      </c>
      <c r="G465" s="42">
        <v>0</v>
      </c>
      <c r="H465" s="43">
        <v>0</v>
      </c>
      <c r="I465" s="41">
        <v>0</v>
      </c>
      <c r="J465" s="42">
        <v>0</v>
      </c>
      <c r="K465" s="169">
        <v>0</v>
      </c>
      <c r="L465" s="154">
        <v>0</v>
      </c>
      <c r="M465" s="42">
        <v>0</v>
      </c>
      <c r="N465" s="43">
        <v>0</v>
      </c>
      <c r="O465" s="41"/>
      <c r="P465" s="42"/>
      <c r="Q465" s="43"/>
      <c r="R465" s="41"/>
      <c r="S465" s="42"/>
      <c r="T465" s="43"/>
      <c r="U465" s="41"/>
      <c r="V465" s="42"/>
      <c r="W465" s="43"/>
      <c r="X465" s="41"/>
      <c r="Y465" s="42"/>
      <c r="Z465" s="43"/>
      <c r="AA465" s="41"/>
      <c r="AB465" s="42"/>
      <c r="AC465" s="43"/>
      <c r="AD465" s="41"/>
      <c r="AE465" s="42"/>
      <c r="AF465" s="43"/>
      <c r="AG465" s="41"/>
      <c r="AH465" s="42"/>
      <c r="AI465" s="43"/>
      <c r="AK465" s="41">
        <f t="shared" si="131"/>
        <v>0</v>
      </c>
      <c r="AL465" s="42">
        <f t="shared" si="131"/>
        <v>0</v>
      </c>
      <c r="AM465" s="43">
        <f t="shared" si="131"/>
        <v>0</v>
      </c>
      <c r="AT465" s="32">
        <f>IF(SUM(AK572:AM572)=0,0,IF(SUM(AK465:AM465)=0,0,1))</f>
        <v>0</v>
      </c>
      <c r="AV465" s="23">
        <v>4</v>
      </c>
      <c r="AW465" s="23">
        <v>5</v>
      </c>
      <c r="AX465" s="23">
        <f t="shared" si="132"/>
        <v>1</v>
      </c>
    </row>
    <row r="466" spans="3:50" ht="15" customHeight="1" x14ac:dyDescent="0.3">
      <c r="C466" s="50" t="str">
        <f>IF(LEN(E465)&lt;1,"","Total: " &amp; LEFT(E465,LEN(E465)-21) &amp; "Municipalities")</f>
        <v>Total: uMgungundlovu Municipalities</v>
      </c>
      <c r="D466" s="51"/>
      <c r="E466" s="52"/>
      <c r="F466" s="53">
        <f t="shared" ref="F466:N466" si="133">SUM(F455:F465)</f>
        <v>112200</v>
      </c>
      <c r="G466" s="54">
        <f t="shared" si="133"/>
        <v>118068</v>
      </c>
      <c r="H466" s="55">
        <f t="shared" si="133"/>
        <v>128991</v>
      </c>
      <c r="I466" s="53">
        <f t="shared" si="133"/>
        <v>100000</v>
      </c>
      <c r="J466" s="54">
        <f t="shared" si="133"/>
        <v>110000</v>
      </c>
      <c r="K466" s="171">
        <f t="shared" si="133"/>
        <v>110000</v>
      </c>
      <c r="L466" s="159">
        <f t="shared" si="133"/>
        <v>0</v>
      </c>
      <c r="M466" s="54">
        <f t="shared" si="133"/>
        <v>0</v>
      </c>
      <c r="N466" s="55">
        <f t="shared" si="133"/>
        <v>0</v>
      </c>
      <c r="O466" s="53">
        <f t="shared" ref="O466:AI466" si="134">SUM(O455:O465)</f>
        <v>0</v>
      </c>
      <c r="P466" s="54">
        <f t="shared" si="134"/>
        <v>0</v>
      </c>
      <c r="Q466" s="55">
        <f t="shared" si="134"/>
        <v>0</v>
      </c>
      <c r="R466" s="53">
        <f t="shared" si="134"/>
        <v>0</v>
      </c>
      <c r="S466" s="54">
        <f t="shared" si="134"/>
        <v>0</v>
      </c>
      <c r="T466" s="55">
        <f t="shared" si="134"/>
        <v>0</v>
      </c>
      <c r="U466" s="53">
        <f t="shared" si="134"/>
        <v>0</v>
      </c>
      <c r="V466" s="54">
        <f t="shared" si="134"/>
        <v>0</v>
      </c>
      <c r="W466" s="55">
        <f t="shared" si="134"/>
        <v>0</v>
      </c>
      <c r="X466" s="53">
        <f t="shared" si="134"/>
        <v>0</v>
      </c>
      <c r="Y466" s="54">
        <f t="shared" si="134"/>
        <v>0</v>
      </c>
      <c r="Z466" s="55">
        <f t="shared" si="134"/>
        <v>0</v>
      </c>
      <c r="AA466" s="53">
        <f t="shared" si="134"/>
        <v>0</v>
      </c>
      <c r="AB466" s="54">
        <f t="shared" si="134"/>
        <v>0</v>
      </c>
      <c r="AC466" s="55">
        <f t="shared" si="134"/>
        <v>0</v>
      </c>
      <c r="AD466" s="53">
        <f t="shared" si="134"/>
        <v>0</v>
      </c>
      <c r="AE466" s="54">
        <f t="shared" si="134"/>
        <v>0</v>
      </c>
      <c r="AF466" s="55">
        <f t="shared" si="134"/>
        <v>0</v>
      </c>
      <c r="AG466" s="53">
        <f t="shared" si="134"/>
        <v>0</v>
      </c>
      <c r="AH466" s="54">
        <f t="shared" si="134"/>
        <v>0</v>
      </c>
      <c r="AI466" s="55">
        <f t="shared" si="134"/>
        <v>0</v>
      </c>
      <c r="AK466" s="53">
        <f>SUM(AK455:AK465)</f>
        <v>212200</v>
      </c>
      <c r="AL466" s="54">
        <f>SUM(AL455:AL465)</f>
        <v>228068</v>
      </c>
      <c r="AM466" s="55">
        <f>SUM(AM455:AM465)</f>
        <v>238991</v>
      </c>
      <c r="AT466" s="32">
        <f>IF(SUM(AK572:AM572)=0,0,IF(SUM(AK466:AM466)=0,0,1))</f>
        <v>1</v>
      </c>
    </row>
    <row r="467" spans="3:50" ht="15" hidden="1" customHeight="1" x14ac:dyDescent="0.3">
      <c r="C467" s="40"/>
      <c r="D467" s="34"/>
      <c r="E467" s="35"/>
      <c r="F467" s="41"/>
      <c r="G467" s="42"/>
      <c r="H467" s="43"/>
      <c r="I467" s="41"/>
      <c r="J467" s="42"/>
      <c r="K467" s="169"/>
      <c r="L467" s="154"/>
      <c r="M467" s="42"/>
      <c r="N467" s="43"/>
      <c r="O467" s="41"/>
      <c r="P467" s="42"/>
      <c r="Q467" s="43"/>
      <c r="R467" s="41"/>
      <c r="S467" s="42"/>
      <c r="T467" s="43"/>
      <c r="U467" s="41"/>
      <c r="V467" s="42"/>
      <c r="W467" s="43"/>
      <c r="X467" s="41"/>
      <c r="Y467" s="42"/>
      <c r="Z467" s="43"/>
      <c r="AA467" s="41"/>
      <c r="AB467" s="42"/>
      <c r="AC467" s="43"/>
      <c r="AD467" s="41"/>
      <c r="AE467" s="42"/>
      <c r="AF467" s="43"/>
      <c r="AG467" s="41"/>
      <c r="AH467" s="42"/>
      <c r="AI467" s="43"/>
      <c r="AK467" s="41"/>
      <c r="AL467" s="42"/>
      <c r="AM467" s="43"/>
      <c r="AT467" s="32">
        <f>IF(SUM(AK572:AM572)=0,0,IF(SUM(AK467:AM467)=0,0,1))</f>
        <v>0</v>
      </c>
    </row>
    <row r="468" spans="3:50" ht="15" customHeight="1" x14ac:dyDescent="0.3">
      <c r="C468" s="40" t="s">
        <v>22</v>
      </c>
      <c r="D468" s="34" t="s">
        <v>720</v>
      </c>
      <c r="E468" s="35" t="s">
        <v>939</v>
      </c>
      <c r="F468" s="41">
        <v>49729</v>
      </c>
      <c r="G468" s="42">
        <v>52330</v>
      </c>
      <c r="H468" s="43">
        <v>57171</v>
      </c>
      <c r="I468" s="41">
        <v>27500</v>
      </c>
      <c r="J468" s="42">
        <v>27500</v>
      </c>
      <c r="K468" s="169">
        <v>30250</v>
      </c>
      <c r="L468" s="154">
        <v>0</v>
      </c>
      <c r="M468" s="42">
        <v>0</v>
      </c>
      <c r="N468" s="43">
        <v>0</v>
      </c>
      <c r="O468" s="41"/>
      <c r="P468" s="42"/>
      <c r="Q468" s="43"/>
      <c r="R468" s="41"/>
      <c r="S468" s="42"/>
      <c r="T468" s="43"/>
      <c r="U468" s="41"/>
      <c r="V468" s="42"/>
      <c r="W468" s="43"/>
      <c r="X468" s="41"/>
      <c r="Y468" s="42"/>
      <c r="Z468" s="43"/>
      <c r="AA468" s="41"/>
      <c r="AB468" s="42"/>
      <c r="AC468" s="43"/>
      <c r="AD468" s="41"/>
      <c r="AE468" s="42"/>
      <c r="AF468" s="43"/>
      <c r="AG468" s="41"/>
      <c r="AH468" s="42"/>
      <c r="AI468" s="43"/>
      <c r="AK468" s="41">
        <f t="shared" ref="AK468:AM478" si="135">F468+I468+L468+O468+R468+U468+X468+AA468+AD468+AG468</f>
        <v>77229</v>
      </c>
      <c r="AL468" s="42">
        <f t="shared" si="135"/>
        <v>79830</v>
      </c>
      <c r="AM468" s="43">
        <f t="shared" si="135"/>
        <v>87421</v>
      </c>
      <c r="AT468" s="32">
        <f>IF(SUM(AK572:AM572)=0,0,IF(SUM(AK468:AM468)=0,0,1))</f>
        <v>1</v>
      </c>
      <c r="AV468" s="23">
        <v>4</v>
      </c>
      <c r="AW468" s="23">
        <v>6</v>
      </c>
      <c r="AX468" s="23">
        <v>1</v>
      </c>
    </row>
    <row r="469" spans="3:50" ht="15" customHeight="1" x14ac:dyDescent="0.3">
      <c r="C469" s="40" t="s">
        <v>22</v>
      </c>
      <c r="D469" s="34" t="s">
        <v>721</v>
      </c>
      <c r="E469" s="35" t="s">
        <v>949</v>
      </c>
      <c r="F469" s="41">
        <v>67194</v>
      </c>
      <c r="G469" s="42">
        <v>70708</v>
      </c>
      <c r="H469" s="43">
        <v>77249</v>
      </c>
      <c r="I469" s="41">
        <v>45000</v>
      </c>
      <c r="J469" s="42">
        <v>45000</v>
      </c>
      <c r="K469" s="169">
        <v>49500</v>
      </c>
      <c r="L469" s="154">
        <v>0</v>
      </c>
      <c r="M469" s="42">
        <v>0</v>
      </c>
      <c r="N469" s="43">
        <v>0</v>
      </c>
      <c r="O469" s="41"/>
      <c r="P469" s="42"/>
      <c r="Q469" s="43"/>
      <c r="R469" s="41"/>
      <c r="S469" s="42"/>
      <c r="T469" s="43"/>
      <c r="U469" s="41"/>
      <c r="V469" s="42"/>
      <c r="W469" s="43"/>
      <c r="X469" s="41"/>
      <c r="Y469" s="42"/>
      <c r="Z469" s="43"/>
      <c r="AA469" s="41"/>
      <c r="AB469" s="42"/>
      <c r="AC469" s="43"/>
      <c r="AD469" s="41"/>
      <c r="AE469" s="42"/>
      <c r="AF469" s="43"/>
      <c r="AG469" s="41"/>
      <c r="AH469" s="42"/>
      <c r="AI469" s="43"/>
      <c r="AK469" s="41">
        <f t="shared" si="135"/>
        <v>112194</v>
      </c>
      <c r="AL469" s="42">
        <f t="shared" si="135"/>
        <v>115708</v>
      </c>
      <c r="AM469" s="43">
        <f t="shared" si="135"/>
        <v>126749</v>
      </c>
      <c r="AT469" s="32">
        <f>IF(SUM(AK572:AM572)=0,0,IF(SUM(AK469:AM469)=0,0,1))</f>
        <v>1</v>
      </c>
      <c r="AV469" s="23">
        <v>4</v>
      </c>
      <c r="AW469" s="23">
        <v>6</v>
      </c>
      <c r="AX469" s="23">
        <f>IF(AW469=AW468,AX468+1,1)</f>
        <v>2</v>
      </c>
    </row>
    <row r="470" spans="3:50" ht="15" customHeight="1" x14ac:dyDescent="0.3">
      <c r="C470" s="40" t="s">
        <v>22</v>
      </c>
      <c r="D470" s="34" t="s">
        <v>722</v>
      </c>
      <c r="E470" s="35" t="s">
        <v>947</v>
      </c>
      <c r="F470" s="41">
        <v>89606</v>
      </c>
      <c r="G470" s="42">
        <v>94292</v>
      </c>
      <c r="H470" s="43">
        <v>103015</v>
      </c>
      <c r="I470" s="41">
        <v>27500</v>
      </c>
      <c r="J470" s="42">
        <v>27500</v>
      </c>
      <c r="K470" s="169">
        <v>30250</v>
      </c>
      <c r="L470" s="154">
        <v>0</v>
      </c>
      <c r="M470" s="42">
        <v>0</v>
      </c>
      <c r="N470" s="43">
        <v>0</v>
      </c>
      <c r="O470" s="41"/>
      <c r="P470" s="42"/>
      <c r="Q470" s="43"/>
      <c r="R470" s="41"/>
      <c r="S470" s="42"/>
      <c r="T470" s="43"/>
      <c r="U470" s="41"/>
      <c r="V470" s="42"/>
      <c r="W470" s="43"/>
      <c r="X470" s="41"/>
      <c r="Y470" s="42"/>
      <c r="Z470" s="43"/>
      <c r="AA470" s="41"/>
      <c r="AB470" s="42"/>
      <c r="AC470" s="43"/>
      <c r="AD470" s="41"/>
      <c r="AE470" s="42"/>
      <c r="AF470" s="43"/>
      <c r="AG470" s="41"/>
      <c r="AH470" s="42"/>
      <c r="AI470" s="43"/>
      <c r="AK470" s="41">
        <f t="shared" si="135"/>
        <v>117106</v>
      </c>
      <c r="AL470" s="42">
        <f t="shared" si="135"/>
        <v>121792</v>
      </c>
      <c r="AM470" s="43">
        <f t="shared" si="135"/>
        <v>133265</v>
      </c>
      <c r="AT470" s="32">
        <f>IF(SUM(AK572:AM572)=0,0,IF(SUM(AK470:AM470)=0,0,1))</f>
        <v>1</v>
      </c>
      <c r="AV470" s="23">
        <v>4</v>
      </c>
      <c r="AW470" s="23">
        <v>6</v>
      </c>
      <c r="AX470" s="23">
        <f t="shared" ref="AX470:AX478" si="136">IF(AW470=AW469,AX469+1,1)</f>
        <v>3</v>
      </c>
    </row>
    <row r="471" spans="3:50" ht="15" hidden="1" customHeight="1" x14ac:dyDescent="0.3">
      <c r="C471" s="40" t="s">
        <v>22</v>
      </c>
      <c r="D471" s="34" t="s">
        <v>2</v>
      </c>
      <c r="E471" s="35" t="s">
        <v>2</v>
      </c>
      <c r="F471" s="41">
        <v>0</v>
      </c>
      <c r="G471" s="42">
        <v>0</v>
      </c>
      <c r="H471" s="43">
        <v>0</v>
      </c>
      <c r="I471" s="41">
        <v>0</v>
      </c>
      <c r="J471" s="42">
        <v>0</v>
      </c>
      <c r="K471" s="169">
        <v>0</v>
      </c>
      <c r="L471" s="154">
        <v>0</v>
      </c>
      <c r="M471" s="42">
        <v>0</v>
      </c>
      <c r="N471" s="43">
        <v>0</v>
      </c>
      <c r="O471" s="41"/>
      <c r="P471" s="42"/>
      <c r="Q471" s="43"/>
      <c r="R471" s="41"/>
      <c r="S471" s="42"/>
      <c r="T471" s="43"/>
      <c r="U471" s="41"/>
      <c r="V471" s="42"/>
      <c r="W471" s="43"/>
      <c r="X471" s="41"/>
      <c r="Y471" s="42"/>
      <c r="Z471" s="43"/>
      <c r="AA471" s="41"/>
      <c r="AB471" s="42"/>
      <c r="AC471" s="43"/>
      <c r="AD471" s="41"/>
      <c r="AE471" s="42"/>
      <c r="AF471" s="43"/>
      <c r="AG471" s="41"/>
      <c r="AH471" s="42"/>
      <c r="AI471" s="43"/>
      <c r="AK471" s="41">
        <f t="shared" si="135"/>
        <v>0</v>
      </c>
      <c r="AL471" s="42">
        <f t="shared" si="135"/>
        <v>0</v>
      </c>
      <c r="AM471" s="43">
        <f t="shared" si="135"/>
        <v>0</v>
      </c>
      <c r="AT471" s="32">
        <f>IF(SUM(AK572:AM572)=0,0,IF(SUM(AK471:AM471)=0,0,1))</f>
        <v>0</v>
      </c>
      <c r="AV471" s="23">
        <v>4</v>
      </c>
      <c r="AW471" s="23">
        <v>6</v>
      </c>
      <c r="AX471" s="23">
        <f t="shared" si="136"/>
        <v>4</v>
      </c>
    </row>
    <row r="472" spans="3:50" ht="15" hidden="1" customHeight="1" x14ac:dyDescent="0.3">
      <c r="C472" s="40" t="s">
        <v>22</v>
      </c>
      <c r="D472" s="34" t="s">
        <v>2</v>
      </c>
      <c r="E472" s="35" t="s">
        <v>2</v>
      </c>
      <c r="F472" s="41">
        <v>0</v>
      </c>
      <c r="G472" s="42">
        <v>0</v>
      </c>
      <c r="H472" s="43">
        <v>0</v>
      </c>
      <c r="I472" s="41">
        <v>0</v>
      </c>
      <c r="J472" s="42">
        <v>0</v>
      </c>
      <c r="K472" s="169">
        <v>0</v>
      </c>
      <c r="L472" s="154">
        <v>0</v>
      </c>
      <c r="M472" s="42">
        <v>0</v>
      </c>
      <c r="N472" s="43">
        <v>0</v>
      </c>
      <c r="O472" s="41"/>
      <c r="P472" s="42"/>
      <c r="Q472" s="43"/>
      <c r="R472" s="41"/>
      <c r="S472" s="42"/>
      <c r="T472" s="43"/>
      <c r="U472" s="41"/>
      <c r="V472" s="42"/>
      <c r="W472" s="43"/>
      <c r="X472" s="41"/>
      <c r="Y472" s="42"/>
      <c r="Z472" s="43"/>
      <c r="AA472" s="41"/>
      <c r="AB472" s="42"/>
      <c r="AC472" s="43"/>
      <c r="AD472" s="41"/>
      <c r="AE472" s="42"/>
      <c r="AF472" s="43"/>
      <c r="AG472" s="41"/>
      <c r="AH472" s="42"/>
      <c r="AI472" s="43"/>
      <c r="AK472" s="41">
        <f t="shared" si="135"/>
        <v>0</v>
      </c>
      <c r="AL472" s="42">
        <f t="shared" si="135"/>
        <v>0</v>
      </c>
      <c r="AM472" s="43">
        <f t="shared" si="135"/>
        <v>0</v>
      </c>
      <c r="AT472" s="32">
        <f>IF(SUM(AK572:AM572)=0,0,IF(SUM(AK472:AM472)=0,0,1))</f>
        <v>0</v>
      </c>
      <c r="AV472" s="23">
        <v>4</v>
      </c>
      <c r="AW472" s="23">
        <v>6</v>
      </c>
      <c r="AX472" s="23">
        <f t="shared" si="136"/>
        <v>5</v>
      </c>
    </row>
    <row r="473" spans="3:50" ht="15" hidden="1" customHeight="1" x14ac:dyDescent="0.3">
      <c r="C473" s="40" t="s">
        <v>22</v>
      </c>
      <c r="D473" s="34" t="s">
        <v>2</v>
      </c>
      <c r="E473" s="35" t="s">
        <v>2</v>
      </c>
      <c r="F473" s="41">
        <v>0</v>
      </c>
      <c r="G473" s="42">
        <v>0</v>
      </c>
      <c r="H473" s="43">
        <v>0</v>
      </c>
      <c r="I473" s="41">
        <v>0</v>
      </c>
      <c r="J473" s="42">
        <v>0</v>
      </c>
      <c r="K473" s="169">
        <v>0</v>
      </c>
      <c r="L473" s="154">
        <v>0</v>
      </c>
      <c r="M473" s="42">
        <v>0</v>
      </c>
      <c r="N473" s="43">
        <v>0</v>
      </c>
      <c r="O473" s="41"/>
      <c r="P473" s="42"/>
      <c r="Q473" s="43"/>
      <c r="R473" s="41"/>
      <c r="S473" s="42"/>
      <c r="T473" s="43"/>
      <c r="U473" s="41"/>
      <c r="V473" s="42"/>
      <c r="W473" s="43"/>
      <c r="X473" s="41"/>
      <c r="Y473" s="42"/>
      <c r="Z473" s="43"/>
      <c r="AA473" s="41"/>
      <c r="AB473" s="42"/>
      <c r="AC473" s="43"/>
      <c r="AD473" s="41"/>
      <c r="AE473" s="42"/>
      <c r="AF473" s="43"/>
      <c r="AG473" s="41"/>
      <c r="AH473" s="42"/>
      <c r="AI473" s="43"/>
      <c r="AK473" s="41">
        <f t="shared" si="135"/>
        <v>0</v>
      </c>
      <c r="AL473" s="42">
        <f t="shared" si="135"/>
        <v>0</v>
      </c>
      <c r="AM473" s="43">
        <f t="shared" si="135"/>
        <v>0</v>
      </c>
      <c r="AT473" s="32">
        <f>IF(SUM(AK572:AM572)=0,0,IF(SUM(AK473:AM473)=0,0,1))</f>
        <v>0</v>
      </c>
      <c r="AV473" s="23">
        <v>4</v>
      </c>
      <c r="AW473" s="23">
        <v>6</v>
      </c>
      <c r="AX473" s="23">
        <f t="shared" si="136"/>
        <v>6</v>
      </c>
    </row>
    <row r="474" spans="3:50" ht="15" hidden="1" customHeight="1" x14ac:dyDescent="0.3">
      <c r="C474" s="40" t="s">
        <v>22</v>
      </c>
      <c r="D474" s="34" t="s">
        <v>2</v>
      </c>
      <c r="E474" s="35" t="s">
        <v>2</v>
      </c>
      <c r="F474" s="41">
        <v>0</v>
      </c>
      <c r="G474" s="42">
        <v>0</v>
      </c>
      <c r="H474" s="43">
        <v>0</v>
      </c>
      <c r="I474" s="41">
        <v>0</v>
      </c>
      <c r="J474" s="42">
        <v>0</v>
      </c>
      <c r="K474" s="169">
        <v>0</v>
      </c>
      <c r="L474" s="154">
        <v>0</v>
      </c>
      <c r="M474" s="42">
        <v>0</v>
      </c>
      <c r="N474" s="43">
        <v>0</v>
      </c>
      <c r="O474" s="41"/>
      <c r="P474" s="42"/>
      <c r="Q474" s="43"/>
      <c r="R474" s="41"/>
      <c r="S474" s="42"/>
      <c r="T474" s="43"/>
      <c r="U474" s="41"/>
      <c r="V474" s="42"/>
      <c r="W474" s="43"/>
      <c r="X474" s="41"/>
      <c r="Y474" s="42"/>
      <c r="Z474" s="43"/>
      <c r="AA474" s="41"/>
      <c r="AB474" s="42"/>
      <c r="AC474" s="43"/>
      <c r="AD474" s="41"/>
      <c r="AE474" s="42"/>
      <c r="AF474" s="43"/>
      <c r="AG474" s="41"/>
      <c r="AH474" s="42"/>
      <c r="AI474" s="43"/>
      <c r="AK474" s="41">
        <f t="shared" si="135"/>
        <v>0</v>
      </c>
      <c r="AL474" s="42">
        <f t="shared" si="135"/>
        <v>0</v>
      </c>
      <c r="AM474" s="43">
        <f t="shared" si="135"/>
        <v>0</v>
      </c>
      <c r="AT474" s="32">
        <f>IF(SUM(AK572:AM572)=0,0,IF(SUM(AK474:AM474)=0,0,1))</f>
        <v>0</v>
      </c>
      <c r="AV474" s="23">
        <v>4</v>
      </c>
      <c r="AW474" s="23">
        <v>6</v>
      </c>
      <c r="AX474" s="23">
        <f t="shared" si="136"/>
        <v>7</v>
      </c>
    </row>
    <row r="475" spans="3:50" ht="15" hidden="1" customHeight="1" x14ac:dyDescent="0.3">
      <c r="C475" s="40" t="s">
        <v>22</v>
      </c>
      <c r="D475" s="34" t="s">
        <v>2</v>
      </c>
      <c r="E475" s="35" t="s">
        <v>2</v>
      </c>
      <c r="F475" s="41">
        <v>0</v>
      </c>
      <c r="G475" s="42">
        <v>0</v>
      </c>
      <c r="H475" s="43">
        <v>0</v>
      </c>
      <c r="I475" s="41">
        <v>0</v>
      </c>
      <c r="J475" s="42">
        <v>0</v>
      </c>
      <c r="K475" s="169">
        <v>0</v>
      </c>
      <c r="L475" s="154">
        <v>0</v>
      </c>
      <c r="M475" s="42">
        <v>0</v>
      </c>
      <c r="N475" s="43">
        <v>0</v>
      </c>
      <c r="O475" s="41"/>
      <c r="P475" s="42"/>
      <c r="Q475" s="43"/>
      <c r="R475" s="41"/>
      <c r="S475" s="42"/>
      <c r="T475" s="43"/>
      <c r="U475" s="41"/>
      <c r="V475" s="42"/>
      <c r="W475" s="43"/>
      <c r="X475" s="41"/>
      <c r="Y475" s="42"/>
      <c r="Z475" s="43"/>
      <c r="AA475" s="41"/>
      <c r="AB475" s="42"/>
      <c r="AC475" s="43"/>
      <c r="AD475" s="41"/>
      <c r="AE475" s="42"/>
      <c r="AF475" s="43"/>
      <c r="AG475" s="41"/>
      <c r="AH475" s="42"/>
      <c r="AI475" s="43"/>
      <c r="AK475" s="41">
        <f t="shared" si="135"/>
        <v>0</v>
      </c>
      <c r="AL475" s="42">
        <f t="shared" si="135"/>
        <v>0</v>
      </c>
      <c r="AM475" s="43">
        <f t="shared" si="135"/>
        <v>0</v>
      </c>
      <c r="AT475" s="32">
        <f>IF(SUM(AK572:AM572)=0,0,IF(SUM(AK475:AM475)=0,0,1))</f>
        <v>0</v>
      </c>
      <c r="AV475" s="23">
        <v>4</v>
      </c>
      <c r="AW475" s="23">
        <v>6</v>
      </c>
      <c r="AX475" s="23">
        <f t="shared" si="136"/>
        <v>8</v>
      </c>
    </row>
    <row r="476" spans="3:50" ht="15" hidden="1" customHeight="1" x14ac:dyDescent="0.3">
      <c r="C476" s="40" t="s">
        <v>22</v>
      </c>
      <c r="D476" s="34" t="s">
        <v>2</v>
      </c>
      <c r="E476" s="35" t="s">
        <v>2</v>
      </c>
      <c r="F476" s="41">
        <v>0</v>
      </c>
      <c r="G476" s="42">
        <v>0</v>
      </c>
      <c r="H476" s="43">
        <v>0</v>
      </c>
      <c r="I476" s="41">
        <v>0</v>
      </c>
      <c r="J476" s="42">
        <v>0</v>
      </c>
      <c r="K476" s="169">
        <v>0</v>
      </c>
      <c r="L476" s="154">
        <v>0</v>
      </c>
      <c r="M476" s="42">
        <v>0</v>
      </c>
      <c r="N476" s="43">
        <v>0</v>
      </c>
      <c r="O476" s="41"/>
      <c r="P476" s="42"/>
      <c r="Q476" s="43"/>
      <c r="R476" s="41"/>
      <c r="S476" s="42"/>
      <c r="T476" s="43"/>
      <c r="U476" s="41"/>
      <c r="V476" s="42"/>
      <c r="W476" s="43"/>
      <c r="X476" s="41"/>
      <c r="Y476" s="42"/>
      <c r="Z476" s="43"/>
      <c r="AA476" s="41"/>
      <c r="AB476" s="42"/>
      <c r="AC476" s="43"/>
      <c r="AD476" s="41"/>
      <c r="AE476" s="42"/>
      <c r="AF476" s="43"/>
      <c r="AG476" s="41"/>
      <c r="AH476" s="42"/>
      <c r="AI476" s="43"/>
      <c r="AK476" s="41">
        <f t="shared" si="135"/>
        <v>0</v>
      </c>
      <c r="AL476" s="42">
        <f t="shared" si="135"/>
        <v>0</v>
      </c>
      <c r="AM476" s="43">
        <f t="shared" si="135"/>
        <v>0</v>
      </c>
      <c r="AT476" s="32">
        <f>IF(SUM(AK572:AM572)=0,0,IF(SUM(AK476:AM476)=0,0,1))</f>
        <v>0</v>
      </c>
      <c r="AV476" s="23">
        <v>4</v>
      </c>
      <c r="AW476" s="23">
        <v>6</v>
      </c>
      <c r="AX476" s="23">
        <f t="shared" si="136"/>
        <v>9</v>
      </c>
    </row>
    <row r="477" spans="3:50" ht="15" hidden="1" customHeight="1" x14ac:dyDescent="0.3">
      <c r="C477" s="40" t="s">
        <v>22</v>
      </c>
      <c r="D477" s="34" t="s">
        <v>2</v>
      </c>
      <c r="E477" s="35" t="s">
        <v>2</v>
      </c>
      <c r="F477" s="41">
        <v>0</v>
      </c>
      <c r="G477" s="42">
        <v>0</v>
      </c>
      <c r="H477" s="43">
        <v>0</v>
      </c>
      <c r="I477" s="41">
        <v>0</v>
      </c>
      <c r="J477" s="42">
        <v>0</v>
      </c>
      <c r="K477" s="169">
        <v>0</v>
      </c>
      <c r="L477" s="154">
        <v>0</v>
      </c>
      <c r="M477" s="42">
        <v>0</v>
      </c>
      <c r="N477" s="43">
        <v>0</v>
      </c>
      <c r="O477" s="41"/>
      <c r="P477" s="42"/>
      <c r="Q477" s="43"/>
      <c r="R477" s="41"/>
      <c r="S477" s="42"/>
      <c r="T477" s="43"/>
      <c r="U477" s="41"/>
      <c r="V477" s="42"/>
      <c r="W477" s="43"/>
      <c r="X477" s="41"/>
      <c r="Y477" s="42"/>
      <c r="Z477" s="43"/>
      <c r="AA477" s="41"/>
      <c r="AB477" s="42"/>
      <c r="AC477" s="43"/>
      <c r="AD477" s="41"/>
      <c r="AE477" s="42"/>
      <c r="AF477" s="43"/>
      <c r="AG477" s="41"/>
      <c r="AH477" s="42"/>
      <c r="AI477" s="43"/>
      <c r="AK477" s="41">
        <f t="shared" si="135"/>
        <v>0</v>
      </c>
      <c r="AL477" s="42">
        <f t="shared" si="135"/>
        <v>0</v>
      </c>
      <c r="AM477" s="43">
        <f t="shared" si="135"/>
        <v>0</v>
      </c>
      <c r="AT477" s="32">
        <f>IF(SUM(AK572:AM572)=0,0,IF(SUM(AK477:AM477)=0,0,1))</f>
        <v>0</v>
      </c>
      <c r="AV477" s="23">
        <v>4</v>
      </c>
      <c r="AW477" s="23">
        <v>6</v>
      </c>
      <c r="AX477" s="23">
        <f t="shared" si="136"/>
        <v>10</v>
      </c>
    </row>
    <row r="478" spans="3:50" ht="15" hidden="1" customHeight="1" x14ac:dyDescent="0.3">
      <c r="C478" s="40" t="s">
        <v>23</v>
      </c>
      <c r="D478" s="34" t="s">
        <v>723</v>
      </c>
      <c r="E478" s="35" t="s">
        <v>946</v>
      </c>
      <c r="F478" s="41">
        <v>0</v>
      </c>
      <c r="G478" s="42">
        <v>0</v>
      </c>
      <c r="H478" s="43">
        <v>0</v>
      </c>
      <c r="I478" s="41">
        <v>0</v>
      </c>
      <c r="J478" s="42">
        <v>0</v>
      </c>
      <c r="K478" s="169">
        <v>0</v>
      </c>
      <c r="L478" s="154">
        <v>0</v>
      </c>
      <c r="M478" s="42">
        <v>0</v>
      </c>
      <c r="N478" s="43">
        <v>0</v>
      </c>
      <c r="O478" s="41"/>
      <c r="P478" s="42"/>
      <c r="Q478" s="43"/>
      <c r="R478" s="41"/>
      <c r="S478" s="42"/>
      <c r="T478" s="43"/>
      <c r="U478" s="41"/>
      <c r="V478" s="42"/>
      <c r="W478" s="43"/>
      <c r="X478" s="41"/>
      <c r="Y478" s="42"/>
      <c r="Z478" s="43"/>
      <c r="AA478" s="41"/>
      <c r="AB478" s="42"/>
      <c r="AC478" s="43"/>
      <c r="AD478" s="41"/>
      <c r="AE478" s="42"/>
      <c r="AF478" s="43"/>
      <c r="AG478" s="41"/>
      <c r="AH478" s="42"/>
      <c r="AI478" s="43"/>
      <c r="AK478" s="41">
        <f t="shared" si="135"/>
        <v>0</v>
      </c>
      <c r="AL478" s="42">
        <f t="shared" si="135"/>
        <v>0</v>
      </c>
      <c r="AM478" s="43">
        <f t="shared" si="135"/>
        <v>0</v>
      </c>
      <c r="AT478" s="32">
        <f>IF(SUM(AK572:AM572)=0,0,IF(SUM(AK478:AM478)=0,0,1))</f>
        <v>0</v>
      </c>
      <c r="AV478" s="23">
        <v>4</v>
      </c>
      <c r="AW478" s="23">
        <v>7</v>
      </c>
      <c r="AX478" s="23">
        <f t="shared" si="136"/>
        <v>1</v>
      </c>
    </row>
    <row r="479" spans="3:50" ht="15" customHeight="1" x14ac:dyDescent="0.3">
      <c r="C479" s="50" t="str">
        <f>IF(LEN(E478)&lt;1,"","Total: " &amp; LEFT(E478,LEN(E478)-21) &amp; "Municipalities")</f>
        <v>Total: uThukela Municipalities</v>
      </c>
      <c r="D479" s="51"/>
      <c r="E479" s="52"/>
      <c r="F479" s="53">
        <f t="shared" ref="F479:N479" si="137">SUM(F468:F478)</f>
        <v>206529</v>
      </c>
      <c r="G479" s="54">
        <f t="shared" si="137"/>
        <v>217330</v>
      </c>
      <c r="H479" s="55">
        <f t="shared" si="137"/>
        <v>237435</v>
      </c>
      <c r="I479" s="53">
        <f t="shared" si="137"/>
        <v>100000</v>
      </c>
      <c r="J479" s="54">
        <f t="shared" si="137"/>
        <v>100000</v>
      </c>
      <c r="K479" s="171">
        <f t="shared" si="137"/>
        <v>110000</v>
      </c>
      <c r="L479" s="159">
        <f t="shared" si="137"/>
        <v>0</v>
      </c>
      <c r="M479" s="54">
        <f t="shared" si="137"/>
        <v>0</v>
      </c>
      <c r="N479" s="55">
        <f t="shared" si="137"/>
        <v>0</v>
      </c>
      <c r="O479" s="53">
        <f t="shared" ref="O479:AI479" si="138">SUM(O468:O478)</f>
        <v>0</v>
      </c>
      <c r="P479" s="54">
        <f t="shared" si="138"/>
        <v>0</v>
      </c>
      <c r="Q479" s="55">
        <f t="shared" si="138"/>
        <v>0</v>
      </c>
      <c r="R479" s="53">
        <f t="shared" si="138"/>
        <v>0</v>
      </c>
      <c r="S479" s="54">
        <f t="shared" si="138"/>
        <v>0</v>
      </c>
      <c r="T479" s="55">
        <f t="shared" si="138"/>
        <v>0</v>
      </c>
      <c r="U479" s="53">
        <f t="shared" si="138"/>
        <v>0</v>
      </c>
      <c r="V479" s="54">
        <f t="shared" si="138"/>
        <v>0</v>
      </c>
      <c r="W479" s="55">
        <f t="shared" si="138"/>
        <v>0</v>
      </c>
      <c r="X479" s="53">
        <f t="shared" si="138"/>
        <v>0</v>
      </c>
      <c r="Y479" s="54">
        <f t="shared" si="138"/>
        <v>0</v>
      </c>
      <c r="Z479" s="55">
        <f t="shared" si="138"/>
        <v>0</v>
      </c>
      <c r="AA479" s="53">
        <f t="shared" si="138"/>
        <v>0</v>
      </c>
      <c r="AB479" s="54">
        <f t="shared" si="138"/>
        <v>0</v>
      </c>
      <c r="AC479" s="55">
        <f t="shared" si="138"/>
        <v>0</v>
      </c>
      <c r="AD479" s="53">
        <f t="shared" si="138"/>
        <v>0</v>
      </c>
      <c r="AE479" s="54">
        <f t="shared" si="138"/>
        <v>0</v>
      </c>
      <c r="AF479" s="55">
        <f t="shared" si="138"/>
        <v>0</v>
      </c>
      <c r="AG479" s="53">
        <f t="shared" si="138"/>
        <v>0</v>
      </c>
      <c r="AH479" s="54">
        <f t="shared" si="138"/>
        <v>0</v>
      </c>
      <c r="AI479" s="55">
        <f t="shared" si="138"/>
        <v>0</v>
      </c>
      <c r="AK479" s="53">
        <f>SUM(AK468:AK478)</f>
        <v>306529</v>
      </c>
      <c r="AL479" s="54">
        <f>SUM(AL468:AL478)</f>
        <v>317330</v>
      </c>
      <c r="AM479" s="55">
        <f>SUM(AM468:AM478)</f>
        <v>347435</v>
      </c>
      <c r="AT479" s="32">
        <f>IF(SUM(AK572:AM572)=0,0,IF(SUM(AK479:AM479)=0,0,1))</f>
        <v>1</v>
      </c>
    </row>
    <row r="480" spans="3:50" ht="15" hidden="1" customHeight="1" x14ac:dyDescent="0.3">
      <c r="C480" s="40"/>
      <c r="D480" s="34"/>
      <c r="E480" s="35"/>
      <c r="F480" s="41"/>
      <c r="G480" s="42"/>
      <c r="H480" s="43"/>
      <c r="I480" s="41"/>
      <c r="J480" s="42"/>
      <c r="K480" s="169"/>
      <c r="L480" s="154"/>
      <c r="M480" s="42"/>
      <c r="N480" s="43"/>
      <c r="O480" s="41"/>
      <c r="P480" s="42"/>
      <c r="Q480" s="43"/>
      <c r="R480" s="41"/>
      <c r="S480" s="42"/>
      <c r="T480" s="43"/>
      <c r="U480" s="41"/>
      <c r="V480" s="42"/>
      <c r="W480" s="43"/>
      <c r="X480" s="41"/>
      <c r="Y480" s="42"/>
      <c r="Z480" s="43"/>
      <c r="AA480" s="41"/>
      <c r="AB480" s="42"/>
      <c r="AC480" s="43"/>
      <c r="AD480" s="41"/>
      <c r="AE480" s="42"/>
      <c r="AF480" s="43"/>
      <c r="AG480" s="41"/>
      <c r="AH480" s="42"/>
      <c r="AI480" s="43"/>
      <c r="AK480" s="41"/>
      <c r="AL480" s="42"/>
      <c r="AM480" s="43"/>
      <c r="AT480" s="32">
        <f>IF(SUM(AK572:AM572)=0,0,IF(SUM(AK480:AM480)=0,0,1))</f>
        <v>0</v>
      </c>
    </row>
    <row r="481" spans="3:50" ht="15" customHeight="1" x14ac:dyDescent="0.3">
      <c r="C481" s="40" t="s">
        <v>22</v>
      </c>
      <c r="D481" s="34" t="s">
        <v>724</v>
      </c>
      <c r="E481" s="35" t="s">
        <v>950</v>
      </c>
      <c r="F481" s="41">
        <v>10312</v>
      </c>
      <c r="G481" s="42">
        <v>10851</v>
      </c>
      <c r="H481" s="43">
        <v>11855</v>
      </c>
      <c r="I481" s="41">
        <v>6212</v>
      </c>
      <c r="J481" s="42">
        <v>6424</v>
      </c>
      <c r="K481" s="169">
        <v>7650</v>
      </c>
      <c r="L481" s="154">
        <v>0</v>
      </c>
      <c r="M481" s="42">
        <v>0</v>
      </c>
      <c r="N481" s="43">
        <v>0</v>
      </c>
      <c r="O481" s="41"/>
      <c r="P481" s="42"/>
      <c r="Q481" s="43"/>
      <c r="R481" s="41"/>
      <c r="S481" s="42"/>
      <c r="T481" s="43"/>
      <c r="U481" s="41"/>
      <c r="V481" s="42"/>
      <c r="W481" s="43"/>
      <c r="X481" s="41"/>
      <c r="Y481" s="42"/>
      <c r="Z481" s="43"/>
      <c r="AA481" s="41"/>
      <c r="AB481" s="42"/>
      <c r="AC481" s="43"/>
      <c r="AD481" s="41"/>
      <c r="AE481" s="42"/>
      <c r="AF481" s="43"/>
      <c r="AG481" s="41"/>
      <c r="AH481" s="42"/>
      <c r="AI481" s="43"/>
      <c r="AK481" s="41">
        <f t="shared" ref="AK481:AM491" si="139">F481+I481+L481+O481+R481+U481+X481+AA481+AD481+AG481</f>
        <v>16524</v>
      </c>
      <c r="AL481" s="42">
        <f t="shared" si="139"/>
        <v>17275</v>
      </c>
      <c r="AM481" s="43">
        <f t="shared" si="139"/>
        <v>19505</v>
      </c>
      <c r="AT481" s="32">
        <f>IF(SUM(AK572:AM572)=0,0,IF(SUM(AK481:AM481)=0,0,1))</f>
        <v>1</v>
      </c>
      <c r="AV481" s="23">
        <v>4</v>
      </c>
      <c r="AW481" s="23">
        <v>8</v>
      </c>
      <c r="AX481" s="23">
        <v>1</v>
      </c>
    </row>
    <row r="482" spans="3:50" ht="15" customHeight="1" x14ac:dyDescent="0.3">
      <c r="C482" s="40" t="s">
        <v>22</v>
      </c>
      <c r="D482" s="34" t="s">
        <v>725</v>
      </c>
      <c r="E482" s="35" t="s">
        <v>948</v>
      </c>
      <c r="F482" s="41">
        <v>54384</v>
      </c>
      <c r="G482" s="42">
        <v>57228</v>
      </c>
      <c r="H482" s="43">
        <v>62522</v>
      </c>
      <c r="I482" s="41">
        <v>6212</v>
      </c>
      <c r="J482" s="42">
        <v>6424</v>
      </c>
      <c r="K482" s="169">
        <v>7193</v>
      </c>
      <c r="L482" s="154">
        <v>0</v>
      </c>
      <c r="M482" s="42">
        <v>0</v>
      </c>
      <c r="N482" s="43">
        <v>0</v>
      </c>
      <c r="O482" s="41"/>
      <c r="P482" s="42"/>
      <c r="Q482" s="43"/>
      <c r="R482" s="41"/>
      <c r="S482" s="42"/>
      <c r="T482" s="43"/>
      <c r="U482" s="41"/>
      <c r="V482" s="42"/>
      <c r="W482" s="43"/>
      <c r="X482" s="41"/>
      <c r="Y482" s="42"/>
      <c r="Z482" s="43"/>
      <c r="AA482" s="41"/>
      <c r="AB482" s="42"/>
      <c r="AC482" s="43"/>
      <c r="AD482" s="41"/>
      <c r="AE482" s="42"/>
      <c r="AF482" s="43"/>
      <c r="AG482" s="41"/>
      <c r="AH482" s="42"/>
      <c r="AI482" s="43"/>
      <c r="AK482" s="41">
        <f t="shared" si="139"/>
        <v>60596</v>
      </c>
      <c r="AL482" s="42">
        <f t="shared" si="139"/>
        <v>63652</v>
      </c>
      <c r="AM482" s="43">
        <f t="shared" si="139"/>
        <v>69715</v>
      </c>
      <c r="AT482" s="32">
        <f>IF(SUM(AK572:AM572)=0,0,IF(SUM(AK482:AM482)=0,0,1))</f>
        <v>1</v>
      </c>
      <c r="AV482" s="23">
        <v>4</v>
      </c>
      <c r="AW482" s="23">
        <v>8</v>
      </c>
      <c r="AX482" s="23">
        <f>IF(AW482=AW481,AX481+1,1)</f>
        <v>2</v>
      </c>
    </row>
    <row r="483" spans="3:50" ht="15" customHeight="1" x14ac:dyDescent="0.3">
      <c r="C483" s="40" t="s">
        <v>22</v>
      </c>
      <c r="D483" s="34" t="s">
        <v>726</v>
      </c>
      <c r="E483" s="35" t="s">
        <v>951</v>
      </c>
      <c r="F483" s="41">
        <v>89533</v>
      </c>
      <c r="G483" s="42">
        <v>94216</v>
      </c>
      <c r="H483" s="43">
        <v>102932</v>
      </c>
      <c r="I483" s="41">
        <v>66364</v>
      </c>
      <c r="J483" s="42">
        <v>71728</v>
      </c>
      <c r="K483" s="169">
        <v>77732</v>
      </c>
      <c r="L483" s="154">
        <v>0</v>
      </c>
      <c r="M483" s="42">
        <v>0</v>
      </c>
      <c r="N483" s="43">
        <v>0</v>
      </c>
      <c r="O483" s="41"/>
      <c r="P483" s="42"/>
      <c r="Q483" s="43"/>
      <c r="R483" s="41"/>
      <c r="S483" s="42"/>
      <c r="T483" s="43"/>
      <c r="U483" s="41"/>
      <c r="V483" s="42"/>
      <c r="W483" s="43"/>
      <c r="X483" s="41"/>
      <c r="Y483" s="42"/>
      <c r="Z483" s="43"/>
      <c r="AA483" s="41"/>
      <c r="AB483" s="42"/>
      <c r="AC483" s="43"/>
      <c r="AD483" s="41"/>
      <c r="AE483" s="42"/>
      <c r="AF483" s="43"/>
      <c r="AG483" s="41"/>
      <c r="AH483" s="42"/>
      <c r="AI483" s="43"/>
      <c r="AK483" s="41">
        <f t="shared" si="139"/>
        <v>155897</v>
      </c>
      <c r="AL483" s="42">
        <f t="shared" si="139"/>
        <v>165944</v>
      </c>
      <c r="AM483" s="43">
        <f t="shared" si="139"/>
        <v>180664</v>
      </c>
      <c r="AT483" s="32">
        <f>IF(SUM(AK572:AM572)=0,0,IF(SUM(AK483:AM483)=0,0,1))</f>
        <v>1</v>
      </c>
      <c r="AV483" s="23">
        <v>4</v>
      </c>
      <c r="AW483" s="23">
        <v>8</v>
      </c>
      <c r="AX483" s="23">
        <f t="shared" ref="AX483:AX491" si="140">IF(AW483=AW482,AX482+1,1)</f>
        <v>3</v>
      </c>
    </row>
    <row r="484" spans="3:50" ht="15" customHeight="1" x14ac:dyDescent="0.3">
      <c r="C484" s="40" t="s">
        <v>22</v>
      </c>
      <c r="D484" s="34" t="s">
        <v>727</v>
      </c>
      <c r="E484" s="35" t="s">
        <v>953</v>
      </c>
      <c r="F484" s="41">
        <v>57050</v>
      </c>
      <c r="G484" s="42">
        <v>60033</v>
      </c>
      <c r="H484" s="43">
        <v>65587</v>
      </c>
      <c r="I484" s="41">
        <v>6212</v>
      </c>
      <c r="J484" s="42">
        <v>6424</v>
      </c>
      <c r="K484" s="169">
        <v>7425</v>
      </c>
      <c r="L484" s="154">
        <v>0</v>
      </c>
      <c r="M484" s="42">
        <v>0</v>
      </c>
      <c r="N484" s="43">
        <v>0</v>
      </c>
      <c r="O484" s="41"/>
      <c r="P484" s="42"/>
      <c r="Q484" s="43"/>
      <c r="R484" s="41"/>
      <c r="S484" s="42"/>
      <c r="T484" s="43"/>
      <c r="U484" s="41"/>
      <c r="V484" s="42"/>
      <c r="W484" s="43"/>
      <c r="X484" s="41"/>
      <c r="Y484" s="42"/>
      <c r="Z484" s="43"/>
      <c r="AA484" s="41"/>
      <c r="AB484" s="42"/>
      <c r="AC484" s="43"/>
      <c r="AD484" s="41"/>
      <c r="AE484" s="42"/>
      <c r="AF484" s="43"/>
      <c r="AG484" s="41"/>
      <c r="AH484" s="42"/>
      <c r="AI484" s="43"/>
      <c r="AK484" s="41">
        <f t="shared" si="139"/>
        <v>63262</v>
      </c>
      <c r="AL484" s="42">
        <f t="shared" si="139"/>
        <v>66457</v>
      </c>
      <c r="AM484" s="43">
        <f t="shared" si="139"/>
        <v>73012</v>
      </c>
      <c r="AT484" s="32">
        <f>IF(SUM(AK572:AM572)=0,0,IF(SUM(AK484:AM484)=0,0,1))</f>
        <v>1</v>
      </c>
      <c r="AV484" s="23">
        <v>4</v>
      </c>
      <c r="AW484" s="23">
        <v>8</v>
      </c>
      <c r="AX484" s="23">
        <f t="shared" si="140"/>
        <v>4</v>
      </c>
    </row>
    <row r="485" spans="3:50" ht="15" hidden="1" customHeight="1" x14ac:dyDescent="0.3">
      <c r="C485" s="40" t="s">
        <v>22</v>
      </c>
      <c r="D485" s="34" t="s">
        <v>2</v>
      </c>
      <c r="E485" s="35" t="s">
        <v>2</v>
      </c>
      <c r="F485" s="41">
        <v>0</v>
      </c>
      <c r="G485" s="42">
        <v>0</v>
      </c>
      <c r="H485" s="43">
        <v>0</v>
      </c>
      <c r="I485" s="41">
        <v>0</v>
      </c>
      <c r="J485" s="42">
        <v>0</v>
      </c>
      <c r="K485" s="169">
        <v>0</v>
      </c>
      <c r="L485" s="154">
        <v>0</v>
      </c>
      <c r="M485" s="42">
        <v>0</v>
      </c>
      <c r="N485" s="43">
        <v>0</v>
      </c>
      <c r="O485" s="41"/>
      <c r="P485" s="42"/>
      <c r="Q485" s="43"/>
      <c r="R485" s="41"/>
      <c r="S485" s="42"/>
      <c r="T485" s="43"/>
      <c r="U485" s="41"/>
      <c r="V485" s="42"/>
      <c r="W485" s="43"/>
      <c r="X485" s="41"/>
      <c r="Y485" s="42"/>
      <c r="Z485" s="43"/>
      <c r="AA485" s="41"/>
      <c r="AB485" s="42"/>
      <c r="AC485" s="43"/>
      <c r="AD485" s="41"/>
      <c r="AE485" s="42"/>
      <c r="AF485" s="43"/>
      <c r="AG485" s="41"/>
      <c r="AH485" s="42"/>
      <c r="AI485" s="43"/>
      <c r="AK485" s="41">
        <f t="shared" si="139"/>
        <v>0</v>
      </c>
      <c r="AL485" s="42">
        <f t="shared" si="139"/>
        <v>0</v>
      </c>
      <c r="AM485" s="43">
        <f t="shared" si="139"/>
        <v>0</v>
      </c>
      <c r="AT485" s="32">
        <f>IF(SUM(AK572:AM572)=0,0,IF(SUM(AK485:AM485)=0,0,1))</f>
        <v>0</v>
      </c>
      <c r="AV485" s="23">
        <v>4</v>
      </c>
      <c r="AW485" s="23">
        <v>8</v>
      </c>
      <c r="AX485" s="23">
        <f t="shared" si="140"/>
        <v>5</v>
      </c>
    </row>
    <row r="486" spans="3:50" ht="15" hidden="1" customHeight="1" x14ac:dyDescent="0.3">
      <c r="C486" s="40" t="s">
        <v>22</v>
      </c>
      <c r="D486" s="34" t="s">
        <v>2</v>
      </c>
      <c r="E486" s="35" t="s">
        <v>2</v>
      </c>
      <c r="F486" s="41">
        <v>0</v>
      </c>
      <c r="G486" s="42">
        <v>0</v>
      </c>
      <c r="H486" s="43">
        <v>0</v>
      </c>
      <c r="I486" s="41">
        <v>0</v>
      </c>
      <c r="J486" s="42">
        <v>0</v>
      </c>
      <c r="K486" s="169">
        <v>0</v>
      </c>
      <c r="L486" s="154">
        <v>0</v>
      </c>
      <c r="M486" s="42">
        <v>0</v>
      </c>
      <c r="N486" s="43">
        <v>0</v>
      </c>
      <c r="O486" s="41"/>
      <c r="P486" s="42"/>
      <c r="Q486" s="43"/>
      <c r="R486" s="41"/>
      <c r="S486" s="42"/>
      <c r="T486" s="43"/>
      <c r="U486" s="41"/>
      <c r="V486" s="42"/>
      <c r="W486" s="43"/>
      <c r="X486" s="41"/>
      <c r="Y486" s="42"/>
      <c r="Z486" s="43"/>
      <c r="AA486" s="41"/>
      <c r="AB486" s="42"/>
      <c r="AC486" s="43"/>
      <c r="AD486" s="41"/>
      <c r="AE486" s="42"/>
      <c r="AF486" s="43"/>
      <c r="AG486" s="41"/>
      <c r="AH486" s="42"/>
      <c r="AI486" s="43"/>
      <c r="AK486" s="41">
        <f t="shared" si="139"/>
        <v>0</v>
      </c>
      <c r="AL486" s="42">
        <f t="shared" si="139"/>
        <v>0</v>
      </c>
      <c r="AM486" s="43">
        <f t="shared" si="139"/>
        <v>0</v>
      </c>
      <c r="AT486" s="32">
        <f>IF(SUM(AK572:AM572)=0,0,IF(SUM(AK486:AM486)=0,0,1))</f>
        <v>0</v>
      </c>
      <c r="AV486" s="23">
        <v>4</v>
      </c>
      <c r="AW486" s="23">
        <v>8</v>
      </c>
      <c r="AX486" s="23">
        <f t="shared" si="140"/>
        <v>6</v>
      </c>
    </row>
    <row r="487" spans="3:50" ht="15" hidden="1" customHeight="1" x14ac:dyDescent="0.3">
      <c r="C487" s="40" t="s">
        <v>22</v>
      </c>
      <c r="D487" s="34" t="s">
        <v>2</v>
      </c>
      <c r="E487" s="35" t="s">
        <v>2</v>
      </c>
      <c r="F487" s="41">
        <v>0</v>
      </c>
      <c r="G487" s="42">
        <v>0</v>
      </c>
      <c r="H487" s="43">
        <v>0</v>
      </c>
      <c r="I487" s="41">
        <v>0</v>
      </c>
      <c r="J487" s="42">
        <v>0</v>
      </c>
      <c r="K487" s="169">
        <v>0</v>
      </c>
      <c r="L487" s="154">
        <v>0</v>
      </c>
      <c r="M487" s="42">
        <v>0</v>
      </c>
      <c r="N487" s="43">
        <v>0</v>
      </c>
      <c r="O487" s="41"/>
      <c r="P487" s="42"/>
      <c r="Q487" s="43"/>
      <c r="R487" s="41"/>
      <c r="S487" s="42"/>
      <c r="T487" s="43"/>
      <c r="U487" s="41"/>
      <c r="V487" s="42"/>
      <c r="W487" s="43"/>
      <c r="X487" s="41"/>
      <c r="Y487" s="42"/>
      <c r="Z487" s="43"/>
      <c r="AA487" s="41"/>
      <c r="AB487" s="42"/>
      <c r="AC487" s="43"/>
      <c r="AD487" s="41"/>
      <c r="AE487" s="42"/>
      <c r="AF487" s="43"/>
      <c r="AG487" s="41"/>
      <c r="AH487" s="42"/>
      <c r="AI487" s="43"/>
      <c r="AK487" s="41">
        <f t="shared" si="139"/>
        <v>0</v>
      </c>
      <c r="AL487" s="42">
        <f t="shared" si="139"/>
        <v>0</v>
      </c>
      <c r="AM487" s="43">
        <f t="shared" si="139"/>
        <v>0</v>
      </c>
      <c r="AT487" s="32">
        <f>IF(SUM(AK572:AM572)=0,0,IF(SUM(AK487:AM487)=0,0,1))</f>
        <v>0</v>
      </c>
      <c r="AV487" s="23">
        <v>4</v>
      </c>
      <c r="AW487" s="23">
        <v>8</v>
      </c>
      <c r="AX487" s="23">
        <f t="shared" si="140"/>
        <v>7</v>
      </c>
    </row>
    <row r="488" spans="3:50" ht="15" hidden="1" customHeight="1" x14ac:dyDescent="0.3">
      <c r="C488" s="40" t="s">
        <v>22</v>
      </c>
      <c r="D488" s="34" t="s">
        <v>2</v>
      </c>
      <c r="E488" s="35" t="s">
        <v>2</v>
      </c>
      <c r="F488" s="41">
        <v>0</v>
      </c>
      <c r="G488" s="42">
        <v>0</v>
      </c>
      <c r="H488" s="43">
        <v>0</v>
      </c>
      <c r="I488" s="41">
        <v>0</v>
      </c>
      <c r="J488" s="42">
        <v>0</v>
      </c>
      <c r="K488" s="169">
        <v>0</v>
      </c>
      <c r="L488" s="154">
        <v>0</v>
      </c>
      <c r="M488" s="42">
        <v>0</v>
      </c>
      <c r="N488" s="43">
        <v>0</v>
      </c>
      <c r="O488" s="41"/>
      <c r="P488" s="42"/>
      <c r="Q488" s="43"/>
      <c r="R488" s="41"/>
      <c r="S488" s="42"/>
      <c r="T488" s="43"/>
      <c r="U488" s="41"/>
      <c r="V488" s="42"/>
      <c r="W488" s="43"/>
      <c r="X488" s="41"/>
      <c r="Y488" s="42"/>
      <c r="Z488" s="43"/>
      <c r="AA488" s="41"/>
      <c r="AB488" s="42"/>
      <c r="AC488" s="43"/>
      <c r="AD488" s="41"/>
      <c r="AE488" s="42"/>
      <c r="AF488" s="43"/>
      <c r="AG488" s="41"/>
      <c r="AH488" s="42"/>
      <c r="AI488" s="43"/>
      <c r="AK488" s="41">
        <f t="shared" si="139"/>
        <v>0</v>
      </c>
      <c r="AL488" s="42">
        <f t="shared" si="139"/>
        <v>0</v>
      </c>
      <c r="AM488" s="43">
        <f t="shared" si="139"/>
        <v>0</v>
      </c>
      <c r="AT488" s="32">
        <f>IF(SUM(AK572:AM572)=0,0,IF(SUM(AK488:AM488)=0,0,1))</f>
        <v>0</v>
      </c>
      <c r="AV488" s="23">
        <v>4</v>
      </c>
      <c r="AW488" s="23">
        <v>8</v>
      </c>
      <c r="AX488" s="23">
        <f t="shared" si="140"/>
        <v>8</v>
      </c>
    </row>
    <row r="489" spans="3:50" ht="15" hidden="1" customHeight="1" x14ac:dyDescent="0.3">
      <c r="C489" s="40" t="s">
        <v>22</v>
      </c>
      <c r="D489" s="34" t="s">
        <v>2</v>
      </c>
      <c r="E489" s="35" t="s">
        <v>2</v>
      </c>
      <c r="F489" s="41">
        <v>0</v>
      </c>
      <c r="G489" s="42">
        <v>0</v>
      </c>
      <c r="H489" s="43">
        <v>0</v>
      </c>
      <c r="I489" s="41">
        <v>0</v>
      </c>
      <c r="J489" s="42">
        <v>0</v>
      </c>
      <c r="K489" s="169">
        <v>0</v>
      </c>
      <c r="L489" s="154">
        <v>0</v>
      </c>
      <c r="M489" s="42">
        <v>0</v>
      </c>
      <c r="N489" s="43">
        <v>0</v>
      </c>
      <c r="O489" s="41"/>
      <c r="P489" s="42"/>
      <c r="Q489" s="43"/>
      <c r="R489" s="41"/>
      <c r="S489" s="42"/>
      <c r="T489" s="43"/>
      <c r="U489" s="41"/>
      <c r="V489" s="42"/>
      <c r="W489" s="43"/>
      <c r="X489" s="41"/>
      <c r="Y489" s="42"/>
      <c r="Z489" s="43"/>
      <c r="AA489" s="41"/>
      <c r="AB489" s="42"/>
      <c r="AC489" s="43"/>
      <c r="AD489" s="41"/>
      <c r="AE489" s="42"/>
      <c r="AF489" s="43"/>
      <c r="AG489" s="41"/>
      <c r="AH489" s="42"/>
      <c r="AI489" s="43"/>
      <c r="AK489" s="41">
        <f t="shared" si="139"/>
        <v>0</v>
      </c>
      <c r="AL489" s="42">
        <f t="shared" si="139"/>
        <v>0</v>
      </c>
      <c r="AM489" s="43">
        <f t="shared" si="139"/>
        <v>0</v>
      </c>
      <c r="AT489" s="32">
        <f>IF(SUM(AK572:AM572)=0,0,IF(SUM(AK489:AM489)=0,0,1))</f>
        <v>0</v>
      </c>
      <c r="AV489" s="23">
        <v>4</v>
      </c>
      <c r="AW489" s="23">
        <v>8</v>
      </c>
      <c r="AX489" s="23">
        <f t="shared" si="140"/>
        <v>9</v>
      </c>
    </row>
    <row r="490" spans="3:50" ht="15" hidden="1" customHeight="1" x14ac:dyDescent="0.3">
      <c r="C490" s="40" t="s">
        <v>22</v>
      </c>
      <c r="D490" s="34" t="s">
        <v>2</v>
      </c>
      <c r="E490" s="35" t="s">
        <v>2</v>
      </c>
      <c r="F490" s="41">
        <v>0</v>
      </c>
      <c r="G490" s="42">
        <v>0</v>
      </c>
      <c r="H490" s="43">
        <v>0</v>
      </c>
      <c r="I490" s="41">
        <v>0</v>
      </c>
      <c r="J490" s="42">
        <v>0</v>
      </c>
      <c r="K490" s="169">
        <v>0</v>
      </c>
      <c r="L490" s="154">
        <v>0</v>
      </c>
      <c r="M490" s="42">
        <v>0</v>
      </c>
      <c r="N490" s="43">
        <v>0</v>
      </c>
      <c r="O490" s="41"/>
      <c r="P490" s="42"/>
      <c r="Q490" s="43"/>
      <c r="R490" s="41"/>
      <c r="S490" s="42"/>
      <c r="T490" s="43"/>
      <c r="U490" s="41"/>
      <c r="V490" s="42"/>
      <c r="W490" s="43"/>
      <c r="X490" s="41"/>
      <c r="Y490" s="42"/>
      <c r="Z490" s="43"/>
      <c r="AA490" s="41"/>
      <c r="AB490" s="42"/>
      <c r="AC490" s="43"/>
      <c r="AD490" s="41"/>
      <c r="AE490" s="42"/>
      <c r="AF490" s="43"/>
      <c r="AG490" s="41"/>
      <c r="AH490" s="42"/>
      <c r="AI490" s="43"/>
      <c r="AK490" s="41">
        <f t="shared" si="139"/>
        <v>0</v>
      </c>
      <c r="AL490" s="42">
        <f t="shared" si="139"/>
        <v>0</v>
      </c>
      <c r="AM490" s="43">
        <f t="shared" si="139"/>
        <v>0</v>
      </c>
      <c r="AT490" s="32">
        <f>IF(SUM(AK572:AM572)=0,0,IF(SUM(AK490:AM490)=0,0,1))</f>
        <v>0</v>
      </c>
      <c r="AV490" s="23">
        <v>4</v>
      </c>
      <c r="AW490" s="23">
        <v>8</v>
      </c>
      <c r="AX490" s="23">
        <f t="shared" si="140"/>
        <v>10</v>
      </c>
    </row>
    <row r="491" spans="3:50" ht="15" hidden="1" customHeight="1" x14ac:dyDescent="0.3">
      <c r="C491" s="40" t="s">
        <v>23</v>
      </c>
      <c r="D491" s="34" t="s">
        <v>728</v>
      </c>
      <c r="E491" s="35" t="s">
        <v>957</v>
      </c>
      <c r="F491" s="41">
        <v>0</v>
      </c>
      <c r="G491" s="42">
        <v>0</v>
      </c>
      <c r="H491" s="43">
        <v>0</v>
      </c>
      <c r="I491" s="41">
        <v>0</v>
      </c>
      <c r="J491" s="42">
        <v>0</v>
      </c>
      <c r="K491" s="169">
        <v>0</v>
      </c>
      <c r="L491" s="154">
        <v>0</v>
      </c>
      <c r="M491" s="42">
        <v>0</v>
      </c>
      <c r="N491" s="43">
        <v>0</v>
      </c>
      <c r="O491" s="41"/>
      <c r="P491" s="42"/>
      <c r="Q491" s="43"/>
      <c r="R491" s="41"/>
      <c r="S491" s="42"/>
      <c r="T491" s="43"/>
      <c r="U491" s="41"/>
      <c r="V491" s="42"/>
      <c r="W491" s="43"/>
      <c r="X491" s="41"/>
      <c r="Y491" s="42"/>
      <c r="Z491" s="43"/>
      <c r="AA491" s="41"/>
      <c r="AB491" s="42"/>
      <c r="AC491" s="43"/>
      <c r="AD491" s="41"/>
      <c r="AE491" s="42"/>
      <c r="AF491" s="43"/>
      <c r="AG491" s="41"/>
      <c r="AH491" s="42"/>
      <c r="AI491" s="43"/>
      <c r="AK491" s="41">
        <f t="shared" si="139"/>
        <v>0</v>
      </c>
      <c r="AL491" s="42">
        <f t="shared" si="139"/>
        <v>0</v>
      </c>
      <c r="AM491" s="43">
        <f t="shared" si="139"/>
        <v>0</v>
      </c>
      <c r="AT491" s="32">
        <f>IF(SUM(AK572:AM572)=0,0,IF(SUM(AK491:AM491)=0,0,1))</f>
        <v>0</v>
      </c>
      <c r="AV491" s="23">
        <v>4</v>
      </c>
      <c r="AW491" s="23">
        <v>9</v>
      </c>
      <c r="AX491" s="23">
        <f t="shared" si="140"/>
        <v>1</v>
      </c>
    </row>
    <row r="492" spans="3:50" ht="15" customHeight="1" x14ac:dyDescent="0.3">
      <c r="C492" s="50" t="str">
        <f>IF(LEN(E491)&lt;1,"","Total: " &amp; LEFT(E491,LEN(E491)-21) &amp; "Municipalities")</f>
        <v>Total: uMzinyathi Municipalities</v>
      </c>
      <c r="D492" s="51"/>
      <c r="E492" s="52"/>
      <c r="F492" s="53">
        <f t="shared" ref="F492:N492" si="141">SUM(F481:F491)</f>
        <v>211279</v>
      </c>
      <c r="G492" s="54">
        <f t="shared" si="141"/>
        <v>222328</v>
      </c>
      <c r="H492" s="55">
        <f t="shared" si="141"/>
        <v>242896</v>
      </c>
      <c r="I492" s="53">
        <f t="shared" si="141"/>
        <v>85000</v>
      </c>
      <c r="J492" s="54">
        <f t="shared" si="141"/>
        <v>91000</v>
      </c>
      <c r="K492" s="171">
        <f t="shared" si="141"/>
        <v>100000</v>
      </c>
      <c r="L492" s="159">
        <f t="shared" si="141"/>
        <v>0</v>
      </c>
      <c r="M492" s="54">
        <f t="shared" si="141"/>
        <v>0</v>
      </c>
      <c r="N492" s="55">
        <f t="shared" si="141"/>
        <v>0</v>
      </c>
      <c r="O492" s="53">
        <f t="shared" ref="O492:AI492" si="142">SUM(O481:O491)</f>
        <v>0</v>
      </c>
      <c r="P492" s="54">
        <f t="shared" si="142"/>
        <v>0</v>
      </c>
      <c r="Q492" s="55">
        <f t="shared" si="142"/>
        <v>0</v>
      </c>
      <c r="R492" s="53">
        <f t="shared" si="142"/>
        <v>0</v>
      </c>
      <c r="S492" s="54">
        <f t="shared" si="142"/>
        <v>0</v>
      </c>
      <c r="T492" s="55">
        <f t="shared" si="142"/>
        <v>0</v>
      </c>
      <c r="U492" s="53">
        <f t="shared" si="142"/>
        <v>0</v>
      </c>
      <c r="V492" s="54">
        <f t="shared" si="142"/>
        <v>0</v>
      </c>
      <c r="W492" s="55">
        <f t="shared" si="142"/>
        <v>0</v>
      </c>
      <c r="X492" s="53">
        <f t="shared" si="142"/>
        <v>0</v>
      </c>
      <c r="Y492" s="54">
        <f t="shared" si="142"/>
        <v>0</v>
      </c>
      <c r="Z492" s="55">
        <f t="shared" si="142"/>
        <v>0</v>
      </c>
      <c r="AA492" s="53">
        <f t="shared" si="142"/>
        <v>0</v>
      </c>
      <c r="AB492" s="54">
        <f t="shared" si="142"/>
        <v>0</v>
      </c>
      <c r="AC492" s="55">
        <f t="shared" si="142"/>
        <v>0</v>
      </c>
      <c r="AD492" s="53">
        <f t="shared" si="142"/>
        <v>0</v>
      </c>
      <c r="AE492" s="54">
        <f t="shared" si="142"/>
        <v>0</v>
      </c>
      <c r="AF492" s="55">
        <f t="shared" si="142"/>
        <v>0</v>
      </c>
      <c r="AG492" s="53">
        <f t="shared" si="142"/>
        <v>0</v>
      </c>
      <c r="AH492" s="54">
        <f t="shared" si="142"/>
        <v>0</v>
      </c>
      <c r="AI492" s="55">
        <f t="shared" si="142"/>
        <v>0</v>
      </c>
      <c r="AK492" s="53">
        <f>SUM(AK481:AK491)</f>
        <v>296279</v>
      </c>
      <c r="AL492" s="54">
        <f>SUM(AL481:AL491)</f>
        <v>313328</v>
      </c>
      <c r="AM492" s="55">
        <f>SUM(AM481:AM491)</f>
        <v>342896</v>
      </c>
      <c r="AT492" s="32">
        <f>IF(SUM(AK572:AM572)=0,0,IF(SUM(AK492:AM492)=0,0,1))</f>
        <v>1</v>
      </c>
    </row>
    <row r="493" spans="3:50" ht="15" hidden="1" customHeight="1" x14ac:dyDescent="0.3">
      <c r="C493" s="40"/>
      <c r="D493" s="34"/>
      <c r="E493" s="35"/>
      <c r="F493" s="41"/>
      <c r="G493" s="42"/>
      <c r="H493" s="43"/>
      <c r="I493" s="41"/>
      <c r="J493" s="42"/>
      <c r="K493" s="169"/>
      <c r="L493" s="154"/>
      <c r="M493" s="42"/>
      <c r="N493" s="43"/>
      <c r="O493" s="41"/>
      <c r="P493" s="42"/>
      <c r="Q493" s="43"/>
      <c r="R493" s="41"/>
      <c r="S493" s="42"/>
      <c r="T493" s="43"/>
      <c r="U493" s="41"/>
      <c r="V493" s="42"/>
      <c r="W493" s="43"/>
      <c r="X493" s="41"/>
      <c r="Y493" s="42"/>
      <c r="Z493" s="43"/>
      <c r="AA493" s="41"/>
      <c r="AB493" s="42"/>
      <c r="AC493" s="43"/>
      <c r="AD493" s="41"/>
      <c r="AE493" s="42"/>
      <c r="AF493" s="43"/>
      <c r="AG493" s="41"/>
      <c r="AH493" s="42"/>
      <c r="AI493" s="43"/>
      <c r="AK493" s="41"/>
      <c r="AL493" s="42"/>
      <c r="AM493" s="43"/>
      <c r="AT493" s="32">
        <f>IF(SUM(AK572:AM572)=0,0,IF(SUM(AK493:AM493)=0,0,1))</f>
        <v>0</v>
      </c>
    </row>
    <row r="494" spans="3:50" ht="15" hidden="1" customHeight="1" x14ac:dyDescent="0.3">
      <c r="C494" s="40" t="s">
        <v>22</v>
      </c>
      <c r="D494" s="34" t="s">
        <v>729</v>
      </c>
      <c r="E494" s="35" t="s">
        <v>954</v>
      </c>
      <c r="F494" s="41">
        <v>0</v>
      </c>
      <c r="G494" s="42">
        <v>0</v>
      </c>
      <c r="H494" s="43">
        <v>0</v>
      </c>
      <c r="I494" s="41">
        <v>0</v>
      </c>
      <c r="J494" s="42">
        <v>0</v>
      </c>
      <c r="K494" s="169">
        <v>0</v>
      </c>
      <c r="L494" s="154">
        <v>0</v>
      </c>
      <c r="M494" s="42">
        <v>0</v>
      </c>
      <c r="N494" s="43">
        <v>0</v>
      </c>
      <c r="O494" s="41"/>
      <c r="P494" s="42"/>
      <c r="Q494" s="43"/>
      <c r="R494" s="41"/>
      <c r="S494" s="42"/>
      <c r="T494" s="43"/>
      <c r="U494" s="41"/>
      <c r="V494" s="42"/>
      <c r="W494" s="43"/>
      <c r="X494" s="41"/>
      <c r="Y494" s="42"/>
      <c r="Z494" s="43"/>
      <c r="AA494" s="41"/>
      <c r="AB494" s="42"/>
      <c r="AC494" s="43"/>
      <c r="AD494" s="41"/>
      <c r="AE494" s="42"/>
      <c r="AF494" s="43"/>
      <c r="AG494" s="41"/>
      <c r="AH494" s="42"/>
      <c r="AI494" s="43"/>
      <c r="AK494" s="41">
        <f t="shared" ref="AK494:AM504" si="143">F494+I494+L494+O494+R494+U494+X494+AA494+AD494+AG494</f>
        <v>0</v>
      </c>
      <c r="AL494" s="42">
        <f t="shared" si="143"/>
        <v>0</v>
      </c>
      <c r="AM494" s="43">
        <f t="shared" si="143"/>
        <v>0</v>
      </c>
      <c r="AT494" s="32">
        <f>IF(SUM(AK572:AM572)=0,0,IF(SUM(AK494:AM494)=0,0,1))</f>
        <v>0</v>
      </c>
      <c r="AV494" s="23">
        <v>4</v>
      </c>
      <c r="AW494" s="23">
        <v>10</v>
      </c>
      <c r="AX494" s="23">
        <v>1</v>
      </c>
    </row>
    <row r="495" spans="3:50" ht="15" customHeight="1" x14ac:dyDescent="0.3">
      <c r="C495" s="40" t="s">
        <v>22</v>
      </c>
      <c r="D495" s="34" t="s">
        <v>730</v>
      </c>
      <c r="E495" s="35" t="s">
        <v>956</v>
      </c>
      <c r="F495" s="41">
        <v>11573</v>
      </c>
      <c r="G495" s="42">
        <v>12179</v>
      </c>
      <c r="H495" s="43">
        <v>13305</v>
      </c>
      <c r="I495" s="41">
        <v>60000</v>
      </c>
      <c r="J495" s="42">
        <v>70000</v>
      </c>
      <c r="K495" s="169">
        <v>70000</v>
      </c>
      <c r="L495" s="154">
        <v>0</v>
      </c>
      <c r="M495" s="42">
        <v>0</v>
      </c>
      <c r="N495" s="43">
        <v>0</v>
      </c>
      <c r="O495" s="41"/>
      <c r="P495" s="42"/>
      <c r="Q495" s="43"/>
      <c r="R495" s="41"/>
      <c r="S495" s="42"/>
      <c r="T495" s="43"/>
      <c r="U495" s="41"/>
      <c r="V495" s="42"/>
      <c r="W495" s="43"/>
      <c r="X495" s="41"/>
      <c r="Y495" s="42"/>
      <c r="Z495" s="43"/>
      <c r="AA495" s="41"/>
      <c r="AB495" s="42"/>
      <c r="AC495" s="43"/>
      <c r="AD495" s="41"/>
      <c r="AE495" s="42"/>
      <c r="AF495" s="43"/>
      <c r="AG495" s="41"/>
      <c r="AH495" s="42"/>
      <c r="AI495" s="43"/>
      <c r="AK495" s="41">
        <f t="shared" si="143"/>
        <v>71573</v>
      </c>
      <c r="AL495" s="42">
        <f t="shared" si="143"/>
        <v>82179</v>
      </c>
      <c r="AM495" s="43">
        <f t="shared" si="143"/>
        <v>83305</v>
      </c>
      <c r="AT495" s="32">
        <f>IF(SUM(AK572:AM572)=0,0,IF(SUM(AK495:AM495)=0,0,1))</f>
        <v>1</v>
      </c>
      <c r="AV495" s="23">
        <v>4</v>
      </c>
      <c r="AW495" s="23">
        <v>10</v>
      </c>
      <c r="AX495" s="23">
        <f>IF(AW495=AW494,AX494+1,1)</f>
        <v>2</v>
      </c>
    </row>
    <row r="496" spans="3:50" ht="15" customHeight="1" x14ac:dyDescent="0.3">
      <c r="C496" s="40" t="s">
        <v>22</v>
      </c>
      <c r="D496" s="34" t="s">
        <v>731</v>
      </c>
      <c r="E496" s="35" t="s">
        <v>955</v>
      </c>
      <c r="F496" s="41">
        <v>30171</v>
      </c>
      <c r="G496" s="42">
        <v>31749</v>
      </c>
      <c r="H496" s="43">
        <v>34686</v>
      </c>
      <c r="I496" s="41">
        <v>25000</v>
      </c>
      <c r="J496" s="42">
        <v>30000</v>
      </c>
      <c r="K496" s="169">
        <v>30000</v>
      </c>
      <c r="L496" s="154">
        <v>0</v>
      </c>
      <c r="M496" s="42">
        <v>0</v>
      </c>
      <c r="N496" s="43">
        <v>0</v>
      </c>
      <c r="O496" s="41"/>
      <c r="P496" s="42"/>
      <c r="Q496" s="43"/>
      <c r="R496" s="41"/>
      <c r="S496" s="42"/>
      <c r="T496" s="43"/>
      <c r="U496" s="41"/>
      <c r="V496" s="42"/>
      <c r="W496" s="43"/>
      <c r="X496" s="41"/>
      <c r="Y496" s="42"/>
      <c r="Z496" s="43"/>
      <c r="AA496" s="41"/>
      <c r="AB496" s="42"/>
      <c r="AC496" s="43"/>
      <c r="AD496" s="41"/>
      <c r="AE496" s="42"/>
      <c r="AF496" s="43"/>
      <c r="AG496" s="41"/>
      <c r="AH496" s="42"/>
      <c r="AI496" s="43"/>
      <c r="AK496" s="41">
        <f t="shared" si="143"/>
        <v>55171</v>
      </c>
      <c r="AL496" s="42">
        <f t="shared" si="143"/>
        <v>61749</v>
      </c>
      <c r="AM496" s="43">
        <f t="shared" si="143"/>
        <v>64686</v>
      </c>
      <c r="AT496" s="32">
        <f>IF(SUM(AK572:AM572)=0,0,IF(SUM(AK496:AM496)=0,0,1))</f>
        <v>1</v>
      </c>
      <c r="AV496" s="23">
        <v>4</v>
      </c>
      <c r="AW496" s="23">
        <v>10</v>
      </c>
      <c r="AX496" s="23">
        <f t="shared" ref="AX496:AX504" si="144">IF(AW496=AW495,AX495+1,1)</f>
        <v>3</v>
      </c>
    </row>
    <row r="497" spans="3:50" ht="15" hidden="1" customHeight="1" x14ac:dyDescent="0.3">
      <c r="C497" s="40" t="s">
        <v>22</v>
      </c>
      <c r="D497" s="34" t="s">
        <v>2</v>
      </c>
      <c r="E497" s="35" t="s">
        <v>2</v>
      </c>
      <c r="F497" s="41">
        <v>0</v>
      </c>
      <c r="G497" s="42">
        <v>0</v>
      </c>
      <c r="H497" s="43">
        <v>0</v>
      </c>
      <c r="I497" s="41">
        <v>0</v>
      </c>
      <c r="J497" s="42">
        <v>0</v>
      </c>
      <c r="K497" s="169">
        <v>0</v>
      </c>
      <c r="L497" s="154">
        <v>0</v>
      </c>
      <c r="M497" s="42">
        <v>0</v>
      </c>
      <c r="N497" s="43">
        <v>0</v>
      </c>
      <c r="O497" s="41"/>
      <c r="P497" s="42"/>
      <c r="Q497" s="43"/>
      <c r="R497" s="41"/>
      <c r="S497" s="42"/>
      <c r="T497" s="43"/>
      <c r="U497" s="41"/>
      <c r="V497" s="42"/>
      <c r="W497" s="43"/>
      <c r="X497" s="41"/>
      <c r="Y497" s="42"/>
      <c r="Z497" s="43"/>
      <c r="AA497" s="41"/>
      <c r="AB497" s="42"/>
      <c r="AC497" s="43"/>
      <c r="AD497" s="41"/>
      <c r="AE497" s="42"/>
      <c r="AF497" s="43"/>
      <c r="AG497" s="41"/>
      <c r="AH497" s="42"/>
      <c r="AI497" s="43"/>
      <c r="AK497" s="41">
        <f t="shared" si="143"/>
        <v>0</v>
      </c>
      <c r="AL497" s="42">
        <f t="shared" si="143"/>
        <v>0</v>
      </c>
      <c r="AM497" s="43">
        <f t="shared" si="143"/>
        <v>0</v>
      </c>
      <c r="AT497" s="32">
        <f>IF(SUM(AK572:AM572)=0,0,IF(SUM(AK497:AM497)=0,0,1))</f>
        <v>0</v>
      </c>
      <c r="AV497" s="23">
        <v>4</v>
      </c>
      <c r="AW497" s="23">
        <v>10</v>
      </c>
      <c r="AX497" s="23">
        <f t="shared" si="144"/>
        <v>4</v>
      </c>
    </row>
    <row r="498" spans="3:50" ht="15" hidden="1" customHeight="1" x14ac:dyDescent="0.3">
      <c r="C498" s="40" t="s">
        <v>22</v>
      </c>
      <c r="D498" s="34" t="s">
        <v>2</v>
      </c>
      <c r="E498" s="35" t="s">
        <v>2</v>
      </c>
      <c r="F498" s="41">
        <v>0</v>
      </c>
      <c r="G498" s="42">
        <v>0</v>
      </c>
      <c r="H498" s="43">
        <v>0</v>
      </c>
      <c r="I498" s="41">
        <v>0</v>
      </c>
      <c r="J498" s="42">
        <v>0</v>
      </c>
      <c r="K498" s="169">
        <v>0</v>
      </c>
      <c r="L498" s="154">
        <v>0</v>
      </c>
      <c r="M498" s="42">
        <v>0</v>
      </c>
      <c r="N498" s="43">
        <v>0</v>
      </c>
      <c r="O498" s="41"/>
      <c r="P498" s="42"/>
      <c r="Q498" s="43"/>
      <c r="R498" s="41"/>
      <c r="S498" s="42"/>
      <c r="T498" s="43"/>
      <c r="U498" s="41"/>
      <c r="V498" s="42"/>
      <c r="W498" s="43"/>
      <c r="X498" s="41"/>
      <c r="Y498" s="42"/>
      <c r="Z498" s="43"/>
      <c r="AA498" s="41"/>
      <c r="AB498" s="42"/>
      <c r="AC498" s="43"/>
      <c r="AD498" s="41"/>
      <c r="AE498" s="42"/>
      <c r="AF498" s="43"/>
      <c r="AG498" s="41"/>
      <c r="AH498" s="42"/>
      <c r="AI498" s="43"/>
      <c r="AK498" s="41">
        <f t="shared" si="143"/>
        <v>0</v>
      </c>
      <c r="AL498" s="42">
        <f t="shared" si="143"/>
        <v>0</v>
      </c>
      <c r="AM498" s="43">
        <f t="shared" si="143"/>
        <v>0</v>
      </c>
      <c r="AT498" s="32">
        <f>IF(SUM(AK572:AM572)=0,0,IF(SUM(AK498:AM498)=0,0,1))</f>
        <v>0</v>
      </c>
      <c r="AV498" s="23">
        <v>4</v>
      </c>
      <c r="AW498" s="23">
        <v>10</v>
      </c>
      <c r="AX498" s="23">
        <f t="shared" si="144"/>
        <v>5</v>
      </c>
    </row>
    <row r="499" spans="3:50" ht="15" hidden="1" customHeight="1" x14ac:dyDescent="0.3">
      <c r="C499" s="40" t="s">
        <v>22</v>
      </c>
      <c r="D499" s="34" t="s">
        <v>2</v>
      </c>
      <c r="E499" s="35" t="s">
        <v>2</v>
      </c>
      <c r="F499" s="41">
        <v>0</v>
      </c>
      <c r="G499" s="42">
        <v>0</v>
      </c>
      <c r="H499" s="43">
        <v>0</v>
      </c>
      <c r="I499" s="41">
        <v>0</v>
      </c>
      <c r="J499" s="42">
        <v>0</v>
      </c>
      <c r="K499" s="169">
        <v>0</v>
      </c>
      <c r="L499" s="154">
        <v>0</v>
      </c>
      <c r="M499" s="42">
        <v>0</v>
      </c>
      <c r="N499" s="43">
        <v>0</v>
      </c>
      <c r="O499" s="41"/>
      <c r="P499" s="42"/>
      <c r="Q499" s="43"/>
      <c r="R499" s="41"/>
      <c r="S499" s="42"/>
      <c r="T499" s="43"/>
      <c r="U499" s="41"/>
      <c r="V499" s="42"/>
      <c r="W499" s="43"/>
      <c r="X499" s="41"/>
      <c r="Y499" s="42"/>
      <c r="Z499" s="43"/>
      <c r="AA499" s="41"/>
      <c r="AB499" s="42"/>
      <c r="AC499" s="43"/>
      <c r="AD499" s="41"/>
      <c r="AE499" s="42"/>
      <c r="AF499" s="43"/>
      <c r="AG499" s="41"/>
      <c r="AH499" s="42"/>
      <c r="AI499" s="43"/>
      <c r="AK499" s="41">
        <f t="shared" si="143"/>
        <v>0</v>
      </c>
      <c r="AL499" s="42">
        <f t="shared" si="143"/>
        <v>0</v>
      </c>
      <c r="AM499" s="43">
        <f t="shared" si="143"/>
        <v>0</v>
      </c>
      <c r="AT499" s="32">
        <f>IF(SUM(AK572:AM572)=0,0,IF(SUM(AK499:AM499)=0,0,1))</f>
        <v>0</v>
      </c>
      <c r="AV499" s="23">
        <v>4</v>
      </c>
      <c r="AW499" s="23">
        <v>10</v>
      </c>
      <c r="AX499" s="23">
        <f t="shared" si="144"/>
        <v>6</v>
      </c>
    </row>
    <row r="500" spans="3:50" ht="15" hidden="1" customHeight="1" x14ac:dyDescent="0.3">
      <c r="C500" s="40" t="s">
        <v>22</v>
      </c>
      <c r="D500" s="34" t="s">
        <v>2</v>
      </c>
      <c r="E500" s="35" t="s">
        <v>2</v>
      </c>
      <c r="F500" s="41">
        <v>0</v>
      </c>
      <c r="G500" s="42">
        <v>0</v>
      </c>
      <c r="H500" s="43">
        <v>0</v>
      </c>
      <c r="I500" s="41">
        <v>0</v>
      </c>
      <c r="J500" s="42">
        <v>0</v>
      </c>
      <c r="K500" s="169">
        <v>0</v>
      </c>
      <c r="L500" s="154">
        <v>0</v>
      </c>
      <c r="M500" s="42">
        <v>0</v>
      </c>
      <c r="N500" s="43">
        <v>0</v>
      </c>
      <c r="O500" s="41"/>
      <c r="P500" s="42"/>
      <c r="Q500" s="43"/>
      <c r="R500" s="41"/>
      <c r="S500" s="42"/>
      <c r="T500" s="43"/>
      <c r="U500" s="41"/>
      <c r="V500" s="42"/>
      <c r="W500" s="43"/>
      <c r="X500" s="41"/>
      <c r="Y500" s="42"/>
      <c r="Z500" s="43"/>
      <c r="AA500" s="41"/>
      <c r="AB500" s="42"/>
      <c r="AC500" s="43"/>
      <c r="AD500" s="41"/>
      <c r="AE500" s="42"/>
      <c r="AF500" s="43"/>
      <c r="AG500" s="41"/>
      <c r="AH500" s="42"/>
      <c r="AI500" s="43"/>
      <c r="AK500" s="41">
        <f t="shared" si="143"/>
        <v>0</v>
      </c>
      <c r="AL500" s="42">
        <f t="shared" si="143"/>
        <v>0</v>
      </c>
      <c r="AM500" s="43">
        <f t="shared" si="143"/>
        <v>0</v>
      </c>
      <c r="AT500" s="32">
        <f>IF(SUM(AK572:AM572)=0,0,IF(SUM(AK500:AM500)=0,0,1))</f>
        <v>0</v>
      </c>
      <c r="AV500" s="23">
        <v>4</v>
      </c>
      <c r="AW500" s="23">
        <v>10</v>
      </c>
      <c r="AX500" s="23">
        <f t="shared" si="144"/>
        <v>7</v>
      </c>
    </row>
    <row r="501" spans="3:50" ht="15" hidden="1" customHeight="1" x14ac:dyDescent="0.3">
      <c r="C501" s="40" t="s">
        <v>22</v>
      </c>
      <c r="D501" s="34" t="s">
        <v>2</v>
      </c>
      <c r="E501" s="35" t="s">
        <v>2</v>
      </c>
      <c r="F501" s="41">
        <v>0</v>
      </c>
      <c r="G501" s="42">
        <v>0</v>
      </c>
      <c r="H501" s="43">
        <v>0</v>
      </c>
      <c r="I501" s="41">
        <v>0</v>
      </c>
      <c r="J501" s="42">
        <v>0</v>
      </c>
      <c r="K501" s="169">
        <v>0</v>
      </c>
      <c r="L501" s="154">
        <v>0</v>
      </c>
      <c r="M501" s="42">
        <v>0</v>
      </c>
      <c r="N501" s="43">
        <v>0</v>
      </c>
      <c r="O501" s="41"/>
      <c r="P501" s="42"/>
      <c r="Q501" s="43"/>
      <c r="R501" s="41"/>
      <c r="S501" s="42"/>
      <c r="T501" s="43"/>
      <c r="U501" s="41"/>
      <c r="V501" s="42"/>
      <c r="W501" s="43"/>
      <c r="X501" s="41"/>
      <c r="Y501" s="42"/>
      <c r="Z501" s="43"/>
      <c r="AA501" s="41"/>
      <c r="AB501" s="42"/>
      <c r="AC501" s="43"/>
      <c r="AD501" s="41"/>
      <c r="AE501" s="42"/>
      <c r="AF501" s="43"/>
      <c r="AG501" s="41"/>
      <c r="AH501" s="42"/>
      <c r="AI501" s="43"/>
      <c r="AK501" s="41">
        <f t="shared" si="143"/>
        <v>0</v>
      </c>
      <c r="AL501" s="42">
        <f t="shared" si="143"/>
        <v>0</v>
      </c>
      <c r="AM501" s="43">
        <f t="shared" si="143"/>
        <v>0</v>
      </c>
      <c r="AT501" s="32">
        <f>IF(SUM(AK572:AM572)=0,0,IF(SUM(AK501:AM501)=0,0,1))</f>
        <v>0</v>
      </c>
      <c r="AV501" s="23">
        <v>4</v>
      </c>
      <c r="AW501" s="23">
        <v>10</v>
      </c>
      <c r="AX501" s="23">
        <f t="shared" si="144"/>
        <v>8</v>
      </c>
    </row>
    <row r="502" spans="3:50" ht="15" hidden="1" customHeight="1" x14ac:dyDescent="0.3">
      <c r="C502" s="40" t="s">
        <v>22</v>
      </c>
      <c r="D502" s="34" t="s">
        <v>2</v>
      </c>
      <c r="E502" s="35" t="s">
        <v>2</v>
      </c>
      <c r="F502" s="41">
        <v>0</v>
      </c>
      <c r="G502" s="42">
        <v>0</v>
      </c>
      <c r="H502" s="43">
        <v>0</v>
      </c>
      <c r="I502" s="41">
        <v>0</v>
      </c>
      <c r="J502" s="42">
        <v>0</v>
      </c>
      <c r="K502" s="169">
        <v>0</v>
      </c>
      <c r="L502" s="154">
        <v>0</v>
      </c>
      <c r="M502" s="42">
        <v>0</v>
      </c>
      <c r="N502" s="43">
        <v>0</v>
      </c>
      <c r="O502" s="41"/>
      <c r="P502" s="42"/>
      <c r="Q502" s="43"/>
      <c r="R502" s="41"/>
      <c r="S502" s="42"/>
      <c r="T502" s="43"/>
      <c r="U502" s="41"/>
      <c r="V502" s="42"/>
      <c r="W502" s="43"/>
      <c r="X502" s="41"/>
      <c r="Y502" s="42"/>
      <c r="Z502" s="43"/>
      <c r="AA502" s="41"/>
      <c r="AB502" s="42"/>
      <c r="AC502" s="43"/>
      <c r="AD502" s="41"/>
      <c r="AE502" s="42"/>
      <c r="AF502" s="43"/>
      <c r="AG502" s="41"/>
      <c r="AH502" s="42"/>
      <c r="AI502" s="43"/>
      <c r="AK502" s="41">
        <f t="shared" si="143"/>
        <v>0</v>
      </c>
      <c r="AL502" s="42">
        <f t="shared" si="143"/>
        <v>0</v>
      </c>
      <c r="AM502" s="43">
        <f t="shared" si="143"/>
        <v>0</v>
      </c>
      <c r="AT502" s="32">
        <f>IF(SUM(AK572:AM572)=0,0,IF(SUM(AK502:AM502)=0,0,1))</f>
        <v>0</v>
      </c>
      <c r="AV502" s="23">
        <v>4</v>
      </c>
      <c r="AW502" s="23">
        <v>10</v>
      </c>
      <c r="AX502" s="23">
        <f t="shared" si="144"/>
        <v>9</v>
      </c>
    </row>
    <row r="503" spans="3:50" ht="15" hidden="1" customHeight="1" x14ac:dyDescent="0.3">
      <c r="C503" s="40" t="s">
        <v>22</v>
      </c>
      <c r="D503" s="34" t="s">
        <v>2</v>
      </c>
      <c r="E503" s="35" t="s">
        <v>2</v>
      </c>
      <c r="F503" s="41">
        <v>0</v>
      </c>
      <c r="G503" s="42">
        <v>0</v>
      </c>
      <c r="H503" s="43">
        <v>0</v>
      </c>
      <c r="I503" s="41">
        <v>0</v>
      </c>
      <c r="J503" s="42">
        <v>0</v>
      </c>
      <c r="K503" s="169">
        <v>0</v>
      </c>
      <c r="L503" s="154">
        <v>0</v>
      </c>
      <c r="M503" s="42">
        <v>0</v>
      </c>
      <c r="N503" s="43">
        <v>0</v>
      </c>
      <c r="O503" s="41"/>
      <c r="P503" s="42"/>
      <c r="Q503" s="43"/>
      <c r="R503" s="41"/>
      <c r="S503" s="42"/>
      <c r="T503" s="43"/>
      <c r="U503" s="41"/>
      <c r="V503" s="42"/>
      <c r="W503" s="43"/>
      <c r="X503" s="41"/>
      <c r="Y503" s="42"/>
      <c r="Z503" s="43"/>
      <c r="AA503" s="41"/>
      <c r="AB503" s="42"/>
      <c r="AC503" s="43"/>
      <c r="AD503" s="41"/>
      <c r="AE503" s="42"/>
      <c r="AF503" s="43"/>
      <c r="AG503" s="41"/>
      <c r="AH503" s="42"/>
      <c r="AI503" s="43"/>
      <c r="AK503" s="41">
        <f t="shared" si="143"/>
        <v>0</v>
      </c>
      <c r="AL503" s="42">
        <f t="shared" si="143"/>
        <v>0</v>
      </c>
      <c r="AM503" s="43">
        <f t="shared" si="143"/>
        <v>0</v>
      </c>
      <c r="AT503" s="32">
        <f>IF(SUM(AK572:AM572)=0,0,IF(SUM(AK503:AM503)=0,0,1))</f>
        <v>0</v>
      </c>
      <c r="AV503" s="23">
        <v>4</v>
      </c>
      <c r="AW503" s="23">
        <v>10</v>
      </c>
      <c r="AX503" s="23">
        <f t="shared" si="144"/>
        <v>10</v>
      </c>
    </row>
    <row r="504" spans="3:50" ht="15" hidden="1" customHeight="1" x14ac:dyDescent="0.3">
      <c r="C504" s="40" t="s">
        <v>23</v>
      </c>
      <c r="D504" s="34" t="s">
        <v>732</v>
      </c>
      <c r="E504" s="35" t="s">
        <v>952</v>
      </c>
      <c r="F504" s="41">
        <v>0</v>
      </c>
      <c r="G504" s="42">
        <v>0</v>
      </c>
      <c r="H504" s="43">
        <v>0</v>
      </c>
      <c r="I504" s="41">
        <v>0</v>
      </c>
      <c r="J504" s="42">
        <v>0</v>
      </c>
      <c r="K504" s="169">
        <v>0</v>
      </c>
      <c r="L504" s="154">
        <v>0</v>
      </c>
      <c r="M504" s="42">
        <v>0</v>
      </c>
      <c r="N504" s="43">
        <v>0</v>
      </c>
      <c r="O504" s="41"/>
      <c r="P504" s="42"/>
      <c r="Q504" s="43"/>
      <c r="R504" s="41"/>
      <c r="S504" s="42"/>
      <c r="T504" s="43"/>
      <c r="U504" s="41"/>
      <c r="V504" s="42"/>
      <c r="W504" s="43"/>
      <c r="X504" s="41"/>
      <c r="Y504" s="42"/>
      <c r="Z504" s="43"/>
      <c r="AA504" s="41"/>
      <c r="AB504" s="42"/>
      <c r="AC504" s="43"/>
      <c r="AD504" s="41"/>
      <c r="AE504" s="42"/>
      <c r="AF504" s="43"/>
      <c r="AG504" s="41"/>
      <c r="AH504" s="42"/>
      <c r="AI504" s="43"/>
      <c r="AK504" s="41">
        <f t="shared" si="143"/>
        <v>0</v>
      </c>
      <c r="AL504" s="42">
        <f t="shared" si="143"/>
        <v>0</v>
      </c>
      <c r="AM504" s="43">
        <f t="shared" si="143"/>
        <v>0</v>
      </c>
      <c r="AT504" s="32">
        <f>IF(SUM(AK572:AM572)=0,0,IF(SUM(AK504:AM504)=0,0,1))</f>
        <v>0</v>
      </c>
      <c r="AV504" s="23">
        <v>4</v>
      </c>
      <c r="AW504" s="23">
        <v>11</v>
      </c>
      <c r="AX504" s="23">
        <f t="shared" si="144"/>
        <v>1</v>
      </c>
    </row>
    <row r="505" spans="3:50" ht="15" customHeight="1" x14ac:dyDescent="0.3">
      <c r="C505" s="50" t="str">
        <f>IF(LEN(E504)&lt;1,"","Total: " &amp; LEFT(E504,LEN(E504)-21) &amp; "Municipalities")</f>
        <v>Total: Amajuba Municipalities</v>
      </c>
      <c r="D505" s="51"/>
      <c r="E505" s="52"/>
      <c r="F505" s="53">
        <f t="shared" ref="F505:N505" si="145">SUM(F494:F504)</f>
        <v>41744</v>
      </c>
      <c r="G505" s="54">
        <f t="shared" si="145"/>
        <v>43928</v>
      </c>
      <c r="H505" s="55">
        <f t="shared" si="145"/>
        <v>47991</v>
      </c>
      <c r="I505" s="53">
        <f t="shared" si="145"/>
        <v>85000</v>
      </c>
      <c r="J505" s="54">
        <f t="shared" si="145"/>
        <v>100000</v>
      </c>
      <c r="K505" s="171">
        <f t="shared" si="145"/>
        <v>100000</v>
      </c>
      <c r="L505" s="159">
        <f t="shared" si="145"/>
        <v>0</v>
      </c>
      <c r="M505" s="54">
        <f t="shared" si="145"/>
        <v>0</v>
      </c>
      <c r="N505" s="55">
        <f t="shared" si="145"/>
        <v>0</v>
      </c>
      <c r="O505" s="53">
        <f t="shared" ref="O505:AI505" si="146">SUM(O494:O504)</f>
        <v>0</v>
      </c>
      <c r="P505" s="54">
        <f t="shared" si="146"/>
        <v>0</v>
      </c>
      <c r="Q505" s="55">
        <f t="shared" si="146"/>
        <v>0</v>
      </c>
      <c r="R505" s="53">
        <f t="shared" si="146"/>
        <v>0</v>
      </c>
      <c r="S505" s="54">
        <f t="shared" si="146"/>
        <v>0</v>
      </c>
      <c r="T505" s="55">
        <f t="shared" si="146"/>
        <v>0</v>
      </c>
      <c r="U505" s="53">
        <f t="shared" si="146"/>
        <v>0</v>
      </c>
      <c r="V505" s="54">
        <f t="shared" si="146"/>
        <v>0</v>
      </c>
      <c r="W505" s="55">
        <f t="shared" si="146"/>
        <v>0</v>
      </c>
      <c r="X505" s="53">
        <f t="shared" si="146"/>
        <v>0</v>
      </c>
      <c r="Y505" s="54">
        <f t="shared" si="146"/>
        <v>0</v>
      </c>
      <c r="Z505" s="55">
        <f t="shared" si="146"/>
        <v>0</v>
      </c>
      <c r="AA505" s="53">
        <f t="shared" si="146"/>
        <v>0</v>
      </c>
      <c r="AB505" s="54">
        <f t="shared" si="146"/>
        <v>0</v>
      </c>
      <c r="AC505" s="55">
        <f t="shared" si="146"/>
        <v>0</v>
      </c>
      <c r="AD505" s="53">
        <f t="shared" si="146"/>
        <v>0</v>
      </c>
      <c r="AE505" s="54">
        <f t="shared" si="146"/>
        <v>0</v>
      </c>
      <c r="AF505" s="55">
        <f t="shared" si="146"/>
        <v>0</v>
      </c>
      <c r="AG505" s="53">
        <f t="shared" si="146"/>
        <v>0</v>
      </c>
      <c r="AH505" s="54">
        <f t="shared" si="146"/>
        <v>0</v>
      </c>
      <c r="AI505" s="55">
        <f t="shared" si="146"/>
        <v>0</v>
      </c>
      <c r="AK505" s="53">
        <f>SUM(AK494:AK504)</f>
        <v>126744</v>
      </c>
      <c r="AL505" s="54">
        <f>SUM(AL494:AL504)</f>
        <v>143928</v>
      </c>
      <c r="AM505" s="55">
        <f>SUM(AM494:AM504)</f>
        <v>147991</v>
      </c>
      <c r="AT505" s="32">
        <f>IF(SUM(AK572:AM572)=0,0,IF(SUM(AK505:AM505)=0,0,1))</f>
        <v>1</v>
      </c>
    </row>
    <row r="506" spans="3:50" ht="15" hidden="1" customHeight="1" x14ac:dyDescent="0.3">
      <c r="C506" s="40"/>
      <c r="D506" s="34"/>
      <c r="E506" s="35"/>
      <c r="F506" s="41"/>
      <c r="G506" s="42"/>
      <c r="H506" s="43"/>
      <c r="I506" s="41"/>
      <c r="J506" s="42"/>
      <c r="K506" s="169"/>
      <c r="L506" s="154"/>
      <c r="M506" s="42"/>
      <c r="N506" s="43"/>
      <c r="O506" s="41"/>
      <c r="P506" s="42"/>
      <c r="Q506" s="43"/>
      <c r="R506" s="41"/>
      <c r="S506" s="42"/>
      <c r="T506" s="43"/>
      <c r="U506" s="41"/>
      <c r="V506" s="42"/>
      <c r="W506" s="43"/>
      <c r="X506" s="41"/>
      <c r="Y506" s="42"/>
      <c r="Z506" s="43"/>
      <c r="AA506" s="41"/>
      <c r="AB506" s="42"/>
      <c r="AC506" s="43"/>
      <c r="AD506" s="41"/>
      <c r="AE506" s="42"/>
      <c r="AF506" s="43"/>
      <c r="AG506" s="41"/>
      <c r="AH506" s="42"/>
      <c r="AI506" s="43"/>
      <c r="AK506" s="41"/>
      <c r="AL506" s="42"/>
      <c r="AM506" s="43"/>
      <c r="AT506" s="32">
        <f>IF(SUM(AK572:AM572)=0,0,IF(SUM(AK506:AM506)=0,0,1))</f>
        <v>0</v>
      </c>
    </row>
    <row r="507" spans="3:50" ht="15" customHeight="1" x14ac:dyDescent="0.3">
      <c r="C507" s="40" t="s">
        <v>22</v>
      </c>
      <c r="D507" s="34" t="s">
        <v>733</v>
      </c>
      <c r="E507" s="35" t="s">
        <v>963</v>
      </c>
      <c r="F507" s="41">
        <v>17708</v>
      </c>
      <c r="G507" s="42">
        <v>18634</v>
      </c>
      <c r="H507" s="43">
        <v>20358</v>
      </c>
      <c r="I507" s="41">
        <v>25000</v>
      </c>
      <c r="J507" s="42">
        <v>24545</v>
      </c>
      <c r="K507" s="169">
        <v>28227</v>
      </c>
      <c r="L507" s="154">
        <v>0</v>
      </c>
      <c r="M507" s="42">
        <v>0</v>
      </c>
      <c r="N507" s="43">
        <v>0</v>
      </c>
      <c r="O507" s="41"/>
      <c r="P507" s="42"/>
      <c r="Q507" s="43"/>
      <c r="R507" s="41"/>
      <c r="S507" s="42"/>
      <c r="T507" s="43"/>
      <c r="U507" s="41"/>
      <c r="V507" s="42"/>
      <c r="W507" s="43"/>
      <c r="X507" s="41"/>
      <c r="Y507" s="42"/>
      <c r="Z507" s="43"/>
      <c r="AA507" s="41"/>
      <c r="AB507" s="42"/>
      <c r="AC507" s="43"/>
      <c r="AD507" s="41"/>
      <c r="AE507" s="42"/>
      <c r="AF507" s="43"/>
      <c r="AG507" s="41"/>
      <c r="AH507" s="42"/>
      <c r="AI507" s="43"/>
      <c r="AK507" s="41">
        <f t="shared" ref="AK507:AM517" si="147">F507+I507+L507+O507+R507+U507+X507+AA507+AD507+AG507</f>
        <v>42708</v>
      </c>
      <c r="AL507" s="42">
        <f t="shared" si="147"/>
        <v>43179</v>
      </c>
      <c r="AM507" s="43">
        <f t="shared" si="147"/>
        <v>48585</v>
      </c>
      <c r="AT507" s="32">
        <f>IF(SUM(AK572:AM572)=0,0,IF(SUM(AK507:AM507)=0,0,1))</f>
        <v>1</v>
      </c>
      <c r="AV507" s="23">
        <v>4</v>
      </c>
      <c r="AW507" s="23">
        <v>12</v>
      </c>
      <c r="AX507" s="23">
        <v>1</v>
      </c>
    </row>
    <row r="508" spans="3:50" ht="15" customHeight="1" x14ac:dyDescent="0.3">
      <c r="C508" s="40" t="s">
        <v>22</v>
      </c>
      <c r="D508" s="34" t="s">
        <v>734</v>
      </c>
      <c r="E508" s="35" t="s">
        <v>962</v>
      </c>
      <c r="F508" s="41">
        <v>50612</v>
      </c>
      <c r="G508" s="42">
        <v>53259</v>
      </c>
      <c r="H508" s="43">
        <v>58185</v>
      </c>
      <c r="I508" s="41">
        <v>5000</v>
      </c>
      <c r="J508" s="42">
        <v>4545</v>
      </c>
      <c r="K508" s="169">
        <v>5227</v>
      </c>
      <c r="L508" s="154">
        <v>0</v>
      </c>
      <c r="M508" s="42">
        <v>0</v>
      </c>
      <c r="N508" s="43">
        <v>0</v>
      </c>
      <c r="O508" s="41"/>
      <c r="P508" s="42"/>
      <c r="Q508" s="43"/>
      <c r="R508" s="41"/>
      <c r="S508" s="42"/>
      <c r="T508" s="43"/>
      <c r="U508" s="41"/>
      <c r="V508" s="42"/>
      <c r="W508" s="43"/>
      <c r="X508" s="41"/>
      <c r="Y508" s="42"/>
      <c r="Z508" s="43"/>
      <c r="AA508" s="41"/>
      <c r="AB508" s="42"/>
      <c r="AC508" s="43"/>
      <c r="AD508" s="41"/>
      <c r="AE508" s="42"/>
      <c r="AF508" s="43"/>
      <c r="AG508" s="41"/>
      <c r="AH508" s="42"/>
      <c r="AI508" s="43"/>
      <c r="AK508" s="41">
        <f t="shared" si="147"/>
        <v>55612</v>
      </c>
      <c r="AL508" s="42">
        <f t="shared" si="147"/>
        <v>57804</v>
      </c>
      <c r="AM508" s="43">
        <f t="shared" si="147"/>
        <v>63412</v>
      </c>
      <c r="AT508" s="32">
        <f>IF(SUM(AK572:AM572)=0,0,IF(SUM(AK508:AM508)=0,0,1))</f>
        <v>1</v>
      </c>
      <c r="AV508" s="23">
        <v>4</v>
      </c>
      <c r="AW508" s="23">
        <v>12</v>
      </c>
      <c r="AX508" s="23">
        <f>IF(AW508=AW507,AX507+1,1)</f>
        <v>2</v>
      </c>
    </row>
    <row r="509" spans="3:50" ht="15" customHeight="1" x14ac:dyDescent="0.3">
      <c r="C509" s="40" t="s">
        <v>22</v>
      </c>
      <c r="D509" s="34" t="s">
        <v>735</v>
      </c>
      <c r="E509" s="35" t="s">
        <v>958</v>
      </c>
      <c r="F509" s="41">
        <v>54438</v>
      </c>
      <c r="G509" s="42">
        <v>57285</v>
      </c>
      <c r="H509" s="43">
        <v>62584</v>
      </c>
      <c r="I509" s="41">
        <v>20000</v>
      </c>
      <c r="J509" s="42">
        <v>21820</v>
      </c>
      <c r="K509" s="169">
        <v>25092</v>
      </c>
      <c r="L509" s="154">
        <v>0</v>
      </c>
      <c r="M509" s="42">
        <v>0</v>
      </c>
      <c r="N509" s="43">
        <v>0</v>
      </c>
      <c r="O509" s="41"/>
      <c r="P509" s="42"/>
      <c r="Q509" s="43"/>
      <c r="R509" s="41"/>
      <c r="S509" s="42"/>
      <c r="T509" s="43"/>
      <c r="U509" s="41"/>
      <c r="V509" s="42"/>
      <c r="W509" s="43"/>
      <c r="X509" s="41"/>
      <c r="Y509" s="42"/>
      <c r="Z509" s="43"/>
      <c r="AA509" s="41"/>
      <c r="AB509" s="42"/>
      <c r="AC509" s="43"/>
      <c r="AD509" s="41"/>
      <c r="AE509" s="42"/>
      <c r="AF509" s="43"/>
      <c r="AG509" s="41"/>
      <c r="AH509" s="42"/>
      <c r="AI509" s="43"/>
      <c r="AK509" s="41">
        <f t="shared" si="147"/>
        <v>74438</v>
      </c>
      <c r="AL509" s="42">
        <f t="shared" si="147"/>
        <v>79105</v>
      </c>
      <c r="AM509" s="43">
        <f t="shared" si="147"/>
        <v>87676</v>
      </c>
      <c r="AT509" s="32">
        <f>IF(SUM(AK572:AM572)=0,0,IF(SUM(AK509:AM509)=0,0,1))</f>
        <v>1</v>
      </c>
      <c r="AV509" s="23">
        <v>4</v>
      </c>
      <c r="AW509" s="23">
        <v>12</v>
      </c>
      <c r="AX509" s="23">
        <f t="shared" ref="AX509:AX517" si="148">IF(AW509=AW508,AX508+1,1)</f>
        <v>3</v>
      </c>
    </row>
    <row r="510" spans="3:50" ht="15" customHeight="1" x14ac:dyDescent="0.3">
      <c r="C510" s="40" t="s">
        <v>22</v>
      </c>
      <c r="D510" s="34" t="s">
        <v>736</v>
      </c>
      <c r="E510" s="35" t="s">
        <v>959</v>
      </c>
      <c r="F510" s="41">
        <v>79190</v>
      </c>
      <c r="G510" s="42">
        <v>83332</v>
      </c>
      <c r="H510" s="43">
        <v>91040</v>
      </c>
      <c r="I510" s="41">
        <v>25000</v>
      </c>
      <c r="J510" s="42">
        <v>24545</v>
      </c>
      <c r="K510" s="169">
        <v>28227</v>
      </c>
      <c r="L510" s="154">
        <v>0</v>
      </c>
      <c r="M510" s="42">
        <v>0</v>
      </c>
      <c r="N510" s="43">
        <v>0</v>
      </c>
      <c r="O510" s="41"/>
      <c r="P510" s="42"/>
      <c r="Q510" s="43"/>
      <c r="R510" s="41"/>
      <c r="S510" s="42"/>
      <c r="T510" s="43"/>
      <c r="U510" s="41"/>
      <c r="V510" s="42"/>
      <c r="W510" s="43"/>
      <c r="X510" s="41"/>
      <c r="Y510" s="42"/>
      <c r="Z510" s="43"/>
      <c r="AA510" s="41"/>
      <c r="AB510" s="42"/>
      <c r="AC510" s="43"/>
      <c r="AD510" s="41"/>
      <c r="AE510" s="42"/>
      <c r="AF510" s="43"/>
      <c r="AG510" s="41"/>
      <c r="AH510" s="42"/>
      <c r="AI510" s="43"/>
      <c r="AK510" s="41">
        <f t="shared" si="147"/>
        <v>104190</v>
      </c>
      <c r="AL510" s="42">
        <f t="shared" si="147"/>
        <v>107877</v>
      </c>
      <c r="AM510" s="43">
        <f t="shared" si="147"/>
        <v>119267</v>
      </c>
      <c r="AT510" s="32">
        <f>IF(SUM(AK572:AM572)=0,0,IF(SUM(AK510:AM510)=0,0,1))</f>
        <v>1</v>
      </c>
      <c r="AV510" s="23">
        <v>4</v>
      </c>
      <c r="AW510" s="23">
        <v>12</v>
      </c>
      <c r="AX510" s="23">
        <f t="shared" si="148"/>
        <v>4</v>
      </c>
    </row>
    <row r="511" spans="3:50" ht="15" customHeight="1" x14ac:dyDescent="0.3">
      <c r="C511" s="40" t="s">
        <v>22</v>
      </c>
      <c r="D511" s="34" t="s">
        <v>737</v>
      </c>
      <c r="E511" s="35" t="s">
        <v>960</v>
      </c>
      <c r="F511" s="41">
        <v>52595</v>
      </c>
      <c r="G511" s="42">
        <v>55346</v>
      </c>
      <c r="H511" s="43">
        <v>60466</v>
      </c>
      <c r="I511" s="41">
        <v>25000</v>
      </c>
      <c r="J511" s="42">
        <v>24545</v>
      </c>
      <c r="K511" s="169">
        <v>28227</v>
      </c>
      <c r="L511" s="154">
        <v>0</v>
      </c>
      <c r="M511" s="42">
        <v>0</v>
      </c>
      <c r="N511" s="43">
        <v>0</v>
      </c>
      <c r="O511" s="41"/>
      <c r="P511" s="42"/>
      <c r="Q511" s="43"/>
      <c r="R511" s="41"/>
      <c r="S511" s="42"/>
      <c r="T511" s="43"/>
      <c r="U511" s="41"/>
      <c r="V511" s="42"/>
      <c r="W511" s="43"/>
      <c r="X511" s="41"/>
      <c r="Y511" s="42"/>
      <c r="Z511" s="43"/>
      <c r="AA511" s="41"/>
      <c r="AB511" s="42"/>
      <c r="AC511" s="43"/>
      <c r="AD511" s="41"/>
      <c r="AE511" s="42"/>
      <c r="AF511" s="43"/>
      <c r="AG511" s="41"/>
      <c r="AH511" s="42"/>
      <c r="AI511" s="43"/>
      <c r="AK511" s="41">
        <f t="shared" si="147"/>
        <v>77595</v>
      </c>
      <c r="AL511" s="42">
        <f t="shared" si="147"/>
        <v>79891</v>
      </c>
      <c r="AM511" s="43">
        <f t="shared" si="147"/>
        <v>88693</v>
      </c>
      <c r="AT511" s="32">
        <f>IF(SUM(AK572:AM572)=0,0,IF(SUM(AK511:AM511)=0,0,1))</f>
        <v>1</v>
      </c>
      <c r="AV511" s="23">
        <v>4</v>
      </c>
      <c r="AW511" s="23">
        <v>12</v>
      </c>
      <c r="AX511" s="23">
        <f t="shared" si="148"/>
        <v>5</v>
      </c>
    </row>
    <row r="512" spans="3:50" ht="15" hidden="1" customHeight="1" x14ac:dyDescent="0.3">
      <c r="C512" s="40" t="s">
        <v>22</v>
      </c>
      <c r="D512" s="34" t="s">
        <v>2</v>
      </c>
      <c r="E512" s="35" t="s">
        <v>2</v>
      </c>
      <c r="F512" s="41">
        <v>0</v>
      </c>
      <c r="G512" s="42">
        <v>0</v>
      </c>
      <c r="H512" s="43">
        <v>0</v>
      </c>
      <c r="I512" s="41">
        <v>0</v>
      </c>
      <c r="J512" s="42">
        <v>0</v>
      </c>
      <c r="K512" s="169">
        <v>0</v>
      </c>
      <c r="L512" s="154">
        <v>0</v>
      </c>
      <c r="M512" s="42">
        <v>0</v>
      </c>
      <c r="N512" s="43">
        <v>0</v>
      </c>
      <c r="O512" s="41"/>
      <c r="P512" s="42"/>
      <c r="Q512" s="43"/>
      <c r="R512" s="41"/>
      <c r="S512" s="42"/>
      <c r="T512" s="43"/>
      <c r="U512" s="41"/>
      <c r="V512" s="42"/>
      <c r="W512" s="43"/>
      <c r="X512" s="41"/>
      <c r="Y512" s="42"/>
      <c r="Z512" s="43"/>
      <c r="AA512" s="41"/>
      <c r="AB512" s="42"/>
      <c r="AC512" s="43"/>
      <c r="AD512" s="41"/>
      <c r="AE512" s="42"/>
      <c r="AF512" s="43"/>
      <c r="AG512" s="41"/>
      <c r="AH512" s="42"/>
      <c r="AI512" s="43"/>
      <c r="AK512" s="41">
        <f t="shared" si="147"/>
        <v>0</v>
      </c>
      <c r="AL512" s="42">
        <f t="shared" si="147"/>
        <v>0</v>
      </c>
      <c r="AM512" s="43">
        <f t="shared" si="147"/>
        <v>0</v>
      </c>
      <c r="AT512" s="32">
        <f>IF(SUM(AK572:AM572)=0,0,IF(SUM(AK512:AM512)=0,0,1))</f>
        <v>0</v>
      </c>
      <c r="AV512" s="23">
        <v>4</v>
      </c>
      <c r="AW512" s="23">
        <v>12</v>
      </c>
      <c r="AX512" s="23">
        <f t="shared" si="148"/>
        <v>6</v>
      </c>
    </row>
    <row r="513" spans="3:50" ht="15" hidden="1" customHeight="1" x14ac:dyDescent="0.3">
      <c r="C513" s="40" t="s">
        <v>22</v>
      </c>
      <c r="D513" s="34" t="s">
        <v>2</v>
      </c>
      <c r="E513" s="35" t="s">
        <v>2</v>
      </c>
      <c r="F513" s="41">
        <v>0</v>
      </c>
      <c r="G513" s="42">
        <v>0</v>
      </c>
      <c r="H513" s="43">
        <v>0</v>
      </c>
      <c r="I513" s="41">
        <v>0</v>
      </c>
      <c r="J513" s="42">
        <v>0</v>
      </c>
      <c r="K513" s="169">
        <v>0</v>
      </c>
      <c r="L513" s="154">
        <v>0</v>
      </c>
      <c r="M513" s="42">
        <v>0</v>
      </c>
      <c r="N513" s="43">
        <v>0</v>
      </c>
      <c r="O513" s="41"/>
      <c r="P513" s="42"/>
      <c r="Q513" s="43"/>
      <c r="R513" s="41"/>
      <c r="S513" s="42"/>
      <c r="T513" s="43"/>
      <c r="U513" s="41"/>
      <c r="V513" s="42"/>
      <c r="W513" s="43"/>
      <c r="X513" s="41"/>
      <c r="Y513" s="42"/>
      <c r="Z513" s="43"/>
      <c r="AA513" s="41"/>
      <c r="AB513" s="42"/>
      <c r="AC513" s="43"/>
      <c r="AD513" s="41"/>
      <c r="AE513" s="42"/>
      <c r="AF513" s="43"/>
      <c r="AG513" s="41"/>
      <c r="AH513" s="42"/>
      <c r="AI513" s="43"/>
      <c r="AK513" s="41">
        <f t="shared" si="147"/>
        <v>0</v>
      </c>
      <c r="AL513" s="42">
        <f t="shared" si="147"/>
        <v>0</v>
      </c>
      <c r="AM513" s="43">
        <f t="shared" si="147"/>
        <v>0</v>
      </c>
      <c r="AT513" s="32">
        <f>IF(SUM(AK572:AM572)=0,0,IF(SUM(AK513:AM513)=0,0,1))</f>
        <v>0</v>
      </c>
      <c r="AV513" s="23">
        <v>4</v>
      </c>
      <c r="AW513" s="23">
        <v>12</v>
      </c>
      <c r="AX513" s="23">
        <f t="shared" si="148"/>
        <v>7</v>
      </c>
    </row>
    <row r="514" spans="3:50" ht="15" hidden="1" customHeight="1" x14ac:dyDescent="0.3">
      <c r="C514" s="40" t="s">
        <v>22</v>
      </c>
      <c r="D514" s="34" t="s">
        <v>2</v>
      </c>
      <c r="E514" s="35" t="s">
        <v>2</v>
      </c>
      <c r="F514" s="41">
        <v>0</v>
      </c>
      <c r="G514" s="42">
        <v>0</v>
      </c>
      <c r="H514" s="43">
        <v>0</v>
      </c>
      <c r="I514" s="41">
        <v>0</v>
      </c>
      <c r="J514" s="42">
        <v>0</v>
      </c>
      <c r="K514" s="169">
        <v>0</v>
      </c>
      <c r="L514" s="154">
        <v>0</v>
      </c>
      <c r="M514" s="42">
        <v>0</v>
      </c>
      <c r="N514" s="43">
        <v>0</v>
      </c>
      <c r="O514" s="41"/>
      <c r="P514" s="42"/>
      <c r="Q514" s="43"/>
      <c r="R514" s="41"/>
      <c r="S514" s="42"/>
      <c r="T514" s="43"/>
      <c r="U514" s="41"/>
      <c r="V514" s="42"/>
      <c r="W514" s="43"/>
      <c r="X514" s="41"/>
      <c r="Y514" s="42"/>
      <c r="Z514" s="43"/>
      <c r="AA514" s="41"/>
      <c r="AB514" s="42"/>
      <c r="AC514" s="43"/>
      <c r="AD514" s="41"/>
      <c r="AE514" s="42"/>
      <c r="AF514" s="43"/>
      <c r="AG514" s="41"/>
      <c r="AH514" s="42"/>
      <c r="AI514" s="43"/>
      <c r="AK514" s="41">
        <f t="shared" si="147"/>
        <v>0</v>
      </c>
      <c r="AL514" s="42">
        <f t="shared" si="147"/>
        <v>0</v>
      </c>
      <c r="AM514" s="43">
        <f t="shared" si="147"/>
        <v>0</v>
      </c>
      <c r="AT514" s="32">
        <f>IF(SUM(AK572:AM572)=0,0,IF(SUM(AK514:AM514)=0,0,1))</f>
        <v>0</v>
      </c>
      <c r="AV514" s="23">
        <v>4</v>
      </c>
      <c r="AW514" s="23">
        <v>12</v>
      </c>
      <c r="AX514" s="23">
        <f t="shared" si="148"/>
        <v>8</v>
      </c>
    </row>
    <row r="515" spans="3:50" ht="15" hidden="1" customHeight="1" x14ac:dyDescent="0.3">
      <c r="C515" s="40" t="s">
        <v>22</v>
      </c>
      <c r="D515" s="34" t="s">
        <v>2</v>
      </c>
      <c r="E515" s="35" t="s">
        <v>2</v>
      </c>
      <c r="F515" s="41">
        <v>0</v>
      </c>
      <c r="G515" s="42">
        <v>0</v>
      </c>
      <c r="H515" s="43">
        <v>0</v>
      </c>
      <c r="I515" s="41">
        <v>0</v>
      </c>
      <c r="J515" s="42">
        <v>0</v>
      </c>
      <c r="K515" s="169">
        <v>0</v>
      </c>
      <c r="L515" s="154">
        <v>0</v>
      </c>
      <c r="M515" s="42">
        <v>0</v>
      </c>
      <c r="N515" s="43">
        <v>0</v>
      </c>
      <c r="O515" s="41"/>
      <c r="P515" s="42"/>
      <c r="Q515" s="43"/>
      <c r="R515" s="41"/>
      <c r="S515" s="42"/>
      <c r="T515" s="43"/>
      <c r="U515" s="41"/>
      <c r="V515" s="42"/>
      <c r="W515" s="43"/>
      <c r="X515" s="41"/>
      <c r="Y515" s="42"/>
      <c r="Z515" s="43"/>
      <c r="AA515" s="41"/>
      <c r="AB515" s="42"/>
      <c r="AC515" s="43"/>
      <c r="AD515" s="41"/>
      <c r="AE515" s="42"/>
      <c r="AF515" s="43"/>
      <c r="AG515" s="41"/>
      <c r="AH515" s="42"/>
      <c r="AI515" s="43"/>
      <c r="AK515" s="41">
        <f t="shared" si="147"/>
        <v>0</v>
      </c>
      <c r="AL515" s="42">
        <f t="shared" si="147"/>
        <v>0</v>
      </c>
      <c r="AM515" s="43">
        <f t="shared" si="147"/>
        <v>0</v>
      </c>
      <c r="AT515" s="32">
        <f>IF(SUM(AK572:AM572)=0,0,IF(SUM(AK515:AM515)=0,0,1))</f>
        <v>0</v>
      </c>
      <c r="AV515" s="23">
        <v>4</v>
      </c>
      <c r="AW515" s="23">
        <v>12</v>
      </c>
      <c r="AX515" s="23">
        <f t="shared" si="148"/>
        <v>9</v>
      </c>
    </row>
    <row r="516" spans="3:50" ht="15" hidden="1" customHeight="1" x14ac:dyDescent="0.3">
      <c r="C516" s="40" t="s">
        <v>22</v>
      </c>
      <c r="D516" s="34" t="s">
        <v>2</v>
      </c>
      <c r="E516" s="35" t="s">
        <v>2</v>
      </c>
      <c r="F516" s="41">
        <v>0</v>
      </c>
      <c r="G516" s="42">
        <v>0</v>
      </c>
      <c r="H516" s="43">
        <v>0</v>
      </c>
      <c r="I516" s="41">
        <v>0</v>
      </c>
      <c r="J516" s="42">
        <v>0</v>
      </c>
      <c r="K516" s="169">
        <v>0</v>
      </c>
      <c r="L516" s="154">
        <v>0</v>
      </c>
      <c r="M516" s="42">
        <v>0</v>
      </c>
      <c r="N516" s="43">
        <v>0</v>
      </c>
      <c r="O516" s="41"/>
      <c r="P516" s="42"/>
      <c r="Q516" s="43"/>
      <c r="R516" s="41"/>
      <c r="S516" s="42"/>
      <c r="T516" s="43"/>
      <c r="U516" s="41"/>
      <c r="V516" s="42"/>
      <c r="W516" s="43"/>
      <c r="X516" s="41"/>
      <c r="Y516" s="42"/>
      <c r="Z516" s="43"/>
      <c r="AA516" s="41"/>
      <c r="AB516" s="42"/>
      <c r="AC516" s="43"/>
      <c r="AD516" s="41"/>
      <c r="AE516" s="42"/>
      <c r="AF516" s="43"/>
      <c r="AG516" s="41"/>
      <c r="AH516" s="42"/>
      <c r="AI516" s="43"/>
      <c r="AK516" s="41">
        <f t="shared" si="147"/>
        <v>0</v>
      </c>
      <c r="AL516" s="42">
        <f t="shared" si="147"/>
        <v>0</v>
      </c>
      <c r="AM516" s="43">
        <f t="shared" si="147"/>
        <v>0</v>
      </c>
      <c r="AT516" s="32">
        <f>IF(SUM(AK572:AM572)=0,0,IF(SUM(AK516:AM516)=0,0,1))</f>
        <v>0</v>
      </c>
      <c r="AV516" s="23">
        <v>4</v>
      </c>
      <c r="AW516" s="23">
        <v>12</v>
      </c>
      <c r="AX516" s="23">
        <f t="shared" si="148"/>
        <v>10</v>
      </c>
    </row>
    <row r="517" spans="3:50" ht="15" hidden="1" customHeight="1" x14ac:dyDescent="0.3">
      <c r="C517" s="40" t="s">
        <v>23</v>
      </c>
      <c r="D517" s="34" t="s">
        <v>359</v>
      </c>
      <c r="E517" s="35" t="s">
        <v>360</v>
      </c>
      <c r="F517" s="41">
        <v>0</v>
      </c>
      <c r="G517" s="42">
        <v>0</v>
      </c>
      <c r="H517" s="43">
        <v>0</v>
      </c>
      <c r="I517" s="41">
        <v>0</v>
      </c>
      <c r="J517" s="42">
        <v>0</v>
      </c>
      <c r="K517" s="169">
        <v>0</v>
      </c>
      <c r="L517" s="154">
        <v>0</v>
      </c>
      <c r="M517" s="42">
        <v>0</v>
      </c>
      <c r="N517" s="43">
        <v>0</v>
      </c>
      <c r="O517" s="41"/>
      <c r="P517" s="42"/>
      <c r="Q517" s="43"/>
      <c r="R517" s="41"/>
      <c r="S517" s="42"/>
      <c r="T517" s="43"/>
      <c r="U517" s="41"/>
      <c r="V517" s="42"/>
      <c r="W517" s="43"/>
      <c r="X517" s="41"/>
      <c r="Y517" s="42"/>
      <c r="Z517" s="43"/>
      <c r="AA517" s="41"/>
      <c r="AB517" s="42"/>
      <c r="AC517" s="43"/>
      <c r="AD517" s="41"/>
      <c r="AE517" s="42"/>
      <c r="AF517" s="43"/>
      <c r="AG517" s="41"/>
      <c r="AH517" s="42"/>
      <c r="AI517" s="43"/>
      <c r="AK517" s="41">
        <f t="shared" si="147"/>
        <v>0</v>
      </c>
      <c r="AL517" s="42">
        <f t="shared" si="147"/>
        <v>0</v>
      </c>
      <c r="AM517" s="43">
        <f t="shared" si="147"/>
        <v>0</v>
      </c>
      <c r="AT517" s="32">
        <f>IF(SUM(AK572:AM572)=0,0,IF(SUM(AK517:AM517)=0,0,1))</f>
        <v>0</v>
      </c>
      <c r="AV517" s="23">
        <v>4</v>
      </c>
      <c r="AW517" s="23">
        <v>13</v>
      </c>
      <c r="AX517" s="23">
        <f t="shared" si="148"/>
        <v>1</v>
      </c>
    </row>
    <row r="518" spans="3:50" ht="15" customHeight="1" x14ac:dyDescent="0.3">
      <c r="C518" s="50" t="str">
        <f>IF(LEN(E517)&lt;1,"","Total: " &amp; LEFT(E517,LEN(E517)-21) &amp; "Municipalities")</f>
        <v>Total: Zululand Municipalities</v>
      </c>
      <c r="D518" s="51"/>
      <c r="E518" s="52"/>
      <c r="F518" s="53">
        <f t="shared" ref="F518:N518" si="149">SUM(F507:F517)</f>
        <v>254543</v>
      </c>
      <c r="G518" s="54">
        <f t="shared" si="149"/>
        <v>267856</v>
      </c>
      <c r="H518" s="55">
        <f t="shared" si="149"/>
        <v>292633</v>
      </c>
      <c r="I518" s="53">
        <f t="shared" si="149"/>
        <v>100000</v>
      </c>
      <c r="J518" s="54">
        <f t="shared" si="149"/>
        <v>100000</v>
      </c>
      <c r="K518" s="171">
        <f t="shared" si="149"/>
        <v>115000</v>
      </c>
      <c r="L518" s="159">
        <f t="shared" si="149"/>
        <v>0</v>
      </c>
      <c r="M518" s="54">
        <f t="shared" si="149"/>
        <v>0</v>
      </c>
      <c r="N518" s="55">
        <f t="shared" si="149"/>
        <v>0</v>
      </c>
      <c r="O518" s="53">
        <f t="shared" ref="O518:AI518" si="150">SUM(O507:O517)</f>
        <v>0</v>
      </c>
      <c r="P518" s="54">
        <f t="shared" si="150"/>
        <v>0</v>
      </c>
      <c r="Q518" s="55">
        <f t="shared" si="150"/>
        <v>0</v>
      </c>
      <c r="R518" s="53">
        <f t="shared" si="150"/>
        <v>0</v>
      </c>
      <c r="S518" s="54">
        <f t="shared" si="150"/>
        <v>0</v>
      </c>
      <c r="T518" s="55">
        <f t="shared" si="150"/>
        <v>0</v>
      </c>
      <c r="U518" s="53">
        <f t="shared" si="150"/>
        <v>0</v>
      </c>
      <c r="V518" s="54">
        <f t="shared" si="150"/>
        <v>0</v>
      </c>
      <c r="W518" s="55">
        <f t="shared" si="150"/>
        <v>0</v>
      </c>
      <c r="X518" s="53">
        <f t="shared" si="150"/>
        <v>0</v>
      </c>
      <c r="Y518" s="54">
        <f t="shared" si="150"/>
        <v>0</v>
      </c>
      <c r="Z518" s="55">
        <f t="shared" si="150"/>
        <v>0</v>
      </c>
      <c r="AA518" s="53">
        <f t="shared" si="150"/>
        <v>0</v>
      </c>
      <c r="AB518" s="54">
        <f t="shared" si="150"/>
        <v>0</v>
      </c>
      <c r="AC518" s="55">
        <f t="shared" si="150"/>
        <v>0</v>
      </c>
      <c r="AD518" s="53">
        <f t="shared" si="150"/>
        <v>0</v>
      </c>
      <c r="AE518" s="54">
        <f t="shared" si="150"/>
        <v>0</v>
      </c>
      <c r="AF518" s="55">
        <f t="shared" si="150"/>
        <v>0</v>
      </c>
      <c r="AG518" s="53">
        <f t="shared" si="150"/>
        <v>0</v>
      </c>
      <c r="AH518" s="54">
        <f t="shared" si="150"/>
        <v>0</v>
      </c>
      <c r="AI518" s="55">
        <f t="shared" si="150"/>
        <v>0</v>
      </c>
      <c r="AK518" s="53">
        <f>SUM(AK507:AK517)</f>
        <v>354543</v>
      </c>
      <c r="AL518" s="54">
        <f>SUM(AL507:AL517)</f>
        <v>367856</v>
      </c>
      <c r="AM518" s="55">
        <f>SUM(AM507:AM517)</f>
        <v>407633</v>
      </c>
      <c r="AT518" s="32">
        <f>IF(SUM(AK572:AM572)=0,0,IF(SUM(AK518:AM518)=0,0,1))</f>
        <v>1</v>
      </c>
    </row>
    <row r="519" spans="3:50" ht="15" hidden="1" customHeight="1" x14ac:dyDescent="0.3">
      <c r="C519" s="40"/>
      <c r="D519" s="34"/>
      <c r="E519" s="35"/>
      <c r="F519" s="41"/>
      <c r="G519" s="42"/>
      <c r="H519" s="43"/>
      <c r="I519" s="41"/>
      <c r="J519" s="42"/>
      <c r="K519" s="169"/>
      <c r="L519" s="154"/>
      <c r="M519" s="42"/>
      <c r="N519" s="43"/>
      <c r="O519" s="41"/>
      <c r="P519" s="42"/>
      <c r="Q519" s="43"/>
      <c r="R519" s="41"/>
      <c r="S519" s="42"/>
      <c r="T519" s="43"/>
      <c r="U519" s="41"/>
      <c r="V519" s="42"/>
      <c r="W519" s="43"/>
      <c r="X519" s="41"/>
      <c r="Y519" s="42"/>
      <c r="Z519" s="43"/>
      <c r="AA519" s="41"/>
      <c r="AB519" s="42"/>
      <c r="AC519" s="43"/>
      <c r="AD519" s="41"/>
      <c r="AE519" s="42"/>
      <c r="AF519" s="43"/>
      <c r="AG519" s="41"/>
      <c r="AH519" s="42"/>
      <c r="AI519" s="43"/>
      <c r="AK519" s="41"/>
      <c r="AL519" s="42"/>
      <c r="AM519" s="43"/>
      <c r="AT519" s="32">
        <f>IF(SUM(AK572:AM572)=0,0,IF(SUM(AK519:AM519)=0,0,1))</f>
        <v>0</v>
      </c>
    </row>
    <row r="520" spans="3:50" ht="15" customHeight="1" x14ac:dyDescent="0.3">
      <c r="C520" s="40" t="s">
        <v>22</v>
      </c>
      <c r="D520" s="34" t="s">
        <v>738</v>
      </c>
      <c r="E520" s="35" t="s">
        <v>961</v>
      </c>
      <c r="F520" s="41">
        <v>67804</v>
      </c>
      <c r="G520" s="42">
        <v>71350</v>
      </c>
      <c r="H520" s="43">
        <v>77951</v>
      </c>
      <c r="I520" s="41">
        <v>0</v>
      </c>
      <c r="J520" s="42">
        <v>0</v>
      </c>
      <c r="K520" s="169">
        <v>0</v>
      </c>
      <c r="L520" s="154">
        <v>50000</v>
      </c>
      <c r="M520" s="42">
        <v>66050</v>
      </c>
      <c r="N520" s="43">
        <v>125000</v>
      </c>
      <c r="O520" s="41"/>
      <c r="P520" s="42"/>
      <c r="Q520" s="43"/>
      <c r="R520" s="41"/>
      <c r="S520" s="42"/>
      <c r="T520" s="43"/>
      <c r="U520" s="41"/>
      <c r="V520" s="42"/>
      <c r="W520" s="43"/>
      <c r="X520" s="41"/>
      <c r="Y520" s="42"/>
      <c r="Z520" s="43"/>
      <c r="AA520" s="41"/>
      <c r="AB520" s="42"/>
      <c r="AC520" s="43"/>
      <c r="AD520" s="41"/>
      <c r="AE520" s="42"/>
      <c r="AF520" s="43"/>
      <c r="AG520" s="41"/>
      <c r="AH520" s="42"/>
      <c r="AI520" s="43"/>
      <c r="AK520" s="41">
        <f t="shared" ref="AK520:AM530" si="151">F520+I520+L520+O520+R520+U520+X520+AA520+AD520+AG520</f>
        <v>117804</v>
      </c>
      <c r="AL520" s="42">
        <f t="shared" si="151"/>
        <v>137400</v>
      </c>
      <c r="AM520" s="43">
        <f t="shared" si="151"/>
        <v>202951</v>
      </c>
      <c r="AT520" s="32">
        <f>IF(SUM(AK572:AM572)=0,0,IF(SUM(AK520:AM520)=0,0,1))</f>
        <v>1</v>
      </c>
      <c r="AV520" s="23">
        <v>4</v>
      </c>
      <c r="AW520" s="23">
        <v>14</v>
      </c>
      <c r="AX520" s="23">
        <v>1</v>
      </c>
    </row>
    <row r="521" spans="3:50" ht="15" customHeight="1" x14ac:dyDescent="0.3">
      <c r="C521" s="40" t="s">
        <v>22</v>
      </c>
      <c r="D521" s="34" t="s">
        <v>739</v>
      </c>
      <c r="E521" s="35" t="s">
        <v>968</v>
      </c>
      <c r="F521" s="41">
        <v>81239</v>
      </c>
      <c r="G521" s="42">
        <v>85488</v>
      </c>
      <c r="H521" s="43">
        <v>93396</v>
      </c>
      <c r="I521" s="41">
        <v>0</v>
      </c>
      <c r="J521" s="42">
        <v>0</v>
      </c>
      <c r="K521" s="169">
        <v>0</v>
      </c>
      <c r="L521" s="154">
        <v>50000</v>
      </c>
      <c r="M521" s="42">
        <v>57331</v>
      </c>
      <c r="N521" s="43">
        <v>95458</v>
      </c>
      <c r="O521" s="41"/>
      <c r="P521" s="42"/>
      <c r="Q521" s="43"/>
      <c r="R521" s="41"/>
      <c r="S521" s="42"/>
      <c r="T521" s="43"/>
      <c r="U521" s="41"/>
      <c r="V521" s="42"/>
      <c r="W521" s="43"/>
      <c r="X521" s="41"/>
      <c r="Y521" s="42"/>
      <c r="Z521" s="43"/>
      <c r="AA521" s="41"/>
      <c r="AB521" s="42"/>
      <c r="AC521" s="43"/>
      <c r="AD521" s="41"/>
      <c r="AE521" s="42"/>
      <c r="AF521" s="43"/>
      <c r="AG521" s="41"/>
      <c r="AH521" s="42"/>
      <c r="AI521" s="43"/>
      <c r="AK521" s="41">
        <f t="shared" si="151"/>
        <v>131239</v>
      </c>
      <c r="AL521" s="42">
        <f t="shared" si="151"/>
        <v>142819</v>
      </c>
      <c r="AM521" s="43">
        <f t="shared" si="151"/>
        <v>188854</v>
      </c>
      <c r="AT521" s="32">
        <f>IF(SUM(AK572:AM572)=0,0,IF(SUM(AK521:AM521)=0,0,1))</f>
        <v>1</v>
      </c>
      <c r="AV521" s="23">
        <v>4</v>
      </c>
      <c r="AW521" s="23">
        <v>14</v>
      </c>
      <c r="AX521" s="23">
        <f>IF(AW521=AW520,AX520+1,1)</f>
        <v>2</v>
      </c>
    </row>
    <row r="522" spans="3:50" ht="15" customHeight="1" x14ac:dyDescent="0.3">
      <c r="C522" s="40" t="s">
        <v>22</v>
      </c>
      <c r="D522" s="34" t="s">
        <v>740</v>
      </c>
      <c r="E522" s="35" t="s">
        <v>972</v>
      </c>
      <c r="F522" s="41">
        <v>61203</v>
      </c>
      <c r="G522" s="42">
        <v>64404</v>
      </c>
      <c r="H522" s="43">
        <v>70361</v>
      </c>
      <c r="I522" s="41">
        <v>0</v>
      </c>
      <c r="J522" s="42">
        <v>0</v>
      </c>
      <c r="K522" s="169">
        <v>0</v>
      </c>
      <c r="L522" s="154">
        <v>50000</v>
      </c>
      <c r="M522" s="42">
        <v>44400</v>
      </c>
      <c r="N522" s="43">
        <v>96218</v>
      </c>
      <c r="O522" s="41"/>
      <c r="P522" s="42"/>
      <c r="Q522" s="43"/>
      <c r="R522" s="41"/>
      <c r="S522" s="42"/>
      <c r="T522" s="43"/>
      <c r="U522" s="41"/>
      <c r="V522" s="42"/>
      <c r="W522" s="43"/>
      <c r="X522" s="41"/>
      <c r="Y522" s="42"/>
      <c r="Z522" s="43"/>
      <c r="AA522" s="41"/>
      <c r="AB522" s="42"/>
      <c r="AC522" s="43"/>
      <c r="AD522" s="41"/>
      <c r="AE522" s="42"/>
      <c r="AF522" s="43"/>
      <c r="AG522" s="41"/>
      <c r="AH522" s="42"/>
      <c r="AI522" s="43"/>
      <c r="AK522" s="41">
        <f t="shared" si="151"/>
        <v>111203</v>
      </c>
      <c r="AL522" s="42">
        <f t="shared" si="151"/>
        <v>108804</v>
      </c>
      <c r="AM522" s="43">
        <f t="shared" si="151"/>
        <v>166579</v>
      </c>
      <c r="AT522" s="32">
        <f>IF(SUM(AK572:AM572)=0,0,IF(SUM(AK522:AM522)=0,0,1))</f>
        <v>1</v>
      </c>
      <c r="AV522" s="23">
        <v>4</v>
      </c>
      <c r="AW522" s="23">
        <v>14</v>
      </c>
      <c r="AX522" s="23">
        <f t="shared" ref="AX522:AX530" si="152">IF(AW522=AW521,AX521+1,1)</f>
        <v>3</v>
      </c>
    </row>
    <row r="523" spans="3:50" ht="15" customHeight="1" x14ac:dyDescent="0.3">
      <c r="C523" s="40" t="s">
        <v>22</v>
      </c>
      <c r="D523" s="34" t="s">
        <v>741</v>
      </c>
      <c r="E523" s="35" t="s">
        <v>964</v>
      </c>
      <c r="F523" s="41">
        <v>31439</v>
      </c>
      <c r="G523" s="42">
        <v>33083</v>
      </c>
      <c r="H523" s="43">
        <v>36144</v>
      </c>
      <c r="I523" s="41">
        <v>0</v>
      </c>
      <c r="J523" s="42">
        <v>0</v>
      </c>
      <c r="K523" s="169">
        <v>0</v>
      </c>
      <c r="L523" s="154">
        <v>50000</v>
      </c>
      <c r="M523" s="42">
        <v>67550</v>
      </c>
      <c r="N523" s="43">
        <v>140979</v>
      </c>
      <c r="O523" s="41"/>
      <c r="P523" s="42"/>
      <c r="Q523" s="43"/>
      <c r="R523" s="41"/>
      <c r="S523" s="42"/>
      <c r="T523" s="43"/>
      <c r="U523" s="41"/>
      <c r="V523" s="42"/>
      <c r="W523" s="43"/>
      <c r="X523" s="41"/>
      <c r="Y523" s="42"/>
      <c r="Z523" s="43"/>
      <c r="AA523" s="41"/>
      <c r="AB523" s="42"/>
      <c r="AC523" s="43"/>
      <c r="AD523" s="41"/>
      <c r="AE523" s="42"/>
      <c r="AF523" s="43"/>
      <c r="AG523" s="41"/>
      <c r="AH523" s="42"/>
      <c r="AI523" s="43"/>
      <c r="AK523" s="41">
        <f t="shared" si="151"/>
        <v>81439</v>
      </c>
      <c r="AL523" s="42">
        <f t="shared" si="151"/>
        <v>100633</v>
      </c>
      <c r="AM523" s="43">
        <f t="shared" si="151"/>
        <v>177123</v>
      </c>
      <c r="AT523" s="32">
        <f>IF(SUM(AK572:AM572)=0,0,IF(SUM(AK523:AM523)=0,0,1))</f>
        <v>1</v>
      </c>
      <c r="AV523" s="23">
        <v>4</v>
      </c>
      <c r="AW523" s="23">
        <v>14</v>
      </c>
      <c r="AX523" s="23">
        <f t="shared" si="152"/>
        <v>4</v>
      </c>
    </row>
    <row r="524" spans="3:50" ht="15" hidden="1" customHeight="1" x14ac:dyDescent="0.3">
      <c r="C524" s="40" t="s">
        <v>22</v>
      </c>
      <c r="D524" s="34" t="s">
        <v>2</v>
      </c>
      <c r="E524" s="35" t="s">
        <v>2</v>
      </c>
      <c r="F524" s="41">
        <v>0</v>
      </c>
      <c r="G524" s="42">
        <v>0</v>
      </c>
      <c r="H524" s="43">
        <v>0</v>
      </c>
      <c r="I524" s="41">
        <v>0</v>
      </c>
      <c r="J524" s="42">
        <v>0</v>
      </c>
      <c r="K524" s="169">
        <v>0</v>
      </c>
      <c r="L524" s="154">
        <v>0</v>
      </c>
      <c r="M524" s="42">
        <v>0</v>
      </c>
      <c r="N524" s="43">
        <v>0</v>
      </c>
      <c r="O524" s="41"/>
      <c r="P524" s="42"/>
      <c r="Q524" s="43"/>
      <c r="R524" s="41"/>
      <c r="S524" s="42"/>
      <c r="T524" s="43"/>
      <c r="U524" s="41"/>
      <c r="V524" s="42"/>
      <c r="W524" s="43"/>
      <c r="X524" s="41"/>
      <c r="Y524" s="42"/>
      <c r="Z524" s="43"/>
      <c r="AA524" s="41"/>
      <c r="AB524" s="42"/>
      <c r="AC524" s="43"/>
      <c r="AD524" s="41"/>
      <c r="AE524" s="42"/>
      <c r="AF524" s="43"/>
      <c r="AG524" s="41"/>
      <c r="AH524" s="42"/>
      <c r="AI524" s="43"/>
      <c r="AK524" s="41">
        <f t="shared" si="151"/>
        <v>0</v>
      </c>
      <c r="AL524" s="42">
        <f t="shared" si="151"/>
        <v>0</v>
      </c>
      <c r="AM524" s="43">
        <f t="shared" si="151"/>
        <v>0</v>
      </c>
      <c r="AT524" s="32">
        <f>IF(SUM(AK572:AM572)=0,0,IF(SUM(AK524:AM524)=0,0,1))</f>
        <v>0</v>
      </c>
      <c r="AV524" s="23">
        <v>4</v>
      </c>
      <c r="AW524" s="23">
        <v>14</v>
      </c>
      <c r="AX524" s="23">
        <f t="shared" si="152"/>
        <v>5</v>
      </c>
    </row>
    <row r="525" spans="3:50" ht="15" hidden="1" customHeight="1" x14ac:dyDescent="0.3">
      <c r="C525" s="40" t="s">
        <v>22</v>
      </c>
      <c r="D525" s="34" t="s">
        <v>2</v>
      </c>
      <c r="E525" s="35" t="s">
        <v>2</v>
      </c>
      <c r="F525" s="41">
        <v>0</v>
      </c>
      <c r="G525" s="42">
        <v>0</v>
      </c>
      <c r="H525" s="43">
        <v>0</v>
      </c>
      <c r="I525" s="41">
        <v>0</v>
      </c>
      <c r="J525" s="42">
        <v>0</v>
      </c>
      <c r="K525" s="169">
        <v>0</v>
      </c>
      <c r="L525" s="154">
        <v>0</v>
      </c>
      <c r="M525" s="42">
        <v>0</v>
      </c>
      <c r="N525" s="43">
        <v>0</v>
      </c>
      <c r="O525" s="41"/>
      <c r="P525" s="42"/>
      <c r="Q525" s="43"/>
      <c r="R525" s="41"/>
      <c r="S525" s="42"/>
      <c r="T525" s="43"/>
      <c r="U525" s="41"/>
      <c r="V525" s="42"/>
      <c r="W525" s="43"/>
      <c r="X525" s="41"/>
      <c r="Y525" s="42"/>
      <c r="Z525" s="43"/>
      <c r="AA525" s="41"/>
      <c r="AB525" s="42"/>
      <c r="AC525" s="43"/>
      <c r="AD525" s="41"/>
      <c r="AE525" s="42"/>
      <c r="AF525" s="43"/>
      <c r="AG525" s="41"/>
      <c r="AH525" s="42"/>
      <c r="AI525" s="43"/>
      <c r="AK525" s="41">
        <f t="shared" si="151"/>
        <v>0</v>
      </c>
      <c r="AL525" s="42">
        <f t="shared" si="151"/>
        <v>0</v>
      </c>
      <c r="AM525" s="43">
        <f t="shared" si="151"/>
        <v>0</v>
      </c>
      <c r="AT525" s="32">
        <f>IF(SUM(AK572:AM572)=0,0,IF(SUM(AK525:AM525)=0,0,1))</f>
        <v>0</v>
      </c>
      <c r="AV525" s="23">
        <v>4</v>
      </c>
      <c r="AW525" s="23">
        <v>14</v>
      </c>
      <c r="AX525" s="23">
        <f t="shared" si="152"/>
        <v>6</v>
      </c>
    </row>
    <row r="526" spans="3:50" ht="15" hidden="1" customHeight="1" x14ac:dyDescent="0.3">
      <c r="C526" s="40" t="s">
        <v>22</v>
      </c>
      <c r="D526" s="34" t="s">
        <v>2</v>
      </c>
      <c r="E526" s="35" t="s">
        <v>2</v>
      </c>
      <c r="F526" s="41">
        <v>0</v>
      </c>
      <c r="G526" s="42">
        <v>0</v>
      </c>
      <c r="H526" s="43">
        <v>0</v>
      </c>
      <c r="I526" s="41">
        <v>0</v>
      </c>
      <c r="J526" s="42">
        <v>0</v>
      </c>
      <c r="K526" s="169">
        <v>0</v>
      </c>
      <c r="L526" s="154">
        <v>0</v>
      </c>
      <c r="M526" s="42">
        <v>0</v>
      </c>
      <c r="N526" s="43">
        <v>0</v>
      </c>
      <c r="O526" s="41"/>
      <c r="P526" s="42"/>
      <c r="Q526" s="43"/>
      <c r="R526" s="41"/>
      <c r="S526" s="42"/>
      <c r="T526" s="43"/>
      <c r="U526" s="41"/>
      <c r="V526" s="42"/>
      <c r="W526" s="43"/>
      <c r="X526" s="41"/>
      <c r="Y526" s="42"/>
      <c r="Z526" s="43"/>
      <c r="AA526" s="41"/>
      <c r="AB526" s="42"/>
      <c r="AC526" s="43"/>
      <c r="AD526" s="41"/>
      <c r="AE526" s="42"/>
      <c r="AF526" s="43"/>
      <c r="AG526" s="41"/>
      <c r="AH526" s="42"/>
      <c r="AI526" s="43"/>
      <c r="AK526" s="41">
        <f t="shared" si="151"/>
        <v>0</v>
      </c>
      <c r="AL526" s="42">
        <f t="shared" si="151"/>
        <v>0</v>
      </c>
      <c r="AM526" s="43">
        <f t="shared" si="151"/>
        <v>0</v>
      </c>
      <c r="AT526" s="32">
        <f>IF(SUM(AK572:AM572)=0,0,IF(SUM(AK526:AM526)=0,0,1))</f>
        <v>0</v>
      </c>
      <c r="AV526" s="23">
        <v>4</v>
      </c>
      <c r="AW526" s="23">
        <v>14</v>
      </c>
      <c r="AX526" s="23">
        <f t="shared" si="152"/>
        <v>7</v>
      </c>
    </row>
    <row r="527" spans="3:50" ht="15" hidden="1" customHeight="1" x14ac:dyDescent="0.3">
      <c r="C527" s="40" t="s">
        <v>22</v>
      </c>
      <c r="D527" s="34" t="s">
        <v>2</v>
      </c>
      <c r="E527" s="35" t="s">
        <v>2</v>
      </c>
      <c r="F527" s="41">
        <v>0</v>
      </c>
      <c r="G527" s="42">
        <v>0</v>
      </c>
      <c r="H527" s="43">
        <v>0</v>
      </c>
      <c r="I527" s="41">
        <v>0</v>
      </c>
      <c r="J527" s="42">
        <v>0</v>
      </c>
      <c r="K527" s="169">
        <v>0</v>
      </c>
      <c r="L527" s="154">
        <v>0</v>
      </c>
      <c r="M527" s="42">
        <v>0</v>
      </c>
      <c r="N527" s="43">
        <v>0</v>
      </c>
      <c r="O527" s="41"/>
      <c r="P527" s="42"/>
      <c r="Q527" s="43"/>
      <c r="R527" s="41"/>
      <c r="S527" s="42"/>
      <c r="T527" s="43"/>
      <c r="U527" s="41"/>
      <c r="V527" s="42"/>
      <c r="W527" s="43"/>
      <c r="X527" s="41"/>
      <c r="Y527" s="42"/>
      <c r="Z527" s="43"/>
      <c r="AA527" s="41"/>
      <c r="AB527" s="42"/>
      <c r="AC527" s="43"/>
      <c r="AD527" s="41"/>
      <c r="AE527" s="42"/>
      <c r="AF527" s="43"/>
      <c r="AG527" s="41"/>
      <c r="AH527" s="42"/>
      <c r="AI527" s="43"/>
      <c r="AK527" s="41">
        <f t="shared" si="151"/>
        <v>0</v>
      </c>
      <c r="AL527" s="42">
        <f t="shared" si="151"/>
        <v>0</v>
      </c>
      <c r="AM527" s="43">
        <f t="shared" si="151"/>
        <v>0</v>
      </c>
      <c r="AT527" s="32">
        <f>IF(SUM(AK572:AM572)=0,0,IF(SUM(AK527:AM527)=0,0,1))</f>
        <v>0</v>
      </c>
      <c r="AV527" s="23">
        <v>4</v>
      </c>
      <c r="AW527" s="23">
        <v>14</v>
      </c>
      <c r="AX527" s="23">
        <f t="shared" si="152"/>
        <v>8</v>
      </c>
    </row>
    <row r="528" spans="3:50" ht="15" hidden="1" customHeight="1" x14ac:dyDescent="0.3">
      <c r="C528" s="40" t="s">
        <v>22</v>
      </c>
      <c r="D528" s="34" t="s">
        <v>2</v>
      </c>
      <c r="E528" s="35" t="s">
        <v>2</v>
      </c>
      <c r="F528" s="41">
        <v>0</v>
      </c>
      <c r="G528" s="42">
        <v>0</v>
      </c>
      <c r="H528" s="43">
        <v>0</v>
      </c>
      <c r="I528" s="41">
        <v>0</v>
      </c>
      <c r="J528" s="42">
        <v>0</v>
      </c>
      <c r="K528" s="169">
        <v>0</v>
      </c>
      <c r="L528" s="154">
        <v>0</v>
      </c>
      <c r="M528" s="42">
        <v>0</v>
      </c>
      <c r="N528" s="43">
        <v>0</v>
      </c>
      <c r="O528" s="41"/>
      <c r="P528" s="42"/>
      <c r="Q528" s="43"/>
      <c r="R528" s="41"/>
      <c r="S528" s="42"/>
      <c r="T528" s="43"/>
      <c r="U528" s="41"/>
      <c r="V528" s="42"/>
      <c r="W528" s="43"/>
      <c r="X528" s="41"/>
      <c r="Y528" s="42"/>
      <c r="Z528" s="43"/>
      <c r="AA528" s="41"/>
      <c r="AB528" s="42"/>
      <c r="AC528" s="43"/>
      <c r="AD528" s="41"/>
      <c r="AE528" s="42"/>
      <c r="AF528" s="43"/>
      <c r="AG528" s="41"/>
      <c r="AH528" s="42"/>
      <c r="AI528" s="43"/>
      <c r="AK528" s="41">
        <f t="shared" si="151"/>
        <v>0</v>
      </c>
      <c r="AL528" s="42">
        <f t="shared" si="151"/>
        <v>0</v>
      </c>
      <c r="AM528" s="43">
        <f t="shared" si="151"/>
        <v>0</v>
      </c>
      <c r="AT528" s="32">
        <f>IF(SUM(AK572:AM572)=0,0,IF(SUM(AK528:AM528)=0,0,1))</f>
        <v>0</v>
      </c>
      <c r="AV528" s="23">
        <v>4</v>
      </c>
      <c r="AW528" s="23">
        <v>14</v>
      </c>
      <c r="AX528" s="23">
        <f t="shared" si="152"/>
        <v>9</v>
      </c>
    </row>
    <row r="529" spans="3:50" ht="15" hidden="1" customHeight="1" x14ac:dyDescent="0.3">
      <c r="C529" s="40" t="s">
        <v>22</v>
      </c>
      <c r="D529" s="34" t="s">
        <v>2</v>
      </c>
      <c r="E529" s="35" t="s">
        <v>2</v>
      </c>
      <c r="F529" s="41">
        <v>0</v>
      </c>
      <c r="G529" s="42">
        <v>0</v>
      </c>
      <c r="H529" s="43">
        <v>0</v>
      </c>
      <c r="I529" s="41">
        <v>0</v>
      </c>
      <c r="J529" s="42">
        <v>0</v>
      </c>
      <c r="K529" s="169">
        <v>0</v>
      </c>
      <c r="L529" s="154">
        <v>0</v>
      </c>
      <c r="M529" s="42">
        <v>0</v>
      </c>
      <c r="N529" s="43">
        <v>0</v>
      </c>
      <c r="O529" s="41"/>
      <c r="P529" s="42"/>
      <c r="Q529" s="43"/>
      <c r="R529" s="41"/>
      <c r="S529" s="42"/>
      <c r="T529" s="43"/>
      <c r="U529" s="41"/>
      <c r="V529" s="42"/>
      <c r="W529" s="43"/>
      <c r="X529" s="41"/>
      <c r="Y529" s="42"/>
      <c r="Z529" s="43"/>
      <c r="AA529" s="41"/>
      <c r="AB529" s="42"/>
      <c r="AC529" s="43"/>
      <c r="AD529" s="41"/>
      <c r="AE529" s="42"/>
      <c r="AF529" s="43"/>
      <c r="AG529" s="41"/>
      <c r="AH529" s="42"/>
      <c r="AI529" s="43"/>
      <c r="AK529" s="41">
        <f t="shared" si="151"/>
        <v>0</v>
      </c>
      <c r="AL529" s="42">
        <f t="shared" si="151"/>
        <v>0</v>
      </c>
      <c r="AM529" s="43">
        <f t="shared" si="151"/>
        <v>0</v>
      </c>
      <c r="AT529" s="32">
        <f>IF(SUM(AK572:AM572)=0,0,IF(SUM(AK529:AM529)=0,0,1))</f>
        <v>0</v>
      </c>
      <c r="AV529" s="23">
        <v>4</v>
      </c>
      <c r="AW529" s="23">
        <v>14</v>
      </c>
      <c r="AX529" s="23">
        <f t="shared" si="152"/>
        <v>10</v>
      </c>
    </row>
    <row r="530" spans="3:50" ht="15" hidden="1" customHeight="1" x14ac:dyDescent="0.3">
      <c r="C530" s="40" t="s">
        <v>23</v>
      </c>
      <c r="D530" s="34" t="s">
        <v>742</v>
      </c>
      <c r="E530" s="35" t="s">
        <v>971</v>
      </c>
      <c r="F530" s="41">
        <v>0</v>
      </c>
      <c r="G530" s="42">
        <v>0</v>
      </c>
      <c r="H530" s="43">
        <v>0</v>
      </c>
      <c r="I530" s="41">
        <v>0</v>
      </c>
      <c r="J530" s="42">
        <v>0</v>
      </c>
      <c r="K530" s="169">
        <v>0</v>
      </c>
      <c r="L530" s="154">
        <v>0</v>
      </c>
      <c r="M530" s="42">
        <v>0</v>
      </c>
      <c r="N530" s="43">
        <v>0</v>
      </c>
      <c r="O530" s="41"/>
      <c r="P530" s="42"/>
      <c r="Q530" s="43"/>
      <c r="R530" s="41"/>
      <c r="S530" s="42"/>
      <c r="T530" s="43"/>
      <c r="U530" s="41"/>
      <c r="V530" s="42"/>
      <c r="W530" s="43"/>
      <c r="X530" s="41"/>
      <c r="Y530" s="42"/>
      <c r="Z530" s="43"/>
      <c r="AA530" s="41"/>
      <c r="AB530" s="42"/>
      <c r="AC530" s="43"/>
      <c r="AD530" s="41"/>
      <c r="AE530" s="42"/>
      <c r="AF530" s="43"/>
      <c r="AG530" s="41"/>
      <c r="AH530" s="42"/>
      <c r="AI530" s="43"/>
      <c r="AK530" s="41">
        <f t="shared" si="151"/>
        <v>0</v>
      </c>
      <c r="AL530" s="42">
        <f t="shared" si="151"/>
        <v>0</v>
      </c>
      <c r="AM530" s="43">
        <f t="shared" si="151"/>
        <v>0</v>
      </c>
      <c r="AT530" s="32">
        <f>IF(SUM(AK572:AM572)=0,0,IF(SUM(AK530:AM530)=0,0,1))</f>
        <v>0</v>
      </c>
      <c r="AV530" s="23">
        <v>4</v>
      </c>
      <c r="AW530" s="23">
        <v>15</v>
      </c>
      <c r="AX530" s="23">
        <f t="shared" si="152"/>
        <v>1</v>
      </c>
    </row>
    <row r="531" spans="3:50" ht="15" customHeight="1" x14ac:dyDescent="0.3">
      <c r="C531" s="50" t="str">
        <f>IF(LEN(E530)&lt;1,"","Total: " &amp; LEFT(E530,LEN(E530)-21) &amp; "Municipalities")</f>
        <v>Total: uMkhanyakude Municipalities</v>
      </c>
      <c r="D531" s="51"/>
      <c r="E531" s="52"/>
      <c r="F531" s="53">
        <f t="shared" ref="F531:N531" si="153">SUM(F520:F530)</f>
        <v>241685</v>
      </c>
      <c r="G531" s="54">
        <f t="shared" si="153"/>
        <v>254325</v>
      </c>
      <c r="H531" s="55">
        <f t="shared" si="153"/>
        <v>277852</v>
      </c>
      <c r="I531" s="53">
        <f t="shared" si="153"/>
        <v>0</v>
      </c>
      <c r="J531" s="54">
        <f t="shared" si="153"/>
        <v>0</v>
      </c>
      <c r="K531" s="171">
        <f t="shared" si="153"/>
        <v>0</v>
      </c>
      <c r="L531" s="159">
        <f t="shared" si="153"/>
        <v>200000</v>
      </c>
      <c r="M531" s="54">
        <f t="shared" si="153"/>
        <v>235331</v>
      </c>
      <c r="N531" s="55">
        <f t="shared" si="153"/>
        <v>457655</v>
      </c>
      <c r="O531" s="53">
        <f t="shared" ref="O531:AI531" si="154">SUM(O520:O530)</f>
        <v>0</v>
      </c>
      <c r="P531" s="54">
        <f t="shared" si="154"/>
        <v>0</v>
      </c>
      <c r="Q531" s="55">
        <f t="shared" si="154"/>
        <v>0</v>
      </c>
      <c r="R531" s="53">
        <f t="shared" si="154"/>
        <v>0</v>
      </c>
      <c r="S531" s="54">
        <f t="shared" si="154"/>
        <v>0</v>
      </c>
      <c r="T531" s="55">
        <f t="shared" si="154"/>
        <v>0</v>
      </c>
      <c r="U531" s="53">
        <f t="shared" si="154"/>
        <v>0</v>
      </c>
      <c r="V531" s="54">
        <f t="shared" si="154"/>
        <v>0</v>
      </c>
      <c r="W531" s="55">
        <f t="shared" si="154"/>
        <v>0</v>
      </c>
      <c r="X531" s="53">
        <f t="shared" si="154"/>
        <v>0</v>
      </c>
      <c r="Y531" s="54">
        <f t="shared" si="154"/>
        <v>0</v>
      </c>
      <c r="Z531" s="55">
        <f t="shared" si="154"/>
        <v>0</v>
      </c>
      <c r="AA531" s="53">
        <f t="shared" si="154"/>
        <v>0</v>
      </c>
      <c r="AB531" s="54">
        <f t="shared" si="154"/>
        <v>0</v>
      </c>
      <c r="AC531" s="55">
        <f t="shared" si="154"/>
        <v>0</v>
      </c>
      <c r="AD531" s="53">
        <f t="shared" si="154"/>
        <v>0</v>
      </c>
      <c r="AE531" s="54">
        <f t="shared" si="154"/>
        <v>0</v>
      </c>
      <c r="AF531" s="55">
        <f t="shared" si="154"/>
        <v>0</v>
      </c>
      <c r="AG531" s="53">
        <f t="shared" si="154"/>
        <v>0</v>
      </c>
      <c r="AH531" s="54">
        <f t="shared" si="154"/>
        <v>0</v>
      </c>
      <c r="AI531" s="55">
        <f t="shared" si="154"/>
        <v>0</v>
      </c>
      <c r="AK531" s="53">
        <f>SUM(AK520:AK530)</f>
        <v>441685</v>
      </c>
      <c r="AL531" s="54">
        <f>SUM(AL520:AL530)</f>
        <v>489656</v>
      </c>
      <c r="AM531" s="55">
        <f>SUM(AM520:AM530)</f>
        <v>735507</v>
      </c>
      <c r="AT531" s="32">
        <f>IF(SUM(AK572:AM572)=0,0,IF(SUM(AK531:AM531)=0,0,1))</f>
        <v>1</v>
      </c>
    </row>
    <row r="532" spans="3:50" ht="15" hidden="1" customHeight="1" x14ac:dyDescent="0.3">
      <c r="C532" s="40"/>
      <c r="D532" s="34"/>
      <c r="E532" s="35"/>
      <c r="F532" s="41"/>
      <c r="G532" s="42"/>
      <c r="H532" s="43"/>
      <c r="I532" s="41"/>
      <c r="J532" s="42"/>
      <c r="K532" s="169"/>
      <c r="L532" s="154"/>
      <c r="M532" s="42"/>
      <c r="N532" s="43"/>
      <c r="O532" s="41"/>
      <c r="P532" s="42"/>
      <c r="Q532" s="43"/>
      <c r="R532" s="41"/>
      <c r="S532" s="42"/>
      <c r="T532" s="43"/>
      <c r="U532" s="41"/>
      <c r="V532" s="42"/>
      <c r="W532" s="43"/>
      <c r="X532" s="41"/>
      <c r="Y532" s="42"/>
      <c r="Z532" s="43"/>
      <c r="AA532" s="41"/>
      <c r="AB532" s="42"/>
      <c r="AC532" s="43"/>
      <c r="AD532" s="41"/>
      <c r="AE532" s="42"/>
      <c r="AF532" s="43"/>
      <c r="AG532" s="41"/>
      <c r="AH532" s="42"/>
      <c r="AI532" s="43"/>
      <c r="AK532" s="41"/>
      <c r="AL532" s="42"/>
      <c r="AM532" s="43"/>
      <c r="AT532" s="32">
        <f>IF(SUM(AK572:AM572)=0,0,IF(SUM(AK532:AM532)=0,0,1))</f>
        <v>0</v>
      </c>
    </row>
    <row r="533" spans="3:50" ht="15" customHeight="1" x14ac:dyDescent="0.3">
      <c r="C533" s="40" t="s">
        <v>22</v>
      </c>
      <c r="D533" s="34" t="s">
        <v>743</v>
      </c>
      <c r="E533" s="35" t="s">
        <v>967</v>
      </c>
      <c r="F533" s="41">
        <v>36683</v>
      </c>
      <c r="G533" s="42">
        <v>38602</v>
      </c>
      <c r="H533" s="43">
        <v>42173</v>
      </c>
      <c r="I533" s="41">
        <v>25000</v>
      </c>
      <c r="J533" s="42">
        <v>55000</v>
      </c>
      <c r="K533" s="169">
        <v>29000</v>
      </c>
      <c r="L533" s="154">
        <v>0</v>
      </c>
      <c r="M533" s="42">
        <v>0</v>
      </c>
      <c r="N533" s="43">
        <v>0</v>
      </c>
      <c r="O533" s="41"/>
      <c r="P533" s="42"/>
      <c r="Q533" s="43"/>
      <c r="R533" s="41"/>
      <c r="S533" s="42"/>
      <c r="T533" s="43"/>
      <c r="U533" s="41"/>
      <c r="V533" s="42"/>
      <c r="W533" s="43"/>
      <c r="X533" s="41"/>
      <c r="Y533" s="42"/>
      <c r="Z533" s="43"/>
      <c r="AA533" s="41"/>
      <c r="AB533" s="42"/>
      <c r="AC533" s="43"/>
      <c r="AD533" s="41"/>
      <c r="AE533" s="42"/>
      <c r="AF533" s="43"/>
      <c r="AG533" s="41"/>
      <c r="AH533" s="42"/>
      <c r="AI533" s="43"/>
      <c r="AK533" s="41">
        <f t="shared" ref="AK533:AM543" si="155">F533+I533+L533+O533+R533+U533+X533+AA533+AD533+AG533</f>
        <v>61683</v>
      </c>
      <c r="AL533" s="42">
        <f t="shared" si="155"/>
        <v>93602</v>
      </c>
      <c r="AM533" s="43">
        <f t="shared" si="155"/>
        <v>71173</v>
      </c>
      <c r="AT533" s="32">
        <f>IF(SUM(AK572:AM572)=0,0,IF(SUM(AK533:AM533)=0,0,1))</f>
        <v>1</v>
      </c>
      <c r="AV533" s="23">
        <v>4</v>
      </c>
      <c r="AW533" s="23">
        <v>16</v>
      </c>
      <c r="AX533" s="23">
        <v>1</v>
      </c>
    </row>
    <row r="534" spans="3:50" ht="15" hidden="1" customHeight="1" x14ac:dyDescent="0.3">
      <c r="C534" s="40" t="s">
        <v>22</v>
      </c>
      <c r="D534" s="34" t="s">
        <v>744</v>
      </c>
      <c r="E534" s="35" t="s">
        <v>970</v>
      </c>
      <c r="F534" s="41">
        <v>0</v>
      </c>
      <c r="G534" s="42">
        <v>0</v>
      </c>
      <c r="H534" s="43">
        <v>0</v>
      </c>
      <c r="I534" s="41">
        <v>0</v>
      </c>
      <c r="J534" s="42">
        <v>0</v>
      </c>
      <c r="K534" s="169">
        <v>0</v>
      </c>
      <c r="L534" s="154">
        <v>0</v>
      </c>
      <c r="M534" s="42">
        <v>0</v>
      </c>
      <c r="N534" s="43">
        <v>0</v>
      </c>
      <c r="O534" s="41"/>
      <c r="P534" s="42"/>
      <c r="Q534" s="43"/>
      <c r="R534" s="41"/>
      <c r="S534" s="42"/>
      <c r="T534" s="43"/>
      <c r="U534" s="41"/>
      <c r="V534" s="42"/>
      <c r="W534" s="43"/>
      <c r="X534" s="41"/>
      <c r="Y534" s="42"/>
      <c r="Z534" s="43"/>
      <c r="AA534" s="41"/>
      <c r="AB534" s="42"/>
      <c r="AC534" s="43"/>
      <c r="AD534" s="41"/>
      <c r="AE534" s="42"/>
      <c r="AF534" s="43"/>
      <c r="AG534" s="41"/>
      <c r="AH534" s="42"/>
      <c r="AI534" s="43"/>
      <c r="AK534" s="41">
        <f t="shared" si="155"/>
        <v>0</v>
      </c>
      <c r="AL534" s="42">
        <f t="shared" si="155"/>
        <v>0</v>
      </c>
      <c r="AM534" s="43">
        <f t="shared" si="155"/>
        <v>0</v>
      </c>
      <c r="AT534" s="32">
        <f>IF(SUM(AK572:AM572)=0,0,IF(SUM(AK534:AM534)=0,0,1))</f>
        <v>0</v>
      </c>
      <c r="AV534" s="23">
        <v>4</v>
      </c>
      <c r="AW534" s="23">
        <v>16</v>
      </c>
      <c r="AX534" s="23">
        <f>IF(AW534=AW533,AX533+1,1)</f>
        <v>2</v>
      </c>
    </row>
    <row r="535" spans="3:50" ht="15" customHeight="1" x14ac:dyDescent="0.3">
      <c r="C535" s="40" t="s">
        <v>22</v>
      </c>
      <c r="D535" s="34" t="s">
        <v>745</v>
      </c>
      <c r="E535" s="35" t="s">
        <v>965</v>
      </c>
      <c r="F535" s="41">
        <v>83352</v>
      </c>
      <c r="G535" s="42">
        <v>87712</v>
      </c>
      <c r="H535" s="43">
        <v>95825</v>
      </c>
      <c r="I535" s="41">
        <v>25000</v>
      </c>
      <c r="J535" s="42">
        <v>17000</v>
      </c>
      <c r="K535" s="169">
        <v>29000</v>
      </c>
      <c r="L535" s="154">
        <v>0</v>
      </c>
      <c r="M535" s="42">
        <v>0</v>
      </c>
      <c r="N535" s="43">
        <v>0</v>
      </c>
      <c r="O535" s="41"/>
      <c r="P535" s="42"/>
      <c r="Q535" s="43"/>
      <c r="R535" s="41"/>
      <c r="S535" s="42"/>
      <c r="T535" s="43"/>
      <c r="U535" s="41"/>
      <c r="V535" s="42"/>
      <c r="W535" s="43"/>
      <c r="X535" s="41"/>
      <c r="Y535" s="42"/>
      <c r="Z535" s="43"/>
      <c r="AA535" s="41"/>
      <c r="AB535" s="42"/>
      <c r="AC535" s="43"/>
      <c r="AD535" s="41"/>
      <c r="AE535" s="42"/>
      <c r="AF535" s="43"/>
      <c r="AG535" s="41"/>
      <c r="AH535" s="42"/>
      <c r="AI535" s="43"/>
      <c r="AK535" s="41">
        <f t="shared" si="155"/>
        <v>108352</v>
      </c>
      <c r="AL535" s="42">
        <f t="shared" si="155"/>
        <v>104712</v>
      </c>
      <c r="AM535" s="43">
        <f t="shared" si="155"/>
        <v>124825</v>
      </c>
      <c r="AT535" s="32">
        <f>IF(SUM(AK572:AM572)=0,0,IF(SUM(AK535:AM535)=0,0,1))</f>
        <v>1</v>
      </c>
      <c r="AV535" s="23">
        <v>4</v>
      </c>
      <c r="AW535" s="23">
        <v>16</v>
      </c>
      <c r="AX535" s="23">
        <f t="shared" ref="AX535:AX543" si="156">IF(AW535=AW534,AX534+1,1)</f>
        <v>3</v>
      </c>
    </row>
    <row r="536" spans="3:50" ht="15" customHeight="1" x14ac:dyDescent="0.3">
      <c r="C536" s="40" t="s">
        <v>22</v>
      </c>
      <c r="D536" s="34" t="s">
        <v>746</v>
      </c>
      <c r="E536" s="35" t="s">
        <v>966</v>
      </c>
      <c r="F536" s="41">
        <v>31909</v>
      </c>
      <c r="G536" s="42">
        <v>33578</v>
      </c>
      <c r="H536" s="43">
        <v>36684</v>
      </c>
      <c r="I536" s="41">
        <v>25000</v>
      </c>
      <c r="J536" s="42">
        <v>14000</v>
      </c>
      <c r="K536" s="169">
        <v>28500</v>
      </c>
      <c r="L536" s="154">
        <v>0</v>
      </c>
      <c r="M536" s="42">
        <v>0</v>
      </c>
      <c r="N536" s="43">
        <v>0</v>
      </c>
      <c r="O536" s="41"/>
      <c r="P536" s="42"/>
      <c r="Q536" s="43"/>
      <c r="R536" s="41"/>
      <c r="S536" s="42"/>
      <c r="T536" s="43"/>
      <c r="U536" s="41"/>
      <c r="V536" s="42"/>
      <c r="W536" s="43"/>
      <c r="X536" s="41"/>
      <c r="Y536" s="42"/>
      <c r="Z536" s="43"/>
      <c r="AA536" s="41"/>
      <c r="AB536" s="42"/>
      <c r="AC536" s="43"/>
      <c r="AD536" s="41"/>
      <c r="AE536" s="42"/>
      <c r="AF536" s="43"/>
      <c r="AG536" s="41"/>
      <c r="AH536" s="42"/>
      <c r="AI536" s="43"/>
      <c r="AK536" s="41">
        <f t="shared" si="155"/>
        <v>56909</v>
      </c>
      <c r="AL536" s="42">
        <f t="shared" si="155"/>
        <v>47578</v>
      </c>
      <c r="AM536" s="43">
        <f t="shared" si="155"/>
        <v>65184</v>
      </c>
      <c r="AT536" s="32">
        <f>IF(SUM(AK572:AM572)=0,0,IF(SUM(AK536:AM536)=0,0,1))</f>
        <v>1</v>
      </c>
      <c r="AV536" s="23">
        <v>4</v>
      </c>
      <c r="AW536" s="23">
        <v>16</v>
      </c>
      <c r="AX536" s="23">
        <f t="shared" si="156"/>
        <v>4</v>
      </c>
    </row>
    <row r="537" spans="3:50" ht="15" customHeight="1" x14ac:dyDescent="0.3">
      <c r="C537" s="40" t="s">
        <v>22</v>
      </c>
      <c r="D537" s="34" t="s">
        <v>747</v>
      </c>
      <c r="E537" s="35" t="s">
        <v>969</v>
      </c>
      <c r="F537" s="41">
        <v>39552</v>
      </c>
      <c r="G537" s="42">
        <v>41621</v>
      </c>
      <c r="H537" s="43">
        <v>45471</v>
      </c>
      <c r="I537" s="41">
        <v>25000</v>
      </c>
      <c r="J537" s="42">
        <v>14000</v>
      </c>
      <c r="K537" s="169">
        <v>28500</v>
      </c>
      <c r="L537" s="154">
        <v>0</v>
      </c>
      <c r="M537" s="42">
        <v>0</v>
      </c>
      <c r="N537" s="43">
        <v>0</v>
      </c>
      <c r="O537" s="41"/>
      <c r="P537" s="42"/>
      <c r="Q537" s="43"/>
      <c r="R537" s="41"/>
      <c r="S537" s="42"/>
      <c r="T537" s="43"/>
      <c r="U537" s="41"/>
      <c r="V537" s="42"/>
      <c r="W537" s="43"/>
      <c r="X537" s="41"/>
      <c r="Y537" s="42"/>
      <c r="Z537" s="43"/>
      <c r="AA537" s="41"/>
      <c r="AB537" s="42"/>
      <c r="AC537" s="43"/>
      <c r="AD537" s="41"/>
      <c r="AE537" s="42"/>
      <c r="AF537" s="43"/>
      <c r="AG537" s="41"/>
      <c r="AH537" s="42"/>
      <c r="AI537" s="43"/>
      <c r="AK537" s="41">
        <f t="shared" si="155"/>
        <v>64552</v>
      </c>
      <c r="AL537" s="42">
        <f t="shared" si="155"/>
        <v>55621</v>
      </c>
      <c r="AM537" s="43">
        <f t="shared" si="155"/>
        <v>73971</v>
      </c>
      <c r="AT537" s="32">
        <f>IF(SUM(AK572:AM572)=0,0,IF(SUM(AK537:AM537)=0,0,1))</f>
        <v>1</v>
      </c>
      <c r="AV537" s="23">
        <v>4</v>
      </c>
      <c r="AW537" s="23">
        <v>16</v>
      </c>
      <c r="AX537" s="23">
        <f t="shared" si="156"/>
        <v>5</v>
      </c>
    </row>
    <row r="538" spans="3:50" ht="15" hidden="1" customHeight="1" x14ac:dyDescent="0.3">
      <c r="C538" s="40" t="s">
        <v>22</v>
      </c>
      <c r="D538" s="34" t="s">
        <v>2</v>
      </c>
      <c r="E538" s="35" t="s">
        <v>2</v>
      </c>
      <c r="F538" s="41">
        <v>0</v>
      </c>
      <c r="G538" s="42">
        <v>0</v>
      </c>
      <c r="H538" s="43">
        <v>0</v>
      </c>
      <c r="I538" s="41">
        <v>0</v>
      </c>
      <c r="J538" s="42">
        <v>0</v>
      </c>
      <c r="K538" s="169">
        <v>0</v>
      </c>
      <c r="L538" s="154">
        <v>0</v>
      </c>
      <c r="M538" s="42">
        <v>0</v>
      </c>
      <c r="N538" s="43">
        <v>0</v>
      </c>
      <c r="O538" s="41"/>
      <c r="P538" s="42"/>
      <c r="Q538" s="43"/>
      <c r="R538" s="41"/>
      <c r="S538" s="42"/>
      <c r="T538" s="43"/>
      <c r="U538" s="41"/>
      <c r="V538" s="42"/>
      <c r="W538" s="43"/>
      <c r="X538" s="41"/>
      <c r="Y538" s="42"/>
      <c r="Z538" s="43"/>
      <c r="AA538" s="41"/>
      <c r="AB538" s="42"/>
      <c r="AC538" s="43"/>
      <c r="AD538" s="41"/>
      <c r="AE538" s="42"/>
      <c r="AF538" s="43"/>
      <c r="AG538" s="41"/>
      <c r="AH538" s="42"/>
      <c r="AI538" s="43"/>
      <c r="AK538" s="41">
        <f t="shared" si="155"/>
        <v>0</v>
      </c>
      <c r="AL538" s="42">
        <f t="shared" si="155"/>
        <v>0</v>
      </c>
      <c r="AM538" s="43">
        <f t="shared" si="155"/>
        <v>0</v>
      </c>
      <c r="AT538" s="32">
        <f>IF(SUM(AK572:AM572)=0,0,IF(SUM(AK538:AM538)=0,0,1))</f>
        <v>0</v>
      </c>
      <c r="AV538" s="23">
        <v>4</v>
      </c>
      <c r="AW538" s="23">
        <v>16</v>
      </c>
      <c r="AX538" s="23">
        <f t="shared" si="156"/>
        <v>6</v>
      </c>
    </row>
    <row r="539" spans="3:50" ht="15" hidden="1" customHeight="1" x14ac:dyDescent="0.3">
      <c r="C539" s="40" t="s">
        <v>22</v>
      </c>
      <c r="D539" s="34" t="s">
        <v>2</v>
      </c>
      <c r="E539" s="35" t="s">
        <v>2</v>
      </c>
      <c r="F539" s="41">
        <v>0</v>
      </c>
      <c r="G539" s="42">
        <v>0</v>
      </c>
      <c r="H539" s="43">
        <v>0</v>
      </c>
      <c r="I539" s="41">
        <v>0</v>
      </c>
      <c r="J539" s="42">
        <v>0</v>
      </c>
      <c r="K539" s="169">
        <v>0</v>
      </c>
      <c r="L539" s="154">
        <v>0</v>
      </c>
      <c r="M539" s="42">
        <v>0</v>
      </c>
      <c r="N539" s="43">
        <v>0</v>
      </c>
      <c r="O539" s="41"/>
      <c r="P539" s="42"/>
      <c r="Q539" s="43"/>
      <c r="R539" s="41"/>
      <c r="S539" s="42"/>
      <c r="T539" s="43"/>
      <c r="U539" s="41"/>
      <c r="V539" s="42"/>
      <c r="W539" s="43"/>
      <c r="X539" s="41"/>
      <c r="Y539" s="42"/>
      <c r="Z539" s="43"/>
      <c r="AA539" s="41"/>
      <c r="AB539" s="42"/>
      <c r="AC539" s="43"/>
      <c r="AD539" s="41"/>
      <c r="AE539" s="42"/>
      <c r="AF539" s="43"/>
      <c r="AG539" s="41"/>
      <c r="AH539" s="42"/>
      <c r="AI539" s="43"/>
      <c r="AK539" s="41">
        <f t="shared" si="155"/>
        <v>0</v>
      </c>
      <c r="AL539" s="42">
        <f t="shared" si="155"/>
        <v>0</v>
      </c>
      <c r="AM539" s="43">
        <f t="shared" si="155"/>
        <v>0</v>
      </c>
      <c r="AT539" s="32">
        <f>IF(SUM(AK572:AM572)=0,0,IF(SUM(AK539:AM539)=0,0,1))</f>
        <v>0</v>
      </c>
      <c r="AV539" s="23">
        <v>4</v>
      </c>
      <c r="AW539" s="23">
        <v>16</v>
      </c>
      <c r="AX539" s="23">
        <f t="shared" si="156"/>
        <v>7</v>
      </c>
    </row>
    <row r="540" spans="3:50" ht="15" hidden="1" customHeight="1" x14ac:dyDescent="0.3">
      <c r="C540" s="40" t="s">
        <v>22</v>
      </c>
      <c r="D540" s="34" t="s">
        <v>2</v>
      </c>
      <c r="E540" s="35" t="s">
        <v>2</v>
      </c>
      <c r="F540" s="41">
        <v>0</v>
      </c>
      <c r="G540" s="42">
        <v>0</v>
      </c>
      <c r="H540" s="43">
        <v>0</v>
      </c>
      <c r="I540" s="41">
        <v>0</v>
      </c>
      <c r="J540" s="42">
        <v>0</v>
      </c>
      <c r="K540" s="169">
        <v>0</v>
      </c>
      <c r="L540" s="154">
        <v>0</v>
      </c>
      <c r="M540" s="42">
        <v>0</v>
      </c>
      <c r="N540" s="43">
        <v>0</v>
      </c>
      <c r="O540" s="41"/>
      <c r="P540" s="42"/>
      <c r="Q540" s="43"/>
      <c r="R540" s="41"/>
      <c r="S540" s="42"/>
      <c r="T540" s="43"/>
      <c r="U540" s="41"/>
      <c r="V540" s="42"/>
      <c r="W540" s="43"/>
      <c r="X540" s="41"/>
      <c r="Y540" s="42"/>
      <c r="Z540" s="43"/>
      <c r="AA540" s="41"/>
      <c r="AB540" s="42"/>
      <c r="AC540" s="43"/>
      <c r="AD540" s="41"/>
      <c r="AE540" s="42"/>
      <c r="AF540" s="43"/>
      <c r="AG540" s="41"/>
      <c r="AH540" s="42"/>
      <c r="AI540" s="43"/>
      <c r="AK540" s="41">
        <f t="shared" si="155"/>
        <v>0</v>
      </c>
      <c r="AL540" s="42">
        <f t="shared" si="155"/>
        <v>0</v>
      </c>
      <c r="AM540" s="43">
        <f t="shared" si="155"/>
        <v>0</v>
      </c>
      <c r="AT540" s="32">
        <f>IF(SUM(AK572:AM572)=0,0,IF(SUM(AK540:AM540)=0,0,1))</f>
        <v>0</v>
      </c>
      <c r="AV540" s="23">
        <v>4</v>
      </c>
      <c r="AW540" s="23">
        <v>16</v>
      </c>
      <c r="AX540" s="23">
        <f t="shared" si="156"/>
        <v>8</v>
      </c>
    </row>
    <row r="541" spans="3:50" ht="15" hidden="1" customHeight="1" x14ac:dyDescent="0.3">
      <c r="C541" s="40" t="s">
        <v>22</v>
      </c>
      <c r="D541" s="34" t="s">
        <v>2</v>
      </c>
      <c r="E541" s="35" t="s">
        <v>2</v>
      </c>
      <c r="F541" s="41">
        <v>0</v>
      </c>
      <c r="G541" s="42">
        <v>0</v>
      </c>
      <c r="H541" s="43">
        <v>0</v>
      </c>
      <c r="I541" s="41">
        <v>0</v>
      </c>
      <c r="J541" s="42">
        <v>0</v>
      </c>
      <c r="K541" s="169">
        <v>0</v>
      </c>
      <c r="L541" s="154">
        <v>0</v>
      </c>
      <c r="M541" s="42">
        <v>0</v>
      </c>
      <c r="N541" s="43">
        <v>0</v>
      </c>
      <c r="O541" s="41"/>
      <c r="P541" s="42"/>
      <c r="Q541" s="43"/>
      <c r="R541" s="41"/>
      <c r="S541" s="42"/>
      <c r="T541" s="43"/>
      <c r="U541" s="41"/>
      <c r="V541" s="42"/>
      <c r="W541" s="43"/>
      <c r="X541" s="41"/>
      <c r="Y541" s="42"/>
      <c r="Z541" s="43"/>
      <c r="AA541" s="41"/>
      <c r="AB541" s="42"/>
      <c r="AC541" s="43"/>
      <c r="AD541" s="41"/>
      <c r="AE541" s="42"/>
      <c r="AF541" s="43"/>
      <c r="AG541" s="41"/>
      <c r="AH541" s="42"/>
      <c r="AI541" s="43"/>
      <c r="AK541" s="41">
        <f t="shared" si="155"/>
        <v>0</v>
      </c>
      <c r="AL541" s="42">
        <f t="shared" si="155"/>
        <v>0</v>
      </c>
      <c r="AM541" s="43">
        <f t="shared" si="155"/>
        <v>0</v>
      </c>
      <c r="AT541" s="32">
        <f>IF(SUM(AK572:AM572)=0,0,IF(SUM(AK541:AM541)=0,0,1))</f>
        <v>0</v>
      </c>
      <c r="AV541" s="23">
        <v>4</v>
      </c>
      <c r="AW541" s="23">
        <v>16</v>
      </c>
      <c r="AX541" s="23">
        <f t="shared" si="156"/>
        <v>9</v>
      </c>
    </row>
    <row r="542" spans="3:50" ht="15" hidden="1" customHeight="1" x14ac:dyDescent="0.3">
      <c r="C542" s="40" t="s">
        <v>22</v>
      </c>
      <c r="D542" s="34" t="s">
        <v>2</v>
      </c>
      <c r="E542" s="35" t="s">
        <v>2</v>
      </c>
      <c r="F542" s="41">
        <v>0</v>
      </c>
      <c r="G542" s="42">
        <v>0</v>
      </c>
      <c r="H542" s="43">
        <v>0</v>
      </c>
      <c r="I542" s="41">
        <v>0</v>
      </c>
      <c r="J542" s="42">
        <v>0</v>
      </c>
      <c r="K542" s="169">
        <v>0</v>
      </c>
      <c r="L542" s="154">
        <v>0</v>
      </c>
      <c r="M542" s="42">
        <v>0</v>
      </c>
      <c r="N542" s="43">
        <v>0</v>
      </c>
      <c r="O542" s="41"/>
      <c r="P542" s="42"/>
      <c r="Q542" s="43"/>
      <c r="R542" s="41"/>
      <c r="S542" s="42"/>
      <c r="T542" s="43"/>
      <c r="U542" s="41"/>
      <c r="V542" s="42"/>
      <c r="W542" s="43"/>
      <c r="X542" s="41"/>
      <c r="Y542" s="42"/>
      <c r="Z542" s="43"/>
      <c r="AA542" s="41"/>
      <c r="AB542" s="42"/>
      <c r="AC542" s="43"/>
      <c r="AD542" s="41"/>
      <c r="AE542" s="42"/>
      <c r="AF542" s="43"/>
      <c r="AG542" s="41"/>
      <c r="AH542" s="42"/>
      <c r="AI542" s="43"/>
      <c r="AK542" s="41">
        <f t="shared" si="155"/>
        <v>0</v>
      </c>
      <c r="AL542" s="42">
        <f t="shared" si="155"/>
        <v>0</v>
      </c>
      <c r="AM542" s="43">
        <f t="shared" si="155"/>
        <v>0</v>
      </c>
      <c r="AT542" s="32">
        <f>IF(SUM(AK572:AM572)=0,0,IF(SUM(AK542:AM542)=0,0,1))</f>
        <v>0</v>
      </c>
      <c r="AV542" s="23">
        <v>4</v>
      </c>
      <c r="AW542" s="23">
        <v>16</v>
      </c>
      <c r="AX542" s="23">
        <f t="shared" si="156"/>
        <v>10</v>
      </c>
    </row>
    <row r="543" spans="3:50" ht="15" hidden="1" customHeight="1" x14ac:dyDescent="0.3">
      <c r="C543" s="40" t="s">
        <v>23</v>
      </c>
      <c r="D543" s="34" t="s">
        <v>364</v>
      </c>
      <c r="E543" s="35" t="s">
        <v>365</v>
      </c>
      <c r="F543" s="41">
        <v>0</v>
      </c>
      <c r="G543" s="42">
        <v>0</v>
      </c>
      <c r="H543" s="43">
        <v>0</v>
      </c>
      <c r="I543" s="41">
        <v>0</v>
      </c>
      <c r="J543" s="42">
        <v>0</v>
      </c>
      <c r="K543" s="169">
        <v>0</v>
      </c>
      <c r="L543" s="154">
        <v>0</v>
      </c>
      <c r="M543" s="42">
        <v>0</v>
      </c>
      <c r="N543" s="43">
        <v>0</v>
      </c>
      <c r="O543" s="41"/>
      <c r="P543" s="42"/>
      <c r="Q543" s="43"/>
      <c r="R543" s="41"/>
      <c r="S543" s="42"/>
      <c r="T543" s="43"/>
      <c r="U543" s="41"/>
      <c r="V543" s="42"/>
      <c r="W543" s="43"/>
      <c r="X543" s="41"/>
      <c r="Y543" s="42"/>
      <c r="Z543" s="43"/>
      <c r="AA543" s="41"/>
      <c r="AB543" s="42"/>
      <c r="AC543" s="43"/>
      <c r="AD543" s="41"/>
      <c r="AE543" s="42"/>
      <c r="AF543" s="43"/>
      <c r="AG543" s="41"/>
      <c r="AH543" s="42"/>
      <c r="AI543" s="43"/>
      <c r="AK543" s="41">
        <f t="shared" si="155"/>
        <v>0</v>
      </c>
      <c r="AL543" s="42">
        <f t="shared" si="155"/>
        <v>0</v>
      </c>
      <c r="AM543" s="43">
        <f t="shared" si="155"/>
        <v>0</v>
      </c>
      <c r="AT543" s="32">
        <f>IF(SUM(AK572:AM572)=0,0,IF(SUM(AK543:AM543)=0,0,1))</f>
        <v>0</v>
      </c>
      <c r="AV543" s="23">
        <v>4</v>
      </c>
      <c r="AW543" s="23">
        <v>17</v>
      </c>
      <c r="AX543" s="23">
        <f t="shared" si="156"/>
        <v>1</v>
      </c>
    </row>
    <row r="544" spans="3:50" ht="15" customHeight="1" x14ac:dyDescent="0.3">
      <c r="C544" s="50" t="str">
        <f>IF(LEN(E543)&lt;1,"","Total: " &amp; LEFT(E543,LEN(E543)-21) &amp; "Municipalities")</f>
        <v>Total: King Cetshwayo Municipalities</v>
      </c>
      <c r="D544" s="51"/>
      <c r="E544" s="52"/>
      <c r="F544" s="53">
        <f t="shared" ref="F544:N544" si="157">SUM(F533:F543)</f>
        <v>191496</v>
      </c>
      <c r="G544" s="54">
        <f t="shared" si="157"/>
        <v>201513</v>
      </c>
      <c r="H544" s="55">
        <f t="shared" si="157"/>
        <v>220153</v>
      </c>
      <c r="I544" s="53">
        <f t="shared" si="157"/>
        <v>100000</v>
      </c>
      <c r="J544" s="54">
        <f t="shared" si="157"/>
        <v>100000</v>
      </c>
      <c r="K544" s="171">
        <f t="shared" si="157"/>
        <v>115000</v>
      </c>
      <c r="L544" s="159">
        <f t="shared" si="157"/>
        <v>0</v>
      </c>
      <c r="M544" s="54">
        <f t="shared" si="157"/>
        <v>0</v>
      </c>
      <c r="N544" s="55">
        <f t="shared" si="157"/>
        <v>0</v>
      </c>
      <c r="O544" s="53">
        <f t="shared" ref="O544:AI544" si="158">SUM(O533:O543)</f>
        <v>0</v>
      </c>
      <c r="P544" s="54">
        <f t="shared" si="158"/>
        <v>0</v>
      </c>
      <c r="Q544" s="55">
        <f t="shared" si="158"/>
        <v>0</v>
      </c>
      <c r="R544" s="53">
        <f t="shared" si="158"/>
        <v>0</v>
      </c>
      <c r="S544" s="54">
        <f t="shared" si="158"/>
        <v>0</v>
      </c>
      <c r="T544" s="55">
        <f t="shared" si="158"/>
        <v>0</v>
      </c>
      <c r="U544" s="53">
        <f t="shared" si="158"/>
        <v>0</v>
      </c>
      <c r="V544" s="54">
        <f t="shared" si="158"/>
        <v>0</v>
      </c>
      <c r="W544" s="55">
        <f t="shared" si="158"/>
        <v>0</v>
      </c>
      <c r="X544" s="53">
        <f t="shared" si="158"/>
        <v>0</v>
      </c>
      <c r="Y544" s="54">
        <f t="shared" si="158"/>
        <v>0</v>
      </c>
      <c r="Z544" s="55">
        <f t="shared" si="158"/>
        <v>0</v>
      </c>
      <c r="AA544" s="53">
        <f t="shared" si="158"/>
        <v>0</v>
      </c>
      <c r="AB544" s="54">
        <f t="shared" si="158"/>
        <v>0</v>
      </c>
      <c r="AC544" s="55">
        <f t="shared" si="158"/>
        <v>0</v>
      </c>
      <c r="AD544" s="53">
        <f t="shared" si="158"/>
        <v>0</v>
      </c>
      <c r="AE544" s="54">
        <f t="shared" si="158"/>
        <v>0</v>
      </c>
      <c r="AF544" s="55">
        <f t="shared" si="158"/>
        <v>0</v>
      </c>
      <c r="AG544" s="53">
        <f t="shared" si="158"/>
        <v>0</v>
      </c>
      <c r="AH544" s="54">
        <f t="shared" si="158"/>
        <v>0</v>
      </c>
      <c r="AI544" s="55">
        <f t="shared" si="158"/>
        <v>0</v>
      </c>
      <c r="AK544" s="53">
        <f>SUM(AK533:AK543)</f>
        <v>291496</v>
      </c>
      <c r="AL544" s="54">
        <f>SUM(AL533:AL543)</f>
        <v>301513</v>
      </c>
      <c r="AM544" s="55">
        <f>SUM(AM533:AM543)</f>
        <v>335153</v>
      </c>
      <c r="AT544" s="32">
        <f>IF(SUM(AK572:AM572)=0,0,IF(SUM(AK544:AM544)=0,0,1))</f>
        <v>1</v>
      </c>
    </row>
    <row r="545" spans="3:50" ht="15" hidden="1" customHeight="1" x14ac:dyDescent="0.3">
      <c r="C545" s="40"/>
      <c r="D545" s="34"/>
      <c r="E545" s="35"/>
      <c r="F545" s="41"/>
      <c r="G545" s="42"/>
      <c r="H545" s="43"/>
      <c r="I545" s="41"/>
      <c r="J545" s="42"/>
      <c r="K545" s="169"/>
      <c r="L545" s="154"/>
      <c r="M545" s="42"/>
      <c r="N545" s="43"/>
      <c r="O545" s="41"/>
      <c r="P545" s="42"/>
      <c r="Q545" s="43"/>
      <c r="R545" s="41"/>
      <c r="S545" s="42"/>
      <c r="T545" s="43"/>
      <c r="U545" s="41"/>
      <c r="V545" s="42"/>
      <c r="W545" s="43"/>
      <c r="X545" s="41"/>
      <c r="Y545" s="42"/>
      <c r="Z545" s="43"/>
      <c r="AA545" s="41"/>
      <c r="AB545" s="42"/>
      <c r="AC545" s="43"/>
      <c r="AD545" s="41"/>
      <c r="AE545" s="42"/>
      <c r="AF545" s="43"/>
      <c r="AG545" s="41"/>
      <c r="AH545" s="42"/>
      <c r="AI545" s="43"/>
      <c r="AK545" s="41"/>
      <c r="AL545" s="42"/>
      <c r="AM545" s="43"/>
      <c r="AT545" s="32">
        <f>IF(SUM(AK572:AM572)=0,0,IF(SUM(AK545:AM545)=0,0,1))</f>
        <v>0</v>
      </c>
    </row>
    <row r="546" spans="3:50" ht="15" customHeight="1" x14ac:dyDescent="0.3">
      <c r="C546" s="40" t="s">
        <v>22</v>
      </c>
      <c r="D546" s="34" t="s">
        <v>748</v>
      </c>
      <c r="E546" s="35" t="s">
        <v>978</v>
      </c>
      <c r="F546" s="41">
        <v>47270</v>
      </c>
      <c r="G546" s="42">
        <v>49742</v>
      </c>
      <c r="H546" s="43">
        <v>54344</v>
      </c>
      <c r="I546" s="41">
        <v>25000</v>
      </c>
      <c r="J546" s="42">
        <v>25000</v>
      </c>
      <c r="K546" s="169">
        <v>28227</v>
      </c>
      <c r="L546" s="154">
        <v>0</v>
      </c>
      <c r="M546" s="42">
        <v>0</v>
      </c>
      <c r="N546" s="43">
        <v>0</v>
      </c>
      <c r="O546" s="41"/>
      <c r="P546" s="42"/>
      <c r="Q546" s="43"/>
      <c r="R546" s="41"/>
      <c r="S546" s="42"/>
      <c r="T546" s="43"/>
      <c r="U546" s="41"/>
      <c r="V546" s="42"/>
      <c r="W546" s="43"/>
      <c r="X546" s="41"/>
      <c r="Y546" s="42"/>
      <c r="Z546" s="43"/>
      <c r="AA546" s="41"/>
      <c r="AB546" s="42"/>
      <c r="AC546" s="43"/>
      <c r="AD546" s="41"/>
      <c r="AE546" s="42"/>
      <c r="AF546" s="43"/>
      <c r="AG546" s="41"/>
      <c r="AH546" s="42"/>
      <c r="AI546" s="43"/>
      <c r="AK546" s="41">
        <f t="shared" ref="AK546:AM556" si="159">F546+I546+L546+O546+R546+U546+X546+AA546+AD546+AG546</f>
        <v>72270</v>
      </c>
      <c r="AL546" s="42">
        <f t="shared" si="159"/>
        <v>74742</v>
      </c>
      <c r="AM546" s="43">
        <f t="shared" si="159"/>
        <v>82571</v>
      </c>
      <c r="AT546" s="32">
        <f>IF(SUM(AK572:AM572)=0,0,IF(SUM(AK546:AM546)=0,0,1))</f>
        <v>1</v>
      </c>
      <c r="AV546" s="23">
        <v>4</v>
      </c>
      <c r="AW546" s="23">
        <v>18</v>
      </c>
      <c r="AX546" s="23">
        <v>1</v>
      </c>
    </row>
    <row r="547" spans="3:50" ht="15" customHeight="1" x14ac:dyDescent="0.3">
      <c r="C547" s="40" t="s">
        <v>22</v>
      </c>
      <c r="D547" s="34" t="s">
        <v>749</v>
      </c>
      <c r="E547" s="35" t="s">
        <v>973</v>
      </c>
      <c r="F547" s="41">
        <v>71066</v>
      </c>
      <c r="G547" s="42">
        <v>74783</v>
      </c>
      <c r="H547" s="43">
        <v>81700</v>
      </c>
      <c r="I547" s="41">
        <v>25000</v>
      </c>
      <c r="J547" s="42">
        <v>25000</v>
      </c>
      <c r="K547" s="169">
        <v>29273</v>
      </c>
      <c r="L547" s="154">
        <v>0</v>
      </c>
      <c r="M547" s="42">
        <v>0</v>
      </c>
      <c r="N547" s="43">
        <v>0</v>
      </c>
      <c r="O547" s="41"/>
      <c r="P547" s="42"/>
      <c r="Q547" s="43"/>
      <c r="R547" s="41"/>
      <c r="S547" s="42"/>
      <c r="T547" s="43"/>
      <c r="U547" s="41"/>
      <c r="V547" s="42"/>
      <c r="W547" s="43"/>
      <c r="X547" s="41"/>
      <c r="Y547" s="42"/>
      <c r="Z547" s="43"/>
      <c r="AA547" s="41"/>
      <c r="AB547" s="42"/>
      <c r="AC547" s="43"/>
      <c r="AD547" s="41"/>
      <c r="AE547" s="42"/>
      <c r="AF547" s="43"/>
      <c r="AG547" s="41"/>
      <c r="AH547" s="42"/>
      <c r="AI547" s="43"/>
      <c r="AK547" s="41">
        <f t="shared" si="159"/>
        <v>96066</v>
      </c>
      <c r="AL547" s="42">
        <f t="shared" si="159"/>
        <v>99783</v>
      </c>
      <c r="AM547" s="43">
        <f t="shared" si="159"/>
        <v>110973</v>
      </c>
      <c r="AT547" s="32">
        <f>IF(SUM(AK572:AM572)=0,0,IF(SUM(AK547:AM547)=0,0,1))</f>
        <v>1</v>
      </c>
      <c r="AV547" s="23">
        <v>4</v>
      </c>
      <c r="AW547" s="23">
        <v>18</v>
      </c>
      <c r="AX547" s="23">
        <f>IF(AW547=AW546,AX546+1,1)</f>
        <v>2</v>
      </c>
    </row>
    <row r="548" spans="3:50" ht="15" customHeight="1" x14ac:dyDescent="0.3">
      <c r="C548" s="40" t="s">
        <v>22</v>
      </c>
      <c r="D548" s="34" t="s">
        <v>750</v>
      </c>
      <c r="E548" s="35" t="s">
        <v>975</v>
      </c>
      <c r="F548" s="41">
        <v>49407</v>
      </c>
      <c r="G548" s="42">
        <v>51992</v>
      </c>
      <c r="H548" s="43">
        <v>56801</v>
      </c>
      <c r="I548" s="41">
        <v>25000</v>
      </c>
      <c r="J548" s="42">
        <v>25000</v>
      </c>
      <c r="K548" s="169">
        <v>29273</v>
      </c>
      <c r="L548" s="154">
        <v>0</v>
      </c>
      <c r="M548" s="42">
        <v>0</v>
      </c>
      <c r="N548" s="43">
        <v>0</v>
      </c>
      <c r="O548" s="41"/>
      <c r="P548" s="42"/>
      <c r="Q548" s="43"/>
      <c r="R548" s="41"/>
      <c r="S548" s="42"/>
      <c r="T548" s="43"/>
      <c r="U548" s="41"/>
      <c r="V548" s="42"/>
      <c r="W548" s="43"/>
      <c r="X548" s="41"/>
      <c r="Y548" s="42"/>
      <c r="Z548" s="43"/>
      <c r="AA548" s="41"/>
      <c r="AB548" s="42"/>
      <c r="AC548" s="43"/>
      <c r="AD548" s="41"/>
      <c r="AE548" s="42"/>
      <c r="AF548" s="43"/>
      <c r="AG548" s="41"/>
      <c r="AH548" s="42"/>
      <c r="AI548" s="43"/>
      <c r="AK548" s="41">
        <f t="shared" si="159"/>
        <v>74407</v>
      </c>
      <c r="AL548" s="42">
        <f t="shared" si="159"/>
        <v>76992</v>
      </c>
      <c r="AM548" s="43">
        <f t="shared" si="159"/>
        <v>86074</v>
      </c>
      <c r="AT548" s="32">
        <f>IF(SUM(AK572:AM572)=0,0,IF(SUM(AK548:AM548)=0,0,1))</f>
        <v>1</v>
      </c>
      <c r="AV548" s="23">
        <v>4</v>
      </c>
      <c r="AW548" s="23">
        <v>18</v>
      </c>
      <c r="AX548" s="23">
        <f t="shared" ref="AX548:AX556" si="160">IF(AW548=AW547,AX547+1,1)</f>
        <v>3</v>
      </c>
    </row>
    <row r="549" spans="3:50" ht="15" customHeight="1" x14ac:dyDescent="0.3">
      <c r="C549" s="40" t="s">
        <v>22</v>
      </c>
      <c r="D549" s="34" t="s">
        <v>751</v>
      </c>
      <c r="E549" s="35" t="s">
        <v>974</v>
      </c>
      <c r="F549" s="41">
        <v>48807</v>
      </c>
      <c r="G549" s="42">
        <v>51360</v>
      </c>
      <c r="H549" s="43">
        <v>56111</v>
      </c>
      <c r="I549" s="41">
        <v>25000</v>
      </c>
      <c r="J549" s="42">
        <v>25000</v>
      </c>
      <c r="K549" s="169">
        <v>28227</v>
      </c>
      <c r="L549" s="154">
        <v>0</v>
      </c>
      <c r="M549" s="42">
        <v>0</v>
      </c>
      <c r="N549" s="43">
        <v>0</v>
      </c>
      <c r="O549" s="41"/>
      <c r="P549" s="42"/>
      <c r="Q549" s="43"/>
      <c r="R549" s="41"/>
      <c r="S549" s="42"/>
      <c r="T549" s="43"/>
      <c r="U549" s="41"/>
      <c r="V549" s="42"/>
      <c r="W549" s="43"/>
      <c r="X549" s="41"/>
      <c r="Y549" s="42"/>
      <c r="Z549" s="43"/>
      <c r="AA549" s="41"/>
      <c r="AB549" s="42"/>
      <c r="AC549" s="43"/>
      <c r="AD549" s="41"/>
      <c r="AE549" s="42"/>
      <c r="AF549" s="43"/>
      <c r="AG549" s="41"/>
      <c r="AH549" s="42"/>
      <c r="AI549" s="43"/>
      <c r="AK549" s="41">
        <f t="shared" si="159"/>
        <v>73807</v>
      </c>
      <c r="AL549" s="42">
        <f t="shared" si="159"/>
        <v>76360</v>
      </c>
      <c r="AM549" s="43">
        <f t="shared" si="159"/>
        <v>84338</v>
      </c>
      <c r="AT549" s="32">
        <f>IF(SUM(AK572:AM572)=0,0,IF(SUM(AK549:AM549)=0,0,1))</f>
        <v>1</v>
      </c>
      <c r="AV549" s="23">
        <v>4</v>
      </c>
      <c r="AW549" s="23">
        <v>18</v>
      </c>
      <c r="AX549" s="23">
        <f t="shared" si="160"/>
        <v>4</v>
      </c>
    </row>
    <row r="550" spans="3:50" ht="15" hidden="1" customHeight="1" x14ac:dyDescent="0.3">
      <c r="C550" s="40" t="s">
        <v>22</v>
      </c>
      <c r="D550" s="34" t="s">
        <v>2</v>
      </c>
      <c r="E550" s="35" t="s">
        <v>2</v>
      </c>
      <c r="F550" s="41">
        <v>0</v>
      </c>
      <c r="G550" s="42">
        <v>0</v>
      </c>
      <c r="H550" s="43">
        <v>0</v>
      </c>
      <c r="I550" s="41">
        <v>0</v>
      </c>
      <c r="J550" s="42">
        <v>0</v>
      </c>
      <c r="K550" s="169">
        <v>0</v>
      </c>
      <c r="L550" s="154">
        <v>0</v>
      </c>
      <c r="M550" s="42">
        <v>0</v>
      </c>
      <c r="N550" s="43">
        <v>0</v>
      </c>
      <c r="O550" s="41"/>
      <c r="P550" s="42"/>
      <c r="Q550" s="43"/>
      <c r="R550" s="41"/>
      <c r="S550" s="42"/>
      <c r="T550" s="43"/>
      <c r="U550" s="41"/>
      <c r="V550" s="42"/>
      <c r="W550" s="43"/>
      <c r="X550" s="41"/>
      <c r="Y550" s="42"/>
      <c r="Z550" s="43"/>
      <c r="AA550" s="41"/>
      <c r="AB550" s="42"/>
      <c r="AC550" s="43"/>
      <c r="AD550" s="41"/>
      <c r="AE550" s="42"/>
      <c r="AF550" s="43"/>
      <c r="AG550" s="41"/>
      <c r="AH550" s="42"/>
      <c r="AI550" s="43"/>
      <c r="AK550" s="41">
        <f t="shared" si="159"/>
        <v>0</v>
      </c>
      <c r="AL550" s="42">
        <f t="shared" si="159"/>
        <v>0</v>
      </c>
      <c r="AM550" s="43">
        <f t="shared" si="159"/>
        <v>0</v>
      </c>
      <c r="AT550" s="32">
        <f>IF(SUM(AK572:AM572)=0,0,IF(SUM(AK550:AM550)=0,0,1))</f>
        <v>0</v>
      </c>
      <c r="AV550" s="23">
        <v>4</v>
      </c>
      <c r="AW550" s="23">
        <v>18</v>
      </c>
      <c r="AX550" s="23">
        <f t="shared" si="160"/>
        <v>5</v>
      </c>
    </row>
    <row r="551" spans="3:50" ht="15" hidden="1" customHeight="1" x14ac:dyDescent="0.3">
      <c r="C551" s="40" t="s">
        <v>22</v>
      </c>
      <c r="D551" s="34" t="s">
        <v>2</v>
      </c>
      <c r="E551" s="35" t="s">
        <v>2</v>
      </c>
      <c r="F551" s="41">
        <v>0</v>
      </c>
      <c r="G551" s="42">
        <v>0</v>
      </c>
      <c r="H551" s="43">
        <v>0</v>
      </c>
      <c r="I551" s="41">
        <v>0</v>
      </c>
      <c r="J551" s="42">
        <v>0</v>
      </c>
      <c r="K551" s="169">
        <v>0</v>
      </c>
      <c r="L551" s="154">
        <v>0</v>
      </c>
      <c r="M551" s="42">
        <v>0</v>
      </c>
      <c r="N551" s="43">
        <v>0</v>
      </c>
      <c r="O551" s="41"/>
      <c r="P551" s="42"/>
      <c r="Q551" s="43"/>
      <c r="R551" s="41"/>
      <c r="S551" s="42"/>
      <c r="T551" s="43"/>
      <c r="U551" s="41"/>
      <c r="V551" s="42"/>
      <c r="W551" s="43"/>
      <c r="X551" s="41"/>
      <c r="Y551" s="42"/>
      <c r="Z551" s="43"/>
      <c r="AA551" s="41"/>
      <c r="AB551" s="42"/>
      <c r="AC551" s="43"/>
      <c r="AD551" s="41"/>
      <c r="AE551" s="42"/>
      <c r="AF551" s="43"/>
      <c r="AG551" s="41"/>
      <c r="AH551" s="42"/>
      <c r="AI551" s="43"/>
      <c r="AK551" s="41">
        <f t="shared" si="159"/>
        <v>0</v>
      </c>
      <c r="AL551" s="42">
        <f t="shared" si="159"/>
        <v>0</v>
      </c>
      <c r="AM551" s="43">
        <f t="shared" si="159"/>
        <v>0</v>
      </c>
      <c r="AT551" s="32">
        <f>IF(SUM(AK572:AM572)=0,0,IF(SUM(AK551:AM551)=0,0,1))</f>
        <v>0</v>
      </c>
      <c r="AV551" s="23">
        <v>4</v>
      </c>
      <c r="AW551" s="23">
        <v>18</v>
      </c>
      <c r="AX551" s="23">
        <f t="shared" si="160"/>
        <v>6</v>
      </c>
    </row>
    <row r="552" spans="3:50" ht="15" hidden="1" customHeight="1" x14ac:dyDescent="0.3">
      <c r="C552" s="40" t="s">
        <v>22</v>
      </c>
      <c r="D552" s="34" t="s">
        <v>2</v>
      </c>
      <c r="E552" s="35" t="s">
        <v>2</v>
      </c>
      <c r="F552" s="41">
        <v>0</v>
      </c>
      <c r="G552" s="42">
        <v>0</v>
      </c>
      <c r="H552" s="43">
        <v>0</v>
      </c>
      <c r="I552" s="41">
        <v>0</v>
      </c>
      <c r="J552" s="42">
        <v>0</v>
      </c>
      <c r="K552" s="169">
        <v>0</v>
      </c>
      <c r="L552" s="154">
        <v>0</v>
      </c>
      <c r="M552" s="42">
        <v>0</v>
      </c>
      <c r="N552" s="43">
        <v>0</v>
      </c>
      <c r="O552" s="41"/>
      <c r="P552" s="42"/>
      <c r="Q552" s="43"/>
      <c r="R552" s="41"/>
      <c r="S552" s="42"/>
      <c r="T552" s="43"/>
      <c r="U552" s="41"/>
      <c r="V552" s="42"/>
      <c r="W552" s="43"/>
      <c r="X552" s="41"/>
      <c r="Y552" s="42"/>
      <c r="Z552" s="43"/>
      <c r="AA552" s="41"/>
      <c r="AB552" s="42"/>
      <c r="AC552" s="43"/>
      <c r="AD552" s="41"/>
      <c r="AE552" s="42"/>
      <c r="AF552" s="43"/>
      <c r="AG552" s="41"/>
      <c r="AH552" s="42"/>
      <c r="AI552" s="43"/>
      <c r="AK552" s="41">
        <f t="shared" si="159"/>
        <v>0</v>
      </c>
      <c r="AL552" s="42">
        <f t="shared" si="159"/>
        <v>0</v>
      </c>
      <c r="AM552" s="43">
        <f t="shared" si="159"/>
        <v>0</v>
      </c>
      <c r="AT552" s="32">
        <f>IF(SUM(AK572:AM572)=0,0,IF(SUM(AK552:AM552)=0,0,1))</f>
        <v>0</v>
      </c>
      <c r="AV552" s="23">
        <v>4</v>
      </c>
      <c r="AW552" s="23">
        <v>18</v>
      </c>
      <c r="AX552" s="23">
        <f t="shared" si="160"/>
        <v>7</v>
      </c>
    </row>
    <row r="553" spans="3:50" ht="15" hidden="1" customHeight="1" x14ac:dyDescent="0.3">
      <c r="C553" s="40" t="s">
        <v>22</v>
      </c>
      <c r="D553" s="34" t="s">
        <v>2</v>
      </c>
      <c r="E553" s="35" t="s">
        <v>2</v>
      </c>
      <c r="F553" s="41">
        <v>0</v>
      </c>
      <c r="G553" s="42">
        <v>0</v>
      </c>
      <c r="H553" s="43">
        <v>0</v>
      </c>
      <c r="I553" s="41">
        <v>0</v>
      </c>
      <c r="J553" s="42">
        <v>0</v>
      </c>
      <c r="K553" s="169">
        <v>0</v>
      </c>
      <c r="L553" s="154">
        <v>0</v>
      </c>
      <c r="M553" s="42">
        <v>0</v>
      </c>
      <c r="N553" s="43">
        <v>0</v>
      </c>
      <c r="O553" s="41"/>
      <c r="P553" s="42"/>
      <c r="Q553" s="43"/>
      <c r="R553" s="41"/>
      <c r="S553" s="42"/>
      <c r="T553" s="43"/>
      <c r="U553" s="41"/>
      <c r="V553" s="42"/>
      <c r="W553" s="43"/>
      <c r="X553" s="41"/>
      <c r="Y553" s="42"/>
      <c r="Z553" s="43"/>
      <c r="AA553" s="41"/>
      <c r="AB553" s="42"/>
      <c r="AC553" s="43"/>
      <c r="AD553" s="41"/>
      <c r="AE553" s="42"/>
      <c r="AF553" s="43"/>
      <c r="AG553" s="41"/>
      <c r="AH553" s="42"/>
      <c r="AI553" s="43"/>
      <c r="AK553" s="41">
        <f t="shared" si="159"/>
        <v>0</v>
      </c>
      <c r="AL553" s="42">
        <f t="shared" si="159"/>
        <v>0</v>
      </c>
      <c r="AM553" s="43">
        <f t="shared" si="159"/>
        <v>0</v>
      </c>
      <c r="AT553" s="32">
        <f>IF(SUM(AK572:AM572)=0,0,IF(SUM(AK553:AM553)=0,0,1))</f>
        <v>0</v>
      </c>
      <c r="AV553" s="23">
        <v>4</v>
      </c>
      <c r="AW553" s="23">
        <v>18</v>
      </c>
      <c r="AX553" s="23">
        <f t="shared" si="160"/>
        <v>8</v>
      </c>
    </row>
    <row r="554" spans="3:50" ht="15" hidden="1" customHeight="1" x14ac:dyDescent="0.3">
      <c r="C554" s="40" t="s">
        <v>22</v>
      </c>
      <c r="D554" s="34" t="s">
        <v>2</v>
      </c>
      <c r="E554" s="35" t="s">
        <v>2</v>
      </c>
      <c r="F554" s="41">
        <v>0</v>
      </c>
      <c r="G554" s="42">
        <v>0</v>
      </c>
      <c r="H554" s="43">
        <v>0</v>
      </c>
      <c r="I554" s="41">
        <v>0</v>
      </c>
      <c r="J554" s="42">
        <v>0</v>
      </c>
      <c r="K554" s="169">
        <v>0</v>
      </c>
      <c r="L554" s="154">
        <v>0</v>
      </c>
      <c r="M554" s="42">
        <v>0</v>
      </c>
      <c r="N554" s="43">
        <v>0</v>
      </c>
      <c r="O554" s="41"/>
      <c r="P554" s="42"/>
      <c r="Q554" s="43"/>
      <c r="R554" s="41"/>
      <c r="S554" s="42"/>
      <c r="T554" s="43"/>
      <c r="U554" s="41"/>
      <c r="V554" s="42"/>
      <c r="W554" s="43"/>
      <c r="X554" s="41"/>
      <c r="Y554" s="42"/>
      <c r="Z554" s="43"/>
      <c r="AA554" s="41"/>
      <c r="AB554" s="42"/>
      <c r="AC554" s="43"/>
      <c r="AD554" s="41"/>
      <c r="AE554" s="42"/>
      <c r="AF554" s="43"/>
      <c r="AG554" s="41"/>
      <c r="AH554" s="42"/>
      <c r="AI554" s="43"/>
      <c r="AK554" s="41">
        <f t="shared" si="159"/>
        <v>0</v>
      </c>
      <c r="AL554" s="42">
        <f t="shared" si="159"/>
        <v>0</v>
      </c>
      <c r="AM554" s="43">
        <f t="shared" si="159"/>
        <v>0</v>
      </c>
      <c r="AT554" s="32">
        <f>IF(SUM(AK572:AM572)=0,0,IF(SUM(AK554:AM554)=0,0,1))</f>
        <v>0</v>
      </c>
      <c r="AV554" s="23">
        <v>4</v>
      </c>
      <c r="AW554" s="23">
        <v>18</v>
      </c>
      <c r="AX554" s="23">
        <f t="shared" si="160"/>
        <v>9</v>
      </c>
    </row>
    <row r="555" spans="3:50" ht="15" hidden="1" customHeight="1" x14ac:dyDescent="0.3">
      <c r="C555" s="40" t="s">
        <v>22</v>
      </c>
      <c r="D555" s="34" t="s">
        <v>2</v>
      </c>
      <c r="E555" s="35" t="s">
        <v>2</v>
      </c>
      <c r="F555" s="41">
        <v>0</v>
      </c>
      <c r="G555" s="42">
        <v>0</v>
      </c>
      <c r="H555" s="43">
        <v>0</v>
      </c>
      <c r="I555" s="41">
        <v>0</v>
      </c>
      <c r="J555" s="42">
        <v>0</v>
      </c>
      <c r="K555" s="169">
        <v>0</v>
      </c>
      <c r="L555" s="154">
        <v>0</v>
      </c>
      <c r="M555" s="42">
        <v>0</v>
      </c>
      <c r="N555" s="43">
        <v>0</v>
      </c>
      <c r="O555" s="41"/>
      <c r="P555" s="42"/>
      <c r="Q555" s="43"/>
      <c r="R555" s="41"/>
      <c r="S555" s="42"/>
      <c r="T555" s="43"/>
      <c r="U555" s="41"/>
      <c r="V555" s="42"/>
      <c r="W555" s="43"/>
      <c r="X555" s="41"/>
      <c r="Y555" s="42"/>
      <c r="Z555" s="43"/>
      <c r="AA555" s="41"/>
      <c r="AB555" s="42"/>
      <c r="AC555" s="43"/>
      <c r="AD555" s="41"/>
      <c r="AE555" s="42"/>
      <c r="AF555" s="43"/>
      <c r="AG555" s="41"/>
      <c r="AH555" s="42"/>
      <c r="AI555" s="43"/>
      <c r="AK555" s="41">
        <f t="shared" si="159"/>
        <v>0</v>
      </c>
      <c r="AL555" s="42">
        <f t="shared" si="159"/>
        <v>0</v>
      </c>
      <c r="AM555" s="43">
        <f t="shared" si="159"/>
        <v>0</v>
      </c>
      <c r="AT555" s="32">
        <f>IF(SUM(AK572:AM572)=0,0,IF(SUM(AK555:AM555)=0,0,1))</f>
        <v>0</v>
      </c>
      <c r="AV555" s="23">
        <v>4</v>
      </c>
      <c r="AW555" s="23">
        <v>18</v>
      </c>
      <c r="AX555" s="23">
        <f t="shared" si="160"/>
        <v>10</v>
      </c>
    </row>
    <row r="556" spans="3:50" ht="15" hidden="1" customHeight="1" x14ac:dyDescent="0.3">
      <c r="C556" s="40" t="s">
        <v>23</v>
      </c>
      <c r="D556" s="34" t="s">
        <v>752</v>
      </c>
      <c r="E556" s="35" t="s">
        <v>976</v>
      </c>
      <c r="F556" s="41">
        <v>0</v>
      </c>
      <c r="G556" s="42">
        <v>0</v>
      </c>
      <c r="H556" s="43">
        <v>0</v>
      </c>
      <c r="I556" s="41">
        <v>0</v>
      </c>
      <c r="J556" s="42">
        <v>0</v>
      </c>
      <c r="K556" s="169">
        <v>0</v>
      </c>
      <c r="L556" s="154">
        <v>0</v>
      </c>
      <c r="M556" s="42">
        <v>0</v>
      </c>
      <c r="N556" s="43">
        <v>0</v>
      </c>
      <c r="O556" s="41"/>
      <c r="P556" s="42"/>
      <c r="Q556" s="43"/>
      <c r="R556" s="41"/>
      <c r="S556" s="42"/>
      <c r="T556" s="43"/>
      <c r="U556" s="41"/>
      <c r="V556" s="42"/>
      <c r="W556" s="43"/>
      <c r="X556" s="41"/>
      <c r="Y556" s="42"/>
      <c r="Z556" s="43"/>
      <c r="AA556" s="41"/>
      <c r="AB556" s="42"/>
      <c r="AC556" s="43"/>
      <c r="AD556" s="41"/>
      <c r="AE556" s="42"/>
      <c r="AF556" s="43"/>
      <c r="AG556" s="41"/>
      <c r="AH556" s="42"/>
      <c r="AI556" s="43"/>
      <c r="AK556" s="41">
        <f t="shared" si="159"/>
        <v>0</v>
      </c>
      <c r="AL556" s="42">
        <f t="shared" si="159"/>
        <v>0</v>
      </c>
      <c r="AM556" s="43">
        <f t="shared" si="159"/>
        <v>0</v>
      </c>
      <c r="AT556" s="32">
        <f>IF(SUM(AK572:AM572)=0,0,IF(SUM(AK556:AM556)=0,0,1))</f>
        <v>0</v>
      </c>
      <c r="AV556" s="23">
        <v>4</v>
      </c>
      <c r="AW556" s="23">
        <v>19</v>
      </c>
      <c r="AX556" s="23">
        <f t="shared" si="160"/>
        <v>1</v>
      </c>
    </row>
    <row r="557" spans="3:50" ht="15" customHeight="1" x14ac:dyDescent="0.3">
      <c r="C557" s="50" t="str">
        <f>IF(LEN(E556)&lt;1,"","Total: " &amp; LEFT(E556,LEN(E556)-21) &amp; "Municipalities")</f>
        <v>Total: iLembe Municipalities</v>
      </c>
      <c r="D557" s="51"/>
      <c r="E557" s="52"/>
      <c r="F557" s="53">
        <f t="shared" ref="F557:N557" si="161">SUM(F546:F556)</f>
        <v>216550</v>
      </c>
      <c r="G557" s="54">
        <f t="shared" si="161"/>
        <v>227877</v>
      </c>
      <c r="H557" s="55">
        <f t="shared" si="161"/>
        <v>248956</v>
      </c>
      <c r="I557" s="53">
        <f t="shared" si="161"/>
        <v>100000</v>
      </c>
      <c r="J557" s="54">
        <f t="shared" si="161"/>
        <v>100000</v>
      </c>
      <c r="K557" s="171">
        <f t="shared" si="161"/>
        <v>115000</v>
      </c>
      <c r="L557" s="159">
        <f t="shared" si="161"/>
        <v>0</v>
      </c>
      <c r="M557" s="54">
        <f t="shared" si="161"/>
        <v>0</v>
      </c>
      <c r="N557" s="55">
        <f t="shared" si="161"/>
        <v>0</v>
      </c>
      <c r="O557" s="53">
        <f t="shared" ref="O557:AI557" si="162">SUM(O546:O556)</f>
        <v>0</v>
      </c>
      <c r="P557" s="54">
        <f t="shared" si="162"/>
        <v>0</v>
      </c>
      <c r="Q557" s="55">
        <f t="shared" si="162"/>
        <v>0</v>
      </c>
      <c r="R557" s="53">
        <f t="shared" si="162"/>
        <v>0</v>
      </c>
      <c r="S557" s="54">
        <f t="shared" si="162"/>
        <v>0</v>
      </c>
      <c r="T557" s="55">
        <f t="shared" si="162"/>
        <v>0</v>
      </c>
      <c r="U557" s="53">
        <f t="shared" si="162"/>
        <v>0</v>
      </c>
      <c r="V557" s="54">
        <f t="shared" si="162"/>
        <v>0</v>
      </c>
      <c r="W557" s="55">
        <f t="shared" si="162"/>
        <v>0</v>
      </c>
      <c r="X557" s="53">
        <f t="shared" si="162"/>
        <v>0</v>
      </c>
      <c r="Y557" s="54">
        <f t="shared" si="162"/>
        <v>0</v>
      </c>
      <c r="Z557" s="55">
        <f t="shared" si="162"/>
        <v>0</v>
      </c>
      <c r="AA557" s="53">
        <f t="shared" si="162"/>
        <v>0</v>
      </c>
      <c r="AB557" s="54">
        <f t="shared" si="162"/>
        <v>0</v>
      </c>
      <c r="AC557" s="55">
        <f t="shared" si="162"/>
        <v>0</v>
      </c>
      <c r="AD557" s="53">
        <f t="shared" si="162"/>
        <v>0</v>
      </c>
      <c r="AE557" s="54">
        <f t="shared" si="162"/>
        <v>0</v>
      </c>
      <c r="AF557" s="55">
        <f t="shared" si="162"/>
        <v>0</v>
      </c>
      <c r="AG557" s="53">
        <f t="shared" si="162"/>
        <v>0</v>
      </c>
      <c r="AH557" s="54">
        <f t="shared" si="162"/>
        <v>0</v>
      </c>
      <c r="AI557" s="55">
        <f t="shared" si="162"/>
        <v>0</v>
      </c>
      <c r="AK557" s="53">
        <f>SUM(AK546:AK556)</f>
        <v>316550</v>
      </c>
      <c r="AL557" s="54">
        <f>SUM(AL546:AL556)</f>
        <v>327877</v>
      </c>
      <c r="AM557" s="55">
        <f>SUM(AM546:AM556)</f>
        <v>363956</v>
      </c>
      <c r="AT557" s="32">
        <f>IF(SUM(AK572:AM572)=0,0,IF(SUM(AK557:AM557)=0,0,1))</f>
        <v>1</v>
      </c>
    </row>
    <row r="558" spans="3:50" ht="15" hidden="1" customHeight="1" x14ac:dyDescent="0.3">
      <c r="C558" s="40"/>
      <c r="D558" s="34"/>
      <c r="E558" s="35"/>
      <c r="F558" s="41"/>
      <c r="G558" s="42"/>
      <c r="H558" s="43"/>
      <c r="I558" s="41"/>
      <c r="J558" s="42"/>
      <c r="K558" s="169"/>
      <c r="L558" s="154"/>
      <c r="M558" s="42"/>
      <c r="N558" s="43"/>
      <c r="O558" s="41"/>
      <c r="P558" s="42"/>
      <c r="Q558" s="43"/>
      <c r="R558" s="41"/>
      <c r="S558" s="42"/>
      <c r="T558" s="43"/>
      <c r="U558" s="41"/>
      <c r="V558" s="42"/>
      <c r="W558" s="43"/>
      <c r="X558" s="41"/>
      <c r="Y558" s="42"/>
      <c r="Z558" s="43"/>
      <c r="AA558" s="41"/>
      <c r="AB558" s="42"/>
      <c r="AC558" s="43"/>
      <c r="AD558" s="41"/>
      <c r="AE558" s="42"/>
      <c r="AF558" s="43"/>
      <c r="AG558" s="41"/>
      <c r="AH558" s="42"/>
      <c r="AI558" s="43"/>
      <c r="AK558" s="41"/>
      <c r="AL558" s="42"/>
      <c r="AM558" s="43"/>
      <c r="AT558" s="32">
        <f>IF(SUM(AK572:AM572)=0,0,IF(SUM(AK558:AM558)=0,0,1))</f>
        <v>0</v>
      </c>
    </row>
    <row r="559" spans="3:50" ht="15" customHeight="1" x14ac:dyDescent="0.3">
      <c r="C559" s="40" t="s">
        <v>22</v>
      </c>
      <c r="D559" s="34" t="s">
        <v>753</v>
      </c>
      <c r="E559" s="35" t="s">
        <v>977</v>
      </c>
      <c r="F559" s="41">
        <v>11821</v>
      </c>
      <c r="G559" s="42">
        <v>12440</v>
      </c>
      <c r="H559" s="43">
        <v>13590</v>
      </c>
      <c r="I559" s="41">
        <v>5000</v>
      </c>
      <c r="J559" s="42">
        <v>5000</v>
      </c>
      <c r="K559" s="169">
        <v>5227</v>
      </c>
      <c r="L559" s="154">
        <v>0</v>
      </c>
      <c r="M559" s="42">
        <v>0</v>
      </c>
      <c r="N559" s="43">
        <v>0</v>
      </c>
      <c r="O559" s="41"/>
      <c r="P559" s="42"/>
      <c r="Q559" s="43"/>
      <c r="R559" s="41"/>
      <c r="S559" s="42"/>
      <c r="T559" s="43"/>
      <c r="U559" s="41"/>
      <c r="V559" s="42"/>
      <c r="W559" s="43"/>
      <c r="X559" s="41"/>
      <c r="Y559" s="42"/>
      <c r="Z559" s="43"/>
      <c r="AA559" s="41"/>
      <c r="AB559" s="42"/>
      <c r="AC559" s="43"/>
      <c r="AD559" s="41"/>
      <c r="AE559" s="42"/>
      <c r="AF559" s="43"/>
      <c r="AG559" s="41"/>
      <c r="AH559" s="42"/>
      <c r="AI559" s="43"/>
      <c r="AK559" s="41">
        <f t="shared" ref="AK559:AM569" si="163">F559+I559+L559+O559+R559+U559+X559+AA559+AD559+AG559</f>
        <v>16821</v>
      </c>
      <c r="AL559" s="42">
        <f t="shared" si="163"/>
        <v>17440</v>
      </c>
      <c r="AM559" s="43">
        <f t="shared" si="163"/>
        <v>18817</v>
      </c>
      <c r="AT559" s="32">
        <f>IF(SUM(AK572:AM572)=0,0,IF(SUM(AK559:AM559)=0,0,1))</f>
        <v>1</v>
      </c>
      <c r="AV559" s="23">
        <v>4</v>
      </c>
      <c r="AW559" s="23">
        <v>20</v>
      </c>
      <c r="AX559" s="23">
        <v>1</v>
      </c>
    </row>
    <row r="560" spans="3:50" ht="15" customHeight="1" x14ac:dyDescent="0.3">
      <c r="C560" s="40" t="s">
        <v>22</v>
      </c>
      <c r="D560" s="34" t="s">
        <v>754</v>
      </c>
      <c r="E560" s="35" t="s">
        <v>979</v>
      </c>
      <c r="F560" s="41">
        <v>53104</v>
      </c>
      <c r="G560" s="42">
        <v>55881</v>
      </c>
      <c r="H560" s="43">
        <v>61050</v>
      </c>
      <c r="I560" s="41">
        <v>40000</v>
      </c>
      <c r="J560" s="42">
        <v>40000</v>
      </c>
      <c r="K560" s="169">
        <v>47046</v>
      </c>
      <c r="L560" s="154">
        <v>0</v>
      </c>
      <c r="M560" s="42">
        <v>0</v>
      </c>
      <c r="N560" s="43">
        <v>0</v>
      </c>
      <c r="O560" s="41"/>
      <c r="P560" s="42"/>
      <c r="Q560" s="43"/>
      <c r="R560" s="41"/>
      <c r="S560" s="42"/>
      <c r="T560" s="43"/>
      <c r="U560" s="41"/>
      <c r="V560" s="42"/>
      <c r="W560" s="43"/>
      <c r="X560" s="41"/>
      <c r="Y560" s="42"/>
      <c r="Z560" s="43"/>
      <c r="AA560" s="41"/>
      <c r="AB560" s="42"/>
      <c r="AC560" s="43"/>
      <c r="AD560" s="41"/>
      <c r="AE560" s="42"/>
      <c r="AF560" s="43"/>
      <c r="AG560" s="41"/>
      <c r="AH560" s="42"/>
      <c r="AI560" s="43"/>
      <c r="AK560" s="41">
        <f t="shared" si="163"/>
        <v>93104</v>
      </c>
      <c r="AL560" s="42">
        <f t="shared" si="163"/>
        <v>95881</v>
      </c>
      <c r="AM560" s="43">
        <f t="shared" si="163"/>
        <v>108096</v>
      </c>
      <c r="AT560" s="32">
        <f>IF(SUM(AK572:AM572)=0,0,IF(SUM(AK560:AM560)=0,0,1))</f>
        <v>1</v>
      </c>
      <c r="AV560" s="23">
        <v>4</v>
      </c>
      <c r="AW560" s="23">
        <v>20</v>
      </c>
      <c r="AX560" s="23">
        <f>IF(AW560=AW559,AX559+1,1)</f>
        <v>2</v>
      </c>
    </row>
    <row r="561" spans="2:50" ht="15" customHeight="1" x14ac:dyDescent="0.3">
      <c r="C561" s="40" t="s">
        <v>22</v>
      </c>
      <c r="D561" s="34" t="s">
        <v>755</v>
      </c>
      <c r="E561" s="35" t="s">
        <v>981</v>
      </c>
      <c r="F561" s="41">
        <v>109299</v>
      </c>
      <c r="G561" s="42">
        <v>115016</v>
      </c>
      <c r="H561" s="43">
        <v>125655</v>
      </c>
      <c r="I561" s="41">
        <v>50000</v>
      </c>
      <c r="J561" s="42">
        <v>50000</v>
      </c>
      <c r="K561" s="169">
        <v>57500</v>
      </c>
      <c r="L561" s="154">
        <v>0</v>
      </c>
      <c r="M561" s="42">
        <v>0</v>
      </c>
      <c r="N561" s="43">
        <v>0</v>
      </c>
      <c r="O561" s="41"/>
      <c r="P561" s="42"/>
      <c r="Q561" s="43"/>
      <c r="R561" s="41"/>
      <c r="S561" s="42"/>
      <c r="T561" s="43"/>
      <c r="U561" s="41"/>
      <c r="V561" s="42"/>
      <c r="W561" s="43"/>
      <c r="X561" s="41"/>
      <c r="Y561" s="42"/>
      <c r="Z561" s="43"/>
      <c r="AA561" s="41"/>
      <c r="AB561" s="42"/>
      <c r="AC561" s="43"/>
      <c r="AD561" s="41"/>
      <c r="AE561" s="42"/>
      <c r="AF561" s="43"/>
      <c r="AG561" s="41"/>
      <c r="AH561" s="42"/>
      <c r="AI561" s="43"/>
      <c r="AK561" s="41">
        <f t="shared" si="163"/>
        <v>159299</v>
      </c>
      <c r="AL561" s="42">
        <f t="shared" si="163"/>
        <v>165016</v>
      </c>
      <c r="AM561" s="43">
        <f t="shared" si="163"/>
        <v>183155</v>
      </c>
      <c r="AT561" s="32">
        <f>IF(SUM(AK572:AM572)=0,0,IF(SUM(AK561:AM561)=0,0,1))</f>
        <v>1</v>
      </c>
      <c r="AV561" s="23">
        <v>4</v>
      </c>
      <c r="AW561" s="23">
        <v>20</v>
      </c>
      <c r="AX561" s="23">
        <f t="shared" ref="AX561:AX569" si="164">IF(AW561=AW560,AX560+1,1)</f>
        <v>3</v>
      </c>
    </row>
    <row r="562" spans="2:50" ht="15" customHeight="1" x14ac:dyDescent="0.3">
      <c r="C562" s="40" t="s">
        <v>22</v>
      </c>
      <c r="D562" s="34" t="s">
        <v>756</v>
      </c>
      <c r="E562" s="35" t="s">
        <v>980</v>
      </c>
      <c r="F562" s="41">
        <v>51398</v>
      </c>
      <c r="G562" s="42">
        <v>54086</v>
      </c>
      <c r="H562" s="43">
        <v>59090</v>
      </c>
      <c r="I562" s="41">
        <v>5000</v>
      </c>
      <c r="J562" s="42">
        <v>5000</v>
      </c>
      <c r="K562" s="169">
        <v>5227</v>
      </c>
      <c r="L562" s="154">
        <v>0</v>
      </c>
      <c r="M562" s="42">
        <v>0</v>
      </c>
      <c r="N562" s="43">
        <v>0</v>
      </c>
      <c r="O562" s="41"/>
      <c r="P562" s="42"/>
      <c r="Q562" s="43"/>
      <c r="R562" s="41"/>
      <c r="S562" s="42"/>
      <c r="T562" s="43"/>
      <c r="U562" s="41"/>
      <c r="V562" s="42"/>
      <c r="W562" s="43"/>
      <c r="X562" s="41"/>
      <c r="Y562" s="42"/>
      <c r="Z562" s="43"/>
      <c r="AA562" s="41"/>
      <c r="AB562" s="42"/>
      <c r="AC562" s="43"/>
      <c r="AD562" s="41"/>
      <c r="AE562" s="42"/>
      <c r="AF562" s="43"/>
      <c r="AG562" s="41"/>
      <c r="AH562" s="42"/>
      <c r="AI562" s="43"/>
      <c r="AK562" s="41">
        <f t="shared" si="163"/>
        <v>56398</v>
      </c>
      <c r="AL562" s="42">
        <f t="shared" si="163"/>
        <v>59086</v>
      </c>
      <c r="AM562" s="43">
        <f t="shared" si="163"/>
        <v>64317</v>
      </c>
      <c r="AT562" s="32">
        <f>IF(SUM(AK572:AM572)=0,0,IF(SUM(AK562:AM562)=0,0,1))</f>
        <v>1</v>
      </c>
      <c r="AV562" s="23">
        <v>4</v>
      </c>
      <c r="AW562" s="23">
        <v>20</v>
      </c>
      <c r="AX562" s="23">
        <f t="shared" si="164"/>
        <v>4</v>
      </c>
    </row>
    <row r="563" spans="2:50" ht="15" hidden="1" customHeight="1" x14ac:dyDescent="0.3">
      <c r="C563" s="40" t="s">
        <v>22</v>
      </c>
      <c r="D563" s="34" t="s">
        <v>2</v>
      </c>
      <c r="E563" s="35" t="s">
        <v>2</v>
      </c>
      <c r="F563" s="41">
        <v>0</v>
      </c>
      <c r="G563" s="42">
        <v>0</v>
      </c>
      <c r="H563" s="43">
        <v>0</v>
      </c>
      <c r="I563" s="41">
        <v>0</v>
      </c>
      <c r="J563" s="42">
        <v>0</v>
      </c>
      <c r="K563" s="169">
        <v>0</v>
      </c>
      <c r="L563" s="154">
        <v>0</v>
      </c>
      <c r="M563" s="42">
        <v>0</v>
      </c>
      <c r="N563" s="43">
        <v>0</v>
      </c>
      <c r="O563" s="41"/>
      <c r="P563" s="42"/>
      <c r="Q563" s="43"/>
      <c r="R563" s="41"/>
      <c r="S563" s="42"/>
      <c r="T563" s="43"/>
      <c r="U563" s="41"/>
      <c r="V563" s="42"/>
      <c r="W563" s="43"/>
      <c r="X563" s="41"/>
      <c r="Y563" s="42"/>
      <c r="Z563" s="43"/>
      <c r="AA563" s="41"/>
      <c r="AB563" s="42"/>
      <c r="AC563" s="43"/>
      <c r="AD563" s="41"/>
      <c r="AE563" s="42"/>
      <c r="AF563" s="43"/>
      <c r="AG563" s="41"/>
      <c r="AH563" s="42"/>
      <c r="AI563" s="43"/>
      <c r="AK563" s="41">
        <f t="shared" si="163"/>
        <v>0</v>
      </c>
      <c r="AL563" s="42">
        <f t="shared" si="163"/>
        <v>0</v>
      </c>
      <c r="AM563" s="43">
        <f t="shared" si="163"/>
        <v>0</v>
      </c>
      <c r="AT563" s="32">
        <f>IF(SUM(AK572:AM572)=0,0,IF(SUM(AK563:AM563)=0,0,1))</f>
        <v>0</v>
      </c>
      <c r="AV563" s="23">
        <v>4</v>
      </c>
      <c r="AW563" s="23">
        <v>20</v>
      </c>
      <c r="AX563" s="23">
        <f t="shared" si="164"/>
        <v>5</v>
      </c>
    </row>
    <row r="564" spans="2:50" ht="15" hidden="1" customHeight="1" x14ac:dyDescent="0.3">
      <c r="C564" s="40" t="s">
        <v>22</v>
      </c>
      <c r="D564" s="34" t="s">
        <v>2</v>
      </c>
      <c r="E564" s="35" t="s">
        <v>2</v>
      </c>
      <c r="F564" s="41">
        <v>0</v>
      </c>
      <c r="G564" s="42">
        <v>0</v>
      </c>
      <c r="H564" s="43">
        <v>0</v>
      </c>
      <c r="I564" s="41">
        <v>0</v>
      </c>
      <c r="J564" s="42">
        <v>0</v>
      </c>
      <c r="K564" s="169">
        <v>0</v>
      </c>
      <c r="L564" s="154">
        <v>0</v>
      </c>
      <c r="M564" s="42">
        <v>0</v>
      </c>
      <c r="N564" s="43">
        <v>0</v>
      </c>
      <c r="O564" s="41"/>
      <c r="P564" s="42"/>
      <c r="Q564" s="43"/>
      <c r="R564" s="41"/>
      <c r="S564" s="42"/>
      <c r="T564" s="43"/>
      <c r="U564" s="41"/>
      <c r="V564" s="42"/>
      <c r="W564" s="43"/>
      <c r="X564" s="41"/>
      <c r="Y564" s="42"/>
      <c r="Z564" s="43"/>
      <c r="AA564" s="41"/>
      <c r="AB564" s="42"/>
      <c r="AC564" s="43"/>
      <c r="AD564" s="41"/>
      <c r="AE564" s="42"/>
      <c r="AF564" s="43"/>
      <c r="AG564" s="41"/>
      <c r="AH564" s="42"/>
      <c r="AI564" s="43"/>
      <c r="AK564" s="41">
        <f t="shared" si="163"/>
        <v>0</v>
      </c>
      <c r="AL564" s="42">
        <f t="shared" si="163"/>
        <v>0</v>
      </c>
      <c r="AM564" s="43">
        <f t="shared" si="163"/>
        <v>0</v>
      </c>
      <c r="AT564" s="32">
        <f>IF(SUM(AK572:AM572)=0,0,IF(SUM(AK564:AM564)=0,0,1))</f>
        <v>0</v>
      </c>
      <c r="AV564" s="23">
        <v>4</v>
      </c>
      <c r="AW564" s="23">
        <v>20</v>
      </c>
      <c r="AX564" s="23">
        <f t="shared" si="164"/>
        <v>6</v>
      </c>
    </row>
    <row r="565" spans="2:50" ht="15" hidden="1" customHeight="1" x14ac:dyDescent="0.3">
      <c r="C565" s="40" t="s">
        <v>22</v>
      </c>
      <c r="D565" s="34" t="s">
        <v>2</v>
      </c>
      <c r="E565" s="35" t="s">
        <v>2</v>
      </c>
      <c r="F565" s="41">
        <v>0</v>
      </c>
      <c r="G565" s="42">
        <v>0</v>
      </c>
      <c r="H565" s="43">
        <v>0</v>
      </c>
      <c r="I565" s="41">
        <v>0</v>
      </c>
      <c r="J565" s="42">
        <v>0</v>
      </c>
      <c r="K565" s="169">
        <v>0</v>
      </c>
      <c r="L565" s="154">
        <v>0</v>
      </c>
      <c r="M565" s="42">
        <v>0</v>
      </c>
      <c r="N565" s="43">
        <v>0</v>
      </c>
      <c r="O565" s="41"/>
      <c r="P565" s="42"/>
      <c r="Q565" s="43"/>
      <c r="R565" s="41"/>
      <c r="S565" s="42"/>
      <c r="T565" s="43"/>
      <c r="U565" s="41"/>
      <c r="V565" s="42"/>
      <c r="W565" s="43"/>
      <c r="X565" s="41"/>
      <c r="Y565" s="42"/>
      <c r="Z565" s="43"/>
      <c r="AA565" s="41"/>
      <c r="AB565" s="42"/>
      <c r="AC565" s="43"/>
      <c r="AD565" s="41"/>
      <c r="AE565" s="42"/>
      <c r="AF565" s="43"/>
      <c r="AG565" s="41"/>
      <c r="AH565" s="42"/>
      <c r="AI565" s="43"/>
      <c r="AK565" s="41">
        <f t="shared" si="163"/>
        <v>0</v>
      </c>
      <c r="AL565" s="42">
        <f t="shared" si="163"/>
        <v>0</v>
      </c>
      <c r="AM565" s="43">
        <f t="shared" si="163"/>
        <v>0</v>
      </c>
      <c r="AT565" s="32">
        <f>IF(SUM(AK572:AM572)=0,0,IF(SUM(AK565:AM565)=0,0,1))</f>
        <v>0</v>
      </c>
      <c r="AV565" s="23">
        <v>4</v>
      </c>
      <c r="AW565" s="23">
        <v>20</v>
      </c>
      <c r="AX565" s="23">
        <f t="shared" si="164"/>
        <v>7</v>
      </c>
    </row>
    <row r="566" spans="2:50" ht="15" hidden="1" customHeight="1" x14ac:dyDescent="0.3">
      <c r="C566" s="40" t="s">
        <v>22</v>
      </c>
      <c r="D566" s="34" t="s">
        <v>2</v>
      </c>
      <c r="E566" s="35" t="s">
        <v>2</v>
      </c>
      <c r="F566" s="41">
        <v>0</v>
      </c>
      <c r="G566" s="42">
        <v>0</v>
      </c>
      <c r="H566" s="43">
        <v>0</v>
      </c>
      <c r="I566" s="41">
        <v>0</v>
      </c>
      <c r="J566" s="42">
        <v>0</v>
      </c>
      <c r="K566" s="169">
        <v>0</v>
      </c>
      <c r="L566" s="154">
        <v>0</v>
      </c>
      <c r="M566" s="42">
        <v>0</v>
      </c>
      <c r="N566" s="43">
        <v>0</v>
      </c>
      <c r="O566" s="41"/>
      <c r="P566" s="42"/>
      <c r="Q566" s="43"/>
      <c r="R566" s="41"/>
      <c r="S566" s="42"/>
      <c r="T566" s="43"/>
      <c r="U566" s="41"/>
      <c r="V566" s="42"/>
      <c r="W566" s="43"/>
      <c r="X566" s="41"/>
      <c r="Y566" s="42"/>
      <c r="Z566" s="43"/>
      <c r="AA566" s="41"/>
      <c r="AB566" s="42"/>
      <c r="AC566" s="43"/>
      <c r="AD566" s="41"/>
      <c r="AE566" s="42"/>
      <c r="AF566" s="43"/>
      <c r="AG566" s="41"/>
      <c r="AH566" s="42"/>
      <c r="AI566" s="43"/>
      <c r="AK566" s="41">
        <f t="shared" si="163"/>
        <v>0</v>
      </c>
      <c r="AL566" s="42">
        <f t="shared" si="163"/>
        <v>0</v>
      </c>
      <c r="AM566" s="43">
        <f t="shared" si="163"/>
        <v>0</v>
      </c>
      <c r="AT566" s="32">
        <f>IF(SUM(AK572:AM572)=0,0,IF(SUM(AK566:AM566)=0,0,1))</f>
        <v>0</v>
      </c>
      <c r="AV566" s="23">
        <v>4</v>
      </c>
      <c r="AW566" s="23">
        <v>20</v>
      </c>
      <c r="AX566" s="23">
        <f t="shared" si="164"/>
        <v>8</v>
      </c>
    </row>
    <row r="567" spans="2:50" ht="15" hidden="1" customHeight="1" x14ac:dyDescent="0.3">
      <c r="C567" s="40" t="s">
        <v>22</v>
      </c>
      <c r="D567" s="34" t="s">
        <v>2</v>
      </c>
      <c r="E567" s="35" t="s">
        <v>2</v>
      </c>
      <c r="F567" s="41">
        <v>0</v>
      </c>
      <c r="G567" s="42">
        <v>0</v>
      </c>
      <c r="H567" s="43">
        <v>0</v>
      </c>
      <c r="I567" s="41">
        <v>0</v>
      </c>
      <c r="J567" s="42">
        <v>0</v>
      </c>
      <c r="K567" s="169">
        <v>0</v>
      </c>
      <c r="L567" s="154">
        <v>0</v>
      </c>
      <c r="M567" s="42">
        <v>0</v>
      </c>
      <c r="N567" s="43">
        <v>0</v>
      </c>
      <c r="O567" s="41"/>
      <c r="P567" s="42"/>
      <c r="Q567" s="43"/>
      <c r="R567" s="41"/>
      <c r="S567" s="42"/>
      <c r="T567" s="43"/>
      <c r="U567" s="41"/>
      <c r="V567" s="42"/>
      <c r="W567" s="43"/>
      <c r="X567" s="41"/>
      <c r="Y567" s="42"/>
      <c r="Z567" s="43"/>
      <c r="AA567" s="41"/>
      <c r="AB567" s="42"/>
      <c r="AC567" s="43"/>
      <c r="AD567" s="41"/>
      <c r="AE567" s="42"/>
      <c r="AF567" s="43"/>
      <c r="AG567" s="41"/>
      <c r="AH567" s="42"/>
      <c r="AI567" s="43"/>
      <c r="AK567" s="41">
        <f t="shared" si="163"/>
        <v>0</v>
      </c>
      <c r="AL567" s="42">
        <f t="shared" si="163"/>
        <v>0</v>
      </c>
      <c r="AM567" s="43">
        <f t="shared" si="163"/>
        <v>0</v>
      </c>
      <c r="AT567" s="32">
        <f>IF(SUM(AK572:AM572)=0,0,IF(SUM(AK567:AM567)=0,0,1))</f>
        <v>0</v>
      </c>
      <c r="AV567" s="23">
        <v>4</v>
      </c>
      <c r="AW567" s="23">
        <v>20</v>
      </c>
      <c r="AX567" s="23">
        <f t="shared" si="164"/>
        <v>9</v>
      </c>
    </row>
    <row r="568" spans="2:50" ht="15" hidden="1" customHeight="1" x14ac:dyDescent="0.3">
      <c r="C568" s="40" t="s">
        <v>22</v>
      </c>
      <c r="D568" s="34" t="s">
        <v>2</v>
      </c>
      <c r="E568" s="35" t="s">
        <v>2</v>
      </c>
      <c r="F568" s="41">
        <v>0</v>
      </c>
      <c r="G568" s="42">
        <v>0</v>
      </c>
      <c r="H568" s="43">
        <v>0</v>
      </c>
      <c r="I568" s="41">
        <v>0</v>
      </c>
      <c r="J568" s="42">
        <v>0</v>
      </c>
      <c r="K568" s="169">
        <v>0</v>
      </c>
      <c r="L568" s="154">
        <v>0</v>
      </c>
      <c r="M568" s="42">
        <v>0</v>
      </c>
      <c r="N568" s="43">
        <v>0</v>
      </c>
      <c r="O568" s="41"/>
      <c r="P568" s="42"/>
      <c r="Q568" s="43"/>
      <c r="R568" s="41"/>
      <c r="S568" s="42"/>
      <c r="T568" s="43"/>
      <c r="U568" s="41"/>
      <c r="V568" s="42"/>
      <c r="W568" s="43"/>
      <c r="X568" s="41"/>
      <c r="Y568" s="42"/>
      <c r="Z568" s="43"/>
      <c r="AA568" s="41"/>
      <c r="AB568" s="42"/>
      <c r="AC568" s="43"/>
      <c r="AD568" s="41"/>
      <c r="AE568" s="42"/>
      <c r="AF568" s="43"/>
      <c r="AG568" s="41"/>
      <c r="AH568" s="42"/>
      <c r="AI568" s="43"/>
      <c r="AK568" s="41">
        <f t="shared" si="163"/>
        <v>0</v>
      </c>
      <c r="AL568" s="42">
        <f t="shared" si="163"/>
        <v>0</v>
      </c>
      <c r="AM568" s="43">
        <f t="shared" si="163"/>
        <v>0</v>
      </c>
      <c r="AT568" s="32">
        <f>IF(SUM(AK572:AM572)=0,0,IF(SUM(AK568:AM568)=0,0,1))</f>
        <v>0</v>
      </c>
      <c r="AV568" s="23">
        <v>4</v>
      </c>
      <c r="AW568" s="23">
        <v>20</v>
      </c>
      <c r="AX568" s="23">
        <f t="shared" si="164"/>
        <v>10</v>
      </c>
    </row>
    <row r="569" spans="2:50" ht="15" hidden="1" customHeight="1" x14ac:dyDescent="0.3">
      <c r="C569" s="40" t="s">
        <v>23</v>
      </c>
      <c r="D569" s="34" t="s">
        <v>371</v>
      </c>
      <c r="E569" s="35" t="s">
        <v>372</v>
      </c>
      <c r="F569" s="41">
        <v>0</v>
      </c>
      <c r="G569" s="42">
        <v>0</v>
      </c>
      <c r="H569" s="43">
        <v>0</v>
      </c>
      <c r="I569" s="41">
        <v>0</v>
      </c>
      <c r="J569" s="42">
        <v>0</v>
      </c>
      <c r="K569" s="169">
        <v>0</v>
      </c>
      <c r="L569" s="154">
        <v>0</v>
      </c>
      <c r="M569" s="42">
        <v>0</v>
      </c>
      <c r="N569" s="43">
        <v>0</v>
      </c>
      <c r="O569" s="41"/>
      <c r="P569" s="42"/>
      <c r="Q569" s="43"/>
      <c r="R569" s="41"/>
      <c r="S569" s="42"/>
      <c r="T569" s="43"/>
      <c r="U569" s="41"/>
      <c r="V569" s="42"/>
      <c r="W569" s="43"/>
      <c r="X569" s="41"/>
      <c r="Y569" s="42"/>
      <c r="Z569" s="43"/>
      <c r="AA569" s="41"/>
      <c r="AB569" s="42"/>
      <c r="AC569" s="43"/>
      <c r="AD569" s="41"/>
      <c r="AE569" s="42"/>
      <c r="AF569" s="43"/>
      <c r="AG569" s="41"/>
      <c r="AH569" s="42"/>
      <c r="AI569" s="43"/>
      <c r="AK569" s="41">
        <f t="shared" si="163"/>
        <v>0</v>
      </c>
      <c r="AL569" s="42">
        <f t="shared" si="163"/>
        <v>0</v>
      </c>
      <c r="AM569" s="43">
        <f t="shared" si="163"/>
        <v>0</v>
      </c>
      <c r="AT569" s="32">
        <f>IF(SUM(AK572:AM572)=0,0,IF(SUM(AK569:AM569)=0,0,1))</f>
        <v>0</v>
      </c>
      <c r="AV569" s="23">
        <v>4</v>
      </c>
      <c r="AW569" s="23">
        <v>21</v>
      </c>
      <c r="AX569" s="23">
        <f t="shared" si="164"/>
        <v>1</v>
      </c>
    </row>
    <row r="570" spans="2:50" ht="15" customHeight="1" x14ac:dyDescent="0.3">
      <c r="C570" s="50" t="str">
        <f>IF(LEN(E569)&lt;1,"","Total: " &amp; LEFT(E569,LEN(E569)-21) &amp; "Municipalities")</f>
        <v>Total: Harry Gwala Municipalities</v>
      </c>
      <c r="D570" s="51"/>
      <c r="E570" s="52"/>
      <c r="F570" s="53">
        <f t="shared" ref="F570:N570" si="165">SUM(F559:F569)</f>
        <v>225622</v>
      </c>
      <c r="G570" s="54">
        <f t="shared" si="165"/>
        <v>237423</v>
      </c>
      <c r="H570" s="55">
        <f t="shared" si="165"/>
        <v>259385</v>
      </c>
      <c r="I570" s="53">
        <f t="shared" si="165"/>
        <v>100000</v>
      </c>
      <c r="J570" s="54">
        <f t="shared" si="165"/>
        <v>100000</v>
      </c>
      <c r="K570" s="171">
        <f t="shared" si="165"/>
        <v>115000</v>
      </c>
      <c r="L570" s="159">
        <f t="shared" si="165"/>
        <v>0</v>
      </c>
      <c r="M570" s="54">
        <f t="shared" si="165"/>
        <v>0</v>
      </c>
      <c r="N570" s="55">
        <f t="shared" si="165"/>
        <v>0</v>
      </c>
      <c r="O570" s="53">
        <f t="shared" ref="O570:AI570" si="166">SUM(O559:O569)</f>
        <v>0</v>
      </c>
      <c r="P570" s="54">
        <f t="shared" si="166"/>
        <v>0</v>
      </c>
      <c r="Q570" s="55">
        <f t="shared" si="166"/>
        <v>0</v>
      </c>
      <c r="R570" s="53">
        <f t="shared" si="166"/>
        <v>0</v>
      </c>
      <c r="S570" s="54">
        <f t="shared" si="166"/>
        <v>0</v>
      </c>
      <c r="T570" s="55">
        <f t="shared" si="166"/>
        <v>0</v>
      </c>
      <c r="U570" s="53">
        <f t="shared" si="166"/>
        <v>0</v>
      </c>
      <c r="V570" s="54">
        <f t="shared" si="166"/>
        <v>0</v>
      </c>
      <c r="W570" s="55">
        <f t="shared" si="166"/>
        <v>0</v>
      </c>
      <c r="X570" s="53">
        <f t="shared" si="166"/>
        <v>0</v>
      </c>
      <c r="Y570" s="54">
        <f t="shared" si="166"/>
        <v>0</v>
      </c>
      <c r="Z570" s="55">
        <f t="shared" si="166"/>
        <v>0</v>
      </c>
      <c r="AA570" s="53">
        <f t="shared" si="166"/>
        <v>0</v>
      </c>
      <c r="AB570" s="54">
        <f t="shared" si="166"/>
        <v>0</v>
      </c>
      <c r="AC570" s="55">
        <f t="shared" si="166"/>
        <v>0</v>
      </c>
      <c r="AD570" s="53">
        <f t="shared" si="166"/>
        <v>0</v>
      </c>
      <c r="AE570" s="54">
        <f t="shared" si="166"/>
        <v>0</v>
      </c>
      <c r="AF570" s="55">
        <f t="shared" si="166"/>
        <v>0</v>
      </c>
      <c r="AG570" s="53">
        <f t="shared" si="166"/>
        <v>0</v>
      </c>
      <c r="AH570" s="54">
        <f t="shared" si="166"/>
        <v>0</v>
      </c>
      <c r="AI570" s="55">
        <f t="shared" si="166"/>
        <v>0</v>
      </c>
      <c r="AK570" s="53">
        <f>SUM(AK559:AK569)</f>
        <v>325622</v>
      </c>
      <c r="AL570" s="54">
        <f>SUM(AL559:AL569)</f>
        <v>337423</v>
      </c>
      <c r="AM570" s="55">
        <f>SUM(AM559:AM569)</f>
        <v>374385</v>
      </c>
      <c r="AT570" s="32">
        <f>IF(SUM(AK572:AM572)=0,0,IF(SUM(AK570:AM570)=0,0,1))</f>
        <v>1</v>
      </c>
    </row>
    <row r="571" spans="2:50" ht="15" customHeight="1" x14ac:dyDescent="0.3">
      <c r="C571" s="40"/>
      <c r="D571" s="34"/>
      <c r="E571" s="35"/>
      <c r="F571" s="41"/>
      <c r="G571" s="42"/>
      <c r="H571" s="43"/>
      <c r="I571" s="41"/>
      <c r="J571" s="42"/>
      <c r="K571" s="169"/>
      <c r="L571" s="154"/>
      <c r="M571" s="42"/>
      <c r="N571" s="43"/>
      <c r="O571" s="41"/>
      <c r="P571" s="42"/>
      <c r="Q571" s="43"/>
      <c r="R571" s="41"/>
      <c r="S571" s="42"/>
      <c r="T571" s="43"/>
      <c r="U571" s="41"/>
      <c r="V571" s="42"/>
      <c r="W571" s="43"/>
      <c r="X571" s="41"/>
      <c r="Y571" s="42"/>
      <c r="Z571" s="43"/>
      <c r="AA571" s="41"/>
      <c r="AB571" s="42"/>
      <c r="AC571" s="43"/>
      <c r="AD571" s="41"/>
      <c r="AE571" s="42"/>
      <c r="AF571" s="43"/>
      <c r="AG571" s="41"/>
      <c r="AH571" s="42"/>
      <c r="AI571" s="43"/>
      <c r="AK571" s="41"/>
      <c r="AL571" s="42"/>
      <c r="AM571" s="43"/>
      <c r="AT571" s="32">
        <f>IF(SUM(AK572:AM572)=0,0,1)</f>
        <v>1</v>
      </c>
    </row>
    <row r="572" spans="2:50" ht="15" customHeight="1" x14ac:dyDescent="0.3">
      <c r="C572" s="56" t="s">
        <v>30</v>
      </c>
      <c r="D572" s="57"/>
      <c r="E572" s="58"/>
      <c r="F572" s="53">
        <f t="shared" ref="F572:AI572" si="167">F435+F436+F437+F438+F439+F453+F466+F479+F492+F505+F518+F531+F544+F557+F570</f>
        <v>1879525</v>
      </c>
      <c r="G572" s="54">
        <f t="shared" si="167"/>
        <v>1977829</v>
      </c>
      <c r="H572" s="55">
        <f t="shared" si="167"/>
        <v>2160788</v>
      </c>
      <c r="I572" s="53">
        <f t="shared" si="167"/>
        <v>870000</v>
      </c>
      <c r="J572" s="54">
        <f t="shared" si="167"/>
        <v>901000</v>
      </c>
      <c r="K572" s="171">
        <f t="shared" si="167"/>
        <v>990000</v>
      </c>
      <c r="L572" s="159">
        <f t="shared" si="167"/>
        <v>200000</v>
      </c>
      <c r="M572" s="54">
        <f t="shared" si="167"/>
        <v>235331</v>
      </c>
      <c r="N572" s="55">
        <f t="shared" si="167"/>
        <v>457655</v>
      </c>
      <c r="O572" s="53">
        <f t="shared" si="167"/>
        <v>0</v>
      </c>
      <c r="P572" s="54">
        <f t="shared" si="167"/>
        <v>0</v>
      </c>
      <c r="Q572" s="55">
        <f t="shared" si="167"/>
        <v>0</v>
      </c>
      <c r="R572" s="53">
        <f t="shared" si="167"/>
        <v>0</v>
      </c>
      <c r="S572" s="54">
        <f t="shared" si="167"/>
        <v>0</v>
      </c>
      <c r="T572" s="55">
        <f t="shared" si="167"/>
        <v>0</v>
      </c>
      <c r="U572" s="53">
        <f t="shared" si="167"/>
        <v>0</v>
      </c>
      <c r="V572" s="54">
        <f t="shared" si="167"/>
        <v>0</v>
      </c>
      <c r="W572" s="55">
        <f t="shared" si="167"/>
        <v>0</v>
      </c>
      <c r="X572" s="53">
        <f t="shared" si="167"/>
        <v>0</v>
      </c>
      <c r="Y572" s="54">
        <f t="shared" si="167"/>
        <v>0</v>
      </c>
      <c r="Z572" s="55">
        <f t="shared" si="167"/>
        <v>0</v>
      </c>
      <c r="AA572" s="53">
        <f t="shared" si="167"/>
        <v>0</v>
      </c>
      <c r="AB572" s="54">
        <f t="shared" si="167"/>
        <v>0</v>
      </c>
      <c r="AC572" s="55">
        <f t="shared" si="167"/>
        <v>0</v>
      </c>
      <c r="AD572" s="53">
        <f t="shared" si="167"/>
        <v>0</v>
      </c>
      <c r="AE572" s="54">
        <f t="shared" si="167"/>
        <v>0</v>
      </c>
      <c r="AF572" s="55">
        <f t="shared" si="167"/>
        <v>0</v>
      </c>
      <c r="AG572" s="53">
        <f t="shared" si="167"/>
        <v>0</v>
      </c>
      <c r="AH572" s="54">
        <f t="shared" si="167"/>
        <v>0</v>
      </c>
      <c r="AI572" s="55">
        <f t="shared" si="167"/>
        <v>0</v>
      </c>
      <c r="AK572" s="53">
        <f>AK435+AK436+AK437+AK438+AK439+AK453+AK466+AK479+AK492+AK505+AK518+AK531+AK544+AK557+AK570</f>
        <v>2949525</v>
      </c>
      <c r="AL572" s="54">
        <f>AL435+AL436+AL437+AL438+AL439+AL453+AL466+AL479+AL492+AL505+AL518+AL531+AL544+AL557+AL570</f>
        <v>3114160</v>
      </c>
      <c r="AM572" s="55">
        <f>AM435+AM436+AM437+AM438+AM439+AM453+AM466+AM479+AM492+AM505+AM518+AM531+AM544+AM557+AM570</f>
        <v>3608443</v>
      </c>
      <c r="AT572" s="32">
        <f>IF(SUM(AK572:AM572)=0,0,IF(SUM(AK572:AM572)=0,0,1))</f>
        <v>1</v>
      </c>
    </row>
    <row r="573" spans="2:50" ht="15" customHeight="1" x14ac:dyDescent="0.3">
      <c r="C573" s="40"/>
      <c r="D573" s="34"/>
      <c r="E573" s="35"/>
      <c r="F573" s="41"/>
      <c r="G573" s="42"/>
      <c r="H573" s="43"/>
      <c r="I573" s="41"/>
      <c r="J573" s="42"/>
      <c r="K573" s="169"/>
      <c r="L573" s="154"/>
      <c r="M573" s="42"/>
      <c r="N573" s="43"/>
      <c r="O573" s="41"/>
      <c r="P573" s="42"/>
      <c r="Q573" s="43"/>
      <c r="R573" s="41"/>
      <c r="S573" s="42"/>
      <c r="T573" s="43"/>
      <c r="U573" s="41"/>
      <c r="V573" s="42"/>
      <c r="W573" s="43"/>
      <c r="X573" s="41"/>
      <c r="Y573" s="42"/>
      <c r="Z573" s="43"/>
      <c r="AA573" s="41"/>
      <c r="AB573" s="42"/>
      <c r="AC573" s="43"/>
      <c r="AD573" s="41"/>
      <c r="AE573" s="42"/>
      <c r="AF573" s="43"/>
      <c r="AG573" s="41"/>
      <c r="AH573" s="42"/>
      <c r="AI573" s="43"/>
      <c r="AK573" s="41"/>
      <c r="AL573" s="42"/>
      <c r="AM573" s="43"/>
      <c r="AT573" s="32">
        <f>IF(SUM(AK713:AM713)=0,0,1)</f>
        <v>1</v>
      </c>
    </row>
    <row r="574" spans="2:50" ht="15" customHeight="1" x14ac:dyDescent="0.3">
      <c r="B574" s="15"/>
      <c r="C574" s="33" t="s">
        <v>31</v>
      </c>
      <c r="D574" s="34"/>
      <c r="E574" s="35"/>
      <c r="F574" s="36"/>
      <c r="G574" s="37"/>
      <c r="H574" s="38"/>
      <c r="I574" s="36"/>
      <c r="J574" s="37"/>
      <c r="K574" s="168"/>
      <c r="L574" s="152"/>
      <c r="M574" s="37"/>
      <c r="N574" s="38"/>
      <c r="O574" s="36"/>
      <c r="P574" s="37"/>
      <c r="Q574" s="38"/>
      <c r="R574" s="36"/>
      <c r="S574" s="37"/>
      <c r="T574" s="38"/>
      <c r="U574" s="36"/>
      <c r="V574" s="37"/>
      <c r="W574" s="38"/>
      <c r="X574" s="36"/>
      <c r="Y574" s="37"/>
      <c r="Z574" s="38"/>
      <c r="AA574" s="36"/>
      <c r="AB574" s="37"/>
      <c r="AC574" s="38"/>
      <c r="AD574" s="36"/>
      <c r="AE574" s="37"/>
      <c r="AF574" s="38"/>
      <c r="AG574" s="36"/>
      <c r="AH574" s="37"/>
      <c r="AI574" s="38"/>
      <c r="AK574" s="36"/>
      <c r="AL574" s="37"/>
      <c r="AM574" s="38"/>
      <c r="AT574" s="32">
        <f>IF(SUM(AK713:AM713)=0,0,1)</f>
        <v>1</v>
      </c>
    </row>
    <row r="575" spans="2:50" ht="15" customHeight="1" x14ac:dyDescent="0.3">
      <c r="B575" s="15"/>
      <c r="C575" s="39">
        <v>0</v>
      </c>
      <c r="D575" s="34"/>
      <c r="E575" s="35"/>
      <c r="F575" s="36"/>
      <c r="G575" s="37"/>
      <c r="H575" s="38"/>
      <c r="I575" s="36"/>
      <c r="J575" s="37"/>
      <c r="K575" s="168"/>
      <c r="L575" s="152"/>
      <c r="M575" s="37"/>
      <c r="N575" s="38"/>
      <c r="O575" s="36"/>
      <c r="P575" s="37"/>
      <c r="Q575" s="38"/>
      <c r="R575" s="36"/>
      <c r="S575" s="37"/>
      <c r="T575" s="38"/>
      <c r="U575" s="36"/>
      <c r="V575" s="37"/>
      <c r="W575" s="38"/>
      <c r="X575" s="36"/>
      <c r="Y575" s="37"/>
      <c r="Z575" s="38"/>
      <c r="AA575" s="36"/>
      <c r="AB575" s="37"/>
      <c r="AC575" s="38"/>
      <c r="AD575" s="36"/>
      <c r="AE575" s="37"/>
      <c r="AF575" s="38"/>
      <c r="AG575" s="36"/>
      <c r="AH575" s="37"/>
      <c r="AI575" s="38"/>
      <c r="AK575" s="36"/>
      <c r="AL575" s="37"/>
      <c r="AM575" s="38"/>
      <c r="AT575" s="32">
        <f>IF(SUM(AK713:AM713)=0,0,1)</f>
        <v>1</v>
      </c>
    </row>
    <row r="576" spans="2:50" s="23" customFormat="1" ht="15" hidden="1" customHeight="1" x14ac:dyDescent="0.3">
      <c r="B576" s="15"/>
      <c r="C576" s="40" t="s">
        <v>21</v>
      </c>
      <c r="D576" s="34" t="s">
        <v>2</v>
      </c>
      <c r="E576" s="35" t="s">
        <v>2</v>
      </c>
      <c r="F576" s="41">
        <v>0</v>
      </c>
      <c r="G576" s="42">
        <v>0</v>
      </c>
      <c r="H576" s="43">
        <v>0</v>
      </c>
      <c r="I576" s="41">
        <v>0</v>
      </c>
      <c r="J576" s="42">
        <v>0</v>
      </c>
      <c r="K576" s="169">
        <v>0</v>
      </c>
      <c r="L576" s="154">
        <v>0</v>
      </c>
      <c r="M576" s="42">
        <v>0</v>
      </c>
      <c r="N576" s="43">
        <v>0</v>
      </c>
      <c r="O576" s="41"/>
      <c r="P576" s="42"/>
      <c r="Q576" s="43"/>
      <c r="R576" s="41"/>
      <c r="S576" s="42"/>
      <c r="T576" s="43"/>
      <c r="U576" s="41"/>
      <c r="V576" s="42"/>
      <c r="W576" s="43"/>
      <c r="X576" s="41"/>
      <c r="Y576" s="42"/>
      <c r="Z576" s="43"/>
      <c r="AA576" s="41"/>
      <c r="AB576" s="42"/>
      <c r="AC576" s="43"/>
      <c r="AD576" s="41"/>
      <c r="AE576" s="42"/>
      <c r="AF576" s="43"/>
      <c r="AG576" s="41"/>
      <c r="AH576" s="42"/>
      <c r="AI576" s="43"/>
      <c r="AK576" s="41">
        <f>F576+I576+L576+O576+R576+U576+X576+AA576+AD576+AG576</f>
        <v>0</v>
      </c>
      <c r="AL576" s="42">
        <f t="shared" ref="AL576:AM580" si="168">G576+J576+M576+P576+S576+V576+Y576+AB576+AE576+AH576</f>
        <v>0</v>
      </c>
      <c r="AM576" s="43">
        <f t="shared" si="168"/>
        <v>0</v>
      </c>
      <c r="AT576" s="32">
        <f>IF(SUM(AK713:AM713)=0,0,IF(SUM(AK576:AM576)=0,0,1))</f>
        <v>0</v>
      </c>
      <c r="AV576" s="23">
        <v>5</v>
      </c>
      <c r="AX576" s="23">
        <v>1</v>
      </c>
    </row>
    <row r="577" spans="2:50" ht="15" hidden="1" customHeight="1" x14ac:dyDescent="0.3">
      <c r="B577" s="15"/>
      <c r="C577" s="40" t="s">
        <v>21</v>
      </c>
      <c r="D577" s="34" t="s">
        <v>2</v>
      </c>
      <c r="E577" s="35" t="s">
        <v>2</v>
      </c>
      <c r="F577" s="41">
        <v>0</v>
      </c>
      <c r="G577" s="42">
        <v>0</v>
      </c>
      <c r="H577" s="43">
        <v>0</v>
      </c>
      <c r="I577" s="41">
        <v>0</v>
      </c>
      <c r="J577" s="42">
        <v>0</v>
      </c>
      <c r="K577" s="169">
        <v>0</v>
      </c>
      <c r="L577" s="154">
        <v>0</v>
      </c>
      <c r="M577" s="42">
        <v>0</v>
      </c>
      <c r="N577" s="43">
        <v>0</v>
      </c>
      <c r="O577" s="41"/>
      <c r="P577" s="42"/>
      <c r="Q577" s="43"/>
      <c r="R577" s="41"/>
      <c r="S577" s="42"/>
      <c r="T577" s="43"/>
      <c r="U577" s="41"/>
      <c r="V577" s="42"/>
      <c r="W577" s="43"/>
      <c r="X577" s="41"/>
      <c r="Y577" s="42"/>
      <c r="Z577" s="43"/>
      <c r="AA577" s="41"/>
      <c r="AB577" s="42"/>
      <c r="AC577" s="43"/>
      <c r="AD577" s="41"/>
      <c r="AE577" s="42"/>
      <c r="AF577" s="43"/>
      <c r="AG577" s="41"/>
      <c r="AH577" s="42"/>
      <c r="AI577" s="43"/>
      <c r="AK577" s="41">
        <f>F577+I577+L577+O577+R577+U577+X577+AA577+AD577+AG577</f>
        <v>0</v>
      </c>
      <c r="AL577" s="42">
        <f t="shared" si="168"/>
        <v>0</v>
      </c>
      <c r="AM577" s="43">
        <f t="shared" si="168"/>
        <v>0</v>
      </c>
      <c r="AT577" s="32">
        <f>IF(SUM(AK713:AM713)=0,0,IF(SUM(AK577:AM577)=0,0,1))</f>
        <v>0</v>
      </c>
      <c r="AV577" s="23">
        <v>5</v>
      </c>
      <c r="AX577" s="23">
        <f>IF(AW577=AW576,AX576+1,1)</f>
        <v>2</v>
      </c>
    </row>
    <row r="578" spans="2:50" ht="15" hidden="1" customHeight="1" x14ac:dyDescent="0.3">
      <c r="B578" s="15"/>
      <c r="C578" s="40" t="s">
        <v>21</v>
      </c>
      <c r="D578" s="34" t="s">
        <v>2</v>
      </c>
      <c r="E578" s="35" t="s">
        <v>2</v>
      </c>
      <c r="F578" s="41">
        <v>0</v>
      </c>
      <c r="G578" s="42">
        <v>0</v>
      </c>
      <c r="H578" s="43">
        <v>0</v>
      </c>
      <c r="I578" s="41">
        <v>0</v>
      </c>
      <c r="J578" s="42">
        <v>0</v>
      </c>
      <c r="K578" s="169">
        <v>0</v>
      </c>
      <c r="L578" s="154">
        <v>0</v>
      </c>
      <c r="M578" s="42">
        <v>0</v>
      </c>
      <c r="N578" s="43">
        <v>0</v>
      </c>
      <c r="O578" s="41"/>
      <c r="P578" s="42"/>
      <c r="Q578" s="43"/>
      <c r="R578" s="41"/>
      <c r="S578" s="42"/>
      <c r="T578" s="43"/>
      <c r="U578" s="41"/>
      <c r="V578" s="42"/>
      <c r="W578" s="43"/>
      <c r="X578" s="41"/>
      <c r="Y578" s="42"/>
      <c r="Z578" s="43"/>
      <c r="AA578" s="41"/>
      <c r="AB578" s="42"/>
      <c r="AC578" s="43"/>
      <c r="AD578" s="41"/>
      <c r="AE578" s="42"/>
      <c r="AF578" s="43"/>
      <c r="AG578" s="41"/>
      <c r="AH578" s="42"/>
      <c r="AI578" s="43"/>
      <c r="AK578" s="41">
        <f>F578+I578+L578+O578+R578+U578+X578+AA578+AD578+AG578</f>
        <v>0</v>
      </c>
      <c r="AL578" s="42">
        <f t="shared" si="168"/>
        <v>0</v>
      </c>
      <c r="AM578" s="43">
        <f t="shared" si="168"/>
        <v>0</v>
      </c>
      <c r="AT578" s="32">
        <f>IF(SUM(AK713:AM713)=0,0,IF(SUM(AK578:AM578)=0,0,1))</f>
        <v>0</v>
      </c>
      <c r="AV578" s="23">
        <v>5</v>
      </c>
      <c r="AX578" s="23">
        <f>IF(AW578=AW577,AX577+1,1)</f>
        <v>3</v>
      </c>
    </row>
    <row r="579" spans="2:50" ht="15" hidden="1" customHeight="1" x14ac:dyDescent="0.3">
      <c r="B579" s="15"/>
      <c r="C579" s="40" t="s">
        <v>21</v>
      </c>
      <c r="D579" s="34" t="s">
        <v>2</v>
      </c>
      <c r="E579" s="35" t="s">
        <v>2</v>
      </c>
      <c r="F579" s="41">
        <v>0</v>
      </c>
      <c r="G579" s="42">
        <v>0</v>
      </c>
      <c r="H579" s="43">
        <v>0</v>
      </c>
      <c r="I579" s="41">
        <v>0</v>
      </c>
      <c r="J579" s="42">
        <v>0</v>
      </c>
      <c r="K579" s="169">
        <v>0</v>
      </c>
      <c r="L579" s="154">
        <v>0</v>
      </c>
      <c r="M579" s="42">
        <v>0</v>
      </c>
      <c r="N579" s="43">
        <v>0</v>
      </c>
      <c r="O579" s="41"/>
      <c r="P579" s="42"/>
      <c r="Q579" s="43"/>
      <c r="R579" s="41"/>
      <c r="S579" s="42"/>
      <c r="T579" s="43"/>
      <c r="U579" s="41"/>
      <c r="V579" s="42"/>
      <c r="W579" s="43"/>
      <c r="X579" s="41"/>
      <c r="Y579" s="42"/>
      <c r="Z579" s="43"/>
      <c r="AA579" s="41"/>
      <c r="AB579" s="42"/>
      <c r="AC579" s="43"/>
      <c r="AD579" s="41"/>
      <c r="AE579" s="42"/>
      <c r="AF579" s="43"/>
      <c r="AG579" s="41"/>
      <c r="AH579" s="42"/>
      <c r="AI579" s="43"/>
      <c r="AK579" s="41">
        <f>F579+I579+L579+O579+R579+U579+X579+AA579+AD579+AG579</f>
        <v>0</v>
      </c>
      <c r="AL579" s="42">
        <f t="shared" si="168"/>
        <v>0</v>
      </c>
      <c r="AM579" s="43">
        <f t="shared" si="168"/>
        <v>0</v>
      </c>
      <c r="AT579" s="32">
        <f>IF(SUM(AK713:AM713)=0,0,IF(SUM(AK579:AM579)=0,0,1))</f>
        <v>0</v>
      </c>
      <c r="AV579" s="23">
        <v>5</v>
      </c>
      <c r="AX579" s="23">
        <f>IF(AW579=AW578,AX578+1,1)</f>
        <v>4</v>
      </c>
    </row>
    <row r="580" spans="2:50" ht="15" hidden="1" customHeight="1" x14ac:dyDescent="0.3">
      <c r="B580" s="15"/>
      <c r="C580" s="40" t="s">
        <v>21</v>
      </c>
      <c r="D580" s="34" t="s">
        <v>2</v>
      </c>
      <c r="E580" s="35" t="s">
        <v>2</v>
      </c>
      <c r="F580" s="41">
        <v>0</v>
      </c>
      <c r="G580" s="42">
        <v>0</v>
      </c>
      <c r="H580" s="43">
        <v>0</v>
      </c>
      <c r="I580" s="41">
        <v>0</v>
      </c>
      <c r="J580" s="42">
        <v>0</v>
      </c>
      <c r="K580" s="169">
        <v>0</v>
      </c>
      <c r="L580" s="154">
        <v>0</v>
      </c>
      <c r="M580" s="42">
        <v>0</v>
      </c>
      <c r="N580" s="43">
        <v>0</v>
      </c>
      <c r="O580" s="41"/>
      <c r="P580" s="42"/>
      <c r="Q580" s="43"/>
      <c r="R580" s="41"/>
      <c r="S580" s="42"/>
      <c r="T580" s="43"/>
      <c r="U580" s="41"/>
      <c r="V580" s="42"/>
      <c r="W580" s="43"/>
      <c r="X580" s="41"/>
      <c r="Y580" s="42"/>
      <c r="Z580" s="43"/>
      <c r="AA580" s="41"/>
      <c r="AB580" s="42"/>
      <c r="AC580" s="43"/>
      <c r="AD580" s="41"/>
      <c r="AE580" s="42"/>
      <c r="AF580" s="43"/>
      <c r="AG580" s="41"/>
      <c r="AH580" s="42"/>
      <c r="AI580" s="43"/>
      <c r="AK580" s="41">
        <f>F580+I580+L580+O580+R580+U580+X580+AA580+AD580+AG580</f>
        <v>0</v>
      </c>
      <c r="AL580" s="42">
        <f t="shared" si="168"/>
        <v>0</v>
      </c>
      <c r="AM580" s="43">
        <f t="shared" si="168"/>
        <v>0</v>
      </c>
      <c r="AT580" s="32">
        <f>IF(SUM(AK713:AM713)=0,0,IF(SUM(AK580:AM580)=0,0,1))</f>
        <v>0</v>
      </c>
      <c r="AV580" s="23">
        <v>5</v>
      </c>
      <c r="AX580" s="23">
        <f>IF(AW580=AW579,AX579+1,1)</f>
        <v>5</v>
      </c>
    </row>
    <row r="581" spans="2:50" ht="5.25" hidden="1" customHeight="1" x14ac:dyDescent="0.3">
      <c r="B581" s="15"/>
      <c r="C581" s="44"/>
      <c r="D581" s="45"/>
      <c r="E581" s="46"/>
      <c r="F581" s="47"/>
      <c r="G581" s="48"/>
      <c r="H581" s="49"/>
      <c r="I581" s="47"/>
      <c r="J581" s="48"/>
      <c r="K581" s="170"/>
      <c r="L581" s="157"/>
      <c r="M581" s="48"/>
      <c r="N581" s="49"/>
      <c r="O581" s="47"/>
      <c r="P581" s="48"/>
      <c r="Q581" s="49"/>
      <c r="R581" s="47"/>
      <c r="S581" s="48"/>
      <c r="T581" s="49"/>
      <c r="U581" s="47"/>
      <c r="V581" s="48"/>
      <c r="W581" s="49"/>
      <c r="X581" s="47"/>
      <c r="Y581" s="48"/>
      <c r="Z581" s="49"/>
      <c r="AA581" s="47"/>
      <c r="AB581" s="48"/>
      <c r="AC581" s="49"/>
      <c r="AD581" s="47"/>
      <c r="AE581" s="48"/>
      <c r="AF581" s="49"/>
      <c r="AG581" s="47"/>
      <c r="AH581" s="48"/>
      <c r="AI581" s="49"/>
      <c r="AK581" s="47"/>
      <c r="AL581" s="48"/>
      <c r="AM581" s="49"/>
      <c r="AT581" s="32">
        <f>IF(SUM(AK713:AM713)=0,0,IF(SUM(AK581:AM581)=0,0,1))</f>
        <v>0</v>
      </c>
    </row>
    <row r="582" spans="2:50" ht="15" hidden="1" customHeight="1" x14ac:dyDescent="0.3">
      <c r="B582" s="15"/>
      <c r="C582" s="40"/>
      <c r="D582" s="34"/>
      <c r="E582" s="35"/>
      <c r="F582" s="41"/>
      <c r="G582" s="42"/>
      <c r="H582" s="43"/>
      <c r="I582" s="41"/>
      <c r="J582" s="42"/>
      <c r="K582" s="169"/>
      <c r="L582" s="154"/>
      <c r="M582" s="42"/>
      <c r="N582" s="43"/>
      <c r="O582" s="41"/>
      <c r="P582" s="42"/>
      <c r="Q582" s="43"/>
      <c r="R582" s="41"/>
      <c r="S582" s="42"/>
      <c r="T582" s="43"/>
      <c r="U582" s="41"/>
      <c r="V582" s="42"/>
      <c r="W582" s="43"/>
      <c r="X582" s="41"/>
      <c r="Y582" s="42"/>
      <c r="Z582" s="43"/>
      <c r="AA582" s="41"/>
      <c r="AB582" s="42"/>
      <c r="AC582" s="43"/>
      <c r="AD582" s="41"/>
      <c r="AE582" s="42"/>
      <c r="AF582" s="43"/>
      <c r="AG582" s="41"/>
      <c r="AH582" s="42"/>
      <c r="AI582" s="43"/>
      <c r="AK582" s="41"/>
      <c r="AL582" s="42"/>
      <c r="AM582" s="43"/>
      <c r="AT582" s="32">
        <f>IF(SUM(AK713:AM713)=0,0,IF(SUM(AK582:AM582)=0,0,1))</f>
        <v>0</v>
      </c>
    </row>
    <row r="583" spans="2:50" ht="15" customHeight="1" x14ac:dyDescent="0.3">
      <c r="B583" s="15"/>
      <c r="C583" s="40" t="s">
        <v>22</v>
      </c>
      <c r="D583" s="34" t="s">
        <v>757</v>
      </c>
      <c r="E583" s="35" t="s">
        <v>985</v>
      </c>
      <c r="F583" s="41">
        <v>130181</v>
      </c>
      <c r="G583" s="42">
        <v>136990</v>
      </c>
      <c r="H583" s="43">
        <v>149662</v>
      </c>
      <c r="I583" s="41">
        <v>47998</v>
      </c>
      <c r="J583" s="42">
        <v>0</v>
      </c>
      <c r="K583" s="169">
        <v>0</v>
      </c>
      <c r="L583" s="154">
        <v>93310</v>
      </c>
      <c r="M583" s="42">
        <v>96000</v>
      </c>
      <c r="N583" s="43">
        <v>100416</v>
      </c>
      <c r="O583" s="41"/>
      <c r="P583" s="42"/>
      <c r="Q583" s="43"/>
      <c r="R583" s="41"/>
      <c r="S583" s="42"/>
      <c r="T583" s="43"/>
      <c r="U583" s="41"/>
      <c r="V583" s="42"/>
      <c r="W583" s="43"/>
      <c r="X583" s="41"/>
      <c r="Y583" s="42"/>
      <c r="Z583" s="43"/>
      <c r="AA583" s="41"/>
      <c r="AB583" s="42"/>
      <c r="AC583" s="43"/>
      <c r="AD583" s="41"/>
      <c r="AE583" s="42"/>
      <c r="AF583" s="43"/>
      <c r="AG583" s="41"/>
      <c r="AH583" s="42"/>
      <c r="AI583" s="43"/>
      <c r="AK583" s="41">
        <f t="shared" ref="AK583:AM593" si="169">F583+I583+L583+O583+R583+U583+X583+AA583+AD583+AG583</f>
        <v>271489</v>
      </c>
      <c r="AL583" s="42">
        <f t="shared" si="169"/>
        <v>232990</v>
      </c>
      <c r="AM583" s="43">
        <f t="shared" si="169"/>
        <v>250078</v>
      </c>
      <c r="AT583" s="32">
        <f>IF(SUM(AK713:AM713)=0,0,IF(SUM(AK583:AM583)=0,0,1))</f>
        <v>1</v>
      </c>
      <c r="AV583" s="23">
        <v>5</v>
      </c>
      <c r="AW583" s="23">
        <v>1</v>
      </c>
      <c r="AX583" s="23">
        <v>1</v>
      </c>
    </row>
    <row r="584" spans="2:50" ht="15" customHeight="1" x14ac:dyDescent="0.3">
      <c r="B584" s="15"/>
      <c r="C584" s="40" t="s">
        <v>22</v>
      </c>
      <c r="D584" s="34" t="s">
        <v>758</v>
      </c>
      <c r="E584" s="35" t="s">
        <v>987</v>
      </c>
      <c r="F584" s="41">
        <v>103309</v>
      </c>
      <c r="G584" s="42">
        <v>108712</v>
      </c>
      <c r="H584" s="43">
        <v>118769</v>
      </c>
      <c r="I584" s="41">
        <v>0</v>
      </c>
      <c r="J584" s="42">
        <v>0</v>
      </c>
      <c r="K584" s="169">
        <v>0</v>
      </c>
      <c r="L584" s="154">
        <v>0</v>
      </c>
      <c r="M584" s="42">
        <v>0</v>
      </c>
      <c r="N584" s="43">
        <v>0</v>
      </c>
      <c r="O584" s="41"/>
      <c r="P584" s="42"/>
      <c r="Q584" s="43"/>
      <c r="R584" s="41"/>
      <c r="S584" s="42"/>
      <c r="T584" s="43"/>
      <c r="U584" s="41"/>
      <c r="V584" s="42"/>
      <c r="W584" s="43"/>
      <c r="X584" s="41"/>
      <c r="Y584" s="42"/>
      <c r="Z584" s="43"/>
      <c r="AA584" s="41"/>
      <c r="AB584" s="42"/>
      <c r="AC584" s="43"/>
      <c r="AD584" s="41"/>
      <c r="AE584" s="42"/>
      <c r="AF584" s="43"/>
      <c r="AG584" s="41"/>
      <c r="AH584" s="42"/>
      <c r="AI584" s="43"/>
      <c r="AK584" s="41">
        <f t="shared" si="169"/>
        <v>103309</v>
      </c>
      <c r="AL584" s="42">
        <f t="shared" si="169"/>
        <v>108712</v>
      </c>
      <c r="AM584" s="43">
        <f t="shared" si="169"/>
        <v>118769</v>
      </c>
      <c r="AT584" s="32">
        <f>IF(SUM(AK713:AM713)=0,0,IF(SUM(AK584:AM584)=0,0,1))</f>
        <v>1</v>
      </c>
      <c r="AV584" s="23">
        <v>5</v>
      </c>
      <c r="AW584" s="23">
        <v>1</v>
      </c>
      <c r="AX584" s="23">
        <f>IF(AW584=AW583,AX583+1,1)</f>
        <v>2</v>
      </c>
    </row>
    <row r="585" spans="2:50" ht="15" customHeight="1" x14ac:dyDescent="0.3">
      <c r="B585" s="15"/>
      <c r="C585" s="40" t="s">
        <v>22</v>
      </c>
      <c r="D585" s="34" t="s">
        <v>759</v>
      </c>
      <c r="E585" s="35" t="s">
        <v>986</v>
      </c>
      <c r="F585" s="41">
        <v>205151</v>
      </c>
      <c r="G585" s="42">
        <v>215881</v>
      </c>
      <c r="H585" s="43">
        <v>235851</v>
      </c>
      <c r="I585" s="41">
        <v>0</v>
      </c>
      <c r="J585" s="42">
        <v>0</v>
      </c>
      <c r="K585" s="169">
        <v>0</v>
      </c>
      <c r="L585" s="154">
        <v>0</v>
      </c>
      <c r="M585" s="42">
        <v>0</v>
      </c>
      <c r="N585" s="43">
        <v>0</v>
      </c>
      <c r="O585" s="41"/>
      <c r="P585" s="42"/>
      <c r="Q585" s="43"/>
      <c r="R585" s="41"/>
      <c r="S585" s="42"/>
      <c r="T585" s="43"/>
      <c r="U585" s="41"/>
      <c r="V585" s="42"/>
      <c r="W585" s="43"/>
      <c r="X585" s="41"/>
      <c r="Y585" s="42"/>
      <c r="Z585" s="43"/>
      <c r="AA585" s="41"/>
      <c r="AB585" s="42"/>
      <c r="AC585" s="43"/>
      <c r="AD585" s="41"/>
      <c r="AE585" s="42"/>
      <c r="AF585" s="43"/>
      <c r="AG585" s="41"/>
      <c r="AH585" s="42"/>
      <c r="AI585" s="43"/>
      <c r="AK585" s="41">
        <f t="shared" si="169"/>
        <v>205151</v>
      </c>
      <c r="AL585" s="42">
        <f t="shared" si="169"/>
        <v>215881</v>
      </c>
      <c r="AM585" s="43">
        <f t="shared" si="169"/>
        <v>235851</v>
      </c>
      <c r="AT585" s="32">
        <f>IF(SUM(AK713:AM713)=0,0,IF(SUM(AK585:AM585)=0,0,1))</f>
        <v>1</v>
      </c>
      <c r="AV585" s="23">
        <v>5</v>
      </c>
      <c r="AW585" s="23">
        <v>1</v>
      </c>
      <c r="AX585" s="23">
        <f t="shared" ref="AX585:AX593" si="170">IF(AW585=AW584,AX584+1,1)</f>
        <v>3</v>
      </c>
    </row>
    <row r="586" spans="2:50" ht="15" customHeight="1" x14ac:dyDescent="0.3">
      <c r="B586" s="15"/>
      <c r="C586" s="40" t="s">
        <v>22</v>
      </c>
      <c r="D586" s="34" t="s">
        <v>760</v>
      </c>
      <c r="E586" s="35" t="s">
        <v>984</v>
      </c>
      <c r="F586" s="41">
        <v>36867</v>
      </c>
      <c r="G586" s="42">
        <v>38795</v>
      </c>
      <c r="H586" s="43">
        <v>42384</v>
      </c>
      <c r="I586" s="41">
        <v>0</v>
      </c>
      <c r="J586" s="42">
        <v>0</v>
      </c>
      <c r="K586" s="169">
        <v>0</v>
      </c>
      <c r="L586" s="154">
        <v>0</v>
      </c>
      <c r="M586" s="42">
        <v>0</v>
      </c>
      <c r="N586" s="43">
        <v>0</v>
      </c>
      <c r="O586" s="41"/>
      <c r="P586" s="42"/>
      <c r="Q586" s="43"/>
      <c r="R586" s="41"/>
      <c r="S586" s="42"/>
      <c r="T586" s="43"/>
      <c r="U586" s="41"/>
      <c r="V586" s="42"/>
      <c r="W586" s="43"/>
      <c r="X586" s="41"/>
      <c r="Y586" s="42"/>
      <c r="Z586" s="43"/>
      <c r="AA586" s="41"/>
      <c r="AB586" s="42"/>
      <c r="AC586" s="43"/>
      <c r="AD586" s="41"/>
      <c r="AE586" s="42"/>
      <c r="AF586" s="43"/>
      <c r="AG586" s="41"/>
      <c r="AH586" s="42"/>
      <c r="AI586" s="43"/>
      <c r="AK586" s="41">
        <f t="shared" si="169"/>
        <v>36867</v>
      </c>
      <c r="AL586" s="42">
        <f t="shared" si="169"/>
        <v>38795</v>
      </c>
      <c r="AM586" s="43">
        <f t="shared" si="169"/>
        <v>42384</v>
      </c>
      <c r="AT586" s="32">
        <f>IF(SUM(AK713:AM713)=0,0,IF(SUM(AK586:AM586)=0,0,1))</f>
        <v>1</v>
      </c>
      <c r="AV586" s="23">
        <v>5</v>
      </c>
      <c r="AW586" s="23">
        <v>1</v>
      </c>
      <c r="AX586" s="23">
        <f t="shared" si="170"/>
        <v>4</v>
      </c>
    </row>
    <row r="587" spans="2:50" ht="15" customHeight="1" x14ac:dyDescent="0.3">
      <c r="B587" s="15"/>
      <c r="C587" s="40" t="s">
        <v>22</v>
      </c>
      <c r="D587" s="34" t="s">
        <v>761</v>
      </c>
      <c r="E587" s="35" t="s">
        <v>982</v>
      </c>
      <c r="F587" s="41">
        <v>44159</v>
      </c>
      <c r="G587" s="42">
        <v>46468</v>
      </c>
      <c r="H587" s="43">
        <v>50767</v>
      </c>
      <c r="I587" s="41">
        <v>0</v>
      </c>
      <c r="J587" s="42">
        <v>0</v>
      </c>
      <c r="K587" s="169">
        <v>0</v>
      </c>
      <c r="L587" s="154">
        <v>0</v>
      </c>
      <c r="M587" s="42">
        <v>0</v>
      </c>
      <c r="N587" s="43">
        <v>0</v>
      </c>
      <c r="O587" s="41"/>
      <c r="P587" s="42"/>
      <c r="Q587" s="43"/>
      <c r="R587" s="41"/>
      <c r="S587" s="42"/>
      <c r="T587" s="43"/>
      <c r="U587" s="41"/>
      <c r="V587" s="42"/>
      <c r="W587" s="43"/>
      <c r="X587" s="41"/>
      <c r="Y587" s="42"/>
      <c r="Z587" s="43"/>
      <c r="AA587" s="41"/>
      <c r="AB587" s="42"/>
      <c r="AC587" s="43"/>
      <c r="AD587" s="41"/>
      <c r="AE587" s="42"/>
      <c r="AF587" s="43"/>
      <c r="AG587" s="41"/>
      <c r="AH587" s="42"/>
      <c r="AI587" s="43"/>
      <c r="AK587" s="41">
        <f t="shared" si="169"/>
        <v>44159</v>
      </c>
      <c r="AL587" s="42">
        <f t="shared" si="169"/>
        <v>46468</v>
      </c>
      <c r="AM587" s="43">
        <f t="shared" si="169"/>
        <v>50767</v>
      </c>
      <c r="AT587" s="32">
        <f>IF(SUM(AK713:AM713)=0,0,IF(SUM(AK587:AM587)=0,0,1))</f>
        <v>1</v>
      </c>
      <c r="AV587" s="23">
        <v>5</v>
      </c>
      <c r="AW587" s="23">
        <v>1</v>
      </c>
      <c r="AX587" s="23">
        <f t="shared" si="170"/>
        <v>5</v>
      </c>
    </row>
    <row r="588" spans="2:50" ht="15" hidden="1" customHeight="1" x14ac:dyDescent="0.3">
      <c r="B588" s="15"/>
      <c r="C588" s="40" t="s">
        <v>22</v>
      </c>
      <c r="D588" s="34" t="s">
        <v>2</v>
      </c>
      <c r="E588" s="35" t="s">
        <v>2</v>
      </c>
      <c r="F588" s="41">
        <v>0</v>
      </c>
      <c r="G588" s="42">
        <v>0</v>
      </c>
      <c r="H588" s="43">
        <v>0</v>
      </c>
      <c r="I588" s="41">
        <v>0</v>
      </c>
      <c r="J588" s="42">
        <v>0</v>
      </c>
      <c r="K588" s="169">
        <v>0</v>
      </c>
      <c r="L588" s="154">
        <v>0</v>
      </c>
      <c r="M588" s="42">
        <v>0</v>
      </c>
      <c r="N588" s="43">
        <v>0</v>
      </c>
      <c r="O588" s="41"/>
      <c r="P588" s="42"/>
      <c r="Q588" s="43"/>
      <c r="R588" s="41"/>
      <c r="S588" s="42"/>
      <c r="T588" s="43"/>
      <c r="U588" s="41"/>
      <c r="V588" s="42"/>
      <c r="W588" s="43"/>
      <c r="X588" s="41"/>
      <c r="Y588" s="42"/>
      <c r="Z588" s="43"/>
      <c r="AA588" s="41"/>
      <c r="AB588" s="42"/>
      <c r="AC588" s="43"/>
      <c r="AD588" s="41"/>
      <c r="AE588" s="42"/>
      <c r="AF588" s="43"/>
      <c r="AG588" s="41"/>
      <c r="AH588" s="42"/>
      <c r="AI588" s="43"/>
      <c r="AK588" s="41">
        <f t="shared" si="169"/>
        <v>0</v>
      </c>
      <c r="AL588" s="42">
        <f t="shared" si="169"/>
        <v>0</v>
      </c>
      <c r="AM588" s="43">
        <f t="shared" si="169"/>
        <v>0</v>
      </c>
      <c r="AT588" s="32">
        <f>IF(SUM(AK713:AM713)=0,0,IF(SUM(AK588:AM588)=0,0,1))</f>
        <v>0</v>
      </c>
      <c r="AV588" s="23">
        <v>5</v>
      </c>
      <c r="AW588" s="23">
        <v>1</v>
      </c>
      <c r="AX588" s="23">
        <f t="shared" si="170"/>
        <v>6</v>
      </c>
    </row>
    <row r="589" spans="2:50" ht="15" hidden="1" customHeight="1" x14ac:dyDescent="0.3">
      <c r="B589" s="15"/>
      <c r="C589" s="40" t="s">
        <v>22</v>
      </c>
      <c r="D589" s="34" t="s">
        <v>2</v>
      </c>
      <c r="E589" s="35" t="s">
        <v>2</v>
      </c>
      <c r="F589" s="41">
        <v>0</v>
      </c>
      <c r="G589" s="42">
        <v>0</v>
      </c>
      <c r="H589" s="43">
        <v>0</v>
      </c>
      <c r="I589" s="41">
        <v>0</v>
      </c>
      <c r="J589" s="42">
        <v>0</v>
      </c>
      <c r="K589" s="169">
        <v>0</v>
      </c>
      <c r="L589" s="154">
        <v>0</v>
      </c>
      <c r="M589" s="42">
        <v>0</v>
      </c>
      <c r="N589" s="43">
        <v>0</v>
      </c>
      <c r="O589" s="41"/>
      <c r="P589" s="42"/>
      <c r="Q589" s="43"/>
      <c r="R589" s="41"/>
      <c r="S589" s="42"/>
      <c r="T589" s="43"/>
      <c r="U589" s="41"/>
      <c r="V589" s="42"/>
      <c r="W589" s="43"/>
      <c r="X589" s="41"/>
      <c r="Y589" s="42"/>
      <c r="Z589" s="43"/>
      <c r="AA589" s="41"/>
      <c r="AB589" s="42"/>
      <c r="AC589" s="43"/>
      <c r="AD589" s="41"/>
      <c r="AE589" s="42"/>
      <c r="AF589" s="43"/>
      <c r="AG589" s="41"/>
      <c r="AH589" s="42"/>
      <c r="AI589" s="43"/>
      <c r="AK589" s="41">
        <f t="shared" si="169"/>
        <v>0</v>
      </c>
      <c r="AL589" s="42">
        <f t="shared" si="169"/>
        <v>0</v>
      </c>
      <c r="AM589" s="43">
        <f t="shared" si="169"/>
        <v>0</v>
      </c>
      <c r="AT589" s="32">
        <f>IF(SUM(AK713:AM713)=0,0,IF(SUM(AK589:AM589)=0,0,1))</f>
        <v>0</v>
      </c>
      <c r="AV589" s="23">
        <v>5</v>
      </c>
      <c r="AW589" s="23">
        <v>1</v>
      </c>
      <c r="AX589" s="23">
        <f t="shared" si="170"/>
        <v>7</v>
      </c>
    </row>
    <row r="590" spans="2:50" ht="15" hidden="1" customHeight="1" x14ac:dyDescent="0.3">
      <c r="B590" s="15"/>
      <c r="C590" s="40" t="s">
        <v>22</v>
      </c>
      <c r="D590" s="34" t="s">
        <v>2</v>
      </c>
      <c r="E590" s="35" t="s">
        <v>2</v>
      </c>
      <c r="F590" s="41">
        <v>0</v>
      </c>
      <c r="G590" s="42">
        <v>0</v>
      </c>
      <c r="H590" s="43">
        <v>0</v>
      </c>
      <c r="I590" s="41">
        <v>0</v>
      </c>
      <c r="J590" s="42">
        <v>0</v>
      </c>
      <c r="K590" s="169">
        <v>0</v>
      </c>
      <c r="L590" s="154">
        <v>0</v>
      </c>
      <c r="M590" s="42">
        <v>0</v>
      </c>
      <c r="N590" s="43">
        <v>0</v>
      </c>
      <c r="O590" s="41"/>
      <c r="P590" s="42"/>
      <c r="Q590" s="43"/>
      <c r="R590" s="41"/>
      <c r="S590" s="42"/>
      <c r="T590" s="43"/>
      <c r="U590" s="41"/>
      <c r="V590" s="42"/>
      <c r="W590" s="43"/>
      <c r="X590" s="41"/>
      <c r="Y590" s="42"/>
      <c r="Z590" s="43"/>
      <c r="AA590" s="41"/>
      <c r="AB590" s="42"/>
      <c r="AC590" s="43"/>
      <c r="AD590" s="41"/>
      <c r="AE590" s="42"/>
      <c r="AF590" s="43"/>
      <c r="AG590" s="41"/>
      <c r="AH590" s="42"/>
      <c r="AI590" s="43"/>
      <c r="AK590" s="41">
        <f t="shared" si="169"/>
        <v>0</v>
      </c>
      <c r="AL590" s="42">
        <f t="shared" si="169"/>
        <v>0</v>
      </c>
      <c r="AM590" s="43">
        <f t="shared" si="169"/>
        <v>0</v>
      </c>
      <c r="AT590" s="32">
        <f>IF(SUM(AK713:AM713)=0,0,IF(SUM(AK590:AM590)=0,0,1))</f>
        <v>0</v>
      </c>
      <c r="AV590" s="23">
        <v>5</v>
      </c>
      <c r="AW590" s="23">
        <v>1</v>
      </c>
      <c r="AX590" s="23">
        <f t="shared" si="170"/>
        <v>8</v>
      </c>
    </row>
    <row r="591" spans="2:50" ht="15" hidden="1" customHeight="1" x14ac:dyDescent="0.3">
      <c r="B591" s="15"/>
      <c r="C591" s="40" t="s">
        <v>22</v>
      </c>
      <c r="D591" s="34" t="s">
        <v>2</v>
      </c>
      <c r="E591" s="35" t="s">
        <v>2</v>
      </c>
      <c r="F591" s="41">
        <v>0</v>
      </c>
      <c r="G591" s="42">
        <v>0</v>
      </c>
      <c r="H591" s="43">
        <v>0</v>
      </c>
      <c r="I591" s="41">
        <v>0</v>
      </c>
      <c r="J591" s="42">
        <v>0</v>
      </c>
      <c r="K591" s="169">
        <v>0</v>
      </c>
      <c r="L591" s="154">
        <v>0</v>
      </c>
      <c r="M591" s="42">
        <v>0</v>
      </c>
      <c r="N591" s="43">
        <v>0</v>
      </c>
      <c r="O591" s="41"/>
      <c r="P591" s="42"/>
      <c r="Q591" s="43"/>
      <c r="R591" s="41"/>
      <c r="S591" s="42"/>
      <c r="T591" s="43"/>
      <c r="U591" s="41"/>
      <c r="V591" s="42"/>
      <c r="W591" s="43"/>
      <c r="X591" s="41"/>
      <c r="Y591" s="42"/>
      <c r="Z591" s="43"/>
      <c r="AA591" s="41"/>
      <c r="AB591" s="42"/>
      <c r="AC591" s="43"/>
      <c r="AD591" s="41"/>
      <c r="AE591" s="42"/>
      <c r="AF591" s="43"/>
      <c r="AG591" s="41"/>
      <c r="AH591" s="42"/>
      <c r="AI591" s="43"/>
      <c r="AK591" s="41">
        <f t="shared" si="169"/>
        <v>0</v>
      </c>
      <c r="AL591" s="42">
        <f t="shared" si="169"/>
        <v>0</v>
      </c>
      <c r="AM591" s="43">
        <f t="shared" si="169"/>
        <v>0</v>
      </c>
      <c r="AT591" s="32">
        <f>IF(SUM(AK713:AM713)=0,0,IF(SUM(AK591:AM591)=0,0,1))</f>
        <v>0</v>
      </c>
      <c r="AV591" s="23">
        <v>5</v>
      </c>
      <c r="AW591" s="23">
        <v>1</v>
      </c>
      <c r="AX591" s="23">
        <f t="shared" si="170"/>
        <v>9</v>
      </c>
    </row>
    <row r="592" spans="2:50" ht="15" hidden="1" customHeight="1" x14ac:dyDescent="0.3">
      <c r="B592" s="15"/>
      <c r="C592" s="40" t="s">
        <v>22</v>
      </c>
      <c r="D592" s="34" t="s">
        <v>2</v>
      </c>
      <c r="E592" s="35" t="s">
        <v>2</v>
      </c>
      <c r="F592" s="41">
        <v>0</v>
      </c>
      <c r="G592" s="42">
        <v>0</v>
      </c>
      <c r="H592" s="43">
        <v>0</v>
      </c>
      <c r="I592" s="41">
        <v>0</v>
      </c>
      <c r="J592" s="42">
        <v>0</v>
      </c>
      <c r="K592" s="169">
        <v>0</v>
      </c>
      <c r="L592" s="154">
        <v>0</v>
      </c>
      <c r="M592" s="42">
        <v>0</v>
      </c>
      <c r="N592" s="43">
        <v>0</v>
      </c>
      <c r="O592" s="41"/>
      <c r="P592" s="42"/>
      <c r="Q592" s="43"/>
      <c r="R592" s="41"/>
      <c r="S592" s="42"/>
      <c r="T592" s="43"/>
      <c r="U592" s="41"/>
      <c r="V592" s="42"/>
      <c r="W592" s="43"/>
      <c r="X592" s="41"/>
      <c r="Y592" s="42"/>
      <c r="Z592" s="43"/>
      <c r="AA592" s="41"/>
      <c r="AB592" s="42"/>
      <c r="AC592" s="43"/>
      <c r="AD592" s="41"/>
      <c r="AE592" s="42"/>
      <c r="AF592" s="43"/>
      <c r="AG592" s="41"/>
      <c r="AH592" s="42"/>
      <c r="AI592" s="43"/>
      <c r="AK592" s="41">
        <f t="shared" si="169"/>
        <v>0</v>
      </c>
      <c r="AL592" s="42">
        <f t="shared" si="169"/>
        <v>0</v>
      </c>
      <c r="AM592" s="43">
        <f t="shared" si="169"/>
        <v>0</v>
      </c>
      <c r="AT592" s="32">
        <f>IF(SUM(AK713:AM713)=0,0,IF(SUM(AK592:AM592)=0,0,1))</f>
        <v>0</v>
      </c>
      <c r="AV592" s="23">
        <v>5</v>
      </c>
      <c r="AW592" s="23">
        <v>1</v>
      </c>
      <c r="AX592" s="23">
        <f t="shared" si="170"/>
        <v>10</v>
      </c>
    </row>
    <row r="593" spans="2:50" ht="15" hidden="1" customHeight="1" x14ac:dyDescent="0.3">
      <c r="B593" s="15"/>
      <c r="C593" s="40" t="s">
        <v>23</v>
      </c>
      <c r="D593" s="34" t="s">
        <v>378</v>
      </c>
      <c r="E593" s="35" t="s">
        <v>379</v>
      </c>
      <c r="F593" s="41">
        <v>0</v>
      </c>
      <c r="G593" s="42">
        <v>0</v>
      </c>
      <c r="H593" s="43">
        <v>0</v>
      </c>
      <c r="I593" s="41">
        <v>0</v>
      </c>
      <c r="J593" s="42">
        <v>0</v>
      </c>
      <c r="K593" s="169">
        <v>0</v>
      </c>
      <c r="L593" s="154">
        <v>0</v>
      </c>
      <c r="M593" s="42">
        <v>0</v>
      </c>
      <c r="N593" s="43">
        <v>0</v>
      </c>
      <c r="O593" s="41"/>
      <c r="P593" s="42"/>
      <c r="Q593" s="43"/>
      <c r="R593" s="41"/>
      <c r="S593" s="42"/>
      <c r="T593" s="43"/>
      <c r="U593" s="41"/>
      <c r="V593" s="42"/>
      <c r="W593" s="43"/>
      <c r="X593" s="41"/>
      <c r="Y593" s="42"/>
      <c r="Z593" s="43"/>
      <c r="AA593" s="41"/>
      <c r="AB593" s="42"/>
      <c r="AC593" s="43"/>
      <c r="AD593" s="41"/>
      <c r="AE593" s="42"/>
      <c r="AF593" s="43"/>
      <c r="AG593" s="41"/>
      <c r="AH593" s="42"/>
      <c r="AI593" s="43"/>
      <c r="AK593" s="41">
        <f t="shared" si="169"/>
        <v>0</v>
      </c>
      <c r="AL593" s="42">
        <f t="shared" si="169"/>
        <v>0</v>
      </c>
      <c r="AM593" s="43">
        <f t="shared" si="169"/>
        <v>0</v>
      </c>
      <c r="AT593" s="32">
        <f>IF(SUM(AK713:AM713)=0,0,IF(SUM(AK593:AM593)=0,0,1))</f>
        <v>0</v>
      </c>
      <c r="AV593" s="23">
        <v>5</v>
      </c>
      <c r="AW593" s="23">
        <v>2</v>
      </c>
      <c r="AX593" s="23">
        <f t="shared" si="170"/>
        <v>1</v>
      </c>
    </row>
    <row r="594" spans="2:50" ht="15" customHeight="1" x14ac:dyDescent="0.3">
      <c r="B594" s="15"/>
      <c r="C594" s="50" t="str">
        <f>IF(LEN(E593)&lt;1,"","Total: " &amp; LEFT(E593,LEN(E593)-21) &amp; "Municipalities")</f>
        <v>Total: Mopani Municipalities</v>
      </c>
      <c r="D594" s="51"/>
      <c r="E594" s="52"/>
      <c r="F594" s="53">
        <f t="shared" ref="F594:N594" si="171">SUM(F583:F593)</f>
        <v>519667</v>
      </c>
      <c r="G594" s="54">
        <f t="shared" si="171"/>
        <v>546846</v>
      </c>
      <c r="H594" s="55">
        <f t="shared" si="171"/>
        <v>597433</v>
      </c>
      <c r="I594" s="53">
        <f t="shared" si="171"/>
        <v>47998</v>
      </c>
      <c r="J594" s="54">
        <f t="shared" si="171"/>
        <v>0</v>
      </c>
      <c r="K594" s="171">
        <f t="shared" si="171"/>
        <v>0</v>
      </c>
      <c r="L594" s="159">
        <f t="shared" si="171"/>
        <v>93310</v>
      </c>
      <c r="M594" s="54">
        <f t="shared" si="171"/>
        <v>96000</v>
      </c>
      <c r="N594" s="55">
        <f t="shared" si="171"/>
        <v>100416</v>
      </c>
      <c r="O594" s="53">
        <f t="shared" ref="O594:AI594" si="172">SUM(O583:O593)</f>
        <v>0</v>
      </c>
      <c r="P594" s="54">
        <f t="shared" si="172"/>
        <v>0</v>
      </c>
      <c r="Q594" s="55">
        <f t="shared" si="172"/>
        <v>0</v>
      </c>
      <c r="R594" s="53">
        <f t="shared" si="172"/>
        <v>0</v>
      </c>
      <c r="S594" s="54">
        <f t="shared" si="172"/>
        <v>0</v>
      </c>
      <c r="T594" s="55">
        <f t="shared" si="172"/>
        <v>0</v>
      </c>
      <c r="U594" s="53">
        <f t="shared" si="172"/>
        <v>0</v>
      </c>
      <c r="V594" s="54">
        <f t="shared" si="172"/>
        <v>0</v>
      </c>
      <c r="W594" s="55">
        <f t="shared" si="172"/>
        <v>0</v>
      </c>
      <c r="X594" s="53">
        <f t="shared" si="172"/>
        <v>0</v>
      </c>
      <c r="Y594" s="54">
        <f t="shared" si="172"/>
        <v>0</v>
      </c>
      <c r="Z594" s="55">
        <f t="shared" si="172"/>
        <v>0</v>
      </c>
      <c r="AA594" s="53">
        <f t="shared" si="172"/>
        <v>0</v>
      </c>
      <c r="AB594" s="54">
        <f t="shared" si="172"/>
        <v>0</v>
      </c>
      <c r="AC594" s="55">
        <f t="shared" si="172"/>
        <v>0</v>
      </c>
      <c r="AD594" s="53">
        <f t="shared" si="172"/>
        <v>0</v>
      </c>
      <c r="AE594" s="54">
        <f t="shared" si="172"/>
        <v>0</v>
      </c>
      <c r="AF594" s="55">
        <f t="shared" si="172"/>
        <v>0</v>
      </c>
      <c r="AG594" s="53">
        <f t="shared" si="172"/>
        <v>0</v>
      </c>
      <c r="AH594" s="54">
        <f t="shared" si="172"/>
        <v>0</v>
      </c>
      <c r="AI594" s="55">
        <f t="shared" si="172"/>
        <v>0</v>
      </c>
      <c r="AK594" s="53">
        <f>SUM(AK583:AK593)</f>
        <v>660975</v>
      </c>
      <c r="AL594" s="54">
        <f>SUM(AL583:AL593)</f>
        <v>642846</v>
      </c>
      <c r="AM594" s="55">
        <f>SUM(AM583:AM593)</f>
        <v>697849</v>
      </c>
      <c r="AT594" s="32">
        <f>IF(SUM(AK713:AM713)=0,0,IF(SUM(AK594:AM594)=0,0,1))</f>
        <v>1</v>
      </c>
    </row>
    <row r="595" spans="2:50" ht="15" hidden="1" customHeight="1" x14ac:dyDescent="0.3">
      <c r="B595" s="15"/>
      <c r="C595" s="40"/>
      <c r="D595" s="34"/>
      <c r="E595" s="35"/>
      <c r="F595" s="41"/>
      <c r="G595" s="42"/>
      <c r="H595" s="43"/>
      <c r="I595" s="41"/>
      <c r="J595" s="42"/>
      <c r="K595" s="169"/>
      <c r="L595" s="154"/>
      <c r="M595" s="42"/>
      <c r="N595" s="43"/>
      <c r="O595" s="41"/>
      <c r="P595" s="42"/>
      <c r="Q595" s="43"/>
      <c r="R595" s="41"/>
      <c r="S595" s="42"/>
      <c r="T595" s="43"/>
      <c r="U595" s="41"/>
      <c r="V595" s="42"/>
      <c r="W595" s="43"/>
      <c r="X595" s="41"/>
      <c r="Y595" s="42"/>
      <c r="Z595" s="43"/>
      <c r="AA595" s="41"/>
      <c r="AB595" s="42"/>
      <c r="AC595" s="43"/>
      <c r="AD595" s="41"/>
      <c r="AE595" s="42"/>
      <c r="AF595" s="43"/>
      <c r="AG595" s="41"/>
      <c r="AH595" s="42"/>
      <c r="AI595" s="43"/>
      <c r="AK595" s="41"/>
      <c r="AL595" s="42"/>
      <c r="AM595" s="43"/>
      <c r="AT595" s="32">
        <f>IF(SUM(AK713:AM713)=0,0,IF(SUM(AK595:AM595)=0,0,1))</f>
        <v>0</v>
      </c>
    </row>
    <row r="596" spans="2:50" ht="15" customHeight="1" x14ac:dyDescent="0.3">
      <c r="B596" s="15"/>
      <c r="C596" s="40" t="s">
        <v>22</v>
      </c>
      <c r="D596" s="34" t="s">
        <v>762</v>
      </c>
      <c r="E596" s="35" t="s">
        <v>983</v>
      </c>
      <c r="F596" s="41">
        <v>31938</v>
      </c>
      <c r="G596" s="42">
        <v>33609</v>
      </c>
      <c r="H596" s="43">
        <v>36718</v>
      </c>
      <c r="I596" s="41">
        <v>4244</v>
      </c>
      <c r="J596" s="42">
        <v>7619</v>
      </c>
      <c r="K596" s="169">
        <v>8308</v>
      </c>
      <c r="L596" s="154">
        <v>0</v>
      </c>
      <c r="M596" s="42">
        <v>0</v>
      </c>
      <c r="N596" s="43">
        <v>0</v>
      </c>
      <c r="O596" s="41"/>
      <c r="P596" s="42"/>
      <c r="Q596" s="43"/>
      <c r="R596" s="41"/>
      <c r="S596" s="42"/>
      <c r="T596" s="43"/>
      <c r="U596" s="41"/>
      <c r="V596" s="42"/>
      <c r="W596" s="43"/>
      <c r="X596" s="41"/>
      <c r="Y596" s="42"/>
      <c r="Z596" s="43"/>
      <c r="AA596" s="41"/>
      <c r="AB596" s="42"/>
      <c r="AC596" s="43"/>
      <c r="AD596" s="41"/>
      <c r="AE596" s="42"/>
      <c r="AF596" s="43"/>
      <c r="AG596" s="41"/>
      <c r="AH596" s="42"/>
      <c r="AI596" s="43"/>
      <c r="AK596" s="41">
        <f t="shared" ref="AK596:AM606" si="173">F596+I596+L596+O596+R596+U596+X596+AA596+AD596+AG596</f>
        <v>36182</v>
      </c>
      <c r="AL596" s="42">
        <f t="shared" si="173"/>
        <v>41228</v>
      </c>
      <c r="AM596" s="43">
        <f t="shared" si="173"/>
        <v>45026</v>
      </c>
      <c r="AT596" s="32">
        <f>IF(SUM(AK713:AM713)=0,0,IF(SUM(AK596:AM596)=0,0,1))</f>
        <v>1</v>
      </c>
      <c r="AV596" s="23">
        <v>5</v>
      </c>
      <c r="AW596" s="23">
        <v>3</v>
      </c>
      <c r="AX596" s="23">
        <v>1</v>
      </c>
    </row>
    <row r="597" spans="2:50" ht="15" customHeight="1" x14ac:dyDescent="0.3">
      <c r="B597" s="15"/>
      <c r="C597" s="40" t="s">
        <v>22</v>
      </c>
      <c r="D597" s="34" t="s">
        <v>763</v>
      </c>
      <c r="E597" s="35" t="s">
        <v>989</v>
      </c>
      <c r="F597" s="41">
        <v>214863</v>
      </c>
      <c r="G597" s="42">
        <v>226101</v>
      </c>
      <c r="H597" s="43">
        <v>247016</v>
      </c>
      <c r="I597" s="41">
        <v>65873</v>
      </c>
      <c r="J597" s="42">
        <v>102360</v>
      </c>
      <c r="K597" s="169">
        <v>117813</v>
      </c>
      <c r="L597" s="154">
        <v>0</v>
      </c>
      <c r="M597" s="42">
        <v>0</v>
      </c>
      <c r="N597" s="43">
        <v>0</v>
      </c>
      <c r="O597" s="41"/>
      <c r="P597" s="42"/>
      <c r="Q597" s="43"/>
      <c r="R597" s="41"/>
      <c r="S597" s="42"/>
      <c r="T597" s="43"/>
      <c r="U597" s="41"/>
      <c r="V597" s="42"/>
      <c r="W597" s="43"/>
      <c r="X597" s="41"/>
      <c r="Y597" s="42"/>
      <c r="Z597" s="43"/>
      <c r="AA597" s="41"/>
      <c r="AB597" s="42"/>
      <c r="AC597" s="43"/>
      <c r="AD597" s="41"/>
      <c r="AE597" s="42"/>
      <c r="AF597" s="43"/>
      <c r="AG597" s="41"/>
      <c r="AH597" s="42"/>
      <c r="AI597" s="43"/>
      <c r="AK597" s="41">
        <f t="shared" si="173"/>
        <v>280736</v>
      </c>
      <c r="AL597" s="42">
        <f t="shared" si="173"/>
        <v>328461</v>
      </c>
      <c r="AM597" s="43">
        <f t="shared" si="173"/>
        <v>364829</v>
      </c>
      <c r="AT597" s="32">
        <f>IF(SUM(AK713:AM713)=0,0,IF(SUM(AK597:AM597)=0,0,1))</f>
        <v>1</v>
      </c>
      <c r="AV597" s="23">
        <v>5</v>
      </c>
      <c r="AW597" s="23">
        <v>3</v>
      </c>
      <c r="AX597" s="23">
        <f>IF(AW597=AW596,AX596+1,1)</f>
        <v>2</v>
      </c>
    </row>
    <row r="598" spans="2:50" ht="15" customHeight="1" x14ac:dyDescent="0.3">
      <c r="B598" s="15"/>
      <c r="C598" s="40" t="s">
        <v>22</v>
      </c>
      <c r="D598" s="34" t="s">
        <v>764</v>
      </c>
      <c r="E598" s="35" t="s">
        <v>990</v>
      </c>
      <c r="F598" s="41">
        <v>183596</v>
      </c>
      <c r="G598" s="42">
        <v>193199</v>
      </c>
      <c r="H598" s="43">
        <v>211071</v>
      </c>
      <c r="I598" s="41">
        <v>4244</v>
      </c>
      <c r="J598" s="42">
        <v>7619</v>
      </c>
      <c r="K598" s="169">
        <v>8308</v>
      </c>
      <c r="L598" s="154">
        <v>0</v>
      </c>
      <c r="M598" s="42">
        <v>0</v>
      </c>
      <c r="N598" s="43">
        <v>0</v>
      </c>
      <c r="O598" s="41"/>
      <c r="P598" s="42"/>
      <c r="Q598" s="43"/>
      <c r="R598" s="41"/>
      <c r="S598" s="42"/>
      <c r="T598" s="43"/>
      <c r="U598" s="41"/>
      <c r="V598" s="42"/>
      <c r="W598" s="43"/>
      <c r="X598" s="41"/>
      <c r="Y598" s="42"/>
      <c r="Z598" s="43"/>
      <c r="AA598" s="41"/>
      <c r="AB598" s="42"/>
      <c r="AC598" s="43"/>
      <c r="AD598" s="41"/>
      <c r="AE598" s="42"/>
      <c r="AF598" s="43"/>
      <c r="AG598" s="41"/>
      <c r="AH598" s="42"/>
      <c r="AI598" s="43"/>
      <c r="AK598" s="41">
        <f t="shared" si="173"/>
        <v>187840</v>
      </c>
      <c r="AL598" s="42">
        <f t="shared" si="173"/>
        <v>200818</v>
      </c>
      <c r="AM598" s="43">
        <f t="shared" si="173"/>
        <v>219379</v>
      </c>
      <c r="AT598" s="32">
        <f>IF(SUM(AK713:AM713)=0,0,IF(SUM(AK598:AM598)=0,0,1))</f>
        <v>1</v>
      </c>
      <c r="AV598" s="23">
        <v>5</v>
      </c>
      <c r="AW598" s="23">
        <v>3</v>
      </c>
      <c r="AX598" s="23">
        <f t="shared" ref="AX598:AX606" si="174">IF(AW598=AW597,AX597+1,1)</f>
        <v>3</v>
      </c>
    </row>
    <row r="599" spans="2:50" ht="15" customHeight="1" x14ac:dyDescent="0.3">
      <c r="B599" s="15"/>
      <c r="C599" s="40" t="s">
        <v>22</v>
      </c>
      <c r="D599" s="34" t="s">
        <v>765</v>
      </c>
      <c r="E599" s="35" t="s">
        <v>993</v>
      </c>
      <c r="F599" s="41">
        <v>159108</v>
      </c>
      <c r="G599" s="42">
        <v>167429</v>
      </c>
      <c r="H599" s="43">
        <v>182917</v>
      </c>
      <c r="I599" s="41">
        <v>4244</v>
      </c>
      <c r="J599" s="42">
        <v>7619</v>
      </c>
      <c r="K599" s="169">
        <v>8308</v>
      </c>
      <c r="L599" s="154">
        <v>0</v>
      </c>
      <c r="M599" s="42">
        <v>0</v>
      </c>
      <c r="N599" s="43">
        <v>0</v>
      </c>
      <c r="O599" s="41"/>
      <c r="P599" s="42"/>
      <c r="Q599" s="43"/>
      <c r="R599" s="41"/>
      <c r="S599" s="42"/>
      <c r="T599" s="43"/>
      <c r="U599" s="41"/>
      <c r="V599" s="42"/>
      <c r="W599" s="43"/>
      <c r="X599" s="41"/>
      <c r="Y599" s="42"/>
      <c r="Z599" s="43"/>
      <c r="AA599" s="41"/>
      <c r="AB599" s="42"/>
      <c r="AC599" s="43"/>
      <c r="AD599" s="41"/>
      <c r="AE599" s="42"/>
      <c r="AF599" s="43"/>
      <c r="AG599" s="41"/>
      <c r="AH599" s="42"/>
      <c r="AI599" s="43"/>
      <c r="AK599" s="41">
        <f t="shared" si="173"/>
        <v>163352</v>
      </c>
      <c r="AL599" s="42">
        <f t="shared" si="173"/>
        <v>175048</v>
      </c>
      <c r="AM599" s="43">
        <f t="shared" si="173"/>
        <v>191225</v>
      </c>
      <c r="AT599" s="32">
        <f>IF(SUM(AK713:AM713)=0,0,IF(SUM(AK599:AM599)=0,0,1))</f>
        <v>1</v>
      </c>
      <c r="AV599" s="23">
        <v>5</v>
      </c>
      <c r="AW599" s="23">
        <v>3</v>
      </c>
      <c r="AX599" s="23">
        <f t="shared" si="174"/>
        <v>4</v>
      </c>
    </row>
    <row r="600" spans="2:50" ht="15" hidden="1" customHeight="1" x14ac:dyDescent="0.3">
      <c r="B600" s="15"/>
      <c r="C600" s="40" t="s">
        <v>22</v>
      </c>
      <c r="D600" s="34" t="s">
        <v>2</v>
      </c>
      <c r="E600" s="35" t="s">
        <v>2</v>
      </c>
      <c r="F600" s="41">
        <v>0</v>
      </c>
      <c r="G600" s="42">
        <v>0</v>
      </c>
      <c r="H600" s="43">
        <v>0</v>
      </c>
      <c r="I600" s="41">
        <v>0</v>
      </c>
      <c r="J600" s="42">
        <v>0</v>
      </c>
      <c r="K600" s="169">
        <v>0</v>
      </c>
      <c r="L600" s="154">
        <v>0</v>
      </c>
      <c r="M600" s="42">
        <v>0</v>
      </c>
      <c r="N600" s="43">
        <v>0</v>
      </c>
      <c r="O600" s="41"/>
      <c r="P600" s="42"/>
      <c r="Q600" s="43"/>
      <c r="R600" s="41"/>
      <c r="S600" s="42"/>
      <c r="T600" s="43"/>
      <c r="U600" s="41"/>
      <c r="V600" s="42"/>
      <c r="W600" s="43"/>
      <c r="X600" s="41"/>
      <c r="Y600" s="42"/>
      <c r="Z600" s="43"/>
      <c r="AA600" s="41"/>
      <c r="AB600" s="42"/>
      <c r="AC600" s="43"/>
      <c r="AD600" s="41"/>
      <c r="AE600" s="42"/>
      <c r="AF600" s="43"/>
      <c r="AG600" s="41"/>
      <c r="AH600" s="42"/>
      <c r="AI600" s="43"/>
      <c r="AK600" s="41">
        <f t="shared" si="173"/>
        <v>0</v>
      </c>
      <c r="AL600" s="42">
        <f t="shared" si="173"/>
        <v>0</v>
      </c>
      <c r="AM600" s="43">
        <f t="shared" si="173"/>
        <v>0</v>
      </c>
      <c r="AT600" s="32">
        <f>IF(SUM(AK713:AM713)=0,0,IF(SUM(AK600:AM600)=0,0,1))</f>
        <v>0</v>
      </c>
      <c r="AV600" s="23">
        <v>5</v>
      </c>
      <c r="AW600" s="23">
        <v>3</v>
      </c>
      <c r="AX600" s="23">
        <f t="shared" si="174"/>
        <v>5</v>
      </c>
    </row>
    <row r="601" spans="2:50" ht="15" hidden="1" customHeight="1" x14ac:dyDescent="0.3">
      <c r="B601" s="15"/>
      <c r="C601" s="40" t="s">
        <v>22</v>
      </c>
      <c r="D601" s="34" t="s">
        <v>2</v>
      </c>
      <c r="E601" s="35" t="s">
        <v>2</v>
      </c>
      <c r="F601" s="41">
        <v>0</v>
      </c>
      <c r="G601" s="42">
        <v>0</v>
      </c>
      <c r="H601" s="43">
        <v>0</v>
      </c>
      <c r="I601" s="41">
        <v>0</v>
      </c>
      <c r="J601" s="42">
        <v>0</v>
      </c>
      <c r="K601" s="169">
        <v>0</v>
      </c>
      <c r="L601" s="154">
        <v>0</v>
      </c>
      <c r="M601" s="42">
        <v>0</v>
      </c>
      <c r="N601" s="43">
        <v>0</v>
      </c>
      <c r="O601" s="41"/>
      <c r="P601" s="42"/>
      <c r="Q601" s="43"/>
      <c r="R601" s="41"/>
      <c r="S601" s="42"/>
      <c r="T601" s="43"/>
      <c r="U601" s="41"/>
      <c r="V601" s="42"/>
      <c r="W601" s="43"/>
      <c r="X601" s="41"/>
      <c r="Y601" s="42"/>
      <c r="Z601" s="43"/>
      <c r="AA601" s="41"/>
      <c r="AB601" s="42"/>
      <c r="AC601" s="43"/>
      <c r="AD601" s="41"/>
      <c r="AE601" s="42"/>
      <c r="AF601" s="43"/>
      <c r="AG601" s="41"/>
      <c r="AH601" s="42"/>
      <c r="AI601" s="43"/>
      <c r="AK601" s="41">
        <f t="shared" si="173"/>
        <v>0</v>
      </c>
      <c r="AL601" s="42">
        <f t="shared" si="173"/>
        <v>0</v>
      </c>
      <c r="AM601" s="43">
        <f t="shared" si="173"/>
        <v>0</v>
      </c>
      <c r="AT601" s="32">
        <f>IF(SUM(AK713:AM713)=0,0,IF(SUM(AK601:AM601)=0,0,1))</f>
        <v>0</v>
      </c>
      <c r="AV601" s="23">
        <v>5</v>
      </c>
      <c r="AW601" s="23">
        <v>3</v>
      </c>
      <c r="AX601" s="23">
        <f t="shared" si="174"/>
        <v>6</v>
      </c>
    </row>
    <row r="602" spans="2:50" ht="15" hidden="1" customHeight="1" x14ac:dyDescent="0.3">
      <c r="B602" s="15"/>
      <c r="C602" s="40" t="s">
        <v>22</v>
      </c>
      <c r="D602" s="34" t="s">
        <v>2</v>
      </c>
      <c r="E602" s="35" t="s">
        <v>2</v>
      </c>
      <c r="F602" s="41">
        <v>0</v>
      </c>
      <c r="G602" s="42">
        <v>0</v>
      </c>
      <c r="H602" s="43">
        <v>0</v>
      </c>
      <c r="I602" s="41">
        <v>0</v>
      </c>
      <c r="J602" s="42">
        <v>0</v>
      </c>
      <c r="K602" s="169">
        <v>0</v>
      </c>
      <c r="L602" s="154">
        <v>0</v>
      </c>
      <c r="M602" s="42">
        <v>0</v>
      </c>
      <c r="N602" s="43">
        <v>0</v>
      </c>
      <c r="O602" s="41"/>
      <c r="P602" s="42"/>
      <c r="Q602" s="43"/>
      <c r="R602" s="41"/>
      <c r="S602" s="42"/>
      <c r="T602" s="43"/>
      <c r="U602" s="41"/>
      <c r="V602" s="42"/>
      <c r="W602" s="43"/>
      <c r="X602" s="41"/>
      <c r="Y602" s="42"/>
      <c r="Z602" s="43"/>
      <c r="AA602" s="41"/>
      <c r="AB602" s="42"/>
      <c r="AC602" s="43"/>
      <c r="AD602" s="41"/>
      <c r="AE602" s="42"/>
      <c r="AF602" s="43"/>
      <c r="AG602" s="41"/>
      <c r="AH602" s="42"/>
      <c r="AI602" s="43"/>
      <c r="AK602" s="41">
        <f t="shared" si="173"/>
        <v>0</v>
      </c>
      <c r="AL602" s="42">
        <f t="shared" si="173"/>
        <v>0</v>
      </c>
      <c r="AM602" s="43">
        <f t="shared" si="173"/>
        <v>0</v>
      </c>
      <c r="AT602" s="32">
        <f>IF(SUM(AK713:AM713)=0,0,IF(SUM(AK602:AM602)=0,0,1))</f>
        <v>0</v>
      </c>
      <c r="AV602" s="23">
        <v>5</v>
      </c>
      <c r="AW602" s="23">
        <v>3</v>
      </c>
      <c r="AX602" s="23">
        <f t="shared" si="174"/>
        <v>7</v>
      </c>
    </row>
    <row r="603" spans="2:50" ht="15" hidden="1" customHeight="1" x14ac:dyDescent="0.3">
      <c r="B603" s="15"/>
      <c r="C603" s="40" t="s">
        <v>22</v>
      </c>
      <c r="D603" s="34" t="s">
        <v>2</v>
      </c>
      <c r="E603" s="35" t="s">
        <v>2</v>
      </c>
      <c r="F603" s="41">
        <v>0</v>
      </c>
      <c r="G603" s="42">
        <v>0</v>
      </c>
      <c r="H603" s="43">
        <v>0</v>
      </c>
      <c r="I603" s="41">
        <v>0</v>
      </c>
      <c r="J603" s="42">
        <v>0</v>
      </c>
      <c r="K603" s="169">
        <v>0</v>
      </c>
      <c r="L603" s="154">
        <v>0</v>
      </c>
      <c r="M603" s="42">
        <v>0</v>
      </c>
      <c r="N603" s="43">
        <v>0</v>
      </c>
      <c r="O603" s="41"/>
      <c r="P603" s="42"/>
      <c r="Q603" s="43"/>
      <c r="R603" s="41"/>
      <c r="S603" s="42"/>
      <c r="T603" s="43"/>
      <c r="U603" s="41"/>
      <c r="V603" s="42"/>
      <c r="W603" s="43"/>
      <c r="X603" s="41"/>
      <c r="Y603" s="42"/>
      <c r="Z603" s="43"/>
      <c r="AA603" s="41"/>
      <c r="AB603" s="42"/>
      <c r="AC603" s="43"/>
      <c r="AD603" s="41"/>
      <c r="AE603" s="42"/>
      <c r="AF603" s="43"/>
      <c r="AG603" s="41"/>
      <c r="AH603" s="42"/>
      <c r="AI603" s="43"/>
      <c r="AK603" s="41">
        <f t="shared" si="173"/>
        <v>0</v>
      </c>
      <c r="AL603" s="42">
        <f t="shared" si="173"/>
        <v>0</v>
      </c>
      <c r="AM603" s="43">
        <f t="shared" si="173"/>
        <v>0</v>
      </c>
      <c r="AT603" s="32">
        <f>IF(SUM(AK713:AM713)=0,0,IF(SUM(AK603:AM603)=0,0,1))</f>
        <v>0</v>
      </c>
      <c r="AV603" s="23">
        <v>5</v>
      </c>
      <c r="AW603" s="23">
        <v>3</v>
      </c>
      <c r="AX603" s="23">
        <f t="shared" si="174"/>
        <v>8</v>
      </c>
    </row>
    <row r="604" spans="2:50" ht="15" hidden="1" customHeight="1" x14ac:dyDescent="0.3">
      <c r="B604" s="15"/>
      <c r="C604" s="40" t="s">
        <v>22</v>
      </c>
      <c r="D604" s="34" t="s">
        <v>2</v>
      </c>
      <c r="E604" s="35" t="s">
        <v>2</v>
      </c>
      <c r="F604" s="41">
        <v>0</v>
      </c>
      <c r="G604" s="42">
        <v>0</v>
      </c>
      <c r="H604" s="43">
        <v>0</v>
      </c>
      <c r="I604" s="41">
        <v>0</v>
      </c>
      <c r="J604" s="42">
        <v>0</v>
      </c>
      <c r="K604" s="169">
        <v>0</v>
      </c>
      <c r="L604" s="154">
        <v>0</v>
      </c>
      <c r="M604" s="42">
        <v>0</v>
      </c>
      <c r="N604" s="43">
        <v>0</v>
      </c>
      <c r="O604" s="41"/>
      <c r="P604" s="42"/>
      <c r="Q604" s="43"/>
      <c r="R604" s="41"/>
      <c r="S604" s="42"/>
      <c r="T604" s="43"/>
      <c r="U604" s="41"/>
      <c r="V604" s="42"/>
      <c r="W604" s="43"/>
      <c r="X604" s="41"/>
      <c r="Y604" s="42"/>
      <c r="Z604" s="43"/>
      <c r="AA604" s="41"/>
      <c r="AB604" s="42"/>
      <c r="AC604" s="43"/>
      <c r="AD604" s="41"/>
      <c r="AE604" s="42"/>
      <c r="AF604" s="43"/>
      <c r="AG604" s="41"/>
      <c r="AH604" s="42"/>
      <c r="AI604" s="43"/>
      <c r="AK604" s="41">
        <f t="shared" si="173"/>
        <v>0</v>
      </c>
      <c r="AL604" s="42">
        <f t="shared" si="173"/>
        <v>0</v>
      </c>
      <c r="AM604" s="43">
        <f t="shared" si="173"/>
        <v>0</v>
      </c>
      <c r="AT604" s="32">
        <f>IF(SUM(AK713:AM713)=0,0,IF(SUM(AK604:AM604)=0,0,1))</f>
        <v>0</v>
      </c>
      <c r="AV604" s="23">
        <v>5</v>
      </c>
      <c r="AW604" s="23">
        <v>3</v>
      </c>
      <c r="AX604" s="23">
        <f t="shared" si="174"/>
        <v>9</v>
      </c>
    </row>
    <row r="605" spans="2:50" ht="15" hidden="1" customHeight="1" x14ac:dyDescent="0.3">
      <c r="B605" s="15"/>
      <c r="C605" s="40" t="s">
        <v>22</v>
      </c>
      <c r="D605" s="34" t="s">
        <v>2</v>
      </c>
      <c r="E605" s="35" t="s">
        <v>2</v>
      </c>
      <c r="F605" s="41">
        <v>0</v>
      </c>
      <c r="G605" s="42">
        <v>0</v>
      </c>
      <c r="H605" s="43">
        <v>0</v>
      </c>
      <c r="I605" s="41">
        <v>0</v>
      </c>
      <c r="J605" s="42">
        <v>0</v>
      </c>
      <c r="K605" s="169">
        <v>0</v>
      </c>
      <c r="L605" s="154">
        <v>0</v>
      </c>
      <c r="M605" s="42">
        <v>0</v>
      </c>
      <c r="N605" s="43">
        <v>0</v>
      </c>
      <c r="O605" s="41"/>
      <c r="P605" s="42"/>
      <c r="Q605" s="43"/>
      <c r="R605" s="41"/>
      <c r="S605" s="42"/>
      <c r="T605" s="43"/>
      <c r="U605" s="41"/>
      <c r="V605" s="42"/>
      <c r="W605" s="43"/>
      <c r="X605" s="41"/>
      <c r="Y605" s="42"/>
      <c r="Z605" s="43"/>
      <c r="AA605" s="41"/>
      <c r="AB605" s="42"/>
      <c r="AC605" s="43"/>
      <c r="AD605" s="41"/>
      <c r="AE605" s="42"/>
      <c r="AF605" s="43"/>
      <c r="AG605" s="41"/>
      <c r="AH605" s="42"/>
      <c r="AI605" s="43"/>
      <c r="AK605" s="41">
        <f t="shared" si="173"/>
        <v>0</v>
      </c>
      <c r="AL605" s="42">
        <f t="shared" si="173"/>
        <v>0</v>
      </c>
      <c r="AM605" s="43">
        <f t="shared" si="173"/>
        <v>0</v>
      </c>
      <c r="AT605" s="32">
        <f>IF(SUM(AK713:AM713)=0,0,IF(SUM(AK605:AM605)=0,0,1))</f>
        <v>0</v>
      </c>
      <c r="AV605" s="23">
        <v>5</v>
      </c>
      <c r="AW605" s="23">
        <v>3</v>
      </c>
      <c r="AX605" s="23">
        <f t="shared" si="174"/>
        <v>10</v>
      </c>
    </row>
    <row r="606" spans="2:50" ht="15" hidden="1" customHeight="1" x14ac:dyDescent="0.3">
      <c r="B606" s="15"/>
      <c r="C606" s="40" t="s">
        <v>23</v>
      </c>
      <c r="D606" s="34" t="s">
        <v>393</v>
      </c>
      <c r="E606" s="35" t="s">
        <v>394</v>
      </c>
      <c r="F606" s="41">
        <v>0</v>
      </c>
      <c r="G606" s="42">
        <v>0</v>
      </c>
      <c r="H606" s="43">
        <v>0</v>
      </c>
      <c r="I606" s="41">
        <v>0</v>
      </c>
      <c r="J606" s="42">
        <v>0</v>
      </c>
      <c r="K606" s="169">
        <v>0</v>
      </c>
      <c r="L606" s="154">
        <v>0</v>
      </c>
      <c r="M606" s="42">
        <v>0</v>
      </c>
      <c r="N606" s="43">
        <v>0</v>
      </c>
      <c r="O606" s="41"/>
      <c r="P606" s="42"/>
      <c r="Q606" s="43"/>
      <c r="R606" s="41"/>
      <c r="S606" s="42"/>
      <c r="T606" s="43"/>
      <c r="U606" s="41"/>
      <c r="V606" s="42"/>
      <c r="W606" s="43"/>
      <c r="X606" s="41"/>
      <c r="Y606" s="42"/>
      <c r="Z606" s="43"/>
      <c r="AA606" s="41"/>
      <c r="AB606" s="42"/>
      <c r="AC606" s="43"/>
      <c r="AD606" s="41"/>
      <c r="AE606" s="42"/>
      <c r="AF606" s="43"/>
      <c r="AG606" s="41"/>
      <c r="AH606" s="42"/>
      <c r="AI606" s="43"/>
      <c r="AK606" s="41">
        <f t="shared" si="173"/>
        <v>0</v>
      </c>
      <c r="AL606" s="42">
        <f t="shared" si="173"/>
        <v>0</v>
      </c>
      <c r="AM606" s="43">
        <f t="shared" si="173"/>
        <v>0</v>
      </c>
      <c r="AT606" s="32">
        <f>IF(SUM(AK713:AM713)=0,0,IF(SUM(AK606:AM606)=0,0,1))</f>
        <v>0</v>
      </c>
      <c r="AV606" s="23">
        <v>5</v>
      </c>
      <c r="AW606" s="23">
        <v>4</v>
      </c>
      <c r="AX606" s="23">
        <f t="shared" si="174"/>
        <v>1</v>
      </c>
    </row>
    <row r="607" spans="2:50" ht="15" customHeight="1" x14ac:dyDescent="0.3">
      <c r="B607" s="15"/>
      <c r="C607" s="50" t="str">
        <f>IF(LEN(E606)&lt;1,"","Total: " &amp; LEFT(E606,LEN(E606)-21) &amp; "Municipalities")</f>
        <v>Total: Vhembe Municipalities</v>
      </c>
      <c r="D607" s="51"/>
      <c r="E607" s="52"/>
      <c r="F607" s="53">
        <f t="shared" ref="F607:N607" si="175">SUM(F596:F606)</f>
        <v>589505</v>
      </c>
      <c r="G607" s="54">
        <f t="shared" si="175"/>
        <v>620338</v>
      </c>
      <c r="H607" s="55">
        <f t="shared" si="175"/>
        <v>677722</v>
      </c>
      <c r="I607" s="53">
        <f t="shared" si="175"/>
        <v>78605</v>
      </c>
      <c r="J607" s="54">
        <f t="shared" si="175"/>
        <v>125217</v>
      </c>
      <c r="K607" s="171">
        <f t="shared" si="175"/>
        <v>142737</v>
      </c>
      <c r="L607" s="159">
        <f t="shared" si="175"/>
        <v>0</v>
      </c>
      <c r="M607" s="54">
        <f t="shared" si="175"/>
        <v>0</v>
      </c>
      <c r="N607" s="55">
        <f t="shared" si="175"/>
        <v>0</v>
      </c>
      <c r="O607" s="53">
        <f t="shared" ref="O607:AI607" si="176">SUM(O596:O606)</f>
        <v>0</v>
      </c>
      <c r="P607" s="54">
        <f t="shared" si="176"/>
        <v>0</v>
      </c>
      <c r="Q607" s="55">
        <f t="shared" si="176"/>
        <v>0</v>
      </c>
      <c r="R607" s="53">
        <f t="shared" si="176"/>
        <v>0</v>
      </c>
      <c r="S607" s="54">
        <f t="shared" si="176"/>
        <v>0</v>
      </c>
      <c r="T607" s="55">
        <f t="shared" si="176"/>
        <v>0</v>
      </c>
      <c r="U607" s="53">
        <f t="shared" si="176"/>
        <v>0</v>
      </c>
      <c r="V607" s="54">
        <f t="shared" si="176"/>
        <v>0</v>
      </c>
      <c r="W607" s="55">
        <f t="shared" si="176"/>
        <v>0</v>
      </c>
      <c r="X607" s="53">
        <f t="shared" si="176"/>
        <v>0</v>
      </c>
      <c r="Y607" s="54">
        <f t="shared" si="176"/>
        <v>0</v>
      </c>
      <c r="Z607" s="55">
        <f t="shared" si="176"/>
        <v>0</v>
      </c>
      <c r="AA607" s="53">
        <f t="shared" si="176"/>
        <v>0</v>
      </c>
      <c r="AB607" s="54">
        <f t="shared" si="176"/>
        <v>0</v>
      </c>
      <c r="AC607" s="55">
        <f t="shared" si="176"/>
        <v>0</v>
      </c>
      <c r="AD607" s="53">
        <f t="shared" si="176"/>
        <v>0</v>
      </c>
      <c r="AE607" s="54">
        <f t="shared" si="176"/>
        <v>0</v>
      </c>
      <c r="AF607" s="55">
        <f t="shared" si="176"/>
        <v>0</v>
      </c>
      <c r="AG607" s="53">
        <f t="shared" si="176"/>
        <v>0</v>
      </c>
      <c r="AH607" s="54">
        <f t="shared" si="176"/>
        <v>0</v>
      </c>
      <c r="AI607" s="55">
        <f t="shared" si="176"/>
        <v>0</v>
      </c>
      <c r="AK607" s="53">
        <f>SUM(AK596:AK606)</f>
        <v>668110</v>
      </c>
      <c r="AL607" s="54">
        <f>SUM(AL596:AL606)</f>
        <v>745555</v>
      </c>
      <c r="AM607" s="55">
        <f>SUM(AM596:AM606)</f>
        <v>820459</v>
      </c>
      <c r="AT607" s="32">
        <f>IF(SUM(AK713:AM713)=0,0,IF(SUM(AK607:AM607)=0,0,1))</f>
        <v>1</v>
      </c>
    </row>
    <row r="608" spans="2:50" ht="15" hidden="1" customHeight="1" x14ac:dyDescent="0.3">
      <c r="B608" s="15"/>
      <c r="C608" s="40"/>
      <c r="D608" s="34"/>
      <c r="E608" s="35"/>
      <c r="F608" s="41"/>
      <c r="G608" s="42"/>
      <c r="H608" s="43"/>
      <c r="I608" s="41"/>
      <c r="J608" s="42"/>
      <c r="K608" s="169"/>
      <c r="L608" s="154"/>
      <c r="M608" s="42"/>
      <c r="N608" s="43"/>
      <c r="O608" s="41"/>
      <c r="P608" s="42"/>
      <c r="Q608" s="43"/>
      <c r="R608" s="41"/>
      <c r="S608" s="42"/>
      <c r="T608" s="43"/>
      <c r="U608" s="41"/>
      <c r="V608" s="42"/>
      <c r="W608" s="43"/>
      <c r="X608" s="41"/>
      <c r="Y608" s="42"/>
      <c r="Z608" s="43"/>
      <c r="AA608" s="41"/>
      <c r="AB608" s="42"/>
      <c r="AC608" s="43"/>
      <c r="AD608" s="41"/>
      <c r="AE608" s="42"/>
      <c r="AF608" s="43"/>
      <c r="AG608" s="41"/>
      <c r="AH608" s="42"/>
      <c r="AI608" s="43"/>
      <c r="AK608" s="41"/>
      <c r="AL608" s="42"/>
      <c r="AM608" s="43"/>
      <c r="AT608" s="32">
        <f>IF(SUM(AK713:AM713)=0,0,IF(SUM(AK608:AM608)=0,0,1))</f>
        <v>0</v>
      </c>
    </row>
    <row r="609" spans="2:50" ht="15" customHeight="1" x14ac:dyDescent="0.3">
      <c r="B609" s="15"/>
      <c r="C609" s="40" t="s">
        <v>22</v>
      </c>
      <c r="D609" s="34" t="s">
        <v>766</v>
      </c>
      <c r="E609" s="35" t="s">
        <v>992</v>
      </c>
      <c r="F609" s="41">
        <v>92140</v>
      </c>
      <c r="G609" s="42">
        <v>96959</v>
      </c>
      <c r="H609" s="43">
        <v>105928</v>
      </c>
      <c r="I609" s="41">
        <v>33000</v>
      </c>
      <c r="J609" s="42">
        <v>23000</v>
      </c>
      <c r="K609" s="169">
        <v>18022</v>
      </c>
      <c r="L609" s="154">
        <v>0</v>
      </c>
      <c r="M609" s="42">
        <v>0</v>
      </c>
      <c r="N609" s="43">
        <v>0</v>
      </c>
      <c r="O609" s="41"/>
      <c r="P609" s="42"/>
      <c r="Q609" s="43"/>
      <c r="R609" s="41"/>
      <c r="S609" s="42"/>
      <c r="T609" s="43"/>
      <c r="U609" s="41"/>
      <c r="V609" s="42"/>
      <c r="W609" s="43"/>
      <c r="X609" s="41"/>
      <c r="Y609" s="42"/>
      <c r="Z609" s="43"/>
      <c r="AA609" s="41"/>
      <c r="AB609" s="42"/>
      <c r="AC609" s="43"/>
      <c r="AD609" s="41"/>
      <c r="AE609" s="42"/>
      <c r="AF609" s="43"/>
      <c r="AG609" s="41"/>
      <c r="AH609" s="42"/>
      <c r="AI609" s="43"/>
      <c r="AK609" s="41">
        <f t="shared" ref="AK609:AM619" si="177">F609+I609+L609+O609+R609+U609+X609+AA609+AD609+AG609</f>
        <v>125140</v>
      </c>
      <c r="AL609" s="42">
        <f t="shared" si="177"/>
        <v>119959</v>
      </c>
      <c r="AM609" s="43">
        <f t="shared" si="177"/>
        <v>123950</v>
      </c>
      <c r="AT609" s="32">
        <f>IF(SUM(AK713:AM713)=0,0,IF(SUM(AK609:AM609)=0,0,1))</f>
        <v>1</v>
      </c>
      <c r="AV609" s="23">
        <v>5</v>
      </c>
      <c r="AW609" s="23">
        <v>5</v>
      </c>
      <c r="AX609" s="23">
        <v>1</v>
      </c>
    </row>
    <row r="610" spans="2:50" ht="15" customHeight="1" x14ac:dyDescent="0.3">
      <c r="B610" s="15"/>
      <c r="C610" s="40" t="s">
        <v>22</v>
      </c>
      <c r="D610" s="34" t="s">
        <v>767</v>
      </c>
      <c r="E610" s="35" t="s">
        <v>995</v>
      </c>
      <c r="F610" s="41">
        <v>61504</v>
      </c>
      <c r="G610" s="42">
        <v>64721</v>
      </c>
      <c r="H610" s="43">
        <v>70708</v>
      </c>
      <c r="I610" s="41">
        <v>45000</v>
      </c>
      <c r="J610" s="42">
        <v>42000</v>
      </c>
      <c r="K610" s="169">
        <v>42000</v>
      </c>
      <c r="L610" s="154">
        <v>0</v>
      </c>
      <c r="M610" s="42">
        <v>0</v>
      </c>
      <c r="N610" s="43">
        <v>0</v>
      </c>
      <c r="O610" s="41"/>
      <c r="P610" s="42"/>
      <c r="Q610" s="43"/>
      <c r="R610" s="41"/>
      <c r="S610" s="42"/>
      <c r="T610" s="43"/>
      <c r="U610" s="41"/>
      <c r="V610" s="42"/>
      <c r="W610" s="43"/>
      <c r="X610" s="41"/>
      <c r="Y610" s="42"/>
      <c r="Z610" s="43"/>
      <c r="AA610" s="41"/>
      <c r="AB610" s="42"/>
      <c r="AC610" s="43"/>
      <c r="AD610" s="41"/>
      <c r="AE610" s="42"/>
      <c r="AF610" s="43"/>
      <c r="AG610" s="41"/>
      <c r="AH610" s="42"/>
      <c r="AI610" s="43"/>
      <c r="AK610" s="41">
        <f t="shared" si="177"/>
        <v>106504</v>
      </c>
      <c r="AL610" s="42">
        <f t="shared" si="177"/>
        <v>106721</v>
      </c>
      <c r="AM610" s="43">
        <f t="shared" si="177"/>
        <v>112708</v>
      </c>
      <c r="AT610" s="32">
        <f>IF(SUM(AK713:AM713)=0,0,IF(SUM(AK610:AM610)=0,0,1))</f>
        <v>1</v>
      </c>
      <c r="AV610" s="23">
        <v>5</v>
      </c>
      <c r="AW610" s="23">
        <v>5</v>
      </c>
      <c r="AX610" s="23">
        <f>IF(AW610=AW609,AX609+1,1)</f>
        <v>2</v>
      </c>
    </row>
    <row r="611" spans="2:50" ht="15" hidden="1" customHeight="1" x14ac:dyDescent="0.3">
      <c r="B611" s="15"/>
      <c r="C611" s="40" t="s">
        <v>22</v>
      </c>
      <c r="D611" s="34" t="s">
        <v>399</v>
      </c>
      <c r="E611" s="35" t="s">
        <v>994</v>
      </c>
      <c r="F611" s="41">
        <v>0</v>
      </c>
      <c r="G611" s="42">
        <v>0</v>
      </c>
      <c r="H611" s="43">
        <v>0</v>
      </c>
      <c r="I611" s="41">
        <v>0</v>
      </c>
      <c r="J611" s="42">
        <v>0</v>
      </c>
      <c r="K611" s="169">
        <v>0</v>
      </c>
      <c r="L611" s="154">
        <v>0</v>
      </c>
      <c r="M611" s="42">
        <v>0</v>
      </c>
      <c r="N611" s="43">
        <v>0</v>
      </c>
      <c r="O611" s="41"/>
      <c r="P611" s="42"/>
      <c r="Q611" s="43"/>
      <c r="R611" s="41"/>
      <c r="S611" s="42"/>
      <c r="T611" s="43"/>
      <c r="U611" s="41"/>
      <c r="V611" s="42"/>
      <c r="W611" s="43"/>
      <c r="X611" s="41"/>
      <c r="Y611" s="42"/>
      <c r="Z611" s="43"/>
      <c r="AA611" s="41"/>
      <c r="AB611" s="42"/>
      <c r="AC611" s="43"/>
      <c r="AD611" s="41"/>
      <c r="AE611" s="42"/>
      <c r="AF611" s="43"/>
      <c r="AG611" s="41"/>
      <c r="AH611" s="42"/>
      <c r="AI611" s="43"/>
      <c r="AK611" s="41">
        <f t="shared" si="177"/>
        <v>0</v>
      </c>
      <c r="AL611" s="42">
        <f t="shared" si="177"/>
        <v>0</v>
      </c>
      <c r="AM611" s="43">
        <f t="shared" si="177"/>
        <v>0</v>
      </c>
      <c r="AT611" s="32">
        <f>IF(SUM(AK713:AM713)=0,0,IF(SUM(AK611:AM611)=0,0,1))</f>
        <v>0</v>
      </c>
      <c r="AV611" s="23">
        <v>5</v>
      </c>
      <c r="AW611" s="23">
        <v>5</v>
      </c>
      <c r="AX611" s="23">
        <f t="shared" ref="AX611:AX619" si="178">IF(AW611=AW610,AX610+1,1)</f>
        <v>3</v>
      </c>
    </row>
    <row r="612" spans="2:50" ht="15" customHeight="1" x14ac:dyDescent="0.3">
      <c r="B612" s="15"/>
      <c r="C612" s="40" t="s">
        <v>22</v>
      </c>
      <c r="D612" s="34" t="s">
        <v>768</v>
      </c>
      <c r="E612" s="35" t="s">
        <v>991</v>
      </c>
      <c r="F612" s="41">
        <v>107578</v>
      </c>
      <c r="G612" s="42">
        <v>113205</v>
      </c>
      <c r="H612" s="43">
        <v>123677</v>
      </c>
      <c r="I612" s="41">
        <v>29000</v>
      </c>
      <c r="J612" s="42">
        <v>15000</v>
      </c>
      <c r="K612" s="169">
        <v>15000</v>
      </c>
      <c r="L612" s="154">
        <v>0</v>
      </c>
      <c r="M612" s="42">
        <v>0</v>
      </c>
      <c r="N612" s="43">
        <v>0</v>
      </c>
      <c r="O612" s="41"/>
      <c r="P612" s="42"/>
      <c r="Q612" s="43"/>
      <c r="R612" s="41"/>
      <c r="S612" s="42"/>
      <c r="T612" s="43"/>
      <c r="U612" s="41"/>
      <c r="V612" s="42"/>
      <c r="W612" s="43"/>
      <c r="X612" s="41"/>
      <c r="Y612" s="42"/>
      <c r="Z612" s="43"/>
      <c r="AA612" s="41"/>
      <c r="AB612" s="42"/>
      <c r="AC612" s="43"/>
      <c r="AD612" s="41"/>
      <c r="AE612" s="42"/>
      <c r="AF612" s="43"/>
      <c r="AG612" s="41"/>
      <c r="AH612" s="42"/>
      <c r="AI612" s="43"/>
      <c r="AK612" s="41">
        <f t="shared" si="177"/>
        <v>136578</v>
      </c>
      <c r="AL612" s="42">
        <f t="shared" si="177"/>
        <v>128205</v>
      </c>
      <c r="AM612" s="43">
        <f t="shared" si="177"/>
        <v>138677</v>
      </c>
      <c r="AT612" s="32">
        <f>IF(SUM(AK713:AM713)=0,0,IF(SUM(AK612:AM612)=0,0,1))</f>
        <v>1</v>
      </c>
      <c r="AV612" s="23">
        <v>5</v>
      </c>
      <c r="AW612" s="23">
        <v>5</v>
      </c>
      <c r="AX612" s="23">
        <f t="shared" si="178"/>
        <v>4</v>
      </c>
    </row>
    <row r="613" spans="2:50" ht="15" hidden="1" customHeight="1" x14ac:dyDescent="0.3">
      <c r="B613" s="15"/>
      <c r="C613" s="40" t="s">
        <v>22</v>
      </c>
      <c r="D613" s="34" t="s">
        <v>2</v>
      </c>
      <c r="E613" s="35" t="s">
        <v>2</v>
      </c>
      <c r="F613" s="41">
        <v>0</v>
      </c>
      <c r="G613" s="42">
        <v>0</v>
      </c>
      <c r="H613" s="43">
        <v>0</v>
      </c>
      <c r="I613" s="41">
        <v>0</v>
      </c>
      <c r="J613" s="42">
        <v>0</v>
      </c>
      <c r="K613" s="169">
        <v>0</v>
      </c>
      <c r="L613" s="154">
        <v>0</v>
      </c>
      <c r="M613" s="42">
        <v>0</v>
      </c>
      <c r="N613" s="43">
        <v>0</v>
      </c>
      <c r="O613" s="41"/>
      <c r="P613" s="42"/>
      <c r="Q613" s="43"/>
      <c r="R613" s="41"/>
      <c r="S613" s="42"/>
      <c r="T613" s="43"/>
      <c r="U613" s="41"/>
      <c r="V613" s="42"/>
      <c r="W613" s="43"/>
      <c r="X613" s="41"/>
      <c r="Y613" s="42"/>
      <c r="Z613" s="43"/>
      <c r="AA613" s="41"/>
      <c r="AB613" s="42"/>
      <c r="AC613" s="43"/>
      <c r="AD613" s="41"/>
      <c r="AE613" s="42"/>
      <c r="AF613" s="43"/>
      <c r="AG613" s="41"/>
      <c r="AH613" s="42"/>
      <c r="AI613" s="43"/>
      <c r="AK613" s="41">
        <f t="shared" si="177"/>
        <v>0</v>
      </c>
      <c r="AL613" s="42">
        <f t="shared" si="177"/>
        <v>0</v>
      </c>
      <c r="AM613" s="43">
        <f t="shared" si="177"/>
        <v>0</v>
      </c>
      <c r="AT613" s="32">
        <f>IF(SUM(AK713:AM713)=0,0,IF(SUM(AK613:AM613)=0,0,1))</f>
        <v>0</v>
      </c>
      <c r="AV613" s="23">
        <v>5</v>
      </c>
      <c r="AW613" s="23">
        <v>5</v>
      </c>
      <c r="AX613" s="23">
        <f t="shared" si="178"/>
        <v>5</v>
      </c>
    </row>
    <row r="614" spans="2:50" ht="15" hidden="1" customHeight="1" x14ac:dyDescent="0.3">
      <c r="B614" s="15"/>
      <c r="C614" s="40" t="s">
        <v>22</v>
      </c>
      <c r="D614" s="34" t="s">
        <v>2</v>
      </c>
      <c r="E614" s="35" t="s">
        <v>2</v>
      </c>
      <c r="F614" s="41">
        <v>0</v>
      </c>
      <c r="G614" s="42">
        <v>0</v>
      </c>
      <c r="H614" s="43">
        <v>0</v>
      </c>
      <c r="I614" s="41">
        <v>0</v>
      </c>
      <c r="J614" s="42">
        <v>0</v>
      </c>
      <c r="K614" s="169">
        <v>0</v>
      </c>
      <c r="L614" s="154">
        <v>0</v>
      </c>
      <c r="M614" s="42">
        <v>0</v>
      </c>
      <c r="N614" s="43">
        <v>0</v>
      </c>
      <c r="O614" s="41"/>
      <c r="P614" s="42"/>
      <c r="Q614" s="43"/>
      <c r="R614" s="41"/>
      <c r="S614" s="42"/>
      <c r="T614" s="43"/>
      <c r="U614" s="41"/>
      <c r="V614" s="42"/>
      <c r="W614" s="43"/>
      <c r="X614" s="41"/>
      <c r="Y614" s="42"/>
      <c r="Z614" s="43"/>
      <c r="AA614" s="41"/>
      <c r="AB614" s="42"/>
      <c r="AC614" s="43"/>
      <c r="AD614" s="41"/>
      <c r="AE614" s="42"/>
      <c r="AF614" s="43"/>
      <c r="AG614" s="41"/>
      <c r="AH614" s="42"/>
      <c r="AI614" s="43"/>
      <c r="AK614" s="41">
        <f t="shared" si="177"/>
        <v>0</v>
      </c>
      <c r="AL614" s="42">
        <f t="shared" si="177"/>
        <v>0</v>
      </c>
      <c r="AM614" s="43">
        <f t="shared" si="177"/>
        <v>0</v>
      </c>
      <c r="AT614" s="32">
        <f>IF(SUM(AK713:AM713)=0,0,IF(SUM(AK614:AM614)=0,0,1))</f>
        <v>0</v>
      </c>
      <c r="AV614" s="23">
        <v>5</v>
      </c>
      <c r="AW614" s="23">
        <v>5</v>
      </c>
      <c r="AX614" s="23">
        <f t="shared" si="178"/>
        <v>6</v>
      </c>
    </row>
    <row r="615" spans="2:50" ht="15" hidden="1" customHeight="1" x14ac:dyDescent="0.3">
      <c r="B615" s="15"/>
      <c r="C615" s="40" t="s">
        <v>22</v>
      </c>
      <c r="D615" s="34" t="s">
        <v>2</v>
      </c>
      <c r="E615" s="35" t="s">
        <v>2</v>
      </c>
      <c r="F615" s="41">
        <v>0</v>
      </c>
      <c r="G615" s="42">
        <v>0</v>
      </c>
      <c r="H615" s="43">
        <v>0</v>
      </c>
      <c r="I615" s="41">
        <v>0</v>
      </c>
      <c r="J615" s="42">
        <v>0</v>
      </c>
      <c r="K615" s="169">
        <v>0</v>
      </c>
      <c r="L615" s="154">
        <v>0</v>
      </c>
      <c r="M615" s="42">
        <v>0</v>
      </c>
      <c r="N615" s="43">
        <v>0</v>
      </c>
      <c r="O615" s="41"/>
      <c r="P615" s="42"/>
      <c r="Q615" s="43"/>
      <c r="R615" s="41"/>
      <c r="S615" s="42"/>
      <c r="T615" s="43"/>
      <c r="U615" s="41"/>
      <c r="V615" s="42"/>
      <c r="W615" s="43"/>
      <c r="X615" s="41"/>
      <c r="Y615" s="42"/>
      <c r="Z615" s="43"/>
      <c r="AA615" s="41"/>
      <c r="AB615" s="42"/>
      <c r="AC615" s="43"/>
      <c r="AD615" s="41"/>
      <c r="AE615" s="42"/>
      <c r="AF615" s="43"/>
      <c r="AG615" s="41"/>
      <c r="AH615" s="42"/>
      <c r="AI615" s="43"/>
      <c r="AK615" s="41">
        <f t="shared" si="177"/>
        <v>0</v>
      </c>
      <c r="AL615" s="42">
        <f t="shared" si="177"/>
        <v>0</v>
      </c>
      <c r="AM615" s="43">
        <f t="shared" si="177"/>
        <v>0</v>
      </c>
      <c r="AT615" s="32">
        <f>IF(SUM(AK713:AM713)=0,0,IF(SUM(AK615:AM615)=0,0,1))</f>
        <v>0</v>
      </c>
      <c r="AV615" s="23">
        <v>5</v>
      </c>
      <c r="AW615" s="23">
        <v>5</v>
      </c>
      <c r="AX615" s="23">
        <f t="shared" si="178"/>
        <v>7</v>
      </c>
    </row>
    <row r="616" spans="2:50" ht="15" hidden="1" customHeight="1" x14ac:dyDescent="0.3">
      <c r="B616" s="15"/>
      <c r="C616" s="40" t="s">
        <v>22</v>
      </c>
      <c r="D616" s="34" t="s">
        <v>2</v>
      </c>
      <c r="E616" s="35" t="s">
        <v>2</v>
      </c>
      <c r="F616" s="41">
        <v>0</v>
      </c>
      <c r="G616" s="42">
        <v>0</v>
      </c>
      <c r="H616" s="43">
        <v>0</v>
      </c>
      <c r="I616" s="41">
        <v>0</v>
      </c>
      <c r="J616" s="42">
        <v>0</v>
      </c>
      <c r="K616" s="169">
        <v>0</v>
      </c>
      <c r="L616" s="154">
        <v>0</v>
      </c>
      <c r="M616" s="42">
        <v>0</v>
      </c>
      <c r="N616" s="43">
        <v>0</v>
      </c>
      <c r="O616" s="41"/>
      <c r="P616" s="42"/>
      <c r="Q616" s="43"/>
      <c r="R616" s="41"/>
      <c r="S616" s="42"/>
      <c r="T616" s="43"/>
      <c r="U616" s="41"/>
      <c r="V616" s="42"/>
      <c r="W616" s="43"/>
      <c r="X616" s="41"/>
      <c r="Y616" s="42"/>
      <c r="Z616" s="43"/>
      <c r="AA616" s="41"/>
      <c r="AB616" s="42"/>
      <c r="AC616" s="43"/>
      <c r="AD616" s="41"/>
      <c r="AE616" s="42"/>
      <c r="AF616" s="43"/>
      <c r="AG616" s="41"/>
      <c r="AH616" s="42"/>
      <c r="AI616" s="43"/>
      <c r="AK616" s="41">
        <f t="shared" si="177"/>
        <v>0</v>
      </c>
      <c r="AL616" s="42">
        <f t="shared" si="177"/>
        <v>0</v>
      </c>
      <c r="AM616" s="43">
        <f t="shared" si="177"/>
        <v>0</v>
      </c>
      <c r="AT616" s="32">
        <f>IF(SUM(AK713:AM713)=0,0,IF(SUM(AK616:AM616)=0,0,1))</f>
        <v>0</v>
      </c>
      <c r="AV616" s="23">
        <v>5</v>
      </c>
      <c r="AW616" s="23">
        <v>5</v>
      </c>
      <c r="AX616" s="23">
        <f t="shared" si="178"/>
        <v>8</v>
      </c>
    </row>
    <row r="617" spans="2:50" ht="15" hidden="1" customHeight="1" x14ac:dyDescent="0.3">
      <c r="B617" s="15"/>
      <c r="C617" s="40" t="s">
        <v>22</v>
      </c>
      <c r="D617" s="34" t="s">
        <v>2</v>
      </c>
      <c r="E617" s="35" t="s">
        <v>2</v>
      </c>
      <c r="F617" s="41">
        <v>0</v>
      </c>
      <c r="G617" s="42">
        <v>0</v>
      </c>
      <c r="H617" s="43">
        <v>0</v>
      </c>
      <c r="I617" s="41">
        <v>0</v>
      </c>
      <c r="J617" s="42">
        <v>0</v>
      </c>
      <c r="K617" s="169">
        <v>0</v>
      </c>
      <c r="L617" s="154">
        <v>0</v>
      </c>
      <c r="M617" s="42">
        <v>0</v>
      </c>
      <c r="N617" s="43">
        <v>0</v>
      </c>
      <c r="O617" s="41"/>
      <c r="P617" s="42"/>
      <c r="Q617" s="43"/>
      <c r="R617" s="41"/>
      <c r="S617" s="42"/>
      <c r="T617" s="43"/>
      <c r="U617" s="41"/>
      <c r="V617" s="42"/>
      <c r="W617" s="43"/>
      <c r="X617" s="41"/>
      <c r="Y617" s="42"/>
      <c r="Z617" s="43"/>
      <c r="AA617" s="41"/>
      <c r="AB617" s="42"/>
      <c r="AC617" s="43"/>
      <c r="AD617" s="41"/>
      <c r="AE617" s="42"/>
      <c r="AF617" s="43"/>
      <c r="AG617" s="41"/>
      <c r="AH617" s="42"/>
      <c r="AI617" s="43"/>
      <c r="AK617" s="41">
        <f t="shared" si="177"/>
        <v>0</v>
      </c>
      <c r="AL617" s="42">
        <f t="shared" si="177"/>
        <v>0</v>
      </c>
      <c r="AM617" s="43">
        <f t="shared" si="177"/>
        <v>0</v>
      </c>
      <c r="AT617" s="32">
        <f>IF(SUM(AK713:AM713)=0,0,IF(SUM(AK617:AM617)=0,0,1))</f>
        <v>0</v>
      </c>
      <c r="AV617" s="23">
        <v>5</v>
      </c>
      <c r="AW617" s="23">
        <v>5</v>
      </c>
      <c r="AX617" s="23">
        <f t="shared" si="178"/>
        <v>9</v>
      </c>
    </row>
    <row r="618" spans="2:50" ht="15" hidden="1" customHeight="1" x14ac:dyDescent="0.3">
      <c r="B618" s="15"/>
      <c r="C618" s="40" t="s">
        <v>22</v>
      </c>
      <c r="D618" s="34" t="s">
        <v>2</v>
      </c>
      <c r="E618" s="35" t="s">
        <v>2</v>
      </c>
      <c r="F618" s="41">
        <v>0</v>
      </c>
      <c r="G618" s="42">
        <v>0</v>
      </c>
      <c r="H618" s="43">
        <v>0</v>
      </c>
      <c r="I618" s="41">
        <v>0</v>
      </c>
      <c r="J618" s="42">
        <v>0</v>
      </c>
      <c r="K618" s="169">
        <v>0</v>
      </c>
      <c r="L618" s="154">
        <v>0</v>
      </c>
      <c r="M618" s="42">
        <v>0</v>
      </c>
      <c r="N618" s="43">
        <v>0</v>
      </c>
      <c r="O618" s="41"/>
      <c r="P618" s="42"/>
      <c r="Q618" s="43"/>
      <c r="R618" s="41"/>
      <c r="S618" s="42"/>
      <c r="T618" s="43"/>
      <c r="U618" s="41"/>
      <c r="V618" s="42"/>
      <c r="W618" s="43"/>
      <c r="X618" s="41"/>
      <c r="Y618" s="42"/>
      <c r="Z618" s="43"/>
      <c r="AA618" s="41"/>
      <c r="AB618" s="42"/>
      <c r="AC618" s="43"/>
      <c r="AD618" s="41"/>
      <c r="AE618" s="42"/>
      <c r="AF618" s="43"/>
      <c r="AG618" s="41"/>
      <c r="AH618" s="42"/>
      <c r="AI618" s="43"/>
      <c r="AK618" s="41">
        <f t="shared" si="177"/>
        <v>0</v>
      </c>
      <c r="AL618" s="42">
        <f t="shared" si="177"/>
        <v>0</v>
      </c>
      <c r="AM618" s="43">
        <f t="shared" si="177"/>
        <v>0</v>
      </c>
      <c r="AT618" s="32">
        <f>IF(SUM(AK713:AM713)=0,0,IF(SUM(AK618:AM618)=0,0,1))</f>
        <v>0</v>
      </c>
      <c r="AV618" s="23">
        <v>5</v>
      </c>
      <c r="AW618" s="23">
        <v>5</v>
      </c>
      <c r="AX618" s="23">
        <f t="shared" si="178"/>
        <v>10</v>
      </c>
    </row>
    <row r="619" spans="2:50" ht="15" hidden="1" customHeight="1" x14ac:dyDescent="0.3">
      <c r="B619" s="15"/>
      <c r="C619" s="40" t="s">
        <v>23</v>
      </c>
      <c r="D619" s="34" t="s">
        <v>769</v>
      </c>
      <c r="E619" s="35" t="s">
        <v>988</v>
      </c>
      <c r="F619" s="41">
        <v>0</v>
      </c>
      <c r="G619" s="42">
        <v>0</v>
      </c>
      <c r="H619" s="43">
        <v>0</v>
      </c>
      <c r="I619" s="41">
        <v>0</v>
      </c>
      <c r="J619" s="42">
        <v>0</v>
      </c>
      <c r="K619" s="169">
        <v>0</v>
      </c>
      <c r="L619" s="154">
        <v>0</v>
      </c>
      <c r="M619" s="42">
        <v>0</v>
      </c>
      <c r="N619" s="43">
        <v>0</v>
      </c>
      <c r="O619" s="41"/>
      <c r="P619" s="42"/>
      <c r="Q619" s="43"/>
      <c r="R619" s="41"/>
      <c r="S619" s="42"/>
      <c r="T619" s="43"/>
      <c r="U619" s="41"/>
      <c r="V619" s="42"/>
      <c r="W619" s="43"/>
      <c r="X619" s="41"/>
      <c r="Y619" s="42"/>
      <c r="Z619" s="43"/>
      <c r="AA619" s="41"/>
      <c r="AB619" s="42"/>
      <c r="AC619" s="43"/>
      <c r="AD619" s="41"/>
      <c r="AE619" s="42"/>
      <c r="AF619" s="43"/>
      <c r="AG619" s="41"/>
      <c r="AH619" s="42"/>
      <c r="AI619" s="43"/>
      <c r="AK619" s="41">
        <f t="shared" si="177"/>
        <v>0</v>
      </c>
      <c r="AL619" s="42">
        <f t="shared" si="177"/>
        <v>0</v>
      </c>
      <c r="AM619" s="43">
        <f t="shared" si="177"/>
        <v>0</v>
      </c>
      <c r="AT619" s="32">
        <f>IF(SUM(AK713:AM713)=0,0,IF(SUM(AK619:AM619)=0,0,1))</f>
        <v>0</v>
      </c>
      <c r="AV619" s="23">
        <v>5</v>
      </c>
      <c r="AW619" s="23">
        <v>6</v>
      </c>
      <c r="AX619" s="23">
        <f t="shared" si="178"/>
        <v>1</v>
      </c>
    </row>
    <row r="620" spans="2:50" ht="15" customHeight="1" x14ac:dyDescent="0.3">
      <c r="B620" s="15"/>
      <c r="C620" s="50" t="str">
        <f>IF(LEN(E619)&lt;1,"","Total: " &amp; LEFT(E619,LEN(E619)-21) &amp; "Municipalities")</f>
        <v>Total: Capricorn Municipalities</v>
      </c>
      <c r="D620" s="51"/>
      <c r="E620" s="52"/>
      <c r="F620" s="53">
        <f t="shared" ref="F620:N620" si="179">SUM(F609:F619)</f>
        <v>261222</v>
      </c>
      <c r="G620" s="54">
        <f t="shared" si="179"/>
        <v>274885</v>
      </c>
      <c r="H620" s="55">
        <f t="shared" si="179"/>
        <v>300313</v>
      </c>
      <c r="I620" s="53">
        <f t="shared" si="179"/>
        <v>107000</v>
      </c>
      <c r="J620" s="54">
        <f t="shared" si="179"/>
        <v>80000</v>
      </c>
      <c r="K620" s="171">
        <f t="shared" si="179"/>
        <v>75022</v>
      </c>
      <c r="L620" s="159">
        <f t="shared" si="179"/>
        <v>0</v>
      </c>
      <c r="M620" s="54">
        <f t="shared" si="179"/>
        <v>0</v>
      </c>
      <c r="N620" s="55">
        <f t="shared" si="179"/>
        <v>0</v>
      </c>
      <c r="O620" s="53">
        <f t="shared" ref="O620:AI620" si="180">SUM(O609:O619)</f>
        <v>0</v>
      </c>
      <c r="P620" s="54">
        <f t="shared" si="180"/>
        <v>0</v>
      </c>
      <c r="Q620" s="55">
        <f t="shared" si="180"/>
        <v>0</v>
      </c>
      <c r="R620" s="53">
        <f t="shared" si="180"/>
        <v>0</v>
      </c>
      <c r="S620" s="54">
        <f t="shared" si="180"/>
        <v>0</v>
      </c>
      <c r="T620" s="55">
        <f t="shared" si="180"/>
        <v>0</v>
      </c>
      <c r="U620" s="53">
        <f t="shared" si="180"/>
        <v>0</v>
      </c>
      <c r="V620" s="54">
        <f t="shared" si="180"/>
        <v>0</v>
      </c>
      <c r="W620" s="55">
        <f t="shared" si="180"/>
        <v>0</v>
      </c>
      <c r="X620" s="53">
        <f t="shared" si="180"/>
        <v>0</v>
      </c>
      <c r="Y620" s="54">
        <f t="shared" si="180"/>
        <v>0</v>
      </c>
      <c r="Z620" s="55">
        <f t="shared" si="180"/>
        <v>0</v>
      </c>
      <c r="AA620" s="53">
        <f t="shared" si="180"/>
        <v>0</v>
      </c>
      <c r="AB620" s="54">
        <f t="shared" si="180"/>
        <v>0</v>
      </c>
      <c r="AC620" s="55">
        <f t="shared" si="180"/>
        <v>0</v>
      </c>
      <c r="AD620" s="53">
        <f t="shared" si="180"/>
        <v>0</v>
      </c>
      <c r="AE620" s="54">
        <f t="shared" si="180"/>
        <v>0</v>
      </c>
      <c r="AF620" s="55">
        <f t="shared" si="180"/>
        <v>0</v>
      </c>
      <c r="AG620" s="53">
        <f t="shared" si="180"/>
        <v>0</v>
      </c>
      <c r="AH620" s="54">
        <f t="shared" si="180"/>
        <v>0</v>
      </c>
      <c r="AI620" s="55">
        <f t="shared" si="180"/>
        <v>0</v>
      </c>
      <c r="AK620" s="53">
        <f>SUM(AK609:AK619)</f>
        <v>368222</v>
      </c>
      <c r="AL620" s="54">
        <f>SUM(AL609:AL619)</f>
        <v>354885</v>
      </c>
      <c r="AM620" s="55">
        <f>SUM(AM609:AM619)</f>
        <v>375335</v>
      </c>
      <c r="AT620" s="32">
        <f>IF(SUM(AK713:AM713)=0,0,IF(SUM(AK620:AM620)=0,0,1))</f>
        <v>1</v>
      </c>
    </row>
    <row r="621" spans="2:50" ht="15" hidden="1" customHeight="1" x14ac:dyDescent="0.3">
      <c r="B621" s="15"/>
      <c r="C621" s="40"/>
      <c r="D621" s="34"/>
      <c r="E621" s="35"/>
      <c r="F621" s="41"/>
      <c r="G621" s="42"/>
      <c r="H621" s="43"/>
      <c r="I621" s="41"/>
      <c r="J621" s="42"/>
      <c r="K621" s="169"/>
      <c r="L621" s="154"/>
      <c r="M621" s="42"/>
      <c r="N621" s="43"/>
      <c r="O621" s="41"/>
      <c r="P621" s="42"/>
      <c r="Q621" s="43"/>
      <c r="R621" s="41"/>
      <c r="S621" s="42"/>
      <c r="T621" s="43"/>
      <c r="U621" s="41"/>
      <c r="V621" s="42"/>
      <c r="W621" s="43"/>
      <c r="X621" s="41"/>
      <c r="Y621" s="42"/>
      <c r="Z621" s="43"/>
      <c r="AA621" s="41"/>
      <c r="AB621" s="42"/>
      <c r="AC621" s="43"/>
      <c r="AD621" s="41"/>
      <c r="AE621" s="42"/>
      <c r="AF621" s="43"/>
      <c r="AG621" s="41"/>
      <c r="AH621" s="42"/>
      <c r="AI621" s="43"/>
      <c r="AK621" s="41"/>
      <c r="AL621" s="42"/>
      <c r="AM621" s="43"/>
      <c r="AT621" s="32">
        <f>IF(SUM(AK713:AM713)=0,0,IF(SUM(AK621:AM621)=0,0,1))</f>
        <v>0</v>
      </c>
    </row>
    <row r="622" spans="2:50" ht="15" hidden="1" customHeight="1" x14ac:dyDescent="0.3">
      <c r="B622" s="15"/>
      <c r="C622" s="40" t="s">
        <v>22</v>
      </c>
      <c r="D622" s="34" t="s">
        <v>770</v>
      </c>
      <c r="E622" s="35" t="s">
        <v>999</v>
      </c>
      <c r="F622" s="41">
        <v>0</v>
      </c>
      <c r="G622" s="42">
        <v>0</v>
      </c>
      <c r="H622" s="43">
        <v>0</v>
      </c>
      <c r="I622" s="41">
        <v>0</v>
      </c>
      <c r="J622" s="42">
        <v>0</v>
      </c>
      <c r="K622" s="169">
        <v>0</v>
      </c>
      <c r="L622" s="154">
        <v>0</v>
      </c>
      <c r="M622" s="42">
        <v>0</v>
      </c>
      <c r="N622" s="43">
        <v>0</v>
      </c>
      <c r="O622" s="41"/>
      <c r="P622" s="42"/>
      <c r="Q622" s="43"/>
      <c r="R622" s="41"/>
      <c r="S622" s="42"/>
      <c r="T622" s="43"/>
      <c r="U622" s="41"/>
      <c r="V622" s="42"/>
      <c r="W622" s="43"/>
      <c r="X622" s="41"/>
      <c r="Y622" s="42"/>
      <c r="Z622" s="43"/>
      <c r="AA622" s="41"/>
      <c r="AB622" s="42"/>
      <c r="AC622" s="43"/>
      <c r="AD622" s="41"/>
      <c r="AE622" s="42"/>
      <c r="AF622" s="43"/>
      <c r="AG622" s="41"/>
      <c r="AH622" s="42"/>
      <c r="AI622" s="43"/>
      <c r="AK622" s="41">
        <f t="shared" ref="AK622:AM632" si="181">F622+I622+L622+O622+R622+U622+X622+AA622+AD622+AG622</f>
        <v>0</v>
      </c>
      <c r="AL622" s="42">
        <f t="shared" si="181"/>
        <v>0</v>
      </c>
      <c r="AM622" s="43">
        <f t="shared" si="181"/>
        <v>0</v>
      </c>
      <c r="AT622" s="32">
        <f>IF(SUM(AK713:AM713)=0,0,IF(SUM(AK622:AM622)=0,0,1))</f>
        <v>0</v>
      </c>
      <c r="AV622" s="23">
        <v>5</v>
      </c>
      <c r="AW622" s="23">
        <v>7</v>
      </c>
      <c r="AX622" s="23">
        <v>1</v>
      </c>
    </row>
    <row r="623" spans="2:50" ht="15" hidden="1" customHeight="1" x14ac:dyDescent="0.3">
      <c r="B623" s="15"/>
      <c r="C623" s="40" t="s">
        <v>22</v>
      </c>
      <c r="D623" s="34" t="s">
        <v>771</v>
      </c>
      <c r="E623" s="35" t="s">
        <v>1000</v>
      </c>
      <c r="F623" s="41">
        <v>0</v>
      </c>
      <c r="G623" s="42">
        <v>0</v>
      </c>
      <c r="H623" s="43">
        <v>0</v>
      </c>
      <c r="I623" s="41">
        <v>0</v>
      </c>
      <c r="J623" s="42">
        <v>0</v>
      </c>
      <c r="K623" s="169">
        <v>0</v>
      </c>
      <c r="L623" s="154">
        <v>0</v>
      </c>
      <c r="M623" s="42">
        <v>0</v>
      </c>
      <c r="N623" s="43">
        <v>0</v>
      </c>
      <c r="O623" s="41"/>
      <c r="P623" s="42"/>
      <c r="Q623" s="43"/>
      <c r="R623" s="41"/>
      <c r="S623" s="42"/>
      <c r="T623" s="43"/>
      <c r="U623" s="41"/>
      <c r="V623" s="42"/>
      <c r="W623" s="43"/>
      <c r="X623" s="41"/>
      <c r="Y623" s="42"/>
      <c r="Z623" s="43"/>
      <c r="AA623" s="41"/>
      <c r="AB623" s="42"/>
      <c r="AC623" s="43"/>
      <c r="AD623" s="41"/>
      <c r="AE623" s="42"/>
      <c r="AF623" s="43"/>
      <c r="AG623" s="41"/>
      <c r="AH623" s="42"/>
      <c r="AI623" s="43"/>
      <c r="AK623" s="41">
        <f t="shared" si="181"/>
        <v>0</v>
      </c>
      <c r="AL623" s="42">
        <f t="shared" si="181"/>
        <v>0</v>
      </c>
      <c r="AM623" s="43">
        <f t="shared" si="181"/>
        <v>0</v>
      </c>
      <c r="AT623" s="32">
        <f>IF(SUM(AK713:AM713)=0,0,IF(SUM(AK623:AM623)=0,0,1))</f>
        <v>0</v>
      </c>
      <c r="AV623" s="23">
        <v>5</v>
      </c>
      <c r="AW623" s="23">
        <v>7</v>
      </c>
      <c r="AX623" s="23">
        <f>IF(AW623=AW622,AX622+1,1)</f>
        <v>2</v>
      </c>
    </row>
    <row r="624" spans="2:50" ht="15" hidden="1" customHeight="1" x14ac:dyDescent="0.3">
      <c r="B624" s="15"/>
      <c r="C624" s="40" t="s">
        <v>22</v>
      </c>
      <c r="D624" s="34" t="s">
        <v>772</v>
      </c>
      <c r="E624" s="35" t="s">
        <v>997</v>
      </c>
      <c r="F624" s="41">
        <v>0</v>
      </c>
      <c r="G624" s="42">
        <v>0</v>
      </c>
      <c r="H624" s="43">
        <v>0</v>
      </c>
      <c r="I624" s="41">
        <v>0</v>
      </c>
      <c r="J624" s="42">
        <v>0</v>
      </c>
      <c r="K624" s="169">
        <v>0</v>
      </c>
      <c r="L624" s="154">
        <v>0</v>
      </c>
      <c r="M624" s="42">
        <v>0</v>
      </c>
      <c r="N624" s="43">
        <v>0</v>
      </c>
      <c r="O624" s="41"/>
      <c r="P624" s="42"/>
      <c r="Q624" s="43"/>
      <c r="R624" s="41"/>
      <c r="S624" s="42"/>
      <c r="T624" s="43"/>
      <c r="U624" s="41"/>
      <c r="V624" s="42"/>
      <c r="W624" s="43"/>
      <c r="X624" s="41"/>
      <c r="Y624" s="42"/>
      <c r="Z624" s="43"/>
      <c r="AA624" s="41"/>
      <c r="AB624" s="42"/>
      <c r="AC624" s="43"/>
      <c r="AD624" s="41"/>
      <c r="AE624" s="42"/>
      <c r="AF624" s="43"/>
      <c r="AG624" s="41"/>
      <c r="AH624" s="42"/>
      <c r="AI624" s="43"/>
      <c r="AK624" s="41">
        <f t="shared" si="181"/>
        <v>0</v>
      </c>
      <c r="AL624" s="42">
        <f t="shared" si="181"/>
        <v>0</v>
      </c>
      <c r="AM624" s="43">
        <f t="shared" si="181"/>
        <v>0</v>
      </c>
      <c r="AT624" s="32">
        <f>IF(SUM(AK713:AM713)=0,0,IF(SUM(AK624:AM624)=0,0,1))</f>
        <v>0</v>
      </c>
      <c r="AV624" s="23">
        <v>5</v>
      </c>
      <c r="AW624" s="23">
        <v>7</v>
      </c>
      <c r="AX624" s="23">
        <f t="shared" ref="AX624:AX632" si="182">IF(AW624=AW623,AX623+1,1)</f>
        <v>3</v>
      </c>
    </row>
    <row r="625" spans="2:50" ht="15" hidden="1" customHeight="1" x14ac:dyDescent="0.3">
      <c r="B625" s="15"/>
      <c r="C625" s="40" t="s">
        <v>22</v>
      </c>
      <c r="D625" s="34" t="s">
        <v>405</v>
      </c>
      <c r="E625" s="35" t="s">
        <v>1001</v>
      </c>
      <c r="F625" s="41">
        <v>0</v>
      </c>
      <c r="G625" s="42">
        <v>0</v>
      </c>
      <c r="H625" s="43">
        <v>0</v>
      </c>
      <c r="I625" s="41">
        <v>0</v>
      </c>
      <c r="J625" s="42">
        <v>0</v>
      </c>
      <c r="K625" s="169">
        <v>0</v>
      </c>
      <c r="L625" s="154">
        <v>0</v>
      </c>
      <c r="M625" s="42">
        <v>0</v>
      </c>
      <c r="N625" s="43">
        <v>0</v>
      </c>
      <c r="O625" s="41"/>
      <c r="P625" s="42"/>
      <c r="Q625" s="43"/>
      <c r="R625" s="41"/>
      <c r="S625" s="42"/>
      <c r="T625" s="43"/>
      <c r="U625" s="41"/>
      <c r="V625" s="42"/>
      <c r="W625" s="43"/>
      <c r="X625" s="41"/>
      <c r="Y625" s="42"/>
      <c r="Z625" s="43"/>
      <c r="AA625" s="41"/>
      <c r="AB625" s="42"/>
      <c r="AC625" s="43"/>
      <c r="AD625" s="41"/>
      <c r="AE625" s="42"/>
      <c r="AF625" s="43"/>
      <c r="AG625" s="41"/>
      <c r="AH625" s="42"/>
      <c r="AI625" s="43"/>
      <c r="AK625" s="41">
        <f t="shared" si="181"/>
        <v>0</v>
      </c>
      <c r="AL625" s="42">
        <f t="shared" si="181"/>
        <v>0</v>
      </c>
      <c r="AM625" s="43">
        <f t="shared" si="181"/>
        <v>0</v>
      </c>
      <c r="AT625" s="32">
        <f>IF(SUM(AK713:AM713)=0,0,IF(SUM(AK625:AM625)=0,0,1))</f>
        <v>0</v>
      </c>
      <c r="AV625" s="23">
        <v>5</v>
      </c>
      <c r="AW625" s="23">
        <v>7</v>
      </c>
      <c r="AX625" s="23">
        <f t="shared" si="182"/>
        <v>4</v>
      </c>
    </row>
    <row r="626" spans="2:50" ht="15" hidden="1" customHeight="1" x14ac:dyDescent="0.3">
      <c r="B626" s="15"/>
      <c r="C626" s="40" t="s">
        <v>22</v>
      </c>
      <c r="D626" s="34" t="s">
        <v>773</v>
      </c>
      <c r="E626" s="35" t="s">
        <v>996</v>
      </c>
      <c r="F626" s="41">
        <v>0</v>
      </c>
      <c r="G626" s="42">
        <v>0</v>
      </c>
      <c r="H626" s="43">
        <v>0</v>
      </c>
      <c r="I626" s="41">
        <v>0</v>
      </c>
      <c r="J626" s="42">
        <v>0</v>
      </c>
      <c r="K626" s="169">
        <v>0</v>
      </c>
      <c r="L626" s="154">
        <v>0</v>
      </c>
      <c r="M626" s="42">
        <v>0</v>
      </c>
      <c r="N626" s="43">
        <v>0</v>
      </c>
      <c r="O626" s="41"/>
      <c r="P626" s="42"/>
      <c r="Q626" s="43"/>
      <c r="R626" s="41"/>
      <c r="S626" s="42"/>
      <c r="T626" s="43"/>
      <c r="U626" s="41"/>
      <c r="V626" s="42"/>
      <c r="W626" s="43"/>
      <c r="X626" s="41"/>
      <c r="Y626" s="42"/>
      <c r="Z626" s="43"/>
      <c r="AA626" s="41"/>
      <c r="AB626" s="42"/>
      <c r="AC626" s="43"/>
      <c r="AD626" s="41"/>
      <c r="AE626" s="42"/>
      <c r="AF626" s="43"/>
      <c r="AG626" s="41"/>
      <c r="AH626" s="42"/>
      <c r="AI626" s="43"/>
      <c r="AK626" s="41">
        <f t="shared" si="181"/>
        <v>0</v>
      </c>
      <c r="AL626" s="42">
        <f t="shared" si="181"/>
        <v>0</v>
      </c>
      <c r="AM626" s="43">
        <f t="shared" si="181"/>
        <v>0</v>
      </c>
      <c r="AT626" s="32">
        <f>IF(SUM(AK713:AM713)=0,0,IF(SUM(AK626:AM626)=0,0,1))</f>
        <v>0</v>
      </c>
      <c r="AV626" s="23">
        <v>5</v>
      </c>
      <c r="AW626" s="23">
        <v>7</v>
      </c>
      <c r="AX626" s="23">
        <f t="shared" si="182"/>
        <v>5</v>
      </c>
    </row>
    <row r="627" spans="2:50" ht="15" hidden="1" customHeight="1" x14ac:dyDescent="0.3">
      <c r="B627" s="15"/>
      <c r="C627" s="40" t="s">
        <v>22</v>
      </c>
      <c r="D627" s="34" t="s">
        <v>2</v>
      </c>
      <c r="E627" s="35" t="s">
        <v>2</v>
      </c>
      <c r="F627" s="41">
        <v>0</v>
      </c>
      <c r="G627" s="42">
        <v>0</v>
      </c>
      <c r="H627" s="43">
        <v>0</v>
      </c>
      <c r="I627" s="41">
        <v>0</v>
      </c>
      <c r="J627" s="42">
        <v>0</v>
      </c>
      <c r="K627" s="169">
        <v>0</v>
      </c>
      <c r="L627" s="154">
        <v>0</v>
      </c>
      <c r="M627" s="42">
        <v>0</v>
      </c>
      <c r="N627" s="43">
        <v>0</v>
      </c>
      <c r="O627" s="41"/>
      <c r="P627" s="42"/>
      <c r="Q627" s="43"/>
      <c r="R627" s="41"/>
      <c r="S627" s="42"/>
      <c r="T627" s="43"/>
      <c r="U627" s="41"/>
      <c r="V627" s="42"/>
      <c r="W627" s="43"/>
      <c r="X627" s="41"/>
      <c r="Y627" s="42"/>
      <c r="Z627" s="43"/>
      <c r="AA627" s="41"/>
      <c r="AB627" s="42"/>
      <c r="AC627" s="43"/>
      <c r="AD627" s="41"/>
      <c r="AE627" s="42"/>
      <c r="AF627" s="43"/>
      <c r="AG627" s="41"/>
      <c r="AH627" s="42"/>
      <c r="AI627" s="43"/>
      <c r="AK627" s="41">
        <f t="shared" si="181"/>
        <v>0</v>
      </c>
      <c r="AL627" s="42">
        <f t="shared" si="181"/>
        <v>0</v>
      </c>
      <c r="AM627" s="43">
        <f t="shared" si="181"/>
        <v>0</v>
      </c>
      <c r="AT627" s="32">
        <f>IF(SUM(AK713:AM713)=0,0,IF(SUM(AK627:AM627)=0,0,1))</f>
        <v>0</v>
      </c>
      <c r="AV627" s="23">
        <v>5</v>
      </c>
      <c r="AW627" s="23">
        <v>7</v>
      </c>
      <c r="AX627" s="23">
        <f t="shared" si="182"/>
        <v>6</v>
      </c>
    </row>
    <row r="628" spans="2:50" ht="15" hidden="1" customHeight="1" x14ac:dyDescent="0.3">
      <c r="B628" s="15"/>
      <c r="C628" s="40" t="s">
        <v>22</v>
      </c>
      <c r="D628" s="34" t="s">
        <v>2</v>
      </c>
      <c r="E628" s="35" t="s">
        <v>2</v>
      </c>
      <c r="F628" s="41">
        <v>0</v>
      </c>
      <c r="G628" s="42">
        <v>0</v>
      </c>
      <c r="H628" s="43">
        <v>0</v>
      </c>
      <c r="I628" s="41">
        <v>0</v>
      </c>
      <c r="J628" s="42">
        <v>0</v>
      </c>
      <c r="K628" s="169">
        <v>0</v>
      </c>
      <c r="L628" s="154">
        <v>0</v>
      </c>
      <c r="M628" s="42">
        <v>0</v>
      </c>
      <c r="N628" s="43">
        <v>0</v>
      </c>
      <c r="O628" s="41"/>
      <c r="P628" s="42"/>
      <c r="Q628" s="43"/>
      <c r="R628" s="41"/>
      <c r="S628" s="42"/>
      <c r="T628" s="43"/>
      <c r="U628" s="41"/>
      <c r="V628" s="42"/>
      <c r="W628" s="43"/>
      <c r="X628" s="41"/>
      <c r="Y628" s="42"/>
      <c r="Z628" s="43"/>
      <c r="AA628" s="41"/>
      <c r="AB628" s="42"/>
      <c r="AC628" s="43"/>
      <c r="AD628" s="41"/>
      <c r="AE628" s="42"/>
      <c r="AF628" s="43"/>
      <c r="AG628" s="41"/>
      <c r="AH628" s="42"/>
      <c r="AI628" s="43"/>
      <c r="AK628" s="41">
        <f t="shared" si="181"/>
        <v>0</v>
      </c>
      <c r="AL628" s="42">
        <f t="shared" si="181"/>
        <v>0</v>
      </c>
      <c r="AM628" s="43">
        <f t="shared" si="181"/>
        <v>0</v>
      </c>
      <c r="AT628" s="32">
        <f>IF(SUM(AK713:AM713)=0,0,IF(SUM(AK628:AM628)=0,0,1))</f>
        <v>0</v>
      </c>
      <c r="AV628" s="23">
        <v>5</v>
      </c>
      <c r="AW628" s="23">
        <v>7</v>
      </c>
      <c r="AX628" s="23">
        <f t="shared" si="182"/>
        <v>7</v>
      </c>
    </row>
    <row r="629" spans="2:50" ht="15" hidden="1" customHeight="1" x14ac:dyDescent="0.3">
      <c r="B629" s="15"/>
      <c r="C629" s="40" t="s">
        <v>22</v>
      </c>
      <c r="D629" s="34" t="s">
        <v>2</v>
      </c>
      <c r="E629" s="35" t="s">
        <v>2</v>
      </c>
      <c r="F629" s="41">
        <v>0</v>
      </c>
      <c r="G629" s="42">
        <v>0</v>
      </c>
      <c r="H629" s="43">
        <v>0</v>
      </c>
      <c r="I629" s="41">
        <v>0</v>
      </c>
      <c r="J629" s="42">
        <v>0</v>
      </c>
      <c r="K629" s="169">
        <v>0</v>
      </c>
      <c r="L629" s="154">
        <v>0</v>
      </c>
      <c r="M629" s="42">
        <v>0</v>
      </c>
      <c r="N629" s="43">
        <v>0</v>
      </c>
      <c r="O629" s="41"/>
      <c r="P629" s="42"/>
      <c r="Q629" s="43"/>
      <c r="R629" s="41"/>
      <c r="S629" s="42"/>
      <c r="T629" s="43"/>
      <c r="U629" s="41"/>
      <c r="V629" s="42"/>
      <c r="W629" s="43"/>
      <c r="X629" s="41"/>
      <c r="Y629" s="42"/>
      <c r="Z629" s="43"/>
      <c r="AA629" s="41"/>
      <c r="AB629" s="42"/>
      <c r="AC629" s="43"/>
      <c r="AD629" s="41"/>
      <c r="AE629" s="42"/>
      <c r="AF629" s="43"/>
      <c r="AG629" s="41"/>
      <c r="AH629" s="42"/>
      <c r="AI629" s="43"/>
      <c r="AK629" s="41">
        <f t="shared" si="181"/>
        <v>0</v>
      </c>
      <c r="AL629" s="42">
        <f t="shared" si="181"/>
        <v>0</v>
      </c>
      <c r="AM629" s="43">
        <f t="shared" si="181"/>
        <v>0</v>
      </c>
      <c r="AT629" s="32">
        <f>IF(SUM(AK713:AM713)=0,0,IF(SUM(AK629:AM629)=0,0,1))</f>
        <v>0</v>
      </c>
      <c r="AV629" s="23">
        <v>5</v>
      </c>
      <c r="AW629" s="23">
        <v>7</v>
      </c>
      <c r="AX629" s="23">
        <f t="shared" si="182"/>
        <v>8</v>
      </c>
    </row>
    <row r="630" spans="2:50" ht="15" hidden="1" customHeight="1" x14ac:dyDescent="0.3">
      <c r="B630" s="15"/>
      <c r="C630" s="40" t="s">
        <v>22</v>
      </c>
      <c r="D630" s="34" t="s">
        <v>2</v>
      </c>
      <c r="E630" s="35" t="s">
        <v>2</v>
      </c>
      <c r="F630" s="41">
        <v>0</v>
      </c>
      <c r="G630" s="42">
        <v>0</v>
      </c>
      <c r="H630" s="43">
        <v>0</v>
      </c>
      <c r="I630" s="41">
        <v>0</v>
      </c>
      <c r="J630" s="42">
        <v>0</v>
      </c>
      <c r="K630" s="169">
        <v>0</v>
      </c>
      <c r="L630" s="154">
        <v>0</v>
      </c>
      <c r="M630" s="42">
        <v>0</v>
      </c>
      <c r="N630" s="43">
        <v>0</v>
      </c>
      <c r="O630" s="41"/>
      <c r="P630" s="42"/>
      <c r="Q630" s="43"/>
      <c r="R630" s="41"/>
      <c r="S630" s="42"/>
      <c r="T630" s="43"/>
      <c r="U630" s="41"/>
      <c r="V630" s="42"/>
      <c r="W630" s="43"/>
      <c r="X630" s="41"/>
      <c r="Y630" s="42"/>
      <c r="Z630" s="43"/>
      <c r="AA630" s="41"/>
      <c r="AB630" s="42"/>
      <c r="AC630" s="43"/>
      <c r="AD630" s="41"/>
      <c r="AE630" s="42"/>
      <c r="AF630" s="43"/>
      <c r="AG630" s="41"/>
      <c r="AH630" s="42"/>
      <c r="AI630" s="43"/>
      <c r="AK630" s="41">
        <f t="shared" si="181"/>
        <v>0</v>
      </c>
      <c r="AL630" s="42">
        <f t="shared" si="181"/>
        <v>0</v>
      </c>
      <c r="AM630" s="43">
        <f t="shared" si="181"/>
        <v>0</v>
      </c>
      <c r="AT630" s="32">
        <f>IF(SUM(AK713:AM713)=0,0,IF(SUM(AK630:AM630)=0,0,1))</f>
        <v>0</v>
      </c>
      <c r="AV630" s="23">
        <v>5</v>
      </c>
      <c r="AW630" s="23">
        <v>7</v>
      </c>
      <c r="AX630" s="23">
        <f t="shared" si="182"/>
        <v>9</v>
      </c>
    </row>
    <row r="631" spans="2:50" ht="15" hidden="1" customHeight="1" x14ac:dyDescent="0.3">
      <c r="B631" s="15"/>
      <c r="C631" s="40" t="s">
        <v>22</v>
      </c>
      <c r="D631" s="34" t="s">
        <v>2</v>
      </c>
      <c r="E631" s="35" t="s">
        <v>2</v>
      </c>
      <c r="F631" s="41">
        <v>0</v>
      </c>
      <c r="G631" s="42">
        <v>0</v>
      </c>
      <c r="H631" s="43">
        <v>0</v>
      </c>
      <c r="I631" s="41">
        <v>0</v>
      </c>
      <c r="J631" s="42">
        <v>0</v>
      </c>
      <c r="K631" s="169">
        <v>0</v>
      </c>
      <c r="L631" s="154">
        <v>0</v>
      </c>
      <c r="M631" s="42">
        <v>0</v>
      </c>
      <c r="N631" s="43">
        <v>0</v>
      </c>
      <c r="O631" s="41"/>
      <c r="P631" s="42"/>
      <c r="Q631" s="43"/>
      <c r="R631" s="41"/>
      <c r="S631" s="42"/>
      <c r="T631" s="43"/>
      <c r="U631" s="41"/>
      <c r="V631" s="42"/>
      <c r="W631" s="43"/>
      <c r="X631" s="41"/>
      <c r="Y631" s="42"/>
      <c r="Z631" s="43"/>
      <c r="AA631" s="41"/>
      <c r="AB631" s="42"/>
      <c r="AC631" s="43"/>
      <c r="AD631" s="41"/>
      <c r="AE631" s="42"/>
      <c r="AF631" s="43"/>
      <c r="AG631" s="41"/>
      <c r="AH631" s="42"/>
      <c r="AI631" s="43"/>
      <c r="AK631" s="41">
        <f t="shared" si="181"/>
        <v>0</v>
      </c>
      <c r="AL631" s="42">
        <f t="shared" si="181"/>
        <v>0</v>
      </c>
      <c r="AM631" s="43">
        <f t="shared" si="181"/>
        <v>0</v>
      </c>
      <c r="AT631" s="32">
        <f>IF(SUM(AK713:AM713)=0,0,IF(SUM(AK631:AM631)=0,0,1))</f>
        <v>0</v>
      </c>
      <c r="AV631" s="23">
        <v>5</v>
      </c>
      <c r="AW631" s="23">
        <v>7</v>
      </c>
      <c r="AX631" s="23">
        <f t="shared" si="182"/>
        <v>10</v>
      </c>
    </row>
    <row r="632" spans="2:50" ht="15" hidden="1" customHeight="1" x14ac:dyDescent="0.3">
      <c r="B632" s="15"/>
      <c r="C632" s="40" t="s">
        <v>23</v>
      </c>
      <c r="D632" s="34" t="s">
        <v>774</v>
      </c>
      <c r="E632" s="35" t="s">
        <v>998</v>
      </c>
      <c r="F632" s="41">
        <v>0</v>
      </c>
      <c r="G632" s="42">
        <v>0</v>
      </c>
      <c r="H632" s="43">
        <v>0</v>
      </c>
      <c r="I632" s="41">
        <v>0</v>
      </c>
      <c r="J632" s="42">
        <v>0</v>
      </c>
      <c r="K632" s="169">
        <v>0</v>
      </c>
      <c r="L632" s="154">
        <v>0</v>
      </c>
      <c r="M632" s="42">
        <v>0</v>
      </c>
      <c r="N632" s="43">
        <v>0</v>
      </c>
      <c r="O632" s="41"/>
      <c r="P632" s="42"/>
      <c r="Q632" s="43"/>
      <c r="R632" s="41"/>
      <c r="S632" s="42"/>
      <c r="T632" s="43"/>
      <c r="U632" s="41"/>
      <c r="V632" s="42"/>
      <c r="W632" s="43"/>
      <c r="X632" s="41"/>
      <c r="Y632" s="42"/>
      <c r="Z632" s="43"/>
      <c r="AA632" s="41"/>
      <c r="AB632" s="42"/>
      <c r="AC632" s="43"/>
      <c r="AD632" s="41"/>
      <c r="AE632" s="42"/>
      <c r="AF632" s="43"/>
      <c r="AG632" s="41"/>
      <c r="AH632" s="42"/>
      <c r="AI632" s="43"/>
      <c r="AK632" s="41">
        <f t="shared" si="181"/>
        <v>0</v>
      </c>
      <c r="AL632" s="42">
        <f t="shared" si="181"/>
        <v>0</v>
      </c>
      <c r="AM632" s="43">
        <f t="shared" si="181"/>
        <v>0</v>
      </c>
      <c r="AT632" s="32">
        <f>IF(SUM(AK713:AM713)=0,0,IF(SUM(AK632:AM632)=0,0,1))</f>
        <v>0</v>
      </c>
      <c r="AV632" s="23">
        <v>5</v>
      </c>
      <c r="AW632" s="23">
        <v>8</v>
      </c>
      <c r="AX632" s="23">
        <f t="shared" si="182"/>
        <v>1</v>
      </c>
    </row>
    <row r="633" spans="2:50" ht="15" hidden="1" customHeight="1" x14ac:dyDescent="0.3">
      <c r="B633" s="15"/>
      <c r="C633" s="50" t="str">
        <f>IF(LEN(E632)&lt;1,"","Total: " &amp; LEFT(E632,LEN(E632)-21) &amp; "Municipalities")</f>
        <v>Total: Waterberg Municipalities</v>
      </c>
      <c r="D633" s="51"/>
      <c r="E633" s="52"/>
      <c r="F633" s="53">
        <f t="shared" ref="F633:N633" si="183">SUM(F622:F632)</f>
        <v>0</v>
      </c>
      <c r="G633" s="54">
        <f t="shared" si="183"/>
        <v>0</v>
      </c>
      <c r="H633" s="55">
        <f t="shared" si="183"/>
        <v>0</v>
      </c>
      <c r="I633" s="53">
        <f t="shared" si="183"/>
        <v>0</v>
      </c>
      <c r="J633" s="54">
        <f t="shared" si="183"/>
        <v>0</v>
      </c>
      <c r="K633" s="171">
        <f t="shared" si="183"/>
        <v>0</v>
      </c>
      <c r="L633" s="159">
        <f t="shared" si="183"/>
        <v>0</v>
      </c>
      <c r="M633" s="54">
        <f t="shared" si="183"/>
        <v>0</v>
      </c>
      <c r="N633" s="55">
        <f t="shared" si="183"/>
        <v>0</v>
      </c>
      <c r="O633" s="53">
        <f t="shared" ref="O633:AI633" si="184">SUM(O622:O632)</f>
        <v>0</v>
      </c>
      <c r="P633" s="54">
        <f t="shared" si="184"/>
        <v>0</v>
      </c>
      <c r="Q633" s="55">
        <f t="shared" si="184"/>
        <v>0</v>
      </c>
      <c r="R633" s="53">
        <f t="shared" si="184"/>
        <v>0</v>
      </c>
      <c r="S633" s="54">
        <f t="shared" si="184"/>
        <v>0</v>
      </c>
      <c r="T633" s="55">
        <f t="shared" si="184"/>
        <v>0</v>
      </c>
      <c r="U633" s="53">
        <f t="shared" si="184"/>
        <v>0</v>
      </c>
      <c r="V633" s="54">
        <f t="shared" si="184"/>
        <v>0</v>
      </c>
      <c r="W633" s="55">
        <f t="shared" si="184"/>
        <v>0</v>
      </c>
      <c r="X633" s="53">
        <f t="shared" si="184"/>
        <v>0</v>
      </c>
      <c r="Y633" s="54">
        <f t="shared" si="184"/>
        <v>0</v>
      </c>
      <c r="Z633" s="55">
        <f t="shared" si="184"/>
        <v>0</v>
      </c>
      <c r="AA633" s="53">
        <f t="shared" si="184"/>
        <v>0</v>
      </c>
      <c r="AB633" s="54">
        <f t="shared" si="184"/>
        <v>0</v>
      </c>
      <c r="AC633" s="55">
        <f t="shared" si="184"/>
        <v>0</v>
      </c>
      <c r="AD633" s="53">
        <f t="shared" si="184"/>
        <v>0</v>
      </c>
      <c r="AE633" s="54">
        <f t="shared" si="184"/>
        <v>0</v>
      </c>
      <c r="AF633" s="55">
        <f t="shared" si="184"/>
        <v>0</v>
      </c>
      <c r="AG633" s="53">
        <f t="shared" si="184"/>
        <v>0</v>
      </c>
      <c r="AH633" s="54">
        <f t="shared" si="184"/>
        <v>0</v>
      </c>
      <c r="AI633" s="55">
        <f t="shared" si="184"/>
        <v>0</v>
      </c>
      <c r="AK633" s="53">
        <f>SUM(AK622:AK632)</f>
        <v>0</v>
      </c>
      <c r="AL633" s="54">
        <f>SUM(AL622:AL632)</f>
        <v>0</v>
      </c>
      <c r="AM633" s="55">
        <f>SUM(AM622:AM632)</f>
        <v>0</v>
      </c>
      <c r="AT633" s="32">
        <f>IF(SUM(AK713:AM713)=0,0,IF(SUM(AK633:AM633)=0,0,1))</f>
        <v>0</v>
      </c>
    </row>
    <row r="634" spans="2:50" ht="15" hidden="1" customHeight="1" x14ac:dyDescent="0.3">
      <c r="B634" s="15"/>
      <c r="C634" s="40"/>
      <c r="D634" s="34"/>
      <c r="E634" s="35"/>
      <c r="F634" s="41"/>
      <c r="G634" s="42"/>
      <c r="H634" s="43"/>
      <c r="I634" s="41"/>
      <c r="J634" s="42"/>
      <c r="K634" s="169"/>
      <c r="L634" s="154"/>
      <c r="M634" s="42"/>
      <c r="N634" s="43"/>
      <c r="O634" s="41"/>
      <c r="P634" s="42"/>
      <c r="Q634" s="43"/>
      <c r="R634" s="41"/>
      <c r="S634" s="42"/>
      <c r="T634" s="43"/>
      <c r="U634" s="41"/>
      <c r="V634" s="42"/>
      <c r="W634" s="43"/>
      <c r="X634" s="41"/>
      <c r="Y634" s="42"/>
      <c r="Z634" s="43"/>
      <c r="AA634" s="41"/>
      <c r="AB634" s="42"/>
      <c r="AC634" s="43"/>
      <c r="AD634" s="41"/>
      <c r="AE634" s="42"/>
      <c r="AF634" s="43"/>
      <c r="AG634" s="41"/>
      <c r="AH634" s="42"/>
      <c r="AI634" s="43"/>
      <c r="AK634" s="41"/>
      <c r="AL634" s="42"/>
      <c r="AM634" s="43"/>
      <c r="AT634" s="32">
        <f>IF(SUM(AK713:AM713)=0,0,IF(SUM(AK634:AM634)=0,0,1))</f>
        <v>0</v>
      </c>
    </row>
    <row r="635" spans="2:50" ht="15" customHeight="1" x14ac:dyDescent="0.3">
      <c r="B635" s="15"/>
      <c r="C635" s="40" t="s">
        <v>22</v>
      </c>
      <c r="D635" s="34" t="s">
        <v>775</v>
      </c>
      <c r="E635" s="35" t="s">
        <v>1002</v>
      </c>
      <c r="F635" s="41">
        <v>54149</v>
      </c>
      <c r="G635" s="42">
        <v>56981</v>
      </c>
      <c r="H635" s="43">
        <v>62252</v>
      </c>
      <c r="I635" s="41">
        <v>3671</v>
      </c>
      <c r="J635" s="42">
        <v>4009</v>
      </c>
      <c r="K635" s="169">
        <v>4152</v>
      </c>
      <c r="L635" s="154">
        <v>10000</v>
      </c>
      <c r="M635" s="42">
        <v>12000</v>
      </c>
      <c r="N635" s="43">
        <v>13000</v>
      </c>
      <c r="O635" s="41"/>
      <c r="P635" s="42"/>
      <c r="Q635" s="43"/>
      <c r="R635" s="41"/>
      <c r="S635" s="42"/>
      <c r="T635" s="43"/>
      <c r="U635" s="41"/>
      <c r="V635" s="42"/>
      <c r="W635" s="43"/>
      <c r="X635" s="41"/>
      <c r="Y635" s="42"/>
      <c r="Z635" s="43"/>
      <c r="AA635" s="41"/>
      <c r="AB635" s="42"/>
      <c r="AC635" s="43"/>
      <c r="AD635" s="41"/>
      <c r="AE635" s="42"/>
      <c r="AF635" s="43"/>
      <c r="AG635" s="41"/>
      <c r="AH635" s="42"/>
      <c r="AI635" s="43"/>
      <c r="AK635" s="41">
        <f t="shared" ref="AK635:AM645" si="185">F635+I635+L635+O635+R635+U635+X635+AA635+AD635+AG635</f>
        <v>67820</v>
      </c>
      <c r="AL635" s="42">
        <f t="shared" si="185"/>
        <v>72990</v>
      </c>
      <c r="AM635" s="43">
        <f t="shared" si="185"/>
        <v>79404</v>
      </c>
      <c r="AT635" s="32">
        <f>IF(SUM(AK713:AM713)=0,0,IF(SUM(AK635:AM635)=0,0,1))</f>
        <v>1</v>
      </c>
      <c r="AV635" s="23">
        <v>5</v>
      </c>
      <c r="AW635" s="23">
        <v>9</v>
      </c>
      <c r="AX635" s="23">
        <v>1</v>
      </c>
    </row>
    <row r="636" spans="2:50" ht="15" customHeight="1" x14ac:dyDescent="0.3">
      <c r="B636" s="15"/>
      <c r="C636" s="40" t="s">
        <v>22</v>
      </c>
      <c r="D636" s="34" t="s">
        <v>776</v>
      </c>
      <c r="E636" s="35" t="s">
        <v>1003</v>
      </c>
      <c r="F636" s="41">
        <v>130203</v>
      </c>
      <c r="G636" s="42">
        <v>137014</v>
      </c>
      <c r="H636" s="43">
        <v>149688</v>
      </c>
      <c r="I636" s="41">
        <v>3671</v>
      </c>
      <c r="J636" s="42">
        <v>4009</v>
      </c>
      <c r="K636" s="169">
        <v>4152</v>
      </c>
      <c r="L636" s="154">
        <v>15000</v>
      </c>
      <c r="M636" s="42">
        <v>19000</v>
      </c>
      <c r="N636" s="43">
        <v>18220</v>
      </c>
      <c r="O636" s="41"/>
      <c r="P636" s="42"/>
      <c r="Q636" s="43"/>
      <c r="R636" s="41"/>
      <c r="S636" s="42"/>
      <c r="T636" s="43"/>
      <c r="U636" s="41"/>
      <c r="V636" s="42"/>
      <c r="W636" s="43"/>
      <c r="X636" s="41"/>
      <c r="Y636" s="42"/>
      <c r="Z636" s="43"/>
      <c r="AA636" s="41"/>
      <c r="AB636" s="42"/>
      <c r="AC636" s="43"/>
      <c r="AD636" s="41"/>
      <c r="AE636" s="42"/>
      <c r="AF636" s="43"/>
      <c r="AG636" s="41"/>
      <c r="AH636" s="42"/>
      <c r="AI636" s="43"/>
      <c r="AK636" s="41">
        <f t="shared" si="185"/>
        <v>148874</v>
      </c>
      <c r="AL636" s="42">
        <f t="shared" si="185"/>
        <v>160023</v>
      </c>
      <c r="AM636" s="43">
        <f t="shared" si="185"/>
        <v>172060</v>
      </c>
      <c r="AT636" s="32">
        <f>IF(SUM(AK713:AM713)=0,0,IF(SUM(AK636:AM636)=0,0,1))</f>
        <v>1</v>
      </c>
      <c r="AV636" s="23">
        <v>5</v>
      </c>
      <c r="AW636" s="23">
        <v>9</v>
      </c>
      <c r="AX636" s="23">
        <f>IF(AW636=AW635,AX635+1,1)</f>
        <v>2</v>
      </c>
    </row>
    <row r="637" spans="2:50" ht="15" customHeight="1" x14ac:dyDescent="0.3">
      <c r="B637" s="15"/>
      <c r="C637" s="40" t="s">
        <v>22</v>
      </c>
      <c r="D637" s="34" t="s">
        <v>777</v>
      </c>
      <c r="E637" s="35" t="s">
        <v>1005</v>
      </c>
      <c r="F637" s="41">
        <v>148617</v>
      </c>
      <c r="G637" s="42">
        <v>156390</v>
      </c>
      <c r="H637" s="43">
        <v>170857</v>
      </c>
      <c r="I637" s="41">
        <v>19092</v>
      </c>
      <c r="J637" s="42">
        <v>20844</v>
      </c>
      <c r="K637" s="169">
        <v>22421</v>
      </c>
      <c r="L637" s="154">
        <v>15000</v>
      </c>
      <c r="M637" s="42">
        <v>19000</v>
      </c>
      <c r="N637" s="43">
        <v>18000</v>
      </c>
      <c r="O637" s="41"/>
      <c r="P637" s="42"/>
      <c r="Q637" s="43"/>
      <c r="R637" s="41"/>
      <c r="S637" s="42"/>
      <c r="T637" s="43"/>
      <c r="U637" s="41"/>
      <c r="V637" s="42"/>
      <c r="W637" s="43"/>
      <c r="X637" s="41"/>
      <c r="Y637" s="42"/>
      <c r="Z637" s="43"/>
      <c r="AA637" s="41"/>
      <c r="AB637" s="42"/>
      <c r="AC637" s="43"/>
      <c r="AD637" s="41"/>
      <c r="AE637" s="42"/>
      <c r="AF637" s="43"/>
      <c r="AG637" s="41"/>
      <c r="AH637" s="42"/>
      <c r="AI637" s="43"/>
      <c r="AK637" s="41">
        <f t="shared" si="185"/>
        <v>182709</v>
      </c>
      <c r="AL637" s="42">
        <f t="shared" si="185"/>
        <v>196234</v>
      </c>
      <c r="AM637" s="43">
        <f t="shared" si="185"/>
        <v>211278</v>
      </c>
      <c r="AT637" s="32">
        <f>IF(SUM(AK713:AM713)=0,0,IF(SUM(AK637:AM637)=0,0,1))</f>
        <v>1</v>
      </c>
      <c r="AV637" s="23">
        <v>5</v>
      </c>
      <c r="AW637" s="23">
        <v>9</v>
      </c>
      <c r="AX637" s="23">
        <f t="shared" ref="AX637:AX645" si="186">IF(AW637=AW636,AX636+1,1)</f>
        <v>3</v>
      </c>
    </row>
    <row r="638" spans="2:50" ht="15" customHeight="1" x14ac:dyDescent="0.3">
      <c r="B638" s="15"/>
      <c r="C638" s="40" t="s">
        <v>22</v>
      </c>
      <c r="D638" s="34" t="s">
        <v>778</v>
      </c>
      <c r="E638" s="35" t="s">
        <v>1004</v>
      </c>
      <c r="F638" s="41">
        <v>210585</v>
      </c>
      <c r="G638" s="42">
        <v>221599</v>
      </c>
      <c r="H638" s="43">
        <v>242098</v>
      </c>
      <c r="I638" s="41">
        <v>17529</v>
      </c>
      <c r="J638" s="42">
        <v>19138</v>
      </c>
      <c r="K638" s="169">
        <v>21297</v>
      </c>
      <c r="L638" s="154">
        <v>23531</v>
      </c>
      <c r="M638" s="42">
        <v>20000</v>
      </c>
      <c r="N638" s="43">
        <v>24000</v>
      </c>
      <c r="O638" s="41"/>
      <c r="P638" s="42"/>
      <c r="Q638" s="43"/>
      <c r="R638" s="41"/>
      <c r="S638" s="42"/>
      <c r="T638" s="43"/>
      <c r="U638" s="41"/>
      <c r="V638" s="42"/>
      <c r="W638" s="43"/>
      <c r="X638" s="41"/>
      <c r="Y638" s="42"/>
      <c r="Z638" s="43"/>
      <c r="AA638" s="41"/>
      <c r="AB638" s="42"/>
      <c r="AC638" s="43"/>
      <c r="AD638" s="41"/>
      <c r="AE638" s="42"/>
      <c r="AF638" s="43"/>
      <c r="AG638" s="41"/>
      <c r="AH638" s="42"/>
      <c r="AI638" s="43"/>
      <c r="AK638" s="41">
        <f t="shared" si="185"/>
        <v>251645</v>
      </c>
      <c r="AL638" s="42">
        <f t="shared" si="185"/>
        <v>260737</v>
      </c>
      <c r="AM638" s="43">
        <f t="shared" si="185"/>
        <v>287395</v>
      </c>
      <c r="AT638" s="32">
        <f>IF(SUM(AK713:AM713)=0,0,IF(SUM(AK638:AM638)=0,0,1))</f>
        <v>1</v>
      </c>
      <c r="AV638" s="23">
        <v>5</v>
      </c>
      <c r="AW638" s="23">
        <v>9</v>
      </c>
      <c r="AX638" s="23">
        <f t="shared" si="186"/>
        <v>4</v>
      </c>
    </row>
    <row r="639" spans="2:50" ht="15" hidden="1" customHeight="1" x14ac:dyDescent="0.3">
      <c r="B639" s="15"/>
      <c r="C639" s="40" t="s">
        <v>22</v>
      </c>
      <c r="D639" s="34" t="s">
        <v>2</v>
      </c>
      <c r="E639" s="35" t="s">
        <v>2</v>
      </c>
      <c r="F639" s="41">
        <v>0</v>
      </c>
      <c r="G639" s="42">
        <v>0</v>
      </c>
      <c r="H639" s="43">
        <v>0</v>
      </c>
      <c r="I639" s="41">
        <v>0</v>
      </c>
      <c r="J639" s="42">
        <v>0</v>
      </c>
      <c r="K639" s="169">
        <v>0</v>
      </c>
      <c r="L639" s="154">
        <v>0</v>
      </c>
      <c r="M639" s="42">
        <v>0</v>
      </c>
      <c r="N639" s="43">
        <v>0</v>
      </c>
      <c r="O639" s="41"/>
      <c r="P639" s="42"/>
      <c r="Q639" s="43"/>
      <c r="R639" s="41"/>
      <c r="S639" s="42"/>
      <c r="T639" s="43"/>
      <c r="U639" s="41"/>
      <c r="V639" s="42"/>
      <c r="W639" s="43"/>
      <c r="X639" s="41"/>
      <c r="Y639" s="42"/>
      <c r="Z639" s="43"/>
      <c r="AA639" s="41"/>
      <c r="AB639" s="42"/>
      <c r="AC639" s="43"/>
      <c r="AD639" s="41"/>
      <c r="AE639" s="42"/>
      <c r="AF639" s="43"/>
      <c r="AG639" s="41"/>
      <c r="AH639" s="42"/>
      <c r="AI639" s="43"/>
      <c r="AK639" s="41">
        <f t="shared" si="185"/>
        <v>0</v>
      </c>
      <c r="AL639" s="42">
        <f t="shared" si="185"/>
        <v>0</v>
      </c>
      <c r="AM639" s="43">
        <f t="shared" si="185"/>
        <v>0</v>
      </c>
      <c r="AT639" s="32">
        <f>IF(SUM(AK713:AM713)=0,0,IF(SUM(AK639:AM639)=0,0,1))</f>
        <v>0</v>
      </c>
      <c r="AV639" s="23">
        <v>5</v>
      </c>
      <c r="AW639" s="23">
        <v>9</v>
      </c>
      <c r="AX639" s="23">
        <f t="shared" si="186"/>
        <v>5</v>
      </c>
    </row>
    <row r="640" spans="2:50" ht="15" hidden="1" customHeight="1" x14ac:dyDescent="0.3">
      <c r="B640" s="15"/>
      <c r="C640" s="40" t="s">
        <v>22</v>
      </c>
      <c r="D640" s="34" t="s">
        <v>2</v>
      </c>
      <c r="E640" s="35" t="s">
        <v>2</v>
      </c>
      <c r="F640" s="41">
        <v>0</v>
      </c>
      <c r="G640" s="42">
        <v>0</v>
      </c>
      <c r="H640" s="43">
        <v>0</v>
      </c>
      <c r="I640" s="41">
        <v>0</v>
      </c>
      <c r="J640" s="42">
        <v>0</v>
      </c>
      <c r="K640" s="169">
        <v>0</v>
      </c>
      <c r="L640" s="154">
        <v>0</v>
      </c>
      <c r="M640" s="42">
        <v>0</v>
      </c>
      <c r="N640" s="43">
        <v>0</v>
      </c>
      <c r="O640" s="41"/>
      <c r="P640" s="42"/>
      <c r="Q640" s="43"/>
      <c r="R640" s="41"/>
      <c r="S640" s="42"/>
      <c r="T640" s="43"/>
      <c r="U640" s="41"/>
      <c r="V640" s="42"/>
      <c r="W640" s="43"/>
      <c r="X640" s="41"/>
      <c r="Y640" s="42"/>
      <c r="Z640" s="43"/>
      <c r="AA640" s="41"/>
      <c r="AB640" s="42"/>
      <c r="AC640" s="43"/>
      <c r="AD640" s="41"/>
      <c r="AE640" s="42"/>
      <c r="AF640" s="43"/>
      <c r="AG640" s="41"/>
      <c r="AH640" s="42"/>
      <c r="AI640" s="43"/>
      <c r="AK640" s="41">
        <f t="shared" si="185"/>
        <v>0</v>
      </c>
      <c r="AL640" s="42">
        <f t="shared" si="185"/>
        <v>0</v>
      </c>
      <c r="AM640" s="43">
        <f t="shared" si="185"/>
        <v>0</v>
      </c>
      <c r="AT640" s="32">
        <f>IF(SUM(AK713:AM713)=0,0,IF(SUM(AK640:AM640)=0,0,1))</f>
        <v>0</v>
      </c>
      <c r="AV640" s="23">
        <v>5</v>
      </c>
      <c r="AW640" s="23">
        <v>9</v>
      </c>
      <c r="AX640" s="23">
        <f t="shared" si="186"/>
        <v>6</v>
      </c>
    </row>
    <row r="641" spans="2:50" ht="15" hidden="1" customHeight="1" x14ac:dyDescent="0.3">
      <c r="B641" s="15"/>
      <c r="C641" s="40" t="s">
        <v>22</v>
      </c>
      <c r="D641" s="34" t="s">
        <v>2</v>
      </c>
      <c r="E641" s="35" t="s">
        <v>2</v>
      </c>
      <c r="F641" s="41">
        <v>0</v>
      </c>
      <c r="G641" s="42">
        <v>0</v>
      </c>
      <c r="H641" s="43">
        <v>0</v>
      </c>
      <c r="I641" s="41">
        <v>0</v>
      </c>
      <c r="J641" s="42">
        <v>0</v>
      </c>
      <c r="K641" s="169">
        <v>0</v>
      </c>
      <c r="L641" s="154">
        <v>0</v>
      </c>
      <c r="M641" s="42">
        <v>0</v>
      </c>
      <c r="N641" s="43">
        <v>0</v>
      </c>
      <c r="O641" s="41"/>
      <c r="P641" s="42"/>
      <c r="Q641" s="43"/>
      <c r="R641" s="41"/>
      <c r="S641" s="42"/>
      <c r="T641" s="43"/>
      <c r="U641" s="41"/>
      <c r="V641" s="42"/>
      <c r="W641" s="43"/>
      <c r="X641" s="41"/>
      <c r="Y641" s="42"/>
      <c r="Z641" s="43"/>
      <c r="AA641" s="41"/>
      <c r="AB641" s="42"/>
      <c r="AC641" s="43"/>
      <c r="AD641" s="41"/>
      <c r="AE641" s="42"/>
      <c r="AF641" s="43"/>
      <c r="AG641" s="41"/>
      <c r="AH641" s="42"/>
      <c r="AI641" s="43"/>
      <c r="AK641" s="41">
        <f t="shared" si="185"/>
        <v>0</v>
      </c>
      <c r="AL641" s="42">
        <f t="shared" si="185"/>
        <v>0</v>
      </c>
      <c r="AM641" s="43">
        <f t="shared" si="185"/>
        <v>0</v>
      </c>
      <c r="AT641" s="32">
        <f>IF(SUM(AK713:AM713)=0,0,IF(SUM(AK641:AM641)=0,0,1))</f>
        <v>0</v>
      </c>
      <c r="AV641" s="23">
        <v>5</v>
      </c>
      <c r="AW641" s="23">
        <v>9</v>
      </c>
      <c r="AX641" s="23">
        <f t="shared" si="186"/>
        <v>7</v>
      </c>
    </row>
    <row r="642" spans="2:50" ht="15" hidden="1" customHeight="1" x14ac:dyDescent="0.3">
      <c r="B642" s="15"/>
      <c r="C642" s="40" t="s">
        <v>22</v>
      </c>
      <c r="D642" s="34" t="s">
        <v>2</v>
      </c>
      <c r="E642" s="35" t="s">
        <v>2</v>
      </c>
      <c r="F642" s="41">
        <v>0</v>
      </c>
      <c r="G642" s="42">
        <v>0</v>
      </c>
      <c r="H642" s="43">
        <v>0</v>
      </c>
      <c r="I642" s="41">
        <v>0</v>
      </c>
      <c r="J642" s="42">
        <v>0</v>
      </c>
      <c r="K642" s="169">
        <v>0</v>
      </c>
      <c r="L642" s="154">
        <v>0</v>
      </c>
      <c r="M642" s="42">
        <v>0</v>
      </c>
      <c r="N642" s="43">
        <v>0</v>
      </c>
      <c r="O642" s="41"/>
      <c r="P642" s="42"/>
      <c r="Q642" s="43"/>
      <c r="R642" s="41"/>
      <c r="S642" s="42"/>
      <c r="T642" s="43"/>
      <c r="U642" s="41"/>
      <c r="V642" s="42"/>
      <c r="W642" s="43"/>
      <c r="X642" s="41"/>
      <c r="Y642" s="42"/>
      <c r="Z642" s="43"/>
      <c r="AA642" s="41"/>
      <c r="AB642" s="42"/>
      <c r="AC642" s="43"/>
      <c r="AD642" s="41"/>
      <c r="AE642" s="42"/>
      <c r="AF642" s="43"/>
      <c r="AG642" s="41"/>
      <c r="AH642" s="42"/>
      <c r="AI642" s="43"/>
      <c r="AK642" s="41">
        <f t="shared" si="185"/>
        <v>0</v>
      </c>
      <c r="AL642" s="42">
        <f t="shared" si="185"/>
        <v>0</v>
      </c>
      <c r="AM642" s="43">
        <f t="shared" si="185"/>
        <v>0</v>
      </c>
      <c r="AT642" s="32">
        <f>IF(SUM(AK713:AM713)=0,0,IF(SUM(AK642:AM642)=0,0,1))</f>
        <v>0</v>
      </c>
      <c r="AV642" s="23">
        <v>5</v>
      </c>
      <c r="AW642" s="23">
        <v>9</v>
      </c>
      <c r="AX642" s="23">
        <f t="shared" si="186"/>
        <v>8</v>
      </c>
    </row>
    <row r="643" spans="2:50" ht="15" hidden="1" customHeight="1" x14ac:dyDescent="0.3">
      <c r="B643" s="15"/>
      <c r="C643" s="40" t="s">
        <v>22</v>
      </c>
      <c r="D643" s="34" t="s">
        <v>2</v>
      </c>
      <c r="E643" s="35" t="s">
        <v>2</v>
      </c>
      <c r="F643" s="41">
        <v>0</v>
      </c>
      <c r="G643" s="42">
        <v>0</v>
      </c>
      <c r="H643" s="43">
        <v>0</v>
      </c>
      <c r="I643" s="41">
        <v>0</v>
      </c>
      <c r="J643" s="42">
        <v>0</v>
      </c>
      <c r="K643" s="169">
        <v>0</v>
      </c>
      <c r="L643" s="154">
        <v>0</v>
      </c>
      <c r="M643" s="42">
        <v>0</v>
      </c>
      <c r="N643" s="43">
        <v>0</v>
      </c>
      <c r="O643" s="41"/>
      <c r="P643" s="42"/>
      <c r="Q643" s="43"/>
      <c r="R643" s="41"/>
      <c r="S643" s="42"/>
      <c r="T643" s="43"/>
      <c r="U643" s="41"/>
      <c r="V643" s="42"/>
      <c r="W643" s="43"/>
      <c r="X643" s="41"/>
      <c r="Y643" s="42"/>
      <c r="Z643" s="43"/>
      <c r="AA643" s="41"/>
      <c r="AB643" s="42"/>
      <c r="AC643" s="43"/>
      <c r="AD643" s="41"/>
      <c r="AE643" s="42"/>
      <c r="AF643" s="43"/>
      <c r="AG643" s="41"/>
      <c r="AH643" s="42"/>
      <c r="AI643" s="43"/>
      <c r="AK643" s="41">
        <f t="shared" si="185"/>
        <v>0</v>
      </c>
      <c r="AL643" s="42">
        <f t="shared" si="185"/>
        <v>0</v>
      </c>
      <c r="AM643" s="43">
        <f t="shared" si="185"/>
        <v>0</v>
      </c>
      <c r="AT643" s="32">
        <f>IF(SUM(AK713:AM713)=0,0,IF(SUM(AK643:AM643)=0,0,1))</f>
        <v>0</v>
      </c>
      <c r="AV643" s="23">
        <v>5</v>
      </c>
      <c r="AW643" s="23">
        <v>9</v>
      </c>
      <c r="AX643" s="23">
        <f t="shared" si="186"/>
        <v>9</v>
      </c>
    </row>
    <row r="644" spans="2:50" ht="15" hidden="1" customHeight="1" x14ac:dyDescent="0.3">
      <c r="B644" s="15"/>
      <c r="C644" s="40" t="s">
        <v>22</v>
      </c>
      <c r="D644" s="34" t="s">
        <v>2</v>
      </c>
      <c r="E644" s="35" t="s">
        <v>2</v>
      </c>
      <c r="F644" s="41">
        <v>0</v>
      </c>
      <c r="G644" s="42">
        <v>0</v>
      </c>
      <c r="H644" s="43">
        <v>0</v>
      </c>
      <c r="I644" s="41">
        <v>0</v>
      </c>
      <c r="J644" s="42">
        <v>0</v>
      </c>
      <c r="K644" s="169">
        <v>0</v>
      </c>
      <c r="L644" s="154">
        <v>0</v>
      </c>
      <c r="M644" s="42">
        <v>0</v>
      </c>
      <c r="N644" s="43">
        <v>0</v>
      </c>
      <c r="O644" s="41"/>
      <c r="P644" s="42"/>
      <c r="Q644" s="43"/>
      <c r="R644" s="41"/>
      <c r="S644" s="42"/>
      <c r="T644" s="43"/>
      <c r="U644" s="41"/>
      <c r="V644" s="42"/>
      <c r="W644" s="43"/>
      <c r="X644" s="41"/>
      <c r="Y644" s="42"/>
      <c r="Z644" s="43"/>
      <c r="AA644" s="41"/>
      <c r="AB644" s="42"/>
      <c r="AC644" s="43"/>
      <c r="AD644" s="41"/>
      <c r="AE644" s="42"/>
      <c r="AF644" s="43"/>
      <c r="AG644" s="41"/>
      <c r="AH644" s="42"/>
      <c r="AI644" s="43"/>
      <c r="AK644" s="41">
        <f t="shared" si="185"/>
        <v>0</v>
      </c>
      <c r="AL644" s="42">
        <f t="shared" si="185"/>
        <v>0</v>
      </c>
      <c r="AM644" s="43">
        <f t="shared" si="185"/>
        <v>0</v>
      </c>
      <c r="AT644" s="32">
        <f>IF(SUM(AK713:AM713)=0,0,IF(SUM(AK644:AM644)=0,0,1))</f>
        <v>0</v>
      </c>
      <c r="AV644" s="23">
        <v>5</v>
      </c>
      <c r="AW644" s="23">
        <v>9</v>
      </c>
      <c r="AX644" s="23">
        <f t="shared" si="186"/>
        <v>10</v>
      </c>
    </row>
    <row r="645" spans="2:50" ht="15" hidden="1" customHeight="1" x14ac:dyDescent="0.3">
      <c r="B645" s="15"/>
      <c r="C645" s="40" t="s">
        <v>23</v>
      </c>
      <c r="D645" s="34" t="s">
        <v>410</v>
      </c>
      <c r="E645" s="35" t="s">
        <v>411</v>
      </c>
      <c r="F645" s="41">
        <v>0</v>
      </c>
      <c r="G645" s="42">
        <v>0</v>
      </c>
      <c r="H645" s="43">
        <v>0</v>
      </c>
      <c r="I645" s="41">
        <v>0</v>
      </c>
      <c r="J645" s="42">
        <v>0</v>
      </c>
      <c r="K645" s="169">
        <v>0</v>
      </c>
      <c r="L645" s="154">
        <v>0</v>
      </c>
      <c r="M645" s="42">
        <v>0</v>
      </c>
      <c r="N645" s="43">
        <v>0</v>
      </c>
      <c r="O645" s="41"/>
      <c r="P645" s="42"/>
      <c r="Q645" s="43"/>
      <c r="R645" s="41"/>
      <c r="S645" s="42"/>
      <c r="T645" s="43"/>
      <c r="U645" s="41"/>
      <c r="V645" s="42"/>
      <c r="W645" s="43"/>
      <c r="X645" s="41"/>
      <c r="Y645" s="42"/>
      <c r="Z645" s="43"/>
      <c r="AA645" s="41"/>
      <c r="AB645" s="42"/>
      <c r="AC645" s="43"/>
      <c r="AD645" s="41"/>
      <c r="AE645" s="42"/>
      <c r="AF645" s="43"/>
      <c r="AG645" s="41"/>
      <c r="AH645" s="42"/>
      <c r="AI645" s="43"/>
      <c r="AK645" s="41">
        <f t="shared" si="185"/>
        <v>0</v>
      </c>
      <c r="AL645" s="42">
        <f t="shared" si="185"/>
        <v>0</v>
      </c>
      <c r="AM645" s="43">
        <f t="shared" si="185"/>
        <v>0</v>
      </c>
      <c r="AT645" s="32">
        <f>IF(SUM(AK713:AM713)=0,0,IF(SUM(AK645:AM645)=0,0,1))</f>
        <v>0</v>
      </c>
      <c r="AV645" s="23">
        <v>5</v>
      </c>
      <c r="AW645" s="23">
        <v>10</v>
      </c>
      <c r="AX645" s="23">
        <f t="shared" si="186"/>
        <v>1</v>
      </c>
    </row>
    <row r="646" spans="2:50" ht="15" customHeight="1" x14ac:dyDescent="0.3">
      <c r="B646" s="15"/>
      <c r="C646" s="50" t="str">
        <f>IF(LEN(E645)&lt;1,"","Total: " &amp; LEFT(E645,LEN(E645)-21) &amp; "Municipalities")</f>
        <v>Total: Sekhukhune Municipalities</v>
      </c>
      <c r="D646" s="51"/>
      <c r="E646" s="52"/>
      <c r="F646" s="53">
        <f t="shared" ref="F646:N646" si="187">SUM(F635:F645)</f>
        <v>543554</v>
      </c>
      <c r="G646" s="54">
        <f t="shared" si="187"/>
        <v>571984</v>
      </c>
      <c r="H646" s="55">
        <f t="shared" si="187"/>
        <v>624895</v>
      </c>
      <c r="I646" s="53">
        <f t="shared" si="187"/>
        <v>43963</v>
      </c>
      <c r="J646" s="54">
        <f t="shared" si="187"/>
        <v>48000</v>
      </c>
      <c r="K646" s="171">
        <f t="shared" si="187"/>
        <v>52022</v>
      </c>
      <c r="L646" s="159">
        <f t="shared" si="187"/>
        <v>63531</v>
      </c>
      <c r="M646" s="54">
        <f t="shared" si="187"/>
        <v>70000</v>
      </c>
      <c r="N646" s="55">
        <f t="shared" si="187"/>
        <v>73220</v>
      </c>
      <c r="O646" s="53">
        <f t="shared" ref="O646:AI646" si="188">SUM(O635:O645)</f>
        <v>0</v>
      </c>
      <c r="P646" s="54">
        <f t="shared" si="188"/>
        <v>0</v>
      </c>
      <c r="Q646" s="55">
        <f t="shared" si="188"/>
        <v>0</v>
      </c>
      <c r="R646" s="53">
        <f t="shared" si="188"/>
        <v>0</v>
      </c>
      <c r="S646" s="54">
        <f t="shared" si="188"/>
        <v>0</v>
      </c>
      <c r="T646" s="55">
        <f t="shared" si="188"/>
        <v>0</v>
      </c>
      <c r="U646" s="53">
        <f t="shared" si="188"/>
        <v>0</v>
      </c>
      <c r="V646" s="54">
        <f t="shared" si="188"/>
        <v>0</v>
      </c>
      <c r="W646" s="55">
        <f t="shared" si="188"/>
        <v>0</v>
      </c>
      <c r="X646" s="53">
        <f t="shared" si="188"/>
        <v>0</v>
      </c>
      <c r="Y646" s="54">
        <f t="shared" si="188"/>
        <v>0</v>
      </c>
      <c r="Z646" s="55">
        <f t="shared" si="188"/>
        <v>0</v>
      </c>
      <c r="AA646" s="53">
        <f t="shared" si="188"/>
        <v>0</v>
      </c>
      <c r="AB646" s="54">
        <f t="shared" si="188"/>
        <v>0</v>
      </c>
      <c r="AC646" s="55">
        <f t="shared" si="188"/>
        <v>0</v>
      </c>
      <c r="AD646" s="53">
        <f t="shared" si="188"/>
        <v>0</v>
      </c>
      <c r="AE646" s="54">
        <f t="shared" si="188"/>
        <v>0</v>
      </c>
      <c r="AF646" s="55">
        <f t="shared" si="188"/>
        <v>0</v>
      </c>
      <c r="AG646" s="53">
        <f t="shared" si="188"/>
        <v>0</v>
      </c>
      <c r="AH646" s="54">
        <f t="shared" si="188"/>
        <v>0</v>
      </c>
      <c r="AI646" s="55">
        <f t="shared" si="188"/>
        <v>0</v>
      </c>
      <c r="AK646" s="53">
        <f>SUM(AK635:AK645)</f>
        <v>651048</v>
      </c>
      <c r="AL646" s="54">
        <f>SUM(AL635:AL645)</f>
        <v>689984</v>
      </c>
      <c r="AM646" s="55">
        <f>SUM(AM635:AM645)</f>
        <v>750137</v>
      </c>
      <c r="AT646" s="32">
        <f>IF(SUM(AK713:AM713)=0,0,IF(SUM(AK646:AM646)=0,0,1))</f>
        <v>1</v>
      </c>
    </row>
    <row r="647" spans="2:50" ht="15" hidden="1" customHeight="1" x14ac:dyDescent="0.3">
      <c r="B647" s="15"/>
      <c r="C647" s="40"/>
      <c r="D647" s="34"/>
      <c r="E647" s="35"/>
      <c r="F647" s="41"/>
      <c r="G647" s="42"/>
      <c r="H647" s="43"/>
      <c r="I647" s="41"/>
      <c r="J647" s="42"/>
      <c r="K647" s="169"/>
      <c r="L647" s="154"/>
      <c r="M647" s="42"/>
      <c r="N647" s="43"/>
      <c r="O647" s="41"/>
      <c r="P647" s="42"/>
      <c r="Q647" s="43"/>
      <c r="R647" s="41"/>
      <c r="S647" s="42"/>
      <c r="T647" s="43"/>
      <c r="U647" s="41"/>
      <c r="V647" s="42"/>
      <c r="W647" s="43"/>
      <c r="X647" s="41"/>
      <c r="Y647" s="42"/>
      <c r="Z647" s="43"/>
      <c r="AA647" s="41"/>
      <c r="AB647" s="42"/>
      <c r="AC647" s="43"/>
      <c r="AD647" s="41"/>
      <c r="AE647" s="42"/>
      <c r="AF647" s="43"/>
      <c r="AG647" s="41"/>
      <c r="AH647" s="42"/>
      <c r="AI647" s="43"/>
      <c r="AK647" s="41"/>
      <c r="AL647" s="42"/>
      <c r="AM647" s="43"/>
      <c r="AT647" s="32">
        <f>IF(SUM(AK713:AM713)=0,0,IF(SUM(AK647:AM647)=0,0,1))</f>
        <v>0</v>
      </c>
    </row>
    <row r="648" spans="2:50" ht="15" hidden="1" customHeight="1" x14ac:dyDescent="0.3">
      <c r="B648" s="15"/>
      <c r="C648" s="40" t="s">
        <v>22</v>
      </c>
      <c r="D648" s="34" t="s">
        <v>2</v>
      </c>
      <c r="E648" s="35" t="s">
        <v>2</v>
      </c>
      <c r="F648" s="41">
        <v>0</v>
      </c>
      <c r="G648" s="42">
        <v>0</v>
      </c>
      <c r="H648" s="43">
        <v>0</v>
      </c>
      <c r="I648" s="41">
        <v>0</v>
      </c>
      <c r="J648" s="42">
        <v>0</v>
      </c>
      <c r="K648" s="169">
        <v>0</v>
      </c>
      <c r="L648" s="154">
        <v>0</v>
      </c>
      <c r="M648" s="42">
        <v>0</v>
      </c>
      <c r="N648" s="43">
        <v>0</v>
      </c>
      <c r="O648" s="41"/>
      <c r="P648" s="42"/>
      <c r="Q648" s="43"/>
      <c r="R648" s="41"/>
      <c r="S648" s="42"/>
      <c r="T648" s="43"/>
      <c r="U648" s="41"/>
      <c r="V648" s="42"/>
      <c r="W648" s="43"/>
      <c r="X648" s="41"/>
      <c r="Y648" s="42"/>
      <c r="Z648" s="43"/>
      <c r="AA648" s="41"/>
      <c r="AB648" s="42"/>
      <c r="AC648" s="43"/>
      <c r="AD648" s="41"/>
      <c r="AE648" s="42"/>
      <c r="AF648" s="43"/>
      <c r="AG648" s="41"/>
      <c r="AH648" s="42"/>
      <c r="AI648" s="43"/>
      <c r="AK648" s="41">
        <f t="shared" ref="AK648:AM658" si="189">F648+I648+L648+O648+R648+U648+X648+AA648+AD648+AG648</f>
        <v>0</v>
      </c>
      <c r="AL648" s="42">
        <f t="shared" si="189"/>
        <v>0</v>
      </c>
      <c r="AM648" s="43">
        <f t="shared" si="189"/>
        <v>0</v>
      </c>
      <c r="AT648" s="32">
        <f>IF(SUM(AK713:AM713)=0,0,IF(SUM(AK648:AM648)=0,0,1))</f>
        <v>0</v>
      </c>
      <c r="AV648" s="23">
        <v>5</v>
      </c>
      <c r="AW648" s="23">
        <v>11</v>
      </c>
      <c r="AX648" s="23">
        <v>1</v>
      </c>
    </row>
    <row r="649" spans="2:50" ht="15" hidden="1" customHeight="1" x14ac:dyDescent="0.3">
      <c r="B649" s="15"/>
      <c r="C649" s="40" t="s">
        <v>22</v>
      </c>
      <c r="D649" s="34" t="s">
        <v>2</v>
      </c>
      <c r="E649" s="35" t="s">
        <v>2</v>
      </c>
      <c r="F649" s="41">
        <v>0</v>
      </c>
      <c r="G649" s="42">
        <v>0</v>
      </c>
      <c r="H649" s="43">
        <v>0</v>
      </c>
      <c r="I649" s="41">
        <v>0</v>
      </c>
      <c r="J649" s="42">
        <v>0</v>
      </c>
      <c r="K649" s="169">
        <v>0</v>
      </c>
      <c r="L649" s="154">
        <v>0</v>
      </c>
      <c r="M649" s="42">
        <v>0</v>
      </c>
      <c r="N649" s="43">
        <v>0</v>
      </c>
      <c r="O649" s="41"/>
      <c r="P649" s="42"/>
      <c r="Q649" s="43"/>
      <c r="R649" s="41"/>
      <c r="S649" s="42"/>
      <c r="T649" s="43"/>
      <c r="U649" s="41"/>
      <c r="V649" s="42"/>
      <c r="W649" s="43"/>
      <c r="X649" s="41"/>
      <c r="Y649" s="42"/>
      <c r="Z649" s="43"/>
      <c r="AA649" s="41"/>
      <c r="AB649" s="42"/>
      <c r="AC649" s="43"/>
      <c r="AD649" s="41"/>
      <c r="AE649" s="42"/>
      <c r="AF649" s="43"/>
      <c r="AG649" s="41"/>
      <c r="AH649" s="42"/>
      <c r="AI649" s="43"/>
      <c r="AK649" s="41">
        <f t="shared" si="189"/>
        <v>0</v>
      </c>
      <c r="AL649" s="42">
        <f t="shared" si="189"/>
        <v>0</v>
      </c>
      <c r="AM649" s="43">
        <f t="shared" si="189"/>
        <v>0</v>
      </c>
      <c r="AT649" s="32">
        <f>IF(SUM(AK713:AM713)=0,0,IF(SUM(AK649:AM649)=0,0,1))</f>
        <v>0</v>
      </c>
      <c r="AV649" s="23">
        <v>5</v>
      </c>
      <c r="AW649" s="23">
        <v>11</v>
      </c>
      <c r="AX649" s="23">
        <f>IF(AW649=AW648,AX648+1,1)</f>
        <v>2</v>
      </c>
    </row>
    <row r="650" spans="2:50" ht="15" hidden="1" customHeight="1" x14ac:dyDescent="0.3">
      <c r="B650" s="15"/>
      <c r="C650" s="40" t="s">
        <v>22</v>
      </c>
      <c r="D650" s="34" t="s">
        <v>2</v>
      </c>
      <c r="E650" s="35" t="s">
        <v>2</v>
      </c>
      <c r="F650" s="41">
        <v>0</v>
      </c>
      <c r="G650" s="42">
        <v>0</v>
      </c>
      <c r="H650" s="43">
        <v>0</v>
      </c>
      <c r="I650" s="41">
        <v>0</v>
      </c>
      <c r="J650" s="42">
        <v>0</v>
      </c>
      <c r="K650" s="169">
        <v>0</v>
      </c>
      <c r="L650" s="154">
        <v>0</v>
      </c>
      <c r="M650" s="42">
        <v>0</v>
      </c>
      <c r="N650" s="43">
        <v>0</v>
      </c>
      <c r="O650" s="41"/>
      <c r="P650" s="42"/>
      <c r="Q650" s="43"/>
      <c r="R650" s="41"/>
      <c r="S650" s="42"/>
      <c r="T650" s="43"/>
      <c r="U650" s="41"/>
      <c r="V650" s="42"/>
      <c r="W650" s="43"/>
      <c r="X650" s="41"/>
      <c r="Y650" s="42"/>
      <c r="Z650" s="43"/>
      <c r="AA650" s="41"/>
      <c r="AB650" s="42"/>
      <c r="AC650" s="43"/>
      <c r="AD650" s="41"/>
      <c r="AE650" s="42"/>
      <c r="AF650" s="43"/>
      <c r="AG650" s="41"/>
      <c r="AH650" s="42"/>
      <c r="AI650" s="43"/>
      <c r="AK650" s="41">
        <f t="shared" si="189"/>
        <v>0</v>
      </c>
      <c r="AL650" s="42">
        <f t="shared" si="189"/>
        <v>0</v>
      </c>
      <c r="AM650" s="43">
        <f t="shared" si="189"/>
        <v>0</v>
      </c>
      <c r="AT650" s="32">
        <f>IF(SUM(AK713:AM713)=0,0,IF(SUM(AK650:AM650)=0,0,1))</f>
        <v>0</v>
      </c>
      <c r="AV650" s="23">
        <v>5</v>
      </c>
      <c r="AW650" s="23">
        <v>11</v>
      </c>
      <c r="AX650" s="23">
        <f t="shared" ref="AX650:AX658" si="190">IF(AW650=AW649,AX649+1,1)</f>
        <v>3</v>
      </c>
    </row>
    <row r="651" spans="2:50" ht="15" hidden="1" customHeight="1" x14ac:dyDescent="0.3">
      <c r="B651" s="15"/>
      <c r="C651" s="40" t="s">
        <v>22</v>
      </c>
      <c r="D651" s="34" t="s">
        <v>2</v>
      </c>
      <c r="E651" s="35" t="s">
        <v>2</v>
      </c>
      <c r="F651" s="41">
        <v>0</v>
      </c>
      <c r="G651" s="42">
        <v>0</v>
      </c>
      <c r="H651" s="43">
        <v>0</v>
      </c>
      <c r="I651" s="41">
        <v>0</v>
      </c>
      <c r="J651" s="42">
        <v>0</v>
      </c>
      <c r="K651" s="169">
        <v>0</v>
      </c>
      <c r="L651" s="154">
        <v>0</v>
      </c>
      <c r="M651" s="42">
        <v>0</v>
      </c>
      <c r="N651" s="43">
        <v>0</v>
      </c>
      <c r="O651" s="41"/>
      <c r="P651" s="42"/>
      <c r="Q651" s="43"/>
      <c r="R651" s="41"/>
      <c r="S651" s="42"/>
      <c r="T651" s="43"/>
      <c r="U651" s="41"/>
      <c r="V651" s="42"/>
      <c r="W651" s="43"/>
      <c r="X651" s="41"/>
      <c r="Y651" s="42"/>
      <c r="Z651" s="43"/>
      <c r="AA651" s="41"/>
      <c r="AB651" s="42"/>
      <c r="AC651" s="43"/>
      <c r="AD651" s="41"/>
      <c r="AE651" s="42"/>
      <c r="AF651" s="43"/>
      <c r="AG651" s="41"/>
      <c r="AH651" s="42"/>
      <c r="AI651" s="43"/>
      <c r="AK651" s="41">
        <f t="shared" si="189"/>
        <v>0</v>
      </c>
      <c r="AL651" s="42">
        <f t="shared" si="189"/>
        <v>0</v>
      </c>
      <c r="AM651" s="43">
        <f t="shared" si="189"/>
        <v>0</v>
      </c>
      <c r="AT651" s="32">
        <f>IF(SUM(AK713:AM713)=0,0,IF(SUM(AK651:AM651)=0,0,1))</f>
        <v>0</v>
      </c>
      <c r="AV651" s="23">
        <v>5</v>
      </c>
      <c r="AW651" s="23">
        <v>11</v>
      </c>
      <c r="AX651" s="23">
        <f t="shared" si="190"/>
        <v>4</v>
      </c>
    </row>
    <row r="652" spans="2:50" ht="15" hidden="1" customHeight="1" x14ac:dyDescent="0.3">
      <c r="B652" s="15"/>
      <c r="C652" s="40" t="s">
        <v>22</v>
      </c>
      <c r="D652" s="34" t="s">
        <v>2</v>
      </c>
      <c r="E652" s="35" t="s">
        <v>2</v>
      </c>
      <c r="F652" s="41">
        <v>0</v>
      </c>
      <c r="G652" s="42">
        <v>0</v>
      </c>
      <c r="H652" s="43">
        <v>0</v>
      </c>
      <c r="I652" s="41">
        <v>0</v>
      </c>
      <c r="J652" s="42">
        <v>0</v>
      </c>
      <c r="K652" s="169">
        <v>0</v>
      </c>
      <c r="L652" s="154">
        <v>0</v>
      </c>
      <c r="M652" s="42">
        <v>0</v>
      </c>
      <c r="N652" s="43">
        <v>0</v>
      </c>
      <c r="O652" s="41"/>
      <c r="P652" s="42"/>
      <c r="Q652" s="43"/>
      <c r="R652" s="41"/>
      <c r="S652" s="42"/>
      <c r="T652" s="43"/>
      <c r="U652" s="41"/>
      <c r="V652" s="42"/>
      <c r="W652" s="43"/>
      <c r="X652" s="41"/>
      <c r="Y652" s="42"/>
      <c r="Z652" s="43"/>
      <c r="AA652" s="41"/>
      <c r="AB652" s="42"/>
      <c r="AC652" s="43"/>
      <c r="AD652" s="41"/>
      <c r="AE652" s="42"/>
      <c r="AF652" s="43"/>
      <c r="AG652" s="41"/>
      <c r="AH652" s="42"/>
      <c r="AI652" s="43"/>
      <c r="AK652" s="41">
        <f t="shared" si="189"/>
        <v>0</v>
      </c>
      <c r="AL652" s="42">
        <f t="shared" si="189"/>
        <v>0</v>
      </c>
      <c r="AM652" s="43">
        <f t="shared" si="189"/>
        <v>0</v>
      </c>
      <c r="AT652" s="32">
        <f>IF(SUM(AK713:AM713)=0,0,IF(SUM(AK652:AM652)=0,0,1))</f>
        <v>0</v>
      </c>
      <c r="AV652" s="23">
        <v>5</v>
      </c>
      <c r="AW652" s="23">
        <v>11</v>
      </c>
      <c r="AX652" s="23">
        <f t="shared" si="190"/>
        <v>5</v>
      </c>
    </row>
    <row r="653" spans="2:50" ht="15" hidden="1" customHeight="1" x14ac:dyDescent="0.3">
      <c r="B653" s="15"/>
      <c r="C653" s="40" t="s">
        <v>22</v>
      </c>
      <c r="D653" s="34" t="s">
        <v>2</v>
      </c>
      <c r="E653" s="35" t="s">
        <v>2</v>
      </c>
      <c r="F653" s="41">
        <v>0</v>
      </c>
      <c r="G653" s="42">
        <v>0</v>
      </c>
      <c r="H653" s="43">
        <v>0</v>
      </c>
      <c r="I653" s="41">
        <v>0</v>
      </c>
      <c r="J653" s="42">
        <v>0</v>
      </c>
      <c r="K653" s="169">
        <v>0</v>
      </c>
      <c r="L653" s="154">
        <v>0</v>
      </c>
      <c r="M653" s="42">
        <v>0</v>
      </c>
      <c r="N653" s="43">
        <v>0</v>
      </c>
      <c r="O653" s="41"/>
      <c r="P653" s="42"/>
      <c r="Q653" s="43"/>
      <c r="R653" s="41"/>
      <c r="S653" s="42"/>
      <c r="T653" s="43"/>
      <c r="U653" s="41"/>
      <c r="V653" s="42"/>
      <c r="W653" s="43"/>
      <c r="X653" s="41"/>
      <c r="Y653" s="42"/>
      <c r="Z653" s="43"/>
      <c r="AA653" s="41"/>
      <c r="AB653" s="42"/>
      <c r="AC653" s="43"/>
      <c r="AD653" s="41"/>
      <c r="AE653" s="42"/>
      <c r="AF653" s="43"/>
      <c r="AG653" s="41"/>
      <c r="AH653" s="42"/>
      <c r="AI653" s="43"/>
      <c r="AK653" s="41">
        <f t="shared" si="189"/>
        <v>0</v>
      </c>
      <c r="AL653" s="42">
        <f t="shared" si="189"/>
        <v>0</v>
      </c>
      <c r="AM653" s="43">
        <f t="shared" si="189"/>
        <v>0</v>
      </c>
      <c r="AT653" s="32">
        <f>IF(SUM(AK713:AM713)=0,0,IF(SUM(AK653:AM653)=0,0,1))</f>
        <v>0</v>
      </c>
      <c r="AV653" s="23">
        <v>5</v>
      </c>
      <c r="AW653" s="23">
        <v>11</v>
      </c>
      <c r="AX653" s="23">
        <f t="shared" si="190"/>
        <v>6</v>
      </c>
    </row>
    <row r="654" spans="2:50" ht="15" hidden="1" customHeight="1" x14ac:dyDescent="0.3">
      <c r="B654" s="15"/>
      <c r="C654" s="40" t="s">
        <v>22</v>
      </c>
      <c r="D654" s="34" t="s">
        <v>2</v>
      </c>
      <c r="E654" s="35" t="s">
        <v>2</v>
      </c>
      <c r="F654" s="41">
        <v>0</v>
      </c>
      <c r="G654" s="42">
        <v>0</v>
      </c>
      <c r="H654" s="43">
        <v>0</v>
      </c>
      <c r="I654" s="41">
        <v>0</v>
      </c>
      <c r="J654" s="42">
        <v>0</v>
      </c>
      <c r="K654" s="169">
        <v>0</v>
      </c>
      <c r="L654" s="154">
        <v>0</v>
      </c>
      <c r="M654" s="42">
        <v>0</v>
      </c>
      <c r="N654" s="43">
        <v>0</v>
      </c>
      <c r="O654" s="41"/>
      <c r="P654" s="42"/>
      <c r="Q654" s="43"/>
      <c r="R654" s="41"/>
      <c r="S654" s="42"/>
      <c r="T654" s="43"/>
      <c r="U654" s="41"/>
      <c r="V654" s="42"/>
      <c r="W654" s="43"/>
      <c r="X654" s="41"/>
      <c r="Y654" s="42"/>
      <c r="Z654" s="43"/>
      <c r="AA654" s="41"/>
      <c r="AB654" s="42"/>
      <c r="AC654" s="43"/>
      <c r="AD654" s="41"/>
      <c r="AE654" s="42"/>
      <c r="AF654" s="43"/>
      <c r="AG654" s="41"/>
      <c r="AH654" s="42"/>
      <c r="AI654" s="43"/>
      <c r="AK654" s="41">
        <f t="shared" si="189"/>
        <v>0</v>
      </c>
      <c r="AL654" s="42">
        <f t="shared" si="189"/>
        <v>0</v>
      </c>
      <c r="AM654" s="43">
        <f t="shared" si="189"/>
        <v>0</v>
      </c>
      <c r="AT654" s="32">
        <f>IF(SUM(AK713:AM713)=0,0,IF(SUM(AK654:AM654)=0,0,1))</f>
        <v>0</v>
      </c>
      <c r="AV654" s="23">
        <v>5</v>
      </c>
      <c r="AW654" s="23">
        <v>11</v>
      </c>
      <c r="AX654" s="23">
        <f t="shared" si="190"/>
        <v>7</v>
      </c>
    </row>
    <row r="655" spans="2:50" ht="15" hidden="1" customHeight="1" x14ac:dyDescent="0.3">
      <c r="B655" s="15"/>
      <c r="C655" s="40" t="s">
        <v>22</v>
      </c>
      <c r="D655" s="34" t="s">
        <v>2</v>
      </c>
      <c r="E655" s="35" t="s">
        <v>2</v>
      </c>
      <c r="F655" s="41">
        <v>0</v>
      </c>
      <c r="G655" s="42">
        <v>0</v>
      </c>
      <c r="H655" s="43">
        <v>0</v>
      </c>
      <c r="I655" s="41">
        <v>0</v>
      </c>
      <c r="J655" s="42">
        <v>0</v>
      </c>
      <c r="K655" s="169">
        <v>0</v>
      </c>
      <c r="L655" s="154">
        <v>0</v>
      </c>
      <c r="M655" s="42">
        <v>0</v>
      </c>
      <c r="N655" s="43">
        <v>0</v>
      </c>
      <c r="O655" s="41"/>
      <c r="P655" s="42"/>
      <c r="Q655" s="43"/>
      <c r="R655" s="41"/>
      <c r="S655" s="42"/>
      <c r="T655" s="43"/>
      <c r="U655" s="41"/>
      <c r="V655" s="42"/>
      <c r="W655" s="43"/>
      <c r="X655" s="41"/>
      <c r="Y655" s="42"/>
      <c r="Z655" s="43"/>
      <c r="AA655" s="41"/>
      <c r="AB655" s="42"/>
      <c r="AC655" s="43"/>
      <c r="AD655" s="41"/>
      <c r="AE655" s="42"/>
      <c r="AF655" s="43"/>
      <c r="AG655" s="41"/>
      <c r="AH655" s="42"/>
      <c r="AI655" s="43"/>
      <c r="AK655" s="41">
        <f t="shared" si="189"/>
        <v>0</v>
      </c>
      <c r="AL655" s="42">
        <f t="shared" si="189"/>
        <v>0</v>
      </c>
      <c r="AM655" s="43">
        <f t="shared" si="189"/>
        <v>0</v>
      </c>
      <c r="AT655" s="32">
        <f>IF(SUM(AK713:AM713)=0,0,IF(SUM(AK655:AM655)=0,0,1))</f>
        <v>0</v>
      </c>
      <c r="AV655" s="23">
        <v>5</v>
      </c>
      <c r="AW655" s="23">
        <v>11</v>
      </c>
      <c r="AX655" s="23">
        <f t="shared" si="190"/>
        <v>8</v>
      </c>
    </row>
    <row r="656" spans="2:50" ht="15" hidden="1" customHeight="1" x14ac:dyDescent="0.3">
      <c r="B656" s="15"/>
      <c r="C656" s="40" t="s">
        <v>22</v>
      </c>
      <c r="D656" s="34" t="s">
        <v>2</v>
      </c>
      <c r="E656" s="35" t="s">
        <v>2</v>
      </c>
      <c r="F656" s="41">
        <v>0</v>
      </c>
      <c r="G656" s="42">
        <v>0</v>
      </c>
      <c r="H656" s="43">
        <v>0</v>
      </c>
      <c r="I656" s="41">
        <v>0</v>
      </c>
      <c r="J656" s="42">
        <v>0</v>
      </c>
      <c r="K656" s="169">
        <v>0</v>
      </c>
      <c r="L656" s="154">
        <v>0</v>
      </c>
      <c r="M656" s="42">
        <v>0</v>
      </c>
      <c r="N656" s="43">
        <v>0</v>
      </c>
      <c r="O656" s="41"/>
      <c r="P656" s="42"/>
      <c r="Q656" s="43"/>
      <c r="R656" s="41"/>
      <c r="S656" s="42"/>
      <c r="T656" s="43"/>
      <c r="U656" s="41"/>
      <c r="V656" s="42"/>
      <c r="W656" s="43"/>
      <c r="X656" s="41"/>
      <c r="Y656" s="42"/>
      <c r="Z656" s="43"/>
      <c r="AA656" s="41"/>
      <c r="AB656" s="42"/>
      <c r="AC656" s="43"/>
      <c r="AD656" s="41"/>
      <c r="AE656" s="42"/>
      <c r="AF656" s="43"/>
      <c r="AG656" s="41"/>
      <c r="AH656" s="42"/>
      <c r="AI656" s="43"/>
      <c r="AK656" s="41">
        <f t="shared" si="189"/>
        <v>0</v>
      </c>
      <c r="AL656" s="42">
        <f t="shared" si="189"/>
        <v>0</v>
      </c>
      <c r="AM656" s="43">
        <f t="shared" si="189"/>
        <v>0</v>
      </c>
      <c r="AT656" s="32">
        <f>IF(SUM(AK713:AM713)=0,0,IF(SUM(AK656:AM656)=0,0,1))</f>
        <v>0</v>
      </c>
      <c r="AV656" s="23">
        <v>5</v>
      </c>
      <c r="AW656" s="23">
        <v>11</v>
      </c>
      <c r="AX656" s="23">
        <f t="shared" si="190"/>
        <v>9</v>
      </c>
    </row>
    <row r="657" spans="2:50" ht="15" hidden="1" customHeight="1" x14ac:dyDescent="0.3">
      <c r="B657" s="15"/>
      <c r="C657" s="40" t="s">
        <v>22</v>
      </c>
      <c r="D657" s="34" t="s">
        <v>2</v>
      </c>
      <c r="E657" s="35" t="s">
        <v>2</v>
      </c>
      <c r="F657" s="41">
        <v>0</v>
      </c>
      <c r="G657" s="42">
        <v>0</v>
      </c>
      <c r="H657" s="43">
        <v>0</v>
      </c>
      <c r="I657" s="41">
        <v>0</v>
      </c>
      <c r="J657" s="42">
        <v>0</v>
      </c>
      <c r="K657" s="169">
        <v>0</v>
      </c>
      <c r="L657" s="154">
        <v>0</v>
      </c>
      <c r="M657" s="42">
        <v>0</v>
      </c>
      <c r="N657" s="43">
        <v>0</v>
      </c>
      <c r="O657" s="41"/>
      <c r="P657" s="42"/>
      <c r="Q657" s="43"/>
      <c r="R657" s="41"/>
      <c r="S657" s="42"/>
      <c r="T657" s="43"/>
      <c r="U657" s="41"/>
      <c r="V657" s="42"/>
      <c r="W657" s="43"/>
      <c r="X657" s="41"/>
      <c r="Y657" s="42"/>
      <c r="Z657" s="43"/>
      <c r="AA657" s="41"/>
      <c r="AB657" s="42"/>
      <c r="AC657" s="43"/>
      <c r="AD657" s="41"/>
      <c r="AE657" s="42"/>
      <c r="AF657" s="43"/>
      <c r="AG657" s="41"/>
      <c r="AH657" s="42"/>
      <c r="AI657" s="43"/>
      <c r="AK657" s="41">
        <f t="shared" si="189"/>
        <v>0</v>
      </c>
      <c r="AL657" s="42">
        <f t="shared" si="189"/>
        <v>0</v>
      </c>
      <c r="AM657" s="43">
        <f t="shared" si="189"/>
        <v>0</v>
      </c>
      <c r="AT657" s="32">
        <f>IF(SUM(AK713:AM713)=0,0,IF(SUM(AK657:AM657)=0,0,1))</f>
        <v>0</v>
      </c>
      <c r="AV657" s="23">
        <v>5</v>
      </c>
      <c r="AW657" s="23">
        <v>11</v>
      </c>
      <c r="AX657" s="23">
        <f t="shared" si="190"/>
        <v>10</v>
      </c>
    </row>
    <row r="658" spans="2:50" ht="15" hidden="1" customHeight="1" x14ac:dyDescent="0.3">
      <c r="B658" s="15"/>
      <c r="C658" s="40" t="s">
        <v>23</v>
      </c>
      <c r="D658" s="34" t="s">
        <v>2</v>
      </c>
      <c r="E658" s="35" t="s">
        <v>2</v>
      </c>
      <c r="F658" s="41">
        <v>0</v>
      </c>
      <c r="G658" s="42">
        <v>0</v>
      </c>
      <c r="H658" s="43">
        <v>0</v>
      </c>
      <c r="I658" s="41">
        <v>0</v>
      </c>
      <c r="J658" s="42">
        <v>0</v>
      </c>
      <c r="K658" s="169">
        <v>0</v>
      </c>
      <c r="L658" s="154">
        <v>0</v>
      </c>
      <c r="M658" s="42">
        <v>0</v>
      </c>
      <c r="N658" s="43">
        <v>0</v>
      </c>
      <c r="O658" s="41"/>
      <c r="P658" s="42"/>
      <c r="Q658" s="43"/>
      <c r="R658" s="41"/>
      <c r="S658" s="42"/>
      <c r="T658" s="43"/>
      <c r="U658" s="41"/>
      <c r="V658" s="42"/>
      <c r="W658" s="43"/>
      <c r="X658" s="41"/>
      <c r="Y658" s="42"/>
      <c r="Z658" s="43"/>
      <c r="AA658" s="41"/>
      <c r="AB658" s="42"/>
      <c r="AC658" s="43"/>
      <c r="AD658" s="41"/>
      <c r="AE658" s="42"/>
      <c r="AF658" s="43"/>
      <c r="AG658" s="41"/>
      <c r="AH658" s="42"/>
      <c r="AI658" s="43"/>
      <c r="AK658" s="41">
        <f t="shared" si="189"/>
        <v>0</v>
      </c>
      <c r="AL658" s="42">
        <f t="shared" si="189"/>
        <v>0</v>
      </c>
      <c r="AM658" s="43">
        <f t="shared" si="189"/>
        <v>0</v>
      </c>
      <c r="AT658" s="32">
        <f>IF(SUM(AK713:AM713)=0,0,IF(SUM(AK658:AM658)=0,0,1))</f>
        <v>0</v>
      </c>
      <c r="AV658" s="23">
        <v>5</v>
      </c>
      <c r="AW658" s="23">
        <v>12</v>
      </c>
      <c r="AX658" s="23">
        <f t="shared" si="190"/>
        <v>1</v>
      </c>
    </row>
    <row r="659" spans="2:50" ht="15" hidden="1" customHeight="1" x14ac:dyDescent="0.3">
      <c r="B659" s="15"/>
      <c r="C659" s="50" t="str">
        <f>IF(LEN(E658)&lt;1,"","Total: " &amp; LEFT(E658,LEN(E658)-21) &amp; "Municipalities")</f>
        <v/>
      </c>
      <c r="D659" s="51"/>
      <c r="E659" s="52"/>
      <c r="F659" s="53">
        <f t="shared" ref="F659:N659" si="191">SUM(F648:F658)</f>
        <v>0</v>
      </c>
      <c r="G659" s="54">
        <f t="shared" si="191"/>
        <v>0</v>
      </c>
      <c r="H659" s="55">
        <f t="shared" si="191"/>
        <v>0</v>
      </c>
      <c r="I659" s="53">
        <f t="shared" si="191"/>
        <v>0</v>
      </c>
      <c r="J659" s="54">
        <f t="shared" si="191"/>
        <v>0</v>
      </c>
      <c r="K659" s="171">
        <f t="shared" si="191"/>
        <v>0</v>
      </c>
      <c r="L659" s="159">
        <f t="shared" si="191"/>
        <v>0</v>
      </c>
      <c r="M659" s="54">
        <f t="shared" si="191"/>
        <v>0</v>
      </c>
      <c r="N659" s="55">
        <f t="shared" si="191"/>
        <v>0</v>
      </c>
      <c r="O659" s="53">
        <f t="shared" ref="O659:AI659" si="192">SUM(O648:O658)</f>
        <v>0</v>
      </c>
      <c r="P659" s="54">
        <f t="shared" si="192"/>
        <v>0</v>
      </c>
      <c r="Q659" s="55">
        <f t="shared" si="192"/>
        <v>0</v>
      </c>
      <c r="R659" s="53">
        <f t="shared" si="192"/>
        <v>0</v>
      </c>
      <c r="S659" s="54">
        <f t="shared" si="192"/>
        <v>0</v>
      </c>
      <c r="T659" s="55">
        <f t="shared" si="192"/>
        <v>0</v>
      </c>
      <c r="U659" s="53">
        <f t="shared" si="192"/>
        <v>0</v>
      </c>
      <c r="V659" s="54">
        <f t="shared" si="192"/>
        <v>0</v>
      </c>
      <c r="W659" s="55">
        <f t="shared" si="192"/>
        <v>0</v>
      </c>
      <c r="X659" s="53">
        <f t="shared" si="192"/>
        <v>0</v>
      </c>
      <c r="Y659" s="54">
        <f t="shared" si="192"/>
        <v>0</v>
      </c>
      <c r="Z659" s="55">
        <f t="shared" si="192"/>
        <v>0</v>
      </c>
      <c r="AA659" s="53">
        <f t="shared" si="192"/>
        <v>0</v>
      </c>
      <c r="AB659" s="54">
        <f t="shared" si="192"/>
        <v>0</v>
      </c>
      <c r="AC659" s="55">
        <f t="shared" si="192"/>
        <v>0</v>
      </c>
      <c r="AD659" s="53">
        <f t="shared" si="192"/>
        <v>0</v>
      </c>
      <c r="AE659" s="54">
        <f t="shared" si="192"/>
        <v>0</v>
      </c>
      <c r="AF659" s="55">
        <f t="shared" si="192"/>
        <v>0</v>
      </c>
      <c r="AG659" s="53">
        <f t="shared" si="192"/>
        <v>0</v>
      </c>
      <c r="AH659" s="54">
        <f t="shared" si="192"/>
        <v>0</v>
      </c>
      <c r="AI659" s="55">
        <f t="shared" si="192"/>
        <v>0</v>
      </c>
      <c r="AK659" s="53">
        <f>SUM(AK648:AK658)</f>
        <v>0</v>
      </c>
      <c r="AL659" s="54">
        <f>SUM(AL648:AL658)</f>
        <v>0</v>
      </c>
      <c r="AM659" s="55">
        <f>SUM(AM648:AM658)</f>
        <v>0</v>
      </c>
      <c r="AT659" s="32">
        <f>IF(SUM(AK713:AM713)=0,0,IF(SUM(AK659:AM659)=0,0,1))</f>
        <v>0</v>
      </c>
    </row>
    <row r="660" spans="2:50" ht="15" hidden="1" customHeight="1" x14ac:dyDescent="0.3">
      <c r="B660" s="15"/>
      <c r="C660" s="40"/>
      <c r="D660" s="34"/>
      <c r="E660" s="35"/>
      <c r="F660" s="41"/>
      <c r="G660" s="42"/>
      <c r="H660" s="43"/>
      <c r="I660" s="41"/>
      <c r="J660" s="42"/>
      <c r="K660" s="169"/>
      <c r="L660" s="154"/>
      <c r="M660" s="42"/>
      <c r="N660" s="43"/>
      <c r="O660" s="41"/>
      <c r="P660" s="42"/>
      <c r="Q660" s="43"/>
      <c r="R660" s="41"/>
      <c r="S660" s="42"/>
      <c r="T660" s="43"/>
      <c r="U660" s="41"/>
      <c r="V660" s="42"/>
      <c r="W660" s="43"/>
      <c r="X660" s="41"/>
      <c r="Y660" s="42"/>
      <c r="Z660" s="43"/>
      <c r="AA660" s="41"/>
      <c r="AB660" s="42"/>
      <c r="AC660" s="43"/>
      <c r="AD660" s="41"/>
      <c r="AE660" s="42"/>
      <c r="AF660" s="43"/>
      <c r="AG660" s="41"/>
      <c r="AH660" s="42"/>
      <c r="AI660" s="43"/>
      <c r="AK660" s="41"/>
      <c r="AL660" s="42"/>
      <c r="AM660" s="43"/>
      <c r="AT660" s="32">
        <f>IF(SUM(AK713:AM713)=0,0,IF(SUM(AK660:AM660)=0,0,1))</f>
        <v>0</v>
      </c>
    </row>
    <row r="661" spans="2:50" ht="15" hidden="1" customHeight="1" x14ac:dyDescent="0.3">
      <c r="B661" s="15"/>
      <c r="C661" s="40" t="s">
        <v>22</v>
      </c>
      <c r="D661" s="34" t="s">
        <v>2</v>
      </c>
      <c r="E661" s="35" t="s">
        <v>2</v>
      </c>
      <c r="F661" s="41">
        <v>0</v>
      </c>
      <c r="G661" s="42">
        <v>0</v>
      </c>
      <c r="H661" s="43">
        <v>0</v>
      </c>
      <c r="I661" s="41">
        <v>0</v>
      </c>
      <c r="J661" s="42">
        <v>0</v>
      </c>
      <c r="K661" s="169">
        <v>0</v>
      </c>
      <c r="L661" s="154">
        <v>0</v>
      </c>
      <c r="M661" s="42">
        <v>0</v>
      </c>
      <c r="N661" s="43">
        <v>0</v>
      </c>
      <c r="O661" s="41"/>
      <c r="P661" s="42"/>
      <c r="Q661" s="43"/>
      <c r="R661" s="41"/>
      <c r="S661" s="42"/>
      <c r="T661" s="43"/>
      <c r="U661" s="41"/>
      <c r="V661" s="42"/>
      <c r="W661" s="43"/>
      <c r="X661" s="41"/>
      <c r="Y661" s="42"/>
      <c r="Z661" s="43"/>
      <c r="AA661" s="41"/>
      <c r="AB661" s="42"/>
      <c r="AC661" s="43"/>
      <c r="AD661" s="41"/>
      <c r="AE661" s="42"/>
      <c r="AF661" s="43"/>
      <c r="AG661" s="41"/>
      <c r="AH661" s="42"/>
      <c r="AI661" s="43"/>
      <c r="AK661" s="41">
        <f t="shared" ref="AK661:AM671" si="193">F661+I661+L661+O661+R661+U661+X661+AA661+AD661+AG661</f>
        <v>0</v>
      </c>
      <c r="AL661" s="42">
        <f t="shared" si="193"/>
        <v>0</v>
      </c>
      <c r="AM661" s="43">
        <f t="shared" si="193"/>
        <v>0</v>
      </c>
      <c r="AT661" s="32">
        <f>IF(SUM(AK713:AM713)=0,0,IF(SUM(AK661:AM661)=0,0,1))</f>
        <v>0</v>
      </c>
      <c r="AV661" s="23">
        <v>5</v>
      </c>
      <c r="AW661" s="23">
        <v>13</v>
      </c>
      <c r="AX661" s="23">
        <v>1</v>
      </c>
    </row>
    <row r="662" spans="2:50" ht="15" hidden="1" customHeight="1" x14ac:dyDescent="0.3">
      <c r="B662" s="15"/>
      <c r="C662" s="40" t="s">
        <v>22</v>
      </c>
      <c r="D662" s="34" t="s">
        <v>2</v>
      </c>
      <c r="E662" s="35" t="s">
        <v>2</v>
      </c>
      <c r="F662" s="41">
        <v>0</v>
      </c>
      <c r="G662" s="42">
        <v>0</v>
      </c>
      <c r="H662" s="43">
        <v>0</v>
      </c>
      <c r="I662" s="41">
        <v>0</v>
      </c>
      <c r="J662" s="42">
        <v>0</v>
      </c>
      <c r="K662" s="169">
        <v>0</v>
      </c>
      <c r="L662" s="154">
        <v>0</v>
      </c>
      <c r="M662" s="42">
        <v>0</v>
      </c>
      <c r="N662" s="43">
        <v>0</v>
      </c>
      <c r="O662" s="41"/>
      <c r="P662" s="42"/>
      <c r="Q662" s="43"/>
      <c r="R662" s="41"/>
      <c r="S662" s="42"/>
      <c r="T662" s="43"/>
      <c r="U662" s="41"/>
      <c r="V662" s="42"/>
      <c r="W662" s="43"/>
      <c r="X662" s="41"/>
      <c r="Y662" s="42"/>
      <c r="Z662" s="43"/>
      <c r="AA662" s="41"/>
      <c r="AB662" s="42"/>
      <c r="AC662" s="43"/>
      <c r="AD662" s="41"/>
      <c r="AE662" s="42"/>
      <c r="AF662" s="43"/>
      <c r="AG662" s="41"/>
      <c r="AH662" s="42"/>
      <c r="AI662" s="43"/>
      <c r="AK662" s="41">
        <f t="shared" si="193"/>
        <v>0</v>
      </c>
      <c r="AL662" s="42">
        <f t="shared" si="193"/>
        <v>0</v>
      </c>
      <c r="AM662" s="43">
        <f t="shared" si="193"/>
        <v>0</v>
      </c>
      <c r="AT662" s="32">
        <f>IF(SUM(AK713:AM713)=0,0,IF(SUM(AK662:AM662)=0,0,1))</f>
        <v>0</v>
      </c>
      <c r="AV662" s="23">
        <v>5</v>
      </c>
      <c r="AW662" s="23">
        <v>13</v>
      </c>
      <c r="AX662" s="23">
        <f>IF(AW662=AW661,AX661+1,1)</f>
        <v>2</v>
      </c>
    </row>
    <row r="663" spans="2:50" ht="15" hidden="1" customHeight="1" x14ac:dyDescent="0.3">
      <c r="B663" s="15"/>
      <c r="C663" s="40" t="s">
        <v>22</v>
      </c>
      <c r="D663" s="34" t="s">
        <v>2</v>
      </c>
      <c r="E663" s="35" t="s">
        <v>2</v>
      </c>
      <c r="F663" s="41">
        <v>0</v>
      </c>
      <c r="G663" s="42">
        <v>0</v>
      </c>
      <c r="H663" s="43">
        <v>0</v>
      </c>
      <c r="I663" s="41">
        <v>0</v>
      </c>
      <c r="J663" s="42">
        <v>0</v>
      </c>
      <c r="K663" s="169">
        <v>0</v>
      </c>
      <c r="L663" s="154">
        <v>0</v>
      </c>
      <c r="M663" s="42">
        <v>0</v>
      </c>
      <c r="N663" s="43">
        <v>0</v>
      </c>
      <c r="O663" s="41"/>
      <c r="P663" s="42"/>
      <c r="Q663" s="43"/>
      <c r="R663" s="41"/>
      <c r="S663" s="42"/>
      <c r="T663" s="43"/>
      <c r="U663" s="41"/>
      <c r="V663" s="42"/>
      <c r="W663" s="43"/>
      <c r="X663" s="41"/>
      <c r="Y663" s="42"/>
      <c r="Z663" s="43"/>
      <c r="AA663" s="41"/>
      <c r="AB663" s="42"/>
      <c r="AC663" s="43"/>
      <c r="AD663" s="41"/>
      <c r="AE663" s="42"/>
      <c r="AF663" s="43"/>
      <c r="AG663" s="41"/>
      <c r="AH663" s="42"/>
      <c r="AI663" s="43"/>
      <c r="AK663" s="41">
        <f t="shared" si="193"/>
        <v>0</v>
      </c>
      <c r="AL663" s="42">
        <f t="shared" si="193"/>
        <v>0</v>
      </c>
      <c r="AM663" s="43">
        <f t="shared" si="193"/>
        <v>0</v>
      </c>
      <c r="AT663" s="32">
        <f>IF(SUM(AK713:AM713)=0,0,IF(SUM(AK663:AM663)=0,0,1))</f>
        <v>0</v>
      </c>
      <c r="AV663" s="23">
        <v>5</v>
      </c>
      <c r="AW663" s="23">
        <v>13</v>
      </c>
      <c r="AX663" s="23">
        <f t="shared" ref="AX663:AX671" si="194">IF(AW663=AW662,AX662+1,1)</f>
        <v>3</v>
      </c>
    </row>
    <row r="664" spans="2:50" ht="15" hidden="1" customHeight="1" x14ac:dyDescent="0.3">
      <c r="B664" s="15"/>
      <c r="C664" s="40" t="s">
        <v>22</v>
      </c>
      <c r="D664" s="34" t="s">
        <v>2</v>
      </c>
      <c r="E664" s="35" t="s">
        <v>2</v>
      </c>
      <c r="F664" s="41">
        <v>0</v>
      </c>
      <c r="G664" s="42">
        <v>0</v>
      </c>
      <c r="H664" s="43">
        <v>0</v>
      </c>
      <c r="I664" s="41">
        <v>0</v>
      </c>
      <c r="J664" s="42">
        <v>0</v>
      </c>
      <c r="K664" s="169">
        <v>0</v>
      </c>
      <c r="L664" s="154">
        <v>0</v>
      </c>
      <c r="M664" s="42">
        <v>0</v>
      </c>
      <c r="N664" s="43">
        <v>0</v>
      </c>
      <c r="O664" s="41"/>
      <c r="P664" s="42"/>
      <c r="Q664" s="43"/>
      <c r="R664" s="41"/>
      <c r="S664" s="42"/>
      <c r="T664" s="43"/>
      <c r="U664" s="41"/>
      <c r="V664" s="42"/>
      <c r="W664" s="43"/>
      <c r="X664" s="41"/>
      <c r="Y664" s="42"/>
      <c r="Z664" s="43"/>
      <c r="AA664" s="41"/>
      <c r="AB664" s="42"/>
      <c r="AC664" s="43"/>
      <c r="AD664" s="41"/>
      <c r="AE664" s="42"/>
      <c r="AF664" s="43"/>
      <c r="AG664" s="41"/>
      <c r="AH664" s="42"/>
      <c r="AI664" s="43"/>
      <c r="AK664" s="41">
        <f t="shared" si="193"/>
        <v>0</v>
      </c>
      <c r="AL664" s="42">
        <f t="shared" si="193"/>
        <v>0</v>
      </c>
      <c r="AM664" s="43">
        <f t="shared" si="193"/>
        <v>0</v>
      </c>
      <c r="AT664" s="32">
        <f>IF(SUM(AK713:AM713)=0,0,IF(SUM(AK664:AM664)=0,0,1))</f>
        <v>0</v>
      </c>
      <c r="AV664" s="23">
        <v>5</v>
      </c>
      <c r="AW664" s="23">
        <v>13</v>
      </c>
      <c r="AX664" s="23">
        <f t="shared" si="194"/>
        <v>4</v>
      </c>
    </row>
    <row r="665" spans="2:50" ht="15" hidden="1" customHeight="1" x14ac:dyDescent="0.3">
      <c r="B665" s="15"/>
      <c r="C665" s="40" t="s">
        <v>22</v>
      </c>
      <c r="D665" s="34" t="s">
        <v>2</v>
      </c>
      <c r="E665" s="35" t="s">
        <v>2</v>
      </c>
      <c r="F665" s="41">
        <v>0</v>
      </c>
      <c r="G665" s="42">
        <v>0</v>
      </c>
      <c r="H665" s="43">
        <v>0</v>
      </c>
      <c r="I665" s="41">
        <v>0</v>
      </c>
      <c r="J665" s="42">
        <v>0</v>
      </c>
      <c r="K665" s="169">
        <v>0</v>
      </c>
      <c r="L665" s="154">
        <v>0</v>
      </c>
      <c r="M665" s="42">
        <v>0</v>
      </c>
      <c r="N665" s="43">
        <v>0</v>
      </c>
      <c r="O665" s="41"/>
      <c r="P665" s="42"/>
      <c r="Q665" s="43"/>
      <c r="R665" s="41"/>
      <c r="S665" s="42"/>
      <c r="T665" s="43"/>
      <c r="U665" s="41"/>
      <c r="V665" s="42"/>
      <c r="W665" s="43"/>
      <c r="X665" s="41"/>
      <c r="Y665" s="42"/>
      <c r="Z665" s="43"/>
      <c r="AA665" s="41"/>
      <c r="AB665" s="42"/>
      <c r="AC665" s="43"/>
      <c r="AD665" s="41"/>
      <c r="AE665" s="42"/>
      <c r="AF665" s="43"/>
      <c r="AG665" s="41"/>
      <c r="AH665" s="42"/>
      <c r="AI665" s="43"/>
      <c r="AK665" s="41">
        <f t="shared" si="193"/>
        <v>0</v>
      </c>
      <c r="AL665" s="42">
        <f t="shared" si="193"/>
        <v>0</v>
      </c>
      <c r="AM665" s="43">
        <f t="shared" si="193"/>
        <v>0</v>
      </c>
      <c r="AT665" s="32">
        <f>IF(SUM(AK713:AM713)=0,0,IF(SUM(AK665:AM665)=0,0,1))</f>
        <v>0</v>
      </c>
      <c r="AV665" s="23">
        <v>5</v>
      </c>
      <c r="AW665" s="23">
        <v>13</v>
      </c>
      <c r="AX665" s="23">
        <f t="shared" si="194"/>
        <v>5</v>
      </c>
    </row>
    <row r="666" spans="2:50" ht="15" hidden="1" customHeight="1" x14ac:dyDescent="0.3">
      <c r="B666" s="15"/>
      <c r="C666" s="40" t="s">
        <v>22</v>
      </c>
      <c r="D666" s="34" t="s">
        <v>2</v>
      </c>
      <c r="E666" s="35" t="s">
        <v>2</v>
      </c>
      <c r="F666" s="41">
        <v>0</v>
      </c>
      <c r="G666" s="42">
        <v>0</v>
      </c>
      <c r="H666" s="43">
        <v>0</v>
      </c>
      <c r="I666" s="41">
        <v>0</v>
      </c>
      <c r="J666" s="42">
        <v>0</v>
      </c>
      <c r="K666" s="169">
        <v>0</v>
      </c>
      <c r="L666" s="154">
        <v>0</v>
      </c>
      <c r="M666" s="42">
        <v>0</v>
      </c>
      <c r="N666" s="43">
        <v>0</v>
      </c>
      <c r="O666" s="41"/>
      <c r="P666" s="42"/>
      <c r="Q666" s="43"/>
      <c r="R666" s="41"/>
      <c r="S666" s="42"/>
      <c r="T666" s="43"/>
      <c r="U666" s="41"/>
      <c r="V666" s="42"/>
      <c r="W666" s="43"/>
      <c r="X666" s="41"/>
      <c r="Y666" s="42"/>
      <c r="Z666" s="43"/>
      <c r="AA666" s="41"/>
      <c r="AB666" s="42"/>
      <c r="AC666" s="43"/>
      <c r="AD666" s="41"/>
      <c r="AE666" s="42"/>
      <c r="AF666" s="43"/>
      <c r="AG666" s="41"/>
      <c r="AH666" s="42"/>
      <c r="AI666" s="43"/>
      <c r="AK666" s="41">
        <f t="shared" si="193"/>
        <v>0</v>
      </c>
      <c r="AL666" s="42">
        <f t="shared" si="193"/>
        <v>0</v>
      </c>
      <c r="AM666" s="43">
        <f t="shared" si="193"/>
        <v>0</v>
      </c>
      <c r="AT666" s="32">
        <f>IF(SUM(AK713:AM713)=0,0,IF(SUM(AK666:AM666)=0,0,1))</f>
        <v>0</v>
      </c>
      <c r="AV666" s="23">
        <v>5</v>
      </c>
      <c r="AW666" s="23">
        <v>13</v>
      </c>
      <c r="AX666" s="23">
        <f t="shared" si="194"/>
        <v>6</v>
      </c>
    </row>
    <row r="667" spans="2:50" ht="15" hidden="1" customHeight="1" x14ac:dyDescent="0.3">
      <c r="B667" s="15"/>
      <c r="C667" s="40" t="s">
        <v>22</v>
      </c>
      <c r="D667" s="34" t="s">
        <v>2</v>
      </c>
      <c r="E667" s="35" t="s">
        <v>2</v>
      </c>
      <c r="F667" s="41">
        <v>0</v>
      </c>
      <c r="G667" s="42">
        <v>0</v>
      </c>
      <c r="H667" s="43">
        <v>0</v>
      </c>
      <c r="I667" s="41">
        <v>0</v>
      </c>
      <c r="J667" s="42">
        <v>0</v>
      </c>
      <c r="K667" s="169">
        <v>0</v>
      </c>
      <c r="L667" s="154">
        <v>0</v>
      </c>
      <c r="M667" s="42">
        <v>0</v>
      </c>
      <c r="N667" s="43">
        <v>0</v>
      </c>
      <c r="O667" s="41"/>
      <c r="P667" s="42"/>
      <c r="Q667" s="43"/>
      <c r="R667" s="41"/>
      <c r="S667" s="42"/>
      <c r="T667" s="43"/>
      <c r="U667" s="41"/>
      <c r="V667" s="42"/>
      <c r="W667" s="43"/>
      <c r="X667" s="41"/>
      <c r="Y667" s="42"/>
      <c r="Z667" s="43"/>
      <c r="AA667" s="41"/>
      <c r="AB667" s="42"/>
      <c r="AC667" s="43"/>
      <c r="AD667" s="41"/>
      <c r="AE667" s="42"/>
      <c r="AF667" s="43"/>
      <c r="AG667" s="41"/>
      <c r="AH667" s="42"/>
      <c r="AI667" s="43"/>
      <c r="AK667" s="41">
        <f t="shared" si="193"/>
        <v>0</v>
      </c>
      <c r="AL667" s="42">
        <f t="shared" si="193"/>
        <v>0</v>
      </c>
      <c r="AM667" s="43">
        <f t="shared" si="193"/>
        <v>0</v>
      </c>
      <c r="AT667" s="32">
        <f>IF(SUM(AK713:AM713)=0,0,IF(SUM(AK667:AM667)=0,0,1))</f>
        <v>0</v>
      </c>
      <c r="AV667" s="23">
        <v>5</v>
      </c>
      <c r="AW667" s="23">
        <v>13</v>
      </c>
      <c r="AX667" s="23">
        <f t="shared" si="194"/>
        <v>7</v>
      </c>
    </row>
    <row r="668" spans="2:50" ht="15" hidden="1" customHeight="1" x14ac:dyDescent="0.3">
      <c r="B668" s="15"/>
      <c r="C668" s="40" t="s">
        <v>22</v>
      </c>
      <c r="D668" s="34" t="s">
        <v>2</v>
      </c>
      <c r="E668" s="35" t="s">
        <v>2</v>
      </c>
      <c r="F668" s="41">
        <v>0</v>
      </c>
      <c r="G668" s="42">
        <v>0</v>
      </c>
      <c r="H668" s="43">
        <v>0</v>
      </c>
      <c r="I668" s="41">
        <v>0</v>
      </c>
      <c r="J668" s="42">
        <v>0</v>
      </c>
      <c r="K668" s="169">
        <v>0</v>
      </c>
      <c r="L668" s="154">
        <v>0</v>
      </c>
      <c r="M668" s="42">
        <v>0</v>
      </c>
      <c r="N668" s="43">
        <v>0</v>
      </c>
      <c r="O668" s="41"/>
      <c r="P668" s="42"/>
      <c r="Q668" s="43"/>
      <c r="R668" s="41"/>
      <c r="S668" s="42"/>
      <c r="T668" s="43"/>
      <c r="U668" s="41"/>
      <c r="V668" s="42"/>
      <c r="W668" s="43"/>
      <c r="X668" s="41"/>
      <c r="Y668" s="42"/>
      <c r="Z668" s="43"/>
      <c r="AA668" s="41"/>
      <c r="AB668" s="42"/>
      <c r="AC668" s="43"/>
      <c r="AD668" s="41"/>
      <c r="AE668" s="42"/>
      <c r="AF668" s="43"/>
      <c r="AG668" s="41"/>
      <c r="AH668" s="42"/>
      <c r="AI668" s="43"/>
      <c r="AK668" s="41">
        <f t="shared" si="193"/>
        <v>0</v>
      </c>
      <c r="AL668" s="42">
        <f t="shared" si="193"/>
        <v>0</v>
      </c>
      <c r="AM668" s="43">
        <f t="shared" si="193"/>
        <v>0</v>
      </c>
      <c r="AT668" s="32">
        <f>IF(SUM(AK713:AM713)=0,0,IF(SUM(AK668:AM668)=0,0,1))</f>
        <v>0</v>
      </c>
      <c r="AV668" s="23">
        <v>5</v>
      </c>
      <c r="AW668" s="23">
        <v>13</v>
      </c>
      <c r="AX668" s="23">
        <f t="shared" si="194"/>
        <v>8</v>
      </c>
    </row>
    <row r="669" spans="2:50" ht="15" hidden="1" customHeight="1" x14ac:dyDescent="0.3">
      <c r="B669" s="15"/>
      <c r="C669" s="40" t="s">
        <v>22</v>
      </c>
      <c r="D669" s="34" t="s">
        <v>2</v>
      </c>
      <c r="E669" s="35" t="s">
        <v>2</v>
      </c>
      <c r="F669" s="41">
        <v>0</v>
      </c>
      <c r="G669" s="42">
        <v>0</v>
      </c>
      <c r="H669" s="43">
        <v>0</v>
      </c>
      <c r="I669" s="41">
        <v>0</v>
      </c>
      <c r="J669" s="42">
        <v>0</v>
      </c>
      <c r="K669" s="169">
        <v>0</v>
      </c>
      <c r="L669" s="154">
        <v>0</v>
      </c>
      <c r="M669" s="42">
        <v>0</v>
      </c>
      <c r="N669" s="43">
        <v>0</v>
      </c>
      <c r="O669" s="41"/>
      <c r="P669" s="42"/>
      <c r="Q669" s="43"/>
      <c r="R669" s="41"/>
      <c r="S669" s="42"/>
      <c r="T669" s="43"/>
      <c r="U669" s="41"/>
      <c r="V669" s="42"/>
      <c r="W669" s="43"/>
      <c r="X669" s="41"/>
      <c r="Y669" s="42"/>
      <c r="Z669" s="43"/>
      <c r="AA669" s="41"/>
      <c r="AB669" s="42"/>
      <c r="AC669" s="43"/>
      <c r="AD669" s="41"/>
      <c r="AE669" s="42"/>
      <c r="AF669" s="43"/>
      <c r="AG669" s="41"/>
      <c r="AH669" s="42"/>
      <c r="AI669" s="43"/>
      <c r="AK669" s="41">
        <f t="shared" si="193"/>
        <v>0</v>
      </c>
      <c r="AL669" s="42">
        <f t="shared" si="193"/>
        <v>0</v>
      </c>
      <c r="AM669" s="43">
        <f t="shared" si="193"/>
        <v>0</v>
      </c>
      <c r="AT669" s="32">
        <f>IF(SUM(AK713:AM713)=0,0,IF(SUM(AK669:AM669)=0,0,1))</f>
        <v>0</v>
      </c>
      <c r="AV669" s="23">
        <v>5</v>
      </c>
      <c r="AW669" s="23">
        <v>13</v>
      </c>
      <c r="AX669" s="23">
        <f t="shared" si="194"/>
        <v>9</v>
      </c>
    </row>
    <row r="670" spans="2:50" ht="15" hidden="1" customHeight="1" x14ac:dyDescent="0.3">
      <c r="B670" s="15"/>
      <c r="C670" s="40" t="s">
        <v>22</v>
      </c>
      <c r="D670" s="34" t="s">
        <v>2</v>
      </c>
      <c r="E670" s="35" t="s">
        <v>2</v>
      </c>
      <c r="F670" s="41">
        <v>0</v>
      </c>
      <c r="G670" s="42">
        <v>0</v>
      </c>
      <c r="H670" s="43">
        <v>0</v>
      </c>
      <c r="I670" s="41">
        <v>0</v>
      </c>
      <c r="J670" s="42">
        <v>0</v>
      </c>
      <c r="K670" s="169">
        <v>0</v>
      </c>
      <c r="L670" s="154">
        <v>0</v>
      </c>
      <c r="M670" s="42">
        <v>0</v>
      </c>
      <c r="N670" s="43">
        <v>0</v>
      </c>
      <c r="O670" s="41"/>
      <c r="P670" s="42"/>
      <c r="Q670" s="43"/>
      <c r="R670" s="41"/>
      <c r="S670" s="42"/>
      <c r="T670" s="43"/>
      <c r="U670" s="41"/>
      <c r="V670" s="42"/>
      <c r="W670" s="43"/>
      <c r="X670" s="41"/>
      <c r="Y670" s="42"/>
      <c r="Z670" s="43"/>
      <c r="AA670" s="41"/>
      <c r="AB670" s="42"/>
      <c r="AC670" s="43"/>
      <c r="AD670" s="41"/>
      <c r="AE670" s="42"/>
      <c r="AF670" s="43"/>
      <c r="AG670" s="41"/>
      <c r="AH670" s="42"/>
      <c r="AI670" s="43"/>
      <c r="AK670" s="41">
        <f t="shared" si="193"/>
        <v>0</v>
      </c>
      <c r="AL670" s="42">
        <f t="shared" si="193"/>
        <v>0</v>
      </c>
      <c r="AM670" s="43">
        <f t="shared" si="193"/>
        <v>0</v>
      </c>
      <c r="AT670" s="32">
        <f>IF(SUM(AK713:AM713)=0,0,IF(SUM(AK670:AM670)=0,0,1))</f>
        <v>0</v>
      </c>
      <c r="AV670" s="23">
        <v>5</v>
      </c>
      <c r="AW670" s="23">
        <v>13</v>
      </c>
      <c r="AX670" s="23">
        <f t="shared" si="194"/>
        <v>10</v>
      </c>
    </row>
    <row r="671" spans="2:50" ht="15" hidden="1" customHeight="1" x14ac:dyDescent="0.3">
      <c r="B671" s="15"/>
      <c r="C671" s="40" t="s">
        <v>23</v>
      </c>
      <c r="D671" s="34" t="s">
        <v>2</v>
      </c>
      <c r="E671" s="35" t="s">
        <v>2</v>
      </c>
      <c r="F671" s="41">
        <v>0</v>
      </c>
      <c r="G671" s="42">
        <v>0</v>
      </c>
      <c r="H671" s="43">
        <v>0</v>
      </c>
      <c r="I671" s="41">
        <v>0</v>
      </c>
      <c r="J671" s="42">
        <v>0</v>
      </c>
      <c r="K671" s="169">
        <v>0</v>
      </c>
      <c r="L671" s="154">
        <v>0</v>
      </c>
      <c r="M671" s="42">
        <v>0</v>
      </c>
      <c r="N671" s="43">
        <v>0</v>
      </c>
      <c r="O671" s="41"/>
      <c r="P671" s="42"/>
      <c r="Q671" s="43"/>
      <c r="R671" s="41"/>
      <c r="S671" s="42"/>
      <c r="T671" s="43"/>
      <c r="U671" s="41"/>
      <c r="V671" s="42"/>
      <c r="W671" s="43"/>
      <c r="X671" s="41"/>
      <c r="Y671" s="42"/>
      <c r="Z671" s="43"/>
      <c r="AA671" s="41"/>
      <c r="AB671" s="42"/>
      <c r="AC671" s="43"/>
      <c r="AD671" s="41"/>
      <c r="AE671" s="42"/>
      <c r="AF671" s="43"/>
      <c r="AG671" s="41"/>
      <c r="AH671" s="42"/>
      <c r="AI671" s="43"/>
      <c r="AK671" s="41">
        <f t="shared" si="193"/>
        <v>0</v>
      </c>
      <c r="AL671" s="42">
        <f t="shared" si="193"/>
        <v>0</v>
      </c>
      <c r="AM671" s="43">
        <f t="shared" si="193"/>
        <v>0</v>
      </c>
      <c r="AT671" s="32">
        <f>IF(SUM(AK713:AM713)=0,0,IF(SUM(AK671:AM671)=0,0,1))</f>
        <v>0</v>
      </c>
      <c r="AV671" s="23">
        <v>5</v>
      </c>
      <c r="AW671" s="23">
        <v>14</v>
      </c>
      <c r="AX671" s="23">
        <f t="shared" si="194"/>
        <v>1</v>
      </c>
    </row>
    <row r="672" spans="2:50" ht="15" hidden="1" customHeight="1" x14ac:dyDescent="0.3">
      <c r="B672" s="15"/>
      <c r="C672" s="50" t="str">
        <f>IF(LEN(E671)&lt;1,"","Total: " &amp; LEFT(E671,LEN(E671)-21) &amp; "Municipalities")</f>
        <v/>
      </c>
      <c r="D672" s="51"/>
      <c r="E672" s="52"/>
      <c r="F672" s="53">
        <f t="shared" ref="F672:N672" si="195">SUM(F661:F671)</f>
        <v>0</v>
      </c>
      <c r="G672" s="54">
        <f t="shared" si="195"/>
        <v>0</v>
      </c>
      <c r="H672" s="55">
        <f t="shared" si="195"/>
        <v>0</v>
      </c>
      <c r="I672" s="53">
        <f t="shared" si="195"/>
        <v>0</v>
      </c>
      <c r="J672" s="54">
        <f t="shared" si="195"/>
        <v>0</v>
      </c>
      <c r="K672" s="171">
        <f t="shared" si="195"/>
        <v>0</v>
      </c>
      <c r="L672" s="159">
        <f t="shared" si="195"/>
        <v>0</v>
      </c>
      <c r="M672" s="54">
        <f t="shared" si="195"/>
        <v>0</v>
      </c>
      <c r="N672" s="55">
        <f t="shared" si="195"/>
        <v>0</v>
      </c>
      <c r="O672" s="53">
        <f t="shared" ref="O672:AI672" si="196">SUM(O661:O671)</f>
        <v>0</v>
      </c>
      <c r="P672" s="54">
        <f t="shared" si="196"/>
        <v>0</v>
      </c>
      <c r="Q672" s="55">
        <f t="shared" si="196"/>
        <v>0</v>
      </c>
      <c r="R672" s="53">
        <f t="shared" si="196"/>
        <v>0</v>
      </c>
      <c r="S672" s="54">
        <f t="shared" si="196"/>
        <v>0</v>
      </c>
      <c r="T672" s="55">
        <f t="shared" si="196"/>
        <v>0</v>
      </c>
      <c r="U672" s="53">
        <f t="shared" si="196"/>
        <v>0</v>
      </c>
      <c r="V672" s="54">
        <f t="shared" si="196"/>
        <v>0</v>
      </c>
      <c r="W672" s="55">
        <f t="shared" si="196"/>
        <v>0</v>
      </c>
      <c r="X672" s="53">
        <f t="shared" si="196"/>
        <v>0</v>
      </c>
      <c r="Y672" s="54">
        <f t="shared" si="196"/>
        <v>0</v>
      </c>
      <c r="Z672" s="55">
        <f t="shared" si="196"/>
        <v>0</v>
      </c>
      <c r="AA672" s="53">
        <f t="shared" si="196"/>
        <v>0</v>
      </c>
      <c r="AB672" s="54">
        <f t="shared" si="196"/>
        <v>0</v>
      </c>
      <c r="AC672" s="55">
        <f t="shared" si="196"/>
        <v>0</v>
      </c>
      <c r="AD672" s="53">
        <f t="shared" si="196"/>
        <v>0</v>
      </c>
      <c r="AE672" s="54">
        <f t="shared" si="196"/>
        <v>0</v>
      </c>
      <c r="AF672" s="55">
        <f t="shared" si="196"/>
        <v>0</v>
      </c>
      <c r="AG672" s="53">
        <f t="shared" si="196"/>
        <v>0</v>
      </c>
      <c r="AH672" s="54">
        <f t="shared" si="196"/>
        <v>0</v>
      </c>
      <c r="AI672" s="55">
        <f t="shared" si="196"/>
        <v>0</v>
      </c>
      <c r="AK672" s="53">
        <f>SUM(AK661:AK671)</f>
        <v>0</v>
      </c>
      <c r="AL672" s="54">
        <f>SUM(AL661:AL671)</f>
        <v>0</v>
      </c>
      <c r="AM672" s="55">
        <f>SUM(AM661:AM671)</f>
        <v>0</v>
      </c>
      <c r="AT672" s="32">
        <f>IF(SUM(AK713:AM713)=0,0,IF(SUM(AK672:AM672)=0,0,1))</f>
        <v>0</v>
      </c>
    </row>
    <row r="673" spans="2:50" ht="15" hidden="1" customHeight="1" x14ac:dyDescent="0.3">
      <c r="B673" s="15"/>
      <c r="C673" s="40"/>
      <c r="D673" s="34"/>
      <c r="E673" s="35"/>
      <c r="F673" s="41"/>
      <c r="G673" s="42"/>
      <c r="H673" s="43"/>
      <c r="I673" s="41"/>
      <c r="J673" s="42"/>
      <c r="K673" s="169"/>
      <c r="L673" s="154"/>
      <c r="M673" s="42"/>
      <c r="N673" s="43"/>
      <c r="O673" s="41"/>
      <c r="P673" s="42"/>
      <c r="Q673" s="43"/>
      <c r="R673" s="41"/>
      <c r="S673" s="42"/>
      <c r="T673" s="43"/>
      <c r="U673" s="41"/>
      <c r="V673" s="42"/>
      <c r="W673" s="43"/>
      <c r="X673" s="41"/>
      <c r="Y673" s="42"/>
      <c r="Z673" s="43"/>
      <c r="AA673" s="41"/>
      <c r="AB673" s="42"/>
      <c r="AC673" s="43"/>
      <c r="AD673" s="41"/>
      <c r="AE673" s="42"/>
      <c r="AF673" s="43"/>
      <c r="AG673" s="41"/>
      <c r="AH673" s="42"/>
      <c r="AI673" s="43"/>
      <c r="AK673" s="41"/>
      <c r="AL673" s="42"/>
      <c r="AM673" s="43"/>
      <c r="AT673" s="32">
        <f>IF(SUM(AK713:AM713)=0,0,IF(SUM(AK673:AM673)=0,0,1))</f>
        <v>0</v>
      </c>
    </row>
    <row r="674" spans="2:50" ht="15" hidden="1" customHeight="1" x14ac:dyDescent="0.3">
      <c r="B674" s="15"/>
      <c r="C674" s="40" t="s">
        <v>22</v>
      </c>
      <c r="D674" s="34" t="s">
        <v>2</v>
      </c>
      <c r="E674" s="35" t="s">
        <v>2</v>
      </c>
      <c r="F674" s="41">
        <v>0</v>
      </c>
      <c r="G674" s="42">
        <v>0</v>
      </c>
      <c r="H674" s="43">
        <v>0</v>
      </c>
      <c r="I674" s="41">
        <v>0</v>
      </c>
      <c r="J674" s="42">
        <v>0</v>
      </c>
      <c r="K674" s="169">
        <v>0</v>
      </c>
      <c r="L674" s="154">
        <v>0</v>
      </c>
      <c r="M674" s="42">
        <v>0</v>
      </c>
      <c r="N674" s="43">
        <v>0</v>
      </c>
      <c r="O674" s="41"/>
      <c r="P674" s="42"/>
      <c r="Q674" s="43"/>
      <c r="R674" s="41"/>
      <c r="S674" s="42"/>
      <c r="T674" s="43"/>
      <c r="U674" s="41"/>
      <c r="V674" s="42"/>
      <c r="W674" s="43"/>
      <c r="X674" s="41"/>
      <c r="Y674" s="42"/>
      <c r="Z674" s="43"/>
      <c r="AA674" s="41"/>
      <c r="AB674" s="42"/>
      <c r="AC674" s="43"/>
      <c r="AD674" s="41"/>
      <c r="AE674" s="42"/>
      <c r="AF674" s="43"/>
      <c r="AG674" s="41"/>
      <c r="AH674" s="42"/>
      <c r="AI674" s="43"/>
      <c r="AK674" s="41">
        <f t="shared" ref="AK674:AM684" si="197">F674+I674+L674+O674+R674+U674+X674+AA674+AD674+AG674</f>
        <v>0</v>
      </c>
      <c r="AL674" s="42">
        <f t="shared" si="197"/>
        <v>0</v>
      </c>
      <c r="AM674" s="43">
        <f t="shared" si="197"/>
        <v>0</v>
      </c>
      <c r="AT674" s="32">
        <f>IF(SUM(AK713:AM713)=0,0,IF(SUM(AK674:AM674)=0,0,1))</f>
        <v>0</v>
      </c>
      <c r="AV674" s="23">
        <v>5</v>
      </c>
      <c r="AW674" s="23">
        <v>15</v>
      </c>
      <c r="AX674" s="23">
        <v>1</v>
      </c>
    </row>
    <row r="675" spans="2:50" ht="15" hidden="1" customHeight="1" x14ac:dyDescent="0.3">
      <c r="B675" s="15"/>
      <c r="C675" s="40" t="s">
        <v>22</v>
      </c>
      <c r="D675" s="34" t="s">
        <v>2</v>
      </c>
      <c r="E675" s="35" t="s">
        <v>2</v>
      </c>
      <c r="F675" s="41">
        <v>0</v>
      </c>
      <c r="G675" s="42">
        <v>0</v>
      </c>
      <c r="H675" s="43">
        <v>0</v>
      </c>
      <c r="I675" s="41">
        <v>0</v>
      </c>
      <c r="J675" s="42">
        <v>0</v>
      </c>
      <c r="K675" s="169">
        <v>0</v>
      </c>
      <c r="L675" s="154">
        <v>0</v>
      </c>
      <c r="M675" s="42">
        <v>0</v>
      </c>
      <c r="N675" s="43">
        <v>0</v>
      </c>
      <c r="O675" s="41"/>
      <c r="P675" s="42"/>
      <c r="Q675" s="43"/>
      <c r="R675" s="41"/>
      <c r="S675" s="42"/>
      <c r="T675" s="43"/>
      <c r="U675" s="41"/>
      <c r="V675" s="42"/>
      <c r="W675" s="43"/>
      <c r="X675" s="41"/>
      <c r="Y675" s="42"/>
      <c r="Z675" s="43"/>
      <c r="AA675" s="41"/>
      <c r="AB675" s="42"/>
      <c r="AC675" s="43"/>
      <c r="AD675" s="41"/>
      <c r="AE675" s="42"/>
      <c r="AF675" s="43"/>
      <c r="AG675" s="41"/>
      <c r="AH675" s="42"/>
      <c r="AI675" s="43"/>
      <c r="AK675" s="41">
        <f t="shared" si="197"/>
        <v>0</v>
      </c>
      <c r="AL675" s="42">
        <f t="shared" si="197"/>
        <v>0</v>
      </c>
      <c r="AM675" s="43">
        <f t="shared" si="197"/>
        <v>0</v>
      </c>
      <c r="AT675" s="32">
        <f>IF(SUM(AK713:AM713)=0,0,IF(SUM(AK675:AM675)=0,0,1))</f>
        <v>0</v>
      </c>
      <c r="AV675" s="23">
        <v>5</v>
      </c>
      <c r="AW675" s="23">
        <v>15</v>
      </c>
      <c r="AX675" s="23">
        <f>IF(AW675=AW674,AX674+1,1)</f>
        <v>2</v>
      </c>
    </row>
    <row r="676" spans="2:50" ht="15" hidden="1" customHeight="1" x14ac:dyDescent="0.3">
      <c r="B676" s="15"/>
      <c r="C676" s="40" t="s">
        <v>22</v>
      </c>
      <c r="D676" s="34" t="s">
        <v>2</v>
      </c>
      <c r="E676" s="35" t="s">
        <v>2</v>
      </c>
      <c r="F676" s="41">
        <v>0</v>
      </c>
      <c r="G676" s="42">
        <v>0</v>
      </c>
      <c r="H676" s="43">
        <v>0</v>
      </c>
      <c r="I676" s="41">
        <v>0</v>
      </c>
      <c r="J676" s="42">
        <v>0</v>
      </c>
      <c r="K676" s="169">
        <v>0</v>
      </c>
      <c r="L676" s="154">
        <v>0</v>
      </c>
      <c r="M676" s="42">
        <v>0</v>
      </c>
      <c r="N676" s="43">
        <v>0</v>
      </c>
      <c r="O676" s="41"/>
      <c r="P676" s="42"/>
      <c r="Q676" s="43"/>
      <c r="R676" s="41"/>
      <c r="S676" s="42"/>
      <c r="T676" s="43"/>
      <c r="U676" s="41"/>
      <c r="V676" s="42"/>
      <c r="W676" s="43"/>
      <c r="X676" s="41"/>
      <c r="Y676" s="42"/>
      <c r="Z676" s="43"/>
      <c r="AA676" s="41"/>
      <c r="AB676" s="42"/>
      <c r="AC676" s="43"/>
      <c r="AD676" s="41"/>
      <c r="AE676" s="42"/>
      <c r="AF676" s="43"/>
      <c r="AG676" s="41"/>
      <c r="AH676" s="42"/>
      <c r="AI676" s="43"/>
      <c r="AK676" s="41">
        <f t="shared" si="197"/>
        <v>0</v>
      </c>
      <c r="AL676" s="42">
        <f t="shared" si="197"/>
        <v>0</v>
      </c>
      <c r="AM676" s="43">
        <f t="shared" si="197"/>
        <v>0</v>
      </c>
      <c r="AT676" s="32">
        <f>IF(SUM(AK713:AM713)=0,0,IF(SUM(AK676:AM676)=0,0,1))</f>
        <v>0</v>
      </c>
      <c r="AV676" s="23">
        <v>5</v>
      </c>
      <c r="AW676" s="23">
        <v>15</v>
      </c>
      <c r="AX676" s="23">
        <f t="shared" ref="AX676:AX684" si="198">IF(AW676=AW675,AX675+1,1)</f>
        <v>3</v>
      </c>
    </row>
    <row r="677" spans="2:50" ht="15" hidden="1" customHeight="1" x14ac:dyDescent="0.3">
      <c r="B677" s="15"/>
      <c r="C677" s="40" t="s">
        <v>22</v>
      </c>
      <c r="D677" s="34" t="s">
        <v>2</v>
      </c>
      <c r="E677" s="35" t="s">
        <v>2</v>
      </c>
      <c r="F677" s="41">
        <v>0</v>
      </c>
      <c r="G677" s="42">
        <v>0</v>
      </c>
      <c r="H677" s="43">
        <v>0</v>
      </c>
      <c r="I677" s="41">
        <v>0</v>
      </c>
      <c r="J677" s="42">
        <v>0</v>
      </c>
      <c r="K677" s="169">
        <v>0</v>
      </c>
      <c r="L677" s="154">
        <v>0</v>
      </c>
      <c r="M677" s="42">
        <v>0</v>
      </c>
      <c r="N677" s="43">
        <v>0</v>
      </c>
      <c r="O677" s="41"/>
      <c r="P677" s="42"/>
      <c r="Q677" s="43"/>
      <c r="R677" s="41"/>
      <c r="S677" s="42"/>
      <c r="T677" s="43"/>
      <c r="U677" s="41"/>
      <c r="V677" s="42"/>
      <c r="W677" s="43"/>
      <c r="X677" s="41"/>
      <c r="Y677" s="42"/>
      <c r="Z677" s="43"/>
      <c r="AA677" s="41"/>
      <c r="AB677" s="42"/>
      <c r="AC677" s="43"/>
      <c r="AD677" s="41"/>
      <c r="AE677" s="42"/>
      <c r="AF677" s="43"/>
      <c r="AG677" s="41"/>
      <c r="AH677" s="42"/>
      <c r="AI677" s="43"/>
      <c r="AK677" s="41">
        <f t="shared" si="197"/>
        <v>0</v>
      </c>
      <c r="AL677" s="42">
        <f t="shared" si="197"/>
        <v>0</v>
      </c>
      <c r="AM677" s="43">
        <f t="shared" si="197"/>
        <v>0</v>
      </c>
      <c r="AT677" s="32">
        <f>IF(SUM(AK713:AM713)=0,0,IF(SUM(AK677:AM677)=0,0,1))</f>
        <v>0</v>
      </c>
      <c r="AV677" s="23">
        <v>5</v>
      </c>
      <c r="AW677" s="23">
        <v>15</v>
      </c>
      <c r="AX677" s="23">
        <f t="shared" si="198"/>
        <v>4</v>
      </c>
    </row>
    <row r="678" spans="2:50" ht="15" hidden="1" customHeight="1" x14ac:dyDescent="0.3">
      <c r="B678" s="15"/>
      <c r="C678" s="40" t="s">
        <v>22</v>
      </c>
      <c r="D678" s="34" t="s">
        <v>2</v>
      </c>
      <c r="E678" s="35" t="s">
        <v>2</v>
      </c>
      <c r="F678" s="41">
        <v>0</v>
      </c>
      <c r="G678" s="42">
        <v>0</v>
      </c>
      <c r="H678" s="43">
        <v>0</v>
      </c>
      <c r="I678" s="41">
        <v>0</v>
      </c>
      <c r="J678" s="42">
        <v>0</v>
      </c>
      <c r="K678" s="169">
        <v>0</v>
      </c>
      <c r="L678" s="154">
        <v>0</v>
      </c>
      <c r="M678" s="42">
        <v>0</v>
      </c>
      <c r="N678" s="43">
        <v>0</v>
      </c>
      <c r="O678" s="41"/>
      <c r="P678" s="42"/>
      <c r="Q678" s="43"/>
      <c r="R678" s="41"/>
      <c r="S678" s="42"/>
      <c r="T678" s="43"/>
      <c r="U678" s="41"/>
      <c r="V678" s="42"/>
      <c r="W678" s="43"/>
      <c r="X678" s="41"/>
      <c r="Y678" s="42"/>
      <c r="Z678" s="43"/>
      <c r="AA678" s="41"/>
      <c r="AB678" s="42"/>
      <c r="AC678" s="43"/>
      <c r="AD678" s="41"/>
      <c r="AE678" s="42"/>
      <c r="AF678" s="43"/>
      <c r="AG678" s="41"/>
      <c r="AH678" s="42"/>
      <c r="AI678" s="43"/>
      <c r="AK678" s="41">
        <f t="shared" si="197"/>
        <v>0</v>
      </c>
      <c r="AL678" s="42">
        <f t="shared" si="197"/>
        <v>0</v>
      </c>
      <c r="AM678" s="43">
        <f t="shared" si="197"/>
        <v>0</v>
      </c>
      <c r="AT678" s="32">
        <f>IF(SUM(AK713:AM713)=0,0,IF(SUM(AK678:AM678)=0,0,1))</f>
        <v>0</v>
      </c>
      <c r="AV678" s="23">
        <v>5</v>
      </c>
      <c r="AW678" s="23">
        <v>15</v>
      </c>
      <c r="AX678" s="23">
        <f t="shared" si="198"/>
        <v>5</v>
      </c>
    </row>
    <row r="679" spans="2:50" ht="15" hidden="1" customHeight="1" x14ac:dyDescent="0.3">
      <c r="B679" s="15"/>
      <c r="C679" s="40" t="s">
        <v>22</v>
      </c>
      <c r="D679" s="34" t="s">
        <v>2</v>
      </c>
      <c r="E679" s="35" t="s">
        <v>2</v>
      </c>
      <c r="F679" s="41">
        <v>0</v>
      </c>
      <c r="G679" s="42">
        <v>0</v>
      </c>
      <c r="H679" s="43">
        <v>0</v>
      </c>
      <c r="I679" s="41">
        <v>0</v>
      </c>
      <c r="J679" s="42">
        <v>0</v>
      </c>
      <c r="K679" s="169">
        <v>0</v>
      </c>
      <c r="L679" s="154">
        <v>0</v>
      </c>
      <c r="M679" s="42">
        <v>0</v>
      </c>
      <c r="N679" s="43">
        <v>0</v>
      </c>
      <c r="O679" s="41"/>
      <c r="P679" s="42"/>
      <c r="Q679" s="43"/>
      <c r="R679" s="41"/>
      <c r="S679" s="42"/>
      <c r="T679" s="43"/>
      <c r="U679" s="41"/>
      <c r="V679" s="42"/>
      <c r="W679" s="43"/>
      <c r="X679" s="41"/>
      <c r="Y679" s="42"/>
      <c r="Z679" s="43"/>
      <c r="AA679" s="41"/>
      <c r="AB679" s="42"/>
      <c r="AC679" s="43"/>
      <c r="AD679" s="41"/>
      <c r="AE679" s="42"/>
      <c r="AF679" s="43"/>
      <c r="AG679" s="41"/>
      <c r="AH679" s="42"/>
      <c r="AI679" s="43"/>
      <c r="AK679" s="41">
        <f t="shared" si="197"/>
        <v>0</v>
      </c>
      <c r="AL679" s="42">
        <f t="shared" si="197"/>
        <v>0</v>
      </c>
      <c r="AM679" s="43">
        <f t="shared" si="197"/>
        <v>0</v>
      </c>
      <c r="AT679" s="32">
        <f>IF(SUM(AK713:AM713)=0,0,IF(SUM(AK679:AM679)=0,0,1))</f>
        <v>0</v>
      </c>
      <c r="AV679" s="23">
        <v>5</v>
      </c>
      <c r="AW679" s="23">
        <v>15</v>
      </c>
      <c r="AX679" s="23">
        <f t="shared" si="198"/>
        <v>6</v>
      </c>
    </row>
    <row r="680" spans="2:50" ht="15" hidden="1" customHeight="1" x14ac:dyDescent="0.3">
      <c r="B680" s="15"/>
      <c r="C680" s="40" t="s">
        <v>22</v>
      </c>
      <c r="D680" s="34" t="s">
        <v>2</v>
      </c>
      <c r="E680" s="35" t="s">
        <v>2</v>
      </c>
      <c r="F680" s="41">
        <v>0</v>
      </c>
      <c r="G680" s="42">
        <v>0</v>
      </c>
      <c r="H680" s="43">
        <v>0</v>
      </c>
      <c r="I680" s="41">
        <v>0</v>
      </c>
      <c r="J680" s="42">
        <v>0</v>
      </c>
      <c r="K680" s="169">
        <v>0</v>
      </c>
      <c r="L680" s="154">
        <v>0</v>
      </c>
      <c r="M680" s="42">
        <v>0</v>
      </c>
      <c r="N680" s="43">
        <v>0</v>
      </c>
      <c r="O680" s="41"/>
      <c r="P680" s="42"/>
      <c r="Q680" s="43"/>
      <c r="R680" s="41"/>
      <c r="S680" s="42"/>
      <c r="T680" s="43"/>
      <c r="U680" s="41"/>
      <c r="V680" s="42"/>
      <c r="W680" s="43"/>
      <c r="X680" s="41"/>
      <c r="Y680" s="42"/>
      <c r="Z680" s="43"/>
      <c r="AA680" s="41"/>
      <c r="AB680" s="42"/>
      <c r="AC680" s="43"/>
      <c r="AD680" s="41"/>
      <c r="AE680" s="42"/>
      <c r="AF680" s="43"/>
      <c r="AG680" s="41"/>
      <c r="AH680" s="42"/>
      <c r="AI680" s="43"/>
      <c r="AK680" s="41">
        <f t="shared" si="197"/>
        <v>0</v>
      </c>
      <c r="AL680" s="42">
        <f t="shared" si="197"/>
        <v>0</v>
      </c>
      <c r="AM680" s="43">
        <f t="shared" si="197"/>
        <v>0</v>
      </c>
      <c r="AT680" s="32">
        <f>IF(SUM(AK713:AM713)=0,0,IF(SUM(AK680:AM680)=0,0,1))</f>
        <v>0</v>
      </c>
      <c r="AV680" s="23">
        <v>5</v>
      </c>
      <c r="AW680" s="23">
        <v>15</v>
      </c>
      <c r="AX680" s="23">
        <f t="shared" si="198"/>
        <v>7</v>
      </c>
    </row>
    <row r="681" spans="2:50" ht="15" hidden="1" customHeight="1" x14ac:dyDescent="0.3">
      <c r="B681" s="15"/>
      <c r="C681" s="40" t="s">
        <v>22</v>
      </c>
      <c r="D681" s="34" t="s">
        <v>2</v>
      </c>
      <c r="E681" s="35" t="s">
        <v>2</v>
      </c>
      <c r="F681" s="41">
        <v>0</v>
      </c>
      <c r="G681" s="42">
        <v>0</v>
      </c>
      <c r="H681" s="43">
        <v>0</v>
      </c>
      <c r="I681" s="41">
        <v>0</v>
      </c>
      <c r="J681" s="42">
        <v>0</v>
      </c>
      <c r="K681" s="169">
        <v>0</v>
      </c>
      <c r="L681" s="154">
        <v>0</v>
      </c>
      <c r="M681" s="42">
        <v>0</v>
      </c>
      <c r="N681" s="43">
        <v>0</v>
      </c>
      <c r="O681" s="41"/>
      <c r="P681" s="42"/>
      <c r="Q681" s="43"/>
      <c r="R681" s="41"/>
      <c r="S681" s="42"/>
      <c r="T681" s="43"/>
      <c r="U681" s="41"/>
      <c r="V681" s="42"/>
      <c r="W681" s="43"/>
      <c r="X681" s="41"/>
      <c r="Y681" s="42"/>
      <c r="Z681" s="43"/>
      <c r="AA681" s="41"/>
      <c r="AB681" s="42"/>
      <c r="AC681" s="43"/>
      <c r="AD681" s="41"/>
      <c r="AE681" s="42"/>
      <c r="AF681" s="43"/>
      <c r="AG681" s="41"/>
      <c r="AH681" s="42"/>
      <c r="AI681" s="43"/>
      <c r="AK681" s="41">
        <f t="shared" si="197"/>
        <v>0</v>
      </c>
      <c r="AL681" s="42">
        <f t="shared" si="197"/>
        <v>0</v>
      </c>
      <c r="AM681" s="43">
        <f t="shared" si="197"/>
        <v>0</v>
      </c>
      <c r="AT681" s="32">
        <f>IF(SUM(AK713:AM713)=0,0,IF(SUM(AK681:AM681)=0,0,1))</f>
        <v>0</v>
      </c>
      <c r="AV681" s="23">
        <v>5</v>
      </c>
      <c r="AW681" s="23">
        <v>15</v>
      </c>
      <c r="AX681" s="23">
        <f t="shared" si="198"/>
        <v>8</v>
      </c>
    </row>
    <row r="682" spans="2:50" ht="15" hidden="1" customHeight="1" x14ac:dyDescent="0.3">
      <c r="B682" s="15"/>
      <c r="C682" s="40" t="s">
        <v>22</v>
      </c>
      <c r="D682" s="34" t="s">
        <v>2</v>
      </c>
      <c r="E682" s="35" t="s">
        <v>2</v>
      </c>
      <c r="F682" s="41">
        <v>0</v>
      </c>
      <c r="G682" s="42">
        <v>0</v>
      </c>
      <c r="H682" s="43">
        <v>0</v>
      </c>
      <c r="I682" s="41">
        <v>0</v>
      </c>
      <c r="J682" s="42">
        <v>0</v>
      </c>
      <c r="K682" s="169">
        <v>0</v>
      </c>
      <c r="L682" s="154">
        <v>0</v>
      </c>
      <c r="M682" s="42">
        <v>0</v>
      </c>
      <c r="N682" s="43">
        <v>0</v>
      </c>
      <c r="O682" s="41"/>
      <c r="P682" s="42"/>
      <c r="Q682" s="43"/>
      <c r="R682" s="41"/>
      <c r="S682" s="42"/>
      <c r="T682" s="43"/>
      <c r="U682" s="41"/>
      <c r="V682" s="42"/>
      <c r="W682" s="43"/>
      <c r="X682" s="41"/>
      <c r="Y682" s="42"/>
      <c r="Z682" s="43"/>
      <c r="AA682" s="41"/>
      <c r="AB682" s="42"/>
      <c r="AC682" s="43"/>
      <c r="AD682" s="41"/>
      <c r="AE682" s="42"/>
      <c r="AF682" s="43"/>
      <c r="AG682" s="41"/>
      <c r="AH682" s="42"/>
      <c r="AI682" s="43"/>
      <c r="AK682" s="41">
        <f t="shared" si="197"/>
        <v>0</v>
      </c>
      <c r="AL682" s="42">
        <f t="shared" si="197"/>
        <v>0</v>
      </c>
      <c r="AM682" s="43">
        <f t="shared" si="197"/>
        <v>0</v>
      </c>
      <c r="AT682" s="32">
        <f>IF(SUM(AK713:AM713)=0,0,IF(SUM(AK682:AM682)=0,0,1))</f>
        <v>0</v>
      </c>
      <c r="AV682" s="23">
        <v>5</v>
      </c>
      <c r="AW682" s="23">
        <v>15</v>
      </c>
      <c r="AX682" s="23">
        <f t="shared" si="198"/>
        <v>9</v>
      </c>
    </row>
    <row r="683" spans="2:50" ht="15" hidden="1" customHeight="1" x14ac:dyDescent="0.3">
      <c r="B683" s="15"/>
      <c r="C683" s="40" t="s">
        <v>22</v>
      </c>
      <c r="D683" s="34" t="s">
        <v>2</v>
      </c>
      <c r="E683" s="35" t="s">
        <v>2</v>
      </c>
      <c r="F683" s="41">
        <v>0</v>
      </c>
      <c r="G683" s="42">
        <v>0</v>
      </c>
      <c r="H683" s="43">
        <v>0</v>
      </c>
      <c r="I683" s="41">
        <v>0</v>
      </c>
      <c r="J683" s="42">
        <v>0</v>
      </c>
      <c r="K683" s="169">
        <v>0</v>
      </c>
      <c r="L683" s="154">
        <v>0</v>
      </c>
      <c r="M683" s="42">
        <v>0</v>
      </c>
      <c r="N683" s="43">
        <v>0</v>
      </c>
      <c r="O683" s="41"/>
      <c r="P683" s="42"/>
      <c r="Q683" s="43"/>
      <c r="R683" s="41"/>
      <c r="S683" s="42"/>
      <c r="T683" s="43"/>
      <c r="U683" s="41"/>
      <c r="V683" s="42"/>
      <c r="W683" s="43"/>
      <c r="X683" s="41"/>
      <c r="Y683" s="42"/>
      <c r="Z683" s="43"/>
      <c r="AA683" s="41"/>
      <c r="AB683" s="42"/>
      <c r="AC683" s="43"/>
      <c r="AD683" s="41"/>
      <c r="AE683" s="42"/>
      <c r="AF683" s="43"/>
      <c r="AG683" s="41"/>
      <c r="AH683" s="42"/>
      <c r="AI683" s="43"/>
      <c r="AK683" s="41">
        <f t="shared" si="197"/>
        <v>0</v>
      </c>
      <c r="AL683" s="42">
        <f t="shared" si="197"/>
        <v>0</v>
      </c>
      <c r="AM683" s="43">
        <f t="shared" si="197"/>
        <v>0</v>
      </c>
      <c r="AT683" s="32">
        <f>IF(SUM(AK713:AM713)=0,0,IF(SUM(AK683:AM683)=0,0,1))</f>
        <v>0</v>
      </c>
      <c r="AV683" s="23">
        <v>5</v>
      </c>
      <c r="AW683" s="23">
        <v>15</v>
      </c>
      <c r="AX683" s="23">
        <f t="shared" si="198"/>
        <v>10</v>
      </c>
    </row>
    <row r="684" spans="2:50" ht="15" hidden="1" customHeight="1" x14ac:dyDescent="0.3">
      <c r="B684" s="15"/>
      <c r="C684" s="40" t="s">
        <v>23</v>
      </c>
      <c r="D684" s="34" t="s">
        <v>2</v>
      </c>
      <c r="E684" s="35" t="s">
        <v>2</v>
      </c>
      <c r="F684" s="41">
        <v>0</v>
      </c>
      <c r="G684" s="42">
        <v>0</v>
      </c>
      <c r="H684" s="43">
        <v>0</v>
      </c>
      <c r="I684" s="41">
        <v>0</v>
      </c>
      <c r="J684" s="42">
        <v>0</v>
      </c>
      <c r="K684" s="169">
        <v>0</v>
      </c>
      <c r="L684" s="154">
        <v>0</v>
      </c>
      <c r="M684" s="42">
        <v>0</v>
      </c>
      <c r="N684" s="43">
        <v>0</v>
      </c>
      <c r="O684" s="41"/>
      <c r="P684" s="42"/>
      <c r="Q684" s="43"/>
      <c r="R684" s="41"/>
      <c r="S684" s="42"/>
      <c r="T684" s="43"/>
      <c r="U684" s="41"/>
      <c r="V684" s="42"/>
      <c r="W684" s="43"/>
      <c r="X684" s="41"/>
      <c r="Y684" s="42"/>
      <c r="Z684" s="43"/>
      <c r="AA684" s="41"/>
      <c r="AB684" s="42"/>
      <c r="AC684" s="43"/>
      <c r="AD684" s="41"/>
      <c r="AE684" s="42"/>
      <c r="AF684" s="43"/>
      <c r="AG684" s="41"/>
      <c r="AH684" s="42"/>
      <c r="AI684" s="43"/>
      <c r="AK684" s="41">
        <f t="shared" si="197"/>
        <v>0</v>
      </c>
      <c r="AL684" s="42">
        <f t="shared" si="197"/>
        <v>0</v>
      </c>
      <c r="AM684" s="43">
        <f t="shared" si="197"/>
        <v>0</v>
      </c>
      <c r="AT684" s="32">
        <f>IF(SUM(AK713:AM713)=0,0,IF(SUM(AK684:AM684)=0,0,1))</f>
        <v>0</v>
      </c>
      <c r="AV684" s="23">
        <v>5</v>
      </c>
      <c r="AW684" s="23">
        <v>16</v>
      </c>
      <c r="AX684" s="23">
        <f t="shared" si="198"/>
        <v>1</v>
      </c>
    </row>
    <row r="685" spans="2:50" ht="15" hidden="1" customHeight="1" x14ac:dyDescent="0.3">
      <c r="B685" s="15"/>
      <c r="C685" s="50" t="str">
        <f>IF(LEN(E684)&lt;1,"","Total: " &amp; LEFT(E684,LEN(E684)-21) &amp; "Municipalities")</f>
        <v/>
      </c>
      <c r="D685" s="51"/>
      <c r="E685" s="52"/>
      <c r="F685" s="53">
        <f t="shared" ref="F685:N685" si="199">SUM(F674:F684)</f>
        <v>0</v>
      </c>
      <c r="G685" s="54">
        <f t="shared" si="199"/>
        <v>0</v>
      </c>
      <c r="H685" s="55">
        <f t="shared" si="199"/>
        <v>0</v>
      </c>
      <c r="I685" s="53">
        <f t="shared" si="199"/>
        <v>0</v>
      </c>
      <c r="J685" s="54">
        <f t="shared" si="199"/>
        <v>0</v>
      </c>
      <c r="K685" s="171">
        <f t="shared" si="199"/>
        <v>0</v>
      </c>
      <c r="L685" s="159">
        <f t="shared" si="199"/>
        <v>0</v>
      </c>
      <c r="M685" s="54">
        <f t="shared" si="199"/>
        <v>0</v>
      </c>
      <c r="N685" s="55">
        <f t="shared" si="199"/>
        <v>0</v>
      </c>
      <c r="O685" s="53">
        <f t="shared" ref="O685:AI685" si="200">SUM(O674:O684)</f>
        <v>0</v>
      </c>
      <c r="P685" s="54">
        <f t="shared" si="200"/>
        <v>0</v>
      </c>
      <c r="Q685" s="55">
        <f t="shared" si="200"/>
        <v>0</v>
      </c>
      <c r="R685" s="53">
        <f t="shared" si="200"/>
        <v>0</v>
      </c>
      <c r="S685" s="54">
        <f t="shared" si="200"/>
        <v>0</v>
      </c>
      <c r="T685" s="55">
        <f t="shared" si="200"/>
        <v>0</v>
      </c>
      <c r="U685" s="53">
        <f t="shared" si="200"/>
        <v>0</v>
      </c>
      <c r="V685" s="54">
        <f t="shared" si="200"/>
        <v>0</v>
      </c>
      <c r="W685" s="55">
        <f t="shared" si="200"/>
        <v>0</v>
      </c>
      <c r="X685" s="53">
        <f t="shared" si="200"/>
        <v>0</v>
      </c>
      <c r="Y685" s="54">
        <f t="shared" si="200"/>
        <v>0</v>
      </c>
      <c r="Z685" s="55">
        <f t="shared" si="200"/>
        <v>0</v>
      </c>
      <c r="AA685" s="53">
        <f t="shared" si="200"/>
        <v>0</v>
      </c>
      <c r="AB685" s="54">
        <f t="shared" si="200"/>
        <v>0</v>
      </c>
      <c r="AC685" s="55">
        <f t="shared" si="200"/>
        <v>0</v>
      </c>
      <c r="AD685" s="53">
        <f t="shared" si="200"/>
        <v>0</v>
      </c>
      <c r="AE685" s="54">
        <f t="shared" si="200"/>
        <v>0</v>
      </c>
      <c r="AF685" s="55">
        <f t="shared" si="200"/>
        <v>0</v>
      </c>
      <c r="AG685" s="53">
        <f t="shared" si="200"/>
        <v>0</v>
      </c>
      <c r="AH685" s="54">
        <f t="shared" si="200"/>
        <v>0</v>
      </c>
      <c r="AI685" s="55">
        <f t="shared" si="200"/>
        <v>0</v>
      </c>
      <c r="AK685" s="53">
        <f>SUM(AK674:AK684)</f>
        <v>0</v>
      </c>
      <c r="AL685" s="54">
        <f>SUM(AL674:AL684)</f>
        <v>0</v>
      </c>
      <c r="AM685" s="55">
        <f>SUM(AM674:AM684)</f>
        <v>0</v>
      </c>
      <c r="AT685" s="32">
        <f>IF(SUM(AK713:AM713)=0,0,IF(SUM(AK685:AM685)=0,0,1))</f>
        <v>0</v>
      </c>
    </row>
    <row r="686" spans="2:50" ht="15" hidden="1" customHeight="1" x14ac:dyDescent="0.3">
      <c r="B686" s="15"/>
      <c r="C686" s="40"/>
      <c r="D686" s="34"/>
      <c r="E686" s="35"/>
      <c r="F686" s="41"/>
      <c r="G686" s="42"/>
      <c r="H686" s="43"/>
      <c r="I686" s="41"/>
      <c r="J686" s="42"/>
      <c r="K686" s="169"/>
      <c r="L686" s="154"/>
      <c r="M686" s="42"/>
      <c r="N686" s="43"/>
      <c r="O686" s="41"/>
      <c r="P686" s="42"/>
      <c r="Q686" s="43"/>
      <c r="R686" s="41"/>
      <c r="S686" s="42"/>
      <c r="T686" s="43"/>
      <c r="U686" s="41"/>
      <c r="V686" s="42"/>
      <c r="W686" s="43"/>
      <c r="X686" s="41"/>
      <c r="Y686" s="42"/>
      <c r="Z686" s="43"/>
      <c r="AA686" s="41"/>
      <c r="AB686" s="42"/>
      <c r="AC686" s="43"/>
      <c r="AD686" s="41"/>
      <c r="AE686" s="42"/>
      <c r="AF686" s="43"/>
      <c r="AG686" s="41"/>
      <c r="AH686" s="42"/>
      <c r="AI686" s="43"/>
      <c r="AK686" s="41"/>
      <c r="AL686" s="42"/>
      <c r="AM686" s="43"/>
      <c r="AT686" s="32">
        <f>IF(SUM(AK713:AM713)=0,0,IF(SUM(AK686:AM686)=0,0,1))</f>
        <v>0</v>
      </c>
    </row>
    <row r="687" spans="2:50" ht="15" hidden="1" customHeight="1" x14ac:dyDescent="0.3">
      <c r="B687" s="15"/>
      <c r="C687" s="40" t="s">
        <v>22</v>
      </c>
      <c r="D687" s="34" t="s">
        <v>2</v>
      </c>
      <c r="E687" s="35" t="s">
        <v>2</v>
      </c>
      <c r="F687" s="41">
        <v>0</v>
      </c>
      <c r="G687" s="42">
        <v>0</v>
      </c>
      <c r="H687" s="43">
        <v>0</v>
      </c>
      <c r="I687" s="41">
        <v>0</v>
      </c>
      <c r="J687" s="42">
        <v>0</v>
      </c>
      <c r="K687" s="169">
        <v>0</v>
      </c>
      <c r="L687" s="154">
        <v>0</v>
      </c>
      <c r="M687" s="42">
        <v>0</v>
      </c>
      <c r="N687" s="43">
        <v>0</v>
      </c>
      <c r="O687" s="41"/>
      <c r="P687" s="42"/>
      <c r="Q687" s="43"/>
      <c r="R687" s="41"/>
      <c r="S687" s="42"/>
      <c r="T687" s="43"/>
      <c r="U687" s="41"/>
      <c r="V687" s="42"/>
      <c r="W687" s="43"/>
      <c r="X687" s="41"/>
      <c r="Y687" s="42"/>
      <c r="Z687" s="43"/>
      <c r="AA687" s="41"/>
      <c r="AB687" s="42"/>
      <c r="AC687" s="43"/>
      <c r="AD687" s="41"/>
      <c r="AE687" s="42"/>
      <c r="AF687" s="43"/>
      <c r="AG687" s="41"/>
      <c r="AH687" s="42"/>
      <c r="AI687" s="43"/>
      <c r="AK687" s="41">
        <f t="shared" ref="AK687:AM697" si="201">F687+I687+L687+O687+R687+U687+X687+AA687+AD687+AG687</f>
        <v>0</v>
      </c>
      <c r="AL687" s="42">
        <f t="shared" si="201"/>
        <v>0</v>
      </c>
      <c r="AM687" s="43">
        <f t="shared" si="201"/>
        <v>0</v>
      </c>
      <c r="AT687" s="32">
        <f>IF(SUM(AK713:AM713)=0,0,IF(SUM(AK687:AM687)=0,0,1))</f>
        <v>0</v>
      </c>
      <c r="AV687" s="23">
        <v>5</v>
      </c>
      <c r="AW687" s="23">
        <v>17</v>
      </c>
      <c r="AX687" s="23">
        <v>1</v>
      </c>
    </row>
    <row r="688" spans="2:50" ht="15" hidden="1" customHeight="1" x14ac:dyDescent="0.3">
      <c r="B688" s="15"/>
      <c r="C688" s="40" t="s">
        <v>22</v>
      </c>
      <c r="D688" s="34" t="s">
        <v>2</v>
      </c>
      <c r="E688" s="35" t="s">
        <v>2</v>
      </c>
      <c r="F688" s="41">
        <v>0</v>
      </c>
      <c r="G688" s="42">
        <v>0</v>
      </c>
      <c r="H688" s="43">
        <v>0</v>
      </c>
      <c r="I688" s="41">
        <v>0</v>
      </c>
      <c r="J688" s="42">
        <v>0</v>
      </c>
      <c r="K688" s="169">
        <v>0</v>
      </c>
      <c r="L688" s="154">
        <v>0</v>
      </c>
      <c r="M688" s="42">
        <v>0</v>
      </c>
      <c r="N688" s="43">
        <v>0</v>
      </c>
      <c r="O688" s="41"/>
      <c r="P688" s="42"/>
      <c r="Q688" s="43"/>
      <c r="R688" s="41"/>
      <c r="S688" s="42"/>
      <c r="T688" s="43"/>
      <c r="U688" s="41"/>
      <c r="V688" s="42"/>
      <c r="W688" s="43"/>
      <c r="X688" s="41"/>
      <c r="Y688" s="42"/>
      <c r="Z688" s="43"/>
      <c r="AA688" s="41"/>
      <c r="AB688" s="42"/>
      <c r="AC688" s="43"/>
      <c r="AD688" s="41"/>
      <c r="AE688" s="42"/>
      <c r="AF688" s="43"/>
      <c r="AG688" s="41"/>
      <c r="AH688" s="42"/>
      <c r="AI688" s="43"/>
      <c r="AK688" s="41">
        <f t="shared" si="201"/>
        <v>0</v>
      </c>
      <c r="AL688" s="42">
        <f t="shared" si="201"/>
        <v>0</v>
      </c>
      <c r="AM688" s="43">
        <f t="shared" si="201"/>
        <v>0</v>
      </c>
      <c r="AT688" s="32">
        <f>IF(SUM(AK713:AM713)=0,0,IF(SUM(AK688:AM688)=0,0,1))</f>
        <v>0</v>
      </c>
      <c r="AV688" s="23">
        <v>5</v>
      </c>
      <c r="AW688" s="23">
        <v>17</v>
      </c>
      <c r="AX688" s="23">
        <f>IF(AW688=AW687,AX687+1,1)</f>
        <v>2</v>
      </c>
    </row>
    <row r="689" spans="2:50" ht="15" hidden="1" customHeight="1" x14ac:dyDescent="0.3">
      <c r="B689" s="15"/>
      <c r="C689" s="40" t="s">
        <v>22</v>
      </c>
      <c r="D689" s="34" t="s">
        <v>2</v>
      </c>
      <c r="E689" s="35" t="s">
        <v>2</v>
      </c>
      <c r="F689" s="41">
        <v>0</v>
      </c>
      <c r="G689" s="42">
        <v>0</v>
      </c>
      <c r="H689" s="43">
        <v>0</v>
      </c>
      <c r="I689" s="41">
        <v>0</v>
      </c>
      <c r="J689" s="42">
        <v>0</v>
      </c>
      <c r="K689" s="169">
        <v>0</v>
      </c>
      <c r="L689" s="154">
        <v>0</v>
      </c>
      <c r="M689" s="42">
        <v>0</v>
      </c>
      <c r="N689" s="43">
        <v>0</v>
      </c>
      <c r="O689" s="41"/>
      <c r="P689" s="42"/>
      <c r="Q689" s="43"/>
      <c r="R689" s="41"/>
      <c r="S689" s="42"/>
      <c r="T689" s="43"/>
      <c r="U689" s="41"/>
      <c r="V689" s="42"/>
      <c r="W689" s="43"/>
      <c r="X689" s="41"/>
      <c r="Y689" s="42"/>
      <c r="Z689" s="43"/>
      <c r="AA689" s="41"/>
      <c r="AB689" s="42"/>
      <c r="AC689" s="43"/>
      <c r="AD689" s="41"/>
      <c r="AE689" s="42"/>
      <c r="AF689" s="43"/>
      <c r="AG689" s="41"/>
      <c r="AH689" s="42"/>
      <c r="AI689" s="43"/>
      <c r="AK689" s="41">
        <f t="shared" si="201"/>
        <v>0</v>
      </c>
      <c r="AL689" s="42">
        <f t="shared" si="201"/>
        <v>0</v>
      </c>
      <c r="AM689" s="43">
        <f t="shared" si="201"/>
        <v>0</v>
      </c>
      <c r="AT689" s="32">
        <f>IF(SUM(AK713:AM713)=0,0,IF(SUM(AK689:AM689)=0,0,1))</f>
        <v>0</v>
      </c>
      <c r="AV689" s="23">
        <v>5</v>
      </c>
      <c r="AW689" s="23">
        <v>17</v>
      </c>
      <c r="AX689" s="23">
        <f t="shared" ref="AX689:AX697" si="202">IF(AW689=AW688,AX688+1,1)</f>
        <v>3</v>
      </c>
    </row>
    <row r="690" spans="2:50" ht="15" hidden="1" customHeight="1" x14ac:dyDescent="0.3">
      <c r="B690" s="15"/>
      <c r="C690" s="40" t="s">
        <v>22</v>
      </c>
      <c r="D690" s="34" t="s">
        <v>2</v>
      </c>
      <c r="E690" s="35" t="s">
        <v>2</v>
      </c>
      <c r="F690" s="41">
        <v>0</v>
      </c>
      <c r="G690" s="42">
        <v>0</v>
      </c>
      <c r="H690" s="43">
        <v>0</v>
      </c>
      <c r="I690" s="41">
        <v>0</v>
      </c>
      <c r="J690" s="42">
        <v>0</v>
      </c>
      <c r="K690" s="169">
        <v>0</v>
      </c>
      <c r="L690" s="154">
        <v>0</v>
      </c>
      <c r="M690" s="42">
        <v>0</v>
      </c>
      <c r="N690" s="43">
        <v>0</v>
      </c>
      <c r="O690" s="41"/>
      <c r="P690" s="42"/>
      <c r="Q690" s="43"/>
      <c r="R690" s="41"/>
      <c r="S690" s="42"/>
      <c r="T690" s="43"/>
      <c r="U690" s="41"/>
      <c r="V690" s="42"/>
      <c r="W690" s="43"/>
      <c r="X690" s="41"/>
      <c r="Y690" s="42"/>
      <c r="Z690" s="43"/>
      <c r="AA690" s="41"/>
      <c r="AB690" s="42"/>
      <c r="AC690" s="43"/>
      <c r="AD690" s="41"/>
      <c r="AE690" s="42"/>
      <c r="AF690" s="43"/>
      <c r="AG690" s="41"/>
      <c r="AH690" s="42"/>
      <c r="AI690" s="43"/>
      <c r="AK690" s="41">
        <f t="shared" si="201"/>
        <v>0</v>
      </c>
      <c r="AL690" s="42">
        <f t="shared" si="201"/>
        <v>0</v>
      </c>
      <c r="AM690" s="43">
        <f t="shared" si="201"/>
        <v>0</v>
      </c>
      <c r="AT690" s="32">
        <f>IF(SUM(AK713:AM713)=0,0,IF(SUM(AK690:AM690)=0,0,1))</f>
        <v>0</v>
      </c>
      <c r="AV690" s="23">
        <v>5</v>
      </c>
      <c r="AW690" s="23">
        <v>17</v>
      </c>
      <c r="AX690" s="23">
        <f t="shared" si="202"/>
        <v>4</v>
      </c>
    </row>
    <row r="691" spans="2:50" ht="15" hidden="1" customHeight="1" x14ac:dyDescent="0.3">
      <c r="B691" s="15"/>
      <c r="C691" s="40" t="s">
        <v>22</v>
      </c>
      <c r="D691" s="34" t="s">
        <v>2</v>
      </c>
      <c r="E691" s="35" t="s">
        <v>2</v>
      </c>
      <c r="F691" s="41">
        <v>0</v>
      </c>
      <c r="G691" s="42">
        <v>0</v>
      </c>
      <c r="H691" s="43">
        <v>0</v>
      </c>
      <c r="I691" s="41">
        <v>0</v>
      </c>
      <c r="J691" s="42">
        <v>0</v>
      </c>
      <c r="K691" s="169">
        <v>0</v>
      </c>
      <c r="L691" s="154">
        <v>0</v>
      </c>
      <c r="M691" s="42">
        <v>0</v>
      </c>
      <c r="N691" s="43">
        <v>0</v>
      </c>
      <c r="O691" s="41"/>
      <c r="P691" s="42"/>
      <c r="Q691" s="43"/>
      <c r="R691" s="41"/>
      <c r="S691" s="42"/>
      <c r="T691" s="43"/>
      <c r="U691" s="41"/>
      <c r="V691" s="42"/>
      <c r="W691" s="43"/>
      <c r="X691" s="41"/>
      <c r="Y691" s="42"/>
      <c r="Z691" s="43"/>
      <c r="AA691" s="41"/>
      <c r="AB691" s="42"/>
      <c r="AC691" s="43"/>
      <c r="AD691" s="41"/>
      <c r="AE691" s="42"/>
      <c r="AF691" s="43"/>
      <c r="AG691" s="41"/>
      <c r="AH691" s="42"/>
      <c r="AI691" s="43"/>
      <c r="AK691" s="41">
        <f t="shared" si="201"/>
        <v>0</v>
      </c>
      <c r="AL691" s="42">
        <f t="shared" si="201"/>
        <v>0</v>
      </c>
      <c r="AM691" s="43">
        <f t="shared" si="201"/>
        <v>0</v>
      </c>
      <c r="AT691" s="32">
        <f>IF(SUM(AK713:AM713)=0,0,IF(SUM(AK691:AM691)=0,0,1))</f>
        <v>0</v>
      </c>
      <c r="AV691" s="23">
        <v>5</v>
      </c>
      <c r="AW691" s="23">
        <v>17</v>
      </c>
      <c r="AX691" s="23">
        <f t="shared" si="202"/>
        <v>5</v>
      </c>
    </row>
    <row r="692" spans="2:50" ht="15" hidden="1" customHeight="1" x14ac:dyDescent="0.3">
      <c r="B692" s="15"/>
      <c r="C692" s="40" t="s">
        <v>22</v>
      </c>
      <c r="D692" s="34" t="s">
        <v>2</v>
      </c>
      <c r="E692" s="35" t="s">
        <v>2</v>
      </c>
      <c r="F692" s="41">
        <v>0</v>
      </c>
      <c r="G692" s="42">
        <v>0</v>
      </c>
      <c r="H692" s="43">
        <v>0</v>
      </c>
      <c r="I692" s="41">
        <v>0</v>
      </c>
      <c r="J692" s="42">
        <v>0</v>
      </c>
      <c r="K692" s="169">
        <v>0</v>
      </c>
      <c r="L692" s="154">
        <v>0</v>
      </c>
      <c r="M692" s="42">
        <v>0</v>
      </c>
      <c r="N692" s="43">
        <v>0</v>
      </c>
      <c r="O692" s="41"/>
      <c r="P692" s="42"/>
      <c r="Q692" s="43"/>
      <c r="R692" s="41"/>
      <c r="S692" s="42"/>
      <c r="T692" s="43"/>
      <c r="U692" s="41"/>
      <c r="V692" s="42"/>
      <c r="W692" s="43"/>
      <c r="X692" s="41"/>
      <c r="Y692" s="42"/>
      <c r="Z692" s="43"/>
      <c r="AA692" s="41"/>
      <c r="AB692" s="42"/>
      <c r="AC692" s="43"/>
      <c r="AD692" s="41"/>
      <c r="AE692" s="42"/>
      <c r="AF692" s="43"/>
      <c r="AG692" s="41"/>
      <c r="AH692" s="42"/>
      <c r="AI692" s="43"/>
      <c r="AK692" s="41">
        <f t="shared" si="201"/>
        <v>0</v>
      </c>
      <c r="AL692" s="42">
        <f t="shared" si="201"/>
        <v>0</v>
      </c>
      <c r="AM692" s="43">
        <f t="shared" si="201"/>
        <v>0</v>
      </c>
      <c r="AT692" s="32">
        <f>IF(SUM(AK713:AM713)=0,0,IF(SUM(AK692:AM692)=0,0,1))</f>
        <v>0</v>
      </c>
      <c r="AV692" s="23">
        <v>5</v>
      </c>
      <c r="AW692" s="23">
        <v>17</v>
      </c>
      <c r="AX692" s="23">
        <f t="shared" si="202"/>
        <v>6</v>
      </c>
    </row>
    <row r="693" spans="2:50" ht="15" hidden="1" customHeight="1" x14ac:dyDescent="0.3">
      <c r="B693" s="15"/>
      <c r="C693" s="40" t="s">
        <v>22</v>
      </c>
      <c r="D693" s="34" t="s">
        <v>2</v>
      </c>
      <c r="E693" s="35" t="s">
        <v>2</v>
      </c>
      <c r="F693" s="41">
        <v>0</v>
      </c>
      <c r="G693" s="42">
        <v>0</v>
      </c>
      <c r="H693" s="43">
        <v>0</v>
      </c>
      <c r="I693" s="41">
        <v>0</v>
      </c>
      <c r="J693" s="42">
        <v>0</v>
      </c>
      <c r="K693" s="169">
        <v>0</v>
      </c>
      <c r="L693" s="154">
        <v>0</v>
      </c>
      <c r="M693" s="42">
        <v>0</v>
      </c>
      <c r="N693" s="43">
        <v>0</v>
      </c>
      <c r="O693" s="41"/>
      <c r="P693" s="42"/>
      <c r="Q693" s="43"/>
      <c r="R693" s="41"/>
      <c r="S693" s="42"/>
      <c r="T693" s="43"/>
      <c r="U693" s="41"/>
      <c r="V693" s="42"/>
      <c r="W693" s="43"/>
      <c r="X693" s="41"/>
      <c r="Y693" s="42"/>
      <c r="Z693" s="43"/>
      <c r="AA693" s="41"/>
      <c r="AB693" s="42"/>
      <c r="AC693" s="43"/>
      <c r="AD693" s="41"/>
      <c r="AE693" s="42"/>
      <c r="AF693" s="43"/>
      <c r="AG693" s="41"/>
      <c r="AH693" s="42"/>
      <c r="AI693" s="43"/>
      <c r="AK693" s="41">
        <f t="shared" si="201"/>
        <v>0</v>
      </c>
      <c r="AL693" s="42">
        <f t="shared" si="201"/>
        <v>0</v>
      </c>
      <c r="AM693" s="43">
        <f t="shared" si="201"/>
        <v>0</v>
      </c>
      <c r="AT693" s="32">
        <f>IF(SUM(AK713:AM713)=0,0,IF(SUM(AK693:AM693)=0,0,1))</f>
        <v>0</v>
      </c>
      <c r="AV693" s="23">
        <v>5</v>
      </c>
      <c r="AW693" s="23">
        <v>17</v>
      </c>
      <c r="AX693" s="23">
        <f t="shared" si="202"/>
        <v>7</v>
      </c>
    </row>
    <row r="694" spans="2:50" ht="15" hidden="1" customHeight="1" x14ac:dyDescent="0.3">
      <c r="B694" s="15"/>
      <c r="C694" s="40" t="s">
        <v>22</v>
      </c>
      <c r="D694" s="34" t="s">
        <v>2</v>
      </c>
      <c r="E694" s="35" t="s">
        <v>2</v>
      </c>
      <c r="F694" s="41">
        <v>0</v>
      </c>
      <c r="G694" s="42">
        <v>0</v>
      </c>
      <c r="H694" s="43">
        <v>0</v>
      </c>
      <c r="I694" s="41">
        <v>0</v>
      </c>
      <c r="J694" s="42">
        <v>0</v>
      </c>
      <c r="K694" s="169">
        <v>0</v>
      </c>
      <c r="L694" s="154">
        <v>0</v>
      </c>
      <c r="M694" s="42">
        <v>0</v>
      </c>
      <c r="N694" s="43">
        <v>0</v>
      </c>
      <c r="O694" s="41"/>
      <c r="P694" s="42"/>
      <c r="Q694" s="43"/>
      <c r="R694" s="41"/>
      <c r="S694" s="42"/>
      <c r="T694" s="43"/>
      <c r="U694" s="41"/>
      <c r="V694" s="42"/>
      <c r="W694" s="43"/>
      <c r="X694" s="41"/>
      <c r="Y694" s="42"/>
      <c r="Z694" s="43"/>
      <c r="AA694" s="41"/>
      <c r="AB694" s="42"/>
      <c r="AC694" s="43"/>
      <c r="AD694" s="41"/>
      <c r="AE694" s="42"/>
      <c r="AF694" s="43"/>
      <c r="AG694" s="41"/>
      <c r="AH694" s="42"/>
      <c r="AI694" s="43"/>
      <c r="AK694" s="41">
        <f t="shared" si="201"/>
        <v>0</v>
      </c>
      <c r="AL694" s="42">
        <f t="shared" si="201"/>
        <v>0</v>
      </c>
      <c r="AM694" s="43">
        <f t="shared" si="201"/>
        <v>0</v>
      </c>
      <c r="AT694" s="32">
        <f>IF(SUM(AK713:AM713)=0,0,IF(SUM(AK694:AM694)=0,0,1))</f>
        <v>0</v>
      </c>
      <c r="AV694" s="23">
        <v>5</v>
      </c>
      <c r="AW694" s="23">
        <v>17</v>
      </c>
      <c r="AX694" s="23">
        <f t="shared" si="202"/>
        <v>8</v>
      </c>
    </row>
    <row r="695" spans="2:50" ht="15" hidden="1" customHeight="1" x14ac:dyDescent="0.3">
      <c r="B695" s="15"/>
      <c r="C695" s="40" t="s">
        <v>22</v>
      </c>
      <c r="D695" s="34" t="s">
        <v>2</v>
      </c>
      <c r="E695" s="35" t="s">
        <v>2</v>
      </c>
      <c r="F695" s="41">
        <v>0</v>
      </c>
      <c r="G695" s="42">
        <v>0</v>
      </c>
      <c r="H695" s="43">
        <v>0</v>
      </c>
      <c r="I695" s="41">
        <v>0</v>
      </c>
      <c r="J695" s="42">
        <v>0</v>
      </c>
      <c r="K695" s="169">
        <v>0</v>
      </c>
      <c r="L695" s="154">
        <v>0</v>
      </c>
      <c r="M695" s="42">
        <v>0</v>
      </c>
      <c r="N695" s="43">
        <v>0</v>
      </c>
      <c r="O695" s="41"/>
      <c r="P695" s="42"/>
      <c r="Q695" s="43"/>
      <c r="R695" s="41"/>
      <c r="S695" s="42"/>
      <c r="T695" s="43"/>
      <c r="U695" s="41"/>
      <c r="V695" s="42"/>
      <c r="W695" s="43"/>
      <c r="X695" s="41"/>
      <c r="Y695" s="42"/>
      <c r="Z695" s="43"/>
      <c r="AA695" s="41"/>
      <c r="AB695" s="42"/>
      <c r="AC695" s="43"/>
      <c r="AD695" s="41"/>
      <c r="AE695" s="42"/>
      <c r="AF695" s="43"/>
      <c r="AG695" s="41"/>
      <c r="AH695" s="42"/>
      <c r="AI695" s="43"/>
      <c r="AK695" s="41">
        <f t="shared" si="201"/>
        <v>0</v>
      </c>
      <c r="AL695" s="42">
        <f t="shared" si="201"/>
        <v>0</v>
      </c>
      <c r="AM695" s="43">
        <f t="shared" si="201"/>
        <v>0</v>
      </c>
      <c r="AT695" s="32">
        <f>IF(SUM(AK713:AM713)=0,0,IF(SUM(AK695:AM695)=0,0,1))</f>
        <v>0</v>
      </c>
      <c r="AV695" s="23">
        <v>5</v>
      </c>
      <c r="AW695" s="23">
        <v>17</v>
      </c>
      <c r="AX695" s="23">
        <f t="shared" si="202"/>
        <v>9</v>
      </c>
    </row>
    <row r="696" spans="2:50" ht="15" hidden="1" customHeight="1" x14ac:dyDescent="0.3">
      <c r="B696" s="15"/>
      <c r="C696" s="40" t="s">
        <v>22</v>
      </c>
      <c r="D696" s="34" t="s">
        <v>2</v>
      </c>
      <c r="E696" s="35" t="s">
        <v>2</v>
      </c>
      <c r="F696" s="41">
        <v>0</v>
      </c>
      <c r="G696" s="42">
        <v>0</v>
      </c>
      <c r="H696" s="43">
        <v>0</v>
      </c>
      <c r="I696" s="41">
        <v>0</v>
      </c>
      <c r="J696" s="42">
        <v>0</v>
      </c>
      <c r="K696" s="169">
        <v>0</v>
      </c>
      <c r="L696" s="154">
        <v>0</v>
      </c>
      <c r="M696" s="42">
        <v>0</v>
      </c>
      <c r="N696" s="43">
        <v>0</v>
      </c>
      <c r="O696" s="41"/>
      <c r="P696" s="42"/>
      <c r="Q696" s="43"/>
      <c r="R696" s="41"/>
      <c r="S696" s="42"/>
      <c r="T696" s="43"/>
      <c r="U696" s="41"/>
      <c r="V696" s="42"/>
      <c r="W696" s="43"/>
      <c r="X696" s="41"/>
      <c r="Y696" s="42"/>
      <c r="Z696" s="43"/>
      <c r="AA696" s="41"/>
      <c r="AB696" s="42"/>
      <c r="AC696" s="43"/>
      <c r="AD696" s="41"/>
      <c r="AE696" s="42"/>
      <c r="AF696" s="43"/>
      <c r="AG696" s="41"/>
      <c r="AH696" s="42"/>
      <c r="AI696" s="43"/>
      <c r="AK696" s="41">
        <f t="shared" si="201"/>
        <v>0</v>
      </c>
      <c r="AL696" s="42">
        <f t="shared" si="201"/>
        <v>0</v>
      </c>
      <c r="AM696" s="43">
        <f t="shared" si="201"/>
        <v>0</v>
      </c>
      <c r="AT696" s="32">
        <f>IF(SUM(AK713:AM713)=0,0,IF(SUM(AK696:AM696)=0,0,1))</f>
        <v>0</v>
      </c>
      <c r="AV696" s="23">
        <v>5</v>
      </c>
      <c r="AW696" s="23">
        <v>17</v>
      </c>
      <c r="AX696" s="23">
        <f t="shared" si="202"/>
        <v>10</v>
      </c>
    </row>
    <row r="697" spans="2:50" ht="15" hidden="1" customHeight="1" x14ac:dyDescent="0.3">
      <c r="B697" s="15"/>
      <c r="C697" s="40" t="s">
        <v>23</v>
      </c>
      <c r="D697" s="34" t="s">
        <v>2</v>
      </c>
      <c r="E697" s="35" t="s">
        <v>2</v>
      </c>
      <c r="F697" s="41">
        <v>0</v>
      </c>
      <c r="G697" s="42">
        <v>0</v>
      </c>
      <c r="H697" s="43">
        <v>0</v>
      </c>
      <c r="I697" s="41">
        <v>0</v>
      </c>
      <c r="J697" s="42">
        <v>0</v>
      </c>
      <c r="K697" s="169">
        <v>0</v>
      </c>
      <c r="L697" s="154">
        <v>0</v>
      </c>
      <c r="M697" s="42">
        <v>0</v>
      </c>
      <c r="N697" s="43">
        <v>0</v>
      </c>
      <c r="O697" s="41"/>
      <c r="P697" s="42"/>
      <c r="Q697" s="43"/>
      <c r="R697" s="41"/>
      <c r="S697" s="42"/>
      <c r="T697" s="43"/>
      <c r="U697" s="41"/>
      <c r="V697" s="42"/>
      <c r="W697" s="43"/>
      <c r="X697" s="41"/>
      <c r="Y697" s="42"/>
      <c r="Z697" s="43"/>
      <c r="AA697" s="41"/>
      <c r="AB697" s="42"/>
      <c r="AC697" s="43"/>
      <c r="AD697" s="41"/>
      <c r="AE697" s="42"/>
      <c r="AF697" s="43"/>
      <c r="AG697" s="41"/>
      <c r="AH697" s="42"/>
      <c r="AI697" s="43"/>
      <c r="AK697" s="41">
        <f t="shared" si="201"/>
        <v>0</v>
      </c>
      <c r="AL697" s="42">
        <f t="shared" si="201"/>
        <v>0</v>
      </c>
      <c r="AM697" s="43">
        <f t="shared" si="201"/>
        <v>0</v>
      </c>
      <c r="AT697" s="32">
        <f>IF(SUM(AK713:AM713)=0,0,IF(SUM(AK697:AM697)=0,0,1))</f>
        <v>0</v>
      </c>
      <c r="AV697" s="23">
        <v>5</v>
      </c>
      <c r="AW697" s="23">
        <v>18</v>
      </c>
      <c r="AX697" s="23">
        <f t="shared" si="202"/>
        <v>1</v>
      </c>
    </row>
    <row r="698" spans="2:50" ht="15" hidden="1" customHeight="1" x14ac:dyDescent="0.3">
      <c r="B698" s="15"/>
      <c r="C698" s="50" t="str">
        <f>IF(LEN(E697)&lt;1,"","Total: " &amp; LEFT(E697,LEN(E697)-21) &amp; "Municipalities")</f>
        <v/>
      </c>
      <c r="D698" s="51"/>
      <c r="E698" s="52"/>
      <c r="F698" s="53">
        <f t="shared" ref="F698:N698" si="203">SUM(F687:F697)</f>
        <v>0</v>
      </c>
      <c r="G698" s="54">
        <f t="shared" si="203"/>
        <v>0</v>
      </c>
      <c r="H698" s="55">
        <f t="shared" si="203"/>
        <v>0</v>
      </c>
      <c r="I698" s="53">
        <f t="shared" si="203"/>
        <v>0</v>
      </c>
      <c r="J698" s="54">
        <f t="shared" si="203"/>
        <v>0</v>
      </c>
      <c r="K698" s="171">
        <f t="shared" si="203"/>
        <v>0</v>
      </c>
      <c r="L698" s="159">
        <f t="shared" si="203"/>
        <v>0</v>
      </c>
      <c r="M698" s="54">
        <f t="shared" si="203"/>
        <v>0</v>
      </c>
      <c r="N698" s="55">
        <f t="shared" si="203"/>
        <v>0</v>
      </c>
      <c r="O698" s="53">
        <f t="shared" ref="O698:AI698" si="204">SUM(O687:O697)</f>
        <v>0</v>
      </c>
      <c r="P698" s="54">
        <f t="shared" si="204"/>
        <v>0</v>
      </c>
      <c r="Q698" s="55">
        <f t="shared" si="204"/>
        <v>0</v>
      </c>
      <c r="R698" s="53">
        <f t="shared" si="204"/>
        <v>0</v>
      </c>
      <c r="S698" s="54">
        <f t="shared" si="204"/>
        <v>0</v>
      </c>
      <c r="T698" s="55">
        <f t="shared" si="204"/>
        <v>0</v>
      </c>
      <c r="U698" s="53">
        <f t="shared" si="204"/>
        <v>0</v>
      </c>
      <c r="V698" s="54">
        <f t="shared" si="204"/>
        <v>0</v>
      </c>
      <c r="W698" s="55">
        <f t="shared" si="204"/>
        <v>0</v>
      </c>
      <c r="X698" s="53">
        <f t="shared" si="204"/>
        <v>0</v>
      </c>
      <c r="Y698" s="54">
        <f t="shared" si="204"/>
        <v>0</v>
      </c>
      <c r="Z698" s="55">
        <f t="shared" si="204"/>
        <v>0</v>
      </c>
      <c r="AA698" s="53">
        <f t="shared" si="204"/>
        <v>0</v>
      </c>
      <c r="AB698" s="54">
        <f t="shared" si="204"/>
        <v>0</v>
      </c>
      <c r="AC698" s="55">
        <f t="shared" si="204"/>
        <v>0</v>
      </c>
      <c r="AD698" s="53">
        <f t="shared" si="204"/>
        <v>0</v>
      </c>
      <c r="AE698" s="54">
        <f t="shared" si="204"/>
        <v>0</v>
      </c>
      <c r="AF698" s="55">
        <f t="shared" si="204"/>
        <v>0</v>
      </c>
      <c r="AG698" s="53">
        <f t="shared" si="204"/>
        <v>0</v>
      </c>
      <c r="AH698" s="54">
        <f t="shared" si="204"/>
        <v>0</v>
      </c>
      <c r="AI698" s="55">
        <f t="shared" si="204"/>
        <v>0</v>
      </c>
      <c r="AK698" s="53">
        <f>SUM(AK687:AK697)</f>
        <v>0</v>
      </c>
      <c r="AL698" s="54">
        <f>SUM(AL687:AL697)</f>
        <v>0</v>
      </c>
      <c r="AM698" s="55">
        <f>SUM(AM687:AM697)</f>
        <v>0</v>
      </c>
      <c r="AT698" s="32">
        <f>IF(SUM(AK713:AM713)=0,0,IF(SUM(AK698:AM698)=0,0,1))</f>
        <v>0</v>
      </c>
    </row>
    <row r="699" spans="2:50" ht="15" hidden="1" customHeight="1" x14ac:dyDescent="0.3">
      <c r="B699" s="15"/>
      <c r="C699" s="40"/>
      <c r="D699" s="34"/>
      <c r="E699" s="35"/>
      <c r="F699" s="41"/>
      <c r="G699" s="42"/>
      <c r="H699" s="43"/>
      <c r="I699" s="41"/>
      <c r="J699" s="42"/>
      <c r="K699" s="169"/>
      <c r="L699" s="154"/>
      <c r="M699" s="42"/>
      <c r="N699" s="43"/>
      <c r="O699" s="41"/>
      <c r="P699" s="42"/>
      <c r="Q699" s="43"/>
      <c r="R699" s="41"/>
      <c r="S699" s="42"/>
      <c r="T699" s="43"/>
      <c r="U699" s="41"/>
      <c r="V699" s="42"/>
      <c r="W699" s="43"/>
      <c r="X699" s="41"/>
      <c r="Y699" s="42"/>
      <c r="Z699" s="43"/>
      <c r="AA699" s="41"/>
      <c r="AB699" s="42"/>
      <c r="AC699" s="43"/>
      <c r="AD699" s="41"/>
      <c r="AE699" s="42"/>
      <c r="AF699" s="43"/>
      <c r="AG699" s="41"/>
      <c r="AH699" s="42"/>
      <c r="AI699" s="43"/>
      <c r="AK699" s="41"/>
      <c r="AL699" s="42"/>
      <c r="AM699" s="43"/>
      <c r="AT699" s="32">
        <f>IF(SUM(AK713:AM713)=0,0,IF(SUM(AK699:AM699)=0,0,1))</f>
        <v>0</v>
      </c>
    </row>
    <row r="700" spans="2:50" ht="15" hidden="1" customHeight="1" x14ac:dyDescent="0.3">
      <c r="B700" s="15"/>
      <c r="C700" s="40" t="s">
        <v>22</v>
      </c>
      <c r="D700" s="34" t="s">
        <v>2</v>
      </c>
      <c r="E700" s="35" t="s">
        <v>2</v>
      </c>
      <c r="F700" s="41">
        <v>0</v>
      </c>
      <c r="G700" s="42">
        <v>0</v>
      </c>
      <c r="H700" s="43">
        <v>0</v>
      </c>
      <c r="I700" s="41">
        <v>0</v>
      </c>
      <c r="J700" s="42">
        <v>0</v>
      </c>
      <c r="K700" s="169">
        <v>0</v>
      </c>
      <c r="L700" s="154">
        <v>0</v>
      </c>
      <c r="M700" s="42">
        <v>0</v>
      </c>
      <c r="N700" s="43">
        <v>0</v>
      </c>
      <c r="O700" s="41"/>
      <c r="P700" s="42"/>
      <c r="Q700" s="43"/>
      <c r="R700" s="41"/>
      <c r="S700" s="42"/>
      <c r="T700" s="43"/>
      <c r="U700" s="41"/>
      <c r="V700" s="42"/>
      <c r="W700" s="43"/>
      <c r="X700" s="41"/>
      <c r="Y700" s="42"/>
      <c r="Z700" s="43"/>
      <c r="AA700" s="41"/>
      <c r="AB700" s="42"/>
      <c r="AC700" s="43"/>
      <c r="AD700" s="41"/>
      <c r="AE700" s="42"/>
      <c r="AF700" s="43"/>
      <c r="AG700" s="41"/>
      <c r="AH700" s="42"/>
      <c r="AI700" s="43"/>
      <c r="AK700" s="41">
        <f t="shared" ref="AK700:AM710" si="205">F700+I700+L700+O700+R700+U700+X700+AA700+AD700+AG700</f>
        <v>0</v>
      </c>
      <c r="AL700" s="42">
        <f t="shared" si="205"/>
        <v>0</v>
      </c>
      <c r="AM700" s="43">
        <f t="shared" si="205"/>
        <v>0</v>
      </c>
      <c r="AT700" s="32">
        <f>IF(SUM(AK713:AM713)=0,0,IF(SUM(AK700:AM700)=0,0,1))</f>
        <v>0</v>
      </c>
      <c r="AV700" s="23">
        <v>5</v>
      </c>
      <c r="AW700" s="23">
        <v>19</v>
      </c>
      <c r="AX700" s="23">
        <v>1</v>
      </c>
    </row>
    <row r="701" spans="2:50" ht="15" hidden="1" customHeight="1" x14ac:dyDescent="0.3">
      <c r="B701" s="15"/>
      <c r="C701" s="40" t="s">
        <v>22</v>
      </c>
      <c r="D701" s="34" t="s">
        <v>2</v>
      </c>
      <c r="E701" s="35" t="s">
        <v>2</v>
      </c>
      <c r="F701" s="41">
        <v>0</v>
      </c>
      <c r="G701" s="42">
        <v>0</v>
      </c>
      <c r="H701" s="43">
        <v>0</v>
      </c>
      <c r="I701" s="41">
        <v>0</v>
      </c>
      <c r="J701" s="42">
        <v>0</v>
      </c>
      <c r="K701" s="169">
        <v>0</v>
      </c>
      <c r="L701" s="154">
        <v>0</v>
      </c>
      <c r="M701" s="42">
        <v>0</v>
      </c>
      <c r="N701" s="43">
        <v>0</v>
      </c>
      <c r="O701" s="41"/>
      <c r="P701" s="42"/>
      <c r="Q701" s="43"/>
      <c r="R701" s="41"/>
      <c r="S701" s="42"/>
      <c r="T701" s="43"/>
      <c r="U701" s="41"/>
      <c r="V701" s="42"/>
      <c r="W701" s="43"/>
      <c r="X701" s="41"/>
      <c r="Y701" s="42"/>
      <c r="Z701" s="43"/>
      <c r="AA701" s="41"/>
      <c r="AB701" s="42"/>
      <c r="AC701" s="43"/>
      <c r="AD701" s="41"/>
      <c r="AE701" s="42"/>
      <c r="AF701" s="43"/>
      <c r="AG701" s="41"/>
      <c r="AH701" s="42"/>
      <c r="AI701" s="43"/>
      <c r="AK701" s="41">
        <f t="shared" si="205"/>
        <v>0</v>
      </c>
      <c r="AL701" s="42">
        <f t="shared" si="205"/>
        <v>0</v>
      </c>
      <c r="AM701" s="43">
        <f t="shared" si="205"/>
        <v>0</v>
      </c>
      <c r="AT701" s="32">
        <f>IF(SUM(AK713:AM713)=0,0,IF(SUM(AK701:AM701)=0,0,1))</f>
        <v>0</v>
      </c>
      <c r="AV701" s="23">
        <v>5</v>
      </c>
      <c r="AW701" s="23">
        <v>19</v>
      </c>
      <c r="AX701" s="23">
        <f>IF(AW701=AW700,AX700+1,1)</f>
        <v>2</v>
      </c>
    </row>
    <row r="702" spans="2:50" ht="15" hidden="1" customHeight="1" x14ac:dyDescent="0.3">
      <c r="B702" s="15"/>
      <c r="C702" s="40" t="s">
        <v>22</v>
      </c>
      <c r="D702" s="34" t="s">
        <v>2</v>
      </c>
      <c r="E702" s="35" t="s">
        <v>2</v>
      </c>
      <c r="F702" s="41">
        <v>0</v>
      </c>
      <c r="G702" s="42">
        <v>0</v>
      </c>
      <c r="H702" s="43">
        <v>0</v>
      </c>
      <c r="I702" s="41">
        <v>0</v>
      </c>
      <c r="J702" s="42">
        <v>0</v>
      </c>
      <c r="K702" s="169">
        <v>0</v>
      </c>
      <c r="L702" s="154">
        <v>0</v>
      </c>
      <c r="M702" s="42">
        <v>0</v>
      </c>
      <c r="N702" s="43">
        <v>0</v>
      </c>
      <c r="O702" s="41"/>
      <c r="P702" s="42"/>
      <c r="Q702" s="43"/>
      <c r="R702" s="41"/>
      <c r="S702" s="42"/>
      <c r="T702" s="43"/>
      <c r="U702" s="41"/>
      <c r="V702" s="42"/>
      <c r="W702" s="43"/>
      <c r="X702" s="41"/>
      <c r="Y702" s="42"/>
      <c r="Z702" s="43"/>
      <c r="AA702" s="41"/>
      <c r="AB702" s="42"/>
      <c r="AC702" s="43"/>
      <c r="AD702" s="41"/>
      <c r="AE702" s="42"/>
      <c r="AF702" s="43"/>
      <c r="AG702" s="41"/>
      <c r="AH702" s="42"/>
      <c r="AI702" s="43"/>
      <c r="AK702" s="41">
        <f t="shared" si="205"/>
        <v>0</v>
      </c>
      <c r="AL702" s="42">
        <f t="shared" si="205"/>
        <v>0</v>
      </c>
      <c r="AM702" s="43">
        <f t="shared" si="205"/>
        <v>0</v>
      </c>
      <c r="AT702" s="32">
        <f>IF(SUM(AK713:AM713)=0,0,IF(SUM(AK702:AM702)=0,0,1))</f>
        <v>0</v>
      </c>
      <c r="AV702" s="23">
        <v>5</v>
      </c>
      <c r="AW702" s="23">
        <v>19</v>
      </c>
      <c r="AX702" s="23">
        <f t="shared" ref="AX702:AX710" si="206">IF(AW702=AW701,AX701+1,1)</f>
        <v>3</v>
      </c>
    </row>
    <row r="703" spans="2:50" ht="15" hidden="1" customHeight="1" x14ac:dyDescent="0.3">
      <c r="B703" s="15"/>
      <c r="C703" s="40" t="s">
        <v>22</v>
      </c>
      <c r="D703" s="34" t="s">
        <v>2</v>
      </c>
      <c r="E703" s="35" t="s">
        <v>2</v>
      </c>
      <c r="F703" s="41">
        <v>0</v>
      </c>
      <c r="G703" s="42">
        <v>0</v>
      </c>
      <c r="H703" s="43">
        <v>0</v>
      </c>
      <c r="I703" s="41">
        <v>0</v>
      </c>
      <c r="J703" s="42">
        <v>0</v>
      </c>
      <c r="K703" s="169">
        <v>0</v>
      </c>
      <c r="L703" s="154">
        <v>0</v>
      </c>
      <c r="M703" s="42">
        <v>0</v>
      </c>
      <c r="N703" s="43">
        <v>0</v>
      </c>
      <c r="O703" s="41"/>
      <c r="P703" s="42"/>
      <c r="Q703" s="43"/>
      <c r="R703" s="41"/>
      <c r="S703" s="42"/>
      <c r="T703" s="43"/>
      <c r="U703" s="41"/>
      <c r="V703" s="42"/>
      <c r="W703" s="43"/>
      <c r="X703" s="41"/>
      <c r="Y703" s="42"/>
      <c r="Z703" s="43"/>
      <c r="AA703" s="41"/>
      <c r="AB703" s="42"/>
      <c r="AC703" s="43"/>
      <c r="AD703" s="41"/>
      <c r="AE703" s="42"/>
      <c r="AF703" s="43"/>
      <c r="AG703" s="41"/>
      <c r="AH703" s="42"/>
      <c r="AI703" s="43"/>
      <c r="AK703" s="41">
        <f t="shared" si="205"/>
        <v>0</v>
      </c>
      <c r="AL703" s="42">
        <f t="shared" si="205"/>
        <v>0</v>
      </c>
      <c r="AM703" s="43">
        <f t="shared" si="205"/>
        <v>0</v>
      </c>
      <c r="AT703" s="32">
        <f>IF(SUM(AK713:AM713)=0,0,IF(SUM(AK703:AM703)=0,0,1))</f>
        <v>0</v>
      </c>
      <c r="AV703" s="23">
        <v>5</v>
      </c>
      <c r="AW703" s="23">
        <v>19</v>
      </c>
      <c r="AX703" s="23">
        <f t="shared" si="206"/>
        <v>4</v>
      </c>
    </row>
    <row r="704" spans="2:50" ht="15" hidden="1" customHeight="1" x14ac:dyDescent="0.3">
      <c r="B704" s="15"/>
      <c r="C704" s="40" t="s">
        <v>22</v>
      </c>
      <c r="D704" s="34" t="s">
        <v>2</v>
      </c>
      <c r="E704" s="35" t="s">
        <v>2</v>
      </c>
      <c r="F704" s="41">
        <v>0</v>
      </c>
      <c r="G704" s="42">
        <v>0</v>
      </c>
      <c r="H704" s="43">
        <v>0</v>
      </c>
      <c r="I704" s="41">
        <v>0</v>
      </c>
      <c r="J704" s="42">
        <v>0</v>
      </c>
      <c r="K704" s="169">
        <v>0</v>
      </c>
      <c r="L704" s="154">
        <v>0</v>
      </c>
      <c r="M704" s="42">
        <v>0</v>
      </c>
      <c r="N704" s="43">
        <v>0</v>
      </c>
      <c r="O704" s="41"/>
      <c r="P704" s="42"/>
      <c r="Q704" s="43"/>
      <c r="R704" s="41"/>
      <c r="S704" s="42"/>
      <c r="T704" s="43"/>
      <c r="U704" s="41"/>
      <c r="V704" s="42"/>
      <c r="W704" s="43"/>
      <c r="X704" s="41"/>
      <c r="Y704" s="42"/>
      <c r="Z704" s="43"/>
      <c r="AA704" s="41"/>
      <c r="AB704" s="42"/>
      <c r="AC704" s="43"/>
      <c r="AD704" s="41"/>
      <c r="AE704" s="42"/>
      <c r="AF704" s="43"/>
      <c r="AG704" s="41"/>
      <c r="AH704" s="42"/>
      <c r="AI704" s="43"/>
      <c r="AK704" s="41">
        <f t="shared" si="205"/>
        <v>0</v>
      </c>
      <c r="AL704" s="42">
        <f t="shared" si="205"/>
        <v>0</v>
      </c>
      <c r="AM704" s="43">
        <f t="shared" si="205"/>
        <v>0</v>
      </c>
      <c r="AT704" s="32">
        <f>IF(SUM(AK713:AM713)=0,0,IF(SUM(AK704:AM704)=0,0,1))</f>
        <v>0</v>
      </c>
      <c r="AV704" s="23">
        <v>5</v>
      </c>
      <c r="AW704" s="23">
        <v>19</v>
      </c>
      <c r="AX704" s="23">
        <f t="shared" si="206"/>
        <v>5</v>
      </c>
    </row>
    <row r="705" spans="2:50" ht="15" hidden="1" customHeight="1" x14ac:dyDescent="0.3">
      <c r="B705" s="15"/>
      <c r="C705" s="40" t="s">
        <v>22</v>
      </c>
      <c r="D705" s="34" t="s">
        <v>2</v>
      </c>
      <c r="E705" s="35" t="s">
        <v>2</v>
      </c>
      <c r="F705" s="41">
        <v>0</v>
      </c>
      <c r="G705" s="42">
        <v>0</v>
      </c>
      <c r="H705" s="43">
        <v>0</v>
      </c>
      <c r="I705" s="41">
        <v>0</v>
      </c>
      <c r="J705" s="42">
        <v>0</v>
      </c>
      <c r="K705" s="169">
        <v>0</v>
      </c>
      <c r="L705" s="154">
        <v>0</v>
      </c>
      <c r="M705" s="42">
        <v>0</v>
      </c>
      <c r="N705" s="43">
        <v>0</v>
      </c>
      <c r="O705" s="41"/>
      <c r="P705" s="42"/>
      <c r="Q705" s="43"/>
      <c r="R705" s="41"/>
      <c r="S705" s="42"/>
      <c r="T705" s="43"/>
      <c r="U705" s="41"/>
      <c r="V705" s="42"/>
      <c r="W705" s="43"/>
      <c r="X705" s="41"/>
      <c r="Y705" s="42"/>
      <c r="Z705" s="43"/>
      <c r="AA705" s="41"/>
      <c r="AB705" s="42"/>
      <c r="AC705" s="43"/>
      <c r="AD705" s="41"/>
      <c r="AE705" s="42"/>
      <c r="AF705" s="43"/>
      <c r="AG705" s="41"/>
      <c r="AH705" s="42"/>
      <c r="AI705" s="43"/>
      <c r="AK705" s="41">
        <f t="shared" si="205"/>
        <v>0</v>
      </c>
      <c r="AL705" s="42">
        <f t="shared" si="205"/>
        <v>0</v>
      </c>
      <c r="AM705" s="43">
        <f t="shared" si="205"/>
        <v>0</v>
      </c>
      <c r="AT705" s="32">
        <f>IF(SUM(AK713:AM713)=0,0,IF(SUM(AK705:AM705)=0,0,1))</f>
        <v>0</v>
      </c>
      <c r="AV705" s="23">
        <v>5</v>
      </c>
      <c r="AW705" s="23">
        <v>19</v>
      </c>
      <c r="AX705" s="23">
        <f t="shared" si="206"/>
        <v>6</v>
      </c>
    </row>
    <row r="706" spans="2:50" ht="15" hidden="1" customHeight="1" x14ac:dyDescent="0.3">
      <c r="B706" s="15"/>
      <c r="C706" s="40" t="s">
        <v>22</v>
      </c>
      <c r="D706" s="34" t="s">
        <v>2</v>
      </c>
      <c r="E706" s="35" t="s">
        <v>2</v>
      </c>
      <c r="F706" s="41">
        <v>0</v>
      </c>
      <c r="G706" s="42">
        <v>0</v>
      </c>
      <c r="H706" s="43">
        <v>0</v>
      </c>
      <c r="I706" s="41">
        <v>0</v>
      </c>
      <c r="J706" s="42">
        <v>0</v>
      </c>
      <c r="K706" s="169">
        <v>0</v>
      </c>
      <c r="L706" s="154">
        <v>0</v>
      </c>
      <c r="M706" s="42">
        <v>0</v>
      </c>
      <c r="N706" s="43">
        <v>0</v>
      </c>
      <c r="O706" s="41"/>
      <c r="P706" s="42"/>
      <c r="Q706" s="43"/>
      <c r="R706" s="41"/>
      <c r="S706" s="42"/>
      <c r="T706" s="43"/>
      <c r="U706" s="41"/>
      <c r="V706" s="42"/>
      <c r="W706" s="43"/>
      <c r="X706" s="41"/>
      <c r="Y706" s="42"/>
      <c r="Z706" s="43"/>
      <c r="AA706" s="41"/>
      <c r="AB706" s="42"/>
      <c r="AC706" s="43"/>
      <c r="AD706" s="41"/>
      <c r="AE706" s="42"/>
      <c r="AF706" s="43"/>
      <c r="AG706" s="41"/>
      <c r="AH706" s="42"/>
      <c r="AI706" s="43"/>
      <c r="AK706" s="41">
        <f t="shared" si="205"/>
        <v>0</v>
      </c>
      <c r="AL706" s="42">
        <f t="shared" si="205"/>
        <v>0</v>
      </c>
      <c r="AM706" s="43">
        <f t="shared" si="205"/>
        <v>0</v>
      </c>
      <c r="AT706" s="32">
        <f>IF(SUM(AK713:AM713)=0,0,IF(SUM(AK706:AM706)=0,0,1))</f>
        <v>0</v>
      </c>
      <c r="AV706" s="23">
        <v>5</v>
      </c>
      <c r="AW706" s="23">
        <v>19</v>
      </c>
      <c r="AX706" s="23">
        <f t="shared" si="206"/>
        <v>7</v>
      </c>
    </row>
    <row r="707" spans="2:50" ht="15" hidden="1" customHeight="1" x14ac:dyDescent="0.3">
      <c r="B707" s="15"/>
      <c r="C707" s="40" t="s">
        <v>22</v>
      </c>
      <c r="D707" s="34" t="s">
        <v>2</v>
      </c>
      <c r="E707" s="35" t="s">
        <v>2</v>
      </c>
      <c r="F707" s="41">
        <v>0</v>
      </c>
      <c r="G707" s="42">
        <v>0</v>
      </c>
      <c r="H707" s="43">
        <v>0</v>
      </c>
      <c r="I707" s="41">
        <v>0</v>
      </c>
      <c r="J707" s="42">
        <v>0</v>
      </c>
      <c r="K707" s="169">
        <v>0</v>
      </c>
      <c r="L707" s="154">
        <v>0</v>
      </c>
      <c r="M707" s="42">
        <v>0</v>
      </c>
      <c r="N707" s="43">
        <v>0</v>
      </c>
      <c r="O707" s="41"/>
      <c r="P707" s="42"/>
      <c r="Q707" s="43"/>
      <c r="R707" s="41"/>
      <c r="S707" s="42"/>
      <c r="T707" s="43"/>
      <c r="U707" s="41"/>
      <c r="V707" s="42"/>
      <c r="W707" s="43"/>
      <c r="X707" s="41"/>
      <c r="Y707" s="42"/>
      <c r="Z707" s="43"/>
      <c r="AA707" s="41"/>
      <c r="AB707" s="42"/>
      <c r="AC707" s="43"/>
      <c r="AD707" s="41"/>
      <c r="AE707" s="42"/>
      <c r="AF707" s="43"/>
      <c r="AG707" s="41"/>
      <c r="AH707" s="42"/>
      <c r="AI707" s="43"/>
      <c r="AK707" s="41">
        <f t="shared" si="205"/>
        <v>0</v>
      </c>
      <c r="AL707" s="42">
        <f t="shared" si="205"/>
        <v>0</v>
      </c>
      <c r="AM707" s="43">
        <f t="shared" si="205"/>
        <v>0</v>
      </c>
      <c r="AT707" s="32">
        <f>IF(SUM(AK713:AM713)=0,0,IF(SUM(AK707:AM707)=0,0,1))</f>
        <v>0</v>
      </c>
      <c r="AV707" s="23">
        <v>5</v>
      </c>
      <c r="AW707" s="23">
        <v>19</v>
      </c>
      <c r="AX707" s="23">
        <f t="shared" si="206"/>
        <v>8</v>
      </c>
    </row>
    <row r="708" spans="2:50" ht="15" hidden="1" customHeight="1" x14ac:dyDescent="0.3">
      <c r="B708" s="15"/>
      <c r="C708" s="40" t="s">
        <v>22</v>
      </c>
      <c r="D708" s="34" t="s">
        <v>2</v>
      </c>
      <c r="E708" s="35" t="s">
        <v>2</v>
      </c>
      <c r="F708" s="41">
        <v>0</v>
      </c>
      <c r="G708" s="42">
        <v>0</v>
      </c>
      <c r="H708" s="43">
        <v>0</v>
      </c>
      <c r="I708" s="41">
        <v>0</v>
      </c>
      <c r="J708" s="42">
        <v>0</v>
      </c>
      <c r="K708" s="169">
        <v>0</v>
      </c>
      <c r="L708" s="154">
        <v>0</v>
      </c>
      <c r="M708" s="42">
        <v>0</v>
      </c>
      <c r="N708" s="43">
        <v>0</v>
      </c>
      <c r="O708" s="41"/>
      <c r="P708" s="42"/>
      <c r="Q708" s="43"/>
      <c r="R708" s="41"/>
      <c r="S708" s="42"/>
      <c r="T708" s="43"/>
      <c r="U708" s="41"/>
      <c r="V708" s="42"/>
      <c r="W708" s="43"/>
      <c r="X708" s="41"/>
      <c r="Y708" s="42"/>
      <c r="Z708" s="43"/>
      <c r="AA708" s="41"/>
      <c r="AB708" s="42"/>
      <c r="AC708" s="43"/>
      <c r="AD708" s="41"/>
      <c r="AE708" s="42"/>
      <c r="AF708" s="43"/>
      <c r="AG708" s="41"/>
      <c r="AH708" s="42"/>
      <c r="AI708" s="43"/>
      <c r="AK708" s="41">
        <f t="shared" si="205"/>
        <v>0</v>
      </c>
      <c r="AL708" s="42">
        <f t="shared" si="205"/>
        <v>0</v>
      </c>
      <c r="AM708" s="43">
        <f t="shared" si="205"/>
        <v>0</v>
      </c>
      <c r="AT708" s="32">
        <f>IF(SUM(AK713:AM713)=0,0,IF(SUM(AK708:AM708)=0,0,1))</f>
        <v>0</v>
      </c>
      <c r="AV708" s="23">
        <v>5</v>
      </c>
      <c r="AW708" s="23">
        <v>19</v>
      </c>
      <c r="AX708" s="23">
        <f t="shared" si="206"/>
        <v>9</v>
      </c>
    </row>
    <row r="709" spans="2:50" ht="15" hidden="1" customHeight="1" x14ac:dyDescent="0.3">
      <c r="B709" s="15"/>
      <c r="C709" s="40" t="s">
        <v>22</v>
      </c>
      <c r="D709" s="34" t="s">
        <v>2</v>
      </c>
      <c r="E709" s="35" t="s">
        <v>2</v>
      </c>
      <c r="F709" s="41">
        <v>0</v>
      </c>
      <c r="G709" s="42">
        <v>0</v>
      </c>
      <c r="H709" s="43">
        <v>0</v>
      </c>
      <c r="I709" s="41">
        <v>0</v>
      </c>
      <c r="J709" s="42">
        <v>0</v>
      </c>
      <c r="K709" s="169">
        <v>0</v>
      </c>
      <c r="L709" s="154">
        <v>0</v>
      </c>
      <c r="M709" s="42">
        <v>0</v>
      </c>
      <c r="N709" s="43">
        <v>0</v>
      </c>
      <c r="O709" s="41"/>
      <c r="P709" s="42"/>
      <c r="Q709" s="43"/>
      <c r="R709" s="41"/>
      <c r="S709" s="42"/>
      <c r="T709" s="43"/>
      <c r="U709" s="41"/>
      <c r="V709" s="42"/>
      <c r="W709" s="43"/>
      <c r="X709" s="41"/>
      <c r="Y709" s="42"/>
      <c r="Z709" s="43"/>
      <c r="AA709" s="41"/>
      <c r="AB709" s="42"/>
      <c r="AC709" s="43"/>
      <c r="AD709" s="41"/>
      <c r="AE709" s="42"/>
      <c r="AF709" s="43"/>
      <c r="AG709" s="41"/>
      <c r="AH709" s="42"/>
      <c r="AI709" s="43"/>
      <c r="AK709" s="41">
        <f t="shared" si="205"/>
        <v>0</v>
      </c>
      <c r="AL709" s="42">
        <f t="shared" si="205"/>
        <v>0</v>
      </c>
      <c r="AM709" s="43">
        <f t="shared" si="205"/>
        <v>0</v>
      </c>
      <c r="AT709" s="32">
        <f>IF(SUM(AK713:AM713)=0,0,IF(SUM(AK709:AM709)=0,0,1))</f>
        <v>0</v>
      </c>
      <c r="AV709" s="23">
        <v>5</v>
      </c>
      <c r="AW709" s="23">
        <v>19</v>
      </c>
      <c r="AX709" s="23">
        <f t="shared" si="206"/>
        <v>10</v>
      </c>
    </row>
    <row r="710" spans="2:50" ht="15" hidden="1" customHeight="1" x14ac:dyDescent="0.3">
      <c r="B710" s="15"/>
      <c r="C710" s="40" t="s">
        <v>23</v>
      </c>
      <c r="D710" s="34" t="s">
        <v>2</v>
      </c>
      <c r="E710" s="35" t="s">
        <v>2</v>
      </c>
      <c r="F710" s="41">
        <v>0</v>
      </c>
      <c r="G710" s="42">
        <v>0</v>
      </c>
      <c r="H710" s="43">
        <v>0</v>
      </c>
      <c r="I710" s="41">
        <v>0</v>
      </c>
      <c r="J710" s="42">
        <v>0</v>
      </c>
      <c r="K710" s="169">
        <v>0</v>
      </c>
      <c r="L710" s="154">
        <v>0</v>
      </c>
      <c r="M710" s="42">
        <v>0</v>
      </c>
      <c r="N710" s="43">
        <v>0</v>
      </c>
      <c r="O710" s="41"/>
      <c r="P710" s="42"/>
      <c r="Q710" s="43"/>
      <c r="R710" s="41"/>
      <c r="S710" s="42"/>
      <c r="T710" s="43"/>
      <c r="U710" s="41"/>
      <c r="V710" s="42"/>
      <c r="W710" s="43"/>
      <c r="X710" s="41"/>
      <c r="Y710" s="42"/>
      <c r="Z710" s="43"/>
      <c r="AA710" s="41"/>
      <c r="AB710" s="42"/>
      <c r="AC710" s="43"/>
      <c r="AD710" s="41"/>
      <c r="AE710" s="42"/>
      <c r="AF710" s="43"/>
      <c r="AG710" s="41"/>
      <c r="AH710" s="42"/>
      <c r="AI710" s="43"/>
      <c r="AK710" s="41">
        <f t="shared" si="205"/>
        <v>0</v>
      </c>
      <c r="AL710" s="42">
        <f t="shared" si="205"/>
        <v>0</v>
      </c>
      <c r="AM710" s="43">
        <f t="shared" si="205"/>
        <v>0</v>
      </c>
      <c r="AT710" s="32">
        <f>IF(SUM(AK713:AM713)=0,0,IF(SUM(AK710:AM710)=0,0,1))</f>
        <v>0</v>
      </c>
      <c r="AV710" s="23">
        <v>5</v>
      </c>
      <c r="AW710" s="23">
        <v>20</v>
      </c>
      <c r="AX710" s="23">
        <f t="shared" si="206"/>
        <v>1</v>
      </c>
    </row>
    <row r="711" spans="2:50" ht="15" hidden="1" customHeight="1" x14ac:dyDescent="0.3">
      <c r="B711" s="15"/>
      <c r="C711" s="50" t="str">
        <f>IF(LEN(E710)&lt;1,"","Total: " &amp; LEFT(E710,LEN(E710)-21) &amp; "Municipalities")</f>
        <v/>
      </c>
      <c r="D711" s="51"/>
      <c r="E711" s="52"/>
      <c r="F711" s="53">
        <f t="shared" ref="F711:N711" si="207">SUM(F700:F710)</f>
        <v>0</v>
      </c>
      <c r="G711" s="54">
        <f t="shared" si="207"/>
        <v>0</v>
      </c>
      <c r="H711" s="55">
        <f t="shared" si="207"/>
        <v>0</v>
      </c>
      <c r="I711" s="53">
        <f t="shared" si="207"/>
        <v>0</v>
      </c>
      <c r="J711" s="54">
        <f t="shared" si="207"/>
        <v>0</v>
      </c>
      <c r="K711" s="171">
        <f t="shared" si="207"/>
        <v>0</v>
      </c>
      <c r="L711" s="159">
        <f t="shared" si="207"/>
        <v>0</v>
      </c>
      <c r="M711" s="54">
        <f t="shared" si="207"/>
        <v>0</v>
      </c>
      <c r="N711" s="55">
        <f t="shared" si="207"/>
        <v>0</v>
      </c>
      <c r="O711" s="53">
        <f t="shared" ref="O711:AI711" si="208">SUM(O700:O710)</f>
        <v>0</v>
      </c>
      <c r="P711" s="54">
        <f t="shared" si="208"/>
        <v>0</v>
      </c>
      <c r="Q711" s="55">
        <f t="shared" si="208"/>
        <v>0</v>
      </c>
      <c r="R711" s="53">
        <f t="shared" si="208"/>
        <v>0</v>
      </c>
      <c r="S711" s="54">
        <f t="shared" si="208"/>
        <v>0</v>
      </c>
      <c r="T711" s="55">
        <f t="shared" si="208"/>
        <v>0</v>
      </c>
      <c r="U711" s="53">
        <f t="shared" si="208"/>
        <v>0</v>
      </c>
      <c r="V711" s="54">
        <f t="shared" si="208"/>
        <v>0</v>
      </c>
      <c r="W711" s="55">
        <f t="shared" si="208"/>
        <v>0</v>
      </c>
      <c r="X711" s="53">
        <f t="shared" si="208"/>
        <v>0</v>
      </c>
      <c r="Y711" s="54">
        <f t="shared" si="208"/>
        <v>0</v>
      </c>
      <c r="Z711" s="55">
        <f t="shared" si="208"/>
        <v>0</v>
      </c>
      <c r="AA711" s="53">
        <f t="shared" si="208"/>
        <v>0</v>
      </c>
      <c r="AB711" s="54">
        <f t="shared" si="208"/>
        <v>0</v>
      </c>
      <c r="AC711" s="55">
        <f t="shared" si="208"/>
        <v>0</v>
      </c>
      <c r="AD711" s="53">
        <f t="shared" si="208"/>
        <v>0</v>
      </c>
      <c r="AE711" s="54">
        <f t="shared" si="208"/>
        <v>0</v>
      </c>
      <c r="AF711" s="55">
        <f t="shared" si="208"/>
        <v>0</v>
      </c>
      <c r="AG711" s="53">
        <f t="shared" si="208"/>
        <v>0</v>
      </c>
      <c r="AH711" s="54">
        <f t="shared" si="208"/>
        <v>0</v>
      </c>
      <c r="AI711" s="55">
        <f t="shared" si="208"/>
        <v>0</v>
      </c>
      <c r="AK711" s="53">
        <f>SUM(AK700:AK710)</f>
        <v>0</v>
      </c>
      <c r="AL711" s="54">
        <f>SUM(AL700:AL710)</f>
        <v>0</v>
      </c>
      <c r="AM711" s="55">
        <f>SUM(AM700:AM710)</f>
        <v>0</v>
      </c>
      <c r="AT711" s="32">
        <f>IF(SUM(AK713:AM713)=0,0,IF(SUM(AK711:AM711)=0,0,1))</f>
        <v>0</v>
      </c>
    </row>
    <row r="712" spans="2:50" ht="15" customHeight="1" x14ac:dyDescent="0.3">
      <c r="B712" s="15"/>
      <c r="C712" s="40"/>
      <c r="D712" s="34"/>
      <c r="E712" s="35"/>
      <c r="F712" s="41"/>
      <c r="G712" s="42"/>
      <c r="H712" s="43"/>
      <c r="I712" s="41"/>
      <c r="J712" s="42"/>
      <c r="K712" s="169"/>
      <c r="L712" s="154"/>
      <c r="M712" s="42"/>
      <c r="N712" s="43"/>
      <c r="O712" s="41"/>
      <c r="P712" s="42"/>
      <c r="Q712" s="43"/>
      <c r="R712" s="41"/>
      <c r="S712" s="42"/>
      <c r="T712" s="43"/>
      <c r="U712" s="41"/>
      <c r="V712" s="42"/>
      <c r="W712" s="43"/>
      <c r="X712" s="41"/>
      <c r="Y712" s="42"/>
      <c r="Z712" s="43"/>
      <c r="AA712" s="41"/>
      <c r="AB712" s="42"/>
      <c r="AC712" s="43"/>
      <c r="AD712" s="41"/>
      <c r="AE712" s="42"/>
      <c r="AF712" s="43"/>
      <c r="AG712" s="41"/>
      <c r="AH712" s="42"/>
      <c r="AI712" s="43"/>
      <c r="AK712" s="41"/>
      <c r="AL712" s="42"/>
      <c r="AM712" s="43"/>
      <c r="AT712" s="32">
        <f>IF(SUM(AK713:AM713)=0,0,1)</f>
        <v>1</v>
      </c>
    </row>
    <row r="713" spans="2:50" ht="15" customHeight="1" x14ac:dyDescent="0.3">
      <c r="B713" s="15"/>
      <c r="C713" s="56" t="s">
        <v>32</v>
      </c>
      <c r="D713" s="57"/>
      <c r="E713" s="58"/>
      <c r="F713" s="53">
        <f t="shared" ref="F713:AI713" si="209">F576+F577+F578+F579+F580+F594+F607+F620+F633+F646+F659+F672+F685+F698+F711</f>
        <v>1913948</v>
      </c>
      <c r="G713" s="54">
        <f t="shared" si="209"/>
        <v>2014053</v>
      </c>
      <c r="H713" s="55">
        <f t="shared" si="209"/>
        <v>2200363</v>
      </c>
      <c r="I713" s="53">
        <f t="shared" si="209"/>
        <v>277566</v>
      </c>
      <c r="J713" s="54">
        <f t="shared" si="209"/>
        <v>253217</v>
      </c>
      <c r="K713" s="171">
        <f t="shared" si="209"/>
        <v>269781</v>
      </c>
      <c r="L713" s="159">
        <f t="shared" si="209"/>
        <v>156841</v>
      </c>
      <c r="M713" s="54">
        <f t="shared" si="209"/>
        <v>166000</v>
      </c>
      <c r="N713" s="55">
        <f t="shared" si="209"/>
        <v>173636</v>
      </c>
      <c r="O713" s="53">
        <f t="shared" si="209"/>
        <v>0</v>
      </c>
      <c r="P713" s="54">
        <f t="shared" si="209"/>
        <v>0</v>
      </c>
      <c r="Q713" s="55">
        <f t="shared" si="209"/>
        <v>0</v>
      </c>
      <c r="R713" s="53">
        <f t="shared" si="209"/>
        <v>0</v>
      </c>
      <c r="S713" s="54">
        <f t="shared" si="209"/>
        <v>0</v>
      </c>
      <c r="T713" s="55">
        <f t="shared" si="209"/>
        <v>0</v>
      </c>
      <c r="U713" s="53">
        <f t="shared" si="209"/>
        <v>0</v>
      </c>
      <c r="V713" s="54">
        <f t="shared" si="209"/>
        <v>0</v>
      </c>
      <c r="W713" s="55">
        <f t="shared" si="209"/>
        <v>0</v>
      </c>
      <c r="X713" s="53">
        <f t="shared" si="209"/>
        <v>0</v>
      </c>
      <c r="Y713" s="54">
        <f t="shared" si="209"/>
        <v>0</v>
      </c>
      <c r="Z713" s="55">
        <f t="shared" si="209"/>
        <v>0</v>
      </c>
      <c r="AA713" s="53">
        <f t="shared" si="209"/>
        <v>0</v>
      </c>
      <c r="AB713" s="54">
        <f t="shared" si="209"/>
        <v>0</v>
      </c>
      <c r="AC713" s="55">
        <f t="shared" si="209"/>
        <v>0</v>
      </c>
      <c r="AD713" s="53">
        <f t="shared" si="209"/>
        <v>0</v>
      </c>
      <c r="AE713" s="54">
        <f t="shared" si="209"/>
        <v>0</v>
      </c>
      <c r="AF713" s="55">
        <f t="shared" si="209"/>
        <v>0</v>
      </c>
      <c r="AG713" s="53">
        <f t="shared" si="209"/>
        <v>0</v>
      </c>
      <c r="AH713" s="54">
        <f t="shared" si="209"/>
        <v>0</v>
      </c>
      <c r="AI713" s="55">
        <f t="shared" si="209"/>
        <v>0</v>
      </c>
      <c r="AK713" s="53">
        <f>AK576+AK577+AK578+AK579+AK580+AK594+AK607+AK620+AK633+AK646+AK659+AK672+AK685+AK698+AK711</f>
        <v>2348355</v>
      </c>
      <c r="AL713" s="54">
        <f>AL576+AL577+AL578+AL579+AL580+AL594+AL607+AL620+AL633+AL646+AL659+AL672+AL685+AL698+AL711</f>
        <v>2433270</v>
      </c>
      <c r="AM713" s="55">
        <f>AM576+AM577+AM578+AM579+AM580+AM594+AM607+AM620+AM633+AM646+AM659+AM672+AM685+AM698+AM711</f>
        <v>2643780</v>
      </c>
      <c r="AT713" s="32">
        <f>IF(SUM(AK713:AM713)=0,0,IF(SUM(AK713:AM713)=0,0,1))</f>
        <v>1</v>
      </c>
    </row>
    <row r="714" spans="2:50" ht="15" hidden="1" customHeight="1" x14ac:dyDescent="0.3">
      <c r="B714" s="15"/>
      <c r="C714" s="40"/>
      <c r="D714" s="34"/>
      <c r="E714" s="35"/>
      <c r="F714" s="41"/>
      <c r="G714" s="42"/>
      <c r="H714" s="43"/>
      <c r="I714" s="41"/>
      <c r="J714" s="42"/>
      <c r="K714" s="169"/>
      <c r="L714" s="154"/>
      <c r="M714" s="42"/>
      <c r="N714" s="43"/>
      <c r="O714" s="41"/>
      <c r="P714" s="42"/>
      <c r="Q714" s="43"/>
      <c r="R714" s="41"/>
      <c r="S714" s="42"/>
      <c r="T714" s="43"/>
      <c r="U714" s="41"/>
      <c r="V714" s="42"/>
      <c r="W714" s="43"/>
      <c r="X714" s="41"/>
      <c r="Y714" s="42"/>
      <c r="Z714" s="43"/>
      <c r="AA714" s="41"/>
      <c r="AB714" s="42"/>
      <c r="AC714" s="43"/>
      <c r="AD714" s="41"/>
      <c r="AE714" s="42"/>
      <c r="AF714" s="43"/>
      <c r="AG714" s="41"/>
      <c r="AH714" s="42"/>
      <c r="AI714" s="43"/>
      <c r="AK714" s="41"/>
      <c r="AL714" s="42"/>
      <c r="AM714" s="43"/>
      <c r="AT714" s="32">
        <f>IF(SUM(AK854:AM854)=0,0,1)</f>
        <v>0</v>
      </c>
    </row>
    <row r="715" spans="2:50" ht="15" hidden="1" customHeight="1" x14ac:dyDescent="0.3">
      <c r="B715" s="15"/>
      <c r="C715" s="33" t="s">
        <v>33</v>
      </c>
      <c r="D715" s="34"/>
      <c r="E715" s="35"/>
      <c r="F715" s="36"/>
      <c r="G715" s="37"/>
      <c r="H715" s="38"/>
      <c r="I715" s="36"/>
      <c r="J715" s="37"/>
      <c r="K715" s="168"/>
      <c r="L715" s="152"/>
      <c r="M715" s="37"/>
      <c r="N715" s="38"/>
      <c r="O715" s="36"/>
      <c r="P715" s="37"/>
      <c r="Q715" s="38"/>
      <c r="R715" s="36"/>
      <c r="S715" s="37"/>
      <c r="T715" s="38"/>
      <c r="U715" s="36"/>
      <c r="V715" s="37"/>
      <c r="W715" s="38"/>
      <c r="X715" s="36"/>
      <c r="Y715" s="37"/>
      <c r="Z715" s="38"/>
      <c r="AA715" s="36"/>
      <c r="AB715" s="37"/>
      <c r="AC715" s="38"/>
      <c r="AD715" s="36"/>
      <c r="AE715" s="37"/>
      <c r="AF715" s="38"/>
      <c r="AG715" s="36"/>
      <c r="AH715" s="37"/>
      <c r="AI715" s="38"/>
      <c r="AK715" s="36"/>
      <c r="AL715" s="37"/>
      <c r="AM715" s="38"/>
      <c r="AT715" s="32">
        <f>IF(SUM(AK854:AM854)=0,0,1)</f>
        <v>0</v>
      </c>
    </row>
    <row r="716" spans="2:50" ht="15" hidden="1" customHeight="1" x14ac:dyDescent="0.3">
      <c r="B716" s="15"/>
      <c r="C716" s="39">
        <v>0</v>
      </c>
      <c r="D716" s="34"/>
      <c r="E716" s="35"/>
      <c r="F716" s="36"/>
      <c r="G716" s="37"/>
      <c r="H716" s="38"/>
      <c r="I716" s="36"/>
      <c r="J716" s="37"/>
      <c r="K716" s="168"/>
      <c r="L716" s="152"/>
      <c r="M716" s="37"/>
      <c r="N716" s="38"/>
      <c r="O716" s="36"/>
      <c r="P716" s="37"/>
      <c r="Q716" s="38"/>
      <c r="R716" s="36"/>
      <c r="S716" s="37"/>
      <c r="T716" s="38"/>
      <c r="U716" s="36"/>
      <c r="V716" s="37"/>
      <c r="W716" s="38"/>
      <c r="X716" s="36"/>
      <c r="Y716" s="37"/>
      <c r="Z716" s="38"/>
      <c r="AA716" s="36"/>
      <c r="AB716" s="37"/>
      <c r="AC716" s="38"/>
      <c r="AD716" s="36"/>
      <c r="AE716" s="37"/>
      <c r="AF716" s="38"/>
      <c r="AG716" s="36"/>
      <c r="AH716" s="37"/>
      <c r="AI716" s="38"/>
      <c r="AK716" s="36"/>
      <c r="AL716" s="37"/>
      <c r="AM716" s="38"/>
      <c r="AT716" s="32">
        <f>IF(SUM(AK854:AM854)=0,0,1)</f>
        <v>0</v>
      </c>
    </row>
    <row r="717" spans="2:50" ht="15" hidden="1" customHeight="1" x14ac:dyDescent="0.3">
      <c r="B717" s="15"/>
      <c r="C717" s="40" t="s">
        <v>21</v>
      </c>
      <c r="D717" s="34" t="s">
        <v>2</v>
      </c>
      <c r="E717" s="35" t="s">
        <v>2</v>
      </c>
      <c r="F717" s="41">
        <v>0</v>
      </c>
      <c r="G717" s="42">
        <v>0</v>
      </c>
      <c r="H717" s="43">
        <v>0</v>
      </c>
      <c r="I717" s="41">
        <v>0</v>
      </c>
      <c r="J717" s="42">
        <v>0</v>
      </c>
      <c r="K717" s="169">
        <v>0</v>
      </c>
      <c r="L717" s="154">
        <v>0</v>
      </c>
      <c r="M717" s="42">
        <v>0</v>
      </c>
      <c r="N717" s="43">
        <v>0</v>
      </c>
      <c r="O717" s="41"/>
      <c r="P717" s="42"/>
      <c r="Q717" s="43"/>
      <c r="R717" s="41"/>
      <c r="S717" s="42"/>
      <c r="T717" s="43"/>
      <c r="U717" s="41"/>
      <c r="V717" s="42"/>
      <c r="W717" s="43"/>
      <c r="X717" s="41"/>
      <c r="Y717" s="42"/>
      <c r="Z717" s="43"/>
      <c r="AA717" s="41"/>
      <c r="AB717" s="42"/>
      <c r="AC717" s="43"/>
      <c r="AD717" s="41"/>
      <c r="AE717" s="42"/>
      <c r="AF717" s="43"/>
      <c r="AG717" s="41"/>
      <c r="AH717" s="42"/>
      <c r="AI717" s="43"/>
      <c r="AK717" s="41">
        <f>F717+I717+L717+O717+R717+U717+X717+AA717+AD717+AG717</f>
        <v>0</v>
      </c>
      <c r="AL717" s="42">
        <f t="shared" ref="AL717:AM721" si="210">G717+J717+M717+P717+S717+V717+Y717+AB717+AE717+AH717</f>
        <v>0</v>
      </c>
      <c r="AM717" s="43">
        <f t="shared" si="210"/>
        <v>0</v>
      </c>
      <c r="AT717" s="32">
        <f>IF(SUM(AK854:AM854)=0,0,IF(SUM(AK717:AM717)=0,0,1))</f>
        <v>0</v>
      </c>
      <c r="AV717" s="23">
        <v>6</v>
      </c>
      <c r="AX717" s="23">
        <v>1</v>
      </c>
    </row>
    <row r="718" spans="2:50" ht="15" hidden="1" customHeight="1" x14ac:dyDescent="0.3">
      <c r="B718" s="15"/>
      <c r="C718" s="40" t="s">
        <v>21</v>
      </c>
      <c r="D718" s="34" t="s">
        <v>2</v>
      </c>
      <c r="E718" s="35" t="s">
        <v>2</v>
      </c>
      <c r="F718" s="41">
        <v>0</v>
      </c>
      <c r="G718" s="42">
        <v>0</v>
      </c>
      <c r="H718" s="43">
        <v>0</v>
      </c>
      <c r="I718" s="41">
        <v>0</v>
      </c>
      <c r="J718" s="42">
        <v>0</v>
      </c>
      <c r="K718" s="169">
        <v>0</v>
      </c>
      <c r="L718" s="154">
        <v>0</v>
      </c>
      <c r="M718" s="42">
        <v>0</v>
      </c>
      <c r="N718" s="43">
        <v>0</v>
      </c>
      <c r="O718" s="41"/>
      <c r="P718" s="42"/>
      <c r="Q718" s="43"/>
      <c r="R718" s="41"/>
      <c r="S718" s="42"/>
      <c r="T718" s="43"/>
      <c r="U718" s="41"/>
      <c r="V718" s="42"/>
      <c r="W718" s="43"/>
      <c r="X718" s="41"/>
      <c r="Y718" s="42"/>
      <c r="Z718" s="43"/>
      <c r="AA718" s="41"/>
      <c r="AB718" s="42"/>
      <c r="AC718" s="43"/>
      <c r="AD718" s="41"/>
      <c r="AE718" s="42"/>
      <c r="AF718" s="43"/>
      <c r="AG718" s="41"/>
      <c r="AH718" s="42"/>
      <c r="AI718" s="43"/>
      <c r="AK718" s="41">
        <f>F718+I718+L718+O718+R718+U718+X718+AA718+AD718+AG718</f>
        <v>0</v>
      </c>
      <c r="AL718" s="42">
        <f t="shared" si="210"/>
        <v>0</v>
      </c>
      <c r="AM718" s="43">
        <f t="shared" si="210"/>
        <v>0</v>
      </c>
      <c r="AT718" s="32">
        <f>IF(SUM(AK854:AM854)=0,0,IF(SUM(AK718:AM718)=0,0,1))</f>
        <v>0</v>
      </c>
      <c r="AV718" s="23">
        <v>6</v>
      </c>
      <c r="AX718" s="23">
        <f>IF(AW718=AW717,AX717+1,1)</f>
        <v>2</v>
      </c>
    </row>
    <row r="719" spans="2:50" ht="15" hidden="1" customHeight="1" x14ac:dyDescent="0.3">
      <c r="B719" s="15"/>
      <c r="C719" s="40" t="s">
        <v>21</v>
      </c>
      <c r="D719" s="34" t="s">
        <v>2</v>
      </c>
      <c r="E719" s="35" t="s">
        <v>2</v>
      </c>
      <c r="F719" s="41">
        <v>0</v>
      </c>
      <c r="G719" s="42">
        <v>0</v>
      </c>
      <c r="H719" s="43">
        <v>0</v>
      </c>
      <c r="I719" s="41">
        <v>0</v>
      </c>
      <c r="J719" s="42">
        <v>0</v>
      </c>
      <c r="K719" s="169">
        <v>0</v>
      </c>
      <c r="L719" s="154">
        <v>0</v>
      </c>
      <c r="M719" s="42">
        <v>0</v>
      </c>
      <c r="N719" s="43">
        <v>0</v>
      </c>
      <c r="O719" s="41"/>
      <c r="P719" s="42"/>
      <c r="Q719" s="43"/>
      <c r="R719" s="41"/>
      <c r="S719" s="42"/>
      <c r="T719" s="43"/>
      <c r="U719" s="41"/>
      <c r="V719" s="42"/>
      <c r="W719" s="43"/>
      <c r="X719" s="41"/>
      <c r="Y719" s="42"/>
      <c r="Z719" s="43"/>
      <c r="AA719" s="41"/>
      <c r="AB719" s="42"/>
      <c r="AC719" s="43"/>
      <c r="AD719" s="41"/>
      <c r="AE719" s="42"/>
      <c r="AF719" s="43"/>
      <c r="AG719" s="41"/>
      <c r="AH719" s="42"/>
      <c r="AI719" s="43"/>
      <c r="AK719" s="41">
        <f>F719+I719+L719+O719+R719+U719+X719+AA719+AD719+AG719</f>
        <v>0</v>
      </c>
      <c r="AL719" s="42">
        <f t="shared" si="210"/>
        <v>0</v>
      </c>
      <c r="AM719" s="43">
        <f t="shared" si="210"/>
        <v>0</v>
      </c>
      <c r="AT719" s="32">
        <f>IF(SUM(AK854:AM854)=0,0,IF(SUM(AK719:AM719)=0,0,1))</f>
        <v>0</v>
      </c>
      <c r="AV719" s="23">
        <v>6</v>
      </c>
      <c r="AX719" s="23">
        <f>IF(AW719=AW718,AX718+1,1)</f>
        <v>3</v>
      </c>
    </row>
    <row r="720" spans="2:50" ht="15" hidden="1" customHeight="1" x14ac:dyDescent="0.3">
      <c r="B720" s="15"/>
      <c r="C720" s="40" t="s">
        <v>21</v>
      </c>
      <c r="D720" s="34" t="s">
        <v>2</v>
      </c>
      <c r="E720" s="35" t="s">
        <v>2</v>
      </c>
      <c r="F720" s="41">
        <v>0</v>
      </c>
      <c r="G720" s="42">
        <v>0</v>
      </c>
      <c r="H720" s="43">
        <v>0</v>
      </c>
      <c r="I720" s="41">
        <v>0</v>
      </c>
      <c r="J720" s="42">
        <v>0</v>
      </c>
      <c r="K720" s="169">
        <v>0</v>
      </c>
      <c r="L720" s="154">
        <v>0</v>
      </c>
      <c r="M720" s="42">
        <v>0</v>
      </c>
      <c r="N720" s="43">
        <v>0</v>
      </c>
      <c r="O720" s="41"/>
      <c r="P720" s="42"/>
      <c r="Q720" s="43"/>
      <c r="R720" s="41"/>
      <c r="S720" s="42"/>
      <c r="T720" s="43"/>
      <c r="U720" s="41"/>
      <c r="V720" s="42"/>
      <c r="W720" s="43"/>
      <c r="X720" s="41"/>
      <c r="Y720" s="42"/>
      <c r="Z720" s="43"/>
      <c r="AA720" s="41"/>
      <c r="AB720" s="42"/>
      <c r="AC720" s="43"/>
      <c r="AD720" s="41"/>
      <c r="AE720" s="42"/>
      <c r="AF720" s="43"/>
      <c r="AG720" s="41"/>
      <c r="AH720" s="42"/>
      <c r="AI720" s="43"/>
      <c r="AK720" s="41">
        <f>F720+I720+L720+O720+R720+U720+X720+AA720+AD720+AG720</f>
        <v>0</v>
      </c>
      <c r="AL720" s="42">
        <f t="shared" si="210"/>
        <v>0</v>
      </c>
      <c r="AM720" s="43">
        <f t="shared" si="210"/>
        <v>0</v>
      </c>
      <c r="AT720" s="32">
        <f>IF(SUM(AK854:AM854)=0,0,IF(SUM(AK720:AM720)=0,0,1))</f>
        <v>0</v>
      </c>
      <c r="AV720" s="23">
        <v>6</v>
      </c>
      <c r="AX720" s="23">
        <f>IF(AW720=AW719,AX719+1,1)</f>
        <v>4</v>
      </c>
    </row>
    <row r="721" spans="2:50" ht="15" hidden="1" customHeight="1" x14ac:dyDescent="0.3">
      <c r="B721" s="15"/>
      <c r="C721" s="40" t="s">
        <v>21</v>
      </c>
      <c r="D721" s="34" t="s">
        <v>2</v>
      </c>
      <c r="E721" s="35" t="s">
        <v>2</v>
      </c>
      <c r="F721" s="41">
        <v>0</v>
      </c>
      <c r="G721" s="42">
        <v>0</v>
      </c>
      <c r="H721" s="43">
        <v>0</v>
      </c>
      <c r="I721" s="41">
        <v>0</v>
      </c>
      <c r="J721" s="42">
        <v>0</v>
      </c>
      <c r="K721" s="169">
        <v>0</v>
      </c>
      <c r="L721" s="154">
        <v>0</v>
      </c>
      <c r="M721" s="42">
        <v>0</v>
      </c>
      <c r="N721" s="43">
        <v>0</v>
      </c>
      <c r="O721" s="41"/>
      <c r="P721" s="42"/>
      <c r="Q721" s="43"/>
      <c r="R721" s="41"/>
      <c r="S721" s="42"/>
      <c r="T721" s="43"/>
      <c r="U721" s="41"/>
      <c r="V721" s="42"/>
      <c r="W721" s="43"/>
      <c r="X721" s="41"/>
      <c r="Y721" s="42"/>
      <c r="Z721" s="43"/>
      <c r="AA721" s="41"/>
      <c r="AB721" s="42"/>
      <c r="AC721" s="43"/>
      <c r="AD721" s="41"/>
      <c r="AE721" s="42"/>
      <c r="AF721" s="43"/>
      <c r="AG721" s="41"/>
      <c r="AH721" s="42"/>
      <c r="AI721" s="43"/>
      <c r="AK721" s="41">
        <f>F721+I721+L721+O721+R721+U721+X721+AA721+AD721+AG721</f>
        <v>0</v>
      </c>
      <c r="AL721" s="42">
        <f t="shared" si="210"/>
        <v>0</v>
      </c>
      <c r="AM721" s="43">
        <f t="shared" si="210"/>
        <v>0</v>
      </c>
      <c r="AT721" s="32">
        <f>IF(SUM(AK854:AM854)=0,0,IF(SUM(AK721:AM721)=0,0,1))</f>
        <v>0</v>
      </c>
      <c r="AV721" s="23">
        <v>6</v>
      </c>
      <c r="AX721" s="23">
        <f>IF(AW721=AW720,AX720+1,1)</f>
        <v>5</v>
      </c>
    </row>
    <row r="722" spans="2:50" ht="5.25" hidden="1" customHeight="1" x14ac:dyDescent="0.3">
      <c r="B722" s="15"/>
      <c r="C722" s="44"/>
      <c r="D722" s="45"/>
      <c r="E722" s="46"/>
      <c r="F722" s="47"/>
      <c r="G722" s="48"/>
      <c r="H722" s="49"/>
      <c r="I722" s="47"/>
      <c r="J722" s="48"/>
      <c r="K722" s="170"/>
      <c r="L722" s="157"/>
      <c r="M722" s="48"/>
      <c r="N722" s="49"/>
      <c r="O722" s="47"/>
      <c r="P722" s="48"/>
      <c r="Q722" s="49"/>
      <c r="R722" s="47"/>
      <c r="S722" s="48"/>
      <c r="T722" s="49"/>
      <c r="U722" s="47"/>
      <c r="V722" s="48"/>
      <c r="W722" s="49"/>
      <c r="X722" s="47"/>
      <c r="Y722" s="48"/>
      <c r="Z722" s="49"/>
      <c r="AA722" s="47"/>
      <c r="AB722" s="48"/>
      <c r="AC722" s="49"/>
      <c r="AD722" s="47"/>
      <c r="AE722" s="48"/>
      <c r="AF722" s="49"/>
      <c r="AG722" s="47"/>
      <c r="AH722" s="48"/>
      <c r="AI722" s="49"/>
      <c r="AK722" s="47"/>
      <c r="AL722" s="48"/>
      <c r="AM722" s="49"/>
      <c r="AT722" s="32">
        <f>IF(SUM(AK854:AM854)=0,0,IF(SUM(AK722:AM722)=0,0,1))</f>
        <v>0</v>
      </c>
    </row>
    <row r="723" spans="2:50" ht="15" hidden="1" customHeight="1" x14ac:dyDescent="0.3">
      <c r="B723" s="15"/>
      <c r="C723" s="40"/>
      <c r="D723" s="34"/>
      <c r="E723" s="35"/>
      <c r="F723" s="41"/>
      <c r="G723" s="42"/>
      <c r="H723" s="43"/>
      <c r="I723" s="41"/>
      <c r="J723" s="42"/>
      <c r="K723" s="169"/>
      <c r="L723" s="154"/>
      <c r="M723" s="42"/>
      <c r="N723" s="43"/>
      <c r="O723" s="41"/>
      <c r="P723" s="42"/>
      <c r="Q723" s="43"/>
      <c r="R723" s="41"/>
      <c r="S723" s="42"/>
      <c r="T723" s="43"/>
      <c r="U723" s="41"/>
      <c r="V723" s="42"/>
      <c r="W723" s="43"/>
      <c r="X723" s="41"/>
      <c r="Y723" s="42"/>
      <c r="Z723" s="43"/>
      <c r="AA723" s="41"/>
      <c r="AB723" s="42"/>
      <c r="AC723" s="43"/>
      <c r="AD723" s="41"/>
      <c r="AE723" s="42"/>
      <c r="AF723" s="43"/>
      <c r="AG723" s="41"/>
      <c r="AH723" s="42"/>
      <c r="AI723" s="43"/>
      <c r="AK723" s="41"/>
      <c r="AL723" s="42"/>
      <c r="AM723" s="43"/>
      <c r="AT723" s="32">
        <f>IF(SUM(AK854:AM854)=0,0,IF(SUM(AK723:AM723)=0,0,1))</f>
        <v>0</v>
      </c>
    </row>
    <row r="724" spans="2:50" ht="15" hidden="1" customHeight="1" x14ac:dyDescent="0.3">
      <c r="B724" s="15"/>
      <c r="C724" s="40" t="s">
        <v>22</v>
      </c>
      <c r="D724" s="34" t="s">
        <v>421</v>
      </c>
      <c r="E724" s="35" t="s">
        <v>890</v>
      </c>
      <c r="F724" s="41">
        <v>0</v>
      </c>
      <c r="G724" s="42">
        <v>0</v>
      </c>
      <c r="H724" s="43">
        <v>0</v>
      </c>
      <c r="I724" s="41">
        <v>0</v>
      </c>
      <c r="J724" s="42">
        <v>0</v>
      </c>
      <c r="K724" s="169">
        <v>0</v>
      </c>
      <c r="L724" s="154">
        <v>0</v>
      </c>
      <c r="M724" s="42">
        <v>0</v>
      </c>
      <c r="N724" s="43">
        <v>0</v>
      </c>
      <c r="O724" s="41"/>
      <c r="P724" s="42"/>
      <c r="Q724" s="43"/>
      <c r="R724" s="41"/>
      <c r="S724" s="42"/>
      <c r="T724" s="43"/>
      <c r="U724" s="41"/>
      <c r="V724" s="42"/>
      <c r="W724" s="43"/>
      <c r="X724" s="41"/>
      <c r="Y724" s="42"/>
      <c r="Z724" s="43"/>
      <c r="AA724" s="41"/>
      <c r="AB724" s="42"/>
      <c r="AC724" s="43"/>
      <c r="AD724" s="41"/>
      <c r="AE724" s="42"/>
      <c r="AF724" s="43"/>
      <c r="AG724" s="41"/>
      <c r="AH724" s="42"/>
      <c r="AI724" s="43"/>
      <c r="AK724" s="41">
        <f t="shared" ref="AK724:AM734" si="211">F724+I724+L724+O724+R724+U724+X724+AA724+AD724+AG724</f>
        <v>0</v>
      </c>
      <c r="AL724" s="42">
        <f t="shared" si="211"/>
        <v>0</v>
      </c>
      <c r="AM724" s="43">
        <f t="shared" si="211"/>
        <v>0</v>
      </c>
      <c r="AT724" s="32">
        <f>IF(SUM(AK854:AM854)=0,0,IF(SUM(AK724:AM724)=0,0,1))</f>
        <v>0</v>
      </c>
      <c r="AV724" s="23">
        <v>6</v>
      </c>
      <c r="AW724" s="23">
        <v>1</v>
      </c>
      <c r="AX724" s="23">
        <v>1</v>
      </c>
    </row>
    <row r="725" spans="2:50" ht="15" hidden="1" customHeight="1" x14ac:dyDescent="0.3">
      <c r="B725" s="15"/>
      <c r="C725" s="40" t="s">
        <v>22</v>
      </c>
      <c r="D725" s="34" t="s">
        <v>427</v>
      </c>
      <c r="E725" s="35" t="s">
        <v>892</v>
      </c>
      <c r="F725" s="41">
        <v>0</v>
      </c>
      <c r="G725" s="42">
        <v>0</v>
      </c>
      <c r="H725" s="43">
        <v>0</v>
      </c>
      <c r="I725" s="41">
        <v>0</v>
      </c>
      <c r="J725" s="42">
        <v>0</v>
      </c>
      <c r="K725" s="169">
        <v>0</v>
      </c>
      <c r="L725" s="154">
        <v>0</v>
      </c>
      <c r="M725" s="42">
        <v>0</v>
      </c>
      <c r="N725" s="43">
        <v>0</v>
      </c>
      <c r="O725" s="41"/>
      <c r="P725" s="42"/>
      <c r="Q725" s="43"/>
      <c r="R725" s="41"/>
      <c r="S725" s="42"/>
      <c r="T725" s="43"/>
      <c r="U725" s="41"/>
      <c r="V725" s="42"/>
      <c r="W725" s="43"/>
      <c r="X725" s="41"/>
      <c r="Y725" s="42"/>
      <c r="Z725" s="43"/>
      <c r="AA725" s="41"/>
      <c r="AB725" s="42"/>
      <c r="AC725" s="43"/>
      <c r="AD725" s="41"/>
      <c r="AE725" s="42"/>
      <c r="AF725" s="43"/>
      <c r="AG725" s="41"/>
      <c r="AH725" s="42"/>
      <c r="AI725" s="43"/>
      <c r="AK725" s="41">
        <f t="shared" si="211"/>
        <v>0</v>
      </c>
      <c r="AL725" s="42">
        <f t="shared" si="211"/>
        <v>0</v>
      </c>
      <c r="AM725" s="43">
        <f t="shared" si="211"/>
        <v>0</v>
      </c>
      <c r="AT725" s="32">
        <f>IF(SUM(AK854:AM854)=0,0,IF(SUM(AK725:AM725)=0,0,1))</f>
        <v>0</v>
      </c>
      <c r="AV725" s="23">
        <v>6</v>
      </c>
      <c r="AW725" s="23">
        <v>1</v>
      </c>
      <c r="AX725" s="23">
        <f>IF(AW725=AW724,AX724+1,1)</f>
        <v>2</v>
      </c>
    </row>
    <row r="726" spans="2:50" ht="15" hidden="1" customHeight="1" x14ac:dyDescent="0.3">
      <c r="B726" s="15"/>
      <c r="C726" s="40" t="s">
        <v>22</v>
      </c>
      <c r="D726" s="34" t="s">
        <v>431</v>
      </c>
      <c r="E726" s="35" t="s">
        <v>893</v>
      </c>
      <c r="F726" s="41">
        <v>0</v>
      </c>
      <c r="G726" s="42">
        <v>0</v>
      </c>
      <c r="H726" s="43">
        <v>0</v>
      </c>
      <c r="I726" s="41">
        <v>0</v>
      </c>
      <c r="J726" s="42">
        <v>0</v>
      </c>
      <c r="K726" s="169">
        <v>0</v>
      </c>
      <c r="L726" s="154">
        <v>0</v>
      </c>
      <c r="M726" s="42">
        <v>0</v>
      </c>
      <c r="N726" s="43">
        <v>0</v>
      </c>
      <c r="O726" s="41"/>
      <c r="P726" s="42"/>
      <c r="Q726" s="43"/>
      <c r="R726" s="41"/>
      <c r="S726" s="42"/>
      <c r="T726" s="43"/>
      <c r="U726" s="41"/>
      <c r="V726" s="42"/>
      <c r="W726" s="43"/>
      <c r="X726" s="41"/>
      <c r="Y726" s="42"/>
      <c r="Z726" s="43"/>
      <c r="AA726" s="41"/>
      <c r="AB726" s="42"/>
      <c r="AC726" s="43"/>
      <c r="AD726" s="41"/>
      <c r="AE726" s="42"/>
      <c r="AF726" s="43"/>
      <c r="AG726" s="41"/>
      <c r="AH726" s="42"/>
      <c r="AI726" s="43"/>
      <c r="AK726" s="41">
        <f t="shared" si="211"/>
        <v>0</v>
      </c>
      <c r="AL726" s="42">
        <f t="shared" si="211"/>
        <v>0</v>
      </c>
      <c r="AM726" s="43">
        <f t="shared" si="211"/>
        <v>0</v>
      </c>
      <c r="AT726" s="32">
        <f>IF(SUM(AK854:AM854)=0,0,IF(SUM(AK726:AM726)=0,0,1))</f>
        <v>0</v>
      </c>
      <c r="AV726" s="23">
        <v>6</v>
      </c>
      <c r="AW726" s="23">
        <v>1</v>
      </c>
      <c r="AX726" s="23">
        <f t="shared" ref="AX726:AX734" si="212">IF(AW726=AW725,AX725+1,1)</f>
        <v>3</v>
      </c>
    </row>
    <row r="727" spans="2:50" ht="15" hidden="1" customHeight="1" x14ac:dyDescent="0.3">
      <c r="B727" s="15"/>
      <c r="C727" s="40" t="s">
        <v>22</v>
      </c>
      <c r="D727" s="34" t="s">
        <v>779</v>
      </c>
      <c r="E727" s="35" t="s">
        <v>895</v>
      </c>
      <c r="F727" s="41">
        <v>0</v>
      </c>
      <c r="G727" s="42">
        <v>0</v>
      </c>
      <c r="H727" s="43">
        <v>0</v>
      </c>
      <c r="I727" s="41">
        <v>0</v>
      </c>
      <c r="J727" s="42">
        <v>0</v>
      </c>
      <c r="K727" s="169">
        <v>0</v>
      </c>
      <c r="L727" s="154">
        <v>0</v>
      </c>
      <c r="M727" s="42">
        <v>0</v>
      </c>
      <c r="N727" s="43">
        <v>0</v>
      </c>
      <c r="O727" s="41"/>
      <c r="P727" s="42"/>
      <c r="Q727" s="43"/>
      <c r="R727" s="41"/>
      <c r="S727" s="42"/>
      <c r="T727" s="43"/>
      <c r="U727" s="41"/>
      <c r="V727" s="42"/>
      <c r="W727" s="43"/>
      <c r="X727" s="41"/>
      <c r="Y727" s="42"/>
      <c r="Z727" s="43"/>
      <c r="AA727" s="41"/>
      <c r="AB727" s="42"/>
      <c r="AC727" s="43"/>
      <c r="AD727" s="41"/>
      <c r="AE727" s="42"/>
      <c r="AF727" s="43"/>
      <c r="AG727" s="41"/>
      <c r="AH727" s="42"/>
      <c r="AI727" s="43"/>
      <c r="AK727" s="41">
        <f t="shared" si="211"/>
        <v>0</v>
      </c>
      <c r="AL727" s="42">
        <f t="shared" si="211"/>
        <v>0</v>
      </c>
      <c r="AM727" s="43">
        <f t="shared" si="211"/>
        <v>0</v>
      </c>
      <c r="AT727" s="32">
        <f>IF(SUM(AK854:AM854)=0,0,IF(SUM(AK727:AM727)=0,0,1))</f>
        <v>0</v>
      </c>
      <c r="AV727" s="23">
        <v>6</v>
      </c>
      <c r="AW727" s="23">
        <v>1</v>
      </c>
      <c r="AX727" s="23">
        <f t="shared" si="212"/>
        <v>4</v>
      </c>
    </row>
    <row r="728" spans="2:50" ht="15" hidden="1" customHeight="1" x14ac:dyDescent="0.3">
      <c r="B728" s="15"/>
      <c r="C728" s="40" t="s">
        <v>22</v>
      </c>
      <c r="D728" s="34" t="s">
        <v>435</v>
      </c>
      <c r="E728" s="35" t="s">
        <v>896</v>
      </c>
      <c r="F728" s="41">
        <v>0</v>
      </c>
      <c r="G728" s="42">
        <v>0</v>
      </c>
      <c r="H728" s="43">
        <v>0</v>
      </c>
      <c r="I728" s="41">
        <v>0</v>
      </c>
      <c r="J728" s="42">
        <v>0</v>
      </c>
      <c r="K728" s="169">
        <v>0</v>
      </c>
      <c r="L728" s="154">
        <v>0</v>
      </c>
      <c r="M728" s="42">
        <v>0</v>
      </c>
      <c r="N728" s="43">
        <v>0</v>
      </c>
      <c r="O728" s="41"/>
      <c r="P728" s="42"/>
      <c r="Q728" s="43"/>
      <c r="R728" s="41"/>
      <c r="S728" s="42"/>
      <c r="T728" s="43"/>
      <c r="U728" s="41"/>
      <c r="V728" s="42"/>
      <c r="W728" s="43"/>
      <c r="X728" s="41"/>
      <c r="Y728" s="42"/>
      <c r="Z728" s="43"/>
      <c r="AA728" s="41"/>
      <c r="AB728" s="42"/>
      <c r="AC728" s="43"/>
      <c r="AD728" s="41"/>
      <c r="AE728" s="42"/>
      <c r="AF728" s="43"/>
      <c r="AG728" s="41"/>
      <c r="AH728" s="42"/>
      <c r="AI728" s="43"/>
      <c r="AK728" s="41">
        <f t="shared" si="211"/>
        <v>0</v>
      </c>
      <c r="AL728" s="42">
        <f t="shared" si="211"/>
        <v>0</v>
      </c>
      <c r="AM728" s="43">
        <f t="shared" si="211"/>
        <v>0</v>
      </c>
      <c r="AT728" s="32">
        <f>IF(SUM(AK854:AM854)=0,0,IF(SUM(AK728:AM728)=0,0,1))</f>
        <v>0</v>
      </c>
      <c r="AV728" s="23">
        <v>6</v>
      </c>
      <c r="AW728" s="23">
        <v>1</v>
      </c>
      <c r="AX728" s="23">
        <f t="shared" si="212"/>
        <v>5</v>
      </c>
    </row>
    <row r="729" spans="2:50" ht="15" hidden="1" customHeight="1" x14ac:dyDescent="0.3">
      <c r="B729" s="15"/>
      <c r="C729" s="40" t="s">
        <v>22</v>
      </c>
      <c r="D729" s="34" t="s">
        <v>439</v>
      </c>
      <c r="E729" s="35" t="s">
        <v>894</v>
      </c>
      <c r="F729" s="41">
        <v>0</v>
      </c>
      <c r="G729" s="42">
        <v>0</v>
      </c>
      <c r="H729" s="43">
        <v>0</v>
      </c>
      <c r="I729" s="41">
        <v>0</v>
      </c>
      <c r="J729" s="42">
        <v>0</v>
      </c>
      <c r="K729" s="169">
        <v>0</v>
      </c>
      <c r="L729" s="154">
        <v>0</v>
      </c>
      <c r="M729" s="42">
        <v>0</v>
      </c>
      <c r="N729" s="43">
        <v>0</v>
      </c>
      <c r="O729" s="41"/>
      <c r="P729" s="42"/>
      <c r="Q729" s="43"/>
      <c r="R729" s="41"/>
      <c r="S729" s="42"/>
      <c r="T729" s="43"/>
      <c r="U729" s="41"/>
      <c r="V729" s="42"/>
      <c r="W729" s="43"/>
      <c r="X729" s="41"/>
      <c r="Y729" s="42"/>
      <c r="Z729" s="43"/>
      <c r="AA729" s="41"/>
      <c r="AB729" s="42"/>
      <c r="AC729" s="43"/>
      <c r="AD729" s="41"/>
      <c r="AE729" s="42"/>
      <c r="AF729" s="43"/>
      <c r="AG729" s="41"/>
      <c r="AH729" s="42"/>
      <c r="AI729" s="43"/>
      <c r="AK729" s="41">
        <f t="shared" si="211"/>
        <v>0</v>
      </c>
      <c r="AL729" s="42">
        <f t="shared" si="211"/>
        <v>0</v>
      </c>
      <c r="AM729" s="43">
        <f t="shared" si="211"/>
        <v>0</v>
      </c>
      <c r="AT729" s="32">
        <f>IF(SUM(AK854:AM854)=0,0,IF(SUM(AK729:AM729)=0,0,1))</f>
        <v>0</v>
      </c>
      <c r="AV729" s="23">
        <v>6</v>
      </c>
      <c r="AW729" s="23">
        <v>1</v>
      </c>
      <c r="AX729" s="23">
        <f t="shared" si="212"/>
        <v>6</v>
      </c>
    </row>
    <row r="730" spans="2:50" ht="15" hidden="1" customHeight="1" x14ac:dyDescent="0.3">
      <c r="B730" s="15"/>
      <c r="C730" s="40" t="s">
        <v>22</v>
      </c>
      <c r="D730" s="34" t="s">
        <v>442</v>
      </c>
      <c r="E730" s="35" t="s">
        <v>891</v>
      </c>
      <c r="F730" s="41">
        <v>0</v>
      </c>
      <c r="G730" s="42">
        <v>0</v>
      </c>
      <c r="H730" s="43">
        <v>0</v>
      </c>
      <c r="I730" s="41">
        <v>0</v>
      </c>
      <c r="J730" s="42">
        <v>0</v>
      </c>
      <c r="K730" s="169">
        <v>0</v>
      </c>
      <c r="L730" s="154">
        <v>0</v>
      </c>
      <c r="M730" s="42">
        <v>0</v>
      </c>
      <c r="N730" s="43">
        <v>0</v>
      </c>
      <c r="O730" s="41"/>
      <c r="P730" s="42"/>
      <c r="Q730" s="43"/>
      <c r="R730" s="41"/>
      <c r="S730" s="42"/>
      <c r="T730" s="43"/>
      <c r="U730" s="41"/>
      <c r="V730" s="42"/>
      <c r="W730" s="43"/>
      <c r="X730" s="41"/>
      <c r="Y730" s="42"/>
      <c r="Z730" s="43"/>
      <c r="AA730" s="41"/>
      <c r="AB730" s="42"/>
      <c r="AC730" s="43"/>
      <c r="AD730" s="41"/>
      <c r="AE730" s="42"/>
      <c r="AF730" s="43"/>
      <c r="AG730" s="41"/>
      <c r="AH730" s="42"/>
      <c r="AI730" s="43"/>
      <c r="AK730" s="41">
        <f t="shared" si="211"/>
        <v>0</v>
      </c>
      <c r="AL730" s="42">
        <f t="shared" si="211"/>
        <v>0</v>
      </c>
      <c r="AM730" s="43">
        <f t="shared" si="211"/>
        <v>0</v>
      </c>
      <c r="AT730" s="32">
        <f>IF(SUM(AK854:AM854)=0,0,IF(SUM(AK730:AM730)=0,0,1))</f>
        <v>0</v>
      </c>
      <c r="AV730" s="23">
        <v>6</v>
      </c>
      <c r="AW730" s="23">
        <v>1</v>
      </c>
      <c r="AX730" s="23">
        <f t="shared" si="212"/>
        <v>7</v>
      </c>
    </row>
    <row r="731" spans="2:50" ht="15" hidden="1" customHeight="1" x14ac:dyDescent="0.3">
      <c r="B731" s="15"/>
      <c r="C731" s="40" t="s">
        <v>22</v>
      </c>
      <c r="D731" s="34" t="s">
        <v>2</v>
      </c>
      <c r="E731" s="35" t="s">
        <v>2</v>
      </c>
      <c r="F731" s="41">
        <v>0</v>
      </c>
      <c r="G731" s="42">
        <v>0</v>
      </c>
      <c r="H731" s="43">
        <v>0</v>
      </c>
      <c r="I731" s="41">
        <v>0</v>
      </c>
      <c r="J731" s="42">
        <v>0</v>
      </c>
      <c r="K731" s="169">
        <v>0</v>
      </c>
      <c r="L731" s="154">
        <v>0</v>
      </c>
      <c r="M731" s="42">
        <v>0</v>
      </c>
      <c r="N731" s="43">
        <v>0</v>
      </c>
      <c r="O731" s="41"/>
      <c r="P731" s="42"/>
      <c r="Q731" s="43"/>
      <c r="R731" s="41"/>
      <c r="S731" s="42"/>
      <c r="T731" s="43"/>
      <c r="U731" s="41"/>
      <c r="V731" s="42"/>
      <c r="W731" s="43"/>
      <c r="X731" s="41"/>
      <c r="Y731" s="42"/>
      <c r="Z731" s="43"/>
      <c r="AA731" s="41"/>
      <c r="AB731" s="42"/>
      <c r="AC731" s="43"/>
      <c r="AD731" s="41"/>
      <c r="AE731" s="42"/>
      <c r="AF731" s="43"/>
      <c r="AG731" s="41"/>
      <c r="AH731" s="42"/>
      <c r="AI731" s="43"/>
      <c r="AK731" s="41">
        <f t="shared" si="211"/>
        <v>0</v>
      </c>
      <c r="AL731" s="42">
        <f t="shared" si="211"/>
        <v>0</v>
      </c>
      <c r="AM731" s="43">
        <f t="shared" si="211"/>
        <v>0</v>
      </c>
      <c r="AT731" s="32">
        <f>IF(SUM(AK854:AM854)=0,0,IF(SUM(AK731:AM731)=0,0,1))</f>
        <v>0</v>
      </c>
      <c r="AV731" s="23">
        <v>6</v>
      </c>
      <c r="AW731" s="23">
        <v>1</v>
      </c>
      <c r="AX731" s="23">
        <f t="shared" si="212"/>
        <v>8</v>
      </c>
    </row>
    <row r="732" spans="2:50" ht="15" hidden="1" customHeight="1" x14ac:dyDescent="0.3">
      <c r="B732" s="15"/>
      <c r="C732" s="40" t="s">
        <v>22</v>
      </c>
      <c r="D732" s="34" t="s">
        <v>2</v>
      </c>
      <c r="E732" s="35" t="s">
        <v>2</v>
      </c>
      <c r="F732" s="41">
        <v>0</v>
      </c>
      <c r="G732" s="42">
        <v>0</v>
      </c>
      <c r="H732" s="43">
        <v>0</v>
      </c>
      <c r="I732" s="41">
        <v>0</v>
      </c>
      <c r="J732" s="42">
        <v>0</v>
      </c>
      <c r="K732" s="169">
        <v>0</v>
      </c>
      <c r="L732" s="154">
        <v>0</v>
      </c>
      <c r="M732" s="42">
        <v>0</v>
      </c>
      <c r="N732" s="43">
        <v>0</v>
      </c>
      <c r="O732" s="41"/>
      <c r="P732" s="42"/>
      <c r="Q732" s="43"/>
      <c r="R732" s="41"/>
      <c r="S732" s="42"/>
      <c r="T732" s="43"/>
      <c r="U732" s="41"/>
      <c r="V732" s="42"/>
      <c r="W732" s="43"/>
      <c r="X732" s="41"/>
      <c r="Y732" s="42"/>
      <c r="Z732" s="43"/>
      <c r="AA732" s="41"/>
      <c r="AB732" s="42"/>
      <c r="AC732" s="43"/>
      <c r="AD732" s="41"/>
      <c r="AE732" s="42"/>
      <c r="AF732" s="43"/>
      <c r="AG732" s="41"/>
      <c r="AH732" s="42"/>
      <c r="AI732" s="43"/>
      <c r="AK732" s="41">
        <f t="shared" si="211"/>
        <v>0</v>
      </c>
      <c r="AL732" s="42">
        <f t="shared" si="211"/>
        <v>0</v>
      </c>
      <c r="AM732" s="43">
        <f t="shared" si="211"/>
        <v>0</v>
      </c>
      <c r="AT732" s="32">
        <f>IF(SUM(AK854:AM854)=0,0,IF(SUM(AK732:AM732)=0,0,1))</f>
        <v>0</v>
      </c>
      <c r="AV732" s="23">
        <v>6</v>
      </c>
      <c r="AW732" s="23">
        <v>1</v>
      </c>
      <c r="AX732" s="23">
        <f t="shared" si="212"/>
        <v>9</v>
      </c>
    </row>
    <row r="733" spans="2:50" ht="15" hidden="1" customHeight="1" x14ac:dyDescent="0.3">
      <c r="B733" s="15"/>
      <c r="C733" s="40" t="s">
        <v>22</v>
      </c>
      <c r="D733" s="34" t="s">
        <v>2</v>
      </c>
      <c r="E733" s="35" t="s">
        <v>2</v>
      </c>
      <c r="F733" s="41">
        <v>0</v>
      </c>
      <c r="G733" s="42">
        <v>0</v>
      </c>
      <c r="H733" s="43">
        <v>0</v>
      </c>
      <c r="I733" s="41">
        <v>0</v>
      </c>
      <c r="J733" s="42">
        <v>0</v>
      </c>
      <c r="K733" s="169">
        <v>0</v>
      </c>
      <c r="L733" s="154">
        <v>0</v>
      </c>
      <c r="M733" s="42">
        <v>0</v>
      </c>
      <c r="N733" s="43">
        <v>0</v>
      </c>
      <c r="O733" s="41"/>
      <c r="P733" s="42"/>
      <c r="Q733" s="43"/>
      <c r="R733" s="41"/>
      <c r="S733" s="42"/>
      <c r="T733" s="43"/>
      <c r="U733" s="41"/>
      <c r="V733" s="42"/>
      <c r="W733" s="43"/>
      <c r="X733" s="41"/>
      <c r="Y733" s="42"/>
      <c r="Z733" s="43"/>
      <c r="AA733" s="41"/>
      <c r="AB733" s="42"/>
      <c r="AC733" s="43"/>
      <c r="AD733" s="41"/>
      <c r="AE733" s="42"/>
      <c r="AF733" s="43"/>
      <c r="AG733" s="41"/>
      <c r="AH733" s="42"/>
      <c r="AI733" s="43"/>
      <c r="AK733" s="41">
        <f t="shared" si="211"/>
        <v>0</v>
      </c>
      <c r="AL733" s="42">
        <f t="shared" si="211"/>
        <v>0</v>
      </c>
      <c r="AM733" s="43">
        <f t="shared" si="211"/>
        <v>0</v>
      </c>
      <c r="AT733" s="32">
        <f>IF(SUM(AK854:AM854)=0,0,IF(SUM(AK733:AM733)=0,0,1))</f>
        <v>0</v>
      </c>
      <c r="AV733" s="23">
        <v>6</v>
      </c>
      <c r="AW733" s="23">
        <v>1</v>
      </c>
      <c r="AX733" s="23">
        <f t="shared" si="212"/>
        <v>10</v>
      </c>
    </row>
    <row r="734" spans="2:50" ht="15" hidden="1" customHeight="1" x14ac:dyDescent="0.3">
      <c r="B734" s="15"/>
      <c r="C734" s="40" t="s">
        <v>23</v>
      </c>
      <c r="D734" s="34" t="s">
        <v>780</v>
      </c>
      <c r="E734" s="35" t="s">
        <v>889</v>
      </c>
      <c r="F734" s="41">
        <v>0</v>
      </c>
      <c r="G734" s="42">
        <v>0</v>
      </c>
      <c r="H734" s="43">
        <v>0</v>
      </c>
      <c r="I734" s="41">
        <v>0</v>
      </c>
      <c r="J734" s="42">
        <v>0</v>
      </c>
      <c r="K734" s="169">
        <v>0</v>
      </c>
      <c r="L734" s="154">
        <v>0</v>
      </c>
      <c r="M734" s="42">
        <v>0</v>
      </c>
      <c r="N734" s="43">
        <v>0</v>
      </c>
      <c r="O734" s="41"/>
      <c r="P734" s="42"/>
      <c r="Q734" s="43"/>
      <c r="R734" s="41"/>
      <c r="S734" s="42"/>
      <c r="T734" s="43"/>
      <c r="U734" s="41"/>
      <c r="V734" s="42"/>
      <c r="W734" s="43"/>
      <c r="X734" s="41"/>
      <c r="Y734" s="42"/>
      <c r="Z734" s="43"/>
      <c r="AA734" s="41"/>
      <c r="AB734" s="42"/>
      <c r="AC734" s="43"/>
      <c r="AD734" s="41"/>
      <c r="AE734" s="42"/>
      <c r="AF734" s="43"/>
      <c r="AG734" s="41"/>
      <c r="AH734" s="42"/>
      <c r="AI734" s="43"/>
      <c r="AK734" s="41">
        <f t="shared" si="211"/>
        <v>0</v>
      </c>
      <c r="AL734" s="42">
        <f t="shared" si="211"/>
        <v>0</v>
      </c>
      <c r="AM734" s="43">
        <f t="shared" si="211"/>
        <v>0</v>
      </c>
      <c r="AT734" s="32">
        <f>IF(SUM(AK854:AM854)=0,0,IF(SUM(AK734:AM734)=0,0,1))</f>
        <v>0</v>
      </c>
      <c r="AV734" s="23">
        <v>6</v>
      </c>
      <c r="AW734" s="23">
        <v>2</v>
      </c>
      <c r="AX734" s="23">
        <f t="shared" si="212"/>
        <v>1</v>
      </c>
    </row>
    <row r="735" spans="2:50" ht="15" hidden="1" customHeight="1" x14ac:dyDescent="0.3">
      <c r="B735" s="15"/>
      <c r="C735" s="50" t="str">
        <f>IF(LEN(E734)&lt;1,"","Total: " &amp; LEFT(E734,LEN(E734)-21) &amp; "Municipalities")</f>
        <v>Total: Gert Sibande Municipalities</v>
      </c>
      <c r="D735" s="51"/>
      <c r="E735" s="52"/>
      <c r="F735" s="53">
        <f t="shared" ref="F735:N735" si="213">SUM(F724:F734)</f>
        <v>0</v>
      </c>
      <c r="G735" s="54">
        <f t="shared" si="213"/>
        <v>0</v>
      </c>
      <c r="H735" s="55">
        <f t="shared" si="213"/>
        <v>0</v>
      </c>
      <c r="I735" s="53">
        <f t="shared" si="213"/>
        <v>0</v>
      </c>
      <c r="J735" s="54">
        <f t="shared" si="213"/>
        <v>0</v>
      </c>
      <c r="K735" s="171">
        <f t="shared" si="213"/>
        <v>0</v>
      </c>
      <c r="L735" s="159">
        <f t="shared" si="213"/>
        <v>0</v>
      </c>
      <c r="M735" s="54">
        <f t="shared" si="213"/>
        <v>0</v>
      </c>
      <c r="N735" s="55">
        <f t="shared" si="213"/>
        <v>0</v>
      </c>
      <c r="O735" s="53">
        <f t="shared" ref="O735:AI735" si="214">SUM(O724:O734)</f>
        <v>0</v>
      </c>
      <c r="P735" s="54">
        <f t="shared" si="214"/>
        <v>0</v>
      </c>
      <c r="Q735" s="55">
        <f t="shared" si="214"/>
        <v>0</v>
      </c>
      <c r="R735" s="53">
        <f t="shared" si="214"/>
        <v>0</v>
      </c>
      <c r="S735" s="54">
        <f t="shared" si="214"/>
        <v>0</v>
      </c>
      <c r="T735" s="55">
        <f t="shared" si="214"/>
        <v>0</v>
      </c>
      <c r="U735" s="53">
        <f t="shared" si="214"/>
        <v>0</v>
      </c>
      <c r="V735" s="54">
        <f t="shared" si="214"/>
        <v>0</v>
      </c>
      <c r="W735" s="55">
        <f t="shared" si="214"/>
        <v>0</v>
      </c>
      <c r="X735" s="53">
        <f t="shared" si="214"/>
        <v>0</v>
      </c>
      <c r="Y735" s="54">
        <f t="shared" si="214"/>
        <v>0</v>
      </c>
      <c r="Z735" s="55">
        <f t="shared" si="214"/>
        <v>0</v>
      </c>
      <c r="AA735" s="53">
        <f t="shared" si="214"/>
        <v>0</v>
      </c>
      <c r="AB735" s="54">
        <f t="shared" si="214"/>
        <v>0</v>
      </c>
      <c r="AC735" s="55">
        <f t="shared" si="214"/>
        <v>0</v>
      </c>
      <c r="AD735" s="53">
        <f t="shared" si="214"/>
        <v>0</v>
      </c>
      <c r="AE735" s="54">
        <f t="shared" si="214"/>
        <v>0</v>
      </c>
      <c r="AF735" s="55">
        <f t="shared" si="214"/>
        <v>0</v>
      </c>
      <c r="AG735" s="53">
        <f t="shared" si="214"/>
        <v>0</v>
      </c>
      <c r="AH735" s="54">
        <f t="shared" si="214"/>
        <v>0</v>
      </c>
      <c r="AI735" s="55">
        <f t="shared" si="214"/>
        <v>0</v>
      </c>
      <c r="AK735" s="53">
        <f>SUM(AK724:AK734)</f>
        <v>0</v>
      </c>
      <c r="AL735" s="54">
        <f>SUM(AL724:AL734)</f>
        <v>0</v>
      </c>
      <c r="AM735" s="55">
        <f>SUM(AM724:AM734)</f>
        <v>0</v>
      </c>
      <c r="AT735" s="32">
        <f>IF(SUM(AK854:AM854)=0,0,IF(SUM(AK735:AM735)=0,0,1))</f>
        <v>0</v>
      </c>
    </row>
    <row r="736" spans="2:50" ht="15" hidden="1" customHeight="1" x14ac:dyDescent="0.3">
      <c r="B736" s="15"/>
      <c r="C736" s="40"/>
      <c r="D736" s="34"/>
      <c r="E736" s="35"/>
      <c r="F736" s="41"/>
      <c r="G736" s="42"/>
      <c r="H736" s="43"/>
      <c r="I736" s="41"/>
      <c r="J736" s="42"/>
      <c r="K736" s="169"/>
      <c r="L736" s="154"/>
      <c r="M736" s="42"/>
      <c r="N736" s="43"/>
      <c r="O736" s="41"/>
      <c r="P736" s="42"/>
      <c r="Q736" s="43"/>
      <c r="R736" s="41"/>
      <c r="S736" s="42"/>
      <c r="T736" s="43"/>
      <c r="U736" s="41"/>
      <c r="V736" s="42"/>
      <c r="W736" s="43"/>
      <c r="X736" s="41"/>
      <c r="Y736" s="42"/>
      <c r="Z736" s="43"/>
      <c r="AA736" s="41"/>
      <c r="AB736" s="42"/>
      <c r="AC736" s="43"/>
      <c r="AD736" s="41"/>
      <c r="AE736" s="42"/>
      <c r="AF736" s="43"/>
      <c r="AG736" s="41"/>
      <c r="AH736" s="42"/>
      <c r="AI736" s="43"/>
      <c r="AK736" s="41"/>
      <c r="AL736" s="42"/>
      <c r="AM736" s="43"/>
      <c r="AT736" s="32">
        <f>IF(SUM(AK854:AM854)=0,0,IF(SUM(AK736:AM736)=0,0,1))</f>
        <v>0</v>
      </c>
    </row>
    <row r="737" spans="2:50" ht="15" hidden="1" customHeight="1" x14ac:dyDescent="0.3">
      <c r="B737" s="15"/>
      <c r="C737" s="40" t="s">
        <v>22</v>
      </c>
      <c r="D737" s="34" t="s">
        <v>781</v>
      </c>
      <c r="E737" s="35" t="s">
        <v>1007</v>
      </c>
      <c r="F737" s="41">
        <v>0</v>
      </c>
      <c r="G737" s="42">
        <v>0</v>
      </c>
      <c r="H737" s="43">
        <v>0</v>
      </c>
      <c r="I737" s="41">
        <v>0</v>
      </c>
      <c r="J737" s="42">
        <v>0</v>
      </c>
      <c r="K737" s="169">
        <v>0</v>
      </c>
      <c r="L737" s="154">
        <v>0</v>
      </c>
      <c r="M737" s="42">
        <v>0</v>
      </c>
      <c r="N737" s="43">
        <v>0</v>
      </c>
      <c r="O737" s="41"/>
      <c r="P737" s="42"/>
      <c r="Q737" s="43"/>
      <c r="R737" s="41"/>
      <c r="S737" s="42"/>
      <c r="T737" s="43"/>
      <c r="U737" s="41"/>
      <c r="V737" s="42"/>
      <c r="W737" s="43"/>
      <c r="X737" s="41"/>
      <c r="Y737" s="42"/>
      <c r="Z737" s="43"/>
      <c r="AA737" s="41"/>
      <c r="AB737" s="42"/>
      <c r="AC737" s="43"/>
      <c r="AD737" s="41"/>
      <c r="AE737" s="42"/>
      <c r="AF737" s="43"/>
      <c r="AG737" s="41"/>
      <c r="AH737" s="42"/>
      <c r="AI737" s="43"/>
      <c r="AK737" s="41">
        <f t="shared" ref="AK737:AM747" si="215">F737+I737+L737+O737+R737+U737+X737+AA737+AD737+AG737</f>
        <v>0</v>
      </c>
      <c r="AL737" s="42">
        <f t="shared" si="215"/>
        <v>0</v>
      </c>
      <c r="AM737" s="43">
        <f t="shared" si="215"/>
        <v>0</v>
      </c>
      <c r="AT737" s="32">
        <f>IF(SUM(AK854:AM854)=0,0,IF(SUM(AK737:AM737)=0,0,1))</f>
        <v>0</v>
      </c>
      <c r="AV737" s="23">
        <v>6</v>
      </c>
      <c r="AW737" s="23">
        <v>3</v>
      </c>
      <c r="AX737" s="23">
        <v>1</v>
      </c>
    </row>
    <row r="738" spans="2:50" ht="15" hidden="1" customHeight="1" x14ac:dyDescent="0.3">
      <c r="B738" s="15"/>
      <c r="C738" s="40" t="s">
        <v>22</v>
      </c>
      <c r="D738" s="34" t="s">
        <v>782</v>
      </c>
      <c r="E738" s="35" t="s">
        <v>1009</v>
      </c>
      <c r="F738" s="41">
        <v>0</v>
      </c>
      <c r="G738" s="42">
        <v>0</v>
      </c>
      <c r="H738" s="43">
        <v>0</v>
      </c>
      <c r="I738" s="41">
        <v>0</v>
      </c>
      <c r="J738" s="42">
        <v>0</v>
      </c>
      <c r="K738" s="169">
        <v>0</v>
      </c>
      <c r="L738" s="154">
        <v>0</v>
      </c>
      <c r="M738" s="42">
        <v>0</v>
      </c>
      <c r="N738" s="43">
        <v>0</v>
      </c>
      <c r="O738" s="41"/>
      <c r="P738" s="42"/>
      <c r="Q738" s="43"/>
      <c r="R738" s="41"/>
      <c r="S738" s="42"/>
      <c r="T738" s="43"/>
      <c r="U738" s="41"/>
      <c r="V738" s="42"/>
      <c r="W738" s="43"/>
      <c r="X738" s="41"/>
      <c r="Y738" s="42"/>
      <c r="Z738" s="43"/>
      <c r="AA738" s="41"/>
      <c r="AB738" s="42"/>
      <c r="AC738" s="43"/>
      <c r="AD738" s="41"/>
      <c r="AE738" s="42"/>
      <c r="AF738" s="43"/>
      <c r="AG738" s="41"/>
      <c r="AH738" s="42"/>
      <c r="AI738" s="43"/>
      <c r="AK738" s="41">
        <f t="shared" si="215"/>
        <v>0</v>
      </c>
      <c r="AL738" s="42">
        <f t="shared" si="215"/>
        <v>0</v>
      </c>
      <c r="AM738" s="43">
        <f t="shared" si="215"/>
        <v>0</v>
      </c>
      <c r="AT738" s="32">
        <f>IF(SUM(AK854:AM854)=0,0,IF(SUM(AK738:AM738)=0,0,1))</f>
        <v>0</v>
      </c>
      <c r="AV738" s="23">
        <v>6</v>
      </c>
      <c r="AW738" s="23">
        <v>3</v>
      </c>
      <c r="AX738" s="23">
        <f>IF(AW738=AW737,AX737+1,1)</f>
        <v>2</v>
      </c>
    </row>
    <row r="739" spans="2:50" ht="15" hidden="1" customHeight="1" x14ac:dyDescent="0.3">
      <c r="B739" s="15"/>
      <c r="C739" s="40" t="s">
        <v>22</v>
      </c>
      <c r="D739" s="34" t="s">
        <v>446</v>
      </c>
      <c r="E739" s="35" t="s">
        <v>1012</v>
      </c>
      <c r="F739" s="41">
        <v>0</v>
      </c>
      <c r="G739" s="42">
        <v>0</v>
      </c>
      <c r="H739" s="43">
        <v>0</v>
      </c>
      <c r="I739" s="41">
        <v>0</v>
      </c>
      <c r="J739" s="42">
        <v>0</v>
      </c>
      <c r="K739" s="169">
        <v>0</v>
      </c>
      <c r="L739" s="154">
        <v>0</v>
      </c>
      <c r="M739" s="42">
        <v>0</v>
      </c>
      <c r="N739" s="43">
        <v>0</v>
      </c>
      <c r="O739" s="41"/>
      <c r="P739" s="42"/>
      <c r="Q739" s="43"/>
      <c r="R739" s="41"/>
      <c r="S739" s="42"/>
      <c r="T739" s="43"/>
      <c r="U739" s="41"/>
      <c r="V739" s="42"/>
      <c r="W739" s="43"/>
      <c r="X739" s="41"/>
      <c r="Y739" s="42"/>
      <c r="Z739" s="43"/>
      <c r="AA739" s="41"/>
      <c r="AB739" s="42"/>
      <c r="AC739" s="43"/>
      <c r="AD739" s="41"/>
      <c r="AE739" s="42"/>
      <c r="AF739" s="43"/>
      <c r="AG739" s="41"/>
      <c r="AH739" s="42"/>
      <c r="AI739" s="43"/>
      <c r="AK739" s="41">
        <f t="shared" si="215"/>
        <v>0</v>
      </c>
      <c r="AL739" s="42">
        <f t="shared" si="215"/>
        <v>0</v>
      </c>
      <c r="AM739" s="43">
        <f t="shared" si="215"/>
        <v>0</v>
      </c>
      <c r="AT739" s="32">
        <f>IF(SUM(AK854:AM854)=0,0,IF(SUM(AK739:AM739)=0,0,1))</f>
        <v>0</v>
      </c>
      <c r="AV739" s="23">
        <v>6</v>
      </c>
      <c r="AW739" s="23">
        <v>3</v>
      </c>
      <c r="AX739" s="23">
        <f t="shared" ref="AX739:AX747" si="216">IF(AW739=AW738,AX738+1,1)</f>
        <v>3</v>
      </c>
    </row>
    <row r="740" spans="2:50" ht="15" hidden="1" customHeight="1" x14ac:dyDescent="0.3">
      <c r="B740" s="15"/>
      <c r="C740" s="40" t="s">
        <v>22</v>
      </c>
      <c r="D740" s="34" t="s">
        <v>783</v>
      </c>
      <c r="E740" s="35" t="s">
        <v>1010</v>
      </c>
      <c r="F740" s="41">
        <v>0</v>
      </c>
      <c r="G740" s="42">
        <v>0</v>
      </c>
      <c r="H740" s="43">
        <v>0</v>
      </c>
      <c r="I740" s="41">
        <v>0</v>
      </c>
      <c r="J740" s="42">
        <v>0</v>
      </c>
      <c r="K740" s="169">
        <v>0</v>
      </c>
      <c r="L740" s="154">
        <v>0</v>
      </c>
      <c r="M740" s="42">
        <v>0</v>
      </c>
      <c r="N740" s="43">
        <v>0</v>
      </c>
      <c r="O740" s="41"/>
      <c r="P740" s="42"/>
      <c r="Q740" s="43"/>
      <c r="R740" s="41"/>
      <c r="S740" s="42"/>
      <c r="T740" s="43"/>
      <c r="U740" s="41"/>
      <c r="V740" s="42"/>
      <c r="W740" s="43"/>
      <c r="X740" s="41"/>
      <c r="Y740" s="42"/>
      <c r="Z740" s="43"/>
      <c r="AA740" s="41"/>
      <c r="AB740" s="42"/>
      <c r="AC740" s="43"/>
      <c r="AD740" s="41"/>
      <c r="AE740" s="42"/>
      <c r="AF740" s="43"/>
      <c r="AG740" s="41"/>
      <c r="AH740" s="42"/>
      <c r="AI740" s="43"/>
      <c r="AK740" s="41">
        <f t="shared" si="215"/>
        <v>0</v>
      </c>
      <c r="AL740" s="42">
        <f t="shared" si="215"/>
        <v>0</v>
      </c>
      <c r="AM740" s="43">
        <f t="shared" si="215"/>
        <v>0</v>
      </c>
      <c r="AT740" s="32">
        <f>IF(SUM(AK854:AM854)=0,0,IF(SUM(AK740:AM740)=0,0,1))</f>
        <v>0</v>
      </c>
      <c r="AV740" s="23">
        <v>6</v>
      </c>
      <c r="AW740" s="23">
        <v>3</v>
      </c>
      <c r="AX740" s="23">
        <f t="shared" si="216"/>
        <v>4</v>
      </c>
    </row>
    <row r="741" spans="2:50" ht="15" hidden="1" customHeight="1" x14ac:dyDescent="0.3">
      <c r="B741" s="15"/>
      <c r="C741" s="40" t="s">
        <v>22</v>
      </c>
      <c r="D741" s="34" t="s">
        <v>452</v>
      </c>
      <c r="E741" s="35" t="s">
        <v>1006</v>
      </c>
      <c r="F741" s="41">
        <v>0</v>
      </c>
      <c r="G741" s="42">
        <v>0</v>
      </c>
      <c r="H741" s="43">
        <v>0</v>
      </c>
      <c r="I741" s="41">
        <v>0</v>
      </c>
      <c r="J741" s="42">
        <v>0</v>
      </c>
      <c r="K741" s="169">
        <v>0</v>
      </c>
      <c r="L741" s="154">
        <v>0</v>
      </c>
      <c r="M741" s="42">
        <v>0</v>
      </c>
      <c r="N741" s="43">
        <v>0</v>
      </c>
      <c r="O741" s="41"/>
      <c r="P741" s="42"/>
      <c r="Q741" s="43"/>
      <c r="R741" s="41"/>
      <c r="S741" s="42"/>
      <c r="T741" s="43"/>
      <c r="U741" s="41"/>
      <c r="V741" s="42"/>
      <c r="W741" s="43"/>
      <c r="X741" s="41"/>
      <c r="Y741" s="42"/>
      <c r="Z741" s="43"/>
      <c r="AA741" s="41"/>
      <c r="AB741" s="42"/>
      <c r="AC741" s="43"/>
      <c r="AD741" s="41"/>
      <c r="AE741" s="42"/>
      <c r="AF741" s="43"/>
      <c r="AG741" s="41"/>
      <c r="AH741" s="42"/>
      <c r="AI741" s="43"/>
      <c r="AK741" s="41">
        <f t="shared" si="215"/>
        <v>0</v>
      </c>
      <c r="AL741" s="42">
        <f t="shared" si="215"/>
        <v>0</v>
      </c>
      <c r="AM741" s="43">
        <f t="shared" si="215"/>
        <v>0</v>
      </c>
      <c r="AT741" s="32">
        <f>IF(SUM(AK854:AM854)=0,0,IF(SUM(AK741:AM741)=0,0,1))</f>
        <v>0</v>
      </c>
      <c r="AV741" s="23">
        <v>6</v>
      </c>
      <c r="AW741" s="23">
        <v>3</v>
      </c>
      <c r="AX741" s="23">
        <f t="shared" si="216"/>
        <v>5</v>
      </c>
    </row>
    <row r="742" spans="2:50" ht="15" hidden="1" customHeight="1" x14ac:dyDescent="0.3">
      <c r="B742" s="15"/>
      <c r="C742" s="40" t="s">
        <v>22</v>
      </c>
      <c r="D742" s="34" t="s">
        <v>457</v>
      </c>
      <c r="E742" s="35" t="s">
        <v>1008</v>
      </c>
      <c r="F742" s="41">
        <v>0</v>
      </c>
      <c r="G742" s="42">
        <v>0</v>
      </c>
      <c r="H742" s="43">
        <v>0</v>
      </c>
      <c r="I742" s="41">
        <v>0</v>
      </c>
      <c r="J742" s="42">
        <v>0</v>
      </c>
      <c r="K742" s="169">
        <v>0</v>
      </c>
      <c r="L742" s="154">
        <v>0</v>
      </c>
      <c r="M742" s="42">
        <v>0</v>
      </c>
      <c r="N742" s="43">
        <v>0</v>
      </c>
      <c r="O742" s="41"/>
      <c r="P742" s="42"/>
      <c r="Q742" s="43"/>
      <c r="R742" s="41"/>
      <c r="S742" s="42"/>
      <c r="T742" s="43"/>
      <c r="U742" s="41"/>
      <c r="V742" s="42"/>
      <c r="W742" s="43"/>
      <c r="X742" s="41"/>
      <c r="Y742" s="42"/>
      <c r="Z742" s="43"/>
      <c r="AA742" s="41"/>
      <c r="AB742" s="42"/>
      <c r="AC742" s="43"/>
      <c r="AD742" s="41"/>
      <c r="AE742" s="42"/>
      <c r="AF742" s="43"/>
      <c r="AG742" s="41"/>
      <c r="AH742" s="42"/>
      <c r="AI742" s="43"/>
      <c r="AK742" s="41">
        <f t="shared" si="215"/>
        <v>0</v>
      </c>
      <c r="AL742" s="42">
        <f t="shared" si="215"/>
        <v>0</v>
      </c>
      <c r="AM742" s="43">
        <f t="shared" si="215"/>
        <v>0</v>
      </c>
      <c r="AT742" s="32">
        <f>IF(SUM(AK854:AM854)=0,0,IF(SUM(AK742:AM742)=0,0,1))</f>
        <v>0</v>
      </c>
      <c r="AV742" s="23">
        <v>6</v>
      </c>
      <c r="AW742" s="23">
        <v>3</v>
      </c>
      <c r="AX742" s="23">
        <f t="shared" si="216"/>
        <v>6</v>
      </c>
    </row>
    <row r="743" spans="2:50" ht="15" hidden="1" customHeight="1" x14ac:dyDescent="0.3">
      <c r="B743" s="15"/>
      <c r="C743" s="40" t="s">
        <v>22</v>
      </c>
      <c r="D743" s="34" t="s">
        <v>2</v>
      </c>
      <c r="E743" s="35" t="s">
        <v>2</v>
      </c>
      <c r="F743" s="41">
        <v>0</v>
      </c>
      <c r="G743" s="42">
        <v>0</v>
      </c>
      <c r="H743" s="43">
        <v>0</v>
      </c>
      <c r="I743" s="41">
        <v>0</v>
      </c>
      <c r="J743" s="42">
        <v>0</v>
      </c>
      <c r="K743" s="169">
        <v>0</v>
      </c>
      <c r="L743" s="154">
        <v>0</v>
      </c>
      <c r="M743" s="42">
        <v>0</v>
      </c>
      <c r="N743" s="43">
        <v>0</v>
      </c>
      <c r="O743" s="41"/>
      <c r="P743" s="42"/>
      <c r="Q743" s="43"/>
      <c r="R743" s="41"/>
      <c r="S743" s="42"/>
      <c r="T743" s="43"/>
      <c r="U743" s="41"/>
      <c r="V743" s="42"/>
      <c r="W743" s="43"/>
      <c r="X743" s="41"/>
      <c r="Y743" s="42"/>
      <c r="Z743" s="43"/>
      <c r="AA743" s="41"/>
      <c r="AB743" s="42"/>
      <c r="AC743" s="43"/>
      <c r="AD743" s="41"/>
      <c r="AE743" s="42"/>
      <c r="AF743" s="43"/>
      <c r="AG743" s="41"/>
      <c r="AH743" s="42"/>
      <c r="AI743" s="43"/>
      <c r="AK743" s="41">
        <f t="shared" si="215"/>
        <v>0</v>
      </c>
      <c r="AL743" s="42">
        <f t="shared" si="215"/>
        <v>0</v>
      </c>
      <c r="AM743" s="43">
        <f t="shared" si="215"/>
        <v>0</v>
      </c>
      <c r="AT743" s="32">
        <f>IF(SUM(AK854:AM854)=0,0,IF(SUM(AK743:AM743)=0,0,1))</f>
        <v>0</v>
      </c>
      <c r="AV743" s="23">
        <v>6</v>
      </c>
      <c r="AW743" s="23">
        <v>3</v>
      </c>
      <c r="AX743" s="23">
        <f t="shared" si="216"/>
        <v>7</v>
      </c>
    </row>
    <row r="744" spans="2:50" ht="15" hidden="1" customHeight="1" x14ac:dyDescent="0.3">
      <c r="B744" s="15"/>
      <c r="C744" s="40" t="s">
        <v>22</v>
      </c>
      <c r="D744" s="34" t="s">
        <v>2</v>
      </c>
      <c r="E744" s="35" t="s">
        <v>2</v>
      </c>
      <c r="F744" s="41">
        <v>0</v>
      </c>
      <c r="G744" s="42">
        <v>0</v>
      </c>
      <c r="H744" s="43">
        <v>0</v>
      </c>
      <c r="I744" s="41">
        <v>0</v>
      </c>
      <c r="J744" s="42">
        <v>0</v>
      </c>
      <c r="K744" s="169">
        <v>0</v>
      </c>
      <c r="L744" s="154">
        <v>0</v>
      </c>
      <c r="M744" s="42">
        <v>0</v>
      </c>
      <c r="N744" s="43">
        <v>0</v>
      </c>
      <c r="O744" s="41"/>
      <c r="P744" s="42"/>
      <c r="Q744" s="43"/>
      <c r="R744" s="41"/>
      <c r="S744" s="42"/>
      <c r="T744" s="43"/>
      <c r="U744" s="41"/>
      <c r="V744" s="42"/>
      <c r="W744" s="43"/>
      <c r="X744" s="41"/>
      <c r="Y744" s="42"/>
      <c r="Z744" s="43"/>
      <c r="AA744" s="41"/>
      <c r="AB744" s="42"/>
      <c r="AC744" s="43"/>
      <c r="AD744" s="41"/>
      <c r="AE744" s="42"/>
      <c r="AF744" s="43"/>
      <c r="AG744" s="41"/>
      <c r="AH744" s="42"/>
      <c r="AI744" s="43"/>
      <c r="AK744" s="41">
        <f t="shared" si="215"/>
        <v>0</v>
      </c>
      <c r="AL744" s="42">
        <f t="shared" si="215"/>
        <v>0</v>
      </c>
      <c r="AM744" s="43">
        <f t="shared" si="215"/>
        <v>0</v>
      </c>
      <c r="AT744" s="32">
        <f>IF(SUM(AK854:AM854)=0,0,IF(SUM(AK744:AM744)=0,0,1))</f>
        <v>0</v>
      </c>
      <c r="AV744" s="23">
        <v>6</v>
      </c>
      <c r="AW744" s="23">
        <v>3</v>
      </c>
      <c r="AX744" s="23">
        <f t="shared" si="216"/>
        <v>8</v>
      </c>
    </row>
    <row r="745" spans="2:50" ht="15" hidden="1" customHeight="1" x14ac:dyDescent="0.3">
      <c r="B745" s="15"/>
      <c r="C745" s="40" t="s">
        <v>22</v>
      </c>
      <c r="D745" s="34" t="s">
        <v>2</v>
      </c>
      <c r="E745" s="35" t="s">
        <v>2</v>
      </c>
      <c r="F745" s="41">
        <v>0</v>
      </c>
      <c r="G745" s="42">
        <v>0</v>
      </c>
      <c r="H745" s="43">
        <v>0</v>
      </c>
      <c r="I745" s="41">
        <v>0</v>
      </c>
      <c r="J745" s="42">
        <v>0</v>
      </c>
      <c r="K745" s="169">
        <v>0</v>
      </c>
      <c r="L745" s="154">
        <v>0</v>
      </c>
      <c r="M745" s="42">
        <v>0</v>
      </c>
      <c r="N745" s="43">
        <v>0</v>
      </c>
      <c r="O745" s="41"/>
      <c r="P745" s="42"/>
      <c r="Q745" s="43"/>
      <c r="R745" s="41"/>
      <c r="S745" s="42"/>
      <c r="T745" s="43"/>
      <c r="U745" s="41"/>
      <c r="V745" s="42"/>
      <c r="W745" s="43"/>
      <c r="X745" s="41"/>
      <c r="Y745" s="42"/>
      <c r="Z745" s="43"/>
      <c r="AA745" s="41"/>
      <c r="AB745" s="42"/>
      <c r="AC745" s="43"/>
      <c r="AD745" s="41"/>
      <c r="AE745" s="42"/>
      <c r="AF745" s="43"/>
      <c r="AG745" s="41"/>
      <c r="AH745" s="42"/>
      <c r="AI745" s="43"/>
      <c r="AK745" s="41">
        <f t="shared" si="215"/>
        <v>0</v>
      </c>
      <c r="AL745" s="42">
        <f t="shared" si="215"/>
        <v>0</v>
      </c>
      <c r="AM745" s="43">
        <f t="shared" si="215"/>
        <v>0</v>
      </c>
      <c r="AT745" s="32">
        <f>IF(SUM(AK854:AM854)=0,0,IF(SUM(AK745:AM745)=0,0,1))</f>
        <v>0</v>
      </c>
      <c r="AV745" s="23">
        <v>6</v>
      </c>
      <c r="AW745" s="23">
        <v>3</v>
      </c>
      <c r="AX745" s="23">
        <f t="shared" si="216"/>
        <v>9</v>
      </c>
    </row>
    <row r="746" spans="2:50" ht="15" hidden="1" customHeight="1" x14ac:dyDescent="0.3">
      <c r="B746" s="15"/>
      <c r="C746" s="40" t="s">
        <v>22</v>
      </c>
      <c r="D746" s="34" t="s">
        <v>2</v>
      </c>
      <c r="E746" s="35" t="s">
        <v>2</v>
      </c>
      <c r="F746" s="41">
        <v>0</v>
      </c>
      <c r="G746" s="42">
        <v>0</v>
      </c>
      <c r="H746" s="43">
        <v>0</v>
      </c>
      <c r="I746" s="41">
        <v>0</v>
      </c>
      <c r="J746" s="42">
        <v>0</v>
      </c>
      <c r="K746" s="169">
        <v>0</v>
      </c>
      <c r="L746" s="154">
        <v>0</v>
      </c>
      <c r="M746" s="42">
        <v>0</v>
      </c>
      <c r="N746" s="43">
        <v>0</v>
      </c>
      <c r="O746" s="41"/>
      <c r="P746" s="42"/>
      <c r="Q746" s="43"/>
      <c r="R746" s="41"/>
      <c r="S746" s="42"/>
      <c r="T746" s="43"/>
      <c r="U746" s="41"/>
      <c r="V746" s="42"/>
      <c r="W746" s="43"/>
      <c r="X746" s="41"/>
      <c r="Y746" s="42"/>
      <c r="Z746" s="43"/>
      <c r="AA746" s="41"/>
      <c r="AB746" s="42"/>
      <c r="AC746" s="43"/>
      <c r="AD746" s="41"/>
      <c r="AE746" s="42"/>
      <c r="AF746" s="43"/>
      <c r="AG746" s="41"/>
      <c r="AH746" s="42"/>
      <c r="AI746" s="43"/>
      <c r="AK746" s="41">
        <f t="shared" si="215"/>
        <v>0</v>
      </c>
      <c r="AL746" s="42">
        <f t="shared" si="215"/>
        <v>0</v>
      </c>
      <c r="AM746" s="43">
        <f t="shared" si="215"/>
        <v>0</v>
      </c>
      <c r="AT746" s="32">
        <f>IF(SUM(AK854:AM854)=0,0,IF(SUM(AK746:AM746)=0,0,1))</f>
        <v>0</v>
      </c>
      <c r="AV746" s="23">
        <v>6</v>
      </c>
      <c r="AW746" s="23">
        <v>3</v>
      </c>
      <c r="AX746" s="23">
        <f t="shared" si="216"/>
        <v>10</v>
      </c>
    </row>
    <row r="747" spans="2:50" ht="15" hidden="1" customHeight="1" x14ac:dyDescent="0.3">
      <c r="B747" s="15"/>
      <c r="C747" s="40" t="s">
        <v>23</v>
      </c>
      <c r="D747" s="34" t="s">
        <v>784</v>
      </c>
      <c r="E747" s="35" t="s">
        <v>1011</v>
      </c>
      <c r="F747" s="41">
        <v>0</v>
      </c>
      <c r="G747" s="42">
        <v>0</v>
      </c>
      <c r="H747" s="43">
        <v>0</v>
      </c>
      <c r="I747" s="41">
        <v>0</v>
      </c>
      <c r="J747" s="42">
        <v>0</v>
      </c>
      <c r="K747" s="169">
        <v>0</v>
      </c>
      <c r="L747" s="154">
        <v>0</v>
      </c>
      <c r="M747" s="42">
        <v>0</v>
      </c>
      <c r="N747" s="43">
        <v>0</v>
      </c>
      <c r="O747" s="41"/>
      <c r="P747" s="42"/>
      <c r="Q747" s="43"/>
      <c r="R747" s="41"/>
      <c r="S747" s="42"/>
      <c r="T747" s="43"/>
      <c r="U747" s="41"/>
      <c r="V747" s="42"/>
      <c r="W747" s="43"/>
      <c r="X747" s="41"/>
      <c r="Y747" s="42"/>
      <c r="Z747" s="43"/>
      <c r="AA747" s="41"/>
      <c r="AB747" s="42"/>
      <c r="AC747" s="43"/>
      <c r="AD747" s="41"/>
      <c r="AE747" s="42"/>
      <c r="AF747" s="43"/>
      <c r="AG747" s="41"/>
      <c r="AH747" s="42"/>
      <c r="AI747" s="43"/>
      <c r="AK747" s="41">
        <f t="shared" si="215"/>
        <v>0</v>
      </c>
      <c r="AL747" s="42">
        <f t="shared" si="215"/>
        <v>0</v>
      </c>
      <c r="AM747" s="43">
        <f t="shared" si="215"/>
        <v>0</v>
      </c>
      <c r="AT747" s="32">
        <f>IF(SUM(AK854:AM854)=0,0,IF(SUM(AK747:AM747)=0,0,1))</f>
        <v>0</v>
      </c>
      <c r="AV747" s="23">
        <v>6</v>
      </c>
      <c r="AW747" s="23">
        <v>4</v>
      </c>
      <c r="AX747" s="23">
        <f t="shared" si="216"/>
        <v>1</v>
      </c>
    </row>
    <row r="748" spans="2:50" ht="15" hidden="1" customHeight="1" x14ac:dyDescent="0.3">
      <c r="B748" s="15"/>
      <c r="C748" s="50" t="str">
        <f>IF(LEN(E747)&lt;1,"","Total: " &amp; LEFT(E747,LEN(E747)-21) &amp; "Municipalities")</f>
        <v>Total: Nkangala Municipalities</v>
      </c>
      <c r="D748" s="51"/>
      <c r="E748" s="52"/>
      <c r="F748" s="53">
        <f t="shared" ref="F748:N748" si="217">SUM(F737:F747)</f>
        <v>0</v>
      </c>
      <c r="G748" s="54">
        <f t="shared" si="217"/>
        <v>0</v>
      </c>
      <c r="H748" s="55">
        <f t="shared" si="217"/>
        <v>0</v>
      </c>
      <c r="I748" s="53">
        <f t="shared" si="217"/>
        <v>0</v>
      </c>
      <c r="J748" s="54">
        <f t="shared" si="217"/>
        <v>0</v>
      </c>
      <c r="K748" s="171">
        <f t="shared" si="217"/>
        <v>0</v>
      </c>
      <c r="L748" s="159">
        <f t="shared" si="217"/>
        <v>0</v>
      </c>
      <c r="M748" s="54">
        <f t="shared" si="217"/>
        <v>0</v>
      </c>
      <c r="N748" s="55">
        <f t="shared" si="217"/>
        <v>0</v>
      </c>
      <c r="O748" s="53">
        <f t="shared" ref="O748:AI748" si="218">SUM(O737:O747)</f>
        <v>0</v>
      </c>
      <c r="P748" s="54">
        <f t="shared" si="218"/>
        <v>0</v>
      </c>
      <c r="Q748" s="55">
        <f t="shared" si="218"/>
        <v>0</v>
      </c>
      <c r="R748" s="53">
        <f t="shared" si="218"/>
        <v>0</v>
      </c>
      <c r="S748" s="54">
        <f t="shared" si="218"/>
        <v>0</v>
      </c>
      <c r="T748" s="55">
        <f t="shared" si="218"/>
        <v>0</v>
      </c>
      <c r="U748" s="53">
        <f t="shared" si="218"/>
        <v>0</v>
      </c>
      <c r="V748" s="54">
        <f t="shared" si="218"/>
        <v>0</v>
      </c>
      <c r="W748" s="55">
        <f t="shared" si="218"/>
        <v>0</v>
      </c>
      <c r="X748" s="53">
        <f t="shared" si="218"/>
        <v>0</v>
      </c>
      <c r="Y748" s="54">
        <f t="shared" si="218"/>
        <v>0</v>
      </c>
      <c r="Z748" s="55">
        <f t="shared" si="218"/>
        <v>0</v>
      </c>
      <c r="AA748" s="53">
        <f t="shared" si="218"/>
        <v>0</v>
      </c>
      <c r="AB748" s="54">
        <f t="shared" si="218"/>
        <v>0</v>
      </c>
      <c r="AC748" s="55">
        <f t="shared" si="218"/>
        <v>0</v>
      </c>
      <c r="AD748" s="53">
        <f t="shared" si="218"/>
        <v>0</v>
      </c>
      <c r="AE748" s="54">
        <f t="shared" si="218"/>
        <v>0</v>
      </c>
      <c r="AF748" s="55">
        <f t="shared" si="218"/>
        <v>0</v>
      </c>
      <c r="AG748" s="53">
        <f t="shared" si="218"/>
        <v>0</v>
      </c>
      <c r="AH748" s="54">
        <f t="shared" si="218"/>
        <v>0</v>
      </c>
      <c r="AI748" s="55">
        <f t="shared" si="218"/>
        <v>0</v>
      </c>
      <c r="AK748" s="53">
        <f>SUM(AK737:AK747)</f>
        <v>0</v>
      </c>
      <c r="AL748" s="54">
        <f>SUM(AL737:AL747)</f>
        <v>0</v>
      </c>
      <c r="AM748" s="55">
        <f>SUM(AM737:AM747)</f>
        <v>0</v>
      </c>
      <c r="AT748" s="32">
        <f>IF(SUM(AK854:AM854)=0,0,IF(SUM(AK748:AM748)=0,0,1))</f>
        <v>0</v>
      </c>
    </row>
    <row r="749" spans="2:50" ht="15" hidden="1" customHeight="1" x14ac:dyDescent="0.3">
      <c r="B749" s="15"/>
      <c r="C749" s="40"/>
      <c r="D749" s="34"/>
      <c r="E749" s="35"/>
      <c r="F749" s="41"/>
      <c r="G749" s="42"/>
      <c r="H749" s="43"/>
      <c r="I749" s="41"/>
      <c r="J749" s="42"/>
      <c r="K749" s="169"/>
      <c r="L749" s="154"/>
      <c r="M749" s="42"/>
      <c r="N749" s="43"/>
      <c r="O749" s="41"/>
      <c r="P749" s="42"/>
      <c r="Q749" s="43"/>
      <c r="R749" s="41"/>
      <c r="S749" s="42"/>
      <c r="T749" s="43"/>
      <c r="U749" s="41"/>
      <c r="V749" s="42"/>
      <c r="W749" s="43"/>
      <c r="X749" s="41"/>
      <c r="Y749" s="42"/>
      <c r="Z749" s="43"/>
      <c r="AA749" s="41"/>
      <c r="AB749" s="42"/>
      <c r="AC749" s="43"/>
      <c r="AD749" s="41"/>
      <c r="AE749" s="42"/>
      <c r="AF749" s="43"/>
      <c r="AG749" s="41"/>
      <c r="AH749" s="42"/>
      <c r="AI749" s="43"/>
      <c r="AK749" s="41"/>
      <c r="AL749" s="42"/>
      <c r="AM749" s="43"/>
      <c r="AT749" s="32">
        <f>IF(SUM(AK854:AM854)=0,0,IF(SUM(AK749:AM749)=0,0,1))</f>
        <v>0</v>
      </c>
    </row>
    <row r="750" spans="2:50" ht="15" hidden="1" customHeight="1" x14ac:dyDescent="0.3">
      <c r="B750" s="15"/>
      <c r="C750" s="40" t="s">
        <v>22</v>
      </c>
      <c r="D750" s="34" t="s">
        <v>462</v>
      </c>
      <c r="E750" s="35" t="s">
        <v>463</v>
      </c>
      <c r="F750" s="41">
        <v>0</v>
      </c>
      <c r="G750" s="42">
        <v>0</v>
      </c>
      <c r="H750" s="43">
        <v>0</v>
      </c>
      <c r="I750" s="41">
        <v>0</v>
      </c>
      <c r="J750" s="42">
        <v>0</v>
      </c>
      <c r="K750" s="169">
        <v>0</v>
      </c>
      <c r="L750" s="154">
        <v>0</v>
      </c>
      <c r="M750" s="42">
        <v>0</v>
      </c>
      <c r="N750" s="43">
        <v>0</v>
      </c>
      <c r="O750" s="41"/>
      <c r="P750" s="42"/>
      <c r="Q750" s="43"/>
      <c r="R750" s="41"/>
      <c r="S750" s="42"/>
      <c r="T750" s="43"/>
      <c r="U750" s="41"/>
      <c r="V750" s="42"/>
      <c r="W750" s="43"/>
      <c r="X750" s="41"/>
      <c r="Y750" s="42"/>
      <c r="Z750" s="43"/>
      <c r="AA750" s="41"/>
      <c r="AB750" s="42"/>
      <c r="AC750" s="43"/>
      <c r="AD750" s="41"/>
      <c r="AE750" s="42"/>
      <c r="AF750" s="43"/>
      <c r="AG750" s="41"/>
      <c r="AH750" s="42"/>
      <c r="AI750" s="43"/>
      <c r="AK750" s="41">
        <f t="shared" ref="AK750:AM760" si="219">F750+I750+L750+O750+R750+U750+X750+AA750+AD750+AG750</f>
        <v>0</v>
      </c>
      <c r="AL750" s="42">
        <f t="shared" si="219"/>
        <v>0</v>
      </c>
      <c r="AM750" s="43">
        <f t="shared" si="219"/>
        <v>0</v>
      </c>
      <c r="AT750" s="32">
        <f>IF(SUM(AK854:AM854)=0,0,IF(SUM(AK750:AM750)=0,0,1))</f>
        <v>0</v>
      </c>
      <c r="AV750" s="23">
        <v>6</v>
      </c>
      <c r="AW750" s="23">
        <v>5</v>
      </c>
      <c r="AX750" s="23">
        <v>1</v>
      </c>
    </row>
    <row r="751" spans="2:50" ht="15" hidden="1" customHeight="1" x14ac:dyDescent="0.3">
      <c r="B751" s="15"/>
      <c r="C751" s="40" t="s">
        <v>22</v>
      </c>
      <c r="D751" s="34" t="s">
        <v>466</v>
      </c>
      <c r="E751" s="35" t="s">
        <v>1013</v>
      </c>
      <c r="F751" s="41">
        <v>0</v>
      </c>
      <c r="G751" s="42">
        <v>0</v>
      </c>
      <c r="H751" s="43">
        <v>0</v>
      </c>
      <c r="I751" s="41">
        <v>0</v>
      </c>
      <c r="J751" s="42">
        <v>0</v>
      </c>
      <c r="K751" s="169">
        <v>0</v>
      </c>
      <c r="L751" s="154">
        <v>0</v>
      </c>
      <c r="M751" s="42">
        <v>0</v>
      </c>
      <c r="N751" s="43">
        <v>0</v>
      </c>
      <c r="O751" s="41"/>
      <c r="P751" s="42"/>
      <c r="Q751" s="43"/>
      <c r="R751" s="41"/>
      <c r="S751" s="42"/>
      <c r="T751" s="43"/>
      <c r="U751" s="41"/>
      <c r="V751" s="42"/>
      <c r="W751" s="43"/>
      <c r="X751" s="41"/>
      <c r="Y751" s="42"/>
      <c r="Z751" s="43"/>
      <c r="AA751" s="41"/>
      <c r="AB751" s="42"/>
      <c r="AC751" s="43"/>
      <c r="AD751" s="41"/>
      <c r="AE751" s="42"/>
      <c r="AF751" s="43"/>
      <c r="AG751" s="41"/>
      <c r="AH751" s="42"/>
      <c r="AI751" s="43"/>
      <c r="AK751" s="41">
        <f t="shared" si="219"/>
        <v>0</v>
      </c>
      <c r="AL751" s="42">
        <f t="shared" si="219"/>
        <v>0</v>
      </c>
      <c r="AM751" s="43">
        <f t="shared" si="219"/>
        <v>0</v>
      </c>
      <c r="AT751" s="32">
        <f>IF(SUM(AK854:AM854)=0,0,IF(SUM(AK751:AM751)=0,0,1))</f>
        <v>0</v>
      </c>
      <c r="AV751" s="23">
        <v>6</v>
      </c>
      <c r="AW751" s="23">
        <v>5</v>
      </c>
      <c r="AX751" s="23">
        <f>IF(AW751=AW750,AX750+1,1)</f>
        <v>2</v>
      </c>
    </row>
    <row r="752" spans="2:50" ht="15" hidden="1" customHeight="1" x14ac:dyDescent="0.3">
      <c r="B752" s="15"/>
      <c r="C752" s="40" t="s">
        <v>22</v>
      </c>
      <c r="D752" s="34" t="s">
        <v>472</v>
      </c>
      <c r="E752" s="35" t="s">
        <v>1014</v>
      </c>
      <c r="F752" s="41">
        <v>0</v>
      </c>
      <c r="G752" s="42">
        <v>0</v>
      </c>
      <c r="H752" s="43">
        <v>0</v>
      </c>
      <c r="I752" s="41">
        <v>0</v>
      </c>
      <c r="J752" s="42">
        <v>0</v>
      </c>
      <c r="K752" s="169">
        <v>0</v>
      </c>
      <c r="L752" s="154">
        <v>0</v>
      </c>
      <c r="M752" s="42">
        <v>0</v>
      </c>
      <c r="N752" s="43">
        <v>0</v>
      </c>
      <c r="O752" s="41"/>
      <c r="P752" s="42"/>
      <c r="Q752" s="43"/>
      <c r="R752" s="41"/>
      <c r="S752" s="42"/>
      <c r="T752" s="43"/>
      <c r="U752" s="41"/>
      <c r="V752" s="42"/>
      <c r="W752" s="43"/>
      <c r="X752" s="41"/>
      <c r="Y752" s="42"/>
      <c r="Z752" s="43"/>
      <c r="AA752" s="41"/>
      <c r="AB752" s="42"/>
      <c r="AC752" s="43"/>
      <c r="AD752" s="41"/>
      <c r="AE752" s="42"/>
      <c r="AF752" s="43"/>
      <c r="AG752" s="41"/>
      <c r="AH752" s="42"/>
      <c r="AI752" s="43"/>
      <c r="AK752" s="41">
        <f t="shared" si="219"/>
        <v>0</v>
      </c>
      <c r="AL752" s="42">
        <f t="shared" si="219"/>
        <v>0</v>
      </c>
      <c r="AM752" s="43">
        <f t="shared" si="219"/>
        <v>0</v>
      </c>
      <c r="AT752" s="32">
        <f>IF(SUM(AK854:AM854)=0,0,IF(SUM(AK752:AM752)=0,0,1))</f>
        <v>0</v>
      </c>
      <c r="AV752" s="23">
        <v>6</v>
      </c>
      <c r="AW752" s="23">
        <v>5</v>
      </c>
      <c r="AX752" s="23">
        <f t="shared" ref="AX752:AX760" si="220">IF(AW752=AW751,AX751+1,1)</f>
        <v>3</v>
      </c>
    </row>
    <row r="753" spans="2:50" ht="15" hidden="1" customHeight="1" x14ac:dyDescent="0.3">
      <c r="B753" s="15"/>
      <c r="C753" s="40" t="s">
        <v>22</v>
      </c>
      <c r="D753" s="34" t="s">
        <v>785</v>
      </c>
      <c r="E753" s="35" t="s">
        <v>1016</v>
      </c>
      <c r="F753" s="41">
        <v>0</v>
      </c>
      <c r="G753" s="42">
        <v>0</v>
      </c>
      <c r="H753" s="43">
        <v>0</v>
      </c>
      <c r="I753" s="41">
        <v>0</v>
      </c>
      <c r="J753" s="42">
        <v>0</v>
      </c>
      <c r="K753" s="169">
        <v>0</v>
      </c>
      <c r="L753" s="154">
        <v>0</v>
      </c>
      <c r="M753" s="42">
        <v>0</v>
      </c>
      <c r="N753" s="43">
        <v>0</v>
      </c>
      <c r="O753" s="41"/>
      <c r="P753" s="42"/>
      <c r="Q753" s="43"/>
      <c r="R753" s="41"/>
      <c r="S753" s="42"/>
      <c r="T753" s="43"/>
      <c r="U753" s="41"/>
      <c r="V753" s="42"/>
      <c r="W753" s="43"/>
      <c r="X753" s="41"/>
      <c r="Y753" s="42"/>
      <c r="Z753" s="43"/>
      <c r="AA753" s="41"/>
      <c r="AB753" s="42"/>
      <c r="AC753" s="43"/>
      <c r="AD753" s="41"/>
      <c r="AE753" s="42"/>
      <c r="AF753" s="43"/>
      <c r="AG753" s="41"/>
      <c r="AH753" s="42"/>
      <c r="AI753" s="43"/>
      <c r="AK753" s="41">
        <f t="shared" si="219"/>
        <v>0</v>
      </c>
      <c r="AL753" s="42">
        <f t="shared" si="219"/>
        <v>0</v>
      </c>
      <c r="AM753" s="43">
        <f t="shared" si="219"/>
        <v>0</v>
      </c>
      <c r="AT753" s="32">
        <f>IF(SUM(AK854:AM854)=0,0,IF(SUM(AK753:AM753)=0,0,1))</f>
        <v>0</v>
      </c>
      <c r="AV753" s="23">
        <v>6</v>
      </c>
      <c r="AW753" s="23">
        <v>5</v>
      </c>
      <c r="AX753" s="23">
        <f t="shared" si="220"/>
        <v>4</v>
      </c>
    </row>
    <row r="754" spans="2:50" ht="15" hidden="1" customHeight="1" x14ac:dyDescent="0.3">
      <c r="B754" s="15"/>
      <c r="C754" s="40" t="s">
        <v>22</v>
      </c>
      <c r="D754" s="34" t="s">
        <v>2</v>
      </c>
      <c r="E754" s="35" t="s">
        <v>2</v>
      </c>
      <c r="F754" s="41">
        <v>0</v>
      </c>
      <c r="G754" s="42">
        <v>0</v>
      </c>
      <c r="H754" s="43">
        <v>0</v>
      </c>
      <c r="I754" s="41">
        <v>0</v>
      </c>
      <c r="J754" s="42">
        <v>0</v>
      </c>
      <c r="K754" s="169">
        <v>0</v>
      </c>
      <c r="L754" s="154">
        <v>0</v>
      </c>
      <c r="M754" s="42">
        <v>0</v>
      </c>
      <c r="N754" s="43">
        <v>0</v>
      </c>
      <c r="O754" s="41"/>
      <c r="P754" s="42"/>
      <c r="Q754" s="43"/>
      <c r="R754" s="41"/>
      <c r="S754" s="42"/>
      <c r="T754" s="43"/>
      <c r="U754" s="41"/>
      <c r="V754" s="42"/>
      <c r="W754" s="43"/>
      <c r="X754" s="41"/>
      <c r="Y754" s="42"/>
      <c r="Z754" s="43"/>
      <c r="AA754" s="41"/>
      <c r="AB754" s="42"/>
      <c r="AC754" s="43"/>
      <c r="AD754" s="41"/>
      <c r="AE754" s="42"/>
      <c r="AF754" s="43"/>
      <c r="AG754" s="41"/>
      <c r="AH754" s="42"/>
      <c r="AI754" s="43"/>
      <c r="AK754" s="41">
        <f t="shared" si="219"/>
        <v>0</v>
      </c>
      <c r="AL754" s="42">
        <f t="shared" si="219"/>
        <v>0</v>
      </c>
      <c r="AM754" s="43">
        <f t="shared" si="219"/>
        <v>0</v>
      </c>
      <c r="AT754" s="32">
        <f>IF(SUM(AK854:AM854)=0,0,IF(SUM(AK754:AM754)=0,0,1))</f>
        <v>0</v>
      </c>
      <c r="AV754" s="23">
        <v>6</v>
      </c>
      <c r="AW754" s="23">
        <v>5</v>
      </c>
      <c r="AX754" s="23">
        <f t="shared" si="220"/>
        <v>5</v>
      </c>
    </row>
    <row r="755" spans="2:50" ht="15" hidden="1" customHeight="1" x14ac:dyDescent="0.3">
      <c r="B755" s="15"/>
      <c r="C755" s="40" t="s">
        <v>22</v>
      </c>
      <c r="D755" s="34" t="s">
        <v>2</v>
      </c>
      <c r="E755" s="35" t="s">
        <v>2</v>
      </c>
      <c r="F755" s="41">
        <v>0</v>
      </c>
      <c r="G755" s="42">
        <v>0</v>
      </c>
      <c r="H755" s="43">
        <v>0</v>
      </c>
      <c r="I755" s="41">
        <v>0</v>
      </c>
      <c r="J755" s="42">
        <v>0</v>
      </c>
      <c r="K755" s="169">
        <v>0</v>
      </c>
      <c r="L755" s="154">
        <v>0</v>
      </c>
      <c r="M755" s="42">
        <v>0</v>
      </c>
      <c r="N755" s="43">
        <v>0</v>
      </c>
      <c r="O755" s="41"/>
      <c r="P755" s="42"/>
      <c r="Q755" s="43"/>
      <c r="R755" s="41"/>
      <c r="S755" s="42"/>
      <c r="T755" s="43"/>
      <c r="U755" s="41"/>
      <c r="V755" s="42"/>
      <c r="W755" s="43"/>
      <c r="X755" s="41"/>
      <c r="Y755" s="42"/>
      <c r="Z755" s="43"/>
      <c r="AA755" s="41"/>
      <c r="AB755" s="42"/>
      <c r="AC755" s="43"/>
      <c r="AD755" s="41"/>
      <c r="AE755" s="42"/>
      <c r="AF755" s="43"/>
      <c r="AG755" s="41"/>
      <c r="AH755" s="42"/>
      <c r="AI755" s="43"/>
      <c r="AK755" s="41">
        <f t="shared" si="219"/>
        <v>0</v>
      </c>
      <c r="AL755" s="42">
        <f t="shared" si="219"/>
        <v>0</v>
      </c>
      <c r="AM755" s="43">
        <f t="shared" si="219"/>
        <v>0</v>
      </c>
      <c r="AT755" s="32">
        <f>IF(SUM(AK854:AM854)=0,0,IF(SUM(AK755:AM755)=0,0,1))</f>
        <v>0</v>
      </c>
      <c r="AV755" s="23">
        <v>6</v>
      </c>
      <c r="AW755" s="23">
        <v>5</v>
      </c>
      <c r="AX755" s="23">
        <f t="shared" si="220"/>
        <v>6</v>
      </c>
    </row>
    <row r="756" spans="2:50" ht="15" hidden="1" customHeight="1" x14ac:dyDescent="0.3">
      <c r="B756" s="15"/>
      <c r="C756" s="40" t="s">
        <v>22</v>
      </c>
      <c r="D756" s="34" t="s">
        <v>2</v>
      </c>
      <c r="E756" s="35" t="s">
        <v>2</v>
      </c>
      <c r="F756" s="41">
        <v>0</v>
      </c>
      <c r="G756" s="42">
        <v>0</v>
      </c>
      <c r="H756" s="43">
        <v>0</v>
      </c>
      <c r="I756" s="41">
        <v>0</v>
      </c>
      <c r="J756" s="42">
        <v>0</v>
      </c>
      <c r="K756" s="169">
        <v>0</v>
      </c>
      <c r="L756" s="154">
        <v>0</v>
      </c>
      <c r="M756" s="42">
        <v>0</v>
      </c>
      <c r="N756" s="43">
        <v>0</v>
      </c>
      <c r="O756" s="41"/>
      <c r="P756" s="42"/>
      <c r="Q756" s="43"/>
      <c r="R756" s="41"/>
      <c r="S756" s="42"/>
      <c r="T756" s="43"/>
      <c r="U756" s="41"/>
      <c r="V756" s="42"/>
      <c r="W756" s="43"/>
      <c r="X756" s="41"/>
      <c r="Y756" s="42"/>
      <c r="Z756" s="43"/>
      <c r="AA756" s="41"/>
      <c r="AB756" s="42"/>
      <c r="AC756" s="43"/>
      <c r="AD756" s="41"/>
      <c r="AE756" s="42"/>
      <c r="AF756" s="43"/>
      <c r="AG756" s="41"/>
      <c r="AH756" s="42"/>
      <c r="AI756" s="43"/>
      <c r="AK756" s="41">
        <f t="shared" si="219"/>
        <v>0</v>
      </c>
      <c r="AL756" s="42">
        <f t="shared" si="219"/>
        <v>0</v>
      </c>
      <c r="AM756" s="43">
        <f t="shared" si="219"/>
        <v>0</v>
      </c>
      <c r="AT756" s="32">
        <f>IF(SUM(AK854:AM854)=0,0,IF(SUM(AK756:AM756)=0,0,1))</f>
        <v>0</v>
      </c>
      <c r="AV756" s="23">
        <v>6</v>
      </c>
      <c r="AW756" s="23">
        <v>5</v>
      </c>
      <c r="AX756" s="23">
        <f t="shared" si="220"/>
        <v>7</v>
      </c>
    </row>
    <row r="757" spans="2:50" ht="15" hidden="1" customHeight="1" x14ac:dyDescent="0.3">
      <c r="B757" s="15"/>
      <c r="C757" s="40" t="s">
        <v>22</v>
      </c>
      <c r="D757" s="34" t="s">
        <v>2</v>
      </c>
      <c r="E757" s="35" t="s">
        <v>2</v>
      </c>
      <c r="F757" s="41">
        <v>0</v>
      </c>
      <c r="G757" s="42">
        <v>0</v>
      </c>
      <c r="H757" s="43">
        <v>0</v>
      </c>
      <c r="I757" s="41">
        <v>0</v>
      </c>
      <c r="J757" s="42">
        <v>0</v>
      </c>
      <c r="K757" s="169">
        <v>0</v>
      </c>
      <c r="L757" s="154">
        <v>0</v>
      </c>
      <c r="M757" s="42">
        <v>0</v>
      </c>
      <c r="N757" s="43">
        <v>0</v>
      </c>
      <c r="O757" s="41"/>
      <c r="P757" s="42"/>
      <c r="Q757" s="43"/>
      <c r="R757" s="41"/>
      <c r="S757" s="42"/>
      <c r="T757" s="43"/>
      <c r="U757" s="41"/>
      <c r="V757" s="42"/>
      <c r="W757" s="43"/>
      <c r="X757" s="41"/>
      <c r="Y757" s="42"/>
      <c r="Z757" s="43"/>
      <c r="AA757" s="41"/>
      <c r="AB757" s="42"/>
      <c r="AC757" s="43"/>
      <c r="AD757" s="41"/>
      <c r="AE757" s="42"/>
      <c r="AF757" s="43"/>
      <c r="AG757" s="41"/>
      <c r="AH757" s="42"/>
      <c r="AI757" s="43"/>
      <c r="AK757" s="41">
        <f t="shared" si="219"/>
        <v>0</v>
      </c>
      <c r="AL757" s="42">
        <f t="shared" si="219"/>
        <v>0</v>
      </c>
      <c r="AM757" s="43">
        <f t="shared" si="219"/>
        <v>0</v>
      </c>
      <c r="AT757" s="32">
        <f>IF(SUM(AK854:AM854)=0,0,IF(SUM(AK757:AM757)=0,0,1))</f>
        <v>0</v>
      </c>
      <c r="AV757" s="23">
        <v>6</v>
      </c>
      <c r="AW757" s="23">
        <v>5</v>
      </c>
      <c r="AX757" s="23">
        <f t="shared" si="220"/>
        <v>8</v>
      </c>
    </row>
    <row r="758" spans="2:50" ht="15" hidden="1" customHeight="1" x14ac:dyDescent="0.3">
      <c r="B758" s="15"/>
      <c r="C758" s="40" t="s">
        <v>22</v>
      </c>
      <c r="D758" s="34" t="s">
        <v>2</v>
      </c>
      <c r="E758" s="35" t="s">
        <v>2</v>
      </c>
      <c r="F758" s="41">
        <v>0</v>
      </c>
      <c r="G758" s="42">
        <v>0</v>
      </c>
      <c r="H758" s="43">
        <v>0</v>
      </c>
      <c r="I758" s="41">
        <v>0</v>
      </c>
      <c r="J758" s="42">
        <v>0</v>
      </c>
      <c r="K758" s="169">
        <v>0</v>
      </c>
      <c r="L758" s="154">
        <v>0</v>
      </c>
      <c r="M758" s="42">
        <v>0</v>
      </c>
      <c r="N758" s="43">
        <v>0</v>
      </c>
      <c r="O758" s="41"/>
      <c r="P758" s="42"/>
      <c r="Q758" s="43"/>
      <c r="R758" s="41"/>
      <c r="S758" s="42"/>
      <c r="T758" s="43"/>
      <c r="U758" s="41"/>
      <c r="V758" s="42"/>
      <c r="W758" s="43"/>
      <c r="X758" s="41"/>
      <c r="Y758" s="42"/>
      <c r="Z758" s="43"/>
      <c r="AA758" s="41"/>
      <c r="AB758" s="42"/>
      <c r="AC758" s="43"/>
      <c r="AD758" s="41"/>
      <c r="AE758" s="42"/>
      <c r="AF758" s="43"/>
      <c r="AG758" s="41"/>
      <c r="AH758" s="42"/>
      <c r="AI758" s="43"/>
      <c r="AK758" s="41">
        <f t="shared" si="219"/>
        <v>0</v>
      </c>
      <c r="AL758" s="42">
        <f t="shared" si="219"/>
        <v>0</v>
      </c>
      <c r="AM758" s="43">
        <f t="shared" si="219"/>
        <v>0</v>
      </c>
      <c r="AT758" s="32">
        <f>IF(SUM(AK854:AM854)=0,0,IF(SUM(AK758:AM758)=0,0,1))</f>
        <v>0</v>
      </c>
      <c r="AV758" s="23">
        <v>6</v>
      </c>
      <c r="AW758" s="23">
        <v>5</v>
      </c>
      <c r="AX758" s="23">
        <f t="shared" si="220"/>
        <v>9</v>
      </c>
    </row>
    <row r="759" spans="2:50" ht="15" hidden="1" customHeight="1" x14ac:dyDescent="0.3">
      <c r="B759" s="15"/>
      <c r="C759" s="40" t="s">
        <v>22</v>
      </c>
      <c r="D759" s="34" t="s">
        <v>2</v>
      </c>
      <c r="E759" s="35" t="s">
        <v>2</v>
      </c>
      <c r="F759" s="41">
        <v>0</v>
      </c>
      <c r="G759" s="42">
        <v>0</v>
      </c>
      <c r="H759" s="43">
        <v>0</v>
      </c>
      <c r="I759" s="41">
        <v>0</v>
      </c>
      <c r="J759" s="42">
        <v>0</v>
      </c>
      <c r="K759" s="169">
        <v>0</v>
      </c>
      <c r="L759" s="154">
        <v>0</v>
      </c>
      <c r="M759" s="42">
        <v>0</v>
      </c>
      <c r="N759" s="43">
        <v>0</v>
      </c>
      <c r="O759" s="41"/>
      <c r="P759" s="42"/>
      <c r="Q759" s="43"/>
      <c r="R759" s="41"/>
      <c r="S759" s="42"/>
      <c r="T759" s="43"/>
      <c r="U759" s="41"/>
      <c r="V759" s="42"/>
      <c r="W759" s="43"/>
      <c r="X759" s="41"/>
      <c r="Y759" s="42"/>
      <c r="Z759" s="43"/>
      <c r="AA759" s="41"/>
      <c r="AB759" s="42"/>
      <c r="AC759" s="43"/>
      <c r="AD759" s="41"/>
      <c r="AE759" s="42"/>
      <c r="AF759" s="43"/>
      <c r="AG759" s="41"/>
      <c r="AH759" s="42"/>
      <c r="AI759" s="43"/>
      <c r="AK759" s="41">
        <f t="shared" si="219"/>
        <v>0</v>
      </c>
      <c r="AL759" s="42">
        <f t="shared" si="219"/>
        <v>0</v>
      </c>
      <c r="AM759" s="43">
        <f t="shared" si="219"/>
        <v>0</v>
      </c>
      <c r="AT759" s="32">
        <f>IF(SUM(AK854:AM854)=0,0,IF(SUM(AK759:AM759)=0,0,1))</f>
        <v>0</v>
      </c>
      <c r="AV759" s="23">
        <v>6</v>
      </c>
      <c r="AW759" s="23">
        <v>5</v>
      </c>
      <c r="AX759" s="23">
        <f t="shared" si="220"/>
        <v>10</v>
      </c>
    </row>
    <row r="760" spans="2:50" ht="15" hidden="1" customHeight="1" x14ac:dyDescent="0.3">
      <c r="B760" s="15"/>
      <c r="C760" s="40" t="s">
        <v>23</v>
      </c>
      <c r="D760" s="34" t="s">
        <v>786</v>
      </c>
      <c r="E760" s="35" t="s">
        <v>1015</v>
      </c>
      <c r="F760" s="41">
        <v>0</v>
      </c>
      <c r="G760" s="42">
        <v>0</v>
      </c>
      <c r="H760" s="43">
        <v>0</v>
      </c>
      <c r="I760" s="41">
        <v>0</v>
      </c>
      <c r="J760" s="42">
        <v>0</v>
      </c>
      <c r="K760" s="169">
        <v>0</v>
      </c>
      <c r="L760" s="154">
        <v>0</v>
      </c>
      <c r="M760" s="42">
        <v>0</v>
      </c>
      <c r="N760" s="43">
        <v>0</v>
      </c>
      <c r="O760" s="41"/>
      <c r="P760" s="42"/>
      <c r="Q760" s="43"/>
      <c r="R760" s="41"/>
      <c r="S760" s="42"/>
      <c r="T760" s="43"/>
      <c r="U760" s="41"/>
      <c r="V760" s="42"/>
      <c r="W760" s="43"/>
      <c r="X760" s="41"/>
      <c r="Y760" s="42"/>
      <c r="Z760" s="43"/>
      <c r="AA760" s="41"/>
      <c r="AB760" s="42"/>
      <c r="AC760" s="43"/>
      <c r="AD760" s="41"/>
      <c r="AE760" s="42"/>
      <c r="AF760" s="43"/>
      <c r="AG760" s="41"/>
      <c r="AH760" s="42"/>
      <c r="AI760" s="43"/>
      <c r="AK760" s="41">
        <f t="shared" si="219"/>
        <v>0</v>
      </c>
      <c r="AL760" s="42">
        <f t="shared" si="219"/>
        <v>0</v>
      </c>
      <c r="AM760" s="43">
        <f t="shared" si="219"/>
        <v>0</v>
      </c>
      <c r="AT760" s="32">
        <f>IF(SUM(AK854:AM854)=0,0,IF(SUM(AK760:AM760)=0,0,1))</f>
        <v>0</v>
      </c>
      <c r="AV760" s="23">
        <v>6</v>
      </c>
      <c r="AW760" s="23">
        <v>6</v>
      </c>
      <c r="AX760" s="23">
        <f t="shared" si="220"/>
        <v>1</v>
      </c>
    </row>
    <row r="761" spans="2:50" ht="15" hidden="1" customHeight="1" x14ac:dyDescent="0.3">
      <c r="B761" s="15"/>
      <c r="C761" s="50" t="str">
        <f>IF(LEN(E760)&lt;1,"","Total: " &amp; LEFT(E760,LEN(E760)-21) &amp; "Municipalities")</f>
        <v>Total: Ehlanzeni Municipalities</v>
      </c>
      <c r="D761" s="51"/>
      <c r="E761" s="52"/>
      <c r="F761" s="53">
        <f t="shared" ref="F761:N761" si="221">SUM(F750:F760)</f>
        <v>0</v>
      </c>
      <c r="G761" s="54">
        <f t="shared" si="221"/>
        <v>0</v>
      </c>
      <c r="H761" s="55">
        <f t="shared" si="221"/>
        <v>0</v>
      </c>
      <c r="I761" s="53">
        <f t="shared" si="221"/>
        <v>0</v>
      </c>
      <c r="J761" s="54">
        <f t="shared" si="221"/>
        <v>0</v>
      </c>
      <c r="K761" s="171">
        <f t="shared" si="221"/>
        <v>0</v>
      </c>
      <c r="L761" s="159">
        <f t="shared" si="221"/>
        <v>0</v>
      </c>
      <c r="M761" s="54">
        <f t="shared" si="221"/>
        <v>0</v>
      </c>
      <c r="N761" s="55">
        <f t="shared" si="221"/>
        <v>0</v>
      </c>
      <c r="O761" s="53">
        <f t="shared" ref="O761:AI761" si="222">SUM(O750:O760)</f>
        <v>0</v>
      </c>
      <c r="P761" s="54">
        <f t="shared" si="222"/>
        <v>0</v>
      </c>
      <c r="Q761" s="55">
        <f t="shared" si="222"/>
        <v>0</v>
      </c>
      <c r="R761" s="53">
        <f t="shared" si="222"/>
        <v>0</v>
      </c>
      <c r="S761" s="54">
        <f t="shared" si="222"/>
        <v>0</v>
      </c>
      <c r="T761" s="55">
        <f t="shared" si="222"/>
        <v>0</v>
      </c>
      <c r="U761" s="53">
        <f t="shared" si="222"/>
        <v>0</v>
      </c>
      <c r="V761" s="54">
        <f t="shared" si="222"/>
        <v>0</v>
      </c>
      <c r="W761" s="55">
        <f t="shared" si="222"/>
        <v>0</v>
      </c>
      <c r="X761" s="53">
        <f t="shared" si="222"/>
        <v>0</v>
      </c>
      <c r="Y761" s="54">
        <f t="shared" si="222"/>
        <v>0</v>
      </c>
      <c r="Z761" s="55">
        <f t="shared" si="222"/>
        <v>0</v>
      </c>
      <c r="AA761" s="53">
        <f t="shared" si="222"/>
        <v>0</v>
      </c>
      <c r="AB761" s="54">
        <f t="shared" si="222"/>
        <v>0</v>
      </c>
      <c r="AC761" s="55">
        <f t="shared" si="222"/>
        <v>0</v>
      </c>
      <c r="AD761" s="53">
        <f t="shared" si="222"/>
        <v>0</v>
      </c>
      <c r="AE761" s="54">
        <f t="shared" si="222"/>
        <v>0</v>
      </c>
      <c r="AF761" s="55">
        <f t="shared" si="222"/>
        <v>0</v>
      </c>
      <c r="AG761" s="53">
        <f t="shared" si="222"/>
        <v>0</v>
      </c>
      <c r="AH761" s="54">
        <f t="shared" si="222"/>
        <v>0</v>
      </c>
      <c r="AI761" s="55">
        <f t="shared" si="222"/>
        <v>0</v>
      </c>
      <c r="AK761" s="53">
        <f>SUM(AK750:AK760)</f>
        <v>0</v>
      </c>
      <c r="AL761" s="54">
        <f>SUM(AL750:AL760)</f>
        <v>0</v>
      </c>
      <c r="AM761" s="55">
        <f>SUM(AM750:AM760)</f>
        <v>0</v>
      </c>
      <c r="AT761" s="32">
        <f>IF(SUM(AK854:AM854)=0,0,IF(SUM(AK761:AM761)=0,0,1))</f>
        <v>0</v>
      </c>
    </row>
    <row r="762" spans="2:50" ht="15" hidden="1" customHeight="1" x14ac:dyDescent="0.3">
      <c r="B762" s="15"/>
      <c r="C762" s="40"/>
      <c r="D762" s="34"/>
      <c r="E762" s="35"/>
      <c r="F762" s="41"/>
      <c r="G762" s="42"/>
      <c r="H762" s="43"/>
      <c r="I762" s="41"/>
      <c r="J762" s="42"/>
      <c r="K762" s="169"/>
      <c r="L762" s="154"/>
      <c r="M762" s="42"/>
      <c r="N762" s="43"/>
      <c r="O762" s="41"/>
      <c r="P762" s="42"/>
      <c r="Q762" s="43"/>
      <c r="R762" s="41"/>
      <c r="S762" s="42"/>
      <c r="T762" s="43"/>
      <c r="U762" s="41"/>
      <c r="V762" s="42"/>
      <c r="W762" s="43"/>
      <c r="X762" s="41"/>
      <c r="Y762" s="42"/>
      <c r="Z762" s="43"/>
      <c r="AA762" s="41"/>
      <c r="AB762" s="42"/>
      <c r="AC762" s="43"/>
      <c r="AD762" s="41"/>
      <c r="AE762" s="42"/>
      <c r="AF762" s="43"/>
      <c r="AG762" s="41"/>
      <c r="AH762" s="42"/>
      <c r="AI762" s="43"/>
      <c r="AK762" s="41"/>
      <c r="AL762" s="42"/>
      <c r="AM762" s="43"/>
      <c r="AT762" s="32">
        <f>IF(SUM(AK854:AM854)=0,0,IF(SUM(AK762:AM762)=0,0,1))</f>
        <v>0</v>
      </c>
    </row>
    <row r="763" spans="2:50" ht="15" hidden="1" customHeight="1" x14ac:dyDescent="0.3">
      <c r="B763" s="15"/>
      <c r="C763" s="40" t="s">
        <v>22</v>
      </c>
      <c r="D763" s="34" t="s">
        <v>2</v>
      </c>
      <c r="E763" s="35" t="s">
        <v>2</v>
      </c>
      <c r="F763" s="41">
        <v>0</v>
      </c>
      <c r="G763" s="42">
        <v>0</v>
      </c>
      <c r="H763" s="43">
        <v>0</v>
      </c>
      <c r="I763" s="41">
        <v>0</v>
      </c>
      <c r="J763" s="42">
        <v>0</v>
      </c>
      <c r="K763" s="169">
        <v>0</v>
      </c>
      <c r="L763" s="154">
        <v>0</v>
      </c>
      <c r="M763" s="42">
        <v>0</v>
      </c>
      <c r="N763" s="43">
        <v>0</v>
      </c>
      <c r="O763" s="41"/>
      <c r="P763" s="42"/>
      <c r="Q763" s="43"/>
      <c r="R763" s="41"/>
      <c r="S763" s="42"/>
      <c r="T763" s="43"/>
      <c r="U763" s="41"/>
      <c r="V763" s="42"/>
      <c r="W763" s="43"/>
      <c r="X763" s="41"/>
      <c r="Y763" s="42"/>
      <c r="Z763" s="43"/>
      <c r="AA763" s="41"/>
      <c r="AB763" s="42"/>
      <c r="AC763" s="43"/>
      <c r="AD763" s="41"/>
      <c r="AE763" s="42"/>
      <c r="AF763" s="43"/>
      <c r="AG763" s="41"/>
      <c r="AH763" s="42"/>
      <c r="AI763" s="43"/>
      <c r="AK763" s="41">
        <f t="shared" ref="AK763:AM773" si="223">F763+I763+L763+O763+R763+U763+X763+AA763+AD763+AG763</f>
        <v>0</v>
      </c>
      <c r="AL763" s="42">
        <f t="shared" si="223"/>
        <v>0</v>
      </c>
      <c r="AM763" s="43">
        <f t="shared" si="223"/>
        <v>0</v>
      </c>
      <c r="AT763" s="32">
        <f>IF(SUM(AK854:AM854)=0,0,IF(SUM(AK763:AM763)=0,0,1))</f>
        <v>0</v>
      </c>
      <c r="AV763" s="23">
        <v>6</v>
      </c>
      <c r="AW763" s="23">
        <v>7</v>
      </c>
      <c r="AX763" s="23">
        <v>1</v>
      </c>
    </row>
    <row r="764" spans="2:50" ht="15" hidden="1" customHeight="1" x14ac:dyDescent="0.3">
      <c r="B764" s="15"/>
      <c r="C764" s="40" t="s">
        <v>22</v>
      </c>
      <c r="D764" s="34" t="s">
        <v>2</v>
      </c>
      <c r="E764" s="35" t="s">
        <v>2</v>
      </c>
      <c r="F764" s="41">
        <v>0</v>
      </c>
      <c r="G764" s="42">
        <v>0</v>
      </c>
      <c r="H764" s="43">
        <v>0</v>
      </c>
      <c r="I764" s="41">
        <v>0</v>
      </c>
      <c r="J764" s="42">
        <v>0</v>
      </c>
      <c r="K764" s="169">
        <v>0</v>
      </c>
      <c r="L764" s="154">
        <v>0</v>
      </c>
      <c r="M764" s="42">
        <v>0</v>
      </c>
      <c r="N764" s="43">
        <v>0</v>
      </c>
      <c r="O764" s="41"/>
      <c r="P764" s="42"/>
      <c r="Q764" s="43"/>
      <c r="R764" s="41"/>
      <c r="S764" s="42"/>
      <c r="T764" s="43"/>
      <c r="U764" s="41"/>
      <c r="V764" s="42"/>
      <c r="W764" s="43"/>
      <c r="X764" s="41"/>
      <c r="Y764" s="42"/>
      <c r="Z764" s="43"/>
      <c r="AA764" s="41"/>
      <c r="AB764" s="42"/>
      <c r="AC764" s="43"/>
      <c r="AD764" s="41"/>
      <c r="AE764" s="42"/>
      <c r="AF764" s="43"/>
      <c r="AG764" s="41"/>
      <c r="AH764" s="42"/>
      <c r="AI764" s="43"/>
      <c r="AK764" s="41">
        <f t="shared" si="223"/>
        <v>0</v>
      </c>
      <c r="AL764" s="42">
        <f t="shared" si="223"/>
        <v>0</v>
      </c>
      <c r="AM764" s="43">
        <f t="shared" si="223"/>
        <v>0</v>
      </c>
      <c r="AT764" s="32">
        <f>IF(SUM(AK854:AM854)=0,0,IF(SUM(AK764:AM764)=0,0,1))</f>
        <v>0</v>
      </c>
      <c r="AV764" s="23">
        <v>6</v>
      </c>
      <c r="AW764" s="23">
        <v>7</v>
      </c>
      <c r="AX764" s="23">
        <f>IF(AW764=AW763,AX763+1,1)</f>
        <v>2</v>
      </c>
    </row>
    <row r="765" spans="2:50" ht="15" hidden="1" customHeight="1" x14ac:dyDescent="0.3">
      <c r="B765" s="15"/>
      <c r="C765" s="40" t="s">
        <v>22</v>
      </c>
      <c r="D765" s="34" t="s">
        <v>2</v>
      </c>
      <c r="E765" s="35" t="s">
        <v>2</v>
      </c>
      <c r="F765" s="41">
        <v>0</v>
      </c>
      <c r="G765" s="42">
        <v>0</v>
      </c>
      <c r="H765" s="43">
        <v>0</v>
      </c>
      <c r="I765" s="41">
        <v>0</v>
      </c>
      <c r="J765" s="42">
        <v>0</v>
      </c>
      <c r="K765" s="169">
        <v>0</v>
      </c>
      <c r="L765" s="154">
        <v>0</v>
      </c>
      <c r="M765" s="42">
        <v>0</v>
      </c>
      <c r="N765" s="43">
        <v>0</v>
      </c>
      <c r="O765" s="41"/>
      <c r="P765" s="42"/>
      <c r="Q765" s="43"/>
      <c r="R765" s="41"/>
      <c r="S765" s="42"/>
      <c r="T765" s="43"/>
      <c r="U765" s="41"/>
      <c r="V765" s="42"/>
      <c r="W765" s="43"/>
      <c r="X765" s="41"/>
      <c r="Y765" s="42"/>
      <c r="Z765" s="43"/>
      <c r="AA765" s="41"/>
      <c r="AB765" s="42"/>
      <c r="AC765" s="43"/>
      <c r="AD765" s="41"/>
      <c r="AE765" s="42"/>
      <c r="AF765" s="43"/>
      <c r="AG765" s="41"/>
      <c r="AH765" s="42"/>
      <c r="AI765" s="43"/>
      <c r="AK765" s="41">
        <f t="shared" si="223"/>
        <v>0</v>
      </c>
      <c r="AL765" s="42">
        <f t="shared" si="223"/>
        <v>0</v>
      </c>
      <c r="AM765" s="43">
        <f t="shared" si="223"/>
        <v>0</v>
      </c>
      <c r="AT765" s="32">
        <f>IF(SUM(AK854:AM854)=0,0,IF(SUM(AK765:AM765)=0,0,1))</f>
        <v>0</v>
      </c>
      <c r="AV765" s="23">
        <v>6</v>
      </c>
      <c r="AW765" s="23">
        <v>7</v>
      </c>
      <c r="AX765" s="23">
        <f t="shared" ref="AX765:AX773" si="224">IF(AW765=AW764,AX764+1,1)</f>
        <v>3</v>
      </c>
    </row>
    <row r="766" spans="2:50" ht="15" hidden="1" customHeight="1" x14ac:dyDescent="0.3">
      <c r="B766" s="15"/>
      <c r="C766" s="40" t="s">
        <v>22</v>
      </c>
      <c r="D766" s="34" t="s">
        <v>2</v>
      </c>
      <c r="E766" s="35" t="s">
        <v>2</v>
      </c>
      <c r="F766" s="41">
        <v>0</v>
      </c>
      <c r="G766" s="42">
        <v>0</v>
      </c>
      <c r="H766" s="43">
        <v>0</v>
      </c>
      <c r="I766" s="41">
        <v>0</v>
      </c>
      <c r="J766" s="42">
        <v>0</v>
      </c>
      <c r="K766" s="169">
        <v>0</v>
      </c>
      <c r="L766" s="154">
        <v>0</v>
      </c>
      <c r="M766" s="42">
        <v>0</v>
      </c>
      <c r="N766" s="43">
        <v>0</v>
      </c>
      <c r="O766" s="41"/>
      <c r="P766" s="42"/>
      <c r="Q766" s="43"/>
      <c r="R766" s="41"/>
      <c r="S766" s="42"/>
      <c r="T766" s="43"/>
      <c r="U766" s="41"/>
      <c r="V766" s="42"/>
      <c r="W766" s="43"/>
      <c r="X766" s="41"/>
      <c r="Y766" s="42"/>
      <c r="Z766" s="43"/>
      <c r="AA766" s="41"/>
      <c r="AB766" s="42"/>
      <c r="AC766" s="43"/>
      <c r="AD766" s="41"/>
      <c r="AE766" s="42"/>
      <c r="AF766" s="43"/>
      <c r="AG766" s="41"/>
      <c r="AH766" s="42"/>
      <c r="AI766" s="43"/>
      <c r="AK766" s="41">
        <f t="shared" si="223"/>
        <v>0</v>
      </c>
      <c r="AL766" s="42">
        <f t="shared" si="223"/>
        <v>0</v>
      </c>
      <c r="AM766" s="43">
        <f t="shared" si="223"/>
        <v>0</v>
      </c>
      <c r="AT766" s="32">
        <f>IF(SUM(AK854:AM854)=0,0,IF(SUM(AK766:AM766)=0,0,1))</f>
        <v>0</v>
      </c>
      <c r="AV766" s="23">
        <v>6</v>
      </c>
      <c r="AW766" s="23">
        <v>7</v>
      </c>
      <c r="AX766" s="23">
        <f t="shared" si="224"/>
        <v>4</v>
      </c>
    </row>
    <row r="767" spans="2:50" ht="15" hidden="1" customHeight="1" x14ac:dyDescent="0.3">
      <c r="B767" s="15"/>
      <c r="C767" s="40" t="s">
        <v>22</v>
      </c>
      <c r="D767" s="34" t="s">
        <v>2</v>
      </c>
      <c r="E767" s="35" t="s">
        <v>2</v>
      </c>
      <c r="F767" s="41">
        <v>0</v>
      </c>
      <c r="G767" s="42">
        <v>0</v>
      </c>
      <c r="H767" s="43">
        <v>0</v>
      </c>
      <c r="I767" s="41">
        <v>0</v>
      </c>
      <c r="J767" s="42">
        <v>0</v>
      </c>
      <c r="K767" s="169">
        <v>0</v>
      </c>
      <c r="L767" s="154">
        <v>0</v>
      </c>
      <c r="M767" s="42">
        <v>0</v>
      </c>
      <c r="N767" s="43">
        <v>0</v>
      </c>
      <c r="O767" s="41"/>
      <c r="P767" s="42"/>
      <c r="Q767" s="43"/>
      <c r="R767" s="41"/>
      <c r="S767" s="42"/>
      <c r="T767" s="43"/>
      <c r="U767" s="41"/>
      <c r="V767" s="42"/>
      <c r="W767" s="43"/>
      <c r="X767" s="41"/>
      <c r="Y767" s="42"/>
      <c r="Z767" s="43"/>
      <c r="AA767" s="41"/>
      <c r="AB767" s="42"/>
      <c r="AC767" s="43"/>
      <c r="AD767" s="41"/>
      <c r="AE767" s="42"/>
      <c r="AF767" s="43"/>
      <c r="AG767" s="41"/>
      <c r="AH767" s="42"/>
      <c r="AI767" s="43"/>
      <c r="AK767" s="41">
        <f t="shared" si="223"/>
        <v>0</v>
      </c>
      <c r="AL767" s="42">
        <f t="shared" si="223"/>
        <v>0</v>
      </c>
      <c r="AM767" s="43">
        <f t="shared" si="223"/>
        <v>0</v>
      </c>
      <c r="AT767" s="32">
        <f>IF(SUM(AK854:AM854)=0,0,IF(SUM(AK767:AM767)=0,0,1))</f>
        <v>0</v>
      </c>
      <c r="AV767" s="23">
        <v>6</v>
      </c>
      <c r="AW767" s="23">
        <v>7</v>
      </c>
      <c r="AX767" s="23">
        <f t="shared" si="224"/>
        <v>5</v>
      </c>
    </row>
    <row r="768" spans="2:50" ht="15" hidden="1" customHeight="1" x14ac:dyDescent="0.3">
      <c r="B768" s="15"/>
      <c r="C768" s="40" t="s">
        <v>22</v>
      </c>
      <c r="D768" s="34" t="s">
        <v>2</v>
      </c>
      <c r="E768" s="35" t="s">
        <v>2</v>
      </c>
      <c r="F768" s="41">
        <v>0</v>
      </c>
      <c r="G768" s="42">
        <v>0</v>
      </c>
      <c r="H768" s="43">
        <v>0</v>
      </c>
      <c r="I768" s="41">
        <v>0</v>
      </c>
      <c r="J768" s="42">
        <v>0</v>
      </c>
      <c r="K768" s="169">
        <v>0</v>
      </c>
      <c r="L768" s="154">
        <v>0</v>
      </c>
      <c r="M768" s="42">
        <v>0</v>
      </c>
      <c r="N768" s="43">
        <v>0</v>
      </c>
      <c r="O768" s="41"/>
      <c r="P768" s="42"/>
      <c r="Q768" s="43"/>
      <c r="R768" s="41"/>
      <c r="S768" s="42"/>
      <c r="T768" s="43"/>
      <c r="U768" s="41"/>
      <c r="V768" s="42"/>
      <c r="W768" s="43"/>
      <c r="X768" s="41"/>
      <c r="Y768" s="42"/>
      <c r="Z768" s="43"/>
      <c r="AA768" s="41"/>
      <c r="AB768" s="42"/>
      <c r="AC768" s="43"/>
      <c r="AD768" s="41"/>
      <c r="AE768" s="42"/>
      <c r="AF768" s="43"/>
      <c r="AG768" s="41"/>
      <c r="AH768" s="42"/>
      <c r="AI768" s="43"/>
      <c r="AK768" s="41">
        <f t="shared" si="223"/>
        <v>0</v>
      </c>
      <c r="AL768" s="42">
        <f t="shared" si="223"/>
        <v>0</v>
      </c>
      <c r="AM768" s="43">
        <f t="shared" si="223"/>
        <v>0</v>
      </c>
      <c r="AT768" s="32">
        <f>IF(SUM(AK854:AM854)=0,0,IF(SUM(AK768:AM768)=0,0,1))</f>
        <v>0</v>
      </c>
      <c r="AV768" s="23">
        <v>6</v>
      </c>
      <c r="AW768" s="23">
        <v>7</v>
      </c>
      <c r="AX768" s="23">
        <f t="shared" si="224"/>
        <v>6</v>
      </c>
    </row>
    <row r="769" spans="2:50" ht="15" hidden="1" customHeight="1" x14ac:dyDescent="0.3">
      <c r="B769" s="15"/>
      <c r="C769" s="40" t="s">
        <v>22</v>
      </c>
      <c r="D769" s="34" t="s">
        <v>2</v>
      </c>
      <c r="E769" s="35" t="s">
        <v>2</v>
      </c>
      <c r="F769" s="41">
        <v>0</v>
      </c>
      <c r="G769" s="42">
        <v>0</v>
      </c>
      <c r="H769" s="43">
        <v>0</v>
      </c>
      <c r="I769" s="41">
        <v>0</v>
      </c>
      <c r="J769" s="42">
        <v>0</v>
      </c>
      <c r="K769" s="169">
        <v>0</v>
      </c>
      <c r="L769" s="154">
        <v>0</v>
      </c>
      <c r="M769" s="42">
        <v>0</v>
      </c>
      <c r="N769" s="43">
        <v>0</v>
      </c>
      <c r="O769" s="41"/>
      <c r="P769" s="42"/>
      <c r="Q769" s="43"/>
      <c r="R769" s="41"/>
      <c r="S769" s="42"/>
      <c r="T769" s="43"/>
      <c r="U769" s="41"/>
      <c r="V769" s="42"/>
      <c r="W769" s="43"/>
      <c r="X769" s="41"/>
      <c r="Y769" s="42"/>
      <c r="Z769" s="43"/>
      <c r="AA769" s="41"/>
      <c r="AB769" s="42"/>
      <c r="AC769" s="43"/>
      <c r="AD769" s="41"/>
      <c r="AE769" s="42"/>
      <c r="AF769" s="43"/>
      <c r="AG769" s="41"/>
      <c r="AH769" s="42"/>
      <c r="AI769" s="43"/>
      <c r="AK769" s="41">
        <f t="shared" si="223"/>
        <v>0</v>
      </c>
      <c r="AL769" s="42">
        <f t="shared" si="223"/>
        <v>0</v>
      </c>
      <c r="AM769" s="43">
        <f t="shared" si="223"/>
        <v>0</v>
      </c>
      <c r="AT769" s="32">
        <f>IF(SUM(AK854:AM854)=0,0,IF(SUM(AK769:AM769)=0,0,1))</f>
        <v>0</v>
      </c>
      <c r="AV769" s="23">
        <v>6</v>
      </c>
      <c r="AW769" s="23">
        <v>7</v>
      </c>
      <c r="AX769" s="23">
        <f t="shared" si="224"/>
        <v>7</v>
      </c>
    </row>
    <row r="770" spans="2:50" ht="15" hidden="1" customHeight="1" x14ac:dyDescent="0.3">
      <c r="B770" s="15"/>
      <c r="C770" s="40" t="s">
        <v>22</v>
      </c>
      <c r="D770" s="34" t="s">
        <v>2</v>
      </c>
      <c r="E770" s="35" t="s">
        <v>2</v>
      </c>
      <c r="F770" s="41">
        <v>0</v>
      </c>
      <c r="G770" s="42">
        <v>0</v>
      </c>
      <c r="H770" s="43">
        <v>0</v>
      </c>
      <c r="I770" s="41">
        <v>0</v>
      </c>
      <c r="J770" s="42">
        <v>0</v>
      </c>
      <c r="K770" s="169">
        <v>0</v>
      </c>
      <c r="L770" s="154">
        <v>0</v>
      </c>
      <c r="M770" s="42">
        <v>0</v>
      </c>
      <c r="N770" s="43">
        <v>0</v>
      </c>
      <c r="O770" s="41"/>
      <c r="P770" s="42"/>
      <c r="Q770" s="43"/>
      <c r="R770" s="41"/>
      <c r="S770" s="42"/>
      <c r="T770" s="43"/>
      <c r="U770" s="41"/>
      <c r="V770" s="42"/>
      <c r="W770" s="43"/>
      <c r="X770" s="41"/>
      <c r="Y770" s="42"/>
      <c r="Z770" s="43"/>
      <c r="AA770" s="41"/>
      <c r="AB770" s="42"/>
      <c r="AC770" s="43"/>
      <c r="AD770" s="41"/>
      <c r="AE770" s="42"/>
      <c r="AF770" s="43"/>
      <c r="AG770" s="41"/>
      <c r="AH770" s="42"/>
      <c r="AI770" s="43"/>
      <c r="AK770" s="41">
        <f t="shared" si="223"/>
        <v>0</v>
      </c>
      <c r="AL770" s="42">
        <f t="shared" si="223"/>
        <v>0</v>
      </c>
      <c r="AM770" s="43">
        <f t="shared" si="223"/>
        <v>0</v>
      </c>
      <c r="AT770" s="32">
        <f>IF(SUM(AK854:AM854)=0,0,IF(SUM(AK770:AM770)=0,0,1))</f>
        <v>0</v>
      </c>
      <c r="AV770" s="23">
        <v>6</v>
      </c>
      <c r="AW770" s="23">
        <v>7</v>
      </c>
      <c r="AX770" s="23">
        <f t="shared" si="224"/>
        <v>8</v>
      </c>
    </row>
    <row r="771" spans="2:50" ht="15" hidden="1" customHeight="1" x14ac:dyDescent="0.3">
      <c r="B771" s="15"/>
      <c r="C771" s="40" t="s">
        <v>22</v>
      </c>
      <c r="D771" s="34" t="s">
        <v>2</v>
      </c>
      <c r="E771" s="35" t="s">
        <v>2</v>
      </c>
      <c r="F771" s="41">
        <v>0</v>
      </c>
      <c r="G771" s="42">
        <v>0</v>
      </c>
      <c r="H771" s="43">
        <v>0</v>
      </c>
      <c r="I771" s="41">
        <v>0</v>
      </c>
      <c r="J771" s="42">
        <v>0</v>
      </c>
      <c r="K771" s="169">
        <v>0</v>
      </c>
      <c r="L771" s="154">
        <v>0</v>
      </c>
      <c r="M771" s="42">
        <v>0</v>
      </c>
      <c r="N771" s="43">
        <v>0</v>
      </c>
      <c r="O771" s="41"/>
      <c r="P771" s="42"/>
      <c r="Q771" s="43"/>
      <c r="R771" s="41"/>
      <c r="S771" s="42"/>
      <c r="T771" s="43"/>
      <c r="U771" s="41"/>
      <c r="V771" s="42"/>
      <c r="W771" s="43"/>
      <c r="X771" s="41"/>
      <c r="Y771" s="42"/>
      <c r="Z771" s="43"/>
      <c r="AA771" s="41"/>
      <c r="AB771" s="42"/>
      <c r="AC771" s="43"/>
      <c r="AD771" s="41"/>
      <c r="AE771" s="42"/>
      <c r="AF771" s="43"/>
      <c r="AG771" s="41"/>
      <c r="AH771" s="42"/>
      <c r="AI771" s="43"/>
      <c r="AK771" s="41">
        <f t="shared" si="223"/>
        <v>0</v>
      </c>
      <c r="AL771" s="42">
        <f t="shared" si="223"/>
        <v>0</v>
      </c>
      <c r="AM771" s="43">
        <f t="shared" si="223"/>
        <v>0</v>
      </c>
      <c r="AT771" s="32">
        <f>IF(SUM(AK854:AM854)=0,0,IF(SUM(AK771:AM771)=0,0,1))</f>
        <v>0</v>
      </c>
      <c r="AV771" s="23">
        <v>6</v>
      </c>
      <c r="AW771" s="23">
        <v>7</v>
      </c>
      <c r="AX771" s="23">
        <f t="shared" si="224"/>
        <v>9</v>
      </c>
    </row>
    <row r="772" spans="2:50" ht="15" hidden="1" customHeight="1" x14ac:dyDescent="0.3">
      <c r="B772" s="15"/>
      <c r="C772" s="40" t="s">
        <v>22</v>
      </c>
      <c r="D772" s="34" t="s">
        <v>2</v>
      </c>
      <c r="E772" s="35" t="s">
        <v>2</v>
      </c>
      <c r="F772" s="41">
        <v>0</v>
      </c>
      <c r="G772" s="42">
        <v>0</v>
      </c>
      <c r="H772" s="43">
        <v>0</v>
      </c>
      <c r="I772" s="41">
        <v>0</v>
      </c>
      <c r="J772" s="42">
        <v>0</v>
      </c>
      <c r="K772" s="169">
        <v>0</v>
      </c>
      <c r="L772" s="154">
        <v>0</v>
      </c>
      <c r="M772" s="42">
        <v>0</v>
      </c>
      <c r="N772" s="43">
        <v>0</v>
      </c>
      <c r="O772" s="41"/>
      <c r="P772" s="42"/>
      <c r="Q772" s="43"/>
      <c r="R772" s="41"/>
      <c r="S772" s="42"/>
      <c r="T772" s="43"/>
      <c r="U772" s="41"/>
      <c r="V772" s="42"/>
      <c r="W772" s="43"/>
      <c r="X772" s="41"/>
      <c r="Y772" s="42"/>
      <c r="Z772" s="43"/>
      <c r="AA772" s="41"/>
      <c r="AB772" s="42"/>
      <c r="AC772" s="43"/>
      <c r="AD772" s="41"/>
      <c r="AE772" s="42"/>
      <c r="AF772" s="43"/>
      <c r="AG772" s="41"/>
      <c r="AH772" s="42"/>
      <c r="AI772" s="43"/>
      <c r="AK772" s="41">
        <f t="shared" si="223"/>
        <v>0</v>
      </c>
      <c r="AL772" s="42">
        <f t="shared" si="223"/>
        <v>0</v>
      </c>
      <c r="AM772" s="43">
        <f t="shared" si="223"/>
        <v>0</v>
      </c>
      <c r="AT772" s="32">
        <f>IF(SUM(AK854:AM854)=0,0,IF(SUM(AK772:AM772)=0,0,1))</f>
        <v>0</v>
      </c>
      <c r="AV772" s="23">
        <v>6</v>
      </c>
      <c r="AW772" s="23">
        <v>7</v>
      </c>
      <c r="AX772" s="23">
        <f t="shared" si="224"/>
        <v>10</v>
      </c>
    </row>
    <row r="773" spans="2:50" ht="15" hidden="1" customHeight="1" x14ac:dyDescent="0.3">
      <c r="B773" s="15"/>
      <c r="C773" s="40" t="s">
        <v>23</v>
      </c>
      <c r="D773" s="34" t="s">
        <v>2</v>
      </c>
      <c r="E773" s="35" t="s">
        <v>2</v>
      </c>
      <c r="F773" s="41">
        <v>0</v>
      </c>
      <c r="G773" s="42">
        <v>0</v>
      </c>
      <c r="H773" s="43">
        <v>0</v>
      </c>
      <c r="I773" s="41">
        <v>0</v>
      </c>
      <c r="J773" s="42">
        <v>0</v>
      </c>
      <c r="K773" s="169">
        <v>0</v>
      </c>
      <c r="L773" s="154">
        <v>0</v>
      </c>
      <c r="M773" s="42">
        <v>0</v>
      </c>
      <c r="N773" s="43">
        <v>0</v>
      </c>
      <c r="O773" s="41"/>
      <c r="P773" s="42"/>
      <c r="Q773" s="43"/>
      <c r="R773" s="41"/>
      <c r="S773" s="42"/>
      <c r="T773" s="43"/>
      <c r="U773" s="41"/>
      <c r="V773" s="42"/>
      <c r="W773" s="43"/>
      <c r="X773" s="41"/>
      <c r="Y773" s="42"/>
      <c r="Z773" s="43"/>
      <c r="AA773" s="41"/>
      <c r="AB773" s="42"/>
      <c r="AC773" s="43"/>
      <c r="AD773" s="41"/>
      <c r="AE773" s="42"/>
      <c r="AF773" s="43"/>
      <c r="AG773" s="41"/>
      <c r="AH773" s="42"/>
      <c r="AI773" s="43"/>
      <c r="AK773" s="41">
        <f t="shared" si="223"/>
        <v>0</v>
      </c>
      <c r="AL773" s="42">
        <f t="shared" si="223"/>
        <v>0</v>
      </c>
      <c r="AM773" s="43">
        <f t="shared" si="223"/>
        <v>0</v>
      </c>
      <c r="AT773" s="32">
        <f>IF(SUM(AK854:AM854)=0,0,IF(SUM(AK773:AM773)=0,0,1))</f>
        <v>0</v>
      </c>
      <c r="AV773" s="23">
        <v>6</v>
      </c>
      <c r="AW773" s="23">
        <v>8</v>
      </c>
      <c r="AX773" s="23">
        <f t="shared" si="224"/>
        <v>1</v>
      </c>
    </row>
    <row r="774" spans="2:50" ht="15" hidden="1" customHeight="1" x14ac:dyDescent="0.3">
      <c r="B774" s="15"/>
      <c r="C774" s="50" t="str">
        <f>IF(LEN(E773)&lt;1,"","Total: " &amp; LEFT(E773,LEN(E773)-21) &amp; "Municipalities")</f>
        <v/>
      </c>
      <c r="D774" s="51"/>
      <c r="E774" s="52"/>
      <c r="F774" s="53">
        <f t="shared" ref="F774:N774" si="225">SUM(F763:F773)</f>
        <v>0</v>
      </c>
      <c r="G774" s="54">
        <f t="shared" si="225"/>
        <v>0</v>
      </c>
      <c r="H774" s="55">
        <f t="shared" si="225"/>
        <v>0</v>
      </c>
      <c r="I774" s="53">
        <f t="shared" si="225"/>
        <v>0</v>
      </c>
      <c r="J774" s="54">
        <f t="shared" si="225"/>
        <v>0</v>
      </c>
      <c r="K774" s="171">
        <f t="shared" si="225"/>
        <v>0</v>
      </c>
      <c r="L774" s="159">
        <f t="shared" si="225"/>
        <v>0</v>
      </c>
      <c r="M774" s="54">
        <f t="shared" si="225"/>
        <v>0</v>
      </c>
      <c r="N774" s="55">
        <f t="shared" si="225"/>
        <v>0</v>
      </c>
      <c r="O774" s="53">
        <f t="shared" ref="O774:AI774" si="226">SUM(O763:O773)</f>
        <v>0</v>
      </c>
      <c r="P774" s="54">
        <f t="shared" si="226"/>
        <v>0</v>
      </c>
      <c r="Q774" s="55">
        <f t="shared" si="226"/>
        <v>0</v>
      </c>
      <c r="R774" s="53">
        <f t="shared" si="226"/>
        <v>0</v>
      </c>
      <c r="S774" s="54">
        <f t="shared" si="226"/>
        <v>0</v>
      </c>
      <c r="T774" s="55">
        <f t="shared" si="226"/>
        <v>0</v>
      </c>
      <c r="U774" s="53">
        <f t="shared" si="226"/>
        <v>0</v>
      </c>
      <c r="V774" s="54">
        <f t="shared" si="226"/>
        <v>0</v>
      </c>
      <c r="W774" s="55">
        <f t="shared" si="226"/>
        <v>0</v>
      </c>
      <c r="X774" s="53">
        <f t="shared" si="226"/>
        <v>0</v>
      </c>
      <c r="Y774" s="54">
        <f t="shared" si="226"/>
        <v>0</v>
      </c>
      <c r="Z774" s="55">
        <f t="shared" si="226"/>
        <v>0</v>
      </c>
      <c r="AA774" s="53">
        <f t="shared" si="226"/>
        <v>0</v>
      </c>
      <c r="AB774" s="54">
        <f t="shared" si="226"/>
        <v>0</v>
      </c>
      <c r="AC774" s="55">
        <f t="shared" si="226"/>
        <v>0</v>
      </c>
      <c r="AD774" s="53">
        <f t="shared" si="226"/>
        <v>0</v>
      </c>
      <c r="AE774" s="54">
        <f t="shared" si="226"/>
        <v>0</v>
      </c>
      <c r="AF774" s="55">
        <f t="shared" si="226"/>
        <v>0</v>
      </c>
      <c r="AG774" s="53">
        <f t="shared" si="226"/>
        <v>0</v>
      </c>
      <c r="AH774" s="54">
        <f t="shared" si="226"/>
        <v>0</v>
      </c>
      <c r="AI774" s="55">
        <f t="shared" si="226"/>
        <v>0</v>
      </c>
      <c r="AK774" s="53">
        <f>SUM(AK763:AK773)</f>
        <v>0</v>
      </c>
      <c r="AL774" s="54">
        <f>SUM(AL763:AL773)</f>
        <v>0</v>
      </c>
      <c r="AM774" s="55">
        <f>SUM(AM763:AM773)</f>
        <v>0</v>
      </c>
      <c r="AT774" s="32">
        <f>IF(SUM(AK854:AM854)=0,0,IF(SUM(AK774:AM774)=0,0,1))</f>
        <v>0</v>
      </c>
    </row>
    <row r="775" spans="2:50" ht="15" hidden="1" customHeight="1" x14ac:dyDescent="0.3">
      <c r="B775" s="15"/>
      <c r="C775" s="40"/>
      <c r="D775" s="34"/>
      <c r="E775" s="35"/>
      <c r="F775" s="41"/>
      <c r="G775" s="42"/>
      <c r="H775" s="43"/>
      <c r="I775" s="41"/>
      <c r="J775" s="42"/>
      <c r="K775" s="169"/>
      <c r="L775" s="154"/>
      <c r="M775" s="42"/>
      <c r="N775" s="43"/>
      <c r="O775" s="41"/>
      <c r="P775" s="42"/>
      <c r="Q775" s="43"/>
      <c r="R775" s="41"/>
      <c r="S775" s="42"/>
      <c r="T775" s="43"/>
      <c r="U775" s="41"/>
      <c r="V775" s="42"/>
      <c r="W775" s="43"/>
      <c r="X775" s="41"/>
      <c r="Y775" s="42"/>
      <c r="Z775" s="43"/>
      <c r="AA775" s="41"/>
      <c r="AB775" s="42"/>
      <c r="AC775" s="43"/>
      <c r="AD775" s="41"/>
      <c r="AE775" s="42"/>
      <c r="AF775" s="43"/>
      <c r="AG775" s="41"/>
      <c r="AH775" s="42"/>
      <c r="AI775" s="43"/>
      <c r="AK775" s="41"/>
      <c r="AL775" s="42"/>
      <c r="AM775" s="43"/>
      <c r="AT775" s="32">
        <f>IF(SUM(AK854:AM854)=0,0,IF(SUM(AK775:AM775)=0,0,1))</f>
        <v>0</v>
      </c>
    </row>
    <row r="776" spans="2:50" ht="15" hidden="1" customHeight="1" x14ac:dyDescent="0.3">
      <c r="B776" s="15"/>
      <c r="C776" s="40" t="s">
        <v>22</v>
      </c>
      <c r="D776" s="34" t="s">
        <v>2</v>
      </c>
      <c r="E776" s="35" t="s">
        <v>2</v>
      </c>
      <c r="F776" s="41">
        <v>0</v>
      </c>
      <c r="G776" s="42">
        <v>0</v>
      </c>
      <c r="H776" s="43">
        <v>0</v>
      </c>
      <c r="I776" s="41">
        <v>0</v>
      </c>
      <c r="J776" s="42">
        <v>0</v>
      </c>
      <c r="K776" s="169">
        <v>0</v>
      </c>
      <c r="L776" s="154">
        <v>0</v>
      </c>
      <c r="M776" s="42">
        <v>0</v>
      </c>
      <c r="N776" s="43">
        <v>0</v>
      </c>
      <c r="O776" s="41"/>
      <c r="P776" s="42"/>
      <c r="Q776" s="43"/>
      <c r="R776" s="41"/>
      <c r="S776" s="42"/>
      <c r="T776" s="43"/>
      <c r="U776" s="41"/>
      <c r="V776" s="42"/>
      <c r="W776" s="43"/>
      <c r="X776" s="41"/>
      <c r="Y776" s="42"/>
      <c r="Z776" s="43"/>
      <c r="AA776" s="41"/>
      <c r="AB776" s="42"/>
      <c r="AC776" s="43"/>
      <c r="AD776" s="41"/>
      <c r="AE776" s="42"/>
      <c r="AF776" s="43"/>
      <c r="AG776" s="41"/>
      <c r="AH776" s="42"/>
      <c r="AI776" s="43"/>
      <c r="AK776" s="41">
        <f t="shared" ref="AK776:AM786" si="227">F776+I776+L776+O776+R776+U776+X776+AA776+AD776+AG776</f>
        <v>0</v>
      </c>
      <c r="AL776" s="42">
        <f t="shared" si="227"/>
        <v>0</v>
      </c>
      <c r="AM776" s="43">
        <f t="shared" si="227"/>
        <v>0</v>
      </c>
      <c r="AT776" s="32">
        <f>IF(SUM(AK854:AM854)=0,0,IF(SUM(AK776:AM776)=0,0,1))</f>
        <v>0</v>
      </c>
      <c r="AV776" s="23">
        <v>6</v>
      </c>
      <c r="AW776" s="23">
        <v>9</v>
      </c>
      <c r="AX776" s="23">
        <v>1</v>
      </c>
    </row>
    <row r="777" spans="2:50" ht="15" hidden="1" customHeight="1" x14ac:dyDescent="0.3">
      <c r="B777" s="15"/>
      <c r="C777" s="40" t="s">
        <v>22</v>
      </c>
      <c r="D777" s="34" t="s">
        <v>2</v>
      </c>
      <c r="E777" s="35" t="s">
        <v>2</v>
      </c>
      <c r="F777" s="41">
        <v>0</v>
      </c>
      <c r="G777" s="42">
        <v>0</v>
      </c>
      <c r="H777" s="43">
        <v>0</v>
      </c>
      <c r="I777" s="41">
        <v>0</v>
      </c>
      <c r="J777" s="42">
        <v>0</v>
      </c>
      <c r="K777" s="169">
        <v>0</v>
      </c>
      <c r="L777" s="154">
        <v>0</v>
      </c>
      <c r="M777" s="42">
        <v>0</v>
      </c>
      <c r="N777" s="43">
        <v>0</v>
      </c>
      <c r="O777" s="41"/>
      <c r="P777" s="42"/>
      <c r="Q777" s="43"/>
      <c r="R777" s="41"/>
      <c r="S777" s="42"/>
      <c r="T777" s="43"/>
      <c r="U777" s="41"/>
      <c r="V777" s="42"/>
      <c r="W777" s="43"/>
      <c r="X777" s="41"/>
      <c r="Y777" s="42"/>
      <c r="Z777" s="43"/>
      <c r="AA777" s="41"/>
      <c r="AB777" s="42"/>
      <c r="AC777" s="43"/>
      <c r="AD777" s="41"/>
      <c r="AE777" s="42"/>
      <c r="AF777" s="43"/>
      <c r="AG777" s="41"/>
      <c r="AH777" s="42"/>
      <c r="AI777" s="43"/>
      <c r="AK777" s="41">
        <f t="shared" si="227"/>
        <v>0</v>
      </c>
      <c r="AL777" s="42">
        <f t="shared" si="227"/>
        <v>0</v>
      </c>
      <c r="AM777" s="43">
        <f t="shared" si="227"/>
        <v>0</v>
      </c>
      <c r="AT777" s="32">
        <f>IF(SUM(AK854:AM854)=0,0,IF(SUM(AK777:AM777)=0,0,1))</f>
        <v>0</v>
      </c>
      <c r="AV777" s="23">
        <v>6</v>
      </c>
      <c r="AW777" s="23">
        <v>9</v>
      </c>
      <c r="AX777" s="23">
        <f>IF(AW777=AW776,AX776+1,1)</f>
        <v>2</v>
      </c>
    </row>
    <row r="778" spans="2:50" ht="15" hidden="1" customHeight="1" x14ac:dyDescent="0.3">
      <c r="B778" s="15"/>
      <c r="C778" s="40" t="s">
        <v>22</v>
      </c>
      <c r="D778" s="34" t="s">
        <v>2</v>
      </c>
      <c r="E778" s="35" t="s">
        <v>2</v>
      </c>
      <c r="F778" s="41">
        <v>0</v>
      </c>
      <c r="G778" s="42">
        <v>0</v>
      </c>
      <c r="H778" s="43">
        <v>0</v>
      </c>
      <c r="I778" s="41">
        <v>0</v>
      </c>
      <c r="J778" s="42">
        <v>0</v>
      </c>
      <c r="K778" s="169">
        <v>0</v>
      </c>
      <c r="L778" s="154">
        <v>0</v>
      </c>
      <c r="M778" s="42">
        <v>0</v>
      </c>
      <c r="N778" s="43">
        <v>0</v>
      </c>
      <c r="O778" s="41"/>
      <c r="P778" s="42"/>
      <c r="Q778" s="43"/>
      <c r="R778" s="41"/>
      <c r="S778" s="42"/>
      <c r="T778" s="43"/>
      <c r="U778" s="41"/>
      <c r="V778" s="42"/>
      <c r="W778" s="43"/>
      <c r="X778" s="41"/>
      <c r="Y778" s="42"/>
      <c r="Z778" s="43"/>
      <c r="AA778" s="41"/>
      <c r="AB778" s="42"/>
      <c r="AC778" s="43"/>
      <c r="AD778" s="41"/>
      <c r="AE778" s="42"/>
      <c r="AF778" s="43"/>
      <c r="AG778" s="41"/>
      <c r="AH778" s="42"/>
      <c r="AI778" s="43"/>
      <c r="AK778" s="41">
        <f t="shared" si="227"/>
        <v>0</v>
      </c>
      <c r="AL778" s="42">
        <f t="shared" si="227"/>
        <v>0</v>
      </c>
      <c r="AM778" s="43">
        <f t="shared" si="227"/>
        <v>0</v>
      </c>
      <c r="AT778" s="32">
        <f>IF(SUM(AK854:AM854)=0,0,IF(SUM(AK778:AM778)=0,0,1))</f>
        <v>0</v>
      </c>
      <c r="AV778" s="23">
        <v>6</v>
      </c>
      <c r="AW778" s="23">
        <v>9</v>
      </c>
      <c r="AX778" s="23">
        <f t="shared" ref="AX778:AX786" si="228">IF(AW778=AW777,AX777+1,1)</f>
        <v>3</v>
      </c>
    </row>
    <row r="779" spans="2:50" ht="15" hidden="1" customHeight="1" x14ac:dyDescent="0.3">
      <c r="B779" s="15"/>
      <c r="C779" s="40" t="s">
        <v>22</v>
      </c>
      <c r="D779" s="34" t="s">
        <v>2</v>
      </c>
      <c r="E779" s="35" t="s">
        <v>2</v>
      </c>
      <c r="F779" s="41">
        <v>0</v>
      </c>
      <c r="G779" s="42">
        <v>0</v>
      </c>
      <c r="H779" s="43">
        <v>0</v>
      </c>
      <c r="I779" s="41">
        <v>0</v>
      </c>
      <c r="J779" s="42">
        <v>0</v>
      </c>
      <c r="K779" s="169">
        <v>0</v>
      </c>
      <c r="L779" s="154">
        <v>0</v>
      </c>
      <c r="M779" s="42">
        <v>0</v>
      </c>
      <c r="N779" s="43">
        <v>0</v>
      </c>
      <c r="O779" s="41"/>
      <c r="P779" s="42"/>
      <c r="Q779" s="43"/>
      <c r="R779" s="41"/>
      <c r="S779" s="42"/>
      <c r="T779" s="43"/>
      <c r="U779" s="41"/>
      <c r="V779" s="42"/>
      <c r="W779" s="43"/>
      <c r="X779" s="41"/>
      <c r="Y779" s="42"/>
      <c r="Z779" s="43"/>
      <c r="AA779" s="41"/>
      <c r="AB779" s="42"/>
      <c r="AC779" s="43"/>
      <c r="AD779" s="41"/>
      <c r="AE779" s="42"/>
      <c r="AF779" s="43"/>
      <c r="AG779" s="41"/>
      <c r="AH779" s="42"/>
      <c r="AI779" s="43"/>
      <c r="AK779" s="41">
        <f t="shared" si="227"/>
        <v>0</v>
      </c>
      <c r="AL779" s="42">
        <f t="shared" si="227"/>
        <v>0</v>
      </c>
      <c r="AM779" s="43">
        <f t="shared" si="227"/>
        <v>0</v>
      </c>
      <c r="AT779" s="32">
        <f>IF(SUM(AK854:AM854)=0,0,IF(SUM(AK779:AM779)=0,0,1))</f>
        <v>0</v>
      </c>
      <c r="AV779" s="23">
        <v>6</v>
      </c>
      <c r="AW779" s="23">
        <v>9</v>
      </c>
      <c r="AX779" s="23">
        <f t="shared" si="228"/>
        <v>4</v>
      </c>
    </row>
    <row r="780" spans="2:50" ht="15" hidden="1" customHeight="1" x14ac:dyDescent="0.3">
      <c r="B780" s="15"/>
      <c r="C780" s="40" t="s">
        <v>22</v>
      </c>
      <c r="D780" s="34" t="s">
        <v>2</v>
      </c>
      <c r="E780" s="35" t="s">
        <v>2</v>
      </c>
      <c r="F780" s="41">
        <v>0</v>
      </c>
      <c r="G780" s="42">
        <v>0</v>
      </c>
      <c r="H780" s="43">
        <v>0</v>
      </c>
      <c r="I780" s="41">
        <v>0</v>
      </c>
      <c r="J780" s="42">
        <v>0</v>
      </c>
      <c r="K780" s="169">
        <v>0</v>
      </c>
      <c r="L780" s="154">
        <v>0</v>
      </c>
      <c r="M780" s="42">
        <v>0</v>
      </c>
      <c r="N780" s="43">
        <v>0</v>
      </c>
      <c r="O780" s="41"/>
      <c r="P780" s="42"/>
      <c r="Q780" s="43"/>
      <c r="R780" s="41"/>
      <c r="S780" s="42"/>
      <c r="T780" s="43"/>
      <c r="U780" s="41"/>
      <c r="V780" s="42"/>
      <c r="W780" s="43"/>
      <c r="X780" s="41"/>
      <c r="Y780" s="42"/>
      <c r="Z780" s="43"/>
      <c r="AA780" s="41"/>
      <c r="AB780" s="42"/>
      <c r="AC780" s="43"/>
      <c r="AD780" s="41"/>
      <c r="AE780" s="42"/>
      <c r="AF780" s="43"/>
      <c r="AG780" s="41"/>
      <c r="AH780" s="42"/>
      <c r="AI780" s="43"/>
      <c r="AK780" s="41">
        <f t="shared" si="227"/>
        <v>0</v>
      </c>
      <c r="AL780" s="42">
        <f t="shared" si="227"/>
        <v>0</v>
      </c>
      <c r="AM780" s="43">
        <f t="shared" si="227"/>
        <v>0</v>
      </c>
      <c r="AT780" s="32">
        <f>IF(SUM(AK854:AM854)=0,0,IF(SUM(AK780:AM780)=0,0,1))</f>
        <v>0</v>
      </c>
      <c r="AV780" s="23">
        <v>6</v>
      </c>
      <c r="AW780" s="23">
        <v>9</v>
      </c>
      <c r="AX780" s="23">
        <f t="shared" si="228"/>
        <v>5</v>
      </c>
    </row>
    <row r="781" spans="2:50" ht="15" hidden="1" customHeight="1" x14ac:dyDescent="0.3">
      <c r="B781" s="15"/>
      <c r="C781" s="40" t="s">
        <v>22</v>
      </c>
      <c r="D781" s="34" t="s">
        <v>2</v>
      </c>
      <c r="E781" s="35" t="s">
        <v>2</v>
      </c>
      <c r="F781" s="41">
        <v>0</v>
      </c>
      <c r="G781" s="42">
        <v>0</v>
      </c>
      <c r="H781" s="43">
        <v>0</v>
      </c>
      <c r="I781" s="41">
        <v>0</v>
      </c>
      <c r="J781" s="42">
        <v>0</v>
      </c>
      <c r="K781" s="169">
        <v>0</v>
      </c>
      <c r="L781" s="154">
        <v>0</v>
      </c>
      <c r="M781" s="42">
        <v>0</v>
      </c>
      <c r="N781" s="43">
        <v>0</v>
      </c>
      <c r="O781" s="41"/>
      <c r="P781" s="42"/>
      <c r="Q781" s="43"/>
      <c r="R781" s="41"/>
      <c r="S781" s="42"/>
      <c r="T781" s="43"/>
      <c r="U781" s="41"/>
      <c r="V781" s="42"/>
      <c r="W781" s="43"/>
      <c r="X781" s="41"/>
      <c r="Y781" s="42"/>
      <c r="Z781" s="43"/>
      <c r="AA781" s="41"/>
      <c r="AB781" s="42"/>
      <c r="AC781" s="43"/>
      <c r="AD781" s="41"/>
      <c r="AE781" s="42"/>
      <c r="AF781" s="43"/>
      <c r="AG781" s="41"/>
      <c r="AH781" s="42"/>
      <c r="AI781" s="43"/>
      <c r="AK781" s="41">
        <f t="shared" si="227"/>
        <v>0</v>
      </c>
      <c r="AL781" s="42">
        <f t="shared" si="227"/>
        <v>0</v>
      </c>
      <c r="AM781" s="43">
        <f t="shared" si="227"/>
        <v>0</v>
      </c>
      <c r="AT781" s="32">
        <f>IF(SUM(AK854:AM854)=0,0,IF(SUM(AK781:AM781)=0,0,1))</f>
        <v>0</v>
      </c>
      <c r="AV781" s="23">
        <v>6</v>
      </c>
      <c r="AW781" s="23">
        <v>9</v>
      </c>
      <c r="AX781" s="23">
        <f t="shared" si="228"/>
        <v>6</v>
      </c>
    </row>
    <row r="782" spans="2:50" ht="15" hidden="1" customHeight="1" x14ac:dyDescent="0.3">
      <c r="B782" s="15"/>
      <c r="C782" s="40" t="s">
        <v>22</v>
      </c>
      <c r="D782" s="34" t="s">
        <v>2</v>
      </c>
      <c r="E782" s="35" t="s">
        <v>2</v>
      </c>
      <c r="F782" s="41">
        <v>0</v>
      </c>
      <c r="G782" s="42">
        <v>0</v>
      </c>
      <c r="H782" s="43">
        <v>0</v>
      </c>
      <c r="I782" s="41">
        <v>0</v>
      </c>
      <c r="J782" s="42">
        <v>0</v>
      </c>
      <c r="K782" s="169">
        <v>0</v>
      </c>
      <c r="L782" s="154">
        <v>0</v>
      </c>
      <c r="M782" s="42">
        <v>0</v>
      </c>
      <c r="N782" s="43">
        <v>0</v>
      </c>
      <c r="O782" s="41"/>
      <c r="P782" s="42"/>
      <c r="Q782" s="43"/>
      <c r="R782" s="41"/>
      <c r="S782" s="42"/>
      <c r="T782" s="43"/>
      <c r="U782" s="41"/>
      <c r="V782" s="42"/>
      <c r="W782" s="43"/>
      <c r="X782" s="41"/>
      <c r="Y782" s="42"/>
      <c r="Z782" s="43"/>
      <c r="AA782" s="41"/>
      <c r="AB782" s="42"/>
      <c r="AC782" s="43"/>
      <c r="AD782" s="41"/>
      <c r="AE782" s="42"/>
      <c r="AF782" s="43"/>
      <c r="AG782" s="41"/>
      <c r="AH782" s="42"/>
      <c r="AI782" s="43"/>
      <c r="AK782" s="41">
        <f t="shared" si="227"/>
        <v>0</v>
      </c>
      <c r="AL782" s="42">
        <f t="shared" si="227"/>
        <v>0</v>
      </c>
      <c r="AM782" s="43">
        <f t="shared" si="227"/>
        <v>0</v>
      </c>
      <c r="AT782" s="32">
        <f>IF(SUM(AK854:AM854)=0,0,IF(SUM(AK782:AM782)=0,0,1))</f>
        <v>0</v>
      </c>
      <c r="AV782" s="23">
        <v>6</v>
      </c>
      <c r="AW782" s="23">
        <v>9</v>
      </c>
      <c r="AX782" s="23">
        <f t="shared" si="228"/>
        <v>7</v>
      </c>
    </row>
    <row r="783" spans="2:50" ht="15" hidden="1" customHeight="1" x14ac:dyDescent="0.3">
      <c r="B783" s="15"/>
      <c r="C783" s="40" t="s">
        <v>22</v>
      </c>
      <c r="D783" s="34" t="s">
        <v>2</v>
      </c>
      <c r="E783" s="35" t="s">
        <v>2</v>
      </c>
      <c r="F783" s="41">
        <v>0</v>
      </c>
      <c r="G783" s="42">
        <v>0</v>
      </c>
      <c r="H783" s="43">
        <v>0</v>
      </c>
      <c r="I783" s="41">
        <v>0</v>
      </c>
      <c r="J783" s="42">
        <v>0</v>
      </c>
      <c r="K783" s="169">
        <v>0</v>
      </c>
      <c r="L783" s="154">
        <v>0</v>
      </c>
      <c r="M783" s="42">
        <v>0</v>
      </c>
      <c r="N783" s="43">
        <v>0</v>
      </c>
      <c r="O783" s="41"/>
      <c r="P783" s="42"/>
      <c r="Q783" s="43"/>
      <c r="R783" s="41"/>
      <c r="S783" s="42"/>
      <c r="T783" s="43"/>
      <c r="U783" s="41"/>
      <c r="V783" s="42"/>
      <c r="W783" s="43"/>
      <c r="X783" s="41"/>
      <c r="Y783" s="42"/>
      <c r="Z783" s="43"/>
      <c r="AA783" s="41"/>
      <c r="AB783" s="42"/>
      <c r="AC783" s="43"/>
      <c r="AD783" s="41"/>
      <c r="AE783" s="42"/>
      <c r="AF783" s="43"/>
      <c r="AG783" s="41"/>
      <c r="AH783" s="42"/>
      <c r="AI783" s="43"/>
      <c r="AK783" s="41">
        <f t="shared" si="227"/>
        <v>0</v>
      </c>
      <c r="AL783" s="42">
        <f t="shared" si="227"/>
        <v>0</v>
      </c>
      <c r="AM783" s="43">
        <f t="shared" si="227"/>
        <v>0</v>
      </c>
      <c r="AT783" s="32">
        <f>IF(SUM(AK854:AM854)=0,0,IF(SUM(AK783:AM783)=0,0,1))</f>
        <v>0</v>
      </c>
      <c r="AV783" s="23">
        <v>6</v>
      </c>
      <c r="AW783" s="23">
        <v>9</v>
      </c>
      <c r="AX783" s="23">
        <f t="shared" si="228"/>
        <v>8</v>
      </c>
    </row>
    <row r="784" spans="2:50" ht="15" hidden="1" customHeight="1" x14ac:dyDescent="0.3">
      <c r="B784" s="15"/>
      <c r="C784" s="40" t="s">
        <v>22</v>
      </c>
      <c r="D784" s="34" t="s">
        <v>2</v>
      </c>
      <c r="E784" s="35" t="s">
        <v>2</v>
      </c>
      <c r="F784" s="41">
        <v>0</v>
      </c>
      <c r="G784" s="42">
        <v>0</v>
      </c>
      <c r="H784" s="43">
        <v>0</v>
      </c>
      <c r="I784" s="41">
        <v>0</v>
      </c>
      <c r="J784" s="42">
        <v>0</v>
      </c>
      <c r="K784" s="169">
        <v>0</v>
      </c>
      <c r="L784" s="154">
        <v>0</v>
      </c>
      <c r="M784" s="42">
        <v>0</v>
      </c>
      <c r="N784" s="43">
        <v>0</v>
      </c>
      <c r="O784" s="41"/>
      <c r="P784" s="42"/>
      <c r="Q784" s="43"/>
      <c r="R784" s="41"/>
      <c r="S784" s="42"/>
      <c r="T784" s="43"/>
      <c r="U784" s="41"/>
      <c r="V784" s="42"/>
      <c r="W784" s="43"/>
      <c r="X784" s="41"/>
      <c r="Y784" s="42"/>
      <c r="Z784" s="43"/>
      <c r="AA784" s="41"/>
      <c r="AB784" s="42"/>
      <c r="AC784" s="43"/>
      <c r="AD784" s="41"/>
      <c r="AE784" s="42"/>
      <c r="AF784" s="43"/>
      <c r="AG784" s="41"/>
      <c r="AH784" s="42"/>
      <c r="AI784" s="43"/>
      <c r="AK784" s="41">
        <f t="shared" si="227"/>
        <v>0</v>
      </c>
      <c r="AL784" s="42">
        <f t="shared" si="227"/>
        <v>0</v>
      </c>
      <c r="AM784" s="43">
        <f t="shared" si="227"/>
        <v>0</v>
      </c>
      <c r="AT784" s="32">
        <f>IF(SUM(AK854:AM854)=0,0,IF(SUM(AK784:AM784)=0,0,1))</f>
        <v>0</v>
      </c>
      <c r="AV784" s="23">
        <v>6</v>
      </c>
      <c r="AW784" s="23">
        <v>9</v>
      </c>
      <c r="AX784" s="23">
        <f t="shared" si="228"/>
        <v>9</v>
      </c>
    </row>
    <row r="785" spans="2:50" ht="15" hidden="1" customHeight="1" x14ac:dyDescent="0.3">
      <c r="B785" s="15"/>
      <c r="C785" s="40" t="s">
        <v>22</v>
      </c>
      <c r="D785" s="34" t="s">
        <v>2</v>
      </c>
      <c r="E785" s="35" t="s">
        <v>2</v>
      </c>
      <c r="F785" s="41">
        <v>0</v>
      </c>
      <c r="G785" s="42">
        <v>0</v>
      </c>
      <c r="H785" s="43">
        <v>0</v>
      </c>
      <c r="I785" s="41">
        <v>0</v>
      </c>
      <c r="J785" s="42">
        <v>0</v>
      </c>
      <c r="K785" s="169">
        <v>0</v>
      </c>
      <c r="L785" s="154">
        <v>0</v>
      </c>
      <c r="M785" s="42">
        <v>0</v>
      </c>
      <c r="N785" s="43">
        <v>0</v>
      </c>
      <c r="O785" s="41"/>
      <c r="P785" s="42"/>
      <c r="Q785" s="43"/>
      <c r="R785" s="41"/>
      <c r="S785" s="42"/>
      <c r="T785" s="43"/>
      <c r="U785" s="41"/>
      <c r="V785" s="42"/>
      <c r="W785" s="43"/>
      <c r="X785" s="41"/>
      <c r="Y785" s="42"/>
      <c r="Z785" s="43"/>
      <c r="AA785" s="41"/>
      <c r="AB785" s="42"/>
      <c r="AC785" s="43"/>
      <c r="AD785" s="41"/>
      <c r="AE785" s="42"/>
      <c r="AF785" s="43"/>
      <c r="AG785" s="41"/>
      <c r="AH785" s="42"/>
      <c r="AI785" s="43"/>
      <c r="AK785" s="41">
        <f t="shared" si="227"/>
        <v>0</v>
      </c>
      <c r="AL785" s="42">
        <f t="shared" si="227"/>
        <v>0</v>
      </c>
      <c r="AM785" s="43">
        <f t="shared" si="227"/>
        <v>0</v>
      </c>
      <c r="AT785" s="32">
        <f>IF(SUM(AK854:AM854)=0,0,IF(SUM(AK785:AM785)=0,0,1))</f>
        <v>0</v>
      </c>
      <c r="AV785" s="23">
        <v>6</v>
      </c>
      <c r="AW785" s="23">
        <v>9</v>
      </c>
      <c r="AX785" s="23">
        <f t="shared" si="228"/>
        <v>10</v>
      </c>
    </row>
    <row r="786" spans="2:50" ht="15" hidden="1" customHeight="1" x14ac:dyDescent="0.3">
      <c r="B786" s="15"/>
      <c r="C786" s="40" t="s">
        <v>23</v>
      </c>
      <c r="D786" s="34" t="s">
        <v>2</v>
      </c>
      <c r="E786" s="35" t="s">
        <v>2</v>
      </c>
      <c r="F786" s="41">
        <v>0</v>
      </c>
      <c r="G786" s="42">
        <v>0</v>
      </c>
      <c r="H786" s="43">
        <v>0</v>
      </c>
      <c r="I786" s="41">
        <v>0</v>
      </c>
      <c r="J786" s="42">
        <v>0</v>
      </c>
      <c r="K786" s="169">
        <v>0</v>
      </c>
      <c r="L786" s="154">
        <v>0</v>
      </c>
      <c r="M786" s="42">
        <v>0</v>
      </c>
      <c r="N786" s="43">
        <v>0</v>
      </c>
      <c r="O786" s="41"/>
      <c r="P786" s="42"/>
      <c r="Q786" s="43"/>
      <c r="R786" s="41"/>
      <c r="S786" s="42"/>
      <c r="T786" s="43"/>
      <c r="U786" s="41"/>
      <c r="V786" s="42"/>
      <c r="W786" s="43"/>
      <c r="X786" s="41"/>
      <c r="Y786" s="42"/>
      <c r="Z786" s="43"/>
      <c r="AA786" s="41"/>
      <c r="AB786" s="42"/>
      <c r="AC786" s="43"/>
      <c r="AD786" s="41"/>
      <c r="AE786" s="42"/>
      <c r="AF786" s="43"/>
      <c r="AG786" s="41"/>
      <c r="AH786" s="42"/>
      <c r="AI786" s="43"/>
      <c r="AK786" s="41">
        <f t="shared" si="227"/>
        <v>0</v>
      </c>
      <c r="AL786" s="42">
        <f t="shared" si="227"/>
        <v>0</v>
      </c>
      <c r="AM786" s="43">
        <f t="shared" si="227"/>
        <v>0</v>
      </c>
      <c r="AT786" s="32">
        <f>IF(SUM(AK854:AM854)=0,0,IF(SUM(AK786:AM786)=0,0,1))</f>
        <v>0</v>
      </c>
      <c r="AV786" s="23">
        <v>6</v>
      </c>
      <c r="AW786" s="23">
        <v>10</v>
      </c>
      <c r="AX786" s="23">
        <f t="shared" si="228"/>
        <v>1</v>
      </c>
    </row>
    <row r="787" spans="2:50" ht="15" hidden="1" customHeight="1" x14ac:dyDescent="0.3">
      <c r="B787" s="15"/>
      <c r="C787" s="50" t="str">
        <f>IF(LEN(E786)&lt;1,"","Total: " &amp; LEFT(E786,LEN(E786)-21) &amp; "Municipalities")</f>
        <v/>
      </c>
      <c r="D787" s="51"/>
      <c r="E787" s="52"/>
      <c r="F787" s="53">
        <f t="shared" ref="F787:N787" si="229">SUM(F776:F786)</f>
        <v>0</v>
      </c>
      <c r="G787" s="54">
        <f t="shared" si="229"/>
        <v>0</v>
      </c>
      <c r="H787" s="55">
        <f t="shared" si="229"/>
        <v>0</v>
      </c>
      <c r="I787" s="53">
        <f t="shared" si="229"/>
        <v>0</v>
      </c>
      <c r="J787" s="54">
        <f t="shared" si="229"/>
        <v>0</v>
      </c>
      <c r="K787" s="171">
        <f t="shared" si="229"/>
        <v>0</v>
      </c>
      <c r="L787" s="159">
        <f t="shared" si="229"/>
        <v>0</v>
      </c>
      <c r="M787" s="54">
        <f t="shared" si="229"/>
        <v>0</v>
      </c>
      <c r="N787" s="55">
        <f t="shared" si="229"/>
        <v>0</v>
      </c>
      <c r="O787" s="53">
        <f t="shared" ref="O787:AI787" si="230">SUM(O776:O786)</f>
        <v>0</v>
      </c>
      <c r="P787" s="54">
        <f t="shared" si="230"/>
        <v>0</v>
      </c>
      <c r="Q787" s="55">
        <f t="shared" si="230"/>
        <v>0</v>
      </c>
      <c r="R787" s="53">
        <f t="shared" si="230"/>
        <v>0</v>
      </c>
      <c r="S787" s="54">
        <f t="shared" si="230"/>
        <v>0</v>
      </c>
      <c r="T787" s="55">
        <f t="shared" si="230"/>
        <v>0</v>
      </c>
      <c r="U787" s="53">
        <f t="shared" si="230"/>
        <v>0</v>
      </c>
      <c r="V787" s="54">
        <f t="shared" si="230"/>
        <v>0</v>
      </c>
      <c r="W787" s="55">
        <f t="shared" si="230"/>
        <v>0</v>
      </c>
      <c r="X787" s="53">
        <f t="shared" si="230"/>
        <v>0</v>
      </c>
      <c r="Y787" s="54">
        <f t="shared" si="230"/>
        <v>0</v>
      </c>
      <c r="Z787" s="55">
        <f t="shared" si="230"/>
        <v>0</v>
      </c>
      <c r="AA787" s="53">
        <f t="shared" si="230"/>
        <v>0</v>
      </c>
      <c r="AB787" s="54">
        <f t="shared" si="230"/>
        <v>0</v>
      </c>
      <c r="AC787" s="55">
        <f t="shared" si="230"/>
        <v>0</v>
      </c>
      <c r="AD787" s="53">
        <f t="shared" si="230"/>
        <v>0</v>
      </c>
      <c r="AE787" s="54">
        <f t="shared" si="230"/>
        <v>0</v>
      </c>
      <c r="AF787" s="55">
        <f t="shared" si="230"/>
        <v>0</v>
      </c>
      <c r="AG787" s="53">
        <f t="shared" si="230"/>
        <v>0</v>
      </c>
      <c r="AH787" s="54">
        <f t="shared" si="230"/>
        <v>0</v>
      </c>
      <c r="AI787" s="55">
        <f t="shared" si="230"/>
        <v>0</v>
      </c>
      <c r="AK787" s="53">
        <f>SUM(AK776:AK786)</f>
        <v>0</v>
      </c>
      <c r="AL787" s="54">
        <f>SUM(AL776:AL786)</f>
        <v>0</v>
      </c>
      <c r="AM787" s="55">
        <f>SUM(AM776:AM786)</f>
        <v>0</v>
      </c>
      <c r="AT787" s="32">
        <f>IF(SUM(AK854:AM854)=0,0,IF(SUM(AK787:AM787)=0,0,1))</f>
        <v>0</v>
      </c>
    </row>
    <row r="788" spans="2:50" ht="15" hidden="1" customHeight="1" x14ac:dyDescent="0.3">
      <c r="B788" s="15"/>
      <c r="C788" s="40"/>
      <c r="D788" s="34"/>
      <c r="E788" s="35"/>
      <c r="F788" s="41"/>
      <c r="G788" s="42"/>
      <c r="H788" s="43"/>
      <c r="I788" s="41"/>
      <c r="J788" s="42"/>
      <c r="K788" s="169"/>
      <c r="L788" s="154"/>
      <c r="M788" s="42"/>
      <c r="N788" s="43"/>
      <c r="O788" s="41"/>
      <c r="P788" s="42"/>
      <c r="Q788" s="43"/>
      <c r="R788" s="41"/>
      <c r="S788" s="42"/>
      <c r="T788" s="43"/>
      <c r="U788" s="41"/>
      <c r="V788" s="42"/>
      <c r="W788" s="43"/>
      <c r="X788" s="41"/>
      <c r="Y788" s="42"/>
      <c r="Z788" s="43"/>
      <c r="AA788" s="41"/>
      <c r="AB788" s="42"/>
      <c r="AC788" s="43"/>
      <c r="AD788" s="41"/>
      <c r="AE788" s="42"/>
      <c r="AF788" s="43"/>
      <c r="AG788" s="41"/>
      <c r="AH788" s="42"/>
      <c r="AI788" s="43"/>
      <c r="AK788" s="41"/>
      <c r="AL788" s="42"/>
      <c r="AM788" s="43"/>
      <c r="AT788" s="32">
        <f>IF(SUM(AK854:AM854)=0,0,IF(SUM(AK788:AM788)=0,0,1))</f>
        <v>0</v>
      </c>
    </row>
    <row r="789" spans="2:50" ht="15" hidden="1" customHeight="1" x14ac:dyDescent="0.3">
      <c r="B789" s="15"/>
      <c r="C789" s="40" t="s">
        <v>22</v>
      </c>
      <c r="D789" s="34" t="s">
        <v>2</v>
      </c>
      <c r="E789" s="35" t="s">
        <v>2</v>
      </c>
      <c r="F789" s="41">
        <v>0</v>
      </c>
      <c r="G789" s="42">
        <v>0</v>
      </c>
      <c r="H789" s="43">
        <v>0</v>
      </c>
      <c r="I789" s="41">
        <v>0</v>
      </c>
      <c r="J789" s="42">
        <v>0</v>
      </c>
      <c r="K789" s="169">
        <v>0</v>
      </c>
      <c r="L789" s="154">
        <v>0</v>
      </c>
      <c r="M789" s="42">
        <v>0</v>
      </c>
      <c r="N789" s="43">
        <v>0</v>
      </c>
      <c r="O789" s="41"/>
      <c r="P789" s="42"/>
      <c r="Q789" s="43"/>
      <c r="R789" s="41"/>
      <c r="S789" s="42"/>
      <c r="T789" s="43"/>
      <c r="U789" s="41"/>
      <c r="V789" s="42"/>
      <c r="W789" s="43"/>
      <c r="X789" s="41"/>
      <c r="Y789" s="42"/>
      <c r="Z789" s="43"/>
      <c r="AA789" s="41"/>
      <c r="AB789" s="42"/>
      <c r="AC789" s="43"/>
      <c r="AD789" s="41"/>
      <c r="AE789" s="42"/>
      <c r="AF789" s="43"/>
      <c r="AG789" s="41"/>
      <c r="AH789" s="42"/>
      <c r="AI789" s="43"/>
      <c r="AK789" s="41">
        <f t="shared" ref="AK789:AM799" si="231">F789+I789+L789+O789+R789+U789+X789+AA789+AD789+AG789</f>
        <v>0</v>
      </c>
      <c r="AL789" s="42">
        <f t="shared" si="231"/>
        <v>0</v>
      </c>
      <c r="AM789" s="43">
        <f t="shared" si="231"/>
        <v>0</v>
      </c>
      <c r="AT789" s="32">
        <f>IF(SUM(AK854:AM854)=0,0,IF(SUM(AK789:AM789)=0,0,1))</f>
        <v>0</v>
      </c>
      <c r="AV789" s="23">
        <v>6</v>
      </c>
      <c r="AW789" s="23">
        <v>11</v>
      </c>
      <c r="AX789" s="23">
        <v>1</v>
      </c>
    </row>
    <row r="790" spans="2:50" ht="15" hidden="1" customHeight="1" x14ac:dyDescent="0.3">
      <c r="B790" s="15"/>
      <c r="C790" s="40" t="s">
        <v>22</v>
      </c>
      <c r="D790" s="34" t="s">
        <v>2</v>
      </c>
      <c r="E790" s="35" t="s">
        <v>2</v>
      </c>
      <c r="F790" s="41">
        <v>0</v>
      </c>
      <c r="G790" s="42">
        <v>0</v>
      </c>
      <c r="H790" s="43">
        <v>0</v>
      </c>
      <c r="I790" s="41">
        <v>0</v>
      </c>
      <c r="J790" s="42">
        <v>0</v>
      </c>
      <c r="K790" s="169">
        <v>0</v>
      </c>
      <c r="L790" s="154">
        <v>0</v>
      </c>
      <c r="M790" s="42">
        <v>0</v>
      </c>
      <c r="N790" s="43">
        <v>0</v>
      </c>
      <c r="O790" s="41"/>
      <c r="P790" s="42"/>
      <c r="Q790" s="43"/>
      <c r="R790" s="41"/>
      <c r="S790" s="42"/>
      <c r="T790" s="43"/>
      <c r="U790" s="41"/>
      <c r="V790" s="42"/>
      <c r="W790" s="43"/>
      <c r="X790" s="41"/>
      <c r="Y790" s="42"/>
      <c r="Z790" s="43"/>
      <c r="AA790" s="41"/>
      <c r="AB790" s="42"/>
      <c r="AC790" s="43"/>
      <c r="AD790" s="41"/>
      <c r="AE790" s="42"/>
      <c r="AF790" s="43"/>
      <c r="AG790" s="41"/>
      <c r="AH790" s="42"/>
      <c r="AI790" s="43"/>
      <c r="AK790" s="41">
        <f t="shared" si="231"/>
        <v>0</v>
      </c>
      <c r="AL790" s="42">
        <f t="shared" si="231"/>
        <v>0</v>
      </c>
      <c r="AM790" s="43">
        <f t="shared" si="231"/>
        <v>0</v>
      </c>
      <c r="AT790" s="32">
        <f>IF(SUM(AK854:AM854)=0,0,IF(SUM(AK790:AM790)=0,0,1))</f>
        <v>0</v>
      </c>
      <c r="AV790" s="23">
        <v>6</v>
      </c>
      <c r="AW790" s="23">
        <v>11</v>
      </c>
      <c r="AX790" s="23">
        <f>IF(AW790=AW789,AX789+1,1)</f>
        <v>2</v>
      </c>
    </row>
    <row r="791" spans="2:50" ht="15" hidden="1" customHeight="1" x14ac:dyDescent="0.3">
      <c r="B791" s="15"/>
      <c r="C791" s="40" t="s">
        <v>22</v>
      </c>
      <c r="D791" s="34" t="s">
        <v>2</v>
      </c>
      <c r="E791" s="35" t="s">
        <v>2</v>
      </c>
      <c r="F791" s="41">
        <v>0</v>
      </c>
      <c r="G791" s="42">
        <v>0</v>
      </c>
      <c r="H791" s="43">
        <v>0</v>
      </c>
      <c r="I791" s="41">
        <v>0</v>
      </c>
      <c r="J791" s="42">
        <v>0</v>
      </c>
      <c r="K791" s="169">
        <v>0</v>
      </c>
      <c r="L791" s="154">
        <v>0</v>
      </c>
      <c r="M791" s="42">
        <v>0</v>
      </c>
      <c r="N791" s="43">
        <v>0</v>
      </c>
      <c r="O791" s="41"/>
      <c r="P791" s="42"/>
      <c r="Q791" s="43"/>
      <c r="R791" s="41"/>
      <c r="S791" s="42"/>
      <c r="T791" s="43"/>
      <c r="U791" s="41"/>
      <c r="V791" s="42"/>
      <c r="W791" s="43"/>
      <c r="X791" s="41"/>
      <c r="Y791" s="42"/>
      <c r="Z791" s="43"/>
      <c r="AA791" s="41"/>
      <c r="AB791" s="42"/>
      <c r="AC791" s="43"/>
      <c r="AD791" s="41"/>
      <c r="AE791" s="42"/>
      <c r="AF791" s="43"/>
      <c r="AG791" s="41"/>
      <c r="AH791" s="42"/>
      <c r="AI791" s="43"/>
      <c r="AK791" s="41">
        <f t="shared" si="231"/>
        <v>0</v>
      </c>
      <c r="AL791" s="42">
        <f t="shared" si="231"/>
        <v>0</v>
      </c>
      <c r="AM791" s="43">
        <f t="shared" si="231"/>
        <v>0</v>
      </c>
      <c r="AT791" s="32">
        <f>IF(SUM(AK854:AM854)=0,0,IF(SUM(AK791:AM791)=0,0,1))</f>
        <v>0</v>
      </c>
      <c r="AV791" s="23">
        <v>6</v>
      </c>
      <c r="AW791" s="23">
        <v>11</v>
      </c>
      <c r="AX791" s="23">
        <f t="shared" ref="AX791:AX799" si="232">IF(AW791=AW790,AX790+1,1)</f>
        <v>3</v>
      </c>
    </row>
    <row r="792" spans="2:50" s="23" customFormat="1" ht="15" hidden="1" customHeight="1" x14ac:dyDescent="0.3">
      <c r="B792" s="15"/>
      <c r="C792" s="40" t="s">
        <v>22</v>
      </c>
      <c r="D792" s="34" t="s">
        <v>2</v>
      </c>
      <c r="E792" s="35" t="s">
        <v>2</v>
      </c>
      <c r="F792" s="41">
        <v>0</v>
      </c>
      <c r="G792" s="42">
        <v>0</v>
      </c>
      <c r="H792" s="43">
        <v>0</v>
      </c>
      <c r="I792" s="41">
        <v>0</v>
      </c>
      <c r="J792" s="42">
        <v>0</v>
      </c>
      <c r="K792" s="169">
        <v>0</v>
      </c>
      <c r="L792" s="154">
        <v>0</v>
      </c>
      <c r="M792" s="42">
        <v>0</v>
      </c>
      <c r="N792" s="43">
        <v>0</v>
      </c>
      <c r="O792" s="41"/>
      <c r="P792" s="42"/>
      <c r="Q792" s="43"/>
      <c r="R792" s="41"/>
      <c r="S792" s="42"/>
      <c r="T792" s="43"/>
      <c r="U792" s="41"/>
      <c r="V792" s="42"/>
      <c r="W792" s="43"/>
      <c r="X792" s="41"/>
      <c r="Y792" s="42"/>
      <c r="Z792" s="43"/>
      <c r="AA792" s="41"/>
      <c r="AB792" s="42"/>
      <c r="AC792" s="43"/>
      <c r="AD792" s="41"/>
      <c r="AE792" s="42"/>
      <c r="AF792" s="43"/>
      <c r="AG792" s="41"/>
      <c r="AH792" s="42"/>
      <c r="AI792" s="43"/>
      <c r="AK792" s="41">
        <f t="shared" si="231"/>
        <v>0</v>
      </c>
      <c r="AL792" s="42">
        <f t="shared" si="231"/>
        <v>0</v>
      </c>
      <c r="AM792" s="43">
        <f t="shared" si="231"/>
        <v>0</v>
      </c>
      <c r="AT792" s="32">
        <f>IF(SUM(AK854:AM854)=0,0,IF(SUM(AK792:AM792)=0,0,1))</f>
        <v>0</v>
      </c>
      <c r="AV792" s="23">
        <v>6</v>
      </c>
      <c r="AW792" s="23">
        <v>11</v>
      </c>
      <c r="AX792" s="23">
        <f t="shared" si="232"/>
        <v>4</v>
      </c>
    </row>
    <row r="793" spans="2:50" ht="15" hidden="1" customHeight="1" x14ac:dyDescent="0.3">
      <c r="B793" s="15"/>
      <c r="C793" s="40" t="s">
        <v>22</v>
      </c>
      <c r="D793" s="34" t="s">
        <v>2</v>
      </c>
      <c r="E793" s="35" t="s">
        <v>2</v>
      </c>
      <c r="F793" s="41">
        <v>0</v>
      </c>
      <c r="G793" s="42">
        <v>0</v>
      </c>
      <c r="H793" s="43">
        <v>0</v>
      </c>
      <c r="I793" s="41">
        <v>0</v>
      </c>
      <c r="J793" s="42">
        <v>0</v>
      </c>
      <c r="K793" s="169">
        <v>0</v>
      </c>
      <c r="L793" s="154">
        <v>0</v>
      </c>
      <c r="M793" s="42">
        <v>0</v>
      </c>
      <c r="N793" s="43">
        <v>0</v>
      </c>
      <c r="O793" s="41"/>
      <c r="P793" s="42"/>
      <c r="Q793" s="43"/>
      <c r="R793" s="41"/>
      <c r="S793" s="42"/>
      <c r="T793" s="43"/>
      <c r="U793" s="41"/>
      <c r="V793" s="42"/>
      <c r="W793" s="43"/>
      <c r="X793" s="41"/>
      <c r="Y793" s="42"/>
      <c r="Z793" s="43"/>
      <c r="AA793" s="41"/>
      <c r="AB793" s="42"/>
      <c r="AC793" s="43"/>
      <c r="AD793" s="41"/>
      <c r="AE793" s="42"/>
      <c r="AF793" s="43"/>
      <c r="AG793" s="41"/>
      <c r="AH793" s="42"/>
      <c r="AI793" s="43"/>
      <c r="AK793" s="41">
        <f t="shared" si="231"/>
        <v>0</v>
      </c>
      <c r="AL793" s="42">
        <f t="shared" si="231"/>
        <v>0</v>
      </c>
      <c r="AM793" s="43">
        <f t="shared" si="231"/>
        <v>0</v>
      </c>
      <c r="AT793" s="32">
        <f>IF(SUM(AK854:AM854)=0,0,IF(SUM(AK793:AM793)=0,0,1))</f>
        <v>0</v>
      </c>
      <c r="AV793" s="23">
        <v>6</v>
      </c>
      <c r="AW793" s="23">
        <v>11</v>
      </c>
      <c r="AX793" s="23">
        <f t="shared" si="232"/>
        <v>5</v>
      </c>
    </row>
    <row r="794" spans="2:50" ht="15" hidden="1" customHeight="1" x14ac:dyDescent="0.3">
      <c r="B794" s="15"/>
      <c r="C794" s="40" t="s">
        <v>22</v>
      </c>
      <c r="D794" s="34" t="s">
        <v>2</v>
      </c>
      <c r="E794" s="35" t="s">
        <v>2</v>
      </c>
      <c r="F794" s="41">
        <v>0</v>
      </c>
      <c r="G794" s="42">
        <v>0</v>
      </c>
      <c r="H794" s="43">
        <v>0</v>
      </c>
      <c r="I794" s="41">
        <v>0</v>
      </c>
      <c r="J794" s="42">
        <v>0</v>
      </c>
      <c r="K794" s="169">
        <v>0</v>
      </c>
      <c r="L794" s="154">
        <v>0</v>
      </c>
      <c r="M794" s="42">
        <v>0</v>
      </c>
      <c r="N794" s="43">
        <v>0</v>
      </c>
      <c r="O794" s="41"/>
      <c r="P794" s="42"/>
      <c r="Q794" s="43"/>
      <c r="R794" s="41"/>
      <c r="S794" s="42"/>
      <c r="T794" s="43"/>
      <c r="U794" s="41"/>
      <c r="V794" s="42"/>
      <c r="W794" s="43"/>
      <c r="X794" s="41"/>
      <c r="Y794" s="42"/>
      <c r="Z794" s="43"/>
      <c r="AA794" s="41"/>
      <c r="AB794" s="42"/>
      <c r="AC794" s="43"/>
      <c r="AD794" s="41"/>
      <c r="AE794" s="42"/>
      <c r="AF794" s="43"/>
      <c r="AG794" s="41"/>
      <c r="AH794" s="42"/>
      <c r="AI794" s="43"/>
      <c r="AK794" s="41">
        <f t="shared" si="231"/>
        <v>0</v>
      </c>
      <c r="AL794" s="42">
        <f t="shared" si="231"/>
        <v>0</v>
      </c>
      <c r="AM794" s="43">
        <f t="shared" si="231"/>
        <v>0</v>
      </c>
      <c r="AT794" s="32">
        <f>IF(SUM(AK854:AM854)=0,0,IF(SUM(AK794:AM794)=0,0,1))</f>
        <v>0</v>
      </c>
      <c r="AV794" s="23">
        <v>6</v>
      </c>
      <c r="AW794" s="23">
        <v>11</v>
      </c>
      <c r="AX794" s="23">
        <f t="shared" si="232"/>
        <v>6</v>
      </c>
    </row>
    <row r="795" spans="2:50" ht="15" hidden="1" customHeight="1" x14ac:dyDescent="0.3">
      <c r="B795" s="15"/>
      <c r="C795" s="40" t="s">
        <v>22</v>
      </c>
      <c r="D795" s="34" t="s">
        <v>2</v>
      </c>
      <c r="E795" s="35" t="s">
        <v>2</v>
      </c>
      <c r="F795" s="41">
        <v>0</v>
      </c>
      <c r="G795" s="42">
        <v>0</v>
      </c>
      <c r="H795" s="43">
        <v>0</v>
      </c>
      <c r="I795" s="41">
        <v>0</v>
      </c>
      <c r="J795" s="42">
        <v>0</v>
      </c>
      <c r="K795" s="169">
        <v>0</v>
      </c>
      <c r="L795" s="154">
        <v>0</v>
      </c>
      <c r="M795" s="42">
        <v>0</v>
      </c>
      <c r="N795" s="43">
        <v>0</v>
      </c>
      <c r="O795" s="41"/>
      <c r="P795" s="42"/>
      <c r="Q795" s="43"/>
      <c r="R795" s="41"/>
      <c r="S795" s="42"/>
      <c r="T795" s="43"/>
      <c r="U795" s="41"/>
      <c r="V795" s="42"/>
      <c r="W795" s="43"/>
      <c r="X795" s="41"/>
      <c r="Y795" s="42"/>
      <c r="Z795" s="43"/>
      <c r="AA795" s="41"/>
      <c r="AB795" s="42"/>
      <c r="AC795" s="43"/>
      <c r="AD795" s="41"/>
      <c r="AE795" s="42"/>
      <c r="AF795" s="43"/>
      <c r="AG795" s="41"/>
      <c r="AH795" s="42"/>
      <c r="AI795" s="43"/>
      <c r="AK795" s="41">
        <f t="shared" si="231"/>
        <v>0</v>
      </c>
      <c r="AL795" s="42">
        <f t="shared" si="231"/>
        <v>0</v>
      </c>
      <c r="AM795" s="43">
        <f t="shared" si="231"/>
        <v>0</v>
      </c>
      <c r="AT795" s="32">
        <f>IF(SUM(AK854:AM854)=0,0,IF(SUM(AK795:AM795)=0,0,1))</f>
        <v>0</v>
      </c>
      <c r="AV795" s="23">
        <v>6</v>
      </c>
      <c r="AW795" s="23">
        <v>11</v>
      </c>
      <c r="AX795" s="23">
        <f t="shared" si="232"/>
        <v>7</v>
      </c>
    </row>
    <row r="796" spans="2:50" ht="15" hidden="1" customHeight="1" x14ac:dyDescent="0.3">
      <c r="B796" s="15"/>
      <c r="C796" s="40" t="s">
        <v>22</v>
      </c>
      <c r="D796" s="34" t="s">
        <v>2</v>
      </c>
      <c r="E796" s="35" t="s">
        <v>2</v>
      </c>
      <c r="F796" s="41">
        <v>0</v>
      </c>
      <c r="G796" s="42">
        <v>0</v>
      </c>
      <c r="H796" s="43">
        <v>0</v>
      </c>
      <c r="I796" s="41">
        <v>0</v>
      </c>
      <c r="J796" s="42">
        <v>0</v>
      </c>
      <c r="K796" s="169">
        <v>0</v>
      </c>
      <c r="L796" s="154">
        <v>0</v>
      </c>
      <c r="M796" s="42">
        <v>0</v>
      </c>
      <c r="N796" s="43">
        <v>0</v>
      </c>
      <c r="O796" s="41"/>
      <c r="P796" s="42"/>
      <c r="Q796" s="43"/>
      <c r="R796" s="41"/>
      <c r="S796" s="42"/>
      <c r="T796" s="43"/>
      <c r="U796" s="41"/>
      <c r="V796" s="42"/>
      <c r="W796" s="43"/>
      <c r="X796" s="41"/>
      <c r="Y796" s="42"/>
      <c r="Z796" s="43"/>
      <c r="AA796" s="41"/>
      <c r="AB796" s="42"/>
      <c r="AC796" s="43"/>
      <c r="AD796" s="41"/>
      <c r="AE796" s="42"/>
      <c r="AF796" s="43"/>
      <c r="AG796" s="41"/>
      <c r="AH796" s="42"/>
      <c r="AI796" s="43"/>
      <c r="AK796" s="41">
        <f t="shared" si="231"/>
        <v>0</v>
      </c>
      <c r="AL796" s="42">
        <f t="shared" si="231"/>
        <v>0</v>
      </c>
      <c r="AM796" s="43">
        <f t="shared" si="231"/>
        <v>0</v>
      </c>
      <c r="AT796" s="32">
        <f>IF(SUM(AK854:AM854)=0,0,IF(SUM(AK796:AM796)=0,0,1))</f>
        <v>0</v>
      </c>
      <c r="AV796" s="23">
        <v>6</v>
      </c>
      <c r="AW796" s="23">
        <v>11</v>
      </c>
      <c r="AX796" s="23">
        <f t="shared" si="232"/>
        <v>8</v>
      </c>
    </row>
    <row r="797" spans="2:50" ht="15" hidden="1" customHeight="1" x14ac:dyDescent="0.3">
      <c r="B797" s="15"/>
      <c r="C797" s="40" t="s">
        <v>22</v>
      </c>
      <c r="D797" s="34" t="s">
        <v>2</v>
      </c>
      <c r="E797" s="35" t="s">
        <v>2</v>
      </c>
      <c r="F797" s="41">
        <v>0</v>
      </c>
      <c r="G797" s="42">
        <v>0</v>
      </c>
      <c r="H797" s="43">
        <v>0</v>
      </c>
      <c r="I797" s="41">
        <v>0</v>
      </c>
      <c r="J797" s="42">
        <v>0</v>
      </c>
      <c r="K797" s="169">
        <v>0</v>
      </c>
      <c r="L797" s="154">
        <v>0</v>
      </c>
      <c r="M797" s="42">
        <v>0</v>
      </c>
      <c r="N797" s="43">
        <v>0</v>
      </c>
      <c r="O797" s="41"/>
      <c r="P797" s="42"/>
      <c r="Q797" s="43"/>
      <c r="R797" s="41"/>
      <c r="S797" s="42"/>
      <c r="T797" s="43"/>
      <c r="U797" s="41"/>
      <c r="V797" s="42"/>
      <c r="W797" s="43"/>
      <c r="X797" s="41"/>
      <c r="Y797" s="42"/>
      <c r="Z797" s="43"/>
      <c r="AA797" s="41"/>
      <c r="AB797" s="42"/>
      <c r="AC797" s="43"/>
      <c r="AD797" s="41"/>
      <c r="AE797" s="42"/>
      <c r="AF797" s="43"/>
      <c r="AG797" s="41"/>
      <c r="AH797" s="42"/>
      <c r="AI797" s="43"/>
      <c r="AK797" s="41">
        <f t="shared" si="231"/>
        <v>0</v>
      </c>
      <c r="AL797" s="42">
        <f t="shared" si="231"/>
        <v>0</v>
      </c>
      <c r="AM797" s="43">
        <f t="shared" si="231"/>
        <v>0</v>
      </c>
      <c r="AT797" s="32">
        <f>IF(SUM(AK854:AM854)=0,0,IF(SUM(AK797:AM797)=0,0,1))</f>
        <v>0</v>
      </c>
      <c r="AV797" s="23">
        <v>6</v>
      </c>
      <c r="AW797" s="23">
        <v>11</v>
      </c>
      <c r="AX797" s="23">
        <f t="shared" si="232"/>
        <v>9</v>
      </c>
    </row>
    <row r="798" spans="2:50" ht="15" hidden="1" customHeight="1" x14ac:dyDescent="0.3">
      <c r="B798" s="15"/>
      <c r="C798" s="40" t="s">
        <v>22</v>
      </c>
      <c r="D798" s="34" t="s">
        <v>2</v>
      </c>
      <c r="E798" s="35" t="s">
        <v>2</v>
      </c>
      <c r="F798" s="41">
        <v>0</v>
      </c>
      <c r="G798" s="42">
        <v>0</v>
      </c>
      <c r="H798" s="43">
        <v>0</v>
      </c>
      <c r="I798" s="41">
        <v>0</v>
      </c>
      <c r="J798" s="42">
        <v>0</v>
      </c>
      <c r="K798" s="169">
        <v>0</v>
      </c>
      <c r="L798" s="154">
        <v>0</v>
      </c>
      <c r="M798" s="42">
        <v>0</v>
      </c>
      <c r="N798" s="43">
        <v>0</v>
      </c>
      <c r="O798" s="41"/>
      <c r="P798" s="42"/>
      <c r="Q798" s="43"/>
      <c r="R798" s="41"/>
      <c r="S798" s="42"/>
      <c r="T798" s="43"/>
      <c r="U798" s="41"/>
      <c r="V798" s="42"/>
      <c r="W798" s="43"/>
      <c r="X798" s="41"/>
      <c r="Y798" s="42"/>
      <c r="Z798" s="43"/>
      <c r="AA798" s="41"/>
      <c r="AB798" s="42"/>
      <c r="AC798" s="43"/>
      <c r="AD798" s="41"/>
      <c r="AE798" s="42"/>
      <c r="AF798" s="43"/>
      <c r="AG798" s="41"/>
      <c r="AH798" s="42"/>
      <c r="AI798" s="43"/>
      <c r="AK798" s="41">
        <f t="shared" si="231"/>
        <v>0</v>
      </c>
      <c r="AL798" s="42">
        <f t="shared" si="231"/>
        <v>0</v>
      </c>
      <c r="AM798" s="43">
        <f t="shared" si="231"/>
        <v>0</v>
      </c>
      <c r="AT798" s="32">
        <f>IF(SUM(AK854:AM854)=0,0,IF(SUM(AK798:AM798)=0,0,1))</f>
        <v>0</v>
      </c>
      <c r="AV798" s="23">
        <v>6</v>
      </c>
      <c r="AW798" s="23">
        <v>11</v>
      </c>
      <c r="AX798" s="23">
        <f t="shared" si="232"/>
        <v>10</v>
      </c>
    </row>
    <row r="799" spans="2:50" ht="15" hidden="1" customHeight="1" x14ac:dyDescent="0.3">
      <c r="B799" s="15"/>
      <c r="C799" s="40" t="s">
        <v>23</v>
      </c>
      <c r="D799" s="34" t="s">
        <v>2</v>
      </c>
      <c r="E799" s="35" t="s">
        <v>2</v>
      </c>
      <c r="F799" s="41">
        <v>0</v>
      </c>
      <c r="G799" s="42">
        <v>0</v>
      </c>
      <c r="H799" s="43">
        <v>0</v>
      </c>
      <c r="I799" s="41">
        <v>0</v>
      </c>
      <c r="J799" s="42">
        <v>0</v>
      </c>
      <c r="K799" s="169">
        <v>0</v>
      </c>
      <c r="L799" s="154">
        <v>0</v>
      </c>
      <c r="M799" s="42">
        <v>0</v>
      </c>
      <c r="N799" s="43">
        <v>0</v>
      </c>
      <c r="O799" s="41"/>
      <c r="P799" s="42"/>
      <c r="Q799" s="43"/>
      <c r="R799" s="41"/>
      <c r="S799" s="42"/>
      <c r="T799" s="43"/>
      <c r="U799" s="41"/>
      <c r="V799" s="42"/>
      <c r="W799" s="43"/>
      <c r="X799" s="41"/>
      <c r="Y799" s="42"/>
      <c r="Z799" s="43"/>
      <c r="AA799" s="41"/>
      <c r="AB799" s="42"/>
      <c r="AC799" s="43"/>
      <c r="AD799" s="41"/>
      <c r="AE799" s="42"/>
      <c r="AF799" s="43"/>
      <c r="AG799" s="41"/>
      <c r="AH799" s="42"/>
      <c r="AI799" s="43"/>
      <c r="AK799" s="41">
        <f t="shared" si="231"/>
        <v>0</v>
      </c>
      <c r="AL799" s="42">
        <f t="shared" si="231"/>
        <v>0</v>
      </c>
      <c r="AM799" s="43">
        <f t="shared" si="231"/>
        <v>0</v>
      </c>
      <c r="AT799" s="32">
        <f>IF(SUM(AK854:AM854)=0,0,IF(SUM(AK799:AM799)=0,0,1))</f>
        <v>0</v>
      </c>
      <c r="AV799" s="23">
        <v>6</v>
      </c>
      <c r="AW799" s="23">
        <v>12</v>
      </c>
      <c r="AX799" s="23">
        <f t="shared" si="232"/>
        <v>1</v>
      </c>
    </row>
    <row r="800" spans="2:50" ht="15" hidden="1" customHeight="1" x14ac:dyDescent="0.3">
      <c r="B800" s="15"/>
      <c r="C800" s="50" t="str">
        <f>IF(LEN(E799)&lt;1,"","Total: " &amp; LEFT(E799,LEN(E799)-21) &amp; "Municipalities")</f>
        <v/>
      </c>
      <c r="D800" s="51"/>
      <c r="E800" s="52"/>
      <c r="F800" s="53">
        <f t="shared" ref="F800:N800" si="233">SUM(F789:F799)</f>
        <v>0</v>
      </c>
      <c r="G800" s="54">
        <f t="shared" si="233"/>
        <v>0</v>
      </c>
      <c r="H800" s="55">
        <f t="shared" si="233"/>
        <v>0</v>
      </c>
      <c r="I800" s="53">
        <f t="shared" si="233"/>
        <v>0</v>
      </c>
      <c r="J800" s="54">
        <f t="shared" si="233"/>
        <v>0</v>
      </c>
      <c r="K800" s="171">
        <f t="shared" si="233"/>
        <v>0</v>
      </c>
      <c r="L800" s="159">
        <f t="shared" si="233"/>
        <v>0</v>
      </c>
      <c r="M800" s="54">
        <f t="shared" si="233"/>
        <v>0</v>
      </c>
      <c r="N800" s="55">
        <f t="shared" si="233"/>
        <v>0</v>
      </c>
      <c r="O800" s="53">
        <f t="shared" ref="O800:AI800" si="234">SUM(O789:O799)</f>
        <v>0</v>
      </c>
      <c r="P800" s="54">
        <f t="shared" si="234"/>
        <v>0</v>
      </c>
      <c r="Q800" s="55">
        <f t="shared" si="234"/>
        <v>0</v>
      </c>
      <c r="R800" s="53">
        <f t="shared" si="234"/>
        <v>0</v>
      </c>
      <c r="S800" s="54">
        <f t="shared" si="234"/>
        <v>0</v>
      </c>
      <c r="T800" s="55">
        <f t="shared" si="234"/>
        <v>0</v>
      </c>
      <c r="U800" s="53">
        <f t="shared" si="234"/>
        <v>0</v>
      </c>
      <c r="V800" s="54">
        <f t="shared" si="234"/>
        <v>0</v>
      </c>
      <c r="W800" s="55">
        <f t="shared" si="234"/>
        <v>0</v>
      </c>
      <c r="X800" s="53">
        <f t="shared" si="234"/>
        <v>0</v>
      </c>
      <c r="Y800" s="54">
        <f t="shared" si="234"/>
        <v>0</v>
      </c>
      <c r="Z800" s="55">
        <f t="shared" si="234"/>
        <v>0</v>
      </c>
      <c r="AA800" s="53">
        <f t="shared" si="234"/>
        <v>0</v>
      </c>
      <c r="AB800" s="54">
        <f t="shared" si="234"/>
        <v>0</v>
      </c>
      <c r="AC800" s="55">
        <f t="shared" si="234"/>
        <v>0</v>
      </c>
      <c r="AD800" s="53">
        <f t="shared" si="234"/>
        <v>0</v>
      </c>
      <c r="AE800" s="54">
        <f t="shared" si="234"/>
        <v>0</v>
      </c>
      <c r="AF800" s="55">
        <f t="shared" si="234"/>
        <v>0</v>
      </c>
      <c r="AG800" s="53">
        <f t="shared" si="234"/>
        <v>0</v>
      </c>
      <c r="AH800" s="54">
        <f t="shared" si="234"/>
        <v>0</v>
      </c>
      <c r="AI800" s="55">
        <f t="shared" si="234"/>
        <v>0</v>
      </c>
      <c r="AK800" s="53">
        <f>SUM(AK789:AK799)</f>
        <v>0</v>
      </c>
      <c r="AL800" s="54">
        <f>SUM(AL789:AL799)</f>
        <v>0</v>
      </c>
      <c r="AM800" s="55">
        <f>SUM(AM789:AM799)</f>
        <v>0</v>
      </c>
      <c r="AT800" s="32">
        <f>IF(SUM(AK854:AM854)=0,0,IF(SUM(AK800:AM800)=0,0,1))</f>
        <v>0</v>
      </c>
    </row>
    <row r="801" spans="2:50" ht="15" hidden="1" customHeight="1" x14ac:dyDescent="0.3">
      <c r="B801" s="15"/>
      <c r="C801" s="40"/>
      <c r="D801" s="34"/>
      <c r="E801" s="35"/>
      <c r="F801" s="41"/>
      <c r="G801" s="42"/>
      <c r="H801" s="43"/>
      <c r="I801" s="41"/>
      <c r="J801" s="42"/>
      <c r="K801" s="169"/>
      <c r="L801" s="154"/>
      <c r="M801" s="42"/>
      <c r="N801" s="43"/>
      <c r="O801" s="41"/>
      <c r="P801" s="42"/>
      <c r="Q801" s="43"/>
      <c r="R801" s="41"/>
      <c r="S801" s="42"/>
      <c r="T801" s="43"/>
      <c r="U801" s="41"/>
      <c r="V801" s="42"/>
      <c r="W801" s="43"/>
      <c r="X801" s="41"/>
      <c r="Y801" s="42"/>
      <c r="Z801" s="43"/>
      <c r="AA801" s="41"/>
      <c r="AB801" s="42"/>
      <c r="AC801" s="43"/>
      <c r="AD801" s="41"/>
      <c r="AE801" s="42"/>
      <c r="AF801" s="43"/>
      <c r="AG801" s="41"/>
      <c r="AH801" s="42"/>
      <c r="AI801" s="43"/>
      <c r="AK801" s="41"/>
      <c r="AL801" s="42"/>
      <c r="AM801" s="43"/>
      <c r="AT801" s="32">
        <f>IF(SUM(AK854:AM854)=0,0,IF(SUM(AK801:AM801)=0,0,1))</f>
        <v>0</v>
      </c>
    </row>
    <row r="802" spans="2:50" ht="15" hidden="1" customHeight="1" x14ac:dyDescent="0.3">
      <c r="B802" s="15"/>
      <c r="C802" s="40" t="s">
        <v>22</v>
      </c>
      <c r="D802" s="34" t="s">
        <v>2</v>
      </c>
      <c r="E802" s="35" t="s">
        <v>2</v>
      </c>
      <c r="F802" s="41">
        <v>0</v>
      </c>
      <c r="G802" s="42">
        <v>0</v>
      </c>
      <c r="H802" s="43">
        <v>0</v>
      </c>
      <c r="I802" s="41">
        <v>0</v>
      </c>
      <c r="J802" s="42">
        <v>0</v>
      </c>
      <c r="K802" s="169">
        <v>0</v>
      </c>
      <c r="L802" s="154">
        <v>0</v>
      </c>
      <c r="M802" s="42">
        <v>0</v>
      </c>
      <c r="N802" s="43">
        <v>0</v>
      </c>
      <c r="O802" s="41"/>
      <c r="P802" s="42"/>
      <c r="Q802" s="43"/>
      <c r="R802" s="41"/>
      <c r="S802" s="42"/>
      <c r="T802" s="43"/>
      <c r="U802" s="41"/>
      <c r="V802" s="42"/>
      <c r="W802" s="43"/>
      <c r="X802" s="41"/>
      <c r="Y802" s="42"/>
      <c r="Z802" s="43"/>
      <c r="AA802" s="41"/>
      <c r="AB802" s="42"/>
      <c r="AC802" s="43"/>
      <c r="AD802" s="41"/>
      <c r="AE802" s="42"/>
      <c r="AF802" s="43"/>
      <c r="AG802" s="41"/>
      <c r="AH802" s="42"/>
      <c r="AI802" s="43"/>
      <c r="AK802" s="41">
        <f t="shared" ref="AK802:AM812" si="235">F802+I802+L802+O802+R802+U802+X802+AA802+AD802+AG802</f>
        <v>0</v>
      </c>
      <c r="AL802" s="42">
        <f t="shared" si="235"/>
        <v>0</v>
      </c>
      <c r="AM802" s="43">
        <f t="shared" si="235"/>
        <v>0</v>
      </c>
      <c r="AT802" s="32">
        <f>IF(SUM(AK854:AM854)=0,0,IF(SUM(AK802:AM802)=0,0,1))</f>
        <v>0</v>
      </c>
      <c r="AV802" s="23">
        <v>6</v>
      </c>
      <c r="AW802" s="23">
        <v>13</v>
      </c>
      <c r="AX802" s="23">
        <v>1</v>
      </c>
    </row>
    <row r="803" spans="2:50" ht="15" hidden="1" customHeight="1" x14ac:dyDescent="0.3">
      <c r="B803" s="15"/>
      <c r="C803" s="40" t="s">
        <v>22</v>
      </c>
      <c r="D803" s="34" t="s">
        <v>2</v>
      </c>
      <c r="E803" s="35" t="s">
        <v>2</v>
      </c>
      <c r="F803" s="41">
        <v>0</v>
      </c>
      <c r="G803" s="42">
        <v>0</v>
      </c>
      <c r="H803" s="43">
        <v>0</v>
      </c>
      <c r="I803" s="41">
        <v>0</v>
      </c>
      <c r="J803" s="42">
        <v>0</v>
      </c>
      <c r="K803" s="169">
        <v>0</v>
      </c>
      <c r="L803" s="154">
        <v>0</v>
      </c>
      <c r="M803" s="42">
        <v>0</v>
      </c>
      <c r="N803" s="43">
        <v>0</v>
      </c>
      <c r="O803" s="41"/>
      <c r="P803" s="42"/>
      <c r="Q803" s="43"/>
      <c r="R803" s="41"/>
      <c r="S803" s="42"/>
      <c r="T803" s="43"/>
      <c r="U803" s="41"/>
      <c r="V803" s="42"/>
      <c r="W803" s="43"/>
      <c r="X803" s="41"/>
      <c r="Y803" s="42"/>
      <c r="Z803" s="43"/>
      <c r="AA803" s="41"/>
      <c r="AB803" s="42"/>
      <c r="AC803" s="43"/>
      <c r="AD803" s="41"/>
      <c r="AE803" s="42"/>
      <c r="AF803" s="43"/>
      <c r="AG803" s="41"/>
      <c r="AH803" s="42"/>
      <c r="AI803" s="43"/>
      <c r="AK803" s="41">
        <f t="shared" si="235"/>
        <v>0</v>
      </c>
      <c r="AL803" s="42">
        <f t="shared" si="235"/>
        <v>0</v>
      </c>
      <c r="AM803" s="43">
        <f t="shared" si="235"/>
        <v>0</v>
      </c>
      <c r="AT803" s="32">
        <f>IF(SUM(AK854:AM854)=0,0,IF(SUM(AK803:AM803)=0,0,1))</f>
        <v>0</v>
      </c>
      <c r="AV803" s="23">
        <v>6</v>
      </c>
      <c r="AW803" s="23">
        <v>13</v>
      </c>
      <c r="AX803" s="23">
        <f>IF(AW803=AW802,AX802+1,1)</f>
        <v>2</v>
      </c>
    </row>
    <row r="804" spans="2:50" ht="15" hidden="1" customHeight="1" x14ac:dyDescent="0.3">
      <c r="B804" s="15"/>
      <c r="C804" s="40" t="s">
        <v>22</v>
      </c>
      <c r="D804" s="34" t="s">
        <v>2</v>
      </c>
      <c r="E804" s="35" t="s">
        <v>2</v>
      </c>
      <c r="F804" s="41">
        <v>0</v>
      </c>
      <c r="G804" s="42">
        <v>0</v>
      </c>
      <c r="H804" s="43">
        <v>0</v>
      </c>
      <c r="I804" s="41">
        <v>0</v>
      </c>
      <c r="J804" s="42">
        <v>0</v>
      </c>
      <c r="K804" s="169">
        <v>0</v>
      </c>
      <c r="L804" s="154">
        <v>0</v>
      </c>
      <c r="M804" s="42">
        <v>0</v>
      </c>
      <c r="N804" s="43">
        <v>0</v>
      </c>
      <c r="O804" s="41"/>
      <c r="P804" s="42"/>
      <c r="Q804" s="43"/>
      <c r="R804" s="41"/>
      <c r="S804" s="42"/>
      <c r="T804" s="43"/>
      <c r="U804" s="41"/>
      <c r="V804" s="42"/>
      <c r="W804" s="43"/>
      <c r="X804" s="41"/>
      <c r="Y804" s="42"/>
      <c r="Z804" s="43"/>
      <c r="AA804" s="41"/>
      <c r="AB804" s="42"/>
      <c r="AC804" s="43"/>
      <c r="AD804" s="41"/>
      <c r="AE804" s="42"/>
      <c r="AF804" s="43"/>
      <c r="AG804" s="41"/>
      <c r="AH804" s="42"/>
      <c r="AI804" s="43"/>
      <c r="AK804" s="41">
        <f t="shared" si="235"/>
        <v>0</v>
      </c>
      <c r="AL804" s="42">
        <f t="shared" si="235"/>
        <v>0</v>
      </c>
      <c r="AM804" s="43">
        <f t="shared" si="235"/>
        <v>0</v>
      </c>
      <c r="AT804" s="32">
        <f>IF(SUM(AK854:AM854)=0,0,IF(SUM(AK804:AM804)=0,0,1))</f>
        <v>0</v>
      </c>
      <c r="AV804" s="23">
        <v>6</v>
      </c>
      <c r="AW804" s="23">
        <v>13</v>
      </c>
      <c r="AX804" s="23">
        <f t="shared" ref="AX804:AX812" si="236">IF(AW804=AW803,AX803+1,1)</f>
        <v>3</v>
      </c>
    </row>
    <row r="805" spans="2:50" ht="15" hidden="1" customHeight="1" x14ac:dyDescent="0.3">
      <c r="B805" s="15"/>
      <c r="C805" s="40" t="s">
        <v>22</v>
      </c>
      <c r="D805" s="34" t="s">
        <v>2</v>
      </c>
      <c r="E805" s="35" t="s">
        <v>2</v>
      </c>
      <c r="F805" s="41">
        <v>0</v>
      </c>
      <c r="G805" s="42">
        <v>0</v>
      </c>
      <c r="H805" s="43">
        <v>0</v>
      </c>
      <c r="I805" s="41">
        <v>0</v>
      </c>
      <c r="J805" s="42">
        <v>0</v>
      </c>
      <c r="K805" s="169">
        <v>0</v>
      </c>
      <c r="L805" s="154">
        <v>0</v>
      </c>
      <c r="M805" s="42">
        <v>0</v>
      </c>
      <c r="N805" s="43">
        <v>0</v>
      </c>
      <c r="O805" s="41"/>
      <c r="P805" s="42"/>
      <c r="Q805" s="43"/>
      <c r="R805" s="41"/>
      <c r="S805" s="42"/>
      <c r="T805" s="43"/>
      <c r="U805" s="41"/>
      <c r="V805" s="42"/>
      <c r="W805" s="43"/>
      <c r="X805" s="41"/>
      <c r="Y805" s="42"/>
      <c r="Z805" s="43"/>
      <c r="AA805" s="41"/>
      <c r="AB805" s="42"/>
      <c r="AC805" s="43"/>
      <c r="AD805" s="41"/>
      <c r="AE805" s="42"/>
      <c r="AF805" s="43"/>
      <c r="AG805" s="41"/>
      <c r="AH805" s="42"/>
      <c r="AI805" s="43"/>
      <c r="AK805" s="41">
        <f t="shared" si="235"/>
        <v>0</v>
      </c>
      <c r="AL805" s="42">
        <f t="shared" si="235"/>
        <v>0</v>
      </c>
      <c r="AM805" s="43">
        <f t="shared" si="235"/>
        <v>0</v>
      </c>
      <c r="AT805" s="32">
        <f>IF(SUM(AK854:AM854)=0,0,IF(SUM(AK805:AM805)=0,0,1))</f>
        <v>0</v>
      </c>
      <c r="AV805" s="23">
        <v>6</v>
      </c>
      <c r="AW805" s="23">
        <v>13</v>
      </c>
      <c r="AX805" s="23">
        <f t="shared" si="236"/>
        <v>4</v>
      </c>
    </row>
    <row r="806" spans="2:50" ht="15" hidden="1" customHeight="1" x14ac:dyDescent="0.3">
      <c r="B806" s="15"/>
      <c r="C806" s="40" t="s">
        <v>22</v>
      </c>
      <c r="D806" s="34" t="s">
        <v>2</v>
      </c>
      <c r="E806" s="35" t="s">
        <v>2</v>
      </c>
      <c r="F806" s="41">
        <v>0</v>
      </c>
      <c r="G806" s="42">
        <v>0</v>
      </c>
      <c r="H806" s="43">
        <v>0</v>
      </c>
      <c r="I806" s="41">
        <v>0</v>
      </c>
      <c r="J806" s="42">
        <v>0</v>
      </c>
      <c r="K806" s="169">
        <v>0</v>
      </c>
      <c r="L806" s="154">
        <v>0</v>
      </c>
      <c r="M806" s="42">
        <v>0</v>
      </c>
      <c r="N806" s="43">
        <v>0</v>
      </c>
      <c r="O806" s="41"/>
      <c r="P806" s="42"/>
      <c r="Q806" s="43"/>
      <c r="R806" s="41"/>
      <c r="S806" s="42"/>
      <c r="T806" s="43"/>
      <c r="U806" s="41"/>
      <c r="V806" s="42"/>
      <c r="W806" s="43"/>
      <c r="X806" s="41"/>
      <c r="Y806" s="42"/>
      <c r="Z806" s="43"/>
      <c r="AA806" s="41"/>
      <c r="AB806" s="42"/>
      <c r="AC806" s="43"/>
      <c r="AD806" s="41"/>
      <c r="AE806" s="42"/>
      <c r="AF806" s="43"/>
      <c r="AG806" s="41"/>
      <c r="AH806" s="42"/>
      <c r="AI806" s="43"/>
      <c r="AK806" s="41">
        <f t="shared" si="235"/>
        <v>0</v>
      </c>
      <c r="AL806" s="42">
        <f t="shared" si="235"/>
        <v>0</v>
      </c>
      <c r="AM806" s="43">
        <f t="shared" si="235"/>
        <v>0</v>
      </c>
      <c r="AT806" s="32">
        <f>IF(SUM(AK854:AM854)=0,0,IF(SUM(AK806:AM806)=0,0,1))</f>
        <v>0</v>
      </c>
      <c r="AV806" s="23">
        <v>6</v>
      </c>
      <c r="AW806" s="23">
        <v>13</v>
      </c>
      <c r="AX806" s="23">
        <f t="shared" si="236"/>
        <v>5</v>
      </c>
    </row>
    <row r="807" spans="2:50" ht="15" hidden="1" customHeight="1" x14ac:dyDescent="0.3">
      <c r="B807" s="15"/>
      <c r="C807" s="40" t="s">
        <v>22</v>
      </c>
      <c r="D807" s="34" t="s">
        <v>2</v>
      </c>
      <c r="E807" s="35" t="s">
        <v>2</v>
      </c>
      <c r="F807" s="41">
        <v>0</v>
      </c>
      <c r="G807" s="42">
        <v>0</v>
      </c>
      <c r="H807" s="43">
        <v>0</v>
      </c>
      <c r="I807" s="41">
        <v>0</v>
      </c>
      <c r="J807" s="42">
        <v>0</v>
      </c>
      <c r="K807" s="169">
        <v>0</v>
      </c>
      <c r="L807" s="154">
        <v>0</v>
      </c>
      <c r="M807" s="42">
        <v>0</v>
      </c>
      <c r="N807" s="43">
        <v>0</v>
      </c>
      <c r="O807" s="41"/>
      <c r="P807" s="42"/>
      <c r="Q807" s="43"/>
      <c r="R807" s="41"/>
      <c r="S807" s="42"/>
      <c r="T807" s="43"/>
      <c r="U807" s="41"/>
      <c r="V807" s="42"/>
      <c r="W807" s="43"/>
      <c r="X807" s="41"/>
      <c r="Y807" s="42"/>
      <c r="Z807" s="43"/>
      <c r="AA807" s="41"/>
      <c r="AB807" s="42"/>
      <c r="AC807" s="43"/>
      <c r="AD807" s="41"/>
      <c r="AE807" s="42"/>
      <c r="AF807" s="43"/>
      <c r="AG807" s="41"/>
      <c r="AH807" s="42"/>
      <c r="AI807" s="43"/>
      <c r="AK807" s="41">
        <f t="shared" si="235"/>
        <v>0</v>
      </c>
      <c r="AL807" s="42">
        <f t="shared" si="235"/>
        <v>0</v>
      </c>
      <c r="AM807" s="43">
        <f t="shared" si="235"/>
        <v>0</v>
      </c>
      <c r="AT807" s="32">
        <f>IF(SUM(AK854:AM854)=0,0,IF(SUM(AK807:AM807)=0,0,1))</f>
        <v>0</v>
      </c>
      <c r="AV807" s="23">
        <v>6</v>
      </c>
      <c r="AW807" s="23">
        <v>13</v>
      </c>
      <c r="AX807" s="23">
        <f t="shared" si="236"/>
        <v>6</v>
      </c>
    </row>
    <row r="808" spans="2:50" ht="15" hidden="1" customHeight="1" x14ac:dyDescent="0.3">
      <c r="B808" s="15"/>
      <c r="C808" s="40" t="s">
        <v>22</v>
      </c>
      <c r="D808" s="34" t="s">
        <v>2</v>
      </c>
      <c r="E808" s="35" t="s">
        <v>2</v>
      </c>
      <c r="F808" s="41">
        <v>0</v>
      </c>
      <c r="G808" s="42">
        <v>0</v>
      </c>
      <c r="H808" s="43">
        <v>0</v>
      </c>
      <c r="I808" s="41">
        <v>0</v>
      </c>
      <c r="J808" s="42">
        <v>0</v>
      </c>
      <c r="K808" s="169">
        <v>0</v>
      </c>
      <c r="L808" s="154">
        <v>0</v>
      </c>
      <c r="M808" s="42">
        <v>0</v>
      </c>
      <c r="N808" s="43">
        <v>0</v>
      </c>
      <c r="O808" s="41"/>
      <c r="P808" s="42"/>
      <c r="Q808" s="43"/>
      <c r="R808" s="41"/>
      <c r="S808" s="42"/>
      <c r="T808" s="43"/>
      <c r="U808" s="41"/>
      <c r="V808" s="42"/>
      <c r="W808" s="43"/>
      <c r="X808" s="41"/>
      <c r="Y808" s="42"/>
      <c r="Z808" s="43"/>
      <c r="AA808" s="41"/>
      <c r="AB808" s="42"/>
      <c r="AC808" s="43"/>
      <c r="AD808" s="41"/>
      <c r="AE808" s="42"/>
      <c r="AF808" s="43"/>
      <c r="AG808" s="41"/>
      <c r="AH808" s="42"/>
      <c r="AI808" s="43"/>
      <c r="AK808" s="41">
        <f t="shared" si="235"/>
        <v>0</v>
      </c>
      <c r="AL808" s="42">
        <f t="shared" si="235"/>
        <v>0</v>
      </c>
      <c r="AM808" s="43">
        <f t="shared" si="235"/>
        <v>0</v>
      </c>
      <c r="AT808" s="32">
        <f>IF(SUM(AK854:AM854)=0,0,IF(SUM(AK808:AM808)=0,0,1))</f>
        <v>0</v>
      </c>
      <c r="AV808" s="23">
        <v>6</v>
      </c>
      <c r="AW808" s="23">
        <v>13</v>
      </c>
      <c r="AX808" s="23">
        <f t="shared" si="236"/>
        <v>7</v>
      </c>
    </row>
    <row r="809" spans="2:50" ht="15" hidden="1" customHeight="1" x14ac:dyDescent="0.3">
      <c r="B809" s="15"/>
      <c r="C809" s="40" t="s">
        <v>22</v>
      </c>
      <c r="D809" s="34" t="s">
        <v>2</v>
      </c>
      <c r="E809" s="35" t="s">
        <v>2</v>
      </c>
      <c r="F809" s="41">
        <v>0</v>
      </c>
      <c r="G809" s="42">
        <v>0</v>
      </c>
      <c r="H809" s="43">
        <v>0</v>
      </c>
      <c r="I809" s="41">
        <v>0</v>
      </c>
      <c r="J809" s="42">
        <v>0</v>
      </c>
      <c r="K809" s="169">
        <v>0</v>
      </c>
      <c r="L809" s="154">
        <v>0</v>
      </c>
      <c r="M809" s="42">
        <v>0</v>
      </c>
      <c r="N809" s="43">
        <v>0</v>
      </c>
      <c r="O809" s="41"/>
      <c r="P809" s="42"/>
      <c r="Q809" s="43"/>
      <c r="R809" s="41"/>
      <c r="S809" s="42"/>
      <c r="T809" s="43"/>
      <c r="U809" s="41"/>
      <c r="V809" s="42"/>
      <c r="W809" s="43"/>
      <c r="X809" s="41"/>
      <c r="Y809" s="42"/>
      <c r="Z809" s="43"/>
      <c r="AA809" s="41"/>
      <c r="AB809" s="42"/>
      <c r="AC809" s="43"/>
      <c r="AD809" s="41"/>
      <c r="AE809" s="42"/>
      <c r="AF809" s="43"/>
      <c r="AG809" s="41"/>
      <c r="AH809" s="42"/>
      <c r="AI809" s="43"/>
      <c r="AK809" s="41">
        <f t="shared" si="235"/>
        <v>0</v>
      </c>
      <c r="AL809" s="42">
        <f t="shared" si="235"/>
        <v>0</v>
      </c>
      <c r="AM809" s="43">
        <f t="shared" si="235"/>
        <v>0</v>
      </c>
      <c r="AT809" s="32">
        <f>IF(SUM(AK854:AM854)=0,0,IF(SUM(AK809:AM809)=0,0,1))</f>
        <v>0</v>
      </c>
      <c r="AV809" s="23">
        <v>6</v>
      </c>
      <c r="AW809" s="23">
        <v>13</v>
      </c>
      <c r="AX809" s="23">
        <f t="shared" si="236"/>
        <v>8</v>
      </c>
    </row>
    <row r="810" spans="2:50" ht="15" hidden="1" customHeight="1" x14ac:dyDescent="0.3">
      <c r="B810" s="15"/>
      <c r="C810" s="40" t="s">
        <v>22</v>
      </c>
      <c r="D810" s="34" t="s">
        <v>2</v>
      </c>
      <c r="E810" s="35" t="s">
        <v>2</v>
      </c>
      <c r="F810" s="41">
        <v>0</v>
      </c>
      <c r="G810" s="42">
        <v>0</v>
      </c>
      <c r="H810" s="43">
        <v>0</v>
      </c>
      <c r="I810" s="41">
        <v>0</v>
      </c>
      <c r="J810" s="42">
        <v>0</v>
      </c>
      <c r="K810" s="169">
        <v>0</v>
      </c>
      <c r="L810" s="154">
        <v>0</v>
      </c>
      <c r="M810" s="42">
        <v>0</v>
      </c>
      <c r="N810" s="43">
        <v>0</v>
      </c>
      <c r="O810" s="41"/>
      <c r="P810" s="42"/>
      <c r="Q810" s="43"/>
      <c r="R810" s="41"/>
      <c r="S810" s="42"/>
      <c r="T810" s="43"/>
      <c r="U810" s="41"/>
      <c r="V810" s="42"/>
      <c r="W810" s="43"/>
      <c r="X810" s="41"/>
      <c r="Y810" s="42"/>
      <c r="Z810" s="43"/>
      <c r="AA810" s="41"/>
      <c r="AB810" s="42"/>
      <c r="AC810" s="43"/>
      <c r="AD810" s="41"/>
      <c r="AE810" s="42"/>
      <c r="AF810" s="43"/>
      <c r="AG810" s="41"/>
      <c r="AH810" s="42"/>
      <c r="AI810" s="43"/>
      <c r="AK810" s="41">
        <f t="shared" si="235"/>
        <v>0</v>
      </c>
      <c r="AL810" s="42">
        <f t="shared" si="235"/>
        <v>0</v>
      </c>
      <c r="AM810" s="43">
        <f t="shared" si="235"/>
        <v>0</v>
      </c>
      <c r="AT810" s="32">
        <f>IF(SUM(AK854:AM854)=0,0,IF(SUM(AK810:AM810)=0,0,1))</f>
        <v>0</v>
      </c>
      <c r="AV810" s="23">
        <v>6</v>
      </c>
      <c r="AW810" s="23">
        <v>13</v>
      </c>
      <c r="AX810" s="23">
        <f t="shared" si="236"/>
        <v>9</v>
      </c>
    </row>
    <row r="811" spans="2:50" ht="15" hidden="1" customHeight="1" x14ac:dyDescent="0.3">
      <c r="B811" s="15"/>
      <c r="C811" s="40" t="s">
        <v>22</v>
      </c>
      <c r="D811" s="34" t="s">
        <v>2</v>
      </c>
      <c r="E811" s="35" t="s">
        <v>2</v>
      </c>
      <c r="F811" s="41">
        <v>0</v>
      </c>
      <c r="G811" s="42">
        <v>0</v>
      </c>
      <c r="H811" s="43">
        <v>0</v>
      </c>
      <c r="I811" s="41">
        <v>0</v>
      </c>
      <c r="J811" s="42">
        <v>0</v>
      </c>
      <c r="K811" s="169">
        <v>0</v>
      </c>
      <c r="L811" s="154">
        <v>0</v>
      </c>
      <c r="M811" s="42">
        <v>0</v>
      </c>
      <c r="N811" s="43">
        <v>0</v>
      </c>
      <c r="O811" s="41"/>
      <c r="P811" s="42"/>
      <c r="Q811" s="43"/>
      <c r="R811" s="41"/>
      <c r="S811" s="42"/>
      <c r="T811" s="43"/>
      <c r="U811" s="41"/>
      <c r="V811" s="42"/>
      <c r="W811" s="43"/>
      <c r="X811" s="41"/>
      <c r="Y811" s="42"/>
      <c r="Z811" s="43"/>
      <c r="AA811" s="41"/>
      <c r="AB811" s="42"/>
      <c r="AC811" s="43"/>
      <c r="AD811" s="41"/>
      <c r="AE811" s="42"/>
      <c r="AF811" s="43"/>
      <c r="AG811" s="41"/>
      <c r="AH811" s="42"/>
      <c r="AI811" s="43"/>
      <c r="AK811" s="41">
        <f t="shared" si="235"/>
        <v>0</v>
      </c>
      <c r="AL811" s="42">
        <f t="shared" si="235"/>
        <v>0</v>
      </c>
      <c r="AM811" s="43">
        <f t="shared" si="235"/>
        <v>0</v>
      </c>
      <c r="AT811" s="32">
        <f>IF(SUM(AK854:AM854)=0,0,IF(SUM(AK811:AM811)=0,0,1))</f>
        <v>0</v>
      </c>
      <c r="AV811" s="23">
        <v>6</v>
      </c>
      <c r="AW811" s="23">
        <v>13</v>
      </c>
      <c r="AX811" s="23">
        <f t="shared" si="236"/>
        <v>10</v>
      </c>
    </row>
    <row r="812" spans="2:50" ht="15" hidden="1" customHeight="1" x14ac:dyDescent="0.3">
      <c r="B812" s="15"/>
      <c r="C812" s="40" t="s">
        <v>23</v>
      </c>
      <c r="D812" s="34" t="s">
        <v>2</v>
      </c>
      <c r="E812" s="35" t="s">
        <v>2</v>
      </c>
      <c r="F812" s="41">
        <v>0</v>
      </c>
      <c r="G812" s="42">
        <v>0</v>
      </c>
      <c r="H812" s="43">
        <v>0</v>
      </c>
      <c r="I812" s="41">
        <v>0</v>
      </c>
      <c r="J812" s="42">
        <v>0</v>
      </c>
      <c r="K812" s="169">
        <v>0</v>
      </c>
      <c r="L812" s="154">
        <v>0</v>
      </c>
      <c r="M812" s="42">
        <v>0</v>
      </c>
      <c r="N812" s="43">
        <v>0</v>
      </c>
      <c r="O812" s="41"/>
      <c r="P812" s="42"/>
      <c r="Q812" s="43"/>
      <c r="R812" s="41"/>
      <c r="S812" s="42"/>
      <c r="T812" s="43"/>
      <c r="U812" s="41"/>
      <c r="V812" s="42"/>
      <c r="W812" s="43"/>
      <c r="X812" s="41"/>
      <c r="Y812" s="42"/>
      <c r="Z812" s="43"/>
      <c r="AA812" s="41"/>
      <c r="AB812" s="42"/>
      <c r="AC812" s="43"/>
      <c r="AD812" s="41"/>
      <c r="AE812" s="42"/>
      <c r="AF812" s="43"/>
      <c r="AG812" s="41"/>
      <c r="AH812" s="42"/>
      <c r="AI812" s="43"/>
      <c r="AK812" s="41">
        <f t="shared" si="235"/>
        <v>0</v>
      </c>
      <c r="AL812" s="42">
        <f t="shared" si="235"/>
        <v>0</v>
      </c>
      <c r="AM812" s="43">
        <f t="shared" si="235"/>
        <v>0</v>
      </c>
      <c r="AT812" s="32">
        <f>IF(SUM(AK854:AM854)=0,0,IF(SUM(AK812:AM812)=0,0,1))</f>
        <v>0</v>
      </c>
      <c r="AV812" s="23">
        <v>6</v>
      </c>
      <c r="AW812" s="23">
        <v>14</v>
      </c>
      <c r="AX812" s="23">
        <f t="shared" si="236"/>
        <v>1</v>
      </c>
    </row>
    <row r="813" spans="2:50" ht="15" hidden="1" customHeight="1" x14ac:dyDescent="0.3">
      <c r="B813" s="15"/>
      <c r="C813" s="50" t="str">
        <f>IF(LEN(E812)&lt;1,"","Total: " &amp; LEFT(E812,LEN(E812)-21) &amp; "Municipalities")</f>
        <v/>
      </c>
      <c r="D813" s="51"/>
      <c r="E813" s="52"/>
      <c r="F813" s="53">
        <f t="shared" ref="F813:N813" si="237">SUM(F802:F812)</f>
        <v>0</v>
      </c>
      <c r="G813" s="54">
        <f t="shared" si="237"/>
        <v>0</v>
      </c>
      <c r="H813" s="55">
        <f t="shared" si="237"/>
        <v>0</v>
      </c>
      <c r="I813" s="53">
        <f t="shared" si="237"/>
        <v>0</v>
      </c>
      <c r="J813" s="54">
        <f t="shared" si="237"/>
        <v>0</v>
      </c>
      <c r="K813" s="171">
        <f t="shared" si="237"/>
        <v>0</v>
      </c>
      <c r="L813" s="159">
        <f t="shared" si="237"/>
        <v>0</v>
      </c>
      <c r="M813" s="54">
        <f t="shared" si="237"/>
        <v>0</v>
      </c>
      <c r="N813" s="55">
        <f t="shared" si="237"/>
        <v>0</v>
      </c>
      <c r="O813" s="53">
        <f t="shared" ref="O813:AI813" si="238">SUM(O802:O812)</f>
        <v>0</v>
      </c>
      <c r="P813" s="54">
        <f t="shared" si="238"/>
        <v>0</v>
      </c>
      <c r="Q813" s="55">
        <f t="shared" si="238"/>
        <v>0</v>
      </c>
      <c r="R813" s="53">
        <f t="shared" si="238"/>
        <v>0</v>
      </c>
      <c r="S813" s="54">
        <f t="shared" si="238"/>
        <v>0</v>
      </c>
      <c r="T813" s="55">
        <f t="shared" si="238"/>
        <v>0</v>
      </c>
      <c r="U813" s="53">
        <f t="shared" si="238"/>
        <v>0</v>
      </c>
      <c r="V813" s="54">
        <f t="shared" si="238"/>
        <v>0</v>
      </c>
      <c r="W813" s="55">
        <f t="shared" si="238"/>
        <v>0</v>
      </c>
      <c r="X813" s="53">
        <f t="shared" si="238"/>
        <v>0</v>
      </c>
      <c r="Y813" s="54">
        <f t="shared" si="238"/>
        <v>0</v>
      </c>
      <c r="Z813" s="55">
        <f t="shared" si="238"/>
        <v>0</v>
      </c>
      <c r="AA813" s="53">
        <f t="shared" si="238"/>
        <v>0</v>
      </c>
      <c r="AB813" s="54">
        <f t="shared" si="238"/>
        <v>0</v>
      </c>
      <c r="AC813" s="55">
        <f t="shared" si="238"/>
        <v>0</v>
      </c>
      <c r="AD813" s="53">
        <f t="shared" si="238"/>
        <v>0</v>
      </c>
      <c r="AE813" s="54">
        <f t="shared" si="238"/>
        <v>0</v>
      </c>
      <c r="AF813" s="55">
        <f t="shared" si="238"/>
        <v>0</v>
      </c>
      <c r="AG813" s="53">
        <f t="shared" si="238"/>
        <v>0</v>
      </c>
      <c r="AH813" s="54">
        <f t="shared" si="238"/>
        <v>0</v>
      </c>
      <c r="AI813" s="55">
        <f t="shared" si="238"/>
        <v>0</v>
      </c>
      <c r="AK813" s="53">
        <f>SUM(AK802:AK812)</f>
        <v>0</v>
      </c>
      <c r="AL813" s="54">
        <f>SUM(AL802:AL812)</f>
        <v>0</v>
      </c>
      <c r="AM813" s="55">
        <f>SUM(AM802:AM812)</f>
        <v>0</v>
      </c>
      <c r="AT813" s="32">
        <f>IF(SUM(AK854:AM854)=0,0,IF(SUM(AK813:AM813)=0,0,1))</f>
        <v>0</v>
      </c>
    </row>
    <row r="814" spans="2:50" ht="15" hidden="1" customHeight="1" x14ac:dyDescent="0.3">
      <c r="B814" s="15"/>
      <c r="C814" s="40"/>
      <c r="D814" s="34"/>
      <c r="E814" s="35"/>
      <c r="F814" s="41"/>
      <c r="G814" s="42"/>
      <c r="H814" s="43"/>
      <c r="I814" s="41"/>
      <c r="J814" s="42"/>
      <c r="K814" s="169"/>
      <c r="L814" s="154"/>
      <c r="M814" s="42"/>
      <c r="N814" s="43"/>
      <c r="O814" s="41"/>
      <c r="P814" s="42"/>
      <c r="Q814" s="43"/>
      <c r="R814" s="41"/>
      <c r="S814" s="42"/>
      <c r="T814" s="43"/>
      <c r="U814" s="41"/>
      <c r="V814" s="42"/>
      <c r="W814" s="43"/>
      <c r="X814" s="41"/>
      <c r="Y814" s="42"/>
      <c r="Z814" s="43"/>
      <c r="AA814" s="41"/>
      <c r="AB814" s="42"/>
      <c r="AC814" s="43"/>
      <c r="AD814" s="41"/>
      <c r="AE814" s="42"/>
      <c r="AF814" s="43"/>
      <c r="AG814" s="41"/>
      <c r="AH814" s="42"/>
      <c r="AI814" s="43"/>
      <c r="AK814" s="41"/>
      <c r="AL814" s="42"/>
      <c r="AM814" s="43"/>
      <c r="AT814" s="32">
        <f>IF(SUM(AK854:AM854)=0,0,IF(SUM(AK814:AM814)=0,0,1))</f>
        <v>0</v>
      </c>
    </row>
    <row r="815" spans="2:50" ht="15" hidden="1" customHeight="1" x14ac:dyDescent="0.3">
      <c r="B815" s="15"/>
      <c r="C815" s="40" t="s">
        <v>22</v>
      </c>
      <c r="D815" s="34" t="s">
        <v>2</v>
      </c>
      <c r="E815" s="35" t="s">
        <v>2</v>
      </c>
      <c r="F815" s="41">
        <v>0</v>
      </c>
      <c r="G815" s="42">
        <v>0</v>
      </c>
      <c r="H815" s="43">
        <v>0</v>
      </c>
      <c r="I815" s="41">
        <v>0</v>
      </c>
      <c r="J815" s="42">
        <v>0</v>
      </c>
      <c r="K815" s="169">
        <v>0</v>
      </c>
      <c r="L815" s="154">
        <v>0</v>
      </c>
      <c r="M815" s="42">
        <v>0</v>
      </c>
      <c r="N815" s="43">
        <v>0</v>
      </c>
      <c r="O815" s="41"/>
      <c r="P815" s="42"/>
      <c r="Q815" s="43"/>
      <c r="R815" s="41"/>
      <c r="S815" s="42"/>
      <c r="T815" s="43"/>
      <c r="U815" s="41"/>
      <c r="V815" s="42"/>
      <c r="W815" s="43"/>
      <c r="X815" s="41"/>
      <c r="Y815" s="42"/>
      <c r="Z815" s="43"/>
      <c r="AA815" s="41"/>
      <c r="AB815" s="42"/>
      <c r="AC815" s="43"/>
      <c r="AD815" s="41"/>
      <c r="AE815" s="42"/>
      <c r="AF815" s="43"/>
      <c r="AG815" s="41"/>
      <c r="AH815" s="42"/>
      <c r="AI815" s="43"/>
      <c r="AK815" s="41">
        <f t="shared" ref="AK815:AM825" si="239">F815+I815+L815+O815+R815+U815+X815+AA815+AD815+AG815</f>
        <v>0</v>
      </c>
      <c r="AL815" s="42">
        <f t="shared" si="239"/>
        <v>0</v>
      </c>
      <c r="AM815" s="43">
        <f t="shared" si="239"/>
        <v>0</v>
      </c>
      <c r="AT815" s="32">
        <f>IF(SUM(AK854:AM854)=0,0,IF(SUM(AK815:AM815)=0,0,1))</f>
        <v>0</v>
      </c>
      <c r="AV815" s="23">
        <v>6</v>
      </c>
      <c r="AW815" s="23">
        <v>15</v>
      </c>
      <c r="AX815" s="23">
        <v>1</v>
      </c>
    </row>
    <row r="816" spans="2:50" ht="15" hidden="1" customHeight="1" x14ac:dyDescent="0.3">
      <c r="B816" s="15"/>
      <c r="C816" s="40" t="s">
        <v>22</v>
      </c>
      <c r="D816" s="34" t="s">
        <v>2</v>
      </c>
      <c r="E816" s="35" t="s">
        <v>2</v>
      </c>
      <c r="F816" s="41">
        <v>0</v>
      </c>
      <c r="G816" s="42">
        <v>0</v>
      </c>
      <c r="H816" s="43">
        <v>0</v>
      </c>
      <c r="I816" s="41">
        <v>0</v>
      </c>
      <c r="J816" s="42">
        <v>0</v>
      </c>
      <c r="K816" s="169">
        <v>0</v>
      </c>
      <c r="L816" s="154">
        <v>0</v>
      </c>
      <c r="M816" s="42">
        <v>0</v>
      </c>
      <c r="N816" s="43">
        <v>0</v>
      </c>
      <c r="O816" s="41"/>
      <c r="P816" s="42"/>
      <c r="Q816" s="43"/>
      <c r="R816" s="41"/>
      <c r="S816" s="42"/>
      <c r="T816" s="43"/>
      <c r="U816" s="41"/>
      <c r="V816" s="42"/>
      <c r="W816" s="43"/>
      <c r="X816" s="41"/>
      <c r="Y816" s="42"/>
      <c r="Z816" s="43"/>
      <c r="AA816" s="41"/>
      <c r="AB816" s="42"/>
      <c r="AC816" s="43"/>
      <c r="AD816" s="41"/>
      <c r="AE816" s="42"/>
      <c r="AF816" s="43"/>
      <c r="AG816" s="41"/>
      <c r="AH816" s="42"/>
      <c r="AI816" s="43"/>
      <c r="AK816" s="41">
        <f t="shared" si="239"/>
        <v>0</v>
      </c>
      <c r="AL816" s="42">
        <f t="shared" si="239"/>
        <v>0</v>
      </c>
      <c r="AM816" s="43">
        <f t="shared" si="239"/>
        <v>0</v>
      </c>
      <c r="AT816" s="32">
        <f>IF(SUM(AK854:AM854)=0,0,IF(SUM(AK816:AM816)=0,0,1))</f>
        <v>0</v>
      </c>
      <c r="AV816" s="23">
        <v>6</v>
      </c>
      <c r="AW816" s="23">
        <v>15</v>
      </c>
      <c r="AX816" s="23">
        <f>IF(AW816=AW815,AX815+1,1)</f>
        <v>2</v>
      </c>
    </row>
    <row r="817" spans="2:50" ht="15" hidden="1" customHeight="1" x14ac:dyDescent="0.3">
      <c r="B817" s="15"/>
      <c r="C817" s="40" t="s">
        <v>22</v>
      </c>
      <c r="D817" s="34" t="s">
        <v>2</v>
      </c>
      <c r="E817" s="35" t="s">
        <v>2</v>
      </c>
      <c r="F817" s="41">
        <v>0</v>
      </c>
      <c r="G817" s="42">
        <v>0</v>
      </c>
      <c r="H817" s="43">
        <v>0</v>
      </c>
      <c r="I817" s="41">
        <v>0</v>
      </c>
      <c r="J817" s="42">
        <v>0</v>
      </c>
      <c r="K817" s="169">
        <v>0</v>
      </c>
      <c r="L817" s="154">
        <v>0</v>
      </c>
      <c r="M817" s="42">
        <v>0</v>
      </c>
      <c r="N817" s="43">
        <v>0</v>
      </c>
      <c r="O817" s="41"/>
      <c r="P817" s="42"/>
      <c r="Q817" s="43"/>
      <c r="R817" s="41"/>
      <c r="S817" s="42"/>
      <c r="T817" s="43"/>
      <c r="U817" s="41"/>
      <c r="V817" s="42"/>
      <c r="W817" s="43"/>
      <c r="X817" s="41"/>
      <c r="Y817" s="42"/>
      <c r="Z817" s="43"/>
      <c r="AA817" s="41"/>
      <c r="AB817" s="42"/>
      <c r="AC817" s="43"/>
      <c r="AD817" s="41"/>
      <c r="AE817" s="42"/>
      <c r="AF817" s="43"/>
      <c r="AG817" s="41"/>
      <c r="AH817" s="42"/>
      <c r="AI817" s="43"/>
      <c r="AK817" s="41">
        <f t="shared" si="239"/>
        <v>0</v>
      </c>
      <c r="AL817" s="42">
        <f t="shared" si="239"/>
        <v>0</v>
      </c>
      <c r="AM817" s="43">
        <f t="shared" si="239"/>
        <v>0</v>
      </c>
      <c r="AT817" s="32">
        <f>IF(SUM(AK854:AM854)=0,0,IF(SUM(AK817:AM817)=0,0,1))</f>
        <v>0</v>
      </c>
      <c r="AV817" s="23">
        <v>6</v>
      </c>
      <c r="AW817" s="23">
        <v>15</v>
      </c>
      <c r="AX817" s="23">
        <f t="shared" ref="AX817:AX825" si="240">IF(AW817=AW816,AX816+1,1)</f>
        <v>3</v>
      </c>
    </row>
    <row r="818" spans="2:50" ht="15" hidden="1" customHeight="1" x14ac:dyDescent="0.3">
      <c r="B818" s="15"/>
      <c r="C818" s="40" t="s">
        <v>22</v>
      </c>
      <c r="D818" s="34" t="s">
        <v>2</v>
      </c>
      <c r="E818" s="35" t="s">
        <v>2</v>
      </c>
      <c r="F818" s="41">
        <v>0</v>
      </c>
      <c r="G818" s="42">
        <v>0</v>
      </c>
      <c r="H818" s="43">
        <v>0</v>
      </c>
      <c r="I818" s="41">
        <v>0</v>
      </c>
      <c r="J818" s="42">
        <v>0</v>
      </c>
      <c r="K818" s="169">
        <v>0</v>
      </c>
      <c r="L818" s="154">
        <v>0</v>
      </c>
      <c r="M818" s="42">
        <v>0</v>
      </c>
      <c r="N818" s="43">
        <v>0</v>
      </c>
      <c r="O818" s="41"/>
      <c r="P818" s="42"/>
      <c r="Q818" s="43"/>
      <c r="R818" s="41"/>
      <c r="S818" s="42"/>
      <c r="T818" s="43"/>
      <c r="U818" s="41"/>
      <c r="V818" s="42"/>
      <c r="W818" s="43"/>
      <c r="X818" s="41"/>
      <c r="Y818" s="42"/>
      <c r="Z818" s="43"/>
      <c r="AA818" s="41"/>
      <c r="AB818" s="42"/>
      <c r="AC818" s="43"/>
      <c r="AD818" s="41"/>
      <c r="AE818" s="42"/>
      <c r="AF818" s="43"/>
      <c r="AG818" s="41"/>
      <c r="AH818" s="42"/>
      <c r="AI818" s="43"/>
      <c r="AK818" s="41">
        <f t="shared" si="239"/>
        <v>0</v>
      </c>
      <c r="AL818" s="42">
        <f t="shared" si="239"/>
        <v>0</v>
      </c>
      <c r="AM818" s="43">
        <f t="shared" si="239"/>
        <v>0</v>
      </c>
      <c r="AT818" s="32">
        <f>IF(SUM(AK854:AM854)=0,0,IF(SUM(AK818:AM818)=0,0,1))</f>
        <v>0</v>
      </c>
      <c r="AV818" s="23">
        <v>6</v>
      </c>
      <c r="AW818" s="23">
        <v>15</v>
      </c>
      <c r="AX818" s="23">
        <f t="shared" si="240"/>
        <v>4</v>
      </c>
    </row>
    <row r="819" spans="2:50" ht="15" hidden="1" customHeight="1" x14ac:dyDescent="0.3">
      <c r="B819" s="15"/>
      <c r="C819" s="40" t="s">
        <v>22</v>
      </c>
      <c r="D819" s="34" t="s">
        <v>2</v>
      </c>
      <c r="E819" s="35" t="s">
        <v>2</v>
      </c>
      <c r="F819" s="41">
        <v>0</v>
      </c>
      <c r="G819" s="42">
        <v>0</v>
      </c>
      <c r="H819" s="43">
        <v>0</v>
      </c>
      <c r="I819" s="41">
        <v>0</v>
      </c>
      <c r="J819" s="42">
        <v>0</v>
      </c>
      <c r="K819" s="169">
        <v>0</v>
      </c>
      <c r="L819" s="154">
        <v>0</v>
      </c>
      <c r="M819" s="42">
        <v>0</v>
      </c>
      <c r="N819" s="43">
        <v>0</v>
      </c>
      <c r="O819" s="41"/>
      <c r="P819" s="42"/>
      <c r="Q819" s="43"/>
      <c r="R819" s="41"/>
      <c r="S819" s="42"/>
      <c r="T819" s="43"/>
      <c r="U819" s="41"/>
      <c r="V819" s="42"/>
      <c r="W819" s="43"/>
      <c r="X819" s="41"/>
      <c r="Y819" s="42"/>
      <c r="Z819" s="43"/>
      <c r="AA819" s="41"/>
      <c r="AB819" s="42"/>
      <c r="AC819" s="43"/>
      <c r="AD819" s="41"/>
      <c r="AE819" s="42"/>
      <c r="AF819" s="43"/>
      <c r="AG819" s="41"/>
      <c r="AH819" s="42"/>
      <c r="AI819" s="43"/>
      <c r="AK819" s="41">
        <f t="shared" si="239"/>
        <v>0</v>
      </c>
      <c r="AL819" s="42">
        <f t="shared" si="239"/>
        <v>0</v>
      </c>
      <c r="AM819" s="43">
        <f t="shared" si="239"/>
        <v>0</v>
      </c>
      <c r="AT819" s="32">
        <f>IF(SUM(AK854:AM854)=0,0,IF(SUM(AK819:AM819)=0,0,1))</f>
        <v>0</v>
      </c>
      <c r="AV819" s="23">
        <v>6</v>
      </c>
      <c r="AW819" s="23">
        <v>15</v>
      </c>
      <c r="AX819" s="23">
        <f t="shared" si="240"/>
        <v>5</v>
      </c>
    </row>
    <row r="820" spans="2:50" ht="15" hidden="1" customHeight="1" x14ac:dyDescent="0.3">
      <c r="B820" s="15"/>
      <c r="C820" s="40" t="s">
        <v>22</v>
      </c>
      <c r="D820" s="34" t="s">
        <v>2</v>
      </c>
      <c r="E820" s="35" t="s">
        <v>2</v>
      </c>
      <c r="F820" s="41">
        <v>0</v>
      </c>
      <c r="G820" s="42">
        <v>0</v>
      </c>
      <c r="H820" s="43">
        <v>0</v>
      </c>
      <c r="I820" s="41">
        <v>0</v>
      </c>
      <c r="J820" s="42">
        <v>0</v>
      </c>
      <c r="K820" s="169">
        <v>0</v>
      </c>
      <c r="L820" s="154">
        <v>0</v>
      </c>
      <c r="M820" s="42">
        <v>0</v>
      </c>
      <c r="N820" s="43">
        <v>0</v>
      </c>
      <c r="O820" s="41"/>
      <c r="P820" s="42"/>
      <c r="Q820" s="43"/>
      <c r="R820" s="41"/>
      <c r="S820" s="42"/>
      <c r="T820" s="43"/>
      <c r="U820" s="41"/>
      <c r="V820" s="42"/>
      <c r="W820" s="43"/>
      <c r="X820" s="41"/>
      <c r="Y820" s="42"/>
      <c r="Z820" s="43"/>
      <c r="AA820" s="41"/>
      <c r="AB820" s="42"/>
      <c r="AC820" s="43"/>
      <c r="AD820" s="41"/>
      <c r="AE820" s="42"/>
      <c r="AF820" s="43"/>
      <c r="AG820" s="41"/>
      <c r="AH820" s="42"/>
      <c r="AI820" s="43"/>
      <c r="AK820" s="41">
        <f t="shared" si="239"/>
        <v>0</v>
      </c>
      <c r="AL820" s="42">
        <f t="shared" si="239"/>
        <v>0</v>
      </c>
      <c r="AM820" s="43">
        <f t="shared" si="239"/>
        <v>0</v>
      </c>
      <c r="AT820" s="32">
        <f>IF(SUM(AK854:AM854)=0,0,IF(SUM(AK820:AM820)=0,0,1))</f>
        <v>0</v>
      </c>
      <c r="AV820" s="23">
        <v>6</v>
      </c>
      <c r="AW820" s="23">
        <v>15</v>
      </c>
      <c r="AX820" s="23">
        <f t="shared" si="240"/>
        <v>6</v>
      </c>
    </row>
    <row r="821" spans="2:50" ht="15" hidden="1" customHeight="1" x14ac:dyDescent="0.3">
      <c r="B821" s="15"/>
      <c r="C821" s="40" t="s">
        <v>22</v>
      </c>
      <c r="D821" s="34" t="s">
        <v>2</v>
      </c>
      <c r="E821" s="35" t="s">
        <v>2</v>
      </c>
      <c r="F821" s="41">
        <v>0</v>
      </c>
      <c r="G821" s="42">
        <v>0</v>
      </c>
      <c r="H821" s="43">
        <v>0</v>
      </c>
      <c r="I821" s="41">
        <v>0</v>
      </c>
      <c r="J821" s="42">
        <v>0</v>
      </c>
      <c r="K821" s="169">
        <v>0</v>
      </c>
      <c r="L821" s="154">
        <v>0</v>
      </c>
      <c r="M821" s="42">
        <v>0</v>
      </c>
      <c r="N821" s="43">
        <v>0</v>
      </c>
      <c r="O821" s="41"/>
      <c r="P821" s="42"/>
      <c r="Q821" s="43"/>
      <c r="R821" s="41"/>
      <c r="S821" s="42"/>
      <c r="T821" s="43"/>
      <c r="U821" s="41"/>
      <c r="V821" s="42"/>
      <c r="W821" s="43"/>
      <c r="X821" s="41"/>
      <c r="Y821" s="42"/>
      <c r="Z821" s="43"/>
      <c r="AA821" s="41"/>
      <c r="AB821" s="42"/>
      <c r="AC821" s="43"/>
      <c r="AD821" s="41"/>
      <c r="AE821" s="42"/>
      <c r="AF821" s="43"/>
      <c r="AG821" s="41"/>
      <c r="AH821" s="42"/>
      <c r="AI821" s="43"/>
      <c r="AK821" s="41">
        <f t="shared" si="239"/>
        <v>0</v>
      </c>
      <c r="AL821" s="42">
        <f t="shared" si="239"/>
        <v>0</v>
      </c>
      <c r="AM821" s="43">
        <f t="shared" si="239"/>
        <v>0</v>
      </c>
      <c r="AT821" s="32">
        <f>IF(SUM(AK854:AM854)=0,0,IF(SUM(AK821:AM821)=0,0,1))</f>
        <v>0</v>
      </c>
      <c r="AV821" s="23">
        <v>6</v>
      </c>
      <c r="AW821" s="23">
        <v>15</v>
      </c>
      <c r="AX821" s="23">
        <f t="shared" si="240"/>
        <v>7</v>
      </c>
    </row>
    <row r="822" spans="2:50" ht="15" hidden="1" customHeight="1" x14ac:dyDescent="0.3">
      <c r="B822" s="15"/>
      <c r="C822" s="40" t="s">
        <v>22</v>
      </c>
      <c r="D822" s="34" t="s">
        <v>2</v>
      </c>
      <c r="E822" s="35" t="s">
        <v>2</v>
      </c>
      <c r="F822" s="41">
        <v>0</v>
      </c>
      <c r="G822" s="42">
        <v>0</v>
      </c>
      <c r="H822" s="43">
        <v>0</v>
      </c>
      <c r="I822" s="41">
        <v>0</v>
      </c>
      <c r="J822" s="42">
        <v>0</v>
      </c>
      <c r="K822" s="169">
        <v>0</v>
      </c>
      <c r="L822" s="154">
        <v>0</v>
      </c>
      <c r="M822" s="42">
        <v>0</v>
      </c>
      <c r="N822" s="43">
        <v>0</v>
      </c>
      <c r="O822" s="41"/>
      <c r="P822" s="42"/>
      <c r="Q822" s="43"/>
      <c r="R822" s="41"/>
      <c r="S822" s="42"/>
      <c r="T822" s="43"/>
      <c r="U822" s="41"/>
      <c r="V822" s="42"/>
      <c r="W822" s="43"/>
      <c r="X822" s="41"/>
      <c r="Y822" s="42"/>
      <c r="Z822" s="43"/>
      <c r="AA822" s="41"/>
      <c r="AB822" s="42"/>
      <c r="AC822" s="43"/>
      <c r="AD822" s="41"/>
      <c r="AE822" s="42"/>
      <c r="AF822" s="43"/>
      <c r="AG822" s="41"/>
      <c r="AH822" s="42"/>
      <c r="AI822" s="43"/>
      <c r="AK822" s="41">
        <f t="shared" si="239"/>
        <v>0</v>
      </c>
      <c r="AL822" s="42">
        <f t="shared" si="239"/>
        <v>0</v>
      </c>
      <c r="AM822" s="43">
        <f t="shared" si="239"/>
        <v>0</v>
      </c>
      <c r="AT822" s="32">
        <f>IF(SUM(AK854:AM854)=0,0,IF(SUM(AK822:AM822)=0,0,1))</f>
        <v>0</v>
      </c>
      <c r="AV822" s="23">
        <v>6</v>
      </c>
      <c r="AW822" s="23">
        <v>15</v>
      </c>
      <c r="AX822" s="23">
        <f t="shared" si="240"/>
        <v>8</v>
      </c>
    </row>
    <row r="823" spans="2:50" ht="15" hidden="1" customHeight="1" x14ac:dyDescent="0.3">
      <c r="B823" s="15"/>
      <c r="C823" s="40" t="s">
        <v>22</v>
      </c>
      <c r="D823" s="34" t="s">
        <v>2</v>
      </c>
      <c r="E823" s="35" t="s">
        <v>2</v>
      </c>
      <c r="F823" s="41">
        <v>0</v>
      </c>
      <c r="G823" s="42">
        <v>0</v>
      </c>
      <c r="H823" s="43">
        <v>0</v>
      </c>
      <c r="I823" s="41">
        <v>0</v>
      </c>
      <c r="J823" s="42">
        <v>0</v>
      </c>
      <c r="K823" s="169">
        <v>0</v>
      </c>
      <c r="L823" s="154">
        <v>0</v>
      </c>
      <c r="M823" s="42">
        <v>0</v>
      </c>
      <c r="N823" s="43">
        <v>0</v>
      </c>
      <c r="O823" s="41"/>
      <c r="P823" s="42"/>
      <c r="Q823" s="43"/>
      <c r="R823" s="41"/>
      <c r="S823" s="42"/>
      <c r="T823" s="43"/>
      <c r="U823" s="41"/>
      <c r="V823" s="42"/>
      <c r="W823" s="43"/>
      <c r="X823" s="41"/>
      <c r="Y823" s="42"/>
      <c r="Z823" s="43"/>
      <c r="AA823" s="41"/>
      <c r="AB823" s="42"/>
      <c r="AC823" s="43"/>
      <c r="AD823" s="41"/>
      <c r="AE823" s="42"/>
      <c r="AF823" s="43"/>
      <c r="AG823" s="41"/>
      <c r="AH823" s="42"/>
      <c r="AI823" s="43"/>
      <c r="AK823" s="41">
        <f t="shared" si="239"/>
        <v>0</v>
      </c>
      <c r="AL823" s="42">
        <f t="shared" si="239"/>
        <v>0</v>
      </c>
      <c r="AM823" s="43">
        <f t="shared" si="239"/>
        <v>0</v>
      </c>
      <c r="AT823" s="32">
        <f>IF(SUM(AK854:AM854)=0,0,IF(SUM(AK823:AM823)=0,0,1))</f>
        <v>0</v>
      </c>
      <c r="AV823" s="23">
        <v>6</v>
      </c>
      <c r="AW823" s="23">
        <v>15</v>
      </c>
      <c r="AX823" s="23">
        <f t="shared" si="240"/>
        <v>9</v>
      </c>
    </row>
    <row r="824" spans="2:50" ht="15" hidden="1" customHeight="1" x14ac:dyDescent="0.3">
      <c r="B824" s="15"/>
      <c r="C824" s="40" t="s">
        <v>22</v>
      </c>
      <c r="D824" s="34" t="s">
        <v>2</v>
      </c>
      <c r="E824" s="35" t="s">
        <v>2</v>
      </c>
      <c r="F824" s="41">
        <v>0</v>
      </c>
      <c r="G824" s="42">
        <v>0</v>
      </c>
      <c r="H824" s="43">
        <v>0</v>
      </c>
      <c r="I824" s="41">
        <v>0</v>
      </c>
      <c r="J824" s="42">
        <v>0</v>
      </c>
      <c r="K824" s="169">
        <v>0</v>
      </c>
      <c r="L824" s="154">
        <v>0</v>
      </c>
      <c r="M824" s="42">
        <v>0</v>
      </c>
      <c r="N824" s="43">
        <v>0</v>
      </c>
      <c r="O824" s="41"/>
      <c r="P824" s="42"/>
      <c r="Q824" s="43"/>
      <c r="R824" s="41"/>
      <c r="S824" s="42"/>
      <c r="T824" s="43"/>
      <c r="U824" s="41"/>
      <c r="V824" s="42"/>
      <c r="W824" s="43"/>
      <c r="X824" s="41"/>
      <c r="Y824" s="42"/>
      <c r="Z824" s="43"/>
      <c r="AA824" s="41"/>
      <c r="AB824" s="42"/>
      <c r="AC824" s="43"/>
      <c r="AD824" s="41"/>
      <c r="AE824" s="42"/>
      <c r="AF824" s="43"/>
      <c r="AG824" s="41"/>
      <c r="AH824" s="42"/>
      <c r="AI824" s="43"/>
      <c r="AK824" s="41">
        <f t="shared" si="239"/>
        <v>0</v>
      </c>
      <c r="AL824" s="42">
        <f t="shared" si="239"/>
        <v>0</v>
      </c>
      <c r="AM824" s="43">
        <f t="shared" si="239"/>
        <v>0</v>
      </c>
      <c r="AT824" s="32">
        <f>IF(SUM(AK854:AM854)=0,0,IF(SUM(AK824:AM824)=0,0,1))</f>
        <v>0</v>
      </c>
      <c r="AV824" s="23">
        <v>6</v>
      </c>
      <c r="AW824" s="23">
        <v>15</v>
      </c>
      <c r="AX824" s="23">
        <f t="shared" si="240"/>
        <v>10</v>
      </c>
    </row>
    <row r="825" spans="2:50" ht="15" hidden="1" customHeight="1" x14ac:dyDescent="0.3">
      <c r="B825" s="15"/>
      <c r="C825" s="40" t="s">
        <v>23</v>
      </c>
      <c r="D825" s="34" t="s">
        <v>2</v>
      </c>
      <c r="E825" s="35" t="s">
        <v>2</v>
      </c>
      <c r="F825" s="41">
        <v>0</v>
      </c>
      <c r="G825" s="42">
        <v>0</v>
      </c>
      <c r="H825" s="43">
        <v>0</v>
      </c>
      <c r="I825" s="41">
        <v>0</v>
      </c>
      <c r="J825" s="42">
        <v>0</v>
      </c>
      <c r="K825" s="169">
        <v>0</v>
      </c>
      <c r="L825" s="154">
        <v>0</v>
      </c>
      <c r="M825" s="42">
        <v>0</v>
      </c>
      <c r="N825" s="43">
        <v>0</v>
      </c>
      <c r="O825" s="41"/>
      <c r="P825" s="42"/>
      <c r="Q825" s="43"/>
      <c r="R825" s="41"/>
      <c r="S825" s="42"/>
      <c r="T825" s="43"/>
      <c r="U825" s="41"/>
      <c r="V825" s="42"/>
      <c r="W825" s="43"/>
      <c r="X825" s="41"/>
      <c r="Y825" s="42"/>
      <c r="Z825" s="43"/>
      <c r="AA825" s="41"/>
      <c r="AB825" s="42"/>
      <c r="AC825" s="43"/>
      <c r="AD825" s="41"/>
      <c r="AE825" s="42"/>
      <c r="AF825" s="43"/>
      <c r="AG825" s="41"/>
      <c r="AH825" s="42"/>
      <c r="AI825" s="43"/>
      <c r="AK825" s="41">
        <f t="shared" si="239"/>
        <v>0</v>
      </c>
      <c r="AL825" s="42">
        <f t="shared" si="239"/>
        <v>0</v>
      </c>
      <c r="AM825" s="43">
        <f t="shared" si="239"/>
        <v>0</v>
      </c>
      <c r="AT825" s="32">
        <f>IF(SUM(AK854:AM854)=0,0,IF(SUM(AK825:AM825)=0,0,1))</f>
        <v>0</v>
      </c>
      <c r="AV825" s="23">
        <v>6</v>
      </c>
      <c r="AW825" s="23">
        <v>16</v>
      </c>
      <c r="AX825" s="23">
        <f t="shared" si="240"/>
        <v>1</v>
      </c>
    </row>
    <row r="826" spans="2:50" ht="15" hidden="1" customHeight="1" x14ac:dyDescent="0.3">
      <c r="B826" s="15"/>
      <c r="C826" s="50" t="str">
        <f>IF(LEN(E825)&lt;1,"","Total: " &amp; LEFT(E825,LEN(E825)-21) &amp; "Municipalities")</f>
        <v/>
      </c>
      <c r="D826" s="51"/>
      <c r="E826" s="52"/>
      <c r="F826" s="53">
        <f t="shared" ref="F826:N826" si="241">SUM(F815:F825)</f>
        <v>0</v>
      </c>
      <c r="G826" s="54">
        <f t="shared" si="241"/>
        <v>0</v>
      </c>
      <c r="H826" s="55">
        <f t="shared" si="241"/>
        <v>0</v>
      </c>
      <c r="I826" s="53">
        <f t="shared" si="241"/>
        <v>0</v>
      </c>
      <c r="J826" s="54">
        <f t="shared" si="241"/>
        <v>0</v>
      </c>
      <c r="K826" s="171">
        <f t="shared" si="241"/>
        <v>0</v>
      </c>
      <c r="L826" s="159">
        <f t="shared" si="241"/>
        <v>0</v>
      </c>
      <c r="M826" s="54">
        <f t="shared" si="241"/>
        <v>0</v>
      </c>
      <c r="N826" s="55">
        <f t="shared" si="241"/>
        <v>0</v>
      </c>
      <c r="O826" s="53">
        <f t="shared" ref="O826:AI826" si="242">SUM(O815:O825)</f>
        <v>0</v>
      </c>
      <c r="P826" s="54">
        <f t="shared" si="242"/>
        <v>0</v>
      </c>
      <c r="Q826" s="55">
        <f t="shared" si="242"/>
        <v>0</v>
      </c>
      <c r="R826" s="53">
        <f t="shared" si="242"/>
        <v>0</v>
      </c>
      <c r="S826" s="54">
        <f t="shared" si="242"/>
        <v>0</v>
      </c>
      <c r="T826" s="55">
        <f t="shared" si="242"/>
        <v>0</v>
      </c>
      <c r="U826" s="53">
        <f t="shared" si="242"/>
        <v>0</v>
      </c>
      <c r="V826" s="54">
        <f t="shared" si="242"/>
        <v>0</v>
      </c>
      <c r="W826" s="55">
        <f t="shared" si="242"/>
        <v>0</v>
      </c>
      <c r="X826" s="53">
        <f t="shared" si="242"/>
        <v>0</v>
      </c>
      <c r="Y826" s="54">
        <f t="shared" si="242"/>
        <v>0</v>
      </c>
      <c r="Z826" s="55">
        <f t="shared" si="242"/>
        <v>0</v>
      </c>
      <c r="AA826" s="53">
        <f t="shared" si="242"/>
        <v>0</v>
      </c>
      <c r="AB826" s="54">
        <f t="shared" si="242"/>
        <v>0</v>
      </c>
      <c r="AC826" s="55">
        <f t="shared" si="242"/>
        <v>0</v>
      </c>
      <c r="AD826" s="53">
        <f t="shared" si="242"/>
        <v>0</v>
      </c>
      <c r="AE826" s="54">
        <f t="shared" si="242"/>
        <v>0</v>
      </c>
      <c r="AF826" s="55">
        <f t="shared" si="242"/>
        <v>0</v>
      </c>
      <c r="AG826" s="53">
        <f t="shared" si="242"/>
        <v>0</v>
      </c>
      <c r="AH826" s="54">
        <f t="shared" si="242"/>
        <v>0</v>
      </c>
      <c r="AI826" s="55">
        <f t="shared" si="242"/>
        <v>0</v>
      </c>
      <c r="AK826" s="53">
        <f>SUM(AK815:AK825)</f>
        <v>0</v>
      </c>
      <c r="AL826" s="54">
        <f>SUM(AL815:AL825)</f>
        <v>0</v>
      </c>
      <c r="AM826" s="55">
        <f>SUM(AM815:AM825)</f>
        <v>0</v>
      </c>
      <c r="AT826" s="32">
        <f>IF(SUM(AK854:AM854)=0,0,IF(SUM(AK826:AM826)=0,0,1))</f>
        <v>0</v>
      </c>
    </row>
    <row r="827" spans="2:50" ht="15" hidden="1" customHeight="1" x14ac:dyDescent="0.3">
      <c r="B827" s="15"/>
      <c r="C827" s="40"/>
      <c r="D827" s="34"/>
      <c r="E827" s="35"/>
      <c r="F827" s="41"/>
      <c r="G827" s="42"/>
      <c r="H827" s="43"/>
      <c r="I827" s="41"/>
      <c r="J827" s="42"/>
      <c r="K827" s="169"/>
      <c r="L827" s="154"/>
      <c r="M827" s="42"/>
      <c r="N827" s="43"/>
      <c r="O827" s="41"/>
      <c r="P827" s="42"/>
      <c r="Q827" s="43"/>
      <c r="R827" s="41"/>
      <c r="S827" s="42"/>
      <c r="T827" s="43"/>
      <c r="U827" s="41"/>
      <c r="V827" s="42"/>
      <c r="W827" s="43"/>
      <c r="X827" s="41"/>
      <c r="Y827" s="42"/>
      <c r="Z827" s="43"/>
      <c r="AA827" s="41"/>
      <c r="AB827" s="42"/>
      <c r="AC827" s="43"/>
      <c r="AD827" s="41"/>
      <c r="AE827" s="42"/>
      <c r="AF827" s="43"/>
      <c r="AG827" s="41"/>
      <c r="AH827" s="42"/>
      <c r="AI827" s="43"/>
      <c r="AK827" s="41"/>
      <c r="AL827" s="42"/>
      <c r="AM827" s="43"/>
      <c r="AT827" s="32">
        <f>IF(SUM(AK854:AM854)=0,0,IF(SUM(AK827:AM827)=0,0,1))</f>
        <v>0</v>
      </c>
    </row>
    <row r="828" spans="2:50" ht="15" hidden="1" customHeight="1" x14ac:dyDescent="0.3">
      <c r="B828" s="15"/>
      <c r="C828" s="40" t="s">
        <v>22</v>
      </c>
      <c r="D828" s="34" t="s">
        <v>2</v>
      </c>
      <c r="E828" s="35" t="s">
        <v>2</v>
      </c>
      <c r="F828" s="41">
        <v>0</v>
      </c>
      <c r="G828" s="42">
        <v>0</v>
      </c>
      <c r="H828" s="43">
        <v>0</v>
      </c>
      <c r="I828" s="41">
        <v>0</v>
      </c>
      <c r="J828" s="42">
        <v>0</v>
      </c>
      <c r="K828" s="169">
        <v>0</v>
      </c>
      <c r="L828" s="154">
        <v>0</v>
      </c>
      <c r="M828" s="42">
        <v>0</v>
      </c>
      <c r="N828" s="43">
        <v>0</v>
      </c>
      <c r="O828" s="41"/>
      <c r="P828" s="42"/>
      <c r="Q828" s="43"/>
      <c r="R828" s="41"/>
      <c r="S828" s="42"/>
      <c r="T828" s="43"/>
      <c r="U828" s="41"/>
      <c r="V828" s="42"/>
      <c r="W828" s="43"/>
      <c r="X828" s="41"/>
      <c r="Y828" s="42"/>
      <c r="Z828" s="43"/>
      <c r="AA828" s="41"/>
      <c r="AB828" s="42"/>
      <c r="AC828" s="43"/>
      <c r="AD828" s="41"/>
      <c r="AE828" s="42"/>
      <c r="AF828" s="43"/>
      <c r="AG828" s="41"/>
      <c r="AH828" s="42"/>
      <c r="AI828" s="43"/>
      <c r="AK828" s="41">
        <f t="shared" ref="AK828:AM838" si="243">F828+I828+L828+O828+R828+U828+X828+AA828+AD828+AG828</f>
        <v>0</v>
      </c>
      <c r="AL828" s="42">
        <f t="shared" si="243"/>
        <v>0</v>
      </c>
      <c r="AM828" s="43">
        <f t="shared" si="243"/>
        <v>0</v>
      </c>
      <c r="AT828" s="32">
        <f>IF(SUM(AK854:AM854)=0,0,IF(SUM(AK828:AM828)=0,0,1))</f>
        <v>0</v>
      </c>
      <c r="AV828" s="23">
        <v>6</v>
      </c>
      <c r="AW828" s="23">
        <v>17</v>
      </c>
      <c r="AX828" s="23">
        <v>1</v>
      </c>
    </row>
    <row r="829" spans="2:50" ht="15" hidden="1" customHeight="1" x14ac:dyDescent="0.3">
      <c r="B829" s="15"/>
      <c r="C829" s="40" t="s">
        <v>22</v>
      </c>
      <c r="D829" s="34" t="s">
        <v>2</v>
      </c>
      <c r="E829" s="35" t="s">
        <v>2</v>
      </c>
      <c r="F829" s="41">
        <v>0</v>
      </c>
      <c r="G829" s="42">
        <v>0</v>
      </c>
      <c r="H829" s="43">
        <v>0</v>
      </c>
      <c r="I829" s="41">
        <v>0</v>
      </c>
      <c r="J829" s="42">
        <v>0</v>
      </c>
      <c r="K829" s="169">
        <v>0</v>
      </c>
      <c r="L829" s="154">
        <v>0</v>
      </c>
      <c r="M829" s="42">
        <v>0</v>
      </c>
      <c r="N829" s="43">
        <v>0</v>
      </c>
      <c r="O829" s="41"/>
      <c r="P829" s="42"/>
      <c r="Q829" s="43"/>
      <c r="R829" s="41"/>
      <c r="S829" s="42"/>
      <c r="T829" s="43"/>
      <c r="U829" s="41"/>
      <c r="V829" s="42"/>
      <c r="W829" s="43"/>
      <c r="X829" s="41"/>
      <c r="Y829" s="42"/>
      <c r="Z829" s="43"/>
      <c r="AA829" s="41"/>
      <c r="AB829" s="42"/>
      <c r="AC829" s="43"/>
      <c r="AD829" s="41"/>
      <c r="AE829" s="42"/>
      <c r="AF829" s="43"/>
      <c r="AG829" s="41"/>
      <c r="AH829" s="42"/>
      <c r="AI829" s="43"/>
      <c r="AK829" s="41">
        <f t="shared" si="243"/>
        <v>0</v>
      </c>
      <c r="AL829" s="42">
        <f t="shared" si="243"/>
        <v>0</v>
      </c>
      <c r="AM829" s="43">
        <f t="shared" si="243"/>
        <v>0</v>
      </c>
      <c r="AT829" s="32">
        <f>IF(SUM(AK854:AM854)=0,0,IF(SUM(AK829:AM829)=0,0,1))</f>
        <v>0</v>
      </c>
      <c r="AV829" s="23">
        <v>6</v>
      </c>
      <c r="AW829" s="23">
        <v>17</v>
      </c>
      <c r="AX829" s="23">
        <f>IF(AW829=AW828,AX828+1,1)</f>
        <v>2</v>
      </c>
    </row>
    <row r="830" spans="2:50" ht="15" hidden="1" customHeight="1" x14ac:dyDescent="0.3">
      <c r="B830" s="15"/>
      <c r="C830" s="40" t="s">
        <v>22</v>
      </c>
      <c r="D830" s="34" t="s">
        <v>2</v>
      </c>
      <c r="E830" s="35" t="s">
        <v>2</v>
      </c>
      <c r="F830" s="41">
        <v>0</v>
      </c>
      <c r="G830" s="42">
        <v>0</v>
      </c>
      <c r="H830" s="43">
        <v>0</v>
      </c>
      <c r="I830" s="41">
        <v>0</v>
      </c>
      <c r="J830" s="42">
        <v>0</v>
      </c>
      <c r="K830" s="169">
        <v>0</v>
      </c>
      <c r="L830" s="154">
        <v>0</v>
      </c>
      <c r="M830" s="42">
        <v>0</v>
      </c>
      <c r="N830" s="43">
        <v>0</v>
      </c>
      <c r="O830" s="41"/>
      <c r="P830" s="42"/>
      <c r="Q830" s="43"/>
      <c r="R830" s="41"/>
      <c r="S830" s="42"/>
      <c r="T830" s="43"/>
      <c r="U830" s="41"/>
      <c r="V830" s="42"/>
      <c r="W830" s="43"/>
      <c r="X830" s="41"/>
      <c r="Y830" s="42"/>
      <c r="Z830" s="43"/>
      <c r="AA830" s="41"/>
      <c r="AB830" s="42"/>
      <c r="AC830" s="43"/>
      <c r="AD830" s="41"/>
      <c r="AE830" s="42"/>
      <c r="AF830" s="43"/>
      <c r="AG830" s="41"/>
      <c r="AH830" s="42"/>
      <c r="AI830" s="43"/>
      <c r="AK830" s="41">
        <f t="shared" si="243"/>
        <v>0</v>
      </c>
      <c r="AL830" s="42">
        <f t="shared" si="243"/>
        <v>0</v>
      </c>
      <c r="AM830" s="43">
        <f t="shared" si="243"/>
        <v>0</v>
      </c>
      <c r="AT830" s="32">
        <f>IF(SUM(AK854:AM854)=0,0,IF(SUM(AK830:AM830)=0,0,1))</f>
        <v>0</v>
      </c>
      <c r="AV830" s="23">
        <v>6</v>
      </c>
      <c r="AW830" s="23">
        <v>17</v>
      </c>
      <c r="AX830" s="23">
        <f t="shared" ref="AX830:AX838" si="244">IF(AW830=AW829,AX829+1,1)</f>
        <v>3</v>
      </c>
    </row>
    <row r="831" spans="2:50" ht="15" hidden="1" customHeight="1" x14ac:dyDescent="0.3">
      <c r="B831" s="15"/>
      <c r="C831" s="40" t="s">
        <v>22</v>
      </c>
      <c r="D831" s="34" t="s">
        <v>2</v>
      </c>
      <c r="E831" s="35" t="s">
        <v>2</v>
      </c>
      <c r="F831" s="41">
        <v>0</v>
      </c>
      <c r="G831" s="42">
        <v>0</v>
      </c>
      <c r="H831" s="43">
        <v>0</v>
      </c>
      <c r="I831" s="41">
        <v>0</v>
      </c>
      <c r="J831" s="42">
        <v>0</v>
      </c>
      <c r="K831" s="169">
        <v>0</v>
      </c>
      <c r="L831" s="154">
        <v>0</v>
      </c>
      <c r="M831" s="42">
        <v>0</v>
      </c>
      <c r="N831" s="43">
        <v>0</v>
      </c>
      <c r="O831" s="41"/>
      <c r="P831" s="42"/>
      <c r="Q831" s="43"/>
      <c r="R831" s="41"/>
      <c r="S831" s="42"/>
      <c r="T831" s="43"/>
      <c r="U831" s="41"/>
      <c r="V831" s="42"/>
      <c r="W831" s="43"/>
      <c r="X831" s="41"/>
      <c r="Y831" s="42"/>
      <c r="Z831" s="43"/>
      <c r="AA831" s="41"/>
      <c r="AB831" s="42"/>
      <c r="AC831" s="43"/>
      <c r="AD831" s="41"/>
      <c r="AE831" s="42"/>
      <c r="AF831" s="43"/>
      <c r="AG831" s="41"/>
      <c r="AH831" s="42"/>
      <c r="AI831" s="43"/>
      <c r="AK831" s="41">
        <f t="shared" si="243"/>
        <v>0</v>
      </c>
      <c r="AL831" s="42">
        <f t="shared" si="243"/>
        <v>0</v>
      </c>
      <c r="AM831" s="43">
        <f t="shared" si="243"/>
        <v>0</v>
      </c>
      <c r="AT831" s="32">
        <f>IF(SUM(AK854:AM854)=0,0,IF(SUM(AK831:AM831)=0,0,1))</f>
        <v>0</v>
      </c>
      <c r="AV831" s="23">
        <v>6</v>
      </c>
      <c r="AW831" s="23">
        <v>17</v>
      </c>
      <c r="AX831" s="23">
        <f t="shared" si="244"/>
        <v>4</v>
      </c>
    </row>
    <row r="832" spans="2:50" ht="15" hidden="1" customHeight="1" x14ac:dyDescent="0.3">
      <c r="B832" s="15"/>
      <c r="C832" s="40" t="s">
        <v>22</v>
      </c>
      <c r="D832" s="34" t="s">
        <v>2</v>
      </c>
      <c r="E832" s="35" t="s">
        <v>2</v>
      </c>
      <c r="F832" s="41">
        <v>0</v>
      </c>
      <c r="G832" s="42">
        <v>0</v>
      </c>
      <c r="H832" s="43">
        <v>0</v>
      </c>
      <c r="I832" s="41">
        <v>0</v>
      </c>
      <c r="J832" s="42">
        <v>0</v>
      </c>
      <c r="K832" s="169">
        <v>0</v>
      </c>
      <c r="L832" s="154">
        <v>0</v>
      </c>
      <c r="M832" s="42">
        <v>0</v>
      </c>
      <c r="N832" s="43">
        <v>0</v>
      </c>
      <c r="O832" s="41"/>
      <c r="P832" s="42"/>
      <c r="Q832" s="43"/>
      <c r="R832" s="41"/>
      <c r="S832" s="42"/>
      <c r="T832" s="43"/>
      <c r="U832" s="41"/>
      <c r="V832" s="42"/>
      <c r="W832" s="43"/>
      <c r="X832" s="41"/>
      <c r="Y832" s="42"/>
      <c r="Z832" s="43"/>
      <c r="AA832" s="41"/>
      <c r="AB832" s="42"/>
      <c r="AC832" s="43"/>
      <c r="AD832" s="41"/>
      <c r="AE832" s="42"/>
      <c r="AF832" s="43"/>
      <c r="AG832" s="41"/>
      <c r="AH832" s="42"/>
      <c r="AI832" s="43"/>
      <c r="AK832" s="41">
        <f t="shared" si="243"/>
        <v>0</v>
      </c>
      <c r="AL832" s="42">
        <f t="shared" si="243"/>
        <v>0</v>
      </c>
      <c r="AM832" s="43">
        <f t="shared" si="243"/>
        <v>0</v>
      </c>
      <c r="AT832" s="32">
        <f>IF(SUM(AK854:AM854)=0,0,IF(SUM(AK832:AM832)=0,0,1))</f>
        <v>0</v>
      </c>
      <c r="AV832" s="23">
        <v>6</v>
      </c>
      <c r="AW832" s="23">
        <v>17</v>
      </c>
      <c r="AX832" s="23">
        <f t="shared" si="244"/>
        <v>5</v>
      </c>
    </row>
    <row r="833" spans="2:50" s="23" customFormat="1" ht="15" hidden="1" customHeight="1" x14ac:dyDescent="0.3">
      <c r="B833" s="15"/>
      <c r="C833" s="40" t="s">
        <v>22</v>
      </c>
      <c r="D833" s="34" t="s">
        <v>2</v>
      </c>
      <c r="E833" s="35" t="s">
        <v>2</v>
      </c>
      <c r="F833" s="41">
        <v>0</v>
      </c>
      <c r="G833" s="42">
        <v>0</v>
      </c>
      <c r="H833" s="43">
        <v>0</v>
      </c>
      <c r="I833" s="41">
        <v>0</v>
      </c>
      <c r="J833" s="42">
        <v>0</v>
      </c>
      <c r="K833" s="169">
        <v>0</v>
      </c>
      <c r="L833" s="154">
        <v>0</v>
      </c>
      <c r="M833" s="42">
        <v>0</v>
      </c>
      <c r="N833" s="43">
        <v>0</v>
      </c>
      <c r="O833" s="41"/>
      <c r="P833" s="42"/>
      <c r="Q833" s="43"/>
      <c r="R833" s="41"/>
      <c r="S833" s="42"/>
      <c r="T833" s="43"/>
      <c r="U833" s="41"/>
      <c r="V833" s="42"/>
      <c r="W833" s="43"/>
      <c r="X833" s="41"/>
      <c r="Y833" s="42"/>
      <c r="Z833" s="43"/>
      <c r="AA833" s="41"/>
      <c r="AB833" s="42"/>
      <c r="AC833" s="43"/>
      <c r="AD833" s="41"/>
      <c r="AE833" s="42"/>
      <c r="AF833" s="43"/>
      <c r="AG833" s="41"/>
      <c r="AH833" s="42"/>
      <c r="AI833" s="43"/>
      <c r="AK833" s="41">
        <f t="shared" si="243"/>
        <v>0</v>
      </c>
      <c r="AL833" s="42">
        <f t="shared" si="243"/>
        <v>0</v>
      </c>
      <c r="AM833" s="43">
        <f t="shared" si="243"/>
        <v>0</v>
      </c>
      <c r="AT833" s="32">
        <f>IF(SUM(AK854:AM854)=0,0,IF(SUM(AK833:AM833)=0,0,1))</f>
        <v>0</v>
      </c>
      <c r="AV833" s="23">
        <v>6</v>
      </c>
      <c r="AW833" s="23">
        <v>17</v>
      </c>
      <c r="AX833" s="23">
        <f t="shared" si="244"/>
        <v>6</v>
      </c>
    </row>
    <row r="834" spans="2:50" ht="15" hidden="1" customHeight="1" x14ac:dyDescent="0.3">
      <c r="B834" s="15"/>
      <c r="C834" s="40" t="s">
        <v>22</v>
      </c>
      <c r="D834" s="34" t="s">
        <v>2</v>
      </c>
      <c r="E834" s="35" t="s">
        <v>2</v>
      </c>
      <c r="F834" s="41">
        <v>0</v>
      </c>
      <c r="G834" s="42">
        <v>0</v>
      </c>
      <c r="H834" s="43">
        <v>0</v>
      </c>
      <c r="I834" s="41">
        <v>0</v>
      </c>
      <c r="J834" s="42">
        <v>0</v>
      </c>
      <c r="K834" s="169">
        <v>0</v>
      </c>
      <c r="L834" s="154">
        <v>0</v>
      </c>
      <c r="M834" s="42">
        <v>0</v>
      </c>
      <c r="N834" s="43">
        <v>0</v>
      </c>
      <c r="O834" s="41"/>
      <c r="P834" s="42"/>
      <c r="Q834" s="43"/>
      <c r="R834" s="41"/>
      <c r="S834" s="42"/>
      <c r="T834" s="43"/>
      <c r="U834" s="41"/>
      <c r="V834" s="42"/>
      <c r="W834" s="43"/>
      <c r="X834" s="41"/>
      <c r="Y834" s="42"/>
      <c r="Z834" s="43"/>
      <c r="AA834" s="41"/>
      <c r="AB834" s="42"/>
      <c r="AC834" s="43"/>
      <c r="AD834" s="41"/>
      <c r="AE834" s="42"/>
      <c r="AF834" s="43"/>
      <c r="AG834" s="41"/>
      <c r="AH834" s="42"/>
      <c r="AI834" s="43"/>
      <c r="AK834" s="41">
        <f t="shared" si="243"/>
        <v>0</v>
      </c>
      <c r="AL834" s="42">
        <f t="shared" si="243"/>
        <v>0</v>
      </c>
      <c r="AM834" s="43">
        <f t="shared" si="243"/>
        <v>0</v>
      </c>
      <c r="AT834" s="32">
        <f>IF(SUM(AK854:AM854)=0,0,IF(SUM(AK834:AM834)=0,0,1))</f>
        <v>0</v>
      </c>
      <c r="AV834" s="23">
        <v>6</v>
      </c>
      <c r="AW834" s="23">
        <v>17</v>
      </c>
      <c r="AX834" s="23">
        <f t="shared" si="244"/>
        <v>7</v>
      </c>
    </row>
    <row r="835" spans="2:50" ht="15" hidden="1" customHeight="1" x14ac:dyDescent="0.3">
      <c r="B835" s="15"/>
      <c r="C835" s="40" t="s">
        <v>22</v>
      </c>
      <c r="D835" s="34" t="s">
        <v>2</v>
      </c>
      <c r="E835" s="35" t="s">
        <v>2</v>
      </c>
      <c r="F835" s="41">
        <v>0</v>
      </c>
      <c r="G835" s="42">
        <v>0</v>
      </c>
      <c r="H835" s="43">
        <v>0</v>
      </c>
      <c r="I835" s="41">
        <v>0</v>
      </c>
      <c r="J835" s="42">
        <v>0</v>
      </c>
      <c r="K835" s="169">
        <v>0</v>
      </c>
      <c r="L835" s="154">
        <v>0</v>
      </c>
      <c r="M835" s="42">
        <v>0</v>
      </c>
      <c r="N835" s="43">
        <v>0</v>
      </c>
      <c r="O835" s="41"/>
      <c r="P835" s="42"/>
      <c r="Q835" s="43"/>
      <c r="R835" s="41"/>
      <c r="S835" s="42"/>
      <c r="T835" s="43"/>
      <c r="U835" s="41"/>
      <c r="V835" s="42"/>
      <c r="W835" s="43"/>
      <c r="X835" s="41"/>
      <c r="Y835" s="42"/>
      <c r="Z835" s="43"/>
      <c r="AA835" s="41"/>
      <c r="AB835" s="42"/>
      <c r="AC835" s="43"/>
      <c r="AD835" s="41"/>
      <c r="AE835" s="42"/>
      <c r="AF835" s="43"/>
      <c r="AG835" s="41"/>
      <c r="AH835" s="42"/>
      <c r="AI835" s="43"/>
      <c r="AK835" s="41">
        <f t="shared" si="243"/>
        <v>0</v>
      </c>
      <c r="AL835" s="42">
        <f t="shared" si="243"/>
        <v>0</v>
      </c>
      <c r="AM835" s="43">
        <f t="shared" si="243"/>
        <v>0</v>
      </c>
      <c r="AT835" s="32">
        <f>IF(SUM(AK854:AM854)=0,0,IF(SUM(AK835:AM835)=0,0,1))</f>
        <v>0</v>
      </c>
      <c r="AV835" s="23">
        <v>6</v>
      </c>
      <c r="AW835" s="23">
        <v>17</v>
      </c>
      <c r="AX835" s="23">
        <f t="shared" si="244"/>
        <v>8</v>
      </c>
    </row>
    <row r="836" spans="2:50" ht="15" hidden="1" customHeight="1" x14ac:dyDescent="0.3">
      <c r="B836" s="15"/>
      <c r="C836" s="40" t="s">
        <v>22</v>
      </c>
      <c r="D836" s="34" t="s">
        <v>2</v>
      </c>
      <c r="E836" s="35" t="s">
        <v>2</v>
      </c>
      <c r="F836" s="41">
        <v>0</v>
      </c>
      <c r="G836" s="42">
        <v>0</v>
      </c>
      <c r="H836" s="43">
        <v>0</v>
      </c>
      <c r="I836" s="41">
        <v>0</v>
      </c>
      <c r="J836" s="42">
        <v>0</v>
      </c>
      <c r="K836" s="169">
        <v>0</v>
      </c>
      <c r="L836" s="154">
        <v>0</v>
      </c>
      <c r="M836" s="42">
        <v>0</v>
      </c>
      <c r="N836" s="43">
        <v>0</v>
      </c>
      <c r="O836" s="41"/>
      <c r="P836" s="42"/>
      <c r="Q836" s="43"/>
      <c r="R836" s="41"/>
      <c r="S836" s="42"/>
      <c r="T836" s="43"/>
      <c r="U836" s="41"/>
      <c r="V836" s="42"/>
      <c r="W836" s="43"/>
      <c r="X836" s="41"/>
      <c r="Y836" s="42"/>
      <c r="Z836" s="43"/>
      <c r="AA836" s="41"/>
      <c r="AB836" s="42"/>
      <c r="AC836" s="43"/>
      <c r="AD836" s="41"/>
      <c r="AE836" s="42"/>
      <c r="AF836" s="43"/>
      <c r="AG836" s="41"/>
      <c r="AH836" s="42"/>
      <c r="AI836" s="43"/>
      <c r="AK836" s="41">
        <f t="shared" si="243"/>
        <v>0</v>
      </c>
      <c r="AL836" s="42">
        <f t="shared" si="243"/>
        <v>0</v>
      </c>
      <c r="AM836" s="43">
        <f t="shared" si="243"/>
        <v>0</v>
      </c>
      <c r="AT836" s="32">
        <f>IF(SUM(AK854:AM854)=0,0,IF(SUM(AK836:AM836)=0,0,1))</f>
        <v>0</v>
      </c>
      <c r="AV836" s="23">
        <v>6</v>
      </c>
      <c r="AW836" s="23">
        <v>17</v>
      </c>
      <c r="AX836" s="23">
        <f t="shared" si="244"/>
        <v>9</v>
      </c>
    </row>
    <row r="837" spans="2:50" ht="15" hidden="1" customHeight="1" x14ac:dyDescent="0.3">
      <c r="B837" s="15"/>
      <c r="C837" s="40" t="s">
        <v>22</v>
      </c>
      <c r="D837" s="34" t="s">
        <v>2</v>
      </c>
      <c r="E837" s="35" t="s">
        <v>2</v>
      </c>
      <c r="F837" s="41">
        <v>0</v>
      </c>
      <c r="G837" s="42">
        <v>0</v>
      </c>
      <c r="H837" s="43">
        <v>0</v>
      </c>
      <c r="I837" s="41">
        <v>0</v>
      </c>
      <c r="J837" s="42">
        <v>0</v>
      </c>
      <c r="K837" s="169">
        <v>0</v>
      </c>
      <c r="L837" s="154">
        <v>0</v>
      </c>
      <c r="M837" s="42">
        <v>0</v>
      </c>
      <c r="N837" s="43">
        <v>0</v>
      </c>
      <c r="O837" s="41"/>
      <c r="P837" s="42"/>
      <c r="Q837" s="43"/>
      <c r="R837" s="41"/>
      <c r="S837" s="42"/>
      <c r="T837" s="43"/>
      <c r="U837" s="41"/>
      <c r="V837" s="42"/>
      <c r="W837" s="43"/>
      <c r="X837" s="41"/>
      <c r="Y837" s="42"/>
      <c r="Z837" s="43"/>
      <c r="AA837" s="41"/>
      <c r="AB837" s="42"/>
      <c r="AC837" s="43"/>
      <c r="AD837" s="41"/>
      <c r="AE837" s="42"/>
      <c r="AF837" s="43"/>
      <c r="AG837" s="41"/>
      <c r="AH837" s="42"/>
      <c r="AI837" s="43"/>
      <c r="AK837" s="41">
        <f t="shared" si="243"/>
        <v>0</v>
      </c>
      <c r="AL837" s="42">
        <f t="shared" si="243"/>
        <v>0</v>
      </c>
      <c r="AM837" s="43">
        <f t="shared" si="243"/>
        <v>0</v>
      </c>
      <c r="AT837" s="32">
        <f>IF(SUM(AK854:AM854)=0,0,IF(SUM(AK837:AM837)=0,0,1))</f>
        <v>0</v>
      </c>
      <c r="AV837" s="23">
        <v>6</v>
      </c>
      <c r="AW837" s="23">
        <v>17</v>
      </c>
      <c r="AX837" s="23">
        <f t="shared" si="244"/>
        <v>10</v>
      </c>
    </row>
    <row r="838" spans="2:50" ht="15" hidden="1" customHeight="1" x14ac:dyDescent="0.3">
      <c r="B838" s="15"/>
      <c r="C838" s="40" t="s">
        <v>23</v>
      </c>
      <c r="D838" s="34" t="s">
        <v>2</v>
      </c>
      <c r="E838" s="35" t="s">
        <v>2</v>
      </c>
      <c r="F838" s="41">
        <v>0</v>
      </c>
      <c r="G838" s="42">
        <v>0</v>
      </c>
      <c r="H838" s="43">
        <v>0</v>
      </c>
      <c r="I838" s="41">
        <v>0</v>
      </c>
      <c r="J838" s="42">
        <v>0</v>
      </c>
      <c r="K838" s="169">
        <v>0</v>
      </c>
      <c r="L838" s="154">
        <v>0</v>
      </c>
      <c r="M838" s="42">
        <v>0</v>
      </c>
      <c r="N838" s="43">
        <v>0</v>
      </c>
      <c r="O838" s="41"/>
      <c r="P838" s="42"/>
      <c r="Q838" s="43"/>
      <c r="R838" s="41"/>
      <c r="S838" s="42"/>
      <c r="T838" s="43"/>
      <c r="U838" s="41"/>
      <c r="V838" s="42"/>
      <c r="W838" s="43"/>
      <c r="X838" s="41"/>
      <c r="Y838" s="42"/>
      <c r="Z838" s="43"/>
      <c r="AA838" s="41"/>
      <c r="AB838" s="42"/>
      <c r="AC838" s="43"/>
      <c r="AD838" s="41"/>
      <c r="AE838" s="42"/>
      <c r="AF838" s="43"/>
      <c r="AG838" s="41"/>
      <c r="AH838" s="42"/>
      <c r="AI838" s="43"/>
      <c r="AK838" s="41">
        <f t="shared" si="243"/>
        <v>0</v>
      </c>
      <c r="AL838" s="42">
        <f t="shared" si="243"/>
        <v>0</v>
      </c>
      <c r="AM838" s="43">
        <f t="shared" si="243"/>
        <v>0</v>
      </c>
      <c r="AT838" s="32">
        <f>IF(SUM(AK854:AM854)=0,0,IF(SUM(AK838:AM838)=0,0,1))</f>
        <v>0</v>
      </c>
      <c r="AV838" s="23">
        <v>6</v>
      </c>
      <c r="AW838" s="23">
        <v>18</v>
      </c>
      <c r="AX838" s="23">
        <f t="shared" si="244"/>
        <v>1</v>
      </c>
    </row>
    <row r="839" spans="2:50" ht="15" hidden="1" customHeight="1" x14ac:dyDescent="0.3">
      <c r="B839" s="15"/>
      <c r="C839" s="50" t="str">
        <f>IF(LEN(E838)&lt;1,"","Total: " &amp; LEFT(E838,LEN(E838)-21) &amp; "Municipalities")</f>
        <v/>
      </c>
      <c r="D839" s="51"/>
      <c r="E839" s="52"/>
      <c r="F839" s="53">
        <f t="shared" ref="F839:N839" si="245">SUM(F828:F838)</f>
        <v>0</v>
      </c>
      <c r="G839" s="54">
        <f t="shared" si="245"/>
        <v>0</v>
      </c>
      <c r="H839" s="55">
        <f t="shared" si="245"/>
        <v>0</v>
      </c>
      <c r="I839" s="53">
        <f t="shared" si="245"/>
        <v>0</v>
      </c>
      <c r="J839" s="54">
        <f t="shared" si="245"/>
        <v>0</v>
      </c>
      <c r="K839" s="171">
        <f t="shared" si="245"/>
        <v>0</v>
      </c>
      <c r="L839" s="159">
        <f t="shared" si="245"/>
        <v>0</v>
      </c>
      <c r="M839" s="54">
        <f t="shared" si="245"/>
        <v>0</v>
      </c>
      <c r="N839" s="55">
        <f t="shared" si="245"/>
        <v>0</v>
      </c>
      <c r="O839" s="53">
        <f t="shared" ref="O839:AI839" si="246">SUM(O828:O838)</f>
        <v>0</v>
      </c>
      <c r="P839" s="54">
        <f t="shared" si="246"/>
        <v>0</v>
      </c>
      <c r="Q839" s="55">
        <f t="shared" si="246"/>
        <v>0</v>
      </c>
      <c r="R839" s="53">
        <f t="shared" si="246"/>
        <v>0</v>
      </c>
      <c r="S839" s="54">
        <f t="shared" si="246"/>
        <v>0</v>
      </c>
      <c r="T839" s="55">
        <f t="shared" si="246"/>
        <v>0</v>
      </c>
      <c r="U839" s="53">
        <f t="shared" si="246"/>
        <v>0</v>
      </c>
      <c r="V839" s="54">
        <f t="shared" si="246"/>
        <v>0</v>
      </c>
      <c r="W839" s="55">
        <f t="shared" si="246"/>
        <v>0</v>
      </c>
      <c r="X839" s="53">
        <f t="shared" si="246"/>
        <v>0</v>
      </c>
      <c r="Y839" s="54">
        <f t="shared" si="246"/>
        <v>0</v>
      </c>
      <c r="Z839" s="55">
        <f t="shared" si="246"/>
        <v>0</v>
      </c>
      <c r="AA839" s="53">
        <f t="shared" si="246"/>
        <v>0</v>
      </c>
      <c r="AB839" s="54">
        <f t="shared" si="246"/>
        <v>0</v>
      </c>
      <c r="AC839" s="55">
        <f t="shared" si="246"/>
        <v>0</v>
      </c>
      <c r="AD839" s="53">
        <f t="shared" si="246"/>
        <v>0</v>
      </c>
      <c r="AE839" s="54">
        <f t="shared" si="246"/>
        <v>0</v>
      </c>
      <c r="AF839" s="55">
        <f t="shared" si="246"/>
        <v>0</v>
      </c>
      <c r="AG839" s="53">
        <f t="shared" si="246"/>
        <v>0</v>
      </c>
      <c r="AH839" s="54">
        <f t="shared" si="246"/>
        <v>0</v>
      </c>
      <c r="AI839" s="55">
        <f t="shared" si="246"/>
        <v>0</v>
      </c>
      <c r="AK839" s="53">
        <f>SUM(AK828:AK838)</f>
        <v>0</v>
      </c>
      <c r="AL839" s="54">
        <f>SUM(AL828:AL838)</f>
        <v>0</v>
      </c>
      <c r="AM839" s="55">
        <f>SUM(AM828:AM838)</f>
        <v>0</v>
      </c>
      <c r="AT839" s="32">
        <f>IF(SUM(AK854:AM854)=0,0,IF(SUM(AK839:AM839)=0,0,1))</f>
        <v>0</v>
      </c>
    </row>
    <row r="840" spans="2:50" ht="15" hidden="1" customHeight="1" x14ac:dyDescent="0.3">
      <c r="B840" s="15"/>
      <c r="C840" s="40"/>
      <c r="D840" s="34"/>
      <c r="E840" s="35"/>
      <c r="F840" s="41"/>
      <c r="G840" s="42"/>
      <c r="H840" s="43"/>
      <c r="I840" s="41"/>
      <c r="J840" s="42"/>
      <c r="K840" s="169"/>
      <c r="L840" s="154"/>
      <c r="M840" s="42"/>
      <c r="N840" s="43"/>
      <c r="O840" s="41"/>
      <c r="P840" s="42"/>
      <c r="Q840" s="43"/>
      <c r="R840" s="41"/>
      <c r="S840" s="42"/>
      <c r="T840" s="43"/>
      <c r="U840" s="41"/>
      <c r="V840" s="42"/>
      <c r="W840" s="43"/>
      <c r="X840" s="41"/>
      <c r="Y840" s="42"/>
      <c r="Z840" s="43"/>
      <c r="AA840" s="41"/>
      <c r="AB840" s="42"/>
      <c r="AC840" s="43"/>
      <c r="AD840" s="41"/>
      <c r="AE840" s="42"/>
      <c r="AF840" s="43"/>
      <c r="AG840" s="41"/>
      <c r="AH840" s="42"/>
      <c r="AI840" s="43"/>
      <c r="AK840" s="41"/>
      <c r="AL840" s="42"/>
      <c r="AM840" s="43"/>
      <c r="AT840" s="32">
        <f>IF(SUM(AK854:AM854)=0,0,IF(SUM(AK840:AM840)=0,0,1))</f>
        <v>0</v>
      </c>
    </row>
    <row r="841" spans="2:50" ht="15" hidden="1" customHeight="1" x14ac:dyDescent="0.3">
      <c r="B841" s="15"/>
      <c r="C841" s="40" t="s">
        <v>22</v>
      </c>
      <c r="D841" s="34" t="s">
        <v>2</v>
      </c>
      <c r="E841" s="35" t="s">
        <v>2</v>
      </c>
      <c r="F841" s="41">
        <v>0</v>
      </c>
      <c r="G841" s="42">
        <v>0</v>
      </c>
      <c r="H841" s="43">
        <v>0</v>
      </c>
      <c r="I841" s="41">
        <v>0</v>
      </c>
      <c r="J841" s="42">
        <v>0</v>
      </c>
      <c r="K841" s="169">
        <v>0</v>
      </c>
      <c r="L841" s="154">
        <v>0</v>
      </c>
      <c r="M841" s="42">
        <v>0</v>
      </c>
      <c r="N841" s="43">
        <v>0</v>
      </c>
      <c r="O841" s="41"/>
      <c r="P841" s="42"/>
      <c r="Q841" s="43"/>
      <c r="R841" s="41"/>
      <c r="S841" s="42"/>
      <c r="T841" s="43"/>
      <c r="U841" s="41"/>
      <c r="V841" s="42"/>
      <c r="W841" s="43"/>
      <c r="X841" s="41"/>
      <c r="Y841" s="42"/>
      <c r="Z841" s="43"/>
      <c r="AA841" s="41"/>
      <c r="AB841" s="42"/>
      <c r="AC841" s="43"/>
      <c r="AD841" s="41"/>
      <c r="AE841" s="42"/>
      <c r="AF841" s="43"/>
      <c r="AG841" s="41"/>
      <c r="AH841" s="42"/>
      <c r="AI841" s="43"/>
      <c r="AK841" s="41">
        <f t="shared" ref="AK841:AM851" si="247">F841+I841+L841+O841+R841+U841+X841+AA841+AD841+AG841</f>
        <v>0</v>
      </c>
      <c r="AL841" s="42">
        <f t="shared" si="247"/>
        <v>0</v>
      </c>
      <c r="AM841" s="43">
        <f t="shared" si="247"/>
        <v>0</v>
      </c>
      <c r="AT841" s="32">
        <f>IF(SUM(AK854:AM854)=0,0,IF(SUM(AK841:AM841)=0,0,1))</f>
        <v>0</v>
      </c>
      <c r="AV841" s="23">
        <v>6</v>
      </c>
      <c r="AW841" s="23">
        <v>19</v>
      </c>
      <c r="AX841" s="23">
        <v>1</v>
      </c>
    </row>
    <row r="842" spans="2:50" ht="15" hidden="1" customHeight="1" x14ac:dyDescent="0.3">
      <c r="B842" s="15"/>
      <c r="C842" s="40" t="s">
        <v>22</v>
      </c>
      <c r="D842" s="34" t="s">
        <v>2</v>
      </c>
      <c r="E842" s="35" t="s">
        <v>2</v>
      </c>
      <c r="F842" s="41">
        <v>0</v>
      </c>
      <c r="G842" s="42">
        <v>0</v>
      </c>
      <c r="H842" s="43">
        <v>0</v>
      </c>
      <c r="I842" s="41">
        <v>0</v>
      </c>
      <c r="J842" s="42">
        <v>0</v>
      </c>
      <c r="K842" s="169">
        <v>0</v>
      </c>
      <c r="L842" s="154">
        <v>0</v>
      </c>
      <c r="M842" s="42">
        <v>0</v>
      </c>
      <c r="N842" s="43">
        <v>0</v>
      </c>
      <c r="O842" s="41"/>
      <c r="P842" s="42"/>
      <c r="Q842" s="43"/>
      <c r="R842" s="41"/>
      <c r="S842" s="42"/>
      <c r="T842" s="43"/>
      <c r="U842" s="41"/>
      <c r="V842" s="42"/>
      <c r="W842" s="43"/>
      <c r="X842" s="41"/>
      <c r="Y842" s="42"/>
      <c r="Z842" s="43"/>
      <c r="AA842" s="41"/>
      <c r="AB842" s="42"/>
      <c r="AC842" s="43"/>
      <c r="AD842" s="41"/>
      <c r="AE842" s="42"/>
      <c r="AF842" s="43"/>
      <c r="AG842" s="41"/>
      <c r="AH842" s="42"/>
      <c r="AI842" s="43"/>
      <c r="AK842" s="41">
        <f t="shared" si="247"/>
        <v>0</v>
      </c>
      <c r="AL842" s="42">
        <f t="shared" si="247"/>
        <v>0</v>
      </c>
      <c r="AM842" s="43">
        <f t="shared" si="247"/>
        <v>0</v>
      </c>
      <c r="AT842" s="32">
        <f>IF(SUM(AK854:AM854)=0,0,IF(SUM(AK842:AM842)=0,0,1))</f>
        <v>0</v>
      </c>
      <c r="AV842" s="23">
        <v>6</v>
      </c>
      <c r="AW842" s="23">
        <v>19</v>
      </c>
      <c r="AX842" s="23">
        <f>IF(AW842=AW841,AX841+1,1)</f>
        <v>2</v>
      </c>
    </row>
    <row r="843" spans="2:50" ht="15" hidden="1" customHeight="1" x14ac:dyDescent="0.3">
      <c r="B843" s="15"/>
      <c r="C843" s="40" t="s">
        <v>22</v>
      </c>
      <c r="D843" s="34" t="s">
        <v>2</v>
      </c>
      <c r="E843" s="35" t="s">
        <v>2</v>
      </c>
      <c r="F843" s="41">
        <v>0</v>
      </c>
      <c r="G843" s="42">
        <v>0</v>
      </c>
      <c r="H843" s="43">
        <v>0</v>
      </c>
      <c r="I843" s="41">
        <v>0</v>
      </c>
      <c r="J843" s="42">
        <v>0</v>
      </c>
      <c r="K843" s="169">
        <v>0</v>
      </c>
      <c r="L843" s="154">
        <v>0</v>
      </c>
      <c r="M843" s="42">
        <v>0</v>
      </c>
      <c r="N843" s="43">
        <v>0</v>
      </c>
      <c r="O843" s="41"/>
      <c r="P843" s="42"/>
      <c r="Q843" s="43"/>
      <c r="R843" s="41"/>
      <c r="S843" s="42"/>
      <c r="T843" s="43"/>
      <c r="U843" s="41"/>
      <c r="V843" s="42"/>
      <c r="W843" s="43"/>
      <c r="X843" s="41"/>
      <c r="Y843" s="42"/>
      <c r="Z843" s="43"/>
      <c r="AA843" s="41"/>
      <c r="AB843" s="42"/>
      <c r="AC843" s="43"/>
      <c r="AD843" s="41"/>
      <c r="AE843" s="42"/>
      <c r="AF843" s="43"/>
      <c r="AG843" s="41"/>
      <c r="AH843" s="42"/>
      <c r="AI843" s="43"/>
      <c r="AK843" s="41">
        <f t="shared" si="247"/>
        <v>0</v>
      </c>
      <c r="AL843" s="42">
        <f t="shared" si="247"/>
        <v>0</v>
      </c>
      <c r="AM843" s="43">
        <f t="shared" si="247"/>
        <v>0</v>
      </c>
      <c r="AT843" s="32">
        <f>IF(SUM(AK854:AM854)=0,0,IF(SUM(AK843:AM843)=0,0,1))</f>
        <v>0</v>
      </c>
      <c r="AV843" s="23">
        <v>6</v>
      </c>
      <c r="AW843" s="23">
        <v>19</v>
      </c>
      <c r="AX843" s="23">
        <f t="shared" ref="AX843:AX851" si="248">IF(AW843=AW842,AX842+1,1)</f>
        <v>3</v>
      </c>
    </row>
    <row r="844" spans="2:50" ht="15" hidden="1" customHeight="1" x14ac:dyDescent="0.3">
      <c r="B844" s="15"/>
      <c r="C844" s="40" t="s">
        <v>22</v>
      </c>
      <c r="D844" s="34" t="s">
        <v>2</v>
      </c>
      <c r="E844" s="35" t="s">
        <v>2</v>
      </c>
      <c r="F844" s="41">
        <v>0</v>
      </c>
      <c r="G844" s="42">
        <v>0</v>
      </c>
      <c r="H844" s="43">
        <v>0</v>
      </c>
      <c r="I844" s="41">
        <v>0</v>
      </c>
      <c r="J844" s="42">
        <v>0</v>
      </c>
      <c r="K844" s="169">
        <v>0</v>
      </c>
      <c r="L844" s="154">
        <v>0</v>
      </c>
      <c r="M844" s="42">
        <v>0</v>
      </c>
      <c r="N844" s="43">
        <v>0</v>
      </c>
      <c r="O844" s="41"/>
      <c r="P844" s="42"/>
      <c r="Q844" s="43"/>
      <c r="R844" s="41"/>
      <c r="S844" s="42"/>
      <c r="T844" s="43"/>
      <c r="U844" s="41"/>
      <c r="V844" s="42"/>
      <c r="W844" s="43"/>
      <c r="X844" s="41"/>
      <c r="Y844" s="42"/>
      <c r="Z844" s="43"/>
      <c r="AA844" s="41"/>
      <c r="AB844" s="42"/>
      <c r="AC844" s="43"/>
      <c r="AD844" s="41"/>
      <c r="AE844" s="42"/>
      <c r="AF844" s="43"/>
      <c r="AG844" s="41"/>
      <c r="AH844" s="42"/>
      <c r="AI844" s="43"/>
      <c r="AK844" s="41">
        <f t="shared" si="247"/>
        <v>0</v>
      </c>
      <c r="AL844" s="42">
        <f t="shared" si="247"/>
        <v>0</v>
      </c>
      <c r="AM844" s="43">
        <f t="shared" si="247"/>
        <v>0</v>
      </c>
      <c r="AT844" s="32">
        <f>IF(SUM(AK854:AM854)=0,0,IF(SUM(AK844:AM844)=0,0,1))</f>
        <v>0</v>
      </c>
      <c r="AV844" s="23">
        <v>6</v>
      </c>
      <c r="AW844" s="23">
        <v>19</v>
      </c>
      <c r="AX844" s="23">
        <f t="shared" si="248"/>
        <v>4</v>
      </c>
    </row>
    <row r="845" spans="2:50" ht="15" hidden="1" customHeight="1" x14ac:dyDescent="0.3">
      <c r="B845" s="15"/>
      <c r="C845" s="40" t="s">
        <v>22</v>
      </c>
      <c r="D845" s="34" t="s">
        <v>2</v>
      </c>
      <c r="E845" s="35" t="s">
        <v>2</v>
      </c>
      <c r="F845" s="41">
        <v>0</v>
      </c>
      <c r="G845" s="42">
        <v>0</v>
      </c>
      <c r="H845" s="43">
        <v>0</v>
      </c>
      <c r="I845" s="41">
        <v>0</v>
      </c>
      <c r="J845" s="42">
        <v>0</v>
      </c>
      <c r="K845" s="169">
        <v>0</v>
      </c>
      <c r="L845" s="154">
        <v>0</v>
      </c>
      <c r="M845" s="42">
        <v>0</v>
      </c>
      <c r="N845" s="43">
        <v>0</v>
      </c>
      <c r="O845" s="41"/>
      <c r="P845" s="42"/>
      <c r="Q845" s="43"/>
      <c r="R845" s="41"/>
      <c r="S845" s="42"/>
      <c r="T845" s="43"/>
      <c r="U845" s="41"/>
      <c r="V845" s="42"/>
      <c r="W845" s="43"/>
      <c r="X845" s="41"/>
      <c r="Y845" s="42"/>
      <c r="Z845" s="43"/>
      <c r="AA845" s="41"/>
      <c r="AB845" s="42"/>
      <c r="AC845" s="43"/>
      <c r="AD845" s="41"/>
      <c r="AE845" s="42"/>
      <c r="AF845" s="43"/>
      <c r="AG845" s="41"/>
      <c r="AH845" s="42"/>
      <c r="AI845" s="43"/>
      <c r="AK845" s="41">
        <f t="shared" si="247"/>
        <v>0</v>
      </c>
      <c r="AL845" s="42">
        <f t="shared" si="247"/>
        <v>0</v>
      </c>
      <c r="AM845" s="43">
        <f t="shared" si="247"/>
        <v>0</v>
      </c>
      <c r="AT845" s="32">
        <f>IF(SUM(AK854:AM854)=0,0,IF(SUM(AK845:AM845)=0,0,1))</f>
        <v>0</v>
      </c>
      <c r="AV845" s="23">
        <v>6</v>
      </c>
      <c r="AW845" s="23">
        <v>19</v>
      </c>
      <c r="AX845" s="23">
        <f t="shared" si="248"/>
        <v>5</v>
      </c>
    </row>
    <row r="846" spans="2:50" ht="15" hidden="1" customHeight="1" x14ac:dyDescent="0.3">
      <c r="B846" s="15"/>
      <c r="C846" s="40" t="s">
        <v>22</v>
      </c>
      <c r="D846" s="34" t="s">
        <v>2</v>
      </c>
      <c r="E846" s="35" t="s">
        <v>2</v>
      </c>
      <c r="F846" s="41">
        <v>0</v>
      </c>
      <c r="G846" s="42">
        <v>0</v>
      </c>
      <c r="H846" s="43">
        <v>0</v>
      </c>
      <c r="I846" s="41">
        <v>0</v>
      </c>
      <c r="J846" s="42">
        <v>0</v>
      </c>
      <c r="K846" s="169">
        <v>0</v>
      </c>
      <c r="L846" s="154">
        <v>0</v>
      </c>
      <c r="M846" s="42">
        <v>0</v>
      </c>
      <c r="N846" s="43">
        <v>0</v>
      </c>
      <c r="O846" s="41"/>
      <c r="P846" s="42"/>
      <c r="Q846" s="43"/>
      <c r="R846" s="41"/>
      <c r="S846" s="42"/>
      <c r="T846" s="43"/>
      <c r="U846" s="41"/>
      <c r="V846" s="42"/>
      <c r="W846" s="43"/>
      <c r="X846" s="41"/>
      <c r="Y846" s="42"/>
      <c r="Z846" s="43"/>
      <c r="AA846" s="41"/>
      <c r="AB846" s="42"/>
      <c r="AC846" s="43"/>
      <c r="AD846" s="41"/>
      <c r="AE846" s="42"/>
      <c r="AF846" s="43"/>
      <c r="AG846" s="41"/>
      <c r="AH846" s="42"/>
      <c r="AI846" s="43"/>
      <c r="AK846" s="41">
        <f t="shared" si="247"/>
        <v>0</v>
      </c>
      <c r="AL846" s="42">
        <f t="shared" si="247"/>
        <v>0</v>
      </c>
      <c r="AM846" s="43">
        <f t="shared" si="247"/>
        <v>0</v>
      </c>
      <c r="AT846" s="32">
        <f>IF(SUM(AK854:AM854)=0,0,IF(SUM(AK846:AM846)=0,0,1))</f>
        <v>0</v>
      </c>
      <c r="AV846" s="23">
        <v>6</v>
      </c>
      <c r="AW846" s="23">
        <v>19</v>
      </c>
      <c r="AX846" s="23">
        <f t="shared" si="248"/>
        <v>6</v>
      </c>
    </row>
    <row r="847" spans="2:50" ht="15" hidden="1" customHeight="1" x14ac:dyDescent="0.3">
      <c r="B847" s="15"/>
      <c r="C847" s="40" t="s">
        <v>22</v>
      </c>
      <c r="D847" s="34" t="s">
        <v>2</v>
      </c>
      <c r="E847" s="35" t="s">
        <v>2</v>
      </c>
      <c r="F847" s="41">
        <v>0</v>
      </c>
      <c r="G847" s="42">
        <v>0</v>
      </c>
      <c r="H847" s="43">
        <v>0</v>
      </c>
      <c r="I847" s="41">
        <v>0</v>
      </c>
      <c r="J847" s="42">
        <v>0</v>
      </c>
      <c r="K847" s="169">
        <v>0</v>
      </c>
      <c r="L847" s="154">
        <v>0</v>
      </c>
      <c r="M847" s="42">
        <v>0</v>
      </c>
      <c r="N847" s="43">
        <v>0</v>
      </c>
      <c r="O847" s="41"/>
      <c r="P847" s="42"/>
      <c r="Q847" s="43"/>
      <c r="R847" s="41"/>
      <c r="S847" s="42"/>
      <c r="T847" s="43"/>
      <c r="U847" s="41"/>
      <c r="V847" s="42"/>
      <c r="W847" s="43"/>
      <c r="X847" s="41"/>
      <c r="Y847" s="42"/>
      <c r="Z847" s="43"/>
      <c r="AA847" s="41"/>
      <c r="AB847" s="42"/>
      <c r="AC847" s="43"/>
      <c r="AD847" s="41"/>
      <c r="AE847" s="42"/>
      <c r="AF847" s="43"/>
      <c r="AG847" s="41"/>
      <c r="AH847" s="42"/>
      <c r="AI847" s="43"/>
      <c r="AK847" s="41">
        <f t="shared" si="247"/>
        <v>0</v>
      </c>
      <c r="AL847" s="42">
        <f t="shared" si="247"/>
        <v>0</v>
      </c>
      <c r="AM847" s="43">
        <f t="shared" si="247"/>
        <v>0</v>
      </c>
      <c r="AT847" s="32">
        <f>IF(SUM(AK854:AM854)=0,0,IF(SUM(AK847:AM847)=0,0,1))</f>
        <v>0</v>
      </c>
      <c r="AV847" s="23">
        <v>6</v>
      </c>
      <c r="AW847" s="23">
        <v>19</v>
      </c>
      <c r="AX847" s="23">
        <f t="shared" si="248"/>
        <v>7</v>
      </c>
    </row>
    <row r="848" spans="2:50" ht="15" hidden="1" customHeight="1" x14ac:dyDescent="0.3">
      <c r="B848" s="15"/>
      <c r="C848" s="40" t="s">
        <v>22</v>
      </c>
      <c r="D848" s="34" t="s">
        <v>2</v>
      </c>
      <c r="E848" s="35" t="s">
        <v>2</v>
      </c>
      <c r="F848" s="41">
        <v>0</v>
      </c>
      <c r="G848" s="42">
        <v>0</v>
      </c>
      <c r="H848" s="43">
        <v>0</v>
      </c>
      <c r="I848" s="41">
        <v>0</v>
      </c>
      <c r="J848" s="42">
        <v>0</v>
      </c>
      <c r="K848" s="169">
        <v>0</v>
      </c>
      <c r="L848" s="154">
        <v>0</v>
      </c>
      <c r="M848" s="42">
        <v>0</v>
      </c>
      <c r="N848" s="43">
        <v>0</v>
      </c>
      <c r="O848" s="41"/>
      <c r="P848" s="42"/>
      <c r="Q848" s="43"/>
      <c r="R848" s="41"/>
      <c r="S848" s="42"/>
      <c r="T848" s="43"/>
      <c r="U848" s="41"/>
      <c r="V848" s="42"/>
      <c r="W848" s="43"/>
      <c r="X848" s="41"/>
      <c r="Y848" s="42"/>
      <c r="Z848" s="43"/>
      <c r="AA848" s="41"/>
      <c r="AB848" s="42"/>
      <c r="AC848" s="43"/>
      <c r="AD848" s="41"/>
      <c r="AE848" s="42"/>
      <c r="AF848" s="43"/>
      <c r="AG848" s="41"/>
      <c r="AH848" s="42"/>
      <c r="AI848" s="43"/>
      <c r="AK848" s="41">
        <f t="shared" si="247"/>
        <v>0</v>
      </c>
      <c r="AL848" s="42">
        <f t="shared" si="247"/>
        <v>0</v>
      </c>
      <c r="AM848" s="43">
        <f t="shared" si="247"/>
        <v>0</v>
      </c>
      <c r="AT848" s="32">
        <f>IF(SUM(AK854:AM854)=0,0,IF(SUM(AK848:AM848)=0,0,1))</f>
        <v>0</v>
      </c>
      <c r="AV848" s="23">
        <v>6</v>
      </c>
      <c r="AW848" s="23">
        <v>19</v>
      </c>
      <c r="AX848" s="23">
        <f t="shared" si="248"/>
        <v>8</v>
      </c>
    </row>
    <row r="849" spans="2:50" ht="15" hidden="1" customHeight="1" x14ac:dyDescent="0.3">
      <c r="B849" s="15"/>
      <c r="C849" s="40" t="s">
        <v>22</v>
      </c>
      <c r="D849" s="34" t="s">
        <v>2</v>
      </c>
      <c r="E849" s="35" t="s">
        <v>2</v>
      </c>
      <c r="F849" s="41">
        <v>0</v>
      </c>
      <c r="G849" s="42">
        <v>0</v>
      </c>
      <c r="H849" s="43">
        <v>0</v>
      </c>
      <c r="I849" s="41">
        <v>0</v>
      </c>
      <c r="J849" s="42">
        <v>0</v>
      </c>
      <c r="K849" s="169">
        <v>0</v>
      </c>
      <c r="L849" s="154">
        <v>0</v>
      </c>
      <c r="M849" s="42">
        <v>0</v>
      </c>
      <c r="N849" s="43">
        <v>0</v>
      </c>
      <c r="O849" s="41"/>
      <c r="P849" s="42"/>
      <c r="Q849" s="43"/>
      <c r="R849" s="41"/>
      <c r="S849" s="42"/>
      <c r="T849" s="43"/>
      <c r="U849" s="41"/>
      <c r="V849" s="42"/>
      <c r="W849" s="43"/>
      <c r="X849" s="41"/>
      <c r="Y849" s="42"/>
      <c r="Z849" s="43"/>
      <c r="AA849" s="41"/>
      <c r="AB849" s="42"/>
      <c r="AC849" s="43"/>
      <c r="AD849" s="41"/>
      <c r="AE849" s="42"/>
      <c r="AF849" s="43"/>
      <c r="AG849" s="41"/>
      <c r="AH849" s="42"/>
      <c r="AI849" s="43"/>
      <c r="AK849" s="41">
        <f t="shared" si="247"/>
        <v>0</v>
      </c>
      <c r="AL849" s="42">
        <f t="shared" si="247"/>
        <v>0</v>
      </c>
      <c r="AM849" s="43">
        <f t="shared" si="247"/>
        <v>0</v>
      </c>
      <c r="AT849" s="32">
        <f>IF(SUM(AK854:AM854)=0,0,IF(SUM(AK849:AM849)=0,0,1))</f>
        <v>0</v>
      </c>
      <c r="AV849" s="23">
        <v>6</v>
      </c>
      <c r="AW849" s="23">
        <v>19</v>
      </c>
      <c r="AX849" s="23">
        <f t="shared" si="248"/>
        <v>9</v>
      </c>
    </row>
    <row r="850" spans="2:50" ht="15" hidden="1" customHeight="1" x14ac:dyDescent="0.3">
      <c r="B850" s="15"/>
      <c r="C850" s="40" t="s">
        <v>22</v>
      </c>
      <c r="D850" s="34" t="s">
        <v>2</v>
      </c>
      <c r="E850" s="35" t="s">
        <v>2</v>
      </c>
      <c r="F850" s="41">
        <v>0</v>
      </c>
      <c r="G850" s="42">
        <v>0</v>
      </c>
      <c r="H850" s="43">
        <v>0</v>
      </c>
      <c r="I850" s="41">
        <v>0</v>
      </c>
      <c r="J850" s="42">
        <v>0</v>
      </c>
      <c r="K850" s="169">
        <v>0</v>
      </c>
      <c r="L850" s="154">
        <v>0</v>
      </c>
      <c r="M850" s="42">
        <v>0</v>
      </c>
      <c r="N850" s="43">
        <v>0</v>
      </c>
      <c r="O850" s="41"/>
      <c r="P850" s="42"/>
      <c r="Q850" s="43"/>
      <c r="R850" s="41"/>
      <c r="S850" s="42"/>
      <c r="T850" s="43"/>
      <c r="U850" s="41"/>
      <c r="V850" s="42"/>
      <c r="W850" s="43"/>
      <c r="X850" s="41"/>
      <c r="Y850" s="42"/>
      <c r="Z850" s="43"/>
      <c r="AA850" s="41"/>
      <c r="AB850" s="42"/>
      <c r="AC850" s="43"/>
      <c r="AD850" s="41"/>
      <c r="AE850" s="42"/>
      <c r="AF850" s="43"/>
      <c r="AG850" s="41"/>
      <c r="AH850" s="42"/>
      <c r="AI850" s="43"/>
      <c r="AK850" s="41">
        <f t="shared" si="247"/>
        <v>0</v>
      </c>
      <c r="AL850" s="42">
        <f t="shared" si="247"/>
        <v>0</v>
      </c>
      <c r="AM850" s="43">
        <f t="shared" si="247"/>
        <v>0</v>
      </c>
      <c r="AT850" s="32">
        <f>IF(SUM(AK854:AM854)=0,0,IF(SUM(AK850:AM850)=0,0,1))</f>
        <v>0</v>
      </c>
      <c r="AV850" s="23">
        <v>6</v>
      </c>
      <c r="AW850" s="23">
        <v>19</v>
      </c>
      <c r="AX850" s="23">
        <f t="shared" si="248"/>
        <v>10</v>
      </c>
    </row>
    <row r="851" spans="2:50" ht="15" hidden="1" customHeight="1" x14ac:dyDescent="0.3">
      <c r="B851" s="15"/>
      <c r="C851" s="40" t="s">
        <v>23</v>
      </c>
      <c r="D851" s="34" t="s">
        <v>2</v>
      </c>
      <c r="E851" s="35" t="s">
        <v>2</v>
      </c>
      <c r="F851" s="41">
        <v>0</v>
      </c>
      <c r="G851" s="42">
        <v>0</v>
      </c>
      <c r="H851" s="43">
        <v>0</v>
      </c>
      <c r="I851" s="41">
        <v>0</v>
      </c>
      <c r="J851" s="42">
        <v>0</v>
      </c>
      <c r="K851" s="169">
        <v>0</v>
      </c>
      <c r="L851" s="154">
        <v>0</v>
      </c>
      <c r="M851" s="42">
        <v>0</v>
      </c>
      <c r="N851" s="43">
        <v>0</v>
      </c>
      <c r="O851" s="41"/>
      <c r="P851" s="42"/>
      <c r="Q851" s="43"/>
      <c r="R851" s="41"/>
      <c r="S851" s="42"/>
      <c r="T851" s="43"/>
      <c r="U851" s="41"/>
      <c r="V851" s="42"/>
      <c r="W851" s="43"/>
      <c r="X851" s="41"/>
      <c r="Y851" s="42"/>
      <c r="Z851" s="43"/>
      <c r="AA851" s="41"/>
      <c r="AB851" s="42"/>
      <c r="AC851" s="43"/>
      <c r="AD851" s="41"/>
      <c r="AE851" s="42"/>
      <c r="AF851" s="43"/>
      <c r="AG851" s="41"/>
      <c r="AH851" s="42"/>
      <c r="AI851" s="43"/>
      <c r="AK851" s="41">
        <f t="shared" si="247"/>
        <v>0</v>
      </c>
      <c r="AL851" s="42">
        <f t="shared" si="247"/>
        <v>0</v>
      </c>
      <c r="AM851" s="43">
        <f t="shared" si="247"/>
        <v>0</v>
      </c>
      <c r="AT851" s="32">
        <f>IF(SUM(AK854:AM854)=0,0,IF(SUM(AK851:AM851)=0,0,1))</f>
        <v>0</v>
      </c>
      <c r="AV851" s="23">
        <v>6</v>
      </c>
      <c r="AW851" s="23">
        <v>20</v>
      </c>
      <c r="AX851" s="23">
        <f t="shared" si="248"/>
        <v>1</v>
      </c>
    </row>
    <row r="852" spans="2:50" ht="15" hidden="1" customHeight="1" x14ac:dyDescent="0.3">
      <c r="B852" s="15"/>
      <c r="C852" s="50" t="str">
        <f>IF(LEN(E851)&lt;1,"","Total: " &amp; LEFT(E851,LEN(E851)-21) &amp; "Municipalities")</f>
        <v/>
      </c>
      <c r="D852" s="51"/>
      <c r="E852" s="52"/>
      <c r="F852" s="53">
        <f t="shared" ref="F852:N852" si="249">SUM(F841:F851)</f>
        <v>0</v>
      </c>
      <c r="G852" s="54">
        <f t="shared" si="249"/>
        <v>0</v>
      </c>
      <c r="H852" s="55">
        <f t="shared" si="249"/>
        <v>0</v>
      </c>
      <c r="I852" s="53">
        <f t="shared" si="249"/>
        <v>0</v>
      </c>
      <c r="J852" s="54">
        <f t="shared" si="249"/>
        <v>0</v>
      </c>
      <c r="K852" s="171">
        <f t="shared" si="249"/>
        <v>0</v>
      </c>
      <c r="L852" s="159">
        <f t="shared" si="249"/>
        <v>0</v>
      </c>
      <c r="M852" s="54">
        <f t="shared" si="249"/>
        <v>0</v>
      </c>
      <c r="N852" s="55">
        <f t="shared" si="249"/>
        <v>0</v>
      </c>
      <c r="O852" s="53">
        <f t="shared" ref="O852:AI852" si="250">SUM(O841:O851)</f>
        <v>0</v>
      </c>
      <c r="P852" s="54">
        <f t="shared" si="250"/>
        <v>0</v>
      </c>
      <c r="Q852" s="55">
        <f t="shared" si="250"/>
        <v>0</v>
      </c>
      <c r="R852" s="53">
        <f t="shared" si="250"/>
        <v>0</v>
      </c>
      <c r="S852" s="54">
        <f t="shared" si="250"/>
        <v>0</v>
      </c>
      <c r="T852" s="55">
        <f t="shared" si="250"/>
        <v>0</v>
      </c>
      <c r="U852" s="53">
        <f t="shared" si="250"/>
        <v>0</v>
      </c>
      <c r="V852" s="54">
        <f t="shared" si="250"/>
        <v>0</v>
      </c>
      <c r="W852" s="55">
        <f t="shared" si="250"/>
        <v>0</v>
      </c>
      <c r="X852" s="53">
        <f t="shared" si="250"/>
        <v>0</v>
      </c>
      <c r="Y852" s="54">
        <f t="shared" si="250"/>
        <v>0</v>
      </c>
      <c r="Z852" s="55">
        <f t="shared" si="250"/>
        <v>0</v>
      </c>
      <c r="AA852" s="53">
        <f t="shared" si="250"/>
        <v>0</v>
      </c>
      <c r="AB852" s="54">
        <f t="shared" si="250"/>
        <v>0</v>
      </c>
      <c r="AC852" s="55">
        <f t="shared" si="250"/>
        <v>0</v>
      </c>
      <c r="AD852" s="53">
        <f t="shared" si="250"/>
        <v>0</v>
      </c>
      <c r="AE852" s="54">
        <f t="shared" si="250"/>
        <v>0</v>
      </c>
      <c r="AF852" s="55">
        <f t="shared" si="250"/>
        <v>0</v>
      </c>
      <c r="AG852" s="53">
        <f t="shared" si="250"/>
        <v>0</v>
      </c>
      <c r="AH852" s="54">
        <f t="shared" si="250"/>
        <v>0</v>
      </c>
      <c r="AI852" s="55">
        <f t="shared" si="250"/>
        <v>0</v>
      </c>
      <c r="AK852" s="53">
        <f>SUM(AK841:AK851)</f>
        <v>0</v>
      </c>
      <c r="AL852" s="54">
        <f>SUM(AL841:AL851)</f>
        <v>0</v>
      </c>
      <c r="AM852" s="55">
        <f>SUM(AM841:AM851)</f>
        <v>0</v>
      </c>
      <c r="AT852" s="32">
        <f>IF(SUM(AK854:AM854)=0,0,IF(SUM(AK852:AM852)=0,0,1))</f>
        <v>0</v>
      </c>
    </row>
    <row r="853" spans="2:50" ht="15" hidden="1" customHeight="1" x14ac:dyDescent="0.3">
      <c r="B853" s="15"/>
      <c r="C853" s="40"/>
      <c r="D853" s="34"/>
      <c r="E853" s="35"/>
      <c r="F853" s="41"/>
      <c r="G853" s="42"/>
      <c r="H853" s="43"/>
      <c r="I853" s="41"/>
      <c r="J853" s="42"/>
      <c r="K853" s="169"/>
      <c r="L853" s="154"/>
      <c r="M853" s="42"/>
      <c r="N853" s="43"/>
      <c r="O853" s="41"/>
      <c r="P853" s="42"/>
      <c r="Q853" s="43"/>
      <c r="R853" s="41"/>
      <c r="S853" s="42"/>
      <c r="T853" s="43"/>
      <c r="U853" s="41"/>
      <c r="V853" s="42"/>
      <c r="W853" s="43"/>
      <c r="X853" s="41"/>
      <c r="Y853" s="42"/>
      <c r="Z853" s="43"/>
      <c r="AA853" s="41"/>
      <c r="AB853" s="42"/>
      <c r="AC853" s="43"/>
      <c r="AD853" s="41"/>
      <c r="AE853" s="42"/>
      <c r="AF853" s="43"/>
      <c r="AG853" s="41"/>
      <c r="AH853" s="42"/>
      <c r="AI853" s="43"/>
      <c r="AK853" s="41"/>
      <c r="AL853" s="42"/>
      <c r="AM853" s="43"/>
      <c r="AT853" s="32">
        <f>IF(SUM(AK854:AM854)=0,0,1)</f>
        <v>0</v>
      </c>
    </row>
    <row r="854" spans="2:50" ht="15" hidden="1" customHeight="1" x14ac:dyDescent="0.3">
      <c r="B854" s="15"/>
      <c r="C854" s="56" t="s">
        <v>34</v>
      </c>
      <c r="D854" s="57"/>
      <c r="E854" s="58"/>
      <c r="F854" s="53">
        <f t="shared" ref="F854:AI854" si="251">F717+F718+F719+F720+F721+F735+F748+F761+F774+F787+F800+F813+F826+F839+F852</f>
        <v>0</v>
      </c>
      <c r="G854" s="54">
        <f t="shared" si="251"/>
        <v>0</v>
      </c>
      <c r="H854" s="55">
        <f t="shared" si="251"/>
        <v>0</v>
      </c>
      <c r="I854" s="53">
        <f t="shared" si="251"/>
        <v>0</v>
      </c>
      <c r="J854" s="54">
        <f t="shared" si="251"/>
        <v>0</v>
      </c>
      <c r="K854" s="171">
        <f t="shared" si="251"/>
        <v>0</v>
      </c>
      <c r="L854" s="159">
        <f t="shared" si="251"/>
        <v>0</v>
      </c>
      <c r="M854" s="54">
        <f t="shared" si="251"/>
        <v>0</v>
      </c>
      <c r="N854" s="55">
        <f t="shared" si="251"/>
        <v>0</v>
      </c>
      <c r="O854" s="53">
        <f t="shared" si="251"/>
        <v>0</v>
      </c>
      <c r="P854" s="54">
        <f t="shared" si="251"/>
        <v>0</v>
      </c>
      <c r="Q854" s="55">
        <f t="shared" si="251"/>
        <v>0</v>
      </c>
      <c r="R854" s="53">
        <f t="shared" si="251"/>
        <v>0</v>
      </c>
      <c r="S854" s="54">
        <f t="shared" si="251"/>
        <v>0</v>
      </c>
      <c r="T854" s="55">
        <f t="shared" si="251"/>
        <v>0</v>
      </c>
      <c r="U854" s="53">
        <f t="shared" si="251"/>
        <v>0</v>
      </c>
      <c r="V854" s="54">
        <f t="shared" si="251"/>
        <v>0</v>
      </c>
      <c r="W854" s="55">
        <f t="shared" si="251"/>
        <v>0</v>
      </c>
      <c r="X854" s="53">
        <f t="shared" si="251"/>
        <v>0</v>
      </c>
      <c r="Y854" s="54">
        <f t="shared" si="251"/>
        <v>0</v>
      </c>
      <c r="Z854" s="55">
        <f t="shared" si="251"/>
        <v>0</v>
      </c>
      <c r="AA854" s="53">
        <f t="shared" si="251"/>
        <v>0</v>
      </c>
      <c r="AB854" s="54">
        <f t="shared" si="251"/>
        <v>0</v>
      </c>
      <c r="AC854" s="55">
        <f t="shared" si="251"/>
        <v>0</v>
      </c>
      <c r="AD854" s="53">
        <f t="shared" si="251"/>
        <v>0</v>
      </c>
      <c r="AE854" s="54">
        <f t="shared" si="251"/>
        <v>0</v>
      </c>
      <c r="AF854" s="55">
        <f t="shared" si="251"/>
        <v>0</v>
      </c>
      <c r="AG854" s="53">
        <f t="shared" si="251"/>
        <v>0</v>
      </c>
      <c r="AH854" s="54">
        <f t="shared" si="251"/>
        <v>0</v>
      </c>
      <c r="AI854" s="55">
        <f t="shared" si="251"/>
        <v>0</v>
      </c>
      <c r="AK854" s="53">
        <f>AK717+AK718+AK719+AK720+AK721+AK735+AK748+AK761+AK774+AK787+AK800+AK813+AK826+AK839+AK852</f>
        <v>0</v>
      </c>
      <c r="AL854" s="54">
        <f>AL717+AL718+AL719+AL720+AL721+AL735+AL748+AL761+AL774+AL787+AL800+AL813+AL826+AL839+AL852</f>
        <v>0</v>
      </c>
      <c r="AM854" s="55">
        <f>AM717+AM718+AM719+AM720+AM721+AM735+AM748+AM761+AM774+AM787+AM800+AM813+AM826+AM839+AM852</f>
        <v>0</v>
      </c>
      <c r="AT854" s="32">
        <f>IF(SUM(AK854:AM854)=0,0,IF(SUM(AK854:AM854)=0,0,1))</f>
        <v>0</v>
      </c>
    </row>
    <row r="855" spans="2:50" ht="15" hidden="1" customHeight="1" x14ac:dyDescent="0.3">
      <c r="B855" s="15"/>
      <c r="C855" s="40"/>
      <c r="D855" s="34"/>
      <c r="E855" s="35"/>
      <c r="F855" s="41"/>
      <c r="G855" s="42"/>
      <c r="H855" s="43"/>
      <c r="I855" s="41"/>
      <c r="J855" s="42"/>
      <c r="K855" s="169"/>
      <c r="L855" s="154"/>
      <c r="M855" s="42"/>
      <c r="N855" s="43"/>
      <c r="O855" s="41"/>
      <c r="P855" s="42"/>
      <c r="Q855" s="43"/>
      <c r="R855" s="41"/>
      <c r="S855" s="42"/>
      <c r="T855" s="43"/>
      <c r="U855" s="41"/>
      <c r="V855" s="42"/>
      <c r="W855" s="43"/>
      <c r="X855" s="41"/>
      <c r="Y855" s="42"/>
      <c r="Z855" s="43"/>
      <c r="AA855" s="41"/>
      <c r="AB855" s="42"/>
      <c r="AC855" s="43"/>
      <c r="AD855" s="41"/>
      <c r="AE855" s="42"/>
      <c r="AF855" s="43"/>
      <c r="AG855" s="41"/>
      <c r="AH855" s="42"/>
      <c r="AI855" s="43"/>
      <c r="AK855" s="41"/>
      <c r="AL855" s="42"/>
      <c r="AM855" s="43"/>
      <c r="AT855" s="32">
        <f>IF(SUM(AK995:AM995)=0,0,1)</f>
        <v>0</v>
      </c>
    </row>
    <row r="856" spans="2:50" ht="15" hidden="1" customHeight="1" x14ac:dyDescent="0.3">
      <c r="B856" s="15"/>
      <c r="C856" s="33" t="s">
        <v>35</v>
      </c>
      <c r="D856" s="34"/>
      <c r="E856" s="35"/>
      <c r="F856" s="36"/>
      <c r="G856" s="37"/>
      <c r="H856" s="38"/>
      <c r="I856" s="36"/>
      <c r="J856" s="37"/>
      <c r="K856" s="168"/>
      <c r="L856" s="152"/>
      <c r="M856" s="37"/>
      <c r="N856" s="38"/>
      <c r="O856" s="36"/>
      <c r="P856" s="37"/>
      <c r="Q856" s="38"/>
      <c r="R856" s="36"/>
      <c r="S856" s="37"/>
      <c r="T856" s="38"/>
      <c r="U856" s="36"/>
      <c r="V856" s="37"/>
      <c r="W856" s="38"/>
      <c r="X856" s="36"/>
      <c r="Y856" s="37"/>
      <c r="Z856" s="38"/>
      <c r="AA856" s="36"/>
      <c r="AB856" s="37"/>
      <c r="AC856" s="38"/>
      <c r="AD856" s="36"/>
      <c r="AE856" s="37"/>
      <c r="AF856" s="38"/>
      <c r="AG856" s="36"/>
      <c r="AH856" s="37"/>
      <c r="AI856" s="38"/>
      <c r="AK856" s="36"/>
      <c r="AL856" s="37"/>
      <c r="AM856" s="38"/>
      <c r="AT856" s="32">
        <f>IF(SUM(AK995:AM995)=0,0,1)</f>
        <v>0</v>
      </c>
    </row>
    <row r="857" spans="2:50" ht="15" hidden="1" customHeight="1" x14ac:dyDescent="0.3">
      <c r="B857" s="15"/>
      <c r="C857" s="39">
        <v>0</v>
      </c>
      <c r="D857" s="34"/>
      <c r="E857" s="35"/>
      <c r="F857" s="36"/>
      <c r="G857" s="37"/>
      <c r="H857" s="38"/>
      <c r="I857" s="36"/>
      <c r="J857" s="37"/>
      <c r="K857" s="168"/>
      <c r="L857" s="152"/>
      <c r="M857" s="37"/>
      <c r="N857" s="38"/>
      <c r="O857" s="36"/>
      <c r="P857" s="37"/>
      <c r="Q857" s="38"/>
      <c r="R857" s="36"/>
      <c r="S857" s="37"/>
      <c r="T857" s="38"/>
      <c r="U857" s="36"/>
      <c r="V857" s="37"/>
      <c r="W857" s="38"/>
      <c r="X857" s="36"/>
      <c r="Y857" s="37"/>
      <c r="Z857" s="38"/>
      <c r="AA857" s="36"/>
      <c r="AB857" s="37"/>
      <c r="AC857" s="38"/>
      <c r="AD857" s="36"/>
      <c r="AE857" s="37"/>
      <c r="AF857" s="38"/>
      <c r="AG857" s="36"/>
      <c r="AH857" s="37"/>
      <c r="AI857" s="38"/>
      <c r="AK857" s="36"/>
      <c r="AL857" s="37"/>
      <c r="AM857" s="38"/>
      <c r="AT857" s="32">
        <f>IF(SUM(AK995:AM995)=0,0,1)</f>
        <v>0</v>
      </c>
    </row>
    <row r="858" spans="2:50" ht="15" hidden="1" customHeight="1" x14ac:dyDescent="0.3">
      <c r="B858" s="15"/>
      <c r="C858" s="40" t="s">
        <v>21</v>
      </c>
      <c r="D858" s="34" t="s">
        <v>2</v>
      </c>
      <c r="E858" s="35" t="s">
        <v>2</v>
      </c>
      <c r="F858" s="41">
        <v>0</v>
      </c>
      <c r="G858" s="42">
        <v>0</v>
      </c>
      <c r="H858" s="43">
        <v>0</v>
      </c>
      <c r="I858" s="41">
        <v>0</v>
      </c>
      <c r="J858" s="42">
        <v>0</v>
      </c>
      <c r="K858" s="169">
        <v>0</v>
      </c>
      <c r="L858" s="154">
        <v>0</v>
      </c>
      <c r="M858" s="42">
        <v>0</v>
      </c>
      <c r="N858" s="43">
        <v>0</v>
      </c>
      <c r="O858" s="41"/>
      <c r="P858" s="42"/>
      <c r="Q858" s="43"/>
      <c r="R858" s="41"/>
      <c r="S858" s="42"/>
      <c r="T858" s="43"/>
      <c r="U858" s="41"/>
      <c r="V858" s="42"/>
      <c r="W858" s="43"/>
      <c r="X858" s="41"/>
      <c r="Y858" s="42"/>
      <c r="Z858" s="43"/>
      <c r="AA858" s="41"/>
      <c r="AB858" s="42"/>
      <c r="AC858" s="43"/>
      <c r="AD858" s="41"/>
      <c r="AE858" s="42"/>
      <c r="AF858" s="43"/>
      <c r="AG858" s="41"/>
      <c r="AH858" s="42"/>
      <c r="AI858" s="43"/>
      <c r="AK858" s="41">
        <f>F858+I858+L858+O858+R858+U858+X858+AA858+AD858+AG858</f>
        <v>0</v>
      </c>
      <c r="AL858" s="42">
        <f t="shared" ref="AL858:AM862" si="252">G858+J858+M858+P858+S858+V858+Y858+AB858+AE858+AH858</f>
        <v>0</v>
      </c>
      <c r="AM858" s="43">
        <f t="shared" si="252"/>
        <v>0</v>
      </c>
      <c r="AT858" s="32">
        <f>IF(SUM(AK995:AM995)=0,0,IF(SUM(AK858:AM858)=0,0,1))</f>
        <v>0</v>
      </c>
      <c r="AV858" s="23">
        <v>7</v>
      </c>
      <c r="AX858" s="23">
        <v>1</v>
      </c>
    </row>
    <row r="859" spans="2:50" ht="15" hidden="1" customHeight="1" x14ac:dyDescent="0.3">
      <c r="B859" s="15"/>
      <c r="C859" s="40" t="s">
        <v>21</v>
      </c>
      <c r="D859" s="34" t="s">
        <v>2</v>
      </c>
      <c r="E859" s="35" t="s">
        <v>2</v>
      </c>
      <c r="F859" s="41">
        <v>0</v>
      </c>
      <c r="G859" s="42">
        <v>0</v>
      </c>
      <c r="H859" s="43">
        <v>0</v>
      </c>
      <c r="I859" s="41">
        <v>0</v>
      </c>
      <c r="J859" s="42">
        <v>0</v>
      </c>
      <c r="K859" s="169">
        <v>0</v>
      </c>
      <c r="L859" s="154">
        <v>0</v>
      </c>
      <c r="M859" s="42">
        <v>0</v>
      </c>
      <c r="N859" s="43">
        <v>0</v>
      </c>
      <c r="O859" s="41"/>
      <c r="P859" s="42"/>
      <c r="Q859" s="43"/>
      <c r="R859" s="41"/>
      <c r="S859" s="42"/>
      <c r="T859" s="43"/>
      <c r="U859" s="41"/>
      <c r="V859" s="42"/>
      <c r="W859" s="43"/>
      <c r="X859" s="41"/>
      <c r="Y859" s="42"/>
      <c r="Z859" s="43"/>
      <c r="AA859" s="41"/>
      <c r="AB859" s="42"/>
      <c r="AC859" s="43"/>
      <c r="AD859" s="41"/>
      <c r="AE859" s="42"/>
      <c r="AF859" s="43"/>
      <c r="AG859" s="41"/>
      <c r="AH859" s="42"/>
      <c r="AI859" s="43"/>
      <c r="AK859" s="41">
        <f>F859+I859+L859+O859+R859+U859+X859+AA859+AD859+AG859</f>
        <v>0</v>
      </c>
      <c r="AL859" s="42">
        <f t="shared" si="252"/>
        <v>0</v>
      </c>
      <c r="AM859" s="43">
        <f t="shared" si="252"/>
        <v>0</v>
      </c>
      <c r="AT859" s="32">
        <f>IF(SUM(AK995:AM995)=0,0,IF(SUM(AK859:AM859)=0,0,1))</f>
        <v>0</v>
      </c>
      <c r="AV859" s="23">
        <v>7</v>
      </c>
      <c r="AX859" s="23">
        <f>IF(AW859=AW858,AX858+1,1)</f>
        <v>2</v>
      </c>
    </row>
    <row r="860" spans="2:50" ht="15" hidden="1" customHeight="1" x14ac:dyDescent="0.3">
      <c r="B860" s="15"/>
      <c r="C860" s="40" t="s">
        <v>21</v>
      </c>
      <c r="D860" s="34" t="s">
        <v>2</v>
      </c>
      <c r="E860" s="35" t="s">
        <v>2</v>
      </c>
      <c r="F860" s="41">
        <v>0</v>
      </c>
      <c r="G860" s="42">
        <v>0</v>
      </c>
      <c r="H860" s="43">
        <v>0</v>
      </c>
      <c r="I860" s="41">
        <v>0</v>
      </c>
      <c r="J860" s="42">
        <v>0</v>
      </c>
      <c r="K860" s="169">
        <v>0</v>
      </c>
      <c r="L860" s="154">
        <v>0</v>
      </c>
      <c r="M860" s="42">
        <v>0</v>
      </c>
      <c r="N860" s="43">
        <v>0</v>
      </c>
      <c r="O860" s="41"/>
      <c r="P860" s="42"/>
      <c r="Q860" s="43"/>
      <c r="R860" s="41"/>
      <c r="S860" s="42"/>
      <c r="T860" s="43"/>
      <c r="U860" s="41"/>
      <c r="V860" s="42"/>
      <c r="W860" s="43"/>
      <c r="X860" s="41"/>
      <c r="Y860" s="42"/>
      <c r="Z860" s="43"/>
      <c r="AA860" s="41"/>
      <c r="AB860" s="42"/>
      <c r="AC860" s="43"/>
      <c r="AD860" s="41"/>
      <c r="AE860" s="42"/>
      <c r="AF860" s="43"/>
      <c r="AG860" s="41"/>
      <c r="AH860" s="42"/>
      <c r="AI860" s="43"/>
      <c r="AK860" s="41">
        <f>F860+I860+L860+O860+R860+U860+X860+AA860+AD860+AG860</f>
        <v>0</v>
      </c>
      <c r="AL860" s="42">
        <f t="shared" si="252"/>
        <v>0</v>
      </c>
      <c r="AM860" s="43">
        <f t="shared" si="252"/>
        <v>0</v>
      </c>
      <c r="AT860" s="32">
        <f>IF(SUM(AK995:AM995)=0,0,IF(SUM(AK860:AM860)=0,0,1))</f>
        <v>0</v>
      </c>
      <c r="AV860" s="23">
        <v>7</v>
      </c>
      <c r="AX860" s="23">
        <f>IF(AW860=AW859,AX859+1,1)</f>
        <v>3</v>
      </c>
    </row>
    <row r="861" spans="2:50" ht="15" hidden="1" customHeight="1" x14ac:dyDescent="0.3">
      <c r="B861" s="15"/>
      <c r="C861" s="40" t="s">
        <v>21</v>
      </c>
      <c r="D861" s="34" t="s">
        <v>2</v>
      </c>
      <c r="E861" s="35" t="s">
        <v>2</v>
      </c>
      <c r="F861" s="41">
        <v>0</v>
      </c>
      <c r="G861" s="42">
        <v>0</v>
      </c>
      <c r="H861" s="43">
        <v>0</v>
      </c>
      <c r="I861" s="41">
        <v>0</v>
      </c>
      <c r="J861" s="42">
        <v>0</v>
      </c>
      <c r="K861" s="169">
        <v>0</v>
      </c>
      <c r="L861" s="154">
        <v>0</v>
      </c>
      <c r="M861" s="42">
        <v>0</v>
      </c>
      <c r="N861" s="43">
        <v>0</v>
      </c>
      <c r="O861" s="41"/>
      <c r="P861" s="42"/>
      <c r="Q861" s="43"/>
      <c r="R861" s="41"/>
      <c r="S861" s="42"/>
      <c r="T861" s="43"/>
      <c r="U861" s="41"/>
      <c r="V861" s="42"/>
      <c r="W861" s="43"/>
      <c r="X861" s="41"/>
      <c r="Y861" s="42"/>
      <c r="Z861" s="43"/>
      <c r="AA861" s="41"/>
      <c r="AB861" s="42"/>
      <c r="AC861" s="43"/>
      <c r="AD861" s="41"/>
      <c r="AE861" s="42"/>
      <c r="AF861" s="43"/>
      <c r="AG861" s="41"/>
      <c r="AH861" s="42"/>
      <c r="AI861" s="43"/>
      <c r="AK861" s="41">
        <f>F861+I861+L861+O861+R861+U861+X861+AA861+AD861+AG861</f>
        <v>0</v>
      </c>
      <c r="AL861" s="42">
        <f t="shared" si="252"/>
        <v>0</v>
      </c>
      <c r="AM861" s="43">
        <f t="shared" si="252"/>
        <v>0</v>
      </c>
      <c r="AT861" s="32">
        <f>IF(SUM(AK995:AM995)=0,0,IF(SUM(AK861:AM861)=0,0,1))</f>
        <v>0</v>
      </c>
      <c r="AV861" s="23">
        <v>7</v>
      </c>
      <c r="AX861" s="23">
        <f>IF(AW861=AW860,AX860+1,1)</f>
        <v>4</v>
      </c>
    </row>
    <row r="862" spans="2:50" s="23" customFormat="1" ht="15" hidden="1" customHeight="1" x14ac:dyDescent="0.3">
      <c r="B862" s="15"/>
      <c r="C862" s="40" t="s">
        <v>21</v>
      </c>
      <c r="D862" s="34" t="s">
        <v>2</v>
      </c>
      <c r="E862" s="35" t="s">
        <v>2</v>
      </c>
      <c r="F862" s="41">
        <v>0</v>
      </c>
      <c r="G862" s="42">
        <v>0</v>
      </c>
      <c r="H862" s="43">
        <v>0</v>
      </c>
      <c r="I862" s="41">
        <v>0</v>
      </c>
      <c r="J862" s="42">
        <v>0</v>
      </c>
      <c r="K862" s="169">
        <v>0</v>
      </c>
      <c r="L862" s="154">
        <v>0</v>
      </c>
      <c r="M862" s="42">
        <v>0</v>
      </c>
      <c r="N862" s="43">
        <v>0</v>
      </c>
      <c r="O862" s="41"/>
      <c r="P862" s="42"/>
      <c r="Q862" s="43"/>
      <c r="R862" s="41"/>
      <c r="S862" s="42"/>
      <c r="T862" s="43"/>
      <c r="U862" s="41"/>
      <c r="V862" s="42"/>
      <c r="W862" s="43"/>
      <c r="X862" s="41"/>
      <c r="Y862" s="42"/>
      <c r="Z862" s="43"/>
      <c r="AA862" s="41"/>
      <c r="AB862" s="42"/>
      <c r="AC862" s="43"/>
      <c r="AD862" s="41"/>
      <c r="AE862" s="42"/>
      <c r="AF862" s="43"/>
      <c r="AG862" s="41"/>
      <c r="AH862" s="42"/>
      <c r="AI862" s="43"/>
      <c r="AK862" s="41">
        <f>F862+I862+L862+O862+R862+U862+X862+AA862+AD862+AG862</f>
        <v>0</v>
      </c>
      <c r="AL862" s="42">
        <f t="shared" si="252"/>
        <v>0</v>
      </c>
      <c r="AM862" s="43">
        <f t="shared" si="252"/>
        <v>0</v>
      </c>
      <c r="AT862" s="32">
        <f>IF(SUM(AK995:AM995)=0,0,IF(SUM(AK862:AM862)=0,0,1))</f>
        <v>0</v>
      </c>
      <c r="AV862" s="23">
        <v>7</v>
      </c>
      <c r="AX862" s="23">
        <f>IF(AW862=AW861,AX861+1,1)</f>
        <v>5</v>
      </c>
    </row>
    <row r="863" spans="2:50" ht="5.25" hidden="1" customHeight="1" x14ac:dyDescent="0.3">
      <c r="B863" s="15"/>
      <c r="C863" s="44"/>
      <c r="D863" s="45"/>
      <c r="E863" s="46"/>
      <c r="F863" s="47"/>
      <c r="G863" s="48"/>
      <c r="H863" s="49"/>
      <c r="I863" s="47"/>
      <c r="J863" s="48"/>
      <c r="K863" s="170"/>
      <c r="L863" s="157"/>
      <c r="M863" s="48"/>
      <c r="N863" s="49"/>
      <c r="O863" s="47"/>
      <c r="P863" s="48"/>
      <c r="Q863" s="49"/>
      <c r="R863" s="47"/>
      <c r="S863" s="48"/>
      <c r="T863" s="49"/>
      <c r="U863" s="47"/>
      <c r="V863" s="48"/>
      <c r="W863" s="49"/>
      <c r="X863" s="47"/>
      <c r="Y863" s="48"/>
      <c r="Z863" s="49"/>
      <c r="AA863" s="47"/>
      <c r="AB863" s="48"/>
      <c r="AC863" s="49"/>
      <c r="AD863" s="47"/>
      <c r="AE863" s="48"/>
      <c r="AF863" s="49"/>
      <c r="AG863" s="47"/>
      <c r="AH863" s="48"/>
      <c r="AI863" s="49"/>
      <c r="AK863" s="47"/>
      <c r="AL863" s="48"/>
      <c r="AM863" s="49"/>
      <c r="AT863" s="32">
        <f>IF(SUM(AK995:AM995)=0,0,IF(SUM(AK863:AM863)=0,0,1))</f>
        <v>0</v>
      </c>
    </row>
    <row r="864" spans="2:50" ht="15" hidden="1" customHeight="1" x14ac:dyDescent="0.3">
      <c r="B864" s="15"/>
      <c r="C864" s="40"/>
      <c r="D864" s="34"/>
      <c r="E864" s="35"/>
      <c r="F864" s="41"/>
      <c r="G864" s="42"/>
      <c r="H864" s="43"/>
      <c r="I864" s="41"/>
      <c r="J864" s="42"/>
      <c r="K864" s="169"/>
      <c r="L864" s="154"/>
      <c r="M864" s="42"/>
      <c r="N864" s="43"/>
      <c r="O864" s="41"/>
      <c r="P864" s="42"/>
      <c r="Q864" s="43"/>
      <c r="R864" s="41"/>
      <c r="S864" s="42"/>
      <c r="T864" s="43"/>
      <c r="U864" s="41"/>
      <c r="V864" s="42"/>
      <c r="W864" s="43"/>
      <c r="X864" s="41"/>
      <c r="Y864" s="42"/>
      <c r="Z864" s="43"/>
      <c r="AA864" s="41"/>
      <c r="AB864" s="42"/>
      <c r="AC864" s="43"/>
      <c r="AD864" s="41"/>
      <c r="AE864" s="42"/>
      <c r="AF864" s="43"/>
      <c r="AG864" s="41"/>
      <c r="AH864" s="42"/>
      <c r="AI864" s="43"/>
      <c r="AK864" s="41"/>
      <c r="AL864" s="42"/>
      <c r="AM864" s="43"/>
      <c r="AT864" s="32">
        <f>IF(SUM(AK995:AM995)=0,0,IF(SUM(AK864:AM864)=0,0,1))</f>
        <v>0</v>
      </c>
    </row>
    <row r="865" spans="2:50" ht="15" hidden="1" customHeight="1" x14ac:dyDescent="0.3">
      <c r="B865" s="15"/>
      <c r="C865" s="40" t="s">
        <v>22</v>
      </c>
      <c r="D865" s="34" t="s">
        <v>787</v>
      </c>
      <c r="E865" s="35" t="s">
        <v>1018</v>
      </c>
      <c r="F865" s="41">
        <v>0</v>
      </c>
      <c r="G865" s="42">
        <v>0</v>
      </c>
      <c r="H865" s="43">
        <v>0</v>
      </c>
      <c r="I865" s="41">
        <v>0</v>
      </c>
      <c r="J865" s="42">
        <v>0</v>
      </c>
      <c r="K865" s="169">
        <v>0</v>
      </c>
      <c r="L865" s="154">
        <v>0</v>
      </c>
      <c r="M865" s="42">
        <v>0</v>
      </c>
      <c r="N865" s="43">
        <v>0</v>
      </c>
      <c r="O865" s="41"/>
      <c r="P865" s="42"/>
      <c r="Q865" s="43"/>
      <c r="R865" s="41"/>
      <c r="S865" s="42"/>
      <c r="T865" s="43"/>
      <c r="U865" s="41"/>
      <c r="V865" s="42"/>
      <c r="W865" s="43"/>
      <c r="X865" s="41"/>
      <c r="Y865" s="42"/>
      <c r="Z865" s="43"/>
      <c r="AA865" s="41"/>
      <c r="AB865" s="42"/>
      <c r="AC865" s="43"/>
      <c r="AD865" s="41"/>
      <c r="AE865" s="42"/>
      <c r="AF865" s="43"/>
      <c r="AG865" s="41"/>
      <c r="AH865" s="42"/>
      <c r="AI865" s="43"/>
      <c r="AK865" s="41">
        <f t="shared" ref="AK865:AM875" si="253">F865+I865+L865+O865+R865+U865+X865+AA865+AD865+AG865</f>
        <v>0</v>
      </c>
      <c r="AL865" s="42">
        <f t="shared" si="253"/>
        <v>0</v>
      </c>
      <c r="AM865" s="43">
        <f t="shared" si="253"/>
        <v>0</v>
      </c>
      <c r="AT865" s="32">
        <f>IF(SUM(AK995:AM995)=0,0,IF(SUM(AK865:AM865)=0,0,1))</f>
        <v>0</v>
      </c>
      <c r="AV865" s="23">
        <v>7</v>
      </c>
      <c r="AW865" s="23">
        <v>1</v>
      </c>
      <c r="AX865" s="23">
        <v>1</v>
      </c>
    </row>
    <row r="866" spans="2:50" ht="15" hidden="1" customHeight="1" x14ac:dyDescent="0.3">
      <c r="B866" s="15"/>
      <c r="C866" s="40" t="s">
        <v>22</v>
      </c>
      <c r="D866" s="34" t="s">
        <v>788</v>
      </c>
      <c r="E866" s="35" t="s">
        <v>1017</v>
      </c>
      <c r="F866" s="41">
        <v>0</v>
      </c>
      <c r="G866" s="42">
        <v>0</v>
      </c>
      <c r="H866" s="43">
        <v>0</v>
      </c>
      <c r="I866" s="41">
        <v>0</v>
      </c>
      <c r="J866" s="42">
        <v>0</v>
      </c>
      <c r="K866" s="169">
        <v>0</v>
      </c>
      <c r="L866" s="154">
        <v>0</v>
      </c>
      <c r="M866" s="42">
        <v>0</v>
      </c>
      <c r="N866" s="43">
        <v>0</v>
      </c>
      <c r="O866" s="41"/>
      <c r="P866" s="42"/>
      <c r="Q866" s="43"/>
      <c r="R866" s="41"/>
      <c r="S866" s="42"/>
      <c r="T866" s="43"/>
      <c r="U866" s="41"/>
      <c r="V866" s="42"/>
      <c r="W866" s="43"/>
      <c r="X866" s="41"/>
      <c r="Y866" s="42"/>
      <c r="Z866" s="43"/>
      <c r="AA866" s="41"/>
      <c r="AB866" s="42"/>
      <c r="AC866" s="43"/>
      <c r="AD866" s="41"/>
      <c r="AE866" s="42"/>
      <c r="AF866" s="43"/>
      <c r="AG866" s="41"/>
      <c r="AH866" s="42"/>
      <c r="AI866" s="43"/>
      <c r="AK866" s="41">
        <f t="shared" si="253"/>
        <v>0</v>
      </c>
      <c r="AL866" s="42">
        <f t="shared" si="253"/>
        <v>0</v>
      </c>
      <c r="AM866" s="43">
        <f t="shared" si="253"/>
        <v>0</v>
      </c>
      <c r="AT866" s="32">
        <f>IF(SUM(AK995:AM995)=0,0,IF(SUM(AK866:AM866)=0,0,1))</f>
        <v>0</v>
      </c>
      <c r="AV866" s="23">
        <v>7</v>
      </c>
      <c r="AW866" s="23">
        <v>1</v>
      </c>
      <c r="AX866" s="23">
        <f>IF(AW866=AW865,AX865+1,1)</f>
        <v>2</v>
      </c>
    </row>
    <row r="867" spans="2:50" ht="15" hidden="1" customHeight="1" x14ac:dyDescent="0.3">
      <c r="B867" s="15"/>
      <c r="C867" s="40" t="s">
        <v>22</v>
      </c>
      <c r="D867" s="34" t="s">
        <v>789</v>
      </c>
      <c r="E867" s="35" t="s">
        <v>1027</v>
      </c>
      <c r="F867" s="41">
        <v>0</v>
      </c>
      <c r="G867" s="42">
        <v>0</v>
      </c>
      <c r="H867" s="43">
        <v>0</v>
      </c>
      <c r="I867" s="41">
        <v>0</v>
      </c>
      <c r="J867" s="42">
        <v>0</v>
      </c>
      <c r="K867" s="169">
        <v>0</v>
      </c>
      <c r="L867" s="154">
        <v>0</v>
      </c>
      <c r="M867" s="42">
        <v>0</v>
      </c>
      <c r="N867" s="43">
        <v>0</v>
      </c>
      <c r="O867" s="41"/>
      <c r="P867" s="42"/>
      <c r="Q867" s="43"/>
      <c r="R867" s="41"/>
      <c r="S867" s="42"/>
      <c r="T867" s="43"/>
      <c r="U867" s="41"/>
      <c r="V867" s="42"/>
      <c r="W867" s="43"/>
      <c r="X867" s="41"/>
      <c r="Y867" s="42"/>
      <c r="Z867" s="43"/>
      <c r="AA867" s="41"/>
      <c r="AB867" s="42"/>
      <c r="AC867" s="43"/>
      <c r="AD867" s="41"/>
      <c r="AE867" s="42"/>
      <c r="AF867" s="43"/>
      <c r="AG867" s="41"/>
      <c r="AH867" s="42"/>
      <c r="AI867" s="43"/>
      <c r="AK867" s="41">
        <f t="shared" si="253"/>
        <v>0</v>
      </c>
      <c r="AL867" s="42">
        <f t="shared" si="253"/>
        <v>0</v>
      </c>
      <c r="AM867" s="43">
        <f t="shared" si="253"/>
        <v>0</v>
      </c>
      <c r="AT867" s="32">
        <f>IF(SUM(AK995:AM995)=0,0,IF(SUM(AK867:AM867)=0,0,1))</f>
        <v>0</v>
      </c>
      <c r="AV867" s="23">
        <v>7</v>
      </c>
      <c r="AW867" s="23">
        <v>1</v>
      </c>
      <c r="AX867" s="23">
        <f t="shared" ref="AX867:AX875" si="254">IF(AW867=AW866,AX866+1,1)</f>
        <v>3</v>
      </c>
    </row>
    <row r="868" spans="2:50" ht="15" hidden="1" customHeight="1" x14ac:dyDescent="0.3">
      <c r="B868" s="15"/>
      <c r="C868" s="40" t="s">
        <v>22</v>
      </c>
      <c r="D868" s="34" t="s">
        <v>476</v>
      </c>
      <c r="E868" s="35" t="s">
        <v>1028</v>
      </c>
      <c r="F868" s="41">
        <v>0</v>
      </c>
      <c r="G868" s="42">
        <v>0</v>
      </c>
      <c r="H868" s="43">
        <v>0</v>
      </c>
      <c r="I868" s="41">
        <v>0</v>
      </c>
      <c r="J868" s="42">
        <v>0</v>
      </c>
      <c r="K868" s="169">
        <v>0</v>
      </c>
      <c r="L868" s="154">
        <v>0</v>
      </c>
      <c r="M868" s="42">
        <v>0</v>
      </c>
      <c r="N868" s="43">
        <v>0</v>
      </c>
      <c r="O868" s="41"/>
      <c r="P868" s="42"/>
      <c r="Q868" s="43"/>
      <c r="R868" s="41"/>
      <c r="S868" s="42"/>
      <c r="T868" s="43"/>
      <c r="U868" s="41"/>
      <c r="V868" s="42"/>
      <c r="W868" s="43"/>
      <c r="X868" s="41"/>
      <c r="Y868" s="42"/>
      <c r="Z868" s="43"/>
      <c r="AA868" s="41"/>
      <c r="AB868" s="42"/>
      <c r="AC868" s="43"/>
      <c r="AD868" s="41"/>
      <c r="AE868" s="42"/>
      <c r="AF868" s="43"/>
      <c r="AG868" s="41"/>
      <c r="AH868" s="42"/>
      <c r="AI868" s="43"/>
      <c r="AK868" s="41">
        <f t="shared" si="253"/>
        <v>0</v>
      </c>
      <c r="AL868" s="42">
        <f t="shared" si="253"/>
        <v>0</v>
      </c>
      <c r="AM868" s="43">
        <f t="shared" si="253"/>
        <v>0</v>
      </c>
      <c r="AT868" s="32">
        <f>IF(SUM(AK995:AM995)=0,0,IF(SUM(AK868:AM868)=0,0,1))</f>
        <v>0</v>
      </c>
      <c r="AV868" s="23">
        <v>7</v>
      </c>
      <c r="AW868" s="23">
        <v>1</v>
      </c>
      <c r="AX868" s="23">
        <f t="shared" si="254"/>
        <v>4</v>
      </c>
    </row>
    <row r="869" spans="2:50" ht="15" hidden="1" customHeight="1" x14ac:dyDescent="0.3">
      <c r="B869" s="15"/>
      <c r="C869" s="40" t="s">
        <v>22</v>
      </c>
      <c r="D869" s="34" t="s">
        <v>790</v>
      </c>
      <c r="E869" s="35" t="s">
        <v>1031</v>
      </c>
      <c r="F869" s="41">
        <v>0</v>
      </c>
      <c r="G869" s="42">
        <v>0</v>
      </c>
      <c r="H869" s="43">
        <v>0</v>
      </c>
      <c r="I869" s="41">
        <v>0</v>
      </c>
      <c r="J869" s="42">
        <v>0</v>
      </c>
      <c r="K869" s="169">
        <v>0</v>
      </c>
      <c r="L869" s="154">
        <v>0</v>
      </c>
      <c r="M869" s="42">
        <v>0</v>
      </c>
      <c r="N869" s="43">
        <v>0</v>
      </c>
      <c r="O869" s="41"/>
      <c r="P869" s="42"/>
      <c r="Q869" s="43"/>
      <c r="R869" s="41"/>
      <c r="S869" s="42"/>
      <c r="T869" s="43"/>
      <c r="U869" s="41"/>
      <c r="V869" s="42"/>
      <c r="W869" s="43"/>
      <c r="X869" s="41"/>
      <c r="Y869" s="42"/>
      <c r="Z869" s="43"/>
      <c r="AA869" s="41"/>
      <c r="AB869" s="42"/>
      <c r="AC869" s="43"/>
      <c r="AD869" s="41"/>
      <c r="AE869" s="42"/>
      <c r="AF869" s="43"/>
      <c r="AG869" s="41"/>
      <c r="AH869" s="42"/>
      <c r="AI869" s="43"/>
      <c r="AK869" s="41">
        <f t="shared" si="253"/>
        <v>0</v>
      </c>
      <c r="AL869" s="42">
        <f t="shared" si="253"/>
        <v>0</v>
      </c>
      <c r="AM869" s="43">
        <f t="shared" si="253"/>
        <v>0</v>
      </c>
      <c r="AT869" s="32">
        <f>IF(SUM(AK995:AM995)=0,0,IF(SUM(AK869:AM869)=0,0,1))</f>
        <v>0</v>
      </c>
      <c r="AV869" s="23">
        <v>7</v>
      </c>
      <c r="AW869" s="23">
        <v>1</v>
      </c>
      <c r="AX869" s="23">
        <f t="shared" si="254"/>
        <v>5</v>
      </c>
    </row>
    <row r="870" spans="2:50" ht="15" hidden="1" customHeight="1" x14ac:dyDescent="0.3">
      <c r="B870" s="15"/>
      <c r="C870" s="40" t="s">
        <v>22</v>
      </c>
      <c r="D870" s="34" t="s">
        <v>791</v>
      </c>
      <c r="E870" s="35" t="s">
        <v>1023</v>
      </c>
      <c r="F870" s="41">
        <v>0</v>
      </c>
      <c r="G870" s="42">
        <v>0</v>
      </c>
      <c r="H870" s="43">
        <v>0</v>
      </c>
      <c r="I870" s="41">
        <v>0</v>
      </c>
      <c r="J870" s="42">
        <v>0</v>
      </c>
      <c r="K870" s="169">
        <v>0</v>
      </c>
      <c r="L870" s="154">
        <v>0</v>
      </c>
      <c r="M870" s="42">
        <v>0</v>
      </c>
      <c r="N870" s="43">
        <v>0</v>
      </c>
      <c r="O870" s="41"/>
      <c r="P870" s="42"/>
      <c r="Q870" s="43"/>
      <c r="R870" s="41"/>
      <c r="S870" s="42"/>
      <c r="T870" s="43"/>
      <c r="U870" s="41"/>
      <c r="V870" s="42"/>
      <c r="W870" s="43"/>
      <c r="X870" s="41"/>
      <c r="Y870" s="42"/>
      <c r="Z870" s="43"/>
      <c r="AA870" s="41"/>
      <c r="AB870" s="42"/>
      <c r="AC870" s="43"/>
      <c r="AD870" s="41"/>
      <c r="AE870" s="42"/>
      <c r="AF870" s="43"/>
      <c r="AG870" s="41"/>
      <c r="AH870" s="42"/>
      <c r="AI870" s="43"/>
      <c r="AK870" s="41">
        <f t="shared" si="253"/>
        <v>0</v>
      </c>
      <c r="AL870" s="42">
        <f t="shared" si="253"/>
        <v>0</v>
      </c>
      <c r="AM870" s="43">
        <f t="shared" si="253"/>
        <v>0</v>
      </c>
      <c r="AT870" s="32">
        <f>IF(SUM(AK995:AM995)=0,0,IF(SUM(AK870:AM870)=0,0,1))</f>
        <v>0</v>
      </c>
      <c r="AV870" s="23">
        <v>7</v>
      </c>
      <c r="AW870" s="23">
        <v>1</v>
      </c>
      <c r="AX870" s="23">
        <f t="shared" si="254"/>
        <v>6</v>
      </c>
    </row>
    <row r="871" spans="2:50" ht="15" hidden="1" customHeight="1" x14ac:dyDescent="0.3">
      <c r="B871" s="15"/>
      <c r="C871" s="40" t="s">
        <v>22</v>
      </c>
      <c r="D871" s="34" t="s">
        <v>2</v>
      </c>
      <c r="E871" s="35" t="s">
        <v>2</v>
      </c>
      <c r="F871" s="41">
        <v>0</v>
      </c>
      <c r="G871" s="42">
        <v>0</v>
      </c>
      <c r="H871" s="43">
        <v>0</v>
      </c>
      <c r="I871" s="41">
        <v>0</v>
      </c>
      <c r="J871" s="42">
        <v>0</v>
      </c>
      <c r="K871" s="169">
        <v>0</v>
      </c>
      <c r="L871" s="154">
        <v>0</v>
      </c>
      <c r="M871" s="42">
        <v>0</v>
      </c>
      <c r="N871" s="43">
        <v>0</v>
      </c>
      <c r="O871" s="41"/>
      <c r="P871" s="42"/>
      <c r="Q871" s="43"/>
      <c r="R871" s="41"/>
      <c r="S871" s="42"/>
      <c r="T871" s="43"/>
      <c r="U871" s="41"/>
      <c r="V871" s="42"/>
      <c r="W871" s="43"/>
      <c r="X871" s="41"/>
      <c r="Y871" s="42"/>
      <c r="Z871" s="43"/>
      <c r="AA871" s="41"/>
      <c r="AB871" s="42"/>
      <c r="AC871" s="43"/>
      <c r="AD871" s="41"/>
      <c r="AE871" s="42"/>
      <c r="AF871" s="43"/>
      <c r="AG871" s="41"/>
      <c r="AH871" s="42"/>
      <c r="AI871" s="43"/>
      <c r="AK871" s="41">
        <f t="shared" si="253"/>
        <v>0</v>
      </c>
      <c r="AL871" s="42">
        <f t="shared" si="253"/>
        <v>0</v>
      </c>
      <c r="AM871" s="43">
        <f t="shared" si="253"/>
        <v>0</v>
      </c>
      <c r="AT871" s="32">
        <f>IF(SUM(AK995:AM995)=0,0,IF(SUM(AK871:AM871)=0,0,1))</f>
        <v>0</v>
      </c>
      <c r="AV871" s="23">
        <v>7</v>
      </c>
      <c r="AW871" s="23">
        <v>1</v>
      </c>
      <c r="AX871" s="23">
        <f t="shared" si="254"/>
        <v>7</v>
      </c>
    </row>
    <row r="872" spans="2:50" ht="15" hidden="1" customHeight="1" x14ac:dyDescent="0.3">
      <c r="B872" s="15"/>
      <c r="C872" s="40" t="s">
        <v>22</v>
      </c>
      <c r="D872" s="34" t="s">
        <v>2</v>
      </c>
      <c r="E872" s="35" t="s">
        <v>2</v>
      </c>
      <c r="F872" s="41">
        <v>0</v>
      </c>
      <c r="G872" s="42">
        <v>0</v>
      </c>
      <c r="H872" s="43">
        <v>0</v>
      </c>
      <c r="I872" s="41">
        <v>0</v>
      </c>
      <c r="J872" s="42">
        <v>0</v>
      </c>
      <c r="K872" s="169">
        <v>0</v>
      </c>
      <c r="L872" s="154">
        <v>0</v>
      </c>
      <c r="M872" s="42">
        <v>0</v>
      </c>
      <c r="N872" s="43">
        <v>0</v>
      </c>
      <c r="O872" s="41"/>
      <c r="P872" s="42"/>
      <c r="Q872" s="43"/>
      <c r="R872" s="41"/>
      <c r="S872" s="42"/>
      <c r="T872" s="43"/>
      <c r="U872" s="41"/>
      <c r="V872" s="42"/>
      <c r="W872" s="43"/>
      <c r="X872" s="41"/>
      <c r="Y872" s="42"/>
      <c r="Z872" s="43"/>
      <c r="AA872" s="41"/>
      <c r="AB872" s="42"/>
      <c r="AC872" s="43"/>
      <c r="AD872" s="41"/>
      <c r="AE872" s="42"/>
      <c r="AF872" s="43"/>
      <c r="AG872" s="41"/>
      <c r="AH872" s="42"/>
      <c r="AI872" s="43"/>
      <c r="AK872" s="41">
        <f t="shared" si="253"/>
        <v>0</v>
      </c>
      <c r="AL872" s="42">
        <f t="shared" si="253"/>
        <v>0</v>
      </c>
      <c r="AM872" s="43">
        <f t="shared" si="253"/>
        <v>0</v>
      </c>
      <c r="AT872" s="32">
        <f>IF(SUM(AK995:AM995)=0,0,IF(SUM(AK872:AM872)=0,0,1))</f>
        <v>0</v>
      </c>
      <c r="AV872" s="23">
        <v>7</v>
      </c>
      <c r="AW872" s="23">
        <v>1</v>
      </c>
      <c r="AX872" s="23">
        <f t="shared" si="254"/>
        <v>8</v>
      </c>
    </row>
    <row r="873" spans="2:50" ht="15" hidden="1" customHeight="1" x14ac:dyDescent="0.3">
      <c r="B873" s="15"/>
      <c r="C873" s="40" t="s">
        <v>22</v>
      </c>
      <c r="D873" s="34" t="s">
        <v>2</v>
      </c>
      <c r="E873" s="35" t="s">
        <v>2</v>
      </c>
      <c r="F873" s="41">
        <v>0</v>
      </c>
      <c r="G873" s="42">
        <v>0</v>
      </c>
      <c r="H873" s="43">
        <v>0</v>
      </c>
      <c r="I873" s="41">
        <v>0</v>
      </c>
      <c r="J873" s="42">
        <v>0</v>
      </c>
      <c r="K873" s="169">
        <v>0</v>
      </c>
      <c r="L873" s="154">
        <v>0</v>
      </c>
      <c r="M873" s="42">
        <v>0</v>
      </c>
      <c r="N873" s="43">
        <v>0</v>
      </c>
      <c r="O873" s="41"/>
      <c r="P873" s="42"/>
      <c r="Q873" s="43"/>
      <c r="R873" s="41"/>
      <c r="S873" s="42"/>
      <c r="T873" s="43"/>
      <c r="U873" s="41"/>
      <c r="V873" s="42"/>
      <c r="W873" s="43"/>
      <c r="X873" s="41"/>
      <c r="Y873" s="42"/>
      <c r="Z873" s="43"/>
      <c r="AA873" s="41"/>
      <c r="AB873" s="42"/>
      <c r="AC873" s="43"/>
      <c r="AD873" s="41"/>
      <c r="AE873" s="42"/>
      <c r="AF873" s="43"/>
      <c r="AG873" s="41"/>
      <c r="AH873" s="42"/>
      <c r="AI873" s="43"/>
      <c r="AK873" s="41">
        <f t="shared" si="253"/>
        <v>0</v>
      </c>
      <c r="AL873" s="42">
        <f t="shared" si="253"/>
        <v>0</v>
      </c>
      <c r="AM873" s="43">
        <f t="shared" si="253"/>
        <v>0</v>
      </c>
      <c r="AT873" s="32">
        <f>IF(SUM(AK995:AM995)=0,0,IF(SUM(AK873:AM873)=0,0,1))</f>
        <v>0</v>
      </c>
      <c r="AV873" s="23">
        <v>7</v>
      </c>
      <c r="AW873" s="23">
        <v>1</v>
      </c>
      <c r="AX873" s="23">
        <f t="shared" si="254"/>
        <v>9</v>
      </c>
    </row>
    <row r="874" spans="2:50" ht="15" hidden="1" customHeight="1" x14ac:dyDescent="0.3">
      <c r="B874" s="15"/>
      <c r="C874" s="40" t="s">
        <v>22</v>
      </c>
      <c r="D874" s="34" t="s">
        <v>2</v>
      </c>
      <c r="E874" s="35" t="s">
        <v>2</v>
      </c>
      <c r="F874" s="41">
        <v>0</v>
      </c>
      <c r="G874" s="42">
        <v>0</v>
      </c>
      <c r="H874" s="43">
        <v>0</v>
      </c>
      <c r="I874" s="41">
        <v>0</v>
      </c>
      <c r="J874" s="42">
        <v>0</v>
      </c>
      <c r="K874" s="169">
        <v>0</v>
      </c>
      <c r="L874" s="154">
        <v>0</v>
      </c>
      <c r="M874" s="42">
        <v>0</v>
      </c>
      <c r="N874" s="43">
        <v>0</v>
      </c>
      <c r="O874" s="41"/>
      <c r="P874" s="42"/>
      <c r="Q874" s="43"/>
      <c r="R874" s="41"/>
      <c r="S874" s="42"/>
      <c r="T874" s="43"/>
      <c r="U874" s="41"/>
      <c r="V874" s="42"/>
      <c r="W874" s="43"/>
      <c r="X874" s="41"/>
      <c r="Y874" s="42"/>
      <c r="Z874" s="43"/>
      <c r="AA874" s="41"/>
      <c r="AB874" s="42"/>
      <c r="AC874" s="43"/>
      <c r="AD874" s="41"/>
      <c r="AE874" s="42"/>
      <c r="AF874" s="43"/>
      <c r="AG874" s="41"/>
      <c r="AH874" s="42"/>
      <c r="AI874" s="43"/>
      <c r="AK874" s="41">
        <f t="shared" si="253"/>
        <v>0</v>
      </c>
      <c r="AL874" s="42">
        <f t="shared" si="253"/>
        <v>0</v>
      </c>
      <c r="AM874" s="43">
        <f t="shared" si="253"/>
        <v>0</v>
      </c>
      <c r="AT874" s="32">
        <f>IF(SUM(AK995:AM995)=0,0,IF(SUM(AK874:AM874)=0,0,1))</f>
        <v>0</v>
      </c>
      <c r="AV874" s="23">
        <v>7</v>
      </c>
      <c r="AW874" s="23">
        <v>1</v>
      </c>
      <c r="AX874" s="23">
        <f t="shared" si="254"/>
        <v>10</v>
      </c>
    </row>
    <row r="875" spans="2:50" ht="15" hidden="1" customHeight="1" x14ac:dyDescent="0.3">
      <c r="B875" s="15"/>
      <c r="C875" s="40" t="s">
        <v>23</v>
      </c>
      <c r="D875" s="34" t="s">
        <v>792</v>
      </c>
      <c r="E875" s="35" t="s">
        <v>1019</v>
      </c>
      <c r="F875" s="41">
        <v>0</v>
      </c>
      <c r="G875" s="42">
        <v>0</v>
      </c>
      <c r="H875" s="43">
        <v>0</v>
      </c>
      <c r="I875" s="41">
        <v>0</v>
      </c>
      <c r="J875" s="42">
        <v>0</v>
      </c>
      <c r="K875" s="169">
        <v>0</v>
      </c>
      <c r="L875" s="154">
        <v>0</v>
      </c>
      <c r="M875" s="42">
        <v>0</v>
      </c>
      <c r="N875" s="43">
        <v>0</v>
      </c>
      <c r="O875" s="41"/>
      <c r="P875" s="42"/>
      <c r="Q875" s="43"/>
      <c r="R875" s="41"/>
      <c r="S875" s="42"/>
      <c r="T875" s="43"/>
      <c r="U875" s="41"/>
      <c r="V875" s="42"/>
      <c r="W875" s="43"/>
      <c r="X875" s="41"/>
      <c r="Y875" s="42"/>
      <c r="Z875" s="43"/>
      <c r="AA875" s="41"/>
      <c r="AB875" s="42"/>
      <c r="AC875" s="43"/>
      <c r="AD875" s="41"/>
      <c r="AE875" s="42"/>
      <c r="AF875" s="43"/>
      <c r="AG875" s="41"/>
      <c r="AH875" s="42"/>
      <c r="AI875" s="43"/>
      <c r="AK875" s="41">
        <f t="shared" si="253"/>
        <v>0</v>
      </c>
      <c r="AL875" s="42">
        <f t="shared" si="253"/>
        <v>0</v>
      </c>
      <c r="AM875" s="43">
        <f t="shared" si="253"/>
        <v>0</v>
      </c>
      <c r="AT875" s="32">
        <f>IF(SUM(AK995:AM995)=0,0,IF(SUM(AK875:AM875)=0,0,1))</f>
        <v>0</v>
      </c>
      <c r="AV875" s="23">
        <v>7</v>
      </c>
      <c r="AW875" s="23">
        <v>2</v>
      </c>
      <c r="AX875" s="23">
        <f t="shared" si="254"/>
        <v>1</v>
      </c>
    </row>
    <row r="876" spans="2:50" ht="15" hidden="1" customHeight="1" x14ac:dyDescent="0.3">
      <c r="B876" s="15"/>
      <c r="C876" s="50" t="str">
        <f>IF(LEN(E875)&lt;1,"","Total: " &amp; LEFT(E875,LEN(E875)-21) &amp; "Municipalities")</f>
        <v>Total: Namakwa Municipalities</v>
      </c>
      <c r="D876" s="51"/>
      <c r="E876" s="52"/>
      <c r="F876" s="53">
        <f t="shared" ref="F876:N876" si="255">SUM(F865:F875)</f>
        <v>0</v>
      </c>
      <c r="G876" s="54">
        <f t="shared" si="255"/>
        <v>0</v>
      </c>
      <c r="H876" s="55">
        <f t="shared" si="255"/>
        <v>0</v>
      </c>
      <c r="I876" s="53">
        <f t="shared" si="255"/>
        <v>0</v>
      </c>
      <c r="J876" s="54">
        <f t="shared" si="255"/>
        <v>0</v>
      </c>
      <c r="K876" s="171">
        <f t="shared" si="255"/>
        <v>0</v>
      </c>
      <c r="L876" s="159">
        <f t="shared" si="255"/>
        <v>0</v>
      </c>
      <c r="M876" s="54">
        <f t="shared" si="255"/>
        <v>0</v>
      </c>
      <c r="N876" s="55">
        <f t="shared" si="255"/>
        <v>0</v>
      </c>
      <c r="O876" s="53">
        <f t="shared" ref="O876:AI876" si="256">SUM(O865:O875)</f>
        <v>0</v>
      </c>
      <c r="P876" s="54">
        <f t="shared" si="256"/>
        <v>0</v>
      </c>
      <c r="Q876" s="55">
        <f t="shared" si="256"/>
        <v>0</v>
      </c>
      <c r="R876" s="53">
        <f t="shared" si="256"/>
        <v>0</v>
      </c>
      <c r="S876" s="54">
        <f t="shared" si="256"/>
        <v>0</v>
      </c>
      <c r="T876" s="55">
        <f t="shared" si="256"/>
        <v>0</v>
      </c>
      <c r="U876" s="53">
        <f t="shared" si="256"/>
        <v>0</v>
      </c>
      <c r="V876" s="54">
        <f t="shared" si="256"/>
        <v>0</v>
      </c>
      <c r="W876" s="55">
        <f t="shared" si="256"/>
        <v>0</v>
      </c>
      <c r="X876" s="53">
        <f t="shared" si="256"/>
        <v>0</v>
      </c>
      <c r="Y876" s="54">
        <f t="shared" si="256"/>
        <v>0</v>
      </c>
      <c r="Z876" s="55">
        <f t="shared" si="256"/>
        <v>0</v>
      </c>
      <c r="AA876" s="53">
        <f t="shared" si="256"/>
        <v>0</v>
      </c>
      <c r="AB876" s="54">
        <f t="shared" si="256"/>
        <v>0</v>
      </c>
      <c r="AC876" s="55">
        <f t="shared" si="256"/>
        <v>0</v>
      </c>
      <c r="AD876" s="53">
        <f t="shared" si="256"/>
        <v>0</v>
      </c>
      <c r="AE876" s="54">
        <f t="shared" si="256"/>
        <v>0</v>
      </c>
      <c r="AF876" s="55">
        <f t="shared" si="256"/>
        <v>0</v>
      </c>
      <c r="AG876" s="53">
        <f t="shared" si="256"/>
        <v>0</v>
      </c>
      <c r="AH876" s="54">
        <f t="shared" si="256"/>
        <v>0</v>
      </c>
      <c r="AI876" s="55">
        <f t="shared" si="256"/>
        <v>0</v>
      </c>
      <c r="AK876" s="53">
        <f>SUM(AK865:AK875)</f>
        <v>0</v>
      </c>
      <c r="AL876" s="54">
        <f>SUM(AL865:AL875)</f>
        <v>0</v>
      </c>
      <c r="AM876" s="55">
        <f>SUM(AM865:AM875)</f>
        <v>0</v>
      </c>
      <c r="AT876" s="32">
        <f>IF(SUM(AK995:AM995)=0,0,IF(SUM(AK876:AM876)=0,0,1))</f>
        <v>0</v>
      </c>
    </row>
    <row r="877" spans="2:50" ht="15" hidden="1" customHeight="1" x14ac:dyDescent="0.3">
      <c r="B877" s="15"/>
      <c r="C877" s="40"/>
      <c r="D877" s="34"/>
      <c r="E877" s="35"/>
      <c r="F877" s="41"/>
      <c r="G877" s="42"/>
      <c r="H877" s="43"/>
      <c r="I877" s="41"/>
      <c r="J877" s="42"/>
      <c r="K877" s="169"/>
      <c r="L877" s="154"/>
      <c r="M877" s="42"/>
      <c r="N877" s="43"/>
      <c r="O877" s="41"/>
      <c r="P877" s="42"/>
      <c r="Q877" s="43"/>
      <c r="R877" s="41"/>
      <c r="S877" s="42"/>
      <c r="T877" s="43"/>
      <c r="U877" s="41"/>
      <c r="V877" s="42"/>
      <c r="W877" s="43"/>
      <c r="X877" s="41"/>
      <c r="Y877" s="42"/>
      <c r="Z877" s="43"/>
      <c r="AA877" s="41"/>
      <c r="AB877" s="42"/>
      <c r="AC877" s="43"/>
      <c r="AD877" s="41"/>
      <c r="AE877" s="42"/>
      <c r="AF877" s="43"/>
      <c r="AG877" s="41"/>
      <c r="AH877" s="42"/>
      <c r="AI877" s="43"/>
      <c r="AK877" s="41"/>
      <c r="AL877" s="42"/>
      <c r="AM877" s="43"/>
      <c r="AT877" s="32">
        <f>IF(SUM(AK995:AM995)=0,0,IF(SUM(AK877:AM877)=0,0,1))</f>
        <v>0</v>
      </c>
    </row>
    <row r="878" spans="2:50" ht="15" hidden="1" customHeight="1" x14ac:dyDescent="0.3">
      <c r="B878" s="15"/>
      <c r="C878" s="40" t="s">
        <v>22</v>
      </c>
      <c r="D878" s="34" t="s">
        <v>793</v>
      </c>
      <c r="E878" s="35" t="s">
        <v>1022</v>
      </c>
      <c r="F878" s="41">
        <v>0</v>
      </c>
      <c r="G878" s="42">
        <v>0</v>
      </c>
      <c r="H878" s="43">
        <v>0</v>
      </c>
      <c r="I878" s="41">
        <v>0</v>
      </c>
      <c r="J878" s="42">
        <v>0</v>
      </c>
      <c r="K878" s="169">
        <v>0</v>
      </c>
      <c r="L878" s="154">
        <v>0</v>
      </c>
      <c r="M878" s="42">
        <v>0</v>
      </c>
      <c r="N878" s="43">
        <v>0</v>
      </c>
      <c r="O878" s="41"/>
      <c r="P878" s="42"/>
      <c r="Q878" s="43"/>
      <c r="R878" s="41"/>
      <c r="S878" s="42"/>
      <c r="T878" s="43"/>
      <c r="U878" s="41"/>
      <c r="V878" s="42"/>
      <c r="W878" s="43"/>
      <c r="X878" s="41"/>
      <c r="Y878" s="42"/>
      <c r="Z878" s="43"/>
      <c r="AA878" s="41"/>
      <c r="AB878" s="42"/>
      <c r="AC878" s="43"/>
      <c r="AD878" s="41"/>
      <c r="AE878" s="42"/>
      <c r="AF878" s="43"/>
      <c r="AG878" s="41"/>
      <c r="AH878" s="42"/>
      <c r="AI878" s="43"/>
      <c r="AK878" s="41">
        <f t="shared" ref="AK878:AM888" si="257">F878+I878+L878+O878+R878+U878+X878+AA878+AD878+AG878</f>
        <v>0</v>
      </c>
      <c r="AL878" s="42">
        <f t="shared" si="257"/>
        <v>0</v>
      </c>
      <c r="AM878" s="43">
        <f t="shared" si="257"/>
        <v>0</v>
      </c>
      <c r="AT878" s="32">
        <f>IF(SUM(AK995:AM995)=0,0,IF(SUM(AK878:AM878)=0,0,1))</f>
        <v>0</v>
      </c>
      <c r="AV878" s="23">
        <v>7</v>
      </c>
      <c r="AW878" s="23">
        <v>3</v>
      </c>
      <c r="AX878" s="23">
        <v>1</v>
      </c>
    </row>
    <row r="879" spans="2:50" ht="15" hidden="1" customHeight="1" x14ac:dyDescent="0.3">
      <c r="B879" s="15"/>
      <c r="C879" s="40" t="s">
        <v>22</v>
      </c>
      <c r="D879" s="34" t="s">
        <v>794</v>
      </c>
      <c r="E879" s="35" t="s">
        <v>1029</v>
      </c>
      <c r="F879" s="41">
        <v>0</v>
      </c>
      <c r="G879" s="42">
        <v>0</v>
      </c>
      <c r="H879" s="43">
        <v>0</v>
      </c>
      <c r="I879" s="41">
        <v>0</v>
      </c>
      <c r="J879" s="42">
        <v>0</v>
      </c>
      <c r="K879" s="169">
        <v>0</v>
      </c>
      <c r="L879" s="154">
        <v>0</v>
      </c>
      <c r="M879" s="42">
        <v>0</v>
      </c>
      <c r="N879" s="43">
        <v>0</v>
      </c>
      <c r="O879" s="41"/>
      <c r="P879" s="42"/>
      <c r="Q879" s="43"/>
      <c r="R879" s="41"/>
      <c r="S879" s="42"/>
      <c r="T879" s="43"/>
      <c r="U879" s="41"/>
      <c r="V879" s="42"/>
      <c r="W879" s="43"/>
      <c r="X879" s="41"/>
      <c r="Y879" s="42"/>
      <c r="Z879" s="43"/>
      <c r="AA879" s="41"/>
      <c r="AB879" s="42"/>
      <c r="AC879" s="43"/>
      <c r="AD879" s="41"/>
      <c r="AE879" s="42"/>
      <c r="AF879" s="43"/>
      <c r="AG879" s="41"/>
      <c r="AH879" s="42"/>
      <c r="AI879" s="43"/>
      <c r="AK879" s="41">
        <f t="shared" si="257"/>
        <v>0</v>
      </c>
      <c r="AL879" s="42">
        <f t="shared" si="257"/>
        <v>0</v>
      </c>
      <c r="AM879" s="43">
        <f t="shared" si="257"/>
        <v>0</v>
      </c>
      <c r="AT879" s="32">
        <f>IF(SUM(AK995:AM995)=0,0,IF(SUM(AK879:AM879)=0,0,1))</f>
        <v>0</v>
      </c>
      <c r="AV879" s="23">
        <v>7</v>
      </c>
      <c r="AW879" s="23">
        <v>3</v>
      </c>
      <c r="AX879" s="23">
        <f>IF(AW879=AW878,AX878+1,1)</f>
        <v>2</v>
      </c>
    </row>
    <row r="880" spans="2:50" ht="15" hidden="1" customHeight="1" x14ac:dyDescent="0.3">
      <c r="B880" s="15"/>
      <c r="C880" s="40" t="s">
        <v>22</v>
      </c>
      <c r="D880" s="34" t="s">
        <v>795</v>
      </c>
      <c r="E880" s="35" t="s">
        <v>1025</v>
      </c>
      <c r="F880" s="41">
        <v>0</v>
      </c>
      <c r="G880" s="42">
        <v>0</v>
      </c>
      <c r="H880" s="43">
        <v>0</v>
      </c>
      <c r="I880" s="41">
        <v>0</v>
      </c>
      <c r="J880" s="42">
        <v>0</v>
      </c>
      <c r="K880" s="169">
        <v>0</v>
      </c>
      <c r="L880" s="154">
        <v>0</v>
      </c>
      <c r="M880" s="42">
        <v>0</v>
      </c>
      <c r="N880" s="43">
        <v>0</v>
      </c>
      <c r="O880" s="41"/>
      <c r="P880" s="42"/>
      <c r="Q880" s="43"/>
      <c r="R880" s="41"/>
      <c r="S880" s="42"/>
      <c r="T880" s="43"/>
      <c r="U880" s="41"/>
      <c r="V880" s="42"/>
      <c r="W880" s="43"/>
      <c r="X880" s="41"/>
      <c r="Y880" s="42"/>
      <c r="Z880" s="43"/>
      <c r="AA880" s="41"/>
      <c r="AB880" s="42"/>
      <c r="AC880" s="43"/>
      <c r="AD880" s="41"/>
      <c r="AE880" s="42"/>
      <c r="AF880" s="43"/>
      <c r="AG880" s="41"/>
      <c r="AH880" s="42"/>
      <c r="AI880" s="43"/>
      <c r="AK880" s="41">
        <f t="shared" si="257"/>
        <v>0</v>
      </c>
      <c r="AL880" s="42">
        <f t="shared" si="257"/>
        <v>0</v>
      </c>
      <c r="AM880" s="43">
        <f t="shared" si="257"/>
        <v>0</v>
      </c>
      <c r="AT880" s="32">
        <f>IF(SUM(AK995:AM995)=0,0,IF(SUM(AK880:AM880)=0,0,1))</f>
        <v>0</v>
      </c>
      <c r="AV880" s="23">
        <v>7</v>
      </c>
      <c r="AW880" s="23">
        <v>3</v>
      </c>
      <c r="AX880" s="23">
        <f t="shared" ref="AX880:AX888" si="258">IF(AW880=AW879,AX879+1,1)</f>
        <v>3</v>
      </c>
    </row>
    <row r="881" spans="2:50" ht="15" hidden="1" customHeight="1" x14ac:dyDescent="0.3">
      <c r="B881" s="15"/>
      <c r="C881" s="40" t="s">
        <v>22</v>
      </c>
      <c r="D881" s="34" t="s">
        <v>796</v>
      </c>
      <c r="E881" s="35" t="s">
        <v>1032</v>
      </c>
      <c r="F881" s="41">
        <v>0</v>
      </c>
      <c r="G881" s="42">
        <v>0</v>
      </c>
      <c r="H881" s="43">
        <v>0</v>
      </c>
      <c r="I881" s="41">
        <v>0</v>
      </c>
      <c r="J881" s="42">
        <v>0</v>
      </c>
      <c r="K881" s="169">
        <v>0</v>
      </c>
      <c r="L881" s="154">
        <v>0</v>
      </c>
      <c r="M881" s="42">
        <v>0</v>
      </c>
      <c r="N881" s="43">
        <v>0</v>
      </c>
      <c r="O881" s="41"/>
      <c r="P881" s="42"/>
      <c r="Q881" s="43"/>
      <c r="R881" s="41"/>
      <c r="S881" s="42"/>
      <c r="T881" s="43"/>
      <c r="U881" s="41"/>
      <c r="V881" s="42"/>
      <c r="W881" s="43"/>
      <c r="X881" s="41"/>
      <c r="Y881" s="42"/>
      <c r="Z881" s="43"/>
      <c r="AA881" s="41"/>
      <c r="AB881" s="42"/>
      <c r="AC881" s="43"/>
      <c r="AD881" s="41"/>
      <c r="AE881" s="42"/>
      <c r="AF881" s="43"/>
      <c r="AG881" s="41"/>
      <c r="AH881" s="42"/>
      <c r="AI881" s="43"/>
      <c r="AK881" s="41">
        <f t="shared" si="257"/>
        <v>0</v>
      </c>
      <c r="AL881" s="42">
        <f t="shared" si="257"/>
        <v>0</v>
      </c>
      <c r="AM881" s="43">
        <f t="shared" si="257"/>
        <v>0</v>
      </c>
      <c r="AT881" s="32">
        <f>IF(SUM(AK995:AM995)=0,0,IF(SUM(AK881:AM881)=0,0,1))</f>
        <v>0</v>
      </c>
      <c r="AV881" s="23">
        <v>7</v>
      </c>
      <c r="AW881" s="23">
        <v>3</v>
      </c>
      <c r="AX881" s="23">
        <f t="shared" si="258"/>
        <v>4</v>
      </c>
    </row>
    <row r="882" spans="2:50" ht="15" hidden="1" customHeight="1" x14ac:dyDescent="0.3">
      <c r="B882" s="15"/>
      <c r="C882" s="40" t="s">
        <v>22</v>
      </c>
      <c r="D882" s="34" t="s">
        <v>797</v>
      </c>
      <c r="E882" s="35" t="s">
        <v>1020</v>
      </c>
      <c r="F882" s="41">
        <v>0</v>
      </c>
      <c r="G882" s="42">
        <v>0</v>
      </c>
      <c r="H882" s="43">
        <v>0</v>
      </c>
      <c r="I882" s="41">
        <v>0</v>
      </c>
      <c r="J882" s="42">
        <v>0</v>
      </c>
      <c r="K882" s="169">
        <v>0</v>
      </c>
      <c r="L882" s="154">
        <v>0</v>
      </c>
      <c r="M882" s="42">
        <v>0</v>
      </c>
      <c r="N882" s="43">
        <v>0</v>
      </c>
      <c r="O882" s="41"/>
      <c r="P882" s="42"/>
      <c r="Q882" s="43"/>
      <c r="R882" s="41"/>
      <c r="S882" s="42"/>
      <c r="T882" s="43"/>
      <c r="U882" s="41"/>
      <c r="V882" s="42"/>
      <c r="W882" s="43"/>
      <c r="X882" s="41"/>
      <c r="Y882" s="42"/>
      <c r="Z882" s="43"/>
      <c r="AA882" s="41"/>
      <c r="AB882" s="42"/>
      <c r="AC882" s="43"/>
      <c r="AD882" s="41"/>
      <c r="AE882" s="42"/>
      <c r="AF882" s="43"/>
      <c r="AG882" s="41"/>
      <c r="AH882" s="42"/>
      <c r="AI882" s="43"/>
      <c r="AK882" s="41">
        <f t="shared" si="257"/>
        <v>0</v>
      </c>
      <c r="AL882" s="42">
        <f t="shared" si="257"/>
        <v>0</v>
      </c>
      <c r="AM882" s="43">
        <f t="shared" si="257"/>
        <v>0</v>
      </c>
      <c r="AT882" s="32">
        <f>IF(SUM(AK995:AM995)=0,0,IF(SUM(AK882:AM882)=0,0,1))</f>
        <v>0</v>
      </c>
      <c r="AV882" s="23">
        <v>7</v>
      </c>
      <c r="AW882" s="23">
        <v>3</v>
      </c>
      <c r="AX882" s="23">
        <f t="shared" si="258"/>
        <v>5</v>
      </c>
    </row>
    <row r="883" spans="2:50" ht="15" hidden="1" customHeight="1" x14ac:dyDescent="0.3">
      <c r="B883" s="15"/>
      <c r="C883" s="40" t="s">
        <v>22</v>
      </c>
      <c r="D883" s="34" t="s">
        <v>798</v>
      </c>
      <c r="E883" s="35" t="s">
        <v>1024</v>
      </c>
      <c r="F883" s="41">
        <v>0</v>
      </c>
      <c r="G883" s="42">
        <v>0</v>
      </c>
      <c r="H883" s="43">
        <v>0</v>
      </c>
      <c r="I883" s="41">
        <v>0</v>
      </c>
      <c r="J883" s="42">
        <v>0</v>
      </c>
      <c r="K883" s="169">
        <v>0</v>
      </c>
      <c r="L883" s="154">
        <v>0</v>
      </c>
      <c r="M883" s="42">
        <v>0</v>
      </c>
      <c r="N883" s="43">
        <v>0</v>
      </c>
      <c r="O883" s="41"/>
      <c r="P883" s="42"/>
      <c r="Q883" s="43"/>
      <c r="R883" s="41"/>
      <c r="S883" s="42"/>
      <c r="T883" s="43"/>
      <c r="U883" s="41"/>
      <c r="V883" s="42"/>
      <c r="W883" s="43"/>
      <c r="X883" s="41"/>
      <c r="Y883" s="42"/>
      <c r="Z883" s="43"/>
      <c r="AA883" s="41"/>
      <c r="AB883" s="42"/>
      <c r="AC883" s="43"/>
      <c r="AD883" s="41"/>
      <c r="AE883" s="42"/>
      <c r="AF883" s="43"/>
      <c r="AG883" s="41"/>
      <c r="AH883" s="42"/>
      <c r="AI883" s="43"/>
      <c r="AK883" s="41">
        <f t="shared" si="257"/>
        <v>0</v>
      </c>
      <c r="AL883" s="42">
        <f t="shared" si="257"/>
        <v>0</v>
      </c>
      <c r="AM883" s="43">
        <f t="shared" si="257"/>
        <v>0</v>
      </c>
      <c r="AT883" s="32">
        <f>IF(SUM(AK995:AM995)=0,0,IF(SUM(AK883:AM883)=0,0,1))</f>
        <v>0</v>
      </c>
      <c r="AV883" s="23">
        <v>7</v>
      </c>
      <c r="AW883" s="23">
        <v>3</v>
      </c>
      <c r="AX883" s="23">
        <f t="shared" si="258"/>
        <v>6</v>
      </c>
    </row>
    <row r="884" spans="2:50" ht="15" hidden="1" customHeight="1" x14ac:dyDescent="0.3">
      <c r="B884" s="15"/>
      <c r="C884" s="40" t="s">
        <v>22</v>
      </c>
      <c r="D884" s="34" t="s">
        <v>799</v>
      </c>
      <c r="E884" s="35" t="s">
        <v>1030</v>
      </c>
      <c r="F884" s="41">
        <v>0</v>
      </c>
      <c r="G884" s="42">
        <v>0</v>
      </c>
      <c r="H884" s="43">
        <v>0</v>
      </c>
      <c r="I884" s="41">
        <v>0</v>
      </c>
      <c r="J884" s="42">
        <v>0</v>
      </c>
      <c r="K884" s="169">
        <v>0</v>
      </c>
      <c r="L884" s="154">
        <v>0</v>
      </c>
      <c r="M884" s="42">
        <v>0</v>
      </c>
      <c r="N884" s="43">
        <v>0</v>
      </c>
      <c r="O884" s="41"/>
      <c r="P884" s="42"/>
      <c r="Q884" s="43"/>
      <c r="R884" s="41"/>
      <c r="S884" s="42"/>
      <c r="T884" s="43"/>
      <c r="U884" s="41"/>
      <c r="V884" s="42"/>
      <c r="W884" s="43"/>
      <c r="X884" s="41"/>
      <c r="Y884" s="42"/>
      <c r="Z884" s="43"/>
      <c r="AA884" s="41"/>
      <c r="AB884" s="42"/>
      <c r="AC884" s="43"/>
      <c r="AD884" s="41"/>
      <c r="AE884" s="42"/>
      <c r="AF884" s="43"/>
      <c r="AG884" s="41"/>
      <c r="AH884" s="42"/>
      <c r="AI884" s="43"/>
      <c r="AK884" s="41">
        <f t="shared" si="257"/>
        <v>0</v>
      </c>
      <c r="AL884" s="42">
        <f t="shared" si="257"/>
        <v>0</v>
      </c>
      <c r="AM884" s="43">
        <f t="shared" si="257"/>
        <v>0</v>
      </c>
      <c r="AT884" s="32">
        <f>IF(SUM(AK995:AM995)=0,0,IF(SUM(AK884:AM884)=0,0,1))</f>
        <v>0</v>
      </c>
      <c r="AV884" s="23">
        <v>7</v>
      </c>
      <c r="AW884" s="23">
        <v>3</v>
      </c>
      <c r="AX884" s="23">
        <f t="shared" si="258"/>
        <v>7</v>
      </c>
    </row>
    <row r="885" spans="2:50" ht="15" hidden="1" customHeight="1" x14ac:dyDescent="0.3">
      <c r="B885" s="15"/>
      <c r="C885" s="40" t="s">
        <v>22</v>
      </c>
      <c r="D885" s="34" t="s">
        <v>800</v>
      </c>
      <c r="E885" s="35" t="s">
        <v>1026</v>
      </c>
      <c r="F885" s="41">
        <v>0</v>
      </c>
      <c r="G885" s="42">
        <v>0</v>
      </c>
      <c r="H885" s="43">
        <v>0</v>
      </c>
      <c r="I885" s="41">
        <v>0</v>
      </c>
      <c r="J885" s="42">
        <v>0</v>
      </c>
      <c r="K885" s="169">
        <v>0</v>
      </c>
      <c r="L885" s="154">
        <v>0</v>
      </c>
      <c r="M885" s="42">
        <v>0</v>
      </c>
      <c r="N885" s="43">
        <v>0</v>
      </c>
      <c r="O885" s="41"/>
      <c r="P885" s="42"/>
      <c r="Q885" s="43"/>
      <c r="R885" s="41"/>
      <c r="S885" s="42"/>
      <c r="T885" s="43"/>
      <c r="U885" s="41"/>
      <c r="V885" s="42"/>
      <c r="W885" s="43"/>
      <c r="X885" s="41"/>
      <c r="Y885" s="42"/>
      <c r="Z885" s="43"/>
      <c r="AA885" s="41"/>
      <c r="AB885" s="42"/>
      <c r="AC885" s="43"/>
      <c r="AD885" s="41"/>
      <c r="AE885" s="42"/>
      <c r="AF885" s="43"/>
      <c r="AG885" s="41"/>
      <c r="AH885" s="42"/>
      <c r="AI885" s="43"/>
      <c r="AK885" s="41">
        <f t="shared" si="257"/>
        <v>0</v>
      </c>
      <c r="AL885" s="42">
        <f t="shared" si="257"/>
        <v>0</v>
      </c>
      <c r="AM885" s="43">
        <f t="shared" si="257"/>
        <v>0</v>
      </c>
      <c r="AT885" s="32">
        <f>IF(SUM(AK995:AM995)=0,0,IF(SUM(AK885:AM885)=0,0,1))</f>
        <v>0</v>
      </c>
      <c r="AV885" s="23">
        <v>7</v>
      </c>
      <c r="AW885" s="23">
        <v>3</v>
      </c>
      <c r="AX885" s="23">
        <f t="shared" si="258"/>
        <v>8</v>
      </c>
    </row>
    <row r="886" spans="2:50" ht="15" hidden="1" customHeight="1" x14ac:dyDescent="0.3">
      <c r="B886" s="15"/>
      <c r="C886" s="40" t="s">
        <v>22</v>
      </c>
      <c r="D886" s="34" t="s">
        <v>2</v>
      </c>
      <c r="E886" s="35" t="s">
        <v>2</v>
      </c>
      <c r="F886" s="41">
        <v>0</v>
      </c>
      <c r="G886" s="42">
        <v>0</v>
      </c>
      <c r="H886" s="43">
        <v>0</v>
      </c>
      <c r="I886" s="41">
        <v>0</v>
      </c>
      <c r="J886" s="42">
        <v>0</v>
      </c>
      <c r="K886" s="169">
        <v>0</v>
      </c>
      <c r="L886" s="154">
        <v>0</v>
      </c>
      <c r="M886" s="42">
        <v>0</v>
      </c>
      <c r="N886" s="43">
        <v>0</v>
      </c>
      <c r="O886" s="41"/>
      <c r="P886" s="42"/>
      <c r="Q886" s="43"/>
      <c r="R886" s="41"/>
      <c r="S886" s="42"/>
      <c r="T886" s="43"/>
      <c r="U886" s="41"/>
      <c r="V886" s="42"/>
      <c r="W886" s="43"/>
      <c r="X886" s="41"/>
      <c r="Y886" s="42"/>
      <c r="Z886" s="43"/>
      <c r="AA886" s="41"/>
      <c r="AB886" s="42"/>
      <c r="AC886" s="43"/>
      <c r="AD886" s="41"/>
      <c r="AE886" s="42"/>
      <c r="AF886" s="43"/>
      <c r="AG886" s="41"/>
      <c r="AH886" s="42"/>
      <c r="AI886" s="43"/>
      <c r="AK886" s="41">
        <f t="shared" si="257"/>
        <v>0</v>
      </c>
      <c r="AL886" s="42">
        <f t="shared" si="257"/>
        <v>0</v>
      </c>
      <c r="AM886" s="43">
        <f t="shared" si="257"/>
        <v>0</v>
      </c>
      <c r="AT886" s="32">
        <f>IF(SUM(AK995:AM995)=0,0,IF(SUM(AK886:AM886)=0,0,1))</f>
        <v>0</v>
      </c>
      <c r="AV886" s="23">
        <v>7</v>
      </c>
      <c r="AW886" s="23">
        <v>3</v>
      </c>
      <c r="AX886" s="23">
        <f t="shared" si="258"/>
        <v>9</v>
      </c>
    </row>
    <row r="887" spans="2:50" ht="15" hidden="1" customHeight="1" x14ac:dyDescent="0.3">
      <c r="B887" s="15"/>
      <c r="C887" s="40" t="s">
        <v>22</v>
      </c>
      <c r="D887" s="34" t="s">
        <v>2</v>
      </c>
      <c r="E887" s="35" t="s">
        <v>2</v>
      </c>
      <c r="F887" s="41">
        <v>0</v>
      </c>
      <c r="G887" s="42">
        <v>0</v>
      </c>
      <c r="H887" s="43">
        <v>0</v>
      </c>
      <c r="I887" s="41">
        <v>0</v>
      </c>
      <c r="J887" s="42">
        <v>0</v>
      </c>
      <c r="K887" s="169">
        <v>0</v>
      </c>
      <c r="L887" s="154">
        <v>0</v>
      </c>
      <c r="M887" s="42">
        <v>0</v>
      </c>
      <c r="N887" s="43">
        <v>0</v>
      </c>
      <c r="O887" s="41"/>
      <c r="P887" s="42"/>
      <c r="Q887" s="43"/>
      <c r="R887" s="41"/>
      <c r="S887" s="42"/>
      <c r="T887" s="43"/>
      <c r="U887" s="41"/>
      <c r="V887" s="42"/>
      <c r="W887" s="43"/>
      <c r="X887" s="41"/>
      <c r="Y887" s="42"/>
      <c r="Z887" s="43"/>
      <c r="AA887" s="41"/>
      <c r="AB887" s="42"/>
      <c r="AC887" s="43"/>
      <c r="AD887" s="41"/>
      <c r="AE887" s="42"/>
      <c r="AF887" s="43"/>
      <c r="AG887" s="41"/>
      <c r="AH887" s="42"/>
      <c r="AI887" s="43"/>
      <c r="AK887" s="41">
        <f t="shared" si="257"/>
        <v>0</v>
      </c>
      <c r="AL887" s="42">
        <f t="shared" si="257"/>
        <v>0</v>
      </c>
      <c r="AM887" s="43">
        <f t="shared" si="257"/>
        <v>0</v>
      </c>
      <c r="AT887" s="32">
        <f>IF(SUM(AK995:AM995)=0,0,IF(SUM(AK887:AM887)=0,0,1))</f>
        <v>0</v>
      </c>
      <c r="AV887" s="23">
        <v>7</v>
      </c>
      <c r="AW887" s="23">
        <v>3</v>
      </c>
      <c r="AX887" s="23">
        <f t="shared" si="258"/>
        <v>10</v>
      </c>
    </row>
    <row r="888" spans="2:50" ht="15" hidden="1" customHeight="1" x14ac:dyDescent="0.3">
      <c r="B888" s="15"/>
      <c r="C888" s="40" t="s">
        <v>23</v>
      </c>
      <c r="D888" s="34" t="s">
        <v>801</v>
      </c>
      <c r="E888" s="35" t="s">
        <v>1021</v>
      </c>
      <c r="F888" s="41">
        <v>0</v>
      </c>
      <c r="G888" s="42">
        <v>0</v>
      </c>
      <c r="H888" s="43">
        <v>0</v>
      </c>
      <c r="I888" s="41">
        <v>0</v>
      </c>
      <c r="J888" s="42">
        <v>0</v>
      </c>
      <c r="K888" s="169">
        <v>0</v>
      </c>
      <c r="L888" s="154">
        <v>0</v>
      </c>
      <c r="M888" s="42">
        <v>0</v>
      </c>
      <c r="N888" s="43">
        <v>0</v>
      </c>
      <c r="O888" s="41"/>
      <c r="P888" s="42"/>
      <c r="Q888" s="43"/>
      <c r="R888" s="41"/>
      <c r="S888" s="42"/>
      <c r="T888" s="43"/>
      <c r="U888" s="41"/>
      <c r="V888" s="42"/>
      <c r="W888" s="43"/>
      <c r="X888" s="41"/>
      <c r="Y888" s="42"/>
      <c r="Z888" s="43"/>
      <c r="AA888" s="41"/>
      <c r="AB888" s="42"/>
      <c r="AC888" s="43"/>
      <c r="AD888" s="41"/>
      <c r="AE888" s="42"/>
      <c r="AF888" s="43"/>
      <c r="AG888" s="41"/>
      <c r="AH888" s="42"/>
      <c r="AI888" s="43"/>
      <c r="AK888" s="41">
        <f t="shared" si="257"/>
        <v>0</v>
      </c>
      <c r="AL888" s="42">
        <f t="shared" si="257"/>
        <v>0</v>
      </c>
      <c r="AM888" s="43">
        <f t="shared" si="257"/>
        <v>0</v>
      </c>
      <c r="AT888" s="32">
        <f>IF(SUM(AK995:AM995)=0,0,IF(SUM(AK888:AM888)=0,0,1))</f>
        <v>0</v>
      </c>
      <c r="AV888" s="23">
        <v>7</v>
      </c>
      <c r="AW888" s="23">
        <v>4</v>
      </c>
      <c r="AX888" s="23">
        <f t="shared" si="258"/>
        <v>1</v>
      </c>
    </row>
    <row r="889" spans="2:50" ht="15" hidden="1" customHeight="1" x14ac:dyDescent="0.3">
      <c r="B889" s="15"/>
      <c r="C889" s="50" t="str">
        <f>IF(LEN(E888)&lt;1,"","Total: " &amp; LEFT(E888,LEN(E888)-21) &amp; "Municipalities")</f>
        <v>Total: Pixley Ka Seme Municipalities</v>
      </c>
      <c r="D889" s="51"/>
      <c r="E889" s="52"/>
      <c r="F889" s="53">
        <f t="shared" ref="F889:N889" si="259">SUM(F878:F888)</f>
        <v>0</v>
      </c>
      <c r="G889" s="54">
        <f t="shared" si="259"/>
        <v>0</v>
      </c>
      <c r="H889" s="55">
        <f t="shared" si="259"/>
        <v>0</v>
      </c>
      <c r="I889" s="53">
        <f t="shared" si="259"/>
        <v>0</v>
      </c>
      <c r="J889" s="54">
        <f t="shared" si="259"/>
        <v>0</v>
      </c>
      <c r="K889" s="171">
        <f t="shared" si="259"/>
        <v>0</v>
      </c>
      <c r="L889" s="159">
        <f t="shared" si="259"/>
        <v>0</v>
      </c>
      <c r="M889" s="54">
        <f t="shared" si="259"/>
        <v>0</v>
      </c>
      <c r="N889" s="55">
        <f t="shared" si="259"/>
        <v>0</v>
      </c>
      <c r="O889" s="53">
        <f t="shared" ref="O889:AI889" si="260">SUM(O878:O888)</f>
        <v>0</v>
      </c>
      <c r="P889" s="54">
        <f t="shared" si="260"/>
        <v>0</v>
      </c>
      <c r="Q889" s="55">
        <f t="shared" si="260"/>
        <v>0</v>
      </c>
      <c r="R889" s="53">
        <f t="shared" si="260"/>
        <v>0</v>
      </c>
      <c r="S889" s="54">
        <f t="shared" si="260"/>
        <v>0</v>
      </c>
      <c r="T889" s="55">
        <f t="shared" si="260"/>
        <v>0</v>
      </c>
      <c r="U889" s="53">
        <f t="shared" si="260"/>
        <v>0</v>
      </c>
      <c r="V889" s="54">
        <f t="shared" si="260"/>
        <v>0</v>
      </c>
      <c r="W889" s="55">
        <f t="shared" si="260"/>
        <v>0</v>
      </c>
      <c r="X889" s="53">
        <f t="shared" si="260"/>
        <v>0</v>
      </c>
      <c r="Y889" s="54">
        <f t="shared" si="260"/>
        <v>0</v>
      </c>
      <c r="Z889" s="55">
        <f t="shared" si="260"/>
        <v>0</v>
      </c>
      <c r="AA889" s="53">
        <f t="shared" si="260"/>
        <v>0</v>
      </c>
      <c r="AB889" s="54">
        <f t="shared" si="260"/>
        <v>0</v>
      </c>
      <c r="AC889" s="55">
        <f t="shared" si="260"/>
        <v>0</v>
      </c>
      <c r="AD889" s="53">
        <f t="shared" si="260"/>
        <v>0</v>
      </c>
      <c r="AE889" s="54">
        <f t="shared" si="260"/>
        <v>0</v>
      </c>
      <c r="AF889" s="55">
        <f t="shared" si="260"/>
        <v>0</v>
      </c>
      <c r="AG889" s="53">
        <f t="shared" si="260"/>
        <v>0</v>
      </c>
      <c r="AH889" s="54">
        <f t="shared" si="260"/>
        <v>0</v>
      </c>
      <c r="AI889" s="55">
        <f t="shared" si="260"/>
        <v>0</v>
      </c>
      <c r="AK889" s="53">
        <f>SUM(AK878:AK888)</f>
        <v>0</v>
      </c>
      <c r="AL889" s="54">
        <f>SUM(AL878:AL888)</f>
        <v>0</v>
      </c>
      <c r="AM889" s="55">
        <f>SUM(AM878:AM888)</f>
        <v>0</v>
      </c>
      <c r="AT889" s="32">
        <f>IF(SUM(AK995:AM995)=0,0,IF(SUM(AK889:AM889)=0,0,1))</f>
        <v>0</v>
      </c>
    </row>
    <row r="890" spans="2:50" ht="15" hidden="1" customHeight="1" x14ac:dyDescent="0.3">
      <c r="B890" s="15"/>
      <c r="C890" s="40"/>
      <c r="D890" s="34"/>
      <c r="E890" s="35"/>
      <c r="F890" s="41"/>
      <c r="G890" s="42"/>
      <c r="H890" s="43"/>
      <c r="I890" s="41"/>
      <c r="J890" s="42"/>
      <c r="K890" s="169"/>
      <c r="L890" s="154"/>
      <c r="M890" s="42"/>
      <c r="N890" s="43"/>
      <c r="O890" s="41"/>
      <c r="P890" s="42"/>
      <c r="Q890" s="43"/>
      <c r="R890" s="41"/>
      <c r="S890" s="42"/>
      <c r="T890" s="43"/>
      <c r="U890" s="41"/>
      <c r="V890" s="42"/>
      <c r="W890" s="43"/>
      <c r="X890" s="41"/>
      <c r="Y890" s="42"/>
      <c r="Z890" s="43"/>
      <c r="AA890" s="41"/>
      <c r="AB890" s="42"/>
      <c r="AC890" s="43"/>
      <c r="AD890" s="41"/>
      <c r="AE890" s="42"/>
      <c r="AF890" s="43"/>
      <c r="AG890" s="41"/>
      <c r="AH890" s="42"/>
      <c r="AI890" s="43"/>
      <c r="AK890" s="41"/>
      <c r="AL890" s="42"/>
      <c r="AM890" s="43"/>
      <c r="AT890" s="32">
        <f>IF(SUM(AK995:AM995)=0,0,IF(SUM(AK890:AM890)=0,0,1))</f>
        <v>0</v>
      </c>
    </row>
    <row r="891" spans="2:50" ht="15" hidden="1" customHeight="1" x14ac:dyDescent="0.3">
      <c r="B891" s="15"/>
      <c r="C891" s="40" t="s">
        <v>22</v>
      </c>
      <c r="D891" s="34" t="s">
        <v>802</v>
      </c>
      <c r="E891" s="35" t="s">
        <v>1033</v>
      </c>
      <c r="F891" s="41">
        <v>0</v>
      </c>
      <c r="G891" s="42">
        <v>0</v>
      </c>
      <c r="H891" s="43">
        <v>0</v>
      </c>
      <c r="I891" s="41">
        <v>0</v>
      </c>
      <c r="J891" s="42">
        <v>0</v>
      </c>
      <c r="K891" s="169">
        <v>0</v>
      </c>
      <c r="L891" s="154">
        <v>0</v>
      </c>
      <c r="M891" s="42">
        <v>0</v>
      </c>
      <c r="N891" s="43">
        <v>0</v>
      </c>
      <c r="O891" s="41"/>
      <c r="P891" s="42"/>
      <c r="Q891" s="43"/>
      <c r="R891" s="41"/>
      <c r="S891" s="42"/>
      <c r="T891" s="43"/>
      <c r="U891" s="41"/>
      <c r="V891" s="42"/>
      <c r="W891" s="43"/>
      <c r="X891" s="41"/>
      <c r="Y891" s="42"/>
      <c r="Z891" s="43"/>
      <c r="AA891" s="41"/>
      <c r="AB891" s="42"/>
      <c r="AC891" s="43"/>
      <c r="AD891" s="41"/>
      <c r="AE891" s="42"/>
      <c r="AF891" s="43"/>
      <c r="AG891" s="41"/>
      <c r="AH891" s="42"/>
      <c r="AI891" s="43"/>
      <c r="AK891" s="41">
        <f t="shared" ref="AK891:AM901" si="261">F891+I891+L891+O891+R891+U891+X891+AA891+AD891+AG891</f>
        <v>0</v>
      </c>
      <c r="AL891" s="42">
        <f t="shared" si="261"/>
        <v>0</v>
      </c>
      <c r="AM891" s="43">
        <f t="shared" si="261"/>
        <v>0</v>
      </c>
      <c r="AT891" s="32">
        <f>IF(SUM(AK995:AM995)=0,0,IF(SUM(AK891:AM891)=0,0,1))</f>
        <v>0</v>
      </c>
      <c r="AV891" s="23">
        <v>7</v>
      </c>
      <c r="AW891" s="23">
        <v>5</v>
      </c>
      <c r="AX891" s="23">
        <v>1</v>
      </c>
    </row>
    <row r="892" spans="2:50" ht="15" hidden="1" customHeight="1" x14ac:dyDescent="0.3">
      <c r="B892" s="15"/>
      <c r="C892" s="40" t="s">
        <v>22</v>
      </c>
      <c r="D892" s="34" t="s">
        <v>803</v>
      </c>
      <c r="E892" s="35" t="s">
        <v>1036</v>
      </c>
      <c r="F892" s="41">
        <v>0</v>
      </c>
      <c r="G892" s="42">
        <v>0</v>
      </c>
      <c r="H892" s="43">
        <v>0</v>
      </c>
      <c r="I892" s="41">
        <v>0</v>
      </c>
      <c r="J892" s="42">
        <v>0</v>
      </c>
      <c r="K892" s="169">
        <v>0</v>
      </c>
      <c r="L892" s="154">
        <v>0</v>
      </c>
      <c r="M892" s="42">
        <v>0</v>
      </c>
      <c r="N892" s="43">
        <v>0</v>
      </c>
      <c r="O892" s="41"/>
      <c r="P892" s="42"/>
      <c r="Q892" s="43"/>
      <c r="R892" s="41"/>
      <c r="S892" s="42"/>
      <c r="T892" s="43"/>
      <c r="U892" s="41"/>
      <c r="V892" s="42"/>
      <c r="W892" s="43"/>
      <c r="X892" s="41"/>
      <c r="Y892" s="42"/>
      <c r="Z892" s="43"/>
      <c r="AA892" s="41"/>
      <c r="AB892" s="42"/>
      <c r="AC892" s="43"/>
      <c r="AD892" s="41"/>
      <c r="AE892" s="42"/>
      <c r="AF892" s="43"/>
      <c r="AG892" s="41"/>
      <c r="AH892" s="42"/>
      <c r="AI892" s="43"/>
      <c r="AK892" s="41">
        <f t="shared" si="261"/>
        <v>0</v>
      </c>
      <c r="AL892" s="42">
        <f t="shared" si="261"/>
        <v>0</v>
      </c>
      <c r="AM892" s="43">
        <f t="shared" si="261"/>
        <v>0</v>
      </c>
      <c r="AT892" s="32">
        <f>IF(SUM(AK995:AM995)=0,0,IF(SUM(AK892:AM892)=0,0,1))</f>
        <v>0</v>
      </c>
      <c r="AV892" s="23">
        <v>7</v>
      </c>
      <c r="AW892" s="23">
        <v>5</v>
      </c>
      <c r="AX892" s="23">
        <f>IF(AW892=AW891,AX891+1,1)</f>
        <v>2</v>
      </c>
    </row>
    <row r="893" spans="2:50" ht="15" hidden="1" customHeight="1" x14ac:dyDescent="0.3">
      <c r="B893" s="15"/>
      <c r="C893" s="40" t="s">
        <v>22</v>
      </c>
      <c r="D893" s="34" t="s">
        <v>480</v>
      </c>
      <c r="E893" s="35" t="s">
        <v>1035</v>
      </c>
      <c r="F893" s="41">
        <v>0</v>
      </c>
      <c r="G893" s="42">
        <v>0</v>
      </c>
      <c r="H893" s="43">
        <v>0</v>
      </c>
      <c r="I893" s="41">
        <v>0</v>
      </c>
      <c r="J893" s="42">
        <v>0</v>
      </c>
      <c r="K893" s="169">
        <v>0</v>
      </c>
      <c r="L893" s="154">
        <v>0</v>
      </c>
      <c r="M893" s="42">
        <v>0</v>
      </c>
      <c r="N893" s="43">
        <v>0</v>
      </c>
      <c r="O893" s="41"/>
      <c r="P893" s="42"/>
      <c r="Q893" s="43"/>
      <c r="R893" s="41"/>
      <c r="S893" s="42"/>
      <c r="T893" s="43"/>
      <c r="U893" s="41"/>
      <c r="V893" s="42"/>
      <c r="W893" s="43"/>
      <c r="X893" s="41"/>
      <c r="Y893" s="42"/>
      <c r="Z893" s="43"/>
      <c r="AA893" s="41"/>
      <c r="AB893" s="42"/>
      <c r="AC893" s="43"/>
      <c r="AD893" s="41"/>
      <c r="AE893" s="42"/>
      <c r="AF893" s="43"/>
      <c r="AG893" s="41"/>
      <c r="AH893" s="42"/>
      <c r="AI893" s="43"/>
      <c r="AK893" s="41">
        <f t="shared" si="261"/>
        <v>0</v>
      </c>
      <c r="AL893" s="42">
        <f t="shared" si="261"/>
        <v>0</v>
      </c>
      <c r="AM893" s="43">
        <f t="shared" si="261"/>
        <v>0</v>
      </c>
      <c r="AT893" s="32">
        <f>IF(SUM(AK995:AM995)=0,0,IF(SUM(AK893:AM893)=0,0,1))</f>
        <v>0</v>
      </c>
      <c r="AV893" s="23">
        <v>7</v>
      </c>
      <c r="AW893" s="23">
        <v>5</v>
      </c>
      <c r="AX893" s="23">
        <f t="shared" ref="AX893:AX901" si="262">IF(AW893=AW892,AX892+1,1)</f>
        <v>3</v>
      </c>
    </row>
    <row r="894" spans="2:50" ht="15" hidden="1" customHeight="1" x14ac:dyDescent="0.3">
      <c r="B894" s="15"/>
      <c r="C894" s="40" t="s">
        <v>22</v>
      </c>
      <c r="D894" s="34" t="s">
        <v>804</v>
      </c>
      <c r="E894" s="35" t="s">
        <v>1038</v>
      </c>
      <c r="F894" s="41">
        <v>0</v>
      </c>
      <c r="G894" s="42">
        <v>0</v>
      </c>
      <c r="H894" s="43">
        <v>0</v>
      </c>
      <c r="I894" s="41">
        <v>0</v>
      </c>
      <c r="J894" s="42">
        <v>0</v>
      </c>
      <c r="K894" s="169">
        <v>0</v>
      </c>
      <c r="L894" s="154">
        <v>0</v>
      </c>
      <c r="M894" s="42">
        <v>0</v>
      </c>
      <c r="N894" s="43">
        <v>0</v>
      </c>
      <c r="O894" s="41"/>
      <c r="P894" s="42"/>
      <c r="Q894" s="43"/>
      <c r="R894" s="41"/>
      <c r="S894" s="42"/>
      <c r="T894" s="43"/>
      <c r="U894" s="41"/>
      <c r="V894" s="42"/>
      <c r="W894" s="43"/>
      <c r="X894" s="41"/>
      <c r="Y894" s="42"/>
      <c r="Z894" s="43"/>
      <c r="AA894" s="41"/>
      <c r="AB894" s="42"/>
      <c r="AC894" s="43"/>
      <c r="AD894" s="41"/>
      <c r="AE894" s="42"/>
      <c r="AF894" s="43"/>
      <c r="AG894" s="41"/>
      <c r="AH894" s="42"/>
      <c r="AI894" s="43"/>
      <c r="AK894" s="41">
        <f t="shared" si="261"/>
        <v>0</v>
      </c>
      <c r="AL894" s="42">
        <f t="shared" si="261"/>
        <v>0</v>
      </c>
      <c r="AM894" s="43">
        <f t="shared" si="261"/>
        <v>0</v>
      </c>
      <c r="AT894" s="32">
        <f>IF(SUM(AK995:AM995)=0,0,IF(SUM(AK894:AM894)=0,0,1))</f>
        <v>0</v>
      </c>
      <c r="AV894" s="23">
        <v>7</v>
      </c>
      <c r="AW894" s="23">
        <v>5</v>
      </c>
      <c r="AX894" s="23">
        <f t="shared" si="262"/>
        <v>4</v>
      </c>
    </row>
    <row r="895" spans="2:50" ht="15" hidden="1" customHeight="1" x14ac:dyDescent="0.3">
      <c r="B895" s="15"/>
      <c r="C895" s="40" t="s">
        <v>22</v>
      </c>
      <c r="D895" s="34" t="s">
        <v>485</v>
      </c>
      <c r="E895" s="35" t="s">
        <v>1037</v>
      </c>
      <c r="F895" s="41">
        <v>0</v>
      </c>
      <c r="G895" s="42">
        <v>0</v>
      </c>
      <c r="H895" s="43">
        <v>0</v>
      </c>
      <c r="I895" s="41">
        <v>0</v>
      </c>
      <c r="J895" s="42">
        <v>0</v>
      </c>
      <c r="K895" s="169">
        <v>0</v>
      </c>
      <c r="L895" s="154">
        <v>0</v>
      </c>
      <c r="M895" s="42">
        <v>0</v>
      </c>
      <c r="N895" s="43">
        <v>0</v>
      </c>
      <c r="O895" s="41"/>
      <c r="P895" s="42"/>
      <c r="Q895" s="43"/>
      <c r="R895" s="41"/>
      <c r="S895" s="42"/>
      <c r="T895" s="43"/>
      <c r="U895" s="41"/>
      <c r="V895" s="42"/>
      <c r="W895" s="43"/>
      <c r="X895" s="41"/>
      <c r="Y895" s="42"/>
      <c r="Z895" s="43"/>
      <c r="AA895" s="41"/>
      <c r="AB895" s="42"/>
      <c r="AC895" s="43"/>
      <c r="AD895" s="41"/>
      <c r="AE895" s="42"/>
      <c r="AF895" s="43"/>
      <c r="AG895" s="41"/>
      <c r="AH895" s="42"/>
      <c r="AI895" s="43"/>
      <c r="AK895" s="41">
        <f t="shared" si="261"/>
        <v>0</v>
      </c>
      <c r="AL895" s="42">
        <f t="shared" si="261"/>
        <v>0</v>
      </c>
      <c r="AM895" s="43">
        <f t="shared" si="261"/>
        <v>0</v>
      </c>
      <c r="AT895" s="32">
        <f>IF(SUM(AK995:AM995)=0,0,IF(SUM(AK895:AM895)=0,0,1))</f>
        <v>0</v>
      </c>
      <c r="AV895" s="23">
        <v>7</v>
      </c>
      <c r="AW895" s="23">
        <v>5</v>
      </c>
      <c r="AX895" s="23">
        <f t="shared" si="262"/>
        <v>5</v>
      </c>
    </row>
    <row r="896" spans="2:50" ht="15" hidden="1" customHeight="1" x14ac:dyDescent="0.3">
      <c r="B896" s="15"/>
      <c r="C896" s="40" t="s">
        <v>22</v>
      </c>
      <c r="D896" s="34" t="s">
        <v>2</v>
      </c>
      <c r="E896" s="35" t="s">
        <v>2</v>
      </c>
      <c r="F896" s="41">
        <v>0</v>
      </c>
      <c r="G896" s="42">
        <v>0</v>
      </c>
      <c r="H896" s="43">
        <v>0</v>
      </c>
      <c r="I896" s="41">
        <v>0</v>
      </c>
      <c r="J896" s="42">
        <v>0</v>
      </c>
      <c r="K896" s="169">
        <v>0</v>
      </c>
      <c r="L896" s="154">
        <v>0</v>
      </c>
      <c r="M896" s="42">
        <v>0</v>
      </c>
      <c r="N896" s="43">
        <v>0</v>
      </c>
      <c r="O896" s="41"/>
      <c r="P896" s="42"/>
      <c r="Q896" s="43"/>
      <c r="R896" s="41"/>
      <c r="S896" s="42"/>
      <c r="T896" s="43"/>
      <c r="U896" s="41"/>
      <c r="V896" s="42"/>
      <c r="W896" s="43"/>
      <c r="X896" s="41"/>
      <c r="Y896" s="42"/>
      <c r="Z896" s="43"/>
      <c r="AA896" s="41"/>
      <c r="AB896" s="42"/>
      <c r="AC896" s="43"/>
      <c r="AD896" s="41"/>
      <c r="AE896" s="42"/>
      <c r="AF896" s="43"/>
      <c r="AG896" s="41"/>
      <c r="AH896" s="42"/>
      <c r="AI896" s="43"/>
      <c r="AK896" s="41">
        <f t="shared" si="261"/>
        <v>0</v>
      </c>
      <c r="AL896" s="42">
        <f t="shared" si="261"/>
        <v>0</v>
      </c>
      <c r="AM896" s="43">
        <f t="shared" si="261"/>
        <v>0</v>
      </c>
      <c r="AT896" s="32">
        <f>IF(SUM(AK995:AM995)=0,0,IF(SUM(AK896:AM896)=0,0,1))</f>
        <v>0</v>
      </c>
      <c r="AV896" s="23">
        <v>7</v>
      </c>
      <c r="AW896" s="23">
        <v>5</v>
      </c>
      <c r="AX896" s="23">
        <f t="shared" si="262"/>
        <v>6</v>
      </c>
    </row>
    <row r="897" spans="2:50" ht="15" hidden="1" customHeight="1" x14ac:dyDescent="0.3">
      <c r="B897" s="15"/>
      <c r="C897" s="40" t="s">
        <v>22</v>
      </c>
      <c r="D897" s="34" t="s">
        <v>2</v>
      </c>
      <c r="E897" s="35" t="s">
        <v>2</v>
      </c>
      <c r="F897" s="41">
        <v>0</v>
      </c>
      <c r="G897" s="42">
        <v>0</v>
      </c>
      <c r="H897" s="43">
        <v>0</v>
      </c>
      <c r="I897" s="41">
        <v>0</v>
      </c>
      <c r="J897" s="42">
        <v>0</v>
      </c>
      <c r="K897" s="169">
        <v>0</v>
      </c>
      <c r="L897" s="154">
        <v>0</v>
      </c>
      <c r="M897" s="42">
        <v>0</v>
      </c>
      <c r="N897" s="43">
        <v>0</v>
      </c>
      <c r="O897" s="41"/>
      <c r="P897" s="42"/>
      <c r="Q897" s="43"/>
      <c r="R897" s="41"/>
      <c r="S897" s="42"/>
      <c r="T897" s="43"/>
      <c r="U897" s="41"/>
      <c r="V897" s="42"/>
      <c r="W897" s="43"/>
      <c r="X897" s="41"/>
      <c r="Y897" s="42"/>
      <c r="Z897" s="43"/>
      <c r="AA897" s="41"/>
      <c r="AB897" s="42"/>
      <c r="AC897" s="43"/>
      <c r="AD897" s="41"/>
      <c r="AE897" s="42"/>
      <c r="AF897" s="43"/>
      <c r="AG897" s="41"/>
      <c r="AH897" s="42"/>
      <c r="AI897" s="43"/>
      <c r="AK897" s="41">
        <f t="shared" si="261"/>
        <v>0</v>
      </c>
      <c r="AL897" s="42">
        <f t="shared" si="261"/>
        <v>0</v>
      </c>
      <c r="AM897" s="43">
        <f t="shared" si="261"/>
        <v>0</v>
      </c>
      <c r="AT897" s="32">
        <f>IF(SUM(AK995:AM995)=0,0,IF(SUM(AK897:AM897)=0,0,1))</f>
        <v>0</v>
      </c>
      <c r="AV897" s="23">
        <v>7</v>
      </c>
      <c r="AW897" s="23">
        <v>5</v>
      </c>
      <c r="AX897" s="23">
        <f t="shared" si="262"/>
        <v>7</v>
      </c>
    </row>
    <row r="898" spans="2:50" ht="15" hidden="1" customHeight="1" x14ac:dyDescent="0.3">
      <c r="B898" s="15"/>
      <c r="C898" s="40" t="s">
        <v>22</v>
      </c>
      <c r="D898" s="34" t="s">
        <v>2</v>
      </c>
      <c r="E898" s="35" t="s">
        <v>2</v>
      </c>
      <c r="F898" s="41">
        <v>0</v>
      </c>
      <c r="G898" s="42">
        <v>0</v>
      </c>
      <c r="H898" s="43">
        <v>0</v>
      </c>
      <c r="I898" s="41">
        <v>0</v>
      </c>
      <c r="J898" s="42">
        <v>0</v>
      </c>
      <c r="K898" s="169">
        <v>0</v>
      </c>
      <c r="L898" s="154">
        <v>0</v>
      </c>
      <c r="M898" s="42">
        <v>0</v>
      </c>
      <c r="N898" s="43">
        <v>0</v>
      </c>
      <c r="O898" s="41"/>
      <c r="P898" s="42"/>
      <c r="Q898" s="43"/>
      <c r="R898" s="41"/>
      <c r="S898" s="42"/>
      <c r="T898" s="43"/>
      <c r="U898" s="41"/>
      <c r="V898" s="42"/>
      <c r="W898" s="43"/>
      <c r="X898" s="41"/>
      <c r="Y898" s="42"/>
      <c r="Z898" s="43"/>
      <c r="AA898" s="41"/>
      <c r="AB898" s="42"/>
      <c r="AC898" s="43"/>
      <c r="AD898" s="41"/>
      <c r="AE898" s="42"/>
      <c r="AF898" s="43"/>
      <c r="AG898" s="41"/>
      <c r="AH898" s="42"/>
      <c r="AI898" s="43"/>
      <c r="AK898" s="41">
        <f t="shared" si="261"/>
        <v>0</v>
      </c>
      <c r="AL898" s="42">
        <f t="shared" si="261"/>
        <v>0</v>
      </c>
      <c r="AM898" s="43">
        <f t="shared" si="261"/>
        <v>0</v>
      </c>
      <c r="AT898" s="32">
        <f>IF(SUM(AK995:AM995)=0,0,IF(SUM(AK898:AM898)=0,0,1))</f>
        <v>0</v>
      </c>
      <c r="AV898" s="23">
        <v>7</v>
      </c>
      <c r="AW898" s="23">
        <v>5</v>
      </c>
      <c r="AX898" s="23">
        <f t="shared" si="262"/>
        <v>8</v>
      </c>
    </row>
    <row r="899" spans="2:50" ht="15" hidden="1" customHeight="1" x14ac:dyDescent="0.3">
      <c r="B899" s="15"/>
      <c r="C899" s="40" t="s">
        <v>22</v>
      </c>
      <c r="D899" s="34" t="s">
        <v>2</v>
      </c>
      <c r="E899" s="35" t="s">
        <v>2</v>
      </c>
      <c r="F899" s="41">
        <v>0</v>
      </c>
      <c r="G899" s="42">
        <v>0</v>
      </c>
      <c r="H899" s="43">
        <v>0</v>
      </c>
      <c r="I899" s="41">
        <v>0</v>
      </c>
      <c r="J899" s="42">
        <v>0</v>
      </c>
      <c r="K899" s="169">
        <v>0</v>
      </c>
      <c r="L899" s="154">
        <v>0</v>
      </c>
      <c r="M899" s="42">
        <v>0</v>
      </c>
      <c r="N899" s="43">
        <v>0</v>
      </c>
      <c r="O899" s="41"/>
      <c r="P899" s="42"/>
      <c r="Q899" s="43"/>
      <c r="R899" s="41"/>
      <c r="S899" s="42"/>
      <c r="T899" s="43"/>
      <c r="U899" s="41"/>
      <c r="V899" s="42"/>
      <c r="W899" s="43"/>
      <c r="X899" s="41"/>
      <c r="Y899" s="42"/>
      <c r="Z899" s="43"/>
      <c r="AA899" s="41"/>
      <c r="AB899" s="42"/>
      <c r="AC899" s="43"/>
      <c r="AD899" s="41"/>
      <c r="AE899" s="42"/>
      <c r="AF899" s="43"/>
      <c r="AG899" s="41"/>
      <c r="AH899" s="42"/>
      <c r="AI899" s="43"/>
      <c r="AK899" s="41">
        <f t="shared" si="261"/>
        <v>0</v>
      </c>
      <c r="AL899" s="42">
        <f t="shared" si="261"/>
        <v>0</v>
      </c>
      <c r="AM899" s="43">
        <f t="shared" si="261"/>
        <v>0</v>
      </c>
      <c r="AT899" s="32">
        <f>IF(SUM(AK995:AM995)=0,0,IF(SUM(AK899:AM899)=0,0,1))</f>
        <v>0</v>
      </c>
      <c r="AV899" s="23">
        <v>7</v>
      </c>
      <c r="AW899" s="23">
        <v>5</v>
      </c>
      <c r="AX899" s="23">
        <f t="shared" si="262"/>
        <v>9</v>
      </c>
    </row>
    <row r="900" spans="2:50" ht="15" hidden="1" customHeight="1" x14ac:dyDescent="0.3">
      <c r="B900" s="15"/>
      <c r="C900" s="40" t="s">
        <v>22</v>
      </c>
      <c r="D900" s="34" t="s">
        <v>2</v>
      </c>
      <c r="E900" s="35" t="s">
        <v>2</v>
      </c>
      <c r="F900" s="41">
        <v>0</v>
      </c>
      <c r="G900" s="42">
        <v>0</v>
      </c>
      <c r="H900" s="43">
        <v>0</v>
      </c>
      <c r="I900" s="41">
        <v>0</v>
      </c>
      <c r="J900" s="42">
        <v>0</v>
      </c>
      <c r="K900" s="169">
        <v>0</v>
      </c>
      <c r="L900" s="154">
        <v>0</v>
      </c>
      <c r="M900" s="42">
        <v>0</v>
      </c>
      <c r="N900" s="43">
        <v>0</v>
      </c>
      <c r="O900" s="41"/>
      <c r="P900" s="42"/>
      <c r="Q900" s="43"/>
      <c r="R900" s="41"/>
      <c r="S900" s="42"/>
      <c r="T900" s="43"/>
      <c r="U900" s="41"/>
      <c r="V900" s="42"/>
      <c r="W900" s="43"/>
      <c r="X900" s="41"/>
      <c r="Y900" s="42"/>
      <c r="Z900" s="43"/>
      <c r="AA900" s="41"/>
      <c r="AB900" s="42"/>
      <c r="AC900" s="43"/>
      <c r="AD900" s="41"/>
      <c r="AE900" s="42"/>
      <c r="AF900" s="43"/>
      <c r="AG900" s="41"/>
      <c r="AH900" s="42"/>
      <c r="AI900" s="43"/>
      <c r="AK900" s="41">
        <f t="shared" si="261"/>
        <v>0</v>
      </c>
      <c r="AL900" s="42">
        <f t="shared" si="261"/>
        <v>0</v>
      </c>
      <c r="AM900" s="43">
        <f t="shared" si="261"/>
        <v>0</v>
      </c>
      <c r="AT900" s="32">
        <f>IF(SUM(AK995:AM995)=0,0,IF(SUM(AK900:AM900)=0,0,1))</f>
        <v>0</v>
      </c>
      <c r="AV900" s="23">
        <v>7</v>
      </c>
      <c r="AW900" s="23">
        <v>5</v>
      </c>
      <c r="AX900" s="23">
        <f t="shared" si="262"/>
        <v>10</v>
      </c>
    </row>
    <row r="901" spans="2:50" ht="15" hidden="1" customHeight="1" x14ac:dyDescent="0.3">
      <c r="B901" s="15"/>
      <c r="C901" s="40" t="s">
        <v>23</v>
      </c>
      <c r="D901" s="34" t="s">
        <v>805</v>
      </c>
      <c r="E901" s="35" t="s">
        <v>1034</v>
      </c>
      <c r="F901" s="41">
        <v>0</v>
      </c>
      <c r="G901" s="42">
        <v>0</v>
      </c>
      <c r="H901" s="43">
        <v>0</v>
      </c>
      <c r="I901" s="41">
        <v>0</v>
      </c>
      <c r="J901" s="42">
        <v>0</v>
      </c>
      <c r="K901" s="169">
        <v>0</v>
      </c>
      <c r="L901" s="154">
        <v>0</v>
      </c>
      <c r="M901" s="42">
        <v>0</v>
      </c>
      <c r="N901" s="43">
        <v>0</v>
      </c>
      <c r="O901" s="41"/>
      <c r="P901" s="42"/>
      <c r="Q901" s="43"/>
      <c r="R901" s="41"/>
      <c r="S901" s="42"/>
      <c r="T901" s="43"/>
      <c r="U901" s="41"/>
      <c r="V901" s="42"/>
      <c r="W901" s="43"/>
      <c r="X901" s="41"/>
      <c r="Y901" s="42"/>
      <c r="Z901" s="43"/>
      <c r="AA901" s="41"/>
      <c r="AB901" s="42"/>
      <c r="AC901" s="43"/>
      <c r="AD901" s="41"/>
      <c r="AE901" s="42"/>
      <c r="AF901" s="43"/>
      <c r="AG901" s="41"/>
      <c r="AH901" s="42"/>
      <c r="AI901" s="43"/>
      <c r="AK901" s="41">
        <f t="shared" si="261"/>
        <v>0</v>
      </c>
      <c r="AL901" s="42">
        <f t="shared" si="261"/>
        <v>0</v>
      </c>
      <c r="AM901" s="43">
        <f t="shared" si="261"/>
        <v>0</v>
      </c>
      <c r="AT901" s="32">
        <f>IF(SUM(AK995:AM995)=0,0,IF(SUM(AK901:AM901)=0,0,1))</f>
        <v>0</v>
      </c>
      <c r="AV901" s="23">
        <v>7</v>
      </c>
      <c r="AW901" s="23">
        <v>6</v>
      </c>
      <c r="AX901" s="23">
        <f t="shared" si="262"/>
        <v>1</v>
      </c>
    </row>
    <row r="902" spans="2:50" ht="15" hidden="1" customHeight="1" x14ac:dyDescent="0.3">
      <c r="B902" s="15"/>
      <c r="C902" s="50" t="str">
        <f>IF(LEN(E901)&lt;1,"","Total: " &amp; LEFT(E901,LEN(E901)-21) &amp; "Municipalities")</f>
        <v>Total: Z.F. Mgcawu Municipalities</v>
      </c>
      <c r="D902" s="51"/>
      <c r="E902" s="52"/>
      <c r="F902" s="53">
        <f t="shared" ref="F902:N902" si="263">SUM(F891:F901)</f>
        <v>0</v>
      </c>
      <c r="G902" s="54">
        <f t="shared" si="263"/>
        <v>0</v>
      </c>
      <c r="H902" s="55">
        <f t="shared" si="263"/>
        <v>0</v>
      </c>
      <c r="I902" s="53">
        <f t="shared" si="263"/>
        <v>0</v>
      </c>
      <c r="J902" s="54">
        <f t="shared" si="263"/>
        <v>0</v>
      </c>
      <c r="K902" s="171">
        <f t="shared" si="263"/>
        <v>0</v>
      </c>
      <c r="L902" s="159">
        <f t="shared" si="263"/>
        <v>0</v>
      </c>
      <c r="M902" s="54">
        <f t="shared" si="263"/>
        <v>0</v>
      </c>
      <c r="N902" s="55">
        <f t="shared" si="263"/>
        <v>0</v>
      </c>
      <c r="O902" s="53">
        <f t="shared" ref="O902:AI902" si="264">SUM(O891:O901)</f>
        <v>0</v>
      </c>
      <c r="P902" s="54">
        <f t="shared" si="264"/>
        <v>0</v>
      </c>
      <c r="Q902" s="55">
        <f t="shared" si="264"/>
        <v>0</v>
      </c>
      <c r="R902" s="53">
        <f t="shared" si="264"/>
        <v>0</v>
      </c>
      <c r="S902" s="54">
        <f t="shared" si="264"/>
        <v>0</v>
      </c>
      <c r="T902" s="55">
        <f t="shared" si="264"/>
        <v>0</v>
      </c>
      <c r="U902" s="53">
        <f t="shared" si="264"/>
        <v>0</v>
      </c>
      <c r="V902" s="54">
        <f t="shared" si="264"/>
        <v>0</v>
      </c>
      <c r="W902" s="55">
        <f t="shared" si="264"/>
        <v>0</v>
      </c>
      <c r="X902" s="53">
        <f t="shared" si="264"/>
        <v>0</v>
      </c>
      <c r="Y902" s="54">
        <f t="shared" si="264"/>
        <v>0</v>
      </c>
      <c r="Z902" s="55">
        <f t="shared" si="264"/>
        <v>0</v>
      </c>
      <c r="AA902" s="53">
        <f t="shared" si="264"/>
        <v>0</v>
      </c>
      <c r="AB902" s="54">
        <f t="shared" si="264"/>
        <v>0</v>
      </c>
      <c r="AC902" s="55">
        <f t="shared" si="264"/>
        <v>0</v>
      </c>
      <c r="AD902" s="53">
        <f t="shared" si="264"/>
        <v>0</v>
      </c>
      <c r="AE902" s="54">
        <f t="shared" si="264"/>
        <v>0</v>
      </c>
      <c r="AF902" s="55">
        <f t="shared" si="264"/>
        <v>0</v>
      </c>
      <c r="AG902" s="53">
        <f t="shared" si="264"/>
        <v>0</v>
      </c>
      <c r="AH902" s="54">
        <f t="shared" si="264"/>
        <v>0</v>
      </c>
      <c r="AI902" s="55">
        <f t="shared" si="264"/>
        <v>0</v>
      </c>
      <c r="AK902" s="53">
        <f>SUM(AK891:AK901)</f>
        <v>0</v>
      </c>
      <c r="AL902" s="54">
        <f>SUM(AL891:AL901)</f>
        <v>0</v>
      </c>
      <c r="AM902" s="55">
        <f>SUM(AM891:AM901)</f>
        <v>0</v>
      </c>
      <c r="AT902" s="32">
        <f>IF(SUM(AK995:AM995)=0,0,IF(SUM(AK902:AM902)=0,0,1))</f>
        <v>0</v>
      </c>
    </row>
    <row r="903" spans="2:50" ht="15" hidden="1" customHeight="1" x14ac:dyDescent="0.3">
      <c r="B903" s="15"/>
      <c r="C903" s="40"/>
      <c r="D903" s="34"/>
      <c r="E903" s="35"/>
      <c r="F903" s="41"/>
      <c r="G903" s="42"/>
      <c r="H903" s="43"/>
      <c r="I903" s="41"/>
      <c r="J903" s="42"/>
      <c r="K903" s="169"/>
      <c r="L903" s="154"/>
      <c r="M903" s="42"/>
      <c r="N903" s="43"/>
      <c r="O903" s="41"/>
      <c r="P903" s="42"/>
      <c r="Q903" s="43"/>
      <c r="R903" s="41"/>
      <c r="S903" s="42"/>
      <c r="T903" s="43"/>
      <c r="U903" s="41"/>
      <c r="V903" s="42"/>
      <c r="W903" s="43"/>
      <c r="X903" s="41"/>
      <c r="Y903" s="42"/>
      <c r="Z903" s="43"/>
      <c r="AA903" s="41"/>
      <c r="AB903" s="42"/>
      <c r="AC903" s="43"/>
      <c r="AD903" s="41"/>
      <c r="AE903" s="42"/>
      <c r="AF903" s="43"/>
      <c r="AG903" s="41"/>
      <c r="AH903" s="42"/>
      <c r="AI903" s="43"/>
      <c r="AK903" s="41"/>
      <c r="AL903" s="42"/>
      <c r="AM903" s="43"/>
      <c r="AT903" s="32">
        <f>IF(SUM(AK995:AM995)=0,0,IF(SUM(AK903:AM903)=0,0,1))</f>
        <v>0</v>
      </c>
    </row>
    <row r="904" spans="2:50" ht="15" hidden="1" customHeight="1" x14ac:dyDescent="0.3">
      <c r="B904" s="15"/>
      <c r="C904" s="40" t="s">
        <v>22</v>
      </c>
      <c r="D904" s="34" t="s">
        <v>489</v>
      </c>
      <c r="E904" s="35" t="s">
        <v>1039</v>
      </c>
      <c r="F904" s="41">
        <v>0</v>
      </c>
      <c r="G904" s="42">
        <v>0</v>
      </c>
      <c r="H904" s="43">
        <v>0</v>
      </c>
      <c r="I904" s="41">
        <v>0</v>
      </c>
      <c r="J904" s="42">
        <v>0</v>
      </c>
      <c r="K904" s="169">
        <v>0</v>
      </c>
      <c r="L904" s="154">
        <v>0</v>
      </c>
      <c r="M904" s="42">
        <v>0</v>
      </c>
      <c r="N904" s="43">
        <v>0</v>
      </c>
      <c r="O904" s="41"/>
      <c r="P904" s="42"/>
      <c r="Q904" s="43"/>
      <c r="R904" s="41"/>
      <c r="S904" s="42"/>
      <c r="T904" s="43"/>
      <c r="U904" s="41"/>
      <c r="V904" s="42"/>
      <c r="W904" s="43"/>
      <c r="X904" s="41"/>
      <c r="Y904" s="42"/>
      <c r="Z904" s="43"/>
      <c r="AA904" s="41"/>
      <c r="AB904" s="42"/>
      <c r="AC904" s="43"/>
      <c r="AD904" s="41"/>
      <c r="AE904" s="42"/>
      <c r="AF904" s="43"/>
      <c r="AG904" s="41"/>
      <c r="AH904" s="42"/>
      <c r="AI904" s="43"/>
      <c r="AK904" s="41">
        <f t="shared" ref="AK904:AM914" si="265">F904+I904+L904+O904+R904+U904+X904+AA904+AD904+AG904</f>
        <v>0</v>
      </c>
      <c r="AL904" s="42">
        <f t="shared" si="265"/>
        <v>0</v>
      </c>
      <c r="AM904" s="43">
        <f t="shared" si="265"/>
        <v>0</v>
      </c>
      <c r="AT904" s="32">
        <f>IF(SUM(AK995:AM995)=0,0,IF(SUM(AK904:AM904)=0,0,1))</f>
        <v>0</v>
      </c>
      <c r="AV904" s="23">
        <v>7</v>
      </c>
      <c r="AW904" s="23">
        <v>7</v>
      </c>
      <c r="AX904" s="23">
        <v>1</v>
      </c>
    </row>
    <row r="905" spans="2:50" s="23" customFormat="1" ht="15" hidden="1" customHeight="1" x14ac:dyDescent="0.3">
      <c r="B905" s="15"/>
      <c r="C905" s="40" t="s">
        <v>22</v>
      </c>
      <c r="D905" s="34" t="s">
        <v>806</v>
      </c>
      <c r="E905" s="35" t="s">
        <v>1042</v>
      </c>
      <c r="F905" s="41">
        <v>0</v>
      </c>
      <c r="G905" s="42">
        <v>0</v>
      </c>
      <c r="H905" s="43">
        <v>0</v>
      </c>
      <c r="I905" s="41">
        <v>0</v>
      </c>
      <c r="J905" s="42">
        <v>0</v>
      </c>
      <c r="K905" s="169">
        <v>0</v>
      </c>
      <c r="L905" s="154">
        <v>0</v>
      </c>
      <c r="M905" s="42">
        <v>0</v>
      </c>
      <c r="N905" s="43">
        <v>0</v>
      </c>
      <c r="O905" s="41"/>
      <c r="P905" s="42"/>
      <c r="Q905" s="43"/>
      <c r="R905" s="41"/>
      <c r="S905" s="42"/>
      <c r="T905" s="43"/>
      <c r="U905" s="41"/>
      <c r="V905" s="42"/>
      <c r="W905" s="43"/>
      <c r="X905" s="41"/>
      <c r="Y905" s="42"/>
      <c r="Z905" s="43"/>
      <c r="AA905" s="41"/>
      <c r="AB905" s="42"/>
      <c r="AC905" s="43"/>
      <c r="AD905" s="41"/>
      <c r="AE905" s="42"/>
      <c r="AF905" s="43"/>
      <c r="AG905" s="41"/>
      <c r="AH905" s="42"/>
      <c r="AI905" s="43"/>
      <c r="AK905" s="41">
        <f t="shared" si="265"/>
        <v>0</v>
      </c>
      <c r="AL905" s="42">
        <f t="shared" si="265"/>
        <v>0</v>
      </c>
      <c r="AM905" s="43">
        <f t="shared" si="265"/>
        <v>0</v>
      </c>
      <c r="AT905" s="32">
        <f>IF(SUM(AK995:AM995)=0,0,IF(SUM(AK905:AM905)=0,0,1))</f>
        <v>0</v>
      </c>
      <c r="AV905" s="23">
        <v>7</v>
      </c>
      <c r="AW905" s="23">
        <v>7</v>
      </c>
      <c r="AX905" s="23">
        <f>IF(AW905=AW904,AX904+1,1)</f>
        <v>2</v>
      </c>
    </row>
    <row r="906" spans="2:50" ht="15" hidden="1" customHeight="1" x14ac:dyDescent="0.3">
      <c r="B906" s="15"/>
      <c r="C906" s="40" t="s">
        <v>22</v>
      </c>
      <c r="D906" s="34" t="s">
        <v>492</v>
      </c>
      <c r="E906" s="35" t="s">
        <v>1047</v>
      </c>
      <c r="F906" s="41">
        <v>0</v>
      </c>
      <c r="G906" s="42">
        <v>0</v>
      </c>
      <c r="H906" s="43">
        <v>0</v>
      </c>
      <c r="I906" s="41">
        <v>0</v>
      </c>
      <c r="J906" s="42">
        <v>0</v>
      </c>
      <c r="K906" s="169">
        <v>0</v>
      </c>
      <c r="L906" s="154">
        <v>0</v>
      </c>
      <c r="M906" s="42">
        <v>0</v>
      </c>
      <c r="N906" s="43">
        <v>0</v>
      </c>
      <c r="O906" s="41"/>
      <c r="P906" s="42"/>
      <c r="Q906" s="43"/>
      <c r="R906" s="41"/>
      <c r="S906" s="42"/>
      <c r="T906" s="43"/>
      <c r="U906" s="41"/>
      <c r="V906" s="42"/>
      <c r="W906" s="43"/>
      <c r="X906" s="41"/>
      <c r="Y906" s="42"/>
      <c r="Z906" s="43"/>
      <c r="AA906" s="41"/>
      <c r="AB906" s="42"/>
      <c r="AC906" s="43"/>
      <c r="AD906" s="41"/>
      <c r="AE906" s="42"/>
      <c r="AF906" s="43"/>
      <c r="AG906" s="41"/>
      <c r="AH906" s="42"/>
      <c r="AI906" s="43"/>
      <c r="AK906" s="41">
        <f t="shared" si="265"/>
        <v>0</v>
      </c>
      <c r="AL906" s="42">
        <f t="shared" si="265"/>
        <v>0</v>
      </c>
      <c r="AM906" s="43">
        <f t="shared" si="265"/>
        <v>0</v>
      </c>
      <c r="AT906" s="32">
        <f>IF(SUM(AK995:AM995)=0,0,IF(SUM(AK906:AM906)=0,0,1))</f>
        <v>0</v>
      </c>
      <c r="AV906" s="23">
        <v>7</v>
      </c>
      <c r="AW906" s="23">
        <v>7</v>
      </c>
      <c r="AX906" s="23">
        <f t="shared" ref="AX906:AX914" si="266">IF(AW906=AW905,AX905+1,1)</f>
        <v>3</v>
      </c>
    </row>
    <row r="907" spans="2:50" ht="15" hidden="1" customHeight="1" x14ac:dyDescent="0.3">
      <c r="B907" s="15"/>
      <c r="C907" s="40" t="s">
        <v>22</v>
      </c>
      <c r="D907" s="34" t="s">
        <v>807</v>
      </c>
      <c r="E907" s="35" t="s">
        <v>1045</v>
      </c>
      <c r="F907" s="41">
        <v>0</v>
      </c>
      <c r="G907" s="42">
        <v>0</v>
      </c>
      <c r="H907" s="43">
        <v>0</v>
      </c>
      <c r="I907" s="41">
        <v>0</v>
      </c>
      <c r="J907" s="42">
        <v>0</v>
      </c>
      <c r="K907" s="169">
        <v>0</v>
      </c>
      <c r="L907" s="154">
        <v>0</v>
      </c>
      <c r="M907" s="42">
        <v>0</v>
      </c>
      <c r="N907" s="43">
        <v>0</v>
      </c>
      <c r="O907" s="41"/>
      <c r="P907" s="42"/>
      <c r="Q907" s="43"/>
      <c r="R907" s="41"/>
      <c r="S907" s="42"/>
      <c r="T907" s="43"/>
      <c r="U907" s="41"/>
      <c r="V907" s="42"/>
      <c r="W907" s="43"/>
      <c r="X907" s="41"/>
      <c r="Y907" s="42"/>
      <c r="Z907" s="43"/>
      <c r="AA907" s="41"/>
      <c r="AB907" s="42"/>
      <c r="AC907" s="43"/>
      <c r="AD907" s="41"/>
      <c r="AE907" s="42"/>
      <c r="AF907" s="43"/>
      <c r="AG907" s="41"/>
      <c r="AH907" s="42"/>
      <c r="AI907" s="43"/>
      <c r="AK907" s="41">
        <f t="shared" si="265"/>
        <v>0</v>
      </c>
      <c r="AL907" s="42">
        <f t="shared" si="265"/>
        <v>0</v>
      </c>
      <c r="AM907" s="43">
        <f t="shared" si="265"/>
        <v>0</v>
      </c>
      <c r="AT907" s="32">
        <f>IF(SUM(AK995:AM995)=0,0,IF(SUM(AK907:AM907)=0,0,1))</f>
        <v>0</v>
      </c>
      <c r="AV907" s="23">
        <v>7</v>
      </c>
      <c r="AW907" s="23">
        <v>7</v>
      </c>
      <c r="AX907" s="23">
        <f t="shared" si="266"/>
        <v>4</v>
      </c>
    </row>
    <row r="908" spans="2:50" ht="15" hidden="1" customHeight="1" x14ac:dyDescent="0.3">
      <c r="B908" s="15"/>
      <c r="C908" s="40" t="s">
        <v>22</v>
      </c>
      <c r="D908" s="34" t="s">
        <v>2</v>
      </c>
      <c r="E908" s="35" t="s">
        <v>2</v>
      </c>
      <c r="F908" s="41">
        <v>0</v>
      </c>
      <c r="G908" s="42">
        <v>0</v>
      </c>
      <c r="H908" s="43">
        <v>0</v>
      </c>
      <c r="I908" s="41">
        <v>0</v>
      </c>
      <c r="J908" s="42">
        <v>0</v>
      </c>
      <c r="K908" s="169">
        <v>0</v>
      </c>
      <c r="L908" s="154">
        <v>0</v>
      </c>
      <c r="M908" s="42">
        <v>0</v>
      </c>
      <c r="N908" s="43">
        <v>0</v>
      </c>
      <c r="O908" s="41"/>
      <c r="P908" s="42"/>
      <c r="Q908" s="43"/>
      <c r="R908" s="41"/>
      <c r="S908" s="42"/>
      <c r="T908" s="43"/>
      <c r="U908" s="41"/>
      <c r="V908" s="42"/>
      <c r="W908" s="43"/>
      <c r="X908" s="41"/>
      <c r="Y908" s="42"/>
      <c r="Z908" s="43"/>
      <c r="AA908" s="41"/>
      <c r="AB908" s="42"/>
      <c r="AC908" s="43"/>
      <c r="AD908" s="41"/>
      <c r="AE908" s="42"/>
      <c r="AF908" s="43"/>
      <c r="AG908" s="41"/>
      <c r="AH908" s="42"/>
      <c r="AI908" s="43"/>
      <c r="AK908" s="41">
        <f t="shared" si="265"/>
        <v>0</v>
      </c>
      <c r="AL908" s="42">
        <f t="shared" si="265"/>
        <v>0</v>
      </c>
      <c r="AM908" s="43">
        <f t="shared" si="265"/>
        <v>0</v>
      </c>
      <c r="AT908" s="32">
        <f>IF(SUM(AK995:AM995)=0,0,IF(SUM(AK908:AM908)=0,0,1))</f>
        <v>0</v>
      </c>
      <c r="AV908" s="23">
        <v>7</v>
      </c>
      <c r="AW908" s="23">
        <v>7</v>
      </c>
      <c r="AX908" s="23">
        <f t="shared" si="266"/>
        <v>5</v>
      </c>
    </row>
    <row r="909" spans="2:50" ht="15" hidden="1" customHeight="1" x14ac:dyDescent="0.3">
      <c r="B909" s="15"/>
      <c r="C909" s="40" t="s">
        <v>22</v>
      </c>
      <c r="D909" s="34" t="s">
        <v>2</v>
      </c>
      <c r="E909" s="35" t="s">
        <v>2</v>
      </c>
      <c r="F909" s="41">
        <v>0</v>
      </c>
      <c r="G909" s="42">
        <v>0</v>
      </c>
      <c r="H909" s="43">
        <v>0</v>
      </c>
      <c r="I909" s="41">
        <v>0</v>
      </c>
      <c r="J909" s="42">
        <v>0</v>
      </c>
      <c r="K909" s="169">
        <v>0</v>
      </c>
      <c r="L909" s="154">
        <v>0</v>
      </c>
      <c r="M909" s="42">
        <v>0</v>
      </c>
      <c r="N909" s="43">
        <v>0</v>
      </c>
      <c r="O909" s="41"/>
      <c r="P909" s="42"/>
      <c r="Q909" s="43"/>
      <c r="R909" s="41"/>
      <c r="S909" s="42"/>
      <c r="T909" s="43"/>
      <c r="U909" s="41"/>
      <c r="V909" s="42"/>
      <c r="W909" s="43"/>
      <c r="X909" s="41"/>
      <c r="Y909" s="42"/>
      <c r="Z909" s="43"/>
      <c r="AA909" s="41"/>
      <c r="AB909" s="42"/>
      <c r="AC909" s="43"/>
      <c r="AD909" s="41"/>
      <c r="AE909" s="42"/>
      <c r="AF909" s="43"/>
      <c r="AG909" s="41"/>
      <c r="AH909" s="42"/>
      <c r="AI909" s="43"/>
      <c r="AK909" s="41">
        <f t="shared" si="265"/>
        <v>0</v>
      </c>
      <c r="AL909" s="42">
        <f t="shared" si="265"/>
        <v>0</v>
      </c>
      <c r="AM909" s="43">
        <f t="shared" si="265"/>
        <v>0</v>
      </c>
      <c r="AT909" s="32">
        <f>IF(SUM(AK995:AM995)=0,0,IF(SUM(AK909:AM909)=0,0,1))</f>
        <v>0</v>
      </c>
      <c r="AV909" s="23">
        <v>7</v>
      </c>
      <c r="AW909" s="23">
        <v>7</v>
      </c>
      <c r="AX909" s="23">
        <f t="shared" si="266"/>
        <v>6</v>
      </c>
    </row>
    <row r="910" spans="2:50" ht="15" hidden="1" customHeight="1" x14ac:dyDescent="0.3">
      <c r="B910" s="15"/>
      <c r="C910" s="40" t="s">
        <v>22</v>
      </c>
      <c r="D910" s="34" t="s">
        <v>2</v>
      </c>
      <c r="E910" s="35" t="s">
        <v>2</v>
      </c>
      <c r="F910" s="41">
        <v>0</v>
      </c>
      <c r="G910" s="42">
        <v>0</v>
      </c>
      <c r="H910" s="43">
        <v>0</v>
      </c>
      <c r="I910" s="41">
        <v>0</v>
      </c>
      <c r="J910" s="42">
        <v>0</v>
      </c>
      <c r="K910" s="169">
        <v>0</v>
      </c>
      <c r="L910" s="154">
        <v>0</v>
      </c>
      <c r="M910" s="42">
        <v>0</v>
      </c>
      <c r="N910" s="43">
        <v>0</v>
      </c>
      <c r="O910" s="41"/>
      <c r="P910" s="42"/>
      <c r="Q910" s="43"/>
      <c r="R910" s="41"/>
      <c r="S910" s="42"/>
      <c r="T910" s="43"/>
      <c r="U910" s="41"/>
      <c r="V910" s="42"/>
      <c r="W910" s="43"/>
      <c r="X910" s="41"/>
      <c r="Y910" s="42"/>
      <c r="Z910" s="43"/>
      <c r="AA910" s="41"/>
      <c r="AB910" s="42"/>
      <c r="AC910" s="43"/>
      <c r="AD910" s="41"/>
      <c r="AE910" s="42"/>
      <c r="AF910" s="43"/>
      <c r="AG910" s="41"/>
      <c r="AH910" s="42"/>
      <c r="AI910" s="43"/>
      <c r="AK910" s="41">
        <f t="shared" si="265"/>
        <v>0</v>
      </c>
      <c r="AL910" s="42">
        <f t="shared" si="265"/>
        <v>0</v>
      </c>
      <c r="AM910" s="43">
        <f t="shared" si="265"/>
        <v>0</v>
      </c>
      <c r="AT910" s="32">
        <f>IF(SUM(AK995:AM995)=0,0,IF(SUM(AK910:AM910)=0,0,1))</f>
        <v>0</v>
      </c>
      <c r="AV910" s="23">
        <v>7</v>
      </c>
      <c r="AW910" s="23">
        <v>7</v>
      </c>
      <c r="AX910" s="23">
        <f t="shared" si="266"/>
        <v>7</v>
      </c>
    </row>
    <row r="911" spans="2:50" ht="15" hidden="1" customHeight="1" x14ac:dyDescent="0.3">
      <c r="B911" s="15"/>
      <c r="C911" s="40" t="s">
        <v>22</v>
      </c>
      <c r="D911" s="34" t="s">
        <v>2</v>
      </c>
      <c r="E911" s="35" t="s">
        <v>2</v>
      </c>
      <c r="F911" s="41">
        <v>0</v>
      </c>
      <c r="G911" s="42">
        <v>0</v>
      </c>
      <c r="H911" s="43">
        <v>0</v>
      </c>
      <c r="I911" s="41">
        <v>0</v>
      </c>
      <c r="J911" s="42">
        <v>0</v>
      </c>
      <c r="K911" s="169">
        <v>0</v>
      </c>
      <c r="L911" s="154">
        <v>0</v>
      </c>
      <c r="M911" s="42">
        <v>0</v>
      </c>
      <c r="N911" s="43">
        <v>0</v>
      </c>
      <c r="O911" s="41"/>
      <c r="P911" s="42"/>
      <c r="Q911" s="43"/>
      <c r="R911" s="41"/>
      <c r="S911" s="42"/>
      <c r="T911" s="43"/>
      <c r="U911" s="41"/>
      <c r="V911" s="42"/>
      <c r="W911" s="43"/>
      <c r="X911" s="41"/>
      <c r="Y911" s="42"/>
      <c r="Z911" s="43"/>
      <c r="AA911" s="41"/>
      <c r="AB911" s="42"/>
      <c r="AC911" s="43"/>
      <c r="AD911" s="41"/>
      <c r="AE911" s="42"/>
      <c r="AF911" s="43"/>
      <c r="AG911" s="41"/>
      <c r="AH911" s="42"/>
      <c r="AI911" s="43"/>
      <c r="AK911" s="41">
        <f t="shared" si="265"/>
        <v>0</v>
      </c>
      <c r="AL911" s="42">
        <f t="shared" si="265"/>
        <v>0</v>
      </c>
      <c r="AM911" s="43">
        <f t="shared" si="265"/>
        <v>0</v>
      </c>
      <c r="AT911" s="32">
        <f>IF(SUM(AK995:AM995)=0,0,IF(SUM(AK911:AM911)=0,0,1))</f>
        <v>0</v>
      </c>
      <c r="AV911" s="23">
        <v>7</v>
      </c>
      <c r="AW911" s="23">
        <v>7</v>
      </c>
      <c r="AX911" s="23">
        <f t="shared" si="266"/>
        <v>8</v>
      </c>
    </row>
    <row r="912" spans="2:50" ht="15" hidden="1" customHeight="1" x14ac:dyDescent="0.3">
      <c r="B912" s="15"/>
      <c r="C912" s="40" t="s">
        <v>22</v>
      </c>
      <c r="D912" s="34" t="s">
        <v>2</v>
      </c>
      <c r="E912" s="35" t="s">
        <v>2</v>
      </c>
      <c r="F912" s="41">
        <v>0</v>
      </c>
      <c r="G912" s="42">
        <v>0</v>
      </c>
      <c r="H912" s="43">
        <v>0</v>
      </c>
      <c r="I912" s="41">
        <v>0</v>
      </c>
      <c r="J912" s="42">
        <v>0</v>
      </c>
      <c r="K912" s="169">
        <v>0</v>
      </c>
      <c r="L912" s="154">
        <v>0</v>
      </c>
      <c r="M912" s="42">
        <v>0</v>
      </c>
      <c r="N912" s="43">
        <v>0</v>
      </c>
      <c r="O912" s="41"/>
      <c r="P912" s="42"/>
      <c r="Q912" s="43"/>
      <c r="R912" s="41"/>
      <c r="S912" s="42"/>
      <c r="T912" s="43"/>
      <c r="U912" s="41"/>
      <c r="V912" s="42"/>
      <c r="W912" s="43"/>
      <c r="X912" s="41"/>
      <c r="Y912" s="42"/>
      <c r="Z912" s="43"/>
      <c r="AA912" s="41"/>
      <c r="AB912" s="42"/>
      <c r="AC912" s="43"/>
      <c r="AD912" s="41"/>
      <c r="AE912" s="42"/>
      <c r="AF912" s="43"/>
      <c r="AG912" s="41"/>
      <c r="AH912" s="42"/>
      <c r="AI912" s="43"/>
      <c r="AK912" s="41">
        <f t="shared" si="265"/>
        <v>0</v>
      </c>
      <c r="AL912" s="42">
        <f t="shared" si="265"/>
        <v>0</v>
      </c>
      <c r="AM912" s="43">
        <f t="shared" si="265"/>
        <v>0</v>
      </c>
      <c r="AT912" s="32">
        <f>IF(SUM(AK995:AM995)=0,0,IF(SUM(AK912:AM912)=0,0,1))</f>
        <v>0</v>
      </c>
      <c r="AV912" s="23">
        <v>7</v>
      </c>
      <c r="AW912" s="23">
        <v>7</v>
      </c>
      <c r="AX912" s="23">
        <f t="shared" si="266"/>
        <v>9</v>
      </c>
    </row>
    <row r="913" spans="2:50" ht="15" hidden="1" customHeight="1" x14ac:dyDescent="0.3">
      <c r="B913" s="15"/>
      <c r="C913" s="40" t="s">
        <v>22</v>
      </c>
      <c r="D913" s="34" t="s">
        <v>2</v>
      </c>
      <c r="E913" s="35" t="s">
        <v>2</v>
      </c>
      <c r="F913" s="41">
        <v>0</v>
      </c>
      <c r="G913" s="42">
        <v>0</v>
      </c>
      <c r="H913" s="43">
        <v>0</v>
      </c>
      <c r="I913" s="41">
        <v>0</v>
      </c>
      <c r="J913" s="42">
        <v>0</v>
      </c>
      <c r="K913" s="169">
        <v>0</v>
      </c>
      <c r="L913" s="154">
        <v>0</v>
      </c>
      <c r="M913" s="42">
        <v>0</v>
      </c>
      <c r="N913" s="43">
        <v>0</v>
      </c>
      <c r="O913" s="41"/>
      <c r="P913" s="42"/>
      <c r="Q913" s="43"/>
      <c r="R913" s="41"/>
      <c r="S913" s="42"/>
      <c r="T913" s="43"/>
      <c r="U913" s="41"/>
      <c r="V913" s="42"/>
      <c r="W913" s="43"/>
      <c r="X913" s="41"/>
      <c r="Y913" s="42"/>
      <c r="Z913" s="43"/>
      <c r="AA913" s="41"/>
      <c r="AB913" s="42"/>
      <c r="AC913" s="43"/>
      <c r="AD913" s="41"/>
      <c r="AE913" s="42"/>
      <c r="AF913" s="43"/>
      <c r="AG913" s="41"/>
      <c r="AH913" s="42"/>
      <c r="AI913" s="43"/>
      <c r="AK913" s="41">
        <f t="shared" si="265"/>
        <v>0</v>
      </c>
      <c r="AL913" s="42">
        <f t="shared" si="265"/>
        <v>0</v>
      </c>
      <c r="AM913" s="43">
        <f t="shared" si="265"/>
        <v>0</v>
      </c>
      <c r="AT913" s="32">
        <f>IF(SUM(AK995:AM995)=0,0,IF(SUM(AK913:AM913)=0,0,1))</f>
        <v>0</v>
      </c>
      <c r="AV913" s="23">
        <v>7</v>
      </c>
      <c r="AW913" s="23">
        <v>7</v>
      </c>
      <c r="AX913" s="23">
        <f t="shared" si="266"/>
        <v>10</v>
      </c>
    </row>
    <row r="914" spans="2:50" ht="15" hidden="1" customHeight="1" x14ac:dyDescent="0.3">
      <c r="B914" s="15"/>
      <c r="C914" s="40" t="s">
        <v>23</v>
      </c>
      <c r="D914" s="34" t="s">
        <v>808</v>
      </c>
      <c r="E914" s="35" t="s">
        <v>1044</v>
      </c>
      <c r="F914" s="41">
        <v>0</v>
      </c>
      <c r="G914" s="42">
        <v>0</v>
      </c>
      <c r="H914" s="43">
        <v>0</v>
      </c>
      <c r="I914" s="41">
        <v>0</v>
      </c>
      <c r="J914" s="42">
        <v>0</v>
      </c>
      <c r="K914" s="169">
        <v>0</v>
      </c>
      <c r="L914" s="154">
        <v>0</v>
      </c>
      <c r="M914" s="42">
        <v>0</v>
      </c>
      <c r="N914" s="43">
        <v>0</v>
      </c>
      <c r="O914" s="41"/>
      <c r="P914" s="42"/>
      <c r="Q914" s="43"/>
      <c r="R914" s="41"/>
      <c r="S914" s="42"/>
      <c r="T914" s="43"/>
      <c r="U914" s="41"/>
      <c r="V914" s="42"/>
      <c r="W914" s="43"/>
      <c r="X914" s="41"/>
      <c r="Y914" s="42"/>
      <c r="Z914" s="43"/>
      <c r="AA914" s="41"/>
      <c r="AB914" s="42"/>
      <c r="AC914" s="43"/>
      <c r="AD914" s="41"/>
      <c r="AE914" s="42"/>
      <c r="AF914" s="43"/>
      <c r="AG914" s="41"/>
      <c r="AH914" s="42"/>
      <c r="AI914" s="43"/>
      <c r="AK914" s="41">
        <f t="shared" si="265"/>
        <v>0</v>
      </c>
      <c r="AL914" s="42">
        <f t="shared" si="265"/>
        <v>0</v>
      </c>
      <c r="AM914" s="43">
        <f t="shared" si="265"/>
        <v>0</v>
      </c>
      <c r="AT914" s="32">
        <f>IF(SUM(AK995:AM995)=0,0,IF(SUM(AK914:AM914)=0,0,1))</f>
        <v>0</v>
      </c>
      <c r="AV914" s="23">
        <v>7</v>
      </c>
      <c r="AW914" s="23">
        <v>8</v>
      </c>
      <c r="AX914" s="23">
        <f t="shared" si="266"/>
        <v>1</v>
      </c>
    </row>
    <row r="915" spans="2:50" ht="15" hidden="1" customHeight="1" x14ac:dyDescent="0.3">
      <c r="B915" s="15"/>
      <c r="C915" s="50" t="str">
        <f>IF(LEN(E914)&lt;1,"","Total: " &amp; LEFT(E914,LEN(E914)-21) &amp; "Municipalities")</f>
        <v>Total: Frances Baard Municipalities</v>
      </c>
      <c r="D915" s="51"/>
      <c r="E915" s="52"/>
      <c r="F915" s="53">
        <f t="shared" ref="F915:N915" si="267">SUM(F904:F914)</f>
        <v>0</v>
      </c>
      <c r="G915" s="54">
        <f t="shared" si="267"/>
        <v>0</v>
      </c>
      <c r="H915" s="55">
        <f t="shared" si="267"/>
        <v>0</v>
      </c>
      <c r="I915" s="53">
        <f t="shared" si="267"/>
        <v>0</v>
      </c>
      <c r="J915" s="54">
        <f t="shared" si="267"/>
        <v>0</v>
      </c>
      <c r="K915" s="171">
        <f t="shared" si="267"/>
        <v>0</v>
      </c>
      <c r="L915" s="159">
        <f t="shared" si="267"/>
        <v>0</v>
      </c>
      <c r="M915" s="54">
        <f t="shared" si="267"/>
        <v>0</v>
      </c>
      <c r="N915" s="55">
        <f t="shared" si="267"/>
        <v>0</v>
      </c>
      <c r="O915" s="53">
        <f t="shared" ref="O915:AI915" si="268">SUM(O904:O914)</f>
        <v>0</v>
      </c>
      <c r="P915" s="54">
        <f t="shared" si="268"/>
        <v>0</v>
      </c>
      <c r="Q915" s="55">
        <f t="shared" si="268"/>
        <v>0</v>
      </c>
      <c r="R915" s="53">
        <f t="shared" si="268"/>
        <v>0</v>
      </c>
      <c r="S915" s="54">
        <f t="shared" si="268"/>
        <v>0</v>
      </c>
      <c r="T915" s="55">
        <f t="shared" si="268"/>
        <v>0</v>
      </c>
      <c r="U915" s="53">
        <f t="shared" si="268"/>
        <v>0</v>
      </c>
      <c r="V915" s="54">
        <f t="shared" si="268"/>
        <v>0</v>
      </c>
      <c r="W915" s="55">
        <f t="shared" si="268"/>
        <v>0</v>
      </c>
      <c r="X915" s="53">
        <f t="shared" si="268"/>
        <v>0</v>
      </c>
      <c r="Y915" s="54">
        <f t="shared" si="268"/>
        <v>0</v>
      </c>
      <c r="Z915" s="55">
        <f t="shared" si="268"/>
        <v>0</v>
      </c>
      <c r="AA915" s="53">
        <f t="shared" si="268"/>
        <v>0</v>
      </c>
      <c r="AB915" s="54">
        <f t="shared" si="268"/>
        <v>0</v>
      </c>
      <c r="AC915" s="55">
        <f t="shared" si="268"/>
        <v>0</v>
      </c>
      <c r="AD915" s="53">
        <f t="shared" si="268"/>
        <v>0</v>
      </c>
      <c r="AE915" s="54">
        <f t="shared" si="268"/>
        <v>0</v>
      </c>
      <c r="AF915" s="55">
        <f t="shared" si="268"/>
        <v>0</v>
      </c>
      <c r="AG915" s="53">
        <f t="shared" si="268"/>
        <v>0</v>
      </c>
      <c r="AH915" s="54">
        <f t="shared" si="268"/>
        <v>0</v>
      </c>
      <c r="AI915" s="55">
        <f t="shared" si="268"/>
        <v>0</v>
      </c>
      <c r="AK915" s="53">
        <f>SUM(AK904:AK914)</f>
        <v>0</v>
      </c>
      <c r="AL915" s="54">
        <f>SUM(AL904:AL914)</f>
        <v>0</v>
      </c>
      <c r="AM915" s="55">
        <f>SUM(AM904:AM914)</f>
        <v>0</v>
      </c>
      <c r="AT915" s="32">
        <f>IF(SUM(AK995:AM995)=0,0,IF(SUM(AK915:AM915)=0,0,1))</f>
        <v>0</v>
      </c>
    </row>
    <row r="916" spans="2:50" ht="15" hidden="1" customHeight="1" x14ac:dyDescent="0.3">
      <c r="B916" s="15"/>
      <c r="C916" s="40"/>
      <c r="D916" s="34"/>
      <c r="E916" s="35"/>
      <c r="F916" s="41"/>
      <c r="G916" s="42"/>
      <c r="H916" s="43"/>
      <c r="I916" s="41"/>
      <c r="J916" s="42"/>
      <c r="K916" s="169"/>
      <c r="L916" s="154"/>
      <c r="M916" s="42"/>
      <c r="N916" s="43"/>
      <c r="O916" s="41"/>
      <c r="P916" s="42"/>
      <c r="Q916" s="43"/>
      <c r="R916" s="41"/>
      <c r="S916" s="42"/>
      <c r="T916" s="43"/>
      <c r="U916" s="41"/>
      <c r="V916" s="42"/>
      <c r="W916" s="43"/>
      <c r="X916" s="41"/>
      <c r="Y916" s="42"/>
      <c r="Z916" s="43"/>
      <c r="AA916" s="41"/>
      <c r="AB916" s="42"/>
      <c r="AC916" s="43"/>
      <c r="AD916" s="41"/>
      <c r="AE916" s="42"/>
      <c r="AF916" s="43"/>
      <c r="AG916" s="41"/>
      <c r="AH916" s="42"/>
      <c r="AI916" s="43"/>
      <c r="AK916" s="41"/>
      <c r="AL916" s="42"/>
      <c r="AM916" s="43"/>
      <c r="AT916" s="32">
        <f>IF(SUM(AK995:AM995)=0,0,IF(SUM(AK916:AM916)=0,0,1))</f>
        <v>0</v>
      </c>
    </row>
    <row r="917" spans="2:50" ht="15" hidden="1" customHeight="1" x14ac:dyDescent="0.3">
      <c r="B917" s="15"/>
      <c r="C917" s="40" t="s">
        <v>22</v>
      </c>
      <c r="D917" s="34" t="s">
        <v>809</v>
      </c>
      <c r="E917" s="35" t="s">
        <v>1043</v>
      </c>
      <c r="F917" s="41">
        <v>0</v>
      </c>
      <c r="G917" s="42">
        <v>0</v>
      </c>
      <c r="H917" s="43">
        <v>0</v>
      </c>
      <c r="I917" s="41">
        <v>0</v>
      </c>
      <c r="J917" s="42">
        <v>0</v>
      </c>
      <c r="K917" s="169">
        <v>0</v>
      </c>
      <c r="L917" s="154">
        <v>0</v>
      </c>
      <c r="M917" s="42">
        <v>0</v>
      </c>
      <c r="N917" s="43">
        <v>0</v>
      </c>
      <c r="O917" s="41"/>
      <c r="P917" s="42"/>
      <c r="Q917" s="43"/>
      <c r="R917" s="41"/>
      <c r="S917" s="42"/>
      <c r="T917" s="43"/>
      <c r="U917" s="41"/>
      <c r="V917" s="42"/>
      <c r="W917" s="43"/>
      <c r="X917" s="41"/>
      <c r="Y917" s="42"/>
      <c r="Z917" s="43"/>
      <c r="AA917" s="41"/>
      <c r="AB917" s="42"/>
      <c r="AC917" s="43"/>
      <c r="AD917" s="41"/>
      <c r="AE917" s="42"/>
      <c r="AF917" s="43"/>
      <c r="AG917" s="41"/>
      <c r="AH917" s="42"/>
      <c r="AI917" s="43"/>
      <c r="AK917" s="41">
        <f t="shared" ref="AK917:AM927" si="269">F917+I917+L917+O917+R917+U917+X917+AA917+AD917+AG917</f>
        <v>0</v>
      </c>
      <c r="AL917" s="42">
        <f t="shared" si="269"/>
        <v>0</v>
      </c>
      <c r="AM917" s="43">
        <f t="shared" si="269"/>
        <v>0</v>
      </c>
      <c r="AT917" s="32">
        <f>IF(SUM(AK995:AM995)=0,0,IF(SUM(AK917:AM917)=0,0,1))</f>
        <v>0</v>
      </c>
      <c r="AV917" s="23">
        <v>7</v>
      </c>
      <c r="AW917" s="23">
        <v>9</v>
      </c>
      <c r="AX917" s="23">
        <v>1</v>
      </c>
    </row>
    <row r="918" spans="2:50" ht="15" hidden="1" customHeight="1" x14ac:dyDescent="0.3">
      <c r="B918" s="15"/>
      <c r="C918" s="40" t="s">
        <v>22</v>
      </c>
      <c r="D918" s="34" t="s">
        <v>810</v>
      </c>
      <c r="E918" s="35" t="s">
        <v>1046</v>
      </c>
      <c r="F918" s="41">
        <v>0</v>
      </c>
      <c r="G918" s="42">
        <v>0</v>
      </c>
      <c r="H918" s="43">
        <v>0</v>
      </c>
      <c r="I918" s="41">
        <v>0</v>
      </c>
      <c r="J918" s="42">
        <v>0</v>
      </c>
      <c r="K918" s="169">
        <v>0</v>
      </c>
      <c r="L918" s="154">
        <v>0</v>
      </c>
      <c r="M918" s="42">
        <v>0</v>
      </c>
      <c r="N918" s="43">
        <v>0</v>
      </c>
      <c r="O918" s="41"/>
      <c r="P918" s="42"/>
      <c r="Q918" s="43"/>
      <c r="R918" s="41"/>
      <c r="S918" s="42"/>
      <c r="T918" s="43"/>
      <c r="U918" s="41"/>
      <c r="V918" s="42"/>
      <c r="W918" s="43"/>
      <c r="X918" s="41"/>
      <c r="Y918" s="42"/>
      <c r="Z918" s="43"/>
      <c r="AA918" s="41"/>
      <c r="AB918" s="42"/>
      <c r="AC918" s="43"/>
      <c r="AD918" s="41"/>
      <c r="AE918" s="42"/>
      <c r="AF918" s="43"/>
      <c r="AG918" s="41"/>
      <c r="AH918" s="42"/>
      <c r="AI918" s="43"/>
      <c r="AK918" s="41">
        <f t="shared" si="269"/>
        <v>0</v>
      </c>
      <c r="AL918" s="42">
        <f t="shared" si="269"/>
        <v>0</v>
      </c>
      <c r="AM918" s="43">
        <f t="shared" si="269"/>
        <v>0</v>
      </c>
      <c r="AT918" s="32">
        <f>IF(SUM(AK995:AM995)=0,0,IF(SUM(AK918:AM918)=0,0,1))</f>
        <v>0</v>
      </c>
      <c r="AV918" s="23">
        <v>7</v>
      </c>
      <c r="AW918" s="23">
        <v>9</v>
      </c>
      <c r="AX918" s="23">
        <f>IF(AW918=AW917,AX917+1,1)</f>
        <v>2</v>
      </c>
    </row>
    <row r="919" spans="2:50" ht="15" hidden="1" customHeight="1" x14ac:dyDescent="0.3">
      <c r="B919" s="15"/>
      <c r="C919" s="40" t="s">
        <v>22</v>
      </c>
      <c r="D919" s="34" t="s">
        <v>496</v>
      </c>
      <c r="E919" s="35" t="s">
        <v>1040</v>
      </c>
      <c r="F919" s="41">
        <v>0</v>
      </c>
      <c r="G919" s="42">
        <v>0</v>
      </c>
      <c r="H919" s="43">
        <v>0</v>
      </c>
      <c r="I919" s="41">
        <v>0</v>
      </c>
      <c r="J919" s="42">
        <v>0</v>
      </c>
      <c r="K919" s="169">
        <v>0</v>
      </c>
      <c r="L919" s="154">
        <v>0</v>
      </c>
      <c r="M919" s="42">
        <v>0</v>
      </c>
      <c r="N919" s="43">
        <v>0</v>
      </c>
      <c r="O919" s="41"/>
      <c r="P919" s="42"/>
      <c r="Q919" s="43"/>
      <c r="R919" s="41"/>
      <c r="S919" s="42"/>
      <c r="T919" s="43"/>
      <c r="U919" s="41"/>
      <c r="V919" s="42"/>
      <c r="W919" s="43"/>
      <c r="X919" s="41"/>
      <c r="Y919" s="42"/>
      <c r="Z919" s="43"/>
      <c r="AA919" s="41"/>
      <c r="AB919" s="42"/>
      <c r="AC919" s="43"/>
      <c r="AD919" s="41"/>
      <c r="AE919" s="42"/>
      <c r="AF919" s="43"/>
      <c r="AG919" s="41"/>
      <c r="AH919" s="42"/>
      <c r="AI919" s="43"/>
      <c r="AK919" s="41">
        <f t="shared" si="269"/>
        <v>0</v>
      </c>
      <c r="AL919" s="42">
        <f t="shared" si="269"/>
        <v>0</v>
      </c>
      <c r="AM919" s="43">
        <f t="shared" si="269"/>
        <v>0</v>
      </c>
      <c r="AT919" s="32">
        <f>IF(SUM(AK995:AM995)=0,0,IF(SUM(AK919:AM919)=0,0,1))</f>
        <v>0</v>
      </c>
      <c r="AV919" s="23">
        <v>7</v>
      </c>
      <c r="AW919" s="23">
        <v>9</v>
      </c>
      <c r="AX919" s="23">
        <f t="shared" ref="AX919:AX927" si="270">IF(AW919=AW918,AX918+1,1)</f>
        <v>3</v>
      </c>
    </row>
    <row r="920" spans="2:50" ht="15" hidden="1" customHeight="1" x14ac:dyDescent="0.3">
      <c r="B920" s="15"/>
      <c r="C920" s="40" t="s">
        <v>22</v>
      </c>
      <c r="D920" s="34" t="s">
        <v>2</v>
      </c>
      <c r="E920" s="35" t="s">
        <v>2</v>
      </c>
      <c r="F920" s="41">
        <v>0</v>
      </c>
      <c r="G920" s="42">
        <v>0</v>
      </c>
      <c r="H920" s="43">
        <v>0</v>
      </c>
      <c r="I920" s="41">
        <v>0</v>
      </c>
      <c r="J920" s="42">
        <v>0</v>
      </c>
      <c r="K920" s="169">
        <v>0</v>
      </c>
      <c r="L920" s="154">
        <v>0</v>
      </c>
      <c r="M920" s="42">
        <v>0</v>
      </c>
      <c r="N920" s="43">
        <v>0</v>
      </c>
      <c r="O920" s="41"/>
      <c r="P920" s="42"/>
      <c r="Q920" s="43"/>
      <c r="R920" s="41"/>
      <c r="S920" s="42"/>
      <c r="T920" s="43"/>
      <c r="U920" s="41"/>
      <c r="V920" s="42"/>
      <c r="W920" s="43"/>
      <c r="X920" s="41"/>
      <c r="Y920" s="42"/>
      <c r="Z920" s="43"/>
      <c r="AA920" s="41"/>
      <c r="AB920" s="42"/>
      <c r="AC920" s="43"/>
      <c r="AD920" s="41"/>
      <c r="AE920" s="42"/>
      <c r="AF920" s="43"/>
      <c r="AG920" s="41"/>
      <c r="AH920" s="42"/>
      <c r="AI920" s="43"/>
      <c r="AK920" s="41">
        <f t="shared" si="269"/>
        <v>0</v>
      </c>
      <c r="AL920" s="42">
        <f t="shared" si="269"/>
        <v>0</v>
      </c>
      <c r="AM920" s="43">
        <f t="shared" si="269"/>
        <v>0</v>
      </c>
      <c r="AT920" s="32">
        <f>IF(SUM(AK995:AM995)=0,0,IF(SUM(AK920:AM920)=0,0,1))</f>
        <v>0</v>
      </c>
      <c r="AV920" s="23">
        <v>7</v>
      </c>
      <c r="AW920" s="23">
        <v>9</v>
      </c>
      <c r="AX920" s="23">
        <f t="shared" si="270"/>
        <v>4</v>
      </c>
    </row>
    <row r="921" spans="2:50" ht="15" hidden="1" customHeight="1" x14ac:dyDescent="0.3">
      <c r="B921" s="15"/>
      <c r="C921" s="40" t="s">
        <v>22</v>
      </c>
      <c r="D921" s="34" t="s">
        <v>2</v>
      </c>
      <c r="E921" s="35" t="s">
        <v>2</v>
      </c>
      <c r="F921" s="41">
        <v>0</v>
      </c>
      <c r="G921" s="42">
        <v>0</v>
      </c>
      <c r="H921" s="43">
        <v>0</v>
      </c>
      <c r="I921" s="41">
        <v>0</v>
      </c>
      <c r="J921" s="42">
        <v>0</v>
      </c>
      <c r="K921" s="169">
        <v>0</v>
      </c>
      <c r="L921" s="154">
        <v>0</v>
      </c>
      <c r="M921" s="42">
        <v>0</v>
      </c>
      <c r="N921" s="43">
        <v>0</v>
      </c>
      <c r="O921" s="41"/>
      <c r="P921" s="42"/>
      <c r="Q921" s="43"/>
      <c r="R921" s="41"/>
      <c r="S921" s="42"/>
      <c r="T921" s="43"/>
      <c r="U921" s="41"/>
      <c r="V921" s="42"/>
      <c r="W921" s="43"/>
      <c r="X921" s="41"/>
      <c r="Y921" s="42"/>
      <c r="Z921" s="43"/>
      <c r="AA921" s="41"/>
      <c r="AB921" s="42"/>
      <c r="AC921" s="43"/>
      <c r="AD921" s="41"/>
      <c r="AE921" s="42"/>
      <c r="AF921" s="43"/>
      <c r="AG921" s="41"/>
      <c r="AH921" s="42"/>
      <c r="AI921" s="43"/>
      <c r="AK921" s="41">
        <f t="shared" si="269"/>
        <v>0</v>
      </c>
      <c r="AL921" s="42">
        <f t="shared" si="269"/>
        <v>0</v>
      </c>
      <c r="AM921" s="43">
        <f t="shared" si="269"/>
        <v>0</v>
      </c>
      <c r="AT921" s="32">
        <f>IF(SUM(AK995:AM995)=0,0,IF(SUM(AK921:AM921)=0,0,1))</f>
        <v>0</v>
      </c>
      <c r="AV921" s="23">
        <v>7</v>
      </c>
      <c r="AW921" s="23">
        <v>9</v>
      </c>
      <c r="AX921" s="23">
        <f t="shared" si="270"/>
        <v>5</v>
      </c>
    </row>
    <row r="922" spans="2:50" ht="15" hidden="1" customHeight="1" x14ac:dyDescent="0.3">
      <c r="B922" s="15"/>
      <c r="C922" s="40" t="s">
        <v>22</v>
      </c>
      <c r="D922" s="34" t="s">
        <v>2</v>
      </c>
      <c r="E922" s="35" t="s">
        <v>2</v>
      </c>
      <c r="F922" s="41">
        <v>0</v>
      </c>
      <c r="G922" s="42">
        <v>0</v>
      </c>
      <c r="H922" s="43">
        <v>0</v>
      </c>
      <c r="I922" s="41">
        <v>0</v>
      </c>
      <c r="J922" s="42">
        <v>0</v>
      </c>
      <c r="K922" s="169">
        <v>0</v>
      </c>
      <c r="L922" s="154">
        <v>0</v>
      </c>
      <c r="M922" s="42">
        <v>0</v>
      </c>
      <c r="N922" s="43">
        <v>0</v>
      </c>
      <c r="O922" s="41"/>
      <c r="P922" s="42"/>
      <c r="Q922" s="43"/>
      <c r="R922" s="41"/>
      <c r="S922" s="42"/>
      <c r="T922" s="43"/>
      <c r="U922" s="41"/>
      <c r="V922" s="42"/>
      <c r="W922" s="43"/>
      <c r="X922" s="41"/>
      <c r="Y922" s="42"/>
      <c r="Z922" s="43"/>
      <c r="AA922" s="41"/>
      <c r="AB922" s="42"/>
      <c r="AC922" s="43"/>
      <c r="AD922" s="41"/>
      <c r="AE922" s="42"/>
      <c r="AF922" s="43"/>
      <c r="AG922" s="41"/>
      <c r="AH922" s="42"/>
      <c r="AI922" s="43"/>
      <c r="AK922" s="41">
        <f t="shared" si="269"/>
        <v>0</v>
      </c>
      <c r="AL922" s="42">
        <f t="shared" si="269"/>
        <v>0</v>
      </c>
      <c r="AM922" s="43">
        <f t="shared" si="269"/>
        <v>0</v>
      </c>
      <c r="AT922" s="32">
        <f>IF(SUM(AK995:AM995)=0,0,IF(SUM(AK922:AM922)=0,0,1))</f>
        <v>0</v>
      </c>
      <c r="AV922" s="23">
        <v>7</v>
      </c>
      <c r="AW922" s="23">
        <v>9</v>
      </c>
      <c r="AX922" s="23">
        <f t="shared" si="270"/>
        <v>6</v>
      </c>
    </row>
    <row r="923" spans="2:50" ht="15" hidden="1" customHeight="1" x14ac:dyDescent="0.3">
      <c r="B923" s="15"/>
      <c r="C923" s="40" t="s">
        <v>22</v>
      </c>
      <c r="D923" s="34" t="s">
        <v>2</v>
      </c>
      <c r="E923" s="35" t="s">
        <v>2</v>
      </c>
      <c r="F923" s="41">
        <v>0</v>
      </c>
      <c r="G923" s="42">
        <v>0</v>
      </c>
      <c r="H923" s="43">
        <v>0</v>
      </c>
      <c r="I923" s="41">
        <v>0</v>
      </c>
      <c r="J923" s="42">
        <v>0</v>
      </c>
      <c r="K923" s="169">
        <v>0</v>
      </c>
      <c r="L923" s="154">
        <v>0</v>
      </c>
      <c r="M923" s="42">
        <v>0</v>
      </c>
      <c r="N923" s="43">
        <v>0</v>
      </c>
      <c r="O923" s="41"/>
      <c r="P923" s="42"/>
      <c r="Q923" s="43"/>
      <c r="R923" s="41"/>
      <c r="S923" s="42"/>
      <c r="T923" s="43"/>
      <c r="U923" s="41"/>
      <c r="V923" s="42"/>
      <c r="W923" s="43"/>
      <c r="X923" s="41"/>
      <c r="Y923" s="42"/>
      <c r="Z923" s="43"/>
      <c r="AA923" s="41"/>
      <c r="AB923" s="42"/>
      <c r="AC923" s="43"/>
      <c r="AD923" s="41"/>
      <c r="AE923" s="42"/>
      <c r="AF923" s="43"/>
      <c r="AG923" s="41"/>
      <c r="AH923" s="42"/>
      <c r="AI923" s="43"/>
      <c r="AK923" s="41">
        <f t="shared" si="269"/>
        <v>0</v>
      </c>
      <c r="AL923" s="42">
        <f t="shared" si="269"/>
        <v>0</v>
      </c>
      <c r="AM923" s="43">
        <f t="shared" si="269"/>
        <v>0</v>
      </c>
      <c r="AT923" s="32">
        <f>IF(SUM(AK995:AM995)=0,0,IF(SUM(AK923:AM923)=0,0,1))</f>
        <v>0</v>
      </c>
      <c r="AV923" s="23">
        <v>7</v>
      </c>
      <c r="AW923" s="23">
        <v>9</v>
      </c>
      <c r="AX923" s="23">
        <f t="shared" si="270"/>
        <v>7</v>
      </c>
    </row>
    <row r="924" spans="2:50" ht="15" hidden="1" customHeight="1" x14ac:dyDescent="0.3">
      <c r="B924" s="15"/>
      <c r="C924" s="40" t="s">
        <v>22</v>
      </c>
      <c r="D924" s="34" t="s">
        <v>2</v>
      </c>
      <c r="E924" s="35" t="s">
        <v>2</v>
      </c>
      <c r="F924" s="41">
        <v>0</v>
      </c>
      <c r="G924" s="42">
        <v>0</v>
      </c>
      <c r="H924" s="43">
        <v>0</v>
      </c>
      <c r="I924" s="41">
        <v>0</v>
      </c>
      <c r="J924" s="42">
        <v>0</v>
      </c>
      <c r="K924" s="169">
        <v>0</v>
      </c>
      <c r="L924" s="154">
        <v>0</v>
      </c>
      <c r="M924" s="42">
        <v>0</v>
      </c>
      <c r="N924" s="43">
        <v>0</v>
      </c>
      <c r="O924" s="41"/>
      <c r="P924" s="42"/>
      <c r="Q924" s="43"/>
      <c r="R924" s="41"/>
      <c r="S924" s="42"/>
      <c r="T924" s="43"/>
      <c r="U924" s="41"/>
      <c r="V924" s="42"/>
      <c r="W924" s="43"/>
      <c r="X924" s="41"/>
      <c r="Y924" s="42"/>
      <c r="Z924" s="43"/>
      <c r="AA924" s="41"/>
      <c r="AB924" s="42"/>
      <c r="AC924" s="43"/>
      <c r="AD924" s="41"/>
      <c r="AE924" s="42"/>
      <c r="AF924" s="43"/>
      <c r="AG924" s="41"/>
      <c r="AH924" s="42"/>
      <c r="AI924" s="43"/>
      <c r="AK924" s="41">
        <f t="shared" si="269"/>
        <v>0</v>
      </c>
      <c r="AL924" s="42">
        <f t="shared" si="269"/>
        <v>0</v>
      </c>
      <c r="AM924" s="43">
        <f t="shared" si="269"/>
        <v>0</v>
      </c>
      <c r="AT924" s="32">
        <f>IF(SUM(AK995:AM995)=0,0,IF(SUM(AK924:AM924)=0,0,1))</f>
        <v>0</v>
      </c>
      <c r="AV924" s="23">
        <v>7</v>
      </c>
      <c r="AW924" s="23">
        <v>9</v>
      </c>
      <c r="AX924" s="23">
        <f t="shared" si="270"/>
        <v>8</v>
      </c>
    </row>
    <row r="925" spans="2:50" ht="15" hidden="1" customHeight="1" x14ac:dyDescent="0.3">
      <c r="B925" s="15"/>
      <c r="C925" s="40" t="s">
        <v>22</v>
      </c>
      <c r="D925" s="34" t="s">
        <v>2</v>
      </c>
      <c r="E925" s="35" t="s">
        <v>2</v>
      </c>
      <c r="F925" s="41">
        <v>0</v>
      </c>
      <c r="G925" s="42">
        <v>0</v>
      </c>
      <c r="H925" s="43">
        <v>0</v>
      </c>
      <c r="I925" s="41">
        <v>0</v>
      </c>
      <c r="J925" s="42">
        <v>0</v>
      </c>
      <c r="K925" s="169">
        <v>0</v>
      </c>
      <c r="L925" s="154">
        <v>0</v>
      </c>
      <c r="M925" s="42">
        <v>0</v>
      </c>
      <c r="N925" s="43">
        <v>0</v>
      </c>
      <c r="O925" s="41"/>
      <c r="P925" s="42"/>
      <c r="Q925" s="43"/>
      <c r="R925" s="41"/>
      <c r="S925" s="42"/>
      <c r="T925" s="43"/>
      <c r="U925" s="41"/>
      <c r="V925" s="42"/>
      <c r="W925" s="43"/>
      <c r="X925" s="41"/>
      <c r="Y925" s="42"/>
      <c r="Z925" s="43"/>
      <c r="AA925" s="41"/>
      <c r="AB925" s="42"/>
      <c r="AC925" s="43"/>
      <c r="AD925" s="41"/>
      <c r="AE925" s="42"/>
      <c r="AF925" s="43"/>
      <c r="AG925" s="41"/>
      <c r="AH925" s="42"/>
      <c r="AI925" s="43"/>
      <c r="AK925" s="41">
        <f t="shared" si="269"/>
        <v>0</v>
      </c>
      <c r="AL925" s="42">
        <f t="shared" si="269"/>
        <v>0</v>
      </c>
      <c r="AM925" s="43">
        <f t="shared" si="269"/>
        <v>0</v>
      </c>
      <c r="AT925" s="32">
        <f>IF(SUM(AK995:AM995)=0,0,IF(SUM(AK925:AM925)=0,0,1))</f>
        <v>0</v>
      </c>
      <c r="AV925" s="23">
        <v>7</v>
      </c>
      <c r="AW925" s="23">
        <v>9</v>
      </c>
      <c r="AX925" s="23">
        <f t="shared" si="270"/>
        <v>9</v>
      </c>
    </row>
    <row r="926" spans="2:50" ht="15" hidden="1" customHeight="1" x14ac:dyDescent="0.3">
      <c r="B926" s="15"/>
      <c r="C926" s="40" t="s">
        <v>22</v>
      </c>
      <c r="D926" s="34" t="s">
        <v>2</v>
      </c>
      <c r="E926" s="35" t="s">
        <v>2</v>
      </c>
      <c r="F926" s="41">
        <v>0</v>
      </c>
      <c r="G926" s="42">
        <v>0</v>
      </c>
      <c r="H926" s="43">
        <v>0</v>
      </c>
      <c r="I926" s="41">
        <v>0</v>
      </c>
      <c r="J926" s="42">
        <v>0</v>
      </c>
      <c r="K926" s="169">
        <v>0</v>
      </c>
      <c r="L926" s="154">
        <v>0</v>
      </c>
      <c r="M926" s="42">
        <v>0</v>
      </c>
      <c r="N926" s="43">
        <v>0</v>
      </c>
      <c r="O926" s="41"/>
      <c r="P926" s="42"/>
      <c r="Q926" s="43"/>
      <c r="R926" s="41"/>
      <c r="S926" s="42"/>
      <c r="T926" s="43"/>
      <c r="U926" s="41"/>
      <c r="V926" s="42"/>
      <c r="W926" s="43"/>
      <c r="X926" s="41"/>
      <c r="Y926" s="42"/>
      <c r="Z926" s="43"/>
      <c r="AA926" s="41"/>
      <c r="AB926" s="42"/>
      <c r="AC926" s="43"/>
      <c r="AD926" s="41"/>
      <c r="AE926" s="42"/>
      <c r="AF926" s="43"/>
      <c r="AG926" s="41"/>
      <c r="AH926" s="42"/>
      <c r="AI926" s="43"/>
      <c r="AK926" s="41">
        <f t="shared" si="269"/>
        <v>0</v>
      </c>
      <c r="AL926" s="42">
        <f t="shared" si="269"/>
        <v>0</v>
      </c>
      <c r="AM926" s="43">
        <f t="shared" si="269"/>
        <v>0</v>
      </c>
      <c r="AT926" s="32">
        <f>IF(SUM(AK995:AM995)=0,0,IF(SUM(AK926:AM926)=0,0,1))</f>
        <v>0</v>
      </c>
      <c r="AV926" s="23">
        <v>7</v>
      </c>
      <c r="AW926" s="23">
        <v>9</v>
      </c>
      <c r="AX926" s="23">
        <f t="shared" si="270"/>
        <v>10</v>
      </c>
    </row>
    <row r="927" spans="2:50" ht="15" hidden="1" customHeight="1" x14ac:dyDescent="0.3">
      <c r="B927" s="15"/>
      <c r="C927" s="40" t="s">
        <v>23</v>
      </c>
      <c r="D927" s="34" t="s">
        <v>251</v>
      </c>
      <c r="E927" s="35" t="s">
        <v>1041</v>
      </c>
      <c r="F927" s="41">
        <v>0</v>
      </c>
      <c r="G927" s="42">
        <v>0</v>
      </c>
      <c r="H927" s="43">
        <v>0</v>
      </c>
      <c r="I927" s="41">
        <v>0</v>
      </c>
      <c r="J927" s="42">
        <v>0</v>
      </c>
      <c r="K927" s="169">
        <v>0</v>
      </c>
      <c r="L927" s="154">
        <v>0</v>
      </c>
      <c r="M927" s="42">
        <v>0</v>
      </c>
      <c r="N927" s="43">
        <v>0</v>
      </c>
      <c r="O927" s="41"/>
      <c r="P927" s="42"/>
      <c r="Q927" s="43"/>
      <c r="R927" s="41"/>
      <c r="S927" s="42"/>
      <c r="T927" s="43"/>
      <c r="U927" s="41"/>
      <c r="V927" s="42"/>
      <c r="W927" s="43"/>
      <c r="X927" s="41"/>
      <c r="Y927" s="42"/>
      <c r="Z927" s="43"/>
      <c r="AA927" s="41"/>
      <c r="AB927" s="42"/>
      <c r="AC927" s="43"/>
      <c r="AD927" s="41"/>
      <c r="AE927" s="42"/>
      <c r="AF927" s="43"/>
      <c r="AG927" s="41"/>
      <c r="AH927" s="42"/>
      <c r="AI927" s="43"/>
      <c r="AK927" s="41">
        <f t="shared" si="269"/>
        <v>0</v>
      </c>
      <c r="AL927" s="42">
        <f t="shared" si="269"/>
        <v>0</v>
      </c>
      <c r="AM927" s="43">
        <f t="shared" si="269"/>
        <v>0</v>
      </c>
      <c r="AT927" s="32">
        <f>IF(SUM(AK995:AM995)=0,0,IF(SUM(AK927:AM927)=0,0,1))</f>
        <v>0</v>
      </c>
      <c r="AV927" s="23">
        <v>7</v>
      </c>
      <c r="AW927" s="23">
        <v>10</v>
      </c>
      <c r="AX927" s="23">
        <f t="shared" si="270"/>
        <v>1</v>
      </c>
    </row>
    <row r="928" spans="2:50" ht="15" hidden="1" customHeight="1" x14ac:dyDescent="0.3">
      <c r="B928" s="15"/>
      <c r="C928" s="50" t="str">
        <f>IF(LEN(E927)&lt;1,"","Total: " &amp; LEFT(E927,LEN(E927)-21) &amp; "Municipalities")</f>
        <v>Total: John Taolo Gaetsewe Municipalities</v>
      </c>
      <c r="D928" s="51"/>
      <c r="E928" s="52"/>
      <c r="F928" s="53">
        <f t="shared" ref="F928:N928" si="271">SUM(F917:F927)</f>
        <v>0</v>
      </c>
      <c r="G928" s="54">
        <f t="shared" si="271"/>
        <v>0</v>
      </c>
      <c r="H928" s="55">
        <f t="shared" si="271"/>
        <v>0</v>
      </c>
      <c r="I928" s="53">
        <f t="shared" si="271"/>
        <v>0</v>
      </c>
      <c r="J928" s="54">
        <f t="shared" si="271"/>
        <v>0</v>
      </c>
      <c r="K928" s="171">
        <f t="shared" si="271"/>
        <v>0</v>
      </c>
      <c r="L928" s="159">
        <f t="shared" si="271"/>
        <v>0</v>
      </c>
      <c r="M928" s="54">
        <f t="shared" si="271"/>
        <v>0</v>
      </c>
      <c r="N928" s="55">
        <f t="shared" si="271"/>
        <v>0</v>
      </c>
      <c r="O928" s="53">
        <f t="shared" ref="O928:AI928" si="272">SUM(O917:O927)</f>
        <v>0</v>
      </c>
      <c r="P928" s="54">
        <f t="shared" si="272"/>
        <v>0</v>
      </c>
      <c r="Q928" s="55">
        <f t="shared" si="272"/>
        <v>0</v>
      </c>
      <c r="R928" s="53">
        <f t="shared" si="272"/>
        <v>0</v>
      </c>
      <c r="S928" s="54">
        <f t="shared" si="272"/>
        <v>0</v>
      </c>
      <c r="T928" s="55">
        <f t="shared" si="272"/>
        <v>0</v>
      </c>
      <c r="U928" s="53">
        <f t="shared" si="272"/>
        <v>0</v>
      </c>
      <c r="V928" s="54">
        <f t="shared" si="272"/>
        <v>0</v>
      </c>
      <c r="W928" s="55">
        <f t="shared" si="272"/>
        <v>0</v>
      </c>
      <c r="X928" s="53">
        <f t="shared" si="272"/>
        <v>0</v>
      </c>
      <c r="Y928" s="54">
        <f t="shared" si="272"/>
        <v>0</v>
      </c>
      <c r="Z928" s="55">
        <f t="shared" si="272"/>
        <v>0</v>
      </c>
      <c r="AA928" s="53">
        <f t="shared" si="272"/>
        <v>0</v>
      </c>
      <c r="AB928" s="54">
        <f t="shared" si="272"/>
        <v>0</v>
      </c>
      <c r="AC928" s="55">
        <f t="shared" si="272"/>
        <v>0</v>
      </c>
      <c r="AD928" s="53">
        <f t="shared" si="272"/>
        <v>0</v>
      </c>
      <c r="AE928" s="54">
        <f t="shared" si="272"/>
        <v>0</v>
      </c>
      <c r="AF928" s="55">
        <f t="shared" si="272"/>
        <v>0</v>
      </c>
      <c r="AG928" s="53">
        <f t="shared" si="272"/>
        <v>0</v>
      </c>
      <c r="AH928" s="54">
        <f t="shared" si="272"/>
        <v>0</v>
      </c>
      <c r="AI928" s="55">
        <f t="shared" si="272"/>
        <v>0</v>
      </c>
      <c r="AK928" s="53">
        <f>SUM(AK917:AK927)</f>
        <v>0</v>
      </c>
      <c r="AL928" s="54">
        <f>SUM(AL917:AL927)</f>
        <v>0</v>
      </c>
      <c r="AM928" s="55">
        <f>SUM(AM917:AM927)</f>
        <v>0</v>
      </c>
      <c r="AT928" s="32">
        <f>IF(SUM(AK995:AM995)=0,0,IF(SUM(AK928:AM928)=0,0,1))</f>
        <v>0</v>
      </c>
    </row>
    <row r="929" spans="2:50" ht="15" hidden="1" customHeight="1" x14ac:dyDescent="0.3">
      <c r="B929" s="15"/>
      <c r="C929" s="40"/>
      <c r="D929" s="34"/>
      <c r="E929" s="35"/>
      <c r="F929" s="41"/>
      <c r="G929" s="42"/>
      <c r="H929" s="43"/>
      <c r="I929" s="41"/>
      <c r="J929" s="42"/>
      <c r="K929" s="169"/>
      <c r="L929" s="154"/>
      <c r="M929" s="42"/>
      <c r="N929" s="43"/>
      <c r="O929" s="41"/>
      <c r="P929" s="42"/>
      <c r="Q929" s="43"/>
      <c r="R929" s="41"/>
      <c r="S929" s="42"/>
      <c r="T929" s="43"/>
      <c r="U929" s="41"/>
      <c r="V929" s="42"/>
      <c r="W929" s="43"/>
      <c r="X929" s="41"/>
      <c r="Y929" s="42"/>
      <c r="Z929" s="43"/>
      <c r="AA929" s="41"/>
      <c r="AB929" s="42"/>
      <c r="AC929" s="43"/>
      <c r="AD929" s="41"/>
      <c r="AE929" s="42"/>
      <c r="AF929" s="43"/>
      <c r="AG929" s="41"/>
      <c r="AH929" s="42"/>
      <c r="AI929" s="43"/>
      <c r="AK929" s="41"/>
      <c r="AL929" s="42"/>
      <c r="AM929" s="43"/>
      <c r="AT929" s="32">
        <f>IF(SUM(AK995:AM995)=0,0,IF(SUM(AK929:AM929)=0,0,1))</f>
        <v>0</v>
      </c>
    </row>
    <row r="930" spans="2:50" ht="15" hidden="1" customHeight="1" x14ac:dyDescent="0.3">
      <c r="B930" s="15"/>
      <c r="C930" s="40" t="s">
        <v>22</v>
      </c>
      <c r="D930" s="34" t="s">
        <v>2</v>
      </c>
      <c r="E930" s="35" t="s">
        <v>2</v>
      </c>
      <c r="F930" s="41">
        <v>0</v>
      </c>
      <c r="G930" s="42">
        <v>0</v>
      </c>
      <c r="H930" s="43">
        <v>0</v>
      </c>
      <c r="I930" s="41">
        <v>0</v>
      </c>
      <c r="J930" s="42">
        <v>0</v>
      </c>
      <c r="K930" s="169">
        <v>0</v>
      </c>
      <c r="L930" s="154">
        <v>0</v>
      </c>
      <c r="M930" s="42">
        <v>0</v>
      </c>
      <c r="N930" s="43">
        <v>0</v>
      </c>
      <c r="O930" s="41"/>
      <c r="P930" s="42"/>
      <c r="Q930" s="43"/>
      <c r="R930" s="41"/>
      <c r="S930" s="42"/>
      <c r="T930" s="43"/>
      <c r="U930" s="41"/>
      <c r="V930" s="42"/>
      <c r="W930" s="43"/>
      <c r="X930" s="41"/>
      <c r="Y930" s="42"/>
      <c r="Z930" s="43"/>
      <c r="AA930" s="41"/>
      <c r="AB930" s="42"/>
      <c r="AC930" s="43"/>
      <c r="AD930" s="41"/>
      <c r="AE930" s="42"/>
      <c r="AF930" s="43"/>
      <c r="AG930" s="41"/>
      <c r="AH930" s="42"/>
      <c r="AI930" s="43"/>
      <c r="AK930" s="41">
        <f t="shared" ref="AK930:AM940" si="273">F930+I930+L930+O930+R930+U930+X930+AA930+AD930+AG930</f>
        <v>0</v>
      </c>
      <c r="AL930" s="42">
        <f t="shared" si="273"/>
        <v>0</v>
      </c>
      <c r="AM930" s="43">
        <f t="shared" si="273"/>
        <v>0</v>
      </c>
      <c r="AT930" s="32">
        <f>IF(SUM(AK995:AM995)=0,0,IF(SUM(AK930:AM930)=0,0,1))</f>
        <v>0</v>
      </c>
      <c r="AV930" s="23">
        <v>7</v>
      </c>
      <c r="AW930" s="23">
        <v>11</v>
      </c>
      <c r="AX930" s="23">
        <v>1</v>
      </c>
    </row>
    <row r="931" spans="2:50" ht="15" hidden="1" customHeight="1" x14ac:dyDescent="0.3">
      <c r="B931" s="15"/>
      <c r="C931" s="40" t="s">
        <v>22</v>
      </c>
      <c r="D931" s="34" t="s">
        <v>2</v>
      </c>
      <c r="E931" s="35" t="s">
        <v>2</v>
      </c>
      <c r="F931" s="41">
        <v>0</v>
      </c>
      <c r="G931" s="42">
        <v>0</v>
      </c>
      <c r="H931" s="43">
        <v>0</v>
      </c>
      <c r="I931" s="41">
        <v>0</v>
      </c>
      <c r="J931" s="42">
        <v>0</v>
      </c>
      <c r="K931" s="169">
        <v>0</v>
      </c>
      <c r="L931" s="154">
        <v>0</v>
      </c>
      <c r="M931" s="42">
        <v>0</v>
      </c>
      <c r="N931" s="43">
        <v>0</v>
      </c>
      <c r="O931" s="41"/>
      <c r="P931" s="42"/>
      <c r="Q931" s="43"/>
      <c r="R931" s="41"/>
      <c r="S931" s="42"/>
      <c r="T931" s="43"/>
      <c r="U931" s="41"/>
      <c r="V931" s="42"/>
      <c r="W931" s="43"/>
      <c r="X931" s="41"/>
      <c r="Y931" s="42"/>
      <c r="Z931" s="43"/>
      <c r="AA931" s="41"/>
      <c r="AB931" s="42"/>
      <c r="AC931" s="43"/>
      <c r="AD931" s="41"/>
      <c r="AE931" s="42"/>
      <c r="AF931" s="43"/>
      <c r="AG931" s="41"/>
      <c r="AH931" s="42"/>
      <c r="AI931" s="43"/>
      <c r="AK931" s="41">
        <f t="shared" si="273"/>
        <v>0</v>
      </c>
      <c r="AL931" s="42">
        <f t="shared" si="273"/>
        <v>0</v>
      </c>
      <c r="AM931" s="43">
        <f t="shared" si="273"/>
        <v>0</v>
      </c>
      <c r="AT931" s="32">
        <f>IF(SUM(AK995:AM995)=0,0,IF(SUM(AK931:AM931)=0,0,1))</f>
        <v>0</v>
      </c>
      <c r="AV931" s="23">
        <v>7</v>
      </c>
      <c r="AW931" s="23">
        <v>11</v>
      </c>
      <c r="AX931" s="23">
        <f>IF(AW931=AW930,AX930+1,1)</f>
        <v>2</v>
      </c>
    </row>
    <row r="932" spans="2:50" ht="15" hidden="1" customHeight="1" x14ac:dyDescent="0.3">
      <c r="B932" s="15"/>
      <c r="C932" s="40" t="s">
        <v>22</v>
      </c>
      <c r="D932" s="34" t="s">
        <v>2</v>
      </c>
      <c r="E932" s="35" t="s">
        <v>2</v>
      </c>
      <c r="F932" s="41">
        <v>0</v>
      </c>
      <c r="G932" s="42">
        <v>0</v>
      </c>
      <c r="H932" s="43">
        <v>0</v>
      </c>
      <c r="I932" s="41">
        <v>0</v>
      </c>
      <c r="J932" s="42">
        <v>0</v>
      </c>
      <c r="K932" s="169">
        <v>0</v>
      </c>
      <c r="L932" s="154">
        <v>0</v>
      </c>
      <c r="M932" s="42">
        <v>0</v>
      </c>
      <c r="N932" s="43">
        <v>0</v>
      </c>
      <c r="O932" s="41"/>
      <c r="P932" s="42"/>
      <c r="Q932" s="43"/>
      <c r="R932" s="41"/>
      <c r="S932" s="42"/>
      <c r="T932" s="43"/>
      <c r="U932" s="41"/>
      <c r="V932" s="42"/>
      <c r="W932" s="43"/>
      <c r="X932" s="41"/>
      <c r="Y932" s="42"/>
      <c r="Z932" s="43"/>
      <c r="AA932" s="41"/>
      <c r="AB932" s="42"/>
      <c r="AC932" s="43"/>
      <c r="AD932" s="41"/>
      <c r="AE932" s="42"/>
      <c r="AF932" s="43"/>
      <c r="AG932" s="41"/>
      <c r="AH932" s="42"/>
      <c r="AI932" s="43"/>
      <c r="AK932" s="41">
        <f t="shared" si="273"/>
        <v>0</v>
      </c>
      <c r="AL932" s="42">
        <f t="shared" si="273"/>
        <v>0</v>
      </c>
      <c r="AM932" s="43">
        <f t="shared" si="273"/>
        <v>0</v>
      </c>
      <c r="AT932" s="32">
        <f>IF(SUM(AK995:AM995)=0,0,IF(SUM(AK932:AM932)=0,0,1))</f>
        <v>0</v>
      </c>
      <c r="AV932" s="23">
        <v>7</v>
      </c>
      <c r="AW932" s="23">
        <v>11</v>
      </c>
      <c r="AX932" s="23">
        <f t="shared" ref="AX932:AX940" si="274">IF(AW932=AW931,AX931+1,1)</f>
        <v>3</v>
      </c>
    </row>
    <row r="933" spans="2:50" ht="15" hidden="1" customHeight="1" x14ac:dyDescent="0.3">
      <c r="B933" s="15"/>
      <c r="C933" s="40" t="s">
        <v>22</v>
      </c>
      <c r="D933" s="34" t="s">
        <v>2</v>
      </c>
      <c r="E933" s="35" t="s">
        <v>2</v>
      </c>
      <c r="F933" s="41">
        <v>0</v>
      </c>
      <c r="G933" s="42">
        <v>0</v>
      </c>
      <c r="H933" s="43">
        <v>0</v>
      </c>
      <c r="I933" s="41">
        <v>0</v>
      </c>
      <c r="J933" s="42">
        <v>0</v>
      </c>
      <c r="K933" s="169">
        <v>0</v>
      </c>
      <c r="L933" s="154">
        <v>0</v>
      </c>
      <c r="M933" s="42">
        <v>0</v>
      </c>
      <c r="N933" s="43">
        <v>0</v>
      </c>
      <c r="O933" s="41"/>
      <c r="P933" s="42"/>
      <c r="Q933" s="43"/>
      <c r="R933" s="41"/>
      <c r="S933" s="42"/>
      <c r="T933" s="43"/>
      <c r="U933" s="41"/>
      <c r="V933" s="42"/>
      <c r="W933" s="43"/>
      <c r="X933" s="41"/>
      <c r="Y933" s="42"/>
      <c r="Z933" s="43"/>
      <c r="AA933" s="41"/>
      <c r="AB933" s="42"/>
      <c r="AC933" s="43"/>
      <c r="AD933" s="41"/>
      <c r="AE933" s="42"/>
      <c r="AF933" s="43"/>
      <c r="AG933" s="41"/>
      <c r="AH933" s="42"/>
      <c r="AI933" s="43"/>
      <c r="AK933" s="41">
        <f t="shared" si="273"/>
        <v>0</v>
      </c>
      <c r="AL933" s="42">
        <f t="shared" si="273"/>
        <v>0</v>
      </c>
      <c r="AM933" s="43">
        <f t="shared" si="273"/>
        <v>0</v>
      </c>
      <c r="AT933" s="32">
        <f>IF(SUM(AK995:AM995)=0,0,IF(SUM(AK933:AM933)=0,0,1))</f>
        <v>0</v>
      </c>
      <c r="AV933" s="23">
        <v>7</v>
      </c>
      <c r="AW933" s="23">
        <v>11</v>
      </c>
      <c r="AX933" s="23">
        <f t="shared" si="274"/>
        <v>4</v>
      </c>
    </row>
    <row r="934" spans="2:50" ht="15" hidden="1" customHeight="1" x14ac:dyDescent="0.3">
      <c r="B934" s="15"/>
      <c r="C934" s="40" t="s">
        <v>22</v>
      </c>
      <c r="D934" s="34" t="s">
        <v>2</v>
      </c>
      <c r="E934" s="35" t="s">
        <v>2</v>
      </c>
      <c r="F934" s="41">
        <v>0</v>
      </c>
      <c r="G934" s="42">
        <v>0</v>
      </c>
      <c r="H934" s="43">
        <v>0</v>
      </c>
      <c r="I934" s="41">
        <v>0</v>
      </c>
      <c r="J934" s="42">
        <v>0</v>
      </c>
      <c r="K934" s="169">
        <v>0</v>
      </c>
      <c r="L934" s="154">
        <v>0</v>
      </c>
      <c r="M934" s="42">
        <v>0</v>
      </c>
      <c r="N934" s="43">
        <v>0</v>
      </c>
      <c r="O934" s="41"/>
      <c r="P934" s="42"/>
      <c r="Q934" s="43"/>
      <c r="R934" s="41"/>
      <c r="S934" s="42"/>
      <c r="T934" s="43"/>
      <c r="U934" s="41"/>
      <c r="V934" s="42"/>
      <c r="W934" s="43"/>
      <c r="X934" s="41"/>
      <c r="Y934" s="42"/>
      <c r="Z934" s="43"/>
      <c r="AA934" s="41"/>
      <c r="AB934" s="42"/>
      <c r="AC934" s="43"/>
      <c r="AD934" s="41"/>
      <c r="AE934" s="42"/>
      <c r="AF934" s="43"/>
      <c r="AG934" s="41"/>
      <c r="AH934" s="42"/>
      <c r="AI934" s="43"/>
      <c r="AK934" s="41">
        <f t="shared" si="273"/>
        <v>0</v>
      </c>
      <c r="AL934" s="42">
        <f t="shared" si="273"/>
        <v>0</v>
      </c>
      <c r="AM934" s="43">
        <f t="shared" si="273"/>
        <v>0</v>
      </c>
      <c r="AT934" s="32">
        <f>IF(SUM(AK995:AM995)=0,0,IF(SUM(AK934:AM934)=0,0,1))</f>
        <v>0</v>
      </c>
      <c r="AV934" s="23">
        <v>7</v>
      </c>
      <c r="AW934" s="23">
        <v>11</v>
      </c>
      <c r="AX934" s="23">
        <f t="shared" si="274"/>
        <v>5</v>
      </c>
    </row>
    <row r="935" spans="2:50" ht="15" hidden="1" customHeight="1" x14ac:dyDescent="0.3">
      <c r="B935" s="15"/>
      <c r="C935" s="40" t="s">
        <v>22</v>
      </c>
      <c r="D935" s="34" t="s">
        <v>2</v>
      </c>
      <c r="E935" s="35" t="s">
        <v>2</v>
      </c>
      <c r="F935" s="41">
        <v>0</v>
      </c>
      <c r="G935" s="42">
        <v>0</v>
      </c>
      <c r="H935" s="43">
        <v>0</v>
      </c>
      <c r="I935" s="41">
        <v>0</v>
      </c>
      <c r="J935" s="42">
        <v>0</v>
      </c>
      <c r="K935" s="169">
        <v>0</v>
      </c>
      <c r="L935" s="154">
        <v>0</v>
      </c>
      <c r="M935" s="42">
        <v>0</v>
      </c>
      <c r="N935" s="43">
        <v>0</v>
      </c>
      <c r="O935" s="41"/>
      <c r="P935" s="42"/>
      <c r="Q935" s="43"/>
      <c r="R935" s="41"/>
      <c r="S935" s="42"/>
      <c r="T935" s="43"/>
      <c r="U935" s="41"/>
      <c r="V935" s="42"/>
      <c r="W935" s="43"/>
      <c r="X935" s="41"/>
      <c r="Y935" s="42"/>
      <c r="Z935" s="43"/>
      <c r="AA935" s="41"/>
      <c r="AB935" s="42"/>
      <c r="AC935" s="43"/>
      <c r="AD935" s="41"/>
      <c r="AE935" s="42"/>
      <c r="AF935" s="43"/>
      <c r="AG935" s="41"/>
      <c r="AH935" s="42"/>
      <c r="AI935" s="43"/>
      <c r="AK935" s="41">
        <f t="shared" si="273"/>
        <v>0</v>
      </c>
      <c r="AL935" s="42">
        <f t="shared" si="273"/>
        <v>0</v>
      </c>
      <c r="AM935" s="43">
        <f t="shared" si="273"/>
        <v>0</v>
      </c>
      <c r="AT935" s="32">
        <f>IF(SUM(AK995:AM995)=0,0,IF(SUM(AK935:AM935)=0,0,1))</f>
        <v>0</v>
      </c>
      <c r="AV935" s="23">
        <v>7</v>
      </c>
      <c r="AW935" s="23">
        <v>11</v>
      </c>
      <c r="AX935" s="23">
        <f t="shared" si="274"/>
        <v>6</v>
      </c>
    </row>
    <row r="936" spans="2:50" ht="15" hidden="1" customHeight="1" x14ac:dyDescent="0.3">
      <c r="B936" s="15"/>
      <c r="C936" s="40" t="s">
        <v>22</v>
      </c>
      <c r="D936" s="34" t="s">
        <v>2</v>
      </c>
      <c r="E936" s="35" t="s">
        <v>2</v>
      </c>
      <c r="F936" s="41">
        <v>0</v>
      </c>
      <c r="G936" s="42">
        <v>0</v>
      </c>
      <c r="H936" s="43">
        <v>0</v>
      </c>
      <c r="I936" s="41">
        <v>0</v>
      </c>
      <c r="J936" s="42">
        <v>0</v>
      </c>
      <c r="K936" s="169">
        <v>0</v>
      </c>
      <c r="L936" s="154">
        <v>0</v>
      </c>
      <c r="M936" s="42">
        <v>0</v>
      </c>
      <c r="N936" s="43">
        <v>0</v>
      </c>
      <c r="O936" s="41"/>
      <c r="P936" s="42"/>
      <c r="Q936" s="43"/>
      <c r="R936" s="41"/>
      <c r="S936" s="42"/>
      <c r="T936" s="43"/>
      <c r="U936" s="41"/>
      <c r="V936" s="42"/>
      <c r="W936" s="43"/>
      <c r="X936" s="41"/>
      <c r="Y936" s="42"/>
      <c r="Z936" s="43"/>
      <c r="AA936" s="41"/>
      <c r="AB936" s="42"/>
      <c r="AC936" s="43"/>
      <c r="AD936" s="41"/>
      <c r="AE936" s="42"/>
      <c r="AF936" s="43"/>
      <c r="AG936" s="41"/>
      <c r="AH936" s="42"/>
      <c r="AI936" s="43"/>
      <c r="AK936" s="41">
        <f t="shared" si="273"/>
        <v>0</v>
      </c>
      <c r="AL936" s="42">
        <f t="shared" si="273"/>
        <v>0</v>
      </c>
      <c r="AM936" s="43">
        <f t="shared" si="273"/>
        <v>0</v>
      </c>
      <c r="AT936" s="32">
        <f>IF(SUM(AK995:AM995)=0,0,IF(SUM(AK936:AM936)=0,0,1))</f>
        <v>0</v>
      </c>
      <c r="AV936" s="23">
        <v>7</v>
      </c>
      <c r="AW936" s="23">
        <v>11</v>
      </c>
      <c r="AX936" s="23">
        <f t="shared" si="274"/>
        <v>7</v>
      </c>
    </row>
    <row r="937" spans="2:50" ht="15" hidden="1" customHeight="1" x14ac:dyDescent="0.3">
      <c r="B937" s="15"/>
      <c r="C937" s="40" t="s">
        <v>22</v>
      </c>
      <c r="D937" s="34" t="s">
        <v>2</v>
      </c>
      <c r="E937" s="35" t="s">
        <v>2</v>
      </c>
      <c r="F937" s="41">
        <v>0</v>
      </c>
      <c r="G937" s="42">
        <v>0</v>
      </c>
      <c r="H937" s="43">
        <v>0</v>
      </c>
      <c r="I937" s="41">
        <v>0</v>
      </c>
      <c r="J937" s="42">
        <v>0</v>
      </c>
      <c r="K937" s="169">
        <v>0</v>
      </c>
      <c r="L937" s="154">
        <v>0</v>
      </c>
      <c r="M937" s="42">
        <v>0</v>
      </c>
      <c r="N937" s="43">
        <v>0</v>
      </c>
      <c r="O937" s="41"/>
      <c r="P937" s="42"/>
      <c r="Q937" s="43"/>
      <c r="R937" s="41"/>
      <c r="S937" s="42"/>
      <c r="T937" s="43"/>
      <c r="U937" s="41"/>
      <c r="V937" s="42"/>
      <c r="W937" s="43"/>
      <c r="X937" s="41"/>
      <c r="Y937" s="42"/>
      <c r="Z937" s="43"/>
      <c r="AA937" s="41"/>
      <c r="AB937" s="42"/>
      <c r="AC937" s="43"/>
      <c r="AD937" s="41"/>
      <c r="AE937" s="42"/>
      <c r="AF937" s="43"/>
      <c r="AG937" s="41"/>
      <c r="AH937" s="42"/>
      <c r="AI937" s="43"/>
      <c r="AK937" s="41">
        <f t="shared" si="273"/>
        <v>0</v>
      </c>
      <c r="AL937" s="42">
        <f t="shared" si="273"/>
        <v>0</v>
      </c>
      <c r="AM937" s="43">
        <f t="shared" si="273"/>
        <v>0</v>
      </c>
      <c r="AT937" s="32">
        <f>IF(SUM(AK995:AM995)=0,0,IF(SUM(AK937:AM937)=0,0,1))</f>
        <v>0</v>
      </c>
      <c r="AV937" s="23">
        <v>7</v>
      </c>
      <c r="AW937" s="23">
        <v>11</v>
      </c>
      <c r="AX937" s="23">
        <f t="shared" si="274"/>
        <v>8</v>
      </c>
    </row>
    <row r="938" spans="2:50" s="23" customFormat="1" ht="15" hidden="1" customHeight="1" x14ac:dyDescent="0.3">
      <c r="B938" s="15"/>
      <c r="C938" s="40" t="s">
        <v>22</v>
      </c>
      <c r="D938" s="34" t="s">
        <v>2</v>
      </c>
      <c r="E938" s="35" t="s">
        <v>2</v>
      </c>
      <c r="F938" s="41">
        <v>0</v>
      </c>
      <c r="G938" s="42">
        <v>0</v>
      </c>
      <c r="H938" s="43">
        <v>0</v>
      </c>
      <c r="I938" s="41">
        <v>0</v>
      </c>
      <c r="J938" s="42">
        <v>0</v>
      </c>
      <c r="K938" s="169">
        <v>0</v>
      </c>
      <c r="L938" s="154">
        <v>0</v>
      </c>
      <c r="M938" s="42">
        <v>0</v>
      </c>
      <c r="N938" s="43">
        <v>0</v>
      </c>
      <c r="O938" s="41"/>
      <c r="P938" s="42"/>
      <c r="Q938" s="43"/>
      <c r="R938" s="41"/>
      <c r="S938" s="42"/>
      <c r="T938" s="43"/>
      <c r="U938" s="41"/>
      <c r="V938" s="42"/>
      <c r="W938" s="43"/>
      <c r="X938" s="41"/>
      <c r="Y938" s="42"/>
      <c r="Z938" s="43"/>
      <c r="AA938" s="41"/>
      <c r="AB938" s="42"/>
      <c r="AC938" s="43"/>
      <c r="AD938" s="41"/>
      <c r="AE938" s="42"/>
      <c r="AF938" s="43"/>
      <c r="AG938" s="41"/>
      <c r="AH938" s="42"/>
      <c r="AI938" s="43"/>
      <c r="AK938" s="41">
        <f t="shared" si="273"/>
        <v>0</v>
      </c>
      <c r="AL938" s="42">
        <f t="shared" si="273"/>
        <v>0</v>
      </c>
      <c r="AM938" s="43">
        <f t="shared" si="273"/>
        <v>0</v>
      </c>
      <c r="AT938" s="32">
        <f>IF(SUM(AK995:AM995)=0,0,IF(SUM(AK938:AM938)=0,0,1))</f>
        <v>0</v>
      </c>
      <c r="AV938" s="23">
        <v>7</v>
      </c>
      <c r="AW938" s="23">
        <v>11</v>
      </c>
      <c r="AX938" s="23">
        <f t="shared" si="274"/>
        <v>9</v>
      </c>
    </row>
    <row r="939" spans="2:50" ht="15" hidden="1" customHeight="1" x14ac:dyDescent="0.3">
      <c r="B939" s="15"/>
      <c r="C939" s="40" t="s">
        <v>22</v>
      </c>
      <c r="D939" s="34" t="s">
        <v>2</v>
      </c>
      <c r="E939" s="35" t="s">
        <v>2</v>
      </c>
      <c r="F939" s="41">
        <v>0</v>
      </c>
      <c r="G939" s="42">
        <v>0</v>
      </c>
      <c r="H939" s="43">
        <v>0</v>
      </c>
      <c r="I939" s="41">
        <v>0</v>
      </c>
      <c r="J939" s="42">
        <v>0</v>
      </c>
      <c r="K939" s="169">
        <v>0</v>
      </c>
      <c r="L939" s="154">
        <v>0</v>
      </c>
      <c r="M939" s="42">
        <v>0</v>
      </c>
      <c r="N939" s="43">
        <v>0</v>
      </c>
      <c r="O939" s="41"/>
      <c r="P939" s="42"/>
      <c r="Q939" s="43"/>
      <c r="R939" s="41"/>
      <c r="S939" s="42"/>
      <c r="T939" s="43"/>
      <c r="U939" s="41"/>
      <c r="V939" s="42"/>
      <c r="W939" s="43"/>
      <c r="X939" s="41"/>
      <c r="Y939" s="42"/>
      <c r="Z939" s="43"/>
      <c r="AA939" s="41"/>
      <c r="AB939" s="42"/>
      <c r="AC939" s="43"/>
      <c r="AD939" s="41"/>
      <c r="AE939" s="42"/>
      <c r="AF939" s="43"/>
      <c r="AG939" s="41"/>
      <c r="AH939" s="42"/>
      <c r="AI939" s="43"/>
      <c r="AK939" s="41">
        <f t="shared" si="273"/>
        <v>0</v>
      </c>
      <c r="AL939" s="42">
        <f t="shared" si="273"/>
        <v>0</v>
      </c>
      <c r="AM939" s="43">
        <f t="shared" si="273"/>
        <v>0</v>
      </c>
      <c r="AT939" s="32">
        <f>IF(SUM(AK995:AM995)=0,0,IF(SUM(AK939:AM939)=0,0,1))</f>
        <v>0</v>
      </c>
      <c r="AV939" s="23">
        <v>7</v>
      </c>
      <c r="AW939" s="23">
        <v>11</v>
      </c>
      <c r="AX939" s="23">
        <f t="shared" si="274"/>
        <v>10</v>
      </c>
    </row>
    <row r="940" spans="2:50" ht="15" hidden="1" customHeight="1" x14ac:dyDescent="0.3">
      <c r="B940" s="16"/>
      <c r="C940" s="40" t="s">
        <v>23</v>
      </c>
      <c r="D940" s="34" t="s">
        <v>2</v>
      </c>
      <c r="E940" s="35" t="s">
        <v>2</v>
      </c>
      <c r="F940" s="41">
        <v>0</v>
      </c>
      <c r="G940" s="42">
        <v>0</v>
      </c>
      <c r="H940" s="43">
        <v>0</v>
      </c>
      <c r="I940" s="41">
        <v>0</v>
      </c>
      <c r="J940" s="42">
        <v>0</v>
      </c>
      <c r="K940" s="169">
        <v>0</v>
      </c>
      <c r="L940" s="154">
        <v>0</v>
      </c>
      <c r="M940" s="42">
        <v>0</v>
      </c>
      <c r="N940" s="43">
        <v>0</v>
      </c>
      <c r="O940" s="41"/>
      <c r="P940" s="42"/>
      <c r="Q940" s="43"/>
      <c r="R940" s="41"/>
      <c r="S940" s="42"/>
      <c r="T940" s="43"/>
      <c r="U940" s="41"/>
      <c r="V940" s="42"/>
      <c r="W940" s="43"/>
      <c r="X940" s="41"/>
      <c r="Y940" s="42"/>
      <c r="Z940" s="43"/>
      <c r="AA940" s="41"/>
      <c r="AB940" s="42"/>
      <c r="AC940" s="43"/>
      <c r="AD940" s="41"/>
      <c r="AE940" s="42"/>
      <c r="AF940" s="43"/>
      <c r="AG940" s="41"/>
      <c r="AH940" s="42"/>
      <c r="AI940" s="43"/>
      <c r="AK940" s="41">
        <f t="shared" si="273"/>
        <v>0</v>
      </c>
      <c r="AL940" s="42">
        <f t="shared" si="273"/>
        <v>0</v>
      </c>
      <c r="AM940" s="43">
        <f t="shared" si="273"/>
        <v>0</v>
      </c>
      <c r="AT940" s="32">
        <f>IF(SUM(AK995:AM995)=0,0,IF(SUM(AK940:AM940)=0,0,1))</f>
        <v>0</v>
      </c>
      <c r="AV940" s="23">
        <v>7</v>
      </c>
      <c r="AW940" s="23">
        <v>12</v>
      </c>
      <c r="AX940" s="23">
        <f t="shared" si="274"/>
        <v>1</v>
      </c>
    </row>
    <row r="941" spans="2:50" ht="15" hidden="1" customHeight="1" x14ac:dyDescent="0.3">
      <c r="B941" s="15"/>
      <c r="C941" s="50" t="str">
        <f>IF(LEN(E940)&lt;1,"","Total: " &amp; LEFT(E940,LEN(E940)-21) &amp; "Municipalities")</f>
        <v/>
      </c>
      <c r="D941" s="51"/>
      <c r="E941" s="52"/>
      <c r="F941" s="53">
        <f t="shared" ref="F941:N941" si="275">SUM(F930:F940)</f>
        <v>0</v>
      </c>
      <c r="G941" s="54">
        <f t="shared" si="275"/>
        <v>0</v>
      </c>
      <c r="H941" s="55">
        <f t="shared" si="275"/>
        <v>0</v>
      </c>
      <c r="I941" s="53">
        <f t="shared" si="275"/>
        <v>0</v>
      </c>
      <c r="J941" s="54">
        <f t="shared" si="275"/>
        <v>0</v>
      </c>
      <c r="K941" s="171">
        <f t="shared" si="275"/>
        <v>0</v>
      </c>
      <c r="L941" s="159">
        <f t="shared" si="275"/>
        <v>0</v>
      </c>
      <c r="M941" s="54">
        <f t="shared" si="275"/>
        <v>0</v>
      </c>
      <c r="N941" s="55">
        <f t="shared" si="275"/>
        <v>0</v>
      </c>
      <c r="O941" s="53">
        <f t="shared" ref="O941:AI941" si="276">SUM(O930:O940)</f>
        <v>0</v>
      </c>
      <c r="P941" s="54">
        <f t="shared" si="276"/>
        <v>0</v>
      </c>
      <c r="Q941" s="55">
        <f t="shared" si="276"/>
        <v>0</v>
      </c>
      <c r="R941" s="53">
        <f t="shared" si="276"/>
        <v>0</v>
      </c>
      <c r="S941" s="54">
        <f t="shared" si="276"/>
        <v>0</v>
      </c>
      <c r="T941" s="55">
        <f t="shared" si="276"/>
        <v>0</v>
      </c>
      <c r="U941" s="53">
        <f t="shared" si="276"/>
        <v>0</v>
      </c>
      <c r="V941" s="54">
        <f t="shared" si="276"/>
        <v>0</v>
      </c>
      <c r="W941" s="55">
        <f t="shared" si="276"/>
        <v>0</v>
      </c>
      <c r="X941" s="53">
        <f t="shared" si="276"/>
        <v>0</v>
      </c>
      <c r="Y941" s="54">
        <f t="shared" si="276"/>
        <v>0</v>
      </c>
      <c r="Z941" s="55">
        <f t="shared" si="276"/>
        <v>0</v>
      </c>
      <c r="AA941" s="53">
        <f t="shared" si="276"/>
        <v>0</v>
      </c>
      <c r="AB941" s="54">
        <f t="shared" si="276"/>
        <v>0</v>
      </c>
      <c r="AC941" s="55">
        <f t="shared" si="276"/>
        <v>0</v>
      </c>
      <c r="AD941" s="53">
        <f t="shared" si="276"/>
        <v>0</v>
      </c>
      <c r="AE941" s="54">
        <f t="shared" si="276"/>
        <v>0</v>
      </c>
      <c r="AF941" s="55">
        <f t="shared" si="276"/>
        <v>0</v>
      </c>
      <c r="AG941" s="53">
        <f t="shared" si="276"/>
        <v>0</v>
      </c>
      <c r="AH941" s="54">
        <f t="shared" si="276"/>
        <v>0</v>
      </c>
      <c r="AI941" s="55">
        <f t="shared" si="276"/>
        <v>0</v>
      </c>
      <c r="AK941" s="53">
        <f>SUM(AK930:AK940)</f>
        <v>0</v>
      </c>
      <c r="AL941" s="54">
        <f>SUM(AL930:AL940)</f>
        <v>0</v>
      </c>
      <c r="AM941" s="55">
        <f>SUM(AM930:AM940)</f>
        <v>0</v>
      </c>
      <c r="AT941" s="32">
        <f>IF(SUM(AK995:AM995)=0,0,IF(SUM(AK941:AM941)=0,0,1))</f>
        <v>0</v>
      </c>
    </row>
    <row r="942" spans="2:50" ht="15" hidden="1" customHeight="1" x14ac:dyDescent="0.3">
      <c r="B942" s="15"/>
      <c r="C942" s="40"/>
      <c r="D942" s="34"/>
      <c r="E942" s="35"/>
      <c r="F942" s="41"/>
      <c r="G942" s="42"/>
      <c r="H942" s="43"/>
      <c r="I942" s="41"/>
      <c r="J942" s="42"/>
      <c r="K942" s="169"/>
      <c r="L942" s="154"/>
      <c r="M942" s="42"/>
      <c r="N942" s="43"/>
      <c r="O942" s="41"/>
      <c r="P942" s="42"/>
      <c r="Q942" s="43"/>
      <c r="R942" s="41"/>
      <c r="S942" s="42"/>
      <c r="T942" s="43"/>
      <c r="U942" s="41"/>
      <c r="V942" s="42"/>
      <c r="W942" s="43"/>
      <c r="X942" s="41"/>
      <c r="Y942" s="42"/>
      <c r="Z942" s="43"/>
      <c r="AA942" s="41"/>
      <c r="AB942" s="42"/>
      <c r="AC942" s="43"/>
      <c r="AD942" s="41"/>
      <c r="AE942" s="42"/>
      <c r="AF942" s="43"/>
      <c r="AG942" s="41"/>
      <c r="AH942" s="42"/>
      <c r="AI942" s="43"/>
      <c r="AK942" s="41"/>
      <c r="AL942" s="42"/>
      <c r="AM942" s="43"/>
      <c r="AT942" s="32">
        <f>IF(SUM(AK995:AM995)=0,0,IF(SUM(AK942:AM942)=0,0,1))</f>
        <v>0</v>
      </c>
    </row>
    <row r="943" spans="2:50" ht="15" hidden="1" customHeight="1" x14ac:dyDescent="0.3">
      <c r="B943" s="15"/>
      <c r="C943" s="40" t="s">
        <v>22</v>
      </c>
      <c r="D943" s="34" t="s">
        <v>2</v>
      </c>
      <c r="E943" s="35" t="s">
        <v>2</v>
      </c>
      <c r="F943" s="41">
        <v>0</v>
      </c>
      <c r="G943" s="42">
        <v>0</v>
      </c>
      <c r="H943" s="43">
        <v>0</v>
      </c>
      <c r="I943" s="41">
        <v>0</v>
      </c>
      <c r="J943" s="42">
        <v>0</v>
      </c>
      <c r="K943" s="169">
        <v>0</v>
      </c>
      <c r="L943" s="154">
        <v>0</v>
      </c>
      <c r="M943" s="42">
        <v>0</v>
      </c>
      <c r="N943" s="43">
        <v>0</v>
      </c>
      <c r="O943" s="41"/>
      <c r="P943" s="42"/>
      <c r="Q943" s="43"/>
      <c r="R943" s="41"/>
      <c r="S943" s="42"/>
      <c r="T943" s="43"/>
      <c r="U943" s="41"/>
      <c r="V943" s="42"/>
      <c r="W943" s="43"/>
      <c r="X943" s="41"/>
      <c r="Y943" s="42"/>
      <c r="Z943" s="43"/>
      <c r="AA943" s="41"/>
      <c r="AB943" s="42"/>
      <c r="AC943" s="43"/>
      <c r="AD943" s="41"/>
      <c r="AE943" s="42"/>
      <c r="AF943" s="43"/>
      <c r="AG943" s="41"/>
      <c r="AH943" s="42"/>
      <c r="AI943" s="43"/>
      <c r="AK943" s="41">
        <f t="shared" ref="AK943:AM953" si="277">F943+I943+L943+O943+R943+U943+X943+AA943+AD943+AG943</f>
        <v>0</v>
      </c>
      <c r="AL943" s="42">
        <f t="shared" si="277"/>
        <v>0</v>
      </c>
      <c r="AM943" s="43">
        <f t="shared" si="277"/>
        <v>0</v>
      </c>
      <c r="AT943" s="32">
        <f>IF(SUM(AK995:AM995)=0,0,IF(SUM(AK943:AM943)=0,0,1))</f>
        <v>0</v>
      </c>
      <c r="AV943" s="23">
        <v>7</v>
      </c>
      <c r="AW943" s="23">
        <v>13</v>
      </c>
      <c r="AX943" s="23">
        <v>1</v>
      </c>
    </row>
    <row r="944" spans="2:50" ht="15" hidden="1" customHeight="1" x14ac:dyDescent="0.3">
      <c r="B944" s="15"/>
      <c r="C944" s="40" t="s">
        <v>22</v>
      </c>
      <c r="D944" s="34" t="s">
        <v>2</v>
      </c>
      <c r="E944" s="35" t="s">
        <v>2</v>
      </c>
      <c r="F944" s="41">
        <v>0</v>
      </c>
      <c r="G944" s="42">
        <v>0</v>
      </c>
      <c r="H944" s="43">
        <v>0</v>
      </c>
      <c r="I944" s="41">
        <v>0</v>
      </c>
      <c r="J944" s="42">
        <v>0</v>
      </c>
      <c r="K944" s="169">
        <v>0</v>
      </c>
      <c r="L944" s="154">
        <v>0</v>
      </c>
      <c r="M944" s="42">
        <v>0</v>
      </c>
      <c r="N944" s="43">
        <v>0</v>
      </c>
      <c r="O944" s="41"/>
      <c r="P944" s="42"/>
      <c r="Q944" s="43"/>
      <c r="R944" s="41"/>
      <c r="S944" s="42"/>
      <c r="T944" s="43"/>
      <c r="U944" s="41"/>
      <c r="V944" s="42"/>
      <c r="W944" s="43"/>
      <c r="X944" s="41"/>
      <c r="Y944" s="42"/>
      <c r="Z944" s="43"/>
      <c r="AA944" s="41"/>
      <c r="AB944" s="42"/>
      <c r="AC944" s="43"/>
      <c r="AD944" s="41"/>
      <c r="AE944" s="42"/>
      <c r="AF944" s="43"/>
      <c r="AG944" s="41"/>
      <c r="AH944" s="42"/>
      <c r="AI944" s="43"/>
      <c r="AK944" s="41">
        <f t="shared" si="277"/>
        <v>0</v>
      </c>
      <c r="AL944" s="42">
        <f t="shared" si="277"/>
        <v>0</v>
      </c>
      <c r="AM944" s="43">
        <f t="shared" si="277"/>
        <v>0</v>
      </c>
      <c r="AT944" s="32">
        <f>IF(SUM(AK995:AM995)=0,0,IF(SUM(AK944:AM944)=0,0,1))</f>
        <v>0</v>
      </c>
      <c r="AV944" s="23">
        <v>7</v>
      </c>
      <c r="AW944" s="23">
        <v>13</v>
      </c>
      <c r="AX944" s="23">
        <f>IF(AW944=AW943,AX943+1,1)</f>
        <v>2</v>
      </c>
    </row>
    <row r="945" spans="2:50" ht="15" hidden="1" customHeight="1" x14ac:dyDescent="0.3">
      <c r="B945" s="15"/>
      <c r="C945" s="40" t="s">
        <v>22</v>
      </c>
      <c r="D945" s="34" t="s">
        <v>2</v>
      </c>
      <c r="E945" s="35" t="s">
        <v>2</v>
      </c>
      <c r="F945" s="41">
        <v>0</v>
      </c>
      <c r="G945" s="42">
        <v>0</v>
      </c>
      <c r="H945" s="43">
        <v>0</v>
      </c>
      <c r="I945" s="41">
        <v>0</v>
      </c>
      <c r="J945" s="42">
        <v>0</v>
      </c>
      <c r="K945" s="169">
        <v>0</v>
      </c>
      <c r="L945" s="154">
        <v>0</v>
      </c>
      <c r="M945" s="42">
        <v>0</v>
      </c>
      <c r="N945" s="43">
        <v>0</v>
      </c>
      <c r="O945" s="41"/>
      <c r="P945" s="42"/>
      <c r="Q945" s="43"/>
      <c r="R945" s="41"/>
      <c r="S945" s="42"/>
      <c r="T945" s="43"/>
      <c r="U945" s="41"/>
      <c r="V945" s="42"/>
      <c r="W945" s="43"/>
      <c r="X945" s="41"/>
      <c r="Y945" s="42"/>
      <c r="Z945" s="43"/>
      <c r="AA945" s="41"/>
      <c r="AB945" s="42"/>
      <c r="AC945" s="43"/>
      <c r="AD945" s="41"/>
      <c r="AE945" s="42"/>
      <c r="AF945" s="43"/>
      <c r="AG945" s="41"/>
      <c r="AH945" s="42"/>
      <c r="AI945" s="43"/>
      <c r="AK945" s="41">
        <f t="shared" si="277"/>
        <v>0</v>
      </c>
      <c r="AL945" s="42">
        <f t="shared" si="277"/>
        <v>0</v>
      </c>
      <c r="AM945" s="43">
        <f t="shared" si="277"/>
        <v>0</v>
      </c>
      <c r="AT945" s="32">
        <f>IF(SUM(AK995:AM995)=0,0,IF(SUM(AK945:AM945)=0,0,1))</f>
        <v>0</v>
      </c>
      <c r="AV945" s="23">
        <v>7</v>
      </c>
      <c r="AW945" s="23">
        <v>13</v>
      </c>
      <c r="AX945" s="23">
        <f t="shared" ref="AX945:AX953" si="278">IF(AW945=AW944,AX944+1,1)</f>
        <v>3</v>
      </c>
    </row>
    <row r="946" spans="2:50" ht="15" hidden="1" customHeight="1" x14ac:dyDescent="0.3">
      <c r="B946" s="15"/>
      <c r="C946" s="40" t="s">
        <v>22</v>
      </c>
      <c r="D946" s="34" t="s">
        <v>2</v>
      </c>
      <c r="E946" s="35" t="s">
        <v>2</v>
      </c>
      <c r="F946" s="41">
        <v>0</v>
      </c>
      <c r="G946" s="42">
        <v>0</v>
      </c>
      <c r="H946" s="43">
        <v>0</v>
      </c>
      <c r="I946" s="41">
        <v>0</v>
      </c>
      <c r="J946" s="42">
        <v>0</v>
      </c>
      <c r="K946" s="169">
        <v>0</v>
      </c>
      <c r="L946" s="154">
        <v>0</v>
      </c>
      <c r="M946" s="42">
        <v>0</v>
      </c>
      <c r="N946" s="43">
        <v>0</v>
      </c>
      <c r="O946" s="41"/>
      <c r="P946" s="42"/>
      <c r="Q946" s="43"/>
      <c r="R946" s="41"/>
      <c r="S946" s="42"/>
      <c r="T946" s="43"/>
      <c r="U946" s="41"/>
      <c r="V946" s="42"/>
      <c r="W946" s="43"/>
      <c r="X946" s="41"/>
      <c r="Y946" s="42"/>
      <c r="Z946" s="43"/>
      <c r="AA946" s="41"/>
      <c r="AB946" s="42"/>
      <c r="AC946" s="43"/>
      <c r="AD946" s="41"/>
      <c r="AE946" s="42"/>
      <c r="AF946" s="43"/>
      <c r="AG946" s="41"/>
      <c r="AH946" s="42"/>
      <c r="AI946" s="43"/>
      <c r="AK946" s="41">
        <f t="shared" si="277"/>
        <v>0</v>
      </c>
      <c r="AL946" s="42">
        <f t="shared" si="277"/>
        <v>0</v>
      </c>
      <c r="AM946" s="43">
        <f t="shared" si="277"/>
        <v>0</v>
      </c>
      <c r="AT946" s="32">
        <f>IF(SUM(AK995:AM995)=0,0,IF(SUM(AK946:AM946)=0,0,1))</f>
        <v>0</v>
      </c>
      <c r="AV946" s="23">
        <v>7</v>
      </c>
      <c r="AW946" s="23">
        <v>13</v>
      </c>
      <c r="AX946" s="23">
        <f t="shared" si="278"/>
        <v>4</v>
      </c>
    </row>
    <row r="947" spans="2:50" ht="15" hidden="1" customHeight="1" x14ac:dyDescent="0.3">
      <c r="B947" s="15"/>
      <c r="C947" s="40" t="s">
        <v>22</v>
      </c>
      <c r="D947" s="34" t="s">
        <v>2</v>
      </c>
      <c r="E947" s="35" t="s">
        <v>2</v>
      </c>
      <c r="F947" s="41">
        <v>0</v>
      </c>
      <c r="G947" s="42">
        <v>0</v>
      </c>
      <c r="H947" s="43">
        <v>0</v>
      </c>
      <c r="I947" s="41">
        <v>0</v>
      </c>
      <c r="J947" s="42">
        <v>0</v>
      </c>
      <c r="K947" s="169">
        <v>0</v>
      </c>
      <c r="L947" s="154">
        <v>0</v>
      </c>
      <c r="M947" s="42">
        <v>0</v>
      </c>
      <c r="N947" s="43">
        <v>0</v>
      </c>
      <c r="O947" s="41"/>
      <c r="P947" s="42"/>
      <c r="Q947" s="43"/>
      <c r="R947" s="41"/>
      <c r="S947" s="42"/>
      <c r="T947" s="43"/>
      <c r="U947" s="41"/>
      <c r="V947" s="42"/>
      <c r="W947" s="43"/>
      <c r="X947" s="41"/>
      <c r="Y947" s="42"/>
      <c r="Z947" s="43"/>
      <c r="AA947" s="41"/>
      <c r="AB947" s="42"/>
      <c r="AC947" s="43"/>
      <c r="AD947" s="41"/>
      <c r="AE947" s="42"/>
      <c r="AF947" s="43"/>
      <c r="AG947" s="41"/>
      <c r="AH947" s="42"/>
      <c r="AI947" s="43"/>
      <c r="AK947" s="41">
        <f t="shared" si="277"/>
        <v>0</v>
      </c>
      <c r="AL947" s="42">
        <f t="shared" si="277"/>
        <v>0</v>
      </c>
      <c r="AM947" s="43">
        <f t="shared" si="277"/>
        <v>0</v>
      </c>
      <c r="AT947" s="32">
        <f>IF(SUM(AK995:AM995)=0,0,IF(SUM(AK947:AM947)=0,0,1))</f>
        <v>0</v>
      </c>
      <c r="AV947" s="23">
        <v>7</v>
      </c>
      <c r="AW947" s="23">
        <v>13</v>
      </c>
      <c r="AX947" s="23">
        <f t="shared" si="278"/>
        <v>5</v>
      </c>
    </row>
    <row r="948" spans="2:50" ht="15" hidden="1" customHeight="1" x14ac:dyDescent="0.3">
      <c r="B948" s="15"/>
      <c r="C948" s="40" t="s">
        <v>22</v>
      </c>
      <c r="D948" s="34" t="s">
        <v>2</v>
      </c>
      <c r="E948" s="35" t="s">
        <v>2</v>
      </c>
      <c r="F948" s="41">
        <v>0</v>
      </c>
      <c r="G948" s="42">
        <v>0</v>
      </c>
      <c r="H948" s="43">
        <v>0</v>
      </c>
      <c r="I948" s="41">
        <v>0</v>
      </c>
      <c r="J948" s="42">
        <v>0</v>
      </c>
      <c r="K948" s="169">
        <v>0</v>
      </c>
      <c r="L948" s="154">
        <v>0</v>
      </c>
      <c r="M948" s="42">
        <v>0</v>
      </c>
      <c r="N948" s="43">
        <v>0</v>
      </c>
      <c r="O948" s="41"/>
      <c r="P948" s="42"/>
      <c r="Q948" s="43"/>
      <c r="R948" s="41"/>
      <c r="S948" s="42"/>
      <c r="T948" s="43"/>
      <c r="U948" s="41"/>
      <c r="V948" s="42"/>
      <c r="W948" s="43"/>
      <c r="X948" s="41"/>
      <c r="Y948" s="42"/>
      <c r="Z948" s="43"/>
      <c r="AA948" s="41"/>
      <c r="AB948" s="42"/>
      <c r="AC948" s="43"/>
      <c r="AD948" s="41"/>
      <c r="AE948" s="42"/>
      <c r="AF948" s="43"/>
      <c r="AG948" s="41"/>
      <c r="AH948" s="42"/>
      <c r="AI948" s="43"/>
      <c r="AK948" s="41">
        <f t="shared" si="277"/>
        <v>0</v>
      </c>
      <c r="AL948" s="42">
        <f t="shared" si="277"/>
        <v>0</v>
      </c>
      <c r="AM948" s="43">
        <f t="shared" si="277"/>
        <v>0</v>
      </c>
      <c r="AT948" s="32">
        <f>IF(SUM(AK995:AM995)=0,0,IF(SUM(AK948:AM948)=0,0,1))</f>
        <v>0</v>
      </c>
      <c r="AV948" s="23">
        <v>7</v>
      </c>
      <c r="AW948" s="23">
        <v>13</v>
      </c>
      <c r="AX948" s="23">
        <f t="shared" si="278"/>
        <v>6</v>
      </c>
    </row>
    <row r="949" spans="2:50" ht="15" hidden="1" customHeight="1" x14ac:dyDescent="0.3">
      <c r="B949" s="15"/>
      <c r="C949" s="40" t="s">
        <v>22</v>
      </c>
      <c r="D949" s="34" t="s">
        <v>2</v>
      </c>
      <c r="E949" s="35" t="s">
        <v>2</v>
      </c>
      <c r="F949" s="41">
        <v>0</v>
      </c>
      <c r="G949" s="42">
        <v>0</v>
      </c>
      <c r="H949" s="43">
        <v>0</v>
      </c>
      <c r="I949" s="41">
        <v>0</v>
      </c>
      <c r="J949" s="42">
        <v>0</v>
      </c>
      <c r="K949" s="169">
        <v>0</v>
      </c>
      <c r="L949" s="154">
        <v>0</v>
      </c>
      <c r="M949" s="42">
        <v>0</v>
      </c>
      <c r="N949" s="43">
        <v>0</v>
      </c>
      <c r="O949" s="41"/>
      <c r="P949" s="42"/>
      <c r="Q949" s="43"/>
      <c r="R949" s="41"/>
      <c r="S949" s="42"/>
      <c r="T949" s="43"/>
      <c r="U949" s="41"/>
      <c r="V949" s="42"/>
      <c r="W949" s="43"/>
      <c r="X949" s="41"/>
      <c r="Y949" s="42"/>
      <c r="Z949" s="43"/>
      <c r="AA949" s="41"/>
      <c r="AB949" s="42"/>
      <c r="AC949" s="43"/>
      <c r="AD949" s="41"/>
      <c r="AE949" s="42"/>
      <c r="AF949" s="43"/>
      <c r="AG949" s="41"/>
      <c r="AH949" s="42"/>
      <c r="AI949" s="43"/>
      <c r="AK949" s="41">
        <f t="shared" si="277"/>
        <v>0</v>
      </c>
      <c r="AL949" s="42">
        <f t="shared" si="277"/>
        <v>0</v>
      </c>
      <c r="AM949" s="43">
        <f t="shared" si="277"/>
        <v>0</v>
      </c>
      <c r="AT949" s="32">
        <f>IF(SUM(AK995:AM995)=0,0,IF(SUM(AK949:AM949)=0,0,1))</f>
        <v>0</v>
      </c>
      <c r="AV949" s="23">
        <v>7</v>
      </c>
      <c r="AW949" s="23">
        <v>13</v>
      </c>
      <c r="AX949" s="23">
        <f t="shared" si="278"/>
        <v>7</v>
      </c>
    </row>
    <row r="950" spans="2:50" ht="15" hidden="1" customHeight="1" x14ac:dyDescent="0.3">
      <c r="B950" s="15"/>
      <c r="C950" s="40" t="s">
        <v>22</v>
      </c>
      <c r="D950" s="34" t="s">
        <v>2</v>
      </c>
      <c r="E950" s="35" t="s">
        <v>2</v>
      </c>
      <c r="F950" s="41">
        <v>0</v>
      </c>
      <c r="G950" s="42">
        <v>0</v>
      </c>
      <c r="H950" s="43">
        <v>0</v>
      </c>
      <c r="I950" s="41">
        <v>0</v>
      </c>
      <c r="J950" s="42">
        <v>0</v>
      </c>
      <c r="K950" s="169">
        <v>0</v>
      </c>
      <c r="L950" s="154">
        <v>0</v>
      </c>
      <c r="M950" s="42">
        <v>0</v>
      </c>
      <c r="N950" s="43">
        <v>0</v>
      </c>
      <c r="O950" s="41"/>
      <c r="P950" s="42"/>
      <c r="Q950" s="43"/>
      <c r="R950" s="41"/>
      <c r="S950" s="42"/>
      <c r="T950" s="43"/>
      <c r="U950" s="41"/>
      <c r="V950" s="42"/>
      <c r="W950" s="43"/>
      <c r="X950" s="41"/>
      <c r="Y950" s="42"/>
      <c r="Z950" s="43"/>
      <c r="AA950" s="41"/>
      <c r="AB950" s="42"/>
      <c r="AC950" s="43"/>
      <c r="AD950" s="41"/>
      <c r="AE950" s="42"/>
      <c r="AF950" s="43"/>
      <c r="AG950" s="41"/>
      <c r="AH950" s="42"/>
      <c r="AI950" s="43"/>
      <c r="AK950" s="41">
        <f t="shared" si="277"/>
        <v>0</v>
      </c>
      <c r="AL950" s="42">
        <f t="shared" si="277"/>
        <v>0</v>
      </c>
      <c r="AM950" s="43">
        <f t="shared" si="277"/>
        <v>0</v>
      </c>
      <c r="AT950" s="32">
        <f>IF(SUM(AK995:AM995)=0,0,IF(SUM(AK950:AM950)=0,0,1))</f>
        <v>0</v>
      </c>
      <c r="AV950" s="23">
        <v>7</v>
      </c>
      <c r="AW950" s="23">
        <v>13</v>
      </c>
      <c r="AX950" s="23">
        <f t="shared" si="278"/>
        <v>8</v>
      </c>
    </row>
    <row r="951" spans="2:50" ht="15" hidden="1" customHeight="1" x14ac:dyDescent="0.3">
      <c r="B951" s="15"/>
      <c r="C951" s="40" t="s">
        <v>22</v>
      </c>
      <c r="D951" s="34" t="s">
        <v>2</v>
      </c>
      <c r="E951" s="35" t="s">
        <v>2</v>
      </c>
      <c r="F951" s="41">
        <v>0</v>
      </c>
      <c r="G951" s="42">
        <v>0</v>
      </c>
      <c r="H951" s="43">
        <v>0</v>
      </c>
      <c r="I951" s="41">
        <v>0</v>
      </c>
      <c r="J951" s="42">
        <v>0</v>
      </c>
      <c r="K951" s="169">
        <v>0</v>
      </c>
      <c r="L951" s="154">
        <v>0</v>
      </c>
      <c r="M951" s="42">
        <v>0</v>
      </c>
      <c r="N951" s="43">
        <v>0</v>
      </c>
      <c r="O951" s="41"/>
      <c r="P951" s="42"/>
      <c r="Q951" s="43"/>
      <c r="R951" s="41"/>
      <c r="S951" s="42"/>
      <c r="T951" s="43"/>
      <c r="U951" s="41"/>
      <c r="V951" s="42"/>
      <c r="W951" s="43"/>
      <c r="X951" s="41"/>
      <c r="Y951" s="42"/>
      <c r="Z951" s="43"/>
      <c r="AA951" s="41"/>
      <c r="AB951" s="42"/>
      <c r="AC951" s="43"/>
      <c r="AD951" s="41"/>
      <c r="AE951" s="42"/>
      <c r="AF951" s="43"/>
      <c r="AG951" s="41"/>
      <c r="AH951" s="42"/>
      <c r="AI951" s="43"/>
      <c r="AK951" s="41">
        <f t="shared" si="277"/>
        <v>0</v>
      </c>
      <c r="AL951" s="42">
        <f t="shared" si="277"/>
        <v>0</v>
      </c>
      <c r="AM951" s="43">
        <f t="shared" si="277"/>
        <v>0</v>
      </c>
      <c r="AT951" s="32">
        <f>IF(SUM(AK995:AM995)=0,0,IF(SUM(AK951:AM951)=0,0,1))</f>
        <v>0</v>
      </c>
      <c r="AV951" s="23">
        <v>7</v>
      </c>
      <c r="AW951" s="23">
        <v>13</v>
      </c>
      <c r="AX951" s="23">
        <f t="shared" si="278"/>
        <v>9</v>
      </c>
    </row>
    <row r="952" spans="2:50" ht="15" hidden="1" customHeight="1" x14ac:dyDescent="0.3">
      <c r="B952" s="15"/>
      <c r="C952" s="40" t="s">
        <v>22</v>
      </c>
      <c r="D952" s="34" t="s">
        <v>2</v>
      </c>
      <c r="E952" s="35" t="s">
        <v>2</v>
      </c>
      <c r="F952" s="41">
        <v>0</v>
      </c>
      <c r="G952" s="42">
        <v>0</v>
      </c>
      <c r="H952" s="43">
        <v>0</v>
      </c>
      <c r="I952" s="41">
        <v>0</v>
      </c>
      <c r="J952" s="42">
        <v>0</v>
      </c>
      <c r="K952" s="169">
        <v>0</v>
      </c>
      <c r="L952" s="154">
        <v>0</v>
      </c>
      <c r="M952" s="42">
        <v>0</v>
      </c>
      <c r="N952" s="43">
        <v>0</v>
      </c>
      <c r="O952" s="41"/>
      <c r="P952" s="42"/>
      <c r="Q952" s="43"/>
      <c r="R952" s="41"/>
      <c r="S952" s="42"/>
      <c r="T952" s="43"/>
      <c r="U952" s="41"/>
      <c r="V952" s="42"/>
      <c r="W952" s="43"/>
      <c r="X952" s="41"/>
      <c r="Y952" s="42"/>
      <c r="Z952" s="43"/>
      <c r="AA952" s="41"/>
      <c r="AB952" s="42"/>
      <c r="AC952" s="43"/>
      <c r="AD952" s="41"/>
      <c r="AE952" s="42"/>
      <c r="AF952" s="43"/>
      <c r="AG952" s="41"/>
      <c r="AH952" s="42"/>
      <c r="AI952" s="43"/>
      <c r="AK952" s="41">
        <f t="shared" si="277"/>
        <v>0</v>
      </c>
      <c r="AL952" s="42">
        <f t="shared" si="277"/>
        <v>0</v>
      </c>
      <c r="AM952" s="43">
        <f t="shared" si="277"/>
        <v>0</v>
      </c>
      <c r="AT952" s="32">
        <f>IF(SUM(AK995:AM995)=0,0,IF(SUM(AK952:AM952)=0,0,1))</f>
        <v>0</v>
      </c>
      <c r="AV952" s="23">
        <v>7</v>
      </c>
      <c r="AW952" s="23">
        <v>13</v>
      </c>
      <c r="AX952" s="23">
        <f t="shared" si="278"/>
        <v>10</v>
      </c>
    </row>
    <row r="953" spans="2:50" ht="15" hidden="1" customHeight="1" x14ac:dyDescent="0.3">
      <c r="B953" s="15"/>
      <c r="C953" s="40" t="s">
        <v>23</v>
      </c>
      <c r="D953" s="34" t="s">
        <v>2</v>
      </c>
      <c r="E953" s="35" t="s">
        <v>2</v>
      </c>
      <c r="F953" s="41">
        <v>0</v>
      </c>
      <c r="G953" s="42">
        <v>0</v>
      </c>
      <c r="H953" s="43">
        <v>0</v>
      </c>
      <c r="I953" s="41">
        <v>0</v>
      </c>
      <c r="J953" s="42">
        <v>0</v>
      </c>
      <c r="K953" s="169">
        <v>0</v>
      </c>
      <c r="L953" s="154">
        <v>0</v>
      </c>
      <c r="M953" s="42">
        <v>0</v>
      </c>
      <c r="N953" s="43">
        <v>0</v>
      </c>
      <c r="O953" s="41"/>
      <c r="P953" s="42"/>
      <c r="Q953" s="43"/>
      <c r="R953" s="41"/>
      <c r="S953" s="42"/>
      <c r="T953" s="43"/>
      <c r="U953" s="41"/>
      <c r="V953" s="42"/>
      <c r="W953" s="43"/>
      <c r="X953" s="41"/>
      <c r="Y953" s="42"/>
      <c r="Z953" s="43"/>
      <c r="AA953" s="41"/>
      <c r="AB953" s="42"/>
      <c r="AC953" s="43"/>
      <c r="AD953" s="41"/>
      <c r="AE953" s="42"/>
      <c r="AF953" s="43"/>
      <c r="AG953" s="41"/>
      <c r="AH953" s="42"/>
      <c r="AI953" s="43"/>
      <c r="AK953" s="41">
        <f t="shared" si="277"/>
        <v>0</v>
      </c>
      <c r="AL953" s="42">
        <f t="shared" si="277"/>
        <v>0</v>
      </c>
      <c r="AM953" s="43">
        <f t="shared" si="277"/>
        <v>0</v>
      </c>
      <c r="AT953" s="32">
        <f>IF(SUM(AK995:AM995)=0,0,IF(SUM(AK953:AM953)=0,0,1))</f>
        <v>0</v>
      </c>
      <c r="AV953" s="23">
        <v>7</v>
      </c>
      <c r="AW953" s="23">
        <v>14</v>
      </c>
      <c r="AX953" s="23">
        <f t="shared" si="278"/>
        <v>1</v>
      </c>
    </row>
    <row r="954" spans="2:50" ht="15" hidden="1" customHeight="1" x14ac:dyDescent="0.3">
      <c r="B954" s="15"/>
      <c r="C954" s="50" t="str">
        <f>IF(LEN(E953)&lt;1,"","Total: " &amp; LEFT(E953,LEN(E953)-21) &amp; "Municipalities")</f>
        <v/>
      </c>
      <c r="D954" s="51"/>
      <c r="E954" s="52"/>
      <c r="F954" s="53">
        <f t="shared" ref="F954:N954" si="279">SUM(F943:F953)</f>
        <v>0</v>
      </c>
      <c r="G954" s="54">
        <f t="shared" si="279"/>
        <v>0</v>
      </c>
      <c r="H954" s="55">
        <f t="shared" si="279"/>
        <v>0</v>
      </c>
      <c r="I954" s="53">
        <f t="shared" si="279"/>
        <v>0</v>
      </c>
      <c r="J954" s="54">
        <f t="shared" si="279"/>
        <v>0</v>
      </c>
      <c r="K954" s="171">
        <f t="shared" si="279"/>
        <v>0</v>
      </c>
      <c r="L954" s="159">
        <f t="shared" si="279"/>
        <v>0</v>
      </c>
      <c r="M954" s="54">
        <f t="shared" si="279"/>
        <v>0</v>
      </c>
      <c r="N954" s="55">
        <f t="shared" si="279"/>
        <v>0</v>
      </c>
      <c r="O954" s="53">
        <f t="shared" ref="O954:AI954" si="280">SUM(O943:O953)</f>
        <v>0</v>
      </c>
      <c r="P954" s="54">
        <f t="shared" si="280"/>
        <v>0</v>
      </c>
      <c r="Q954" s="55">
        <f t="shared" si="280"/>
        <v>0</v>
      </c>
      <c r="R954" s="53">
        <f t="shared" si="280"/>
        <v>0</v>
      </c>
      <c r="S954" s="54">
        <f t="shared" si="280"/>
        <v>0</v>
      </c>
      <c r="T954" s="55">
        <f t="shared" si="280"/>
        <v>0</v>
      </c>
      <c r="U954" s="53">
        <f t="shared" si="280"/>
        <v>0</v>
      </c>
      <c r="V954" s="54">
        <f t="shared" si="280"/>
        <v>0</v>
      </c>
      <c r="W954" s="55">
        <f t="shared" si="280"/>
        <v>0</v>
      </c>
      <c r="X954" s="53">
        <f t="shared" si="280"/>
        <v>0</v>
      </c>
      <c r="Y954" s="54">
        <f t="shared" si="280"/>
        <v>0</v>
      </c>
      <c r="Z954" s="55">
        <f t="shared" si="280"/>
        <v>0</v>
      </c>
      <c r="AA954" s="53">
        <f t="shared" si="280"/>
        <v>0</v>
      </c>
      <c r="AB954" s="54">
        <f t="shared" si="280"/>
        <v>0</v>
      </c>
      <c r="AC954" s="55">
        <f t="shared" si="280"/>
        <v>0</v>
      </c>
      <c r="AD954" s="53">
        <f t="shared" si="280"/>
        <v>0</v>
      </c>
      <c r="AE954" s="54">
        <f t="shared" si="280"/>
        <v>0</v>
      </c>
      <c r="AF954" s="55">
        <f t="shared" si="280"/>
        <v>0</v>
      </c>
      <c r="AG954" s="53">
        <f t="shared" si="280"/>
        <v>0</v>
      </c>
      <c r="AH954" s="54">
        <f t="shared" si="280"/>
        <v>0</v>
      </c>
      <c r="AI954" s="55">
        <f t="shared" si="280"/>
        <v>0</v>
      </c>
      <c r="AK954" s="53">
        <f>SUM(AK943:AK953)</f>
        <v>0</v>
      </c>
      <c r="AL954" s="54">
        <f>SUM(AL943:AL953)</f>
        <v>0</v>
      </c>
      <c r="AM954" s="55">
        <f>SUM(AM943:AM953)</f>
        <v>0</v>
      </c>
      <c r="AT954" s="32">
        <f>IF(SUM(AK995:AM995)=0,0,IF(SUM(AK954:AM954)=0,0,1))</f>
        <v>0</v>
      </c>
    </row>
    <row r="955" spans="2:50" ht="15" hidden="1" customHeight="1" x14ac:dyDescent="0.3">
      <c r="B955" s="15"/>
      <c r="C955" s="40"/>
      <c r="D955" s="34"/>
      <c r="E955" s="35"/>
      <c r="F955" s="41"/>
      <c r="G955" s="42"/>
      <c r="H955" s="43"/>
      <c r="I955" s="41"/>
      <c r="J955" s="42"/>
      <c r="K955" s="169"/>
      <c r="L955" s="154"/>
      <c r="M955" s="42"/>
      <c r="N955" s="43"/>
      <c r="O955" s="41"/>
      <c r="P955" s="42"/>
      <c r="Q955" s="43"/>
      <c r="R955" s="41"/>
      <c r="S955" s="42"/>
      <c r="T955" s="43"/>
      <c r="U955" s="41"/>
      <c r="V955" s="42"/>
      <c r="W955" s="43"/>
      <c r="X955" s="41"/>
      <c r="Y955" s="42"/>
      <c r="Z955" s="43"/>
      <c r="AA955" s="41"/>
      <c r="AB955" s="42"/>
      <c r="AC955" s="43"/>
      <c r="AD955" s="41"/>
      <c r="AE955" s="42"/>
      <c r="AF955" s="43"/>
      <c r="AG955" s="41"/>
      <c r="AH955" s="42"/>
      <c r="AI955" s="43"/>
      <c r="AK955" s="41"/>
      <c r="AL955" s="42"/>
      <c r="AM955" s="43"/>
      <c r="AT955" s="32">
        <f>IF(SUM(AK995:AM995)=0,0,IF(SUM(AK955:AM955)=0,0,1))</f>
        <v>0</v>
      </c>
    </row>
    <row r="956" spans="2:50" ht="15" hidden="1" customHeight="1" x14ac:dyDescent="0.3">
      <c r="B956" s="15"/>
      <c r="C956" s="40" t="s">
        <v>22</v>
      </c>
      <c r="D956" s="34" t="s">
        <v>2</v>
      </c>
      <c r="E956" s="35" t="s">
        <v>2</v>
      </c>
      <c r="F956" s="41">
        <v>0</v>
      </c>
      <c r="G956" s="42">
        <v>0</v>
      </c>
      <c r="H956" s="43">
        <v>0</v>
      </c>
      <c r="I956" s="41">
        <v>0</v>
      </c>
      <c r="J956" s="42">
        <v>0</v>
      </c>
      <c r="K956" s="169">
        <v>0</v>
      </c>
      <c r="L956" s="154">
        <v>0</v>
      </c>
      <c r="M956" s="42">
        <v>0</v>
      </c>
      <c r="N956" s="43">
        <v>0</v>
      </c>
      <c r="O956" s="41"/>
      <c r="P956" s="42"/>
      <c r="Q956" s="43"/>
      <c r="R956" s="41"/>
      <c r="S956" s="42"/>
      <c r="T956" s="43"/>
      <c r="U956" s="41"/>
      <c r="V956" s="42"/>
      <c r="W956" s="43"/>
      <c r="X956" s="41"/>
      <c r="Y956" s="42"/>
      <c r="Z956" s="43"/>
      <c r="AA956" s="41"/>
      <c r="AB956" s="42"/>
      <c r="AC956" s="43"/>
      <c r="AD956" s="41"/>
      <c r="AE956" s="42"/>
      <c r="AF956" s="43"/>
      <c r="AG956" s="41"/>
      <c r="AH956" s="42"/>
      <c r="AI956" s="43"/>
      <c r="AK956" s="41">
        <f t="shared" ref="AK956:AM966" si="281">F956+I956+L956+O956+R956+U956+X956+AA956+AD956+AG956</f>
        <v>0</v>
      </c>
      <c r="AL956" s="42">
        <f t="shared" si="281"/>
        <v>0</v>
      </c>
      <c r="AM956" s="43">
        <f t="shared" si="281"/>
        <v>0</v>
      </c>
      <c r="AT956" s="32">
        <f>IF(SUM(AK995:AM995)=0,0,IF(SUM(AK956:AM956)=0,0,1))</f>
        <v>0</v>
      </c>
      <c r="AV956" s="23">
        <v>7</v>
      </c>
      <c r="AW956" s="23">
        <v>15</v>
      </c>
      <c r="AX956" s="23">
        <v>1</v>
      </c>
    </row>
    <row r="957" spans="2:50" ht="15" hidden="1" customHeight="1" x14ac:dyDescent="0.3">
      <c r="B957" s="15"/>
      <c r="C957" s="40" t="s">
        <v>22</v>
      </c>
      <c r="D957" s="34" t="s">
        <v>2</v>
      </c>
      <c r="E957" s="35" t="s">
        <v>2</v>
      </c>
      <c r="F957" s="41">
        <v>0</v>
      </c>
      <c r="G957" s="42">
        <v>0</v>
      </c>
      <c r="H957" s="43">
        <v>0</v>
      </c>
      <c r="I957" s="41">
        <v>0</v>
      </c>
      <c r="J957" s="42">
        <v>0</v>
      </c>
      <c r="K957" s="169">
        <v>0</v>
      </c>
      <c r="L957" s="154">
        <v>0</v>
      </c>
      <c r="M957" s="42">
        <v>0</v>
      </c>
      <c r="N957" s="43">
        <v>0</v>
      </c>
      <c r="O957" s="41"/>
      <c r="P957" s="42"/>
      <c r="Q957" s="43"/>
      <c r="R957" s="41"/>
      <c r="S957" s="42"/>
      <c r="T957" s="43"/>
      <c r="U957" s="41"/>
      <c r="V957" s="42"/>
      <c r="W957" s="43"/>
      <c r="X957" s="41"/>
      <c r="Y957" s="42"/>
      <c r="Z957" s="43"/>
      <c r="AA957" s="41"/>
      <c r="AB957" s="42"/>
      <c r="AC957" s="43"/>
      <c r="AD957" s="41"/>
      <c r="AE957" s="42"/>
      <c r="AF957" s="43"/>
      <c r="AG957" s="41"/>
      <c r="AH957" s="42"/>
      <c r="AI957" s="43"/>
      <c r="AK957" s="41">
        <f t="shared" si="281"/>
        <v>0</v>
      </c>
      <c r="AL957" s="42">
        <f t="shared" si="281"/>
        <v>0</v>
      </c>
      <c r="AM957" s="43">
        <f t="shared" si="281"/>
        <v>0</v>
      </c>
      <c r="AT957" s="32">
        <f>IF(SUM(AK995:AM995)=0,0,IF(SUM(AK957:AM957)=0,0,1))</f>
        <v>0</v>
      </c>
      <c r="AV957" s="23">
        <v>7</v>
      </c>
      <c r="AW957" s="23">
        <v>15</v>
      </c>
      <c r="AX957" s="23">
        <f>IF(AW957=AW956,AX956+1,1)</f>
        <v>2</v>
      </c>
    </row>
    <row r="958" spans="2:50" ht="15" hidden="1" customHeight="1" x14ac:dyDescent="0.3">
      <c r="B958" s="15"/>
      <c r="C958" s="40" t="s">
        <v>22</v>
      </c>
      <c r="D958" s="34" t="s">
        <v>2</v>
      </c>
      <c r="E958" s="35" t="s">
        <v>2</v>
      </c>
      <c r="F958" s="41">
        <v>0</v>
      </c>
      <c r="G958" s="42">
        <v>0</v>
      </c>
      <c r="H958" s="43">
        <v>0</v>
      </c>
      <c r="I958" s="41">
        <v>0</v>
      </c>
      <c r="J958" s="42">
        <v>0</v>
      </c>
      <c r="K958" s="169">
        <v>0</v>
      </c>
      <c r="L958" s="154">
        <v>0</v>
      </c>
      <c r="M958" s="42">
        <v>0</v>
      </c>
      <c r="N958" s="43">
        <v>0</v>
      </c>
      <c r="O958" s="41"/>
      <c r="P958" s="42"/>
      <c r="Q958" s="43"/>
      <c r="R958" s="41"/>
      <c r="S958" s="42"/>
      <c r="T958" s="43"/>
      <c r="U958" s="41"/>
      <c r="V958" s="42"/>
      <c r="W958" s="43"/>
      <c r="X958" s="41"/>
      <c r="Y958" s="42"/>
      <c r="Z958" s="43"/>
      <c r="AA958" s="41"/>
      <c r="AB958" s="42"/>
      <c r="AC958" s="43"/>
      <c r="AD958" s="41"/>
      <c r="AE958" s="42"/>
      <c r="AF958" s="43"/>
      <c r="AG958" s="41"/>
      <c r="AH958" s="42"/>
      <c r="AI958" s="43"/>
      <c r="AK958" s="41">
        <f t="shared" si="281"/>
        <v>0</v>
      </c>
      <c r="AL958" s="42">
        <f t="shared" si="281"/>
        <v>0</v>
      </c>
      <c r="AM958" s="43">
        <f t="shared" si="281"/>
        <v>0</v>
      </c>
      <c r="AT958" s="32">
        <f>IF(SUM(AK995:AM995)=0,0,IF(SUM(AK958:AM958)=0,0,1))</f>
        <v>0</v>
      </c>
      <c r="AV958" s="23">
        <v>7</v>
      </c>
      <c r="AW958" s="23">
        <v>15</v>
      </c>
      <c r="AX958" s="23">
        <f t="shared" ref="AX958:AX966" si="282">IF(AW958=AW957,AX957+1,1)</f>
        <v>3</v>
      </c>
    </row>
    <row r="959" spans="2:50" ht="15" hidden="1" customHeight="1" x14ac:dyDescent="0.3">
      <c r="B959" s="15"/>
      <c r="C959" s="40" t="s">
        <v>22</v>
      </c>
      <c r="D959" s="34" t="s">
        <v>2</v>
      </c>
      <c r="E959" s="35" t="s">
        <v>2</v>
      </c>
      <c r="F959" s="41">
        <v>0</v>
      </c>
      <c r="G959" s="42">
        <v>0</v>
      </c>
      <c r="H959" s="43">
        <v>0</v>
      </c>
      <c r="I959" s="41">
        <v>0</v>
      </c>
      <c r="J959" s="42">
        <v>0</v>
      </c>
      <c r="K959" s="169">
        <v>0</v>
      </c>
      <c r="L959" s="154">
        <v>0</v>
      </c>
      <c r="M959" s="42">
        <v>0</v>
      </c>
      <c r="N959" s="43">
        <v>0</v>
      </c>
      <c r="O959" s="41"/>
      <c r="P959" s="42"/>
      <c r="Q959" s="43"/>
      <c r="R959" s="41"/>
      <c r="S959" s="42"/>
      <c r="T959" s="43"/>
      <c r="U959" s="41"/>
      <c r="V959" s="42"/>
      <c r="W959" s="43"/>
      <c r="X959" s="41"/>
      <c r="Y959" s="42"/>
      <c r="Z959" s="43"/>
      <c r="AA959" s="41"/>
      <c r="AB959" s="42"/>
      <c r="AC959" s="43"/>
      <c r="AD959" s="41"/>
      <c r="AE959" s="42"/>
      <c r="AF959" s="43"/>
      <c r="AG959" s="41"/>
      <c r="AH959" s="42"/>
      <c r="AI959" s="43"/>
      <c r="AK959" s="41">
        <f t="shared" si="281"/>
        <v>0</v>
      </c>
      <c r="AL959" s="42">
        <f t="shared" si="281"/>
        <v>0</v>
      </c>
      <c r="AM959" s="43">
        <f t="shared" si="281"/>
        <v>0</v>
      </c>
      <c r="AT959" s="32">
        <f>IF(SUM(AK995:AM995)=0,0,IF(SUM(AK959:AM959)=0,0,1))</f>
        <v>0</v>
      </c>
      <c r="AV959" s="23">
        <v>7</v>
      </c>
      <c r="AW959" s="23">
        <v>15</v>
      </c>
      <c r="AX959" s="23">
        <f t="shared" si="282"/>
        <v>4</v>
      </c>
    </row>
    <row r="960" spans="2:50" ht="15" hidden="1" customHeight="1" x14ac:dyDescent="0.3">
      <c r="B960" s="15"/>
      <c r="C960" s="40" t="s">
        <v>22</v>
      </c>
      <c r="D960" s="34" t="s">
        <v>2</v>
      </c>
      <c r="E960" s="35" t="s">
        <v>2</v>
      </c>
      <c r="F960" s="41">
        <v>0</v>
      </c>
      <c r="G960" s="42">
        <v>0</v>
      </c>
      <c r="H960" s="43">
        <v>0</v>
      </c>
      <c r="I960" s="41">
        <v>0</v>
      </c>
      <c r="J960" s="42">
        <v>0</v>
      </c>
      <c r="K960" s="169">
        <v>0</v>
      </c>
      <c r="L960" s="154">
        <v>0</v>
      </c>
      <c r="M960" s="42">
        <v>0</v>
      </c>
      <c r="N960" s="43">
        <v>0</v>
      </c>
      <c r="O960" s="41"/>
      <c r="P960" s="42"/>
      <c r="Q960" s="43"/>
      <c r="R960" s="41"/>
      <c r="S960" s="42"/>
      <c r="T960" s="43"/>
      <c r="U960" s="41"/>
      <c r="V960" s="42"/>
      <c r="W960" s="43"/>
      <c r="X960" s="41"/>
      <c r="Y960" s="42"/>
      <c r="Z960" s="43"/>
      <c r="AA960" s="41"/>
      <c r="AB960" s="42"/>
      <c r="AC960" s="43"/>
      <c r="AD960" s="41"/>
      <c r="AE960" s="42"/>
      <c r="AF960" s="43"/>
      <c r="AG960" s="41"/>
      <c r="AH960" s="42"/>
      <c r="AI960" s="43"/>
      <c r="AK960" s="41">
        <f t="shared" si="281"/>
        <v>0</v>
      </c>
      <c r="AL960" s="42">
        <f t="shared" si="281"/>
        <v>0</v>
      </c>
      <c r="AM960" s="43">
        <f t="shared" si="281"/>
        <v>0</v>
      </c>
      <c r="AT960" s="32">
        <f>IF(SUM(AK995:AM995)=0,0,IF(SUM(AK960:AM960)=0,0,1))</f>
        <v>0</v>
      </c>
      <c r="AV960" s="23">
        <v>7</v>
      </c>
      <c r="AW960" s="23">
        <v>15</v>
      </c>
      <c r="AX960" s="23">
        <f t="shared" si="282"/>
        <v>5</v>
      </c>
    </row>
    <row r="961" spans="2:50" ht="15" hidden="1" customHeight="1" x14ac:dyDescent="0.3">
      <c r="B961" s="15"/>
      <c r="C961" s="40" t="s">
        <v>22</v>
      </c>
      <c r="D961" s="34" t="s">
        <v>2</v>
      </c>
      <c r="E961" s="35" t="s">
        <v>2</v>
      </c>
      <c r="F961" s="41">
        <v>0</v>
      </c>
      <c r="G961" s="42">
        <v>0</v>
      </c>
      <c r="H961" s="43">
        <v>0</v>
      </c>
      <c r="I961" s="41">
        <v>0</v>
      </c>
      <c r="J961" s="42">
        <v>0</v>
      </c>
      <c r="K961" s="169">
        <v>0</v>
      </c>
      <c r="L961" s="154">
        <v>0</v>
      </c>
      <c r="M961" s="42">
        <v>0</v>
      </c>
      <c r="N961" s="43">
        <v>0</v>
      </c>
      <c r="O961" s="41"/>
      <c r="P961" s="42"/>
      <c r="Q961" s="43"/>
      <c r="R961" s="41"/>
      <c r="S961" s="42"/>
      <c r="T961" s="43"/>
      <c r="U961" s="41"/>
      <c r="V961" s="42"/>
      <c r="W961" s="43"/>
      <c r="X961" s="41"/>
      <c r="Y961" s="42"/>
      <c r="Z961" s="43"/>
      <c r="AA961" s="41"/>
      <c r="AB961" s="42"/>
      <c r="AC961" s="43"/>
      <c r="AD961" s="41"/>
      <c r="AE961" s="42"/>
      <c r="AF961" s="43"/>
      <c r="AG961" s="41"/>
      <c r="AH961" s="42"/>
      <c r="AI961" s="43"/>
      <c r="AK961" s="41">
        <f t="shared" si="281"/>
        <v>0</v>
      </c>
      <c r="AL961" s="42">
        <f t="shared" si="281"/>
        <v>0</v>
      </c>
      <c r="AM961" s="43">
        <f t="shared" si="281"/>
        <v>0</v>
      </c>
      <c r="AT961" s="32">
        <f>IF(SUM(AK995:AM995)=0,0,IF(SUM(AK961:AM961)=0,0,1))</f>
        <v>0</v>
      </c>
      <c r="AV961" s="23">
        <v>7</v>
      </c>
      <c r="AW961" s="23">
        <v>15</v>
      </c>
      <c r="AX961" s="23">
        <f t="shared" si="282"/>
        <v>6</v>
      </c>
    </row>
    <row r="962" spans="2:50" ht="15" hidden="1" customHeight="1" x14ac:dyDescent="0.3">
      <c r="B962" s="15"/>
      <c r="C962" s="40" t="s">
        <v>22</v>
      </c>
      <c r="D962" s="34" t="s">
        <v>2</v>
      </c>
      <c r="E962" s="35" t="s">
        <v>2</v>
      </c>
      <c r="F962" s="41">
        <v>0</v>
      </c>
      <c r="G962" s="42">
        <v>0</v>
      </c>
      <c r="H962" s="43">
        <v>0</v>
      </c>
      <c r="I962" s="41">
        <v>0</v>
      </c>
      <c r="J962" s="42">
        <v>0</v>
      </c>
      <c r="K962" s="169">
        <v>0</v>
      </c>
      <c r="L962" s="154">
        <v>0</v>
      </c>
      <c r="M962" s="42">
        <v>0</v>
      </c>
      <c r="N962" s="43">
        <v>0</v>
      </c>
      <c r="O962" s="41"/>
      <c r="P962" s="42"/>
      <c r="Q962" s="43"/>
      <c r="R962" s="41"/>
      <c r="S962" s="42"/>
      <c r="T962" s="43"/>
      <c r="U962" s="41"/>
      <c r="V962" s="42"/>
      <c r="W962" s="43"/>
      <c r="X962" s="41"/>
      <c r="Y962" s="42"/>
      <c r="Z962" s="43"/>
      <c r="AA962" s="41"/>
      <c r="AB962" s="42"/>
      <c r="AC962" s="43"/>
      <c r="AD962" s="41"/>
      <c r="AE962" s="42"/>
      <c r="AF962" s="43"/>
      <c r="AG962" s="41"/>
      <c r="AH962" s="42"/>
      <c r="AI962" s="43"/>
      <c r="AK962" s="41">
        <f t="shared" si="281"/>
        <v>0</v>
      </c>
      <c r="AL962" s="42">
        <f t="shared" si="281"/>
        <v>0</v>
      </c>
      <c r="AM962" s="43">
        <f t="shared" si="281"/>
        <v>0</v>
      </c>
      <c r="AT962" s="32">
        <f>IF(SUM(AK995:AM995)=0,0,IF(SUM(AK962:AM962)=0,0,1))</f>
        <v>0</v>
      </c>
      <c r="AV962" s="23">
        <v>7</v>
      </c>
      <c r="AW962" s="23">
        <v>15</v>
      </c>
      <c r="AX962" s="23">
        <f t="shared" si="282"/>
        <v>7</v>
      </c>
    </row>
    <row r="963" spans="2:50" ht="15" hidden="1" customHeight="1" x14ac:dyDescent="0.3">
      <c r="B963" s="15"/>
      <c r="C963" s="40" t="s">
        <v>22</v>
      </c>
      <c r="D963" s="34" t="s">
        <v>2</v>
      </c>
      <c r="E963" s="35" t="s">
        <v>2</v>
      </c>
      <c r="F963" s="41">
        <v>0</v>
      </c>
      <c r="G963" s="42">
        <v>0</v>
      </c>
      <c r="H963" s="43">
        <v>0</v>
      </c>
      <c r="I963" s="41">
        <v>0</v>
      </c>
      <c r="J963" s="42">
        <v>0</v>
      </c>
      <c r="K963" s="169">
        <v>0</v>
      </c>
      <c r="L963" s="154">
        <v>0</v>
      </c>
      <c r="M963" s="42">
        <v>0</v>
      </c>
      <c r="N963" s="43">
        <v>0</v>
      </c>
      <c r="O963" s="41"/>
      <c r="P963" s="42"/>
      <c r="Q963" s="43"/>
      <c r="R963" s="41"/>
      <c r="S963" s="42"/>
      <c r="T963" s="43"/>
      <c r="U963" s="41"/>
      <c r="V963" s="42"/>
      <c r="W963" s="43"/>
      <c r="X963" s="41"/>
      <c r="Y963" s="42"/>
      <c r="Z963" s="43"/>
      <c r="AA963" s="41"/>
      <c r="AB963" s="42"/>
      <c r="AC963" s="43"/>
      <c r="AD963" s="41"/>
      <c r="AE963" s="42"/>
      <c r="AF963" s="43"/>
      <c r="AG963" s="41"/>
      <c r="AH963" s="42"/>
      <c r="AI963" s="43"/>
      <c r="AK963" s="41">
        <f t="shared" si="281"/>
        <v>0</v>
      </c>
      <c r="AL963" s="42">
        <f t="shared" si="281"/>
        <v>0</v>
      </c>
      <c r="AM963" s="43">
        <f t="shared" si="281"/>
        <v>0</v>
      </c>
      <c r="AT963" s="32">
        <f>IF(SUM(AK995:AM995)=0,0,IF(SUM(AK963:AM963)=0,0,1))</f>
        <v>0</v>
      </c>
      <c r="AV963" s="23">
        <v>7</v>
      </c>
      <c r="AW963" s="23">
        <v>15</v>
      </c>
      <c r="AX963" s="23">
        <f t="shared" si="282"/>
        <v>8</v>
      </c>
    </row>
    <row r="964" spans="2:50" ht="15" hidden="1" customHeight="1" x14ac:dyDescent="0.3">
      <c r="B964" s="15"/>
      <c r="C964" s="40" t="s">
        <v>22</v>
      </c>
      <c r="D964" s="34" t="s">
        <v>2</v>
      </c>
      <c r="E964" s="35" t="s">
        <v>2</v>
      </c>
      <c r="F964" s="41">
        <v>0</v>
      </c>
      <c r="G964" s="42">
        <v>0</v>
      </c>
      <c r="H964" s="43">
        <v>0</v>
      </c>
      <c r="I964" s="41">
        <v>0</v>
      </c>
      <c r="J964" s="42">
        <v>0</v>
      </c>
      <c r="K964" s="169">
        <v>0</v>
      </c>
      <c r="L964" s="154">
        <v>0</v>
      </c>
      <c r="M964" s="42">
        <v>0</v>
      </c>
      <c r="N964" s="43">
        <v>0</v>
      </c>
      <c r="O964" s="41"/>
      <c r="P964" s="42"/>
      <c r="Q964" s="43"/>
      <c r="R964" s="41"/>
      <c r="S964" s="42"/>
      <c r="T964" s="43"/>
      <c r="U964" s="41"/>
      <c r="V964" s="42"/>
      <c r="W964" s="43"/>
      <c r="X964" s="41"/>
      <c r="Y964" s="42"/>
      <c r="Z964" s="43"/>
      <c r="AA964" s="41"/>
      <c r="AB964" s="42"/>
      <c r="AC964" s="43"/>
      <c r="AD964" s="41"/>
      <c r="AE964" s="42"/>
      <c r="AF964" s="43"/>
      <c r="AG964" s="41"/>
      <c r="AH964" s="42"/>
      <c r="AI964" s="43"/>
      <c r="AK964" s="41">
        <f t="shared" si="281"/>
        <v>0</v>
      </c>
      <c r="AL964" s="42">
        <f t="shared" si="281"/>
        <v>0</v>
      </c>
      <c r="AM964" s="43">
        <f t="shared" si="281"/>
        <v>0</v>
      </c>
      <c r="AT964" s="32">
        <f>IF(SUM(AK995:AM995)=0,0,IF(SUM(AK964:AM964)=0,0,1))</f>
        <v>0</v>
      </c>
      <c r="AV964" s="23">
        <v>7</v>
      </c>
      <c r="AW964" s="23">
        <v>15</v>
      </c>
      <c r="AX964" s="23">
        <f t="shared" si="282"/>
        <v>9</v>
      </c>
    </row>
    <row r="965" spans="2:50" ht="15" hidden="1" customHeight="1" x14ac:dyDescent="0.3">
      <c r="B965" s="15"/>
      <c r="C965" s="40" t="s">
        <v>22</v>
      </c>
      <c r="D965" s="34" t="s">
        <v>2</v>
      </c>
      <c r="E965" s="35" t="s">
        <v>2</v>
      </c>
      <c r="F965" s="41">
        <v>0</v>
      </c>
      <c r="G965" s="42">
        <v>0</v>
      </c>
      <c r="H965" s="43">
        <v>0</v>
      </c>
      <c r="I965" s="41">
        <v>0</v>
      </c>
      <c r="J965" s="42">
        <v>0</v>
      </c>
      <c r="K965" s="169">
        <v>0</v>
      </c>
      <c r="L965" s="154">
        <v>0</v>
      </c>
      <c r="M965" s="42">
        <v>0</v>
      </c>
      <c r="N965" s="43">
        <v>0</v>
      </c>
      <c r="O965" s="41"/>
      <c r="P965" s="42"/>
      <c r="Q965" s="43"/>
      <c r="R965" s="41"/>
      <c r="S965" s="42"/>
      <c r="T965" s="43"/>
      <c r="U965" s="41"/>
      <c r="V965" s="42"/>
      <c r="W965" s="43"/>
      <c r="X965" s="41"/>
      <c r="Y965" s="42"/>
      <c r="Z965" s="43"/>
      <c r="AA965" s="41"/>
      <c r="AB965" s="42"/>
      <c r="AC965" s="43"/>
      <c r="AD965" s="41"/>
      <c r="AE965" s="42"/>
      <c r="AF965" s="43"/>
      <c r="AG965" s="41"/>
      <c r="AH965" s="42"/>
      <c r="AI965" s="43"/>
      <c r="AK965" s="41">
        <f t="shared" si="281"/>
        <v>0</v>
      </c>
      <c r="AL965" s="42">
        <f t="shared" si="281"/>
        <v>0</v>
      </c>
      <c r="AM965" s="43">
        <f t="shared" si="281"/>
        <v>0</v>
      </c>
      <c r="AT965" s="32">
        <f>IF(SUM(AK995:AM995)=0,0,IF(SUM(AK965:AM965)=0,0,1))</f>
        <v>0</v>
      </c>
      <c r="AV965" s="23">
        <v>7</v>
      </c>
      <c r="AW965" s="23">
        <v>15</v>
      </c>
      <c r="AX965" s="23">
        <f t="shared" si="282"/>
        <v>10</v>
      </c>
    </row>
    <row r="966" spans="2:50" ht="15" hidden="1" customHeight="1" x14ac:dyDescent="0.3">
      <c r="B966" s="15"/>
      <c r="C966" s="40" t="s">
        <v>23</v>
      </c>
      <c r="D966" s="34" t="s">
        <v>2</v>
      </c>
      <c r="E966" s="35" t="s">
        <v>2</v>
      </c>
      <c r="F966" s="41">
        <v>0</v>
      </c>
      <c r="G966" s="42">
        <v>0</v>
      </c>
      <c r="H966" s="43">
        <v>0</v>
      </c>
      <c r="I966" s="41">
        <v>0</v>
      </c>
      <c r="J966" s="42">
        <v>0</v>
      </c>
      <c r="K966" s="169">
        <v>0</v>
      </c>
      <c r="L966" s="154">
        <v>0</v>
      </c>
      <c r="M966" s="42">
        <v>0</v>
      </c>
      <c r="N966" s="43">
        <v>0</v>
      </c>
      <c r="O966" s="41"/>
      <c r="P966" s="42"/>
      <c r="Q966" s="43"/>
      <c r="R966" s="41"/>
      <c r="S966" s="42"/>
      <c r="T966" s="43"/>
      <c r="U966" s="41"/>
      <c r="V966" s="42"/>
      <c r="W966" s="43"/>
      <c r="X966" s="41"/>
      <c r="Y966" s="42"/>
      <c r="Z966" s="43"/>
      <c r="AA966" s="41"/>
      <c r="AB966" s="42"/>
      <c r="AC966" s="43"/>
      <c r="AD966" s="41"/>
      <c r="AE966" s="42"/>
      <c r="AF966" s="43"/>
      <c r="AG966" s="41"/>
      <c r="AH966" s="42"/>
      <c r="AI966" s="43"/>
      <c r="AK966" s="41">
        <f t="shared" si="281"/>
        <v>0</v>
      </c>
      <c r="AL966" s="42">
        <f t="shared" si="281"/>
        <v>0</v>
      </c>
      <c r="AM966" s="43">
        <f t="shared" si="281"/>
        <v>0</v>
      </c>
      <c r="AT966" s="32">
        <f>IF(SUM(AK995:AM995)=0,0,IF(SUM(AK966:AM966)=0,0,1))</f>
        <v>0</v>
      </c>
      <c r="AV966" s="23">
        <v>7</v>
      </c>
      <c r="AW966" s="23">
        <v>16</v>
      </c>
      <c r="AX966" s="23">
        <f t="shared" si="282"/>
        <v>1</v>
      </c>
    </row>
    <row r="967" spans="2:50" ht="15" hidden="1" customHeight="1" x14ac:dyDescent="0.3">
      <c r="B967" s="15"/>
      <c r="C967" s="50" t="str">
        <f>IF(LEN(E966)&lt;1,"","Total: " &amp; LEFT(E966,LEN(E966)-21) &amp; "Municipalities")</f>
        <v/>
      </c>
      <c r="D967" s="51"/>
      <c r="E967" s="52"/>
      <c r="F967" s="53">
        <f t="shared" ref="F967:N967" si="283">SUM(F956:F966)</f>
        <v>0</v>
      </c>
      <c r="G967" s="54">
        <f t="shared" si="283"/>
        <v>0</v>
      </c>
      <c r="H967" s="55">
        <f t="shared" si="283"/>
        <v>0</v>
      </c>
      <c r="I967" s="53">
        <f t="shared" si="283"/>
        <v>0</v>
      </c>
      <c r="J967" s="54">
        <f t="shared" si="283"/>
        <v>0</v>
      </c>
      <c r="K967" s="171">
        <f t="shared" si="283"/>
        <v>0</v>
      </c>
      <c r="L967" s="159">
        <f t="shared" si="283"/>
        <v>0</v>
      </c>
      <c r="M967" s="54">
        <f t="shared" si="283"/>
        <v>0</v>
      </c>
      <c r="N967" s="55">
        <f t="shared" si="283"/>
        <v>0</v>
      </c>
      <c r="O967" s="53">
        <f t="shared" ref="O967:AI967" si="284">SUM(O956:O966)</f>
        <v>0</v>
      </c>
      <c r="P967" s="54">
        <f t="shared" si="284"/>
        <v>0</v>
      </c>
      <c r="Q967" s="55">
        <f t="shared" si="284"/>
        <v>0</v>
      </c>
      <c r="R967" s="53">
        <f t="shared" si="284"/>
        <v>0</v>
      </c>
      <c r="S967" s="54">
        <f t="shared" si="284"/>
        <v>0</v>
      </c>
      <c r="T967" s="55">
        <f t="shared" si="284"/>
        <v>0</v>
      </c>
      <c r="U967" s="53">
        <f t="shared" si="284"/>
        <v>0</v>
      </c>
      <c r="V967" s="54">
        <f t="shared" si="284"/>
        <v>0</v>
      </c>
      <c r="W967" s="55">
        <f t="shared" si="284"/>
        <v>0</v>
      </c>
      <c r="X967" s="53">
        <f t="shared" si="284"/>
        <v>0</v>
      </c>
      <c r="Y967" s="54">
        <f t="shared" si="284"/>
        <v>0</v>
      </c>
      <c r="Z967" s="55">
        <f t="shared" si="284"/>
        <v>0</v>
      </c>
      <c r="AA967" s="53">
        <f t="shared" si="284"/>
        <v>0</v>
      </c>
      <c r="AB967" s="54">
        <f t="shared" si="284"/>
        <v>0</v>
      </c>
      <c r="AC967" s="55">
        <f t="shared" si="284"/>
        <v>0</v>
      </c>
      <c r="AD967" s="53">
        <f t="shared" si="284"/>
        <v>0</v>
      </c>
      <c r="AE967" s="54">
        <f t="shared" si="284"/>
        <v>0</v>
      </c>
      <c r="AF967" s="55">
        <f t="shared" si="284"/>
        <v>0</v>
      </c>
      <c r="AG967" s="53">
        <f t="shared" si="284"/>
        <v>0</v>
      </c>
      <c r="AH967" s="54">
        <f t="shared" si="284"/>
        <v>0</v>
      </c>
      <c r="AI967" s="55">
        <f t="shared" si="284"/>
        <v>0</v>
      </c>
      <c r="AK967" s="53">
        <f>SUM(AK956:AK966)</f>
        <v>0</v>
      </c>
      <c r="AL967" s="54">
        <f>SUM(AL956:AL966)</f>
        <v>0</v>
      </c>
      <c r="AM967" s="55">
        <f>SUM(AM956:AM966)</f>
        <v>0</v>
      </c>
      <c r="AT967" s="32">
        <f>IF(SUM(AK995:AM995)=0,0,IF(SUM(AK967:AM967)=0,0,1))</f>
        <v>0</v>
      </c>
    </row>
    <row r="968" spans="2:50" ht="15" hidden="1" customHeight="1" x14ac:dyDescent="0.3">
      <c r="B968" s="15"/>
      <c r="C968" s="40"/>
      <c r="D968" s="34"/>
      <c r="E968" s="35"/>
      <c r="F968" s="41"/>
      <c r="G968" s="42"/>
      <c r="H968" s="43"/>
      <c r="I968" s="41"/>
      <c r="J968" s="42"/>
      <c r="K968" s="169"/>
      <c r="L968" s="154"/>
      <c r="M968" s="42"/>
      <c r="N968" s="43"/>
      <c r="O968" s="41"/>
      <c r="P968" s="42"/>
      <c r="Q968" s="43"/>
      <c r="R968" s="41"/>
      <c r="S968" s="42"/>
      <c r="T968" s="43"/>
      <c r="U968" s="41"/>
      <c r="V968" s="42"/>
      <c r="W968" s="43"/>
      <c r="X968" s="41"/>
      <c r="Y968" s="42"/>
      <c r="Z968" s="43"/>
      <c r="AA968" s="41"/>
      <c r="AB968" s="42"/>
      <c r="AC968" s="43"/>
      <c r="AD968" s="41"/>
      <c r="AE968" s="42"/>
      <c r="AF968" s="43"/>
      <c r="AG968" s="41"/>
      <c r="AH968" s="42"/>
      <c r="AI968" s="43"/>
      <c r="AK968" s="41"/>
      <c r="AL968" s="42"/>
      <c r="AM968" s="43"/>
      <c r="AT968" s="32">
        <f>IF(SUM(AK995:AM995)=0,0,IF(SUM(AK968:AM968)=0,0,1))</f>
        <v>0</v>
      </c>
    </row>
    <row r="969" spans="2:50" ht="15" hidden="1" customHeight="1" x14ac:dyDescent="0.3">
      <c r="B969" s="15"/>
      <c r="C969" s="40" t="s">
        <v>22</v>
      </c>
      <c r="D969" s="34" t="s">
        <v>2</v>
      </c>
      <c r="E969" s="35" t="s">
        <v>2</v>
      </c>
      <c r="F969" s="41">
        <v>0</v>
      </c>
      <c r="G969" s="42">
        <v>0</v>
      </c>
      <c r="H969" s="43">
        <v>0</v>
      </c>
      <c r="I969" s="41">
        <v>0</v>
      </c>
      <c r="J969" s="42">
        <v>0</v>
      </c>
      <c r="K969" s="169">
        <v>0</v>
      </c>
      <c r="L969" s="154">
        <v>0</v>
      </c>
      <c r="M969" s="42">
        <v>0</v>
      </c>
      <c r="N969" s="43">
        <v>0</v>
      </c>
      <c r="O969" s="41"/>
      <c r="P969" s="42"/>
      <c r="Q969" s="43"/>
      <c r="R969" s="41"/>
      <c r="S969" s="42"/>
      <c r="T969" s="43"/>
      <c r="U969" s="41"/>
      <c r="V969" s="42"/>
      <c r="W969" s="43"/>
      <c r="X969" s="41"/>
      <c r="Y969" s="42"/>
      <c r="Z969" s="43"/>
      <c r="AA969" s="41"/>
      <c r="AB969" s="42"/>
      <c r="AC969" s="43"/>
      <c r="AD969" s="41"/>
      <c r="AE969" s="42"/>
      <c r="AF969" s="43"/>
      <c r="AG969" s="41"/>
      <c r="AH969" s="42"/>
      <c r="AI969" s="43"/>
      <c r="AK969" s="41">
        <f t="shared" ref="AK969:AM979" si="285">F969+I969+L969+O969+R969+U969+X969+AA969+AD969+AG969</f>
        <v>0</v>
      </c>
      <c r="AL969" s="42">
        <f t="shared" si="285"/>
        <v>0</v>
      </c>
      <c r="AM969" s="43">
        <f t="shared" si="285"/>
        <v>0</v>
      </c>
      <c r="AT969" s="32">
        <f>IF(SUM(AK995:AM995)=0,0,IF(SUM(AK969:AM969)=0,0,1))</f>
        <v>0</v>
      </c>
      <c r="AV969" s="23">
        <v>7</v>
      </c>
      <c r="AW969" s="23">
        <v>17</v>
      </c>
      <c r="AX969" s="23">
        <v>1</v>
      </c>
    </row>
    <row r="970" spans="2:50" ht="15" hidden="1" customHeight="1" x14ac:dyDescent="0.3">
      <c r="B970" s="15"/>
      <c r="C970" s="40" t="s">
        <v>22</v>
      </c>
      <c r="D970" s="34" t="s">
        <v>2</v>
      </c>
      <c r="E970" s="35" t="s">
        <v>2</v>
      </c>
      <c r="F970" s="41">
        <v>0</v>
      </c>
      <c r="G970" s="42">
        <v>0</v>
      </c>
      <c r="H970" s="43">
        <v>0</v>
      </c>
      <c r="I970" s="41">
        <v>0</v>
      </c>
      <c r="J970" s="42">
        <v>0</v>
      </c>
      <c r="K970" s="169">
        <v>0</v>
      </c>
      <c r="L970" s="154">
        <v>0</v>
      </c>
      <c r="M970" s="42">
        <v>0</v>
      </c>
      <c r="N970" s="43">
        <v>0</v>
      </c>
      <c r="O970" s="41"/>
      <c r="P970" s="42"/>
      <c r="Q970" s="43"/>
      <c r="R970" s="41"/>
      <c r="S970" s="42"/>
      <c r="T970" s="43"/>
      <c r="U970" s="41"/>
      <c r="V970" s="42"/>
      <c r="W970" s="43"/>
      <c r="X970" s="41"/>
      <c r="Y970" s="42"/>
      <c r="Z970" s="43"/>
      <c r="AA970" s="41"/>
      <c r="AB970" s="42"/>
      <c r="AC970" s="43"/>
      <c r="AD970" s="41"/>
      <c r="AE970" s="42"/>
      <c r="AF970" s="43"/>
      <c r="AG970" s="41"/>
      <c r="AH970" s="42"/>
      <c r="AI970" s="43"/>
      <c r="AK970" s="41">
        <f t="shared" si="285"/>
        <v>0</v>
      </c>
      <c r="AL970" s="42">
        <f t="shared" si="285"/>
        <v>0</v>
      </c>
      <c r="AM970" s="43">
        <f t="shared" si="285"/>
        <v>0</v>
      </c>
      <c r="AT970" s="32">
        <f>IF(SUM(AK995:AM995)=0,0,IF(SUM(AK970:AM970)=0,0,1))</f>
        <v>0</v>
      </c>
      <c r="AV970" s="23">
        <v>7</v>
      </c>
      <c r="AW970" s="23">
        <v>17</v>
      </c>
      <c r="AX970" s="23">
        <f>IF(AW970=AW969,AX969+1,1)</f>
        <v>2</v>
      </c>
    </row>
    <row r="971" spans="2:50" ht="15" hidden="1" customHeight="1" x14ac:dyDescent="0.3">
      <c r="B971" s="15"/>
      <c r="C971" s="40" t="s">
        <v>22</v>
      </c>
      <c r="D971" s="34" t="s">
        <v>2</v>
      </c>
      <c r="E971" s="35" t="s">
        <v>2</v>
      </c>
      <c r="F971" s="41">
        <v>0</v>
      </c>
      <c r="G971" s="42">
        <v>0</v>
      </c>
      <c r="H971" s="43">
        <v>0</v>
      </c>
      <c r="I971" s="41">
        <v>0</v>
      </c>
      <c r="J971" s="42">
        <v>0</v>
      </c>
      <c r="K971" s="169">
        <v>0</v>
      </c>
      <c r="L971" s="154">
        <v>0</v>
      </c>
      <c r="M971" s="42">
        <v>0</v>
      </c>
      <c r="N971" s="43">
        <v>0</v>
      </c>
      <c r="O971" s="41"/>
      <c r="P971" s="42"/>
      <c r="Q971" s="43"/>
      <c r="R971" s="41"/>
      <c r="S971" s="42"/>
      <c r="T971" s="43"/>
      <c r="U971" s="41"/>
      <c r="V971" s="42"/>
      <c r="W971" s="43"/>
      <c r="X971" s="41"/>
      <c r="Y971" s="42"/>
      <c r="Z971" s="43"/>
      <c r="AA971" s="41"/>
      <c r="AB971" s="42"/>
      <c r="AC971" s="43"/>
      <c r="AD971" s="41"/>
      <c r="AE971" s="42"/>
      <c r="AF971" s="43"/>
      <c r="AG971" s="41"/>
      <c r="AH971" s="42"/>
      <c r="AI971" s="43"/>
      <c r="AK971" s="41">
        <f t="shared" si="285"/>
        <v>0</v>
      </c>
      <c r="AL971" s="42">
        <f t="shared" si="285"/>
        <v>0</v>
      </c>
      <c r="AM971" s="43">
        <f t="shared" si="285"/>
        <v>0</v>
      </c>
      <c r="AT971" s="32">
        <f>IF(SUM(AK995:AM995)=0,0,IF(SUM(AK971:AM971)=0,0,1))</f>
        <v>0</v>
      </c>
      <c r="AV971" s="23">
        <v>7</v>
      </c>
      <c r="AW971" s="23">
        <v>17</v>
      </c>
      <c r="AX971" s="23">
        <f t="shared" ref="AX971:AX979" si="286">IF(AW971=AW970,AX970+1,1)</f>
        <v>3</v>
      </c>
    </row>
    <row r="972" spans="2:50" ht="15" hidden="1" customHeight="1" x14ac:dyDescent="0.3">
      <c r="B972" s="15"/>
      <c r="C972" s="40" t="s">
        <v>22</v>
      </c>
      <c r="D972" s="34" t="s">
        <v>2</v>
      </c>
      <c r="E972" s="35" t="s">
        <v>2</v>
      </c>
      <c r="F972" s="41">
        <v>0</v>
      </c>
      <c r="G972" s="42">
        <v>0</v>
      </c>
      <c r="H972" s="43">
        <v>0</v>
      </c>
      <c r="I972" s="41">
        <v>0</v>
      </c>
      <c r="J972" s="42">
        <v>0</v>
      </c>
      <c r="K972" s="169">
        <v>0</v>
      </c>
      <c r="L972" s="154">
        <v>0</v>
      </c>
      <c r="M972" s="42">
        <v>0</v>
      </c>
      <c r="N972" s="43">
        <v>0</v>
      </c>
      <c r="O972" s="41"/>
      <c r="P972" s="42"/>
      <c r="Q972" s="43"/>
      <c r="R972" s="41"/>
      <c r="S972" s="42"/>
      <c r="T972" s="43"/>
      <c r="U972" s="41"/>
      <c r="V972" s="42"/>
      <c r="W972" s="43"/>
      <c r="X972" s="41"/>
      <c r="Y972" s="42"/>
      <c r="Z972" s="43"/>
      <c r="AA972" s="41"/>
      <c r="AB972" s="42"/>
      <c r="AC972" s="43"/>
      <c r="AD972" s="41"/>
      <c r="AE972" s="42"/>
      <c r="AF972" s="43"/>
      <c r="AG972" s="41"/>
      <c r="AH972" s="42"/>
      <c r="AI972" s="43"/>
      <c r="AK972" s="41">
        <f t="shared" si="285"/>
        <v>0</v>
      </c>
      <c r="AL972" s="42">
        <f t="shared" si="285"/>
        <v>0</v>
      </c>
      <c r="AM972" s="43">
        <f t="shared" si="285"/>
        <v>0</v>
      </c>
      <c r="AT972" s="32">
        <f>IF(SUM(AK995:AM995)=0,0,IF(SUM(AK972:AM972)=0,0,1))</f>
        <v>0</v>
      </c>
      <c r="AV972" s="23">
        <v>7</v>
      </c>
      <c r="AW972" s="23">
        <v>17</v>
      </c>
      <c r="AX972" s="23">
        <f t="shared" si="286"/>
        <v>4</v>
      </c>
    </row>
    <row r="973" spans="2:50" ht="15" hidden="1" customHeight="1" x14ac:dyDescent="0.3">
      <c r="B973" s="15"/>
      <c r="C973" s="40" t="s">
        <v>22</v>
      </c>
      <c r="D973" s="34" t="s">
        <v>2</v>
      </c>
      <c r="E973" s="35" t="s">
        <v>2</v>
      </c>
      <c r="F973" s="41">
        <v>0</v>
      </c>
      <c r="G973" s="42">
        <v>0</v>
      </c>
      <c r="H973" s="43">
        <v>0</v>
      </c>
      <c r="I973" s="41">
        <v>0</v>
      </c>
      <c r="J973" s="42">
        <v>0</v>
      </c>
      <c r="K973" s="169">
        <v>0</v>
      </c>
      <c r="L973" s="154">
        <v>0</v>
      </c>
      <c r="M973" s="42">
        <v>0</v>
      </c>
      <c r="N973" s="43">
        <v>0</v>
      </c>
      <c r="O973" s="41"/>
      <c r="P973" s="42"/>
      <c r="Q973" s="43"/>
      <c r="R973" s="41"/>
      <c r="S973" s="42"/>
      <c r="T973" s="43"/>
      <c r="U973" s="41"/>
      <c r="V973" s="42"/>
      <c r="W973" s="43"/>
      <c r="X973" s="41"/>
      <c r="Y973" s="42"/>
      <c r="Z973" s="43"/>
      <c r="AA973" s="41"/>
      <c r="AB973" s="42"/>
      <c r="AC973" s="43"/>
      <c r="AD973" s="41"/>
      <c r="AE973" s="42"/>
      <c r="AF973" s="43"/>
      <c r="AG973" s="41"/>
      <c r="AH973" s="42"/>
      <c r="AI973" s="43"/>
      <c r="AK973" s="41">
        <f t="shared" si="285"/>
        <v>0</v>
      </c>
      <c r="AL973" s="42">
        <f t="shared" si="285"/>
        <v>0</v>
      </c>
      <c r="AM973" s="43">
        <f t="shared" si="285"/>
        <v>0</v>
      </c>
      <c r="AT973" s="32">
        <f>IF(SUM(AK995:AM995)=0,0,IF(SUM(AK973:AM973)=0,0,1))</f>
        <v>0</v>
      </c>
      <c r="AV973" s="23">
        <v>7</v>
      </c>
      <c r="AW973" s="23">
        <v>17</v>
      </c>
      <c r="AX973" s="23">
        <f t="shared" si="286"/>
        <v>5</v>
      </c>
    </row>
    <row r="974" spans="2:50" ht="15" hidden="1" customHeight="1" x14ac:dyDescent="0.3">
      <c r="B974" s="15"/>
      <c r="C974" s="40" t="s">
        <v>22</v>
      </c>
      <c r="D974" s="34" t="s">
        <v>2</v>
      </c>
      <c r="E974" s="35" t="s">
        <v>2</v>
      </c>
      <c r="F974" s="41">
        <v>0</v>
      </c>
      <c r="G974" s="42">
        <v>0</v>
      </c>
      <c r="H974" s="43">
        <v>0</v>
      </c>
      <c r="I974" s="41">
        <v>0</v>
      </c>
      <c r="J974" s="42">
        <v>0</v>
      </c>
      <c r="K974" s="169">
        <v>0</v>
      </c>
      <c r="L974" s="154">
        <v>0</v>
      </c>
      <c r="M974" s="42">
        <v>0</v>
      </c>
      <c r="N974" s="43">
        <v>0</v>
      </c>
      <c r="O974" s="41"/>
      <c r="P974" s="42"/>
      <c r="Q974" s="43"/>
      <c r="R974" s="41"/>
      <c r="S974" s="42"/>
      <c r="T974" s="43"/>
      <c r="U974" s="41"/>
      <c r="V974" s="42"/>
      <c r="W974" s="43"/>
      <c r="X974" s="41"/>
      <c r="Y974" s="42"/>
      <c r="Z974" s="43"/>
      <c r="AA974" s="41"/>
      <c r="AB974" s="42"/>
      <c r="AC974" s="43"/>
      <c r="AD974" s="41"/>
      <c r="AE974" s="42"/>
      <c r="AF974" s="43"/>
      <c r="AG974" s="41"/>
      <c r="AH974" s="42"/>
      <c r="AI974" s="43"/>
      <c r="AK974" s="41">
        <f t="shared" si="285"/>
        <v>0</v>
      </c>
      <c r="AL974" s="42">
        <f t="shared" si="285"/>
        <v>0</v>
      </c>
      <c r="AM974" s="43">
        <f t="shared" si="285"/>
        <v>0</v>
      </c>
      <c r="AT974" s="32">
        <f>IF(SUM(AK995:AM995)=0,0,IF(SUM(AK974:AM974)=0,0,1))</f>
        <v>0</v>
      </c>
      <c r="AV974" s="23">
        <v>7</v>
      </c>
      <c r="AW974" s="23">
        <v>17</v>
      </c>
      <c r="AX974" s="23">
        <f t="shared" si="286"/>
        <v>6</v>
      </c>
    </row>
    <row r="975" spans="2:50" ht="15" hidden="1" customHeight="1" x14ac:dyDescent="0.3">
      <c r="B975" s="15"/>
      <c r="C975" s="40" t="s">
        <v>22</v>
      </c>
      <c r="D975" s="34" t="s">
        <v>2</v>
      </c>
      <c r="E975" s="35" t="s">
        <v>2</v>
      </c>
      <c r="F975" s="41">
        <v>0</v>
      </c>
      <c r="G975" s="42">
        <v>0</v>
      </c>
      <c r="H975" s="43">
        <v>0</v>
      </c>
      <c r="I975" s="41">
        <v>0</v>
      </c>
      <c r="J975" s="42">
        <v>0</v>
      </c>
      <c r="K975" s="169">
        <v>0</v>
      </c>
      <c r="L975" s="154">
        <v>0</v>
      </c>
      <c r="M975" s="42">
        <v>0</v>
      </c>
      <c r="N975" s="43">
        <v>0</v>
      </c>
      <c r="O975" s="41"/>
      <c r="P975" s="42"/>
      <c r="Q975" s="43"/>
      <c r="R975" s="41"/>
      <c r="S975" s="42"/>
      <c r="T975" s="43"/>
      <c r="U975" s="41"/>
      <c r="V975" s="42"/>
      <c r="W975" s="43"/>
      <c r="X975" s="41"/>
      <c r="Y975" s="42"/>
      <c r="Z975" s="43"/>
      <c r="AA975" s="41"/>
      <c r="AB975" s="42"/>
      <c r="AC975" s="43"/>
      <c r="AD975" s="41"/>
      <c r="AE975" s="42"/>
      <c r="AF975" s="43"/>
      <c r="AG975" s="41"/>
      <c r="AH975" s="42"/>
      <c r="AI975" s="43"/>
      <c r="AK975" s="41">
        <f t="shared" si="285"/>
        <v>0</v>
      </c>
      <c r="AL975" s="42">
        <f t="shared" si="285"/>
        <v>0</v>
      </c>
      <c r="AM975" s="43">
        <f t="shared" si="285"/>
        <v>0</v>
      </c>
      <c r="AT975" s="32">
        <f>IF(SUM(AK995:AM995)=0,0,IF(SUM(AK975:AM975)=0,0,1))</f>
        <v>0</v>
      </c>
      <c r="AV975" s="23">
        <v>7</v>
      </c>
      <c r="AW975" s="23">
        <v>17</v>
      </c>
      <c r="AX975" s="23">
        <f t="shared" si="286"/>
        <v>7</v>
      </c>
    </row>
    <row r="976" spans="2:50" ht="15" hidden="1" customHeight="1" x14ac:dyDescent="0.3">
      <c r="C976" s="40" t="s">
        <v>22</v>
      </c>
      <c r="D976" s="34" t="s">
        <v>2</v>
      </c>
      <c r="E976" s="35" t="s">
        <v>2</v>
      </c>
      <c r="F976" s="41">
        <v>0</v>
      </c>
      <c r="G976" s="42">
        <v>0</v>
      </c>
      <c r="H976" s="43">
        <v>0</v>
      </c>
      <c r="I976" s="41">
        <v>0</v>
      </c>
      <c r="J976" s="42">
        <v>0</v>
      </c>
      <c r="K976" s="169">
        <v>0</v>
      </c>
      <c r="L976" s="154">
        <v>0</v>
      </c>
      <c r="M976" s="42">
        <v>0</v>
      </c>
      <c r="N976" s="43">
        <v>0</v>
      </c>
      <c r="O976" s="41"/>
      <c r="P976" s="42"/>
      <c r="Q976" s="43"/>
      <c r="R976" s="41"/>
      <c r="S976" s="42"/>
      <c r="T976" s="43"/>
      <c r="U976" s="41"/>
      <c r="V976" s="42"/>
      <c r="W976" s="43"/>
      <c r="X976" s="41"/>
      <c r="Y976" s="42"/>
      <c r="Z976" s="43"/>
      <c r="AA976" s="41"/>
      <c r="AB976" s="42"/>
      <c r="AC976" s="43"/>
      <c r="AD976" s="41"/>
      <c r="AE976" s="42"/>
      <c r="AF976" s="43"/>
      <c r="AG976" s="41"/>
      <c r="AH976" s="42"/>
      <c r="AI976" s="43"/>
      <c r="AK976" s="41">
        <f t="shared" si="285"/>
        <v>0</v>
      </c>
      <c r="AL976" s="42">
        <f t="shared" si="285"/>
        <v>0</v>
      </c>
      <c r="AM976" s="43">
        <f t="shared" si="285"/>
        <v>0</v>
      </c>
      <c r="AT976" s="32">
        <f>IF(SUM(AK995:AM995)=0,0,IF(SUM(AK976:AM976)=0,0,1))</f>
        <v>0</v>
      </c>
      <c r="AV976" s="23">
        <v>7</v>
      </c>
      <c r="AW976" s="23">
        <v>17</v>
      </c>
      <c r="AX976" s="23">
        <f t="shared" si="286"/>
        <v>8</v>
      </c>
    </row>
    <row r="977" spans="3:50" ht="15" hidden="1" customHeight="1" x14ac:dyDescent="0.3">
      <c r="C977" s="40" t="s">
        <v>22</v>
      </c>
      <c r="D977" s="34" t="s">
        <v>2</v>
      </c>
      <c r="E977" s="35" t="s">
        <v>2</v>
      </c>
      <c r="F977" s="41">
        <v>0</v>
      </c>
      <c r="G977" s="42">
        <v>0</v>
      </c>
      <c r="H977" s="43">
        <v>0</v>
      </c>
      <c r="I977" s="41">
        <v>0</v>
      </c>
      <c r="J977" s="42">
        <v>0</v>
      </c>
      <c r="K977" s="169">
        <v>0</v>
      </c>
      <c r="L977" s="154">
        <v>0</v>
      </c>
      <c r="M977" s="42">
        <v>0</v>
      </c>
      <c r="N977" s="43">
        <v>0</v>
      </c>
      <c r="O977" s="41"/>
      <c r="P977" s="42"/>
      <c r="Q977" s="43"/>
      <c r="R977" s="41"/>
      <c r="S977" s="42"/>
      <c r="T977" s="43"/>
      <c r="U977" s="41"/>
      <c r="V977" s="42"/>
      <c r="W977" s="43"/>
      <c r="X977" s="41"/>
      <c r="Y977" s="42"/>
      <c r="Z977" s="43"/>
      <c r="AA977" s="41"/>
      <c r="AB977" s="42"/>
      <c r="AC977" s="43"/>
      <c r="AD977" s="41"/>
      <c r="AE977" s="42"/>
      <c r="AF977" s="43"/>
      <c r="AG977" s="41"/>
      <c r="AH977" s="42"/>
      <c r="AI977" s="43"/>
      <c r="AK977" s="41">
        <f t="shared" si="285"/>
        <v>0</v>
      </c>
      <c r="AL977" s="42">
        <f t="shared" si="285"/>
        <v>0</v>
      </c>
      <c r="AM977" s="43">
        <f t="shared" si="285"/>
        <v>0</v>
      </c>
      <c r="AT977" s="32">
        <f>IF(SUM(AK995:AM995)=0,0,IF(SUM(AK977:AM977)=0,0,1))</f>
        <v>0</v>
      </c>
      <c r="AV977" s="23">
        <v>7</v>
      </c>
      <c r="AW977" s="23">
        <v>17</v>
      </c>
      <c r="AX977" s="23">
        <f t="shared" si="286"/>
        <v>9</v>
      </c>
    </row>
    <row r="978" spans="3:50" ht="15" hidden="1" customHeight="1" x14ac:dyDescent="0.3">
      <c r="C978" s="40" t="s">
        <v>22</v>
      </c>
      <c r="D978" s="34" t="s">
        <v>2</v>
      </c>
      <c r="E978" s="35" t="s">
        <v>2</v>
      </c>
      <c r="F978" s="41">
        <v>0</v>
      </c>
      <c r="G978" s="42">
        <v>0</v>
      </c>
      <c r="H978" s="43">
        <v>0</v>
      </c>
      <c r="I978" s="41">
        <v>0</v>
      </c>
      <c r="J978" s="42">
        <v>0</v>
      </c>
      <c r="K978" s="169">
        <v>0</v>
      </c>
      <c r="L978" s="154">
        <v>0</v>
      </c>
      <c r="M978" s="42">
        <v>0</v>
      </c>
      <c r="N978" s="43">
        <v>0</v>
      </c>
      <c r="O978" s="41"/>
      <c r="P978" s="42"/>
      <c r="Q978" s="43"/>
      <c r="R978" s="41"/>
      <c r="S978" s="42"/>
      <c r="T978" s="43"/>
      <c r="U978" s="41"/>
      <c r="V978" s="42"/>
      <c r="W978" s="43"/>
      <c r="X978" s="41"/>
      <c r="Y978" s="42"/>
      <c r="Z978" s="43"/>
      <c r="AA978" s="41"/>
      <c r="AB978" s="42"/>
      <c r="AC978" s="43"/>
      <c r="AD978" s="41"/>
      <c r="AE978" s="42"/>
      <c r="AF978" s="43"/>
      <c r="AG978" s="41"/>
      <c r="AH978" s="42"/>
      <c r="AI978" s="43"/>
      <c r="AK978" s="41">
        <f t="shared" si="285"/>
        <v>0</v>
      </c>
      <c r="AL978" s="42">
        <f t="shared" si="285"/>
        <v>0</v>
      </c>
      <c r="AM978" s="43">
        <f t="shared" si="285"/>
        <v>0</v>
      </c>
      <c r="AT978" s="32">
        <f>IF(SUM(AK995:AM995)=0,0,IF(SUM(AK978:AM978)=0,0,1))</f>
        <v>0</v>
      </c>
      <c r="AV978" s="23">
        <v>7</v>
      </c>
      <c r="AW978" s="23">
        <v>17</v>
      </c>
      <c r="AX978" s="23">
        <f t="shared" si="286"/>
        <v>10</v>
      </c>
    </row>
    <row r="979" spans="3:50" ht="15" hidden="1" customHeight="1" x14ac:dyDescent="0.3">
      <c r="C979" s="40" t="s">
        <v>23</v>
      </c>
      <c r="D979" s="34" t="s">
        <v>2</v>
      </c>
      <c r="E979" s="35" t="s">
        <v>2</v>
      </c>
      <c r="F979" s="41">
        <v>0</v>
      </c>
      <c r="G979" s="42">
        <v>0</v>
      </c>
      <c r="H979" s="43">
        <v>0</v>
      </c>
      <c r="I979" s="41">
        <v>0</v>
      </c>
      <c r="J979" s="42">
        <v>0</v>
      </c>
      <c r="K979" s="169">
        <v>0</v>
      </c>
      <c r="L979" s="154">
        <v>0</v>
      </c>
      <c r="M979" s="42">
        <v>0</v>
      </c>
      <c r="N979" s="43">
        <v>0</v>
      </c>
      <c r="O979" s="41"/>
      <c r="P979" s="42"/>
      <c r="Q979" s="43"/>
      <c r="R979" s="41"/>
      <c r="S979" s="42"/>
      <c r="T979" s="43"/>
      <c r="U979" s="41"/>
      <c r="V979" s="42"/>
      <c r="W979" s="43"/>
      <c r="X979" s="41"/>
      <c r="Y979" s="42"/>
      <c r="Z979" s="43"/>
      <c r="AA979" s="41"/>
      <c r="AB979" s="42"/>
      <c r="AC979" s="43"/>
      <c r="AD979" s="41"/>
      <c r="AE979" s="42"/>
      <c r="AF979" s="43"/>
      <c r="AG979" s="41"/>
      <c r="AH979" s="42"/>
      <c r="AI979" s="43"/>
      <c r="AK979" s="41">
        <f t="shared" si="285"/>
        <v>0</v>
      </c>
      <c r="AL979" s="42">
        <f t="shared" si="285"/>
        <v>0</v>
      </c>
      <c r="AM979" s="43">
        <f t="shared" si="285"/>
        <v>0</v>
      </c>
      <c r="AT979" s="32">
        <f>IF(SUM(AK995:AM995)=0,0,IF(SUM(AK979:AM979)=0,0,1))</f>
        <v>0</v>
      </c>
      <c r="AV979" s="23">
        <v>7</v>
      </c>
      <c r="AW979" s="23">
        <v>18</v>
      </c>
      <c r="AX979" s="23">
        <f t="shared" si="286"/>
        <v>1</v>
      </c>
    </row>
    <row r="980" spans="3:50" ht="15" hidden="1" customHeight="1" x14ac:dyDescent="0.3">
      <c r="C980" s="50" t="str">
        <f>IF(LEN(E979)&lt;1,"","Total: " &amp; LEFT(E979,LEN(E979)-21) &amp; "Municipalities")</f>
        <v/>
      </c>
      <c r="D980" s="51"/>
      <c r="E980" s="52"/>
      <c r="F980" s="53">
        <f t="shared" ref="F980:N980" si="287">SUM(F969:F979)</f>
        <v>0</v>
      </c>
      <c r="G980" s="54">
        <f t="shared" si="287"/>
        <v>0</v>
      </c>
      <c r="H980" s="55">
        <f t="shared" si="287"/>
        <v>0</v>
      </c>
      <c r="I980" s="53">
        <f t="shared" si="287"/>
        <v>0</v>
      </c>
      <c r="J980" s="54">
        <f t="shared" si="287"/>
        <v>0</v>
      </c>
      <c r="K980" s="171">
        <f t="shared" si="287"/>
        <v>0</v>
      </c>
      <c r="L980" s="159">
        <f t="shared" si="287"/>
        <v>0</v>
      </c>
      <c r="M980" s="54">
        <f t="shared" si="287"/>
        <v>0</v>
      </c>
      <c r="N980" s="55">
        <f t="shared" si="287"/>
        <v>0</v>
      </c>
      <c r="O980" s="53">
        <f t="shared" ref="O980:AI980" si="288">SUM(O969:O979)</f>
        <v>0</v>
      </c>
      <c r="P980" s="54">
        <f t="shared" si="288"/>
        <v>0</v>
      </c>
      <c r="Q980" s="55">
        <f t="shared" si="288"/>
        <v>0</v>
      </c>
      <c r="R980" s="53">
        <f t="shared" si="288"/>
        <v>0</v>
      </c>
      <c r="S980" s="54">
        <f t="shared" si="288"/>
        <v>0</v>
      </c>
      <c r="T980" s="55">
        <f t="shared" si="288"/>
        <v>0</v>
      </c>
      <c r="U980" s="53">
        <f t="shared" si="288"/>
        <v>0</v>
      </c>
      <c r="V980" s="54">
        <f t="shared" si="288"/>
        <v>0</v>
      </c>
      <c r="W980" s="55">
        <f t="shared" si="288"/>
        <v>0</v>
      </c>
      <c r="X980" s="53">
        <f t="shared" si="288"/>
        <v>0</v>
      </c>
      <c r="Y980" s="54">
        <f t="shared" si="288"/>
        <v>0</v>
      </c>
      <c r="Z980" s="55">
        <f t="shared" si="288"/>
        <v>0</v>
      </c>
      <c r="AA980" s="53">
        <f t="shared" si="288"/>
        <v>0</v>
      </c>
      <c r="AB980" s="54">
        <f t="shared" si="288"/>
        <v>0</v>
      </c>
      <c r="AC980" s="55">
        <f t="shared" si="288"/>
        <v>0</v>
      </c>
      <c r="AD980" s="53">
        <f t="shared" si="288"/>
        <v>0</v>
      </c>
      <c r="AE980" s="54">
        <f t="shared" si="288"/>
        <v>0</v>
      </c>
      <c r="AF980" s="55">
        <f t="shared" si="288"/>
        <v>0</v>
      </c>
      <c r="AG980" s="53">
        <f t="shared" si="288"/>
        <v>0</v>
      </c>
      <c r="AH980" s="54">
        <f t="shared" si="288"/>
        <v>0</v>
      </c>
      <c r="AI980" s="55">
        <f t="shared" si="288"/>
        <v>0</v>
      </c>
      <c r="AK980" s="53">
        <f>SUM(AK969:AK979)</f>
        <v>0</v>
      </c>
      <c r="AL980" s="54">
        <f>SUM(AL969:AL979)</f>
        <v>0</v>
      </c>
      <c r="AM980" s="55">
        <f>SUM(AM969:AM979)</f>
        <v>0</v>
      </c>
      <c r="AT980" s="32">
        <f>IF(SUM(AK995:AM995)=0,0,IF(SUM(AK980:AM980)=0,0,1))</f>
        <v>0</v>
      </c>
    </row>
    <row r="981" spans="3:50" ht="15" hidden="1" customHeight="1" x14ac:dyDescent="0.3">
      <c r="C981" s="40"/>
      <c r="D981" s="34"/>
      <c r="E981" s="35"/>
      <c r="F981" s="41"/>
      <c r="G981" s="42"/>
      <c r="H981" s="43"/>
      <c r="I981" s="41"/>
      <c r="J981" s="42"/>
      <c r="K981" s="169"/>
      <c r="L981" s="154"/>
      <c r="M981" s="42"/>
      <c r="N981" s="43"/>
      <c r="O981" s="41"/>
      <c r="P981" s="42"/>
      <c r="Q981" s="43"/>
      <c r="R981" s="41"/>
      <c r="S981" s="42"/>
      <c r="T981" s="43"/>
      <c r="U981" s="41"/>
      <c r="V981" s="42"/>
      <c r="W981" s="43"/>
      <c r="X981" s="41"/>
      <c r="Y981" s="42"/>
      <c r="Z981" s="43"/>
      <c r="AA981" s="41"/>
      <c r="AB981" s="42"/>
      <c r="AC981" s="43"/>
      <c r="AD981" s="41"/>
      <c r="AE981" s="42"/>
      <c r="AF981" s="43"/>
      <c r="AG981" s="41"/>
      <c r="AH981" s="42"/>
      <c r="AI981" s="43"/>
      <c r="AK981" s="41"/>
      <c r="AL981" s="42"/>
      <c r="AM981" s="43"/>
      <c r="AT981" s="32">
        <f>IF(SUM(AK995:AM995)=0,0,IF(SUM(AK981:AM981)=0,0,1))</f>
        <v>0</v>
      </c>
    </row>
    <row r="982" spans="3:50" ht="15" hidden="1" customHeight="1" x14ac:dyDescent="0.3">
      <c r="C982" s="40" t="s">
        <v>22</v>
      </c>
      <c r="D982" s="34" t="s">
        <v>2</v>
      </c>
      <c r="E982" s="35" t="s">
        <v>2</v>
      </c>
      <c r="F982" s="41">
        <v>0</v>
      </c>
      <c r="G982" s="42">
        <v>0</v>
      </c>
      <c r="H982" s="43">
        <v>0</v>
      </c>
      <c r="I982" s="41">
        <v>0</v>
      </c>
      <c r="J982" s="42">
        <v>0</v>
      </c>
      <c r="K982" s="169">
        <v>0</v>
      </c>
      <c r="L982" s="154">
        <v>0</v>
      </c>
      <c r="M982" s="42">
        <v>0</v>
      </c>
      <c r="N982" s="43">
        <v>0</v>
      </c>
      <c r="O982" s="41"/>
      <c r="P982" s="42"/>
      <c r="Q982" s="43"/>
      <c r="R982" s="41"/>
      <c r="S982" s="42"/>
      <c r="T982" s="43"/>
      <c r="U982" s="41"/>
      <c r="V982" s="42"/>
      <c r="W982" s="43"/>
      <c r="X982" s="41"/>
      <c r="Y982" s="42"/>
      <c r="Z982" s="43"/>
      <c r="AA982" s="41"/>
      <c r="AB982" s="42"/>
      <c r="AC982" s="43"/>
      <c r="AD982" s="41"/>
      <c r="AE982" s="42"/>
      <c r="AF982" s="43"/>
      <c r="AG982" s="41"/>
      <c r="AH982" s="42"/>
      <c r="AI982" s="43"/>
      <c r="AK982" s="41">
        <f t="shared" ref="AK982:AM992" si="289">F982+I982+L982+O982+R982+U982+X982+AA982+AD982+AG982</f>
        <v>0</v>
      </c>
      <c r="AL982" s="42">
        <f t="shared" si="289"/>
        <v>0</v>
      </c>
      <c r="AM982" s="43">
        <f t="shared" si="289"/>
        <v>0</v>
      </c>
      <c r="AT982" s="32">
        <f>IF(SUM(AK995:AM995)=0,0,IF(SUM(AK982:AM982)=0,0,1))</f>
        <v>0</v>
      </c>
      <c r="AV982" s="23">
        <v>7</v>
      </c>
      <c r="AW982" s="23">
        <v>19</v>
      </c>
      <c r="AX982" s="23">
        <v>1</v>
      </c>
    </row>
    <row r="983" spans="3:50" ht="15" hidden="1" customHeight="1" x14ac:dyDescent="0.3">
      <c r="C983" s="40" t="s">
        <v>22</v>
      </c>
      <c r="D983" s="34" t="s">
        <v>2</v>
      </c>
      <c r="E983" s="35" t="s">
        <v>2</v>
      </c>
      <c r="F983" s="41">
        <v>0</v>
      </c>
      <c r="G983" s="42">
        <v>0</v>
      </c>
      <c r="H983" s="43">
        <v>0</v>
      </c>
      <c r="I983" s="41">
        <v>0</v>
      </c>
      <c r="J983" s="42">
        <v>0</v>
      </c>
      <c r="K983" s="169">
        <v>0</v>
      </c>
      <c r="L983" s="154">
        <v>0</v>
      </c>
      <c r="M983" s="42">
        <v>0</v>
      </c>
      <c r="N983" s="43">
        <v>0</v>
      </c>
      <c r="O983" s="41"/>
      <c r="P983" s="42"/>
      <c r="Q983" s="43"/>
      <c r="R983" s="41"/>
      <c r="S983" s="42"/>
      <c r="T983" s="43"/>
      <c r="U983" s="41"/>
      <c r="V983" s="42"/>
      <c r="W983" s="43"/>
      <c r="X983" s="41"/>
      <c r="Y983" s="42"/>
      <c r="Z983" s="43"/>
      <c r="AA983" s="41"/>
      <c r="AB983" s="42"/>
      <c r="AC983" s="43"/>
      <c r="AD983" s="41"/>
      <c r="AE983" s="42"/>
      <c r="AF983" s="43"/>
      <c r="AG983" s="41"/>
      <c r="AH983" s="42"/>
      <c r="AI983" s="43"/>
      <c r="AK983" s="41">
        <f t="shared" si="289"/>
        <v>0</v>
      </c>
      <c r="AL983" s="42">
        <f t="shared" si="289"/>
        <v>0</v>
      </c>
      <c r="AM983" s="43">
        <f t="shared" si="289"/>
        <v>0</v>
      </c>
      <c r="AT983" s="32">
        <f>IF(SUM(AK995:AM995)=0,0,IF(SUM(AK983:AM983)=0,0,1))</f>
        <v>0</v>
      </c>
      <c r="AV983" s="23">
        <v>7</v>
      </c>
      <c r="AW983" s="23">
        <v>19</v>
      </c>
      <c r="AX983" s="23">
        <f>IF(AW983=AW982,AX982+1,1)</f>
        <v>2</v>
      </c>
    </row>
    <row r="984" spans="3:50" ht="15" hidden="1" customHeight="1" x14ac:dyDescent="0.3">
      <c r="C984" s="40" t="s">
        <v>22</v>
      </c>
      <c r="D984" s="34" t="s">
        <v>2</v>
      </c>
      <c r="E984" s="35" t="s">
        <v>2</v>
      </c>
      <c r="F984" s="41">
        <v>0</v>
      </c>
      <c r="G984" s="42">
        <v>0</v>
      </c>
      <c r="H984" s="43">
        <v>0</v>
      </c>
      <c r="I984" s="41">
        <v>0</v>
      </c>
      <c r="J984" s="42">
        <v>0</v>
      </c>
      <c r="K984" s="169">
        <v>0</v>
      </c>
      <c r="L984" s="154">
        <v>0</v>
      </c>
      <c r="M984" s="42">
        <v>0</v>
      </c>
      <c r="N984" s="43">
        <v>0</v>
      </c>
      <c r="O984" s="41"/>
      <c r="P984" s="42"/>
      <c r="Q984" s="43"/>
      <c r="R984" s="41"/>
      <c r="S984" s="42"/>
      <c r="T984" s="43"/>
      <c r="U984" s="41"/>
      <c r="V984" s="42"/>
      <c r="W984" s="43"/>
      <c r="X984" s="41"/>
      <c r="Y984" s="42"/>
      <c r="Z984" s="43"/>
      <c r="AA984" s="41"/>
      <c r="AB984" s="42"/>
      <c r="AC984" s="43"/>
      <c r="AD984" s="41"/>
      <c r="AE984" s="42"/>
      <c r="AF984" s="43"/>
      <c r="AG984" s="41"/>
      <c r="AH984" s="42"/>
      <c r="AI984" s="43"/>
      <c r="AK984" s="41">
        <f t="shared" si="289"/>
        <v>0</v>
      </c>
      <c r="AL984" s="42">
        <f t="shared" si="289"/>
        <v>0</v>
      </c>
      <c r="AM984" s="43">
        <f t="shared" si="289"/>
        <v>0</v>
      </c>
      <c r="AT984" s="32">
        <f>IF(SUM(AK995:AM995)=0,0,IF(SUM(AK984:AM984)=0,0,1))</f>
        <v>0</v>
      </c>
      <c r="AV984" s="23">
        <v>7</v>
      </c>
      <c r="AW984" s="23">
        <v>19</v>
      </c>
      <c r="AX984" s="23">
        <f t="shared" ref="AX984:AX992" si="290">IF(AW984=AW983,AX983+1,1)</f>
        <v>3</v>
      </c>
    </row>
    <row r="985" spans="3:50" ht="15" hidden="1" customHeight="1" x14ac:dyDescent="0.3">
      <c r="C985" s="40" t="s">
        <v>22</v>
      </c>
      <c r="D985" s="34" t="s">
        <v>2</v>
      </c>
      <c r="E985" s="35" t="s">
        <v>2</v>
      </c>
      <c r="F985" s="41">
        <v>0</v>
      </c>
      <c r="G985" s="42">
        <v>0</v>
      </c>
      <c r="H985" s="43">
        <v>0</v>
      </c>
      <c r="I985" s="41">
        <v>0</v>
      </c>
      <c r="J985" s="42">
        <v>0</v>
      </c>
      <c r="K985" s="169">
        <v>0</v>
      </c>
      <c r="L985" s="154">
        <v>0</v>
      </c>
      <c r="M985" s="42">
        <v>0</v>
      </c>
      <c r="N985" s="43">
        <v>0</v>
      </c>
      <c r="O985" s="41"/>
      <c r="P985" s="42"/>
      <c r="Q985" s="43"/>
      <c r="R985" s="41"/>
      <c r="S985" s="42"/>
      <c r="T985" s="43"/>
      <c r="U985" s="41"/>
      <c r="V985" s="42"/>
      <c r="W985" s="43"/>
      <c r="X985" s="41"/>
      <c r="Y985" s="42"/>
      <c r="Z985" s="43"/>
      <c r="AA985" s="41"/>
      <c r="AB985" s="42"/>
      <c r="AC985" s="43"/>
      <c r="AD985" s="41"/>
      <c r="AE985" s="42"/>
      <c r="AF985" s="43"/>
      <c r="AG985" s="41"/>
      <c r="AH985" s="42"/>
      <c r="AI985" s="43"/>
      <c r="AK985" s="41">
        <f t="shared" si="289"/>
        <v>0</v>
      </c>
      <c r="AL985" s="42">
        <f t="shared" si="289"/>
        <v>0</v>
      </c>
      <c r="AM985" s="43">
        <f t="shared" si="289"/>
        <v>0</v>
      </c>
      <c r="AT985" s="32">
        <f>IF(SUM(AK995:AM995)=0,0,IF(SUM(AK985:AM985)=0,0,1))</f>
        <v>0</v>
      </c>
      <c r="AV985" s="23">
        <v>7</v>
      </c>
      <c r="AW985" s="23">
        <v>19</v>
      </c>
      <c r="AX985" s="23">
        <f t="shared" si="290"/>
        <v>4</v>
      </c>
    </row>
    <row r="986" spans="3:50" ht="15" hidden="1" customHeight="1" x14ac:dyDescent="0.3">
      <c r="C986" s="40" t="s">
        <v>22</v>
      </c>
      <c r="D986" s="34" t="s">
        <v>2</v>
      </c>
      <c r="E986" s="35" t="s">
        <v>2</v>
      </c>
      <c r="F986" s="41">
        <v>0</v>
      </c>
      <c r="G986" s="42">
        <v>0</v>
      </c>
      <c r="H986" s="43">
        <v>0</v>
      </c>
      <c r="I986" s="41">
        <v>0</v>
      </c>
      <c r="J986" s="42">
        <v>0</v>
      </c>
      <c r="K986" s="169">
        <v>0</v>
      </c>
      <c r="L986" s="154">
        <v>0</v>
      </c>
      <c r="M986" s="42">
        <v>0</v>
      </c>
      <c r="N986" s="43">
        <v>0</v>
      </c>
      <c r="O986" s="41"/>
      <c r="P986" s="42"/>
      <c r="Q986" s="43"/>
      <c r="R986" s="41"/>
      <c r="S986" s="42"/>
      <c r="T986" s="43"/>
      <c r="U986" s="41"/>
      <c r="V986" s="42"/>
      <c r="W986" s="43"/>
      <c r="X986" s="41"/>
      <c r="Y986" s="42"/>
      <c r="Z986" s="43"/>
      <c r="AA986" s="41"/>
      <c r="AB986" s="42"/>
      <c r="AC986" s="43"/>
      <c r="AD986" s="41"/>
      <c r="AE986" s="42"/>
      <c r="AF986" s="43"/>
      <c r="AG986" s="41"/>
      <c r="AH986" s="42"/>
      <c r="AI986" s="43"/>
      <c r="AK986" s="41">
        <f t="shared" si="289"/>
        <v>0</v>
      </c>
      <c r="AL986" s="42">
        <f t="shared" si="289"/>
        <v>0</v>
      </c>
      <c r="AM986" s="43">
        <f t="shared" si="289"/>
        <v>0</v>
      </c>
      <c r="AT986" s="32">
        <f>IF(SUM(AK995:AM995)=0,0,IF(SUM(AK986:AM986)=0,0,1))</f>
        <v>0</v>
      </c>
      <c r="AV986" s="23">
        <v>7</v>
      </c>
      <c r="AW986" s="23">
        <v>19</v>
      </c>
      <c r="AX986" s="23">
        <f t="shared" si="290"/>
        <v>5</v>
      </c>
    </row>
    <row r="987" spans="3:50" ht="15" hidden="1" customHeight="1" x14ac:dyDescent="0.3">
      <c r="C987" s="40" t="s">
        <v>22</v>
      </c>
      <c r="D987" s="34" t="s">
        <v>2</v>
      </c>
      <c r="E987" s="35" t="s">
        <v>2</v>
      </c>
      <c r="F987" s="41">
        <v>0</v>
      </c>
      <c r="G987" s="42">
        <v>0</v>
      </c>
      <c r="H987" s="43">
        <v>0</v>
      </c>
      <c r="I987" s="41">
        <v>0</v>
      </c>
      <c r="J987" s="42">
        <v>0</v>
      </c>
      <c r="K987" s="169">
        <v>0</v>
      </c>
      <c r="L987" s="154">
        <v>0</v>
      </c>
      <c r="M987" s="42">
        <v>0</v>
      </c>
      <c r="N987" s="43">
        <v>0</v>
      </c>
      <c r="O987" s="41"/>
      <c r="P987" s="42"/>
      <c r="Q987" s="43"/>
      <c r="R987" s="41"/>
      <c r="S987" s="42"/>
      <c r="T987" s="43"/>
      <c r="U987" s="41"/>
      <c r="V987" s="42"/>
      <c r="W987" s="43"/>
      <c r="X987" s="41"/>
      <c r="Y987" s="42"/>
      <c r="Z987" s="43"/>
      <c r="AA987" s="41"/>
      <c r="AB987" s="42"/>
      <c r="AC987" s="43"/>
      <c r="AD987" s="41"/>
      <c r="AE987" s="42"/>
      <c r="AF987" s="43"/>
      <c r="AG987" s="41"/>
      <c r="AH987" s="42"/>
      <c r="AI987" s="43"/>
      <c r="AK987" s="41">
        <f t="shared" si="289"/>
        <v>0</v>
      </c>
      <c r="AL987" s="42">
        <f t="shared" si="289"/>
        <v>0</v>
      </c>
      <c r="AM987" s="43">
        <f t="shared" si="289"/>
        <v>0</v>
      </c>
      <c r="AT987" s="32">
        <f>IF(SUM(AK995:AM995)=0,0,IF(SUM(AK987:AM987)=0,0,1))</f>
        <v>0</v>
      </c>
      <c r="AV987" s="23">
        <v>7</v>
      </c>
      <c r="AW987" s="23">
        <v>19</v>
      </c>
      <c r="AX987" s="23">
        <f t="shared" si="290"/>
        <v>6</v>
      </c>
    </row>
    <row r="988" spans="3:50" ht="15" hidden="1" customHeight="1" x14ac:dyDescent="0.3">
      <c r="C988" s="40" t="s">
        <v>22</v>
      </c>
      <c r="D988" s="34" t="s">
        <v>2</v>
      </c>
      <c r="E988" s="35" t="s">
        <v>2</v>
      </c>
      <c r="F988" s="41">
        <v>0</v>
      </c>
      <c r="G988" s="42">
        <v>0</v>
      </c>
      <c r="H988" s="43">
        <v>0</v>
      </c>
      <c r="I988" s="41">
        <v>0</v>
      </c>
      <c r="J988" s="42">
        <v>0</v>
      </c>
      <c r="K988" s="169">
        <v>0</v>
      </c>
      <c r="L988" s="154">
        <v>0</v>
      </c>
      <c r="M988" s="42">
        <v>0</v>
      </c>
      <c r="N988" s="43">
        <v>0</v>
      </c>
      <c r="O988" s="41"/>
      <c r="P988" s="42"/>
      <c r="Q988" s="43"/>
      <c r="R988" s="41"/>
      <c r="S988" s="42"/>
      <c r="T988" s="43"/>
      <c r="U988" s="41"/>
      <c r="V988" s="42"/>
      <c r="W988" s="43"/>
      <c r="X988" s="41"/>
      <c r="Y988" s="42"/>
      <c r="Z988" s="43"/>
      <c r="AA988" s="41"/>
      <c r="AB988" s="42"/>
      <c r="AC988" s="43"/>
      <c r="AD988" s="41"/>
      <c r="AE988" s="42"/>
      <c r="AF988" s="43"/>
      <c r="AG988" s="41"/>
      <c r="AH988" s="42"/>
      <c r="AI988" s="43"/>
      <c r="AK988" s="41">
        <f t="shared" si="289"/>
        <v>0</v>
      </c>
      <c r="AL988" s="42">
        <f t="shared" si="289"/>
        <v>0</v>
      </c>
      <c r="AM988" s="43">
        <f t="shared" si="289"/>
        <v>0</v>
      </c>
      <c r="AT988" s="32">
        <f>IF(SUM(AK995:AM995)=0,0,IF(SUM(AK988:AM988)=0,0,1))</f>
        <v>0</v>
      </c>
      <c r="AV988" s="23">
        <v>7</v>
      </c>
      <c r="AW988" s="23">
        <v>19</v>
      </c>
      <c r="AX988" s="23">
        <f t="shared" si="290"/>
        <v>7</v>
      </c>
    </row>
    <row r="989" spans="3:50" ht="15" hidden="1" customHeight="1" x14ac:dyDescent="0.3">
      <c r="C989" s="40" t="s">
        <v>22</v>
      </c>
      <c r="D989" s="34" t="s">
        <v>2</v>
      </c>
      <c r="E989" s="35" t="s">
        <v>2</v>
      </c>
      <c r="F989" s="41">
        <v>0</v>
      </c>
      <c r="G989" s="42">
        <v>0</v>
      </c>
      <c r="H989" s="43">
        <v>0</v>
      </c>
      <c r="I989" s="41">
        <v>0</v>
      </c>
      <c r="J989" s="42">
        <v>0</v>
      </c>
      <c r="K989" s="169">
        <v>0</v>
      </c>
      <c r="L989" s="154">
        <v>0</v>
      </c>
      <c r="M989" s="42">
        <v>0</v>
      </c>
      <c r="N989" s="43">
        <v>0</v>
      </c>
      <c r="O989" s="41"/>
      <c r="P989" s="42"/>
      <c r="Q989" s="43"/>
      <c r="R989" s="41"/>
      <c r="S989" s="42"/>
      <c r="T989" s="43"/>
      <c r="U989" s="41"/>
      <c r="V989" s="42"/>
      <c r="W989" s="43"/>
      <c r="X989" s="41"/>
      <c r="Y989" s="42"/>
      <c r="Z989" s="43"/>
      <c r="AA989" s="41"/>
      <c r="AB989" s="42"/>
      <c r="AC989" s="43"/>
      <c r="AD989" s="41"/>
      <c r="AE989" s="42"/>
      <c r="AF989" s="43"/>
      <c r="AG989" s="41"/>
      <c r="AH989" s="42"/>
      <c r="AI989" s="43"/>
      <c r="AK989" s="41">
        <f t="shared" si="289"/>
        <v>0</v>
      </c>
      <c r="AL989" s="42">
        <f t="shared" si="289"/>
        <v>0</v>
      </c>
      <c r="AM989" s="43">
        <f t="shared" si="289"/>
        <v>0</v>
      </c>
      <c r="AT989" s="32">
        <f>IF(SUM(AK995:AM995)=0,0,IF(SUM(AK989:AM989)=0,0,1))</f>
        <v>0</v>
      </c>
      <c r="AV989" s="23">
        <v>7</v>
      </c>
      <c r="AW989" s="23">
        <v>19</v>
      </c>
      <c r="AX989" s="23">
        <f t="shared" si="290"/>
        <v>8</v>
      </c>
    </row>
    <row r="990" spans="3:50" ht="15" hidden="1" customHeight="1" x14ac:dyDescent="0.3">
      <c r="C990" s="40" t="s">
        <v>22</v>
      </c>
      <c r="D990" s="34" t="s">
        <v>2</v>
      </c>
      <c r="E990" s="35" t="s">
        <v>2</v>
      </c>
      <c r="F990" s="41">
        <v>0</v>
      </c>
      <c r="G990" s="42">
        <v>0</v>
      </c>
      <c r="H990" s="43">
        <v>0</v>
      </c>
      <c r="I990" s="41">
        <v>0</v>
      </c>
      <c r="J990" s="42">
        <v>0</v>
      </c>
      <c r="K990" s="169">
        <v>0</v>
      </c>
      <c r="L990" s="154">
        <v>0</v>
      </c>
      <c r="M990" s="42">
        <v>0</v>
      </c>
      <c r="N990" s="43">
        <v>0</v>
      </c>
      <c r="O990" s="41"/>
      <c r="P990" s="42"/>
      <c r="Q990" s="43"/>
      <c r="R990" s="41"/>
      <c r="S990" s="42"/>
      <c r="T990" s="43"/>
      <c r="U990" s="41"/>
      <c r="V990" s="42"/>
      <c r="W990" s="43"/>
      <c r="X990" s="41"/>
      <c r="Y990" s="42"/>
      <c r="Z990" s="43"/>
      <c r="AA990" s="41"/>
      <c r="AB990" s="42"/>
      <c r="AC990" s="43"/>
      <c r="AD990" s="41"/>
      <c r="AE990" s="42"/>
      <c r="AF990" s="43"/>
      <c r="AG990" s="41"/>
      <c r="AH990" s="42"/>
      <c r="AI990" s="43"/>
      <c r="AK990" s="41">
        <f t="shared" si="289"/>
        <v>0</v>
      </c>
      <c r="AL990" s="42">
        <f t="shared" si="289"/>
        <v>0</v>
      </c>
      <c r="AM990" s="43">
        <f t="shared" si="289"/>
        <v>0</v>
      </c>
      <c r="AT990" s="32">
        <f>IF(SUM(AK995:AM995)=0,0,IF(SUM(AK990:AM990)=0,0,1))</f>
        <v>0</v>
      </c>
      <c r="AV990" s="23">
        <v>7</v>
      </c>
      <c r="AW990" s="23">
        <v>19</v>
      </c>
      <c r="AX990" s="23">
        <f t="shared" si="290"/>
        <v>9</v>
      </c>
    </row>
    <row r="991" spans="3:50" ht="15" hidden="1" customHeight="1" x14ac:dyDescent="0.3">
      <c r="C991" s="40" t="s">
        <v>22</v>
      </c>
      <c r="D991" s="34" t="s">
        <v>2</v>
      </c>
      <c r="E991" s="35" t="s">
        <v>2</v>
      </c>
      <c r="F991" s="41">
        <v>0</v>
      </c>
      <c r="G991" s="42">
        <v>0</v>
      </c>
      <c r="H991" s="43">
        <v>0</v>
      </c>
      <c r="I991" s="41">
        <v>0</v>
      </c>
      <c r="J991" s="42">
        <v>0</v>
      </c>
      <c r="K991" s="169">
        <v>0</v>
      </c>
      <c r="L991" s="154">
        <v>0</v>
      </c>
      <c r="M991" s="42">
        <v>0</v>
      </c>
      <c r="N991" s="43">
        <v>0</v>
      </c>
      <c r="O991" s="41"/>
      <c r="P991" s="42"/>
      <c r="Q991" s="43"/>
      <c r="R991" s="41"/>
      <c r="S991" s="42"/>
      <c r="T991" s="43"/>
      <c r="U991" s="41"/>
      <c r="V991" s="42"/>
      <c r="W991" s="43"/>
      <c r="X991" s="41"/>
      <c r="Y991" s="42"/>
      <c r="Z991" s="43"/>
      <c r="AA991" s="41"/>
      <c r="AB991" s="42"/>
      <c r="AC991" s="43"/>
      <c r="AD991" s="41"/>
      <c r="AE991" s="42"/>
      <c r="AF991" s="43"/>
      <c r="AG991" s="41"/>
      <c r="AH991" s="42"/>
      <c r="AI991" s="43"/>
      <c r="AK991" s="41">
        <f t="shared" si="289"/>
        <v>0</v>
      </c>
      <c r="AL991" s="42">
        <f t="shared" si="289"/>
        <v>0</v>
      </c>
      <c r="AM991" s="43">
        <f t="shared" si="289"/>
        <v>0</v>
      </c>
      <c r="AT991" s="32">
        <f>IF(SUM(AK995:AM995)=0,0,IF(SUM(AK991:AM991)=0,0,1))</f>
        <v>0</v>
      </c>
      <c r="AV991" s="23">
        <v>7</v>
      </c>
      <c r="AW991" s="23">
        <v>19</v>
      </c>
      <c r="AX991" s="23">
        <f t="shared" si="290"/>
        <v>10</v>
      </c>
    </row>
    <row r="992" spans="3:50" ht="15" hidden="1" customHeight="1" x14ac:dyDescent="0.3">
      <c r="C992" s="40" t="s">
        <v>23</v>
      </c>
      <c r="D992" s="34" t="s">
        <v>2</v>
      </c>
      <c r="E992" s="35" t="s">
        <v>2</v>
      </c>
      <c r="F992" s="41">
        <v>0</v>
      </c>
      <c r="G992" s="42">
        <v>0</v>
      </c>
      <c r="H992" s="43">
        <v>0</v>
      </c>
      <c r="I992" s="41">
        <v>0</v>
      </c>
      <c r="J992" s="42">
        <v>0</v>
      </c>
      <c r="K992" s="169">
        <v>0</v>
      </c>
      <c r="L992" s="154">
        <v>0</v>
      </c>
      <c r="M992" s="42">
        <v>0</v>
      </c>
      <c r="N992" s="43">
        <v>0</v>
      </c>
      <c r="O992" s="41"/>
      <c r="P992" s="42"/>
      <c r="Q992" s="43"/>
      <c r="R992" s="41"/>
      <c r="S992" s="42"/>
      <c r="T992" s="43"/>
      <c r="U992" s="41"/>
      <c r="V992" s="42"/>
      <c r="W992" s="43"/>
      <c r="X992" s="41"/>
      <c r="Y992" s="42"/>
      <c r="Z992" s="43"/>
      <c r="AA992" s="41"/>
      <c r="AB992" s="42"/>
      <c r="AC992" s="43"/>
      <c r="AD992" s="41"/>
      <c r="AE992" s="42"/>
      <c r="AF992" s="43"/>
      <c r="AG992" s="41"/>
      <c r="AH992" s="42"/>
      <c r="AI992" s="43"/>
      <c r="AK992" s="41">
        <f t="shared" si="289"/>
        <v>0</v>
      </c>
      <c r="AL992" s="42">
        <f t="shared" si="289"/>
        <v>0</v>
      </c>
      <c r="AM992" s="43">
        <f t="shared" si="289"/>
        <v>0</v>
      </c>
      <c r="AT992" s="32">
        <f>IF(SUM(AK995:AM995)=0,0,IF(SUM(AK992:AM992)=0,0,1))</f>
        <v>0</v>
      </c>
      <c r="AV992" s="23">
        <v>7</v>
      </c>
      <c r="AW992" s="23">
        <v>20</v>
      </c>
      <c r="AX992" s="23">
        <f t="shared" si="290"/>
        <v>1</v>
      </c>
    </row>
    <row r="993" spans="2:50" ht="15" hidden="1" customHeight="1" x14ac:dyDescent="0.3">
      <c r="C993" s="50" t="str">
        <f>IF(LEN(E992)&lt;1,"","Total: " &amp; LEFT(E992,LEN(E992)-21) &amp; "Municipalities")</f>
        <v/>
      </c>
      <c r="D993" s="51"/>
      <c r="E993" s="52"/>
      <c r="F993" s="53">
        <f t="shared" ref="F993:N993" si="291">SUM(F982:F992)</f>
        <v>0</v>
      </c>
      <c r="G993" s="54">
        <f t="shared" si="291"/>
        <v>0</v>
      </c>
      <c r="H993" s="55">
        <f t="shared" si="291"/>
        <v>0</v>
      </c>
      <c r="I993" s="53">
        <f t="shared" si="291"/>
        <v>0</v>
      </c>
      <c r="J993" s="54">
        <f t="shared" si="291"/>
        <v>0</v>
      </c>
      <c r="K993" s="171">
        <f t="shared" si="291"/>
        <v>0</v>
      </c>
      <c r="L993" s="159">
        <f t="shared" si="291"/>
        <v>0</v>
      </c>
      <c r="M993" s="54">
        <f t="shared" si="291"/>
        <v>0</v>
      </c>
      <c r="N993" s="55">
        <f t="shared" si="291"/>
        <v>0</v>
      </c>
      <c r="O993" s="53">
        <f t="shared" ref="O993:AI993" si="292">SUM(O982:O992)</f>
        <v>0</v>
      </c>
      <c r="P993" s="54">
        <f t="shared" si="292"/>
        <v>0</v>
      </c>
      <c r="Q993" s="55">
        <f t="shared" si="292"/>
        <v>0</v>
      </c>
      <c r="R993" s="53">
        <f t="shared" si="292"/>
        <v>0</v>
      </c>
      <c r="S993" s="54">
        <f t="shared" si="292"/>
        <v>0</v>
      </c>
      <c r="T993" s="55">
        <f t="shared" si="292"/>
        <v>0</v>
      </c>
      <c r="U993" s="53">
        <f t="shared" si="292"/>
        <v>0</v>
      </c>
      <c r="V993" s="54">
        <f t="shared" si="292"/>
        <v>0</v>
      </c>
      <c r="W993" s="55">
        <f t="shared" si="292"/>
        <v>0</v>
      </c>
      <c r="X993" s="53">
        <f t="shared" si="292"/>
        <v>0</v>
      </c>
      <c r="Y993" s="54">
        <f t="shared" si="292"/>
        <v>0</v>
      </c>
      <c r="Z993" s="55">
        <f t="shared" si="292"/>
        <v>0</v>
      </c>
      <c r="AA993" s="53">
        <f t="shared" si="292"/>
        <v>0</v>
      </c>
      <c r="AB993" s="54">
        <f t="shared" si="292"/>
        <v>0</v>
      </c>
      <c r="AC993" s="55">
        <f t="shared" si="292"/>
        <v>0</v>
      </c>
      <c r="AD993" s="53">
        <f t="shared" si="292"/>
        <v>0</v>
      </c>
      <c r="AE993" s="54">
        <f t="shared" si="292"/>
        <v>0</v>
      </c>
      <c r="AF993" s="55">
        <f t="shared" si="292"/>
        <v>0</v>
      </c>
      <c r="AG993" s="53">
        <f t="shared" si="292"/>
        <v>0</v>
      </c>
      <c r="AH993" s="54">
        <f t="shared" si="292"/>
        <v>0</v>
      </c>
      <c r="AI993" s="55">
        <f t="shared" si="292"/>
        <v>0</v>
      </c>
      <c r="AK993" s="53">
        <f>SUM(AK982:AK992)</f>
        <v>0</v>
      </c>
      <c r="AL993" s="54">
        <f>SUM(AL982:AL992)</f>
        <v>0</v>
      </c>
      <c r="AM993" s="55">
        <f>SUM(AM982:AM992)</f>
        <v>0</v>
      </c>
      <c r="AT993" s="32">
        <f>IF(SUM(AK995:AM995)=0,0,IF(SUM(AK993:AM993)=0,0,1))</f>
        <v>0</v>
      </c>
    </row>
    <row r="994" spans="2:50" ht="15" hidden="1" customHeight="1" x14ac:dyDescent="0.3">
      <c r="C994" s="40"/>
      <c r="D994" s="34"/>
      <c r="E994" s="35"/>
      <c r="F994" s="41"/>
      <c r="G994" s="42"/>
      <c r="H994" s="43"/>
      <c r="I994" s="41"/>
      <c r="J994" s="42"/>
      <c r="K994" s="169"/>
      <c r="L994" s="154"/>
      <c r="M994" s="42"/>
      <c r="N994" s="43"/>
      <c r="O994" s="41"/>
      <c r="P994" s="42"/>
      <c r="Q994" s="43"/>
      <c r="R994" s="41"/>
      <c r="S994" s="42"/>
      <c r="T994" s="43"/>
      <c r="U994" s="41"/>
      <c r="V994" s="42"/>
      <c r="W994" s="43"/>
      <c r="X994" s="41"/>
      <c r="Y994" s="42"/>
      <c r="Z994" s="43"/>
      <c r="AA994" s="41"/>
      <c r="AB994" s="42"/>
      <c r="AC994" s="43"/>
      <c r="AD994" s="41"/>
      <c r="AE994" s="42"/>
      <c r="AF994" s="43"/>
      <c r="AG994" s="41"/>
      <c r="AH994" s="42"/>
      <c r="AI994" s="43"/>
      <c r="AK994" s="41"/>
      <c r="AL994" s="42"/>
      <c r="AM994" s="43"/>
      <c r="AT994" s="32">
        <f>IF(SUM(AK995:AM995)=0,0,1)</f>
        <v>0</v>
      </c>
    </row>
    <row r="995" spans="2:50" ht="15" hidden="1" customHeight="1" x14ac:dyDescent="0.3">
      <c r="C995" s="56" t="s">
        <v>36</v>
      </c>
      <c r="D995" s="57"/>
      <c r="E995" s="58"/>
      <c r="F995" s="53">
        <f t="shared" ref="F995:AI995" si="293">F858+F859+F860+F861+F862+F876+F889+F902+F915+F928+F941+F954+F967+F980+F993</f>
        <v>0</v>
      </c>
      <c r="G995" s="54">
        <f t="shared" si="293"/>
        <v>0</v>
      </c>
      <c r="H995" s="55">
        <f t="shared" si="293"/>
        <v>0</v>
      </c>
      <c r="I995" s="53">
        <f t="shared" si="293"/>
        <v>0</v>
      </c>
      <c r="J995" s="54">
        <f t="shared" si="293"/>
        <v>0</v>
      </c>
      <c r="K995" s="171">
        <f t="shared" si="293"/>
        <v>0</v>
      </c>
      <c r="L995" s="159">
        <f t="shared" si="293"/>
        <v>0</v>
      </c>
      <c r="M995" s="54">
        <f t="shared" si="293"/>
        <v>0</v>
      </c>
      <c r="N995" s="55">
        <f t="shared" si="293"/>
        <v>0</v>
      </c>
      <c r="O995" s="53">
        <f t="shared" si="293"/>
        <v>0</v>
      </c>
      <c r="P995" s="54">
        <f t="shared" si="293"/>
        <v>0</v>
      </c>
      <c r="Q995" s="55">
        <f t="shared" si="293"/>
        <v>0</v>
      </c>
      <c r="R995" s="53">
        <f t="shared" si="293"/>
        <v>0</v>
      </c>
      <c r="S995" s="54">
        <f t="shared" si="293"/>
        <v>0</v>
      </c>
      <c r="T995" s="55">
        <f t="shared" si="293"/>
        <v>0</v>
      </c>
      <c r="U995" s="53">
        <f t="shared" si="293"/>
        <v>0</v>
      </c>
      <c r="V995" s="54">
        <f t="shared" si="293"/>
        <v>0</v>
      </c>
      <c r="W995" s="55">
        <f t="shared" si="293"/>
        <v>0</v>
      </c>
      <c r="X995" s="53">
        <f t="shared" si="293"/>
        <v>0</v>
      </c>
      <c r="Y995" s="54">
        <f t="shared" si="293"/>
        <v>0</v>
      </c>
      <c r="Z995" s="55">
        <f t="shared" si="293"/>
        <v>0</v>
      </c>
      <c r="AA995" s="53">
        <f t="shared" si="293"/>
        <v>0</v>
      </c>
      <c r="AB995" s="54">
        <f t="shared" si="293"/>
        <v>0</v>
      </c>
      <c r="AC995" s="55">
        <f t="shared" si="293"/>
        <v>0</v>
      </c>
      <c r="AD995" s="53">
        <f t="shared" si="293"/>
        <v>0</v>
      </c>
      <c r="AE995" s="54">
        <f t="shared" si="293"/>
        <v>0</v>
      </c>
      <c r="AF995" s="55">
        <f t="shared" si="293"/>
        <v>0</v>
      </c>
      <c r="AG995" s="53">
        <f t="shared" si="293"/>
        <v>0</v>
      </c>
      <c r="AH995" s="54">
        <f t="shared" si="293"/>
        <v>0</v>
      </c>
      <c r="AI995" s="55">
        <f t="shared" si="293"/>
        <v>0</v>
      </c>
      <c r="AK995" s="53">
        <f>AK858+AK859+AK860+AK861+AK862+AK876+AK889+AK902+AK915+AK928+AK941+AK954+AK967+AK980+AK993</f>
        <v>0</v>
      </c>
      <c r="AL995" s="54">
        <f>AL858+AL859+AL860+AL861+AL862+AL876+AL889+AL902+AL915+AL928+AL941+AL954+AL967+AL980+AL993</f>
        <v>0</v>
      </c>
      <c r="AM995" s="55">
        <f>AM858+AM859+AM860+AM861+AM862+AM876+AM889+AM902+AM915+AM928+AM941+AM954+AM967+AM980+AM993</f>
        <v>0</v>
      </c>
      <c r="AT995" s="32">
        <f>IF(SUM(AK995:AM995)=0,0,IF(SUM(AK995:AM995)=0,0,1))</f>
        <v>0</v>
      </c>
    </row>
    <row r="996" spans="2:50" ht="15" customHeight="1" x14ac:dyDescent="0.3">
      <c r="C996" s="40"/>
      <c r="D996" s="34"/>
      <c r="E996" s="35"/>
      <c r="F996" s="41"/>
      <c r="G996" s="42"/>
      <c r="H996" s="43"/>
      <c r="I996" s="41"/>
      <c r="J996" s="42"/>
      <c r="K996" s="169"/>
      <c r="L996" s="154"/>
      <c r="M996" s="42"/>
      <c r="N996" s="43"/>
      <c r="O996" s="41"/>
      <c r="P996" s="42"/>
      <c r="Q996" s="43"/>
      <c r="R996" s="41"/>
      <c r="S996" s="42"/>
      <c r="T996" s="43"/>
      <c r="U996" s="41"/>
      <c r="V996" s="42"/>
      <c r="W996" s="43"/>
      <c r="X996" s="41"/>
      <c r="Y996" s="42"/>
      <c r="Z996" s="43"/>
      <c r="AA996" s="41"/>
      <c r="AB996" s="42"/>
      <c r="AC996" s="43"/>
      <c r="AD996" s="41"/>
      <c r="AE996" s="42"/>
      <c r="AF996" s="43"/>
      <c r="AG996" s="41"/>
      <c r="AH996" s="42"/>
      <c r="AI996" s="43"/>
      <c r="AK996" s="41"/>
      <c r="AL996" s="42"/>
      <c r="AM996" s="43"/>
      <c r="AT996" s="32">
        <f>IF(SUM(AK1136:AM1136)=0,0,1)</f>
        <v>1</v>
      </c>
    </row>
    <row r="997" spans="2:50" ht="15" customHeight="1" x14ac:dyDescent="0.3">
      <c r="C997" s="33" t="s">
        <v>37</v>
      </c>
      <c r="D997" s="34"/>
      <c r="E997" s="35"/>
      <c r="F997" s="36"/>
      <c r="G997" s="37"/>
      <c r="H997" s="38"/>
      <c r="I997" s="36"/>
      <c r="J997" s="37"/>
      <c r="K997" s="168"/>
      <c r="L997" s="152"/>
      <c r="M997" s="37"/>
      <c r="N997" s="38"/>
      <c r="O997" s="36"/>
      <c r="P997" s="37"/>
      <c r="Q997" s="38"/>
      <c r="R997" s="36"/>
      <c r="S997" s="37"/>
      <c r="T997" s="38"/>
      <c r="U997" s="36"/>
      <c r="V997" s="37"/>
      <c r="W997" s="38"/>
      <c r="X997" s="36"/>
      <c r="Y997" s="37"/>
      <c r="Z997" s="38"/>
      <c r="AA997" s="36"/>
      <c r="AB997" s="37"/>
      <c r="AC997" s="38"/>
      <c r="AD997" s="36"/>
      <c r="AE997" s="37"/>
      <c r="AF997" s="38"/>
      <c r="AG997" s="36"/>
      <c r="AH997" s="37"/>
      <c r="AI997" s="38"/>
      <c r="AK997" s="36"/>
      <c r="AL997" s="37"/>
      <c r="AM997" s="38"/>
      <c r="AT997" s="32">
        <f>IF(SUM(AK1136:AM1136)=0,0,1)</f>
        <v>1</v>
      </c>
    </row>
    <row r="998" spans="2:50" ht="15" customHeight="1" x14ac:dyDescent="0.3">
      <c r="C998" s="39">
        <v>0</v>
      </c>
      <c r="D998" s="34"/>
      <c r="E998" s="35"/>
      <c r="F998" s="36"/>
      <c r="G998" s="37"/>
      <c r="H998" s="38"/>
      <c r="I998" s="36"/>
      <c r="J998" s="37"/>
      <c r="K998" s="168"/>
      <c r="L998" s="152"/>
      <c r="M998" s="37"/>
      <c r="N998" s="38"/>
      <c r="O998" s="36"/>
      <c r="P998" s="37"/>
      <c r="Q998" s="38"/>
      <c r="R998" s="36"/>
      <c r="S998" s="37"/>
      <c r="T998" s="38"/>
      <c r="U998" s="36"/>
      <c r="V998" s="37"/>
      <c r="W998" s="38"/>
      <c r="X998" s="36"/>
      <c r="Y998" s="37"/>
      <c r="Z998" s="38"/>
      <c r="AA998" s="36"/>
      <c r="AB998" s="37"/>
      <c r="AC998" s="38"/>
      <c r="AD998" s="36"/>
      <c r="AE998" s="37"/>
      <c r="AF998" s="38"/>
      <c r="AG998" s="36"/>
      <c r="AH998" s="37"/>
      <c r="AI998" s="38"/>
      <c r="AK998" s="36"/>
      <c r="AL998" s="37"/>
      <c r="AM998" s="38"/>
      <c r="AT998" s="32">
        <f>IF(SUM(AK1136:AM1136)=0,0,1)</f>
        <v>1</v>
      </c>
    </row>
    <row r="999" spans="2:50" ht="15" hidden="1" customHeight="1" x14ac:dyDescent="0.3">
      <c r="C999" s="40" t="s">
        <v>21</v>
      </c>
      <c r="D999" s="34" t="s">
        <v>2</v>
      </c>
      <c r="E999" s="35" t="s">
        <v>2</v>
      </c>
      <c r="F999" s="41">
        <v>0</v>
      </c>
      <c r="G999" s="42">
        <v>0</v>
      </c>
      <c r="H999" s="43">
        <v>0</v>
      </c>
      <c r="I999" s="41">
        <v>0</v>
      </c>
      <c r="J999" s="42">
        <v>0</v>
      </c>
      <c r="K999" s="169">
        <v>0</v>
      </c>
      <c r="L999" s="154">
        <v>0</v>
      </c>
      <c r="M999" s="42">
        <v>0</v>
      </c>
      <c r="N999" s="43">
        <v>0</v>
      </c>
      <c r="O999" s="41"/>
      <c r="P999" s="42"/>
      <c r="Q999" s="43"/>
      <c r="R999" s="41"/>
      <c r="S999" s="42"/>
      <c r="T999" s="43"/>
      <c r="U999" s="41"/>
      <c r="V999" s="42"/>
      <c r="W999" s="43"/>
      <c r="X999" s="41"/>
      <c r="Y999" s="42"/>
      <c r="Z999" s="43"/>
      <c r="AA999" s="41"/>
      <c r="AB999" s="42"/>
      <c r="AC999" s="43"/>
      <c r="AD999" s="41"/>
      <c r="AE999" s="42"/>
      <c r="AF999" s="43"/>
      <c r="AG999" s="41"/>
      <c r="AH999" s="42"/>
      <c r="AI999" s="43"/>
      <c r="AK999" s="41">
        <f>F999+I999+L999+O999+R999+U999+X999+AA999+AD999+AG999</f>
        <v>0</v>
      </c>
      <c r="AL999" s="42">
        <f t="shared" ref="AL999:AM1003" si="294">G999+J999+M999+P999+S999+V999+Y999+AB999+AE999+AH999</f>
        <v>0</v>
      </c>
      <c r="AM999" s="43">
        <f t="shared" si="294"/>
        <v>0</v>
      </c>
      <c r="AT999" s="32">
        <f>IF(SUM(AK1136:AM1136)=0,0,IF(SUM(AK999:AM999)=0,0,1))</f>
        <v>0</v>
      </c>
      <c r="AV999" s="23">
        <v>8</v>
      </c>
      <c r="AX999" s="23">
        <v>1</v>
      </c>
    </row>
    <row r="1000" spans="2:50" ht="15" hidden="1" customHeight="1" x14ac:dyDescent="0.3">
      <c r="C1000" s="40" t="s">
        <v>21</v>
      </c>
      <c r="D1000" s="34" t="s">
        <v>2</v>
      </c>
      <c r="E1000" s="35" t="s">
        <v>2</v>
      </c>
      <c r="F1000" s="41">
        <v>0</v>
      </c>
      <c r="G1000" s="42">
        <v>0</v>
      </c>
      <c r="H1000" s="43">
        <v>0</v>
      </c>
      <c r="I1000" s="41">
        <v>0</v>
      </c>
      <c r="J1000" s="42">
        <v>0</v>
      </c>
      <c r="K1000" s="169">
        <v>0</v>
      </c>
      <c r="L1000" s="154">
        <v>0</v>
      </c>
      <c r="M1000" s="42">
        <v>0</v>
      </c>
      <c r="N1000" s="43">
        <v>0</v>
      </c>
      <c r="O1000" s="41"/>
      <c r="P1000" s="42"/>
      <c r="Q1000" s="43"/>
      <c r="R1000" s="41"/>
      <c r="S1000" s="42"/>
      <c r="T1000" s="43"/>
      <c r="U1000" s="41"/>
      <c r="V1000" s="42"/>
      <c r="W1000" s="43"/>
      <c r="X1000" s="41"/>
      <c r="Y1000" s="42"/>
      <c r="Z1000" s="43"/>
      <c r="AA1000" s="41"/>
      <c r="AB1000" s="42"/>
      <c r="AC1000" s="43"/>
      <c r="AD1000" s="41"/>
      <c r="AE1000" s="42"/>
      <c r="AF1000" s="43"/>
      <c r="AG1000" s="41"/>
      <c r="AH1000" s="42"/>
      <c r="AI1000" s="43"/>
      <c r="AK1000" s="41">
        <f>F1000+I1000+L1000+O1000+R1000+U1000+X1000+AA1000+AD1000+AG1000</f>
        <v>0</v>
      </c>
      <c r="AL1000" s="42">
        <f t="shared" si="294"/>
        <v>0</v>
      </c>
      <c r="AM1000" s="43">
        <f t="shared" si="294"/>
        <v>0</v>
      </c>
      <c r="AT1000" s="32">
        <f>IF(SUM(AK1136:AM1136)=0,0,IF(SUM(AK1000:AM1000)=0,0,1))</f>
        <v>0</v>
      </c>
      <c r="AV1000" s="23">
        <v>8</v>
      </c>
      <c r="AX1000" s="23">
        <f>IF(AW1000=AW999,AX999+1,1)</f>
        <v>2</v>
      </c>
    </row>
    <row r="1001" spans="2:50" ht="15" hidden="1" customHeight="1" x14ac:dyDescent="0.3">
      <c r="C1001" s="40" t="s">
        <v>21</v>
      </c>
      <c r="D1001" s="34" t="s">
        <v>2</v>
      </c>
      <c r="E1001" s="35" t="s">
        <v>2</v>
      </c>
      <c r="F1001" s="41">
        <v>0</v>
      </c>
      <c r="G1001" s="42">
        <v>0</v>
      </c>
      <c r="H1001" s="43">
        <v>0</v>
      </c>
      <c r="I1001" s="41">
        <v>0</v>
      </c>
      <c r="J1001" s="42">
        <v>0</v>
      </c>
      <c r="K1001" s="169">
        <v>0</v>
      </c>
      <c r="L1001" s="154">
        <v>0</v>
      </c>
      <c r="M1001" s="42">
        <v>0</v>
      </c>
      <c r="N1001" s="43">
        <v>0</v>
      </c>
      <c r="O1001" s="41"/>
      <c r="P1001" s="42"/>
      <c r="Q1001" s="43"/>
      <c r="R1001" s="41"/>
      <c r="S1001" s="42"/>
      <c r="T1001" s="43"/>
      <c r="U1001" s="41"/>
      <c r="V1001" s="42"/>
      <c r="W1001" s="43"/>
      <c r="X1001" s="41"/>
      <c r="Y1001" s="42"/>
      <c r="Z1001" s="43"/>
      <c r="AA1001" s="41"/>
      <c r="AB1001" s="42"/>
      <c r="AC1001" s="43"/>
      <c r="AD1001" s="41"/>
      <c r="AE1001" s="42"/>
      <c r="AF1001" s="43"/>
      <c r="AG1001" s="41"/>
      <c r="AH1001" s="42"/>
      <c r="AI1001" s="43"/>
      <c r="AK1001" s="41">
        <f>F1001+I1001+L1001+O1001+R1001+U1001+X1001+AA1001+AD1001+AG1001</f>
        <v>0</v>
      </c>
      <c r="AL1001" s="42">
        <f t="shared" si="294"/>
        <v>0</v>
      </c>
      <c r="AM1001" s="43">
        <f t="shared" si="294"/>
        <v>0</v>
      </c>
      <c r="AT1001" s="32">
        <f>IF(SUM(AK1136:AM1136)=0,0,IF(SUM(AK1001:AM1001)=0,0,1))</f>
        <v>0</v>
      </c>
      <c r="AV1001" s="23">
        <v>8</v>
      </c>
      <c r="AX1001" s="23">
        <f>IF(AW1001=AW1000,AX1000+1,1)</f>
        <v>3</v>
      </c>
    </row>
    <row r="1002" spans="2:50" ht="15" hidden="1" customHeight="1" x14ac:dyDescent="0.3">
      <c r="C1002" s="40" t="s">
        <v>21</v>
      </c>
      <c r="D1002" s="34" t="s">
        <v>2</v>
      </c>
      <c r="E1002" s="35" t="s">
        <v>2</v>
      </c>
      <c r="F1002" s="41">
        <v>0</v>
      </c>
      <c r="G1002" s="42">
        <v>0</v>
      </c>
      <c r="H1002" s="43">
        <v>0</v>
      </c>
      <c r="I1002" s="41">
        <v>0</v>
      </c>
      <c r="J1002" s="42">
        <v>0</v>
      </c>
      <c r="K1002" s="169">
        <v>0</v>
      </c>
      <c r="L1002" s="154">
        <v>0</v>
      </c>
      <c r="M1002" s="42">
        <v>0</v>
      </c>
      <c r="N1002" s="43">
        <v>0</v>
      </c>
      <c r="O1002" s="41"/>
      <c r="P1002" s="42"/>
      <c r="Q1002" s="43"/>
      <c r="R1002" s="41"/>
      <c r="S1002" s="42"/>
      <c r="T1002" s="43"/>
      <c r="U1002" s="41"/>
      <c r="V1002" s="42"/>
      <c r="W1002" s="43"/>
      <c r="X1002" s="41"/>
      <c r="Y1002" s="42"/>
      <c r="Z1002" s="43"/>
      <c r="AA1002" s="41"/>
      <c r="AB1002" s="42"/>
      <c r="AC1002" s="43"/>
      <c r="AD1002" s="41"/>
      <c r="AE1002" s="42"/>
      <c r="AF1002" s="43"/>
      <c r="AG1002" s="41"/>
      <c r="AH1002" s="42"/>
      <c r="AI1002" s="43"/>
      <c r="AK1002" s="41">
        <f>F1002+I1002+L1002+O1002+R1002+U1002+X1002+AA1002+AD1002+AG1002</f>
        <v>0</v>
      </c>
      <c r="AL1002" s="42">
        <f t="shared" si="294"/>
        <v>0</v>
      </c>
      <c r="AM1002" s="43">
        <f t="shared" si="294"/>
        <v>0</v>
      </c>
      <c r="AT1002" s="32">
        <f>IF(SUM(AK1136:AM1136)=0,0,IF(SUM(AK1002:AM1002)=0,0,1))</f>
        <v>0</v>
      </c>
      <c r="AV1002" s="23">
        <v>8</v>
      </c>
      <c r="AX1002" s="23">
        <f>IF(AW1002=AW1001,AX1001+1,1)</f>
        <v>4</v>
      </c>
    </row>
    <row r="1003" spans="2:50" ht="15" hidden="1" customHeight="1" x14ac:dyDescent="0.3">
      <c r="C1003" s="40" t="s">
        <v>21</v>
      </c>
      <c r="D1003" s="34" t="s">
        <v>2</v>
      </c>
      <c r="E1003" s="35" t="s">
        <v>2</v>
      </c>
      <c r="F1003" s="41">
        <v>0</v>
      </c>
      <c r="G1003" s="42">
        <v>0</v>
      </c>
      <c r="H1003" s="43">
        <v>0</v>
      </c>
      <c r="I1003" s="41">
        <v>0</v>
      </c>
      <c r="J1003" s="42">
        <v>0</v>
      </c>
      <c r="K1003" s="169">
        <v>0</v>
      </c>
      <c r="L1003" s="154">
        <v>0</v>
      </c>
      <c r="M1003" s="42">
        <v>0</v>
      </c>
      <c r="N1003" s="43">
        <v>0</v>
      </c>
      <c r="O1003" s="41"/>
      <c r="P1003" s="42"/>
      <c r="Q1003" s="43"/>
      <c r="R1003" s="41"/>
      <c r="S1003" s="42"/>
      <c r="T1003" s="43"/>
      <c r="U1003" s="41"/>
      <c r="V1003" s="42"/>
      <c r="W1003" s="43"/>
      <c r="X1003" s="41"/>
      <c r="Y1003" s="42"/>
      <c r="Z1003" s="43"/>
      <c r="AA1003" s="41"/>
      <c r="AB1003" s="42"/>
      <c r="AC1003" s="43"/>
      <c r="AD1003" s="41"/>
      <c r="AE1003" s="42"/>
      <c r="AF1003" s="43"/>
      <c r="AG1003" s="41"/>
      <c r="AH1003" s="42"/>
      <c r="AI1003" s="43"/>
      <c r="AK1003" s="41">
        <f>F1003+I1003+L1003+O1003+R1003+U1003+X1003+AA1003+AD1003+AG1003</f>
        <v>0</v>
      </c>
      <c r="AL1003" s="42">
        <f t="shared" si="294"/>
        <v>0</v>
      </c>
      <c r="AM1003" s="43">
        <f t="shared" si="294"/>
        <v>0</v>
      </c>
      <c r="AT1003" s="32">
        <f>IF(SUM(AK1136:AM1136)=0,0,IF(SUM(AK1003:AM1003)=0,0,1))</f>
        <v>0</v>
      </c>
      <c r="AV1003" s="23">
        <v>8</v>
      </c>
      <c r="AX1003" s="23">
        <f>IF(AW1003=AW1002,AX1002+1,1)</f>
        <v>5</v>
      </c>
    </row>
    <row r="1004" spans="2:50" ht="5.25" hidden="1" customHeight="1" x14ac:dyDescent="0.3">
      <c r="B1004" s="15"/>
      <c r="C1004" s="44"/>
      <c r="D1004" s="45"/>
      <c r="E1004" s="46"/>
      <c r="F1004" s="47"/>
      <c r="G1004" s="48"/>
      <c r="H1004" s="49"/>
      <c r="I1004" s="47"/>
      <c r="J1004" s="48"/>
      <c r="K1004" s="170"/>
      <c r="L1004" s="157"/>
      <c r="M1004" s="48"/>
      <c r="N1004" s="49"/>
      <c r="O1004" s="47"/>
      <c r="P1004" s="48"/>
      <c r="Q1004" s="49"/>
      <c r="R1004" s="47"/>
      <c r="S1004" s="48"/>
      <c r="T1004" s="49"/>
      <c r="U1004" s="47"/>
      <c r="V1004" s="48"/>
      <c r="W1004" s="49"/>
      <c r="X1004" s="47"/>
      <c r="Y1004" s="48"/>
      <c r="Z1004" s="49"/>
      <c r="AA1004" s="47"/>
      <c r="AB1004" s="48"/>
      <c r="AC1004" s="49"/>
      <c r="AD1004" s="47"/>
      <c r="AE1004" s="48"/>
      <c r="AF1004" s="49"/>
      <c r="AG1004" s="47"/>
      <c r="AH1004" s="48"/>
      <c r="AI1004" s="49"/>
      <c r="AK1004" s="47"/>
      <c r="AL1004" s="48"/>
      <c r="AM1004" s="49"/>
      <c r="AT1004" s="32">
        <f>IF(SUM(AK1136:AM1136)=0,0,IF(SUM(AK1004:AM1004)=0,0,1))</f>
        <v>0</v>
      </c>
    </row>
    <row r="1005" spans="2:50" ht="15" hidden="1" customHeight="1" x14ac:dyDescent="0.3">
      <c r="C1005" s="40"/>
      <c r="D1005" s="34"/>
      <c r="E1005" s="35"/>
      <c r="F1005" s="41"/>
      <c r="G1005" s="42"/>
      <c r="H1005" s="43"/>
      <c r="I1005" s="41"/>
      <c r="J1005" s="42"/>
      <c r="K1005" s="169"/>
      <c r="L1005" s="154"/>
      <c r="M1005" s="42"/>
      <c r="N1005" s="43"/>
      <c r="O1005" s="41"/>
      <c r="P1005" s="42"/>
      <c r="Q1005" s="43"/>
      <c r="R1005" s="41"/>
      <c r="S1005" s="42"/>
      <c r="T1005" s="43"/>
      <c r="U1005" s="41"/>
      <c r="V1005" s="42"/>
      <c r="W1005" s="43"/>
      <c r="X1005" s="41"/>
      <c r="Y1005" s="42"/>
      <c r="Z1005" s="43"/>
      <c r="AA1005" s="41"/>
      <c r="AB1005" s="42"/>
      <c r="AC1005" s="43"/>
      <c r="AD1005" s="41"/>
      <c r="AE1005" s="42"/>
      <c r="AF1005" s="43"/>
      <c r="AG1005" s="41"/>
      <c r="AH1005" s="42"/>
      <c r="AI1005" s="43"/>
      <c r="AK1005" s="41"/>
      <c r="AL1005" s="42"/>
      <c r="AM1005" s="43"/>
      <c r="AT1005" s="32">
        <f>IF(SUM(AK1136:AM1136)=0,0,IF(SUM(AK1005:AM1005)=0,0,1))</f>
        <v>0</v>
      </c>
    </row>
    <row r="1006" spans="2:50" ht="15" hidden="1" customHeight="1" x14ac:dyDescent="0.3">
      <c r="C1006" s="40" t="s">
        <v>22</v>
      </c>
      <c r="D1006" s="34" t="s">
        <v>501</v>
      </c>
      <c r="E1006" s="35" t="s">
        <v>1051</v>
      </c>
      <c r="F1006" s="41">
        <v>0</v>
      </c>
      <c r="G1006" s="42">
        <v>0</v>
      </c>
      <c r="H1006" s="43">
        <v>0</v>
      </c>
      <c r="I1006" s="41">
        <v>0</v>
      </c>
      <c r="J1006" s="42">
        <v>0</v>
      </c>
      <c r="K1006" s="169">
        <v>0</v>
      </c>
      <c r="L1006" s="154">
        <v>0</v>
      </c>
      <c r="M1006" s="42">
        <v>0</v>
      </c>
      <c r="N1006" s="43">
        <v>0</v>
      </c>
      <c r="O1006" s="41"/>
      <c r="P1006" s="42"/>
      <c r="Q1006" s="43"/>
      <c r="R1006" s="41"/>
      <c r="S1006" s="42"/>
      <c r="T1006" s="43"/>
      <c r="U1006" s="41"/>
      <c r="V1006" s="42"/>
      <c r="W1006" s="43"/>
      <c r="X1006" s="41"/>
      <c r="Y1006" s="42"/>
      <c r="Z1006" s="43"/>
      <c r="AA1006" s="41"/>
      <c r="AB1006" s="42"/>
      <c r="AC1006" s="43"/>
      <c r="AD1006" s="41"/>
      <c r="AE1006" s="42"/>
      <c r="AF1006" s="43"/>
      <c r="AG1006" s="41"/>
      <c r="AH1006" s="42"/>
      <c r="AI1006" s="43"/>
      <c r="AK1006" s="41">
        <f t="shared" ref="AK1006:AM1016" si="295">F1006+I1006+L1006+O1006+R1006+U1006+X1006+AA1006+AD1006+AG1006</f>
        <v>0</v>
      </c>
      <c r="AL1006" s="42">
        <f t="shared" si="295"/>
        <v>0</v>
      </c>
      <c r="AM1006" s="43">
        <f t="shared" si="295"/>
        <v>0</v>
      </c>
      <c r="AT1006" s="32">
        <f>IF(SUM(AK1136:AM1136)=0,0,IF(SUM(AK1006:AM1006)=0,0,1))</f>
        <v>0</v>
      </c>
      <c r="AV1006" s="23">
        <v>8</v>
      </c>
      <c r="AW1006" s="23">
        <v>1</v>
      </c>
      <c r="AX1006" s="23">
        <v>1</v>
      </c>
    </row>
    <row r="1007" spans="2:50" ht="15" hidden="1" customHeight="1" x14ac:dyDescent="0.3">
      <c r="C1007" s="40" t="s">
        <v>22</v>
      </c>
      <c r="D1007" s="34" t="s">
        <v>505</v>
      </c>
      <c r="E1007" s="35" t="s">
        <v>1049</v>
      </c>
      <c r="F1007" s="41">
        <v>0</v>
      </c>
      <c r="G1007" s="42">
        <v>0</v>
      </c>
      <c r="H1007" s="43">
        <v>0</v>
      </c>
      <c r="I1007" s="41">
        <v>0</v>
      </c>
      <c r="J1007" s="42">
        <v>0</v>
      </c>
      <c r="K1007" s="169">
        <v>0</v>
      </c>
      <c r="L1007" s="154">
        <v>0</v>
      </c>
      <c r="M1007" s="42">
        <v>0</v>
      </c>
      <c r="N1007" s="43">
        <v>0</v>
      </c>
      <c r="O1007" s="41"/>
      <c r="P1007" s="42"/>
      <c r="Q1007" s="43"/>
      <c r="R1007" s="41"/>
      <c r="S1007" s="42"/>
      <c r="T1007" s="43"/>
      <c r="U1007" s="41"/>
      <c r="V1007" s="42"/>
      <c r="W1007" s="43"/>
      <c r="X1007" s="41"/>
      <c r="Y1007" s="42"/>
      <c r="Z1007" s="43"/>
      <c r="AA1007" s="41"/>
      <c r="AB1007" s="42"/>
      <c r="AC1007" s="43"/>
      <c r="AD1007" s="41"/>
      <c r="AE1007" s="42"/>
      <c r="AF1007" s="43"/>
      <c r="AG1007" s="41"/>
      <c r="AH1007" s="42"/>
      <c r="AI1007" s="43"/>
      <c r="AK1007" s="41">
        <f t="shared" si="295"/>
        <v>0</v>
      </c>
      <c r="AL1007" s="42">
        <f t="shared" si="295"/>
        <v>0</v>
      </c>
      <c r="AM1007" s="43">
        <f t="shared" si="295"/>
        <v>0</v>
      </c>
      <c r="AT1007" s="32">
        <f>IF(SUM(AK1136:AM1136)=0,0,IF(SUM(AK1007:AM1007)=0,0,1))</f>
        <v>0</v>
      </c>
      <c r="AV1007" s="23">
        <v>8</v>
      </c>
      <c r="AW1007" s="23">
        <v>1</v>
      </c>
      <c r="AX1007" s="23">
        <f>IF(AW1007=AW1006,AX1006+1,1)</f>
        <v>2</v>
      </c>
    </row>
    <row r="1008" spans="2:50" ht="15" hidden="1" customHeight="1" x14ac:dyDescent="0.3">
      <c r="C1008" s="40" t="s">
        <v>22</v>
      </c>
      <c r="D1008" s="34" t="s">
        <v>811</v>
      </c>
      <c r="E1008" s="35" t="s">
        <v>1050</v>
      </c>
      <c r="F1008" s="41">
        <v>0</v>
      </c>
      <c r="G1008" s="42">
        <v>0</v>
      </c>
      <c r="H1008" s="43">
        <v>0</v>
      </c>
      <c r="I1008" s="41">
        <v>0</v>
      </c>
      <c r="J1008" s="42">
        <v>0</v>
      </c>
      <c r="K1008" s="169">
        <v>0</v>
      </c>
      <c r="L1008" s="154">
        <v>0</v>
      </c>
      <c r="M1008" s="42">
        <v>0</v>
      </c>
      <c r="N1008" s="43">
        <v>0</v>
      </c>
      <c r="O1008" s="41"/>
      <c r="P1008" s="42"/>
      <c r="Q1008" s="43"/>
      <c r="R1008" s="41"/>
      <c r="S1008" s="42"/>
      <c r="T1008" s="43"/>
      <c r="U1008" s="41"/>
      <c r="V1008" s="42"/>
      <c r="W1008" s="43"/>
      <c r="X1008" s="41"/>
      <c r="Y1008" s="42"/>
      <c r="Z1008" s="43"/>
      <c r="AA1008" s="41"/>
      <c r="AB1008" s="42"/>
      <c r="AC1008" s="43"/>
      <c r="AD1008" s="41"/>
      <c r="AE1008" s="42"/>
      <c r="AF1008" s="43"/>
      <c r="AG1008" s="41"/>
      <c r="AH1008" s="42"/>
      <c r="AI1008" s="43"/>
      <c r="AK1008" s="41">
        <f t="shared" si="295"/>
        <v>0</v>
      </c>
      <c r="AL1008" s="42">
        <f t="shared" si="295"/>
        <v>0</v>
      </c>
      <c r="AM1008" s="43">
        <f t="shared" si="295"/>
        <v>0</v>
      </c>
      <c r="AT1008" s="32">
        <f>IF(SUM(AK1136:AM1136)=0,0,IF(SUM(AK1008:AM1008)=0,0,1))</f>
        <v>0</v>
      </c>
      <c r="AV1008" s="23">
        <v>8</v>
      </c>
      <c r="AW1008" s="23">
        <v>1</v>
      </c>
      <c r="AX1008" s="23">
        <f t="shared" ref="AX1008:AX1016" si="296">IF(AW1008=AW1007,AX1007+1,1)</f>
        <v>3</v>
      </c>
    </row>
    <row r="1009" spans="3:50" ht="15" hidden="1" customHeight="1" x14ac:dyDescent="0.3">
      <c r="C1009" s="40" t="s">
        <v>22</v>
      </c>
      <c r="D1009" s="34" t="s">
        <v>812</v>
      </c>
      <c r="E1009" s="35" t="s">
        <v>1053</v>
      </c>
      <c r="F1009" s="41">
        <v>0</v>
      </c>
      <c r="G1009" s="42">
        <v>0</v>
      </c>
      <c r="H1009" s="43">
        <v>0</v>
      </c>
      <c r="I1009" s="41">
        <v>0</v>
      </c>
      <c r="J1009" s="42">
        <v>0</v>
      </c>
      <c r="K1009" s="169">
        <v>0</v>
      </c>
      <c r="L1009" s="154">
        <v>0</v>
      </c>
      <c r="M1009" s="42">
        <v>0</v>
      </c>
      <c r="N1009" s="43">
        <v>0</v>
      </c>
      <c r="O1009" s="41"/>
      <c r="P1009" s="42"/>
      <c r="Q1009" s="43"/>
      <c r="R1009" s="41"/>
      <c r="S1009" s="42"/>
      <c r="T1009" s="43"/>
      <c r="U1009" s="41"/>
      <c r="V1009" s="42"/>
      <c r="W1009" s="43"/>
      <c r="X1009" s="41"/>
      <c r="Y1009" s="42"/>
      <c r="Z1009" s="43"/>
      <c r="AA1009" s="41"/>
      <c r="AB1009" s="42"/>
      <c r="AC1009" s="43"/>
      <c r="AD1009" s="41"/>
      <c r="AE1009" s="42"/>
      <c r="AF1009" s="43"/>
      <c r="AG1009" s="41"/>
      <c r="AH1009" s="42"/>
      <c r="AI1009" s="43"/>
      <c r="AK1009" s="41">
        <f t="shared" si="295"/>
        <v>0</v>
      </c>
      <c r="AL1009" s="42">
        <f t="shared" si="295"/>
        <v>0</v>
      </c>
      <c r="AM1009" s="43">
        <f t="shared" si="295"/>
        <v>0</v>
      </c>
      <c r="AT1009" s="32">
        <f>IF(SUM(AK1136:AM1136)=0,0,IF(SUM(AK1009:AM1009)=0,0,1))</f>
        <v>0</v>
      </c>
      <c r="AV1009" s="23">
        <v>8</v>
      </c>
      <c r="AW1009" s="23">
        <v>1</v>
      </c>
      <c r="AX1009" s="23">
        <f t="shared" si="296"/>
        <v>4</v>
      </c>
    </row>
    <row r="1010" spans="3:50" ht="15" hidden="1" customHeight="1" x14ac:dyDescent="0.3">
      <c r="C1010" s="40" t="s">
        <v>22</v>
      </c>
      <c r="D1010" s="34" t="s">
        <v>813</v>
      </c>
      <c r="E1010" s="35" t="s">
        <v>1048</v>
      </c>
      <c r="F1010" s="41">
        <v>0</v>
      </c>
      <c r="G1010" s="42">
        <v>0</v>
      </c>
      <c r="H1010" s="43">
        <v>0</v>
      </c>
      <c r="I1010" s="41">
        <v>0</v>
      </c>
      <c r="J1010" s="42">
        <v>0</v>
      </c>
      <c r="K1010" s="169">
        <v>0</v>
      </c>
      <c r="L1010" s="154">
        <v>0</v>
      </c>
      <c r="M1010" s="42">
        <v>0</v>
      </c>
      <c r="N1010" s="43">
        <v>0</v>
      </c>
      <c r="O1010" s="41"/>
      <c r="P1010" s="42"/>
      <c r="Q1010" s="43"/>
      <c r="R1010" s="41"/>
      <c r="S1010" s="42"/>
      <c r="T1010" s="43"/>
      <c r="U1010" s="41"/>
      <c r="V1010" s="42"/>
      <c r="W1010" s="43"/>
      <c r="X1010" s="41"/>
      <c r="Y1010" s="42"/>
      <c r="Z1010" s="43"/>
      <c r="AA1010" s="41"/>
      <c r="AB1010" s="42"/>
      <c r="AC1010" s="43"/>
      <c r="AD1010" s="41"/>
      <c r="AE1010" s="42"/>
      <c r="AF1010" s="43"/>
      <c r="AG1010" s="41"/>
      <c r="AH1010" s="42"/>
      <c r="AI1010" s="43"/>
      <c r="AK1010" s="41">
        <f t="shared" si="295"/>
        <v>0</v>
      </c>
      <c r="AL1010" s="42">
        <f t="shared" si="295"/>
        <v>0</v>
      </c>
      <c r="AM1010" s="43">
        <f t="shared" si="295"/>
        <v>0</v>
      </c>
      <c r="AT1010" s="32">
        <f>IF(SUM(AK1136:AM1136)=0,0,IF(SUM(AK1010:AM1010)=0,0,1))</f>
        <v>0</v>
      </c>
      <c r="AV1010" s="23">
        <v>8</v>
      </c>
      <c r="AW1010" s="23">
        <v>1</v>
      </c>
      <c r="AX1010" s="23">
        <f t="shared" si="296"/>
        <v>5</v>
      </c>
    </row>
    <row r="1011" spans="3:50" ht="15" hidden="1" customHeight="1" x14ac:dyDescent="0.3">
      <c r="C1011" s="40" t="s">
        <v>22</v>
      </c>
      <c r="D1011" s="34" t="s">
        <v>2</v>
      </c>
      <c r="E1011" s="35" t="s">
        <v>2</v>
      </c>
      <c r="F1011" s="41">
        <v>0</v>
      </c>
      <c r="G1011" s="42">
        <v>0</v>
      </c>
      <c r="H1011" s="43">
        <v>0</v>
      </c>
      <c r="I1011" s="41">
        <v>0</v>
      </c>
      <c r="J1011" s="42">
        <v>0</v>
      </c>
      <c r="K1011" s="169">
        <v>0</v>
      </c>
      <c r="L1011" s="154">
        <v>0</v>
      </c>
      <c r="M1011" s="42">
        <v>0</v>
      </c>
      <c r="N1011" s="43">
        <v>0</v>
      </c>
      <c r="O1011" s="41"/>
      <c r="P1011" s="42"/>
      <c r="Q1011" s="43"/>
      <c r="R1011" s="41"/>
      <c r="S1011" s="42"/>
      <c r="T1011" s="43"/>
      <c r="U1011" s="41"/>
      <c r="V1011" s="42"/>
      <c r="W1011" s="43"/>
      <c r="X1011" s="41"/>
      <c r="Y1011" s="42"/>
      <c r="Z1011" s="43"/>
      <c r="AA1011" s="41"/>
      <c r="AB1011" s="42"/>
      <c r="AC1011" s="43"/>
      <c r="AD1011" s="41"/>
      <c r="AE1011" s="42"/>
      <c r="AF1011" s="43"/>
      <c r="AG1011" s="41"/>
      <c r="AH1011" s="42"/>
      <c r="AI1011" s="43"/>
      <c r="AK1011" s="41">
        <f t="shared" si="295"/>
        <v>0</v>
      </c>
      <c r="AL1011" s="42">
        <f t="shared" si="295"/>
        <v>0</v>
      </c>
      <c r="AM1011" s="43">
        <f t="shared" si="295"/>
        <v>0</v>
      </c>
      <c r="AT1011" s="32">
        <f>IF(SUM(AK1136:AM1136)=0,0,IF(SUM(AK1011:AM1011)=0,0,1))</f>
        <v>0</v>
      </c>
      <c r="AV1011" s="23">
        <v>8</v>
      </c>
      <c r="AW1011" s="23">
        <v>1</v>
      </c>
      <c r="AX1011" s="23">
        <f t="shared" si="296"/>
        <v>6</v>
      </c>
    </row>
    <row r="1012" spans="3:50" ht="15" hidden="1" customHeight="1" x14ac:dyDescent="0.3">
      <c r="C1012" s="40" t="s">
        <v>22</v>
      </c>
      <c r="D1012" s="34" t="s">
        <v>2</v>
      </c>
      <c r="E1012" s="35" t="s">
        <v>2</v>
      </c>
      <c r="F1012" s="41">
        <v>0</v>
      </c>
      <c r="G1012" s="42">
        <v>0</v>
      </c>
      <c r="H1012" s="43">
        <v>0</v>
      </c>
      <c r="I1012" s="41">
        <v>0</v>
      </c>
      <c r="J1012" s="42">
        <v>0</v>
      </c>
      <c r="K1012" s="169">
        <v>0</v>
      </c>
      <c r="L1012" s="154">
        <v>0</v>
      </c>
      <c r="M1012" s="42">
        <v>0</v>
      </c>
      <c r="N1012" s="43">
        <v>0</v>
      </c>
      <c r="O1012" s="41"/>
      <c r="P1012" s="42"/>
      <c r="Q1012" s="43"/>
      <c r="R1012" s="41"/>
      <c r="S1012" s="42"/>
      <c r="T1012" s="43"/>
      <c r="U1012" s="41"/>
      <c r="V1012" s="42"/>
      <c r="W1012" s="43"/>
      <c r="X1012" s="41"/>
      <c r="Y1012" s="42"/>
      <c r="Z1012" s="43"/>
      <c r="AA1012" s="41"/>
      <c r="AB1012" s="42"/>
      <c r="AC1012" s="43"/>
      <c r="AD1012" s="41"/>
      <c r="AE1012" s="42"/>
      <c r="AF1012" s="43"/>
      <c r="AG1012" s="41"/>
      <c r="AH1012" s="42"/>
      <c r="AI1012" s="43"/>
      <c r="AK1012" s="41">
        <f t="shared" si="295"/>
        <v>0</v>
      </c>
      <c r="AL1012" s="42">
        <f t="shared" si="295"/>
        <v>0</v>
      </c>
      <c r="AM1012" s="43">
        <f t="shared" si="295"/>
        <v>0</v>
      </c>
      <c r="AT1012" s="32">
        <f>IF(SUM(AK1136:AM1136)=0,0,IF(SUM(AK1012:AM1012)=0,0,1))</f>
        <v>0</v>
      </c>
      <c r="AV1012" s="23">
        <v>8</v>
      </c>
      <c r="AW1012" s="23">
        <v>1</v>
      </c>
      <c r="AX1012" s="23">
        <f t="shared" si="296"/>
        <v>7</v>
      </c>
    </row>
    <row r="1013" spans="3:50" ht="15" hidden="1" customHeight="1" x14ac:dyDescent="0.3">
      <c r="C1013" s="40" t="s">
        <v>22</v>
      </c>
      <c r="D1013" s="34" t="s">
        <v>2</v>
      </c>
      <c r="E1013" s="35" t="s">
        <v>2</v>
      </c>
      <c r="F1013" s="41">
        <v>0</v>
      </c>
      <c r="G1013" s="42">
        <v>0</v>
      </c>
      <c r="H1013" s="43">
        <v>0</v>
      </c>
      <c r="I1013" s="41">
        <v>0</v>
      </c>
      <c r="J1013" s="42">
        <v>0</v>
      </c>
      <c r="K1013" s="169">
        <v>0</v>
      </c>
      <c r="L1013" s="154">
        <v>0</v>
      </c>
      <c r="M1013" s="42">
        <v>0</v>
      </c>
      <c r="N1013" s="43">
        <v>0</v>
      </c>
      <c r="O1013" s="41"/>
      <c r="P1013" s="42"/>
      <c r="Q1013" s="43"/>
      <c r="R1013" s="41"/>
      <c r="S1013" s="42"/>
      <c r="T1013" s="43"/>
      <c r="U1013" s="41"/>
      <c r="V1013" s="42"/>
      <c r="W1013" s="43"/>
      <c r="X1013" s="41"/>
      <c r="Y1013" s="42"/>
      <c r="Z1013" s="43"/>
      <c r="AA1013" s="41"/>
      <c r="AB1013" s="42"/>
      <c r="AC1013" s="43"/>
      <c r="AD1013" s="41"/>
      <c r="AE1013" s="42"/>
      <c r="AF1013" s="43"/>
      <c r="AG1013" s="41"/>
      <c r="AH1013" s="42"/>
      <c r="AI1013" s="43"/>
      <c r="AK1013" s="41">
        <f t="shared" si="295"/>
        <v>0</v>
      </c>
      <c r="AL1013" s="42">
        <f t="shared" si="295"/>
        <v>0</v>
      </c>
      <c r="AM1013" s="43">
        <f t="shared" si="295"/>
        <v>0</v>
      </c>
      <c r="AT1013" s="32">
        <f>IF(SUM(AK1136:AM1136)=0,0,IF(SUM(AK1013:AM1013)=0,0,1))</f>
        <v>0</v>
      </c>
      <c r="AV1013" s="23">
        <v>8</v>
      </c>
      <c r="AW1013" s="23">
        <v>1</v>
      </c>
      <c r="AX1013" s="23">
        <f t="shared" si="296"/>
        <v>8</v>
      </c>
    </row>
    <row r="1014" spans="3:50" ht="15" hidden="1" customHeight="1" x14ac:dyDescent="0.3">
      <c r="C1014" s="40" t="s">
        <v>22</v>
      </c>
      <c r="D1014" s="34" t="s">
        <v>2</v>
      </c>
      <c r="E1014" s="35" t="s">
        <v>2</v>
      </c>
      <c r="F1014" s="41">
        <v>0</v>
      </c>
      <c r="G1014" s="42">
        <v>0</v>
      </c>
      <c r="H1014" s="43">
        <v>0</v>
      </c>
      <c r="I1014" s="41">
        <v>0</v>
      </c>
      <c r="J1014" s="42">
        <v>0</v>
      </c>
      <c r="K1014" s="169">
        <v>0</v>
      </c>
      <c r="L1014" s="154">
        <v>0</v>
      </c>
      <c r="M1014" s="42">
        <v>0</v>
      </c>
      <c r="N1014" s="43">
        <v>0</v>
      </c>
      <c r="O1014" s="41"/>
      <c r="P1014" s="42"/>
      <c r="Q1014" s="43"/>
      <c r="R1014" s="41"/>
      <c r="S1014" s="42"/>
      <c r="T1014" s="43"/>
      <c r="U1014" s="41"/>
      <c r="V1014" s="42"/>
      <c r="W1014" s="43"/>
      <c r="X1014" s="41"/>
      <c r="Y1014" s="42"/>
      <c r="Z1014" s="43"/>
      <c r="AA1014" s="41"/>
      <c r="AB1014" s="42"/>
      <c r="AC1014" s="43"/>
      <c r="AD1014" s="41"/>
      <c r="AE1014" s="42"/>
      <c r="AF1014" s="43"/>
      <c r="AG1014" s="41"/>
      <c r="AH1014" s="42"/>
      <c r="AI1014" s="43"/>
      <c r="AK1014" s="41">
        <f t="shared" si="295"/>
        <v>0</v>
      </c>
      <c r="AL1014" s="42">
        <f t="shared" si="295"/>
        <v>0</v>
      </c>
      <c r="AM1014" s="43">
        <f t="shared" si="295"/>
        <v>0</v>
      </c>
      <c r="AT1014" s="32">
        <f>IF(SUM(AK1136:AM1136)=0,0,IF(SUM(AK1014:AM1014)=0,0,1))</f>
        <v>0</v>
      </c>
      <c r="AV1014" s="23">
        <v>8</v>
      </c>
      <c r="AW1014" s="23">
        <v>1</v>
      </c>
      <c r="AX1014" s="23">
        <f t="shared" si="296"/>
        <v>9</v>
      </c>
    </row>
    <row r="1015" spans="3:50" ht="15" hidden="1" customHeight="1" x14ac:dyDescent="0.3">
      <c r="C1015" s="40" t="s">
        <v>22</v>
      </c>
      <c r="D1015" s="34" t="s">
        <v>2</v>
      </c>
      <c r="E1015" s="35" t="s">
        <v>2</v>
      </c>
      <c r="F1015" s="41">
        <v>0</v>
      </c>
      <c r="G1015" s="42">
        <v>0</v>
      </c>
      <c r="H1015" s="43">
        <v>0</v>
      </c>
      <c r="I1015" s="41">
        <v>0</v>
      </c>
      <c r="J1015" s="42">
        <v>0</v>
      </c>
      <c r="K1015" s="169">
        <v>0</v>
      </c>
      <c r="L1015" s="154">
        <v>0</v>
      </c>
      <c r="M1015" s="42">
        <v>0</v>
      </c>
      <c r="N1015" s="43">
        <v>0</v>
      </c>
      <c r="O1015" s="41"/>
      <c r="P1015" s="42"/>
      <c r="Q1015" s="43"/>
      <c r="R1015" s="41"/>
      <c r="S1015" s="42"/>
      <c r="T1015" s="43"/>
      <c r="U1015" s="41"/>
      <c r="V1015" s="42"/>
      <c r="W1015" s="43"/>
      <c r="X1015" s="41"/>
      <c r="Y1015" s="42"/>
      <c r="Z1015" s="43"/>
      <c r="AA1015" s="41"/>
      <c r="AB1015" s="42"/>
      <c r="AC1015" s="43"/>
      <c r="AD1015" s="41"/>
      <c r="AE1015" s="42"/>
      <c r="AF1015" s="43"/>
      <c r="AG1015" s="41"/>
      <c r="AH1015" s="42"/>
      <c r="AI1015" s="43"/>
      <c r="AK1015" s="41">
        <f t="shared" si="295"/>
        <v>0</v>
      </c>
      <c r="AL1015" s="42">
        <f t="shared" si="295"/>
        <v>0</v>
      </c>
      <c r="AM1015" s="43">
        <f t="shared" si="295"/>
        <v>0</v>
      </c>
      <c r="AT1015" s="32">
        <f>IF(SUM(AK1136:AM1136)=0,0,IF(SUM(AK1015:AM1015)=0,0,1))</f>
        <v>0</v>
      </c>
      <c r="AV1015" s="23">
        <v>8</v>
      </c>
      <c r="AW1015" s="23">
        <v>1</v>
      </c>
      <c r="AX1015" s="23">
        <f t="shared" si="296"/>
        <v>10</v>
      </c>
    </row>
    <row r="1016" spans="3:50" ht="15" hidden="1" customHeight="1" x14ac:dyDescent="0.3">
      <c r="C1016" s="40" t="s">
        <v>23</v>
      </c>
      <c r="D1016" s="34" t="s">
        <v>814</v>
      </c>
      <c r="E1016" s="35" t="s">
        <v>1054</v>
      </c>
      <c r="F1016" s="41">
        <v>0</v>
      </c>
      <c r="G1016" s="42">
        <v>0</v>
      </c>
      <c r="H1016" s="43">
        <v>0</v>
      </c>
      <c r="I1016" s="41">
        <v>0</v>
      </c>
      <c r="J1016" s="42">
        <v>0</v>
      </c>
      <c r="K1016" s="169">
        <v>0</v>
      </c>
      <c r="L1016" s="154">
        <v>0</v>
      </c>
      <c r="M1016" s="42">
        <v>0</v>
      </c>
      <c r="N1016" s="43">
        <v>0</v>
      </c>
      <c r="O1016" s="41"/>
      <c r="P1016" s="42"/>
      <c r="Q1016" s="43"/>
      <c r="R1016" s="41"/>
      <c r="S1016" s="42"/>
      <c r="T1016" s="43"/>
      <c r="U1016" s="41"/>
      <c r="V1016" s="42"/>
      <c r="W1016" s="43"/>
      <c r="X1016" s="41"/>
      <c r="Y1016" s="42"/>
      <c r="Z1016" s="43"/>
      <c r="AA1016" s="41"/>
      <c r="AB1016" s="42"/>
      <c r="AC1016" s="43"/>
      <c r="AD1016" s="41"/>
      <c r="AE1016" s="42"/>
      <c r="AF1016" s="43"/>
      <c r="AG1016" s="41"/>
      <c r="AH1016" s="42"/>
      <c r="AI1016" s="43"/>
      <c r="AK1016" s="41">
        <f t="shared" si="295"/>
        <v>0</v>
      </c>
      <c r="AL1016" s="42">
        <f t="shared" si="295"/>
        <v>0</v>
      </c>
      <c r="AM1016" s="43">
        <f t="shared" si="295"/>
        <v>0</v>
      </c>
      <c r="AT1016" s="32">
        <f>IF(SUM(AK1136:AM1136)=0,0,IF(SUM(AK1016:AM1016)=0,0,1))</f>
        <v>0</v>
      </c>
      <c r="AV1016" s="23">
        <v>8</v>
      </c>
      <c r="AW1016" s="23">
        <v>2</v>
      </c>
      <c r="AX1016" s="23">
        <f t="shared" si="296"/>
        <v>1</v>
      </c>
    </row>
    <row r="1017" spans="3:50" ht="15" hidden="1" customHeight="1" x14ac:dyDescent="0.3">
      <c r="C1017" s="50" t="str">
        <f>IF(LEN(E1016)&lt;1,"","Total: " &amp; LEFT(E1016,LEN(E1016)-21) &amp; "Municipalities")</f>
        <v>Total: Bojanala Platinum Municipalities</v>
      </c>
      <c r="D1017" s="51"/>
      <c r="E1017" s="52"/>
      <c r="F1017" s="53">
        <f t="shared" ref="F1017:N1017" si="297">SUM(F1006:F1016)</f>
        <v>0</v>
      </c>
      <c r="G1017" s="54">
        <f t="shared" si="297"/>
        <v>0</v>
      </c>
      <c r="H1017" s="55">
        <f t="shared" si="297"/>
        <v>0</v>
      </c>
      <c r="I1017" s="53">
        <f t="shared" si="297"/>
        <v>0</v>
      </c>
      <c r="J1017" s="54">
        <f t="shared" si="297"/>
        <v>0</v>
      </c>
      <c r="K1017" s="171">
        <f t="shared" si="297"/>
        <v>0</v>
      </c>
      <c r="L1017" s="159">
        <f t="shared" si="297"/>
        <v>0</v>
      </c>
      <c r="M1017" s="54">
        <f t="shared" si="297"/>
        <v>0</v>
      </c>
      <c r="N1017" s="55">
        <f t="shared" si="297"/>
        <v>0</v>
      </c>
      <c r="O1017" s="53">
        <f t="shared" ref="O1017:AI1017" si="298">SUM(O1006:O1016)</f>
        <v>0</v>
      </c>
      <c r="P1017" s="54">
        <f t="shared" si="298"/>
        <v>0</v>
      </c>
      <c r="Q1017" s="55">
        <f t="shared" si="298"/>
        <v>0</v>
      </c>
      <c r="R1017" s="53">
        <f t="shared" si="298"/>
        <v>0</v>
      </c>
      <c r="S1017" s="54">
        <f t="shared" si="298"/>
        <v>0</v>
      </c>
      <c r="T1017" s="55">
        <f t="shared" si="298"/>
        <v>0</v>
      </c>
      <c r="U1017" s="53">
        <f t="shared" si="298"/>
        <v>0</v>
      </c>
      <c r="V1017" s="54">
        <f t="shared" si="298"/>
        <v>0</v>
      </c>
      <c r="W1017" s="55">
        <f t="shared" si="298"/>
        <v>0</v>
      </c>
      <c r="X1017" s="53">
        <f t="shared" si="298"/>
        <v>0</v>
      </c>
      <c r="Y1017" s="54">
        <f t="shared" si="298"/>
        <v>0</v>
      </c>
      <c r="Z1017" s="55">
        <f t="shared" si="298"/>
        <v>0</v>
      </c>
      <c r="AA1017" s="53">
        <f t="shared" si="298"/>
        <v>0</v>
      </c>
      <c r="AB1017" s="54">
        <f t="shared" si="298"/>
        <v>0</v>
      </c>
      <c r="AC1017" s="55">
        <f t="shared" si="298"/>
        <v>0</v>
      </c>
      <c r="AD1017" s="53">
        <f t="shared" si="298"/>
        <v>0</v>
      </c>
      <c r="AE1017" s="54">
        <f t="shared" si="298"/>
        <v>0</v>
      </c>
      <c r="AF1017" s="55">
        <f t="shared" si="298"/>
        <v>0</v>
      </c>
      <c r="AG1017" s="53">
        <f t="shared" si="298"/>
        <v>0</v>
      </c>
      <c r="AH1017" s="54">
        <f t="shared" si="298"/>
        <v>0</v>
      </c>
      <c r="AI1017" s="55">
        <f t="shared" si="298"/>
        <v>0</v>
      </c>
      <c r="AK1017" s="53">
        <f>SUM(AK1006:AK1016)</f>
        <v>0</v>
      </c>
      <c r="AL1017" s="54">
        <f>SUM(AL1006:AL1016)</f>
        <v>0</v>
      </c>
      <c r="AM1017" s="55">
        <f>SUM(AM1006:AM1016)</f>
        <v>0</v>
      </c>
      <c r="AT1017" s="32">
        <f>IF(SUM(AK1136:AM1136)=0,0,IF(SUM(AK1017:AM1017)=0,0,1))</f>
        <v>0</v>
      </c>
    </row>
    <row r="1018" spans="3:50" ht="15" hidden="1" customHeight="1" x14ac:dyDescent="0.3">
      <c r="C1018" s="40"/>
      <c r="D1018" s="34"/>
      <c r="E1018" s="35"/>
      <c r="F1018" s="41"/>
      <c r="G1018" s="42"/>
      <c r="H1018" s="43"/>
      <c r="I1018" s="41"/>
      <c r="J1018" s="42"/>
      <c r="K1018" s="169"/>
      <c r="L1018" s="154"/>
      <c r="M1018" s="42"/>
      <c r="N1018" s="43"/>
      <c r="O1018" s="41"/>
      <c r="P1018" s="42"/>
      <c r="Q1018" s="43"/>
      <c r="R1018" s="41"/>
      <c r="S1018" s="42"/>
      <c r="T1018" s="43"/>
      <c r="U1018" s="41"/>
      <c r="V1018" s="42"/>
      <c r="W1018" s="43"/>
      <c r="X1018" s="41"/>
      <c r="Y1018" s="42"/>
      <c r="Z1018" s="43"/>
      <c r="AA1018" s="41"/>
      <c r="AB1018" s="42"/>
      <c r="AC1018" s="43"/>
      <c r="AD1018" s="41"/>
      <c r="AE1018" s="42"/>
      <c r="AF1018" s="43"/>
      <c r="AG1018" s="41"/>
      <c r="AH1018" s="42"/>
      <c r="AI1018" s="43"/>
      <c r="AK1018" s="41"/>
      <c r="AL1018" s="42"/>
      <c r="AM1018" s="43"/>
      <c r="AT1018" s="32">
        <f>IF(SUM(AK1136:AM1136)=0,0,IF(SUM(AK1018:AM1018)=0,0,1))</f>
        <v>0</v>
      </c>
    </row>
    <row r="1019" spans="3:50" ht="15" customHeight="1" x14ac:dyDescent="0.3">
      <c r="C1019" s="40" t="s">
        <v>22</v>
      </c>
      <c r="D1019" s="34" t="s">
        <v>815</v>
      </c>
      <c r="E1019" s="35" t="s">
        <v>1055</v>
      </c>
      <c r="F1019" s="41">
        <v>55888</v>
      </c>
      <c r="G1019" s="42">
        <v>58811</v>
      </c>
      <c r="H1019" s="43">
        <v>64251</v>
      </c>
      <c r="I1019" s="41">
        <v>0</v>
      </c>
      <c r="J1019" s="42">
        <v>0</v>
      </c>
      <c r="K1019" s="169">
        <v>0</v>
      </c>
      <c r="L1019" s="154">
        <v>0</v>
      </c>
      <c r="M1019" s="42">
        <v>0</v>
      </c>
      <c r="N1019" s="43">
        <v>0</v>
      </c>
      <c r="O1019" s="41"/>
      <c r="P1019" s="42"/>
      <c r="Q1019" s="43"/>
      <c r="R1019" s="41"/>
      <c r="S1019" s="42"/>
      <c r="T1019" s="43"/>
      <c r="U1019" s="41"/>
      <c r="V1019" s="42"/>
      <c r="W1019" s="43"/>
      <c r="X1019" s="41"/>
      <c r="Y1019" s="42"/>
      <c r="Z1019" s="43"/>
      <c r="AA1019" s="41"/>
      <c r="AB1019" s="42"/>
      <c r="AC1019" s="43"/>
      <c r="AD1019" s="41"/>
      <c r="AE1019" s="42"/>
      <c r="AF1019" s="43"/>
      <c r="AG1019" s="41"/>
      <c r="AH1019" s="42"/>
      <c r="AI1019" s="43"/>
      <c r="AK1019" s="41">
        <f t="shared" ref="AK1019:AM1029" si="299">F1019+I1019+L1019+O1019+R1019+U1019+X1019+AA1019+AD1019+AG1019</f>
        <v>55888</v>
      </c>
      <c r="AL1019" s="42">
        <f t="shared" si="299"/>
        <v>58811</v>
      </c>
      <c r="AM1019" s="43">
        <f t="shared" si="299"/>
        <v>64251</v>
      </c>
      <c r="AT1019" s="32">
        <f>IF(SUM(AK1136:AM1136)=0,0,IF(SUM(AK1019:AM1019)=0,0,1))</f>
        <v>1</v>
      </c>
      <c r="AV1019" s="23">
        <v>8</v>
      </c>
      <c r="AW1019" s="23">
        <v>3</v>
      </c>
      <c r="AX1019" s="23">
        <v>1</v>
      </c>
    </row>
    <row r="1020" spans="3:50" ht="15" customHeight="1" x14ac:dyDescent="0.3">
      <c r="C1020" s="40" t="s">
        <v>22</v>
      </c>
      <c r="D1020" s="34" t="s">
        <v>816</v>
      </c>
      <c r="E1020" s="35" t="s">
        <v>1052</v>
      </c>
      <c r="F1020" s="41">
        <v>43315</v>
      </c>
      <c r="G1020" s="42">
        <v>45580</v>
      </c>
      <c r="H1020" s="43">
        <v>49796</v>
      </c>
      <c r="I1020" s="41">
        <v>0</v>
      </c>
      <c r="J1020" s="42">
        <v>0</v>
      </c>
      <c r="K1020" s="169">
        <v>0</v>
      </c>
      <c r="L1020" s="154">
        <v>0</v>
      </c>
      <c r="M1020" s="42">
        <v>0</v>
      </c>
      <c r="N1020" s="43">
        <v>0</v>
      </c>
      <c r="O1020" s="41"/>
      <c r="P1020" s="42"/>
      <c r="Q1020" s="43"/>
      <c r="R1020" s="41"/>
      <c r="S1020" s="42"/>
      <c r="T1020" s="43"/>
      <c r="U1020" s="41"/>
      <c r="V1020" s="42"/>
      <c r="W1020" s="43"/>
      <c r="X1020" s="41"/>
      <c r="Y1020" s="42"/>
      <c r="Z1020" s="43"/>
      <c r="AA1020" s="41"/>
      <c r="AB1020" s="42"/>
      <c r="AC1020" s="43"/>
      <c r="AD1020" s="41"/>
      <c r="AE1020" s="42"/>
      <c r="AF1020" s="43"/>
      <c r="AG1020" s="41"/>
      <c r="AH1020" s="42"/>
      <c r="AI1020" s="43"/>
      <c r="AK1020" s="41">
        <f t="shared" si="299"/>
        <v>43315</v>
      </c>
      <c r="AL1020" s="42">
        <f t="shared" si="299"/>
        <v>45580</v>
      </c>
      <c r="AM1020" s="43">
        <f t="shared" si="299"/>
        <v>49796</v>
      </c>
      <c r="AT1020" s="32">
        <f>IF(SUM(AK1136:AM1136)=0,0,IF(SUM(AK1020:AM1020)=0,0,1))</f>
        <v>1</v>
      </c>
      <c r="AV1020" s="23">
        <v>8</v>
      </c>
      <c r="AW1020" s="23">
        <v>3</v>
      </c>
      <c r="AX1020" s="23">
        <f>IF(AW1020=AW1019,AX1019+1,1)</f>
        <v>2</v>
      </c>
    </row>
    <row r="1021" spans="3:50" ht="15" customHeight="1" x14ac:dyDescent="0.3">
      <c r="C1021" s="40" t="s">
        <v>22</v>
      </c>
      <c r="D1021" s="34" t="s">
        <v>817</v>
      </c>
      <c r="E1021" s="35" t="s">
        <v>1057</v>
      </c>
      <c r="F1021" s="41">
        <v>125016</v>
      </c>
      <c r="G1021" s="42">
        <v>131555</v>
      </c>
      <c r="H1021" s="43">
        <v>143724</v>
      </c>
      <c r="I1021" s="41">
        <v>0</v>
      </c>
      <c r="J1021" s="42">
        <v>0</v>
      </c>
      <c r="K1021" s="169">
        <v>0</v>
      </c>
      <c r="L1021" s="154">
        <v>0</v>
      </c>
      <c r="M1021" s="42">
        <v>0</v>
      </c>
      <c r="N1021" s="43">
        <v>0</v>
      </c>
      <c r="O1021" s="41"/>
      <c r="P1021" s="42"/>
      <c r="Q1021" s="43"/>
      <c r="R1021" s="41"/>
      <c r="S1021" s="42"/>
      <c r="T1021" s="43"/>
      <c r="U1021" s="41"/>
      <c r="V1021" s="42"/>
      <c r="W1021" s="43"/>
      <c r="X1021" s="41"/>
      <c r="Y1021" s="42"/>
      <c r="Z1021" s="43"/>
      <c r="AA1021" s="41"/>
      <c r="AB1021" s="42"/>
      <c r="AC1021" s="43"/>
      <c r="AD1021" s="41"/>
      <c r="AE1021" s="42"/>
      <c r="AF1021" s="43"/>
      <c r="AG1021" s="41"/>
      <c r="AH1021" s="42"/>
      <c r="AI1021" s="43"/>
      <c r="AK1021" s="41">
        <f t="shared" si="299"/>
        <v>125016</v>
      </c>
      <c r="AL1021" s="42">
        <f t="shared" si="299"/>
        <v>131555</v>
      </c>
      <c r="AM1021" s="43">
        <f t="shared" si="299"/>
        <v>143724</v>
      </c>
      <c r="AT1021" s="32">
        <f>IF(SUM(AK1136:AM1136)=0,0,IF(SUM(AK1021:AM1021)=0,0,1))</f>
        <v>1</v>
      </c>
      <c r="AV1021" s="23">
        <v>8</v>
      </c>
      <c r="AW1021" s="23">
        <v>3</v>
      </c>
      <c r="AX1021" s="23">
        <f t="shared" ref="AX1021:AX1029" si="300">IF(AW1021=AW1020,AX1020+1,1)</f>
        <v>3</v>
      </c>
    </row>
    <row r="1022" spans="3:50" ht="15" customHeight="1" x14ac:dyDescent="0.3">
      <c r="C1022" s="40" t="s">
        <v>22</v>
      </c>
      <c r="D1022" s="34" t="s">
        <v>818</v>
      </c>
      <c r="E1022" s="35" t="s">
        <v>1059</v>
      </c>
      <c r="F1022" s="41">
        <v>51855</v>
      </c>
      <c r="G1022" s="42">
        <v>54568</v>
      </c>
      <c r="H1022" s="43">
        <v>59615</v>
      </c>
      <c r="I1022" s="41">
        <v>0</v>
      </c>
      <c r="J1022" s="42">
        <v>0</v>
      </c>
      <c r="K1022" s="169">
        <v>0</v>
      </c>
      <c r="L1022" s="154">
        <v>0</v>
      </c>
      <c r="M1022" s="42">
        <v>0</v>
      </c>
      <c r="N1022" s="43">
        <v>0</v>
      </c>
      <c r="O1022" s="41"/>
      <c r="P1022" s="42"/>
      <c r="Q1022" s="43"/>
      <c r="R1022" s="41"/>
      <c r="S1022" s="42"/>
      <c r="T1022" s="43"/>
      <c r="U1022" s="41"/>
      <c r="V1022" s="42"/>
      <c r="W1022" s="43"/>
      <c r="X1022" s="41"/>
      <c r="Y1022" s="42"/>
      <c r="Z1022" s="43"/>
      <c r="AA1022" s="41"/>
      <c r="AB1022" s="42"/>
      <c r="AC1022" s="43"/>
      <c r="AD1022" s="41"/>
      <c r="AE1022" s="42"/>
      <c r="AF1022" s="43"/>
      <c r="AG1022" s="41"/>
      <c r="AH1022" s="42"/>
      <c r="AI1022" s="43"/>
      <c r="AK1022" s="41">
        <f t="shared" si="299"/>
        <v>51855</v>
      </c>
      <c r="AL1022" s="42">
        <f t="shared" si="299"/>
        <v>54568</v>
      </c>
      <c r="AM1022" s="43">
        <f t="shared" si="299"/>
        <v>59615</v>
      </c>
      <c r="AT1022" s="32">
        <f>IF(SUM(AK1136:AM1136)=0,0,IF(SUM(AK1022:AM1022)=0,0,1))</f>
        <v>1</v>
      </c>
      <c r="AV1022" s="23">
        <v>8</v>
      </c>
      <c r="AW1022" s="23">
        <v>3</v>
      </c>
      <c r="AX1022" s="23">
        <f t="shared" si="300"/>
        <v>4</v>
      </c>
    </row>
    <row r="1023" spans="3:50" ht="15" customHeight="1" x14ac:dyDescent="0.3">
      <c r="C1023" s="40" t="s">
        <v>22</v>
      </c>
      <c r="D1023" s="34" t="s">
        <v>819</v>
      </c>
      <c r="E1023" s="35" t="s">
        <v>1062</v>
      </c>
      <c r="F1023" s="41">
        <v>64853</v>
      </c>
      <c r="G1023" s="42">
        <v>68245</v>
      </c>
      <c r="H1023" s="43">
        <v>74558</v>
      </c>
      <c r="I1023" s="41">
        <v>0</v>
      </c>
      <c r="J1023" s="42">
        <v>0</v>
      </c>
      <c r="K1023" s="169">
        <v>0</v>
      </c>
      <c r="L1023" s="154">
        <v>118188</v>
      </c>
      <c r="M1023" s="42">
        <v>142378</v>
      </c>
      <c r="N1023" s="43">
        <v>142378</v>
      </c>
      <c r="O1023" s="41"/>
      <c r="P1023" s="42"/>
      <c r="Q1023" s="43"/>
      <c r="R1023" s="41"/>
      <c r="S1023" s="42"/>
      <c r="T1023" s="43"/>
      <c r="U1023" s="41"/>
      <c r="V1023" s="42"/>
      <c r="W1023" s="43"/>
      <c r="X1023" s="41"/>
      <c r="Y1023" s="42"/>
      <c r="Z1023" s="43"/>
      <c r="AA1023" s="41"/>
      <c r="AB1023" s="42"/>
      <c r="AC1023" s="43"/>
      <c r="AD1023" s="41"/>
      <c r="AE1023" s="42"/>
      <c r="AF1023" s="43"/>
      <c r="AG1023" s="41"/>
      <c r="AH1023" s="42"/>
      <c r="AI1023" s="43"/>
      <c r="AK1023" s="41">
        <f t="shared" si="299"/>
        <v>183041</v>
      </c>
      <c r="AL1023" s="42">
        <f t="shared" si="299"/>
        <v>210623</v>
      </c>
      <c r="AM1023" s="43">
        <f t="shared" si="299"/>
        <v>216936</v>
      </c>
      <c r="AT1023" s="32">
        <f>IF(SUM(AK1136:AM1136)=0,0,IF(SUM(AK1023:AM1023)=0,0,1))</f>
        <v>1</v>
      </c>
      <c r="AV1023" s="23">
        <v>8</v>
      </c>
      <c r="AW1023" s="23">
        <v>3</v>
      </c>
      <c r="AX1023" s="23">
        <f t="shared" si="300"/>
        <v>5</v>
      </c>
    </row>
    <row r="1024" spans="3:50" ht="15" hidden="1" customHeight="1" x14ac:dyDescent="0.3">
      <c r="C1024" s="40" t="s">
        <v>22</v>
      </c>
      <c r="D1024" s="34" t="s">
        <v>2</v>
      </c>
      <c r="E1024" s="35" t="s">
        <v>2</v>
      </c>
      <c r="F1024" s="41">
        <v>0</v>
      </c>
      <c r="G1024" s="42">
        <v>0</v>
      </c>
      <c r="H1024" s="43">
        <v>0</v>
      </c>
      <c r="I1024" s="41">
        <v>0</v>
      </c>
      <c r="J1024" s="42">
        <v>0</v>
      </c>
      <c r="K1024" s="169">
        <v>0</v>
      </c>
      <c r="L1024" s="154">
        <v>0</v>
      </c>
      <c r="M1024" s="42">
        <v>0</v>
      </c>
      <c r="N1024" s="43">
        <v>0</v>
      </c>
      <c r="O1024" s="41"/>
      <c r="P1024" s="42"/>
      <c r="Q1024" s="43"/>
      <c r="R1024" s="41"/>
      <c r="S1024" s="42"/>
      <c r="T1024" s="43"/>
      <c r="U1024" s="41"/>
      <c r="V1024" s="42"/>
      <c r="W1024" s="43"/>
      <c r="X1024" s="41"/>
      <c r="Y1024" s="42"/>
      <c r="Z1024" s="43"/>
      <c r="AA1024" s="41"/>
      <c r="AB1024" s="42"/>
      <c r="AC1024" s="43"/>
      <c r="AD1024" s="41"/>
      <c r="AE1024" s="42"/>
      <c r="AF1024" s="43"/>
      <c r="AG1024" s="41"/>
      <c r="AH1024" s="42"/>
      <c r="AI1024" s="43"/>
      <c r="AK1024" s="41">
        <f t="shared" si="299"/>
        <v>0</v>
      </c>
      <c r="AL1024" s="42">
        <f t="shared" si="299"/>
        <v>0</v>
      </c>
      <c r="AM1024" s="43">
        <f t="shared" si="299"/>
        <v>0</v>
      </c>
      <c r="AT1024" s="32">
        <f>IF(SUM(AK1136:AM1136)=0,0,IF(SUM(AK1024:AM1024)=0,0,1))</f>
        <v>0</v>
      </c>
      <c r="AV1024" s="23">
        <v>8</v>
      </c>
      <c r="AW1024" s="23">
        <v>3</v>
      </c>
      <c r="AX1024" s="23">
        <f t="shared" si="300"/>
        <v>6</v>
      </c>
    </row>
    <row r="1025" spans="3:50" ht="15" hidden="1" customHeight="1" x14ac:dyDescent="0.3">
      <c r="C1025" s="40" t="s">
        <v>22</v>
      </c>
      <c r="D1025" s="34" t="s">
        <v>2</v>
      </c>
      <c r="E1025" s="35" t="s">
        <v>2</v>
      </c>
      <c r="F1025" s="41">
        <v>0</v>
      </c>
      <c r="G1025" s="42">
        <v>0</v>
      </c>
      <c r="H1025" s="43">
        <v>0</v>
      </c>
      <c r="I1025" s="41">
        <v>0</v>
      </c>
      <c r="J1025" s="42">
        <v>0</v>
      </c>
      <c r="K1025" s="169">
        <v>0</v>
      </c>
      <c r="L1025" s="154">
        <v>0</v>
      </c>
      <c r="M1025" s="42">
        <v>0</v>
      </c>
      <c r="N1025" s="43">
        <v>0</v>
      </c>
      <c r="O1025" s="41"/>
      <c r="P1025" s="42"/>
      <c r="Q1025" s="43"/>
      <c r="R1025" s="41"/>
      <c r="S1025" s="42"/>
      <c r="T1025" s="43"/>
      <c r="U1025" s="41"/>
      <c r="V1025" s="42"/>
      <c r="W1025" s="43"/>
      <c r="X1025" s="41"/>
      <c r="Y1025" s="42"/>
      <c r="Z1025" s="43"/>
      <c r="AA1025" s="41"/>
      <c r="AB1025" s="42"/>
      <c r="AC1025" s="43"/>
      <c r="AD1025" s="41"/>
      <c r="AE1025" s="42"/>
      <c r="AF1025" s="43"/>
      <c r="AG1025" s="41"/>
      <c r="AH1025" s="42"/>
      <c r="AI1025" s="43"/>
      <c r="AK1025" s="41">
        <f t="shared" si="299"/>
        <v>0</v>
      </c>
      <c r="AL1025" s="42">
        <f t="shared" si="299"/>
        <v>0</v>
      </c>
      <c r="AM1025" s="43">
        <f t="shared" si="299"/>
        <v>0</v>
      </c>
      <c r="AT1025" s="32">
        <f>IF(SUM(AK1136:AM1136)=0,0,IF(SUM(AK1025:AM1025)=0,0,1))</f>
        <v>0</v>
      </c>
      <c r="AV1025" s="23">
        <v>8</v>
      </c>
      <c r="AW1025" s="23">
        <v>3</v>
      </c>
      <c r="AX1025" s="23">
        <f t="shared" si="300"/>
        <v>7</v>
      </c>
    </row>
    <row r="1026" spans="3:50" ht="15" hidden="1" customHeight="1" x14ac:dyDescent="0.3">
      <c r="C1026" s="40" t="s">
        <v>22</v>
      </c>
      <c r="D1026" s="34" t="s">
        <v>2</v>
      </c>
      <c r="E1026" s="35" t="s">
        <v>2</v>
      </c>
      <c r="F1026" s="41">
        <v>0</v>
      </c>
      <c r="G1026" s="42">
        <v>0</v>
      </c>
      <c r="H1026" s="43">
        <v>0</v>
      </c>
      <c r="I1026" s="41">
        <v>0</v>
      </c>
      <c r="J1026" s="42">
        <v>0</v>
      </c>
      <c r="K1026" s="169">
        <v>0</v>
      </c>
      <c r="L1026" s="154">
        <v>0</v>
      </c>
      <c r="M1026" s="42">
        <v>0</v>
      </c>
      <c r="N1026" s="43">
        <v>0</v>
      </c>
      <c r="O1026" s="41"/>
      <c r="P1026" s="42"/>
      <c r="Q1026" s="43"/>
      <c r="R1026" s="41"/>
      <c r="S1026" s="42"/>
      <c r="T1026" s="43"/>
      <c r="U1026" s="41"/>
      <c r="V1026" s="42"/>
      <c r="W1026" s="43"/>
      <c r="X1026" s="41"/>
      <c r="Y1026" s="42"/>
      <c r="Z1026" s="43"/>
      <c r="AA1026" s="41"/>
      <c r="AB1026" s="42"/>
      <c r="AC1026" s="43"/>
      <c r="AD1026" s="41"/>
      <c r="AE1026" s="42"/>
      <c r="AF1026" s="43"/>
      <c r="AG1026" s="41"/>
      <c r="AH1026" s="42"/>
      <c r="AI1026" s="43"/>
      <c r="AK1026" s="41">
        <f t="shared" si="299"/>
        <v>0</v>
      </c>
      <c r="AL1026" s="42">
        <f t="shared" si="299"/>
        <v>0</v>
      </c>
      <c r="AM1026" s="43">
        <f t="shared" si="299"/>
        <v>0</v>
      </c>
      <c r="AT1026" s="32">
        <f>IF(SUM(AK1136:AM1136)=0,0,IF(SUM(AK1026:AM1026)=0,0,1))</f>
        <v>0</v>
      </c>
      <c r="AV1026" s="23">
        <v>8</v>
      </c>
      <c r="AW1026" s="23">
        <v>3</v>
      </c>
      <c r="AX1026" s="23">
        <f t="shared" si="300"/>
        <v>8</v>
      </c>
    </row>
    <row r="1027" spans="3:50" ht="15" hidden="1" customHeight="1" x14ac:dyDescent="0.3">
      <c r="C1027" s="40" t="s">
        <v>22</v>
      </c>
      <c r="D1027" s="34" t="s">
        <v>2</v>
      </c>
      <c r="E1027" s="35" t="s">
        <v>2</v>
      </c>
      <c r="F1027" s="41">
        <v>0</v>
      </c>
      <c r="G1027" s="42">
        <v>0</v>
      </c>
      <c r="H1027" s="43">
        <v>0</v>
      </c>
      <c r="I1027" s="41">
        <v>0</v>
      </c>
      <c r="J1027" s="42">
        <v>0</v>
      </c>
      <c r="K1027" s="169">
        <v>0</v>
      </c>
      <c r="L1027" s="154">
        <v>0</v>
      </c>
      <c r="M1027" s="42">
        <v>0</v>
      </c>
      <c r="N1027" s="43">
        <v>0</v>
      </c>
      <c r="O1027" s="41"/>
      <c r="P1027" s="42"/>
      <c r="Q1027" s="43"/>
      <c r="R1027" s="41"/>
      <c r="S1027" s="42"/>
      <c r="T1027" s="43"/>
      <c r="U1027" s="41"/>
      <c r="V1027" s="42"/>
      <c r="W1027" s="43"/>
      <c r="X1027" s="41"/>
      <c r="Y1027" s="42"/>
      <c r="Z1027" s="43"/>
      <c r="AA1027" s="41"/>
      <c r="AB1027" s="42"/>
      <c r="AC1027" s="43"/>
      <c r="AD1027" s="41"/>
      <c r="AE1027" s="42"/>
      <c r="AF1027" s="43"/>
      <c r="AG1027" s="41"/>
      <c r="AH1027" s="42"/>
      <c r="AI1027" s="43"/>
      <c r="AK1027" s="41">
        <f t="shared" si="299"/>
        <v>0</v>
      </c>
      <c r="AL1027" s="42">
        <f t="shared" si="299"/>
        <v>0</v>
      </c>
      <c r="AM1027" s="43">
        <f t="shared" si="299"/>
        <v>0</v>
      </c>
      <c r="AT1027" s="32">
        <f>IF(SUM(AK1136:AM1136)=0,0,IF(SUM(AK1027:AM1027)=0,0,1))</f>
        <v>0</v>
      </c>
      <c r="AV1027" s="23">
        <v>8</v>
      </c>
      <c r="AW1027" s="23">
        <v>3</v>
      </c>
      <c r="AX1027" s="23">
        <f t="shared" si="300"/>
        <v>9</v>
      </c>
    </row>
    <row r="1028" spans="3:50" ht="15" hidden="1" customHeight="1" x14ac:dyDescent="0.3">
      <c r="C1028" s="40" t="s">
        <v>22</v>
      </c>
      <c r="D1028" s="34" t="s">
        <v>2</v>
      </c>
      <c r="E1028" s="35" t="s">
        <v>2</v>
      </c>
      <c r="F1028" s="41">
        <v>0</v>
      </c>
      <c r="G1028" s="42">
        <v>0</v>
      </c>
      <c r="H1028" s="43">
        <v>0</v>
      </c>
      <c r="I1028" s="41">
        <v>0</v>
      </c>
      <c r="J1028" s="42">
        <v>0</v>
      </c>
      <c r="K1028" s="169">
        <v>0</v>
      </c>
      <c r="L1028" s="154">
        <v>0</v>
      </c>
      <c r="M1028" s="42">
        <v>0</v>
      </c>
      <c r="N1028" s="43">
        <v>0</v>
      </c>
      <c r="O1028" s="41"/>
      <c r="P1028" s="42"/>
      <c r="Q1028" s="43"/>
      <c r="R1028" s="41"/>
      <c r="S1028" s="42"/>
      <c r="T1028" s="43"/>
      <c r="U1028" s="41"/>
      <c r="V1028" s="42"/>
      <c r="W1028" s="43"/>
      <c r="X1028" s="41"/>
      <c r="Y1028" s="42"/>
      <c r="Z1028" s="43"/>
      <c r="AA1028" s="41"/>
      <c r="AB1028" s="42"/>
      <c r="AC1028" s="43"/>
      <c r="AD1028" s="41"/>
      <c r="AE1028" s="42"/>
      <c r="AF1028" s="43"/>
      <c r="AG1028" s="41"/>
      <c r="AH1028" s="42"/>
      <c r="AI1028" s="43"/>
      <c r="AK1028" s="41">
        <f t="shared" si="299"/>
        <v>0</v>
      </c>
      <c r="AL1028" s="42">
        <f t="shared" si="299"/>
        <v>0</v>
      </c>
      <c r="AM1028" s="43">
        <f t="shared" si="299"/>
        <v>0</v>
      </c>
      <c r="AT1028" s="32">
        <f>IF(SUM(AK1136:AM1136)=0,0,IF(SUM(AK1028:AM1028)=0,0,1))</f>
        <v>0</v>
      </c>
      <c r="AV1028" s="23">
        <v>8</v>
      </c>
      <c r="AW1028" s="23">
        <v>3</v>
      </c>
      <c r="AX1028" s="23">
        <f t="shared" si="300"/>
        <v>10</v>
      </c>
    </row>
    <row r="1029" spans="3:50" ht="15" hidden="1" customHeight="1" x14ac:dyDescent="0.3">
      <c r="C1029" s="40" t="s">
        <v>23</v>
      </c>
      <c r="D1029" s="34" t="s">
        <v>510</v>
      </c>
      <c r="E1029" s="35" t="s">
        <v>1063</v>
      </c>
      <c r="F1029" s="41">
        <v>0</v>
      </c>
      <c r="G1029" s="42">
        <v>0</v>
      </c>
      <c r="H1029" s="43">
        <v>0</v>
      </c>
      <c r="I1029" s="41">
        <v>0</v>
      </c>
      <c r="J1029" s="42">
        <v>0</v>
      </c>
      <c r="K1029" s="169">
        <v>0</v>
      </c>
      <c r="L1029" s="154">
        <v>0</v>
      </c>
      <c r="M1029" s="42">
        <v>0</v>
      </c>
      <c r="N1029" s="43">
        <v>0</v>
      </c>
      <c r="O1029" s="41"/>
      <c r="P1029" s="42"/>
      <c r="Q1029" s="43"/>
      <c r="R1029" s="41"/>
      <c r="S1029" s="42"/>
      <c r="T1029" s="43"/>
      <c r="U1029" s="41"/>
      <c r="V1029" s="42"/>
      <c r="W1029" s="43"/>
      <c r="X1029" s="41"/>
      <c r="Y1029" s="42"/>
      <c r="Z1029" s="43"/>
      <c r="AA1029" s="41"/>
      <c r="AB1029" s="42"/>
      <c r="AC1029" s="43"/>
      <c r="AD1029" s="41"/>
      <c r="AE1029" s="42"/>
      <c r="AF1029" s="43"/>
      <c r="AG1029" s="41"/>
      <c r="AH1029" s="42"/>
      <c r="AI1029" s="43"/>
      <c r="AK1029" s="41">
        <f t="shared" si="299"/>
        <v>0</v>
      </c>
      <c r="AL1029" s="42">
        <f t="shared" si="299"/>
        <v>0</v>
      </c>
      <c r="AM1029" s="43">
        <f t="shared" si="299"/>
        <v>0</v>
      </c>
      <c r="AT1029" s="32">
        <f>IF(SUM(AK1136:AM1136)=0,0,IF(SUM(AK1029:AM1029)=0,0,1))</f>
        <v>0</v>
      </c>
      <c r="AV1029" s="23">
        <v>8</v>
      </c>
      <c r="AW1029" s="23">
        <v>4</v>
      </c>
      <c r="AX1029" s="23">
        <f t="shared" si="300"/>
        <v>1</v>
      </c>
    </row>
    <row r="1030" spans="3:50" ht="15" customHeight="1" x14ac:dyDescent="0.3">
      <c r="C1030" s="50" t="str">
        <f>IF(LEN(E1029)&lt;1,"","Total: " &amp; LEFT(E1029,LEN(E1029)-21) &amp; "Municipalities")</f>
        <v>Total: Ngaka Modiri Molema Municipalities</v>
      </c>
      <c r="D1030" s="51"/>
      <c r="E1030" s="52"/>
      <c r="F1030" s="53">
        <f t="shared" ref="F1030:N1030" si="301">SUM(F1019:F1029)</f>
        <v>340927</v>
      </c>
      <c r="G1030" s="54">
        <f t="shared" si="301"/>
        <v>358759</v>
      </c>
      <c r="H1030" s="55">
        <f t="shared" si="301"/>
        <v>391944</v>
      </c>
      <c r="I1030" s="53">
        <f t="shared" si="301"/>
        <v>0</v>
      </c>
      <c r="J1030" s="54">
        <f t="shared" si="301"/>
        <v>0</v>
      </c>
      <c r="K1030" s="171">
        <f t="shared" si="301"/>
        <v>0</v>
      </c>
      <c r="L1030" s="159">
        <f t="shared" si="301"/>
        <v>118188</v>
      </c>
      <c r="M1030" s="54">
        <f t="shared" si="301"/>
        <v>142378</v>
      </c>
      <c r="N1030" s="55">
        <f t="shared" si="301"/>
        <v>142378</v>
      </c>
      <c r="O1030" s="53">
        <f t="shared" ref="O1030:AI1030" si="302">SUM(O1019:O1029)</f>
        <v>0</v>
      </c>
      <c r="P1030" s="54">
        <f t="shared" si="302"/>
        <v>0</v>
      </c>
      <c r="Q1030" s="55">
        <f t="shared" si="302"/>
        <v>0</v>
      </c>
      <c r="R1030" s="53">
        <f t="shared" si="302"/>
        <v>0</v>
      </c>
      <c r="S1030" s="54">
        <f t="shared" si="302"/>
        <v>0</v>
      </c>
      <c r="T1030" s="55">
        <f t="shared" si="302"/>
        <v>0</v>
      </c>
      <c r="U1030" s="53">
        <f t="shared" si="302"/>
        <v>0</v>
      </c>
      <c r="V1030" s="54">
        <f t="shared" si="302"/>
        <v>0</v>
      </c>
      <c r="W1030" s="55">
        <f t="shared" si="302"/>
        <v>0</v>
      </c>
      <c r="X1030" s="53">
        <f t="shared" si="302"/>
        <v>0</v>
      </c>
      <c r="Y1030" s="54">
        <f t="shared" si="302"/>
        <v>0</v>
      </c>
      <c r="Z1030" s="55">
        <f t="shared" si="302"/>
        <v>0</v>
      </c>
      <c r="AA1030" s="53">
        <f t="shared" si="302"/>
        <v>0</v>
      </c>
      <c r="AB1030" s="54">
        <f t="shared" si="302"/>
        <v>0</v>
      </c>
      <c r="AC1030" s="55">
        <f t="shared" si="302"/>
        <v>0</v>
      </c>
      <c r="AD1030" s="53">
        <f t="shared" si="302"/>
        <v>0</v>
      </c>
      <c r="AE1030" s="54">
        <f t="shared" si="302"/>
        <v>0</v>
      </c>
      <c r="AF1030" s="55">
        <f t="shared" si="302"/>
        <v>0</v>
      </c>
      <c r="AG1030" s="53">
        <f t="shared" si="302"/>
        <v>0</v>
      </c>
      <c r="AH1030" s="54">
        <f t="shared" si="302"/>
        <v>0</v>
      </c>
      <c r="AI1030" s="55">
        <f t="shared" si="302"/>
        <v>0</v>
      </c>
      <c r="AK1030" s="53">
        <f>SUM(AK1019:AK1029)</f>
        <v>459115</v>
      </c>
      <c r="AL1030" s="54">
        <f>SUM(AL1019:AL1029)</f>
        <v>501137</v>
      </c>
      <c r="AM1030" s="55">
        <f>SUM(AM1019:AM1029)</f>
        <v>534322</v>
      </c>
      <c r="AT1030" s="32">
        <f>IF(SUM(AK1136:AM1136)=0,0,IF(SUM(AK1030:AM1030)=0,0,1))</f>
        <v>1</v>
      </c>
    </row>
    <row r="1031" spans="3:50" ht="15" hidden="1" customHeight="1" x14ac:dyDescent="0.3">
      <c r="C1031" s="40"/>
      <c r="D1031" s="34"/>
      <c r="E1031" s="35"/>
      <c r="F1031" s="41"/>
      <c r="G1031" s="42"/>
      <c r="H1031" s="43"/>
      <c r="I1031" s="41"/>
      <c r="J1031" s="42"/>
      <c r="K1031" s="169"/>
      <c r="L1031" s="154"/>
      <c r="M1031" s="42"/>
      <c r="N1031" s="43"/>
      <c r="O1031" s="41"/>
      <c r="P1031" s="42"/>
      <c r="Q1031" s="43"/>
      <c r="R1031" s="41"/>
      <c r="S1031" s="42"/>
      <c r="T1031" s="43"/>
      <c r="U1031" s="41"/>
      <c r="V1031" s="42"/>
      <c r="W1031" s="43"/>
      <c r="X1031" s="41"/>
      <c r="Y1031" s="42"/>
      <c r="Z1031" s="43"/>
      <c r="AA1031" s="41"/>
      <c r="AB1031" s="42"/>
      <c r="AC1031" s="43"/>
      <c r="AD1031" s="41"/>
      <c r="AE1031" s="42"/>
      <c r="AF1031" s="43"/>
      <c r="AG1031" s="41"/>
      <c r="AH1031" s="42"/>
      <c r="AI1031" s="43"/>
      <c r="AK1031" s="41"/>
      <c r="AL1031" s="42"/>
      <c r="AM1031" s="43"/>
      <c r="AT1031" s="32">
        <f>IF(SUM(AK1136:AM1136)=0,0,IF(SUM(AK1031:AM1031)=0,0,1))</f>
        <v>0</v>
      </c>
    </row>
    <row r="1032" spans="3:50" ht="15" customHeight="1" x14ac:dyDescent="0.3">
      <c r="C1032" s="40" t="s">
        <v>22</v>
      </c>
      <c r="D1032" s="34" t="s">
        <v>820</v>
      </c>
      <c r="E1032" s="35" t="s">
        <v>1064</v>
      </c>
      <c r="F1032" s="41">
        <v>13398</v>
      </c>
      <c r="G1032" s="42">
        <v>14099</v>
      </c>
      <c r="H1032" s="43">
        <v>15403</v>
      </c>
      <c r="I1032" s="41">
        <v>6000</v>
      </c>
      <c r="J1032" s="42">
        <v>8247</v>
      </c>
      <c r="K1032" s="169">
        <v>9087</v>
      </c>
      <c r="L1032" s="154">
        <v>0</v>
      </c>
      <c r="M1032" s="42">
        <v>0</v>
      </c>
      <c r="N1032" s="43">
        <v>0</v>
      </c>
      <c r="O1032" s="41"/>
      <c r="P1032" s="42"/>
      <c r="Q1032" s="43"/>
      <c r="R1032" s="41"/>
      <c r="S1032" s="42"/>
      <c r="T1032" s="43"/>
      <c r="U1032" s="41"/>
      <c r="V1032" s="42"/>
      <c r="W1032" s="43"/>
      <c r="X1032" s="41"/>
      <c r="Y1032" s="42"/>
      <c r="Z1032" s="43"/>
      <c r="AA1032" s="41"/>
      <c r="AB1032" s="42"/>
      <c r="AC1032" s="43"/>
      <c r="AD1032" s="41"/>
      <c r="AE1032" s="42"/>
      <c r="AF1032" s="43"/>
      <c r="AG1032" s="41"/>
      <c r="AH1032" s="42"/>
      <c r="AI1032" s="43"/>
      <c r="AK1032" s="41">
        <f t="shared" ref="AK1032:AM1042" si="303">F1032+I1032+L1032+O1032+R1032+U1032+X1032+AA1032+AD1032+AG1032</f>
        <v>19398</v>
      </c>
      <c r="AL1032" s="42">
        <f t="shared" si="303"/>
        <v>22346</v>
      </c>
      <c r="AM1032" s="43">
        <f t="shared" si="303"/>
        <v>24490</v>
      </c>
      <c r="AT1032" s="32">
        <f>IF(SUM(AK1136:AM1136)=0,0,IF(SUM(AK1032:AM1032)=0,0,1))</f>
        <v>1</v>
      </c>
      <c r="AV1032" s="23">
        <v>8</v>
      </c>
      <c r="AW1032" s="23">
        <v>5</v>
      </c>
      <c r="AX1032" s="23">
        <v>1</v>
      </c>
    </row>
    <row r="1033" spans="3:50" ht="15" customHeight="1" x14ac:dyDescent="0.3">
      <c r="C1033" s="40" t="s">
        <v>22</v>
      </c>
      <c r="D1033" s="34" t="s">
        <v>821</v>
      </c>
      <c r="E1033" s="35" t="s">
        <v>1056</v>
      </c>
      <c r="F1033" s="41">
        <v>11405</v>
      </c>
      <c r="G1033" s="42">
        <v>12001</v>
      </c>
      <c r="H1033" s="43">
        <v>13111</v>
      </c>
      <c r="I1033" s="41">
        <v>18000</v>
      </c>
      <c r="J1033" s="42">
        <v>24659</v>
      </c>
      <c r="K1033" s="169">
        <v>25608</v>
      </c>
      <c r="L1033" s="154">
        <v>0</v>
      </c>
      <c r="M1033" s="42">
        <v>0</v>
      </c>
      <c r="N1033" s="43">
        <v>0</v>
      </c>
      <c r="O1033" s="41"/>
      <c r="P1033" s="42"/>
      <c r="Q1033" s="43"/>
      <c r="R1033" s="41"/>
      <c r="S1033" s="42"/>
      <c r="T1033" s="43"/>
      <c r="U1033" s="41"/>
      <c r="V1033" s="42"/>
      <c r="W1033" s="43"/>
      <c r="X1033" s="41"/>
      <c r="Y1033" s="42"/>
      <c r="Z1033" s="43"/>
      <c r="AA1033" s="41"/>
      <c r="AB1033" s="42"/>
      <c r="AC1033" s="43"/>
      <c r="AD1033" s="41"/>
      <c r="AE1033" s="42"/>
      <c r="AF1033" s="43"/>
      <c r="AG1033" s="41"/>
      <c r="AH1033" s="42"/>
      <c r="AI1033" s="43"/>
      <c r="AK1033" s="41">
        <f t="shared" si="303"/>
        <v>29405</v>
      </c>
      <c r="AL1033" s="42">
        <f t="shared" si="303"/>
        <v>36660</v>
      </c>
      <c r="AM1033" s="43">
        <f t="shared" si="303"/>
        <v>38719</v>
      </c>
      <c r="AT1033" s="32">
        <f>IF(SUM(AK1136:AM1136)=0,0,IF(SUM(AK1033:AM1033)=0,0,1))</f>
        <v>1</v>
      </c>
      <c r="AV1033" s="23">
        <v>8</v>
      </c>
      <c r="AW1033" s="23">
        <v>5</v>
      </c>
      <c r="AX1033" s="23">
        <f>IF(AW1033=AW1032,AX1032+1,1)</f>
        <v>2</v>
      </c>
    </row>
    <row r="1034" spans="3:50" ht="15" customHeight="1" x14ac:dyDescent="0.3">
      <c r="C1034" s="40" t="s">
        <v>22</v>
      </c>
      <c r="D1034" s="34" t="s">
        <v>822</v>
      </c>
      <c r="E1034" s="35" t="s">
        <v>1058</v>
      </c>
      <c r="F1034" s="41">
        <v>82833</v>
      </c>
      <c r="G1034" s="42">
        <v>87165</v>
      </c>
      <c r="H1034" s="43">
        <v>95229</v>
      </c>
      <c r="I1034" s="41">
        <v>6000</v>
      </c>
      <c r="J1034" s="42">
        <v>8248</v>
      </c>
      <c r="K1034" s="169">
        <v>9087</v>
      </c>
      <c r="L1034" s="154">
        <v>0</v>
      </c>
      <c r="M1034" s="42">
        <v>0</v>
      </c>
      <c r="N1034" s="43">
        <v>0</v>
      </c>
      <c r="O1034" s="41"/>
      <c r="P1034" s="42"/>
      <c r="Q1034" s="43"/>
      <c r="R1034" s="41"/>
      <c r="S1034" s="42"/>
      <c r="T1034" s="43"/>
      <c r="U1034" s="41"/>
      <c r="V1034" s="42"/>
      <c r="W1034" s="43"/>
      <c r="X1034" s="41"/>
      <c r="Y1034" s="42"/>
      <c r="Z1034" s="43"/>
      <c r="AA1034" s="41"/>
      <c r="AB1034" s="42"/>
      <c r="AC1034" s="43"/>
      <c r="AD1034" s="41"/>
      <c r="AE1034" s="42"/>
      <c r="AF1034" s="43"/>
      <c r="AG1034" s="41"/>
      <c r="AH1034" s="42"/>
      <c r="AI1034" s="43"/>
      <c r="AK1034" s="41">
        <f t="shared" si="303"/>
        <v>88833</v>
      </c>
      <c r="AL1034" s="42">
        <f t="shared" si="303"/>
        <v>95413</v>
      </c>
      <c r="AM1034" s="43">
        <f t="shared" si="303"/>
        <v>104316</v>
      </c>
      <c r="AT1034" s="32">
        <f>IF(SUM(AK1136:AM1136)=0,0,IF(SUM(AK1034:AM1034)=0,0,1))</f>
        <v>1</v>
      </c>
      <c r="AV1034" s="23">
        <v>8</v>
      </c>
      <c r="AW1034" s="23">
        <v>5</v>
      </c>
      <c r="AX1034" s="23">
        <f t="shared" ref="AX1034:AX1042" si="304">IF(AW1034=AW1033,AX1033+1,1)</f>
        <v>3</v>
      </c>
    </row>
    <row r="1035" spans="3:50" ht="15" customHeight="1" x14ac:dyDescent="0.3">
      <c r="C1035" s="40" t="s">
        <v>22</v>
      </c>
      <c r="D1035" s="34" t="s">
        <v>823</v>
      </c>
      <c r="E1035" s="35" t="s">
        <v>1060</v>
      </c>
      <c r="F1035" s="41">
        <v>4681</v>
      </c>
      <c r="G1035" s="42">
        <v>4926</v>
      </c>
      <c r="H1035" s="43">
        <v>5381</v>
      </c>
      <c r="I1035" s="41">
        <v>45000</v>
      </c>
      <c r="J1035" s="42">
        <v>37113</v>
      </c>
      <c r="K1035" s="169">
        <v>38218</v>
      </c>
      <c r="L1035" s="154">
        <v>0</v>
      </c>
      <c r="M1035" s="42">
        <v>0</v>
      </c>
      <c r="N1035" s="43">
        <v>0</v>
      </c>
      <c r="O1035" s="41"/>
      <c r="P1035" s="42"/>
      <c r="Q1035" s="43"/>
      <c r="R1035" s="41"/>
      <c r="S1035" s="42"/>
      <c r="T1035" s="43"/>
      <c r="U1035" s="41"/>
      <c r="V1035" s="42"/>
      <c r="W1035" s="43"/>
      <c r="X1035" s="41"/>
      <c r="Y1035" s="42"/>
      <c r="Z1035" s="43"/>
      <c r="AA1035" s="41"/>
      <c r="AB1035" s="42"/>
      <c r="AC1035" s="43"/>
      <c r="AD1035" s="41"/>
      <c r="AE1035" s="42"/>
      <c r="AF1035" s="43"/>
      <c r="AG1035" s="41"/>
      <c r="AH1035" s="42"/>
      <c r="AI1035" s="43"/>
      <c r="AK1035" s="41">
        <f t="shared" si="303"/>
        <v>49681</v>
      </c>
      <c r="AL1035" s="42">
        <f t="shared" si="303"/>
        <v>42039</v>
      </c>
      <c r="AM1035" s="43">
        <f t="shared" si="303"/>
        <v>43599</v>
      </c>
      <c r="AT1035" s="32">
        <f>IF(SUM(AK1136:AM1136)=0,0,IF(SUM(AK1035:AM1035)=0,0,1))</f>
        <v>1</v>
      </c>
      <c r="AV1035" s="23">
        <v>8</v>
      </c>
      <c r="AW1035" s="23">
        <v>5</v>
      </c>
      <c r="AX1035" s="23">
        <f t="shared" si="304"/>
        <v>4</v>
      </c>
    </row>
    <row r="1036" spans="3:50" ht="15" customHeight="1" x14ac:dyDescent="0.3">
      <c r="C1036" s="40" t="s">
        <v>22</v>
      </c>
      <c r="D1036" s="34" t="s">
        <v>824</v>
      </c>
      <c r="E1036" s="35" t="s">
        <v>1061</v>
      </c>
      <c r="F1036" s="41">
        <v>42166</v>
      </c>
      <c r="G1036" s="42">
        <v>44374</v>
      </c>
      <c r="H1036" s="43">
        <v>48482</v>
      </c>
      <c r="I1036" s="41">
        <v>0</v>
      </c>
      <c r="J1036" s="42">
        <v>0</v>
      </c>
      <c r="K1036" s="169">
        <v>0</v>
      </c>
      <c r="L1036" s="154">
        <v>0</v>
      </c>
      <c r="M1036" s="42">
        <v>0</v>
      </c>
      <c r="N1036" s="43">
        <v>0</v>
      </c>
      <c r="O1036" s="41"/>
      <c r="P1036" s="42"/>
      <c r="Q1036" s="43"/>
      <c r="R1036" s="41"/>
      <c r="S1036" s="42"/>
      <c r="T1036" s="43"/>
      <c r="U1036" s="41"/>
      <c r="V1036" s="42"/>
      <c r="W1036" s="43"/>
      <c r="X1036" s="41"/>
      <c r="Y1036" s="42"/>
      <c r="Z1036" s="43"/>
      <c r="AA1036" s="41"/>
      <c r="AB1036" s="42"/>
      <c r="AC1036" s="43"/>
      <c r="AD1036" s="41"/>
      <c r="AE1036" s="42"/>
      <c r="AF1036" s="43"/>
      <c r="AG1036" s="41"/>
      <c r="AH1036" s="42"/>
      <c r="AI1036" s="43"/>
      <c r="AK1036" s="41">
        <f t="shared" si="303"/>
        <v>42166</v>
      </c>
      <c r="AL1036" s="42">
        <f t="shared" si="303"/>
        <v>44374</v>
      </c>
      <c r="AM1036" s="43">
        <f t="shared" si="303"/>
        <v>48482</v>
      </c>
      <c r="AT1036" s="32">
        <f>IF(SUM(AK1136:AM1136)=0,0,IF(SUM(AK1036:AM1036)=0,0,1))</f>
        <v>1</v>
      </c>
      <c r="AV1036" s="23">
        <v>8</v>
      </c>
      <c r="AW1036" s="23">
        <v>5</v>
      </c>
      <c r="AX1036" s="23">
        <f t="shared" si="304"/>
        <v>5</v>
      </c>
    </row>
    <row r="1037" spans="3:50" ht="15" hidden="1" customHeight="1" x14ac:dyDescent="0.3">
      <c r="C1037" s="40" t="s">
        <v>22</v>
      </c>
      <c r="D1037" s="34" t="s">
        <v>2</v>
      </c>
      <c r="E1037" s="35" t="s">
        <v>2</v>
      </c>
      <c r="F1037" s="41">
        <v>0</v>
      </c>
      <c r="G1037" s="42">
        <v>0</v>
      </c>
      <c r="H1037" s="43">
        <v>0</v>
      </c>
      <c r="I1037" s="41">
        <v>0</v>
      </c>
      <c r="J1037" s="42">
        <v>0</v>
      </c>
      <c r="K1037" s="169">
        <v>0</v>
      </c>
      <c r="L1037" s="154">
        <v>0</v>
      </c>
      <c r="M1037" s="42">
        <v>0</v>
      </c>
      <c r="N1037" s="43">
        <v>0</v>
      </c>
      <c r="O1037" s="41"/>
      <c r="P1037" s="42"/>
      <c r="Q1037" s="43"/>
      <c r="R1037" s="41"/>
      <c r="S1037" s="42"/>
      <c r="T1037" s="43"/>
      <c r="U1037" s="41"/>
      <c r="V1037" s="42"/>
      <c r="W1037" s="43"/>
      <c r="X1037" s="41"/>
      <c r="Y1037" s="42"/>
      <c r="Z1037" s="43"/>
      <c r="AA1037" s="41"/>
      <c r="AB1037" s="42"/>
      <c r="AC1037" s="43"/>
      <c r="AD1037" s="41"/>
      <c r="AE1037" s="42"/>
      <c r="AF1037" s="43"/>
      <c r="AG1037" s="41"/>
      <c r="AH1037" s="42"/>
      <c r="AI1037" s="43"/>
      <c r="AK1037" s="41">
        <f t="shared" si="303"/>
        <v>0</v>
      </c>
      <c r="AL1037" s="42">
        <f t="shared" si="303"/>
        <v>0</v>
      </c>
      <c r="AM1037" s="43">
        <f t="shared" si="303"/>
        <v>0</v>
      </c>
      <c r="AT1037" s="32">
        <f>IF(SUM(AK1136:AM1136)=0,0,IF(SUM(AK1037:AM1037)=0,0,1))</f>
        <v>0</v>
      </c>
      <c r="AV1037" s="23">
        <v>8</v>
      </c>
      <c r="AW1037" s="23">
        <v>5</v>
      </c>
      <c r="AX1037" s="23">
        <f t="shared" si="304"/>
        <v>6</v>
      </c>
    </row>
    <row r="1038" spans="3:50" ht="15" hidden="1" customHeight="1" x14ac:dyDescent="0.3">
      <c r="C1038" s="40" t="s">
        <v>22</v>
      </c>
      <c r="D1038" s="34" t="s">
        <v>2</v>
      </c>
      <c r="E1038" s="35" t="s">
        <v>2</v>
      </c>
      <c r="F1038" s="41">
        <v>0</v>
      </c>
      <c r="G1038" s="42">
        <v>0</v>
      </c>
      <c r="H1038" s="43">
        <v>0</v>
      </c>
      <c r="I1038" s="41">
        <v>0</v>
      </c>
      <c r="J1038" s="42">
        <v>0</v>
      </c>
      <c r="K1038" s="169">
        <v>0</v>
      </c>
      <c r="L1038" s="154">
        <v>0</v>
      </c>
      <c r="M1038" s="42">
        <v>0</v>
      </c>
      <c r="N1038" s="43">
        <v>0</v>
      </c>
      <c r="O1038" s="41"/>
      <c r="P1038" s="42"/>
      <c r="Q1038" s="43"/>
      <c r="R1038" s="41"/>
      <c r="S1038" s="42"/>
      <c r="T1038" s="43"/>
      <c r="U1038" s="41"/>
      <c r="V1038" s="42"/>
      <c r="W1038" s="43"/>
      <c r="X1038" s="41"/>
      <c r="Y1038" s="42"/>
      <c r="Z1038" s="43"/>
      <c r="AA1038" s="41"/>
      <c r="AB1038" s="42"/>
      <c r="AC1038" s="43"/>
      <c r="AD1038" s="41"/>
      <c r="AE1038" s="42"/>
      <c r="AF1038" s="43"/>
      <c r="AG1038" s="41"/>
      <c r="AH1038" s="42"/>
      <c r="AI1038" s="43"/>
      <c r="AK1038" s="41">
        <f t="shared" si="303"/>
        <v>0</v>
      </c>
      <c r="AL1038" s="42">
        <f t="shared" si="303"/>
        <v>0</v>
      </c>
      <c r="AM1038" s="43">
        <f t="shared" si="303"/>
        <v>0</v>
      </c>
      <c r="AT1038" s="32">
        <f>IF(SUM(AK1136:AM1136)=0,0,IF(SUM(AK1038:AM1038)=0,0,1))</f>
        <v>0</v>
      </c>
      <c r="AV1038" s="23">
        <v>8</v>
      </c>
      <c r="AW1038" s="23">
        <v>5</v>
      </c>
      <c r="AX1038" s="23">
        <f t="shared" si="304"/>
        <v>7</v>
      </c>
    </row>
    <row r="1039" spans="3:50" ht="15" hidden="1" customHeight="1" x14ac:dyDescent="0.3">
      <c r="C1039" s="40" t="s">
        <v>22</v>
      </c>
      <c r="D1039" s="34" t="s">
        <v>2</v>
      </c>
      <c r="E1039" s="35" t="s">
        <v>2</v>
      </c>
      <c r="F1039" s="41">
        <v>0</v>
      </c>
      <c r="G1039" s="42">
        <v>0</v>
      </c>
      <c r="H1039" s="43">
        <v>0</v>
      </c>
      <c r="I1039" s="41">
        <v>0</v>
      </c>
      <c r="J1039" s="42">
        <v>0</v>
      </c>
      <c r="K1039" s="169">
        <v>0</v>
      </c>
      <c r="L1039" s="154">
        <v>0</v>
      </c>
      <c r="M1039" s="42">
        <v>0</v>
      </c>
      <c r="N1039" s="43">
        <v>0</v>
      </c>
      <c r="O1039" s="41"/>
      <c r="P1039" s="42"/>
      <c r="Q1039" s="43"/>
      <c r="R1039" s="41"/>
      <c r="S1039" s="42"/>
      <c r="T1039" s="43"/>
      <c r="U1039" s="41"/>
      <c r="V1039" s="42"/>
      <c r="W1039" s="43"/>
      <c r="X1039" s="41"/>
      <c r="Y1039" s="42"/>
      <c r="Z1039" s="43"/>
      <c r="AA1039" s="41"/>
      <c r="AB1039" s="42"/>
      <c r="AC1039" s="43"/>
      <c r="AD1039" s="41"/>
      <c r="AE1039" s="42"/>
      <c r="AF1039" s="43"/>
      <c r="AG1039" s="41"/>
      <c r="AH1039" s="42"/>
      <c r="AI1039" s="43"/>
      <c r="AK1039" s="41">
        <f t="shared" si="303"/>
        <v>0</v>
      </c>
      <c r="AL1039" s="42">
        <f t="shared" si="303"/>
        <v>0</v>
      </c>
      <c r="AM1039" s="43">
        <f t="shared" si="303"/>
        <v>0</v>
      </c>
      <c r="AT1039" s="32">
        <f>IF(SUM(AK1136:AM1136)=0,0,IF(SUM(AK1039:AM1039)=0,0,1))</f>
        <v>0</v>
      </c>
      <c r="AV1039" s="23">
        <v>8</v>
      </c>
      <c r="AW1039" s="23">
        <v>5</v>
      </c>
      <c r="AX1039" s="23">
        <f t="shared" si="304"/>
        <v>8</v>
      </c>
    </row>
    <row r="1040" spans="3:50" ht="15" hidden="1" customHeight="1" x14ac:dyDescent="0.3">
      <c r="C1040" s="40" t="s">
        <v>22</v>
      </c>
      <c r="D1040" s="34" t="s">
        <v>2</v>
      </c>
      <c r="E1040" s="35" t="s">
        <v>2</v>
      </c>
      <c r="F1040" s="41">
        <v>0</v>
      </c>
      <c r="G1040" s="42">
        <v>0</v>
      </c>
      <c r="H1040" s="43">
        <v>0</v>
      </c>
      <c r="I1040" s="41">
        <v>0</v>
      </c>
      <c r="J1040" s="42">
        <v>0</v>
      </c>
      <c r="K1040" s="169">
        <v>0</v>
      </c>
      <c r="L1040" s="154">
        <v>0</v>
      </c>
      <c r="M1040" s="42">
        <v>0</v>
      </c>
      <c r="N1040" s="43">
        <v>0</v>
      </c>
      <c r="O1040" s="41"/>
      <c r="P1040" s="42"/>
      <c r="Q1040" s="43"/>
      <c r="R1040" s="41"/>
      <c r="S1040" s="42"/>
      <c r="T1040" s="43"/>
      <c r="U1040" s="41"/>
      <c r="V1040" s="42"/>
      <c r="W1040" s="43"/>
      <c r="X1040" s="41"/>
      <c r="Y1040" s="42"/>
      <c r="Z1040" s="43"/>
      <c r="AA1040" s="41"/>
      <c r="AB1040" s="42"/>
      <c r="AC1040" s="43"/>
      <c r="AD1040" s="41"/>
      <c r="AE1040" s="42"/>
      <c r="AF1040" s="43"/>
      <c r="AG1040" s="41"/>
      <c r="AH1040" s="42"/>
      <c r="AI1040" s="43"/>
      <c r="AK1040" s="41">
        <f t="shared" si="303"/>
        <v>0</v>
      </c>
      <c r="AL1040" s="42">
        <f t="shared" si="303"/>
        <v>0</v>
      </c>
      <c r="AM1040" s="43">
        <f t="shared" si="303"/>
        <v>0</v>
      </c>
      <c r="AT1040" s="32">
        <f>IF(SUM(AK1136:AM1136)=0,0,IF(SUM(AK1040:AM1040)=0,0,1))</f>
        <v>0</v>
      </c>
      <c r="AV1040" s="23">
        <v>8</v>
      </c>
      <c r="AW1040" s="23">
        <v>5</v>
      </c>
      <c r="AX1040" s="23">
        <f t="shared" si="304"/>
        <v>9</v>
      </c>
    </row>
    <row r="1041" spans="3:50" ht="15" hidden="1" customHeight="1" x14ac:dyDescent="0.3">
      <c r="C1041" s="40" t="s">
        <v>22</v>
      </c>
      <c r="D1041" s="34" t="s">
        <v>2</v>
      </c>
      <c r="E1041" s="35" t="s">
        <v>2</v>
      </c>
      <c r="F1041" s="41">
        <v>0</v>
      </c>
      <c r="G1041" s="42">
        <v>0</v>
      </c>
      <c r="H1041" s="43">
        <v>0</v>
      </c>
      <c r="I1041" s="41">
        <v>0</v>
      </c>
      <c r="J1041" s="42">
        <v>0</v>
      </c>
      <c r="K1041" s="169">
        <v>0</v>
      </c>
      <c r="L1041" s="154">
        <v>0</v>
      </c>
      <c r="M1041" s="42">
        <v>0</v>
      </c>
      <c r="N1041" s="43">
        <v>0</v>
      </c>
      <c r="O1041" s="41"/>
      <c r="P1041" s="42"/>
      <c r="Q1041" s="43"/>
      <c r="R1041" s="41"/>
      <c r="S1041" s="42"/>
      <c r="T1041" s="43"/>
      <c r="U1041" s="41"/>
      <c r="V1041" s="42"/>
      <c r="W1041" s="43"/>
      <c r="X1041" s="41"/>
      <c r="Y1041" s="42"/>
      <c r="Z1041" s="43"/>
      <c r="AA1041" s="41"/>
      <c r="AB1041" s="42"/>
      <c r="AC1041" s="43"/>
      <c r="AD1041" s="41"/>
      <c r="AE1041" s="42"/>
      <c r="AF1041" s="43"/>
      <c r="AG1041" s="41"/>
      <c r="AH1041" s="42"/>
      <c r="AI1041" s="43"/>
      <c r="AK1041" s="41">
        <f t="shared" si="303"/>
        <v>0</v>
      </c>
      <c r="AL1041" s="42">
        <f t="shared" si="303"/>
        <v>0</v>
      </c>
      <c r="AM1041" s="43">
        <f t="shared" si="303"/>
        <v>0</v>
      </c>
      <c r="AT1041" s="32">
        <f>IF(SUM(AK1136:AM1136)=0,0,IF(SUM(AK1041:AM1041)=0,0,1))</f>
        <v>0</v>
      </c>
      <c r="AV1041" s="23">
        <v>8</v>
      </c>
      <c r="AW1041" s="23">
        <v>5</v>
      </c>
      <c r="AX1041" s="23">
        <f t="shared" si="304"/>
        <v>10</v>
      </c>
    </row>
    <row r="1042" spans="3:50" ht="15" hidden="1" customHeight="1" x14ac:dyDescent="0.3">
      <c r="C1042" s="40" t="s">
        <v>23</v>
      </c>
      <c r="D1042" s="34" t="s">
        <v>518</v>
      </c>
      <c r="E1042" s="35" t="s">
        <v>519</v>
      </c>
      <c r="F1042" s="41">
        <v>0</v>
      </c>
      <c r="G1042" s="42">
        <v>0</v>
      </c>
      <c r="H1042" s="43">
        <v>0</v>
      </c>
      <c r="I1042" s="41">
        <v>0</v>
      </c>
      <c r="J1042" s="42">
        <v>0</v>
      </c>
      <c r="K1042" s="169">
        <v>0</v>
      </c>
      <c r="L1042" s="154">
        <v>0</v>
      </c>
      <c r="M1042" s="42">
        <v>0</v>
      </c>
      <c r="N1042" s="43">
        <v>0</v>
      </c>
      <c r="O1042" s="41"/>
      <c r="P1042" s="42"/>
      <c r="Q1042" s="43"/>
      <c r="R1042" s="41"/>
      <c r="S1042" s="42"/>
      <c r="T1042" s="43"/>
      <c r="U1042" s="41"/>
      <c r="V1042" s="42"/>
      <c r="W1042" s="43"/>
      <c r="X1042" s="41"/>
      <c r="Y1042" s="42"/>
      <c r="Z1042" s="43"/>
      <c r="AA1042" s="41"/>
      <c r="AB1042" s="42"/>
      <c r="AC1042" s="43"/>
      <c r="AD1042" s="41"/>
      <c r="AE1042" s="42"/>
      <c r="AF1042" s="43"/>
      <c r="AG1042" s="41"/>
      <c r="AH1042" s="42"/>
      <c r="AI1042" s="43"/>
      <c r="AK1042" s="41">
        <f t="shared" si="303"/>
        <v>0</v>
      </c>
      <c r="AL1042" s="42">
        <f t="shared" si="303"/>
        <v>0</v>
      </c>
      <c r="AM1042" s="43">
        <f t="shared" si="303"/>
        <v>0</v>
      </c>
      <c r="AT1042" s="32">
        <f>IF(SUM(AK1136:AM1136)=0,0,IF(SUM(AK1042:AM1042)=0,0,1))</f>
        <v>0</v>
      </c>
      <c r="AV1042" s="23">
        <v>8</v>
      </c>
      <c r="AW1042" s="23">
        <v>6</v>
      </c>
      <c r="AX1042" s="23">
        <f t="shared" si="304"/>
        <v>1</v>
      </c>
    </row>
    <row r="1043" spans="3:50" ht="15" customHeight="1" x14ac:dyDescent="0.3">
      <c r="C1043" s="50" t="str">
        <f>IF(LEN(E1042)&lt;1,"","Total: " &amp; LEFT(E1042,LEN(E1042)-21) &amp; "Municipalities")</f>
        <v>Total: Dr Ruth Segomotsi Mompati Municipalities</v>
      </c>
      <c r="D1043" s="51"/>
      <c r="E1043" s="52"/>
      <c r="F1043" s="53">
        <f t="shared" ref="F1043:N1043" si="305">SUM(F1032:F1042)</f>
        <v>154483</v>
      </c>
      <c r="G1043" s="54">
        <f t="shared" si="305"/>
        <v>162565</v>
      </c>
      <c r="H1043" s="55">
        <f t="shared" si="305"/>
        <v>177606</v>
      </c>
      <c r="I1043" s="53">
        <f t="shared" si="305"/>
        <v>75000</v>
      </c>
      <c r="J1043" s="54">
        <f t="shared" si="305"/>
        <v>78267</v>
      </c>
      <c r="K1043" s="171">
        <f t="shared" si="305"/>
        <v>82000</v>
      </c>
      <c r="L1043" s="159">
        <f t="shared" si="305"/>
        <v>0</v>
      </c>
      <c r="M1043" s="54">
        <f t="shared" si="305"/>
        <v>0</v>
      </c>
      <c r="N1043" s="55">
        <f t="shared" si="305"/>
        <v>0</v>
      </c>
      <c r="O1043" s="53">
        <f t="shared" ref="O1043:AI1043" si="306">SUM(O1032:O1042)</f>
        <v>0</v>
      </c>
      <c r="P1043" s="54">
        <f t="shared" si="306"/>
        <v>0</v>
      </c>
      <c r="Q1043" s="55">
        <f t="shared" si="306"/>
        <v>0</v>
      </c>
      <c r="R1043" s="53">
        <f t="shared" si="306"/>
        <v>0</v>
      </c>
      <c r="S1043" s="54">
        <f t="shared" si="306"/>
        <v>0</v>
      </c>
      <c r="T1043" s="55">
        <f t="shared" si="306"/>
        <v>0</v>
      </c>
      <c r="U1043" s="53">
        <f t="shared" si="306"/>
        <v>0</v>
      </c>
      <c r="V1043" s="54">
        <f t="shared" si="306"/>
        <v>0</v>
      </c>
      <c r="W1043" s="55">
        <f t="shared" si="306"/>
        <v>0</v>
      </c>
      <c r="X1043" s="53">
        <f t="shared" si="306"/>
        <v>0</v>
      </c>
      <c r="Y1043" s="54">
        <f t="shared" si="306"/>
        <v>0</v>
      </c>
      <c r="Z1043" s="55">
        <f t="shared" si="306"/>
        <v>0</v>
      </c>
      <c r="AA1043" s="53">
        <f t="shared" si="306"/>
        <v>0</v>
      </c>
      <c r="AB1043" s="54">
        <f t="shared" si="306"/>
        <v>0</v>
      </c>
      <c r="AC1043" s="55">
        <f t="shared" si="306"/>
        <v>0</v>
      </c>
      <c r="AD1043" s="53">
        <f t="shared" si="306"/>
        <v>0</v>
      </c>
      <c r="AE1043" s="54">
        <f t="shared" si="306"/>
        <v>0</v>
      </c>
      <c r="AF1043" s="55">
        <f t="shared" si="306"/>
        <v>0</v>
      </c>
      <c r="AG1043" s="53">
        <f t="shared" si="306"/>
        <v>0</v>
      </c>
      <c r="AH1043" s="54">
        <f t="shared" si="306"/>
        <v>0</v>
      </c>
      <c r="AI1043" s="55">
        <f t="shared" si="306"/>
        <v>0</v>
      </c>
      <c r="AK1043" s="53">
        <f>SUM(AK1032:AK1042)</f>
        <v>229483</v>
      </c>
      <c r="AL1043" s="54">
        <f>SUM(AL1032:AL1042)</f>
        <v>240832</v>
      </c>
      <c r="AM1043" s="55">
        <f>SUM(AM1032:AM1042)</f>
        <v>259606</v>
      </c>
      <c r="AT1043" s="32">
        <f>IF(SUM(AK1136:AM1136)=0,0,IF(SUM(AK1043:AM1043)=0,0,1))</f>
        <v>1</v>
      </c>
    </row>
    <row r="1044" spans="3:50" ht="15" hidden="1" customHeight="1" x14ac:dyDescent="0.3">
      <c r="C1044" s="40"/>
      <c r="D1044" s="34"/>
      <c r="E1044" s="35"/>
      <c r="F1044" s="41"/>
      <c r="G1044" s="42"/>
      <c r="H1044" s="43"/>
      <c r="I1044" s="41"/>
      <c r="J1044" s="42"/>
      <c r="K1044" s="169"/>
      <c r="L1044" s="154"/>
      <c r="M1044" s="42"/>
      <c r="N1044" s="43"/>
      <c r="O1044" s="41"/>
      <c r="P1044" s="42"/>
      <c r="Q1044" s="43"/>
      <c r="R1044" s="41"/>
      <c r="S1044" s="42"/>
      <c r="T1044" s="43"/>
      <c r="U1044" s="41"/>
      <c r="V1044" s="42"/>
      <c r="W1044" s="43"/>
      <c r="X1044" s="41"/>
      <c r="Y1044" s="42"/>
      <c r="Z1044" s="43"/>
      <c r="AA1044" s="41"/>
      <c r="AB1044" s="42"/>
      <c r="AC1044" s="43"/>
      <c r="AD1044" s="41"/>
      <c r="AE1044" s="42"/>
      <c r="AF1044" s="43"/>
      <c r="AG1044" s="41"/>
      <c r="AH1044" s="42"/>
      <c r="AI1044" s="43"/>
      <c r="AK1044" s="41"/>
      <c r="AL1044" s="42"/>
      <c r="AM1044" s="43"/>
      <c r="AT1044" s="32">
        <f>IF(SUM(AK1136:AM1136)=0,0,IF(SUM(AK1044:AM1044)=0,0,1))</f>
        <v>0</v>
      </c>
    </row>
    <row r="1045" spans="3:50" ht="15" hidden="1" customHeight="1" x14ac:dyDescent="0.3">
      <c r="C1045" s="40" t="s">
        <v>22</v>
      </c>
      <c r="D1045" s="34" t="s">
        <v>825</v>
      </c>
      <c r="E1045" s="35" t="s">
        <v>1066</v>
      </c>
      <c r="F1045" s="41">
        <v>0</v>
      </c>
      <c r="G1045" s="42">
        <v>0</v>
      </c>
      <c r="H1045" s="43">
        <v>0</v>
      </c>
      <c r="I1045" s="41">
        <v>0</v>
      </c>
      <c r="J1045" s="42">
        <v>0</v>
      </c>
      <c r="K1045" s="169">
        <v>0</v>
      </c>
      <c r="L1045" s="154">
        <v>0</v>
      </c>
      <c r="M1045" s="42">
        <v>0</v>
      </c>
      <c r="N1045" s="43">
        <v>0</v>
      </c>
      <c r="O1045" s="41"/>
      <c r="P1045" s="42"/>
      <c r="Q1045" s="43"/>
      <c r="R1045" s="41"/>
      <c r="S1045" s="42"/>
      <c r="T1045" s="43"/>
      <c r="U1045" s="41"/>
      <c r="V1045" s="42"/>
      <c r="W1045" s="43"/>
      <c r="X1045" s="41"/>
      <c r="Y1045" s="42"/>
      <c r="Z1045" s="43"/>
      <c r="AA1045" s="41"/>
      <c r="AB1045" s="42"/>
      <c r="AC1045" s="43"/>
      <c r="AD1045" s="41"/>
      <c r="AE1045" s="42"/>
      <c r="AF1045" s="43"/>
      <c r="AG1045" s="41"/>
      <c r="AH1045" s="42"/>
      <c r="AI1045" s="43"/>
      <c r="AK1045" s="41">
        <f t="shared" ref="AK1045:AM1055" si="307">F1045+I1045+L1045+O1045+R1045+U1045+X1045+AA1045+AD1045+AG1045</f>
        <v>0</v>
      </c>
      <c r="AL1045" s="42">
        <f t="shared" si="307"/>
        <v>0</v>
      </c>
      <c r="AM1045" s="43">
        <f t="shared" si="307"/>
        <v>0</v>
      </c>
      <c r="AT1045" s="32">
        <f>IF(SUM(AK1136:AM1136)=0,0,IF(SUM(AK1045:AM1045)=0,0,1))</f>
        <v>0</v>
      </c>
      <c r="AV1045" s="23">
        <v>8</v>
      </c>
      <c r="AW1045" s="23">
        <v>7</v>
      </c>
      <c r="AX1045" s="23">
        <v>1</v>
      </c>
    </row>
    <row r="1046" spans="3:50" ht="15" hidden="1" customHeight="1" x14ac:dyDescent="0.3">
      <c r="C1046" s="40" t="s">
        <v>22</v>
      </c>
      <c r="D1046" s="34" t="s">
        <v>826</v>
      </c>
      <c r="E1046" s="35" t="s">
        <v>1068</v>
      </c>
      <c r="F1046" s="41">
        <v>0</v>
      </c>
      <c r="G1046" s="42">
        <v>0</v>
      </c>
      <c r="H1046" s="43">
        <v>0</v>
      </c>
      <c r="I1046" s="41">
        <v>0</v>
      </c>
      <c r="J1046" s="42">
        <v>0</v>
      </c>
      <c r="K1046" s="169">
        <v>0</v>
      </c>
      <c r="L1046" s="154">
        <v>0</v>
      </c>
      <c r="M1046" s="42">
        <v>0</v>
      </c>
      <c r="N1046" s="43">
        <v>0</v>
      </c>
      <c r="O1046" s="41"/>
      <c r="P1046" s="42"/>
      <c r="Q1046" s="43"/>
      <c r="R1046" s="41"/>
      <c r="S1046" s="42"/>
      <c r="T1046" s="43"/>
      <c r="U1046" s="41"/>
      <c r="V1046" s="42"/>
      <c r="W1046" s="43"/>
      <c r="X1046" s="41"/>
      <c r="Y1046" s="42"/>
      <c r="Z1046" s="43"/>
      <c r="AA1046" s="41"/>
      <c r="AB1046" s="42"/>
      <c r="AC1046" s="43"/>
      <c r="AD1046" s="41"/>
      <c r="AE1046" s="42"/>
      <c r="AF1046" s="43"/>
      <c r="AG1046" s="41"/>
      <c r="AH1046" s="42"/>
      <c r="AI1046" s="43"/>
      <c r="AK1046" s="41">
        <f t="shared" si="307"/>
        <v>0</v>
      </c>
      <c r="AL1046" s="42">
        <f t="shared" si="307"/>
        <v>0</v>
      </c>
      <c r="AM1046" s="43">
        <f t="shared" si="307"/>
        <v>0</v>
      </c>
      <c r="AT1046" s="32">
        <f>IF(SUM(AK1136:AM1136)=0,0,IF(SUM(AK1046:AM1046)=0,0,1))</f>
        <v>0</v>
      </c>
      <c r="AV1046" s="23">
        <v>8</v>
      </c>
      <c r="AW1046" s="23">
        <v>7</v>
      </c>
      <c r="AX1046" s="23">
        <f>IF(AW1046=AW1045,AX1045+1,1)</f>
        <v>2</v>
      </c>
    </row>
    <row r="1047" spans="3:50" ht="15" hidden="1" customHeight="1" x14ac:dyDescent="0.3">
      <c r="C1047" s="40" t="s">
        <v>22</v>
      </c>
      <c r="D1047" s="34" t="s">
        <v>529</v>
      </c>
      <c r="E1047" s="35" t="s">
        <v>1065</v>
      </c>
      <c r="F1047" s="41">
        <v>0</v>
      </c>
      <c r="G1047" s="42">
        <v>0</v>
      </c>
      <c r="H1047" s="43">
        <v>0</v>
      </c>
      <c r="I1047" s="41">
        <v>0</v>
      </c>
      <c r="J1047" s="42">
        <v>0</v>
      </c>
      <c r="K1047" s="169">
        <v>0</v>
      </c>
      <c r="L1047" s="154">
        <v>0</v>
      </c>
      <c r="M1047" s="42">
        <v>0</v>
      </c>
      <c r="N1047" s="43">
        <v>0</v>
      </c>
      <c r="O1047" s="41"/>
      <c r="P1047" s="42"/>
      <c r="Q1047" s="43"/>
      <c r="R1047" s="41"/>
      <c r="S1047" s="42"/>
      <c r="T1047" s="43"/>
      <c r="U1047" s="41"/>
      <c r="V1047" s="42"/>
      <c r="W1047" s="43"/>
      <c r="X1047" s="41"/>
      <c r="Y1047" s="42"/>
      <c r="Z1047" s="43"/>
      <c r="AA1047" s="41"/>
      <c r="AB1047" s="42"/>
      <c r="AC1047" s="43"/>
      <c r="AD1047" s="41"/>
      <c r="AE1047" s="42"/>
      <c r="AF1047" s="43"/>
      <c r="AG1047" s="41"/>
      <c r="AH1047" s="42"/>
      <c r="AI1047" s="43"/>
      <c r="AK1047" s="41">
        <f t="shared" si="307"/>
        <v>0</v>
      </c>
      <c r="AL1047" s="42">
        <f t="shared" si="307"/>
        <v>0</v>
      </c>
      <c r="AM1047" s="43">
        <f t="shared" si="307"/>
        <v>0</v>
      </c>
      <c r="AT1047" s="32">
        <f>IF(SUM(AK1136:AM1136)=0,0,IF(SUM(AK1047:AM1047)=0,0,1))</f>
        <v>0</v>
      </c>
      <c r="AV1047" s="23">
        <v>8</v>
      </c>
      <c r="AW1047" s="23">
        <v>7</v>
      </c>
      <c r="AX1047" s="23">
        <f t="shared" ref="AX1047:AX1055" si="308">IF(AW1047=AW1046,AX1046+1,1)</f>
        <v>3</v>
      </c>
    </row>
    <row r="1048" spans="3:50" ht="15" hidden="1" customHeight="1" x14ac:dyDescent="0.3">
      <c r="C1048" s="40" t="s">
        <v>22</v>
      </c>
      <c r="D1048" s="34" t="s">
        <v>2</v>
      </c>
      <c r="E1048" s="35" t="s">
        <v>2</v>
      </c>
      <c r="F1048" s="41">
        <v>0</v>
      </c>
      <c r="G1048" s="42">
        <v>0</v>
      </c>
      <c r="H1048" s="43">
        <v>0</v>
      </c>
      <c r="I1048" s="41">
        <v>0</v>
      </c>
      <c r="J1048" s="42">
        <v>0</v>
      </c>
      <c r="K1048" s="169">
        <v>0</v>
      </c>
      <c r="L1048" s="154">
        <v>0</v>
      </c>
      <c r="M1048" s="42">
        <v>0</v>
      </c>
      <c r="N1048" s="43">
        <v>0</v>
      </c>
      <c r="O1048" s="41"/>
      <c r="P1048" s="42"/>
      <c r="Q1048" s="43"/>
      <c r="R1048" s="41"/>
      <c r="S1048" s="42"/>
      <c r="T1048" s="43"/>
      <c r="U1048" s="41"/>
      <c r="V1048" s="42"/>
      <c r="W1048" s="43"/>
      <c r="X1048" s="41"/>
      <c r="Y1048" s="42"/>
      <c r="Z1048" s="43"/>
      <c r="AA1048" s="41"/>
      <c r="AB1048" s="42"/>
      <c r="AC1048" s="43"/>
      <c r="AD1048" s="41"/>
      <c r="AE1048" s="42"/>
      <c r="AF1048" s="43"/>
      <c r="AG1048" s="41"/>
      <c r="AH1048" s="42"/>
      <c r="AI1048" s="43"/>
      <c r="AK1048" s="41">
        <f t="shared" si="307"/>
        <v>0</v>
      </c>
      <c r="AL1048" s="42">
        <f t="shared" si="307"/>
        <v>0</v>
      </c>
      <c r="AM1048" s="43">
        <f t="shared" si="307"/>
        <v>0</v>
      </c>
      <c r="AT1048" s="32">
        <f>IF(SUM(AK1136:AM1136)=0,0,IF(SUM(AK1048:AM1048)=0,0,1))</f>
        <v>0</v>
      </c>
      <c r="AV1048" s="23">
        <v>8</v>
      </c>
      <c r="AW1048" s="23">
        <v>7</v>
      </c>
      <c r="AX1048" s="23">
        <f t="shared" si="308"/>
        <v>4</v>
      </c>
    </row>
    <row r="1049" spans="3:50" ht="15" hidden="1" customHeight="1" x14ac:dyDescent="0.3">
      <c r="C1049" s="40" t="s">
        <v>22</v>
      </c>
      <c r="D1049" s="34" t="s">
        <v>2</v>
      </c>
      <c r="E1049" s="35" t="s">
        <v>2</v>
      </c>
      <c r="F1049" s="41">
        <v>0</v>
      </c>
      <c r="G1049" s="42">
        <v>0</v>
      </c>
      <c r="H1049" s="43">
        <v>0</v>
      </c>
      <c r="I1049" s="41">
        <v>0</v>
      </c>
      <c r="J1049" s="42">
        <v>0</v>
      </c>
      <c r="K1049" s="169">
        <v>0</v>
      </c>
      <c r="L1049" s="154">
        <v>0</v>
      </c>
      <c r="M1049" s="42">
        <v>0</v>
      </c>
      <c r="N1049" s="43">
        <v>0</v>
      </c>
      <c r="O1049" s="41"/>
      <c r="P1049" s="42"/>
      <c r="Q1049" s="43"/>
      <c r="R1049" s="41"/>
      <c r="S1049" s="42"/>
      <c r="T1049" s="43"/>
      <c r="U1049" s="41"/>
      <c r="V1049" s="42"/>
      <c r="W1049" s="43"/>
      <c r="X1049" s="41"/>
      <c r="Y1049" s="42"/>
      <c r="Z1049" s="43"/>
      <c r="AA1049" s="41"/>
      <c r="AB1049" s="42"/>
      <c r="AC1049" s="43"/>
      <c r="AD1049" s="41"/>
      <c r="AE1049" s="42"/>
      <c r="AF1049" s="43"/>
      <c r="AG1049" s="41"/>
      <c r="AH1049" s="42"/>
      <c r="AI1049" s="43"/>
      <c r="AK1049" s="41">
        <f t="shared" si="307"/>
        <v>0</v>
      </c>
      <c r="AL1049" s="42">
        <f t="shared" si="307"/>
        <v>0</v>
      </c>
      <c r="AM1049" s="43">
        <f t="shared" si="307"/>
        <v>0</v>
      </c>
      <c r="AT1049" s="32">
        <f>IF(SUM(AK1136:AM1136)=0,0,IF(SUM(AK1049:AM1049)=0,0,1))</f>
        <v>0</v>
      </c>
      <c r="AV1049" s="23">
        <v>8</v>
      </c>
      <c r="AW1049" s="23">
        <v>7</v>
      </c>
      <c r="AX1049" s="23">
        <f t="shared" si="308"/>
        <v>5</v>
      </c>
    </row>
    <row r="1050" spans="3:50" ht="15" hidden="1" customHeight="1" x14ac:dyDescent="0.3">
      <c r="C1050" s="40" t="s">
        <v>22</v>
      </c>
      <c r="D1050" s="34" t="s">
        <v>2</v>
      </c>
      <c r="E1050" s="35" t="s">
        <v>2</v>
      </c>
      <c r="F1050" s="41">
        <v>0</v>
      </c>
      <c r="G1050" s="42">
        <v>0</v>
      </c>
      <c r="H1050" s="43">
        <v>0</v>
      </c>
      <c r="I1050" s="41">
        <v>0</v>
      </c>
      <c r="J1050" s="42">
        <v>0</v>
      </c>
      <c r="K1050" s="169">
        <v>0</v>
      </c>
      <c r="L1050" s="154">
        <v>0</v>
      </c>
      <c r="M1050" s="42">
        <v>0</v>
      </c>
      <c r="N1050" s="43">
        <v>0</v>
      </c>
      <c r="O1050" s="41"/>
      <c r="P1050" s="42"/>
      <c r="Q1050" s="43"/>
      <c r="R1050" s="41"/>
      <c r="S1050" s="42"/>
      <c r="T1050" s="43"/>
      <c r="U1050" s="41"/>
      <c r="V1050" s="42"/>
      <c r="W1050" s="43"/>
      <c r="X1050" s="41"/>
      <c r="Y1050" s="42"/>
      <c r="Z1050" s="43"/>
      <c r="AA1050" s="41"/>
      <c r="AB1050" s="42"/>
      <c r="AC1050" s="43"/>
      <c r="AD1050" s="41"/>
      <c r="AE1050" s="42"/>
      <c r="AF1050" s="43"/>
      <c r="AG1050" s="41"/>
      <c r="AH1050" s="42"/>
      <c r="AI1050" s="43"/>
      <c r="AK1050" s="41">
        <f t="shared" si="307"/>
        <v>0</v>
      </c>
      <c r="AL1050" s="42">
        <f t="shared" si="307"/>
        <v>0</v>
      </c>
      <c r="AM1050" s="43">
        <f t="shared" si="307"/>
        <v>0</v>
      </c>
      <c r="AT1050" s="32">
        <f>IF(SUM(AK1136:AM1136)=0,0,IF(SUM(AK1050:AM1050)=0,0,1))</f>
        <v>0</v>
      </c>
      <c r="AV1050" s="23">
        <v>8</v>
      </c>
      <c r="AW1050" s="23">
        <v>7</v>
      </c>
      <c r="AX1050" s="23">
        <f t="shared" si="308"/>
        <v>6</v>
      </c>
    </row>
    <row r="1051" spans="3:50" ht="15" hidden="1" customHeight="1" x14ac:dyDescent="0.3">
      <c r="C1051" s="40" t="s">
        <v>22</v>
      </c>
      <c r="D1051" s="34" t="s">
        <v>2</v>
      </c>
      <c r="E1051" s="35" t="s">
        <v>2</v>
      </c>
      <c r="F1051" s="41">
        <v>0</v>
      </c>
      <c r="G1051" s="42">
        <v>0</v>
      </c>
      <c r="H1051" s="43">
        <v>0</v>
      </c>
      <c r="I1051" s="41">
        <v>0</v>
      </c>
      <c r="J1051" s="42">
        <v>0</v>
      </c>
      <c r="K1051" s="169">
        <v>0</v>
      </c>
      <c r="L1051" s="154">
        <v>0</v>
      </c>
      <c r="M1051" s="42">
        <v>0</v>
      </c>
      <c r="N1051" s="43">
        <v>0</v>
      </c>
      <c r="O1051" s="41"/>
      <c r="P1051" s="42"/>
      <c r="Q1051" s="43"/>
      <c r="R1051" s="41"/>
      <c r="S1051" s="42"/>
      <c r="T1051" s="43"/>
      <c r="U1051" s="41"/>
      <c r="V1051" s="42"/>
      <c r="W1051" s="43"/>
      <c r="X1051" s="41"/>
      <c r="Y1051" s="42"/>
      <c r="Z1051" s="43"/>
      <c r="AA1051" s="41"/>
      <c r="AB1051" s="42"/>
      <c r="AC1051" s="43"/>
      <c r="AD1051" s="41"/>
      <c r="AE1051" s="42"/>
      <c r="AF1051" s="43"/>
      <c r="AG1051" s="41"/>
      <c r="AH1051" s="42"/>
      <c r="AI1051" s="43"/>
      <c r="AK1051" s="41">
        <f t="shared" si="307"/>
        <v>0</v>
      </c>
      <c r="AL1051" s="42">
        <f t="shared" si="307"/>
        <v>0</v>
      </c>
      <c r="AM1051" s="43">
        <f t="shared" si="307"/>
        <v>0</v>
      </c>
      <c r="AT1051" s="32">
        <f>IF(SUM(AK1136:AM1136)=0,0,IF(SUM(AK1051:AM1051)=0,0,1))</f>
        <v>0</v>
      </c>
      <c r="AV1051" s="23">
        <v>8</v>
      </c>
      <c r="AW1051" s="23">
        <v>7</v>
      </c>
      <c r="AX1051" s="23">
        <f t="shared" si="308"/>
        <v>7</v>
      </c>
    </row>
    <row r="1052" spans="3:50" ht="15" hidden="1" customHeight="1" x14ac:dyDescent="0.3">
      <c r="C1052" s="40" t="s">
        <v>22</v>
      </c>
      <c r="D1052" s="34" t="s">
        <v>2</v>
      </c>
      <c r="E1052" s="35" t="s">
        <v>2</v>
      </c>
      <c r="F1052" s="41">
        <v>0</v>
      </c>
      <c r="G1052" s="42">
        <v>0</v>
      </c>
      <c r="H1052" s="43">
        <v>0</v>
      </c>
      <c r="I1052" s="41">
        <v>0</v>
      </c>
      <c r="J1052" s="42">
        <v>0</v>
      </c>
      <c r="K1052" s="169">
        <v>0</v>
      </c>
      <c r="L1052" s="154">
        <v>0</v>
      </c>
      <c r="M1052" s="42">
        <v>0</v>
      </c>
      <c r="N1052" s="43">
        <v>0</v>
      </c>
      <c r="O1052" s="41"/>
      <c r="P1052" s="42"/>
      <c r="Q1052" s="43"/>
      <c r="R1052" s="41"/>
      <c r="S1052" s="42"/>
      <c r="T1052" s="43"/>
      <c r="U1052" s="41"/>
      <c r="V1052" s="42"/>
      <c r="W1052" s="43"/>
      <c r="X1052" s="41"/>
      <c r="Y1052" s="42"/>
      <c r="Z1052" s="43"/>
      <c r="AA1052" s="41"/>
      <c r="AB1052" s="42"/>
      <c r="AC1052" s="43"/>
      <c r="AD1052" s="41"/>
      <c r="AE1052" s="42"/>
      <c r="AF1052" s="43"/>
      <c r="AG1052" s="41"/>
      <c r="AH1052" s="42"/>
      <c r="AI1052" s="43"/>
      <c r="AK1052" s="41">
        <f t="shared" si="307"/>
        <v>0</v>
      </c>
      <c r="AL1052" s="42">
        <f t="shared" si="307"/>
        <v>0</v>
      </c>
      <c r="AM1052" s="43">
        <f t="shared" si="307"/>
        <v>0</v>
      </c>
      <c r="AT1052" s="32">
        <f>IF(SUM(AK1136:AM1136)=0,0,IF(SUM(AK1052:AM1052)=0,0,1))</f>
        <v>0</v>
      </c>
      <c r="AV1052" s="23">
        <v>8</v>
      </c>
      <c r="AW1052" s="23">
        <v>7</v>
      </c>
      <c r="AX1052" s="23">
        <f t="shared" si="308"/>
        <v>8</v>
      </c>
    </row>
    <row r="1053" spans="3:50" ht="15" hidden="1" customHeight="1" x14ac:dyDescent="0.3">
      <c r="C1053" s="40" t="s">
        <v>22</v>
      </c>
      <c r="D1053" s="34" t="s">
        <v>2</v>
      </c>
      <c r="E1053" s="35" t="s">
        <v>2</v>
      </c>
      <c r="F1053" s="41">
        <v>0</v>
      </c>
      <c r="G1053" s="42">
        <v>0</v>
      </c>
      <c r="H1053" s="43">
        <v>0</v>
      </c>
      <c r="I1053" s="41">
        <v>0</v>
      </c>
      <c r="J1053" s="42">
        <v>0</v>
      </c>
      <c r="K1053" s="169">
        <v>0</v>
      </c>
      <c r="L1053" s="154">
        <v>0</v>
      </c>
      <c r="M1053" s="42">
        <v>0</v>
      </c>
      <c r="N1053" s="43">
        <v>0</v>
      </c>
      <c r="O1053" s="41"/>
      <c r="P1053" s="42"/>
      <c r="Q1053" s="43"/>
      <c r="R1053" s="41"/>
      <c r="S1053" s="42"/>
      <c r="T1053" s="43"/>
      <c r="U1053" s="41"/>
      <c r="V1053" s="42"/>
      <c r="W1053" s="43"/>
      <c r="X1053" s="41"/>
      <c r="Y1053" s="42"/>
      <c r="Z1053" s="43"/>
      <c r="AA1053" s="41"/>
      <c r="AB1053" s="42"/>
      <c r="AC1053" s="43"/>
      <c r="AD1053" s="41"/>
      <c r="AE1053" s="42"/>
      <c r="AF1053" s="43"/>
      <c r="AG1053" s="41"/>
      <c r="AH1053" s="42"/>
      <c r="AI1053" s="43"/>
      <c r="AK1053" s="41">
        <f t="shared" si="307"/>
        <v>0</v>
      </c>
      <c r="AL1053" s="42">
        <f t="shared" si="307"/>
        <v>0</v>
      </c>
      <c r="AM1053" s="43">
        <f t="shared" si="307"/>
        <v>0</v>
      </c>
      <c r="AT1053" s="32">
        <f>IF(SUM(AK1136:AM1136)=0,0,IF(SUM(AK1053:AM1053)=0,0,1))</f>
        <v>0</v>
      </c>
      <c r="AV1053" s="23">
        <v>8</v>
      </c>
      <c r="AW1053" s="23">
        <v>7</v>
      </c>
      <c r="AX1053" s="23">
        <f t="shared" si="308"/>
        <v>9</v>
      </c>
    </row>
    <row r="1054" spans="3:50" ht="15" hidden="1" customHeight="1" x14ac:dyDescent="0.3">
      <c r="C1054" s="40" t="s">
        <v>22</v>
      </c>
      <c r="D1054" s="34" t="s">
        <v>2</v>
      </c>
      <c r="E1054" s="35" t="s">
        <v>2</v>
      </c>
      <c r="F1054" s="41">
        <v>0</v>
      </c>
      <c r="G1054" s="42">
        <v>0</v>
      </c>
      <c r="H1054" s="43">
        <v>0</v>
      </c>
      <c r="I1054" s="41">
        <v>0</v>
      </c>
      <c r="J1054" s="42">
        <v>0</v>
      </c>
      <c r="K1054" s="169">
        <v>0</v>
      </c>
      <c r="L1054" s="154">
        <v>0</v>
      </c>
      <c r="M1054" s="42">
        <v>0</v>
      </c>
      <c r="N1054" s="43">
        <v>0</v>
      </c>
      <c r="O1054" s="41"/>
      <c r="P1054" s="42"/>
      <c r="Q1054" s="43"/>
      <c r="R1054" s="41"/>
      <c r="S1054" s="42"/>
      <c r="T1054" s="43"/>
      <c r="U1054" s="41"/>
      <c r="V1054" s="42"/>
      <c r="W1054" s="43"/>
      <c r="X1054" s="41"/>
      <c r="Y1054" s="42"/>
      <c r="Z1054" s="43"/>
      <c r="AA1054" s="41"/>
      <c r="AB1054" s="42"/>
      <c r="AC1054" s="43"/>
      <c r="AD1054" s="41"/>
      <c r="AE1054" s="42"/>
      <c r="AF1054" s="43"/>
      <c r="AG1054" s="41"/>
      <c r="AH1054" s="42"/>
      <c r="AI1054" s="43"/>
      <c r="AK1054" s="41">
        <f t="shared" si="307"/>
        <v>0</v>
      </c>
      <c r="AL1054" s="42">
        <f t="shared" si="307"/>
        <v>0</v>
      </c>
      <c r="AM1054" s="43">
        <f t="shared" si="307"/>
        <v>0</v>
      </c>
      <c r="AT1054" s="32">
        <f>IF(SUM(AK1136:AM1136)=0,0,IF(SUM(AK1054:AM1054)=0,0,1))</f>
        <v>0</v>
      </c>
      <c r="AV1054" s="23">
        <v>8</v>
      </c>
      <c r="AW1054" s="23">
        <v>7</v>
      </c>
      <c r="AX1054" s="23">
        <f t="shared" si="308"/>
        <v>10</v>
      </c>
    </row>
    <row r="1055" spans="3:50" ht="15" hidden="1" customHeight="1" x14ac:dyDescent="0.3">
      <c r="C1055" s="40" t="s">
        <v>23</v>
      </c>
      <c r="D1055" s="34" t="s">
        <v>827</v>
      </c>
      <c r="E1055" s="35" t="s">
        <v>1067</v>
      </c>
      <c r="F1055" s="41">
        <v>0</v>
      </c>
      <c r="G1055" s="42">
        <v>0</v>
      </c>
      <c r="H1055" s="43">
        <v>0</v>
      </c>
      <c r="I1055" s="41">
        <v>0</v>
      </c>
      <c r="J1055" s="42">
        <v>0</v>
      </c>
      <c r="K1055" s="169">
        <v>0</v>
      </c>
      <c r="L1055" s="154">
        <v>0</v>
      </c>
      <c r="M1055" s="42">
        <v>0</v>
      </c>
      <c r="N1055" s="43">
        <v>0</v>
      </c>
      <c r="O1055" s="41"/>
      <c r="P1055" s="42"/>
      <c r="Q1055" s="43"/>
      <c r="R1055" s="41"/>
      <c r="S1055" s="42"/>
      <c r="T1055" s="43"/>
      <c r="U1055" s="41"/>
      <c r="V1055" s="42"/>
      <c r="W1055" s="43"/>
      <c r="X1055" s="41"/>
      <c r="Y1055" s="42"/>
      <c r="Z1055" s="43"/>
      <c r="AA1055" s="41"/>
      <c r="AB1055" s="42"/>
      <c r="AC1055" s="43"/>
      <c r="AD1055" s="41"/>
      <c r="AE1055" s="42"/>
      <c r="AF1055" s="43"/>
      <c r="AG1055" s="41"/>
      <c r="AH1055" s="42"/>
      <c r="AI1055" s="43"/>
      <c r="AK1055" s="41">
        <f t="shared" si="307"/>
        <v>0</v>
      </c>
      <c r="AL1055" s="42">
        <f t="shared" si="307"/>
        <v>0</v>
      </c>
      <c r="AM1055" s="43">
        <f t="shared" si="307"/>
        <v>0</v>
      </c>
      <c r="AT1055" s="32">
        <f>IF(SUM(AK1136:AM1136)=0,0,IF(SUM(AK1055:AM1055)=0,0,1))</f>
        <v>0</v>
      </c>
      <c r="AV1055" s="23">
        <v>8</v>
      </c>
      <c r="AW1055" s="23">
        <v>8</v>
      </c>
      <c r="AX1055" s="23">
        <f t="shared" si="308"/>
        <v>1</v>
      </c>
    </row>
    <row r="1056" spans="3:50" ht="15" hidden="1" customHeight="1" x14ac:dyDescent="0.3">
      <c r="C1056" s="50" t="str">
        <f>IF(LEN(E1055)&lt;1,"","Total: " &amp; LEFT(E1055,LEN(E1055)-21) &amp; "Municipalities")</f>
        <v>Total: Dr Kenneth Kaunda Municipalities</v>
      </c>
      <c r="D1056" s="51"/>
      <c r="E1056" s="52"/>
      <c r="F1056" s="53">
        <f t="shared" ref="F1056:N1056" si="309">SUM(F1045:F1055)</f>
        <v>0</v>
      </c>
      <c r="G1056" s="54">
        <f t="shared" si="309"/>
        <v>0</v>
      </c>
      <c r="H1056" s="55">
        <f t="shared" si="309"/>
        <v>0</v>
      </c>
      <c r="I1056" s="53">
        <f t="shared" si="309"/>
        <v>0</v>
      </c>
      <c r="J1056" s="54">
        <f t="shared" si="309"/>
        <v>0</v>
      </c>
      <c r="K1056" s="171">
        <f t="shared" si="309"/>
        <v>0</v>
      </c>
      <c r="L1056" s="159">
        <f t="shared" si="309"/>
        <v>0</v>
      </c>
      <c r="M1056" s="54">
        <f t="shared" si="309"/>
        <v>0</v>
      </c>
      <c r="N1056" s="55">
        <f t="shared" si="309"/>
        <v>0</v>
      </c>
      <c r="O1056" s="53">
        <f t="shared" ref="O1056:AI1056" si="310">SUM(O1045:O1055)</f>
        <v>0</v>
      </c>
      <c r="P1056" s="54">
        <f t="shared" si="310"/>
        <v>0</v>
      </c>
      <c r="Q1056" s="55">
        <f t="shared" si="310"/>
        <v>0</v>
      </c>
      <c r="R1056" s="53">
        <f t="shared" si="310"/>
        <v>0</v>
      </c>
      <c r="S1056" s="54">
        <f t="shared" si="310"/>
        <v>0</v>
      </c>
      <c r="T1056" s="55">
        <f t="shared" si="310"/>
        <v>0</v>
      </c>
      <c r="U1056" s="53">
        <f t="shared" si="310"/>
        <v>0</v>
      </c>
      <c r="V1056" s="54">
        <f t="shared" si="310"/>
        <v>0</v>
      </c>
      <c r="W1056" s="55">
        <f t="shared" si="310"/>
        <v>0</v>
      </c>
      <c r="X1056" s="53">
        <f t="shared" si="310"/>
        <v>0</v>
      </c>
      <c r="Y1056" s="54">
        <f t="shared" si="310"/>
        <v>0</v>
      </c>
      <c r="Z1056" s="55">
        <f t="shared" si="310"/>
        <v>0</v>
      </c>
      <c r="AA1056" s="53">
        <f t="shared" si="310"/>
        <v>0</v>
      </c>
      <c r="AB1056" s="54">
        <f t="shared" si="310"/>
        <v>0</v>
      </c>
      <c r="AC1056" s="55">
        <f t="shared" si="310"/>
        <v>0</v>
      </c>
      <c r="AD1056" s="53">
        <f t="shared" si="310"/>
        <v>0</v>
      </c>
      <c r="AE1056" s="54">
        <f t="shared" si="310"/>
        <v>0</v>
      </c>
      <c r="AF1056" s="55">
        <f t="shared" si="310"/>
        <v>0</v>
      </c>
      <c r="AG1056" s="53">
        <f t="shared" si="310"/>
        <v>0</v>
      </c>
      <c r="AH1056" s="54">
        <f t="shared" si="310"/>
        <v>0</v>
      </c>
      <c r="AI1056" s="55">
        <f t="shared" si="310"/>
        <v>0</v>
      </c>
      <c r="AK1056" s="53">
        <f>SUM(AK1045:AK1055)</f>
        <v>0</v>
      </c>
      <c r="AL1056" s="54">
        <f>SUM(AL1045:AL1055)</f>
        <v>0</v>
      </c>
      <c r="AM1056" s="55">
        <f>SUM(AM1045:AM1055)</f>
        <v>0</v>
      </c>
      <c r="AT1056" s="32">
        <f>IF(SUM(AK1136:AM1136)=0,0,IF(SUM(AK1056:AM1056)=0,0,1))</f>
        <v>0</v>
      </c>
    </row>
    <row r="1057" spans="3:50" ht="15" hidden="1" customHeight="1" x14ac:dyDescent="0.3">
      <c r="C1057" s="40"/>
      <c r="D1057" s="34"/>
      <c r="E1057" s="35"/>
      <c r="F1057" s="41"/>
      <c r="G1057" s="42"/>
      <c r="H1057" s="43"/>
      <c r="I1057" s="41"/>
      <c r="J1057" s="42"/>
      <c r="K1057" s="169"/>
      <c r="L1057" s="154"/>
      <c r="M1057" s="42"/>
      <c r="N1057" s="43"/>
      <c r="O1057" s="41"/>
      <c r="P1057" s="42"/>
      <c r="Q1057" s="43"/>
      <c r="R1057" s="41"/>
      <c r="S1057" s="42"/>
      <c r="T1057" s="43"/>
      <c r="U1057" s="41"/>
      <c r="V1057" s="42"/>
      <c r="W1057" s="43"/>
      <c r="X1057" s="41"/>
      <c r="Y1057" s="42"/>
      <c r="Z1057" s="43"/>
      <c r="AA1057" s="41"/>
      <c r="AB1057" s="42"/>
      <c r="AC1057" s="43"/>
      <c r="AD1057" s="41"/>
      <c r="AE1057" s="42"/>
      <c r="AF1057" s="43"/>
      <c r="AG1057" s="41"/>
      <c r="AH1057" s="42"/>
      <c r="AI1057" s="43"/>
      <c r="AK1057" s="41"/>
      <c r="AL1057" s="42"/>
      <c r="AM1057" s="43"/>
      <c r="AT1057" s="32">
        <f>IF(SUM(AK1136:AM1136)=0,0,IF(SUM(AK1057:AM1057)=0,0,1))</f>
        <v>0</v>
      </c>
    </row>
    <row r="1058" spans="3:50" ht="15" hidden="1" customHeight="1" x14ac:dyDescent="0.3">
      <c r="C1058" s="40" t="s">
        <v>22</v>
      </c>
      <c r="D1058" s="34" t="s">
        <v>2</v>
      </c>
      <c r="E1058" s="35" t="s">
        <v>2</v>
      </c>
      <c r="F1058" s="41">
        <v>0</v>
      </c>
      <c r="G1058" s="42">
        <v>0</v>
      </c>
      <c r="H1058" s="43">
        <v>0</v>
      </c>
      <c r="I1058" s="41">
        <v>0</v>
      </c>
      <c r="J1058" s="42">
        <v>0</v>
      </c>
      <c r="K1058" s="169">
        <v>0</v>
      </c>
      <c r="L1058" s="154">
        <v>0</v>
      </c>
      <c r="M1058" s="42">
        <v>0</v>
      </c>
      <c r="N1058" s="43">
        <v>0</v>
      </c>
      <c r="O1058" s="41"/>
      <c r="P1058" s="42"/>
      <c r="Q1058" s="43"/>
      <c r="R1058" s="41"/>
      <c r="S1058" s="42"/>
      <c r="T1058" s="43"/>
      <c r="U1058" s="41"/>
      <c r="V1058" s="42"/>
      <c r="W1058" s="43"/>
      <c r="X1058" s="41"/>
      <c r="Y1058" s="42"/>
      <c r="Z1058" s="43"/>
      <c r="AA1058" s="41"/>
      <c r="AB1058" s="42"/>
      <c r="AC1058" s="43"/>
      <c r="AD1058" s="41"/>
      <c r="AE1058" s="42"/>
      <c r="AF1058" s="43"/>
      <c r="AG1058" s="41"/>
      <c r="AH1058" s="42"/>
      <c r="AI1058" s="43"/>
      <c r="AK1058" s="41">
        <f t="shared" ref="AK1058:AM1068" si="311">F1058+I1058+L1058+O1058+R1058+U1058+X1058+AA1058+AD1058+AG1058</f>
        <v>0</v>
      </c>
      <c r="AL1058" s="42">
        <f t="shared" si="311"/>
        <v>0</v>
      </c>
      <c r="AM1058" s="43">
        <f t="shared" si="311"/>
        <v>0</v>
      </c>
      <c r="AT1058" s="32">
        <f>IF(SUM(AK1136:AM1136)=0,0,IF(SUM(AK1058:AM1058)=0,0,1))</f>
        <v>0</v>
      </c>
      <c r="AV1058" s="23">
        <v>8</v>
      </c>
      <c r="AW1058" s="23">
        <v>9</v>
      </c>
      <c r="AX1058" s="23">
        <v>1</v>
      </c>
    </row>
    <row r="1059" spans="3:50" ht="15" hidden="1" customHeight="1" x14ac:dyDescent="0.3">
      <c r="C1059" s="40" t="s">
        <v>22</v>
      </c>
      <c r="D1059" s="34" t="s">
        <v>2</v>
      </c>
      <c r="E1059" s="35" t="s">
        <v>2</v>
      </c>
      <c r="F1059" s="41">
        <v>0</v>
      </c>
      <c r="G1059" s="42">
        <v>0</v>
      </c>
      <c r="H1059" s="43">
        <v>0</v>
      </c>
      <c r="I1059" s="41">
        <v>0</v>
      </c>
      <c r="J1059" s="42">
        <v>0</v>
      </c>
      <c r="K1059" s="169">
        <v>0</v>
      </c>
      <c r="L1059" s="154">
        <v>0</v>
      </c>
      <c r="M1059" s="42">
        <v>0</v>
      </c>
      <c r="N1059" s="43">
        <v>0</v>
      </c>
      <c r="O1059" s="41"/>
      <c r="P1059" s="42"/>
      <c r="Q1059" s="43"/>
      <c r="R1059" s="41"/>
      <c r="S1059" s="42"/>
      <c r="T1059" s="43"/>
      <c r="U1059" s="41"/>
      <c r="V1059" s="42"/>
      <c r="W1059" s="43"/>
      <c r="X1059" s="41"/>
      <c r="Y1059" s="42"/>
      <c r="Z1059" s="43"/>
      <c r="AA1059" s="41"/>
      <c r="AB1059" s="42"/>
      <c r="AC1059" s="43"/>
      <c r="AD1059" s="41"/>
      <c r="AE1059" s="42"/>
      <c r="AF1059" s="43"/>
      <c r="AG1059" s="41"/>
      <c r="AH1059" s="42"/>
      <c r="AI1059" s="43"/>
      <c r="AK1059" s="41">
        <f t="shared" si="311"/>
        <v>0</v>
      </c>
      <c r="AL1059" s="42">
        <f t="shared" si="311"/>
        <v>0</v>
      </c>
      <c r="AM1059" s="43">
        <f t="shared" si="311"/>
        <v>0</v>
      </c>
      <c r="AT1059" s="32">
        <f>IF(SUM(AK1136:AM1136)=0,0,IF(SUM(AK1059:AM1059)=0,0,1))</f>
        <v>0</v>
      </c>
      <c r="AV1059" s="23">
        <v>8</v>
      </c>
      <c r="AW1059" s="23">
        <v>9</v>
      </c>
      <c r="AX1059" s="23">
        <f>IF(AW1059=AW1058,AX1058+1,1)</f>
        <v>2</v>
      </c>
    </row>
    <row r="1060" spans="3:50" ht="15" hidden="1" customHeight="1" x14ac:dyDescent="0.3">
      <c r="C1060" s="40" t="s">
        <v>22</v>
      </c>
      <c r="D1060" s="34" t="s">
        <v>2</v>
      </c>
      <c r="E1060" s="35" t="s">
        <v>2</v>
      </c>
      <c r="F1060" s="41">
        <v>0</v>
      </c>
      <c r="G1060" s="42">
        <v>0</v>
      </c>
      <c r="H1060" s="43">
        <v>0</v>
      </c>
      <c r="I1060" s="41">
        <v>0</v>
      </c>
      <c r="J1060" s="42">
        <v>0</v>
      </c>
      <c r="K1060" s="169">
        <v>0</v>
      </c>
      <c r="L1060" s="154">
        <v>0</v>
      </c>
      <c r="M1060" s="42">
        <v>0</v>
      </c>
      <c r="N1060" s="43">
        <v>0</v>
      </c>
      <c r="O1060" s="41"/>
      <c r="P1060" s="42"/>
      <c r="Q1060" s="43"/>
      <c r="R1060" s="41"/>
      <c r="S1060" s="42"/>
      <c r="T1060" s="43"/>
      <c r="U1060" s="41"/>
      <c r="V1060" s="42"/>
      <c r="W1060" s="43"/>
      <c r="X1060" s="41"/>
      <c r="Y1060" s="42"/>
      <c r="Z1060" s="43"/>
      <c r="AA1060" s="41"/>
      <c r="AB1060" s="42"/>
      <c r="AC1060" s="43"/>
      <c r="AD1060" s="41"/>
      <c r="AE1060" s="42"/>
      <c r="AF1060" s="43"/>
      <c r="AG1060" s="41"/>
      <c r="AH1060" s="42"/>
      <c r="AI1060" s="43"/>
      <c r="AK1060" s="41">
        <f t="shared" si="311"/>
        <v>0</v>
      </c>
      <c r="AL1060" s="42">
        <f t="shared" si="311"/>
        <v>0</v>
      </c>
      <c r="AM1060" s="43">
        <f t="shared" si="311"/>
        <v>0</v>
      </c>
      <c r="AT1060" s="32">
        <f>IF(SUM(AK1136:AM1136)=0,0,IF(SUM(AK1060:AM1060)=0,0,1))</f>
        <v>0</v>
      </c>
      <c r="AV1060" s="23">
        <v>8</v>
      </c>
      <c r="AW1060" s="23">
        <v>9</v>
      </c>
      <c r="AX1060" s="23">
        <f t="shared" ref="AX1060:AX1068" si="312">IF(AW1060=AW1059,AX1059+1,1)</f>
        <v>3</v>
      </c>
    </row>
    <row r="1061" spans="3:50" ht="15" hidden="1" customHeight="1" x14ac:dyDescent="0.3">
      <c r="C1061" s="40" t="s">
        <v>22</v>
      </c>
      <c r="D1061" s="34" t="s">
        <v>2</v>
      </c>
      <c r="E1061" s="35" t="s">
        <v>2</v>
      </c>
      <c r="F1061" s="41">
        <v>0</v>
      </c>
      <c r="G1061" s="42">
        <v>0</v>
      </c>
      <c r="H1061" s="43">
        <v>0</v>
      </c>
      <c r="I1061" s="41">
        <v>0</v>
      </c>
      <c r="J1061" s="42">
        <v>0</v>
      </c>
      <c r="K1061" s="169">
        <v>0</v>
      </c>
      <c r="L1061" s="154">
        <v>0</v>
      </c>
      <c r="M1061" s="42">
        <v>0</v>
      </c>
      <c r="N1061" s="43">
        <v>0</v>
      </c>
      <c r="O1061" s="41"/>
      <c r="P1061" s="42"/>
      <c r="Q1061" s="43"/>
      <c r="R1061" s="41"/>
      <c r="S1061" s="42"/>
      <c r="T1061" s="43"/>
      <c r="U1061" s="41"/>
      <c r="V1061" s="42"/>
      <c r="W1061" s="43"/>
      <c r="X1061" s="41"/>
      <c r="Y1061" s="42"/>
      <c r="Z1061" s="43"/>
      <c r="AA1061" s="41"/>
      <c r="AB1061" s="42"/>
      <c r="AC1061" s="43"/>
      <c r="AD1061" s="41"/>
      <c r="AE1061" s="42"/>
      <c r="AF1061" s="43"/>
      <c r="AG1061" s="41"/>
      <c r="AH1061" s="42"/>
      <c r="AI1061" s="43"/>
      <c r="AK1061" s="41">
        <f t="shared" si="311"/>
        <v>0</v>
      </c>
      <c r="AL1061" s="42">
        <f t="shared" si="311"/>
        <v>0</v>
      </c>
      <c r="AM1061" s="43">
        <f t="shared" si="311"/>
        <v>0</v>
      </c>
      <c r="AT1061" s="32">
        <f>IF(SUM(AK1136:AM1136)=0,0,IF(SUM(AK1061:AM1061)=0,0,1))</f>
        <v>0</v>
      </c>
      <c r="AV1061" s="23">
        <v>8</v>
      </c>
      <c r="AW1061" s="23">
        <v>9</v>
      </c>
      <c r="AX1061" s="23">
        <f t="shared" si="312"/>
        <v>4</v>
      </c>
    </row>
    <row r="1062" spans="3:50" ht="15" hidden="1" customHeight="1" x14ac:dyDescent="0.3">
      <c r="C1062" s="40" t="s">
        <v>22</v>
      </c>
      <c r="D1062" s="34" t="s">
        <v>2</v>
      </c>
      <c r="E1062" s="35" t="s">
        <v>2</v>
      </c>
      <c r="F1062" s="41">
        <v>0</v>
      </c>
      <c r="G1062" s="42">
        <v>0</v>
      </c>
      <c r="H1062" s="43">
        <v>0</v>
      </c>
      <c r="I1062" s="41">
        <v>0</v>
      </c>
      <c r="J1062" s="42">
        <v>0</v>
      </c>
      <c r="K1062" s="169">
        <v>0</v>
      </c>
      <c r="L1062" s="154">
        <v>0</v>
      </c>
      <c r="M1062" s="42">
        <v>0</v>
      </c>
      <c r="N1062" s="43">
        <v>0</v>
      </c>
      <c r="O1062" s="41"/>
      <c r="P1062" s="42"/>
      <c r="Q1062" s="43"/>
      <c r="R1062" s="41"/>
      <c r="S1062" s="42"/>
      <c r="T1062" s="43"/>
      <c r="U1062" s="41"/>
      <c r="V1062" s="42"/>
      <c r="W1062" s="43"/>
      <c r="X1062" s="41"/>
      <c r="Y1062" s="42"/>
      <c r="Z1062" s="43"/>
      <c r="AA1062" s="41"/>
      <c r="AB1062" s="42"/>
      <c r="AC1062" s="43"/>
      <c r="AD1062" s="41"/>
      <c r="AE1062" s="42"/>
      <c r="AF1062" s="43"/>
      <c r="AG1062" s="41"/>
      <c r="AH1062" s="42"/>
      <c r="AI1062" s="43"/>
      <c r="AK1062" s="41">
        <f t="shared" si="311"/>
        <v>0</v>
      </c>
      <c r="AL1062" s="42">
        <f t="shared" si="311"/>
        <v>0</v>
      </c>
      <c r="AM1062" s="43">
        <f t="shared" si="311"/>
        <v>0</v>
      </c>
      <c r="AT1062" s="32">
        <f>IF(SUM(AK1136:AM1136)=0,0,IF(SUM(AK1062:AM1062)=0,0,1))</f>
        <v>0</v>
      </c>
      <c r="AV1062" s="23">
        <v>8</v>
      </c>
      <c r="AW1062" s="23">
        <v>9</v>
      </c>
      <c r="AX1062" s="23">
        <f t="shared" si="312"/>
        <v>5</v>
      </c>
    </row>
    <row r="1063" spans="3:50" ht="15" hidden="1" customHeight="1" x14ac:dyDescent="0.3">
      <c r="C1063" s="40" t="s">
        <v>22</v>
      </c>
      <c r="D1063" s="34" t="s">
        <v>2</v>
      </c>
      <c r="E1063" s="35" t="s">
        <v>2</v>
      </c>
      <c r="F1063" s="41">
        <v>0</v>
      </c>
      <c r="G1063" s="42">
        <v>0</v>
      </c>
      <c r="H1063" s="43">
        <v>0</v>
      </c>
      <c r="I1063" s="41">
        <v>0</v>
      </c>
      <c r="J1063" s="42">
        <v>0</v>
      </c>
      <c r="K1063" s="169">
        <v>0</v>
      </c>
      <c r="L1063" s="154">
        <v>0</v>
      </c>
      <c r="M1063" s="42">
        <v>0</v>
      </c>
      <c r="N1063" s="43">
        <v>0</v>
      </c>
      <c r="O1063" s="41"/>
      <c r="P1063" s="42"/>
      <c r="Q1063" s="43"/>
      <c r="R1063" s="41"/>
      <c r="S1063" s="42"/>
      <c r="T1063" s="43"/>
      <c r="U1063" s="41"/>
      <c r="V1063" s="42"/>
      <c r="W1063" s="43"/>
      <c r="X1063" s="41"/>
      <c r="Y1063" s="42"/>
      <c r="Z1063" s="43"/>
      <c r="AA1063" s="41"/>
      <c r="AB1063" s="42"/>
      <c r="AC1063" s="43"/>
      <c r="AD1063" s="41"/>
      <c r="AE1063" s="42"/>
      <c r="AF1063" s="43"/>
      <c r="AG1063" s="41"/>
      <c r="AH1063" s="42"/>
      <c r="AI1063" s="43"/>
      <c r="AK1063" s="41">
        <f t="shared" si="311"/>
        <v>0</v>
      </c>
      <c r="AL1063" s="42">
        <f t="shared" si="311"/>
        <v>0</v>
      </c>
      <c r="AM1063" s="43">
        <f t="shared" si="311"/>
        <v>0</v>
      </c>
      <c r="AT1063" s="32">
        <f>IF(SUM(AK1136:AM1136)=0,0,IF(SUM(AK1063:AM1063)=0,0,1))</f>
        <v>0</v>
      </c>
      <c r="AV1063" s="23">
        <v>8</v>
      </c>
      <c r="AW1063" s="23">
        <v>9</v>
      </c>
      <c r="AX1063" s="23">
        <f t="shared" si="312"/>
        <v>6</v>
      </c>
    </row>
    <row r="1064" spans="3:50" ht="15" hidden="1" customHeight="1" x14ac:dyDescent="0.3">
      <c r="C1064" s="40" t="s">
        <v>22</v>
      </c>
      <c r="D1064" s="34" t="s">
        <v>2</v>
      </c>
      <c r="E1064" s="35" t="s">
        <v>2</v>
      </c>
      <c r="F1064" s="41">
        <v>0</v>
      </c>
      <c r="G1064" s="42">
        <v>0</v>
      </c>
      <c r="H1064" s="43">
        <v>0</v>
      </c>
      <c r="I1064" s="41">
        <v>0</v>
      </c>
      <c r="J1064" s="42">
        <v>0</v>
      </c>
      <c r="K1064" s="169">
        <v>0</v>
      </c>
      <c r="L1064" s="154">
        <v>0</v>
      </c>
      <c r="M1064" s="42">
        <v>0</v>
      </c>
      <c r="N1064" s="43">
        <v>0</v>
      </c>
      <c r="O1064" s="41"/>
      <c r="P1064" s="42"/>
      <c r="Q1064" s="43"/>
      <c r="R1064" s="41"/>
      <c r="S1064" s="42"/>
      <c r="T1064" s="43"/>
      <c r="U1064" s="41"/>
      <c r="V1064" s="42"/>
      <c r="W1064" s="43"/>
      <c r="X1064" s="41"/>
      <c r="Y1064" s="42"/>
      <c r="Z1064" s="43"/>
      <c r="AA1064" s="41"/>
      <c r="AB1064" s="42"/>
      <c r="AC1064" s="43"/>
      <c r="AD1064" s="41"/>
      <c r="AE1064" s="42"/>
      <c r="AF1064" s="43"/>
      <c r="AG1064" s="41"/>
      <c r="AH1064" s="42"/>
      <c r="AI1064" s="43"/>
      <c r="AK1064" s="41">
        <f t="shared" si="311"/>
        <v>0</v>
      </c>
      <c r="AL1064" s="42">
        <f t="shared" si="311"/>
        <v>0</v>
      </c>
      <c r="AM1064" s="43">
        <f t="shared" si="311"/>
        <v>0</v>
      </c>
      <c r="AT1064" s="32">
        <f>IF(SUM(AK1136:AM1136)=0,0,IF(SUM(AK1064:AM1064)=0,0,1))</f>
        <v>0</v>
      </c>
      <c r="AV1064" s="23">
        <v>8</v>
      </c>
      <c r="AW1064" s="23">
        <v>9</v>
      </c>
      <c r="AX1064" s="23">
        <f t="shared" si="312"/>
        <v>7</v>
      </c>
    </row>
    <row r="1065" spans="3:50" ht="15" hidden="1" customHeight="1" x14ac:dyDescent="0.3">
      <c r="C1065" s="40" t="s">
        <v>22</v>
      </c>
      <c r="D1065" s="34" t="s">
        <v>2</v>
      </c>
      <c r="E1065" s="35" t="s">
        <v>2</v>
      </c>
      <c r="F1065" s="41">
        <v>0</v>
      </c>
      <c r="G1065" s="42">
        <v>0</v>
      </c>
      <c r="H1065" s="43">
        <v>0</v>
      </c>
      <c r="I1065" s="41">
        <v>0</v>
      </c>
      <c r="J1065" s="42">
        <v>0</v>
      </c>
      <c r="K1065" s="169">
        <v>0</v>
      </c>
      <c r="L1065" s="154">
        <v>0</v>
      </c>
      <c r="M1065" s="42">
        <v>0</v>
      </c>
      <c r="N1065" s="43">
        <v>0</v>
      </c>
      <c r="O1065" s="41"/>
      <c r="P1065" s="42"/>
      <c r="Q1065" s="43"/>
      <c r="R1065" s="41"/>
      <c r="S1065" s="42"/>
      <c r="T1065" s="43"/>
      <c r="U1065" s="41"/>
      <c r="V1065" s="42"/>
      <c r="W1065" s="43"/>
      <c r="X1065" s="41"/>
      <c r="Y1065" s="42"/>
      <c r="Z1065" s="43"/>
      <c r="AA1065" s="41"/>
      <c r="AB1065" s="42"/>
      <c r="AC1065" s="43"/>
      <c r="AD1065" s="41"/>
      <c r="AE1065" s="42"/>
      <c r="AF1065" s="43"/>
      <c r="AG1065" s="41"/>
      <c r="AH1065" s="42"/>
      <c r="AI1065" s="43"/>
      <c r="AK1065" s="41">
        <f t="shared" si="311"/>
        <v>0</v>
      </c>
      <c r="AL1065" s="42">
        <f t="shared" si="311"/>
        <v>0</v>
      </c>
      <c r="AM1065" s="43">
        <f t="shared" si="311"/>
        <v>0</v>
      </c>
      <c r="AT1065" s="32">
        <f>IF(SUM(AK1136:AM1136)=0,0,IF(SUM(AK1065:AM1065)=0,0,1))</f>
        <v>0</v>
      </c>
      <c r="AV1065" s="23">
        <v>8</v>
      </c>
      <c r="AW1065" s="23">
        <v>9</v>
      </c>
      <c r="AX1065" s="23">
        <f t="shared" si="312"/>
        <v>8</v>
      </c>
    </row>
    <row r="1066" spans="3:50" ht="15" hidden="1" customHeight="1" x14ac:dyDescent="0.3">
      <c r="C1066" s="40" t="s">
        <v>22</v>
      </c>
      <c r="D1066" s="34" t="s">
        <v>2</v>
      </c>
      <c r="E1066" s="35" t="s">
        <v>2</v>
      </c>
      <c r="F1066" s="41">
        <v>0</v>
      </c>
      <c r="G1066" s="42">
        <v>0</v>
      </c>
      <c r="H1066" s="43">
        <v>0</v>
      </c>
      <c r="I1066" s="41">
        <v>0</v>
      </c>
      <c r="J1066" s="42">
        <v>0</v>
      </c>
      <c r="K1066" s="169">
        <v>0</v>
      </c>
      <c r="L1066" s="154">
        <v>0</v>
      </c>
      <c r="M1066" s="42">
        <v>0</v>
      </c>
      <c r="N1066" s="43">
        <v>0</v>
      </c>
      <c r="O1066" s="41"/>
      <c r="P1066" s="42"/>
      <c r="Q1066" s="43"/>
      <c r="R1066" s="41"/>
      <c r="S1066" s="42"/>
      <c r="T1066" s="43"/>
      <c r="U1066" s="41"/>
      <c r="V1066" s="42"/>
      <c r="W1066" s="43"/>
      <c r="X1066" s="41"/>
      <c r="Y1066" s="42"/>
      <c r="Z1066" s="43"/>
      <c r="AA1066" s="41"/>
      <c r="AB1066" s="42"/>
      <c r="AC1066" s="43"/>
      <c r="AD1066" s="41"/>
      <c r="AE1066" s="42"/>
      <c r="AF1066" s="43"/>
      <c r="AG1066" s="41"/>
      <c r="AH1066" s="42"/>
      <c r="AI1066" s="43"/>
      <c r="AK1066" s="41">
        <f t="shared" si="311"/>
        <v>0</v>
      </c>
      <c r="AL1066" s="42">
        <f t="shared" si="311"/>
        <v>0</v>
      </c>
      <c r="AM1066" s="43">
        <f t="shared" si="311"/>
        <v>0</v>
      </c>
      <c r="AT1066" s="32">
        <f>IF(SUM(AK1136:AM1136)=0,0,IF(SUM(AK1066:AM1066)=0,0,1))</f>
        <v>0</v>
      </c>
      <c r="AV1066" s="23">
        <v>8</v>
      </c>
      <c r="AW1066" s="23">
        <v>9</v>
      </c>
      <c r="AX1066" s="23">
        <f t="shared" si="312"/>
        <v>9</v>
      </c>
    </row>
    <row r="1067" spans="3:50" ht="15" hidden="1" customHeight="1" x14ac:dyDescent="0.3">
      <c r="C1067" s="40" t="s">
        <v>22</v>
      </c>
      <c r="D1067" s="34" t="s">
        <v>2</v>
      </c>
      <c r="E1067" s="35" t="s">
        <v>2</v>
      </c>
      <c r="F1067" s="41">
        <v>0</v>
      </c>
      <c r="G1067" s="42">
        <v>0</v>
      </c>
      <c r="H1067" s="43">
        <v>0</v>
      </c>
      <c r="I1067" s="41">
        <v>0</v>
      </c>
      <c r="J1067" s="42">
        <v>0</v>
      </c>
      <c r="K1067" s="169">
        <v>0</v>
      </c>
      <c r="L1067" s="154">
        <v>0</v>
      </c>
      <c r="M1067" s="42">
        <v>0</v>
      </c>
      <c r="N1067" s="43">
        <v>0</v>
      </c>
      <c r="O1067" s="41"/>
      <c r="P1067" s="42"/>
      <c r="Q1067" s="43"/>
      <c r="R1067" s="41"/>
      <c r="S1067" s="42"/>
      <c r="T1067" s="43"/>
      <c r="U1067" s="41"/>
      <c r="V1067" s="42"/>
      <c r="W1067" s="43"/>
      <c r="X1067" s="41"/>
      <c r="Y1067" s="42"/>
      <c r="Z1067" s="43"/>
      <c r="AA1067" s="41"/>
      <c r="AB1067" s="42"/>
      <c r="AC1067" s="43"/>
      <c r="AD1067" s="41"/>
      <c r="AE1067" s="42"/>
      <c r="AF1067" s="43"/>
      <c r="AG1067" s="41"/>
      <c r="AH1067" s="42"/>
      <c r="AI1067" s="43"/>
      <c r="AK1067" s="41">
        <f t="shared" si="311"/>
        <v>0</v>
      </c>
      <c r="AL1067" s="42">
        <f t="shared" si="311"/>
        <v>0</v>
      </c>
      <c r="AM1067" s="43">
        <f t="shared" si="311"/>
        <v>0</v>
      </c>
      <c r="AT1067" s="32">
        <f>IF(SUM(AK1136:AM1136)=0,0,IF(SUM(AK1067:AM1067)=0,0,1))</f>
        <v>0</v>
      </c>
      <c r="AV1067" s="23">
        <v>8</v>
      </c>
      <c r="AW1067" s="23">
        <v>9</v>
      </c>
      <c r="AX1067" s="23">
        <f t="shared" si="312"/>
        <v>10</v>
      </c>
    </row>
    <row r="1068" spans="3:50" ht="15" hidden="1" customHeight="1" x14ac:dyDescent="0.3">
      <c r="C1068" s="40" t="s">
        <v>23</v>
      </c>
      <c r="D1068" s="34" t="s">
        <v>2</v>
      </c>
      <c r="E1068" s="35" t="s">
        <v>2</v>
      </c>
      <c r="F1068" s="41">
        <v>0</v>
      </c>
      <c r="G1068" s="42">
        <v>0</v>
      </c>
      <c r="H1068" s="43">
        <v>0</v>
      </c>
      <c r="I1068" s="41">
        <v>0</v>
      </c>
      <c r="J1068" s="42">
        <v>0</v>
      </c>
      <c r="K1068" s="169">
        <v>0</v>
      </c>
      <c r="L1068" s="154">
        <v>0</v>
      </c>
      <c r="M1068" s="42">
        <v>0</v>
      </c>
      <c r="N1068" s="43">
        <v>0</v>
      </c>
      <c r="O1068" s="41"/>
      <c r="P1068" s="42"/>
      <c r="Q1068" s="43"/>
      <c r="R1068" s="41"/>
      <c r="S1068" s="42"/>
      <c r="T1068" s="43"/>
      <c r="U1068" s="41"/>
      <c r="V1068" s="42"/>
      <c r="W1068" s="43"/>
      <c r="X1068" s="41"/>
      <c r="Y1068" s="42"/>
      <c r="Z1068" s="43"/>
      <c r="AA1068" s="41"/>
      <c r="AB1068" s="42"/>
      <c r="AC1068" s="43"/>
      <c r="AD1068" s="41"/>
      <c r="AE1068" s="42"/>
      <c r="AF1068" s="43"/>
      <c r="AG1068" s="41"/>
      <c r="AH1068" s="42"/>
      <c r="AI1068" s="43"/>
      <c r="AK1068" s="41">
        <f t="shared" si="311"/>
        <v>0</v>
      </c>
      <c r="AL1068" s="42">
        <f t="shared" si="311"/>
        <v>0</v>
      </c>
      <c r="AM1068" s="43">
        <f t="shared" si="311"/>
        <v>0</v>
      </c>
      <c r="AT1068" s="32">
        <f>IF(SUM(AK1136:AM1136)=0,0,IF(SUM(AK1068:AM1068)=0,0,1))</f>
        <v>0</v>
      </c>
      <c r="AV1068" s="23">
        <v>8</v>
      </c>
      <c r="AW1068" s="23">
        <v>10</v>
      </c>
      <c r="AX1068" s="23">
        <f t="shared" si="312"/>
        <v>1</v>
      </c>
    </row>
    <row r="1069" spans="3:50" ht="15" hidden="1" customHeight="1" x14ac:dyDescent="0.3">
      <c r="C1069" s="50" t="str">
        <f>IF(LEN(E1068)&lt;1,"","Total: " &amp; LEFT(E1068,LEN(E1068)-21) &amp; "Municipalities")</f>
        <v/>
      </c>
      <c r="D1069" s="51"/>
      <c r="E1069" s="52"/>
      <c r="F1069" s="53">
        <f t="shared" ref="F1069:N1069" si="313">SUM(F1058:F1068)</f>
        <v>0</v>
      </c>
      <c r="G1069" s="54">
        <f t="shared" si="313"/>
        <v>0</v>
      </c>
      <c r="H1069" s="55">
        <f t="shared" si="313"/>
        <v>0</v>
      </c>
      <c r="I1069" s="53">
        <f t="shared" si="313"/>
        <v>0</v>
      </c>
      <c r="J1069" s="54">
        <f t="shared" si="313"/>
        <v>0</v>
      </c>
      <c r="K1069" s="171">
        <f t="shared" si="313"/>
        <v>0</v>
      </c>
      <c r="L1069" s="159">
        <f t="shared" si="313"/>
        <v>0</v>
      </c>
      <c r="M1069" s="54">
        <f t="shared" si="313"/>
        <v>0</v>
      </c>
      <c r="N1069" s="55">
        <f t="shared" si="313"/>
        <v>0</v>
      </c>
      <c r="O1069" s="53">
        <f t="shared" ref="O1069:AI1069" si="314">SUM(O1058:O1068)</f>
        <v>0</v>
      </c>
      <c r="P1069" s="54">
        <f t="shared" si="314"/>
        <v>0</v>
      </c>
      <c r="Q1069" s="55">
        <f t="shared" si="314"/>
        <v>0</v>
      </c>
      <c r="R1069" s="53">
        <f t="shared" si="314"/>
        <v>0</v>
      </c>
      <c r="S1069" s="54">
        <f t="shared" si="314"/>
        <v>0</v>
      </c>
      <c r="T1069" s="55">
        <f t="shared" si="314"/>
        <v>0</v>
      </c>
      <c r="U1069" s="53">
        <f t="shared" si="314"/>
        <v>0</v>
      </c>
      <c r="V1069" s="54">
        <f t="shared" si="314"/>
        <v>0</v>
      </c>
      <c r="W1069" s="55">
        <f t="shared" si="314"/>
        <v>0</v>
      </c>
      <c r="X1069" s="53">
        <f t="shared" si="314"/>
        <v>0</v>
      </c>
      <c r="Y1069" s="54">
        <f t="shared" si="314"/>
        <v>0</v>
      </c>
      <c r="Z1069" s="55">
        <f t="shared" si="314"/>
        <v>0</v>
      </c>
      <c r="AA1069" s="53">
        <f t="shared" si="314"/>
        <v>0</v>
      </c>
      <c r="AB1069" s="54">
        <f t="shared" si="314"/>
        <v>0</v>
      </c>
      <c r="AC1069" s="55">
        <f t="shared" si="314"/>
        <v>0</v>
      </c>
      <c r="AD1069" s="53">
        <f t="shared" si="314"/>
        <v>0</v>
      </c>
      <c r="AE1069" s="54">
        <f t="shared" si="314"/>
        <v>0</v>
      </c>
      <c r="AF1069" s="55">
        <f t="shared" si="314"/>
        <v>0</v>
      </c>
      <c r="AG1069" s="53">
        <f t="shared" si="314"/>
        <v>0</v>
      </c>
      <c r="AH1069" s="54">
        <f t="shared" si="314"/>
        <v>0</v>
      </c>
      <c r="AI1069" s="55">
        <f t="shared" si="314"/>
        <v>0</v>
      </c>
      <c r="AK1069" s="53">
        <f>SUM(AK1058:AK1068)</f>
        <v>0</v>
      </c>
      <c r="AL1069" s="54">
        <f>SUM(AL1058:AL1068)</f>
        <v>0</v>
      </c>
      <c r="AM1069" s="55">
        <f>SUM(AM1058:AM1068)</f>
        <v>0</v>
      </c>
      <c r="AT1069" s="32">
        <f>IF(SUM(AK1136:AM1136)=0,0,IF(SUM(AK1069:AM1069)=0,0,1))</f>
        <v>0</v>
      </c>
    </row>
    <row r="1070" spans="3:50" ht="15" hidden="1" customHeight="1" x14ac:dyDescent="0.3">
      <c r="C1070" s="40"/>
      <c r="D1070" s="34"/>
      <c r="E1070" s="35"/>
      <c r="F1070" s="41"/>
      <c r="G1070" s="42"/>
      <c r="H1070" s="43"/>
      <c r="I1070" s="41"/>
      <c r="J1070" s="42"/>
      <c r="K1070" s="169"/>
      <c r="L1070" s="154"/>
      <c r="M1070" s="42"/>
      <c r="N1070" s="43"/>
      <c r="O1070" s="41"/>
      <c r="P1070" s="42"/>
      <c r="Q1070" s="43"/>
      <c r="R1070" s="41"/>
      <c r="S1070" s="42"/>
      <c r="T1070" s="43"/>
      <c r="U1070" s="41"/>
      <c r="V1070" s="42"/>
      <c r="W1070" s="43"/>
      <c r="X1070" s="41"/>
      <c r="Y1070" s="42"/>
      <c r="Z1070" s="43"/>
      <c r="AA1070" s="41"/>
      <c r="AB1070" s="42"/>
      <c r="AC1070" s="43"/>
      <c r="AD1070" s="41"/>
      <c r="AE1070" s="42"/>
      <c r="AF1070" s="43"/>
      <c r="AG1070" s="41"/>
      <c r="AH1070" s="42"/>
      <c r="AI1070" s="43"/>
      <c r="AK1070" s="41"/>
      <c r="AL1070" s="42"/>
      <c r="AM1070" s="43"/>
      <c r="AT1070" s="32">
        <f>IF(SUM(AK1136:AM1136)=0,0,IF(SUM(AK1070:AM1070)=0,0,1))</f>
        <v>0</v>
      </c>
    </row>
    <row r="1071" spans="3:50" ht="15" hidden="1" customHeight="1" x14ac:dyDescent="0.3">
      <c r="C1071" s="40" t="s">
        <v>22</v>
      </c>
      <c r="D1071" s="34" t="s">
        <v>2</v>
      </c>
      <c r="E1071" s="35" t="s">
        <v>2</v>
      </c>
      <c r="F1071" s="41">
        <v>0</v>
      </c>
      <c r="G1071" s="42">
        <v>0</v>
      </c>
      <c r="H1071" s="43">
        <v>0</v>
      </c>
      <c r="I1071" s="41">
        <v>0</v>
      </c>
      <c r="J1071" s="42">
        <v>0</v>
      </c>
      <c r="K1071" s="169">
        <v>0</v>
      </c>
      <c r="L1071" s="154">
        <v>0</v>
      </c>
      <c r="M1071" s="42">
        <v>0</v>
      </c>
      <c r="N1071" s="43">
        <v>0</v>
      </c>
      <c r="O1071" s="41"/>
      <c r="P1071" s="42"/>
      <c r="Q1071" s="43"/>
      <c r="R1071" s="41"/>
      <c r="S1071" s="42"/>
      <c r="T1071" s="43"/>
      <c r="U1071" s="41"/>
      <c r="V1071" s="42"/>
      <c r="W1071" s="43"/>
      <c r="X1071" s="41"/>
      <c r="Y1071" s="42"/>
      <c r="Z1071" s="43"/>
      <c r="AA1071" s="41"/>
      <c r="AB1071" s="42"/>
      <c r="AC1071" s="43"/>
      <c r="AD1071" s="41"/>
      <c r="AE1071" s="42"/>
      <c r="AF1071" s="43"/>
      <c r="AG1071" s="41"/>
      <c r="AH1071" s="42"/>
      <c r="AI1071" s="43"/>
      <c r="AK1071" s="41">
        <f t="shared" ref="AK1071:AM1081" si="315">F1071+I1071+L1071+O1071+R1071+U1071+X1071+AA1071+AD1071+AG1071</f>
        <v>0</v>
      </c>
      <c r="AL1071" s="42">
        <f t="shared" si="315"/>
        <v>0</v>
      </c>
      <c r="AM1071" s="43">
        <f t="shared" si="315"/>
        <v>0</v>
      </c>
      <c r="AT1071" s="32">
        <f>IF(SUM(AK1136:AM1136)=0,0,IF(SUM(AK1071:AM1071)=0,0,1))</f>
        <v>0</v>
      </c>
      <c r="AV1071" s="23">
        <v>8</v>
      </c>
      <c r="AW1071" s="23">
        <v>11</v>
      </c>
      <c r="AX1071" s="23">
        <v>1</v>
      </c>
    </row>
    <row r="1072" spans="3:50" ht="15" hidden="1" customHeight="1" x14ac:dyDescent="0.3">
      <c r="C1072" s="40" t="s">
        <v>22</v>
      </c>
      <c r="D1072" s="34" t="s">
        <v>2</v>
      </c>
      <c r="E1072" s="35" t="s">
        <v>2</v>
      </c>
      <c r="F1072" s="41">
        <v>0</v>
      </c>
      <c r="G1072" s="42">
        <v>0</v>
      </c>
      <c r="H1072" s="43">
        <v>0</v>
      </c>
      <c r="I1072" s="41">
        <v>0</v>
      </c>
      <c r="J1072" s="42">
        <v>0</v>
      </c>
      <c r="K1072" s="169">
        <v>0</v>
      </c>
      <c r="L1072" s="154">
        <v>0</v>
      </c>
      <c r="M1072" s="42">
        <v>0</v>
      </c>
      <c r="N1072" s="43">
        <v>0</v>
      </c>
      <c r="O1072" s="41"/>
      <c r="P1072" s="42"/>
      <c r="Q1072" s="43"/>
      <c r="R1072" s="41"/>
      <c r="S1072" s="42"/>
      <c r="T1072" s="43"/>
      <c r="U1072" s="41"/>
      <c r="V1072" s="42"/>
      <c r="W1072" s="43"/>
      <c r="X1072" s="41"/>
      <c r="Y1072" s="42"/>
      <c r="Z1072" s="43"/>
      <c r="AA1072" s="41"/>
      <c r="AB1072" s="42"/>
      <c r="AC1072" s="43"/>
      <c r="AD1072" s="41"/>
      <c r="AE1072" s="42"/>
      <c r="AF1072" s="43"/>
      <c r="AG1072" s="41"/>
      <c r="AH1072" s="42"/>
      <c r="AI1072" s="43"/>
      <c r="AK1072" s="41">
        <f t="shared" si="315"/>
        <v>0</v>
      </c>
      <c r="AL1072" s="42">
        <f t="shared" si="315"/>
        <v>0</v>
      </c>
      <c r="AM1072" s="43">
        <f t="shared" si="315"/>
        <v>0</v>
      </c>
      <c r="AT1072" s="32">
        <f>IF(SUM(AK1136:AM1136)=0,0,IF(SUM(AK1072:AM1072)=0,0,1))</f>
        <v>0</v>
      </c>
      <c r="AV1072" s="23">
        <v>8</v>
      </c>
      <c r="AW1072" s="23">
        <v>11</v>
      </c>
      <c r="AX1072" s="23">
        <f>IF(AW1072=AW1071,AX1071+1,1)</f>
        <v>2</v>
      </c>
    </row>
    <row r="1073" spans="3:50" ht="15" hidden="1" customHeight="1" x14ac:dyDescent="0.3">
      <c r="C1073" s="40" t="s">
        <v>22</v>
      </c>
      <c r="D1073" s="34" t="s">
        <v>2</v>
      </c>
      <c r="E1073" s="35" t="s">
        <v>2</v>
      </c>
      <c r="F1073" s="41">
        <v>0</v>
      </c>
      <c r="G1073" s="42">
        <v>0</v>
      </c>
      <c r="H1073" s="43">
        <v>0</v>
      </c>
      <c r="I1073" s="41">
        <v>0</v>
      </c>
      <c r="J1073" s="42">
        <v>0</v>
      </c>
      <c r="K1073" s="169">
        <v>0</v>
      </c>
      <c r="L1073" s="154">
        <v>0</v>
      </c>
      <c r="M1073" s="42">
        <v>0</v>
      </c>
      <c r="N1073" s="43">
        <v>0</v>
      </c>
      <c r="O1073" s="41"/>
      <c r="P1073" s="42"/>
      <c r="Q1073" s="43"/>
      <c r="R1073" s="41"/>
      <c r="S1073" s="42"/>
      <c r="T1073" s="43"/>
      <c r="U1073" s="41"/>
      <c r="V1073" s="42"/>
      <c r="W1073" s="43"/>
      <c r="X1073" s="41"/>
      <c r="Y1073" s="42"/>
      <c r="Z1073" s="43"/>
      <c r="AA1073" s="41"/>
      <c r="AB1073" s="42"/>
      <c r="AC1073" s="43"/>
      <c r="AD1073" s="41"/>
      <c r="AE1073" s="42"/>
      <c r="AF1073" s="43"/>
      <c r="AG1073" s="41"/>
      <c r="AH1073" s="42"/>
      <c r="AI1073" s="43"/>
      <c r="AK1073" s="41">
        <f t="shared" si="315"/>
        <v>0</v>
      </c>
      <c r="AL1073" s="42">
        <f t="shared" si="315"/>
        <v>0</v>
      </c>
      <c r="AM1073" s="43">
        <f t="shared" si="315"/>
        <v>0</v>
      </c>
      <c r="AT1073" s="32">
        <f>IF(SUM(AK1136:AM1136)=0,0,IF(SUM(AK1073:AM1073)=0,0,1))</f>
        <v>0</v>
      </c>
      <c r="AV1073" s="23">
        <v>8</v>
      </c>
      <c r="AW1073" s="23">
        <v>11</v>
      </c>
      <c r="AX1073" s="23">
        <f t="shared" ref="AX1073:AX1081" si="316">IF(AW1073=AW1072,AX1072+1,1)</f>
        <v>3</v>
      </c>
    </row>
    <row r="1074" spans="3:50" ht="15" hidden="1" customHeight="1" x14ac:dyDescent="0.3">
      <c r="C1074" s="40" t="s">
        <v>22</v>
      </c>
      <c r="D1074" s="34" t="s">
        <v>2</v>
      </c>
      <c r="E1074" s="35" t="s">
        <v>2</v>
      </c>
      <c r="F1074" s="41">
        <v>0</v>
      </c>
      <c r="G1074" s="42">
        <v>0</v>
      </c>
      <c r="H1074" s="43">
        <v>0</v>
      </c>
      <c r="I1074" s="41">
        <v>0</v>
      </c>
      <c r="J1074" s="42">
        <v>0</v>
      </c>
      <c r="K1074" s="169">
        <v>0</v>
      </c>
      <c r="L1074" s="154">
        <v>0</v>
      </c>
      <c r="M1074" s="42">
        <v>0</v>
      </c>
      <c r="N1074" s="43">
        <v>0</v>
      </c>
      <c r="O1074" s="41"/>
      <c r="P1074" s="42"/>
      <c r="Q1074" s="43"/>
      <c r="R1074" s="41"/>
      <c r="S1074" s="42"/>
      <c r="T1074" s="43"/>
      <c r="U1074" s="41"/>
      <c r="V1074" s="42"/>
      <c r="W1074" s="43"/>
      <c r="X1074" s="41"/>
      <c r="Y1074" s="42"/>
      <c r="Z1074" s="43"/>
      <c r="AA1074" s="41"/>
      <c r="AB1074" s="42"/>
      <c r="AC1074" s="43"/>
      <c r="AD1074" s="41"/>
      <c r="AE1074" s="42"/>
      <c r="AF1074" s="43"/>
      <c r="AG1074" s="41"/>
      <c r="AH1074" s="42"/>
      <c r="AI1074" s="43"/>
      <c r="AK1074" s="41">
        <f t="shared" si="315"/>
        <v>0</v>
      </c>
      <c r="AL1074" s="42">
        <f t="shared" si="315"/>
        <v>0</v>
      </c>
      <c r="AM1074" s="43">
        <f t="shared" si="315"/>
        <v>0</v>
      </c>
      <c r="AT1074" s="32">
        <f>IF(SUM(AK1136:AM1136)=0,0,IF(SUM(AK1074:AM1074)=0,0,1))</f>
        <v>0</v>
      </c>
      <c r="AV1074" s="23">
        <v>8</v>
      </c>
      <c r="AW1074" s="23">
        <v>11</v>
      </c>
      <c r="AX1074" s="23">
        <f t="shared" si="316"/>
        <v>4</v>
      </c>
    </row>
    <row r="1075" spans="3:50" ht="15" hidden="1" customHeight="1" x14ac:dyDescent="0.3">
      <c r="C1075" s="40" t="s">
        <v>22</v>
      </c>
      <c r="D1075" s="34" t="s">
        <v>2</v>
      </c>
      <c r="E1075" s="35" t="s">
        <v>2</v>
      </c>
      <c r="F1075" s="41">
        <v>0</v>
      </c>
      <c r="G1075" s="42">
        <v>0</v>
      </c>
      <c r="H1075" s="43">
        <v>0</v>
      </c>
      <c r="I1075" s="41">
        <v>0</v>
      </c>
      <c r="J1075" s="42">
        <v>0</v>
      </c>
      <c r="K1075" s="169">
        <v>0</v>
      </c>
      <c r="L1075" s="154">
        <v>0</v>
      </c>
      <c r="M1075" s="42">
        <v>0</v>
      </c>
      <c r="N1075" s="43">
        <v>0</v>
      </c>
      <c r="O1075" s="41"/>
      <c r="P1075" s="42"/>
      <c r="Q1075" s="43"/>
      <c r="R1075" s="41"/>
      <c r="S1075" s="42"/>
      <c r="T1075" s="43"/>
      <c r="U1075" s="41"/>
      <c r="V1075" s="42"/>
      <c r="W1075" s="43"/>
      <c r="X1075" s="41"/>
      <c r="Y1075" s="42"/>
      <c r="Z1075" s="43"/>
      <c r="AA1075" s="41"/>
      <c r="AB1075" s="42"/>
      <c r="AC1075" s="43"/>
      <c r="AD1075" s="41"/>
      <c r="AE1075" s="42"/>
      <c r="AF1075" s="43"/>
      <c r="AG1075" s="41"/>
      <c r="AH1075" s="42"/>
      <c r="AI1075" s="43"/>
      <c r="AK1075" s="41">
        <f t="shared" si="315"/>
        <v>0</v>
      </c>
      <c r="AL1075" s="42">
        <f t="shared" si="315"/>
        <v>0</v>
      </c>
      <c r="AM1075" s="43">
        <f t="shared" si="315"/>
        <v>0</v>
      </c>
      <c r="AT1075" s="32">
        <f>IF(SUM(AK1136:AM1136)=0,0,IF(SUM(AK1075:AM1075)=0,0,1))</f>
        <v>0</v>
      </c>
      <c r="AV1075" s="23">
        <v>8</v>
      </c>
      <c r="AW1075" s="23">
        <v>11</v>
      </c>
      <c r="AX1075" s="23">
        <f t="shared" si="316"/>
        <v>5</v>
      </c>
    </row>
    <row r="1076" spans="3:50" ht="15" hidden="1" customHeight="1" x14ac:dyDescent="0.3">
      <c r="C1076" s="40" t="s">
        <v>22</v>
      </c>
      <c r="D1076" s="34" t="s">
        <v>2</v>
      </c>
      <c r="E1076" s="35" t="s">
        <v>2</v>
      </c>
      <c r="F1076" s="41">
        <v>0</v>
      </c>
      <c r="G1076" s="42">
        <v>0</v>
      </c>
      <c r="H1076" s="43">
        <v>0</v>
      </c>
      <c r="I1076" s="41">
        <v>0</v>
      </c>
      <c r="J1076" s="42">
        <v>0</v>
      </c>
      <c r="K1076" s="169">
        <v>0</v>
      </c>
      <c r="L1076" s="154">
        <v>0</v>
      </c>
      <c r="M1076" s="42">
        <v>0</v>
      </c>
      <c r="N1076" s="43">
        <v>0</v>
      </c>
      <c r="O1076" s="41"/>
      <c r="P1076" s="42"/>
      <c r="Q1076" s="43"/>
      <c r="R1076" s="41"/>
      <c r="S1076" s="42"/>
      <c r="T1076" s="43"/>
      <c r="U1076" s="41"/>
      <c r="V1076" s="42"/>
      <c r="W1076" s="43"/>
      <c r="X1076" s="41"/>
      <c r="Y1076" s="42"/>
      <c r="Z1076" s="43"/>
      <c r="AA1076" s="41"/>
      <c r="AB1076" s="42"/>
      <c r="AC1076" s="43"/>
      <c r="AD1076" s="41"/>
      <c r="AE1076" s="42"/>
      <c r="AF1076" s="43"/>
      <c r="AG1076" s="41"/>
      <c r="AH1076" s="42"/>
      <c r="AI1076" s="43"/>
      <c r="AK1076" s="41">
        <f t="shared" si="315"/>
        <v>0</v>
      </c>
      <c r="AL1076" s="42">
        <f t="shared" si="315"/>
        <v>0</v>
      </c>
      <c r="AM1076" s="43">
        <f t="shared" si="315"/>
        <v>0</v>
      </c>
      <c r="AT1076" s="32">
        <f>IF(SUM(AK1136:AM1136)=0,0,IF(SUM(AK1076:AM1076)=0,0,1))</f>
        <v>0</v>
      </c>
      <c r="AV1076" s="23">
        <v>8</v>
      </c>
      <c r="AW1076" s="23">
        <v>11</v>
      </c>
      <c r="AX1076" s="23">
        <f t="shared" si="316"/>
        <v>6</v>
      </c>
    </row>
    <row r="1077" spans="3:50" ht="15" hidden="1" customHeight="1" x14ac:dyDescent="0.3">
      <c r="C1077" s="40" t="s">
        <v>22</v>
      </c>
      <c r="D1077" s="34" t="s">
        <v>2</v>
      </c>
      <c r="E1077" s="35" t="s">
        <v>2</v>
      </c>
      <c r="F1077" s="41">
        <v>0</v>
      </c>
      <c r="G1077" s="42">
        <v>0</v>
      </c>
      <c r="H1077" s="43">
        <v>0</v>
      </c>
      <c r="I1077" s="41">
        <v>0</v>
      </c>
      <c r="J1077" s="42">
        <v>0</v>
      </c>
      <c r="K1077" s="169">
        <v>0</v>
      </c>
      <c r="L1077" s="154">
        <v>0</v>
      </c>
      <c r="M1077" s="42">
        <v>0</v>
      </c>
      <c r="N1077" s="43">
        <v>0</v>
      </c>
      <c r="O1077" s="41"/>
      <c r="P1077" s="42"/>
      <c r="Q1077" s="43"/>
      <c r="R1077" s="41"/>
      <c r="S1077" s="42"/>
      <c r="T1077" s="43"/>
      <c r="U1077" s="41"/>
      <c r="V1077" s="42"/>
      <c r="W1077" s="43"/>
      <c r="X1077" s="41"/>
      <c r="Y1077" s="42"/>
      <c r="Z1077" s="43"/>
      <c r="AA1077" s="41"/>
      <c r="AB1077" s="42"/>
      <c r="AC1077" s="43"/>
      <c r="AD1077" s="41"/>
      <c r="AE1077" s="42"/>
      <c r="AF1077" s="43"/>
      <c r="AG1077" s="41"/>
      <c r="AH1077" s="42"/>
      <c r="AI1077" s="43"/>
      <c r="AK1077" s="41">
        <f t="shared" si="315"/>
        <v>0</v>
      </c>
      <c r="AL1077" s="42">
        <f t="shared" si="315"/>
        <v>0</v>
      </c>
      <c r="AM1077" s="43">
        <f t="shared" si="315"/>
        <v>0</v>
      </c>
      <c r="AT1077" s="32">
        <f>IF(SUM(AK1136:AM1136)=0,0,IF(SUM(AK1077:AM1077)=0,0,1))</f>
        <v>0</v>
      </c>
      <c r="AV1077" s="23">
        <v>8</v>
      </c>
      <c r="AW1077" s="23">
        <v>11</v>
      </c>
      <c r="AX1077" s="23">
        <f t="shared" si="316"/>
        <v>7</v>
      </c>
    </row>
    <row r="1078" spans="3:50" ht="15" hidden="1" customHeight="1" x14ac:dyDescent="0.3">
      <c r="C1078" s="40" t="s">
        <v>22</v>
      </c>
      <c r="D1078" s="34" t="s">
        <v>2</v>
      </c>
      <c r="E1078" s="35" t="s">
        <v>2</v>
      </c>
      <c r="F1078" s="41">
        <v>0</v>
      </c>
      <c r="G1078" s="42">
        <v>0</v>
      </c>
      <c r="H1078" s="43">
        <v>0</v>
      </c>
      <c r="I1078" s="41">
        <v>0</v>
      </c>
      <c r="J1078" s="42">
        <v>0</v>
      </c>
      <c r="K1078" s="169">
        <v>0</v>
      </c>
      <c r="L1078" s="154">
        <v>0</v>
      </c>
      <c r="M1078" s="42">
        <v>0</v>
      </c>
      <c r="N1078" s="43">
        <v>0</v>
      </c>
      <c r="O1078" s="41"/>
      <c r="P1078" s="42"/>
      <c r="Q1078" s="43"/>
      <c r="R1078" s="41"/>
      <c r="S1078" s="42"/>
      <c r="T1078" s="43"/>
      <c r="U1078" s="41"/>
      <c r="V1078" s="42"/>
      <c r="W1078" s="43"/>
      <c r="X1078" s="41"/>
      <c r="Y1078" s="42"/>
      <c r="Z1078" s="43"/>
      <c r="AA1078" s="41"/>
      <c r="AB1078" s="42"/>
      <c r="AC1078" s="43"/>
      <c r="AD1078" s="41"/>
      <c r="AE1078" s="42"/>
      <c r="AF1078" s="43"/>
      <c r="AG1078" s="41"/>
      <c r="AH1078" s="42"/>
      <c r="AI1078" s="43"/>
      <c r="AK1078" s="41">
        <f t="shared" si="315"/>
        <v>0</v>
      </c>
      <c r="AL1078" s="42">
        <f t="shared" si="315"/>
        <v>0</v>
      </c>
      <c r="AM1078" s="43">
        <f t="shared" si="315"/>
        <v>0</v>
      </c>
      <c r="AT1078" s="32">
        <f>IF(SUM(AK1136:AM1136)=0,0,IF(SUM(AK1078:AM1078)=0,0,1))</f>
        <v>0</v>
      </c>
      <c r="AV1078" s="23">
        <v>8</v>
      </c>
      <c r="AW1078" s="23">
        <v>11</v>
      </c>
      <c r="AX1078" s="23">
        <f t="shared" si="316"/>
        <v>8</v>
      </c>
    </row>
    <row r="1079" spans="3:50" ht="15" hidden="1" customHeight="1" x14ac:dyDescent="0.3">
      <c r="C1079" s="40" t="s">
        <v>22</v>
      </c>
      <c r="D1079" s="34" t="s">
        <v>2</v>
      </c>
      <c r="E1079" s="35" t="s">
        <v>2</v>
      </c>
      <c r="F1079" s="41">
        <v>0</v>
      </c>
      <c r="G1079" s="42">
        <v>0</v>
      </c>
      <c r="H1079" s="43">
        <v>0</v>
      </c>
      <c r="I1079" s="41">
        <v>0</v>
      </c>
      <c r="J1079" s="42">
        <v>0</v>
      </c>
      <c r="K1079" s="169">
        <v>0</v>
      </c>
      <c r="L1079" s="154">
        <v>0</v>
      </c>
      <c r="M1079" s="42">
        <v>0</v>
      </c>
      <c r="N1079" s="43">
        <v>0</v>
      </c>
      <c r="O1079" s="41"/>
      <c r="P1079" s="42"/>
      <c r="Q1079" s="43"/>
      <c r="R1079" s="41"/>
      <c r="S1079" s="42"/>
      <c r="T1079" s="43"/>
      <c r="U1079" s="41"/>
      <c r="V1079" s="42"/>
      <c r="W1079" s="43"/>
      <c r="X1079" s="41"/>
      <c r="Y1079" s="42"/>
      <c r="Z1079" s="43"/>
      <c r="AA1079" s="41"/>
      <c r="AB1079" s="42"/>
      <c r="AC1079" s="43"/>
      <c r="AD1079" s="41"/>
      <c r="AE1079" s="42"/>
      <c r="AF1079" s="43"/>
      <c r="AG1079" s="41"/>
      <c r="AH1079" s="42"/>
      <c r="AI1079" s="43"/>
      <c r="AK1079" s="41">
        <f t="shared" si="315"/>
        <v>0</v>
      </c>
      <c r="AL1079" s="42">
        <f t="shared" si="315"/>
        <v>0</v>
      </c>
      <c r="AM1079" s="43">
        <f t="shared" si="315"/>
        <v>0</v>
      </c>
      <c r="AT1079" s="32">
        <f>IF(SUM(AK1136:AM1136)=0,0,IF(SUM(AK1079:AM1079)=0,0,1))</f>
        <v>0</v>
      </c>
      <c r="AV1079" s="23">
        <v>8</v>
      </c>
      <c r="AW1079" s="23">
        <v>11</v>
      </c>
      <c r="AX1079" s="23">
        <f t="shared" si="316"/>
        <v>9</v>
      </c>
    </row>
    <row r="1080" spans="3:50" ht="15" hidden="1" customHeight="1" x14ac:dyDescent="0.3">
      <c r="C1080" s="40" t="s">
        <v>22</v>
      </c>
      <c r="D1080" s="34" t="s">
        <v>2</v>
      </c>
      <c r="E1080" s="35" t="s">
        <v>2</v>
      </c>
      <c r="F1080" s="41">
        <v>0</v>
      </c>
      <c r="G1080" s="42">
        <v>0</v>
      </c>
      <c r="H1080" s="43">
        <v>0</v>
      </c>
      <c r="I1080" s="41">
        <v>0</v>
      </c>
      <c r="J1080" s="42">
        <v>0</v>
      </c>
      <c r="K1080" s="169">
        <v>0</v>
      </c>
      <c r="L1080" s="154">
        <v>0</v>
      </c>
      <c r="M1080" s="42">
        <v>0</v>
      </c>
      <c r="N1080" s="43">
        <v>0</v>
      </c>
      <c r="O1080" s="41"/>
      <c r="P1080" s="42"/>
      <c r="Q1080" s="43"/>
      <c r="R1080" s="41"/>
      <c r="S1080" s="42"/>
      <c r="T1080" s="43"/>
      <c r="U1080" s="41"/>
      <c r="V1080" s="42"/>
      <c r="W1080" s="43"/>
      <c r="X1080" s="41"/>
      <c r="Y1080" s="42"/>
      <c r="Z1080" s="43"/>
      <c r="AA1080" s="41"/>
      <c r="AB1080" s="42"/>
      <c r="AC1080" s="43"/>
      <c r="AD1080" s="41"/>
      <c r="AE1080" s="42"/>
      <c r="AF1080" s="43"/>
      <c r="AG1080" s="41"/>
      <c r="AH1080" s="42"/>
      <c r="AI1080" s="43"/>
      <c r="AK1080" s="41">
        <f t="shared" si="315"/>
        <v>0</v>
      </c>
      <c r="AL1080" s="42">
        <f t="shared" si="315"/>
        <v>0</v>
      </c>
      <c r="AM1080" s="43">
        <f t="shared" si="315"/>
        <v>0</v>
      </c>
      <c r="AT1080" s="32">
        <f>IF(SUM(AK1136:AM1136)=0,0,IF(SUM(AK1080:AM1080)=0,0,1))</f>
        <v>0</v>
      </c>
      <c r="AV1080" s="23">
        <v>8</v>
      </c>
      <c r="AW1080" s="23">
        <v>11</v>
      </c>
      <c r="AX1080" s="23">
        <f t="shared" si="316"/>
        <v>10</v>
      </c>
    </row>
    <row r="1081" spans="3:50" ht="15" hidden="1" customHeight="1" x14ac:dyDescent="0.3">
      <c r="C1081" s="40" t="s">
        <v>23</v>
      </c>
      <c r="D1081" s="34" t="s">
        <v>2</v>
      </c>
      <c r="E1081" s="35" t="s">
        <v>2</v>
      </c>
      <c r="F1081" s="41">
        <v>0</v>
      </c>
      <c r="G1081" s="42">
        <v>0</v>
      </c>
      <c r="H1081" s="43">
        <v>0</v>
      </c>
      <c r="I1081" s="41">
        <v>0</v>
      </c>
      <c r="J1081" s="42">
        <v>0</v>
      </c>
      <c r="K1081" s="169">
        <v>0</v>
      </c>
      <c r="L1081" s="154">
        <v>0</v>
      </c>
      <c r="M1081" s="42">
        <v>0</v>
      </c>
      <c r="N1081" s="43">
        <v>0</v>
      </c>
      <c r="O1081" s="41"/>
      <c r="P1081" s="42"/>
      <c r="Q1081" s="43"/>
      <c r="R1081" s="41"/>
      <c r="S1081" s="42"/>
      <c r="T1081" s="43"/>
      <c r="U1081" s="41"/>
      <c r="V1081" s="42"/>
      <c r="W1081" s="43"/>
      <c r="X1081" s="41"/>
      <c r="Y1081" s="42"/>
      <c r="Z1081" s="43"/>
      <c r="AA1081" s="41"/>
      <c r="AB1081" s="42"/>
      <c r="AC1081" s="43"/>
      <c r="AD1081" s="41"/>
      <c r="AE1081" s="42"/>
      <c r="AF1081" s="43"/>
      <c r="AG1081" s="41"/>
      <c r="AH1081" s="42"/>
      <c r="AI1081" s="43"/>
      <c r="AK1081" s="41">
        <f t="shared" si="315"/>
        <v>0</v>
      </c>
      <c r="AL1081" s="42">
        <f t="shared" si="315"/>
        <v>0</v>
      </c>
      <c r="AM1081" s="43">
        <f t="shared" si="315"/>
        <v>0</v>
      </c>
      <c r="AT1081" s="32">
        <f>IF(SUM(AK1136:AM1136)=0,0,IF(SUM(AK1081:AM1081)=0,0,1))</f>
        <v>0</v>
      </c>
      <c r="AV1081" s="23">
        <v>8</v>
      </c>
      <c r="AW1081" s="23">
        <v>12</v>
      </c>
      <c r="AX1081" s="23">
        <f t="shared" si="316"/>
        <v>1</v>
      </c>
    </row>
    <row r="1082" spans="3:50" ht="15" hidden="1" customHeight="1" x14ac:dyDescent="0.3">
      <c r="C1082" s="50" t="str">
        <f>IF(LEN(E1081)&lt;1,"","Total: " &amp; LEFT(E1081,LEN(E1081)-21) &amp; "Municipalities")</f>
        <v/>
      </c>
      <c r="D1082" s="51"/>
      <c r="E1082" s="52"/>
      <c r="F1082" s="53">
        <f t="shared" ref="F1082:N1082" si="317">SUM(F1071:F1081)</f>
        <v>0</v>
      </c>
      <c r="G1082" s="54">
        <f t="shared" si="317"/>
        <v>0</v>
      </c>
      <c r="H1082" s="55">
        <f t="shared" si="317"/>
        <v>0</v>
      </c>
      <c r="I1082" s="53">
        <f t="shared" si="317"/>
        <v>0</v>
      </c>
      <c r="J1082" s="54">
        <f t="shared" si="317"/>
        <v>0</v>
      </c>
      <c r="K1082" s="171">
        <f t="shared" si="317"/>
        <v>0</v>
      </c>
      <c r="L1082" s="159">
        <f t="shared" si="317"/>
        <v>0</v>
      </c>
      <c r="M1082" s="54">
        <f t="shared" si="317"/>
        <v>0</v>
      </c>
      <c r="N1082" s="55">
        <f t="shared" si="317"/>
        <v>0</v>
      </c>
      <c r="O1082" s="53">
        <f t="shared" ref="O1082:AI1082" si="318">SUM(O1071:O1081)</f>
        <v>0</v>
      </c>
      <c r="P1082" s="54">
        <f t="shared" si="318"/>
        <v>0</v>
      </c>
      <c r="Q1082" s="55">
        <f t="shared" si="318"/>
        <v>0</v>
      </c>
      <c r="R1082" s="53">
        <f t="shared" si="318"/>
        <v>0</v>
      </c>
      <c r="S1082" s="54">
        <f t="shared" si="318"/>
        <v>0</v>
      </c>
      <c r="T1082" s="55">
        <f t="shared" si="318"/>
        <v>0</v>
      </c>
      <c r="U1082" s="53">
        <f t="shared" si="318"/>
        <v>0</v>
      </c>
      <c r="V1082" s="54">
        <f t="shared" si="318"/>
        <v>0</v>
      </c>
      <c r="W1082" s="55">
        <f t="shared" si="318"/>
        <v>0</v>
      </c>
      <c r="X1082" s="53">
        <f t="shared" si="318"/>
        <v>0</v>
      </c>
      <c r="Y1082" s="54">
        <f t="shared" si="318"/>
        <v>0</v>
      </c>
      <c r="Z1082" s="55">
        <f t="shared" si="318"/>
        <v>0</v>
      </c>
      <c r="AA1082" s="53">
        <f t="shared" si="318"/>
        <v>0</v>
      </c>
      <c r="AB1082" s="54">
        <f t="shared" si="318"/>
        <v>0</v>
      </c>
      <c r="AC1082" s="55">
        <f t="shared" si="318"/>
        <v>0</v>
      </c>
      <c r="AD1082" s="53">
        <f t="shared" si="318"/>
        <v>0</v>
      </c>
      <c r="AE1082" s="54">
        <f t="shared" si="318"/>
        <v>0</v>
      </c>
      <c r="AF1082" s="55">
        <f t="shared" si="318"/>
        <v>0</v>
      </c>
      <c r="AG1082" s="53">
        <f t="shared" si="318"/>
        <v>0</v>
      </c>
      <c r="AH1082" s="54">
        <f t="shared" si="318"/>
        <v>0</v>
      </c>
      <c r="AI1082" s="55">
        <f t="shared" si="318"/>
        <v>0</v>
      </c>
      <c r="AK1082" s="53">
        <f>SUM(AK1071:AK1081)</f>
        <v>0</v>
      </c>
      <c r="AL1082" s="54">
        <f>SUM(AL1071:AL1081)</f>
        <v>0</v>
      </c>
      <c r="AM1082" s="55">
        <f>SUM(AM1071:AM1081)</f>
        <v>0</v>
      </c>
      <c r="AT1082" s="32">
        <f>IF(SUM(AK1136:AM1136)=0,0,IF(SUM(AK1082:AM1082)=0,0,1))</f>
        <v>0</v>
      </c>
    </row>
    <row r="1083" spans="3:50" ht="15" hidden="1" customHeight="1" x14ac:dyDescent="0.3">
      <c r="C1083" s="40"/>
      <c r="D1083" s="34"/>
      <c r="E1083" s="35"/>
      <c r="F1083" s="41"/>
      <c r="G1083" s="42"/>
      <c r="H1083" s="43"/>
      <c r="I1083" s="41"/>
      <c r="J1083" s="42"/>
      <c r="K1083" s="169"/>
      <c r="L1083" s="154"/>
      <c r="M1083" s="42"/>
      <c r="N1083" s="43"/>
      <c r="O1083" s="41"/>
      <c r="P1083" s="42"/>
      <c r="Q1083" s="43"/>
      <c r="R1083" s="41"/>
      <c r="S1083" s="42"/>
      <c r="T1083" s="43"/>
      <c r="U1083" s="41"/>
      <c r="V1083" s="42"/>
      <c r="W1083" s="43"/>
      <c r="X1083" s="41"/>
      <c r="Y1083" s="42"/>
      <c r="Z1083" s="43"/>
      <c r="AA1083" s="41"/>
      <c r="AB1083" s="42"/>
      <c r="AC1083" s="43"/>
      <c r="AD1083" s="41"/>
      <c r="AE1083" s="42"/>
      <c r="AF1083" s="43"/>
      <c r="AG1083" s="41"/>
      <c r="AH1083" s="42"/>
      <c r="AI1083" s="43"/>
      <c r="AK1083" s="41"/>
      <c r="AL1083" s="42"/>
      <c r="AM1083" s="43"/>
      <c r="AT1083" s="32">
        <f>IF(SUM(AK1136:AM1136)=0,0,IF(SUM(AK1083:AM1083)=0,0,1))</f>
        <v>0</v>
      </c>
    </row>
    <row r="1084" spans="3:50" ht="15" hidden="1" customHeight="1" x14ac:dyDescent="0.3">
      <c r="C1084" s="40" t="s">
        <v>22</v>
      </c>
      <c r="D1084" s="34" t="s">
        <v>2</v>
      </c>
      <c r="E1084" s="35" t="s">
        <v>2</v>
      </c>
      <c r="F1084" s="41">
        <v>0</v>
      </c>
      <c r="G1084" s="42">
        <v>0</v>
      </c>
      <c r="H1084" s="43">
        <v>0</v>
      </c>
      <c r="I1084" s="41">
        <v>0</v>
      </c>
      <c r="J1084" s="42">
        <v>0</v>
      </c>
      <c r="K1084" s="169">
        <v>0</v>
      </c>
      <c r="L1084" s="154">
        <v>0</v>
      </c>
      <c r="M1084" s="42">
        <v>0</v>
      </c>
      <c r="N1084" s="43">
        <v>0</v>
      </c>
      <c r="O1084" s="41"/>
      <c r="P1084" s="42"/>
      <c r="Q1084" s="43"/>
      <c r="R1084" s="41"/>
      <c r="S1084" s="42"/>
      <c r="T1084" s="43"/>
      <c r="U1084" s="41"/>
      <c r="V1084" s="42"/>
      <c r="W1084" s="43"/>
      <c r="X1084" s="41"/>
      <c r="Y1084" s="42"/>
      <c r="Z1084" s="43"/>
      <c r="AA1084" s="41"/>
      <c r="AB1084" s="42"/>
      <c r="AC1084" s="43"/>
      <c r="AD1084" s="41"/>
      <c r="AE1084" s="42"/>
      <c r="AF1084" s="43"/>
      <c r="AG1084" s="41"/>
      <c r="AH1084" s="42"/>
      <c r="AI1084" s="43"/>
      <c r="AK1084" s="41">
        <f t="shared" ref="AK1084:AM1094" si="319">F1084+I1084+L1084+O1084+R1084+U1084+X1084+AA1084+AD1084+AG1084</f>
        <v>0</v>
      </c>
      <c r="AL1084" s="42">
        <f t="shared" si="319"/>
        <v>0</v>
      </c>
      <c r="AM1084" s="43">
        <f t="shared" si="319"/>
        <v>0</v>
      </c>
      <c r="AT1084" s="32">
        <f>IF(SUM(AK1136:AM1136)=0,0,IF(SUM(AK1084:AM1084)=0,0,1))</f>
        <v>0</v>
      </c>
      <c r="AV1084" s="23">
        <v>8</v>
      </c>
      <c r="AW1084" s="23">
        <v>13</v>
      </c>
      <c r="AX1084" s="23">
        <v>1</v>
      </c>
    </row>
    <row r="1085" spans="3:50" ht="15" hidden="1" customHeight="1" x14ac:dyDescent="0.3">
      <c r="C1085" s="40" t="s">
        <v>22</v>
      </c>
      <c r="D1085" s="34" t="s">
        <v>2</v>
      </c>
      <c r="E1085" s="35" t="s">
        <v>2</v>
      </c>
      <c r="F1085" s="41">
        <v>0</v>
      </c>
      <c r="G1085" s="42">
        <v>0</v>
      </c>
      <c r="H1085" s="43">
        <v>0</v>
      </c>
      <c r="I1085" s="41">
        <v>0</v>
      </c>
      <c r="J1085" s="42">
        <v>0</v>
      </c>
      <c r="K1085" s="169">
        <v>0</v>
      </c>
      <c r="L1085" s="154">
        <v>0</v>
      </c>
      <c r="M1085" s="42">
        <v>0</v>
      </c>
      <c r="N1085" s="43">
        <v>0</v>
      </c>
      <c r="O1085" s="41"/>
      <c r="P1085" s="42"/>
      <c r="Q1085" s="43"/>
      <c r="R1085" s="41"/>
      <c r="S1085" s="42"/>
      <c r="T1085" s="43"/>
      <c r="U1085" s="41"/>
      <c r="V1085" s="42"/>
      <c r="W1085" s="43"/>
      <c r="X1085" s="41"/>
      <c r="Y1085" s="42"/>
      <c r="Z1085" s="43"/>
      <c r="AA1085" s="41"/>
      <c r="AB1085" s="42"/>
      <c r="AC1085" s="43"/>
      <c r="AD1085" s="41"/>
      <c r="AE1085" s="42"/>
      <c r="AF1085" s="43"/>
      <c r="AG1085" s="41"/>
      <c r="AH1085" s="42"/>
      <c r="AI1085" s="43"/>
      <c r="AK1085" s="41">
        <f t="shared" si="319"/>
        <v>0</v>
      </c>
      <c r="AL1085" s="42">
        <f t="shared" si="319"/>
        <v>0</v>
      </c>
      <c r="AM1085" s="43">
        <f t="shared" si="319"/>
        <v>0</v>
      </c>
      <c r="AT1085" s="32">
        <f>IF(SUM(AK1136:AM1136)=0,0,IF(SUM(AK1085:AM1085)=0,0,1))</f>
        <v>0</v>
      </c>
      <c r="AV1085" s="23">
        <v>8</v>
      </c>
      <c r="AW1085" s="23">
        <v>13</v>
      </c>
      <c r="AX1085" s="23">
        <f>IF(AW1085=AW1084,AX1084+1,1)</f>
        <v>2</v>
      </c>
    </row>
    <row r="1086" spans="3:50" ht="15" hidden="1" customHeight="1" x14ac:dyDescent="0.3">
      <c r="C1086" s="40" t="s">
        <v>22</v>
      </c>
      <c r="D1086" s="34" t="s">
        <v>2</v>
      </c>
      <c r="E1086" s="35" t="s">
        <v>2</v>
      </c>
      <c r="F1086" s="41">
        <v>0</v>
      </c>
      <c r="G1086" s="42">
        <v>0</v>
      </c>
      <c r="H1086" s="43">
        <v>0</v>
      </c>
      <c r="I1086" s="41">
        <v>0</v>
      </c>
      <c r="J1086" s="42">
        <v>0</v>
      </c>
      <c r="K1086" s="169">
        <v>0</v>
      </c>
      <c r="L1086" s="154">
        <v>0</v>
      </c>
      <c r="M1086" s="42">
        <v>0</v>
      </c>
      <c r="N1086" s="43">
        <v>0</v>
      </c>
      <c r="O1086" s="41"/>
      <c r="P1086" s="42"/>
      <c r="Q1086" s="43"/>
      <c r="R1086" s="41"/>
      <c r="S1086" s="42"/>
      <c r="T1086" s="43"/>
      <c r="U1086" s="41"/>
      <c r="V1086" s="42"/>
      <c r="W1086" s="43"/>
      <c r="X1086" s="41"/>
      <c r="Y1086" s="42"/>
      <c r="Z1086" s="43"/>
      <c r="AA1086" s="41"/>
      <c r="AB1086" s="42"/>
      <c r="AC1086" s="43"/>
      <c r="AD1086" s="41"/>
      <c r="AE1086" s="42"/>
      <c r="AF1086" s="43"/>
      <c r="AG1086" s="41"/>
      <c r="AH1086" s="42"/>
      <c r="AI1086" s="43"/>
      <c r="AK1086" s="41">
        <f t="shared" si="319"/>
        <v>0</v>
      </c>
      <c r="AL1086" s="42">
        <f t="shared" si="319"/>
        <v>0</v>
      </c>
      <c r="AM1086" s="43">
        <f t="shared" si="319"/>
        <v>0</v>
      </c>
      <c r="AT1086" s="32">
        <f>IF(SUM(AK1136:AM1136)=0,0,IF(SUM(AK1086:AM1086)=0,0,1))</f>
        <v>0</v>
      </c>
      <c r="AV1086" s="23">
        <v>8</v>
      </c>
      <c r="AW1086" s="23">
        <v>13</v>
      </c>
      <c r="AX1086" s="23">
        <f t="shared" ref="AX1086:AX1094" si="320">IF(AW1086=AW1085,AX1085+1,1)</f>
        <v>3</v>
      </c>
    </row>
    <row r="1087" spans="3:50" ht="15" hidden="1" customHeight="1" x14ac:dyDescent="0.3">
      <c r="C1087" s="40" t="s">
        <v>22</v>
      </c>
      <c r="D1087" s="34" t="s">
        <v>2</v>
      </c>
      <c r="E1087" s="35" t="s">
        <v>2</v>
      </c>
      <c r="F1087" s="41">
        <v>0</v>
      </c>
      <c r="G1087" s="42">
        <v>0</v>
      </c>
      <c r="H1087" s="43">
        <v>0</v>
      </c>
      <c r="I1087" s="41">
        <v>0</v>
      </c>
      <c r="J1087" s="42">
        <v>0</v>
      </c>
      <c r="K1087" s="169">
        <v>0</v>
      </c>
      <c r="L1087" s="154">
        <v>0</v>
      </c>
      <c r="M1087" s="42">
        <v>0</v>
      </c>
      <c r="N1087" s="43">
        <v>0</v>
      </c>
      <c r="O1087" s="41"/>
      <c r="P1087" s="42"/>
      <c r="Q1087" s="43"/>
      <c r="R1087" s="41"/>
      <c r="S1087" s="42"/>
      <c r="T1087" s="43"/>
      <c r="U1087" s="41"/>
      <c r="V1087" s="42"/>
      <c r="W1087" s="43"/>
      <c r="X1087" s="41"/>
      <c r="Y1087" s="42"/>
      <c r="Z1087" s="43"/>
      <c r="AA1087" s="41"/>
      <c r="AB1087" s="42"/>
      <c r="AC1087" s="43"/>
      <c r="AD1087" s="41"/>
      <c r="AE1087" s="42"/>
      <c r="AF1087" s="43"/>
      <c r="AG1087" s="41"/>
      <c r="AH1087" s="42"/>
      <c r="AI1087" s="43"/>
      <c r="AK1087" s="41">
        <f t="shared" si="319"/>
        <v>0</v>
      </c>
      <c r="AL1087" s="42">
        <f t="shared" si="319"/>
        <v>0</v>
      </c>
      <c r="AM1087" s="43">
        <f t="shared" si="319"/>
        <v>0</v>
      </c>
      <c r="AT1087" s="32">
        <f>IF(SUM(AK1136:AM1136)=0,0,IF(SUM(AK1087:AM1087)=0,0,1))</f>
        <v>0</v>
      </c>
      <c r="AV1087" s="23">
        <v>8</v>
      </c>
      <c r="AW1087" s="23">
        <v>13</v>
      </c>
      <c r="AX1087" s="23">
        <f t="shared" si="320"/>
        <v>4</v>
      </c>
    </row>
    <row r="1088" spans="3:50" ht="15" hidden="1" customHeight="1" x14ac:dyDescent="0.3">
      <c r="C1088" s="40" t="s">
        <v>22</v>
      </c>
      <c r="D1088" s="34" t="s">
        <v>2</v>
      </c>
      <c r="E1088" s="35" t="s">
        <v>2</v>
      </c>
      <c r="F1088" s="41">
        <v>0</v>
      </c>
      <c r="G1088" s="42">
        <v>0</v>
      </c>
      <c r="H1088" s="43">
        <v>0</v>
      </c>
      <c r="I1088" s="41">
        <v>0</v>
      </c>
      <c r="J1088" s="42">
        <v>0</v>
      </c>
      <c r="K1088" s="169">
        <v>0</v>
      </c>
      <c r="L1088" s="154">
        <v>0</v>
      </c>
      <c r="M1088" s="42">
        <v>0</v>
      </c>
      <c r="N1088" s="43">
        <v>0</v>
      </c>
      <c r="O1088" s="41"/>
      <c r="P1088" s="42"/>
      <c r="Q1088" s="43"/>
      <c r="R1088" s="41"/>
      <c r="S1088" s="42"/>
      <c r="T1088" s="43"/>
      <c r="U1088" s="41"/>
      <c r="V1088" s="42"/>
      <c r="W1088" s="43"/>
      <c r="X1088" s="41"/>
      <c r="Y1088" s="42"/>
      <c r="Z1088" s="43"/>
      <c r="AA1088" s="41"/>
      <c r="AB1088" s="42"/>
      <c r="AC1088" s="43"/>
      <c r="AD1088" s="41"/>
      <c r="AE1088" s="42"/>
      <c r="AF1088" s="43"/>
      <c r="AG1088" s="41"/>
      <c r="AH1088" s="42"/>
      <c r="AI1088" s="43"/>
      <c r="AK1088" s="41">
        <f t="shared" si="319"/>
        <v>0</v>
      </c>
      <c r="AL1088" s="42">
        <f t="shared" si="319"/>
        <v>0</v>
      </c>
      <c r="AM1088" s="43">
        <f t="shared" si="319"/>
        <v>0</v>
      </c>
      <c r="AT1088" s="32">
        <f>IF(SUM(AK1136:AM1136)=0,0,IF(SUM(AK1088:AM1088)=0,0,1))</f>
        <v>0</v>
      </c>
      <c r="AV1088" s="23">
        <v>8</v>
      </c>
      <c r="AW1088" s="23">
        <v>13</v>
      </c>
      <c r="AX1088" s="23">
        <f t="shared" si="320"/>
        <v>5</v>
      </c>
    </row>
    <row r="1089" spans="3:50" ht="15" hidden="1" customHeight="1" x14ac:dyDescent="0.3">
      <c r="C1089" s="40" t="s">
        <v>22</v>
      </c>
      <c r="D1089" s="34" t="s">
        <v>2</v>
      </c>
      <c r="E1089" s="35" t="s">
        <v>2</v>
      </c>
      <c r="F1089" s="41">
        <v>0</v>
      </c>
      <c r="G1089" s="42">
        <v>0</v>
      </c>
      <c r="H1089" s="43">
        <v>0</v>
      </c>
      <c r="I1089" s="41">
        <v>0</v>
      </c>
      <c r="J1089" s="42">
        <v>0</v>
      </c>
      <c r="K1089" s="169">
        <v>0</v>
      </c>
      <c r="L1089" s="154">
        <v>0</v>
      </c>
      <c r="M1089" s="42">
        <v>0</v>
      </c>
      <c r="N1089" s="43">
        <v>0</v>
      </c>
      <c r="O1089" s="41"/>
      <c r="P1089" s="42"/>
      <c r="Q1089" s="43"/>
      <c r="R1089" s="41"/>
      <c r="S1089" s="42"/>
      <c r="T1089" s="43"/>
      <c r="U1089" s="41"/>
      <c r="V1089" s="42"/>
      <c r="W1089" s="43"/>
      <c r="X1089" s="41"/>
      <c r="Y1089" s="42"/>
      <c r="Z1089" s="43"/>
      <c r="AA1089" s="41"/>
      <c r="AB1089" s="42"/>
      <c r="AC1089" s="43"/>
      <c r="AD1089" s="41"/>
      <c r="AE1089" s="42"/>
      <c r="AF1089" s="43"/>
      <c r="AG1089" s="41"/>
      <c r="AH1089" s="42"/>
      <c r="AI1089" s="43"/>
      <c r="AK1089" s="41">
        <f t="shared" si="319"/>
        <v>0</v>
      </c>
      <c r="AL1089" s="42">
        <f t="shared" si="319"/>
        <v>0</v>
      </c>
      <c r="AM1089" s="43">
        <f t="shared" si="319"/>
        <v>0</v>
      </c>
      <c r="AT1089" s="32">
        <f>IF(SUM(AK1136:AM1136)=0,0,IF(SUM(AK1089:AM1089)=0,0,1))</f>
        <v>0</v>
      </c>
      <c r="AV1089" s="23">
        <v>8</v>
      </c>
      <c r="AW1089" s="23">
        <v>13</v>
      </c>
      <c r="AX1089" s="23">
        <f t="shared" si="320"/>
        <v>6</v>
      </c>
    </row>
    <row r="1090" spans="3:50" ht="15" hidden="1" customHeight="1" x14ac:dyDescent="0.3">
      <c r="C1090" s="40" t="s">
        <v>22</v>
      </c>
      <c r="D1090" s="34" t="s">
        <v>2</v>
      </c>
      <c r="E1090" s="35" t="s">
        <v>2</v>
      </c>
      <c r="F1090" s="41">
        <v>0</v>
      </c>
      <c r="G1090" s="42">
        <v>0</v>
      </c>
      <c r="H1090" s="43">
        <v>0</v>
      </c>
      <c r="I1090" s="41">
        <v>0</v>
      </c>
      <c r="J1090" s="42">
        <v>0</v>
      </c>
      <c r="K1090" s="169">
        <v>0</v>
      </c>
      <c r="L1090" s="154">
        <v>0</v>
      </c>
      <c r="M1090" s="42">
        <v>0</v>
      </c>
      <c r="N1090" s="43">
        <v>0</v>
      </c>
      <c r="O1090" s="41"/>
      <c r="P1090" s="42"/>
      <c r="Q1090" s="43"/>
      <c r="R1090" s="41"/>
      <c r="S1090" s="42"/>
      <c r="T1090" s="43"/>
      <c r="U1090" s="41"/>
      <c r="V1090" s="42"/>
      <c r="W1090" s="43"/>
      <c r="X1090" s="41"/>
      <c r="Y1090" s="42"/>
      <c r="Z1090" s="43"/>
      <c r="AA1090" s="41"/>
      <c r="AB1090" s="42"/>
      <c r="AC1090" s="43"/>
      <c r="AD1090" s="41"/>
      <c r="AE1090" s="42"/>
      <c r="AF1090" s="43"/>
      <c r="AG1090" s="41"/>
      <c r="AH1090" s="42"/>
      <c r="AI1090" s="43"/>
      <c r="AK1090" s="41">
        <f t="shared" si="319"/>
        <v>0</v>
      </c>
      <c r="AL1090" s="42">
        <f t="shared" si="319"/>
        <v>0</v>
      </c>
      <c r="AM1090" s="43">
        <f t="shared" si="319"/>
        <v>0</v>
      </c>
      <c r="AT1090" s="32">
        <f>IF(SUM(AK1136:AM1136)=0,0,IF(SUM(AK1090:AM1090)=0,0,1))</f>
        <v>0</v>
      </c>
      <c r="AV1090" s="23">
        <v>8</v>
      </c>
      <c r="AW1090" s="23">
        <v>13</v>
      </c>
      <c r="AX1090" s="23">
        <f t="shared" si="320"/>
        <v>7</v>
      </c>
    </row>
    <row r="1091" spans="3:50" ht="15" hidden="1" customHeight="1" x14ac:dyDescent="0.3">
      <c r="C1091" s="40" t="s">
        <v>22</v>
      </c>
      <c r="D1091" s="34" t="s">
        <v>2</v>
      </c>
      <c r="E1091" s="35" t="s">
        <v>2</v>
      </c>
      <c r="F1091" s="41">
        <v>0</v>
      </c>
      <c r="G1091" s="42">
        <v>0</v>
      </c>
      <c r="H1091" s="43">
        <v>0</v>
      </c>
      <c r="I1091" s="41">
        <v>0</v>
      </c>
      <c r="J1091" s="42">
        <v>0</v>
      </c>
      <c r="K1091" s="169">
        <v>0</v>
      </c>
      <c r="L1091" s="154">
        <v>0</v>
      </c>
      <c r="M1091" s="42">
        <v>0</v>
      </c>
      <c r="N1091" s="43">
        <v>0</v>
      </c>
      <c r="O1091" s="41"/>
      <c r="P1091" s="42"/>
      <c r="Q1091" s="43"/>
      <c r="R1091" s="41"/>
      <c r="S1091" s="42"/>
      <c r="T1091" s="43"/>
      <c r="U1091" s="41"/>
      <c r="V1091" s="42"/>
      <c r="W1091" s="43"/>
      <c r="X1091" s="41"/>
      <c r="Y1091" s="42"/>
      <c r="Z1091" s="43"/>
      <c r="AA1091" s="41"/>
      <c r="AB1091" s="42"/>
      <c r="AC1091" s="43"/>
      <c r="AD1091" s="41"/>
      <c r="AE1091" s="42"/>
      <c r="AF1091" s="43"/>
      <c r="AG1091" s="41"/>
      <c r="AH1091" s="42"/>
      <c r="AI1091" s="43"/>
      <c r="AK1091" s="41">
        <f t="shared" si="319"/>
        <v>0</v>
      </c>
      <c r="AL1091" s="42">
        <f t="shared" si="319"/>
        <v>0</v>
      </c>
      <c r="AM1091" s="43">
        <f t="shared" si="319"/>
        <v>0</v>
      </c>
      <c r="AT1091" s="32">
        <f>IF(SUM(AK1136:AM1136)=0,0,IF(SUM(AK1091:AM1091)=0,0,1))</f>
        <v>0</v>
      </c>
      <c r="AV1091" s="23">
        <v>8</v>
      </c>
      <c r="AW1091" s="23">
        <v>13</v>
      </c>
      <c r="AX1091" s="23">
        <f t="shared" si="320"/>
        <v>8</v>
      </c>
    </row>
    <row r="1092" spans="3:50" ht="15" hidden="1" customHeight="1" x14ac:dyDescent="0.3">
      <c r="C1092" s="40" t="s">
        <v>22</v>
      </c>
      <c r="D1092" s="34" t="s">
        <v>2</v>
      </c>
      <c r="E1092" s="35" t="s">
        <v>2</v>
      </c>
      <c r="F1092" s="41">
        <v>0</v>
      </c>
      <c r="G1092" s="42">
        <v>0</v>
      </c>
      <c r="H1092" s="43">
        <v>0</v>
      </c>
      <c r="I1092" s="41">
        <v>0</v>
      </c>
      <c r="J1092" s="42">
        <v>0</v>
      </c>
      <c r="K1092" s="169">
        <v>0</v>
      </c>
      <c r="L1092" s="154">
        <v>0</v>
      </c>
      <c r="M1092" s="42">
        <v>0</v>
      </c>
      <c r="N1092" s="43">
        <v>0</v>
      </c>
      <c r="O1092" s="41"/>
      <c r="P1092" s="42"/>
      <c r="Q1092" s="43"/>
      <c r="R1092" s="41"/>
      <c r="S1092" s="42"/>
      <c r="T1092" s="43"/>
      <c r="U1092" s="41"/>
      <c r="V1092" s="42"/>
      <c r="W1092" s="43"/>
      <c r="X1092" s="41"/>
      <c r="Y1092" s="42"/>
      <c r="Z1092" s="43"/>
      <c r="AA1092" s="41"/>
      <c r="AB1092" s="42"/>
      <c r="AC1092" s="43"/>
      <c r="AD1092" s="41"/>
      <c r="AE1092" s="42"/>
      <c r="AF1092" s="43"/>
      <c r="AG1092" s="41"/>
      <c r="AH1092" s="42"/>
      <c r="AI1092" s="43"/>
      <c r="AK1092" s="41">
        <f t="shared" si="319"/>
        <v>0</v>
      </c>
      <c r="AL1092" s="42">
        <f t="shared" si="319"/>
        <v>0</v>
      </c>
      <c r="AM1092" s="43">
        <f t="shared" si="319"/>
        <v>0</v>
      </c>
      <c r="AT1092" s="32">
        <f>IF(SUM(AK1136:AM1136)=0,0,IF(SUM(AK1092:AM1092)=0,0,1))</f>
        <v>0</v>
      </c>
      <c r="AV1092" s="23">
        <v>8</v>
      </c>
      <c r="AW1092" s="23">
        <v>13</v>
      </c>
      <c r="AX1092" s="23">
        <f t="shared" si="320"/>
        <v>9</v>
      </c>
    </row>
    <row r="1093" spans="3:50" ht="15" hidden="1" customHeight="1" x14ac:dyDescent="0.3">
      <c r="C1093" s="40" t="s">
        <v>22</v>
      </c>
      <c r="D1093" s="34" t="s">
        <v>2</v>
      </c>
      <c r="E1093" s="35" t="s">
        <v>2</v>
      </c>
      <c r="F1093" s="41">
        <v>0</v>
      </c>
      <c r="G1093" s="42">
        <v>0</v>
      </c>
      <c r="H1093" s="43">
        <v>0</v>
      </c>
      <c r="I1093" s="41">
        <v>0</v>
      </c>
      <c r="J1093" s="42">
        <v>0</v>
      </c>
      <c r="K1093" s="169">
        <v>0</v>
      </c>
      <c r="L1093" s="154">
        <v>0</v>
      </c>
      <c r="M1093" s="42">
        <v>0</v>
      </c>
      <c r="N1093" s="43">
        <v>0</v>
      </c>
      <c r="O1093" s="41"/>
      <c r="P1093" s="42"/>
      <c r="Q1093" s="43"/>
      <c r="R1093" s="41"/>
      <c r="S1093" s="42"/>
      <c r="T1093" s="43"/>
      <c r="U1093" s="41"/>
      <c r="V1093" s="42"/>
      <c r="W1093" s="43"/>
      <c r="X1093" s="41"/>
      <c r="Y1093" s="42"/>
      <c r="Z1093" s="43"/>
      <c r="AA1093" s="41"/>
      <c r="AB1093" s="42"/>
      <c r="AC1093" s="43"/>
      <c r="AD1093" s="41"/>
      <c r="AE1093" s="42"/>
      <c r="AF1093" s="43"/>
      <c r="AG1093" s="41"/>
      <c r="AH1093" s="42"/>
      <c r="AI1093" s="43"/>
      <c r="AK1093" s="41">
        <f t="shared" si="319"/>
        <v>0</v>
      </c>
      <c r="AL1093" s="42">
        <f t="shared" si="319"/>
        <v>0</v>
      </c>
      <c r="AM1093" s="43">
        <f t="shared" si="319"/>
        <v>0</v>
      </c>
      <c r="AT1093" s="32">
        <f>IF(SUM(AK1136:AM1136)=0,0,IF(SUM(AK1093:AM1093)=0,0,1))</f>
        <v>0</v>
      </c>
      <c r="AV1093" s="23">
        <v>8</v>
      </c>
      <c r="AW1093" s="23">
        <v>13</v>
      </c>
      <c r="AX1093" s="23">
        <f t="shared" si="320"/>
        <v>10</v>
      </c>
    </row>
    <row r="1094" spans="3:50" ht="15" hidden="1" customHeight="1" x14ac:dyDescent="0.3">
      <c r="C1094" s="40" t="s">
        <v>23</v>
      </c>
      <c r="D1094" s="34" t="s">
        <v>2</v>
      </c>
      <c r="E1094" s="35" t="s">
        <v>2</v>
      </c>
      <c r="F1094" s="41">
        <v>0</v>
      </c>
      <c r="G1094" s="42">
        <v>0</v>
      </c>
      <c r="H1094" s="43">
        <v>0</v>
      </c>
      <c r="I1094" s="41">
        <v>0</v>
      </c>
      <c r="J1094" s="42">
        <v>0</v>
      </c>
      <c r="K1094" s="169">
        <v>0</v>
      </c>
      <c r="L1094" s="154">
        <v>0</v>
      </c>
      <c r="M1094" s="42">
        <v>0</v>
      </c>
      <c r="N1094" s="43">
        <v>0</v>
      </c>
      <c r="O1094" s="41"/>
      <c r="P1094" s="42"/>
      <c r="Q1094" s="43"/>
      <c r="R1094" s="41"/>
      <c r="S1094" s="42"/>
      <c r="T1094" s="43"/>
      <c r="U1094" s="41"/>
      <c r="V1094" s="42"/>
      <c r="W1094" s="43"/>
      <c r="X1094" s="41"/>
      <c r="Y1094" s="42"/>
      <c r="Z1094" s="43"/>
      <c r="AA1094" s="41"/>
      <c r="AB1094" s="42"/>
      <c r="AC1094" s="43"/>
      <c r="AD1094" s="41"/>
      <c r="AE1094" s="42"/>
      <c r="AF1094" s="43"/>
      <c r="AG1094" s="41"/>
      <c r="AH1094" s="42"/>
      <c r="AI1094" s="43"/>
      <c r="AK1094" s="41">
        <f t="shared" si="319"/>
        <v>0</v>
      </c>
      <c r="AL1094" s="42">
        <f t="shared" si="319"/>
        <v>0</v>
      </c>
      <c r="AM1094" s="43">
        <f t="shared" si="319"/>
        <v>0</v>
      </c>
      <c r="AT1094" s="32">
        <f>IF(SUM(AK1136:AM1136)=0,0,IF(SUM(AK1094:AM1094)=0,0,1))</f>
        <v>0</v>
      </c>
      <c r="AV1094" s="23">
        <v>8</v>
      </c>
      <c r="AW1094" s="23">
        <v>14</v>
      </c>
      <c r="AX1094" s="23">
        <f t="shared" si="320"/>
        <v>1</v>
      </c>
    </row>
    <row r="1095" spans="3:50" ht="15" hidden="1" customHeight="1" x14ac:dyDescent="0.3">
      <c r="C1095" s="50" t="str">
        <f>IF(LEN(E1094)&lt;1,"","Total: " &amp; LEFT(E1094,LEN(E1094)-21) &amp; "Municipalities")</f>
        <v/>
      </c>
      <c r="D1095" s="51"/>
      <c r="E1095" s="52"/>
      <c r="F1095" s="53">
        <f t="shared" ref="F1095:N1095" si="321">SUM(F1084:F1094)</f>
        <v>0</v>
      </c>
      <c r="G1095" s="54">
        <f t="shared" si="321"/>
        <v>0</v>
      </c>
      <c r="H1095" s="55">
        <f t="shared" si="321"/>
        <v>0</v>
      </c>
      <c r="I1095" s="53">
        <f t="shared" si="321"/>
        <v>0</v>
      </c>
      <c r="J1095" s="54">
        <f t="shared" si="321"/>
        <v>0</v>
      </c>
      <c r="K1095" s="171">
        <f t="shared" si="321"/>
        <v>0</v>
      </c>
      <c r="L1095" s="159">
        <f t="shared" si="321"/>
        <v>0</v>
      </c>
      <c r="M1095" s="54">
        <f t="shared" si="321"/>
        <v>0</v>
      </c>
      <c r="N1095" s="55">
        <f t="shared" si="321"/>
        <v>0</v>
      </c>
      <c r="O1095" s="53">
        <f t="shared" ref="O1095:AI1095" si="322">SUM(O1084:O1094)</f>
        <v>0</v>
      </c>
      <c r="P1095" s="54">
        <f t="shared" si="322"/>
        <v>0</v>
      </c>
      <c r="Q1095" s="55">
        <f t="shared" si="322"/>
        <v>0</v>
      </c>
      <c r="R1095" s="53">
        <f t="shared" si="322"/>
        <v>0</v>
      </c>
      <c r="S1095" s="54">
        <f t="shared" si="322"/>
        <v>0</v>
      </c>
      <c r="T1095" s="55">
        <f t="shared" si="322"/>
        <v>0</v>
      </c>
      <c r="U1095" s="53">
        <f t="shared" si="322"/>
        <v>0</v>
      </c>
      <c r="V1095" s="54">
        <f t="shared" si="322"/>
        <v>0</v>
      </c>
      <c r="W1095" s="55">
        <f t="shared" si="322"/>
        <v>0</v>
      </c>
      <c r="X1095" s="53">
        <f t="shared" si="322"/>
        <v>0</v>
      </c>
      <c r="Y1095" s="54">
        <f t="shared" si="322"/>
        <v>0</v>
      </c>
      <c r="Z1095" s="55">
        <f t="shared" si="322"/>
        <v>0</v>
      </c>
      <c r="AA1095" s="53">
        <f t="shared" si="322"/>
        <v>0</v>
      </c>
      <c r="AB1095" s="54">
        <f t="shared" si="322"/>
        <v>0</v>
      </c>
      <c r="AC1095" s="55">
        <f t="shared" si="322"/>
        <v>0</v>
      </c>
      <c r="AD1095" s="53">
        <f t="shared" si="322"/>
        <v>0</v>
      </c>
      <c r="AE1095" s="54">
        <f t="shared" si="322"/>
        <v>0</v>
      </c>
      <c r="AF1095" s="55">
        <f t="shared" si="322"/>
        <v>0</v>
      </c>
      <c r="AG1095" s="53">
        <f t="shared" si="322"/>
        <v>0</v>
      </c>
      <c r="AH1095" s="54">
        <f t="shared" si="322"/>
        <v>0</v>
      </c>
      <c r="AI1095" s="55">
        <f t="shared" si="322"/>
        <v>0</v>
      </c>
      <c r="AK1095" s="53">
        <f>SUM(AK1084:AK1094)</f>
        <v>0</v>
      </c>
      <c r="AL1095" s="54">
        <f>SUM(AL1084:AL1094)</f>
        <v>0</v>
      </c>
      <c r="AM1095" s="55">
        <f>SUM(AM1084:AM1094)</f>
        <v>0</v>
      </c>
      <c r="AT1095" s="32">
        <f>IF(SUM(AK1136:AM1136)=0,0,IF(SUM(AK1095:AM1095)=0,0,1))</f>
        <v>0</v>
      </c>
    </row>
    <row r="1096" spans="3:50" ht="15" hidden="1" customHeight="1" x14ac:dyDescent="0.3">
      <c r="C1096" s="40"/>
      <c r="D1096" s="34"/>
      <c r="E1096" s="35"/>
      <c r="F1096" s="41"/>
      <c r="G1096" s="42"/>
      <c r="H1096" s="43"/>
      <c r="I1096" s="41"/>
      <c r="J1096" s="42"/>
      <c r="K1096" s="169"/>
      <c r="L1096" s="154"/>
      <c r="M1096" s="42"/>
      <c r="N1096" s="43"/>
      <c r="O1096" s="41"/>
      <c r="P1096" s="42"/>
      <c r="Q1096" s="43"/>
      <c r="R1096" s="41"/>
      <c r="S1096" s="42"/>
      <c r="T1096" s="43"/>
      <c r="U1096" s="41"/>
      <c r="V1096" s="42"/>
      <c r="W1096" s="43"/>
      <c r="X1096" s="41"/>
      <c r="Y1096" s="42"/>
      <c r="Z1096" s="43"/>
      <c r="AA1096" s="41"/>
      <c r="AB1096" s="42"/>
      <c r="AC1096" s="43"/>
      <c r="AD1096" s="41"/>
      <c r="AE1096" s="42"/>
      <c r="AF1096" s="43"/>
      <c r="AG1096" s="41"/>
      <c r="AH1096" s="42"/>
      <c r="AI1096" s="43"/>
      <c r="AK1096" s="41"/>
      <c r="AL1096" s="42"/>
      <c r="AM1096" s="43"/>
      <c r="AT1096" s="32">
        <f>IF(SUM(AK1136:AM1136)=0,0,IF(SUM(AK1096:AM1096)=0,0,1))</f>
        <v>0</v>
      </c>
    </row>
    <row r="1097" spans="3:50" ht="15" hidden="1" customHeight="1" x14ac:dyDescent="0.3">
      <c r="C1097" s="40" t="s">
        <v>22</v>
      </c>
      <c r="D1097" s="34" t="s">
        <v>2</v>
      </c>
      <c r="E1097" s="35" t="s">
        <v>2</v>
      </c>
      <c r="F1097" s="41">
        <v>0</v>
      </c>
      <c r="G1097" s="42">
        <v>0</v>
      </c>
      <c r="H1097" s="43">
        <v>0</v>
      </c>
      <c r="I1097" s="41">
        <v>0</v>
      </c>
      <c r="J1097" s="42">
        <v>0</v>
      </c>
      <c r="K1097" s="169">
        <v>0</v>
      </c>
      <c r="L1097" s="154">
        <v>0</v>
      </c>
      <c r="M1097" s="42">
        <v>0</v>
      </c>
      <c r="N1097" s="43">
        <v>0</v>
      </c>
      <c r="O1097" s="41"/>
      <c r="P1097" s="42"/>
      <c r="Q1097" s="43"/>
      <c r="R1097" s="41"/>
      <c r="S1097" s="42"/>
      <c r="T1097" s="43"/>
      <c r="U1097" s="41"/>
      <c r="V1097" s="42"/>
      <c r="W1097" s="43"/>
      <c r="X1097" s="41"/>
      <c r="Y1097" s="42"/>
      <c r="Z1097" s="43"/>
      <c r="AA1097" s="41"/>
      <c r="AB1097" s="42"/>
      <c r="AC1097" s="43"/>
      <c r="AD1097" s="41"/>
      <c r="AE1097" s="42"/>
      <c r="AF1097" s="43"/>
      <c r="AG1097" s="41"/>
      <c r="AH1097" s="42"/>
      <c r="AI1097" s="43"/>
      <c r="AK1097" s="41">
        <f t="shared" ref="AK1097:AM1107" si="323">F1097+I1097+L1097+O1097+R1097+U1097+X1097+AA1097+AD1097+AG1097</f>
        <v>0</v>
      </c>
      <c r="AL1097" s="42">
        <f t="shared" si="323"/>
        <v>0</v>
      </c>
      <c r="AM1097" s="43">
        <f t="shared" si="323"/>
        <v>0</v>
      </c>
      <c r="AT1097" s="32">
        <f>IF(SUM(AK1136:AM1136)=0,0,IF(SUM(AK1097:AM1097)=0,0,1))</f>
        <v>0</v>
      </c>
      <c r="AV1097" s="23">
        <v>8</v>
      </c>
      <c r="AW1097" s="23">
        <v>15</v>
      </c>
      <c r="AX1097" s="23">
        <v>1</v>
      </c>
    </row>
    <row r="1098" spans="3:50" ht="15" hidden="1" customHeight="1" x14ac:dyDescent="0.3">
      <c r="C1098" s="40" t="s">
        <v>22</v>
      </c>
      <c r="D1098" s="34" t="s">
        <v>2</v>
      </c>
      <c r="E1098" s="35" t="s">
        <v>2</v>
      </c>
      <c r="F1098" s="41">
        <v>0</v>
      </c>
      <c r="G1098" s="42">
        <v>0</v>
      </c>
      <c r="H1098" s="43">
        <v>0</v>
      </c>
      <c r="I1098" s="41">
        <v>0</v>
      </c>
      <c r="J1098" s="42">
        <v>0</v>
      </c>
      <c r="K1098" s="169">
        <v>0</v>
      </c>
      <c r="L1098" s="154">
        <v>0</v>
      </c>
      <c r="M1098" s="42">
        <v>0</v>
      </c>
      <c r="N1098" s="43">
        <v>0</v>
      </c>
      <c r="O1098" s="41"/>
      <c r="P1098" s="42"/>
      <c r="Q1098" s="43"/>
      <c r="R1098" s="41"/>
      <c r="S1098" s="42"/>
      <c r="T1098" s="43"/>
      <c r="U1098" s="41"/>
      <c r="V1098" s="42"/>
      <c r="W1098" s="43"/>
      <c r="X1098" s="41"/>
      <c r="Y1098" s="42"/>
      <c r="Z1098" s="43"/>
      <c r="AA1098" s="41"/>
      <c r="AB1098" s="42"/>
      <c r="AC1098" s="43"/>
      <c r="AD1098" s="41"/>
      <c r="AE1098" s="42"/>
      <c r="AF1098" s="43"/>
      <c r="AG1098" s="41"/>
      <c r="AH1098" s="42"/>
      <c r="AI1098" s="43"/>
      <c r="AK1098" s="41">
        <f t="shared" si="323"/>
        <v>0</v>
      </c>
      <c r="AL1098" s="42">
        <f t="shared" si="323"/>
        <v>0</v>
      </c>
      <c r="AM1098" s="43">
        <f t="shared" si="323"/>
        <v>0</v>
      </c>
      <c r="AT1098" s="32">
        <f>IF(SUM(AK1136:AM1136)=0,0,IF(SUM(AK1098:AM1098)=0,0,1))</f>
        <v>0</v>
      </c>
      <c r="AV1098" s="23">
        <v>8</v>
      </c>
      <c r="AW1098" s="23">
        <v>15</v>
      </c>
      <c r="AX1098" s="23">
        <f>IF(AW1098=AW1097,AX1097+1,1)</f>
        <v>2</v>
      </c>
    </row>
    <row r="1099" spans="3:50" ht="15" hidden="1" customHeight="1" x14ac:dyDescent="0.3">
      <c r="C1099" s="40" t="s">
        <v>22</v>
      </c>
      <c r="D1099" s="34" t="s">
        <v>2</v>
      </c>
      <c r="E1099" s="35" t="s">
        <v>2</v>
      </c>
      <c r="F1099" s="41">
        <v>0</v>
      </c>
      <c r="G1099" s="42">
        <v>0</v>
      </c>
      <c r="H1099" s="43">
        <v>0</v>
      </c>
      <c r="I1099" s="41">
        <v>0</v>
      </c>
      <c r="J1099" s="42">
        <v>0</v>
      </c>
      <c r="K1099" s="169">
        <v>0</v>
      </c>
      <c r="L1099" s="154">
        <v>0</v>
      </c>
      <c r="M1099" s="42">
        <v>0</v>
      </c>
      <c r="N1099" s="43">
        <v>0</v>
      </c>
      <c r="O1099" s="41"/>
      <c r="P1099" s="42"/>
      <c r="Q1099" s="43"/>
      <c r="R1099" s="41"/>
      <c r="S1099" s="42"/>
      <c r="T1099" s="43"/>
      <c r="U1099" s="41"/>
      <c r="V1099" s="42"/>
      <c r="W1099" s="43"/>
      <c r="X1099" s="41"/>
      <c r="Y1099" s="42"/>
      <c r="Z1099" s="43"/>
      <c r="AA1099" s="41"/>
      <c r="AB1099" s="42"/>
      <c r="AC1099" s="43"/>
      <c r="AD1099" s="41"/>
      <c r="AE1099" s="42"/>
      <c r="AF1099" s="43"/>
      <c r="AG1099" s="41"/>
      <c r="AH1099" s="42"/>
      <c r="AI1099" s="43"/>
      <c r="AK1099" s="41">
        <f t="shared" si="323"/>
        <v>0</v>
      </c>
      <c r="AL1099" s="42">
        <f t="shared" si="323"/>
        <v>0</v>
      </c>
      <c r="AM1099" s="43">
        <f t="shared" si="323"/>
        <v>0</v>
      </c>
      <c r="AT1099" s="32">
        <f>IF(SUM(AK1136:AM1136)=0,0,IF(SUM(AK1099:AM1099)=0,0,1))</f>
        <v>0</v>
      </c>
      <c r="AV1099" s="23">
        <v>8</v>
      </c>
      <c r="AW1099" s="23">
        <v>15</v>
      </c>
      <c r="AX1099" s="23">
        <f t="shared" ref="AX1099:AX1107" si="324">IF(AW1099=AW1098,AX1098+1,1)</f>
        <v>3</v>
      </c>
    </row>
    <row r="1100" spans="3:50" ht="15" hidden="1" customHeight="1" x14ac:dyDescent="0.3">
      <c r="C1100" s="40" t="s">
        <v>22</v>
      </c>
      <c r="D1100" s="34" t="s">
        <v>2</v>
      </c>
      <c r="E1100" s="35" t="s">
        <v>2</v>
      </c>
      <c r="F1100" s="41">
        <v>0</v>
      </c>
      <c r="G1100" s="42">
        <v>0</v>
      </c>
      <c r="H1100" s="43">
        <v>0</v>
      </c>
      <c r="I1100" s="41">
        <v>0</v>
      </c>
      <c r="J1100" s="42">
        <v>0</v>
      </c>
      <c r="K1100" s="169">
        <v>0</v>
      </c>
      <c r="L1100" s="154">
        <v>0</v>
      </c>
      <c r="M1100" s="42">
        <v>0</v>
      </c>
      <c r="N1100" s="43">
        <v>0</v>
      </c>
      <c r="O1100" s="41"/>
      <c r="P1100" s="42"/>
      <c r="Q1100" s="43"/>
      <c r="R1100" s="41"/>
      <c r="S1100" s="42"/>
      <c r="T1100" s="43"/>
      <c r="U1100" s="41"/>
      <c r="V1100" s="42"/>
      <c r="W1100" s="43"/>
      <c r="X1100" s="41"/>
      <c r="Y1100" s="42"/>
      <c r="Z1100" s="43"/>
      <c r="AA1100" s="41"/>
      <c r="AB1100" s="42"/>
      <c r="AC1100" s="43"/>
      <c r="AD1100" s="41"/>
      <c r="AE1100" s="42"/>
      <c r="AF1100" s="43"/>
      <c r="AG1100" s="41"/>
      <c r="AH1100" s="42"/>
      <c r="AI1100" s="43"/>
      <c r="AK1100" s="41">
        <f t="shared" si="323"/>
        <v>0</v>
      </c>
      <c r="AL1100" s="42">
        <f t="shared" si="323"/>
        <v>0</v>
      </c>
      <c r="AM1100" s="43">
        <f t="shared" si="323"/>
        <v>0</v>
      </c>
      <c r="AT1100" s="32">
        <f>IF(SUM(AK1136:AM1136)=0,0,IF(SUM(AK1100:AM1100)=0,0,1))</f>
        <v>0</v>
      </c>
      <c r="AV1100" s="23">
        <v>8</v>
      </c>
      <c r="AW1100" s="23">
        <v>15</v>
      </c>
      <c r="AX1100" s="23">
        <f t="shared" si="324"/>
        <v>4</v>
      </c>
    </row>
    <row r="1101" spans="3:50" ht="15" hidden="1" customHeight="1" x14ac:dyDescent="0.3">
      <c r="C1101" s="40" t="s">
        <v>22</v>
      </c>
      <c r="D1101" s="34" t="s">
        <v>2</v>
      </c>
      <c r="E1101" s="35" t="s">
        <v>2</v>
      </c>
      <c r="F1101" s="41">
        <v>0</v>
      </c>
      <c r="G1101" s="42">
        <v>0</v>
      </c>
      <c r="H1101" s="43">
        <v>0</v>
      </c>
      <c r="I1101" s="41">
        <v>0</v>
      </c>
      <c r="J1101" s="42">
        <v>0</v>
      </c>
      <c r="K1101" s="169">
        <v>0</v>
      </c>
      <c r="L1101" s="154">
        <v>0</v>
      </c>
      <c r="M1101" s="42">
        <v>0</v>
      </c>
      <c r="N1101" s="43">
        <v>0</v>
      </c>
      <c r="O1101" s="41"/>
      <c r="P1101" s="42"/>
      <c r="Q1101" s="43"/>
      <c r="R1101" s="41"/>
      <c r="S1101" s="42"/>
      <c r="T1101" s="43"/>
      <c r="U1101" s="41"/>
      <c r="V1101" s="42"/>
      <c r="W1101" s="43"/>
      <c r="X1101" s="41"/>
      <c r="Y1101" s="42"/>
      <c r="Z1101" s="43"/>
      <c r="AA1101" s="41"/>
      <c r="AB1101" s="42"/>
      <c r="AC1101" s="43"/>
      <c r="AD1101" s="41"/>
      <c r="AE1101" s="42"/>
      <c r="AF1101" s="43"/>
      <c r="AG1101" s="41"/>
      <c r="AH1101" s="42"/>
      <c r="AI1101" s="43"/>
      <c r="AK1101" s="41">
        <f t="shared" si="323"/>
        <v>0</v>
      </c>
      <c r="AL1101" s="42">
        <f t="shared" si="323"/>
        <v>0</v>
      </c>
      <c r="AM1101" s="43">
        <f t="shared" si="323"/>
        <v>0</v>
      </c>
      <c r="AT1101" s="32">
        <f>IF(SUM(AK1136:AM1136)=0,0,IF(SUM(AK1101:AM1101)=0,0,1))</f>
        <v>0</v>
      </c>
      <c r="AV1101" s="23">
        <v>8</v>
      </c>
      <c r="AW1101" s="23">
        <v>15</v>
      </c>
      <c r="AX1101" s="23">
        <f t="shared" si="324"/>
        <v>5</v>
      </c>
    </row>
    <row r="1102" spans="3:50" ht="15" hidden="1" customHeight="1" x14ac:dyDescent="0.3">
      <c r="C1102" s="40" t="s">
        <v>22</v>
      </c>
      <c r="D1102" s="34" t="s">
        <v>2</v>
      </c>
      <c r="E1102" s="35" t="s">
        <v>2</v>
      </c>
      <c r="F1102" s="41">
        <v>0</v>
      </c>
      <c r="G1102" s="42">
        <v>0</v>
      </c>
      <c r="H1102" s="43">
        <v>0</v>
      </c>
      <c r="I1102" s="41">
        <v>0</v>
      </c>
      <c r="J1102" s="42">
        <v>0</v>
      </c>
      <c r="K1102" s="169">
        <v>0</v>
      </c>
      <c r="L1102" s="154">
        <v>0</v>
      </c>
      <c r="M1102" s="42">
        <v>0</v>
      </c>
      <c r="N1102" s="43">
        <v>0</v>
      </c>
      <c r="O1102" s="41"/>
      <c r="P1102" s="42"/>
      <c r="Q1102" s="43"/>
      <c r="R1102" s="41"/>
      <c r="S1102" s="42"/>
      <c r="T1102" s="43"/>
      <c r="U1102" s="41"/>
      <c r="V1102" s="42"/>
      <c r="W1102" s="43"/>
      <c r="X1102" s="41"/>
      <c r="Y1102" s="42"/>
      <c r="Z1102" s="43"/>
      <c r="AA1102" s="41"/>
      <c r="AB1102" s="42"/>
      <c r="AC1102" s="43"/>
      <c r="AD1102" s="41"/>
      <c r="AE1102" s="42"/>
      <c r="AF1102" s="43"/>
      <c r="AG1102" s="41"/>
      <c r="AH1102" s="42"/>
      <c r="AI1102" s="43"/>
      <c r="AK1102" s="41">
        <f t="shared" si="323"/>
        <v>0</v>
      </c>
      <c r="AL1102" s="42">
        <f t="shared" si="323"/>
        <v>0</v>
      </c>
      <c r="AM1102" s="43">
        <f t="shared" si="323"/>
        <v>0</v>
      </c>
      <c r="AT1102" s="32">
        <f>IF(SUM(AK1136:AM1136)=0,0,IF(SUM(AK1102:AM1102)=0,0,1))</f>
        <v>0</v>
      </c>
      <c r="AV1102" s="23">
        <v>8</v>
      </c>
      <c r="AW1102" s="23">
        <v>15</v>
      </c>
      <c r="AX1102" s="23">
        <f t="shared" si="324"/>
        <v>6</v>
      </c>
    </row>
    <row r="1103" spans="3:50" ht="15" hidden="1" customHeight="1" x14ac:dyDescent="0.3">
      <c r="C1103" s="40" t="s">
        <v>22</v>
      </c>
      <c r="D1103" s="34" t="s">
        <v>2</v>
      </c>
      <c r="E1103" s="35" t="s">
        <v>2</v>
      </c>
      <c r="F1103" s="41">
        <v>0</v>
      </c>
      <c r="G1103" s="42">
        <v>0</v>
      </c>
      <c r="H1103" s="43">
        <v>0</v>
      </c>
      <c r="I1103" s="41">
        <v>0</v>
      </c>
      <c r="J1103" s="42">
        <v>0</v>
      </c>
      <c r="K1103" s="169">
        <v>0</v>
      </c>
      <c r="L1103" s="154">
        <v>0</v>
      </c>
      <c r="M1103" s="42">
        <v>0</v>
      </c>
      <c r="N1103" s="43">
        <v>0</v>
      </c>
      <c r="O1103" s="41"/>
      <c r="P1103" s="42"/>
      <c r="Q1103" s="43"/>
      <c r="R1103" s="41"/>
      <c r="S1103" s="42"/>
      <c r="T1103" s="43"/>
      <c r="U1103" s="41"/>
      <c r="V1103" s="42"/>
      <c r="W1103" s="43"/>
      <c r="X1103" s="41"/>
      <c r="Y1103" s="42"/>
      <c r="Z1103" s="43"/>
      <c r="AA1103" s="41"/>
      <c r="AB1103" s="42"/>
      <c r="AC1103" s="43"/>
      <c r="AD1103" s="41"/>
      <c r="AE1103" s="42"/>
      <c r="AF1103" s="43"/>
      <c r="AG1103" s="41"/>
      <c r="AH1103" s="42"/>
      <c r="AI1103" s="43"/>
      <c r="AK1103" s="41">
        <f t="shared" si="323"/>
        <v>0</v>
      </c>
      <c r="AL1103" s="42">
        <f t="shared" si="323"/>
        <v>0</v>
      </c>
      <c r="AM1103" s="43">
        <f t="shared" si="323"/>
        <v>0</v>
      </c>
      <c r="AT1103" s="32">
        <f>IF(SUM(AK1136:AM1136)=0,0,IF(SUM(AK1103:AM1103)=0,0,1))</f>
        <v>0</v>
      </c>
      <c r="AV1103" s="23">
        <v>8</v>
      </c>
      <c r="AW1103" s="23">
        <v>15</v>
      </c>
      <c r="AX1103" s="23">
        <f t="shared" si="324"/>
        <v>7</v>
      </c>
    </row>
    <row r="1104" spans="3:50" ht="15" hidden="1" customHeight="1" x14ac:dyDescent="0.3">
      <c r="C1104" s="40" t="s">
        <v>22</v>
      </c>
      <c r="D1104" s="34" t="s">
        <v>2</v>
      </c>
      <c r="E1104" s="35" t="s">
        <v>2</v>
      </c>
      <c r="F1104" s="41">
        <v>0</v>
      </c>
      <c r="G1104" s="42">
        <v>0</v>
      </c>
      <c r="H1104" s="43">
        <v>0</v>
      </c>
      <c r="I1104" s="41">
        <v>0</v>
      </c>
      <c r="J1104" s="42">
        <v>0</v>
      </c>
      <c r="K1104" s="169">
        <v>0</v>
      </c>
      <c r="L1104" s="154">
        <v>0</v>
      </c>
      <c r="M1104" s="42">
        <v>0</v>
      </c>
      <c r="N1104" s="43">
        <v>0</v>
      </c>
      <c r="O1104" s="41"/>
      <c r="P1104" s="42"/>
      <c r="Q1104" s="43"/>
      <c r="R1104" s="41"/>
      <c r="S1104" s="42"/>
      <c r="T1104" s="43"/>
      <c r="U1104" s="41"/>
      <c r="V1104" s="42"/>
      <c r="W1104" s="43"/>
      <c r="X1104" s="41"/>
      <c r="Y1104" s="42"/>
      <c r="Z1104" s="43"/>
      <c r="AA1104" s="41"/>
      <c r="AB1104" s="42"/>
      <c r="AC1104" s="43"/>
      <c r="AD1104" s="41"/>
      <c r="AE1104" s="42"/>
      <c r="AF1104" s="43"/>
      <c r="AG1104" s="41"/>
      <c r="AH1104" s="42"/>
      <c r="AI1104" s="43"/>
      <c r="AK1104" s="41">
        <f t="shared" si="323"/>
        <v>0</v>
      </c>
      <c r="AL1104" s="42">
        <f t="shared" si="323"/>
        <v>0</v>
      </c>
      <c r="AM1104" s="43">
        <f t="shared" si="323"/>
        <v>0</v>
      </c>
      <c r="AT1104" s="32">
        <f>IF(SUM(AK1136:AM1136)=0,0,IF(SUM(AK1104:AM1104)=0,0,1))</f>
        <v>0</v>
      </c>
      <c r="AV1104" s="23">
        <v>8</v>
      </c>
      <c r="AW1104" s="23">
        <v>15</v>
      </c>
      <c r="AX1104" s="23">
        <f t="shared" si="324"/>
        <v>8</v>
      </c>
    </row>
    <row r="1105" spans="3:50" ht="15" hidden="1" customHeight="1" x14ac:dyDescent="0.3">
      <c r="C1105" s="40" t="s">
        <v>22</v>
      </c>
      <c r="D1105" s="34" t="s">
        <v>2</v>
      </c>
      <c r="E1105" s="35" t="s">
        <v>2</v>
      </c>
      <c r="F1105" s="41">
        <v>0</v>
      </c>
      <c r="G1105" s="42">
        <v>0</v>
      </c>
      <c r="H1105" s="43">
        <v>0</v>
      </c>
      <c r="I1105" s="41">
        <v>0</v>
      </c>
      <c r="J1105" s="42">
        <v>0</v>
      </c>
      <c r="K1105" s="169">
        <v>0</v>
      </c>
      <c r="L1105" s="154">
        <v>0</v>
      </c>
      <c r="M1105" s="42">
        <v>0</v>
      </c>
      <c r="N1105" s="43">
        <v>0</v>
      </c>
      <c r="O1105" s="41"/>
      <c r="P1105" s="42"/>
      <c r="Q1105" s="43"/>
      <c r="R1105" s="41"/>
      <c r="S1105" s="42"/>
      <c r="T1105" s="43"/>
      <c r="U1105" s="41"/>
      <c r="V1105" s="42"/>
      <c r="W1105" s="43"/>
      <c r="X1105" s="41"/>
      <c r="Y1105" s="42"/>
      <c r="Z1105" s="43"/>
      <c r="AA1105" s="41"/>
      <c r="AB1105" s="42"/>
      <c r="AC1105" s="43"/>
      <c r="AD1105" s="41"/>
      <c r="AE1105" s="42"/>
      <c r="AF1105" s="43"/>
      <c r="AG1105" s="41"/>
      <c r="AH1105" s="42"/>
      <c r="AI1105" s="43"/>
      <c r="AK1105" s="41">
        <f t="shared" si="323"/>
        <v>0</v>
      </c>
      <c r="AL1105" s="42">
        <f t="shared" si="323"/>
        <v>0</v>
      </c>
      <c r="AM1105" s="43">
        <f t="shared" si="323"/>
        <v>0</v>
      </c>
      <c r="AT1105" s="32">
        <f>IF(SUM(AK1136:AM1136)=0,0,IF(SUM(AK1105:AM1105)=0,0,1))</f>
        <v>0</v>
      </c>
      <c r="AV1105" s="23">
        <v>8</v>
      </c>
      <c r="AW1105" s="23">
        <v>15</v>
      </c>
      <c r="AX1105" s="23">
        <f t="shared" si="324"/>
        <v>9</v>
      </c>
    </row>
    <row r="1106" spans="3:50" ht="15" hidden="1" customHeight="1" x14ac:dyDescent="0.3">
      <c r="C1106" s="40" t="s">
        <v>22</v>
      </c>
      <c r="D1106" s="34" t="s">
        <v>2</v>
      </c>
      <c r="E1106" s="35" t="s">
        <v>2</v>
      </c>
      <c r="F1106" s="41">
        <v>0</v>
      </c>
      <c r="G1106" s="42">
        <v>0</v>
      </c>
      <c r="H1106" s="43">
        <v>0</v>
      </c>
      <c r="I1106" s="41">
        <v>0</v>
      </c>
      <c r="J1106" s="42">
        <v>0</v>
      </c>
      <c r="K1106" s="169">
        <v>0</v>
      </c>
      <c r="L1106" s="154">
        <v>0</v>
      </c>
      <c r="M1106" s="42">
        <v>0</v>
      </c>
      <c r="N1106" s="43">
        <v>0</v>
      </c>
      <c r="O1106" s="41"/>
      <c r="P1106" s="42"/>
      <c r="Q1106" s="43"/>
      <c r="R1106" s="41"/>
      <c r="S1106" s="42"/>
      <c r="T1106" s="43"/>
      <c r="U1106" s="41"/>
      <c r="V1106" s="42"/>
      <c r="W1106" s="43"/>
      <c r="X1106" s="41"/>
      <c r="Y1106" s="42"/>
      <c r="Z1106" s="43"/>
      <c r="AA1106" s="41"/>
      <c r="AB1106" s="42"/>
      <c r="AC1106" s="43"/>
      <c r="AD1106" s="41"/>
      <c r="AE1106" s="42"/>
      <c r="AF1106" s="43"/>
      <c r="AG1106" s="41"/>
      <c r="AH1106" s="42"/>
      <c r="AI1106" s="43"/>
      <c r="AK1106" s="41">
        <f t="shared" si="323"/>
        <v>0</v>
      </c>
      <c r="AL1106" s="42">
        <f t="shared" si="323"/>
        <v>0</v>
      </c>
      <c r="AM1106" s="43">
        <f t="shared" si="323"/>
        <v>0</v>
      </c>
      <c r="AT1106" s="32">
        <f>IF(SUM(AK1136:AM1136)=0,0,IF(SUM(AK1106:AM1106)=0,0,1))</f>
        <v>0</v>
      </c>
      <c r="AV1106" s="23">
        <v>8</v>
      </c>
      <c r="AW1106" s="23">
        <v>15</v>
      </c>
      <c r="AX1106" s="23">
        <f t="shared" si="324"/>
        <v>10</v>
      </c>
    </row>
    <row r="1107" spans="3:50" ht="15" hidden="1" customHeight="1" x14ac:dyDescent="0.3">
      <c r="C1107" s="40" t="s">
        <v>23</v>
      </c>
      <c r="D1107" s="34" t="s">
        <v>2</v>
      </c>
      <c r="E1107" s="35" t="s">
        <v>2</v>
      </c>
      <c r="F1107" s="41">
        <v>0</v>
      </c>
      <c r="G1107" s="42">
        <v>0</v>
      </c>
      <c r="H1107" s="43">
        <v>0</v>
      </c>
      <c r="I1107" s="41">
        <v>0</v>
      </c>
      <c r="J1107" s="42">
        <v>0</v>
      </c>
      <c r="K1107" s="169">
        <v>0</v>
      </c>
      <c r="L1107" s="154">
        <v>0</v>
      </c>
      <c r="M1107" s="42">
        <v>0</v>
      </c>
      <c r="N1107" s="43">
        <v>0</v>
      </c>
      <c r="O1107" s="41"/>
      <c r="P1107" s="42"/>
      <c r="Q1107" s="43"/>
      <c r="R1107" s="41"/>
      <c r="S1107" s="42"/>
      <c r="T1107" s="43"/>
      <c r="U1107" s="41"/>
      <c r="V1107" s="42"/>
      <c r="W1107" s="43"/>
      <c r="X1107" s="41"/>
      <c r="Y1107" s="42"/>
      <c r="Z1107" s="43"/>
      <c r="AA1107" s="41"/>
      <c r="AB1107" s="42"/>
      <c r="AC1107" s="43"/>
      <c r="AD1107" s="41"/>
      <c r="AE1107" s="42"/>
      <c r="AF1107" s="43"/>
      <c r="AG1107" s="41"/>
      <c r="AH1107" s="42"/>
      <c r="AI1107" s="43"/>
      <c r="AK1107" s="41">
        <f t="shared" si="323"/>
        <v>0</v>
      </c>
      <c r="AL1107" s="42">
        <f t="shared" si="323"/>
        <v>0</v>
      </c>
      <c r="AM1107" s="43">
        <f t="shared" si="323"/>
        <v>0</v>
      </c>
      <c r="AT1107" s="32">
        <f>IF(SUM(AK1136:AM1136)=0,0,IF(SUM(AK1107:AM1107)=0,0,1))</f>
        <v>0</v>
      </c>
      <c r="AV1107" s="23">
        <v>8</v>
      </c>
      <c r="AW1107" s="23">
        <v>16</v>
      </c>
      <c r="AX1107" s="23">
        <f t="shared" si="324"/>
        <v>1</v>
      </c>
    </row>
    <row r="1108" spans="3:50" ht="15" hidden="1" customHeight="1" x14ac:dyDescent="0.3">
      <c r="C1108" s="50" t="str">
        <f>IF(LEN(E1107)&lt;1,"","Total: " &amp; LEFT(E1107,LEN(E1107)-21) &amp; "Municipalities")</f>
        <v/>
      </c>
      <c r="D1108" s="51"/>
      <c r="E1108" s="52"/>
      <c r="F1108" s="53">
        <f t="shared" ref="F1108:N1108" si="325">SUM(F1097:F1107)</f>
        <v>0</v>
      </c>
      <c r="G1108" s="54">
        <f t="shared" si="325"/>
        <v>0</v>
      </c>
      <c r="H1108" s="55">
        <f t="shared" si="325"/>
        <v>0</v>
      </c>
      <c r="I1108" s="53">
        <f t="shared" si="325"/>
        <v>0</v>
      </c>
      <c r="J1108" s="54">
        <f t="shared" si="325"/>
        <v>0</v>
      </c>
      <c r="K1108" s="171">
        <f t="shared" si="325"/>
        <v>0</v>
      </c>
      <c r="L1108" s="159">
        <f t="shared" si="325"/>
        <v>0</v>
      </c>
      <c r="M1108" s="54">
        <f t="shared" si="325"/>
        <v>0</v>
      </c>
      <c r="N1108" s="55">
        <f t="shared" si="325"/>
        <v>0</v>
      </c>
      <c r="O1108" s="53">
        <f t="shared" ref="O1108:AI1108" si="326">SUM(O1097:O1107)</f>
        <v>0</v>
      </c>
      <c r="P1108" s="54">
        <f t="shared" si="326"/>
        <v>0</v>
      </c>
      <c r="Q1108" s="55">
        <f t="shared" si="326"/>
        <v>0</v>
      </c>
      <c r="R1108" s="53">
        <f t="shared" si="326"/>
        <v>0</v>
      </c>
      <c r="S1108" s="54">
        <f t="shared" si="326"/>
        <v>0</v>
      </c>
      <c r="T1108" s="55">
        <f t="shared" si="326"/>
        <v>0</v>
      </c>
      <c r="U1108" s="53">
        <f t="shared" si="326"/>
        <v>0</v>
      </c>
      <c r="V1108" s="54">
        <f t="shared" si="326"/>
        <v>0</v>
      </c>
      <c r="W1108" s="55">
        <f t="shared" si="326"/>
        <v>0</v>
      </c>
      <c r="X1108" s="53">
        <f t="shared" si="326"/>
        <v>0</v>
      </c>
      <c r="Y1108" s="54">
        <f t="shared" si="326"/>
        <v>0</v>
      </c>
      <c r="Z1108" s="55">
        <f t="shared" si="326"/>
        <v>0</v>
      </c>
      <c r="AA1108" s="53">
        <f t="shared" si="326"/>
        <v>0</v>
      </c>
      <c r="AB1108" s="54">
        <f t="shared" si="326"/>
        <v>0</v>
      </c>
      <c r="AC1108" s="55">
        <f t="shared" si="326"/>
        <v>0</v>
      </c>
      <c r="AD1108" s="53">
        <f t="shared" si="326"/>
        <v>0</v>
      </c>
      <c r="AE1108" s="54">
        <f t="shared" si="326"/>
        <v>0</v>
      </c>
      <c r="AF1108" s="55">
        <f t="shared" si="326"/>
        <v>0</v>
      </c>
      <c r="AG1108" s="53">
        <f t="shared" si="326"/>
        <v>0</v>
      </c>
      <c r="AH1108" s="54">
        <f t="shared" si="326"/>
        <v>0</v>
      </c>
      <c r="AI1108" s="55">
        <f t="shared" si="326"/>
        <v>0</v>
      </c>
      <c r="AK1108" s="53">
        <f>SUM(AK1097:AK1107)</f>
        <v>0</v>
      </c>
      <c r="AL1108" s="54">
        <f>SUM(AL1097:AL1107)</f>
        <v>0</v>
      </c>
      <c r="AM1108" s="55">
        <f>SUM(AM1097:AM1107)</f>
        <v>0</v>
      </c>
      <c r="AT1108" s="32">
        <f>IF(SUM(AK1136:AM1136)=0,0,IF(SUM(AK1108:AM1108)=0,0,1))</f>
        <v>0</v>
      </c>
    </row>
    <row r="1109" spans="3:50" ht="15" hidden="1" customHeight="1" x14ac:dyDescent="0.3">
      <c r="C1109" s="40"/>
      <c r="D1109" s="34"/>
      <c r="E1109" s="35"/>
      <c r="F1109" s="41"/>
      <c r="G1109" s="42"/>
      <c r="H1109" s="43"/>
      <c r="I1109" s="41"/>
      <c r="J1109" s="42"/>
      <c r="K1109" s="169"/>
      <c r="L1109" s="154"/>
      <c r="M1109" s="42"/>
      <c r="N1109" s="43"/>
      <c r="O1109" s="41"/>
      <c r="P1109" s="42"/>
      <c r="Q1109" s="43"/>
      <c r="R1109" s="41"/>
      <c r="S1109" s="42"/>
      <c r="T1109" s="43"/>
      <c r="U1109" s="41"/>
      <c r="V1109" s="42"/>
      <c r="W1109" s="43"/>
      <c r="X1109" s="41"/>
      <c r="Y1109" s="42"/>
      <c r="Z1109" s="43"/>
      <c r="AA1109" s="41"/>
      <c r="AB1109" s="42"/>
      <c r="AC1109" s="43"/>
      <c r="AD1109" s="41"/>
      <c r="AE1109" s="42"/>
      <c r="AF1109" s="43"/>
      <c r="AG1109" s="41"/>
      <c r="AH1109" s="42"/>
      <c r="AI1109" s="43"/>
      <c r="AK1109" s="41"/>
      <c r="AL1109" s="42"/>
      <c r="AM1109" s="43"/>
      <c r="AT1109" s="32">
        <f>IF(SUM(AK1136:AM1136)=0,0,IF(SUM(AK1109:AM1109)=0,0,1))</f>
        <v>0</v>
      </c>
    </row>
    <row r="1110" spans="3:50" ht="15" hidden="1" customHeight="1" x14ac:dyDescent="0.3">
      <c r="C1110" s="40" t="s">
        <v>22</v>
      </c>
      <c r="D1110" s="34" t="s">
        <v>2</v>
      </c>
      <c r="E1110" s="35" t="s">
        <v>2</v>
      </c>
      <c r="F1110" s="41">
        <v>0</v>
      </c>
      <c r="G1110" s="42">
        <v>0</v>
      </c>
      <c r="H1110" s="43">
        <v>0</v>
      </c>
      <c r="I1110" s="41">
        <v>0</v>
      </c>
      <c r="J1110" s="42">
        <v>0</v>
      </c>
      <c r="K1110" s="169">
        <v>0</v>
      </c>
      <c r="L1110" s="154">
        <v>0</v>
      </c>
      <c r="M1110" s="42">
        <v>0</v>
      </c>
      <c r="N1110" s="43">
        <v>0</v>
      </c>
      <c r="O1110" s="41"/>
      <c r="P1110" s="42"/>
      <c r="Q1110" s="43"/>
      <c r="R1110" s="41"/>
      <c r="S1110" s="42"/>
      <c r="T1110" s="43"/>
      <c r="U1110" s="41"/>
      <c r="V1110" s="42"/>
      <c r="W1110" s="43"/>
      <c r="X1110" s="41"/>
      <c r="Y1110" s="42"/>
      <c r="Z1110" s="43"/>
      <c r="AA1110" s="41"/>
      <c r="AB1110" s="42"/>
      <c r="AC1110" s="43"/>
      <c r="AD1110" s="41"/>
      <c r="AE1110" s="42"/>
      <c r="AF1110" s="43"/>
      <c r="AG1110" s="41"/>
      <c r="AH1110" s="42"/>
      <c r="AI1110" s="43"/>
      <c r="AK1110" s="41">
        <f t="shared" ref="AK1110:AM1120" si="327">F1110+I1110+L1110+O1110+R1110+U1110+X1110+AA1110+AD1110+AG1110</f>
        <v>0</v>
      </c>
      <c r="AL1110" s="42">
        <f t="shared" si="327"/>
        <v>0</v>
      </c>
      <c r="AM1110" s="43">
        <f t="shared" si="327"/>
        <v>0</v>
      </c>
      <c r="AT1110" s="32">
        <f>IF(SUM(AK1136:AM1136)=0,0,IF(SUM(AK1110:AM1110)=0,0,1))</f>
        <v>0</v>
      </c>
      <c r="AV1110" s="23">
        <v>8</v>
      </c>
      <c r="AW1110" s="23">
        <v>17</v>
      </c>
      <c r="AX1110" s="23">
        <v>1</v>
      </c>
    </row>
    <row r="1111" spans="3:50" ht="15" hidden="1" customHeight="1" x14ac:dyDescent="0.3">
      <c r="C1111" s="40" t="s">
        <v>22</v>
      </c>
      <c r="D1111" s="34" t="s">
        <v>2</v>
      </c>
      <c r="E1111" s="35" t="s">
        <v>2</v>
      </c>
      <c r="F1111" s="41">
        <v>0</v>
      </c>
      <c r="G1111" s="42">
        <v>0</v>
      </c>
      <c r="H1111" s="43">
        <v>0</v>
      </c>
      <c r="I1111" s="41">
        <v>0</v>
      </c>
      <c r="J1111" s="42">
        <v>0</v>
      </c>
      <c r="K1111" s="169">
        <v>0</v>
      </c>
      <c r="L1111" s="154">
        <v>0</v>
      </c>
      <c r="M1111" s="42">
        <v>0</v>
      </c>
      <c r="N1111" s="43">
        <v>0</v>
      </c>
      <c r="O1111" s="41"/>
      <c r="P1111" s="42"/>
      <c r="Q1111" s="43"/>
      <c r="R1111" s="41"/>
      <c r="S1111" s="42"/>
      <c r="T1111" s="43"/>
      <c r="U1111" s="41"/>
      <c r="V1111" s="42"/>
      <c r="W1111" s="43"/>
      <c r="X1111" s="41"/>
      <c r="Y1111" s="42"/>
      <c r="Z1111" s="43"/>
      <c r="AA1111" s="41"/>
      <c r="AB1111" s="42"/>
      <c r="AC1111" s="43"/>
      <c r="AD1111" s="41"/>
      <c r="AE1111" s="42"/>
      <c r="AF1111" s="43"/>
      <c r="AG1111" s="41"/>
      <c r="AH1111" s="42"/>
      <c r="AI1111" s="43"/>
      <c r="AK1111" s="41">
        <f t="shared" si="327"/>
        <v>0</v>
      </c>
      <c r="AL1111" s="42">
        <f t="shared" si="327"/>
        <v>0</v>
      </c>
      <c r="AM1111" s="43">
        <f t="shared" si="327"/>
        <v>0</v>
      </c>
      <c r="AT1111" s="32">
        <f>IF(SUM(AK1136:AM1136)=0,0,IF(SUM(AK1111:AM1111)=0,0,1))</f>
        <v>0</v>
      </c>
      <c r="AV1111" s="23">
        <v>8</v>
      </c>
      <c r="AW1111" s="23">
        <v>17</v>
      </c>
      <c r="AX1111" s="23">
        <f>IF(AW1111=AW1110,AX1110+1,1)</f>
        <v>2</v>
      </c>
    </row>
    <row r="1112" spans="3:50" ht="15" hidden="1" customHeight="1" x14ac:dyDescent="0.3">
      <c r="C1112" s="40" t="s">
        <v>22</v>
      </c>
      <c r="D1112" s="34" t="s">
        <v>2</v>
      </c>
      <c r="E1112" s="35" t="s">
        <v>2</v>
      </c>
      <c r="F1112" s="41">
        <v>0</v>
      </c>
      <c r="G1112" s="42">
        <v>0</v>
      </c>
      <c r="H1112" s="43">
        <v>0</v>
      </c>
      <c r="I1112" s="41">
        <v>0</v>
      </c>
      <c r="J1112" s="42">
        <v>0</v>
      </c>
      <c r="K1112" s="169">
        <v>0</v>
      </c>
      <c r="L1112" s="154">
        <v>0</v>
      </c>
      <c r="M1112" s="42">
        <v>0</v>
      </c>
      <c r="N1112" s="43">
        <v>0</v>
      </c>
      <c r="O1112" s="41"/>
      <c r="P1112" s="42"/>
      <c r="Q1112" s="43"/>
      <c r="R1112" s="41"/>
      <c r="S1112" s="42"/>
      <c r="T1112" s="43"/>
      <c r="U1112" s="41"/>
      <c r="V1112" s="42"/>
      <c r="W1112" s="43"/>
      <c r="X1112" s="41"/>
      <c r="Y1112" s="42"/>
      <c r="Z1112" s="43"/>
      <c r="AA1112" s="41"/>
      <c r="AB1112" s="42"/>
      <c r="AC1112" s="43"/>
      <c r="AD1112" s="41"/>
      <c r="AE1112" s="42"/>
      <c r="AF1112" s="43"/>
      <c r="AG1112" s="41"/>
      <c r="AH1112" s="42"/>
      <c r="AI1112" s="43"/>
      <c r="AK1112" s="41">
        <f t="shared" si="327"/>
        <v>0</v>
      </c>
      <c r="AL1112" s="42">
        <f t="shared" si="327"/>
        <v>0</v>
      </c>
      <c r="AM1112" s="43">
        <f t="shared" si="327"/>
        <v>0</v>
      </c>
      <c r="AT1112" s="32">
        <f>IF(SUM(AK1136:AM1136)=0,0,IF(SUM(AK1112:AM1112)=0,0,1))</f>
        <v>0</v>
      </c>
      <c r="AV1112" s="23">
        <v>8</v>
      </c>
      <c r="AW1112" s="23">
        <v>17</v>
      </c>
      <c r="AX1112" s="23">
        <f t="shared" ref="AX1112:AX1120" si="328">IF(AW1112=AW1111,AX1111+1,1)</f>
        <v>3</v>
      </c>
    </row>
    <row r="1113" spans="3:50" ht="15" hidden="1" customHeight="1" x14ac:dyDescent="0.3">
      <c r="C1113" s="40" t="s">
        <v>22</v>
      </c>
      <c r="D1113" s="34" t="s">
        <v>2</v>
      </c>
      <c r="E1113" s="35" t="s">
        <v>2</v>
      </c>
      <c r="F1113" s="41">
        <v>0</v>
      </c>
      <c r="G1113" s="42">
        <v>0</v>
      </c>
      <c r="H1113" s="43">
        <v>0</v>
      </c>
      <c r="I1113" s="41">
        <v>0</v>
      </c>
      <c r="J1113" s="42">
        <v>0</v>
      </c>
      <c r="K1113" s="169">
        <v>0</v>
      </c>
      <c r="L1113" s="154">
        <v>0</v>
      </c>
      <c r="M1113" s="42">
        <v>0</v>
      </c>
      <c r="N1113" s="43">
        <v>0</v>
      </c>
      <c r="O1113" s="41"/>
      <c r="P1113" s="42"/>
      <c r="Q1113" s="43"/>
      <c r="R1113" s="41"/>
      <c r="S1113" s="42"/>
      <c r="T1113" s="43"/>
      <c r="U1113" s="41"/>
      <c r="V1113" s="42"/>
      <c r="W1113" s="43"/>
      <c r="X1113" s="41"/>
      <c r="Y1113" s="42"/>
      <c r="Z1113" s="43"/>
      <c r="AA1113" s="41"/>
      <c r="AB1113" s="42"/>
      <c r="AC1113" s="43"/>
      <c r="AD1113" s="41"/>
      <c r="AE1113" s="42"/>
      <c r="AF1113" s="43"/>
      <c r="AG1113" s="41"/>
      <c r="AH1113" s="42"/>
      <c r="AI1113" s="43"/>
      <c r="AK1113" s="41">
        <f t="shared" si="327"/>
        <v>0</v>
      </c>
      <c r="AL1113" s="42">
        <f t="shared" si="327"/>
        <v>0</v>
      </c>
      <c r="AM1113" s="43">
        <f t="shared" si="327"/>
        <v>0</v>
      </c>
      <c r="AT1113" s="32">
        <f>IF(SUM(AK1136:AM1136)=0,0,IF(SUM(AK1113:AM1113)=0,0,1))</f>
        <v>0</v>
      </c>
      <c r="AV1113" s="23">
        <v>8</v>
      </c>
      <c r="AW1113" s="23">
        <v>17</v>
      </c>
      <c r="AX1113" s="23">
        <f t="shared" si="328"/>
        <v>4</v>
      </c>
    </row>
    <row r="1114" spans="3:50" ht="15" hidden="1" customHeight="1" x14ac:dyDescent="0.3">
      <c r="C1114" s="40" t="s">
        <v>22</v>
      </c>
      <c r="D1114" s="34" t="s">
        <v>2</v>
      </c>
      <c r="E1114" s="35" t="s">
        <v>2</v>
      </c>
      <c r="F1114" s="41">
        <v>0</v>
      </c>
      <c r="G1114" s="42">
        <v>0</v>
      </c>
      <c r="H1114" s="43">
        <v>0</v>
      </c>
      <c r="I1114" s="41">
        <v>0</v>
      </c>
      <c r="J1114" s="42">
        <v>0</v>
      </c>
      <c r="K1114" s="169">
        <v>0</v>
      </c>
      <c r="L1114" s="154">
        <v>0</v>
      </c>
      <c r="M1114" s="42">
        <v>0</v>
      </c>
      <c r="N1114" s="43">
        <v>0</v>
      </c>
      <c r="O1114" s="41"/>
      <c r="P1114" s="42"/>
      <c r="Q1114" s="43"/>
      <c r="R1114" s="41"/>
      <c r="S1114" s="42"/>
      <c r="T1114" s="43"/>
      <c r="U1114" s="41"/>
      <c r="V1114" s="42"/>
      <c r="W1114" s="43"/>
      <c r="X1114" s="41"/>
      <c r="Y1114" s="42"/>
      <c r="Z1114" s="43"/>
      <c r="AA1114" s="41"/>
      <c r="AB1114" s="42"/>
      <c r="AC1114" s="43"/>
      <c r="AD1114" s="41"/>
      <c r="AE1114" s="42"/>
      <c r="AF1114" s="43"/>
      <c r="AG1114" s="41"/>
      <c r="AH1114" s="42"/>
      <c r="AI1114" s="43"/>
      <c r="AK1114" s="41">
        <f t="shared" si="327"/>
        <v>0</v>
      </c>
      <c r="AL1114" s="42">
        <f t="shared" si="327"/>
        <v>0</v>
      </c>
      <c r="AM1114" s="43">
        <f t="shared" si="327"/>
        <v>0</v>
      </c>
      <c r="AT1114" s="32">
        <f>IF(SUM(AK1136:AM1136)=0,0,IF(SUM(AK1114:AM1114)=0,0,1))</f>
        <v>0</v>
      </c>
      <c r="AV1114" s="23">
        <v>8</v>
      </c>
      <c r="AW1114" s="23">
        <v>17</v>
      </c>
      <c r="AX1114" s="23">
        <f t="shared" si="328"/>
        <v>5</v>
      </c>
    </row>
    <row r="1115" spans="3:50" ht="15" hidden="1" customHeight="1" x14ac:dyDescent="0.3">
      <c r="C1115" s="40" t="s">
        <v>22</v>
      </c>
      <c r="D1115" s="34" t="s">
        <v>2</v>
      </c>
      <c r="E1115" s="35" t="s">
        <v>2</v>
      </c>
      <c r="F1115" s="41">
        <v>0</v>
      </c>
      <c r="G1115" s="42">
        <v>0</v>
      </c>
      <c r="H1115" s="43">
        <v>0</v>
      </c>
      <c r="I1115" s="41">
        <v>0</v>
      </c>
      <c r="J1115" s="42">
        <v>0</v>
      </c>
      <c r="K1115" s="169">
        <v>0</v>
      </c>
      <c r="L1115" s="154">
        <v>0</v>
      </c>
      <c r="M1115" s="42">
        <v>0</v>
      </c>
      <c r="N1115" s="43">
        <v>0</v>
      </c>
      <c r="O1115" s="41"/>
      <c r="P1115" s="42"/>
      <c r="Q1115" s="43"/>
      <c r="R1115" s="41"/>
      <c r="S1115" s="42"/>
      <c r="T1115" s="43"/>
      <c r="U1115" s="41"/>
      <c r="V1115" s="42"/>
      <c r="W1115" s="43"/>
      <c r="X1115" s="41"/>
      <c r="Y1115" s="42"/>
      <c r="Z1115" s="43"/>
      <c r="AA1115" s="41"/>
      <c r="AB1115" s="42"/>
      <c r="AC1115" s="43"/>
      <c r="AD1115" s="41"/>
      <c r="AE1115" s="42"/>
      <c r="AF1115" s="43"/>
      <c r="AG1115" s="41"/>
      <c r="AH1115" s="42"/>
      <c r="AI1115" s="43"/>
      <c r="AK1115" s="41">
        <f t="shared" si="327"/>
        <v>0</v>
      </c>
      <c r="AL1115" s="42">
        <f t="shared" si="327"/>
        <v>0</v>
      </c>
      <c r="AM1115" s="43">
        <f t="shared" si="327"/>
        <v>0</v>
      </c>
      <c r="AT1115" s="32">
        <f>IF(SUM(AK1136:AM1136)=0,0,IF(SUM(AK1115:AM1115)=0,0,1))</f>
        <v>0</v>
      </c>
      <c r="AV1115" s="23">
        <v>8</v>
      </c>
      <c r="AW1115" s="23">
        <v>17</v>
      </c>
      <c r="AX1115" s="23">
        <f t="shared" si="328"/>
        <v>6</v>
      </c>
    </row>
    <row r="1116" spans="3:50" ht="15" hidden="1" customHeight="1" x14ac:dyDescent="0.3">
      <c r="C1116" s="40" t="s">
        <v>22</v>
      </c>
      <c r="D1116" s="34" t="s">
        <v>2</v>
      </c>
      <c r="E1116" s="35" t="s">
        <v>2</v>
      </c>
      <c r="F1116" s="41">
        <v>0</v>
      </c>
      <c r="G1116" s="42">
        <v>0</v>
      </c>
      <c r="H1116" s="43">
        <v>0</v>
      </c>
      <c r="I1116" s="41">
        <v>0</v>
      </c>
      <c r="J1116" s="42">
        <v>0</v>
      </c>
      <c r="K1116" s="169">
        <v>0</v>
      </c>
      <c r="L1116" s="154">
        <v>0</v>
      </c>
      <c r="M1116" s="42">
        <v>0</v>
      </c>
      <c r="N1116" s="43">
        <v>0</v>
      </c>
      <c r="O1116" s="41"/>
      <c r="P1116" s="42"/>
      <c r="Q1116" s="43"/>
      <c r="R1116" s="41"/>
      <c r="S1116" s="42"/>
      <c r="T1116" s="43"/>
      <c r="U1116" s="41"/>
      <c r="V1116" s="42"/>
      <c r="W1116" s="43"/>
      <c r="X1116" s="41"/>
      <c r="Y1116" s="42"/>
      <c r="Z1116" s="43"/>
      <c r="AA1116" s="41"/>
      <c r="AB1116" s="42"/>
      <c r="AC1116" s="43"/>
      <c r="AD1116" s="41"/>
      <c r="AE1116" s="42"/>
      <c r="AF1116" s="43"/>
      <c r="AG1116" s="41"/>
      <c r="AH1116" s="42"/>
      <c r="AI1116" s="43"/>
      <c r="AK1116" s="41">
        <f t="shared" si="327"/>
        <v>0</v>
      </c>
      <c r="AL1116" s="42">
        <f t="shared" si="327"/>
        <v>0</v>
      </c>
      <c r="AM1116" s="43">
        <f t="shared" si="327"/>
        <v>0</v>
      </c>
      <c r="AT1116" s="32">
        <f>IF(SUM(AK1136:AM1136)=0,0,IF(SUM(AK1116:AM1116)=0,0,1))</f>
        <v>0</v>
      </c>
      <c r="AV1116" s="23">
        <v>8</v>
      </c>
      <c r="AW1116" s="23">
        <v>17</v>
      </c>
      <c r="AX1116" s="23">
        <f t="shared" si="328"/>
        <v>7</v>
      </c>
    </row>
    <row r="1117" spans="3:50" ht="15" hidden="1" customHeight="1" x14ac:dyDescent="0.3">
      <c r="C1117" s="40" t="s">
        <v>22</v>
      </c>
      <c r="D1117" s="34" t="s">
        <v>2</v>
      </c>
      <c r="E1117" s="35" t="s">
        <v>2</v>
      </c>
      <c r="F1117" s="41">
        <v>0</v>
      </c>
      <c r="G1117" s="42">
        <v>0</v>
      </c>
      <c r="H1117" s="43">
        <v>0</v>
      </c>
      <c r="I1117" s="41">
        <v>0</v>
      </c>
      <c r="J1117" s="42">
        <v>0</v>
      </c>
      <c r="K1117" s="169">
        <v>0</v>
      </c>
      <c r="L1117" s="154">
        <v>0</v>
      </c>
      <c r="M1117" s="42">
        <v>0</v>
      </c>
      <c r="N1117" s="43">
        <v>0</v>
      </c>
      <c r="O1117" s="41"/>
      <c r="P1117" s="42"/>
      <c r="Q1117" s="43"/>
      <c r="R1117" s="41"/>
      <c r="S1117" s="42"/>
      <c r="T1117" s="43"/>
      <c r="U1117" s="41"/>
      <c r="V1117" s="42"/>
      <c r="W1117" s="43"/>
      <c r="X1117" s="41"/>
      <c r="Y1117" s="42"/>
      <c r="Z1117" s="43"/>
      <c r="AA1117" s="41"/>
      <c r="AB1117" s="42"/>
      <c r="AC1117" s="43"/>
      <c r="AD1117" s="41"/>
      <c r="AE1117" s="42"/>
      <c r="AF1117" s="43"/>
      <c r="AG1117" s="41"/>
      <c r="AH1117" s="42"/>
      <c r="AI1117" s="43"/>
      <c r="AK1117" s="41">
        <f t="shared" si="327"/>
        <v>0</v>
      </c>
      <c r="AL1117" s="42">
        <f t="shared" si="327"/>
        <v>0</v>
      </c>
      <c r="AM1117" s="43">
        <f t="shared" si="327"/>
        <v>0</v>
      </c>
      <c r="AT1117" s="32">
        <f>IF(SUM(AK1136:AM1136)=0,0,IF(SUM(AK1117:AM1117)=0,0,1))</f>
        <v>0</v>
      </c>
      <c r="AV1117" s="23">
        <v>8</v>
      </c>
      <c r="AW1117" s="23">
        <v>17</v>
      </c>
      <c r="AX1117" s="23">
        <f t="shared" si="328"/>
        <v>8</v>
      </c>
    </row>
    <row r="1118" spans="3:50" ht="15" hidden="1" customHeight="1" x14ac:dyDescent="0.3">
      <c r="C1118" s="40" t="s">
        <v>22</v>
      </c>
      <c r="D1118" s="34" t="s">
        <v>2</v>
      </c>
      <c r="E1118" s="35" t="s">
        <v>2</v>
      </c>
      <c r="F1118" s="41">
        <v>0</v>
      </c>
      <c r="G1118" s="42">
        <v>0</v>
      </c>
      <c r="H1118" s="43">
        <v>0</v>
      </c>
      <c r="I1118" s="41">
        <v>0</v>
      </c>
      <c r="J1118" s="42">
        <v>0</v>
      </c>
      <c r="K1118" s="169">
        <v>0</v>
      </c>
      <c r="L1118" s="154">
        <v>0</v>
      </c>
      <c r="M1118" s="42">
        <v>0</v>
      </c>
      <c r="N1118" s="43">
        <v>0</v>
      </c>
      <c r="O1118" s="41"/>
      <c r="P1118" s="42"/>
      <c r="Q1118" s="43"/>
      <c r="R1118" s="41"/>
      <c r="S1118" s="42"/>
      <c r="T1118" s="43"/>
      <c r="U1118" s="41"/>
      <c r="V1118" s="42"/>
      <c r="W1118" s="43"/>
      <c r="X1118" s="41"/>
      <c r="Y1118" s="42"/>
      <c r="Z1118" s="43"/>
      <c r="AA1118" s="41"/>
      <c r="AB1118" s="42"/>
      <c r="AC1118" s="43"/>
      <c r="AD1118" s="41"/>
      <c r="AE1118" s="42"/>
      <c r="AF1118" s="43"/>
      <c r="AG1118" s="41"/>
      <c r="AH1118" s="42"/>
      <c r="AI1118" s="43"/>
      <c r="AK1118" s="41">
        <f t="shared" si="327"/>
        <v>0</v>
      </c>
      <c r="AL1118" s="42">
        <f t="shared" si="327"/>
        <v>0</v>
      </c>
      <c r="AM1118" s="43">
        <f t="shared" si="327"/>
        <v>0</v>
      </c>
      <c r="AT1118" s="32">
        <f>IF(SUM(AK1136:AM1136)=0,0,IF(SUM(AK1118:AM1118)=0,0,1))</f>
        <v>0</v>
      </c>
      <c r="AV1118" s="23">
        <v>8</v>
      </c>
      <c r="AW1118" s="23">
        <v>17</v>
      </c>
      <c r="AX1118" s="23">
        <f t="shared" si="328"/>
        <v>9</v>
      </c>
    </row>
    <row r="1119" spans="3:50" ht="15" hidden="1" customHeight="1" x14ac:dyDescent="0.3">
      <c r="C1119" s="40" t="s">
        <v>22</v>
      </c>
      <c r="D1119" s="34" t="s">
        <v>2</v>
      </c>
      <c r="E1119" s="35" t="s">
        <v>2</v>
      </c>
      <c r="F1119" s="41">
        <v>0</v>
      </c>
      <c r="G1119" s="42">
        <v>0</v>
      </c>
      <c r="H1119" s="43">
        <v>0</v>
      </c>
      <c r="I1119" s="41">
        <v>0</v>
      </c>
      <c r="J1119" s="42">
        <v>0</v>
      </c>
      <c r="K1119" s="169">
        <v>0</v>
      </c>
      <c r="L1119" s="154">
        <v>0</v>
      </c>
      <c r="M1119" s="42">
        <v>0</v>
      </c>
      <c r="N1119" s="43">
        <v>0</v>
      </c>
      <c r="O1119" s="41"/>
      <c r="P1119" s="42"/>
      <c r="Q1119" s="43"/>
      <c r="R1119" s="41"/>
      <c r="S1119" s="42"/>
      <c r="T1119" s="43"/>
      <c r="U1119" s="41"/>
      <c r="V1119" s="42"/>
      <c r="W1119" s="43"/>
      <c r="X1119" s="41"/>
      <c r="Y1119" s="42"/>
      <c r="Z1119" s="43"/>
      <c r="AA1119" s="41"/>
      <c r="AB1119" s="42"/>
      <c r="AC1119" s="43"/>
      <c r="AD1119" s="41"/>
      <c r="AE1119" s="42"/>
      <c r="AF1119" s="43"/>
      <c r="AG1119" s="41"/>
      <c r="AH1119" s="42"/>
      <c r="AI1119" s="43"/>
      <c r="AK1119" s="41">
        <f t="shared" si="327"/>
        <v>0</v>
      </c>
      <c r="AL1119" s="42">
        <f t="shared" si="327"/>
        <v>0</v>
      </c>
      <c r="AM1119" s="43">
        <f t="shared" si="327"/>
        <v>0</v>
      </c>
      <c r="AT1119" s="32">
        <f>IF(SUM(AK1136:AM1136)=0,0,IF(SUM(AK1119:AM1119)=0,0,1))</f>
        <v>0</v>
      </c>
      <c r="AV1119" s="23">
        <v>8</v>
      </c>
      <c r="AW1119" s="23">
        <v>17</v>
      </c>
      <c r="AX1119" s="23">
        <f t="shared" si="328"/>
        <v>10</v>
      </c>
    </row>
    <row r="1120" spans="3:50" ht="15" hidden="1" customHeight="1" x14ac:dyDescent="0.3">
      <c r="C1120" s="40" t="s">
        <v>23</v>
      </c>
      <c r="D1120" s="34" t="s">
        <v>2</v>
      </c>
      <c r="E1120" s="35" t="s">
        <v>2</v>
      </c>
      <c r="F1120" s="41">
        <v>0</v>
      </c>
      <c r="G1120" s="42">
        <v>0</v>
      </c>
      <c r="H1120" s="43">
        <v>0</v>
      </c>
      <c r="I1120" s="41">
        <v>0</v>
      </c>
      <c r="J1120" s="42">
        <v>0</v>
      </c>
      <c r="K1120" s="169">
        <v>0</v>
      </c>
      <c r="L1120" s="154">
        <v>0</v>
      </c>
      <c r="M1120" s="42">
        <v>0</v>
      </c>
      <c r="N1120" s="43">
        <v>0</v>
      </c>
      <c r="O1120" s="41"/>
      <c r="P1120" s="42"/>
      <c r="Q1120" s="43"/>
      <c r="R1120" s="41"/>
      <c r="S1120" s="42"/>
      <c r="T1120" s="43"/>
      <c r="U1120" s="41"/>
      <c r="V1120" s="42"/>
      <c r="W1120" s="43"/>
      <c r="X1120" s="41"/>
      <c r="Y1120" s="42"/>
      <c r="Z1120" s="43"/>
      <c r="AA1120" s="41"/>
      <c r="AB1120" s="42"/>
      <c r="AC1120" s="43"/>
      <c r="AD1120" s="41"/>
      <c r="AE1120" s="42"/>
      <c r="AF1120" s="43"/>
      <c r="AG1120" s="41"/>
      <c r="AH1120" s="42"/>
      <c r="AI1120" s="43"/>
      <c r="AK1120" s="41">
        <f t="shared" si="327"/>
        <v>0</v>
      </c>
      <c r="AL1120" s="42">
        <f t="shared" si="327"/>
        <v>0</v>
      </c>
      <c r="AM1120" s="43">
        <f t="shared" si="327"/>
        <v>0</v>
      </c>
      <c r="AT1120" s="32">
        <f>IF(SUM(AK1136:AM1136)=0,0,IF(SUM(AK1120:AM1120)=0,0,1))</f>
        <v>0</v>
      </c>
      <c r="AV1120" s="23">
        <v>8</v>
      </c>
      <c r="AW1120" s="23">
        <v>18</v>
      </c>
      <c r="AX1120" s="23">
        <f t="shared" si="328"/>
        <v>1</v>
      </c>
    </row>
    <row r="1121" spans="3:50" ht="15" hidden="1" customHeight="1" x14ac:dyDescent="0.3">
      <c r="C1121" s="50" t="str">
        <f>IF(LEN(E1120)&lt;1,"","Total: " &amp; LEFT(E1120,LEN(E1120)-21) &amp; "Municipalities")</f>
        <v/>
      </c>
      <c r="D1121" s="51"/>
      <c r="E1121" s="52"/>
      <c r="F1121" s="53">
        <f t="shared" ref="F1121:N1121" si="329">SUM(F1110:F1120)</f>
        <v>0</v>
      </c>
      <c r="G1121" s="54">
        <f t="shared" si="329"/>
        <v>0</v>
      </c>
      <c r="H1121" s="55">
        <f t="shared" si="329"/>
        <v>0</v>
      </c>
      <c r="I1121" s="53">
        <f t="shared" si="329"/>
        <v>0</v>
      </c>
      <c r="J1121" s="54">
        <f t="shared" si="329"/>
        <v>0</v>
      </c>
      <c r="K1121" s="171">
        <f t="shared" si="329"/>
        <v>0</v>
      </c>
      <c r="L1121" s="159">
        <f t="shared" si="329"/>
        <v>0</v>
      </c>
      <c r="M1121" s="54">
        <f t="shared" si="329"/>
        <v>0</v>
      </c>
      <c r="N1121" s="55">
        <f t="shared" si="329"/>
        <v>0</v>
      </c>
      <c r="O1121" s="53">
        <f t="shared" ref="O1121:AI1121" si="330">SUM(O1110:O1120)</f>
        <v>0</v>
      </c>
      <c r="P1121" s="54">
        <f t="shared" si="330"/>
        <v>0</v>
      </c>
      <c r="Q1121" s="55">
        <f t="shared" si="330"/>
        <v>0</v>
      </c>
      <c r="R1121" s="53">
        <f t="shared" si="330"/>
        <v>0</v>
      </c>
      <c r="S1121" s="54">
        <f t="shared" si="330"/>
        <v>0</v>
      </c>
      <c r="T1121" s="55">
        <f t="shared" si="330"/>
        <v>0</v>
      </c>
      <c r="U1121" s="53">
        <f t="shared" si="330"/>
        <v>0</v>
      </c>
      <c r="V1121" s="54">
        <f t="shared" si="330"/>
        <v>0</v>
      </c>
      <c r="W1121" s="55">
        <f t="shared" si="330"/>
        <v>0</v>
      </c>
      <c r="X1121" s="53">
        <f t="shared" si="330"/>
        <v>0</v>
      </c>
      <c r="Y1121" s="54">
        <f t="shared" si="330"/>
        <v>0</v>
      </c>
      <c r="Z1121" s="55">
        <f t="shared" si="330"/>
        <v>0</v>
      </c>
      <c r="AA1121" s="53">
        <f t="shared" si="330"/>
        <v>0</v>
      </c>
      <c r="AB1121" s="54">
        <f t="shared" si="330"/>
        <v>0</v>
      </c>
      <c r="AC1121" s="55">
        <f t="shared" si="330"/>
        <v>0</v>
      </c>
      <c r="AD1121" s="53">
        <f t="shared" si="330"/>
        <v>0</v>
      </c>
      <c r="AE1121" s="54">
        <f t="shared" si="330"/>
        <v>0</v>
      </c>
      <c r="AF1121" s="55">
        <f t="shared" si="330"/>
        <v>0</v>
      </c>
      <c r="AG1121" s="53">
        <f t="shared" si="330"/>
        <v>0</v>
      </c>
      <c r="AH1121" s="54">
        <f t="shared" si="330"/>
        <v>0</v>
      </c>
      <c r="AI1121" s="55">
        <f t="shared" si="330"/>
        <v>0</v>
      </c>
      <c r="AK1121" s="53">
        <f>SUM(AK1110:AK1120)</f>
        <v>0</v>
      </c>
      <c r="AL1121" s="54">
        <f>SUM(AL1110:AL1120)</f>
        <v>0</v>
      </c>
      <c r="AM1121" s="55">
        <f>SUM(AM1110:AM1120)</f>
        <v>0</v>
      </c>
      <c r="AT1121" s="32">
        <f>IF(SUM(AK1136:AM1136)=0,0,IF(SUM(AK1121:AM1121)=0,0,1))</f>
        <v>0</v>
      </c>
    </row>
    <row r="1122" spans="3:50" ht="15" hidden="1" customHeight="1" x14ac:dyDescent="0.3">
      <c r="C1122" s="40"/>
      <c r="D1122" s="34"/>
      <c r="E1122" s="35"/>
      <c r="F1122" s="41"/>
      <c r="G1122" s="42"/>
      <c r="H1122" s="43"/>
      <c r="I1122" s="41"/>
      <c r="J1122" s="42"/>
      <c r="K1122" s="169"/>
      <c r="L1122" s="154"/>
      <c r="M1122" s="42"/>
      <c r="N1122" s="43"/>
      <c r="O1122" s="41"/>
      <c r="P1122" s="42"/>
      <c r="Q1122" s="43"/>
      <c r="R1122" s="41"/>
      <c r="S1122" s="42"/>
      <c r="T1122" s="43"/>
      <c r="U1122" s="41"/>
      <c r="V1122" s="42"/>
      <c r="W1122" s="43"/>
      <c r="X1122" s="41"/>
      <c r="Y1122" s="42"/>
      <c r="Z1122" s="43"/>
      <c r="AA1122" s="41"/>
      <c r="AB1122" s="42"/>
      <c r="AC1122" s="43"/>
      <c r="AD1122" s="41"/>
      <c r="AE1122" s="42"/>
      <c r="AF1122" s="43"/>
      <c r="AG1122" s="41"/>
      <c r="AH1122" s="42"/>
      <c r="AI1122" s="43"/>
      <c r="AK1122" s="41"/>
      <c r="AL1122" s="42"/>
      <c r="AM1122" s="43"/>
      <c r="AT1122" s="32">
        <f>IF(SUM(AK1136:AM1136)=0,0,IF(SUM(AK1122:AM1122)=0,0,1))</f>
        <v>0</v>
      </c>
    </row>
    <row r="1123" spans="3:50" ht="15" hidden="1" customHeight="1" x14ac:dyDescent="0.3">
      <c r="C1123" s="40" t="s">
        <v>22</v>
      </c>
      <c r="D1123" s="34" t="s">
        <v>2</v>
      </c>
      <c r="E1123" s="35" t="s">
        <v>2</v>
      </c>
      <c r="F1123" s="41">
        <v>0</v>
      </c>
      <c r="G1123" s="42">
        <v>0</v>
      </c>
      <c r="H1123" s="43">
        <v>0</v>
      </c>
      <c r="I1123" s="41">
        <v>0</v>
      </c>
      <c r="J1123" s="42">
        <v>0</v>
      </c>
      <c r="K1123" s="169">
        <v>0</v>
      </c>
      <c r="L1123" s="154">
        <v>0</v>
      </c>
      <c r="M1123" s="42">
        <v>0</v>
      </c>
      <c r="N1123" s="43">
        <v>0</v>
      </c>
      <c r="O1123" s="41"/>
      <c r="P1123" s="42"/>
      <c r="Q1123" s="43"/>
      <c r="R1123" s="41"/>
      <c r="S1123" s="42"/>
      <c r="T1123" s="43"/>
      <c r="U1123" s="41"/>
      <c r="V1123" s="42"/>
      <c r="W1123" s="43"/>
      <c r="X1123" s="41"/>
      <c r="Y1123" s="42"/>
      <c r="Z1123" s="43"/>
      <c r="AA1123" s="41"/>
      <c r="AB1123" s="42"/>
      <c r="AC1123" s="43"/>
      <c r="AD1123" s="41"/>
      <c r="AE1123" s="42"/>
      <c r="AF1123" s="43"/>
      <c r="AG1123" s="41"/>
      <c r="AH1123" s="42"/>
      <c r="AI1123" s="43"/>
      <c r="AK1123" s="41">
        <f t="shared" ref="AK1123:AM1133" si="331">F1123+I1123+L1123+O1123+R1123+U1123+X1123+AA1123+AD1123+AG1123</f>
        <v>0</v>
      </c>
      <c r="AL1123" s="42">
        <f t="shared" si="331"/>
        <v>0</v>
      </c>
      <c r="AM1123" s="43">
        <f t="shared" si="331"/>
        <v>0</v>
      </c>
      <c r="AT1123" s="32">
        <f>IF(SUM(AK1136:AM1136)=0,0,IF(SUM(AK1123:AM1123)=0,0,1))</f>
        <v>0</v>
      </c>
      <c r="AV1123" s="23">
        <v>8</v>
      </c>
      <c r="AW1123" s="23">
        <v>19</v>
      </c>
      <c r="AX1123" s="23">
        <v>1</v>
      </c>
    </row>
    <row r="1124" spans="3:50" ht="15" hidden="1" customHeight="1" x14ac:dyDescent="0.3">
      <c r="C1124" s="40" t="s">
        <v>22</v>
      </c>
      <c r="D1124" s="34" t="s">
        <v>2</v>
      </c>
      <c r="E1124" s="35" t="s">
        <v>2</v>
      </c>
      <c r="F1124" s="41">
        <v>0</v>
      </c>
      <c r="G1124" s="42">
        <v>0</v>
      </c>
      <c r="H1124" s="43">
        <v>0</v>
      </c>
      <c r="I1124" s="41">
        <v>0</v>
      </c>
      <c r="J1124" s="42">
        <v>0</v>
      </c>
      <c r="K1124" s="169">
        <v>0</v>
      </c>
      <c r="L1124" s="154">
        <v>0</v>
      </c>
      <c r="M1124" s="42">
        <v>0</v>
      </c>
      <c r="N1124" s="43">
        <v>0</v>
      </c>
      <c r="O1124" s="41"/>
      <c r="P1124" s="42"/>
      <c r="Q1124" s="43"/>
      <c r="R1124" s="41"/>
      <c r="S1124" s="42"/>
      <c r="T1124" s="43"/>
      <c r="U1124" s="41"/>
      <c r="V1124" s="42"/>
      <c r="W1124" s="43"/>
      <c r="X1124" s="41"/>
      <c r="Y1124" s="42"/>
      <c r="Z1124" s="43"/>
      <c r="AA1124" s="41"/>
      <c r="AB1124" s="42"/>
      <c r="AC1124" s="43"/>
      <c r="AD1124" s="41"/>
      <c r="AE1124" s="42"/>
      <c r="AF1124" s="43"/>
      <c r="AG1124" s="41"/>
      <c r="AH1124" s="42"/>
      <c r="AI1124" s="43"/>
      <c r="AK1124" s="41">
        <f t="shared" si="331"/>
        <v>0</v>
      </c>
      <c r="AL1124" s="42">
        <f t="shared" si="331"/>
        <v>0</v>
      </c>
      <c r="AM1124" s="43">
        <f t="shared" si="331"/>
        <v>0</v>
      </c>
      <c r="AT1124" s="32">
        <f>IF(SUM(AK1136:AM1136)=0,0,IF(SUM(AK1124:AM1124)=0,0,1))</f>
        <v>0</v>
      </c>
      <c r="AV1124" s="23">
        <v>8</v>
      </c>
      <c r="AW1124" s="23">
        <v>19</v>
      </c>
      <c r="AX1124" s="23">
        <f>IF(AW1124=AW1123,AX1123+1,1)</f>
        <v>2</v>
      </c>
    </row>
    <row r="1125" spans="3:50" ht="15" hidden="1" customHeight="1" x14ac:dyDescent="0.3">
      <c r="C1125" s="40" t="s">
        <v>22</v>
      </c>
      <c r="D1125" s="34" t="s">
        <v>2</v>
      </c>
      <c r="E1125" s="35" t="s">
        <v>2</v>
      </c>
      <c r="F1125" s="41">
        <v>0</v>
      </c>
      <c r="G1125" s="42">
        <v>0</v>
      </c>
      <c r="H1125" s="43">
        <v>0</v>
      </c>
      <c r="I1125" s="41">
        <v>0</v>
      </c>
      <c r="J1125" s="42">
        <v>0</v>
      </c>
      <c r="K1125" s="169">
        <v>0</v>
      </c>
      <c r="L1125" s="154">
        <v>0</v>
      </c>
      <c r="M1125" s="42">
        <v>0</v>
      </c>
      <c r="N1125" s="43">
        <v>0</v>
      </c>
      <c r="O1125" s="41"/>
      <c r="P1125" s="42"/>
      <c r="Q1125" s="43"/>
      <c r="R1125" s="41"/>
      <c r="S1125" s="42"/>
      <c r="T1125" s="43"/>
      <c r="U1125" s="41"/>
      <c r="V1125" s="42"/>
      <c r="W1125" s="43"/>
      <c r="X1125" s="41"/>
      <c r="Y1125" s="42"/>
      <c r="Z1125" s="43"/>
      <c r="AA1125" s="41"/>
      <c r="AB1125" s="42"/>
      <c r="AC1125" s="43"/>
      <c r="AD1125" s="41"/>
      <c r="AE1125" s="42"/>
      <c r="AF1125" s="43"/>
      <c r="AG1125" s="41"/>
      <c r="AH1125" s="42"/>
      <c r="AI1125" s="43"/>
      <c r="AK1125" s="41">
        <f t="shared" si="331"/>
        <v>0</v>
      </c>
      <c r="AL1125" s="42">
        <f t="shared" si="331"/>
        <v>0</v>
      </c>
      <c r="AM1125" s="43">
        <f t="shared" si="331"/>
        <v>0</v>
      </c>
      <c r="AT1125" s="32">
        <f>IF(SUM(AK1136:AM1136)=0,0,IF(SUM(AK1125:AM1125)=0,0,1))</f>
        <v>0</v>
      </c>
      <c r="AV1125" s="23">
        <v>8</v>
      </c>
      <c r="AW1125" s="23">
        <v>19</v>
      </c>
      <c r="AX1125" s="23">
        <f t="shared" ref="AX1125:AX1133" si="332">IF(AW1125=AW1124,AX1124+1,1)</f>
        <v>3</v>
      </c>
    </row>
    <row r="1126" spans="3:50" ht="15" hidden="1" customHeight="1" x14ac:dyDescent="0.3">
      <c r="C1126" s="40" t="s">
        <v>22</v>
      </c>
      <c r="D1126" s="34" t="s">
        <v>2</v>
      </c>
      <c r="E1126" s="35" t="s">
        <v>2</v>
      </c>
      <c r="F1126" s="41">
        <v>0</v>
      </c>
      <c r="G1126" s="42">
        <v>0</v>
      </c>
      <c r="H1126" s="43">
        <v>0</v>
      </c>
      <c r="I1126" s="41">
        <v>0</v>
      </c>
      <c r="J1126" s="42">
        <v>0</v>
      </c>
      <c r="K1126" s="169">
        <v>0</v>
      </c>
      <c r="L1126" s="154">
        <v>0</v>
      </c>
      <c r="M1126" s="42">
        <v>0</v>
      </c>
      <c r="N1126" s="43">
        <v>0</v>
      </c>
      <c r="O1126" s="41"/>
      <c r="P1126" s="42"/>
      <c r="Q1126" s="43"/>
      <c r="R1126" s="41"/>
      <c r="S1126" s="42"/>
      <c r="T1126" s="43"/>
      <c r="U1126" s="41"/>
      <c r="V1126" s="42"/>
      <c r="W1126" s="43"/>
      <c r="X1126" s="41"/>
      <c r="Y1126" s="42"/>
      <c r="Z1126" s="43"/>
      <c r="AA1126" s="41"/>
      <c r="AB1126" s="42"/>
      <c r="AC1126" s="43"/>
      <c r="AD1126" s="41"/>
      <c r="AE1126" s="42"/>
      <c r="AF1126" s="43"/>
      <c r="AG1126" s="41"/>
      <c r="AH1126" s="42"/>
      <c r="AI1126" s="43"/>
      <c r="AK1126" s="41">
        <f t="shared" si="331"/>
        <v>0</v>
      </c>
      <c r="AL1126" s="42">
        <f t="shared" si="331"/>
        <v>0</v>
      </c>
      <c r="AM1126" s="43">
        <f t="shared" si="331"/>
        <v>0</v>
      </c>
      <c r="AT1126" s="32">
        <f>IF(SUM(AK1136:AM1136)=0,0,IF(SUM(AK1126:AM1126)=0,0,1))</f>
        <v>0</v>
      </c>
      <c r="AV1126" s="23">
        <v>8</v>
      </c>
      <c r="AW1126" s="23">
        <v>19</v>
      </c>
      <c r="AX1126" s="23">
        <f t="shared" si="332"/>
        <v>4</v>
      </c>
    </row>
    <row r="1127" spans="3:50" ht="15" hidden="1" customHeight="1" x14ac:dyDescent="0.3">
      <c r="C1127" s="40" t="s">
        <v>22</v>
      </c>
      <c r="D1127" s="34" t="s">
        <v>2</v>
      </c>
      <c r="E1127" s="35" t="s">
        <v>2</v>
      </c>
      <c r="F1127" s="41">
        <v>0</v>
      </c>
      <c r="G1127" s="42">
        <v>0</v>
      </c>
      <c r="H1127" s="43">
        <v>0</v>
      </c>
      <c r="I1127" s="41">
        <v>0</v>
      </c>
      <c r="J1127" s="42">
        <v>0</v>
      </c>
      <c r="K1127" s="169">
        <v>0</v>
      </c>
      <c r="L1127" s="154">
        <v>0</v>
      </c>
      <c r="M1127" s="42">
        <v>0</v>
      </c>
      <c r="N1127" s="43">
        <v>0</v>
      </c>
      <c r="O1127" s="41"/>
      <c r="P1127" s="42"/>
      <c r="Q1127" s="43"/>
      <c r="R1127" s="41"/>
      <c r="S1127" s="42"/>
      <c r="T1127" s="43"/>
      <c r="U1127" s="41"/>
      <c r="V1127" s="42"/>
      <c r="W1127" s="43"/>
      <c r="X1127" s="41"/>
      <c r="Y1127" s="42"/>
      <c r="Z1127" s="43"/>
      <c r="AA1127" s="41"/>
      <c r="AB1127" s="42"/>
      <c r="AC1127" s="43"/>
      <c r="AD1127" s="41"/>
      <c r="AE1127" s="42"/>
      <c r="AF1127" s="43"/>
      <c r="AG1127" s="41"/>
      <c r="AH1127" s="42"/>
      <c r="AI1127" s="43"/>
      <c r="AK1127" s="41">
        <f t="shared" si="331"/>
        <v>0</v>
      </c>
      <c r="AL1127" s="42">
        <f t="shared" si="331"/>
        <v>0</v>
      </c>
      <c r="AM1127" s="43">
        <f t="shared" si="331"/>
        <v>0</v>
      </c>
      <c r="AT1127" s="32">
        <f>IF(SUM(AK1136:AM1136)=0,0,IF(SUM(AK1127:AM1127)=0,0,1))</f>
        <v>0</v>
      </c>
      <c r="AV1127" s="23">
        <v>8</v>
      </c>
      <c r="AW1127" s="23">
        <v>19</v>
      </c>
      <c r="AX1127" s="23">
        <f t="shared" si="332"/>
        <v>5</v>
      </c>
    </row>
    <row r="1128" spans="3:50" ht="15" hidden="1" customHeight="1" x14ac:dyDescent="0.3">
      <c r="C1128" s="40" t="s">
        <v>22</v>
      </c>
      <c r="D1128" s="34" t="s">
        <v>2</v>
      </c>
      <c r="E1128" s="35" t="s">
        <v>2</v>
      </c>
      <c r="F1128" s="41">
        <v>0</v>
      </c>
      <c r="G1128" s="42">
        <v>0</v>
      </c>
      <c r="H1128" s="43">
        <v>0</v>
      </c>
      <c r="I1128" s="41">
        <v>0</v>
      </c>
      <c r="J1128" s="42">
        <v>0</v>
      </c>
      <c r="K1128" s="169">
        <v>0</v>
      </c>
      <c r="L1128" s="154">
        <v>0</v>
      </c>
      <c r="M1128" s="42">
        <v>0</v>
      </c>
      <c r="N1128" s="43">
        <v>0</v>
      </c>
      <c r="O1128" s="41"/>
      <c r="P1128" s="42"/>
      <c r="Q1128" s="43"/>
      <c r="R1128" s="41"/>
      <c r="S1128" s="42"/>
      <c r="T1128" s="43"/>
      <c r="U1128" s="41"/>
      <c r="V1128" s="42"/>
      <c r="W1128" s="43"/>
      <c r="X1128" s="41"/>
      <c r="Y1128" s="42"/>
      <c r="Z1128" s="43"/>
      <c r="AA1128" s="41"/>
      <c r="AB1128" s="42"/>
      <c r="AC1128" s="43"/>
      <c r="AD1128" s="41"/>
      <c r="AE1128" s="42"/>
      <c r="AF1128" s="43"/>
      <c r="AG1128" s="41"/>
      <c r="AH1128" s="42"/>
      <c r="AI1128" s="43"/>
      <c r="AK1128" s="41">
        <f t="shared" si="331"/>
        <v>0</v>
      </c>
      <c r="AL1128" s="42">
        <f t="shared" si="331"/>
        <v>0</v>
      </c>
      <c r="AM1128" s="43">
        <f t="shared" si="331"/>
        <v>0</v>
      </c>
      <c r="AT1128" s="32">
        <f>IF(SUM(AK1136:AM1136)=0,0,IF(SUM(AK1128:AM1128)=0,0,1))</f>
        <v>0</v>
      </c>
      <c r="AV1128" s="23">
        <v>8</v>
      </c>
      <c r="AW1128" s="23">
        <v>19</v>
      </c>
      <c r="AX1128" s="23">
        <f t="shared" si="332"/>
        <v>6</v>
      </c>
    </row>
    <row r="1129" spans="3:50" ht="15" hidden="1" customHeight="1" x14ac:dyDescent="0.3">
      <c r="C1129" s="40" t="s">
        <v>22</v>
      </c>
      <c r="D1129" s="34" t="s">
        <v>2</v>
      </c>
      <c r="E1129" s="35" t="s">
        <v>2</v>
      </c>
      <c r="F1129" s="41">
        <v>0</v>
      </c>
      <c r="G1129" s="42">
        <v>0</v>
      </c>
      <c r="H1129" s="43">
        <v>0</v>
      </c>
      <c r="I1129" s="41">
        <v>0</v>
      </c>
      <c r="J1129" s="42">
        <v>0</v>
      </c>
      <c r="K1129" s="169">
        <v>0</v>
      </c>
      <c r="L1129" s="154">
        <v>0</v>
      </c>
      <c r="M1129" s="42">
        <v>0</v>
      </c>
      <c r="N1129" s="43">
        <v>0</v>
      </c>
      <c r="O1129" s="41"/>
      <c r="P1129" s="42"/>
      <c r="Q1129" s="43"/>
      <c r="R1129" s="41"/>
      <c r="S1129" s="42"/>
      <c r="T1129" s="43"/>
      <c r="U1129" s="41"/>
      <c r="V1129" s="42"/>
      <c r="W1129" s="43"/>
      <c r="X1129" s="41"/>
      <c r="Y1129" s="42"/>
      <c r="Z1129" s="43"/>
      <c r="AA1129" s="41"/>
      <c r="AB1129" s="42"/>
      <c r="AC1129" s="43"/>
      <c r="AD1129" s="41"/>
      <c r="AE1129" s="42"/>
      <c r="AF1129" s="43"/>
      <c r="AG1129" s="41"/>
      <c r="AH1129" s="42"/>
      <c r="AI1129" s="43"/>
      <c r="AK1129" s="41">
        <f t="shared" si="331"/>
        <v>0</v>
      </c>
      <c r="AL1129" s="42">
        <f t="shared" si="331"/>
        <v>0</v>
      </c>
      <c r="AM1129" s="43">
        <f t="shared" si="331"/>
        <v>0</v>
      </c>
      <c r="AT1129" s="32">
        <f>IF(SUM(AK1136:AM1136)=0,0,IF(SUM(AK1129:AM1129)=0,0,1))</f>
        <v>0</v>
      </c>
      <c r="AV1129" s="23">
        <v>8</v>
      </c>
      <c r="AW1129" s="23">
        <v>19</v>
      </c>
      <c r="AX1129" s="23">
        <f t="shared" si="332"/>
        <v>7</v>
      </c>
    </row>
    <row r="1130" spans="3:50" ht="15" hidden="1" customHeight="1" x14ac:dyDescent="0.3">
      <c r="C1130" s="40" t="s">
        <v>22</v>
      </c>
      <c r="D1130" s="34" t="s">
        <v>2</v>
      </c>
      <c r="E1130" s="35" t="s">
        <v>2</v>
      </c>
      <c r="F1130" s="41">
        <v>0</v>
      </c>
      <c r="G1130" s="42">
        <v>0</v>
      </c>
      <c r="H1130" s="43">
        <v>0</v>
      </c>
      <c r="I1130" s="41">
        <v>0</v>
      </c>
      <c r="J1130" s="42">
        <v>0</v>
      </c>
      <c r="K1130" s="169">
        <v>0</v>
      </c>
      <c r="L1130" s="154">
        <v>0</v>
      </c>
      <c r="M1130" s="42">
        <v>0</v>
      </c>
      <c r="N1130" s="43">
        <v>0</v>
      </c>
      <c r="O1130" s="41"/>
      <c r="P1130" s="42"/>
      <c r="Q1130" s="43"/>
      <c r="R1130" s="41"/>
      <c r="S1130" s="42"/>
      <c r="T1130" s="43"/>
      <c r="U1130" s="41"/>
      <c r="V1130" s="42"/>
      <c r="W1130" s="43"/>
      <c r="X1130" s="41"/>
      <c r="Y1130" s="42"/>
      <c r="Z1130" s="43"/>
      <c r="AA1130" s="41"/>
      <c r="AB1130" s="42"/>
      <c r="AC1130" s="43"/>
      <c r="AD1130" s="41"/>
      <c r="AE1130" s="42"/>
      <c r="AF1130" s="43"/>
      <c r="AG1130" s="41"/>
      <c r="AH1130" s="42"/>
      <c r="AI1130" s="43"/>
      <c r="AK1130" s="41">
        <f t="shared" si="331"/>
        <v>0</v>
      </c>
      <c r="AL1130" s="42">
        <f t="shared" si="331"/>
        <v>0</v>
      </c>
      <c r="AM1130" s="43">
        <f t="shared" si="331"/>
        <v>0</v>
      </c>
      <c r="AT1130" s="32">
        <f>IF(SUM(AK1136:AM1136)=0,0,IF(SUM(AK1130:AM1130)=0,0,1))</f>
        <v>0</v>
      </c>
      <c r="AV1130" s="23">
        <v>8</v>
      </c>
      <c r="AW1130" s="23">
        <v>19</v>
      </c>
      <c r="AX1130" s="23">
        <f t="shared" si="332"/>
        <v>8</v>
      </c>
    </row>
    <row r="1131" spans="3:50" ht="15" hidden="1" customHeight="1" x14ac:dyDescent="0.3">
      <c r="C1131" s="40" t="s">
        <v>22</v>
      </c>
      <c r="D1131" s="34" t="s">
        <v>2</v>
      </c>
      <c r="E1131" s="35" t="s">
        <v>2</v>
      </c>
      <c r="F1131" s="41">
        <v>0</v>
      </c>
      <c r="G1131" s="42">
        <v>0</v>
      </c>
      <c r="H1131" s="43">
        <v>0</v>
      </c>
      <c r="I1131" s="41">
        <v>0</v>
      </c>
      <c r="J1131" s="42">
        <v>0</v>
      </c>
      <c r="K1131" s="169">
        <v>0</v>
      </c>
      <c r="L1131" s="154">
        <v>0</v>
      </c>
      <c r="M1131" s="42">
        <v>0</v>
      </c>
      <c r="N1131" s="43">
        <v>0</v>
      </c>
      <c r="O1131" s="41"/>
      <c r="P1131" s="42"/>
      <c r="Q1131" s="43"/>
      <c r="R1131" s="41"/>
      <c r="S1131" s="42"/>
      <c r="T1131" s="43"/>
      <c r="U1131" s="41"/>
      <c r="V1131" s="42"/>
      <c r="W1131" s="43"/>
      <c r="X1131" s="41"/>
      <c r="Y1131" s="42"/>
      <c r="Z1131" s="43"/>
      <c r="AA1131" s="41"/>
      <c r="AB1131" s="42"/>
      <c r="AC1131" s="43"/>
      <c r="AD1131" s="41"/>
      <c r="AE1131" s="42"/>
      <c r="AF1131" s="43"/>
      <c r="AG1131" s="41"/>
      <c r="AH1131" s="42"/>
      <c r="AI1131" s="43"/>
      <c r="AK1131" s="41">
        <f t="shared" si="331"/>
        <v>0</v>
      </c>
      <c r="AL1131" s="42">
        <f t="shared" si="331"/>
        <v>0</v>
      </c>
      <c r="AM1131" s="43">
        <f t="shared" si="331"/>
        <v>0</v>
      </c>
      <c r="AT1131" s="32">
        <f>IF(SUM(AK1136:AM1136)=0,0,IF(SUM(AK1131:AM1131)=0,0,1))</f>
        <v>0</v>
      </c>
      <c r="AV1131" s="23">
        <v>8</v>
      </c>
      <c r="AW1131" s="23">
        <v>19</v>
      </c>
      <c r="AX1131" s="23">
        <f t="shared" si="332"/>
        <v>9</v>
      </c>
    </row>
    <row r="1132" spans="3:50" ht="15" hidden="1" customHeight="1" x14ac:dyDescent="0.3">
      <c r="C1132" s="40" t="s">
        <v>22</v>
      </c>
      <c r="D1132" s="34" t="s">
        <v>2</v>
      </c>
      <c r="E1132" s="35" t="s">
        <v>2</v>
      </c>
      <c r="F1132" s="41">
        <v>0</v>
      </c>
      <c r="G1132" s="42">
        <v>0</v>
      </c>
      <c r="H1132" s="43">
        <v>0</v>
      </c>
      <c r="I1132" s="41">
        <v>0</v>
      </c>
      <c r="J1132" s="42">
        <v>0</v>
      </c>
      <c r="K1132" s="169">
        <v>0</v>
      </c>
      <c r="L1132" s="154">
        <v>0</v>
      </c>
      <c r="M1132" s="42">
        <v>0</v>
      </c>
      <c r="N1132" s="43">
        <v>0</v>
      </c>
      <c r="O1132" s="41"/>
      <c r="P1132" s="42"/>
      <c r="Q1132" s="43"/>
      <c r="R1132" s="41"/>
      <c r="S1132" s="42"/>
      <c r="T1132" s="43"/>
      <c r="U1132" s="41"/>
      <c r="V1132" s="42"/>
      <c r="W1132" s="43"/>
      <c r="X1132" s="41"/>
      <c r="Y1132" s="42"/>
      <c r="Z1132" s="43"/>
      <c r="AA1132" s="41"/>
      <c r="AB1132" s="42"/>
      <c r="AC1132" s="43"/>
      <c r="AD1132" s="41"/>
      <c r="AE1132" s="42"/>
      <c r="AF1132" s="43"/>
      <c r="AG1132" s="41"/>
      <c r="AH1132" s="42"/>
      <c r="AI1132" s="43"/>
      <c r="AK1132" s="41">
        <f t="shared" si="331"/>
        <v>0</v>
      </c>
      <c r="AL1132" s="42">
        <f t="shared" si="331"/>
        <v>0</v>
      </c>
      <c r="AM1132" s="43">
        <f t="shared" si="331"/>
        <v>0</v>
      </c>
      <c r="AT1132" s="32">
        <f>IF(SUM(AK1136:AM1136)=0,0,IF(SUM(AK1132:AM1132)=0,0,1))</f>
        <v>0</v>
      </c>
      <c r="AV1132" s="23">
        <v>8</v>
      </c>
      <c r="AW1132" s="23">
        <v>19</v>
      </c>
      <c r="AX1132" s="23">
        <f t="shared" si="332"/>
        <v>10</v>
      </c>
    </row>
    <row r="1133" spans="3:50" ht="15" hidden="1" customHeight="1" x14ac:dyDescent="0.3">
      <c r="C1133" s="40" t="s">
        <v>23</v>
      </c>
      <c r="D1133" s="34" t="s">
        <v>2</v>
      </c>
      <c r="E1133" s="35" t="s">
        <v>2</v>
      </c>
      <c r="F1133" s="41">
        <v>0</v>
      </c>
      <c r="G1133" s="42">
        <v>0</v>
      </c>
      <c r="H1133" s="43">
        <v>0</v>
      </c>
      <c r="I1133" s="41">
        <v>0</v>
      </c>
      <c r="J1133" s="42">
        <v>0</v>
      </c>
      <c r="K1133" s="169">
        <v>0</v>
      </c>
      <c r="L1133" s="154">
        <v>0</v>
      </c>
      <c r="M1133" s="42">
        <v>0</v>
      </c>
      <c r="N1133" s="43">
        <v>0</v>
      </c>
      <c r="O1133" s="41"/>
      <c r="P1133" s="42"/>
      <c r="Q1133" s="43"/>
      <c r="R1133" s="41"/>
      <c r="S1133" s="42"/>
      <c r="T1133" s="43"/>
      <c r="U1133" s="41"/>
      <c r="V1133" s="42"/>
      <c r="W1133" s="43"/>
      <c r="X1133" s="41"/>
      <c r="Y1133" s="42"/>
      <c r="Z1133" s="43"/>
      <c r="AA1133" s="41"/>
      <c r="AB1133" s="42"/>
      <c r="AC1133" s="43"/>
      <c r="AD1133" s="41"/>
      <c r="AE1133" s="42"/>
      <c r="AF1133" s="43"/>
      <c r="AG1133" s="41"/>
      <c r="AH1133" s="42"/>
      <c r="AI1133" s="43"/>
      <c r="AK1133" s="41">
        <f t="shared" si="331"/>
        <v>0</v>
      </c>
      <c r="AL1133" s="42">
        <f t="shared" si="331"/>
        <v>0</v>
      </c>
      <c r="AM1133" s="43">
        <f t="shared" si="331"/>
        <v>0</v>
      </c>
      <c r="AT1133" s="32">
        <f>IF(SUM(AK1136:AM1136)=0,0,IF(SUM(AK1133:AM1133)=0,0,1))</f>
        <v>0</v>
      </c>
      <c r="AV1133" s="23">
        <v>8</v>
      </c>
      <c r="AW1133" s="23">
        <v>20</v>
      </c>
      <c r="AX1133" s="23">
        <f t="shared" si="332"/>
        <v>1</v>
      </c>
    </row>
    <row r="1134" spans="3:50" ht="15" hidden="1" customHeight="1" x14ac:dyDescent="0.3">
      <c r="C1134" s="50" t="str">
        <f>IF(LEN(E1133)&lt;1,"","Total: " &amp; LEFT(E1133,LEN(E1133)-21) &amp; "Municipalities")</f>
        <v/>
      </c>
      <c r="D1134" s="51"/>
      <c r="E1134" s="52"/>
      <c r="F1134" s="53">
        <f t="shared" ref="F1134:N1134" si="333">SUM(F1123:F1133)</f>
        <v>0</v>
      </c>
      <c r="G1134" s="54">
        <f t="shared" si="333"/>
        <v>0</v>
      </c>
      <c r="H1134" s="55">
        <f t="shared" si="333"/>
        <v>0</v>
      </c>
      <c r="I1134" s="53">
        <f t="shared" si="333"/>
        <v>0</v>
      </c>
      <c r="J1134" s="54">
        <f t="shared" si="333"/>
        <v>0</v>
      </c>
      <c r="K1134" s="171">
        <f t="shared" si="333"/>
        <v>0</v>
      </c>
      <c r="L1134" s="159">
        <f t="shared" si="333"/>
        <v>0</v>
      </c>
      <c r="M1134" s="54">
        <f t="shared" si="333"/>
        <v>0</v>
      </c>
      <c r="N1134" s="55">
        <f t="shared" si="333"/>
        <v>0</v>
      </c>
      <c r="O1134" s="53">
        <f t="shared" ref="O1134:AI1134" si="334">SUM(O1123:O1133)</f>
        <v>0</v>
      </c>
      <c r="P1134" s="54">
        <f t="shared" si="334"/>
        <v>0</v>
      </c>
      <c r="Q1134" s="55">
        <f t="shared" si="334"/>
        <v>0</v>
      </c>
      <c r="R1134" s="53">
        <f t="shared" si="334"/>
        <v>0</v>
      </c>
      <c r="S1134" s="54">
        <f t="shared" si="334"/>
        <v>0</v>
      </c>
      <c r="T1134" s="55">
        <f t="shared" si="334"/>
        <v>0</v>
      </c>
      <c r="U1134" s="53">
        <f t="shared" si="334"/>
        <v>0</v>
      </c>
      <c r="V1134" s="54">
        <f t="shared" si="334"/>
        <v>0</v>
      </c>
      <c r="W1134" s="55">
        <f t="shared" si="334"/>
        <v>0</v>
      </c>
      <c r="X1134" s="53">
        <f t="shared" si="334"/>
        <v>0</v>
      </c>
      <c r="Y1134" s="54">
        <f t="shared" si="334"/>
        <v>0</v>
      </c>
      <c r="Z1134" s="55">
        <f t="shared" si="334"/>
        <v>0</v>
      </c>
      <c r="AA1134" s="53">
        <f t="shared" si="334"/>
        <v>0</v>
      </c>
      <c r="AB1134" s="54">
        <f t="shared" si="334"/>
        <v>0</v>
      </c>
      <c r="AC1134" s="55">
        <f t="shared" si="334"/>
        <v>0</v>
      </c>
      <c r="AD1134" s="53">
        <f t="shared" si="334"/>
        <v>0</v>
      </c>
      <c r="AE1134" s="54">
        <f t="shared" si="334"/>
        <v>0</v>
      </c>
      <c r="AF1134" s="55">
        <f t="shared" si="334"/>
        <v>0</v>
      </c>
      <c r="AG1134" s="53">
        <f t="shared" si="334"/>
        <v>0</v>
      </c>
      <c r="AH1134" s="54">
        <f t="shared" si="334"/>
        <v>0</v>
      </c>
      <c r="AI1134" s="55">
        <f t="shared" si="334"/>
        <v>0</v>
      </c>
      <c r="AK1134" s="53">
        <f>SUM(AK1123:AK1133)</f>
        <v>0</v>
      </c>
      <c r="AL1134" s="54">
        <f>SUM(AL1123:AL1133)</f>
        <v>0</v>
      </c>
      <c r="AM1134" s="55">
        <f>SUM(AM1123:AM1133)</f>
        <v>0</v>
      </c>
      <c r="AT1134" s="32">
        <f>IF(SUM(AK1136:AM1136)=0,0,IF(SUM(AK1134:AM1134)=0,0,1))</f>
        <v>0</v>
      </c>
    </row>
    <row r="1135" spans="3:50" ht="15" customHeight="1" x14ac:dyDescent="0.3">
      <c r="C1135" s="40"/>
      <c r="D1135" s="34"/>
      <c r="E1135" s="35"/>
      <c r="F1135" s="41"/>
      <c r="G1135" s="42"/>
      <c r="H1135" s="43"/>
      <c r="I1135" s="41"/>
      <c r="J1135" s="42"/>
      <c r="K1135" s="169"/>
      <c r="L1135" s="154"/>
      <c r="M1135" s="42"/>
      <c r="N1135" s="43"/>
      <c r="O1135" s="41"/>
      <c r="P1135" s="42"/>
      <c r="Q1135" s="43"/>
      <c r="R1135" s="41"/>
      <c r="S1135" s="42"/>
      <c r="T1135" s="43"/>
      <c r="U1135" s="41"/>
      <c r="V1135" s="42"/>
      <c r="W1135" s="43"/>
      <c r="X1135" s="41"/>
      <c r="Y1135" s="42"/>
      <c r="Z1135" s="43"/>
      <c r="AA1135" s="41"/>
      <c r="AB1135" s="42"/>
      <c r="AC1135" s="43"/>
      <c r="AD1135" s="41"/>
      <c r="AE1135" s="42"/>
      <c r="AF1135" s="43"/>
      <c r="AG1135" s="41"/>
      <c r="AH1135" s="42"/>
      <c r="AI1135" s="43"/>
      <c r="AK1135" s="41"/>
      <c r="AL1135" s="42"/>
      <c r="AM1135" s="43"/>
      <c r="AT1135" s="32">
        <f>IF(SUM(AK1136:AM1136)=0,0,1)</f>
        <v>1</v>
      </c>
    </row>
    <row r="1136" spans="3:50" ht="15" customHeight="1" x14ac:dyDescent="0.3">
      <c r="C1136" s="56" t="s">
        <v>38</v>
      </c>
      <c r="D1136" s="57"/>
      <c r="E1136" s="58"/>
      <c r="F1136" s="53">
        <f t="shared" ref="F1136:AI1136" si="335">F999+F1000+F1001+F1002+F1003+F1017+F1030+F1043+F1056+F1069+F1082+F1095+F1108+F1121+F1134</f>
        <v>495410</v>
      </c>
      <c r="G1136" s="54">
        <f t="shared" si="335"/>
        <v>521324</v>
      </c>
      <c r="H1136" s="55">
        <f t="shared" si="335"/>
        <v>569550</v>
      </c>
      <c r="I1136" s="53">
        <f t="shared" si="335"/>
        <v>75000</v>
      </c>
      <c r="J1136" s="54">
        <f t="shared" si="335"/>
        <v>78267</v>
      </c>
      <c r="K1136" s="171">
        <f t="shared" si="335"/>
        <v>82000</v>
      </c>
      <c r="L1136" s="159">
        <f t="shared" si="335"/>
        <v>118188</v>
      </c>
      <c r="M1136" s="54">
        <f t="shared" si="335"/>
        <v>142378</v>
      </c>
      <c r="N1136" s="55">
        <f t="shared" si="335"/>
        <v>142378</v>
      </c>
      <c r="O1136" s="53">
        <f t="shared" si="335"/>
        <v>0</v>
      </c>
      <c r="P1136" s="54">
        <f t="shared" si="335"/>
        <v>0</v>
      </c>
      <c r="Q1136" s="55">
        <f t="shared" si="335"/>
        <v>0</v>
      </c>
      <c r="R1136" s="53">
        <f t="shared" si="335"/>
        <v>0</v>
      </c>
      <c r="S1136" s="54">
        <f t="shared" si="335"/>
        <v>0</v>
      </c>
      <c r="T1136" s="55">
        <f t="shared" si="335"/>
        <v>0</v>
      </c>
      <c r="U1136" s="53">
        <f t="shared" si="335"/>
        <v>0</v>
      </c>
      <c r="V1136" s="54">
        <f t="shared" si="335"/>
        <v>0</v>
      </c>
      <c r="W1136" s="55">
        <f t="shared" si="335"/>
        <v>0</v>
      </c>
      <c r="X1136" s="53">
        <f t="shared" si="335"/>
        <v>0</v>
      </c>
      <c r="Y1136" s="54">
        <f t="shared" si="335"/>
        <v>0</v>
      </c>
      <c r="Z1136" s="55">
        <f t="shared" si="335"/>
        <v>0</v>
      </c>
      <c r="AA1136" s="53">
        <f t="shared" si="335"/>
        <v>0</v>
      </c>
      <c r="AB1136" s="54">
        <f t="shared" si="335"/>
        <v>0</v>
      </c>
      <c r="AC1136" s="55">
        <f t="shared" si="335"/>
        <v>0</v>
      </c>
      <c r="AD1136" s="53">
        <f t="shared" si="335"/>
        <v>0</v>
      </c>
      <c r="AE1136" s="54">
        <f t="shared" si="335"/>
        <v>0</v>
      </c>
      <c r="AF1136" s="55">
        <f t="shared" si="335"/>
        <v>0</v>
      </c>
      <c r="AG1136" s="53">
        <f t="shared" si="335"/>
        <v>0</v>
      </c>
      <c r="AH1136" s="54">
        <f t="shared" si="335"/>
        <v>0</v>
      </c>
      <c r="AI1136" s="55">
        <f t="shared" si="335"/>
        <v>0</v>
      </c>
      <c r="AK1136" s="53">
        <f>AK999+AK1000+AK1001+AK1002+AK1003+AK1017+AK1030+AK1043+AK1056+AK1069+AK1082+AK1095+AK1108+AK1121+AK1134</f>
        <v>688598</v>
      </c>
      <c r="AL1136" s="54">
        <f>AL999+AL1000+AL1001+AL1002+AL1003+AL1017+AL1030+AL1043+AL1056+AL1069+AL1082+AL1095+AL1108+AL1121+AL1134</f>
        <v>741969</v>
      </c>
      <c r="AM1136" s="55">
        <f>AM999+AM1000+AM1001+AM1002+AM1003+AM1017+AM1030+AM1043+AM1056+AM1069+AM1082+AM1095+AM1108+AM1121+AM1134</f>
        <v>793928</v>
      </c>
      <c r="AT1136" s="32">
        <f>IF(SUM(AK1136:AM1136)=0,0,IF(SUM(AK1136:AM1136)=0,0,1))</f>
        <v>1</v>
      </c>
    </row>
    <row r="1137" spans="2:50" ht="15" hidden="1" customHeight="1" x14ac:dyDescent="0.3">
      <c r="C1137" s="40"/>
      <c r="D1137" s="34"/>
      <c r="E1137" s="35"/>
      <c r="F1137" s="41"/>
      <c r="G1137" s="42"/>
      <c r="H1137" s="43"/>
      <c r="I1137" s="41"/>
      <c r="J1137" s="42"/>
      <c r="K1137" s="169"/>
      <c r="L1137" s="154"/>
      <c r="M1137" s="42"/>
      <c r="N1137" s="43"/>
      <c r="O1137" s="41"/>
      <c r="P1137" s="42"/>
      <c r="Q1137" s="43"/>
      <c r="R1137" s="41"/>
      <c r="S1137" s="42"/>
      <c r="T1137" s="43"/>
      <c r="U1137" s="41"/>
      <c r="V1137" s="42"/>
      <c r="W1137" s="43"/>
      <c r="X1137" s="41"/>
      <c r="Y1137" s="42"/>
      <c r="Z1137" s="43"/>
      <c r="AA1137" s="41"/>
      <c r="AB1137" s="42"/>
      <c r="AC1137" s="43"/>
      <c r="AD1137" s="41"/>
      <c r="AE1137" s="42"/>
      <c r="AF1137" s="43"/>
      <c r="AG1137" s="41"/>
      <c r="AH1137" s="42"/>
      <c r="AI1137" s="43"/>
      <c r="AK1137" s="41"/>
      <c r="AL1137" s="42"/>
      <c r="AM1137" s="43"/>
      <c r="AT1137" s="32">
        <f>IF(SUM(AK1277:AM1277)=0,0,1)</f>
        <v>0</v>
      </c>
    </row>
    <row r="1138" spans="2:50" ht="15" hidden="1" customHeight="1" x14ac:dyDescent="0.3">
      <c r="C1138" s="33" t="s">
        <v>39</v>
      </c>
      <c r="D1138" s="34"/>
      <c r="E1138" s="35"/>
      <c r="F1138" s="36"/>
      <c r="G1138" s="37"/>
      <c r="H1138" s="38"/>
      <c r="I1138" s="36"/>
      <c r="J1138" s="37"/>
      <c r="K1138" s="168"/>
      <c r="L1138" s="152"/>
      <c r="M1138" s="37"/>
      <c r="N1138" s="38"/>
      <c r="O1138" s="36"/>
      <c r="P1138" s="37"/>
      <c r="Q1138" s="38"/>
      <c r="R1138" s="36"/>
      <c r="S1138" s="37"/>
      <c r="T1138" s="38"/>
      <c r="U1138" s="36"/>
      <c r="V1138" s="37"/>
      <c r="W1138" s="38"/>
      <c r="X1138" s="36"/>
      <c r="Y1138" s="37"/>
      <c r="Z1138" s="38"/>
      <c r="AA1138" s="36"/>
      <c r="AB1138" s="37"/>
      <c r="AC1138" s="38"/>
      <c r="AD1138" s="36"/>
      <c r="AE1138" s="37"/>
      <c r="AF1138" s="38"/>
      <c r="AG1138" s="36"/>
      <c r="AH1138" s="37"/>
      <c r="AI1138" s="38"/>
      <c r="AK1138" s="36"/>
      <c r="AL1138" s="37"/>
      <c r="AM1138" s="38"/>
      <c r="AT1138" s="32">
        <f>IF(SUM(AK1277:AM1277)=0,0,1)</f>
        <v>0</v>
      </c>
    </row>
    <row r="1139" spans="2:50" ht="15" hidden="1" customHeight="1" x14ac:dyDescent="0.3">
      <c r="C1139" s="39">
        <v>0</v>
      </c>
      <c r="D1139" s="34"/>
      <c r="E1139" s="35"/>
      <c r="F1139" s="36"/>
      <c r="G1139" s="37"/>
      <c r="H1139" s="38"/>
      <c r="I1139" s="36"/>
      <c r="J1139" s="37"/>
      <c r="K1139" s="168"/>
      <c r="L1139" s="152"/>
      <c r="M1139" s="37"/>
      <c r="N1139" s="38"/>
      <c r="O1139" s="36"/>
      <c r="P1139" s="37"/>
      <c r="Q1139" s="38"/>
      <c r="R1139" s="36"/>
      <c r="S1139" s="37"/>
      <c r="T1139" s="38"/>
      <c r="U1139" s="36"/>
      <c r="V1139" s="37"/>
      <c r="W1139" s="38"/>
      <c r="X1139" s="36"/>
      <c r="Y1139" s="37"/>
      <c r="Z1139" s="38"/>
      <c r="AA1139" s="36"/>
      <c r="AB1139" s="37"/>
      <c r="AC1139" s="38"/>
      <c r="AD1139" s="36"/>
      <c r="AE1139" s="37"/>
      <c r="AF1139" s="38"/>
      <c r="AG1139" s="36"/>
      <c r="AH1139" s="37"/>
      <c r="AI1139" s="38"/>
      <c r="AK1139" s="36"/>
      <c r="AL1139" s="37"/>
      <c r="AM1139" s="38"/>
      <c r="AT1139" s="32">
        <f>IF(SUM(AK1277:AM1277)=0,0,1)</f>
        <v>0</v>
      </c>
    </row>
    <row r="1140" spans="2:50" ht="15" hidden="1" customHeight="1" x14ac:dyDescent="0.3">
      <c r="C1140" s="40" t="s">
        <v>21</v>
      </c>
      <c r="D1140" s="34" t="s">
        <v>828</v>
      </c>
      <c r="E1140" s="35" t="s">
        <v>1074</v>
      </c>
      <c r="F1140" s="41">
        <v>0</v>
      </c>
      <c r="G1140" s="42">
        <v>0</v>
      </c>
      <c r="H1140" s="43">
        <v>0</v>
      </c>
      <c r="I1140" s="41">
        <v>0</v>
      </c>
      <c r="J1140" s="42">
        <v>0</v>
      </c>
      <c r="K1140" s="169">
        <v>0</v>
      </c>
      <c r="L1140" s="154">
        <v>0</v>
      </c>
      <c r="M1140" s="42">
        <v>0</v>
      </c>
      <c r="N1140" s="43">
        <v>0</v>
      </c>
      <c r="O1140" s="41"/>
      <c r="P1140" s="42"/>
      <c r="Q1140" s="43"/>
      <c r="R1140" s="41"/>
      <c r="S1140" s="42"/>
      <c r="T1140" s="43"/>
      <c r="U1140" s="41"/>
      <c r="V1140" s="42"/>
      <c r="W1140" s="43"/>
      <c r="X1140" s="41"/>
      <c r="Y1140" s="42"/>
      <c r="Z1140" s="43"/>
      <c r="AA1140" s="41"/>
      <c r="AB1140" s="42"/>
      <c r="AC1140" s="43"/>
      <c r="AD1140" s="41"/>
      <c r="AE1140" s="42"/>
      <c r="AF1140" s="43"/>
      <c r="AG1140" s="41"/>
      <c r="AH1140" s="42"/>
      <c r="AI1140" s="43"/>
      <c r="AK1140" s="41">
        <f>F1140+I1140+L1140+O1140+R1140+U1140+X1140+AA1140+AD1140+AG1140</f>
        <v>0</v>
      </c>
      <c r="AL1140" s="42">
        <f t="shared" ref="AL1140:AM1144" si="336">G1140+J1140+M1140+P1140+S1140+V1140+Y1140+AB1140+AE1140+AH1140</f>
        <v>0</v>
      </c>
      <c r="AM1140" s="43">
        <f t="shared" si="336"/>
        <v>0</v>
      </c>
      <c r="AT1140" s="32">
        <f>IF(SUM(AK1277:AM1277)=0,0,IF(SUM(AK1140:AM1140)=0,0,1))</f>
        <v>0</v>
      </c>
      <c r="AV1140" s="23">
        <v>9</v>
      </c>
      <c r="AW1140" s="23">
        <v>1</v>
      </c>
      <c r="AX1140" s="23">
        <v>1</v>
      </c>
    </row>
    <row r="1141" spans="2:50" ht="15" hidden="1" customHeight="1" x14ac:dyDescent="0.3">
      <c r="C1141" s="40" t="s">
        <v>21</v>
      </c>
      <c r="D1141" s="34" t="s">
        <v>2</v>
      </c>
      <c r="E1141" s="35" t="s">
        <v>2</v>
      </c>
      <c r="F1141" s="41">
        <v>0</v>
      </c>
      <c r="G1141" s="42">
        <v>0</v>
      </c>
      <c r="H1141" s="43">
        <v>0</v>
      </c>
      <c r="I1141" s="41">
        <v>0</v>
      </c>
      <c r="J1141" s="42">
        <v>0</v>
      </c>
      <c r="K1141" s="169">
        <v>0</v>
      </c>
      <c r="L1141" s="154">
        <v>0</v>
      </c>
      <c r="M1141" s="42">
        <v>0</v>
      </c>
      <c r="N1141" s="43">
        <v>0</v>
      </c>
      <c r="O1141" s="41"/>
      <c r="P1141" s="42"/>
      <c r="Q1141" s="43"/>
      <c r="R1141" s="41"/>
      <c r="S1141" s="42"/>
      <c r="T1141" s="43"/>
      <c r="U1141" s="41"/>
      <c r="V1141" s="42"/>
      <c r="W1141" s="43"/>
      <c r="X1141" s="41"/>
      <c r="Y1141" s="42"/>
      <c r="Z1141" s="43"/>
      <c r="AA1141" s="41"/>
      <c r="AB1141" s="42"/>
      <c r="AC1141" s="43"/>
      <c r="AD1141" s="41"/>
      <c r="AE1141" s="42"/>
      <c r="AF1141" s="43"/>
      <c r="AG1141" s="41"/>
      <c r="AH1141" s="42"/>
      <c r="AI1141" s="43"/>
      <c r="AK1141" s="41">
        <f>F1141+I1141+L1141+O1141+R1141+U1141+X1141+AA1141+AD1141+AG1141</f>
        <v>0</v>
      </c>
      <c r="AL1141" s="42">
        <f t="shared" si="336"/>
        <v>0</v>
      </c>
      <c r="AM1141" s="43">
        <f t="shared" si="336"/>
        <v>0</v>
      </c>
      <c r="AT1141" s="32">
        <f>IF(SUM(AK1277:AM1277)=0,0,IF(SUM(AK1141:AM1141)=0,0,1))</f>
        <v>0</v>
      </c>
      <c r="AV1141" s="23">
        <v>9</v>
      </c>
      <c r="AW1141" s="23">
        <v>1</v>
      </c>
      <c r="AX1141" s="23">
        <f>IF(AW1141=AW1140,AX1140+1,1)</f>
        <v>2</v>
      </c>
    </row>
    <row r="1142" spans="2:50" ht="15" hidden="1" customHeight="1" x14ac:dyDescent="0.3">
      <c r="C1142" s="40" t="s">
        <v>21</v>
      </c>
      <c r="D1142" s="34" t="s">
        <v>2</v>
      </c>
      <c r="E1142" s="35" t="s">
        <v>2</v>
      </c>
      <c r="F1142" s="41">
        <v>0</v>
      </c>
      <c r="G1142" s="42">
        <v>0</v>
      </c>
      <c r="H1142" s="43">
        <v>0</v>
      </c>
      <c r="I1142" s="41">
        <v>0</v>
      </c>
      <c r="J1142" s="42">
        <v>0</v>
      </c>
      <c r="K1142" s="169">
        <v>0</v>
      </c>
      <c r="L1142" s="154">
        <v>0</v>
      </c>
      <c r="M1142" s="42">
        <v>0</v>
      </c>
      <c r="N1142" s="43">
        <v>0</v>
      </c>
      <c r="O1142" s="41"/>
      <c r="P1142" s="42"/>
      <c r="Q1142" s="43"/>
      <c r="R1142" s="41"/>
      <c r="S1142" s="42"/>
      <c r="T1142" s="43"/>
      <c r="U1142" s="41"/>
      <c r="V1142" s="42"/>
      <c r="W1142" s="43"/>
      <c r="X1142" s="41"/>
      <c r="Y1142" s="42"/>
      <c r="Z1142" s="43"/>
      <c r="AA1142" s="41"/>
      <c r="AB1142" s="42"/>
      <c r="AC1142" s="43"/>
      <c r="AD1142" s="41"/>
      <c r="AE1142" s="42"/>
      <c r="AF1142" s="43"/>
      <c r="AG1142" s="41"/>
      <c r="AH1142" s="42"/>
      <c r="AI1142" s="43"/>
      <c r="AK1142" s="41">
        <f>F1142+I1142+L1142+O1142+R1142+U1142+X1142+AA1142+AD1142+AG1142</f>
        <v>0</v>
      </c>
      <c r="AL1142" s="42">
        <f t="shared" si="336"/>
        <v>0</v>
      </c>
      <c r="AM1142" s="43">
        <f t="shared" si="336"/>
        <v>0</v>
      </c>
      <c r="AT1142" s="32">
        <f>IF(SUM(AK1277:AM1277)=0,0,IF(SUM(AK1142:AM1142)=0,0,1))</f>
        <v>0</v>
      </c>
      <c r="AV1142" s="23">
        <v>9</v>
      </c>
      <c r="AW1142" s="23">
        <v>1</v>
      </c>
      <c r="AX1142" s="23">
        <f>IF(AW1142=AW1141,AX1141+1,1)</f>
        <v>3</v>
      </c>
    </row>
    <row r="1143" spans="2:50" ht="15" hidden="1" customHeight="1" x14ac:dyDescent="0.3">
      <c r="C1143" s="40" t="s">
        <v>21</v>
      </c>
      <c r="D1143" s="34" t="s">
        <v>2</v>
      </c>
      <c r="E1143" s="35" t="s">
        <v>2</v>
      </c>
      <c r="F1143" s="41">
        <v>0</v>
      </c>
      <c r="G1143" s="42">
        <v>0</v>
      </c>
      <c r="H1143" s="43">
        <v>0</v>
      </c>
      <c r="I1143" s="41">
        <v>0</v>
      </c>
      <c r="J1143" s="42">
        <v>0</v>
      </c>
      <c r="K1143" s="169">
        <v>0</v>
      </c>
      <c r="L1143" s="154">
        <v>0</v>
      </c>
      <c r="M1143" s="42">
        <v>0</v>
      </c>
      <c r="N1143" s="43">
        <v>0</v>
      </c>
      <c r="O1143" s="41"/>
      <c r="P1143" s="42"/>
      <c r="Q1143" s="43"/>
      <c r="R1143" s="41"/>
      <c r="S1143" s="42"/>
      <c r="T1143" s="43"/>
      <c r="U1143" s="41"/>
      <c r="V1143" s="42"/>
      <c r="W1143" s="43"/>
      <c r="X1143" s="41"/>
      <c r="Y1143" s="42"/>
      <c r="Z1143" s="43"/>
      <c r="AA1143" s="41"/>
      <c r="AB1143" s="42"/>
      <c r="AC1143" s="43"/>
      <c r="AD1143" s="41"/>
      <c r="AE1143" s="42"/>
      <c r="AF1143" s="43"/>
      <c r="AG1143" s="41"/>
      <c r="AH1143" s="42"/>
      <c r="AI1143" s="43"/>
      <c r="AK1143" s="41">
        <f>F1143+I1143+L1143+O1143+R1143+U1143+X1143+AA1143+AD1143+AG1143</f>
        <v>0</v>
      </c>
      <c r="AL1143" s="42">
        <f t="shared" si="336"/>
        <v>0</v>
      </c>
      <c r="AM1143" s="43">
        <f t="shared" si="336"/>
        <v>0</v>
      </c>
      <c r="AT1143" s="32">
        <f>IF(SUM(AK1277:AM1277)=0,0,IF(SUM(AK1143:AM1143)=0,0,1))</f>
        <v>0</v>
      </c>
      <c r="AV1143" s="23">
        <v>9</v>
      </c>
      <c r="AW1143" s="23">
        <v>1</v>
      </c>
      <c r="AX1143" s="23">
        <f>IF(AW1143=AW1142,AX1142+1,1)</f>
        <v>4</v>
      </c>
    </row>
    <row r="1144" spans="2:50" ht="15" hidden="1" customHeight="1" x14ac:dyDescent="0.3">
      <c r="C1144" s="40" t="s">
        <v>21</v>
      </c>
      <c r="D1144" s="34" t="s">
        <v>2</v>
      </c>
      <c r="E1144" s="35" t="s">
        <v>2</v>
      </c>
      <c r="F1144" s="41">
        <v>0</v>
      </c>
      <c r="G1144" s="42">
        <v>0</v>
      </c>
      <c r="H1144" s="43">
        <v>0</v>
      </c>
      <c r="I1144" s="41">
        <v>0</v>
      </c>
      <c r="J1144" s="42">
        <v>0</v>
      </c>
      <c r="K1144" s="169">
        <v>0</v>
      </c>
      <c r="L1144" s="154">
        <v>0</v>
      </c>
      <c r="M1144" s="42">
        <v>0</v>
      </c>
      <c r="N1144" s="43">
        <v>0</v>
      </c>
      <c r="O1144" s="41"/>
      <c r="P1144" s="42"/>
      <c r="Q1144" s="43"/>
      <c r="R1144" s="41"/>
      <c r="S1144" s="42"/>
      <c r="T1144" s="43"/>
      <c r="U1144" s="41"/>
      <c r="V1144" s="42"/>
      <c r="W1144" s="43"/>
      <c r="X1144" s="41"/>
      <c r="Y1144" s="42"/>
      <c r="Z1144" s="43"/>
      <c r="AA1144" s="41"/>
      <c r="AB1144" s="42"/>
      <c r="AC1144" s="43"/>
      <c r="AD1144" s="41"/>
      <c r="AE1144" s="42"/>
      <c r="AF1144" s="43"/>
      <c r="AG1144" s="41"/>
      <c r="AH1144" s="42"/>
      <c r="AI1144" s="43"/>
      <c r="AK1144" s="41">
        <f>F1144+I1144+L1144+O1144+R1144+U1144+X1144+AA1144+AD1144+AG1144</f>
        <v>0</v>
      </c>
      <c r="AL1144" s="42">
        <f t="shared" si="336"/>
        <v>0</v>
      </c>
      <c r="AM1144" s="43">
        <f t="shared" si="336"/>
        <v>0</v>
      </c>
      <c r="AT1144" s="32">
        <f>IF(SUM(AK1277:AM1277)=0,0,IF(SUM(AK1144:AM1144)=0,0,1))</f>
        <v>0</v>
      </c>
      <c r="AV1144" s="23">
        <v>9</v>
      </c>
      <c r="AW1144" s="23">
        <v>1</v>
      </c>
      <c r="AX1144" s="23">
        <f>IF(AW1144=AW1143,AX1143+1,1)</f>
        <v>5</v>
      </c>
    </row>
    <row r="1145" spans="2:50" ht="5.25" hidden="1" customHeight="1" x14ac:dyDescent="0.3">
      <c r="B1145" s="15"/>
      <c r="C1145" s="44"/>
      <c r="D1145" s="45"/>
      <c r="E1145" s="46"/>
      <c r="F1145" s="47"/>
      <c r="G1145" s="48"/>
      <c r="H1145" s="49"/>
      <c r="I1145" s="47"/>
      <c r="J1145" s="48"/>
      <c r="K1145" s="170"/>
      <c r="L1145" s="157"/>
      <c r="M1145" s="48"/>
      <c r="N1145" s="49"/>
      <c r="O1145" s="47"/>
      <c r="P1145" s="48"/>
      <c r="Q1145" s="49"/>
      <c r="R1145" s="47"/>
      <c r="S1145" s="48"/>
      <c r="T1145" s="49"/>
      <c r="U1145" s="47"/>
      <c r="V1145" s="48"/>
      <c r="W1145" s="49"/>
      <c r="X1145" s="47"/>
      <c r="Y1145" s="48"/>
      <c r="Z1145" s="49"/>
      <c r="AA1145" s="47"/>
      <c r="AB1145" s="48"/>
      <c r="AC1145" s="49"/>
      <c r="AD1145" s="47"/>
      <c r="AE1145" s="48"/>
      <c r="AF1145" s="49"/>
      <c r="AG1145" s="47"/>
      <c r="AH1145" s="48"/>
      <c r="AI1145" s="49"/>
      <c r="AK1145" s="47"/>
      <c r="AL1145" s="48"/>
      <c r="AM1145" s="49"/>
      <c r="AT1145" s="32">
        <f>IF(SUM(AK1277:AM1277)=0,0,IF(SUM(AK1145:AM1145)=0,0,1))</f>
        <v>0</v>
      </c>
    </row>
    <row r="1146" spans="2:50" ht="15" hidden="1" customHeight="1" x14ac:dyDescent="0.3">
      <c r="C1146" s="40"/>
      <c r="D1146" s="34"/>
      <c r="E1146" s="35"/>
      <c r="F1146" s="41"/>
      <c r="G1146" s="42"/>
      <c r="H1146" s="43"/>
      <c r="I1146" s="41"/>
      <c r="J1146" s="42"/>
      <c r="K1146" s="169"/>
      <c r="L1146" s="154"/>
      <c r="M1146" s="42"/>
      <c r="N1146" s="43"/>
      <c r="O1146" s="41"/>
      <c r="P1146" s="42"/>
      <c r="Q1146" s="43"/>
      <c r="R1146" s="41"/>
      <c r="S1146" s="42"/>
      <c r="T1146" s="43"/>
      <c r="U1146" s="41"/>
      <c r="V1146" s="42"/>
      <c r="W1146" s="43"/>
      <c r="X1146" s="41"/>
      <c r="Y1146" s="42"/>
      <c r="Z1146" s="43"/>
      <c r="AA1146" s="41"/>
      <c r="AB1146" s="42"/>
      <c r="AC1146" s="43"/>
      <c r="AD1146" s="41"/>
      <c r="AE1146" s="42"/>
      <c r="AF1146" s="43"/>
      <c r="AG1146" s="41"/>
      <c r="AH1146" s="42"/>
      <c r="AI1146" s="43"/>
      <c r="AK1146" s="41"/>
      <c r="AL1146" s="42"/>
      <c r="AM1146" s="43"/>
      <c r="AT1146" s="32">
        <f>IF(SUM(AK1277:AM1277)=0,0,IF(SUM(AK1146:AM1146)=0,0,1))</f>
        <v>0</v>
      </c>
    </row>
    <row r="1147" spans="2:50" ht="15" hidden="1" customHeight="1" x14ac:dyDescent="0.3">
      <c r="C1147" s="40" t="s">
        <v>22</v>
      </c>
      <c r="D1147" s="34" t="s">
        <v>829</v>
      </c>
      <c r="E1147" s="35" t="s">
        <v>1073</v>
      </c>
      <c r="F1147" s="41">
        <v>0</v>
      </c>
      <c r="G1147" s="42">
        <v>0</v>
      </c>
      <c r="H1147" s="43">
        <v>0</v>
      </c>
      <c r="I1147" s="41">
        <v>0</v>
      </c>
      <c r="J1147" s="42">
        <v>0</v>
      </c>
      <c r="K1147" s="169">
        <v>0</v>
      </c>
      <c r="L1147" s="154">
        <v>0</v>
      </c>
      <c r="M1147" s="42">
        <v>0</v>
      </c>
      <c r="N1147" s="43">
        <v>0</v>
      </c>
      <c r="O1147" s="41"/>
      <c r="P1147" s="42"/>
      <c r="Q1147" s="43"/>
      <c r="R1147" s="41"/>
      <c r="S1147" s="42"/>
      <c r="T1147" s="43"/>
      <c r="U1147" s="41"/>
      <c r="V1147" s="42"/>
      <c r="W1147" s="43"/>
      <c r="X1147" s="41"/>
      <c r="Y1147" s="42"/>
      <c r="Z1147" s="43"/>
      <c r="AA1147" s="41"/>
      <c r="AB1147" s="42"/>
      <c r="AC1147" s="43"/>
      <c r="AD1147" s="41"/>
      <c r="AE1147" s="42"/>
      <c r="AF1147" s="43"/>
      <c r="AG1147" s="41"/>
      <c r="AH1147" s="42"/>
      <c r="AI1147" s="43"/>
      <c r="AK1147" s="41">
        <f t="shared" ref="AK1147:AM1157" si="337">F1147+I1147+L1147+O1147+R1147+U1147+X1147+AA1147+AD1147+AG1147</f>
        <v>0</v>
      </c>
      <c r="AL1147" s="42">
        <f t="shared" si="337"/>
        <v>0</v>
      </c>
      <c r="AM1147" s="43">
        <f t="shared" si="337"/>
        <v>0</v>
      </c>
      <c r="AT1147" s="32">
        <f>IF(SUM(AK1277:AM1277)=0,0,IF(SUM(AK1147:AM1147)=0,0,1))</f>
        <v>0</v>
      </c>
      <c r="AV1147" s="23">
        <v>9</v>
      </c>
      <c r="AW1147" s="23">
        <v>2</v>
      </c>
      <c r="AX1147" s="23">
        <v>1</v>
      </c>
    </row>
    <row r="1148" spans="2:50" ht="15" hidden="1" customHeight="1" x14ac:dyDescent="0.3">
      <c r="C1148" s="40" t="s">
        <v>22</v>
      </c>
      <c r="D1148" s="34" t="s">
        <v>830</v>
      </c>
      <c r="E1148" s="35" t="s">
        <v>1071</v>
      </c>
      <c r="F1148" s="41">
        <v>0</v>
      </c>
      <c r="G1148" s="42">
        <v>0</v>
      </c>
      <c r="H1148" s="43">
        <v>0</v>
      </c>
      <c r="I1148" s="41">
        <v>0</v>
      </c>
      <c r="J1148" s="42">
        <v>0</v>
      </c>
      <c r="K1148" s="169">
        <v>0</v>
      </c>
      <c r="L1148" s="154">
        <v>0</v>
      </c>
      <c r="M1148" s="42">
        <v>0</v>
      </c>
      <c r="N1148" s="43">
        <v>0</v>
      </c>
      <c r="O1148" s="41"/>
      <c r="P1148" s="42"/>
      <c r="Q1148" s="43"/>
      <c r="R1148" s="41"/>
      <c r="S1148" s="42"/>
      <c r="T1148" s="43"/>
      <c r="U1148" s="41"/>
      <c r="V1148" s="42"/>
      <c r="W1148" s="43"/>
      <c r="X1148" s="41"/>
      <c r="Y1148" s="42"/>
      <c r="Z1148" s="43"/>
      <c r="AA1148" s="41"/>
      <c r="AB1148" s="42"/>
      <c r="AC1148" s="43"/>
      <c r="AD1148" s="41"/>
      <c r="AE1148" s="42"/>
      <c r="AF1148" s="43"/>
      <c r="AG1148" s="41"/>
      <c r="AH1148" s="42"/>
      <c r="AI1148" s="43"/>
      <c r="AK1148" s="41">
        <f t="shared" si="337"/>
        <v>0</v>
      </c>
      <c r="AL1148" s="42">
        <f t="shared" si="337"/>
        <v>0</v>
      </c>
      <c r="AM1148" s="43">
        <f t="shared" si="337"/>
        <v>0</v>
      </c>
      <c r="AT1148" s="32">
        <f>IF(SUM(AK1277:AM1277)=0,0,IF(SUM(AK1148:AM1148)=0,0,1))</f>
        <v>0</v>
      </c>
      <c r="AV1148" s="23">
        <v>9</v>
      </c>
      <c r="AW1148" s="23">
        <v>2</v>
      </c>
      <c r="AX1148" s="23">
        <f>IF(AW1148=AW1147,AX1147+1,1)</f>
        <v>2</v>
      </c>
    </row>
    <row r="1149" spans="2:50" ht="15" hidden="1" customHeight="1" x14ac:dyDescent="0.3">
      <c r="C1149" s="40" t="s">
        <v>22</v>
      </c>
      <c r="D1149" s="34" t="s">
        <v>831</v>
      </c>
      <c r="E1149" s="35" t="s">
        <v>1069</v>
      </c>
      <c r="F1149" s="41">
        <v>0</v>
      </c>
      <c r="G1149" s="42">
        <v>0</v>
      </c>
      <c r="H1149" s="43">
        <v>0</v>
      </c>
      <c r="I1149" s="41">
        <v>0</v>
      </c>
      <c r="J1149" s="42">
        <v>0</v>
      </c>
      <c r="K1149" s="169">
        <v>0</v>
      </c>
      <c r="L1149" s="154">
        <v>0</v>
      </c>
      <c r="M1149" s="42">
        <v>0</v>
      </c>
      <c r="N1149" s="43">
        <v>0</v>
      </c>
      <c r="O1149" s="41"/>
      <c r="P1149" s="42"/>
      <c r="Q1149" s="43"/>
      <c r="R1149" s="41"/>
      <c r="S1149" s="42"/>
      <c r="T1149" s="43"/>
      <c r="U1149" s="41"/>
      <c r="V1149" s="42"/>
      <c r="W1149" s="43"/>
      <c r="X1149" s="41"/>
      <c r="Y1149" s="42"/>
      <c r="Z1149" s="43"/>
      <c r="AA1149" s="41"/>
      <c r="AB1149" s="42"/>
      <c r="AC1149" s="43"/>
      <c r="AD1149" s="41"/>
      <c r="AE1149" s="42"/>
      <c r="AF1149" s="43"/>
      <c r="AG1149" s="41"/>
      <c r="AH1149" s="42"/>
      <c r="AI1149" s="43"/>
      <c r="AK1149" s="41">
        <f t="shared" si="337"/>
        <v>0</v>
      </c>
      <c r="AL1149" s="42">
        <f t="shared" si="337"/>
        <v>0</v>
      </c>
      <c r="AM1149" s="43">
        <f t="shared" si="337"/>
        <v>0</v>
      </c>
      <c r="AT1149" s="32">
        <f>IF(SUM(AK1277:AM1277)=0,0,IF(SUM(AK1149:AM1149)=0,0,1))</f>
        <v>0</v>
      </c>
      <c r="AV1149" s="23">
        <v>9</v>
      </c>
      <c r="AW1149" s="23">
        <v>2</v>
      </c>
      <c r="AX1149" s="23">
        <f t="shared" ref="AX1149:AX1157" si="338">IF(AW1149=AW1148,AX1148+1,1)</f>
        <v>3</v>
      </c>
    </row>
    <row r="1150" spans="2:50" ht="15" hidden="1" customHeight="1" x14ac:dyDescent="0.3">
      <c r="C1150" s="40" t="s">
        <v>22</v>
      </c>
      <c r="D1150" s="34" t="s">
        <v>534</v>
      </c>
      <c r="E1150" s="35" t="s">
        <v>1070</v>
      </c>
      <c r="F1150" s="41">
        <v>0</v>
      </c>
      <c r="G1150" s="42">
        <v>0</v>
      </c>
      <c r="H1150" s="43">
        <v>0</v>
      </c>
      <c r="I1150" s="41">
        <v>0</v>
      </c>
      <c r="J1150" s="42">
        <v>0</v>
      </c>
      <c r="K1150" s="169">
        <v>0</v>
      </c>
      <c r="L1150" s="154">
        <v>0</v>
      </c>
      <c r="M1150" s="42">
        <v>0</v>
      </c>
      <c r="N1150" s="43">
        <v>0</v>
      </c>
      <c r="O1150" s="41"/>
      <c r="P1150" s="42"/>
      <c r="Q1150" s="43"/>
      <c r="R1150" s="41"/>
      <c r="S1150" s="42"/>
      <c r="T1150" s="43"/>
      <c r="U1150" s="41"/>
      <c r="V1150" s="42"/>
      <c r="W1150" s="43"/>
      <c r="X1150" s="41"/>
      <c r="Y1150" s="42"/>
      <c r="Z1150" s="43"/>
      <c r="AA1150" s="41"/>
      <c r="AB1150" s="42"/>
      <c r="AC1150" s="43"/>
      <c r="AD1150" s="41"/>
      <c r="AE1150" s="42"/>
      <c r="AF1150" s="43"/>
      <c r="AG1150" s="41"/>
      <c r="AH1150" s="42"/>
      <c r="AI1150" s="43"/>
      <c r="AK1150" s="41">
        <f t="shared" si="337"/>
        <v>0</v>
      </c>
      <c r="AL1150" s="42">
        <f t="shared" si="337"/>
        <v>0</v>
      </c>
      <c r="AM1150" s="43">
        <f t="shared" si="337"/>
        <v>0</v>
      </c>
      <c r="AT1150" s="32">
        <f>IF(SUM(AK1277:AM1277)=0,0,IF(SUM(AK1150:AM1150)=0,0,1))</f>
        <v>0</v>
      </c>
      <c r="AV1150" s="23">
        <v>9</v>
      </c>
      <c r="AW1150" s="23">
        <v>2</v>
      </c>
      <c r="AX1150" s="23">
        <f t="shared" si="338"/>
        <v>4</v>
      </c>
    </row>
    <row r="1151" spans="2:50" ht="15" hidden="1" customHeight="1" x14ac:dyDescent="0.3">
      <c r="C1151" s="40" t="s">
        <v>22</v>
      </c>
      <c r="D1151" s="34" t="s">
        <v>832</v>
      </c>
      <c r="E1151" s="35" t="s">
        <v>1072</v>
      </c>
      <c r="F1151" s="41">
        <v>0</v>
      </c>
      <c r="G1151" s="42">
        <v>0</v>
      </c>
      <c r="H1151" s="43">
        <v>0</v>
      </c>
      <c r="I1151" s="41">
        <v>0</v>
      </c>
      <c r="J1151" s="42">
        <v>0</v>
      </c>
      <c r="K1151" s="169">
        <v>0</v>
      </c>
      <c r="L1151" s="154">
        <v>0</v>
      </c>
      <c r="M1151" s="42">
        <v>0</v>
      </c>
      <c r="N1151" s="43">
        <v>0</v>
      </c>
      <c r="O1151" s="41"/>
      <c r="P1151" s="42"/>
      <c r="Q1151" s="43"/>
      <c r="R1151" s="41"/>
      <c r="S1151" s="42"/>
      <c r="T1151" s="43"/>
      <c r="U1151" s="41"/>
      <c r="V1151" s="42"/>
      <c r="W1151" s="43"/>
      <c r="X1151" s="41"/>
      <c r="Y1151" s="42"/>
      <c r="Z1151" s="43"/>
      <c r="AA1151" s="41"/>
      <c r="AB1151" s="42"/>
      <c r="AC1151" s="43"/>
      <c r="AD1151" s="41"/>
      <c r="AE1151" s="42"/>
      <c r="AF1151" s="43"/>
      <c r="AG1151" s="41"/>
      <c r="AH1151" s="42"/>
      <c r="AI1151" s="43"/>
      <c r="AK1151" s="41">
        <f t="shared" si="337"/>
        <v>0</v>
      </c>
      <c r="AL1151" s="42">
        <f t="shared" si="337"/>
        <v>0</v>
      </c>
      <c r="AM1151" s="43">
        <f t="shared" si="337"/>
        <v>0</v>
      </c>
      <c r="AT1151" s="32">
        <f>IF(SUM(AK1277:AM1277)=0,0,IF(SUM(AK1151:AM1151)=0,0,1))</f>
        <v>0</v>
      </c>
      <c r="AV1151" s="23">
        <v>9</v>
      </c>
      <c r="AW1151" s="23">
        <v>2</v>
      </c>
      <c r="AX1151" s="23">
        <f t="shared" si="338"/>
        <v>5</v>
      </c>
    </row>
    <row r="1152" spans="2:50" ht="15" hidden="1" customHeight="1" x14ac:dyDescent="0.3">
      <c r="C1152" s="40" t="s">
        <v>22</v>
      </c>
      <c r="D1152" s="34" t="s">
        <v>2</v>
      </c>
      <c r="E1152" s="35" t="s">
        <v>2</v>
      </c>
      <c r="F1152" s="41">
        <v>0</v>
      </c>
      <c r="G1152" s="42">
        <v>0</v>
      </c>
      <c r="H1152" s="43">
        <v>0</v>
      </c>
      <c r="I1152" s="41">
        <v>0</v>
      </c>
      <c r="J1152" s="42">
        <v>0</v>
      </c>
      <c r="K1152" s="169">
        <v>0</v>
      </c>
      <c r="L1152" s="154">
        <v>0</v>
      </c>
      <c r="M1152" s="42">
        <v>0</v>
      </c>
      <c r="N1152" s="43">
        <v>0</v>
      </c>
      <c r="O1152" s="41"/>
      <c r="P1152" s="42"/>
      <c r="Q1152" s="43"/>
      <c r="R1152" s="41"/>
      <c r="S1152" s="42"/>
      <c r="T1152" s="43"/>
      <c r="U1152" s="41"/>
      <c r="V1152" s="42"/>
      <c r="W1152" s="43"/>
      <c r="X1152" s="41"/>
      <c r="Y1152" s="42"/>
      <c r="Z1152" s="43"/>
      <c r="AA1152" s="41"/>
      <c r="AB1152" s="42"/>
      <c r="AC1152" s="43"/>
      <c r="AD1152" s="41"/>
      <c r="AE1152" s="42"/>
      <c r="AF1152" s="43"/>
      <c r="AG1152" s="41"/>
      <c r="AH1152" s="42"/>
      <c r="AI1152" s="43"/>
      <c r="AK1152" s="41">
        <f t="shared" si="337"/>
        <v>0</v>
      </c>
      <c r="AL1152" s="42">
        <f t="shared" si="337"/>
        <v>0</v>
      </c>
      <c r="AM1152" s="43">
        <f t="shared" si="337"/>
        <v>0</v>
      </c>
      <c r="AT1152" s="32">
        <f>IF(SUM(AK1277:AM1277)=0,0,IF(SUM(AK1152:AM1152)=0,0,1))</f>
        <v>0</v>
      </c>
      <c r="AV1152" s="23">
        <v>9</v>
      </c>
      <c r="AW1152" s="23">
        <v>2</v>
      </c>
      <c r="AX1152" s="23">
        <f t="shared" si="338"/>
        <v>6</v>
      </c>
    </row>
    <row r="1153" spans="3:50" ht="15" hidden="1" customHeight="1" x14ac:dyDescent="0.3">
      <c r="C1153" s="40" t="s">
        <v>22</v>
      </c>
      <c r="D1153" s="34" t="s">
        <v>2</v>
      </c>
      <c r="E1153" s="35" t="s">
        <v>2</v>
      </c>
      <c r="F1153" s="41">
        <v>0</v>
      </c>
      <c r="G1153" s="42">
        <v>0</v>
      </c>
      <c r="H1153" s="43">
        <v>0</v>
      </c>
      <c r="I1153" s="41">
        <v>0</v>
      </c>
      <c r="J1153" s="42">
        <v>0</v>
      </c>
      <c r="K1153" s="169">
        <v>0</v>
      </c>
      <c r="L1153" s="154">
        <v>0</v>
      </c>
      <c r="M1153" s="42">
        <v>0</v>
      </c>
      <c r="N1153" s="43">
        <v>0</v>
      </c>
      <c r="O1153" s="41"/>
      <c r="P1153" s="42"/>
      <c r="Q1153" s="43"/>
      <c r="R1153" s="41"/>
      <c r="S1153" s="42"/>
      <c r="T1153" s="43"/>
      <c r="U1153" s="41"/>
      <c r="V1153" s="42"/>
      <c r="W1153" s="43"/>
      <c r="X1153" s="41"/>
      <c r="Y1153" s="42"/>
      <c r="Z1153" s="43"/>
      <c r="AA1153" s="41"/>
      <c r="AB1153" s="42"/>
      <c r="AC1153" s="43"/>
      <c r="AD1153" s="41"/>
      <c r="AE1153" s="42"/>
      <c r="AF1153" s="43"/>
      <c r="AG1153" s="41"/>
      <c r="AH1153" s="42"/>
      <c r="AI1153" s="43"/>
      <c r="AK1153" s="41">
        <f t="shared" si="337"/>
        <v>0</v>
      </c>
      <c r="AL1153" s="42">
        <f t="shared" si="337"/>
        <v>0</v>
      </c>
      <c r="AM1153" s="43">
        <f t="shared" si="337"/>
        <v>0</v>
      </c>
      <c r="AT1153" s="32">
        <f>IF(SUM(AK1277:AM1277)=0,0,IF(SUM(AK1153:AM1153)=0,0,1))</f>
        <v>0</v>
      </c>
      <c r="AV1153" s="23">
        <v>9</v>
      </c>
      <c r="AW1153" s="23">
        <v>2</v>
      </c>
      <c r="AX1153" s="23">
        <f t="shared" si="338"/>
        <v>7</v>
      </c>
    </row>
    <row r="1154" spans="3:50" ht="15" hidden="1" customHeight="1" x14ac:dyDescent="0.3">
      <c r="C1154" s="40" t="s">
        <v>22</v>
      </c>
      <c r="D1154" s="34" t="s">
        <v>2</v>
      </c>
      <c r="E1154" s="35" t="s">
        <v>2</v>
      </c>
      <c r="F1154" s="41">
        <v>0</v>
      </c>
      <c r="G1154" s="42">
        <v>0</v>
      </c>
      <c r="H1154" s="43">
        <v>0</v>
      </c>
      <c r="I1154" s="41">
        <v>0</v>
      </c>
      <c r="J1154" s="42">
        <v>0</v>
      </c>
      <c r="K1154" s="169">
        <v>0</v>
      </c>
      <c r="L1154" s="154">
        <v>0</v>
      </c>
      <c r="M1154" s="42">
        <v>0</v>
      </c>
      <c r="N1154" s="43">
        <v>0</v>
      </c>
      <c r="O1154" s="41"/>
      <c r="P1154" s="42"/>
      <c r="Q1154" s="43"/>
      <c r="R1154" s="41"/>
      <c r="S1154" s="42"/>
      <c r="T1154" s="43"/>
      <c r="U1154" s="41"/>
      <c r="V1154" s="42"/>
      <c r="W1154" s="43"/>
      <c r="X1154" s="41"/>
      <c r="Y1154" s="42"/>
      <c r="Z1154" s="43"/>
      <c r="AA1154" s="41"/>
      <c r="AB1154" s="42"/>
      <c r="AC1154" s="43"/>
      <c r="AD1154" s="41"/>
      <c r="AE1154" s="42"/>
      <c r="AF1154" s="43"/>
      <c r="AG1154" s="41"/>
      <c r="AH1154" s="42"/>
      <c r="AI1154" s="43"/>
      <c r="AK1154" s="41">
        <f t="shared" si="337"/>
        <v>0</v>
      </c>
      <c r="AL1154" s="42">
        <f t="shared" si="337"/>
        <v>0</v>
      </c>
      <c r="AM1154" s="43">
        <f t="shared" si="337"/>
        <v>0</v>
      </c>
      <c r="AT1154" s="32">
        <f>IF(SUM(AK1277:AM1277)=0,0,IF(SUM(AK1154:AM1154)=0,0,1))</f>
        <v>0</v>
      </c>
      <c r="AV1154" s="23">
        <v>9</v>
      </c>
      <c r="AW1154" s="23">
        <v>2</v>
      </c>
      <c r="AX1154" s="23">
        <f t="shared" si="338"/>
        <v>8</v>
      </c>
    </row>
    <row r="1155" spans="3:50" ht="15" hidden="1" customHeight="1" x14ac:dyDescent="0.3">
      <c r="C1155" s="40" t="s">
        <v>22</v>
      </c>
      <c r="D1155" s="34" t="s">
        <v>2</v>
      </c>
      <c r="E1155" s="35" t="s">
        <v>2</v>
      </c>
      <c r="F1155" s="41">
        <v>0</v>
      </c>
      <c r="G1155" s="42">
        <v>0</v>
      </c>
      <c r="H1155" s="43">
        <v>0</v>
      </c>
      <c r="I1155" s="41">
        <v>0</v>
      </c>
      <c r="J1155" s="42">
        <v>0</v>
      </c>
      <c r="K1155" s="169">
        <v>0</v>
      </c>
      <c r="L1155" s="154">
        <v>0</v>
      </c>
      <c r="M1155" s="42">
        <v>0</v>
      </c>
      <c r="N1155" s="43">
        <v>0</v>
      </c>
      <c r="O1155" s="41"/>
      <c r="P1155" s="42"/>
      <c r="Q1155" s="43"/>
      <c r="R1155" s="41"/>
      <c r="S1155" s="42"/>
      <c r="T1155" s="43"/>
      <c r="U1155" s="41"/>
      <c r="V1155" s="42"/>
      <c r="W1155" s="43"/>
      <c r="X1155" s="41"/>
      <c r="Y1155" s="42"/>
      <c r="Z1155" s="43"/>
      <c r="AA1155" s="41"/>
      <c r="AB1155" s="42"/>
      <c r="AC1155" s="43"/>
      <c r="AD1155" s="41"/>
      <c r="AE1155" s="42"/>
      <c r="AF1155" s="43"/>
      <c r="AG1155" s="41"/>
      <c r="AH1155" s="42"/>
      <c r="AI1155" s="43"/>
      <c r="AK1155" s="41">
        <f t="shared" si="337"/>
        <v>0</v>
      </c>
      <c r="AL1155" s="42">
        <f t="shared" si="337"/>
        <v>0</v>
      </c>
      <c r="AM1155" s="43">
        <f t="shared" si="337"/>
        <v>0</v>
      </c>
      <c r="AT1155" s="32">
        <f>IF(SUM(AK1277:AM1277)=0,0,IF(SUM(AK1155:AM1155)=0,0,1))</f>
        <v>0</v>
      </c>
      <c r="AV1155" s="23">
        <v>9</v>
      </c>
      <c r="AW1155" s="23">
        <v>2</v>
      </c>
      <c r="AX1155" s="23">
        <f t="shared" si="338"/>
        <v>9</v>
      </c>
    </row>
    <row r="1156" spans="3:50" ht="15" hidden="1" customHeight="1" x14ac:dyDescent="0.3">
      <c r="C1156" s="40" t="s">
        <v>22</v>
      </c>
      <c r="D1156" s="34" t="s">
        <v>2</v>
      </c>
      <c r="E1156" s="35" t="s">
        <v>2</v>
      </c>
      <c r="F1156" s="41">
        <v>0</v>
      </c>
      <c r="G1156" s="42">
        <v>0</v>
      </c>
      <c r="H1156" s="43">
        <v>0</v>
      </c>
      <c r="I1156" s="41">
        <v>0</v>
      </c>
      <c r="J1156" s="42">
        <v>0</v>
      </c>
      <c r="K1156" s="169">
        <v>0</v>
      </c>
      <c r="L1156" s="154">
        <v>0</v>
      </c>
      <c r="M1156" s="42">
        <v>0</v>
      </c>
      <c r="N1156" s="43">
        <v>0</v>
      </c>
      <c r="O1156" s="41"/>
      <c r="P1156" s="42"/>
      <c r="Q1156" s="43"/>
      <c r="R1156" s="41"/>
      <c r="S1156" s="42"/>
      <c r="T1156" s="43"/>
      <c r="U1156" s="41"/>
      <c r="V1156" s="42"/>
      <c r="W1156" s="43"/>
      <c r="X1156" s="41"/>
      <c r="Y1156" s="42"/>
      <c r="Z1156" s="43"/>
      <c r="AA1156" s="41"/>
      <c r="AB1156" s="42"/>
      <c r="AC1156" s="43"/>
      <c r="AD1156" s="41"/>
      <c r="AE1156" s="42"/>
      <c r="AF1156" s="43"/>
      <c r="AG1156" s="41"/>
      <c r="AH1156" s="42"/>
      <c r="AI1156" s="43"/>
      <c r="AK1156" s="41">
        <f t="shared" si="337"/>
        <v>0</v>
      </c>
      <c r="AL1156" s="42">
        <f t="shared" si="337"/>
        <v>0</v>
      </c>
      <c r="AM1156" s="43">
        <f t="shared" si="337"/>
        <v>0</v>
      </c>
      <c r="AT1156" s="32">
        <f>IF(SUM(AK1277:AM1277)=0,0,IF(SUM(AK1156:AM1156)=0,0,1))</f>
        <v>0</v>
      </c>
      <c r="AV1156" s="23">
        <v>9</v>
      </c>
      <c r="AW1156" s="23">
        <v>2</v>
      </c>
      <c r="AX1156" s="23">
        <f t="shared" si="338"/>
        <v>10</v>
      </c>
    </row>
    <row r="1157" spans="3:50" ht="15" hidden="1" customHeight="1" x14ac:dyDescent="0.3">
      <c r="C1157" s="40" t="s">
        <v>23</v>
      </c>
      <c r="D1157" s="34" t="s">
        <v>833</v>
      </c>
      <c r="E1157" s="35" t="s">
        <v>1075</v>
      </c>
      <c r="F1157" s="41">
        <v>0</v>
      </c>
      <c r="G1157" s="42">
        <v>0</v>
      </c>
      <c r="H1157" s="43">
        <v>0</v>
      </c>
      <c r="I1157" s="41">
        <v>0</v>
      </c>
      <c r="J1157" s="42">
        <v>0</v>
      </c>
      <c r="K1157" s="169">
        <v>0</v>
      </c>
      <c r="L1157" s="154">
        <v>0</v>
      </c>
      <c r="M1157" s="42">
        <v>0</v>
      </c>
      <c r="N1157" s="43">
        <v>0</v>
      </c>
      <c r="O1157" s="41"/>
      <c r="P1157" s="42"/>
      <c r="Q1157" s="43"/>
      <c r="R1157" s="41"/>
      <c r="S1157" s="42"/>
      <c r="T1157" s="43"/>
      <c r="U1157" s="41"/>
      <c r="V1157" s="42"/>
      <c r="W1157" s="43"/>
      <c r="X1157" s="41"/>
      <c r="Y1157" s="42"/>
      <c r="Z1157" s="43"/>
      <c r="AA1157" s="41"/>
      <c r="AB1157" s="42"/>
      <c r="AC1157" s="43"/>
      <c r="AD1157" s="41"/>
      <c r="AE1157" s="42"/>
      <c r="AF1157" s="43"/>
      <c r="AG1157" s="41"/>
      <c r="AH1157" s="42"/>
      <c r="AI1157" s="43"/>
      <c r="AK1157" s="41">
        <f t="shared" si="337"/>
        <v>0</v>
      </c>
      <c r="AL1157" s="42">
        <f t="shared" si="337"/>
        <v>0</v>
      </c>
      <c r="AM1157" s="43">
        <f t="shared" si="337"/>
        <v>0</v>
      </c>
      <c r="AT1157" s="32">
        <f>IF(SUM(AK1277:AM1277)=0,0,IF(SUM(AK1157:AM1157)=0,0,1))</f>
        <v>0</v>
      </c>
      <c r="AV1157" s="23">
        <v>9</v>
      </c>
      <c r="AW1157" s="23">
        <v>3</v>
      </c>
      <c r="AX1157" s="23">
        <f t="shared" si="338"/>
        <v>1</v>
      </c>
    </row>
    <row r="1158" spans="3:50" ht="15" hidden="1" customHeight="1" x14ac:dyDescent="0.3">
      <c r="C1158" s="50" t="str">
        <f>IF(LEN(E1157)&lt;1,"","Total: " &amp; LEFT(E1157,LEN(E1157)-21) &amp; "Municipalities")</f>
        <v>Total: West Coast Municipalities</v>
      </c>
      <c r="D1158" s="51"/>
      <c r="E1158" s="52"/>
      <c r="F1158" s="53">
        <f t="shared" ref="F1158:N1158" si="339">SUM(F1147:F1157)</f>
        <v>0</v>
      </c>
      <c r="G1158" s="54">
        <f t="shared" si="339"/>
        <v>0</v>
      </c>
      <c r="H1158" s="55">
        <f t="shared" si="339"/>
        <v>0</v>
      </c>
      <c r="I1158" s="53">
        <f t="shared" si="339"/>
        <v>0</v>
      </c>
      <c r="J1158" s="54">
        <f t="shared" si="339"/>
        <v>0</v>
      </c>
      <c r="K1158" s="171">
        <f t="shared" si="339"/>
        <v>0</v>
      </c>
      <c r="L1158" s="159">
        <f t="shared" si="339"/>
        <v>0</v>
      </c>
      <c r="M1158" s="54">
        <f t="shared" si="339"/>
        <v>0</v>
      </c>
      <c r="N1158" s="55">
        <f t="shared" si="339"/>
        <v>0</v>
      </c>
      <c r="O1158" s="53">
        <f t="shared" ref="O1158:AI1158" si="340">SUM(O1147:O1157)</f>
        <v>0</v>
      </c>
      <c r="P1158" s="54">
        <f t="shared" si="340"/>
        <v>0</v>
      </c>
      <c r="Q1158" s="55">
        <f t="shared" si="340"/>
        <v>0</v>
      </c>
      <c r="R1158" s="53">
        <f t="shared" si="340"/>
        <v>0</v>
      </c>
      <c r="S1158" s="54">
        <f t="shared" si="340"/>
        <v>0</v>
      </c>
      <c r="T1158" s="55">
        <f t="shared" si="340"/>
        <v>0</v>
      </c>
      <c r="U1158" s="53">
        <f t="shared" si="340"/>
        <v>0</v>
      </c>
      <c r="V1158" s="54">
        <f t="shared" si="340"/>
        <v>0</v>
      </c>
      <c r="W1158" s="55">
        <f t="shared" si="340"/>
        <v>0</v>
      </c>
      <c r="X1158" s="53">
        <f t="shared" si="340"/>
        <v>0</v>
      </c>
      <c r="Y1158" s="54">
        <f t="shared" si="340"/>
        <v>0</v>
      </c>
      <c r="Z1158" s="55">
        <f t="shared" si="340"/>
        <v>0</v>
      </c>
      <c r="AA1158" s="53">
        <f t="shared" si="340"/>
        <v>0</v>
      </c>
      <c r="AB1158" s="54">
        <f t="shared" si="340"/>
        <v>0</v>
      </c>
      <c r="AC1158" s="55">
        <f t="shared" si="340"/>
        <v>0</v>
      </c>
      <c r="AD1158" s="53">
        <f t="shared" si="340"/>
        <v>0</v>
      </c>
      <c r="AE1158" s="54">
        <f t="shared" si="340"/>
        <v>0</v>
      </c>
      <c r="AF1158" s="55">
        <f t="shared" si="340"/>
        <v>0</v>
      </c>
      <c r="AG1158" s="53">
        <f t="shared" si="340"/>
        <v>0</v>
      </c>
      <c r="AH1158" s="54">
        <f t="shared" si="340"/>
        <v>0</v>
      </c>
      <c r="AI1158" s="55">
        <f t="shared" si="340"/>
        <v>0</v>
      </c>
      <c r="AK1158" s="53">
        <f>SUM(AK1147:AK1157)</f>
        <v>0</v>
      </c>
      <c r="AL1158" s="54">
        <f>SUM(AL1147:AL1157)</f>
        <v>0</v>
      </c>
      <c r="AM1158" s="55">
        <f>SUM(AM1147:AM1157)</f>
        <v>0</v>
      </c>
      <c r="AT1158" s="32">
        <f>IF(SUM(AK1277:AM1277)=0,0,IF(SUM(AK1158:AM1158)=0,0,1))</f>
        <v>0</v>
      </c>
    </row>
    <row r="1159" spans="3:50" ht="15" hidden="1" customHeight="1" x14ac:dyDescent="0.3">
      <c r="C1159" s="40"/>
      <c r="D1159" s="34"/>
      <c r="E1159" s="35"/>
      <c r="F1159" s="41"/>
      <c r="G1159" s="42"/>
      <c r="H1159" s="43"/>
      <c r="I1159" s="41"/>
      <c r="J1159" s="42"/>
      <c r="K1159" s="169"/>
      <c r="L1159" s="154"/>
      <c r="M1159" s="42"/>
      <c r="N1159" s="43"/>
      <c r="O1159" s="41"/>
      <c r="P1159" s="42"/>
      <c r="Q1159" s="43"/>
      <c r="R1159" s="41"/>
      <c r="S1159" s="42"/>
      <c r="T1159" s="43"/>
      <c r="U1159" s="41"/>
      <c r="V1159" s="42"/>
      <c r="W1159" s="43"/>
      <c r="X1159" s="41"/>
      <c r="Y1159" s="42"/>
      <c r="Z1159" s="43"/>
      <c r="AA1159" s="41"/>
      <c r="AB1159" s="42"/>
      <c r="AC1159" s="43"/>
      <c r="AD1159" s="41"/>
      <c r="AE1159" s="42"/>
      <c r="AF1159" s="43"/>
      <c r="AG1159" s="41"/>
      <c r="AH1159" s="42"/>
      <c r="AI1159" s="43"/>
      <c r="AK1159" s="41"/>
      <c r="AL1159" s="42"/>
      <c r="AM1159" s="43"/>
      <c r="AT1159" s="32">
        <f>IF(SUM(AK1277:AM1277)=0,0,IF(SUM(AK1159:AM1159)=0,0,1))</f>
        <v>0</v>
      </c>
    </row>
    <row r="1160" spans="3:50" ht="15" hidden="1" customHeight="1" x14ac:dyDescent="0.3">
      <c r="C1160" s="40" t="s">
        <v>22</v>
      </c>
      <c r="D1160" s="34" t="s">
        <v>834</v>
      </c>
      <c r="E1160" s="35" t="s">
        <v>1077</v>
      </c>
      <c r="F1160" s="41">
        <v>0</v>
      </c>
      <c r="G1160" s="42">
        <v>0</v>
      </c>
      <c r="H1160" s="43">
        <v>0</v>
      </c>
      <c r="I1160" s="41">
        <v>0</v>
      </c>
      <c r="J1160" s="42">
        <v>0</v>
      </c>
      <c r="K1160" s="169">
        <v>0</v>
      </c>
      <c r="L1160" s="154">
        <v>0</v>
      </c>
      <c r="M1160" s="42">
        <v>0</v>
      </c>
      <c r="N1160" s="43">
        <v>0</v>
      </c>
      <c r="O1160" s="41"/>
      <c r="P1160" s="42"/>
      <c r="Q1160" s="43"/>
      <c r="R1160" s="41"/>
      <c r="S1160" s="42"/>
      <c r="T1160" s="43"/>
      <c r="U1160" s="41"/>
      <c r="V1160" s="42"/>
      <c r="W1160" s="43"/>
      <c r="X1160" s="41"/>
      <c r="Y1160" s="42"/>
      <c r="Z1160" s="43"/>
      <c r="AA1160" s="41"/>
      <c r="AB1160" s="42"/>
      <c r="AC1160" s="43"/>
      <c r="AD1160" s="41"/>
      <c r="AE1160" s="42"/>
      <c r="AF1160" s="43"/>
      <c r="AG1160" s="41"/>
      <c r="AH1160" s="42"/>
      <c r="AI1160" s="43"/>
      <c r="AK1160" s="41">
        <f t="shared" ref="AK1160:AM1170" si="341">F1160+I1160+L1160+O1160+R1160+U1160+X1160+AA1160+AD1160+AG1160</f>
        <v>0</v>
      </c>
      <c r="AL1160" s="42">
        <f t="shared" si="341"/>
        <v>0</v>
      </c>
      <c r="AM1160" s="43">
        <f t="shared" si="341"/>
        <v>0</v>
      </c>
      <c r="AT1160" s="32">
        <f>IF(SUM(AK1277:AM1277)=0,0,IF(SUM(AK1160:AM1160)=0,0,1))</f>
        <v>0</v>
      </c>
      <c r="AV1160" s="23">
        <v>9</v>
      </c>
      <c r="AW1160" s="23">
        <v>4</v>
      </c>
      <c r="AX1160" s="23">
        <v>1</v>
      </c>
    </row>
    <row r="1161" spans="3:50" ht="15" hidden="1" customHeight="1" x14ac:dyDescent="0.3">
      <c r="C1161" s="40" t="s">
        <v>22</v>
      </c>
      <c r="D1161" s="34" t="s">
        <v>835</v>
      </c>
      <c r="E1161" s="35" t="s">
        <v>1076</v>
      </c>
      <c r="F1161" s="41">
        <v>0</v>
      </c>
      <c r="G1161" s="42">
        <v>0</v>
      </c>
      <c r="H1161" s="43">
        <v>0</v>
      </c>
      <c r="I1161" s="41">
        <v>0</v>
      </c>
      <c r="J1161" s="42">
        <v>0</v>
      </c>
      <c r="K1161" s="169">
        <v>0</v>
      </c>
      <c r="L1161" s="154">
        <v>0</v>
      </c>
      <c r="M1161" s="42">
        <v>0</v>
      </c>
      <c r="N1161" s="43">
        <v>0</v>
      </c>
      <c r="O1161" s="41"/>
      <c r="P1161" s="42"/>
      <c r="Q1161" s="43"/>
      <c r="R1161" s="41"/>
      <c r="S1161" s="42"/>
      <c r="T1161" s="43"/>
      <c r="U1161" s="41"/>
      <c r="V1161" s="42"/>
      <c r="W1161" s="43"/>
      <c r="X1161" s="41"/>
      <c r="Y1161" s="42"/>
      <c r="Z1161" s="43"/>
      <c r="AA1161" s="41"/>
      <c r="AB1161" s="42"/>
      <c r="AC1161" s="43"/>
      <c r="AD1161" s="41"/>
      <c r="AE1161" s="42"/>
      <c r="AF1161" s="43"/>
      <c r="AG1161" s="41"/>
      <c r="AH1161" s="42"/>
      <c r="AI1161" s="43"/>
      <c r="AK1161" s="41">
        <f t="shared" si="341"/>
        <v>0</v>
      </c>
      <c r="AL1161" s="42">
        <f t="shared" si="341"/>
        <v>0</v>
      </c>
      <c r="AM1161" s="43">
        <f t="shared" si="341"/>
        <v>0</v>
      </c>
      <c r="AT1161" s="32">
        <f>IF(SUM(AK1277:AM1277)=0,0,IF(SUM(AK1161:AM1161)=0,0,1))</f>
        <v>0</v>
      </c>
      <c r="AV1161" s="23">
        <v>9</v>
      </c>
      <c r="AW1161" s="23">
        <v>4</v>
      </c>
      <c r="AX1161" s="23">
        <f>IF(AW1161=AW1160,AX1160+1,1)</f>
        <v>2</v>
      </c>
    </row>
    <row r="1162" spans="3:50" ht="15" hidden="1" customHeight="1" x14ac:dyDescent="0.3">
      <c r="C1162" s="40" t="s">
        <v>22</v>
      </c>
      <c r="D1162" s="34" t="s">
        <v>836</v>
      </c>
      <c r="E1162" s="35" t="s">
        <v>1078</v>
      </c>
      <c r="F1162" s="41">
        <v>0</v>
      </c>
      <c r="G1162" s="42">
        <v>0</v>
      </c>
      <c r="H1162" s="43">
        <v>0</v>
      </c>
      <c r="I1162" s="41">
        <v>0</v>
      </c>
      <c r="J1162" s="42">
        <v>0</v>
      </c>
      <c r="K1162" s="169">
        <v>0</v>
      </c>
      <c r="L1162" s="154">
        <v>0</v>
      </c>
      <c r="M1162" s="42">
        <v>0</v>
      </c>
      <c r="N1162" s="43">
        <v>0</v>
      </c>
      <c r="O1162" s="41"/>
      <c r="P1162" s="42"/>
      <c r="Q1162" s="43"/>
      <c r="R1162" s="41"/>
      <c r="S1162" s="42"/>
      <c r="T1162" s="43"/>
      <c r="U1162" s="41"/>
      <c r="V1162" s="42"/>
      <c r="W1162" s="43"/>
      <c r="X1162" s="41"/>
      <c r="Y1162" s="42"/>
      <c r="Z1162" s="43"/>
      <c r="AA1162" s="41"/>
      <c r="AB1162" s="42"/>
      <c r="AC1162" s="43"/>
      <c r="AD1162" s="41"/>
      <c r="AE1162" s="42"/>
      <c r="AF1162" s="43"/>
      <c r="AG1162" s="41"/>
      <c r="AH1162" s="42"/>
      <c r="AI1162" s="43"/>
      <c r="AK1162" s="41">
        <f t="shared" si="341"/>
        <v>0</v>
      </c>
      <c r="AL1162" s="42">
        <f t="shared" si="341"/>
        <v>0</v>
      </c>
      <c r="AM1162" s="43">
        <f t="shared" si="341"/>
        <v>0</v>
      </c>
      <c r="AT1162" s="32">
        <f>IF(SUM(AK1277:AM1277)=0,0,IF(SUM(AK1162:AM1162)=0,0,1))</f>
        <v>0</v>
      </c>
      <c r="AV1162" s="23">
        <v>9</v>
      </c>
      <c r="AW1162" s="23">
        <v>4</v>
      </c>
      <c r="AX1162" s="23">
        <f t="shared" ref="AX1162:AX1170" si="342">IF(AW1162=AW1161,AX1161+1,1)</f>
        <v>3</v>
      </c>
    </row>
    <row r="1163" spans="3:50" ht="15" hidden="1" customHeight="1" x14ac:dyDescent="0.3">
      <c r="C1163" s="40" t="s">
        <v>22</v>
      </c>
      <c r="D1163" s="34" t="s">
        <v>837</v>
      </c>
      <c r="E1163" s="35" t="s">
        <v>1081</v>
      </c>
      <c r="F1163" s="41">
        <v>0</v>
      </c>
      <c r="G1163" s="42">
        <v>0</v>
      </c>
      <c r="H1163" s="43">
        <v>0</v>
      </c>
      <c r="I1163" s="41">
        <v>0</v>
      </c>
      <c r="J1163" s="42">
        <v>0</v>
      </c>
      <c r="K1163" s="169">
        <v>0</v>
      </c>
      <c r="L1163" s="154">
        <v>0</v>
      </c>
      <c r="M1163" s="42">
        <v>0</v>
      </c>
      <c r="N1163" s="43">
        <v>0</v>
      </c>
      <c r="O1163" s="41"/>
      <c r="P1163" s="42"/>
      <c r="Q1163" s="43"/>
      <c r="R1163" s="41"/>
      <c r="S1163" s="42"/>
      <c r="T1163" s="43"/>
      <c r="U1163" s="41"/>
      <c r="V1163" s="42"/>
      <c r="W1163" s="43"/>
      <c r="X1163" s="41"/>
      <c r="Y1163" s="42"/>
      <c r="Z1163" s="43"/>
      <c r="AA1163" s="41"/>
      <c r="AB1163" s="42"/>
      <c r="AC1163" s="43"/>
      <c r="AD1163" s="41"/>
      <c r="AE1163" s="42"/>
      <c r="AF1163" s="43"/>
      <c r="AG1163" s="41"/>
      <c r="AH1163" s="42"/>
      <c r="AI1163" s="43"/>
      <c r="AK1163" s="41">
        <f t="shared" si="341"/>
        <v>0</v>
      </c>
      <c r="AL1163" s="42">
        <f t="shared" si="341"/>
        <v>0</v>
      </c>
      <c r="AM1163" s="43">
        <f t="shared" si="341"/>
        <v>0</v>
      </c>
      <c r="AT1163" s="32">
        <f>IF(SUM(AK1277:AM1277)=0,0,IF(SUM(AK1163:AM1163)=0,0,1))</f>
        <v>0</v>
      </c>
      <c r="AV1163" s="23">
        <v>9</v>
      </c>
      <c r="AW1163" s="23">
        <v>4</v>
      </c>
      <c r="AX1163" s="23">
        <f t="shared" si="342"/>
        <v>4</v>
      </c>
    </row>
    <row r="1164" spans="3:50" ht="15" hidden="1" customHeight="1" x14ac:dyDescent="0.3">
      <c r="C1164" s="40" t="s">
        <v>22</v>
      </c>
      <c r="D1164" s="34" t="s">
        <v>838</v>
      </c>
      <c r="E1164" s="35" t="s">
        <v>1080</v>
      </c>
      <c r="F1164" s="41">
        <v>0</v>
      </c>
      <c r="G1164" s="42">
        <v>0</v>
      </c>
      <c r="H1164" s="43">
        <v>0</v>
      </c>
      <c r="I1164" s="41">
        <v>0</v>
      </c>
      <c r="J1164" s="42">
        <v>0</v>
      </c>
      <c r="K1164" s="169">
        <v>0</v>
      </c>
      <c r="L1164" s="154">
        <v>0</v>
      </c>
      <c r="M1164" s="42">
        <v>0</v>
      </c>
      <c r="N1164" s="43">
        <v>0</v>
      </c>
      <c r="O1164" s="41"/>
      <c r="P1164" s="42"/>
      <c r="Q1164" s="43"/>
      <c r="R1164" s="41"/>
      <c r="S1164" s="42"/>
      <c r="T1164" s="43"/>
      <c r="U1164" s="41"/>
      <c r="V1164" s="42"/>
      <c r="W1164" s="43"/>
      <c r="X1164" s="41"/>
      <c r="Y1164" s="42"/>
      <c r="Z1164" s="43"/>
      <c r="AA1164" s="41"/>
      <c r="AB1164" s="42"/>
      <c r="AC1164" s="43"/>
      <c r="AD1164" s="41"/>
      <c r="AE1164" s="42"/>
      <c r="AF1164" s="43"/>
      <c r="AG1164" s="41"/>
      <c r="AH1164" s="42"/>
      <c r="AI1164" s="43"/>
      <c r="AK1164" s="41">
        <f t="shared" si="341"/>
        <v>0</v>
      </c>
      <c r="AL1164" s="42">
        <f t="shared" si="341"/>
        <v>0</v>
      </c>
      <c r="AM1164" s="43">
        <f t="shared" si="341"/>
        <v>0</v>
      </c>
      <c r="AT1164" s="32">
        <f>IF(SUM(AK1277:AM1277)=0,0,IF(SUM(AK1164:AM1164)=0,0,1))</f>
        <v>0</v>
      </c>
      <c r="AV1164" s="23">
        <v>9</v>
      </c>
      <c r="AW1164" s="23">
        <v>4</v>
      </c>
      <c r="AX1164" s="23">
        <f t="shared" si="342"/>
        <v>5</v>
      </c>
    </row>
    <row r="1165" spans="3:50" ht="15" hidden="1" customHeight="1" x14ac:dyDescent="0.3">
      <c r="C1165" s="40" t="s">
        <v>22</v>
      </c>
      <c r="D1165" s="34" t="s">
        <v>2</v>
      </c>
      <c r="E1165" s="35" t="s">
        <v>2</v>
      </c>
      <c r="F1165" s="41">
        <v>0</v>
      </c>
      <c r="G1165" s="42">
        <v>0</v>
      </c>
      <c r="H1165" s="43">
        <v>0</v>
      </c>
      <c r="I1165" s="41">
        <v>0</v>
      </c>
      <c r="J1165" s="42">
        <v>0</v>
      </c>
      <c r="K1165" s="169">
        <v>0</v>
      </c>
      <c r="L1165" s="154">
        <v>0</v>
      </c>
      <c r="M1165" s="42">
        <v>0</v>
      </c>
      <c r="N1165" s="43">
        <v>0</v>
      </c>
      <c r="O1165" s="41"/>
      <c r="P1165" s="42"/>
      <c r="Q1165" s="43"/>
      <c r="R1165" s="41"/>
      <c r="S1165" s="42"/>
      <c r="T1165" s="43"/>
      <c r="U1165" s="41"/>
      <c r="V1165" s="42"/>
      <c r="W1165" s="43"/>
      <c r="X1165" s="41"/>
      <c r="Y1165" s="42"/>
      <c r="Z1165" s="43"/>
      <c r="AA1165" s="41"/>
      <c r="AB1165" s="42"/>
      <c r="AC1165" s="43"/>
      <c r="AD1165" s="41"/>
      <c r="AE1165" s="42"/>
      <c r="AF1165" s="43"/>
      <c r="AG1165" s="41"/>
      <c r="AH1165" s="42"/>
      <c r="AI1165" s="43"/>
      <c r="AK1165" s="41">
        <f t="shared" si="341"/>
        <v>0</v>
      </c>
      <c r="AL1165" s="42">
        <f t="shared" si="341"/>
        <v>0</v>
      </c>
      <c r="AM1165" s="43">
        <f t="shared" si="341"/>
        <v>0</v>
      </c>
      <c r="AT1165" s="32">
        <f>IF(SUM(AK1277:AM1277)=0,0,IF(SUM(AK1165:AM1165)=0,0,1))</f>
        <v>0</v>
      </c>
      <c r="AV1165" s="23">
        <v>9</v>
      </c>
      <c r="AW1165" s="23">
        <v>4</v>
      </c>
      <c r="AX1165" s="23">
        <f t="shared" si="342"/>
        <v>6</v>
      </c>
    </row>
    <row r="1166" spans="3:50" ht="15" hidden="1" customHeight="1" x14ac:dyDescent="0.3">
      <c r="C1166" s="40" t="s">
        <v>22</v>
      </c>
      <c r="D1166" s="34" t="s">
        <v>2</v>
      </c>
      <c r="E1166" s="35" t="s">
        <v>2</v>
      </c>
      <c r="F1166" s="41">
        <v>0</v>
      </c>
      <c r="G1166" s="42">
        <v>0</v>
      </c>
      <c r="H1166" s="43">
        <v>0</v>
      </c>
      <c r="I1166" s="41">
        <v>0</v>
      </c>
      <c r="J1166" s="42">
        <v>0</v>
      </c>
      <c r="K1166" s="169">
        <v>0</v>
      </c>
      <c r="L1166" s="154">
        <v>0</v>
      </c>
      <c r="M1166" s="42">
        <v>0</v>
      </c>
      <c r="N1166" s="43">
        <v>0</v>
      </c>
      <c r="O1166" s="41"/>
      <c r="P1166" s="42"/>
      <c r="Q1166" s="43"/>
      <c r="R1166" s="41"/>
      <c r="S1166" s="42"/>
      <c r="T1166" s="43"/>
      <c r="U1166" s="41"/>
      <c r="V1166" s="42"/>
      <c r="W1166" s="43"/>
      <c r="X1166" s="41"/>
      <c r="Y1166" s="42"/>
      <c r="Z1166" s="43"/>
      <c r="AA1166" s="41"/>
      <c r="AB1166" s="42"/>
      <c r="AC1166" s="43"/>
      <c r="AD1166" s="41"/>
      <c r="AE1166" s="42"/>
      <c r="AF1166" s="43"/>
      <c r="AG1166" s="41"/>
      <c r="AH1166" s="42"/>
      <c r="AI1166" s="43"/>
      <c r="AK1166" s="41">
        <f t="shared" si="341"/>
        <v>0</v>
      </c>
      <c r="AL1166" s="42">
        <f t="shared" si="341"/>
        <v>0</v>
      </c>
      <c r="AM1166" s="43">
        <f t="shared" si="341"/>
        <v>0</v>
      </c>
      <c r="AT1166" s="32">
        <f>IF(SUM(AK1277:AM1277)=0,0,IF(SUM(AK1166:AM1166)=0,0,1))</f>
        <v>0</v>
      </c>
      <c r="AV1166" s="23">
        <v>9</v>
      </c>
      <c r="AW1166" s="23">
        <v>4</v>
      </c>
      <c r="AX1166" s="23">
        <f t="shared" si="342"/>
        <v>7</v>
      </c>
    </row>
    <row r="1167" spans="3:50" ht="15" hidden="1" customHeight="1" x14ac:dyDescent="0.3">
      <c r="C1167" s="40" t="s">
        <v>22</v>
      </c>
      <c r="D1167" s="34" t="s">
        <v>2</v>
      </c>
      <c r="E1167" s="35" t="s">
        <v>2</v>
      </c>
      <c r="F1167" s="41">
        <v>0</v>
      </c>
      <c r="G1167" s="42">
        <v>0</v>
      </c>
      <c r="H1167" s="43">
        <v>0</v>
      </c>
      <c r="I1167" s="41">
        <v>0</v>
      </c>
      <c r="J1167" s="42">
        <v>0</v>
      </c>
      <c r="K1167" s="169">
        <v>0</v>
      </c>
      <c r="L1167" s="154">
        <v>0</v>
      </c>
      <c r="M1167" s="42">
        <v>0</v>
      </c>
      <c r="N1167" s="43">
        <v>0</v>
      </c>
      <c r="O1167" s="41"/>
      <c r="P1167" s="42"/>
      <c r="Q1167" s="43"/>
      <c r="R1167" s="41"/>
      <c r="S1167" s="42"/>
      <c r="T1167" s="43"/>
      <c r="U1167" s="41"/>
      <c r="V1167" s="42"/>
      <c r="W1167" s="43"/>
      <c r="X1167" s="41"/>
      <c r="Y1167" s="42"/>
      <c r="Z1167" s="43"/>
      <c r="AA1167" s="41"/>
      <c r="AB1167" s="42"/>
      <c r="AC1167" s="43"/>
      <c r="AD1167" s="41"/>
      <c r="AE1167" s="42"/>
      <c r="AF1167" s="43"/>
      <c r="AG1167" s="41"/>
      <c r="AH1167" s="42"/>
      <c r="AI1167" s="43"/>
      <c r="AK1167" s="41">
        <f t="shared" si="341"/>
        <v>0</v>
      </c>
      <c r="AL1167" s="42">
        <f t="shared" si="341"/>
        <v>0</v>
      </c>
      <c r="AM1167" s="43">
        <f t="shared" si="341"/>
        <v>0</v>
      </c>
      <c r="AT1167" s="32">
        <f>IF(SUM(AK1277:AM1277)=0,0,IF(SUM(AK1167:AM1167)=0,0,1))</f>
        <v>0</v>
      </c>
      <c r="AV1167" s="23">
        <v>9</v>
      </c>
      <c r="AW1167" s="23">
        <v>4</v>
      </c>
      <c r="AX1167" s="23">
        <f t="shared" si="342"/>
        <v>8</v>
      </c>
    </row>
    <row r="1168" spans="3:50" ht="15" hidden="1" customHeight="1" x14ac:dyDescent="0.3">
      <c r="C1168" s="40" t="s">
        <v>22</v>
      </c>
      <c r="D1168" s="34" t="s">
        <v>2</v>
      </c>
      <c r="E1168" s="35" t="s">
        <v>2</v>
      </c>
      <c r="F1168" s="41">
        <v>0</v>
      </c>
      <c r="G1168" s="42">
        <v>0</v>
      </c>
      <c r="H1168" s="43">
        <v>0</v>
      </c>
      <c r="I1168" s="41">
        <v>0</v>
      </c>
      <c r="J1168" s="42">
        <v>0</v>
      </c>
      <c r="K1168" s="169">
        <v>0</v>
      </c>
      <c r="L1168" s="154">
        <v>0</v>
      </c>
      <c r="M1168" s="42">
        <v>0</v>
      </c>
      <c r="N1168" s="43">
        <v>0</v>
      </c>
      <c r="O1168" s="41"/>
      <c r="P1168" s="42"/>
      <c r="Q1168" s="43"/>
      <c r="R1168" s="41"/>
      <c r="S1168" s="42"/>
      <c r="T1168" s="43"/>
      <c r="U1168" s="41"/>
      <c r="V1168" s="42"/>
      <c r="W1168" s="43"/>
      <c r="X1168" s="41"/>
      <c r="Y1168" s="42"/>
      <c r="Z1168" s="43"/>
      <c r="AA1168" s="41"/>
      <c r="AB1168" s="42"/>
      <c r="AC1168" s="43"/>
      <c r="AD1168" s="41"/>
      <c r="AE1168" s="42"/>
      <c r="AF1168" s="43"/>
      <c r="AG1168" s="41"/>
      <c r="AH1168" s="42"/>
      <c r="AI1168" s="43"/>
      <c r="AK1168" s="41">
        <f t="shared" si="341"/>
        <v>0</v>
      </c>
      <c r="AL1168" s="42">
        <f t="shared" si="341"/>
        <v>0</v>
      </c>
      <c r="AM1168" s="43">
        <f t="shared" si="341"/>
        <v>0</v>
      </c>
      <c r="AT1168" s="32">
        <f>IF(SUM(AK1277:AM1277)=0,0,IF(SUM(AK1168:AM1168)=0,0,1))</f>
        <v>0</v>
      </c>
      <c r="AV1168" s="23">
        <v>9</v>
      </c>
      <c r="AW1168" s="23">
        <v>4</v>
      </c>
      <c r="AX1168" s="23">
        <f t="shared" si="342"/>
        <v>9</v>
      </c>
    </row>
    <row r="1169" spans="3:50" ht="15" hidden="1" customHeight="1" x14ac:dyDescent="0.3">
      <c r="C1169" s="40" t="s">
        <v>22</v>
      </c>
      <c r="D1169" s="34" t="s">
        <v>2</v>
      </c>
      <c r="E1169" s="35" t="s">
        <v>2</v>
      </c>
      <c r="F1169" s="41">
        <v>0</v>
      </c>
      <c r="G1169" s="42">
        <v>0</v>
      </c>
      <c r="H1169" s="43">
        <v>0</v>
      </c>
      <c r="I1169" s="41">
        <v>0</v>
      </c>
      <c r="J1169" s="42">
        <v>0</v>
      </c>
      <c r="K1169" s="169">
        <v>0</v>
      </c>
      <c r="L1169" s="154">
        <v>0</v>
      </c>
      <c r="M1169" s="42">
        <v>0</v>
      </c>
      <c r="N1169" s="43">
        <v>0</v>
      </c>
      <c r="O1169" s="41"/>
      <c r="P1169" s="42"/>
      <c r="Q1169" s="43"/>
      <c r="R1169" s="41"/>
      <c r="S1169" s="42"/>
      <c r="T1169" s="43"/>
      <c r="U1169" s="41"/>
      <c r="V1169" s="42"/>
      <c r="W1169" s="43"/>
      <c r="X1169" s="41"/>
      <c r="Y1169" s="42"/>
      <c r="Z1169" s="43"/>
      <c r="AA1169" s="41"/>
      <c r="AB1169" s="42"/>
      <c r="AC1169" s="43"/>
      <c r="AD1169" s="41"/>
      <c r="AE1169" s="42"/>
      <c r="AF1169" s="43"/>
      <c r="AG1169" s="41"/>
      <c r="AH1169" s="42"/>
      <c r="AI1169" s="43"/>
      <c r="AK1169" s="41">
        <f t="shared" si="341"/>
        <v>0</v>
      </c>
      <c r="AL1169" s="42">
        <f t="shared" si="341"/>
        <v>0</v>
      </c>
      <c r="AM1169" s="43">
        <f t="shared" si="341"/>
        <v>0</v>
      </c>
      <c r="AT1169" s="32">
        <f>IF(SUM(AK1277:AM1277)=0,0,IF(SUM(AK1169:AM1169)=0,0,1))</f>
        <v>0</v>
      </c>
      <c r="AV1169" s="23">
        <v>9</v>
      </c>
      <c r="AW1169" s="23">
        <v>4</v>
      </c>
      <c r="AX1169" s="23">
        <f t="shared" si="342"/>
        <v>10</v>
      </c>
    </row>
    <row r="1170" spans="3:50" ht="15" hidden="1" customHeight="1" x14ac:dyDescent="0.3">
      <c r="C1170" s="40" t="s">
        <v>23</v>
      </c>
      <c r="D1170" s="34" t="s">
        <v>839</v>
      </c>
      <c r="E1170" s="35" t="s">
        <v>1079</v>
      </c>
      <c r="F1170" s="41">
        <v>0</v>
      </c>
      <c r="G1170" s="42">
        <v>0</v>
      </c>
      <c r="H1170" s="43">
        <v>0</v>
      </c>
      <c r="I1170" s="41">
        <v>0</v>
      </c>
      <c r="J1170" s="42">
        <v>0</v>
      </c>
      <c r="K1170" s="169">
        <v>0</v>
      </c>
      <c r="L1170" s="154">
        <v>0</v>
      </c>
      <c r="M1170" s="42">
        <v>0</v>
      </c>
      <c r="N1170" s="43">
        <v>0</v>
      </c>
      <c r="O1170" s="41"/>
      <c r="P1170" s="42"/>
      <c r="Q1170" s="43"/>
      <c r="R1170" s="41"/>
      <c r="S1170" s="42"/>
      <c r="T1170" s="43"/>
      <c r="U1170" s="41"/>
      <c r="V1170" s="42"/>
      <c r="W1170" s="43"/>
      <c r="X1170" s="41"/>
      <c r="Y1170" s="42"/>
      <c r="Z1170" s="43"/>
      <c r="AA1170" s="41"/>
      <c r="AB1170" s="42"/>
      <c r="AC1170" s="43"/>
      <c r="AD1170" s="41"/>
      <c r="AE1170" s="42"/>
      <c r="AF1170" s="43"/>
      <c r="AG1170" s="41"/>
      <c r="AH1170" s="42"/>
      <c r="AI1170" s="43"/>
      <c r="AK1170" s="41">
        <f t="shared" si="341"/>
        <v>0</v>
      </c>
      <c r="AL1170" s="42">
        <f t="shared" si="341"/>
        <v>0</v>
      </c>
      <c r="AM1170" s="43">
        <f t="shared" si="341"/>
        <v>0</v>
      </c>
      <c r="AT1170" s="32">
        <f>IF(SUM(AK1277:AM1277)=0,0,IF(SUM(AK1170:AM1170)=0,0,1))</f>
        <v>0</v>
      </c>
      <c r="AV1170" s="23">
        <v>9</v>
      </c>
      <c r="AW1170" s="23">
        <v>5</v>
      </c>
      <c r="AX1170" s="23">
        <f t="shared" si="342"/>
        <v>1</v>
      </c>
    </row>
    <row r="1171" spans="3:50" ht="15" hidden="1" customHeight="1" x14ac:dyDescent="0.3">
      <c r="C1171" s="50" t="str">
        <f>IF(LEN(E1170)&lt;1,"","Total: " &amp; LEFT(E1170,LEN(E1170)-21) &amp; "Municipalities")</f>
        <v>Total: Cape Winelands Municipalities</v>
      </c>
      <c r="D1171" s="51"/>
      <c r="E1171" s="52"/>
      <c r="F1171" s="53">
        <f t="shared" ref="F1171:N1171" si="343">SUM(F1160:F1170)</f>
        <v>0</v>
      </c>
      <c r="G1171" s="54">
        <f t="shared" si="343"/>
        <v>0</v>
      </c>
      <c r="H1171" s="55">
        <f t="shared" si="343"/>
        <v>0</v>
      </c>
      <c r="I1171" s="53">
        <f t="shared" si="343"/>
        <v>0</v>
      </c>
      <c r="J1171" s="54">
        <f t="shared" si="343"/>
        <v>0</v>
      </c>
      <c r="K1171" s="171">
        <f t="shared" si="343"/>
        <v>0</v>
      </c>
      <c r="L1171" s="159">
        <f t="shared" si="343"/>
        <v>0</v>
      </c>
      <c r="M1171" s="54">
        <f t="shared" si="343"/>
        <v>0</v>
      </c>
      <c r="N1171" s="55">
        <f t="shared" si="343"/>
        <v>0</v>
      </c>
      <c r="O1171" s="53">
        <f t="shared" ref="O1171:AI1171" si="344">SUM(O1160:O1170)</f>
        <v>0</v>
      </c>
      <c r="P1171" s="54">
        <f t="shared" si="344"/>
        <v>0</v>
      </c>
      <c r="Q1171" s="55">
        <f t="shared" si="344"/>
        <v>0</v>
      </c>
      <c r="R1171" s="53">
        <f t="shared" si="344"/>
        <v>0</v>
      </c>
      <c r="S1171" s="54">
        <f t="shared" si="344"/>
        <v>0</v>
      </c>
      <c r="T1171" s="55">
        <f t="shared" si="344"/>
        <v>0</v>
      </c>
      <c r="U1171" s="53">
        <f t="shared" si="344"/>
        <v>0</v>
      </c>
      <c r="V1171" s="54">
        <f t="shared" si="344"/>
        <v>0</v>
      </c>
      <c r="W1171" s="55">
        <f t="shared" si="344"/>
        <v>0</v>
      </c>
      <c r="X1171" s="53">
        <f t="shared" si="344"/>
        <v>0</v>
      </c>
      <c r="Y1171" s="54">
        <f t="shared" si="344"/>
        <v>0</v>
      </c>
      <c r="Z1171" s="55">
        <f t="shared" si="344"/>
        <v>0</v>
      </c>
      <c r="AA1171" s="53">
        <f t="shared" si="344"/>
        <v>0</v>
      </c>
      <c r="AB1171" s="54">
        <f t="shared" si="344"/>
        <v>0</v>
      </c>
      <c r="AC1171" s="55">
        <f t="shared" si="344"/>
        <v>0</v>
      </c>
      <c r="AD1171" s="53">
        <f t="shared" si="344"/>
        <v>0</v>
      </c>
      <c r="AE1171" s="54">
        <f t="shared" si="344"/>
        <v>0</v>
      </c>
      <c r="AF1171" s="55">
        <f t="shared" si="344"/>
        <v>0</v>
      </c>
      <c r="AG1171" s="53">
        <f t="shared" si="344"/>
        <v>0</v>
      </c>
      <c r="AH1171" s="54">
        <f t="shared" si="344"/>
        <v>0</v>
      </c>
      <c r="AI1171" s="55">
        <f t="shared" si="344"/>
        <v>0</v>
      </c>
      <c r="AK1171" s="53">
        <f>SUM(AK1160:AK1170)</f>
        <v>0</v>
      </c>
      <c r="AL1171" s="54">
        <f>SUM(AL1160:AL1170)</f>
        <v>0</v>
      </c>
      <c r="AM1171" s="55">
        <f>SUM(AM1160:AM1170)</f>
        <v>0</v>
      </c>
      <c r="AT1171" s="32">
        <f>IF(SUM(AK1277:AM1277)=0,0,IF(SUM(AK1171:AM1171)=0,0,1))</f>
        <v>0</v>
      </c>
    </row>
    <row r="1172" spans="3:50" ht="15" hidden="1" customHeight="1" x14ac:dyDescent="0.3">
      <c r="C1172" s="40"/>
      <c r="D1172" s="34"/>
      <c r="E1172" s="35"/>
      <c r="F1172" s="41"/>
      <c r="G1172" s="42"/>
      <c r="H1172" s="43"/>
      <c r="I1172" s="41"/>
      <c r="J1172" s="42"/>
      <c r="K1172" s="169"/>
      <c r="L1172" s="154"/>
      <c r="M1172" s="42"/>
      <c r="N1172" s="43"/>
      <c r="O1172" s="41"/>
      <c r="P1172" s="42"/>
      <c r="Q1172" s="43"/>
      <c r="R1172" s="41"/>
      <c r="S1172" s="42"/>
      <c r="T1172" s="43"/>
      <c r="U1172" s="41"/>
      <c r="V1172" s="42"/>
      <c r="W1172" s="43"/>
      <c r="X1172" s="41"/>
      <c r="Y1172" s="42"/>
      <c r="Z1172" s="43"/>
      <c r="AA1172" s="41"/>
      <c r="AB1172" s="42"/>
      <c r="AC1172" s="43"/>
      <c r="AD1172" s="41"/>
      <c r="AE1172" s="42"/>
      <c r="AF1172" s="43"/>
      <c r="AG1172" s="41"/>
      <c r="AH1172" s="42"/>
      <c r="AI1172" s="43"/>
      <c r="AK1172" s="41"/>
      <c r="AL1172" s="42"/>
      <c r="AM1172" s="43"/>
      <c r="AT1172" s="32">
        <f>IF(SUM(AK1277:AM1277)=0,0,IF(SUM(AK1172:AM1172)=0,0,1))</f>
        <v>0</v>
      </c>
    </row>
    <row r="1173" spans="3:50" ht="15" hidden="1" customHeight="1" x14ac:dyDescent="0.3">
      <c r="C1173" s="40" t="s">
        <v>22</v>
      </c>
      <c r="D1173" s="34" t="s">
        <v>840</v>
      </c>
      <c r="E1173" s="35" t="s">
        <v>1082</v>
      </c>
      <c r="F1173" s="41">
        <v>0</v>
      </c>
      <c r="G1173" s="42">
        <v>0</v>
      </c>
      <c r="H1173" s="43">
        <v>0</v>
      </c>
      <c r="I1173" s="41">
        <v>0</v>
      </c>
      <c r="J1173" s="42">
        <v>0</v>
      </c>
      <c r="K1173" s="169">
        <v>0</v>
      </c>
      <c r="L1173" s="154">
        <v>0</v>
      </c>
      <c r="M1173" s="42">
        <v>0</v>
      </c>
      <c r="N1173" s="43">
        <v>0</v>
      </c>
      <c r="O1173" s="41"/>
      <c r="P1173" s="42"/>
      <c r="Q1173" s="43"/>
      <c r="R1173" s="41"/>
      <c r="S1173" s="42"/>
      <c r="T1173" s="43"/>
      <c r="U1173" s="41"/>
      <c r="V1173" s="42"/>
      <c r="W1173" s="43"/>
      <c r="X1173" s="41"/>
      <c r="Y1173" s="42"/>
      <c r="Z1173" s="43"/>
      <c r="AA1173" s="41"/>
      <c r="AB1173" s="42"/>
      <c r="AC1173" s="43"/>
      <c r="AD1173" s="41"/>
      <c r="AE1173" s="42"/>
      <c r="AF1173" s="43"/>
      <c r="AG1173" s="41"/>
      <c r="AH1173" s="42"/>
      <c r="AI1173" s="43"/>
      <c r="AK1173" s="41">
        <f t="shared" ref="AK1173:AM1183" si="345">F1173+I1173+L1173+O1173+R1173+U1173+X1173+AA1173+AD1173+AG1173</f>
        <v>0</v>
      </c>
      <c r="AL1173" s="42">
        <f t="shared" si="345"/>
        <v>0</v>
      </c>
      <c r="AM1173" s="43">
        <f t="shared" si="345"/>
        <v>0</v>
      </c>
      <c r="AT1173" s="32">
        <f>IF(SUM(AK1277:AM1277)=0,0,IF(SUM(AK1173:AM1173)=0,0,1))</f>
        <v>0</v>
      </c>
      <c r="AV1173" s="23">
        <v>9</v>
      </c>
      <c r="AW1173" s="23">
        <v>6</v>
      </c>
      <c r="AX1173" s="23">
        <v>1</v>
      </c>
    </row>
    <row r="1174" spans="3:50" ht="15" hidden="1" customHeight="1" x14ac:dyDescent="0.3">
      <c r="C1174" s="40" t="s">
        <v>22</v>
      </c>
      <c r="D1174" s="34" t="s">
        <v>841</v>
      </c>
      <c r="E1174" s="35" t="s">
        <v>1087</v>
      </c>
      <c r="F1174" s="41">
        <v>0</v>
      </c>
      <c r="G1174" s="42">
        <v>0</v>
      </c>
      <c r="H1174" s="43">
        <v>0</v>
      </c>
      <c r="I1174" s="41">
        <v>0</v>
      </c>
      <c r="J1174" s="42">
        <v>0</v>
      </c>
      <c r="K1174" s="169">
        <v>0</v>
      </c>
      <c r="L1174" s="154">
        <v>0</v>
      </c>
      <c r="M1174" s="42">
        <v>0</v>
      </c>
      <c r="N1174" s="43">
        <v>0</v>
      </c>
      <c r="O1174" s="41"/>
      <c r="P1174" s="42"/>
      <c r="Q1174" s="43"/>
      <c r="R1174" s="41"/>
      <c r="S1174" s="42"/>
      <c r="T1174" s="43"/>
      <c r="U1174" s="41"/>
      <c r="V1174" s="42"/>
      <c r="W1174" s="43"/>
      <c r="X1174" s="41"/>
      <c r="Y1174" s="42"/>
      <c r="Z1174" s="43"/>
      <c r="AA1174" s="41"/>
      <c r="AB1174" s="42"/>
      <c r="AC1174" s="43"/>
      <c r="AD1174" s="41"/>
      <c r="AE1174" s="42"/>
      <c r="AF1174" s="43"/>
      <c r="AG1174" s="41"/>
      <c r="AH1174" s="42"/>
      <c r="AI1174" s="43"/>
      <c r="AK1174" s="41">
        <f t="shared" si="345"/>
        <v>0</v>
      </c>
      <c r="AL1174" s="42">
        <f t="shared" si="345"/>
        <v>0</v>
      </c>
      <c r="AM1174" s="43">
        <f t="shared" si="345"/>
        <v>0</v>
      </c>
      <c r="AT1174" s="32">
        <f>IF(SUM(AK1277:AM1277)=0,0,IF(SUM(AK1174:AM1174)=0,0,1))</f>
        <v>0</v>
      </c>
      <c r="AV1174" s="23">
        <v>9</v>
      </c>
      <c r="AW1174" s="23">
        <v>6</v>
      </c>
      <c r="AX1174" s="23">
        <f>IF(AW1174=AW1173,AX1173+1,1)</f>
        <v>2</v>
      </c>
    </row>
    <row r="1175" spans="3:50" ht="15" hidden="1" customHeight="1" x14ac:dyDescent="0.3">
      <c r="C1175" s="40" t="s">
        <v>22</v>
      </c>
      <c r="D1175" s="34" t="s">
        <v>842</v>
      </c>
      <c r="E1175" s="35" t="s">
        <v>1084</v>
      </c>
      <c r="F1175" s="41">
        <v>0</v>
      </c>
      <c r="G1175" s="42">
        <v>0</v>
      </c>
      <c r="H1175" s="43">
        <v>0</v>
      </c>
      <c r="I1175" s="41">
        <v>0</v>
      </c>
      <c r="J1175" s="42">
        <v>0</v>
      </c>
      <c r="K1175" s="169">
        <v>0</v>
      </c>
      <c r="L1175" s="154">
        <v>0</v>
      </c>
      <c r="M1175" s="42">
        <v>0</v>
      </c>
      <c r="N1175" s="43">
        <v>0</v>
      </c>
      <c r="O1175" s="41"/>
      <c r="P1175" s="42"/>
      <c r="Q1175" s="43"/>
      <c r="R1175" s="41"/>
      <c r="S1175" s="42"/>
      <c r="T1175" s="43"/>
      <c r="U1175" s="41"/>
      <c r="V1175" s="42"/>
      <c r="W1175" s="43"/>
      <c r="X1175" s="41"/>
      <c r="Y1175" s="42"/>
      <c r="Z1175" s="43"/>
      <c r="AA1175" s="41"/>
      <c r="AB1175" s="42"/>
      <c r="AC1175" s="43"/>
      <c r="AD1175" s="41"/>
      <c r="AE1175" s="42"/>
      <c r="AF1175" s="43"/>
      <c r="AG1175" s="41"/>
      <c r="AH1175" s="42"/>
      <c r="AI1175" s="43"/>
      <c r="AK1175" s="41">
        <f t="shared" si="345"/>
        <v>0</v>
      </c>
      <c r="AL1175" s="42">
        <f t="shared" si="345"/>
        <v>0</v>
      </c>
      <c r="AM1175" s="43">
        <f t="shared" si="345"/>
        <v>0</v>
      </c>
      <c r="AT1175" s="32">
        <f>IF(SUM(AK1277:AM1277)=0,0,IF(SUM(AK1175:AM1175)=0,0,1))</f>
        <v>0</v>
      </c>
      <c r="AV1175" s="23">
        <v>9</v>
      </c>
      <c r="AW1175" s="23">
        <v>6</v>
      </c>
      <c r="AX1175" s="23">
        <f t="shared" ref="AX1175:AX1183" si="346">IF(AW1175=AW1174,AX1174+1,1)</f>
        <v>3</v>
      </c>
    </row>
    <row r="1176" spans="3:50" ht="15" hidden="1" customHeight="1" x14ac:dyDescent="0.3">
      <c r="C1176" s="40" t="s">
        <v>22</v>
      </c>
      <c r="D1176" s="34" t="s">
        <v>843</v>
      </c>
      <c r="E1176" s="35" t="s">
        <v>1091</v>
      </c>
      <c r="F1176" s="41">
        <v>0</v>
      </c>
      <c r="G1176" s="42">
        <v>0</v>
      </c>
      <c r="H1176" s="43">
        <v>0</v>
      </c>
      <c r="I1176" s="41">
        <v>0</v>
      </c>
      <c r="J1176" s="42">
        <v>0</v>
      </c>
      <c r="K1176" s="169">
        <v>0</v>
      </c>
      <c r="L1176" s="154">
        <v>0</v>
      </c>
      <c r="M1176" s="42">
        <v>0</v>
      </c>
      <c r="N1176" s="43">
        <v>0</v>
      </c>
      <c r="O1176" s="41"/>
      <c r="P1176" s="42"/>
      <c r="Q1176" s="43"/>
      <c r="R1176" s="41"/>
      <c r="S1176" s="42"/>
      <c r="T1176" s="43"/>
      <c r="U1176" s="41"/>
      <c r="V1176" s="42"/>
      <c r="W1176" s="43"/>
      <c r="X1176" s="41"/>
      <c r="Y1176" s="42"/>
      <c r="Z1176" s="43"/>
      <c r="AA1176" s="41"/>
      <c r="AB1176" s="42"/>
      <c r="AC1176" s="43"/>
      <c r="AD1176" s="41"/>
      <c r="AE1176" s="42"/>
      <c r="AF1176" s="43"/>
      <c r="AG1176" s="41"/>
      <c r="AH1176" s="42"/>
      <c r="AI1176" s="43"/>
      <c r="AK1176" s="41">
        <f t="shared" si="345"/>
        <v>0</v>
      </c>
      <c r="AL1176" s="42">
        <f t="shared" si="345"/>
        <v>0</v>
      </c>
      <c r="AM1176" s="43">
        <f t="shared" si="345"/>
        <v>0</v>
      </c>
      <c r="AT1176" s="32">
        <f>IF(SUM(AK1277:AM1277)=0,0,IF(SUM(AK1176:AM1176)=0,0,1))</f>
        <v>0</v>
      </c>
      <c r="AV1176" s="23">
        <v>9</v>
      </c>
      <c r="AW1176" s="23">
        <v>6</v>
      </c>
      <c r="AX1176" s="23">
        <f t="shared" si="346"/>
        <v>4</v>
      </c>
    </row>
    <row r="1177" spans="3:50" ht="15" hidden="1" customHeight="1" x14ac:dyDescent="0.3">
      <c r="C1177" s="40" t="s">
        <v>22</v>
      </c>
      <c r="D1177" s="34" t="s">
        <v>2</v>
      </c>
      <c r="E1177" s="35" t="s">
        <v>2</v>
      </c>
      <c r="F1177" s="41">
        <v>0</v>
      </c>
      <c r="G1177" s="42">
        <v>0</v>
      </c>
      <c r="H1177" s="43">
        <v>0</v>
      </c>
      <c r="I1177" s="41">
        <v>0</v>
      </c>
      <c r="J1177" s="42">
        <v>0</v>
      </c>
      <c r="K1177" s="169">
        <v>0</v>
      </c>
      <c r="L1177" s="154">
        <v>0</v>
      </c>
      <c r="M1177" s="42">
        <v>0</v>
      </c>
      <c r="N1177" s="43">
        <v>0</v>
      </c>
      <c r="O1177" s="41"/>
      <c r="P1177" s="42"/>
      <c r="Q1177" s="43"/>
      <c r="R1177" s="41"/>
      <c r="S1177" s="42"/>
      <c r="T1177" s="43"/>
      <c r="U1177" s="41"/>
      <c r="V1177" s="42"/>
      <c r="W1177" s="43"/>
      <c r="X1177" s="41"/>
      <c r="Y1177" s="42"/>
      <c r="Z1177" s="43"/>
      <c r="AA1177" s="41"/>
      <c r="AB1177" s="42"/>
      <c r="AC1177" s="43"/>
      <c r="AD1177" s="41"/>
      <c r="AE1177" s="42"/>
      <c r="AF1177" s="43"/>
      <c r="AG1177" s="41"/>
      <c r="AH1177" s="42"/>
      <c r="AI1177" s="43"/>
      <c r="AK1177" s="41">
        <f t="shared" si="345"/>
        <v>0</v>
      </c>
      <c r="AL1177" s="42">
        <f t="shared" si="345"/>
        <v>0</v>
      </c>
      <c r="AM1177" s="43">
        <f t="shared" si="345"/>
        <v>0</v>
      </c>
      <c r="AT1177" s="32">
        <f>IF(SUM(AK1277:AM1277)=0,0,IF(SUM(AK1177:AM1177)=0,0,1))</f>
        <v>0</v>
      </c>
      <c r="AV1177" s="23">
        <v>9</v>
      </c>
      <c r="AW1177" s="23">
        <v>6</v>
      </c>
      <c r="AX1177" s="23">
        <f t="shared" si="346"/>
        <v>5</v>
      </c>
    </row>
    <row r="1178" spans="3:50" ht="15" hidden="1" customHeight="1" x14ac:dyDescent="0.3">
      <c r="C1178" s="40" t="s">
        <v>22</v>
      </c>
      <c r="D1178" s="34" t="s">
        <v>2</v>
      </c>
      <c r="E1178" s="35" t="s">
        <v>2</v>
      </c>
      <c r="F1178" s="41">
        <v>0</v>
      </c>
      <c r="G1178" s="42">
        <v>0</v>
      </c>
      <c r="H1178" s="43">
        <v>0</v>
      </c>
      <c r="I1178" s="41">
        <v>0</v>
      </c>
      <c r="J1178" s="42">
        <v>0</v>
      </c>
      <c r="K1178" s="169">
        <v>0</v>
      </c>
      <c r="L1178" s="154">
        <v>0</v>
      </c>
      <c r="M1178" s="42">
        <v>0</v>
      </c>
      <c r="N1178" s="43">
        <v>0</v>
      </c>
      <c r="O1178" s="41"/>
      <c r="P1178" s="42"/>
      <c r="Q1178" s="43"/>
      <c r="R1178" s="41"/>
      <c r="S1178" s="42"/>
      <c r="T1178" s="43"/>
      <c r="U1178" s="41"/>
      <c r="V1178" s="42"/>
      <c r="W1178" s="43"/>
      <c r="X1178" s="41"/>
      <c r="Y1178" s="42"/>
      <c r="Z1178" s="43"/>
      <c r="AA1178" s="41"/>
      <c r="AB1178" s="42"/>
      <c r="AC1178" s="43"/>
      <c r="AD1178" s="41"/>
      <c r="AE1178" s="42"/>
      <c r="AF1178" s="43"/>
      <c r="AG1178" s="41"/>
      <c r="AH1178" s="42"/>
      <c r="AI1178" s="43"/>
      <c r="AK1178" s="41">
        <f t="shared" si="345"/>
        <v>0</v>
      </c>
      <c r="AL1178" s="42">
        <f t="shared" si="345"/>
        <v>0</v>
      </c>
      <c r="AM1178" s="43">
        <f t="shared" si="345"/>
        <v>0</v>
      </c>
      <c r="AT1178" s="32">
        <f>IF(SUM(AK1277:AM1277)=0,0,IF(SUM(AK1178:AM1178)=0,0,1))</f>
        <v>0</v>
      </c>
      <c r="AV1178" s="23">
        <v>9</v>
      </c>
      <c r="AW1178" s="23">
        <v>6</v>
      </c>
      <c r="AX1178" s="23">
        <f t="shared" si="346"/>
        <v>6</v>
      </c>
    </row>
    <row r="1179" spans="3:50" ht="15" hidden="1" customHeight="1" x14ac:dyDescent="0.3">
      <c r="C1179" s="40" t="s">
        <v>22</v>
      </c>
      <c r="D1179" s="34" t="s">
        <v>2</v>
      </c>
      <c r="E1179" s="35" t="s">
        <v>2</v>
      </c>
      <c r="F1179" s="41">
        <v>0</v>
      </c>
      <c r="G1179" s="42">
        <v>0</v>
      </c>
      <c r="H1179" s="43">
        <v>0</v>
      </c>
      <c r="I1179" s="41">
        <v>0</v>
      </c>
      <c r="J1179" s="42">
        <v>0</v>
      </c>
      <c r="K1179" s="169">
        <v>0</v>
      </c>
      <c r="L1179" s="154">
        <v>0</v>
      </c>
      <c r="M1179" s="42">
        <v>0</v>
      </c>
      <c r="N1179" s="43">
        <v>0</v>
      </c>
      <c r="O1179" s="41"/>
      <c r="P1179" s="42"/>
      <c r="Q1179" s="43"/>
      <c r="R1179" s="41"/>
      <c r="S1179" s="42"/>
      <c r="T1179" s="43"/>
      <c r="U1179" s="41"/>
      <c r="V1179" s="42"/>
      <c r="W1179" s="43"/>
      <c r="X1179" s="41"/>
      <c r="Y1179" s="42"/>
      <c r="Z1179" s="43"/>
      <c r="AA1179" s="41"/>
      <c r="AB1179" s="42"/>
      <c r="AC1179" s="43"/>
      <c r="AD1179" s="41"/>
      <c r="AE1179" s="42"/>
      <c r="AF1179" s="43"/>
      <c r="AG1179" s="41"/>
      <c r="AH1179" s="42"/>
      <c r="AI1179" s="43"/>
      <c r="AK1179" s="41">
        <f t="shared" si="345"/>
        <v>0</v>
      </c>
      <c r="AL1179" s="42">
        <f t="shared" si="345"/>
        <v>0</v>
      </c>
      <c r="AM1179" s="43">
        <f t="shared" si="345"/>
        <v>0</v>
      </c>
      <c r="AT1179" s="32">
        <f>IF(SUM(AK1277:AM1277)=0,0,IF(SUM(AK1179:AM1179)=0,0,1))</f>
        <v>0</v>
      </c>
      <c r="AV1179" s="23">
        <v>9</v>
      </c>
      <c r="AW1179" s="23">
        <v>6</v>
      </c>
      <c r="AX1179" s="23">
        <f t="shared" si="346"/>
        <v>7</v>
      </c>
    </row>
    <row r="1180" spans="3:50" ht="15" hidden="1" customHeight="1" x14ac:dyDescent="0.3">
      <c r="C1180" s="40" t="s">
        <v>22</v>
      </c>
      <c r="D1180" s="34" t="s">
        <v>2</v>
      </c>
      <c r="E1180" s="35" t="s">
        <v>2</v>
      </c>
      <c r="F1180" s="41">
        <v>0</v>
      </c>
      <c r="G1180" s="42">
        <v>0</v>
      </c>
      <c r="H1180" s="43">
        <v>0</v>
      </c>
      <c r="I1180" s="41">
        <v>0</v>
      </c>
      <c r="J1180" s="42">
        <v>0</v>
      </c>
      <c r="K1180" s="169">
        <v>0</v>
      </c>
      <c r="L1180" s="154">
        <v>0</v>
      </c>
      <c r="M1180" s="42">
        <v>0</v>
      </c>
      <c r="N1180" s="43">
        <v>0</v>
      </c>
      <c r="O1180" s="41"/>
      <c r="P1180" s="42"/>
      <c r="Q1180" s="43"/>
      <c r="R1180" s="41"/>
      <c r="S1180" s="42"/>
      <c r="T1180" s="43"/>
      <c r="U1180" s="41"/>
      <c r="V1180" s="42"/>
      <c r="W1180" s="43"/>
      <c r="X1180" s="41"/>
      <c r="Y1180" s="42"/>
      <c r="Z1180" s="43"/>
      <c r="AA1180" s="41"/>
      <c r="AB1180" s="42"/>
      <c r="AC1180" s="43"/>
      <c r="AD1180" s="41"/>
      <c r="AE1180" s="42"/>
      <c r="AF1180" s="43"/>
      <c r="AG1180" s="41"/>
      <c r="AH1180" s="42"/>
      <c r="AI1180" s="43"/>
      <c r="AK1180" s="41">
        <f t="shared" si="345"/>
        <v>0</v>
      </c>
      <c r="AL1180" s="42">
        <f t="shared" si="345"/>
        <v>0</v>
      </c>
      <c r="AM1180" s="43">
        <f t="shared" si="345"/>
        <v>0</v>
      </c>
      <c r="AT1180" s="32">
        <f>IF(SUM(AK1277:AM1277)=0,0,IF(SUM(AK1180:AM1180)=0,0,1))</f>
        <v>0</v>
      </c>
      <c r="AV1180" s="23">
        <v>9</v>
      </c>
      <c r="AW1180" s="23">
        <v>6</v>
      </c>
      <c r="AX1180" s="23">
        <f t="shared" si="346"/>
        <v>8</v>
      </c>
    </row>
    <row r="1181" spans="3:50" ht="15" hidden="1" customHeight="1" x14ac:dyDescent="0.3">
      <c r="C1181" s="40" t="s">
        <v>22</v>
      </c>
      <c r="D1181" s="34" t="s">
        <v>2</v>
      </c>
      <c r="E1181" s="35" t="s">
        <v>2</v>
      </c>
      <c r="F1181" s="41">
        <v>0</v>
      </c>
      <c r="G1181" s="42">
        <v>0</v>
      </c>
      <c r="H1181" s="43">
        <v>0</v>
      </c>
      <c r="I1181" s="41">
        <v>0</v>
      </c>
      <c r="J1181" s="42">
        <v>0</v>
      </c>
      <c r="K1181" s="169">
        <v>0</v>
      </c>
      <c r="L1181" s="154">
        <v>0</v>
      </c>
      <c r="M1181" s="42">
        <v>0</v>
      </c>
      <c r="N1181" s="43">
        <v>0</v>
      </c>
      <c r="O1181" s="41"/>
      <c r="P1181" s="42"/>
      <c r="Q1181" s="43"/>
      <c r="R1181" s="41"/>
      <c r="S1181" s="42"/>
      <c r="T1181" s="43"/>
      <c r="U1181" s="41"/>
      <c r="V1181" s="42"/>
      <c r="W1181" s="43"/>
      <c r="X1181" s="41"/>
      <c r="Y1181" s="42"/>
      <c r="Z1181" s="43"/>
      <c r="AA1181" s="41"/>
      <c r="AB1181" s="42"/>
      <c r="AC1181" s="43"/>
      <c r="AD1181" s="41"/>
      <c r="AE1181" s="42"/>
      <c r="AF1181" s="43"/>
      <c r="AG1181" s="41"/>
      <c r="AH1181" s="42"/>
      <c r="AI1181" s="43"/>
      <c r="AK1181" s="41">
        <f t="shared" si="345"/>
        <v>0</v>
      </c>
      <c r="AL1181" s="42">
        <f t="shared" si="345"/>
        <v>0</v>
      </c>
      <c r="AM1181" s="43">
        <f t="shared" si="345"/>
        <v>0</v>
      </c>
      <c r="AT1181" s="32">
        <f>IF(SUM(AK1277:AM1277)=0,0,IF(SUM(AK1181:AM1181)=0,0,1))</f>
        <v>0</v>
      </c>
      <c r="AV1181" s="23">
        <v>9</v>
      </c>
      <c r="AW1181" s="23">
        <v>6</v>
      </c>
      <c r="AX1181" s="23">
        <f t="shared" si="346"/>
        <v>9</v>
      </c>
    </row>
    <row r="1182" spans="3:50" ht="15" hidden="1" customHeight="1" x14ac:dyDescent="0.3">
      <c r="C1182" s="40" t="s">
        <v>22</v>
      </c>
      <c r="D1182" s="34" t="s">
        <v>2</v>
      </c>
      <c r="E1182" s="35" t="s">
        <v>2</v>
      </c>
      <c r="F1182" s="41">
        <v>0</v>
      </c>
      <c r="G1182" s="42">
        <v>0</v>
      </c>
      <c r="H1182" s="43">
        <v>0</v>
      </c>
      <c r="I1182" s="41">
        <v>0</v>
      </c>
      <c r="J1182" s="42">
        <v>0</v>
      </c>
      <c r="K1182" s="169">
        <v>0</v>
      </c>
      <c r="L1182" s="154">
        <v>0</v>
      </c>
      <c r="M1182" s="42">
        <v>0</v>
      </c>
      <c r="N1182" s="43">
        <v>0</v>
      </c>
      <c r="O1182" s="41"/>
      <c r="P1182" s="42"/>
      <c r="Q1182" s="43"/>
      <c r="R1182" s="41"/>
      <c r="S1182" s="42"/>
      <c r="T1182" s="43"/>
      <c r="U1182" s="41"/>
      <c r="V1182" s="42"/>
      <c r="W1182" s="43"/>
      <c r="X1182" s="41"/>
      <c r="Y1182" s="42"/>
      <c r="Z1182" s="43"/>
      <c r="AA1182" s="41"/>
      <c r="AB1182" s="42"/>
      <c r="AC1182" s="43"/>
      <c r="AD1182" s="41"/>
      <c r="AE1182" s="42"/>
      <c r="AF1182" s="43"/>
      <c r="AG1182" s="41"/>
      <c r="AH1182" s="42"/>
      <c r="AI1182" s="43"/>
      <c r="AK1182" s="41">
        <f t="shared" si="345"/>
        <v>0</v>
      </c>
      <c r="AL1182" s="42">
        <f t="shared" si="345"/>
        <v>0</v>
      </c>
      <c r="AM1182" s="43">
        <f t="shared" si="345"/>
        <v>0</v>
      </c>
      <c r="AT1182" s="32">
        <f>IF(SUM(AK1277:AM1277)=0,0,IF(SUM(AK1182:AM1182)=0,0,1))</f>
        <v>0</v>
      </c>
      <c r="AV1182" s="23">
        <v>9</v>
      </c>
      <c r="AW1182" s="23">
        <v>6</v>
      </c>
      <c r="AX1182" s="23">
        <f t="shared" si="346"/>
        <v>10</v>
      </c>
    </row>
    <row r="1183" spans="3:50" ht="15" hidden="1" customHeight="1" x14ac:dyDescent="0.3">
      <c r="C1183" s="40" t="s">
        <v>23</v>
      </c>
      <c r="D1183" s="34" t="s">
        <v>844</v>
      </c>
      <c r="E1183" s="35" t="s">
        <v>1085</v>
      </c>
      <c r="F1183" s="41">
        <v>0</v>
      </c>
      <c r="G1183" s="42">
        <v>0</v>
      </c>
      <c r="H1183" s="43">
        <v>0</v>
      </c>
      <c r="I1183" s="41">
        <v>0</v>
      </c>
      <c r="J1183" s="42">
        <v>0</v>
      </c>
      <c r="K1183" s="169">
        <v>0</v>
      </c>
      <c r="L1183" s="154">
        <v>0</v>
      </c>
      <c r="M1183" s="42">
        <v>0</v>
      </c>
      <c r="N1183" s="43">
        <v>0</v>
      </c>
      <c r="O1183" s="41"/>
      <c r="P1183" s="42"/>
      <c r="Q1183" s="43"/>
      <c r="R1183" s="41"/>
      <c r="S1183" s="42"/>
      <c r="T1183" s="43"/>
      <c r="U1183" s="41"/>
      <c r="V1183" s="42"/>
      <c r="W1183" s="43"/>
      <c r="X1183" s="41"/>
      <c r="Y1183" s="42"/>
      <c r="Z1183" s="43"/>
      <c r="AA1183" s="41"/>
      <c r="AB1183" s="42"/>
      <c r="AC1183" s="43"/>
      <c r="AD1183" s="41"/>
      <c r="AE1183" s="42"/>
      <c r="AF1183" s="43"/>
      <c r="AG1183" s="41"/>
      <c r="AH1183" s="42"/>
      <c r="AI1183" s="43"/>
      <c r="AK1183" s="41">
        <f t="shared" si="345"/>
        <v>0</v>
      </c>
      <c r="AL1183" s="42">
        <f t="shared" si="345"/>
        <v>0</v>
      </c>
      <c r="AM1183" s="43">
        <f t="shared" si="345"/>
        <v>0</v>
      </c>
      <c r="AT1183" s="32">
        <f>IF(SUM(AK1277:AM1277)=0,0,IF(SUM(AK1183:AM1183)=0,0,1))</f>
        <v>0</v>
      </c>
      <c r="AV1183" s="23">
        <v>9</v>
      </c>
      <c r="AW1183" s="23">
        <v>7</v>
      </c>
      <c r="AX1183" s="23">
        <f t="shared" si="346"/>
        <v>1</v>
      </c>
    </row>
    <row r="1184" spans="3:50" ht="15" hidden="1" customHeight="1" x14ac:dyDescent="0.3">
      <c r="C1184" s="50" t="str">
        <f>IF(LEN(E1183)&lt;1,"","Total: " &amp; LEFT(E1183,LEN(E1183)-21) &amp; "Municipalities")</f>
        <v>Total: Overberg Municipalities</v>
      </c>
      <c r="D1184" s="51"/>
      <c r="E1184" s="52"/>
      <c r="F1184" s="53">
        <f t="shared" ref="F1184:N1184" si="347">SUM(F1173:F1183)</f>
        <v>0</v>
      </c>
      <c r="G1184" s="54">
        <f t="shared" si="347"/>
        <v>0</v>
      </c>
      <c r="H1184" s="55">
        <f t="shared" si="347"/>
        <v>0</v>
      </c>
      <c r="I1184" s="53">
        <f t="shared" si="347"/>
        <v>0</v>
      </c>
      <c r="J1184" s="54">
        <f t="shared" si="347"/>
        <v>0</v>
      </c>
      <c r="K1184" s="171">
        <f t="shared" si="347"/>
        <v>0</v>
      </c>
      <c r="L1184" s="159">
        <f t="shared" si="347"/>
        <v>0</v>
      </c>
      <c r="M1184" s="54">
        <f t="shared" si="347"/>
        <v>0</v>
      </c>
      <c r="N1184" s="55">
        <f t="shared" si="347"/>
        <v>0</v>
      </c>
      <c r="O1184" s="53">
        <f t="shared" ref="O1184:AI1184" si="348">SUM(O1173:O1183)</f>
        <v>0</v>
      </c>
      <c r="P1184" s="54">
        <f t="shared" si="348"/>
        <v>0</v>
      </c>
      <c r="Q1184" s="55">
        <f t="shared" si="348"/>
        <v>0</v>
      </c>
      <c r="R1184" s="53">
        <f t="shared" si="348"/>
        <v>0</v>
      </c>
      <c r="S1184" s="54">
        <f t="shared" si="348"/>
        <v>0</v>
      </c>
      <c r="T1184" s="55">
        <f t="shared" si="348"/>
        <v>0</v>
      </c>
      <c r="U1184" s="53">
        <f t="shared" si="348"/>
        <v>0</v>
      </c>
      <c r="V1184" s="54">
        <f t="shared" si="348"/>
        <v>0</v>
      </c>
      <c r="W1184" s="55">
        <f t="shared" si="348"/>
        <v>0</v>
      </c>
      <c r="X1184" s="53">
        <f t="shared" si="348"/>
        <v>0</v>
      </c>
      <c r="Y1184" s="54">
        <f t="shared" si="348"/>
        <v>0</v>
      </c>
      <c r="Z1184" s="55">
        <f t="shared" si="348"/>
        <v>0</v>
      </c>
      <c r="AA1184" s="53">
        <f t="shared" si="348"/>
        <v>0</v>
      </c>
      <c r="AB1184" s="54">
        <f t="shared" si="348"/>
        <v>0</v>
      </c>
      <c r="AC1184" s="55">
        <f t="shared" si="348"/>
        <v>0</v>
      </c>
      <c r="AD1184" s="53">
        <f t="shared" si="348"/>
        <v>0</v>
      </c>
      <c r="AE1184" s="54">
        <f t="shared" si="348"/>
        <v>0</v>
      </c>
      <c r="AF1184" s="55">
        <f t="shared" si="348"/>
        <v>0</v>
      </c>
      <c r="AG1184" s="53">
        <f t="shared" si="348"/>
        <v>0</v>
      </c>
      <c r="AH1184" s="54">
        <f t="shared" si="348"/>
        <v>0</v>
      </c>
      <c r="AI1184" s="55">
        <f t="shared" si="348"/>
        <v>0</v>
      </c>
      <c r="AK1184" s="53">
        <f>SUM(AK1173:AK1183)</f>
        <v>0</v>
      </c>
      <c r="AL1184" s="54">
        <f>SUM(AL1173:AL1183)</f>
        <v>0</v>
      </c>
      <c r="AM1184" s="55">
        <f>SUM(AM1173:AM1183)</f>
        <v>0</v>
      </c>
      <c r="AT1184" s="32">
        <f>IF(SUM(AK1277:AM1277)=0,0,IF(SUM(AK1184:AM1184)=0,0,1))</f>
        <v>0</v>
      </c>
    </row>
    <row r="1185" spans="3:50" ht="15" hidden="1" customHeight="1" x14ac:dyDescent="0.3">
      <c r="C1185" s="40"/>
      <c r="D1185" s="34"/>
      <c r="E1185" s="35"/>
      <c r="F1185" s="41"/>
      <c r="G1185" s="42"/>
      <c r="H1185" s="43"/>
      <c r="I1185" s="41"/>
      <c r="J1185" s="42"/>
      <c r="K1185" s="169"/>
      <c r="L1185" s="154"/>
      <c r="M1185" s="42"/>
      <c r="N1185" s="43"/>
      <c r="O1185" s="41"/>
      <c r="P1185" s="42"/>
      <c r="Q1185" s="43"/>
      <c r="R1185" s="41"/>
      <c r="S1185" s="42"/>
      <c r="T1185" s="43"/>
      <c r="U1185" s="41"/>
      <c r="V1185" s="42"/>
      <c r="W1185" s="43"/>
      <c r="X1185" s="41"/>
      <c r="Y1185" s="42"/>
      <c r="Z1185" s="43"/>
      <c r="AA1185" s="41"/>
      <c r="AB1185" s="42"/>
      <c r="AC1185" s="43"/>
      <c r="AD1185" s="41"/>
      <c r="AE1185" s="42"/>
      <c r="AF1185" s="43"/>
      <c r="AG1185" s="41"/>
      <c r="AH1185" s="42"/>
      <c r="AI1185" s="43"/>
      <c r="AK1185" s="41"/>
      <c r="AL1185" s="42"/>
      <c r="AM1185" s="43"/>
      <c r="AT1185" s="32">
        <f>IF(SUM(AK1277:AM1277)=0,0,IF(SUM(AK1185:AM1185)=0,0,1))</f>
        <v>0</v>
      </c>
    </row>
    <row r="1186" spans="3:50" ht="15" hidden="1" customHeight="1" x14ac:dyDescent="0.3">
      <c r="C1186" s="40" t="s">
        <v>22</v>
      </c>
      <c r="D1186" s="34" t="s">
        <v>845</v>
      </c>
      <c r="E1186" s="35" t="s">
        <v>1090</v>
      </c>
      <c r="F1186" s="41">
        <v>0</v>
      </c>
      <c r="G1186" s="42">
        <v>0</v>
      </c>
      <c r="H1186" s="43">
        <v>0</v>
      </c>
      <c r="I1186" s="41">
        <v>0</v>
      </c>
      <c r="J1186" s="42">
        <v>0</v>
      </c>
      <c r="K1186" s="169">
        <v>0</v>
      </c>
      <c r="L1186" s="154">
        <v>0</v>
      </c>
      <c r="M1186" s="42">
        <v>0</v>
      </c>
      <c r="N1186" s="43">
        <v>0</v>
      </c>
      <c r="O1186" s="41"/>
      <c r="P1186" s="42"/>
      <c r="Q1186" s="43"/>
      <c r="R1186" s="41"/>
      <c r="S1186" s="42"/>
      <c r="T1186" s="43"/>
      <c r="U1186" s="41"/>
      <c r="V1186" s="42"/>
      <c r="W1186" s="43"/>
      <c r="X1186" s="41"/>
      <c r="Y1186" s="42"/>
      <c r="Z1186" s="43"/>
      <c r="AA1186" s="41"/>
      <c r="AB1186" s="42"/>
      <c r="AC1186" s="43"/>
      <c r="AD1186" s="41"/>
      <c r="AE1186" s="42"/>
      <c r="AF1186" s="43"/>
      <c r="AG1186" s="41"/>
      <c r="AH1186" s="42"/>
      <c r="AI1186" s="43"/>
      <c r="AK1186" s="41">
        <f t="shared" ref="AK1186:AM1196" si="349">F1186+I1186+L1186+O1186+R1186+U1186+X1186+AA1186+AD1186+AG1186</f>
        <v>0</v>
      </c>
      <c r="AL1186" s="42">
        <f t="shared" si="349"/>
        <v>0</v>
      </c>
      <c r="AM1186" s="43">
        <f t="shared" si="349"/>
        <v>0</v>
      </c>
      <c r="AT1186" s="32">
        <f>IF(SUM(AK1277:AM1277)=0,0,IF(SUM(AK1186:AM1186)=0,0,1))</f>
        <v>0</v>
      </c>
      <c r="AV1186" s="23">
        <v>9</v>
      </c>
      <c r="AW1186" s="23">
        <v>8</v>
      </c>
      <c r="AX1186" s="23">
        <v>1</v>
      </c>
    </row>
    <row r="1187" spans="3:50" ht="15" hidden="1" customHeight="1" x14ac:dyDescent="0.3">
      <c r="C1187" s="40" t="s">
        <v>22</v>
      </c>
      <c r="D1187" s="34" t="s">
        <v>846</v>
      </c>
      <c r="E1187" s="35" t="s">
        <v>1092</v>
      </c>
      <c r="F1187" s="41">
        <v>0</v>
      </c>
      <c r="G1187" s="42">
        <v>0</v>
      </c>
      <c r="H1187" s="43">
        <v>0</v>
      </c>
      <c r="I1187" s="41">
        <v>0</v>
      </c>
      <c r="J1187" s="42">
        <v>0</v>
      </c>
      <c r="K1187" s="169">
        <v>0</v>
      </c>
      <c r="L1187" s="154">
        <v>0</v>
      </c>
      <c r="M1187" s="42">
        <v>0</v>
      </c>
      <c r="N1187" s="43">
        <v>0</v>
      </c>
      <c r="O1187" s="41"/>
      <c r="P1187" s="42"/>
      <c r="Q1187" s="43"/>
      <c r="R1187" s="41"/>
      <c r="S1187" s="42"/>
      <c r="T1187" s="43"/>
      <c r="U1187" s="41"/>
      <c r="V1187" s="42"/>
      <c r="W1187" s="43"/>
      <c r="X1187" s="41"/>
      <c r="Y1187" s="42"/>
      <c r="Z1187" s="43"/>
      <c r="AA1187" s="41"/>
      <c r="AB1187" s="42"/>
      <c r="AC1187" s="43"/>
      <c r="AD1187" s="41"/>
      <c r="AE1187" s="42"/>
      <c r="AF1187" s="43"/>
      <c r="AG1187" s="41"/>
      <c r="AH1187" s="42"/>
      <c r="AI1187" s="43"/>
      <c r="AK1187" s="41">
        <f t="shared" si="349"/>
        <v>0</v>
      </c>
      <c r="AL1187" s="42">
        <f t="shared" si="349"/>
        <v>0</v>
      </c>
      <c r="AM1187" s="43">
        <f t="shared" si="349"/>
        <v>0</v>
      </c>
      <c r="AT1187" s="32">
        <f>IF(SUM(AK1277:AM1277)=0,0,IF(SUM(AK1187:AM1187)=0,0,1))</f>
        <v>0</v>
      </c>
      <c r="AV1187" s="23">
        <v>9</v>
      </c>
      <c r="AW1187" s="23">
        <v>8</v>
      </c>
      <c r="AX1187" s="23">
        <f>IF(AW1187=AW1186,AX1186+1,1)</f>
        <v>2</v>
      </c>
    </row>
    <row r="1188" spans="3:50" ht="15" hidden="1" customHeight="1" x14ac:dyDescent="0.3">
      <c r="C1188" s="40" t="s">
        <v>22</v>
      </c>
      <c r="D1188" s="34" t="s">
        <v>847</v>
      </c>
      <c r="E1188" s="35" t="s">
        <v>1093</v>
      </c>
      <c r="F1188" s="41">
        <v>0</v>
      </c>
      <c r="G1188" s="42">
        <v>0</v>
      </c>
      <c r="H1188" s="43">
        <v>0</v>
      </c>
      <c r="I1188" s="41">
        <v>0</v>
      </c>
      <c r="J1188" s="42">
        <v>0</v>
      </c>
      <c r="K1188" s="169">
        <v>0</v>
      </c>
      <c r="L1188" s="154">
        <v>0</v>
      </c>
      <c r="M1188" s="42">
        <v>0</v>
      </c>
      <c r="N1188" s="43">
        <v>0</v>
      </c>
      <c r="O1188" s="41"/>
      <c r="P1188" s="42"/>
      <c r="Q1188" s="43"/>
      <c r="R1188" s="41"/>
      <c r="S1188" s="42"/>
      <c r="T1188" s="43"/>
      <c r="U1188" s="41"/>
      <c r="V1188" s="42"/>
      <c r="W1188" s="43"/>
      <c r="X1188" s="41"/>
      <c r="Y1188" s="42"/>
      <c r="Z1188" s="43"/>
      <c r="AA1188" s="41"/>
      <c r="AB1188" s="42"/>
      <c r="AC1188" s="43"/>
      <c r="AD1188" s="41"/>
      <c r="AE1188" s="42"/>
      <c r="AF1188" s="43"/>
      <c r="AG1188" s="41"/>
      <c r="AH1188" s="42"/>
      <c r="AI1188" s="43"/>
      <c r="AK1188" s="41">
        <f t="shared" si="349"/>
        <v>0</v>
      </c>
      <c r="AL1188" s="42">
        <f t="shared" si="349"/>
        <v>0</v>
      </c>
      <c r="AM1188" s="43">
        <f t="shared" si="349"/>
        <v>0</v>
      </c>
      <c r="AT1188" s="32">
        <f>IF(SUM(AK1277:AM1277)=0,0,IF(SUM(AK1188:AM1188)=0,0,1))</f>
        <v>0</v>
      </c>
      <c r="AV1188" s="23">
        <v>9</v>
      </c>
      <c r="AW1188" s="23">
        <v>8</v>
      </c>
      <c r="AX1188" s="23">
        <f t="shared" ref="AX1188:AX1196" si="350">IF(AW1188=AW1187,AX1187+1,1)</f>
        <v>3</v>
      </c>
    </row>
    <row r="1189" spans="3:50" ht="15" hidden="1" customHeight="1" x14ac:dyDescent="0.3">
      <c r="C1189" s="40" t="s">
        <v>22</v>
      </c>
      <c r="D1189" s="34" t="s">
        <v>543</v>
      </c>
      <c r="E1189" s="35" t="s">
        <v>1089</v>
      </c>
      <c r="F1189" s="41">
        <v>0</v>
      </c>
      <c r="G1189" s="42">
        <v>0</v>
      </c>
      <c r="H1189" s="43">
        <v>0</v>
      </c>
      <c r="I1189" s="41">
        <v>0</v>
      </c>
      <c r="J1189" s="42">
        <v>0</v>
      </c>
      <c r="K1189" s="169">
        <v>0</v>
      </c>
      <c r="L1189" s="154">
        <v>0</v>
      </c>
      <c r="M1189" s="42">
        <v>0</v>
      </c>
      <c r="N1189" s="43">
        <v>0</v>
      </c>
      <c r="O1189" s="41"/>
      <c r="P1189" s="42"/>
      <c r="Q1189" s="43"/>
      <c r="R1189" s="41"/>
      <c r="S1189" s="42"/>
      <c r="T1189" s="43"/>
      <c r="U1189" s="41"/>
      <c r="V1189" s="42"/>
      <c r="W1189" s="43"/>
      <c r="X1189" s="41"/>
      <c r="Y1189" s="42"/>
      <c r="Z1189" s="43"/>
      <c r="AA1189" s="41"/>
      <c r="AB1189" s="42"/>
      <c r="AC1189" s="43"/>
      <c r="AD1189" s="41"/>
      <c r="AE1189" s="42"/>
      <c r="AF1189" s="43"/>
      <c r="AG1189" s="41"/>
      <c r="AH1189" s="42"/>
      <c r="AI1189" s="43"/>
      <c r="AK1189" s="41">
        <f t="shared" si="349"/>
        <v>0</v>
      </c>
      <c r="AL1189" s="42">
        <f t="shared" si="349"/>
        <v>0</v>
      </c>
      <c r="AM1189" s="43">
        <f t="shared" si="349"/>
        <v>0</v>
      </c>
      <c r="AT1189" s="32">
        <f>IF(SUM(AK1277:AM1277)=0,0,IF(SUM(AK1189:AM1189)=0,0,1))</f>
        <v>0</v>
      </c>
      <c r="AV1189" s="23">
        <v>9</v>
      </c>
      <c r="AW1189" s="23">
        <v>8</v>
      </c>
      <c r="AX1189" s="23">
        <f t="shared" si="350"/>
        <v>4</v>
      </c>
    </row>
    <row r="1190" spans="3:50" ht="15" hidden="1" customHeight="1" x14ac:dyDescent="0.3">
      <c r="C1190" s="40" t="s">
        <v>22</v>
      </c>
      <c r="D1190" s="34" t="s">
        <v>848</v>
      </c>
      <c r="E1190" s="35" t="s">
        <v>1083</v>
      </c>
      <c r="F1190" s="41">
        <v>0</v>
      </c>
      <c r="G1190" s="42">
        <v>0</v>
      </c>
      <c r="H1190" s="43">
        <v>0</v>
      </c>
      <c r="I1190" s="41">
        <v>0</v>
      </c>
      <c r="J1190" s="42">
        <v>0</v>
      </c>
      <c r="K1190" s="169">
        <v>0</v>
      </c>
      <c r="L1190" s="154">
        <v>0</v>
      </c>
      <c r="M1190" s="42">
        <v>0</v>
      </c>
      <c r="N1190" s="43">
        <v>0</v>
      </c>
      <c r="O1190" s="41"/>
      <c r="P1190" s="42"/>
      <c r="Q1190" s="43"/>
      <c r="R1190" s="41"/>
      <c r="S1190" s="42"/>
      <c r="T1190" s="43"/>
      <c r="U1190" s="41"/>
      <c r="V1190" s="42"/>
      <c r="W1190" s="43"/>
      <c r="X1190" s="41"/>
      <c r="Y1190" s="42"/>
      <c r="Z1190" s="43"/>
      <c r="AA1190" s="41"/>
      <c r="AB1190" s="42"/>
      <c r="AC1190" s="43"/>
      <c r="AD1190" s="41"/>
      <c r="AE1190" s="42"/>
      <c r="AF1190" s="43"/>
      <c r="AG1190" s="41"/>
      <c r="AH1190" s="42"/>
      <c r="AI1190" s="43"/>
      <c r="AK1190" s="41">
        <f t="shared" si="349"/>
        <v>0</v>
      </c>
      <c r="AL1190" s="42">
        <f t="shared" si="349"/>
        <v>0</v>
      </c>
      <c r="AM1190" s="43">
        <f t="shared" si="349"/>
        <v>0</v>
      </c>
      <c r="AT1190" s="32">
        <f>IF(SUM(AK1277:AM1277)=0,0,IF(SUM(AK1190:AM1190)=0,0,1))</f>
        <v>0</v>
      </c>
      <c r="AV1190" s="23">
        <v>9</v>
      </c>
      <c r="AW1190" s="23">
        <v>8</v>
      </c>
      <c r="AX1190" s="23">
        <f t="shared" si="350"/>
        <v>5</v>
      </c>
    </row>
    <row r="1191" spans="3:50" ht="15" hidden="1" customHeight="1" x14ac:dyDescent="0.3">
      <c r="C1191" s="40" t="s">
        <v>22</v>
      </c>
      <c r="D1191" s="34" t="s">
        <v>849</v>
      </c>
      <c r="E1191" s="35" t="s">
        <v>1088</v>
      </c>
      <c r="F1191" s="41">
        <v>0</v>
      </c>
      <c r="G1191" s="42">
        <v>0</v>
      </c>
      <c r="H1191" s="43">
        <v>0</v>
      </c>
      <c r="I1191" s="41">
        <v>0</v>
      </c>
      <c r="J1191" s="42">
        <v>0</v>
      </c>
      <c r="K1191" s="169">
        <v>0</v>
      </c>
      <c r="L1191" s="154">
        <v>0</v>
      </c>
      <c r="M1191" s="42">
        <v>0</v>
      </c>
      <c r="N1191" s="43">
        <v>0</v>
      </c>
      <c r="O1191" s="41"/>
      <c r="P1191" s="42"/>
      <c r="Q1191" s="43"/>
      <c r="R1191" s="41"/>
      <c r="S1191" s="42"/>
      <c r="T1191" s="43"/>
      <c r="U1191" s="41"/>
      <c r="V1191" s="42"/>
      <c r="W1191" s="43"/>
      <c r="X1191" s="41"/>
      <c r="Y1191" s="42"/>
      <c r="Z1191" s="43"/>
      <c r="AA1191" s="41"/>
      <c r="AB1191" s="42"/>
      <c r="AC1191" s="43"/>
      <c r="AD1191" s="41"/>
      <c r="AE1191" s="42"/>
      <c r="AF1191" s="43"/>
      <c r="AG1191" s="41"/>
      <c r="AH1191" s="42"/>
      <c r="AI1191" s="43"/>
      <c r="AK1191" s="41">
        <f t="shared" si="349"/>
        <v>0</v>
      </c>
      <c r="AL1191" s="42">
        <f t="shared" si="349"/>
        <v>0</v>
      </c>
      <c r="AM1191" s="43">
        <f t="shared" si="349"/>
        <v>0</v>
      </c>
      <c r="AT1191" s="32">
        <f>IF(SUM(AK1277:AM1277)=0,0,IF(SUM(AK1191:AM1191)=0,0,1))</f>
        <v>0</v>
      </c>
      <c r="AV1191" s="23">
        <v>9</v>
      </c>
      <c r="AW1191" s="23">
        <v>8</v>
      </c>
      <c r="AX1191" s="23">
        <f t="shared" si="350"/>
        <v>6</v>
      </c>
    </row>
    <row r="1192" spans="3:50" ht="15" hidden="1" customHeight="1" x14ac:dyDescent="0.3">
      <c r="C1192" s="40" t="s">
        <v>22</v>
      </c>
      <c r="D1192" s="34" t="s">
        <v>850</v>
      </c>
      <c r="E1192" s="35" t="s">
        <v>1086</v>
      </c>
      <c r="F1192" s="41">
        <v>0</v>
      </c>
      <c r="G1192" s="42">
        <v>0</v>
      </c>
      <c r="H1192" s="43">
        <v>0</v>
      </c>
      <c r="I1192" s="41">
        <v>0</v>
      </c>
      <c r="J1192" s="42">
        <v>0</v>
      </c>
      <c r="K1192" s="169">
        <v>0</v>
      </c>
      <c r="L1192" s="154">
        <v>0</v>
      </c>
      <c r="M1192" s="42">
        <v>0</v>
      </c>
      <c r="N1192" s="43">
        <v>0</v>
      </c>
      <c r="O1192" s="41"/>
      <c r="P1192" s="42"/>
      <c r="Q1192" s="43"/>
      <c r="R1192" s="41"/>
      <c r="S1192" s="42"/>
      <c r="T1192" s="43"/>
      <c r="U1192" s="41"/>
      <c r="V1192" s="42"/>
      <c r="W1192" s="43"/>
      <c r="X1192" s="41"/>
      <c r="Y1192" s="42"/>
      <c r="Z1192" s="43"/>
      <c r="AA1192" s="41"/>
      <c r="AB1192" s="42"/>
      <c r="AC1192" s="43"/>
      <c r="AD1192" s="41"/>
      <c r="AE1192" s="42"/>
      <c r="AF1192" s="43"/>
      <c r="AG1192" s="41"/>
      <c r="AH1192" s="42"/>
      <c r="AI1192" s="43"/>
      <c r="AK1192" s="41">
        <f t="shared" si="349"/>
        <v>0</v>
      </c>
      <c r="AL1192" s="42">
        <f t="shared" si="349"/>
        <v>0</v>
      </c>
      <c r="AM1192" s="43">
        <f t="shared" si="349"/>
        <v>0</v>
      </c>
      <c r="AT1192" s="32">
        <f>IF(SUM(AK1277:AM1277)=0,0,IF(SUM(AK1192:AM1192)=0,0,1))</f>
        <v>0</v>
      </c>
      <c r="AV1192" s="23">
        <v>9</v>
      </c>
      <c r="AW1192" s="23">
        <v>8</v>
      </c>
      <c r="AX1192" s="23">
        <f t="shared" si="350"/>
        <v>7</v>
      </c>
    </row>
    <row r="1193" spans="3:50" ht="15" hidden="1" customHeight="1" x14ac:dyDescent="0.3">
      <c r="C1193" s="40" t="s">
        <v>22</v>
      </c>
      <c r="D1193" s="34" t="s">
        <v>2</v>
      </c>
      <c r="E1193" s="35" t="s">
        <v>2</v>
      </c>
      <c r="F1193" s="41">
        <v>0</v>
      </c>
      <c r="G1193" s="42">
        <v>0</v>
      </c>
      <c r="H1193" s="43">
        <v>0</v>
      </c>
      <c r="I1193" s="41">
        <v>0</v>
      </c>
      <c r="J1193" s="42">
        <v>0</v>
      </c>
      <c r="K1193" s="169">
        <v>0</v>
      </c>
      <c r="L1193" s="154">
        <v>0</v>
      </c>
      <c r="M1193" s="42">
        <v>0</v>
      </c>
      <c r="N1193" s="43">
        <v>0</v>
      </c>
      <c r="O1193" s="41"/>
      <c r="P1193" s="42"/>
      <c r="Q1193" s="43"/>
      <c r="R1193" s="41"/>
      <c r="S1193" s="42"/>
      <c r="T1193" s="43"/>
      <c r="U1193" s="41"/>
      <c r="V1193" s="42"/>
      <c r="W1193" s="43"/>
      <c r="X1193" s="41"/>
      <c r="Y1193" s="42"/>
      <c r="Z1193" s="43"/>
      <c r="AA1193" s="41"/>
      <c r="AB1193" s="42"/>
      <c r="AC1193" s="43"/>
      <c r="AD1193" s="41"/>
      <c r="AE1193" s="42"/>
      <c r="AF1193" s="43"/>
      <c r="AG1193" s="41"/>
      <c r="AH1193" s="42"/>
      <c r="AI1193" s="43"/>
      <c r="AK1193" s="41">
        <f t="shared" si="349"/>
        <v>0</v>
      </c>
      <c r="AL1193" s="42">
        <f t="shared" si="349"/>
        <v>0</v>
      </c>
      <c r="AM1193" s="43">
        <f t="shared" si="349"/>
        <v>0</v>
      </c>
      <c r="AT1193" s="32">
        <f>IF(SUM(AK1277:AM1277)=0,0,IF(SUM(AK1193:AM1193)=0,0,1))</f>
        <v>0</v>
      </c>
      <c r="AV1193" s="23">
        <v>9</v>
      </c>
      <c r="AW1193" s="23">
        <v>8</v>
      </c>
      <c r="AX1193" s="23">
        <f t="shared" si="350"/>
        <v>8</v>
      </c>
    </row>
    <row r="1194" spans="3:50" ht="15" hidden="1" customHeight="1" x14ac:dyDescent="0.3">
      <c r="C1194" s="40" t="s">
        <v>22</v>
      </c>
      <c r="D1194" s="34" t="s">
        <v>2</v>
      </c>
      <c r="E1194" s="35" t="s">
        <v>2</v>
      </c>
      <c r="F1194" s="41">
        <v>0</v>
      </c>
      <c r="G1194" s="42">
        <v>0</v>
      </c>
      <c r="H1194" s="43">
        <v>0</v>
      </c>
      <c r="I1194" s="41">
        <v>0</v>
      </c>
      <c r="J1194" s="42">
        <v>0</v>
      </c>
      <c r="K1194" s="169">
        <v>0</v>
      </c>
      <c r="L1194" s="154">
        <v>0</v>
      </c>
      <c r="M1194" s="42">
        <v>0</v>
      </c>
      <c r="N1194" s="43">
        <v>0</v>
      </c>
      <c r="O1194" s="41"/>
      <c r="P1194" s="42"/>
      <c r="Q1194" s="43"/>
      <c r="R1194" s="41"/>
      <c r="S1194" s="42"/>
      <c r="T1194" s="43"/>
      <c r="U1194" s="41"/>
      <c r="V1194" s="42"/>
      <c r="W1194" s="43"/>
      <c r="X1194" s="41"/>
      <c r="Y1194" s="42"/>
      <c r="Z1194" s="43"/>
      <c r="AA1194" s="41"/>
      <c r="AB1194" s="42"/>
      <c r="AC1194" s="43"/>
      <c r="AD1194" s="41"/>
      <c r="AE1194" s="42"/>
      <c r="AF1194" s="43"/>
      <c r="AG1194" s="41"/>
      <c r="AH1194" s="42"/>
      <c r="AI1194" s="43"/>
      <c r="AK1194" s="41">
        <f t="shared" si="349"/>
        <v>0</v>
      </c>
      <c r="AL1194" s="42">
        <f t="shared" si="349"/>
        <v>0</v>
      </c>
      <c r="AM1194" s="43">
        <f t="shared" si="349"/>
        <v>0</v>
      </c>
      <c r="AT1194" s="32">
        <f>IF(SUM(AK1277:AM1277)=0,0,IF(SUM(AK1194:AM1194)=0,0,1))</f>
        <v>0</v>
      </c>
      <c r="AV1194" s="23">
        <v>9</v>
      </c>
      <c r="AW1194" s="23">
        <v>8</v>
      </c>
      <c r="AX1194" s="23">
        <f t="shared" si="350"/>
        <v>9</v>
      </c>
    </row>
    <row r="1195" spans="3:50" ht="15" hidden="1" customHeight="1" x14ac:dyDescent="0.3">
      <c r="C1195" s="40" t="s">
        <v>22</v>
      </c>
      <c r="D1195" s="34" t="s">
        <v>2</v>
      </c>
      <c r="E1195" s="35" t="s">
        <v>2</v>
      </c>
      <c r="F1195" s="41">
        <v>0</v>
      </c>
      <c r="G1195" s="42">
        <v>0</v>
      </c>
      <c r="H1195" s="43">
        <v>0</v>
      </c>
      <c r="I1195" s="41">
        <v>0</v>
      </c>
      <c r="J1195" s="42">
        <v>0</v>
      </c>
      <c r="K1195" s="169">
        <v>0</v>
      </c>
      <c r="L1195" s="154">
        <v>0</v>
      </c>
      <c r="M1195" s="42">
        <v>0</v>
      </c>
      <c r="N1195" s="43">
        <v>0</v>
      </c>
      <c r="O1195" s="41"/>
      <c r="P1195" s="42"/>
      <c r="Q1195" s="43"/>
      <c r="R1195" s="41"/>
      <c r="S1195" s="42"/>
      <c r="T1195" s="43"/>
      <c r="U1195" s="41"/>
      <c r="V1195" s="42"/>
      <c r="W1195" s="43"/>
      <c r="X1195" s="41"/>
      <c r="Y1195" s="42"/>
      <c r="Z1195" s="43"/>
      <c r="AA1195" s="41"/>
      <c r="AB1195" s="42"/>
      <c r="AC1195" s="43"/>
      <c r="AD1195" s="41"/>
      <c r="AE1195" s="42"/>
      <c r="AF1195" s="43"/>
      <c r="AG1195" s="41"/>
      <c r="AH1195" s="42"/>
      <c r="AI1195" s="43"/>
      <c r="AK1195" s="41">
        <f t="shared" si="349"/>
        <v>0</v>
      </c>
      <c r="AL1195" s="42">
        <f t="shared" si="349"/>
        <v>0</v>
      </c>
      <c r="AM1195" s="43">
        <f t="shared" si="349"/>
        <v>0</v>
      </c>
      <c r="AT1195" s="32">
        <f>IF(SUM(AK1277:AM1277)=0,0,IF(SUM(AK1195:AM1195)=0,0,1))</f>
        <v>0</v>
      </c>
      <c r="AV1195" s="23">
        <v>9</v>
      </c>
      <c r="AW1195" s="23">
        <v>8</v>
      </c>
      <c r="AX1195" s="23">
        <f t="shared" si="350"/>
        <v>10</v>
      </c>
    </row>
    <row r="1196" spans="3:50" ht="15" hidden="1" customHeight="1" x14ac:dyDescent="0.3">
      <c r="C1196" s="40" t="s">
        <v>23</v>
      </c>
      <c r="D1196" s="34" t="s">
        <v>851</v>
      </c>
      <c r="E1196" s="35" t="s">
        <v>1097</v>
      </c>
      <c r="F1196" s="41">
        <v>0</v>
      </c>
      <c r="G1196" s="42">
        <v>0</v>
      </c>
      <c r="H1196" s="43">
        <v>0</v>
      </c>
      <c r="I1196" s="41">
        <v>0</v>
      </c>
      <c r="J1196" s="42">
        <v>0</v>
      </c>
      <c r="K1196" s="169">
        <v>0</v>
      </c>
      <c r="L1196" s="154">
        <v>0</v>
      </c>
      <c r="M1196" s="42">
        <v>0</v>
      </c>
      <c r="N1196" s="43">
        <v>0</v>
      </c>
      <c r="O1196" s="41"/>
      <c r="P1196" s="42"/>
      <c r="Q1196" s="43"/>
      <c r="R1196" s="41"/>
      <c r="S1196" s="42"/>
      <c r="T1196" s="43"/>
      <c r="U1196" s="41"/>
      <c r="V1196" s="42"/>
      <c r="W1196" s="43"/>
      <c r="X1196" s="41"/>
      <c r="Y1196" s="42"/>
      <c r="Z1196" s="43"/>
      <c r="AA1196" s="41"/>
      <c r="AB1196" s="42"/>
      <c r="AC1196" s="43"/>
      <c r="AD1196" s="41"/>
      <c r="AE1196" s="42"/>
      <c r="AF1196" s="43"/>
      <c r="AG1196" s="41"/>
      <c r="AH1196" s="42"/>
      <c r="AI1196" s="43"/>
      <c r="AK1196" s="41">
        <f t="shared" si="349"/>
        <v>0</v>
      </c>
      <c r="AL1196" s="42">
        <f t="shared" si="349"/>
        <v>0</v>
      </c>
      <c r="AM1196" s="43">
        <f t="shared" si="349"/>
        <v>0</v>
      </c>
      <c r="AT1196" s="32">
        <f>IF(SUM(AK1277:AM1277)=0,0,IF(SUM(AK1196:AM1196)=0,0,1))</f>
        <v>0</v>
      </c>
      <c r="AV1196" s="23">
        <v>9</v>
      </c>
      <c r="AW1196" s="23">
        <v>9</v>
      </c>
      <c r="AX1196" s="23">
        <f t="shared" si="350"/>
        <v>1</v>
      </c>
    </row>
    <row r="1197" spans="3:50" ht="15" hidden="1" customHeight="1" x14ac:dyDescent="0.3">
      <c r="C1197" s="50" t="str">
        <f>IF(LEN(E1196)&lt;1,"","Total: " &amp; LEFT(E1196,LEN(E1196)-21) &amp; "Municipalities")</f>
        <v>Total: Garden Route Municipalities</v>
      </c>
      <c r="D1197" s="51"/>
      <c r="E1197" s="52"/>
      <c r="F1197" s="53">
        <f t="shared" ref="F1197:N1197" si="351">SUM(F1186:F1196)</f>
        <v>0</v>
      </c>
      <c r="G1197" s="54">
        <f t="shared" si="351"/>
        <v>0</v>
      </c>
      <c r="H1197" s="55">
        <f t="shared" si="351"/>
        <v>0</v>
      </c>
      <c r="I1197" s="53">
        <f t="shared" si="351"/>
        <v>0</v>
      </c>
      <c r="J1197" s="54">
        <f t="shared" si="351"/>
        <v>0</v>
      </c>
      <c r="K1197" s="171">
        <f t="shared" si="351"/>
        <v>0</v>
      </c>
      <c r="L1197" s="159">
        <f t="shared" si="351"/>
        <v>0</v>
      </c>
      <c r="M1197" s="54">
        <f t="shared" si="351"/>
        <v>0</v>
      </c>
      <c r="N1197" s="55">
        <f t="shared" si="351"/>
        <v>0</v>
      </c>
      <c r="O1197" s="53">
        <f t="shared" ref="O1197:AI1197" si="352">SUM(O1186:O1196)</f>
        <v>0</v>
      </c>
      <c r="P1197" s="54">
        <f t="shared" si="352"/>
        <v>0</v>
      </c>
      <c r="Q1197" s="55">
        <f t="shared" si="352"/>
        <v>0</v>
      </c>
      <c r="R1197" s="53">
        <f t="shared" si="352"/>
        <v>0</v>
      </c>
      <c r="S1197" s="54">
        <f t="shared" si="352"/>
        <v>0</v>
      </c>
      <c r="T1197" s="55">
        <f t="shared" si="352"/>
        <v>0</v>
      </c>
      <c r="U1197" s="53">
        <f t="shared" si="352"/>
        <v>0</v>
      </c>
      <c r="V1197" s="54">
        <f t="shared" si="352"/>
        <v>0</v>
      </c>
      <c r="W1197" s="55">
        <f t="shared" si="352"/>
        <v>0</v>
      </c>
      <c r="X1197" s="53">
        <f t="shared" si="352"/>
        <v>0</v>
      </c>
      <c r="Y1197" s="54">
        <f t="shared" si="352"/>
        <v>0</v>
      </c>
      <c r="Z1197" s="55">
        <f t="shared" si="352"/>
        <v>0</v>
      </c>
      <c r="AA1197" s="53">
        <f t="shared" si="352"/>
        <v>0</v>
      </c>
      <c r="AB1197" s="54">
        <f t="shared" si="352"/>
        <v>0</v>
      </c>
      <c r="AC1197" s="55">
        <f t="shared" si="352"/>
        <v>0</v>
      </c>
      <c r="AD1197" s="53">
        <f t="shared" si="352"/>
        <v>0</v>
      </c>
      <c r="AE1197" s="54">
        <f t="shared" si="352"/>
        <v>0</v>
      </c>
      <c r="AF1197" s="55">
        <f t="shared" si="352"/>
        <v>0</v>
      </c>
      <c r="AG1197" s="53">
        <f t="shared" si="352"/>
        <v>0</v>
      </c>
      <c r="AH1197" s="54">
        <f t="shared" si="352"/>
        <v>0</v>
      </c>
      <c r="AI1197" s="55">
        <f t="shared" si="352"/>
        <v>0</v>
      </c>
      <c r="AK1197" s="53">
        <f>SUM(AK1186:AK1196)</f>
        <v>0</v>
      </c>
      <c r="AL1197" s="54">
        <f>SUM(AL1186:AL1196)</f>
        <v>0</v>
      </c>
      <c r="AM1197" s="55">
        <f>SUM(AM1186:AM1196)</f>
        <v>0</v>
      </c>
      <c r="AT1197" s="32">
        <f>IF(SUM(AK1277:AM1277)=0,0,IF(SUM(AK1197:AM1197)=0,0,1))</f>
        <v>0</v>
      </c>
    </row>
    <row r="1198" spans="3:50" ht="15" hidden="1" customHeight="1" x14ac:dyDescent="0.3">
      <c r="C1198" s="40"/>
      <c r="D1198" s="34"/>
      <c r="E1198" s="35"/>
      <c r="F1198" s="41"/>
      <c r="G1198" s="42"/>
      <c r="H1198" s="43"/>
      <c r="I1198" s="41"/>
      <c r="J1198" s="42"/>
      <c r="K1198" s="169"/>
      <c r="L1198" s="154"/>
      <c r="M1198" s="42"/>
      <c r="N1198" s="43"/>
      <c r="O1198" s="41"/>
      <c r="P1198" s="42"/>
      <c r="Q1198" s="43"/>
      <c r="R1198" s="41"/>
      <c r="S1198" s="42"/>
      <c r="T1198" s="43"/>
      <c r="U1198" s="41"/>
      <c r="V1198" s="42"/>
      <c r="W1198" s="43"/>
      <c r="X1198" s="41"/>
      <c r="Y1198" s="42"/>
      <c r="Z1198" s="43"/>
      <c r="AA1198" s="41"/>
      <c r="AB1198" s="42"/>
      <c r="AC1198" s="43"/>
      <c r="AD1198" s="41"/>
      <c r="AE1198" s="42"/>
      <c r="AF1198" s="43"/>
      <c r="AG1198" s="41"/>
      <c r="AH1198" s="42"/>
      <c r="AI1198" s="43"/>
      <c r="AK1198" s="41"/>
      <c r="AL1198" s="42"/>
      <c r="AM1198" s="43"/>
      <c r="AT1198" s="32">
        <f>IF(SUM(AK1277:AM1277)=0,0,IF(SUM(AK1198:AM1198)=0,0,1))</f>
        <v>0</v>
      </c>
    </row>
    <row r="1199" spans="3:50" ht="15" hidden="1" customHeight="1" x14ac:dyDescent="0.3">
      <c r="C1199" s="40" t="s">
        <v>22</v>
      </c>
      <c r="D1199" s="34" t="s">
        <v>852</v>
      </c>
      <c r="E1199" s="35" t="s">
        <v>1096</v>
      </c>
      <c r="F1199" s="41">
        <v>0</v>
      </c>
      <c r="G1199" s="42">
        <v>0</v>
      </c>
      <c r="H1199" s="43">
        <v>0</v>
      </c>
      <c r="I1199" s="41">
        <v>0</v>
      </c>
      <c r="J1199" s="42">
        <v>0</v>
      </c>
      <c r="K1199" s="169">
        <v>0</v>
      </c>
      <c r="L1199" s="154">
        <v>0</v>
      </c>
      <c r="M1199" s="42">
        <v>0</v>
      </c>
      <c r="N1199" s="43">
        <v>0</v>
      </c>
      <c r="O1199" s="41"/>
      <c r="P1199" s="42"/>
      <c r="Q1199" s="43"/>
      <c r="R1199" s="41"/>
      <c r="S1199" s="42"/>
      <c r="T1199" s="43"/>
      <c r="U1199" s="41"/>
      <c r="V1199" s="42"/>
      <c r="W1199" s="43"/>
      <c r="X1199" s="41"/>
      <c r="Y1199" s="42"/>
      <c r="Z1199" s="43"/>
      <c r="AA1199" s="41"/>
      <c r="AB1199" s="42"/>
      <c r="AC1199" s="43"/>
      <c r="AD1199" s="41"/>
      <c r="AE1199" s="42"/>
      <c r="AF1199" s="43"/>
      <c r="AG1199" s="41"/>
      <c r="AH1199" s="42"/>
      <c r="AI1199" s="43"/>
      <c r="AK1199" s="41">
        <f t="shared" ref="AK1199:AM1209" si="353">F1199+I1199+L1199+O1199+R1199+U1199+X1199+AA1199+AD1199+AG1199</f>
        <v>0</v>
      </c>
      <c r="AL1199" s="42">
        <f t="shared" si="353"/>
        <v>0</v>
      </c>
      <c r="AM1199" s="43">
        <f t="shared" si="353"/>
        <v>0</v>
      </c>
      <c r="AT1199" s="32">
        <f>IF(SUM(AK1277:AM1277)=0,0,IF(SUM(AK1199:AM1199)=0,0,1))</f>
        <v>0</v>
      </c>
      <c r="AV1199" s="23">
        <v>9</v>
      </c>
      <c r="AW1199" s="23">
        <v>10</v>
      </c>
      <c r="AX1199" s="23">
        <v>1</v>
      </c>
    </row>
    <row r="1200" spans="3:50" ht="15" hidden="1" customHeight="1" x14ac:dyDescent="0.3">
      <c r="C1200" s="40" t="s">
        <v>22</v>
      </c>
      <c r="D1200" s="34" t="s">
        <v>853</v>
      </c>
      <c r="E1200" s="35" t="s">
        <v>1094</v>
      </c>
      <c r="F1200" s="41">
        <v>0</v>
      </c>
      <c r="G1200" s="42">
        <v>0</v>
      </c>
      <c r="H1200" s="43">
        <v>0</v>
      </c>
      <c r="I1200" s="41">
        <v>0</v>
      </c>
      <c r="J1200" s="42">
        <v>0</v>
      </c>
      <c r="K1200" s="169">
        <v>0</v>
      </c>
      <c r="L1200" s="154">
        <v>0</v>
      </c>
      <c r="M1200" s="42">
        <v>0</v>
      </c>
      <c r="N1200" s="43">
        <v>0</v>
      </c>
      <c r="O1200" s="41"/>
      <c r="P1200" s="42"/>
      <c r="Q1200" s="43"/>
      <c r="R1200" s="41"/>
      <c r="S1200" s="42"/>
      <c r="T1200" s="43"/>
      <c r="U1200" s="41"/>
      <c r="V1200" s="42"/>
      <c r="W1200" s="43"/>
      <c r="X1200" s="41"/>
      <c r="Y1200" s="42"/>
      <c r="Z1200" s="43"/>
      <c r="AA1200" s="41"/>
      <c r="AB1200" s="42"/>
      <c r="AC1200" s="43"/>
      <c r="AD1200" s="41"/>
      <c r="AE1200" s="42"/>
      <c r="AF1200" s="43"/>
      <c r="AG1200" s="41"/>
      <c r="AH1200" s="42"/>
      <c r="AI1200" s="43"/>
      <c r="AK1200" s="41">
        <f t="shared" si="353"/>
        <v>0</v>
      </c>
      <c r="AL1200" s="42">
        <f t="shared" si="353"/>
        <v>0</v>
      </c>
      <c r="AM1200" s="43">
        <f t="shared" si="353"/>
        <v>0</v>
      </c>
      <c r="AT1200" s="32">
        <f>IF(SUM(AK1277:AM1277)=0,0,IF(SUM(AK1200:AM1200)=0,0,1))</f>
        <v>0</v>
      </c>
      <c r="AV1200" s="23">
        <v>9</v>
      </c>
      <c r="AW1200" s="23">
        <v>10</v>
      </c>
      <c r="AX1200" s="23">
        <f>IF(AW1200=AW1199,AX1199+1,1)</f>
        <v>2</v>
      </c>
    </row>
    <row r="1201" spans="3:50" ht="15" hidden="1" customHeight="1" x14ac:dyDescent="0.3">
      <c r="C1201" s="40" t="s">
        <v>22</v>
      </c>
      <c r="D1201" s="34" t="s">
        <v>854</v>
      </c>
      <c r="E1201" s="35" t="s">
        <v>1095</v>
      </c>
      <c r="F1201" s="41">
        <v>0</v>
      </c>
      <c r="G1201" s="42">
        <v>0</v>
      </c>
      <c r="H1201" s="43">
        <v>0</v>
      </c>
      <c r="I1201" s="41">
        <v>0</v>
      </c>
      <c r="J1201" s="42">
        <v>0</v>
      </c>
      <c r="K1201" s="169">
        <v>0</v>
      </c>
      <c r="L1201" s="154">
        <v>0</v>
      </c>
      <c r="M1201" s="42">
        <v>0</v>
      </c>
      <c r="N1201" s="43">
        <v>0</v>
      </c>
      <c r="O1201" s="41"/>
      <c r="P1201" s="42"/>
      <c r="Q1201" s="43"/>
      <c r="R1201" s="41"/>
      <c r="S1201" s="42"/>
      <c r="T1201" s="43"/>
      <c r="U1201" s="41"/>
      <c r="V1201" s="42"/>
      <c r="W1201" s="43"/>
      <c r="X1201" s="41"/>
      <c r="Y1201" s="42"/>
      <c r="Z1201" s="43"/>
      <c r="AA1201" s="41"/>
      <c r="AB1201" s="42"/>
      <c r="AC1201" s="43"/>
      <c r="AD1201" s="41"/>
      <c r="AE1201" s="42"/>
      <c r="AF1201" s="43"/>
      <c r="AG1201" s="41"/>
      <c r="AH1201" s="42"/>
      <c r="AI1201" s="43"/>
      <c r="AK1201" s="41">
        <f t="shared" si="353"/>
        <v>0</v>
      </c>
      <c r="AL1201" s="42">
        <f t="shared" si="353"/>
        <v>0</v>
      </c>
      <c r="AM1201" s="43">
        <f t="shared" si="353"/>
        <v>0</v>
      </c>
      <c r="AT1201" s="32">
        <f>IF(SUM(AK1277:AM1277)=0,0,IF(SUM(AK1201:AM1201)=0,0,1))</f>
        <v>0</v>
      </c>
      <c r="AV1201" s="23">
        <v>9</v>
      </c>
      <c r="AW1201" s="23">
        <v>10</v>
      </c>
      <c r="AX1201" s="23">
        <f t="shared" ref="AX1201:AX1209" si="354">IF(AW1201=AW1200,AX1200+1,1)</f>
        <v>3</v>
      </c>
    </row>
    <row r="1202" spans="3:50" ht="15" hidden="1" customHeight="1" x14ac:dyDescent="0.3">
      <c r="C1202" s="40" t="s">
        <v>22</v>
      </c>
      <c r="D1202" s="34" t="s">
        <v>2</v>
      </c>
      <c r="E1202" s="35" t="s">
        <v>2</v>
      </c>
      <c r="F1202" s="41">
        <v>0</v>
      </c>
      <c r="G1202" s="42">
        <v>0</v>
      </c>
      <c r="H1202" s="43">
        <v>0</v>
      </c>
      <c r="I1202" s="41">
        <v>0</v>
      </c>
      <c r="J1202" s="42">
        <v>0</v>
      </c>
      <c r="K1202" s="169">
        <v>0</v>
      </c>
      <c r="L1202" s="154">
        <v>0</v>
      </c>
      <c r="M1202" s="42">
        <v>0</v>
      </c>
      <c r="N1202" s="43">
        <v>0</v>
      </c>
      <c r="O1202" s="41"/>
      <c r="P1202" s="42"/>
      <c r="Q1202" s="43"/>
      <c r="R1202" s="41"/>
      <c r="S1202" s="42"/>
      <c r="T1202" s="43"/>
      <c r="U1202" s="41"/>
      <c r="V1202" s="42"/>
      <c r="W1202" s="43"/>
      <c r="X1202" s="41"/>
      <c r="Y1202" s="42"/>
      <c r="Z1202" s="43"/>
      <c r="AA1202" s="41"/>
      <c r="AB1202" s="42"/>
      <c r="AC1202" s="43"/>
      <c r="AD1202" s="41"/>
      <c r="AE1202" s="42"/>
      <c r="AF1202" s="43"/>
      <c r="AG1202" s="41"/>
      <c r="AH1202" s="42"/>
      <c r="AI1202" s="43"/>
      <c r="AK1202" s="41">
        <f t="shared" si="353"/>
        <v>0</v>
      </c>
      <c r="AL1202" s="42">
        <f t="shared" si="353"/>
        <v>0</v>
      </c>
      <c r="AM1202" s="43">
        <f t="shared" si="353"/>
        <v>0</v>
      </c>
      <c r="AT1202" s="32">
        <f>IF(SUM(AK1277:AM1277)=0,0,IF(SUM(AK1202:AM1202)=0,0,1))</f>
        <v>0</v>
      </c>
      <c r="AV1202" s="23">
        <v>9</v>
      </c>
      <c r="AW1202" s="23">
        <v>10</v>
      </c>
      <c r="AX1202" s="23">
        <f t="shared" si="354"/>
        <v>4</v>
      </c>
    </row>
    <row r="1203" spans="3:50" ht="15" hidden="1" customHeight="1" x14ac:dyDescent="0.3">
      <c r="C1203" s="40" t="s">
        <v>22</v>
      </c>
      <c r="D1203" s="34" t="s">
        <v>2</v>
      </c>
      <c r="E1203" s="35" t="s">
        <v>2</v>
      </c>
      <c r="F1203" s="41">
        <v>0</v>
      </c>
      <c r="G1203" s="42">
        <v>0</v>
      </c>
      <c r="H1203" s="43">
        <v>0</v>
      </c>
      <c r="I1203" s="41">
        <v>0</v>
      </c>
      <c r="J1203" s="42">
        <v>0</v>
      </c>
      <c r="K1203" s="169">
        <v>0</v>
      </c>
      <c r="L1203" s="154">
        <v>0</v>
      </c>
      <c r="M1203" s="42">
        <v>0</v>
      </c>
      <c r="N1203" s="43">
        <v>0</v>
      </c>
      <c r="O1203" s="41"/>
      <c r="P1203" s="42"/>
      <c r="Q1203" s="43"/>
      <c r="R1203" s="41"/>
      <c r="S1203" s="42"/>
      <c r="T1203" s="43"/>
      <c r="U1203" s="41"/>
      <c r="V1203" s="42"/>
      <c r="W1203" s="43"/>
      <c r="X1203" s="41"/>
      <c r="Y1203" s="42"/>
      <c r="Z1203" s="43"/>
      <c r="AA1203" s="41"/>
      <c r="AB1203" s="42"/>
      <c r="AC1203" s="43"/>
      <c r="AD1203" s="41"/>
      <c r="AE1203" s="42"/>
      <c r="AF1203" s="43"/>
      <c r="AG1203" s="41"/>
      <c r="AH1203" s="42"/>
      <c r="AI1203" s="43"/>
      <c r="AK1203" s="41">
        <f t="shared" si="353"/>
        <v>0</v>
      </c>
      <c r="AL1203" s="42">
        <f t="shared" si="353"/>
        <v>0</v>
      </c>
      <c r="AM1203" s="43">
        <f t="shared" si="353"/>
        <v>0</v>
      </c>
      <c r="AT1203" s="32">
        <f>IF(SUM(AK1277:AM1277)=0,0,IF(SUM(AK1203:AM1203)=0,0,1))</f>
        <v>0</v>
      </c>
      <c r="AV1203" s="23">
        <v>9</v>
      </c>
      <c r="AW1203" s="23">
        <v>10</v>
      </c>
      <c r="AX1203" s="23">
        <f t="shared" si="354"/>
        <v>5</v>
      </c>
    </row>
    <row r="1204" spans="3:50" ht="15" hidden="1" customHeight="1" x14ac:dyDescent="0.3">
      <c r="C1204" s="40" t="s">
        <v>22</v>
      </c>
      <c r="D1204" s="34" t="s">
        <v>2</v>
      </c>
      <c r="E1204" s="35" t="s">
        <v>2</v>
      </c>
      <c r="F1204" s="41">
        <v>0</v>
      </c>
      <c r="G1204" s="42">
        <v>0</v>
      </c>
      <c r="H1204" s="43">
        <v>0</v>
      </c>
      <c r="I1204" s="41">
        <v>0</v>
      </c>
      <c r="J1204" s="42">
        <v>0</v>
      </c>
      <c r="K1204" s="169">
        <v>0</v>
      </c>
      <c r="L1204" s="154">
        <v>0</v>
      </c>
      <c r="M1204" s="42">
        <v>0</v>
      </c>
      <c r="N1204" s="43">
        <v>0</v>
      </c>
      <c r="O1204" s="41"/>
      <c r="P1204" s="42"/>
      <c r="Q1204" s="43"/>
      <c r="R1204" s="41"/>
      <c r="S1204" s="42"/>
      <c r="T1204" s="43"/>
      <c r="U1204" s="41"/>
      <c r="V1204" s="42"/>
      <c r="W1204" s="43"/>
      <c r="X1204" s="41"/>
      <c r="Y1204" s="42"/>
      <c r="Z1204" s="43"/>
      <c r="AA1204" s="41"/>
      <c r="AB1204" s="42"/>
      <c r="AC1204" s="43"/>
      <c r="AD1204" s="41"/>
      <c r="AE1204" s="42"/>
      <c r="AF1204" s="43"/>
      <c r="AG1204" s="41"/>
      <c r="AH1204" s="42"/>
      <c r="AI1204" s="43"/>
      <c r="AK1204" s="41">
        <f t="shared" si="353"/>
        <v>0</v>
      </c>
      <c r="AL1204" s="42">
        <f t="shared" si="353"/>
        <v>0</v>
      </c>
      <c r="AM1204" s="43">
        <f t="shared" si="353"/>
        <v>0</v>
      </c>
      <c r="AT1204" s="32">
        <f>IF(SUM(AK1277:AM1277)=0,0,IF(SUM(AK1204:AM1204)=0,0,1))</f>
        <v>0</v>
      </c>
      <c r="AV1204" s="23">
        <v>9</v>
      </c>
      <c r="AW1204" s="23">
        <v>10</v>
      </c>
      <c r="AX1204" s="23">
        <f t="shared" si="354"/>
        <v>6</v>
      </c>
    </row>
    <row r="1205" spans="3:50" ht="15" hidden="1" customHeight="1" x14ac:dyDescent="0.3">
      <c r="C1205" s="40" t="s">
        <v>22</v>
      </c>
      <c r="D1205" s="34" t="s">
        <v>2</v>
      </c>
      <c r="E1205" s="35" t="s">
        <v>2</v>
      </c>
      <c r="F1205" s="41">
        <v>0</v>
      </c>
      <c r="G1205" s="42">
        <v>0</v>
      </c>
      <c r="H1205" s="43">
        <v>0</v>
      </c>
      <c r="I1205" s="41">
        <v>0</v>
      </c>
      <c r="J1205" s="42">
        <v>0</v>
      </c>
      <c r="K1205" s="169">
        <v>0</v>
      </c>
      <c r="L1205" s="154">
        <v>0</v>
      </c>
      <c r="M1205" s="42">
        <v>0</v>
      </c>
      <c r="N1205" s="43">
        <v>0</v>
      </c>
      <c r="O1205" s="41"/>
      <c r="P1205" s="42"/>
      <c r="Q1205" s="43"/>
      <c r="R1205" s="41"/>
      <c r="S1205" s="42"/>
      <c r="T1205" s="43"/>
      <c r="U1205" s="41"/>
      <c r="V1205" s="42"/>
      <c r="W1205" s="43"/>
      <c r="X1205" s="41"/>
      <c r="Y1205" s="42"/>
      <c r="Z1205" s="43"/>
      <c r="AA1205" s="41"/>
      <c r="AB1205" s="42"/>
      <c r="AC1205" s="43"/>
      <c r="AD1205" s="41"/>
      <c r="AE1205" s="42"/>
      <c r="AF1205" s="43"/>
      <c r="AG1205" s="41"/>
      <c r="AH1205" s="42"/>
      <c r="AI1205" s="43"/>
      <c r="AK1205" s="41">
        <f t="shared" si="353"/>
        <v>0</v>
      </c>
      <c r="AL1205" s="42">
        <f t="shared" si="353"/>
        <v>0</v>
      </c>
      <c r="AM1205" s="43">
        <f t="shared" si="353"/>
        <v>0</v>
      </c>
      <c r="AT1205" s="32">
        <f>IF(SUM(AK1277:AM1277)=0,0,IF(SUM(AK1205:AM1205)=0,0,1))</f>
        <v>0</v>
      </c>
      <c r="AV1205" s="23">
        <v>9</v>
      </c>
      <c r="AW1205" s="23">
        <v>10</v>
      </c>
      <c r="AX1205" s="23">
        <f t="shared" si="354"/>
        <v>7</v>
      </c>
    </row>
    <row r="1206" spans="3:50" ht="15" hidden="1" customHeight="1" x14ac:dyDescent="0.3">
      <c r="C1206" s="40" t="s">
        <v>22</v>
      </c>
      <c r="D1206" s="34" t="s">
        <v>2</v>
      </c>
      <c r="E1206" s="35" t="s">
        <v>2</v>
      </c>
      <c r="F1206" s="41">
        <v>0</v>
      </c>
      <c r="G1206" s="42">
        <v>0</v>
      </c>
      <c r="H1206" s="43">
        <v>0</v>
      </c>
      <c r="I1206" s="41">
        <v>0</v>
      </c>
      <c r="J1206" s="42">
        <v>0</v>
      </c>
      <c r="K1206" s="169">
        <v>0</v>
      </c>
      <c r="L1206" s="154">
        <v>0</v>
      </c>
      <c r="M1206" s="42">
        <v>0</v>
      </c>
      <c r="N1206" s="43">
        <v>0</v>
      </c>
      <c r="O1206" s="41"/>
      <c r="P1206" s="42"/>
      <c r="Q1206" s="43"/>
      <c r="R1206" s="41"/>
      <c r="S1206" s="42"/>
      <c r="T1206" s="43"/>
      <c r="U1206" s="41"/>
      <c r="V1206" s="42"/>
      <c r="W1206" s="43"/>
      <c r="X1206" s="41"/>
      <c r="Y1206" s="42"/>
      <c r="Z1206" s="43"/>
      <c r="AA1206" s="41"/>
      <c r="AB1206" s="42"/>
      <c r="AC1206" s="43"/>
      <c r="AD1206" s="41"/>
      <c r="AE1206" s="42"/>
      <c r="AF1206" s="43"/>
      <c r="AG1206" s="41"/>
      <c r="AH1206" s="42"/>
      <c r="AI1206" s="43"/>
      <c r="AK1206" s="41">
        <f t="shared" si="353"/>
        <v>0</v>
      </c>
      <c r="AL1206" s="42">
        <f t="shared" si="353"/>
        <v>0</v>
      </c>
      <c r="AM1206" s="43">
        <f t="shared" si="353"/>
        <v>0</v>
      </c>
      <c r="AT1206" s="32">
        <f>IF(SUM(AK1277:AM1277)=0,0,IF(SUM(AK1206:AM1206)=0,0,1))</f>
        <v>0</v>
      </c>
      <c r="AV1206" s="23">
        <v>9</v>
      </c>
      <c r="AW1206" s="23">
        <v>10</v>
      </c>
      <c r="AX1206" s="23">
        <f t="shared" si="354"/>
        <v>8</v>
      </c>
    </row>
    <row r="1207" spans="3:50" ht="15" hidden="1" customHeight="1" x14ac:dyDescent="0.3">
      <c r="C1207" s="40" t="s">
        <v>22</v>
      </c>
      <c r="D1207" s="34" t="s">
        <v>2</v>
      </c>
      <c r="E1207" s="35" t="s">
        <v>2</v>
      </c>
      <c r="F1207" s="41">
        <v>0</v>
      </c>
      <c r="G1207" s="42">
        <v>0</v>
      </c>
      <c r="H1207" s="43">
        <v>0</v>
      </c>
      <c r="I1207" s="41">
        <v>0</v>
      </c>
      <c r="J1207" s="42">
        <v>0</v>
      </c>
      <c r="K1207" s="169">
        <v>0</v>
      </c>
      <c r="L1207" s="154">
        <v>0</v>
      </c>
      <c r="M1207" s="42">
        <v>0</v>
      </c>
      <c r="N1207" s="43">
        <v>0</v>
      </c>
      <c r="O1207" s="41"/>
      <c r="P1207" s="42"/>
      <c r="Q1207" s="43"/>
      <c r="R1207" s="41"/>
      <c r="S1207" s="42"/>
      <c r="T1207" s="43"/>
      <c r="U1207" s="41"/>
      <c r="V1207" s="42"/>
      <c r="W1207" s="43"/>
      <c r="X1207" s="41"/>
      <c r="Y1207" s="42"/>
      <c r="Z1207" s="43"/>
      <c r="AA1207" s="41"/>
      <c r="AB1207" s="42"/>
      <c r="AC1207" s="43"/>
      <c r="AD1207" s="41"/>
      <c r="AE1207" s="42"/>
      <c r="AF1207" s="43"/>
      <c r="AG1207" s="41"/>
      <c r="AH1207" s="42"/>
      <c r="AI1207" s="43"/>
      <c r="AK1207" s="41">
        <f t="shared" si="353"/>
        <v>0</v>
      </c>
      <c r="AL1207" s="42">
        <f t="shared" si="353"/>
        <v>0</v>
      </c>
      <c r="AM1207" s="43">
        <f t="shared" si="353"/>
        <v>0</v>
      </c>
      <c r="AT1207" s="32">
        <f>IF(SUM(AK1277:AM1277)=0,0,IF(SUM(AK1207:AM1207)=0,0,1))</f>
        <v>0</v>
      </c>
      <c r="AV1207" s="23">
        <v>9</v>
      </c>
      <c r="AW1207" s="23">
        <v>10</v>
      </c>
      <c r="AX1207" s="23">
        <f t="shared" si="354"/>
        <v>9</v>
      </c>
    </row>
    <row r="1208" spans="3:50" ht="15" hidden="1" customHeight="1" x14ac:dyDescent="0.3">
      <c r="C1208" s="40" t="s">
        <v>22</v>
      </c>
      <c r="D1208" s="34" t="s">
        <v>2</v>
      </c>
      <c r="E1208" s="35" t="s">
        <v>2</v>
      </c>
      <c r="F1208" s="41">
        <v>0</v>
      </c>
      <c r="G1208" s="42">
        <v>0</v>
      </c>
      <c r="H1208" s="43">
        <v>0</v>
      </c>
      <c r="I1208" s="41">
        <v>0</v>
      </c>
      <c r="J1208" s="42">
        <v>0</v>
      </c>
      <c r="K1208" s="169">
        <v>0</v>
      </c>
      <c r="L1208" s="154">
        <v>0</v>
      </c>
      <c r="M1208" s="42">
        <v>0</v>
      </c>
      <c r="N1208" s="43">
        <v>0</v>
      </c>
      <c r="O1208" s="41"/>
      <c r="P1208" s="42"/>
      <c r="Q1208" s="43"/>
      <c r="R1208" s="41"/>
      <c r="S1208" s="42"/>
      <c r="T1208" s="43"/>
      <c r="U1208" s="41"/>
      <c r="V1208" s="42"/>
      <c r="W1208" s="43"/>
      <c r="X1208" s="41"/>
      <c r="Y1208" s="42"/>
      <c r="Z1208" s="43"/>
      <c r="AA1208" s="41"/>
      <c r="AB1208" s="42"/>
      <c r="AC1208" s="43"/>
      <c r="AD1208" s="41"/>
      <c r="AE1208" s="42"/>
      <c r="AF1208" s="43"/>
      <c r="AG1208" s="41"/>
      <c r="AH1208" s="42"/>
      <c r="AI1208" s="43"/>
      <c r="AK1208" s="41">
        <f t="shared" si="353"/>
        <v>0</v>
      </c>
      <c r="AL1208" s="42">
        <f t="shared" si="353"/>
        <v>0</v>
      </c>
      <c r="AM1208" s="43">
        <f t="shared" si="353"/>
        <v>0</v>
      </c>
      <c r="AT1208" s="32">
        <f>IF(SUM(AK1277:AM1277)=0,0,IF(SUM(AK1208:AM1208)=0,0,1))</f>
        <v>0</v>
      </c>
      <c r="AV1208" s="23">
        <v>9</v>
      </c>
      <c r="AW1208" s="23">
        <v>10</v>
      </c>
      <c r="AX1208" s="23">
        <f t="shared" si="354"/>
        <v>10</v>
      </c>
    </row>
    <row r="1209" spans="3:50" ht="15" hidden="1" customHeight="1" x14ac:dyDescent="0.3">
      <c r="C1209" s="40" t="s">
        <v>23</v>
      </c>
      <c r="D1209" s="34" t="s">
        <v>855</v>
      </c>
      <c r="E1209" s="35" t="s">
        <v>1098</v>
      </c>
      <c r="F1209" s="41">
        <v>0</v>
      </c>
      <c r="G1209" s="42">
        <v>0</v>
      </c>
      <c r="H1209" s="43">
        <v>0</v>
      </c>
      <c r="I1209" s="41">
        <v>0</v>
      </c>
      <c r="J1209" s="42">
        <v>0</v>
      </c>
      <c r="K1209" s="169">
        <v>0</v>
      </c>
      <c r="L1209" s="154">
        <v>0</v>
      </c>
      <c r="M1209" s="42">
        <v>0</v>
      </c>
      <c r="N1209" s="43">
        <v>0</v>
      </c>
      <c r="O1209" s="41"/>
      <c r="P1209" s="42"/>
      <c r="Q1209" s="43"/>
      <c r="R1209" s="41"/>
      <c r="S1209" s="42"/>
      <c r="T1209" s="43"/>
      <c r="U1209" s="41"/>
      <c r="V1209" s="42"/>
      <c r="W1209" s="43"/>
      <c r="X1209" s="41"/>
      <c r="Y1209" s="42"/>
      <c r="Z1209" s="43"/>
      <c r="AA1209" s="41"/>
      <c r="AB1209" s="42"/>
      <c r="AC1209" s="43"/>
      <c r="AD1209" s="41"/>
      <c r="AE1209" s="42"/>
      <c r="AF1209" s="43"/>
      <c r="AG1209" s="41"/>
      <c r="AH1209" s="42"/>
      <c r="AI1209" s="43"/>
      <c r="AK1209" s="41">
        <f t="shared" si="353"/>
        <v>0</v>
      </c>
      <c r="AL1209" s="42">
        <f t="shared" si="353"/>
        <v>0</v>
      </c>
      <c r="AM1209" s="43">
        <f t="shared" si="353"/>
        <v>0</v>
      </c>
      <c r="AT1209" s="32">
        <f>IF(SUM(AK1277:AM1277)=0,0,IF(SUM(AK1209:AM1209)=0,0,1))</f>
        <v>0</v>
      </c>
      <c r="AV1209" s="23">
        <v>9</v>
      </c>
      <c r="AW1209" s="23">
        <v>11</v>
      </c>
      <c r="AX1209" s="23">
        <f t="shared" si="354"/>
        <v>1</v>
      </c>
    </row>
    <row r="1210" spans="3:50" ht="15" hidden="1" customHeight="1" x14ac:dyDescent="0.3">
      <c r="C1210" s="50" t="str">
        <f>IF(LEN(E1209)&lt;1,"","Total: " &amp; LEFT(E1209,LEN(E1209)-21) &amp; "Municipalities")</f>
        <v>Total: Central Karoo Municipalities</v>
      </c>
      <c r="D1210" s="51"/>
      <c r="E1210" s="52"/>
      <c r="F1210" s="53">
        <f t="shared" ref="F1210:N1210" si="355">SUM(F1199:F1209)</f>
        <v>0</v>
      </c>
      <c r="G1210" s="54">
        <f t="shared" si="355"/>
        <v>0</v>
      </c>
      <c r="H1210" s="55">
        <f t="shared" si="355"/>
        <v>0</v>
      </c>
      <c r="I1210" s="53">
        <f t="shared" si="355"/>
        <v>0</v>
      </c>
      <c r="J1210" s="54">
        <f t="shared" si="355"/>
        <v>0</v>
      </c>
      <c r="K1210" s="171">
        <f t="shared" si="355"/>
        <v>0</v>
      </c>
      <c r="L1210" s="159">
        <f t="shared" si="355"/>
        <v>0</v>
      </c>
      <c r="M1210" s="54">
        <f t="shared" si="355"/>
        <v>0</v>
      </c>
      <c r="N1210" s="55">
        <f t="shared" si="355"/>
        <v>0</v>
      </c>
      <c r="O1210" s="53">
        <f t="shared" ref="O1210:AI1210" si="356">SUM(O1199:O1209)</f>
        <v>0</v>
      </c>
      <c r="P1210" s="54">
        <f t="shared" si="356"/>
        <v>0</v>
      </c>
      <c r="Q1210" s="55">
        <f t="shared" si="356"/>
        <v>0</v>
      </c>
      <c r="R1210" s="53">
        <f t="shared" si="356"/>
        <v>0</v>
      </c>
      <c r="S1210" s="54">
        <f t="shared" si="356"/>
        <v>0</v>
      </c>
      <c r="T1210" s="55">
        <f t="shared" si="356"/>
        <v>0</v>
      </c>
      <c r="U1210" s="53">
        <f t="shared" si="356"/>
        <v>0</v>
      </c>
      <c r="V1210" s="54">
        <f t="shared" si="356"/>
        <v>0</v>
      </c>
      <c r="W1210" s="55">
        <f t="shared" si="356"/>
        <v>0</v>
      </c>
      <c r="X1210" s="53">
        <f t="shared" si="356"/>
        <v>0</v>
      </c>
      <c r="Y1210" s="54">
        <f t="shared" si="356"/>
        <v>0</v>
      </c>
      <c r="Z1210" s="55">
        <f t="shared" si="356"/>
        <v>0</v>
      </c>
      <c r="AA1210" s="53">
        <f t="shared" si="356"/>
        <v>0</v>
      </c>
      <c r="AB1210" s="54">
        <f t="shared" si="356"/>
        <v>0</v>
      </c>
      <c r="AC1210" s="55">
        <f t="shared" si="356"/>
        <v>0</v>
      </c>
      <c r="AD1210" s="53">
        <f t="shared" si="356"/>
        <v>0</v>
      </c>
      <c r="AE1210" s="54">
        <f t="shared" si="356"/>
        <v>0</v>
      </c>
      <c r="AF1210" s="55">
        <f t="shared" si="356"/>
        <v>0</v>
      </c>
      <c r="AG1210" s="53">
        <f t="shared" si="356"/>
        <v>0</v>
      </c>
      <c r="AH1210" s="54">
        <f t="shared" si="356"/>
        <v>0</v>
      </c>
      <c r="AI1210" s="55">
        <f t="shared" si="356"/>
        <v>0</v>
      </c>
      <c r="AK1210" s="53">
        <f>SUM(AK1199:AK1209)</f>
        <v>0</v>
      </c>
      <c r="AL1210" s="54">
        <f>SUM(AL1199:AL1209)</f>
        <v>0</v>
      </c>
      <c r="AM1210" s="55">
        <f>SUM(AM1199:AM1209)</f>
        <v>0</v>
      </c>
      <c r="AT1210" s="32">
        <f>IF(SUM(AK1277:AM1277)=0,0,IF(SUM(AK1210:AM1210)=0,0,1))</f>
        <v>0</v>
      </c>
    </row>
    <row r="1211" spans="3:50" ht="15" hidden="1" customHeight="1" x14ac:dyDescent="0.3">
      <c r="C1211" s="40"/>
      <c r="D1211" s="34"/>
      <c r="E1211" s="35"/>
      <c r="F1211" s="41"/>
      <c r="G1211" s="42"/>
      <c r="H1211" s="43"/>
      <c r="I1211" s="41"/>
      <c r="J1211" s="42"/>
      <c r="K1211" s="169"/>
      <c r="L1211" s="154"/>
      <c r="M1211" s="42"/>
      <c r="N1211" s="43"/>
      <c r="O1211" s="41"/>
      <c r="P1211" s="42"/>
      <c r="Q1211" s="43"/>
      <c r="R1211" s="41"/>
      <c r="S1211" s="42"/>
      <c r="T1211" s="43"/>
      <c r="U1211" s="41"/>
      <c r="V1211" s="42"/>
      <c r="W1211" s="43"/>
      <c r="X1211" s="41"/>
      <c r="Y1211" s="42"/>
      <c r="Z1211" s="43"/>
      <c r="AA1211" s="41"/>
      <c r="AB1211" s="42"/>
      <c r="AC1211" s="43"/>
      <c r="AD1211" s="41"/>
      <c r="AE1211" s="42"/>
      <c r="AF1211" s="43"/>
      <c r="AG1211" s="41"/>
      <c r="AH1211" s="42"/>
      <c r="AI1211" s="43"/>
      <c r="AK1211" s="41"/>
      <c r="AL1211" s="42"/>
      <c r="AM1211" s="43"/>
      <c r="AT1211" s="32">
        <f>IF(SUM(AK1277:AM1277)=0,0,IF(SUM(AK1211:AM1211)=0,0,1))</f>
        <v>0</v>
      </c>
    </row>
    <row r="1212" spans="3:50" ht="15" hidden="1" customHeight="1" x14ac:dyDescent="0.3">
      <c r="C1212" s="40" t="s">
        <v>22</v>
      </c>
      <c r="D1212" s="34" t="s">
        <v>2</v>
      </c>
      <c r="E1212" s="35" t="s">
        <v>2</v>
      </c>
      <c r="F1212" s="41">
        <v>0</v>
      </c>
      <c r="G1212" s="42">
        <v>0</v>
      </c>
      <c r="H1212" s="43">
        <v>0</v>
      </c>
      <c r="I1212" s="41">
        <v>0</v>
      </c>
      <c r="J1212" s="42">
        <v>0</v>
      </c>
      <c r="K1212" s="169">
        <v>0</v>
      </c>
      <c r="L1212" s="154">
        <v>0</v>
      </c>
      <c r="M1212" s="42">
        <v>0</v>
      </c>
      <c r="N1212" s="43">
        <v>0</v>
      </c>
      <c r="O1212" s="41"/>
      <c r="P1212" s="42"/>
      <c r="Q1212" s="43"/>
      <c r="R1212" s="41"/>
      <c r="S1212" s="42"/>
      <c r="T1212" s="43"/>
      <c r="U1212" s="41"/>
      <c r="V1212" s="42"/>
      <c r="W1212" s="43"/>
      <c r="X1212" s="41"/>
      <c r="Y1212" s="42"/>
      <c r="Z1212" s="43"/>
      <c r="AA1212" s="41"/>
      <c r="AB1212" s="42"/>
      <c r="AC1212" s="43"/>
      <c r="AD1212" s="41"/>
      <c r="AE1212" s="42"/>
      <c r="AF1212" s="43"/>
      <c r="AG1212" s="41"/>
      <c r="AH1212" s="42"/>
      <c r="AI1212" s="43"/>
      <c r="AK1212" s="41">
        <f t="shared" ref="AK1212:AM1222" si="357">F1212+I1212+L1212+O1212+R1212+U1212+X1212+AA1212+AD1212+AG1212</f>
        <v>0</v>
      </c>
      <c r="AL1212" s="42">
        <f t="shared" si="357"/>
        <v>0</v>
      </c>
      <c r="AM1212" s="43">
        <f t="shared" si="357"/>
        <v>0</v>
      </c>
      <c r="AT1212" s="32">
        <f>IF(SUM(AK1277:AM1277)=0,0,IF(SUM(AK1212:AM1212)=0,0,1))</f>
        <v>0</v>
      </c>
      <c r="AV1212" s="23">
        <v>9</v>
      </c>
      <c r="AW1212" s="23">
        <v>12</v>
      </c>
      <c r="AX1212" s="23">
        <v>1</v>
      </c>
    </row>
    <row r="1213" spans="3:50" ht="15" hidden="1" customHeight="1" x14ac:dyDescent="0.3">
      <c r="C1213" s="40" t="s">
        <v>22</v>
      </c>
      <c r="D1213" s="34" t="s">
        <v>2</v>
      </c>
      <c r="E1213" s="35" t="s">
        <v>2</v>
      </c>
      <c r="F1213" s="41">
        <v>0</v>
      </c>
      <c r="G1213" s="42">
        <v>0</v>
      </c>
      <c r="H1213" s="43">
        <v>0</v>
      </c>
      <c r="I1213" s="41">
        <v>0</v>
      </c>
      <c r="J1213" s="42">
        <v>0</v>
      </c>
      <c r="K1213" s="169">
        <v>0</v>
      </c>
      <c r="L1213" s="154">
        <v>0</v>
      </c>
      <c r="M1213" s="42">
        <v>0</v>
      </c>
      <c r="N1213" s="43">
        <v>0</v>
      </c>
      <c r="O1213" s="41"/>
      <c r="P1213" s="42"/>
      <c r="Q1213" s="43"/>
      <c r="R1213" s="41"/>
      <c r="S1213" s="42"/>
      <c r="T1213" s="43"/>
      <c r="U1213" s="41"/>
      <c r="V1213" s="42"/>
      <c r="W1213" s="43"/>
      <c r="X1213" s="41"/>
      <c r="Y1213" s="42"/>
      <c r="Z1213" s="43"/>
      <c r="AA1213" s="41"/>
      <c r="AB1213" s="42"/>
      <c r="AC1213" s="43"/>
      <c r="AD1213" s="41"/>
      <c r="AE1213" s="42"/>
      <c r="AF1213" s="43"/>
      <c r="AG1213" s="41"/>
      <c r="AH1213" s="42"/>
      <c r="AI1213" s="43"/>
      <c r="AK1213" s="41">
        <f t="shared" si="357"/>
        <v>0</v>
      </c>
      <c r="AL1213" s="42">
        <f t="shared" si="357"/>
        <v>0</v>
      </c>
      <c r="AM1213" s="43">
        <f t="shared" si="357"/>
        <v>0</v>
      </c>
      <c r="AT1213" s="32">
        <f>IF(SUM(AK1277:AM1277)=0,0,IF(SUM(AK1213:AM1213)=0,0,1))</f>
        <v>0</v>
      </c>
      <c r="AV1213" s="23">
        <v>9</v>
      </c>
      <c r="AW1213" s="23">
        <v>12</v>
      </c>
      <c r="AX1213" s="23">
        <f>IF(AW1213=AW1212,AX1212+1,1)</f>
        <v>2</v>
      </c>
    </row>
    <row r="1214" spans="3:50" ht="15" hidden="1" customHeight="1" x14ac:dyDescent="0.3">
      <c r="C1214" s="40" t="s">
        <v>22</v>
      </c>
      <c r="D1214" s="34" t="s">
        <v>2</v>
      </c>
      <c r="E1214" s="35" t="s">
        <v>2</v>
      </c>
      <c r="F1214" s="41">
        <v>0</v>
      </c>
      <c r="G1214" s="42">
        <v>0</v>
      </c>
      <c r="H1214" s="43">
        <v>0</v>
      </c>
      <c r="I1214" s="41">
        <v>0</v>
      </c>
      <c r="J1214" s="42">
        <v>0</v>
      </c>
      <c r="K1214" s="169">
        <v>0</v>
      </c>
      <c r="L1214" s="154">
        <v>0</v>
      </c>
      <c r="M1214" s="42">
        <v>0</v>
      </c>
      <c r="N1214" s="43">
        <v>0</v>
      </c>
      <c r="O1214" s="41"/>
      <c r="P1214" s="42"/>
      <c r="Q1214" s="43"/>
      <c r="R1214" s="41"/>
      <c r="S1214" s="42"/>
      <c r="T1214" s="43"/>
      <c r="U1214" s="41"/>
      <c r="V1214" s="42"/>
      <c r="W1214" s="43"/>
      <c r="X1214" s="41"/>
      <c r="Y1214" s="42"/>
      <c r="Z1214" s="43"/>
      <c r="AA1214" s="41"/>
      <c r="AB1214" s="42"/>
      <c r="AC1214" s="43"/>
      <c r="AD1214" s="41"/>
      <c r="AE1214" s="42"/>
      <c r="AF1214" s="43"/>
      <c r="AG1214" s="41"/>
      <c r="AH1214" s="42"/>
      <c r="AI1214" s="43"/>
      <c r="AK1214" s="41">
        <f t="shared" si="357"/>
        <v>0</v>
      </c>
      <c r="AL1214" s="42">
        <f t="shared" si="357"/>
        <v>0</v>
      </c>
      <c r="AM1214" s="43">
        <f t="shared" si="357"/>
        <v>0</v>
      </c>
      <c r="AT1214" s="32">
        <f>IF(SUM(AK1277:AM1277)=0,0,IF(SUM(AK1214:AM1214)=0,0,1))</f>
        <v>0</v>
      </c>
      <c r="AV1214" s="23">
        <v>9</v>
      </c>
      <c r="AW1214" s="23">
        <v>12</v>
      </c>
      <c r="AX1214" s="23">
        <f t="shared" ref="AX1214:AX1222" si="358">IF(AW1214=AW1213,AX1213+1,1)</f>
        <v>3</v>
      </c>
    </row>
    <row r="1215" spans="3:50" ht="15" hidden="1" customHeight="1" x14ac:dyDescent="0.3">
      <c r="C1215" s="40" t="s">
        <v>22</v>
      </c>
      <c r="D1215" s="34" t="s">
        <v>2</v>
      </c>
      <c r="E1215" s="35" t="s">
        <v>2</v>
      </c>
      <c r="F1215" s="41">
        <v>0</v>
      </c>
      <c r="G1215" s="42">
        <v>0</v>
      </c>
      <c r="H1215" s="43">
        <v>0</v>
      </c>
      <c r="I1215" s="41">
        <v>0</v>
      </c>
      <c r="J1215" s="42">
        <v>0</v>
      </c>
      <c r="K1215" s="169">
        <v>0</v>
      </c>
      <c r="L1215" s="154">
        <v>0</v>
      </c>
      <c r="M1215" s="42">
        <v>0</v>
      </c>
      <c r="N1215" s="43">
        <v>0</v>
      </c>
      <c r="O1215" s="41"/>
      <c r="P1215" s="42"/>
      <c r="Q1215" s="43"/>
      <c r="R1215" s="41"/>
      <c r="S1215" s="42"/>
      <c r="T1215" s="43"/>
      <c r="U1215" s="41"/>
      <c r="V1215" s="42"/>
      <c r="W1215" s="43"/>
      <c r="X1215" s="41"/>
      <c r="Y1215" s="42"/>
      <c r="Z1215" s="43"/>
      <c r="AA1215" s="41"/>
      <c r="AB1215" s="42"/>
      <c r="AC1215" s="43"/>
      <c r="AD1215" s="41"/>
      <c r="AE1215" s="42"/>
      <c r="AF1215" s="43"/>
      <c r="AG1215" s="41"/>
      <c r="AH1215" s="42"/>
      <c r="AI1215" s="43"/>
      <c r="AK1215" s="41">
        <f t="shared" si="357"/>
        <v>0</v>
      </c>
      <c r="AL1215" s="42">
        <f t="shared" si="357"/>
        <v>0</v>
      </c>
      <c r="AM1215" s="43">
        <f t="shared" si="357"/>
        <v>0</v>
      </c>
      <c r="AT1215" s="32">
        <f>IF(SUM(AK1277:AM1277)=0,0,IF(SUM(AK1215:AM1215)=0,0,1))</f>
        <v>0</v>
      </c>
      <c r="AV1215" s="23">
        <v>9</v>
      </c>
      <c r="AW1215" s="23">
        <v>12</v>
      </c>
      <c r="AX1215" s="23">
        <f t="shared" si="358"/>
        <v>4</v>
      </c>
    </row>
    <row r="1216" spans="3:50" ht="15" hidden="1" customHeight="1" x14ac:dyDescent="0.3">
      <c r="C1216" s="40" t="s">
        <v>22</v>
      </c>
      <c r="D1216" s="34" t="s">
        <v>2</v>
      </c>
      <c r="E1216" s="35" t="s">
        <v>2</v>
      </c>
      <c r="F1216" s="41">
        <v>0</v>
      </c>
      <c r="G1216" s="42">
        <v>0</v>
      </c>
      <c r="H1216" s="43">
        <v>0</v>
      </c>
      <c r="I1216" s="41">
        <v>0</v>
      </c>
      <c r="J1216" s="42">
        <v>0</v>
      </c>
      <c r="K1216" s="169">
        <v>0</v>
      </c>
      <c r="L1216" s="154">
        <v>0</v>
      </c>
      <c r="M1216" s="42">
        <v>0</v>
      </c>
      <c r="N1216" s="43">
        <v>0</v>
      </c>
      <c r="O1216" s="41"/>
      <c r="P1216" s="42"/>
      <c r="Q1216" s="43"/>
      <c r="R1216" s="41"/>
      <c r="S1216" s="42"/>
      <c r="T1216" s="43"/>
      <c r="U1216" s="41"/>
      <c r="V1216" s="42"/>
      <c r="W1216" s="43"/>
      <c r="X1216" s="41"/>
      <c r="Y1216" s="42"/>
      <c r="Z1216" s="43"/>
      <c r="AA1216" s="41"/>
      <c r="AB1216" s="42"/>
      <c r="AC1216" s="43"/>
      <c r="AD1216" s="41"/>
      <c r="AE1216" s="42"/>
      <c r="AF1216" s="43"/>
      <c r="AG1216" s="41"/>
      <c r="AH1216" s="42"/>
      <c r="AI1216" s="43"/>
      <c r="AK1216" s="41">
        <f t="shared" si="357"/>
        <v>0</v>
      </c>
      <c r="AL1216" s="42">
        <f t="shared" si="357"/>
        <v>0</v>
      </c>
      <c r="AM1216" s="43">
        <f t="shared" si="357"/>
        <v>0</v>
      </c>
      <c r="AT1216" s="32">
        <f>IF(SUM(AK1277:AM1277)=0,0,IF(SUM(AK1216:AM1216)=0,0,1))</f>
        <v>0</v>
      </c>
      <c r="AV1216" s="23">
        <v>9</v>
      </c>
      <c r="AW1216" s="23">
        <v>12</v>
      </c>
      <c r="AX1216" s="23">
        <f t="shared" si="358"/>
        <v>5</v>
      </c>
    </row>
    <row r="1217" spans="3:50" ht="15" hidden="1" customHeight="1" x14ac:dyDescent="0.3">
      <c r="C1217" s="40" t="s">
        <v>22</v>
      </c>
      <c r="D1217" s="34" t="s">
        <v>2</v>
      </c>
      <c r="E1217" s="35" t="s">
        <v>2</v>
      </c>
      <c r="F1217" s="41">
        <v>0</v>
      </c>
      <c r="G1217" s="42">
        <v>0</v>
      </c>
      <c r="H1217" s="43">
        <v>0</v>
      </c>
      <c r="I1217" s="41">
        <v>0</v>
      </c>
      <c r="J1217" s="42">
        <v>0</v>
      </c>
      <c r="K1217" s="169">
        <v>0</v>
      </c>
      <c r="L1217" s="154">
        <v>0</v>
      </c>
      <c r="M1217" s="42">
        <v>0</v>
      </c>
      <c r="N1217" s="43">
        <v>0</v>
      </c>
      <c r="O1217" s="41"/>
      <c r="P1217" s="42"/>
      <c r="Q1217" s="43"/>
      <c r="R1217" s="41"/>
      <c r="S1217" s="42"/>
      <c r="T1217" s="43"/>
      <c r="U1217" s="41"/>
      <c r="V1217" s="42"/>
      <c r="W1217" s="43"/>
      <c r="X1217" s="41"/>
      <c r="Y1217" s="42"/>
      <c r="Z1217" s="43"/>
      <c r="AA1217" s="41"/>
      <c r="AB1217" s="42"/>
      <c r="AC1217" s="43"/>
      <c r="AD1217" s="41"/>
      <c r="AE1217" s="42"/>
      <c r="AF1217" s="43"/>
      <c r="AG1217" s="41"/>
      <c r="AH1217" s="42"/>
      <c r="AI1217" s="43"/>
      <c r="AK1217" s="41">
        <f t="shared" si="357"/>
        <v>0</v>
      </c>
      <c r="AL1217" s="42">
        <f t="shared" si="357"/>
        <v>0</v>
      </c>
      <c r="AM1217" s="43">
        <f t="shared" si="357"/>
        <v>0</v>
      </c>
      <c r="AT1217" s="32">
        <f>IF(SUM(AK1277:AM1277)=0,0,IF(SUM(AK1217:AM1217)=0,0,1))</f>
        <v>0</v>
      </c>
      <c r="AV1217" s="23">
        <v>9</v>
      </c>
      <c r="AW1217" s="23">
        <v>12</v>
      </c>
      <c r="AX1217" s="23">
        <f t="shared" si="358"/>
        <v>6</v>
      </c>
    </row>
    <row r="1218" spans="3:50" ht="15" hidden="1" customHeight="1" x14ac:dyDescent="0.3">
      <c r="C1218" s="40" t="s">
        <v>22</v>
      </c>
      <c r="D1218" s="34" t="s">
        <v>2</v>
      </c>
      <c r="E1218" s="35" t="s">
        <v>2</v>
      </c>
      <c r="F1218" s="41">
        <v>0</v>
      </c>
      <c r="G1218" s="42">
        <v>0</v>
      </c>
      <c r="H1218" s="43">
        <v>0</v>
      </c>
      <c r="I1218" s="41">
        <v>0</v>
      </c>
      <c r="J1218" s="42">
        <v>0</v>
      </c>
      <c r="K1218" s="169">
        <v>0</v>
      </c>
      <c r="L1218" s="154">
        <v>0</v>
      </c>
      <c r="M1218" s="42">
        <v>0</v>
      </c>
      <c r="N1218" s="43">
        <v>0</v>
      </c>
      <c r="O1218" s="41"/>
      <c r="P1218" s="42"/>
      <c r="Q1218" s="43"/>
      <c r="R1218" s="41"/>
      <c r="S1218" s="42"/>
      <c r="T1218" s="43"/>
      <c r="U1218" s="41"/>
      <c r="V1218" s="42"/>
      <c r="W1218" s="43"/>
      <c r="X1218" s="41"/>
      <c r="Y1218" s="42"/>
      <c r="Z1218" s="43"/>
      <c r="AA1218" s="41"/>
      <c r="AB1218" s="42"/>
      <c r="AC1218" s="43"/>
      <c r="AD1218" s="41"/>
      <c r="AE1218" s="42"/>
      <c r="AF1218" s="43"/>
      <c r="AG1218" s="41"/>
      <c r="AH1218" s="42"/>
      <c r="AI1218" s="43"/>
      <c r="AK1218" s="41">
        <f t="shared" si="357"/>
        <v>0</v>
      </c>
      <c r="AL1218" s="42">
        <f t="shared" si="357"/>
        <v>0</v>
      </c>
      <c r="AM1218" s="43">
        <f t="shared" si="357"/>
        <v>0</v>
      </c>
      <c r="AT1218" s="32">
        <f>IF(SUM(AK1277:AM1277)=0,0,IF(SUM(AK1218:AM1218)=0,0,1))</f>
        <v>0</v>
      </c>
      <c r="AV1218" s="23">
        <v>9</v>
      </c>
      <c r="AW1218" s="23">
        <v>12</v>
      </c>
      <c r="AX1218" s="23">
        <f t="shared" si="358"/>
        <v>7</v>
      </c>
    </row>
    <row r="1219" spans="3:50" ht="15" hidden="1" customHeight="1" x14ac:dyDescent="0.3">
      <c r="C1219" s="40" t="s">
        <v>22</v>
      </c>
      <c r="D1219" s="34" t="s">
        <v>2</v>
      </c>
      <c r="E1219" s="35" t="s">
        <v>2</v>
      </c>
      <c r="F1219" s="41">
        <v>0</v>
      </c>
      <c r="G1219" s="42">
        <v>0</v>
      </c>
      <c r="H1219" s="43">
        <v>0</v>
      </c>
      <c r="I1219" s="41">
        <v>0</v>
      </c>
      <c r="J1219" s="42">
        <v>0</v>
      </c>
      <c r="K1219" s="169">
        <v>0</v>
      </c>
      <c r="L1219" s="154">
        <v>0</v>
      </c>
      <c r="M1219" s="42">
        <v>0</v>
      </c>
      <c r="N1219" s="43">
        <v>0</v>
      </c>
      <c r="O1219" s="41"/>
      <c r="P1219" s="42"/>
      <c r="Q1219" s="43"/>
      <c r="R1219" s="41"/>
      <c r="S1219" s="42"/>
      <c r="T1219" s="43"/>
      <c r="U1219" s="41"/>
      <c r="V1219" s="42"/>
      <c r="W1219" s="43"/>
      <c r="X1219" s="41"/>
      <c r="Y1219" s="42"/>
      <c r="Z1219" s="43"/>
      <c r="AA1219" s="41"/>
      <c r="AB1219" s="42"/>
      <c r="AC1219" s="43"/>
      <c r="AD1219" s="41"/>
      <c r="AE1219" s="42"/>
      <c r="AF1219" s="43"/>
      <c r="AG1219" s="41"/>
      <c r="AH1219" s="42"/>
      <c r="AI1219" s="43"/>
      <c r="AK1219" s="41">
        <f t="shared" si="357"/>
        <v>0</v>
      </c>
      <c r="AL1219" s="42">
        <f t="shared" si="357"/>
        <v>0</v>
      </c>
      <c r="AM1219" s="43">
        <f t="shared" si="357"/>
        <v>0</v>
      </c>
      <c r="AT1219" s="32">
        <f>IF(SUM(AK1277:AM1277)=0,0,IF(SUM(AK1219:AM1219)=0,0,1))</f>
        <v>0</v>
      </c>
      <c r="AV1219" s="23">
        <v>9</v>
      </c>
      <c r="AW1219" s="23">
        <v>12</v>
      </c>
      <c r="AX1219" s="23">
        <f t="shared" si="358"/>
        <v>8</v>
      </c>
    </row>
    <row r="1220" spans="3:50" ht="15" hidden="1" customHeight="1" x14ac:dyDescent="0.3">
      <c r="C1220" s="40" t="s">
        <v>22</v>
      </c>
      <c r="D1220" s="34" t="s">
        <v>2</v>
      </c>
      <c r="E1220" s="35" t="s">
        <v>2</v>
      </c>
      <c r="F1220" s="41">
        <v>0</v>
      </c>
      <c r="G1220" s="42">
        <v>0</v>
      </c>
      <c r="H1220" s="43">
        <v>0</v>
      </c>
      <c r="I1220" s="41">
        <v>0</v>
      </c>
      <c r="J1220" s="42">
        <v>0</v>
      </c>
      <c r="K1220" s="169">
        <v>0</v>
      </c>
      <c r="L1220" s="154">
        <v>0</v>
      </c>
      <c r="M1220" s="42">
        <v>0</v>
      </c>
      <c r="N1220" s="43">
        <v>0</v>
      </c>
      <c r="O1220" s="41"/>
      <c r="P1220" s="42"/>
      <c r="Q1220" s="43"/>
      <c r="R1220" s="41"/>
      <c r="S1220" s="42"/>
      <c r="T1220" s="43"/>
      <c r="U1220" s="41"/>
      <c r="V1220" s="42"/>
      <c r="W1220" s="43"/>
      <c r="X1220" s="41"/>
      <c r="Y1220" s="42"/>
      <c r="Z1220" s="43"/>
      <c r="AA1220" s="41"/>
      <c r="AB1220" s="42"/>
      <c r="AC1220" s="43"/>
      <c r="AD1220" s="41"/>
      <c r="AE1220" s="42"/>
      <c r="AF1220" s="43"/>
      <c r="AG1220" s="41"/>
      <c r="AH1220" s="42"/>
      <c r="AI1220" s="43"/>
      <c r="AK1220" s="41">
        <f t="shared" si="357"/>
        <v>0</v>
      </c>
      <c r="AL1220" s="42">
        <f t="shared" si="357"/>
        <v>0</v>
      </c>
      <c r="AM1220" s="43">
        <f t="shared" si="357"/>
        <v>0</v>
      </c>
      <c r="AT1220" s="32">
        <f>IF(SUM(AK1277:AM1277)=0,0,IF(SUM(AK1220:AM1220)=0,0,1))</f>
        <v>0</v>
      </c>
      <c r="AV1220" s="23">
        <v>9</v>
      </c>
      <c r="AW1220" s="23">
        <v>12</v>
      </c>
      <c r="AX1220" s="23">
        <f t="shared" si="358"/>
        <v>9</v>
      </c>
    </row>
    <row r="1221" spans="3:50" ht="15" hidden="1" customHeight="1" x14ac:dyDescent="0.3">
      <c r="C1221" s="40" t="s">
        <v>22</v>
      </c>
      <c r="D1221" s="34" t="s">
        <v>2</v>
      </c>
      <c r="E1221" s="35" t="s">
        <v>2</v>
      </c>
      <c r="F1221" s="41">
        <v>0</v>
      </c>
      <c r="G1221" s="42">
        <v>0</v>
      </c>
      <c r="H1221" s="43">
        <v>0</v>
      </c>
      <c r="I1221" s="41">
        <v>0</v>
      </c>
      <c r="J1221" s="42">
        <v>0</v>
      </c>
      <c r="K1221" s="169">
        <v>0</v>
      </c>
      <c r="L1221" s="154">
        <v>0</v>
      </c>
      <c r="M1221" s="42">
        <v>0</v>
      </c>
      <c r="N1221" s="43">
        <v>0</v>
      </c>
      <c r="O1221" s="41"/>
      <c r="P1221" s="42"/>
      <c r="Q1221" s="43"/>
      <c r="R1221" s="41"/>
      <c r="S1221" s="42"/>
      <c r="T1221" s="43"/>
      <c r="U1221" s="41"/>
      <c r="V1221" s="42"/>
      <c r="W1221" s="43"/>
      <c r="X1221" s="41"/>
      <c r="Y1221" s="42"/>
      <c r="Z1221" s="43"/>
      <c r="AA1221" s="41"/>
      <c r="AB1221" s="42"/>
      <c r="AC1221" s="43"/>
      <c r="AD1221" s="41"/>
      <c r="AE1221" s="42"/>
      <c r="AF1221" s="43"/>
      <c r="AG1221" s="41"/>
      <c r="AH1221" s="42"/>
      <c r="AI1221" s="43"/>
      <c r="AK1221" s="41">
        <f t="shared" si="357"/>
        <v>0</v>
      </c>
      <c r="AL1221" s="42">
        <f t="shared" si="357"/>
        <v>0</v>
      </c>
      <c r="AM1221" s="43">
        <f t="shared" si="357"/>
        <v>0</v>
      </c>
      <c r="AT1221" s="32">
        <f>IF(SUM(AK1277:AM1277)=0,0,IF(SUM(AK1221:AM1221)=0,0,1))</f>
        <v>0</v>
      </c>
      <c r="AV1221" s="23">
        <v>9</v>
      </c>
      <c r="AW1221" s="23">
        <v>12</v>
      </c>
      <c r="AX1221" s="23">
        <f t="shared" si="358"/>
        <v>10</v>
      </c>
    </row>
    <row r="1222" spans="3:50" ht="15" hidden="1" customHeight="1" x14ac:dyDescent="0.3">
      <c r="C1222" s="40" t="s">
        <v>23</v>
      </c>
      <c r="D1222" s="34" t="s">
        <v>2</v>
      </c>
      <c r="E1222" s="35" t="s">
        <v>2</v>
      </c>
      <c r="F1222" s="41">
        <v>0</v>
      </c>
      <c r="G1222" s="42">
        <v>0</v>
      </c>
      <c r="H1222" s="43">
        <v>0</v>
      </c>
      <c r="I1222" s="41">
        <v>0</v>
      </c>
      <c r="J1222" s="42">
        <v>0</v>
      </c>
      <c r="K1222" s="169">
        <v>0</v>
      </c>
      <c r="L1222" s="154">
        <v>0</v>
      </c>
      <c r="M1222" s="42">
        <v>0</v>
      </c>
      <c r="N1222" s="43">
        <v>0</v>
      </c>
      <c r="O1222" s="41"/>
      <c r="P1222" s="42"/>
      <c r="Q1222" s="43"/>
      <c r="R1222" s="41"/>
      <c r="S1222" s="42"/>
      <c r="T1222" s="43"/>
      <c r="U1222" s="41"/>
      <c r="V1222" s="42"/>
      <c r="W1222" s="43"/>
      <c r="X1222" s="41"/>
      <c r="Y1222" s="42"/>
      <c r="Z1222" s="43"/>
      <c r="AA1222" s="41"/>
      <c r="AB1222" s="42"/>
      <c r="AC1222" s="43"/>
      <c r="AD1222" s="41"/>
      <c r="AE1222" s="42"/>
      <c r="AF1222" s="43"/>
      <c r="AG1222" s="41"/>
      <c r="AH1222" s="42"/>
      <c r="AI1222" s="43"/>
      <c r="AK1222" s="41">
        <f t="shared" si="357"/>
        <v>0</v>
      </c>
      <c r="AL1222" s="42">
        <f t="shared" si="357"/>
        <v>0</v>
      </c>
      <c r="AM1222" s="43">
        <f t="shared" si="357"/>
        <v>0</v>
      </c>
      <c r="AT1222" s="32">
        <f>IF(SUM(AK1277:AM1277)=0,0,IF(SUM(AK1222:AM1222)=0,0,1))</f>
        <v>0</v>
      </c>
      <c r="AV1222" s="23">
        <v>9</v>
      </c>
      <c r="AW1222" s="23">
        <v>13</v>
      </c>
      <c r="AX1222" s="23">
        <f t="shared" si="358"/>
        <v>1</v>
      </c>
    </row>
    <row r="1223" spans="3:50" ht="15" hidden="1" customHeight="1" x14ac:dyDescent="0.3">
      <c r="C1223" s="50" t="str">
        <f>IF(LEN(E1222)&lt;1,"","Total: " &amp; LEFT(E1222,LEN(E1222)-21) &amp; "Municipalities")</f>
        <v/>
      </c>
      <c r="D1223" s="51"/>
      <c r="E1223" s="52"/>
      <c r="F1223" s="53">
        <f t="shared" ref="F1223:N1223" si="359">SUM(F1212:F1222)</f>
        <v>0</v>
      </c>
      <c r="G1223" s="54">
        <f t="shared" si="359"/>
        <v>0</v>
      </c>
      <c r="H1223" s="55">
        <f t="shared" si="359"/>
        <v>0</v>
      </c>
      <c r="I1223" s="53">
        <f t="shared" si="359"/>
        <v>0</v>
      </c>
      <c r="J1223" s="54">
        <f t="shared" si="359"/>
        <v>0</v>
      </c>
      <c r="K1223" s="171">
        <f t="shared" si="359"/>
        <v>0</v>
      </c>
      <c r="L1223" s="159">
        <f t="shared" si="359"/>
        <v>0</v>
      </c>
      <c r="M1223" s="54">
        <f t="shared" si="359"/>
        <v>0</v>
      </c>
      <c r="N1223" s="55">
        <f t="shared" si="359"/>
        <v>0</v>
      </c>
      <c r="O1223" s="53">
        <f t="shared" ref="O1223:AI1223" si="360">SUM(O1212:O1222)</f>
        <v>0</v>
      </c>
      <c r="P1223" s="54">
        <f t="shared" si="360"/>
        <v>0</v>
      </c>
      <c r="Q1223" s="55">
        <f t="shared" si="360"/>
        <v>0</v>
      </c>
      <c r="R1223" s="53">
        <f t="shared" si="360"/>
        <v>0</v>
      </c>
      <c r="S1223" s="54">
        <f t="shared" si="360"/>
        <v>0</v>
      </c>
      <c r="T1223" s="55">
        <f t="shared" si="360"/>
        <v>0</v>
      </c>
      <c r="U1223" s="53">
        <f t="shared" si="360"/>
        <v>0</v>
      </c>
      <c r="V1223" s="54">
        <f t="shared" si="360"/>
        <v>0</v>
      </c>
      <c r="W1223" s="55">
        <f t="shared" si="360"/>
        <v>0</v>
      </c>
      <c r="X1223" s="53">
        <f t="shared" si="360"/>
        <v>0</v>
      </c>
      <c r="Y1223" s="54">
        <f t="shared" si="360"/>
        <v>0</v>
      </c>
      <c r="Z1223" s="55">
        <f t="shared" si="360"/>
        <v>0</v>
      </c>
      <c r="AA1223" s="53">
        <f t="shared" si="360"/>
        <v>0</v>
      </c>
      <c r="AB1223" s="54">
        <f t="shared" si="360"/>
        <v>0</v>
      </c>
      <c r="AC1223" s="55">
        <f t="shared" si="360"/>
        <v>0</v>
      </c>
      <c r="AD1223" s="53">
        <f t="shared" si="360"/>
        <v>0</v>
      </c>
      <c r="AE1223" s="54">
        <f t="shared" si="360"/>
        <v>0</v>
      </c>
      <c r="AF1223" s="55">
        <f t="shared" si="360"/>
        <v>0</v>
      </c>
      <c r="AG1223" s="53">
        <f t="shared" si="360"/>
        <v>0</v>
      </c>
      <c r="AH1223" s="54">
        <f t="shared" si="360"/>
        <v>0</v>
      </c>
      <c r="AI1223" s="55">
        <f t="shared" si="360"/>
        <v>0</v>
      </c>
      <c r="AK1223" s="53">
        <f>SUM(AK1212:AK1222)</f>
        <v>0</v>
      </c>
      <c r="AL1223" s="54">
        <f>SUM(AL1212:AL1222)</f>
        <v>0</v>
      </c>
      <c r="AM1223" s="55">
        <f>SUM(AM1212:AM1222)</f>
        <v>0</v>
      </c>
      <c r="AT1223" s="32">
        <f>IF(SUM(AK1277:AM1277)=0,0,IF(SUM(AK1223:AM1223)=0,0,1))</f>
        <v>0</v>
      </c>
    </row>
    <row r="1224" spans="3:50" ht="15" hidden="1" customHeight="1" x14ac:dyDescent="0.3">
      <c r="C1224" s="40"/>
      <c r="D1224" s="34"/>
      <c r="E1224" s="35"/>
      <c r="F1224" s="41"/>
      <c r="G1224" s="42"/>
      <c r="H1224" s="43"/>
      <c r="I1224" s="41"/>
      <c r="J1224" s="42"/>
      <c r="K1224" s="169"/>
      <c r="L1224" s="154"/>
      <c r="M1224" s="42"/>
      <c r="N1224" s="43"/>
      <c r="O1224" s="41"/>
      <c r="P1224" s="42"/>
      <c r="Q1224" s="43"/>
      <c r="R1224" s="41"/>
      <c r="S1224" s="42"/>
      <c r="T1224" s="43"/>
      <c r="U1224" s="41"/>
      <c r="V1224" s="42"/>
      <c r="W1224" s="43"/>
      <c r="X1224" s="41"/>
      <c r="Y1224" s="42"/>
      <c r="Z1224" s="43"/>
      <c r="AA1224" s="41"/>
      <c r="AB1224" s="42"/>
      <c r="AC1224" s="43"/>
      <c r="AD1224" s="41"/>
      <c r="AE1224" s="42"/>
      <c r="AF1224" s="43"/>
      <c r="AG1224" s="41"/>
      <c r="AH1224" s="42"/>
      <c r="AI1224" s="43"/>
      <c r="AK1224" s="41"/>
      <c r="AL1224" s="42"/>
      <c r="AM1224" s="43"/>
      <c r="AT1224" s="32">
        <f>IF(SUM(AK1277:AM1277)=0,0,IF(SUM(AK1224:AM1224)=0,0,1))</f>
        <v>0</v>
      </c>
    </row>
    <row r="1225" spans="3:50" ht="15" hidden="1" customHeight="1" x14ac:dyDescent="0.3">
      <c r="C1225" s="40" t="s">
        <v>22</v>
      </c>
      <c r="D1225" s="34" t="s">
        <v>2</v>
      </c>
      <c r="E1225" s="35" t="s">
        <v>2</v>
      </c>
      <c r="F1225" s="41">
        <v>0</v>
      </c>
      <c r="G1225" s="42">
        <v>0</v>
      </c>
      <c r="H1225" s="43">
        <v>0</v>
      </c>
      <c r="I1225" s="41">
        <v>0</v>
      </c>
      <c r="J1225" s="42">
        <v>0</v>
      </c>
      <c r="K1225" s="169">
        <v>0</v>
      </c>
      <c r="L1225" s="154">
        <v>0</v>
      </c>
      <c r="M1225" s="42">
        <v>0</v>
      </c>
      <c r="N1225" s="43">
        <v>0</v>
      </c>
      <c r="O1225" s="41"/>
      <c r="P1225" s="42"/>
      <c r="Q1225" s="43"/>
      <c r="R1225" s="41"/>
      <c r="S1225" s="42"/>
      <c r="T1225" s="43"/>
      <c r="U1225" s="41"/>
      <c r="V1225" s="42"/>
      <c r="W1225" s="43"/>
      <c r="X1225" s="41"/>
      <c r="Y1225" s="42"/>
      <c r="Z1225" s="43"/>
      <c r="AA1225" s="41"/>
      <c r="AB1225" s="42"/>
      <c r="AC1225" s="43"/>
      <c r="AD1225" s="41"/>
      <c r="AE1225" s="42"/>
      <c r="AF1225" s="43"/>
      <c r="AG1225" s="41"/>
      <c r="AH1225" s="42"/>
      <c r="AI1225" s="43"/>
      <c r="AK1225" s="41">
        <f t="shared" ref="AK1225:AM1235" si="361">F1225+I1225+L1225+O1225+R1225+U1225+X1225+AA1225+AD1225+AG1225</f>
        <v>0</v>
      </c>
      <c r="AL1225" s="42">
        <f t="shared" si="361"/>
        <v>0</v>
      </c>
      <c r="AM1225" s="43">
        <f t="shared" si="361"/>
        <v>0</v>
      </c>
      <c r="AT1225" s="32">
        <f>IF(SUM(AK1277:AM1277)=0,0,IF(SUM(AK1225:AM1225)=0,0,1))</f>
        <v>0</v>
      </c>
      <c r="AV1225" s="23">
        <v>9</v>
      </c>
      <c r="AW1225" s="23">
        <v>14</v>
      </c>
      <c r="AX1225" s="23">
        <v>1</v>
      </c>
    </row>
    <row r="1226" spans="3:50" ht="15" hidden="1" customHeight="1" x14ac:dyDescent="0.3">
      <c r="C1226" s="40" t="s">
        <v>22</v>
      </c>
      <c r="D1226" s="34" t="s">
        <v>2</v>
      </c>
      <c r="E1226" s="35" t="s">
        <v>2</v>
      </c>
      <c r="F1226" s="41">
        <v>0</v>
      </c>
      <c r="G1226" s="42">
        <v>0</v>
      </c>
      <c r="H1226" s="43">
        <v>0</v>
      </c>
      <c r="I1226" s="41">
        <v>0</v>
      </c>
      <c r="J1226" s="42">
        <v>0</v>
      </c>
      <c r="K1226" s="169">
        <v>0</v>
      </c>
      <c r="L1226" s="154">
        <v>0</v>
      </c>
      <c r="M1226" s="42">
        <v>0</v>
      </c>
      <c r="N1226" s="43">
        <v>0</v>
      </c>
      <c r="O1226" s="41"/>
      <c r="P1226" s="42"/>
      <c r="Q1226" s="43"/>
      <c r="R1226" s="41"/>
      <c r="S1226" s="42"/>
      <c r="T1226" s="43"/>
      <c r="U1226" s="41"/>
      <c r="V1226" s="42"/>
      <c r="W1226" s="43"/>
      <c r="X1226" s="41"/>
      <c r="Y1226" s="42"/>
      <c r="Z1226" s="43"/>
      <c r="AA1226" s="41"/>
      <c r="AB1226" s="42"/>
      <c r="AC1226" s="43"/>
      <c r="AD1226" s="41"/>
      <c r="AE1226" s="42"/>
      <c r="AF1226" s="43"/>
      <c r="AG1226" s="41"/>
      <c r="AH1226" s="42"/>
      <c r="AI1226" s="43"/>
      <c r="AK1226" s="41">
        <f t="shared" si="361"/>
        <v>0</v>
      </c>
      <c r="AL1226" s="42">
        <f t="shared" si="361"/>
        <v>0</v>
      </c>
      <c r="AM1226" s="43">
        <f t="shared" si="361"/>
        <v>0</v>
      </c>
      <c r="AT1226" s="32">
        <f>IF(SUM(AK1277:AM1277)=0,0,IF(SUM(AK1226:AM1226)=0,0,1))</f>
        <v>0</v>
      </c>
      <c r="AV1226" s="23">
        <v>9</v>
      </c>
      <c r="AW1226" s="23">
        <v>14</v>
      </c>
      <c r="AX1226" s="23">
        <f>IF(AW1226=AW1225,AX1225+1,1)</f>
        <v>2</v>
      </c>
    </row>
    <row r="1227" spans="3:50" ht="15" hidden="1" customHeight="1" x14ac:dyDescent="0.3">
      <c r="C1227" s="40" t="s">
        <v>22</v>
      </c>
      <c r="D1227" s="34" t="s">
        <v>2</v>
      </c>
      <c r="E1227" s="35" t="s">
        <v>2</v>
      </c>
      <c r="F1227" s="41">
        <v>0</v>
      </c>
      <c r="G1227" s="42">
        <v>0</v>
      </c>
      <c r="H1227" s="43">
        <v>0</v>
      </c>
      <c r="I1227" s="41">
        <v>0</v>
      </c>
      <c r="J1227" s="42">
        <v>0</v>
      </c>
      <c r="K1227" s="169">
        <v>0</v>
      </c>
      <c r="L1227" s="154">
        <v>0</v>
      </c>
      <c r="M1227" s="42">
        <v>0</v>
      </c>
      <c r="N1227" s="43">
        <v>0</v>
      </c>
      <c r="O1227" s="41"/>
      <c r="P1227" s="42"/>
      <c r="Q1227" s="43"/>
      <c r="R1227" s="41"/>
      <c r="S1227" s="42"/>
      <c r="T1227" s="43"/>
      <c r="U1227" s="41"/>
      <c r="V1227" s="42"/>
      <c r="W1227" s="43"/>
      <c r="X1227" s="41"/>
      <c r="Y1227" s="42"/>
      <c r="Z1227" s="43"/>
      <c r="AA1227" s="41"/>
      <c r="AB1227" s="42"/>
      <c r="AC1227" s="43"/>
      <c r="AD1227" s="41"/>
      <c r="AE1227" s="42"/>
      <c r="AF1227" s="43"/>
      <c r="AG1227" s="41"/>
      <c r="AH1227" s="42"/>
      <c r="AI1227" s="43"/>
      <c r="AK1227" s="41">
        <f t="shared" si="361"/>
        <v>0</v>
      </c>
      <c r="AL1227" s="42">
        <f t="shared" si="361"/>
        <v>0</v>
      </c>
      <c r="AM1227" s="43">
        <f t="shared" si="361"/>
        <v>0</v>
      </c>
      <c r="AT1227" s="32">
        <f>IF(SUM(AK1277:AM1277)=0,0,IF(SUM(AK1227:AM1227)=0,0,1))</f>
        <v>0</v>
      </c>
      <c r="AV1227" s="23">
        <v>9</v>
      </c>
      <c r="AW1227" s="23">
        <v>14</v>
      </c>
      <c r="AX1227" s="23">
        <f t="shared" ref="AX1227:AX1235" si="362">IF(AW1227=AW1226,AX1226+1,1)</f>
        <v>3</v>
      </c>
    </row>
    <row r="1228" spans="3:50" ht="15" hidden="1" customHeight="1" x14ac:dyDescent="0.3">
      <c r="C1228" s="40" t="s">
        <v>22</v>
      </c>
      <c r="D1228" s="34" t="s">
        <v>2</v>
      </c>
      <c r="E1228" s="35" t="s">
        <v>2</v>
      </c>
      <c r="F1228" s="41">
        <v>0</v>
      </c>
      <c r="G1228" s="42">
        <v>0</v>
      </c>
      <c r="H1228" s="43">
        <v>0</v>
      </c>
      <c r="I1228" s="41">
        <v>0</v>
      </c>
      <c r="J1228" s="42">
        <v>0</v>
      </c>
      <c r="K1228" s="169">
        <v>0</v>
      </c>
      <c r="L1228" s="154">
        <v>0</v>
      </c>
      <c r="M1228" s="42">
        <v>0</v>
      </c>
      <c r="N1228" s="43">
        <v>0</v>
      </c>
      <c r="O1228" s="41"/>
      <c r="P1228" s="42"/>
      <c r="Q1228" s="43"/>
      <c r="R1228" s="41"/>
      <c r="S1228" s="42"/>
      <c r="T1228" s="43"/>
      <c r="U1228" s="41"/>
      <c r="V1228" s="42"/>
      <c r="W1228" s="43"/>
      <c r="X1228" s="41"/>
      <c r="Y1228" s="42"/>
      <c r="Z1228" s="43"/>
      <c r="AA1228" s="41"/>
      <c r="AB1228" s="42"/>
      <c r="AC1228" s="43"/>
      <c r="AD1228" s="41"/>
      <c r="AE1228" s="42"/>
      <c r="AF1228" s="43"/>
      <c r="AG1228" s="41"/>
      <c r="AH1228" s="42"/>
      <c r="AI1228" s="43"/>
      <c r="AK1228" s="41">
        <f t="shared" si="361"/>
        <v>0</v>
      </c>
      <c r="AL1228" s="42">
        <f t="shared" si="361"/>
        <v>0</v>
      </c>
      <c r="AM1228" s="43">
        <f t="shared" si="361"/>
        <v>0</v>
      </c>
      <c r="AT1228" s="32">
        <f>IF(SUM(AK1277:AM1277)=0,0,IF(SUM(AK1228:AM1228)=0,0,1))</f>
        <v>0</v>
      </c>
      <c r="AV1228" s="23">
        <v>9</v>
      </c>
      <c r="AW1228" s="23">
        <v>14</v>
      </c>
      <c r="AX1228" s="23">
        <f t="shared" si="362"/>
        <v>4</v>
      </c>
    </row>
    <row r="1229" spans="3:50" ht="15" hidden="1" customHeight="1" x14ac:dyDescent="0.3">
      <c r="C1229" s="40" t="s">
        <v>22</v>
      </c>
      <c r="D1229" s="34" t="s">
        <v>2</v>
      </c>
      <c r="E1229" s="35" t="s">
        <v>2</v>
      </c>
      <c r="F1229" s="41">
        <v>0</v>
      </c>
      <c r="G1229" s="42">
        <v>0</v>
      </c>
      <c r="H1229" s="43">
        <v>0</v>
      </c>
      <c r="I1229" s="41">
        <v>0</v>
      </c>
      <c r="J1229" s="42">
        <v>0</v>
      </c>
      <c r="K1229" s="169">
        <v>0</v>
      </c>
      <c r="L1229" s="154">
        <v>0</v>
      </c>
      <c r="M1229" s="42">
        <v>0</v>
      </c>
      <c r="N1229" s="43">
        <v>0</v>
      </c>
      <c r="O1229" s="41"/>
      <c r="P1229" s="42"/>
      <c r="Q1229" s="43"/>
      <c r="R1229" s="41"/>
      <c r="S1229" s="42"/>
      <c r="T1229" s="43"/>
      <c r="U1229" s="41"/>
      <c r="V1229" s="42"/>
      <c r="W1229" s="43"/>
      <c r="X1229" s="41"/>
      <c r="Y1229" s="42"/>
      <c r="Z1229" s="43"/>
      <c r="AA1229" s="41"/>
      <c r="AB1229" s="42"/>
      <c r="AC1229" s="43"/>
      <c r="AD1229" s="41"/>
      <c r="AE1229" s="42"/>
      <c r="AF1229" s="43"/>
      <c r="AG1229" s="41"/>
      <c r="AH1229" s="42"/>
      <c r="AI1229" s="43"/>
      <c r="AK1229" s="41">
        <f t="shared" si="361"/>
        <v>0</v>
      </c>
      <c r="AL1229" s="42">
        <f t="shared" si="361"/>
        <v>0</v>
      </c>
      <c r="AM1229" s="43">
        <f t="shared" si="361"/>
        <v>0</v>
      </c>
      <c r="AT1229" s="32">
        <f>IF(SUM(AK1277:AM1277)=0,0,IF(SUM(AK1229:AM1229)=0,0,1))</f>
        <v>0</v>
      </c>
      <c r="AV1229" s="23">
        <v>9</v>
      </c>
      <c r="AW1229" s="23">
        <v>14</v>
      </c>
      <c r="AX1229" s="23">
        <f t="shared" si="362"/>
        <v>5</v>
      </c>
    </row>
    <row r="1230" spans="3:50" ht="15" hidden="1" customHeight="1" x14ac:dyDescent="0.3">
      <c r="C1230" s="40" t="s">
        <v>22</v>
      </c>
      <c r="D1230" s="34" t="s">
        <v>2</v>
      </c>
      <c r="E1230" s="35" t="s">
        <v>2</v>
      </c>
      <c r="F1230" s="41">
        <v>0</v>
      </c>
      <c r="G1230" s="42">
        <v>0</v>
      </c>
      <c r="H1230" s="43">
        <v>0</v>
      </c>
      <c r="I1230" s="41">
        <v>0</v>
      </c>
      <c r="J1230" s="42">
        <v>0</v>
      </c>
      <c r="K1230" s="169">
        <v>0</v>
      </c>
      <c r="L1230" s="154">
        <v>0</v>
      </c>
      <c r="M1230" s="42">
        <v>0</v>
      </c>
      <c r="N1230" s="43">
        <v>0</v>
      </c>
      <c r="O1230" s="41"/>
      <c r="P1230" s="42"/>
      <c r="Q1230" s="43"/>
      <c r="R1230" s="41"/>
      <c r="S1230" s="42"/>
      <c r="T1230" s="43"/>
      <c r="U1230" s="41"/>
      <c r="V1230" s="42"/>
      <c r="W1230" s="43"/>
      <c r="X1230" s="41"/>
      <c r="Y1230" s="42"/>
      <c r="Z1230" s="43"/>
      <c r="AA1230" s="41"/>
      <c r="AB1230" s="42"/>
      <c r="AC1230" s="43"/>
      <c r="AD1230" s="41"/>
      <c r="AE1230" s="42"/>
      <c r="AF1230" s="43"/>
      <c r="AG1230" s="41"/>
      <c r="AH1230" s="42"/>
      <c r="AI1230" s="43"/>
      <c r="AK1230" s="41">
        <f t="shared" si="361"/>
        <v>0</v>
      </c>
      <c r="AL1230" s="42">
        <f t="shared" si="361"/>
        <v>0</v>
      </c>
      <c r="AM1230" s="43">
        <f t="shared" si="361"/>
        <v>0</v>
      </c>
      <c r="AT1230" s="32">
        <f>IF(SUM(AK1277:AM1277)=0,0,IF(SUM(AK1230:AM1230)=0,0,1))</f>
        <v>0</v>
      </c>
      <c r="AV1230" s="23">
        <v>9</v>
      </c>
      <c r="AW1230" s="23">
        <v>14</v>
      </c>
      <c r="AX1230" s="23">
        <f t="shared" si="362"/>
        <v>6</v>
      </c>
    </row>
    <row r="1231" spans="3:50" ht="15" hidden="1" customHeight="1" x14ac:dyDescent="0.3">
      <c r="C1231" s="40" t="s">
        <v>22</v>
      </c>
      <c r="D1231" s="34" t="s">
        <v>2</v>
      </c>
      <c r="E1231" s="35" t="s">
        <v>2</v>
      </c>
      <c r="F1231" s="41">
        <v>0</v>
      </c>
      <c r="G1231" s="42">
        <v>0</v>
      </c>
      <c r="H1231" s="43">
        <v>0</v>
      </c>
      <c r="I1231" s="41">
        <v>0</v>
      </c>
      <c r="J1231" s="42">
        <v>0</v>
      </c>
      <c r="K1231" s="169">
        <v>0</v>
      </c>
      <c r="L1231" s="154">
        <v>0</v>
      </c>
      <c r="M1231" s="42">
        <v>0</v>
      </c>
      <c r="N1231" s="43">
        <v>0</v>
      </c>
      <c r="O1231" s="41"/>
      <c r="P1231" s="42"/>
      <c r="Q1231" s="43"/>
      <c r="R1231" s="41"/>
      <c r="S1231" s="42"/>
      <c r="T1231" s="43"/>
      <c r="U1231" s="41"/>
      <c r="V1231" s="42"/>
      <c r="W1231" s="43"/>
      <c r="X1231" s="41"/>
      <c r="Y1231" s="42"/>
      <c r="Z1231" s="43"/>
      <c r="AA1231" s="41"/>
      <c r="AB1231" s="42"/>
      <c r="AC1231" s="43"/>
      <c r="AD1231" s="41"/>
      <c r="AE1231" s="42"/>
      <c r="AF1231" s="43"/>
      <c r="AG1231" s="41"/>
      <c r="AH1231" s="42"/>
      <c r="AI1231" s="43"/>
      <c r="AK1231" s="41">
        <f t="shared" si="361"/>
        <v>0</v>
      </c>
      <c r="AL1231" s="42">
        <f t="shared" si="361"/>
        <v>0</v>
      </c>
      <c r="AM1231" s="43">
        <f t="shared" si="361"/>
        <v>0</v>
      </c>
      <c r="AT1231" s="32">
        <f>IF(SUM(AK1277:AM1277)=0,0,IF(SUM(AK1231:AM1231)=0,0,1))</f>
        <v>0</v>
      </c>
      <c r="AV1231" s="23">
        <v>9</v>
      </c>
      <c r="AW1231" s="23">
        <v>14</v>
      </c>
      <c r="AX1231" s="23">
        <f t="shared" si="362"/>
        <v>7</v>
      </c>
    </row>
    <row r="1232" spans="3:50" ht="15" hidden="1" customHeight="1" x14ac:dyDescent="0.3">
      <c r="C1232" s="40" t="s">
        <v>22</v>
      </c>
      <c r="D1232" s="34" t="s">
        <v>2</v>
      </c>
      <c r="E1232" s="35" t="s">
        <v>2</v>
      </c>
      <c r="F1232" s="41">
        <v>0</v>
      </c>
      <c r="G1232" s="42">
        <v>0</v>
      </c>
      <c r="H1232" s="43">
        <v>0</v>
      </c>
      <c r="I1232" s="41">
        <v>0</v>
      </c>
      <c r="J1232" s="42">
        <v>0</v>
      </c>
      <c r="K1232" s="169">
        <v>0</v>
      </c>
      <c r="L1232" s="154">
        <v>0</v>
      </c>
      <c r="M1232" s="42">
        <v>0</v>
      </c>
      <c r="N1232" s="43">
        <v>0</v>
      </c>
      <c r="O1232" s="41"/>
      <c r="P1232" s="42"/>
      <c r="Q1232" s="43"/>
      <c r="R1232" s="41"/>
      <c r="S1232" s="42"/>
      <c r="T1232" s="43"/>
      <c r="U1232" s="41"/>
      <c r="V1232" s="42"/>
      <c r="W1232" s="43"/>
      <c r="X1232" s="41"/>
      <c r="Y1232" s="42"/>
      <c r="Z1232" s="43"/>
      <c r="AA1232" s="41"/>
      <c r="AB1232" s="42"/>
      <c r="AC1232" s="43"/>
      <c r="AD1232" s="41"/>
      <c r="AE1232" s="42"/>
      <c r="AF1232" s="43"/>
      <c r="AG1232" s="41"/>
      <c r="AH1232" s="42"/>
      <c r="AI1232" s="43"/>
      <c r="AK1232" s="41">
        <f t="shared" si="361"/>
        <v>0</v>
      </c>
      <c r="AL1232" s="42">
        <f t="shared" si="361"/>
        <v>0</v>
      </c>
      <c r="AM1232" s="43">
        <f t="shared" si="361"/>
        <v>0</v>
      </c>
      <c r="AT1232" s="32">
        <f>IF(SUM(AK1277:AM1277)=0,0,IF(SUM(AK1232:AM1232)=0,0,1))</f>
        <v>0</v>
      </c>
      <c r="AV1232" s="23">
        <v>9</v>
      </c>
      <c r="AW1232" s="23">
        <v>14</v>
      </c>
      <c r="AX1232" s="23">
        <f t="shared" si="362"/>
        <v>8</v>
      </c>
    </row>
    <row r="1233" spans="3:50" ht="15" hidden="1" customHeight="1" x14ac:dyDescent="0.3">
      <c r="C1233" s="40" t="s">
        <v>22</v>
      </c>
      <c r="D1233" s="34" t="s">
        <v>2</v>
      </c>
      <c r="E1233" s="35" t="s">
        <v>2</v>
      </c>
      <c r="F1233" s="41">
        <v>0</v>
      </c>
      <c r="G1233" s="42">
        <v>0</v>
      </c>
      <c r="H1233" s="43">
        <v>0</v>
      </c>
      <c r="I1233" s="41">
        <v>0</v>
      </c>
      <c r="J1233" s="42">
        <v>0</v>
      </c>
      <c r="K1233" s="169">
        <v>0</v>
      </c>
      <c r="L1233" s="154">
        <v>0</v>
      </c>
      <c r="M1233" s="42">
        <v>0</v>
      </c>
      <c r="N1233" s="43">
        <v>0</v>
      </c>
      <c r="O1233" s="41"/>
      <c r="P1233" s="42"/>
      <c r="Q1233" s="43"/>
      <c r="R1233" s="41"/>
      <c r="S1233" s="42"/>
      <c r="T1233" s="43"/>
      <c r="U1233" s="41"/>
      <c r="V1233" s="42"/>
      <c r="W1233" s="43"/>
      <c r="X1233" s="41"/>
      <c r="Y1233" s="42"/>
      <c r="Z1233" s="43"/>
      <c r="AA1233" s="41"/>
      <c r="AB1233" s="42"/>
      <c r="AC1233" s="43"/>
      <c r="AD1233" s="41"/>
      <c r="AE1233" s="42"/>
      <c r="AF1233" s="43"/>
      <c r="AG1233" s="41"/>
      <c r="AH1233" s="42"/>
      <c r="AI1233" s="43"/>
      <c r="AK1233" s="41">
        <f t="shared" si="361"/>
        <v>0</v>
      </c>
      <c r="AL1233" s="42">
        <f t="shared" si="361"/>
        <v>0</v>
      </c>
      <c r="AM1233" s="43">
        <f t="shared" si="361"/>
        <v>0</v>
      </c>
      <c r="AT1233" s="32">
        <f>IF(SUM(AK1277:AM1277)=0,0,IF(SUM(AK1233:AM1233)=0,0,1))</f>
        <v>0</v>
      </c>
      <c r="AV1233" s="23">
        <v>9</v>
      </c>
      <c r="AW1233" s="23">
        <v>14</v>
      </c>
      <c r="AX1233" s="23">
        <f t="shared" si="362"/>
        <v>9</v>
      </c>
    </row>
    <row r="1234" spans="3:50" ht="15" hidden="1" customHeight="1" x14ac:dyDescent="0.3">
      <c r="C1234" s="40" t="s">
        <v>22</v>
      </c>
      <c r="D1234" s="34" t="s">
        <v>2</v>
      </c>
      <c r="E1234" s="35" t="s">
        <v>2</v>
      </c>
      <c r="F1234" s="41">
        <v>0</v>
      </c>
      <c r="G1234" s="42">
        <v>0</v>
      </c>
      <c r="H1234" s="43">
        <v>0</v>
      </c>
      <c r="I1234" s="41">
        <v>0</v>
      </c>
      <c r="J1234" s="42">
        <v>0</v>
      </c>
      <c r="K1234" s="169">
        <v>0</v>
      </c>
      <c r="L1234" s="154">
        <v>0</v>
      </c>
      <c r="M1234" s="42">
        <v>0</v>
      </c>
      <c r="N1234" s="43">
        <v>0</v>
      </c>
      <c r="O1234" s="41"/>
      <c r="P1234" s="42"/>
      <c r="Q1234" s="43"/>
      <c r="R1234" s="41"/>
      <c r="S1234" s="42"/>
      <c r="T1234" s="43"/>
      <c r="U1234" s="41"/>
      <c r="V1234" s="42"/>
      <c r="W1234" s="43"/>
      <c r="X1234" s="41"/>
      <c r="Y1234" s="42"/>
      <c r="Z1234" s="43"/>
      <c r="AA1234" s="41"/>
      <c r="AB1234" s="42"/>
      <c r="AC1234" s="43"/>
      <c r="AD1234" s="41"/>
      <c r="AE1234" s="42"/>
      <c r="AF1234" s="43"/>
      <c r="AG1234" s="41"/>
      <c r="AH1234" s="42"/>
      <c r="AI1234" s="43"/>
      <c r="AK1234" s="41">
        <f t="shared" si="361"/>
        <v>0</v>
      </c>
      <c r="AL1234" s="42">
        <f t="shared" si="361"/>
        <v>0</v>
      </c>
      <c r="AM1234" s="43">
        <f t="shared" si="361"/>
        <v>0</v>
      </c>
      <c r="AT1234" s="32">
        <f>IF(SUM(AK1277:AM1277)=0,0,IF(SUM(AK1234:AM1234)=0,0,1))</f>
        <v>0</v>
      </c>
      <c r="AV1234" s="23">
        <v>9</v>
      </c>
      <c r="AW1234" s="23">
        <v>14</v>
      </c>
      <c r="AX1234" s="23">
        <f t="shared" si="362"/>
        <v>10</v>
      </c>
    </row>
    <row r="1235" spans="3:50" ht="15" hidden="1" customHeight="1" x14ac:dyDescent="0.3">
      <c r="C1235" s="40" t="s">
        <v>23</v>
      </c>
      <c r="D1235" s="34" t="s">
        <v>2</v>
      </c>
      <c r="E1235" s="35" t="s">
        <v>2</v>
      </c>
      <c r="F1235" s="41">
        <v>0</v>
      </c>
      <c r="G1235" s="42">
        <v>0</v>
      </c>
      <c r="H1235" s="43">
        <v>0</v>
      </c>
      <c r="I1235" s="41">
        <v>0</v>
      </c>
      <c r="J1235" s="42">
        <v>0</v>
      </c>
      <c r="K1235" s="169">
        <v>0</v>
      </c>
      <c r="L1235" s="154">
        <v>0</v>
      </c>
      <c r="M1235" s="42">
        <v>0</v>
      </c>
      <c r="N1235" s="43">
        <v>0</v>
      </c>
      <c r="O1235" s="41"/>
      <c r="P1235" s="42"/>
      <c r="Q1235" s="43"/>
      <c r="R1235" s="41"/>
      <c r="S1235" s="42"/>
      <c r="T1235" s="43"/>
      <c r="U1235" s="41"/>
      <c r="V1235" s="42"/>
      <c r="W1235" s="43"/>
      <c r="X1235" s="41"/>
      <c r="Y1235" s="42"/>
      <c r="Z1235" s="43"/>
      <c r="AA1235" s="41"/>
      <c r="AB1235" s="42"/>
      <c r="AC1235" s="43"/>
      <c r="AD1235" s="41"/>
      <c r="AE1235" s="42"/>
      <c r="AF1235" s="43"/>
      <c r="AG1235" s="41"/>
      <c r="AH1235" s="42"/>
      <c r="AI1235" s="43"/>
      <c r="AK1235" s="41">
        <f t="shared" si="361"/>
        <v>0</v>
      </c>
      <c r="AL1235" s="42">
        <f t="shared" si="361"/>
        <v>0</v>
      </c>
      <c r="AM1235" s="43">
        <f t="shared" si="361"/>
        <v>0</v>
      </c>
      <c r="AT1235" s="32">
        <f>IF(SUM(AK1277:AM1277)=0,0,IF(SUM(AK1235:AM1235)=0,0,1))</f>
        <v>0</v>
      </c>
      <c r="AV1235" s="23">
        <v>9</v>
      </c>
      <c r="AW1235" s="23">
        <v>15</v>
      </c>
      <c r="AX1235" s="23">
        <f t="shared" si="362"/>
        <v>1</v>
      </c>
    </row>
    <row r="1236" spans="3:50" ht="15" hidden="1" customHeight="1" x14ac:dyDescent="0.3">
      <c r="C1236" s="50" t="str">
        <f>IF(LEN(E1235)&lt;1,"","Total: " &amp; LEFT(E1235,LEN(E1235)-21) &amp; "Municipalities")</f>
        <v/>
      </c>
      <c r="D1236" s="51"/>
      <c r="E1236" s="52"/>
      <c r="F1236" s="53">
        <f t="shared" ref="F1236:N1236" si="363">SUM(F1225:F1235)</f>
        <v>0</v>
      </c>
      <c r="G1236" s="54">
        <f t="shared" si="363"/>
        <v>0</v>
      </c>
      <c r="H1236" s="55">
        <f t="shared" si="363"/>
        <v>0</v>
      </c>
      <c r="I1236" s="53">
        <f t="shared" si="363"/>
        <v>0</v>
      </c>
      <c r="J1236" s="54">
        <f t="shared" si="363"/>
        <v>0</v>
      </c>
      <c r="K1236" s="171">
        <f t="shared" si="363"/>
        <v>0</v>
      </c>
      <c r="L1236" s="159">
        <f t="shared" si="363"/>
        <v>0</v>
      </c>
      <c r="M1236" s="54">
        <f t="shared" si="363"/>
        <v>0</v>
      </c>
      <c r="N1236" s="55">
        <f t="shared" si="363"/>
        <v>0</v>
      </c>
      <c r="O1236" s="53">
        <f t="shared" ref="O1236:AI1236" si="364">SUM(O1225:O1235)</f>
        <v>0</v>
      </c>
      <c r="P1236" s="54">
        <f t="shared" si="364"/>
        <v>0</v>
      </c>
      <c r="Q1236" s="55">
        <f t="shared" si="364"/>
        <v>0</v>
      </c>
      <c r="R1236" s="53">
        <f t="shared" si="364"/>
        <v>0</v>
      </c>
      <c r="S1236" s="54">
        <f t="shared" si="364"/>
        <v>0</v>
      </c>
      <c r="T1236" s="55">
        <f t="shared" si="364"/>
        <v>0</v>
      </c>
      <c r="U1236" s="53">
        <f t="shared" si="364"/>
        <v>0</v>
      </c>
      <c r="V1236" s="54">
        <f t="shared" si="364"/>
        <v>0</v>
      </c>
      <c r="W1236" s="55">
        <f t="shared" si="364"/>
        <v>0</v>
      </c>
      <c r="X1236" s="53">
        <f t="shared" si="364"/>
        <v>0</v>
      </c>
      <c r="Y1236" s="54">
        <f t="shared" si="364"/>
        <v>0</v>
      </c>
      <c r="Z1236" s="55">
        <f t="shared" si="364"/>
        <v>0</v>
      </c>
      <c r="AA1236" s="53">
        <f t="shared" si="364"/>
        <v>0</v>
      </c>
      <c r="AB1236" s="54">
        <f t="shared" si="364"/>
        <v>0</v>
      </c>
      <c r="AC1236" s="55">
        <f t="shared" si="364"/>
        <v>0</v>
      </c>
      <c r="AD1236" s="53">
        <f t="shared" si="364"/>
        <v>0</v>
      </c>
      <c r="AE1236" s="54">
        <f t="shared" si="364"/>
        <v>0</v>
      </c>
      <c r="AF1236" s="55">
        <f t="shared" si="364"/>
        <v>0</v>
      </c>
      <c r="AG1236" s="53">
        <f t="shared" si="364"/>
        <v>0</v>
      </c>
      <c r="AH1236" s="54">
        <f t="shared" si="364"/>
        <v>0</v>
      </c>
      <c r="AI1236" s="55">
        <f t="shared" si="364"/>
        <v>0</v>
      </c>
      <c r="AK1236" s="53">
        <f>SUM(AK1225:AK1235)</f>
        <v>0</v>
      </c>
      <c r="AL1236" s="54">
        <f>SUM(AL1225:AL1235)</f>
        <v>0</v>
      </c>
      <c r="AM1236" s="55">
        <f>SUM(AM1225:AM1235)</f>
        <v>0</v>
      </c>
      <c r="AT1236" s="32">
        <f>IF(SUM(AK1277:AM1277)=0,0,IF(SUM(AK1236:AM1236)=0,0,1))</f>
        <v>0</v>
      </c>
    </row>
    <row r="1237" spans="3:50" ht="15" hidden="1" customHeight="1" x14ac:dyDescent="0.3">
      <c r="C1237" s="40"/>
      <c r="D1237" s="34"/>
      <c r="E1237" s="35"/>
      <c r="F1237" s="41"/>
      <c r="G1237" s="42"/>
      <c r="H1237" s="43"/>
      <c r="I1237" s="41"/>
      <c r="J1237" s="42"/>
      <c r="K1237" s="169"/>
      <c r="L1237" s="154"/>
      <c r="M1237" s="42"/>
      <c r="N1237" s="43"/>
      <c r="O1237" s="41"/>
      <c r="P1237" s="42"/>
      <c r="Q1237" s="43"/>
      <c r="R1237" s="41"/>
      <c r="S1237" s="42"/>
      <c r="T1237" s="43"/>
      <c r="U1237" s="41"/>
      <c r="V1237" s="42"/>
      <c r="W1237" s="43"/>
      <c r="X1237" s="41"/>
      <c r="Y1237" s="42"/>
      <c r="Z1237" s="43"/>
      <c r="AA1237" s="41"/>
      <c r="AB1237" s="42"/>
      <c r="AC1237" s="43"/>
      <c r="AD1237" s="41"/>
      <c r="AE1237" s="42"/>
      <c r="AF1237" s="43"/>
      <c r="AG1237" s="41"/>
      <c r="AH1237" s="42"/>
      <c r="AI1237" s="43"/>
      <c r="AK1237" s="41"/>
      <c r="AL1237" s="42"/>
      <c r="AM1237" s="43"/>
      <c r="AT1237" s="32">
        <f>IF(SUM(AK1277:AM1277)=0,0,IF(SUM(AK1237:AM1237)=0,0,1))</f>
        <v>0</v>
      </c>
    </row>
    <row r="1238" spans="3:50" ht="15" hidden="1" customHeight="1" x14ac:dyDescent="0.3">
      <c r="C1238" s="40" t="s">
        <v>22</v>
      </c>
      <c r="D1238" s="34" t="s">
        <v>2</v>
      </c>
      <c r="E1238" s="35" t="s">
        <v>2</v>
      </c>
      <c r="F1238" s="41">
        <v>0</v>
      </c>
      <c r="G1238" s="42">
        <v>0</v>
      </c>
      <c r="H1238" s="43">
        <v>0</v>
      </c>
      <c r="I1238" s="41">
        <v>0</v>
      </c>
      <c r="J1238" s="42">
        <v>0</v>
      </c>
      <c r="K1238" s="169">
        <v>0</v>
      </c>
      <c r="L1238" s="154">
        <v>0</v>
      </c>
      <c r="M1238" s="42">
        <v>0</v>
      </c>
      <c r="N1238" s="43">
        <v>0</v>
      </c>
      <c r="O1238" s="41"/>
      <c r="P1238" s="42"/>
      <c r="Q1238" s="43"/>
      <c r="R1238" s="41"/>
      <c r="S1238" s="42"/>
      <c r="T1238" s="43"/>
      <c r="U1238" s="41"/>
      <c r="V1238" s="42"/>
      <c r="W1238" s="43"/>
      <c r="X1238" s="41"/>
      <c r="Y1238" s="42"/>
      <c r="Z1238" s="43"/>
      <c r="AA1238" s="41"/>
      <c r="AB1238" s="42"/>
      <c r="AC1238" s="43"/>
      <c r="AD1238" s="41"/>
      <c r="AE1238" s="42"/>
      <c r="AF1238" s="43"/>
      <c r="AG1238" s="41"/>
      <c r="AH1238" s="42"/>
      <c r="AI1238" s="43"/>
      <c r="AK1238" s="41">
        <f t="shared" ref="AK1238:AM1248" si="365">F1238+I1238+L1238+O1238+R1238+U1238+X1238+AA1238+AD1238+AG1238</f>
        <v>0</v>
      </c>
      <c r="AL1238" s="42">
        <f t="shared" si="365"/>
        <v>0</v>
      </c>
      <c r="AM1238" s="43">
        <f t="shared" si="365"/>
        <v>0</v>
      </c>
      <c r="AT1238" s="32">
        <f>IF(SUM(AK1277:AM1277)=0,0,IF(SUM(AK1238:AM1238)=0,0,1))</f>
        <v>0</v>
      </c>
      <c r="AV1238" s="23">
        <v>9</v>
      </c>
      <c r="AW1238" s="23">
        <v>16</v>
      </c>
      <c r="AX1238" s="23">
        <v>1</v>
      </c>
    </row>
    <row r="1239" spans="3:50" ht="15" hidden="1" customHeight="1" x14ac:dyDescent="0.3">
      <c r="C1239" s="40" t="s">
        <v>22</v>
      </c>
      <c r="D1239" s="34" t="s">
        <v>2</v>
      </c>
      <c r="E1239" s="35" t="s">
        <v>2</v>
      </c>
      <c r="F1239" s="41">
        <v>0</v>
      </c>
      <c r="G1239" s="42">
        <v>0</v>
      </c>
      <c r="H1239" s="43">
        <v>0</v>
      </c>
      <c r="I1239" s="41">
        <v>0</v>
      </c>
      <c r="J1239" s="42">
        <v>0</v>
      </c>
      <c r="K1239" s="169">
        <v>0</v>
      </c>
      <c r="L1239" s="154">
        <v>0</v>
      </c>
      <c r="M1239" s="42">
        <v>0</v>
      </c>
      <c r="N1239" s="43">
        <v>0</v>
      </c>
      <c r="O1239" s="41"/>
      <c r="P1239" s="42"/>
      <c r="Q1239" s="43"/>
      <c r="R1239" s="41"/>
      <c r="S1239" s="42"/>
      <c r="T1239" s="43"/>
      <c r="U1239" s="41"/>
      <c r="V1239" s="42"/>
      <c r="W1239" s="43"/>
      <c r="X1239" s="41"/>
      <c r="Y1239" s="42"/>
      <c r="Z1239" s="43"/>
      <c r="AA1239" s="41"/>
      <c r="AB1239" s="42"/>
      <c r="AC1239" s="43"/>
      <c r="AD1239" s="41"/>
      <c r="AE1239" s="42"/>
      <c r="AF1239" s="43"/>
      <c r="AG1239" s="41"/>
      <c r="AH1239" s="42"/>
      <c r="AI1239" s="43"/>
      <c r="AK1239" s="41">
        <f t="shared" si="365"/>
        <v>0</v>
      </c>
      <c r="AL1239" s="42">
        <f t="shared" si="365"/>
        <v>0</v>
      </c>
      <c r="AM1239" s="43">
        <f t="shared" si="365"/>
        <v>0</v>
      </c>
      <c r="AT1239" s="32">
        <f>IF(SUM(AK1277:AM1277)=0,0,IF(SUM(AK1239:AM1239)=0,0,1))</f>
        <v>0</v>
      </c>
      <c r="AV1239" s="23">
        <v>9</v>
      </c>
      <c r="AW1239" s="23">
        <v>16</v>
      </c>
      <c r="AX1239" s="23">
        <f>IF(AW1239=AW1238,AX1238+1,1)</f>
        <v>2</v>
      </c>
    </row>
    <row r="1240" spans="3:50" ht="15" hidden="1" customHeight="1" x14ac:dyDescent="0.3">
      <c r="C1240" s="40" t="s">
        <v>22</v>
      </c>
      <c r="D1240" s="34" t="s">
        <v>2</v>
      </c>
      <c r="E1240" s="35" t="s">
        <v>2</v>
      </c>
      <c r="F1240" s="41">
        <v>0</v>
      </c>
      <c r="G1240" s="42">
        <v>0</v>
      </c>
      <c r="H1240" s="43">
        <v>0</v>
      </c>
      <c r="I1240" s="41">
        <v>0</v>
      </c>
      <c r="J1240" s="42">
        <v>0</v>
      </c>
      <c r="K1240" s="169">
        <v>0</v>
      </c>
      <c r="L1240" s="154">
        <v>0</v>
      </c>
      <c r="M1240" s="42">
        <v>0</v>
      </c>
      <c r="N1240" s="43">
        <v>0</v>
      </c>
      <c r="O1240" s="41"/>
      <c r="P1240" s="42"/>
      <c r="Q1240" s="43"/>
      <c r="R1240" s="41"/>
      <c r="S1240" s="42"/>
      <c r="T1240" s="43"/>
      <c r="U1240" s="41"/>
      <c r="V1240" s="42"/>
      <c r="W1240" s="43"/>
      <c r="X1240" s="41"/>
      <c r="Y1240" s="42"/>
      <c r="Z1240" s="43"/>
      <c r="AA1240" s="41"/>
      <c r="AB1240" s="42"/>
      <c r="AC1240" s="43"/>
      <c r="AD1240" s="41"/>
      <c r="AE1240" s="42"/>
      <c r="AF1240" s="43"/>
      <c r="AG1240" s="41"/>
      <c r="AH1240" s="42"/>
      <c r="AI1240" s="43"/>
      <c r="AK1240" s="41">
        <f t="shared" si="365"/>
        <v>0</v>
      </c>
      <c r="AL1240" s="42">
        <f t="shared" si="365"/>
        <v>0</v>
      </c>
      <c r="AM1240" s="43">
        <f t="shared" si="365"/>
        <v>0</v>
      </c>
      <c r="AT1240" s="32">
        <f>IF(SUM(AK1277:AM1277)=0,0,IF(SUM(AK1240:AM1240)=0,0,1))</f>
        <v>0</v>
      </c>
      <c r="AV1240" s="23">
        <v>9</v>
      </c>
      <c r="AW1240" s="23">
        <v>16</v>
      </c>
      <c r="AX1240" s="23">
        <f t="shared" ref="AX1240:AX1248" si="366">IF(AW1240=AW1239,AX1239+1,1)</f>
        <v>3</v>
      </c>
    </row>
    <row r="1241" spans="3:50" ht="15" hidden="1" customHeight="1" x14ac:dyDescent="0.3">
      <c r="C1241" s="40" t="s">
        <v>22</v>
      </c>
      <c r="D1241" s="34" t="s">
        <v>2</v>
      </c>
      <c r="E1241" s="35" t="s">
        <v>2</v>
      </c>
      <c r="F1241" s="41">
        <v>0</v>
      </c>
      <c r="G1241" s="42">
        <v>0</v>
      </c>
      <c r="H1241" s="43">
        <v>0</v>
      </c>
      <c r="I1241" s="41">
        <v>0</v>
      </c>
      <c r="J1241" s="42">
        <v>0</v>
      </c>
      <c r="K1241" s="169">
        <v>0</v>
      </c>
      <c r="L1241" s="154">
        <v>0</v>
      </c>
      <c r="M1241" s="42">
        <v>0</v>
      </c>
      <c r="N1241" s="43">
        <v>0</v>
      </c>
      <c r="O1241" s="41"/>
      <c r="P1241" s="42"/>
      <c r="Q1241" s="43"/>
      <c r="R1241" s="41"/>
      <c r="S1241" s="42"/>
      <c r="T1241" s="43"/>
      <c r="U1241" s="41"/>
      <c r="V1241" s="42"/>
      <c r="W1241" s="43"/>
      <c r="X1241" s="41"/>
      <c r="Y1241" s="42"/>
      <c r="Z1241" s="43"/>
      <c r="AA1241" s="41"/>
      <c r="AB1241" s="42"/>
      <c r="AC1241" s="43"/>
      <c r="AD1241" s="41"/>
      <c r="AE1241" s="42"/>
      <c r="AF1241" s="43"/>
      <c r="AG1241" s="41"/>
      <c r="AH1241" s="42"/>
      <c r="AI1241" s="43"/>
      <c r="AK1241" s="41">
        <f t="shared" si="365"/>
        <v>0</v>
      </c>
      <c r="AL1241" s="42">
        <f t="shared" si="365"/>
        <v>0</v>
      </c>
      <c r="AM1241" s="43">
        <f t="shared" si="365"/>
        <v>0</v>
      </c>
      <c r="AT1241" s="32">
        <f>IF(SUM(AK1277:AM1277)=0,0,IF(SUM(AK1241:AM1241)=0,0,1))</f>
        <v>0</v>
      </c>
      <c r="AV1241" s="23">
        <v>9</v>
      </c>
      <c r="AW1241" s="23">
        <v>16</v>
      </c>
      <c r="AX1241" s="23">
        <f t="shared" si="366"/>
        <v>4</v>
      </c>
    </row>
    <row r="1242" spans="3:50" ht="15" hidden="1" customHeight="1" x14ac:dyDescent="0.3">
      <c r="C1242" s="40" t="s">
        <v>22</v>
      </c>
      <c r="D1242" s="34" t="s">
        <v>2</v>
      </c>
      <c r="E1242" s="35" t="s">
        <v>2</v>
      </c>
      <c r="F1242" s="41">
        <v>0</v>
      </c>
      <c r="G1242" s="42">
        <v>0</v>
      </c>
      <c r="H1242" s="43">
        <v>0</v>
      </c>
      <c r="I1242" s="41">
        <v>0</v>
      </c>
      <c r="J1242" s="42">
        <v>0</v>
      </c>
      <c r="K1242" s="169">
        <v>0</v>
      </c>
      <c r="L1242" s="154">
        <v>0</v>
      </c>
      <c r="M1242" s="42">
        <v>0</v>
      </c>
      <c r="N1242" s="43">
        <v>0</v>
      </c>
      <c r="O1242" s="41"/>
      <c r="P1242" s="42"/>
      <c r="Q1242" s="43"/>
      <c r="R1242" s="41"/>
      <c r="S1242" s="42"/>
      <c r="T1242" s="43"/>
      <c r="U1242" s="41"/>
      <c r="V1242" s="42"/>
      <c r="W1242" s="43"/>
      <c r="X1242" s="41"/>
      <c r="Y1242" s="42"/>
      <c r="Z1242" s="43"/>
      <c r="AA1242" s="41"/>
      <c r="AB1242" s="42"/>
      <c r="AC1242" s="43"/>
      <c r="AD1242" s="41"/>
      <c r="AE1242" s="42"/>
      <c r="AF1242" s="43"/>
      <c r="AG1242" s="41"/>
      <c r="AH1242" s="42"/>
      <c r="AI1242" s="43"/>
      <c r="AK1242" s="41">
        <f t="shared" si="365"/>
        <v>0</v>
      </c>
      <c r="AL1242" s="42">
        <f t="shared" si="365"/>
        <v>0</v>
      </c>
      <c r="AM1242" s="43">
        <f t="shared" si="365"/>
        <v>0</v>
      </c>
      <c r="AT1242" s="32">
        <f>IF(SUM(AK1277:AM1277)=0,0,IF(SUM(AK1242:AM1242)=0,0,1))</f>
        <v>0</v>
      </c>
      <c r="AV1242" s="23">
        <v>9</v>
      </c>
      <c r="AW1242" s="23">
        <v>16</v>
      </c>
      <c r="AX1242" s="23">
        <f t="shared" si="366"/>
        <v>5</v>
      </c>
    </row>
    <row r="1243" spans="3:50" ht="15" hidden="1" customHeight="1" x14ac:dyDescent="0.3">
      <c r="C1243" s="40" t="s">
        <v>22</v>
      </c>
      <c r="D1243" s="34" t="s">
        <v>2</v>
      </c>
      <c r="E1243" s="35" t="s">
        <v>2</v>
      </c>
      <c r="F1243" s="41">
        <v>0</v>
      </c>
      <c r="G1243" s="42">
        <v>0</v>
      </c>
      <c r="H1243" s="43">
        <v>0</v>
      </c>
      <c r="I1243" s="41">
        <v>0</v>
      </c>
      <c r="J1243" s="42">
        <v>0</v>
      </c>
      <c r="K1243" s="169">
        <v>0</v>
      </c>
      <c r="L1243" s="154">
        <v>0</v>
      </c>
      <c r="M1243" s="42">
        <v>0</v>
      </c>
      <c r="N1243" s="43">
        <v>0</v>
      </c>
      <c r="O1243" s="41"/>
      <c r="P1243" s="42"/>
      <c r="Q1243" s="43"/>
      <c r="R1243" s="41"/>
      <c r="S1243" s="42"/>
      <c r="T1243" s="43"/>
      <c r="U1243" s="41"/>
      <c r="V1243" s="42"/>
      <c r="W1243" s="43"/>
      <c r="X1243" s="41"/>
      <c r="Y1243" s="42"/>
      <c r="Z1243" s="43"/>
      <c r="AA1243" s="41"/>
      <c r="AB1243" s="42"/>
      <c r="AC1243" s="43"/>
      <c r="AD1243" s="41"/>
      <c r="AE1243" s="42"/>
      <c r="AF1243" s="43"/>
      <c r="AG1243" s="41"/>
      <c r="AH1243" s="42"/>
      <c r="AI1243" s="43"/>
      <c r="AK1243" s="41">
        <f t="shared" si="365"/>
        <v>0</v>
      </c>
      <c r="AL1243" s="42">
        <f t="shared" si="365"/>
        <v>0</v>
      </c>
      <c r="AM1243" s="43">
        <f t="shared" si="365"/>
        <v>0</v>
      </c>
      <c r="AT1243" s="32">
        <f>IF(SUM(AK1277:AM1277)=0,0,IF(SUM(AK1243:AM1243)=0,0,1))</f>
        <v>0</v>
      </c>
      <c r="AV1243" s="23">
        <v>9</v>
      </c>
      <c r="AW1243" s="23">
        <v>16</v>
      </c>
      <c r="AX1243" s="23">
        <f t="shared" si="366"/>
        <v>6</v>
      </c>
    </row>
    <row r="1244" spans="3:50" ht="15" hidden="1" customHeight="1" x14ac:dyDescent="0.3">
      <c r="C1244" s="40" t="s">
        <v>22</v>
      </c>
      <c r="D1244" s="34" t="s">
        <v>2</v>
      </c>
      <c r="E1244" s="35" t="s">
        <v>2</v>
      </c>
      <c r="F1244" s="41">
        <v>0</v>
      </c>
      <c r="G1244" s="42">
        <v>0</v>
      </c>
      <c r="H1244" s="43">
        <v>0</v>
      </c>
      <c r="I1244" s="41">
        <v>0</v>
      </c>
      <c r="J1244" s="42">
        <v>0</v>
      </c>
      <c r="K1244" s="169">
        <v>0</v>
      </c>
      <c r="L1244" s="154">
        <v>0</v>
      </c>
      <c r="M1244" s="42">
        <v>0</v>
      </c>
      <c r="N1244" s="43">
        <v>0</v>
      </c>
      <c r="O1244" s="41"/>
      <c r="P1244" s="42"/>
      <c r="Q1244" s="43"/>
      <c r="R1244" s="41"/>
      <c r="S1244" s="42"/>
      <c r="T1244" s="43"/>
      <c r="U1244" s="41"/>
      <c r="V1244" s="42"/>
      <c r="W1244" s="43"/>
      <c r="X1244" s="41"/>
      <c r="Y1244" s="42"/>
      <c r="Z1244" s="43"/>
      <c r="AA1244" s="41"/>
      <c r="AB1244" s="42"/>
      <c r="AC1244" s="43"/>
      <c r="AD1244" s="41"/>
      <c r="AE1244" s="42"/>
      <c r="AF1244" s="43"/>
      <c r="AG1244" s="41"/>
      <c r="AH1244" s="42"/>
      <c r="AI1244" s="43"/>
      <c r="AK1244" s="41">
        <f t="shared" si="365"/>
        <v>0</v>
      </c>
      <c r="AL1244" s="42">
        <f t="shared" si="365"/>
        <v>0</v>
      </c>
      <c r="AM1244" s="43">
        <f t="shared" si="365"/>
        <v>0</v>
      </c>
      <c r="AT1244" s="32">
        <f>IF(SUM(AK1277:AM1277)=0,0,IF(SUM(AK1244:AM1244)=0,0,1))</f>
        <v>0</v>
      </c>
      <c r="AV1244" s="23">
        <v>9</v>
      </c>
      <c r="AW1244" s="23">
        <v>16</v>
      </c>
      <c r="AX1244" s="23">
        <f t="shared" si="366"/>
        <v>7</v>
      </c>
    </row>
    <row r="1245" spans="3:50" ht="15" hidden="1" customHeight="1" x14ac:dyDescent="0.3">
      <c r="C1245" s="40" t="s">
        <v>22</v>
      </c>
      <c r="D1245" s="34" t="s">
        <v>2</v>
      </c>
      <c r="E1245" s="35" t="s">
        <v>2</v>
      </c>
      <c r="F1245" s="41">
        <v>0</v>
      </c>
      <c r="G1245" s="42">
        <v>0</v>
      </c>
      <c r="H1245" s="43">
        <v>0</v>
      </c>
      <c r="I1245" s="41">
        <v>0</v>
      </c>
      <c r="J1245" s="42">
        <v>0</v>
      </c>
      <c r="K1245" s="169">
        <v>0</v>
      </c>
      <c r="L1245" s="154">
        <v>0</v>
      </c>
      <c r="M1245" s="42">
        <v>0</v>
      </c>
      <c r="N1245" s="43">
        <v>0</v>
      </c>
      <c r="O1245" s="41"/>
      <c r="P1245" s="42"/>
      <c r="Q1245" s="43"/>
      <c r="R1245" s="41"/>
      <c r="S1245" s="42"/>
      <c r="T1245" s="43"/>
      <c r="U1245" s="41"/>
      <c r="V1245" s="42"/>
      <c r="W1245" s="43"/>
      <c r="X1245" s="41"/>
      <c r="Y1245" s="42"/>
      <c r="Z1245" s="43"/>
      <c r="AA1245" s="41"/>
      <c r="AB1245" s="42"/>
      <c r="AC1245" s="43"/>
      <c r="AD1245" s="41"/>
      <c r="AE1245" s="42"/>
      <c r="AF1245" s="43"/>
      <c r="AG1245" s="41"/>
      <c r="AH1245" s="42"/>
      <c r="AI1245" s="43"/>
      <c r="AK1245" s="41">
        <f t="shared" si="365"/>
        <v>0</v>
      </c>
      <c r="AL1245" s="42">
        <f t="shared" si="365"/>
        <v>0</v>
      </c>
      <c r="AM1245" s="43">
        <f t="shared" si="365"/>
        <v>0</v>
      </c>
      <c r="AT1245" s="32">
        <f>IF(SUM(AK1277:AM1277)=0,0,IF(SUM(AK1245:AM1245)=0,0,1))</f>
        <v>0</v>
      </c>
      <c r="AV1245" s="23">
        <v>9</v>
      </c>
      <c r="AW1245" s="23">
        <v>16</v>
      </c>
      <c r="AX1245" s="23">
        <f t="shared" si="366"/>
        <v>8</v>
      </c>
    </row>
    <row r="1246" spans="3:50" ht="15" hidden="1" customHeight="1" x14ac:dyDescent="0.3">
      <c r="C1246" s="40" t="s">
        <v>22</v>
      </c>
      <c r="D1246" s="34" t="s">
        <v>2</v>
      </c>
      <c r="E1246" s="35" t="s">
        <v>2</v>
      </c>
      <c r="F1246" s="41">
        <v>0</v>
      </c>
      <c r="G1246" s="42">
        <v>0</v>
      </c>
      <c r="H1246" s="43">
        <v>0</v>
      </c>
      <c r="I1246" s="41">
        <v>0</v>
      </c>
      <c r="J1246" s="42">
        <v>0</v>
      </c>
      <c r="K1246" s="169">
        <v>0</v>
      </c>
      <c r="L1246" s="154">
        <v>0</v>
      </c>
      <c r="M1246" s="42">
        <v>0</v>
      </c>
      <c r="N1246" s="43">
        <v>0</v>
      </c>
      <c r="O1246" s="41"/>
      <c r="P1246" s="42"/>
      <c r="Q1246" s="43"/>
      <c r="R1246" s="41"/>
      <c r="S1246" s="42"/>
      <c r="T1246" s="43"/>
      <c r="U1246" s="41"/>
      <c r="V1246" s="42"/>
      <c r="W1246" s="43"/>
      <c r="X1246" s="41"/>
      <c r="Y1246" s="42"/>
      <c r="Z1246" s="43"/>
      <c r="AA1246" s="41"/>
      <c r="AB1246" s="42"/>
      <c r="AC1246" s="43"/>
      <c r="AD1246" s="41"/>
      <c r="AE1246" s="42"/>
      <c r="AF1246" s="43"/>
      <c r="AG1246" s="41"/>
      <c r="AH1246" s="42"/>
      <c r="AI1246" s="43"/>
      <c r="AK1246" s="41">
        <f t="shared" si="365"/>
        <v>0</v>
      </c>
      <c r="AL1246" s="42">
        <f t="shared" si="365"/>
        <v>0</v>
      </c>
      <c r="AM1246" s="43">
        <f t="shared" si="365"/>
        <v>0</v>
      </c>
      <c r="AT1246" s="32">
        <f>IF(SUM(AK1277:AM1277)=0,0,IF(SUM(AK1246:AM1246)=0,0,1))</f>
        <v>0</v>
      </c>
      <c r="AV1246" s="23">
        <v>9</v>
      </c>
      <c r="AW1246" s="23">
        <v>16</v>
      </c>
      <c r="AX1246" s="23">
        <f t="shared" si="366"/>
        <v>9</v>
      </c>
    </row>
    <row r="1247" spans="3:50" ht="15" hidden="1" customHeight="1" x14ac:dyDescent="0.3">
      <c r="C1247" s="40" t="s">
        <v>22</v>
      </c>
      <c r="D1247" s="34" t="s">
        <v>2</v>
      </c>
      <c r="E1247" s="35" t="s">
        <v>2</v>
      </c>
      <c r="F1247" s="41">
        <v>0</v>
      </c>
      <c r="G1247" s="42">
        <v>0</v>
      </c>
      <c r="H1247" s="43">
        <v>0</v>
      </c>
      <c r="I1247" s="41">
        <v>0</v>
      </c>
      <c r="J1247" s="42">
        <v>0</v>
      </c>
      <c r="K1247" s="169">
        <v>0</v>
      </c>
      <c r="L1247" s="154">
        <v>0</v>
      </c>
      <c r="M1247" s="42">
        <v>0</v>
      </c>
      <c r="N1247" s="43">
        <v>0</v>
      </c>
      <c r="O1247" s="41"/>
      <c r="P1247" s="42"/>
      <c r="Q1247" s="43"/>
      <c r="R1247" s="41"/>
      <c r="S1247" s="42"/>
      <c r="T1247" s="43"/>
      <c r="U1247" s="41"/>
      <c r="V1247" s="42"/>
      <c r="W1247" s="43"/>
      <c r="X1247" s="41"/>
      <c r="Y1247" s="42"/>
      <c r="Z1247" s="43"/>
      <c r="AA1247" s="41"/>
      <c r="AB1247" s="42"/>
      <c r="AC1247" s="43"/>
      <c r="AD1247" s="41"/>
      <c r="AE1247" s="42"/>
      <c r="AF1247" s="43"/>
      <c r="AG1247" s="41"/>
      <c r="AH1247" s="42"/>
      <c r="AI1247" s="43"/>
      <c r="AK1247" s="41">
        <f t="shared" si="365"/>
        <v>0</v>
      </c>
      <c r="AL1247" s="42">
        <f t="shared" si="365"/>
        <v>0</v>
      </c>
      <c r="AM1247" s="43">
        <f t="shared" si="365"/>
        <v>0</v>
      </c>
      <c r="AT1247" s="32">
        <f>IF(SUM(AK1277:AM1277)=0,0,IF(SUM(AK1247:AM1247)=0,0,1))</f>
        <v>0</v>
      </c>
      <c r="AV1247" s="23">
        <v>9</v>
      </c>
      <c r="AW1247" s="23">
        <v>16</v>
      </c>
      <c r="AX1247" s="23">
        <f t="shared" si="366"/>
        <v>10</v>
      </c>
    </row>
    <row r="1248" spans="3:50" ht="15" hidden="1" customHeight="1" x14ac:dyDescent="0.3">
      <c r="C1248" s="40" t="s">
        <v>23</v>
      </c>
      <c r="D1248" s="34" t="s">
        <v>2</v>
      </c>
      <c r="E1248" s="35" t="s">
        <v>2</v>
      </c>
      <c r="F1248" s="41">
        <v>0</v>
      </c>
      <c r="G1248" s="42">
        <v>0</v>
      </c>
      <c r="H1248" s="43">
        <v>0</v>
      </c>
      <c r="I1248" s="41">
        <v>0</v>
      </c>
      <c r="J1248" s="42">
        <v>0</v>
      </c>
      <c r="K1248" s="169">
        <v>0</v>
      </c>
      <c r="L1248" s="154">
        <v>0</v>
      </c>
      <c r="M1248" s="42">
        <v>0</v>
      </c>
      <c r="N1248" s="43">
        <v>0</v>
      </c>
      <c r="O1248" s="41"/>
      <c r="P1248" s="42"/>
      <c r="Q1248" s="43"/>
      <c r="R1248" s="41"/>
      <c r="S1248" s="42"/>
      <c r="T1248" s="43"/>
      <c r="U1248" s="41"/>
      <c r="V1248" s="42"/>
      <c r="W1248" s="43"/>
      <c r="X1248" s="41"/>
      <c r="Y1248" s="42"/>
      <c r="Z1248" s="43"/>
      <c r="AA1248" s="41"/>
      <c r="AB1248" s="42"/>
      <c r="AC1248" s="43"/>
      <c r="AD1248" s="41"/>
      <c r="AE1248" s="42"/>
      <c r="AF1248" s="43"/>
      <c r="AG1248" s="41"/>
      <c r="AH1248" s="42"/>
      <c r="AI1248" s="43"/>
      <c r="AK1248" s="41">
        <f t="shared" si="365"/>
        <v>0</v>
      </c>
      <c r="AL1248" s="42">
        <f t="shared" si="365"/>
        <v>0</v>
      </c>
      <c r="AM1248" s="43">
        <f t="shared" si="365"/>
        <v>0</v>
      </c>
      <c r="AT1248" s="32">
        <f>IF(SUM(AK1277:AM1277)=0,0,IF(SUM(AK1248:AM1248)=0,0,1))</f>
        <v>0</v>
      </c>
      <c r="AV1248" s="23">
        <v>9</v>
      </c>
      <c r="AW1248" s="23">
        <v>17</v>
      </c>
      <c r="AX1248" s="23">
        <f t="shared" si="366"/>
        <v>1</v>
      </c>
    </row>
    <row r="1249" spans="3:50" ht="15" hidden="1" customHeight="1" x14ac:dyDescent="0.3">
      <c r="C1249" s="50" t="str">
        <f>IF(LEN(E1248)&lt;1,"","Total: " &amp; LEFT(E1248,LEN(E1248)-21) &amp; "Municipalities")</f>
        <v/>
      </c>
      <c r="D1249" s="51"/>
      <c r="E1249" s="52"/>
      <c r="F1249" s="53">
        <f t="shared" ref="F1249:N1249" si="367">SUM(F1238:F1248)</f>
        <v>0</v>
      </c>
      <c r="G1249" s="54">
        <f t="shared" si="367"/>
        <v>0</v>
      </c>
      <c r="H1249" s="55">
        <f t="shared" si="367"/>
        <v>0</v>
      </c>
      <c r="I1249" s="53">
        <f t="shared" si="367"/>
        <v>0</v>
      </c>
      <c r="J1249" s="54">
        <f t="shared" si="367"/>
        <v>0</v>
      </c>
      <c r="K1249" s="171">
        <f t="shared" si="367"/>
        <v>0</v>
      </c>
      <c r="L1249" s="159">
        <f t="shared" si="367"/>
        <v>0</v>
      </c>
      <c r="M1249" s="54">
        <f t="shared" si="367"/>
        <v>0</v>
      </c>
      <c r="N1249" s="55">
        <f t="shared" si="367"/>
        <v>0</v>
      </c>
      <c r="O1249" s="53">
        <f t="shared" ref="O1249:AI1249" si="368">SUM(O1238:O1248)</f>
        <v>0</v>
      </c>
      <c r="P1249" s="54">
        <f t="shared" si="368"/>
        <v>0</v>
      </c>
      <c r="Q1249" s="55">
        <f t="shared" si="368"/>
        <v>0</v>
      </c>
      <c r="R1249" s="53">
        <f t="shared" si="368"/>
        <v>0</v>
      </c>
      <c r="S1249" s="54">
        <f t="shared" si="368"/>
        <v>0</v>
      </c>
      <c r="T1249" s="55">
        <f t="shared" si="368"/>
        <v>0</v>
      </c>
      <c r="U1249" s="53">
        <f t="shared" si="368"/>
        <v>0</v>
      </c>
      <c r="V1249" s="54">
        <f t="shared" si="368"/>
        <v>0</v>
      </c>
      <c r="W1249" s="55">
        <f t="shared" si="368"/>
        <v>0</v>
      </c>
      <c r="X1249" s="53">
        <f t="shared" si="368"/>
        <v>0</v>
      </c>
      <c r="Y1249" s="54">
        <f t="shared" si="368"/>
        <v>0</v>
      </c>
      <c r="Z1249" s="55">
        <f t="shared" si="368"/>
        <v>0</v>
      </c>
      <c r="AA1249" s="53">
        <f t="shared" si="368"/>
        <v>0</v>
      </c>
      <c r="AB1249" s="54">
        <f t="shared" si="368"/>
        <v>0</v>
      </c>
      <c r="AC1249" s="55">
        <f t="shared" si="368"/>
        <v>0</v>
      </c>
      <c r="AD1249" s="53">
        <f t="shared" si="368"/>
        <v>0</v>
      </c>
      <c r="AE1249" s="54">
        <f t="shared" si="368"/>
        <v>0</v>
      </c>
      <c r="AF1249" s="55">
        <f t="shared" si="368"/>
        <v>0</v>
      </c>
      <c r="AG1249" s="53">
        <f t="shared" si="368"/>
        <v>0</v>
      </c>
      <c r="AH1249" s="54">
        <f t="shared" si="368"/>
        <v>0</v>
      </c>
      <c r="AI1249" s="55">
        <f t="shared" si="368"/>
        <v>0</v>
      </c>
      <c r="AK1249" s="53">
        <f>SUM(AK1238:AK1248)</f>
        <v>0</v>
      </c>
      <c r="AL1249" s="54">
        <f>SUM(AL1238:AL1248)</f>
        <v>0</v>
      </c>
      <c r="AM1249" s="55">
        <f>SUM(AM1238:AM1248)</f>
        <v>0</v>
      </c>
      <c r="AT1249" s="32">
        <f>IF(SUM(AK1277:AM1277)=0,0,IF(SUM(AK1249:AM1249)=0,0,1))</f>
        <v>0</v>
      </c>
    </row>
    <row r="1250" spans="3:50" ht="15" hidden="1" customHeight="1" x14ac:dyDescent="0.3">
      <c r="C1250" s="40"/>
      <c r="D1250" s="34"/>
      <c r="E1250" s="35"/>
      <c r="F1250" s="41"/>
      <c r="G1250" s="42"/>
      <c r="H1250" s="43"/>
      <c r="I1250" s="41"/>
      <c r="J1250" s="42"/>
      <c r="K1250" s="169"/>
      <c r="L1250" s="154"/>
      <c r="M1250" s="42"/>
      <c r="N1250" s="43"/>
      <c r="O1250" s="41"/>
      <c r="P1250" s="42"/>
      <c r="Q1250" s="43"/>
      <c r="R1250" s="41"/>
      <c r="S1250" s="42"/>
      <c r="T1250" s="43"/>
      <c r="U1250" s="41"/>
      <c r="V1250" s="42"/>
      <c r="W1250" s="43"/>
      <c r="X1250" s="41"/>
      <c r="Y1250" s="42"/>
      <c r="Z1250" s="43"/>
      <c r="AA1250" s="41"/>
      <c r="AB1250" s="42"/>
      <c r="AC1250" s="43"/>
      <c r="AD1250" s="41"/>
      <c r="AE1250" s="42"/>
      <c r="AF1250" s="43"/>
      <c r="AG1250" s="41"/>
      <c r="AH1250" s="42"/>
      <c r="AI1250" s="43"/>
      <c r="AK1250" s="41"/>
      <c r="AL1250" s="42"/>
      <c r="AM1250" s="43"/>
      <c r="AT1250" s="32">
        <f>IF(SUM(AK1277:AM1277)=0,0,IF(SUM(AK1250:AM1250)=0,0,1))</f>
        <v>0</v>
      </c>
    </row>
    <row r="1251" spans="3:50" ht="15" hidden="1" customHeight="1" x14ac:dyDescent="0.3">
      <c r="C1251" s="40" t="s">
        <v>22</v>
      </c>
      <c r="D1251" s="34" t="s">
        <v>2</v>
      </c>
      <c r="E1251" s="35" t="s">
        <v>2</v>
      </c>
      <c r="F1251" s="41">
        <v>0</v>
      </c>
      <c r="G1251" s="42">
        <v>0</v>
      </c>
      <c r="H1251" s="43">
        <v>0</v>
      </c>
      <c r="I1251" s="41">
        <v>0</v>
      </c>
      <c r="J1251" s="42">
        <v>0</v>
      </c>
      <c r="K1251" s="169">
        <v>0</v>
      </c>
      <c r="L1251" s="154">
        <v>0</v>
      </c>
      <c r="M1251" s="42">
        <v>0</v>
      </c>
      <c r="N1251" s="43">
        <v>0</v>
      </c>
      <c r="O1251" s="41"/>
      <c r="P1251" s="42"/>
      <c r="Q1251" s="43"/>
      <c r="R1251" s="41"/>
      <c r="S1251" s="42"/>
      <c r="T1251" s="43"/>
      <c r="U1251" s="41"/>
      <c r="V1251" s="42"/>
      <c r="W1251" s="43"/>
      <c r="X1251" s="41"/>
      <c r="Y1251" s="42"/>
      <c r="Z1251" s="43"/>
      <c r="AA1251" s="41"/>
      <c r="AB1251" s="42"/>
      <c r="AC1251" s="43"/>
      <c r="AD1251" s="41"/>
      <c r="AE1251" s="42"/>
      <c r="AF1251" s="43"/>
      <c r="AG1251" s="41"/>
      <c r="AH1251" s="42"/>
      <c r="AI1251" s="43"/>
      <c r="AK1251" s="41">
        <f t="shared" ref="AK1251:AM1261" si="369">F1251+I1251+L1251+O1251+R1251+U1251+X1251+AA1251+AD1251+AG1251</f>
        <v>0</v>
      </c>
      <c r="AL1251" s="42">
        <f t="shared" si="369"/>
        <v>0</v>
      </c>
      <c r="AM1251" s="43">
        <f t="shared" si="369"/>
        <v>0</v>
      </c>
      <c r="AT1251" s="32">
        <f>IF(SUM(AK1277:AM1277)=0,0,IF(SUM(AK1251:AM1251)=0,0,1))</f>
        <v>0</v>
      </c>
      <c r="AV1251" s="23">
        <v>9</v>
      </c>
      <c r="AW1251" s="23">
        <v>18</v>
      </c>
      <c r="AX1251" s="23">
        <v>1</v>
      </c>
    </row>
    <row r="1252" spans="3:50" ht="15" hidden="1" customHeight="1" x14ac:dyDescent="0.3">
      <c r="C1252" s="40" t="s">
        <v>22</v>
      </c>
      <c r="D1252" s="34" t="s">
        <v>2</v>
      </c>
      <c r="E1252" s="35" t="s">
        <v>2</v>
      </c>
      <c r="F1252" s="41">
        <v>0</v>
      </c>
      <c r="G1252" s="42">
        <v>0</v>
      </c>
      <c r="H1252" s="43">
        <v>0</v>
      </c>
      <c r="I1252" s="41">
        <v>0</v>
      </c>
      <c r="J1252" s="42">
        <v>0</v>
      </c>
      <c r="K1252" s="169">
        <v>0</v>
      </c>
      <c r="L1252" s="154">
        <v>0</v>
      </c>
      <c r="M1252" s="42">
        <v>0</v>
      </c>
      <c r="N1252" s="43">
        <v>0</v>
      </c>
      <c r="O1252" s="41"/>
      <c r="P1252" s="42"/>
      <c r="Q1252" s="43"/>
      <c r="R1252" s="41"/>
      <c r="S1252" s="42"/>
      <c r="T1252" s="43"/>
      <c r="U1252" s="41"/>
      <c r="V1252" s="42"/>
      <c r="W1252" s="43"/>
      <c r="X1252" s="41"/>
      <c r="Y1252" s="42"/>
      <c r="Z1252" s="43"/>
      <c r="AA1252" s="41"/>
      <c r="AB1252" s="42"/>
      <c r="AC1252" s="43"/>
      <c r="AD1252" s="41"/>
      <c r="AE1252" s="42"/>
      <c r="AF1252" s="43"/>
      <c r="AG1252" s="41"/>
      <c r="AH1252" s="42"/>
      <c r="AI1252" s="43"/>
      <c r="AK1252" s="41">
        <f t="shared" si="369"/>
        <v>0</v>
      </c>
      <c r="AL1252" s="42">
        <f t="shared" si="369"/>
        <v>0</v>
      </c>
      <c r="AM1252" s="43">
        <f t="shared" si="369"/>
        <v>0</v>
      </c>
      <c r="AT1252" s="32">
        <f>IF(SUM(AK1277:AM1277)=0,0,IF(SUM(AK1252:AM1252)=0,0,1))</f>
        <v>0</v>
      </c>
      <c r="AV1252" s="23">
        <v>9</v>
      </c>
      <c r="AW1252" s="23">
        <v>18</v>
      </c>
      <c r="AX1252" s="23">
        <f>IF(AW1252=AW1251,AX1251+1,1)</f>
        <v>2</v>
      </c>
    </row>
    <row r="1253" spans="3:50" ht="15" hidden="1" customHeight="1" x14ac:dyDescent="0.3">
      <c r="C1253" s="40" t="s">
        <v>22</v>
      </c>
      <c r="D1253" s="34" t="s">
        <v>2</v>
      </c>
      <c r="E1253" s="35" t="s">
        <v>2</v>
      </c>
      <c r="F1253" s="41">
        <v>0</v>
      </c>
      <c r="G1253" s="42">
        <v>0</v>
      </c>
      <c r="H1253" s="43">
        <v>0</v>
      </c>
      <c r="I1253" s="41">
        <v>0</v>
      </c>
      <c r="J1253" s="42">
        <v>0</v>
      </c>
      <c r="K1253" s="169">
        <v>0</v>
      </c>
      <c r="L1253" s="154">
        <v>0</v>
      </c>
      <c r="M1253" s="42">
        <v>0</v>
      </c>
      <c r="N1253" s="43">
        <v>0</v>
      </c>
      <c r="O1253" s="41"/>
      <c r="P1253" s="42"/>
      <c r="Q1253" s="43"/>
      <c r="R1253" s="41"/>
      <c r="S1253" s="42"/>
      <c r="T1253" s="43"/>
      <c r="U1253" s="41"/>
      <c r="V1253" s="42"/>
      <c r="W1253" s="43"/>
      <c r="X1253" s="41"/>
      <c r="Y1253" s="42"/>
      <c r="Z1253" s="43"/>
      <c r="AA1253" s="41"/>
      <c r="AB1253" s="42"/>
      <c r="AC1253" s="43"/>
      <c r="AD1253" s="41"/>
      <c r="AE1253" s="42"/>
      <c r="AF1253" s="43"/>
      <c r="AG1253" s="41"/>
      <c r="AH1253" s="42"/>
      <c r="AI1253" s="43"/>
      <c r="AK1253" s="41">
        <f t="shared" si="369"/>
        <v>0</v>
      </c>
      <c r="AL1253" s="42">
        <f t="shared" si="369"/>
        <v>0</v>
      </c>
      <c r="AM1253" s="43">
        <f t="shared" si="369"/>
        <v>0</v>
      </c>
      <c r="AT1253" s="32">
        <f>IF(SUM(AK1277:AM1277)=0,0,IF(SUM(AK1253:AM1253)=0,0,1))</f>
        <v>0</v>
      </c>
      <c r="AV1253" s="23">
        <v>9</v>
      </c>
      <c r="AW1253" s="23">
        <v>18</v>
      </c>
      <c r="AX1253" s="23">
        <f t="shared" ref="AX1253:AX1261" si="370">IF(AW1253=AW1252,AX1252+1,1)</f>
        <v>3</v>
      </c>
    </row>
    <row r="1254" spans="3:50" ht="15" hidden="1" customHeight="1" x14ac:dyDescent="0.3">
      <c r="C1254" s="40" t="s">
        <v>22</v>
      </c>
      <c r="D1254" s="34" t="s">
        <v>2</v>
      </c>
      <c r="E1254" s="35" t="s">
        <v>2</v>
      </c>
      <c r="F1254" s="41">
        <v>0</v>
      </c>
      <c r="G1254" s="42">
        <v>0</v>
      </c>
      <c r="H1254" s="43">
        <v>0</v>
      </c>
      <c r="I1254" s="41">
        <v>0</v>
      </c>
      <c r="J1254" s="42">
        <v>0</v>
      </c>
      <c r="K1254" s="169">
        <v>0</v>
      </c>
      <c r="L1254" s="154">
        <v>0</v>
      </c>
      <c r="M1254" s="42">
        <v>0</v>
      </c>
      <c r="N1254" s="43">
        <v>0</v>
      </c>
      <c r="O1254" s="41"/>
      <c r="P1254" s="42"/>
      <c r="Q1254" s="43"/>
      <c r="R1254" s="41"/>
      <c r="S1254" s="42"/>
      <c r="T1254" s="43"/>
      <c r="U1254" s="41"/>
      <c r="V1254" s="42"/>
      <c r="W1254" s="43"/>
      <c r="X1254" s="41"/>
      <c r="Y1254" s="42"/>
      <c r="Z1254" s="43"/>
      <c r="AA1254" s="41"/>
      <c r="AB1254" s="42"/>
      <c r="AC1254" s="43"/>
      <c r="AD1254" s="41"/>
      <c r="AE1254" s="42"/>
      <c r="AF1254" s="43"/>
      <c r="AG1254" s="41"/>
      <c r="AH1254" s="42"/>
      <c r="AI1254" s="43"/>
      <c r="AK1254" s="41">
        <f t="shared" si="369"/>
        <v>0</v>
      </c>
      <c r="AL1254" s="42">
        <f t="shared" si="369"/>
        <v>0</v>
      </c>
      <c r="AM1254" s="43">
        <f t="shared" si="369"/>
        <v>0</v>
      </c>
      <c r="AT1254" s="32">
        <f>IF(SUM(AK1277:AM1277)=0,0,IF(SUM(AK1254:AM1254)=0,0,1))</f>
        <v>0</v>
      </c>
      <c r="AV1254" s="23">
        <v>9</v>
      </c>
      <c r="AW1254" s="23">
        <v>18</v>
      </c>
      <c r="AX1254" s="23">
        <f t="shared" si="370"/>
        <v>4</v>
      </c>
    </row>
    <row r="1255" spans="3:50" ht="15" hidden="1" customHeight="1" x14ac:dyDescent="0.3">
      <c r="C1255" s="40" t="s">
        <v>22</v>
      </c>
      <c r="D1255" s="34" t="s">
        <v>2</v>
      </c>
      <c r="E1255" s="35" t="s">
        <v>2</v>
      </c>
      <c r="F1255" s="41">
        <v>0</v>
      </c>
      <c r="G1255" s="42">
        <v>0</v>
      </c>
      <c r="H1255" s="43">
        <v>0</v>
      </c>
      <c r="I1255" s="41">
        <v>0</v>
      </c>
      <c r="J1255" s="42">
        <v>0</v>
      </c>
      <c r="K1255" s="169">
        <v>0</v>
      </c>
      <c r="L1255" s="154">
        <v>0</v>
      </c>
      <c r="M1255" s="42">
        <v>0</v>
      </c>
      <c r="N1255" s="43">
        <v>0</v>
      </c>
      <c r="O1255" s="41"/>
      <c r="P1255" s="42"/>
      <c r="Q1255" s="43"/>
      <c r="R1255" s="41"/>
      <c r="S1255" s="42"/>
      <c r="T1255" s="43"/>
      <c r="U1255" s="41"/>
      <c r="V1255" s="42"/>
      <c r="W1255" s="43"/>
      <c r="X1255" s="41"/>
      <c r="Y1255" s="42"/>
      <c r="Z1255" s="43"/>
      <c r="AA1255" s="41"/>
      <c r="AB1255" s="42"/>
      <c r="AC1255" s="43"/>
      <c r="AD1255" s="41"/>
      <c r="AE1255" s="42"/>
      <c r="AF1255" s="43"/>
      <c r="AG1255" s="41"/>
      <c r="AH1255" s="42"/>
      <c r="AI1255" s="43"/>
      <c r="AK1255" s="41">
        <f t="shared" si="369"/>
        <v>0</v>
      </c>
      <c r="AL1255" s="42">
        <f t="shared" si="369"/>
        <v>0</v>
      </c>
      <c r="AM1255" s="43">
        <f t="shared" si="369"/>
        <v>0</v>
      </c>
      <c r="AT1255" s="32">
        <f>IF(SUM(AK1277:AM1277)=0,0,IF(SUM(AK1255:AM1255)=0,0,1))</f>
        <v>0</v>
      </c>
      <c r="AV1255" s="23">
        <v>9</v>
      </c>
      <c r="AW1255" s="23">
        <v>18</v>
      </c>
      <c r="AX1255" s="23">
        <f t="shared" si="370"/>
        <v>5</v>
      </c>
    </row>
    <row r="1256" spans="3:50" ht="15" hidden="1" customHeight="1" x14ac:dyDescent="0.3">
      <c r="C1256" s="40" t="s">
        <v>22</v>
      </c>
      <c r="D1256" s="34" t="s">
        <v>2</v>
      </c>
      <c r="E1256" s="35" t="s">
        <v>2</v>
      </c>
      <c r="F1256" s="41">
        <v>0</v>
      </c>
      <c r="G1256" s="42">
        <v>0</v>
      </c>
      <c r="H1256" s="43">
        <v>0</v>
      </c>
      <c r="I1256" s="41">
        <v>0</v>
      </c>
      <c r="J1256" s="42">
        <v>0</v>
      </c>
      <c r="K1256" s="169">
        <v>0</v>
      </c>
      <c r="L1256" s="154">
        <v>0</v>
      </c>
      <c r="M1256" s="42">
        <v>0</v>
      </c>
      <c r="N1256" s="43">
        <v>0</v>
      </c>
      <c r="O1256" s="41"/>
      <c r="P1256" s="42"/>
      <c r="Q1256" s="43"/>
      <c r="R1256" s="41"/>
      <c r="S1256" s="42"/>
      <c r="T1256" s="43"/>
      <c r="U1256" s="41"/>
      <c r="V1256" s="42"/>
      <c r="W1256" s="43"/>
      <c r="X1256" s="41"/>
      <c r="Y1256" s="42"/>
      <c r="Z1256" s="43"/>
      <c r="AA1256" s="41"/>
      <c r="AB1256" s="42"/>
      <c r="AC1256" s="43"/>
      <c r="AD1256" s="41"/>
      <c r="AE1256" s="42"/>
      <c r="AF1256" s="43"/>
      <c r="AG1256" s="41"/>
      <c r="AH1256" s="42"/>
      <c r="AI1256" s="43"/>
      <c r="AK1256" s="41">
        <f t="shared" si="369"/>
        <v>0</v>
      </c>
      <c r="AL1256" s="42">
        <f t="shared" si="369"/>
        <v>0</v>
      </c>
      <c r="AM1256" s="43">
        <f t="shared" si="369"/>
        <v>0</v>
      </c>
      <c r="AT1256" s="32">
        <f>IF(SUM(AK1277:AM1277)=0,0,IF(SUM(AK1256:AM1256)=0,0,1))</f>
        <v>0</v>
      </c>
      <c r="AV1256" s="23">
        <v>9</v>
      </c>
      <c r="AW1256" s="23">
        <v>18</v>
      </c>
      <c r="AX1256" s="23">
        <f t="shared" si="370"/>
        <v>6</v>
      </c>
    </row>
    <row r="1257" spans="3:50" ht="15" hidden="1" customHeight="1" x14ac:dyDescent="0.3">
      <c r="C1257" s="40" t="s">
        <v>22</v>
      </c>
      <c r="D1257" s="34" t="s">
        <v>2</v>
      </c>
      <c r="E1257" s="35" t="s">
        <v>2</v>
      </c>
      <c r="F1257" s="41">
        <v>0</v>
      </c>
      <c r="G1257" s="42">
        <v>0</v>
      </c>
      <c r="H1257" s="43">
        <v>0</v>
      </c>
      <c r="I1257" s="41">
        <v>0</v>
      </c>
      <c r="J1257" s="42">
        <v>0</v>
      </c>
      <c r="K1257" s="169">
        <v>0</v>
      </c>
      <c r="L1257" s="154">
        <v>0</v>
      </c>
      <c r="M1257" s="42">
        <v>0</v>
      </c>
      <c r="N1257" s="43">
        <v>0</v>
      </c>
      <c r="O1257" s="41"/>
      <c r="P1257" s="42"/>
      <c r="Q1257" s="43"/>
      <c r="R1257" s="41"/>
      <c r="S1257" s="42"/>
      <c r="T1257" s="43"/>
      <c r="U1257" s="41"/>
      <c r="V1257" s="42"/>
      <c r="W1257" s="43"/>
      <c r="X1257" s="41"/>
      <c r="Y1257" s="42"/>
      <c r="Z1257" s="43"/>
      <c r="AA1257" s="41"/>
      <c r="AB1257" s="42"/>
      <c r="AC1257" s="43"/>
      <c r="AD1257" s="41"/>
      <c r="AE1257" s="42"/>
      <c r="AF1257" s="43"/>
      <c r="AG1257" s="41"/>
      <c r="AH1257" s="42"/>
      <c r="AI1257" s="43"/>
      <c r="AK1257" s="41">
        <f t="shared" si="369"/>
        <v>0</v>
      </c>
      <c r="AL1257" s="42">
        <f t="shared" si="369"/>
        <v>0</v>
      </c>
      <c r="AM1257" s="43">
        <f t="shared" si="369"/>
        <v>0</v>
      </c>
      <c r="AT1257" s="32">
        <f>IF(SUM(AK1277:AM1277)=0,0,IF(SUM(AK1257:AM1257)=0,0,1))</f>
        <v>0</v>
      </c>
      <c r="AV1257" s="23">
        <v>9</v>
      </c>
      <c r="AW1257" s="23">
        <v>18</v>
      </c>
      <c r="AX1257" s="23">
        <f t="shared" si="370"/>
        <v>7</v>
      </c>
    </row>
    <row r="1258" spans="3:50" ht="15" hidden="1" customHeight="1" x14ac:dyDescent="0.3">
      <c r="C1258" s="40" t="s">
        <v>22</v>
      </c>
      <c r="D1258" s="34" t="s">
        <v>2</v>
      </c>
      <c r="E1258" s="35" t="s">
        <v>2</v>
      </c>
      <c r="F1258" s="41">
        <v>0</v>
      </c>
      <c r="G1258" s="42">
        <v>0</v>
      </c>
      <c r="H1258" s="43">
        <v>0</v>
      </c>
      <c r="I1258" s="41">
        <v>0</v>
      </c>
      <c r="J1258" s="42">
        <v>0</v>
      </c>
      <c r="K1258" s="169">
        <v>0</v>
      </c>
      <c r="L1258" s="154">
        <v>0</v>
      </c>
      <c r="M1258" s="42">
        <v>0</v>
      </c>
      <c r="N1258" s="43">
        <v>0</v>
      </c>
      <c r="O1258" s="41"/>
      <c r="P1258" s="42"/>
      <c r="Q1258" s="43"/>
      <c r="R1258" s="41"/>
      <c r="S1258" s="42"/>
      <c r="T1258" s="43"/>
      <c r="U1258" s="41"/>
      <c r="V1258" s="42"/>
      <c r="W1258" s="43"/>
      <c r="X1258" s="41"/>
      <c r="Y1258" s="42"/>
      <c r="Z1258" s="43"/>
      <c r="AA1258" s="41"/>
      <c r="AB1258" s="42"/>
      <c r="AC1258" s="43"/>
      <c r="AD1258" s="41"/>
      <c r="AE1258" s="42"/>
      <c r="AF1258" s="43"/>
      <c r="AG1258" s="41"/>
      <c r="AH1258" s="42"/>
      <c r="AI1258" s="43"/>
      <c r="AK1258" s="41">
        <f t="shared" si="369"/>
        <v>0</v>
      </c>
      <c r="AL1258" s="42">
        <f t="shared" si="369"/>
        <v>0</v>
      </c>
      <c r="AM1258" s="43">
        <f t="shared" si="369"/>
        <v>0</v>
      </c>
      <c r="AT1258" s="32">
        <f>IF(SUM(AK1277:AM1277)=0,0,IF(SUM(AK1258:AM1258)=0,0,1))</f>
        <v>0</v>
      </c>
      <c r="AV1258" s="23">
        <v>9</v>
      </c>
      <c r="AW1258" s="23">
        <v>18</v>
      </c>
      <c r="AX1258" s="23">
        <f t="shared" si="370"/>
        <v>8</v>
      </c>
    </row>
    <row r="1259" spans="3:50" ht="15" hidden="1" customHeight="1" x14ac:dyDescent="0.3">
      <c r="C1259" s="40" t="s">
        <v>22</v>
      </c>
      <c r="D1259" s="34" t="s">
        <v>2</v>
      </c>
      <c r="E1259" s="35" t="s">
        <v>2</v>
      </c>
      <c r="F1259" s="41">
        <v>0</v>
      </c>
      <c r="G1259" s="42">
        <v>0</v>
      </c>
      <c r="H1259" s="43">
        <v>0</v>
      </c>
      <c r="I1259" s="41">
        <v>0</v>
      </c>
      <c r="J1259" s="42">
        <v>0</v>
      </c>
      <c r="K1259" s="169">
        <v>0</v>
      </c>
      <c r="L1259" s="154">
        <v>0</v>
      </c>
      <c r="M1259" s="42">
        <v>0</v>
      </c>
      <c r="N1259" s="43">
        <v>0</v>
      </c>
      <c r="O1259" s="41"/>
      <c r="P1259" s="42"/>
      <c r="Q1259" s="43"/>
      <c r="R1259" s="41"/>
      <c r="S1259" s="42"/>
      <c r="T1259" s="43"/>
      <c r="U1259" s="41"/>
      <c r="V1259" s="42"/>
      <c r="W1259" s="43"/>
      <c r="X1259" s="41"/>
      <c r="Y1259" s="42"/>
      <c r="Z1259" s="43"/>
      <c r="AA1259" s="41"/>
      <c r="AB1259" s="42"/>
      <c r="AC1259" s="43"/>
      <c r="AD1259" s="41"/>
      <c r="AE1259" s="42"/>
      <c r="AF1259" s="43"/>
      <c r="AG1259" s="41"/>
      <c r="AH1259" s="42"/>
      <c r="AI1259" s="43"/>
      <c r="AK1259" s="41">
        <f t="shared" si="369"/>
        <v>0</v>
      </c>
      <c r="AL1259" s="42">
        <f t="shared" si="369"/>
        <v>0</v>
      </c>
      <c r="AM1259" s="43">
        <f t="shared" si="369"/>
        <v>0</v>
      </c>
      <c r="AT1259" s="32">
        <f>IF(SUM(AK1277:AM1277)=0,0,IF(SUM(AK1259:AM1259)=0,0,1))</f>
        <v>0</v>
      </c>
      <c r="AV1259" s="23">
        <v>9</v>
      </c>
      <c r="AW1259" s="23">
        <v>18</v>
      </c>
      <c r="AX1259" s="23">
        <f t="shared" si="370"/>
        <v>9</v>
      </c>
    </row>
    <row r="1260" spans="3:50" ht="15" hidden="1" customHeight="1" x14ac:dyDescent="0.3">
      <c r="C1260" s="40" t="s">
        <v>22</v>
      </c>
      <c r="D1260" s="34" t="s">
        <v>2</v>
      </c>
      <c r="E1260" s="35" t="s">
        <v>2</v>
      </c>
      <c r="F1260" s="41">
        <v>0</v>
      </c>
      <c r="G1260" s="42">
        <v>0</v>
      </c>
      <c r="H1260" s="43">
        <v>0</v>
      </c>
      <c r="I1260" s="41">
        <v>0</v>
      </c>
      <c r="J1260" s="42">
        <v>0</v>
      </c>
      <c r="K1260" s="169">
        <v>0</v>
      </c>
      <c r="L1260" s="154">
        <v>0</v>
      </c>
      <c r="M1260" s="42">
        <v>0</v>
      </c>
      <c r="N1260" s="43">
        <v>0</v>
      </c>
      <c r="O1260" s="41"/>
      <c r="P1260" s="42"/>
      <c r="Q1260" s="43"/>
      <c r="R1260" s="41"/>
      <c r="S1260" s="42"/>
      <c r="T1260" s="43"/>
      <c r="U1260" s="41"/>
      <c r="V1260" s="42"/>
      <c r="W1260" s="43"/>
      <c r="X1260" s="41"/>
      <c r="Y1260" s="42"/>
      <c r="Z1260" s="43"/>
      <c r="AA1260" s="41"/>
      <c r="AB1260" s="42"/>
      <c r="AC1260" s="43"/>
      <c r="AD1260" s="41"/>
      <c r="AE1260" s="42"/>
      <c r="AF1260" s="43"/>
      <c r="AG1260" s="41"/>
      <c r="AH1260" s="42"/>
      <c r="AI1260" s="43"/>
      <c r="AK1260" s="41">
        <f t="shared" si="369"/>
        <v>0</v>
      </c>
      <c r="AL1260" s="42">
        <f t="shared" si="369"/>
        <v>0</v>
      </c>
      <c r="AM1260" s="43">
        <f t="shared" si="369"/>
        <v>0</v>
      </c>
      <c r="AT1260" s="32">
        <f>IF(SUM(AK1277:AM1277)=0,0,IF(SUM(AK1260:AM1260)=0,0,1))</f>
        <v>0</v>
      </c>
      <c r="AV1260" s="23">
        <v>9</v>
      </c>
      <c r="AW1260" s="23">
        <v>18</v>
      </c>
      <c r="AX1260" s="23">
        <f t="shared" si="370"/>
        <v>10</v>
      </c>
    </row>
    <row r="1261" spans="3:50" ht="15" hidden="1" customHeight="1" x14ac:dyDescent="0.3">
      <c r="C1261" s="40" t="s">
        <v>23</v>
      </c>
      <c r="D1261" s="34" t="s">
        <v>2</v>
      </c>
      <c r="E1261" s="35" t="s">
        <v>2</v>
      </c>
      <c r="F1261" s="41">
        <v>0</v>
      </c>
      <c r="G1261" s="42">
        <v>0</v>
      </c>
      <c r="H1261" s="43">
        <v>0</v>
      </c>
      <c r="I1261" s="41">
        <v>0</v>
      </c>
      <c r="J1261" s="42">
        <v>0</v>
      </c>
      <c r="K1261" s="169">
        <v>0</v>
      </c>
      <c r="L1261" s="154">
        <v>0</v>
      </c>
      <c r="M1261" s="42">
        <v>0</v>
      </c>
      <c r="N1261" s="43">
        <v>0</v>
      </c>
      <c r="O1261" s="41"/>
      <c r="P1261" s="42"/>
      <c r="Q1261" s="43"/>
      <c r="R1261" s="41"/>
      <c r="S1261" s="42"/>
      <c r="T1261" s="43"/>
      <c r="U1261" s="41"/>
      <c r="V1261" s="42"/>
      <c r="W1261" s="43"/>
      <c r="X1261" s="41"/>
      <c r="Y1261" s="42"/>
      <c r="Z1261" s="43"/>
      <c r="AA1261" s="41"/>
      <c r="AB1261" s="42"/>
      <c r="AC1261" s="43"/>
      <c r="AD1261" s="41"/>
      <c r="AE1261" s="42"/>
      <c r="AF1261" s="43"/>
      <c r="AG1261" s="41"/>
      <c r="AH1261" s="42"/>
      <c r="AI1261" s="43"/>
      <c r="AK1261" s="41">
        <f t="shared" si="369"/>
        <v>0</v>
      </c>
      <c r="AL1261" s="42">
        <f t="shared" si="369"/>
        <v>0</v>
      </c>
      <c r="AM1261" s="43">
        <f t="shared" si="369"/>
        <v>0</v>
      </c>
      <c r="AT1261" s="32">
        <f>IF(SUM(AK1277:AM1277)=0,0,IF(SUM(AK1261:AM1261)=0,0,1))</f>
        <v>0</v>
      </c>
      <c r="AV1261" s="23">
        <v>9</v>
      </c>
      <c r="AW1261" s="23">
        <v>19</v>
      </c>
      <c r="AX1261" s="23">
        <f t="shared" si="370"/>
        <v>1</v>
      </c>
    </row>
    <row r="1262" spans="3:50" ht="15" hidden="1" customHeight="1" x14ac:dyDescent="0.3">
      <c r="C1262" s="50" t="str">
        <f>IF(LEN(E1261)&lt;1,"","Total: " &amp; LEFT(E1261,LEN(E1261)-21) &amp; "Municipalities")</f>
        <v/>
      </c>
      <c r="D1262" s="51"/>
      <c r="E1262" s="52"/>
      <c r="F1262" s="53">
        <f t="shared" ref="F1262:N1262" si="371">SUM(F1251:F1261)</f>
        <v>0</v>
      </c>
      <c r="G1262" s="54">
        <f t="shared" si="371"/>
        <v>0</v>
      </c>
      <c r="H1262" s="55">
        <f t="shared" si="371"/>
        <v>0</v>
      </c>
      <c r="I1262" s="53">
        <f t="shared" si="371"/>
        <v>0</v>
      </c>
      <c r="J1262" s="54">
        <f t="shared" si="371"/>
        <v>0</v>
      </c>
      <c r="K1262" s="171">
        <f t="shared" si="371"/>
        <v>0</v>
      </c>
      <c r="L1262" s="159">
        <f t="shared" si="371"/>
        <v>0</v>
      </c>
      <c r="M1262" s="54">
        <f t="shared" si="371"/>
        <v>0</v>
      </c>
      <c r="N1262" s="55">
        <f t="shared" si="371"/>
        <v>0</v>
      </c>
      <c r="O1262" s="53">
        <f t="shared" ref="O1262:AI1262" si="372">SUM(O1251:O1261)</f>
        <v>0</v>
      </c>
      <c r="P1262" s="54">
        <f t="shared" si="372"/>
        <v>0</v>
      </c>
      <c r="Q1262" s="55">
        <f t="shared" si="372"/>
        <v>0</v>
      </c>
      <c r="R1262" s="53">
        <f t="shared" si="372"/>
        <v>0</v>
      </c>
      <c r="S1262" s="54">
        <f t="shared" si="372"/>
        <v>0</v>
      </c>
      <c r="T1262" s="55">
        <f t="shared" si="372"/>
        <v>0</v>
      </c>
      <c r="U1262" s="53">
        <f t="shared" si="372"/>
        <v>0</v>
      </c>
      <c r="V1262" s="54">
        <f t="shared" si="372"/>
        <v>0</v>
      </c>
      <c r="W1262" s="55">
        <f t="shared" si="372"/>
        <v>0</v>
      </c>
      <c r="X1262" s="53">
        <f t="shared" si="372"/>
        <v>0</v>
      </c>
      <c r="Y1262" s="54">
        <f t="shared" si="372"/>
        <v>0</v>
      </c>
      <c r="Z1262" s="55">
        <f t="shared" si="372"/>
        <v>0</v>
      </c>
      <c r="AA1262" s="53">
        <f t="shared" si="372"/>
        <v>0</v>
      </c>
      <c r="AB1262" s="54">
        <f t="shared" si="372"/>
        <v>0</v>
      </c>
      <c r="AC1262" s="55">
        <f t="shared" si="372"/>
        <v>0</v>
      </c>
      <c r="AD1262" s="53">
        <f t="shared" si="372"/>
        <v>0</v>
      </c>
      <c r="AE1262" s="54">
        <f t="shared" si="372"/>
        <v>0</v>
      </c>
      <c r="AF1262" s="55">
        <f t="shared" si="372"/>
        <v>0</v>
      </c>
      <c r="AG1262" s="53">
        <f t="shared" si="372"/>
        <v>0</v>
      </c>
      <c r="AH1262" s="54">
        <f t="shared" si="372"/>
        <v>0</v>
      </c>
      <c r="AI1262" s="55">
        <f t="shared" si="372"/>
        <v>0</v>
      </c>
      <c r="AK1262" s="53">
        <f>SUM(AK1251:AK1261)</f>
        <v>0</v>
      </c>
      <c r="AL1262" s="54">
        <f>SUM(AL1251:AL1261)</f>
        <v>0</v>
      </c>
      <c r="AM1262" s="55">
        <f>SUM(AM1251:AM1261)</f>
        <v>0</v>
      </c>
      <c r="AT1262" s="32">
        <f>IF(SUM(AK1277:AM1277)=0,0,IF(SUM(AK1262:AM1262)=0,0,1))</f>
        <v>0</v>
      </c>
    </row>
    <row r="1263" spans="3:50" ht="15" hidden="1" customHeight="1" x14ac:dyDescent="0.3">
      <c r="C1263" s="40"/>
      <c r="D1263" s="34"/>
      <c r="E1263" s="35"/>
      <c r="F1263" s="41"/>
      <c r="G1263" s="42"/>
      <c r="H1263" s="43"/>
      <c r="I1263" s="41"/>
      <c r="J1263" s="42"/>
      <c r="K1263" s="169"/>
      <c r="L1263" s="154"/>
      <c r="M1263" s="42"/>
      <c r="N1263" s="43"/>
      <c r="O1263" s="41"/>
      <c r="P1263" s="42"/>
      <c r="Q1263" s="43"/>
      <c r="R1263" s="41"/>
      <c r="S1263" s="42"/>
      <c r="T1263" s="43"/>
      <c r="U1263" s="41"/>
      <c r="V1263" s="42"/>
      <c r="W1263" s="43"/>
      <c r="X1263" s="41"/>
      <c r="Y1263" s="42"/>
      <c r="Z1263" s="43"/>
      <c r="AA1263" s="41"/>
      <c r="AB1263" s="42"/>
      <c r="AC1263" s="43"/>
      <c r="AD1263" s="41"/>
      <c r="AE1263" s="42"/>
      <c r="AF1263" s="43"/>
      <c r="AG1263" s="41"/>
      <c r="AH1263" s="42"/>
      <c r="AI1263" s="43"/>
      <c r="AK1263" s="41"/>
      <c r="AL1263" s="42"/>
      <c r="AM1263" s="43"/>
      <c r="AT1263" s="32">
        <f>IF(SUM(AK1277:AM1277)=0,0,IF(SUM(AK1263:AM1263)=0,0,1))</f>
        <v>0</v>
      </c>
    </row>
    <row r="1264" spans="3:50" ht="15" hidden="1" customHeight="1" x14ac:dyDescent="0.3">
      <c r="C1264" s="40" t="s">
        <v>22</v>
      </c>
      <c r="D1264" s="34" t="s">
        <v>2</v>
      </c>
      <c r="E1264" s="35" t="s">
        <v>2</v>
      </c>
      <c r="F1264" s="41">
        <v>0</v>
      </c>
      <c r="G1264" s="42">
        <v>0</v>
      </c>
      <c r="H1264" s="43">
        <v>0</v>
      </c>
      <c r="I1264" s="41">
        <v>0</v>
      </c>
      <c r="J1264" s="42">
        <v>0</v>
      </c>
      <c r="K1264" s="169">
        <v>0</v>
      </c>
      <c r="L1264" s="154">
        <v>0</v>
      </c>
      <c r="M1264" s="42">
        <v>0</v>
      </c>
      <c r="N1264" s="43">
        <v>0</v>
      </c>
      <c r="O1264" s="41"/>
      <c r="P1264" s="42"/>
      <c r="Q1264" s="43"/>
      <c r="R1264" s="41"/>
      <c r="S1264" s="42"/>
      <c r="T1264" s="43"/>
      <c r="U1264" s="41"/>
      <c r="V1264" s="42"/>
      <c r="W1264" s="43"/>
      <c r="X1264" s="41"/>
      <c r="Y1264" s="42"/>
      <c r="Z1264" s="43"/>
      <c r="AA1264" s="41"/>
      <c r="AB1264" s="42"/>
      <c r="AC1264" s="43"/>
      <c r="AD1264" s="41"/>
      <c r="AE1264" s="42"/>
      <c r="AF1264" s="43"/>
      <c r="AG1264" s="41"/>
      <c r="AH1264" s="42"/>
      <c r="AI1264" s="43"/>
      <c r="AK1264" s="41">
        <f t="shared" ref="AK1264:AM1274" si="373">F1264+I1264+L1264+O1264+R1264+U1264+X1264+AA1264+AD1264+AG1264</f>
        <v>0</v>
      </c>
      <c r="AL1264" s="42">
        <f t="shared" si="373"/>
        <v>0</v>
      </c>
      <c r="AM1264" s="43">
        <f t="shared" si="373"/>
        <v>0</v>
      </c>
      <c r="AT1264" s="32">
        <f>IF(SUM(AK1277:AM1277)=0,0,IF(SUM(AK1264:AM1264)=0,0,1))</f>
        <v>0</v>
      </c>
      <c r="AV1264" s="23">
        <v>9</v>
      </c>
      <c r="AW1264" s="23">
        <v>20</v>
      </c>
      <c r="AX1264" s="23">
        <v>1</v>
      </c>
    </row>
    <row r="1265" spans="3:50" ht="15" hidden="1" customHeight="1" x14ac:dyDescent="0.3">
      <c r="C1265" s="40" t="s">
        <v>22</v>
      </c>
      <c r="D1265" s="34" t="s">
        <v>2</v>
      </c>
      <c r="E1265" s="35" t="s">
        <v>2</v>
      </c>
      <c r="F1265" s="41">
        <v>0</v>
      </c>
      <c r="G1265" s="42">
        <v>0</v>
      </c>
      <c r="H1265" s="43">
        <v>0</v>
      </c>
      <c r="I1265" s="41">
        <v>0</v>
      </c>
      <c r="J1265" s="42">
        <v>0</v>
      </c>
      <c r="K1265" s="169">
        <v>0</v>
      </c>
      <c r="L1265" s="154">
        <v>0</v>
      </c>
      <c r="M1265" s="42">
        <v>0</v>
      </c>
      <c r="N1265" s="43">
        <v>0</v>
      </c>
      <c r="O1265" s="41"/>
      <c r="P1265" s="42"/>
      <c r="Q1265" s="43"/>
      <c r="R1265" s="41"/>
      <c r="S1265" s="42"/>
      <c r="T1265" s="43"/>
      <c r="U1265" s="41"/>
      <c r="V1265" s="42"/>
      <c r="W1265" s="43"/>
      <c r="X1265" s="41"/>
      <c r="Y1265" s="42"/>
      <c r="Z1265" s="43"/>
      <c r="AA1265" s="41"/>
      <c r="AB1265" s="42"/>
      <c r="AC1265" s="43"/>
      <c r="AD1265" s="41"/>
      <c r="AE1265" s="42"/>
      <c r="AF1265" s="43"/>
      <c r="AG1265" s="41"/>
      <c r="AH1265" s="42"/>
      <c r="AI1265" s="43"/>
      <c r="AK1265" s="41">
        <f t="shared" si="373"/>
        <v>0</v>
      </c>
      <c r="AL1265" s="42">
        <f t="shared" si="373"/>
        <v>0</v>
      </c>
      <c r="AM1265" s="43">
        <f t="shared" si="373"/>
        <v>0</v>
      </c>
      <c r="AT1265" s="32">
        <f>IF(SUM(AK1277:AM1277)=0,0,IF(SUM(AK1265:AM1265)=0,0,1))</f>
        <v>0</v>
      </c>
      <c r="AV1265" s="23">
        <v>9</v>
      </c>
      <c r="AW1265" s="23">
        <v>20</v>
      </c>
      <c r="AX1265" s="23">
        <f>IF(AW1265=AW1264,AX1264+1,1)</f>
        <v>2</v>
      </c>
    </row>
    <row r="1266" spans="3:50" ht="15" hidden="1" customHeight="1" x14ac:dyDescent="0.3">
      <c r="C1266" s="40" t="s">
        <v>22</v>
      </c>
      <c r="D1266" s="34" t="s">
        <v>2</v>
      </c>
      <c r="E1266" s="35" t="s">
        <v>2</v>
      </c>
      <c r="F1266" s="41">
        <v>0</v>
      </c>
      <c r="G1266" s="42">
        <v>0</v>
      </c>
      <c r="H1266" s="43">
        <v>0</v>
      </c>
      <c r="I1266" s="41">
        <v>0</v>
      </c>
      <c r="J1266" s="42">
        <v>0</v>
      </c>
      <c r="K1266" s="169">
        <v>0</v>
      </c>
      <c r="L1266" s="154">
        <v>0</v>
      </c>
      <c r="M1266" s="42">
        <v>0</v>
      </c>
      <c r="N1266" s="43">
        <v>0</v>
      </c>
      <c r="O1266" s="41"/>
      <c r="P1266" s="42"/>
      <c r="Q1266" s="43"/>
      <c r="R1266" s="41"/>
      <c r="S1266" s="42"/>
      <c r="T1266" s="43"/>
      <c r="U1266" s="41"/>
      <c r="V1266" s="42"/>
      <c r="W1266" s="43"/>
      <c r="X1266" s="41"/>
      <c r="Y1266" s="42"/>
      <c r="Z1266" s="43"/>
      <c r="AA1266" s="41"/>
      <c r="AB1266" s="42"/>
      <c r="AC1266" s="43"/>
      <c r="AD1266" s="41"/>
      <c r="AE1266" s="42"/>
      <c r="AF1266" s="43"/>
      <c r="AG1266" s="41"/>
      <c r="AH1266" s="42"/>
      <c r="AI1266" s="43"/>
      <c r="AK1266" s="41">
        <f t="shared" si="373"/>
        <v>0</v>
      </c>
      <c r="AL1266" s="42">
        <f t="shared" si="373"/>
        <v>0</v>
      </c>
      <c r="AM1266" s="43">
        <f t="shared" si="373"/>
        <v>0</v>
      </c>
      <c r="AT1266" s="32">
        <f>IF(SUM(AK1277:AM1277)=0,0,IF(SUM(AK1266:AM1266)=0,0,1))</f>
        <v>0</v>
      </c>
      <c r="AV1266" s="23">
        <v>9</v>
      </c>
      <c r="AW1266" s="23">
        <v>20</v>
      </c>
      <c r="AX1266" s="23">
        <f t="shared" ref="AX1266:AX1274" si="374">IF(AW1266=AW1265,AX1265+1,1)</f>
        <v>3</v>
      </c>
    </row>
    <row r="1267" spans="3:50" ht="15" hidden="1" customHeight="1" x14ac:dyDescent="0.3">
      <c r="C1267" s="40" t="s">
        <v>22</v>
      </c>
      <c r="D1267" s="34" t="s">
        <v>2</v>
      </c>
      <c r="E1267" s="35" t="s">
        <v>2</v>
      </c>
      <c r="F1267" s="41">
        <v>0</v>
      </c>
      <c r="G1267" s="42">
        <v>0</v>
      </c>
      <c r="H1267" s="43">
        <v>0</v>
      </c>
      <c r="I1267" s="41">
        <v>0</v>
      </c>
      <c r="J1267" s="42">
        <v>0</v>
      </c>
      <c r="K1267" s="169">
        <v>0</v>
      </c>
      <c r="L1267" s="154">
        <v>0</v>
      </c>
      <c r="M1267" s="42">
        <v>0</v>
      </c>
      <c r="N1267" s="43">
        <v>0</v>
      </c>
      <c r="O1267" s="41"/>
      <c r="P1267" s="42"/>
      <c r="Q1267" s="43"/>
      <c r="R1267" s="41"/>
      <c r="S1267" s="42"/>
      <c r="T1267" s="43"/>
      <c r="U1267" s="41"/>
      <c r="V1267" s="42"/>
      <c r="W1267" s="43"/>
      <c r="X1267" s="41"/>
      <c r="Y1267" s="42"/>
      <c r="Z1267" s="43"/>
      <c r="AA1267" s="41"/>
      <c r="AB1267" s="42"/>
      <c r="AC1267" s="43"/>
      <c r="AD1267" s="41"/>
      <c r="AE1267" s="42"/>
      <c r="AF1267" s="43"/>
      <c r="AG1267" s="41"/>
      <c r="AH1267" s="42"/>
      <c r="AI1267" s="43"/>
      <c r="AK1267" s="41">
        <f t="shared" si="373"/>
        <v>0</v>
      </c>
      <c r="AL1267" s="42">
        <f t="shared" si="373"/>
        <v>0</v>
      </c>
      <c r="AM1267" s="43">
        <f t="shared" si="373"/>
        <v>0</v>
      </c>
      <c r="AT1267" s="32">
        <f>IF(SUM(AK1277:AM1277)=0,0,IF(SUM(AK1267:AM1267)=0,0,1))</f>
        <v>0</v>
      </c>
      <c r="AV1267" s="23">
        <v>9</v>
      </c>
      <c r="AW1267" s="23">
        <v>20</v>
      </c>
      <c r="AX1267" s="23">
        <f t="shared" si="374"/>
        <v>4</v>
      </c>
    </row>
    <row r="1268" spans="3:50" ht="15" hidden="1" customHeight="1" x14ac:dyDescent="0.3">
      <c r="C1268" s="40" t="s">
        <v>22</v>
      </c>
      <c r="D1268" s="34" t="s">
        <v>2</v>
      </c>
      <c r="E1268" s="35" t="s">
        <v>2</v>
      </c>
      <c r="F1268" s="41">
        <v>0</v>
      </c>
      <c r="G1268" s="42">
        <v>0</v>
      </c>
      <c r="H1268" s="43">
        <v>0</v>
      </c>
      <c r="I1268" s="41">
        <v>0</v>
      </c>
      <c r="J1268" s="42">
        <v>0</v>
      </c>
      <c r="K1268" s="169">
        <v>0</v>
      </c>
      <c r="L1268" s="154">
        <v>0</v>
      </c>
      <c r="M1268" s="42">
        <v>0</v>
      </c>
      <c r="N1268" s="43">
        <v>0</v>
      </c>
      <c r="O1268" s="41"/>
      <c r="P1268" s="42"/>
      <c r="Q1268" s="43"/>
      <c r="R1268" s="41"/>
      <c r="S1268" s="42"/>
      <c r="T1268" s="43"/>
      <c r="U1268" s="41"/>
      <c r="V1268" s="42"/>
      <c r="W1268" s="43"/>
      <c r="X1268" s="41"/>
      <c r="Y1268" s="42"/>
      <c r="Z1268" s="43"/>
      <c r="AA1268" s="41"/>
      <c r="AB1268" s="42"/>
      <c r="AC1268" s="43"/>
      <c r="AD1268" s="41"/>
      <c r="AE1268" s="42"/>
      <c r="AF1268" s="43"/>
      <c r="AG1268" s="41"/>
      <c r="AH1268" s="42"/>
      <c r="AI1268" s="43"/>
      <c r="AK1268" s="41">
        <f t="shared" si="373"/>
        <v>0</v>
      </c>
      <c r="AL1268" s="42">
        <f t="shared" si="373"/>
        <v>0</v>
      </c>
      <c r="AM1268" s="43">
        <f t="shared" si="373"/>
        <v>0</v>
      </c>
      <c r="AT1268" s="32">
        <f>IF(SUM(AK1277:AM1277)=0,0,IF(SUM(AK1268:AM1268)=0,0,1))</f>
        <v>0</v>
      </c>
      <c r="AV1268" s="23">
        <v>9</v>
      </c>
      <c r="AW1268" s="23">
        <v>20</v>
      </c>
      <c r="AX1268" s="23">
        <f t="shared" si="374"/>
        <v>5</v>
      </c>
    </row>
    <row r="1269" spans="3:50" ht="15" hidden="1" customHeight="1" x14ac:dyDescent="0.3">
      <c r="C1269" s="40" t="s">
        <v>22</v>
      </c>
      <c r="D1269" s="34" t="s">
        <v>2</v>
      </c>
      <c r="E1269" s="35" t="s">
        <v>2</v>
      </c>
      <c r="F1269" s="41">
        <v>0</v>
      </c>
      <c r="G1269" s="42">
        <v>0</v>
      </c>
      <c r="H1269" s="43">
        <v>0</v>
      </c>
      <c r="I1269" s="41">
        <v>0</v>
      </c>
      <c r="J1269" s="42">
        <v>0</v>
      </c>
      <c r="K1269" s="169">
        <v>0</v>
      </c>
      <c r="L1269" s="154">
        <v>0</v>
      </c>
      <c r="M1269" s="42">
        <v>0</v>
      </c>
      <c r="N1269" s="43">
        <v>0</v>
      </c>
      <c r="O1269" s="41"/>
      <c r="P1269" s="42"/>
      <c r="Q1269" s="43"/>
      <c r="R1269" s="41"/>
      <c r="S1269" s="42"/>
      <c r="T1269" s="43"/>
      <c r="U1269" s="41"/>
      <c r="V1269" s="42"/>
      <c r="W1269" s="43"/>
      <c r="X1269" s="41"/>
      <c r="Y1269" s="42"/>
      <c r="Z1269" s="43"/>
      <c r="AA1269" s="41"/>
      <c r="AB1269" s="42"/>
      <c r="AC1269" s="43"/>
      <c r="AD1269" s="41"/>
      <c r="AE1269" s="42"/>
      <c r="AF1269" s="43"/>
      <c r="AG1269" s="41"/>
      <c r="AH1269" s="42"/>
      <c r="AI1269" s="43"/>
      <c r="AK1269" s="41">
        <f t="shared" si="373"/>
        <v>0</v>
      </c>
      <c r="AL1269" s="42">
        <f t="shared" si="373"/>
        <v>0</v>
      </c>
      <c r="AM1269" s="43">
        <f t="shared" si="373"/>
        <v>0</v>
      </c>
      <c r="AT1269" s="32">
        <f>IF(SUM(AK1277:AM1277)=0,0,IF(SUM(AK1269:AM1269)=0,0,1))</f>
        <v>0</v>
      </c>
      <c r="AV1269" s="23">
        <v>9</v>
      </c>
      <c r="AW1269" s="23">
        <v>20</v>
      </c>
      <c r="AX1269" s="23">
        <f t="shared" si="374"/>
        <v>6</v>
      </c>
    </row>
    <row r="1270" spans="3:50" ht="15" hidden="1" customHeight="1" x14ac:dyDescent="0.3">
      <c r="C1270" s="40" t="s">
        <v>22</v>
      </c>
      <c r="D1270" s="34" t="s">
        <v>2</v>
      </c>
      <c r="E1270" s="35" t="s">
        <v>2</v>
      </c>
      <c r="F1270" s="41">
        <v>0</v>
      </c>
      <c r="G1270" s="42">
        <v>0</v>
      </c>
      <c r="H1270" s="43">
        <v>0</v>
      </c>
      <c r="I1270" s="41">
        <v>0</v>
      </c>
      <c r="J1270" s="42">
        <v>0</v>
      </c>
      <c r="K1270" s="169">
        <v>0</v>
      </c>
      <c r="L1270" s="154">
        <v>0</v>
      </c>
      <c r="M1270" s="42">
        <v>0</v>
      </c>
      <c r="N1270" s="43">
        <v>0</v>
      </c>
      <c r="O1270" s="41"/>
      <c r="P1270" s="42"/>
      <c r="Q1270" s="43"/>
      <c r="R1270" s="41"/>
      <c r="S1270" s="42"/>
      <c r="T1270" s="43"/>
      <c r="U1270" s="41"/>
      <c r="V1270" s="42"/>
      <c r="W1270" s="43"/>
      <c r="X1270" s="41"/>
      <c r="Y1270" s="42"/>
      <c r="Z1270" s="43"/>
      <c r="AA1270" s="41"/>
      <c r="AB1270" s="42"/>
      <c r="AC1270" s="43"/>
      <c r="AD1270" s="41"/>
      <c r="AE1270" s="42"/>
      <c r="AF1270" s="43"/>
      <c r="AG1270" s="41"/>
      <c r="AH1270" s="42"/>
      <c r="AI1270" s="43"/>
      <c r="AK1270" s="41">
        <f t="shared" si="373"/>
        <v>0</v>
      </c>
      <c r="AL1270" s="42">
        <f t="shared" si="373"/>
        <v>0</v>
      </c>
      <c r="AM1270" s="43">
        <f t="shared" si="373"/>
        <v>0</v>
      </c>
      <c r="AT1270" s="32">
        <f>IF(SUM(AK1277:AM1277)=0,0,IF(SUM(AK1270:AM1270)=0,0,1))</f>
        <v>0</v>
      </c>
      <c r="AV1270" s="23">
        <v>9</v>
      </c>
      <c r="AW1270" s="23">
        <v>20</v>
      </c>
      <c r="AX1270" s="23">
        <f t="shared" si="374"/>
        <v>7</v>
      </c>
    </row>
    <row r="1271" spans="3:50" ht="15" hidden="1" customHeight="1" x14ac:dyDescent="0.3">
      <c r="C1271" s="40" t="s">
        <v>22</v>
      </c>
      <c r="D1271" s="34" t="s">
        <v>2</v>
      </c>
      <c r="E1271" s="35" t="s">
        <v>2</v>
      </c>
      <c r="F1271" s="41">
        <v>0</v>
      </c>
      <c r="G1271" s="42">
        <v>0</v>
      </c>
      <c r="H1271" s="43">
        <v>0</v>
      </c>
      <c r="I1271" s="41">
        <v>0</v>
      </c>
      <c r="J1271" s="42">
        <v>0</v>
      </c>
      <c r="K1271" s="169">
        <v>0</v>
      </c>
      <c r="L1271" s="154">
        <v>0</v>
      </c>
      <c r="M1271" s="42">
        <v>0</v>
      </c>
      <c r="N1271" s="43">
        <v>0</v>
      </c>
      <c r="O1271" s="41"/>
      <c r="P1271" s="42"/>
      <c r="Q1271" s="43"/>
      <c r="R1271" s="41"/>
      <c r="S1271" s="42"/>
      <c r="T1271" s="43"/>
      <c r="U1271" s="41"/>
      <c r="V1271" s="42"/>
      <c r="W1271" s="43"/>
      <c r="X1271" s="41"/>
      <c r="Y1271" s="42"/>
      <c r="Z1271" s="43"/>
      <c r="AA1271" s="41"/>
      <c r="AB1271" s="42"/>
      <c r="AC1271" s="43"/>
      <c r="AD1271" s="41"/>
      <c r="AE1271" s="42"/>
      <c r="AF1271" s="43"/>
      <c r="AG1271" s="41"/>
      <c r="AH1271" s="42"/>
      <c r="AI1271" s="43"/>
      <c r="AK1271" s="41">
        <f t="shared" si="373"/>
        <v>0</v>
      </c>
      <c r="AL1271" s="42">
        <f t="shared" si="373"/>
        <v>0</v>
      </c>
      <c r="AM1271" s="43">
        <f t="shared" si="373"/>
        <v>0</v>
      </c>
      <c r="AT1271" s="32">
        <f>IF(SUM(AK1277:AM1277)=0,0,IF(SUM(AK1271:AM1271)=0,0,1))</f>
        <v>0</v>
      </c>
      <c r="AV1271" s="23">
        <v>9</v>
      </c>
      <c r="AW1271" s="23">
        <v>20</v>
      </c>
      <c r="AX1271" s="23">
        <f t="shared" si="374"/>
        <v>8</v>
      </c>
    </row>
    <row r="1272" spans="3:50" ht="15" hidden="1" customHeight="1" x14ac:dyDescent="0.3">
      <c r="C1272" s="40" t="s">
        <v>22</v>
      </c>
      <c r="D1272" s="34" t="s">
        <v>2</v>
      </c>
      <c r="E1272" s="35" t="s">
        <v>2</v>
      </c>
      <c r="F1272" s="41">
        <v>0</v>
      </c>
      <c r="G1272" s="42">
        <v>0</v>
      </c>
      <c r="H1272" s="43">
        <v>0</v>
      </c>
      <c r="I1272" s="41">
        <v>0</v>
      </c>
      <c r="J1272" s="42">
        <v>0</v>
      </c>
      <c r="K1272" s="169">
        <v>0</v>
      </c>
      <c r="L1272" s="154">
        <v>0</v>
      </c>
      <c r="M1272" s="42">
        <v>0</v>
      </c>
      <c r="N1272" s="43">
        <v>0</v>
      </c>
      <c r="O1272" s="41"/>
      <c r="P1272" s="42"/>
      <c r="Q1272" s="43"/>
      <c r="R1272" s="41"/>
      <c r="S1272" s="42"/>
      <c r="T1272" s="43"/>
      <c r="U1272" s="41"/>
      <c r="V1272" s="42"/>
      <c r="W1272" s="43"/>
      <c r="X1272" s="41"/>
      <c r="Y1272" s="42"/>
      <c r="Z1272" s="43"/>
      <c r="AA1272" s="41"/>
      <c r="AB1272" s="42"/>
      <c r="AC1272" s="43"/>
      <c r="AD1272" s="41"/>
      <c r="AE1272" s="42"/>
      <c r="AF1272" s="43"/>
      <c r="AG1272" s="41"/>
      <c r="AH1272" s="42"/>
      <c r="AI1272" s="43"/>
      <c r="AK1272" s="41">
        <f t="shared" si="373"/>
        <v>0</v>
      </c>
      <c r="AL1272" s="42">
        <f t="shared" si="373"/>
        <v>0</v>
      </c>
      <c r="AM1272" s="43">
        <f t="shared" si="373"/>
        <v>0</v>
      </c>
      <c r="AT1272" s="32">
        <f>IF(SUM(AK1277:AM1277)=0,0,IF(SUM(AK1272:AM1272)=0,0,1))</f>
        <v>0</v>
      </c>
      <c r="AV1272" s="23">
        <v>9</v>
      </c>
      <c r="AW1272" s="23">
        <v>20</v>
      </c>
      <c r="AX1272" s="23">
        <f t="shared" si="374"/>
        <v>9</v>
      </c>
    </row>
    <row r="1273" spans="3:50" ht="15" hidden="1" customHeight="1" x14ac:dyDescent="0.3">
      <c r="C1273" s="40" t="s">
        <v>22</v>
      </c>
      <c r="D1273" s="34" t="s">
        <v>2</v>
      </c>
      <c r="E1273" s="35" t="s">
        <v>2</v>
      </c>
      <c r="F1273" s="41">
        <v>0</v>
      </c>
      <c r="G1273" s="42">
        <v>0</v>
      </c>
      <c r="H1273" s="43">
        <v>0</v>
      </c>
      <c r="I1273" s="41">
        <v>0</v>
      </c>
      <c r="J1273" s="42">
        <v>0</v>
      </c>
      <c r="K1273" s="169">
        <v>0</v>
      </c>
      <c r="L1273" s="154">
        <v>0</v>
      </c>
      <c r="M1273" s="42">
        <v>0</v>
      </c>
      <c r="N1273" s="43">
        <v>0</v>
      </c>
      <c r="O1273" s="41"/>
      <c r="P1273" s="42"/>
      <c r="Q1273" s="43"/>
      <c r="R1273" s="41"/>
      <c r="S1273" s="42"/>
      <c r="T1273" s="43"/>
      <c r="U1273" s="41"/>
      <c r="V1273" s="42"/>
      <c r="W1273" s="43"/>
      <c r="X1273" s="41"/>
      <c r="Y1273" s="42"/>
      <c r="Z1273" s="43"/>
      <c r="AA1273" s="41"/>
      <c r="AB1273" s="42"/>
      <c r="AC1273" s="43"/>
      <c r="AD1273" s="41"/>
      <c r="AE1273" s="42"/>
      <c r="AF1273" s="43"/>
      <c r="AG1273" s="41"/>
      <c r="AH1273" s="42"/>
      <c r="AI1273" s="43"/>
      <c r="AK1273" s="41">
        <f t="shared" si="373"/>
        <v>0</v>
      </c>
      <c r="AL1273" s="42">
        <f t="shared" si="373"/>
        <v>0</v>
      </c>
      <c r="AM1273" s="43">
        <f t="shared" si="373"/>
        <v>0</v>
      </c>
      <c r="AT1273" s="32">
        <f>IF(SUM(AK1277:AM1277)=0,0,IF(SUM(AK1273:AM1273)=0,0,1))</f>
        <v>0</v>
      </c>
      <c r="AV1273" s="23">
        <v>9</v>
      </c>
      <c r="AW1273" s="23">
        <v>20</v>
      </c>
      <c r="AX1273" s="23">
        <f t="shared" si="374"/>
        <v>10</v>
      </c>
    </row>
    <row r="1274" spans="3:50" ht="15" hidden="1" customHeight="1" x14ac:dyDescent="0.3">
      <c r="C1274" s="40" t="s">
        <v>23</v>
      </c>
      <c r="D1274" s="34" t="s">
        <v>2</v>
      </c>
      <c r="E1274" s="35" t="s">
        <v>2</v>
      </c>
      <c r="F1274" s="41">
        <v>0</v>
      </c>
      <c r="G1274" s="42">
        <v>0</v>
      </c>
      <c r="H1274" s="43">
        <v>0</v>
      </c>
      <c r="I1274" s="41">
        <v>0</v>
      </c>
      <c r="J1274" s="42">
        <v>0</v>
      </c>
      <c r="K1274" s="169">
        <v>0</v>
      </c>
      <c r="L1274" s="154">
        <v>0</v>
      </c>
      <c r="M1274" s="42">
        <v>0</v>
      </c>
      <c r="N1274" s="43">
        <v>0</v>
      </c>
      <c r="O1274" s="41"/>
      <c r="P1274" s="42"/>
      <c r="Q1274" s="43"/>
      <c r="R1274" s="41"/>
      <c r="S1274" s="42"/>
      <c r="T1274" s="43"/>
      <c r="U1274" s="41"/>
      <c r="V1274" s="42"/>
      <c r="W1274" s="43"/>
      <c r="X1274" s="41"/>
      <c r="Y1274" s="42"/>
      <c r="Z1274" s="43"/>
      <c r="AA1274" s="41"/>
      <c r="AB1274" s="42"/>
      <c r="AC1274" s="43"/>
      <c r="AD1274" s="41"/>
      <c r="AE1274" s="42"/>
      <c r="AF1274" s="43"/>
      <c r="AG1274" s="41"/>
      <c r="AH1274" s="42"/>
      <c r="AI1274" s="43"/>
      <c r="AK1274" s="41">
        <f t="shared" si="373"/>
        <v>0</v>
      </c>
      <c r="AL1274" s="42">
        <f t="shared" si="373"/>
        <v>0</v>
      </c>
      <c r="AM1274" s="43">
        <f t="shared" si="373"/>
        <v>0</v>
      </c>
      <c r="AT1274" s="32">
        <f>IF(SUM(AK1277:AM1277)=0,0,IF(SUM(AK1274:AM1274)=0,0,1))</f>
        <v>0</v>
      </c>
      <c r="AV1274" s="23">
        <v>9</v>
      </c>
      <c r="AW1274" s="23">
        <v>21</v>
      </c>
      <c r="AX1274" s="23">
        <f t="shared" si="374"/>
        <v>1</v>
      </c>
    </row>
    <row r="1275" spans="3:50" ht="15" hidden="1" customHeight="1" x14ac:dyDescent="0.3">
      <c r="C1275" s="50" t="str">
        <f>IF(LEN(E1274)&lt;1,"","Total: " &amp; LEFT(E1274,LEN(E1274)-21) &amp; "Municipalities")</f>
        <v/>
      </c>
      <c r="D1275" s="51"/>
      <c r="E1275" s="52"/>
      <c r="F1275" s="53">
        <f t="shared" ref="F1275:N1275" si="375">SUM(F1264:F1274)</f>
        <v>0</v>
      </c>
      <c r="G1275" s="54">
        <f t="shared" si="375"/>
        <v>0</v>
      </c>
      <c r="H1275" s="55">
        <f t="shared" si="375"/>
        <v>0</v>
      </c>
      <c r="I1275" s="53">
        <f t="shared" si="375"/>
        <v>0</v>
      </c>
      <c r="J1275" s="54">
        <f t="shared" si="375"/>
        <v>0</v>
      </c>
      <c r="K1275" s="171">
        <f t="shared" si="375"/>
        <v>0</v>
      </c>
      <c r="L1275" s="159">
        <f t="shared" si="375"/>
        <v>0</v>
      </c>
      <c r="M1275" s="54">
        <f t="shared" si="375"/>
        <v>0</v>
      </c>
      <c r="N1275" s="55">
        <f t="shared" si="375"/>
        <v>0</v>
      </c>
      <c r="O1275" s="53">
        <f t="shared" ref="O1275:AI1275" si="376">SUM(O1264:O1274)</f>
        <v>0</v>
      </c>
      <c r="P1275" s="54">
        <f t="shared" si="376"/>
        <v>0</v>
      </c>
      <c r="Q1275" s="55">
        <f t="shared" si="376"/>
        <v>0</v>
      </c>
      <c r="R1275" s="53">
        <f t="shared" si="376"/>
        <v>0</v>
      </c>
      <c r="S1275" s="54">
        <f t="shared" si="376"/>
        <v>0</v>
      </c>
      <c r="T1275" s="55">
        <f t="shared" si="376"/>
        <v>0</v>
      </c>
      <c r="U1275" s="53">
        <f t="shared" si="376"/>
        <v>0</v>
      </c>
      <c r="V1275" s="54">
        <f t="shared" si="376"/>
        <v>0</v>
      </c>
      <c r="W1275" s="55">
        <f t="shared" si="376"/>
        <v>0</v>
      </c>
      <c r="X1275" s="53">
        <f t="shared" si="376"/>
        <v>0</v>
      </c>
      <c r="Y1275" s="54">
        <f t="shared" si="376"/>
        <v>0</v>
      </c>
      <c r="Z1275" s="55">
        <f t="shared" si="376"/>
        <v>0</v>
      </c>
      <c r="AA1275" s="53">
        <f t="shared" si="376"/>
        <v>0</v>
      </c>
      <c r="AB1275" s="54">
        <f t="shared" si="376"/>
        <v>0</v>
      </c>
      <c r="AC1275" s="55">
        <f t="shared" si="376"/>
        <v>0</v>
      </c>
      <c r="AD1275" s="53">
        <f t="shared" si="376"/>
        <v>0</v>
      </c>
      <c r="AE1275" s="54">
        <f t="shared" si="376"/>
        <v>0</v>
      </c>
      <c r="AF1275" s="55">
        <f t="shared" si="376"/>
        <v>0</v>
      </c>
      <c r="AG1275" s="53">
        <f t="shared" si="376"/>
        <v>0</v>
      </c>
      <c r="AH1275" s="54">
        <f t="shared" si="376"/>
        <v>0</v>
      </c>
      <c r="AI1275" s="55">
        <f t="shared" si="376"/>
        <v>0</v>
      </c>
      <c r="AK1275" s="53">
        <f>SUM(AK1264:AK1274)</f>
        <v>0</v>
      </c>
      <c r="AL1275" s="54">
        <f>SUM(AL1264:AL1274)</f>
        <v>0</v>
      </c>
      <c r="AM1275" s="55">
        <f>SUM(AM1264:AM1274)</f>
        <v>0</v>
      </c>
      <c r="AT1275" s="32">
        <f>IF(SUM(AK1277:AM1277)=0,0,IF(SUM(AK1275:AM1275)=0,0,1))</f>
        <v>0</v>
      </c>
    </row>
    <row r="1276" spans="3:50" ht="15" hidden="1" customHeight="1" x14ac:dyDescent="0.3">
      <c r="C1276" s="40"/>
      <c r="D1276" s="34"/>
      <c r="E1276" s="35"/>
      <c r="F1276" s="41"/>
      <c r="G1276" s="42"/>
      <c r="H1276" s="43"/>
      <c r="I1276" s="41"/>
      <c r="J1276" s="42"/>
      <c r="K1276" s="172"/>
      <c r="L1276" s="169"/>
      <c r="M1276" s="42"/>
      <c r="N1276" s="43"/>
      <c r="O1276" s="41"/>
      <c r="P1276" s="42"/>
      <c r="Q1276" s="43"/>
      <c r="R1276" s="41"/>
      <c r="S1276" s="42"/>
      <c r="T1276" s="43"/>
      <c r="U1276" s="41"/>
      <c r="V1276" s="42"/>
      <c r="W1276" s="43"/>
      <c r="X1276" s="41"/>
      <c r="Y1276" s="42"/>
      <c r="Z1276" s="43"/>
      <c r="AA1276" s="41"/>
      <c r="AB1276" s="42"/>
      <c r="AC1276" s="43"/>
      <c r="AD1276" s="41"/>
      <c r="AE1276" s="42"/>
      <c r="AF1276" s="43"/>
      <c r="AG1276" s="41"/>
      <c r="AH1276" s="42"/>
      <c r="AI1276" s="43"/>
      <c r="AK1276" s="41"/>
      <c r="AL1276" s="42"/>
      <c r="AM1276" s="43"/>
      <c r="AT1276" s="32">
        <f>IF(SUM(AK1277:AM1277)=0,0,1)</f>
        <v>0</v>
      </c>
    </row>
    <row r="1277" spans="3:50" ht="15" hidden="1" customHeight="1" x14ac:dyDescent="0.3">
      <c r="C1277" s="56" t="s">
        <v>40</v>
      </c>
      <c r="D1277" s="57"/>
      <c r="E1277" s="58"/>
      <c r="F1277" s="53">
        <f t="shared" ref="F1277:AI1277" si="377">F1140+F1141+F1142+F1143+F1144+F1158+F1171+F1184+F1197+F1210+F1223+F1236+F1249+F1262+F1275</f>
        <v>0</v>
      </c>
      <c r="G1277" s="54">
        <f t="shared" si="377"/>
        <v>0</v>
      </c>
      <c r="H1277" s="55">
        <f t="shared" si="377"/>
        <v>0</v>
      </c>
      <c r="I1277" s="53">
        <f t="shared" si="377"/>
        <v>0</v>
      </c>
      <c r="J1277" s="54">
        <f t="shared" si="377"/>
        <v>0</v>
      </c>
      <c r="K1277" s="158">
        <f t="shared" si="377"/>
        <v>0</v>
      </c>
      <c r="L1277" s="171">
        <f t="shared" si="377"/>
        <v>0</v>
      </c>
      <c r="M1277" s="54">
        <f t="shared" si="377"/>
        <v>0</v>
      </c>
      <c r="N1277" s="55">
        <f t="shared" si="377"/>
        <v>0</v>
      </c>
      <c r="O1277" s="53">
        <f t="shared" si="377"/>
        <v>0</v>
      </c>
      <c r="P1277" s="54">
        <f t="shared" si="377"/>
        <v>0</v>
      </c>
      <c r="Q1277" s="55">
        <f t="shared" si="377"/>
        <v>0</v>
      </c>
      <c r="R1277" s="53">
        <f t="shared" si="377"/>
        <v>0</v>
      </c>
      <c r="S1277" s="54">
        <f t="shared" si="377"/>
        <v>0</v>
      </c>
      <c r="T1277" s="55">
        <f t="shared" si="377"/>
        <v>0</v>
      </c>
      <c r="U1277" s="53">
        <f t="shared" si="377"/>
        <v>0</v>
      </c>
      <c r="V1277" s="54">
        <f t="shared" si="377"/>
        <v>0</v>
      </c>
      <c r="W1277" s="55">
        <f t="shared" si="377"/>
        <v>0</v>
      </c>
      <c r="X1277" s="53">
        <f t="shared" si="377"/>
        <v>0</v>
      </c>
      <c r="Y1277" s="54">
        <f t="shared" si="377"/>
        <v>0</v>
      </c>
      <c r="Z1277" s="55">
        <f t="shared" si="377"/>
        <v>0</v>
      </c>
      <c r="AA1277" s="53">
        <f t="shared" si="377"/>
        <v>0</v>
      </c>
      <c r="AB1277" s="54">
        <f t="shared" si="377"/>
        <v>0</v>
      </c>
      <c r="AC1277" s="55">
        <f t="shared" si="377"/>
        <v>0</v>
      </c>
      <c r="AD1277" s="53">
        <f t="shared" si="377"/>
        <v>0</v>
      </c>
      <c r="AE1277" s="54">
        <f t="shared" si="377"/>
        <v>0</v>
      </c>
      <c r="AF1277" s="55">
        <f t="shared" si="377"/>
        <v>0</v>
      </c>
      <c r="AG1277" s="53">
        <f t="shared" si="377"/>
        <v>0</v>
      </c>
      <c r="AH1277" s="54">
        <f t="shared" si="377"/>
        <v>0</v>
      </c>
      <c r="AI1277" s="55">
        <f t="shared" si="377"/>
        <v>0</v>
      </c>
      <c r="AK1277" s="53">
        <f>AK1140+AK1141+AK1142+AK1143+AK1144+AK1158+AK1171+AK1184+AK1197+AK1210+AK1223+AK1236+AK1249+AK1262+AK1275</f>
        <v>0</v>
      </c>
      <c r="AL1277" s="54">
        <f>AL1140+AL1141+AL1142+AL1143+AL1144+AL1158+AL1171+AL1184+AL1197+AL1210+AL1223+AL1236+AL1249+AL1262+AL1275</f>
        <v>0</v>
      </c>
      <c r="AM1277" s="55">
        <f>AM1140+AM1141+AM1142+AM1143+AM1144+AM1158+AM1171+AM1184+AM1197+AM1210+AM1223+AM1236+AM1249+AM1262+AM1275</f>
        <v>0</v>
      </c>
      <c r="AT1277" s="32">
        <f>IF(SUM(AK1277:AM1277)=0,0,IF(SUM(AK1277:AM1277)=0,0,1))</f>
        <v>0</v>
      </c>
    </row>
    <row r="1278" spans="3:50" ht="15" customHeight="1" x14ac:dyDescent="0.3">
      <c r="C1278" s="27"/>
      <c r="D1278" s="16"/>
      <c r="E1278" s="59"/>
      <c r="F1278" s="60"/>
      <c r="G1278" s="61"/>
      <c r="H1278" s="62"/>
      <c r="I1278" s="60"/>
      <c r="J1278" s="61"/>
      <c r="K1278" s="162"/>
      <c r="L1278" s="173"/>
      <c r="M1278" s="61"/>
      <c r="N1278" s="62"/>
      <c r="O1278" s="60"/>
      <c r="P1278" s="61"/>
      <c r="Q1278" s="62"/>
      <c r="R1278" s="60"/>
      <c r="S1278" s="61"/>
      <c r="T1278" s="62"/>
      <c r="U1278" s="60"/>
      <c r="V1278" s="61"/>
      <c r="W1278" s="62"/>
      <c r="X1278" s="60"/>
      <c r="Y1278" s="61"/>
      <c r="Z1278" s="62"/>
      <c r="AA1278" s="60"/>
      <c r="AB1278" s="61"/>
      <c r="AC1278" s="62"/>
      <c r="AD1278" s="60"/>
      <c r="AE1278" s="61"/>
      <c r="AF1278" s="62"/>
      <c r="AG1278" s="60"/>
      <c r="AH1278" s="61"/>
      <c r="AI1278" s="62"/>
      <c r="AK1278" s="60"/>
      <c r="AL1278" s="61"/>
      <c r="AM1278" s="62"/>
      <c r="AT1278" s="32">
        <v>1</v>
      </c>
    </row>
    <row r="1279" spans="3:50" ht="15" hidden="1" customHeight="1" x14ac:dyDescent="0.3">
      <c r="C1279" s="642" t="s">
        <v>41</v>
      </c>
      <c r="D1279" s="643"/>
      <c r="E1279" s="644"/>
      <c r="F1279" s="60"/>
      <c r="G1279" s="61"/>
      <c r="H1279" s="62"/>
      <c r="I1279" s="60"/>
      <c r="J1279" s="61"/>
      <c r="K1279" s="162"/>
      <c r="L1279" s="173"/>
      <c r="M1279" s="61"/>
      <c r="N1279" s="62"/>
      <c r="O1279" s="60"/>
      <c r="P1279" s="61"/>
      <c r="Q1279" s="62"/>
      <c r="R1279" s="60"/>
      <c r="S1279" s="61"/>
      <c r="T1279" s="62"/>
      <c r="U1279" s="60">
        <f>'ES Breakdown'!AK1279</f>
        <v>0</v>
      </c>
      <c r="V1279" s="61">
        <f>'ES Breakdown'!AL1279</f>
        <v>0</v>
      </c>
      <c r="W1279" s="62">
        <f>'ES Breakdown'!AM1279</f>
        <v>0</v>
      </c>
      <c r="X1279" s="60"/>
      <c r="Y1279" s="61"/>
      <c r="Z1279" s="62"/>
      <c r="AA1279" s="60">
        <v>0</v>
      </c>
      <c r="AB1279" s="61">
        <v>0</v>
      </c>
      <c r="AC1279" s="62">
        <v>0</v>
      </c>
      <c r="AD1279" s="60">
        <v>0</v>
      </c>
      <c r="AE1279" s="61">
        <v>0</v>
      </c>
      <c r="AF1279" s="62">
        <v>0</v>
      </c>
      <c r="AG1279" s="60">
        <v>0</v>
      </c>
      <c r="AH1279" s="61">
        <v>0</v>
      </c>
      <c r="AI1279" s="62">
        <v>0</v>
      </c>
      <c r="AK1279" s="60">
        <f>F1279+I1279+L1279+O1279+R1279+U1279+X1279+AA1279+AD1279+AG1279</f>
        <v>0</v>
      </c>
      <c r="AL1279" s="61">
        <f>G1279+J1279+M1279+P1279+S1279+V1279+Y1279+AB1279+AE1279+AH1279</f>
        <v>0</v>
      </c>
      <c r="AM1279" s="62">
        <f>H1279+K1279+N1279+Q1279+T1279+W1279+Z1279+AC1279+AF1279+AI1279</f>
        <v>0</v>
      </c>
      <c r="AT1279" s="32">
        <v>0</v>
      </c>
    </row>
    <row r="1280" spans="3:50" ht="15" hidden="1" customHeight="1" x14ac:dyDescent="0.3">
      <c r="C1280" s="40"/>
      <c r="D1280" s="34"/>
      <c r="E1280" s="35"/>
      <c r="F1280" s="41"/>
      <c r="G1280" s="42"/>
      <c r="H1280" s="43"/>
      <c r="I1280" s="41"/>
      <c r="J1280" s="42"/>
      <c r="K1280" s="153"/>
      <c r="L1280" s="169"/>
      <c r="M1280" s="42"/>
      <c r="N1280" s="43"/>
      <c r="O1280" s="41"/>
      <c r="P1280" s="42"/>
      <c r="Q1280" s="43"/>
      <c r="R1280" s="41"/>
      <c r="S1280" s="42"/>
      <c r="T1280" s="43"/>
      <c r="U1280" s="41"/>
      <c r="V1280" s="42"/>
      <c r="W1280" s="43"/>
      <c r="X1280" s="41"/>
      <c r="Y1280" s="42"/>
      <c r="Z1280" s="43"/>
      <c r="AA1280" s="41"/>
      <c r="AB1280" s="42"/>
      <c r="AC1280" s="43"/>
      <c r="AD1280" s="41"/>
      <c r="AE1280" s="42"/>
      <c r="AF1280" s="43"/>
      <c r="AG1280" s="41"/>
      <c r="AH1280" s="42"/>
      <c r="AI1280" s="43"/>
      <c r="AK1280" s="41"/>
      <c r="AL1280" s="42"/>
      <c r="AM1280" s="43"/>
      <c r="AT1280" s="32">
        <v>0</v>
      </c>
    </row>
    <row r="1281" spans="1:46" ht="15" customHeight="1" x14ac:dyDescent="0.3">
      <c r="C1281" s="56" t="s">
        <v>42</v>
      </c>
      <c r="D1281" s="57"/>
      <c r="E1281" s="58"/>
      <c r="F1281" s="53">
        <f>F149+F290+F431+F572+F713+F854+F995+F1136+F1277</f>
        <v>6427842</v>
      </c>
      <c r="G1281" s="54">
        <f>G149+G290+G431+G572+G713+G854+G995+G1136+G1277</f>
        <v>6764038</v>
      </c>
      <c r="H1281" s="55">
        <f>H149+H290+H431+H572+H713+H854+H995+H1136+H1277</f>
        <v>7389745</v>
      </c>
      <c r="I1281" s="53">
        <f t="shared" ref="I1281:N1281" si="378">I149+I290+I431+I572+I713+I854+I995+I1136+I1277</f>
        <v>1653301</v>
      </c>
      <c r="J1281" s="54">
        <f t="shared" si="378"/>
        <v>1664175</v>
      </c>
      <c r="K1281" s="158">
        <f t="shared" si="378"/>
        <v>1763781</v>
      </c>
      <c r="L1281" s="171">
        <f t="shared" si="378"/>
        <v>475029</v>
      </c>
      <c r="M1281" s="54">
        <f t="shared" si="378"/>
        <v>543709</v>
      </c>
      <c r="N1281" s="55">
        <f t="shared" si="378"/>
        <v>773669</v>
      </c>
      <c r="O1281" s="53">
        <f t="shared" ref="O1281:AM1281" si="379">O149+O290+O431+O572+O713+O854+O995+O1136+O1277+O1279</f>
        <v>0</v>
      </c>
      <c r="P1281" s="54">
        <f t="shared" si="379"/>
        <v>0</v>
      </c>
      <c r="Q1281" s="55">
        <f t="shared" si="379"/>
        <v>0</v>
      </c>
      <c r="R1281" s="53">
        <f t="shared" si="379"/>
        <v>0</v>
      </c>
      <c r="S1281" s="54">
        <f t="shared" si="379"/>
        <v>0</v>
      </c>
      <c r="T1281" s="55">
        <f t="shared" si="379"/>
        <v>0</v>
      </c>
      <c r="U1281" s="53">
        <f t="shared" si="379"/>
        <v>0</v>
      </c>
      <c r="V1281" s="54">
        <f t="shared" si="379"/>
        <v>0</v>
      </c>
      <c r="W1281" s="55">
        <f t="shared" si="379"/>
        <v>0</v>
      </c>
      <c r="X1281" s="53">
        <f t="shared" si="379"/>
        <v>0</v>
      </c>
      <c r="Y1281" s="54">
        <f t="shared" si="379"/>
        <v>0</v>
      </c>
      <c r="Z1281" s="55">
        <f t="shared" si="379"/>
        <v>0</v>
      </c>
      <c r="AA1281" s="53">
        <f t="shared" si="379"/>
        <v>0</v>
      </c>
      <c r="AB1281" s="54">
        <f t="shared" si="379"/>
        <v>0</v>
      </c>
      <c r="AC1281" s="55">
        <f t="shared" si="379"/>
        <v>0</v>
      </c>
      <c r="AD1281" s="53">
        <f t="shared" si="379"/>
        <v>0</v>
      </c>
      <c r="AE1281" s="54">
        <f t="shared" si="379"/>
        <v>0</v>
      </c>
      <c r="AF1281" s="55">
        <f t="shared" si="379"/>
        <v>0</v>
      </c>
      <c r="AG1281" s="53">
        <f t="shared" si="379"/>
        <v>0</v>
      </c>
      <c r="AH1281" s="54">
        <f t="shared" si="379"/>
        <v>0</v>
      </c>
      <c r="AI1281" s="55">
        <f t="shared" si="379"/>
        <v>0</v>
      </c>
      <c r="AK1281" s="53">
        <f t="shared" si="379"/>
        <v>8556172</v>
      </c>
      <c r="AL1281" s="54">
        <f t="shared" si="379"/>
        <v>8971922</v>
      </c>
      <c r="AM1281" s="55">
        <f t="shared" si="379"/>
        <v>9927195</v>
      </c>
      <c r="AT1281" s="32">
        <v>1</v>
      </c>
    </row>
    <row r="1282" spans="1:46" ht="15" customHeight="1" x14ac:dyDescent="0.3">
      <c r="AT1282" s="32">
        <v>1</v>
      </c>
    </row>
    <row r="1284" spans="1:46" s="164" customFormat="1" hidden="1" x14ac:dyDescent="0.3">
      <c r="A1284" s="174"/>
      <c r="B1284" s="175"/>
      <c r="F1284" s="176">
        <v>6427842</v>
      </c>
      <c r="G1284" s="176">
        <v>6764038</v>
      </c>
      <c r="H1284" s="176">
        <v>7389745</v>
      </c>
      <c r="I1284" s="176">
        <v>1653301</v>
      </c>
      <c r="J1284" s="176">
        <v>1664175</v>
      </c>
      <c r="K1284" s="176">
        <v>1763781</v>
      </c>
      <c r="L1284" s="176">
        <v>475029</v>
      </c>
      <c r="M1284" s="176">
        <v>543709</v>
      </c>
      <c r="N1284" s="176">
        <v>773669</v>
      </c>
      <c r="O1284" s="67"/>
      <c r="P1284" s="67"/>
      <c r="Q1284" s="67"/>
      <c r="R1284" s="67"/>
      <c r="S1284" s="67"/>
      <c r="T1284" s="67"/>
      <c r="U1284" s="67"/>
      <c r="V1284" s="67"/>
      <c r="W1284" s="67"/>
      <c r="X1284" s="67"/>
      <c r="Y1284" s="67"/>
      <c r="Z1284" s="67"/>
      <c r="AA1284" s="67"/>
      <c r="AB1284" s="67"/>
      <c r="AC1284" s="67"/>
      <c r="AD1284" s="67"/>
      <c r="AE1284" s="67"/>
      <c r="AF1284" s="67"/>
      <c r="AG1284" s="67"/>
      <c r="AH1284" s="67"/>
      <c r="AI1284" s="67"/>
      <c r="AJ1284" s="23"/>
      <c r="AK1284" s="67"/>
      <c r="AL1284" s="67"/>
      <c r="AM1284" s="67"/>
    </row>
    <row r="1285" spans="1:46" s="178" customFormat="1" hidden="1" x14ac:dyDescent="0.3">
      <c r="A1285" s="177"/>
      <c r="C1285" s="177"/>
      <c r="D1285" s="177"/>
      <c r="E1285" s="177" t="s">
        <v>67</v>
      </c>
      <c r="F1285" s="179">
        <f>F1281-F1284</f>
        <v>0</v>
      </c>
      <c r="G1285" s="179">
        <f t="shared" ref="G1285:N1285" si="380">G1281-G1284</f>
        <v>0</v>
      </c>
      <c r="H1285" s="179">
        <f t="shared" si="380"/>
        <v>0</v>
      </c>
      <c r="I1285" s="179">
        <f t="shared" si="380"/>
        <v>0</v>
      </c>
      <c r="J1285" s="179">
        <f t="shared" si="380"/>
        <v>0</v>
      </c>
      <c r="K1285" s="179">
        <f t="shared" si="380"/>
        <v>0</v>
      </c>
      <c r="L1285" s="179">
        <f t="shared" si="380"/>
        <v>0</v>
      </c>
      <c r="M1285" s="179">
        <f t="shared" si="380"/>
        <v>0</v>
      </c>
      <c r="N1285" s="179">
        <f t="shared" si="380"/>
        <v>0</v>
      </c>
      <c r="O1285" s="67"/>
      <c r="P1285" s="67"/>
      <c r="Q1285" s="67"/>
      <c r="R1285" s="67"/>
      <c r="S1285" s="67"/>
      <c r="T1285" s="67"/>
      <c r="U1285" s="67"/>
      <c r="V1285" s="67"/>
      <c r="W1285" s="67"/>
      <c r="X1285" s="67"/>
      <c r="Y1285" s="67"/>
      <c r="Z1285" s="67"/>
      <c r="AA1285" s="67"/>
      <c r="AB1285" s="67"/>
      <c r="AC1285" s="67"/>
      <c r="AD1285" s="67"/>
      <c r="AE1285" s="67"/>
      <c r="AF1285" s="67"/>
      <c r="AG1285" s="67"/>
      <c r="AH1285" s="67"/>
      <c r="AI1285" s="67"/>
      <c r="AJ1285" s="23"/>
      <c r="AK1285" s="67"/>
      <c r="AL1285" s="67"/>
      <c r="AM1285" s="67"/>
    </row>
    <row r="1286" spans="1:46" hidden="1" x14ac:dyDescent="0.3">
      <c r="C1286"/>
      <c r="D1286"/>
      <c r="E1286"/>
      <c r="F1286"/>
      <c r="G1286"/>
      <c r="H1286"/>
      <c r="I1286"/>
      <c r="J1286"/>
      <c r="K1286"/>
      <c r="L1286"/>
      <c r="M1286"/>
      <c r="N1286"/>
    </row>
    <row r="1287" spans="1:46" x14ac:dyDescent="0.3">
      <c r="C1287"/>
      <c r="D1287"/>
      <c r="E1287"/>
      <c r="F1287"/>
      <c r="G1287"/>
      <c r="H1287"/>
      <c r="I1287"/>
      <c r="J1287"/>
      <c r="K1287"/>
      <c r="L1287"/>
      <c r="M1287"/>
      <c r="N1287"/>
      <c r="O1287" s="67">
        <f t="shared" ref="O1287:AM1287" si="381">O1281-O1286</f>
        <v>0</v>
      </c>
      <c r="P1287" s="67">
        <f t="shared" si="381"/>
        <v>0</v>
      </c>
      <c r="Q1287" s="67">
        <f t="shared" si="381"/>
        <v>0</v>
      </c>
      <c r="R1287" s="67">
        <f t="shared" si="381"/>
        <v>0</v>
      </c>
      <c r="S1287" s="67">
        <f t="shared" si="381"/>
        <v>0</v>
      </c>
      <c r="T1287" s="67">
        <f t="shared" si="381"/>
        <v>0</v>
      </c>
      <c r="U1287" s="67">
        <f t="shared" si="381"/>
        <v>0</v>
      </c>
      <c r="V1287" s="67">
        <f t="shared" si="381"/>
        <v>0</v>
      </c>
      <c r="W1287" s="67">
        <f t="shared" si="381"/>
        <v>0</v>
      </c>
      <c r="X1287" s="67">
        <f t="shared" si="381"/>
        <v>0</v>
      </c>
      <c r="Y1287" s="67">
        <f t="shared" si="381"/>
        <v>0</v>
      </c>
      <c r="Z1287" s="67">
        <f t="shared" si="381"/>
        <v>0</v>
      </c>
      <c r="AA1287" s="67">
        <f t="shared" si="381"/>
        <v>0</v>
      </c>
      <c r="AB1287" s="67">
        <f t="shared" si="381"/>
        <v>0</v>
      </c>
      <c r="AC1287" s="67">
        <f t="shared" si="381"/>
        <v>0</v>
      </c>
      <c r="AD1287" s="67">
        <f t="shared" si="381"/>
        <v>0</v>
      </c>
      <c r="AE1287" s="67">
        <f t="shared" si="381"/>
        <v>0</v>
      </c>
      <c r="AF1287" s="67">
        <f t="shared" si="381"/>
        <v>0</v>
      </c>
      <c r="AG1287" s="67">
        <f t="shared" si="381"/>
        <v>0</v>
      </c>
      <c r="AH1287" s="67">
        <f t="shared" si="381"/>
        <v>0</v>
      </c>
      <c r="AI1287" s="67">
        <f t="shared" si="381"/>
        <v>0</v>
      </c>
      <c r="AJ1287" s="67">
        <f t="shared" si="381"/>
        <v>0</v>
      </c>
      <c r="AK1287" s="67">
        <f t="shared" si="381"/>
        <v>8556172</v>
      </c>
      <c r="AL1287" s="67">
        <f t="shared" si="381"/>
        <v>8971922</v>
      </c>
      <c r="AM1287" s="67">
        <f t="shared" si="381"/>
        <v>9927195</v>
      </c>
    </row>
    <row r="1288" spans="1:46" x14ac:dyDescent="0.3">
      <c r="C1288"/>
      <c r="D1288"/>
      <c r="E1288"/>
      <c r="F1288"/>
      <c r="G1288"/>
      <c r="H1288"/>
      <c r="I1288"/>
      <c r="J1288"/>
      <c r="K1288"/>
      <c r="L1288"/>
      <c r="M1288"/>
      <c r="N1288"/>
    </row>
  </sheetData>
  <autoFilter ref="AT8:AT1282" xr:uid="{00000000-0001-0000-1500-000000000000}">
    <filterColumn colId="0">
      <filters>
        <filter val="1"/>
      </filters>
    </filterColumn>
  </autoFilter>
  <mergeCells count="30">
    <mergeCell ref="AK5:AM5"/>
    <mergeCell ref="C1:AM1"/>
    <mergeCell ref="C2:AM2"/>
    <mergeCell ref="C3:AM3"/>
    <mergeCell ref="F4:K4"/>
    <mergeCell ref="L4:N4"/>
    <mergeCell ref="F5:H5"/>
    <mergeCell ref="I5:K5"/>
    <mergeCell ref="L5:N5"/>
    <mergeCell ref="O5:Q5"/>
    <mergeCell ref="R5:T5"/>
    <mergeCell ref="U5:W5"/>
    <mergeCell ref="X5:Z5"/>
    <mergeCell ref="AA5:AC5"/>
    <mergeCell ref="AD5:AF5"/>
    <mergeCell ref="AG5:AI5"/>
    <mergeCell ref="AK6:AM6"/>
    <mergeCell ref="C7:D8"/>
    <mergeCell ref="E7:E8"/>
    <mergeCell ref="F6:H6"/>
    <mergeCell ref="I6:K6"/>
    <mergeCell ref="L6:N6"/>
    <mergeCell ref="O6:Q6"/>
    <mergeCell ref="R6:T6"/>
    <mergeCell ref="U6:W6"/>
    <mergeCell ref="C1279:E1279"/>
    <mergeCell ref="X6:Z6"/>
    <mergeCell ref="AA6:AC6"/>
    <mergeCell ref="AD6:AF6"/>
    <mergeCell ref="AG6:AI6"/>
  </mergeCells>
  <dataValidations count="2">
    <dataValidation type="whole" allowBlank="1" showInputMessage="1" showErrorMessage="1" errorTitle="Error" error="Your numbers contain decimals please round of to whole numbers" promptTitle="NB" prompt="Only whole numbers" sqref="F1276:AI1276 F1198:AI1209 F1224:AI1235 F1263:AI1274 F1237:AI1248 F1211:AI1222 F1159:AI1170 F1140:AI1144 F1137:AI1137 F1172:AI1183 F1250:AI1261 F1146:AI1157 F1185:AI1196 F1135:AI1135 F1057:AI1068 F1083:AI1094 F1122:AI1133 F1096:AI1107 F1070:AI1081 F1018:AI1029 F999:AI1003 F996:AI996 F1031:AI1042 F994:AI994 F916:AI927 F942:AI953 F981:AI992 F1109:AI1120 F955:AI966 F929:AI940 F877:AI888 F858:AI862 F890:AI901 F968:AI979 F864:AI875 F621:AI632 F903:AI914 F1044:AI1055 F853:AI853 F775:AI786 F801:AI812 F840:AI851 F814:AI825 F788:AI799 F736:AI747 F717:AI721 F714:AI714 F749:AI760 F712:AI712 F634:AI645 F660:AI671 F855:AI855 F699:AI710 F827:AI838 F673:AI684 F647:AI658 F595:AI606 F576:AI580 F608:AI619 F686:AI697 F582:AI593 F723:AI734 AK1280:AM1280 F762:AI773 F571:AI571 F493:AI504 F519:AI530 F558:AI569 F532:AI543 F506:AI517 F454:AI465 F435:AI439 F432:AI432 F467:AI478 F430:AI430 F352:AI363 F378:AI389 F417:AI428 F545:AI556 F391:AI402 F365:AI376 F313:AI324 F294:AI298 F326:AI337 F404:AI415 F300:AI311 F441:AI452 F339:AI350 F480:AI491 F289:AI289 F211:AI222 F237:AI248 F276:AI287 F250:AI261 F224:AI235 F172:AI183 F153:AI157 F150:AI150 F185:AI196 F148:AI148 F70:AI81 F96:AI107 F291:AI291 F135:AI146 F263:AI274 F109:AI120 F83:AI94 F31:AI42 F12:AI16 F44:AI55 F122:AI133 F18:AI29 F159:AI170 F57:AI68 F198:AI209 AK198:AM209 AK1276:AM1276 AK1198:AM1209 AK1224:AM1235 AK1263:AM1274 AK1237:AM1248 AK1211:AM1222 AK1159:AM1170 AK1140:AM1144 AK1137:AM1137 AK1172:AM1183 AK1250:AM1261 AK1146:AM1157 AK1185:AM1196 AK1135:AM1135 AK1057:AM1068 AK1083:AM1094 AK1122:AM1133 AK1096:AM1107 AK1070:AM1081 AK1018:AM1029 AK999:AM1003 AK996:AM996 AK1031:AM1042 AK994:AM994 AK916:AM927 AK942:AM953 AK981:AM992 AK1109:AM1120 AK955:AM966 AK929:AM940 AK877:AM888 AK858:AM862 AK890:AM901 AK968:AM979 AK864:AM875 AK1005:AM1016 AK903:AM914 AK1044:AM1055 AK853:AM853 AK775:AM786 AK801:AM812 AK840:AM851 AK814:AM825 AK788:AM799 AK736:AM747 AK717:AM721 AK714:AM714 AK749:AM760 AK712:AM712 AK634:AM645 AK660:AM671 AK855:AM855 AK699:AM710 AK827:AM838 AK673:AM684 AK647:AM658 AK595:AM606 AK576:AM580 AK608:AM619 AK686:AM697 AK582:AM593 AK723:AM734 AK621:AM632 AK762:AM773 AK571:AM571 AK493:AM504 AK519:AM530 AK558:AM569 AK532:AM543 AK506:AM517 AK454:AM465 AK435:AM439 AK432:AM432 AK467:AM478 AK430:AM430 AK352:AM363 AK378:AM389 AK417:AM428 AK545:AM556 AK391:AM402 AK365:AM376 AK313:AM324 AK294:AM298 AK326:AM337 AK404:AM415 AK300:AM311 AK441:AM452 AK339:AM350 AK480:AM491 AK289:AM289 AK211:AM222 AK237:AM248 AK276:AM287 AK250:AM261 AK224:AM235 AK172:AM183 AK153:AM157 AK150:AM150 AK185:AM196 AK148:AM148 AK70:AM81 AK96:AM107 AK291:AM291 AK135:AM146 AK263:AM274 AK109:AM120 AK83:AM94 AK31:AM42 AK12:AM16 AK44:AM55 AK122:AM133 AK18:AM29 AK159:AM170 AK57:AM68 F1280:AI1280 F1005:AI1016" xr:uid="{1A5AD7A6-AC91-4762-825E-79C8AFD7B8F9}">
      <formula1>0</formula1>
      <formula2>3000000</formula2>
    </dataValidation>
    <dataValidation type="list" allowBlank="1" showInputMessage="1" showErrorMessage="1" sqref="F5:AI5" xr:uid="{C9EBE75B-7E54-4999-B63E-187B48C00138}">
      <formula1>LGGrants</formula1>
    </dataValidation>
  </dataValidations>
  <printOptions horizontalCentered="1"/>
  <pageMargins left="0" right="0" top="0.39370078740157483" bottom="0.39370078740157483" header="0.51181102362204722" footer="0.15748031496062992"/>
  <pageSetup paperSize="9" scale="48" fitToHeight="4" orientation="landscape" r:id="rId1"/>
  <headerFooter alignWithMargins="0"/>
  <rowBreaks count="3" manualBreakCount="3">
    <brk id="149" min="2" max="28" man="1"/>
    <brk id="505" min="2" max="28" man="1"/>
    <brk id="572" min="2" max="28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C4D71D-3BA3-4987-9067-FD6B6F9F7388}">
  <sheetPr codeName="Sheet35">
    <tabColor rgb="FF0000CC"/>
    <pageSetUpPr autoPageBreaks="0"/>
  </sheetPr>
  <dimension ref="B1:AI1279"/>
  <sheetViews>
    <sheetView showGridLines="0" view="pageBreakPreview" zoomScaleNormal="100" zoomScaleSheetLayoutView="100" workbookViewId="0">
      <selection activeCell="P27" sqref="P27"/>
    </sheetView>
  </sheetViews>
  <sheetFormatPr defaultRowHeight="12.5" x14ac:dyDescent="0.25"/>
  <cols>
    <col min="1" max="1" width="8.90625" style="3"/>
    <col min="2" max="13" width="10.7265625" style="3" customWidth="1"/>
    <col min="14" max="16" width="10.81640625" style="3" customWidth="1"/>
    <col min="17" max="257" width="8.90625" style="3"/>
    <col min="258" max="260" width="10.81640625" style="3" customWidth="1"/>
    <col min="261" max="261" width="10.1796875" style="3" customWidth="1"/>
    <col min="262" max="272" width="10.81640625" style="3" customWidth="1"/>
    <col min="273" max="513" width="8.90625" style="3"/>
    <col min="514" max="516" width="10.81640625" style="3" customWidth="1"/>
    <col min="517" max="517" width="10.1796875" style="3" customWidth="1"/>
    <col min="518" max="528" width="10.81640625" style="3" customWidth="1"/>
    <col min="529" max="769" width="8.90625" style="3"/>
    <col min="770" max="772" width="10.81640625" style="3" customWidth="1"/>
    <col min="773" max="773" width="10.1796875" style="3" customWidth="1"/>
    <col min="774" max="784" width="10.81640625" style="3" customWidth="1"/>
    <col min="785" max="1025" width="8.90625" style="3"/>
    <col min="1026" max="1028" width="10.81640625" style="3" customWidth="1"/>
    <col min="1029" max="1029" width="10.1796875" style="3" customWidth="1"/>
    <col min="1030" max="1040" width="10.81640625" style="3" customWidth="1"/>
    <col min="1041" max="1281" width="8.90625" style="3"/>
    <col min="1282" max="1284" width="10.81640625" style="3" customWidth="1"/>
    <col min="1285" max="1285" width="10.1796875" style="3" customWidth="1"/>
    <col min="1286" max="1296" width="10.81640625" style="3" customWidth="1"/>
    <col min="1297" max="1537" width="8.90625" style="3"/>
    <col min="1538" max="1540" width="10.81640625" style="3" customWidth="1"/>
    <col min="1541" max="1541" width="10.1796875" style="3" customWidth="1"/>
    <col min="1542" max="1552" width="10.81640625" style="3" customWidth="1"/>
    <col min="1553" max="1793" width="8.90625" style="3"/>
    <col min="1794" max="1796" width="10.81640625" style="3" customWidth="1"/>
    <col min="1797" max="1797" width="10.1796875" style="3" customWidth="1"/>
    <col min="1798" max="1808" width="10.81640625" style="3" customWidth="1"/>
    <col min="1809" max="2049" width="8.90625" style="3"/>
    <col min="2050" max="2052" width="10.81640625" style="3" customWidth="1"/>
    <col min="2053" max="2053" width="10.1796875" style="3" customWidth="1"/>
    <col min="2054" max="2064" width="10.81640625" style="3" customWidth="1"/>
    <col min="2065" max="2305" width="8.90625" style="3"/>
    <col min="2306" max="2308" width="10.81640625" style="3" customWidth="1"/>
    <col min="2309" max="2309" width="10.1796875" style="3" customWidth="1"/>
    <col min="2310" max="2320" width="10.81640625" style="3" customWidth="1"/>
    <col min="2321" max="2561" width="8.90625" style="3"/>
    <col min="2562" max="2564" width="10.81640625" style="3" customWidth="1"/>
    <col min="2565" max="2565" width="10.1796875" style="3" customWidth="1"/>
    <col min="2566" max="2576" width="10.81640625" style="3" customWidth="1"/>
    <col min="2577" max="2817" width="8.90625" style="3"/>
    <col min="2818" max="2820" width="10.81640625" style="3" customWidth="1"/>
    <col min="2821" max="2821" width="10.1796875" style="3" customWidth="1"/>
    <col min="2822" max="2832" width="10.81640625" style="3" customWidth="1"/>
    <col min="2833" max="3073" width="8.90625" style="3"/>
    <col min="3074" max="3076" width="10.81640625" style="3" customWidth="1"/>
    <col min="3077" max="3077" width="10.1796875" style="3" customWidth="1"/>
    <col min="3078" max="3088" width="10.81640625" style="3" customWidth="1"/>
    <col min="3089" max="3329" width="8.90625" style="3"/>
    <col min="3330" max="3332" width="10.81640625" style="3" customWidth="1"/>
    <col min="3333" max="3333" width="10.1796875" style="3" customWidth="1"/>
    <col min="3334" max="3344" width="10.81640625" style="3" customWidth="1"/>
    <col min="3345" max="3585" width="8.90625" style="3"/>
    <col min="3586" max="3588" width="10.81640625" style="3" customWidth="1"/>
    <col min="3589" max="3589" width="10.1796875" style="3" customWidth="1"/>
    <col min="3590" max="3600" width="10.81640625" style="3" customWidth="1"/>
    <col min="3601" max="3841" width="8.90625" style="3"/>
    <col min="3842" max="3844" width="10.81640625" style="3" customWidth="1"/>
    <col min="3845" max="3845" width="10.1796875" style="3" customWidth="1"/>
    <col min="3846" max="3856" width="10.81640625" style="3" customWidth="1"/>
    <col min="3857" max="4097" width="8.90625" style="3"/>
    <col min="4098" max="4100" width="10.81640625" style="3" customWidth="1"/>
    <col min="4101" max="4101" width="10.1796875" style="3" customWidth="1"/>
    <col min="4102" max="4112" width="10.81640625" style="3" customWidth="1"/>
    <col min="4113" max="4353" width="8.90625" style="3"/>
    <col min="4354" max="4356" width="10.81640625" style="3" customWidth="1"/>
    <col min="4357" max="4357" width="10.1796875" style="3" customWidth="1"/>
    <col min="4358" max="4368" width="10.81640625" style="3" customWidth="1"/>
    <col min="4369" max="4609" width="8.90625" style="3"/>
    <col min="4610" max="4612" width="10.81640625" style="3" customWidth="1"/>
    <col min="4613" max="4613" width="10.1796875" style="3" customWidth="1"/>
    <col min="4614" max="4624" width="10.81640625" style="3" customWidth="1"/>
    <col min="4625" max="4865" width="8.90625" style="3"/>
    <col min="4866" max="4868" width="10.81640625" style="3" customWidth="1"/>
    <col min="4869" max="4869" width="10.1796875" style="3" customWidth="1"/>
    <col min="4870" max="4880" width="10.81640625" style="3" customWidth="1"/>
    <col min="4881" max="5121" width="8.90625" style="3"/>
    <col min="5122" max="5124" width="10.81640625" style="3" customWidth="1"/>
    <col min="5125" max="5125" width="10.1796875" style="3" customWidth="1"/>
    <col min="5126" max="5136" width="10.81640625" style="3" customWidth="1"/>
    <col min="5137" max="5377" width="8.90625" style="3"/>
    <col min="5378" max="5380" width="10.81640625" style="3" customWidth="1"/>
    <col min="5381" max="5381" width="10.1796875" style="3" customWidth="1"/>
    <col min="5382" max="5392" width="10.81640625" style="3" customWidth="1"/>
    <col min="5393" max="5633" width="8.90625" style="3"/>
    <col min="5634" max="5636" width="10.81640625" style="3" customWidth="1"/>
    <col min="5637" max="5637" width="10.1796875" style="3" customWidth="1"/>
    <col min="5638" max="5648" width="10.81640625" style="3" customWidth="1"/>
    <col min="5649" max="5889" width="8.90625" style="3"/>
    <col min="5890" max="5892" width="10.81640625" style="3" customWidth="1"/>
    <col min="5893" max="5893" width="10.1796875" style="3" customWidth="1"/>
    <col min="5894" max="5904" width="10.81640625" style="3" customWidth="1"/>
    <col min="5905" max="6145" width="8.90625" style="3"/>
    <col min="6146" max="6148" width="10.81640625" style="3" customWidth="1"/>
    <col min="6149" max="6149" width="10.1796875" style="3" customWidth="1"/>
    <col min="6150" max="6160" width="10.81640625" style="3" customWidth="1"/>
    <col min="6161" max="6401" width="8.90625" style="3"/>
    <col min="6402" max="6404" width="10.81640625" style="3" customWidth="1"/>
    <col min="6405" max="6405" width="10.1796875" style="3" customWidth="1"/>
    <col min="6406" max="6416" width="10.81640625" style="3" customWidth="1"/>
    <col min="6417" max="6657" width="8.90625" style="3"/>
    <col min="6658" max="6660" width="10.81640625" style="3" customWidth="1"/>
    <col min="6661" max="6661" width="10.1796875" style="3" customWidth="1"/>
    <col min="6662" max="6672" width="10.81640625" style="3" customWidth="1"/>
    <col min="6673" max="6913" width="8.90625" style="3"/>
    <col min="6914" max="6916" width="10.81640625" style="3" customWidth="1"/>
    <col min="6917" max="6917" width="10.1796875" style="3" customWidth="1"/>
    <col min="6918" max="6928" width="10.81640625" style="3" customWidth="1"/>
    <col min="6929" max="7169" width="8.90625" style="3"/>
    <col min="7170" max="7172" width="10.81640625" style="3" customWidth="1"/>
    <col min="7173" max="7173" width="10.1796875" style="3" customWidth="1"/>
    <col min="7174" max="7184" width="10.81640625" style="3" customWidth="1"/>
    <col min="7185" max="7425" width="8.90625" style="3"/>
    <col min="7426" max="7428" width="10.81640625" style="3" customWidth="1"/>
    <col min="7429" max="7429" width="10.1796875" style="3" customWidth="1"/>
    <col min="7430" max="7440" width="10.81640625" style="3" customWidth="1"/>
    <col min="7441" max="7681" width="8.90625" style="3"/>
    <col min="7682" max="7684" width="10.81640625" style="3" customWidth="1"/>
    <col min="7685" max="7685" width="10.1796875" style="3" customWidth="1"/>
    <col min="7686" max="7696" width="10.81640625" style="3" customWidth="1"/>
    <col min="7697" max="7937" width="8.90625" style="3"/>
    <col min="7938" max="7940" width="10.81640625" style="3" customWidth="1"/>
    <col min="7941" max="7941" width="10.1796875" style="3" customWidth="1"/>
    <col min="7942" max="7952" width="10.81640625" style="3" customWidth="1"/>
    <col min="7953" max="8193" width="8.90625" style="3"/>
    <col min="8194" max="8196" width="10.81640625" style="3" customWidth="1"/>
    <col min="8197" max="8197" width="10.1796875" style="3" customWidth="1"/>
    <col min="8198" max="8208" width="10.81640625" style="3" customWidth="1"/>
    <col min="8209" max="8449" width="8.90625" style="3"/>
    <col min="8450" max="8452" width="10.81640625" style="3" customWidth="1"/>
    <col min="8453" max="8453" width="10.1796875" style="3" customWidth="1"/>
    <col min="8454" max="8464" width="10.81640625" style="3" customWidth="1"/>
    <col min="8465" max="8705" width="8.90625" style="3"/>
    <col min="8706" max="8708" width="10.81640625" style="3" customWidth="1"/>
    <col min="8709" max="8709" width="10.1796875" style="3" customWidth="1"/>
    <col min="8710" max="8720" width="10.81640625" style="3" customWidth="1"/>
    <col min="8721" max="8961" width="8.90625" style="3"/>
    <col min="8962" max="8964" width="10.81640625" style="3" customWidth="1"/>
    <col min="8965" max="8965" width="10.1796875" style="3" customWidth="1"/>
    <col min="8966" max="8976" width="10.81640625" style="3" customWidth="1"/>
    <col min="8977" max="9217" width="8.90625" style="3"/>
    <col min="9218" max="9220" width="10.81640625" style="3" customWidth="1"/>
    <col min="9221" max="9221" width="10.1796875" style="3" customWidth="1"/>
    <col min="9222" max="9232" width="10.81640625" style="3" customWidth="1"/>
    <col min="9233" max="9473" width="8.90625" style="3"/>
    <col min="9474" max="9476" width="10.81640625" style="3" customWidth="1"/>
    <col min="9477" max="9477" width="10.1796875" style="3" customWidth="1"/>
    <col min="9478" max="9488" width="10.81640625" style="3" customWidth="1"/>
    <col min="9489" max="9729" width="8.90625" style="3"/>
    <col min="9730" max="9732" width="10.81640625" style="3" customWidth="1"/>
    <col min="9733" max="9733" width="10.1796875" style="3" customWidth="1"/>
    <col min="9734" max="9744" width="10.81640625" style="3" customWidth="1"/>
    <col min="9745" max="9985" width="8.90625" style="3"/>
    <col min="9986" max="9988" width="10.81640625" style="3" customWidth="1"/>
    <col min="9989" max="9989" width="10.1796875" style="3" customWidth="1"/>
    <col min="9990" max="10000" width="10.81640625" style="3" customWidth="1"/>
    <col min="10001" max="10241" width="8.90625" style="3"/>
    <col min="10242" max="10244" width="10.81640625" style="3" customWidth="1"/>
    <col min="10245" max="10245" width="10.1796875" style="3" customWidth="1"/>
    <col min="10246" max="10256" width="10.81640625" style="3" customWidth="1"/>
    <col min="10257" max="10497" width="8.90625" style="3"/>
    <col min="10498" max="10500" width="10.81640625" style="3" customWidth="1"/>
    <col min="10501" max="10501" width="10.1796875" style="3" customWidth="1"/>
    <col min="10502" max="10512" width="10.81640625" style="3" customWidth="1"/>
    <col min="10513" max="10753" width="8.90625" style="3"/>
    <col min="10754" max="10756" width="10.81640625" style="3" customWidth="1"/>
    <col min="10757" max="10757" width="10.1796875" style="3" customWidth="1"/>
    <col min="10758" max="10768" width="10.81640625" style="3" customWidth="1"/>
    <col min="10769" max="11009" width="8.90625" style="3"/>
    <col min="11010" max="11012" width="10.81640625" style="3" customWidth="1"/>
    <col min="11013" max="11013" width="10.1796875" style="3" customWidth="1"/>
    <col min="11014" max="11024" width="10.81640625" style="3" customWidth="1"/>
    <col min="11025" max="11265" width="8.90625" style="3"/>
    <col min="11266" max="11268" width="10.81640625" style="3" customWidth="1"/>
    <col min="11269" max="11269" width="10.1796875" style="3" customWidth="1"/>
    <col min="11270" max="11280" width="10.81640625" style="3" customWidth="1"/>
    <col min="11281" max="11521" width="8.90625" style="3"/>
    <col min="11522" max="11524" width="10.81640625" style="3" customWidth="1"/>
    <col min="11525" max="11525" width="10.1796875" style="3" customWidth="1"/>
    <col min="11526" max="11536" width="10.81640625" style="3" customWidth="1"/>
    <col min="11537" max="11777" width="8.90625" style="3"/>
    <col min="11778" max="11780" width="10.81640625" style="3" customWidth="1"/>
    <col min="11781" max="11781" width="10.1796875" style="3" customWidth="1"/>
    <col min="11782" max="11792" width="10.81640625" style="3" customWidth="1"/>
    <col min="11793" max="12033" width="8.90625" style="3"/>
    <col min="12034" max="12036" width="10.81640625" style="3" customWidth="1"/>
    <col min="12037" max="12037" width="10.1796875" style="3" customWidth="1"/>
    <col min="12038" max="12048" width="10.81640625" style="3" customWidth="1"/>
    <col min="12049" max="12289" width="8.90625" style="3"/>
    <col min="12290" max="12292" width="10.81640625" style="3" customWidth="1"/>
    <col min="12293" max="12293" width="10.1796875" style="3" customWidth="1"/>
    <col min="12294" max="12304" width="10.81640625" style="3" customWidth="1"/>
    <col min="12305" max="12545" width="8.90625" style="3"/>
    <col min="12546" max="12548" width="10.81640625" style="3" customWidth="1"/>
    <col min="12549" max="12549" width="10.1796875" style="3" customWidth="1"/>
    <col min="12550" max="12560" width="10.81640625" style="3" customWidth="1"/>
    <col min="12561" max="12801" width="8.90625" style="3"/>
    <col min="12802" max="12804" width="10.81640625" style="3" customWidth="1"/>
    <col min="12805" max="12805" width="10.1796875" style="3" customWidth="1"/>
    <col min="12806" max="12816" width="10.81640625" style="3" customWidth="1"/>
    <col min="12817" max="13057" width="8.90625" style="3"/>
    <col min="13058" max="13060" width="10.81640625" style="3" customWidth="1"/>
    <col min="13061" max="13061" width="10.1796875" style="3" customWidth="1"/>
    <col min="13062" max="13072" width="10.81640625" style="3" customWidth="1"/>
    <col min="13073" max="13313" width="8.90625" style="3"/>
    <col min="13314" max="13316" width="10.81640625" style="3" customWidth="1"/>
    <col min="13317" max="13317" width="10.1796875" style="3" customWidth="1"/>
    <col min="13318" max="13328" width="10.81640625" style="3" customWidth="1"/>
    <col min="13329" max="13569" width="8.90625" style="3"/>
    <col min="13570" max="13572" width="10.81640625" style="3" customWidth="1"/>
    <col min="13573" max="13573" width="10.1796875" style="3" customWidth="1"/>
    <col min="13574" max="13584" width="10.81640625" style="3" customWidth="1"/>
    <col min="13585" max="13825" width="8.90625" style="3"/>
    <col min="13826" max="13828" width="10.81640625" style="3" customWidth="1"/>
    <col min="13829" max="13829" width="10.1796875" style="3" customWidth="1"/>
    <col min="13830" max="13840" width="10.81640625" style="3" customWidth="1"/>
    <col min="13841" max="14081" width="8.90625" style="3"/>
    <col min="14082" max="14084" width="10.81640625" style="3" customWidth="1"/>
    <col min="14085" max="14085" width="10.1796875" style="3" customWidth="1"/>
    <col min="14086" max="14096" width="10.81640625" style="3" customWidth="1"/>
    <col min="14097" max="14337" width="8.90625" style="3"/>
    <col min="14338" max="14340" width="10.81640625" style="3" customWidth="1"/>
    <col min="14341" max="14341" width="10.1796875" style="3" customWidth="1"/>
    <col min="14342" max="14352" width="10.81640625" style="3" customWidth="1"/>
    <col min="14353" max="14593" width="8.90625" style="3"/>
    <col min="14594" max="14596" width="10.81640625" style="3" customWidth="1"/>
    <col min="14597" max="14597" width="10.1796875" style="3" customWidth="1"/>
    <col min="14598" max="14608" width="10.81640625" style="3" customWidth="1"/>
    <col min="14609" max="14849" width="8.90625" style="3"/>
    <col min="14850" max="14852" width="10.81640625" style="3" customWidth="1"/>
    <col min="14853" max="14853" width="10.1796875" style="3" customWidth="1"/>
    <col min="14854" max="14864" width="10.81640625" style="3" customWidth="1"/>
    <col min="14865" max="15105" width="8.90625" style="3"/>
    <col min="15106" max="15108" width="10.81640625" style="3" customWidth="1"/>
    <col min="15109" max="15109" width="10.1796875" style="3" customWidth="1"/>
    <col min="15110" max="15120" width="10.81640625" style="3" customWidth="1"/>
    <col min="15121" max="15361" width="8.90625" style="3"/>
    <col min="15362" max="15364" width="10.81640625" style="3" customWidth="1"/>
    <col min="15365" max="15365" width="10.1796875" style="3" customWidth="1"/>
    <col min="15366" max="15376" width="10.81640625" style="3" customWidth="1"/>
    <col min="15377" max="15617" width="8.90625" style="3"/>
    <col min="15618" max="15620" width="10.81640625" style="3" customWidth="1"/>
    <col min="15621" max="15621" width="10.1796875" style="3" customWidth="1"/>
    <col min="15622" max="15632" width="10.81640625" style="3" customWidth="1"/>
    <col min="15633" max="15873" width="8.90625" style="3"/>
    <col min="15874" max="15876" width="10.81640625" style="3" customWidth="1"/>
    <col min="15877" max="15877" width="10.1796875" style="3" customWidth="1"/>
    <col min="15878" max="15888" width="10.81640625" style="3" customWidth="1"/>
    <col min="15889" max="16129" width="8.90625" style="3"/>
    <col min="16130" max="16132" width="10.81640625" style="3" customWidth="1"/>
    <col min="16133" max="16133" width="10.1796875" style="3" customWidth="1"/>
    <col min="16134" max="16144" width="10.81640625" style="3" customWidth="1"/>
    <col min="16145" max="16384" width="8.90625" style="3"/>
  </cols>
  <sheetData>
    <row r="1" spans="2:13" ht="15" customHeight="1" x14ac:dyDescent="0.3">
      <c r="B1" s="134" t="s">
        <v>104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6"/>
    </row>
    <row r="2" spans="2:13" ht="15" customHeight="1" x14ac:dyDescent="0.3">
      <c r="B2" s="137"/>
      <c r="C2" s="135"/>
      <c r="D2" s="135"/>
      <c r="E2" s="135"/>
      <c r="F2" s="135"/>
      <c r="G2" s="135"/>
      <c r="H2" s="135"/>
      <c r="I2" s="135"/>
      <c r="J2" s="135"/>
      <c r="K2" s="135"/>
      <c r="L2" s="135"/>
    </row>
    <row r="3" spans="2:13" ht="15" customHeight="1" x14ac:dyDescent="0.25">
      <c r="B3" s="138" t="s">
        <v>105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139"/>
    </row>
    <row r="4" spans="2:13" ht="13" x14ac:dyDescent="0.3">
      <c r="B4" s="140"/>
      <c r="C4" s="141"/>
      <c r="D4" s="140"/>
      <c r="E4" s="140"/>
      <c r="F4" s="140"/>
      <c r="G4" s="140"/>
      <c r="H4" s="140"/>
      <c r="I4" s="140"/>
      <c r="J4" s="140"/>
      <c r="K4" s="140"/>
      <c r="L4" s="140"/>
    </row>
    <row r="5" spans="2:13" ht="15" customHeight="1" x14ac:dyDescent="0.3">
      <c r="B5" s="631" t="s">
        <v>106</v>
      </c>
      <c r="C5" s="631"/>
      <c r="D5" s="631"/>
      <c r="E5" s="631"/>
      <c r="F5" s="631"/>
      <c r="G5" s="631"/>
      <c r="H5" s="631"/>
      <c r="I5" s="631"/>
      <c r="J5" s="631"/>
      <c r="K5" s="631"/>
      <c r="L5" s="631"/>
      <c r="M5" s="631"/>
    </row>
    <row r="6" spans="2:13" ht="15" customHeight="1" x14ac:dyDescent="0.25">
      <c r="B6" s="134"/>
      <c r="C6" s="134"/>
      <c r="D6" s="134"/>
      <c r="E6" s="134"/>
      <c r="F6" s="134"/>
      <c r="G6" s="134"/>
      <c r="H6" s="134"/>
      <c r="I6" s="134"/>
      <c r="J6" s="134"/>
      <c r="K6" s="134"/>
      <c r="L6" s="134"/>
      <c r="M6" s="134"/>
    </row>
    <row r="7" spans="2:13" ht="15" customHeight="1" x14ac:dyDescent="0.3">
      <c r="B7" s="137" t="s">
        <v>3</v>
      </c>
      <c r="C7" s="137"/>
      <c r="D7" s="137"/>
      <c r="E7" s="137"/>
      <c r="F7" s="137"/>
      <c r="G7" s="137"/>
      <c r="H7" s="137"/>
      <c r="I7" s="137"/>
      <c r="J7" s="137"/>
      <c r="K7" s="137"/>
      <c r="L7" s="137"/>
      <c r="M7" s="137"/>
    </row>
    <row r="1279" spans="8:35" x14ac:dyDescent="0.25">
      <c r="H1279" s="3">
        <v>0</v>
      </c>
      <c r="I1279" s="3">
        <v>0</v>
      </c>
      <c r="J1279" s="3">
        <v>0</v>
      </c>
      <c r="K1279" s="3">
        <v>0</v>
      </c>
      <c r="L1279" s="3">
        <v>0</v>
      </c>
      <c r="M1279" s="3">
        <v>0</v>
      </c>
      <c r="N1279" s="3">
        <v>0</v>
      </c>
      <c r="AA1279" s="3">
        <v>0</v>
      </c>
      <c r="AB1279" s="3">
        <v>0</v>
      </c>
      <c r="AC1279" s="3">
        <v>0</v>
      </c>
      <c r="AD1279" s="3">
        <v>0</v>
      </c>
      <c r="AE1279" s="3">
        <v>0</v>
      </c>
      <c r="AF1279" s="3">
        <v>0</v>
      </c>
      <c r="AG1279" s="3">
        <v>0</v>
      </c>
      <c r="AH1279" s="3">
        <v>0</v>
      </c>
      <c r="AI1279" s="3">
        <v>0</v>
      </c>
    </row>
  </sheetData>
  <mergeCells count="1">
    <mergeCell ref="B5:M5"/>
  </mergeCells>
  <printOptions horizontalCentered="1" verticalCentered="1"/>
  <pageMargins left="0.39370078740157483" right="0.39370078740157483" top="0" bottom="0.39370078740157483" header="0.51181102362204722" footer="0.51181102362204722"/>
  <pageSetup paperSize="9" scale="80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401E15-E324-41D4-8E86-90D7B21B4D17}">
  <sheetPr codeName="Sheet36" filterMode="1">
    <tabColor rgb="FFFFC000"/>
  </sheetPr>
  <dimension ref="A1:XEQ1286"/>
  <sheetViews>
    <sheetView showGridLines="0" view="pageBreakPreview" topLeftCell="C1033" zoomScaleNormal="85" zoomScaleSheetLayoutView="100" workbookViewId="0">
      <selection activeCell="C1284" sqref="A1284:XFD1285"/>
    </sheetView>
  </sheetViews>
  <sheetFormatPr defaultColWidth="9.1796875" defaultRowHeight="18" customHeight="1" x14ac:dyDescent="0.3"/>
  <cols>
    <col min="1" max="1" width="0" hidden="1" customWidth="1"/>
    <col min="2" max="2" width="1.7265625" style="23" hidden="1" customWidth="1"/>
    <col min="3" max="3" width="4.7265625" style="23" customWidth="1"/>
    <col min="4" max="4" width="8.7265625" style="23" customWidth="1"/>
    <col min="5" max="5" width="31.453125" style="23" customWidth="1"/>
    <col min="6" max="6" width="19.81640625" style="15" hidden="1" customWidth="1"/>
    <col min="7" max="7" width="51.1796875" style="67" customWidth="1"/>
    <col min="8" max="10" width="13.1796875" style="67" customWidth="1"/>
    <col min="11" max="34" width="12.7265625" style="67" hidden="1" customWidth="1"/>
    <col min="35" max="35" width="1.7265625" style="23" hidden="1" customWidth="1"/>
    <col min="36" max="38" width="12.7265625" style="67" hidden="1" customWidth="1"/>
    <col min="39" max="44" width="9.1796875" style="23"/>
    <col min="45" max="49" width="9.1796875" style="23" customWidth="1"/>
    <col min="50" max="16384" width="9.1796875" style="23"/>
  </cols>
  <sheetData>
    <row r="1" spans="1:49" s="10" customFormat="1" ht="18" customHeight="1" x14ac:dyDescent="0.3">
      <c r="B1" s="9"/>
      <c r="C1" s="623" t="str">
        <f>'AP-W3 Cover Page'!$B$1</f>
        <v>APPENDIX W3</v>
      </c>
      <c r="D1" s="623"/>
      <c r="E1" s="623"/>
      <c r="F1" s="623"/>
      <c r="G1" s="623"/>
      <c r="H1" s="623"/>
      <c r="I1" s="623"/>
      <c r="J1" s="623"/>
      <c r="K1" s="623"/>
      <c r="L1" s="623"/>
      <c r="M1" s="623"/>
      <c r="N1" s="623"/>
      <c r="O1" s="623"/>
      <c r="P1" s="623"/>
      <c r="Q1" s="623"/>
      <c r="R1" s="623"/>
      <c r="S1" s="623"/>
      <c r="T1" s="623"/>
      <c r="U1" s="623"/>
      <c r="V1" s="623"/>
      <c r="W1" s="623"/>
      <c r="X1" s="623"/>
      <c r="Y1" s="623"/>
      <c r="Z1" s="623"/>
      <c r="AA1" s="623"/>
      <c r="AB1" s="623"/>
      <c r="AC1" s="623"/>
      <c r="AD1" s="623"/>
      <c r="AE1" s="623"/>
      <c r="AF1" s="623"/>
      <c r="AG1" s="623"/>
      <c r="AH1" s="623"/>
      <c r="AI1" s="623"/>
      <c r="AJ1" s="623"/>
      <c r="AK1" s="623"/>
      <c r="AL1" s="623"/>
    </row>
    <row r="2" spans="1:49" s="10" customFormat="1" ht="18" customHeight="1" x14ac:dyDescent="0.3">
      <c r="B2" s="11"/>
      <c r="C2" s="624" t="str">
        <f>'AP-W3 Cover Page'!B3</f>
        <v>APPENDIX TO SCHEDULE 5, PART B: MUNICIPAL INFRASTRUCTURE GRANT</v>
      </c>
      <c r="D2" s="624"/>
      <c r="E2" s="624"/>
      <c r="F2" s="624"/>
      <c r="G2" s="624"/>
      <c r="H2" s="624"/>
      <c r="I2" s="624"/>
      <c r="J2" s="624"/>
      <c r="K2" s="624"/>
      <c r="L2" s="624"/>
      <c r="M2" s="624"/>
      <c r="N2" s="624"/>
      <c r="O2" s="624"/>
      <c r="P2" s="624"/>
      <c r="Q2" s="624"/>
      <c r="R2" s="624"/>
      <c r="S2" s="624"/>
      <c r="T2" s="624"/>
      <c r="U2" s="624"/>
      <c r="V2" s="624"/>
      <c r="W2" s="624"/>
      <c r="X2" s="624"/>
      <c r="Y2" s="624"/>
      <c r="Z2" s="624"/>
      <c r="AA2" s="624"/>
      <c r="AB2" s="624"/>
      <c r="AC2" s="624"/>
      <c r="AD2" s="624"/>
      <c r="AE2" s="624"/>
      <c r="AF2" s="624"/>
      <c r="AG2" s="624"/>
      <c r="AH2" s="624"/>
      <c r="AI2" s="624"/>
      <c r="AJ2" s="624"/>
      <c r="AK2" s="624"/>
      <c r="AL2" s="624"/>
    </row>
    <row r="3" spans="1:49" s="10" customFormat="1" ht="18" customHeight="1" x14ac:dyDescent="0.3">
      <c r="B3" s="13"/>
      <c r="C3" s="624" t="str">
        <f>'AP-W3 Cover Page'!B5</f>
        <v xml:space="preserve">RING-FENCED FUNDING FOR SPORT INFRASTRUCTURE - BREAKDOWN PER MUNICIPALITY </v>
      </c>
      <c r="D3" s="624"/>
      <c r="E3" s="624"/>
      <c r="F3" s="624"/>
      <c r="G3" s="624"/>
      <c r="H3" s="624"/>
      <c r="I3" s="624"/>
      <c r="J3" s="624"/>
      <c r="K3" s="624"/>
      <c r="L3" s="624"/>
      <c r="M3" s="624"/>
      <c r="N3" s="624"/>
      <c r="O3" s="624"/>
      <c r="P3" s="624"/>
      <c r="Q3" s="624"/>
      <c r="R3" s="624"/>
      <c r="S3" s="624"/>
      <c r="T3" s="624"/>
      <c r="U3" s="624"/>
      <c r="V3" s="624"/>
      <c r="W3" s="624"/>
      <c r="X3" s="624"/>
      <c r="Y3" s="624"/>
      <c r="Z3" s="624"/>
      <c r="AA3" s="624"/>
      <c r="AB3" s="624"/>
      <c r="AC3" s="624"/>
      <c r="AD3" s="624"/>
      <c r="AE3" s="624"/>
      <c r="AF3" s="624"/>
      <c r="AG3" s="624"/>
      <c r="AH3" s="624"/>
      <c r="AI3" s="624"/>
      <c r="AJ3" s="624"/>
      <c r="AK3" s="624"/>
      <c r="AL3" s="624"/>
    </row>
    <row r="4" spans="1:49" s="14" customFormat="1" ht="18" customHeight="1" x14ac:dyDescent="0.3">
      <c r="B4" s="11"/>
      <c r="C4" s="11"/>
      <c r="D4" s="11"/>
      <c r="E4" s="11"/>
      <c r="F4" s="11"/>
      <c r="G4" s="11"/>
      <c r="H4"/>
      <c r="I4"/>
      <c r="J4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J4" s="12"/>
      <c r="AK4" s="12"/>
      <c r="AL4" s="12"/>
    </row>
    <row r="5" spans="1:49" s="14" customFormat="1" ht="39" customHeight="1" x14ac:dyDescent="0.3">
      <c r="B5" s="15"/>
      <c r="C5" s="16"/>
      <c r="D5" s="16"/>
      <c r="E5" s="16"/>
      <c r="F5" s="16"/>
      <c r="G5" s="16"/>
      <c r="H5" s="617" t="s">
        <v>107</v>
      </c>
      <c r="I5" s="618" t="s">
        <v>107</v>
      </c>
      <c r="J5" s="619" t="s">
        <v>107</v>
      </c>
      <c r="K5" s="617"/>
      <c r="L5" s="618"/>
      <c r="M5" s="619"/>
      <c r="N5" s="617"/>
      <c r="O5" s="618"/>
      <c r="P5" s="619"/>
      <c r="Q5" s="617"/>
      <c r="R5" s="618"/>
      <c r="S5" s="619"/>
      <c r="T5" s="617"/>
      <c r="U5" s="618"/>
      <c r="V5" s="619"/>
      <c r="W5" s="617"/>
      <c r="X5" s="618"/>
      <c r="Y5" s="619"/>
      <c r="Z5" s="617"/>
      <c r="AA5" s="618"/>
      <c r="AB5" s="619"/>
      <c r="AC5" s="617"/>
      <c r="AD5" s="618"/>
      <c r="AE5" s="619"/>
      <c r="AF5" s="617"/>
      <c r="AG5" s="618"/>
      <c r="AH5" s="619"/>
      <c r="AJ5" s="620" t="s">
        <v>103</v>
      </c>
      <c r="AK5" s="621"/>
      <c r="AL5" s="622"/>
    </row>
    <row r="6" spans="1:49" s="14" customFormat="1" ht="30.75" customHeight="1" x14ac:dyDescent="0.3">
      <c r="B6" s="16"/>
      <c r="C6" s="17"/>
      <c r="D6" s="18"/>
      <c r="E6" s="19"/>
      <c r="F6" s="18"/>
      <c r="G6" s="19"/>
      <c r="H6" s="608" t="s">
        <v>12</v>
      </c>
      <c r="I6" s="609"/>
      <c r="J6" s="610"/>
      <c r="K6" s="608" t="s">
        <v>12</v>
      </c>
      <c r="L6" s="609"/>
      <c r="M6" s="610"/>
      <c r="N6" s="608" t="s">
        <v>12</v>
      </c>
      <c r="O6" s="609"/>
      <c r="P6" s="610"/>
      <c r="Q6" s="608" t="s">
        <v>12</v>
      </c>
      <c r="R6" s="609"/>
      <c r="S6" s="610"/>
      <c r="T6" s="608" t="s">
        <v>12</v>
      </c>
      <c r="U6" s="609"/>
      <c r="V6" s="610"/>
      <c r="W6" s="608" t="s">
        <v>12</v>
      </c>
      <c r="X6" s="609"/>
      <c r="Y6" s="610"/>
      <c r="Z6" s="608" t="s">
        <v>12</v>
      </c>
      <c r="AA6" s="609"/>
      <c r="AB6" s="610"/>
      <c r="AC6" s="608" t="s">
        <v>12</v>
      </c>
      <c r="AD6" s="609"/>
      <c r="AE6" s="610"/>
      <c r="AF6" s="608" t="s">
        <v>12</v>
      </c>
      <c r="AG6" s="609"/>
      <c r="AH6" s="610"/>
      <c r="AJ6" s="608" t="s">
        <v>12</v>
      </c>
      <c r="AK6" s="609"/>
      <c r="AL6" s="610"/>
    </row>
    <row r="7" spans="1:49" ht="18" customHeight="1" x14ac:dyDescent="0.3">
      <c r="B7" s="16"/>
      <c r="C7" s="611" t="s">
        <v>13</v>
      </c>
      <c r="D7" s="612"/>
      <c r="E7" s="615" t="s">
        <v>14</v>
      </c>
      <c r="F7" s="658" t="s">
        <v>108</v>
      </c>
      <c r="G7" s="658" t="s">
        <v>109</v>
      </c>
      <c r="H7" s="20" t="s">
        <v>659</v>
      </c>
      <c r="I7" s="21" t="s">
        <v>660</v>
      </c>
      <c r="J7" s="22" t="s">
        <v>661</v>
      </c>
      <c r="K7" s="20" t="s">
        <v>658</v>
      </c>
      <c r="L7" s="21" t="s">
        <v>659</v>
      </c>
      <c r="M7" s="22" t="s">
        <v>660</v>
      </c>
      <c r="N7" s="20" t="s">
        <v>658</v>
      </c>
      <c r="O7" s="21" t="s">
        <v>659</v>
      </c>
      <c r="P7" s="22" t="s">
        <v>660</v>
      </c>
      <c r="Q7" s="20" t="s">
        <v>658</v>
      </c>
      <c r="R7" s="21" t="s">
        <v>659</v>
      </c>
      <c r="S7" s="22" t="s">
        <v>660</v>
      </c>
      <c r="T7" s="20" t="s">
        <v>658</v>
      </c>
      <c r="U7" s="21" t="s">
        <v>659</v>
      </c>
      <c r="V7" s="22" t="s">
        <v>660</v>
      </c>
      <c r="W7" s="20" t="s">
        <v>658</v>
      </c>
      <c r="X7" s="21" t="s">
        <v>659</v>
      </c>
      <c r="Y7" s="22" t="s">
        <v>660</v>
      </c>
      <c r="Z7" s="20" t="s">
        <v>658</v>
      </c>
      <c r="AA7" s="21" t="s">
        <v>659</v>
      </c>
      <c r="AB7" s="22" t="s">
        <v>660</v>
      </c>
      <c r="AC7" s="20" t="s">
        <v>658</v>
      </c>
      <c r="AD7" s="21" t="s">
        <v>659</v>
      </c>
      <c r="AE7" s="22" t="s">
        <v>660</v>
      </c>
      <c r="AF7" s="20" t="s">
        <v>658</v>
      </c>
      <c r="AG7" s="21" t="s">
        <v>659</v>
      </c>
      <c r="AH7" s="22" t="s">
        <v>660</v>
      </c>
      <c r="AJ7" s="20" t="s">
        <v>658</v>
      </c>
      <c r="AK7" s="21" t="s">
        <v>659</v>
      </c>
      <c r="AL7" s="22" t="s">
        <v>660</v>
      </c>
    </row>
    <row r="8" spans="1:49" ht="18" customHeight="1" x14ac:dyDescent="0.3">
      <c r="B8" s="16"/>
      <c r="C8" s="613"/>
      <c r="D8" s="614"/>
      <c r="E8" s="616"/>
      <c r="F8" s="659"/>
      <c r="G8" s="659"/>
      <c r="H8" s="24" t="s">
        <v>15</v>
      </c>
      <c r="I8" s="25" t="s">
        <v>15</v>
      </c>
      <c r="J8" s="26" t="s">
        <v>15</v>
      </c>
      <c r="K8" s="24" t="s">
        <v>110</v>
      </c>
      <c r="L8" s="25" t="s">
        <v>110</v>
      </c>
      <c r="M8" s="26" t="s">
        <v>110</v>
      </c>
      <c r="N8" s="24" t="s">
        <v>110</v>
      </c>
      <c r="O8" s="25" t="s">
        <v>110</v>
      </c>
      <c r="P8" s="26" t="s">
        <v>110</v>
      </c>
      <c r="Q8" s="24" t="s">
        <v>110</v>
      </c>
      <c r="R8" s="25" t="s">
        <v>110</v>
      </c>
      <c r="S8" s="26" t="s">
        <v>110</v>
      </c>
      <c r="T8" s="24" t="s">
        <v>110</v>
      </c>
      <c r="U8" s="25" t="s">
        <v>110</v>
      </c>
      <c r="V8" s="26" t="s">
        <v>110</v>
      </c>
      <c r="W8" s="24" t="s">
        <v>110</v>
      </c>
      <c r="X8" s="25" t="s">
        <v>110</v>
      </c>
      <c r="Y8" s="26" t="s">
        <v>110</v>
      </c>
      <c r="Z8" s="24" t="s">
        <v>110</v>
      </c>
      <c r="AA8" s="25" t="s">
        <v>110</v>
      </c>
      <c r="AB8" s="26" t="s">
        <v>110</v>
      </c>
      <c r="AC8" s="24" t="s">
        <v>110</v>
      </c>
      <c r="AD8" s="25" t="s">
        <v>110</v>
      </c>
      <c r="AE8" s="26" t="s">
        <v>110</v>
      </c>
      <c r="AF8" s="24" t="s">
        <v>110</v>
      </c>
      <c r="AG8" s="25" t="s">
        <v>110</v>
      </c>
      <c r="AH8" s="26" t="s">
        <v>110</v>
      </c>
      <c r="AJ8" s="24" t="s">
        <v>110</v>
      </c>
      <c r="AK8" s="25" t="s">
        <v>110</v>
      </c>
      <c r="AL8" s="26" t="s">
        <v>110</v>
      </c>
      <c r="AS8" s="15" t="s">
        <v>16</v>
      </c>
      <c r="AU8" s="23" t="s">
        <v>17</v>
      </c>
      <c r="AV8" s="23" t="s">
        <v>18</v>
      </c>
      <c r="AW8" s="23" t="s">
        <v>19</v>
      </c>
    </row>
    <row r="9" spans="1:49" ht="13" x14ac:dyDescent="0.3">
      <c r="B9" s="15"/>
      <c r="C9" s="27"/>
      <c r="D9" s="15"/>
      <c r="E9" s="28"/>
      <c r="F9" s="180"/>
      <c r="G9" s="29"/>
      <c r="H9" s="29"/>
      <c r="I9" s="30"/>
      <c r="J9" s="31"/>
      <c r="K9" s="29"/>
      <c r="L9" s="30"/>
      <c r="M9" s="31"/>
      <c r="N9" s="29"/>
      <c r="O9" s="30"/>
      <c r="P9" s="31"/>
      <c r="Q9" s="29"/>
      <c r="R9" s="30"/>
      <c r="S9" s="31"/>
      <c r="T9" s="29"/>
      <c r="U9" s="30"/>
      <c r="V9" s="31"/>
      <c r="W9" s="29"/>
      <c r="X9" s="30"/>
      <c r="Y9" s="31"/>
      <c r="Z9" s="29"/>
      <c r="AA9" s="30"/>
      <c r="AB9" s="31"/>
      <c r="AC9" s="29"/>
      <c r="AD9" s="30"/>
      <c r="AE9" s="31"/>
      <c r="AF9" s="29"/>
      <c r="AG9" s="30"/>
      <c r="AH9" s="31"/>
      <c r="AJ9" s="29"/>
      <c r="AK9" s="30"/>
      <c r="AL9" s="31"/>
      <c r="AS9" s="32">
        <f>IF(SUM($AJ$149:$AL$149)=0,0,1)</f>
        <v>1</v>
      </c>
    </row>
    <row r="10" spans="1:49" ht="13" x14ac:dyDescent="0.3">
      <c r="B10" s="15"/>
      <c r="C10" s="33" t="s">
        <v>20</v>
      </c>
      <c r="D10" s="34"/>
      <c r="E10" s="35"/>
      <c r="F10" s="34"/>
      <c r="G10" s="36"/>
      <c r="H10" s="36"/>
      <c r="I10" s="37"/>
      <c r="J10" s="38"/>
      <c r="K10" s="36"/>
      <c r="L10" s="37"/>
      <c r="M10" s="38"/>
      <c r="N10" s="36"/>
      <c r="O10" s="37"/>
      <c r="P10" s="38"/>
      <c r="Q10" s="36"/>
      <c r="R10" s="37"/>
      <c r="S10" s="38"/>
      <c r="T10" s="36"/>
      <c r="U10" s="37"/>
      <c r="V10" s="38"/>
      <c r="W10" s="36"/>
      <c r="X10" s="37"/>
      <c r="Y10" s="38"/>
      <c r="Z10" s="36"/>
      <c r="AA10" s="37"/>
      <c r="AB10" s="38"/>
      <c r="AC10" s="36"/>
      <c r="AD10" s="37"/>
      <c r="AE10" s="38"/>
      <c r="AF10" s="36"/>
      <c r="AG10" s="37"/>
      <c r="AH10" s="38"/>
      <c r="AJ10" s="36"/>
      <c r="AK10" s="37"/>
      <c r="AL10" s="38"/>
      <c r="AS10" s="32">
        <f>IF(SUM($AJ$149:$AL$149)=0,0,1)</f>
        <v>1</v>
      </c>
    </row>
    <row r="11" spans="1:49" ht="13" x14ac:dyDescent="0.3">
      <c r="B11" s="15"/>
      <c r="C11" s="39">
        <v>0</v>
      </c>
      <c r="D11" s="34"/>
      <c r="E11" s="35"/>
      <c r="F11" s="181"/>
      <c r="G11" s="36"/>
      <c r="H11" s="36"/>
      <c r="I11" s="37"/>
      <c r="J11" s="38"/>
      <c r="K11" s="36"/>
      <c r="L11" s="37"/>
      <c r="M11" s="38"/>
      <c r="N11" s="36"/>
      <c r="O11" s="37"/>
      <c r="P11" s="38"/>
      <c r="Q11" s="36"/>
      <c r="R11" s="37"/>
      <c r="S11" s="38"/>
      <c r="T11" s="36"/>
      <c r="U11" s="37"/>
      <c r="V11" s="38"/>
      <c r="W11" s="36"/>
      <c r="X11" s="37"/>
      <c r="Y11" s="38"/>
      <c r="Z11" s="36"/>
      <c r="AA11" s="37"/>
      <c r="AB11" s="38"/>
      <c r="AC11" s="36"/>
      <c r="AD11" s="37"/>
      <c r="AE11" s="38"/>
      <c r="AF11" s="36"/>
      <c r="AG11" s="37"/>
      <c r="AH11" s="38"/>
      <c r="AJ11" s="36"/>
      <c r="AK11" s="37"/>
      <c r="AL11" s="38"/>
      <c r="AS11" s="32">
        <f>IF(SUM($AJ$149:$AL$149)=0,0,1)</f>
        <v>1</v>
      </c>
    </row>
    <row r="12" spans="1:49" ht="13" hidden="1" x14ac:dyDescent="0.3">
      <c r="A12" s="23"/>
      <c r="B12" s="15"/>
      <c r="C12" s="40" t="s">
        <v>21</v>
      </c>
      <c r="D12" s="34" t="s">
        <v>662</v>
      </c>
      <c r="E12" s="35" t="s">
        <v>856</v>
      </c>
      <c r="F12" s="181"/>
      <c r="G12" s="182">
        <v>0</v>
      </c>
      <c r="H12" s="41">
        <v>0</v>
      </c>
      <c r="I12" s="42">
        <v>0</v>
      </c>
      <c r="J12" s="43">
        <v>0</v>
      </c>
      <c r="K12" s="41"/>
      <c r="L12" s="42"/>
      <c r="M12" s="43"/>
      <c r="N12" s="41"/>
      <c r="O12" s="42"/>
      <c r="P12" s="43"/>
      <c r="Q12" s="41"/>
      <c r="R12" s="42"/>
      <c r="S12" s="43"/>
      <c r="T12" s="41"/>
      <c r="U12" s="42"/>
      <c r="V12" s="43"/>
      <c r="W12" s="41"/>
      <c r="X12" s="42"/>
      <c r="Y12" s="43"/>
      <c r="Z12" s="41"/>
      <c r="AA12" s="42"/>
      <c r="AB12" s="43"/>
      <c r="AC12" s="41"/>
      <c r="AD12" s="42"/>
      <c r="AE12" s="43"/>
      <c r="AF12" s="41"/>
      <c r="AG12" s="42"/>
      <c r="AH12" s="43"/>
      <c r="AJ12" s="41">
        <f t="shared" ref="AJ12:AL16" si="0">H12+K12+N12+Q12+T12+W12+Z12+AC12+AF12</f>
        <v>0</v>
      </c>
      <c r="AK12" s="42">
        <f t="shared" si="0"/>
        <v>0</v>
      </c>
      <c r="AL12" s="43">
        <f t="shared" si="0"/>
        <v>0</v>
      </c>
      <c r="AS12" s="32">
        <f>IF(SUM($AJ$149:$AL$149)=0,0,IF(SUM(AJ12:AL12)=0,0,1))</f>
        <v>0</v>
      </c>
      <c r="AU12" s="23">
        <v>1</v>
      </c>
      <c r="AV12" s="23">
        <v>1</v>
      </c>
      <c r="AW12" s="23">
        <v>1</v>
      </c>
    </row>
    <row r="13" spans="1:49" ht="13" hidden="1" x14ac:dyDescent="0.3">
      <c r="B13" s="15"/>
      <c r="C13" s="40" t="s">
        <v>21</v>
      </c>
      <c r="D13" s="34" t="s">
        <v>179</v>
      </c>
      <c r="E13" s="35" t="s">
        <v>857</v>
      </c>
      <c r="F13" s="181"/>
      <c r="G13" s="182">
        <v>0</v>
      </c>
      <c r="H13" s="41">
        <v>0</v>
      </c>
      <c r="I13" s="42">
        <v>0</v>
      </c>
      <c r="J13" s="43">
        <v>0</v>
      </c>
      <c r="K13" s="41"/>
      <c r="L13" s="42"/>
      <c r="M13" s="43"/>
      <c r="N13" s="41"/>
      <c r="O13" s="42"/>
      <c r="P13" s="43"/>
      <c r="Q13" s="41"/>
      <c r="R13" s="42"/>
      <c r="S13" s="43"/>
      <c r="T13" s="41"/>
      <c r="U13" s="42"/>
      <c r="V13" s="43"/>
      <c r="W13" s="41"/>
      <c r="X13" s="42"/>
      <c r="Y13" s="43"/>
      <c r="Z13" s="41"/>
      <c r="AA13" s="42"/>
      <c r="AB13" s="43"/>
      <c r="AC13" s="41"/>
      <c r="AD13" s="42"/>
      <c r="AE13" s="43"/>
      <c r="AF13" s="41"/>
      <c r="AG13" s="42"/>
      <c r="AH13" s="43"/>
      <c r="AJ13" s="41">
        <f t="shared" si="0"/>
        <v>0</v>
      </c>
      <c r="AK13" s="42">
        <f t="shared" si="0"/>
        <v>0</v>
      </c>
      <c r="AL13" s="43">
        <f t="shared" si="0"/>
        <v>0</v>
      </c>
      <c r="AS13" s="32">
        <f t="shared" ref="AS13:AS76" si="1">IF(SUM($AJ$149:$AL$149)=0,0,IF(SUM(AJ13:AL13)=0,0,1))</f>
        <v>0</v>
      </c>
      <c r="AU13" s="23">
        <v>1</v>
      </c>
      <c r="AV13" s="23">
        <v>1</v>
      </c>
      <c r="AW13" s="23">
        <f>IF(AV13=AV12,AW12+1,1)</f>
        <v>2</v>
      </c>
    </row>
    <row r="14" spans="1:49" ht="13" hidden="1" x14ac:dyDescent="0.3">
      <c r="B14" s="15"/>
      <c r="C14" s="40" t="s">
        <v>21</v>
      </c>
      <c r="D14" s="34" t="s">
        <v>2</v>
      </c>
      <c r="E14" s="35" t="s">
        <v>2</v>
      </c>
      <c r="F14" s="181"/>
      <c r="G14" s="182">
        <v>0</v>
      </c>
      <c r="H14" s="41">
        <v>0</v>
      </c>
      <c r="I14" s="42">
        <v>0</v>
      </c>
      <c r="J14" s="43">
        <v>0</v>
      </c>
      <c r="K14" s="41"/>
      <c r="L14" s="42"/>
      <c r="M14" s="43"/>
      <c r="N14" s="41"/>
      <c r="O14" s="42"/>
      <c r="P14" s="43"/>
      <c r="Q14" s="41"/>
      <c r="R14" s="42"/>
      <c r="S14" s="43"/>
      <c r="T14" s="41"/>
      <c r="U14" s="42"/>
      <c r="V14" s="43"/>
      <c r="W14" s="41"/>
      <c r="X14" s="42"/>
      <c r="Y14" s="43"/>
      <c r="Z14" s="41"/>
      <c r="AA14" s="42"/>
      <c r="AB14" s="43"/>
      <c r="AC14" s="41"/>
      <c r="AD14" s="42"/>
      <c r="AE14" s="43"/>
      <c r="AF14" s="41"/>
      <c r="AG14" s="42"/>
      <c r="AH14" s="43"/>
      <c r="AJ14" s="41">
        <f t="shared" si="0"/>
        <v>0</v>
      </c>
      <c r="AK14" s="42">
        <f t="shared" si="0"/>
        <v>0</v>
      </c>
      <c r="AL14" s="43">
        <f t="shared" si="0"/>
        <v>0</v>
      </c>
      <c r="AS14" s="32">
        <f t="shared" si="1"/>
        <v>0</v>
      </c>
      <c r="AU14" s="23">
        <v>1</v>
      </c>
      <c r="AV14" s="23">
        <v>1</v>
      </c>
      <c r="AW14" s="23">
        <f>IF(AV14=AV13,AW13+1,1)</f>
        <v>3</v>
      </c>
    </row>
    <row r="15" spans="1:49" ht="13" hidden="1" x14ac:dyDescent="0.3">
      <c r="B15" s="15"/>
      <c r="C15" s="40" t="s">
        <v>21</v>
      </c>
      <c r="D15" s="34" t="s">
        <v>2</v>
      </c>
      <c r="E15" s="35" t="s">
        <v>2</v>
      </c>
      <c r="F15" s="181"/>
      <c r="G15" s="182">
        <v>0</v>
      </c>
      <c r="H15" s="41">
        <v>0</v>
      </c>
      <c r="I15" s="42">
        <v>0</v>
      </c>
      <c r="J15" s="43">
        <v>0</v>
      </c>
      <c r="K15" s="41"/>
      <c r="L15" s="42"/>
      <c r="M15" s="43"/>
      <c r="N15" s="41"/>
      <c r="O15" s="42"/>
      <c r="P15" s="43"/>
      <c r="Q15" s="41"/>
      <c r="R15" s="42"/>
      <c r="S15" s="43"/>
      <c r="T15" s="41"/>
      <c r="U15" s="42"/>
      <c r="V15" s="43"/>
      <c r="W15" s="41"/>
      <c r="X15" s="42"/>
      <c r="Y15" s="43"/>
      <c r="Z15" s="41"/>
      <c r="AA15" s="42"/>
      <c r="AB15" s="43"/>
      <c r="AC15" s="41"/>
      <c r="AD15" s="42"/>
      <c r="AE15" s="43"/>
      <c r="AF15" s="41"/>
      <c r="AG15" s="42"/>
      <c r="AH15" s="43"/>
      <c r="AJ15" s="41">
        <f t="shared" si="0"/>
        <v>0</v>
      </c>
      <c r="AK15" s="42">
        <f t="shared" si="0"/>
        <v>0</v>
      </c>
      <c r="AL15" s="43">
        <f t="shared" si="0"/>
        <v>0</v>
      </c>
      <c r="AS15" s="32">
        <f t="shared" si="1"/>
        <v>0</v>
      </c>
      <c r="AU15" s="23">
        <v>1</v>
      </c>
      <c r="AV15" s="23">
        <v>1</v>
      </c>
      <c r="AW15" s="23">
        <f>IF(AV15=AV14,AW14+1,1)</f>
        <v>4</v>
      </c>
    </row>
    <row r="16" spans="1:49" ht="13" hidden="1" x14ac:dyDescent="0.3">
      <c r="B16" s="15"/>
      <c r="C16" s="40" t="s">
        <v>21</v>
      </c>
      <c r="D16" s="34" t="s">
        <v>2</v>
      </c>
      <c r="E16" s="35" t="s">
        <v>2</v>
      </c>
      <c r="F16" s="181"/>
      <c r="G16" s="182">
        <v>0</v>
      </c>
      <c r="H16" s="41">
        <v>0</v>
      </c>
      <c r="I16" s="42">
        <v>0</v>
      </c>
      <c r="J16" s="43">
        <v>0</v>
      </c>
      <c r="K16" s="41"/>
      <c r="L16" s="42"/>
      <c r="M16" s="43"/>
      <c r="N16" s="41"/>
      <c r="O16" s="42"/>
      <c r="P16" s="43"/>
      <c r="Q16" s="41"/>
      <c r="R16" s="42"/>
      <c r="S16" s="43"/>
      <c r="T16" s="41"/>
      <c r="U16" s="42"/>
      <c r="V16" s="43"/>
      <c r="W16" s="41"/>
      <c r="X16" s="42"/>
      <c r="Y16" s="43"/>
      <c r="Z16" s="41"/>
      <c r="AA16" s="42"/>
      <c r="AB16" s="43"/>
      <c r="AC16" s="41"/>
      <c r="AD16" s="42"/>
      <c r="AE16" s="43"/>
      <c r="AF16" s="41"/>
      <c r="AG16" s="42"/>
      <c r="AH16" s="43"/>
      <c r="AJ16" s="41">
        <f t="shared" si="0"/>
        <v>0</v>
      </c>
      <c r="AK16" s="42">
        <f t="shared" si="0"/>
        <v>0</v>
      </c>
      <c r="AL16" s="43">
        <f t="shared" si="0"/>
        <v>0</v>
      </c>
      <c r="AS16" s="32">
        <f t="shared" si="1"/>
        <v>0</v>
      </c>
      <c r="AU16" s="23">
        <v>1</v>
      </c>
      <c r="AV16" s="23">
        <v>1</v>
      </c>
      <c r="AW16" s="23">
        <f>IF(AV16=AV15,AW15+1,1)</f>
        <v>5</v>
      </c>
    </row>
    <row r="17" spans="1:49" ht="13" hidden="1" x14ac:dyDescent="0.3">
      <c r="B17" s="15"/>
      <c r="C17" s="44"/>
      <c r="D17" s="45"/>
      <c r="E17" s="46"/>
      <c r="F17" s="183"/>
      <c r="G17" s="47"/>
      <c r="H17" s="47"/>
      <c r="I17" s="48"/>
      <c r="J17" s="49"/>
      <c r="K17" s="47"/>
      <c r="L17" s="48"/>
      <c r="M17" s="49"/>
      <c r="N17" s="47"/>
      <c r="O17" s="48"/>
      <c r="P17" s="49"/>
      <c r="Q17" s="47"/>
      <c r="R17" s="48"/>
      <c r="S17" s="49"/>
      <c r="T17" s="47"/>
      <c r="U17" s="48"/>
      <c r="V17" s="49"/>
      <c r="W17" s="47"/>
      <c r="X17" s="48"/>
      <c r="Y17" s="49"/>
      <c r="Z17" s="47"/>
      <c r="AA17" s="48"/>
      <c r="AB17" s="49"/>
      <c r="AC17" s="47"/>
      <c r="AD17" s="48"/>
      <c r="AE17" s="49"/>
      <c r="AF17" s="47"/>
      <c r="AG17" s="48"/>
      <c r="AH17" s="49"/>
      <c r="AJ17" s="47"/>
      <c r="AK17" s="48"/>
      <c r="AL17" s="49"/>
      <c r="AS17" s="32">
        <f t="shared" si="1"/>
        <v>0</v>
      </c>
    </row>
    <row r="18" spans="1:49" ht="13" hidden="1" x14ac:dyDescent="0.3">
      <c r="B18" s="15"/>
      <c r="C18" s="40"/>
      <c r="D18" s="34"/>
      <c r="E18" s="35"/>
      <c r="F18" s="181"/>
      <c r="G18" s="41"/>
      <c r="H18" s="41"/>
      <c r="I18" s="42"/>
      <c r="J18" s="43"/>
      <c r="K18" s="41"/>
      <c r="L18" s="42"/>
      <c r="M18" s="43"/>
      <c r="N18" s="41"/>
      <c r="O18" s="42"/>
      <c r="P18" s="43"/>
      <c r="Q18" s="41"/>
      <c r="R18" s="42"/>
      <c r="S18" s="43"/>
      <c r="T18" s="41"/>
      <c r="U18" s="42"/>
      <c r="V18" s="43"/>
      <c r="W18" s="41"/>
      <c r="X18" s="42"/>
      <c r="Y18" s="43"/>
      <c r="Z18" s="41"/>
      <c r="AA18" s="42"/>
      <c r="AB18" s="43"/>
      <c r="AC18" s="41"/>
      <c r="AD18" s="42"/>
      <c r="AE18" s="43"/>
      <c r="AF18" s="41"/>
      <c r="AG18" s="42"/>
      <c r="AH18" s="43"/>
      <c r="AJ18" s="41"/>
      <c r="AK18" s="42"/>
      <c r="AL18" s="43"/>
      <c r="AS18" s="32">
        <f t="shared" si="1"/>
        <v>0</v>
      </c>
    </row>
    <row r="19" spans="1:49" ht="13" hidden="1" x14ac:dyDescent="0.3">
      <c r="B19" s="15"/>
      <c r="C19" s="40" t="s">
        <v>22</v>
      </c>
      <c r="D19" s="34" t="s">
        <v>184</v>
      </c>
      <c r="E19" s="35" t="s">
        <v>858</v>
      </c>
      <c r="F19" s="34"/>
      <c r="G19" s="182">
        <v>0</v>
      </c>
      <c r="H19" s="41">
        <v>0</v>
      </c>
      <c r="I19" s="42">
        <v>0</v>
      </c>
      <c r="J19" s="43">
        <v>0</v>
      </c>
      <c r="K19" s="41"/>
      <c r="L19" s="42"/>
      <c r="M19" s="43"/>
      <c r="N19" s="41"/>
      <c r="O19" s="42"/>
      <c r="P19" s="43"/>
      <c r="Q19" s="41"/>
      <c r="R19" s="42"/>
      <c r="S19" s="43"/>
      <c r="T19" s="41"/>
      <c r="U19" s="42"/>
      <c r="V19" s="43"/>
      <c r="W19" s="41"/>
      <c r="X19" s="42"/>
      <c r="Y19" s="43"/>
      <c r="Z19" s="41"/>
      <c r="AA19" s="42"/>
      <c r="AB19" s="43"/>
      <c r="AC19" s="41"/>
      <c r="AD19" s="42"/>
      <c r="AE19" s="43"/>
      <c r="AF19" s="41"/>
      <c r="AG19" s="42"/>
      <c r="AH19" s="43"/>
      <c r="AJ19" s="41">
        <f t="shared" ref="AJ19:AL29" si="2">H19+K19+N19+Q19+T19+W19+Z19+AC19+AF19</f>
        <v>0</v>
      </c>
      <c r="AK19" s="42">
        <f t="shared" si="2"/>
        <v>0</v>
      </c>
      <c r="AL19" s="43">
        <f t="shared" si="2"/>
        <v>0</v>
      </c>
      <c r="AS19" s="32">
        <f t="shared" si="1"/>
        <v>0</v>
      </c>
      <c r="AU19" s="23">
        <v>1</v>
      </c>
      <c r="AV19" s="23">
        <v>2</v>
      </c>
      <c r="AW19" s="23">
        <v>1</v>
      </c>
    </row>
    <row r="20" spans="1:49" ht="13" hidden="1" x14ac:dyDescent="0.3">
      <c r="B20" s="15"/>
      <c r="C20" s="40" t="s">
        <v>22</v>
      </c>
      <c r="D20" s="34" t="s">
        <v>663</v>
      </c>
      <c r="E20" s="35" t="s">
        <v>869</v>
      </c>
      <c r="F20" s="181"/>
      <c r="G20" s="182">
        <v>0</v>
      </c>
      <c r="H20" s="41">
        <v>0</v>
      </c>
      <c r="I20" s="42"/>
      <c r="J20" s="43"/>
      <c r="K20" s="41"/>
      <c r="L20" s="42"/>
      <c r="M20" s="43"/>
      <c r="N20" s="41"/>
      <c r="O20" s="42"/>
      <c r="P20" s="43"/>
      <c r="Q20" s="41"/>
      <c r="R20" s="42"/>
      <c r="S20" s="43"/>
      <c r="T20" s="41"/>
      <c r="U20" s="42"/>
      <c r="V20" s="43"/>
      <c r="W20" s="41"/>
      <c r="X20" s="42"/>
      <c r="Y20" s="43"/>
      <c r="Z20" s="41"/>
      <c r="AA20" s="42"/>
      <c r="AB20" s="43"/>
      <c r="AC20" s="41"/>
      <c r="AD20" s="42"/>
      <c r="AE20" s="43"/>
      <c r="AF20" s="41"/>
      <c r="AG20" s="42"/>
      <c r="AH20" s="43"/>
      <c r="AJ20" s="41">
        <f t="shared" si="2"/>
        <v>0</v>
      </c>
      <c r="AK20" s="42">
        <f t="shared" si="2"/>
        <v>0</v>
      </c>
      <c r="AL20" s="43">
        <f t="shared" si="2"/>
        <v>0</v>
      </c>
      <c r="AS20" s="32">
        <f t="shared" si="1"/>
        <v>0</v>
      </c>
      <c r="AU20" s="23">
        <v>1</v>
      </c>
      <c r="AV20" s="23">
        <v>2</v>
      </c>
      <c r="AW20" s="23">
        <f>IF(AV20=AV19,AW19+1,1)</f>
        <v>2</v>
      </c>
    </row>
    <row r="21" spans="1:49" ht="13" hidden="1" x14ac:dyDescent="0.3">
      <c r="B21" s="15"/>
      <c r="C21" s="40" t="s">
        <v>22</v>
      </c>
      <c r="D21" s="34" t="s">
        <v>190</v>
      </c>
      <c r="E21" s="35" t="s">
        <v>863</v>
      </c>
      <c r="F21" s="181"/>
      <c r="G21" s="182">
        <v>0</v>
      </c>
      <c r="H21" s="41">
        <v>0</v>
      </c>
      <c r="I21" s="42">
        <v>0</v>
      </c>
      <c r="J21" s="43">
        <v>0</v>
      </c>
      <c r="K21" s="41"/>
      <c r="L21" s="42"/>
      <c r="M21" s="43"/>
      <c r="N21" s="41"/>
      <c r="O21" s="42"/>
      <c r="P21" s="43"/>
      <c r="Q21" s="41"/>
      <c r="R21" s="42"/>
      <c r="S21" s="43"/>
      <c r="T21" s="41"/>
      <c r="U21" s="42"/>
      <c r="V21" s="43"/>
      <c r="W21" s="41"/>
      <c r="X21" s="42"/>
      <c r="Y21" s="43"/>
      <c r="Z21" s="41"/>
      <c r="AA21" s="42"/>
      <c r="AB21" s="43"/>
      <c r="AC21" s="41"/>
      <c r="AD21" s="42"/>
      <c r="AE21" s="43"/>
      <c r="AF21" s="41"/>
      <c r="AG21" s="42"/>
      <c r="AH21" s="43"/>
      <c r="AJ21" s="41">
        <f t="shared" si="2"/>
        <v>0</v>
      </c>
      <c r="AK21" s="42">
        <f t="shared" si="2"/>
        <v>0</v>
      </c>
      <c r="AL21" s="43">
        <f t="shared" si="2"/>
        <v>0</v>
      </c>
      <c r="AS21" s="32">
        <f t="shared" si="1"/>
        <v>0</v>
      </c>
      <c r="AU21" s="23">
        <v>1</v>
      </c>
      <c r="AV21" s="23">
        <v>2</v>
      </c>
      <c r="AW21" s="23">
        <f t="shared" ref="AW21:AW29" si="3">IF(AV21=AV20,AW20+1,1)</f>
        <v>3</v>
      </c>
    </row>
    <row r="22" spans="1:49" ht="13" hidden="1" x14ac:dyDescent="0.3">
      <c r="B22" s="15"/>
      <c r="C22" s="40" t="s">
        <v>22</v>
      </c>
      <c r="D22" s="34" t="s">
        <v>194</v>
      </c>
      <c r="E22" s="35" t="s">
        <v>859</v>
      </c>
      <c r="F22" s="181"/>
      <c r="G22" s="182">
        <v>0</v>
      </c>
      <c r="H22" s="41">
        <v>0</v>
      </c>
      <c r="I22" s="42">
        <v>0</v>
      </c>
      <c r="J22" s="43">
        <v>0</v>
      </c>
      <c r="K22" s="41"/>
      <c r="L22" s="42"/>
      <c r="M22" s="43"/>
      <c r="N22" s="41"/>
      <c r="O22" s="42"/>
      <c r="P22" s="43"/>
      <c r="Q22" s="41"/>
      <c r="R22" s="42"/>
      <c r="S22" s="43"/>
      <c r="T22" s="41"/>
      <c r="U22" s="42"/>
      <c r="V22" s="43"/>
      <c r="W22" s="41"/>
      <c r="X22" s="42"/>
      <c r="Y22" s="43"/>
      <c r="Z22" s="41"/>
      <c r="AA22" s="42"/>
      <c r="AB22" s="43"/>
      <c r="AC22" s="41"/>
      <c r="AD22" s="42"/>
      <c r="AE22" s="43"/>
      <c r="AF22" s="41"/>
      <c r="AG22" s="42"/>
      <c r="AH22" s="43"/>
      <c r="AJ22" s="41">
        <f t="shared" si="2"/>
        <v>0</v>
      </c>
      <c r="AK22" s="42">
        <f t="shared" si="2"/>
        <v>0</v>
      </c>
      <c r="AL22" s="43">
        <f t="shared" si="2"/>
        <v>0</v>
      </c>
      <c r="AS22" s="32">
        <f t="shared" si="1"/>
        <v>0</v>
      </c>
      <c r="AU22" s="23">
        <v>1</v>
      </c>
      <c r="AV22" s="23">
        <v>2</v>
      </c>
      <c r="AW22" s="23">
        <f t="shared" si="3"/>
        <v>4</v>
      </c>
    </row>
    <row r="23" spans="1:49" ht="13" x14ac:dyDescent="0.3">
      <c r="B23" s="15"/>
      <c r="C23" s="40" t="s">
        <v>22</v>
      </c>
      <c r="D23" s="34" t="s">
        <v>198</v>
      </c>
      <c r="E23" s="35" t="s">
        <v>870</v>
      </c>
      <c r="F23" s="34"/>
      <c r="G23" s="67" t="s">
        <v>111</v>
      </c>
      <c r="H23" s="41">
        <v>10000</v>
      </c>
      <c r="I23" s="42">
        <v>0</v>
      </c>
      <c r="J23" s="43">
        <v>0</v>
      </c>
      <c r="K23" s="41"/>
      <c r="L23" s="42"/>
      <c r="M23" s="43"/>
      <c r="N23" s="41"/>
      <c r="O23" s="42"/>
      <c r="P23" s="43"/>
      <c r="Q23" s="41"/>
      <c r="R23" s="42"/>
      <c r="S23" s="43"/>
      <c r="T23" s="41"/>
      <c r="U23" s="42"/>
      <c r="V23" s="43"/>
      <c r="W23" s="41"/>
      <c r="X23" s="42"/>
      <c r="Y23" s="43"/>
      <c r="Z23" s="41"/>
      <c r="AA23" s="42"/>
      <c r="AB23" s="43"/>
      <c r="AC23" s="41"/>
      <c r="AD23" s="42"/>
      <c r="AE23" s="43"/>
      <c r="AF23" s="41"/>
      <c r="AG23" s="42"/>
      <c r="AH23" s="43"/>
      <c r="AJ23" s="41">
        <f t="shared" si="2"/>
        <v>10000</v>
      </c>
      <c r="AK23" s="42">
        <f t="shared" si="2"/>
        <v>0</v>
      </c>
      <c r="AL23" s="43">
        <f t="shared" si="2"/>
        <v>0</v>
      </c>
      <c r="AS23" s="32">
        <f t="shared" si="1"/>
        <v>1</v>
      </c>
      <c r="AU23" s="23">
        <v>1</v>
      </c>
      <c r="AV23" s="23">
        <v>2</v>
      </c>
      <c r="AW23" s="23">
        <f t="shared" si="3"/>
        <v>5</v>
      </c>
    </row>
    <row r="24" spans="1:49" ht="13" hidden="1" x14ac:dyDescent="0.3">
      <c r="B24" s="15"/>
      <c r="C24" s="40" t="s">
        <v>22</v>
      </c>
      <c r="D24" s="34" t="s">
        <v>664</v>
      </c>
      <c r="E24" s="35" t="s">
        <v>871</v>
      </c>
      <c r="F24" s="181"/>
      <c r="G24" s="182">
        <v>0</v>
      </c>
      <c r="H24" s="184">
        <v>0</v>
      </c>
      <c r="I24" s="185">
        <v>0</v>
      </c>
      <c r="J24" s="186">
        <v>0</v>
      </c>
      <c r="K24" s="41"/>
      <c r="L24" s="42"/>
      <c r="M24" s="43"/>
      <c r="N24" s="41"/>
      <c r="O24" s="42"/>
      <c r="P24" s="43"/>
      <c r="Q24" s="41"/>
      <c r="R24" s="42"/>
      <c r="S24" s="43"/>
      <c r="T24" s="41"/>
      <c r="U24" s="42"/>
      <c r="V24" s="43"/>
      <c r="W24" s="41"/>
      <c r="X24" s="42"/>
      <c r="Y24" s="43"/>
      <c r="Z24" s="41"/>
      <c r="AA24" s="42"/>
      <c r="AB24" s="43"/>
      <c r="AC24" s="41"/>
      <c r="AD24" s="42"/>
      <c r="AE24" s="43"/>
      <c r="AF24" s="41"/>
      <c r="AG24" s="42"/>
      <c r="AH24" s="43"/>
      <c r="AJ24" s="41">
        <f t="shared" si="2"/>
        <v>0</v>
      </c>
      <c r="AK24" s="42">
        <f t="shared" si="2"/>
        <v>0</v>
      </c>
      <c r="AL24" s="43">
        <f t="shared" si="2"/>
        <v>0</v>
      </c>
      <c r="AS24" s="32">
        <f t="shared" si="1"/>
        <v>0</v>
      </c>
      <c r="AU24" s="23">
        <v>1</v>
      </c>
      <c r="AV24" s="23">
        <v>2</v>
      </c>
      <c r="AW24" s="23">
        <f t="shared" si="3"/>
        <v>6</v>
      </c>
    </row>
    <row r="25" spans="1:49" ht="13" hidden="1" x14ac:dyDescent="0.3">
      <c r="B25" s="15"/>
      <c r="C25" s="40" t="s">
        <v>22</v>
      </c>
      <c r="D25" s="34" t="s">
        <v>202</v>
      </c>
      <c r="E25" s="35" t="s">
        <v>860</v>
      </c>
      <c r="F25" s="181"/>
      <c r="G25" s="182">
        <v>0</v>
      </c>
      <c r="H25" s="41">
        <v>0</v>
      </c>
      <c r="I25" s="42">
        <v>0</v>
      </c>
      <c r="J25" s="43">
        <v>0</v>
      </c>
      <c r="K25" s="41"/>
      <c r="L25" s="42"/>
      <c r="M25" s="43"/>
      <c r="N25" s="41"/>
      <c r="O25" s="42"/>
      <c r="P25" s="43"/>
      <c r="Q25" s="41"/>
      <c r="R25" s="42"/>
      <c r="S25" s="43"/>
      <c r="T25" s="41"/>
      <c r="U25" s="42"/>
      <c r="V25" s="43"/>
      <c r="W25" s="41"/>
      <c r="X25" s="42"/>
      <c r="Y25" s="43"/>
      <c r="Z25" s="41"/>
      <c r="AA25" s="42"/>
      <c r="AB25" s="43"/>
      <c r="AC25" s="41"/>
      <c r="AD25" s="42"/>
      <c r="AE25" s="43"/>
      <c r="AF25" s="41"/>
      <c r="AG25" s="42"/>
      <c r="AH25" s="43"/>
      <c r="AJ25" s="41">
        <f t="shared" si="2"/>
        <v>0</v>
      </c>
      <c r="AK25" s="42">
        <f t="shared" si="2"/>
        <v>0</v>
      </c>
      <c r="AL25" s="43">
        <f t="shared" si="2"/>
        <v>0</v>
      </c>
      <c r="AS25" s="32">
        <f t="shared" si="1"/>
        <v>0</v>
      </c>
      <c r="AU25" s="23">
        <v>1</v>
      </c>
      <c r="AV25" s="23">
        <v>2</v>
      </c>
      <c r="AW25" s="23">
        <f t="shared" si="3"/>
        <v>7</v>
      </c>
    </row>
    <row r="26" spans="1:49" ht="13" hidden="1" x14ac:dyDescent="0.3">
      <c r="B26" s="15"/>
      <c r="C26" s="40" t="s">
        <v>22</v>
      </c>
      <c r="D26" s="34" t="s">
        <v>2</v>
      </c>
      <c r="E26" s="35" t="s">
        <v>2</v>
      </c>
      <c r="F26" s="181"/>
      <c r="G26" s="182">
        <v>0</v>
      </c>
      <c r="H26" s="41">
        <v>0</v>
      </c>
      <c r="I26" s="42">
        <v>0</v>
      </c>
      <c r="J26" s="43">
        <v>0</v>
      </c>
      <c r="K26" s="41"/>
      <c r="L26" s="42"/>
      <c r="M26" s="43"/>
      <c r="N26" s="41"/>
      <c r="O26" s="42"/>
      <c r="P26" s="43"/>
      <c r="Q26" s="41"/>
      <c r="R26" s="42"/>
      <c r="S26" s="43"/>
      <c r="T26" s="41"/>
      <c r="U26" s="42"/>
      <c r="V26" s="43"/>
      <c r="W26" s="41"/>
      <c r="X26" s="42"/>
      <c r="Y26" s="43"/>
      <c r="Z26" s="41"/>
      <c r="AA26" s="42"/>
      <c r="AB26" s="43"/>
      <c r="AC26" s="41"/>
      <c r="AD26" s="42"/>
      <c r="AE26" s="43"/>
      <c r="AF26" s="41"/>
      <c r="AG26" s="42"/>
      <c r="AH26" s="43"/>
      <c r="AJ26" s="41">
        <f t="shared" si="2"/>
        <v>0</v>
      </c>
      <c r="AK26" s="42">
        <f t="shared" si="2"/>
        <v>0</v>
      </c>
      <c r="AL26" s="43">
        <f t="shared" si="2"/>
        <v>0</v>
      </c>
      <c r="AS26" s="32">
        <f t="shared" si="1"/>
        <v>0</v>
      </c>
      <c r="AU26" s="23">
        <v>1</v>
      </c>
      <c r="AV26" s="23">
        <v>2</v>
      </c>
      <c r="AW26" s="23">
        <f t="shared" si="3"/>
        <v>8</v>
      </c>
    </row>
    <row r="27" spans="1:49" ht="13" hidden="1" x14ac:dyDescent="0.3">
      <c r="B27" s="15"/>
      <c r="C27" s="40" t="s">
        <v>22</v>
      </c>
      <c r="D27" s="34" t="s">
        <v>2</v>
      </c>
      <c r="E27" s="35" t="s">
        <v>2</v>
      </c>
      <c r="F27" s="181"/>
      <c r="G27" s="182">
        <v>0</v>
      </c>
      <c r="H27" s="41">
        <v>0</v>
      </c>
      <c r="I27" s="42">
        <v>0</v>
      </c>
      <c r="J27" s="43">
        <v>0</v>
      </c>
      <c r="K27" s="41"/>
      <c r="L27" s="42"/>
      <c r="M27" s="43"/>
      <c r="N27" s="41"/>
      <c r="O27" s="42"/>
      <c r="P27" s="43"/>
      <c r="Q27" s="41"/>
      <c r="R27" s="42"/>
      <c r="S27" s="43"/>
      <c r="T27" s="41"/>
      <c r="U27" s="42"/>
      <c r="V27" s="43"/>
      <c r="W27" s="41"/>
      <c r="X27" s="42"/>
      <c r="Y27" s="43"/>
      <c r="Z27" s="41"/>
      <c r="AA27" s="42"/>
      <c r="AB27" s="43"/>
      <c r="AC27" s="41"/>
      <c r="AD27" s="42"/>
      <c r="AE27" s="43"/>
      <c r="AF27" s="41"/>
      <c r="AG27" s="42"/>
      <c r="AH27" s="43"/>
      <c r="AJ27" s="41">
        <f t="shared" si="2"/>
        <v>0</v>
      </c>
      <c r="AK27" s="42">
        <f t="shared" si="2"/>
        <v>0</v>
      </c>
      <c r="AL27" s="43">
        <f t="shared" si="2"/>
        <v>0</v>
      </c>
      <c r="AS27" s="32">
        <f t="shared" si="1"/>
        <v>0</v>
      </c>
      <c r="AU27" s="23">
        <v>1</v>
      </c>
      <c r="AV27" s="23">
        <v>2</v>
      </c>
      <c r="AW27" s="23">
        <f t="shared" si="3"/>
        <v>9</v>
      </c>
    </row>
    <row r="28" spans="1:49" ht="13" hidden="1" x14ac:dyDescent="0.3">
      <c r="B28" s="15"/>
      <c r="C28" s="40" t="s">
        <v>22</v>
      </c>
      <c r="D28" s="34" t="s">
        <v>2</v>
      </c>
      <c r="E28" s="35" t="s">
        <v>2</v>
      </c>
      <c r="F28" s="181"/>
      <c r="G28" s="182">
        <v>0</v>
      </c>
      <c r="H28" s="41">
        <v>0</v>
      </c>
      <c r="I28" s="42">
        <v>0</v>
      </c>
      <c r="J28" s="43">
        <v>0</v>
      </c>
      <c r="K28" s="41"/>
      <c r="L28" s="42"/>
      <c r="M28" s="43"/>
      <c r="N28" s="41"/>
      <c r="O28" s="42"/>
      <c r="P28" s="43"/>
      <c r="Q28" s="41"/>
      <c r="R28" s="42"/>
      <c r="S28" s="43"/>
      <c r="T28" s="41"/>
      <c r="U28" s="42"/>
      <c r="V28" s="43"/>
      <c r="W28" s="41"/>
      <c r="X28" s="42"/>
      <c r="Y28" s="43"/>
      <c r="Z28" s="41"/>
      <c r="AA28" s="42"/>
      <c r="AB28" s="43"/>
      <c r="AC28" s="41"/>
      <c r="AD28" s="42"/>
      <c r="AE28" s="43"/>
      <c r="AF28" s="41"/>
      <c r="AG28" s="42"/>
      <c r="AH28" s="43"/>
      <c r="AJ28" s="41">
        <f t="shared" si="2"/>
        <v>0</v>
      </c>
      <c r="AK28" s="42">
        <f t="shared" si="2"/>
        <v>0</v>
      </c>
      <c r="AL28" s="43">
        <f t="shared" si="2"/>
        <v>0</v>
      </c>
      <c r="AS28" s="32">
        <f t="shared" si="1"/>
        <v>0</v>
      </c>
      <c r="AU28" s="23">
        <v>1</v>
      </c>
      <c r="AV28" s="23">
        <v>2</v>
      </c>
      <c r="AW28" s="23">
        <f t="shared" si="3"/>
        <v>10</v>
      </c>
    </row>
    <row r="29" spans="1:49" ht="13" hidden="1" x14ac:dyDescent="0.3">
      <c r="B29" s="15"/>
      <c r="C29" s="40" t="s">
        <v>23</v>
      </c>
      <c r="D29" s="34" t="s">
        <v>665</v>
      </c>
      <c r="E29" s="35" t="s">
        <v>864</v>
      </c>
      <c r="F29" s="181"/>
      <c r="G29" s="182">
        <v>0</v>
      </c>
      <c r="H29" s="41">
        <v>0</v>
      </c>
      <c r="I29" s="42">
        <v>0</v>
      </c>
      <c r="J29" s="43">
        <v>0</v>
      </c>
      <c r="K29" s="41"/>
      <c r="L29" s="42"/>
      <c r="M29" s="43"/>
      <c r="N29" s="41"/>
      <c r="O29" s="42"/>
      <c r="P29" s="43"/>
      <c r="Q29" s="41"/>
      <c r="R29" s="42"/>
      <c r="S29" s="43"/>
      <c r="T29" s="41"/>
      <c r="U29" s="42"/>
      <c r="V29" s="43"/>
      <c r="W29" s="41"/>
      <c r="X29" s="42"/>
      <c r="Y29" s="43"/>
      <c r="Z29" s="41"/>
      <c r="AA29" s="42"/>
      <c r="AB29" s="43"/>
      <c r="AC29" s="41"/>
      <c r="AD29" s="42"/>
      <c r="AE29" s="43"/>
      <c r="AF29" s="41"/>
      <c r="AG29" s="42"/>
      <c r="AH29" s="43"/>
      <c r="AJ29" s="41">
        <f t="shared" si="2"/>
        <v>0</v>
      </c>
      <c r="AK29" s="42">
        <f t="shared" si="2"/>
        <v>0</v>
      </c>
      <c r="AL29" s="43">
        <f t="shared" si="2"/>
        <v>0</v>
      </c>
      <c r="AS29" s="32">
        <f t="shared" si="1"/>
        <v>0</v>
      </c>
      <c r="AU29" s="23">
        <v>1</v>
      </c>
      <c r="AV29" s="23">
        <v>3</v>
      </c>
      <c r="AW29" s="23">
        <f t="shared" si="3"/>
        <v>1</v>
      </c>
    </row>
    <row r="30" spans="1:49" ht="13" x14ac:dyDescent="0.3">
      <c r="B30" s="15"/>
      <c r="C30" s="50" t="str">
        <f>IF(LEN(E29)&lt;1,"","Total: " &amp; LEFT(E29,LEN(E29)-21) &amp; "Municipalities")</f>
        <v>Total: Sarah Baartman Municipalities</v>
      </c>
      <c r="D30" s="51"/>
      <c r="E30" s="52"/>
      <c r="F30" s="187"/>
      <c r="G30" s="53"/>
      <c r="H30" s="188">
        <f>SUM(H19:H29)</f>
        <v>10000</v>
      </c>
      <c r="I30" s="189">
        <v>0</v>
      </c>
      <c r="J30" s="190">
        <v>0</v>
      </c>
      <c r="K30" s="53">
        <f t="shared" ref="K30:AH30" si="4">SUM(K19:K29)</f>
        <v>0</v>
      </c>
      <c r="L30" s="54">
        <f t="shared" si="4"/>
        <v>0</v>
      </c>
      <c r="M30" s="55">
        <f t="shared" si="4"/>
        <v>0</v>
      </c>
      <c r="N30" s="53">
        <f t="shared" si="4"/>
        <v>0</v>
      </c>
      <c r="O30" s="54">
        <f t="shared" si="4"/>
        <v>0</v>
      </c>
      <c r="P30" s="55">
        <f t="shared" si="4"/>
        <v>0</v>
      </c>
      <c r="Q30" s="53">
        <f t="shared" si="4"/>
        <v>0</v>
      </c>
      <c r="R30" s="54">
        <f t="shared" si="4"/>
        <v>0</v>
      </c>
      <c r="S30" s="55">
        <f t="shared" si="4"/>
        <v>0</v>
      </c>
      <c r="T30" s="53">
        <f t="shared" si="4"/>
        <v>0</v>
      </c>
      <c r="U30" s="54">
        <f t="shared" si="4"/>
        <v>0</v>
      </c>
      <c r="V30" s="55">
        <f t="shared" si="4"/>
        <v>0</v>
      </c>
      <c r="W30" s="53">
        <f t="shared" si="4"/>
        <v>0</v>
      </c>
      <c r="X30" s="54">
        <f t="shared" si="4"/>
        <v>0</v>
      </c>
      <c r="Y30" s="55">
        <f t="shared" si="4"/>
        <v>0</v>
      </c>
      <c r="Z30" s="53">
        <f t="shared" si="4"/>
        <v>0</v>
      </c>
      <c r="AA30" s="54">
        <f t="shared" si="4"/>
        <v>0</v>
      </c>
      <c r="AB30" s="55">
        <f t="shared" si="4"/>
        <v>0</v>
      </c>
      <c r="AC30" s="53">
        <f t="shared" si="4"/>
        <v>0</v>
      </c>
      <c r="AD30" s="54">
        <f t="shared" si="4"/>
        <v>0</v>
      </c>
      <c r="AE30" s="55">
        <f t="shared" si="4"/>
        <v>0</v>
      </c>
      <c r="AF30" s="53">
        <f t="shared" si="4"/>
        <v>0</v>
      </c>
      <c r="AG30" s="54">
        <f t="shared" si="4"/>
        <v>0</v>
      </c>
      <c r="AH30" s="55">
        <f t="shared" si="4"/>
        <v>0</v>
      </c>
      <c r="AJ30" s="53">
        <f>SUM(AJ19:AJ29)</f>
        <v>10000</v>
      </c>
      <c r="AK30" s="54">
        <f>SUM(AK19:AK29)</f>
        <v>0</v>
      </c>
      <c r="AL30" s="55">
        <f>SUM(AL19:AL29)</f>
        <v>0</v>
      </c>
      <c r="AS30" s="32">
        <f t="shared" si="1"/>
        <v>1</v>
      </c>
    </row>
    <row r="31" spans="1:49" ht="13" hidden="1" x14ac:dyDescent="0.3">
      <c r="B31" s="15"/>
      <c r="C31" s="40"/>
      <c r="D31" s="34"/>
      <c r="E31" s="35"/>
      <c r="F31" s="181"/>
      <c r="G31" s="41"/>
      <c r="H31" s="41"/>
      <c r="I31" s="42"/>
      <c r="J31" s="43"/>
      <c r="K31" s="41"/>
      <c r="L31" s="42"/>
      <c r="M31" s="43"/>
      <c r="N31" s="41"/>
      <c r="O31" s="42"/>
      <c r="P31" s="43"/>
      <c r="Q31" s="41"/>
      <c r="R31" s="42"/>
      <c r="S31" s="43"/>
      <c r="T31" s="41"/>
      <c r="U31" s="42"/>
      <c r="V31" s="43"/>
      <c r="W31" s="41"/>
      <c r="X31" s="42"/>
      <c r="Y31" s="43"/>
      <c r="Z31" s="41"/>
      <c r="AA31" s="42"/>
      <c r="AB31" s="43"/>
      <c r="AC31" s="41"/>
      <c r="AD31" s="42"/>
      <c r="AE31" s="43"/>
      <c r="AF31" s="41"/>
      <c r="AG31" s="42"/>
      <c r="AH31" s="43"/>
      <c r="AJ31" s="41"/>
      <c r="AK31" s="42"/>
      <c r="AL31" s="43"/>
      <c r="AS31" s="32">
        <f t="shared" si="1"/>
        <v>0</v>
      </c>
    </row>
    <row r="32" spans="1:49" s="195" customFormat="1" ht="13" hidden="1" x14ac:dyDescent="0.3">
      <c r="A32" s="191"/>
      <c r="B32" s="32"/>
      <c r="C32" s="192" t="s">
        <v>22</v>
      </c>
      <c r="D32" s="193" t="s">
        <v>666</v>
      </c>
      <c r="E32" s="194" t="s">
        <v>866</v>
      </c>
      <c r="F32" s="193"/>
      <c r="G32" s="182">
        <v>0</v>
      </c>
      <c r="H32" s="41">
        <v>0</v>
      </c>
      <c r="I32" s="42">
        <v>0</v>
      </c>
      <c r="J32" s="43">
        <v>0</v>
      </c>
      <c r="K32" s="41"/>
      <c r="L32" s="42"/>
      <c r="M32" s="43"/>
      <c r="N32" s="41"/>
      <c r="O32" s="42"/>
      <c r="P32" s="43"/>
      <c r="Q32" s="41"/>
      <c r="R32" s="42"/>
      <c r="S32" s="43"/>
      <c r="T32" s="41"/>
      <c r="U32" s="42"/>
      <c r="V32" s="43"/>
      <c r="W32" s="41"/>
      <c r="X32" s="42"/>
      <c r="Y32" s="43"/>
      <c r="Z32" s="41"/>
      <c r="AA32" s="42"/>
      <c r="AB32" s="43"/>
      <c r="AC32" s="41"/>
      <c r="AD32" s="42"/>
      <c r="AE32" s="43"/>
      <c r="AF32" s="41"/>
      <c r="AG32" s="42"/>
      <c r="AH32" s="43"/>
      <c r="AI32" s="23"/>
      <c r="AJ32" s="41">
        <f t="shared" ref="AJ32:AL42" si="5">H32+K32+N32+Q32+T32+W32+Z32+AC32+AF32</f>
        <v>0</v>
      </c>
      <c r="AK32" s="42">
        <f t="shared" si="5"/>
        <v>0</v>
      </c>
      <c r="AL32" s="43">
        <f t="shared" si="5"/>
        <v>0</v>
      </c>
      <c r="AS32" s="32">
        <f t="shared" si="1"/>
        <v>0</v>
      </c>
      <c r="AU32" s="23">
        <v>1</v>
      </c>
      <c r="AV32" s="23">
        <v>4</v>
      </c>
      <c r="AW32" s="23">
        <v>1</v>
      </c>
    </row>
    <row r="33" spans="1:49" ht="13" hidden="1" x14ac:dyDescent="0.3">
      <c r="B33" s="15"/>
      <c r="C33" s="40" t="s">
        <v>22</v>
      </c>
      <c r="D33" s="34" t="s">
        <v>667</v>
      </c>
      <c r="E33" s="35" t="s">
        <v>865</v>
      </c>
      <c r="F33" s="181"/>
      <c r="G33" s="182">
        <v>0</v>
      </c>
      <c r="H33" s="41">
        <v>0</v>
      </c>
      <c r="I33" s="42"/>
      <c r="J33" s="43"/>
      <c r="K33" s="41"/>
      <c r="L33" s="42"/>
      <c r="M33" s="43"/>
      <c r="N33" s="41"/>
      <c r="O33" s="42"/>
      <c r="P33" s="43"/>
      <c r="Q33" s="41"/>
      <c r="R33" s="42"/>
      <c r="S33" s="43"/>
      <c r="T33" s="41"/>
      <c r="U33" s="42"/>
      <c r="V33" s="43"/>
      <c r="W33" s="41"/>
      <c r="X33" s="42"/>
      <c r="Y33" s="43"/>
      <c r="Z33" s="41"/>
      <c r="AA33" s="42"/>
      <c r="AB33" s="43"/>
      <c r="AC33" s="41"/>
      <c r="AD33" s="42"/>
      <c r="AE33" s="43"/>
      <c r="AF33" s="41"/>
      <c r="AG33" s="42"/>
      <c r="AH33" s="43"/>
      <c r="AJ33" s="41">
        <f t="shared" si="5"/>
        <v>0</v>
      </c>
      <c r="AK33" s="42">
        <f t="shared" si="5"/>
        <v>0</v>
      </c>
      <c r="AL33" s="43">
        <f t="shared" si="5"/>
        <v>0</v>
      </c>
      <c r="AS33" s="32">
        <f t="shared" si="1"/>
        <v>0</v>
      </c>
      <c r="AU33" s="23">
        <v>1</v>
      </c>
      <c r="AV33" s="23">
        <v>4</v>
      </c>
      <c r="AW33" s="23">
        <f>IF(AV33=AV32,AW32+1,1)</f>
        <v>2</v>
      </c>
    </row>
    <row r="34" spans="1:49" ht="13" hidden="1" x14ac:dyDescent="0.3">
      <c r="B34" s="15"/>
      <c r="C34" s="40" t="s">
        <v>22</v>
      </c>
      <c r="D34" s="34" t="s">
        <v>668</v>
      </c>
      <c r="E34" s="35" t="s">
        <v>868</v>
      </c>
      <c r="F34" s="181"/>
      <c r="G34" s="182">
        <v>0</v>
      </c>
      <c r="H34" s="41">
        <v>0</v>
      </c>
      <c r="I34" s="42">
        <v>0</v>
      </c>
      <c r="J34" s="43">
        <v>0</v>
      </c>
      <c r="K34" s="41"/>
      <c r="L34" s="42"/>
      <c r="M34" s="43"/>
      <c r="N34" s="41"/>
      <c r="O34" s="42"/>
      <c r="P34" s="43"/>
      <c r="Q34" s="41"/>
      <c r="R34" s="42"/>
      <c r="S34" s="43"/>
      <c r="T34" s="41"/>
      <c r="U34" s="42"/>
      <c r="V34" s="43"/>
      <c r="W34" s="41"/>
      <c r="X34" s="42"/>
      <c r="Y34" s="43"/>
      <c r="Z34" s="41"/>
      <c r="AA34" s="42"/>
      <c r="AB34" s="43"/>
      <c r="AC34" s="41"/>
      <c r="AD34" s="42"/>
      <c r="AE34" s="43"/>
      <c r="AF34" s="41"/>
      <c r="AG34" s="42"/>
      <c r="AH34" s="43"/>
      <c r="AJ34" s="41">
        <f t="shared" si="5"/>
        <v>0</v>
      </c>
      <c r="AK34" s="42">
        <f t="shared" si="5"/>
        <v>0</v>
      </c>
      <c r="AL34" s="43">
        <f t="shared" si="5"/>
        <v>0</v>
      </c>
      <c r="AS34" s="32">
        <f t="shared" si="1"/>
        <v>0</v>
      </c>
      <c r="AU34" s="23">
        <v>1</v>
      </c>
      <c r="AV34" s="23">
        <v>4</v>
      </c>
      <c r="AW34" s="23">
        <f t="shared" ref="AW34:AW42" si="6">IF(AV34=AV33,AW33+1,1)</f>
        <v>3</v>
      </c>
    </row>
    <row r="35" spans="1:49" ht="13" x14ac:dyDescent="0.3">
      <c r="B35" s="15"/>
      <c r="C35" s="40" t="s">
        <v>22</v>
      </c>
      <c r="D35" s="34" t="s">
        <v>669</v>
      </c>
      <c r="E35" s="35" t="s">
        <v>867</v>
      </c>
      <c r="F35" s="181"/>
      <c r="G35" s="67" t="s">
        <v>112</v>
      </c>
      <c r="H35" s="184">
        <v>4900</v>
      </c>
      <c r="I35" s="185">
        <v>0</v>
      </c>
      <c r="J35" s="186">
        <v>0</v>
      </c>
      <c r="K35" s="41"/>
      <c r="L35" s="42"/>
      <c r="M35" s="43"/>
      <c r="N35" s="41"/>
      <c r="O35" s="42"/>
      <c r="P35" s="43"/>
      <c r="Q35" s="41"/>
      <c r="R35" s="42"/>
      <c r="S35" s="43"/>
      <c r="T35" s="41"/>
      <c r="U35" s="42"/>
      <c r="V35" s="43"/>
      <c r="W35" s="41"/>
      <c r="X35" s="42"/>
      <c r="Y35" s="43"/>
      <c r="Z35" s="41"/>
      <c r="AA35" s="42"/>
      <c r="AB35" s="43"/>
      <c r="AC35" s="41"/>
      <c r="AD35" s="42"/>
      <c r="AE35" s="43"/>
      <c r="AF35" s="41"/>
      <c r="AG35" s="42"/>
      <c r="AH35" s="43"/>
      <c r="AJ35" s="41">
        <f t="shared" si="5"/>
        <v>4900</v>
      </c>
      <c r="AK35" s="42">
        <f t="shared" si="5"/>
        <v>0</v>
      </c>
      <c r="AL35" s="43">
        <f t="shared" si="5"/>
        <v>0</v>
      </c>
      <c r="AS35" s="32">
        <f t="shared" si="1"/>
        <v>1</v>
      </c>
      <c r="AU35" s="23">
        <v>1</v>
      </c>
      <c r="AV35" s="23">
        <v>4</v>
      </c>
      <c r="AW35" s="23">
        <f t="shared" si="6"/>
        <v>4</v>
      </c>
    </row>
    <row r="36" spans="1:49" ht="13" hidden="1" x14ac:dyDescent="0.3">
      <c r="B36" s="15"/>
      <c r="C36" s="40" t="s">
        <v>22</v>
      </c>
      <c r="D36" s="34" t="s">
        <v>670</v>
      </c>
      <c r="E36" s="35" t="s">
        <v>861</v>
      </c>
      <c r="F36" s="181"/>
      <c r="G36" s="182">
        <v>0</v>
      </c>
      <c r="H36" s="41">
        <v>0</v>
      </c>
      <c r="I36" s="42">
        <v>0</v>
      </c>
      <c r="J36" s="43">
        <v>0</v>
      </c>
      <c r="K36" s="41"/>
      <c r="L36" s="42"/>
      <c r="M36" s="43"/>
      <c r="N36" s="41"/>
      <c r="O36" s="42"/>
      <c r="P36" s="43"/>
      <c r="Q36" s="41"/>
      <c r="R36" s="42"/>
      <c r="S36" s="43"/>
      <c r="T36" s="41"/>
      <c r="U36" s="42"/>
      <c r="V36" s="43"/>
      <c r="W36" s="41"/>
      <c r="X36" s="42"/>
      <c r="Y36" s="43"/>
      <c r="Z36" s="41"/>
      <c r="AA36" s="42"/>
      <c r="AB36" s="43"/>
      <c r="AC36" s="41"/>
      <c r="AD36" s="42"/>
      <c r="AE36" s="43"/>
      <c r="AF36" s="41"/>
      <c r="AG36" s="42"/>
      <c r="AH36" s="43"/>
      <c r="AJ36" s="41">
        <f t="shared" si="5"/>
        <v>0</v>
      </c>
      <c r="AK36" s="42">
        <f t="shared" si="5"/>
        <v>0</v>
      </c>
      <c r="AL36" s="43">
        <f t="shared" si="5"/>
        <v>0</v>
      </c>
      <c r="AS36" s="32">
        <f t="shared" si="1"/>
        <v>0</v>
      </c>
      <c r="AU36" s="23">
        <v>1</v>
      </c>
      <c r="AV36" s="23">
        <v>4</v>
      </c>
      <c r="AW36" s="23">
        <f t="shared" si="6"/>
        <v>5</v>
      </c>
    </row>
    <row r="37" spans="1:49" ht="13" hidden="1" x14ac:dyDescent="0.3">
      <c r="B37" s="15"/>
      <c r="C37" s="40" t="s">
        <v>22</v>
      </c>
      <c r="D37" s="34" t="s">
        <v>671</v>
      </c>
      <c r="E37" s="35" t="s">
        <v>862</v>
      </c>
      <c r="F37" s="181"/>
      <c r="G37" s="182">
        <v>0</v>
      </c>
      <c r="H37" s="41">
        <v>0</v>
      </c>
      <c r="I37" s="42">
        <v>0</v>
      </c>
      <c r="J37" s="43">
        <v>0</v>
      </c>
      <c r="K37" s="41"/>
      <c r="L37" s="42"/>
      <c r="M37" s="43"/>
      <c r="N37" s="41"/>
      <c r="O37" s="42"/>
      <c r="P37" s="43"/>
      <c r="Q37" s="41"/>
      <c r="R37" s="42"/>
      <c r="S37" s="43"/>
      <c r="T37" s="41"/>
      <c r="U37" s="42"/>
      <c r="V37" s="43"/>
      <c r="W37" s="41"/>
      <c r="X37" s="42"/>
      <c r="Y37" s="43"/>
      <c r="Z37" s="41"/>
      <c r="AA37" s="42"/>
      <c r="AB37" s="43"/>
      <c r="AC37" s="41"/>
      <c r="AD37" s="42"/>
      <c r="AE37" s="43"/>
      <c r="AF37" s="41"/>
      <c r="AG37" s="42"/>
      <c r="AH37" s="43"/>
      <c r="AJ37" s="41">
        <f t="shared" si="5"/>
        <v>0</v>
      </c>
      <c r="AK37" s="42">
        <f t="shared" si="5"/>
        <v>0</v>
      </c>
      <c r="AL37" s="43">
        <f t="shared" si="5"/>
        <v>0</v>
      </c>
      <c r="AS37" s="32">
        <f t="shared" si="1"/>
        <v>0</v>
      </c>
      <c r="AU37" s="23">
        <v>1</v>
      </c>
      <c r="AV37" s="23">
        <v>4</v>
      </c>
      <c r="AW37" s="23">
        <f t="shared" si="6"/>
        <v>6</v>
      </c>
    </row>
    <row r="38" spans="1:49" ht="13" hidden="1" x14ac:dyDescent="0.3">
      <c r="B38" s="15"/>
      <c r="C38" s="40" t="s">
        <v>22</v>
      </c>
      <c r="D38" s="34" t="s">
        <v>2</v>
      </c>
      <c r="E38" s="35" t="s">
        <v>2</v>
      </c>
      <c r="F38" s="181"/>
      <c r="G38" s="182">
        <v>0</v>
      </c>
      <c r="H38" s="41">
        <v>0</v>
      </c>
      <c r="I38" s="42">
        <v>0</v>
      </c>
      <c r="J38" s="43">
        <v>0</v>
      </c>
      <c r="K38" s="41"/>
      <c r="L38" s="42"/>
      <c r="M38" s="43"/>
      <c r="N38" s="41"/>
      <c r="O38" s="42"/>
      <c r="P38" s="43"/>
      <c r="Q38" s="41"/>
      <c r="R38" s="42"/>
      <c r="S38" s="43"/>
      <c r="T38" s="41"/>
      <c r="U38" s="42"/>
      <c r="V38" s="43"/>
      <c r="W38" s="41"/>
      <c r="X38" s="42"/>
      <c r="Y38" s="43"/>
      <c r="Z38" s="41"/>
      <c r="AA38" s="42"/>
      <c r="AB38" s="43"/>
      <c r="AC38" s="41"/>
      <c r="AD38" s="42"/>
      <c r="AE38" s="43"/>
      <c r="AF38" s="41"/>
      <c r="AG38" s="42"/>
      <c r="AH38" s="43"/>
      <c r="AJ38" s="41">
        <f t="shared" si="5"/>
        <v>0</v>
      </c>
      <c r="AK38" s="42">
        <f t="shared" si="5"/>
        <v>0</v>
      </c>
      <c r="AL38" s="43">
        <f t="shared" si="5"/>
        <v>0</v>
      </c>
      <c r="AS38" s="32">
        <f t="shared" si="1"/>
        <v>0</v>
      </c>
      <c r="AU38" s="23">
        <v>1</v>
      </c>
      <c r="AV38" s="23">
        <v>4</v>
      </c>
      <c r="AW38" s="23">
        <f t="shared" si="6"/>
        <v>7</v>
      </c>
    </row>
    <row r="39" spans="1:49" ht="13" hidden="1" x14ac:dyDescent="0.3">
      <c r="B39" s="15"/>
      <c r="C39" s="40" t="s">
        <v>22</v>
      </c>
      <c r="D39" s="34" t="s">
        <v>2</v>
      </c>
      <c r="E39" s="35" t="s">
        <v>2</v>
      </c>
      <c r="F39" s="181"/>
      <c r="G39" s="182">
        <v>0</v>
      </c>
      <c r="H39" s="41">
        <v>0</v>
      </c>
      <c r="I39" s="42">
        <v>0</v>
      </c>
      <c r="J39" s="43">
        <v>0</v>
      </c>
      <c r="K39" s="41"/>
      <c r="L39" s="42"/>
      <c r="M39" s="43"/>
      <c r="N39" s="41"/>
      <c r="O39" s="42"/>
      <c r="P39" s="43"/>
      <c r="Q39" s="41"/>
      <c r="R39" s="42"/>
      <c r="S39" s="43"/>
      <c r="T39" s="41"/>
      <c r="U39" s="42"/>
      <c r="V39" s="43"/>
      <c r="W39" s="41"/>
      <c r="X39" s="42"/>
      <c r="Y39" s="43"/>
      <c r="Z39" s="41"/>
      <c r="AA39" s="42"/>
      <c r="AB39" s="43"/>
      <c r="AC39" s="41"/>
      <c r="AD39" s="42"/>
      <c r="AE39" s="43"/>
      <c r="AF39" s="41"/>
      <c r="AG39" s="42"/>
      <c r="AH39" s="43"/>
      <c r="AJ39" s="41">
        <f t="shared" si="5"/>
        <v>0</v>
      </c>
      <c r="AK39" s="42">
        <f t="shared" si="5"/>
        <v>0</v>
      </c>
      <c r="AL39" s="43">
        <f t="shared" si="5"/>
        <v>0</v>
      </c>
      <c r="AS39" s="32">
        <f t="shared" si="1"/>
        <v>0</v>
      </c>
      <c r="AU39" s="23">
        <v>1</v>
      </c>
      <c r="AV39" s="23">
        <v>4</v>
      </c>
      <c r="AW39" s="23">
        <f t="shared" si="6"/>
        <v>8</v>
      </c>
    </row>
    <row r="40" spans="1:49" ht="13" hidden="1" x14ac:dyDescent="0.3">
      <c r="B40" s="15"/>
      <c r="C40" s="40" t="s">
        <v>22</v>
      </c>
      <c r="D40" s="34" t="s">
        <v>2</v>
      </c>
      <c r="E40" s="35" t="s">
        <v>2</v>
      </c>
      <c r="F40" s="181"/>
      <c r="G40" s="182">
        <v>0</v>
      </c>
      <c r="H40" s="41">
        <v>0</v>
      </c>
      <c r="I40" s="42">
        <v>0</v>
      </c>
      <c r="J40" s="43">
        <v>0</v>
      </c>
      <c r="K40" s="41"/>
      <c r="L40" s="42"/>
      <c r="M40" s="43"/>
      <c r="N40" s="41"/>
      <c r="O40" s="42"/>
      <c r="P40" s="43"/>
      <c r="Q40" s="41"/>
      <c r="R40" s="42"/>
      <c r="S40" s="43"/>
      <c r="T40" s="41"/>
      <c r="U40" s="42"/>
      <c r="V40" s="43"/>
      <c r="W40" s="41"/>
      <c r="X40" s="42"/>
      <c r="Y40" s="43"/>
      <c r="Z40" s="41"/>
      <c r="AA40" s="42"/>
      <c r="AB40" s="43"/>
      <c r="AC40" s="41"/>
      <c r="AD40" s="42"/>
      <c r="AE40" s="43"/>
      <c r="AF40" s="41"/>
      <c r="AG40" s="42"/>
      <c r="AH40" s="43"/>
      <c r="AJ40" s="41">
        <f t="shared" si="5"/>
        <v>0</v>
      </c>
      <c r="AK40" s="42">
        <f t="shared" si="5"/>
        <v>0</v>
      </c>
      <c r="AL40" s="43">
        <f t="shared" si="5"/>
        <v>0</v>
      </c>
      <c r="AS40" s="32">
        <f t="shared" si="1"/>
        <v>0</v>
      </c>
      <c r="AU40" s="23">
        <v>1</v>
      </c>
      <c r="AV40" s="23">
        <v>4</v>
      </c>
      <c r="AW40" s="23">
        <f t="shared" si="6"/>
        <v>9</v>
      </c>
    </row>
    <row r="41" spans="1:49" ht="13" hidden="1" x14ac:dyDescent="0.3">
      <c r="B41" s="15"/>
      <c r="C41" s="40" t="s">
        <v>22</v>
      </c>
      <c r="D41" s="34" t="s">
        <v>2</v>
      </c>
      <c r="E41" s="35" t="s">
        <v>2</v>
      </c>
      <c r="F41" s="181"/>
      <c r="G41" s="182">
        <v>0</v>
      </c>
      <c r="H41" s="41">
        <v>0</v>
      </c>
      <c r="I41" s="42">
        <v>0</v>
      </c>
      <c r="J41" s="43">
        <v>0</v>
      </c>
      <c r="K41" s="41"/>
      <c r="L41" s="42"/>
      <c r="M41" s="43"/>
      <c r="N41" s="41"/>
      <c r="O41" s="42"/>
      <c r="P41" s="43"/>
      <c r="Q41" s="41"/>
      <c r="R41" s="42"/>
      <c r="S41" s="43"/>
      <c r="T41" s="41"/>
      <c r="U41" s="42"/>
      <c r="V41" s="43"/>
      <c r="W41" s="41"/>
      <c r="X41" s="42"/>
      <c r="Y41" s="43"/>
      <c r="Z41" s="41"/>
      <c r="AA41" s="42"/>
      <c r="AB41" s="43"/>
      <c r="AC41" s="41"/>
      <c r="AD41" s="42"/>
      <c r="AE41" s="43"/>
      <c r="AF41" s="41"/>
      <c r="AG41" s="42"/>
      <c r="AH41" s="43"/>
      <c r="AJ41" s="41">
        <f t="shared" si="5"/>
        <v>0</v>
      </c>
      <c r="AK41" s="42">
        <f t="shared" si="5"/>
        <v>0</v>
      </c>
      <c r="AL41" s="43">
        <f t="shared" si="5"/>
        <v>0</v>
      </c>
      <c r="AS41" s="32">
        <f t="shared" si="1"/>
        <v>0</v>
      </c>
      <c r="AU41" s="23">
        <v>1</v>
      </c>
      <c r="AV41" s="23">
        <v>4</v>
      </c>
      <c r="AW41" s="23">
        <f t="shared" si="6"/>
        <v>10</v>
      </c>
    </row>
    <row r="42" spans="1:49" ht="13" hidden="1" x14ac:dyDescent="0.3">
      <c r="B42" s="15"/>
      <c r="C42" s="40" t="s">
        <v>23</v>
      </c>
      <c r="D42" s="34" t="s">
        <v>208</v>
      </c>
      <c r="E42" s="35" t="s">
        <v>209</v>
      </c>
      <c r="F42" s="181"/>
      <c r="G42" s="182">
        <v>0</v>
      </c>
      <c r="H42" s="41">
        <v>0</v>
      </c>
      <c r="I42" s="42">
        <v>0</v>
      </c>
      <c r="J42" s="43">
        <v>0</v>
      </c>
      <c r="K42" s="41"/>
      <c r="L42" s="42"/>
      <c r="M42" s="43"/>
      <c r="N42" s="41"/>
      <c r="O42" s="42"/>
      <c r="P42" s="43"/>
      <c r="Q42" s="41"/>
      <c r="R42" s="42"/>
      <c r="S42" s="43"/>
      <c r="T42" s="41"/>
      <c r="U42" s="42"/>
      <c r="V42" s="43"/>
      <c r="W42" s="41"/>
      <c r="X42" s="42"/>
      <c r="Y42" s="43"/>
      <c r="Z42" s="41"/>
      <c r="AA42" s="42"/>
      <c r="AB42" s="43"/>
      <c r="AC42" s="41"/>
      <c r="AD42" s="42"/>
      <c r="AE42" s="43"/>
      <c r="AF42" s="41"/>
      <c r="AG42" s="42"/>
      <c r="AH42" s="43"/>
      <c r="AJ42" s="41">
        <f t="shared" si="5"/>
        <v>0</v>
      </c>
      <c r="AK42" s="42">
        <f t="shared" si="5"/>
        <v>0</v>
      </c>
      <c r="AL42" s="43">
        <f t="shared" si="5"/>
        <v>0</v>
      </c>
      <c r="AS42" s="32">
        <f t="shared" si="1"/>
        <v>0</v>
      </c>
      <c r="AU42" s="23">
        <v>1</v>
      </c>
      <c r="AV42" s="23">
        <v>5</v>
      </c>
      <c r="AW42" s="23">
        <f t="shared" si="6"/>
        <v>1</v>
      </c>
    </row>
    <row r="43" spans="1:49" ht="13" x14ac:dyDescent="0.3">
      <c r="B43" s="15"/>
      <c r="C43" s="50" t="str">
        <f>IF(LEN(E42)&lt;1,"","Total: " &amp; LEFT(E42,LEN(E42)-21) &amp; "Municipalities")</f>
        <v>Total: Amathole Municipalities</v>
      </c>
      <c r="D43" s="51"/>
      <c r="E43" s="52"/>
      <c r="F43" s="187"/>
      <c r="G43" s="53"/>
      <c r="H43" s="188">
        <f>SUM(H32:H42)</f>
        <v>4900</v>
      </c>
      <c r="I43" s="189"/>
      <c r="J43" s="190"/>
      <c r="K43" s="53">
        <f t="shared" ref="K43:AH43" si="7">SUM(K32:K42)</f>
        <v>0</v>
      </c>
      <c r="L43" s="54">
        <f t="shared" si="7"/>
        <v>0</v>
      </c>
      <c r="M43" s="55">
        <f t="shared" si="7"/>
        <v>0</v>
      </c>
      <c r="N43" s="53">
        <f t="shared" si="7"/>
        <v>0</v>
      </c>
      <c r="O43" s="54">
        <f t="shared" si="7"/>
        <v>0</v>
      </c>
      <c r="P43" s="55">
        <f t="shared" si="7"/>
        <v>0</v>
      </c>
      <c r="Q43" s="53">
        <f t="shared" si="7"/>
        <v>0</v>
      </c>
      <c r="R43" s="54">
        <f t="shared" si="7"/>
        <v>0</v>
      </c>
      <c r="S43" s="55">
        <f t="shared" si="7"/>
        <v>0</v>
      </c>
      <c r="T43" s="53">
        <f t="shared" si="7"/>
        <v>0</v>
      </c>
      <c r="U43" s="54">
        <f t="shared" si="7"/>
        <v>0</v>
      </c>
      <c r="V43" s="55">
        <f t="shared" si="7"/>
        <v>0</v>
      </c>
      <c r="W43" s="53">
        <f t="shared" si="7"/>
        <v>0</v>
      </c>
      <c r="X43" s="54">
        <f t="shared" si="7"/>
        <v>0</v>
      </c>
      <c r="Y43" s="55">
        <f t="shared" si="7"/>
        <v>0</v>
      </c>
      <c r="Z43" s="53">
        <f t="shared" si="7"/>
        <v>0</v>
      </c>
      <c r="AA43" s="54">
        <f t="shared" si="7"/>
        <v>0</v>
      </c>
      <c r="AB43" s="55">
        <f t="shared" si="7"/>
        <v>0</v>
      </c>
      <c r="AC43" s="53">
        <f t="shared" si="7"/>
        <v>0</v>
      </c>
      <c r="AD43" s="54">
        <f t="shared" si="7"/>
        <v>0</v>
      </c>
      <c r="AE43" s="55">
        <f t="shared" si="7"/>
        <v>0</v>
      </c>
      <c r="AF43" s="53">
        <f t="shared" si="7"/>
        <v>0</v>
      </c>
      <c r="AG43" s="54">
        <f t="shared" si="7"/>
        <v>0</v>
      </c>
      <c r="AH43" s="55">
        <f t="shared" si="7"/>
        <v>0</v>
      </c>
      <c r="AJ43" s="53">
        <f>SUM(AJ32:AJ42)</f>
        <v>4900</v>
      </c>
      <c r="AK43" s="54">
        <f>SUM(AK32:AK42)</f>
        <v>0</v>
      </c>
      <c r="AL43" s="55">
        <f>SUM(AL32:AL42)</f>
        <v>0</v>
      </c>
      <c r="AS43" s="32">
        <f t="shared" si="1"/>
        <v>1</v>
      </c>
    </row>
    <row r="44" spans="1:49" ht="13" hidden="1" x14ac:dyDescent="0.3">
      <c r="B44" s="15"/>
      <c r="C44" s="40"/>
      <c r="D44" s="34"/>
      <c r="E44" s="35"/>
      <c r="F44" s="181"/>
      <c r="G44" s="41"/>
      <c r="H44" s="41"/>
      <c r="I44" s="42"/>
      <c r="J44" s="43"/>
      <c r="K44" s="41"/>
      <c r="L44" s="42"/>
      <c r="M44" s="43"/>
      <c r="N44" s="41"/>
      <c r="O44" s="42"/>
      <c r="P44" s="43"/>
      <c r="Q44" s="41"/>
      <c r="R44" s="42"/>
      <c r="S44" s="43"/>
      <c r="T44" s="41"/>
      <c r="U44" s="42"/>
      <c r="V44" s="43"/>
      <c r="W44" s="41"/>
      <c r="X44" s="42"/>
      <c r="Y44" s="43"/>
      <c r="Z44" s="41"/>
      <c r="AA44" s="42"/>
      <c r="AB44" s="43"/>
      <c r="AC44" s="41"/>
      <c r="AD44" s="42"/>
      <c r="AE44" s="43"/>
      <c r="AF44" s="41"/>
      <c r="AG44" s="42"/>
      <c r="AH44" s="43"/>
      <c r="AJ44" s="41"/>
      <c r="AK44" s="42"/>
      <c r="AL44" s="43"/>
      <c r="AS44" s="32">
        <f t="shared" si="1"/>
        <v>0</v>
      </c>
    </row>
    <row r="45" spans="1:49" ht="13" hidden="1" x14ac:dyDescent="0.3">
      <c r="B45" s="15"/>
      <c r="C45" s="40" t="s">
        <v>22</v>
      </c>
      <c r="D45" s="34" t="s">
        <v>672</v>
      </c>
      <c r="E45" s="35" t="s">
        <v>872</v>
      </c>
      <c r="F45" s="181"/>
      <c r="G45" s="182">
        <v>0</v>
      </c>
      <c r="H45" s="41">
        <v>0</v>
      </c>
      <c r="I45" s="42"/>
      <c r="J45" s="43"/>
      <c r="K45" s="41"/>
      <c r="L45" s="42"/>
      <c r="M45" s="43"/>
      <c r="N45" s="41"/>
      <c r="O45" s="42"/>
      <c r="P45" s="43"/>
      <c r="Q45" s="41"/>
      <c r="R45" s="42"/>
      <c r="S45" s="43"/>
      <c r="T45" s="41"/>
      <c r="U45" s="42"/>
      <c r="V45" s="43"/>
      <c r="W45" s="41"/>
      <c r="X45" s="42"/>
      <c r="Y45" s="43"/>
      <c r="Z45" s="41"/>
      <c r="AA45" s="42"/>
      <c r="AB45" s="43"/>
      <c r="AC45" s="41"/>
      <c r="AD45" s="42"/>
      <c r="AE45" s="43"/>
      <c r="AF45" s="41"/>
      <c r="AG45" s="42"/>
      <c r="AH45" s="43"/>
      <c r="AJ45" s="41">
        <f t="shared" ref="AJ45:AL55" si="8">H45+K45+N45+Q45+T45+W45+Z45+AC45+AF45</f>
        <v>0</v>
      </c>
      <c r="AK45" s="42">
        <f t="shared" si="8"/>
        <v>0</v>
      </c>
      <c r="AL45" s="43">
        <f t="shared" si="8"/>
        <v>0</v>
      </c>
      <c r="AS45" s="32">
        <f t="shared" si="1"/>
        <v>0</v>
      </c>
      <c r="AU45" s="23">
        <v>1</v>
      </c>
      <c r="AV45" s="23">
        <v>6</v>
      </c>
      <c r="AW45" s="23">
        <v>1</v>
      </c>
    </row>
    <row r="46" spans="1:49" ht="13" hidden="1" x14ac:dyDescent="0.3">
      <c r="B46" s="15"/>
      <c r="C46" s="40" t="s">
        <v>22</v>
      </c>
      <c r="D46" s="34" t="s">
        <v>673</v>
      </c>
      <c r="E46" s="35" t="s">
        <v>873</v>
      </c>
      <c r="F46" s="181"/>
      <c r="G46" s="182">
        <v>0</v>
      </c>
      <c r="H46" s="41">
        <v>0</v>
      </c>
      <c r="I46" s="42">
        <v>0</v>
      </c>
      <c r="J46" s="43">
        <v>0</v>
      </c>
      <c r="K46" s="41"/>
      <c r="L46" s="42"/>
      <c r="M46" s="43"/>
      <c r="N46" s="41"/>
      <c r="O46" s="42"/>
      <c r="P46" s="43"/>
      <c r="Q46" s="41"/>
      <c r="R46" s="42"/>
      <c r="S46" s="43"/>
      <c r="T46" s="41"/>
      <c r="U46" s="42"/>
      <c r="V46" s="43"/>
      <c r="W46" s="41"/>
      <c r="X46" s="42"/>
      <c r="Y46" s="43"/>
      <c r="Z46" s="41"/>
      <c r="AA46" s="42"/>
      <c r="AB46" s="43"/>
      <c r="AC46" s="41"/>
      <c r="AD46" s="42"/>
      <c r="AE46" s="43"/>
      <c r="AF46" s="41"/>
      <c r="AG46" s="42"/>
      <c r="AH46" s="43"/>
      <c r="AJ46" s="41">
        <f t="shared" si="8"/>
        <v>0</v>
      </c>
      <c r="AK46" s="42">
        <f t="shared" si="8"/>
        <v>0</v>
      </c>
      <c r="AL46" s="43">
        <f t="shared" si="8"/>
        <v>0</v>
      </c>
      <c r="AS46" s="32">
        <f t="shared" si="1"/>
        <v>0</v>
      </c>
      <c r="AU46" s="23">
        <v>1</v>
      </c>
      <c r="AV46" s="23">
        <v>6</v>
      </c>
      <c r="AW46" s="23">
        <f>IF(AV46=AV45,AW45+1,1)</f>
        <v>2</v>
      </c>
    </row>
    <row r="47" spans="1:49" s="195" customFormat="1" ht="13" hidden="1" x14ac:dyDescent="0.3">
      <c r="A47" s="191"/>
      <c r="B47" s="32"/>
      <c r="C47" s="192" t="s">
        <v>22</v>
      </c>
      <c r="D47" s="193" t="s">
        <v>674</v>
      </c>
      <c r="E47" s="194" t="s">
        <v>874</v>
      </c>
      <c r="F47" s="196"/>
      <c r="G47" s="182">
        <v>0</v>
      </c>
      <c r="H47" s="41">
        <v>0</v>
      </c>
      <c r="I47" s="42">
        <v>0</v>
      </c>
      <c r="J47" s="43">
        <v>0</v>
      </c>
      <c r="K47" s="41"/>
      <c r="L47" s="42"/>
      <c r="M47" s="43"/>
      <c r="N47" s="41"/>
      <c r="O47" s="42"/>
      <c r="P47" s="43"/>
      <c r="Q47" s="41"/>
      <c r="R47" s="42"/>
      <c r="S47" s="43"/>
      <c r="T47" s="41"/>
      <c r="U47" s="42"/>
      <c r="V47" s="43"/>
      <c r="W47" s="41"/>
      <c r="X47" s="42"/>
      <c r="Y47" s="43"/>
      <c r="Z47" s="41"/>
      <c r="AA47" s="42"/>
      <c r="AB47" s="43"/>
      <c r="AC47" s="41"/>
      <c r="AD47" s="42"/>
      <c r="AE47" s="43"/>
      <c r="AF47" s="41"/>
      <c r="AG47" s="42"/>
      <c r="AH47" s="43"/>
      <c r="AI47" s="23"/>
      <c r="AJ47" s="41">
        <f t="shared" si="8"/>
        <v>0</v>
      </c>
      <c r="AK47" s="42">
        <f t="shared" si="8"/>
        <v>0</v>
      </c>
      <c r="AL47" s="43">
        <f t="shared" si="8"/>
        <v>0</v>
      </c>
      <c r="AS47" s="32">
        <f t="shared" si="1"/>
        <v>0</v>
      </c>
      <c r="AU47" s="23">
        <v>1</v>
      </c>
      <c r="AV47" s="23">
        <v>6</v>
      </c>
      <c r="AW47" s="23">
        <f t="shared" ref="AW47:AW55" si="9">IF(AV47=AV46,AW46+1,1)</f>
        <v>3</v>
      </c>
    </row>
    <row r="48" spans="1:49" ht="13" hidden="1" x14ac:dyDescent="0.3">
      <c r="B48" s="15"/>
      <c r="C48" s="40" t="s">
        <v>22</v>
      </c>
      <c r="D48" s="34" t="s">
        <v>675</v>
      </c>
      <c r="E48" s="35" t="s">
        <v>878</v>
      </c>
      <c r="F48" s="181"/>
      <c r="G48" s="182">
        <v>0</v>
      </c>
      <c r="H48" s="41">
        <v>0</v>
      </c>
      <c r="I48" s="42">
        <v>0</v>
      </c>
      <c r="J48" s="43">
        <v>0</v>
      </c>
      <c r="K48" s="41"/>
      <c r="L48" s="42"/>
      <c r="M48" s="43"/>
      <c r="N48" s="41"/>
      <c r="O48" s="42"/>
      <c r="P48" s="43"/>
      <c r="Q48" s="41"/>
      <c r="R48" s="42"/>
      <c r="S48" s="43"/>
      <c r="T48" s="41"/>
      <c r="U48" s="42"/>
      <c r="V48" s="43"/>
      <c r="W48" s="41"/>
      <c r="X48" s="42"/>
      <c r="Y48" s="43"/>
      <c r="Z48" s="41"/>
      <c r="AA48" s="42"/>
      <c r="AB48" s="43"/>
      <c r="AC48" s="41"/>
      <c r="AD48" s="42"/>
      <c r="AE48" s="43"/>
      <c r="AF48" s="41"/>
      <c r="AG48" s="42"/>
      <c r="AH48" s="43"/>
      <c r="AJ48" s="41">
        <f t="shared" si="8"/>
        <v>0</v>
      </c>
      <c r="AK48" s="42">
        <f t="shared" si="8"/>
        <v>0</v>
      </c>
      <c r="AL48" s="43">
        <f t="shared" si="8"/>
        <v>0</v>
      </c>
      <c r="AS48" s="32">
        <f t="shared" si="1"/>
        <v>0</v>
      </c>
      <c r="AU48" s="23">
        <v>1</v>
      </c>
      <c r="AV48" s="23">
        <v>6</v>
      </c>
      <c r="AW48" s="23">
        <f t="shared" si="9"/>
        <v>4</v>
      </c>
    </row>
    <row r="49" spans="2:49" ht="13" x14ac:dyDescent="0.3">
      <c r="B49" s="15"/>
      <c r="C49" s="40" t="s">
        <v>22</v>
      </c>
      <c r="D49" s="34" t="s">
        <v>676</v>
      </c>
      <c r="E49" s="35" t="s">
        <v>880</v>
      </c>
      <c r="F49" s="181"/>
      <c r="G49" s="67" t="s">
        <v>113</v>
      </c>
      <c r="H49" s="41">
        <v>10000</v>
      </c>
      <c r="I49" s="42">
        <v>0</v>
      </c>
      <c r="J49" s="43">
        <v>0</v>
      </c>
      <c r="K49" s="41"/>
      <c r="L49" s="42"/>
      <c r="M49" s="43"/>
      <c r="N49" s="41"/>
      <c r="O49" s="42"/>
      <c r="P49" s="43"/>
      <c r="Q49" s="41"/>
      <c r="R49" s="42"/>
      <c r="S49" s="43"/>
      <c r="T49" s="41"/>
      <c r="U49" s="42"/>
      <c r="V49" s="43"/>
      <c r="W49" s="41"/>
      <c r="X49" s="42"/>
      <c r="Y49" s="43"/>
      <c r="Z49" s="41"/>
      <c r="AA49" s="42"/>
      <c r="AB49" s="43"/>
      <c r="AC49" s="41"/>
      <c r="AD49" s="42"/>
      <c r="AE49" s="43"/>
      <c r="AF49" s="41"/>
      <c r="AG49" s="42"/>
      <c r="AH49" s="43"/>
      <c r="AJ49" s="41">
        <f t="shared" si="8"/>
        <v>10000</v>
      </c>
      <c r="AK49" s="42">
        <f t="shared" si="8"/>
        <v>0</v>
      </c>
      <c r="AL49" s="43">
        <f t="shared" si="8"/>
        <v>0</v>
      </c>
      <c r="AS49" s="32">
        <f t="shared" si="1"/>
        <v>1</v>
      </c>
      <c r="AU49" s="23">
        <v>1</v>
      </c>
      <c r="AV49" s="23">
        <v>6</v>
      </c>
      <c r="AW49" s="23">
        <f t="shared" si="9"/>
        <v>5</v>
      </c>
    </row>
    <row r="50" spans="2:49" ht="13" hidden="1" x14ac:dyDescent="0.3">
      <c r="B50" s="15"/>
      <c r="C50" s="40" t="s">
        <v>22</v>
      </c>
      <c r="D50" s="34" t="s">
        <v>677</v>
      </c>
      <c r="E50" s="35" t="s">
        <v>877</v>
      </c>
      <c r="F50" s="181"/>
      <c r="G50" s="182">
        <v>0</v>
      </c>
      <c r="H50" s="41">
        <v>0</v>
      </c>
      <c r="I50" s="42">
        <v>0</v>
      </c>
      <c r="J50" s="43">
        <v>0</v>
      </c>
      <c r="K50" s="41"/>
      <c r="L50" s="42"/>
      <c r="M50" s="43"/>
      <c r="N50" s="41"/>
      <c r="O50" s="42"/>
      <c r="P50" s="43"/>
      <c r="Q50" s="41"/>
      <c r="R50" s="42"/>
      <c r="S50" s="43"/>
      <c r="T50" s="41"/>
      <c r="U50" s="42"/>
      <c r="V50" s="43"/>
      <c r="W50" s="41"/>
      <c r="X50" s="42"/>
      <c r="Y50" s="43"/>
      <c r="Z50" s="41"/>
      <c r="AA50" s="42"/>
      <c r="AB50" s="43"/>
      <c r="AC50" s="41"/>
      <c r="AD50" s="42"/>
      <c r="AE50" s="43"/>
      <c r="AF50" s="41"/>
      <c r="AG50" s="42"/>
      <c r="AH50" s="43"/>
      <c r="AJ50" s="41">
        <f t="shared" si="8"/>
        <v>0</v>
      </c>
      <c r="AK50" s="42">
        <f t="shared" si="8"/>
        <v>0</v>
      </c>
      <c r="AL50" s="43">
        <f t="shared" si="8"/>
        <v>0</v>
      </c>
      <c r="AS50" s="32">
        <f t="shared" si="1"/>
        <v>0</v>
      </c>
      <c r="AU50" s="23">
        <v>1</v>
      </c>
      <c r="AV50" s="23">
        <v>6</v>
      </c>
      <c r="AW50" s="23">
        <f t="shared" si="9"/>
        <v>6</v>
      </c>
    </row>
    <row r="51" spans="2:49" ht="13" hidden="1" x14ac:dyDescent="0.3">
      <c r="B51" s="15"/>
      <c r="C51" s="40" t="s">
        <v>22</v>
      </c>
      <c r="D51" s="34" t="s">
        <v>2</v>
      </c>
      <c r="E51" s="35" t="s">
        <v>2</v>
      </c>
      <c r="F51" s="181"/>
      <c r="G51" s="182">
        <v>0</v>
      </c>
      <c r="H51" s="41">
        <v>0</v>
      </c>
      <c r="I51" s="42">
        <v>0</v>
      </c>
      <c r="J51" s="43">
        <v>0</v>
      </c>
      <c r="K51" s="41"/>
      <c r="L51" s="42"/>
      <c r="M51" s="43"/>
      <c r="N51" s="41"/>
      <c r="O51" s="42"/>
      <c r="P51" s="43"/>
      <c r="Q51" s="41"/>
      <c r="R51" s="42"/>
      <c r="S51" s="43"/>
      <c r="T51" s="41"/>
      <c r="U51" s="42"/>
      <c r="V51" s="43"/>
      <c r="W51" s="41"/>
      <c r="X51" s="42"/>
      <c r="Y51" s="43"/>
      <c r="Z51" s="41"/>
      <c r="AA51" s="42"/>
      <c r="AB51" s="43"/>
      <c r="AC51" s="41"/>
      <c r="AD51" s="42"/>
      <c r="AE51" s="43"/>
      <c r="AF51" s="41"/>
      <c r="AG51" s="42"/>
      <c r="AH51" s="43"/>
      <c r="AJ51" s="41">
        <f t="shared" si="8"/>
        <v>0</v>
      </c>
      <c r="AK51" s="42">
        <f t="shared" si="8"/>
        <v>0</v>
      </c>
      <c r="AL51" s="43">
        <f t="shared" si="8"/>
        <v>0</v>
      </c>
      <c r="AS51" s="32">
        <f t="shared" si="1"/>
        <v>0</v>
      </c>
      <c r="AU51" s="23">
        <v>1</v>
      </c>
      <c r="AV51" s="23">
        <v>6</v>
      </c>
      <c r="AW51" s="23">
        <f t="shared" si="9"/>
        <v>7</v>
      </c>
    </row>
    <row r="52" spans="2:49" ht="13" hidden="1" x14ac:dyDescent="0.3">
      <c r="B52" s="15"/>
      <c r="C52" s="40" t="s">
        <v>22</v>
      </c>
      <c r="D52" s="34" t="s">
        <v>2</v>
      </c>
      <c r="E52" s="35" t="s">
        <v>2</v>
      </c>
      <c r="F52" s="181"/>
      <c r="G52" s="182">
        <v>0</v>
      </c>
      <c r="H52" s="41">
        <v>0</v>
      </c>
      <c r="I52" s="42">
        <v>0</v>
      </c>
      <c r="J52" s="43">
        <v>0</v>
      </c>
      <c r="K52" s="41"/>
      <c r="L52" s="42"/>
      <c r="M52" s="43"/>
      <c r="N52" s="41"/>
      <c r="O52" s="42"/>
      <c r="P52" s="43"/>
      <c r="Q52" s="41"/>
      <c r="R52" s="42"/>
      <c r="S52" s="43"/>
      <c r="T52" s="41"/>
      <c r="U52" s="42"/>
      <c r="V52" s="43"/>
      <c r="W52" s="41"/>
      <c r="X52" s="42"/>
      <c r="Y52" s="43"/>
      <c r="Z52" s="41"/>
      <c r="AA52" s="42"/>
      <c r="AB52" s="43"/>
      <c r="AC52" s="41"/>
      <c r="AD52" s="42"/>
      <c r="AE52" s="43"/>
      <c r="AF52" s="41"/>
      <c r="AG52" s="42"/>
      <c r="AH52" s="43"/>
      <c r="AJ52" s="41">
        <f t="shared" si="8"/>
        <v>0</v>
      </c>
      <c r="AK52" s="42">
        <f t="shared" si="8"/>
        <v>0</v>
      </c>
      <c r="AL52" s="43">
        <f t="shared" si="8"/>
        <v>0</v>
      </c>
      <c r="AS52" s="32">
        <f t="shared" si="1"/>
        <v>0</v>
      </c>
      <c r="AU52" s="23">
        <v>1</v>
      </c>
      <c r="AV52" s="23">
        <v>6</v>
      </c>
      <c r="AW52" s="23">
        <f t="shared" si="9"/>
        <v>8</v>
      </c>
    </row>
    <row r="53" spans="2:49" ht="13" hidden="1" x14ac:dyDescent="0.3">
      <c r="B53" s="15"/>
      <c r="C53" s="40" t="s">
        <v>22</v>
      </c>
      <c r="D53" s="34" t="s">
        <v>2</v>
      </c>
      <c r="E53" s="35" t="s">
        <v>2</v>
      </c>
      <c r="F53" s="181"/>
      <c r="G53" s="182">
        <v>0</v>
      </c>
      <c r="H53" s="41">
        <v>0</v>
      </c>
      <c r="I53" s="42">
        <v>0</v>
      </c>
      <c r="J53" s="43">
        <v>0</v>
      </c>
      <c r="K53" s="41"/>
      <c r="L53" s="42"/>
      <c r="M53" s="43"/>
      <c r="N53" s="41"/>
      <c r="O53" s="42"/>
      <c r="P53" s="43"/>
      <c r="Q53" s="41"/>
      <c r="R53" s="42"/>
      <c r="S53" s="43"/>
      <c r="T53" s="41"/>
      <c r="U53" s="42"/>
      <c r="V53" s="43"/>
      <c r="W53" s="41"/>
      <c r="X53" s="42"/>
      <c r="Y53" s="43"/>
      <c r="Z53" s="41"/>
      <c r="AA53" s="42"/>
      <c r="AB53" s="43"/>
      <c r="AC53" s="41"/>
      <c r="AD53" s="42"/>
      <c r="AE53" s="43"/>
      <c r="AF53" s="41"/>
      <c r="AG53" s="42"/>
      <c r="AH53" s="43"/>
      <c r="AJ53" s="41">
        <f t="shared" si="8"/>
        <v>0</v>
      </c>
      <c r="AK53" s="42">
        <f t="shared" si="8"/>
        <v>0</v>
      </c>
      <c r="AL53" s="43">
        <f t="shared" si="8"/>
        <v>0</v>
      </c>
      <c r="AS53" s="32">
        <f t="shared" si="1"/>
        <v>0</v>
      </c>
      <c r="AU53" s="23">
        <v>1</v>
      </c>
      <c r="AV53" s="23">
        <v>6</v>
      </c>
      <c r="AW53" s="23">
        <f t="shared" si="9"/>
        <v>9</v>
      </c>
    </row>
    <row r="54" spans="2:49" ht="13" hidden="1" x14ac:dyDescent="0.3">
      <c r="B54" s="15"/>
      <c r="C54" s="40" t="s">
        <v>22</v>
      </c>
      <c r="D54" s="34" t="s">
        <v>2</v>
      </c>
      <c r="E54" s="35" t="s">
        <v>2</v>
      </c>
      <c r="F54" s="181"/>
      <c r="G54" s="182">
        <v>0</v>
      </c>
      <c r="H54" s="41">
        <v>0</v>
      </c>
      <c r="I54" s="42">
        <v>0</v>
      </c>
      <c r="J54" s="43">
        <v>0</v>
      </c>
      <c r="K54" s="41"/>
      <c r="L54" s="42"/>
      <c r="M54" s="43"/>
      <c r="N54" s="41"/>
      <c r="O54" s="42"/>
      <c r="P54" s="43"/>
      <c r="Q54" s="41"/>
      <c r="R54" s="42"/>
      <c r="S54" s="43"/>
      <c r="T54" s="41"/>
      <c r="U54" s="42"/>
      <c r="V54" s="43"/>
      <c r="W54" s="41"/>
      <c r="X54" s="42"/>
      <c r="Y54" s="43"/>
      <c r="Z54" s="41"/>
      <c r="AA54" s="42"/>
      <c r="AB54" s="43"/>
      <c r="AC54" s="41"/>
      <c r="AD54" s="42"/>
      <c r="AE54" s="43"/>
      <c r="AF54" s="41"/>
      <c r="AG54" s="42"/>
      <c r="AH54" s="43"/>
      <c r="AJ54" s="41">
        <f t="shared" si="8"/>
        <v>0</v>
      </c>
      <c r="AK54" s="42">
        <f t="shared" si="8"/>
        <v>0</v>
      </c>
      <c r="AL54" s="43">
        <f t="shared" si="8"/>
        <v>0</v>
      </c>
      <c r="AS54" s="32">
        <f t="shared" si="1"/>
        <v>0</v>
      </c>
      <c r="AU54" s="23">
        <v>1</v>
      </c>
      <c r="AV54" s="23">
        <v>6</v>
      </c>
      <c r="AW54" s="23">
        <f t="shared" si="9"/>
        <v>10</v>
      </c>
    </row>
    <row r="55" spans="2:49" ht="13" hidden="1" x14ac:dyDescent="0.3">
      <c r="B55" s="15"/>
      <c r="C55" s="40" t="s">
        <v>23</v>
      </c>
      <c r="D55" s="34" t="s">
        <v>218</v>
      </c>
      <c r="E55" s="35" t="s">
        <v>219</v>
      </c>
      <c r="F55" s="181"/>
      <c r="G55" s="182">
        <v>0</v>
      </c>
      <c r="H55" s="41">
        <v>0</v>
      </c>
      <c r="I55" s="42">
        <v>0</v>
      </c>
      <c r="J55" s="43">
        <v>0</v>
      </c>
      <c r="K55" s="41"/>
      <c r="L55" s="42"/>
      <c r="M55" s="43"/>
      <c r="N55" s="41"/>
      <c r="O55" s="42"/>
      <c r="P55" s="43"/>
      <c r="Q55" s="41"/>
      <c r="R55" s="42"/>
      <c r="S55" s="43"/>
      <c r="T55" s="41"/>
      <c r="U55" s="42"/>
      <c r="V55" s="43"/>
      <c r="W55" s="41"/>
      <c r="X55" s="42"/>
      <c r="Y55" s="43"/>
      <c r="Z55" s="41"/>
      <c r="AA55" s="42"/>
      <c r="AB55" s="43"/>
      <c r="AC55" s="41"/>
      <c r="AD55" s="42"/>
      <c r="AE55" s="43"/>
      <c r="AF55" s="41"/>
      <c r="AG55" s="42"/>
      <c r="AH55" s="43"/>
      <c r="AJ55" s="41">
        <f t="shared" si="8"/>
        <v>0</v>
      </c>
      <c r="AK55" s="42">
        <f t="shared" si="8"/>
        <v>0</v>
      </c>
      <c r="AL55" s="43">
        <f t="shared" si="8"/>
        <v>0</v>
      </c>
      <c r="AS55" s="32">
        <f t="shared" si="1"/>
        <v>0</v>
      </c>
      <c r="AU55" s="23">
        <v>1</v>
      </c>
      <c r="AV55" s="23">
        <v>7</v>
      </c>
      <c r="AW55" s="23">
        <f t="shared" si="9"/>
        <v>1</v>
      </c>
    </row>
    <row r="56" spans="2:49" ht="13" x14ac:dyDescent="0.3">
      <c r="B56" s="15"/>
      <c r="C56" s="50" t="str">
        <f>IF(LEN(E55)&lt;1,"","Total: " &amp; LEFT(E55,LEN(E55)-21) &amp; "Municipalities")</f>
        <v>Total: Chris Hani Municipalities</v>
      </c>
      <c r="D56" s="51"/>
      <c r="E56" s="52"/>
      <c r="F56" s="187"/>
      <c r="G56" s="53"/>
      <c r="H56" s="53">
        <f>SUM(H45:H55)</f>
        <v>10000</v>
      </c>
      <c r="I56" s="54"/>
      <c r="J56" s="55"/>
      <c r="K56" s="53">
        <f t="shared" ref="K56:AH56" si="10">SUM(K45:K55)</f>
        <v>0</v>
      </c>
      <c r="L56" s="54">
        <f t="shared" si="10"/>
        <v>0</v>
      </c>
      <c r="M56" s="55">
        <f t="shared" si="10"/>
        <v>0</v>
      </c>
      <c r="N56" s="53">
        <f t="shared" si="10"/>
        <v>0</v>
      </c>
      <c r="O56" s="54">
        <f t="shared" si="10"/>
        <v>0</v>
      </c>
      <c r="P56" s="55">
        <f t="shared" si="10"/>
        <v>0</v>
      </c>
      <c r="Q56" s="53">
        <f t="shared" si="10"/>
        <v>0</v>
      </c>
      <c r="R56" s="54">
        <f t="shared" si="10"/>
        <v>0</v>
      </c>
      <c r="S56" s="55">
        <f t="shared" si="10"/>
        <v>0</v>
      </c>
      <c r="T56" s="53">
        <f t="shared" si="10"/>
        <v>0</v>
      </c>
      <c r="U56" s="54">
        <f t="shared" si="10"/>
        <v>0</v>
      </c>
      <c r="V56" s="55">
        <f t="shared" si="10"/>
        <v>0</v>
      </c>
      <c r="W56" s="53">
        <f t="shared" si="10"/>
        <v>0</v>
      </c>
      <c r="X56" s="54">
        <f t="shared" si="10"/>
        <v>0</v>
      </c>
      <c r="Y56" s="55">
        <f t="shared" si="10"/>
        <v>0</v>
      </c>
      <c r="Z56" s="53">
        <f t="shared" si="10"/>
        <v>0</v>
      </c>
      <c r="AA56" s="54">
        <f t="shared" si="10"/>
        <v>0</v>
      </c>
      <c r="AB56" s="55">
        <f t="shared" si="10"/>
        <v>0</v>
      </c>
      <c r="AC56" s="53">
        <f t="shared" si="10"/>
        <v>0</v>
      </c>
      <c r="AD56" s="54">
        <f t="shared" si="10"/>
        <v>0</v>
      </c>
      <c r="AE56" s="55">
        <f t="shared" si="10"/>
        <v>0</v>
      </c>
      <c r="AF56" s="53">
        <f t="shared" si="10"/>
        <v>0</v>
      </c>
      <c r="AG56" s="54">
        <f t="shared" si="10"/>
        <v>0</v>
      </c>
      <c r="AH56" s="55">
        <f t="shared" si="10"/>
        <v>0</v>
      </c>
      <c r="AJ56" s="53">
        <f>SUM(AJ45:AJ55)</f>
        <v>10000</v>
      </c>
      <c r="AK56" s="54">
        <f>SUM(AK45:AK55)</f>
        <v>0</v>
      </c>
      <c r="AL56" s="55">
        <f>SUM(AL45:AL55)</f>
        <v>0</v>
      </c>
      <c r="AS56" s="32">
        <f t="shared" si="1"/>
        <v>1</v>
      </c>
    </row>
    <row r="57" spans="2:49" ht="13" hidden="1" x14ac:dyDescent="0.3">
      <c r="B57" s="15"/>
      <c r="C57" s="40"/>
      <c r="D57" s="34"/>
      <c r="E57" s="35"/>
      <c r="F57" s="181"/>
      <c r="G57" s="41"/>
      <c r="H57" s="41"/>
      <c r="I57" s="42"/>
      <c r="J57" s="43"/>
      <c r="K57" s="41"/>
      <c r="L57" s="42"/>
      <c r="M57" s="43"/>
      <c r="N57" s="41"/>
      <c r="O57" s="42"/>
      <c r="P57" s="43"/>
      <c r="Q57" s="41"/>
      <c r="R57" s="42"/>
      <c r="S57" s="43"/>
      <c r="T57" s="41"/>
      <c r="U57" s="42"/>
      <c r="V57" s="43"/>
      <c r="W57" s="41"/>
      <c r="X57" s="42"/>
      <c r="Y57" s="43"/>
      <c r="Z57" s="41"/>
      <c r="AA57" s="42"/>
      <c r="AB57" s="43"/>
      <c r="AC57" s="41"/>
      <c r="AD57" s="42"/>
      <c r="AE57" s="43"/>
      <c r="AF57" s="41"/>
      <c r="AG57" s="42"/>
      <c r="AH57" s="43"/>
      <c r="AJ57" s="41"/>
      <c r="AK57" s="42"/>
      <c r="AL57" s="43"/>
      <c r="AS57" s="32">
        <f t="shared" si="1"/>
        <v>0</v>
      </c>
    </row>
    <row r="58" spans="2:49" ht="13" hidden="1" x14ac:dyDescent="0.3">
      <c r="B58" s="15"/>
      <c r="C58" s="40" t="s">
        <v>22</v>
      </c>
      <c r="D58" s="34" t="s">
        <v>678</v>
      </c>
      <c r="E58" s="35" t="s">
        <v>876</v>
      </c>
      <c r="F58" s="181"/>
      <c r="G58" s="182">
        <v>0</v>
      </c>
      <c r="H58" s="41">
        <v>0</v>
      </c>
      <c r="I58" s="42"/>
      <c r="J58" s="43"/>
      <c r="K58" s="41"/>
      <c r="L58" s="42"/>
      <c r="M58" s="43"/>
      <c r="N58" s="41"/>
      <c r="O58" s="42"/>
      <c r="P58" s="43"/>
      <c r="Q58" s="41"/>
      <c r="R58" s="42"/>
      <c r="S58" s="43"/>
      <c r="T58" s="41"/>
      <c r="U58" s="42"/>
      <c r="V58" s="43"/>
      <c r="W58" s="41"/>
      <c r="X58" s="42"/>
      <c r="Y58" s="43"/>
      <c r="Z58" s="41"/>
      <c r="AA58" s="42"/>
      <c r="AB58" s="43"/>
      <c r="AC58" s="41"/>
      <c r="AD58" s="42"/>
      <c r="AE58" s="43"/>
      <c r="AF58" s="41"/>
      <c r="AG58" s="42"/>
      <c r="AH58" s="43"/>
      <c r="AJ58" s="41">
        <f t="shared" ref="AJ58:AL68" si="11">H58+K58+N58+Q58+T58+W58+Z58+AC58+AF58</f>
        <v>0</v>
      </c>
      <c r="AK58" s="42">
        <f t="shared" si="11"/>
        <v>0</v>
      </c>
      <c r="AL58" s="43">
        <f t="shared" si="11"/>
        <v>0</v>
      </c>
      <c r="AS58" s="32">
        <f t="shared" si="1"/>
        <v>0</v>
      </c>
      <c r="AU58" s="23">
        <v>1</v>
      </c>
      <c r="AV58" s="23">
        <v>8</v>
      </c>
      <c r="AW58" s="23">
        <v>1</v>
      </c>
    </row>
    <row r="59" spans="2:49" ht="13" x14ac:dyDescent="0.3">
      <c r="B59" s="15"/>
      <c r="C59" s="40" t="s">
        <v>22</v>
      </c>
      <c r="D59" s="34" t="s">
        <v>679</v>
      </c>
      <c r="E59" s="35" t="s">
        <v>875</v>
      </c>
      <c r="F59" s="34"/>
      <c r="G59" s="67" t="s">
        <v>114</v>
      </c>
      <c r="H59" s="41">
        <v>10000</v>
      </c>
      <c r="I59" s="42">
        <v>0</v>
      </c>
      <c r="J59" s="43">
        <v>0</v>
      </c>
      <c r="K59" s="41"/>
      <c r="L59" s="42"/>
      <c r="M59" s="43"/>
      <c r="N59" s="41"/>
      <c r="O59" s="42"/>
      <c r="P59" s="43"/>
      <c r="Q59" s="41"/>
      <c r="R59" s="42"/>
      <c r="S59" s="43"/>
      <c r="T59" s="41"/>
      <c r="U59" s="42"/>
      <c r="V59" s="43"/>
      <c r="W59" s="41"/>
      <c r="X59" s="42"/>
      <c r="Y59" s="43"/>
      <c r="Z59" s="41"/>
      <c r="AA59" s="42"/>
      <c r="AB59" s="43"/>
      <c r="AC59" s="41"/>
      <c r="AD59" s="42"/>
      <c r="AE59" s="43"/>
      <c r="AF59" s="41"/>
      <c r="AG59" s="42"/>
      <c r="AH59" s="43"/>
      <c r="AJ59" s="41">
        <f t="shared" si="11"/>
        <v>10000</v>
      </c>
      <c r="AK59" s="42">
        <f t="shared" si="11"/>
        <v>0</v>
      </c>
      <c r="AL59" s="43">
        <f t="shared" si="11"/>
        <v>0</v>
      </c>
      <c r="AS59" s="32">
        <f t="shared" si="1"/>
        <v>1</v>
      </c>
      <c r="AU59" s="23">
        <v>1</v>
      </c>
      <c r="AV59" s="23">
        <v>8</v>
      </c>
      <c r="AW59" s="23">
        <f>IF(AV59=AV58,AW58+1,1)</f>
        <v>2</v>
      </c>
    </row>
    <row r="60" spans="2:49" ht="13" hidden="1" x14ac:dyDescent="0.3">
      <c r="B60" s="15"/>
      <c r="C60" s="40" t="s">
        <v>22</v>
      </c>
      <c r="D60" s="34" t="s">
        <v>680</v>
      </c>
      <c r="E60" s="35" t="s">
        <v>879</v>
      </c>
      <c r="F60" s="181"/>
      <c r="G60" s="182">
        <v>0</v>
      </c>
      <c r="H60" s="41">
        <v>0</v>
      </c>
      <c r="I60" s="42">
        <v>0</v>
      </c>
      <c r="J60" s="43">
        <v>0</v>
      </c>
      <c r="K60" s="41"/>
      <c r="L60" s="42"/>
      <c r="M60" s="43"/>
      <c r="N60" s="41"/>
      <c r="O60" s="42"/>
      <c r="P60" s="43"/>
      <c r="Q60" s="41"/>
      <c r="R60" s="42"/>
      <c r="S60" s="43"/>
      <c r="T60" s="41"/>
      <c r="U60" s="42"/>
      <c r="V60" s="43"/>
      <c r="W60" s="41"/>
      <c r="X60" s="42"/>
      <c r="Y60" s="43"/>
      <c r="Z60" s="41"/>
      <c r="AA60" s="42"/>
      <c r="AB60" s="43"/>
      <c r="AC60" s="41"/>
      <c r="AD60" s="42"/>
      <c r="AE60" s="43"/>
      <c r="AF60" s="41"/>
      <c r="AG60" s="42"/>
      <c r="AH60" s="43"/>
      <c r="AJ60" s="41">
        <f t="shared" si="11"/>
        <v>0</v>
      </c>
      <c r="AK60" s="42">
        <f t="shared" si="11"/>
        <v>0</v>
      </c>
      <c r="AL60" s="43">
        <f t="shared" si="11"/>
        <v>0</v>
      </c>
      <c r="AS60" s="32">
        <f t="shared" si="1"/>
        <v>0</v>
      </c>
      <c r="AU60" s="23">
        <v>1</v>
      </c>
      <c r="AV60" s="23">
        <v>8</v>
      </c>
      <c r="AW60" s="23">
        <f t="shared" ref="AW60:AW68" si="12">IF(AV60=AV59,AW59+1,1)</f>
        <v>3</v>
      </c>
    </row>
    <row r="61" spans="2:49" ht="13" hidden="1" x14ac:dyDescent="0.3">
      <c r="B61" s="15"/>
      <c r="C61" s="40" t="s">
        <v>22</v>
      </c>
      <c r="D61" s="34" t="s">
        <v>2</v>
      </c>
      <c r="E61" s="35" t="s">
        <v>2</v>
      </c>
      <c r="F61" s="181"/>
      <c r="G61" s="182">
        <v>0</v>
      </c>
      <c r="H61" s="41">
        <v>0</v>
      </c>
      <c r="I61" s="42">
        <v>0</v>
      </c>
      <c r="J61" s="43">
        <v>0</v>
      </c>
      <c r="K61" s="41"/>
      <c r="L61" s="42"/>
      <c r="M61" s="43"/>
      <c r="N61" s="41"/>
      <c r="O61" s="42"/>
      <c r="P61" s="43"/>
      <c r="Q61" s="41"/>
      <c r="R61" s="42"/>
      <c r="S61" s="43"/>
      <c r="T61" s="41"/>
      <c r="U61" s="42"/>
      <c r="V61" s="43"/>
      <c r="W61" s="41"/>
      <c r="X61" s="42"/>
      <c r="Y61" s="43"/>
      <c r="Z61" s="41"/>
      <c r="AA61" s="42"/>
      <c r="AB61" s="43"/>
      <c r="AC61" s="41"/>
      <c r="AD61" s="42"/>
      <c r="AE61" s="43"/>
      <c r="AF61" s="41"/>
      <c r="AG61" s="42"/>
      <c r="AH61" s="43"/>
      <c r="AJ61" s="41">
        <f t="shared" si="11"/>
        <v>0</v>
      </c>
      <c r="AK61" s="42">
        <f t="shared" si="11"/>
        <v>0</v>
      </c>
      <c r="AL61" s="43">
        <f t="shared" si="11"/>
        <v>0</v>
      </c>
      <c r="AS61" s="32">
        <f t="shared" si="1"/>
        <v>0</v>
      </c>
      <c r="AU61" s="23">
        <v>1</v>
      </c>
      <c r="AV61" s="23">
        <v>8</v>
      </c>
      <c r="AW61" s="23">
        <f t="shared" si="12"/>
        <v>4</v>
      </c>
    </row>
    <row r="62" spans="2:49" ht="13" hidden="1" x14ac:dyDescent="0.3">
      <c r="B62" s="15"/>
      <c r="C62" s="40" t="s">
        <v>22</v>
      </c>
      <c r="D62" s="34" t="s">
        <v>2</v>
      </c>
      <c r="E62" s="35" t="s">
        <v>2</v>
      </c>
      <c r="F62" s="181"/>
      <c r="G62" s="182">
        <v>0</v>
      </c>
      <c r="H62" s="41">
        <v>0</v>
      </c>
      <c r="I62" s="42">
        <v>0</v>
      </c>
      <c r="J62" s="43">
        <v>0</v>
      </c>
      <c r="K62" s="41"/>
      <c r="L62" s="42"/>
      <c r="M62" s="43"/>
      <c r="N62" s="41"/>
      <c r="O62" s="42"/>
      <c r="P62" s="43"/>
      <c r="Q62" s="41"/>
      <c r="R62" s="42"/>
      <c r="S62" s="43"/>
      <c r="T62" s="41"/>
      <c r="U62" s="42"/>
      <c r="V62" s="43"/>
      <c r="W62" s="41"/>
      <c r="X62" s="42"/>
      <c r="Y62" s="43"/>
      <c r="Z62" s="41"/>
      <c r="AA62" s="42"/>
      <c r="AB62" s="43"/>
      <c r="AC62" s="41"/>
      <c r="AD62" s="42"/>
      <c r="AE62" s="43"/>
      <c r="AF62" s="41"/>
      <c r="AG62" s="42"/>
      <c r="AH62" s="43"/>
      <c r="AJ62" s="41">
        <f t="shared" si="11"/>
        <v>0</v>
      </c>
      <c r="AK62" s="42">
        <f t="shared" si="11"/>
        <v>0</v>
      </c>
      <c r="AL62" s="43">
        <f t="shared" si="11"/>
        <v>0</v>
      </c>
      <c r="AS62" s="32">
        <f t="shared" si="1"/>
        <v>0</v>
      </c>
      <c r="AU62" s="23">
        <v>1</v>
      </c>
      <c r="AV62" s="23">
        <v>8</v>
      </c>
      <c r="AW62" s="23">
        <f t="shared" si="12"/>
        <v>5</v>
      </c>
    </row>
    <row r="63" spans="2:49" ht="13" hidden="1" x14ac:dyDescent="0.3">
      <c r="B63" s="15"/>
      <c r="C63" s="40" t="s">
        <v>22</v>
      </c>
      <c r="D63" s="34" t="s">
        <v>2</v>
      </c>
      <c r="E63" s="35" t="s">
        <v>2</v>
      </c>
      <c r="F63" s="181"/>
      <c r="G63" s="182">
        <v>0</v>
      </c>
      <c r="H63" s="41">
        <v>0</v>
      </c>
      <c r="I63" s="42">
        <v>0</v>
      </c>
      <c r="J63" s="43">
        <v>0</v>
      </c>
      <c r="K63" s="41"/>
      <c r="L63" s="42"/>
      <c r="M63" s="43"/>
      <c r="N63" s="41"/>
      <c r="O63" s="42"/>
      <c r="P63" s="43"/>
      <c r="Q63" s="41"/>
      <c r="R63" s="42"/>
      <c r="S63" s="43"/>
      <c r="T63" s="41"/>
      <c r="U63" s="42"/>
      <c r="V63" s="43"/>
      <c r="W63" s="41"/>
      <c r="X63" s="42"/>
      <c r="Y63" s="43"/>
      <c r="Z63" s="41"/>
      <c r="AA63" s="42"/>
      <c r="AB63" s="43"/>
      <c r="AC63" s="41"/>
      <c r="AD63" s="42"/>
      <c r="AE63" s="43"/>
      <c r="AF63" s="41"/>
      <c r="AG63" s="42"/>
      <c r="AH63" s="43"/>
      <c r="AJ63" s="41">
        <f t="shared" si="11"/>
        <v>0</v>
      </c>
      <c r="AK63" s="42">
        <f t="shared" si="11"/>
        <v>0</v>
      </c>
      <c r="AL63" s="43">
        <f t="shared" si="11"/>
        <v>0</v>
      </c>
      <c r="AS63" s="32">
        <f t="shared" si="1"/>
        <v>0</v>
      </c>
      <c r="AU63" s="23">
        <v>1</v>
      </c>
      <c r="AV63" s="23">
        <v>8</v>
      </c>
      <c r="AW63" s="23">
        <f t="shared" si="12"/>
        <v>6</v>
      </c>
    </row>
    <row r="64" spans="2:49" ht="13" hidden="1" x14ac:dyDescent="0.3">
      <c r="B64" s="15"/>
      <c r="C64" s="40" t="s">
        <v>22</v>
      </c>
      <c r="D64" s="34" t="s">
        <v>2</v>
      </c>
      <c r="E64" s="35" t="s">
        <v>2</v>
      </c>
      <c r="F64" s="181"/>
      <c r="G64" s="182">
        <v>0</v>
      </c>
      <c r="H64" s="41">
        <v>0</v>
      </c>
      <c r="I64" s="42">
        <v>0</v>
      </c>
      <c r="J64" s="43">
        <v>0</v>
      </c>
      <c r="K64" s="41"/>
      <c r="L64" s="42"/>
      <c r="M64" s="43"/>
      <c r="N64" s="41"/>
      <c r="O64" s="42"/>
      <c r="P64" s="43"/>
      <c r="Q64" s="41"/>
      <c r="R64" s="42"/>
      <c r="S64" s="43"/>
      <c r="T64" s="41"/>
      <c r="U64" s="42"/>
      <c r="V64" s="43"/>
      <c r="W64" s="41"/>
      <c r="X64" s="42"/>
      <c r="Y64" s="43"/>
      <c r="Z64" s="41"/>
      <c r="AA64" s="42"/>
      <c r="AB64" s="43"/>
      <c r="AC64" s="41"/>
      <c r="AD64" s="42"/>
      <c r="AE64" s="43"/>
      <c r="AF64" s="41"/>
      <c r="AG64" s="42"/>
      <c r="AH64" s="43"/>
      <c r="AJ64" s="41">
        <f t="shared" si="11"/>
        <v>0</v>
      </c>
      <c r="AK64" s="42">
        <f t="shared" si="11"/>
        <v>0</v>
      </c>
      <c r="AL64" s="43">
        <f t="shared" si="11"/>
        <v>0</v>
      </c>
      <c r="AS64" s="32">
        <f t="shared" si="1"/>
        <v>0</v>
      </c>
      <c r="AU64" s="23">
        <v>1</v>
      </c>
      <c r="AV64" s="23">
        <v>8</v>
      </c>
      <c r="AW64" s="23">
        <f t="shared" si="12"/>
        <v>7</v>
      </c>
    </row>
    <row r="65" spans="1:49" ht="13" hidden="1" x14ac:dyDescent="0.3">
      <c r="B65" s="15"/>
      <c r="C65" s="40" t="s">
        <v>22</v>
      </c>
      <c r="D65" s="34" t="s">
        <v>2</v>
      </c>
      <c r="E65" s="35" t="s">
        <v>2</v>
      </c>
      <c r="F65" s="181"/>
      <c r="G65" s="182">
        <v>0</v>
      </c>
      <c r="H65" s="41">
        <v>0</v>
      </c>
      <c r="I65" s="42">
        <v>0</v>
      </c>
      <c r="J65" s="43">
        <v>0</v>
      </c>
      <c r="K65" s="41"/>
      <c r="L65" s="42"/>
      <c r="M65" s="43"/>
      <c r="N65" s="41"/>
      <c r="O65" s="42"/>
      <c r="P65" s="43"/>
      <c r="Q65" s="41"/>
      <c r="R65" s="42"/>
      <c r="S65" s="43"/>
      <c r="T65" s="41"/>
      <c r="U65" s="42"/>
      <c r="V65" s="43"/>
      <c r="W65" s="41"/>
      <c r="X65" s="42"/>
      <c r="Y65" s="43"/>
      <c r="Z65" s="41"/>
      <c r="AA65" s="42"/>
      <c r="AB65" s="43"/>
      <c r="AC65" s="41"/>
      <c r="AD65" s="42"/>
      <c r="AE65" s="43"/>
      <c r="AF65" s="41"/>
      <c r="AG65" s="42"/>
      <c r="AH65" s="43"/>
      <c r="AJ65" s="41">
        <f t="shared" si="11"/>
        <v>0</v>
      </c>
      <c r="AK65" s="42">
        <f t="shared" si="11"/>
        <v>0</v>
      </c>
      <c r="AL65" s="43">
        <f t="shared" si="11"/>
        <v>0</v>
      </c>
      <c r="AS65" s="32">
        <f t="shared" si="1"/>
        <v>0</v>
      </c>
      <c r="AU65" s="23">
        <v>1</v>
      </c>
      <c r="AV65" s="23">
        <v>8</v>
      </c>
      <c r="AW65" s="23">
        <f t="shared" si="12"/>
        <v>8</v>
      </c>
    </row>
    <row r="66" spans="1:49" ht="13" hidden="1" x14ac:dyDescent="0.3">
      <c r="B66" s="15"/>
      <c r="C66" s="40" t="s">
        <v>22</v>
      </c>
      <c r="D66" s="34" t="s">
        <v>2</v>
      </c>
      <c r="E66" s="35" t="s">
        <v>2</v>
      </c>
      <c r="F66" s="181"/>
      <c r="G66" s="182">
        <v>0</v>
      </c>
      <c r="H66" s="41">
        <v>0</v>
      </c>
      <c r="I66" s="42">
        <v>0</v>
      </c>
      <c r="J66" s="43">
        <v>0</v>
      </c>
      <c r="K66" s="41"/>
      <c r="L66" s="42"/>
      <c r="M66" s="43"/>
      <c r="N66" s="41"/>
      <c r="O66" s="42"/>
      <c r="P66" s="43"/>
      <c r="Q66" s="41"/>
      <c r="R66" s="42"/>
      <c r="S66" s="43"/>
      <c r="T66" s="41"/>
      <c r="U66" s="42"/>
      <c r="V66" s="43"/>
      <c r="W66" s="41"/>
      <c r="X66" s="42"/>
      <c r="Y66" s="43"/>
      <c r="Z66" s="41"/>
      <c r="AA66" s="42"/>
      <c r="AB66" s="43"/>
      <c r="AC66" s="41"/>
      <c r="AD66" s="42"/>
      <c r="AE66" s="43"/>
      <c r="AF66" s="41"/>
      <c r="AG66" s="42"/>
      <c r="AH66" s="43"/>
      <c r="AJ66" s="41">
        <f t="shared" si="11"/>
        <v>0</v>
      </c>
      <c r="AK66" s="42">
        <f t="shared" si="11"/>
        <v>0</v>
      </c>
      <c r="AL66" s="43">
        <f t="shared" si="11"/>
        <v>0</v>
      </c>
      <c r="AS66" s="32">
        <f t="shared" si="1"/>
        <v>0</v>
      </c>
      <c r="AU66" s="23">
        <v>1</v>
      </c>
      <c r="AV66" s="23">
        <v>8</v>
      </c>
      <c r="AW66" s="23">
        <f t="shared" si="12"/>
        <v>9</v>
      </c>
    </row>
    <row r="67" spans="1:49" ht="13" hidden="1" x14ac:dyDescent="0.3">
      <c r="B67" s="15"/>
      <c r="C67" s="40" t="s">
        <v>22</v>
      </c>
      <c r="D67" s="34" t="s">
        <v>2</v>
      </c>
      <c r="E67" s="35" t="s">
        <v>2</v>
      </c>
      <c r="F67" s="181"/>
      <c r="G67" s="182">
        <v>0</v>
      </c>
      <c r="H67" s="41">
        <v>0</v>
      </c>
      <c r="I67" s="42">
        <v>0</v>
      </c>
      <c r="J67" s="43">
        <v>0</v>
      </c>
      <c r="K67" s="41"/>
      <c r="L67" s="42"/>
      <c r="M67" s="43"/>
      <c r="N67" s="41"/>
      <c r="O67" s="42"/>
      <c r="P67" s="43"/>
      <c r="Q67" s="41"/>
      <c r="R67" s="42"/>
      <c r="S67" s="43"/>
      <c r="T67" s="41"/>
      <c r="U67" s="42"/>
      <c r="V67" s="43"/>
      <c r="W67" s="41"/>
      <c r="X67" s="42"/>
      <c r="Y67" s="43"/>
      <c r="Z67" s="41"/>
      <c r="AA67" s="42"/>
      <c r="AB67" s="43"/>
      <c r="AC67" s="41"/>
      <c r="AD67" s="42"/>
      <c r="AE67" s="43"/>
      <c r="AF67" s="41"/>
      <c r="AG67" s="42"/>
      <c r="AH67" s="43"/>
      <c r="AJ67" s="41">
        <f t="shared" si="11"/>
        <v>0</v>
      </c>
      <c r="AK67" s="42">
        <f t="shared" si="11"/>
        <v>0</v>
      </c>
      <c r="AL67" s="43">
        <f t="shared" si="11"/>
        <v>0</v>
      </c>
      <c r="AS67" s="32">
        <f t="shared" si="1"/>
        <v>0</v>
      </c>
      <c r="AU67" s="23">
        <v>1</v>
      </c>
      <c r="AV67" s="23">
        <v>8</v>
      </c>
      <c r="AW67" s="23">
        <f t="shared" si="12"/>
        <v>10</v>
      </c>
    </row>
    <row r="68" spans="1:49" ht="13" hidden="1" x14ac:dyDescent="0.3">
      <c r="B68" s="15"/>
      <c r="C68" s="40" t="s">
        <v>23</v>
      </c>
      <c r="D68" s="34" t="s">
        <v>229</v>
      </c>
      <c r="E68" s="35" t="s">
        <v>230</v>
      </c>
      <c r="F68" s="181"/>
      <c r="G68" s="182">
        <v>0</v>
      </c>
      <c r="H68" s="41">
        <v>0</v>
      </c>
      <c r="I68" s="42">
        <v>0</v>
      </c>
      <c r="J68" s="43">
        <v>0</v>
      </c>
      <c r="K68" s="41"/>
      <c r="L68" s="42"/>
      <c r="M68" s="43"/>
      <c r="N68" s="41"/>
      <c r="O68" s="42"/>
      <c r="P68" s="43"/>
      <c r="Q68" s="41"/>
      <c r="R68" s="42"/>
      <c r="S68" s="43"/>
      <c r="T68" s="41"/>
      <c r="U68" s="42"/>
      <c r="V68" s="43"/>
      <c r="W68" s="41"/>
      <c r="X68" s="42"/>
      <c r="Y68" s="43"/>
      <c r="Z68" s="41"/>
      <c r="AA68" s="42"/>
      <c r="AB68" s="43"/>
      <c r="AC68" s="41"/>
      <c r="AD68" s="42"/>
      <c r="AE68" s="43"/>
      <c r="AF68" s="41"/>
      <c r="AG68" s="42"/>
      <c r="AH68" s="43"/>
      <c r="AJ68" s="41">
        <f t="shared" si="11"/>
        <v>0</v>
      </c>
      <c r="AK68" s="42">
        <f t="shared" si="11"/>
        <v>0</v>
      </c>
      <c r="AL68" s="43">
        <f t="shared" si="11"/>
        <v>0</v>
      </c>
      <c r="AS68" s="32">
        <f t="shared" si="1"/>
        <v>0</v>
      </c>
      <c r="AU68" s="23">
        <v>1</v>
      </c>
      <c r="AV68" s="23">
        <v>9</v>
      </c>
      <c r="AW68" s="23">
        <f t="shared" si="12"/>
        <v>1</v>
      </c>
    </row>
    <row r="69" spans="1:49" ht="13" x14ac:dyDescent="0.3">
      <c r="B69" s="15"/>
      <c r="C69" s="50" t="str">
        <f>IF(LEN(E68)&lt;1,"","Total: " &amp; LEFT(E68,LEN(E68)-21) &amp; "Municipalities")</f>
        <v>Total: Joe Gqabi Municipalities</v>
      </c>
      <c r="D69" s="51"/>
      <c r="E69" s="52"/>
      <c r="F69" s="51"/>
      <c r="G69" s="53"/>
      <c r="H69" s="53">
        <f>SUM(H58:H68)</f>
        <v>10000</v>
      </c>
      <c r="I69" s="54"/>
      <c r="J69" s="55"/>
      <c r="K69" s="53">
        <f t="shared" ref="K69:AH69" si="13">SUM(K58:K68)</f>
        <v>0</v>
      </c>
      <c r="L69" s="54">
        <f t="shared" si="13"/>
        <v>0</v>
      </c>
      <c r="M69" s="55">
        <f t="shared" si="13"/>
        <v>0</v>
      </c>
      <c r="N69" s="53">
        <f t="shared" si="13"/>
        <v>0</v>
      </c>
      <c r="O69" s="54">
        <f t="shared" si="13"/>
        <v>0</v>
      </c>
      <c r="P69" s="55">
        <f t="shared" si="13"/>
        <v>0</v>
      </c>
      <c r="Q69" s="53">
        <f t="shared" si="13"/>
        <v>0</v>
      </c>
      <c r="R69" s="54">
        <f t="shared" si="13"/>
        <v>0</v>
      </c>
      <c r="S69" s="55">
        <f t="shared" si="13"/>
        <v>0</v>
      </c>
      <c r="T69" s="53">
        <f t="shared" si="13"/>
        <v>0</v>
      </c>
      <c r="U69" s="54">
        <f t="shared" si="13"/>
        <v>0</v>
      </c>
      <c r="V69" s="55">
        <f t="shared" si="13"/>
        <v>0</v>
      </c>
      <c r="W69" s="53">
        <f t="shared" si="13"/>
        <v>0</v>
      </c>
      <c r="X69" s="54">
        <f t="shared" si="13"/>
        <v>0</v>
      </c>
      <c r="Y69" s="55">
        <f t="shared" si="13"/>
        <v>0</v>
      </c>
      <c r="Z69" s="53">
        <f t="shared" si="13"/>
        <v>0</v>
      </c>
      <c r="AA69" s="54">
        <f t="shared" si="13"/>
        <v>0</v>
      </c>
      <c r="AB69" s="55">
        <f t="shared" si="13"/>
        <v>0</v>
      </c>
      <c r="AC69" s="53">
        <f t="shared" si="13"/>
        <v>0</v>
      </c>
      <c r="AD69" s="54">
        <f t="shared" si="13"/>
        <v>0</v>
      </c>
      <c r="AE69" s="55">
        <f t="shared" si="13"/>
        <v>0</v>
      </c>
      <c r="AF69" s="53">
        <f t="shared" si="13"/>
        <v>0</v>
      </c>
      <c r="AG69" s="54">
        <f t="shared" si="13"/>
        <v>0</v>
      </c>
      <c r="AH69" s="55">
        <f t="shared" si="13"/>
        <v>0</v>
      </c>
      <c r="AJ69" s="53">
        <f>SUM(AJ58:AJ68)</f>
        <v>10000</v>
      </c>
      <c r="AK69" s="54">
        <f>SUM(AK58:AK68)</f>
        <v>0</v>
      </c>
      <c r="AL69" s="55">
        <f>SUM(AL58:AL68)</f>
        <v>0</v>
      </c>
      <c r="AS69" s="32">
        <f t="shared" si="1"/>
        <v>1</v>
      </c>
    </row>
    <row r="70" spans="1:49" ht="13" hidden="1" x14ac:dyDescent="0.3">
      <c r="B70" s="15"/>
      <c r="C70" s="40"/>
      <c r="D70" s="34"/>
      <c r="E70" s="35"/>
      <c r="F70" s="181"/>
      <c r="G70" s="41"/>
      <c r="H70" s="41"/>
      <c r="I70" s="42"/>
      <c r="J70" s="43"/>
      <c r="K70" s="41"/>
      <c r="L70" s="42"/>
      <c r="M70" s="43"/>
      <c r="N70" s="41"/>
      <c r="O70" s="42"/>
      <c r="P70" s="43"/>
      <c r="Q70" s="41"/>
      <c r="R70" s="42"/>
      <c r="S70" s="43"/>
      <c r="T70" s="41"/>
      <c r="U70" s="42"/>
      <c r="V70" s="43"/>
      <c r="W70" s="41"/>
      <c r="X70" s="42"/>
      <c r="Y70" s="43"/>
      <c r="Z70" s="41"/>
      <c r="AA70" s="42"/>
      <c r="AB70" s="43"/>
      <c r="AC70" s="41"/>
      <c r="AD70" s="42"/>
      <c r="AE70" s="43"/>
      <c r="AF70" s="41"/>
      <c r="AG70" s="42"/>
      <c r="AH70" s="43"/>
      <c r="AJ70" s="41"/>
      <c r="AK70" s="42"/>
      <c r="AL70" s="43"/>
      <c r="AS70" s="32">
        <f t="shared" si="1"/>
        <v>0</v>
      </c>
    </row>
    <row r="71" spans="1:49" s="195" customFormat="1" ht="13" x14ac:dyDescent="0.3">
      <c r="A71" s="191"/>
      <c r="B71" s="32"/>
      <c r="C71" s="192" t="s">
        <v>22</v>
      </c>
      <c r="D71" s="193" t="s">
        <v>681</v>
      </c>
      <c r="E71" s="194" t="s">
        <v>885</v>
      </c>
      <c r="F71" s="196"/>
      <c r="G71" s="67" t="s">
        <v>115</v>
      </c>
      <c r="H71" s="41">
        <v>10000</v>
      </c>
      <c r="I71" s="42">
        <v>0</v>
      </c>
      <c r="J71" s="43">
        <v>0</v>
      </c>
      <c r="K71" s="41"/>
      <c r="L71" s="42"/>
      <c r="M71" s="43"/>
      <c r="N71" s="41"/>
      <c r="O71" s="42"/>
      <c r="P71" s="43"/>
      <c r="Q71" s="41"/>
      <c r="R71" s="42"/>
      <c r="S71" s="43"/>
      <c r="T71" s="41"/>
      <c r="U71" s="42"/>
      <c r="V71" s="43"/>
      <c r="W71" s="41"/>
      <c r="X71" s="42"/>
      <c r="Y71" s="43"/>
      <c r="Z71" s="41"/>
      <c r="AA71" s="42"/>
      <c r="AB71" s="43"/>
      <c r="AC71" s="41"/>
      <c r="AD71" s="42"/>
      <c r="AE71" s="43"/>
      <c r="AF71" s="41"/>
      <c r="AG71" s="42"/>
      <c r="AH71" s="43"/>
      <c r="AI71" s="23"/>
      <c r="AJ71" s="41">
        <f t="shared" ref="AJ71:AL81" si="14">H71+K71+N71+Q71+T71+W71+Z71+AC71+AF71</f>
        <v>10000</v>
      </c>
      <c r="AK71" s="42">
        <f t="shared" si="14"/>
        <v>0</v>
      </c>
      <c r="AL71" s="43">
        <f t="shared" si="14"/>
        <v>0</v>
      </c>
      <c r="AS71" s="32">
        <f t="shared" si="1"/>
        <v>1</v>
      </c>
      <c r="AU71" s="23">
        <v>1</v>
      </c>
      <c r="AV71" s="23">
        <v>10</v>
      </c>
      <c r="AW71" s="23">
        <v>1</v>
      </c>
    </row>
    <row r="72" spans="1:49" ht="13" hidden="1" x14ac:dyDescent="0.3">
      <c r="B72" s="15"/>
      <c r="C72" s="40" t="s">
        <v>22</v>
      </c>
      <c r="D72" s="34" t="s">
        <v>682</v>
      </c>
      <c r="E72" s="35" t="s">
        <v>884</v>
      </c>
      <c r="F72" s="181"/>
      <c r="G72" s="182">
        <v>0</v>
      </c>
      <c r="H72" s="41">
        <v>0</v>
      </c>
      <c r="I72" s="42"/>
      <c r="J72" s="43"/>
      <c r="K72" s="41"/>
      <c r="L72" s="42"/>
      <c r="M72" s="43"/>
      <c r="N72" s="41"/>
      <c r="O72" s="42"/>
      <c r="P72" s="43"/>
      <c r="Q72" s="41"/>
      <c r="R72" s="42"/>
      <c r="S72" s="43"/>
      <c r="T72" s="41"/>
      <c r="U72" s="42"/>
      <c r="V72" s="43"/>
      <c r="W72" s="41"/>
      <c r="X72" s="42"/>
      <c r="Y72" s="43"/>
      <c r="Z72" s="41"/>
      <c r="AA72" s="42"/>
      <c r="AB72" s="43"/>
      <c r="AC72" s="41"/>
      <c r="AD72" s="42"/>
      <c r="AE72" s="43"/>
      <c r="AF72" s="41"/>
      <c r="AG72" s="42"/>
      <c r="AH72" s="43"/>
      <c r="AJ72" s="41">
        <f t="shared" si="14"/>
        <v>0</v>
      </c>
      <c r="AK72" s="42">
        <f t="shared" si="14"/>
        <v>0</v>
      </c>
      <c r="AL72" s="43">
        <f t="shared" si="14"/>
        <v>0</v>
      </c>
      <c r="AS72" s="32">
        <f t="shared" si="1"/>
        <v>0</v>
      </c>
      <c r="AU72" s="23">
        <v>1</v>
      </c>
      <c r="AV72" s="23">
        <v>10</v>
      </c>
      <c r="AW72" s="23">
        <f>IF(AV72=AV71,AW71+1,1)</f>
        <v>2</v>
      </c>
    </row>
    <row r="73" spans="1:49" ht="13" hidden="1" x14ac:dyDescent="0.3">
      <c r="B73" s="15"/>
      <c r="C73" s="40" t="s">
        <v>22</v>
      </c>
      <c r="D73" s="34" t="s">
        <v>683</v>
      </c>
      <c r="E73" s="35" t="s">
        <v>886</v>
      </c>
      <c r="F73" s="34"/>
      <c r="G73" s="182">
        <v>0</v>
      </c>
      <c r="H73" s="41">
        <v>0</v>
      </c>
      <c r="I73" s="42">
        <v>0</v>
      </c>
      <c r="J73" s="43">
        <v>0</v>
      </c>
      <c r="K73" s="41"/>
      <c r="L73" s="42"/>
      <c r="M73" s="43"/>
      <c r="N73" s="41"/>
      <c r="O73" s="42"/>
      <c r="P73" s="43"/>
      <c r="Q73" s="41"/>
      <c r="R73" s="42"/>
      <c r="S73" s="43"/>
      <c r="T73" s="41"/>
      <c r="U73" s="42"/>
      <c r="V73" s="43"/>
      <c r="W73" s="41"/>
      <c r="X73" s="42"/>
      <c r="Y73" s="43"/>
      <c r="Z73" s="41"/>
      <c r="AA73" s="42"/>
      <c r="AB73" s="43"/>
      <c r="AC73" s="41"/>
      <c r="AD73" s="42"/>
      <c r="AE73" s="43"/>
      <c r="AF73" s="41"/>
      <c r="AG73" s="42"/>
      <c r="AH73" s="43"/>
      <c r="AJ73" s="41">
        <f t="shared" si="14"/>
        <v>0</v>
      </c>
      <c r="AK73" s="42">
        <f t="shared" si="14"/>
        <v>0</v>
      </c>
      <c r="AL73" s="43">
        <f t="shared" si="14"/>
        <v>0</v>
      </c>
      <c r="AS73" s="32">
        <f t="shared" si="1"/>
        <v>0</v>
      </c>
      <c r="AU73" s="23">
        <v>1</v>
      </c>
      <c r="AV73" s="23">
        <v>10</v>
      </c>
      <c r="AW73" s="23">
        <f t="shared" ref="AW73:AW81" si="15">IF(AV73=AV72,AW72+1,1)</f>
        <v>3</v>
      </c>
    </row>
    <row r="74" spans="1:49" ht="13" hidden="1" x14ac:dyDescent="0.3">
      <c r="B74" s="15"/>
      <c r="C74" s="40" t="s">
        <v>22</v>
      </c>
      <c r="D74" s="34" t="s">
        <v>684</v>
      </c>
      <c r="E74" s="35" t="s">
        <v>882</v>
      </c>
      <c r="F74" s="181"/>
      <c r="G74" s="182">
        <v>0</v>
      </c>
      <c r="H74" s="184">
        <v>0</v>
      </c>
      <c r="I74" s="185">
        <v>0</v>
      </c>
      <c r="J74" s="186">
        <v>0</v>
      </c>
      <c r="K74" s="41"/>
      <c r="L74" s="42"/>
      <c r="M74" s="43"/>
      <c r="N74" s="41"/>
      <c r="O74" s="42"/>
      <c r="P74" s="43"/>
      <c r="Q74" s="41"/>
      <c r="R74" s="42"/>
      <c r="S74" s="43"/>
      <c r="T74" s="41"/>
      <c r="U74" s="42"/>
      <c r="V74" s="43"/>
      <c r="W74" s="41"/>
      <c r="X74" s="42"/>
      <c r="Y74" s="43"/>
      <c r="Z74" s="41"/>
      <c r="AA74" s="42"/>
      <c r="AB74" s="43"/>
      <c r="AC74" s="41"/>
      <c r="AD74" s="42"/>
      <c r="AE74" s="43"/>
      <c r="AF74" s="41"/>
      <c r="AG74" s="42"/>
      <c r="AH74" s="43"/>
      <c r="AJ74" s="41">
        <f t="shared" si="14"/>
        <v>0</v>
      </c>
      <c r="AK74" s="42">
        <f t="shared" si="14"/>
        <v>0</v>
      </c>
      <c r="AL74" s="43">
        <f t="shared" si="14"/>
        <v>0</v>
      </c>
      <c r="AS74" s="32">
        <f t="shared" si="1"/>
        <v>0</v>
      </c>
      <c r="AU74" s="23">
        <v>1</v>
      </c>
      <c r="AV74" s="23">
        <v>10</v>
      </c>
      <c r="AW74" s="23">
        <f t="shared" si="15"/>
        <v>4</v>
      </c>
    </row>
    <row r="75" spans="1:49" ht="13" hidden="1" x14ac:dyDescent="0.3">
      <c r="B75" s="15"/>
      <c r="C75" s="40" t="s">
        <v>22</v>
      </c>
      <c r="D75" s="34" t="s">
        <v>685</v>
      </c>
      <c r="E75" s="35" t="s">
        <v>883</v>
      </c>
      <c r="F75" s="181"/>
      <c r="G75" s="182">
        <v>0</v>
      </c>
      <c r="H75" s="41">
        <v>0</v>
      </c>
      <c r="I75" s="42">
        <v>0</v>
      </c>
      <c r="J75" s="43">
        <v>0</v>
      </c>
      <c r="K75" s="41"/>
      <c r="L75" s="42"/>
      <c r="M75" s="43"/>
      <c r="N75" s="41"/>
      <c r="O75" s="42"/>
      <c r="P75" s="43"/>
      <c r="Q75" s="41"/>
      <c r="R75" s="42"/>
      <c r="S75" s="43"/>
      <c r="T75" s="41"/>
      <c r="U75" s="42"/>
      <c r="V75" s="43"/>
      <c r="W75" s="41"/>
      <c r="X75" s="42"/>
      <c r="Y75" s="43"/>
      <c r="Z75" s="41"/>
      <c r="AA75" s="42"/>
      <c r="AB75" s="43"/>
      <c r="AC75" s="41"/>
      <c r="AD75" s="42"/>
      <c r="AE75" s="43"/>
      <c r="AF75" s="41"/>
      <c r="AG75" s="42"/>
      <c r="AH75" s="43"/>
      <c r="AJ75" s="41">
        <f t="shared" si="14"/>
        <v>0</v>
      </c>
      <c r="AK75" s="42">
        <f t="shared" si="14"/>
        <v>0</v>
      </c>
      <c r="AL75" s="43">
        <f t="shared" si="14"/>
        <v>0</v>
      </c>
      <c r="AS75" s="32">
        <f t="shared" si="1"/>
        <v>0</v>
      </c>
      <c r="AU75" s="23">
        <v>1</v>
      </c>
      <c r="AV75" s="23">
        <v>10</v>
      </c>
      <c r="AW75" s="23">
        <f t="shared" si="15"/>
        <v>5</v>
      </c>
    </row>
    <row r="76" spans="1:49" ht="13" hidden="1" x14ac:dyDescent="0.3">
      <c r="B76" s="15"/>
      <c r="C76" s="40" t="s">
        <v>22</v>
      </c>
      <c r="D76" s="34" t="s">
        <v>2</v>
      </c>
      <c r="E76" s="35" t="s">
        <v>2</v>
      </c>
      <c r="F76" s="181"/>
      <c r="G76" s="182">
        <v>0</v>
      </c>
      <c r="H76" s="41">
        <v>0</v>
      </c>
      <c r="I76" s="42">
        <v>0</v>
      </c>
      <c r="J76" s="43">
        <v>0</v>
      </c>
      <c r="K76" s="41"/>
      <c r="L76" s="42"/>
      <c r="M76" s="43"/>
      <c r="N76" s="41"/>
      <c r="O76" s="42"/>
      <c r="P76" s="43"/>
      <c r="Q76" s="41"/>
      <c r="R76" s="42"/>
      <c r="S76" s="43"/>
      <c r="T76" s="41"/>
      <c r="U76" s="42"/>
      <c r="V76" s="43"/>
      <c r="W76" s="41"/>
      <c r="X76" s="42"/>
      <c r="Y76" s="43"/>
      <c r="Z76" s="41"/>
      <c r="AA76" s="42"/>
      <c r="AB76" s="43"/>
      <c r="AC76" s="41"/>
      <c r="AD76" s="42"/>
      <c r="AE76" s="43"/>
      <c r="AF76" s="41"/>
      <c r="AG76" s="42"/>
      <c r="AH76" s="43"/>
      <c r="AJ76" s="41">
        <f t="shared" si="14"/>
        <v>0</v>
      </c>
      <c r="AK76" s="42">
        <f t="shared" si="14"/>
        <v>0</v>
      </c>
      <c r="AL76" s="43">
        <f t="shared" si="14"/>
        <v>0</v>
      </c>
      <c r="AS76" s="32">
        <f t="shared" si="1"/>
        <v>0</v>
      </c>
      <c r="AU76" s="23">
        <v>1</v>
      </c>
      <c r="AV76" s="23">
        <v>10</v>
      </c>
      <c r="AW76" s="23">
        <f t="shared" si="15"/>
        <v>6</v>
      </c>
    </row>
    <row r="77" spans="1:49" ht="13" hidden="1" x14ac:dyDescent="0.3">
      <c r="B77" s="15"/>
      <c r="C77" s="40" t="s">
        <v>22</v>
      </c>
      <c r="D77" s="34" t="s">
        <v>2</v>
      </c>
      <c r="E77" s="35" t="s">
        <v>2</v>
      </c>
      <c r="F77" s="181"/>
      <c r="G77" s="182">
        <v>0</v>
      </c>
      <c r="H77" s="41">
        <v>0</v>
      </c>
      <c r="I77" s="42">
        <v>0</v>
      </c>
      <c r="J77" s="43">
        <v>0</v>
      </c>
      <c r="K77" s="41"/>
      <c r="L77" s="42"/>
      <c r="M77" s="43"/>
      <c r="N77" s="41"/>
      <c r="O77" s="42"/>
      <c r="P77" s="43"/>
      <c r="Q77" s="41"/>
      <c r="R77" s="42"/>
      <c r="S77" s="43"/>
      <c r="T77" s="41"/>
      <c r="U77" s="42"/>
      <c r="V77" s="43"/>
      <c r="W77" s="41"/>
      <c r="X77" s="42"/>
      <c r="Y77" s="43"/>
      <c r="Z77" s="41"/>
      <c r="AA77" s="42"/>
      <c r="AB77" s="43"/>
      <c r="AC77" s="41"/>
      <c r="AD77" s="42"/>
      <c r="AE77" s="43"/>
      <c r="AF77" s="41"/>
      <c r="AG77" s="42"/>
      <c r="AH77" s="43"/>
      <c r="AJ77" s="41">
        <f t="shared" si="14"/>
        <v>0</v>
      </c>
      <c r="AK77" s="42">
        <f t="shared" si="14"/>
        <v>0</v>
      </c>
      <c r="AL77" s="43">
        <f t="shared" si="14"/>
        <v>0</v>
      </c>
      <c r="AS77" s="32">
        <f t="shared" ref="AS77:AS140" si="16">IF(SUM($AJ$149:$AL$149)=0,0,IF(SUM(AJ77:AL77)=0,0,1))</f>
        <v>0</v>
      </c>
      <c r="AU77" s="23">
        <v>1</v>
      </c>
      <c r="AV77" s="23">
        <v>10</v>
      </c>
      <c r="AW77" s="23">
        <f t="shared" si="15"/>
        <v>7</v>
      </c>
    </row>
    <row r="78" spans="1:49" ht="13" hidden="1" x14ac:dyDescent="0.3">
      <c r="B78" s="15"/>
      <c r="C78" s="40" t="s">
        <v>22</v>
      </c>
      <c r="D78" s="34" t="s">
        <v>2</v>
      </c>
      <c r="E78" s="35" t="s">
        <v>2</v>
      </c>
      <c r="F78" s="181"/>
      <c r="G78" s="182">
        <v>0</v>
      </c>
      <c r="H78" s="41">
        <v>0</v>
      </c>
      <c r="I78" s="42">
        <v>0</v>
      </c>
      <c r="J78" s="43">
        <v>0</v>
      </c>
      <c r="K78" s="41"/>
      <c r="L78" s="42"/>
      <c r="M78" s="43"/>
      <c r="N78" s="41"/>
      <c r="O78" s="42"/>
      <c r="P78" s="43"/>
      <c r="Q78" s="41"/>
      <c r="R78" s="42"/>
      <c r="S78" s="43"/>
      <c r="T78" s="41"/>
      <c r="U78" s="42"/>
      <c r="V78" s="43"/>
      <c r="W78" s="41"/>
      <c r="X78" s="42"/>
      <c r="Y78" s="43"/>
      <c r="Z78" s="41"/>
      <c r="AA78" s="42"/>
      <c r="AB78" s="43"/>
      <c r="AC78" s="41"/>
      <c r="AD78" s="42"/>
      <c r="AE78" s="43"/>
      <c r="AF78" s="41"/>
      <c r="AG78" s="42"/>
      <c r="AH78" s="43"/>
      <c r="AJ78" s="41">
        <f t="shared" si="14"/>
        <v>0</v>
      </c>
      <c r="AK78" s="42">
        <f t="shared" si="14"/>
        <v>0</v>
      </c>
      <c r="AL78" s="43">
        <f t="shared" si="14"/>
        <v>0</v>
      </c>
      <c r="AS78" s="32">
        <f t="shared" si="16"/>
        <v>0</v>
      </c>
      <c r="AU78" s="23">
        <v>1</v>
      </c>
      <c r="AV78" s="23">
        <v>10</v>
      </c>
      <c r="AW78" s="23">
        <f t="shared" si="15"/>
        <v>8</v>
      </c>
    </row>
    <row r="79" spans="1:49" ht="13" hidden="1" x14ac:dyDescent="0.3">
      <c r="B79" s="15"/>
      <c r="C79" s="40" t="s">
        <v>22</v>
      </c>
      <c r="D79" s="34" t="s">
        <v>2</v>
      </c>
      <c r="E79" s="35" t="s">
        <v>2</v>
      </c>
      <c r="F79" s="181"/>
      <c r="G79" s="182">
        <v>0</v>
      </c>
      <c r="H79" s="41">
        <v>0</v>
      </c>
      <c r="I79" s="42">
        <v>0</v>
      </c>
      <c r="J79" s="43">
        <v>0</v>
      </c>
      <c r="K79" s="41"/>
      <c r="L79" s="42"/>
      <c r="M79" s="43"/>
      <c r="N79" s="41"/>
      <c r="O79" s="42"/>
      <c r="P79" s="43"/>
      <c r="Q79" s="41"/>
      <c r="R79" s="42"/>
      <c r="S79" s="43"/>
      <c r="T79" s="41"/>
      <c r="U79" s="42"/>
      <c r="V79" s="43"/>
      <c r="W79" s="41"/>
      <c r="X79" s="42"/>
      <c r="Y79" s="43"/>
      <c r="Z79" s="41"/>
      <c r="AA79" s="42"/>
      <c r="AB79" s="43"/>
      <c r="AC79" s="41"/>
      <c r="AD79" s="42"/>
      <c r="AE79" s="43"/>
      <c r="AF79" s="41"/>
      <c r="AG79" s="42"/>
      <c r="AH79" s="43"/>
      <c r="AJ79" s="41">
        <f t="shared" si="14"/>
        <v>0</v>
      </c>
      <c r="AK79" s="42">
        <f t="shared" si="14"/>
        <v>0</v>
      </c>
      <c r="AL79" s="43">
        <f t="shared" si="14"/>
        <v>0</v>
      </c>
      <c r="AS79" s="32">
        <f t="shared" si="16"/>
        <v>0</v>
      </c>
      <c r="AU79" s="23">
        <v>1</v>
      </c>
      <c r="AV79" s="23">
        <v>10</v>
      </c>
      <c r="AW79" s="23">
        <f t="shared" si="15"/>
        <v>9</v>
      </c>
    </row>
    <row r="80" spans="1:49" ht="13" hidden="1" x14ac:dyDescent="0.3">
      <c r="B80" s="15"/>
      <c r="C80" s="40" t="s">
        <v>22</v>
      </c>
      <c r="D80" s="34" t="s">
        <v>2</v>
      </c>
      <c r="E80" s="35" t="s">
        <v>2</v>
      </c>
      <c r="F80" s="181"/>
      <c r="G80" s="182">
        <v>0</v>
      </c>
      <c r="H80" s="41">
        <v>0</v>
      </c>
      <c r="I80" s="42">
        <v>0</v>
      </c>
      <c r="J80" s="43">
        <v>0</v>
      </c>
      <c r="K80" s="41"/>
      <c r="L80" s="42"/>
      <c r="M80" s="43"/>
      <c r="N80" s="41"/>
      <c r="O80" s="42"/>
      <c r="P80" s="43"/>
      <c r="Q80" s="41"/>
      <c r="R80" s="42"/>
      <c r="S80" s="43"/>
      <c r="T80" s="41"/>
      <c r="U80" s="42"/>
      <c r="V80" s="43"/>
      <c r="W80" s="41"/>
      <c r="X80" s="42"/>
      <c r="Y80" s="43"/>
      <c r="Z80" s="41"/>
      <c r="AA80" s="42"/>
      <c r="AB80" s="43"/>
      <c r="AC80" s="41"/>
      <c r="AD80" s="42"/>
      <c r="AE80" s="43"/>
      <c r="AF80" s="41"/>
      <c r="AG80" s="42"/>
      <c r="AH80" s="43"/>
      <c r="AJ80" s="41">
        <f t="shared" si="14"/>
        <v>0</v>
      </c>
      <c r="AK80" s="42">
        <f t="shared" si="14"/>
        <v>0</v>
      </c>
      <c r="AL80" s="43">
        <f t="shared" si="14"/>
        <v>0</v>
      </c>
      <c r="AS80" s="32">
        <f t="shared" si="16"/>
        <v>0</v>
      </c>
      <c r="AU80" s="23">
        <v>1</v>
      </c>
      <c r="AV80" s="23">
        <v>10</v>
      </c>
      <c r="AW80" s="23">
        <f t="shared" si="15"/>
        <v>10</v>
      </c>
    </row>
    <row r="81" spans="1:49" ht="13" hidden="1" x14ac:dyDescent="0.3">
      <c r="B81" s="15"/>
      <c r="C81" s="40" t="s">
        <v>23</v>
      </c>
      <c r="D81" s="34" t="s">
        <v>235</v>
      </c>
      <c r="E81" s="35" t="s">
        <v>236</v>
      </c>
      <c r="F81" s="181"/>
      <c r="G81" s="182">
        <v>0</v>
      </c>
      <c r="H81" s="41">
        <v>0</v>
      </c>
      <c r="I81" s="42">
        <v>0</v>
      </c>
      <c r="J81" s="43">
        <v>0</v>
      </c>
      <c r="K81" s="41"/>
      <c r="L81" s="42"/>
      <c r="M81" s="43"/>
      <c r="N81" s="41"/>
      <c r="O81" s="42"/>
      <c r="P81" s="43"/>
      <c r="Q81" s="41"/>
      <c r="R81" s="42"/>
      <c r="S81" s="43"/>
      <c r="T81" s="41"/>
      <c r="U81" s="42"/>
      <c r="V81" s="43"/>
      <c r="W81" s="41"/>
      <c r="X81" s="42"/>
      <c r="Y81" s="43"/>
      <c r="Z81" s="41"/>
      <c r="AA81" s="42"/>
      <c r="AB81" s="43"/>
      <c r="AC81" s="41"/>
      <c r="AD81" s="42"/>
      <c r="AE81" s="43"/>
      <c r="AF81" s="41"/>
      <c r="AG81" s="42"/>
      <c r="AH81" s="43"/>
      <c r="AJ81" s="41">
        <f t="shared" si="14"/>
        <v>0</v>
      </c>
      <c r="AK81" s="42">
        <f t="shared" si="14"/>
        <v>0</v>
      </c>
      <c r="AL81" s="43">
        <f t="shared" si="14"/>
        <v>0</v>
      </c>
      <c r="AS81" s="32">
        <f t="shared" si="16"/>
        <v>0</v>
      </c>
      <c r="AU81" s="23">
        <v>1</v>
      </c>
      <c r="AV81" s="23">
        <v>11</v>
      </c>
      <c r="AW81" s="23">
        <f t="shared" si="15"/>
        <v>1</v>
      </c>
    </row>
    <row r="82" spans="1:49" ht="13" x14ac:dyDescent="0.3">
      <c r="B82" s="15"/>
      <c r="C82" s="50" t="str">
        <f>IF(LEN(E81)&lt;1,"","Total: " &amp; LEFT(E81,LEN(E81)-21) &amp; "Municipalities")</f>
        <v>Total: O.R. Tambo Municipalities</v>
      </c>
      <c r="D82" s="51"/>
      <c r="E82" s="52"/>
      <c r="F82" s="51"/>
      <c r="G82" s="53"/>
      <c r="H82" s="188">
        <f>SUM(H71:H81)</f>
        <v>10000</v>
      </c>
      <c r="I82" s="189"/>
      <c r="J82" s="190"/>
      <c r="K82" s="53">
        <f t="shared" ref="K82:AH82" si="17">SUM(K71:K81)</f>
        <v>0</v>
      </c>
      <c r="L82" s="54">
        <f t="shared" si="17"/>
        <v>0</v>
      </c>
      <c r="M82" s="55">
        <f t="shared" si="17"/>
        <v>0</v>
      </c>
      <c r="N82" s="53">
        <f t="shared" si="17"/>
        <v>0</v>
      </c>
      <c r="O82" s="54">
        <f t="shared" si="17"/>
        <v>0</v>
      </c>
      <c r="P82" s="55">
        <f t="shared" si="17"/>
        <v>0</v>
      </c>
      <c r="Q82" s="53">
        <f t="shared" si="17"/>
        <v>0</v>
      </c>
      <c r="R82" s="54">
        <f t="shared" si="17"/>
        <v>0</v>
      </c>
      <c r="S82" s="55">
        <f t="shared" si="17"/>
        <v>0</v>
      </c>
      <c r="T82" s="53">
        <f t="shared" si="17"/>
        <v>0</v>
      </c>
      <c r="U82" s="54">
        <f t="shared" si="17"/>
        <v>0</v>
      </c>
      <c r="V82" s="55">
        <f t="shared" si="17"/>
        <v>0</v>
      </c>
      <c r="W82" s="53">
        <f t="shared" si="17"/>
        <v>0</v>
      </c>
      <c r="X82" s="54">
        <f t="shared" si="17"/>
        <v>0</v>
      </c>
      <c r="Y82" s="55">
        <f t="shared" si="17"/>
        <v>0</v>
      </c>
      <c r="Z82" s="53">
        <f t="shared" si="17"/>
        <v>0</v>
      </c>
      <c r="AA82" s="54">
        <f t="shared" si="17"/>
        <v>0</v>
      </c>
      <c r="AB82" s="55">
        <f t="shared" si="17"/>
        <v>0</v>
      </c>
      <c r="AC82" s="53">
        <f t="shared" si="17"/>
        <v>0</v>
      </c>
      <c r="AD82" s="54">
        <f t="shared" si="17"/>
        <v>0</v>
      </c>
      <c r="AE82" s="55">
        <f t="shared" si="17"/>
        <v>0</v>
      </c>
      <c r="AF82" s="53">
        <f t="shared" si="17"/>
        <v>0</v>
      </c>
      <c r="AG82" s="54">
        <f t="shared" si="17"/>
        <v>0</v>
      </c>
      <c r="AH82" s="55">
        <f t="shared" si="17"/>
        <v>0</v>
      </c>
      <c r="AJ82" s="53">
        <f>SUM(AJ71:AJ81)</f>
        <v>10000</v>
      </c>
      <c r="AK82" s="54">
        <f>SUM(AK71:AK81)</f>
        <v>0</v>
      </c>
      <c r="AL82" s="55">
        <f>SUM(AL71:AL81)</f>
        <v>0</v>
      </c>
      <c r="AS82" s="32">
        <f t="shared" si="16"/>
        <v>1</v>
      </c>
    </row>
    <row r="83" spans="1:49" ht="13" hidden="1" x14ac:dyDescent="0.3">
      <c r="B83" s="15"/>
      <c r="C83" s="40"/>
      <c r="D83" s="34"/>
      <c r="E83" s="35"/>
      <c r="F83" s="181"/>
      <c r="G83" s="41"/>
      <c r="H83" s="41"/>
      <c r="I83" s="42"/>
      <c r="J83" s="43"/>
      <c r="K83" s="41"/>
      <c r="L83" s="42"/>
      <c r="M83" s="43"/>
      <c r="N83" s="41"/>
      <c r="O83" s="42"/>
      <c r="P83" s="43"/>
      <c r="Q83" s="41"/>
      <c r="R83" s="42"/>
      <c r="S83" s="43"/>
      <c r="T83" s="41"/>
      <c r="U83" s="42"/>
      <c r="V83" s="43"/>
      <c r="W83" s="41"/>
      <c r="X83" s="42"/>
      <c r="Y83" s="43"/>
      <c r="Z83" s="41"/>
      <c r="AA83" s="42"/>
      <c r="AB83" s="43"/>
      <c r="AC83" s="41"/>
      <c r="AD83" s="42"/>
      <c r="AE83" s="43"/>
      <c r="AF83" s="41"/>
      <c r="AG83" s="42"/>
      <c r="AH83" s="43"/>
      <c r="AJ83" s="41"/>
      <c r="AK83" s="42"/>
      <c r="AL83" s="43"/>
      <c r="AS83" s="32">
        <f t="shared" si="16"/>
        <v>0</v>
      </c>
    </row>
    <row r="84" spans="1:49" s="195" customFormat="1" ht="13" hidden="1" x14ac:dyDescent="0.3">
      <c r="A84" s="191"/>
      <c r="B84" s="32"/>
      <c r="C84" s="192" t="s">
        <v>22</v>
      </c>
      <c r="D84" s="193" t="s">
        <v>686</v>
      </c>
      <c r="E84" s="194" t="s">
        <v>881</v>
      </c>
      <c r="F84" s="196"/>
      <c r="G84" s="182">
        <v>0</v>
      </c>
      <c r="H84" s="41">
        <v>0</v>
      </c>
      <c r="I84" s="42">
        <v>0</v>
      </c>
      <c r="J84" s="43">
        <v>0</v>
      </c>
      <c r="K84" s="41"/>
      <c r="L84" s="42"/>
      <c r="M84" s="43"/>
      <c r="N84" s="41"/>
      <c r="O84" s="42"/>
      <c r="P84" s="43"/>
      <c r="Q84" s="41"/>
      <c r="R84" s="42"/>
      <c r="S84" s="43"/>
      <c r="T84" s="41"/>
      <c r="U84" s="42"/>
      <c r="V84" s="43"/>
      <c r="W84" s="41"/>
      <c r="X84" s="42"/>
      <c r="Y84" s="43"/>
      <c r="Z84" s="41"/>
      <c r="AA84" s="42"/>
      <c r="AB84" s="43"/>
      <c r="AC84" s="41"/>
      <c r="AD84" s="42"/>
      <c r="AE84" s="43"/>
      <c r="AF84" s="41"/>
      <c r="AG84" s="42"/>
      <c r="AH84" s="43"/>
      <c r="AI84" s="23"/>
      <c r="AJ84" s="41">
        <f t="shared" ref="AJ84:AL94" si="18">H84+K84+N84+Q84+T84+W84+Z84+AC84+AF84</f>
        <v>0</v>
      </c>
      <c r="AK84" s="42">
        <f t="shared" si="18"/>
        <v>0</v>
      </c>
      <c r="AL84" s="43">
        <f t="shared" si="18"/>
        <v>0</v>
      </c>
      <c r="AS84" s="32">
        <f t="shared" si="16"/>
        <v>0</v>
      </c>
      <c r="AU84" s="23">
        <v>1</v>
      </c>
      <c r="AV84" s="23">
        <v>12</v>
      </c>
      <c r="AW84" s="23">
        <v>1</v>
      </c>
    </row>
    <row r="85" spans="1:49" ht="13" hidden="1" x14ac:dyDescent="0.3">
      <c r="B85" s="15"/>
      <c r="C85" s="40" t="s">
        <v>22</v>
      </c>
      <c r="D85" s="34" t="s">
        <v>687</v>
      </c>
      <c r="E85" s="35" t="s">
        <v>887</v>
      </c>
      <c r="F85" s="181"/>
      <c r="G85" s="182">
        <v>0</v>
      </c>
      <c r="H85" s="41">
        <v>0</v>
      </c>
      <c r="I85" s="42">
        <v>0</v>
      </c>
      <c r="J85" s="43">
        <v>0</v>
      </c>
      <c r="K85" s="41"/>
      <c r="L85" s="42"/>
      <c r="M85" s="43"/>
      <c r="N85" s="41"/>
      <c r="O85" s="42"/>
      <c r="P85" s="43"/>
      <c r="Q85" s="41"/>
      <c r="R85" s="42"/>
      <c r="S85" s="43"/>
      <c r="T85" s="41"/>
      <c r="U85" s="42"/>
      <c r="V85" s="43"/>
      <c r="W85" s="41"/>
      <c r="X85" s="42"/>
      <c r="Y85" s="43"/>
      <c r="Z85" s="41"/>
      <c r="AA85" s="42"/>
      <c r="AB85" s="43"/>
      <c r="AC85" s="41"/>
      <c r="AD85" s="42"/>
      <c r="AE85" s="43"/>
      <c r="AF85" s="41"/>
      <c r="AG85" s="42"/>
      <c r="AH85" s="43"/>
      <c r="AJ85" s="41">
        <f t="shared" si="18"/>
        <v>0</v>
      </c>
      <c r="AK85" s="42">
        <f t="shared" si="18"/>
        <v>0</v>
      </c>
      <c r="AL85" s="43">
        <f t="shared" si="18"/>
        <v>0</v>
      </c>
      <c r="AS85" s="32">
        <f t="shared" si="16"/>
        <v>0</v>
      </c>
      <c r="AU85" s="23">
        <v>1</v>
      </c>
      <c r="AV85" s="23">
        <v>12</v>
      </c>
      <c r="AW85" s="23">
        <f>IF(AV85=AV84,AW84+1,1)</f>
        <v>2</v>
      </c>
    </row>
    <row r="86" spans="1:49" ht="13" hidden="1" x14ac:dyDescent="0.3">
      <c r="B86" s="15"/>
      <c r="C86" s="40" t="s">
        <v>22</v>
      </c>
      <c r="D86" s="34" t="s">
        <v>688</v>
      </c>
      <c r="E86" s="35" t="s">
        <v>252</v>
      </c>
      <c r="F86" s="181"/>
      <c r="G86" s="182">
        <v>0</v>
      </c>
      <c r="H86" s="41">
        <v>0</v>
      </c>
      <c r="I86" s="42">
        <v>0</v>
      </c>
      <c r="J86" s="43">
        <v>0</v>
      </c>
      <c r="K86" s="41"/>
      <c r="L86" s="42"/>
      <c r="M86" s="43"/>
      <c r="N86" s="41"/>
      <c r="O86" s="42"/>
      <c r="P86" s="43"/>
      <c r="Q86" s="41"/>
      <c r="R86" s="42"/>
      <c r="S86" s="43"/>
      <c r="T86" s="41"/>
      <c r="U86" s="42"/>
      <c r="V86" s="43"/>
      <c r="W86" s="41"/>
      <c r="X86" s="42"/>
      <c r="Y86" s="43"/>
      <c r="Z86" s="41"/>
      <c r="AA86" s="42"/>
      <c r="AB86" s="43"/>
      <c r="AC86" s="41"/>
      <c r="AD86" s="42"/>
      <c r="AE86" s="43"/>
      <c r="AF86" s="41"/>
      <c r="AG86" s="42"/>
      <c r="AH86" s="43"/>
      <c r="AJ86" s="41">
        <f t="shared" si="18"/>
        <v>0</v>
      </c>
      <c r="AK86" s="42">
        <f t="shared" si="18"/>
        <v>0</v>
      </c>
      <c r="AL86" s="43">
        <f t="shared" si="18"/>
        <v>0</v>
      </c>
      <c r="AS86" s="32">
        <f t="shared" si="16"/>
        <v>0</v>
      </c>
      <c r="AU86" s="23">
        <v>1</v>
      </c>
      <c r="AV86" s="23">
        <v>12</v>
      </c>
      <c r="AW86" s="23">
        <f t="shared" ref="AW86:AW94" si="19">IF(AV86=AV85,AW85+1,1)</f>
        <v>3</v>
      </c>
    </row>
    <row r="87" spans="1:49" ht="13" x14ac:dyDescent="0.3">
      <c r="B87" s="15"/>
      <c r="C87" s="40" t="s">
        <v>22</v>
      </c>
      <c r="D87" s="34" t="s">
        <v>689</v>
      </c>
      <c r="E87" s="35" t="s">
        <v>888</v>
      </c>
      <c r="F87" s="181"/>
      <c r="G87" s="67" t="s">
        <v>116</v>
      </c>
      <c r="H87" s="41">
        <v>10000</v>
      </c>
      <c r="I87" s="42">
        <v>0</v>
      </c>
      <c r="J87" s="43">
        <v>0</v>
      </c>
      <c r="K87" s="41"/>
      <c r="L87" s="42"/>
      <c r="M87" s="43"/>
      <c r="N87" s="41"/>
      <c r="O87" s="42"/>
      <c r="P87" s="43"/>
      <c r="Q87" s="41"/>
      <c r="R87" s="42"/>
      <c r="S87" s="43"/>
      <c r="T87" s="41"/>
      <c r="U87" s="42"/>
      <c r="V87" s="43"/>
      <c r="W87" s="41"/>
      <c r="X87" s="42"/>
      <c r="Y87" s="43"/>
      <c r="Z87" s="41"/>
      <c r="AA87" s="42"/>
      <c r="AB87" s="43"/>
      <c r="AC87" s="41"/>
      <c r="AD87" s="42"/>
      <c r="AE87" s="43"/>
      <c r="AF87" s="41"/>
      <c r="AG87" s="42"/>
      <c r="AH87" s="43"/>
      <c r="AJ87" s="41">
        <f t="shared" si="18"/>
        <v>10000</v>
      </c>
      <c r="AK87" s="42">
        <f t="shared" si="18"/>
        <v>0</v>
      </c>
      <c r="AL87" s="43">
        <f t="shared" si="18"/>
        <v>0</v>
      </c>
      <c r="AS87" s="32">
        <f t="shared" si="16"/>
        <v>1</v>
      </c>
      <c r="AU87" s="23">
        <v>1</v>
      </c>
      <c r="AV87" s="23">
        <v>12</v>
      </c>
      <c r="AW87" s="23">
        <f t="shared" si="19"/>
        <v>4</v>
      </c>
    </row>
    <row r="88" spans="1:49" ht="13" hidden="1" x14ac:dyDescent="0.3">
      <c r="B88" s="15"/>
      <c r="C88" s="40" t="s">
        <v>22</v>
      </c>
      <c r="D88" s="34" t="s">
        <v>2</v>
      </c>
      <c r="E88" s="35" t="s">
        <v>2</v>
      </c>
      <c r="F88" s="181"/>
      <c r="G88" s="182">
        <v>0</v>
      </c>
      <c r="H88" s="41">
        <v>0</v>
      </c>
      <c r="I88" s="42">
        <v>0</v>
      </c>
      <c r="J88" s="43">
        <v>0</v>
      </c>
      <c r="K88" s="41"/>
      <c r="L88" s="42"/>
      <c r="M88" s="43"/>
      <c r="N88" s="41"/>
      <c r="O88" s="42"/>
      <c r="P88" s="43"/>
      <c r="Q88" s="41"/>
      <c r="R88" s="42"/>
      <c r="S88" s="43"/>
      <c r="T88" s="41"/>
      <c r="U88" s="42"/>
      <c r="V88" s="43"/>
      <c r="W88" s="41"/>
      <c r="X88" s="42"/>
      <c r="Y88" s="43"/>
      <c r="Z88" s="41"/>
      <c r="AA88" s="42"/>
      <c r="AB88" s="43"/>
      <c r="AC88" s="41"/>
      <c r="AD88" s="42"/>
      <c r="AE88" s="43"/>
      <c r="AF88" s="41"/>
      <c r="AG88" s="42"/>
      <c r="AH88" s="43"/>
      <c r="AJ88" s="41">
        <f t="shared" si="18"/>
        <v>0</v>
      </c>
      <c r="AK88" s="42">
        <f t="shared" si="18"/>
        <v>0</v>
      </c>
      <c r="AL88" s="43">
        <f t="shared" si="18"/>
        <v>0</v>
      </c>
      <c r="AS88" s="32">
        <f t="shared" si="16"/>
        <v>0</v>
      </c>
      <c r="AU88" s="23">
        <v>1</v>
      </c>
      <c r="AV88" s="23">
        <v>12</v>
      </c>
      <c r="AW88" s="23">
        <f t="shared" si="19"/>
        <v>5</v>
      </c>
    </row>
    <row r="89" spans="1:49" ht="13" hidden="1" x14ac:dyDescent="0.3">
      <c r="B89" s="15"/>
      <c r="C89" s="40" t="s">
        <v>22</v>
      </c>
      <c r="D89" s="34" t="s">
        <v>2</v>
      </c>
      <c r="E89" s="35" t="s">
        <v>2</v>
      </c>
      <c r="F89" s="181"/>
      <c r="G89" s="182">
        <v>0</v>
      </c>
      <c r="H89" s="41">
        <v>0</v>
      </c>
      <c r="I89" s="42">
        <v>0</v>
      </c>
      <c r="J89" s="43">
        <v>0</v>
      </c>
      <c r="K89" s="41"/>
      <c r="L89" s="42"/>
      <c r="M89" s="43"/>
      <c r="N89" s="41"/>
      <c r="O89" s="42"/>
      <c r="P89" s="43"/>
      <c r="Q89" s="41"/>
      <c r="R89" s="42"/>
      <c r="S89" s="43"/>
      <c r="T89" s="41"/>
      <c r="U89" s="42"/>
      <c r="V89" s="43"/>
      <c r="W89" s="41"/>
      <c r="X89" s="42"/>
      <c r="Y89" s="43"/>
      <c r="Z89" s="41"/>
      <c r="AA89" s="42"/>
      <c r="AB89" s="43"/>
      <c r="AC89" s="41"/>
      <c r="AD89" s="42"/>
      <c r="AE89" s="43"/>
      <c r="AF89" s="41"/>
      <c r="AG89" s="42"/>
      <c r="AH89" s="43"/>
      <c r="AJ89" s="41">
        <f t="shared" si="18"/>
        <v>0</v>
      </c>
      <c r="AK89" s="42">
        <f t="shared" si="18"/>
        <v>0</v>
      </c>
      <c r="AL89" s="43">
        <f t="shared" si="18"/>
        <v>0</v>
      </c>
      <c r="AS89" s="32">
        <f t="shared" si="16"/>
        <v>0</v>
      </c>
      <c r="AU89" s="23">
        <v>1</v>
      </c>
      <c r="AV89" s="23">
        <v>12</v>
      </c>
      <c r="AW89" s="23">
        <f t="shared" si="19"/>
        <v>6</v>
      </c>
    </row>
    <row r="90" spans="1:49" ht="13" hidden="1" x14ac:dyDescent="0.3">
      <c r="B90" s="15"/>
      <c r="C90" s="40" t="s">
        <v>22</v>
      </c>
      <c r="D90" s="34" t="s">
        <v>2</v>
      </c>
      <c r="E90" s="35" t="s">
        <v>2</v>
      </c>
      <c r="F90" s="181"/>
      <c r="G90" s="182">
        <v>0</v>
      </c>
      <c r="H90" s="41">
        <v>0</v>
      </c>
      <c r="I90" s="42">
        <v>0</v>
      </c>
      <c r="J90" s="43">
        <v>0</v>
      </c>
      <c r="K90" s="41"/>
      <c r="L90" s="42"/>
      <c r="M90" s="43"/>
      <c r="N90" s="41"/>
      <c r="O90" s="42"/>
      <c r="P90" s="43"/>
      <c r="Q90" s="41"/>
      <c r="R90" s="42"/>
      <c r="S90" s="43"/>
      <c r="T90" s="41"/>
      <c r="U90" s="42"/>
      <c r="V90" s="43"/>
      <c r="W90" s="41"/>
      <c r="X90" s="42"/>
      <c r="Y90" s="43"/>
      <c r="Z90" s="41"/>
      <c r="AA90" s="42"/>
      <c r="AB90" s="43"/>
      <c r="AC90" s="41"/>
      <c r="AD90" s="42"/>
      <c r="AE90" s="43"/>
      <c r="AF90" s="41"/>
      <c r="AG90" s="42"/>
      <c r="AH90" s="43"/>
      <c r="AJ90" s="41">
        <f t="shared" si="18"/>
        <v>0</v>
      </c>
      <c r="AK90" s="42">
        <f t="shared" si="18"/>
        <v>0</v>
      </c>
      <c r="AL90" s="43">
        <f t="shared" si="18"/>
        <v>0</v>
      </c>
      <c r="AS90" s="32">
        <f t="shared" si="16"/>
        <v>0</v>
      </c>
      <c r="AU90" s="23">
        <v>1</v>
      </c>
      <c r="AV90" s="23">
        <v>12</v>
      </c>
      <c r="AW90" s="23">
        <f t="shared" si="19"/>
        <v>7</v>
      </c>
    </row>
    <row r="91" spans="1:49" ht="13" hidden="1" x14ac:dyDescent="0.3">
      <c r="B91" s="15"/>
      <c r="C91" s="40" t="s">
        <v>22</v>
      </c>
      <c r="D91" s="34" t="s">
        <v>2</v>
      </c>
      <c r="E91" s="35" t="s">
        <v>2</v>
      </c>
      <c r="F91" s="181"/>
      <c r="G91" s="182">
        <v>0</v>
      </c>
      <c r="H91" s="41">
        <v>0</v>
      </c>
      <c r="I91" s="42">
        <v>0</v>
      </c>
      <c r="J91" s="43">
        <v>0</v>
      </c>
      <c r="K91" s="41"/>
      <c r="L91" s="42"/>
      <c r="M91" s="43"/>
      <c r="N91" s="41"/>
      <c r="O91" s="42"/>
      <c r="P91" s="43"/>
      <c r="Q91" s="41"/>
      <c r="R91" s="42"/>
      <c r="S91" s="43"/>
      <c r="T91" s="41"/>
      <c r="U91" s="42"/>
      <c r="V91" s="43"/>
      <c r="W91" s="41"/>
      <c r="X91" s="42"/>
      <c r="Y91" s="43"/>
      <c r="Z91" s="41"/>
      <c r="AA91" s="42"/>
      <c r="AB91" s="43"/>
      <c r="AC91" s="41"/>
      <c r="AD91" s="42"/>
      <c r="AE91" s="43"/>
      <c r="AF91" s="41"/>
      <c r="AG91" s="42"/>
      <c r="AH91" s="43"/>
      <c r="AJ91" s="41">
        <f t="shared" si="18"/>
        <v>0</v>
      </c>
      <c r="AK91" s="42">
        <f t="shared" si="18"/>
        <v>0</v>
      </c>
      <c r="AL91" s="43">
        <f t="shared" si="18"/>
        <v>0</v>
      </c>
      <c r="AS91" s="32">
        <f t="shared" si="16"/>
        <v>0</v>
      </c>
      <c r="AU91" s="23">
        <v>1</v>
      </c>
      <c r="AV91" s="23">
        <v>12</v>
      </c>
      <c r="AW91" s="23">
        <f t="shared" si="19"/>
        <v>8</v>
      </c>
    </row>
    <row r="92" spans="1:49" ht="13" hidden="1" x14ac:dyDescent="0.3">
      <c r="B92" s="15"/>
      <c r="C92" s="40" t="s">
        <v>22</v>
      </c>
      <c r="D92" s="34" t="s">
        <v>2</v>
      </c>
      <c r="E92" s="35" t="s">
        <v>2</v>
      </c>
      <c r="F92" s="181"/>
      <c r="G92" s="182">
        <v>0</v>
      </c>
      <c r="H92" s="41">
        <v>0</v>
      </c>
      <c r="I92" s="42">
        <v>0</v>
      </c>
      <c r="J92" s="43">
        <v>0</v>
      </c>
      <c r="K92" s="41"/>
      <c r="L92" s="42"/>
      <c r="M92" s="43"/>
      <c r="N92" s="41"/>
      <c r="O92" s="42"/>
      <c r="P92" s="43"/>
      <c r="Q92" s="41"/>
      <c r="R92" s="42"/>
      <c r="S92" s="43"/>
      <c r="T92" s="41"/>
      <c r="U92" s="42"/>
      <c r="V92" s="43"/>
      <c r="W92" s="41"/>
      <c r="X92" s="42"/>
      <c r="Y92" s="43"/>
      <c r="Z92" s="41"/>
      <c r="AA92" s="42"/>
      <c r="AB92" s="43"/>
      <c r="AC92" s="41"/>
      <c r="AD92" s="42"/>
      <c r="AE92" s="43"/>
      <c r="AF92" s="41"/>
      <c r="AG92" s="42"/>
      <c r="AH92" s="43"/>
      <c r="AJ92" s="41">
        <f t="shared" si="18"/>
        <v>0</v>
      </c>
      <c r="AK92" s="42">
        <f t="shared" si="18"/>
        <v>0</v>
      </c>
      <c r="AL92" s="43">
        <f t="shared" si="18"/>
        <v>0</v>
      </c>
      <c r="AS92" s="32">
        <f t="shared" si="16"/>
        <v>0</v>
      </c>
      <c r="AU92" s="23">
        <v>1</v>
      </c>
      <c r="AV92" s="23">
        <v>12</v>
      </c>
      <c r="AW92" s="23">
        <f t="shared" si="19"/>
        <v>9</v>
      </c>
    </row>
    <row r="93" spans="1:49" ht="13" hidden="1" x14ac:dyDescent="0.3">
      <c r="B93" s="15"/>
      <c r="C93" s="40" t="s">
        <v>22</v>
      </c>
      <c r="D93" s="34" t="s">
        <v>2</v>
      </c>
      <c r="E93" s="35" t="s">
        <v>2</v>
      </c>
      <c r="F93" s="181"/>
      <c r="G93" s="182">
        <v>0</v>
      </c>
      <c r="H93" s="41">
        <v>0</v>
      </c>
      <c r="I93" s="42">
        <v>0</v>
      </c>
      <c r="J93" s="43">
        <v>0</v>
      </c>
      <c r="K93" s="41"/>
      <c r="L93" s="42"/>
      <c r="M93" s="43"/>
      <c r="N93" s="41"/>
      <c r="O93" s="42"/>
      <c r="P93" s="43"/>
      <c r="Q93" s="41"/>
      <c r="R93" s="42"/>
      <c r="S93" s="43"/>
      <c r="T93" s="41"/>
      <c r="U93" s="42"/>
      <c r="V93" s="43"/>
      <c r="W93" s="41"/>
      <c r="X93" s="42"/>
      <c r="Y93" s="43"/>
      <c r="Z93" s="41"/>
      <c r="AA93" s="42"/>
      <c r="AB93" s="43"/>
      <c r="AC93" s="41"/>
      <c r="AD93" s="42"/>
      <c r="AE93" s="43"/>
      <c r="AF93" s="41"/>
      <c r="AG93" s="42"/>
      <c r="AH93" s="43"/>
      <c r="AJ93" s="41">
        <f t="shared" si="18"/>
        <v>0</v>
      </c>
      <c r="AK93" s="42">
        <f t="shared" si="18"/>
        <v>0</v>
      </c>
      <c r="AL93" s="43">
        <f t="shared" si="18"/>
        <v>0</v>
      </c>
      <c r="AS93" s="32">
        <f t="shared" si="16"/>
        <v>0</v>
      </c>
      <c r="AU93" s="23">
        <v>1</v>
      </c>
      <c r="AV93" s="23">
        <v>12</v>
      </c>
      <c r="AW93" s="23">
        <f t="shared" si="19"/>
        <v>10</v>
      </c>
    </row>
    <row r="94" spans="1:49" ht="13" hidden="1" x14ac:dyDescent="0.3">
      <c r="B94" s="15"/>
      <c r="C94" s="40" t="s">
        <v>23</v>
      </c>
      <c r="D94" s="34" t="s">
        <v>241</v>
      </c>
      <c r="E94" s="35" t="s">
        <v>242</v>
      </c>
      <c r="F94" s="181"/>
      <c r="G94" s="182">
        <v>0</v>
      </c>
      <c r="H94" s="41">
        <v>0</v>
      </c>
      <c r="I94" s="42">
        <v>0</v>
      </c>
      <c r="J94" s="43">
        <v>0</v>
      </c>
      <c r="K94" s="41"/>
      <c r="L94" s="42"/>
      <c r="M94" s="43"/>
      <c r="N94" s="41"/>
      <c r="O94" s="42"/>
      <c r="P94" s="43"/>
      <c r="Q94" s="41"/>
      <c r="R94" s="42"/>
      <c r="S94" s="43"/>
      <c r="T94" s="41"/>
      <c r="U94" s="42"/>
      <c r="V94" s="43"/>
      <c r="W94" s="41"/>
      <c r="X94" s="42"/>
      <c r="Y94" s="43"/>
      <c r="Z94" s="41"/>
      <c r="AA94" s="42"/>
      <c r="AB94" s="43"/>
      <c r="AC94" s="41"/>
      <c r="AD94" s="42"/>
      <c r="AE94" s="43"/>
      <c r="AF94" s="41"/>
      <c r="AG94" s="42"/>
      <c r="AH94" s="43"/>
      <c r="AJ94" s="41">
        <f t="shared" si="18"/>
        <v>0</v>
      </c>
      <c r="AK94" s="42">
        <f t="shared" si="18"/>
        <v>0</v>
      </c>
      <c r="AL94" s="43">
        <f t="shared" si="18"/>
        <v>0</v>
      </c>
      <c r="AS94" s="32">
        <f t="shared" si="16"/>
        <v>0</v>
      </c>
      <c r="AU94" s="23">
        <v>1</v>
      </c>
      <c r="AV94" s="23">
        <v>13</v>
      </c>
      <c r="AW94" s="23">
        <f t="shared" si="19"/>
        <v>1</v>
      </c>
    </row>
    <row r="95" spans="1:49" ht="13" x14ac:dyDescent="0.3">
      <c r="B95" s="15"/>
      <c r="C95" s="50" t="str">
        <f>IF(LEN(E94)&lt;1,"","Total: " &amp; LEFT(E94,LEN(E94)-21) &amp; "Municipalities")</f>
        <v>Total: Alfred Nzo Municipalities</v>
      </c>
      <c r="D95" s="51"/>
      <c r="E95" s="52"/>
      <c r="F95" s="187"/>
      <c r="G95" s="53"/>
      <c r="H95" s="53">
        <f>SUM(H84:H94)</f>
        <v>10000</v>
      </c>
      <c r="I95" s="54">
        <f>SUM(I84:I94)</f>
        <v>0</v>
      </c>
      <c r="J95" s="55">
        <f>SUM(J84:J94)</f>
        <v>0</v>
      </c>
      <c r="K95" s="53">
        <f t="shared" ref="K95:AH95" si="20">SUM(K84:K94)</f>
        <v>0</v>
      </c>
      <c r="L95" s="54">
        <f t="shared" si="20"/>
        <v>0</v>
      </c>
      <c r="M95" s="55">
        <f t="shared" si="20"/>
        <v>0</v>
      </c>
      <c r="N95" s="53">
        <f t="shared" si="20"/>
        <v>0</v>
      </c>
      <c r="O95" s="54">
        <f t="shared" si="20"/>
        <v>0</v>
      </c>
      <c r="P95" s="55">
        <f t="shared" si="20"/>
        <v>0</v>
      </c>
      <c r="Q95" s="53">
        <f t="shared" si="20"/>
        <v>0</v>
      </c>
      <c r="R95" s="54">
        <f t="shared" si="20"/>
        <v>0</v>
      </c>
      <c r="S95" s="55">
        <f t="shared" si="20"/>
        <v>0</v>
      </c>
      <c r="T95" s="53">
        <f t="shared" si="20"/>
        <v>0</v>
      </c>
      <c r="U95" s="54">
        <f t="shared" si="20"/>
        <v>0</v>
      </c>
      <c r="V95" s="55">
        <f t="shared" si="20"/>
        <v>0</v>
      </c>
      <c r="W95" s="53">
        <f t="shared" si="20"/>
        <v>0</v>
      </c>
      <c r="X95" s="54">
        <f t="shared" si="20"/>
        <v>0</v>
      </c>
      <c r="Y95" s="55">
        <f t="shared" si="20"/>
        <v>0</v>
      </c>
      <c r="Z95" s="53">
        <f t="shared" si="20"/>
        <v>0</v>
      </c>
      <c r="AA95" s="54">
        <f t="shared" si="20"/>
        <v>0</v>
      </c>
      <c r="AB95" s="55">
        <f t="shared" si="20"/>
        <v>0</v>
      </c>
      <c r="AC95" s="53">
        <f t="shared" si="20"/>
        <v>0</v>
      </c>
      <c r="AD95" s="54">
        <f t="shared" si="20"/>
        <v>0</v>
      </c>
      <c r="AE95" s="55">
        <f t="shared" si="20"/>
        <v>0</v>
      </c>
      <c r="AF95" s="53">
        <f t="shared" si="20"/>
        <v>0</v>
      </c>
      <c r="AG95" s="54">
        <f t="shared" si="20"/>
        <v>0</v>
      </c>
      <c r="AH95" s="55">
        <f t="shared" si="20"/>
        <v>0</v>
      </c>
      <c r="AJ95" s="53">
        <f>SUM(AJ84:AJ94)</f>
        <v>10000</v>
      </c>
      <c r="AK95" s="54">
        <f>SUM(AK84:AK94)</f>
        <v>0</v>
      </c>
      <c r="AL95" s="55">
        <f>SUM(AL84:AL94)</f>
        <v>0</v>
      </c>
      <c r="AS95" s="32">
        <f t="shared" si="16"/>
        <v>1</v>
      </c>
    </row>
    <row r="96" spans="1:49" ht="13" hidden="1" x14ac:dyDescent="0.3">
      <c r="B96" s="15"/>
      <c r="C96" s="40"/>
      <c r="D96" s="34"/>
      <c r="E96" s="35"/>
      <c r="F96" s="181"/>
      <c r="G96" s="41"/>
      <c r="H96" s="41"/>
      <c r="I96" s="42"/>
      <c r="J96" s="43"/>
      <c r="K96" s="41"/>
      <c r="L96" s="42"/>
      <c r="M96" s="43"/>
      <c r="N96" s="41"/>
      <c r="O96" s="42"/>
      <c r="P96" s="43"/>
      <c r="Q96" s="41"/>
      <c r="R96" s="42"/>
      <c r="S96" s="43"/>
      <c r="T96" s="41"/>
      <c r="U96" s="42"/>
      <c r="V96" s="43"/>
      <c r="W96" s="41"/>
      <c r="X96" s="42"/>
      <c r="Y96" s="43"/>
      <c r="Z96" s="41"/>
      <c r="AA96" s="42"/>
      <c r="AB96" s="43"/>
      <c r="AC96" s="41"/>
      <c r="AD96" s="42"/>
      <c r="AE96" s="43"/>
      <c r="AF96" s="41"/>
      <c r="AG96" s="42"/>
      <c r="AH96" s="43"/>
      <c r="AJ96" s="41"/>
      <c r="AK96" s="42"/>
      <c r="AL96" s="43"/>
      <c r="AS96" s="32">
        <f t="shared" si="16"/>
        <v>0</v>
      </c>
    </row>
    <row r="97" spans="2:49" ht="13" hidden="1" x14ac:dyDescent="0.3">
      <c r="B97" s="15"/>
      <c r="C97" s="40" t="s">
        <v>22</v>
      </c>
      <c r="D97" s="34" t="s">
        <v>2</v>
      </c>
      <c r="E97" s="35" t="s">
        <v>2</v>
      </c>
      <c r="F97" s="181"/>
      <c r="G97" s="182">
        <v>0</v>
      </c>
      <c r="H97" s="41">
        <v>0</v>
      </c>
      <c r="I97" s="42">
        <v>0</v>
      </c>
      <c r="J97" s="43">
        <v>0</v>
      </c>
      <c r="K97" s="41"/>
      <c r="L97" s="42"/>
      <c r="M97" s="43"/>
      <c r="N97" s="41"/>
      <c r="O97" s="42"/>
      <c r="P97" s="43"/>
      <c r="Q97" s="41"/>
      <c r="R97" s="42"/>
      <c r="S97" s="43"/>
      <c r="T97" s="41"/>
      <c r="U97" s="42"/>
      <c r="V97" s="43"/>
      <c r="W97" s="41"/>
      <c r="X97" s="42"/>
      <c r="Y97" s="43"/>
      <c r="Z97" s="41"/>
      <c r="AA97" s="42"/>
      <c r="AB97" s="43"/>
      <c r="AC97" s="41"/>
      <c r="AD97" s="42"/>
      <c r="AE97" s="43"/>
      <c r="AF97" s="41"/>
      <c r="AG97" s="42"/>
      <c r="AH97" s="43"/>
      <c r="AJ97" s="41">
        <f t="shared" ref="AJ97:AL107" si="21">H97+K97+N97+Q97+T97+W97+Z97+AC97+AF97</f>
        <v>0</v>
      </c>
      <c r="AK97" s="42">
        <f t="shared" si="21"/>
        <v>0</v>
      </c>
      <c r="AL97" s="43">
        <f t="shared" si="21"/>
        <v>0</v>
      </c>
      <c r="AS97" s="32">
        <f t="shared" si="16"/>
        <v>0</v>
      </c>
      <c r="AU97" s="23">
        <v>1</v>
      </c>
      <c r="AV97" s="23">
        <v>14</v>
      </c>
      <c r="AW97" s="23">
        <v>1</v>
      </c>
    </row>
    <row r="98" spans="2:49" ht="13" hidden="1" x14ac:dyDescent="0.3">
      <c r="B98" s="15"/>
      <c r="C98" s="40" t="s">
        <v>22</v>
      </c>
      <c r="D98" s="34" t="s">
        <v>2</v>
      </c>
      <c r="E98" s="35" t="s">
        <v>2</v>
      </c>
      <c r="F98" s="181"/>
      <c r="G98" s="182">
        <v>0</v>
      </c>
      <c r="H98" s="41">
        <v>0</v>
      </c>
      <c r="I98" s="42">
        <v>0</v>
      </c>
      <c r="J98" s="43">
        <v>0</v>
      </c>
      <c r="K98" s="41"/>
      <c r="L98" s="42"/>
      <c r="M98" s="43"/>
      <c r="N98" s="41"/>
      <c r="O98" s="42"/>
      <c r="P98" s="43"/>
      <c r="Q98" s="41"/>
      <c r="R98" s="42"/>
      <c r="S98" s="43"/>
      <c r="T98" s="41"/>
      <c r="U98" s="42"/>
      <c r="V98" s="43"/>
      <c r="W98" s="41"/>
      <c r="X98" s="42"/>
      <c r="Y98" s="43"/>
      <c r="Z98" s="41"/>
      <c r="AA98" s="42"/>
      <c r="AB98" s="43"/>
      <c r="AC98" s="41"/>
      <c r="AD98" s="42"/>
      <c r="AE98" s="43"/>
      <c r="AF98" s="41"/>
      <c r="AG98" s="42"/>
      <c r="AH98" s="43"/>
      <c r="AJ98" s="41">
        <f t="shared" si="21"/>
        <v>0</v>
      </c>
      <c r="AK98" s="42">
        <f t="shared" si="21"/>
        <v>0</v>
      </c>
      <c r="AL98" s="43">
        <f t="shared" si="21"/>
        <v>0</v>
      </c>
      <c r="AS98" s="32">
        <f t="shared" si="16"/>
        <v>0</v>
      </c>
      <c r="AU98" s="23">
        <v>1</v>
      </c>
      <c r="AV98" s="23">
        <v>14</v>
      </c>
      <c r="AW98" s="23">
        <f>IF(AV98=AV97,AW97+1,1)</f>
        <v>2</v>
      </c>
    </row>
    <row r="99" spans="2:49" ht="13" hidden="1" x14ac:dyDescent="0.3">
      <c r="B99" s="15"/>
      <c r="C99" s="40" t="s">
        <v>22</v>
      </c>
      <c r="D99" s="34" t="s">
        <v>2</v>
      </c>
      <c r="E99" s="35" t="s">
        <v>2</v>
      </c>
      <c r="F99" s="181"/>
      <c r="G99" s="182">
        <v>0</v>
      </c>
      <c r="H99" s="41">
        <v>0</v>
      </c>
      <c r="I99" s="42">
        <v>0</v>
      </c>
      <c r="J99" s="43">
        <v>0</v>
      </c>
      <c r="K99" s="41"/>
      <c r="L99" s="42"/>
      <c r="M99" s="43"/>
      <c r="N99" s="41"/>
      <c r="O99" s="42"/>
      <c r="P99" s="43"/>
      <c r="Q99" s="41"/>
      <c r="R99" s="42"/>
      <c r="S99" s="43"/>
      <c r="T99" s="41"/>
      <c r="U99" s="42"/>
      <c r="V99" s="43"/>
      <c r="W99" s="41"/>
      <c r="X99" s="42"/>
      <c r="Y99" s="43"/>
      <c r="Z99" s="41"/>
      <c r="AA99" s="42"/>
      <c r="AB99" s="43"/>
      <c r="AC99" s="41"/>
      <c r="AD99" s="42"/>
      <c r="AE99" s="43"/>
      <c r="AF99" s="41"/>
      <c r="AG99" s="42"/>
      <c r="AH99" s="43"/>
      <c r="AJ99" s="41">
        <f t="shared" si="21"/>
        <v>0</v>
      </c>
      <c r="AK99" s="42">
        <f t="shared" si="21"/>
        <v>0</v>
      </c>
      <c r="AL99" s="43">
        <f t="shared" si="21"/>
        <v>0</v>
      </c>
      <c r="AS99" s="32">
        <f t="shared" si="16"/>
        <v>0</v>
      </c>
      <c r="AU99" s="23">
        <v>1</v>
      </c>
      <c r="AV99" s="23">
        <v>14</v>
      </c>
      <c r="AW99" s="23">
        <f t="shared" ref="AW99:AW107" si="22">IF(AV99=AV98,AW98+1,1)</f>
        <v>3</v>
      </c>
    </row>
    <row r="100" spans="2:49" ht="13" hidden="1" x14ac:dyDescent="0.3">
      <c r="B100" s="15"/>
      <c r="C100" s="40" t="s">
        <v>22</v>
      </c>
      <c r="D100" s="34" t="s">
        <v>2</v>
      </c>
      <c r="E100" s="35" t="s">
        <v>2</v>
      </c>
      <c r="F100" s="181"/>
      <c r="G100" s="182">
        <v>0</v>
      </c>
      <c r="H100" s="41">
        <v>0</v>
      </c>
      <c r="I100" s="42">
        <v>0</v>
      </c>
      <c r="J100" s="43">
        <v>0</v>
      </c>
      <c r="K100" s="41"/>
      <c r="L100" s="42"/>
      <c r="M100" s="43"/>
      <c r="N100" s="41"/>
      <c r="O100" s="42"/>
      <c r="P100" s="43"/>
      <c r="Q100" s="41"/>
      <c r="R100" s="42"/>
      <c r="S100" s="43"/>
      <c r="T100" s="41"/>
      <c r="U100" s="42"/>
      <c r="V100" s="43"/>
      <c r="W100" s="41"/>
      <c r="X100" s="42"/>
      <c r="Y100" s="43"/>
      <c r="Z100" s="41"/>
      <c r="AA100" s="42"/>
      <c r="AB100" s="43"/>
      <c r="AC100" s="41"/>
      <c r="AD100" s="42"/>
      <c r="AE100" s="43"/>
      <c r="AF100" s="41"/>
      <c r="AG100" s="42"/>
      <c r="AH100" s="43"/>
      <c r="AJ100" s="41">
        <f t="shared" si="21"/>
        <v>0</v>
      </c>
      <c r="AK100" s="42">
        <f t="shared" si="21"/>
        <v>0</v>
      </c>
      <c r="AL100" s="43">
        <f t="shared" si="21"/>
        <v>0</v>
      </c>
      <c r="AS100" s="32">
        <f t="shared" si="16"/>
        <v>0</v>
      </c>
      <c r="AU100" s="23">
        <v>1</v>
      </c>
      <c r="AV100" s="23">
        <v>14</v>
      </c>
      <c r="AW100" s="23">
        <f t="shared" si="22"/>
        <v>4</v>
      </c>
    </row>
    <row r="101" spans="2:49" ht="13" hidden="1" x14ac:dyDescent="0.3">
      <c r="B101" s="15"/>
      <c r="C101" s="40" t="s">
        <v>22</v>
      </c>
      <c r="D101" s="34" t="s">
        <v>2</v>
      </c>
      <c r="E101" s="35" t="s">
        <v>2</v>
      </c>
      <c r="F101" s="181"/>
      <c r="G101" s="182">
        <v>0</v>
      </c>
      <c r="H101" s="41">
        <v>0</v>
      </c>
      <c r="I101" s="42">
        <v>0</v>
      </c>
      <c r="J101" s="43">
        <v>0</v>
      </c>
      <c r="K101" s="41"/>
      <c r="L101" s="42"/>
      <c r="M101" s="43"/>
      <c r="N101" s="41"/>
      <c r="O101" s="42"/>
      <c r="P101" s="43"/>
      <c r="Q101" s="41"/>
      <c r="R101" s="42"/>
      <c r="S101" s="43"/>
      <c r="T101" s="41"/>
      <c r="U101" s="42"/>
      <c r="V101" s="43"/>
      <c r="W101" s="41"/>
      <c r="X101" s="42"/>
      <c r="Y101" s="43"/>
      <c r="Z101" s="41"/>
      <c r="AA101" s="42"/>
      <c r="AB101" s="43"/>
      <c r="AC101" s="41"/>
      <c r="AD101" s="42"/>
      <c r="AE101" s="43"/>
      <c r="AF101" s="41"/>
      <c r="AG101" s="42"/>
      <c r="AH101" s="43"/>
      <c r="AJ101" s="41">
        <f t="shared" si="21"/>
        <v>0</v>
      </c>
      <c r="AK101" s="42">
        <f t="shared" si="21"/>
        <v>0</v>
      </c>
      <c r="AL101" s="43">
        <f t="shared" si="21"/>
        <v>0</v>
      </c>
      <c r="AS101" s="32">
        <f t="shared" si="16"/>
        <v>0</v>
      </c>
      <c r="AU101" s="23">
        <v>1</v>
      </c>
      <c r="AV101" s="23">
        <v>14</v>
      </c>
      <c r="AW101" s="23">
        <f t="shared" si="22"/>
        <v>5</v>
      </c>
    </row>
    <row r="102" spans="2:49" ht="13" hidden="1" x14ac:dyDescent="0.3">
      <c r="B102" s="15"/>
      <c r="C102" s="40" t="s">
        <v>22</v>
      </c>
      <c r="D102" s="34" t="s">
        <v>2</v>
      </c>
      <c r="E102" s="35" t="s">
        <v>2</v>
      </c>
      <c r="F102" s="181"/>
      <c r="G102" s="182">
        <v>0</v>
      </c>
      <c r="H102" s="41">
        <v>0</v>
      </c>
      <c r="I102" s="42">
        <v>0</v>
      </c>
      <c r="J102" s="43">
        <v>0</v>
      </c>
      <c r="K102" s="41"/>
      <c r="L102" s="42"/>
      <c r="M102" s="43"/>
      <c r="N102" s="41"/>
      <c r="O102" s="42"/>
      <c r="P102" s="43"/>
      <c r="Q102" s="41"/>
      <c r="R102" s="42"/>
      <c r="S102" s="43"/>
      <c r="T102" s="41"/>
      <c r="U102" s="42"/>
      <c r="V102" s="43"/>
      <c r="W102" s="41"/>
      <c r="X102" s="42"/>
      <c r="Y102" s="43"/>
      <c r="Z102" s="41"/>
      <c r="AA102" s="42"/>
      <c r="AB102" s="43"/>
      <c r="AC102" s="41"/>
      <c r="AD102" s="42"/>
      <c r="AE102" s="43"/>
      <c r="AF102" s="41"/>
      <c r="AG102" s="42"/>
      <c r="AH102" s="43"/>
      <c r="AJ102" s="41">
        <f t="shared" si="21"/>
        <v>0</v>
      </c>
      <c r="AK102" s="42">
        <f t="shared" si="21"/>
        <v>0</v>
      </c>
      <c r="AL102" s="43">
        <f t="shared" si="21"/>
        <v>0</v>
      </c>
      <c r="AS102" s="32">
        <f t="shared" si="16"/>
        <v>0</v>
      </c>
      <c r="AU102" s="23">
        <v>1</v>
      </c>
      <c r="AV102" s="23">
        <v>14</v>
      </c>
      <c r="AW102" s="23">
        <f t="shared" si="22"/>
        <v>6</v>
      </c>
    </row>
    <row r="103" spans="2:49" ht="13" hidden="1" x14ac:dyDescent="0.3">
      <c r="B103" s="15"/>
      <c r="C103" s="40" t="s">
        <v>22</v>
      </c>
      <c r="D103" s="34" t="s">
        <v>2</v>
      </c>
      <c r="E103" s="35" t="s">
        <v>2</v>
      </c>
      <c r="F103" s="181"/>
      <c r="G103" s="182">
        <v>0</v>
      </c>
      <c r="H103" s="41">
        <v>0</v>
      </c>
      <c r="I103" s="42">
        <v>0</v>
      </c>
      <c r="J103" s="43">
        <v>0</v>
      </c>
      <c r="K103" s="41"/>
      <c r="L103" s="42"/>
      <c r="M103" s="43"/>
      <c r="N103" s="41"/>
      <c r="O103" s="42"/>
      <c r="P103" s="43"/>
      <c r="Q103" s="41"/>
      <c r="R103" s="42"/>
      <c r="S103" s="43"/>
      <c r="T103" s="41"/>
      <c r="U103" s="42"/>
      <c r="V103" s="43"/>
      <c r="W103" s="41"/>
      <c r="X103" s="42"/>
      <c r="Y103" s="43"/>
      <c r="Z103" s="41"/>
      <c r="AA103" s="42"/>
      <c r="AB103" s="43"/>
      <c r="AC103" s="41"/>
      <c r="AD103" s="42"/>
      <c r="AE103" s="43"/>
      <c r="AF103" s="41"/>
      <c r="AG103" s="42"/>
      <c r="AH103" s="43"/>
      <c r="AJ103" s="41">
        <f t="shared" si="21"/>
        <v>0</v>
      </c>
      <c r="AK103" s="42">
        <f t="shared" si="21"/>
        <v>0</v>
      </c>
      <c r="AL103" s="43">
        <f t="shared" si="21"/>
        <v>0</v>
      </c>
      <c r="AS103" s="32">
        <f t="shared" si="16"/>
        <v>0</v>
      </c>
      <c r="AU103" s="23">
        <v>1</v>
      </c>
      <c r="AV103" s="23">
        <v>14</v>
      </c>
      <c r="AW103" s="23">
        <f t="shared" si="22"/>
        <v>7</v>
      </c>
    </row>
    <row r="104" spans="2:49" ht="13" hidden="1" x14ac:dyDescent="0.3">
      <c r="B104" s="15"/>
      <c r="C104" s="40" t="s">
        <v>22</v>
      </c>
      <c r="D104" s="34" t="s">
        <v>2</v>
      </c>
      <c r="E104" s="35" t="s">
        <v>2</v>
      </c>
      <c r="F104" s="181"/>
      <c r="G104" s="182">
        <v>0</v>
      </c>
      <c r="H104" s="41">
        <v>0</v>
      </c>
      <c r="I104" s="42">
        <v>0</v>
      </c>
      <c r="J104" s="43">
        <v>0</v>
      </c>
      <c r="K104" s="41"/>
      <c r="L104" s="42"/>
      <c r="M104" s="43"/>
      <c r="N104" s="41"/>
      <c r="O104" s="42"/>
      <c r="P104" s="43"/>
      <c r="Q104" s="41"/>
      <c r="R104" s="42"/>
      <c r="S104" s="43"/>
      <c r="T104" s="41"/>
      <c r="U104" s="42"/>
      <c r="V104" s="43"/>
      <c r="W104" s="41"/>
      <c r="X104" s="42"/>
      <c r="Y104" s="43"/>
      <c r="Z104" s="41"/>
      <c r="AA104" s="42"/>
      <c r="AB104" s="43"/>
      <c r="AC104" s="41"/>
      <c r="AD104" s="42"/>
      <c r="AE104" s="43"/>
      <c r="AF104" s="41"/>
      <c r="AG104" s="42"/>
      <c r="AH104" s="43"/>
      <c r="AJ104" s="41">
        <f t="shared" si="21"/>
        <v>0</v>
      </c>
      <c r="AK104" s="42">
        <f t="shared" si="21"/>
        <v>0</v>
      </c>
      <c r="AL104" s="43">
        <f t="shared" si="21"/>
        <v>0</v>
      </c>
      <c r="AS104" s="32">
        <f t="shared" si="16"/>
        <v>0</v>
      </c>
      <c r="AU104" s="23">
        <v>1</v>
      </c>
      <c r="AV104" s="23">
        <v>14</v>
      </c>
      <c r="AW104" s="23">
        <f t="shared" si="22"/>
        <v>8</v>
      </c>
    </row>
    <row r="105" spans="2:49" ht="13" hidden="1" x14ac:dyDescent="0.3">
      <c r="B105" s="15"/>
      <c r="C105" s="40" t="s">
        <v>22</v>
      </c>
      <c r="D105" s="34" t="s">
        <v>2</v>
      </c>
      <c r="E105" s="35" t="s">
        <v>2</v>
      </c>
      <c r="F105" s="181"/>
      <c r="G105" s="182">
        <v>0</v>
      </c>
      <c r="H105" s="41">
        <v>0</v>
      </c>
      <c r="I105" s="42">
        <v>0</v>
      </c>
      <c r="J105" s="43">
        <v>0</v>
      </c>
      <c r="K105" s="41"/>
      <c r="L105" s="42"/>
      <c r="M105" s="43"/>
      <c r="N105" s="41"/>
      <c r="O105" s="42"/>
      <c r="P105" s="43"/>
      <c r="Q105" s="41"/>
      <c r="R105" s="42"/>
      <c r="S105" s="43"/>
      <c r="T105" s="41"/>
      <c r="U105" s="42"/>
      <c r="V105" s="43"/>
      <c r="W105" s="41"/>
      <c r="X105" s="42"/>
      <c r="Y105" s="43"/>
      <c r="Z105" s="41"/>
      <c r="AA105" s="42"/>
      <c r="AB105" s="43"/>
      <c r="AC105" s="41"/>
      <c r="AD105" s="42"/>
      <c r="AE105" s="43"/>
      <c r="AF105" s="41"/>
      <c r="AG105" s="42"/>
      <c r="AH105" s="43"/>
      <c r="AJ105" s="41">
        <f t="shared" si="21"/>
        <v>0</v>
      </c>
      <c r="AK105" s="42">
        <f t="shared" si="21"/>
        <v>0</v>
      </c>
      <c r="AL105" s="43">
        <f t="shared" si="21"/>
        <v>0</v>
      </c>
      <c r="AS105" s="32">
        <f t="shared" si="16"/>
        <v>0</v>
      </c>
      <c r="AU105" s="23">
        <v>1</v>
      </c>
      <c r="AV105" s="23">
        <v>14</v>
      </c>
      <c r="AW105" s="23">
        <f t="shared" si="22"/>
        <v>9</v>
      </c>
    </row>
    <row r="106" spans="2:49" ht="13" hidden="1" x14ac:dyDescent="0.3">
      <c r="B106" s="15"/>
      <c r="C106" s="40" t="s">
        <v>22</v>
      </c>
      <c r="D106" s="34" t="s">
        <v>2</v>
      </c>
      <c r="E106" s="35" t="s">
        <v>2</v>
      </c>
      <c r="F106" s="181"/>
      <c r="G106" s="182">
        <v>0</v>
      </c>
      <c r="H106" s="41">
        <v>0</v>
      </c>
      <c r="I106" s="42">
        <v>0</v>
      </c>
      <c r="J106" s="43">
        <v>0</v>
      </c>
      <c r="K106" s="41"/>
      <c r="L106" s="42"/>
      <c r="M106" s="43"/>
      <c r="N106" s="41"/>
      <c r="O106" s="42"/>
      <c r="P106" s="43"/>
      <c r="Q106" s="41"/>
      <c r="R106" s="42"/>
      <c r="S106" s="43"/>
      <c r="T106" s="41"/>
      <c r="U106" s="42"/>
      <c r="V106" s="43"/>
      <c r="W106" s="41"/>
      <c r="X106" s="42"/>
      <c r="Y106" s="43"/>
      <c r="Z106" s="41"/>
      <c r="AA106" s="42"/>
      <c r="AB106" s="43"/>
      <c r="AC106" s="41"/>
      <c r="AD106" s="42"/>
      <c r="AE106" s="43"/>
      <c r="AF106" s="41"/>
      <c r="AG106" s="42"/>
      <c r="AH106" s="43"/>
      <c r="AJ106" s="41">
        <f t="shared" si="21"/>
        <v>0</v>
      </c>
      <c r="AK106" s="42">
        <f t="shared" si="21"/>
        <v>0</v>
      </c>
      <c r="AL106" s="43">
        <f t="shared" si="21"/>
        <v>0</v>
      </c>
      <c r="AS106" s="32">
        <f t="shared" si="16"/>
        <v>0</v>
      </c>
      <c r="AU106" s="23">
        <v>1</v>
      </c>
      <c r="AV106" s="23">
        <v>14</v>
      </c>
      <c r="AW106" s="23">
        <f t="shared" si="22"/>
        <v>10</v>
      </c>
    </row>
    <row r="107" spans="2:49" ht="13" hidden="1" x14ac:dyDescent="0.3">
      <c r="B107" s="15"/>
      <c r="C107" s="40" t="s">
        <v>23</v>
      </c>
      <c r="D107" s="34" t="s">
        <v>2</v>
      </c>
      <c r="E107" s="35" t="s">
        <v>2</v>
      </c>
      <c r="F107" s="181"/>
      <c r="G107" s="182">
        <v>0</v>
      </c>
      <c r="H107" s="41">
        <v>0</v>
      </c>
      <c r="I107" s="42">
        <v>0</v>
      </c>
      <c r="J107" s="43">
        <v>0</v>
      </c>
      <c r="K107" s="41"/>
      <c r="L107" s="42"/>
      <c r="M107" s="43"/>
      <c r="N107" s="41"/>
      <c r="O107" s="42"/>
      <c r="P107" s="43"/>
      <c r="Q107" s="41"/>
      <c r="R107" s="42"/>
      <c r="S107" s="43"/>
      <c r="T107" s="41"/>
      <c r="U107" s="42"/>
      <c r="V107" s="43"/>
      <c r="W107" s="41"/>
      <c r="X107" s="42"/>
      <c r="Y107" s="43"/>
      <c r="Z107" s="41"/>
      <c r="AA107" s="42"/>
      <c r="AB107" s="43"/>
      <c r="AC107" s="41"/>
      <c r="AD107" s="42"/>
      <c r="AE107" s="43"/>
      <c r="AF107" s="41"/>
      <c r="AG107" s="42"/>
      <c r="AH107" s="43"/>
      <c r="AJ107" s="41">
        <f t="shared" si="21"/>
        <v>0</v>
      </c>
      <c r="AK107" s="42">
        <f t="shared" si="21"/>
        <v>0</v>
      </c>
      <c r="AL107" s="43">
        <f t="shared" si="21"/>
        <v>0</v>
      </c>
      <c r="AS107" s="32">
        <f t="shared" si="16"/>
        <v>0</v>
      </c>
      <c r="AU107" s="23">
        <v>1</v>
      </c>
      <c r="AV107" s="23">
        <v>15</v>
      </c>
      <c r="AW107" s="23">
        <f t="shared" si="22"/>
        <v>1</v>
      </c>
    </row>
    <row r="108" spans="2:49" ht="13" hidden="1" x14ac:dyDescent="0.3">
      <c r="B108" s="15"/>
      <c r="C108" s="50" t="str">
        <f>IF(LEN(E107)&lt;1,"","Total: " &amp; LEFT(E107,LEN(E107)-21) &amp; "Municipalities")</f>
        <v/>
      </c>
      <c r="D108" s="51"/>
      <c r="E108" s="52"/>
      <c r="F108" s="187"/>
      <c r="G108" s="53">
        <f>SUM(G97:G107)</f>
        <v>0</v>
      </c>
      <c r="H108" s="53">
        <f>SUM(H97:H107)</f>
        <v>0</v>
      </c>
      <c r="I108" s="54">
        <f>SUM(I97:I107)</f>
        <v>0</v>
      </c>
      <c r="J108" s="55">
        <f>SUM(J97:J107)</f>
        <v>0</v>
      </c>
      <c r="K108" s="53">
        <f t="shared" ref="K108:AH108" si="23">SUM(K97:K107)</f>
        <v>0</v>
      </c>
      <c r="L108" s="54">
        <f t="shared" si="23"/>
        <v>0</v>
      </c>
      <c r="M108" s="55">
        <f t="shared" si="23"/>
        <v>0</v>
      </c>
      <c r="N108" s="53">
        <f t="shared" si="23"/>
        <v>0</v>
      </c>
      <c r="O108" s="54">
        <f t="shared" si="23"/>
        <v>0</v>
      </c>
      <c r="P108" s="55">
        <f t="shared" si="23"/>
        <v>0</v>
      </c>
      <c r="Q108" s="53">
        <f t="shared" si="23"/>
        <v>0</v>
      </c>
      <c r="R108" s="54">
        <f t="shared" si="23"/>
        <v>0</v>
      </c>
      <c r="S108" s="55">
        <f t="shared" si="23"/>
        <v>0</v>
      </c>
      <c r="T108" s="53">
        <f t="shared" si="23"/>
        <v>0</v>
      </c>
      <c r="U108" s="54">
        <f t="shared" si="23"/>
        <v>0</v>
      </c>
      <c r="V108" s="55">
        <f t="shared" si="23"/>
        <v>0</v>
      </c>
      <c r="W108" s="53">
        <f t="shared" si="23"/>
        <v>0</v>
      </c>
      <c r="X108" s="54">
        <f t="shared" si="23"/>
        <v>0</v>
      </c>
      <c r="Y108" s="55">
        <f t="shared" si="23"/>
        <v>0</v>
      </c>
      <c r="Z108" s="53">
        <f t="shared" si="23"/>
        <v>0</v>
      </c>
      <c r="AA108" s="54">
        <f t="shared" si="23"/>
        <v>0</v>
      </c>
      <c r="AB108" s="55">
        <f t="shared" si="23"/>
        <v>0</v>
      </c>
      <c r="AC108" s="53">
        <f t="shared" si="23"/>
        <v>0</v>
      </c>
      <c r="AD108" s="54">
        <f t="shared" si="23"/>
        <v>0</v>
      </c>
      <c r="AE108" s="55">
        <f t="shared" si="23"/>
        <v>0</v>
      </c>
      <c r="AF108" s="53">
        <f t="shared" si="23"/>
        <v>0</v>
      </c>
      <c r="AG108" s="54">
        <f t="shared" si="23"/>
        <v>0</v>
      </c>
      <c r="AH108" s="55">
        <f t="shared" si="23"/>
        <v>0</v>
      </c>
      <c r="AJ108" s="53">
        <f>SUM(AJ97:AJ107)</f>
        <v>0</v>
      </c>
      <c r="AK108" s="54">
        <f>SUM(AK97:AK107)</f>
        <v>0</v>
      </c>
      <c r="AL108" s="55">
        <f>SUM(AL97:AL107)</f>
        <v>0</v>
      </c>
      <c r="AS108" s="32">
        <f t="shared" si="16"/>
        <v>0</v>
      </c>
    </row>
    <row r="109" spans="2:49" ht="13" hidden="1" x14ac:dyDescent="0.3">
      <c r="B109" s="15"/>
      <c r="C109" s="40"/>
      <c r="D109" s="34"/>
      <c r="E109" s="35"/>
      <c r="F109" s="181"/>
      <c r="G109" s="41"/>
      <c r="H109" s="41"/>
      <c r="I109" s="42"/>
      <c r="J109" s="43"/>
      <c r="K109" s="41"/>
      <c r="L109" s="42"/>
      <c r="M109" s="43"/>
      <c r="N109" s="41"/>
      <c r="O109" s="42"/>
      <c r="P109" s="43"/>
      <c r="Q109" s="41"/>
      <c r="R109" s="42"/>
      <c r="S109" s="43"/>
      <c r="T109" s="41"/>
      <c r="U109" s="42"/>
      <c r="V109" s="43"/>
      <c r="W109" s="41"/>
      <c r="X109" s="42"/>
      <c r="Y109" s="43"/>
      <c r="Z109" s="41"/>
      <c r="AA109" s="42"/>
      <c r="AB109" s="43"/>
      <c r="AC109" s="41"/>
      <c r="AD109" s="42"/>
      <c r="AE109" s="43"/>
      <c r="AF109" s="41"/>
      <c r="AG109" s="42"/>
      <c r="AH109" s="43"/>
      <c r="AJ109" s="41"/>
      <c r="AK109" s="42"/>
      <c r="AL109" s="43"/>
      <c r="AS109" s="32">
        <f t="shared" si="16"/>
        <v>0</v>
      </c>
    </row>
    <row r="110" spans="2:49" ht="13" hidden="1" x14ac:dyDescent="0.3">
      <c r="B110" s="15"/>
      <c r="C110" s="40" t="s">
        <v>22</v>
      </c>
      <c r="D110" s="34" t="s">
        <v>2</v>
      </c>
      <c r="E110" s="35" t="s">
        <v>2</v>
      </c>
      <c r="F110" s="181"/>
      <c r="G110" s="182">
        <v>0</v>
      </c>
      <c r="H110" s="41">
        <v>0</v>
      </c>
      <c r="I110" s="42">
        <v>0</v>
      </c>
      <c r="J110" s="43">
        <v>0</v>
      </c>
      <c r="K110" s="41"/>
      <c r="L110" s="42"/>
      <c r="M110" s="43"/>
      <c r="N110" s="41"/>
      <c r="O110" s="42"/>
      <c r="P110" s="43"/>
      <c r="Q110" s="41"/>
      <c r="R110" s="42"/>
      <c r="S110" s="43"/>
      <c r="T110" s="41"/>
      <c r="U110" s="42"/>
      <c r="V110" s="43"/>
      <c r="W110" s="41"/>
      <c r="X110" s="42"/>
      <c r="Y110" s="43"/>
      <c r="Z110" s="41"/>
      <c r="AA110" s="42"/>
      <c r="AB110" s="43"/>
      <c r="AC110" s="41"/>
      <c r="AD110" s="42"/>
      <c r="AE110" s="43"/>
      <c r="AF110" s="41"/>
      <c r="AG110" s="42"/>
      <c r="AH110" s="43"/>
      <c r="AJ110" s="41">
        <f t="shared" ref="AJ110:AL120" si="24">H110+K110+N110+Q110+T110+W110+Z110+AC110+AF110</f>
        <v>0</v>
      </c>
      <c r="AK110" s="42">
        <f t="shared" si="24"/>
        <v>0</v>
      </c>
      <c r="AL110" s="43">
        <f t="shared" si="24"/>
        <v>0</v>
      </c>
      <c r="AS110" s="32">
        <f t="shared" si="16"/>
        <v>0</v>
      </c>
      <c r="AU110" s="23">
        <v>1</v>
      </c>
      <c r="AV110" s="23">
        <v>16</v>
      </c>
      <c r="AW110" s="23">
        <v>1</v>
      </c>
    </row>
    <row r="111" spans="2:49" ht="13" hidden="1" x14ac:dyDescent="0.3">
      <c r="B111" s="15"/>
      <c r="C111" s="40" t="s">
        <v>22</v>
      </c>
      <c r="D111" s="34" t="s">
        <v>2</v>
      </c>
      <c r="E111" s="35" t="s">
        <v>2</v>
      </c>
      <c r="F111" s="181"/>
      <c r="G111" s="182">
        <v>0</v>
      </c>
      <c r="H111" s="41">
        <v>0</v>
      </c>
      <c r="I111" s="42">
        <v>0</v>
      </c>
      <c r="J111" s="43">
        <v>0</v>
      </c>
      <c r="K111" s="41"/>
      <c r="L111" s="42"/>
      <c r="M111" s="43"/>
      <c r="N111" s="41"/>
      <c r="O111" s="42"/>
      <c r="P111" s="43"/>
      <c r="Q111" s="41"/>
      <c r="R111" s="42"/>
      <c r="S111" s="43"/>
      <c r="T111" s="41"/>
      <c r="U111" s="42"/>
      <c r="V111" s="43"/>
      <c r="W111" s="41"/>
      <c r="X111" s="42"/>
      <c r="Y111" s="43"/>
      <c r="Z111" s="41"/>
      <c r="AA111" s="42"/>
      <c r="AB111" s="43"/>
      <c r="AC111" s="41"/>
      <c r="AD111" s="42"/>
      <c r="AE111" s="43"/>
      <c r="AF111" s="41"/>
      <c r="AG111" s="42"/>
      <c r="AH111" s="43"/>
      <c r="AJ111" s="41">
        <f t="shared" si="24"/>
        <v>0</v>
      </c>
      <c r="AK111" s="42">
        <f t="shared" si="24"/>
        <v>0</v>
      </c>
      <c r="AL111" s="43">
        <f t="shared" si="24"/>
        <v>0</v>
      </c>
      <c r="AS111" s="32">
        <f t="shared" si="16"/>
        <v>0</v>
      </c>
      <c r="AU111" s="23">
        <v>1</v>
      </c>
      <c r="AV111" s="23">
        <v>16</v>
      </c>
      <c r="AW111" s="23">
        <f>IF(AV111=AV110,AW110+1,1)</f>
        <v>2</v>
      </c>
    </row>
    <row r="112" spans="2:49" ht="13" hidden="1" x14ac:dyDescent="0.3">
      <c r="B112" s="15"/>
      <c r="C112" s="40" t="s">
        <v>22</v>
      </c>
      <c r="D112" s="34" t="s">
        <v>2</v>
      </c>
      <c r="E112" s="35" t="s">
        <v>2</v>
      </c>
      <c r="F112" s="181"/>
      <c r="G112" s="182">
        <v>0</v>
      </c>
      <c r="H112" s="41">
        <v>0</v>
      </c>
      <c r="I112" s="42">
        <v>0</v>
      </c>
      <c r="J112" s="43">
        <v>0</v>
      </c>
      <c r="K112" s="41"/>
      <c r="L112" s="42"/>
      <c r="M112" s="43"/>
      <c r="N112" s="41"/>
      <c r="O112" s="42"/>
      <c r="P112" s="43"/>
      <c r="Q112" s="41"/>
      <c r="R112" s="42"/>
      <c r="S112" s="43"/>
      <c r="T112" s="41"/>
      <c r="U112" s="42"/>
      <c r="V112" s="43"/>
      <c r="W112" s="41"/>
      <c r="X112" s="42"/>
      <c r="Y112" s="43"/>
      <c r="Z112" s="41"/>
      <c r="AA112" s="42"/>
      <c r="AB112" s="43"/>
      <c r="AC112" s="41"/>
      <c r="AD112" s="42"/>
      <c r="AE112" s="43"/>
      <c r="AF112" s="41"/>
      <c r="AG112" s="42"/>
      <c r="AH112" s="43"/>
      <c r="AJ112" s="41">
        <f t="shared" si="24"/>
        <v>0</v>
      </c>
      <c r="AK112" s="42">
        <f t="shared" si="24"/>
        <v>0</v>
      </c>
      <c r="AL112" s="43">
        <f t="shared" si="24"/>
        <v>0</v>
      </c>
      <c r="AS112" s="32">
        <f t="shared" si="16"/>
        <v>0</v>
      </c>
      <c r="AU112" s="23">
        <v>1</v>
      </c>
      <c r="AV112" s="23">
        <v>16</v>
      </c>
      <c r="AW112" s="23">
        <f t="shared" ref="AW112:AW120" si="25">IF(AV112=AV111,AW111+1,1)</f>
        <v>3</v>
      </c>
    </row>
    <row r="113" spans="2:49" ht="13" hidden="1" x14ac:dyDescent="0.3">
      <c r="B113" s="15"/>
      <c r="C113" s="40" t="s">
        <v>22</v>
      </c>
      <c r="D113" s="34" t="s">
        <v>2</v>
      </c>
      <c r="E113" s="35" t="s">
        <v>2</v>
      </c>
      <c r="F113" s="181"/>
      <c r="G113" s="182">
        <v>0</v>
      </c>
      <c r="H113" s="41">
        <v>0</v>
      </c>
      <c r="I113" s="42">
        <v>0</v>
      </c>
      <c r="J113" s="43">
        <v>0</v>
      </c>
      <c r="K113" s="41"/>
      <c r="L113" s="42"/>
      <c r="M113" s="43"/>
      <c r="N113" s="41"/>
      <c r="O113" s="42"/>
      <c r="P113" s="43"/>
      <c r="Q113" s="41"/>
      <c r="R113" s="42"/>
      <c r="S113" s="43"/>
      <c r="T113" s="41"/>
      <c r="U113" s="42"/>
      <c r="V113" s="43"/>
      <c r="W113" s="41"/>
      <c r="X113" s="42"/>
      <c r="Y113" s="43"/>
      <c r="Z113" s="41"/>
      <c r="AA113" s="42"/>
      <c r="AB113" s="43"/>
      <c r="AC113" s="41"/>
      <c r="AD113" s="42"/>
      <c r="AE113" s="43"/>
      <c r="AF113" s="41"/>
      <c r="AG113" s="42"/>
      <c r="AH113" s="43"/>
      <c r="AJ113" s="41">
        <f t="shared" si="24"/>
        <v>0</v>
      </c>
      <c r="AK113" s="42">
        <f t="shared" si="24"/>
        <v>0</v>
      </c>
      <c r="AL113" s="43">
        <f t="shared" si="24"/>
        <v>0</v>
      </c>
      <c r="AS113" s="32">
        <f t="shared" si="16"/>
        <v>0</v>
      </c>
      <c r="AU113" s="23">
        <v>1</v>
      </c>
      <c r="AV113" s="23">
        <v>16</v>
      </c>
      <c r="AW113" s="23">
        <f t="shared" si="25"/>
        <v>4</v>
      </c>
    </row>
    <row r="114" spans="2:49" ht="13" hidden="1" x14ac:dyDescent="0.3">
      <c r="B114" s="15"/>
      <c r="C114" s="40" t="s">
        <v>22</v>
      </c>
      <c r="D114" s="34" t="s">
        <v>2</v>
      </c>
      <c r="E114" s="35" t="s">
        <v>2</v>
      </c>
      <c r="F114" s="181"/>
      <c r="G114" s="182">
        <v>0</v>
      </c>
      <c r="H114" s="41">
        <v>0</v>
      </c>
      <c r="I114" s="42">
        <v>0</v>
      </c>
      <c r="J114" s="43">
        <v>0</v>
      </c>
      <c r="K114" s="41"/>
      <c r="L114" s="42"/>
      <c r="M114" s="43"/>
      <c r="N114" s="41"/>
      <c r="O114" s="42"/>
      <c r="P114" s="43"/>
      <c r="Q114" s="41"/>
      <c r="R114" s="42"/>
      <c r="S114" s="43"/>
      <c r="T114" s="41"/>
      <c r="U114" s="42"/>
      <c r="V114" s="43"/>
      <c r="W114" s="41"/>
      <c r="X114" s="42"/>
      <c r="Y114" s="43"/>
      <c r="Z114" s="41"/>
      <c r="AA114" s="42"/>
      <c r="AB114" s="43"/>
      <c r="AC114" s="41"/>
      <c r="AD114" s="42"/>
      <c r="AE114" s="43"/>
      <c r="AF114" s="41"/>
      <c r="AG114" s="42"/>
      <c r="AH114" s="43"/>
      <c r="AJ114" s="41">
        <f t="shared" si="24"/>
        <v>0</v>
      </c>
      <c r="AK114" s="42">
        <f t="shared" si="24"/>
        <v>0</v>
      </c>
      <c r="AL114" s="43">
        <f t="shared" si="24"/>
        <v>0</v>
      </c>
      <c r="AS114" s="32">
        <f t="shared" si="16"/>
        <v>0</v>
      </c>
      <c r="AU114" s="23">
        <v>1</v>
      </c>
      <c r="AV114" s="23">
        <v>16</v>
      </c>
      <c r="AW114" s="23">
        <f t="shared" si="25"/>
        <v>5</v>
      </c>
    </row>
    <row r="115" spans="2:49" ht="13" hidden="1" x14ac:dyDescent="0.3">
      <c r="B115" s="15"/>
      <c r="C115" s="40" t="s">
        <v>22</v>
      </c>
      <c r="D115" s="34" t="s">
        <v>2</v>
      </c>
      <c r="E115" s="35" t="s">
        <v>2</v>
      </c>
      <c r="F115" s="181"/>
      <c r="G115" s="182">
        <v>0</v>
      </c>
      <c r="H115" s="41">
        <v>0</v>
      </c>
      <c r="I115" s="42">
        <v>0</v>
      </c>
      <c r="J115" s="43">
        <v>0</v>
      </c>
      <c r="K115" s="41"/>
      <c r="L115" s="42"/>
      <c r="M115" s="43"/>
      <c r="N115" s="41"/>
      <c r="O115" s="42"/>
      <c r="P115" s="43"/>
      <c r="Q115" s="41"/>
      <c r="R115" s="42"/>
      <c r="S115" s="43"/>
      <c r="T115" s="41"/>
      <c r="U115" s="42"/>
      <c r="V115" s="43"/>
      <c r="W115" s="41"/>
      <c r="X115" s="42"/>
      <c r="Y115" s="43"/>
      <c r="Z115" s="41"/>
      <c r="AA115" s="42"/>
      <c r="AB115" s="43"/>
      <c r="AC115" s="41"/>
      <c r="AD115" s="42"/>
      <c r="AE115" s="43"/>
      <c r="AF115" s="41"/>
      <c r="AG115" s="42"/>
      <c r="AH115" s="43"/>
      <c r="AJ115" s="41">
        <f t="shared" si="24"/>
        <v>0</v>
      </c>
      <c r="AK115" s="42">
        <f t="shared" si="24"/>
        <v>0</v>
      </c>
      <c r="AL115" s="43">
        <f t="shared" si="24"/>
        <v>0</v>
      </c>
      <c r="AS115" s="32">
        <f t="shared" si="16"/>
        <v>0</v>
      </c>
      <c r="AU115" s="23">
        <v>1</v>
      </c>
      <c r="AV115" s="23">
        <v>16</v>
      </c>
      <c r="AW115" s="23">
        <f t="shared" si="25"/>
        <v>6</v>
      </c>
    </row>
    <row r="116" spans="2:49" ht="13" hidden="1" x14ac:dyDescent="0.3">
      <c r="B116" s="15"/>
      <c r="C116" s="40" t="s">
        <v>22</v>
      </c>
      <c r="D116" s="34" t="s">
        <v>2</v>
      </c>
      <c r="E116" s="35" t="s">
        <v>2</v>
      </c>
      <c r="F116" s="181"/>
      <c r="G116" s="182">
        <v>0</v>
      </c>
      <c r="H116" s="41">
        <v>0</v>
      </c>
      <c r="I116" s="42">
        <v>0</v>
      </c>
      <c r="J116" s="43">
        <v>0</v>
      </c>
      <c r="K116" s="41"/>
      <c r="L116" s="42"/>
      <c r="M116" s="43"/>
      <c r="N116" s="41"/>
      <c r="O116" s="42"/>
      <c r="P116" s="43"/>
      <c r="Q116" s="41"/>
      <c r="R116" s="42"/>
      <c r="S116" s="43"/>
      <c r="T116" s="41"/>
      <c r="U116" s="42"/>
      <c r="V116" s="43"/>
      <c r="W116" s="41"/>
      <c r="X116" s="42"/>
      <c r="Y116" s="43"/>
      <c r="Z116" s="41"/>
      <c r="AA116" s="42"/>
      <c r="AB116" s="43"/>
      <c r="AC116" s="41"/>
      <c r="AD116" s="42"/>
      <c r="AE116" s="43"/>
      <c r="AF116" s="41"/>
      <c r="AG116" s="42"/>
      <c r="AH116" s="43"/>
      <c r="AJ116" s="41">
        <f t="shared" si="24"/>
        <v>0</v>
      </c>
      <c r="AK116" s="42">
        <f t="shared" si="24"/>
        <v>0</v>
      </c>
      <c r="AL116" s="43">
        <f t="shared" si="24"/>
        <v>0</v>
      </c>
      <c r="AS116" s="32">
        <f t="shared" si="16"/>
        <v>0</v>
      </c>
      <c r="AU116" s="23">
        <v>1</v>
      </c>
      <c r="AV116" s="23">
        <v>16</v>
      </c>
      <c r="AW116" s="23">
        <f t="shared" si="25"/>
        <v>7</v>
      </c>
    </row>
    <row r="117" spans="2:49" ht="13" hidden="1" x14ac:dyDescent="0.3">
      <c r="B117" s="15"/>
      <c r="C117" s="40" t="s">
        <v>22</v>
      </c>
      <c r="D117" s="34" t="s">
        <v>2</v>
      </c>
      <c r="E117" s="35" t="s">
        <v>2</v>
      </c>
      <c r="F117" s="181"/>
      <c r="G117" s="182">
        <v>0</v>
      </c>
      <c r="H117" s="41">
        <v>0</v>
      </c>
      <c r="I117" s="42">
        <v>0</v>
      </c>
      <c r="J117" s="43">
        <v>0</v>
      </c>
      <c r="K117" s="41"/>
      <c r="L117" s="42"/>
      <c r="M117" s="43"/>
      <c r="N117" s="41"/>
      <c r="O117" s="42"/>
      <c r="P117" s="43"/>
      <c r="Q117" s="41"/>
      <c r="R117" s="42"/>
      <c r="S117" s="43"/>
      <c r="T117" s="41"/>
      <c r="U117" s="42"/>
      <c r="V117" s="43"/>
      <c r="W117" s="41"/>
      <c r="X117" s="42"/>
      <c r="Y117" s="43"/>
      <c r="Z117" s="41"/>
      <c r="AA117" s="42"/>
      <c r="AB117" s="43"/>
      <c r="AC117" s="41"/>
      <c r="AD117" s="42"/>
      <c r="AE117" s="43"/>
      <c r="AF117" s="41"/>
      <c r="AG117" s="42"/>
      <c r="AH117" s="43"/>
      <c r="AJ117" s="41">
        <f t="shared" si="24"/>
        <v>0</v>
      </c>
      <c r="AK117" s="42">
        <f t="shared" si="24"/>
        <v>0</v>
      </c>
      <c r="AL117" s="43">
        <f t="shared" si="24"/>
        <v>0</v>
      </c>
      <c r="AS117" s="32">
        <f t="shared" si="16"/>
        <v>0</v>
      </c>
      <c r="AU117" s="23">
        <v>1</v>
      </c>
      <c r="AV117" s="23">
        <v>16</v>
      </c>
      <c r="AW117" s="23">
        <f t="shared" si="25"/>
        <v>8</v>
      </c>
    </row>
    <row r="118" spans="2:49" ht="13" hidden="1" x14ac:dyDescent="0.3">
      <c r="B118" s="15"/>
      <c r="C118" s="40" t="s">
        <v>22</v>
      </c>
      <c r="D118" s="34" t="s">
        <v>2</v>
      </c>
      <c r="E118" s="35" t="s">
        <v>2</v>
      </c>
      <c r="F118" s="181"/>
      <c r="G118" s="182">
        <v>0</v>
      </c>
      <c r="H118" s="41">
        <v>0</v>
      </c>
      <c r="I118" s="42">
        <v>0</v>
      </c>
      <c r="J118" s="43">
        <v>0</v>
      </c>
      <c r="K118" s="41"/>
      <c r="L118" s="42"/>
      <c r="M118" s="43"/>
      <c r="N118" s="41"/>
      <c r="O118" s="42"/>
      <c r="P118" s="43"/>
      <c r="Q118" s="41"/>
      <c r="R118" s="42"/>
      <c r="S118" s="43"/>
      <c r="T118" s="41"/>
      <c r="U118" s="42"/>
      <c r="V118" s="43"/>
      <c r="W118" s="41"/>
      <c r="X118" s="42"/>
      <c r="Y118" s="43"/>
      <c r="Z118" s="41"/>
      <c r="AA118" s="42"/>
      <c r="AB118" s="43"/>
      <c r="AC118" s="41"/>
      <c r="AD118" s="42"/>
      <c r="AE118" s="43"/>
      <c r="AF118" s="41"/>
      <c r="AG118" s="42"/>
      <c r="AH118" s="43"/>
      <c r="AJ118" s="41">
        <f t="shared" si="24"/>
        <v>0</v>
      </c>
      <c r="AK118" s="42">
        <f t="shared" si="24"/>
        <v>0</v>
      </c>
      <c r="AL118" s="43">
        <f t="shared" si="24"/>
        <v>0</v>
      </c>
      <c r="AS118" s="32">
        <f t="shared" si="16"/>
        <v>0</v>
      </c>
      <c r="AU118" s="23">
        <v>1</v>
      </c>
      <c r="AV118" s="23">
        <v>16</v>
      </c>
      <c r="AW118" s="23">
        <f t="shared" si="25"/>
        <v>9</v>
      </c>
    </row>
    <row r="119" spans="2:49" ht="13" hidden="1" x14ac:dyDescent="0.3">
      <c r="B119" s="15"/>
      <c r="C119" s="40" t="s">
        <v>22</v>
      </c>
      <c r="D119" s="34" t="s">
        <v>2</v>
      </c>
      <c r="E119" s="35" t="s">
        <v>2</v>
      </c>
      <c r="F119" s="181"/>
      <c r="G119" s="182">
        <v>0</v>
      </c>
      <c r="H119" s="41">
        <v>0</v>
      </c>
      <c r="I119" s="42">
        <v>0</v>
      </c>
      <c r="J119" s="43">
        <v>0</v>
      </c>
      <c r="K119" s="41"/>
      <c r="L119" s="42"/>
      <c r="M119" s="43"/>
      <c r="N119" s="41"/>
      <c r="O119" s="42"/>
      <c r="P119" s="43"/>
      <c r="Q119" s="41"/>
      <c r="R119" s="42"/>
      <c r="S119" s="43"/>
      <c r="T119" s="41"/>
      <c r="U119" s="42"/>
      <c r="V119" s="43"/>
      <c r="W119" s="41"/>
      <c r="X119" s="42"/>
      <c r="Y119" s="43"/>
      <c r="Z119" s="41"/>
      <c r="AA119" s="42"/>
      <c r="AB119" s="43"/>
      <c r="AC119" s="41"/>
      <c r="AD119" s="42"/>
      <c r="AE119" s="43"/>
      <c r="AF119" s="41"/>
      <c r="AG119" s="42"/>
      <c r="AH119" s="43"/>
      <c r="AJ119" s="41">
        <f t="shared" si="24"/>
        <v>0</v>
      </c>
      <c r="AK119" s="42">
        <f t="shared" si="24"/>
        <v>0</v>
      </c>
      <c r="AL119" s="43">
        <f t="shared" si="24"/>
        <v>0</v>
      </c>
      <c r="AS119" s="32">
        <f t="shared" si="16"/>
        <v>0</v>
      </c>
      <c r="AU119" s="23">
        <v>1</v>
      </c>
      <c r="AV119" s="23">
        <v>16</v>
      </c>
      <c r="AW119" s="23">
        <f t="shared" si="25"/>
        <v>10</v>
      </c>
    </row>
    <row r="120" spans="2:49" ht="13" hidden="1" x14ac:dyDescent="0.3">
      <c r="B120" s="15"/>
      <c r="C120" s="40" t="s">
        <v>23</v>
      </c>
      <c r="D120" s="34" t="s">
        <v>2</v>
      </c>
      <c r="E120" s="35" t="s">
        <v>2</v>
      </c>
      <c r="F120" s="181"/>
      <c r="G120" s="182">
        <v>0</v>
      </c>
      <c r="H120" s="41">
        <v>0</v>
      </c>
      <c r="I120" s="42">
        <v>0</v>
      </c>
      <c r="J120" s="43">
        <v>0</v>
      </c>
      <c r="K120" s="41"/>
      <c r="L120" s="42"/>
      <c r="M120" s="43"/>
      <c r="N120" s="41"/>
      <c r="O120" s="42"/>
      <c r="P120" s="43"/>
      <c r="Q120" s="41"/>
      <c r="R120" s="42"/>
      <c r="S120" s="43"/>
      <c r="T120" s="41"/>
      <c r="U120" s="42"/>
      <c r="V120" s="43"/>
      <c r="W120" s="41"/>
      <c r="X120" s="42"/>
      <c r="Y120" s="43"/>
      <c r="Z120" s="41"/>
      <c r="AA120" s="42"/>
      <c r="AB120" s="43"/>
      <c r="AC120" s="41"/>
      <c r="AD120" s="42"/>
      <c r="AE120" s="43"/>
      <c r="AF120" s="41"/>
      <c r="AG120" s="42"/>
      <c r="AH120" s="43"/>
      <c r="AJ120" s="41">
        <f t="shared" si="24"/>
        <v>0</v>
      </c>
      <c r="AK120" s="42">
        <f t="shared" si="24"/>
        <v>0</v>
      </c>
      <c r="AL120" s="43">
        <f t="shared" si="24"/>
        <v>0</v>
      </c>
      <c r="AS120" s="32">
        <f t="shared" si="16"/>
        <v>0</v>
      </c>
      <c r="AU120" s="23">
        <v>1</v>
      </c>
      <c r="AV120" s="23">
        <v>17</v>
      </c>
      <c r="AW120" s="23">
        <f t="shared" si="25"/>
        <v>1</v>
      </c>
    </row>
    <row r="121" spans="2:49" ht="13" hidden="1" x14ac:dyDescent="0.3">
      <c r="B121" s="15"/>
      <c r="C121" s="50" t="str">
        <f>IF(LEN(E120)&lt;1,"","Total: " &amp; LEFT(E120,LEN(E120)-21) &amp; "Municipalities")</f>
        <v/>
      </c>
      <c r="D121" s="51"/>
      <c r="E121" s="52"/>
      <c r="F121" s="187"/>
      <c r="G121" s="53">
        <f>SUM(G110:G120)</f>
        <v>0</v>
      </c>
      <c r="H121" s="53">
        <f>SUM(H110:H120)</f>
        <v>0</v>
      </c>
      <c r="I121" s="54">
        <f>SUM(I110:I120)</f>
        <v>0</v>
      </c>
      <c r="J121" s="55">
        <f>SUM(J110:J120)</f>
        <v>0</v>
      </c>
      <c r="K121" s="53">
        <f t="shared" ref="K121:AH121" si="26">SUM(K110:K120)</f>
        <v>0</v>
      </c>
      <c r="L121" s="54">
        <f t="shared" si="26"/>
        <v>0</v>
      </c>
      <c r="M121" s="55">
        <f t="shared" si="26"/>
        <v>0</v>
      </c>
      <c r="N121" s="53">
        <f t="shared" si="26"/>
        <v>0</v>
      </c>
      <c r="O121" s="54">
        <f t="shared" si="26"/>
        <v>0</v>
      </c>
      <c r="P121" s="55">
        <f t="shared" si="26"/>
        <v>0</v>
      </c>
      <c r="Q121" s="53">
        <f t="shared" si="26"/>
        <v>0</v>
      </c>
      <c r="R121" s="54">
        <f t="shared" si="26"/>
        <v>0</v>
      </c>
      <c r="S121" s="55">
        <f t="shared" si="26"/>
        <v>0</v>
      </c>
      <c r="T121" s="53">
        <f t="shared" si="26"/>
        <v>0</v>
      </c>
      <c r="U121" s="54">
        <f t="shared" si="26"/>
        <v>0</v>
      </c>
      <c r="V121" s="55">
        <f t="shared" si="26"/>
        <v>0</v>
      </c>
      <c r="W121" s="53">
        <f t="shared" si="26"/>
        <v>0</v>
      </c>
      <c r="X121" s="54">
        <f t="shared" si="26"/>
        <v>0</v>
      </c>
      <c r="Y121" s="55">
        <f t="shared" si="26"/>
        <v>0</v>
      </c>
      <c r="Z121" s="53">
        <f t="shared" si="26"/>
        <v>0</v>
      </c>
      <c r="AA121" s="54">
        <f t="shared" si="26"/>
        <v>0</v>
      </c>
      <c r="AB121" s="55">
        <f t="shared" si="26"/>
        <v>0</v>
      </c>
      <c r="AC121" s="53">
        <f t="shared" si="26"/>
        <v>0</v>
      </c>
      <c r="AD121" s="54">
        <f t="shared" si="26"/>
        <v>0</v>
      </c>
      <c r="AE121" s="55">
        <f t="shared" si="26"/>
        <v>0</v>
      </c>
      <c r="AF121" s="53">
        <f t="shared" si="26"/>
        <v>0</v>
      </c>
      <c r="AG121" s="54">
        <f t="shared" si="26"/>
        <v>0</v>
      </c>
      <c r="AH121" s="55">
        <f t="shared" si="26"/>
        <v>0</v>
      </c>
      <c r="AJ121" s="53">
        <f>SUM(AJ110:AJ120)</f>
        <v>0</v>
      </c>
      <c r="AK121" s="54">
        <f>SUM(AK110:AK120)</f>
        <v>0</v>
      </c>
      <c r="AL121" s="55">
        <f>SUM(AL110:AL120)</f>
        <v>0</v>
      </c>
      <c r="AS121" s="32">
        <f t="shared" si="16"/>
        <v>0</v>
      </c>
    </row>
    <row r="122" spans="2:49" ht="13" hidden="1" x14ac:dyDescent="0.3">
      <c r="B122" s="15"/>
      <c r="C122" s="40"/>
      <c r="D122" s="34"/>
      <c r="E122" s="35"/>
      <c r="F122" s="181"/>
      <c r="G122" s="41"/>
      <c r="H122" s="41"/>
      <c r="I122" s="42"/>
      <c r="J122" s="43"/>
      <c r="K122" s="41"/>
      <c r="L122" s="42"/>
      <c r="M122" s="43"/>
      <c r="N122" s="41"/>
      <c r="O122" s="42"/>
      <c r="P122" s="43"/>
      <c r="Q122" s="41"/>
      <c r="R122" s="42"/>
      <c r="S122" s="43"/>
      <c r="T122" s="41"/>
      <c r="U122" s="42"/>
      <c r="V122" s="43"/>
      <c r="W122" s="41"/>
      <c r="X122" s="42"/>
      <c r="Y122" s="43"/>
      <c r="Z122" s="41"/>
      <c r="AA122" s="42"/>
      <c r="AB122" s="43"/>
      <c r="AC122" s="41"/>
      <c r="AD122" s="42"/>
      <c r="AE122" s="43"/>
      <c r="AF122" s="41"/>
      <c r="AG122" s="42"/>
      <c r="AH122" s="43"/>
      <c r="AJ122" s="41"/>
      <c r="AK122" s="42"/>
      <c r="AL122" s="43"/>
      <c r="AS122" s="32">
        <f t="shared" si="16"/>
        <v>0</v>
      </c>
    </row>
    <row r="123" spans="2:49" ht="13" hidden="1" x14ac:dyDescent="0.3">
      <c r="B123" s="15"/>
      <c r="C123" s="40" t="s">
        <v>22</v>
      </c>
      <c r="D123" s="34" t="s">
        <v>2</v>
      </c>
      <c r="E123" s="35" t="s">
        <v>2</v>
      </c>
      <c r="F123" s="181"/>
      <c r="G123" s="182">
        <v>0</v>
      </c>
      <c r="H123" s="41">
        <v>0</v>
      </c>
      <c r="I123" s="42">
        <v>0</v>
      </c>
      <c r="J123" s="43">
        <v>0</v>
      </c>
      <c r="K123" s="41"/>
      <c r="L123" s="42"/>
      <c r="M123" s="43"/>
      <c r="N123" s="41"/>
      <c r="O123" s="42"/>
      <c r="P123" s="43"/>
      <c r="Q123" s="41"/>
      <c r="R123" s="42"/>
      <c r="S123" s="43"/>
      <c r="T123" s="41"/>
      <c r="U123" s="42"/>
      <c r="V123" s="43"/>
      <c r="W123" s="41"/>
      <c r="X123" s="42"/>
      <c r="Y123" s="43"/>
      <c r="Z123" s="41"/>
      <c r="AA123" s="42"/>
      <c r="AB123" s="43"/>
      <c r="AC123" s="41"/>
      <c r="AD123" s="42"/>
      <c r="AE123" s="43"/>
      <c r="AF123" s="41"/>
      <c r="AG123" s="42"/>
      <c r="AH123" s="43"/>
      <c r="AJ123" s="41">
        <f t="shared" ref="AJ123:AL133" si="27">H123+K123+N123+Q123+T123+W123+Z123+AC123+AF123</f>
        <v>0</v>
      </c>
      <c r="AK123" s="42">
        <f t="shared" si="27"/>
        <v>0</v>
      </c>
      <c r="AL123" s="43">
        <f t="shared" si="27"/>
        <v>0</v>
      </c>
      <c r="AS123" s="32">
        <f t="shared" si="16"/>
        <v>0</v>
      </c>
      <c r="AU123" s="23">
        <v>1</v>
      </c>
      <c r="AV123" s="23">
        <v>18</v>
      </c>
      <c r="AW123" s="23">
        <v>1</v>
      </c>
    </row>
    <row r="124" spans="2:49" ht="13" hidden="1" x14ac:dyDescent="0.3">
      <c r="B124" s="15"/>
      <c r="C124" s="40" t="s">
        <v>22</v>
      </c>
      <c r="D124" s="34" t="s">
        <v>2</v>
      </c>
      <c r="E124" s="35" t="s">
        <v>2</v>
      </c>
      <c r="F124" s="181"/>
      <c r="G124" s="182">
        <v>0</v>
      </c>
      <c r="H124" s="41">
        <v>0</v>
      </c>
      <c r="I124" s="42">
        <v>0</v>
      </c>
      <c r="J124" s="43">
        <v>0</v>
      </c>
      <c r="K124" s="41"/>
      <c r="L124" s="42"/>
      <c r="M124" s="43"/>
      <c r="N124" s="41"/>
      <c r="O124" s="42"/>
      <c r="P124" s="43"/>
      <c r="Q124" s="41"/>
      <c r="R124" s="42"/>
      <c r="S124" s="43"/>
      <c r="T124" s="41"/>
      <c r="U124" s="42"/>
      <c r="V124" s="43"/>
      <c r="W124" s="41"/>
      <c r="X124" s="42"/>
      <c r="Y124" s="43"/>
      <c r="Z124" s="41"/>
      <c r="AA124" s="42"/>
      <c r="AB124" s="43"/>
      <c r="AC124" s="41"/>
      <c r="AD124" s="42"/>
      <c r="AE124" s="43"/>
      <c r="AF124" s="41"/>
      <c r="AG124" s="42"/>
      <c r="AH124" s="43"/>
      <c r="AJ124" s="41">
        <f t="shared" si="27"/>
        <v>0</v>
      </c>
      <c r="AK124" s="42">
        <f t="shared" si="27"/>
        <v>0</v>
      </c>
      <c r="AL124" s="43">
        <f t="shared" si="27"/>
        <v>0</v>
      </c>
      <c r="AS124" s="32">
        <f t="shared" si="16"/>
        <v>0</v>
      </c>
      <c r="AU124" s="23">
        <v>1</v>
      </c>
      <c r="AV124" s="23">
        <v>18</v>
      </c>
      <c r="AW124" s="23">
        <f>IF(AV124=AV123,AW123+1,1)</f>
        <v>2</v>
      </c>
    </row>
    <row r="125" spans="2:49" ht="13" hidden="1" x14ac:dyDescent="0.3">
      <c r="B125" s="15"/>
      <c r="C125" s="40" t="s">
        <v>22</v>
      </c>
      <c r="D125" s="34" t="s">
        <v>2</v>
      </c>
      <c r="E125" s="35" t="s">
        <v>2</v>
      </c>
      <c r="F125" s="181"/>
      <c r="G125" s="182">
        <v>0</v>
      </c>
      <c r="H125" s="41">
        <v>0</v>
      </c>
      <c r="I125" s="42">
        <v>0</v>
      </c>
      <c r="J125" s="43">
        <v>0</v>
      </c>
      <c r="K125" s="41"/>
      <c r="L125" s="42"/>
      <c r="M125" s="43"/>
      <c r="N125" s="41"/>
      <c r="O125" s="42"/>
      <c r="P125" s="43"/>
      <c r="Q125" s="41"/>
      <c r="R125" s="42"/>
      <c r="S125" s="43"/>
      <c r="T125" s="41"/>
      <c r="U125" s="42"/>
      <c r="V125" s="43"/>
      <c r="W125" s="41"/>
      <c r="X125" s="42"/>
      <c r="Y125" s="43"/>
      <c r="Z125" s="41"/>
      <c r="AA125" s="42"/>
      <c r="AB125" s="43"/>
      <c r="AC125" s="41"/>
      <c r="AD125" s="42"/>
      <c r="AE125" s="43"/>
      <c r="AF125" s="41"/>
      <c r="AG125" s="42"/>
      <c r="AH125" s="43"/>
      <c r="AJ125" s="41">
        <f t="shared" si="27"/>
        <v>0</v>
      </c>
      <c r="AK125" s="42">
        <f t="shared" si="27"/>
        <v>0</v>
      </c>
      <c r="AL125" s="43">
        <f t="shared" si="27"/>
        <v>0</v>
      </c>
      <c r="AS125" s="32">
        <f t="shared" si="16"/>
        <v>0</v>
      </c>
      <c r="AU125" s="23">
        <v>1</v>
      </c>
      <c r="AV125" s="23">
        <v>18</v>
      </c>
      <c r="AW125" s="23">
        <f t="shared" ref="AW125:AW133" si="28">IF(AV125=AV124,AW124+1,1)</f>
        <v>3</v>
      </c>
    </row>
    <row r="126" spans="2:49" ht="13" hidden="1" x14ac:dyDescent="0.3">
      <c r="B126" s="15"/>
      <c r="C126" s="40" t="s">
        <v>22</v>
      </c>
      <c r="D126" s="34" t="s">
        <v>2</v>
      </c>
      <c r="E126" s="35" t="s">
        <v>2</v>
      </c>
      <c r="F126" s="181"/>
      <c r="G126" s="182">
        <v>0</v>
      </c>
      <c r="H126" s="41">
        <v>0</v>
      </c>
      <c r="I126" s="42">
        <v>0</v>
      </c>
      <c r="J126" s="43">
        <v>0</v>
      </c>
      <c r="K126" s="41"/>
      <c r="L126" s="42"/>
      <c r="M126" s="43"/>
      <c r="N126" s="41"/>
      <c r="O126" s="42"/>
      <c r="P126" s="43"/>
      <c r="Q126" s="41"/>
      <c r="R126" s="42"/>
      <c r="S126" s="43"/>
      <c r="T126" s="41"/>
      <c r="U126" s="42"/>
      <c r="V126" s="43"/>
      <c r="W126" s="41"/>
      <c r="X126" s="42"/>
      <c r="Y126" s="43"/>
      <c r="Z126" s="41"/>
      <c r="AA126" s="42"/>
      <c r="AB126" s="43"/>
      <c r="AC126" s="41"/>
      <c r="AD126" s="42"/>
      <c r="AE126" s="43"/>
      <c r="AF126" s="41"/>
      <c r="AG126" s="42"/>
      <c r="AH126" s="43"/>
      <c r="AJ126" s="41">
        <f t="shared" si="27"/>
        <v>0</v>
      </c>
      <c r="AK126" s="42">
        <f t="shared" si="27"/>
        <v>0</v>
      </c>
      <c r="AL126" s="43">
        <f t="shared" si="27"/>
        <v>0</v>
      </c>
      <c r="AS126" s="32">
        <f t="shared" si="16"/>
        <v>0</v>
      </c>
      <c r="AU126" s="23">
        <v>1</v>
      </c>
      <c r="AV126" s="23">
        <v>18</v>
      </c>
      <c r="AW126" s="23">
        <f t="shared" si="28"/>
        <v>4</v>
      </c>
    </row>
    <row r="127" spans="2:49" ht="13" hidden="1" x14ac:dyDescent="0.3">
      <c r="B127" s="15"/>
      <c r="C127" s="40" t="s">
        <v>22</v>
      </c>
      <c r="D127" s="34" t="s">
        <v>2</v>
      </c>
      <c r="E127" s="35" t="s">
        <v>2</v>
      </c>
      <c r="F127" s="181"/>
      <c r="G127" s="182">
        <v>0</v>
      </c>
      <c r="H127" s="41">
        <v>0</v>
      </c>
      <c r="I127" s="42">
        <v>0</v>
      </c>
      <c r="J127" s="43">
        <v>0</v>
      </c>
      <c r="K127" s="41"/>
      <c r="L127" s="42"/>
      <c r="M127" s="43"/>
      <c r="N127" s="41"/>
      <c r="O127" s="42"/>
      <c r="P127" s="43"/>
      <c r="Q127" s="41"/>
      <c r="R127" s="42"/>
      <c r="S127" s="43"/>
      <c r="T127" s="41"/>
      <c r="U127" s="42"/>
      <c r="V127" s="43"/>
      <c r="W127" s="41"/>
      <c r="X127" s="42"/>
      <c r="Y127" s="43"/>
      <c r="Z127" s="41"/>
      <c r="AA127" s="42"/>
      <c r="AB127" s="43"/>
      <c r="AC127" s="41"/>
      <c r="AD127" s="42"/>
      <c r="AE127" s="43"/>
      <c r="AF127" s="41"/>
      <c r="AG127" s="42"/>
      <c r="AH127" s="43"/>
      <c r="AJ127" s="41">
        <f t="shared" si="27"/>
        <v>0</v>
      </c>
      <c r="AK127" s="42">
        <f t="shared" si="27"/>
        <v>0</v>
      </c>
      <c r="AL127" s="43">
        <f t="shared" si="27"/>
        <v>0</v>
      </c>
      <c r="AS127" s="32">
        <f t="shared" si="16"/>
        <v>0</v>
      </c>
      <c r="AU127" s="23">
        <v>1</v>
      </c>
      <c r="AV127" s="23">
        <v>18</v>
      </c>
      <c r="AW127" s="23">
        <f t="shared" si="28"/>
        <v>5</v>
      </c>
    </row>
    <row r="128" spans="2:49" ht="13" hidden="1" x14ac:dyDescent="0.3">
      <c r="B128" s="15"/>
      <c r="C128" s="40" t="s">
        <v>22</v>
      </c>
      <c r="D128" s="34" t="s">
        <v>2</v>
      </c>
      <c r="E128" s="35" t="s">
        <v>2</v>
      </c>
      <c r="F128" s="181"/>
      <c r="G128" s="182">
        <v>0</v>
      </c>
      <c r="H128" s="41">
        <v>0</v>
      </c>
      <c r="I128" s="42">
        <v>0</v>
      </c>
      <c r="J128" s="43">
        <v>0</v>
      </c>
      <c r="K128" s="41"/>
      <c r="L128" s="42"/>
      <c r="M128" s="43"/>
      <c r="N128" s="41"/>
      <c r="O128" s="42"/>
      <c r="P128" s="43"/>
      <c r="Q128" s="41"/>
      <c r="R128" s="42"/>
      <c r="S128" s="43"/>
      <c r="T128" s="41"/>
      <c r="U128" s="42"/>
      <c r="V128" s="43"/>
      <c r="W128" s="41"/>
      <c r="X128" s="42"/>
      <c r="Y128" s="43"/>
      <c r="Z128" s="41"/>
      <c r="AA128" s="42"/>
      <c r="AB128" s="43"/>
      <c r="AC128" s="41"/>
      <c r="AD128" s="42"/>
      <c r="AE128" s="43"/>
      <c r="AF128" s="41"/>
      <c r="AG128" s="42"/>
      <c r="AH128" s="43"/>
      <c r="AJ128" s="41">
        <f t="shared" si="27"/>
        <v>0</v>
      </c>
      <c r="AK128" s="42">
        <f t="shared" si="27"/>
        <v>0</v>
      </c>
      <c r="AL128" s="43">
        <f t="shared" si="27"/>
        <v>0</v>
      </c>
      <c r="AS128" s="32">
        <f t="shared" si="16"/>
        <v>0</v>
      </c>
      <c r="AU128" s="23">
        <v>1</v>
      </c>
      <c r="AV128" s="23">
        <v>18</v>
      </c>
      <c r="AW128" s="23">
        <f t="shared" si="28"/>
        <v>6</v>
      </c>
    </row>
    <row r="129" spans="2:49" ht="13" hidden="1" x14ac:dyDescent="0.3">
      <c r="B129" s="15"/>
      <c r="C129" s="40" t="s">
        <v>22</v>
      </c>
      <c r="D129" s="34" t="s">
        <v>2</v>
      </c>
      <c r="E129" s="35" t="s">
        <v>2</v>
      </c>
      <c r="F129" s="181"/>
      <c r="G129" s="182">
        <v>0</v>
      </c>
      <c r="H129" s="41">
        <v>0</v>
      </c>
      <c r="I129" s="42">
        <v>0</v>
      </c>
      <c r="J129" s="43">
        <v>0</v>
      </c>
      <c r="K129" s="41"/>
      <c r="L129" s="42"/>
      <c r="M129" s="43"/>
      <c r="N129" s="41"/>
      <c r="O129" s="42"/>
      <c r="P129" s="43"/>
      <c r="Q129" s="41"/>
      <c r="R129" s="42"/>
      <c r="S129" s="43"/>
      <c r="T129" s="41"/>
      <c r="U129" s="42"/>
      <c r="V129" s="43"/>
      <c r="W129" s="41"/>
      <c r="X129" s="42"/>
      <c r="Y129" s="43"/>
      <c r="Z129" s="41"/>
      <c r="AA129" s="42"/>
      <c r="AB129" s="43"/>
      <c r="AC129" s="41"/>
      <c r="AD129" s="42"/>
      <c r="AE129" s="43"/>
      <c r="AF129" s="41"/>
      <c r="AG129" s="42"/>
      <c r="AH129" s="43"/>
      <c r="AJ129" s="41">
        <f t="shared" si="27"/>
        <v>0</v>
      </c>
      <c r="AK129" s="42">
        <f t="shared" si="27"/>
        <v>0</v>
      </c>
      <c r="AL129" s="43">
        <f t="shared" si="27"/>
        <v>0</v>
      </c>
      <c r="AS129" s="32">
        <f t="shared" si="16"/>
        <v>0</v>
      </c>
      <c r="AU129" s="23">
        <v>1</v>
      </c>
      <c r="AV129" s="23">
        <v>18</v>
      </c>
      <c r="AW129" s="23">
        <f t="shared" si="28"/>
        <v>7</v>
      </c>
    </row>
    <row r="130" spans="2:49" ht="13" hidden="1" x14ac:dyDescent="0.3">
      <c r="B130" s="15"/>
      <c r="C130" s="40" t="s">
        <v>22</v>
      </c>
      <c r="D130" s="34" t="s">
        <v>2</v>
      </c>
      <c r="E130" s="35" t="s">
        <v>2</v>
      </c>
      <c r="F130" s="181"/>
      <c r="G130" s="182">
        <v>0</v>
      </c>
      <c r="H130" s="41">
        <v>0</v>
      </c>
      <c r="I130" s="42">
        <v>0</v>
      </c>
      <c r="J130" s="43">
        <v>0</v>
      </c>
      <c r="K130" s="41"/>
      <c r="L130" s="42"/>
      <c r="M130" s="43"/>
      <c r="N130" s="41"/>
      <c r="O130" s="42"/>
      <c r="P130" s="43"/>
      <c r="Q130" s="41"/>
      <c r="R130" s="42"/>
      <c r="S130" s="43"/>
      <c r="T130" s="41"/>
      <c r="U130" s="42"/>
      <c r="V130" s="43"/>
      <c r="W130" s="41"/>
      <c r="X130" s="42"/>
      <c r="Y130" s="43"/>
      <c r="Z130" s="41"/>
      <c r="AA130" s="42"/>
      <c r="AB130" s="43"/>
      <c r="AC130" s="41"/>
      <c r="AD130" s="42"/>
      <c r="AE130" s="43"/>
      <c r="AF130" s="41"/>
      <c r="AG130" s="42"/>
      <c r="AH130" s="43"/>
      <c r="AJ130" s="41">
        <f t="shared" si="27"/>
        <v>0</v>
      </c>
      <c r="AK130" s="42">
        <f t="shared" si="27"/>
        <v>0</v>
      </c>
      <c r="AL130" s="43">
        <f t="shared" si="27"/>
        <v>0</v>
      </c>
      <c r="AS130" s="32">
        <f t="shared" si="16"/>
        <v>0</v>
      </c>
      <c r="AU130" s="23">
        <v>1</v>
      </c>
      <c r="AV130" s="23">
        <v>18</v>
      </c>
      <c r="AW130" s="23">
        <f t="shared" si="28"/>
        <v>8</v>
      </c>
    </row>
    <row r="131" spans="2:49" ht="13" hidden="1" x14ac:dyDescent="0.3">
      <c r="B131" s="15"/>
      <c r="C131" s="40" t="s">
        <v>22</v>
      </c>
      <c r="D131" s="34" t="s">
        <v>2</v>
      </c>
      <c r="E131" s="35" t="s">
        <v>2</v>
      </c>
      <c r="F131" s="181"/>
      <c r="G131" s="182">
        <v>0</v>
      </c>
      <c r="H131" s="41">
        <v>0</v>
      </c>
      <c r="I131" s="42">
        <v>0</v>
      </c>
      <c r="J131" s="43">
        <v>0</v>
      </c>
      <c r="K131" s="41"/>
      <c r="L131" s="42"/>
      <c r="M131" s="43"/>
      <c r="N131" s="41"/>
      <c r="O131" s="42"/>
      <c r="P131" s="43"/>
      <c r="Q131" s="41"/>
      <c r="R131" s="42"/>
      <c r="S131" s="43"/>
      <c r="T131" s="41"/>
      <c r="U131" s="42"/>
      <c r="V131" s="43"/>
      <c r="W131" s="41"/>
      <c r="X131" s="42"/>
      <c r="Y131" s="43"/>
      <c r="Z131" s="41"/>
      <c r="AA131" s="42"/>
      <c r="AB131" s="43"/>
      <c r="AC131" s="41"/>
      <c r="AD131" s="42"/>
      <c r="AE131" s="43"/>
      <c r="AF131" s="41"/>
      <c r="AG131" s="42"/>
      <c r="AH131" s="43"/>
      <c r="AJ131" s="41">
        <f t="shared" si="27"/>
        <v>0</v>
      </c>
      <c r="AK131" s="42">
        <f t="shared" si="27"/>
        <v>0</v>
      </c>
      <c r="AL131" s="43">
        <f t="shared" si="27"/>
        <v>0</v>
      </c>
      <c r="AS131" s="32">
        <f t="shared" si="16"/>
        <v>0</v>
      </c>
      <c r="AU131" s="23">
        <v>1</v>
      </c>
      <c r="AV131" s="23">
        <v>18</v>
      </c>
      <c r="AW131" s="23">
        <f t="shared" si="28"/>
        <v>9</v>
      </c>
    </row>
    <row r="132" spans="2:49" ht="13" hidden="1" x14ac:dyDescent="0.3">
      <c r="B132" s="15"/>
      <c r="C132" s="40" t="s">
        <v>22</v>
      </c>
      <c r="D132" s="34" t="s">
        <v>2</v>
      </c>
      <c r="E132" s="35" t="s">
        <v>2</v>
      </c>
      <c r="F132" s="181"/>
      <c r="G132" s="182">
        <v>0</v>
      </c>
      <c r="H132" s="41">
        <v>0</v>
      </c>
      <c r="I132" s="42">
        <v>0</v>
      </c>
      <c r="J132" s="43">
        <v>0</v>
      </c>
      <c r="K132" s="41"/>
      <c r="L132" s="42"/>
      <c r="M132" s="43"/>
      <c r="N132" s="41"/>
      <c r="O132" s="42"/>
      <c r="P132" s="43"/>
      <c r="Q132" s="41"/>
      <c r="R132" s="42"/>
      <c r="S132" s="43"/>
      <c r="T132" s="41"/>
      <c r="U132" s="42"/>
      <c r="V132" s="43"/>
      <c r="W132" s="41"/>
      <c r="X132" s="42"/>
      <c r="Y132" s="43"/>
      <c r="Z132" s="41"/>
      <c r="AA132" s="42"/>
      <c r="AB132" s="43"/>
      <c r="AC132" s="41"/>
      <c r="AD132" s="42"/>
      <c r="AE132" s="43"/>
      <c r="AF132" s="41"/>
      <c r="AG132" s="42"/>
      <c r="AH132" s="43"/>
      <c r="AJ132" s="41">
        <f t="shared" si="27"/>
        <v>0</v>
      </c>
      <c r="AK132" s="42">
        <f t="shared" si="27"/>
        <v>0</v>
      </c>
      <c r="AL132" s="43">
        <f t="shared" si="27"/>
        <v>0</v>
      </c>
      <c r="AS132" s="32">
        <f t="shared" si="16"/>
        <v>0</v>
      </c>
      <c r="AU132" s="23">
        <v>1</v>
      </c>
      <c r="AV132" s="23">
        <v>18</v>
      </c>
      <c r="AW132" s="23">
        <f t="shared" si="28"/>
        <v>10</v>
      </c>
    </row>
    <row r="133" spans="2:49" ht="13" hidden="1" x14ac:dyDescent="0.3">
      <c r="B133" s="15"/>
      <c r="C133" s="40" t="s">
        <v>23</v>
      </c>
      <c r="D133" s="34" t="s">
        <v>2</v>
      </c>
      <c r="E133" s="35" t="s">
        <v>2</v>
      </c>
      <c r="F133" s="181"/>
      <c r="G133" s="182">
        <v>0</v>
      </c>
      <c r="H133" s="41">
        <v>0</v>
      </c>
      <c r="I133" s="42">
        <v>0</v>
      </c>
      <c r="J133" s="43">
        <v>0</v>
      </c>
      <c r="K133" s="41"/>
      <c r="L133" s="42"/>
      <c r="M133" s="43"/>
      <c r="N133" s="41"/>
      <c r="O133" s="42"/>
      <c r="P133" s="43"/>
      <c r="Q133" s="41"/>
      <c r="R133" s="42"/>
      <c r="S133" s="43"/>
      <c r="T133" s="41"/>
      <c r="U133" s="42"/>
      <c r="V133" s="43"/>
      <c r="W133" s="41"/>
      <c r="X133" s="42"/>
      <c r="Y133" s="43"/>
      <c r="Z133" s="41"/>
      <c r="AA133" s="42"/>
      <c r="AB133" s="43"/>
      <c r="AC133" s="41"/>
      <c r="AD133" s="42"/>
      <c r="AE133" s="43"/>
      <c r="AF133" s="41"/>
      <c r="AG133" s="42"/>
      <c r="AH133" s="43"/>
      <c r="AJ133" s="41">
        <f t="shared" si="27"/>
        <v>0</v>
      </c>
      <c r="AK133" s="42">
        <f t="shared" si="27"/>
        <v>0</v>
      </c>
      <c r="AL133" s="43">
        <f t="shared" si="27"/>
        <v>0</v>
      </c>
      <c r="AS133" s="32">
        <f t="shared" si="16"/>
        <v>0</v>
      </c>
      <c r="AU133" s="23">
        <v>1</v>
      </c>
      <c r="AV133" s="23">
        <v>19</v>
      </c>
      <c r="AW133" s="23">
        <f t="shared" si="28"/>
        <v>1</v>
      </c>
    </row>
    <row r="134" spans="2:49" ht="13" hidden="1" x14ac:dyDescent="0.3">
      <c r="B134" s="15"/>
      <c r="C134" s="50" t="str">
        <f>IF(LEN(E133)&lt;1,"","Total: " &amp; LEFT(E133,LEN(E133)-21) &amp; "Municipalities")</f>
        <v/>
      </c>
      <c r="D134" s="51"/>
      <c r="E134" s="52"/>
      <c r="F134" s="187"/>
      <c r="G134" s="53">
        <f>SUM(G123:G133)</f>
        <v>0</v>
      </c>
      <c r="H134" s="53">
        <f>SUM(H123:H133)</f>
        <v>0</v>
      </c>
      <c r="I134" s="54">
        <f>SUM(I123:I133)</f>
        <v>0</v>
      </c>
      <c r="J134" s="55">
        <f>SUM(J123:J133)</f>
        <v>0</v>
      </c>
      <c r="K134" s="53">
        <f t="shared" ref="K134:AH134" si="29">SUM(K123:K133)</f>
        <v>0</v>
      </c>
      <c r="L134" s="54">
        <f t="shared" si="29"/>
        <v>0</v>
      </c>
      <c r="M134" s="55">
        <f t="shared" si="29"/>
        <v>0</v>
      </c>
      <c r="N134" s="53">
        <f t="shared" si="29"/>
        <v>0</v>
      </c>
      <c r="O134" s="54">
        <f t="shared" si="29"/>
        <v>0</v>
      </c>
      <c r="P134" s="55">
        <f t="shared" si="29"/>
        <v>0</v>
      </c>
      <c r="Q134" s="53">
        <f t="shared" si="29"/>
        <v>0</v>
      </c>
      <c r="R134" s="54">
        <f t="shared" si="29"/>
        <v>0</v>
      </c>
      <c r="S134" s="55">
        <f t="shared" si="29"/>
        <v>0</v>
      </c>
      <c r="T134" s="53">
        <f t="shared" si="29"/>
        <v>0</v>
      </c>
      <c r="U134" s="54">
        <f t="shared" si="29"/>
        <v>0</v>
      </c>
      <c r="V134" s="55">
        <f t="shared" si="29"/>
        <v>0</v>
      </c>
      <c r="W134" s="53">
        <f t="shared" si="29"/>
        <v>0</v>
      </c>
      <c r="X134" s="54">
        <f t="shared" si="29"/>
        <v>0</v>
      </c>
      <c r="Y134" s="55">
        <f t="shared" si="29"/>
        <v>0</v>
      </c>
      <c r="Z134" s="53">
        <f t="shared" si="29"/>
        <v>0</v>
      </c>
      <c r="AA134" s="54">
        <f t="shared" si="29"/>
        <v>0</v>
      </c>
      <c r="AB134" s="55">
        <f t="shared" si="29"/>
        <v>0</v>
      </c>
      <c r="AC134" s="53">
        <f t="shared" si="29"/>
        <v>0</v>
      </c>
      <c r="AD134" s="54">
        <f t="shared" si="29"/>
        <v>0</v>
      </c>
      <c r="AE134" s="55">
        <f t="shared" si="29"/>
        <v>0</v>
      </c>
      <c r="AF134" s="53">
        <f t="shared" si="29"/>
        <v>0</v>
      </c>
      <c r="AG134" s="54">
        <f t="shared" si="29"/>
        <v>0</v>
      </c>
      <c r="AH134" s="55">
        <f t="shared" si="29"/>
        <v>0</v>
      </c>
      <c r="AJ134" s="53">
        <f>SUM(AJ123:AJ133)</f>
        <v>0</v>
      </c>
      <c r="AK134" s="54">
        <f>SUM(AK123:AK133)</f>
        <v>0</v>
      </c>
      <c r="AL134" s="55">
        <f>SUM(AL123:AL133)</f>
        <v>0</v>
      </c>
      <c r="AS134" s="32">
        <f t="shared" si="16"/>
        <v>0</v>
      </c>
    </row>
    <row r="135" spans="2:49" ht="13" hidden="1" x14ac:dyDescent="0.3">
      <c r="B135" s="15"/>
      <c r="C135" s="40"/>
      <c r="D135" s="34"/>
      <c r="E135" s="35"/>
      <c r="F135" s="181"/>
      <c r="G135" s="41"/>
      <c r="H135" s="41"/>
      <c r="I135" s="42"/>
      <c r="J135" s="43"/>
      <c r="K135" s="41"/>
      <c r="L135" s="42"/>
      <c r="M135" s="43"/>
      <c r="N135" s="41"/>
      <c r="O135" s="42"/>
      <c r="P135" s="43"/>
      <c r="Q135" s="41"/>
      <c r="R135" s="42"/>
      <c r="S135" s="43"/>
      <c r="T135" s="41"/>
      <c r="U135" s="42"/>
      <c r="V135" s="43"/>
      <c r="W135" s="41"/>
      <c r="X135" s="42"/>
      <c r="Y135" s="43"/>
      <c r="Z135" s="41"/>
      <c r="AA135" s="42"/>
      <c r="AB135" s="43"/>
      <c r="AC135" s="41"/>
      <c r="AD135" s="42"/>
      <c r="AE135" s="43"/>
      <c r="AF135" s="41"/>
      <c r="AG135" s="42"/>
      <c r="AH135" s="43"/>
      <c r="AJ135" s="41"/>
      <c r="AK135" s="42"/>
      <c r="AL135" s="43"/>
      <c r="AS135" s="32">
        <f t="shared" si="16"/>
        <v>0</v>
      </c>
    </row>
    <row r="136" spans="2:49" ht="13" hidden="1" x14ac:dyDescent="0.3">
      <c r="B136" s="15"/>
      <c r="C136" s="40" t="s">
        <v>22</v>
      </c>
      <c r="D136" s="34" t="s">
        <v>2</v>
      </c>
      <c r="E136" s="35" t="s">
        <v>2</v>
      </c>
      <c r="F136" s="181"/>
      <c r="G136" s="182">
        <v>0</v>
      </c>
      <c r="H136" s="41">
        <v>0</v>
      </c>
      <c r="I136" s="42">
        <v>0</v>
      </c>
      <c r="J136" s="43">
        <v>0</v>
      </c>
      <c r="K136" s="41"/>
      <c r="L136" s="42"/>
      <c r="M136" s="43"/>
      <c r="N136" s="41"/>
      <c r="O136" s="42"/>
      <c r="P136" s="43"/>
      <c r="Q136" s="41"/>
      <c r="R136" s="42"/>
      <c r="S136" s="43"/>
      <c r="T136" s="41"/>
      <c r="U136" s="42"/>
      <c r="V136" s="43"/>
      <c r="W136" s="41"/>
      <c r="X136" s="42"/>
      <c r="Y136" s="43"/>
      <c r="Z136" s="41"/>
      <c r="AA136" s="42"/>
      <c r="AB136" s="43"/>
      <c r="AC136" s="41"/>
      <c r="AD136" s="42"/>
      <c r="AE136" s="43"/>
      <c r="AF136" s="41"/>
      <c r="AG136" s="42"/>
      <c r="AH136" s="43"/>
      <c r="AJ136" s="41">
        <f t="shared" ref="AJ136:AL146" si="30">H136+K136+N136+Q136+T136+W136+Z136+AC136+AF136</f>
        <v>0</v>
      </c>
      <c r="AK136" s="42">
        <f t="shared" si="30"/>
        <v>0</v>
      </c>
      <c r="AL136" s="43">
        <f t="shared" si="30"/>
        <v>0</v>
      </c>
      <c r="AS136" s="32">
        <f t="shared" si="16"/>
        <v>0</v>
      </c>
      <c r="AU136" s="23">
        <v>1</v>
      </c>
      <c r="AV136" s="23">
        <v>20</v>
      </c>
      <c r="AW136" s="23">
        <v>1</v>
      </c>
    </row>
    <row r="137" spans="2:49" ht="13" hidden="1" x14ac:dyDescent="0.3">
      <c r="B137" s="15"/>
      <c r="C137" s="40" t="s">
        <v>22</v>
      </c>
      <c r="D137" s="34" t="s">
        <v>2</v>
      </c>
      <c r="E137" s="35" t="s">
        <v>2</v>
      </c>
      <c r="F137" s="181"/>
      <c r="G137" s="182">
        <v>0</v>
      </c>
      <c r="H137" s="41">
        <v>0</v>
      </c>
      <c r="I137" s="42">
        <v>0</v>
      </c>
      <c r="J137" s="43">
        <v>0</v>
      </c>
      <c r="K137" s="41"/>
      <c r="L137" s="42"/>
      <c r="M137" s="43"/>
      <c r="N137" s="41"/>
      <c r="O137" s="42"/>
      <c r="P137" s="43"/>
      <c r="Q137" s="41"/>
      <c r="R137" s="42"/>
      <c r="S137" s="43"/>
      <c r="T137" s="41"/>
      <c r="U137" s="42"/>
      <c r="V137" s="43"/>
      <c r="W137" s="41"/>
      <c r="X137" s="42"/>
      <c r="Y137" s="43"/>
      <c r="Z137" s="41"/>
      <c r="AA137" s="42"/>
      <c r="AB137" s="43"/>
      <c r="AC137" s="41"/>
      <c r="AD137" s="42"/>
      <c r="AE137" s="43"/>
      <c r="AF137" s="41"/>
      <c r="AG137" s="42"/>
      <c r="AH137" s="43"/>
      <c r="AJ137" s="41">
        <f t="shared" si="30"/>
        <v>0</v>
      </c>
      <c r="AK137" s="42">
        <f t="shared" si="30"/>
        <v>0</v>
      </c>
      <c r="AL137" s="43">
        <f t="shared" si="30"/>
        <v>0</v>
      </c>
      <c r="AS137" s="32">
        <f t="shared" si="16"/>
        <v>0</v>
      </c>
      <c r="AU137" s="23">
        <v>1</v>
      </c>
      <c r="AV137" s="23">
        <v>20</v>
      </c>
      <c r="AW137" s="23">
        <f>IF(AV137=AV136,AW136+1,1)</f>
        <v>2</v>
      </c>
    </row>
    <row r="138" spans="2:49" ht="13" hidden="1" x14ac:dyDescent="0.3">
      <c r="B138" s="15"/>
      <c r="C138" s="40" t="s">
        <v>22</v>
      </c>
      <c r="D138" s="34" t="s">
        <v>2</v>
      </c>
      <c r="E138" s="35" t="s">
        <v>2</v>
      </c>
      <c r="F138" s="181"/>
      <c r="G138" s="182">
        <v>0</v>
      </c>
      <c r="H138" s="41">
        <v>0</v>
      </c>
      <c r="I138" s="42">
        <v>0</v>
      </c>
      <c r="J138" s="43">
        <v>0</v>
      </c>
      <c r="K138" s="41"/>
      <c r="L138" s="42"/>
      <c r="M138" s="43"/>
      <c r="N138" s="41"/>
      <c r="O138" s="42"/>
      <c r="P138" s="43"/>
      <c r="Q138" s="41"/>
      <c r="R138" s="42"/>
      <c r="S138" s="43"/>
      <c r="T138" s="41"/>
      <c r="U138" s="42"/>
      <c r="V138" s="43"/>
      <c r="W138" s="41"/>
      <c r="X138" s="42"/>
      <c r="Y138" s="43"/>
      <c r="Z138" s="41"/>
      <c r="AA138" s="42"/>
      <c r="AB138" s="43"/>
      <c r="AC138" s="41"/>
      <c r="AD138" s="42"/>
      <c r="AE138" s="43"/>
      <c r="AF138" s="41"/>
      <c r="AG138" s="42"/>
      <c r="AH138" s="43"/>
      <c r="AJ138" s="41">
        <f t="shared" si="30"/>
        <v>0</v>
      </c>
      <c r="AK138" s="42">
        <f t="shared" si="30"/>
        <v>0</v>
      </c>
      <c r="AL138" s="43">
        <f t="shared" si="30"/>
        <v>0</v>
      </c>
      <c r="AS138" s="32">
        <f t="shared" si="16"/>
        <v>0</v>
      </c>
      <c r="AU138" s="23">
        <v>1</v>
      </c>
      <c r="AV138" s="23">
        <v>20</v>
      </c>
      <c r="AW138" s="23">
        <f t="shared" ref="AW138:AW146" si="31">IF(AV138=AV137,AW137+1,1)</f>
        <v>3</v>
      </c>
    </row>
    <row r="139" spans="2:49" ht="13" hidden="1" x14ac:dyDescent="0.3">
      <c r="B139" s="15"/>
      <c r="C139" s="40" t="s">
        <v>22</v>
      </c>
      <c r="D139" s="34" t="s">
        <v>2</v>
      </c>
      <c r="E139" s="35" t="s">
        <v>2</v>
      </c>
      <c r="F139" s="181"/>
      <c r="G139" s="182">
        <v>0</v>
      </c>
      <c r="H139" s="41">
        <v>0</v>
      </c>
      <c r="I139" s="42">
        <v>0</v>
      </c>
      <c r="J139" s="43">
        <v>0</v>
      </c>
      <c r="K139" s="41"/>
      <c r="L139" s="42"/>
      <c r="M139" s="43"/>
      <c r="N139" s="41"/>
      <c r="O139" s="42"/>
      <c r="P139" s="43"/>
      <c r="Q139" s="41"/>
      <c r="R139" s="42"/>
      <c r="S139" s="43"/>
      <c r="T139" s="41"/>
      <c r="U139" s="42"/>
      <c r="V139" s="43"/>
      <c r="W139" s="41"/>
      <c r="X139" s="42"/>
      <c r="Y139" s="43"/>
      <c r="Z139" s="41"/>
      <c r="AA139" s="42"/>
      <c r="AB139" s="43"/>
      <c r="AC139" s="41"/>
      <c r="AD139" s="42"/>
      <c r="AE139" s="43"/>
      <c r="AF139" s="41"/>
      <c r="AG139" s="42"/>
      <c r="AH139" s="43"/>
      <c r="AJ139" s="41">
        <f t="shared" si="30"/>
        <v>0</v>
      </c>
      <c r="AK139" s="42">
        <f t="shared" si="30"/>
        <v>0</v>
      </c>
      <c r="AL139" s="43">
        <f t="shared" si="30"/>
        <v>0</v>
      </c>
      <c r="AS139" s="32">
        <f t="shared" si="16"/>
        <v>0</v>
      </c>
      <c r="AU139" s="23">
        <v>1</v>
      </c>
      <c r="AV139" s="23">
        <v>20</v>
      </c>
      <c r="AW139" s="23">
        <f t="shared" si="31"/>
        <v>4</v>
      </c>
    </row>
    <row r="140" spans="2:49" ht="13" hidden="1" x14ac:dyDescent="0.3">
      <c r="B140" s="15"/>
      <c r="C140" s="40" t="s">
        <v>22</v>
      </c>
      <c r="D140" s="34" t="s">
        <v>2</v>
      </c>
      <c r="E140" s="35" t="s">
        <v>2</v>
      </c>
      <c r="F140" s="181"/>
      <c r="G140" s="182">
        <v>0</v>
      </c>
      <c r="H140" s="41">
        <v>0</v>
      </c>
      <c r="I140" s="42">
        <v>0</v>
      </c>
      <c r="J140" s="43">
        <v>0</v>
      </c>
      <c r="K140" s="41"/>
      <c r="L140" s="42"/>
      <c r="M140" s="43"/>
      <c r="N140" s="41"/>
      <c r="O140" s="42"/>
      <c r="P140" s="43"/>
      <c r="Q140" s="41"/>
      <c r="R140" s="42"/>
      <c r="S140" s="43"/>
      <c r="T140" s="41"/>
      <c r="U140" s="42"/>
      <c r="V140" s="43"/>
      <c r="W140" s="41"/>
      <c r="X140" s="42"/>
      <c r="Y140" s="43"/>
      <c r="Z140" s="41"/>
      <c r="AA140" s="42"/>
      <c r="AB140" s="43"/>
      <c r="AC140" s="41"/>
      <c r="AD140" s="42"/>
      <c r="AE140" s="43"/>
      <c r="AF140" s="41"/>
      <c r="AG140" s="42"/>
      <c r="AH140" s="43"/>
      <c r="AJ140" s="41">
        <f t="shared" si="30"/>
        <v>0</v>
      </c>
      <c r="AK140" s="42">
        <f t="shared" si="30"/>
        <v>0</v>
      </c>
      <c r="AL140" s="43">
        <f t="shared" si="30"/>
        <v>0</v>
      </c>
      <c r="AS140" s="32">
        <f t="shared" si="16"/>
        <v>0</v>
      </c>
      <c r="AU140" s="23">
        <v>1</v>
      </c>
      <c r="AV140" s="23">
        <v>20</v>
      </c>
      <c r="AW140" s="23">
        <f t="shared" si="31"/>
        <v>5</v>
      </c>
    </row>
    <row r="141" spans="2:49" ht="13" hidden="1" x14ac:dyDescent="0.3">
      <c r="B141" s="15"/>
      <c r="C141" s="40" t="s">
        <v>22</v>
      </c>
      <c r="D141" s="34" t="s">
        <v>2</v>
      </c>
      <c r="E141" s="35" t="s">
        <v>2</v>
      </c>
      <c r="F141" s="181"/>
      <c r="G141" s="182">
        <v>0</v>
      </c>
      <c r="H141" s="41">
        <v>0</v>
      </c>
      <c r="I141" s="42">
        <v>0</v>
      </c>
      <c r="J141" s="43">
        <v>0</v>
      </c>
      <c r="K141" s="41"/>
      <c r="L141" s="42"/>
      <c r="M141" s="43"/>
      <c r="N141" s="41"/>
      <c r="O141" s="42"/>
      <c r="P141" s="43"/>
      <c r="Q141" s="41"/>
      <c r="R141" s="42"/>
      <c r="S141" s="43"/>
      <c r="T141" s="41"/>
      <c r="U141" s="42"/>
      <c r="V141" s="43"/>
      <c r="W141" s="41"/>
      <c r="X141" s="42"/>
      <c r="Y141" s="43"/>
      <c r="Z141" s="41"/>
      <c r="AA141" s="42"/>
      <c r="AB141" s="43"/>
      <c r="AC141" s="41"/>
      <c r="AD141" s="42"/>
      <c r="AE141" s="43"/>
      <c r="AF141" s="41"/>
      <c r="AG141" s="42"/>
      <c r="AH141" s="43"/>
      <c r="AJ141" s="41">
        <f t="shared" si="30"/>
        <v>0</v>
      </c>
      <c r="AK141" s="42">
        <f t="shared" si="30"/>
        <v>0</v>
      </c>
      <c r="AL141" s="43">
        <f t="shared" si="30"/>
        <v>0</v>
      </c>
      <c r="AS141" s="32">
        <f t="shared" ref="AS141:AS149" si="32">IF(SUM($AJ$149:$AL$149)=0,0,IF(SUM(AJ141:AL141)=0,0,1))</f>
        <v>0</v>
      </c>
      <c r="AU141" s="23">
        <v>1</v>
      </c>
      <c r="AV141" s="23">
        <v>20</v>
      </c>
      <c r="AW141" s="23">
        <f t="shared" si="31"/>
        <v>6</v>
      </c>
    </row>
    <row r="142" spans="2:49" ht="13" hidden="1" x14ac:dyDescent="0.3">
      <c r="B142" s="15"/>
      <c r="C142" s="40" t="s">
        <v>22</v>
      </c>
      <c r="D142" s="34" t="s">
        <v>2</v>
      </c>
      <c r="E142" s="35" t="s">
        <v>2</v>
      </c>
      <c r="F142" s="181"/>
      <c r="G142" s="182">
        <v>0</v>
      </c>
      <c r="H142" s="41">
        <v>0</v>
      </c>
      <c r="I142" s="42">
        <v>0</v>
      </c>
      <c r="J142" s="43">
        <v>0</v>
      </c>
      <c r="K142" s="41"/>
      <c r="L142" s="42"/>
      <c r="M142" s="43"/>
      <c r="N142" s="41"/>
      <c r="O142" s="42"/>
      <c r="P142" s="43"/>
      <c r="Q142" s="41"/>
      <c r="R142" s="42"/>
      <c r="S142" s="43"/>
      <c r="T142" s="41"/>
      <c r="U142" s="42"/>
      <c r="V142" s="43"/>
      <c r="W142" s="41"/>
      <c r="X142" s="42"/>
      <c r="Y142" s="43"/>
      <c r="Z142" s="41"/>
      <c r="AA142" s="42"/>
      <c r="AB142" s="43"/>
      <c r="AC142" s="41"/>
      <c r="AD142" s="42"/>
      <c r="AE142" s="43"/>
      <c r="AF142" s="41"/>
      <c r="AG142" s="42"/>
      <c r="AH142" s="43"/>
      <c r="AJ142" s="41">
        <f t="shared" si="30"/>
        <v>0</v>
      </c>
      <c r="AK142" s="42">
        <f t="shared" si="30"/>
        <v>0</v>
      </c>
      <c r="AL142" s="43">
        <f t="shared" si="30"/>
        <v>0</v>
      </c>
      <c r="AS142" s="32">
        <f t="shared" si="32"/>
        <v>0</v>
      </c>
      <c r="AU142" s="23">
        <v>1</v>
      </c>
      <c r="AV142" s="23">
        <v>20</v>
      </c>
      <c r="AW142" s="23">
        <f t="shared" si="31"/>
        <v>7</v>
      </c>
    </row>
    <row r="143" spans="2:49" ht="13" hidden="1" x14ac:dyDescent="0.3">
      <c r="B143" s="15"/>
      <c r="C143" s="40" t="s">
        <v>22</v>
      </c>
      <c r="D143" s="34" t="s">
        <v>2</v>
      </c>
      <c r="E143" s="35" t="s">
        <v>2</v>
      </c>
      <c r="F143" s="181"/>
      <c r="G143" s="182">
        <v>0</v>
      </c>
      <c r="H143" s="41">
        <v>0</v>
      </c>
      <c r="I143" s="42">
        <v>0</v>
      </c>
      <c r="J143" s="43">
        <v>0</v>
      </c>
      <c r="K143" s="41"/>
      <c r="L143" s="42"/>
      <c r="M143" s="43"/>
      <c r="N143" s="41"/>
      <c r="O143" s="42"/>
      <c r="P143" s="43"/>
      <c r="Q143" s="41"/>
      <c r="R143" s="42"/>
      <c r="S143" s="43"/>
      <c r="T143" s="41"/>
      <c r="U143" s="42"/>
      <c r="V143" s="43"/>
      <c r="W143" s="41"/>
      <c r="X143" s="42"/>
      <c r="Y143" s="43"/>
      <c r="Z143" s="41"/>
      <c r="AA143" s="42"/>
      <c r="AB143" s="43"/>
      <c r="AC143" s="41"/>
      <c r="AD143" s="42"/>
      <c r="AE143" s="43"/>
      <c r="AF143" s="41"/>
      <c r="AG143" s="42"/>
      <c r="AH143" s="43"/>
      <c r="AJ143" s="41">
        <f t="shared" si="30"/>
        <v>0</v>
      </c>
      <c r="AK143" s="42">
        <f t="shared" si="30"/>
        <v>0</v>
      </c>
      <c r="AL143" s="43">
        <f t="shared" si="30"/>
        <v>0</v>
      </c>
      <c r="AS143" s="32">
        <f t="shared" si="32"/>
        <v>0</v>
      </c>
      <c r="AU143" s="23">
        <v>1</v>
      </c>
      <c r="AV143" s="23">
        <v>20</v>
      </c>
      <c r="AW143" s="23">
        <f t="shared" si="31"/>
        <v>8</v>
      </c>
    </row>
    <row r="144" spans="2:49" ht="13" hidden="1" x14ac:dyDescent="0.3">
      <c r="B144" s="15"/>
      <c r="C144" s="40" t="s">
        <v>22</v>
      </c>
      <c r="D144" s="34" t="s">
        <v>2</v>
      </c>
      <c r="E144" s="35" t="s">
        <v>2</v>
      </c>
      <c r="F144" s="181"/>
      <c r="G144" s="182">
        <v>0</v>
      </c>
      <c r="H144" s="41">
        <v>0</v>
      </c>
      <c r="I144" s="42">
        <v>0</v>
      </c>
      <c r="J144" s="43">
        <v>0</v>
      </c>
      <c r="K144" s="41"/>
      <c r="L144" s="42"/>
      <c r="M144" s="43"/>
      <c r="N144" s="41"/>
      <c r="O144" s="42"/>
      <c r="P144" s="43"/>
      <c r="Q144" s="41"/>
      <c r="R144" s="42"/>
      <c r="S144" s="43"/>
      <c r="T144" s="41"/>
      <c r="U144" s="42"/>
      <c r="V144" s="43"/>
      <c r="W144" s="41"/>
      <c r="X144" s="42"/>
      <c r="Y144" s="43"/>
      <c r="Z144" s="41"/>
      <c r="AA144" s="42"/>
      <c r="AB144" s="43"/>
      <c r="AC144" s="41"/>
      <c r="AD144" s="42"/>
      <c r="AE144" s="43"/>
      <c r="AF144" s="41"/>
      <c r="AG144" s="42"/>
      <c r="AH144" s="43"/>
      <c r="AJ144" s="41">
        <f t="shared" si="30"/>
        <v>0</v>
      </c>
      <c r="AK144" s="42">
        <f t="shared" si="30"/>
        <v>0</v>
      </c>
      <c r="AL144" s="43">
        <f t="shared" si="30"/>
        <v>0</v>
      </c>
      <c r="AS144" s="32">
        <f t="shared" si="32"/>
        <v>0</v>
      </c>
      <c r="AU144" s="23">
        <v>1</v>
      </c>
      <c r="AV144" s="23">
        <v>20</v>
      </c>
      <c r="AW144" s="23">
        <f t="shared" si="31"/>
        <v>9</v>
      </c>
    </row>
    <row r="145" spans="1:16371" ht="13" hidden="1" x14ac:dyDescent="0.3">
      <c r="B145" s="15"/>
      <c r="C145" s="40" t="s">
        <v>22</v>
      </c>
      <c r="D145" s="34" t="s">
        <v>2</v>
      </c>
      <c r="E145" s="35" t="s">
        <v>2</v>
      </c>
      <c r="F145" s="181"/>
      <c r="G145" s="182">
        <v>0</v>
      </c>
      <c r="H145" s="41">
        <v>0</v>
      </c>
      <c r="I145" s="42">
        <v>0</v>
      </c>
      <c r="J145" s="43">
        <v>0</v>
      </c>
      <c r="K145" s="41"/>
      <c r="L145" s="42"/>
      <c r="M145" s="43"/>
      <c r="N145" s="41"/>
      <c r="O145" s="42"/>
      <c r="P145" s="43"/>
      <c r="Q145" s="41"/>
      <c r="R145" s="42"/>
      <c r="S145" s="43"/>
      <c r="T145" s="41"/>
      <c r="U145" s="42"/>
      <c r="V145" s="43"/>
      <c r="W145" s="41"/>
      <c r="X145" s="42"/>
      <c r="Y145" s="43"/>
      <c r="Z145" s="41"/>
      <c r="AA145" s="42"/>
      <c r="AB145" s="43"/>
      <c r="AC145" s="41"/>
      <c r="AD145" s="42"/>
      <c r="AE145" s="43"/>
      <c r="AF145" s="41"/>
      <c r="AG145" s="42"/>
      <c r="AH145" s="43"/>
      <c r="AJ145" s="41">
        <f t="shared" si="30"/>
        <v>0</v>
      </c>
      <c r="AK145" s="42">
        <f t="shared" si="30"/>
        <v>0</v>
      </c>
      <c r="AL145" s="43">
        <f t="shared" si="30"/>
        <v>0</v>
      </c>
      <c r="AS145" s="32">
        <f t="shared" si="32"/>
        <v>0</v>
      </c>
      <c r="AU145" s="23">
        <v>1</v>
      </c>
      <c r="AV145" s="23">
        <v>20</v>
      </c>
      <c r="AW145" s="23">
        <f t="shared" si="31"/>
        <v>10</v>
      </c>
    </row>
    <row r="146" spans="1:16371" ht="13" hidden="1" x14ac:dyDescent="0.3">
      <c r="B146" s="15"/>
      <c r="C146" s="40" t="s">
        <v>23</v>
      </c>
      <c r="D146" s="34" t="s">
        <v>2</v>
      </c>
      <c r="E146" s="35" t="s">
        <v>2</v>
      </c>
      <c r="F146" s="181"/>
      <c r="G146" s="182">
        <v>0</v>
      </c>
      <c r="H146" s="41">
        <v>0</v>
      </c>
      <c r="I146" s="42">
        <v>0</v>
      </c>
      <c r="J146" s="43">
        <v>0</v>
      </c>
      <c r="K146" s="41"/>
      <c r="L146" s="42"/>
      <c r="M146" s="43"/>
      <c r="N146" s="41"/>
      <c r="O146" s="42"/>
      <c r="P146" s="43"/>
      <c r="Q146" s="41"/>
      <c r="R146" s="42"/>
      <c r="S146" s="43"/>
      <c r="T146" s="41"/>
      <c r="U146" s="42"/>
      <c r="V146" s="43"/>
      <c r="W146" s="41"/>
      <c r="X146" s="42"/>
      <c r="Y146" s="43"/>
      <c r="Z146" s="41"/>
      <c r="AA146" s="42"/>
      <c r="AB146" s="43"/>
      <c r="AC146" s="41"/>
      <c r="AD146" s="42"/>
      <c r="AE146" s="43"/>
      <c r="AF146" s="41"/>
      <c r="AG146" s="42"/>
      <c r="AH146" s="43"/>
      <c r="AJ146" s="41">
        <f t="shared" si="30"/>
        <v>0</v>
      </c>
      <c r="AK146" s="42">
        <f t="shared" si="30"/>
        <v>0</v>
      </c>
      <c r="AL146" s="43">
        <f t="shared" si="30"/>
        <v>0</v>
      </c>
      <c r="AS146" s="32">
        <f t="shared" si="32"/>
        <v>0</v>
      </c>
      <c r="AU146" s="23">
        <v>1</v>
      </c>
      <c r="AV146" s="23">
        <v>21</v>
      </c>
      <c r="AW146" s="23">
        <f t="shared" si="31"/>
        <v>1</v>
      </c>
    </row>
    <row r="147" spans="1:16371" ht="13" hidden="1" x14ac:dyDescent="0.3">
      <c r="B147" s="15"/>
      <c r="C147" s="50" t="str">
        <f>IF(LEN(E146)&lt;1,"","Total: " &amp; LEFT(E146,LEN(E146)-21) &amp; "Municipalities")</f>
        <v/>
      </c>
      <c r="D147" s="51"/>
      <c r="E147" s="52"/>
      <c r="F147" s="187"/>
      <c r="G147" s="53">
        <f>SUM(G136:G146)</f>
        <v>0</v>
      </c>
      <c r="H147" s="53">
        <f>SUM(H136:H146)</f>
        <v>0</v>
      </c>
      <c r="I147" s="54">
        <f>SUM(I136:I146)</f>
        <v>0</v>
      </c>
      <c r="J147" s="55">
        <f>SUM(J136:J146)</f>
        <v>0</v>
      </c>
      <c r="K147" s="53">
        <f t="shared" ref="K147:AH147" si="33">SUM(K136:K146)</f>
        <v>0</v>
      </c>
      <c r="L147" s="54">
        <f t="shared" si="33"/>
        <v>0</v>
      </c>
      <c r="M147" s="55">
        <f t="shared" si="33"/>
        <v>0</v>
      </c>
      <c r="N147" s="53">
        <f t="shared" si="33"/>
        <v>0</v>
      </c>
      <c r="O147" s="54">
        <f t="shared" si="33"/>
        <v>0</v>
      </c>
      <c r="P147" s="55">
        <f t="shared" si="33"/>
        <v>0</v>
      </c>
      <c r="Q147" s="53">
        <f t="shared" si="33"/>
        <v>0</v>
      </c>
      <c r="R147" s="54">
        <f t="shared" si="33"/>
        <v>0</v>
      </c>
      <c r="S147" s="55">
        <f t="shared" si="33"/>
        <v>0</v>
      </c>
      <c r="T147" s="53">
        <f t="shared" si="33"/>
        <v>0</v>
      </c>
      <c r="U147" s="54">
        <f t="shared" si="33"/>
        <v>0</v>
      </c>
      <c r="V147" s="55">
        <f t="shared" si="33"/>
        <v>0</v>
      </c>
      <c r="W147" s="53">
        <f t="shared" si="33"/>
        <v>0</v>
      </c>
      <c r="X147" s="54">
        <f t="shared" si="33"/>
        <v>0</v>
      </c>
      <c r="Y147" s="55">
        <f t="shared" si="33"/>
        <v>0</v>
      </c>
      <c r="Z147" s="53">
        <f t="shared" si="33"/>
        <v>0</v>
      </c>
      <c r="AA147" s="54">
        <f t="shared" si="33"/>
        <v>0</v>
      </c>
      <c r="AB147" s="55">
        <f t="shared" si="33"/>
        <v>0</v>
      </c>
      <c r="AC147" s="53">
        <f t="shared" si="33"/>
        <v>0</v>
      </c>
      <c r="AD147" s="54">
        <f t="shared" si="33"/>
        <v>0</v>
      </c>
      <c r="AE147" s="55">
        <f t="shared" si="33"/>
        <v>0</v>
      </c>
      <c r="AF147" s="53">
        <f t="shared" si="33"/>
        <v>0</v>
      </c>
      <c r="AG147" s="54">
        <f t="shared" si="33"/>
        <v>0</v>
      </c>
      <c r="AH147" s="55">
        <f t="shared" si="33"/>
        <v>0</v>
      </c>
      <c r="AJ147" s="53">
        <f>SUM(AJ136:AJ146)</f>
        <v>0</v>
      </c>
      <c r="AK147" s="54">
        <f>SUM(AK136:AK146)</f>
        <v>0</v>
      </c>
      <c r="AL147" s="55">
        <f>SUM(AL136:AL146)</f>
        <v>0</v>
      </c>
      <c r="AS147" s="32">
        <f t="shared" si="32"/>
        <v>0</v>
      </c>
    </row>
    <row r="148" spans="1:16371" ht="13" x14ac:dyDescent="0.3">
      <c r="B148" s="15"/>
      <c r="C148" s="40"/>
      <c r="D148" s="34"/>
      <c r="E148" s="35"/>
      <c r="F148" s="181"/>
      <c r="G148" s="41"/>
      <c r="H148" s="184"/>
      <c r="I148" s="185"/>
      <c r="J148" s="186"/>
      <c r="K148" s="41"/>
      <c r="L148" s="42"/>
      <c r="M148" s="43"/>
      <c r="N148" s="41"/>
      <c r="O148" s="42"/>
      <c r="P148" s="43"/>
      <c r="Q148" s="41"/>
      <c r="R148" s="42"/>
      <c r="S148" s="43"/>
      <c r="T148" s="41"/>
      <c r="U148" s="42"/>
      <c r="V148" s="43"/>
      <c r="W148" s="41"/>
      <c r="X148" s="42"/>
      <c r="Y148" s="43"/>
      <c r="Z148" s="41"/>
      <c r="AA148" s="42"/>
      <c r="AB148" s="43"/>
      <c r="AC148" s="41"/>
      <c r="AD148" s="42"/>
      <c r="AE148" s="43"/>
      <c r="AF148" s="41"/>
      <c r="AG148" s="42"/>
      <c r="AH148" s="43"/>
      <c r="AJ148" s="41"/>
      <c r="AK148" s="42"/>
      <c r="AL148" s="43"/>
      <c r="AS148" s="32">
        <v>1</v>
      </c>
    </row>
    <row r="149" spans="1:16371" ht="13" x14ac:dyDescent="0.3">
      <c r="B149" s="15"/>
      <c r="C149" s="56" t="s">
        <v>24</v>
      </c>
      <c r="D149" s="57"/>
      <c r="E149" s="58"/>
      <c r="F149" s="58"/>
      <c r="G149" s="53"/>
      <c r="H149" s="188">
        <f>H12+H13+H14+H15+H16+H30+H43+H56+H69+H82+H95+H108+H121+H134+H147</f>
        <v>54900</v>
      </c>
      <c r="I149" s="189">
        <v>0</v>
      </c>
      <c r="J149" s="190">
        <v>0</v>
      </c>
      <c r="K149" s="53">
        <f t="shared" ref="K149:AH149" si="34">K12+K13+K14+K15+K16+K30+K43+K56+K69+K82+K95+K108+K121+K134+K147</f>
        <v>0</v>
      </c>
      <c r="L149" s="54">
        <f t="shared" si="34"/>
        <v>0</v>
      </c>
      <c r="M149" s="55">
        <f t="shared" si="34"/>
        <v>0</v>
      </c>
      <c r="N149" s="53">
        <f t="shared" si="34"/>
        <v>0</v>
      </c>
      <c r="O149" s="54">
        <f t="shared" si="34"/>
        <v>0</v>
      </c>
      <c r="P149" s="55">
        <f t="shared" si="34"/>
        <v>0</v>
      </c>
      <c r="Q149" s="53">
        <f t="shared" si="34"/>
        <v>0</v>
      </c>
      <c r="R149" s="54">
        <f t="shared" si="34"/>
        <v>0</v>
      </c>
      <c r="S149" s="55">
        <f t="shared" si="34"/>
        <v>0</v>
      </c>
      <c r="T149" s="53">
        <f t="shared" si="34"/>
        <v>0</v>
      </c>
      <c r="U149" s="54">
        <f t="shared" si="34"/>
        <v>0</v>
      </c>
      <c r="V149" s="55">
        <f t="shared" si="34"/>
        <v>0</v>
      </c>
      <c r="W149" s="53">
        <f t="shared" si="34"/>
        <v>0</v>
      </c>
      <c r="X149" s="54">
        <f t="shared" si="34"/>
        <v>0</v>
      </c>
      <c r="Y149" s="55">
        <f t="shared" si="34"/>
        <v>0</v>
      </c>
      <c r="Z149" s="53">
        <f t="shared" si="34"/>
        <v>0</v>
      </c>
      <c r="AA149" s="54">
        <f t="shared" si="34"/>
        <v>0</v>
      </c>
      <c r="AB149" s="55">
        <f t="shared" si="34"/>
        <v>0</v>
      </c>
      <c r="AC149" s="53">
        <f t="shared" si="34"/>
        <v>0</v>
      </c>
      <c r="AD149" s="54">
        <f t="shared" si="34"/>
        <v>0</v>
      </c>
      <c r="AE149" s="55">
        <f t="shared" si="34"/>
        <v>0</v>
      </c>
      <c r="AF149" s="53">
        <f t="shared" si="34"/>
        <v>0</v>
      </c>
      <c r="AG149" s="54">
        <f t="shared" si="34"/>
        <v>0</v>
      </c>
      <c r="AH149" s="55">
        <f t="shared" si="34"/>
        <v>0</v>
      </c>
      <c r="AJ149" s="53">
        <f>AJ12+AJ13+AJ14+AJ15+AJ16+AJ30+AJ43+AJ56+AJ69+AJ82+AJ95+AJ108+AJ121+AJ134+AJ147</f>
        <v>54900</v>
      </c>
      <c r="AK149" s="54">
        <f>AK12+AK13+AK14+AK15+AK16+AK30+AK43+AK56+AK69+AK82+AK95+AK108+AK121+AK134+AK147</f>
        <v>0</v>
      </c>
      <c r="AL149" s="55">
        <f>AL12+AL13+AL14+AL15+AL16+AL30+AL43+AL56+AL69+AL82+AL95+AL108+AL121+AL134+AL147</f>
        <v>0</v>
      </c>
      <c r="AS149" s="32">
        <f t="shared" si="32"/>
        <v>1</v>
      </c>
    </row>
    <row r="150" spans="1:16371" ht="13" x14ac:dyDescent="0.3">
      <c r="B150" s="15"/>
      <c r="C150" s="40"/>
      <c r="D150" s="34"/>
      <c r="E150" s="35"/>
      <c r="F150" s="181"/>
      <c r="G150" s="41"/>
      <c r="H150" s="184"/>
      <c r="I150" s="185"/>
      <c r="J150" s="186"/>
      <c r="K150" s="41"/>
      <c r="L150" s="42"/>
      <c r="M150" s="43"/>
      <c r="N150" s="41"/>
      <c r="O150" s="42"/>
      <c r="P150" s="43"/>
      <c r="Q150" s="41"/>
      <c r="R150" s="42"/>
      <c r="S150" s="43"/>
      <c r="T150" s="41"/>
      <c r="U150" s="42"/>
      <c r="V150" s="43"/>
      <c r="W150" s="41"/>
      <c r="X150" s="42"/>
      <c r="Y150" s="43"/>
      <c r="Z150" s="41"/>
      <c r="AA150" s="42"/>
      <c r="AB150" s="43"/>
      <c r="AC150" s="41"/>
      <c r="AD150" s="42"/>
      <c r="AE150" s="43"/>
      <c r="AF150" s="41"/>
      <c r="AG150" s="42"/>
      <c r="AH150" s="43"/>
      <c r="AJ150" s="41"/>
      <c r="AK150" s="42"/>
      <c r="AL150" s="43"/>
      <c r="AS150" s="32">
        <v>0</v>
      </c>
    </row>
    <row r="151" spans="1:16371" ht="13" x14ac:dyDescent="0.3">
      <c r="B151" s="15"/>
      <c r="C151" s="33" t="s">
        <v>25</v>
      </c>
      <c r="D151" s="34"/>
      <c r="E151" s="35"/>
      <c r="F151" s="181"/>
      <c r="G151" s="36"/>
      <c r="H151" s="197"/>
      <c r="I151" s="198"/>
      <c r="J151" s="199"/>
      <c r="K151" s="36"/>
      <c r="L151" s="37"/>
      <c r="M151" s="38"/>
      <c r="N151" s="36"/>
      <c r="O151" s="37"/>
      <c r="P151" s="38"/>
      <c r="Q151" s="36"/>
      <c r="R151" s="37"/>
      <c r="S151" s="38"/>
      <c r="T151" s="36"/>
      <c r="U151" s="37"/>
      <c r="V151" s="38"/>
      <c r="W151" s="36"/>
      <c r="X151" s="37"/>
      <c r="Y151" s="38"/>
      <c r="Z151" s="36"/>
      <c r="AA151" s="37"/>
      <c r="AB151" s="38"/>
      <c r="AC151" s="36"/>
      <c r="AD151" s="37"/>
      <c r="AE151" s="38"/>
      <c r="AF151" s="36"/>
      <c r="AG151" s="37"/>
      <c r="AH151" s="38"/>
      <c r="AJ151" s="36"/>
      <c r="AK151" s="37"/>
      <c r="AL151" s="38"/>
      <c r="AS151" s="32">
        <v>0</v>
      </c>
    </row>
    <row r="152" spans="1:16371" ht="13" x14ac:dyDescent="0.3">
      <c r="B152" s="15"/>
      <c r="C152" s="39">
        <v>0</v>
      </c>
      <c r="D152" s="34"/>
      <c r="E152" s="35"/>
      <c r="F152" s="181"/>
      <c r="G152" s="36"/>
      <c r="H152" s="197"/>
      <c r="I152" s="198"/>
      <c r="J152" s="199"/>
      <c r="K152" s="36"/>
      <c r="L152" s="37"/>
      <c r="M152" s="38"/>
      <c r="N152" s="36"/>
      <c r="O152" s="37"/>
      <c r="P152" s="38"/>
      <c r="Q152" s="36"/>
      <c r="R152" s="37"/>
      <c r="S152" s="38"/>
      <c r="T152" s="36"/>
      <c r="U152" s="37"/>
      <c r="V152" s="38"/>
      <c r="W152" s="36"/>
      <c r="X152" s="37"/>
      <c r="Y152" s="38"/>
      <c r="Z152" s="36"/>
      <c r="AA152" s="37"/>
      <c r="AB152" s="38"/>
      <c r="AC152" s="36"/>
      <c r="AD152" s="37"/>
      <c r="AE152" s="38"/>
      <c r="AF152" s="36"/>
      <c r="AG152" s="37"/>
      <c r="AH152" s="38"/>
      <c r="AJ152" s="36"/>
      <c r="AK152" s="37"/>
      <c r="AL152" s="38"/>
      <c r="AS152" s="32">
        <v>0</v>
      </c>
    </row>
    <row r="153" spans="1:16371" ht="13" hidden="1" x14ac:dyDescent="0.3">
      <c r="B153" s="15"/>
      <c r="C153" s="40" t="s">
        <v>21</v>
      </c>
      <c r="D153" s="34" t="s">
        <v>259</v>
      </c>
      <c r="E153" s="35" t="s">
        <v>897</v>
      </c>
      <c r="F153" s="181"/>
      <c r="G153" s="182">
        <v>0</v>
      </c>
      <c r="H153" s="41">
        <v>0</v>
      </c>
      <c r="I153" s="42">
        <v>0</v>
      </c>
      <c r="J153" s="43">
        <v>0</v>
      </c>
      <c r="K153" s="41"/>
      <c r="L153" s="42"/>
      <c r="M153" s="43"/>
      <c r="N153" s="41"/>
      <c r="O153" s="42"/>
      <c r="P153" s="43"/>
      <c r="Q153" s="41"/>
      <c r="R153" s="42"/>
      <c r="S153" s="43"/>
      <c r="T153" s="41"/>
      <c r="U153" s="42"/>
      <c r="V153" s="43"/>
      <c r="W153" s="41"/>
      <c r="X153" s="42"/>
      <c r="Y153" s="43"/>
      <c r="Z153" s="41"/>
      <c r="AA153" s="42"/>
      <c r="AB153" s="43"/>
      <c r="AC153" s="41"/>
      <c r="AD153" s="42"/>
      <c r="AE153" s="43"/>
      <c r="AF153" s="41"/>
      <c r="AG153" s="42"/>
      <c r="AH153" s="43"/>
      <c r="AJ153" s="41">
        <f t="shared" ref="AJ153:AL157" si="35">H153+K153+N153+Q153+T153+W153+Z153+AC153+AF153</f>
        <v>0</v>
      </c>
      <c r="AK153" s="42">
        <f t="shared" si="35"/>
        <v>0</v>
      </c>
      <c r="AL153" s="43">
        <f t="shared" si="35"/>
        <v>0</v>
      </c>
      <c r="AS153" s="32">
        <f>IF(SUM($AJ$149:$AL$149)=0,0,IF(SUM(AJ153:AL153)=0,0,1))</f>
        <v>0</v>
      </c>
      <c r="AU153" s="23">
        <v>2</v>
      </c>
      <c r="AV153" s="23">
        <v>1</v>
      </c>
      <c r="AW153" s="23">
        <v>1</v>
      </c>
    </row>
    <row r="154" spans="1:16371" ht="13" hidden="1" x14ac:dyDescent="0.3">
      <c r="B154" s="15"/>
      <c r="C154" s="40" t="s">
        <v>21</v>
      </c>
      <c r="D154" s="34" t="s">
        <v>2</v>
      </c>
      <c r="E154" s="35" t="s">
        <v>2</v>
      </c>
      <c r="F154" s="181"/>
      <c r="G154" s="182">
        <v>0</v>
      </c>
      <c r="H154" s="41">
        <v>0</v>
      </c>
      <c r="I154" s="42">
        <v>0</v>
      </c>
      <c r="J154" s="43">
        <v>0</v>
      </c>
      <c r="K154" s="41"/>
      <c r="L154" s="42"/>
      <c r="M154" s="43"/>
      <c r="N154" s="41"/>
      <c r="O154" s="42"/>
      <c r="P154" s="43"/>
      <c r="Q154" s="41"/>
      <c r="R154" s="42"/>
      <c r="S154" s="43"/>
      <c r="T154" s="41"/>
      <c r="U154" s="42"/>
      <c r="V154" s="43"/>
      <c r="W154" s="41"/>
      <c r="X154" s="42"/>
      <c r="Y154" s="43"/>
      <c r="Z154" s="41"/>
      <c r="AA154" s="42"/>
      <c r="AB154" s="43"/>
      <c r="AC154" s="41"/>
      <c r="AD154" s="42"/>
      <c r="AE154" s="43"/>
      <c r="AF154" s="41"/>
      <c r="AG154" s="42"/>
      <c r="AH154" s="43"/>
      <c r="AJ154" s="41">
        <f t="shared" si="35"/>
        <v>0</v>
      </c>
      <c r="AK154" s="42">
        <f t="shared" si="35"/>
        <v>0</v>
      </c>
      <c r="AL154" s="43">
        <f t="shared" si="35"/>
        <v>0</v>
      </c>
      <c r="AS154" s="32">
        <f t="shared" ref="AS154:AS217" si="36">IF(SUM($AJ$149:$AL$149)=0,0,IF(SUM(AJ154:AL154)=0,0,1))</f>
        <v>0</v>
      </c>
      <c r="AU154" s="23">
        <v>2</v>
      </c>
      <c r="AV154" s="23">
        <v>1</v>
      </c>
      <c r="AW154" s="23">
        <f>IF(AV154=AV153,AW153+1,1)</f>
        <v>2</v>
      </c>
    </row>
    <row r="155" spans="1:16371" ht="13" hidden="1" x14ac:dyDescent="0.3">
      <c r="B155" s="15"/>
      <c r="C155" s="40" t="s">
        <v>21</v>
      </c>
      <c r="D155" s="34" t="s">
        <v>2</v>
      </c>
      <c r="E155" s="35" t="s">
        <v>2</v>
      </c>
      <c r="F155" s="181"/>
      <c r="G155" s="182">
        <v>0</v>
      </c>
      <c r="H155" s="41">
        <v>0</v>
      </c>
      <c r="I155" s="42">
        <v>0</v>
      </c>
      <c r="J155" s="43">
        <v>0</v>
      </c>
      <c r="K155" s="41"/>
      <c r="L155" s="42"/>
      <c r="M155" s="43"/>
      <c r="N155" s="41"/>
      <c r="O155" s="42"/>
      <c r="P155" s="43"/>
      <c r="Q155" s="41"/>
      <c r="R155" s="42"/>
      <c r="S155" s="43"/>
      <c r="T155" s="41"/>
      <c r="U155" s="42"/>
      <c r="V155" s="43"/>
      <c r="W155" s="41"/>
      <c r="X155" s="42"/>
      <c r="Y155" s="43"/>
      <c r="Z155" s="41"/>
      <c r="AA155" s="42"/>
      <c r="AB155" s="43"/>
      <c r="AC155" s="41"/>
      <c r="AD155" s="42"/>
      <c r="AE155" s="43"/>
      <c r="AF155" s="41"/>
      <c r="AG155" s="42"/>
      <c r="AH155" s="43"/>
      <c r="AJ155" s="41">
        <f t="shared" si="35"/>
        <v>0</v>
      </c>
      <c r="AK155" s="42">
        <f t="shared" si="35"/>
        <v>0</v>
      </c>
      <c r="AL155" s="43">
        <f t="shared" si="35"/>
        <v>0</v>
      </c>
      <c r="AS155" s="32">
        <f t="shared" si="36"/>
        <v>0</v>
      </c>
      <c r="AU155" s="23">
        <v>2</v>
      </c>
      <c r="AV155" s="23">
        <v>1</v>
      </c>
      <c r="AW155" s="23">
        <f>IF(AV155=AV154,AW154+1,1)</f>
        <v>3</v>
      </c>
    </row>
    <row r="156" spans="1:16371" ht="13" hidden="1" x14ac:dyDescent="0.3">
      <c r="B156" s="15"/>
      <c r="C156" s="40" t="s">
        <v>21</v>
      </c>
      <c r="D156" s="34" t="s">
        <v>2</v>
      </c>
      <c r="E156" s="35" t="s">
        <v>2</v>
      </c>
      <c r="F156" s="181"/>
      <c r="G156" s="182">
        <v>0</v>
      </c>
      <c r="H156" s="41">
        <v>0</v>
      </c>
      <c r="I156" s="42">
        <v>0</v>
      </c>
      <c r="J156" s="43">
        <v>0</v>
      </c>
      <c r="K156" s="41"/>
      <c r="L156" s="42"/>
      <c r="M156" s="43"/>
      <c r="N156" s="41"/>
      <c r="O156" s="42"/>
      <c r="P156" s="43"/>
      <c r="Q156" s="41"/>
      <c r="R156" s="42"/>
      <c r="S156" s="43"/>
      <c r="T156" s="41"/>
      <c r="U156" s="42"/>
      <c r="V156" s="43"/>
      <c r="W156" s="41"/>
      <c r="X156" s="42"/>
      <c r="Y156" s="43"/>
      <c r="Z156" s="41"/>
      <c r="AA156" s="42"/>
      <c r="AB156" s="43"/>
      <c r="AC156" s="41"/>
      <c r="AD156" s="42"/>
      <c r="AE156" s="43"/>
      <c r="AF156" s="41"/>
      <c r="AG156" s="42"/>
      <c r="AH156" s="43"/>
      <c r="AJ156" s="41">
        <f t="shared" si="35"/>
        <v>0</v>
      </c>
      <c r="AK156" s="42">
        <f t="shared" si="35"/>
        <v>0</v>
      </c>
      <c r="AL156" s="43">
        <f t="shared" si="35"/>
        <v>0</v>
      </c>
      <c r="AS156" s="32">
        <f t="shared" si="36"/>
        <v>0</v>
      </c>
      <c r="AU156" s="23">
        <v>2</v>
      </c>
      <c r="AV156" s="23">
        <v>1</v>
      </c>
      <c r="AW156" s="23">
        <f>IF(AV156=AV155,AW155+1,1)</f>
        <v>4</v>
      </c>
    </row>
    <row r="157" spans="1:16371" ht="13" hidden="1" x14ac:dyDescent="0.3">
      <c r="B157" s="15"/>
      <c r="C157" s="40" t="s">
        <v>21</v>
      </c>
      <c r="D157" s="34" t="s">
        <v>2</v>
      </c>
      <c r="E157" s="35" t="s">
        <v>2</v>
      </c>
      <c r="F157" s="181"/>
      <c r="G157" s="182">
        <v>0</v>
      </c>
      <c r="H157" s="41">
        <v>0</v>
      </c>
      <c r="I157" s="42">
        <v>0</v>
      </c>
      <c r="J157" s="43">
        <v>0</v>
      </c>
      <c r="K157" s="41"/>
      <c r="L157" s="42"/>
      <c r="M157" s="43"/>
      <c r="N157" s="41"/>
      <c r="O157" s="42"/>
      <c r="P157" s="43"/>
      <c r="Q157" s="41"/>
      <c r="R157" s="42"/>
      <c r="S157" s="43"/>
      <c r="T157" s="41"/>
      <c r="U157" s="42"/>
      <c r="V157" s="43"/>
      <c r="W157" s="41"/>
      <c r="X157" s="42"/>
      <c r="Y157" s="43"/>
      <c r="Z157" s="41"/>
      <c r="AA157" s="42"/>
      <c r="AB157" s="43"/>
      <c r="AC157" s="41"/>
      <c r="AD157" s="42"/>
      <c r="AE157" s="43"/>
      <c r="AF157" s="41"/>
      <c r="AG157" s="42"/>
      <c r="AH157" s="43"/>
      <c r="AJ157" s="41">
        <f t="shared" si="35"/>
        <v>0</v>
      </c>
      <c r="AK157" s="42">
        <f t="shared" si="35"/>
        <v>0</v>
      </c>
      <c r="AL157" s="43">
        <f t="shared" si="35"/>
        <v>0</v>
      </c>
      <c r="AS157" s="32">
        <f t="shared" si="36"/>
        <v>0</v>
      </c>
      <c r="AU157" s="23">
        <v>2</v>
      </c>
      <c r="AV157" s="23">
        <v>1</v>
      </c>
      <c r="AW157" s="23">
        <f>IF(AV157=AV156,AW156+1,1)</f>
        <v>5</v>
      </c>
    </row>
    <row r="158" spans="1:16371" ht="13" hidden="1" x14ac:dyDescent="0.3">
      <c r="B158" s="15"/>
      <c r="C158" s="44"/>
      <c r="D158" s="45"/>
      <c r="E158" s="46"/>
      <c r="F158" s="183"/>
      <c r="G158" s="47"/>
      <c r="H158" s="47"/>
      <c r="I158" s="48"/>
      <c r="J158" s="49"/>
      <c r="K158" s="47"/>
      <c r="L158" s="48"/>
      <c r="M158" s="49"/>
      <c r="N158" s="47"/>
      <c r="O158" s="48"/>
      <c r="P158" s="49"/>
      <c r="Q158" s="47"/>
      <c r="R158" s="48"/>
      <c r="S158" s="49"/>
      <c r="T158" s="47"/>
      <c r="U158" s="48"/>
      <c r="V158" s="49"/>
      <c r="W158" s="47"/>
      <c r="X158" s="48"/>
      <c r="Y158" s="49"/>
      <c r="Z158" s="47"/>
      <c r="AA158" s="48"/>
      <c r="AB158" s="49"/>
      <c r="AC158" s="47"/>
      <c r="AD158" s="48"/>
      <c r="AE158" s="49"/>
      <c r="AF158" s="47"/>
      <c r="AG158" s="48"/>
      <c r="AH158" s="49"/>
      <c r="AJ158" s="47"/>
      <c r="AK158" s="48"/>
      <c r="AL158" s="49"/>
      <c r="AS158" s="32">
        <f t="shared" si="36"/>
        <v>0</v>
      </c>
    </row>
    <row r="159" spans="1:16371" ht="13" hidden="1" x14ac:dyDescent="0.3">
      <c r="B159" s="15"/>
      <c r="C159" s="40"/>
      <c r="D159" s="34"/>
      <c r="E159" s="35"/>
      <c r="F159" s="181"/>
      <c r="G159" s="41"/>
      <c r="H159" s="41"/>
      <c r="I159" s="42"/>
      <c r="J159" s="43"/>
      <c r="K159" s="41"/>
      <c r="L159" s="42"/>
      <c r="M159" s="43"/>
      <c r="N159" s="41"/>
      <c r="O159" s="42"/>
      <c r="P159" s="43"/>
      <c r="Q159" s="41"/>
      <c r="R159" s="42"/>
      <c r="S159" s="43"/>
      <c r="T159" s="41"/>
      <c r="U159" s="42"/>
      <c r="V159" s="43"/>
      <c r="W159" s="41"/>
      <c r="X159" s="42"/>
      <c r="Y159" s="43"/>
      <c r="Z159" s="41"/>
      <c r="AA159" s="42"/>
      <c r="AB159" s="43"/>
      <c r="AC159" s="41"/>
      <c r="AD159" s="42"/>
      <c r="AE159" s="43"/>
      <c r="AF159" s="41"/>
      <c r="AG159" s="42"/>
      <c r="AH159" s="43"/>
      <c r="AJ159" s="41"/>
      <c r="AK159" s="42"/>
      <c r="AL159" s="43"/>
      <c r="AS159" s="32">
        <f t="shared" si="36"/>
        <v>0</v>
      </c>
    </row>
    <row r="160" spans="1:16371" ht="13" x14ac:dyDescent="0.3">
      <c r="A160" s="191"/>
      <c r="B160" s="32"/>
      <c r="C160" s="192" t="s">
        <v>22</v>
      </c>
      <c r="D160" s="193" t="s">
        <v>690</v>
      </c>
      <c r="E160" s="194" t="s">
        <v>898</v>
      </c>
      <c r="F160" s="196"/>
      <c r="G160" s="67" t="s">
        <v>117</v>
      </c>
      <c r="H160" s="41">
        <v>8000</v>
      </c>
      <c r="I160" s="42">
        <v>0</v>
      </c>
      <c r="J160" s="43">
        <v>0</v>
      </c>
      <c r="K160" s="195"/>
      <c r="L160" s="195"/>
      <c r="M160" s="195"/>
      <c r="N160" s="195"/>
      <c r="O160" s="195"/>
      <c r="P160" s="195"/>
      <c r="Q160" s="32"/>
      <c r="R160" s="195"/>
      <c r="S160" s="195"/>
      <c r="T160" s="195"/>
      <c r="U160" s="195"/>
      <c r="V160" s="195"/>
      <c r="W160" s="195"/>
      <c r="X160" s="195"/>
      <c r="Y160" s="195"/>
      <c r="Z160" s="195"/>
      <c r="AA160" s="195"/>
      <c r="AB160" s="195"/>
      <c r="AC160" s="195"/>
      <c r="AD160" s="195"/>
      <c r="AE160" s="195"/>
      <c r="AF160" s="195"/>
      <c r="AG160" s="195"/>
      <c r="AH160" s="195"/>
      <c r="AI160" s="195"/>
      <c r="AJ160" s="195">
        <f t="shared" ref="AJ160:AL170" si="37">H160+K160+N160+Q160+T160+W160+Z160+AC160+AF160</f>
        <v>8000</v>
      </c>
      <c r="AK160" s="195">
        <f t="shared" si="37"/>
        <v>0</v>
      </c>
      <c r="AL160" s="195">
        <f t="shared" si="37"/>
        <v>0</v>
      </c>
      <c r="AM160" s="195"/>
      <c r="AN160" s="195"/>
      <c r="AO160" s="195"/>
      <c r="AP160" s="195"/>
      <c r="AQ160" s="195"/>
      <c r="AR160" s="195"/>
      <c r="AS160" s="32">
        <f t="shared" si="36"/>
        <v>1</v>
      </c>
      <c r="AT160" s="195"/>
      <c r="AU160" s="195">
        <v>2</v>
      </c>
      <c r="AV160" s="195">
        <v>2</v>
      </c>
      <c r="AW160" s="195">
        <v>1</v>
      </c>
      <c r="AX160" s="195"/>
      <c r="AY160" s="195"/>
      <c r="AZ160" s="195"/>
      <c r="BA160" s="195"/>
      <c r="BB160" s="195"/>
      <c r="BC160" s="195"/>
      <c r="BD160" s="195"/>
      <c r="BE160" s="195"/>
      <c r="BF160" s="195"/>
      <c r="BG160" s="195"/>
      <c r="BH160" s="195"/>
      <c r="BI160" s="195"/>
      <c r="BJ160" s="195"/>
      <c r="BK160" s="195"/>
      <c r="BL160" s="195"/>
      <c r="BM160" s="195"/>
      <c r="BN160" s="195"/>
      <c r="BO160" s="195"/>
      <c r="BP160" s="195"/>
      <c r="BQ160" s="195"/>
      <c r="BR160" s="195"/>
      <c r="BS160" s="195"/>
      <c r="BT160" s="195"/>
      <c r="BU160" s="195"/>
      <c r="BV160" s="195"/>
      <c r="BW160" s="195"/>
      <c r="BX160" s="195"/>
      <c r="BY160" s="195"/>
      <c r="BZ160" s="195"/>
      <c r="CA160" s="195"/>
      <c r="CB160" s="195"/>
      <c r="CC160" s="195"/>
      <c r="CD160" s="195"/>
      <c r="CE160" s="195"/>
      <c r="CF160" s="195"/>
      <c r="CG160" s="195"/>
      <c r="CH160" s="195"/>
      <c r="CI160" s="195"/>
      <c r="CJ160" s="195"/>
      <c r="CK160" s="195"/>
      <c r="CL160" s="195"/>
      <c r="CM160" s="195"/>
      <c r="CN160" s="195"/>
      <c r="CO160" s="195"/>
      <c r="CP160" s="195"/>
      <c r="CQ160" s="195"/>
      <c r="CR160" s="195"/>
      <c r="CS160" s="195"/>
      <c r="CT160" s="195"/>
      <c r="CU160" s="195"/>
      <c r="CV160" s="195"/>
      <c r="CW160" s="195"/>
      <c r="CX160" s="195"/>
      <c r="CY160" s="195"/>
      <c r="CZ160" s="195"/>
      <c r="DA160" s="195"/>
      <c r="DB160" s="195"/>
      <c r="DC160" s="195"/>
      <c r="DD160" s="195"/>
      <c r="DE160" s="195"/>
      <c r="DF160" s="195"/>
      <c r="DG160" s="195"/>
      <c r="DH160" s="195"/>
      <c r="DI160" s="195"/>
      <c r="DJ160" s="195"/>
      <c r="DK160" s="195"/>
      <c r="DL160" s="195"/>
      <c r="DM160" s="195"/>
      <c r="DN160" s="195"/>
      <c r="DO160" s="195"/>
      <c r="DP160" s="195"/>
      <c r="DQ160" s="195"/>
      <c r="DR160" s="195"/>
      <c r="DS160" s="195"/>
      <c r="DT160" s="195"/>
      <c r="DU160" s="195"/>
      <c r="DV160" s="195"/>
      <c r="DW160" s="195"/>
      <c r="DX160" s="195"/>
      <c r="DY160" s="195"/>
      <c r="DZ160" s="195"/>
      <c r="EA160" s="195"/>
      <c r="EB160" s="195"/>
      <c r="EC160" s="195"/>
      <c r="ED160" s="195"/>
      <c r="EE160" s="195"/>
      <c r="EF160" s="195"/>
      <c r="EG160" s="195"/>
      <c r="EH160" s="195"/>
      <c r="EI160" s="195"/>
      <c r="EJ160" s="195"/>
      <c r="EK160" s="195"/>
      <c r="EL160" s="195"/>
      <c r="EM160" s="195"/>
      <c r="EN160" s="195"/>
      <c r="EO160" s="195"/>
      <c r="EP160" s="195"/>
      <c r="EQ160" s="195"/>
      <c r="ER160" s="195"/>
      <c r="ES160" s="195"/>
      <c r="ET160" s="195"/>
      <c r="EU160" s="195"/>
      <c r="EV160" s="195"/>
      <c r="EW160" s="195"/>
      <c r="EX160" s="195"/>
      <c r="EY160" s="195"/>
      <c r="EZ160" s="195"/>
      <c r="FA160" s="195"/>
      <c r="FB160" s="195"/>
      <c r="FC160" s="195"/>
      <c r="FD160" s="195"/>
      <c r="FE160" s="195"/>
      <c r="FF160" s="195"/>
      <c r="FG160" s="195"/>
      <c r="FH160" s="195"/>
      <c r="FI160" s="195"/>
      <c r="FJ160" s="195"/>
      <c r="FK160" s="195"/>
      <c r="FL160" s="195"/>
      <c r="FM160" s="195"/>
      <c r="FN160" s="195"/>
      <c r="FO160" s="195"/>
      <c r="FP160" s="195"/>
      <c r="FQ160" s="195"/>
      <c r="FR160" s="195"/>
      <c r="FS160" s="195"/>
      <c r="FT160" s="195"/>
      <c r="FU160" s="195"/>
      <c r="FV160" s="195"/>
      <c r="FW160" s="195"/>
      <c r="FX160" s="195"/>
      <c r="FY160" s="195"/>
      <c r="FZ160" s="195"/>
      <c r="GA160" s="195"/>
      <c r="GB160" s="195"/>
      <c r="GC160" s="195"/>
      <c r="GD160" s="195"/>
      <c r="GE160" s="195"/>
      <c r="GF160" s="195"/>
      <c r="GG160" s="195"/>
      <c r="GH160" s="195"/>
      <c r="GI160" s="195"/>
      <c r="GJ160" s="195"/>
      <c r="GK160" s="195"/>
      <c r="GL160" s="195"/>
      <c r="GM160" s="195"/>
      <c r="GN160" s="195"/>
      <c r="GO160" s="195"/>
      <c r="GP160" s="195"/>
      <c r="GQ160" s="195"/>
      <c r="GR160" s="195"/>
      <c r="GS160" s="195"/>
      <c r="GT160" s="195"/>
      <c r="GU160" s="195"/>
      <c r="GV160" s="195"/>
      <c r="GW160" s="195"/>
      <c r="GX160" s="195"/>
      <c r="GY160" s="195"/>
      <c r="GZ160" s="195"/>
      <c r="HA160" s="195"/>
      <c r="HB160" s="195"/>
      <c r="HC160" s="195"/>
      <c r="HD160" s="195"/>
      <c r="HE160" s="195"/>
      <c r="HF160" s="195"/>
      <c r="HG160" s="195"/>
      <c r="HH160" s="195"/>
      <c r="HI160" s="195"/>
      <c r="HJ160" s="195"/>
      <c r="HK160" s="195"/>
      <c r="HL160" s="195"/>
      <c r="HM160" s="195"/>
      <c r="HN160" s="195"/>
      <c r="HO160" s="195"/>
      <c r="HP160" s="195"/>
      <c r="HQ160" s="195"/>
      <c r="HR160" s="195"/>
      <c r="HS160" s="195"/>
      <c r="HT160" s="195"/>
      <c r="HU160" s="195"/>
      <c r="HV160" s="195"/>
      <c r="HW160" s="195"/>
      <c r="HX160" s="195"/>
      <c r="HY160" s="195"/>
      <c r="HZ160" s="195"/>
      <c r="IA160" s="195"/>
      <c r="IB160" s="195"/>
      <c r="IC160" s="195"/>
      <c r="ID160" s="195"/>
      <c r="IE160" s="195"/>
      <c r="IF160" s="195"/>
      <c r="IG160" s="195"/>
      <c r="IH160" s="195"/>
      <c r="II160" s="195"/>
      <c r="IJ160" s="195"/>
      <c r="IK160" s="195"/>
      <c r="IL160" s="195"/>
      <c r="IM160" s="195"/>
      <c r="IN160" s="195"/>
      <c r="IO160" s="195"/>
      <c r="IP160" s="195"/>
      <c r="IQ160" s="195"/>
      <c r="IR160" s="195"/>
      <c r="IS160" s="195"/>
      <c r="IT160" s="195"/>
      <c r="IU160" s="195"/>
      <c r="IV160" s="195"/>
      <c r="IW160" s="195"/>
      <c r="IX160" s="195"/>
      <c r="IY160" s="195"/>
      <c r="IZ160" s="195"/>
      <c r="JA160" s="195"/>
      <c r="JB160" s="195"/>
      <c r="JC160" s="195"/>
      <c r="JD160" s="195"/>
      <c r="JE160" s="195"/>
      <c r="JF160" s="195"/>
      <c r="JG160" s="195"/>
      <c r="JH160" s="195"/>
      <c r="JI160" s="195"/>
      <c r="JJ160" s="195"/>
      <c r="JK160" s="195"/>
      <c r="JL160" s="195"/>
      <c r="JM160" s="195"/>
      <c r="JN160" s="195"/>
      <c r="JO160" s="195"/>
      <c r="JP160" s="195"/>
      <c r="JQ160" s="195"/>
      <c r="JR160" s="195"/>
      <c r="JS160" s="195"/>
      <c r="JT160" s="195"/>
      <c r="JU160" s="195"/>
      <c r="JV160" s="195"/>
      <c r="JW160" s="195"/>
      <c r="JX160" s="195"/>
      <c r="JY160" s="195"/>
      <c r="JZ160" s="195"/>
      <c r="KA160" s="195"/>
      <c r="KB160" s="195"/>
      <c r="KC160" s="195"/>
      <c r="KD160" s="195"/>
      <c r="KE160" s="195"/>
      <c r="KF160" s="195"/>
      <c r="KG160" s="195"/>
      <c r="KH160" s="195"/>
      <c r="KI160" s="195"/>
      <c r="KJ160" s="195"/>
      <c r="KK160" s="195"/>
      <c r="KL160" s="195"/>
      <c r="KM160" s="195"/>
      <c r="KN160" s="195"/>
      <c r="KO160" s="195"/>
      <c r="KP160" s="195"/>
      <c r="KQ160" s="195"/>
      <c r="KR160" s="195"/>
      <c r="KS160" s="195"/>
      <c r="KT160" s="195"/>
      <c r="KU160" s="195"/>
      <c r="KV160" s="195"/>
      <c r="KW160" s="195"/>
      <c r="KX160" s="195"/>
      <c r="KY160" s="195"/>
      <c r="KZ160" s="195"/>
      <c r="LA160" s="195"/>
      <c r="LB160" s="195"/>
      <c r="LC160" s="195"/>
      <c r="LD160" s="195"/>
      <c r="LE160" s="195"/>
      <c r="LF160" s="195"/>
      <c r="LG160" s="195"/>
      <c r="LH160" s="195"/>
      <c r="LI160" s="195"/>
      <c r="LJ160" s="195"/>
      <c r="LK160" s="195"/>
      <c r="LL160" s="195"/>
      <c r="LM160" s="195"/>
      <c r="LN160" s="195"/>
      <c r="LO160" s="195"/>
      <c r="LP160" s="195"/>
      <c r="LQ160" s="195"/>
      <c r="LR160" s="195"/>
      <c r="LS160" s="195"/>
      <c r="LT160" s="195"/>
      <c r="LU160" s="195"/>
      <c r="LV160" s="195"/>
      <c r="LW160" s="195"/>
      <c r="LX160" s="195"/>
      <c r="LY160" s="195"/>
      <c r="LZ160" s="195"/>
      <c r="MA160" s="195"/>
      <c r="MB160" s="195"/>
      <c r="MC160" s="195"/>
      <c r="MD160" s="195"/>
      <c r="ME160" s="195"/>
      <c r="MF160" s="195"/>
      <c r="MG160" s="195"/>
      <c r="MH160" s="195"/>
      <c r="MI160" s="195"/>
      <c r="MJ160" s="195"/>
      <c r="MK160" s="195"/>
      <c r="ML160" s="195"/>
      <c r="MM160" s="195"/>
      <c r="MN160" s="195"/>
      <c r="MO160" s="195"/>
      <c r="MP160" s="195"/>
      <c r="MQ160" s="195"/>
      <c r="MR160" s="195"/>
      <c r="MS160" s="195"/>
      <c r="MT160" s="195"/>
      <c r="MU160" s="195"/>
      <c r="MV160" s="195"/>
      <c r="MW160" s="195"/>
      <c r="MX160" s="195"/>
      <c r="MY160" s="195"/>
      <c r="MZ160" s="195"/>
      <c r="NA160" s="195"/>
      <c r="NB160" s="195"/>
      <c r="NC160" s="195"/>
      <c r="ND160" s="195"/>
      <c r="NE160" s="195"/>
      <c r="NF160" s="195"/>
      <c r="NG160" s="195"/>
      <c r="NH160" s="195"/>
      <c r="NI160" s="195"/>
      <c r="NJ160" s="195"/>
      <c r="NK160" s="195"/>
      <c r="NL160" s="195"/>
      <c r="NM160" s="195"/>
      <c r="NN160" s="195"/>
      <c r="NO160" s="195"/>
      <c r="NP160" s="195"/>
      <c r="NQ160" s="195"/>
      <c r="NR160" s="195"/>
      <c r="NS160" s="195"/>
      <c r="NT160" s="195"/>
      <c r="NU160" s="195"/>
      <c r="NV160" s="195"/>
      <c r="NW160" s="195"/>
      <c r="NX160" s="195"/>
      <c r="NY160" s="195"/>
      <c r="NZ160" s="195"/>
      <c r="OA160" s="195"/>
      <c r="OB160" s="195"/>
      <c r="OC160" s="195"/>
      <c r="OD160" s="195"/>
      <c r="OE160" s="195"/>
      <c r="OF160" s="195"/>
      <c r="OG160" s="195"/>
      <c r="OH160" s="195"/>
      <c r="OI160" s="195"/>
      <c r="OJ160" s="195"/>
      <c r="OK160" s="195"/>
      <c r="OL160" s="195"/>
      <c r="OM160" s="195"/>
      <c r="ON160" s="195"/>
      <c r="OO160" s="195"/>
      <c r="OP160" s="195"/>
      <c r="OQ160" s="195"/>
      <c r="OR160" s="195"/>
      <c r="OS160" s="195"/>
      <c r="OT160" s="195"/>
      <c r="OU160" s="195"/>
      <c r="OV160" s="195"/>
      <c r="OW160" s="195"/>
      <c r="OX160" s="195"/>
      <c r="OY160" s="195"/>
      <c r="OZ160" s="195"/>
      <c r="PA160" s="195"/>
      <c r="PB160" s="195"/>
      <c r="PC160" s="195"/>
      <c r="PD160" s="195"/>
      <c r="PE160" s="195"/>
      <c r="PF160" s="195"/>
      <c r="PG160" s="195"/>
      <c r="PH160" s="195"/>
      <c r="PI160" s="195"/>
      <c r="PJ160" s="195"/>
      <c r="PK160" s="195"/>
      <c r="PL160" s="195"/>
      <c r="PM160" s="195"/>
      <c r="PN160" s="195"/>
      <c r="PO160" s="195"/>
      <c r="PP160" s="195"/>
      <c r="PQ160" s="195"/>
      <c r="PR160" s="195"/>
      <c r="PS160" s="195"/>
      <c r="PT160" s="195"/>
      <c r="PU160" s="195"/>
      <c r="PV160" s="195"/>
      <c r="PW160" s="195"/>
      <c r="PX160" s="195"/>
      <c r="PY160" s="195"/>
      <c r="PZ160" s="195"/>
      <c r="QA160" s="195"/>
      <c r="QB160" s="195"/>
      <c r="QC160" s="195"/>
      <c r="QD160" s="195"/>
      <c r="QE160" s="195"/>
      <c r="QF160" s="195"/>
      <c r="QG160" s="195"/>
      <c r="QH160" s="195"/>
      <c r="QI160" s="195"/>
      <c r="QJ160" s="195"/>
      <c r="QK160" s="195"/>
      <c r="QL160" s="195"/>
      <c r="QM160" s="195"/>
      <c r="QN160" s="195"/>
      <c r="QO160" s="195"/>
      <c r="QP160" s="195"/>
      <c r="QQ160" s="195"/>
      <c r="QR160" s="195"/>
      <c r="QS160" s="195"/>
      <c r="QT160" s="195"/>
      <c r="QU160" s="195"/>
      <c r="QV160" s="195"/>
      <c r="QW160" s="195"/>
      <c r="QX160" s="195"/>
      <c r="QY160" s="195"/>
      <c r="QZ160" s="195"/>
      <c r="RA160" s="195"/>
      <c r="RB160" s="195"/>
      <c r="RC160" s="195"/>
      <c r="RD160" s="195"/>
      <c r="RE160" s="195"/>
      <c r="RF160" s="195"/>
      <c r="RG160" s="195"/>
      <c r="RH160" s="195"/>
      <c r="RI160" s="195"/>
      <c r="RJ160" s="195"/>
      <c r="RK160" s="195"/>
      <c r="RL160" s="195"/>
      <c r="RM160" s="195"/>
      <c r="RN160" s="195"/>
      <c r="RO160" s="195"/>
      <c r="RP160" s="195"/>
      <c r="RQ160" s="195"/>
      <c r="RR160" s="195"/>
      <c r="RS160" s="195"/>
      <c r="RT160" s="195"/>
      <c r="RU160" s="195"/>
      <c r="RV160" s="195"/>
      <c r="RW160" s="195"/>
      <c r="RX160" s="195"/>
      <c r="RY160" s="195"/>
      <c r="RZ160" s="195"/>
      <c r="SA160" s="195"/>
      <c r="SB160" s="195"/>
      <c r="SC160" s="195"/>
      <c r="SD160" s="195"/>
      <c r="SE160" s="195"/>
      <c r="SF160" s="195"/>
      <c r="SG160" s="195"/>
      <c r="SH160" s="195"/>
      <c r="SI160" s="195"/>
      <c r="SJ160" s="195"/>
      <c r="SK160" s="195"/>
      <c r="SL160" s="195"/>
      <c r="SM160" s="195"/>
      <c r="SN160" s="195"/>
      <c r="SO160" s="195"/>
      <c r="SP160" s="195"/>
      <c r="SQ160" s="195"/>
      <c r="SR160" s="195"/>
      <c r="SS160" s="195"/>
      <c r="ST160" s="195"/>
      <c r="SU160" s="195"/>
      <c r="SV160" s="195"/>
      <c r="SW160" s="195"/>
      <c r="SX160" s="195"/>
      <c r="SY160" s="195"/>
      <c r="SZ160" s="195"/>
      <c r="TA160" s="195"/>
      <c r="TB160" s="195"/>
      <c r="TC160" s="195"/>
      <c r="TD160" s="195"/>
      <c r="TE160" s="195"/>
      <c r="TF160" s="195"/>
      <c r="TG160" s="195"/>
      <c r="TH160" s="195"/>
      <c r="TI160" s="195"/>
      <c r="TJ160" s="195"/>
      <c r="TK160" s="195"/>
      <c r="TL160" s="195"/>
      <c r="TM160" s="195"/>
      <c r="TN160" s="195"/>
      <c r="TO160" s="195"/>
      <c r="TP160" s="195"/>
      <c r="TQ160" s="195"/>
      <c r="TR160" s="195"/>
      <c r="TS160" s="195"/>
      <c r="TT160" s="195"/>
      <c r="TU160" s="195"/>
      <c r="TV160" s="195"/>
      <c r="TW160" s="195"/>
      <c r="TX160" s="195"/>
      <c r="TY160" s="195"/>
      <c r="TZ160" s="195"/>
      <c r="UA160" s="195"/>
      <c r="UB160" s="195"/>
      <c r="UC160" s="195"/>
      <c r="UD160" s="195"/>
      <c r="UE160" s="195"/>
      <c r="UF160" s="195"/>
      <c r="UG160" s="195"/>
      <c r="UH160" s="195"/>
      <c r="UI160" s="195"/>
      <c r="UJ160" s="195"/>
      <c r="UK160" s="195"/>
      <c r="UL160" s="195"/>
      <c r="UM160" s="195"/>
      <c r="UN160" s="195"/>
      <c r="UO160" s="195"/>
      <c r="UP160" s="195"/>
      <c r="UQ160" s="195"/>
      <c r="UR160" s="195"/>
      <c r="US160" s="195"/>
      <c r="UT160" s="195"/>
      <c r="UU160" s="195"/>
      <c r="UV160" s="195"/>
      <c r="UW160" s="195"/>
      <c r="UX160" s="195"/>
      <c r="UY160" s="195"/>
      <c r="UZ160" s="195"/>
      <c r="VA160" s="195"/>
      <c r="VB160" s="195"/>
      <c r="VC160" s="195"/>
      <c r="VD160" s="195"/>
      <c r="VE160" s="195"/>
      <c r="VF160" s="195"/>
      <c r="VG160" s="195"/>
      <c r="VH160" s="195"/>
      <c r="VI160" s="195"/>
      <c r="VJ160" s="195"/>
      <c r="VK160" s="195"/>
      <c r="VL160" s="195"/>
      <c r="VM160" s="195"/>
      <c r="VN160" s="195"/>
      <c r="VO160" s="195"/>
      <c r="VP160" s="195"/>
      <c r="VQ160" s="195"/>
      <c r="VR160" s="195"/>
      <c r="VS160" s="195"/>
      <c r="VT160" s="195"/>
      <c r="VU160" s="195"/>
      <c r="VV160" s="195"/>
      <c r="VW160" s="195"/>
      <c r="VX160" s="195"/>
      <c r="VY160" s="195"/>
      <c r="VZ160" s="195"/>
      <c r="WA160" s="195"/>
      <c r="WB160" s="195"/>
      <c r="WC160" s="195"/>
      <c r="WD160" s="195"/>
      <c r="WE160" s="195"/>
      <c r="WF160" s="195"/>
      <c r="WG160" s="195"/>
      <c r="WH160" s="195"/>
      <c r="WI160" s="195"/>
      <c r="WJ160" s="195"/>
      <c r="WK160" s="195"/>
      <c r="WL160" s="195"/>
      <c r="WM160" s="195"/>
      <c r="WN160" s="195"/>
      <c r="WO160" s="195"/>
      <c r="WP160" s="195"/>
      <c r="WQ160" s="195"/>
      <c r="WR160" s="195"/>
      <c r="WS160" s="195"/>
      <c r="WT160" s="195"/>
      <c r="WU160" s="195"/>
      <c r="WV160" s="195"/>
      <c r="WW160" s="195"/>
      <c r="WX160" s="195"/>
      <c r="WY160" s="195"/>
      <c r="WZ160" s="195"/>
      <c r="XA160" s="195"/>
      <c r="XB160" s="195"/>
      <c r="XC160" s="195"/>
      <c r="XD160" s="195"/>
      <c r="XE160" s="195"/>
      <c r="XF160" s="195"/>
      <c r="XG160" s="195"/>
      <c r="XH160" s="195"/>
      <c r="XI160" s="195"/>
      <c r="XJ160" s="195"/>
      <c r="XK160" s="195"/>
      <c r="XL160" s="195"/>
      <c r="XM160" s="195"/>
      <c r="XN160" s="195"/>
      <c r="XO160" s="195"/>
      <c r="XP160" s="195"/>
      <c r="XQ160" s="195"/>
      <c r="XR160" s="195"/>
      <c r="XS160" s="195"/>
      <c r="XT160" s="195"/>
      <c r="XU160" s="195"/>
      <c r="XV160" s="195"/>
      <c r="XW160" s="195"/>
      <c r="XX160" s="195"/>
      <c r="XY160" s="195"/>
      <c r="XZ160" s="195"/>
      <c r="YA160" s="195"/>
      <c r="YB160" s="195"/>
      <c r="YC160" s="195"/>
      <c r="YD160" s="195"/>
      <c r="YE160" s="195"/>
      <c r="YF160" s="195"/>
      <c r="YG160" s="195"/>
      <c r="YH160" s="195"/>
      <c r="YI160" s="195"/>
      <c r="YJ160" s="195"/>
      <c r="YK160" s="195"/>
      <c r="YL160" s="195"/>
      <c r="YM160" s="195"/>
      <c r="YN160" s="195"/>
      <c r="YO160" s="195"/>
      <c r="YP160" s="195"/>
      <c r="YQ160" s="195"/>
      <c r="YR160" s="195"/>
      <c r="YS160" s="195"/>
      <c r="YT160" s="195"/>
      <c r="YU160" s="195"/>
      <c r="YV160" s="195"/>
      <c r="YW160" s="195"/>
      <c r="YX160" s="195"/>
      <c r="YY160" s="195"/>
      <c r="YZ160" s="195"/>
      <c r="ZA160" s="195"/>
      <c r="ZB160" s="195"/>
      <c r="ZC160" s="195"/>
      <c r="ZD160" s="195"/>
      <c r="ZE160" s="195"/>
      <c r="ZF160" s="195"/>
      <c r="ZG160" s="195"/>
      <c r="ZH160" s="195"/>
      <c r="ZI160" s="195"/>
      <c r="ZJ160" s="195"/>
      <c r="ZK160" s="195"/>
      <c r="ZL160" s="195"/>
      <c r="ZM160" s="195"/>
      <c r="ZN160" s="195"/>
      <c r="ZO160" s="195"/>
      <c r="ZP160" s="195"/>
      <c r="ZQ160" s="195"/>
      <c r="ZR160" s="195"/>
      <c r="ZS160" s="195"/>
      <c r="ZT160" s="195"/>
      <c r="ZU160" s="195"/>
      <c r="ZV160" s="195"/>
      <c r="ZW160" s="195"/>
      <c r="ZX160" s="195"/>
      <c r="ZY160" s="195"/>
      <c r="ZZ160" s="195"/>
      <c r="AAA160" s="195"/>
      <c r="AAB160" s="195"/>
      <c r="AAC160" s="195"/>
      <c r="AAD160" s="195"/>
      <c r="AAE160" s="195"/>
      <c r="AAF160" s="195"/>
      <c r="AAG160" s="195"/>
      <c r="AAH160" s="195"/>
      <c r="AAI160" s="195"/>
      <c r="AAJ160" s="195"/>
      <c r="AAK160" s="195"/>
      <c r="AAL160" s="195"/>
      <c r="AAM160" s="195"/>
      <c r="AAN160" s="195"/>
      <c r="AAO160" s="195"/>
      <c r="AAP160" s="195"/>
      <c r="AAQ160" s="195"/>
      <c r="AAR160" s="195"/>
      <c r="AAS160" s="195"/>
      <c r="AAT160" s="195"/>
      <c r="AAU160" s="195"/>
      <c r="AAV160" s="195"/>
      <c r="AAW160" s="195"/>
      <c r="AAX160" s="195"/>
      <c r="AAY160" s="195"/>
      <c r="AAZ160" s="195"/>
      <c r="ABA160" s="195"/>
      <c r="ABB160" s="195"/>
      <c r="ABC160" s="195"/>
      <c r="ABD160" s="195"/>
      <c r="ABE160" s="195"/>
      <c r="ABF160" s="195"/>
      <c r="ABG160" s="195"/>
      <c r="ABH160" s="195"/>
      <c r="ABI160" s="195"/>
      <c r="ABJ160" s="195"/>
      <c r="ABK160" s="195"/>
      <c r="ABL160" s="195"/>
      <c r="ABM160" s="195"/>
      <c r="ABN160" s="195"/>
      <c r="ABO160" s="195"/>
      <c r="ABP160" s="195"/>
      <c r="ABQ160" s="195"/>
      <c r="ABR160" s="195"/>
      <c r="ABS160" s="195"/>
      <c r="ABT160" s="195"/>
      <c r="ABU160" s="195"/>
      <c r="ABV160" s="195"/>
      <c r="ABW160" s="195"/>
      <c r="ABX160" s="195"/>
      <c r="ABY160" s="195"/>
      <c r="ABZ160" s="195"/>
      <c r="ACA160" s="195"/>
      <c r="ACB160" s="195"/>
      <c r="ACC160" s="195"/>
      <c r="ACD160" s="195"/>
      <c r="ACE160" s="195"/>
      <c r="ACF160" s="195"/>
      <c r="ACG160" s="195"/>
      <c r="ACH160" s="195"/>
      <c r="ACI160" s="195"/>
      <c r="ACJ160" s="195"/>
      <c r="ACK160" s="195"/>
      <c r="ACL160" s="195"/>
      <c r="ACM160" s="195"/>
      <c r="ACN160" s="195"/>
      <c r="ACO160" s="195"/>
      <c r="ACP160" s="195"/>
      <c r="ACQ160" s="195"/>
      <c r="ACR160" s="195"/>
      <c r="ACS160" s="195"/>
      <c r="ACT160" s="195"/>
      <c r="ACU160" s="195"/>
      <c r="ACV160" s="195"/>
      <c r="ACW160" s="195"/>
      <c r="ACX160" s="195"/>
      <c r="ACY160" s="195"/>
      <c r="ACZ160" s="195"/>
      <c r="ADA160" s="195"/>
      <c r="ADB160" s="195"/>
      <c r="ADC160" s="195"/>
      <c r="ADD160" s="195"/>
      <c r="ADE160" s="195"/>
      <c r="ADF160" s="195"/>
      <c r="ADG160" s="195"/>
      <c r="ADH160" s="195"/>
      <c r="ADI160" s="195"/>
      <c r="ADJ160" s="195"/>
      <c r="ADK160" s="195"/>
      <c r="ADL160" s="195"/>
      <c r="ADM160" s="195"/>
      <c r="ADN160" s="195"/>
      <c r="ADO160" s="195"/>
      <c r="ADP160" s="195"/>
      <c r="ADQ160" s="195"/>
      <c r="ADR160" s="195"/>
      <c r="ADS160" s="195"/>
      <c r="ADT160" s="195"/>
      <c r="ADU160" s="195"/>
      <c r="ADV160" s="195"/>
      <c r="ADW160" s="195"/>
      <c r="ADX160" s="195"/>
      <c r="ADY160" s="195"/>
      <c r="ADZ160" s="195"/>
      <c r="AEA160" s="195"/>
      <c r="AEB160" s="195"/>
      <c r="AEC160" s="195"/>
      <c r="AED160" s="195"/>
      <c r="AEE160" s="195"/>
      <c r="AEF160" s="195"/>
      <c r="AEG160" s="195"/>
      <c r="AEH160" s="195"/>
      <c r="AEI160" s="195"/>
      <c r="AEJ160" s="195"/>
      <c r="AEK160" s="195"/>
      <c r="AEL160" s="195"/>
      <c r="AEM160" s="195"/>
      <c r="AEN160" s="195"/>
      <c r="AEO160" s="195"/>
      <c r="AEP160" s="195"/>
      <c r="AEQ160" s="195"/>
      <c r="AER160" s="195"/>
      <c r="AES160" s="195"/>
      <c r="AET160" s="195"/>
      <c r="AEU160" s="195"/>
      <c r="AEV160" s="195"/>
      <c r="AEW160" s="195"/>
      <c r="AEX160" s="195"/>
      <c r="AEY160" s="195"/>
      <c r="AEZ160" s="195"/>
      <c r="AFA160" s="195"/>
      <c r="AFB160" s="195"/>
      <c r="AFC160" s="195"/>
      <c r="AFD160" s="195"/>
      <c r="AFE160" s="195"/>
      <c r="AFF160" s="195"/>
      <c r="AFG160" s="195"/>
      <c r="AFH160" s="195"/>
      <c r="AFI160" s="195"/>
      <c r="AFJ160" s="195"/>
      <c r="AFK160" s="195"/>
      <c r="AFL160" s="195"/>
      <c r="AFM160" s="195"/>
      <c r="AFN160" s="195"/>
      <c r="AFO160" s="195"/>
      <c r="AFP160" s="195"/>
      <c r="AFQ160" s="195"/>
      <c r="AFR160" s="195"/>
      <c r="AFS160" s="195"/>
      <c r="AFT160" s="195"/>
      <c r="AFU160" s="195"/>
      <c r="AFV160" s="195"/>
      <c r="AFW160" s="195"/>
      <c r="AFX160" s="195"/>
      <c r="AFY160" s="195"/>
      <c r="AFZ160" s="195"/>
      <c r="AGA160" s="195"/>
      <c r="AGB160" s="195"/>
      <c r="AGC160" s="195"/>
      <c r="AGD160" s="195"/>
      <c r="AGE160" s="195"/>
      <c r="AGF160" s="195"/>
      <c r="AGG160" s="195"/>
      <c r="AGH160" s="195"/>
      <c r="AGI160" s="195"/>
      <c r="AGJ160" s="195"/>
      <c r="AGK160" s="195"/>
      <c r="AGL160" s="195"/>
      <c r="AGM160" s="195"/>
      <c r="AGN160" s="195"/>
      <c r="AGO160" s="195"/>
      <c r="AGP160" s="195"/>
      <c r="AGQ160" s="195"/>
      <c r="AGR160" s="195"/>
      <c r="AGS160" s="195"/>
      <c r="AGT160" s="195"/>
      <c r="AGU160" s="195"/>
      <c r="AGV160" s="195"/>
      <c r="AGW160" s="195"/>
      <c r="AGX160" s="195"/>
      <c r="AGY160" s="195"/>
      <c r="AGZ160" s="195"/>
      <c r="AHA160" s="195"/>
      <c r="AHB160" s="195"/>
      <c r="AHC160" s="195"/>
      <c r="AHD160" s="195"/>
      <c r="AHE160" s="195"/>
      <c r="AHF160" s="195"/>
      <c r="AHG160" s="195"/>
      <c r="AHH160" s="195"/>
      <c r="AHI160" s="195"/>
      <c r="AHJ160" s="195"/>
      <c r="AHK160" s="195"/>
      <c r="AHL160" s="195"/>
      <c r="AHM160" s="195"/>
      <c r="AHN160" s="195"/>
      <c r="AHO160" s="195"/>
      <c r="AHP160" s="195"/>
      <c r="AHQ160" s="195"/>
      <c r="AHR160" s="195"/>
      <c r="AHS160" s="195"/>
      <c r="AHT160" s="195"/>
      <c r="AHU160" s="195"/>
      <c r="AHV160" s="195"/>
      <c r="AHW160" s="195"/>
      <c r="AHX160" s="195"/>
      <c r="AHY160" s="195"/>
      <c r="AHZ160" s="195"/>
      <c r="AIA160" s="195"/>
      <c r="AIB160" s="195"/>
      <c r="AIC160" s="195"/>
      <c r="AID160" s="195"/>
      <c r="AIE160" s="195"/>
      <c r="AIF160" s="195"/>
      <c r="AIG160" s="195"/>
      <c r="AIH160" s="195"/>
      <c r="AII160" s="195"/>
      <c r="AIJ160" s="195"/>
      <c r="AIK160" s="195"/>
      <c r="AIL160" s="195"/>
      <c r="AIM160" s="195"/>
      <c r="AIN160" s="195"/>
      <c r="AIO160" s="195"/>
      <c r="AIP160" s="195"/>
      <c r="AIQ160" s="195"/>
      <c r="AIR160" s="195"/>
      <c r="AIS160" s="195"/>
      <c r="AIT160" s="195"/>
      <c r="AIU160" s="195"/>
      <c r="AIV160" s="195"/>
      <c r="AIW160" s="195"/>
      <c r="AIX160" s="195"/>
      <c r="AIY160" s="195"/>
      <c r="AIZ160" s="195"/>
      <c r="AJA160" s="195"/>
      <c r="AJB160" s="195"/>
      <c r="AJC160" s="195"/>
      <c r="AJD160" s="195"/>
      <c r="AJE160" s="195"/>
      <c r="AJF160" s="195"/>
      <c r="AJG160" s="195"/>
      <c r="AJH160" s="195"/>
      <c r="AJI160" s="195"/>
      <c r="AJJ160" s="195"/>
      <c r="AJK160" s="195"/>
      <c r="AJL160" s="195"/>
      <c r="AJM160" s="195"/>
      <c r="AJN160" s="195"/>
      <c r="AJO160" s="195"/>
      <c r="AJP160" s="195"/>
      <c r="AJQ160" s="195"/>
      <c r="AJR160" s="195"/>
      <c r="AJS160" s="195"/>
      <c r="AJT160" s="195"/>
      <c r="AJU160" s="195"/>
      <c r="AJV160" s="195"/>
      <c r="AJW160" s="195"/>
      <c r="AJX160" s="195"/>
      <c r="AJY160" s="195"/>
      <c r="AJZ160" s="195"/>
      <c r="AKA160" s="195"/>
      <c r="AKB160" s="195"/>
      <c r="AKC160" s="195"/>
      <c r="AKD160" s="195"/>
      <c r="AKE160" s="195"/>
      <c r="AKF160" s="195"/>
      <c r="AKG160" s="195"/>
      <c r="AKH160" s="195"/>
      <c r="AKI160" s="195"/>
      <c r="AKJ160" s="195"/>
      <c r="AKK160" s="195"/>
      <c r="AKL160" s="195"/>
      <c r="AKM160" s="195"/>
      <c r="AKN160" s="195"/>
      <c r="AKO160" s="195"/>
      <c r="AKP160" s="195"/>
      <c r="AKQ160" s="195"/>
      <c r="AKR160" s="195"/>
      <c r="AKS160" s="195"/>
      <c r="AKT160" s="195"/>
      <c r="AKU160" s="195"/>
      <c r="AKV160" s="195"/>
      <c r="AKW160" s="195"/>
      <c r="AKX160" s="195"/>
      <c r="AKY160" s="195"/>
      <c r="AKZ160" s="195"/>
      <c r="ALA160" s="195"/>
      <c r="ALB160" s="195"/>
      <c r="ALC160" s="195"/>
      <c r="ALD160" s="195"/>
      <c r="ALE160" s="195"/>
      <c r="ALF160" s="195"/>
      <c r="ALG160" s="195"/>
      <c r="ALH160" s="195"/>
      <c r="ALI160" s="195"/>
      <c r="ALJ160" s="195"/>
      <c r="ALK160" s="195"/>
      <c r="ALL160" s="195"/>
      <c r="ALM160" s="195"/>
      <c r="ALN160" s="195"/>
      <c r="ALO160" s="195"/>
      <c r="ALP160" s="195"/>
      <c r="ALQ160" s="195"/>
      <c r="ALR160" s="195"/>
      <c r="ALS160" s="195"/>
      <c r="ALT160" s="195"/>
      <c r="ALU160" s="195"/>
      <c r="ALV160" s="195"/>
      <c r="ALW160" s="195"/>
      <c r="ALX160" s="195"/>
      <c r="ALY160" s="195"/>
      <c r="ALZ160" s="195"/>
      <c r="AMA160" s="195"/>
      <c r="AMB160" s="195"/>
      <c r="AMC160" s="195"/>
      <c r="AMD160" s="195"/>
      <c r="AME160" s="195"/>
      <c r="AMF160" s="195"/>
      <c r="AMG160" s="195"/>
      <c r="AMH160" s="195"/>
      <c r="AMI160" s="195"/>
      <c r="AMJ160" s="195"/>
      <c r="AMK160" s="195"/>
      <c r="AML160" s="195"/>
      <c r="AMM160" s="195"/>
      <c r="AMN160" s="195"/>
      <c r="AMO160" s="195"/>
      <c r="AMP160" s="195"/>
      <c r="AMQ160" s="195"/>
      <c r="AMR160" s="195"/>
      <c r="AMS160" s="195"/>
      <c r="AMT160" s="195"/>
      <c r="AMU160" s="195"/>
      <c r="AMV160" s="195"/>
      <c r="AMW160" s="195"/>
      <c r="AMX160" s="195"/>
      <c r="AMY160" s="195"/>
      <c r="AMZ160" s="195"/>
      <c r="ANA160" s="195"/>
      <c r="ANB160" s="195"/>
      <c r="ANC160" s="195"/>
      <c r="AND160" s="195"/>
      <c r="ANE160" s="195"/>
      <c r="ANF160" s="195"/>
      <c r="ANG160" s="195"/>
      <c r="ANH160" s="195"/>
      <c r="ANI160" s="195"/>
      <c r="ANJ160" s="195"/>
      <c r="ANK160" s="195"/>
      <c r="ANL160" s="195"/>
      <c r="ANM160" s="195"/>
      <c r="ANN160" s="195"/>
      <c r="ANO160" s="195"/>
      <c r="ANP160" s="195"/>
      <c r="ANQ160" s="195"/>
      <c r="ANR160" s="195"/>
      <c r="ANS160" s="195"/>
      <c r="ANT160" s="195"/>
      <c r="ANU160" s="195"/>
      <c r="ANV160" s="195"/>
      <c r="ANW160" s="195"/>
      <c r="ANX160" s="195"/>
      <c r="ANY160" s="195"/>
      <c r="ANZ160" s="195"/>
      <c r="AOA160" s="195"/>
      <c r="AOB160" s="195"/>
      <c r="AOC160" s="195"/>
      <c r="AOD160" s="195"/>
      <c r="AOE160" s="195"/>
      <c r="AOF160" s="195"/>
      <c r="AOG160" s="195"/>
      <c r="AOH160" s="195"/>
      <c r="AOI160" s="195"/>
      <c r="AOJ160" s="195"/>
      <c r="AOK160" s="195"/>
      <c r="AOL160" s="195"/>
      <c r="AOM160" s="195"/>
      <c r="AON160" s="195"/>
      <c r="AOO160" s="195"/>
      <c r="AOP160" s="195"/>
      <c r="AOQ160" s="195"/>
      <c r="AOR160" s="195"/>
      <c r="AOS160" s="195"/>
      <c r="AOT160" s="195"/>
      <c r="AOU160" s="195"/>
      <c r="AOV160" s="195"/>
      <c r="AOW160" s="195"/>
      <c r="AOX160" s="195"/>
      <c r="AOY160" s="195"/>
      <c r="AOZ160" s="195"/>
      <c r="APA160" s="195"/>
      <c r="APB160" s="195"/>
      <c r="APC160" s="195"/>
      <c r="APD160" s="195"/>
      <c r="APE160" s="195"/>
      <c r="APF160" s="195"/>
      <c r="APG160" s="195"/>
      <c r="APH160" s="195"/>
      <c r="API160" s="195"/>
      <c r="APJ160" s="195"/>
      <c r="APK160" s="195"/>
      <c r="APL160" s="195"/>
      <c r="APM160" s="195"/>
      <c r="APN160" s="195"/>
      <c r="APO160" s="195"/>
      <c r="APP160" s="195"/>
      <c r="APQ160" s="195"/>
      <c r="APR160" s="195"/>
      <c r="APS160" s="195"/>
      <c r="APT160" s="195"/>
      <c r="APU160" s="195"/>
      <c r="APV160" s="195"/>
      <c r="APW160" s="195"/>
      <c r="APX160" s="195"/>
      <c r="APY160" s="195"/>
      <c r="APZ160" s="195"/>
      <c r="AQA160" s="195"/>
      <c r="AQB160" s="195"/>
      <c r="AQC160" s="195"/>
      <c r="AQD160" s="195"/>
      <c r="AQE160" s="195"/>
      <c r="AQF160" s="195"/>
      <c r="AQG160" s="195"/>
      <c r="AQH160" s="195"/>
      <c r="AQI160" s="195"/>
      <c r="AQJ160" s="195"/>
      <c r="AQK160" s="195"/>
      <c r="AQL160" s="195"/>
      <c r="AQM160" s="195"/>
      <c r="AQN160" s="195"/>
      <c r="AQO160" s="195"/>
      <c r="AQP160" s="195"/>
      <c r="AQQ160" s="195"/>
      <c r="AQR160" s="195"/>
      <c r="AQS160" s="195"/>
      <c r="AQT160" s="195"/>
      <c r="AQU160" s="195"/>
      <c r="AQV160" s="195"/>
      <c r="AQW160" s="195"/>
      <c r="AQX160" s="195"/>
      <c r="AQY160" s="195"/>
      <c r="AQZ160" s="195"/>
      <c r="ARA160" s="195"/>
      <c r="ARB160" s="195"/>
      <c r="ARC160" s="195"/>
      <c r="ARD160" s="195"/>
      <c r="ARE160" s="195"/>
      <c r="ARF160" s="195"/>
      <c r="ARG160" s="195"/>
      <c r="ARH160" s="195"/>
      <c r="ARI160" s="195"/>
      <c r="ARJ160" s="195"/>
      <c r="ARK160" s="195"/>
      <c r="ARL160" s="195"/>
      <c r="ARM160" s="195"/>
      <c r="ARN160" s="195"/>
      <c r="ARO160" s="195"/>
      <c r="ARP160" s="195"/>
      <c r="ARQ160" s="195"/>
      <c r="ARR160" s="195"/>
      <c r="ARS160" s="195"/>
      <c r="ART160" s="195"/>
      <c r="ARU160" s="195"/>
      <c r="ARV160" s="195"/>
      <c r="ARW160" s="195"/>
      <c r="ARX160" s="195"/>
      <c r="ARY160" s="195"/>
      <c r="ARZ160" s="195"/>
      <c r="ASA160" s="195"/>
      <c r="ASB160" s="195"/>
      <c r="ASC160" s="195"/>
      <c r="ASD160" s="195"/>
      <c r="ASE160" s="195"/>
      <c r="ASF160" s="195"/>
      <c r="ASG160" s="195"/>
      <c r="ASH160" s="195"/>
      <c r="ASI160" s="195"/>
      <c r="ASJ160" s="195"/>
      <c r="ASK160" s="195"/>
      <c r="ASL160" s="195"/>
      <c r="ASM160" s="195"/>
      <c r="ASN160" s="195"/>
      <c r="ASO160" s="195"/>
      <c r="ASP160" s="195"/>
      <c r="ASQ160" s="195"/>
      <c r="ASR160" s="195"/>
      <c r="ASS160" s="195"/>
      <c r="AST160" s="195"/>
      <c r="ASU160" s="195"/>
      <c r="ASV160" s="195"/>
      <c r="ASW160" s="195"/>
      <c r="ASX160" s="195"/>
      <c r="ASY160" s="195"/>
      <c r="ASZ160" s="195"/>
      <c r="ATA160" s="195"/>
      <c r="ATB160" s="195"/>
      <c r="ATC160" s="195"/>
      <c r="ATD160" s="195"/>
      <c r="ATE160" s="195"/>
      <c r="ATF160" s="195"/>
      <c r="ATG160" s="195"/>
      <c r="ATH160" s="195"/>
      <c r="ATI160" s="195"/>
      <c r="ATJ160" s="195"/>
      <c r="ATK160" s="195"/>
      <c r="ATL160" s="195"/>
      <c r="ATM160" s="195"/>
      <c r="ATN160" s="195"/>
      <c r="ATO160" s="195"/>
      <c r="ATP160" s="195"/>
      <c r="ATQ160" s="195"/>
      <c r="ATR160" s="195"/>
      <c r="ATS160" s="195"/>
      <c r="ATT160" s="195"/>
      <c r="ATU160" s="195"/>
      <c r="ATV160" s="195"/>
      <c r="ATW160" s="195"/>
      <c r="ATX160" s="195"/>
      <c r="ATY160" s="195"/>
      <c r="ATZ160" s="195"/>
      <c r="AUA160" s="195"/>
      <c r="AUB160" s="195"/>
      <c r="AUC160" s="195"/>
      <c r="AUD160" s="195"/>
      <c r="AUE160" s="195"/>
      <c r="AUF160" s="195"/>
      <c r="AUG160" s="195"/>
      <c r="AUH160" s="195"/>
      <c r="AUI160" s="195"/>
      <c r="AUJ160" s="195"/>
      <c r="AUK160" s="195"/>
      <c r="AUL160" s="195"/>
      <c r="AUM160" s="195"/>
      <c r="AUN160" s="195"/>
      <c r="AUO160" s="195"/>
      <c r="AUP160" s="195"/>
      <c r="AUQ160" s="195"/>
      <c r="AUR160" s="195"/>
      <c r="AUS160" s="195"/>
      <c r="AUT160" s="195"/>
      <c r="AUU160" s="195"/>
      <c r="AUV160" s="195"/>
      <c r="AUW160" s="195"/>
      <c r="AUX160" s="195"/>
      <c r="AUY160" s="195"/>
      <c r="AUZ160" s="195"/>
      <c r="AVA160" s="195"/>
      <c r="AVB160" s="195"/>
      <c r="AVC160" s="195"/>
      <c r="AVD160" s="195"/>
      <c r="AVE160" s="195"/>
      <c r="AVF160" s="195"/>
      <c r="AVG160" s="195"/>
      <c r="AVH160" s="195"/>
      <c r="AVI160" s="195"/>
      <c r="AVJ160" s="195"/>
      <c r="AVK160" s="195"/>
      <c r="AVL160" s="195"/>
      <c r="AVM160" s="195"/>
      <c r="AVN160" s="195"/>
      <c r="AVO160" s="195"/>
      <c r="AVP160" s="195"/>
      <c r="AVQ160" s="195"/>
      <c r="AVR160" s="195"/>
      <c r="AVS160" s="195"/>
      <c r="AVT160" s="195"/>
      <c r="AVU160" s="195"/>
      <c r="AVV160" s="195"/>
      <c r="AVW160" s="195"/>
      <c r="AVX160" s="195"/>
      <c r="AVY160" s="195"/>
      <c r="AVZ160" s="195"/>
      <c r="AWA160" s="195"/>
      <c r="AWB160" s="195"/>
      <c r="AWC160" s="195"/>
      <c r="AWD160" s="195"/>
      <c r="AWE160" s="195"/>
      <c r="AWF160" s="195"/>
      <c r="AWG160" s="195"/>
      <c r="AWH160" s="195"/>
      <c r="AWI160" s="195"/>
      <c r="AWJ160" s="195"/>
      <c r="AWK160" s="195"/>
      <c r="AWL160" s="195"/>
      <c r="AWM160" s="195"/>
      <c r="AWN160" s="195"/>
      <c r="AWO160" s="195"/>
      <c r="AWP160" s="195"/>
      <c r="AWQ160" s="195"/>
      <c r="AWR160" s="195"/>
      <c r="AWS160" s="195"/>
      <c r="AWT160" s="195"/>
      <c r="AWU160" s="195"/>
      <c r="AWV160" s="195"/>
      <c r="AWW160" s="195"/>
      <c r="AWX160" s="195"/>
      <c r="AWY160" s="195"/>
      <c r="AWZ160" s="195"/>
      <c r="AXA160" s="195"/>
      <c r="AXB160" s="195"/>
      <c r="AXC160" s="195"/>
      <c r="AXD160" s="195"/>
      <c r="AXE160" s="195"/>
      <c r="AXF160" s="195"/>
      <c r="AXG160" s="195"/>
      <c r="AXH160" s="195"/>
      <c r="AXI160" s="195"/>
      <c r="AXJ160" s="195"/>
      <c r="AXK160" s="195"/>
      <c r="AXL160" s="195"/>
      <c r="AXM160" s="195"/>
      <c r="AXN160" s="195"/>
      <c r="AXO160" s="195"/>
      <c r="AXP160" s="195"/>
      <c r="AXQ160" s="195"/>
      <c r="AXR160" s="195"/>
      <c r="AXS160" s="195"/>
      <c r="AXT160" s="195"/>
      <c r="AXU160" s="195"/>
      <c r="AXV160" s="195"/>
      <c r="AXW160" s="195"/>
      <c r="AXX160" s="195"/>
      <c r="AXY160" s="195"/>
      <c r="AXZ160" s="195"/>
      <c r="AYA160" s="195"/>
      <c r="AYB160" s="195"/>
      <c r="AYC160" s="195"/>
      <c r="AYD160" s="195"/>
      <c r="AYE160" s="195"/>
      <c r="AYF160" s="195"/>
      <c r="AYG160" s="195"/>
      <c r="AYH160" s="195"/>
      <c r="AYI160" s="195"/>
      <c r="AYJ160" s="195"/>
      <c r="AYK160" s="195"/>
      <c r="AYL160" s="195"/>
      <c r="AYM160" s="195"/>
      <c r="AYN160" s="195"/>
      <c r="AYO160" s="195"/>
      <c r="AYP160" s="195"/>
      <c r="AYQ160" s="195"/>
      <c r="AYR160" s="195"/>
      <c r="AYS160" s="195"/>
      <c r="AYT160" s="195"/>
      <c r="AYU160" s="195"/>
      <c r="AYV160" s="195"/>
      <c r="AYW160" s="195"/>
      <c r="AYX160" s="195"/>
      <c r="AYY160" s="195"/>
      <c r="AYZ160" s="195"/>
      <c r="AZA160" s="195"/>
      <c r="AZB160" s="195"/>
      <c r="AZC160" s="195"/>
      <c r="AZD160" s="195"/>
      <c r="AZE160" s="195"/>
      <c r="AZF160" s="195"/>
      <c r="AZG160" s="195"/>
      <c r="AZH160" s="195"/>
      <c r="AZI160" s="195"/>
      <c r="AZJ160" s="195"/>
      <c r="AZK160" s="195"/>
      <c r="AZL160" s="195"/>
      <c r="AZM160" s="195"/>
      <c r="AZN160" s="195"/>
      <c r="AZO160" s="195"/>
      <c r="AZP160" s="195"/>
      <c r="AZQ160" s="195"/>
      <c r="AZR160" s="195"/>
      <c r="AZS160" s="195"/>
      <c r="AZT160" s="195"/>
      <c r="AZU160" s="195"/>
      <c r="AZV160" s="195"/>
      <c r="AZW160" s="195"/>
      <c r="AZX160" s="195"/>
      <c r="AZY160" s="195"/>
      <c r="AZZ160" s="195"/>
      <c r="BAA160" s="195"/>
      <c r="BAB160" s="195"/>
      <c r="BAC160" s="195"/>
      <c r="BAD160" s="195"/>
      <c r="BAE160" s="195"/>
      <c r="BAF160" s="195"/>
      <c r="BAG160" s="195"/>
      <c r="BAH160" s="195"/>
      <c r="BAI160" s="195"/>
      <c r="BAJ160" s="195"/>
      <c r="BAK160" s="195"/>
      <c r="BAL160" s="195"/>
      <c r="BAM160" s="195"/>
      <c r="BAN160" s="195"/>
      <c r="BAO160" s="195"/>
      <c r="BAP160" s="195"/>
      <c r="BAQ160" s="195"/>
      <c r="BAR160" s="195"/>
      <c r="BAS160" s="195"/>
      <c r="BAT160" s="195"/>
      <c r="BAU160" s="195"/>
      <c r="BAV160" s="195"/>
      <c r="BAW160" s="195"/>
      <c r="BAX160" s="195"/>
      <c r="BAY160" s="195"/>
      <c r="BAZ160" s="195"/>
      <c r="BBA160" s="195"/>
      <c r="BBB160" s="195"/>
      <c r="BBC160" s="195"/>
      <c r="BBD160" s="195"/>
      <c r="BBE160" s="195"/>
      <c r="BBF160" s="195"/>
      <c r="BBG160" s="195"/>
      <c r="BBH160" s="195"/>
      <c r="BBI160" s="195"/>
      <c r="BBJ160" s="195"/>
      <c r="BBK160" s="195"/>
      <c r="BBL160" s="195"/>
      <c r="BBM160" s="195"/>
      <c r="BBN160" s="195"/>
      <c r="BBO160" s="195"/>
      <c r="BBP160" s="195"/>
      <c r="BBQ160" s="195"/>
      <c r="BBR160" s="195"/>
      <c r="BBS160" s="195"/>
      <c r="BBT160" s="195"/>
      <c r="BBU160" s="195"/>
      <c r="BBV160" s="195"/>
      <c r="BBW160" s="195"/>
      <c r="BBX160" s="195"/>
      <c r="BBY160" s="195"/>
      <c r="BBZ160" s="195"/>
      <c r="BCA160" s="195"/>
      <c r="BCB160" s="195"/>
      <c r="BCC160" s="195"/>
      <c r="BCD160" s="195"/>
      <c r="BCE160" s="195"/>
      <c r="BCF160" s="195"/>
      <c r="BCG160" s="195"/>
      <c r="BCH160" s="195"/>
      <c r="BCI160" s="195"/>
      <c r="BCJ160" s="195"/>
      <c r="BCK160" s="195"/>
      <c r="BCL160" s="195"/>
      <c r="BCM160" s="195"/>
      <c r="BCN160" s="195"/>
      <c r="BCO160" s="195"/>
      <c r="BCP160" s="195"/>
      <c r="BCQ160" s="195"/>
      <c r="BCR160" s="195"/>
      <c r="BCS160" s="195"/>
      <c r="BCT160" s="195"/>
      <c r="BCU160" s="195"/>
      <c r="BCV160" s="195"/>
      <c r="BCW160" s="195"/>
      <c r="BCX160" s="195"/>
      <c r="BCY160" s="195"/>
      <c r="BCZ160" s="195"/>
      <c r="BDA160" s="195"/>
      <c r="BDB160" s="195"/>
      <c r="BDC160" s="195"/>
      <c r="BDD160" s="195"/>
      <c r="BDE160" s="195"/>
      <c r="BDF160" s="195"/>
      <c r="BDG160" s="195"/>
      <c r="BDH160" s="195"/>
      <c r="BDI160" s="195"/>
      <c r="BDJ160" s="195"/>
      <c r="BDK160" s="195"/>
      <c r="BDL160" s="195"/>
      <c r="BDM160" s="195"/>
      <c r="BDN160" s="195"/>
      <c r="BDO160" s="195"/>
      <c r="BDP160" s="195"/>
      <c r="BDQ160" s="195"/>
      <c r="BDR160" s="195"/>
      <c r="BDS160" s="195"/>
      <c r="BDT160" s="195"/>
      <c r="BDU160" s="195"/>
      <c r="BDV160" s="195"/>
      <c r="BDW160" s="195"/>
      <c r="BDX160" s="195"/>
      <c r="BDY160" s="195"/>
      <c r="BDZ160" s="195"/>
      <c r="BEA160" s="195"/>
      <c r="BEB160" s="195"/>
      <c r="BEC160" s="195"/>
      <c r="BED160" s="195"/>
      <c r="BEE160" s="195"/>
      <c r="BEF160" s="195"/>
      <c r="BEG160" s="195"/>
      <c r="BEH160" s="195"/>
      <c r="BEI160" s="195"/>
      <c r="BEJ160" s="195"/>
      <c r="BEK160" s="195"/>
      <c r="BEL160" s="195"/>
      <c r="BEM160" s="195"/>
      <c r="BEN160" s="195"/>
      <c r="BEO160" s="195"/>
      <c r="BEP160" s="195"/>
      <c r="BEQ160" s="195"/>
      <c r="BER160" s="195"/>
      <c r="BES160" s="195"/>
      <c r="BET160" s="195"/>
      <c r="BEU160" s="195"/>
      <c r="BEV160" s="195"/>
      <c r="BEW160" s="195"/>
      <c r="BEX160" s="195"/>
      <c r="BEY160" s="195"/>
      <c r="BEZ160" s="195"/>
      <c r="BFA160" s="195"/>
      <c r="BFB160" s="195"/>
      <c r="BFC160" s="195"/>
      <c r="BFD160" s="195"/>
      <c r="BFE160" s="195"/>
      <c r="BFF160" s="195"/>
      <c r="BFG160" s="195"/>
      <c r="BFH160" s="195"/>
      <c r="BFI160" s="195"/>
      <c r="BFJ160" s="195"/>
      <c r="BFK160" s="195"/>
      <c r="BFL160" s="195"/>
      <c r="BFM160" s="195"/>
      <c r="BFN160" s="195"/>
      <c r="BFO160" s="195"/>
      <c r="BFP160" s="195"/>
      <c r="BFQ160" s="195"/>
      <c r="BFR160" s="195"/>
      <c r="BFS160" s="195"/>
      <c r="BFT160" s="195"/>
      <c r="BFU160" s="195"/>
      <c r="BFV160" s="195"/>
      <c r="BFW160" s="195"/>
      <c r="BFX160" s="195"/>
      <c r="BFY160" s="195"/>
      <c r="BFZ160" s="195"/>
      <c r="BGA160" s="195"/>
      <c r="BGB160" s="195"/>
      <c r="BGC160" s="195"/>
      <c r="BGD160" s="195"/>
      <c r="BGE160" s="195"/>
      <c r="BGF160" s="195"/>
      <c r="BGG160" s="195"/>
      <c r="BGH160" s="195"/>
      <c r="BGI160" s="195"/>
      <c r="BGJ160" s="195"/>
      <c r="BGK160" s="195"/>
      <c r="BGL160" s="195"/>
      <c r="BGM160" s="195"/>
      <c r="BGN160" s="195"/>
      <c r="BGO160" s="195"/>
      <c r="BGP160" s="195"/>
      <c r="BGQ160" s="195"/>
      <c r="BGR160" s="195"/>
      <c r="BGS160" s="195"/>
      <c r="BGT160" s="195"/>
      <c r="BGU160" s="195"/>
      <c r="BGV160" s="195"/>
      <c r="BGW160" s="195"/>
      <c r="BGX160" s="195"/>
      <c r="BGY160" s="195"/>
      <c r="BGZ160" s="195"/>
      <c r="BHA160" s="195"/>
      <c r="BHB160" s="195"/>
      <c r="BHC160" s="195"/>
      <c r="BHD160" s="195"/>
      <c r="BHE160" s="195"/>
      <c r="BHF160" s="195"/>
      <c r="BHG160" s="195"/>
      <c r="BHH160" s="195"/>
      <c r="BHI160" s="195"/>
      <c r="BHJ160" s="195"/>
      <c r="BHK160" s="195"/>
      <c r="BHL160" s="195"/>
      <c r="BHM160" s="195"/>
      <c r="BHN160" s="195"/>
      <c r="BHO160" s="195"/>
      <c r="BHP160" s="195"/>
      <c r="BHQ160" s="195"/>
      <c r="BHR160" s="195"/>
      <c r="BHS160" s="195"/>
      <c r="BHT160" s="195"/>
      <c r="BHU160" s="195"/>
      <c r="BHV160" s="195"/>
      <c r="BHW160" s="195"/>
      <c r="BHX160" s="195"/>
      <c r="BHY160" s="195"/>
      <c r="BHZ160" s="195"/>
      <c r="BIA160" s="195"/>
      <c r="BIB160" s="195"/>
      <c r="BIC160" s="195"/>
      <c r="BID160" s="195"/>
      <c r="BIE160" s="195"/>
      <c r="BIF160" s="195"/>
      <c r="BIG160" s="195"/>
      <c r="BIH160" s="195"/>
      <c r="BII160" s="195"/>
      <c r="BIJ160" s="195"/>
      <c r="BIK160" s="195"/>
      <c r="BIL160" s="195"/>
      <c r="BIM160" s="195"/>
      <c r="BIN160" s="195"/>
      <c r="BIO160" s="195"/>
      <c r="BIP160" s="195"/>
      <c r="BIQ160" s="195"/>
      <c r="BIR160" s="195"/>
      <c r="BIS160" s="195"/>
      <c r="BIT160" s="195"/>
      <c r="BIU160" s="195"/>
      <c r="BIV160" s="195"/>
      <c r="BIW160" s="195"/>
      <c r="BIX160" s="195"/>
      <c r="BIY160" s="195"/>
      <c r="BIZ160" s="195"/>
      <c r="BJA160" s="195"/>
      <c r="BJB160" s="195"/>
      <c r="BJC160" s="195"/>
      <c r="BJD160" s="195"/>
      <c r="BJE160" s="195"/>
      <c r="BJF160" s="195"/>
      <c r="BJG160" s="195"/>
      <c r="BJH160" s="195"/>
      <c r="BJI160" s="195"/>
      <c r="BJJ160" s="195"/>
      <c r="BJK160" s="195"/>
      <c r="BJL160" s="195"/>
      <c r="BJM160" s="195"/>
      <c r="BJN160" s="195"/>
      <c r="BJO160" s="195"/>
      <c r="BJP160" s="195"/>
      <c r="BJQ160" s="195"/>
      <c r="BJR160" s="195"/>
      <c r="BJS160" s="195"/>
      <c r="BJT160" s="195"/>
      <c r="BJU160" s="195"/>
      <c r="BJV160" s="195"/>
      <c r="BJW160" s="195"/>
      <c r="BJX160" s="195"/>
      <c r="BJY160" s="195"/>
      <c r="BJZ160" s="195"/>
      <c r="BKA160" s="195"/>
      <c r="BKB160" s="195"/>
      <c r="BKC160" s="195"/>
      <c r="BKD160" s="195"/>
      <c r="BKE160" s="195"/>
      <c r="BKF160" s="195"/>
      <c r="BKG160" s="195"/>
      <c r="BKH160" s="195"/>
      <c r="BKI160" s="195"/>
      <c r="BKJ160" s="195"/>
      <c r="BKK160" s="195"/>
      <c r="BKL160" s="195"/>
      <c r="BKM160" s="195"/>
      <c r="BKN160" s="195"/>
      <c r="BKO160" s="195"/>
      <c r="BKP160" s="195"/>
      <c r="BKQ160" s="195"/>
      <c r="BKR160" s="195"/>
      <c r="BKS160" s="195"/>
      <c r="BKT160" s="195"/>
      <c r="BKU160" s="195"/>
      <c r="BKV160" s="195"/>
      <c r="BKW160" s="195"/>
      <c r="BKX160" s="195"/>
      <c r="BKY160" s="195"/>
      <c r="BKZ160" s="195"/>
      <c r="BLA160" s="195"/>
      <c r="BLB160" s="195"/>
      <c r="BLC160" s="195"/>
      <c r="BLD160" s="195"/>
      <c r="BLE160" s="195"/>
      <c r="BLF160" s="195"/>
      <c r="BLG160" s="195"/>
      <c r="BLH160" s="195"/>
      <c r="BLI160" s="195"/>
      <c r="BLJ160" s="195"/>
      <c r="BLK160" s="195"/>
      <c r="BLL160" s="195"/>
      <c r="BLM160" s="195"/>
      <c r="BLN160" s="195"/>
      <c r="BLO160" s="195"/>
      <c r="BLP160" s="195"/>
      <c r="BLQ160" s="195"/>
      <c r="BLR160" s="195"/>
      <c r="BLS160" s="195"/>
      <c r="BLT160" s="195"/>
      <c r="BLU160" s="195"/>
      <c r="BLV160" s="195"/>
      <c r="BLW160" s="195"/>
      <c r="BLX160" s="195"/>
      <c r="BLY160" s="195"/>
      <c r="BLZ160" s="195"/>
      <c r="BMA160" s="195"/>
      <c r="BMB160" s="195"/>
      <c r="BMC160" s="195"/>
      <c r="BMD160" s="195"/>
      <c r="BME160" s="195"/>
      <c r="BMF160" s="195"/>
      <c r="BMG160" s="195"/>
      <c r="BMH160" s="195"/>
      <c r="BMI160" s="195"/>
      <c r="BMJ160" s="195"/>
      <c r="BMK160" s="195"/>
      <c r="BML160" s="195"/>
      <c r="BMM160" s="195"/>
      <c r="BMN160" s="195"/>
      <c r="BMO160" s="195"/>
      <c r="BMP160" s="195"/>
      <c r="BMQ160" s="195"/>
      <c r="BMR160" s="195"/>
      <c r="BMS160" s="195"/>
      <c r="BMT160" s="195"/>
      <c r="BMU160" s="195"/>
      <c r="BMV160" s="195"/>
      <c r="BMW160" s="195"/>
      <c r="BMX160" s="195"/>
      <c r="BMY160" s="195"/>
      <c r="BMZ160" s="195"/>
      <c r="BNA160" s="195"/>
      <c r="BNB160" s="195"/>
      <c r="BNC160" s="195"/>
      <c r="BND160" s="195"/>
      <c r="BNE160" s="195"/>
      <c r="BNF160" s="195"/>
      <c r="BNG160" s="195"/>
      <c r="BNH160" s="195"/>
      <c r="BNI160" s="195"/>
      <c r="BNJ160" s="195"/>
      <c r="BNK160" s="195"/>
      <c r="BNL160" s="195"/>
      <c r="BNM160" s="195"/>
      <c r="BNN160" s="195"/>
      <c r="BNO160" s="195"/>
      <c r="BNP160" s="195"/>
      <c r="BNQ160" s="195"/>
      <c r="BNR160" s="195"/>
      <c r="BNS160" s="195"/>
      <c r="BNT160" s="195"/>
      <c r="BNU160" s="195"/>
      <c r="BNV160" s="195"/>
      <c r="BNW160" s="195"/>
      <c r="BNX160" s="195"/>
      <c r="BNY160" s="195"/>
      <c r="BNZ160" s="195"/>
      <c r="BOA160" s="195"/>
      <c r="BOB160" s="195"/>
      <c r="BOC160" s="195"/>
      <c r="BOD160" s="195"/>
      <c r="BOE160" s="195"/>
      <c r="BOF160" s="195"/>
      <c r="BOG160" s="195"/>
      <c r="BOH160" s="195"/>
      <c r="BOI160" s="195"/>
      <c r="BOJ160" s="195"/>
      <c r="BOK160" s="195"/>
      <c r="BOL160" s="195"/>
      <c r="BOM160" s="195"/>
      <c r="BON160" s="195"/>
      <c r="BOO160" s="195"/>
      <c r="BOP160" s="195"/>
      <c r="BOQ160" s="195"/>
      <c r="BOR160" s="195"/>
      <c r="BOS160" s="195"/>
      <c r="BOT160" s="195"/>
      <c r="BOU160" s="195"/>
      <c r="BOV160" s="195"/>
      <c r="BOW160" s="195"/>
      <c r="BOX160" s="195"/>
      <c r="BOY160" s="195"/>
      <c r="BOZ160" s="195"/>
      <c r="BPA160" s="195"/>
      <c r="BPB160" s="195"/>
      <c r="BPC160" s="195"/>
      <c r="BPD160" s="195"/>
      <c r="BPE160" s="195"/>
      <c r="BPF160" s="195"/>
      <c r="BPG160" s="195"/>
      <c r="BPH160" s="195"/>
      <c r="BPI160" s="195"/>
      <c r="BPJ160" s="195"/>
      <c r="BPK160" s="195"/>
      <c r="BPL160" s="195"/>
      <c r="BPM160" s="195"/>
      <c r="BPN160" s="195"/>
      <c r="BPO160" s="195"/>
      <c r="BPP160" s="195"/>
      <c r="BPQ160" s="195"/>
      <c r="BPR160" s="195"/>
      <c r="BPS160" s="195"/>
      <c r="BPT160" s="195"/>
      <c r="BPU160" s="195"/>
      <c r="BPV160" s="195"/>
      <c r="BPW160" s="195"/>
      <c r="BPX160" s="195"/>
      <c r="BPY160" s="195"/>
      <c r="BPZ160" s="195"/>
      <c r="BQA160" s="195"/>
      <c r="BQB160" s="195"/>
      <c r="BQC160" s="195"/>
      <c r="BQD160" s="195"/>
      <c r="BQE160" s="195"/>
      <c r="BQF160" s="195"/>
      <c r="BQG160" s="195"/>
      <c r="BQH160" s="195"/>
      <c r="BQI160" s="195"/>
      <c r="BQJ160" s="195"/>
      <c r="BQK160" s="195"/>
      <c r="BQL160" s="195"/>
      <c r="BQM160" s="195"/>
      <c r="BQN160" s="195"/>
      <c r="BQO160" s="195"/>
      <c r="BQP160" s="195"/>
      <c r="BQQ160" s="195"/>
      <c r="BQR160" s="195"/>
      <c r="BQS160" s="195"/>
      <c r="BQT160" s="195"/>
      <c r="BQU160" s="195"/>
      <c r="BQV160" s="195"/>
      <c r="BQW160" s="195"/>
      <c r="BQX160" s="195"/>
      <c r="BQY160" s="195"/>
      <c r="BQZ160" s="195"/>
      <c r="BRA160" s="195"/>
      <c r="BRB160" s="195"/>
      <c r="BRC160" s="195"/>
      <c r="BRD160" s="195"/>
      <c r="BRE160" s="195"/>
      <c r="BRF160" s="195"/>
      <c r="BRG160" s="195"/>
      <c r="BRH160" s="195"/>
      <c r="BRI160" s="195"/>
      <c r="BRJ160" s="195"/>
      <c r="BRK160" s="195"/>
      <c r="BRL160" s="195"/>
      <c r="BRM160" s="195"/>
      <c r="BRN160" s="195"/>
      <c r="BRO160" s="195"/>
      <c r="BRP160" s="195"/>
      <c r="BRQ160" s="195"/>
      <c r="BRR160" s="195"/>
      <c r="BRS160" s="195"/>
      <c r="BRT160" s="195"/>
      <c r="BRU160" s="195"/>
      <c r="BRV160" s="195"/>
      <c r="BRW160" s="195"/>
      <c r="BRX160" s="195"/>
      <c r="BRY160" s="195"/>
      <c r="BRZ160" s="195"/>
      <c r="BSA160" s="195"/>
      <c r="BSB160" s="195"/>
      <c r="BSC160" s="195"/>
      <c r="BSD160" s="195"/>
      <c r="BSE160" s="195"/>
      <c r="BSF160" s="195"/>
      <c r="BSG160" s="195"/>
      <c r="BSH160" s="195"/>
      <c r="BSI160" s="195"/>
      <c r="BSJ160" s="195"/>
      <c r="BSK160" s="195"/>
      <c r="BSL160" s="195"/>
      <c r="BSM160" s="195"/>
      <c r="BSN160" s="195"/>
      <c r="BSO160" s="195"/>
      <c r="BSP160" s="195"/>
      <c r="BSQ160" s="195"/>
      <c r="BSR160" s="195"/>
      <c r="BSS160" s="195"/>
      <c r="BST160" s="195"/>
      <c r="BSU160" s="195"/>
      <c r="BSV160" s="195"/>
      <c r="BSW160" s="195"/>
      <c r="BSX160" s="195"/>
      <c r="BSY160" s="195"/>
      <c r="BSZ160" s="195"/>
      <c r="BTA160" s="195"/>
      <c r="BTB160" s="195"/>
      <c r="BTC160" s="195"/>
      <c r="BTD160" s="195"/>
      <c r="BTE160" s="195"/>
      <c r="BTF160" s="195"/>
      <c r="BTG160" s="195"/>
      <c r="BTH160" s="195"/>
      <c r="BTI160" s="195"/>
      <c r="BTJ160" s="195"/>
      <c r="BTK160" s="195"/>
      <c r="BTL160" s="195"/>
      <c r="BTM160" s="195"/>
      <c r="BTN160" s="195"/>
      <c r="BTO160" s="195"/>
      <c r="BTP160" s="195"/>
      <c r="BTQ160" s="195"/>
      <c r="BTR160" s="195"/>
      <c r="BTS160" s="195"/>
      <c r="BTT160" s="195"/>
      <c r="BTU160" s="195"/>
      <c r="BTV160" s="195"/>
      <c r="BTW160" s="195"/>
      <c r="BTX160" s="195"/>
      <c r="BTY160" s="195"/>
      <c r="BTZ160" s="195"/>
      <c r="BUA160" s="195"/>
      <c r="BUB160" s="195"/>
      <c r="BUC160" s="195"/>
      <c r="BUD160" s="195"/>
      <c r="BUE160" s="195"/>
      <c r="BUF160" s="195"/>
      <c r="BUG160" s="195"/>
      <c r="BUH160" s="195"/>
      <c r="BUI160" s="195"/>
      <c r="BUJ160" s="195"/>
      <c r="BUK160" s="195"/>
      <c r="BUL160" s="195"/>
      <c r="BUM160" s="195"/>
      <c r="BUN160" s="195"/>
      <c r="BUO160" s="195"/>
      <c r="BUP160" s="195"/>
      <c r="BUQ160" s="195"/>
      <c r="BUR160" s="195"/>
      <c r="BUS160" s="195"/>
      <c r="BUT160" s="195"/>
      <c r="BUU160" s="195"/>
      <c r="BUV160" s="195"/>
      <c r="BUW160" s="195"/>
      <c r="BUX160" s="195"/>
      <c r="BUY160" s="195"/>
      <c r="BUZ160" s="195"/>
      <c r="BVA160" s="195"/>
      <c r="BVB160" s="195"/>
      <c r="BVC160" s="195"/>
      <c r="BVD160" s="195"/>
      <c r="BVE160" s="195"/>
      <c r="BVF160" s="195"/>
      <c r="BVG160" s="195"/>
      <c r="BVH160" s="195"/>
      <c r="BVI160" s="195"/>
      <c r="BVJ160" s="195"/>
      <c r="BVK160" s="195"/>
      <c r="BVL160" s="195"/>
      <c r="BVM160" s="195"/>
      <c r="BVN160" s="195"/>
      <c r="BVO160" s="195"/>
      <c r="BVP160" s="195"/>
      <c r="BVQ160" s="195"/>
      <c r="BVR160" s="195"/>
      <c r="BVS160" s="195"/>
      <c r="BVT160" s="195"/>
      <c r="BVU160" s="195"/>
      <c r="BVV160" s="195"/>
      <c r="BVW160" s="195"/>
      <c r="BVX160" s="195"/>
      <c r="BVY160" s="195"/>
      <c r="BVZ160" s="195"/>
      <c r="BWA160" s="195"/>
      <c r="BWB160" s="195"/>
      <c r="BWC160" s="195"/>
      <c r="BWD160" s="195"/>
      <c r="BWE160" s="195"/>
      <c r="BWF160" s="195"/>
      <c r="BWG160" s="195"/>
      <c r="BWH160" s="195"/>
      <c r="BWI160" s="195"/>
      <c r="BWJ160" s="195"/>
      <c r="BWK160" s="195"/>
      <c r="BWL160" s="195"/>
      <c r="BWM160" s="195"/>
      <c r="BWN160" s="195"/>
      <c r="BWO160" s="195"/>
      <c r="BWP160" s="195"/>
      <c r="BWQ160" s="195"/>
      <c r="BWR160" s="195"/>
      <c r="BWS160" s="195"/>
      <c r="BWT160" s="195"/>
      <c r="BWU160" s="195"/>
      <c r="BWV160" s="195"/>
      <c r="BWW160" s="195"/>
      <c r="BWX160" s="195"/>
      <c r="BWY160" s="195"/>
      <c r="BWZ160" s="195"/>
      <c r="BXA160" s="195"/>
      <c r="BXB160" s="195"/>
      <c r="BXC160" s="195"/>
      <c r="BXD160" s="195"/>
      <c r="BXE160" s="195"/>
      <c r="BXF160" s="195"/>
      <c r="BXG160" s="195"/>
      <c r="BXH160" s="195"/>
      <c r="BXI160" s="195"/>
      <c r="BXJ160" s="195"/>
      <c r="BXK160" s="195"/>
      <c r="BXL160" s="195"/>
      <c r="BXM160" s="195"/>
      <c r="BXN160" s="195"/>
      <c r="BXO160" s="195"/>
      <c r="BXP160" s="195"/>
      <c r="BXQ160" s="195"/>
      <c r="BXR160" s="195"/>
      <c r="BXS160" s="195"/>
      <c r="BXT160" s="195"/>
      <c r="BXU160" s="195"/>
      <c r="BXV160" s="195"/>
      <c r="BXW160" s="195"/>
      <c r="BXX160" s="195"/>
      <c r="BXY160" s="195"/>
      <c r="BXZ160" s="195"/>
      <c r="BYA160" s="195"/>
      <c r="BYB160" s="195"/>
      <c r="BYC160" s="195"/>
      <c r="BYD160" s="195"/>
      <c r="BYE160" s="195"/>
      <c r="BYF160" s="195"/>
      <c r="BYG160" s="195"/>
      <c r="BYH160" s="195"/>
      <c r="BYI160" s="195"/>
      <c r="BYJ160" s="195"/>
      <c r="BYK160" s="195"/>
      <c r="BYL160" s="195"/>
      <c r="BYM160" s="195"/>
      <c r="BYN160" s="195"/>
      <c r="BYO160" s="195"/>
      <c r="BYP160" s="195"/>
      <c r="BYQ160" s="195"/>
      <c r="BYR160" s="195"/>
      <c r="BYS160" s="195"/>
      <c r="BYT160" s="195"/>
      <c r="BYU160" s="195"/>
      <c r="BYV160" s="195"/>
      <c r="BYW160" s="195"/>
      <c r="BYX160" s="195"/>
      <c r="BYY160" s="195"/>
      <c r="BYZ160" s="195"/>
      <c r="BZA160" s="195"/>
      <c r="BZB160" s="195"/>
      <c r="BZC160" s="195"/>
      <c r="BZD160" s="195"/>
      <c r="BZE160" s="195"/>
      <c r="BZF160" s="195"/>
      <c r="BZG160" s="195"/>
      <c r="BZH160" s="195"/>
      <c r="BZI160" s="195"/>
      <c r="BZJ160" s="195"/>
      <c r="BZK160" s="195"/>
      <c r="BZL160" s="195"/>
      <c r="BZM160" s="195"/>
      <c r="BZN160" s="195"/>
      <c r="BZO160" s="195"/>
      <c r="BZP160" s="195"/>
      <c r="BZQ160" s="195"/>
      <c r="BZR160" s="195"/>
      <c r="BZS160" s="195"/>
      <c r="BZT160" s="195"/>
      <c r="BZU160" s="195"/>
      <c r="BZV160" s="195"/>
      <c r="BZW160" s="195"/>
      <c r="BZX160" s="195"/>
      <c r="BZY160" s="195"/>
      <c r="BZZ160" s="195"/>
      <c r="CAA160" s="195"/>
      <c r="CAB160" s="195"/>
      <c r="CAC160" s="195"/>
      <c r="CAD160" s="195"/>
      <c r="CAE160" s="195"/>
      <c r="CAF160" s="195"/>
      <c r="CAG160" s="195"/>
      <c r="CAH160" s="195"/>
      <c r="CAI160" s="195"/>
      <c r="CAJ160" s="195"/>
      <c r="CAK160" s="195"/>
      <c r="CAL160" s="195"/>
      <c r="CAM160" s="195"/>
      <c r="CAN160" s="195"/>
      <c r="CAO160" s="195"/>
      <c r="CAP160" s="195"/>
      <c r="CAQ160" s="195"/>
      <c r="CAR160" s="195"/>
      <c r="CAS160" s="195"/>
      <c r="CAT160" s="195"/>
      <c r="CAU160" s="195"/>
      <c r="CAV160" s="195"/>
      <c r="CAW160" s="195"/>
      <c r="CAX160" s="195"/>
      <c r="CAY160" s="195"/>
      <c r="CAZ160" s="195"/>
      <c r="CBA160" s="195"/>
      <c r="CBB160" s="195"/>
      <c r="CBC160" s="195"/>
      <c r="CBD160" s="195"/>
      <c r="CBE160" s="195"/>
      <c r="CBF160" s="195"/>
      <c r="CBG160" s="195"/>
      <c r="CBH160" s="195"/>
      <c r="CBI160" s="195"/>
      <c r="CBJ160" s="195"/>
      <c r="CBK160" s="195"/>
      <c r="CBL160" s="195"/>
      <c r="CBM160" s="195"/>
      <c r="CBN160" s="195"/>
      <c r="CBO160" s="195"/>
      <c r="CBP160" s="195"/>
      <c r="CBQ160" s="195"/>
      <c r="CBR160" s="195"/>
      <c r="CBS160" s="195"/>
      <c r="CBT160" s="195"/>
      <c r="CBU160" s="195"/>
      <c r="CBV160" s="195"/>
      <c r="CBW160" s="195"/>
      <c r="CBX160" s="195"/>
      <c r="CBY160" s="195"/>
      <c r="CBZ160" s="195"/>
      <c r="CCA160" s="195"/>
      <c r="CCB160" s="195"/>
      <c r="CCC160" s="195"/>
      <c r="CCD160" s="195"/>
      <c r="CCE160" s="195"/>
      <c r="CCF160" s="195"/>
      <c r="CCG160" s="195"/>
      <c r="CCH160" s="195"/>
      <c r="CCI160" s="195"/>
      <c r="CCJ160" s="195"/>
      <c r="CCK160" s="195"/>
      <c r="CCL160" s="195"/>
      <c r="CCM160" s="195"/>
      <c r="CCN160" s="195"/>
      <c r="CCO160" s="195"/>
      <c r="CCP160" s="195"/>
      <c r="CCQ160" s="195"/>
      <c r="CCR160" s="195"/>
      <c r="CCS160" s="195"/>
      <c r="CCT160" s="195"/>
      <c r="CCU160" s="195"/>
      <c r="CCV160" s="195"/>
      <c r="CCW160" s="195"/>
      <c r="CCX160" s="195"/>
      <c r="CCY160" s="195"/>
      <c r="CCZ160" s="195"/>
      <c r="CDA160" s="195"/>
      <c r="CDB160" s="195"/>
      <c r="CDC160" s="195"/>
      <c r="CDD160" s="195"/>
      <c r="CDE160" s="195"/>
      <c r="CDF160" s="195"/>
      <c r="CDG160" s="195"/>
      <c r="CDH160" s="195"/>
      <c r="CDI160" s="195"/>
      <c r="CDJ160" s="195"/>
      <c r="CDK160" s="195"/>
      <c r="CDL160" s="195"/>
      <c r="CDM160" s="195"/>
      <c r="CDN160" s="195"/>
      <c r="CDO160" s="195"/>
      <c r="CDP160" s="195"/>
      <c r="CDQ160" s="195"/>
      <c r="CDR160" s="195"/>
      <c r="CDS160" s="195"/>
      <c r="CDT160" s="195"/>
      <c r="CDU160" s="195"/>
      <c r="CDV160" s="195"/>
      <c r="CDW160" s="195"/>
      <c r="CDX160" s="195"/>
      <c r="CDY160" s="195"/>
      <c r="CDZ160" s="195"/>
      <c r="CEA160" s="195"/>
      <c r="CEB160" s="195"/>
      <c r="CEC160" s="195"/>
      <c r="CED160" s="195"/>
      <c r="CEE160" s="195"/>
      <c r="CEF160" s="195"/>
      <c r="CEG160" s="195"/>
      <c r="CEH160" s="195"/>
      <c r="CEI160" s="195"/>
      <c r="CEJ160" s="195"/>
      <c r="CEK160" s="195"/>
      <c r="CEL160" s="195"/>
      <c r="CEM160" s="195"/>
      <c r="CEN160" s="195"/>
      <c r="CEO160" s="195"/>
      <c r="CEP160" s="195"/>
      <c r="CEQ160" s="195"/>
      <c r="CER160" s="195"/>
      <c r="CES160" s="195"/>
      <c r="CET160" s="195"/>
      <c r="CEU160" s="195"/>
      <c r="CEV160" s="195"/>
      <c r="CEW160" s="195"/>
      <c r="CEX160" s="195"/>
      <c r="CEY160" s="195"/>
      <c r="CEZ160" s="195"/>
      <c r="CFA160" s="195"/>
      <c r="CFB160" s="195"/>
      <c r="CFC160" s="195"/>
      <c r="CFD160" s="195"/>
      <c r="CFE160" s="195"/>
      <c r="CFF160" s="195"/>
      <c r="CFG160" s="195"/>
      <c r="CFH160" s="195"/>
      <c r="CFI160" s="195"/>
      <c r="CFJ160" s="195"/>
      <c r="CFK160" s="195"/>
      <c r="CFL160" s="195"/>
      <c r="CFM160" s="195"/>
      <c r="CFN160" s="195"/>
      <c r="CFO160" s="195"/>
      <c r="CFP160" s="195"/>
      <c r="CFQ160" s="195"/>
      <c r="CFR160" s="195"/>
      <c r="CFS160" s="195"/>
      <c r="CFT160" s="195"/>
      <c r="CFU160" s="195"/>
      <c r="CFV160" s="195"/>
      <c r="CFW160" s="195"/>
      <c r="CFX160" s="195"/>
      <c r="CFY160" s="195"/>
      <c r="CFZ160" s="195"/>
      <c r="CGA160" s="195"/>
      <c r="CGB160" s="195"/>
      <c r="CGC160" s="195"/>
      <c r="CGD160" s="195"/>
      <c r="CGE160" s="195"/>
      <c r="CGF160" s="195"/>
      <c r="CGG160" s="195"/>
      <c r="CGH160" s="195"/>
      <c r="CGI160" s="195"/>
      <c r="CGJ160" s="195"/>
      <c r="CGK160" s="195"/>
      <c r="CGL160" s="195"/>
      <c r="CGM160" s="195"/>
      <c r="CGN160" s="195"/>
      <c r="CGO160" s="195"/>
      <c r="CGP160" s="195"/>
      <c r="CGQ160" s="195"/>
      <c r="CGR160" s="195"/>
      <c r="CGS160" s="195"/>
      <c r="CGT160" s="195"/>
      <c r="CGU160" s="195"/>
      <c r="CGV160" s="195"/>
      <c r="CGW160" s="195"/>
      <c r="CGX160" s="195"/>
      <c r="CGY160" s="195"/>
      <c r="CGZ160" s="195"/>
      <c r="CHA160" s="195"/>
      <c r="CHB160" s="195"/>
      <c r="CHC160" s="195"/>
      <c r="CHD160" s="195"/>
      <c r="CHE160" s="195"/>
      <c r="CHF160" s="195"/>
      <c r="CHG160" s="195"/>
      <c r="CHH160" s="195"/>
      <c r="CHI160" s="195"/>
      <c r="CHJ160" s="195"/>
      <c r="CHK160" s="195"/>
      <c r="CHL160" s="195"/>
      <c r="CHM160" s="195"/>
      <c r="CHN160" s="195"/>
      <c r="CHO160" s="195"/>
      <c r="CHP160" s="195"/>
      <c r="CHQ160" s="195"/>
      <c r="CHR160" s="195"/>
      <c r="CHS160" s="195"/>
      <c r="CHT160" s="195"/>
      <c r="CHU160" s="195"/>
      <c r="CHV160" s="195"/>
      <c r="CHW160" s="195"/>
      <c r="CHX160" s="195"/>
      <c r="CHY160" s="195"/>
      <c r="CHZ160" s="195"/>
      <c r="CIA160" s="195"/>
      <c r="CIB160" s="195"/>
      <c r="CIC160" s="195"/>
      <c r="CID160" s="195"/>
      <c r="CIE160" s="195"/>
      <c r="CIF160" s="195"/>
      <c r="CIG160" s="195"/>
      <c r="CIH160" s="195"/>
      <c r="CII160" s="195"/>
      <c r="CIJ160" s="195"/>
      <c r="CIK160" s="195"/>
      <c r="CIL160" s="195"/>
      <c r="CIM160" s="195"/>
      <c r="CIN160" s="195"/>
      <c r="CIO160" s="195"/>
      <c r="CIP160" s="195"/>
      <c r="CIQ160" s="195"/>
      <c r="CIR160" s="195"/>
      <c r="CIS160" s="195"/>
      <c r="CIT160" s="195"/>
      <c r="CIU160" s="195"/>
      <c r="CIV160" s="195"/>
      <c r="CIW160" s="195"/>
      <c r="CIX160" s="195"/>
      <c r="CIY160" s="195"/>
      <c r="CIZ160" s="195"/>
      <c r="CJA160" s="195"/>
      <c r="CJB160" s="195"/>
      <c r="CJC160" s="195"/>
      <c r="CJD160" s="195"/>
      <c r="CJE160" s="195"/>
      <c r="CJF160" s="195"/>
      <c r="CJG160" s="195"/>
      <c r="CJH160" s="195"/>
      <c r="CJI160" s="195"/>
      <c r="CJJ160" s="195"/>
      <c r="CJK160" s="195"/>
      <c r="CJL160" s="195"/>
      <c r="CJM160" s="195"/>
      <c r="CJN160" s="195"/>
      <c r="CJO160" s="195"/>
      <c r="CJP160" s="195"/>
      <c r="CJQ160" s="195"/>
      <c r="CJR160" s="195"/>
      <c r="CJS160" s="195"/>
      <c r="CJT160" s="195"/>
      <c r="CJU160" s="195"/>
      <c r="CJV160" s="195"/>
      <c r="CJW160" s="195"/>
      <c r="CJX160" s="195"/>
      <c r="CJY160" s="195"/>
      <c r="CJZ160" s="195"/>
      <c r="CKA160" s="195"/>
      <c r="CKB160" s="195"/>
      <c r="CKC160" s="195"/>
      <c r="CKD160" s="195"/>
      <c r="CKE160" s="195"/>
      <c r="CKF160" s="195"/>
      <c r="CKG160" s="195"/>
      <c r="CKH160" s="195"/>
      <c r="CKI160" s="195"/>
      <c r="CKJ160" s="195"/>
      <c r="CKK160" s="195"/>
      <c r="CKL160" s="195"/>
      <c r="CKM160" s="195"/>
      <c r="CKN160" s="195"/>
      <c r="CKO160" s="195"/>
      <c r="CKP160" s="195"/>
      <c r="CKQ160" s="195"/>
      <c r="CKR160" s="195"/>
      <c r="CKS160" s="195"/>
      <c r="CKT160" s="195"/>
      <c r="CKU160" s="195"/>
      <c r="CKV160" s="195"/>
      <c r="CKW160" s="195"/>
      <c r="CKX160" s="195"/>
      <c r="CKY160" s="195"/>
      <c r="CKZ160" s="195"/>
      <c r="CLA160" s="195"/>
      <c r="CLB160" s="195"/>
      <c r="CLC160" s="195"/>
      <c r="CLD160" s="195"/>
      <c r="CLE160" s="195"/>
      <c r="CLF160" s="195"/>
      <c r="CLG160" s="195"/>
      <c r="CLH160" s="195"/>
      <c r="CLI160" s="195"/>
      <c r="CLJ160" s="195"/>
      <c r="CLK160" s="195"/>
      <c r="CLL160" s="195"/>
      <c r="CLM160" s="195"/>
      <c r="CLN160" s="195"/>
      <c r="CLO160" s="195"/>
      <c r="CLP160" s="195"/>
      <c r="CLQ160" s="195"/>
      <c r="CLR160" s="195"/>
      <c r="CLS160" s="195"/>
      <c r="CLT160" s="195"/>
      <c r="CLU160" s="195"/>
      <c r="CLV160" s="195"/>
      <c r="CLW160" s="195"/>
      <c r="CLX160" s="195"/>
      <c r="CLY160" s="195"/>
      <c r="CLZ160" s="195"/>
      <c r="CMA160" s="195"/>
      <c r="CMB160" s="195"/>
      <c r="CMC160" s="195"/>
      <c r="CMD160" s="195"/>
      <c r="CME160" s="195"/>
      <c r="CMF160" s="195"/>
      <c r="CMG160" s="195"/>
      <c r="CMH160" s="195"/>
      <c r="CMI160" s="195"/>
      <c r="CMJ160" s="195"/>
      <c r="CMK160" s="195"/>
      <c r="CML160" s="195"/>
      <c r="CMM160" s="195"/>
      <c r="CMN160" s="195"/>
      <c r="CMO160" s="195"/>
      <c r="CMP160" s="195"/>
      <c r="CMQ160" s="195"/>
      <c r="CMR160" s="195"/>
      <c r="CMS160" s="195"/>
      <c r="CMT160" s="195"/>
      <c r="CMU160" s="195"/>
      <c r="CMV160" s="195"/>
      <c r="CMW160" s="195"/>
      <c r="CMX160" s="195"/>
      <c r="CMY160" s="195"/>
      <c r="CMZ160" s="195"/>
      <c r="CNA160" s="195"/>
      <c r="CNB160" s="195"/>
      <c r="CNC160" s="195"/>
      <c r="CND160" s="195"/>
      <c r="CNE160" s="195"/>
      <c r="CNF160" s="195"/>
      <c r="CNG160" s="195"/>
      <c r="CNH160" s="195"/>
      <c r="CNI160" s="195"/>
      <c r="CNJ160" s="195"/>
      <c r="CNK160" s="195"/>
      <c r="CNL160" s="195"/>
      <c r="CNM160" s="195"/>
      <c r="CNN160" s="195"/>
      <c r="CNO160" s="195"/>
      <c r="CNP160" s="195"/>
      <c r="CNQ160" s="195"/>
      <c r="CNR160" s="195"/>
      <c r="CNS160" s="195"/>
      <c r="CNT160" s="195"/>
      <c r="CNU160" s="195"/>
      <c r="CNV160" s="195"/>
      <c r="CNW160" s="195"/>
      <c r="CNX160" s="195"/>
      <c r="CNY160" s="195"/>
      <c r="CNZ160" s="195"/>
      <c r="COA160" s="195"/>
      <c r="COB160" s="195"/>
      <c r="COC160" s="195"/>
      <c r="COD160" s="195"/>
      <c r="COE160" s="195"/>
      <c r="COF160" s="195"/>
      <c r="COG160" s="195"/>
      <c r="COH160" s="195"/>
      <c r="COI160" s="195"/>
      <c r="COJ160" s="195"/>
      <c r="COK160" s="195"/>
      <c r="COL160" s="195"/>
      <c r="COM160" s="195"/>
      <c r="CON160" s="195"/>
      <c r="COO160" s="195"/>
      <c r="COP160" s="195"/>
      <c r="COQ160" s="195"/>
      <c r="COR160" s="195"/>
      <c r="COS160" s="195"/>
      <c r="COT160" s="195"/>
      <c r="COU160" s="195"/>
      <c r="COV160" s="195"/>
      <c r="COW160" s="195"/>
      <c r="COX160" s="195"/>
      <c r="COY160" s="195"/>
      <c r="COZ160" s="195"/>
      <c r="CPA160" s="195"/>
      <c r="CPB160" s="195"/>
      <c r="CPC160" s="195"/>
      <c r="CPD160" s="195"/>
      <c r="CPE160" s="195"/>
      <c r="CPF160" s="195"/>
      <c r="CPG160" s="195"/>
      <c r="CPH160" s="195"/>
      <c r="CPI160" s="195"/>
      <c r="CPJ160" s="195"/>
      <c r="CPK160" s="195"/>
      <c r="CPL160" s="195"/>
      <c r="CPM160" s="195"/>
      <c r="CPN160" s="195"/>
      <c r="CPO160" s="195"/>
      <c r="CPP160" s="195"/>
      <c r="CPQ160" s="195"/>
      <c r="CPR160" s="195"/>
      <c r="CPS160" s="195"/>
      <c r="CPT160" s="195"/>
      <c r="CPU160" s="195"/>
      <c r="CPV160" s="195"/>
      <c r="CPW160" s="195"/>
      <c r="CPX160" s="195"/>
      <c r="CPY160" s="195"/>
      <c r="CPZ160" s="195"/>
      <c r="CQA160" s="195"/>
      <c r="CQB160" s="195"/>
      <c r="CQC160" s="195"/>
      <c r="CQD160" s="195"/>
      <c r="CQE160" s="195"/>
      <c r="CQF160" s="195"/>
      <c r="CQG160" s="195"/>
      <c r="CQH160" s="195"/>
      <c r="CQI160" s="195"/>
      <c r="CQJ160" s="195"/>
      <c r="CQK160" s="195"/>
      <c r="CQL160" s="195"/>
      <c r="CQM160" s="195"/>
      <c r="CQN160" s="195"/>
      <c r="CQO160" s="195"/>
      <c r="CQP160" s="195"/>
      <c r="CQQ160" s="195"/>
      <c r="CQR160" s="195"/>
      <c r="CQS160" s="195"/>
      <c r="CQT160" s="195"/>
      <c r="CQU160" s="195"/>
      <c r="CQV160" s="195"/>
      <c r="CQW160" s="195"/>
      <c r="CQX160" s="195"/>
      <c r="CQY160" s="195"/>
      <c r="CQZ160" s="195"/>
      <c r="CRA160" s="195"/>
      <c r="CRB160" s="195"/>
      <c r="CRC160" s="195"/>
      <c r="CRD160" s="195"/>
      <c r="CRE160" s="195"/>
      <c r="CRF160" s="195"/>
      <c r="CRG160" s="195"/>
      <c r="CRH160" s="195"/>
      <c r="CRI160" s="195"/>
      <c r="CRJ160" s="195"/>
      <c r="CRK160" s="195"/>
      <c r="CRL160" s="195"/>
      <c r="CRM160" s="195"/>
      <c r="CRN160" s="195"/>
      <c r="CRO160" s="195"/>
      <c r="CRP160" s="195"/>
      <c r="CRQ160" s="195"/>
      <c r="CRR160" s="195"/>
      <c r="CRS160" s="195"/>
      <c r="CRT160" s="195"/>
      <c r="CRU160" s="195"/>
      <c r="CRV160" s="195"/>
      <c r="CRW160" s="195"/>
      <c r="CRX160" s="195"/>
      <c r="CRY160" s="195"/>
      <c r="CRZ160" s="195"/>
      <c r="CSA160" s="195"/>
      <c r="CSB160" s="195"/>
      <c r="CSC160" s="195"/>
      <c r="CSD160" s="195"/>
      <c r="CSE160" s="195"/>
      <c r="CSF160" s="195"/>
      <c r="CSG160" s="195"/>
      <c r="CSH160" s="195"/>
      <c r="CSI160" s="195"/>
      <c r="CSJ160" s="195"/>
      <c r="CSK160" s="195"/>
      <c r="CSL160" s="195"/>
      <c r="CSM160" s="195"/>
      <c r="CSN160" s="195"/>
      <c r="CSO160" s="195"/>
      <c r="CSP160" s="195"/>
      <c r="CSQ160" s="195"/>
      <c r="CSR160" s="195"/>
      <c r="CSS160" s="195"/>
      <c r="CST160" s="195"/>
      <c r="CSU160" s="195"/>
      <c r="CSV160" s="195"/>
      <c r="CSW160" s="195"/>
      <c r="CSX160" s="195"/>
      <c r="CSY160" s="195"/>
      <c r="CSZ160" s="195"/>
      <c r="CTA160" s="195"/>
      <c r="CTB160" s="195"/>
      <c r="CTC160" s="195"/>
      <c r="CTD160" s="195"/>
      <c r="CTE160" s="195"/>
      <c r="CTF160" s="195"/>
      <c r="CTG160" s="195"/>
      <c r="CTH160" s="195"/>
      <c r="CTI160" s="195"/>
      <c r="CTJ160" s="195"/>
      <c r="CTK160" s="195"/>
      <c r="CTL160" s="195"/>
      <c r="CTM160" s="195"/>
      <c r="CTN160" s="195"/>
      <c r="CTO160" s="195"/>
      <c r="CTP160" s="195"/>
      <c r="CTQ160" s="195"/>
      <c r="CTR160" s="195"/>
      <c r="CTS160" s="195"/>
      <c r="CTT160" s="195"/>
      <c r="CTU160" s="195"/>
      <c r="CTV160" s="195"/>
      <c r="CTW160" s="195"/>
      <c r="CTX160" s="195"/>
      <c r="CTY160" s="195"/>
      <c r="CTZ160" s="195"/>
      <c r="CUA160" s="195"/>
      <c r="CUB160" s="195"/>
      <c r="CUC160" s="195"/>
      <c r="CUD160" s="195"/>
      <c r="CUE160" s="195"/>
      <c r="CUF160" s="195"/>
      <c r="CUG160" s="195"/>
      <c r="CUH160" s="195"/>
      <c r="CUI160" s="195"/>
      <c r="CUJ160" s="195"/>
      <c r="CUK160" s="195"/>
      <c r="CUL160" s="195"/>
      <c r="CUM160" s="195"/>
      <c r="CUN160" s="195"/>
      <c r="CUO160" s="195"/>
      <c r="CUP160" s="195"/>
      <c r="CUQ160" s="195"/>
      <c r="CUR160" s="195"/>
      <c r="CUS160" s="195"/>
      <c r="CUT160" s="195"/>
      <c r="CUU160" s="195"/>
      <c r="CUV160" s="195"/>
      <c r="CUW160" s="195"/>
      <c r="CUX160" s="195"/>
      <c r="CUY160" s="195"/>
      <c r="CUZ160" s="195"/>
      <c r="CVA160" s="195"/>
      <c r="CVB160" s="195"/>
      <c r="CVC160" s="195"/>
      <c r="CVD160" s="195"/>
      <c r="CVE160" s="195"/>
      <c r="CVF160" s="195"/>
      <c r="CVG160" s="195"/>
      <c r="CVH160" s="195"/>
      <c r="CVI160" s="195"/>
      <c r="CVJ160" s="195"/>
      <c r="CVK160" s="195"/>
      <c r="CVL160" s="195"/>
      <c r="CVM160" s="195"/>
      <c r="CVN160" s="195"/>
      <c r="CVO160" s="195"/>
      <c r="CVP160" s="195"/>
      <c r="CVQ160" s="195"/>
      <c r="CVR160" s="195"/>
      <c r="CVS160" s="195"/>
      <c r="CVT160" s="195"/>
      <c r="CVU160" s="195"/>
      <c r="CVV160" s="195"/>
      <c r="CVW160" s="195"/>
      <c r="CVX160" s="195"/>
      <c r="CVY160" s="195"/>
      <c r="CVZ160" s="195"/>
      <c r="CWA160" s="195"/>
      <c r="CWB160" s="195"/>
      <c r="CWC160" s="195"/>
      <c r="CWD160" s="195"/>
      <c r="CWE160" s="195"/>
      <c r="CWF160" s="195"/>
      <c r="CWG160" s="195"/>
      <c r="CWH160" s="195"/>
      <c r="CWI160" s="195"/>
      <c r="CWJ160" s="195"/>
      <c r="CWK160" s="195"/>
      <c r="CWL160" s="195"/>
      <c r="CWM160" s="195"/>
      <c r="CWN160" s="195"/>
      <c r="CWO160" s="195"/>
      <c r="CWP160" s="195"/>
      <c r="CWQ160" s="195"/>
      <c r="CWR160" s="195"/>
      <c r="CWS160" s="195"/>
      <c r="CWT160" s="195"/>
      <c r="CWU160" s="195"/>
      <c r="CWV160" s="195"/>
      <c r="CWW160" s="195"/>
      <c r="CWX160" s="195"/>
      <c r="CWY160" s="195"/>
      <c r="CWZ160" s="195"/>
      <c r="CXA160" s="195"/>
      <c r="CXB160" s="195"/>
      <c r="CXC160" s="195"/>
      <c r="CXD160" s="195"/>
      <c r="CXE160" s="195"/>
      <c r="CXF160" s="195"/>
      <c r="CXG160" s="195"/>
      <c r="CXH160" s="195"/>
      <c r="CXI160" s="195"/>
      <c r="CXJ160" s="195"/>
      <c r="CXK160" s="195"/>
      <c r="CXL160" s="195"/>
      <c r="CXM160" s="195"/>
      <c r="CXN160" s="195"/>
      <c r="CXO160" s="195"/>
      <c r="CXP160" s="195"/>
      <c r="CXQ160" s="195"/>
      <c r="CXR160" s="195"/>
      <c r="CXS160" s="195"/>
      <c r="CXT160" s="195"/>
      <c r="CXU160" s="195"/>
      <c r="CXV160" s="195"/>
      <c r="CXW160" s="195"/>
      <c r="CXX160" s="195"/>
      <c r="CXY160" s="195"/>
      <c r="CXZ160" s="195"/>
      <c r="CYA160" s="195"/>
      <c r="CYB160" s="195"/>
      <c r="CYC160" s="195"/>
      <c r="CYD160" s="195"/>
      <c r="CYE160" s="195"/>
      <c r="CYF160" s="195"/>
      <c r="CYG160" s="195"/>
      <c r="CYH160" s="195"/>
      <c r="CYI160" s="195"/>
      <c r="CYJ160" s="195"/>
      <c r="CYK160" s="195"/>
      <c r="CYL160" s="195"/>
      <c r="CYM160" s="195"/>
      <c r="CYN160" s="195"/>
      <c r="CYO160" s="195"/>
      <c r="CYP160" s="195"/>
      <c r="CYQ160" s="195"/>
      <c r="CYR160" s="195"/>
      <c r="CYS160" s="195"/>
      <c r="CYT160" s="195"/>
      <c r="CYU160" s="195"/>
      <c r="CYV160" s="195"/>
      <c r="CYW160" s="195"/>
      <c r="CYX160" s="195"/>
      <c r="CYY160" s="195"/>
      <c r="CYZ160" s="195"/>
      <c r="CZA160" s="195"/>
      <c r="CZB160" s="195"/>
      <c r="CZC160" s="195"/>
      <c r="CZD160" s="195"/>
      <c r="CZE160" s="195"/>
      <c r="CZF160" s="195"/>
      <c r="CZG160" s="195"/>
      <c r="CZH160" s="195"/>
      <c r="CZI160" s="195"/>
      <c r="CZJ160" s="195"/>
      <c r="CZK160" s="195"/>
      <c r="CZL160" s="195"/>
      <c r="CZM160" s="195"/>
      <c r="CZN160" s="195"/>
      <c r="CZO160" s="195"/>
      <c r="CZP160" s="195"/>
      <c r="CZQ160" s="195"/>
      <c r="CZR160" s="195"/>
      <c r="CZS160" s="195"/>
      <c r="CZT160" s="195"/>
      <c r="CZU160" s="195"/>
      <c r="CZV160" s="195"/>
      <c r="CZW160" s="195"/>
      <c r="CZX160" s="195"/>
      <c r="CZY160" s="195"/>
      <c r="CZZ160" s="195"/>
      <c r="DAA160" s="195"/>
      <c r="DAB160" s="195"/>
      <c r="DAC160" s="195"/>
      <c r="DAD160" s="195"/>
      <c r="DAE160" s="195"/>
      <c r="DAF160" s="195"/>
      <c r="DAG160" s="195"/>
      <c r="DAH160" s="195"/>
      <c r="DAI160" s="195"/>
      <c r="DAJ160" s="195"/>
      <c r="DAK160" s="195"/>
      <c r="DAL160" s="195"/>
      <c r="DAM160" s="195"/>
      <c r="DAN160" s="195"/>
      <c r="DAO160" s="195"/>
      <c r="DAP160" s="195"/>
      <c r="DAQ160" s="195"/>
      <c r="DAR160" s="195"/>
      <c r="DAS160" s="195"/>
      <c r="DAT160" s="195"/>
      <c r="DAU160" s="195"/>
      <c r="DAV160" s="195"/>
      <c r="DAW160" s="195"/>
      <c r="DAX160" s="195"/>
      <c r="DAY160" s="195"/>
      <c r="DAZ160" s="195"/>
      <c r="DBA160" s="195"/>
      <c r="DBB160" s="195"/>
      <c r="DBC160" s="195"/>
      <c r="DBD160" s="195"/>
      <c r="DBE160" s="195"/>
      <c r="DBF160" s="195"/>
      <c r="DBG160" s="195"/>
      <c r="DBH160" s="195"/>
      <c r="DBI160" s="195"/>
      <c r="DBJ160" s="195"/>
      <c r="DBK160" s="195"/>
      <c r="DBL160" s="195"/>
      <c r="DBM160" s="195"/>
      <c r="DBN160" s="195"/>
      <c r="DBO160" s="195"/>
      <c r="DBP160" s="195"/>
      <c r="DBQ160" s="195"/>
      <c r="DBR160" s="195"/>
      <c r="DBS160" s="195"/>
      <c r="DBT160" s="195"/>
      <c r="DBU160" s="195"/>
      <c r="DBV160" s="195"/>
      <c r="DBW160" s="195"/>
      <c r="DBX160" s="195"/>
      <c r="DBY160" s="195"/>
      <c r="DBZ160" s="195"/>
      <c r="DCA160" s="195"/>
      <c r="DCB160" s="195"/>
      <c r="DCC160" s="195"/>
      <c r="DCD160" s="195"/>
      <c r="DCE160" s="195"/>
      <c r="DCF160" s="195"/>
      <c r="DCG160" s="195"/>
      <c r="DCH160" s="195"/>
      <c r="DCI160" s="195"/>
      <c r="DCJ160" s="195"/>
      <c r="DCK160" s="195"/>
      <c r="DCL160" s="195"/>
      <c r="DCM160" s="195"/>
      <c r="DCN160" s="195"/>
      <c r="DCO160" s="195"/>
      <c r="DCP160" s="195"/>
      <c r="DCQ160" s="195"/>
      <c r="DCR160" s="195"/>
      <c r="DCS160" s="195"/>
      <c r="DCT160" s="195"/>
      <c r="DCU160" s="195"/>
      <c r="DCV160" s="195"/>
      <c r="DCW160" s="195"/>
      <c r="DCX160" s="195"/>
      <c r="DCY160" s="195"/>
      <c r="DCZ160" s="195"/>
      <c r="DDA160" s="195"/>
      <c r="DDB160" s="195"/>
      <c r="DDC160" s="195"/>
      <c r="DDD160" s="195"/>
      <c r="DDE160" s="195"/>
      <c r="DDF160" s="195"/>
      <c r="DDG160" s="195"/>
      <c r="DDH160" s="195"/>
      <c r="DDI160" s="195"/>
      <c r="DDJ160" s="195"/>
      <c r="DDK160" s="195"/>
      <c r="DDL160" s="195"/>
      <c r="DDM160" s="195"/>
      <c r="DDN160" s="195"/>
      <c r="DDO160" s="195"/>
      <c r="DDP160" s="195"/>
      <c r="DDQ160" s="195"/>
      <c r="DDR160" s="195"/>
      <c r="DDS160" s="195"/>
      <c r="DDT160" s="195"/>
      <c r="DDU160" s="195"/>
      <c r="DDV160" s="195"/>
      <c r="DDW160" s="195"/>
      <c r="DDX160" s="195"/>
      <c r="DDY160" s="195"/>
      <c r="DDZ160" s="195"/>
      <c r="DEA160" s="195"/>
      <c r="DEB160" s="195"/>
      <c r="DEC160" s="195"/>
      <c r="DED160" s="195"/>
      <c r="DEE160" s="195"/>
      <c r="DEF160" s="195"/>
      <c r="DEG160" s="195"/>
      <c r="DEH160" s="195"/>
      <c r="DEI160" s="195"/>
      <c r="DEJ160" s="195"/>
      <c r="DEK160" s="195"/>
      <c r="DEL160" s="195"/>
      <c r="DEM160" s="195"/>
      <c r="DEN160" s="195"/>
      <c r="DEO160" s="195"/>
      <c r="DEP160" s="195"/>
      <c r="DEQ160" s="195"/>
      <c r="DER160" s="195"/>
      <c r="DES160" s="195"/>
      <c r="DET160" s="195"/>
      <c r="DEU160" s="195"/>
      <c r="DEV160" s="195"/>
      <c r="DEW160" s="195"/>
      <c r="DEX160" s="195"/>
      <c r="DEY160" s="195"/>
      <c r="DEZ160" s="195"/>
      <c r="DFA160" s="195"/>
      <c r="DFB160" s="195"/>
      <c r="DFC160" s="195"/>
      <c r="DFD160" s="195"/>
      <c r="DFE160" s="195"/>
      <c r="DFF160" s="195"/>
      <c r="DFG160" s="195"/>
      <c r="DFH160" s="195"/>
      <c r="DFI160" s="195"/>
      <c r="DFJ160" s="195"/>
      <c r="DFK160" s="195"/>
      <c r="DFL160" s="195"/>
      <c r="DFM160" s="195"/>
      <c r="DFN160" s="195"/>
      <c r="DFO160" s="195"/>
      <c r="DFP160" s="195"/>
      <c r="DFQ160" s="195"/>
      <c r="DFR160" s="195"/>
      <c r="DFS160" s="195"/>
      <c r="DFT160" s="195"/>
      <c r="DFU160" s="195"/>
      <c r="DFV160" s="195"/>
      <c r="DFW160" s="195"/>
      <c r="DFX160" s="195"/>
      <c r="DFY160" s="195"/>
      <c r="DFZ160" s="195"/>
      <c r="DGA160" s="195"/>
      <c r="DGB160" s="195"/>
      <c r="DGC160" s="195"/>
      <c r="DGD160" s="195"/>
      <c r="DGE160" s="195"/>
      <c r="DGF160" s="195"/>
      <c r="DGG160" s="195"/>
      <c r="DGH160" s="195"/>
      <c r="DGI160" s="195"/>
      <c r="DGJ160" s="195"/>
      <c r="DGK160" s="195"/>
      <c r="DGL160" s="195"/>
      <c r="DGM160" s="195"/>
      <c r="DGN160" s="195"/>
      <c r="DGO160" s="195"/>
      <c r="DGP160" s="195"/>
      <c r="DGQ160" s="195"/>
      <c r="DGR160" s="195"/>
      <c r="DGS160" s="195"/>
      <c r="DGT160" s="195"/>
      <c r="DGU160" s="195"/>
      <c r="DGV160" s="195"/>
      <c r="DGW160" s="195"/>
      <c r="DGX160" s="195"/>
      <c r="DGY160" s="195"/>
      <c r="DGZ160" s="195"/>
      <c r="DHA160" s="195"/>
      <c r="DHB160" s="195"/>
      <c r="DHC160" s="195"/>
      <c r="DHD160" s="195"/>
      <c r="DHE160" s="195"/>
      <c r="DHF160" s="195"/>
      <c r="DHG160" s="195"/>
      <c r="DHH160" s="195"/>
      <c r="DHI160" s="195"/>
      <c r="DHJ160" s="195"/>
      <c r="DHK160" s="195"/>
      <c r="DHL160" s="195"/>
      <c r="DHM160" s="195"/>
      <c r="DHN160" s="195"/>
      <c r="DHO160" s="195"/>
      <c r="DHP160" s="195"/>
      <c r="DHQ160" s="195"/>
      <c r="DHR160" s="195"/>
      <c r="DHS160" s="195"/>
      <c r="DHT160" s="195"/>
      <c r="DHU160" s="195"/>
      <c r="DHV160" s="195"/>
      <c r="DHW160" s="195"/>
      <c r="DHX160" s="195"/>
      <c r="DHY160" s="195"/>
      <c r="DHZ160" s="195"/>
      <c r="DIA160" s="195"/>
      <c r="DIB160" s="195"/>
      <c r="DIC160" s="195"/>
      <c r="DID160" s="195"/>
      <c r="DIE160" s="195"/>
      <c r="DIF160" s="195"/>
      <c r="DIG160" s="195"/>
      <c r="DIH160" s="195"/>
      <c r="DII160" s="195"/>
      <c r="DIJ160" s="195"/>
      <c r="DIK160" s="195"/>
      <c r="DIL160" s="195"/>
      <c r="DIM160" s="195"/>
      <c r="DIN160" s="195"/>
      <c r="DIO160" s="195"/>
      <c r="DIP160" s="195"/>
      <c r="DIQ160" s="195"/>
      <c r="DIR160" s="195"/>
      <c r="DIS160" s="195"/>
      <c r="DIT160" s="195"/>
      <c r="DIU160" s="195"/>
      <c r="DIV160" s="195"/>
      <c r="DIW160" s="195"/>
      <c r="DIX160" s="195"/>
      <c r="DIY160" s="195"/>
      <c r="DIZ160" s="195"/>
      <c r="DJA160" s="195"/>
      <c r="DJB160" s="195"/>
      <c r="DJC160" s="195"/>
      <c r="DJD160" s="195"/>
      <c r="DJE160" s="195"/>
      <c r="DJF160" s="195"/>
      <c r="DJG160" s="195"/>
      <c r="DJH160" s="195"/>
      <c r="DJI160" s="195"/>
      <c r="DJJ160" s="195"/>
      <c r="DJK160" s="195"/>
      <c r="DJL160" s="195"/>
      <c r="DJM160" s="195"/>
      <c r="DJN160" s="195"/>
      <c r="DJO160" s="195"/>
      <c r="DJP160" s="195"/>
      <c r="DJQ160" s="195"/>
      <c r="DJR160" s="195"/>
      <c r="DJS160" s="195"/>
      <c r="DJT160" s="195"/>
      <c r="DJU160" s="195"/>
      <c r="DJV160" s="195"/>
      <c r="DJW160" s="195"/>
      <c r="DJX160" s="195"/>
      <c r="DJY160" s="195"/>
      <c r="DJZ160" s="195"/>
      <c r="DKA160" s="195"/>
      <c r="DKB160" s="195"/>
      <c r="DKC160" s="195"/>
      <c r="DKD160" s="195"/>
      <c r="DKE160" s="195"/>
      <c r="DKF160" s="195"/>
      <c r="DKG160" s="195"/>
      <c r="DKH160" s="195"/>
      <c r="DKI160" s="195"/>
      <c r="DKJ160" s="195"/>
      <c r="DKK160" s="195"/>
      <c r="DKL160" s="195"/>
      <c r="DKM160" s="195"/>
      <c r="DKN160" s="195"/>
      <c r="DKO160" s="195"/>
      <c r="DKP160" s="195"/>
      <c r="DKQ160" s="195"/>
      <c r="DKR160" s="195"/>
      <c r="DKS160" s="195"/>
      <c r="DKT160" s="195"/>
      <c r="DKU160" s="195"/>
      <c r="DKV160" s="195"/>
      <c r="DKW160" s="195"/>
      <c r="DKX160" s="195"/>
      <c r="DKY160" s="195"/>
      <c r="DKZ160" s="195"/>
      <c r="DLA160" s="195"/>
      <c r="DLB160" s="195"/>
      <c r="DLC160" s="195"/>
      <c r="DLD160" s="195"/>
      <c r="DLE160" s="195"/>
      <c r="DLF160" s="195"/>
      <c r="DLG160" s="195"/>
      <c r="DLH160" s="195"/>
      <c r="DLI160" s="195"/>
      <c r="DLJ160" s="195"/>
      <c r="DLK160" s="195"/>
      <c r="DLL160" s="195"/>
      <c r="DLM160" s="195"/>
      <c r="DLN160" s="195"/>
      <c r="DLO160" s="195"/>
      <c r="DLP160" s="195"/>
      <c r="DLQ160" s="195"/>
      <c r="DLR160" s="195"/>
      <c r="DLS160" s="195"/>
      <c r="DLT160" s="195"/>
      <c r="DLU160" s="195"/>
      <c r="DLV160" s="195"/>
      <c r="DLW160" s="195"/>
      <c r="DLX160" s="195"/>
      <c r="DLY160" s="195"/>
      <c r="DLZ160" s="195"/>
      <c r="DMA160" s="195"/>
      <c r="DMB160" s="195"/>
      <c r="DMC160" s="195"/>
      <c r="DMD160" s="195"/>
      <c r="DME160" s="195"/>
      <c r="DMF160" s="195"/>
      <c r="DMG160" s="195"/>
      <c r="DMH160" s="195"/>
      <c r="DMI160" s="195"/>
      <c r="DMJ160" s="195"/>
      <c r="DMK160" s="195"/>
      <c r="DML160" s="195"/>
      <c r="DMM160" s="195"/>
      <c r="DMN160" s="195"/>
      <c r="DMO160" s="195"/>
      <c r="DMP160" s="195"/>
      <c r="DMQ160" s="195"/>
      <c r="DMR160" s="195"/>
      <c r="DMS160" s="195"/>
      <c r="DMT160" s="195"/>
      <c r="DMU160" s="195"/>
      <c r="DMV160" s="195"/>
      <c r="DMW160" s="195"/>
      <c r="DMX160" s="195"/>
      <c r="DMY160" s="195"/>
      <c r="DMZ160" s="195"/>
      <c r="DNA160" s="195"/>
      <c r="DNB160" s="195"/>
      <c r="DNC160" s="195"/>
      <c r="DND160" s="195"/>
      <c r="DNE160" s="195"/>
      <c r="DNF160" s="195"/>
      <c r="DNG160" s="195"/>
      <c r="DNH160" s="195"/>
      <c r="DNI160" s="195"/>
      <c r="DNJ160" s="195"/>
      <c r="DNK160" s="195"/>
      <c r="DNL160" s="195"/>
      <c r="DNM160" s="195"/>
      <c r="DNN160" s="195"/>
      <c r="DNO160" s="195"/>
      <c r="DNP160" s="195"/>
      <c r="DNQ160" s="195"/>
      <c r="DNR160" s="195"/>
      <c r="DNS160" s="195"/>
      <c r="DNT160" s="195"/>
      <c r="DNU160" s="195"/>
      <c r="DNV160" s="195"/>
      <c r="DNW160" s="195"/>
      <c r="DNX160" s="195"/>
      <c r="DNY160" s="195"/>
      <c r="DNZ160" s="195"/>
      <c r="DOA160" s="195"/>
      <c r="DOB160" s="195"/>
      <c r="DOC160" s="195"/>
      <c r="DOD160" s="195"/>
      <c r="DOE160" s="195"/>
      <c r="DOF160" s="195"/>
      <c r="DOG160" s="195"/>
      <c r="DOH160" s="195"/>
      <c r="DOI160" s="195"/>
      <c r="DOJ160" s="195"/>
      <c r="DOK160" s="195"/>
      <c r="DOL160" s="195"/>
      <c r="DOM160" s="195"/>
      <c r="DON160" s="195"/>
      <c r="DOO160" s="195"/>
      <c r="DOP160" s="195"/>
      <c r="DOQ160" s="195"/>
      <c r="DOR160" s="195"/>
      <c r="DOS160" s="195"/>
      <c r="DOT160" s="195"/>
      <c r="DOU160" s="195"/>
      <c r="DOV160" s="195"/>
      <c r="DOW160" s="195"/>
      <c r="DOX160" s="195"/>
      <c r="DOY160" s="195"/>
      <c r="DOZ160" s="195"/>
      <c r="DPA160" s="195"/>
      <c r="DPB160" s="195"/>
      <c r="DPC160" s="195"/>
      <c r="DPD160" s="195"/>
      <c r="DPE160" s="195"/>
      <c r="DPF160" s="195"/>
      <c r="DPG160" s="195"/>
      <c r="DPH160" s="195"/>
      <c r="DPI160" s="195"/>
      <c r="DPJ160" s="195"/>
      <c r="DPK160" s="195"/>
      <c r="DPL160" s="195"/>
      <c r="DPM160" s="195"/>
      <c r="DPN160" s="195"/>
      <c r="DPO160" s="195"/>
      <c r="DPP160" s="195"/>
      <c r="DPQ160" s="195"/>
      <c r="DPR160" s="195"/>
      <c r="DPS160" s="195"/>
      <c r="DPT160" s="195"/>
      <c r="DPU160" s="195"/>
      <c r="DPV160" s="195"/>
      <c r="DPW160" s="195"/>
      <c r="DPX160" s="195"/>
      <c r="DPY160" s="195"/>
      <c r="DPZ160" s="195"/>
      <c r="DQA160" s="195"/>
      <c r="DQB160" s="195"/>
      <c r="DQC160" s="195"/>
      <c r="DQD160" s="195"/>
      <c r="DQE160" s="195"/>
      <c r="DQF160" s="195"/>
      <c r="DQG160" s="195"/>
      <c r="DQH160" s="195"/>
      <c r="DQI160" s="195"/>
      <c r="DQJ160" s="195"/>
      <c r="DQK160" s="195"/>
      <c r="DQL160" s="195"/>
      <c r="DQM160" s="195"/>
      <c r="DQN160" s="195"/>
      <c r="DQO160" s="195"/>
      <c r="DQP160" s="195"/>
      <c r="DQQ160" s="195"/>
      <c r="DQR160" s="195"/>
      <c r="DQS160" s="195"/>
      <c r="DQT160" s="195"/>
      <c r="DQU160" s="195"/>
      <c r="DQV160" s="195"/>
      <c r="DQW160" s="195"/>
      <c r="DQX160" s="195"/>
      <c r="DQY160" s="195"/>
      <c r="DQZ160" s="195"/>
      <c r="DRA160" s="195"/>
      <c r="DRB160" s="195"/>
      <c r="DRC160" s="195"/>
      <c r="DRD160" s="195"/>
      <c r="DRE160" s="195"/>
      <c r="DRF160" s="195"/>
      <c r="DRG160" s="195"/>
      <c r="DRH160" s="195"/>
      <c r="DRI160" s="195"/>
      <c r="DRJ160" s="195"/>
      <c r="DRK160" s="195"/>
      <c r="DRL160" s="195"/>
      <c r="DRM160" s="195"/>
      <c r="DRN160" s="195"/>
      <c r="DRO160" s="195"/>
      <c r="DRP160" s="195"/>
      <c r="DRQ160" s="195"/>
      <c r="DRR160" s="195"/>
      <c r="DRS160" s="195"/>
      <c r="DRT160" s="195"/>
      <c r="DRU160" s="195"/>
      <c r="DRV160" s="195"/>
      <c r="DRW160" s="195"/>
      <c r="DRX160" s="195"/>
      <c r="DRY160" s="195"/>
      <c r="DRZ160" s="195"/>
      <c r="DSA160" s="195"/>
      <c r="DSB160" s="195"/>
      <c r="DSC160" s="195"/>
      <c r="DSD160" s="195"/>
      <c r="DSE160" s="195"/>
      <c r="DSF160" s="195"/>
      <c r="DSG160" s="195"/>
      <c r="DSH160" s="195"/>
      <c r="DSI160" s="195"/>
      <c r="DSJ160" s="195"/>
      <c r="DSK160" s="195"/>
      <c r="DSL160" s="195"/>
      <c r="DSM160" s="195"/>
      <c r="DSN160" s="195"/>
      <c r="DSO160" s="195"/>
      <c r="DSP160" s="195"/>
      <c r="DSQ160" s="195"/>
      <c r="DSR160" s="195"/>
      <c r="DSS160" s="195"/>
      <c r="DST160" s="195"/>
      <c r="DSU160" s="195"/>
      <c r="DSV160" s="195"/>
      <c r="DSW160" s="195"/>
      <c r="DSX160" s="195"/>
      <c r="DSY160" s="195"/>
      <c r="DSZ160" s="195"/>
      <c r="DTA160" s="195"/>
      <c r="DTB160" s="195"/>
      <c r="DTC160" s="195"/>
      <c r="DTD160" s="195"/>
      <c r="DTE160" s="195"/>
      <c r="DTF160" s="195"/>
      <c r="DTG160" s="195"/>
      <c r="DTH160" s="195"/>
      <c r="DTI160" s="195"/>
      <c r="DTJ160" s="195"/>
      <c r="DTK160" s="195"/>
      <c r="DTL160" s="195"/>
      <c r="DTM160" s="195"/>
      <c r="DTN160" s="195"/>
      <c r="DTO160" s="195"/>
      <c r="DTP160" s="195"/>
      <c r="DTQ160" s="195"/>
      <c r="DTR160" s="195"/>
      <c r="DTS160" s="195"/>
      <c r="DTT160" s="195"/>
      <c r="DTU160" s="195"/>
      <c r="DTV160" s="195"/>
      <c r="DTW160" s="195"/>
      <c r="DTX160" s="195"/>
      <c r="DTY160" s="195"/>
      <c r="DTZ160" s="195"/>
      <c r="DUA160" s="195"/>
      <c r="DUB160" s="195"/>
      <c r="DUC160" s="195"/>
      <c r="DUD160" s="195"/>
      <c r="DUE160" s="195"/>
      <c r="DUF160" s="195"/>
      <c r="DUG160" s="195"/>
      <c r="DUH160" s="195"/>
      <c r="DUI160" s="195"/>
      <c r="DUJ160" s="195"/>
      <c r="DUK160" s="195"/>
      <c r="DUL160" s="195"/>
      <c r="DUM160" s="195"/>
      <c r="DUN160" s="195"/>
      <c r="DUO160" s="195"/>
      <c r="DUP160" s="195"/>
      <c r="DUQ160" s="195"/>
      <c r="DUR160" s="195"/>
      <c r="DUS160" s="195"/>
      <c r="DUT160" s="195"/>
      <c r="DUU160" s="195"/>
      <c r="DUV160" s="195"/>
      <c r="DUW160" s="195"/>
      <c r="DUX160" s="195"/>
      <c r="DUY160" s="195"/>
      <c r="DUZ160" s="195"/>
      <c r="DVA160" s="195"/>
      <c r="DVB160" s="195"/>
      <c r="DVC160" s="195"/>
      <c r="DVD160" s="195"/>
      <c r="DVE160" s="195"/>
      <c r="DVF160" s="195"/>
      <c r="DVG160" s="195"/>
      <c r="DVH160" s="195"/>
      <c r="DVI160" s="195"/>
      <c r="DVJ160" s="195"/>
      <c r="DVK160" s="195"/>
      <c r="DVL160" s="195"/>
      <c r="DVM160" s="195"/>
      <c r="DVN160" s="195"/>
      <c r="DVO160" s="195"/>
      <c r="DVP160" s="195"/>
      <c r="DVQ160" s="195"/>
      <c r="DVR160" s="195"/>
      <c r="DVS160" s="195"/>
      <c r="DVT160" s="195"/>
      <c r="DVU160" s="195"/>
      <c r="DVV160" s="195"/>
      <c r="DVW160" s="195"/>
      <c r="DVX160" s="195"/>
      <c r="DVY160" s="195"/>
      <c r="DVZ160" s="195"/>
      <c r="DWA160" s="195"/>
      <c r="DWB160" s="195"/>
      <c r="DWC160" s="195"/>
      <c r="DWD160" s="195"/>
      <c r="DWE160" s="195"/>
      <c r="DWF160" s="195"/>
      <c r="DWG160" s="195"/>
      <c r="DWH160" s="195"/>
      <c r="DWI160" s="195"/>
      <c r="DWJ160" s="195"/>
      <c r="DWK160" s="195"/>
      <c r="DWL160" s="195"/>
      <c r="DWM160" s="195"/>
      <c r="DWN160" s="195"/>
      <c r="DWO160" s="195"/>
      <c r="DWP160" s="195"/>
      <c r="DWQ160" s="195"/>
      <c r="DWR160" s="195"/>
      <c r="DWS160" s="195"/>
      <c r="DWT160" s="195"/>
      <c r="DWU160" s="195"/>
      <c r="DWV160" s="195"/>
      <c r="DWW160" s="195"/>
      <c r="DWX160" s="195"/>
      <c r="DWY160" s="195"/>
      <c r="DWZ160" s="195"/>
      <c r="DXA160" s="195"/>
      <c r="DXB160" s="195"/>
      <c r="DXC160" s="195"/>
      <c r="DXD160" s="195"/>
      <c r="DXE160" s="195"/>
      <c r="DXF160" s="195"/>
      <c r="DXG160" s="195"/>
      <c r="DXH160" s="195"/>
      <c r="DXI160" s="195"/>
      <c r="DXJ160" s="195"/>
      <c r="DXK160" s="195"/>
      <c r="DXL160" s="195"/>
      <c r="DXM160" s="195"/>
      <c r="DXN160" s="195"/>
      <c r="DXO160" s="195"/>
      <c r="DXP160" s="195"/>
      <c r="DXQ160" s="195"/>
      <c r="DXR160" s="195"/>
      <c r="DXS160" s="195"/>
      <c r="DXT160" s="195"/>
      <c r="DXU160" s="195"/>
      <c r="DXV160" s="195"/>
      <c r="DXW160" s="195"/>
      <c r="DXX160" s="195"/>
      <c r="DXY160" s="195"/>
      <c r="DXZ160" s="195"/>
      <c r="DYA160" s="195"/>
      <c r="DYB160" s="195"/>
      <c r="DYC160" s="195"/>
      <c r="DYD160" s="195"/>
      <c r="DYE160" s="195"/>
      <c r="DYF160" s="195"/>
      <c r="DYG160" s="195"/>
      <c r="DYH160" s="195"/>
      <c r="DYI160" s="195"/>
      <c r="DYJ160" s="195"/>
      <c r="DYK160" s="195"/>
      <c r="DYL160" s="195"/>
      <c r="DYM160" s="195"/>
      <c r="DYN160" s="195"/>
      <c r="DYO160" s="195"/>
      <c r="DYP160" s="195"/>
      <c r="DYQ160" s="195"/>
      <c r="DYR160" s="195"/>
      <c r="DYS160" s="195"/>
      <c r="DYT160" s="195"/>
      <c r="DYU160" s="195"/>
      <c r="DYV160" s="195"/>
      <c r="DYW160" s="195"/>
      <c r="DYX160" s="195"/>
      <c r="DYY160" s="195"/>
      <c r="DYZ160" s="195"/>
      <c r="DZA160" s="195"/>
      <c r="DZB160" s="195"/>
      <c r="DZC160" s="195"/>
      <c r="DZD160" s="195"/>
      <c r="DZE160" s="195"/>
      <c r="DZF160" s="195"/>
      <c r="DZG160" s="195"/>
      <c r="DZH160" s="195"/>
      <c r="DZI160" s="195"/>
      <c r="DZJ160" s="195"/>
      <c r="DZK160" s="195"/>
      <c r="DZL160" s="195"/>
      <c r="DZM160" s="195"/>
      <c r="DZN160" s="195"/>
      <c r="DZO160" s="195"/>
      <c r="DZP160" s="195"/>
      <c r="DZQ160" s="195"/>
      <c r="DZR160" s="195"/>
      <c r="DZS160" s="195"/>
      <c r="DZT160" s="195"/>
      <c r="DZU160" s="195"/>
      <c r="DZV160" s="195"/>
      <c r="DZW160" s="195"/>
      <c r="DZX160" s="195"/>
      <c r="DZY160" s="195"/>
      <c r="DZZ160" s="195"/>
      <c r="EAA160" s="195"/>
      <c r="EAB160" s="195"/>
      <c r="EAC160" s="195"/>
      <c r="EAD160" s="195"/>
      <c r="EAE160" s="195"/>
      <c r="EAF160" s="195"/>
      <c r="EAG160" s="195"/>
      <c r="EAH160" s="195"/>
      <c r="EAI160" s="195"/>
      <c r="EAJ160" s="195"/>
      <c r="EAK160" s="195"/>
      <c r="EAL160" s="195"/>
      <c r="EAM160" s="195"/>
      <c r="EAN160" s="195"/>
      <c r="EAO160" s="195"/>
      <c r="EAP160" s="195"/>
      <c r="EAQ160" s="195"/>
      <c r="EAR160" s="195"/>
      <c r="EAS160" s="195"/>
      <c r="EAT160" s="195"/>
      <c r="EAU160" s="195"/>
      <c r="EAV160" s="195"/>
      <c r="EAW160" s="195"/>
      <c r="EAX160" s="195"/>
      <c r="EAY160" s="195"/>
      <c r="EAZ160" s="195"/>
      <c r="EBA160" s="195"/>
      <c r="EBB160" s="195"/>
      <c r="EBC160" s="195"/>
      <c r="EBD160" s="195"/>
      <c r="EBE160" s="195"/>
      <c r="EBF160" s="195"/>
      <c r="EBG160" s="195"/>
      <c r="EBH160" s="195"/>
      <c r="EBI160" s="195"/>
      <c r="EBJ160" s="195"/>
      <c r="EBK160" s="195"/>
      <c r="EBL160" s="195"/>
      <c r="EBM160" s="195"/>
      <c r="EBN160" s="195"/>
      <c r="EBO160" s="195"/>
      <c r="EBP160" s="195"/>
      <c r="EBQ160" s="195"/>
      <c r="EBR160" s="195"/>
      <c r="EBS160" s="195"/>
      <c r="EBT160" s="195"/>
      <c r="EBU160" s="195"/>
      <c r="EBV160" s="195"/>
      <c r="EBW160" s="195"/>
      <c r="EBX160" s="195"/>
      <c r="EBY160" s="195"/>
      <c r="EBZ160" s="195"/>
      <c r="ECA160" s="195"/>
      <c r="ECB160" s="195"/>
      <c r="ECC160" s="195"/>
      <c r="ECD160" s="195"/>
      <c r="ECE160" s="195"/>
      <c r="ECF160" s="195"/>
      <c r="ECG160" s="195"/>
      <c r="ECH160" s="195"/>
      <c r="ECI160" s="195"/>
      <c r="ECJ160" s="195"/>
      <c r="ECK160" s="195"/>
      <c r="ECL160" s="195"/>
      <c r="ECM160" s="195"/>
      <c r="ECN160" s="195"/>
      <c r="ECO160" s="195"/>
      <c r="ECP160" s="195"/>
      <c r="ECQ160" s="195"/>
      <c r="ECR160" s="195"/>
      <c r="ECS160" s="195"/>
      <c r="ECT160" s="195"/>
      <c r="ECU160" s="195"/>
      <c r="ECV160" s="195"/>
      <c r="ECW160" s="195"/>
      <c r="ECX160" s="195"/>
      <c r="ECY160" s="195"/>
      <c r="ECZ160" s="195"/>
      <c r="EDA160" s="195"/>
      <c r="EDB160" s="195"/>
      <c r="EDC160" s="195"/>
      <c r="EDD160" s="195"/>
      <c r="EDE160" s="195"/>
      <c r="EDF160" s="195"/>
      <c r="EDG160" s="195"/>
      <c r="EDH160" s="195"/>
      <c r="EDI160" s="195"/>
      <c r="EDJ160" s="195"/>
      <c r="EDK160" s="195"/>
      <c r="EDL160" s="195"/>
      <c r="EDM160" s="195"/>
      <c r="EDN160" s="195"/>
      <c r="EDO160" s="195"/>
      <c r="EDP160" s="195"/>
      <c r="EDQ160" s="195"/>
      <c r="EDR160" s="195"/>
      <c r="EDS160" s="195"/>
      <c r="EDT160" s="195"/>
      <c r="EDU160" s="195"/>
      <c r="EDV160" s="195"/>
      <c r="EDW160" s="195"/>
      <c r="EDX160" s="195"/>
      <c r="EDY160" s="195"/>
      <c r="EDZ160" s="195"/>
      <c r="EEA160" s="195"/>
      <c r="EEB160" s="195"/>
      <c r="EEC160" s="195"/>
      <c r="EED160" s="195"/>
      <c r="EEE160" s="195"/>
      <c r="EEF160" s="195"/>
      <c r="EEG160" s="195"/>
      <c r="EEH160" s="195"/>
      <c r="EEI160" s="195"/>
      <c r="EEJ160" s="195"/>
      <c r="EEK160" s="195"/>
      <c r="EEL160" s="195"/>
      <c r="EEM160" s="195"/>
      <c r="EEN160" s="195"/>
      <c r="EEO160" s="195"/>
      <c r="EEP160" s="195"/>
      <c r="EEQ160" s="195"/>
      <c r="EER160" s="195"/>
      <c r="EES160" s="195"/>
      <c r="EET160" s="195"/>
      <c r="EEU160" s="195"/>
      <c r="EEV160" s="195"/>
      <c r="EEW160" s="195"/>
      <c r="EEX160" s="195"/>
      <c r="EEY160" s="195"/>
      <c r="EEZ160" s="195"/>
      <c r="EFA160" s="195"/>
      <c r="EFB160" s="195"/>
      <c r="EFC160" s="195"/>
      <c r="EFD160" s="195"/>
      <c r="EFE160" s="195"/>
      <c r="EFF160" s="195"/>
      <c r="EFG160" s="195"/>
      <c r="EFH160" s="195"/>
      <c r="EFI160" s="195"/>
      <c r="EFJ160" s="195"/>
      <c r="EFK160" s="195"/>
      <c r="EFL160" s="195"/>
      <c r="EFM160" s="195"/>
      <c r="EFN160" s="195"/>
      <c r="EFO160" s="195"/>
      <c r="EFP160" s="195"/>
      <c r="EFQ160" s="195"/>
      <c r="EFR160" s="195"/>
      <c r="EFS160" s="195"/>
      <c r="EFT160" s="195"/>
      <c r="EFU160" s="195"/>
      <c r="EFV160" s="195"/>
      <c r="EFW160" s="195"/>
      <c r="EFX160" s="195"/>
      <c r="EFY160" s="195"/>
      <c r="EFZ160" s="195"/>
      <c r="EGA160" s="195"/>
      <c r="EGB160" s="195"/>
      <c r="EGC160" s="195"/>
      <c r="EGD160" s="195"/>
      <c r="EGE160" s="195"/>
      <c r="EGF160" s="195"/>
      <c r="EGG160" s="195"/>
      <c r="EGH160" s="195"/>
      <c r="EGI160" s="195"/>
      <c r="EGJ160" s="195"/>
      <c r="EGK160" s="195"/>
      <c r="EGL160" s="195"/>
      <c r="EGM160" s="195"/>
      <c r="EGN160" s="195"/>
      <c r="EGO160" s="195"/>
      <c r="EGP160" s="195"/>
      <c r="EGQ160" s="195"/>
      <c r="EGR160" s="195"/>
      <c r="EGS160" s="195"/>
      <c r="EGT160" s="195"/>
      <c r="EGU160" s="195"/>
      <c r="EGV160" s="195"/>
      <c r="EGW160" s="195"/>
      <c r="EGX160" s="195"/>
      <c r="EGY160" s="195"/>
      <c r="EGZ160" s="195"/>
      <c r="EHA160" s="195"/>
      <c r="EHB160" s="195"/>
      <c r="EHC160" s="195"/>
      <c r="EHD160" s="195"/>
      <c r="EHE160" s="195"/>
      <c r="EHF160" s="195"/>
      <c r="EHG160" s="195"/>
      <c r="EHH160" s="195"/>
      <c r="EHI160" s="195"/>
      <c r="EHJ160" s="195"/>
      <c r="EHK160" s="195"/>
      <c r="EHL160" s="195"/>
      <c r="EHM160" s="195"/>
      <c r="EHN160" s="195"/>
      <c r="EHO160" s="195"/>
      <c r="EHP160" s="195"/>
      <c r="EHQ160" s="195"/>
      <c r="EHR160" s="195"/>
      <c r="EHS160" s="195"/>
      <c r="EHT160" s="195"/>
      <c r="EHU160" s="195"/>
      <c r="EHV160" s="195"/>
      <c r="EHW160" s="195"/>
      <c r="EHX160" s="195"/>
      <c r="EHY160" s="195"/>
      <c r="EHZ160" s="195"/>
      <c r="EIA160" s="195"/>
      <c r="EIB160" s="195"/>
      <c r="EIC160" s="195"/>
      <c r="EID160" s="195"/>
      <c r="EIE160" s="195"/>
      <c r="EIF160" s="195"/>
      <c r="EIG160" s="195"/>
      <c r="EIH160" s="195"/>
      <c r="EII160" s="195"/>
      <c r="EIJ160" s="195"/>
      <c r="EIK160" s="195"/>
      <c r="EIL160" s="195"/>
      <c r="EIM160" s="195"/>
      <c r="EIN160" s="195"/>
      <c r="EIO160" s="195"/>
      <c r="EIP160" s="195"/>
      <c r="EIQ160" s="195"/>
      <c r="EIR160" s="195"/>
      <c r="EIS160" s="195"/>
      <c r="EIT160" s="195"/>
      <c r="EIU160" s="195"/>
      <c r="EIV160" s="195"/>
      <c r="EIW160" s="195"/>
      <c r="EIX160" s="195"/>
      <c r="EIY160" s="195"/>
      <c r="EIZ160" s="195"/>
      <c r="EJA160" s="195"/>
      <c r="EJB160" s="195"/>
      <c r="EJC160" s="195"/>
      <c r="EJD160" s="195"/>
      <c r="EJE160" s="195"/>
      <c r="EJF160" s="195"/>
      <c r="EJG160" s="195"/>
      <c r="EJH160" s="195"/>
      <c r="EJI160" s="195"/>
      <c r="EJJ160" s="195"/>
      <c r="EJK160" s="195"/>
      <c r="EJL160" s="195"/>
      <c r="EJM160" s="195"/>
      <c r="EJN160" s="195"/>
      <c r="EJO160" s="195"/>
      <c r="EJP160" s="195"/>
      <c r="EJQ160" s="195"/>
      <c r="EJR160" s="195"/>
      <c r="EJS160" s="195"/>
      <c r="EJT160" s="195"/>
      <c r="EJU160" s="195"/>
      <c r="EJV160" s="195"/>
      <c r="EJW160" s="195"/>
      <c r="EJX160" s="195"/>
      <c r="EJY160" s="195"/>
      <c r="EJZ160" s="195"/>
      <c r="EKA160" s="195"/>
      <c r="EKB160" s="195"/>
      <c r="EKC160" s="195"/>
      <c r="EKD160" s="195"/>
      <c r="EKE160" s="195"/>
      <c r="EKF160" s="195"/>
      <c r="EKG160" s="195"/>
      <c r="EKH160" s="195"/>
      <c r="EKI160" s="195"/>
      <c r="EKJ160" s="195"/>
      <c r="EKK160" s="195"/>
      <c r="EKL160" s="195"/>
      <c r="EKM160" s="195"/>
      <c r="EKN160" s="195"/>
      <c r="EKO160" s="195"/>
      <c r="EKP160" s="195"/>
      <c r="EKQ160" s="195"/>
      <c r="EKR160" s="195"/>
      <c r="EKS160" s="195"/>
      <c r="EKT160" s="195"/>
      <c r="EKU160" s="195"/>
      <c r="EKV160" s="195"/>
      <c r="EKW160" s="195"/>
      <c r="EKX160" s="195"/>
      <c r="EKY160" s="195"/>
      <c r="EKZ160" s="195"/>
      <c r="ELA160" s="195"/>
      <c r="ELB160" s="195"/>
      <c r="ELC160" s="195"/>
      <c r="ELD160" s="195"/>
      <c r="ELE160" s="195"/>
      <c r="ELF160" s="195"/>
      <c r="ELG160" s="195"/>
      <c r="ELH160" s="195"/>
      <c r="ELI160" s="195"/>
      <c r="ELJ160" s="195"/>
      <c r="ELK160" s="195"/>
      <c r="ELL160" s="195"/>
      <c r="ELM160" s="195"/>
      <c r="ELN160" s="195"/>
      <c r="ELO160" s="195"/>
      <c r="ELP160" s="195"/>
      <c r="ELQ160" s="195"/>
      <c r="ELR160" s="195"/>
      <c r="ELS160" s="195"/>
      <c r="ELT160" s="195"/>
      <c r="ELU160" s="195"/>
      <c r="ELV160" s="195"/>
      <c r="ELW160" s="195"/>
      <c r="ELX160" s="195"/>
      <c r="ELY160" s="195"/>
      <c r="ELZ160" s="195"/>
      <c r="EMA160" s="195"/>
      <c r="EMB160" s="195"/>
      <c r="EMC160" s="195"/>
      <c r="EMD160" s="195"/>
      <c r="EME160" s="195"/>
      <c r="EMF160" s="195"/>
      <c r="EMG160" s="195"/>
      <c r="EMH160" s="195"/>
      <c r="EMI160" s="195"/>
      <c r="EMJ160" s="195"/>
      <c r="EMK160" s="195"/>
      <c r="EML160" s="195"/>
      <c r="EMM160" s="195"/>
      <c r="EMN160" s="195"/>
      <c r="EMO160" s="195"/>
      <c r="EMP160" s="195"/>
      <c r="EMQ160" s="195"/>
      <c r="EMR160" s="195"/>
      <c r="EMS160" s="195"/>
      <c r="EMT160" s="195"/>
      <c r="EMU160" s="195"/>
      <c r="EMV160" s="195"/>
      <c r="EMW160" s="195"/>
      <c r="EMX160" s="195"/>
      <c r="EMY160" s="195"/>
      <c r="EMZ160" s="195"/>
      <c r="ENA160" s="195"/>
      <c r="ENB160" s="195"/>
      <c r="ENC160" s="195"/>
      <c r="END160" s="195"/>
      <c r="ENE160" s="195"/>
      <c r="ENF160" s="195"/>
      <c r="ENG160" s="195"/>
      <c r="ENH160" s="195"/>
      <c r="ENI160" s="195"/>
      <c r="ENJ160" s="195"/>
      <c r="ENK160" s="195"/>
      <c r="ENL160" s="195"/>
      <c r="ENM160" s="195"/>
      <c r="ENN160" s="195"/>
      <c r="ENO160" s="195"/>
      <c r="ENP160" s="195"/>
      <c r="ENQ160" s="195"/>
      <c r="ENR160" s="195"/>
      <c r="ENS160" s="195"/>
      <c r="ENT160" s="195"/>
      <c r="ENU160" s="195"/>
      <c r="ENV160" s="195"/>
      <c r="ENW160" s="195"/>
      <c r="ENX160" s="195"/>
      <c r="ENY160" s="195"/>
      <c r="ENZ160" s="195"/>
      <c r="EOA160" s="195"/>
      <c r="EOB160" s="195"/>
      <c r="EOC160" s="195"/>
      <c r="EOD160" s="195"/>
      <c r="EOE160" s="195"/>
      <c r="EOF160" s="195"/>
      <c r="EOG160" s="195"/>
      <c r="EOH160" s="195"/>
      <c r="EOI160" s="195"/>
      <c r="EOJ160" s="195"/>
      <c r="EOK160" s="195"/>
      <c r="EOL160" s="195"/>
      <c r="EOM160" s="195"/>
      <c r="EON160" s="195"/>
      <c r="EOO160" s="195"/>
      <c r="EOP160" s="195"/>
      <c r="EOQ160" s="195"/>
      <c r="EOR160" s="195"/>
      <c r="EOS160" s="195"/>
      <c r="EOT160" s="195"/>
      <c r="EOU160" s="195"/>
      <c r="EOV160" s="195"/>
      <c r="EOW160" s="195"/>
      <c r="EOX160" s="195"/>
      <c r="EOY160" s="195"/>
      <c r="EOZ160" s="195"/>
      <c r="EPA160" s="195"/>
      <c r="EPB160" s="195"/>
      <c r="EPC160" s="195"/>
      <c r="EPD160" s="195"/>
      <c r="EPE160" s="195"/>
      <c r="EPF160" s="195"/>
      <c r="EPG160" s="195"/>
      <c r="EPH160" s="195"/>
      <c r="EPI160" s="195"/>
      <c r="EPJ160" s="195"/>
      <c r="EPK160" s="195"/>
      <c r="EPL160" s="195"/>
      <c r="EPM160" s="195"/>
      <c r="EPN160" s="195"/>
      <c r="EPO160" s="195"/>
      <c r="EPP160" s="195"/>
      <c r="EPQ160" s="195"/>
      <c r="EPR160" s="195"/>
      <c r="EPS160" s="195"/>
      <c r="EPT160" s="195"/>
      <c r="EPU160" s="195"/>
      <c r="EPV160" s="195"/>
      <c r="EPW160" s="195"/>
      <c r="EPX160" s="195"/>
      <c r="EPY160" s="195"/>
      <c r="EPZ160" s="195"/>
      <c r="EQA160" s="195"/>
      <c r="EQB160" s="195"/>
      <c r="EQC160" s="195"/>
      <c r="EQD160" s="195"/>
      <c r="EQE160" s="195"/>
      <c r="EQF160" s="195"/>
      <c r="EQG160" s="195"/>
      <c r="EQH160" s="195"/>
      <c r="EQI160" s="195"/>
      <c r="EQJ160" s="195"/>
      <c r="EQK160" s="195"/>
      <c r="EQL160" s="195"/>
      <c r="EQM160" s="195"/>
      <c r="EQN160" s="195"/>
      <c r="EQO160" s="195"/>
      <c r="EQP160" s="195"/>
      <c r="EQQ160" s="195"/>
      <c r="EQR160" s="195"/>
      <c r="EQS160" s="195"/>
      <c r="EQT160" s="195"/>
      <c r="EQU160" s="195"/>
      <c r="EQV160" s="195"/>
      <c r="EQW160" s="195"/>
      <c r="EQX160" s="195"/>
      <c r="EQY160" s="195"/>
      <c r="EQZ160" s="195"/>
      <c r="ERA160" s="195"/>
      <c r="ERB160" s="195"/>
      <c r="ERC160" s="195"/>
      <c r="ERD160" s="195"/>
      <c r="ERE160" s="195"/>
      <c r="ERF160" s="195"/>
      <c r="ERG160" s="195"/>
      <c r="ERH160" s="195"/>
      <c r="ERI160" s="195"/>
      <c r="ERJ160" s="195"/>
      <c r="ERK160" s="195"/>
      <c r="ERL160" s="195"/>
      <c r="ERM160" s="195"/>
      <c r="ERN160" s="195"/>
      <c r="ERO160" s="195"/>
      <c r="ERP160" s="195"/>
      <c r="ERQ160" s="195"/>
      <c r="ERR160" s="195"/>
      <c r="ERS160" s="195"/>
      <c r="ERT160" s="195"/>
      <c r="ERU160" s="195"/>
      <c r="ERV160" s="195"/>
      <c r="ERW160" s="195"/>
      <c r="ERX160" s="195"/>
      <c r="ERY160" s="195"/>
      <c r="ERZ160" s="195"/>
      <c r="ESA160" s="195"/>
      <c r="ESB160" s="195"/>
      <c r="ESC160" s="195"/>
      <c r="ESD160" s="195"/>
      <c r="ESE160" s="195"/>
      <c r="ESF160" s="195"/>
      <c r="ESG160" s="195"/>
      <c r="ESH160" s="195"/>
      <c r="ESI160" s="195"/>
      <c r="ESJ160" s="195"/>
      <c r="ESK160" s="195"/>
      <c r="ESL160" s="195"/>
      <c r="ESM160" s="195"/>
      <c r="ESN160" s="195"/>
      <c r="ESO160" s="195"/>
      <c r="ESP160" s="195"/>
      <c r="ESQ160" s="195"/>
      <c r="ESR160" s="195"/>
      <c r="ESS160" s="195"/>
      <c r="EST160" s="195"/>
      <c r="ESU160" s="195"/>
      <c r="ESV160" s="195"/>
      <c r="ESW160" s="195"/>
      <c r="ESX160" s="195"/>
      <c r="ESY160" s="195"/>
      <c r="ESZ160" s="195"/>
      <c r="ETA160" s="195"/>
      <c r="ETB160" s="195"/>
      <c r="ETC160" s="195"/>
      <c r="ETD160" s="195"/>
      <c r="ETE160" s="195"/>
      <c r="ETF160" s="195"/>
      <c r="ETG160" s="195"/>
      <c r="ETH160" s="195"/>
      <c r="ETI160" s="195"/>
      <c r="ETJ160" s="195"/>
      <c r="ETK160" s="195"/>
      <c r="ETL160" s="195"/>
      <c r="ETM160" s="195"/>
      <c r="ETN160" s="195"/>
      <c r="ETO160" s="195"/>
      <c r="ETP160" s="195"/>
      <c r="ETQ160" s="195"/>
      <c r="ETR160" s="195"/>
      <c r="ETS160" s="195"/>
      <c r="ETT160" s="195"/>
      <c r="ETU160" s="195"/>
      <c r="ETV160" s="195"/>
      <c r="ETW160" s="195"/>
      <c r="ETX160" s="195"/>
      <c r="ETY160" s="195"/>
      <c r="ETZ160" s="195"/>
      <c r="EUA160" s="195"/>
      <c r="EUB160" s="195"/>
      <c r="EUC160" s="195"/>
      <c r="EUD160" s="195"/>
      <c r="EUE160" s="195"/>
      <c r="EUF160" s="195"/>
      <c r="EUG160" s="195"/>
      <c r="EUH160" s="195"/>
      <c r="EUI160" s="195"/>
      <c r="EUJ160" s="195"/>
      <c r="EUK160" s="195"/>
      <c r="EUL160" s="195"/>
      <c r="EUM160" s="195"/>
      <c r="EUN160" s="195"/>
      <c r="EUO160" s="195"/>
      <c r="EUP160" s="195"/>
      <c r="EUQ160" s="195"/>
      <c r="EUR160" s="195"/>
      <c r="EUS160" s="195"/>
      <c r="EUT160" s="195"/>
      <c r="EUU160" s="195"/>
      <c r="EUV160" s="195"/>
      <c r="EUW160" s="195"/>
      <c r="EUX160" s="195"/>
      <c r="EUY160" s="195"/>
      <c r="EUZ160" s="195"/>
      <c r="EVA160" s="195"/>
      <c r="EVB160" s="195"/>
      <c r="EVC160" s="195"/>
      <c r="EVD160" s="195"/>
      <c r="EVE160" s="195"/>
      <c r="EVF160" s="195"/>
      <c r="EVG160" s="195"/>
      <c r="EVH160" s="195"/>
      <c r="EVI160" s="195"/>
      <c r="EVJ160" s="195"/>
      <c r="EVK160" s="195"/>
      <c r="EVL160" s="195"/>
      <c r="EVM160" s="195"/>
      <c r="EVN160" s="195"/>
      <c r="EVO160" s="195"/>
      <c r="EVP160" s="195"/>
      <c r="EVQ160" s="195"/>
      <c r="EVR160" s="195"/>
      <c r="EVS160" s="195"/>
      <c r="EVT160" s="195"/>
      <c r="EVU160" s="195"/>
      <c r="EVV160" s="195"/>
      <c r="EVW160" s="195"/>
      <c r="EVX160" s="195"/>
      <c r="EVY160" s="195"/>
      <c r="EVZ160" s="195"/>
      <c r="EWA160" s="195"/>
      <c r="EWB160" s="195"/>
      <c r="EWC160" s="195"/>
      <c r="EWD160" s="195"/>
      <c r="EWE160" s="195"/>
      <c r="EWF160" s="195"/>
      <c r="EWG160" s="195"/>
      <c r="EWH160" s="195"/>
      <c r="EWI160" s="195"/>
      <c r="EWJ160" s="195"/>
      <c r="EWK160" s="195"/>
      <c r="EWL160" s="195"/>
      <c r="EWM160" s="195"/>
      <c r="EWN160" s="195"/>
      <c r="EWO160" s="195"/>
      <c r="EWP160" s="195"/>
      <c r="EWQ160" s="195"/>
      <c r="EWR160" s="195"/>
      <c r="EWS160" s="195"/>
      <c r="EWT160" s="195"/>
      <c r="EWU160" s="195"/>
      <c r="EWV160" s="195"/>
      <c r="EWW160" s="195"/>
      <c r="EWX160" s="195"/>
      <c r="EWY160" s="195"/>
      <c r="EWZ160" s="195"/>
      <c r="EXA160" s="195"/>
      <c r="EXB160" s="195"/>
      <c r="EXC160" s="195"/>
      <c r="EXD160" s="195"/>
      <c r="EXE160" s="195"/>
      <c r="EXF160" s="195"/>
      <c r="EXG160" s="195"/>
      <c r="EXH160" s="195"/>
      <c r="EXI160" s="195"/>
      <c r="EXJ160" s="195"/>
      <c r="EXK160" s="195"/>
      <c r="EXL160" s="195"/>
      <c r="EXM160" s="195"/>
      <c r="EXN160" s="195"/>
      <c r="EXO160" s="195"/>
      <c r="EXP160" s="195"/>
      <c r="EXQ160" s="195"/>
      <c r="EXR160" s="195"/>
      <c r="EXS160" s="195"/>
      <c r="EXT160" s="195"/>
      <c r="EXU160" s="195"/>
      <c r="EXV160" s="195"/>
      <c r="EXW160" s="195"/>
      <c r="EXX160" s="195"/>
      <c r="EXY160" s="195"/>
      <c r="EXZ160" s="195"/>
      <c r="EYA160" s="195"/>
      <c r="EYB160" s="195"/>
      <c r="EYC160" s="195"/>
      <c r="EYD160" s="195"/>
      <c r="EYE160" s="195"/>
      <c r="EYF160" s="195"/>
      <c r="EYG160" s="195"/>
      <c r="EYH160" s="195"/>
      <c r="EYI160" s="195"/>
      <c r="EYJ160" s="195"/>
      <c r="EYK160" s="195"/>
      <c r="EYL160" s="195"/>
      <c r="EYM160" s="195"/>
      <c r="EYN160" s="195"/>
      <c r="EYO160" s="195"/>
      <c r="EYP160" s="195"/>
      <c r="EYQ160" s="195"/>
      <c r="EYR160" s="195"/>
      <c r="EYS160" s="195"/>
      <c r="EYT160" s="195"/>
      <c r="EYU160" s="195"/>
      <c r="EYV160" s="195"/>
      <c r="EYW160" s="195"/>
      <c r="EYX160" s="195"/>
      <c r="EYY160" s="195"/>
      <c r="EYZ160" s="195"/>
      <c r="EZA160" s="195"/>
      <c r="EZB160" s="195"/>
      <c r="EZC160" s="195"/>
      <c r="EZD160" s="195"/>
      <c r="EZE160" s="195"/>
      <c r="EZF160" s="195"/>
      <c r="EZG160" s="195"/>
      <c r="EZH160" s="195"/>
      <c r="EZI160" s="195"/>
      <c r="EZJ160" s="195"/>
      <c r="EZK160" s="195"/>
      <c r="EZL160" s="195"/>
      <c r="EZM160" s="195"/>
      <c r="EZN160" s="195"/>
      <c r="EZO160" s="195"/>
      <c r="EZP160" s="195"/>
      <c r="EZQ160" s="195"/>
      <c r="EZR160" s="195"/>
      <c r="EZS160" s="195"/>
      <c r="EZT160" s="195"/>
      <c r="EZU160" s="195"/>
      <c r="EZV160" s="195"/>
      <c r="EZW160" s="195"/>
      <c r="EZX160" s="195"/>
      <c r="EZY160" s="195"/>
      <c r="EZZ160" s="195"/>
      <c r="FAA160" s="195"/>
      <c r="FAB160" s="195"/>
      <c r="FAC160" s="195"/>
      <c r="FAD160" s="195"/>
      <c r="FAE160" s="195"/>
      <c r="FAF160" s="195"/>
      <c r="FAG160" s="195"/>
      <c r="FAH160" s="195"/>
      <c r="FAI160" s="195"/>
      <c r="FAJ160" s="195"/>
      <c r="FAK160" s="195"/>
      <c r="FAL160" s="195"/>
      <c r="FAM160" s="195"/>
      <c r="FAN160" s="195"/>
      <c r="FAO160" s="195"/>
      <c r="FAP160" s="195"/>
      <c r="FAQ160" s="195"/>
      <c r="FAR160" s="195"/>
      <c r="FAS160" s="195"/>
      <c r="FAT160" s="195"/>
      <c r="FAU160" s="195"/>
      <c r="FAV160" s="195"/>
      <c r="FAW160" s="195"/>
      <c r="FAX160" s="195"/>
      <c r="FAY160" s="195"/>
      <c r="FAZ160" s="195"/>
      <c r="FBA160" s="195"/>
      <c r="FBB160" s="195"/>
      <c r="FBC160" s="195"/>
      <c r="FBD160" s="195"/>
      <c r="FBE160" s="195"/>
      <c r="FBF160" s="195"/>
      <c r="FBG160" s="195"/>
      <c r="FBH160" s="195"/>
      <c r="FBI160" s="195"/>
      <c r="FBJ160" s="195"/>
      <c r="FBK160" s="195"/>
      <c r="FBL160" s="195"/>
      <c r="FBM160" s="195"/>
      <c r="FBN160" s="195"/>
      <c r="FBO160" s="195"/>
      <c r="FBP160" s="195"/>
      <c r="FBQ160" s="195"/>
      <c r="FBR160" s="195"/>
      <c r="FBS160" s="195"/>
      <c r="FBT160" s="195"/>
      <c r="FBU160" s="195"/>
      <c r="FBV160" s="195"/>
      <c r="FBW160" s="195"/>
      <c r="FBX160" s="195"/>
      <c r="FBY160" s="195"/>
      <c r="FBZ160" s="195"/>
      <c r="FCA160" s="195"/>
      <c r="FCB160" s="195"/>
      <c r="FCC160" s="195"/>
      <c r="FCD160" s="195"/>
      <c r="FCE160" s="195"/>
      <c r="FCF160" s="195"/>
      <c r="FCG160" s="195"/>
      <c r="FCH160" s="195"/>
      <c r="FCI160" s="195"/>
      <c r="FCJ160" s="195"/>
      <c r="FCK160" s="195"/>
      <c r="FCL160" s="195"/>
      <c r="FCM160" s="195"/>
      <c r="FCN160" s="195"/>
      <c r="FCO160" s="195"/>
      <c r="FCP160" s="195"/>
      <c r="FCQ160" s="195"/>
      <c r="FCR160" s="195"/>
      <c r="FCS160" s="195"/>
      <c r="FCT160" s="195"/>
      <c r="FCU160" s="195"/>
      <c r="FCV160" s="195"/>
      <c r="FCW160" s="195"/>
      <c r="FCX160" s="195"/>
      <c r="FCY160" s="195"/>
      <c r="FCZ160" s="195"/>
      <c r="FDA160" s="195"/>
      <c r="FDB160" s="195"/>
      <c r="FDC160" s="195"/>
      <c r="FDD160" s="195"/>
      <c r="FDE160" s="195"/>
      <c r="FDF160" s="195"/>
      <c r="FDG160" s="195"/>
      <c r="FDH160" s="195"/>
      <c r="FDI160" s="195"/>
      <c r="FDJ160" s="195"/>
      <c r="FDK160" s="195"/>
      <c r="FDL160" s="195"/>
      <c r="FDM160" s="195"/>
      <c r="FDN160" s="195"/>
      <c r="FDO160" s="195"/>
      <c r="FDP160" s="195"/>
      <c r="FDQ160" s="195"/>
      <c r="FDR160" s="195"/>
      <c r="FDS160" s="195"/>
      <c r="FDT160" s="195"/>
      <c r="FDU160" s="195"/>
      <c r="FDV160" s="195"/>
      <c r="FDW160" s="195"/>
      <c r="FDX160" s="195"/>
      <c r="FDY160" s="195"/>
      <c r="FDZ160" s="195"/>
      <c r="FEA160" s="195"/>
      <c r="FEB160" s="195"/>
      <c r="FEC160" s="195"/>
      <c r="FED160" s="195"/>
      <c r="FEE160" s="195"/>
      <c r="FEF160" s="195"/>
      <c r="FEG160" s="195"/>
      <c r="FEH160" s="195"/>
      <c r="FEI160" s="195"/>
      <c r="FEJ160" s="195"/>
      <c r="FEK160" s="195"/>
      <c r="FEL160" s="195"/>
      <c r="FEM160" s="195"/>
      <c r="FEN160" s="195"/>
      <c r="FEO160" s="195"/>
      <c r="FEP160" s="195"/>
      <c r="FEQ160" s="195"/>
      <c r="FER160" s="195"/>
      <c r="FES160" s="195"/>
      <c r="FET160" s="195"/>
      <c r="FEU160" s="195"/>
      <c r="FEV160" s="195"/>
      <c r="FEW160" s="195"/>
      <c r="FEX160" s="195"/>
      <c r="FEY160" s="195"/>
      <c r="FEZ160" s="195"/>
      <c r="FFA160" s="195"/>
      <c r="FFB160" s="195"/>
      <c r="FFC160" s="195"/>
      <c r="FFD160" s="195"/>
      <c r="FFE160" s="195"/>
      <c r="FFF160" s="195"/>
      <c r="FFG160" s="195"/>
      <c r="FFH160" s="195"/>
      <c r="FFI160" s="195"/>
      <c r="FFJ160" s="195"/>
      <c r="FFK160" s="195"/>
      <c r="FFL160" s="195"/>
      <c r="FFM160" s="195"/>
      <c r="FFN160" s="195"/>
      <c r="FFO160" s="195"/>
      <c r="FFP160" s="195"/>
      <c r="FFQ160" s="195"/>
      <c r="FFR160" s="195"/>
      <c r="FFS160" s="195"/>
      <c r="FFT160" s="195"/>
      <c r="FFU160" s="195"/>
      <c r="FFV160" s="195"/>
      <c r="FFW160" s="195"/>
      <c r="FFX160" s="195"/>
      <c r="FFY160" s="195"/>
      <c r="FFZ160" s="195"/>
      <c r="FGA160" s="195"/>
      <c r="FGB160" s="195"/>
      <c r="FGC160" s="195"/>
      <c r="FGD160" s="195"/>
      <c r="FGE160" s="195"/>
      <c r="FGF160" s="195"/>
      <c r="FGG160" s="195"/>
      <c r="FGH160" s="195"/>
      <c r="FGI160" s="195"/>
      <c r="FGJ160" s="195"/>
      <c r="FGK160" s="195"/>
      <c r="FGL160" s="195"/>
      <c r="FGM160" s="195"/>
      <c r="FGN160" s="195"/>
      <c r="FGO160" s="195"/>
      <c r="FGP160" s="195"/>
      <c r="FGQ160" s="195"/>
      <c r="FGR160" s="195"/>
      <c r="FGS160" s="195"/>
      <c r="FGT160" s="195"/>
      <c r="FGU160" s="195"/>
      <c r="FGV160" s="195"/>
      <c r="FGW160" s="195"/>
      <c r="FGX160" s="195"/>
      <c r="FGY160" s="195"/>
      <c r="FGZ160" s="195"/>
      <c r="FHA160" s="195"/>
      <c r="FHB160" s="195"/>
      <c r="FHC160" s="195"/>
      <c r="FHD160" s="195"/>
      <c r="FHE160" s="195"/>
      <c r="FHF160" s="195"/>
      <c r="FHG160" s="195"/>
      <c r="FHH160" s="195"/>
      <c r="FHI160" s="195"/>
      <c r="FHJ160" s="195"/>
      <c r="FHK160" s="195"/>
      <c r="FHL160" s="195"/>
      <c r="FHM160" s="195"/>
      <c r="FHN160" s="195"/>
      <c r="FHO160" s="195"/>
      <c r="FHP160" s="195"/>
      <c r="FHQ160" s="195"/>
      <c r="FHR160" s="195"/>
      <c r="FHS160" s="195"/>
      <c r="FHT160" s="195"/>
      <c r="FHU160" s="195"/>
      <c r="FHV160" s="195"/>
      <c r="FHW160" s="195"/>
      <c r="FHX160" s="195"/>
      <c r="FHY160" s="195"/>
      <c r="FHZ160" s="195"/>
      <c r="FIA160" s="195"/>
      <c r="FIB160" s="195"/>
      <c r="FIC160" s="195"/>
      <c r="FID160" s="195"/>
      <c r="FIE160" s="195"/>
      <c r="FIF160" s="195"/>
      <c r="FIG160" s="195"/>
      <c r="FIH160" s="195"/>
      <c r="FII160" s="195"/>
      <c r="FIJ160" s="195"/>
      <c r="FIK160" s="195"/>
      <c r="FIL160" s="195"/>
      <c r="FIM160" s="195"/>
      <c r="FIN160" s="195"/>
      <c r="FIO160" s="195"/>
      <c r="FIP160" s="195"/>
      <c r="FIQ160" s="195"/>
      <c r="FIR160" s="195"/>
      <c r="FIS160" s="195"/>
      <c r="FIT160" s="195"/>
      <c r="FIU160" s="195"/>
      <c r="FIV160" s="195"/>
      <c r="FIW160" s="195"/>
      <c r="FIX160" s="195"/>
      <c r="FIY160" s="195"/>
      <c r="FIZ160" s="195"/>
      <c r="FJA160" s="195"/>
      <c r="FJB160" s="195"/>
      <c r="FJC160" s="195"/>
      <c r="FJD160" s="195"/>
      <c r="FJE160" s="195"/>
      <c r="FJF160" s="195"/>
      <c r="FJG160" s="195"/>
      <c r="FJH160" s="195"/>
      <c r="FJI160" s="195"/>
      <c r="FJJ160" s="195"/>
      <c r="FJK160" s="195"/>
      <c r="FJL160" s="195"/>
      <c r="FJM160" s="195"/>
      <c r="FJN160" s="195"/>
      <c r="FJO160" s="195"/>
      <c r="FJP160" s="195"/>
      <c r="FJQ160" s="195"/>
      <c r="FJR160" s="195"/>
      <c r="FJS160" s="195"/>
      <c r="FJT160" s="195"/>
      <c r="FJU160" s="195"/>
      <c r="FJV160" s="195"/>
      <c r="FJW160" s="195"/>
      <c r="FJX160" s="195"/>
      <c r="FJY160" s="195"/>
      <c r="FJZ160" s="195"/>
      <c r="FKA160" s="195"/>
      <c r="FKB160" s="195"/>
      <c r="FKC160" s="195"/>
      <c r="FKD160" s="195"/>
      <c r="FKE160" s="195"/>
      <c r="FKF160" s="195"/>
      <c r="FKG160" s="195"/>
      <c r="FKH160" s="195"/>
      <c r="FKI160" s="195"/>
      <c r="FKJ160" s="195"/>
      <c r="FKK160" s="195"/>
      <c r="FKL160" s="195"/>
      <c r="FKM160" s="195"/>
      <c r="FKN160" s="195"/>
      <c r="FKO160" s="195"/>
      <c r="FKP160" s="195"/>
      <c r="FKQ160" s="195"/>
      <c r="FKR160" s="195"/>
      <c r="FKS160" s="195"/>
      <c r="FKT160" s="195"/>
      <c r="FKU160" s="195"/>
      <c r="FKV160" s="195"/>
      <c r="FKW160" s="195"/>
      <c r="FKX160" s="195"/>
      <c r="FKY160" s="195"/>
      <c r="FKZ160" s="195"/>
      <c r="FLA160" s="195"/>
      <c r="FLB160" s="195"/>
      <c r="FLC160" s="195"/>
      <c r="FLD160" s="195"/>
      <c r="FLE160" s="195"/>
      <c r="FLF160" s="195"/>
      <c r="FLG160" s="195"/>
      <c r="FLH160" s="195"/>
      <c r="FLI160" s="195"/>
      <c r="FLJ160" s="195"/>
      <c r="FLK160" s="195"/>
      <c r="FLL160" s="195"/>
      <c r="FLM160" s="195"/>
      <c r="FLN160" s="195"/>
      <c r="FLO160" s="195"/>
      <c r="FLP160" s="195"/>
      <c r="FLQ160" s="195"/>
      <c r="FLR160" s="195"/>
      <c r="FLS160" s="195"/>
      <c r="FLT160" s="195"/>
      <c r="FLU160" s="195"/>
      <c r="FLV160" s="195"/>
      <c r="FLW160" s="195"/>
      <c r="FLX160" s="195"/>
      <c r="FLY160" s="195"/>
      <c r="FLZ160" s="195"/>
      <c r="FMA160" s="195"/>
      <c r="FMB160" s="195"/>
      <c r="FMC160" s="195"/>
      <c r="FMD160" s="195"/>
      <c r="FME160" s="195"/>
      <c r="FMF160" s="195"/>
      <c r="FMG160" s="195"/>
      <c r="FMH160" s="195"/>
      <c r="FMI160" s="195"/>
      <c r="FMJ160" s="195"/>
      <c r="FMK160" s="195"/>
      <c r="FML160" s="195"/>
      <c r="FMM160" s="195"/>
      <c r="FMN160" s="195"/>
      <c r="FMO160" s="195"/>
      <c r="FMP160" s="195"/>
      <c r="FMQ160" s="195"/>
      <c r="FMR160" s="195"/>
      <c r="FMS160" s="195"/>
      <c r="FMT160" s="195"/>
      <c r="FMU160" s="195"/>
      <c r="FMV160" s="195"/>
      <c r="FMW160" s="195"/>
      <c r="FMX160" s="195"/>
      <c r="FMY160" s="195"/>
      <c r="FMZ160" s="195"/>
      <c r="FNA160" s="195"/>
      <c r="FNB160" s="195"/>
      <c r="FNC160" s="195"/>
      <c r="FND160" s="195"/>
      <c r="FNE160" s="195"/>
      <c r="FNF160" s="195"/>
      <c r="FNG160" s="195"/>
      <c r="FNH160" s="195"/>
      <c r="FNI160" s="195"/>
      <c r="FNJ160" s="195"/>
      <c r="FNK160" s="195"/>
      <c r="FNL160" s="195"/>
      <c r="FNM160" s="195"/>
      <c r="FNN160" s="195"/>
      <c r="FNO160" s="195"/>
      <c r="FNP160" s="195"/>
      <c r="FNQ160" s="195"/>
      <c r="FNR160" s="195"/>
      <c r="FNS160" s="195"/>
      <c r="FNT160" s="195"/>
      <c r="FNU160" s="195"/>
      <c r="FNV160" s="195"/>
      <c r="FNW160" s="195"/>
      <c r="FNX160" s="195"/>
      <c r="FNY160" s="195"/>
      <c r="FNZ160" s="195"/>
      <c r="FOA160" s="195"/>
      <c r="FOB160" s="195"/>
      <c r="FOC160" s="195"/>
      <c r="FOD160" s="195"/>
      <c r="FOE160" s="195"/>
      <c r="FOF160" s="195"/>
      <c r="FOG160" s="195"/>
      <c r="FOH160" s="195"/>
      <c r="FOI160" s="195"/>
      <c r="FOJ160" s="195"/>
      <c r="FOK160" s="195"/>
      <c r="FOL160" s="195"/>
      <c r="FOM160" s="195"/>
      <c r="FON160" s="195"/>
      <c r="FOO160" s="195"/>
      <c r="FOP160" s="195"/>
      <c r="FOQ160" s="195"/>
      <c r="FOR160" s="195"/>
      <c r="FOS160" s="195"/>
      <c r="FOT160" s="195"/>
      <c r="FOU160" s="195"/>
      <c r="FOV160" s="195"/>
      <c r="FOW160" s="195"/>
      <c r="FOX160" s="195"/>
      <c r="FOY160" s="195"/>
      <c r="FOZ160" s="195"/>
      <c r="FPA160" s="195"/>
      <c r="FPB160" s="195"/>
      <c r="FPC160" s="195"/>
      <c r="FPD160" s="195"/>
      <c r="FPE160" s="195"/>
      <c r="FPF160" s="195"/>
      <c r="FPG160" s="195"/>
      <c r="FPH160" s="195"/>
      <c r="FPI160" s="195"/>
      <c r="FPJ160" s="195"/>
      <c r="FPK160" s="195"/>
      <c r="FPL160" s="195"/>
      <c r="FPM160" s="195"/>
      <c r="FPN160" s="195"/>
      <c r="FPO160" s="195"/>
      <c r="FPP160" s="195"/>
      <c r="FPQ160" s="195"/>
      <c r="FPR160" s="195"/>
      <c r="FPS160" s="195"/>
      <c r="FPT160" s="195"/>
      <c r="FPU160" s="195"/>
      <c r="FPV160" s="195"/>
      <c r="FPW160" s="195"/>
      <c r="FPX160" s="195"/>
      <c r="FPY160" s="195"/>
      <c r="FPZ160" s="195"/>
      <c r="FQA160" s="195"/>
      <c r="FQB160" s="195"/>
      <c r="FQC160" s="195"/>
      <c r="FQD160" s="195"/>
      <c r="FQE160" s="195"/>
      <c r="FQF160" s="195"/>
      <c r="FQG160" s="195"/>
      <c r="FQH160" s="195"/>
      <c r="FQI160" s="195"/>
      <c r="FQJ160" s="195"/>
      <c r="FQK160" s="195"/>
      <c r="FQL160" s="195"/>
      <c r="FQM160" s="195"/>
      <c r="FQN160" s="195"/>
      <c r="FQO160" s="195"/>
      <c r="FQP160" s="195"/>
      <c r="FQQ160" s="195"/>
      <c r="FQR160" s="195"/>
      <c r="FQS160" s="195"/>
      <c r="FQT160" s="195"/>
      <c r="FQU160" s="195"/>
      <c r="FQV160" s="195"/>
      <c r="FQW160" s="195"/>
      <c r="FQX160" s="195"/>
      <c r="FQY160" s="195"/>
      <c r="FQZ160" s="195"/>
      <c r="FRA160" s="195"/>
      <c r="FRB160" s="195"/>
      <c r="FRC160" s="195"/>
      <c r="FRD160" s="195"/>
      <c r="FRE160" s="195"/>
      <c r="FRF160" s="195"/>
      <c r="FRG160" s="195"/>
      <c r="FRH160" s="195"/>
      <c r="FRI160" s="195"/>
      <c r="FRJ160" s="195"/>
      <c r="FRK160" s="195"/>
      <c r="FRL160" s="195"/>
      <c r="FRM160" s="195"/>
      <c r="FRN160" s="195"/>
      <c r="FRO160" s="195"/>
      <c r="FRP160" s="195"/>
      <c r="FRQ160" s="195"/>
      <c r="FRR160" s="195"/>
      <c r="FRS160" s="195"/>
      <c r="FRT160" s="195"/>
      <c r="FRU160" s="195"/>
      <c r="FRV160" s="195"/>
      <c r="FRW160" s="195"/>
      <c r="FRX160" s="195"/>
      <c r="FRY160" s="195"/>
      <c r="FRZ160" s="195"/>
      <c r="FSA160" s="195"/>
      <c r="FSB160" s="195"/>
      <c r="FSC160" s="195"/>
      <c r="FSD160" s="195"/>
      <c r="FSE160" s="195"/>
      <c r="FSF160" s="195"/>
      <c r="FSG160" s="195"/>
      <c r="FSH160" s="195"/>
      <c r="FSI160" s="195"/>
      <c r="FSJ160" s="195"/>
      <c r="FSK160" s="195"/>
      <c r="FSL160" s="195"/>
      <c r="FSM160" s="195"/>
      <c r="FSN160" s="195"/>
      <c r="FSO160" s="195"/>
      <c r="FSP160" s="195"/>
      <c r="FSQ160" s="195"/>
      <c r="FSR160" s="195"/>
      <c r="FSS160" s="195"/>
      <c r="FST160" s="195"/>
      <c r="FSU160" s="195"/>
      <c r="FSV160" s="195"/>
      <c r="FSW160" s="195"/>
      <c r="FSX160" s="195"/>
      <c r="FSY160" s="195"/>
      <c r="FSZ160" s="195"/>
      <c r="FTA160" s="195"/>
      <c r="FTB160" s="195"/>
      <c r="FTC160" s="195"/>
      <c r="FTD160" s="195"/>
      <c r="FTE160" s="195"/>
      <c r="FTF160" s="195"/>
      <c r="FTG160" s="195"/>
      <c r="FTH160" s="195"/>
      <c r="FTI160" s="195"/>
      <c r="FTJ160" s="195"/>
      <c r="FTK160" s="195"/>
      <c r="FTL160" s="195"/>
      <c r="FTM160" s="195"/>
      <c r="FTN160" s="195"/>
      <c r="FTO160" s="195"/>
      <c r="FTP160" s="195"/>
      <c r="FTQ160" s="195"/>
      <c r="FTR160" s="195"/>
      <c r="FTS160" s="195"/>
      <c r="FTT160" s="195"/>
      <c r="FTU160" s="195"/>
      <c r="FTV160" s="195"/>
      <c r="FTW160" s="195"/>
      <c r="FTX160" s="195"/>
      <c r="FTY160" s="195"/>
      <c r="FTZ160" s="195"/>
      <c r="FUA160" s="195"/>
      <c r="FUB160" s="195"/>
      <c r="FUC160" s="195"/>
      <c r="FUD160" s="195"/>
      <c r="FUE160" s="195"/>
      <c r="FUF160" s="195"/>
      <c r="FUG160" s="195"/>
      <c r="FUH160" s="195"/>
      <c r="FUI160" s="195"/>
      <c r="FUJ160" s="195"/>
      <c r="FUK160" s="195"/>
      <c r="FUL160" s="195"/>
      <c r="FUM160" s="195"/>
      <c r="FUN160" s="195"/>
      <c r="FUO160" s="195"/>
      <c r="FUP160" s="195"/>
      <c r="FUQ160" s="195"/>
      <c r="FUR160" s="195"/>
      <c r="FUS160" s="195"/>
      <c r="FUT160" s="195"/>
      <c r="FUU160" s="195"/>
      <c r="FUV160" s="195"/>
      <c r="FUW160" s="195"/>
      <c r="FUX160" s="195"/>
      <c r="FUY160" s="195"/>
      <c r="FUZ160" s="195"/>
      <c r="FVA160" s="195"/>
      <c r="FVB160" s="195"/>
      <c r="FVC160" s="195"/>
      <c r="FVD160" s="195"/>
      <c r="FVE160" s="195"/>
      <c r="FVF160" s="195"/>
      <c r="FVG160" s="195"/>
      <c r="FVH160" s="195"/>
      <c r="FVI160" s="195"/>
      <c r="FVJ160" s="195"/>
      <c r="FVK160" s="195"/>
      <c r="FVL160" s="195"/>
      <c r="FVM160" s="195"/>
      <c r="FVN160" s="195"/>
      <c r="FVO160" s="195"/>
      <c r="FVP160" s="195"/>
      <c r="FVQ160" s="195"/>
      <c r="FVR160" s="195"/>
      <c r="FVS160" s="195"/>
      <c r="FVT160" s="195"/>
      <c r="FVU160" s="195"/>
      <c r="FVV160" s="195"/>
      <c r="FVW160" s="195"/>
      <c r="FVX160" s="195"/>
      <c r="FVY160" s="195"/>
      <c r="FVZ160" s="195"/>
      <c r="FWA160" s="195"/>
      <c r="FWB160" s="195"/>
      <c r="FWC160" s="195"/>
      <c r="FWD160" s="195"/>
      <c r="FWE160" s="195"/>
      <c r="FWF160" s="195"/>
      <c r="FWG160" s="195"/>
      <c r="FWH160" s="195"/>
      <c r="FWI160" s="195"/>
      <c r="FWJ160" s="195"/>
      <c r="FWK160" s="195"/>
      <c r="FWL160" s="195"/>
      <c r="FWM160" s="195"/>
      <c r="FWN160" s="195"/>
      <c r="FWO160" s="195"/>
      <c r="FWP160" s="195"/>
      <c r="FWQ160" s="195"/>
      <c r="FWR160" s="195"/>
      <c r="FWS160" s="195"/>
      <c r="FWT160" s="195"/>
      <c r="FWU160" s="195"/>
      <c r="FWV160" s="195"/>
      <c r="FWW160" s="195"/>
      <c r="FWX160" s="195"/>
      <c r="FWY160" s="195"/>
      <c r="FWZ160" s="195"/>
      <c r="FXA160" s="195"/>
      <c r="FXB160" s="195"/>
      <c r="FXC160" s="195"/>
      <c r="FXD160" s="195"/>
      <c r="FXE160" s="195"/>
      <c r="FXF160" s="195"/>
      <c r="FXG160" s="195"/>
      <c r="FXH160" s="195"/>
      <c r="FXI160" s="195"/>
      <c r="FXJ160" s="195"/>
      <c r="FXK160" s="195"/>
      <c r="FXL160" s="195"/>
      <c r="FXM160" s="195"/>
      <c r="FXN160" s="195"/>
      <c r="FXO160" s="195"/>
      <c r="FXP160" s="195"/>
      <c r="FXQ160" s="195"/>
      <c r="FXR160" s="195"/>
      <c r="FXS160" s="195"/>
      <c r="FXT160" s="195"/>
      <c r="FXU160" s="195"/>
      <c r="FXV160" s="195"/>
      <c r="FXW160" s="195"/>
      <c r="FXX160" s="195"/>
      <c r="FXY160" s="195"/>
      <c r="FXZ160" s="195"/>
      <c r="FYA160" s="195"/>
      <c r="FYB160" s="195"/>
      <c r="FYC160" s="195"/>
      <c r="FYD160" s="195"/>
      <c r="FYE160" s="195"/>
      <c r="FYF160" s="195"/>
      <c r="FYG160" s="195"/>
      <c r="FYH160" s="195"/>
      <c r="FYI160" s="195"/>
      <c r="FYJ160" s="195"/>
      <c r="FYK160" s="195"/>
      <c r="FYL160" s="195"/>
      <c r="FYM160" s="195"/>
      <c r="FYN160" s="195"/>
      <c r="FYO160" s="195"/>
      <c r="FYP160" s="195"/>
      <c r="FYQ160" s="195"/>
      <c r="FYR160" s="195"/>
      <c r="FYS160" s="195"/>
      <c r="FYT160" s="195"/>
      <c r="FYU160" s="195"/>
      <c r="FYV160" s="195"/>
      <c r="FYW160" s="195"/>
      <c r="FYX160" s="195"/>
      <c r="FYY160" s="195"/>
      <c r="FYZ160" s="195"/>
      <c r="FZA160" s="195"/>
      <c r="FZB160" s="195"/>
      <c r="FZC160" s="195"/>
      <c r="FZD160" s="195"/>
      <c r="FZE160" s="195"/>
      <c r="FZF160" s="195"/>
      <c r="FZG160" s="195"/>
      <c r="FZH160" s="195"/>
      <c r="FZI160" s="195"/>
      <c r="FZJ160" s="195"/>
      <c r="FZK160" s="195"/>
      <c r="FZL160" s="195"/>
      <c r="FZM160" s="195"/>
      <c r="FZN160" s="195"/>
      <c r="FZO160" s="195"/>
      <c r="FZP160" s="195"/>
      <c r="FZQ160" s="195"/>
      <c r="FZR160" s="195"/>
      <c r="FZS160" s="195"/>
      <c r="FZT160" s="195"/>
      <c r="FZU160" s="195"/>
      <c r="FZV160" s="195"/>
      <c r="FZW160" s="195"/>
      <c r="FZX160" s="195"/>
      <c r="FZY160" s="195"/>
      <c r="FZZ160" s="195"/>
      <c r="GAA160" s="195"/>
      <c r="GAB160" s="195"/>
      <c r="GAC160" s="195"/>
      <c r="GAD160" s="195"/>
      <c r="GAE160" s="195"/>
      <c r="GAF160" s="195"/>
      <c r="GAG160" s="195"/>
      <c r="GAH160" s="195"/>
      <c r="GAI160" s="195"/>
      <c r="GAJ160" s="195"/>
      <c r="GAK160" s="195"/>
      <c r="GAL160" s="195"/>
      <c r="GAM160" s="195"/>
      <c r="GAN160" s="195"/>
      <c r="GAO160" s="195"/>
      <c r="GAP160" s="195"/>
      <c r="GAQ160" s="195"/>
      <c r="GAR160" s="195"/>
      <c r="GAS160" s="195"/>
      <c r="GAT160" s="195"/>
      <c r="GAU160" s="195"/>
      <c r="GAV160" s="195"/>
      <c r="GAW160" s="195"/>
      <c r="GAX160" s="195"/>
      <c r="GAY160" s="195"/>
      <c r="GAZ160" s="195"/>
      <c r="GBA160" s="195"/>
      <c r="GBB160" s="195"/>
      <c r="GBC160" s="195"/>
      <c r="GBD160" s="195"/>
      <c r="GBE160" s="195"/>
      <c r="GBF160" s="195"/>
      <c r="GBG160" s="195"/>
      <c r="GBH160" s="195"/>
      <c r="GBI160" s="195"/>
      <c r="GBJ160" s="195"/>
      <c r="GBK160" s="195"/>
      <c r="GBL160" s="195"/>
      <c r="GBM160" s="195"/>
      <c r="GBN160" s="195"/>
      <c r="GBO160" s="195"/>
      <c r="GBP160" s="195"/>
      <c r="GBQ160" s="195"/>
      <c r="GBR160" s="195"/>
      <c r="GBS160" s="195"/>
      <c r="GBT160" s="195"/>
      <c r="GBU160" s="195"/>
      <c r="GBV160" s="195"/>
      <c r="GBW160" s="195"/>
      <c r="GBX160" s="195"/>
      <c r="GBY160" s="195"/>
      <c r="GBZ160" s="195"/>
      <c r="GCA160" s="195"/>
      <c r="GCB160" s="195"/>
      <c r="GCC160" s="195"/>
      <c r="GCD160" s="195"/>
      <c r="GCE160" s="195"/>
      <c r="GCF160" s="195"/>
      <c r="GCG160" s="195"/>
      <c r="GCH160" s="195"/>
      <c r="GCI160" s="195"/>
      <c r="GCJ160" s="195"/>
      <c r="GCK160" s="195"/>
      <c r="GCL160" s="195"/>
      <c r="GCM160" s="195"/>
      <c r="GCN160" s="195"/>
      <c r="GCO160" s="195"/>
      <c r="GCP160" s="195"/>
      <c r="GCQ160" s="195"/>
      <c r="GCR160" s="195"/>
      <c r="GCS160" s="195"/>
      <c r="GCT160" s="195"/>
      <c r="GCU160" s="195"/>
      <c r="GCV160" s="195"/>
      <c r="GCW160" s="195"/>
      <c r="GCX160" s="195"/>
      <c r="GCY160" s="195"/>
      <c r="GCZ160" s="195"/>
      <c r="GDA160" s="195"/>
      <c r="GDB160" s="195"/>
      <c r="GDC160" s="195"/>
      <c r="GDD160" s="195"/>
      <c r="GDE160" s="195"/>
      <c r="GDF160" s="195"/>
      <c r="GDG160" s="195"/>
      <c r="GDH160" s="195"/>
      <c r="GDI160" s="195"/>
      <c r="GDJ160" s="195"/>
      <c r="GDK160" s="195"/>
      <c r="GDL160" s="195"/>
      <c r="GDM160" s="195"/>
      <c r="GDN160" s="195"/>
      <c r="GDO160" s="195"/>
      <c r="GDP160" s="195"/>
      <c r="GDQ160" s="195"/>
      <c r="GDR160" s="195"/>
      <c r="GDS160" s="195"/>
      <c r="GDT160" s="195"/>
      <c r="GDU160" s="195"/>
      <c r="GDV160" s="195"/>
      <c r="GDW160" s="195"/>
      <c r="GDX160" s="195"/>
      <c r="GDY160" s="195"/>
      <c r="GDZ160" s="195"/>
      <c r="GEA160" s="195"/>
      <c r="GEB160" s="195"/>
      <c r="GEC160" s="195"/>
      <c r="GED160" s="195"/>
      <c r="GEE160" s="195"/>
      <c r="GEF160" s="195"/>
      <c r="GEG160" s="195"/>
      <c r="GEH160" s="195"/>
      <c r="GEI160" s="195"/>
      <c r="GEJ160" s="195"/>
      <c r="GEK160" s="195"/>
      <c r="GEL160" s="195"/>
      <c r="GEM160" s="195"/>
      <c r="GEN160" s="195"/>
      <c r="GEO160" s="195"/>
      <c r="GEP160" s="195"/>
      <c r="GEQ160" s="195"/>
      <c r="GER160" s="195"/>
      <c r="GES160" s="195"/>
      <c r="GET160" s="195"/>
      <c r="GEU160" s="195"/>
      <c r="GEV160" s="195"/>
      <c r="GEW160" s="195"/>
      <c r="GEX160" s="195"/>
      <c r="GEY160" s="195"/>
      <c r="GEZ160" s="195"/>
      <c r="GFA160" s="195"/>
      <c r="GFB160" s="195"/>
      <c r="GFC160" s="195"/>
      <c r="GFD160" s="195"/>
      <c r="GFE160" s="195"/>
      <c r="GFF160" s="195"/>
      <c r="GFG160" s="195"/>
      <c r="GFH160" s="195"/>
      <c r="GFI160" s="195"/>
      <c r="GFJ160" s="195"/>
      <c r="GFK160" s="195"/>
      <c r="GFL160" s="195"/>
      <c r="GFM160" s="195"/>
      <c r="GFN160" s="195"/>
      <c r="GFO160" s="195"/>
      <c r="GFP160" s="195"/>
      <c r="GFQ160" s="195"/>
      <c r="GFR160" s="195"/>
      <c r="GFS160" s="195"/>
      <c r="GFT160" s="195"/>
      <c r="GFU160" s="195"/>
      <c r="GFV160" s="195"/>
      <c r="GFW160" s="195"/>
      <c r="GFX160" s="195"/>
      <c r="GFY160" s="195"/>
      <c r="GFZ160" s="195"/>
      <c r="GGA160" s="195"/>
      <c r="GGB160" s="195"/>
      <c r="GGC160" s="195"/>
      <c r="GGD160" s="195"/>
      <c r="GGE160" s="195"/>
      <c r="GGF160" s="195"/>
      <c r="GGG160" s="195"/>
      <c r="GGH160" s="195"/>
      <c r="GGI160" s="195"/>
      <c r="GGJ160" s="195"/>
      <c r="GGK160" s="195"/>
      <c r="GGL160" s="195"/>
      <c r="GGM160" s="195"/>
      <c r="GGN160" s="195"/>
      <c r="GGO160" s="195"/>
      <c r="GGP160" s="195"/>
      <c r="GGQ160" s="195"/>
      <c r="GGR160" s="195"/>
      <c r="GGS160" s="195"/>
      <c r="GGT160" s="195"/>
      <c r="GGU160" s="195"/>
      <c r="GGV160" s="195"/>
      <c r="GGW160" s="195"/>
      <c r="GGX160" s="195"/>
      <c r="GGY160" s="195"/>
      <c r="GGZ160" s="195"/>
      <c r="GHA160" s="195"/>
      <c r="GHB160" s="195"/>
      <c r="GHC160" s="195"/>
      <c r="GHD160" s="195"/>
      <c r="GHE160" s="195"/>
      <c r="GHF160" s="195"/>
      <c r="GHG160" s="195"/>
      <c r="GHH160" s="195"/>
      <c r="GHI160" s="195"/>
      <c r="GHJ160" s="195"/>
      <c r="GHK160" s="195"/>
      <c r="GHL160" s="195"/>
      <c r="GHM160" s="195"/>
      <c r="GHN160" s="195"/>
      <c r="GHO160" s="195"/>
      <c r="GHP160" s="195"/>
      <c r="GHQ160" s="195"/>
      <c r="GHR160" s="195"/>
      <c r="GHS160" s="195"/>
      <c r="GHT160" s="195"/>
      <c r="GHU160" s="195"/>
      <c r="GHV160" s="195"/>
      <c r="GHW160" s="195"/>
      <c r="GHX160" s="195"/>
      <c r="GHY160" s="195"/>
      <c r="GHZ160" s="195"/>
      <c r="GIA160" s="195"/>
      <c r="GIB160" s="195"/>
      <c r="GIC160" s="195"/>
      <c r="GID160" s="195"/>
      <c r="GIE160" s="195"/>
      <c r="GIF160" s="195"/>
      <c r="GIG160" s="195"/>
      <c r="GIH160" s="195"/>
      <c r="GII160" s="195"/>
      <c r="GIJ160" s="195"/>
      <c r="GIK160" s="195"/>
      <c r="GIL160" s="195"/>
      <c r="GIM160" s="195"/>
      <c r="GIN160" s="195"/>
      <c r="GIO160" s="195"/>
      <c r="GIP160" s="195"/>
      <c r="GIQ160" s="195"/>
      <c r="GIR160" s="195"/>
      <c r="GIS160" s="195"/>
      <c r="GIT160" s="195"/>
      <c r="GIU160" s="195"/>
      <c r="GIV160" s="195"/>
      <c r="GIW160" s="195"/>
      <c r="GIX160" s="195"/>
      <c r="GIY160" s="195"/>
      <c r="GIZ160" s="195"/>
      <c r="GJA160" s="195"/>
      <c r="GJB160" s="195"/>
      <c r="GJC160" s="195"/>
      <c r="GJD160" s="195"/>
      <c r="GJE160" s="195"/>
      <c r="GJF160" s="195"/>
      <c r="GJG160" s="195"/>
      <c r="GJH160" s="195"/>
      <c r="GJI160" s="195"/>
      <c r="GJJ160" s="195"/>
      <c r="GJK160" s="195"/>
      <c r="GJL160" s="195"/>
      <c r="GJM160" s="195"/>
      <c r="GJN160" s="195"/>
      <c r="GJO160" s="195"/>
      <c r="GJP160" s="195"/>
      <c r="GJQ160" s="195"/>
      <c r="GJR160" s="195"/>
      <c r="GJS160" s="195"/>
      <c r="GJT160" s="195"/>
      <c r="GJU160" s="195"/>
      <c r="GJV160" s="195"/>
      <c r="GJW160" s="195"/>
      <c r="GJX160" s="195"/>
      <c r="GJY160" s="195"/>
      <c r="GJZ160" s="195"/>
      <c r="GKA160" s="195"/>
      <c r="GKB160" s="195"/>
      <c r="GKC160" s="195"/>
      <c r="GKD160" s="195"/>
      <c r="GKE160" s="195"/>
      <c r="GKF160" s="195"/>
      <c r="GKG160" s="195"/>
      <c r="GKH160" s="195"/>
      <c r="GKI160" s="195"/>
      <c r="GKJ160" s="195"/>
      <c r="GKK160" s="195"/>
      <c r="GKL160" s="195"/>
      <c r="GKM160" s="195"/>
      <c r="GKN160" s="195"/>
      <c r="GKO160" s="195"/>
      <c r="GKP160" s="195"/>
      <c r="GKQ160" s="195"/>
      <c r="GKR160" s="195"/>
      <c r="GKS160" s="195"/>
      <c r="GKT160" s="195"/>
      <c r="GKU160" s="195"/>
      <c r="GKV160" s="195"/>
      <c r="GKW160" s="195"/>
      <c r="GKX160" s="195"/>
      <c r="GKY160" s="195"/>
      <c r="GKZ160" s="195"/>
      <c r="GLA160" s="195"/>
      <c r="GLB160" s="195"/>
      <c r="GLC160" s="195"/>
      <c r="GLD160" s="195"/>
      <c r="GLE160" s="195"/>
      <c r="GLF160" s="195"/>
      <c r="GLG160" s="195"/>
      <c r="GLH160" s="195"/>
      <c r="GLI160" s="195"/>
      <c r="GLJ160" s="195"/>
      <c r="GLK160" s="195"/>
      <c r="GLL160" s="195"/>
      <c r="GLM160" s="195"/>
      <c r="GLN160" s="195"/>
      <c r="GLO160" s="195"/>
      <c r="GLP160" s="195"/>
      <c r="GLQ160" s="195"/>
      <c r="GLR160" s="195"/>
      <c r="GLS160" s="195"/>
      <c r="GLT160" s="195"/>
      <c r="GLU160" s="195"/>
      <c r="GLV160" s="195"/>
      <c r="GLW160" s="195"/>
      <c r="GLX160" s="195"/>
      <c r="GLY160" s="195"/>
      <c r="GLZ160" s="195"/>
      <c r="GMA160" s="195"/>
      <c r="GMB160" s="195"/>
      <c r="GMC160" s="195"/>
      <c r="GMD160" s="195"/>
      <c r="GME160" s="195"/>
      <c r="GMF160" s="195"/>
      <c r="GMG160" s="195"/>
      <c r="GMH160" s="195"/>
      <c r="GMI160" s="195"/>
      <c r="GMJ160" s="195"/>
      <c r="GMK160" s="195"/>
      <c r="GML160" s="195"/>
      <c r="GMM160" s="195"/>
      <c r="GMN160" s="195"/>
      <c r="GMO160" s="195"/>
      <c r="GMP160" s="195"/>
      <c r="GMQ160" s="195"/>
      <c r="GMR160" s="195"/>
      <c r="GMS160" s="195"/>
      <c r="GMT160" s="195"/>
      <c r="GMU160" s="195"/>
      <c r="GMV160" s="195"/>
      <c r="GMW160" s="195"/>
      <c r="GMX160" s="195"/>
      <c r="GMY160" s="195"/>
      <c r="GMZ160" s="195"/>
      <c r="GNA160" s="195"/>
      <c r="GNB160" s="195"/>
      <c r="GNC160" s="195"/>
      <c r="GND160" s="195"/>
      <c r="GNE160" s="195"/>
      <c r="GNF160" s="195"/>
      <c r="GNG160" s="195"/>
      <c r="GNH160" s="195"/>
      <c r="GNI160" s="195"/>
      <c r="GNJ160" s="195"/>
      <c r="GNK160" s="195"/>
      <c r="GNL160" s="195"/>
      <c r="GNM160" s="195"/>
      <c r="GNN160" s="195"/>
      <c r="GNO160" s="195"/>
      <c r="GNP160" s="195"/>
      <c r="GNQ160" s="195"/>
      <c r="GNR160" s="195"/>
      <c r="GNS160" s="195"/>
      <c r="GNT160" s="195"/>
      <c r="GNU160" s="195"/>
      <c r="GNV160" s="195"/>
      <c r="GNW160" s="195"/>
      <c r="GNX160" s="195"/>
      <c r="GNY160" s="195"/>
      <c r="GNZ160" s="195"/>
      <c r="GOA160" s="195"/>
      <c r="GOB160" s="195"/>
      <c r="GOC160" s="195"/>
      <c r="GOD160" s="195"/>
      <c r="GOE160" s="195"/>
      <c r="GOF160" s="195"/>
      <c r="GOG160" s="195"/>
      <c r="GOH160" s="195"/>
      <c r="GOI160" s="195"/>
      <c r="GOJ160" s="195"/>
      <c r="GOK160" s="195"/>
      <c r="GOL160" s="195"/>
      <c r="GOM160" s="195"/>
      <c r="GON160" s="195"/>
      <c r="GOO160" s="195"/>
      <c r="GOP160" s="195"/>
      <c r="GOQ160" s="195"/>
      <c r="GOR160" s="195"/>
      <c r="GOS160" s="195"/>
      <c r="GOT160" s="195"/>
      <c r="GOU160" s="195"/>
      <c r="GOV160" s="195"/>
      <c r="GOW160" s="195"/>
      <c r="GOX160" s="195"/>
      <c r="GOY160" s="195"/>
      <c r="GOZ160" s="195"/>
      <c r="GPA160" s="195"/>
      <c r="GPB160" s="195"/>
      <c r="GPC160" s="195"/>
      <c r="GPD160" s="195"/>
      <c r="GPE160" s="195"/>
      <c r="GPF160" s="195"/>
      <c r="GPG160" s="195"/>
      <c r="GPH160" s="195"/>
      <c r="GPI160" s="195"/>
      <c r="GPJ160" s="195"/>
      <c r="GPK160" s="195"/>
      <c r="GPL160" s="195"/>
      <c r="GPM160" s="195"/>
      <c r="GPN160" s="195"/>
      <c r="GPO160" s="195"/>
      <c r="GPP160" s="195"/>
      <c r="GPQ160" s="195"/>
      <c r="GPR160" s="195"/>
      <c r="GPS160" s="195"/>
      <c r="GPT160" s="195"/>
      <c r="GPU160" s="195"/>
      <c r="GPV160" s="195"/>
      <c r="GPW160" s="195"/>
      <c r="GPX160" s="195"/>
      <c r="GPY160" s="195"/>
      <c r="GPZ160" s="195"/>
      <c r="GQA160" s="195"/>
      <c r="GQB160" s="195"/>
      <c r="GQC160" s="195"/>
      <c r="GQD160" s="195"/>
      <c r="GQE160" s="195"/>
      <c r="GQF160" s="195"/>
      <c r="GQG160" s="195"/>
      <c r="GQH160" s="195"/>
      <c r="GQI160" s="195"/>
      <c r="GQJ160" s="195"/>
      <c r="GQK160" s="195"/>
      <c r="GQL160" s="195"/>
      <c r="GQM160" s="195"/>
      <c r="GQN160" s="195"/>
      <c r="GQO160" s="195"/>
      <c r="GQP160" s="195"/>
      <c r="GQQ160" s="195"/>
      <c r="GQR160" s="195"/>
      <c r="GQS160" s="195"/>
      <c r="GQT160" s="195"/>
      <c r="GQU160" s="195"/>
      <c r="GQV160" s="195"/>
      <c r="GQW160" s="195"/>
      <c r="GQX160" s="195"/>
      <c r="GQY160" s="195"/>
      <c r="GQZ160" s="195"/>
      <c r="GRA160" s="195"/>
      <c r="GRB160" s="195"/>
      <c r="GRC160" s="195"/>
      <c r="GRD160" s="195"/>
      <c r="GRE160" s="195"/>
      <c r="GRF160" s="195"/>
      <c r="GRG160" s="195"/>
      <c r="GRH160" s="195"/>
      <c r="GRI160" s="195"/>
      <c r="GRJ160" s="195"/>
      <c r="GRK160" s="195"/>
      <c r="GRL160" s="195"/>
      <c r="GRM160" s="195"/>
      <c r="GRN160" s="195"/>
      <c r="GRO160" s="195"/>
      <c r="GRP160" s="195"/>
      <c r="GRQ160" s="195"/>
      <c r="GRR160" s="195"/>
      <c r="GRS160" s="195"/>
      <c r="GRT160" s="195"/>
      <c r="GRU160" s="195"/>
      <c r="GRV160" s="195"/>
      <c r="GRW160" s="195"/>
      <c r="GRX160" s="195"/>
      <c r="GRY160" s="195"/>
      <c r="GRZ160" s="195"/>
      <c r="GSA160" s="195"/>
      <c r="GSB160" s="195"/>
      <c r="GSC160" s="195"/>
      <c r="GSD160" s="195"/>
      <c r="GSE160" s="195"/>
      <c r="GSF160" s="195"/>
      <c r="GSG160" s="195"/>
      <c r="GSH160" s="195"/>
      <c r="GSI160" s="195"/>
      <c r="GSJ160" s="195"/>
      <c r="GSK160" s="195"/>
      <c r="GSL160" s="195"/>
      <c r="GSM160" s="195"/>
      <c r="GSN160" s="195"/>
      <c r="GSO160" s="195"/>
      <c r="GSP160" s="195"/>
      <c r="GSQ160" s="195"/>
      <c r="GSR160" s="195"/>
      <c r="GSS160" s="195"/>
      <c r="GST160" s="195"/>
      <c r="GSU160" s="195"/>
      <c r="GSV160" s="195"/>
      <c r="GSW160" s="195"/>
      <c r="GSX160" s="195"/>
      <c r="GSY160" s="195"/>
      <c r="GSZ160" s="195"/>
      <c r="GTA160" s="195"/>
      <c r="GTB160" s="195"/>
      <c r="GTC160" s="195"/>
      <c r="GTD160" s="195"/>
      <c r="GTE160" s="195"/>
      <c r="GTF160" s="195"/>
      <c r="GTG160" s="195"/>
      <c r="GTH160" s="195"/>
      <c r="GTI160" s="195"/>
      <c r="GTJ160" s="195"/>
      <c r="GTK160" s="195"/>
      <c r="GTL160" s="195"/>
      <c r="GTM160" s="195"/>
      <c r="GTN160" s="195"/>
      <c r="GTO160" s="195"/>
      <c r="GTP160" s="195"/>
      <c r="GTQ160" s="195"/>
      <c r="GTR160" s="195"/>
      <c r="GTS160" s="195"/>
      <c r="GTT160" s="195"/>
      <c r="GTU160" s="195"/>
      <c r="GTV160" s="195"/>
      <c r="GTW160" s="195"/>
      <c r="GTX160" s="195"/>
      <c r="GTY160" s="195"/>
      <c r="GTZ160" s="195"/>
      <c r="GUA160" s="195"/>
      <c r="GUB160" s="195"/>
      <c r="GUC160" s="195"/>
      <c r="GUD160" s="195"/>
      <c r="GUE160" s="195"/>
      <c r="GUF160" s="195"/>
      <c r="GUG160" s="195"/>
      <c r="GUH160" s="195"/>
      <c r="GUI160" s="195"/>
      <c r="GUJ160" s="195"/>
      <c r="GUK160" s="195"/>
      <c r="GUL160" s="195"/>
      <c r="GUM160" s="195"/>
      <c r="GUN160" s="195"/>
      <c r="GUO160" s="195"/>
      <c r="GUP160" s="195"/>
      <c r="GUQ160" s="195"/>
      <c r="GUR160" s="195"/>
      <c r="GUS160" s="195"/>
      <c r="GUT160" s="195"/>
      <c r="GUU160" s="195"/>
      <c r="GUV160" s="195"/>
      <c r="GUW160" s="195"/>
      <c r="GUX160" s="195"/>
      <c r="GUY160" s="195"/>
      <c r="GUZ160" s="195"/>
      <c r="GVA160" s="195"/>
      <c r="GVB160" s="195"/>
      <c r="GVC160" s="195"/>
      <c r="GVD160" s="195"/>
      <c r="GVE160" s="195"/>
      <c r="GVF160" s="195"/>
      <c r="GVG160" s="195"/>
      <c r="GVH160" s="195"/>
      <c r="GVI160" s="195"/>
      <c r="GVJ160" s="195"/>
      <c r="GVK160" s="195"/>
      <c r="GVL160" s="195"/>
      <c r="GVM160" s="195"/>
      <c r="GVN160" s="195"/>
      <c r="GVO160" s="195"/>
      <c r="GVP160" s="195"/>
      <c r="GVQ160" s="195"/>
      <c r="GVR160" s="195"/>
      <c r="GVS160" s="195"/>
      <c r="GVT160" s="195"/>
      <c r="GVU160" s="195"/>
      <c r="GVV160" s="195"/>
      <c r="GVW160" s="195"/>
      <c r="GVX160" s="195"/>
      <c r="GVY160" s="195"/>
      <c r="GVZ160" s="195"/>
      <c r="GWA160" s="195"/>
      <c r="GWB160" s="195"/>
      <c r="GWC160" s="195"/>
      <c r="GWD160" s="195"/>
      <c r="GWE160" s="195"/>
      <c r="GWF160" s="195"/>
      <c r="GWG160" s="195"/>
      <c r="GWH160" s="195"/>
      <c r="GWI160" s="195"/>
      <c r="GWJ160" s="195"/>
      <c r="GWK160" s="195"/>
      <c r="GWL160" s="195"/>
      <c r="GWM160" s="195"/>
      <c r="GWN160" s="195"/>
      <c r="GWO160" s="195"/>
      <c r="GWP160" s="195"/>
      <c r="GWQ160" s="195"/>
      <c r="GWR160" s="195"/>
      <c r="GWS160" s="195"/>
      <c r="GWT160" s="195"/>
      <c r="GWU160" s="195"/>
      <c r="GWV160" s="195"/>
      <c r="GWW160" s="195"/>
      <c r="GWX160" s="195"/>
      <c r="GWY160" s="195"/>
      <c r="GWZ160" s="195"/>
      <c r="GXA160" s="195"/>
      <c r="GXB160" s="195"/>
      <c r="GXC160" s="195"/>
      <c r="GXD160" s="195"/>
      <c r="GXE160" s="195"/>
      <c r="GXF160" s="195"/>
      <c r="GXG160" s="195"/>
      <c r="GXH160" s="195"/>
      <c r="GXI160" s="195"/>
      <c r="GXJ160" s="195"/>
      <c r="GXK160" s="195"/>
      <c r="GXL160" s="195"/>
      <c r="GXM160" s="195"/>
      <c r="GXN160" s="195"/>
      <c r="GXO160" s="195"/>
      <c r="GXP160" s="195"/>
      <c r="GXQ160" s="195"/>
      <c r="GXR160" s="195"/>
      <c r="GXS160" s="195"/>
      <c r="GXT160" s="195"/>
      <c r="GXU160" s="195"/>
      <c r="GXV160" s="195"/>
      <c r="GXW160" s="195"/>
      <c r="GXX160" s="195"/>
      <c r="GXY160" s="195"/>
      <c r="GXZ160" s="195"/>
      <c r="GYA160" s="195"/>
      <c r="GYB160" s="195"/>
      <c r="GYC160" s="195"/>
      <c r="GYD160" s="195"/>
      <c r="GYE160" s="195"/>
      <c r="GYF160" s="195"/>
      <c r="GYG160" s="195"/>
      <c r="GYH160" s="195"/>
      <c r="GYI160" s="195"/>
      <c r="GYJ160" s="195"/>
      <c r="GYK160" s="195"/>
      <c r="GYL160" s="195"/>
      <c r="GYM160" s="195"/>
      <c r="GYN160" s="195"/>
      <c r="GYO160" s="195"/>
      <c r="GYP160" s="195"/>
      <c r="GYQ160" s="195"/>
      <c r="GYR160" s="195"/>
      <c r="GYS160" s="195"/>
      <c r="GYT160" s="195"/>
      <c r="GYU160" s="195"/>
      <c r="GYV160" s="195"/>
      <c r="GYW160" s="195"/>
      <c r="GYX160" s="195"/>
      <c r="GYY160" s="195"/>
      <c r="GYZ160" s="195"/>
      <c r="GZA160" s="195"/>
      <c r="GZB160" s="195"/>
      <c r="GZC160" s="195"/>
      <c r="GZD160" s="195"/>
      <c r="GZE160" s="195"/>
      <c r="GZF160" s="195"/>
      <c r="GZG160" s="195"/>
      <c r="GZH160" s="195"/>
      <c r="GZI160" s="195"/>
      <c r="GZJ160" s="195"/>
      <c r="GZK160" s="195"/>
      <c r="GZL160" s="195"/>
      <c r="GZM160" s="195"/>
      <c r="GZN160" s="195"/>
      <c r="GZO160" s="195"/>
      <c r="GZP160" s="195"/>
      <c r="GZQ160" s="195"/>
      <c r="GZR160" s="195"/>
      <c r="GZS160" s="195"/>
      <c r="GZT160" s="195"/>
      <c r="GZU160" s="195"/>
      <c r="GZV160" s="195"/>
      <c r="GZW160" s="195"/>
      <c r="GZX160" s="195"/>
      <c r="GZY160" s="195"/>
      <c r="GZZ160" s="195"/>
      <c r="HAA160" s="195"/>
      <c r="HAB160" s="195"/>
      <c r="HAC160" s="195"/>
      <c r="HAD160" s="195"/>
      <c r="HAE160" s="195"/>
      <c r="HAF160" s="195"/>
      <c r="HAG160" s="195"/>
      <c r="HAH160" s="195"/>
      <c r="HAI160" s="195"/>
      <c r="HAJ160" s="195"/>
      <c r="HAK160" s="195"/>
      <c r="HAL160" s="195"/>
      <c r="HAM160" s="195"/>
      <c r="HAN160" s="195"/>
      <c r="HAO160" s="195"/>
      <c r="HAP160" s="195"/>
      <c r="HAQ160" s="195"/>
      <c r="HAR160" s="195"/>
      <c r="HAS160" s="195"/>
      <c r="HAT160" s="195"/>
      <c r="HAU160" s="195"/>
      <c r="HAV160" s="195"/>
      <c r="HAW160" s="195"/>
      <c r="HAX160" s="195"/>
      <c r="HAY160" s="195"/>
      <c r="HAZ160" s="195"/>
      <c r="HBA160" s="195"/>
      <c r="HBB160" s="195"/>
      <c r="HBC160" s="195"/>
      <c r="HBD160" s="195"/>
      <c r="HBE160" s="195"/>
      <c r="HBF160" s="195"/>
      <c r="HBG160" s="195"/>
      <c r="HBH160" s="195"/>
      <c r="HBI160" s="195"/>
      <c r="HBJ160" s="195"/>
      <c r="HBK160" s="195"/>
      <c r="HBL160" s="195"/>
      <c r="HBM160" s="195"/>
      <c r="HBN160" s="195"/>
      <c r="HBO160" s="195"/>
      <c r="HBP160" s="195"/>
      <c r="HBQ160" s="195"/>
      <c r="HBR160" s="195"/>
      <c r="HBS160" s="195"/>
      <c r="HBT160" s="195"/>
      <c r="HBU160" s="195"/>
      <c r="HBV160" s="195"/>
      <c r="HBW160" s="195"/>
      <c r="HBX160" s="195"/>
      <c r="HBY160" s="195"/>
      <c r="HBZ160" s="195"/>
      <c r="HCA160" s="195"/>
      <c r="HCB160" s="195"/>
      <c r="HCC160" s="195"/>
      <c r="HCD160" s="195"/>
      <c r="HCE160" s="195"/>
      <c r="HCF160" s="195"/>
      <c r="HCG160" s="195"/>
      <c r="HCH160" s="195"/>
      <c r="HCI160" s="195"/>
      <c r="HCJ160" s="195"/>
      <c r="HCK160" s="195"/>
      <c r="HCL160" s="195"/>
      <c r="HCM160" s="195"/>
      <c r="HCN160" s="195"/>
      <c r="HCO160" s="195"/>
      <c r="HCP160" s="195"/>
      <c r="HCQ160" s="195"/>
      <c r="HCR160" s="195"/>
      <c r="HCS160" s="195"/>
      <c r="HCT160" s="195"/>
      <c r="HCU160" s="195"/>
      <c r="HCV160" s="195"/>
      <c r="HCW160" s="195"/>
      <c r="HCX160" s="195"/>
      <c r="HCY160" s="195"/>
      <c r="HCZ160" s="195"/>
      <c r="HDA160" s="195"/>
      <c r="HDB160" s="195"/>
      <c r="HDC160" s="195"/>
      <c r="HDD160" s="195"/>
      <c r="HDE160" s="195"/>
      <c r="HDF160" s="195"/>
      <c r="HDG160" s="195"/>
      <c r="HDH160" s="195"/>
      <c r="HDI160" s="195"/>
      <c r="HDJ160" s="195"/>
      <c r="HDK160" s="195"/>
      <c r="HDL160" s="195"/>
      <c r="HDM160" s="195"/>
      <c r="HDN160" s="195"/>
      <c r="HDO160" s="195"/>
      <c r="HDP160" s="195"/>
      <c r="HDQ160" s="195"/>
      <c r="HDR160" s="195"/>
      <c r="HDS160" s="195"/>
      <c r="HDT160" s="195"/>
      <c r="HDU160" s="195"/>
      <c r="HDV160" s="195"/>
      <c r="HDW160" s="195"/>
      <c r="HDX160" s="195"/>
      <c r="HDY160" s="195"/>
      <c r="HDZ160" s="195"/>
      <c r="HEA160" s="195"/>
      <c r="HEB160" s="195"/>
      <c r="HEC160" s="195"/>
      <c r="HED160" s="195"/>
      <c r="HEE160" s="195"/>
      <c r="HEF160" s="195"/>
      <c r="HEG160" s="195"/>
      <c r="HEH160" s="195"/>
      <c r="HEI160" s="195"/>
      <c r="HEJ160" s="195"/>
      <c r="HEK160" s="195"/>
      <c r="HEL160" s="195"/>
      <c r="HEM160" s="195"/>
      <c r="HEN160" s="195"/>
      <c r="HEO160" s="195"/>
      <c r="HEP160" s="195"/>
      <c r="HEQ160" s="195"/>
      <c r="HER160" s="195"/>
      <c r="HES160" s="195"/>
      <c r="HET160" s="195"/>
      <c r="HEU160" s="195"/>
      <c r="HEV160" s="195"/>
      <c r="HEW160" s="195"/>
      <c r="HEX160" s="195"/>
      <c r="HEY160" s="195"/>
      <c r="HEZ160" s="195"/>
      <c r="HFA160" s="195"/>
      <c r="HFB160" s="195"/>
      <c r="HFC160" s="195"/>
      <c r="HFD160" s="195"/>
      <c r="HFE160" s="195"/>
      <c r="HFF160" s="195"/>
      <c r="HFG160" s="195"/>
      <c r="HFH160" s="195"/>
      <c r="HFI160" s="195"/>
      <c r="HFJ160" s="195"/>
      <c r="HFK160" s="195"/>
      <c r="HFL160" s="195"/>
      <c r="HFM160" s="195"/>
      <c r="HFN160" s="195"/>
      <c r="HFO160" s="195"/>
      <c r="HFP160" s="195"/>
      <c r="HFQ160" s="195"/>
      <c r="HFR160" s="195"/>
      <c r="HFS160" s="195"/>
      <c r="HFT160" s="195"/>
      <c r="HFU160" s="195"/>
      <c r="HFV160" s="195"/>
      <c r="HFW160" s="195"/>
      <c r="HFX160" s="195"/>
      <c r="HFY160" s="195"/>
      <c r="HFZ160" s="195"/>
      <c r="HGA160" s="195"/>
      <c r="HGB160" s="195"/>
      <c r="HGC160" s="195"/>
      <c r="HGD160" s="195"/>
      <c r="HGE160" s="195"/>
      <c r="HGF160" s="195"/>
      <c r="HGG160" s="195"/>
      <c r="HGH160" s="195"/>
      <c r="HGI160" s="195"/>
      <c r="HGJ160" s="195"/>
      <c r="HGK160" s="195"/>
      <c r="HGL160" s="195"/>
      <c r="HGM160" s="195"/>
      <c r="HGN160" s="195"/>
      <c r="HGO160" s="195"/>
      <c r="HGP160" s="195"/>
      <c r="HGQ160" s="195"/>
      <c r="HGR160" s="195"/>
      <c r="HGS160" s="195"/>
      <c r="HGT160" s="195"/>
      <c r="HGU160" s="195"/>
      <c r="HGV160" s="195"/>
      <c r="HGW160" s="195"/>
      <c r="HGX160" s="195"/>
      <c r="HGY160" s="195"/>
      <c r="HGZ160" s="195"/>
      <c r="HHA160" s="195"/>
      <c r="HHB160" s="195"/>
      <c r="HHC160" s="195"/>
      <c r="HHD160" s="195"/>
      <c r="HHE160" s="195"/>
      <c r="HHF160" s="195"/>
      <c r="HHG160" s="195"/>
      <c r="HHH160" s="195"/>
      <c r="HHI160" s="195"/>
      <c r="HHJ160" s="195"/>
      <c r="HHK160" s="195"/>
      <c r="HHL160" s="195"/>
      <c r="HHM160" s="195"/>
      <c r="HHN160" s="195"/>
      <c r="HHO160" s="195"/>
      <c r="HHP160" s="195"/>
      <c r="HHQ160" s="195"/>
      <c r="HHR160" s="195"/>
      <c r="HHS160" s="195"/>
      <c r="HHT160" s="195"/>
      <c r="HHU160" s="195"/>
      <c r="HHV160" s="195"/>
      <c r="HHW160" s="195"/>
      <c r="HHX160" s="195"/>
      <c r="HHY160" s="195"/>
      <c r="HHZ160" s="195"/>
      <c r="HIA160" s="195"/>
      <c r="HIB160" s="195"/>
      <c r="HIC160" s="195"/>
      <c r="HID160" s="195"/>
      <c r="HIE160" s="195"/>
      <c r="HIF160" s="195"/>
      <c r="HIG160" s="195"/>
      <c r="HIH160" s="195"/>
      <c r="HII160" s="195"/>
      <c r="HIJ160" s="195"/>
      <c r="HIK160" s="195"/>
      <c r="HIL160" s="195"/>
      <c r="HIM160" s="195"/>
      <c r="HIN160" s="195"/>
      <c r="HIO160" s="195"/>
      <c r="HIP160" s="195"/>
      <c r="HIQ160" s="195"/>
      <c r="HIR160" s="195"/>
      <c r="HIS160" s="195"/>
      <c r="HIT160" s="195"/>
      <c r="HIU160" s="195"/>
      <c r="HIV160" s="195"/>
      <c r="HIW160" s="195"/>
      <c r="HIX160" s="195"/>
      <c r="HIY160" s="195"/>
      <c r="HIZ160" s="195"/>
      <c r="HJA160" s="195"/>
      <c r="HJB160" s="195"/>
      <c r="HJC160" s="195"/>
      <c r="HJD160" s="195"/>
      <c r="HJE160" s="195"/>
      <c r="HJF160" s="195"/>
      <c r="HJG160" s="195"/>
      <c r="HJH160" s="195"/>
      <c r="HJI160" s="195"/>
      <c r="HJJ160" s="195"/>
      <c r="HJK160" s="195"/>
      <c r="HJL160" s="195"/>
      <c r="HJM160" s="195"/>
      <c r="HJN160" s="195"/>
      <c r="HJO160" s="195"/>
      <c r="HJP160" s="195"/>
      <c r="HJQ160" s="195"/>
      <c r="HJR160" s="195"/>
      <c r="HJS160" s="195"/>
      <c r="HJT160" s="195"/>
      <c r="HJU160" s="195"/>
      <c r="HJV160" s="195"/>
      <c r="HJW160" s="195"/>
      <c r="HJX160" s="195"/>
      <c r="HJY160" s="195"/>
      <c r="HJZ160" s="195"/>
      <c r="HKA160" s="195"/>
      <c r="HKB160" s="195"/>
      <c r="HKC160" s="195"/>
      <c r="HKD160" s="195"/>
      <c r="HKE160" s="195"/>
      <c r="HKF160" s="195"/>
      <c r="HKG160" s="195"/>
      <c r="HKH160" s="195"/>
      <c r="HKI160" s="195"/>
      <c r="HKJ160" s="195"/>
      <c r="HKK160" s="195"/>
      <c r="HKL160" s="195"/>
      <c r="HKM160" s="195"/>
      <c r="HKN160" s="195"/>
      <c r="HKO160" s="195"/>
      <c r="HKP160" s="195"/>
      <c r="HKQ160" s="195"/>
      <c r="HKR160" s="195"/>
      <c r="HKS160" s="195"/>
      <c r="HKT160" s="195"/>
      <c r="HKU160" s="195"/>
      <c r="HKV160" s="195"/>
      <c r="HKW160" s="195"/>
      <c r="HKX160" s="195"/>
      <c r="HKY160" s="195"/>
      <c r="HKZ160" s="195"/>
      <c r="HLA160" s="195"/>
      <c r="HLB160" s="195"/>
      <c r="HLC160" s="195"/>
      <c r="HLD160" s="195"/>
      <c r="HLE160" s="195"/>
      <c r="HLF160" s="195"/>
      <c r="HLG160" s="195"/>
      <c r="HLH160" s="195"/>
      <c r="HLI160" s="195"/>
      <c r="HLJ160" s="195"/>
      <c r="HLK160" s="195"/>
      <c r="HLL160" s="195"/>
      <c r="HLM160" s="195"/>
      <c r="HLN160" s="195"/>
      <c r="HLO160" s="195"/>
      <c r="HLP160" s="195"/>
      <c r="HLQ160" s="195"/>
      <c r="HLR160" s="195"/>
      <c r="HLS160" s="195"/>
      <c r="HLT160" s="195"/>
      <c r="HLU160" s="195"/>
      <c r="HLV160" s="195"/>
      <c r="HLW160" s="195"/>
      <c r="HLX160" s="195"/>
      <c r="HLY160" s="195"/>
      <c r="HLZ160" s="195"/>
      <c r="HMA160" s="195"/>
      <c r="HMB160" s="195"/>
      <c r="HMC160" s="195"/>
      <c r="HMD160" s="195"/>
      <c r="HME160" s="195"/>
      <c r="HMF160" s="195"/>
      <c r="HMG160" s="195"/>
      <c r="HMH160" s="195"/>
      <c r="HMI160" s="195"/>
      <c r="HMJ160" s="195"/>
      <c r="HMK160" s="195"/>
      <c r="HML160" s="195"/>
      <c r="HMM160" s="195"/>
      <c r="HMN160" s="195"/>
      <c r="HMO160" s="195"/>
      <c r="HMP160" s="195"/>
      <c r="HMQ160" s="195"/>
      <c r="HMR160" s="195"/>
      <c r="HMS160" s="195"/>
      <c r="HMT160" s="195"/>
      <c r="HMU160" s="195"/>
      <c r="HMV160" s="195"/>
      <c r="HMW160" s="195"/>
      <c r="HMX160" s="195"/>
      <c r="HMY160" s="195"/>
      <c r="HMZ160" s="195"/>
      <c r="HNA160" s="195"/>
      <c r="HNB160" s="195"/>
      <c r="HNC160" s="195"/>
      <c r="HND160" s="195"/>
      <c r="HNE160" s="195"/>
      <c r="HNF160" s="195"/>
      <c r="HNG160" s="195"/>
      <c r="HNH160" s="195"/>
      <c r="HNI160" s="195"/>
      <c r="HNJ160" s="195"/>
      <c r="HNK160" s="195"/>
      <c r="HNL160" s="195"/>
      <c r="HNM160" s="195"/>
      <c r="HNN160" s="195"/>
      <c r="HNO160" s="195"/>
      <c r="HNP160" s="195"/>
      <c r="HNQ160" s="195"/>
      <c r="HNR160" s="195"/>
      <c r="HNS160" s="195"/>
      <c r="HNT160" s="195"/>
      <c r="HNU160" s="195"/>
      <c r="HNV160" s="195"/>
      <c r="HNW160" s="195"/>
      <c r="HNX160" s="195"/>
      <c r="HNY160" s="195"/>
      <c r="HNZ160" s="195"/>
      <c r="HOA160" s="195"/>
      <c r="HOB160" s="195"/>
      <c r="HOC160" s="195"/>
      <c r="HOD160" s="195"/>
      <c r="HOE160" s="195"/>
      <c r="HOF160" s="195"/>
      <c r="HOG160" s="195"/>
      <c r="HOH160" s="195"/>
      <c r="HOI160" s="195"/>
      <c r="HOJ160" s="195"/>
      <c r="HOK160" s="195"/>
      <c r="HOL160" s="195"/>
      <c r="HOM160" s="195"/>
      <c r="HON160" s="195"/>
      <c r="HOO160" s="195"/>
      <c r="HOP160" s="195"/>
      <c r="HOQ160" s="195"/>
      <c r="HOR160" s="195"/>
      <c r="HOS160" s="195"/>
      <c r="HOT160" s="195"/>
      <c r="HOU160" s="195"/>
      <c r="HOV160" s="195"/>
      <c r="HOW160" s="195"/>
      <c r="HOX160" s="195"/>
      <c r="HOY160" s="195"/>
      <c r="HOZ160" s="195"/>
      <c r="HPA160" s="195"/>
      <c r="HPB160" s="195"/>
      <c r="HPC160" s="195"/>
      <c r="HPD160" s="195"/>
      <c r="HPE160" s="195"/>
      <c r="HPF160" s="195"/>
      <c r="HPG160" s="195"/>
      <c r="HPH160" s="195"/>
      <c r="HPI160" s="195"/>
      <c r="HPJ160" s="195"/>
      <c r="HPK160" s="195"/>
      <c r="HPL160" s="195"/>
      <c r="HPM160" s="195"/>
      <c r="HPN160" s="195"/>
      <c r="HPO160" s="195"/>
      <c r="HPP160" s="195"/>
      <c r="HPQ160" s="195"/>
      <c r="HPR160" s="195"/>
      <c r="HPS160" s="195"/>
      <c r="HPT160" s="195"/>
      <c r="HPU160" s="195"/>
      <c r="HPV160" s="195"/>
      <c r="HPW160" s="195"/>
      <c r="HPX160" s="195"/>
      <c r="HPY160" s="195"/>
      <c r="HPZ160" s="195"/>
      <c r="HQA160" s="195"/>
      <c r="HQB160" s="195"/>
      <c r="HQC160" s="195"/>
      <c r="HQD160" s="195"/>
      <c r="HQE160" s="195"/>
      <c r="HQF160" s="195"/>
      <c r="HQG160" s="195"/>
      <c r="HQH160" s="195"/>
      <c r="HQI160" s="195"/>
      <c r="HQJ160" s="195"/>
      <c r="HQK160" s="195"/>
      <c r="HQL160" s="195"/>
      <c r="HQM160" s="195"/>
      <c r="HQN160" s="195"/>
      <c r="HQO160" s="195"/>
      <c r="HQP160" s="195"/>
      <c r="HQQ160" s="195"/>
      <c r="HQR160" s="195"/>
      <c r="HQS160" s="195"/>
      <c r="HQT160" s="195"/>
      <c r="HQU160" s="195"/>
      <c r="HQV160" s="195"/>
      <c r="HQW160" s="195"/>
      <c r="HQX160" s="195"/>
      <c r="HQY160" s="195"/>
      <c r="HQZ160" s="195"/>
      <c r="HRA160" s="195"/>
      <c r="HRB160" s="195"/>
      <c r="HRC160" s="195"/>
      <c r="HRD160" s="195"/>
      <c r="HRE160" s="195"/>
      <c r="HRF160" s="195"/>
      <c r="HRG160" s="195"/>
      <c r="HRH160" s="195"/>
      <c r="HRI160" s="195"/>
      <c r="HRJ160" s="195"/>
      <c r="HRK160" s="195"/>
      <c r="HRL160" s="195"/>
      <c r="HRM160" s="195"/>
      <c r="HRN160" s="195"/>
      <c r="HRO160" s="195"/>
      <c r="HRP160" s="195"/>
      <c r="HRQ160" s="195"/>
      <c r="HRR160" s="195"/>
      <c r="HRS160" s="195"/>
      <c r="HRT160" s="195"/>
      <c r="HRU160" s="195"/>
      <c r="HRV160" s="195"/>
      <c r="HRW160" s="195"/>
      <c r="HRX160" s="195"/>
      <c r="HRY160" s="195"/>
      <c r="HRZ160" s="195"/>
      <c r="HSA160" s="195"/>
      <c r="HSB160" s="195"/>
      <c r="HSC160" s="195"/>
      <c r="HSD160" s="195"/>
      <c r="HSE160" s="195"/>
      <c r="HSF160" s="195"/>
      <c r="HSG160" s="195"/>
      <c r="HSH160" s="195"/>
      <c r="HSI160" s="195"/>
      <c r="HSJ160" s="195"/>
      <c r="HSK160" s="195"/>
      <c r="HSL160" s="195"/>
      <c r="HSM160" s="195"/>
      <c r="HSN160" s="195"/>
      <c r="HSO160" s="195"/>
      <c r="HSP160" s="195"/>
      <c r="HSQ160" s="195"/>
      <c r="HSR160" s="195"/>
      <c r="HSS160" s="195"/>
      <c r="HST160" s="195"/>
      <c r="HSU160" s="195"/>
      <c r="HSV160" s="195"/>
      <c r="HSW160" s="195"/>
      <c r="HSX160" s="195"/>
      <c r="HSY160" s="195"/>
      <c r="HSZ160" s="195"/>
      <c r="HTA160" s="195"/>
      <c r="HTB160" s="195"/>
      <c r="HTC160" s="195"/>
      <c r="HTD160" s="195"/>
      <c r="HTE160" s="195"/>
      <c r="HTF160" s="195"/>
      <c r="HTG160" s="195"/>
      <c r="HTH160" s="195"/>
      <c r="HTI160" s="195"/>
      <c r="HTJ160" s="195"/>
      <c r="HTK160" s="195"/>
      <c r="HTL160" s="195"/>
      <c r="HTM160" s="195"/>
      <c r="HTN160" s="195"/>
      <c r="HTO160" s="195"/>
      <c r="HTP160" s="195"/>
      <c r="HTQ160" s="195"/>
      <c r="HTR160" s="195"/>
      <c r="HTS160" s="195"/>
      <c r="HTT160" s="195"/>
      <c r="HTU160" s="195"/>
      <c r="HTV160" s="195"/>
      <c r="HTW160" s="195"/>
      <c r="HTX160" s="195"/>
      <c r="HTY160" s="195"/>
      <c r="HTZ160" s="195"/>
      <c r="HUA160" s="195"/>
      <c r="HUB160" s="195"/>
      <c r="HUC160" s="195"/>
      <c r="HUD160" s="195"/>
      <c r="HUE160" s="195"/>
      <c r="HUF160" s="195"/>
      <c r="HUG160" s="195"/>
      <c r="HUH160" s="195"/>
      <c r="HUI160" s="195"/>
      <c r="HUJ160" s="195"/>
      <c r="HUK160" s="195"/>
      <c r="HUL160" s="195"/>
      <c r="HUM160" s="195"/>
      <c r="HUN160" s="195"/>
      <c r="HUO160" s="195"/>
      <c r="HUP160" s="195"/>
      <c r="HUQ160" s="195"/>
      <c r="HUR160" s="195"/>
      <c r="HUS160" s="195"/>
      <c r="HUT160" s="195"/>
      <c r="HUU160" s="195"/>
      <c r="HUV160" s="195"/>
      <c r="HUW160" s="195"/>
      <c r="HUX160" s="195"/>
      <c r="HUY160" s="195"/>
      <c r="HUZ160" s="195"/>
      <c r="HVA160" s="195"/>
      <c r="HVB160" s="195"/>
      <c r="HVC160" s="195"/>
      <c r="HVD160" s="195"/>
      <c r="HVE160" s="195"/>
      <c r="HVF160" s="195"/>
      <c r="HVG160" s="195"/>
      <c r="HVH160" s="195"/>
      <c r="HVI160" s="195"/>
      <c r="HVJ160" s="195"/>
      <c r="HVK160" s="195"/>
      <c r="HVL160" s="195"/>
      <c r="HVM160" s="195"/>
      <c r="HVN160" s="195"/>
      <c r="HVO160" s="195"/>
      <c r="HVP160" s="195"/>
      <c r="HVQ160" s="195"/>
      <c r="HVR160" s="195"/>
      <c r="HVS160" s="195"/>
      <c r="HVT160" s="195"/>
      <c r="HVU160" s="195"/>
      <c r="HVV160" s="195"/>
      <c r="HVW160" s="195"/>
      <c r="HVX160" s="195"/>
      <c r="HVY160" s="195"/>
      <c r="HVZ160" s="195"/>
      <c r="HWA160" s="195"/>
      <c r="HWB160" s="195"/>
      <c r="HWC160" s="195"/>
      <c r="HWD160" s="195"/>
      <c r="HWE160" s="195"/>
      <c r="HWF160" s="195"/>
      <c r="HWG160" s="195"/>
      <c r="HWH160" s="195"/>
      <c r="HWI160" s="195"/>
      <c r="HWJ160" s="195"/>
      <c r="HWK160" s="195"/>
      <c r="HWL160" s="195"/>
      <c r="HWM160" s="195"/>
      <c r="HWN160" s="195"/>
      <c r="HWO160" s="195"/>
      <c r="HWP160" s="195"/>
      <c r="HWQ160" s="195"/>
      <c r="HWR160" s="195"/>
      <c r="HWS160" s="195"/>
      <c r="HWT160" s="195"/>
      <c r="HWU160" s="195"/>
      <c r="HWV160" s="195"/>
      <c r="HWW160" s="195"/>
      <c r="HWX160" s="195"/>
      <c r="HWY160" s="195"/>
      <c r="HWZ160" s="195"/>
      <c r="HXA160" s="195"/>
      <c r="HXB160" s="195"/>
      <c r="HXC160" s="195"/>
      <c r="HXD160" s="195"/>
      <c r="HXE160" s="195"/>
      <c r="HXF160" s="195"/>
      <c r="HXG160" s="195"/>
      <c r="HXH160" s="195"/>
      <c r="HXI160" s="195"/>
      <c r="HXJ160" s="195"/>
      <c r="HXK160" s="195"/>
      <c r="HXL160" s="195"/>
      <c r="HXM160" s="195"/>
      <c r="HXN160" s="195"/>
      <c r="HXO160" s="195"/>
      <c r="HXP160" s="195"/>
      <c r="HXQ160" s="195"/>
      <c r="HXR160" s="195"/>
      <c r="HXS160" s="195"/>
      <c r="HXT160" s="195"/>
      <c r="HXU160" s="195"/>
      <c r="HXV160" s="195"/>
      <c r="HXW160" s="195"/>
      <c r="HXX160" s="195"/>
      <c r="HXY160" s="195"/>
      <c r="HXZ160" s="195"/>
      <c r="HYA160" s="195"/>
      <c r="HYB160" s="195"/>
      <c r="HYC160" s="195"/>
      <c r="HYD160" s="195"/>
      <c r="HYE160" s="195"/>
      <c r="HYF160" s="195"/>
      <c r="HYG160" s="195"/>
      <c r="HYH160" s="195"/>
      <c r="HYI160" s="195"/>
      <c r="HYJ160" s="195"/>
      <c r="HYK160" s="195"/>
      <c r="HYL160" s="195"/>
      <c r="HYM160" s="195"/>
      <c r="HYN160" s="195"/>
      <c r="HYO160" s="195"/>
      <c r="HYP160" s="195"/>
      <c r="HYQ160" s="195"/>
      <c r="HYR160" s="195"/>
      <c r="HYS160" s="195"/>
      <c r="HYT160" s="195"/>
      <c r="HYU160" s="195"/>
      <c r="HYV160" s="195"/>
      <c r="HYW160" s="195"/>
      <c r="HYX160" s="195"/>
      <c r="HYY160" s="195"/>
      <c r="HYZ160" s="195"/>
      <c r="HZA160" s="195"/>
      <c r="HZB160" s="195"/>
      <c r="HZC160" s="195"/>
      <c r="HZD160" s="195"/>
      <c r="HZE160" s="195"/>
      <c r="HZF160" s="195"/>
      <c r="HZG160" s="195"/>
      <c r="HZH160" s="195"/>
      <c r="HZI160" s="195"/>
      <c r="HZJ160" s="195"/>
      <c r="HZK160" s="195"/>
      <c r="HZL160" s="195"/>
      <c r="HZM160" s="195"/>
      <c r="HZN160" s="195"/>
      <c r="HZO160" s="195"/>
      <c r="HZP160" s="195"/>
      <c r="HZQ160" s="195"/>
      <c r="HZR160" s="195"/>
      <c r="HZS160" s="195"/>
      <c r="HZT160" s="195"/>
      <c r="HZU160" s="195"/>
      <c r="HZV160" s="195"/>
      <c r="HZW160" s="195"/>
      <c r="HZX160" s="195"/>
      <c r="HZY160" s="195"/>
      <c r="HZZ160" s="195"/>
      <c r="IAA160" s="195"/>
      <c r="IAB160" s="195"/>
      <c r="IAC160" s="195"/>
      <c r="IAD160" s="195"/>
      <c r="IAE160" s="195"/>
      <c r="IAF160" s="195"/>
      <c r="IAG160" s="195"/>
      <c r="IAH160" s="195"/>
      <c r="IAI160" s="195"/>
      <c r="IAJ160" s="195"/>
      <c r="IAK160" s="195"/>
      <c r="IAL160" s="195"/>
      <c r="IAM160" s="195"/>
      <c r="IAN160" s="195"/>
      <c r="IAO160" s="195"/>
      <c r="IAP160" s="195"/>
      <c r="IAQ160" s="195"/>
      <c r="IAR160" s="195"/>
      <c r="IAS160" s="195"/>
      <c r="IAT160" s="195"/>
      <c r="IAU160" s="195"/>
      <c r="IAV160" s="195"/>
      <c r="IAW160" s="195"/>
      <c r="IAX160" s="195"/>
      <c r="IAY160" s="195"/>
      <c r="IAZ160" s="195"/>
      <c r="IBA160" s="195"/>
      <c r="IBB160" s="195"/>
      <c r="IBC160" s="195"/>
      <c r="IBD160" s="195"/>
      <c r="IBE160" s="195"/>
      <c r="IBF160" s="195"/>
      <c r="IBG160" s="195"/>
      <c r="IBH160" s="195"/>
      <c r="IBI160" s="195"/>
      <c r="IBJ160" s="195"/>
      <c r="IBK160" s="195"/>
      <c r="IBL160" s="195"/>
      <c r="IBM160" s="195"/>
      <c r="IBN160" s="195"/>
      <c r="IBO160" s="195"/>
      <c r="IBP160" s="195"/>
      <c r="IBQ160" s="195"/>
      <c r="IBR160" s="195"/>
      <c r="IBS160" s="195"/>
      <c r="IBT160" s="195"/>
      <c r="IBU160" s="195"/>
      <c r="IBV160" s="195"/>
      <c r="IBW160" s="195"/>
      <c r="IBX160" s="195"/>
      <c r="IBY160" s="195"/>
      <c r="IBZ160" s="195"/>
      <c r="ICA160" s="195"/>
      <c r="ICB160" s="195"/>
      <c r="ICC160" s="195"/>
      <c r="ICD160" s="195"/>
      <c r="ICE160" s="195"/>
      <c r="ICF160" s="195"/>
      <c r="ICG160" s="195"/>
      <c r="ICH160" s="195"/>
      <c r="ICI160" s="195"/>
      <c r="ICJ160" s="195"/>
      <c r="ICK160" s="195"/>
      <c r="ICL160" s="195"/>
      <c r="ICM160" s="195"/>
      <c r="ICN160" s="195"/>
      <c r="ICO160" s="195"/>
      <c r="ICP160" s="195"/>
      <c r="ICQ160" s="195"/>
      <c r="ICR160" s="195"/>
      <c r="ICS160" s="195"/>
      <c r="ICT160" s="195"/>
      <c r="ICU160" s="195"/>
      <c r="ICV160" s="195"/>
      <c r="ICW160" s="195"/>
      <c r="ICX160" s="195"/>
      <c r="ICY160" s="195"/>
      <c r="ICZ160" s="195"/>
      <c r="IDA160" s="195"/>
      <c r="IDB160" s="195"/>
      <c r="IDC160" s="195"/>
      <c r="IDD160" s="195"/>
      <c r="IDE160" s="195"/>
      <c r="IDF160" s="195"/>
      <c r="IDG160" s="195"/>
      <c r="IDH160" s="195"/>
      <c r="IDI160" s="195"/>
      <c r="IDJ160" s="195"/>
      <c r="IDK160" s="195"/>
      <c r="IDL160" s="195"/>
      <c r="IDM160" s="195"/>
      <c r="IDN160" s="195"/>
      <c r="IDO160" s="195"/>
      <c r="IDP160" s="195"/>
      <c r="IDQ160" s="195"/>
      <c r="IDR160" s="195"/>
      <c r="IDS160" s="195"/>
      <c r="IDT160" s="195"/>
      <c r="IDU160" s="195"/>
      <c r="IDV160" s="195"/>
      <c r="IDW160" s="195"/>
      <c r="IDX160" s="195"/>
      <c r="IDY160" s="195"/>
      <c r="IDZ160" s="195"/>
      <c r="IEA160" s="195"/>
      <c r="IEB160" s="195"/>
      <c r="IEC160" s="195"/>
      <c r="IED160" s="195"/>
      <c r="IEE160" s="195"/>
      <c r="IEF160" s="195"/>
      <c r="IEG160" s="195"/>
      <c r="IEH160" s="195"/>
      <c r="IEI160" s="195"/>
      <c r="IEJ160" s="195"/>
      <c r="IEK160" s="195"/>
      <c r="IEL160" s="195"/>
      <c r="IEM160" s="195"/>
      <c r="IEN160" s="195"/>
      <c r="IEO160" s="195"/>
      <c r="IEP160" s="195"/>
      <c r="IEQ160" s="195"/>
      <c r="IER160" s="195"/>
      <c r="IES160" s="195"/>
      <c r="IET160" s="195"/>
      <c r="IEU160" s="195"/>
      <c r="IEV160" s="195"/>
      <c r="IEW160" s="195"/>
      <c r="IEX160" s="195"/>
      <c r="IEY160" s="195"/>
      <c r="IEZ160" s="195"/>
      <c r="IFA160" s="195"/>
      <c r="IFB160" s="195"/>
      <c r="IFC160" s="195"/>
      <c r="IFD160" s="195"/>
      <c r="IFE160" s="195"/>
      <c r="IFF160" s="195"/>
      <c r="IFG160" s="195"/>
      <c r="IFH160" s="195"/>
      <c r="IFI160" s="195"/>
      <c r="IFJ160" s="195"/>
      <c r="IFK160" s="195"/>
      <c r="IFL160" s="195"/>
      <c r="IFM160" s="195"/>
      <c r="IFN160" s="195"/>
      <c r="IFO160" s="195"/>
      <c r="IFP160" s="195"/>
      <c r="IFQ160" s="195"/>
      <c r="IFR160" s="195"/>
      <c r="IFS160" s="195"/>
      <c r="IFT160" s="195"/>
      <c r="IFU160" s="195"/>
      <c r="IFV160" s="195"/>
      <c r="IFW160" s="195"/>
      <c r="IFX160" s="195"/>
      <c r="IFY160" s="195"/>
      <c r="IFZ160" s="195"/>
      <c r="IGA160" s="195"/>
      <c r="IGB160" s="195"/>
      <c r="IGC160" s="195"/>
      <c r="IGD160" s="195"/>
      <c r="IGE160" s="195"/>
      <c r="IGF160" s="195"/>
      <c r="IGG160" s="195"/>
      <c r="IGH160" s="195"/>
      <c r="IGI160" s="195"/>
      <c r="IGJ160" s="195"/>
      <c r="IGK160" s="195"/>
      <c r="IGL160" s="195"/>
      <c r="IGM160" s="195"/>
      <c r="IGN160" s="195"/>
      <c r="IGO160" s="195"/>
      <c r="IGP160" s="195"/>
      <c r="IGQ160" s="195"/>
      <c r="IGR160" s="195"/>
      <c r="IGS160" s="195"/>
      <c r="IGT160" s="195"/>
      <c r="IGU160" s="195"/>
      <c r="IGV160" s="195"/>
      <c r="IGW160" s="195"/>
      <c r="IGX160" s="195"/>
      <c r="IGY160" s="195"/>
      <c r="IGZ160" s="195"/>
      <c r="IHA160" s="195"/>
      <c r="IHB160" s="195"/>
      <c r="IHC160" s="195"/>
      <c r="IHD160" s="195"/>
      <c r="IHE160" s="195"/>
      <c r="IHF160" s="195"/>
      <c r="IHG160" s="195"/>
      <c r="IHH160" s="195"/>
      <c r="IHI160" s="195"/>
      <c r="IHJ160" s="195"/>
      <c r="IHK160" s="195"/>
      <c r="IHL160" s="195"/>
      <c r="IHM160" s="195"/>
      <c r="IHN160" s="195"/>
      <c r="IHO160" s="195"/>
      <c r="IHP160" s="195"/>
      <c r="IHQ160" s="195"/>
      <c r="IHR160" s="195"/>
      <c r="IHS160" s="195"/>
      <c r="IHT160" s="195"/>
      <c r="IHU160" s="195"/>
      <c r="IHV160" s="195"/>
      <c r="IHW160" s="195"/>
      <c r="IHX160" s="195"/>
      <c r="IHY160" s="195"/>
      <c r="IHZ160" s="195"/>
      <c r="IIA160" s="195"/>
      <c r="IIB160" s="195"/>
      <c r="IIC160" s="195"/>
      <c r="IID160" s="195"/>
      <c r="IIE160" s="195"/>
      <c r="IIF160" s="195"/>
      <c r="IIG160" s="195"/>
      <c r="IIH160" s="195"/>
      <c r="III160" s="195"/>
      <c r="IIJ160" s="195"/>
      <c r="IIK160" s="195"/>
      <c r="IIL160" s="195"/>
      <c r="IIM160" s="195"/>
      <c r="IIN160" s="195"/>
      <c r="IIO160" s="195"/>
      <c r="IIP160" s="195"/>
      <c r="IIQ160" s="195"/>
      <c r="IIR160" s="195"/>
      <c r="IIS160" s="195"/>
      <c r="IIT160" s="195"/>
      <c r="IIU160" s="195"/>
      <c r="IIV160" s="195"/>
      <c r="IIW160" s="195"/>
      <c r="IIX160" s="195"/>
      <c r="IIY160" s="195"/>
      <c r="IIZ160" s="195"/>
      <c r="IJA160" s="195"/>
      <c r="IJB160" s="195"/>
      <c r="IJC160" s="195"/>
      <c r="IJD160" s="195"/>
      <c r="IJE160" s="195"/>
      <c r="IJF160" s="195"/>
      <c r="IJG160" s="195"/>
      <c r="IJH160" s="195"/>
      <c r="IJI160" s="195"/>
      <c r="IJJ160" s="195"/>
      <c r="IJK160" s="195"/>
      <c r="IJL160" s="195"/>
      <c r="IJM160" s="195"/>
      <c r="IJN160" s="195"/>
      <c r="IJO160" s="195"/>
      <c r="IJP160" s="195"/>
      <c r="IJQ160" s="195"/>
      <c r="IJR160" s="195"/>
      <c r="IJS160" s="195"/>
      <c r="IJT160" s="195"/>
      <c r="IJU160" s="195"/>
      <c r="IJV160" s="195"/>
      <c r="IJW160" s="195"/>
      <c r="IJX160" s="195"/>
      <c r="IJY160" s="195"/>
      <c r="IJZ160" s="195"/>
      <c r="IKA160" s="195"/>
      <c r="IKB160" s="195"/>
      <c r="IKC160" s="195"/>
      <c r="IKD160" s="195"/>
      <c r="IKE160" s="195"/>
      <c r="IKF160" s="195"/>
      <c r="IKG160" s="195"/>
      <c r="IKH160" s="195"/>
      <c r="IKI160" s="195"/>
      <c r="IKJ160" s="195"/>
      <c r="IKK160" s="195"/>
      <c r="IKL160" s="195"/>
      <c r="IKM160" s="195"/>
      <c r="IKN160" s="195"/>
      <c r="IKO160" s="195"/>
      <c r="IKP160" s="195"/>
      <c r="IKQ160" s="195"/>
      <c r="IKR160" s="195"/>
      <c r="IKS160" s="195"/>
      <c r="IKT160" s="195"/>
      <c r="IKU160" s="195"/>
      <c r="IKV160" s="195"/>
      <c r="IKW160" s="195"/>
      <c r="IKX160" s="195"/>
      <c r="IKY160" s="195"/>
      <c r="IKZ160" s="195"/>
      <c r="ILA160" s="195"/>
      <c r="ILB160" s="195"/>
      <c r="ILC160" s="195"/>
      <c r="ILD160" s="195"/>
      <c r="ILE160" s="195"/>
      <c r="ILF160" s="195"/>
      <c r="ILG160" s="195"/>
      <c r="ILH160" s="195"/>
      <c r="ILI160" s="195"/>
      <c r="ILJ160" s="195"/>
      <c r="ILK160" s="195"/>
      <c r="ILL160" s="195"/>
      <c r="ILM160" s="195"/>
      <c r="ILN160" s="195"/>
      <c r="ILO160" s="195"/>
      <c r="ILP160" s="195"/>
      <c r="ILQ160" s="195"/>
      <c r="ILR160" s="195"/>
      <c r="ILS160" s="195"/>
      <c r="ILT160" s="195"/>
      <c r="ILU160" s="195"/>
      <c r="ILV160" s="195"/>
      <c r="ILW160" s="195"/>
      <c r="ILX160" s="195"/>
      <c r="ILY160" s="195"/>
      <c r="ILZ160" s="195"/>
      <c r="IMA160" s="195"/>
      <c r="IMB160" s="195"/>
      <c r="IMC160" s="195"/>
      <c r="IMD160" s="195"/>
      <c r="IME160" s="195"/>
      <c r="IMF160" s="195"/>
      <c r="IMG160" s="195"/>
      <c r="IMH160" s="195"/>
      <c r="IMI160" s="195"/>
      <c r="IMJ160" s="195"/>
      <c r="IMK160" s="195"/>
      <c r="IML160" s="195"/>
      <c r="IMM160" s="195"/>
      <c r="IMN160" s="195"/>
      <c r="IMO160" s="195"/>
      <c r="IMP160" s="195"/>
      <c r="IMQ160" s="195"/>
      <c r="IMR160" s="195"/>
      <c r="IMS160" s="195"/>
      <c r="IMT160" s="195"/>
      <c r="IMU160" s="195"/>
      <c r="IMV160" s="195"/>
      <c r="IMW160" s="195"/>
      <c r="IMX160" s="195"/>
      <c r="IMY160" s="195"/>
      <c r="IMZ160" s="195"/>
      <c r="INA160" s="195"/>
      <c r="INB160" s="195"/>
      <c r="INC160" s="195"/>
      <c r="IND160" s="195"/>
      <c r="INE160" s="195"/>
      <c r="INF160" s="195"/>
      <c r="ING160" s="195"/>
      <c r="INH160" s="195"/>
      <c r="INI160" s="195"/>
      <c r="INJ160" s="195"/>
      <c r="INK160" s="195"/>
      <c r="INL160" s="195"/>
      <c r="INM160" s="195"/>
      <c r="INN160" s="195"/>
      <c r="INO160" s="195"/>
      <c r="INP160" s="195"/>
      <c r="INQ160" s="195"/>
      <c r="INR160" s="195"/>
      <c r="INS160" s="195"/>
      <c r="INT160" s="195"/>
      <c r="INU160" s="195"/>
      <c r="INV160" s="195"/>
      <c r="INW160" s="195"/>
      <c r="INX160" s="195"/>
      <c r="INY160" s="195"/>
      <c r="INZ160" s="195"/>
      <c r="IOA160" s="195"/>
      <c r="IOB160" s="195"/>
      <c r="IOC160" s="195"/>
      <c r="IOD160" s="195"/>
      <c r="IOE160" s="195"/>
      <c r="IOF160" s="195"/>
      <c r="IOG160" s="195"/>
      <c r="IOH160" s="195"/>
      <c r="IOI160" s="195"/>
      <c r="IOJ160" s="195"/>
      <c r="IOK160" s="195"/>
      <c r="IOL160" s="195"/>
      <c r="IOM160" s="195"/>
      <c r="ION160" s="195"/>
      <c r="IOO160" s="195"/>
      <c r="IOP160" s="195"/>
      <c r="IOQ160" s="195"/>
      <c r="IOR160" s="195"/>
      <c r="IOS160" s="195"/>
      <c r="IOT160" s="195"/>
      <c r="IOU160" s="195"/>
      <c r="IOV160" s="195"/>
      <c r="IOW160" s="195"/>
      <c r="IOX160" s="195"/>
      <c r="IOY160" s="195"/>
      <c r="IOZ160" s="195"/>
      <c r="IPA160" s="195"/>
      <c r="IPB160" s="195"/>
      <c r="IPC160" s="195"/>
      <c r="IPD160" s="195"/>
      <c r="IPE160" s="195"/>
      <c r="IPF160" s="195"/>
      <c r="IPG160" s="195"/>
      <c r="IPH160" s="195"/>
      <c r="IPI160" s="195"/>
      <c r="IPJ160" s="195"/>
      <c r="IPK160" s="195"/>
      <c r="IPL160" s="195"/>
      <c r="IPM160" s="195"/>
      <c r="IPN160" s="195"/>
      <c r="IPO160" s="195"/>
      <c r="IPP160" s="195"/>
      <c r="IPQ160" s="195"/>
      <c r="IPR160" s="195"/>
      <c r="IPS160" s="195"/>
      <c r="IPT160" s="195"/>
      <c r="IPU160" s="195"/>
      <c r="IPV160" s="195"/>
      <c r="IPW160" s="195"/>
      <c r="IPX160" s="195"/>
      <c r="IPY160" s="195"/>
      <c r="IPZ160" s="195"/>
      <c r="IQA160" s="195"/>
      <c r="IQB160" s="195"/>
      <c r="IQC160" s="195"/>
      <c r="IQD160" s="195"/>
      <c r="IQE160" s="195"/>
      <c r="IQF160" s="195"/>
      <c r="IQG160" s="195"/>
      <c r="IQH160" s="195"/>
      <c r="IQI160" s="195"/>
      <c r="IQJ160" s="195"/>
      <c r="IQK160" s="195"/>
      <c r="IQL160" s="195"/>
      <c r="IQM160" s="195"/>
      <c r="IQN160" s="195"/>
      <c r="IQO160" s="195"/>
      <c r="IQP160" s="195"/>
      <c r="IQQ160" s="195"/>
      <c r="IQR160" s="195"/>
      <c r="IQS160" s="195"/>
      <c r="IQT160" s="195"/>
      <c r="IQU160" s="195"/>
      <c r="IQV160" s="195"/>
      <c r="IQW160" s="195"/>
      <c r="IQX160" s="195"/>
      <c r="IQY160" s="195"/>
      <c r="IQZ160" s="195"/>
      <c r="IRA160" s="195"/>
      <c r="IRB160" s="195"/>
      <c r="IRC160" s="195"/>
      <c r="IRD160" s="195"/>
      <c r="IRE160" s="195"/>
      <c r="IRF160" s="195"/>
      <c r="IRG160" s="195"/>
      <c r="IRH160" s="195"/>
      <c r="IRI160" s="195"/>
      <c r="IRJ160" s="195"/>
      <c r="IRK160" s="195"/>
      <c r="IRL160" s="195"/>
      <c r="IRM160" s="195"/>
      <c r="IRN160" s="195"/>
      <c r="IRO160" s="195"/>
      <c r="IRP160" s="195"/>
      <c r="IRQ160" s="195"/>
      <c r="IRR160" s="195"/>
      <c r="IRS160" s="195"/>
      <c r="IRT160" s="195"/>
      <c r="IRU160" s="195"/>
      <c r="IRV160" s="195"/>
      <c r="IRW160" s="195"/>
      <c r="IRX160" s="195"/>
      <c r="IRY160" s="195"/>
      <c r="IRZ160" s="195"/>
      <c r="ISA160" s="195"/>
      <c r="ISB160" s="195"/>
      <c r="ISC160" s="195"/>
      <c r="ISD160" s="195"/>
      <c r="ISE160" s="195"/>
      <c r="ISF160" s="195"/>
      <c r="ISG160" s="195"/>
      <c r="ISH160" s="195"/>
      <c r="ISI160" s="195"/>
      <c r="ISJ160" s="195"/>
      <c r="ISK160" s="195"/>
      <c r="ISL160" s="195"/>
      <c r="ISM160" s="195"/>
      <c r="ISN160" s="195"/>
      <c r="ISO160" s="195"/>
      <c r="ISP160" s="195"/>
      <c r="ISQ160" s="195"/>
      <c r="ISR160" s="195"/>
      <c r="ISS160" s="195"/>
      <c r="IST160" s="195"/>
      <c r="ISU160" s="195"/>
      <c r="ISV160" s="195"/>
      <c r="ISW160" s="195"/>
      <c r="ISX160" s="195"/>
      <c r="ISY160" s="195"/>
      <c r="ISZ160" s="195"/>
      <c r="ITA160" s="195"/>
      <c r="ITB160" s="195"/>
      <c r="ITC160" s="195"/>
      <c r="ITD160" s="195"/>
      <c r="ITE160" s="195"/>
      <c r="ITF160" s="195"/>
      <c r="ITG160" s="195"/>
      <c r="ITH160" s="195"/>
      <c r="ITI160" s="195"/>
      <c r="ITJ160" s="195"/>
      <c r="ITK160" s="195"/>
      <c r="ITL160" s="195"/>
      <c r="ITM160" s="195"/>
      <c r="ITN160" s="195"/>
      <c r="ITO160" s="195"/>
      <c r="ITP160" s="195"/>
      <c r="ITQ160" s="195"/>
      <c r="ITR160" s="195"/>
      <c r="ITS160" s="195"/>
      <c r="ITT160" s="195"/>
      <c r="ITU160" s="195"/>
      <c r="ITV160" s="195"/>
      <c r="ITW160" s="195"/>
      <c r="ITX160" s="195"/>
      <c r="ITY160" s="195"/>
      <c r="ITZ160" s="195"/>
      <c r="IUA160" s="195"/>
      <c r="IUB160" s="195"/>
      <c r="IUC160" s="195"/>
      <c r="IUD160" s="195"/>
      <c r="IUE160" s="195"/>
      <c r="IUF160" s="195"/>
      <c r="IUG160" s="195"/>
      <c r="IUH160" s="195"/>
      <c r="IUI160" s="195"/>
      <c r="IUJ160" s="195"/>
      <c r="IUK160" s="195"/>
      <c r="IUL160" s="195"/>
      <c r="IUM160" s="195"/>
      <c r="IUN160" s="195"/>
      <c r="IUO160" s="195"/>
      <c r="IUP160" s="195"/>
      <c r="IUQ160" s="195"/>
      <c r="IUR160" s="195"/>
      <c r="IUS160" s="195"/>
      <c r="IUT160" s="195"/>
      <c r="IUU160" s="195"/>
      <c r="IUV160" s="195"/>
      <c r="IUW160" s="195"/>
      <c r="IUX160" s="195"/>
      <c r="IUY160" s="195"/>
      <c r="IUZ160" s="195"/>
      <c r="IVA160" s="195"/>
      <c r="IVB160" s="195"/>
      <c r="IVC160" s="195"/>
      <c r="IVD160" s="195"/>
      <c r="IVE160" s="195"/>
      <c r="IVF160" s="195"/>
      <c r="IVG160" s="195"/>
      <c r="IVH160" s="195"/>
      <c r="IVI160" s="195"/>
      <c r="IVJ160" s="195"/>
      <c r="IVK160" s="195"/>
      <c r="IVL160" s="195"/>
      <c r="IVM160" s="195"/>
      <c r="IVN160" s="195"/>
      <c r="IVO160" s="195"/>
      <c r="IVP160" s="195"/>
      <c r="IVQ160" s="195"/>
      <c r="IVR160" s="195"/>
      <c r="IVS160" s="195"/>
      <c r="IVT160" s="195"/>
      <c r="IVU160" s="195"/>
      <c r="IVV160" s="195"/>
      <c r="IVW160" s="195"/>
      <c r="IVX160" s="195"/>
      <c r="IVY160" s="195"/>
      <c r="IVZ160" s="195"/>
      <c r="IWA160" s="195"/>
      <c r="IWB160" s="195"/>
      <c r="IWC160" s="195"/>
      <c r="IWD160" s="195"/>
      <c r="IWE160" s="195"/>
      <c r="IWF160" s="195"/>
      <c r="IWG160" s="195"/>
      <c r="IWH160" s="195"/>
      <c r="IWI160" s="195"/>
      <c r="IWJ160" s="195"/>
      <c r="IWK160" s="195"/>
      <c r="IWL160" s="195"/>
      <c r="IWM160" s="195"/>
      <c r="IWN160" s="195"/>
      <c r="IWO160" s="195"/>
      <c r="IWP160" s="195"/>
      <c r="IWQ160" s="195"/>
      <c r="IWR160" s="195"/>
      <c r="IWS160" s="195"/>
      <c r="IWT160" s="195"/>
      <c r="IWU160" s="195"/>
      <c r="IWV160" s="195"/>
      <c r="IWW160" s="195"/>
      <c r="IWX160" s="195"/>
      <c r="IWY160" s="195"/>
      <c r="IWZ160" s="195"/>
      <c r="IXA160" s="195"/>
      <c r="IXB160" s="195"/>
      <c r="IXC160" s="195"/>
      <c r="IXD160" s="195"/>
      <c r="IXE160" s="195"/>
      <c r="IXF160" s="195"/>
      <c r="IXG160" s="195"/>
      <c r="IXH160" s="195"/>
      <c r="IXI160" s="195"/>
      <c r="IXJ160" s="195"/>
      <c r="IXK160" s="195"/>
      <c r="IXL160" s="195"/>
      <c r="IXM160" s="195"/>
      <c r="IXN160" s="195"/>
      <c r="IXO160" s="195"/>
      <c r="IXP160" s="195"/>
      <c r="IXQ160" s="195"/>
      <c r="IXR160" s="195"/>
      <c r="IXS160" s="195"/>
      <c r="IXT160" s="195"/>
      <c r="IXU160" s="195"/>
      <c r="IXV160" s="195"/>
      <c r="IXW160" s="195"/>
      <c r="IXX160" s="195"/>
      <c r="IXY160" s="195"/>
      <c r="IXZ160" s="195"/>
      <c r="IYA160" s="195"/>
      <c r="IYB160" s="195"/>
      <c r="IYC160" s="195"/>
      <c r="IYD160" s="195"/>
      <c r="IYE160" s="195"/>
      <c r="IYF160" s="195"/>
      <c r="IYG160" s="195"/>
      <c r="IYH160" s="195"/>
      <c r="IYI160" s="195"/>
      <c r="IYJ160" s="195"/>
      <c r="IYK160" s="195"/>
      <c r="IYL160" s="195"/>
      <c r="IYM160" s="195"/>
      <c r="IYN160" s="195"/>
      <c r="IYO160" s="195"/>
      <c r="IYP160" s="195"/>
      <c r="IYQ160" s="195"/>
      <c r="IYR160" s="195"/>
      <c r="IYS160" s="195"/>
      <c r="IYT160" s="195"/>
      <c r="IYU160" s="195"/>
      <c r="IYV160" s="195"/>
      <c r="IYW160" s="195"/>
      <c r="IYX160" s="195"/>
      <c r="IYY160" s="195"/>
      <c r="IYZ160" s="195"/>
      <c r="IZA160" s="195"/>
      <c r="IZB160" s="195"/>
      <c r="IZC160" s="195"/>
      <c r="IZD160" s="195"/>
      <c r="IZE160" s="195"/>
      <c r="IZF160" s="195"/>
      <c r="IZG160" s="195"/>
      <c r="IZH160" s="195"/>
      <c r="IZI160" s="195"/>
      <c r="IZJ160" s="195"/>
      <c r="IZK160" s="195"/>
      <c r="IZL160" s="195"/>
      <c r="IZM160" s="195"/>
      <c r="IZN160" s="195"/>
      <c r="IZO160" s="195"/>
      <c r="IZP160" s="195"/>
      <c r="IZQ160" s="195"/>
      <c r="IZR160" s="195"/>
      <c r="IZS160" s="195"/>
      <c r="IZT160" s="195"/>
      <c r="IZU160" s="195"/>
      <c r="IZV160" s="195"/>
      <c r="IZW160" s="195"/>
      <c r="IZX160" s="195"/>
      <c r="IZY160" s="195"/>
      <c r="IZZ160" s="195"/>
      <c r="JAA160" s="195"/>
      <c r="JAB160" s="195"/>
      <c r="JAC160" s="195"/>
      <c r="JAD160" s="195"/>
      <c r="JAE160" s="195"/>
      <c r="JAF160" s="195"/>
      <c r="JAG160" s="195"/>
      <c r="JAH160" s="195"/>
      <c r="JAI160" s="195"/>
      <c r="JAJ160" s="195"/>
      <c r="JAK160" s="195"/>
      <c r="JAL160" s="195"/>
      <c r="JAM160" s="195"/>
      <c r="JAN160" s="195"/>
      <c r="JAO160" s="195"/>
      <c r="JAP160" s="195"/>
      <c r="JAQ160" s="195"/>
      <c r="JAR160" s="195"/>
      <c r="JAS160" s="195"/>
      <c r="JAT160" s="195"/>
      <c r="JAU160" s="195"/>
      <c r="JAV160" s="195"/>
      <c r="JAW160" s="195"/>
      <c r="JAX160" s="195"/>
      <c r="JAY160" s="195"/>
      <c r="JAZ160" s="195"/>
      <c r="JBA160" s="195"/>
      <c r="JBB160" s="195"/>
      <c r="JBC160" s="195"/>
      <c r="JBD160" s="195"/>
      <c r="JBE160" s="195"/>
      <c r="JBF160" s="195"/>
      <c r="JBG160" s="195"/>
      <c r="JBH160" s="195"/>
      <c r="JBI160" s="195"/>
      <c r="JBJ160" s="195"/>
      <c r="JBK160" s="195"/>
      <c r="JBL160" s="195"/>
      <c r="JBM160" s="195"/>
      <c r="JBN160" s="195"/>
      <c r="JBO160" s="195"/>
      <c r="JBP160" s="195"/>
      <c r="JBQ160" s="195"/>
      <c r="JBR160" s="195"/>
      <c r="JBS160" s="195"/>
      <c r="JBT160" s="195"/>
      <c r="JBU160" s="195"/>
      <c r="JBV160" s="195"/>
      <c r="JBW160" s="195"/>
      <c r="JBX160" s="195"/>
      <c r="JBY160" s="195"/>
      <c r="JBZ160" s="195"/>
      <c r="JCA160" s="195"/>
      <c r="JCB160" s="195"/>
      <c r="JCC160" s="195"/>
      <c r="JCD160" s="195"/>
      <c r="JCE160" s="195"/>
      <c r="JCF160" s="195"/>
      <c r="JCG160" s="195"/>
      <c r="JCH160" s="195"/>
      <c r="JCI160" s="195"/>
      <c r="JCJ160" s="195"/>
      <c r="JCK160" s="195"/>
      <c r="JCL160" s="195"/>
      <c r="JCM160" s="195"/>
      <c r="JCN160" s="195"/>
      <c r="JCO160" s="195"/>
      <c r="JCP160" s="195"/>
      <c r="JCQ160" s="195"/>
      <c r="JCR160" s="195"/>
      <c r="JCS160" s="195"/>
      <c r="JCT160" s="195"/>
      <c r="JCU160" s="195"/>
      <c r="JCV160" s="195"/>
      <c r="JCW160" s="195"/>
      <c r="JCX160" s="195"/>
      <c r="JCY160" s="195"/>
      <c r="JCZ160" s="195"/>
      <c r="JDA160" s="195"/>
      <c r="JDB160" s="195"/>
      <c r="JDC160" s="195"/>
      <c r="JDD160" s="195"/>
      <c r="JDE160" s="195"/>
      <c r="JDF160" s="195"/>
      <c r="JDG160" s="195"/>
      <c r="JDH160" s="195"/>
      <c r="JDI160" s="195"/>
      <c r="JDJ160" s="195"/>
      <c r="JDK160" s="195"/>
      <c r="JDL160" s="195"/>
      <c r="JDM160" s="195"/>
      <c r="JDN160" s="195"/>
      <c r="JDO160" s="195"/>
      <c r="JDP160" s="195"/>
      <c r="JDQ160" s="195"/>
      <c r="JDR160" s="195"/>
      <c r="JDS160" s="195"/>
      <c r="JDT160" s="195"/>
      <c r="JDU160" s="195"/>
      <c r="JDV160" s="195"/>
      <c r="JDW160" s="195"/>
      <c r="JDX160" s="195"/>
      <c r="JDY160" s="195"/>
      <c r="JDZ160" s="195"/>
      <c r="JEA160" s="195"/>
      <c r="JEB160" s="195"/>
      <c r="JEC160" s="195"/>
      <c r="JED160" s="195"/>
      <c r="JEE160" s="195"/>
      <c r="JEF160" s="195"/>
      <c r="JEG160" s="195"/>
      <c r="JEH160" s="195"/>
      <c r="JEI160" s="195"/>
      <c r="JEJ160" s="195"/>
      <c r="JEK160" s="195"/>
      <c r="JEL160" s="195"/>
      <c r="JEM160" s="195"/>
      <c r="JEN160" s="195"/>
      <c r="JEO160" s="195"/>
      <c r="JEP160" s="195"/>
      <c r="JEQ160" s="195"/>
      <c r="JER160" s="195"/>
      <c r="JES160" s="195"/>
      <c r="JET160" s="195"/>
      <c r="JEU160" s="195"/>
      <c r="JEV160" s="195"/>
      <c r="JEW160" s="195"/>
      <c r="JEX160" s="195"/>
      <c r="JEY160" s="195"/>
      <c r="JEZ160" s="195"/>
      <c r="JFA160" s="195"/>
      <c r="JFB160" s="195"/>
      <c r="JFC160" s="195"/>
      <c r="JFD160" s="195"/>
      <c r="JFE160" s="195"/>
      <c r="JFF160" s="195"/>
      <c r="JFG160" s="195"/>
      <c r="JFH160" s="195"/>
      <c r="JFI160" s="195"/>
      <c r="JFJ160" s="195"/>
      <c r="JFK160" s="195"/>
      <c r="JFL160" s="195"/>
      <c r="JFM160" s="195"/>
      <c r="JFN160" s="195"/>
      <c r="JFO160" s="195"/>
      <c r="JFP160" s="195"/>
      <c r="JFQ160" s="195"/>
      <c r="JFR160" s="195"/>
      <c r="JFS160" s="195"/>
      <c r="JFT160" s="195"/>
      <c r="JFU160" s="195"/>
      <c r="JFV160" s="195"/>
      <c r="JFW160" s="195"/>
      <c r="JFX160" s="195"/>
      <c r="JFY160" s="195"/>
      <c r="JFZ160" s="195"/>
      <c r="JGA160" s="195"/>
      <c r="JGB160" s="195"/>
      <c r="JGC160" s="195"/>
      <c r="JGD160" s="195"/>
      <c r="JGE160" s="195"/>
      <c r="JGF160" s="195"/>
      <c r="JGG160" s="195"/>
      <c r="JGH160" s="195"/>
      <c r="JGI160" s="195"/>
      <c r="JGJ160" s="195"/>
      <c r="JGK160" s="195"/>
      <c r="JGL160" s="195"/>
      <c r="JGM160" s="195"/>
      <c r="JGN160" s="195"/>
      <c r="JGO160" s="195"/>
      <c r="JGP160" s="195"/>
      <c r="JGQ160" s="195"/>
      <c r="JGR160" s="195"/>
      <c r="JGS160" s="195"/>
      <c r="JGT160" s="195"/>
      <c r="JGU160" s="195"/>
      <c r="JGV160" s="195"/>
      <c r="JGW160" s="195"/>
      <c r="JGX160" s="195"/>
      <c r="JGY160" s="195"/>
      <c r="JGZ160" s="195"/>
      <c r="JHA160" s="195"/>
      <c r="JHB160" s="195"/>
      <c r="JHC160" s="195"/>
      <c r="JHD160" s="195"/>
      <c r="JHE160" s="195"/>
      <c r="JHF160" s="195"/>
      <c r="JHG160" s="195"/>
      <c r="JHH160" s="195"/>
      <c r="JHI160" s="195"/>
      <c r="JHJ160" s="195"/>
      <c r="JHK160" s="195"/>
      <c r="JHL160" s="195"/>
      <c r="JHM160" s="195"/>
      <c r="JHN160" s="195"/>
      <c r="JHO160" s="195"/>
      <c r="JHP160" s="195"/>
      <c r="JHQ160" s="195"/>
      <c r="JHR160" s="195"/>
      <c r="JHS160" s="195"/>
      <c r="JHT160" s="195"/>
      <c r="JHU160" s="195"/>
      <c r="JHV160" s="195"/>
      <c r="JHW160" s="195"/>
      <c r="JHX160" s="195"/>
      <c r="JHY160" s="195"/>
      <c r="JHZ160" s="195"/>
      <c r="JIA160" s="195"/>
      <c r="JIB160" s="195"/>
      <c r="JIC160" s="195"/>
      <c r="JID160" s="195"/>
      <c r="JIE160" s="195"/>
      <c r="JIF160" s="195"/>
      <c r="JIG160" s="195"/>
      <c r="JIH160" s="195"/>
      <c r="JII160" s="195"/>
      <c r="JIJ160" s="195"/>
      <c r="JIK160" s="195"/>
      <c r="JIL160" s="195"/>
      <c r="JIM160" s="195"/>
      <c r="JIN160" s="195"/>
      <c r="JIO160" s="195"/>
      <c r="JIP160" s="195"/>
      <c r="JIQ160" s="195"/>
      <c r="JIR160" s="195"/>
      <c r="JIS160" s="195"/>
      <c r="JIT160" s="195"/>
      <c r="JIU160" s="195"/>
      <c r="JIV160" s="195"/>
      <c r="JIW160" s="195"/>
      <c r="JIX160" s="195"/>
      <c r="JIY160" s="195"/>
      <c r="JIZ160" s="195"/>
      <c r="JJA160" s="195"/>
      <c r="JJB160" s="195"/>
      <c r="JJC160" s="195"/>
      <c r="JJD160" s="195"/>
      <c r="JJE160" s="195"/>
      <c r="JJF160" s="195"/>
      <c r="JJG160" s="195"/>
      <c r="JJH160" s="195"/>
      <c r="JJI160" s="195"/>
      <c r="JJJ160" s="195"/>
      <c r="JJK160" s="195"/>
      <c r="JJL160" s="195"/>
      <c r="JJM160" s="195"/>
      <c r="JJN160" s="195"/>
      <c r="JJO160" s="195"/>
      <c r="JJP160" s="195"/>
      <c r="JJQ160" s="195"/>
      <c r="JJR160" s="195"/>
      <c r="JJS160" s="195"/>
      <c r="JJT160" s="195"/>
      <c r="JJU160" s="195"/>
      <c r="JJV160" s="195"/>
      <c r="JJW160" s="195"/>
      <c r="JJX160" s="195"/>
      <c r="JJY160" s="195"/>
      <c r="JJZ160" s="195"/>
      <c r="JKA160" s="195"/>
      <c r="JKB160" s="195"/>
      <c r="JKC160" s="195"/>
      <c r="JKD160" s="195"/>
      <c r="JKE160" s="195"/>
      <c r="JKF160" s="195"/>
      <c r="JKG160" s="195"/>
      <c r="JKH160" s="195"/>
      <c r="JKI160" s="195"/>
      <c r="JKJ160" s="195"/>
      <c r="JKK160" s="195"/>
      <c r="JKL160" s="195"/>
      <c r="JKM160" s="195"/>
      <c r="JKN160" s="195"/>
      <c r="JKO160" s="195"/>
      <c r="JKP160" s="195"/>
      <c r="JKQ160" s="195"/>
      <c r="JKR160" s="195"/>
      <c r="JKS160" s="195"/>
      <c r="JKT160" s="195"/>
      <c r="JKU160" s="195"/>
      <c r="JKV160" s="195"/>
      <c r="JKW160" s="195"/>
      <c r="JKX160" s="195"/>
      <c r="JKY160" s="195"/>
      <c r="JKZ160" s="195"/>
      <c r="JLA160" s="195"/>
      <c r="JLB160" s="195"/>
      <c r="JLC160" s="195"/>
      <c r="JLD160" s="195"/>
      <c r="JLE160" s="195"/>
      <c r="JLF160" s="195"/>
      <c r="JLG160" s="195"/>
      <c r="JLH160" s="195"/>
      <c r="JLI160" s="195"/>
      <c r="JLJ160" s="195"/>
      <c r="JLK160" s="195"/>
      <c r="JLL160" s="195"/>
      <c r="JLM160" s="195"/>
      <c r="JLN160" s="195"/>
      <c r="JLO160" s="195"/>
      <c r="JLP160" s="195"/>
      <c r="JLQ160" s="195"/>
      <c r="JLR160" s="195"/>
      <c r="JLS160" s="195"/>
      <c r="JLT160" s="195"/>
      <c r="JLU160" s="195"/>
      <c r="JLV160" s="195"/>
      <c r="JLW160" s="195"/>
      <c r="JLX160" s="195"/>
      <c r="JLY160" s="195"/>
      <c r="JLZ160" s="195"/>
      <c r="JMA160" s="195"/>
      <c r="JMB160" s="195"/>
      <c r="JMC160" s="195"/>
      <c r="JMD160" s="195"/>
      <c r="JME160" s="195"/>
      <c r="JMF160" s="195"/>
      <c r="JMG160" s="195"/>
      <c r="JMH160" s="195"/>
      <c r="JMI160" s="195"/>
      <c r="JMJ160" s="195"/>
      <c r="JMK160" s="195"/>
      <c r="JML160" s="195"/>
      <c r="JMM160" s="195"/>
      <c r="JMN160" s="195"/>
      <c r="JMO160" s="195"/>
      <c r="JMP160" s="195"/>
      <c r="JMQ160" s="195"/>
      <c r="JMR160" s="195"/>
      <c r="JMS160" s="195"/>
      <c r="JMT160" s="195"/>
      <c r="JMU160" s="195"/>
      <c r="JMV160" s="195"/>
      <c r="JMW160" s="195"/>
      <c r="JMX160" s="195"/>
      <c r="JMY160" s="195"/>
      <c r="JMZ160" s="195"/>
      <c r="JNA160" s="195"/>
      <c r="JNB160" s="195"/>
      <c r="JNC160" s="195"/>
      <c r="JND160" s="195"/>
      <c r="JNE160" s="195"/>
      <c r="JNF160" s="195"/>
      <c r="JNG160" s="195"/>
      <c r="JNH160" s="195"/>
      <c r="JNI160" s="195"/>
      <c r="JNJ160" s="195"/>
      <c r="JNK160" s="195"/>
      <c r="JNL160" s="195"/>
      <c r="JNM160" s="195"/>
      <c r="JNN160" s="195"/>
      <c r="JNO160" s="195"/>
      <c r="JNP160" s="195"/>
      <c r="JNQ160" s="195"/>
      <c r="JNR160" s="195"/>
      <c r="JNS160" s="195"/>
      <c r="JNT160" s="195"/>
      <c r="JNU160" s="195"/>
      <c r="JNV160" s="195"/>
      <c r="JNW160" s="195"/>
      <c r="JNX160" s="195"/>
      <c r="JNY160" s="195"/>
      <c r="JNZ160" s="195"/>
      <c r="JOA160" s="195"/>
      <c r="JOB160" s="195"/>
      <c r="JOC160" s="195"/>
      <c r="JOD160" s="195"/>
      <c r="JOE160" s="195"/>
      <c r="JOF160" s="195"/>
      <c r="JOG160" s="195"/>
      <c r="JOH160" s="195"/>
      <c r="JOI160" s="195"/>
      <c r="JOJ160" s="195"/>
      <c r="JOK160" s="195"/>
      <c r="JOL160" s="195"/>
      <c r="JOM160" s="195"/>
      <c r="JON160" s="195"/>
      <c r="JOO160" s="195"/>
      <c r="JOP160" s="195"/>
      <c r="JOQ160" s="195"/>
      <c r="JOR160" s="195"/>
      <c r="JOS160" s="195"/>
      <c r="JOT160" s="195"/>
      <c r="JOU160" s="195"/>
      <c r="JOV160" s="195"/>
      <c r="JOW160" s="195"/>
      <c r="JOX160" s="195"/>
      <c r="JOY160" s="195"/>
      <c r="JOZ160" s="195"/>
      <c r="JPA160" s="195"/>
      <c r="JPB160" s="195"/>
      <c r="JPC160" s="195"/>
      <c r="JPD160" s="195"/>
      <c r="JPE160" s="195"/>
      <c r="JPF160" s="195"/>
      <c r="JPG160" s="195"/>
      <c r="JPH160" s="195"/>
      <c r="JPI160" s="195"/>
      <c r="JPJ160" s="195"/>
      <c r="JPK160" s="195"/>
      <c r="JPL160" s="195"/>
      <c r="JPM160" s="195"/>
      <c r="JPN160" s="195"/>
      <c r="JPO160" s="195"/>
      <c r="JPP160" s="195"/>
      <c r="JPQ160" s="195"/>
      <c r="JPR160" s="195"/>
      <c r="JPS160" s="195"/>
      <c r="JPT160" s="195"/>
      <c r="JPU160" s="195"/>
      <c r="JPV160" s="195"/>
      <c r="JPW160" s="195"/>
      <c r="JPX160" s="195"/>
      <c r="JPY160" s="195"/>
      <c r="JPZ160" s="195"/>
      <c r="JQA160" s="195"/>
      <c r="JQB160" s="195"/>
      <c r="JQC160" s="195"/>
      <c r="JQD160" s="195"/>
      <c r="JQE160" s="195"/>
      <c r="JQF160" s="195"/>
      <c r="JQG160" s="195"/>
      <c r="JQH160" s="195"/>
      <c r="JQI160" s="195"/>
      <c r="JQJ160" s="195"/>
      <c r="JQK160" s="195"/>
      <c r="JQL160" s="195"/>
      <c r="JQM160" s="195"/>
      <c r="JQN160" s="195"/>
      <c r="JQO160" s="195"/>
      <c r="JQP160" s="195"/>
      <c r="JQQ160" s="195"/>
      <c r="JQR160" s="195"/>
      <c r="JQS160" s="195"/>
      <c r="JQT160" s="195"/>
      <c r="JQU160" s="195"/>
      <c r="JQV160" s="195"/>
      <c r="JQW160" s="195"/>
      <c r="JQX160" s="195"/>
      <c r="JQY160" s="195"/>
      <c r="JQZ160" s="195"/>
      <c r="JRA160" s="195"/>
      <c r="JRB160" s="195"/>
      <c r="JRC160" s="195"/>
      <c r="JRD160" s="195"/>
      <c r="JRE160" s="195"/>
      <c r="JRF160" s="195"/>
      <c r="JRG160" s="195"/>
      <c r="JRH160" s="195"/>
      <c r="JRI160" s="195"/>
      <c r="JRJ160" s="195"/>
      <c r="JRK160" s="195"/>
      <c r="JRL160" s="195"/>
      <c r="JRM160" s="195"/>
      <c r="JRN160" s="195"/>
      <c r="JRO160" s="195"/>
      <c r="JRP160" s="195"/>
      <c r="JRQ160" s="195"/>
      <c r="JRR160" s="195"/>
      <c r="JRS160" s="195"/>
      <c r="JRT160" s="195"/>
      <c r="JRU160" s="195"/>
      <c r="JRV160" s="195"/>
      <c r="JRW160" s="195"/>
      <c r="JRX160" s="195"/>
      <c r="JRY160" s="195"/>
      <c r="JRZ160" s="195"/>
      <c r="JSA160" s="195"/>
      <c r="JSB160" s="195"/>
      <c r="JSC160" s="195"/>
      <c r="JSD160" s="195"/>
      <c r="JSE160" s="195"/>
      <c r="JSF160" s="195"/>
      <c r="JSG160" s="195"/>
      <c r="JSH160" s="195"/>
      <c r="JSI160" s="195"/>
      <c r="JSJ160" s="195"/>
      <c r="JSK160" s="195"/>
      <c r="JSL160" s="195"/>
      <c r="JSM160" s="195"/>
      <c r="JSN160" s="195"/>
      <c r="JSO160" s="195"/>
      <c r="JSP160" s="195"/>
      <c r="JSQ160" s="195"/>
      <c r="JSR160" s="195"/>
      <c r="JSS160" s="195"/>
      <c r="JST160" s="195"/>
      <c r="JSU160" s="195"/>
      <c r="JSV160" s="195"/>
      <c r="JSW160" s="195"/>
      <c r="JSX160" s="195"/>
      <c r="JSY160" s="195"/>
      <c r="JSZ160" s="195"/>
      <c r="JTA160" s="195"/>
      <c r="JTB160" s="195"/>
      <c r="JTC160" s="195"/>
      <c r="JTD160" s="195"/>
      <c r="JTE160" s="195"/>
      <c r="JTF160" s="195"/>
      <c r="JTG160" s="195"/>
      <c r="JTH160" s="195"/>
      <c r="JTI160" s="195"/>
      <c r="JTJ160" s="195"/>
      <c r="JTK160" s="195"/>
      <c r="JTL160" s="195"/>
      <c r="JTM160" s="195"/>
      <c r="JTN160" s="195"/>
      <c r="JTO160" s="195"/>
      <c r="JTP160" s="195"/>
      <c r="JTQ160" s="195"/>
      <c r="JTR160" s="195"/>
      <c r="JTS160" s="195"/>
      <c r="JTT160" s="195"/>
      <c r="JTU160" s="195"/>
      <c r="JTV160" s="195"/>
      <c r="JTW160" s="195"/>
      <c r="JTX160" s="195"/>
      <c r="JTY160" s="195"/>
      <c r="JTZ160" s="195"/>
      <c r="JUA160" s="195"/>
      <c r="JUB160" s="195"/>
      <c r="JUC160" s="195"/>
      <c r="JUD160" s="195"/>
      <c r="JUE160" s="195"/>
      <c r="JUF160" s="195"/>
      <c r="JUG160" s="195"/>
      <c r="JUH160" s="195"/>
      <c r="JUI160" s="195"/>
      <c r="JUJ160" s="195"/>
      <c r="JUK160" s="195"/>
      <c r="JUL160" s="195"/>
      <c r="JUM160" s="195"/>
      <c r="JUN160" s="195"/>
      <c r="JUO160" s="195"/>
      <c r="JUP160" s="195"/>
      <c r="JUQ160" s="195"/>
      <c r="JUR160" s="195"/>
      <c r="JUS160" s="195"/>
      <c r="JUT160" s="195"/>
      <c r="JUU160" s="195"/>
      <c r="JUV160" s="195"/>
      <c r="JUW160" s="195"/>
      <c r="JUX160" s="195"/>
      <c r="JUY160" s="195"/>
      <c r="JUZ160" s="195"/>
      <c r="JVA160" s="195"/>
      <c r="JVB160" s="195"/>
      <c r="JVC160" s="195"/>
      <c r="JVD160" s="195"/>
      <c r="JVE160" s="195"/>
      <c r="JVF160" s="195"/>
      <c r="JVG160" s="195"/>
      <c r="JVH160" s="195"/>
      <c r="JVI160" s="195"/>
      <c r="JVJ160" s="195"/>
      <c r="JVK160" s="195"/>
      <c r="JVL160" s="195"/>
      <c r="JVM160" s="195"/>
      <c r="JVN160" s="195"/>
      <c r="JVO160" s="195"/>
      <c r="JVP160" s="195"/>
      <c r="JVQ160" s="195"/>
      <c r="JVR160" s="195"/>
      <c r="JVS160" s="195"/>
      <c r="JVT160" s="195"/>
      <c r="JVU160" s="195"/>
      <c r="JVV160" s="195"/>
      <c r="JVW160" s="195"/>
      <c r="JVX160" s="195"/>
      <c r="JVY160" s="195"/>
      <c r="JVZ160" s="195"/>
      <c r="JWA160" s="195"/>
      <c r="JWB160" s="195"/>
      <c r="JWC160" s="195"/>
      <c r="JWD160" s="195"/>
      <c r="JWE160" s="195"/>
      <c r="JWF160" s="195"/>
      <c r="JWG160" s="195"/>
      <c r="JWH160" s="195"/>
      <c r="JWI160" s="195"/>
      <c r="JWJ160" s="195"/>
      <c r="JWK160" s="195"/>
      <c r="JWL160" s="195"/>
      <c r="JWM160" s="195"/>
      <c r="JWN160" s="195"/>
      <c r="JWO160" s="195"/>
      <c r="JWP160" s="195"/>
      <c r="JWQ160" s="195"/>
      <c r="JWR160" s="195"/>
      <c r="JWS160" s="195"/>
      <c r="JWT160" s="195"/>
      <c r="JWU160" s="195"/>
      <c r="JWV160" s="195"/>
      <c r="JWW160" s="195"/>
      <c r="JWX160" s="195"/>
      <c r="JWY160" s="195"/>
      <c r="JWZ160" s="195"/>
      <c r="JXA160" s="195"/>
      <c r="JXB160" s="195"/>
      <c r="JXC160" s="195"/>
      <c r="JXD160" s="195"/>
      <c r="JXE160" s="195"/>
      <c r="JXF160" s="195"/>
      <c r="JXG160" s="195"/>
      <c r="JXH160" s="195"/>
      <c r="JXI160" s="195"/>
      <c r="JXJ160" s="195"/>
      <c r="JXK160" s="195"/>
      <c r="JXL160" s="195"/>
      <c r="JXM160" s="195"/>
      <c r="JXN160" s="195"/>
      <c r="JXO160" s="195"/>
      <c r="JXP160" s="195"/>
      <c r="JXQ160" s="195"/>
      <c r="JXR160" s="195"/>
      <c r="JXS160" s="195"/>
      <c r="JXT160" s="195"/>
      <c r="JXU160" s="195"/>
      <c r="JXV160" s="195"/>
      <c r="JXW160" s="195"/>
      <c r="JXX160" s="195"/>
      <c r="JXY160" s="195"/>
      <c r="JXZ160" s="195"/>
      <c r="JYA160" s="195"/>
      <c r="JYB160" s="195"/>
      <c r="JYC160" s="195"/>
      <c r="JYD160" s="195"/>
      <c r="JYE160" s="195"/>
      <c r="JYF160" s="195"/>
      <c r="JYG160" s="195"/>
      <c r="JYH160" s="195"/>
      <c r="JYI160" s="195"/>
      <c r="JYJ160" s="195"/>
      <c r="JYK160" s="195"/>
      <c r="JYL160" s="195"/>
      <c r="JYM160" s="195"/>
      <c r="JYN160" s="195"/>
      <c r="JYO160" s="195"/>
      <c r="JYP160" s="195"/>
      <c r="JYQ160" s="195"/>
      <c r="JYR160" s="195"/>
      <c r="JYS160" s="195"/>
      <c r="JYT160" s="195"/>
      <c r="JYU160" s="195"/>
      <c r="JYV160" s="195"/>
      <c r="JYW160" s="195"/>
      <c r="JYX160" s="195"/>
      <c r="JYY160" s="195"/>
      <c r="JYZ160" s="195"/>
      <c r="JZA160" s="195"/>
      <c r="JZB160" s="195"/>
      <c r="JZC160" s="195"/>
      <c r="JZD160" s="195"/>
      <c r="JZE160" s="195"/>
      <c r="JZF160" s="195"/>
      <c r="JZG160" s="195"/>
      <c r="JZH160" s="195"/>
      <c r="JZI160" s="195"/>
      <c r="JZJ160" s="195"/>
      <c r="JZK160" s="195"/>
      <c r="JZL160" s="195"/>
      <c r="JZM160" s="195"/>
      <c r="JZN160" s="195"/>
      <c r="JZO160" s="195"/>
      <c r="JZP160" s="195"/>
      <c r="JZQ160" s="195"/>
      <c r="JZR160" s="195"/>
      <c r="JZS160" s="195"/>
      <c r="JZT160" s="195"/>
      <c r="JZU160" s="195"/>
      <c r="JZV160" s="195"/>
      <c r="JZW160" s="195"/>
      <c r="JZX160" s="195"/>
      <c r="JZY160" s="195"/>
      <c r="JZZ160" s="195"/>
      <c r="KAA160" s="195"/>
      <c r="KAB160" s="195"/>
      <c r="KAC160" s="195"/>
      <c r="KAD160" s="195"/>
      <c r="KAE160" s="195"/>
      <c r="KAF160" s="195"/>
      <c r="KAG160" s="195"/>
      <c r="KAH160" s="195"/>
      <c r="KAI160" s="195"/>
      <c r="KAJ160" s="195"/>
      <c r="KAK160" s="195"/>
      <c r="KAL160" s="195"/>
      <c r="KAM160" s="195"/>
      <c r="KAN160" s="195"/>
      <c r="KAO160" s="195"/>
      <c r="KAP160" s="195"/>
      <c r="KAQ160" s="195"/>
      <c r="KAR160" s="195"/>
      <c r="KAS160" s="195"/>
      <c r="KAT160" s="195"/>
      <c r="KAU160" s="195"/>
      <c r="KAV160" s="195"/>
      <c r="KAW160" s="195"/>
      <c r="KAX160" s="195"/>
      <c r="KAY160" s="195"/>
      <c r="KAZ160" s="195"/>
      <c r="KBA160" s="195"/>
      <c r="KBB160" s="195"/>
      <c r="KBC160" s="195"/>
      <c r="KBD160" s="195"/>
      <c r="KBE160" s="195"/>
      <c r="KBF160" s="195"/>
      <c r="KBG160" s="195"/>
      <c r="KBH160" s="195"/>
      <c r="KBI160" s="195"/>
      <c r="KBJ160" s="195"/>
      <c r="KBK160" s="195"/>
      <c r="KBL160" s="195"/>
      <c r="KBM160" s="195"/>
      <c r="KBN160" s="195"/>
      <c r="KBO160" s="195"/>
      <c r="KBP160" s="195"/>
      <c r="KBQ160" s="195"/>
      <c r="KBR160" s="195"/>
      <c r="KBS160" s="195"/>
      <c r="KBT160" s="195"/>
      <c r="KBU160" s="195"/>
      <c r="KBV160" s="195"/>
      <c r="KBW160" s="195"/>
      <c r="KBX160" s="195"/>
      <c r="KBY160" s="195"/>
      <c r="KBZ160" s="195"/>
      <c r="KCA160" s="195"/>
      <c r="KCB160" s="195"/>
      <c r="KCC160" s="195"/>
      <c r="KCD160" s="195"/>
      <c r="KCE160" s="195"/>
      <c r="KCF160" s="195"/>
      <c r="KCG160" s="195"/>
      <c r="KCH160" s="195"/>
      <c r="KCI160" s="195"/>
      <c r="KCJ160" s="195"/>
      <c r="KCK160" s="195"/>
      <c r="KCL160" s="195"/>
      <c r="KCM160" s="195"/>
      <c r="KCN160" s="195"/>
      <c r="KCO160" s="195"/>
      <c r="KCP160" s="195"/>
      <c r="KCQ160" s="195"/>
      <c r="KCR160" s="195"/>
      <c r="KCS160" s="195"/>
      <c r="KCT160" s="195"/>
      <c r="KCU160" s="195"/>
      <c r="KCV160" s="195"/>
      <c r="KCW160" s="195"/>
      <c r="KCX160" s="195"/>
      <c r="KCY160" s="195"/>
      <c r="KCZ160" s="195"/>
      <c r="KDA160" s="195"/>
      <c r="KDB160" s="195"/>
      <c r="KDC160" s="195"/>
      <c r="KDD160" s="195"/>
      <c r="KDE160" s="195"/>
      <c r="KDF160" s="195"/>
      <c r="KDG160" s="195"/>
      <c r="KDH160" s="195"/>
      <c r="KDI160" s="195"/>
      <c r="KDJ160" s="195"/>
      <c r="KDK160" s="195"/>
      <c r="KDL160" s="195"/>
      <c r="KDM160" s="195"/>
      <c r="KDN160" s="195"/>
      <c r="KDO160" s="195"/>
      <c r="KDP160" s="195"/>
      <c r="KDQ160" s="195"/>
      <c r="KDR160" s="195"/>
      <c r="KDS160" s="195"/>
      <c r="KDT160" s="195"/>
      <c r="KDU160" s="195"/>
      <c r="KDV160" s="195"/>
      <c r="KDW160" s="195"/>
      <c r="KDX160" s="195"/>
      <c r="KDY160" s="195"/>
      <c r="KDZ160" s="195"/>
      <c r="KEA160" s="195"/>
      <c r="KEB160" s="195"/>
      <c r="KEC160" s="195"/>
      <c r="KED160" s="195"/>
      <c r="KEE160" s="195"/>
      <c r="KEF160" s="195"/>
      <c r="KEG160" s="195"/>
      <c r="KEH160" s="195"/>
      <c r="KEI160" s="195"/>
      <c r="KEJ160" s="195"/>
      <c r="KEK160" s="195"/>
      <c r="KEL160" s="195"/>
      <c r="KEM160" s="195"/>
      <c r="KEN160" s="195"/>
      <c r="KEO160" s="195"/>
      <c r="KEP160" s="195"/>
      <c r="KEQ160" s="195"/>
      <c r="KER160" s="195"/>
      <c r="KES160" s="195"/>
      <c r="KET160" s="195"/>
      <c r="KEU160" s="195"/>
      <c r="KEV160" s="195"/>
      <c r="KEW160" s="195"/>
      <c r="KEX160" s="195"/>
      <c r="KEY160" s="195"/>
      <c r="KEZ160" s="195"/>
      <c r="KFA160" s="195"/>
      <c r="KFB160" s="195"/>
      <c r="KFC160" s="195"/>
      <c r="KFD160" s="195"/>
      <c r="KFE160" s="195"/>
      <c r="KFF160" s="195"/>
      <c r="KFG160" s="195"/>
      <c r="KFH160" s="195"/>
      <c r="KFI160" s="195"/>
      <c r="KFJ160" s="195"/>
      <c r="KFK160" s="195"/>
      <c r="KFL160" s="195"/>
      <c r="KFM160" s="195"/>
      <c r="KFN160" s="195"/>
      <c r="KFO160" s="195"/>
      <c r="KFP160" s="195"/>
      <c r="KFQ160" s="195"/>
      <c r="KFR160" s="195"/>
      <c r="KFS160" s="195"/>
      <c r="KFT160" s="195"/>
      <c r="KFU160" s="195"/>
      <c r="KFV160" s="195"/>
      <c r="KFW160" s="195"/>
      <c r="KFX160" s="195"/>
      <c r="KFY160" s="195"/>
      <c r="KFZ160" s="195"/>
      <c r="KGA160" s="195"/>
      <c r="KGB160" s="195"/>
      <c r="KGC160" s="195"/>
      <c r="KGD160" s="195"/>
      <c r="KGE160" s="195"/>
      <c r="KGF160" s="195"/>
      <c r="KGG160" s="195"/>
      <c r="KGH160" s="195"/>
      <c r="KGI160" s="195"/>
      <c r="KGJ160" s="195"/>
      <c r="KGK160" s="195"/>
      <c r="KGL160" s="195"/>
      <c r="KGM160" s="195"/>
      <c r="KGN160" s="195"/>
      <c r="KGO160" s="195"/>
      <c r="KGP160" s="195"/>
      <c r="KGQ160" s="195"/>
      <c r="KGR160" s="195"/>
      <c r="KGS160" s="195"/>
      <c r="KGT160" s="195"/>
      <c r="KGU160" s="195"/>
      <c r="KGV160" s="195"/>
      <c r="KGW160" s="195"/>
      <c r="KGX160" s="195"/>
      <c r="KGY160" s="195"/>
      <c r="KGZ160" s="195"/>
      <c r="KHA160" s="195"/>
      <c r="KHB160" s="195"/>
      <c r="KHC160" s="195"/>
      <c r="KHD160" s="195"/>
      <c r="KHE160" s="195"/>
      <c r="KHF160" s="195"/>
      <c r="KHG160" s="195"/>
      <c r="KHH160" s="195"/>
      <c r="KHI160" s="195"/>
      <c r="KHJ160" s="195"/>
      <c r="KHK160" s="195"/>
      <c r="KHL160" s="195"/>
      <c r="KHM160" s="195"/>
      <c r="KHN160" s="195"/>
      <c r="KHO160" s="195"/>
      <c r="KHP160" s="195"/>
      <c r="KHQ160" s="195"/>
      <c r="KHR160" s="195"/>
      <c r="KHS160" s="195"/>
      <c r="KHT160" s="195"/>
      <c r="KHU160" s="195"/>
      <c r="KHV160" s="195"/>
      <c r="KHW160" s="195"/>
      <c r="KHX160" s="195"/>
      <c r="KHY160" s="195"/>
      <c r="KHZ160" s="195"/>
      <c r="KIA160" s="195"/>
      <c r="KIB160" s="195"/>
      <c r="KIC160" s="195"/>
      <c r="KID160" s="195"/>
      <c r="KIE160" s="195"/>
      <c r="KIF160" s="195"/>
      <c r="KIG160" s="195"/>
      <c r="KIH160" s="195"/>
      <c r="KII160" s="195"/>
      <c r="KIJ160" s="195"/>
      <c r="KIK160" s="195"/>
      <c r="KIL160" s="195"/>
      <c r="KIM160" s="195"/>
      <c r="KIN160" s="195"/>
      <c r="KIO160" s="195"/>
      <c r="KIP160" s="195"/>
      <c r="KIQ160" s="195"/>
      <c r="KIR160" s="195"/>
      <c r="KIS160" s="195"/>
      <c r="KIT160" s="195"/>
      <c r="KIU160" s="195"/>
      <c r="KIV160" s="195"/>
      <c r="KIW160" s="195"/>
      <c r="KIX160" s="195"/>
      <c r="KIY160" s="195"/>
      <c r="KIZ160" s="195"/>
      <c r="KJA160" s="195"/>
      <c r="KJB160" s="195"/>
      <c r="KJC160" s="195"/>
      <c r="KJD160" s="195"/>
      <c r="KJE160" s="195"/>
      <c r="KJF160" s="195"/>
      <c r="KJG160" s="195"/>
      <c r="KJH160" s="195"/>
      <c r="KJI160" s="195"/>
      <c r="KJJ160" s="195"/>
      <c r="KJK160" s="195"/>
      <c r="KJL160" s="195"/>
      <c r="KJM160" s="195"/>
      <c r="KJN160" s="195"/>
      <c r="KJO160" s="195"/>
      <c r="KJP160" s="195"/>
      <c r="KJQ160" s="195"/>
      <c r="KJR160" s="195"/>
      <c r="KJS160" s="195"/>
      <c r="KJT160" s="195"/>
      <c r="KJU160" s="195"/>
      <c r="KJV160" s="195"/>
      <c r="KJW160" s="195"/>
      <c r="KJX160" s="195"/>
      <c r="KJY160" s="195"/>
      <c r="KJZ160" s="195"/>
      <c r="KKA160" s="195"/>
      <c r="KKB160" s="195"/>
      <c r="KKC160" s="195"/>
      <c r="KKD160" s="195"/>
      <c r="KKE160" s="195"/>
      <c r="KKF160" s="195"/>
      <c r="KKG160" s="195"/>
      <c r="KKH160" s="195"/>
      <c r="KKI160" s="195"/>
      <c r="KKJ160" s="195"/>
      <c r="KKK160" s="195"/>
      <c r="KKL160" s="195"/>
      <c r="KKM160" s="195"/>
      <c r="KKN160" s="195"/>
      <c r="KKO160" s="195"/>
      <c r="KKP160" s="195"/>
      <c r="KKQ160" s="195"/>
      <c r="KKR160" s="195"/>
      <c r="KKS160" s="195"/>
      <c r="KKT160" s="195"/>
      <c r="KKU160" s="195"/>
      <c r="KKV160" s="195"/>
      <c r="KKW160" s="195"/>
      <c r="KKX160" s="195"/>
      <c r="KKY160" s="195"/>
      <c r="KKZ160" s="195"/>
      <c r="KLA160" s="195"/>
      <c r="KLB160" s="195"/>
      <c r="KLC160" s="195"/>
      <c r="KLD160" s="195"/>
      <c r="KLE160" s="195"/>
      <c r="KLF160" s="195"/>
      <c r="KLG160" s="195"/>
      <c r="KLH160" s="195"/>
      <c r="KLI160" s="195"/>
      <c r="KLJ160" s="195"/>
      <c r="KLK160" s="195"/>
      <c r="KLL160" s="195"/>
      <c r="KLM160" s="195"/>
      <c r="KLN160" s="195"/>
      <c r="KLO160" s="195"/>
      <c r="KLP160" s="195"/>
      <c r="KLQ160" s="195"/>
      <c r="KLR160" s="195"/>
      <c r="KLS160" s="195"/>
      <c r="KLT160" s="195"/>
      <c r="KLU160" s="195"/>
      <c r="KLV160" s="195"/>
      <c r="KLW160" s="195"/>
      <c r="KLX160" s="195"/>
      <c r="KLY160" s="195"/>
      <c r="KLZ160" s="195"/>
      <c r="KMA160" s="195"/>
      <c r="KMB160" s="195"/>
      <c r="KMC160" s="195"/>
      <c r="KMD160" s="195"/>
      <c r="KME160" s="195"/>
      <c r="KMF160" s="195"/>
      <c r="KMG160" s="195"/>
      <c r="KMH160" s="195"/>
      <c r="KMI160" s="195"/>
      <c r="KMJ160" s="195"/>
      <c r="KMK160" s="195"/>
      <c r="KML160" s="195"/>
      <c r="KMM160" s="195"/>
      <c r="KMN160" s="195"/>
      <c r="KMO160" s="195"/>
      <c r="KMP160" s="195"/>
      <c r="KMQ160" s="195"/>
      <c r="KMR160" s="195"/>
      <c r="KMS160" s="195"/>
      <c r="KMT160" s="195"/>
      <c r="KMU160" s="195"/>
      <c r="KMV160" s="195"/>
      <c r="KMW160" s="195"/>
      <c r="KMX160" s="195"/>
      <c r="KMY160" s="195"/>
      <c r="KMZ160" s="195"/>
      <c r="KNA160" s="195"/>
      <c r="KNB160" s="195"/>
      <c r="KNC160" s="195"/>
      <c r="KND160" s="195"/>
      <c r="KNE160" s="195"/>
      <c r="KNF160" s="195"/>
      <c r="KNG160" s="195"/>
      <c r="KNH160" s="195"/>
      <c r="KNI160" s="195"/>
      <c r="KNJ160" s="195"/>
      <c r="KNK160" s="195"/>
      <c r="KNL160" s="195"/>
      <c r="KNM160" s="195"/>
      <c r="KNN160" s="195"/>
      <c r="KNO160" s="195"/>
      <c r="KNP160" s="195"/>
      <c r="KNQ160" s="195"/>
      <c r="KNR160" s="195"/>
      <c r="KNS160" s="195"/>
      <c r="KNT160" s="195"/>
      <c r="KNU160" s="195"/>
      <c r="KNV160" s="195"/>
      <c r="KNW160" s="195"/>
      <c r="KNX160" s="195"/>
      <c r="KNY160" s="195"/>
      <c r="KNZ160" s="195"/>
      <c r="KOA160" s="195"/>
      <c r="KOB160" s="195"/>
      <c r="KOC160" s="195"/>
      <c r="KOD160" s="195"/>
      <c r="KOE160" s="195"/>
      <c r="KOF160" s="195"/>
      <c r="KOG160" s="195"/>
      <c r="KOH160" s="195"/>
      <c r="KOI160" s="195"/>
      <c r="KOJ160" s="195"/>
      <c r="KOK160" s="195"/>
      <c r="KOL160" s="195"/>
      <c r="KOM160" s="195"/>
      <c r="KON160" s="195"/>
      <c r="KOO160" s="195"/>
      <c r="KOP160" s="195"/>
      <c r="KOQ160" s="195"/>
      <c r="KOR160" s="195"/>
      <c r="KOS160" s="195"/>
      <c r="KOT160" s="195"/>
      <c r="KOU160" s="195"/>
      <c r="KOV160" s="195"/>
      <c r="KOW160" s="195"/>
      <c r="KOX160" s="195"/>
      <c r="KOY160" s="195"/>
      <c r="KOZ160" s="195"/>
      <c r="KPA160" s="195"/>
      <c r="KPB160" s="195"/>
      <c r="KPC160" s="195"/>
      <c r="KPD160" s="195"/>
      <c r="KPE160" s="195"/>
      <c r="KPF160" s="195"/>
      <c r="KPG160" s="195"/>
      <c r="KPH160" s="195"/>
      <c r="KPI160" s="195"/>
      <c r="KPJ160" s="195"/>
      <c r="KPK160" s="195"/>
      <c r="KPL160" s="195"/>
      <c r="KPM160" s="195"/>
      <c r="KPN160" s="195"/>
      <c r="KPO160" s="195"/>
      <c r="KPP160" s="195"/>
      <c r="KPQ160" s="195"/>
      <c r="KPR160" s="195"/>
      <c r="KPS160" s="195"/>
      <c r="KPT160" s="195"/>
      <c r="KPU160" s="195"/>
      <c r="KPV160" s="195"/>
      <c r="KPW160" s="195"/>
      <c r="KPX160" s="195"/>
      <c r="KPY160" s="195"/>
      <c r="KPZ160" s="195"/>
      <c r="KQA160" s="195"/>
      <c r="KQB160" s="195"/>
      <c r="KQC160" s="195"/>
      <c r="KQD160" s="195"/>
      <c r="KQE160" s="195"/>
      <c r="KQF160" s="195"/>
      <c r="KQG160" s="195"/>
      <c r="KQH160" s="195"/>
      <c r="KQI160" s="195"/>
      <c r="KQJ160" s="195"/>
      <c r="KQK160" s="195"/>
      <c r="KQL160" s="195"/>
      <c r="KQM160" s="195"/>
      <c r="KQN160" s="195"/>
      <c r="KQO160" s="195"/>
      <c r="KQP160" s="195"/>
      <c r="KQQ160" s="195"/>
      <c r="KQR160" s="195"/>
      <c r="KQS160" s="195"/>
      <c r="KQT160" s="195"/>
      <c r="KQU160" s="195"/>
      <c r="KQV160" s="195"/>
      <c r="KQW160" s="195"/>
      <c r="KQX160" s="195"/>
      <c r="KQY160" s="195"/>
      <c r="KQZ160" s="195"/>
      <c r="KRA160" s="195"/>
      <c r="KRB160" s="195"/>
      <c r="KRC160" s="195"/>
      <c r="KRD160" s="195"/>
      <c r="KRE160" s="195"/>
      <c r="KRF160" s="195"/>
      <c r="KRG160" s="195"/>
      <c r="KRH160" s="195"/>
      <c r="KRI160" s="195"/>
      <c r="KRJ160" s="195"/>
      <c r="KRK160" s="195"/>
      <c r="KRL160" s="195"/>
      <c r="KRM160" s="195"/>
      <c r="KRN160" s="195"/>
      <c r="KRO160" s="195"/>
      <c r="KRP160" s="195"/>
      <c r="KRQ160" s="195"/>
      <c r="KRR160" s="195"/>
      <c r="KRS160" s="195"/>
      <c r="KRT160" s="195"/>
      <c r="KRU160" s="195"/>
      <c r="KRV160" s="195"/>
      <c r="KRW160" s="195"/>
      <c r="KRX160" s="195"/>
      <c r="KRY160" s="195"/>
      <c r="KRZ160" s="195"/>
      <c r="KSA160" s="195"/>
      <c r="KSB160" s="195"/>
      <c r="KSC160" s="195"/>
      <c r="KSD160" s="195"/>
      <c r="KSE160" s="195"/>
      <c r="KSF160" s="195"/>
      <c r="KSG160" s="195"/>
      <c r="KSH160" s="195"/>
      <c r="KSI160" s="195"/>
      <c r="KSJ160" s="195"/>
      <c r="KSK160" s="195"/>
      <c r="KSL160" s="195"/>
      <c r="KSM160" s="195"/>
      <c r="KSN160" s="195"/>
      <c r="KSO160" s="195"/>
      <c r="KSP160" s="195"/>
      <c r="KSQ160" s="195"/>
      <c r="KSR160" s="195"/>
      <c r="KSS160" s="195"/>
      <c r="KST160" s="195"/>
      <c r="KSU160" s="195"/>
      <c r="KSV160" s="195"/>
      <c r="KSW160" s="195"/>
      <c r="KSX160" s="195"/>
      <c r="KSY160" s="195"/>
      <c r="KSZ160" s="195"/>
      <c r="KTA160" s="195"/>
      <c r="KTB160" s="195"/>
      <c r="KTC160" s="195"/>
      <c r="KTD160" s="195"/>
      <c r="KTE160" s="195"/>
      <c r="KTF160" s="195"/>
      <c r="KTG160" s="195"/>
      <c r="KTH160" s="195"/>
      <c r="KTI160" s="195"/>
      <c r="KTJ160" s="195"/>
      <c r="KTK160" s="195"/>
      <c r="KTL160" s="195"/>
      <c r="KTM160" s="195"/>
      <c r="KTN160" s="195"/>
      <c r="KTO160" s="195"/>
      <c r="KTP160" s="195"/>
      <c r="KTQ160" s="195"/>
      <c r="KTR160" s="195"/>
      <c r="KTS160" s="195"/>
      <c r="KTT160" s="195"/>
      <c r="KTU160" s="195"/>
      <c r="KTV160" s="195"/>
      <c r="KTW160" s="195"/>
      <c r="KTX160" s="195"/>
      <c r="KTY160" s="195"/>
      <c r="KTZ160" s="195"/>
      <c r="KUA160" s="195"/>
      <c r="KUB160" s="195"/>
      <c r="KUC160" s="195"/>
      <c r="KUD160" s="195"/>
      <c r="KUE160" s="195"/>
      <c r="KUF160" s="195"/>
      <c r="KUG160" s="195"/>
      <c r="KUH160" s="195"/>
      <c r="KUI160" s="195"/>
      <c r="KUJ160" s="195"/>
      <c r="KUK160" s="195"/>
      <c r="KUL160" s="195"/>
      <c r="KUM160" s="195"/>
      <c r="KUN160" s="195"/>
      <c r="KUO160" s="195"/>
      <c r="KUP160" s="195"/>
      <c r="KUQ160" s="195"/>
      <c r="KUR160" s="195"/>
      <c r="KUS160" s="195"/>
      <c r="KUT160" s="195"/>
      <c r="KUU160" s="195"/>
      <c r="KUV160" s="195"/>
      <c r="KUW160" s="195"/>
      <c r="KUX160" s="195"/>
      <c r="KUY160" s="195"/>
      <c r="KUZ160" s="195"/>
      <c r="KVA160" s="195"/>
      <c r="KVB160" s="195"/>
      <c r="KVC160" s="195"/>
      <c r="KVD160" s="195"/>
      <c r="KVE160" s="195"/>
      <c r="KVF160" s="195"/>
      <c r="KVG160" s="195"/>
      <c r="KVH160" s="195"/>
      <c r="KVI160" s="195"/>
      <c r="KVJ160" s="195"/>
      <c r="KVK160" s="195"/>
      <c r="KVL160" s="195"/>
      <c r="KVM160" s="195"/>
      <c r="KVN160" s="195"/>
      <c r="KVO160" s="195"/>
      <c r="KVP160" s="195"/>
      <c r="KVQ160" s="195"/>
      <c r="KVR160" s="195"/>
      <c r="KVS160" s="195"/>
      <c r="KVT160" s="195"/>
      <c r="KVU160" s="195"/>
      <c r="KVV160" s="195"/>
      <c r="KVW160" s="195"/>
      <c r="KVX160" s="195"/>
      <c r="KVY160" s="195"/>
      <c r="KVZ160" s="195"/>
      <c r="KWA160" s="195"/>
      <c r="KWB160" s="195"/>
      <c r="KWC160" s="195"/>
      <c r="KWD160" s="195"/>
      <c r="KWE160" s="195"/>
      <c r="KWF160" s="195"/>
      <c r="KWG160" s="195"/>
      <c r="KWH160" s="195"/>
      <c r="KWI160" s="195"/>
      <c r="KWJ160" s="195"/>
      <c r="KWK160" s="195"/>
      <c r="KWL160" s="195"/>
      <c r="KWM160" s="195"/>
      <c r="KWN160" s="195"/>
      <c r="KWO160" s="195"/>
      <c r="KWP160" s="195"/>
      <c r="KWQ160" s="195"/>
      <c r="KWR160" s="195"/>
      <c r="KWS160" s="195"/>
      <c r="KWT160" s="195"/>
      <c r="KWU160" s="195"/>
      <c r="KWV160" s="195"/>
      <c r="KWW160" s="195"/>
      <c r="KWX160" s="195"/>
      <c r="KWY160" s="195"/>
      <c r="KWZ160" s="195"/>
      <c r="KXA160" s="195"/>
      <c r="KXB160" s="195"/>
      <c r="KXC160" s="195"/>
      <c r="KXD160" s="195"/>
      <c r="KXE160" s="195"/>
      <c r="KXF160" s="195"/>
      <c r="KXG160" s="195"/>
      <c r="KXH160" s="195"/>
      <c r="KXI160" s="195"/>
      <c r="KXJ160" s="195"/>
      <c r="KXK160" s="195"/>
      <c r="KXL160" s="195"/>
      <c r="KXM160" s="195"/>
      <c r="KXN160" s="195"/>
      <c r="KXO160" s="195"/>
      <c r="KXP160" s="195"/>
      <c r="KXQ160" s="195"/>
      <c r="KXR160" s="195"/>
      <c r="KXS160" s="195"/>
      <c r="KXT160" s="195"/>
      <c r="KXU160" s="195"/>
      <c r="KXV160" s="195"/>
      <c r="KXW160" s="195"/>
      <c r="KXX160" s="195"/>
      <c r="KXY160" s="195"/>
      <c r="KXZ160" s="195"/>
      <c r="KYA160" s="195"/>
      <c r="KYB160" s="195"/>
      <c r="KYC160" s="195"/>
      <c r="KYD160" s="195"/>
      <c r="KYE160" s="195"/>
      <c r="KYF160" s="195"/>
      <c r="KYG160" s="195"/>
      <c r="KYH160" s="195"/>
      <c r="KYI160" s="195"/>
      <c r="KYJ160" s="195"/>
      <c r="KYK160" s="195"/>
      <c r="KYL160" s="195"/>
      <c r="KYM160" s="195"/>
      <c r="KYN160" s="195"/>
      <c r="KYO160" s="195"/>
      <c r="KYP160" s="195"/>
      <c r="KYQ160" s="195"/>
      <c r="KYR160" s="195"/>
      <c r="KYS160" s="195"/>
      <c r="KYT160" s="195"/>
      <c r="KYU160" s="195"/>
      <c r="KYV160" s="195"/>
      <c r="KYW160" s="195"/>
      <c r="KYX160" s="195"/>
      <c r="KYY160" s="195"/>
      <c r="KYZ160" s="195"/>
      <c r="KZA160" s="195"/>
      <c r="KZB160" s="195"/>
      <c r="KZC160" s="195"/>
      <c r="KZD160" s="195"/>
      <c r="KZE160" s="195"/>
      <c r="KZF160" s="195"/>
      <c r="KZG160" s="195"/>
      <c r="KZH160" s="195"/>
      <c r="KZI160" s="195"/>
      <c r="KZJ160" s="195"/>
      <c r="KZK160" s="195"/>
      <c r="KZL160" s="195"/>
      <c r="KZM160" s="195"/>
      <c r="KZN160" s="195"/>
      <c r="KZO160" s="195"/>
      <c r="KZP160" s="195"/>
      <c r="KZQ160" s="195"/>
      <c r="KZR160" s="195"/>
      <c r="KZS160" s="195"/>
      <c r="KZT160" s="195"/>
      <c r="KZU160" s="195"/>
      <c r="KZV160" s="195"/>
      <c r="KZW160" s="195"/>
      <c r="KZX160" s="195"/>
      <c r="KZY160" s="195"/>
      <c r="KZZ160" s="195"/>
      <c r="LAA160" s="195"/>
      <c r="LAB160" s="195"/>
      <c r="LAC160" s="195"/>
      <c r="LAD160" s="195"/>
      <c r="LAE160" s="195"/>
      <c r="LAF160" s="195"/>
      <c r="LAG160" s="195"/>
      <c r="LAH160" s="195"/>
      <c r="LAI160" s="195"/>
      <c r="LAJ160" s="195"/>
      <c r="LAK160" s="195"/>
      <c r="LAL160" s="195"/>
      <c r="LAM160" s="195"/>
      <c r="LAN160" s="195"/>
      <c r="LAO160" s="195"/>
      <c r="LAP160" s="195"/>
      <c r="LAQ160" s="195"/>
      <c r="LAR160" s="195"/>
      <c r="LAS160" s="195"/>
      <c r="LAT160" s="195"/>
      <c r="LAU160" s="195"/>
      <c r="LAV160" s="195"/>
      <c r="LAW160" s="195"/>
      <c r="LAX160" s="195"/>
      <c r="LAY160" s="195"/>
      <c r="LAZ160" s="195"/>
      <c r="LBA160" s="195"/>
      <c r="LBB160" s="195"/>
      <c r="LBC160" s="195"/>
      <c r="LBD160" s="195"/>
      <c r="LBE160" s="195"/>
      <c r="LBF160" s="195"/>
      <c r="LBG160" s="195"/>
      <c r="LBH160" s="195"/>
      <c r="LBI160" s="195"/>
      <c r="LBJ160" s="195"/>
      <c r="LBK160" s="195"/>
      <c r="LBL160" s="195"/>
      <c r="LBM160" s="195"/>
      <c r="LBN160" s="195"/>
      <c r="LBO160" s="195"/>
      <c r="LBP160" s="195"/>
      <c r="LBQ160" s="195"/>
      <c r="LBR160" s="195"/>
      <c r="LBS160" s="195"/>
      <c r="LBT160" s="195"/>
      <c r="LBU160" s="195"/>
      <c r="LBV160" s="195"/>
      <c r="LBW160" s="195"/>
      <c r="LBX160" s="195"/>
      <c r="LBY160" s="195"/>
      <c r="LBZ160" s="195"/>
      <c r="LCA160" s="195"/>
      <c r="LCB160" s="195"/>
      <c r="LCC160" s="195"/>
      <c r="LCD160" s="195"/>
      <c r="LCE160" s="195"/>
      <c r="LCF160" s="195"/>
      <c r="LCG160" s="195"/>
      <c r="LCH160" s="195"/>
      <c r="LCI160" s="195"/>
      <c r="LCJ160" s="195"/>
      <c r="LCK160" s="195"/>
      <c r="LCL160" s="195"/>
      <c r="LCM160" s="195"/>
      <c r="LCN160" s="195"/>
      <c r="LCO160" s="195"/>
      <c r="LCP160" s="195"/>
      <c r="LCQ160" s="195"/>
      <c r="LCR160" s="195"/>
      <c r="LCS160" s="195"/>
      <c r="LCT160" s="195"/>
      <c r="LCU160" s="195"/>
      <c r="LCV160" s="195"/>
      <c r="LCW160" s="195"/>
      <c r="LCX160" s="195"/>
      <c r="LCY160" s="195"/>
      <c r="LCZ160" s="195"/>
      <c r="LDA160" s="195"/>
      <c r="LDB160" s="195"/>
      <c r="LDC160" s="195"/>
      <c r="LDD160" s="195"/>
      <c r="LDE160" s="195"/>
      <c r="LDF160" s="195"/>
      <c r="LDG160" s="195"/>
      <c r="LDH160" s="195"/>
      <c r="LDI160" s="195"/>
      <c r="LDJ160" s="195"/>
      <c r="LDK160" s="195"/>
      <c r="LDL160" s="195"/>
      <c r="LDM160" s="195"/>
      <c r="LDN160" s="195"/>
      <c r="LDO160" s="195"/>
      <c r="LDP160" s="195"/>
      <c r="LDQ160" s="195"/>
      <c r="LDR160" s="195"/>
      <c r="LDS160" s="195"/>
      <c r="LDT160" s="195"/>
      <c r="LDU160" s="195"/>
      <c r="LDV160" s="195"/>
      <c r="LDW160" s="195"/>
      <c r="LDX160" s="195"/>
      <c r="LDY160" s="195"/>
      <c r="LDZ160" s="195"/>
      <c r="LEA160" s="195"/>
      <c r="LEB160" s="195"/>
      <c r="LEC160" s="195"/>
      <c r="LED160" s="195"/>
      <c r="LEE160" s="195"/>
      <c r="LEF160" s="195"/>
      <c r="LEG160" s="195"/>
      <c r="LEH160" s="195"/>
      <c r="LEI160" s="195"/>
      <c r="LEJ160" s="195"/>
      <c r="LEK160" s="195"/>
      <c r="LEL160" s="195"/>
      <c r="LEM160" s="195"/>
      <c r="LEN160" s="195"/>
      <c r="LEO160" s="195"/>
      <c r="LEP160" s="195"/>
      <c r="LEQ160" s="195"/>
      <c r="LER160" s="195"/>
      <c r="LES160" s="195"/>
      <c r="LET160" s="195"/>
      <c r="LEU160" s="195"/>
      <c r="LEV160" s="195"/>
      <c r="LEW160" s="195"/>
      <c r="LEX160" s="195"/>
      <c r="LEY160" s="195"/>
      <c r="LEZ160" s="195"/>
      <c r="LFA160" s="195"/>
      <c r="LFB160" s="195"/>
      <c r="LFC160" s="195"/>
      <c r="LFD160" s="195"/>
      <c r="LFE160" s="195"/>
      <c r="LFF160" s="195"/>
      <c r="LFG160" s="195"/>
      <c r="LFH160" s="195"/>
      <c r="LFI160" s="195"/>
      <c r="LFJ160" s="195"/>
      <c r="LFK160" s="195"/>
      <c r="LFL160" s="195"/>
      <c r="LFM160" s="195"/>
      <c r="LFN160" s="195"/>
      <c r="LFO160" s="195"/>
      <c r="LFP160" s="195"/>
      <c r="LFQ160" s="195"/>
      <c r="LFR160" s="195"/>
      <c r="LFS160" s="195"/>
      <c r="LFT160" s="195"/>
      <c r="LFU160" s="195"/>
      <c r="LFV160" s="195"/>
      <c r="LFW160" s="195"/>
      <c r="LFX160" s="195"/>
      <c r="LFY160" s="195"/>
      <c r="LFZ160" s="195"/>
      <c r="LGA160" s="195"/>
      <c r="LGB160" s="195"/>
      <c r="LGC160" s="195"/>
      <c r="LGD160" s="195"/>
      <c r="LGE160" s="195"/>
      <c r="LGF160" s="195"/>
      <c r="LGG160" s="195"/>
      <c r="LGH160" s="195"/>
      <c r="LGI160" s="195"/>
      <c r="LGJ160" s="195"/>
      <c r="LGK160" s="195"/>
      <c r="LGL160" s="195"/>
      <c r="LGM160" s="195"/>
      <c r="LGN160" s="195"/>
      <c r="LGO160" s="195"/>
      <c r="LGP160" s="195"/>
      <c r="LGQ160" s="195"/>
      <c r="LGR160" s="195"/>
      <c r="LGS160" s="195"/>
      <c r="LGT160" s="195"/>
      <c r="LGU160" s="195"/>
      <c r="LGV160" s="195"/>
      <c r="LGW160" s="195"/>
      <c r="LGX160" s="195"/>
      <c r="LGY160" s="195"/>
      <c r="LGZ160" s="195"/>
      <c r="LHA160" s="195"/>
      <c r="LHB160" s="195"/>
      <c r="LHC160" s="195"/>
      <c r="LHD160" s="195"/>
      <c r="LHE160" s="195"/>
      <c r="LHF160" s="195"/>
      <c r="LHG160" s="195"/>
      <c r="LHH160" s="195"/>
      <c r="LHI160" s="195"/>
      <c r="LHJ160" s="195"/>
      <c r="LHK160" s="195"/>
      <c r="LHL160" s="195"/>
      <c r="LHM160" s="195"/>
      <c r="LHN160" s="195"/>
      <c r="LHO160" s="195"/>
      <c r="LHP160" s="195"/>
      <c r="LHQ160" s="195"/>
      <c r="LHR160" s="195"/>
      <c r="LHS160" s="195"/>
      <c r="LHT160" s="195"/>
      <c r="LHU160" s="195"/>
      <c r="LHV160" s="195"/>
      <c r="LHW160" s="195"/>
      <c r="LHX160" s="195"/>
      <c r="LHY160" s="195"/>
      <c r="LHZ160" s="195"/>
      <c r="LIA160" s="195"/>
      <c r="LIB160" s="195"/>
      <c r="LIC160" s="195"/>
      <c r="LID160" s="195"/>
      <c r="LIE160" s="195"/>
      <c r="LIF160" s="195"/>
      <c r="LIG160" s="195"/>
      <c r="LIH160" s="195"/>
      <c r="LII160" s="195"/>
      <c r="LIJ160" s="195"/>
      <c r="LIK160" s="195"/>
      <c r="LIL160" s="195"/>
      <c r="LIM160" s="195"/>
      <c r="LIN160" s="195"/>
      <c r="LIO160" s="195"/>
      <c r="LIP160" s="195"/>
      <c r="LIQ160" s="195"/>
      <c r="LIR160" s="195"/>
      <c r="LIS160" s="195"/>
      <c r="LIT160" s="195"/>
      <c r="LIU160" s="195"/>
      <c r="LIV160" s="195"/>
      <c r="LIW160" s="195"/>
      <c r="LIX160" s="195"/>
      <c r="LIY160" s="195"/>
      <c r="LIZ160" s="195"/>
      <c r="LJA160" s="195"/>
      <c r="LJB160" s="195"/>
      <c r="LJC160" s="195"/>
      <c r="LJD160" s="195"/>
      <c r="LJE160" s="195"/>
      <c r="LJF160" s="195"/>
      <c r="LJG160" s="195"/>
      <c r="LJH160" s="195"/>
      <c r="LJI160" s="195"/>
      <c r="LJJ160" s="195"/>
      <c r="LJK160" s="195"/>
      <c r="LJL160" s="195"/>
      <c r="LJM160" s="195"/>
      <c r="LJN160" s="195"/>
      <c r="LJO160" s="195"/>
      <c r="LJP160" s="195"/>
      <c r="LJQ160" s="195"/>
      <c r="LJR160" s="195"/>
      <c r="LJS160" s="195"/>
      <c r="LJT160" s="195"/>
      <c r="LJU160" s="195"/>
      <c r="LJV160" s="195"/>
      <c r="LJW160" s="195"/>
      <c r="LJX160" s="195"/>
      <c r="LJY160" s="195"/>
      <c r="LJZ160" s="195"/>
      <c r="LKA160" s="195"/>
      <c r="LKB160" s="195"/>
      <c r="LKC160" s="195"/>
      <c r="LKD160" s="195"/>
      <c r="LKE160" s="195"/>
      <c r="LKF160" s="195"/>
      <c r="LKG160" s="195"/>
      <c r="LKH160" s="195"/>
      <c r="LKI160" s="195"/>
      <c r="LKJ160" s="195"/>
      <c r="LKK160" s="195"/>
      <c r="LKL160" s="195"/>
      <c r="LKM160" s="195"/>
      <c r="LKN160" s="195"/>
      <c r="LKO160" s="195"/>
      <c r="LKP160" s="195"/>
      <c r="LKQ160" s="195"/>
      <c r="LKR160" s="195"/>
      <c r="LKS160" s="195"/>
      <c r="LKT160" s="195"/>
      <c r="LKU160" s="195"/>
      <c r="LKV160" s="195"/>
      <c r="LKW160" s="195"/>
      <c r="LKX160" s="195"/>
      <c r="LKY160" s="195"/>
      <c r="LKZ160" s="195"/>
      <c r="LLA160" s="195"/>
      <c r="LLB160" s="195"/>
      <c r="LLC160" s="195"/>
      <c r="LLD160" s="195"/>
      <c r="LLE160" s="195"/>
      <c r="LLF160" s="195"/>
      <c r="LLG160" s="195"/>
      <c r="LLH160" s="195"/>
      <c r="LLI160" s="195"/>
      <c r="LLJ160" s="195"/>
      <c r="LLK160" s="195"/>
      <c r="LLL160" s="195"/>
      <c r="LLM160" s="195"/>
      <c r="LLN160" s="195"/>
      <c r="LLO160" s="195"/>
      <c r="LLP160" s="195"/>
      <c r="LLQ160" s="195"/>
      <c r="LLR160" s="195"/>
      <c r="LLS160" s="195"/>
      <c r="LLT160" s="195"/>
      <c r="LLU160" s="195"/>
      <c r="LLV160" s="195"/>
      <c r="LLW160" s="195"/>
      <c r="LLX160" s="195"/>
      <c r="LLY160" s="195"/>
      <c r="LLZ160" s="195"/>
      <c r="LMA160" s="195"/>
      <c r="LMB160" s="195"/>
      <c r="LMC160" s="195"/>
      <c r="LMD160" s="195"/>
      <c r="LME160" s="195"/>
      <c r="LMF160" s="195"/>
      <c r="LMG160" s="195"/>
      <c r="LMH160" s="195"/>
      <c r="LMI160" s="195"/>
      <c r="LMJ160" s="195"/>
      <c r="LMK160" s="195"/>
      <c r="LML160" s="195"/>
      <c r="LMM160" s="195"/>
      <c r="LMN160" s="195"/>
      <c r="LMO160" s="195"/>
      <c r="LMP160" s="195"/>
      <c r="LMQ160" s="195"/>
      <c r="LMR160" s="195"/>
      <c r="LMS160" s="195"/>
      <c r="LMT160" s="195"/>
      <c r="LMU160" s="195"/>
      <c r="LMV160" s="195"/>
      <c r="LMW160" s="195"/>
      <c r="LMX160" s="195"/>
      <c r="LMY160" s="195"/>
      <c r="LMZ160" s="195"/>
      <c r="LNA160" s="195"/>
      <c r="LNB160" s="195"/>
      <c r="LNC160" s="195"/>
      <c r="LND160" s="195"/>
      <c r="LNE160" s="195"/>
      <c r="LNF160" s="195"/>
      <c r="LNG160" s="195"/>
      <c r="LNH160" s="195"/>
      <c r="LNI160" s="195"/>
      <c r="LNJ160" s="195"/>
      <c r="LNK160" s="195"/>
      <c r="LNL160" s="195"/>
      <c r="LNM160" s="195"/>
      <c r="LNN160" s="195"/>
      <c r="LNO160" s="195"/>
      <c r="LNP160" s="195"/>
      <c r="LNQ160" s="195"/>
      <c r="LNR160" s="195"/>
      <c r="LNS160" s="195"/>
      <c r="LNT160" s="195"/>
      <c r="LNU160" s="195"/>
      <c r="LNV160" s="195"/>
      <c r="LNW160" s="195"/>
      <c r="LNX160" s="195"/>
      <c r="LNY160" s="195"/>
      <c r="LNZ160" s="195"/>
      <c r="LOA160" s="195"/>
      <c r="LOB160" s="195"/>
      <c r="LOC160" s="195"/>
      <c r="LOD160" s="195"/>
      <c r="LOE160" s="195"/>
      <c r="LOF160" s="195"/>
      <c r="LOG160" s="195"/>
      <c r="LOH160" s="195"/>
      <c r="LOI160" s="195"/>
      <c r="LOJ160" s="195"/>
      <c r="LOK160" s="195"/>
      <c r="LOL160" s="195"/>
      <c r="LOM160" s="195"/>
      <c r="LON160" s="195"/>
      <c r="LOO160" s="195"/>
      <c r="LOP160" s="195"/>
      <c r="LOQ160" s="195"/>
      <c r="LOR160" s="195"/>
      <c r="LOS160" s="195"/>
      <c r="LOT160" s="195"/>
      <c r="LOU160" s="195"/>
      <c r="LOV160" s="195"/>
      <c r="LOW160" s="195"/>
      <c r="LOX160" s="195"/>
      <c r="LOY160" s="195"/>
      <c r="LOZ160" s="195"/>
      <c r="LPA160" s="195"/>
      <c r="LPB160" s="195"/>
      <c r="LPC160" s="195"/>
      <c r="LPD160" s="195"/>
      <c r="LPE160" s="195"/>
      <c r="LPF160" s="195"/>
      <c r="LPG160" s="195"/>
      <c r="LPH160" s="195"/>
      <c r="LPI160" s="195"/>
      <c r="LPJ160" s="195"/>
      <c r="LPK160" s="195"/>
      <c r="LPL160" s="195"/>
      <c r="LPM160" s="195"/>
      <c r="LPN160" s="195"/>
      <c r="LPO160" s="195"/>
      <c r="LPP160" s="195"/>
      <c r="LPQ160" s="195"/>
      <c r="LPR160" s="195"/>
      <c r="LPS160" s="195"/>
      <c r="LPT160" s="195"/>
      <c r="LPU160" s="195"/>
      <c r="LPV160" s="195"/>
      <c r="LPW160" s="195"/>
      <c r="LPX160" s="195"/>
      <c r="LPY160" s="195"/>
      <c r="LPZ160" s="195"/>
      <c r="LQA160" s="195"/>
      <c r="LQB160" s="195"/>
      <c r="LQC160" s="195"/>
      <c r="LQD160" s="195"/>
      <c r="LQE160" s="195"/>
      <c r="LQF160" s="195"/>
      <c r="LQG160" s="195"/>
      <c r="LQH160" s="195"/>
      <c r="LQI160" s="195"/>
      <c r="LQJ160" s="195"/>
      <c r="LQK160" s="195"/>
      <c r="LQL160" s="195"/>
      <c r="LQM160" s="195"/>
      <c r="LQN160" s="195"/>
      <c r="LQO160" s="195"/>
      <c r="LQP160" s="195"/>
      <c r="LQQ160" s="195"/>
      <c r="LQR160" s="195"/>
      <c r="LQS160" s="195"/>
      <c r="LQT160" s="195"/>
      <c r="LQU160" s="195"/>
      <c r="LQV160" s="195"/>
      <c r="LQW160" s="195"/>
      <c r="LQX160" s="195"/>
      <c r="LQY160" s="195"/>
      <c r="LQZ160" s="195"/>
      <c r="LRA160" s="195"/>
      <c r="LRB160" s="195"/>
      <c r="LRC160" s="195"/>
      <c r="LRD160" s="195"/>
      <c r="LRE160" s="195"/>
      <c r="LRF160" s="195"/>
      <c r="LRG160" s="195"/>
      <c r="LRH160" s="195"/>
      <c r="LRI160" s="195"/>
      <c r="LRJ160" s="195"/>
      <c r="LRK160" s="195"/>
      <c r="LRL160" s="195"/>
      <c r="LRM160" s="195"/>
      <c r="LRN160" s="195"/>
      <c r="LRO160" s="195"/>
      <c r="LRP160" s="195"/>
      <c r="LRQ160" s="195"/>
      <c r="LRR160" s="195"/>
      <c r="LRS160" s="195"/>
      <c r="LRT160" s="195"/>
      <c r="LRU160" s="195"/>
      <c r="LRV160" s="195"/>
      <c r="LRW160" s="195"/>
      <c r="LRX160" s="195"/>
      <c r="LRY160" s="195"/>
      <c r="LRZ160" s="195"/>
      <c r="LSA160" s="195"/>
      <c r="LSB160" s="195"/>
      <c r="LSC160" s="195"/>
      <c r="LSD160" s="195"/>
      <c r="LSE160" s="195"/>
      <c r="LSF160" s="195"/>
      <c r="LSG160" s="195"/>
      <c r="LSH160" s="195"/>
      <c r="LSI160" s="195"/>
      <c r="LSJ160" s="195"/>
      <c r="LSK160" s="195"/>
      <c r="LSL160" s="195"/>
      <c r="LSM160" s="195"/>
      <c r="LSN160" s="195"/>
      <c r="LSO160" s="195"/>
      <c r="LSP160" s="195"/>
      <c r="LSQ160" s="195"/>
      <c r="LSR160" s="195"/>
      <c r="LSS160" s="195"/>
      <c r="LST160" s="195"/>
      <c r="LSU160" s="195"/>
      <c r="LSV160" s="195"/>
      <c r="LSW160" s="195"/>
      <c r="LSX160" s="195"/>
      <c r="LSY160" s="195"/>
      <c r="LSZ160" s="195"/>
      <c r="LTA160" s="195"/>
      <c r="LTB160" s="195"/>
      <c r="LTC160" s="195"/>
      <c r="LTD160" s="195"/>
      <c r="LTE160" s="195"/>
      <c r="LTF160" s="195"/>
      <c r="LTG160" s="195"/>
      <c r="LTH160" s="195"/>
      <c r="LTI160" s="195"/>
      <c r="LTJ160" s="195"/>
      <c r="LTK160" s="195"/>
      <c r="LTL160" s="195"/>
      <c r="LTM160" s="195"/>
      <c r="LTN160" s="195"/>
      <c r="LTO160" s="195"/>
      <c r="LTP160" s="195"/>
      <c r="LTQ160" s="195"/>
      <c r="LTR160" s="195"/>
      <c r="LTS160" s="195"/>
      <c r="LTT160" s="195"/>
      <c r="LTU160" s="195"/>
      <c r="LTV160" s="195"/>
      <c r="LTW160" s="195"/>
      <c r="LTX160" s="195"/>
      <c r="LTY160" s="195"/>
      <c r="LTZ160" s="195"/>
      <c r="LUA160" s="195"/>
      <c r="LUB160" s="195"/>
      <c r="LUC160" s="195"/>
      <c r="LUD160" s="195"/>
      <c r="LUE160" s="195"/>
      <c r="LUF160" s="195"/>
      <c r="LUG160" s="195"/>
      <c r="LUH160" s="195"/>
      <c r="LUI160" s="195"/>
      <c r="LUJ160" s="195"/>
      <c r="LUK160" s="195"/>
      <c r="LUL160" s="195"/>
      <c r="LUM160" s="195"/>
      <c r="LUN160" s="195"/>
      <c r="LUO160" s="195"/>
      <c r="LUP160" s="195"/>
      <c r="LUQ160" s="195"/>
      <c r="LUR160" s="195"/>
      <c r="LUS160" s="195"/>
      <c r="LUT160" s="195"/>
      <c r="LUU160" s="195"/>
      <c r="LUV160" s="195"/>
      <c r="LUW160" s="195"/>
      <c r="LUX160" s="195"/>
      <c r="LUY160" s="195"/>
      <c r="LUZ160" s="195"/>
      <c r="LVA160" s="195"/>
      <c r="LVB160" s="195"/>
      <c r="LVC160" s="195"/>
      <c r="LVD160" s="195"/>
      <c r="LVE160" s="195"/>
      <c r="LVF160" s="195"/>
      <c r="LVG160" s="195"/>
      <c r="LVH160" s="195"/>
      <c r="LVI160" s="195"/>
      <c r="LVJ160" s="195"/>
      <c r="LVK160" s="195"/>
      <c r="LVL160" s="195"/>
      <c r="LVM160" s="195"/>
      <c r="LVN160" s="195"/>
      <c r="LVO160" s="195"/>
      <c r="LVP160" s="195"/>
      <c r="LVQ160" s="195"/>
      <c r="LVR160" s="195"/>
      <c r="LVS160" s="195"/>
      <c r="LVT160" s="195"/>
      <c r="LVU160" s="195"/>
      <c r="LVV160" s="195"/>
      <c r="LVW160" s="195"/>
      <c r="LVX160" s="195"/>
      <c r="LVY160" s="195"/>
      <c r="LVZ160" s="195"/>
      <c r="LWA160" s="195"/>
      <c r="LWB160" s="195"/>
      <c r="LWC160" s="195"/>
      <c r="LWD160" s="195"/>
      <c r="LWE160" s="195"/>
      <c r="LWF160" s="195"/>
      <c r="LWG160" s="195"/>
      <c r="LWH160" s="195"/>
      <c r="LWI160" s="195"/>
      <c r="LWJ160" s="195"/>
      <c r="LWK160" s="195"/>
      <c r="LWL160" s="195"/>
      <c r="LWM160" s="195"/>
      <c r="LWN160" s="195"/>
      <c r="LWO160" s="195"/>
      <c r="LWP160" s="195"/>
      <c r="LWQ160" s="195"/>
      <c r="LWR160" s="195"/>
      <c r="LWS160" s="195"/>
      <c r="LWT160" s="195"/>
      <c r="LWU160" s="195"/>
      <c r="LWV160" s="195"/>
      <c r="LWW160" s="195"/>
      <c r="LWX160" s="195"/>
      <c r="LWY160" s="195"/>
      <c r="LWZ160" s="195"/>
      <c r="LXA160" s="195"/>
      <c r="LXB160" s="195"/>
      <c r="LXC160" s="195"/>
      <c r="LXD160" s="195"/>
      <c r="LXE160" s="195"/>
      <c r="LXF160" s="195"/>
      <c r="LXG160" s="195"/>
      <c r="LXH160" s="195"/>
      <c r="LXI160" s="195"/>
      <c r="LXJ160" s="195"/>
      <c r="LXK160" s="195"/>
      <c r="LXL160" s="195"/>
      <c r="LXM160" s="195"/>
      <c r="LXN160" s="195"/>
      <c r="LXO160" s="195"/>
      <c r="LXP160" s="195"/>
      <c r="LXQ160" s="195"/>
      <c r="LXR160" s="195"/>
      <c r="LXS160" s="195"/>
      <c r="LXT160" s="195"/>
      <c r="LXU160" s="195"/>
      <c r="LXV160" s="195"/>
      <c r="LXW160" s="195"/>
      <c r="LXX160" s="195"/>
      <c r="LXY160" s="195"/>
      <c r="LXZ160" s="195"/>
      <c r="LYA160" s="195"/>
      <c r="LYB160" s="195"/>
      <c r="LYC160" s="195"/>
      <c r="LYD160" s="195"/>
      <c r="LYE160" s="195"/>
      <c r="LYF160" s="195"/>
      <c r="LYG160" s="195"/>
      <c r="LYH160" s="195"/>
      <c r="LYI160" s="195"/>
      <c r="LYJ160" s="195"/>
      <c r="LYK160" s="195"/>
      <c r="LYL160" s="195"/>
      <c r="LYM160" s="195"/>
      <c r="LYN160" s="195"/>
      <c r="LYO160" s="195"/>
      <c r="LYP160" s="195"/>
      <c r="LYQ160" s="195"/>
      <c r="LYR160" s="195"/>
      <c r="LYS160" s="195"/>
      <c r="LYT160" s="195"/>
      <c r="LYU160" s="195"/>
      <c r="LYV160" s="195"/>
      <c r="LYW160" s="195"/>
      <c r="LYX160" s="195"/>
      <c r="LYY160" s="195"/>
      <c r="LYZ160" s="195"/>
      <c r="LZA160" s="195"/>
      <c r="LZB160" s="195"/>
      <c r="LZC160" s="195"/>
      <c r="LZD160" s="195"/>
      <c r="LZE160" s="195"/>
      <c r="LZF160" s="195"/>
      <c r="LZG160" s="195"/>
      <c r="LZH160" s="195"/>
      <c r="LZI160" s="195"/>
      <c r="LZJ160" s="195"/>
      <c r="LZK160" s="195"/>
      <c r="LZL160" s="195"/>
      <c r="LZM160" s="195"/>
      <c r="LZN160" s="195"/>
      <c r="LZO160" s="195"/>
      <c r="LZP160" s="195"/>
      <c r="LZQ160" s="195"/>
      <c r="LZR160" s="195"/>
      <c r="LZS160" s="195"/>
      <c r="LZT160" s="195"/>
      <c r="LZU160" s="195"/>
      <c r="LZV160" s="195"/>
      <c r="LZW160" s="195"/>
      <c r="LZX160" s="195"/>
      <c r="LZY160" s="195"/>
      <c r="LZZ160" s="195"/>
      <c r="MAA160" s="195"/>
      <c r="MAB160" s="195"/>
      <c r="MAC160" s="195"/>
      <c r="MAD160" s="195"/>
      <c r="MAE160" s="195"/>
      <c r="MAF160" s="195"/>
      <c r="MAG160" s="195"/>
      <c r="MAH160" s="195"/>
      <c r="MAI160" s="195"/>
      <c r="MAJ160" s="195"/>
      <c r="MAK160" s="195"/>
      <c r="MAL160" s="195"/>
      <c r="MAM160" s="195"/>
      <c r="MAN160" s="195"/>
      <c r="MAO160" s="195"/>
      <c r="MAP160" s="195"/>
      <c r="MAQ160" s="195"/>
      <c r="MAR160" s="195"/>
      <c r="MAS160" s="195"/>
      <c r="MAT160" s="195"/>
      <c r="MAU160" s="195"/>
      <c r="MAV160" s="195"/>
      <c r="MAW160" s="195"/>
      <c r="MAX160" s="195"/>
      <c r="MAY160" s="195"/>
      <c r="MAZ160" s="195"/>
      <c r="MBA160" s="195"/>
      <c r="MBB160" s="195"/>
      <c r="MBC160" s="195"/>
      <c r="MBD160" s="195"/>
      <c r="MBE160" s="195"/>
      <c r="MBF160" s="195"/>
      <c r="MBG160" s="195"/>
      <c r="MBH160" s="195"/>
      <c r="MBI160" s="195"/>
      <c r="MBJ160" s="195"/>
      <c r="MBK160" s="195"/>
      <c r="MBL160" s="195"/>
      <c r="MBM160" s="195"/>
      <c r="MBN160" s="195"/>
      <c r="MBO160" s="195"/>
      <c r="MBP160" s="195"/>
      <c r="MBQ160" s="195"/>
      <c r="MBR160" s="195"/>
      <c r="MBS160" s="195"/>
      <c r="MBT160" s="195"/>
      <c r="MBU160" s="195"/>
      <c r="MBV160" s="195"/>
      <c r="MBW160" s="195"/>
      <c r="MBX160" s="195"/>
      <c r="MBY160" s="195"/>
      <c r="MBZ160" s="195"/>
      <c r="MCA160" s="195"/>
      <c r="MCB160" s="195"/>
      <c r="MCC160" s="195"/>
      <c r="MCD160" s="195"/>
      <c r="MCE160" s="195"/>
      <c r="MCF160" s="195"/>
      <c r="MCG160" s="195"/>
      <c r="MCH160" s="195"/>
      <c r="MCI160" s="195"/>
      <c r="MCJ160" s="195"/>
      <c r="MCK160" s="195"/>
      <c r="MCL160" s="195"/>
      <c r="MCM160" s="195"/>
      <c r="MCN160" s="195"/>
      <c r="MCO160" s="195"/>
      <c r="MCP160" s="195"/>
      <c r="MCQ160" s="195"/>
      <c r="MCR160" s="195"/>
      <c r="MCS160" s="195"/>
      <c r="MCT160" s="195"/>
      <c r="MCU160" s="195"/>
      <c r="MCV160" s="195"/>
      <c r="MCW160" s="195"/>
      <c r="MCX160" s="195"/>
      <c r="MCY160" s="195"/>
      <c r="MCZ160" s="195"/>
      <c r="MDA160" s="195"/>
      <c r="MDB160" s="195"/>
      <c r="MDC160" s="195"/>
      <c r="MDD160" s="195"/>
      <c r="MDE160" s="195"/>
      <c r="MDF160" s="195"/>
      <c r="MDG160" s="195"/>
      <c r="MDH160" s="195"/>
      <c r="MDI160" s="195"/>
      <c r="MDJ160" s="195"/>
      <c r="MDK160" s="195"/>
      <c r="MDL160" s="195"/>
      <c r="MDM160" s="195"/>
      <c r="MDN160" s="195"/>
      <c r="MDO160" s="195"/>
      <c r="MDP160" s="195"/>
      <c r="MDQ160" s="195"/>
      <c r="MDR160" s="195"/>
      <c r="MDS160" s="195"/>
      <c r="MDT160" s="195"/>
      <c r="MDU160" s="195"/>
      <c r="MDV160" s="195"/>
      <c r="MDW160" s="195"/>
      <c r="MDX160" s="195"/>
      <c r="MDY160" s="195"/>
      <c r="MDZ160" s="195"/>
      <c r="MEA160" s="195"/>
      <c r="MEB160" s="195"/>
      <c r="MEC160" s="195"/>
      <c r="MED160" s="195"/>
      <c r="MEE160" s="195"/>
      <c r="MEF160" s="195"/>
      <c r="MEG160" s="195"/>
      <c r="MEH160" s="195"/>
      <c r="MEI160" s="195"/>
      <c r="MEJ160" s="195"/>
      <c r="MEK160" s="195"/>
      <c r="MEL160" s="195"/>
      <c r="MEM160" s="195"/>
      <c r="MEN160" s="195"/>
      <c r="MEO160" s="195"/>
      <c r="MEP160" s="195"/>
      <c r="MEQ160" s="195"/>
      <c r="MER160" s="195"/>
      <c r="MES160" s="195"/>
      <c r="MET160" s="195"/>
      <c r="MEU160" s="195"/>
      <c r="MEV160" s="195"/>
      <c r="MEW160" s="195"/>
      <c r="MEX160" s="195"/>
      <c r="MEY160" s="195"/>
      <c r="MEZ160" s="195"/>
      <c r="MFA160" s="195"/>
      <c r="MFB160" s="195"/>
      <c r="MFC160" s="195"/>
      <c r="MFD160" s="195"/>
      <c r="MFE160" s="195"/>
      <c r="MFF160" s="195"/>
      <c r="MFG160" s="195"/>
      <c r="MFH160" s="195"/>
      <c r="MFI160" s="195"/>
      <c r="MFJ160" s="195"/>
      <c r="MFK160" s="195"/>
      <c r="MFL160" s="195"/>
      <c r="MFM160" s="195"/>
      <c r="MFN160" s="195"/>
      <c r="MFO160" s="195"/>
      <c r="MFP160" s="195"/>
      <c r="MFQ160" s="195"/>
      <c r="MFR160" s="195"/>
      <c r="MFS160" s="195"/>
      <c r="MFT160" s="195"/>
      <c r="MFU160" s="195"/>
      <c r="MFV160" s="195"/>
      <c r="MFW160" s="195"/>
      <c r="MFX160" s="195"/>
      <c r="MFY160" s="195"/>
      <c r="MFZ160" s="195"/>
      <c r="MGA160" s="195"/>
      <c r="MGB160" s="195"/>
      <c r="MGC160" s="195"/>
      <c r="MGD160" s="195"/>
      <c r="MGE160" s="195"/>
      <c r="MGF160" s="195"/>
      <c r="MGG160" s="195"/>
      <c r="MGH160" s="195"/>
      <c r="MGI160" s="195"/>
      <c r="MGJ160" s="195"/>
      <c r="MGK160" s="195"/>
      <c r="MGL160" s="195"/>
      <c r="MGM160" s="195"/>
      <c r="MGN160" s="195"/>
      <c r="MGO160" s="195"/>
      <c r="MGP160" s="195"/>
      <c r="MGQ160" s="195"/>
      <c r="MGR160" s="195"/>
      <c r="MGS160" s="195"/>
      <c r="MGT160" s="195"/>
      <c r="MGU160" s="195"/>
      <c r="MGV160" s="195"/>
      <c r="MGW160" s="195"/>
      <c r="MGX160" s="195"/>
      <c r="MGY160" s="195"/>
      <c r="MGZ160" s="195"/>
      <c r="MHA160" s="195"/>
      <c r="MHB160" s="195"/>
      <c r="MHC160" s="195"/>
      <c r="MHD160" s="195"/>
      <c r="MHE160" s="195"/>
      <c r="MHF160" s="195"/>
      <c r="MHG160" s="195"/>
      <c r="MHH160" s="195"/>
      <c r="MHI160" s="195"/>
      <c r="MHJ160" s="195"/>
      <c r="MHK160" s="195"/>
      <c r="MHL160" s="195"/>
      <c r="MHM160" s="195"/>
      <c r="MHN160" s="195"/>
      <c r="MHO160" s="195"/>
      <c r="MHP160" s="195"/>
      <c r="MHQ160" s="195"/>
      <c r="MHR160" s="195"/>
      <c r="MHS160" s="195"/>
      <c r="MHT160" s="195"/>
      <c r="MHU160" s="195"/>
      <c r="MHV160" s="195"/>
      <c r="MHW160" s="195"/>
      <c r="MHX160" s="195"/>
      <c r="MHY160" s="195"/>
      <c r="MHZ160" s="195"/>
      <c r="MIA160" s="195"/>
      <c r="MIB160" s="195"/>
      <c r="MIC160" s="195"/>
      <c r="MID160" s="195"/>
      <c r="MIE160" s="195"/>
      <c r="MIF160" s="195"/>
      <c r="MIG160" s="195"/>
      <c r="MIH160" s="195"/>
      <c r="MII160" s="195"/>
      <c r="MIJ160" s="195"/>
      <c r="MIK160" s="195"/>
      <c r="MIL160" s="195"/>
      <c r="MIM160" s="195"/>
      <c r="MIN160" s="195"/>
      <c r="MIO160" s="195"/>
      <c r="MIP160" s="195"/>
      <c r="MIQ160" s="195"/>
      <c r="MIR160" s="195"/>
      <c r="MIS160" s="195"/>
      <c r="MIT160" s="195"/>
      <c r="MIU160" s="195"/>
      <c r="MIV160" s="195"/>
      <c r="MIW160" s="195"/>
      <c r="MIX160" s="195"/>
      <c r="MIY160" s="195"/>
      <c r="MIZ160" s="195"/>
      <c r="MJA160" s="195"/>
      <c r="MJB160" s="195"/>
      <c r="MJC160" s="195"/>
      <c r="MJD160" s="195"/>
      <c r="MJE160" s="195"/>
      <c r="MJF160" s="195"/>
      <c r="MJG160" s="195"/>
      <c r="MJH160" s="195"/>
      <c r="MJI160" s="195"/>
      <c r="MJJ160" s="195"/>
      <c r="MJK160" s="195"/>
      <c r="MJL160" s="195"/>
      <c r="MJM160" s="195"/>
      <c r="MJN160" s="195"/>
      <c r="MJO160" s="195"/>
      <c r="MJP160" s="195"/>
      <c r="MJQ160" s="195"/>
      <c r="MJR160" s="195"/>
      <c r="MJS160" s="195"/>
      <c r="MJT160" s="195"/>
      <c r="MJU160" s="195"/>
      <c r="MJV160" s="195"/>
      <c r="MJW160" s="195"/>
      <c r="MJX160" s="195"/>
      <c r="MJY160" s="195"/>
      <c r="MJZ160" s="195"/>
      <c r="MKA160" s="195"/>
      <c r="MKB160" s="195"/>
      <c r="MKC160" s="195"/>
      <c r="MKD160" s="195"/>
      <c r="MKE160" s="195"/>
      <c r="MKF160" s="195"/>
      <c r="MKG160" s="195"/>
      <c r="MKH160" s="195"/>
      <c r="MKI160" s="195"/>
      <c r="MKJ160" s="195"/>
      <c r="MKK160" s="195"/>
      <c r="MKL160" s="195"/>
      <c r="MKM160" s="195"/>
      <c r="MKN160" s="195"/>
      <c r="MKO160" s="195"/>
      <c r="MKP160" s="195"/>
      <c r="MKQ160" s="195"/>
      <c r="MKR160" s="195"/>
      <c r="MKS160" s="195"/>
      <c r="MKT160" s="195"/>
      <c r="MKU160" s="195"/>
      <c r="MKV160" s="195"/>
      <c r="MKW160" s="195"/>
      <c r="MKX160" s="195"/>
      <c r="MKY160" s="195"/>
      <c r="MKZ160" s="195"/>
      <c r="MLA160" s="195"/>
      <c r="MLB160" s="195"/>
      <c r="MLC160" s="195"/>
      <c r="MLD160" s="195"/>
      <c r="MLE160" s="195"/>
      <c r="MLF160" s="195"/>
      <c r="MLG160" s="195"/>
      <c r="MLH160" s="195"/>
      <c r="MLI160" s="195"/>
      <c r="MLJ160" s="195"/>
      <c r="MLK160" s="195"/>
      <c r="MLL160" s="195"/>
      <c r="MLM160" s="195"/>
      <c r="MLN160" s="195"/>
      <c r="MLO160" s="195"/>
      <c r="MLP160" s="195"/>
      <c r="MLQ160" s="195"/>
      <c r="MLR160" s="195"/>
      <c r="MLS160" s="195"/>
      <c r="MLT160" s="195"/>
      <c r="MLU160" s="195"/>
      <c r="MLV160" s="195"/>
      <c r="MLW160" s="195"/>
      <c r="MLX160" s="195"/>
      <c r="MLY160" s="195"/>
      <c r="MLZ160" s="195"/>
      <c r="MMA160" s="195"/>
      <c r="MMB160" s="195"/>
      <c r="MMC160" s="195"/>
      <c r="MMD160" s="195"/>
      <c r="MME160" s="195"/>
      <c r="MMF160" s="195"/>
      <c r="MMG160" s="195"/>
      <c r="MMH160" s="195"/>
      <c r="MMI160" s="195"/>
      <c r="MMJ160" s="195"/>
      <c r="MMK160" s="195"/>
      <c r="MML160" s="195"/>
      <c r="MMM160" s="195"/>
      <c r="MMN160" s="195"/>
      <c r="MMO160" s="195"/>
      <c r="MMP160" s="195"/>
      <c r="MMQ160" s="195"/>
      <c r="MMR160" s="195"/>
      <c r="MMS160" s="195"/>
      <c r="MMT160" s="195"/>
      <c r="MMU160" s="195"/>
      <c r="MMV160" s="195"/>
      <c r="MMW160" s="195"/>
      <c r="MMX160" s="195"/>
      <c r="MMY160" s="195"/>
      <c r="MMZ160" s="195"/>
      <c r="MNA160" s="195"/>
      <c r="MNB160" s="195"/>
      <c r="MNC160" s="195"/>
      <c r="MND160" s="195"/>
      <c r="MNE160" s="195"/>
      <c r="MNF160" s="195"/>
      <c r="MNG160" s="195"/>
      <c r="MNH160" s="195"/>
      <c r="MNI160" s="195"/>
      <c r="MNJ160" s="195"/>
      <c r="MNK160" s="195"/>
      <c r="MNL160" s="195"/>
      <c r="MNM160" s="195"/>
      <c r="MNN160" s="195"/>
      <c r="MNO160" s="195"/>
      <c r="MNP160" s="195"/>
      <c r="MNQ160" s="195"/>
      <c r="MNR160" s="195"/>
      <c r="MNS160" s="195"/>
      <c r="MNT160" s="195"/>
      <c r="MNU160" s="195"/>
      <c r="MNV160" s="195"/>
      <c r="MNW160" s="195"/>
      <c r="MNX160" s="195"/>
      <c r="MNY160" s="195"/>
      <c r="MNZ160" s="195"/>
      <c r="MOA160" s="195"/>
      <c r="MOB160" s="195"/>
      <c r="MOC160" s="195"/>
      <c r="MOD160" s="195"/>
      <c r="MOE160" s="195"/>
      <c r="MOF160" s="195"/>
      <c r="MOG160" s="195"/>
      <c r="MOH160" s="195"/>
      <c r="MOI160" s="195"/>
      <c r="MOJ160" s="195"/>
      <c r="MOK160" s="195"/>
      <c r="MOL160" s="195"/>
      <c r="MOM160" s="195"/>
      <c r="MON160" s="195"/>
      <c r="MOO160" s="195"/>
      <c r="MOP160" s="195"/>
      <c r="MOQ160" s="195"/>
      <c r="MOR160" s="195"/>
      <c r="MOS160" s="195"/>
      <c r="MOT160" s="195"/>
      <c r="MOU160" s="195"/>
      <c r="MOV160" s="195"/>
      <c r="MOW160" s="195"/>
      <c r="MOX160" s="195"/>
      <c r="MOY160" s="195"/>
      <c r="MOZ160" s="195"/>
      <c r="MPA160" s="195"/>
      <c r="MPB160" s="195"/>
      <c r="MPC160" s="195"/>
      <c r="MPD160" s="195"/>
      <c r="MPE160" s="195"/>
      <c r="MPF160" s="195"/>
      <c r="MPG160" s="195"/>
      <c r="MPH160" s="195"/>
      <c r="MPI160" s="195"/>
      <c r="MPJ160" s="195"/>
      <c r="MPK160" s="195"/>
      <c r="MPL160" s="195"/>
      <c r="MPM160" s="195"/>
      <c r="MPN160" s="195"/>
      <c r="MPO160" s="195"/>
      <c r="MPP160" s="195"/>
      <c r="MPQ160" s="195"/>
      <c r="MPR160" s="195"/>
      <c r="MPS160" s="195"/>
      <c r="MPT160" s="195"/>
      <c r="MPU160" s="195"/>
      <c r="MPV160" s="195"/>
      <c r="MPW160" s="195"/>
      <c r="MPX160" s="195"/>
      <c r="MPY160" s="195"/>
      <c r="MPZ160" s="195"/>
      <c r="MQA160" s="195"/>
      <c r="MQB160" s="195"/>
      <c r="MQC160" s="195"/>
      <c r="MQD160" s="195"/>
      <c r="MQE160" s="195"/>
      <c r="MQF160" s="195"/>
      <c r="MQG160" s="195"/>
      <c r="MQH160" s="195"/>
      <c r="MQI160" s="195"/>
      <c r="MQJ160" s="195"/>
      <c r="MQK160" s="195"/>
      <c r="MQL160" s="195"/>
      <c r="MQM160" s="195"/>
      <c r="MQN160" s="195"/>
      <c r="MQO160" s="195"/>
      <c r="MQP160" s="195"/>
      <c r="MQQ160" s="195"/>
      <c r="MQR160" s="195"/>
      <c r="MQS160" s="195"/>
      <c r="MQT160" s="195"/>
      <c r="MQU160" s="195"/>
      <c r="MQV160" s="195"/>
      <c r="MQW160" s="195"/>
      <c r="MQX160" s="195"/>
      <c r="MQY160" s="195"/>
      <c r="MQZ160" s="195"/>
      <c r="MRA160" s="195"/>
      <c r="MRB160" s="195"/>
      <c r="MRC160" s="195"/>
      <c r="MRD160" s="195"/>
      <c r="MRE160" s="195"/>
      <c r="MRF160" s="195"/>
      <c r="MRG160" s="195"/>
      <c r="MRH160" s="195"/>
      <c r="MRI160" s="195"/>
      <c r="MRJ160" s="195"/>
      <c r="MRK160" s="195"/>
      <c r="MRL160" s="195"/>
      <c r="MRM160" s="195"/>
      <c r="MRN160" s="195"/>
      <c r="MRO160" s="195"/>
      <c r="MRP160" s="195"/>
      <c r="MRQ160" s="195"/>
      <c r="MRR160" s="195"/>
      <c r="MRS160" s="195"/>
      <c r="MRT160" s="195"/>
      <c r="MRU160" s="195"/>
      <c r="MRV160" s="195"/>
      <c r="MRW160" s="195"/>
      <c r="MRX160" s="195"/>
      <c r="MRY160" s="195"/>
      <c r="MRZ160" s="195"/>
      <c r="MSA160" s="195"/>
      <c r="MSB160" s="195"/>
      <c r="MSC160" s="195"/>
      <c r="MSD160" s="195"/>
      <c r="MSE160" s="195"/>
      <c r="MSF160" s="195"/>
      <c r="MSG160" s="195"/>
      <c r="MSH160" s="195"/>
      <c r="MSI160" s="195"/>
      <c r="MSJ160" s="195"/>
      <c r="MSK160" s="195"/>
      <c r="MSL160" s="195"/>
      <c r="MSM160" s="195"/>
      <c r="MSN160" s="195"/>
      <c r="MSO160" s="195"/>
      <c r="MSP160" s="195"/>
      <c r="MSQ160" s="195"/>
      <c r="MSR160" s="195"/>
      <c r="MSS160" s="195"/>
      <c r="MST160" s="195"/>
      <c r="MSU160" s="195"/>
      <c r="MSV160" s="195"/>
      <c r="MSW160" s="195"/>
      <c r="MSX160" s="195"/>
      <c r="MSY160" s="195"/>
      <c r="MSZ160" s="195"/>
      <c r="MTA160" s="195"/>
      <c r="MTB160" s="195"/>
      <c r="MTC160" s="195"/>
      <c r="MTD160" s="195"/>
      <c r="MTE160" s="195"/>
      <c r="MTF160" s="195"/>
      <c r="MTG160" s="195"/>
      <c r="MTH160" s="195"/>
      <c r="MTI160" s="195"/>
      <c r="MTJ160" s="195"/>
      <c r="MTK160" s="195"/>
      <c r="MTL160" s="195"/>
      <c r="MTM160" s="195"/>
      <c r="MTN160" s="195"/>
      <c r="MTO160" s="195"/>
      <c r="MTP160" s="195"/>
      <c r="MTQ160" s="195"/>
      <c r="MTR160" s="195"/>
      <c r="MTS160" s="195"/>
      <c r="MTT160" s="195"/>
      <c r="MTU160" s="195"/>
      <c r="MTV160" s="195"/>
      <c r="MTW160" s="195"/>
      <c r="MTX160" s="195"/>
      <c r="MTY160" s="195"/>
      <c r="MTZ160" s="195"/>
      <c r="MUA160" s="195"/>
      <c r="MUB160" s="195"/>
      <c r="MUC160" s="195"/>
      <c r="MUD160" s="195"/>
      <c r="MUE160" s="195"/>
      <c r="MUF160" s="195"/>
      <c r="MUG160" s="195"/>
      <c r="MUH160" s="195"/>
      <c r="MUI160" s="195"/>
      <c r="MUJ160" s="195"/>
      <c r="MUK160" s="195"/>
      <c r="MUL160" s="195"/>
      <c r="MUM160" s="195"/>
      <c r="MUN160" s="195"/>
      <c r="MUO160" s="195"/>
      <c r="MUP160" s="195"/>
      <c r="MUQ160" s="195"/>
      <c r="MUR160" s="195"/>
      <c r="MUS160" s="195"/>
      <c r="MUT160" s="195"/>
      <c r="MUU160" s="195"/>
      <c r="MUV160" s="195"/>
      <c r="MUW160" s="195"/>
      <c r="MUX160" s="195"/>
      <c r="MUY160" s="195"/>
      <c r="MUZ160" s="195"/>
      <c r="MVA160" s="195"/>
      <c r="MVB160" s="195"/>
      <c r="MVC160" s="195"/>
      <c r="MVD160" s="195"/>
      <c r="MVE160" s="195"/>
      <c r="MVF160" s="195"/>
      <c r="MVG160" s="195"/>
      <c r="MVH160" s="195"/>
      <c r="MVI160" s="195"/>
      <c r="MVJ160" s="195"/>
      <c r="MVK160" s="195"/>
      <c r="MVL160" s="195"/>
      <c r="MVM160" s="195"/>
      <c r="MVN160" s="195"/>
      <c r="MVO160" s="195"/>
      <c r="MVP160" s="195"/>
      <c r="MVQ160" s="195"/>
      <c r="MVR160" s="195"/>
      <c r="MVS160" s="195"/>
      <c r="MVT160" s="195"/>
      <c r="MVU160" s="195"/>
      <c r="MVV160" s="195"/>
      <c r="MVW160" s="195"/>
      <c r="MVX160" s="195"/>
      <c r="MVY160" s="195"/>
      <c r="MVZ160" s="195"/>
      <c r="MWA160" s="195"/>
      <c r="MWB160" s="195"/>
      <c r="MWC160" s="195"/>
      <c r="MWD160" s="195"/>
      <c r="MWE160" s="195"/>
      <c r="MWF160" s="195"/>
      <c r="MWG160" s="195"/>
      <c r="MWH160" s="195"/>
      <c r="MWI160" s="195"/>
      <c r="MWJ160" s="195"/>
      <c r="MWK160" s="195"/>
      <c r="MWL160" s="195"/>
      <c r="MWM160" s="195"/>
      <c r="MWN160" s="195"/>
      <c r="MWO160" s="195"/>
      <c r="MWP160" s="195"/>
      <c r="MWQ160" s="195"/>
      <c r="MWR160" s="195"/>
      <c r="MWS160" s="195"/>
      <c r="MWT160" s="195"/>
      <c r="MWU160" s="195"/>
      <c r="MWV160" s="195"/>
      <c r="MWW160" s="195"/>
      <c r="MWX160" s="195"/>
      <c r="MWY160" s="195"/>
      <c r="MWZ160" s="195"/>
      <c r="MXA160" s="195"/>
      <c r="MXB160" s="195"/>
      <c r="MXC160" s="195"/>
      <c r="MXD160" s="195"/>
      <c r="MXE160" s="195"/>
      <c r="MXF160" s="195"/>
      <c r="MXG160" s="195"/>
      <c r="MXH160" s="195"/>
      <c r="MXI160" s="195"/>
      <c r="MXJ160" s="195"/>
      <c r="MXK160" s="195"/>
      <c r="MXL160" s="195"/>
      <c r="MXM160" s="195"/>
      <c r="MXN160" s="195"/>
      <c r="MXO160" s="195"/>
      <c r="MXP160" s="195"/>
      <c r="MXQ160" s="195"/>
      <c r="MXR160" s="195"/>
      <c r="MXS160" s="195"/>
      <c r="MXT160" s="195"/>
      <c r="MXU160" s="195"/>
      <c r="MXV160" s="195"/>
      <c r="MXW160" s="195"/>
      <c r="MXX160" s="195"/>
      <c r="MXY160" s="195"/>
      <c r="MXZ160" s="195"/>
      <c r="MYA160" s="195"/>
      <c r="MYB160" s="195"/>
      <c r="MYC160" s="195"/>
      <c r="MYD160" s="195"/>
      <c r="MYE160" s="195"/>
      <c r="MYF160" s="195"/>
      <c r="MYG160" s="195"/>
      <c r="MYH160" s="195"/>
      <c r="MYI160" s="195"/>
      <c r="MYJ160" s="195"/>
      <c r="MYK160" s="195"/>
      <c r="MYL160" s="195"/>
      <c r="MYM160" s="195"/>
      <c r="MYN160" s="195"/>
      <c r="MYO160" s="195"/>
      <c r="MYP160" s="195"/>
      <c r="MYQ160" s="195"/>
      <c r="MYR160" s="195"/>
      <c r="MYS160" s="195"/>
      <c r="MYT160" s="195"/>
      <c r="MYU160" s="195"/>
      <c r="MYV160" s="195"/>
      <c r="MYW160" s="195"/>
      <c r="MYX160" s="195"/>
      <c r="MYY160" s="195"/>
      <c r="MYZ160" s="195"/>
      <c r="MZA160" s="195"/>
      <c r="MZB160" s="195"/>
      <c r="MZC160" s="195"/>
      <c r="MZD160" s="195"/>
      <c r="MZE160" s="195"/>
      <c r="MZF160" s="195"/>
      <c r="MZG160" s="195"/>
      <c r="MZH160" s="195"/>
      <c r="MZI160" s="195"/>
      <c r="MZJ160" s="195"/>
      <c r="MZK160" s="195"/>
      <c r="MZL160" s="195"/>
      <c r="MZM160" s="195"/>
      <c r="MZN160" s="195"/>
      <c r="MZO160" s="195"/>
      <c r="MZP160" s="195"/>
      <c r="MZQ160" s="195"/>
      <c r="MZR160" s="195"/>
      <c r="MZS160" s="195"/>
      <c r="MZT160" s="195"/>
      <c r="MZU160" s="195"/>
      <c r="MZV160" s="195"/>
      <c r="MZW160" s="195"/>
      <c r="MZX160" s="195"/>
      <c r="MZY160" s="195"/>
      <c r="MZZ160" s="195"/>
      <c r="NAA160" s="195"/>
      <c r="NAB160" s="195"/>
      <c r="NAC160" s="195"/>
      <c r="NAD160" s="195"/>
      <c r="NAE160" s="195"/>
      <c r="NAF160" s="195"/>
      <c r="NAG160" s="195"/>
      <c r="NAH160" s="195"/>
      <c r="NAI160" s="195"/>
      <c r="NAJ160" s="195"/>
      <c r="NAK160" s="195"/>
      <c r="NAL160" s="195"/>
      <c r="NAM160" s="195"/>
      <c r="NAN160" s="195"/>
      <c r="NAO160" s="195"/>
      <c r="NAP160" s="195"/>
      <c r="NAQ160" s="195"/>
      <c r="NAR160" s="195"/>
      <c r="NAS160" s="195"/>
      <c r="NAT160" s="195"/>
      <c r="NAU160" s="195"/>
      <c r="NAV160" s="195"/>
      <c r="NAW160" s="195"/>
      <c r="NAX160" s="195"/>
      <c r="NAY160" s="195"/>
      <c r="NAZ160" s="195"/>
      <c r="NBA160" s="195"/>
      <c r="NBB160" s="195"/>
      <c r="NBC160" s="195"/>
      <c r="NBD160" s="195"/>
      <c r="NBE160" s="195"/>
      <c r="NBF160" s="195"/>
      <c r="NBG160" s="195"/>
      <c r="NBH160" s="195"/>
      <c r="NBI160" s="195"/>
      <c r="NBJ160" s="195"/>
      <c r="NBK160" s="195"/>
      <c r="NBL160" s="195"/>
      <c r="NBM160" s="195"/>
      <c r="NBN160" s="195"/>
      <c r="NBO160" s="195"/>
      <c r="NBP160" s="195"/>
      <c r="NBQ160" s="195"/>
      <c r="NBR160" s="195"/>
      <c r="NBS160" s="195"/>
      <c r="NBT160" s="195"/>
      <c r="NBU160" s="195"/>
      <c r="NBV160" s="195"/>
      <c r="NBW160" s="195"/>
      <c r="NBX160" s="195"/>
      <c r="NBY160" s="195"/>
      <c r="NBZ160" s="195"/>
      <c r="NCA160" s="195"/>
      <c r="NCB160" s="195"/>
      <c r="NCC160" s="195"/>
      <c r="NCD160" s="195"/>
      <c r="NCE160" s="195"/>
      <c r="NCF160" s="195"/>
      <c r="NCG160" s="195"/>
      <c r="NCH160" s="195"/>
      <c r="NCI160" s="195"/>
      <c r="NCJ160" s="195"/>
      <c r="NCK160" s="195"/>
      <c r="NCL160" s="195"/>
      <c r="NCM160" s="195"/>
      <c r="NCN160" s="195"/>
      <c r="NCO160" s="195"/>
      <c r="NCP160" s="195"/>
      <c r="NCQ160" s="195"/>
      <c r="NCR160" s="195"/>
      <c r="NCS160" s="195"/>
      <c r="NCT160" s="195"/>
      <c r="NCU160" s="195"/>
      <c r="NCV160" s="195"/>
      <c r="NCW160" s="195"/>
      <c r="NCX160" s="195"/>
      <c r="NCY160" s="195"/>
      <c r="NCZ160" s="195"/>
      <c r="NDA160" s="195"/>
      <c r="NDB160" s="195"/>
      <c r="NDC160" s="195"/>
      <c r="NDD160" s="195"/>
      <c r="NDE160" s="195"/>
      <c r="NDF160" s="195"/>
      <c r="NDG160" s="195"/>
      <c r="NDH160" s="195"/>
      <c r="NDI160" s="195"/>
      <c r="NDJ160" s="195"/>
      <c r="NDK160" s="195"/>
      <c r="NDL160" s="195"/>
      <c r="NDM160" s="195"/>
      <c r="NDN160" s="195"/>
      <c r="NDO160" s="195"/>
      <c r="NDP160" s="195"/>
      <c r="NDQ160" s="195"/>
      <c r="NDR160" s="195"/>
      <c r="NDS160" s="195"/>
      <c r="NDT160" s="195"/>
      <c r="NDU160" s="195"/>
      <c r="NDV160" s="195"/>
      <c r="NDW160" s="195"/>
      <c r="NDX160" s="195"/>
      <c r="NDY160" s="195"/>
      <c r="NDZ160" s="195"/>
      <c r="NEA160" s="195"/>
      <c r="NEB160" s="195"/>
      <c r="NEC160" s="195"/>
      <c r="NED160" s="195"/>
      <c r="NEE160" s="195"/>
      <c r="NEF160" s="195"/>
      <c r="NEG160" s="195"/>
      <c r="NEH160" s="195"/>
      <c r="NEI160" s="195"/>
      <c r="NEJ160" s="195"/>
      <c r="NEK160" s="195"/>
      <c r="NEL160" s="195"/>
      <c r="NEM160" s="195"/>
      <c r="NEN160" s="195"/>
      <c r="NEO160" s="195"/>
      <c r="NEP160" s="195"/>
      <c r="NEQ160" s="195"/>
      <c r="NER160" s="195"/>
      <c r="NES160" s="195"/>
      <c r="NET160" s="195"/>
      <c r="NEU160" s="195"/>
      <c r="NEV160" s="195"/>
      <c r="NEW160" s="195"/>
      <c r="NEX160" s="195"/>
      <c r="NEY160" s="195"/>
      <c r="NEZ160" s="195"/>
      <c r="NFA160" s="195"/>
      <c r="NFB160" s="195"/>
      <c r="NFC160" s="195"/>
      <c r="NFD160" s="195"/>
      <c r="NFE160" s="195"/>
      <c r="NFF160" s="195"/>
      <c r="NFG160" s="195"/>
      <c r="NFH160" s="195"/>
      <c r="NFI160" s="195"/>
      <c r="NFJ160" s="195"/>
      <c r="NFK160" s="195"/>
      <c r="NFL160" s="195"/>
      <c r="NFM160" s="195"/>
      <c r="NFN160" s="195"/>
      <c r="NFO160" s="195"/>
      <c r="NFP160" s="195"/>
      <c r="NFQ160" s="195"/>
      <c r="NFR160" s="195"/>
      <c r="NFS160" s="195"/>
      <c r="NFT160" s="195"/>
      <c r="NFU160" s="195"/>
      <c r="NFV160" s="195"/>
      <c r="NFW160" s="195"/>
      <c r="NFX160" s="195"/>
      <c r="NFY160" s="195"/>
      <c r="NFZ160" s="195"/>
      <c r="NGA160" s="195"/>
      <c r="NGB160" s="195"/>
      <c r="NGC160" s="195"/>
      <c r="NGD160" s="195"/>
      <c r="NGE160" s="195"/>
      <c r="NGF160" s="195"/>
      <c r="NGG160" s="195"/>
      <c r="NGH160" s="195"/>
      <c r="NGI160" s="195"/>
      <c r="NGJ160" s="195"/>
      <c r="NGK160" s="195"/>
      <c r="NGL160" s="195"/>
      <c r="NGM160" s="195"/>
      <c r="NGN160" s="195"/>
      <c r="NGO160" s="195"/>
      <c r="NGP160" s="195"/>
      <c r="NGQ160" s="195"/>
      <c r="NGR160" s="195"/>
      <c r="NGS160" s="195"/>
      <c r="NGT160" s="195"/>
      <c r="NGU160" s="195"/>
      <c r="NGV160" s="195"/>
      <c r="NGW160" s="195"/>
      <c r="NGX160" s="195"/>
      <c r="NGY160" s="195"/>
      <c r="NGZ160" s="195"/>
      <c r="NHA160" s="195"/>
      <c r="NHB160" s="195"/>
      <c r="NHC160" s="195"/>
      <c r="NHD160" s="195"/>
      <c r="NHE160" s="195"/>
      <c r="NHF160" s="195"/>
      <c r="NHG160" s="195"/>
      <c r="NHH160" s="195"/>
      <c r="NHI160" s="195"/>
      <c r="NHJ160" s="195"/>
      <c r="NHK160" s="195"/>
      <c r="NHL160" s="195"/>
      <c r="NHM160" s="195"/>
      <c r="NHN160" s="195"/>
      <c r="NHO160" s="195"/>
      <c r="NHP160" s="195"/>
      <c r="NHQ160" s="195"/>
      <c r="NHR160" s="195"/>
      <c r="NHS160" s="195"/>
      <c r="NHT160" s="195"/>
      <c r="NHU160" s="195"/>
      <c r="NHV160" s="195"/>
      <c r="NHW160" s="195"/>
      <c r="NHX160" s="195"/>
      <c r="NHY160" s="195"/>
      <c r="NHZ160" s="195"/>
      <c r="NIA160" s="195"/>
      <c r="NIB160" s="195"/>
      <c r="NIC160" s="195"/>
      <c r="NID160" s="195"/>
      <c r="NIE160" s="195"/>
      <c r="NIF160" s="195"/>
      <c r="NIG160" s="195"/>
      <c r="NIH160" s="195"/>
      <c r="NII160" s="195"/>
      <c r="NIJ160" s="195"/>
      <c r="NIK160" s="195"/>
      <c r="NIL160" s="195"/>
      <c r="NIM160" s="195"/>
      <c r="NIN160" s="195"/>
      <c r="NIO160" s="195"/>
      <c r="NIP160" s="195"/>
      <c r="NIQ160" s="195"/>
      <c r="NIR160" s="195"/>
      <c r="NIS160" s="195"/>
      <c r="NIT160" s="195"/>
      <c r="NIU160" s="195"/>
      <c r="NIV160" s="195"/>
      <c r="NIW160" s="195"/>
      <c r="NIX160" s="195"/>
      <c r="NIY160" s="195"/>
      <c r="NIZ160" s="195"/>
      <c r="NJA160" s="195"/>
      <c r="NJB160" s="195"/>
      <c r="NJC160" s="195"/>
      <c r="NJD160" s="195"/>
      <c r="NJE160" s="195"/>
      <c r="NJF160" s="195"/>
      <c r="NJG160" s="195"/>
      <c r="NJH160" s="195"/>
      <c r="NJI160" s="195"/>
      <c r="NJJ160" s="195"/>
      <c r="NJK160" s="195"/>
      <c r="NJL160" s="195"/>
      <c r="NJM160" s="195"/>
      <c r="NJN160" s="195"/>
      <c r="NJO160" s="195"/>
      <c r="NJP160" s="195"/>
      <c r="NJQ160" s="195"/>
      <c r="NJR160" s="195"/>
      <c r="NJS160" s="195"/>
      <c r="NJT160" s="195"/>
      <c r="NJU160" s="195"/>
      <c r="NJV160" s="195"/>
      <c r="NJW160" s="195"/>
      <c r="NJX160" s="195"/>
      <c r="NJY160" s="195"/>
      <c r="NJZ160" s="195"/>
      <c r="NKA160" s="195"/>
      <c r="NKB160" s="195"/>
      <c r="NKC160" s="195"/>
      <c r="NKD160" s="195"/>
      <c r="NKE160" s="195"/>
      <c r="NKF160" s="195"/>
      <c r="NKG160" s="195"/>
      <c r="NKH160" s="195"/>
      <c r="NKI160" s="195"/>
      <c r="NKJ160" s="195"/>
      <c r="NKK160" s="195"/>
      <c r="NKL160" s="195"/>
      <c r="NKM160" s="195"/>
      <c r="NKN160" s="195"/>
      <c r="NKO160" s="195"/>
      <c r="NKP160" s="195"/>
      <c r="NKQ160" s="195"/>
      <c r="NKR160" s="195"/>
      <c r="NKS160" s="195"/>
      <c r="NKT160" s="195"/>
      <c r="NKU160" s="195"/>
      <c r="NKV160" s="195"/>
      <c r="NKW160" s="195"/>
      <c r="NKX160" s="195"/>
      <c r="NKY160" s="195"/>
      <c r="NKZ160" s="195"/>
      <c r="NLA160" s="195"/>
      <c r="NLB160" s="195"/>
      <c r="NLC160" s="195"/>
      <c r="NLD160" s="195"/>
      <c r="NLE160" s="195"/>
      <c r="NLF160" s="195"/>
      <c r="NLG160" s="195"/>
      <c r="NLH160" s="195"/>
      <c r="NLI160" s="195"/>
      <c r="NLJ160" s="195"/>
      <c r="NLK160" s="195"/>
      <c r="NLL160" s="195"/>
      <c r="NLM160" s="195"/>
      <c r="NLN160" s="195"/>
      <c r="NLO160" s="195"/>
      <c r="NLP160" s="195"/>
      <c r="NLQ160" s="195"/>
      <c r="NLR160" s="195"/>
      <c r="NLS160" s="195"/>
      <c r="NLT160" s="195"/>
      <c r="NLU160" s="195"/>
      <c r="NLV160" s="195"/>
      <c r="NLW160" s="195"/>
      <c r="NLX160" s="195"/>
      <c r="NLY160" s="195"/>
      <c r="NLZ160" s="195"/>
      <c r="NMA160" s="195"/>
      <c r="NMB160" s="195"/>
      <c r="NMC160" s="195"/>
      <c r="NMD160" s="195"/>
      <c r="NME160" s="195"/>
      <c r="NMF160" s="195"/>
      <c r="NMG160" s="195"/>
      <c r="NMH160" s="195"/>
      <c r="NMI160" s="195"/>
      <c r="NMJ160" s="195"/>
      <c r="NMK160" s="195"/>
      <c r="NML160" s="195"/>
      <c r="NMM160" s="195"/>
      <c r="NMN160" s="195"/>
      <c r="NMO160" s="195"/>
      <c r="NMP160" s="195"/>
      <c r="NMQ160" s="195"/>
      <c r="NMR160" s="195"/>
      <c r="NMS160" s="195"/>
      <c r="NMT160" s="195"/>
      <c r="NMU160" s="195"/>
      <c r="NMV160" s="195"/>
      <c r="NMW160" s="195"/>
      <c r="NMX160" s="195"/>
      <c r="NMY160" s="195"/>
      <c r="NMZ160" s="195"/>
      <c r="NNA160" s="195"/>
      <c r="NNB160" s="195"/>
      <c r="NNC160" s="195"/>
      <c r="NND160" s="195"/>
      <c r="NNE160" s="195"/>
      <c r="NNF160" s="195"/>
      <c r="NNG160" s="195"/>
      <c r="NNH160" s="195"/>
      <c r="NNI160" s="195"/>
      <c r="NNJ160" s="195"/>
      <c r="NNK160" s="195"/>
      <c r="NNL160" s="195"/>
      <c r="NNM160" s="195"/>
      <c r="NNN160" s="195"/>
      <c r="NNO160" s="195"/>
      <c r="NNP160" s="195"/>
      <c r="NNQ160" s="195"/>
      <c r="NNR160" s="195"/>
      <c r="NNS160" s="195"/>
      <c r="NNT160" s="195"/>
      <c r="NNU160" s="195"/>
      <c r="NNV160" s="195"/>
      <c r="NNW160" s="195"/>
      <c r="NNX160" s="195"/>
      <c r="NNY160" s="195"/>
      <c r="NNZ160" s="195"/>
      <c r="NOA160" s="195"/>
      <c r="NOB160" s="195"/>
      <c r="NOC160" s="195"/>
      <c r="NOD160" s="195"/>
      <c r="NOE160" s="195"/>
      <c r="NOF160" s="195"/>
      <c r="NOG160" s="195"/>
      <c r="NOH160" s="195"/>
      <c r="NOI160" s="195"/>
      <c r="NOJ160" s="195"/>
      <c r="NOK160" s="195"/>
      <c r="NOL160" s="195"/>
      <c r="NOM160" s="195"/>
      <c r="NON160" s="195"/>
      <c r="NOO160" s="195"/>
      <c r="NOP160" s="195"/>
      <c r="NOQ160" s="195"/>
      <c r="NOR160" s="195"/>
      <c r="NOS160" s="195"/>
      <c r="NOT160" s="195"/>
      <c r="NOU160" s="195"/>
      <c r="NOV160" s="195"/>
      <c r="NOW160" s="195"/>
      <c r="NOX160" s="195"/>
      <c r="NOY160" s="195"/>
      <c r="NOZ160" s="195"/>
      <c r="NPA160" s="195"/>
      <c r="NPB160" s="195"/>
      <c r="NPC160" s="195"/>
      <c r="NPD160" s="195"/>
      <c r="NPE160" s="195"/>
      <c r="NPF160" s="195"/>
      <c r="NPG160" s="195"/>
      <c r="NPH160" s="195"/>
      <c r="NPI160" s="195"/>
      <c r="NPJ160" s="195"/>
      <c r="NPK160" s="195"/>
      <c r="NPL160" s="195"/>
      <c r="NPM160" s="195"/>
      <c r="NPN160" s="195"/>
      <c r="NPO160" s="195"/>
      <c r="NPP160" s="195"/>
      <c r="NPQ160" s="195"/>
      <c r="NPR160" s="195"/>
      <c r="NPS160" s="195"/>
      <c r="NPT160" s="195"/>
      <c r="NPU160" s="195"/>
      <c r="NPV160" s="195"/>
      <c r="NPW160" s="195"/>
      <c r="NPX160" s="195"/>
      <c r="NPY160" s="195"/>
      <c r="NPZ160" s="195"/>
      <c r="NQA160" s="195"/>
      <c r="NQB160" s="195"/>
      <c r="NQC160" s="195"/>
      <c r="NQD160" s="195"/>
      <c r="NQE160" s="195"/>
      <c r="NQF160" s="195"/>
      <c r="NQG160" s="195"/>
      <c r="NQH160" s="195"/>
      <c r="NQI160" s="195"/>
      <c r="NQJ160" s="195"/>
      <c r="NQK160" s="195"/>
      <c r="NQL160" s="195"/>
      <c r="NQM160" s="195"/>
      <c r="NQN160" s="195"/>
      <c r="NQO160" s="195"/>
      <c r="NQP160" s="195"/>
      <c r="NQQ160" s="195"/>
      <c r="NQR160" s="195"/>
      <c r="NQS160" s="195"/>
      <c r="NQT160" s="195"/>
      <c r="NQU160" s="195"/>
      <c r="NQV160" s="195"/>
      <c r="NQW160" s="195"/>
      <c r="NQX160" s="195"/>
      <c r="NQY160" s="195"/>
      <c r="NQZ160" s="195"/>
      <c r="NRA160" s="195"/>
      <c r="NRB160" s="195"/>
      <c r="NRC160" s="195"/>
      <c r="NRD160" s="195"/>
      <c r="NRE160" s="195"/>
      <c r="NRF160" s="195"/>
      <c r="NRG160" s="195"/>
      <c r="NRH160" s="195"/>
      <c r="NRI160" s="195"/>
      <c r="NRJ160" s="195"/>
      <c r="NRK160" s="195"/>
      <c r="NRL160" s="195"/>
      <c r="NRM160" s="195"/>
      <c r="NRN160" s="195"/>
      <c r="NRO160" s="195"/>
      <c r="NRP160" s="195"/>
      <c r="NRQ160" s="195"/>
      <c r="NRR160" s="195"/>
      <c r="NRS160" s="195"/>
      <c r="NRT160" s="195"/>
      <c r="NRU160" s="195"/>
      <c r="NRV160" s="195"/>
      <c r="NRW160" s="195"/>
      <c r="NRX160" s="195"/>
      <c r="NRY160" s="195"/>
      <c r="NRZ160" s="195"/>
      <c r="NSA160" s="195"/>
      <c r="NSB160" s="195"/>
      <c r="NSC160" s="195"/>
      <c r="NSD160" s="195"/>
      <c r="NSE160" s="195"/>
      <c r="NSF160" s="195"/>
      <c r="NSG160" s="195"/>
      <c r="NSH160" s="195"/>
      <c r="NSI160" s="195"/>
      <c r="NSJ160" s="195"/>
      <c r="NSK160" s="195"/>
      <c r="NSL160" s="195"/>
      <c r="NSM160" s="195"/>
      <c r="NSN160" s="195"/>
      <c r="NSO160" s="195"/>
      <c r="NSP160" s="195"/>
      <c r="NSQ160" s="195"/>
      <c r="NSR160" s="195"/>
      <c r="NSS160" s="195"/>
      <c r="NST160" s="195"/>
      <c r="NSU160" s="195"/>
      <c r="NSV160" s="195"/>
      <c r="NSW160" s="195"/>
      <c r="NSX160" s="195"/>
      <c r="NSY160" s="195"/>
      <c r="NSZ160" s="195"/>
      <c r="NTA160" s="195"/>
      <c r="NTB160" s="195"/>
      <c r="NTC160" s="195"/>
      <c r="NTD160" s="195"/>
      <c r="NTE160" s="195"/>
      <c r="NTF160" s="195"/>
      <c r="NTG160" s="195"/>
      <c r="NTH160" s="195"/>
      <c r="NTI160" s="195"/>
      <c r="NTJ160" s="195"/>
      <c r="NTK160" s="195"/>
      <c r="NTL160" s="195"/>
      <c r="NTM160" s="195"/>
      <c r="NTN160" s="195"/>
      <c r="NTO160" s="195"/>
      <c r="NTP160" s="195"/>
      <c r="NTQ160" s="195"/>
      <c r="NTR160" s="195"/>
      <c r="NTS160" s="195"/>
      <c r="NTT160" s="195"/>
      <c r="NTU160" s="195"/>
      <c r="NTV160" s="195"/>
      <c r="NTW160" s="195"/>
      <c r="NTX160" s="195"/>
      <c r="NTY160" s="195"/>
      <c r="NTZ160" s="195"/>
      <c r="NUA160" s="195"/>
      <c r="NUB160" s="195"/>
      <c r="NUC160" s="195"/>
      <c r="NUD160" s="195"/>
      <c r="NUE160" s="195"/>
      <c r="NUF160" s="195"/>
      <c r="NUG160" s="195"/>
      <c r="NUH160" s="195"/>
      <c r="NUI160" s="195"/>
      <c r="NUJ160" s="195"/>
      <c r="NUK160" s="195"/>
      <c r="NUL160" s="195"/>
      <c r="NUM160" s="195"/>
      <c r="NUN160" s="195"/>
      <c r="NUO160" s="195"/>
      <c r="NUP160" s="195"/>
      <c r="NUQ160" s="195"/>
      <c r="NUR160" s="195"/>
      <c r="NUS160" s="195"/>
      <c r="NUT160" s="195"/>
      <c r="NUU160" s="195"/>
      <c r="NUV160" s="195"/>
      <c r="NUW160" s="195"/>
      <c r="NUX160" s="195"/>
      <c r="NUY160" s="195"/>
      <c r="NUZ160" s="195"/>
      <c r="NVA160" s="195"/>
      <c r="NVB160" s="195"/>
      <c r="NVC160" s="195"/>
      <c r="NVD160" s="195"/>
      <c r="NVE160" s="195"/>
      <c r="NVF160" s="195"/>
      <c r="NVG160" s="195"/>
      <c r="NVH160" s="195"/>
      <c r="NVI160" s="195"/>
      <c r="NVJ160" s="195"/>
      <c r="NVK160" s="195"/>
      <c r="NVL160" s="195"/>
      <c r="NVM160" s="195"/>
      <c r="NVN160" s="195"/>
      <c r="NVO160" s="195"/>
      <c r="NVP160" s="195"/>
      <c r="NVQ160" s="195"/>
      <c r="NVR160" s="195"/>
      <c r="NVS160" s="195"/>
      <c r="NVT160" s="195"/>
      <c r="NVU160" s="195"/>
      <c r="NVV160" s="195"/>
      <c r="NVW160" s="195"/>
      <c r="NVX160" s="195"/>
      <c r="NVY160" s="195"/>
      <c r="NVZ160" s="195"/>
      <c r="NWA160" s="195"/>
      <c r="NWB160" s="195"/>
      <c r="NWC160" s="195"/>
      <c r="NWD160" s="195"/>
      <c r="NWE160" s="195"/>
      <c r="NWF160" s="195"/>
      <c r="NWG160" s="195"/>
      <c r="NWH160" s="195"/>
      <c r="NWI160" s="195"/>
      <c r="NWJ160" s="195"/>
      <c r="NWK160" s="195"/>
      <c r="NWL160" s="195"/>
      <c r="NWM160" s="195"/>
      <c r="NWN160" s="195"/>
      <c r="NWO160" s="195"/>
      <c r="NWP160" s="195"/>
      <c r="NWQ160" s="195"/>
      <c r="NWR160" s="195"/>
      <c r="NWS160" s="195"/>
      <c r="NWT160" s="195"/>
      <c r="NWU160" s="195"/>
      <c r="NWV160" s="195"/>
      <c r="NWW160" s="195"/>
      <c r="NWX160" s="195"/>
      <c r="NWY160" s="195"/>
      <c r="NWZ160" s="195"/>
      <c r="NXA160" s="195"/>
      <c r="NXB160" s="195"/>
      <c r="NXC160" s="195"/>
      <c r="NXD160" s="195"/>
      <c r="NXE160" s="195"/>
      <c r="NXF160" s="195"/>
      <c r="NXG160" s="195"/>
      <c r="NXH160" s="195"/>
      <c r="NXI160" s="195"/>
      <c r="NXJ160" s="195"/>
      <c r="NXK160" s="195"/>
      <c r="NXL160" s="195"/>
      <c r="NXM160" s="195"/>
      <c r="NXN160" s="195"/>
      <c r="NXO160" s="195"/>
      <c r="NXP160" s="195"/>
      <c r="NXQ160" s="195"/>
      <c r="NXR160" s="195"/>
      <c r="NXS160" s="195"/>
      <c r="NXT160" s="195"/>
      <c r="NXU160" s="195"/>
      <c r="NXV160" s="195"/>
      <c r="NXW160" s="195"/>
      <c r="NXX160" s="195"/>
      <c r="NXY160" s="195"/>
      <c r="NXZ160" s="195"/>
      <c r="NYA160" s="195"/>
      <c r="NYB160" s="195"/>
      <c r="NYC160" s="195"/>
      <c r="NYD160" s="195"/>
      <c r="NYE160" s="195"/>
      <c r="NYF160" s="195"/>
      <c r="NYG160" s="195"/>
      <c r="NYH160" s="195"/>
      <c r="NYI160" s="195"/>
      <c r="NYJ160" s="195"/>
      <c r="NYK160" s="195"/>
      <c r="NYL160" s="195"/>
      <c r="NYM160" s="195"/>
      <c r="NYN160" s="195"/>
      <c r="NYO160" s="195"/>
      <c r="NYP160" s="195"/>
      <c r="NYQ160" s="195"/>
      <c r="NYR160" s="195"/>
      <c r="NYS160" s="195"/>
      <c r="NYT160" s="195"/>
      <c r="NYU160" s="195"/>
      <c r="NYV160" s="195"/>
      <c r="NYW160" s="195"/>
      <c r="NYX160" s="195"/>
      <c r="NYY160" s="195"/>
      <c r="NYZ160" s="195"/>
      <c r="NZA160" s="195"/>
      <c r="NZB160" s="195"/>
      <c r="NZC160" s="195"/>
      <c r="NZD160" s="195"/>
      <c r="NZE160" s="195"/>
      <c r="NZF160" s="195"/>
      <c r="NZG160" s="195"/>
      <c r="NZH160" s="195"/>
      <c r="NZI160" s="195"/>
      <c r="NZJ160" s="195"/>
      <c r="NZK160" s="195"/>
      <c r="NZL160" s="195"/>
      <c r="NZM160" s="195"/>
      <c r="NZN160" s="195"/>
      <c r="NZO160" s="195"/>
      <c r="NZP160" s="195"/>
      <c r="NZQ160" s="195"/>
      <c r="NZR160" s="195"/>
      <c r="NZS160" s="195"/>
      <c r="NZT160" s="195"/>
      <c r="NZU160" s="195"/>
      <c r="NZV160" s="195"/>
      <c r="NZW160" s="195"/>
      <c r="NZX160" s="195"/>
      <c r="NZY160" s="195"/>
      <c r="NZZ160" s="195"/>
      <c r="OAA160" s="195"/>
      <c r="OAB160" s="195"/>
      <c r="OAC160" s="195"/>
      <c r="OAD160" s="195"/>
      <c r="OAE160" s="195"/>
      <c r="OAF160" s="195"/>
      <c r="OAG160" s="195"/>
      <c r="OAH160" s="195"/>
      <c r="OAI160" s="195"/>
      <c r="OAJ160" s="195"/>
      <c r="OAK160" s="195"/>
      <c r="OAL160" s="195"/>
      <c r="OAM160" s="195"/>
      <c r="OAN160" s="195"/>
      <c r="OAO160" s="195"/>
      <c r="OAP160" s="195"/>
      <c r="OAQ160" s="195"/>
      <c r="OAR160" s="195"/>
      <c r="OAS160" s="195"/>
      <c r="OAT160" s="195"/>
      <c r="OAU160" s="195"/>
      <c r="OAV160" s="195"/>
      <c r="OAW160" s="195"/>
      <c r="OAX160" s="195"/>
      <c r="OAY160" s="195"/>
      <c r="OAZ160" s="195"/>
      <c r="OBA160" s="195"/>
      <c r="OBB160" s="195"/>
      <c r="OBC160" s="195"/>
      <c r="OBD160" s="195"/>
      <c r="OBE160" s="195"/>
      <c r="OBF160" s="195"/>
      <c r="OBG160" s="195"/>
      <c r="OBH160" s="195"/>
      <c r="OBI160" s="195"/>
      <c r="OBJ160" s="195"/>
      <c r="OBK160" s="195"/>
      <c r="OBL160" s="195"/>
      <c r="OBM160" s="195"/>
      <c r="OBN160" s="195"/>
      <c r="OBO160" s="195"/>
      <c r="OBP160" s="195"/>
      <c r="OBQ160" s="195"/>
      <c r="OBR160" s="195"/>
      <c r="OBS160" s="195"/>
      <c r="OBT160" s="195"/>
      <c r="OBU160" s="195"/>
      <c r="OBV160" s="195"/>
      <c r="OBW160" s="195"/>
      <c r="OBX160" s="195"/>
      <c r="OBY160" s="195"/>
      <c r="OBZ160" s="195"/>
      <c r="OCA160" s="195"/>
      <c r="OCB160" s="195"/>
      <c r="OCC160" s="195"/>
      <c r="OCD160" s="195"/>
      <c r="OCE160" s="195"/>
      <c r="OCF160" s="195"/>
      <c r="OCG160" s="195"/>
      <c r="OCH160" s="195"/>
      <c r="OCI160" s="195"/>
      <c r="OCJ160" s="195"/>
      <c r="OCK160" s="195"/>
      <c r="OCL160" s="195"/>
      <c r="OCM160" s="195"/>
      <c r="OCN160" s="195"/>
      <c r="OCO160" s="195"/>
      <c r="OCP160" s="195"/>
      <c r="OCQ160" s="195"/>
      <c r="OCR160" s="195"/>
      <c r="OCS160" s="195"/>
      <c r="OCT160" s="195"/>
      <c r="OCU160" s="195"/>
      <c r="OCV160" s="195"/>
      <c r="OCW160" s="195"/>
      <c r="OCX160" s="195"/>
      <c r="OCY160" s="195"/>
      <c r="OCZ160" s="195"/>
      <c r="ODA160" s="195"/>
      <c r="ODB160" s="195"/>
      <c r="ODC160" s="195"/>
      <c r="ODD160" s="195"/>
      <c r="ODE160" s="195"/>
      <c r="ODF160" s="195"/>
      <c r="ODG160" s="195"/>
      <c r="ODH160" s="195"/>
      <c r="ODI160" s="195"/>
      <c r="ODJ160" s="195"/>
      <c r="ODK160" s="195"/>
      <c r="ODL160" s="195"/>
      <c r="ODM160" s="195"/>
      <c r="ODN160" s="195"/>
      <c r="ODO160" s="195"/>
      <c r="ODP160" s="195"/>
      <c r="ODQ160" s="195"/>
      <c r="ODR160" s="195"/>
      <c r="ODS160" s="195"/>
      <c r="ODT160" s="195"/>
      <c r="ODU160" s="195"/>
      <c r="ODV160" s="195"/>
      <c r="ODW160" s="195"/>
      <c r="ODX160" s="195"/>
      <c r="ODY160" s="195"/>
      <c r="ODZ160" s="195"/>
      <c r="OEA160" s="195"/>
      <c r="OEB160" s="195"/>
      <c r="OEC160" s="195"/>
      <c r="OED160" s="195"/>
      <c r="OEE160" s="195"/>
      <c r="OEF160" s="195"/>
      <c r="OEG160" s="195"/>
      <c r="OEH160" s="195"/>
      <c r="OEI160" s="195"/>
      <c r="OEJ160" s="195"/>
      <c r="OEK160" s="195"/>
      <c r="OEL160" s="195"/>
      <c r="OEM160" s="195"/>
      <c r="OEN160" s="195"/>
      <c r="OEO160" s="195"/>
      <c r="OEP160" s="195"/>
      <c r="OEQ160" s="195"/>
      <c r="OER160" s="195"/>
      <c r="OES160" s="195"/>
      <c r="OET160" s="195"/>
      <c r="OEU160" s="195"/>
      <c r="OEV160" s="195"/>
      <c r="OEW160" s="195"/>
      <c r="OEX160" s="195"/>
      <c r="OEY160" s="195"/>
      <c r="OEZ160" s="195"/>
      <c r="OFA160" s="195"/>
      <c r="OFB160" s="195"/>
      <c r="OFC160" s="195"/>
      <c r="OFD160" s="195"/>
      <c r="OFE160" s="195"/>
      <c r="OFF160" s="195"/>
      <c r="OFG160" s="195"/>
      <c r="OFH160" s="195"/>
      <c r="OFI160" s="195"/>
      <c r="OFJ160" s="195"/>
      <c r="OFK160" s="195"/>
      <c r="OFL160" s="195"/>
      <c r="OFM160" s="195"/>
      <c r="OFN160" s="195"/>
      <c r="OFO160" s="195"/>
      <c r="OFP160" s="195"/>
      <c r="OFQ160" s="195"/>
      <c r="OFR160" s="195"/>
      <c r="OFS160" s="195"/>
      <c r="OFT160" s="195"/>
      <c r="OFU160" s="195"/>
      <c r="OFV160" s="195"/>
      <c r="OFW160" s="195"/>
      <c r="OFX160" s="195"/>
      <c r="OFY160" s="195"/>
      <c r="OFZ160" s="195"/>
      <c r="OGA160" s="195"/>
      <c r="OGB160" s="195"/>
      <c r="OGC160" s="195"/>
      <c r="OGD160" s="195"/>
      <c r="OGE160" s="195"/>
      <c r="OGF160" s="195"/>
      <c r="OGG160" s="195"/>
      <c r="OGH160" s="195"/>
      <c r="OGI160" s="195"/>
      <c r="OGJ160" s="195"/>
      <c r="OGK160" s="195"/>
      <c r="OGL160" s="195"/>
      <c r="OGM160" s="195"/>
      <c r="OGN160" s="195"/>
      <c r="OGO160" s="195"/>
      <c r="OGP160" s="195"/>
      <c r="OGQ160" s="195"/>
      <c r="OGR160" s="195"/>
      <c r="OGS160" s="195"/>
      <c r="OGT160" s="195"/>
      <c r="OGU160" s="195"/>
      <c r="OGV160" s="195"/>
      <c r="OGW160" s="195"/>
      <c r="OGX160" s="195"/>
      <c r="OGY160" s="195"/>
      <c r="OGZ160" s="195"/>
      <c r="OHA160" s="195"/>
      <c r="OHB160" s="195"/>
      <c r="OHC160" s="195"/>
      <c r="OHD160" s="195"/>
      <c r="OHE160" s="195"/>
      <c r="OHF160" s="195"/>
      <c r="OHG160" s="195"/>
      <c r="OHH160" s="195"/>
      <c r="OHI160" s="195"/>
      <c r="OHJ160" s="195"/>
      <c r="OHK160" s="195"/>
      <c r="OHL160" s="195"/>
      <c r="OHM160" s="195"/>
      <c r="OHN160" s="195"/>
      <c r="OHO160" s="195"/>
      <c r="OHP160" s="195"/>
      <c r="OHQ160" s="195"/>
      <c r="OHR160" s="195"/>
      <c r="OHS160" s="195"/>
      <c r="OHT160" s="195"/>
      <c r="OHU160" s="195"/>
      <c r="OHV160" s="195"/>
      <c r="OHW160" s="195"/>
      <c r="OHX160" s="195"/>
      <c r="OHY160" s="195"/>
      <c r="OHZ160" s="195"/>
      <c r="OIA160" s="195"/>
      <c r="OIB160" s="195"/>
      <c r="OIC160" s="195"/>
      <c r="OID160" s="195"/>
      <c r="OIE160" s="195"/>
      <c r="OIF160" s="195"/>
      <c r="OIG160" s="195"/>
      <c r="OIH160" s="195"/>
      <c r="OII160" s="195"/>
      <c r="OIJ160" s="195"/>
      <c r="OIK160" s="195"/>
      <c r="OIL160" s="195"/>
      <c r="OIM160" s="195"/>
      <c r="OIN160" s="195"/>
      <c r="OIO160" s="195"/>
      <c r="OIP160" s="195"/>
      <c r="OIQ160" s="195"/>
      <c r="OIR160" s="195"/>
      <c r="OIS160" s="195"/>
      <c r="OIT160" s="195"/>
      <c r="OIU160" s="195"/>
      <c r="OIV160" s="195"/>
      <c r="OIW160" s="195"/>
      <c r="OIX160" s="195"/>
      <c r="OIY160" s="195"/>
      <c r="OIZ160" s="195"/>
      <c r="OJA160" s="195"/>
      <c r="OJB160" s="195"/>
      <c r="OJC160" s="195"/>
      <c r="OJD160" s="195"/>
      <c r="OJE160" s="195"/>
      <c r="OJF160" s="195"/>
      <c r="OJG160" s="195"/>
      <c r="OJH160" s="195"/>
      <c r="OJI160" s="195"/>
      <c r="OJJ160" s="195"/>
      <c r="OJK160" s="195"/>
      <c r="OJL160" s="195"/>
      <c r="OJM160" s="195"/>
      <c r="OJN160" s="195"/>
      <c r="OJO160" s="195"/>
      <c r="OJP160" s="195"/>
      <c r="OJQ160" s="195"/>
      <c r="OJR160" s="195"/>
      <c r="OJS160" s="195"/>
      <c r="OJT160" s="195"/>
      <c r="OJU160" s="195"/>
      <c r="OJV160" s="195"/>
      <c r="OJW160" s="195"/>
      <c r="OJX160" s="195"/>
      <c r="OJY160" s="195"/>
      <c r="OJZ160" s="195"/>
      <c r="OKA160" s="195"/>
      <c r="OKB160" s="195"/>
      <c r="OKC160" s="195"/>
      <c r="OKD160" s="195"/>
      <c r="OKE160" s="195"/>
      <c r="OKF160" s="195"/>
      <c r="OKG160" s="195"/>
      <c r="OKH160" s="195"/>
      <c r="OKI160" s="195"/>
      <c r="OKJ160" s="195"/>
      <c r="OKK160" s="195"/>
      <c r="OKL160" s="195"/>
      <c r="OKM160" s="195"/>
      <c r="OKN160" s="195"/>
      <c r="OKO160" s="195"/>
      <c r="OKP160" s="195"/>
      <c r="OKQ160" s="195"/>
      <c r="OKR160" s="195"/>
      <c r="OKS160" s="195"/>
      <c r="OKT160" s="195"/>
      <c r="OKU160" s="195"/>
      <c r="OKV160" s="195"/>
      <c r="OKW160" s="195"/>
      <c r="OKX160" s="195"/>
      <c r="OKY160" s="195"/>
      <c r="OKZ160" s="195"/>
      <c r="OLA160" s="195"/>
      <c r="OLB160" s="195"/>
      <c r="OLC160" s="195"/>
      <c r="OLD160" s="195"/>
      <c r="OLE160" s="195"/>
      <c r="OLF160" s="195"/>
      <c r="OLG160" s="195"/>
      <c r="OLH160" s="195"/>
      <c r="OLI160" s="195"/>
      <c r="OLJ160" s="195"/>
      <c r="OLK160" s="195"/>
      <c r="OLL160" s="195"/>
      <c r="OLM160" s="195"/>
      <c r="OLN160" s="195"/>
      <c r="OLO160" s="195"/>
      <c r="OLP160" s="195"/>
      <c r="OLQ160" s="195"/>
      <c r="OLR160" s="195"/>
      <c r="OLS160" s="195"/>
      <c r="OLT160" s="195"/>
      <c r="OLU160" s="195"/>
      <c r="OLV160" s="195"/>
      <c r="OLW160" s="195"/>
      <c r="OLX160" s="195"/>
      <c r="OLY160" s="195"/>
      <c r="OLZ160" s="195"/>
      <c r="OMA160" s="195"/>
      <c r="OMB160" s="195"/>
      <c r="OMC160" s="195"/>
      <c r="OMD160" s="195"/>
      <c r="OME160" s="195"/>
      <c r="OMF160" s="195"/>
      <c r="OMG160" s="195"/>
      <c r="OMH160" s="195"/>
      <c r="OMI160" s="195"/>
      <c r="OMJ160" s="195"/>
      <c r="OMK160" s="195"/>
      <c r="OML160" s="195"/>
      <c r="OMM160" s="195"/>
      <c r="OMN160" s="195"/>
      <c r="OMO160" s="195"/>
      <c r="OMP160" s="195"/>
      <c r="OMQ160" s="195"/>
      <c r="OMR160" s="195"/>
      <c r="OMS160" s="195"/>
      <c r="OMT160" s="195"/>
      <c r="OMU160" s="195"/>
      <c r="OMV160" s="195"/>
      <c r="OMW160" s="195"/>
      <c r="OMX160" s="195"/>
      <c r="OMY160" s="195"/>
      <c r="OMZ160" s="195"/>
      <c r="ONA160" s="195"/>
      <c r="ONB160" s="195"/>
      <c r="ONC160" s="195"/>
      <c r="OND160" s="195"/>
      <c r="ONE160" s="195"/>
      <c r="ONF160" s="195"/>
      <c r="ONG160" s="195"/>
      <c r="ONH160" s="195"/>
      <c r="ONI160" s="195"/>
      <c r="ONJ160" s="195"/>
      <c r="ONK160" s="195"/>
      <c r="ONL160" s="195"/>
      <c r="ONM160" s="195"/>
      <c r="ONN160" s="195"/>
      <c r="ONO160" s="195"/>
      <c r="ONP160" s="195"/>
      <c r="ONQ160" s="195"/>
      <c r="ONR160" s="195"/>
      <c r="ONS160" s="195"/>
      <c r="ONT160" s="195"/>
      <c r="ONU160" s="195"/>
      <c r="ONV160" s="195"/>
      <c r="ONW160" s="195"/>
      <c r="ONX160" s="195"/>
      <c r="ONY160" s="195"/>
      <c r="ONZ160" s="195"/>
      <c r="OOA160" s="195"/>
      <c r="OOB160" s="195"/>
      <c r="OOC160" s="195"/>
      <c r="OOD160" s="195"/>
      <c r="OOE160" s="195"/>
      <c r="OOF160" s="195"/>
      <c r="OOG160" s="195"/>
      <c r="OOH160" s="195"/>
      <c r="OOI160" s="195"/>
      <c r="OOJ160" s="195"/>
      <c r="OOK160" s="195"/>
      <c r="OOL160" s="195"/>
      <c r="OOM160" s="195"/>
      <c r="OON160" s="195"/>
      <c r="OOO160" s="195"/>
      <c r="OOP160" s="195"/>
      <c r="OOQ160" s="195"/>
      <c r="OOR160" s="195"/>
      <c r="OOS160" s="195"/>
      <c r="OOT160" s="195"/>
      <c r="OOU160" s="195"/>
      <c r="OOV160" s="195"/>
      <c r="OOW160" s="195"/>
      <c r="OOX160" s="195"/>
      <c r="OOY160" s="195"/>
      <c r="OOZ160" s="195"/>
      <c r="OPA160" s="195"/>
      <c r="OPB160" s="195"/>
      <c r="OPC160" s="195"/>
      <c r="OPD160" s="195"/>
      <c r="OPE160" s="195"/>
      <c r="OPF160" s="195"/>
      <c r="OPG160" s="195"/>
      <c r="OPH160" s="195"/>
      <c r="OPI160" s="195"/>
      <c r="OPJ160" s="195"/>
      <c r="OPK160" s="195"/>
      <c r="OPL160" s="195"/>
      <c r="OPM160" s="195"/>
      <c r="OPN160" s="195"/>
      <c r="OPO160" s="195"/>
      <c r="OPP160" s="195"/>
      <c r="OPQ160" s="195"/>
      <c r="OPR160" s="195"/>
      <c r="OPS160" s="195"/>
      <c r="OPT160" s="195"/>
      <c r="OPU160" s="195"/>
      <c r="OPV160" s="195"/>
      <c r="OPW160" s="195"/>
      <c r="OPX160" s="195"/>
      <c r="OPY160" s="195"/>
      <c r="OPZ160" s="195"/>
      <c r="OQA160" s="195"/>
      <c r="OQB160" s="195"/>
      <c r="OQC160" s="195"/>
      <c r="OQD160" s="195"/>
      <c r="OQE160" s="195"/>
      <c r="OQF160" s="195"/>
      <c r="OQG160" s="195"/>
      <c r="OQH160" s="195"/>
      <c r="OQI160" s="195"/>
      <c r="OQJ160" s="195"/>
      <c r="OQK160" s="195"/>
      <c r="OQL160" s="195"/>
      <c r="OQM160" s="195"/>
      <c r="OQN160" s="195"/>
      <c r="OQO160" s="195"/>
      <c r="OQP160" s="195"/>
      <c r="OQQ160" s="195"/>
      <c r="OQR160" s="195"/>
      <c r="OQS160" s="195"/>
      <c r="OQT160" s="195"/>
      <c r="OQU160" s="195"/>
      <c r="OQV160" s="195"/>
      <c r="OQW160" s="195"/>
      <c r="OQX160" s="195"/>
      <c r="OQY160" s="195"/>
      <c r="OQZ160" s="195"/>
      <c r="ORA160" s="195"/>
      <c r="ORB160" s="195"/>
      <c r="ORC160" s="195"/>
      <c r="ORD160" s="195"/>
      <c r="ORE160" s="195"/>
      <c r="ORF160" s="195"/>
      <c r="ORG160" s="195"/>
      <c r="ORH160" s="195"/>
      <c r="ORI160" s="195"/>
      <c r="ORJ160" s="195"/>
      <c r="ORK160" s="195"/>
      <c r="ORL160" s="195"/>
      <c r="ORM160" s="195"/>
      <c r="ORN160" s="195"/>
      <c r="ORO160" s="195"/>
      <c r="ORP160" s="195"/>
      <c r="ORQ160" s="195"/>
      <c r="ORR160" s="195"/>
      <c r="ORS160" s="195"/>
      <c r="ORT160" s="195"/>
      <c r="ORU160" s="195"/>
      <c r="ORV160" s="195"/>
      <c r="ORW160" s="195"/>
      <c r="ORX160" s="195"/>
      <c r="ORY160" s="195"/>
      <c r="ORZ160" s="195"/>
      <c r="OSA160" s="195"/>
      <c r="OSB160" s="195"/>
      <c r="OSC160" s="195"/>
      <c r="OSD160" s="195"/>
      <c r="OSE160" s="195"/>
      <c r="OSF160" s="195"/>
      <c r="OSG160" s="195"/>
      <c r="OSH160" s="195"/>
      <c r="OSI160" s="195"/>
      <c r="OSJ160" s="195"/>
      <c r="OSK160" s="195"/>
      <c r="OSL160" s="195"/>
      <c r="OSM160" s="195"/>
      <c r="OSN160" s="195"/>
      <c r="OSO160" s="195"/>
      <c r="OSP160" s="195"/>
      <c r="OSQ160" s="195"/>
      <c r="OSR160" s="195"/>
      <c r="OSS160" s="195"/>
      <c r="OST160" s="195"/>
      <c r="OSU160" s="195"/>
      <c r="OSV160" s="195"/>
      <c r="OSW160" s="195"/>
      <c r="OSX160" s="195"/>
      <c r="OSY160" s="195"/>
      <c r="OSZ160" s="195"/>
      <c r="OTA160" s="195"/>
      <c r="OTB160" s="195"/>
      <c r="OTC160" s="195"/>
      <c r="OTD160" s="195"/>
      <c r="OTE160" s="195"/>
      <c r="OTF160" s="195"/>
      <c r="OTG160" s="195"/>
      <c r="OTH160" s="195"/>
      <c r="OTI160" s="195"/>
      <c r="OTJ160" s="195"/>
      <c r="OTK160" s="195"/>
      <c r="OTL160" s="195"/>
      <c r="OTM160" s="195"/>
      <c r="OTN160" s="195"/>
      <c r="OTO160" s="195"/>
      <c r="OTP160" s="195"/>
      <c r="OTQ160" s="195"/>
      <c r="OTR160" s="195"/>
      <c r="OTS160" s="195"/>
      <c r="OTT160" s="195"/>
      <c r="OTU160" s="195"/>
      <c r="OTV160" s="195"/>
      <c r="OTW160" s="195"/>
      <c r="OTX160" s="195"/>
      <c r="OTY160" s="195"/>
      <c r="OTZ160" s="195"/>
      <c r="OUA160" s="195"/>
      <c r="OUB160" s="195"/>
      <c r="OUC160" s="195"/>
      <c r="OUD160" s="195"/>
      <c r="OUE160" s="195"/>
      <c r="OUF160" s="195"/>
      <c r="OUG160" s="195"/>
      <c r="OUH160" s="195"/>
      <c r="OUI160" s="195"/>
      <c r="OUJ160" s="195"/>
      <c r="OUK160" s="195"/>
      <c r="OUL160" s="195"/>
      <c r="OUM160" s="195"/>
      <c r="OUN160" s="195"/>
      <c r="OUO160" s="195"/>
      <c r="OUP160" s="195"/>
      <c r="OUQ160" s="195"/>
      <c r="OUR160" s="195"/>
      <c r="OUS160" s="195"/>
      <c r="OUT160" s="195"/>
      <c r="OUU160" s="195"/>
      <c r="OUV160" s="195"/>
      <c r="OUW160" s="195"/>
      <c r="OUX160" s="195"/>
      <c r="OUY160" s="195"/>
      <c r="OUZ160" s="195"/>
      <c r="OVA160" s="195"/>
      <c r="OVB160" s="195"/>
      <c r="OVC160" s="195"/>
      <c r="OVD160" s="195"/>
      <c r="OVE160" s="195"/>
      <c r="OVF160" s="195"/>
      <c r="OVG160" s="195"/>
      <c r="OVH160" s="195"/>
      <c r="OVI160" s="195"/>
      <c r="OVJ160" s="195"/>
      <c r="OVK160" s="195"/>
      <c r="OVL160" s="195"/>
      <c r="OVM160" s="195"/>
      <c r="OVN160" s="195"/>
      <c r="OVO160" s="195"/>
      <c r="OVP160" s="195"/>
      <c r="OVQ160" s="195"/>
      <c r="OVR160" s="195"/>
      <c r="OVS160" s="195"/>
      <c r="OVT160" s="195"/>
      <c r="OVU160" s="195"/>
      <c r="OVV160" s="195"/>
      <c r="OVW160" s="195"/>
      <c r="OVX160" s="195"/>
      <c r="OVY160" s="195"/>
      <c r="OVZ160" s="195"/>
      <c r="OWA160" s="195"/>
      <c r="OWB160" s="195"/>
      <c r="OWC160" s="195"/>
      <c r="OWD160" s="195"/>
      <c r="OWE160" s="195"/>
      <c r="OWF160" s="195"/>
      <c r="OWG160" s="195"/>
      <c r="OWH160" s="195"/>
      <c r="OWI160" s="195"/>
      <c r="OWJ160" s="195"/>
      <c r="OWK160" s="195"/>
      <c r="OWL160" s="195"/>
      <c r="OWM160" s="195"/>
      <c r="OWN160" s="195"/>
      <c r="OWO160" s="195"/>
      <c r="OWP160" s="195"/>
      <c r="OWQ160" s="195"/>
      <c r="OWR160" s="195"/>
      <c r="OWS160" s="195"/>
      <c r="OWT160" s="195"/>
      <c r="OWU160" s="195"/>
      <c r="OWV160" s="195"/>
      <c r="OWW160" s="195"/>
      <c r="OWX160" s="195"/>
      <c r="OWY160" s="195"/>
      <c r="OWZ160" s="195"/>
      <c r="OXA160" s="195"/>
      <c r="OXB160" s="195"/>
      <c r="OXC160" s="195"/>
      <c r="OXD160" s="195"/>
      <c r="OXE160" s="195"/>
      <c r="OXF160" s="195"/>
      <c r="OXG160" s="195"/>
      <c r="OXH160" s="195"/>
      <c r="OXI160" s="195"/>
      <c r="OXJ160" s="195"/>
      <c r="OXK160" s="195"/>
      <c r="OXL160" s="195"/>
      <c r="OXM160" s="195"/>
      <c r="OXN160" s="195"/>
      <c r="OXO160" s="195"/>
      <c r="OXP160" s="195"/>
      <c r="OXQ160" s="195"/>
      <c r="OXR160" s="195"/>
      <c r="OXS160" s="195"/>
      <c r="OXT160" s="195"/>
      <c r="OXU160" s="195"/>
      <c r="OXV160" s="195"/>
      <c r="OXW160" s="195"/>
      <c r="OXX160" s="195"/>
      <c r="OXY160" s="195"/>
      <c r="OXZ160" s="195"/>
      <c r="OYA160" s="195"/>
      <c r="OYB160" s="195"/>
      <c r="OYC160" s="195"/>
      <c r="OYD160" s="195"/>
      <c r="OYE160" s="195"/>
      <c r="OYF160" s="195"/>
      <c r="OYG160" s="195"/>
      <c r="OYH160" s="195"/>
      <c r="OYI160" s="195"/>
      <c r="OYJ160" s="195"/>
      <c r="OYK160" s="195"/>
      <c r="OYL160" s="195"/>
      <c r="OYM160" s="195"/>
      <c r="OYN160" s="195"/>
      <c r="OYO160" s="195"/>
      <c r="OYP160" s="195"/>
      <c r="OYQ160" s="195"/>
      <c r="OYR160" s="195"/>
      <c r="OYS160" s="195"/>
      <c r="OYT160" s="195"/>
      <c r="OYU160" s="195"/>
      <c r="OYV160" s="195"/>
      <c r="OYW160" s="195"/>
      <c r="OYX160" s="195"/>
      <c r="OYY160" s="195"/>
      <c r="OYZ160" s="195"/>
      <c r="OZA160" s="195"/>
      <c r="OZB160" s="195"/>
      <c r="OZC160" s="195"/>
      <c r="OZD160" s="195"/>
      <c r="OZE160" s="195"/>
      <c r="OZF160" s="195"/>
      <c r="OZG160" s="195"/>
      <c r="OZH160" s="195"/>
      <c r="OZI160" s="195"/>
      <c r="OZJ160" s="195"/>
      <c r="OZK160" s="195"/>
      <c r="OZL160" s="195"/>
      <c r="OZM160" s="195"/>
      <c r="OZN160" s="195"/>
      <c r="OZO160" s="195"/>
      <c r="OZP160" s="195"/>
      <c r="OZQ160" s="195"/>
      <c r="OZR160" s="195"/>
      <c r="OZS160" s="195"/>
      <c r="OZT160" s="195"/>
      <c r="OZU160" s="195"/>
      <c r="OZV160" s="195"/>
      <c r="OZW160" s="195"/>
      <c r="OZX160" s="195"/>
      <c r="OZY160" s="195"/>
      <c r="OZZ160" s="195"/>
      <c r="PAA160" s="195"/>
      <c r="PAB160" s="195"/>
      <c r="PAC160" s="195"/>
      <c r="PAD160" s="195"/>
      <c r="PAE160" s="195"/>
      <c r="PAF160" s="195"/>
      <c r="PAG160" s="195"/>
      <c r="PAH160" s="195"/>
      <c r="PAI160" s="195"/>
      <c r="PAJ160" s="195"/>
      <c r="PAK160" s="195"/>
      <c r="PAL160" s="195"/>
      <c r="PAM160" s="195"/>
      <c r="PAN160" s="195"/>
      <c r="PAO160" s="195"/>
      <c r="PAP160" s="195"/>
      <c r="PAQ160" s="195"/>
      <c r="PAR160" s="195"/>
      <c r="PAS160" s="195"/>
      <c r="PAT160" s="195"/>
      <c r="PAU160" s="195"/>
      <c r="PAV160" s="195"/>
      <c r="PAW160" s="195"/>
      <c r="PAX160" s="195"/>
      <c r="PAY160" s="195"/>
      <c r="PAZ160" s="195"/>
      <c r="PBA160" s="195"/>
      <c r="PBB160" s="195"/>
      <c r="PBC160" s="195"/>
      <c r="PBD160" s="195"/>
      <c r="PBE160" s="195"/>
      <c r="PBF160" s="195"/>
      <c r="PBG160" s="195"/>
      <c r="PBH160" s="195"/>
      <c r="PBI160" s="195"/>
      <c r="PBJ160" s="195"/>
      <c r="PBK160" s="195"/>
      <c r="PBL160" s="195"/>
      <c r="PBM160" s="195"/>
      <c r="PBN160" s="195"/>
      <c r="PBO160" s="195"/>
      <c r="PBP160" s="195"/>
      <c r="PBQ160" s="195"/>
      <c r="PBR160" s="195"/>
      <c r="PBS160" s="195"/>
      <c r="PBT160" s="195"/>
      <c r="PBU160" s="195"/>
      <c r="PBV160" s="195"/>
      <c r="PBW160" s="195"/>
      <c r="PBX160" s="195"/>
      <c r="PBY160" s="195"/>
      <c r="PBZ160" s="195"/>
      <c r="PCA160" s="195"/>
      <c r="PCB160" s="195"/>
      <c r="PCC160" s="195"/>
      <c r="PCD160" s="195"/>
      <c r="PCE160" s="195"/>
      <c r="PCF160" s="195"/>
      <c r="PCG160" s="195"/>
      <c r="PCH160" s="195"/>
      <c r="PCI160" s="195"/>
      <c r="PCJ160" s="195"/>
      <c r="PCK160" s="195"/>
      <c r="PCL160" s="195"/>
      <c r="PCM160" s="195"/>
      <c r="PCN160" s="195"/>
      <c r="PCO160" s="195"/>
      <c r="PCP160" s="195"/>
      <c r="PCQ160" s="195"/>
      <c r="PCR160" s="195"/>
      <c r="PCS160" s="195"/>
      <c r="PCT160" s="195"/>
      <c r="PCU160" s="195"/>
      <c r="PCV160" s="195"/>
      <c r="PCW160" s="195"/>
      <c r="PCX160" s="195"/>
      <c r="PCY160" s="195"/>
      <c r="PCZ160" s="195"/>
      <c r="PDA160" s="195"/>
      <c r="PDB160" s="195"/>
      <c r="PDC160" s="195"/>
      <c r="PDD160" s="195"/>
      <c r="PDE160" s="195"/>
      <c r="PDF160" s="195"/>
      <c r="PDG160" s="195"/>
      <c r="PDH160" s="195"/>
      <c r="PDI160" s="195"/>
      <c r="PDJ160" s="195"/>
      <c r="PDK160" s="195"/>
      <c r="PDL160" s="195"/>
      <c r="PDM160" s="195"/>
      <c r="PDN160" s="195"/>
      <c r="PDO160" s="195"/>
      <c r="PDP160" s="195"/>
      <c r="PDQ160" s="195"/>
      <c r="PDR160" s="195"/>
      <c r="PDS160" s="195"/>
      <c r="PDT160" s="195"/>
      <c r="PDU160" s="195"/>
      <c r="PDV160" s="195"/>
      <c r="PDW160" s="195"/>
      <c r="PDX160" s="195"/>
      <c r="PDY160" s="195"/>
      <c r="PDZ160" s="195"/>
      <c r="PEA160" s="195"/>
      <c r="PEB160" s="195"/>
      <c r="PEC160" s="195"/>
      <c r="PED160" s="195"/>
      <c r="PEE160" s="195"/>
      <c r="PEF160" s="195"/>
      <c r="PEG160" s="195"/>
      <c r="PEH160" s="195"/>
      <c r="PEI160" s="195"/>
      <c r="PEJ160" s="195"/>
      <c r="PEK160" s="195"/>
      <c r="PEL160" s="195"/>
      <c r="PEM160" s="195"/>
      <c r="PEN160" s="195"/>
      <c r="PEO160" s="195"/>
      <c r="PEP160" s="195"/>
      <c r="PEQ160" s="195"/>
      <c r="PER160" s="195"/>
      <c r="PES160" s="195"/>
      <c r="PET160" s="195"/>
      <c r="PEU160" s="195"/>
      <c r="PEV160" s="195"/>
      <c r="PEW160" s="195"/>
      <c r="PEX160" s="195"/>
      <c r="PEY160" s="195"/>
      <c r="PEZ160" s="195"/>
      <c r="PFA160" s="195"/>
      <c r="PFB160" s="195"/>
      <c r="PFC160" s="195"/>
      <c r="PFD160" s="195"/>
      <c r="PFE160" s="195"/>
      <c r="PFF160" s="195"/>
      <c r="PFG160" s="195"/>
      <c r="PFH160" s="195"/>
      <c r="PFI160" s="195"/>
      <c r="PFJ160" s="195"/>
      <c r="PFK160" s="195"/>
      <c r="PFL160" s="195"/>
      <c r="PFM160" s="195"/>
      <c r="PFN160" s="195"/>
      <c r="PFO160" s="195"/>
      <c r="PFP160" s="195"/>
      <c r="PFQ160" s="195"/>
      <c r="PFR160" s="195"/>
      <c r="PFS160" s="195"/>
      <c r="PFT160" s="195"/>
      <c r="PFU160" s="195"/>
      <c r="PFV160" s="195"/>
      <c r="PFW160" s="195"/>
      <c r="PFX160" s="195"/>
      <c r="PFY160" s="195"/>
      <c r="PFZ160" s="195"/>
      <c r="PGA160" s="195"/>
      <c r="PGB160" s="195"/>
      <c r="PGC160" s="195"/>
      <c r="PGD160" s="195"/>
      <c r="PGE160" s="195"/>
      <c r="PGF160" s="195"/>
      <c r="PGG160" s="195"/>
      <c r="PGH160" s="195"/>
      <c r="PGI160" s="195"/>
      <c r="PGJ160" s="195"/>
      <c r="PGK160" s="195"/>
      <c r="PGL160" s="195"/>
      <c r="PGM160" s="195"/>
      <c r="PGN160" s="195"/>
      <c r="PGO160" s="195"/>
      <c r="PGP160" s="195"/>
      <c r="PGQ160" s="195"/>
      <c r="PGR160" s="195"/>
      <c r="PGS160" s="195"/>
      <c r="PGT160" s="195"/>
      <c r="PGU160" s="195"/>
      <c r="PGV160" s="195"/>
      <c r="PGW160" s="195"/>
      <c r="PGX160" s="195"/>
      <c r="PGY160" s="195"/>
      <c r="PGZ160" s="195"/>
      <c r="PHA160" s="195"/>
      <c r="PHB160" s="195"/>
      <c r="PHC160" s="195"/>
      <c r="PHD160" s="195"/>
      <c r="PHE160" s="195"/>
      <c r="PHF160" s="195"/>
      <c r="PHG160" s="195"/>
      <c r="PHH160" s="195"/>
      <c r="PHI160" s="195"/>
      <c r="PHJ160" s="195"/>
      <c r="PHK160" s="195"/>
      <c r="PHL160" s="195"/>
      <c r="PHM160" s="195"/>
      <c r="PHN160" s="195"/>
      <c r="PHO160" s="195"/>
      <c r="PHP160" s="195"/>
      <c r="PHQ160" s="195"/>
      <c r="PHR160" s="195"/>
      <c r="PHS160" s="195"/>
      <c r="PHT160" s="195"/>
      <c r="PHU160" s="195"/>
      <c r="PHV160" s="195"/>
      <c r="PHW160" s="195"/>
      <c r="PHX160" s="195"/>
      <c r="PHY160" s="195"/>
      <c r="PHZ160" s="195"/>
      <c r="PIA160" s="195"/>
      <c r="PIB160" s="195"/>
      <c r="PIC160" s="195"/>
      <c r="PID160" s="195"/>
      <c r="PIE160" s="195"/>
      <c r="PIF160" s="195"/>
      <c r="PIG160" s="195"/>
      <c r="PIH160" s="195"/>
      <c r="PII160" s="195"/>
      <c r="PIJ160" s="195"/>
      <c r="PIK160" s="195"/>
      <c r="PIL160" s="195"/>
      <c r="PIM160" s="195"/>
      <c r="PIN160" s="195"/>
      <c r="PIO160" s="195"/>
      <c r="PIP160" s="195"/>
      <c r="PIQ160" s="195"/>
      <c r="PIR160" s="195"/>
      <c r="PIS160" s="195"/>
      <c r="PIT160" s="195"/>
      <c r="PIU160" s="195"/>
      <c r="PIV160" s="195"/>
      <c r="PIW160" s="195"/>
      <c r="PIX160" s="195"/>
      <c r="PIY160" s="195"/>
      <c r="PIZ160" s="195"/>
      <c r="PJA160" s="195"/>
      <c r="PJB160" s="195"/>
      <c r="PJC160" s="195"/>
      <c r="PJD160" s="195"/>
      <c r="PJE160" s="195"/>
      <c r="PJF160" s="195"/>
      <c r="PJG160" s="195"/>
      <c r="PJH160" s="195"/>
      <c r="PJI160" s="195"/>
      <c r="PJJ160" s="195"/>
      <c r="PJK160" s="195"/>
      <c r="PJL160" s="195"/>
      <c r="PJM160" s="195"/>
      <c r="PJN160" s="195"/>
      <c r="PJO160" s="195"/>
      <c r="PJP160" s="195"/>
      <c r="PJQ160" s="195"/>
      <c r="PJR160" s="195"/>
      <c r="PJS160" s="195"/>
      <c r="PJT160" s="195"/>
      <c r="PJU160" s="195"/>
      <c r="PJV160" s="195"/>
      <c r="PJW160" s="195"/>
      <c r="PJX160" s="195"/>
      <c r="PJY160" s="195"/>
      <c r="PJZ160" s="195"/>
      <c r="PKA160" s="195"/>
      <c r="PKB160" s="195"/>
      <c r="PKC160" s="195"/>
      <c r="PKD160" s="195"/>
      <c r="PKE160" s="195"/>
      <c r="PKF160" s="195"/>
      <c r="PKG160" s="195"/>
      <c r="PKH160" s="195"/>
      <c r="PKI160" s="195"/>
      <c r="PKJ160" s="195"/>
      <c r="PKK160" s="195"/>
      <c r="PKL160" s="195"/>
      <c r="PKM160" s="195"/>
      <c r="PKN160" s="195"/>
      <c r="PKO160" s="195"/>
      <c r="PKP160" s="195"/>
      <c r="PKQ160" s="195"/>
      <c r="PKR160" s="195"/>
      <c r="PKS160" s="195"/>
      <c r="PKT160" s="195"/>
      <c r="PKU160" s="195"/>
      <c r="PKV160" s="195"/>
      <c r="PKW160" s="195"/>
      <c r="PKX160" s="195"/>
      <c r="PKY160" s="195"/>
      <c r="PKZ160" s="195"/>
      <c r="PLA160" s="195"/>
      <c r="PLB160" s="195"/>
      <c r="PLC160" s="195"/>
      <c r="PLD160" s="195"/>
      <c r="PLE160" s="195"/>
      <c r="PLF160" s="195"/>
      <c r="PLG160" s="195"/>
      <c r="PLH160" s="195"/>
      <c r="PLI160" s="195"/>
      <c r="PLJ160" s="195"/>
      <c r="PLK160" s="195"/>
      <c r="PLL160" s="195"/>
      <c r="PLM160" s="195"/>
      <c r="PLN160" s="195"/>
      <c r="PLO160" s="195"/>
      <c r="PLP160" s="195"/>
      <c r="PLQ160" s="195"/>
      <c r="PLR160" s="195"/>
      <c r="PLS160" s="195"/>
      <c r="PLT160" s="195"/>
      <c r="PLU160" s="195"/>
      <c r="PLV160" s="195"/>
      <c r="PLW160" s="195"/>
      <c r="PLX160" s="195"/>
      <c r="PLY160" s="195"/>
      <c r="PLZ160" s="195"/>
      <c r="PMA160" s="195"/>
      <c r="PMB160" s="195"/>
      <c r="PMC160" s="195"/>
      <c r="PMD160" s="195"/>
      <c r="PME160" s="195"/>
      <c r="PMF160" s="195"/>
      <c r="PMG160" s="195"/>
      <c r="PMH160" s="195"/>
      <c r="PMI160" s="195"/>
      <c r="PMJ160" s="195"/>
      <c r="PMK160" s="195"/>
      <c r="PML160" s="195"/>
      <c r="PMM160" s="195"/>
      <c r="PMN160" s="195"/>
      <c r="PMO160" s="195"/>
      <c r="PMP160" s="195"/>
      <c r="PMQ160" s="195"/>
      <c r="PMR160" s="195"/>
      <c r="PMS160" s="195"/>
      <c r="PMT160" s="195"/>
      <c r="PMU160" s="195"/>
      <c r="PMV160" s="195"/>
      <c r="PMW160" s="195"/>
      <c r="PMX160" s="195"/>
      <c r="PMY160" s="195"/>
      <c r="PMZ160" s="195"/>
      <c r="PNA160" s="195"/>
      <c r="PNB160" s="195"/>
      <c r="PNC160" s="195"/>
      <c r="PND160" s="195"/>
      <c r="PNE160" s="195"/>
      <c r="PNF160" s="195"/>
      <c r="PNG160" s="195"/>
      <c r="PNH160" s="195"/>
      <c r="PNI160" s="195"/>
      <c r="PNJ160" s="195"/>
      <c r="PNK160" s="195"/>
      <c r="PNL160" s="195"/>
      <c r="PNM160" s="195"/>
      <c r="PNN160" s="195"/>
      <c r="PNO160" s="195"/>
      <c r="PNP160" s="195"/>
      <c r="PNQ160" s="195"/>
      <c r="PNR160" s="195"/>
      <c r="PNS160" s="195"/>
      <c r="PNT160" s="195"/>
      <c r="PNU160" s="195"/>
      <c r="PNV160" s="195"/>
      <c r="PNW160" s="195"/>
      <c r="PNX160" s="195"/>
      <c r="PNY160" s="195"/>
      <c r="PNZ160" s="195"/>
      <c r="POA160" s="195"/>
      <c r="POB160" s="195"/>
      <c r="POC160" s="195"/>
      <c r="POD160" s="195"/>
      <c r="POE160" s="195"/>
      <c r="POF160" s="195"/>
      <c r="POG160" s="195"/>
      <c r="POH160" s="195"/>
      <c r="POI160" s="195"/>
      <c r="POJ160" s="195"/>
      <c r="POK160" s="195"/>
      <c r="POL160" s="195"/>
      <c r="POM160" s="195"/>
      <c r="PON160" s="195"/>
      <c r="POO160" s="195"/>
      <c r="POP160" s="195"/>
      <c r="POQ160" s="195"/>
      <c r="POR160" s="195"/>
      <c r="POS160" s="195"/>
      <c r="POT160" s="195"/>
      <c r="POU160" s="195"/>
      <c r="POV160" s="195"/>
      <c r="POW160" s="195"/>
      <c r="POX160" s="195"/>
      <c r="POY160" s="195"/>
      <c r="POZ160" s="195"/>
      <c r="PPA160" s="195"/>
      <c r="PPB160" s="195"/>
      <c r="PPC160" s="195"/>
      <c r="PPD160" s="195"/>
      <c r="PPE160" s="195"/>
      <c r="PPF160" s="195"/>
      <c r="PPG160" s="195"/>
      <c r="PPH160" s="195"/>
      <c r="PPI160" s="195"/>
      <c r="PPJ160" s="195"/>
      <c r="PPK160" s="195"/>
      <c r="PPL160" s="195"/>
      <c r="PPM160" s="195"/>
      <c r="PPN160" s="195"/>
      <c r="PPO160" s="195"/>
      <c r="PPP160" s="195"/>
      <c r="PPQ160" s="195"/>
      <c r="PPR160" s="195"/>
      <c r="PPS160" s="195"/>
      <c r="PPT160" s="195"/>
      <c r="PPU160" s="195"/>
      <c r="PPV160" s="195"/>
      <c r="PPW160" s="195"/>
      <c r="PPX160" s="195"/>
      <c r="PPY160" s="195"/>
      <c r="PPZ160" s="195"/>
      <c r="PQA160" s="195"/>
      <c r="PQB160" s="195"/>
      <c r="PQC160" s="195"/>
      <c r="PQD160" s="195"/>
      <c r="PQE160" s="195"/>
      <c r="PQF160" s="195"/>
      <c r="PQG160" s="195"/>
      <c r="PQH160" s="195"/>
      <c r="PQI160" s="195"/>
      <c r="PQJ160" s="195"/>
      <c r="PQK160" s="195"/>
      <c r="PQL160" s="195"/>
      <c r="PQM160" s="195"/>
      <c r="PQN160" s="195"/>
      <c r="PQO160" s="195"/>
      <c r="PQP160" s="195"/>
      <c r="PQQ160" s="195"/>
      <c r="PQR160" s="195"/>
      <c r="PQS160" s="195"/>
      <c r="PQT160" s="195"/>
      <c r="PQU160" s="195"/>
      <c r="PQV160" s="195"/>
      <c r="PQW160" s="195"/>
      <c r="PQX160" s="195"/>
      <c r="PQY160" s="195"/>
      <c r="PQZ160" s="195"/>
      <c r="PRA160" s="195"/>
      <c r="PRB160" s="195"/>
      <c r="PRC160" s="195"/>
      <c r="PRD160" s="195"/>
      <c r="PRE160" s="195"/>
      <c r="PRF160" s="195"/>
      <c r="PRG160" s="195"/>
      <c r="PRH160" s="195"/>
      <c r="PRI160" s="195"/>
      <c r="PRJ160" s="195"/>
      <c r="PRK160" s="195"/>
      <c r="PRL160" s="195"/>
      <c r="PRM160" s="195"/>
      <c r="PRN160" s="195"/>
      <c r="PRO160" s="195"/>
      <c r="PRP160" s="195"/>
      <c r="PRQ160" s="195"/>
      <c r="PRR160" s="195"/>
      <c r="PRS160" s="195"/>
      <c r="PRT160" s="195"/>
      <c r="PRU160" s="195"/>
      <c r="PRV160" s="195"/>
      <c r="PRW160" s="195"/>
      <c r="PRX160" s="195"/>
      <c r="PRY160" s="195"/>
      <c r="PRZ160" s="195"/>
      <c r="PSA160" s="195"/>
      <c r="PSB160" s="195"/>
      <c r="PSC160" s="195"/>
      <c r="PSD160" s="195"/>
      <c r="PSE160" s="195"/>
      <c r="PSF160" s="195"/>
      <c r="PSG160" s="195"/>
      <c r="PSH160" s="195"/>
      <c r="PSI160" s="195"/>
      <c r="PSJ160" s="195"/>
      <c r="PSK160" s="195"/>
      <c r="PSL160" s="195"/>
      <c r="PSM160" s="195"/>
      <c r="PSN160" s="195"/>
      <c r="PSO160" s="195"/>
      <c r="PSP160" s="195"/>
      <c r="PSQ160" s="195"/>
      <c r="PSR160" s="195"/>
      <c r="PSS160" s="195"/>
      <c r="PST160" s="195"/>
      <c r="PSU160" s="195"/>
      <c r="PSV160" s="195"/>
      <c r="PSW160" s="195"/>
      <c r="PSX160" s="195"/>
      <c r="PSY160" s="195"/>
      <c r="PSZ160" s="195"/>
      <c r="PTA160" s="195"/>
      <c r="PTB160" s="195"/>
      <c r="PTC160" s="195"/>
      <c r="PTD160" s="195"/>
      <c r="PTE160" s="195"/>
      <c r="PTF160" s="195"/>
      <c r="PTG160" s="195"/>
      <c r="PTH160" s="195"/>
      <c r="PTI160" s="195"/>
      <c r="PTJ160" s="195"/>
      <c r="PTK160" s="195"/>
      <c r="PTL160" s="195"/>
      <c r="PTM160" s="195"/>
      <c r="PTN160" s="195"/>
      <c r="PTO160" s="195"/>
      <c r="PTP160" s="195"/>
      <c r="PTQ160" s="195"/>
      <c r="PTR160" s="195"/>
      <c r="PTS160" s="195"/>
      <c r="PTT160" s="195"/>
      <c r="PTU160" s="195"/>
      <c r="PTV160" s="195"/>
      <c r="PTW160" s="195"/>
      <c r="PTX160" s="195"/>
      <c r="PTY160" s="195"/>
      <c r="PTZ160" s="195"/>
      <c r="PUA160" s="195"/>
      <c r="PUB160" s="195"/>
      <c r="PUC160" s="195"/>
      <c r="PUD160" s="195"/>
      <c r="PUE160" s="195"/>
      <c r="PUF160" s="195"/>
      <c r="PUG160" s="195"/>
      <c r="PUH160" s="195"/>
      <c r="PUI160" s="195"/>
      <c r="PUJ160" s="195"/>
      <c r="PUK160" s="195"/>
      <c r="PUL160" s="195"/>
      <c r="PUM160" s="195"/>
      <c r="PUN160" s="195"/>
      <c r="PUO160" s="195"/>
      <c r="PUP160" s="195"/>
      <c r="PUQ160" s="195"/>
      <c r="PUR160" s="195"/>
      <c r="PUS160" s="195"/>
      <c r="PUT160" s="195"/>
      <c r="PUU160" s="195"/>
      <c r="PUV160" s="195"/>
      <c r="PUW160" s="195"/>
      <c r="PUX160" s="195"/>
      <c r="PUY160" s="195"/>
      <c r="PUZ160" s="195"/>
      <c r="PVA160" s="195"/>
      <c r="PVB160" s="195"/>
      <c r="PVC160" s="195"/>
      <c r="PVD160" s="195"/>
      <c r="PVE160" s="195"/>
      <c r="PVF160" s="195"/>
      <c r="PVG160" s="195"/>
      <c r="PVH160" s="195"/>
      <c r="PVI160" s="195"/>
      <c r="PVJ160" s="195"/>
      <c r="PVK160" s="195"/>
      <c r="PVL160" s="195"/>
      <c r="PVM160" s="195"/>
      <c r="PVN160" s="195"/>
      <c r="PVO160" s="195"/>
      <c r="PVP160" s="195"/>
      <c r="PVQ160" s="195"/>
      <c r="PVR160" s="195"/>
      <c r="PVS160" s="195"/>
      <c r="PVT160" s="195"/>
      <c r="PVU160" s="195"/>
      <c r="PVV160" s="195"/>
      <c r="PVW160" s="195"/>
      <c r="PVX160" s="195"/>
      <c r="PVY160" s="195"/>
      <c r="PVZ160" s="195"/>
      <c r="PWA160" s="195"/>
      <c r="PWB160" s="195"/>
      <c r="PWC160" s="195"/>
      <c r="PWD160" s="195"/>
      <c r="PWE160" s="195"/>
      <c r="PWF160" s="195"/>
      <c r="PWG160" s="195"/>
      <c r="PWH160" s="195"/>
      <c r="PWI160" s="195"/>
      <c r="PWJ160" s="195"/>
      <c r="PWK160" s="195"/>
      <c r="PWL160" s="195"/>
      <c r="PWM160" s="195"/>
      <c r="PWN160" s="195"/>
      <c r="PWO160" s="195"/>
      <c r="PWP160" s="195"/>
      <c r="PWQ160" s="195"/>
      <c r="PWR160" s="195"/>
      <c r="PWS160" s="195"/>
      <c r="PWT160" s="195"/>
      <c r="PWU160" s="195"/>
      <c r="PWV160" s="195"/>
      <c r="PWW160" s="195"/>
      <c r="PWX160" s="195"/>
      <c r="PWY160" s="195"/>
      <c r="PWZ160" s="195"/>
      <c r="PXA160" s="195"/>
      <c r="PXB160" s="195"/>
      <c r="PXC160" s="195"/>
      <c r="PXD160" s="195"/>
      <c r="PXE160" s="195"/>
      <c r="PXF160" s="195"/>
      <c r="PXG160" s="195"/>
      <c r="PXH160" s="195"/>
      <c r="PXI160" s="195"/>
      <c r="PXJ160" s="195"/>
      <c r="PXK160" s="195"/>
      <c r="PXL160" s="195"/>
      <c r="PXM160" s="195"/>
      <c r="PXN160" s="195"/>
      <c r="PXO160" s="195"/>
      <c r="PXP160" s="195"/>
      <c r="PXQ160" s="195"/>
      <c r="PXR160" s="195"/>
      <c r="PXS160" s="195"/>
      <c r="PXT160" s="195"/>
      <c r="PXU160" s="195"/>
      <c r="PXV160" s="195"/>
      <c r="PXW160" s="195"/>
      <c r="PXX160" s="195"/>
      <c r="PXY160" s="195"/>
      <c r="PXZ160" s="195"/>
      <c r="PYA160" s="195"/>
      <c r="PYB160" s="195"/>
      <c r="PYC160" s="195"/>
      <c r="PYD160" s="195"/>
      <c r="PYE160" s="195"/>
      <c r="PYF160" s="195"/>
      <c r="PYG160" s="195"/>
      <c r="PYH160" s="195"/>
      <c r="PYI160" s="195"/>
      <c r="PYJ160" s="195"/>
      <c r="PYK160" s="195"/>
      <c r="PYL160" s="195"/>
      <c r="PYM160" s="195"/>
      <c r="PYN160" s="195"/>
      <c r="PYO160" s="195"/>
      <c r="PYP160" s="195"/>
      <c r="PYQ160" s="195"/>
      <c r="PYR160" s="195"/>
      <c r="PYS160" s="195"/>
      <c r="PYT160" s="195"/>
      <c r="PYU160" s="195"/>
      <c r="PYV160" s="195"/>
      <c r="PYW160" s="195"/>
      <c r="PYX160" s="195"/>
      <c r="PYY160" s="195"/>
      <c r="PYZ160" s="195"/>
      <c r="PZA160" s="195"/>
      <c r="PZB160" s="195"/>
      <c r="PZC160" s="195"/>
      <c r="PZD160" s="195"/>
      <c r="PZE160" s="195"/>
      <c r="PZF160" s="195"/>
      <c r="PZG160" s="195"/>
      <c r="PZH160" s="195"/>
      <c r="PZI160" s="195"/>
      <c r="PZJ160" s="195"/>
      <c r="PZK160" s="195"/>
      <c r="PZL160" s="195"/>
      <c r="PZM160" s="195"/>
      <c r="PZN160" s="195"/>
      <c r="PZO160" s="195"/>
      <c r="PZP160" s="195"/>
      <c r="PZQ160" s="195"/>
      <c r="PZR160" s="195"/>
      <c r="PZS160" s="195"/>
      <c r="PZT160" s="195"/>
      <c r="PZU160" s="195"/>
      <c r="PZV160" s="195"/>
      <c r="PZW160" s="195"/>
      <c r="PZX160" s="195"/>
      <c r="PZY160" s="195"/>
      <c r="PZZ160" s="195"/>
      <c r="QAA160" s="195"/>
      <c r="QAB160" s="195"/>
      <c r="QAC160" s="195"/>
      <c r="QAD160" s="195"/>
      <c r="QAE160" s="195"/>
      <c r="QAF160" s="195"/>
      <c r="QAG160" s="195"/>
      <c r="QAH160" s="195"/>
      <c r="QAI160" s="195"/>
      <c r="QAJ160" s="195"/>
      <c r="QAK160" s="195"/>
      <c r="QAL160" s="195"/>
      <c r="QAM160" s="195"/>
      <c r="QAN160" s="195"/>
      <c r="QAO160" s="195"/>
      <c r="QAP160" s="195"/>
      <c r="QAQ160" s="195"/>
      <c r="QAR160" s="195"/>
      <c r="QAS160" s="195"/>
      <c r="QAT160" s="195"/>
      <c r="QAU160" s="195"/>
      <c r="QAV160" s="195"/>
      <c r="QAW160" s="195"/>
      <c r="QAX160" s="195"/>
      <c r="QAY160" s="195"/>
      <c r="QAZ160" s="195"/>
      <c r="QBA160" s="195"/>
      <c r="QBB160" s="195"/>
      <c r="QBC160" s="195"/>
      <c r="QBD160" s="195"/>
      <c r="QBE160" s="195"/>
      <c r="QBF160" s="195"/>
      <c r="QBG160" s="195"/>
      <c r="QBH160" s="195"/>
      <c r="QBI160" s="195"/>
      <c r="QBJ160" s="195"/>
      <c r="QBK160" s="195"/>
      <c r="QBL160" s="195"/>
      <c r="QBM160" s="195"/>
      <c r="QBN160" s="195"/>
      <c r="QBO160" s="195"/>
      <c r="QBP160" s="195"/>
      <c r="QBQ160" s="195"/>
      <c r="QBR160" s="195"/>
      <c r="QBS160" s="195"/>
      <c r="QBT160" s="195"/>
      <c r="QBU160" s="195"/>
      <c r="QBV160" s="195"/>
      <c r="QBW160" s="195"/>
      <c r="QBX160" s="195"/>
      <c r="QBY160" s="195"/>
      <c r="QBZ160" s="195"/>
      <c r="QCA160" s="195"/>
      <c r="QCB160" s="195"/>
      <c r="QCC160" s="195"/>
      <c r="QCD160" s="195"/>
      <c r="QCE160" s="195"/>
      <c r="QCF160" s="195"/>
      <c r="QCG160" s="195"/>
      <c r="QCH160" s="195"/>
      <c r="QCI160" s="195"/>
      <c r="QCJ160" s="195"/>
      <c r="QCK160" s="195"/>
      <c r="QCL160" s="195"/>
      <c r="QCM160" s="195"/>
      <c r="QCN160" s="195"/>
      <c r="QCO160" s="195"/>
      <c r="QCP160" s="195"/>
      <c r="QCQ160" s="195"/>
      <c r="QCR160" s="195"/>
      <c r="QCS160" s="195"/>
      <c r="QCT160" s="195"/>
      <c r="QCU160" s="195"/>
      <c r="QCV160" s="195"/>
      <c r="QCW160" s="195"/>
      <c r="QCX160" s="195"/>
      <c r="QCY160" s="195"/>
      <c r="QCZ160" s="195"/>
      <c r="QDA160" s="195"/>
      <c r="QDB160" s="195"/>
      <c r="QDC160" s="195"/>
      <c r="QDD160" s="195"/>
      <c r="QDE160" s="195"/>
      <c r="QDF160" s="195"/>
      <c r="QDG160" s="195"/>
      <c r="QDH160" s="195"/>
      <c r="QDI160" s="195"/>
      <c r="QDJ160" s="195"/>
      <c r="QDK160" s="195"/>
      <c r="QDL160" s="195"/>
      <c r="QDM160" s="195"/>
      <c r="QDN160" s="195"/>
      <c r="QDO160" s="195"/>
      <c r="QDP160" s="195"/>
      <c r="QDQ160" s="195"/>
      <c r="QDR160" s="195"/>
      <c r="QDS160" s="195"/>
      <c r="QDT160" s="195"/>
      <c r="QDU160" s="195"/>
      <c r="QDV160" s="195"/>
      <c r="QDW160" s="195"/>
      <c r="QDX160" s="195"/>
      <c r="QDY160" s="195"/>
      <c r="QDZ160" s="195"/>
      <c r="QEA160" s="195"/>
      <c r="QEB160" s="195"/>
      <c r="QEC160" s="195"/>
      <c r="QED160" s="195"/>
      <c r="QEE160" s="195"/>
      <c r="QEF160" s="195"/>
      <c r="QEG160" s="195"/>
      <c r="QEH160" s="195"/>
      <c r="QEI160" s="195"/>
      <c r="QEJ160" s="195"/>
      <c r="QEK160" s="195"/>
      <c r="QEL160" s="195"/>
      <c r="QEM160" s="195"/>
      <c r="QEN160" s="195"/>
      <c r="QEO160" s="195"/>
      <c r="QEP160" s="195"/>
      <c r="QEQ160" s="195"/>
      <c r="QER160" s="195"/>
      <c r="QES160" s="195"/>
      <c r="QET160" s="195"/>
      <c r="QEU160" s="195"/>
      <c r="QEV160" s="195"/>
      <c r="QEW160" s="195"/>
      <c r="QEX160" s="195"/>
      <c r="QEY160" s="195"/>
      <c r="QEZ160" s="195"/>
      <c r="QFA160" s="195"/>
      <c r="QFB160" s="195"/>
      <c r="QFC160" s="195"/>
      <c r="QFD160" s="195"/>
      <c r="QFE160" s="195"/>
      <c r="QFF160" s="195"/>
      <c r="QFG160" s="195"/>
      <c r="QFH160" s="195"/>
      <c r="QFI160" s="195"/>
      <c r="QFJ160" s="195"/>
      <c r="QFK160" s="195"/>
      <c r="QFL160" s="195"/>
      <c r="QFM160" s="195"/>
      <c r="QFN160" s="195"/>
      <c r="QFO160" s="195"/>
      <c r="QFP160" s="195"/>
      <c r="QFQ160" s="195"/>
      <c r="QFR160" s="195"/>
      <c r="QFS160" s="195"/>
      <c r="QFT160" s="195"/>
      <c r="QFU160" s="195"/>
      <c r="QFV160" s="195"/>
      <c r="QFW160" s="195"/>
      <c r="QFX160" s="195"/>
      <c r="QFY160" s="195"/>
      <c r="QFZ160" s="195"/>
      <c r="QGA160" s="195"/>
      <c r="QGB160" s="195"/>
      <c r="QGC160" s="195"/>
      <c r="QGD160" s="195"/>
      <c r="QGE160" s="195"/>
      <c r="QGF160" s="195"/>
      <c r="QGG160" s="195"/>
      <c r="QGH160" s="195"/>
      <c r="QGI160" s="195"/>
      <c r="QGJ160" s="195"/>
      <c r="QGK160" s="195"/>
      <c r="QGL160" s="195"/>
      <c r="QGM160" s="195"/>
      <c r="QGN160" s="195"/>
      <c r="QGO160" s="195"/>
      <c r="QGP160" s="195"/>
      <c r="QGQ160" s="195"/>
      <c r="QGR160" s="195"/>
      <c r="QGS160" s="195"/>
      <c r="QGT160" s="195"/>
      <c r="QGU160" s="195"/>
      <c r="QGV160" s="195"/>
      <c r="QGW160" s="195"/>
      <c r="QGX160" s="195"/>
      <c r="QGY160" s="195"/>
      <c r="QGZ160" s="195"/>
      <c r="QHA160" s="195"/>
      <c r="QHB160" s="195"/>
      <c r="QHC160" s="195"/>
      <c r="QHD160" s="195"/>
      <c r="QHE160" s="195"/>
      <c r="QHF160" s="195"/>
      <c r="QHG160" s="195"/>
      <c r="QHH160" s="195"/>
      <c r="QHI160" s="195"/>
      <c r="QHJ160" s="195"/>
      <c r="QHK160" s="195"/>
      <c r="QHL160" s="195"/>
      <c r="QHM160" s="195"/>
      <c r="QHN160" s="195"/>
      <c r="QHO160" s="195"/>
      <c r="QHP160" s="195"/>
      <c r="QHQ160" s="195"/>
      <c r="QHR160" s="195"/>
      <c r="QHS160" s="195"/>
      <c r="QHT160" s="195"/>
      <c r="QHU160" s="195"/>
      <c r="QHV160" s="195"/>
      <c r="QHW160" s="195"/>
      <c r="QHX160" s="195"/>
      <c r="QHY160" s="195"/>
      <c r="QHZ160" s="195"/>
      <c r="QIA160" s="195"/>
      <c r="QIB160" s="195"/>
      <c r="QIC160" s="195"/>
      <c r="QID160" s="195"/>
      <c r="QIE160" s="195"/>
      <c r="QIF160" s="195"/>
      <c r="QIG160" s="195"/>
      <c r="QIH160" s="195"/>
      <c r="QII160" s="195"/>
      <c r="QIJ160" s="195"/>
      <c r="QIK160" s="195"/>
      <c r="QIL160" s="195"/>
      <c r="QIM160" s="195"/>
      <c r="QIN160" s="195"/>
      <c r="QIO160" s="195"/>
      <c r="QIP160" s="195"/>
      <c r="QIQ160" s="195"/>
      <c r="QIR160" s="195"/>
      <c r="QIS160" s="195"/>
      <c r="QIT160" s="195"/>
      <c r="QIU160" s="195"/>
      <c r="QIV160" s="195"/>
      <c r="QIW160" s="195"/>
      <c r="QIX160" s="195"/>
      <c r="QIY160" s="195"/>
      <c r="QIZ160" s="195"/>
      <c r="QJA160" s="195"/>
      <c r="QJB160" s="195"/>
      <c r="QJC160" s="195"/>
      <c r="QJD160" s="195"/>
      <c r="QJE160" s="195"/>
      <c r="QJF160" s="195"/>
      <c r="QJG160" s="195"/>
      <c r="QJH160" s="195"/>
      <c r="QJI160" s="195"/>
      <c r="QJJ160" s="195"/>
      <c r="QJK160" s="195"/>
      <c r="QJL160" s="195"/>
      <c r="QJM160" s="195"/>
      <c r="QJN160" s="195"/>
      <c r="QJO160" s="195"/>
      <c r="QJP160" s="195"/>
      <c r="QJQ160" s="195"/>
      <c r="QJR160" s="195"/>
      <c r="QJS160" s="195"/>
      <c r="QJT160" s="195"/>
      <c r="QJU160" s="195"/>
      <c r="QJV160" s="195"/>
      <c r="QJW160" s="195"/>
      <c r="QJX160" s="195"/>
      <c r="QJY160" s="195"/>
      <c r="QJZ160" s="195"/>
      <c r="QKA160" s="195"/>
      <c r="QKB160" s="195"/>
      <c r="QKC160" s="195"/>
      <c r="QKD160" s="195"/>
      <c r="QKE160" s="195"/>
      <c r="QKF160" s="195"/>
      <c r="QKG160" s="195"/>
      <c r="QKH160" s="195"/>
      <c r="QKI160" s="195"/>
      <c r="QKJ160" s="195"/>
      <c r="QKK160" s="195"/>
      <c r="QKL160" s="195"/>
      <c r="QKM160" s="195"/>
      <c r="QKN160" s="195"/>
      <c r="QKO160" s="195"/>
      <c r="QKP160" s="195"/>
      <c r="QKQ160" s="195"/>
      <c r="QKR160" s="195"/>
      <c r="QKS160" s="195"/>
      <c r="QKT160" s="195"/>
      <c r="QKU160" s="195"/>
      <c r="QKV160" s="195"/>
      <c r="QKW160" s="195"/>
      <c r="QKX160" s="195"/>
      <c r="QKY160" s="195"/>
      <c r="QKZ160" s="195"/>
      <c r="QLA160" s="195"/>
      <c r="QLB160" s="195"/>
      <c r="QLC160" s="195"/>
      <c r="QLD160" s="195"/>
      <c r="QLE160" s="195"/>
      <c r="QLF160" s="195"/>
      <c r="QLG160" s="195"/>
      <c r="QLH160" s="195"/>
      <c r="QLI160" s="195"/>
      <c r="QLJ160" s="195"/>
      <c r="QLK160" s="195"/>
      <c r="QLL160" s="195"/>
      <c r="QLM160" s="195"/>
      <c r="QLN160" s="195"/>
      <c r="QLO160" s="195"/>
      <c r="QLP160" s="195"/>
      <c r="QLQ160" s="195"/>
      <c r="QLR160" s="195"/>
      <c r="QLS160" s="195"/>
      <c r="QLT160" s="195"/>
      <c r="QLU160" s="195"/>
      <c r="QLV160" s="195"/>
      <c r="QLW160" s="195"/>
      <c r="QLX160" s="195"/>
      <c r="QLY160" s="195"/>
      <c r="QLZ160" s="195"/>
      <c r="QMA160" s="195"/>
      <c r="QMB160" s="195"/>
      <c r="QMC160" s="195"/>
      <c r="QMD160" s="195"/>
      <c r="QME160" s="195"/>
      <c r="QMF160" s="195"/>
      <c r="QMG160" s="195"/>
      <c r="QMH160" s="195"/>
      <c r="QMI160" s="195"/>
      <c r="QMJ160" s="195"/>
      <c r="QMK160" s="195"/>
      <c r="QML160" s="195"/>
      <c r="QMM160" s="195"/>
      <c r="QMN160" s="195"/>
      <c r="QMO160" s="195"/>
      <c r="QMP160" s="195"/>
      <c r="QMQ160" s="195"/>
      <c r="QMR160" s="195"/>
      <c r="QMS160" s="195"/>
      <c r="QMT160" s="195"/>
      <c r="QMU160" s="195"/>
      <c r="QMV160" s="195"/>
      <c r="QMW160" s="195"/>
      <c r="QMX160" s="195"/>
      <c r="QMY160" s="195"/>
      <c r="QMZ160" s="195"/>
      <c r="QNA160" s="195"/>
      <c r="QNB160" s="195"/>
      <c r="QNC160" s="195"/>
      <c r="QND160" s="195"/>
      <c r="QNE160" s="195"/>
      <c r="QNF160" s="195"/>
      <c r="QNG160" s="195"/>
      <c r="QNH160" s="195"/>
      <c r="QNI160" s="195"/>
      <c r="QNJ160" s="195"/>
      <c r="QNK160" s="195"/>
      <c r="QNL160" s="195"/>
      <c r="QNM160" s="195"/>
      <c r="QNN160" s="195"/>
      <c r="QNO160" s="195"/>
      <c r="QNP160" s="195"/>
      <c r="QNQ160" s="195"/>
      <c r="QNR160" s="195"/>
      <c r="QNS160" s="195"/>
      <c r="QNT160" s="195"/>
      <c r="QNU160" s="195"/>
      <c r="QNV160" s="195"/>
      <c r="QNW160" s="195"/>
      <c r="QNX160" s="195"/>
      <c r="QNY160" s="195"/>
      <c r="QNZ160" s="195"/>
      <c r="QOA160" s="195"/>
      <c r="QOB160" s="195"/>
      <c r="QOC160" s="195"/>
      <c r="QOD160" s="195"/>
      <c r="QOE160" s="195"/>
      <c r="QOF160" s="195"/>
      <c r="QOG160" s="195"/>
      <c r="QOH160" s="195"/>
      <c r="QOI160" s="195"/>
      <c r="QOJ160" s="195"/>
      <c r="QOK160" s="195"/>
      <c r="QOL160" s="195"/>
      <c r="QOM160" s="195"/>
      <c r="QON160" s="195"/>
      <c r="QOO160" s="195"/>
      <c r="QOP160" s="195"/>
      <c r="QOQ160" s="195"/>
      <c r="QOR160" s="195"/>
      <c r="QOS160" s="195"/>
      <c r="QOT160" s="195"/>
      <c r="QOU160" s="195"/>
      <c r="QOV160" s="195"/>
      <c r="QOW160" s="195"/>
      <c r="QOX160" s="195"/>
      <c r="QOY160" s="195"/>
      <c r="QOZ160" s="195"/>
      <c r="QPA160" s="195"/>
      <c r="QPB160" s="195"/>
      <c r="QPC160" s="195"/>
      <c r="QPD160" s="195"/>
      <c r="QPE160" s="195"/>
      <c r="QPF160" s="195"/>
      <c r="QPG160" s="195"/>
      <c r="QPH160" s="195"/>
      <c r="QPI160" s="195"/>
      <c r="QPJ160" s="195"/>
      <c r="QPK160" s="195"/>
      <c r="QPL160" s="195"/>
      <c r="QPM160" s="195"/>
      <c r="QPN160" s="195"/>
      <c r="QPO160" s="195"/>
      <c r="QPP160" s="195"/>
      <c r="QPQ160" s="195"/>
      <c r="QPR160" s="195"/>
      <c r="QPS160" s="195"/>
      <c r="QPT160" s="195"/>
      <c r="QPU160" s="195"/>
      <c r="QPV160" s="195"/>
      <c r="QPW160" s="195"/>
      <c r="QPX160" s="195"/>
      <c r="QPY160" s="195"/>
      <c r="QPZ160" s="195"/>
      <c r="QQA160" s="195"/>
      <c r="QQB160" s="195"/>
      <c r="QQC160" s="195"/>
      <c r="QQD160" s="195"/>
      <c r="QQE160" s="195"/>
      <c r="QQF160" s="195"/>
      <c r="QQG160" s="195"/>
      <c r="QQH160" s="195"/>
      <c r="QQI160" s="195"/>
      <c r="QQJ160" s="195"/>
      <c r="QQK160" s="195"/>
      <c r="QQL160" s="195"/>
      <c r="QQM160" s="195"/>
      <c r="QQN160" s="195"/>
      <c r="QQO160" s="195"/>
      <c r="QQP160" s="195"/>
      <c r="QQQ160" s="195"/>
      <c r="QQR160" s="195"/>
      <c r="QQS160" s="195"/>
      <c r="QQT160" s="195"/>
      <c r="QQU160" s="195"/>
      <c r="QQV160" s="195"/>
      <c r="QQW160" s="195"/>
      <c r="QQX160" s="195"/>
      <c r="QQY160" s="195"/>
      <c r="QQZ160" s="195"/>
      <c r="QRA160" s="195"/>
      <c r="QRB160" s="195"/>
      <c r="QRC160" s="195"/>
      <c r="QRD160" s="195"/>
      <c r="QRE160" s="195"/>
      <c r="QRF160" s="195"/>
      <c r="QRG160" s="195"/>
      <c r="QRH160" s="195"/>
      <c r="QRI160" s="195"/>
      <c r="QRJ160" s="195"/>
      <c r="QRK160" s="195"/>
      <c r="QRL160" s="195"/>
      <c r="QRM160" s="195"/>
      <c r="QRN160" s="195"/>
      <c r="QRO160" s="195"/>
      <c r="QRP160" s="195"/>
      <c r="QRQ160" s="195"/>
      <c r="QRR160" s="195"/>
      <c r="QRS160" s="195"/>
      <c r="QRT160" s="195"/>
      <c r="QRU160" s="195"/>
      <c r="QRV160" s="195"/>
      <c r="QRW160" s="195"/>
      <c r="QRX160" s="195"/>
      <c r="QRY160" s="195"/>
      <c r="QRZ160" s="195"/>
      <c r="QSA160" s="195"/>
      <c r="QSB160" s="195"/>
      <c r="QSC160" s="195"/>
      <c r="QSD160" s="195"/>
      <c r="QSE160" s="195"/>
      <c r="QSF160" s="195"/>
      <c r="QSG160" s="195"/>
      <c r="QSH160" s="195"/>
      <c r="QSI160" s="195"/>
      <c r="QSJ160" s="195"/>
      <c r="QSK160" s="195"/>
      <c r="QSL160" s="195"/>
      <c r="QSM160" s="195"/>
      <c r="QSN160" s="195"/>
      <c r="QSO160" s="195"/>
      <c r="QSP160" s="195"/>
      <c r="QSQ160" s="195"/>
      <c r="QSR160" s="195"/>
      <c r="QSS160" s="195"/>
      <c r="QST160" s="195"/>
      <c r="QSU160" s="195"/>
      <c r="QSV160" s="195"/>
      <c r="QSW160" s="195"/>
      <c r="QSX160" s="195"/>
      <c r="QSY160" s="195"/>
      <c r="QSZ160" s="195"/>
      <c r="QTA160" s="195"/>
      <c r="QTB160" s="195"/>
      <c r="QTC160" s="195"/>
      <c r="QTD160" s="195"/>
      <c r="QTE160" s="195"/>
      <c r="QTF160" s="195"/>
      <c r="QTG160" s="195"/>
      <c r="QTH160" s="195"/>
      <c r="QTI160" s="195"/>
      <c r="QTJ160" s="195"/>
      <c r="QTK160" s="195"/>
      <c r="QTL160" s="195"/>
      <c r="QTM160" s="195"/>
      <c r="QTN160" s="195"/>
      <c r="QTO160" s="195"/>
      <c r="QTP160" s="195"/>
      <c r="QTQ160" s="195"/>
      <c r="QTR160" s="195"/>
      <c r="QTS160" s="195"/>
      <c r="QTT160" s="195"/>
      <c r="QTU160" s="195"/>
      <c r="QTV160" s="195"/>
      <c r="QTW160" s="195"/>
      <c r="QTX160" s="195"/>
      <c r="QTY160" s="195"/>
      <c r="QTZ160" s="195"/>
      <c r="QUA160" s="195"/>
      <c r="QUB160" s="195"/>
      <c r="QUC160" s="195"/>
      <c r="QUD160" s="195"/>
      <c r="QUE160" s="195"/>
      <c r="QUF160" s="195"/>
      <c r="QUG160" s="195"/>
      <c r="QUH160" s="195"/>
      <c r="QUI160" s="195"/>
      <c r="QUJ160" s="195"/>
      <c r="QUK160" s="195"/>
      <c r="QUL160" s="195"/>
      <c r="QUM160" s="195"/>
      <c r="QUN160" s="195"/>
      <c r="QUO160" s="195"/>
      <c r="QUP160" s="195"/>
      <c r="QUQ160" s="195"/>
      <c r="QUR160" s="195"/>
      <c r="QUS160" s="195"/>
      <c r="QUT160" s="195"/>
      <c r="QUU160" s="195"/>
      <c r="QUV160" s="195"/>
      <c r="QUW160" s="195"/>
      <c r="QUX160" s="195"/>
      <c r="QUY160" s="195"/>
      <c r="QUZ160" s="195"/>
      <c r="QVA160" s="195"/>
      <c r="QVB160" s="195"/>
      <c r="QVC160" s="195"/>
      <c r="QVD160" s="195"/>
      <c r="QVE160" s="195"/>
      <c r="QVF160" s="195"/>
      <c r="QVG160" s="195"/>
      <c r="QVH160" s="195"/>
      <c r="QVI160" s="195"/>
      <c r="QVJ160" s="195"/>
      <c r="QVK160" s="195"/>
      <c r="QVL160" s="195"/>
      <c r="QVM160" s="195"/>
      <c r="QVN160" s="195"/>
      <c r="QVO160" s="195"/>
      <c r="QVP160" s="195"/>
      <c r="QVQ160" s="195"/>
      <c r="QVR160" s="195"/>
      <c r="QVS160" s="195"/>
      <c r="QVT160" s="195"/>
      <c r="QVU160" s="195"/>
      <c r="QVV160" s="195"/>
      <c r="QVW160" s="195"/>
      <c r="QVX160" s="195"/>
      <c r="QVY160" s="195"/>
      <c r="QVZ160" s="195"/>
      <c r="QWA160" s="195"/>
      <c r="QWB160" s="195"/>
      <c r="QWC160" s="195"/>
      <c r="QWD160" s="195"/>
      <c r="QWE160" s="195"/>
      <c r="QWF160" s="195"/>
      <c r="QWG160" s="195"/>
      <c r="QWH160" s="195"/>
      <c r="QWI160" s="195"/>
      <c r="QWJ160" s="195"/>
      <c r="QWK160" s="195"/>
      <c r="QWL160" s="195"/>
      <c r="QWM160" s="195"/>
      <c r="QWN160" s="195"/>
      <c r="QWO160" s="195"/>
      <c r="QWP160" s="195"/>
      <c r="QWQ160" s="195"/>
      <c r="QWR160" s="195"/>
      <c r="QWS160" s="195"/>
      <c r="QWT160" s="195"/>
      <c r="QWU160" s="195"/>
      <c r="QWV160" s="195"/>
      <c r="QWW160" s="195"/>
      <c r="QWX160" s="195"/>
      <c r="QWY160" s="195"/>
      <c r="QWZ160" s="195"/>
      <c r="QXA160" s="195"/>
      <c r="QXB160" s="195"/>
      <c r="QXC160" s="195"/>
      <c r="QXD160" s="195"/>
      <c r="QXE160" s="195"/>
      <c r="QXF160" s="195"/>
      <c r="QXG160" s="195"/>
      <c r="QXH160" s="195"/>
      <c r="QXI160" s="195"/>
      <c r="QXJ160" s="195"/>
      <c r="QXK160" s="195"/>
      <c r="QXL160" s="195"/>
      <c r="QXM160" s="195"/>
      <c r="QXN160" s="195"/>
      <c r="QXO160" s="195"/>
      <c r="QXP160" s="195"/>
      <c r="QXQ160" s="195"/>
      <c r="QXR160" s="195"/>
      <c r="QXS160" s="195"/>
      <c r="QXT160" s="195"/>
      <c r="QXU160" s="195"/>
      <c r="QXV160" s="195"/>
      <c r="QXW160" s="195"/>
      <c r="QXX160" s="195"/>
      <c r="QXY160" s="195"/>
      <c r="QXZ160" s="195"/>
      <c r="QYA160" s="195"/>
      <c r="QYB160" s="195"/>
      <c r="QYC160" s="195"/>
      <c r="QYD160" s="195"/>
      <c r="QYE160" s="195"/>
      <c r="QYF160" s="195"/>
      <c r="QYG160" s="195"/>
      <c r="QYH160" s="195"/>
      <c r="QYI160" s="195"/>
      <c r="QYJ160" s="195"/>
      <c r="QYK160" s="195"/>
      <c r="QYL160" s="195"/>
      <c r="QYM160" s="195"/>
      <c r="QYN160" s="195"/>
      <c r="QYO160" s="195"/>
      <c r="QYP160" s="195"/>
      <c r="QYQ160" s="195"/>
      <c r="QYR160" s="195"/>
      <c r="QYS160" s="195"/>
      <c r="QYT160" s="195"/>
      <c r="QYU160" s="195"/>
      <c r="QYV160" s="195"/>
      <c r="QYW160" s="195"/>
      <c r="QYX160" s="195"/>
      <c r="QYY160" s="195"/>
      <c r="QYZ160" s="195"/>
      <c r="QZA160" s="195"/>
      <c r="QZB160" s="195"/>
      <c r="QZC160" s="195"/>
      <c r="QZD160" s="195"/>
      <c r="QZE160" s="195"/>
      <c r="QZF160" s="195"/>
      <c r="QZG160" s="195"/>
      <c r="QZH160" s="195"/>
      <c r="QZI160" s="195"/>
      <c r="QZJ160" s="195"/>
      <c r="QZK160" s="195"/>
      <c r="QZL160" s="195"/>
      <c r="QZM160" s="195"/>
      <c r="QZN160" s="195"/>
      <c r="QZO160" s="195"/>
      <c r="QZP160" s="195"/>
      <c r="QZQ160" s="195"/>
      <c r="QZR160" s="195"/>
      <c r="QZS160" s="195"/>
      <c r="QZT160" s="195"/>
      <c r="QZU160" s="195"/>
      <c r="QZV160" s="195"/>
      <c r="QZW160" s="195"/>
      <c r="QZX160" s="195"/>
      <c r="QZY160" s="195"/>
      <c r="QZZ160" s="195"/>
      <c r="RAA160" s="195"/>
      <c r="RAB160" s="195"/>
      <c r="RAC160" s="195"/>
      <c r="RAD160" s="195"/>
      <c r="RAE160" s="195"/>
      <c r="RAF160" s="195"/>
      <c r="RAG160" s="195"/>
      <c r="RAH160" s="195"/>
      <c r="RAI160" s="195"/>
      <c r="RAJ160" s="195"/>
      <c r="RAK160" s="195"/>
      <c r="RAL160" s="195"/>
      <c r="RAM160" s="195"/>
      <c r="RAN160" s="195"/>
      <c r="RAO160" s="195"/>
      <c r="RAP160" s="195"/>
      <c r="RAQ160" s="195"/>
      <c r="RAR160" s="195"/>
      <c r="RAS160" s="195"/>
      <c r="RAT160" s="195"/>
      <c r="RAU160" s="195"/>
      <c r="RAV160" s="195"/>
      <c r="RAW160" s="195"/>
      <c r="RAX160" s="195"/>
      <c r="RAY160" s="195"/>
      <c r="RAZ160" s="195"/>
      <c r="RBA160" s="195"/>
      <c r="RBB160" s="195"/>
      <c r="RBC160" s="195"/>
      <c r="RBD160" s="195"/>
      <c r="RBE160" s="195"/>
      <c r="RBF160" s="195"/>
      <c r="RBG160" s="195"/>
      <c r="RBH160" s="195"/>
      <c r="RBI160" s="195"/>
      <c r="RBJ160" s="195"/>
      <c r="RBK160" s="195"/>
      <c r="RBL160" s="195"/>
      <c r="RBM160" s="195"/>
      <c r="RBN160" s="195"/>
      <c r="RBO160" s="195"/>
      <c r="RBP160" s="195"/>
      <c r="RBQ160" s="195"/>
      <c r="RBR160" s="195"/>
      <c r="RBS160" s="195"/>
      <c r="RBT160" s="195"/>
      <c r="RBU160" s="195"/>
      <c r="RBV160" s="195"/>
      <c r="RBW160" s="195"/>
      <c r="RBX160" s="195"/>
      <c r="RBY160" s="195"/>
      <c r="RBZ160" s="195"/>
      <c r="RCA160" s="195"/>
      <c r="RCB160" s="195"/>
      <c r="RCC160" s="195"/>
      <c r="RCD160" s="195"/>
      <c r="RCE160" s="195"/>
      <c r="RCF160" s="195"/>
      <c r="RCG160" s="195"/>
      <c r="RCH160" s="195"/>
      <c r="RCI160" s="195"/>
      <c r="RCJ160" s="195"/>
      <c r="RCK160" s="195"/>
      <c r="RCL160" s="195"/>
      <c r="RCM160" s="195"/>
      <c r="RCN160" s="195"/>
      <c r="RCO160" s="195"/>
      <c r="RCP160" s="195"/>
      <c r="RCQ160" s="195"/>
      <c r="RCR160" s="195"/>
      <c r="RCS160" s="195"/>
      <c r="RCT160" s="195"/>
      <c r="RCU160" s="195"/>
      <c r="RCV160" s="195"/>
      <c r="RCW160" s="195"/>
      <c r="RCX160" s="195"/>
      <c r="RCY160" s="195"/>
      <c r="RCZ160" s="195"/>
      <c r="RDA160" s="195"/>
      <c r="RDB160" s="195"/>
      <c r="RDC160" s="195"/>
      <c r="RDD160" s="195"/>
      <c r="RDE160" s="195"/>
      <c r="RDF160" s="195"/>
      <c r="RDG160" s="195"/>
      <c r="RDH160" s="195"/>
      <c r="RDI160" s="195"/>
      <c r="RDJ160" s="195"/>
      <c r="RDK160" s="195"/>
      <c r="RDL160" s="195"/>
      <c r="RDM160" s="195"/>
      <c r="RDN160" s="195"/>
      <c r="RDO160" s="195"/>
      <c r="RDP160" s="195"/>
      <c r="RDQ160" s="195"/>
      <c r="RDR160" s="195"/>
      <c r="RDS160" s="195"/>
      <c r="RDT160" s="195"/>
      <c r="RDU160" s="195"/>
      <c r="RDV160" s="195"/>
      <c r="RDW160" s="195"/>
      <c r="RDX160" s="195"/>
      <c r="RDY160" s="195"/>
      <c r="RDZ160" s="195"/>
      <c r="REA160" s="195"/>
      <c r="REB160" s="195"/>
      <c r="REC160" s="195"/>
      <c r="RED160" s="195"/>
      <c r="REE160" s="195"/>
      <c r="REF160" s="195"/>
      <c r="REG160" s="195"/>
      <c r="REH160" s="195"/>
      <c r="REI160" s="195"/>
      <c r="REJ160" s="195"/>
      <c r="REK160" s="195"/>
      <c r="REL160" s="195"/>
      <c r="REM160" s="195"/>
      <c r="REN160" s="195"/>
      <c r="REO160" s="195"/>
      <c r="REP160" s="195"/>
      <c r="REQ160" s="195"/>
      <c r="RER160" s="195"/>
      <c r="RES160" s="195"/>
      <c r="RET160" s="195"/>
      <c r="REU160" s="195"/>
      <c r="REV160" s="195"/>
      <c r="REW160" s="195"/>
      <c r="REX160" s="195"/>
      <c r="REY160" s="195"/>
      <c r="REZ160" s="195"/>
      <c r="RFA160" s="195"/>
      <c r="RFB160" s="195"/>
      <c r="RFC160" s="195"/>
      <c r="RFD160" s="195"/>
      <c r="RFE160" s="195"/>
      <c r="RFF160" s="195"/>
      <c r="RFG160" s="195"/>
      <c r="RFH160" s="195"/>
      <c r="RFI160" s="195"/>
      <c r="RFJ160" s="195"/>
      <c r="RFK160" s="195"/>
      <c r="RFL160" s="195"/>
      <c r="RFM160" s="195"/>
      <c r="RFN160" s="195"/>
      <c r="RFO160" s="195"/>
      <c r="RFP160" s="195"/>
      <c r="RFQ160" s="195"/>
      <c r="RFR160" s="195"/>
      <c r="RFS160" s="195"/>
      <c r="RFT160" s="195"/>
      <c r="RFU160" s="195"/>
      <c r="RFV160" s="195"/>
      <c r="RFW160" s="195"/>
      <c r="RFX160" s="195"/>
      <c r="RFY160" s="195"/>
      <c r="RFZ160" s="195"/>
      <c r="RGA160" s="195"/>
      <c r="RGB160" s="195"/>
      <c r="RGC160" s="195"/>
      <c r="RGD160" s="195"/>
      <c r="RGE160" s="195"/>
      <c r="RGF160" s="195"/>
      <c r="RGG160" s="195"/>
      <c r="RGH160" s="195"/>
      <c r="RGI160" s="195"/>
      <c r="RGJ160" s="195"/>
      <c r="RGK160" s="195"/>
      <c r="RGL160" s="195"/>
      <c r="RGM160" s="195"/>
      <c r="RGN160" s="195"/>
      <c r="RGO160" s="195"/>
      <c r="RGP160" s="195"/>
      <c r="RGQ160" s="195"/>
      <c r="RGR160" s="195"/>
      <c r="RGS160" s="195"/>
      <c r="RGT160" s="195"/>
      <c r="RGU160" s="195"/>
      <c r="RGV160" s="195"/>
      <c r="RGW160" s="195"/>
      <c r="RGX160" s="195"/>
      <c r="RGY160" s="195"/>
      <c r="RGZ160" s="195"/>
      <c r="RHA160" s="195"/>
      <c r="RHB160" s="195"/>
      <c r="RHC160" s="195"/>
      <c r="RHD160" s="195"/>
      <c r="RHE160" s="195"/>
      <c r="RHF160" s="195"/>
      <c r="RHG160" s="195"/>
      <c r="RHH160" s="195"/>
      <c r="RHI160" s="195"/>
      <c r="RHJ160" s="195"/>
      <c r="RHK160" s="195"/>
      <c r="RHL160" s="195"/>
      <c r="RHM160" s="195"/>
      <c r="RHN160" s="195"/>
      <c r="RHO160" s="195"/>
      <c r="RHP160" s="195"/>
      <c r="RHQ160" s="195"/>
      <c r="RHR160" s="195"/>
      <c r="RHS160" s="195"/>
      <c r="RHT160" s="195"/>
      <c r="RHU160" s="195"/>
      <c r="RHV160" s="195"/>
      <c r="RHW160" s="195"/>
      <c r="RHX160" s="195"/>
      <c r="RHY160" s="195"/>
      <c r="RHZ160" s="195"/>
      <c r="RIA160" s="195"/>
      <c r="RIB160" s="195"/>
      <c r="RIC160" s="195"/>
      <c r="RID160" s="195"/>
      <c r="RIE160" s="195"/>
      <c r="RIF160" s="195"/>
      <c r="RIG160" s="195"/>
      <c r="RIH160" s="195"/>
      <c r="RII160" s="195"/>
      <c r="RIJ160" s="195"/>
      <c r="RIK160" s="195"/>
      <c r="RIL160" s="195"/>
      <c r="RIM160" s="195"/>
      <c r="RIN160" s="195"/>
      <c r="RIO160" s="195"/>
      <c r="RIP160" s="195"/>
      <c r="RIQ160" s="195"/>
      <c r="RIR160" s="195"/>
      <c r="RIS160" s="195"/>
      <c r="RIT160" s="195"/>
      <c r="RIU160" s="195"/>
      <c r="RIV160" s="195"/>
      <c r="RIW160" s="195"/>
      <c r="RIX160" s="195"/>
      <c r="RIY160" s="195"/>
      <c r="RIZ160" s="195"/>
      <c r="RJA160" s="195"/>
      <c r="RJB160" s="195"/>
      <c r="RJC160" s="195"/>
      <c r="RJD160" s="195"/>
      <c r="RJE160" s="195"/>
      <c r="RJF160" s="195"/>
      <c r="RJG160" s="195"/>
      <c r="RJH160" s="195"/>
      <c r="RJI160" s="195"/>
      <c r="RJJ160" s="195"/>
      <c r="RJK160" s="195"/>
      <c r="RJL160" s="195"/>
      <c r="RJM160" s="195"/>
      <c r="RJN160" s="195"/>
      <c r="RJO160" s="195"/>
      <c r="RJP160" s="195"/>
      <c r="RJQ160" s="195"/>
      <c r="RJR160" s="195"/>
      <c r="RJS160" s="195"/>
      <c r="RJT160" s="195"/>
      <c r="RJU160" s="195"/>
      <c r="RJV160" s="195"/>
      <c r="RJW160" s="195"/>
      <c r="RJX160" s="195"/>
      <c r="RJY160" s="195"/>
      <c r="RJZ160" s="195"/>
      <c r="RKA160" s="195"/>
      <c r="RKB160" s="195"/>
      <c r="RKC160" s="195"/>
      <c r="RKD160" s="195"/>
      <c r="RKE160" s="195"/>
      <c r="RKF160" s="195"/>
      <c r="RKG160" s="195"/>
      <c r="RKH160" s="195"/>
      <c r="RKI160" s="195"/>
      <c r="RKJ160" s="195"/>
      <c r="RKK160" s="195"/>
      <c r="RKL160" s="195"/>
      <c r="RKM160" s="195"/>
      <c r="RKN160" s="195"/>
      <c r="RKO160" s="195"/>
      <c r="RKP160" s="195"/>
      <c r="RKQ160" s="195"/>
      <c r="RKR160" s="195"/>
      <c r="RKS160" s="195"/>
      <c r="RKT160" s="195"/>
      <c r="RKU160" s="195"/>
      <c r="RKV160" s="195"/>
      <c r="RKW160" s="195"/>
      <c r="RKX160" s="195"/>
      <c r="RKY160" s="195"/>
      <c r="RKZ160" s="195"/>
      <c r="RLA160" s="195"/>
      <c r="RLB160" s="195"/>
      <c r="RLC160" s="195"/>
      <c r="RLD160" s="195"/>
      <c r="RLE160" s="195"/>
      <c r="RLF160" s="195"/>
      <c r="RLG160" s="195"/>
      <c r="RLH160" s="195"/>
      <c r="RLI160" s="195"/>
      <c r="RLJ160" s="195"/>
      <c r="RLK160" s="195"/>
      <c r="RLL160" s="195"/>
      <c r="RLM160" s="195"/>
      <c r="RLN160" s="195"/>
      <c r="RLO160" s="195"/>
      <c r="RLP160" s="195"/>
      <c r="RLQ160" s="195"/>
      <c r="RLR160" s="195"/>
      <c r="RLS160" s="195"/>
      <c r="RLT160" s="195"/>
      <c r="RLU160" s="195"/>
      <c r="RLV160" s="195"/>
      <c r="RLW160" s="195"/>
      <c r="RLX160" s="195"/>
      <c r="RLY160" s="195"/>
      <c r="RLZ160" s="195"/>
      <c r="RMA160" s="195"/>
      <c r="RMB160" s="195"/>
      <c r="RMC160" s="195"/>
      <c r="RMD160" s="195"/>
      <c r="RME160" s="195"/>
      <c r="RMF160" s="195"/>
      <c r="RMG160" s="195"/>
      <c r="RMH160" s="195"/>
      <c r="RMI160" s="195"/>
      <c r="RMJ160" s="195"/>
      <c r="RMK160" s="195"/>
      <c r="RML160" s="195"/>
      <c r="RMM160" s="195"/>
      <c r="RMN160" s="195"/>
      <c r="RMO160" s="195"/>
      <c r="RMP160" s="195"/>
      <c r="RMQ160" s="195"/>
      <c r="RMR160" s="195"/>
      <c r="RMS160" s="195"/>
      <c r="RMT160" s="195"/>
      <c r="RMU160" s="195"/>
      <c r="RMV160" s="195"/>
      <c r="RMW160" s="195"/>
      <c r="RMX160" s="195"/>
      <c r="RMY160" s="195"/>
      <c r="RMZ160" s="195"/>
      <c r="RNA160" s="195"/>
      <c r="RNB160" s="195"/>
      <c r="RNC160" s="195"/>
      <c r="RND160" s="195"/>
      <c r="RNE160" s="195"/>
      <c r="RNF160" s="195"/>
      <c r="RNG160" s="195"/>
      <c r="RNH160" s="195"/>
      <c r="RNI160" s="195"/>
      <c r="RNJ160" s="195"/>
      <c r="RNK160" s="195"/>
      <c r="RNL160" s="195"/>
      <c r="RNM160" s="195"/>
      <c r="RNN160" s="195"/>
      <c r="RNO160" s="195"/>
      <c r="RNP160" s="195"/>
      <c r="RNQ160" s="195"/>
      <c r="RNR160" s="195"/>
      <c r="RNS160" s="195"/>
      <c r="RNT160" s="195"/>
      <c r="RNU160" s="195"/>
      <c r="RNV160" s="195"/>
      <c r="RNW160" s="195"/>
      <c r="RNX160" s="195"/>
      <c r="RNY160" s="195"/>
      <c r="RNZ160" s="195"/>
      <c r="ROA160" s="195"/>
      <c r="ROB160" s="195"/>
      <c r="ROC160" s="195"/>
      <c r="ROD160" s="195"/>
      <c r="ROE160" s="195"/>
      <c r="ROF160" s="195"/>
      <c r="ROG160" s="195"/>
      <c r="ROH160" s="195"/>
      <c r="ROI160" s="195"/>
      <c r="ROJ160" s="195"/>
      <c r="ROK160" s="195"/>
      <c r="ROL160" s="195"/>
      <c r="ROM160" s="195"/>
      <c r="RON160" s="195"/>
      <c r="ROO160" s="195"/>
      <c r="ROP160" s="195"/>
      <c r="ROQ160" s="195"/>
      <c r="ROR160" s="195"/>
      <c r="ROS160" s="195"/>
      <c r="ROT160" s="195"/>
      <c r="ROU160" s="195"/>
      <c r="ROV160" s="195"/>
      <c r="ROW160" s="195"/>
      <c r="ROX160" s="195"/>
      <c r="ROY160" s="195"/>
      <c r="ROZ160" s="195"/>
      <c r="RPA160" s="195"/>
      <c r="RPB160" s="195"/>
      <c r="RPC160" s="195"/>
      <c r="RPD160" s="195"/>
      <c r="RPE160" s="195"/>
      <c r="RPF160" s="195"/>
      <c r="RPG160" s="195"/>
      <c r="RPH160" s="195"/>
      <c r="RPI160" s="195"/>
      <c r="RPJ160" s="195"/>
      <c r="RPK160" s="195"/>
      <c r="RPL160" s="195"/>
      <c r="RPM160" s="195"/>
      <c r="RPN160" s="195"/>
      <c r="RPO160" s="195"/>
      <c r="RPP160" s="195"/>
      <c r="RPQ160" s="195"/>
      <c r="RPR160" s="195"/>
      <c r="RPS160" s="195"/>
      <c r="RPT160" s="195"/>
      <c r="RPU160" s="195"/>
      <c r="RPV160" s="195"/>
      <c r="RPW160" s="195"/>
      <c r="RPX160" s="195"/>
      <c r="RPY160" s="195"/>
      <c r="RPZ160" s="195"/>
      <c r="RQA160" s="195"/>
      <c r="RQB160" s="195"/>
      <c r="RQC160" s="195"/>
      <c r="RQD160" s="195"/>
      <c r="RQE160" s="195"/>
      <c r="RQF160" s="195"/>
      <c r="RQG160" s="195"/>
      <c r="RQH160" s="195"/>
      <c r="RQI160" s="195"/>
      <c r="RQJ160" s="195"/>
      <c r="RQK160" s="195"/>
      <c r="RQL160" s="195"/>
      <c r="RQM160" s="195"/>
      <c r="RQN160" s="195"/>
      <c r="RQO160" s="195"/>
      <c r="RQP160" s="195"/>
      <c r="RQQ160" s="195"/>
      <c r="RQR160" s="195"/>
      <c r="RQS160" s="195"/>
      <c r="RQT160" s="195"/>
      <c r="RQU160" s="195"/>
      <c r="RQV160" s="195"/>
      <c r="RQW160" s="195"/>
      <c r="RQX160" s="195"/>
      <c r="RQY160" s="195"/>
      <c r="RQZ160" s="195"/>
      <c r="RRA160" s="195"/>
      <c r="RRB160" s="195"/>
      <c r="RRC160" s="195"/>
      <c r="RRD160" s="195"/>
      <c r="RRE160" s="195"/>
      <c r="RRF160" s="195"/>
      <c r="RRG160" s="195"/>
      <c r="RRH160" s="195"/>
      <c r="RRI160" s="195"/>
      <c r="RRJ160" s="195"/>
      <c r="RRK160" s="195"/>
      <c r="RRL160" s="195"/>
      <c r="RRM160" s="195"/>
      <c r="RRN160" s="195"/>
      <c r="RRO160" s="195"/>
      <c r="RRP160" s="195"/>
      <c r="RRQ160" s="195"/>
      <c r="RRR160" s="195"/>
      <c r="RRS160" s="195"/>
      <c r="RRT160" s="195"/>
      <c r="RRU160" s="195"/>
      <c r="RRV160" s="195"/>
      <c r="RRW160" s="195"/>
      <c r="RRX160" s="195"/>
      <c r="RRY160" s="195"/>
      <c r="RRZ160" s="195"/>
      <c r="RSA160" s="195"/>
      <c r="RSB160" s="195"/>
      <c r="RSC160" s="195"/>
      <c r="RSD160" s="195"/>
      <c r="RSE160" s="195"/>
      <c r="RSF160" s="195"/>
      <c r="RSG160" s="195"/>
      <c r="RSH160" s="195"/>
      <c r="RSI160" s="195"/>
      <c r="RSJ160" s="195"/>
      <c r="RSK160" s="195"/>
      <c r="RSL160" s="195"/>
      <c r="RSM160" s="195"/>
      <c r="RSN160" s="195"/>
      <c r="RSO160" s="195"/>
      <c r="RSP160" s="195"/>
      <c r="RSQ160" s="195"/>
      <c r="RSR160" s="195"/>
      <c r="RSS160" s="195"/>
      <c r="RST160" s="195"/>
      <c r="RSU160" s="195"/>
      <c r="RSV160" s="195"/>
      <c r="RSW160" s="195"/>
      <c r="RSX160" s="195"/>
      <c r="RSY160" s="195"/>
      <c r="RSZ160" s="195"/>
      <c r="RTA160" s="195"/>
      <c r="RTB160" s="195"/>
      <c r="RTC160" s="195"/>
      <c r="RTD160" s="195"/>
      <c r="RTE160" s="195"/>
      <c r="RTF160" s="195"/>
      <c r="RTG160" s="195"/>
      <c r="RTH160" s="195"/>
      <c r="RTI160" s="195"/>
      <c r="RTJ160" s="195"/>
      <c r="RTK160" s="195"/>
      <c r="RTL160" s="195"/>
      <c r="RTM160" s="195"/>
      <c r="RTN160" s="195"/>
      <c r="RTO160" s="195"/>
      <c r="RTP160" s="195"/>
      <c r="RTQ160" s="195"/>
      <c r="RTR160" s="195"/>
      <c r="RTS160" s="195"/>
      <c r="RTT160" s="195"/>
      <c r="RTU160" s="195"/>
      <c r="RTV160" s="195"/>
      <c r="RTW160" s="195"/>
      <c r="RTX160" s="195"/>
      <c r="RTY160" s="195"/>
      <c r="RTZ160" s="195"/>
      <c r="RUA160" s="195"/>
      <c r="RUB160" s="195"/>
      <c r="RUC160" s="195"/>
      <c r="RUD160" s="195"/>
      <c r="RUE160" s="195"/>
      <c r="RUF160" s="195"/>
      <c r="RUG160" s="195"/>
      <c r="RUH160" s="195"/>
      <c r="RUI160" s="195"/>
      <c r="RUJ160" s="195"/>
      <c r="RUK160" s="195"/>
      <c r="RUL160" s="195"/>
      <c r="RUM160" s="195"/>
      <c r="RUN160" s="195"/>
      <c r="RUO160" s="195"/>
      <c r="RUP160" s="195"/>
      <c r="RUQ160" s="195"/>
      <c r="RUR160" s="195"/>
      <c r="RUS160" s="195"/>
      <c r="RUT160" s="195"/>
      <c r="RUU160" s="195"/>
      <c r="RUV160" s="195"/>
      <c r="RUW160" s="195"/>
      <c r="RUX160" s="195"/>
      <c r="RUY160" s="195"/>
      <c r="RUZ160" s="195"/>
      <c r="RVA160" s="195"/>
      <c r="RVB160" s="195"/>
      <c r="RVC160" s="195"/>
      <c r="RVD160" s="195"/>
      <c r="RVE160" s="195"/>
      <c r="RVF160" s="195"/>
      <c r="RVG160" s="195"/>
      <c r="RVH160" s="195"/>
      <c r="RVI160" s="195"/>
      <c r="RVJ160" s="195"/>
      <c r="RVK160" s="195"/>
      <c r="RVL160" s="195"/>
      <c r="RVM160" s="195"/>
      <c r="RVN160" s="195"/>
      <c r="RVO160" s="195"/>
      <c r="RVP160" s="195"/>
      <c r="RVQ160" s="195"/>
      <c r="RVR160" s="195"/>
      <c r="RVS160" s="195"/>
      <c r="RVT160" s="195"/>
      <c r="RVU160" s="195"/>
      <c r="RVV160" s="195"/>
      <c r="RVW160" s="195"/>
      <c r="RVX160" s="195"/>
      <c r="RVY160" s="195"/>
      <c r="RVZ160" s="195"/>
      <c r="RWA160" s="195"/>
      <c r="RWB160" s="195"/>
      <c r="RWC160" s="195"/>
      <c r="RWD160" s="195"/>
      <c r="RWE160" s="195"/>
      <c r="RWF160" s="195"/>
      <c r="RWG160" s="195"/>
      <c r="RWH160" s="195"/>
      <c r="RWI160" s="195"/>
      <c r="RWJ160" s="195"/>
      <c r="RWK160" s="195"/>
      <c r="RWL160" s="195"/>
      <c r="RWM160" s="195"/>
      <c r="RWN160" s="195"/>
      <c r="RWO160" s="195"/>
      <c r="RWP160" s="195"/>
      <c r="RWQ160" s="195"/>
      <c r="RWR160" s="195"/>
      <c r="RWS160" s="195"/>
      <c r="RWT160" s="195"/>
      <c r="RWU160" s="195"/>
      <c r="RWV160" s="195"/>
      <c r="RWW160" s="195"/>
      <c r="RWX160" s="195"/>
      <c r="RWY160" s="195"/>
      <c r="RWZ160" s="195"/>
      <c r="RXA160" s="195"/>
      <c r="RXB160" s="195"/>
      <c r="RXC160" s="195"/>
      <c r="RXD160" s="195"/>
      <c r="RXE160" s="195"/>
      <c r="RXF160" s="195"/>
      <c r="RXG160" s="195"/>
      <c r="RXH160" s="195"/>
      <c r="RXI160" s="195"/>
      <c r="RXJ160" s="195"/>
      <c r="RXK160" s="195"/>
      <c r="RXL160" s="195"/>
      <c r="RXM160" s="195"/>
      <c r="RXN160" s="195"/>
      <c r="RXO160" s="195"/>
      <c r="RXP160" s="195"/>
      <c r="RXQ160" s="195"/>
      <c r="RXR160" s="195"/>
      <c r="RXS160" s="195"/>
      <c r="RXT160" s="195"/>
      <c r="RXU160" s="195"/>
      <c r="RXV160" s="195"/>
      <c r="RXW160" s="195"/>
      <c r="RXX160" s="195"/>
      <c r="RXY160" s="195"/>
      <c r="RXZ160" s="195"/>
      <c r="RYA160" s="195"/>
      <c r="RYB160" s="195"/>
      <c r="RYC160" s="195"/>
      <c r="RYD160" s="195"/>
      <c r="RYE160" s="195"/>
      <c r="RYF160" s="195"/>
      <c r="RYG160" s="195"/>
      <c r="RYH160" s="195"/>
      <c r="RYI160" s="195"/>
      <c r="RYJ160" s="195"/>
      <c r="RYK160" s="195"/>
      <c r="RYL160" s="195"/>
      <c r="RYM160" s="195"/>
      <c r="RYN160" s="195"/>
      <c r="RYO160" s="195"/>
      <c r="RYP160" s="195"/>
      <c r="RYQ160" s="195"/>
      <c r="RYR160" s="195"/>
      <c r="RYS160" s="195"/>
      <c r="RYT160" s="195"/>
      <c r="RYU160" s="195"/>
      <c r="RYV160" s="195"/>
      <c r="RYW160" s="195"/>
      <c r="RYX160" s="195"/>
      <c r="RYY160" s="195"/>
      <c r="RYZ160" s="195"/>
      <c r="RZA160" s="195"/>
      <c r="RZB160" s="195"/>
      <c r="RZC160" s="195"/>
      <c r="RZD160" s="195"/>
      <c r="RZE160" s="195"/>
      <c r="RZF160" s="195"/>
      <c r="RZG160" s="195"/>
      <c r="RZH160" s="195"/>
      <c r="RZI160" s="195"/>
      <c r="RZJ160" s="195"/>
      <c r="RZK160" s="195"/>
      <c r="RZL160" s="195"/>
      <c r="RZM160" s="195"/>
      <c r="RZN160" s="195"/>
      <c r="RZO160" s="195"/>
      <c r="RZP160" s="195"/>
      <c r="RZQ160" s="195"/>
      <c r="RZR160" s="195"/>
      <c r="RZS160" s="195"/>
      <c r="RZT160" s="195"/>
      <c r="RZU160" s="195"/>
      <c r="RZV160" s="195"/>
      <c r="RZW160" s="195"/>
      <c r="RZX160" s="195"/>
      <c r="RZY160" s="195"/>
      <c r="RZZ160" s="195"/>
      <c r="SAA160" s="195"/>
      <c r="SAB160" s="195"/>
      <c r="SAC160" s="195"/>
      <c r="SAD160" s="195"/>
      <c r="SAE160" s="195"/>
      <c r="SAF160" s="195"/>
      <c r="SAG160" s="195"/>
      <c r="SAH160" s="195"/>
      <c r="SAI160" s="195"/>
      <c r="SAJ160" s="195"/>
      <c r="SAK160" s="195"/>
      <c r="SAL160" s="195"/>
      <c r="SAM160" s="195"/>
      <c r="SAN160" s="195"/>
      <c r="SAO160" s="195"/>
      <c r="SAP160" s="195"/>
      <c r="SAQ160" s="195"/>
      <c r="SAR160" s="195"/>
      <c r="SAS160" s="195"/>
      <c r="SAT160" s="195"/>
      <c r="SAU160" s="195"/>
      <c r="SAV160" s="195"/>
      <c r="SAW160" s="195"/>
      <c r="SAX160" s="195"/>
      <c r="SAY160" s="195"/>
      <c r="SAZ160" s="195"/>
      <c r="SBA160" s="195"/>
      <c r="SBB160" s="195"/>
      <c r="SBC160" s="195"/>
      <c r="SBD160" s="195"/>
      <c r="SBE160" s="195"/>
      <c r="SBF160" s="195"/>
      <c r="SBG160" s="195"/>
      <c r="SBH160" s="195"/>
      <c r="SBI160" s="195"/>
      <c r="SBJ160" s="195"/>
      <c r="SBK160" s="195"/>
      <c r="SBL160" s="195"/>
      <c r="SBM160" s="195"/>
      <c r="SBN160" s="195"/>
      <c r="SBO160" s="195"/>
      <c r="SBP160" s="195"/>
      <c r="SBQ160" s="195"/>
      <c r="SBR160" s="195"/>
      <c r="SBS160" s="195"/>
      <c r="SBT160" s="195"/>
      <c r="SBU160" s="195"/>
      <c r="SBV160" s="195"/>
      <c r="SBW160" s="195"/>
      <c r="SBX160" s="195"/>
      <c r="SBY160" s="195"/>
      <c r="SBZ160" s="195"/>
      <c r="SCA160" s="195"/>
      <c r="SCB160" s="195"/>
      <c r="SCC160" s="195"/>
      <c r="SCD160" s="195"/>
      <c r="SCE160" s="195"/>
      <c r="SCF160" s="195"/>
      <c r="SCG160" s="195"/>
      <c r="SCH160" s="195"/>
      <c r="SCI160" s="195"/>
      <c r="SCJ160" s="195"/>
      <c r="SCK160" s="195"/>
      <c r="SCL160" s="195"/>
      <c r="SCM160" s="195"/>
      <c r="SCN160" s="195"/>
      <c r="SCO160" s="195"/>
      <c r="SCP160" s="195"/>
      <c r="SCQ160" s="195"/>
      <c r="SCR160" s="195"/>
      <c r="SCS160" s="195"/>
      <c r="SCT160" s="195"/>
      <c r="SCU160" s="195"/>
      <c r="SCV160" s="195"/>
      <c r="SCW160" s="195"/>
      <c r="SCX160" s="195"/>
      <c r="SCY160" s="195"/>
      <c r="SCZ160" s="195"/>
      <c r="SDA160" s="195"/>
      <c r="SDB160" s="195"/>
      <c r="SDC160" s="195"/>
      <c r="SDD160" s="195"/>
      <c r="SDE160" s="195"/>
      <c r="SDF160" s="195"/>
      <c r="SDG160" s="195"/>
      <c r="SDH160" s="195"/>
      <c r="SDI160" s="195"/>
      <c r="SDJ160" s="195"/>
      <c r="SDK160" s="195"/>
      <c r="SDL160" s="195"/>
      <c r="SDM160" s="195"/>
      <c r="SDN160" s="195"/>
      <c r="SDO160" s="195"/>
      <c r="SDP160" s="195"/>
      <c r="SDQ160" s="195"/>
      <c r="SDR160" s="195"/>
      <c r="SDS160" s="195"/>
      <c r="SDT160" s="195"/>
      <c r="SDU160" s="195"/>
      <c r="SDV160" s="195"/>
      <c r="SDW160" s="195"/>
      <c r="SDX160" s="195"/>
      <c r="SDY160" s="195"/>
      <c r="SDZ160" s="195"/>
      <c r="SEA160" s="195"/>
      <c r="SEB160" s="195"/>
      <c r="SEC160" s="195"/>
      <c r="SED160" s="195"/>
      <c r="SEE160" s="195"/>
      <c r="SEF160" s="195"/>
      <c r="SEG160" s="195"/>
      <c r="SEH160" s="195"/>
      <c r="SEI160" s="195"/>
      <c r="SEJ160" s="195"/>
      <c r="SEK160" s="195"/>
      <c r="SEL160" s="195"/>
      <c r="SEM160" s="195"/>
      <c r="SEN160" s="195"/>
      <c r="SEO160" s="195"/>
      <c r="SEP160" s="195"/>
      <c r="SEQ160" s="195"/>
      <c r="SER160" s="195"/>
      <c r="SES160" s="195"/>
      <c r="SET160" s="195"/>
      <c r="SEU160" s="195"/>
      <c r="SEV160" s="195"/>
      <c r="SEW160" s="195"/>
      <c r="SEX160" s="195"/>
      <c r="SEY160" s="195"/>
      <c r="SEZ160" s="195"/>
      <c r="SFA160" s="195"/>
      <c r="SFB160" s="195"/>
      <c r="SFC160" s="195"/>
      <c r="SFD160" s="195"/>
      <c r="SFE160" s="195"/>
      <c r="SFF160" s="195"/>
      <c r="SFG160" s="195"/>
      <c r="SFH160" s="195"/>
      <c r="SFI160" s="195"/>
      <c r="SFJ160" s="195"/>
      <c r="SFK160" s="195"/>
      <c r="SFL160" s="195"/>
      <c r="SFM160" s="195"/>
      <c r="SFN160" s="195"/>
      <c r="SFO160" s="195"/>
      <c r="SFP160" s="195"/>
      <c r="SFQ160" s="195"/>
      <c r="SFR160" s="195"/>
      <c r="SFS160" s="195"/>
      <c r="SFT160" s="195"/>
      <c r="SFU160" s="195"/>
      <c r="SFV160" s="195"/>
      <c r="SFW160" s="195"/>
      <c r="SFX160" s="195"/>
      <c r="SFY160" s="195"/>
      <c r="SFZ160" s="195"/>
      <c r="SGA160" s="195"/>
      <c r="SGB160" s="195"/>
      <c r="SGC160" s="195"/>
      <c r="SGD160" s="195"/>
      <c r="SGE160" s="195"/>
      <c r="SGF160" s="195"/>
      <c r="SGG160" s="195"/>
      <c r="SGH160" s="195"/>
      <c r="SGI160" s="195"/>
      <c r="SGJ160" s="195"/>
      <c r="SGK160" s="195"/>
      <c r="SGL160" s="195"/>
      <c r="SGM160" s="195"/>
      <c r="SGN160" s="195"/>
      <c r="SGO160" s="195"/>
      <c r="SGP160" s="195"/>
      <c r="SGQ160" s="195"/>
      <c r="SGR160" s="195"/>
      <c r="SGS160" s="195"/>
      <c r="SGT160" s="195"/>
      <c r="SGU160" s="195"/>
      <c r="SGV160" s="195"/>
      <c r="SGW160" s="195"/>
      <c r="SGX160" s="195"/>
      <c r="SGY160" s="195"/>
      <c r="SGZ160" s="195"/>
      <c r="SHA160" s="195"/>
      <c r="SHB160" s="195"/>
      <c r="SHC160" s="195"/>
      <c r="SHD160" s="195"/>
      <c r="SHE160" s="195"/>
      <c r="SHF160" s="195"/>
      <c r="SHG160" s="195"/>
      <c r="SHH160" s="195"/>
      <c r="SHI160" s="195"/>
      <c r="SHJ160" s="195"/>
      <c r="SHK160" s="195"/>
      <c r="SHL160" s="195"/>
      <c r="SHM160" s="195"/>
      <c r="SHN160" s="195"/>
      <c r="SHO160" s="195"/>
      <c r="SHP160" s="195"/>
      <c r="SHQ160" s="195"/>
      <c r="SHR160" s="195"/>
      <c r="SHS160" s="195"/>
      <c r="SHT160" s="195"/>
      <c r="SHU160" s="195"/>
      <c r="SHV160" s="195"/>
      <c r="SHW160" s="195"/>
      <c r="SHX160" s="195"/>
      <c r="SHY160" s="195"/>
      <c r="SHZ160" s="195"/>
      <c r="SIA160" s="195"/>
      <c r="SIB160" s="195"/>
      <c r="SIC160" s="195"/>
      <c r="SID160" s="195"/>
      <c r="SIE160" s="195"/>
      <c r="SIF160" s="195"/>
      <c r="SIG160" s="195"/>
      <c r="SIH160" s="195"/>
      <c r="SII160" s="195"/>
      <c r="SIJ160" s="195"/>
      <c r="SIK160" s="195"/>
      <c r="SIL160" s="195"/>
      <c r="SIM160" s="195"/>
      <c r="SIN160" s="195"/>
      <c r="SIO160" s="195"/>
      <c r="SIP160" s="195"/>
      <c r="SIQ160" s="195"/>
      <c r="SIR160" s="195"/>
      <c r="SIS160" s="195"/>
      <c r="SIT160" s="195"/>
      <c r="SIU160" s="195"/>
      <c r="SIV160" s="195"/>
      <c r="SIW160" s="195"/>
      <c r="SIX160" s="195"/>
      <c r="SIY160" s="195"/>
      <c r="SIZ160" s="195"/>
      <c r="SJA160" s="195"/>
      <c r="SJB160" s="195"/>
      <c r="SJC160" s="195"/>
      <c r="SJD160" s="195"/>
      <c r="SJE160" s="195"/>
      <c r="SJF160" s="195"/>
      <c r="SJG160" s="195"/>
      <c r="SJH160" s="195"/>
      <c r="SJI160" s="195"/>
      <c r="SJJ160" s="195"/>
      <c r="SJK160" s="195"/>
      <c r="SJL160" s="195"/>
      <c r="SJM160" s="195"/>
      <c r="SJN160" s="195"/>
      <c r="SJO160" s="195"/>
      <c r="SJP160" s="195"/>
      <c r="SJQ160" s="195"/>
      <c r="SJR160" s="195"/>
      <c r="SJS160" s="195"/>
      <c r="SJT160" s="195"/>
      <c r="SJU160" s="195"/>
      <c r="SJV160" s="195"/>
      <c r="SJW160" s="195"/>
      <c r="SJX160" s="195"/>
      <c r="SJY160" s="195"/>
      <c r="SJZ160" s="195"/>
      <c r="SKA160" s="195"/>
      <c r="SKB160" s="195"/>
      <c r="SKC160" s="195"/>
      <c r="SKD160" s="195"/>
      <c r="SKE160" s="195"/>
      <c r="SKF160" s="195"/>
      <c r="SKG160" s="195"/>
      <c r="SKH160" s="195"/>
      <c r="SKI160" s="195"/>
      <c r="SKJ160" s="195"/>
      <c r="SKK160" s="195"/>
      <c r="SKL160" s="195"/>
      <c r="SKM160" s="195"/>
      <c r="SKN160" s="195"/>
      <c r="SKO160" s="195"/>
      <c r="SKP160" s="195"/>
      <c r="SKQ160" s="195"/>
      <c r="SKR160" s="195"/>
      <c r="SKS160" s="195"/>
      <c r="SKT160" s="195"/>
      <c r="SKU160" s="195"/>
      <c r="SKV160" s="195"/>
      <c r="SKW160" s="195"/>
      <c r="SKX160" s="195"/>
      <c r="SKY160" s="195"/>
      <c r="SKZ160" s="195"/>
      <c r="SLA160" s="195"/>
      <c r="SLB160" s="195"/>
      <c r="SLC160" s="195"/>
      <c r="SLD160" s="195"/>
      <c r="SLE160" s="195"/>
      <c r="SLF160" s="195"/>
      <c r="SLG160" s="195"/>
      <c r="SLH160" s="195"/>
      <c r="SLI160" s="195"/>
      <c r="SLJ160" s="195"/>
      <c r="SLK160" s="195"/>
      <c r="SLL160" s="195"/>
      <c r="SLM160" s="195"/>
      <c r="SLN160" s="195"/>
      <c r="SLO160" s="195"/>
      <c r="SLP160" s="195"/>
      <c r="SLQ160" s="195"/>
      <c r="SLR160" s="195"/>
      <c r="SLS160" s="195"/>
      <c r="SLT160" s="195"/>
      <c r="SLU160" s="195"/>
      <c r="SLV160" s="195"/>
      <c r="SLW160" s="195"/>
      <c r="SLX160" s="195"/>
      <c r="SLY160" s="195"/>
      <c r="SLZ160" s="195"/>
      <c r="SMA160" s="195"/>
      <c r="SMB160" s="195"/>
      <c r="SMC160" s="195"/>
      <c r="SMD160" s="195"/>
      <c r="SME160" s="195"/>
      <c r="SMF160" s="195"/>
      <c r="SMG160" s="195"/>
      <c r="SMH160" s="195"/>
      <c r="SMI160" s="195"/>
      <c r="SMJ160" s="195"/>
      <c r="SMK160" s="195"/>
      <c r="SML160" s="195"/>
      <c r="SMM160" s="195"/>
      <c r="SMN160" s="195"/>
      <c r="SMO160" s="195"/>
      <c r="SMP160" s="195"/>
      <c r="SMQ160" s="195"/>
      <c r="SMR160" s="195"/>
      <c r="SMS160" s="195"/>
      <c r="SMT160" s="195"/>
      <c r="SMU160" s="195"/>
      <c r="SMV160" s="195"/>
      <c r="SMW160" s="195"/>
      <c r="SMX160" s="195"/>
      <c r="SMY160" s="195"/>
      <c r="SMZ160" s="195"/>
      <c r="SNA160" s="195"/>
      <c r="SNB160" s="195"/>
      <c r="SNC160" s="195"/>
      <c r="SND160" s="195"/>
      <c r="SNE160" s="195"/>
      <c r="SNF160" s="195"/>
      <c r="SNG160" s="195"/>
      <c r="SNH160" s="195"/>
      <c r="SNI160" s="195"/>
      <c r="SNJ160" s="195"/>
      <c r="SNK160" s="195"/>
      <c r="SNL160" s="195"/>
      <c r="SNM160" s="195"/>
      <c r="SNN160" s="195"/>
      <c r="SNO160" s="195"/>
      <c r="SNP160" s="195"/>
      <c r="SNQ160" s="195"/>
      <c r="SNR160" s="195"/>
      <c r="SNS160" s="195"/>
      <c r="SNT160" s="195"/>
      <c r="SNU160" s="195"/>
      <c r="SNV160" s="195"/>
      <c r="SNW160" s="195"/>
      <c r="SNX160" s="195"/>
      <c r="SNY160" s="195"/>
      <c r="SNZ160" s="195"/>
      <c r="SOA160" s="195"/>
      <c r="SOB160" s="195"/>
      <c r="SOC160" s="195"/>
      <c r="SOD160" s="195"/>
      <c r="SOE160" s="195"/>
      <c r="SOF160" s="195"/>
      <c r="SOG160" s="195"/>
      <c r="SOH160" s="195"/>
      <c r="SOI160" s="195"/>
      <c r="SOJ160" s="195"/>
      <c r="SOK160" s="195"/>
      <c r="SOL160" s="195"/>
      <c r="SOM160" s="195"/>
      <c r="SON160" s="195"/>
      <c r="SOO160" s="195"/>
      <c r="SOP160" s="195"/>
      <c r="SOQ160" s="195"/>
      <c r="SOR160" s="195"/>
      <c r="SOS160" s="195"/>
      <c r="SOT160" s="195"/>
      <c r="SOU160" s="195"/>
      <c r="SOV160" s="195"/>
      <c r="SOW160" s="195"/>
      <c r="SOX160" s="195"/>
      <c r="SOY160" s="195"/>
      <c r="SOZ160" s="195"/>
      <c r="SPA160" s="195"/>
      <c r="SPB160" s="195"/>
      <c r="SPC160" s="195"/>
      <c r="SPD160" s="195"/>
      <c r="SPE160" s="195"/>
      <c r="SPF160" s="195"/>
      <c r="SPG160" s="195"/>
      <c r="SPH160" s="195"/>
      <c r="SPI160" s="195"/>
      <c r="SPJ160" s="195"/>
      <c r="SPK160" s="195"/>
      <c r="SPL160" s="195"/>
      <c r="SPM160" s="195"/>
      <c r="SPN160" s="195"/>
      <c r="SPO160" s="195"/>
      <c r="SPP160" s="195"/>
      <c r="SPQ160" s="195"/>
      <c r="SPR160" s="195"/>
      <c r="SPS160" s="195"/>
      <c r="SPT160" s="195"/>
      <c r="SPU160" s="195"/>
      <c r="SPV160" s="195"/>
      <c r="SPW160" s="195"/>
      <c r="SPX160" s="195"/>
      <c r="SPY160" s="195"/>
      <c r="SPZ160" s="195"/>
      <c r="SQA160" s="195"/>
      <c r="SQB160" s="195"/>
      <c r="SQC160" s="195"/>
      <c r="SQD160" s="195"/>
      <c r="SQE160" s="195"/>
      <c r="SQF160" s="195"/>
      <c r="SQG160" s="195"/>
      <c r="SQH160" s="195"/>
      <c r="SQI160" s="195"/>
      <c r="SQJ160" s="195"/>
      <c r="SQK160" s="195"/>
      <c r="SQL160" s="195"/>
      <c r="SQM160" s="195"/>
      <c r="SQN160" s="195"/>
      <c r="SQO160" s="195"/>
      <c r="SQP160" s="195"/>
      <c r="SQQ160" s="195"/>
      <c r="SQR160" s="195"/>
      <c r="SQS160" s="195"/>
      <c r="SQT160" s="195"/>
      <c r="SQU160" s="195"/>
      <c r="SQV160" s="195"/>
      <c r="SQW160" s="195"/>
      <c r="SQX160" s="195"/>
      <c r="SQY160" s="195"/>
      <c r="SQZ160" s="195"/>
      <c r="SRA160" s="195"/>
      <c r="SRB160" s="195"/>
      <c r="SRC160" s="195"/>
      <c r="SRD160" s="195"/>
      <c r="SRE160" s="195"/>
      <c r="SRF160" s="195"/>
      <c r="SRG160" s="195"/>
      <c r="SRH160" s="195"/>
      <c r="SRI160" s="195"/>
      <c r="SRJ160" s="195"/>
      <c r="SRK160" s="195"/>
      <c r="SRL160" s="195"/>
      <c r="SRM160" s="195"/>
      <c r="SRN160" s="195"/>
      <c r="SRO160" s="195"/>
      <c r="SRP160" s="195"/>
      <c r="SRQ160" s="195"/>
      <c r="SRR160" s="195"/>
      <c r="SRS160" s="195"/>
      <c r="SRT160" s="195"/>
      <c r="SRU160" s="195"/>
      <c r="SRV160" s="195"/>
      <c r="SRW160" s="195"/>
      <c r="SRX160" s="195"/>
      <c r="SRY160" s="195"/>
      <c r="SRZ160" s="195"/>
      <c r="SSA160" s="195"/>
      <c r="SSB160" s="195"/>
      <c r="SSC160" s="195"/>
      <c r="SSD160" s="195"/>
      <c r="SSE160" s="195"/>
      <c r="SSF160" s="195"/>
      <c r="SSG160" s="195"/>
      <c r="SSH160" s="195"/>
      <c r="SSI160" s="195"/>
      <c r="SSJ160" s="195"/>
      <c r="SSK160" s="195"/>
      <c r="SSL160" s="195"/>
      <c r="SSM160" s="195"/>
      <c r="SSN160" s="195"/>
      <c r="SSO160" s="195"/>
      <c r="SSP160" s="195"/>
      <c r="SSQ160" s="195"/>
      <c r="SSR160" s="195"/>
      <c r="SSS160" s="195"/>
      <c r="SST160" s="195"/>
      <c r="SSU160" s="195"/>
      <c r="SSV160" s="195"/>
      <c r="SSW160" s="195"/>
      <c r="SSX160" s="195"/>
      <c r="SSY160" s="195"/>
      <c r="SSZ160" s="195"/>
      <c r="STA160" s="195"/>
      <c r="STB160" s="195"/>
      <c r="STC160" s="195"/>
      <c r="STD160" s="195"/>
      <c r="STE160" s="195"/>
      <c r="STF160" s="195"/>
      <c r="STG160" s="195"/>
      <c r="STH160" s="195"/>
      <c r="STI160" s="195"/>
      <c r="STJ160" s="195"/>
      <c r="STK160" s="195"/>
      <c r="STL160" s="195"/>
      <c r="STM160" s="195"/>
      <c r="STN160" s="195"/>
      <c r="STO160" s="195"/>
      <c r="STP160" s="195"/>
      <c r="STQ160" s="195"/>
      <c r="STR160" s="195"/>
      <c r="STS160" s="195"/>
      <c r="STT160" s="195"/>
      <c r="STU160" s="195"/>
      <c r="STV160" s="195"/>
      <c r="STW160" s="195"/>
      <c r="STX160" s="195"/>
      <c r="STY160" s="195"/>
      <c r="STZ160" s="195"/>
      <c r="SUA160" s="195"/>
      <c r="SUB160" s="195"/>
      <c r="SUC160" s="195"/>
      <c r="SUD160" s="195"/>
      <c r="SUE160" s="195"/>
      <c r="SUF160" s="195"/>
      <c r="SUG160" s="195"/>
      <c r="SUH160" s="195"/>
      <c r="SUI160" s="195"/>
      <c r="SUJ160" s="195"/>
      <c r="SUK160" s="195"/>
      <c r="SUL160" s="195"/>
      <c r="SUM160" s="195"/>
      <c r="SUN160" s="195"/>
      <c r="SUO160" s="195"/>
      <c r="SUP160" s="195"/>
      <c r="SUQ160" s="195"/>
      <c r="SUR160" s="195"/>
      <c r="SUS160" s="195"/>
      <c r="SUT160" s="195"/>
      <c r="SUU160" s="195"/>
      <c r="SUV160" s="195"/>
      <c r="SUW160" s="195"/>
      <c r="SUX160" s="195"/>
      <c r="SUY160" s="195"/>
      <c r="SUZ160" s="195"/>
      <c r="SVA160" s="195"/>
      <c r="SVB160" s="195"/>
      <c r="SVC160" s="195"/>
      <c r="SVD160" s="195"/>
      <c r="SVE160" s="195"/>
      <c r="SVF160" s="195"/>
      <c r="SVG160" s="195"/>
      <c r="SVH160" s="195"/>
      <c r="SVI160" s="195"/>
      <c r="SVJ160" s="195"/>
      <c r="SVK160" s="195"/>
      <c r="SVL160" s="195"/>
      <c r="SVM160" s="195"/>
      <c r="SVN160" s="195"/>
      <c r="SVO160" s="195"/>
      <c r="SVP160" s="195"/>
      <c r="SVQ160" s="195"/>
      <c r="SVR160" s="195"/>
      <c r="SVS160" s="195"/>
      <c r="SVT160" s="195"/>
      <c r="SVU160" s="195"/>
      <c r="SVV160" s="195"/>
      <c r="SVW160" s="195"/>
      <c r="SVX160" s="195"/>
      <c r="SVY160" s="195"/>
      <c r="SVZ160" s="195"/>
      <c r="SWA160" s="195"/>
      <c r="SWB160" s="195"/>
      <c r="SWC160" s="195"/>
      <c r="SWD160" s="195"/>
      <c r="SWE160" s="195"/>
      <c r="SWF160" s="195"/>
      <c r="SWG160" s="195"/>
      <c r="SWH160" s="195"/>
      <c r="SWI160" s="195"/>
      <c r="SWJ160" s="195"/>
      <c r="SWK160" s="195"/>
      <c r="SWL160" s="195"/>
      <c r="SWM160" s="195"/>
      <c r="SWN160" s="195"/>
      <c r="SWO160" s="195"/>
      <c r="SWP160" s="195"/>
      <c r="SWQ160" s="195"/>
      <c r="SWR160" s="195"/>
      <c r="SWS160" s="195"/>
      <c r="SWT160" s="195"/>
      <c r="SWU160" s="195"/>
      <c r="SWV160" s="195"/>
      <c r="SWW160" s="195"/>
      <c r="SWX160" s="195"/>
      <c r="SWY160" s="195"/>
      <c r="SWZ160" s="195"/>
      <c r="SXA160" s="195"/>
      <c r="SXB160" s="195"/>
      <c r="SXC160" s="195"/>
      <c r="SXD160" s="195"/>
      <c r="SXE160" s="195"/>
      <c r="SXF160" s="195"/>
      <c r="SXG160" s="195"/>
      <c r="SXH160" s="195"/>
      <c r="SXI160" s="195"/>
      <c r="SXJ160" s="195"/>
      <c r="SXK160" s="195"/>
      <c r="SXL160" s="195"/>
      <c r="SXM160" s="195"/>
      <c r="SXN160" s="195"/>
      <c r="SXO160" s="195"/>
      <c r="SXP160" s="195"/>
      <c r="SXQ160" s="195"/>
      <c r="SXR160" s="195"/>
      <c r="SXS160" s="195"/>
      <c r="SXT160" s="195"/>
      <c r="SXU160" s="195"/>
      <c r="SXV160" s="195"/>
      <c r="SXW160" s="195"/>
      <c r="SXX160" s="195"/>
      <c r="SXY160" s="195"/>
      <c r="SXZ160" s="195"/>
      <c r="SYA160" s="195"/>
      <c r="SYB160" s="195"/>
      <c r="SYC160" s="195"/>
      <c r="SYD160" s="195"/>
      <c r="SYE160" s="195"/>
      <c r="SYF160" s="195"/>
      <c r="SYG160" s="195"/>
      <c r="SYH160" s="195"/>
      <c r="SYI160" s="195"/>
      <c r="SYJ160" s="195"/>
      <c r="SYK160" s="195"/>
      <c r="SYL160" s="195"/>
      <c r="SYM160" s="195"/>
      <c r="SYN160" s="195"/>
      <c r="SYO160" s="195"/>
      <c r="SYP160" s="195"/>
      <c r="SYQ160" s="195"/>
      <c r="SYR160" s="195"/>
      <c r="SYS160" s="195"/>
      <c r="SYT160" s="195"/>
      <c r="SYU160" s="195"/>
      <c r="SYV160" s="195"/>
      <c r="SYW160" s="195"/>
      <c r="SYX160" s="195"/>
      <c r="SYY160" s="195"/>
      <c r="SYZ160" s="195"/>
      <c r="SZA160" s="195"/>
      <c r="SZB160" s="195"/>
      <c r="SZC160" s="195"/>
      <c r="SZD160" s="195"/>
      <c r="SZE160" s="195"/>
      <c r="SZF160" s="195"/>
      <c r="SZG160" s="195"/>
      <c r="SZH160" s="195"/>
      <c r="SZI160" s="195"/>
      <c r="SZJ160" s="195"/>
      <c r="SZK160" s="195"/>
      <c r="SZL160" s="195"/>
      <c r="SZM160" s="195"/>
      <c r="SZN160" s="195"/>
      <c r="SZO160" s="195"/>
      <c r="SZP160" s="195"/>
      <c r="SZQ160" s="195"/>
      <c r="SZR160" s="195"/>
      <c r="SZS160" s="195"/>
      <c r="SZT160" s="195"/>
      <c r="SZU160" s="195"/>
      <c r="SZV160" s="195"/>
      <c r="SZW160" s="195"/>
      <c r="SZX160" s="195"/>
      <c r="SZY160" s="195"/>
      <c r="SZZ160" s="195"/>
      <c r="TAA160" s="195"/>
      <c r="TAB160" s="195"/>
      <c r="TAC160" s="195"/>
      <c r="TAD160" s="195"/>
      <c r="TAE160" s="195"/>
      <c r="TAF160" s="195"/>
      <c r="TAG160" s="195"/>
      <c r="TAH160" s="195"/>
      <c r="TAI160" s="195"/>
      <c r="TAJ160" s="195"/>
      <c r="TAK160" s="195"/>
      <c r="TAL160" s="195"/>
      <c r="TAM160" s="195"/>
      <c r="TAN160" s="195"/>
      <c r="TAO160" s="195"/>
      <c r="TAP160" s="195"/>
      <c r="TAQ160" s="195"/>
      <c r="TAR160" s="195"/>
      <c r="TAS160" s="195"/>
      <c r="TAT160" s="195"/>
      <c r="TAU160" s="195"/>
      <c r="TAV160" s="195"/>
      <c r="TAW160" s="195"/>
      <c r="TAX160" s="195"/>
      <c r="TAY160" s="195"/>
      <c r="TAZ160" s="195"/>
      <c r="TBA160" s="195"/>
      <c r="TBB160" s="195"/>
      <c r="TBC160" s="195"/>
      <c r="TBD160" s="195"/>
      <c r="TBE160" s="195"/>
      <c r="TBF160" s="195"/>
      <c r="TBG160" s="195"/>
      <c r="TBH160" s="195"/>
      <c r="TBI160" s="195"/>
      <c r="TBJ160" s="195"/>
      <c r="TBK160" s="195"/>
      <c r="TBL160" s="195"/>
      <c r="TBM160" s="195"/>
      <c r="TBN160" s="195"/>
      <c r="TBO160" s="195"/>
      <c r="TBP160" s="195"/>
      <c r="TBQ160" s="195"/>
      <c r="TBR160" s="195"/>
      <c r="TBS160" s="195"/>
      <c r="TBT160" s="195"/>
      <c r="TBU160" s="195"/>
      <c r="TBV160" s="195"/>
      <c r="TBW160" s="195"/>
      <c r="TBX160" s="195"/>
      <c r="TBY160" s="195"/>
      <c r="TBZ160" s="195"/>
      <c r="TCA160" s="195"/>
      <c r="TCB160" s="195"/>
      <c r="TCC160" s="195"/>
      <c r="TCD160" s="195"/>
      <c r="TCE160" s="195"/>
      <c r="TCF160" s="195"/>
      <c r="TCG160" s="195"/>
      <c r="TCH160" s="195"/>
      <c r="TCI160" s="195"/>
      <c r="TCJ160" s="195"/>
      <c r="TCK160" s="195"/>
      <c r="TCL160" s="195"/>
      <c r="TCM160" s="195"/>
      <c r="TCN160" s="195"/>
      <c r="TCO160" s="195"/>
      <c r="TCP160" s="195"/>
      <c r="TCQ160" s="195"/>
      <c r="TCR160" s="195"/>
      <c r="TCS160" s="195"/>
      <c r="TCT160" s="195"/>
      <c r="TCU160" s="195"/>
      <c r="TCV160" s="195"/>
      <c r="TCW160" s="195"/>
      <c r="TCX160" s="195"/>
      <c r="TCY160" s="195"/>
      <c r="TCZ160" s="195"/>
      <c r="TDA160" s="195"/>
      <c r="TDB160" s="195"/>
      <c r="TDC160" s="195"/>
      <c r="TDD160" s="195"/>
      <c r="TDE160" s="195"/>
      <c r="TDF160" s="195"/>
      <c r="TDG160" s="195"/>
      <c r="TDH160" s="195"/>
      <c r="TDI160" s="195"/>
      <c r="TDJ160" s="195"/>
      <c r="TDK160" s="195"/>
      <c r="TDL160" s="195"/>
      <c r="TDM160" s="195"/>
      <c r="TDN160" s="195"/>
      <c r="TDO160" s="195"/>
      <c r="TDP160" s="195"/>
      <c r="TDQ160" s="195"/>
      <c r="TDR160" s="195"/>
      <c r="TDS160" s="195"/>
      <c r="TDT160" s="195"/>
      <c r="TDU160" s="195"/>
      <c r="TDV160" s="195"/>
      <c r="TDW160" s="195"/>
      <c r="TDX160" s="195"/>
      <c r="TDY160" s="195"/>
      <c r="TDZ160" s="195"/>
      <c r="TEA160" s="195"/>
      <c r="TEB160" s="195"/>
      <c r="TEC160" s="195"/>
      <c r="TED160" s="195"/>
      <c r="TEE160" s="195"/>
      <c r="TEF160" s="195"/>
      <c r="TEG160" s="195"/>
      <c r="TEH160" s="195"/>
      <c r="TEI160" s="195"/>
      <c r="TEJ160" s="195"/>
      <c r="TEK160" s="195"/>
      <c r="TEL160" s="195"/>
      <c r="TEM160" s="195"/>
      <c r="TEN160" s="195"/>
      <c r="TEO160" s="195"/>
      <c r="TEP160" s="195"/>
      <c r="TEQ160" s="195"/>
      <c r="TER160" s="195"/>
      <c r="TES160" s="195"/>
      <c r="TET160" s="195"/>
      <c r="TEU160" s="195"/>
      <c r="TEV160" s="195"/>
      <c r="TEW160" s="195"/>
      <c r="TEX160" s="195"/>
      <c r="TEY160" s="195"/>
      <c r="TEZ160" s="195"/>
      <c r="TFA160" s="195"/>
      <c r="TFB160" s="195"/>
      <c r="TFC160" s="195"/>
      <c r="TFD160" s="195"/>
      <c r="TFE160" s="195"/>
      <c r="TFF160" s="195"/>
      <c r="TFG160" s="195"/>
      <c r="TFH160" s="195"/>
      <c r="TFI160" s="195"/>
      <c r="TFJ160" s="195"/>
      <c r="TFK160" s="195"/>
      <c r="TFL160" s="195"/>
      <c r="TFM160" s="195"/>
      <c r="TFN160" s="195"/>
      <c r="TFO160" s="195"/>
      <c r="TFP160" s="195"/>
      <c r="TFQ160" s="195"/>
      <c r="TFR160" s="195"/>
      <c r="TFS160" s="195"/>
      <c r="TFT160" s="195"/>
      <c r="TFU160" s="195"/>
      <c r="TFV160" s="195"/>
      <c r="TFW160" s="195"/>
      <c r="TFX160" s="195"/>
      <c r="TFY160" s="195"/>
      <c r="TFZ160" s="195"/>
      <c r="TGA160" s="195"/>
      <c r="TGB160" s="195"/>
      <c r="TGC160" s="195"/>
      <c r="TGD160" s="195"/>
      <c r="TGE160" s="195"/>
      <c r="TGF160" s="195"/>
      <c r="TGG160" s="195"/>
      <c r="TGH160" s="195"/>
      <c r="TGI160" s="195"/>
      <c r="TGJ160" s="195"/>
      <c r="TGK160" s="195"/>
      <c r="TGL160" s="195"/>
      <c r="TGM160" s="195"/>
      <c r="TGN160" s="195"/>
      <c r="TGO160" s="195"/>
      <c r="TGP160" s="195"/>
      <c r="TGQ160" s="195"/>
      <c r="TGR160" s="195"/>
      <c r="TGS160" s="195"/>
      <c r="TGT160" s="195"/>
      <c r="TGU160" s="195"/>
      <c r="TGV160" s="195"/>
      <c r="TGW160" s="195"/>
      <c r="TGX160" s="195"/>
      <c r="TGY160" s="195"/>
      <c r="TGZ160" s="195"/>
      <c r="THA160" s="195"/>
      <c r="THB160" s="195"/>
      <c r="THC160" s="195"/>
      <c r="THD160" s="195"/>
      <c r="THE160" s="195"/>
      <c r="THF160" s="195"/>
      <c r="THG160" s="195"/>
      <c r="THH160" s="195"/>
      <c r="THI160" s="195"/>
      <c r="THJ160" s="195"/>
      <c r="THK160" s="195"/>
      <c r="THL160" s="195"/>
      <c r="THM160" s="195"/>
      <c r="THN160" s="195"/>
      <c r="THO160" s="195"/>
      <c r="THP160" s="195"/>
      <c r="THQ160" s="195"/>
      <c r="THR160" s="195"/>
      <c r="THS160" s="195"/>
      <c r="THT160" s="195"/>
      <c r="THU160" s="195"/>
      <c r="THV160" s="195"/>
      <c r="THW160" s="195"/>
      <c r="THX160" s="195"/>
      <c r="THY160" s="195"/>
      <c r="THZ160" s="195"/>
      <c r="TIA160" s="195"/>
      <c r="TIB160" s="195"/>
      <c r="TIC160" s="195"/>
      <c r="TID160" s="195"/>
      <c r="TIE160" s="195"/>
      <c r="TIF160" s="195"/>
      <c r="TIG160" s="195"/>
      <c r="TIH160" s="195"/>
      <c r="TII160" s="195"/>
      <c r="TIJ160" s="195"/>
      <c r="TIK160" s="195"/>
      <c r="TIL160" s="195"/>
      <c r="TIM160" s="195"/>
      <c r="TIN160" s="195"/>
      <c r="TIO160" s="195"/>
      <c r="TIP160" s="195"/>
      <c r="TIQ160" s="195"/>
      <c r="TIR160" s="195"/>
      <c r="TIS160" s="195"/>
      <c r="TIT160" s="195"/>
      <c r="TIU160" s="195"/>
      <c r="TIV160" s="195"/>
      <c r="TIW160" s="195"/>
      <c r="TIX160" s="195"/>
      <c r="TIY160" s="195"/>
      <c r="TIZ160" s="195"/>
      <c r="TJA160" s="195"/>
      <c r="TJB160" s="195"/>
      <c r="TJC160" s="195"/>
      <c r="TJD160" s="195"/>
      <c r="TJE160" s="195"/>
      <c r="TJF160" s="195"/>
      <c r="TJG160" s="195"/>
      <c r="TJH160" s="195"/>
      <c r="TJI160" s="195"/>
      <c r="TJJ160" s="195"/>
      <c r="TJK160" s="195"/>
      <c r="TJL160" s="195"/>
      <c r="TJM160" s="195"/>
      <c r="TJN160" s="195"/>
      <c r="TJO160" s="195"/>
      <c r="TJP160" s="195"/>
      <c r="TJQ160" s="195"/>
      <c r="TJR160" s="195"/>
      <c r="TJS160" s="195"/>
      <c r="TJT160" s="195"/>
      <c r="TJU160" s="195"/>
      <c r="TJV160" s="195"/>
      <c r="TJW160" s="195"/>
      <c r="TJX160" s="195"/>
      <c r="TJY160" s="195"/>
      <c r="TJZ160" s="195"/>
      <c r="TKA160" s="195"/>
      <c r="TKB160" s="195"/>
      <c r="TKC160" s="195"/>
      <c r="TKD160" s="195"/>
      <c r="TKE160" s="195"/>
      <c r="TKF160" s="195"/>
      <c r="TKG160" s="195"/>
      <c r="TKH160" s="195"/>
      <c r="TKI160" s="195"/>
      <c r="TKJ160" s="195"/>
      <c r="TKK160" s="195"/>
      <c r="TKL160" s="195"/>
      <c r="TKM160" s="195"/>
      <c r="TKN160" s="195"/>
      <c r="TKO160" s="195"/>
      <c r="TKP160" s="195"/>
      <c r="TKQ160" s="195"/>
      <c r="TKR160" s="195"/>
      <c r="TKS160" s="195"/>
      <c r="TKT160" s="195"/>
      <c r="TKU160" s="195"/>
      <c r="TKV160" s="195"/>
      <c r="TKW160" s="195"/>
      <c r="TKX160" s="195"/>
      <c r="TKY160" s="195"/>
      <c r="TKZ160" s="195"/>
      <c r="TLA160" s="195"/>
      <c r="TLB160" s="195"/>
      <c r="TLC160" s="195"/>
      <c r="TLD160" s="195"/>
      <c r="TLE160" s="195"/>
      <c r="TLF160" s="195"/>
      <c r="TLG160" s="195"/>
      <c r="TLH160" s="195"/>
      <c r="TLI160" s="195"/>
      <c r="TLJ160" s="195"/>
      <c r="TLK160" s="195"/>
      <c r="TLL160" s="195"/>
      <c r="TLM160" s="195"/>
      <c r="TLN160" s="195"/>
      <c r="TLO160" s="195"/>
      <c r="TLP160" s="195"/>
      <c r="TLQ160" s="195"/>
      <c r="TLR160" s="195"/>
      <c r="TLS160" s="195"/>
      <c r="TLT160" s="195"/>
      <c r="TLU160" s="195"/>
      <c r="TLV160" s="195"/>
      <c r="TLW160" s="195"/>
      <c r="TLX160" s="195"/>
      <c r="TLY160" s="195"/>
      <c r="TLZ160" s="195"/>
      <c r="TMA160" s="195"/>
      <c r="TMB160" s="195"/>
      <c r="TMC160" s="195"/>
      <c r="TMD160" s="195"/>
      <c r="TME160" s="195"/>
      <c r="TMF160" s="195"/>
      <c r="TMG160" s="195"/>
      <c r="TMH160" s="195"/>
      <c r="TMI160" s="195"/>
      <c r="TMJ160" s="195"/>
      <c r="TMK160" s="195"/>
      <c r="TML160" s="195"/>
      <c r="TMM160" s="195"/>
      <c r="TMN160" s="195"/>
      <c r="TMO160" s="195"/>
      <c r="TMP160" s="195"/>
      <c r="TMQ160" s="195"/>
      <c r="TMR160" s="195"/>
      <c r="TMS160" s="195"/>
      <c r="TMT160" s="195"/>
      <c r="TMU160" s="195"/>
      <c r="TMV160" s="195"/>
      <c r="TMW160" s="195"/>
      <c r="TMX160" s="195"/>
      <c r="TMY160" s="195"/>
      <c r="TMZ160" s="195"/>
      <c r="TNA160" s="195"/>
      <c r="TNB160" s="195"/>
      <c r="TNC160" s="195"/>
      <c r="TND160" s="195"/>
      <c r="TNE160" s="195"/>
      <c r="TNF160" s="195"/>
      <c r="TNG160" s="195"/>
      <c r="TNH160" s="195"/>
      <c r="TNI160" s="195"/>
      <c r="TNJ160" s="195"/>
      <c r="TNK160" s="195"/>
      <c r="TNL160" s="195"/>
      <c r="TNM160" s="195"/>
      <c r="TNN160" s="195"/>
      <c r="TNO160" s="195"/>
      <c r="TNP160" s="195"/>
      <c r="TNQ160" s="195"/>
      <c r="TNR160" s="195"/>
      <c r="TNS160" s="195"/>
      <c r="TNT160" s="195"/>
      <c r="TNU160" s="195"/>
      <c r="TNV160" s="195"/>
      <c r="TNW160" s="195"/>
      <c r="TNX160" s="195"/>
      <c r="TNY160" s="195"/>
      <c r="TNZ160" s="195"/>
      <c r="TOA160" s="195"/>
      <c r="TOB160" s="195"/>
      <c r="TOC160" s="195"/>
      <c r="TOD160" s="195"/>
      <c r="TOE160" s="195"/>
      <c r="TOF160" s="195"/>
      <c r="TOG160" s="195"/>
      <c r="TOH160" s="195"/>
      <c r="TOI160" s="195"/>
      <c r="TOJ160" s="195"/>
      <c r="TOK160" s="195"/>
      <c r="TOL160" s="195"/>
      <c r="TOM160" s="195"/>
      <c r="TON160" s="195"/>
      <c r="TOO160" s="195"/>
      <c r="TOP160" s="195"/>
      <c r="TOQ160" s="195"/>
      <c r="TOR160" s="195"/>
      <c r="TOS160" s="195"/>
      <c r="TOT160" s="195"/>
      <c r="TOU160" s="195"/>
      <c r="TOV160" s="195"/>
      <c r="TOW160" s="195"/>
      <c r="TOX160" s="195"/>
      <c r="TOY160" s="195"/>
      <c r="TOZ160" s="195"/>
      <c r="TPA160" s="195"/>
      <c r="TPB160" s="195"/>
      <c r="TPC160" s="195"/>
      <c r="TPD160" s="195"/>
      <c r="TPE160" s="195"/>
      <c r="TPF160" s="195"/>
      <c r="TPG160" s="195"/>
      <c r="TPH160" s="195"/>
      <c r="TPI160" s="195"/>
      <c r="TPJ160" s="195"/>
      <c r="TPK160" s="195"/>
      <c r="TPL160" s="195"/>
      <c r="TPM160" s="195"/>
      <c r="TPN160" s="195"/>
      <c r="TPO160" s="195"/>
      <c r="TPP160" s="195"/>
      <c r="TPQ160" s="195"/>
      <c r="TPR160" s="195"/>
      <c r="TPS160" s="195"/>
      <c r="TPT160" s="195"/>
      <c r="TPU160" s="195"/>
      <c r="TPV160" s="195"/>
      <c r="TPW160" s="195"/>
      <c r="TPX160" s="195"/>
      <c r="TPY160" s="195"/>
      <c r="TPZ160" s="195"/>
      <c r="TQA160" s="195"/>
      <c r="TQB160" s="195"/>
      <c r="TQC160" s="195"/>
      <c r="TQD160" s="195"/>
      <c r="TQE160" s="195"/>
      <c r="TQF160" s="195"/>
      <c r="TQG160" s="195"/>
      <c r="TQH160" s="195"/>
      <c r="TQI160" s="195"/>
      <c r="TQJ160" s="195"/>
      <c r="TQK160" s="195"/>
      <c r="TQL160" s="195"/>
      <c r="TQM160" s="195"/>
      <c r="TQN160" s="195"/>
      <c r="TQO160" s="195"/>
      <c r="TQP160" s="195"/>
      <c r="TQQ160" s="195"/>
      <c r="TQR160" s="195"/>
      <c r="TQS160" s="195"/>
      <c r="TQT160" s="195"/>
      <c r="TQU160" s="195"/>
      <c r="TQV160" s="195"/>
      <c r="TQW160" s="195"/>
      <c r="TQX160" s="195"/>
      <c r="TQY160" s="195"/>
      <c r="TQZ160" s="195"/>
      <c r="TRA160" s="195"/>
      <c r="TRB160" s="195"/>
      <c r="TRC160" s="195"/>
      <c r="TRD160" s="195"/>
      <c r="TRE160" s="195"/>
      <c r="TRF160" s="195"/>
      <c r="TRG160" s="195"/>
      <c r="TRH160" s="195"/>
      <c r="TRI160" s="195"/>
      <c r="TRJ160" s="195"/>
      <c r="TRK160" s="195"/>
      <c r="TRL160" s="195"/>
      <c r="TRM160" s="195"/>
      <c r="TRN160" s="195"/>
      <c r="TRO160" s="195"/>
      <c r="TRP160" s="195"/>
      <c r="TRQ160" s="195"/>
      <c r="TRR160" s="195"/>
      <c r="TRS160" s="195"/>
      <c r="TRT160" s="195"/>
      <c r="TRU160" s="195"/>
      <c r="TRV160" s="195"/>
      <c r="TRW160" s="195"/>
      <c r="TRX160" s="195"/>
      <c r="TRY160" s="195"/>
      <c r="TRZ160" s="195"/>
      <c r="TSA160" s="195"/>
      <c r="TSB160" s="195"/>
      <c r="TSC160" s="195"/>
      <c r="TSD160" s="195"/>
      <c r="TSE160" s="195"/>
      <c r="TSF160" s="195"/>
      <c r="TSG160" s="195"/>
      <c r="TSH160" s="195"/>
      <c r="TSI160" s="195"/>
      <c r="TSJ160" s="195"/>
      <c r="TSK160" s="195"/>
      <c r="TSL160" s="195"/>
      <c r="TSM160" s="195"/>
      <c r="TSN160" s="195"/>
      <c r="TSO160" s="195"/>
      <c r="TSP160" s="195"/>
      <c r="TSQ160" s="195"/>
      <c r="TSR160" s="195"/>
      <c r="TSS160" s="195"/>
      <c r="TST160" s="195"/>
      <c r="TSU160" s="195"/>
      <c r="TSV160" s="195"/>
      <c r="TSW160" s="195"/>
      <c r="TSX160" s="195"/>
      <c r="TSY160" s="195"/>
      <c r="TSZ160" s="195"/>
      <c r="TTA160" s="195"/>
      <c r="TTB160" s="195"/>
      <c r="TTC160" s="195"/>
      <c r="TTD160" s="195"/>
      <c r="TTE160" s="195"/>
      <c r="TTF160" s="195"/>
      <c r="TTG160" s="195"/>
      <c r="TTH160" s="195"/>
      <c r="TTI160" s="195"/>
      <c r="TTJ160" s="195"/>
      <c r="TTK160" s="195"/>
      <c r="TTL160" s="195"/>
      <c r="TTM160" s="195"/>
      <c r="TTN160" s="195"/>
      <c r="TTO160" s="195"/>
      <c r="TTP160" s="195"/>
      <c r="TTQ160" s="195"/>
      <c r="TTR160" s="195"/>
      <c r="TTS160" s="195"/>
      <c r="TTT160" s="195"/>
      <c r="TTU160" s="195"/>
      <c r="TTV160" s="195"/>
      <c r="TTW160" s="195"/>
      <c r="TTX160" s="195"/>
      <c r="TTY160" s="195"/>
      <c r="TTZ160" s="195"/>
      <c r="TUA160" s="195"/>
      <c r="TUB160" s="195"/>
      <c r="TUC160" s="195"/>
      <c r="TUD160" s="195"/>
      <c r="TUE160" s="195"/>
      <c r="TUF160" s="195"/>
      <c r="TUG160" s="195"/>
      <c r="TUH160" s="195"/>
      <c r="TUI160" s="195"/>
      <c r="TUJ160" s="195"/>
      <c r="TUK160" s="195"/>
      <c r="TUL160" s="195"/>
      <c r="TUM160" s="195"/>
      <c r="TUN160" s="195"/>
      <c r="TUO160" s="195"/>
      <c r="TUP160" s="195"/>
      <c r="TUQ160" s="195"/>
      <c r="TUR160" s="195"/>
      <c r="TUS160" s="195"/>
      <c r="TUT160" s="195"/>
      <c r="TUU160" s="195"/>
      <c r="TUV160" s="195"/>
      <c r="TUW160" s="195"/>
      <c r="TUX160" s="195"/>
      <c r="TUY160" s="195"/>
      <c r="TUZ160" s="195"/>
      <c r="TVA160" s="195"/>
      <c r="TVB160" s="195"/>
      <c r="TVC160" s="195"/>
      <c r="TVD160" s="195"/>
      <c r="TVE160" s="195"/>
      <c r="TVF160" s="195"/>
      <c r="TVG160" s="195"/>
      <c r="TVH160" s="195"/>
      <c r="TVI160" s="195"/>
      <c r="TVJ160" s="195"/>
      <c r="TVK160" s="195"/>
      <c r="TVL160" s="195"/>
      <c r="TVM160" s="195"/>
      <c r="TVN160" s="195"/>
      <c r="TVO160" s="195"/>
      <c r="TVP160" s="195"/>
      <c r="TVQ160" s="195"/>
      <c r="TVR160" s="195"/>
      <c r="TVS160" s="195"/>
      <c r="TVT160" s="195"/>
      <c r="TVU160" s="195"/>
      <c r="TVV160" s="195"/>
      <c r="TVW160" s="195"/>
      <c r="TVX160" s="195"/>
      <c r="TVY160" s="195"/>
      <c r="TVZ160" s="195"/>
      <c r="TWA160" s="195"/>
      <c r="TWB160" s="195"/>
      <c r="TWC160" s="195"/>
      <c r="TWD160" s="195"/>
      <c r="TWE160" s="195"/>
      <c r="TWF160" s="195"/>
      <c r="TWG160" s="195"/>
      <c r="TWH160" s="195"/>
      <c r="TWI160" s="195"/>
      <c r="TWJ160" s="195"/>
      <c r="TWK160" s="195"/>
      <c r="TWL160" s="195"/>
      <c r="TWM160" s="195"/>
      <c r="TWN160" s="195"/>
      <c r="TWO160" s="195"/>
      <c r="TWP160" s="195"/>
      <c r="TWQ160" s="195"/>
      <c r="TWR160" s="195"/>
      <c r="TWS160" s="195"/>
      <c r="TWT160" s="195"/>
      <c r="TWU160" s="195"/>
      <c r="TWV160" s="195"/>
      <c r="TWW160" s="195"/>
      <c r="TWX160" s="195"/>
      <c r="TWY160" s="195"/>
      <c r="TWZ160" s="195"/>
      <c r="TXA160" s="195"/>
      <c r="TXB160" s="195"/>
      <c r="TXC160" s="195"/>
      <c r="TXD160" s="195"/>
      <c r="TXE160" s="195"/>
      <c r="TXF160" s="195"/>
      <c r="TXG160" s="195"/>
      <c r="TXH160" s="195"/>
      <c r="TXI160" s="195"/>
      <c r="TXJ160" s="195"/>
      <c r="TXK160" s="195"/>
      <c r="TXL160" s="195"/>
      <c r="TXM160" s="195"/>
      <c r="TXN160" s="195"/>
      <c r="TXO160" s="195"/>
      <c r="TXP160" s="195"/>
      <c r="TXQ160" s="195"/>
      <c r="TXR160" s="195"/>
      <c r="TXS160" s="195"/>
      <c r="TXT160" s="195"/>
      <c r="TXU160" s="195"/>
      <c r="TXV160" s="195"/>
      <c r="TXW160" s="195"/>
      <c r="TXX160" s="195"/>
      <c r="TXY160" s="195"/>
      <c r="TXZ160" s="195"/>
      <c r="TYA160" s="195"/>
      <c r="TYB160" s="195"/>
      <c r="TYC160" s="195"/>
      <c r="TYD160" s="195"/>
      <c r="TYE160" s="195"/>
      <c r="TYF160" s="195"/>
      <c r="TYG160" s="195"/>
      <c r="TYH160" s="195"/>
      <c r="TYI160" s="195"/>
      <c r="TYJ160" s="195"/>
      <c r="TYK160" s="195"/>
      <c r="TYL160" s="195"/>
      <c r="TYM160" s="195"/>
      <c r="TYN160" s="195"/>
      <c r="TYO160" s="195"/>
      <c r="TYP160" s="195"/>
      <c r="TYQ160" s="195"/>
      <c r="TYR160" s="195"/>
      <c r="TYS160" s="195"/>
      <c r="TYT160" s="195"/>
      <c r="TYU160" s="195"/>
      <c r="TYV160" s="195"/>
      <c r="TYW160" s="195"/>
      <c r="TYX160" s="195"/>
      <c r="TYY160" s="195"/>
      <c r="TYZ160" s="195"/>
      <c r="TZA160" s="195"/>
      <c r="TZB160" s="195"/>
      <c r="TZC160" s="195"/>
      <c r="TZD160" s="195"/>
      <c r="TZE160" s="195"/>
      <c r="TZF160" s="195"/>
      <c r="TZG160" s="195"/>
      <c r="TZH160" s="195"/>
      <c r="TZI160" s="195"/>
      <c r="TZJ160" s="195"/>
      <c r="TZK160" s="195"/>
      <c r="TZL160" s="195"/>
      <c r="TZM160" s="195"/>
      <c r="TZN160" s="195"/>
      <c r="TZO160" s="195"/>
      <c r="TZP160" s="195"/>
      <c r="TZQ160" s="195"/>
      <c r="TZR160" s="195"/>
      <c r="TZS160" s="195"/>
      <c r="TZT160" s="195"/>
      <c r="TZU160" s="195"/>
      <c r="TZV160" s="195"/>
      <c r="TZW160" s="195"/>
      <c r="TZX160" s="195"/>
      <c r="TZY160" s="195"/>
      <c r="TZZ160" s="195"/>
      <c r="UAA160" s="195"/>
      <c r="UAB160" s="195"/>
      <c r="UAC160" s="195"/>
      <c r="UAD160" s="195"/>
      <c r="UAE160" s="195"/>
      <c r="UAF160" s="195"/>
      <c r="UAG160" s="195"/>
      <c r="UAH160" s="195"/>
      <c r="UAI160" s="195"/>
      <c r="UAJ160" s="195"/>
      <c r="UAK160" s="195"/>
      <c r="UAL160" s="195"/>
      <c r="UAM160" s="195"/>
      <c r="UAN160" s="195"/>
      <c r="UAO160" s="195"/>
      <c r="UAP160" s="195"/>
      <c r="UAQ160" s="195"/>
      <c r="UAR160" s="195"/>
      <c r="UAS160" s="195"/>
      <c r="UAT160" s="195"/>
      <c r="UAU160" s="195"/>
      <c r="UAV160" s="195"/>
      <c r="UAW160" s="195"/>
      <c r="UAX160" s="195"/>
      <c r="UAY160" s="195"/>
      <c r="UAZ160" s="195"/>
      <c r="UBA160" s="195"/>
      <c r="UBB160" s="195"/>
      <c r="UBC160" s="195"/>
      <c r="UBD160" s="195"/>
      <c r="UBE160" s="195"/>
      <c r="UBF160" s="195"/>
      <c r="UBG160" s="195"/>
      <c r="UBH160" s="195"/>
      <c r="UBI160" s="195"/>
      <c r="UBJ160" s="195"/>
      <c r="UBK160" s="195"/>
      <c r="UBL160" s="195"/>
      <c r="UBM160" s="195"/>
      <c r="UBN160" s="195"/>
      <c r="UBO160" s="195"/>
      <c r="UBP160" s="195"/>
      <c r="UBQ160" s="195"/>
      <c r="UBR160" s="195"/>
      <c r="UBS160" s="195"/>
      <c r="UBT160" s="195"/>
      <c r="UBU160" s="195"/>
      <c r="UBV160" s="195"/>
      <c r="UBW160" s="195"/>
      <c r="UBX160" s="195"/>
      <c r="UBY160" s="195"/>
      <c r="UBZ160" s="195"/>
      <c r="UCA160" s="195"/>
      <c r="UCB160" s="195"/>
      <c r="UCC160" s="195"/>
      <c r="UCD160" s="195"/>
      <c r="UCE160" s="195"/>
      <c r="UCF160" s="195"/>
      <c r="UCG160" s="195"/>
      <c r="UCH160" s="195"/>
      <c r="UCI160" s="195"/>
      <c r="UCJ160" s="195"/>
      <c r="UCK160" s="195"/>
      <c r="UCL160" s="195"/>
      <c r="UCM160" s="195"/>
      <c r="UCN160" s="195"/>
      <c r="UCO160" s="195"/>
      <c r="UCP160" s="195"/>
      <c r="UCQ160" s="195"/>
      <c r="UCR160" s="195"/>
      <c r="UCS160" s="195"/>
      <c r="UCT160" s="195"/>
      <c r="UCU160" s="195"/>
      <c r="UCV160" s="195"/>
      <c r="UCW160" s="195"/>
      <c r="UCX160" s="195"/>
      <c r="UCY160" s="195"/>
      <c r="UCZ160" s="195"/>
      <c r="UDA160" s="195"/>
      <c r="UDB160" s="195"/>
      <c r="UDC160" s="195"/>
      <c r="UDD160" s="195"/>
      <c r="UDE160" s="195"/>
      <c r="UDF160" s="195"/>
      <c r="UDG160" s="195"/>
      <c r="UDH160" s="195"/>
      <c r="UDI160" s="195"/>
      <c r="UDJ160" s="195"/>
      <c r="UDK160" s="195"/>
      <c r="UDL160" s="195"/>
      <c r="UDM160" s="195"/>
      <c r="UDN160" s="195"/>
      <c r="UDO160" s="195"/>
      <c r="UDP160" s="195"/>
      <c r="UDQ160" s="195"/>
      <c r="UDR160" s="195"/>
      <c r="UDS160" s="195"/>
      <c r="UDT160" s="195"/>
      <c r="UDU160" s="195"/>
      <c r="UDV160" s="195"/>
      <c r="UDW160" s="195"/>
      <c r="UDX160" s="195"/>
      <c r="UDY160" s="195"/>
      <c r="UDZ160" s="195"/>
      <c r="UEA160" s="195"/>
      <c r="UEB160" s="195"/>
      <c r="UEC160" s="195"/>
      <c r="UED160" s="195"/>
      <c r="UEE160" s="195"/>
      <c r="UEF160" s="195"/>
      <c r="UEG160" s="195"/>
      <c r="UEH160" s="195"/>
      <c r="UEI160" s="195"/>
      <c r="UEJ160" s="195"/>
      <c r="UEK160" s="195"/>
      <c r="UEL160" s="195"/>
      <c r="UEM160" s="195"/>
      <c r="UEN160" s="195"/>
      <c r="UEO160" s="195"/>
      <c r="UEP160" s="195"/>
      <c r="UEQ160" s="195"/>
      <c r="UER160" s="195"/>
      <c r="UES160" s="195"/>
      <c r="UET160" s="195"/>
      <c r="UEU160" s="195"/>
      <c r="UEV160" s="195"/>
      <c r="UEW160" s="195"/>
      <c r="UEX160" s="195"/>
      <c r="UEY160" s="195"/>
      <c r="UEZ160" s="195"/>
      <c r="UFA160" s="195"/>
      <c r="UFB160" s="195"/>
      <c r="UFC160" s="195"/>
      <c r="UFD160" s="195"/>
      <c r="UFE160" s="195"/>
      <c r="UFF160" s="195"/>
      <c r="UFG160" s="195"/>
      <c r="UFH160" s="195"/>
      <c r="UFI160" s="195"/>
      <c r="UFJ160" s="195"/>
      <c r="UFK160" s="195"/>
      <c r="UFL160" s="195"/>
      <c r="UFM160" s="195"/>
      <c r="UFN160" s="195"/>
      <c r="UFO160" s="195"/>
      <c r="UFP160" s="195"/>
      <c r="UFQ160" s="195"/>
      <c r="UFR160" s="195"/>
      <c r="UFS160" s="195"/>
      <c r="UFT160" s="195"/>
      <c r="UFU160" s="195"/>
      <c r="UFV160" s="195"/>
      <c r="UFW160" s="195"/>
      <c r="UFX160" s="195"/>
      <c r="UFY160" s="195"/>
      <c r="UFZ160" s="195"/>
      <c r="UGA160" s="195"/>
      <c r="UGB160" s="195"/>
      <c r="UGC160" s="195"/>
      <c r="UGD160" s="195"/>
      <c r="UGE160" s="195"/>
      <c r="UGF160" s="195"/>
      <c r="UGG160" s="195"/>
      <c r="UGH160" s="195"/>
      <c r="UGI160" s="195"/>
      <c r="UGJ160" s="195"/>
      <c r="UGK160" s="195"/>
      <c r="UGL160" s="195"/>
      <c r="UGM160" s="195"/>
      <c r="UGN160" s="195"/>
      <c r="UGO160" s="195"/>
      <c r="UGP160" s="195"/>
      <c r="UGQ160" s="195"/>
      <c r="UGR160" s="195"/>
      <c r="UGS160" s="195"/>
      <c r="UGT160" s="195"/>
      <c r="UGU160" s="195"/>
      <c r="UGV160" s="195"/>
      <c r="UGW160" s="195"/>
      <c r="UGX160" s="195"/>
      <c r="UGY160" s="195"/>
      <c r="UGZ160" s="195"/>
      <c r="UHA160" s="195"/>
      <c r="UHB160" s="195"/>
      <c r="UHC160" s="195"/>
      <c r="UHD160" s="195"/>
      <c r="UHE160" s="195"/>
      <c r="UHF160" s="195"/>
      <c r="UHG160" s="195"/>
      <c r="UHH160" s="195"/>
      <c r="UHI160" s="195"/>
      <c r="UHJ160" s="195"/>
      <c r="UHK160" s="195"/>
      <c r="UHL160" s="195"/>
      <c r="UHM160" s="195"/>
      <c r="UHN160" s="195"/>
      <c r="UHO160" s="195"/>
      <c r="UHP160" s="195"/>
      <c r="UHQ160" s="195"/>
      <c r="UHR160" s="195"/>
      <c r="UHS160" s="195"/>
      <c r="UHT160" s="195"/>
      <c r="UHU160" s="195"/>
      <c r="UHV160" s="195"/>
      <c r="UHW160" s="195"/>
      <c r="UHX160" s="195"/>
      <c r="UHY160" s="195"/>
      <c r="UHZ160" s="195"/>
      <c r="UIA160" s="195"/>
      <c r="UIB160" s="195"/>
      <c r="UIC160" s="195"/>
      <c r="UID160" s="195"/>
      <c r="UIE160" s="195"/>
      <c r="UIF160" s="195"/>
      <c r="UIG160" s="195"/>
      <c r="UIH160" s="195"/>
      <c r="UII160" s="195"/>
      <c r="UIJ160" s="195"/>
      <c r="UIK160" s="195"/>
      <c r="UIL160" s="195"/>
      <c r="UIM160" s="195"/>
      <c r="UIN160" s="195"/>
      <c r="UIO160" s="195"/>
      <c r="UIP160" s="195"/>
      <c r="UIQ160" s="195"/>
      <c r="UIR160" s="195"/>
      <c r="UIS160" s="195"/>
      <c r="UIT160" s="195"/>
      <c r="UIU160" s="195"/>
      <c r="UIV160" s="195"/>
      <c r="UIW160" s="195"/>
      <c r="UIX160" s="195"/>
      <c r="UIY160" s="195"/>
      <c r="UIZ160" s="195"/>
      <c r="UJA160" s="195"/>
      <c r="UJB160" s="195"/>
      <c r="UJC160" s="195"/>
      <c r="UJD160" s="195"/>
      <c r="UJE160" s="195"/>
      <c r="UJF160" s="195"/>
      <c r="UJG160" s="195"/>
      <c r="UJH160" s="195"/>
      <c r="UJI160" s="195"/>
      <c r="UJJ160" s="195"/>
      <c r="UJK160" s="195"/>
      <c r="UJL160" s="195"/>
      <c r="UJM160" s="195"/>
      <c r="UJN160" s="195"/>
      <c r="UJO160" s="195"/>
      <c r="UJP160" s="195"/>
      <c r="UJQ160" s="195"/>
      <c r="UJR160" s="195"/>
      <c r="UJS160" s="195"/>
      <c r="UJT160" s="195"/>
      <c r="UJU160" s="195"/>
      <c r="UJV160" s="195"/>
      <c r="UJW160" s="195"/>
      <c r="UJX160" s="195"/>
      <c r="UJY160" s="195"/>
      <c r="UJZ160" s="195"/>
      <c r="UKA160" s="195"/>
      <c r="UKB160" s="195"/>
      <c r="UKC160" s="195"/>
      <c r="UKD160" s="195"/>
      <c r="UKE160" s="195"/>
      <c r="UKF160" s="195"/>
      <c r="UKG160" s="195"/>
      <c r="UKH160" s="195"/>
      <c r="UKI160" s="195"/>
      <c r="UKJ160" s="195"/>
      <c r="UKK160" s="195"/>
      <c r="UKL160" s="195"/>
      <c r="UKM160" s="195"/>
      <c r="UKN160" s="195"/>
      <c r="UKO160" s="195"/>
      <c r="UKP160" s="195"/>
      <c r="UKQ160" s="195"/>
      <c r="UKR160" s="195"/>
      <c r="UKS160" s="195"/>
      <c r="UKT160" s="195"/>
      <c r="UKU160" s="195"/>
      <c r="UKV160" s="195"/>
      <c r="UKW160" s="195"/>
      <c r="UKX160" s="195"/>
      <c r="UKY160" s="195"/>
      <c r="UKZ160" s="195"/>
      <c r="ULA160" s="195"/>
      <c r="ULB160" s="195"/>
      <c r="ULC160" s="195"/>
      <c r="ULD160" s="195"/>
      <c r="ULE160" s="195"/>
      <c r="ULF160" s="195"/>
      <c r="ULG160" s="195"/>
      <c r="ULH160" s="195"/>
      <c r="ULI160" s="195"/>
      <c r="ULJ160" s="195"/>
      <c r="ULK160" s="195"/>
      <c r="ULL160" s="195"/>
      <c r="ULM160" s="195"/>
      <c r="ULN160" s="195"/>
      <c r="ULO160" s="195"/>
      <c r="ULP160" s="195"/>
      <c r="ULQ160" s="195"/>
      <c r="ULR160" s="195"/>
      <c r="ULS160" s="195"/>
      <c r="ULT160" s="195"/>
      <c r="ULU160" s="195"/>
      <c r="ULV160" s="195"/>
      <c r="ULW160" s="195"/>
      <c r="ULX160" s="195"/>
      <c r="ULY160" s="195"/>
      <c r="ULZ160" s="195"/>
      <c r="UMA160" s="195"/>
      <c r="UMB160" s="195"/>
      <c r="UMC160" s="195"/>
      <c r="UMD160" s="195"/>
      <c r="UME160" s="195"/>
      <c r="UMF160" s="195"/>
      <c r="UMG160" s="195"/>
      <c r="UMH160" s="195"/>
      <c r="UMI160" s="195"/>
      <c r="UMJ160" s="195"/>
      <c r="UMK160" s="195"/>
      <c r="UML160" s="195"/>
      <c r="UMM160" s="195"/>
      <c r="UMN160" s="195"/>
      <c r="UMO160" s="195"/>
      <c r="UMP160" s="195"/>
      <c r="UMQ160" s="195"/>
      <c r="UMR160" s="195"/>
      <c r="UMS160" s="195"/>
      <c r="UMT160" s="195"/>
      <c r="UMU160" s="195"/>
      <c r="UMV160" s="195"/>
      <c r="UMW160" s="195"/>
      <c r="UMX160" s="195"/>
      <c r="UMY160" s="195"/>
      <c r="UMZ160" s="195"/>
      <c r="UNA160" s="195"/>
      <c r="UNB160" s="195"/>
      <c r="UNC160" s="195"/>
      <c r="UND160" s="195"/>
      <c r="UNE160" s="195"/>
      <c r="UNF160" s="195"/>
      <c r="UNG160" s="195"/>
      <c r="UNH160" s="195"/>
      <c r="UNI160" s="195"/>
      <c r="UNJ160" s="195"/>
      <c r="UNK160" s="195"/>
      <c r="UNL160" s="195"/>
      <c r="UNM160" s="195"/>
      <c r="UNN160" s="195"/>
      <c r="UNO160" s="195"/>
      <c r="UNP160" s="195"/>
      <c r="UNQ160" s="195"/>
      <c r="UNR160" s="195"/>
      <c r="UNS160" s="195"/>
      <c r="UNT160" s="195"/>
      <c r="UNU160" s="195"/>
      <c r="UNV160" s="195"/>
      <c r="UNW160" s="195"/>
      <c r="UNX160" s="195"/>
      <c r="UNY160" s="195"/>
      <c r="UNZ160" s="195"/>
      <c r="UOA160" s="195"/>
      <c r="UOB160" s="195"/>
      <c r="UOC160" s="195"/>
      <c r="UOD160" s="195"/>
      <c r="UOE160" s="195"/>
      <c r="UOF160" s="195"/>
      <c r="UOG160" s="195"/>
      <c r="UOH160" s="195"/>
      <c r="UOI160" s="195"/>
      <c r="UOJ160" s="195"/>
      <c r="UOK160" s="195"/>
      <c r="UOL160" s="195"/>
      <c r="UOM160" s="195"/>
      <c r="UON160" s="195"/>
      <c r="UOO160" s="195"/>
      <c r="UOP160" s="195"/>
      <c r="UOQ160" s="195"/>
      <c r="UOR160" s="195"/>
      <c r="UOS160" s="195"/>
      <c r="UOT160" s="195"/>
      <c r="UOU160" s="195"/>
      <c r="UOV160" s="195"/>
      <c r="UOW160" s="195"/>
      <c r="UOX160" s="195"/>
      <c r="UOY160" s="195"/>
      <c r="UOZ160" s="195"/>
      <c r="UPA160" s="195"/>
      <c r="UPB160" s="195"/>
      <c r="UPC160" s="195"/>
      <c r="UPD160" s="195"/>
      <c r="UPE160" s="195"/>
      <c r="UPF160" s="195"/>
      <c r="UPG160" s="195"/>
      <c r="UPH160" s="195"/>
      <c r="UPI160" s="195"/>
      <c r="UPJ160" s="195"/>
      <c r="UPK160" s="195"/>
      <c r="UPL160" s="195"/>
      <c r="UPM160" s="195"/>
      <c r="UPN160" s="195"/>
      <c r="UPO160" s="195"/>
      <c r="UPP160" s="195"/>
      <c r="UPQ160" s="195"/>
      <c r="UPR160" s="195"/>
      <c r="UPS160" s="195"/>
      <c r="UPT160" s="195"/>
      <c r="UPU160" s="195"/>
      <c r="UPV160" s="195"/>
      <c r="UPW160" s="195"/>
      <c r="UPX160" s="195"/>
      <c r="UPY160" s="195"/>
      <c r="UPZ160" s="195"/>
      <c r="UQA160" s="195"/>
      <c r="UQB160" s="195"/>
      <c r="UQC160" s="195"/>
      <c r="UQD160" s="195"/>
      <c r="UQE160" s="195"/>
      <c r="UQF160" s="195"/>
      <c r="UQG160" s="195"/>
      <c r="UQH160" s="195"/>
      <c r="UQI160" s="195"/>
      <c r="UQJ160" s="195"/>
      <c r="UQK160" s="195"/>
      <c r="UQL160" s="195"/>
      <c r="UQM160" s="195"/>
      <c r="UQN160" s="195"/>
      <c r="UQO160" s="195"/>
      <c r="UQP160" s="195"/>
      <c r="UQQ160" s="195"/>
      <c r="UQR160" s="195"/>
      <c r="UQS160" s="195"/>
      <c r="UQT160" s="195"/>
      <c r="UQU160" s="195"/>
      <c r="UQV160" s="195"/>
      <c r="UQW160" s="195"/>
      <c r="UQX160" s="195"/>
      <c r="UQY160" s="195"/>
      <c r="UQZ160" s="195"/>
      <c r="URA160" s="195"/>
      <c r="URB160" s="195"/>
      <c r="URC160" s="195"/>
      <c r="URD160" s="195"/>
      <c r="URE160" s="195"/>
      <c r="URF160" s="195"/>
      <c r="URG160" s="195"/>
      <c r="URH160" s="195"/>
      <c r="URI160" s="195"/>
      <c r="URJ160" s="195"/>
      <c r="URK160" s="195"/>
      <c r="URL160" s="195"/>
      <c r="URM160" s="195"/>
      <c r="URN160" s="195"/>
      <c r="URO160" s="195"/>
      <c r="URP160" s="195"/>
      <c r="URQ160" s="195"/>
      <c r="URR160" s="195"/>
      <c r="URS160" s="195"/>
      <c r="URT160" s="195"/>
      <c r="URU160" s="195"/>
      <c r="URV160" s="195"/>
      <c r="URW160" s="195"/>
      <c r="URX160" s="195"/>
      <c r="URY160" s="195"/>
      <c r="URZ160" s="195"/>
      <c r="USA160" s="195"/>
      <c r="USB160" s="195"/>
      <c r="USC160" s="195"/>
      <c r="USD160" s="195"/>
      <c r="USE160" s="195"/>
      <c r="USF160" s="195"/>
      <c r="USG160" s="195"/>
      <c r="USH160" s="195"/>
      <c r="USI160" s="195"/>
      <c r="USJ160" s="195"/>
      <c r="USK160" s="195"/>
      <c r="USL160" s="195"/>
      <c r="USM160" s="195"/>
      <c r="USN160" s="195"/>
      <c r="USO160" s="195"/>
      <c r="USP160" s="195"/>
      <c r="USQ160" s="195"/>
      <c r="USR160" s="195"/>
      <c r="USS160" s="195"/>
      <c r="UST160" s="195"/>
      <c r="USU160" s="195"/>
      <c r="USV160" s="195"/>
      <c r="USW160" s="195"/>
      <c r="USX160" s="195"/>
      <c r="USY160" s="195"/>
      <c r="USZ160" s="195"/>
      <c r="UTA160" s="195"/>
      <c r="UTB160" s="195"/>
      <c r="UTC160" s="195"/>
      <c r="UTD160" s="195"/>
      <c r="UTE160" s="195"/>
      <c r="UTF160" s="195"/>
      <c r="UTG160" s="195"/>
      <c r="UTH160" s="195"/>
      <c r="UTI160" s="195"/>
      <c r="UTJ160" s="195"/>
      <c r="UTK160" s="195"/>
      <c r="UTL160" s="195"/>
      <c r="UTM160" s="195"/>
      <c r="UTN160" s="195"/>
      <c r="UTO160" s="195"/>
      <c r="UTP160" s="195"/>
      <c r="UTQ160" s="195"/>
      <c r="UTR160" s="195"/>
      <c r="UTS160" s="195"/>
      <c r="UTT160" s="195"/>
      <c r="UTU160" s="195"/>
      <c r="UTV160" s="195"/>
      <c r="UTW160" s="195"/>
      <c r="UTX160" s="195"/>
      <c r="UTY160" s="195"/>
      <c r="UTZ160" s="195"/>
      <c r="UUA160" s="195"/>
      <c r="UUB160" s="195"/>
      <c r="UUC160" s="195"/>
      <c r="UUD160" s="195"/>
      <c r="UUE160" s="195"/>
      <c r="UUF160" s="195"/>
      <c r="UUG160" s="195"/>
      <c r="UUH160" s="195"/>
      <c r="UUI160" s="195"/>
      <c r="UUJ160" s="195"/>
      <c r="UUK160" s="195"/>
      <c r="UUL160" s="195"/>
      <c r="UUM160" s="195"/>
      <c r="UUN160" s="195"/>
      <c r="UUO160" s="195"/>
      <c r="UUP160" s="195"/>
      <c r="UUQ160" s="195"/>
      <c r="UUR160" s="195"/>
      <c r="UUS160" s="195"/>
      <c r="UUT160" s="195"/>
      <c r="UUU160" s="195"/>
      <c r="UUV160" s="195"/>
      <c r="UUW160" s="195"/>
      <c r="UUX160" s="195"/>
      <c r="UUY160" s="195"/>
      <c r="UUZ160" s="195"/>
      <c r="UVA160" s="195"/>
      <c r="UVB160" s="195"/>
      <c r="UVC160" s="195"/>
      <c r="UVD160" s="195"/>
      <c r="UVE160" s="195"/>
      <c r="UVF160" s="195"/>
      <c r="UVG160" s="195"/>
      <c r="UVH160" s="195"/>
      <c r="UVI160" s="195"/>
      <c r="UVJ160" s="195"/>
      <c r="UVK160" s="195"/>
      <c r="UVL160" s="195"/>
      <c r="UVM160" s="195"/>
      <c r="UVN160" s="195"/>
      <c r="UVO160" s="195"/>
      <c r="UVP160" s="195"/>
      <c r="UVQ160" s="195"/>
      <c r="UVR160" s="195"/>
      <c r="UVS160" s="195"/>
      <c r="UVT160" s="195"/>
      <c r="UVU160" s="195"/>
      <c r="UVV160" s="195"/>
      <c r="UVW160" s="195"/>
      <c r="UVX160" s="195"/>
      <c r="UVY160" s="195"/>
      <c r="UVZ160" s="195"/>
      <c r="UWA160" s="195"/>
      <c r="UWB160" s="195"/>
      <c r="UWC160" s="195"/>
      <c r="UWD160" s="195"/>
      <c r="UWE160" s="195"/>
      <c r="UWF160" s="195"/>
      <c r="UWG160" s="195"/>
      <c r="UWH160" s="195"/>
      <c r="UWI160" s="195"/>
      <c r="UWJ160" s="195"/>
      <c r="UWK160" s="195"/>
      <c r="UWL160" s="195"/>
      <c r="UWM160" s="195"/>
      <c r="UWN160" s="195"/>
      <c r="UWO160" s="195"/>
      <c r="UWP160" s="195"/>
      <c r="UWQ160" s="195"/>
      <c r="UWR160" s="195"/>
      <c r="UWS160" s="195"/>
      <c r="UWT160" s="195"/>
      <c r="UWU160" s="195"/>
      <c r="UWV160" s="195"/>
      <c r="UWW160" s="195"/>
      <c r="UWX160" s="195"/>
      <c r="UWY160" s="195"/>
      <c r="UWZ160" s="195"/>
      <c r="UXA160" s="195"/>
      <c r="UXB160" s="195"/>
      <c r="UXC160" s="195"/>
      <c r="UXD160" s="195"/>
      <c r="UXE160" s="195"/>
      <c r="UXF160" s="195"/>
      <c r="UXG160" s="195"/>
      <c r="UXH160" s="195"/>
      <c r="UXI160" s="195"/>
      <c r="UXJ160" s="195"/>
      <c r="UXK160" s="195"/>
      <c r="UXL160" s="195"/>
      <c r="UXM160" s="195"/>
      <c r="UXN160" s="195"/>
      <c r="UXO160" s="195"/>
      <c r="UXP160" s="195"/>
      <c r="UXQ160" s="195"/>
      <c r="UXR160" s="195"/>
      <c r="UXS160" s="195"/>
      <c r="UXT160" s="195"/>
      <c r="UXU160" s="195"/>
      <c r="UXV160" s="195"/>
      <c r="UXW160" s="195"/>
      <c r="UXX160" s="195"/>
      <c r="UXY160" s="195"/>
      <c r="UXZ160" s="195"/>
      <c r="UYA160" s="195"/>
      <c r="UYB160" s="195"/>
      <c r="UYC160" s="195"/>
      <c r="UYD160" s="195"/>
      <c r="UYE160" s="195"/>
      <c r="UYF160" s="195"/>
      <c r="UYG160" s="195"/>
      <c r="UYH160" s="195"/>
      <c r="UYI160" s="195"/>
      <c r="UYJ160" s="195"/>
      <c r="UYK160" s="195"/>
      <c r="UYL160" s="195"/>
      <c r="UYM160" s="195"/>
      <c r="UYN160" s="195"/>
      <c r="UYO160" s="195"/>
      <c r="UYP160" s="195"/>
      <c r="UYQ160" s="195"/>
      <c r="UYR160" s="195"/>
      <c r="UYS160" s="195"/>
      <c r="UYT160" s="195"/>
      <c r="UYU160" s="195"/>
      <c r="UYV160" s="195"/>
      <c r="UYW160" s="195"/>
      <c r="UYX160" s="195"/>
      <c r="UYY160" s="195"/>
      <c r="UYZ160" s="195"/>
      <c r="UZA160" s="195"/>
      <c r="UZB160" s="195"/>
      <c r="UZC160" s="195"/>
      <c r="UZD160" s="195"/>
      <c r="UZE160" s="195"/>
      <c r="UZF160" s="195"/>
      <c r="UZG160" s="195"/>
      <c r="UZH160" s="195"/>
      <c r="UZI160" s="195"/>
      <c r="UZJ160" s="195"/>
      <c r="UZK160" s="195"/>
      <c r="UZL160" s="195"/>
      <c r="UZM160" s="195"/>
      <c r="UZN160" s="195"/>
      <c r="UZO160" s="195"/>
      <c r="UZP160" s="195"/>
      <c r="UZQ160" s="195"/>
      <c r="UZR160" s="195"/>
      <c r="UZS160" s="195"/>
      <c r="UZT160" s="195"/>
      <c r="UZU160" s="195"/>
      <c r="UZV160" s="195"/>
      <c r="UZW160" s="195"/>
      <c r="UZX160" s="195"/>
      <c r="UZY160" s="195"/>
      <c r="UZZ160" s="195"/>
      <c r="VAA160" s="195"/>
      <c r="VAB160" s="195"/>
      <c r="VAC160" s="195"/>
      <c r="VAD160" s="195"/>
      <c r="VAE160" s="195"/>
      <c r="VAF160" s="195"/>
      <c r="VAG160" s="195"/>
      <c r="VAH160" s="195"/>
      <c r="VAI160" s="195"/>
      <c r="VAJ160" s="195"/>
      <c r="VAK160" s="195"/>
      <c r="VAL160" s="195"/>
      <c r="VAM160" s="195"/>
      <c r="VAN160" s="195"/>
      <c r="VAO160" s="195"/>
      <c r="VAP160" s="195"/>
      <c r="VAQ160" s="195"/>
      <c r="VAR160" s="195"/>
      <c r="VAS160" s="195"/>
      <c r="VAT160" s="195"/>
      <c r="VAU160" s="195"/>
      <c r="VAV160" s="195"/>
      <c r="VAW160" s="195"/>
      <c r="VAX160" s="195"/>
      <c r="VAY160" s="195"/>
      <c r="VAZ160" s="195"/>
      <c r="VBA160" s="195"/>
      <c r="VBB160" s="195"/>
      <c r="VBC160" s="195"/>
      <c r="VBD160" s="195"/>
      <c r="VBE160" s="195"/>
      <c r="VBF160" s="195"/>
      <c r="VBG160" s="195"/>
      <c r="VBH160" s="195"/>
      <c r="VBI160" s="195"/>
      <c r="VBJ160" s="195"/>
      <c r="VBK160" s="195"/>
      <c r="VBL160" s="195"/>
      <c r="VBM160" s="195"/>
      <c r="VBN160" s="195"/>
      <c r="VBO160" s="195"/>
      <c r="VBP160" s="195"/>
      <c r="VBQ160" s="195"/>
      <c r="VBR160" s="195"/>
      <c r="VBS160" s="195"/>
      <c r="VBT160" s="195"/>
      <c r="VBU160" s="195"/>
      <c r="VBV160" s="195"/>
      <c r="VBW160" s="195"/>
      <c r="VBX160" s="195"/>
      <c r="VBY160" s="195"/>
      <c r="VBZ160" s="195"/>
      <c r="VCA160" s="195"/>
      <c r="VCB160" s="195"/>
      <c r="VCC160" s="195"/>
      <c r="VCD160" s="195"/>
      <c r="VCE160" s="195"/>
      <c r="VCF160" s="195"/>
      <c r="VCG160" s="195"/>
      <c r="VCH160" s="195"/>
      <c r="VCI160" s="195"/>
      <c r="VCJ160" s="195"/>
      <c r="VCK160" s="195"/>
      <c r="VCL160" s="195"/>
      <c r="VCM160" s="195"/>
      <c r="VCN160" s="195"/>
      <c r="VCO160" s="195"/>
      <c r="VCP160" s="195"/>
      <c r="VCQ160" s="195"/>
      <c r="VCR160" s="195"/>
      <c r="VCS160" s="195"/>
      <c r="VCT160" s="195"/>
      <c r="VCU160" s="195"/>
      <c r="VCV160" s="195"/>
      <c r="VCW160" s="195"/>
      <c r="VCX160" s="195"/>
      <c r="VCY160" s="195"/>
      <c r="VCZ160" s="195"/>
      <c r="VDA160" s="195"/>
      <c r="VDB160" s="195"/>
      <c r="VDC160" s="195"/>
      <c r="VDD160" s="195"/>
      <c r="VDE160" s="195"/>
      <c r="VDF160" s="195"/>
      <c r="VDG160" s="195"/>
      <c r="VDH160" s="195"/>
      <c r="VDI160" s="195"/>
      <c r="VDJ160" s="195"/>
      <c r="VDK160" s="195"/>
      <c r="VDL160" s="195"/>
      <c r="VDM160" s="195"/>
      <c r="VDN160" s="195"/>
      <c r="VDO160" s="195"/>
      <c r="VDP160" s="195"/>
      <c r="VDQ160" s="195"/>
      <c r="VDR160" s="195"/>
      <c r="VDS160" s="195"/>
      <c r="VDT160" s="195"/>
      <c r="VDU160" s="195"/>
      <c r="VDV160" s="195"/>
      <c r="VDW160" s="195"/>
      <c r="VDX160" s="195"/>
      <c r="VDY160" s="195"/>
      <c r="VDZ160" s="195"/>
      <c r="VEA160" s="195"/>
      <c r="VEB160" s="195"/>
      <c r="VEC160" s="195"/>
      <c r="VED160" s="195"/>
      <c r="VEE160" s="195"/>
      <c r="VEF160" s="195"/>
      <c r="VEG160" s="195"/>
      <c r="VEH160" s="195"/>
      <c r="VEI160" s="195"/>
      <c r="VEJ160" s="195"/>
      <c r="VEK160" s="195"/>
      <c r="VEL160" s="195"/>
      <c r="VEM160" s="195"/>
      <c r="VEN160" s="195"/>
      <c r="VEO160" s="195"/>
      <c r="VEP160" s="195"/>
      <c r="VEQ160" s="195"/>
      <c r="VER160" s="195"/>
      <c r="VES160" s="195"/>
      <c r="VET160" s="195"/>
      <c r="VEU160" s="195"/>
      <c r="VEV160" s="195"/>
      <c r="VEW160" s="195"/>
      <c r="VEX160" s="195"/>
      <c r="VEY160" s="195"/>
      <c r="VEZ160" s="195"/>
      <c r="VFA160" s="195"/>
      <c r="VFB160" s="195"/>
      <c r="VFC160" s="195"/>
      <c r="VFD160" s="195"/>
      <c r="VFE160" s="195"/>
      <c r="VFF160" s="195"/>
      <c r="VFG160" s="195"/>
      <c r="VFH160" s="195"/>
      <c r="VFI160" s="195"/>
      <c r="VFJ160" s="195"/>
      <c r="VFK160" s="195"/>
      <c r="VFL160" s="195"/>
      <c r="VFM160" s="195"/>
      <c r="VFN160" s="195"/>
      <c r="VFO160" s="195"/>
      <c r="VFP160" s="195"/>
      <c r="VFQ160" s="195"/>
      <c r="VFR160" s="195"/>
      <c r="VFS160" s="195"/>
      <c r="VFT160" s="195"/>
      <c r="VFU160" s="195"/>
      <c r="VFV160" s="195"/>
      <c r="VFW160" s="195"/>
      <c r="VFX160" s="195"/>
      <c r="VFY160" s="195"/>
      <c r="VFZ160" s="195"/>
      <c r="VGA160" s="195"/>
      <c r="VGB160" s="195"/>
      <c r="VGC160" s="195"/>
      <c r="VGD160" s="195"/>
      <c r="VGE160" s="195"/>
      <c r="VGF160" s="195"/>
      <c r="VGG160" s="195"/>
      <c r="VGH160" s="195"/>
      <c r="VGI160" s="195"/>
      <c r="VGJ160" s="195"/>
      <c r="VGK160" s="195"/>
      <c r="VGL160" s="195"/>
      <c r="VGM160" s="195"/>
      <c r="VGN160" s="195"/>
      <c r="VGO160" s="195"/>
      <c r="VGP160" s="195"/>
      <c r="VGQ160" s="195"/>
      <c r="VGR160" s="195"/>
      <c r="VGS160" s="195"/>
      <c r="VGT160" s="195"/>
      <c r="VGU160" s="195"/>
      <c r="VGV160" s="195"/>
      <c r="VGW160" s="195"/>
      <c r="VGX160" s="195"/>
      <c r="VGY160" s="195"/>
      <c r="VGZ160" s="195"/>
      <c r="VHA160" s="195"/>
      <c r="VHB160" s="195"/>
      <c r="VHC160" s="195"/>
      <c r="VHD160" s="195"/>
      <c r="VHE160" s="195"/>
      <c r="VHF160" s="195"/>
      <c r="VHG160" s="195"/>
      <c r="VHH160" s="195"/>
      <c r="VHI160" s="195"/>
      <c r="VHJ160" s="195"/>
      <c r="VHK160" s="195"/>
      <c r="VHL160" s="195"/>
      <c r="VHM160" s="195"/>
      <c r="VHN160" s="195"/>
      <c r="VHO160" s="195"/>
      <c r="VHP160" s="195"/>
      <c r="VHQ160" s="195"/>
      <c r="VHR160" s="195"/>
      <c r="VHS160" s="195"/>
      <c r="VHT160" s="195"/>
      <c r="VHU160" s="195"/>
      <c r="VHV160" s="195"/>
      <c r="VHW160" s="195"/>
      <c r="VHX160" s="195"/>
      <c r="VHY160" s="195"/>
      <c r="VHZ160" s="195"/>
      <c r="VIA160" s="195"/>
      <c r="VIB160" s="195"/>
      <c r="VIC160" s="195"/>
      <c r="VID160" s="195"/>
      <c r="VIE160" s="195"/>
      <c r="VIF160" s="195"/>
      <c r="VIG160" s="195"/>
      <c r="VIH160" s="195"/>
      <c r="VII160" s="195"/>
      <c r="VIJ160" s="195"/>
      <c r="VIK160" s="195"/>
      <c r="VIL160" s="195"/>
      <c r="VIM160" s="195"/>
      <c r="VIN160" s="195"/>
      <c r="VIO160" s="195"/>
      <c r="VIP160" s="195"/>
      <c r="VIQ160" s="195"/>
      <c r="VIR160" s="195"/>
      <c r="VIS160" s="195"/>
      <c r="VIT160" s="195"/>
      <c r="VIU160" s="195"/>
      <c r="VIV160" s="195"/>
      <c r="VIW160" s="195"/>
      <c r="VIX160" s="195"/>
      <c r="VIY160" s="195"/>
      <c r="VIZ160" s="195"/>
      <c r="VJA160" s="195"/>
      <c r="VJB160" s="195"/>
      <c r="VJC160" s="195"/>
      <c r="VJD160" s="195"/>
      <c r="VJE160" s="195"/>
      <c r="VJF160" s="195"/>
      <c r="VJG160" s="195"/>
      <c r="VJH160" s="195"/>
      <c r="VJI160" s="195"/>
      <c r="VJJ160" s="195"/>
      <c r="VJK160" s="195"/>
      <c r="VJL160" s="195"/>
      <c r="VJM160" s="195"/>
      <c r="VJN160" s="195"/>
      <c r="VJO160" s="195"/>
      <c r="VJP160" s="195"/>
      <c r="VJQ160" s="195"/>
      <c r="VJR160" s="195"/>
      <c r="VJS160" s="195"/>
      <c r="VJT160" s="195"/>
      <c r="VJU160" s="195"/>
      <c r="VJV160" s="195"/>
      <c r="VJW160" s="195"/>
      <c r="VJX160" s="195"/>
      <c r="VJY160" s="195"/>
      <c r="VJZ160" s="195"/>
      <c r="VKA160" s="195"/>
      <c r="VKB160" s="195"/>
      <c r="VKC160" s="195"/>
      <c r="VKD160" s="195"/>
      <c r="VKE160" s="195"/>
      <c r="VKF160" s="195"/>
      <c r="VKG160" s="195"/>
      <c r="VKH160" s="195"/>
      <c r="VKI160" s="195"/>
      <c r="VKJ160" s="195"/>
      <c r="VKK160" s="195"/>
      <c r="VKL160" s="195"/>
      <c r="VKM160" s="195"/>
      <c r="VKN160" s="195"/>
      <c r="VKO160" s="195"/>
      <c r="VKP160" s="195"/>
      <c r="VKQ160" s="195"/>
      <c r="VKR160" s="195"/>
      <c r="VKS160" s="195"/>
      <c r="VKT160" s="195"/>
      <c r="VKU160" s="195"/>
      <c r="VKV160" s="195"/>
      <c r="VKW160" s="195"/>
      <c r="VKX160" s="195"/>
      <c r="VKY160" s="195"/>
      <c r="VKZ160" s="195"/>
      <c r="VLA160" s="195"/>
      <c r="VLB160" s="195"/>
      <c r="VLC160" s="195"/>
      <c r="VLD160" s="195"/>
      <c r="VLE160" s="195"/>
      <c r="VLF160" s="195"/>
      <c r="VLG160" s="195"/>
      <c r="VLH160" s="195"/>
      <c r="VLI160" s="195"/>
      <c r="VLJ160" s="195"/>
      <c r="VLK160" s="195"/>
      <c r="VLL160" s="195"/>
      <c r="VLM160" s="195"/>
      <c r="VLN160" s="195"/>
      <c r="VLO160" s="195"/>
      <c r="VLP160" s="195"/>
      <c r="VLQ160" s="195"/>
      <c r="VLR160" s="195"/>
      <c r="VLS160" s="195"/>
      <c r="VLT160" s="195"/>
      <c r="VLU160" s="195"/>
      <c r="VLV160" s="195"/>
      <c r="VLW160" s="195"/>
      <c r="VLX160" s="195"/>
      <c r="VLY160" s="195"/>
      <c r="VLZ160" s="195"/>
      <c r="VMA160" s="195"/>
      <c r="VMB160" s="195"/>
      <c r="VMC160" s="195"/>
      <c r="VMD160" s="195"/>
      <c r="VME160" s="195"/>
      <c r="VMF160" s="195"/>
      <c r="VMG160" s="195"/>
      <c r="VMH160" s="195"/>
      <c r="VMI160" s="195"/>
      <c r="VMJ160" s="195"/>
      <c r="VMK160" s="195"/>
      <c r="VML160" s="195"/>
      <c r="VMM160" s="195"/>
      <c r="VMN160" s="195"/>
      <c r="VMO160" s="195"/>
      <c r="VMP160" s="195"/>
      <c r="VMQ160" s="195"/>
      <c r="VMR160" s="195"/>
      <c r="VMS160" s="195"/>
      <c r="VMT160" s="195"/>
      <c r="VMU160" s="195"/>
      <c r="VMV160" s="195"/>
      <c r="VMW160" s="195"/>
      <c r="VMX160" s="195"/>
      <c r="VMY160" s="195"/>
      <c r="VMZ160" s="195"/>
      <c r="VNA160" s="195"/>
      <c r="VNB160" s="195"/>
      <c r="VNC160" s="195"/>
      <c r="VND160" s="195"/>
      <c r="VNE160" s="195"/>
      <c r="VNF160" s="195"/>
      <c r="VNG160" s="195"/>
      <c r="VNH160" s="195"/>
      <c r="VNI160" s="195"/>
      <c r="VNJ160" s="195"/>
      <c r="VNK160" s="195"/>
      <c r="VNL160" s="195"/>
      <c r="VNM160" s="195"/>
      <c r="VNN160" s="195"/>
      <c r="VNO160" s="195"/>
      <c r="VNP160" s="195"/>
      <c r="VNQ160" s="195"/>
      <c r="VNR160" s="195"/>
      <c r="VNS160" s="195"/>
      <c r="VNT160" s="195"/>
      <c r="VNU160" s="195"/>
      <c r="VNV160" s="195"/>
      <c r="VNW160" s="195"/>
      <c r="VNX160" s="195"/>
      <c r="VNY160" s="195"/>
      <c r="VNZ160" s="195"/>
      <c r="VOA160" s="195"/>
      <c r="VOB160" s="195"/>
      <c r="VOC160" s="195"/>
      <c r="VOD160" s="195"/>
      <c r="VOE160" s="195"/>
      <c r="VOF160" s="195"/>
      <c r="VOG160" s="195"/>
      <c r="VOH160" s="195"/>
      <c r="VOI160" s="195"/>
      <c r="VOJ160" s="195"/>
      <c r="VOK160" s="195"/>
      <c r="VOL160" s="195"/>
      <c r="VOM160" s="195"/>
      <c r="VON160" s="195"/>
      <c r="VOO160" s="195"/>
      <c r="VOP160" s="195"/>
      <c r="VOQ160" s="195"/>
      <c r="VOR160" s="195"/>
      <c r="VOS160" s="195"/>
      <c r="VOT160" s="195"/>
      <c r="VOU160" s="195"/>
      <c r="VOV160" s="195"/>
      <c r="VOW160" s="195"/>
      <c r="VOX160" s="195"/>
      <c r="VOY160" s="195"/>
      <c r="VOZ160" s="195"/>
      <c r="VPA160" s="195"/>
      <c r="VPB160" s="195"/>
      <c r="VPC160" s="195"/>
      <c r="VPD160" s="195"/>
      <c r="VPE160" s="195"/>
      <c r="VPF160" s="195"/>
      <c r="VPG160" s="195"/>
      <c r="VPH160" s="195"/>
      <c r="VPI160" s="195"/>
      <c r="VPJ160" s="195"/>
      <c r="VPK160" s="195"/>
      <c r="VPL160" s="195"/>
      <c r="VPM160" s="195"/>
      <c r="VPN160" s="195"/>
      <c r="VPO160" s="195"/>
      <c r="VPP160" s="195"/>
      <c r="VPQ160" s="195"/>
      <c r="VPR160" s="195"/>
      <c r="VPS160" s="195"/>
      <c r="VPT160" s="195"/>
      <c r="VPU160" s="195"/>
      <c r="VPV160" s="195"/>
      <c r="VPW160" s="195"/>
      <c r="VPX160" s="195"/>
      <c r="VPY160" s="195"/>
      <c r="VPZ160" s="195"/>
      <c r="VQA160" s="195"/>
      <c r="VQB160" s="195"/>
      <c r="VQC160" s="195"/>
      <c r="VQD160" s="195"/>
      <c r="VQE160" s="195"/>
      <c r="VQF160" s="195"/>
      <c r="VQG160" s="195"/>
      <c r="VQH160" s="195"/>
      <c r="VQI160" s="195"/>
      <c r="VQJ160" s="195"/>
      <c r="VQK160" s="195"/>
      <c r="VQL160" s="195"/>
      <c r="VQM160" s="195"/>
      <c r="VQN160" s="195"/>
      <c r="VQO160" s="195"/>
      <c r="VQP160" s="195"/>
      <c r="VQQ160" s="195"/>
      <c r="VQR160" s="195"/>
      <c r="VQS160" s="195"/>
      <c r="VQT160" s="195"/>
      <c r="VQU160" s="195"/>
      <c r="VQV160" s="195"/>
      <c r="VQW160" s="195"/>
      <c r="VQX160" s="195"/>
      <c r="VQY160" s="195"/>
      <c r="VQZ160" s="195"/>
      <c r="VRA160" s="195"/>
      <c r="VRB160" s="195"/>
      <c r="VRC160" s="195"/>
      <c r="VRD160" s="195"/>
      <c r="VRE160" s="195"/>
      <c r="VRF160" s="195"/>
      <c r="VRG160" s="195"/>
      <c r="VRH160" s="195"/>
      <c r="VRI160" s="195"/>
      <c r="VRJ160" s="195"/>
      <c r="VRK160" s="195"/>
      <c r="VRL160" s="195"/>
      <c r="VRM160" s="195"/>
      <c r="VRN160" s="195"/>
      <c r="VRO160" s="195"/>
      <c r="VRP160" s="195"/>
      <c r="VRQ160" s="195"/>
      <c r="VRR160" s="195"/>
      <c r="VRS160" s="195"/>
      <c r="VRT160" s="195"/>
      <c r="VRU160" s="195"/>
      <c r="VRV160" s="195"/>
      <c r="VRW160" s="195"/>
      <c r="VRX160" s="195"/>
      <c r="VRY160" s="195"/>
      <c r="VRZ160" s="195"/>
      <c r="VSA160" s="195"/>
      <c r="VSB160" s="195"/>
      <c r="VSC160" s="195"/>
      <c r="VSD160" s="195"/>
      <c r="VSE160" s="195"/>
      <c r="VSF160" s="195"/>
      <c r="VSG160" s="195"/>
      <c r="VSH160" s="195"/>
      <c r="VSI160" s="195"/>
      <c r="VSJ160" s="195"/>
      <c r="VSK160" s="195"/>
      <c r="VSL160" s="195"/>
      <c r="VSM160" s="195"/>
      <c r="VSN160" s="195"/>
      <c r="VSO160" s="195"/>
      <c r="VSP160" s="195"/>
      <c r="VSQ160" s="195"/>
      <c r="VSR160" s="195"/>
      <c r="VSS160" s="195"/>
      <c r="VST160" s="195"/>
      <c r="VSU160" s="195"/>
      <c r="VSV160" s="195"/>
      <c r="VSW160" s="195"/>
      <c r="VSX160" s="195"/>
      <c r="VSY160" s="195"/>
      <c r="VSZ160" s="195"/>
      <c r="VTA160" s="195"/>
      <c r="VTB160" s="195"/>
      <c r="VTC160" s="195"/>
      <c r="VTD160" s="195"/>
      <c r="VTE160" s="195"/>
      <c r="VTF160" s="195"/>
      <c r="VTG160" s="195"/>
      <c r="VTH160" s="195"/>
      <c r="VTI160" s="195"/>
      <c r="VTJ160" s="195"/>
      <c r="VTK160" s="195"/>
      <c r="VTL160" s="195"/>
      <c r="VTM160" s="195"/>
      <c r="VTN160" s="195"/>
      <c r="VTO160" s="195"/>
      <c r="VTP160" s="195"/>
      <c r="VTQ160" s="195"/>
      <c r="VTR160" s="195"/>
      <c r="VTS160" s="195"/>
      <c r="VTT160" s="195"/>
      <c r="VTU160" s="195"/>
      <c r="VTV160" s="195"/>
      <c r="VTW160" s="195"/>
      <c r="VTX160" s="195"/>
      <c r="VTY160" s="195"/>
      <c r="VTZ160" s="195"/>
      <c r="VUA160" s="195"/>
      <c r="VUB160" s="195"/>
      <c r="VUC160" s="195"/>
      <c r="VUD160" s="195"/>
      <c r="VUE160" s="195"/>
      <c r="VUF160" s="195"/>
      <c r="VUG160" s="195"/>
      <c r="VUH160" s="195"/>
      <c r="VUI160" s="195"/>
      <c r="VUJ160" s="195"/>
      <c r="VUK160" s="195"/>
      <c r="VUL160" s="195"/>
      <c r="VUM160" s="195"/>
      <c r="VUN160" s="195"/>
      <c r="VUO160" s="195"/>
      <c r="VUP160" s="195"/>
      <c r="VUQ160" s="195"/>
      <c r="VUR160" s="195"/>
      <c r="VUS160" s="195"/>
      <c r="VUT160" s="195"/>
      <c r="VUU160" s="195"/>
      <c r="VUV160" s="195"/>
      <c r="VUW160" s="195"/>
      <c r="VUX160" s="195"/>
      <c r="VUY160" s="195"/>
      <c r="VUZ160" s="195"/>
      <c r="VVA160" s="195"/>
      <c r="VVB160" s="195"/>
      <c r="VVC160" s="195"/>
      <c r="VVD160" s="195"/>
      <c r="VVE160" s="195"/>
      <c r="VVF160" s="195"/>
      <c r="VVG160" s="195"/>
      <c r="VVH160" s="195"/>
      <c r="VVI160" s="195"/>
      <c r="VVJ160" s="195"/>
      <c r="VVK160" s="195"/>
      <c r="VVL160" s="195"/>
      <c r="VVM160" s="195"/>
      <c r="VVN160" s="195"/>
      <c r="VVO160" s="195"/>
      <c r="VVP160" s="195"/>
      <c r="VVQ160" s="195"/>
      <c r="VVR160" s="195"/>
      <c r="VVS160" s="195"/>
      <c r="VVT160" s="195"/>
      <c r="VVU160" s="195"/>
      <c r="VVV160" s="195"/>
      <c r="VVW160" s="195"/>
      <c r="VVX160" s="195"/>
      <c r="VVY160" s="195"/>
      <c r="VVZ160" s="195"/>
      <c r="VWA160" s="195"/>
      <c r="VWB160" s="195"/>
      <c r="VWC160" s="195"/>
      <c r="VWD160" s="195"/>
      <c r="VWE160" s="195"/>
      <c r="VWF160" s="195"/>
      <c r="VWG160" s="195"/>
      <c r="VWH160" s="195"/>
      <c r="VWI160" s="195"/>
      <c r="VWJ160" s="195"/>
      <c r="VWK160" s="195"/>
      <c r="VWL160" s="195"/>
      <c r="VWM160" s="195"/>
      <c r="VWN160" s="195"/>
      <c r="VWO160" s="195"/>
      <c r="VWP160" s="195"/>
      <c r="VWQ160" s="195"/>
      <c r="VWR160" s="195"/>
      <c r="VWS160" s="195"/>
      <c r="VWT160" s="195"/>
      <c r="VWU160" s="195"/>
      <c r="VWV160" s="195"/>
      <c r="VWW160" s="195"/>
      <c r="VWX160" s="195"/>
      <c r="VWY160" s="195"/>
      <c r="VWZ160" s="195"/>
      <c r="VXA160" s="195"/>
      <c r="VXB160" s="195"/>
      <c r="VXC160" s="195"/>
      <c r="VXD160" s="195"/>
      <c r="VXE160" s="195"/>
      <c r="VXF160" s="195"/>
      <c r="VXG160" s="195"/>
      <c r="VXH160" s="195"/>
      <c r="VXI160" s="195"/>
      <c r="VXJ160" s="195"/>
      <c r="VXK160" s="195"/>
      <c r="VXL160" s="195"/>
      <c r="VXM160" s="195"/>
      <c r="VXN160" s="195"/>
      <c r="VXO160" s="195"/>
      <c r="VXP160" s="195"/>
      <c r="VXQ160" s="195"/>
      <c r="VXR160" s="195"/>
      <c r="VXS160" s="195"/>
      <c r="VXT160" s="195"/>
      <c r="VXU160" s="195"/>
      <c r="VXV160" s="195"/>
      <c r="VXW160" s="195"/>
      <c r="VXX160" s="195"/>
      <c r="VXY160" s="195"/>
      <c r="VXZ160" s="195"/>
      <c r="VYA160" s="195"/>
      <c r="VYB160" s="195"/>
      <c r="VYC160" s="195"/>
      <c r="VYD160" s="195"/>
      <c r="VYE160" s="195"/>
      <c r="VYF160" s="195"/>
      <c r="VYG160" s="195"/>
      <c r="VYH160" s="195"/>
      <c r="VYI160" s="195"/>
      <c r="VYJ160" s="195"/>
      <c r="VYK160" s="195"/>
      <c r="VYL160" s="195"/>
      <c r="VYM160" s="195"/>
      <c r="VYN160" s="195"/>
      <c r="VYO160" s="195"/>
      <c r="VYP160" s="195"/>
      <c r="VYQ160" s="195"/>
      <c r="VYR160" s="195"/>
      <c r="VYS160" s="195"/>
      <c r="VYT160" s="195"/>
      <c r="VYU160" s="195"/>
      <c r="VYV160" s="195"/>
      <c r="VYW160" s="195"/>
      <c r="VYX160" s="195"/>
      <c r="VYY160" s="195"/>
      <c r="VYZ160" s="195"/>
      <c r="VZA160" s="195"/>
      <c r="VZB160" s="195"/>
      <c r="VZC160" s="195"/>
      <c r="VZD160" s="195"/>
      <c r="VZE160" s="195"/>
      <c r="VZF160" s="195"/>
      <c r="VZG160" s="195"/>
      <c r="VZH160" s="195"/>
      <c r="VZI160" s="195"/>
      <c r="VZJ160" s="195"/>
      <c r="VZK160" s="195"/>
      <c r="VZL160" s="195"/>
      <c r="VZM160" s="195"/>
      <c r="VZN160" s="195"/>
      <c r="VZO160" s="195"/>
      <c r="VZP160" s="195"/>
      <c r="VZQ160" s="195"/>
      <c r="VZR160" s="195"/>
      <c r="VZS160" s="195"/>
      <c r="VZT160" s="195"/>
      <c r="VZU160" s="195"/>
      <c r="VZV160" s="195"/>
      <c r="VZW160" s="195"/>
      <c r="VZX160" s="195"/>
      <c r="VZY160" s="195"/>
      <c r="VZZ160" s="195"/>
      <c r="WAA160" s="195"/>
      <c r="WAB160" s="195"/>
      <c r="WAC160" s="195"/>
      <c r="WAD160" s="195"/>
      <c r="WAE160" s="195"/>
      <c r="WAF160" s="195"/>
      <c r="WAG160" s="195"/>
      <c r="WAH160" s="195"/>
      <c r="WAI160" s="195"/>
      <c r="WAJ160" s="195"/>
      <c r="WAK160" s="195"/>
      <c r="WAL160" s="195"/>
      <c r="WAM160" s="195"/>
      <c r="WAN160" s="195"/>
      <c r="WAO160" s="195"/>
      <c r="WAP160" s="195"/>
      <c r="WAQ160" s="195"/>
      <c r="WAR160" s="195"/>
      <c r="WAS160" s="195"/>
      <c r="WAT160" s="195"/>
      <c r="WAU160" s="195"/>
      <c r="WAV160" s="195"/>
      <c r="WAW160" s="195"/>
      <c r="WAX160" s="195"/>
      <c r="WAY160" s="195"/>
      <c r="WAZ160" s="195"/>
      <c r="WBA160" s="195"/>
      <c r="WBB160" s="195"/>
      <c r="WBC160" s="195"/>
      <c r="WBD160" s="195"/>
      <c r="WBE160" s="195"/>
      <c r="WBF160" s="195"/>
      <c r="WBG160" s="195"/>
      <c r="WBH160" s="195"/>
      <c r="WBI160" s="195"/>
      <c r="WBJ160" s="195"/>
      <c r="WBK160" s="195"/>
      <c r="WBL160" s="195"/>
      <c r="WBM160" s="195"/>
      <c r="WBN160" s="195"/>
      <c r="WBO160" s="195"/>
      <c r="WBP160" s="195"/>
      <c r="WBQ160" s="195"/>
      <c r="WBR160" s="195"/>
      <c r="WBS160" s="195"/>
      <c r="WBT160" s="195"/>
      <c r="WBU160" s="195"/>
      <c r="WBV160" s="195"/>
      <c r="WBW160" s="195"/>
      <c r="WBX160" s="195"/>
      <c r="WBY160" s="195"/>
      <c r="WBZ160" s="195"/>
      <c r="WCA160" s="195"/>
      <c r="WCB160" s="195"/>
      <c r="WCC160" s="195"/>
      <c r="WCD160" s="195"/>
      <c r="WCE160" s="195"/>
      <c r="WCF160" s="195"/>
      <c r="WCG160" s="195"/>
      <c r="WCH160" s="195"/>
      <c r="WCI160" s="195"/>
      <c r="WCJ160" s="195"/>
      <c r="WCK160" s="195"/>
      <c r="WCL160" s="195"/>
      <c r="WCM160" s="195"/>
      <c r="WCN160" s="195"/>
      <c r="WCO160" s="195"/>
      <c r="WCP160" s="195"/>
      <c r="WCQ160" s="195"/>
      <c r="WCR160" s="195"/>
      <c r="WCS160" s="195"/>
      <c r="WCT160" s="195"/>
      <c r="WCU160" s="195"/>
      <c r="WCV160" s="195"/>
      <c r="WCW160" s="195"/>
      <c r="WCX160" s="195"/>
      <c r="WCY160" s="195"/>
      <c r="WCZ160" s="195"/>
      <c r="WDA160" s="195"/>
      <c r="WDB160" s="195"/>
      <c r="WDC160" s="195"/>
      <c r="WDD160" s="195"/>
      <c r="WDE160" s="195"/>
      <c r="WDF160" s="195"/>
      <c r="WDG160" s="195"/>
      <c r="WDH160" s="195"/>
      <c r="WDI160" s="195"/>
      <c r="WDJ160" s="195"/>
      <c r="WDK160" s="195"/>
      <c r="WDL160" s="195"/>
      <c r="WDM160" s="195"/>
      <c r="WDN160" s="195"/>
      <c r="WDO160" s="195"/>
      <c r="WDP160" s="195"/>
      <c r="WDQ160" s="195"/>
      <c r="WDR160" s="195"/>
      <c r="WDS160" s="195"/>
      <c r="WDT160" s="195"/>
      <c r="WDU160" s="195"/>
      <c r="WDV160" s="195"/>
      <c r="WDW160" s="195"/>
      <c r="WDX160" s="195"/>
      <c r="WDY160" s="195"/>
      <c r="WDZ160" s="195"/>
      <c r="WEA160" s="195"/>
      <c r="WEB160" s="195"/>
      <c r="WEC160" s="195"/>
      <c r="WED160" s="195"/>
      <c r="WEE160" s="195"/>
      <c r="WEF160" s="195"/>
      <c r="WEG160" s="195"/>
      <c r="WEH160" s="195"/>
      <c r="WEI160" s="195"/>
      <c r="WEJ160" s="195"/>
      <c r="WEK160" s="195"/>
      <c r="WEL160" s="195"/>
      <c r="WEM160" s="195"/>
      <c r="WEN160" s="195"/>
      <c r="WEO160" s="195"/>
      <c r="WEP160" s="195"/>
      <c r="WEQ160" s="195"/>
      <c r="WER160" s="195"/>
      <c r="WES160" s="195"/>
      <c r="WET160" s="195"/>
      <c r="WEU160" s="195"/>
      <c r="WEV160" s="195"/>
      <c r="WEW160" s="195"/>
      <c r="WEX160" s="195"/>
      <c r="WEY160" s="195"/>
      <c r="WEZ160" s="195"/>
      <c r="WFA160" s="195"/>
      <c r="WFB160" s="195"/>
      <c r="WFC160" s="195"/>
      <c r="WFD160" s="195"/>
      <c r="WFE160" s="195"/>
      <c r="WFF160" s="195"/>
      <c r="WFG160" s="195"/>
      <c r="WFH160" s="195"/>
      <c r="WFI160" s="195"/>
      <c r="WFJ160" s="195"/>
      <c r="WFK160" s="195"/>
      <c r="WFL160" s="195"/>
      <c r="WFM160" s="195"/>
      <c r="WFN160" s="195"/>
      <c r="WFO160" s="195"/>
      <c r="WFP160" s="195"/>
      <c r="WFQ160" s="195"/>
      <c r="WFR160" s="195"/>
      <c r="WFS160" s="195"/>
      <c r="WFT160" s="195"/>
      <c r="WFU160" s="195"/>
      <c r="WFV160" s="195"/>
      <c r="WFW160" s="195"/>
      <c r="WFX160" s="195"/>
      <c r="WFY160" s="195"/>
      <c r="WFZ160" s="195"/>
      <c r="WGA160" s="195"/>
      <c r="WGB160" s="195"/>
      <c r="WGC160" s="195"/>
      <c r="WGD160" s="195"/>
      <c r="WGE160" s="195"/>
      <c r="WGF160" s="195"/>
      <c r="WGG160" s="195"/>
      <c r="WGH160" s="195"/>
      <c r="WGI160" s="195"/>
      <c r="WGJ160" s="195"/>
      <c r="WGK160" s="195"/>
      <c r="WGL160" s="195"/>
      <c r="WGM160" s="195"/>
      <c r="WGN160" s="195"/>
      <c r="WGO160" s="195"/>
      <c r="WGP160" s="195"/>
      <c r="WGQ160" s="195"/>
      <c r="WGR160" s="195"/>
      <c r="WGS160" s="195"/>
      <c r="WGT160" s="195"/>
      <c r="WGU160" s="195"/>
      <c r="WGV160" s="195"/>
      <c r="WGW160" s="195"/>
      <c r="WGX160" s="195"/>
      <c r="WGY160" s="195"/>
      <c r="WGZ160" s="195"/>
      <c r="WHA160" s="195"/>
      <c r="WHB160" s="195"/>
      <c r="WHC160" s="195"/>
      <c r="WHD160" s="195"/>
      <c r="WHE160" s="195"/>
      <c r="WHF160" s="195"/>
      <c r="WHG160" s="195"/>
      <c r="WHH160" s="195"/>
      <c r="WHI160" s="195"/>
      <c r="WHJ160" s="195"/>
      <c r="WHK160" s="195"/>
      <c r="WHL160" s="195"/>
      <c r="WHM160" s="195"/>
      <c r="WHN160" s="195"/>
      <c r="WHO160" s="195"/>
      <c r="WHP160" s="195"/>
      <c r="WHQ160" s="195"/>
      <c r="WHR160" s="195"/>
      <c r="WHS160" s="195"/>
      <c r="WHT160" s="195"/>
      <c r="WHU160" s="195"/>
      <c r="WHV160" s="195"/>
      <c r="WHW160" s="195"/>
      <c r="WHX160" s="195"/>
      <c r="WHY160" s="195"/>
      <c r="WHZ160" s="195"/>
      <c r="WIA160" s="195"/>
      <c r="WIB160" s="195"/>
      <c r="WIC160" s="195"/>
      <c r="WID160" s="195"/>
      <c r="WIE160" s="195"/>
      <c r="WIF160" s="195"/>
      <c r="WIG160" s="195"/>
      <c r="WIH160" s="195"/>
      <c r="WII160" s="195"/>
      <c r="WIJ160" s="195"/>
      <c r="WIK160" s="195"/>
      <c r="WIL160" s="195"/>
      <c r="WIM160" s="195"/>
      <c r="WIN160" s="195"/>
      <c r="WIO160" s="195"/>
      <c r="WIP160" s="195"/>
      <c r="WIQ160" s="195"/>
      <c r="WIR160" s="195"/>
      <c r="WIS160" s="195"/>
      <c r="WIT160" s="195"/>
      <c r="WIU160" s="195"/>
      <c r="WIV160" s="195"/>
      <c r="WIW160" s="195"/>
      <c r="WIX160" s="195"/>
      <c r="WIY160" s="195"/>
      <c r="WIZ160" s="195"/>
      <c r="WJA160" s="195"/>
      <c r="WJB160" s="195"/>
      <c r="WJC160" s="195"/>
      <c r="WJD160" s="195"/>
      <c r="WJE160" s="195"/>
      <c r="WJF160" s="195"/>
      <c r="WJG160" s="195"/>
      <c r="WJH160" s="195"/>
      <c r="WJI160" s="195"/>
      <c r="WJJ160" s="195"/>
      <c r="WJK160" s="195"/>
      <c r="WJL160" s="195"/>
      <c r="WJM160" s="195"/>
      <c r="WJN160" s="195"/>
      <c r="WJO160" s="195"/>
      <c r="WJP160" s="195"/>
      <c r="WJQ160" s="195"/>
      <c r="WJR160" s="195"/>
      <c r="WJS160" s="195"/>
      <c r="WJT160" s="195"/>
      <c r="WJU160" s="195"/>
      <c r="WJV160" s="195"/>
      <c r="WJW160" s="195"/>
      <c r="WJX160" s="195"/>
      <c r="WJY160" s="195"/>
      <c r="WJZ160" s="195"/>
      <c r="WKA160" s="195"/>
      <c r="WKB160" s="195"/>
      <c r="WKC160" s="195"/>
      <c r="WKD160" s="195"/>
      <c r="WKE160" s="195"/>
      <c r="WKF160" s="195"/>
      <c r="WKG160" s="195"/>
      <c r="WKH160" s="195"/>
      <c r="WKI160" s="195"/>
      <c r="WKJ160" s="195"/>
      <c r="WKK160" s="195"/>
      <c r="WKL160" s="195"/>
      <c r="WKM160" s="195"/>
      <c r="WKN160" s="195"/>
      <c r="WKO160" s="195"/>
      <c r="WKP160" s="195"/>
      <c r="WKQ160" s="195"/>
      <c r="WKR160" s="195"/>
      <c r="WKS160" s="195"/>
      <c r="WKT160" s="195"/>
      <c r="WKU160" s="195"/>
      <c r="WKV160" s="195"/>
      <c r="WKW160" s="195"/>
      <c r="WKX160" s="195"/>
      <c r="WKY160" s="195"/>
      <c r="WKZ160" s="195"/>
      <c r="WLA160" s="195"/>
      <c r="WLB160" s="195"/>
      <c r="WLC160" s="195"/>
      <c r="WLD160" s="195"/>
      <c r="WLE160" s="195"/>
      <c r="WLF160" s="195"/>
      <c r="WLG160" s="195"/>
      <c r="WLH160" s="195"/>
      <c r="WLI160" s="195"/>
      <c r="WLJ160" s="195"/>
      <c r="WLK160" s="195"/>
      <c r="WLL160" s="195"/>
      <c r="WLM160" s="195"/>
      <c r="WLN160" s="195"/>
      <c r="WLO160" s="195"/>
      <c r="WLP160" s="195"/>
      <c r="WLQ160" s="195"/>
      <c r="WLR160" s="195"/>
      <c r="WLS160" s="195"/>
      <c r="WLT160" s="195"/>
      <c r="WLU160" s="195"/>
      <c r="WLV160" s="195"/>
      <c r="WLW160" s="195"/>
      <c r="WLX160" s="195"/>
      <c r="WLY160" s="195"/>
      <c r="WLZ160" s="195"/>
      <c r="WMA160" s="195"/>
      <c r="WMB160" s="195"/>
      <c r="WMC160" s="195"/>
      <c r="WMD160" s="195"/>
      <c r="WME160" s="195"/>
      <c r="WMF160" s="195"/>
      <c r="WMG160" s="195"/>
      <c r="WMH160" s="195"/>
      <c r="WMI160" s="195"/>
      <c r="WMJ160" s="195"/>
      <c r="WMK160" s="195"/>
      <c r="WML160" s="195"/>
      <c r="WMM160" s="195"/>
      <c r="WMN160" s="195"/>
      <c r="WMO160" s="195"/>
      <c r="WMP160" s="195"/>
      <c r="WMQ160" s="195"/>
      <c r="WMR160" s="195"/>
      <c r="WMS160" s="195"/>
      <c r="WMT160" s="195"/>
      <c r="WMU160" s="195"/>
      <c r="WMV160" s="195"/>
      <c r="WMW160" s="195"/>
      <c r="WMX160" s="195"/>
      <c r="WMY160" s="195"/>
      <c r="WMZ160" s="195"/>
      <c r="WNA160" s="195"/>
      <c r="WNB160" s="195"/>
      <c r="WNC160" s="195"/>
      <c r="WND160" s="195"/>
      <c r="WNE160" s="195"/>
      <c r="WNF160" s="195"/>
      <c r="WNG160" s="195"/>
      <c r="WNH160" s="195"/>
      <c r="WNI160" s="195"/>
      <c r="WNJ160" s="195"/>
      <c r="WNK160" s="195"/>
      <c r="WNL160" s="195"/>
      <c r="WNM160" s="195"/>
      <c r="WNN160" s="195"/>
      <c r="WNO160" s="195"/>
      <c r="WNP160" s="195"/>
      <c r="WNQ160" s="195"/>
      <c r="WNR160" s="195"/>
      <c r="WNS160" s="195"/>
      <c r="WNT160" s="195"/>
      <c r="WNU160" s="195"/>
      <c r="WNV160" s="195"/>
      <c r="WNW160" s="195"/>
      <c r="WNX160" s="195"/>
      <c r="WNY160" s="195"/>
      <c r="WNZ160" s="195"/>
      <c r="WOA160" s="195"/>
      <c r="WOB160" s="195"/>
      <c r="WOC160" s="195"/>
      <c r="WOD160" s="195"/>
      <c r="WOE160" s="195"/>
      <c r="WOF160" s="195"/>
      <c r="WOG160" s="195"/>
      <c r="WOH160" s="195"/>
      <c r="WOI160" s="195"/>
      <c r="WOJ160" s="195"/>
      <c r="WOK160" s="195"/>
      <c r="WOL160" s="195"/>
      <c r="WOM160" s="195"/>
      <c r="WON160" s="195"/>
      <c r="WOO160" s="195"/>
      <c r="WOP160" s="195"/>
      <c r="WOQ160" s="195"/>
      <c r="WOR160" s="195"/>
      <c r="WOS160" s="195"/>
      <c r="WOT160" s="195"/>
      <c r="WOU160" s="195"/>
      <c r="WOV160" s="195"/>
      <c r="WOW160" s="195"/>
      <c r="WOX160" s="195"/>
      <c r="WOY160" s="195"/>
      <c r="WOZ160" s="195"/>
      <c r="WPA160" s="195"/>
      <c r="WPB160" s="195"/>
      <c r="WPC160" s="195"/>
      <c r="WPD160" s="195"/>
      <c r="WPE160" s="195"/>
      <c r="WPF160" s="195"/>
      <c r="WPG160" s="195"/>
      <c r="WPH160" s="195"/>
      <c r="WPI160" s="195"/>
      <c r="WPJ160" s="195"/>
      <c r="WPK160" s="195"/>
      <c r="WPL160" s="195"/>
      <c r="WPM160" s="195"/>
      <c r="WPN160" s="195"/>
      <c r="WPO160" s="195"/>
      <c r="WPP160" s="195"/>
      <c r="WPQ160" s="195"/>
      <c r="WPR160" s="195"/>
      <c r="WPS160" s="195"/>
      <c r="WPT160" s="195"/>
      <c r="WPU160" s="195"/>
      <c r="WPV160" s="195"/>
      <c r="WPW160" s="195"/>
      <c r="WPX160" s="195"/>
      <c r="WPY160" s="195"/>
      <c r="WPZ160" s="195"/>
      <c r="WQA160" s="195"/>
      <c r="WQB160" s="195"/>
      <c r="WQC160" s="195"/>
      <c r="WQD160" s="195"/>
      <c r="WQE160" s="195"/>
      <c r="WQF160" s="195"/>
      <c r="WQG160" s="195"/>
      <c r="WQH160" s="195"/>
      <c r="WQI160" s="195"/>
      <c r="WQJ160" s="195"/>
      <c r="WQK160" s="195"/>
      <c r="WQL160" s="195"/>
      <c r="WQM160" s="195"/>
      <c r="WQN160" s="195"/>
      <c r="WQO160" s="195"/>
      <c r="WQP160" s="195"/>
      <c r="WQQ160" s="195"/>
      <c r="WQR160" s="195"/>
      <c r="WQS160" s="195"/>
      <c r="WQT160" s="195"/>
      <c r="WQU160" s="195"/>
      <c r="WQV160" s="195"/>
      <c r="WQW160" s="195"/>
      <c r="WQX160" s="195"/>
      <c r="WQY160" s="195"/>
      <c r="WQZ160" s="195"/>
      <c r="WRA160" s="195"/>
      <c r="WRB160" s="195"/>
      <c r="WRC160" s="195"/>
      <c r="WRD160" s="195"/>
      <c r="WRE160" s="195"/>
      <c r="WRF160" s="195"/>
      <c r="WRG160" s="195"/>
      <c r="WRH160" s="195"/>
      <c r="WRI160" s="195"/>
      <c r="WRJ160" s="195"/>
      <c r="WRK160" s="195"/>
      <c r="WRL160" s="195"/>
      <c r="WRM160" s="195"/>
      <c r="WRN160" s="195"/>
      <c r="WRO160" s="195"/>
      <c r="WRP160" s="195"/>
      <c r="WRQ160" s="195"/>
      <c r="WRR160" s="195"/>
      <c r="WRS160" s="195"/>
      <c r="WRT160" s="195"/>
      <c r="WRU160" s="195"/>
      <c r="WRV160" s="195"/>
      <c r="WRW160" s="195"/>
      <c r="WRX160" s="195"/>
      <c r="WRY160" s="195"/>
      <c r="WRZ160" s="195"/>
      <c r="WSA160" s="195"/>
      <c r="WSB160" s="195"/>
      <c r="WSC160" s="195"/>
      <c r="WSD160" s="195"/>
      <c r="WSE160" s="195"/>
      <c r="WSF160" s="195"/>
      <c r="WSG160" s="195"/>
      <c r="WSH160" s="195"/>
      <c r="WSI160" s="195"/>
      <c r="WSJ160" s="195"/>
      <c r="WSK160" s="195"/>
      <c r="WSL160" s="195"/>
      <c r="WSM160" s="195"/>
      <c r="WSN160" s="195"/>
      <c r="WSO160" s="195"/>
      <c r="WSP160" s="195"/>
      <c r="WSQ160" s="195"/>
      <c r="WSR160" s="195"/>
      <c r="WSS160" s="195"/>
      <c r="WST160" s="195"/>
      <c r="WSU160" s="195"/>
      <c r="WSV160" s="195"/>
      <c r="WSW160" s="195"/>
      <c r="WSX160" s="195"/>
      <c r="WSY160" s="195"/>
      <c r="WSZ160" s="195"/>
      <c r="WTA160" s="195"/>
      <c r="WTB160" s="195"/>
      <c r="WTC160" s="195"/>
      <c r="WTD160" s="195"/>
      <c r="WTE160" s="195"/>
      <c r="WTF160" s="195"/>
      <c r="WTG160" s="195"/>
      <c r="WTH160" s="195"/>
      <c r="WTI160" s="195"/>
      <c r="WTJ160" s="195"/>
      <c r="WTK160" s="195"/>
      <c r="WTL160" s="195"/>
      <c r="WTM160" s="195"/>
      <c r="WTN160" s="195"/>
      <c r="WTO160" s="195"/>
      <c r="WTP160" s="195"/>
      <c r="WTQ160" s="195"/>
      <c r="WTR160" s="195"/>
      <c r="WTS160" s="195"/>
      <c r="WTT160" s="195"/>
      <c r="WTU160" s="195"/>
      <c r="WTV160" s="195"/>
      <c r="WTW160" s="195"/>
      <c r="WTX160" s="195"/>
      <c r="WTY160" s="195"/>
      <c r="WTZ160" s="195"/>
      <c r="WUA160" s="195"/>
      <c r="WUB160" s="195"/>
      <c r="WUC160" s="195"/>
      <c r="WUD160" s="195"/>
      <c r="WUE160" s="195"/>
      <c r="WUF160" s="195"/>
      <c r="WUG160" s="195"/>
      <c r="WUH160" s="195"/>
      <c r="WUI160" s="195"/>
      <c r="WUJ160" s="195"/>
      <c r="WUK160" s="195"/>
      <c r="WUL160" s="195"/>
      <c r="WUM160" s="195"/>
      <c r="WUN160" s="195"/>
      <c r="WUO160" s="195"/>
      <c r="WUP160" s="195"/>
      <c r="WUQ160" s="195"/>
      <c r="WUR160" s="195"/>
      <c r="WUS160" s="195"/>
      <c r="WUT160" s="195"/>
      <c r="WUU160" s="195"/>
      <c r="WUV160" s="195"/>
      <c r="WUW160" s="195"/>
      <c r="WUX160" s="195"/>
      <c r="WUY160" s="195"/>
      <c r="WUZ160" s="195"/>
      <c r="WVA160" s="195"/>
      <c r="WVB160" s="195"/>
      <c r="WVC160" s="195"/>
      <c r="WVD160" s="195"/>
      <c r="WVE160" s="195"/>
      <c r="WVF160" s="195"/>
      <c r="WVG160" s="195"/>
      <c r="WVH160" s="195"/>
      <c r="WVI160" s="195"/>
      <c r="WVJ160" s="195"/>
      <c r="WVK160" s="195"/>
      <c r="WVL160" s="195"/>
      <c r="WVM160" s="195"/>
      <c r="WVN160" s="195"/>
      <c r="WVO160" s="195"/>
      <c r="WVP160" s="195"/>
      <c r="WVQ160" s="195"/>
      <c r="WVR160" s="195"/>
      <c r="WVS160" s="195"/>
      <c r="WVT160" s="195"/>
      <c r="WVU160" s="195"/>
      <c r="WVV160" s="195"/>
      <c r="WVW160" s="195"/>
      <c r="WVX160" s="195"/>
      <c r="WVY160" s="195"/>
      <c r="WVZ160" s="195"/>
      <c r="WWA160" s="195"/>
      <c r="WWB160" s="195"/>
      <c r="WWC160" s="195"/>
      <c r="WWD160" s="195"/>
      <c r="WWE160" s="195"/>
      <c r="WWF160" s="195"/>
      <c r="WWG160" s="195"/>
      <c r="WWH160" s="195"/>
      <c r="WWI160" s="195"/>
      <c r="WWJ160" s="195"/>
      <c r="WWK160" s="195"/>
      <c r="WWL160" s="195"/>
      <c r="WWM160" s="195"/>
      <c r="WWN160" s="195"/>
      <c r="WWO160" s="195"/>
      <c r="WWP160" s="195"/>
      <c r="WWQ160" s="195"/>
      <c r="WWR160" s="195"/>
      <c r="WWS160" s="195"/>
      <c r="WWT160" s="195"/>
      <c r="WWU160" s="195"/>
      <c r="WWV160" s="195"/>
      <c r="WWW160" s="195"/>
      <c r="WWX160" s="195"/>
      <c r="WWY160" s="195"/>
      <c r="WWZ160" s="195"/>
      <c r="WXA160" s="195"/>
      <c r="WXB160" s="195"/>
      <c r="WXC160" s="195"/>
      <c r="WXD160" s="195"/>
      <c r="WXE160" s="195"/>
      <c r="WXF160" s="195"/>
      <c r="WXG160" s="195"/>
      <c r="WXH160" s="195"/>
      <c r="WXI160" s="195"/>
      <c r="WXJ160" s="195"/>
      <c r="WXK160" s="195"/>
      <c r="WXL160" s="195"/>
      <c r="WXM160" s="195"/>
      <c r="WXN160" s="195"/>
      <c r="WXO160" s="195"/>
      <c r="WXP160" s="195"/>
      <c r="WXQ160" s="195"/>
      <c r="WXR160" s="195"/>
      <c r="WXS160" s="195"/>
      <c r="WXT160" s="195"/>
      <c r="WXU160" s="195"/>
      <c r="WXV160" s="195"/>
      <c r="WXW160" s="195"/>
      <c r="WXX160" s="195"/>
      <c r="WXY160" s="195"/>
      <c r="WXZ160" s="195"/>
      <c r="WYA160" s="195"/>
      <c r="WYB160" s="195"/>
      <c r="WYC160" s="195"/>
      <c r="WYD160" s="195"/>
      <c r="WYE160" s="195"/>
      <c r="WYF160" s="195"/>
      <c r="WYG160" s="195"/>
      <c r="WYH160" s="195"/>
      <c r="WYI160" s="195"/>
      <c r="WYJ160" s="195"/>
      <c r="WYK160" s="195"/>
      <c r="WYL160" s="195"/>
      <c r="WYM160" s="195"/>
      <c r="WYN160" s="195"/>
      <c r="WYO160" s="195"/>
      <c r="WYP160" s="195"/>
      <c r="WYQ160" s="195"/>
      <c r="WYR160" s="195"/>
      <c r="WYS160" s="195"/>
      <c r="WYT160" s="195"/>
      <c r="WYU160" s="195"/>
      <c r="WYV160" s="195"/>
      <c r="WYW160" s="195"/>
      <c r="WYX160" s="195"/>
      <c r="WYY160" s="195"/>
      <c r="WYZ160" s="195"/>
      <c r="WZA160" s="195"/>
      <c r="WZB160" s="195"/>
      <c r="WZC160" s="195"/>
      <c r="WZD160" s="195"/>
      <c r="WZE160" s="195"/>
      <c r="WZF160" s="195"/>
      <c r="WZG160" s="195"/>
      <c r="WZH160" s="195"/>
      <c r="WZI160" s="195"/>
      <c r="WZJ160" s="195"/>
      <c r="WZK160" s="195"/>
      <c r="WZL160" s="195"/>
      <c r="WZM160" s="195"/>
      <c r="WZN160" s="195"/>
      <c r="WZO160" s="195"/>
      <c r="WZP160" s="195"/>
      <c r="WZQ160" s="195"/>
      <c r="WZR160" s="195"/>
      <c r="WZS160" s="195"/>
      <c r="WZT160" s="195"/>
      <c r="WZU160" s="195"/>
      <c r="WZV160" s="195"/>
      <c r="WZW160" s="195"/>
      <c r="WZX160" s="195"/>
      <c r="WZY160" s="195"/>
      <c r="WZZ160" s="195"/>
      <c r="XAA160" s="195"/>
      <c r="XAB160" s="195"/>
      <c r="XAC160" s="195"/>
      <c r="XAD160" s="195"/>
      <c r="XAE160" s="195"/>
      <c r="XAF160" s="195"/>
      <c r="XAG160" s="195"/>
      <c r="XAH160" s="195"/>
      <c r="XAI160" s="195"/>
      <c r="XAJ160" s="195"/>
      <c r="XAK160" s="195"/>
      <c r="XAL160" s="195"/>
      <c r="XAM160" s="195"/>
      <c r="XAN160" s="195"/>
      <c r="XAO160" s="195"/>
      <c r="XAP160" s="195"/>
      <c r="XAQ160" s="195"/>
      <c r="XAR160" s="195"/>
      <c r="XAS160" s="195"/>
      <c r="XAT160" s="195"/>
      <c r="XAU160" s="195"/>
      <c r="XAV160" s="195"/>
      <c r="XAW160" s="195"/>
      <c r="XAX160" s="195"/>
      <c r="XAY160" s="195"/>
      <c r="XAZ160" s="195"/>
      <c r="XBA160" s="195"/>
      <c r="XBB160" s="195"/>
      <c r="XBC160" s="195"/>
      <c r="XBD160" s="195"/>
      <c r="XBE160" s="195"/>
      <c r="XBF160" s="195"/>
      <c r="XBG160" s="195"/>
      <c r="XBH160" s="195"/>
      <c r="XBI160" s="195"/>
      <c r="XBJ160" s="195"/>
      <c r="XBK160" s="195"/>
      <c r="XBL160" s="195"/>
      <c r="XBM160" s="195"/>
      <c r="XBN160" s="195"/>
      <c r="XBO160" s="195"/>
      <c r="XBP160" s="195"/>
      <c r="XBQ160" s="195"/>
      <c r="XBR160" s="195"/>
      <c r="XBS160" s="195"/>
      <c r="XBT160" s="195"/>
      <c r="XBU160" s="195"/>
      <c r="XBV160" s="195"/>
      <c r="XBW160" s="195"/>
      <c r="XBX160" s="195"/>
      <c r="XBY160" s="195"/>
      <c r="XBZ160" s="195"/>
      <c r="XCA160" s="195"/>
      <c r="XCB160" s="195"/>
      <c r="XCC160" s="195"/>
      <c r="XCD160" s="195"/>
      <c r="XCE160" s="195"/>
      <c r="XCF160" s="195"/>
      <c r="XCG160" s="195"/>
      <c r="XCH160" s="195"/>
      <c r="XCI160" s="195"/>
      <c r="XCJ160" s="195"/>
      <c r="XCK160" s="195"/>
      <c r="XCL160" s="195"/>
      <c r="XCM160" s="195"/>
      <c r="XCN160" s="195"/>
      <c r="XCO160" s="195"/>
      <c r="XCP160" s="195"/>
      <c r="XCQ160" s="195"/>
      <c r="XCR160" s="195"/>
      <c r="XCS160" s="195"/>
      <c r="XCT160" s="195"/>
      <c r="XCU160" s="195"/>
      <c r="XCV160" s="195"/>
      <c r="XCW160" s="195"/>
      <c r="XCX160" s="195"/>
      <c r="XCY160" s="195"/>
      <c r="XCZ160" s="195"/>
      <c r="XDA160" s="195"/>
      <c r="XDB160" s="195"/>
      <c r="XDC160" s="195"/>
      <c r="XDD160" s="195"/>
      <c r="XDE160" s="195"/>
      <c r="XDF160" s="195"/>
      <c r="XDG160" s="195"/>
      <c r="XDH160" s="195"/>
      <c r="XDI160" s="195"/>
      <c r="XDJ160" s="195"/>
      <c r="XDK160" s="195"/>
      <c r="XDL160" s="195"/>
      <c r="XDM160" s="195"/>
      <c r="XDN160" s="195"/>
      <c r="XDO160" s="195"/>
      <c r="XDP160" s="195"/>
      <c r="XDQ160" s="195"/>
      <c r="XDR160" s="195"/>
      <c r="XDS160" s="195"/>
      <c r="XDT160" s="195"/>
      <c r="XDU160" s="195"/>
      <c r="XDV160" s="195"/>
      <c r="XDW160" s="195"/>
      <c r="XDX160" s="195"/>
      <c r="XDY160" s="191"/>
      <c r="XDZ160" s="32"/>
      <c r="XEA160" s="192"/>
      <c r="XEB160" s="193"/>
      <c r="XEC160" s="194"/>
      <c r="XED160" s="655"/>
      <c r="XEE160" s="656"/>
      <c r="XEF160" s="657"/>
      <c r="XEG160" s="41"/>
      <c r="XEH160" s="42"/>
      <c r="XEI160" s="43"/>
      <c r="XEJ160" s="195"/>
      <c r="XEK160" s="195"/>
      <c r="XEL160" s="195"/>
      <c r="XEM160" s="195"/>
      <c r="XEN160" s="195"/>
      <c r="XEO160" s="195"/>
      <c r="XEP160" s="32"/>
      <c r="XEQ160" s="195"/>
    </row>
    <row r="161" spans="1:16371" ht="13" hidden="1" x14ac:dyDescent="0.3">
      <c r="B161" s="15"/>
      <c r="C161" s="40" t="s">
        <v>22</v>
      </c>
      <c r="D161" s="34" t="s">
        <v>691</v>
      </c>
      <c r="E161" s="35" t="s">
        <v>902</v>
      </c>
      <c r="F161" s="181"/>
      <c r="G161" s="182">
        <v>0</v>
      </c>
      <c r="H161" s="41">
        <v>0</v>
      </c>
      <c r="I161" s="42">
        <v>0</v>
      </c>
      <c r="J161" s="43">
        <v>0</v>
      </c>
      <c r="K161" s="41"/>
      <c r="L161" s="42"/>
      <c r="M161" s="43"/>
      <c r="N161" s="41"/>
      <c r="O161" s="42"/>
      <c r="P161" s="43"/>
      <c r="Q161" s="41"/>
      <c r="R161" s="42"/>
      <c r="S161" s="43"/>
      <c r="T161" s="41"/>
      <c r="U161" s="42"/>
      <c r="V161" s="43"/>
      <c r="W161" s="41"/>
      <c r="X161" s="42"/>
      <c r="Y161" s="43"/>
      <c r="Z161" s="41"/>
      <c r="AA161" s="42"/>
      <c r="AB161" s="43"/>
      <c r="AC161" s="41"/>
      <c r="AD161" s="42"/>
      <c r="AE161" s="43"/>
      <c r="AF161" s="41"/>
      <c r="AG161" s="42"/>
      <c r="AH161" s="43"/>
      <c r="AJ161" s="41">
        <f t="shared" si="37"/>
        <v>0</v>
      </c>
      <c r="AK161" s="42">
        <f t="shared" si="37"/>
        <v>0</v>
      </c>
      <c r="AL161" s="43">
        <f t="shared" si="37"/>
        <v>0</v>
      </c>
      <c r="AS161" s="32">
        <f t="shared" si="36"/>
        <v>0</v>
      </c>
      <c r="AU161" s="23">
        <v>2</v>
      </c>
      <c r="AV161" s="23">
        <v>2</v>
      </c>
      <c r="AW161" s="23">
        <f>IF(AV161=AV160,AW160+1,1)</f>
        <v>2</v>
      </c>
    </row>
    <row r="162" spans="1:16371" ht="13" x14ac:dyDescent="0.3">
      <c r="B162" s="15"/>
      <c r="C162" s="40" t="s">
        <v>22</v>
      </c>
      <c r="D162" s="34" t="s">
        <v>263</v>
      </c>
      <c r="E162" s="35" t="s">
        <v>904</v>
      </c>
      <c r="F162" s="181"/>
      <c r="G162" s="67" t="s">
        <v>118</v>
      </c>
      <c r="H162" s="41">
        <v>3400</v>
      </c>
      <c r="I162" s="42">
        <v>0</v>
      </c>
      <c r="J162" s="43">
        <v>0</v>
      </c>
      <c r="K162" s="41"/>
      <c r="L162" s="42"/>
      <c r="M162" s="43"/>
      <c r="N162" s="41"/>
      <c r="O162" s="42"/>
      <c r="P162" s="43"/>
      <c r="Q162" s="41"/>
      <c r="R162" s="42"/>
      <c r="S162" s="43"/>
      <c r="T162" s="41"/>
      <c r="U162" s="42"/>
      <c r="V162" s="43"/>
      <c r="W162" s="41"/>
      <c r="X162" s="42"/>
      <c r="Y162" s="43"/>
      <c r="Z162" s="41"/>
      <c r="AA162" s="42"/>
      <c r="AB162" s="43"/>
      <c r="AC162" s="41"/>
      <c r="AD162" s="42"/>
      <c r="AE162" s="43"/>
      <c r="AF162" s="41"/>
      <c r="AG162" s="42"/>
      <c r="AH162" s="43"/>
      <c r="AJ162" s="41">
        <f t="shared" si="37"/>
        <v>3400</v>
      </c>
      <c r="AK162" s="42">
        <f t="shared" si="37"/>
        <v>0</v>
      </c>
      <c r="AL162" s="43">
        <f t="shared" si="37"/>
        <v>0</v>
      </c>
      <c r="AS162" s="32">
        <f t="shared" si="36"/>
        <v>1</v>
      </c>
      <c r="AU162" s="23">
        <v>2</v>
      </c>
      <c r="AV162" s="23">
        <v>2</v>
      </c>
      <c r="AW162" s="23">
        <f t="shared" ref="AW162:AW170" si="38">IF(AV162=AV161,AW161+1,1)</f>
        <v>3</v>
      </c>
    </row>
    <row r="163" spans="1:16371" ht="13" hidden="1" x14ac:dyDescent="0.3">
      <c r="B163" s="15"/>
      <c r="C163" s="40" t="s">
        <v>22</v>
      </c>
      <c r="D163" s="34" t="s">
        <v>2</v>
      </c>
      <c r="E163" s="35" t="s">
        <v>2</v>
      </c>
      <c r="F163" s="181"/>
      <c r="G163" s="182">
        <v>0</v>
      </c>
      <c r="H163" s="41">
        <v>0</v>
      </c>
      <c r="I163" s="42">
        <v>0</v>
      </c>
      <c r="J163" s="43">
        <v>0</v>
      </c>
      <c r="K163" s="41"/>
      <c r="L163" s="42"/>
      <c r="M163" s="43"/>
      <c r="N163" s="41"/>
      <c r="O163" s="42"/>
      <c r="P163" s="43"/>
      <c r="Q163" s="41"/>
      <c r="R163" s="42"/>
      <c r="S163" s="43"/>
      <c r="T163" s="41"/>
      <c r="U163" s="42"/>
      <c r="V163" s="43"/>
      <c r="W163" s="41"/>
      <c r="X163" s="42"/>
      <c r="Y163" s="43"/>
      <c r="Z163" s="41"/>
      <c r="AA163" s="42"/>
      <c r="AB163" s="43"/>
      <c r="AC163" s="41"/>
      <c r="AD163" s="42"/>
      <c r="AE163" s="43"/>
      <c r="AF163" s="41"/>
      <c r="AG163" s="42"/>
      <c r="AH163" s="43"/>
      <c r="AJ163" s="41">
        <f t="shared" si="37"/>
        <v>0</v>
      </c>
      <c r="AK163" s="42">
        <f t="shared" si="37"/>
        <v>0</v>
      </c>
      <c r="AL163" s="43">
        <f t="shared" si="37"/>
        <v>0</v>
      </c>
      <c r="AS163" s="32">
        <f t="shared" si="36"/>
        <v>0</v>
      </c>
      <c r="AU163" s="23">
        <v>2</v>
      </c>
      <c r="AV163" s="23">
        <v>2</v>
      </c>
      <c r="AW163" s="23">
        <f t="shared" si="38"/>
        <v>4</v>
      </c>
    </row>
    <row r="164" spans="1:16371" ht="13" hidden="1" x14ac:dyDescent="0.3">
      <c r="B164" s="15"/>
      <c r="C164" s="40" t="s">
        <v>22</v>
      </c>
      <c r="D164" s="34" t="s">
        <v>2</v>
      </c>
      <c r="E164" s="35" t="s">
        <v>2</v>
      </c>
      <c r="F164" s="181"/>
      <c r="G164" s="182">
        <v>0</v>
      </c>
      <c r="H164" s="41">
        <v>0</v>
      </c>
      <c r="I164" s="42">
        <v>0</v>
      </c>
      <c r="J164" s="43">
        <v>0</v>
      </c>
      <c r="K164" s="41"/>
      <c r="L164" s="42"/>
      <c r="M164" s="43"/>
      <c r="N164" s="41"/>
      <c r="O164" s="42"/>
      <c r="P164" s="43"/>
      <c r="Q164" s="41"/>
      <c r="R164" s="42"/>
      <c r="S164" s="43"/>
      <c r="T164" s="41"/>
      <c r="U164" s="42"/>
      <c r="V164" s="43"/>
      <c r="W164" s="41"/>
      <c r="X164" s="42"/>
      <c r="Y164" s="43"/>
      <c r="Z164" s="41"/>
      <c r="AA164" s="42"/>
      <c r="AB164" s="43"/>
      <c r="AC164" s="41"/>
      <c r="AD164" s="42"/>
      <c r="AE164" s="43"/>
      <c r="AF164" s="41"/>
      <c r="AG164" s="42"/>
      <c r="AH164" s="43"/>
      <c r="AJ164" s="41">
        <f t="shared" si="37"/>
        <v>0</v>
      </c>
      <c r="AK164" s="42">
        <f t="shared" si="37"/>
        <v>0</v>
      </c>
      <c r="AL164" s="43">
        <f t="shared" si="37"/>
        <v>0</v>
      </c>
      <c r="AS164" s="32">
        <f t="shared" si="36"/>
        <v>0</v>
      </c>
      <c r="AU164" s="23">
        <v>2</v>
      </c>
      <c r="AV164" s="23">
        <v>2</v>
      </c>
      <c r="AW164" s="23">
        <f t="shared" si="38"/>
        <v>5</v>
      </c>
    </row>
    <row r="165" spans="1:16371" ht="13" hidden="1" x14ac:dyDescent="0.3">
      <c r="B165" s="15"/>
      <c r="C165" s="40" t="s">
        <v>22</v>
      </c>
      <c r="D165" s="34" t="s">
        <v>2</v>
      </c>
      <c r="E165" s="35" t="s">
        <v>2</v>
      </c>
      <c r="F165" s="181"/>
      <c r="G165" s="182">
        <v>0</v>
      </c>
      <c r="H165" s="41">
        <v>0</v>
      </c>
      <c r="I165" s="42">
        <v>0</v>
      </c>
      <c r="J165" s="43">
        <v>0</v>
      </c>
      <c r="K165" s="41"/>
      <c r="L165" s="42"/>
      <c r="M165" s="43"/>
      <c r="N165" s="41"/>
      <c r="O165" s="42"/>
      <c r="P165" s="43"/>
      <c r="Q165" s="41"/>
      <c r="R165" s="42"/>
      <c r="S165" s="43"/>
      <c r="T165" s="41"/>
      <c r="U165" s="42"/>
      <c r="V165" s="43"/>
      <c r="W165" s="41"/>
      <c r="X165" s="42"/>
      <c r="Y165" s="43"/>
      <c r="Z165" s="41"/>
      <c r="AA165" s="42"/>
      <c r="AB165" s="43"/>
      <c r="AC165" s="41"/>
      <c r="AD165" s="42"/>
      <c r="AE165" s="43"/>
      <c r="AF165" s="41"/>
      <c r="AG165" s="42"/>
      <c r="AH165" s="43"/>
      <c r="AJ165" s="41">
        <f t="shared" si="37"/>
        <v>0</v>
      </c>
      <c r="AK165" s="42">
        <f t="shared" si="37"/>
        <v>0</v>
      </c>
      <c r="AL165" s="43">
        <f t="shared" si="37"/>
        <v>0</v>
      </c>
      <c r="AS165" s="32">
        <f t="shared" si="36"/>
        <v>0</v>
      </c>
      <c r="AU165" s="23">
        <v>2</v>
      </c>
      <c r="AV165" s="23">
        <v>2</v>
      </c>
      <c r="AW165" s="23">
        <f t="shared" si="38"/>
        <v>6</v>
      </c>
    </row>
    <row r="166" spans="1:16371" ht="13" hidden="1" x14ac:dyDescent="0.3">
      <c r="B166" s="15"/>
      <c r="C166" s="40" t="s">
        <v>22</v>
      </c>
      <c r="D166" s="34" t="s">
        <v>2</v>
      </c>
      <c r="E166" s="35" t="s">
        <v>2</v>
      </c>
      <c r="F166" s="181"/>
      <c r="G166" s="182">
        <v>0</v>
      </c>
      <c r="H166" s="41">
        <v>0</v>
      </c>
      <c r="I166" s="42">
        <v>0</v>
      </c>
      <c r="J166" s="43">
        <v>0</v>
      </c>
      <c r="K166" s="41"/>
      <c r="L166" s="42"/>
      <c r="M166" s="43"/>
      <c r="N166" s="41"/>
      <c r="O166" s="42"/>
      <c r="P166" s="43"/>
      <c r="Q166" s="41"/>
      <c r="R166" s="42"/>
      <c r="S166" s="43"/>
      <c r="T166" s="41"/>
      <c r="U166" s="42"/>
      <c r="V166" s="43"/>
      <c r="W166" s="41"/>
      <c r="X166" s="42"/>
      <c r="Y166" s="43"/>
      <c r="Z166" s="41"/>
      <c r="AA166" s="42"/>
      <c r="AB166" s="43"/>
      <c r="AC166" s="41"/>
      <c r="AD166" s="42"/>
      <c r="AE166" s="43"/>
      <c r="AF166" s="41"/>
      <c r="AG166" s="42"/>
      <c r="AH166" s="43"/>
      <c r="AJ166" s="41">
        <f t="shared" si="37"/>
        <v>0</v>
      </c>
      <c r="AK166" s="42">
        <f t="shared" si="37"/>
        <v>0</v>
      </c>
      <c r="AL166" s="43">
        <f t="shared" si="37"/>
        <v>0</v>
      </c>
      <c r="AS166" s="32">
        <f t="shared" si="36"/>
        <v>0</v>
      </c>
      <c r="AU166" s="23">
        <v>2</v>
      </c>
      <c r="AV166" s="23">
        <v>2</v>
      </c>
      <c r="AW166" s="23">
        <f t="shared" si="38"/>
        <v>7</v>
      </c>
    </row>
    <row r="167" spans="1:16371" ht="13" hidden="1" x14ac:dyDescent="0.3">
      <c r="B167" s="15"/>
      <c r="C167" s="40" t="s">
        <v>22</v>
      </c>
      <c r="D167" s="34" t="s">
        <v>2</v>
      </c>
      <c r="E167" s="35" t="s">
        <v>2</v>
      </c>
      <c r="F167" s="181"/>
      <c r="G167" s="182">
        <v>0</v>
      </c>
      <c r="H167" s="41">
        <v>0</v>
      </c>
      <c r="I167" s="42">
        <v>0</v>
      </c>
      <c r="J167" s="43">
        <v>0</v>
      </c>
      <c r="K167" s="41"/>
      <c r="L167" s="42"/>
      <c r="M167" s="43"/>
      <c r="N167" s="41"/>
      <c r="O167" s="42"/>
      <c r="P167" s="43"/>
      <c r="Q167" s="41"/>
      <c r="R167" s="42"/>
      <c r="S167" s="43"/>
      <c r="T167" s="41"/>
      <c r="U167" s="42"/>
      <c r="V167" s="43"/>
      <c r="W167" s="41"/>
      <c r="X167" s="42"/>
      <c r="Y167" s="43"/>
      <c r="Z167" s="41"/>
      <c r="AA167" s="42"/>
      <c r="AB167" s="43"/>
      <c r="AC167" s="41"/>
      <c r="AD167" s="42"/>
      <c r="AE167" s="43"/>
      <c r="AF167" s="41"/>
      <c r="AG167" s="42"/>
      <c r="AH167" s="43"/>
      <c r="AJ167" s="41">
        <f t="shared" si="37"/>
        <v>0</v>
      </c>
      <c r="AK167" s="42">
        <f t="shared" si="37"/>
        <v>0</v>
      </c>
      <c r="AL167" s="43">
        <f t="shared" si="37"/>
        <v>0</v>
      </c>
      <c r="AS167" s="32">
        <f t="shared" si="36"/>
        <v>0</v>
      </c>
      <c r="AU167" s="23">
        <v>2</v>
      </c>
      <c r="AV167" s="23">
        <v>2</v>
      </c>
      <c r="AW167" s="23">
        <f t="shared" si="38"/>
        <v>8</v>
      </c>
    </row>
    <row r="168" spans="1:16371" ht="13" hidden="1" x14ac:dyDescent="0.3">
      <c r="B168" s="15"/>
      <c r="C168" s="40" t="s">
        <v>22</v>
      </c>
      <c r="D168" s="34" t="s">
        <v>2</v>
      </c>
      <c r="E168" s="35" t="s">
        <v>2</v>
      </c>
      <c r="F168" s="181"/>
      <c r="G168" s="182">
        <v>0</v>
      </c>
      <c r="H168" s="41">
        <v>0</v>
      </c>
      <c r="I168" s="42">
        <v>0</v>
      </c>
      <c r="J168" s="43">
        <v>0</v>
      </c>
      <c r="K168" s="41"/>
      <c r="L168" s="42"/>
      <c r="M168" s="43"/>
      <c r="N168" s="41"/>
      <c r="O168" s="42"/>
      <c r="P168" s="43"/>
      <c r="Q168" s="41"/>
      <c r="R168" s="42"/>
      <c r="S168" s="43"/>
      <c r="T168" s="41"/>
      <c r="U168" s="42"/>
      <c r="V168" s="43"/>
      <c r="W168" s="41"/>
      <c r="X168" s="42"/>
      <c r="Y168" s="43"/>
      <c r="Z168" s="41"/>
      <c r="AA168" s="42"/>
      <c r="AB168" s="43"/>
      <c r="AC168" s="41"/>
      <c r="AD168" s="42"/>
      <c r="AE168" s="43"/>
      <c r="AF168" s="41"/>
      <c r="AG168" s="42"/>
      <c r="AH168" s="43"/>
      <c r="AJ168" s="41">
        <f t="shared" si="37"/>
        <v>0</v>
      </c>
      <c r="AK168" s="42">
        <f t="shared" si="37"/>
        <v>0</v>
      </c>
      <c r="AL168" s="43">
        <f t="shared" si="37"/>
        <v>0</v>
      </c>
      <c r="AS168" s="32">
        <f t="shared" si="36"/>
        <v>0</v>
      </c>
      <c r="AU168" s="23">
        <v>2</v>
      </c>
      <c r="AV168" s="23">
        <v>2</v>
      </c>
      <c r="AW168" s="23">
        <f t="shared" si="38"/>
        <v>9</v>
      </c>
    </row>
    <row r="169" spans="1:16371" ht="13" hidden="1" x14ac:dyDescent="0.3">
      <c r="B169" s="15"/>
      <c r="C169" s="40" t="s">
        <v>22</v>
      </c>
      <c r="D169" s="34" t="s">
        <v>2</v>
      </c>
      <c r="E169" s="35" t="s">
        <v>2</v>
      </c>
      <c r="F169" s="181"/>
      <c r="G169" s="182">
        <v>0</v>
      </c>
      <c r="H169" s="41">
        <v>0</v>
      </c>
      <c r="I169" s="42">
        <v>0</v>
      </c>
      <c r="J169" s="43">
        <v>0</v>
      </c>
      <c r="K169" s="41"/>
      <c r="L169" s="42"/>
      <c r="M169" s="43"/>
      <c r="N169" s="41"/>
      <c r="O169" s="42"/>
      <c r="P169" s="43"/>
      <c r="Q169" s="41"/>
      <c r="R169" s="42"/>
      <c r="S169" s="43"/>
      <c r="T169" s="41"/>
      <c r="U169" s="42"/>
      <c r="V169" s="43"/>
      <c r="W169" s="41"/>
      <c r="X169" s="42"/>
      <c r="Y169" s="43"/>
      <c r="Z169" s="41"/>
      <c r="AA169" s="42"/>
      <c r="AB169" s="43"/>
      <c r="AC169" s="41"/>
      <c r="AD169" s="42"/>
      <c r="AE169" s="43"/>
      <c r="AF169" s="41"/>
      <c r="AG169" s="42"/>
      <c r="AH169" s="43"/>
      <c r="AJ169" s="41">
        <f t="shared" si="37"/>
        <v>0</v>
      </c>
      <c r="AK169" s="42">
        <f t="shared" si="37"/>
        <v>0</v>
      </c>
      <c r="AL169" s="43">
        <f t="shared" si="37"/>
        <v>0</v>
      </c>
      <c r="AS169" s="32">
        <f t="shared" si="36"/>
        <v>0</v>
      </c>
      <c r="AU169" s="23">
        <v>2</v>
      </c>
      <c r="AV169" s="23">
        <v>2</v>
      </c>
      <c r="AW169" s="23">
        <f t="shared" si="38"/>
        <v>10</v>
      </c>
    </row>
    <row r="170" spans="1:16371" ht="13" hidden="1" x14ac:dyDescent="0.3">
      <c r="B170" s="15"/>
      <c r="C170" s="40" t="s">
        <v>23</v>
      </c>
      <c r="D170" s="34" t="s">
        <v>692</v>
      </c>
      <c r="E170" s="35" t="s">
        <v>907</v>
      </c>
      <c r="F170" s="181"/>
      <c r="G170" s="182">
        <v>0</v>
      </c>
      <c r="H170" s="41">
        <v>0</v>
      </c>
      <c r="I170" s="42">
        <v>0</v>
      </c>
      <c r="J170" s="43">
        <v>0</v>
      </c>
      <c r="K170" s="41"/>
      <c r="L170" s="42"/>
      <c r="M170" s="43"/>
      <c r="N170" s="41"/>
      <c r="O170" s="42"/>
      <c r="P170" s="43"/>
      <c r="Q170" s="41"/>
      <c r="R170" s="42"/>
      <c r="S170" s="43"/>
      <c r="T170" s="41"/>
      <c r="U170" s="42"/>
      <c r="V170" s="43"/>
      <c r="W170" s="41"/>
      <c r="X170" s="42"/>
      <c r="Y170" s="43"/>
      <c r="Z170" s="41"/>
      <c r="AA170" s="42"/>
      <c r="AB170" s="43"/>
      <c r="AC170" s="41"/>
      <c r="AD170" s="42"/>
      <c r="AE170" s="43"/>
      <c r="AF170" s="41"/>
      <c r="AG170" s="42"/>
      <c r="AH170" s="43"/>
      <c r="AJ170" s="41">
        <f t="shared" si="37"/>
        <v>0</v>
      </c>
      <c r="AK170" s="42">
        <f t="shared" si="37"/>
        <v>0</v>
      </c>
      <c r="AL170" s="43">
        <f t="shared" si="37"/>
        <v>0</v>
      </c>
      <c r="AS170" s="32">
        <f t="shared" si="36"/>
        <v>0</v>
      </c>
      <c r="AU170" s="23">
        <v>2</v>
      </c>
      <c r="AV170" s="23">
        <v>3</v>
      </c>
      <c r="AW170" s="23">
        <f t="shared" si="38"/>
        <v>1</v>
      </c>
    </row>
    <row r="171" spans="1:16371" ht="13" x14ac:dyDescent="0.3">
      <c r="B171" s="15"/>
      <c r="C171" s="50" t="str">
        <f>IF(LEN(E170)&lt;1,"","Total: " &amp; LEFT(E170,LEN(E170)-21) &amp; "Municipalities")</f>
        <v>Total: Xhariep Municipalities</v>
      </c>
      <c r="D171" s="51"/>
      <c r="E171" s="52"/>
      <c r="F171" s="187"/>
      <c r="G171" s="53"/>
      <c r="H171" s="53">
        <f>SUM(H160:H170)</f>
        <v>11400</v>
      </c>
      <c r="I171" s="54">
        <f>SUM(I160:I170)</f>
        <v>0</v>
      </c>
      <c r="J171" s="55">
        <f>SUM(J160:J170)</f>
        <v>0</v>
      </c>
      <c r="K171" s="53">
        <f t="shared" ref="K171:AH171" si="39">SUM(K160:K170)</f>
        <v>0</v>
      </c>
      <c r="L171" s="54">
        <f t="shared" si="39"/>
        <v>0</v>
      </c>
      <c r="M171" s="55">
        <f t="shared" si="39"/>
        <v>0</v>
      </c>
      <c r="N171" s="53">
        <f t="shared" si="39"/>
        <v>0</v>
      </c>
      <c r="O171" s="54">
        <f t="shared" si="39"/>
        <v>0</v>
      </c>
      <c r="P171" s="55">
        <f t="shared" si="39"/>
        <v>0</v>
      </c>
      <c r="Q171" s="53">
        <f t="shared" si="39"/>
        <v>0</v>
      </c>
      <c r="R171" s="54">
        <f t="shared" si="39"/>
        <v>0</v>
      </c>
      <c r="S171" s="55">
        <f t="shared" si="39"/>
        <v>0</v>
      </c>
      <c r="T171" s="53">
        <f t="shared" si="39"/>
        <v>0</v>
      </c>
      <c r="U171" s="54">
        <f t="shared" si="39"/>
        <v>0</v>
      </c>
      <c r="V171" s="55">
        <f t="shared" si="39"/>
        <v>0</v>
      </c>
      <c r="W171" s="53">
        <f t="shared" si="39"/>
        <v>0</v>
      </c>
      <c r="X171" s="54">
        <f t="shared" si="39"/>
        <v>0</v>
      </c>
      <c r="Y171" s="55">
        <f t="shared" si="39"/>
        <v>0</v>
      </c>
      <c r="Z171" s="53">
        <f t="shared" si="39"/>
        <v>0</v>
      </c>
      <c r="AA171" s="54">
        <f t="shared" si="39"/>
        <v>0</v>
      </c>
      <c r="AB171" s="55">
        <f t="shared" si="39"/>
        <v>0</v>
      </c>
      <c r="AC171" s="53">
        <f t="shared" si="39"/>
        <v>0</v>
      </c>
      <c r="AD171" s="54">
        <f t="shared" si="39"/>
        <v>0</v>
      </c>
      <c r="AE171" s="55">
        <f t="shared" si="39"/>
        <v>0</v>
      </c>
      <c r="AF171" s="53">
        <f t="shared" si="39"/>
        <v>0</v>
      </c>
      <c r="AG171" s="54">
        <f t="shared" si="39"/>
        <v>0</v>
      </c>
      <c r="AH171" s="55">
        <f t="shared" si="39"/>
        <v>0</v>
      </c>
      <c r="AJ171" s="53">
        <f>SUM(AJ160:AJ170)</f>
        <v>11400</v>
      </c>
      <c r="AK171" s="54">
        <f>SUM(AK160:AK170)</f>
        <v>0</v>
      </c>
      <c r="AL171" s="55">
        <f>SUM(AL160:AL170)</f>
        <v>0</v>
      </c>
      <c r="AS171" s="32">
        <f t="shared" si="36"/>
        <v>1</v>
      </c>
    </row>
    <row r="172" spans="1:16371" ht="13" hidden="1" x14ac:dyDescent="0.3">
      <c r="B172" s="15"/>
      <c r="C172" s="40"/>
      <c r="D172" s="34"/>
      <c r="E172" s="35"/>
      <c r="F172" s="181"/>
      <c r="G172" s="182"/>
      <c r="H172" s="41"/>
      <c r="I172" s="42"/>
      <c r="J172" s="43"/>
      <c r="K172" s="41"/>
      <c r="L172" s="42"/>
      <c r="M172" s="43"/>
      <c r="N172" s="41"/>
      <c r="O172" s="42"/>
      <c r="P172" s="43"/>
      <c r="Q172" s="41"/>
      <c r="R172" s="42"/>
      <c r="S172" s="43"/>
      <c r="T172" s="41"/>
      <c r="U172" s="42"/>
      <c r="V172" s="43"/>
      <c r="W172" s="41"/>
      <c r="X172" s="42"/>
      <c r="Y172" s="43"/>
      <c r="Z172" s="41"/>
      <c r="AA172" s="42"/>
      <c r="AB172" s="43"/>
      <c r="AC172" s="41"/>
      <c r="AD172" s="42"/>
      <c r="AE172" s="43"/>
      <c r="AF172" s="41"/>
      <c r="AG172" s="42"/>
      <c r="AH172" s="43"/>
      <c r="AJ172" s="41"/>
      <c r="AK172" s="42"/>
      <c r="AL172" s="43"/>
      <c r="AS172" s="32">
        <f t="shared" si="36"/>
        <v>0</v>
      </c>
    </row>
    <row r="173" spans="1:16371" ht="13" hidden="1" x14ac:dyDescent="0.3">
      <c r="B173" s="15"/>
      <c r="C173" s="40" t="s">
        <v>22</v>
      </c>
      <c r="D173" s="34" t="s">
        <v>268</v>
      </c>
      <c r="E173" s="35" t="s">
        <v>905</v>
      </c>
      <c r="F173" s="181"/>
      <c r="G173" s="182">
        <v>0</v>
      </c>
      <c r="H173" s="184">
        <v>0</v>
      </c>
      <c r="I173" s="185">
        <v>0</v>
      </c>
      <c r="J173" s="186">
        <v>0</v>
      </c>
      <c r="K173" s="41"/>
      <c r="L173" s="42"/>
      <c r="M173" s="43"/>
      <c r="N173" s="41"/>
      <c r="O173" s="42"/>
      <c r="P173" s="43"/>
      <c r="Q173" s="41"/>
      <c r="R173" s="42"/>
      <c r="S173" s="43"/>
      <c r="T173" s="41"/>
      <c r="U173" s="42"/>
      <c r="V173" s="43"/>
      <c r="W173" s="41"/>
      <c r="X173" s="42"/>
      <c r="Y173" s="43"/>
      <c r="Z173" s="41"/>
      <c r="AA173" s="42"/>
      <c r="AB173" s="43"/>
      <c r="AC173" s="41"/>
      <c r="AD173" s="42"/>
      <c r="AE173" s="43"/>
      <c r="AF173" s="41"/>
      <c r="AG173" s="42"/>
      <c r="AH173" s="43"/>
      <c r="AJ173" s="41">
        <f t="shared" ref="AJ173:AL183" si="40">H173+K173+N173+Q173+T173+W173+Z173+AC173+AF173</f>
        <v>0</v>
      </c>
      <c r="AK173" s="42">
        <f t="shared" si="40"/>
        <v>0</v>
      </c>
      <c r="AL173" s="43">
        <f t="shared" si="40"/>
        <v>0</v>
      </c>
      <c r="AS173" s="32">
        <f t="shared" si="36"/>
        <v>0</v>
      </c>
      <c r="AU173" s="23">
        <v>2</v>
      </c>
      <c r="AV173" s="23">
        <v>4</v>
      </c>
      <c r="AW173" s="23">
        <v>1</v>
      </c>
    </row>
    <row r="174" spans="1:16371" ht="13" hidden="1" x14ac:dyDescent="0.3">
      <c r="B174" s="15"/>
      <c r="C174" s="40" t="s">
        <v>22</v>
      </c>
      <c r="D174" s="34" t="s">
        <v>274</v>
      </c>
      <c r="E174" s="35" t="s">
        <v>903</v>
      </c>
      <c r="F174" s="196"/>
      <c r="G174" s="182">
        <v>0</v>
      </c>
      <c r="H174" s="41">
        <v>0</v>
      </c>
      <c r="I174" s="42">
        <v>0</v>
      </c>
      <c r="J174" s="43">
        <v>0</v>
      </c>
      <c r="K174" s="41"/>
      <c r="L174" s="42"/>
      <c r="M174" s="43"/>
      <c r="N174" s="41"/>
      <c r="O174" s="42"/>
      <c r="P174" s="43"/>
      <c r="Q174" s="41"/>
      <c r="R174" s="42"/>
      <c r="S174" s="43"/>
      <c r="T174" s="41"/>
      <c r="U174" s="42"/>
      <c r="V174" s="43"/>
      <c r="W174" s="41"/>
      <c r="X174" s="42"/>
      <c r="Y174" s="43"/>
      <c r="Z174" s="41"/>
      <c r="AA174" s="42"/>
      <c r="AB174" s="43"/>
      <c r="AC174" s="41"/>
      <c r="AD174" s="42"/>
      <c r="AE174" s="43"/>
      <c r="AF174" s="41"/>
      <c r="AG174" s="42"/>
      <c r="AH174" s="43"/>
      <c r="AJ174" s="41">
        <f t="shared" si="40"/>
        <v>0</v>
      </c>
      <c r="AK174" s="42">
        <f t="shared" si="40"/>
        <v>0</v>
      </c>
      <c r="AL174" s="43">
        <f t="shared" si="40"/>
        <v>0</v>
      </c>
      <c r="AS174" s="32">
        <f t="shared" si="36"/>
        <v>0</v>
      </c>
      <c r="AU174" s="23">
        <v>2</v>
      </c>
      <c r="AV174" s="23">
        <v>4</v>
      </c>
      <c r="AW174" s="23">
        <f>IF(AV174=AV173,AW173+1,1)</f>
        <v>2</v>
      </c>
    </row>
    <row r="175" spans="1:16371" ht="13" x14ac:dyDescent="0.3">
      <c r="A175" s="191"/>
      <c r="B175" s="32"/>
      <c r="C175" s="192" t="s">
        <v>22</v>
      </c>
      <c r="D175" s="193" t="s">
        <v>280</v>
      </c>
      <c r="E175" s="194" t="s">
        <v>906</v>
      </c>
      <c r="G175" s="67" t="s">
        <v>119</v>
      </c>
      <c r="H175" s="41">
        <v>10000</v>
      </c>
      <c r="I175" s="42">
        <v>0</v>
      </c>
      <c r="J175" s="43">
        <v>0</v>
      </c>
      <c r="K175" s="195"/>
      <c r="L175" s="195"/>
      <c r="M175" s="195"/>
      <c r="N175" s="195"/>
      <c r="O175" s="195"/>
      <c r="P175" s="195"/>
      <c r="Q175" s="32"/>
      <c r="R175" s="195"/>
      <c r="S175" s="195"/>
      <c r="T175" s="195"/>
      <c r="U175" s="195"/>
      <c r="V175" s="195"/>
      <c r="W175" s="195"/>
      <c r="X175" s="195"/>
      <c r="Y175" s="195"/>
      <c r="Z175" s="195"/>
      <c r="AA175" s="195"/>
      <c r="AB175" s="195"/>
      <c r="AC175" s="195"/>
      <c r="AD175" s="195"/>
      <c r="AE175" s="195"/>
      <c r="AF175" s="195"/>
      <c r="AG175" s="195"/>
      <c r="AH175" s="195"/>
      <c r="AI175" s="195"/>
      <c r="AJ175" s="195">
        <f t="shared" si="40"/>
        <v>10000</v>
      </c>
      <c r="AK175" s="195">
        <f t="shared" si="40"/>
        <v>0</v>
      </c>
      <c r="AL175" s="195">
        <f t="shared" si="40"/>
        <v>0</v>
      </c>
      <c r="AM175" s="195"/>
      <c r="AN175" s="195"/>
      <c r="AO175" s="195"/>
      <c r="AP175" s="195"/>
      <c r="AQ175" s="195"/>
      <c r="AR175" s="195"/>
      <c r="AS175" s="32">
        <f t="shared" si="36"/>
        <v>1</v>
      </c>
      <c r="AT175" s="195"/>
      <c r="AU175" s="195">
        <v>2</v>
      </c>
      <c r="AV175" s="195">
        <v>4</v>
      </c>
      <c r="AW175" s="195">
        <f t="shared" ref="AW175:AW183" si="41">IF(AV175=AV174,AW174+1,1)</f>
        <v>3</v>
      </c>
      <c r="AX175" s="195"/>
      <c r="AY175" s="195"/>
      <c r="AZ175" s="195"/>
      <c r="BA175" s="195"/>
      <c r="BB175" s="195"/>
      <c r="BC175" s="195"/>
      <c r="BD175" s="195"/>
      <c r="BE175" s="195"/>
      <c r="BF175" s="195"/>
      <c r="BG175" s="195"/>
      <c r="BH175" s="195"/>
      <c r="BI175" s="195"/>
      <c r="BJ175" s="195"/>
      <c r="BK175" s="195"/>
      <c r="BL175" s="195"/>
      <c r="BM175" s="195"/>
      <c r="BN175" s="195"/>
      <c r="BO175" s="195"/>
      <c r="BP175" s="195"/>
      <c r="BQ175" s="195"/>
      <c r="BR175" s="195"/>
      <c r="BS175" s="195"/>
      <c r="BT175" s="195"/>
      <c r="BU175" s="195"/>
      <c r="BV175" s="195"/>
      <c r="BW175" s="195"/>
      <c r="BX175" s="195"/>
      <c r="BY175" s="195"/>
      <c r="BZ175" s="195"/>
      <c r="CA175" s="195"/>
      <c r="CB175" s="195"/>
      <c r="CC175" s="195"/>
      <c r="CD175" s="195"/>
      <c r="CE175" s="195"/>
      <c r="CF175" s="195"/>
      <c r="CG175" s="195"/>
      <c r="CH175" s="195"/>
      <c r="CI175" s="195"/>
      <c r="CJ175" s="195"/>
      <c r="CK175" s="195"/>
      <c r="CL175" s="195"/>
      <c r="CM175" s="195"/>
      <c r="CN175" s="195"/>
      <c r="CO175" s="195"/>
      <c r="CP175" s="195"/>
      <c r="CQ175" s="195"/>
      <c r="CR175" s="195"/>
      <c r="CS175" s="195"/>
      <c r="CT175" s="195"/>
      <c r="CU175" s="195"/>
      <c r="CV175" s="195"/>
      <c r="CW175" s="195"/>
      <c r="CX175" s="195"/>
      <c r="CY175" s="195"/>
      <c r="CZ175" s="195"/>
      <c r="DA175" s="195"/>
      <c r="DB175" s="195"/>
      <c r="DC175" s="195"/>
      <c r="DD175" s="195"/>
      <c r="DE175" s="195"/>
      <c r="DF175" s="195"/>
      <c r="DG175" s="195"/>
      <c r="DH175" s="195"/>
      <c r="DI175" s="195"/>
      <c r="DJ175" s="195"/>
      <c r="DK175" s="195"/>
      <c r="DL175" s="195"/>
      <c r="DM175" s="195"/>
      <c r="DN175" s="195"/>
      <c r="DO175" s="195"/>
      <c r="DP175" s="195"/>
      <c r="DQ175" s="195"/>
      <c r="DR175" s="195"/>
      <c r="DS175" s="195"/>
      <c r="DT175" s="195"/>
      <c r="DU175" s="195"/>
      <c r="DV175" s="195"/>
      <c r="DW175" s="195"/>
      <c r="DX175" s="195"/>
      <c r="DY175" s="195"/>
      <c r="DZ175" s="195"/>
      <c r="EA175" s="195"/>
      <c r="EB175" s="195"/>
      <c r="EC175" s="195"/>
      <c r="ED175" s="195"/>
      <c r="EE175" s="195"/>
      <c r="EF175" s="195"/>
      <c r="EG175" s="195"/>
      <c r="EH175" s="195"/>
      <c r="EI175" s="195"/>
      <c r="EJ175" s="195"/>
      <c r="EK175" s="195"/>
      <c r="EL175" s="195"/>
      <c r="EM175" s="195"/>
      <c r="EN175" s="195"/>
      <c r="EO175" s="195"/>
      <c r="EP175" s="195"/>
      <c r="EQ175" s="195"/>
      <c r="ER175" s="195"/>
      <c r="ES175" s="195"/>
      <c r="ET175" s="195"/>
      <c r="EU175" s="195"/>
      <c r="EV175" s="195"/>
      <c r="EW175" s="195"/>
      <c r="EX175" s="195"/>
      <c r="EY175" s="195"/>
      <c r="EZ175" s="195"/>
      <c r="FA175" s="195"/>
      <c r="FB175" s="195"/>
      <c r="FC175" s="195"/>
      <c r="FD175" s="195"/>
      <c r="FE175" s="195"/>
      <c r="FF175" s="195"/>
      <c r="FG175" s="195"/>
      <c r="FH175" s="195"/>
      <c r="FI175" s="195"/>
      <c r="FJ175" s="195"/>
      <c r="FK175" s="195"/>
      <c r="FL175" s="195"/>
      <c r="FM175" s="195"/>
      <c r="FN175" s="195"/>
      <c r="FO175" s="195"/>
      <c r="FP175" s="195"/>
      <c r="FQ175" s="195"/>
      <c r="FR175" s="195"/>
      <c r="FS175" s="195"/>
      <c r="FT175" s="195"/>
      <c r="FU175" s="195"/>
      <c r="FV175" s="195"/>
      <c r="FW175" s="195"/>
      <c r="FX175" s="195"/>
      <c r="FY175" s="195"/>
      <c r="FZ175" s="195"/>
      <c r="GA175" s="195"/>
      <c r="GB175" s="195"/>
      <c r="GC175" s="195"/>
      <c r="GD175" s="195"/>
      <c r="GE175" s="195"/>
      <c r="GF175" s="195"/>
      <c r="GG175" s="195"/>
      <c r="GH175" s="195"/>
      <c r="GI175" s="195"/>
      <c r="GJ175" s="195"/>
      <c r="GK175" s="195"/>
      <c r="GL175" s="195"/>
      <c r="GM175" s="195"/>
      <c r="GN175" s="195"/>
      <c r="GO175" s="195"/>
      <c r="GP175" s="195"/>
      <c r="GQ175" s="195"/>
      <c r="GR175" s="195"/>
      <c r="GS175" s="195"/>
      <c r="GT175" s="195"/>
      <c r="GU175" s="195"/>
      <c r="GV175" s="195"/>
      <c r="GW175" s="195"/>
      <c r="GX175" s="195"/>
      <c r="GY175" s="195"/>
      <c r="GZ175" s="195"/>
      <c r="HA175" s="195"/>
      <c r="HB175" s="195"/>
      <c r="HC175" s="195"/>
      <c r="HD175" s="195"/>
      <c r="HE175" s="195"/>
      <c r="HF175" s="195"/>
      <c r="HG175" s="195"/>
      <c r="HH175" s="195"/>
      <c r="HI175" s="195"/>
      <c r="HJ175" s="195"/>
      <c r="HK175" s="195"/>
      <c r="HL175" s="195"/>
      <c r="HM175" s="195"/>
      <c r="HN175" s="195"/>
      <c r="HO175" s="195"/>
      <c r="HP175" s="195"/>
      <c r="HQ175" s="195"/>
      <c r="HR175" s="195"/>
      <c r="HS175" s="195"/>
      <c r="HT175" s="195"/>
      <c r="HU175" s="195"/>
      <c r="HV175" s="195"/>
      <c r="HW175" s="195"/>
      <c r="HX175" s="195"/>
      <c r="HY175" s="195"/>
      <c r="HZ175" s="195"/>
      <c r="IA175" s="195"/>
      <c r="IB175" s="195"/>
      <c r="IC175" s="195"/>
      <c r="ID175" s="195"/>
      <c r="IE175" s="195"/>
      <c r="IF175" s="195"/>
      <c r="IG175" s="195"/>
      <c r="IH175" s="195"/>
      <c r="II175" s="195"/>
      <c r="IJ175" s="195"/>
      <c r="IK175" s="195"/>
      <c r="IL175" s="195"/>
      <c r="IM175" s="195"/>
      <c r="IN175" s="195"/>
      <c r="IO175" s="195"/>
      <c r="IP175" s="195"/>
      <c r="IQ175" s="195"/>
      <c r="IR175" s="195"/>
      <c r="IS175" s="195"/>
      <c r="IT175" s="195"/>
      <c r="IU175" s="195"/>
      <c r="IV175" s="195"/>
      <c r="IW175" s="195"/>
      <c r="IX175" s="195"/>
      <c r="IY175" s="195"/>
      <c r="IZ175" s="195"/>
      <c r="JA175" s="195"/>
      <c r="JB175" s="195"/>
      <c r="JC175" s="195"/>
      <c r="JD175" s="195"/>
      <c r="JE175" s="195"/>
      <c r="JF175" s="195"/>
      <c r="JG175" s="195"/>
      <c r="JH175" s="195"/>
      <c r="JI175" s="195"/>
      <c r="JJ175" s="195"/>
      <c r="JK175" s="195"/>
      <c r="JL175" s="195"/>
      <c r="JM175" s="195"/>
      <c r="JN175" s="195"/>
      <c r="JO175" s="195"/>
      <c r="JP175" s="195"/>
      <c r="JQ175" s="195"/>
      <c r="JR175" s="195"/>
      <c r="JS175" s="195"/>
      <c r="JT175" s="195"/>
      <c r="JU175" s="195"/>
      <c r="JV175" s="195"/>
      <c r="JW175" s="195"/>
      <c r="JX175" s="195"/>
      <c r="JY175" s="195"/>
      <c r="JZ175" s="195"/>
      <c r="KA175" s="195"/>
      <c r="KB175" s="195"/>
      <c r="KC175" s="195"/>
      <c r="KD175" s="195"/>
      <c r="KE175" s="195"/>
      <c r="KF175" s="195"/>
      <c r="KG175" s="195"/>
      <c r="KH175" s="195"/>
      <c r="KI175" s="195"/>
      <c r="KJ175" s="195"/>
      <c r="KK175" s="195"/>
      <c r="KL175" s="195"/>
      <c r="KM175" s="195"/>
      <c r="KN175" s="195"/>
      <c r="KO175" s="195"/>
      <c r="KP175" s="195"/>
      <c r="KQ175" s="195"/>
      <c r="KR175" s="195"/>
      <c r="KS175" s="195"/>
      <c r="KT175" s="195"/>
      <c r="KU175" s="195"/>
      <c r="KV175" s="195"/>
      <c r="KW175" s="195"/>
      <c r="KX175" s="195"/>
      <c r="KY175" s="195"/>
      <c r="KZ175" s="195"/>
      <c r="LA175" s="195"/>
      <c r="LB175" s="195"/>
      <c r="LC175" s="195"/>
      <c r="LD175" s="195"/>
      <c r="LE175" s="195"/>
      <c r="LF175" s="195"/>
      <c r="LG175" s="195"/>
      <c r="LH175" s="195"/>
      <c r="LI175" s="195"/>
      <c r="LJ175" s="195"/>
      <c r="LK175" s="195"/>
      <c r="LL175" s="195"/>
      <c r="LM175" s="195"/>
      <c r="LN175" s="195"/>
      <c r="LO175" s="195"/>
      <c r="LP175" s="195"/>
      <c r="LQ175" s="195"/>
      <c r="LR175" s="195"/>
      <c r="LS175" s="195"/>
      <c r="LT175" s="195"/>
      <c r="LU175" s="195"/>
      <c r="LV175" s="195"/>
      <c r="LW175" s="195"/>
      <c r="LX175" s="195"/>
      <c r="LY175" s="195"/>
      <c r="LZ175" s="195"/>
      <c r="MA175" s="195"/>
      <c r="MB175" s="195"/>
      <c r="MC175" s="195"/>
      <c r="MD175" s="195"/>
      <c r="ME175" s="195"/>
      <c r="MF175" s="195"/>
      <c r="MG175" s="195"/>
      <c r="MH175" s="195"/>
      <c r="MI175" s="195"/>
      <c r="MJ175" s="195"/>
      <c r="MK175" s="195"/>
      <c r="ML175" s="195"/>
      <c r="MM175" s="195"/>
      <c r="MN175" s="195"/>
      <c r="MO175" s="195"/>
      <c r="MP175" s="195"/>
      <c r="MQ175" s="195"/>
      <c r="MR175" s="195"/>
      <c r="MS175" s="195"/>
      <c r="MT175" s="195"/>
      <c r="MU175" s="195"/>
      <c r="MV175" s="195"/>
      <c r="MW175" s="195"/>
      <c r="MX175" s="195"/>
      <c r="MY175" s="195"/>
      <c r="MZ175" s="195"/>
      <c r="NA175" s="195"/>
      <c r="NB175" s="195"/>
      <c r="NC175" s="195"/>
      <c r="ND175" s="195"/>
      <c r="NE175" s="195"/>
      <c r="NF175" s="195"/>
      <c r="NG175" s="195"/>
      <c r="NH175" s="195"/>
      <c r="NI175" s="195"/>
      <c r="NJ175" s="195"/>
      <c r="NK175" s="195"/>
      <c r="NL175" s="195"/>
      <c r="NM175" s="195"/>
      <c r="NN175" s="195"/>
      <c r="NO175" s="195"/>
      <c r="NP175" s="195"/>
      <c r="NQ175" s="195"/>
      <c r="NR175" s="195"/>
      <c r="NS175" s="195"/>
      <c r="NT175" s="195"/>
      <c r="NU175" s="195"/>
      <c r="NV175" s="195"/>
      <c r="NW175" s="195"/>
      <c r="NX175" s="195"/>
      <c r="NY175" s="195"/>
      <c r="NZ175" s="195"/>
      <c r="OA175" s="195"/>
      <c r="OB175" s="195"/>
      <c r="OC175" s="195"/>
      <c r="OD175" s="195"/>
      <c r="OE175" s="195"/>
      <c r="OF175" s="195"/>
      <c r="OG175" s="195"/>
      <c r="OH175" s="195"/>
      <c r="OI175" s="195"/>
      <c r="OJ175" s="195"/>
      <c r="OK175" s="195"/>
      <c r="OL175" s="195"/>
      <c r="OM175" s="195"/>
      <c r="ON175" s="195"/>
      <c r="OO175" s="195"/>
      <c r="OP175" s="195"/>
      <c r="OQ175" s="195"/>
      <c r="OR175" s="195"/>
      <c r="OS175" s="195"/>
      <c r="OT175" s="195"/>
      <c r="OU175" s="195"/>
      <c r="OV175" s="195"/>
      <c r="OW175" s="195"/>
      <c r="OX175" s="195"/>
      <c r="OY175" s="195"/>
      <c r="OZ175" s="195"/>
      <c r="PA175" s="195"/>
      <c r="PB175" s="195"/>
      <c r="PC175" s="195"/>
      <c r="PD175" s="195"/>
      <c r="PE175" s="195"/>
      <c r="PF175" s="195"/>
      <c r="PG175" s="195"/>
      <c r="PH175" s="195"/>
      <c r="PI175" s="195"/>
      <c r="PJ175" s="195"/>
      <c r="PK175" s="195"/>
      <c r="PL175" s="195"/>
      <c r="PM175" s="195"/>
      <c r="PN175" s="195"/>
      <c r="PO175" s="195"/>
      <c r="PP175" s="195"/>
      <c r="PQ175" s="195"/>
      <c r="PR175" s="195"/>
      <c r="PS175" s="195"/>
      <c r="PT175" s="195"/>
      <c r="PU175" s="195"/>
      <c r="PV175" s="195"/>
      <c r="PW175" s="195"/>
      <c r="PX175" s="195"/>
      <c r="PY175" s="195"/>
      <c r="PZ175" s="195"/>
      <c r="QA175" s="195"/>
      <c r="QB175" s="195"/>
      <c r="QC175" s="195"/>
      <c r="QD175" s="195"/>
      <c r="QE175" s="195"/>
      <c r="QF175" s="195"/>
      <c r="QG175" s="195"/>
      <c r="QH175" s="195"/>
      <c r="QI175" s="195"/>
      <c r="QJ175" s="195"/>
      <c r="QK175" s="195"/>
      <c r="QL175" s="195"/>
      <c r="QM175" s="195"/>
      <c r="QN175" s="195"/>
      <c r="QO175" s="195"/>
      <c r="QP175" s="195"/>
      <c r="QQ175" s="195"/>
      <c r="QR175" s="195"/>
      <c r="QS175" s="195"/>
      <c r="QT175" s="195"/>
      <c r="QU175" s="195"/>
      <c r="QV175" s="195"/>
      <c r="QW175" s="195"/>
      <c r="QX175" s="195"/>
      <c r="QY175" s="195"/>
      <c r="QZ175" s="195"/>
      <c r="RA175" s="195"/>
      <c r="RB175" s="195"/>
      <c r="RC175" s="195"/>
      <c r="RD175" s="195"/>
      <c r="RE175" s="195"/>
      <c r="RF175" s="195"/>
      <c r="RG175" s="195"/>
      <c r="RH175" s="195"/>
      <c r="RI175" s="195"/>
      <c r="RJ175" s="195"/>
      <c r="RK175" s="195"/>
      <c r="RL175" s="195"/>
      <c r="RM175" s="195"/>
      <c r="RN175" s="195"/>
      <c r="RO175" s="195"/>
      <c r="RP175" s="195"/>
      <c r="RQ175" s="195"/>
      <c r="RR175" s="195"/>
      <c r="RS175" s="195"/>
      <c r="RT175" s="195"/>
      <c r="RU175" s="195"/>
      <c r="RV175" s="195"/>
      <c r="RW175" s="195"/>
      <c r="RX175" s="195"/>
      <c r="RY175" s="195"/>
      <c r="RZ175" s="195"/>
      <c r="SA175" s="195"/>
      <c r="SB175" s="195"/>
      <c r="SC175" s="195"/>
      <c r="SD175" s="195"/>
      <c r="SE175" s="195"/>
      <c r="SF175" s="195"/>
      <c r="SG175" s="195"/>
      <c r="SH175" s="195"/>
      <c r="SI175" s="195"/>
      <c r="SJ175" s="195"/>
      <c r="SK175" s="195"/>
      <c r="SL175" s="195"/>
      <c r="SM175" s="195"/>
      <c r="SN175" s="195"/>
      <c r="SO175" s="195"/>
      <c r="SP175" s="195"/>
      <c r="SQ175" s="195"/>
      <c r="SR175" s="195"/>
      <c r="SS175" s="195"/>
      <c r="ST175" s="195"/>
      <c r="SU175" s="195"/>
      <c r="SV175" s="195"/>
      <c r="SW175" s="195"/>
      <c r="SX175" s="195"/>
      <c r="SY175" s="195"/>
      <c r="SZ175" s="195"/>
      <c r="TA175" s="195"/>
      <c r="TB175" s="195"/>
      <c r="TC175" s="195"/>
      <c r="TD175" s="195"/>
      <c r="TE175" s="195"/>
      <c r="TF175" s="195"/>
      <c r="TG175" s="195"/>
      <c r="TH175" s="195"/>
      <c r="TI175" s="195"/>
      <c r="TJ175" s="195"/>
      <c r="TK175" s="195"/>
      <c r="TL175" s="195"/>
      <c r="TM175" s="195"/>
      <c r="TN175" s="195"/>
      <c r="TO175" s="195"/>
      <c r="TP175" s="195"/>
      <c r="TQ175" s="195"/>
      <c r="TR175" s="195"/>
      <c r="TS175" s="195"/>
      <c r="TT175" s="195"/>
      <c r="TU175" s="195"/>
      <c r="TV175" s="195"/>
      <c r="TW175" s="195"/>
      <c r="TX175" s="195"/>
      <c r="TY175" s="195"/>
      <c r="TZ175" s="195"/>
      <c r="UA175" s="195"/>
      <c r="UB175" s="195"/>
      <c r="UC175" s="195"/>
      <c r="UD175" s="195"/>
      <c r="UE175" s="195"/>
      <c r="UF175" s="195"/>
      <c r="UG175" s="195"/>
      <c r="UH175" s="195"/>
      <c r="UI175" s="195"/>
      <c r="UJ175" s="195"/>
      <c r="UK175" s="195"/>
      <c r="UL175" s="195"/>
      <c r="UM175" s="195"/>
      <c r="UN175" s="195"/>
      <c r="UO175" s="195"/>
      <c r="UP175" s="195"/>
      <c r="UQ175" s="195"/>
      <c r="UR175" s="195"/>
      <c r="US175" s="195"/>
      <c r="UT175" s="195"/>
      <c r="UU175" s="195"/>
      <c r="UV175" s="195"/>
      <c r="UW175" s="195"/>
      <c r="UX175" s="195"/>
      <c r="UY175" s="195"/>
      <c r="UZ175" s="195"/>
      <c r="VA175" s="195"/>
      <c r="VB175" s="195"/>
      <c r="VC175" s="195"/>
      <c r="VD175" s="195"/>
      <c r="VE175" s="195"/>
      <c r="VF175" s="195"/>
      <c r="VG175" s="195"/>
      <c r="VH175" s="195"/>
      <c r="VI175" s="195"/>
      <c r="VJ175" s="195"/>
      <c r="VK175" s="195"/>
      <c r="VL175" s="195"/>
      <c r="VM175" s="195"/>
      <c r="VN175" s="195"/>
      <c r="VO175" s="195"/>
      <c r="VP175" s="195"/>
      <c r="VQ175" s="195"/>
      <c r="VR175" s="195"/>
      <c r="VS175" s="195"/>
      <c r="VT175" s="195"/>
      <c r="VU175" s="195"/>
      <c r="VV175" s="195"/>
      <c r="VW175" s="195"/>
      <c r="VX175" s="195"/>
      <c r="VY175" s="195"/>
      <c r="VZ175" s="195"/>
      <c r="WA175" s="195"/>
      <c r="WB175" s="195"/>
      <c r="WC175" s="195"/>
      <c r="WD175" s="195"/>
      <c r="WE175" s="195"/>
      <c r="WF175" s="195"/>
      <c r="WG175" s="195"/>
      <c r="WH175" s="195"/>
      <c r="WI175" s="195"/>
      <c r="WJ175" s="195"/>
      <c r="WK175" s="195"/>
      <c r="WL175" s="195"/>
      <c r="WM175" s="195"/>
      <c r="WN175" s="195"/>
      <c r="WO175" s="195"/>
      <c r="WP175" s="195"/>
      <c r="WQ175" s="195"/>
      <c r="WR175" s="195"/>
      <c r="WS175" s="195"/>
      <c r="WT175" s="195"/>
      <c r="WU175" s="195"/>
      <c r="WV175" s="195"/>
      <c r="WW175" s="195"/>
      <c r="WX175" s="195"/>
      <c r="WY175" s="195"/>
      <c r="WZ175" s="195"/>
      <c r="XA175" s="195"/>
      <c r="XB175" s="195"/>
      <c r="XC175" s="195"/>
      <c r="XD175" s="195"/>
      <c r="XE175" s="195"/>
      <c r="XF175" s="195"/>
      <c r="XG175" s="195"/>
      <c r="XH175" s="195"/>
      <c r="XI175" s="195"/>
      <c r="XJ175" s="195"/>
      <c r="XK175" s="195"/>
      <c r="XL175" s="195"/>
      <c r="XM175" s="195"/>
      <c r="XN175" s="195"/>
      <c r="XO175" s="195"/>
      <c r="XP175" s="195"/>
      <c r="XQ175" s="195"/>
      <c r="XR175" s="195"/>
      <c r="XS175" s="195"/>
      <c r="XT175" s="195"/>
      <c r="XU175" s="195"/>
      <c r="XV175" s="195"/>
      <c r="XW175" s="195"/>
      <c r="XX175" s="195"/>
      <c r="XY175" s="195"/>
      <c r="XZ175" s="195"/>
      <c r="YA175" s="195"/>
      <c r="YB175" s="195"/>
      <c r="YC175" s="195"/>
      <c r="YD175" s="195"/>
      <c r="YE175" s="195"/>
      <c r="YF175" s="195"/>
      <c r="YG175" s="195"/>
      <c r="YH175" s="195"/>
      <c r="YI175" s="195"/>
      <c r="YJ175" s="195"/>
      <c r="YK175" s="195"/>
      <c r="YL175" s="195"/>
      <c r="YM175" s="195"/>
      <c r="YN175" s="195"/>
      <c r="YO175" s="195"/>
      <c r="YP175" s="195"/>
      <c r="YQ175" s="195"/>
      <c r="YR175" s="195"/>
      <c r="YS175" s="195"/>
      <c r="YT175" s="195"/>
      <c r="YU175" s="195"/>
      <c r="YV175" s="195"/>
      <c r="YW175" s="195"/>
      <c r="YX175" s="195"/>
      <c r="YY175" s="195"/>
      <c r="YZ175" s="195"/>
      <c r="ZA175" s="195"/>
      <c r="ZB175" s="195"/>
      <c r="ZC175" s="195"/>
      <c r="ZD175" s="195"/>
      <c r="ZE175" s="195"/>
      <c r="ZF175" s="195"/>
      <c r="ZG175" s="195"/>
      <c r="ZH175" s="195"/>
      <c r="ZI175" s="195"/>
      <c r="ZJ175" s="195"/>
      <c r="ZK175" s="195"/>
      <c r="ZL175" s="195"/>
      <c r="ZM175" s="195"/>
      <c r="ZN175" s="195"/>
      <c r="ZO175" s="195"/>
      <c r="ZP175" s="195"/>
      <c r="ZQ175" s="195"/>
      <c r="ZR175" s="195"/>
      <c r="ZS175" s="195"/>
      <c r="ZT175" s="195"/>
      <c r="ZU175" s="195"/>
      <c r="ZV175" s="195"/>
      <c r="ZW175" s="195"/>
      <c r="ZX175" s="195"/>
      <c r="ZY175" s="195"/>
      <c r="ZZ175" s="195"/>
      <c r="AAA175" s="195"/>
      <c r="AAB175" s="195"/>
      <c r="AAC175" s="195"/>
      <c r="AAD175" s="195"/>
      <c r="AAE175" s="195"/>
      <c r="AAF175" s="195"/>
      <c r="AAG175" s="195"/>
      <c r="AAH175" s="195"/>
      <c r="AAI175" s="195"/>
      <c r="AAJ175" s="195"/>
      <c r="AAK175" s="195"/>
      <c r="AAL175" s="195"/>
      <c r="AAM175" s="195"/>
      <c r="AAN175" s="195"/>
      <c r="AAO175" s="195"/>
      <c r="AAP175" s="195"/>
      <c r="AAQ175" s="195"/>
      <c r="AAR175" s="195"/>
      <c r="AAS175" s="195"/>
      <c r="AAT175" s="195"/>
      <c r="AAU175" s="195"/>
      <c r="AAV175" s="195"/>
      <c r="AAW175" s="195"/>
      <c r="AAX175" s="195"/>
      <c r="AAY175" s="195"/>
      <c r="AAZ175" s="195"/>
      <c r="ABA175" s="195"/>
      <c r="ABB175" s="195"/>
      <c r="ABC175" s="195"/>
      <c r="ABD175" s="195"/>
      <c r="ABE175" s="195"/>
      <c r="ABF175" s="195"/>
      <c r="ABG175" s="195"/>
      <c r="ABH175" s="195"/>
      <c r="ABI175" s="195"/>
      <c r="ABJ175" s="195"/>
      <c r="ABK175" s="195"/>
      <c r="ABL175" s="195"/>
      <c r="ABM175" s="195"/>
      <c r="ABN175" s="195"/>
      <c r="ABO175" s="195"/>
      <c r="ABP175" s="195"/>
      <c r="ABQ175" s="195"/>
      <c r="ABR175" s="195"/>
      <c r="ABS175" s="195"/>
      <c r="ABT175" s="195"/>
      <c r="ABU175" s="195"/>
      <c r="ABV175" s="195"/>
      <c r="ABW175" s="195"/>
      <c r="ABX175" s="195"/>
      <c r="ABY175" s="195"/>
      <c r="ABZ175" s="195"/>
      <c r="ACA175" s="195"/>
      <c r="ACB175" s="195"/>
      <c r="ACC175" s="195"/>
      <c r="ACD175" s="195"/>
      <c r="ACE175" s="195"/>
      <c r="ACF175" s="195"/>
      <c r="ACG175" s="195"/>
      <c r="ACH175" s="195"/>
      <c r="ACI175" s="195"/>
      <c r="ACJ175" s="195"/>
      <c r="ACK175" s="195"/>
      <c r="ACL175" s="195"/>
      <c r="ACM175" s="195"/>
      <c r="ACN175" s="195"/>
      <c r="ACO175" s="195"/>
      <c r="ACP175" s="195"/>
      <c r="ACQ175" s="195"/>
      <c r="ACR175" s="195"/>
      <c r="ACS175" s="195"/>
      <c r="ACT175" s="195"/>
      <c r="ACU175" s="195"/>
      <c r="ACV175" s="195"/>
      <c r="ACW175" s="195"/>
      <c r="ACX175" s="195"/>
      <c r="ACY175" s="195"/>
      <c r="ACZ175" s="195"/>
      <c r="ADA175" s="195"/>
      <c r="ADB175" s="195"/>
      <c r="ADC175" s="195"/>
      <c r="ADD175" s="195"/>
      <c r="ADE175" s="195"/>
      <c r="ADF175" s="195"/>
      <c r="ADG175" s="195"/>
      <c r="ADH175" s="195"/>
      <c r="ADI175" s="195"/>
      <c r="ADJ175" s="195"/>
      <c r="ADK175" s="195"/>
      <c r="ADL175" s="195"/>
      <c r="ADM175" s="195"/>
      <c r="ADN175" s="195"/>
      <c r="ADO175" s="195"/>
      <c r="ADP175" s="195"/>
      <c r="ADQ175" s="195"/>
      <c r="ADR175" s="195"/>
      <c r="ADS175" s="195"/>
      <c r="ADT175" s="195"/>
      <c r="ADU175" s="195"/>
      <c r="ADV175" s="195"/>
      <c r="ADW175" s="195"/>
      <c r="ADX175" s="195"/>
      <c r="ADY175" s="195"/>
      <c r="ADZ175" s="195"/>
      <c r="AEA175" s="195"/>
      <c r="AEB175" s="195"/>
      <c r="AEC175" s="195"/>
      <c r="AED175" s="195"/>
      <c r="AEE175" s="195"/>
      <c r="AEF175" s="195"/>
      <c r="AEG175" s="195"/>
      <c r="AEH175" s="195"/>
      <c r="AEI175" s="195"/>
      <c r="AEJ175" s="195"/>
      <c r="AEK175" s="195"/>
      <c r="AEL175" s="195"/>
      <c r="AEM175" s="195"/>
      <c r="AEN175" s="195"/>
      <c r="AEO175" s="195"/>
      <c r="AEP175" s="195"/>
      <c r="AEQ175" s="195"/>
      <c r="AER175" s="195"/>
      <c r="AES175" s="195"/>
      <c r="AET175" s="195"/>
      <c r="AEU175" s="195"/>
      <c r="AEV175" s="195"/>
      <c r="AEW175" s="195"/>
      <c r="AEX175" s="195"/>
      <c r="AEY175" s="195"/>
      <c r="AEZ175" s="195"/>
      <c r="AFA175" s="195"/>
      <c r="AFB175" s="195"/>
      <c r="AFC175" s="195"/>
      <c r="AFD175" s="195"/>
      <c r="AFE175" s="195"/>
      <c r="AFF175" s="195"/>
      <c r="AFG175" s="195"/>
      <c r="AFH175" s="195"/>
      <c r="AFI175" s="195"/>
      <c r="AFJ175" s="195"/>
      <c r="AFK175" s="195"/>
      <c r="AFL175" s="195"/>
      <c r="AFM175" s="195"/>
      <c r="AFN175" s="195"/>
      <c r="AFO175" s="195"/>
      <c r="AFP175" s="195"/>
      <c r="AFQ175" s="195"/>
      <c r="AFR175" s="195"/>
      <c r="AFS175" s="195"/>
      <c r="AFT175" s="195"/>
      <c r="AFU175" s="195"/>
      <c r="AFV175" s="195"/>
      <c r="AFW175" s="195"/>
      <c r="AFX175" s="195"/>
      <c r="AFY175" s="195"/>
      <c r="AFZ175" s="195"/>
      <c r="AGA175" s="195"/>
      <c r="AGB175" s="195"/>
      <c r="AGC175" s="195"/>
      <c r="AGD175" s="195"/>
      <c r="AGE175" s="195"/>
      <c r="AGF175" s="195"/>
      <c r="AGG175" s="195"/>
      <c r="AGH175" s="195"/>
      <c r="AGI175" s="195"/>
      <c r="AGJ175" s="195"/>
      <c r="AGK175" s="195"/>
      <c r="AGL175" s="195"/>
      <c r="AGM175" s="195"/>
      <c r="AGN175" s="195"/>
      <c r="AGO175" s="195"/>
      <c r="AGP175" s="195"/>
      <c r="AGQ175" s="195"/>
      <c r="AGR175" s="195"/>
      <c r="AGS175" s="195"/>
      <c r="AGT175" s="195"/>
      <c r="AGU175" s="195"/>
      <c r="AGV175" s="195"/>
      <c r="AGW175" s="195"/>
      <c r="AGX175" s="195"/>
      <c r="AGY175" s="195"/>
      <c r="AGZ175" s="195"/>
      <c r="AHA175" s="195"/>
      <c r="AHB175" s="195"/>
      <c r="AHC175" s="195"/>
      <c r="AHD175" s="195"/>
      <c r="AHE175" s="195"/>
      <c r="AHF175" s="195"/>
      <c r="AHG175" s="195"/>
      <c r="AHH175" s="195"/>
      <c r="AHI175" s="195"/>
      <c r="AHJ175" s="195"/>
      <c r="AHK175" s="195"/>
      <c r="AHL175" s="195"/>
      <c r="AHM175" s="195"/>
      <c r="AHN175" s="195"/>
      <c r="AHO175" s="195"/>
      <c r="AHP175" s="195"/>
      <c r="AHQ175" s="195"/>
      <c r="AHR175" s="195"/>
      <c r="AHS175" s="195"/>
      <c r="AHT175" s="195"/>
      <c r="AHU175" s="195"/>
      <c r="AHV175" s="195"/>
      <c r="AHW175" s="195"/>
      <c r="AHX175" s="195"/>
      <c r="AHY175" s="195"/>
      <c r="AHZ175" s="195"/>
      <c r="AIA175" s="195"/>
      <c r="AIB175" s="195"/>
      <c r="AIC175" s="195"/>
      <c r="AID175" s="195"/>
      <c r="AIE175" s="195"/>
      <c r="AIF175" s="195"/>
      <c r="AIG175" s="195"/>
      <c r="AIH175" s="195"/>
      <c r="AII175" s="195"/>
      <c r="AIJ175" s="195"/>
      <c r="AIK175" s="195"/>
      <c r="AIL175" s="195"/>
      <c r="AIM175" s="195"/>
      <c r="AIN175" s="195"/>
      <c r="AIO175" s="195"/>
      <c r="AIP175" s="195"/>
      <c r="AIQ175" s="195"/>
      <c r="AIR175" s="195"/>
      <c r="AIS175" s="195"/>
      <c r="AIT175" s="195"/>
      <c r="AIU175" s="195"/>
      <c r="AIV175" s="195"/>
      <c r="AIW175" s="195"/>
      <c r="AIX175" s="195"/>
      <c r="AIY175" s="195"/>
      <c r="AIZ175" s="195"/>
      <c r="AJA175" s="195"/>
      <c r="AJB175" s="195"/>
      <c r="AJC175" s="195"/>
      <c r="AJD175" s="195"/>
      <c r="AJE175" s="195"/>
      <c r="AJF175" s="195"/>
      <c r="AJG175" s="195"/>
      <c r="AJH175" s="195"/>
      <c r="AJI175" s="195"/>
      <c r="AJJ175" s="195"/>
      <c r="AJK175" s="195"/>
      <c r="AJL175" s="195"/>
      <c r="AJM175" s="195"/>
      <c r="AJN175" s="195"/>
      <c r="AJO175" s="195"/>
      <c r="AJP175" s="195"/>
      <c r="AJQ175" s="195"/>
      <c r="AJR175" s="195"/>
      <c r="AJS175" s="195"/>
      <c r="AJT175" s="195"/>
      <c r="AJU175" s="195"/>
      <c r="AJV175" s="195"/>
      <c r="AJW175" s="195"/>
      <c r="AJX175" s="195"/>
      <c r="AJY175" s="195"/>
      <c r="AJZ175" s="195"/>
      <c r="AKA175" s="195"/>
      <c r="AKB175" s="195"/>
      <c r="AKC175" s="195"/>
      <c r="AKD175" s="195"/>
      <c r="AKE175" s="195"/>
      <c r="AKF175" s="195"/>
      <c r="AKG175" s="195"/>
      <c r="AKH175" s="195"/>
      <c r="AKI175" s="195"/>
      <c r="AKJ175" s="195"/>
      <c r="AKK175" s="195"/>
      <c r="AKL175" s="195"/>
      <c r="AKM175" s="195"/>
      <c r="AKN175" s="195"/>
      <c r="AKO175" s="195"/>
      <c r="AKP175" s="195"/>
      <c r="AKQ175" s="195"/>
      <c r="AKR175" s="195"/>
      <c r="AKS175" s="195"/>
      <c r="AKT175" s="195"/>
      <c r="AKU175" s="195"/>
      <c r="AKV175" s="195"/>
      <c r="AKW175" s="195"/>
      <c r="AKX175" s="195"/>
      <c r="AKY175" s="195"/>
      <c r="AKZ175" s="195"/>
      <c r="ALA175" s="195"/>
      <c r="ALB175" s="195"/>
      <c r="ALC175" s="195"/>
      <c r="ALD175" s="195"/>
      <c r="ALE175" s="195"/>
      <c r="ALF175" s="195"/>
      <c r="ALG175" s="195"/>
      <c r="ALH175" s="195"/>
      <c r="ALI175" s="195"/>
      <c r="ALJ175" s="195"/>
      <c r="ALK175" s="195"/>
      <c r="ALL175" s="195"/>
      <c r="ALM175" s="195"/>
      <c r="ALN175" s="195"/>
      <c r="ALO175" s="195"/>
      <c r="ALP175" s="195"/>
      <c r="ALQ175" s="195"/>
      <c r="ALR175" s="195"/>
      <c r="ALS175" s="195"/>
      <c r="ALT175" s="195"/>
      <c r="ALU175" s="195"/>
      <c r="ALV175" s="195"/>
      <c r="ALW175" s="195"/>
      <c r="ALX175" s="195"/>
      <c r="ALY175" s="195"/>
      <c r="ALZ175" s="195"/>
      <c r="AMA175" s="195"/>
      <c r="AMB175" s="195"/>
      <c r="AMC175" s="195"/>
      <c r="AMD175" s="195"/>
      <c r="AME175" s="195"/>
      <c r="AMF175" s="195"/>
      <c r="AMG175" s="195"/>
      <c r="AMH175" s="195"/>
      <c r="AMI175" s="195"/>
      <c r="AMJ175" s="195"/>
      <c r="AMK175" s="195"/>
      <c r="AML175" s="195"/>
      <c r="AMM175" s="195"/>
      <c r="AMN175" s="195"/>
      <c r="AMO175" s="195"/>
      <c r="AMP175" s="195"/>
      <c r="AMQ175" s="195"/>
      <c r="AMR175" s="195"/>
      <c r="AMS175" s="195"/>
      <c r="AMT175" s="195"/>
      <c r="AMU175" s="195"/>
      <c r="AMV175" s="195"/>
      <c r="AMW175" s="195"/>
      <c r="AMX175" s="195"/>
      <c r="AMY175" s="195"/>
      <c r="AMZ175" s="195"/>
      <c r="ANA175" s="195"/>
      <c r="ANB175" s="195"/>
      <c r="ANC175" s="195"/>
      <c r="AND175" s="195"/>
      <c r="ANE175" s="195"/>
      <c r="ANF175" s="195"/>
      <c r="ANG175" s="195"/>
      <c r="ANH175" s="195"/>
      <c r="ANI175" s="195"/>
      <c r="ANJ175" s="195"/>
      <c r="ANK175" s="195"/>
      <c r="ANL175" s="195"/>
      <c r="ANM175" s="195"/>
      <c r="ANN175" s="195"/>
      <c r="ANO175" s="195"/>
      <c r="ANP175" s="195"/>
      <c r="ANQ175" s="195"/>
      <c r="ANR175" s="195"/>
      <c r="ANS175" s="195"/>
      <c r="ANT175" s="195"/>
      <c r="ANU175" s="195"/>
      <c r="ANV175" s="195"/>
      <c r="ANW175" s="195"/>
      <c r="ANX175" s="195"/>
      <c r="ANY175" s="195"/>
      <c r="ANZ175" s="195"/>
      <c r="AOA175" s="195"/>
      <c r="AOB175" s="195"/>
      <c r="AOC175" s="195"/>
      <c r="AOD175" s="195"/>
      <c r="AOE175" s="195"/>
      <c r="AOF175" s="195"/>
      <c r="AOG175" s="195"/>
      <c r="AOH175" s="195"/>
      <c r="AOI175" s="195"/>
      <c r="AOJ175" s="195"/>
      <c r="AOK175" s="195"/>
      <c r="AOL175" s="195"/>
      <c r="AOM175" s="195"/>
      <c r="AON175" s="195"/>
      <c r="AOO175" s="195"/>
      <c r="AOP175" s="195"/>
      <c r="AOQ175" s="195"/>
      <c r="AOR175" s="195"/>
      <c r="AOS175" s="195"/>
      <c r="AOT175" s="195"/>
      <c r="AOU175" s="195"/>
      <c r="AOV175" s="195"/>
      <c r="AOW175" s="195"/>
      <c r="AOX175" s="195"/>
      <c r="AOY175" s="195"/>
      <c r="AOZ175" s="195"/>
      <c r="APA175" s="195"/>
      <c r="APB175" s="195"/>
      <c r="APC175" s="195"/>
      <c r="APD175" s="195"/>
      <c r="APE175" s="195"/>
      <c r="APF175" s="195"/>
      <c r="APG175" s="195"/>
      <c r="APH175" s="195"/>
      <c r="API175" s="195"/>
      <c r="APJ175" s="195"/>
      <c r="APK175" s="195"/>
      <c r="APL175" s="195"/>
      <c r="APM175" s="195"/>
      <c r="APN175" s="195"/>
      <c r="APO175" s="195"/>
      <c r="APP175" s="195"/>
      <c r="APQ175" s="195"/>
      <c r="APR175" s="195"/>
      <c r="APS175" s="195"/>
      <c r="APT175" s="195"/>
      <c r="APU175" s="195"/>
      <c r="APV175" s="195"/>
      <c r="APW175" s="195"/>
      <c r="APX175" s="195"/>
      <c r="APY175" s="195"/>
      <c r="APZ175" s="195"/>
      <c r="AQA175" s="195"/>
      <c r="AQB175" s="195"/>
      <c r="AQC175" s="195"/>
      <c r="AQD175" s="195"/>
      <c r="AQE175" s="195"/>
      <c r="AQF175" s="195"/>
      <c r="AQG175" s="195"/>
      <c r="AQH175" s="195"/>
      <c r="AQI175" s="195"/>
      <c r="AQJ175" s="195"/>
      <c r="AQK175" s="195"/>
      <c r="AQL175" s="195"/>
      <c r="AQM175" s="195"/>
      <c r="AQN175" s="195"/>
      <c r="AQO175" s="195"/>
      <c r="AQP175" s="195"/>
      <c r="AQQ175" s="195"/>
      <c r="AQR175" s="195"/>
      <c r="AQS175" s="195"/>
      <c r="AQT175" s="195"/>
      <c r="AQU175" s="195"/>
      <c r="AQV175" s="195"/>
      <c r="AQW175" s="195"/>
      <c r="AQX175" s="195"/>
      <c r="AQY175" s="195"/>
      <c r="AQZ175" s="195"/>
      <c r="ARA175" s="195"/>
      <c r="ARB175" s="195"/>
      <c r="ARC175" s="195"/>
      <c r="ARD175" s="195"/>
      <c r="ARE175" s="195"/>
      <c r="ARF175" s="195"/>
      <c r="ARG175" s="195"/>
      <c r="ARH175" s="195"/>
      <c r="ARI175" s="195"/>
      <c r="ARJ175" s="195"/>
      <c r="ARK175" s="195"/>
      <c r="ARL175" s="195"/>
      <c r="ARM175" s="195"/>
      <c r="ARN175" s="195"/>
      <c r="ARO175" s="195"/>
      <c r="ARP175" s="195"/>
      <c r="ARQ175" s="195"/>
      <c r="ARR175" s="195"/>
      <c r="ARS175" s="195"/>
      <c r="ART175" s="195"/>
      <c r="ARU175" s="195"/>
      <c r="ARV175" s="195"/>
      <c r="ARW175" s="195"/>
      <c r="ARX175" s="195"/>
      <c r="ARY175" s="195"/>
      <c r="ARZ175" s="195"/>
      <c r="ASA175" s="195"/>
      <c r="ASB175" s="195"/>
      <c r="ASC175" s="195"/>
      <c r="ASD175" s="195"/>
      <c r="ASE175" s="195"/>
      <c r="ASF175" s="195"/>
      <c r="ASG175" s="195"/>
      <c r="ASH175" s="195"/>
      <c r="ASI175" s="195"/>
      <c r="ASJ175" s="195"/>
      <c r="ASK175" s="195"/>
      <c r="ASL175" s="195"/>
      <c r="ASM175" s="195"/>
      <c r="ASN175" s="195"/>
      <c r="ASO175" s="195"/>
      <c r="ASP175" s="195"/>
      <c r="ASQ175" s="195"/>
      <c r="ASR175" s="195"/>
      <c r="ASS175" s="195"/>
      <c r="AST175" s="195"/>
      <c r="ASU175" s="195"/>
      <c r="ASV175" s="195"/>
      <c r="ASW175" s="195"/>
      <c r="ASX175" s="195"/>
      <c r="ASY175" s="195"/>
      <c r="ASZ175" s="195"/>
      <c r="ATA175" s="195"/>
      <c r="ATB175" s="195"/>
      <c r="ATC175" s="195"/>
      <c r="ATD175" s="195"/>
      <c r="ATE175" s="195"/>
      <c r="ATF175" s="195"/>
      <c r="ATG175" s="195"/>
      <c r="ATH175" s="195"/>
      <c r="ATI175" s="195"/>
      <c r="ATJ175" s="195"/>
      <c r="ATK175" s="195"/>
      <c r="ATL175" s="195"/>
      <c r="ATM175" s="195"/>
      <c r="ATN175" s="195"/>
      <c r="ATO175" s="195"/>
      <c r="ATP175" s="195"/>
      <c r="ATQ175" s="195"/>
      <c r="ATR175" s="195"/>
      <c r="ATS175" s="195"/>
      <c r="ATT175" s="195"/>
      <c r="ATU175" s="195"/>
      <c r="ATV175" s="195"/>
      <c r="ATW175" s="195"/>
      <c r="ATX175" s="195"/>
      <c r="ATY175" s="195"/>
      <c r="ATZ175" s="195"/>
      <c r="AUA175" s="195"/>
      <c r="AUB175" s="195"/>
      <c r="AUC175" s="195"/>
      <c r="AUD175" s="195"/>
      <c r="AUE175" s="195"/>
      <c r="AUF175" s="195"/>
      <c r="AUG175" s="195"/>
      <c r="AUH175" s="195"/>
      <c r="AUI175" s="195"/>
      <c r="AUJ175" s="195"/>
      <c r="AUK175" s="195"/>
      <c r="AUL175" s="195"/>
      <c r="AUM175" s="195"/>
      <c r="AUN175" s="195"/>
      <c r="AUO175" s="195"/>
      <c r="AUP175" s="195"/>
      <c r="AUQ175" s="195"/>
      <c r="AUR175" s="195"/>
      <c r="AUS175" s="195"/>
      <c r="AUT175" s="195"/>
      <c r="AUU175" s="195"/>
      <c r="AUV175" s="195"/>
      <c r="AUW175" s="195"/>
      <c r="AUX175" s="195"/>
      <c r="AUY175" s="195"/>
      <c r="AUZ175" s="195"/>
      <c r="AVA175" s="195"/>
      <c r="AVB175" s="195"/>
      <c r="AVC175" s="195"/>
      <c r="AVD175" s="195"/>
      <c r="AVE175" s="195"/>
      <c r="AVF175" s="195"/>
      <c r="AVG175" s="195"/>
      <c r="AVH175" s="195"/>
      <c r="AVI175" s="195"/>
      <c r="AVJ175" s="195"/>
      <c r="AVK175" s="195"/>
      <c r="AVL175" s="195"/>
      <c r="AVM175" s="195"/>
      <c r="AVN175" s="195"/>
      <c r="AVO175" s="195"/>
      <c r="AVP175" s="195"/>
      <c r="AVQ175" s="195"/>
      <c r="AVR175" s="195"/>
      <c r="AVS175" s="195"/>
      <c r="AVT175" s="195"/>
      <c r="AVU175" s="195"/>
      <c r="AVV175" s="195"/>
      <c r="AVW175" s="195"/>
      <c r="AVX175" s="195"/>
      <c r="AVY175" s="195"/>
      <c r="AVZ175" s="195"/>
      <c r="AWA175" s="195"/>
      <c r="AWB175" s="195"/>
      <c r="AWC175" s="195"/>
      <c r="AWD175" s="195"/>
      <c r="AWE175" s="195"/>
      <c r="AWF175" s="195"/>
      <c r="AWG175" s="195"/>
      <c r="AWH175" s="195"/>
      <c r="AWI175" s="195"/>
      <c r="AWJ175" s="195"/>
      <c r="AWK175" s="195"/>
      <c r="AWL175" s="195"/>
      <c r="AWM175" s="195"/>
      <c r="AWN175" s="195"/>
      <c r="AWO175" s="195"/>
      <c r="AWP175" s="195"/>
      <c r="AWQ175" s="195"/>
      <c r="AWR175" s="195"/>
      <c r="AWS175" s="195"/>
      <c r="AWT175" s="195"/>
      <c r="AWU175" s="195"/>
      <c r="AWV175" s="195"/>
      <c r="AWW175" s="195"/>
      <c r="AWX175" s="195"/>
      <c r="AWY175" s="195"/>
      <c r="AWZ175" s="195"/>
      <c r="AXA175" s="195"/>
      <c r="AXB175" s="195"/>
      <c r="AXC175" s="195"/>
      <c r="AXD175" s="195"/>
      <c r="AXE175" s="195"/>
      <c r="AXF175" s="195"/>
      <c r="AXG175" s="195"/>
      <c r="AXH175" s="195"/>
      <c r="AXI175" s="195"/>
      <c r="AXJ175" s="195"/>
      <c r="AXK175" s="195"/>
      <c r="AXL175" s="195"/>
      <c r="AXM175" s="195"/>
      <c r="AXN175" s="195"/>
      <c r="AXO175" s="195"/>
      <c r="AXP175" s="195"/>
      <c r="AXQ175" s="195"/>
      <c r="AXR175" s="195"/>
      <c r="AXS175" s="195"/>
      <c r="AXT175" s="195"/>
      <c r="AXU175" s="195"/>
      <c r="AXV175" s="195"/>
      <c r="AXW175" s="195"/>
      <c r="AXX175" s="195"/>
      <c r="AXY175" s="195"/>
      <c r="AXZ175" s="195"/>
      <c r="AYA175" s="195"/>
      <c r="AYB175" s="195"/>
      <c r="AYC175" s="195"/>
      <c r="AYD175" s="195"/>
      <c r="AYE175" s="195"/>
      <c r="AYF175" s="195"/>
      <c r="AYG175" s="195"/>
      <c r="AYH175" s="195"/>
      <c r="AYI175" s="195"/>
      <c r="AYJ175" s="195"/>
      <c r="AYK175" s="195"/>
      <c r="AYL175" s="195"/>
      <c r="AYM175" s="195"/>
      <c r="AYN175" s="195"/>
      <c r="AYO175" s="195"/>
      <c r="AYP175" s="195"/>
      <c r="AYQ175" s="195"/>
      <c r="AYR175" s="195"/>
      <c r="AYS175" s="195"/>
      <c r="AYT175" s="195"/>
      <c r="AYU175" s="195"/>
      <c r="AYV175" s="195"/>
      <c r="AYW175" s="195"/>
      <c r="AYX175" s="195"/>
      <c r="AYY175" s="195"/>
      <c r="AYZ175" s="195"/>
      <c r="AZA175" s="195"/>
      <c r="AZB175" s="195"/>
      <c r="AZC175" s="195"/>
      <c r="AZD175" s="195"/>
      <c r="AZE175" s="195"/>
      <c r="AZF175" s="195"/>
      <c r="AZG175" s="195"/>
      <c r="AZH175" s="195"/>
      <c r="AZI175" s="195"/>
      <c r="AZJ175" s="195"/>
      <c r="AZK175" s="195"/>
      <c r="AZL175" s="195"/>
      <c r="AZM175" s="195"/>
      <c r="AZN175" s="195"/>
      <c r="AZO175" s="195"/>
      <c r="AZP175" s="195"/>
      <c r="AZQ175" s="195"/>
      <c r="AZR175" s="195"/>
      <c r="AZS175" s="195"/>
      <c r="AZT175" s="195"/>
      <c r="AZU175" s="195"/>
      <c r="AZV175" s="195"/>
      <c r="AZW175" s="195"/>
      <c r="AZX175" s="195"/>
      <c r="AZY175" s="195"/>
      <c r="AZZ175" s="195"/>
      <c r="BAA175" s="195"/>
      <c r="BAB175" s="195"/>
      <c r="BAC175" s="195"/>
      <c r="BAD175" s="195"/>
      <c r="BAE175" s="195"/>
      <c r="BAF175" s="195"/>
      <c r="BAG175" s="195"/>
      <c r="BAH175" s="195"/>
      <c r="BAI175" s="195"/>
      <c r="BAJ175" s="195"/>
      <c r="BAK175" s="195"/>
      <c r="BAL175" s="195"/>
      <c r="BAM175" s="195"/>
      <c r="BAN175" s="195"/>
      <c r="BAO175" s="195"/>
      <c r="BAP175" s="195"/>
      <c r="BAQ175" s="195"/>
      <c r="BAR175" s="195"/>
      <c r="BAS175" s="195"/>
      <c r="BAT175" s="195"/>
      <c r="BAU175" s="195"/>
      <c r="BAV175" s="195"/>
      <c r="BAW175" s="195"/>
      <c r="BAX175" s="195"/>
      <c r="BAY175" s="195"/>
      <c r="BAZ175" s="195"/>
      <c r="BBA175" s="195"/>
      <c r="BBB175" s="195"/>
      <c r="BBC175" s="195"/>
      <c r="BBD175" s="195"/>
      <c r="BBE175" s="195"/>
      <c r="BBF175" s="195"/>
      <c r="BBG175" s="195"/>
      <c r="BBH175" s="195"/>
      <c r="BBI175" s="195"/>
      <c r="BBJ175" s="195"/>
      <c r="BBK175" s="195"/>
      <c r="BBL175" s="195"/>
      <c r="BBM175" s="195"/>
      <c r="BBN175" s="195"/>
      <c r="BBO175" s="195"/>
      <c r="BBP175" s="195"/>
      <c r="BBQ175" s="195"/>
      <c r="BBR175" s="195"/>
      <c r="BBS175" s="195"/>
      <c r="BBT175" s="195"/>
      <c r="BBU175" s="195"/>
      <c r="BBV175" s="195"/>
      <c r="BBW175" s="195"/>
      <c r="BBX175" s="195"/>
      <c r="BBY175" s="195"/>
      <c r="BBZ175" s="195"/>
      <c r="BCA175" s="195"/>
      <c r="BCB175" s="195"/>
      <c r="BCC175" s="195"/>
      <c r="BCD175" s="195"/>
      <c r="BCE175" s="195"/>
      <c r="BCF175" s="195"/>
      <c r="BCG175" s="195"/>
      <c r="BCH175" s="195"/>
      <c r="BCI175" s="195"/>
      <c r="BCJ175" s="195"/>
      <c r="BCK175" s="195"/>
      <c r="BCL175" s="195"/>
      <c r="BCM175" s="195"/>
      <c r="BCN175" s="195"/>
      <c r="BCO175" s="195"/>
      <c r="BCP175" s="195"/>
      <c r="BCQ175" s="195"/>
      <c r="BCR175" s="195"/>
      <c r="BCS175" s="195"/>
      <c r="BCT175" s="195"/>
      <c r="BCU175" s="195"/>
      <c r="BCV175" s="195"/>
      <c r="BCW175" s="195"/>
      <c r="BCX175" s="195"/>
      <c r="BCY175" s="195"/>
      <c r="BCZ175" s="195"/>
      <c r="BDA175" s="195"/>
      <c r="BDB175" s="195"/>
      <c r="BDC175" s="195"/>
      <c r="BDD175" s="195"/>
      <c r="BDE175" s="195"/>
      <c r="BDF175" s="195"/>
      <c r="BDG175" s="195"/>
      <c r="BDH175" s="195"/>
      <c r="BDI175" s="195"/>
      <c r="BDJ175" s="195"/>
      <c r="BDK175" s="195"/>
      <c r="BDL175" s="195"/>
      <c r="BDM175" s="195"/>
      <c r="BDN175" s="195"/>
      <c r="BDO175" s="195"/>
      <c r="BDP175" s="195"/>
      <c r="BDQ175" s="195"/>
      <c r="BDR175" s="195"/>
      <c r="BDS175" s="195"/>
      <c r="BDT175" s="195"/>
      <c r="BDU175" s="195"/>
      <c r="BDV175" s="195"/>
      <c r="BDW175" s="195"/>
      <c r="BDX175" s="195"/>
      <c r="BDY175" s="195"/>
      <c r="BDZ175" s="195"/>
      <c r="BEA175" s="195"/>
      <c r="BEB175" s="195"/>
      <c r="BEC175" s="195"/>
      <c r="BED175" s="195"/>
      <c r="BEE175" s="195"/>
      <c r="BEF175" s="195"/>
      <c r="BEG175" s="195"/>
      <c r="BEH175" s="195"/>
      <c r="BEI175" s="195"/>
      <c r="BEJ175" s="195"/>
      <c r="BEK175" s="195"/>
      <c r="BEL175" s="195"/>
      <c r="BEM175" s="195"/>
      <c r="BEN175" s="195"/>
      <c r="BEO175" s="195"/>
      <c r="BEP175" s="195"/>
      <c r="BEQ175" s="195"/>
      <c r="BER175" s="195"/>
      <c r="BES175" s="195"/>
      <c r="BET175" s="195"/>
      <c r="BEU175" s="195"/>
      <c r="BEV175" s="195"/>
      <c r="BEW175" s="195"/>
      <c r="BEX175" s="195"/>
      <c r="BEY175" s="195"/>
      <c r="BEZ175" s="195"/>
      <c r="BFA175" s="195"/>
      <c r="BFB175" s="195"/>
      <c r="BFC175" s="195"/>
      <c r="BFD175" s="195"/>
      <c r="BFE175" s="195"/>
      <c r="BFF175" s="195"/>
      <c r="BFG175" s="195"/>
      <c r="BFH175" s="195"/>
      <c r="BFI175" s="195"/>
      <c r="BFJ175" s="195"/>
      <c r="BFK175" s="195"/>
      <c r="BFL175" s="195"/>
      <c r="BFM175" s="195"/>
      <c r="BFN175" s="195"/>
      <c r="BFO175" s="195"/>
      <c r="BFP175" s="195"/>
      <c r="BFQ175" s="195"/>
      <c r="BFR175" s="195"/>
      <c r="BFS175" s="195"/>
      <c r="BFT175" s="195"/>
      <c r="BFU175" s="195"/>
      <c r="BFV175" s="195"/>
      <c r="BFW175" s="195"/>
      <c r="BFX175" s="195"/>
      <c r="BFY175" s="195"/>
      <c r="BFZ175" s="195"/>
      <c r="BGA175" s="195"/>
      <c r="BGB175" s="195"/>
      <c r="BGC175" s="195"/>
      <c r="BGD175" s="195"/>
      <c r="BGE175" s="195"/>
      <c r="BGF175" s="195"/>
      <c r="BGG175" s="195"/>
      <c r="BGH175" s="195"/>
      <c r="BGI175" s="195"/>
      <c r="BGJ175" s="195"/>
      <c r="BGK175" s="195"/>
      <c r="BGL175" s="195"/>
      <c r="BGM175" s="195"/>
      <c r="BGN175" s="195"/>
      <c r="BGO175" s="195"/>
      <c r="BGP175" s="195"/>
      <c r="BGQ175" s="195"/>
      <c r="BGR175" s="195"/>
      <c r="BGS175" s="195"/>
      <c r="BGT175" s="195"/>
      <c r="BGU175" s="195"/>
      <c r="BGV175" s="195"/>
      <c r="BGW175" s="195"/>
      <c r="BGX175" s="195"/>
      <c r="BGY175" s="195"/>
      <c r="BGZ175" s="195"/>
      <c r="BHA175" s="195"/>
      <c r="BHB175" s="195"/>
      <c r="BHC175" s="195"/>
      <c r="BHD175" s="195"/>
      <c r="BHE175" s="195"/>
      <c r="BHF175" s="195"/>
      <c r="BHG175" s="195"/>
      <c r="BHH175" s="195"/>
      <c r="BHI175" s="195"/>
      <c r="BHJ175" s="195"/>
      <c r="BHK175" s="195"/>
      <c r="BHL175" s="195"/>
      <c r="BHM175" s="195"/>
      <c r="BHN175" s="195"/>
      <c r="BHO175" s="195"/>
      <c r="BHP175" s="195"/>
      <c r="BHQ175" s="195"/>
      <c r="BHR175" s="195"/>
      <c r="BHS175" s="195"/>
      <c r="BHT175" s="195"/>
      <c r="BHU175" s="195"/>
      <c r="BHV175" s="195"/>
      <c r="BHW175" s="195"/>
      <c r="BHX175" s="195"/>
      <c r="BHY175" s="195"/>
      <c r="BHZ175" s="195"/>
      <c r="BIA175" s="195"/>
      <c r="BIB175" s="195"/>
      <c r="BIC175" s="195"/>
      <c r="BID175" s="195"/>
      <c r="BIE175" s="195"/>
      <c r="BIF175" s="195"/>
      <c r="BIG175" s="195"/>
      <c r="BIH175" s="195"/>
      <c r="BII175" s="195"/>
      <c r="BIJ175" s="195"/>
      <c r="BIK175" s="195"/>
      <c r="BIL175" s="195"/>
      <c r="BIM175" s="195"/>
      <c r="BIN175" s="195"/>
      <c r="BIO175" s="195"/>
      <c r="BIP175" s="195"/>
      <c r="BIQ175" s="195"/>
      <c r="BIR175" s="195"/>
      <c r="BIS175" s="195"/>
      <c r="BIT175" s="195"/>
      <c r="BIU175" s="195"/>
      <c r="BIV175" s="195"/>
      <c r="BIW175" s="195"/>
      <c r="BIX175" s="195"/>
      <c r="BIY175" s="195"/>
      <c r="BIZ175" s="195"/>
      <c r="BJA175" s="195"/>
      <c r="BJB175" s="195"/>
      <c r="BJC175" s="195"/>
      <c r="BJD175" s="195"/>
      <c r="BJE175" s="195"/>
      <c r="BJF175" s="195"/>
      <c r="BJG175" s="195"/>
      <c r="BJH175" s="195"/>
      <c r="BJI175" s="195"/>
      <c r="BJJ175" s="195"/>
      <c r="BJK175" s="195"/>
      <c r="BJL175" s="195"/>
      <c r="BJM175" s="195"/>
      <c r="BJN175" s="195"/>
      <c r="BJO175" s="195"/>
      <c r="BJP175" s="195"/>
      <c r="BJQ175" s="195"/>
      <c r="BJR175" s="195"/>
      <c r="BJS175" s="195"/>
      <c r="BJT175" s="195"/>
      <c r="BJU175" s="195"/>
      <c r="BJV175" s="195"/>
      <c r="BJW175" s="195"/>
      <c r="BJX175" s="195"/>
      <c r="BJY175" s="195"/>
      <c r="BJZ175" s="195"/>
      <c r="BKA175" s="195"/>
      <c r="BKB175" s="195"/>
      <c r="BKC175" s="195"/>
      <c r="BKD175" s="195"/>
      <c r="BKE175" s="195"/>
      <c r="BKF175" s="195"/>
      <c r="BKG175" s="195"/>
      <c r="BKH175" s="195"/>
      <c r="BKI175" s="195"/>
      <c r="BKJ175" s="195"/>
      <c r="BKK175" s="195"/>
      <c r="BKL175" s="195"/>
      <c r="BKM175" s="195"/>
      <c r="BKN175" s="195"/>
      <c r="BKO175" s="195"/>
      <c r="BKP175" s="195"/>
      <c r="BKQ175" s="195"/>
      <c r="BKR175" s="195"/>
      <c r="BKS175" s="195"/>
      <c r="BKT175" s="195"/>
      <c r="BKU175" s="195"/>
      <c r="BKV175" s="195"/>
      <c r="BKW175" s="195"/>
      <c r="BKX175" s="195"/>
      <c r="BKY175" s="195"/>
      <c r="BKZ175" s="195"/>
      <c r="BLA175" s="195"/>
      <c r="BLB175" s="195"/>
      <c r="BLC175" s="195"/>
      <c r="BLD175" s="195"/>
      <c r="BLE175" s="195"/>
      <c r="BLF175" s="195"/>
      <c r="BLG175" s="195"/>
      <c r="BLH175" s="195"/>
      <c r="BLI175" s="195"/>
      <c r="BLJ175" s="195"/>
      <c r="BLK175" s="195"/>
      <c r="BLL175" s="195"/>
      <c r="BLM175" s="195"/>
      <c r="BLN175" s="195"/>
      <c r="BLO175" s="195"/>
      <c r="BLP175" s="195"/>
      <c r="BLQ175" s="195"/>
      <c r="BLR175" s="195"/>
      <c r="BLS175" s="195"/>
      <c r="BLT175" s="195"/>
      <c r="BLU175" s="195"/>
      <c r="BLV175" s="195"/>
      <c r="BLW175" s="195"/>
      <c r="BLX175" s="195"/>
      <c r="BLY175" s="195"/>
      <c r="BLZ175" s="195"/>
      <c r="BMA175" s="195"/>
      <c r="BMB175" s="195"/>
      <c r="BMC175" s="195"/>
      <c r="BMD175" s="195"/>
      <c r="BME175" s="195"/>
      <c r="BMF175" s="195"/>
      <c r="BMG175" s="195"/>
      <c r="BMH175" s="195"/>
      <c r="BMI175" s="195"/>
      <c r="BMJ175" s="195"/>
      <c r="BMK175" s="195"/>
      <c r="BML175" s="195"/>
      <c r="BMM175" s="195"/>
      <c r="BMN175" s="195"/>
      <c r="BMO175" s="195"/>
      <c r="BMP175" s="195"/>
      <c r="BMQ175" s="195"/>
      <c r="BMR175" s="195"/>
      <c r="BMS175" s="195"/>
      <c r="BMT175" s="195"/>
      <c r="BMU175" s="195"/>
      <c r="BMV175" s="195"/>
      <c r="BMW175" s="195"/>
      <c r="BMX175" s="195"/>
      <c r="BMY175" s="195"/>
      <c r="BMZ175" s="195"/>
      <c r="BNA175" s="195"/>
      <c r="BNB175" s="195"/>
      <c r="BNC175" s="195"/>
      <c r="BND175" s="195"/>
      <c r="BNE175" s="195"/>
      <c r="BNF175" s="195"/>
      <c r="BNG175" s="195"/>
      <c r="BNH175" s="195"/>
      <c r="BNI175" s="195"/>
      <c r="BNJ175" s="195"/>
      <c r="BNK175" s="195"/>
      <c r="BNL175" s="195"/>
      <c r="BNM175" s="195"/>
      <c r="BNN175" s="195"/>
      <c r="BNO175" s="195"/>
      <c r="BNP175" s="195"/>
      <c r="BNQ175" s="195"/>
      <c r="BNR175" s="195"/>
      <c r="BNS175" s="195"/>
      <c r="BNT175" s="195"/>
      <c r="BNU175" s="195"/>
      <c r="BNV175" s="195"/>
      <c r="BNW175" s="195"/>
      <c r="BNX175" s="195"/>
      <c r="BNY175" s="195"/>
      <c r="BNZ175" s="195"/>
      <c r="BOA175" s="195"/>
      <c r="BOB175" s="195"/>
      <c r="BOC175" s="195"/>
      <c r="BOD175" s="195"/>
      <c r="BOE175" s="195"/>
      <c r="BOF175" s="195"/>
      <c r="BOG175" s="195"/>
      <c r="BOH175" s="195"/>
      <c r="BOI175" s="195"/>
      <c r="BOJ175" s="195"/>
      <c r="BOK175" s="195"/>
      <c r="BOL175" s="195"/>
      <c r="BOM175" s="195"/>
      <c r="BON175" s="195"/>
      <c r="BOO175" s="195"/>
      <c r="BOP175" s="195"/>
      <c r="BOQ175" s="195"/>
      <c r="BOR175" s="195"/>
      <c r="BOS175" s="195"/>
      <c r="BOT175" s="195"/>
      <c r="BOU175" s="195"/>
      <c r="BOV175" s="195"/>
      <c r="BOW175" s="195"/>
      <c r="BOX175" s="195"/>
      <c r="BOY175" s="195"/>
      <c r="BOZ175" s="195"/>
      <c r="BPA175" s="195"/>
      <c r="BPB175" s="195"/>
      <c r="BPC175" s="195"/>
      <c r="BPD175" s="195"/>
      <c r="BPE175" s="195"/>
      <c r="BPF175" s="195"/>
      <c r="BPG175" s="195"/>
      <c r="BPH175" s="195"/>
      <c r="BPI175" s="195"/>
      <c r="BPJ175" s="195"/>
      <c r="BPK175" s="195"/>
      <c r="BPL175" s="195"/>
      <c r="BPM175" s="195"/>
      <c r="BPN175" s="195"/>
      <c r="BPO175" s="195"/>
      <c r="BPP175" s="195"/>
      <c r="BPQ175" s="195"/>
      <c r="BPR175" s="195"/>
      <c r="BPS175" s="195"/>
      <c r="BPT175" s="195"/>
      <c r="BPU175" s="195"/>
      <c r="BPV175" s="195"/>
      <c r="BPW175" s="195"/>
      <c r="BPX175" s="195"/>
      <c r="BPY175" s="195"/>
      <c r="BPZ175" s="195"/>
      <c r="BQA175" s="195"/>
      <c r="BQB175" s="195"/>
      <c r="BQC175" s="195"/>
      <c r="BQD175" s="195"/>
      <c r="BQE175" s="195"/>
      <c r="BQF175" s="195"/>
      <c r="BQG175" s="195"/>
      <c r="BQH175" s="195"/>
      <c r="BQI175" s="195"/>
      <c r="BQJ175" s="195"/>
      <c r="BQK175" s="195"/>
      <c r="BQL175" s="195"/>
      <c r="BQM175" s="195"/>
      <c r="BQN175" s="195"/>
      <c r="BQO175" s="195"/>
      <c r="BQP175" s="195"/>
      <c r="BQQ175" s="195"/>
      <c r="BQR175" s="195"/>
      <c r="BQS175" s="195"/>
      <c r="BQT175" s="195"/>
      <c r="BQU175" s="195"/>
      <c r="BQV175" s="195"/>
      <c r="BQW175" s="195"/>
      <c r="BQX175" s="195"/>
      <c r="BQY175" s="195"/>
      <c r="BQZ175" s="195"/>
      <c r="BRA175" s="195"/>
      <c r="BRB175" s="195"/>
      <c r="BRC175" s="195"/>
      <c r="BRD175" s="195"/>
      <c r="BRE175" s="195"/>
      <c r="BRF175" s="195"/>
      <c r="BRG175" s="195"/>
      <c r="BRH175" s="195"/>
      <c r="BRI175" s="195"/>
      <c r="BRJ175" s="195"/>
      <c r="BRK175" s="195"/>
      <c r="BRL175" s="195"/>
      <c r="BRM175" s="195"/>
      <c r="BRN175" s="195"/>
      <c r="BRO175" s="195"/>
      <c r="BRP175" s="195"/>
      <c r="BRQ175" s="195"/>
      <c r="BRR175" s="195"/>
      <c r="BRS175" s="195"/>
      <c r="BRT175" s="195"/>
      <c r="BRU175" s="195"/>
      <c r="BRV175" s="195"/>
      <c r="BRW175" s="195"/>
      <c r="BRX175" s="195"/>
      <c r="BRY175" s="195"/>
      <c r="BRZ175" s="195"/>
      <c r="BSA175" s="195"/>
      <c r="BSB175" s="195"/>
      <c r="BSC175" s="195"/>
      <c r="BSD175" s="195"/>
      <c r="BSE175" s="195"/>
      <c r="BSF175" s="195"/>
      <c r="BSG175" s="195"/>
      <c r="BSH175" s="195"/>
      <c r="BSI175" s="195"/>
      <c r="BSJ175" s="195"/>
      <c r="BSK175" s="195"/>
      <c r="BSL175" s="195"/>
      <c r="BSM175" s="195"/>
      <c r="BSN175" s="195"/>
      <c r="BSO175" s="195"/>
      <c r="BSP175" s="195"/>
      <c r="BSQ175" s="195"/>
      <c r="BSR175" s="195"/>
      <c r="BSS175" s="195"/>
      <c r="BST175" s="195"/>
      <c r="BSU175" s="195"/>
      <c r="BSV175" s="195"/>
      <c r="BSW175" s="195"/>
      <c r="BSX175" s="195"/>
      <c r="BSY175" s="195"/>
      <c r="BSZ175" s="195"/>
      <c r="BTA175" s="195"/>
      <c r="BTB175" s="195"/>
      <c r="BTC175" s="195"/>
      <c r="BTD175" s="195"/>
      <c r="BTE175" s="195"/>
      <c r="BTF175" s="195"/>
      <c r="BTG175" s="195"/>
      <c r="BTH175" s="195"/>
      <c r="BTI175" s="195"/>
      <c r="BTJ175" s="195"/>
      <c r="BTK175" s="195"/>
      <c r="BTL175" s="195"/>
      <c r="BTM175" s="195"/>
      <c r="BTN175" s="195"/>
      <c r="BTO175" s="195"/>
      <c r="BTP175" s="195"/>
      <c r="BTQ175" s="195"/>
      <c r="BTR175" s="195"/>
      <c r="BTS175" s="195"/>
      <c r="BTT175" s="195"/>
      <c r="BTU175" s="195"/>
      <c r="BTV175" s="195"/>
      <c r="BTW175" s="195"/>
      <c r="BTX175" s="195"/>
      <c r="BTY175" s="195"/>
      <c r="BTZ175" s="195"/>
      <c r="BUA175" s="195"/>
      <c r="BUB175" s="195"/>
      <c r="BUC175" s="195"/>
      <c r="BUD175" s="195"/>
      <c r="BUE175" s="195"/>
      <c r="BUF175" s="195"/>
      <c r="BUG175" s="195"/>
      <c r="BUH175" s="195"/>
      <c r="BUI175" s="195"/>
      <c r="BUJ175" s="195"/>
      <c r="BUK175" s="195"/>
      <c r="BUL175" s="195"/>
      <c r="BUM175" s="195"/>
      <c r="BUN175" s="195"/>
      <c r="BUO175" s="195"/>
      <c r="BUP175" s="195"/>
      <c r="BUQ175" s="195"/>
      <c r="BUR175" s="195"/>
      <c r="BUS175" s="195"/>
      <c r="BUT175" s="195"/>
      <c r="BUU175" s="195"/>
      <c r="BUV175" s="195"/>
      <c r="BUW175" s="195"/>
      <c r="BUX175" s="195"/>
      <c r="BUY175" s="195"/>
      <c r="BUZ175" s="195"/>
      <c r="BVA175" s="195"/>
      <c r="BVB175" s="195"/>
      <c r="BVC175" s="195"/>
      <c r="BVD175" s="195"/>
      <c r="BVE175" s="195"/>
      <c r="BVF175" s="195"/>
      <c r="BVG175" s="195"/>
      <c r="BVH175" s="195"/>
      <c r="BVI175" s="195"/>
      <c r="BVJ175" s="195"/>
      <c r="BVK175" s="195"/>
      <c r="BVL175" s="195"/>
      <c r="BVM175" s="195"/>
      <c r="BVN175" s="195"/>
      <c r="BVO175" s="195"/>
      <c r="BVP175" s="195"/>
      <c r="BVQ175" s="195"/>
      <c r="BVR175" s="195"/>
      <c r="BVS175" s="195"/>
      <c r="BVT175" s="195"/>
      <c r="BVU175" s="195"/>
      <c r="BVV175" s="195"/>
      <c r="BVW175" s="195"/>
      <c r="BVX175" s="195"/>
      <c r="BVY175" s="195"/>
      <c r="BVZ175" s="195"/>
      <c r="BWA175" s="195"/>
      <c r="BWB175" s="195"/>
      <c r="BWC175" s="195"/>
      <c r="BWD175" s="195"/>
      <c r="BWE175" s="195"/>
      <c r="BWF175" s="195"/>
      <c r="BWG175" s="195"/>
      <c r="BWH175" s="195"/>
      <c r="BWI175" s="195"/>
      <c r="BWJ175" s="195"/>
      <c r="BWK175" s="195"/>
      <c r="BWL175" s="195"/>
      <c r="BWM175" s="195"/>
      <c r="BWN175" s="195"/>
      <c r="BWO175" s="195"/>
      <c r="BWP175" s="195"/>
      <c r="BWQ175" s="195"/>
      <c r="BWR175" s="195"/>
      <c r="BWS175" s="195"/>
      <c r="BWT175" s="195"/>
      <c r="BWU175" s="195"/>
      <c r="BWV175" s="195"/>
      <c r="BWW175" s="195"/>
      <c r="BWX175" s="195"/>
      <c r="BWY175" s="195"/>
      <c r="BWZ175" s="195"/>
      <c r="BXA175" s="195"/>
      <c r="BXB175" s="195"/>
      <c r="BXC175" s="195"/>
      <c r="BXD175" s="195"/>
      <c r="BXE175" s="195"/>
      <c r="BXF175" s="195"/>
      <c r="BXG175" s="195"/>
      <c r="BXH175" s="195"/>
      <c r="BXI175" s="195"/>
      <c r="BXJ175" s="195"/>
      <c r="BXK175" s="195"/>
      <c r="BXL175" s="195"/>
      <c r="BXM175" s="195"/>
      <c r="BXN175" s="195"/>
      <c r="BXO175" s="195"/>
      <c r="BXP175" s="195"/>
      <c r="BXQ175" s="195"/>
      <c r="BXR175" s="195"/>
      <c r="BXS175" s="195"/>
      <c r="BXT175" s="195"/>
      <c r="BXU175" s="195"/>
      <c r="BXV175" s="195"/>
      <c r="BXW175" s="195"/>
      <c r="BXX175" s="195"/>
      <c r="BXY175" s="195"/>
      <c r="BXZ175" s="195"/>
      <c r="BYA175" s="195"/>
      <c r="BYB175" s="195"/>
      <c r="BYC175" s="195"/>
      <c r="BYD175" s="195"/>
      <c r="BYE175" s="195"/>
      <c r="BYF175" s="195"/>
      <c r="BYG175" s="195"/>
      <c r="BYH175" s="195"/>
      <c r="BYI175" s="195"/>
      <c r="BYJ175" s="195"/>
      <c r="BYK175" s="195"/>
      <c r="BYL175" s="195"/>
      <c r="BYM175" s="195"/>
      <c r="BYN175" s="195"/>
      <c r="BYO175" s="195"/>
      <c r="BYP175" s="195"/>
      <c r="BYQ175" s="195"/>
      <c r="BYR175" s="195"/>
      <c r="BYS175" s="195"/>
      <c r="BYT175" s="195"/>
      <c r="BYU175" s="195"/>
      <c r="BYV175" s="195"/>
      <c r="BYW175" s="195"/>
      <c r="BYX175" s="195"/>
      <c r="BYY175" s="195"/>
      <c r="BYZ175" s="195"/>
      <c r="BZA175" s="195"/>
      <c r="BZB175" s="195"/>
      <c r="BZC175" s="195"/>
      <c r="BZD175" s="195"/>
      <c r="BZE175" s="195"/>
      <c r="BZF175" s="195"/>
      <c r="BZG175" s="195"/>
      <c r="BZH175" s="195"/>
      <c r="BZI175" s="195"/>
      <c r="BZJ175" s="195"/>
      <c r="BZK175" s="195"/>
      <c r="BZL175" s="195"/>
      <c r="BZM175" s="195"/>
      <c r="BZN175" s="195"/>
      <c r="BZO175" s="195"/>
      <c r="BZP175" s="195"/>
      <c r="BZQ175" s="195"/>
      <c r="BZR175" s="195"/>
      <c r="BZS175" s="195"/>
      <c r="BZT175" s="195"/>
      <c r="BZU175" s="195"/>
      <c r="BZV175" s="195"/>
      <c r="BZW175" s="195"/>
      <c r="BZX175" s="195"/>
      <c r="BZY175" s="195"/>
      <c r="BZZ175" s="195"/>
      <c r="CAA175" s="195"/>
      <c r="CAB175" s="195"/>
      <c r="CAC175" s="195"/>
      <c r="CAD175" s="195"/>
      <c r="CAE175" s="195"/>
      <c r="CAF175" s="195"/>
      <c r="CAG175" s="195"/>
      <c r="CAH175" s="195"/>
      <c r="CAI175" s="195"/>
      <c r="CAJ175" s="195"/>
      <c r="CAK175" s="195"/>
      <c r="CAL175" s="195"/>
      <c r="CAM175" s="195"/>
      <c r="CAN175" s="195"/>
      <c r="CAO175" s="195"/>
      <c r="CAP175" s="195"/>
      <c r="CAQ175" s="195"/>
      <c r="CAR175" s="195"/>
      <c r="CAS175" s="195"/>
      <c r="CAT175" s="195"/>
      <c r="CAU175" s="195"/>
      <c r="CAV175" s="195"/>
      <c r="CAW175" s="195"/>
      <c r="CAX175" s="195"/>
      <c r="CAY175" s="195"/>
      <c r="CAZ175" s="195"/>
      <c r="CBA175" s="195"/>
      <c r="CBB175" s="195"/>
      <c r="CBC175" s="195"/>
      <c r="CBD175" s="195"/>
      <c r="CBE175" s="195"/>
      <c r="CBF175" s="195"/>
      <c r="CBG175" s="195"/>
      <c r="CBH175" s="195"/>
      <c r="CBI175" s="195"/>
      <c r="CBJ175" s="195"/>
      <c r="CBK175" s="195"/>
      <c r="CBL175" s="195"/>
      <c r="CBM175" s="195"/>
      <c r="CBN175" s="195"/>
      <c r="CBO175" s="195"/>
      <c r="CBP175" s="195"/>
      <c r="CBQ175" s="195"/>
      <c r="CBR175" s="195"/>
      <c r="CBS175" s="195"/>
      <c r="CBT175" s="195"/>
      <c r="CBU175" s="195"/>
      <c r="CBV175" s="195"/>
      <c r="CBW175" s="195"/>
      <c r="CBX175" s="195"/>
      <c r="CBY175" s="195"/>
      <c r="CBZ175" s="195"/>
      <c r="CCA175" s="195"/>
      <c r="CCB175" s="195"/>
      <c r="CCC175" s="195"/>
      <c r="CCD175" s="195"/>
      <c r="CCE175" s="195"/>
      <c r="CCF175" s="195"/>
      <c r="CCG175" s="195"/>
      <c r="CCH175" s="195"/>
      <c r="CCI175" s="195"/>
      <c r="CCJ175" s="195"/>
      <c r="CCK175" s="195"/>
      <c r="CCL175" s="195"/>
      <c r="CCM175" s="195"/>
      <c r="CCN175" s="195"/>
      <c r="CCO175" s="195"/>
      <c r="CCP175" s="195"/>
      <c r="CCQ175" s="195"/>
      <c r="CCR175" s="195"/>
      <c r="CCS175" s="195"/>
      <c r="CCT175" s="195"/>
      <c r="CCU175" s="195"/>
      <c r="CCV175" s="195"/>
      <c r="CCW175" s="195"/>
      <c r="CCX175" s="195"/>
      <c r="CCY175" s="195"/>
      <c r="CCZ175" s="195"/>
      <c r="CDA175" s="195"/>
      <c r="CDB175" s="195"/>
      <c r="CDC175" s="195"/>
      <c r="CDD175" s="195"/>
      <c r="CDE175" s="195"/>
      <c r="CDF175" s="195"/>
      <c r="CDG175" s="195"/>
      <c r="CDH175" s="195"/>
      <c r="CDI175" s="195"/>
      <c r="CDJ175" s="195"/>
      <c r="CDK175" s="195"/>
      <c r="CDL175" s="195"/>
      <c r="CDM175" s="195"/>
      <c r="CDN175" s="195"/>
      <c r="CDO175" s="195"/>
      <c r="CDP175" s="195"/>
      <c r="CDQ175" s="195"/>
      <c r="CDR175" s="195"/>
      <c r="CDS175" s="195"/>
      <c r="CDT175" s="195"/>
      <c r="CDU175" s="195"/>
      <c r="CDV175" s="195"/>
      <c r="CDW175" s="195"/>
      <c r="CDX175" s="195"/>
      <c r="CDY175" s="195"/>
      <c r="CDZ175" s="195"/>
      <c r="CEA175" s="195"/>
      <c r="CEB175" s="195"/>
      <c r="CEC175" s="195"/>
      <c r="CED175" s="195"/>
      <c r="CEE175" s="195"/>
      <c r="CEF175" s="195"/>
      <c r="CEG175" s="195"/>
      <c r="CEH175" s="195"/>
      <c r="CEI175" s="195"/>
      <c r="CEJ175" s="195"/>
      <c r="CEK175" s="195"/>
      <c r="CEL175" s="195"/>
      <c r="CEM175" s="195"/>
      <c r="CEN175" s="195"/>
      <c r="CEO175" s="195"/>
      <c r="CEP175" s="195"/>
      <c r="CEQ175" s="195"/>
      <c r="CER175" s="195"/>
      <c r="CES175" s="195"/>
      <c r="CET175" s="195"/>
      <c r="CEU175" s="195"/>
      <c r="CEV175" s="195"/>
      <c r="CEW175" s="195"/>
      <c r="CEX175" s="195"/>
      <c r="CEY175" s="195"/>
      <c r="CEZ175" s="195"/>
      <c r="CFA175" s="195"/>
      <c r="CFB175" s="195"/>
      <c r="CFC175" s="195"/>
      <c r="CFD175" s="195"/>
      <c r="CFE175" s="195"/>
      <c r="CFF175" s="195"/>
      <c r="CFG175" s="195"/>
      <c r="CFH175" s="195"/>
      <c r="CFI175" s="195"/>
      <c r="CFJ175" s="195"/>
      <c r="CFK175" s="195"/>
      <c r="CFL175" s="195"/>
      <c r="CFM175" s="195"/>
      <c r="CFN175" s="195"/>
      <c r="CFO175" s="195"/>
      <c r="CFP175" s="195"/>
      <c r="CFQ175" s="195"/>
      <c r="CFR175" s="195"/>
      <c r="CFS175" s="195"/>
      <c r="CFT175" s="195"/>
      <c r="CFU175" s="195"/>
      <c r="CFV175" s="195"/>
      <c r="CFW175" s="195"/>
      <c r="CFX175" s="195"/>
      <c r="CFY175" s="195"/>
      <c r="CFZ175" s="195"/>
      <c r="CGA175" s="195"/>
      <c r="CGB175" s="195"/>
      <c r="CGC175" s="195"/>
      <c r="CGD175" s="195"/>
      <c r="CGE175" s="195"/>
      <c r="CGF175" s="195"/>
      <c r="CGG175" s="195"/>
      <c r="CGH175" s="195"/>
      <c r="CGI175" s="195"/>
      <c r="CGJ175" s="195"/>
      <c r="CGK175" s="195"/>
      <c r="CGL175" s="195"/>
      <c r="CGM175" s="195"/>
      <c r="CGN175" s="195"/>
      <c r="CGO175" s="195"/>
      <c r="CGP175" s="195"/>
      <c r="CGQ175" s="195"/>
      <c r="CGR175" s="195"/>
      <c r="CGS175" s="195"/>
      <c r="CGT175" s="195"/>
      <c r="CGU175" s="195"/>
      <c r="CGV175" s="195"/>
      <c r="CGW175" s="195"/>
      <c r="CGX175" s="195"/>
      <c r="CGY175" s="195"/>
      <c r="CGZ175" s="195"/>
      <c r="CHA175" s="195"/>
      <c r="CHB175" s="195"/>
      <c r="CHC175" s="195"/>
      <c r="CHD175" s="195"/>
      <c r="CHE175" s="195"/>
      <c r="CHF175" s="195"/>
      <c r="CHG175" s="195"/>
      <c r="CHH175" s="195"/>
      <c r="CHI175" s="195"/>
      <c r="CHJ175" s="195"/>
      <c r="CHK175" s="195"/>
      <c r="CHL175" s="195"/>
      <c r="CHM175" s="195"/>
      <c r="CHN175" s="195"/>
      <c r="CHO175" s="195"/>
      <c r="CHP175" s="195"/>
      <c r="CHQ175" s="195"/>
      <c r="CHR175" s="195"/>
      <c r="CHS175" s="195"/>
      <c r="CHT175" s="195"/>
      <c r="CHU175" s="195"/>
      <c r="CHV175" s="195"/>
      <c r="CHW175" s="195"/>
      <c r="CHX175" s="195"/>
      <c r="CHY175" s="195"/>
      <c r="CHZ175" s="195"/>
      <c r="CIA175" s="195"/>
      <c r="CIB175" s="195"/>
      <c r="CIC175" s="195"/>
      <c r="CID175" s="195"/>
      <c r="CIE175" s="195"/>
      <c r="CIF175" s="195"/>
      <c r="CIG175" s="195"/>
      <c r="CIH175" s="195"/>
      <c r="CII175" s="195"/>
      <c r="CIJ175" s="195"/>
      <c r="CIK175" s="195"/>
      <c r="CIL175" s="195"/>
      <c r="CIM175" s="195"/>
      <c r="CIN175" s="195"/>
      <c r="CIO175" s="195"/>
      <c r="CIP175" s="195"/>
      <c r="CIQ175" s="195"/>
      <c r="CIR175" s="195"/>
      <c r="CIS175" s="195"/>
      <c r="CIT175" s="195"/>
      <c r="CIU175" s="195"/>
      <c r="CIV175" s="195"/>
      <c r="CIW175" s="195"/>
      <c r="CIX175" s="195"/>
      <c r="CIY175" s="195"/>
      <c r="CIZ175" s="195"/>
      <c r="CJA175" s="195"/>
      <c r="CJB175" s="195"/>
      <c r="CJC175" s="195"/>
      <c r="CJD175" s="195"/>
      <c r="CJE175" s="195"/>
      <c r="CJF175" s="195"/>
      <c r="CJG175" s="195"/>
      <c r="CJH175" s="195"/>
      <c r="CJI175" s="195"/>
      <c r="CJJ175" s="195"/>
      <c r="CJK175" s="195"/>
      <c r="CJL175" s="195"/>
      <c r="CJM175" s="195"/>
      <c r="CJN175" s="195"/>
      <c r="CJO175" s="195"/>
      <c r="CJP175" s="195"/>
      <c r="CJQ175" s="195"/>
      <c r="CJR175" s="195"/>
      <c r="CJS175" s="195"/>
      <c r="CJT175" s="195"/>
      <c r="CJU175" s="195"/>
      <c r="CJV175" s="195"/>
      <c r="CJW175" s="195"/>
      <c r="CJX175" s="195"/>
      <c r="CJY175" s="195"/>
      <c r="CJZ175" s="195"/>
      <c r="CKA175" s="195"/>
      <c r="CKB175" s="195"/>
      <c r="CKC175" s="195"/>
      <c r="CKD175" s="195"/>
      <c r="CKE175" s="195"/>
      <c r="CKF175" s="195"/>
      <c r="CKG175" s="195"/>
      <c r="CKH175" s="195"/>
      <c r="CKI175" s="195"/>
      <c r="CKJ175" s="195"/>
      <c r="CKK175" s="195"/>
      <c r="CKL175" s="195"/>
      <c r="CKM175" s="195"/>
      <c r="CKN175" s="195"/>
      <c r="CKO175" s="195"/>
      <c r="CKP175" s="195"/>
      <c r="CKQ175" s="195"/>
      <c r="CKR175" s="195"/>
      <c r="CKS175" s="195"/>
      <c r="CKT175" s="195"/>
      <c r="CKU175" s="195"/>
      <c r="CKV175" s="195"/>
      <c r="CKW175" s="195"/>
      <c r="CKX175" s="195"/>
      <c r="CKY175" s="195"/>
      <c r="CKZ175" s="195"/>
      <c r="CLA175" s="195"/>
      <c r="CLB175" s="195"/>
      <c r="CLC175" s="195"/>
      <c r="CLD175" s="195"/>
      <c r="CLE175" s="195"/>
      <c r="CLF175" s="195"/>
      <c r="CLG175" s="195"/>
      <c r="CLH175" s="195"/>
      <c r="CLI175" s="195"/>
      <c r="CLJ175" s="195"/>
      <c r="CLK175" s="195"/>
      <c r="CLL175" s="195"/>
      <c r="CLM175" s="195"/>
      <c r="CLN175" s="195"/>
      <c r="CLO175" s="195"/>
      <c r="CLP175" s="195"/>
      <c r="CLQ175" s="195"/>
      <c r="CLR175" s="195"/>
      <c r="CLS175" s="195"/>
      <c r="CLT175" s="195"/>
      <c r="CLU175" s="195"/>
      <c r="CLV175" s="195"/>
      <c r="CLW175" s="195"/>
      <c r="CLX175" s="195"/>
      <c r="CLY175" s="195"/>
      <c r="CLZ175" s="195"/>
      <c r="CMA175" s="195"/>
      <c r="CMB175" s="195"/>
      <c r="CMC175" s="195"/>
      <c r="CMD175" s="195"/>
      <c r="CME175" s="195"/>
      <c r="CMF175" s="195"/>
      <c r="CMG175" s="195"/>
      <c r="CMH175" s="195"/>
      <c r="CMI175" s="195"/>
      <c r="CMJ175" s="195"/>
      <c r="CMK175" s="195"/>
      <c r="CML175" s="195"/>
      <c r="CMM175" s="195"/>
      <c r="CMN175" s="195"/>
      <c r="CMO175" s="195"/>
      <c r="CMP175" s="195"/>
      <c r="CMQ175" s="195"/>
      <c r="CMR175" s="195"/>
      <c r="CMS175" s="195"/>
      <c r="CMT175" s="195"/>
      <c r="CMU175" s="195"/>
      <c r="CMV175" s="195"/>
      <c r="CMW175" s="195"/>
      <c r="CMX175" s="195"/>
      <c r="CMY175" s="195"/>
      <c r="CMZ175" s="195"/>
      <c r="CNA175" s="195"/>
      <c r="CNB175" s="195"/>
      <c r="CNC175" s="195"/>
      <c r="CND175" s="195"/>
      <c r="CNE175" s="195"/>
      <c r="CNF175" s="195"/>
      <c r="CNG175" s="195"/>
      <c r="CNH175" s="195"/>
      <c r="CNI175" s="195"/>
      <c r="CNJ175" s="195"/>
      <c r="CNK175" s="195"/>
      <c r="CNL175" s="195"/>
      <c r="CNM175" s="195"/>
      <c r="CNN175" s="195"/>
      <c r="CNO175" s="195"/>
      <c r="CNP175" s="195"/>
      <c r="CNQ175" s="195"/>
      <c r="CNR175" s="195"/>
      <c r="CNS175" s="195"/>
      <c r="CNT175" s="195"/>
      <c r="CNU175" s="195"/>
      <c r="CNV175" s="195"/>
      <c r="CNW175" s="195"/>
      <c r="CNX175" s="195"/>
      <c r="CNY175" s="195"/>
      <c r="CNZ175" s="195"/>
      <c r="COA175" s="195"/>
      <c r="COB175" s="195"/>
      <c r="COC175" s="195"/>
      <c r="COD175" s="195"/>
      <c r="COE175" s="195"/>
      <c r="COF175" s="195"/>
      <c r="COG175" s="195"/>
      <c r="COH175" s="195"/>
      <c r="COI175" s="195"/>
      <c r="COJ175" s="195"/>
      <c r="COK175" s="195"/>
      <c r="COL175" s="195"/>
      <c r="COM175" s="195"/>
      <c r="CON175" s="195"/>
      <c r="COO175" s="195"/>
      <c r="COP175" s="195"/>
      <c r="COQ175" s="195"/>
      <c r="COR175" s="195"/>
      <c r="COS175" s="195"/>
      <c r="COT175" s="195"/>
      <c r="COU175" s="195"/>
      <c r="COV175" s="195"/>
      <c r="COW175" s="195"/>
      <c r="COX175" s="195"/>
      <c r="COY175" s="195"/>
      <c r="COZ175" s="195"/>
      <c r="CPA175" s="195"/>
      <c r="CPB175" s="195"/>
      <c r="CPC175" s="195"/>
      <c r="CPD175" s="195"/>
      <c r="CPE175" s="195"/>
      <c r="CPF175" s="195"/>
      <c r="CPG175" s="195"/>
      <c r="CPH175" s="195"/>
      <c r="CPI175" s="195"/>
      <c r="CPJ175" s="195"/>
      <c r="CPK175" s="195"/>
      <c r="CPL175" s="195"/>
      <c r="CPM175" s="195"/>
      <c r="CPN175" s="195"/>
      <c r="CPO175" s="195"/>
      <c r="CPP175" s="195"/>
      <c r="CPQ175" s="195"/>
      <c r="CPR175" s="195"/>
      <c r="CPS175" s="195"/>
      <c r="CPT175" s="195"/>
      <c r="CPU175" s="195"/>
      <c r="CPV175" s="195"/>
      <c r="CPW175" s="195"/>
      <c r="CPX175" s="195"/>
      <c r="CPY175" s="195"/>
      <c r="CPZ175" s="195"/>
      <c r="CQA175" s="195"/>
      <c r="CQB175" s="195"/>
      <c r="CQC175" s="195"/>
      <c r="CQD175" s="195"/>
      <c r="CQE175" s="195"/>
      <c r="CQF175" s="195"/>
      <c r="CQG175" s="195"/>
      <c r="CQH175" s="195"/>
      <c r="CQI175" s="195"/>
      <c r="CQJ175" s="195"/>
      <c r="CQK175" s="195"/>
      <c r="CQL175" s="195"/>
      <c r="CQM175" s="195"/>
      <c r="CQN175" s="195"/>
      <c r="CQO175" s="195"/>
      <c r="CQP175" s="195"/>
      <c r="CQQ175" s="195"/>
      <c r="CQR175" s="195"/>
      <c r="CQS175" s="195"/>
      <c r="CQT175" s="195"/>
      <c r="CQU175" s="195"/>
      <c r="CQV175" s="195"/>
      <c r="CQW175" s="195"/>
      <c r="CQX175" s="195"/>
      <c r="CQY175" s="195"/>
      <c r="CQZ175" s="195"/>
      <c r="CRA175" s="195"/>
      <c r="CRB175" s="195"/>
      <c r="CRC175" s="195"/>
      <c r="CRD175" s="195"/>
      <c r="CRE175" s="195"/>
      <c r="CRF175" s="195"/>
      <c r="CRG175" s="195"/>
      <c r="CRH175" s="195"/>
      <c r="CRI175" s="195"/>
      <c r="CRJ175" s="195"/>
      <c r="CRK175" s="195"/>
      <c r="CRL175" s="195"/>
      <c r="CRM175" s="195"/>
      <c r="CRN175" s="195"/>
      <c r="CRO175" s="195"/>
      <c r="CRP175" s="195"/>
      <c r="CRQ175" s="195"/>
      <c r="CRR175" s="195"/>
      <c r="CRS175" s="195"/>
      <c r="CRT175" s="195"/>
      <c r="CRU175" s="195"/>
      <c r="CRV175" s="195"/>
      <c r="CRW175" s="195"/>
      <c r="CRX175" s="195"/>
      <c r="CRY175" s="195"/>
      <c r="CRZ175" s="195"/>
      <c r="CSA175" s="195"/>
      <c r="CSB175" s="195"/>
      <c r="CSC175" s="195"/>
      <c r="CSD175" s="195"/>
      <c r="CSE175" s="195"/>
      <c r="CSF175" s="195"/>
      <c r="CSG175" s="195"/>
      <c r="CSH175" s="195"/>
      <c r="CSI175" s="195"/>
      <c r="CSJ175" s="195"/>
      <c r="CSK175" s="195"/>
      <c r="CSL175" s="195"/>
      <c r="CSM175" s="195"/>
      <c r="CSN175" s="195"/>
      <c r="CSO175" s="195"/>
      <c r="CSP175" s="195"/>
      <c r="CSQ175" s="195"/>
      <c r="CSR175" s="195"/>
      <c r="CSS175" s="195"/>
      <c r="CST175" s="195"/>
      <c r="CSU175" s="195"/>
      <c r="CSV175" s="195"/>
      <c r="CSW175" s="195"/>
      <c r="CSX175" s="195"/>
      <c r="CSY175" s="195"/>
      <c r="CSZ175" s="195"/>
      <c r="CTA175" s="195"/>
      <c r="CTB175" s="195"/>
      <c r="CTC175" s="195"/>
      <c r="CTD175" s="195"/>
      <c r="CTE175" s="195"/>
      <c r="CTF175" s="195"/>
      <c r="CTG175" s="195"/>
      <c r="CTH175" s="195"/>
      <c r="CTI175" s="195"/>
      <c r="CTJ175" s="195"/>
      <c r="CTK175" s="195"/>
      <c r="CTL175" s="195"/>
      <c r="CTM175" s="195"/>
      <c r="CTN175" s="195"/>
      <c r="CTO175" s="195"/>
      <c r="CTP175" s="195"/>
      <c r="CTQ175" s="195"/>
      <c r="CTR175" s="195"/>
      <c r="CTS175" s="195"/>
      <c r="CTT175" s="195"/>
      <c r="CTU175" s="195"/>
      <c r="CTV175" s="195"/>
      <c r="CTW175" s="195"/>
      <c r="CTX175" s="195"/>
      <c r="CTY175" s="195"/>
      <c r="CTZ175" s="195"/>
      <c r="CUA175" s="195"/>
      <c r="CUB175" s="195"/>
      <c r="CUC175" s="195"/>
      <c r="CUD175" s="195"/>
      <c r="CUE175" s="195"/>
      <c r="CUF175" s="195"/>
      <c r="CUG175" s="195"/>
      <c r="CUH175" s="195"/>
      <c r="CUI175" s="195"/>
      <c r="CUJ175" s="195"/>
      <c r="CUK175" s="195"/>
      <c r="CUL175" s="195"/>
      <c r="CUM175" s="195"/>
      <c r="CUN175" s="195"/>
      <c r="CUO175" s="195"/>
      <c r="CUP175" s="195"/>
      <c r="CUQ175" s="195"/>
      <c r="CUR175" s="195"/>
      <c r="CUS175" s="195"/>
      <c r="CUT175" s="195"/>
      <c r="CUU175" s="195"/>
      <c r="CUV175" s="195"/>
      <c r="CUW175" s="195"/>
      <c r="CUX175" s="195"/>
      <c r="CUY175" s="195"/>
      <c r="CUZ175" s="195"/>
      <c r="CVA175" s="195"/>
      <c r="CVB175" s="195"/>
      <c r="CVC175" s="195"/>
      <c r="CVD175" s="195"/>
      <c r="CVE175" s="195"/>
      <c r="CVF175" s="195"/>
      <c r="CVG175" s="195"/>
      <c r="CVH175" s="195"/>
      <c r="CVI175" s="195"/>
      <c r="CVJ175" s="195"/>
      <c r="CVK175" s="195"/>
      <c r="CVL175" s="195"/>
      <c r="CVM175" s="195"/>
      <c r="CVN175" s="195"/>
      <c r="CVO175" s="195"/>
      <c r="CVP175" s="195"/>
      <c r="CVQ175" s="195"/>
      <c r="CVR175" s="195"/>
      <c r="CVS175" s="195"/>
      <c r="CVT175" s="195"/>
      <c r="CVU175" s="195"/>
      <c r="CVV175" s="195"/>
      <c r="CVW175" s="195"/>
      <c r="CVX175" s="195"/>
      <c r="CVY175" s="195"/>
      <c r="CVZ175" s="195"/>
      <c r="CWA175" s="195"/>
      <c r="CWB175" s="195"/>
      <c r="CWC175" s="195"/>
      <c r="CWD175" s="195"/>
      <c r="CWE175" s="195"/>
      <c r="CWF175" s="195"/>
      <c r="CWG175" s="195"/>
      <c r="CWH175" s="195"/>
      <c r="CWI175" s="195"/>
      <c r="CWJ175" s="195"/>
      <c r="CWK175" s="195"/>
      <c r="CWL175" s="195"/>
      <c r="CWM175" s="195"/>
      <c r="CWN175" s="195"/>
      <c r="CWO175" s="195"/>
      <c r="CWP175" s="195"/>
      <c r="CWQ175" s="195"/>
      <c r="CWR175" s="195"/>
      <c r="CWS175" s="195"/>
      <c r="CWT175" s="195"/>
      <c r="CWU175" s="195"/>
      <c r="CWV175" s="195"/>
      <c r="CWW175" s="195"/>
      <c r="CWX175" s="195"/>
      <c r="CWY175" s="195"/>
      <c r="CWZ175" s="195"/>
      <c r="CXA175" s="195"/>
      <c r="CXB175" s="195"/>
      <c r="CXC175" s="195"/>
      <c r="CXD175" s="195"/>
      <c r="CXE175" s="195"/>
      <c r="CXF175" s="195"/>
      <c r="CXG175" s="195"/>
      <c r="CXH175" s="195"/>
      <c r="CXI175" s="195"/>
      <c r="CXJ175" s="195"/>
      <c r="CXK175" s="195"/>
      <c r="CXL175" s="195"/>
      <c r="CXM175" s="195"/>
      <c r="CXN175" s="195"/>
      <c r="CXO175" s="195"/>
      <c r="CXP175" s="195"/>
      <c r="CXQ175" s="195"/>
      <c r="CXR175" s="195"/>
      <c r="CXS175" s="195"/>
      <c r="CXT175" s="195"/>
      <c r="CXU175" s="195"/>
      <c r="CXV175" s="195"/>
      <c r="CXW175" s="195"/>
      <c r="CXX175" s="195"/>
      <c r="CXY175" s="195"/>
      <c r="CXZ175" s="195"/>
      <c r="CYA175" s="195"/>
      <c r="CYB175" s="195"/>
      <c r="CYC175" s="195"/>
      <c r="CYD175" s="195"/>
      <c r="CYE175" s="195"/>
      <c r="CYF175" s="195"/>
      <c r="CYG175" s="195"/>
      <c r="CYH175" s="195"/>
      <c r="CYI175" s="195"/>
      <c r="CYJ175" s="195"/>
      <c r="CYK175" s="195"/>
      <c r="CYL175" s="195"/>
      <c r="CYM175" s="195"/>
      <c r="CYN175" s="195"/>
      <c r="CYO175" s="195"/>
      <c r="CYP175" s="195"/>
      <c r="CYQ175" s="195"/>
      <c r="CYR175" s="195"/>
      <c r="CYS175" s="195"/>
      <c r="CYT175" s="195"/>
      <c r="CYU175" s="195"/>
      <c r="CYV175" s="195"/>
      <c r="CYW175" s="195"/>
      <c r="CYX175" s="195"/>
      <c r="CYY175" s="195"/>
      <c r="CYZ175" s="195"/>
      <c r="CZA175" s="195"/>
      <c r="CZB175" s="195"/>
      <c r="CZC175" s="195"/>
      <c r="CZD175" s="195"/>
      <c r="CZE175" s="195"/>
      <c r="CZF175" s="195"/>
      <c r="CZG175" s="195"/>
      <c r="CZH175" s="195"/>
      <c r="CZI175" s="195"/>
      <c r="CZJ175" s="195"/>
      <c r="CZK175" s="195"/>
      <c r="CZL175" s="195"/>
      <c r="CZM175" s="195"/>
      <c r="CZN175" s="195"/>
      <c r="CZO175" s="195"/>
      <c r="CZP175" s="195"/>
      <c r="CZQ175" s="195"/>
      <c r="CZR175" s="195"/>
      <c r="CZS175" s="195"/>
      <c r="CZT175" s="195"/>
      <c r="CZU175" s="195"/>
      <c r="CZV175" s="195"/>
      <c r="CZW175" s="195"/>
      <c r="CZX175" s="195"/>
      <c r="CZY175" s="195"/>
      <c r="CZZ175" s="195"/>
      <c r="DAA175" s="195"/>
      <c r="DAB175" s="195"/>
      <c r="DAC175" s="195"/>
      <c r="DAD175" s="195"/>
      <c r="DAE175" s="195"/>
      <c r="DAF175" s="195"/>
      <c r="DAG175" s="195"/>
      <c r="DAH175" s="195"/>
      <c r="DAI175" s="195"/>
      <c r="DAJ175" s="195"/>
      <c r="DAK175" s="195"/>
      <c r="DAL175" s="195"/>
      <c r="DAM175" s="195"/>
      <c r="DAN175" s="195"/>
      <c r="DAO175" s="195"/>
      <c r="DAP175" s="195"/>
      <c r="DAQ175" s="195"/>
      <c r="DAR175" s="195"/>
      <c r="DAS175" s="195"/>
      <c r="DAT175" s="195"/>
      <c r="DAU175" s="195"/>
      <c r="DAV175" s="195"/>
      <c r="DAW175" s="195"/>
      <c r="DAX175" s="195"/>
      <c r="DAY175" s="195"/>
      <c r="DAZ175" s="195"/>
      <c r="DBA175" s="195"/>
      <c r="DBB175" s="195"/>
      <c r="DBC175" s="195"/>
      <c r="DBD175" s="195"/>
      <c r="DBE175" s="195"/>
      <c r="DBF175" s="195"/>
      <c r="DBG175" s="195"/>
      <c r="DBH175" s="195"/>
      <c r="DBI175" s="195"/>
      <c r="DBJ175" s="195"/>
      <c r="DBK175" s="195"/>
      <c r="DBL175" s="195"/>
      <c r="DBM175" s="195"/>
      <c r="DBN175" s="195"/>
      <c r="DBO175" s="195"/>
      <c r="DBP175" s="195"/>
      <c r="DBQ175" s="195"/>
      <c r="DBR175" s="195"/>
      <c r="DBS175" s="195"/>
      <c r="DBT175" s="195"/>
      <c r="DBU175" s="195"/>
      <c r="DBV175" s="195"/>
      <c r="DBW175" s="195"/>
      <c r="DBX175" s="195"/>
      <c r="DBY175" s="195"/>
      <c r="DBZ175" s="195"/>
      <c r="DCA175" s="195"/>
      <c r="DCB175" s="195"/>
      <c r="DCC175" s="195"/>
      <c r="DCD175" s="195"/>
      <c r="DCE175" s="195"/>
      <c r="DCF175" s="195"/>
      <c r="DCG175" s="195"/>
      <c r="DCH175" s="195"/>
      <c r="DCI175" s="195"/>
      <c r="DCJ175" s="195"/>
      <c r="DCK175" s="195"/>
      <c r="DCL175" s="195"/>
      <c r="DCM175" s="195"/>
      <c r="DCN175" s="195"/>
      <c r="DCO175" s="195"/>
      <c r="DCP175" s="195"/>
      <c r="DCQ175" s="195"/>
      <c r="DCR175" s="195"/>
      <c r="DCS175" s="195"/>
      <c r="DCT175" s="195"/>
      <c r="DCU175" s="195"/>
      <c r="DCV175" s="195"/>
      <c r="DCW175" s="195"/>
      <c r="DCX175" s="195"/>
      <c r="DCY175" s="195"/>
      <c r="DCZ175" s="195"/>
      <c r="DDA175" s="195"/>
      <c r="DDB175" s="195"/>
      <c r="DDC175" s="195"/>
      <c r="DDD175" s="195"/>
      <c r="DDE175" s="195"/>
      <c r="DDF175" s="195"/>
      <c r="DDG175" s="195"/>
      <c r="DDH175" s="195"/>
      <c r="DDI175" s="195"/>
      <c r="DDJ175" s="195"/>
      <c r="DDK175" s="195"/>
      <c r="DDL175" s="195"/>
      <c r="DDM175" s="195"/>
      <c r="DDN175" s="195"/>
      <c r="DDO175" s="195"/>
      <c r="DDP175" s="195"/>
      <c r="DDQ175" s="195"/>
      <c r="DDR175" s="195"/>
      <c r="DDS175" s="195"/>
      <c r="DDT175" s="195"/>
      <c r="DDU175" s="195"/>
      <c r="DDV175" s="195"/>
      <c r="DDW175" s="195"/>
      <c r="DDX175" s="195"/>
      <c r="DDY175" s="195"/>
      <c r="DDZ175" s="195"/>
      <c r="DEA175" s="195"/>
      <c r="DEB175" s="195"/>
      <c r="DEC175" s="195"/>
      <c r="DED175" s="195"/>
      <c r="DEE175" s="195"/>
      <c r="DEF175" s="195"/>
      <c r="DEG175" s="195"/>
      <c r="DEH175" s="195"/>
      <c r="DEI175" s="195"/>
      <c r="DEJ175" s="195"/>
      <c r="DEK175" s="195"/>
      <c r="DEL175" s="195"/>
      <c r="DEM175" s="195"/>
      <c r="DEN175" s="195"/>
      <c r="DEO175" s="195"/>
      <c r="DEP175" s="195"/>
      <c r="DEQ175" s="195"/>
      <c r="DER175" s="195"/>
      <c r="DES175" s="195"/>
      <c r="DET175" s="195"/>
      <c r="DEU175" s="195"/>
      <c r="DEV175" s="195"/>
      <c r="DEW175" s="195"/>
      <c r="DEX175" s="195"/>
      <c r="DEY175" s="195"/>
      <c r="DEZ175" s="195"/>
      <c r="DFA175" s="195"/>
      <c r="DFB175" s="195"/>
      <c r="DFC175" s="195"/>
      <c r="DFD175" s="195"/>
      <c r="DFE175" s="195"/>
      <c r="DFF175" s="195"/>
      <c r="DFG175" s="195"/>
      <c r="DFH175" s="195"/>
      <c r="DFI175" s="195"/>
      <c r="DFJ175" s="195"/>
      <c r="DFK175" s="195"/>
      <c r="DFL175" s="195"/>
      <c r="DFM175" s="195"/>
      <c r="DFN175" s="195"/>
      <c r="DFO175" s="195"/>
      <c r="DFP175" s="195"/>
      <c r="DFQ175" s="195"/>
      <c r="DFR175" s="195"/>
      <c r="DFS175" s="195"/>
      <c r="DFT175" s="195"/>
      <c r="DFU175" s="195"/>
      <c r="DFV175" s="195"/>
      <c r="DFW175" s="195"/>
      <c r="DFX175" s="195"/>
      <c r="DFY175" s="195"/>
      <c r="DFZ175" s="195"/>
      <c r="DGA175" s="195"/>
      <c r="DGB175" s="195"/>
      <c r="DGC175" s="195"/>
      <c r="DGD175" s="195"/>
      <c r="DGE175" s="195"/>
      <c r="DGF175" s="195"/>
      <c r="DGG175" s="195"/>
      <c r="DGH175" s="195"/>
      <c r="DGI175" s="195"/>
      <c r="DGJ175" s="195"/>
      <c r="DGK175" s="195"/>
      <c r="DGL175" s="195"/>
      <c r="DGM175" s="195"/>
      <c r="DGN175" s="195"/>
      <c r="DGO175" s="195"/>
      <c r="DGP175" s="195"/>
      <c r="DGQ175" s="195"/>
      <c r="DGR175" s="195"/>
      <c r="DGS175" s="195"/>
      <c r="DGT175" s="195"/>
      <c r="DGU175" s="195"/>
      <c r="DGV175" s="195"/>
      <c r="DGW175" s="195"/>
      <c r="DGX175" s="195"/>
      <c r="DGY175" s="195"/>
      <c r="DGZ175" s="195"/>
      <c r="DHA175" s="195"/>
      <c r="DHB175" s="195"/>
      <c r="DHC175" s="195"/>
      <c r="DHD175" s="195"/>
      <c r="DHE175" s="195"/>
      <c r="DHF175" s="195"/>
      <c r="DHG175" s="195"/>
      <c r="DHH175" s="195"/>
      <c r="DHI175" s="195"/>
      <c r="DHJ175" s="195"/>
      <c r="DHK175" s="195"/>
      <c r="DHL175" s="195"/>
      <c r="DHM175" s="195"/>
      <c r="DHN175" s="195"/>
      <c r="DHO175" s="195"/>
      <c r="DHP175" s="195"/>
      <c r="DHQ175" s="195"/>
      <c r="DHR175" s="195"/>
      <c r="DHS175" s="195"/>
      <c r="DHT175" s="195"/>
      <c r="DHU175" s="195"/>
      <c r="DHV175" s="195"/>
      <c r="DHW175" s="195"/>
      <c r="DHX175" s="195"/>
      <c r="DHY175" s="195"/>
      <c r="DHZ175" s="195"/>
      <c r="DIA175" s="195"/>
      <c r="DIB175" s="195"/>
      <c r="DIC175" s="195"/>
      <c r="DID175" s="195"/>
      <c r="DIE175" s="195"/>
      <c r="DIF175" s="195"/>
      <c r="DIG175" s="195"/>
      <c r="DIH175" s="195"/>
      <c r="DII175" s="195"/>
      <c r="DIJ175" s="195"/>
      <c r="DIK175" s="195"/>
      <c r="DIL175" s="195"/>
      <c r="DIM175" s="195"/>
      <c r="DIN175" s="195"/>
      <c r="DIO175" s="195"/>
      <c r="DIP175" s="195"/>
      <c r="DIQ175" s="195"/>
      <c r="DIR175" s="195"/>
      <c r="DIS175" s="195"/>
      <c r="DIT175" s="195"/>
      <c r="DIU175" s="195"/>
      <c r="DIV175" s="195"/>
      <c r="DIW175" s="195"/>
      <c r="DIX175" s="195"/>
      <c r="DIY175" s="195"/>
      <c r="DIZ175" s="195"/>
      <c r="DJA175" s="195"/>
      <c r="DJB175" s="195"/>
      <c r="DJC175" s="195"/>
      <c r="DJD175" s="195"/>
      <c r="DJE175" s="195"/>
      <c r="DJF175" s="195"/>
      <c r="DJG175" s="195"/>
      <c r="DJH175" s="195"/>
      <c r="DJI175" s="195"/>
      <c r="DJJ175" s="195"/>
      <c r="DJK175" s="195"/>
      <c r="DJL175" s="195"/>
      <c r="DJM175" s="195"/>
      <c r="DJN175" s="195"/>
      <c r="DJO175" s="195"/>
      <c r="DJP175" s="195"/>
      <c r="DJQ175" s="195"/>
      <c r="DJR175" s="195"/>
      <c r="DJS175" s="195"/>
      <c r="DJT175" s="195"/>
      <c r="DJU175" s="195"/>
      <c r="DJV175" s="195"/>
      <c r="DJW175" s="195"/>
      <c r="DJX175" s="195"/>
      <c r="DJY175" s="195"/>
      <c r="DJZ175" s="195"/>
      <c r="DKA175" s="195"/>
      <c r="DKB175" s="195"/>
      <c r="DKC175" s="195"/>
      <c r="DKD175" s="195"/>
      <c r="DKE175" s="195"/>
      <c r="DKF175" s="195"/>
      <c r="DKG175" s="195"/>
      <c r="DKH175" s="195"/>
      <c r="DKI175" s="195"/>
      <c r="DKJ175" s="195"/>
      <c r="DKK175" s="195"/>
      <c r="DKL175" s="195"/>
      <c r="DKM175" s="195"/>
      <c r="DKN175" s="195"/>
      <c r="DKO175" s="195"/>
      <c r="DKP175" s="195"/>
      <c r="DKQ175" s="195"/>
      <c r="DKR175" s="195"/>
      <c r="DKS175" s="195"/>
      <c r="DKT175" s="195"/>
      <c r="DKU175" s="195"/>
      <c r="DKV175" s="195"/>
      <c r="DKW175" s="195"/>
      <c r="DKX175" s="195"/>
      <c r="DKY175" s="195"/>
      <c r="DKZ175" s="195"/>
      <c r="DLA175" s="195"/>
      <c r="DLB175" s="195"/>
      <c r="DLC175" s="195"/>
      <c r="DLD175" s="195"/>
      <c r="DLE175" s="195"/>
      <c r="DLF175" s="195"/>
      <c r="DLG175" s="195"/>
      <c r="DLH175" s="195"/>
      <c r="DLI175" s="195"/>
      <c r="DLJ175" s="195"/>
      <c r="DLK175" s="195"/>
      <c r="DLL175" s="195"/>
      <c r="DLM175" s="195"/>
      <c r="DLN175" s="195"/>
      <c r="DLO175" s="195"/>
      <c r="DLP175" s="195"/>
      <c r="DLQ175" s="195"/>
      <c r="DLR175" s="195"/>
      <c r="DLS175" s="195"/>
      <c r="DLT175" s="195"/>
      <c r="DLU175" s="195"/>
      <c r="DLV175" s="195"/>
      <c r="DLW175" s="195"/>
      <c r="DLX175" s="195"/>
      <c r="DLY175" s="195"/>
      <c r="DLZ175" s="195"/>
      <c r="DMA175" s="195"/>
      <c r="DMB175" s="195"/>
      <c r="DMC175" s="195"/>
      <c r="DMD175" s="195"/>
      <c r="DME175" s="195"/>
      <c r="DMF175" s="195"/>
      <c r="DMG175" s="195"/>
      <c r="DMH175" s="195"/>
      <c r="DMI175" s="195"/>
      <c r="DMJ175" s="195"/>
      <c r="DMK175" s="195"/>
      <c r="DML175" s="195"/>
      <c r="DMM175" s="195"/>
      <c r="DMN175" s="195"/>
      <c r="DMO175" s="195"/>
      <c r="DMP175" s="195"/>
      <c r="DMQ175" s="195"/>
      <c r="DMR175" s="195"/>
      <c r="DMS175" s="195"/>
      <c r="DMT175" s="195"/>
      <c r="DMU175" s="195"/>
      <c r="DMV175" s="195"/>
      <c r="DMW175" s="195"/>
      <c r="DMX175" s="195"/>
      <c r="DMY175" s="195"/>
      <c r="DMZ175" s="195"/>
      <c r="DNA175" s="195"/>
      <c r="DNB175" s="195"/>
      <c r="DNC175" s="195"/>
      <c r="DND175" s="195"/>
      <c r="DNE175" s="195"/>
      <c r="DNF175" s="195"/>
      <c r="DNG175" s="195"/>
      <c r="DNH175" s="195"/>
      <c r="DNI175" s="195"/>
      <c r="DNJ175" s="195"/>
      <c r="DNK175" s="195"/>
      <c r="DNL175" s="195"/>
      <c r="DNM175" s="195"/>
      <c r="DNN175" s="195"/>
      <c r="DNO175" s="195"/>
      <c r="DNP175" s="195"/>
      <c r="DNQ175" s="195"/>
      <c r="DNR175" s="195"/>
      <c r="DNS175" s="195"/>
      <c r="DNT175" s="195"/>
      <c r="DNU175" s="195"/>
      <c r="DNV175" s="195"/>
      <c r="DNW175" s="195"/>
      <c r="DNX175" s="195"/>
      <c r="DNY175" s="195"/>
      <c r="DNZ175" s="195"/>
      <c r="DOA175" s="195"/>
      <c r="DOB175" s="195"/>
      <c r="DOC175" s="195"/>
      <c r="DOD175" s="195"/>
      <c r="DOE175" s="195"/>
      <c r="DOF175" s="195"/>
      <c r="DOG175" s="195"/>
      <c r="DOH175" s="195"/>
      <c r="DOI175" s="195"/>
      <c r="DOJ175" s="195"/>
      <c r="DOK175" s="195"/>
      <c r="DOL175" s="195"/>
      <c r="DOM175" s="195"/>
      <c r="DON175" s="195"/>
      <c r="DOO175" s="195"/>
      <c r="DOP175" s="195"/>
      <c r="DOQ175" s="195"/>
      <c r="DOR175" s="195"/>
      <c r="DOS175" s="195"/>
      <c r="DOT175" s="195"/>
      <c r="DOU175" s="195"/>
      <c r="DOV175" s="195"/>
      <c r="DOW175" s="195"/>
      <c r="DOX175" s="195"/>
      <c r="DOY175" s="195"/>
      <c r="DOZ175" s="195"/>
      <c r="DPA175" s="195"/>
      <c r="DPB175" s="195"/>
      <c r="DPC175" s="195"/>
      <c r="DPD175" s="195"/>
      <c r="DPE175" s="195"/>
      <c r="DPF175" s="195"/>
      <c r="DPG175" s="195"/>
      <c r="DPH175" s="195"/>
      <c r="DPI175" s="195"/>
      <c r="DPJ175" s="195"/>
      <c r="DPK175" s="195"/>
      <c r="DPL175" s="195"/>
      <c r="DPM175" s="195"/>
      <c r="DPN175" s="195"/>
      <c r="DPO175" s="195"/>
      <c r="DPP175" s="195"/>
      <c r="DPQ175" s="195"/>
      <c r="DPR175" s="195"/>
      <c r="DPS175" s="195"/>
      <c r="DPT175" s="195"/>
      <c r="DPU175" s="195"/>
      <c r="DPV175" s="195"/>
      <c r="DPW175" s="195"/>
      <c r="DPX175" s="195"/>
      <c r="DPY175" s="195"/>
      <c r="DPZ175" s="195"/>
      <c r="DQA175" s="195"/>
      <c r="DQB175" s="195"/>
      <c r="DQC175" s="195"/>
      <c r="DQD175" s="195"/>
      <c r="DQE175" s="195"/>
      <c r="DQF175" s="195"/>
      <c r="DQG175" s="195"/>
      <c r="DQH175" s="195"/>
      <c r="DQI175" s="195"/>
      <c r="DQJ175" s="195"/>
      <c r="DQK175" s="195"/>
      <c r="DQL175" s="195"/>
      <c r="DQM175" s="195"/>
      <c r="DQN175" s="195"/>
      <c r="DQO175" s="195"/>
      <c r="DQP175" s="195"/>
      <c r="DQQ175" s="195"/>
      <c r="DQR175" s="195"/>
      <c r="DQS175" s="195"/>
      <c r="DQT175" s="195"/>
      <c r="DQU175" s="195"/>
      <c r="DQV175" s="195"/>
      <c r="DQW175" s="195"/>
      <c r="DQX175" s="195"/>
      <c r="DQY175" s="195"/>
      <c r="DQZ175" s="195"/>
      <c r="DRA175" s="195"/>
      <c r="DRB175" s="195"/>
      <c r="DRC175" s="195"/>
      <c r="DRD175" s="195"/>
      <c r="DRE175" s="195"/>
      <c r="DRF175" s="195"/>
      <c r="DRG175" s="195"/>
      <c r="DRH175" s="195"/>
      <c r="DRI175" s="195"/>
      <c r="DRJ175" s="195"/>
      <c r="DRK175" s="195"/>
      <c r="DRL175" s="195"/>
      <c r="DRM175" s="195"/>
      <c r="DRN175" s="195"/>
      <c r="DRO175" s="195"/>
      <c r="DRP175" s="195"/>
      <c r="DRQ175" s="195"/>
      <c r="DRR175" s="195"/>
      <c r="DRS175" s="195"/>
      <c r="DRT175" s="195"/>
      <c r="DRU175" s="195"/>
      <c r="DRV175" s="195"/>
      <c r="DRW175" s="195"/>
      <c r="DRX175" s="195"/>
      <c r="DRY175" s="195"/>
      <c r="DRZ175" s="195"/>
      <c r="DSA175" s="195"/>
      <c r="DSB175" s="195"/>
      <c r="DSC175" s="195"/>
      <c r="DSD175" s="195"/>
      <c r="DSE175" s="195"/>
      <c r="DSF175" s="195"/>
      <c r="DSG175" s="195"/>
      <c r="DSH175" s="195"/>
      <c r="DSI175" s="195"/>
      <c r="DSJ175" s="195"/>
      <c r="DSK175" s="195"/>
      <c r="DSL175" s="195"/>
      <c r="DSM175" s="195"/>
      <c r="DSN175" s="195"/>
      <c r="DSO175" s="195"/>
      <c r="DSP175" s="195"/>
      <c r="DSQ175" s="195"/>
      <c r="DSR175" s="195"/>
      <c r="DSS175" s="195"/>
      <c r="DST175" s="195"/>
      <c r="DSU175" s="195"/>
      <c r="DSV175" s="195"/>
      <c r="DSW175" s="195"/>
      <c r="DSX175" s="195"/>
      <c r="DSY175" s="195"/>
      <c r="DSZ175" s="195"/>
      <c r="DTA175" s="195"/>
      <c r="DTB175" s="195"/>
      <c r="DTC175" s="195"/>
      <c r="DTD175" s="195"/>
      <c r="DTE175" s="195"/>
      <c r="DTF175" s="195"/>
      <c r="DTG175" s="195"/>
      <c r="DTH175" s="195"/>
      <c r="DTI175" s="195"/>
      <c r="DTJ175" s="195"/>
      <c r="DTK175" s="195"/>
      <c r="DTL175" s="195"/>
      <c r="DTM175" s="195"/>
      <c r="DTN175" s="195"/>
      <c r="DTO175" s="195"/>
      <c r="DTP175" s="195"/>
      <c r="DTQ175" s="195"/>
      <c r="DTR175" s="195"/>
      <c r="DTS175" s="195"/>
      <c r="DTT175" s="195"/>
      <c r="DTU175" s="195"/>
      <c r="DTV175" s="195"/>
      <c r="DTW175" s="195"/>
      <c r="DTX175" s="195"/>
      <c r="DTY175" s="195"/>
      <c r="DTZ175" s="195"/>
      <c r="DUA175" s="195"/>
      <c r="DUB175" s="195"/>
      <c r="DUC175" s="195"/>
      <c r="DUD175" s="195"/>
      <c r="DUE175" s="195"/>
      <c r="DUF175" s="195"/>
      <c r="DUG175" s="195"/>
      <c r="DUH175" s="195"/>
      <c r="DUI175" s="195"/>
      <c r="DUJ175" s="195"/>
      <c r="DUK175" s="195"/>
      <c r="DUL175" s="195"/>
      <c r="DUM175" s="195"/>
      <c r="DUN175" s="195"/>
      <c r="DUO175" s="195"/>
      <c r="DUP175" s="195"/>
      <c r="DUQ175" s="195"/>
      <c r="DUR175" s="195"/>
      <c r="DUS175" s="195"/>
      <c r="DUT175" s="195"/>
      <c r="DUU175" s="195"/>
      <c r="DUV175" s="195"/>
      <c r="DUW175" s="195"/>
      <c r="DUX175" s="195"/>
      <c r="DUY175" s="195"/>
      <c r="DUZ175" s="195"/>
      <c r="DVA175" s="195"/>
      <c r="DVB175" s="195"/>
      <c r="DVC175" s="195"/>
      <c r="DVD175" s="195"/>
      <c r="DVE175" s="195"/>
      <c r="DVF175" s="195"/>
      <c r="DVG175" s="195"/>
      <c r="DVH175" s="195"/>
      <c r="DVI175" s="195"/>
      <c r="DVJ175" s="195"/>
      <c r="DVK175" s="195"/>
      <c r="DVL175" s="195"/>
      <c r="DVM175" s="195"/>
      <c r="DVN175" s="195"/>
      <c r="DVO175" s="195"/>
      <c r="DVP175" s="195"/>
      <c r="DVQ175" s="195"/>
      <c r="DVR175" s="195"/>
      <c r="DVS175" s="195"/>
      <c r="DVT175" s="195"/>
      <c r="DVU175" s="195"/>
      <c r="DVV175" s="195"/>
      <c r="DVW175" s="195"/>
      <c r="DVX175" s="195"/>
      <c r="DVY175" s="195"/>
      <c r="DVZ175" s="195"/>
      <c r="DWA175" s="195"/>
      <c r="DWB175" s="195"/>
      <c r="DWC175" s="195"/>
      <c r="DWD175" s="195"/>
      <c r="DWE175" s="195"/>
      <c r="DWF175" s="195"/>
      <c r="DWG175" s="195"/>
      <c r="DWH175" s="195"/>
      <c r="DWI175" s="195"/>
      <c r="DWJ175" s="195"/>
      <c r="DWK175" s="195"/>
      <c r="DWL175" s="195"/>
      <c r="DWM175" s="195"/>
      <c r="DWN175" s="195"/>
      <c r="DWO175" s="195"/>
      <c r="DWP175" s="195"/>
      <c r="DWQ175" s="195"/>
      <c r="DWR175" s="195"/>
      <c r="DWS175" s="195"/>
      <c r="DWT175" s="195"/>
      <c r="DWU175" s="195"/>
      <c r="DWV175" s="195"/>
      <c r="DWW175" s="195"/>
      <c r="DWX175" s="195"/>
      <c r="DWY175" s="195"/>
      <c r="DWZ175" s="195"/>
      <c r="DXA175" s="195"/>
      <c r="DXB175" s="195"/>
      <c r="DXC175" s="195"/>
      <c r="DXD175" s="195"/>
      <c r="DXE175" s="195"/>
      <c r="DXF175" s="195"/>
      <c r="DXG175" s="195"/>
      <c r="DXH175" s="195"/>
      <c r="DXI175" s="195"/>
      <c r="DXJ175" s="195"/>
      <c r="DXK175" s="195"/>
      <c r="DXL175" s="195"/>
      <c r="DXM175" s="195"/>
      <c r="DXN175" s="195"/>
      <c r="DXO175" s="195"/>
      <c r="DXP175" s="195"/>
      <c r="DXQ175" s="195"/>
      <c r="DXR175" s="195"/>
      <c r="DXS175" s="195"/>
      <c r="DXT175" s="195"/>
      <c r="DXU175" s="195"/>
      <c r="DXV175" s="195"/>
      <c r="DXW175" s="195"/>
      <c r="DXX175" s="195"/>
      <c r="DXY175" s="195"/>
      <c r="DXZ175" s="195"/>
      <c r="DYA175" s="195"/>
      <c r="DYB175" s="195"/>
      <c r="DYC175" s="195"/>
      <c r="DYD175" s="195"/>
      <c r="DYE175" s="195"/>
      <c r="DYF175" s="195"/>
      <c r="DYG175" s="195"/>
      <c r="DYH175" s="195"/>
      <c r="DYI175" s="195"/>
      <c r="DYJ175" s="195"/>
      <c r="DYK175" s="195"/>
      <c r="DYL175" s="195"/>
      <c r="DYM175" s="195"/>
      <c r="DYN175" s="195"/>
      <c r="DYO175" s="195"/>
      <c r="DYP175" s="195"/>
      <c r="DYQ175" s="195"/>
      <c r="DYR175" s="195"/>
      <c r="DYS175" s="195"/>
      <c r="DYT175" s="195"/>
      <c r="DYU175" s="195"/>
      <c r="DYV175" s="195"/>
      <c r="DYW175" s="195"/>
      <c r="DYX175" s="195"/>
      <c r="DYY175" s="195"/>
      <c r="DYZ175" s="195"/>
      <c r="DZA175" s="195"/>
      <c r="DZB175" s="195"/>
      <c r="DZC175" s="195"/>
      <c r="DZD175" s="195"/>
      <c r="DZE175" s="195"/>
      <c r="DZF175" s="195"/>
      <c r="DZG175" s="195"/>
      <c r="DZH175" s="195"/>
      <c r="DZI175" s="195"/>
      <c r="DZJ175" s="195"/>
      <c r="DZK175" s="195"/>
      <c r="DZL175" s="195"/>
      <c r="DZM175" s="195"/>
      <c r="DZN175" s="195"/>
      <c r="DZO175" s="195"/>
      <c r="DZP175" s="195"/>
      <c r="DZQ175" s="195"/>
      <c r="DZR175" s="195"/>
      <c r="DZS175" s="195"/>
      <c r="DZT175" s="195"/>
      <c r="DZU175" s="195"/>
      <c r="DZV175" s="195"/>
      <c r="DZW175" s="195"/>
      <c r="DZX175" s="195"/>
      <c r="DZY175" s="195"/>
      <c r="DZZ175" s="195"/>
      <c r="EAA175" s="195"/>
      <c r="EAB175" s="195"/>
      <c r="EAC175" s="195"/>
      <c r="EAD175" s="195"/>
      <c r="EAE175" s="195"/>
      <c r="EAF175" s="195"/>
      <c r="EAG175" s="195"/>
      <c r="EAH175" s="195"/>
      <c r="EAI175" s="195"/>
      <c r="EAJ175" s="195"/>
      <c r="EAK175" s="195"/>
      <c r="EAL175" s="195"/>
      <c r="EAM175" s="195"/>
      <c r="EAN175" s="195"/>
      <c r="EAO175" s="195"/>
      <c r="EAP175" s="195"/>
      <c r="EAQ175" s="195"/>
      <c r="EAR175" s="195"/>
      <c r="EAS175" s="195"/>
      <c r="EAT175" s="195"/>
      <c r="EAU175" s="195"/>
      <c r="EAV175" s="195"/>
      <c r="EAW175" s="195"/>
      <c r="EAX175" s="195"/>
      <c r="EAY175" s="195"/>
      <c r="EAZ175" s="195"/>
      <c r="EBA175" s="195"/>
      <c r="EBB175" s="195"/>
      <c r="EBC175" s="195"/>
      <c r="EBD175" s="195"/>
      <c r="EBE175" s="195"/>
      <c r="EBF175" s="195"/>
      <c r="EBG175" s="195"/>
      <c r="EBH175" s="195"/>
      <c r="EBI175" s="195"/>
      <c r="EBJ175" s="195"/>
      <c r="EBK175" s="195"/>
      <c r="EBL175" s="195"/>
      <c r="EBM175" s="195"/>
      <c r="EBN175" s="195"/>
      <c r="EBO175" s="195"/>
      <c r="EBP175" s="195"/>
      <c r="EBQ175" s="195"/>
      <c r="EBR175" s="195"/>
      <c r="EBS175" s="195"/>
      <c r="EBT175" s="195"/>
      <c r="EBU175" s="195"/>
      <c r="EBV175" s="195"/>
      <c r="EBW175" s="195"/>
      <c r="EBX175" s="195"/>
      <c r="EBY175" s="195"/>
      <c r="EBZ175" s="195"/>
      <c r="ECA175" s="195"/>
      <c r="ECB175" s="195"/>
      <c r="ECC175" s="195"/>
      <c r="ECD175" s="195"/>
      <c r="ECE175" s="195"/>
      <c r="ECF175" s="195"/>
      <c r="ECG175" s="195"/>
      <c r="ECH175" s="195"/>
      <c r="ECI175" s="195"/>
      <c r="ECJ175" s="195"/>
      <c r="ECK175" s="195"/>
      <c r="ECL175" s="195"/>
      <c r="ECM175" s="195"/>
      <c r="ECN175" s="195"/>
      <c r="ECO175" s="195"/>
      <c r="ECP175" s="195"/>
      <c r="ECQ175" s="195"/>
      <c r="ECR175" s="195"/>
      <c r="ECS175" s="195"/>
      <c r="ECT175" s="195"/>
      <c r="ECU175" s="195"/>
      <c r="ECV175" s="195"/>
      <c r="ECW175" s="195"/>
      <c r="ECX175" s="195"/>
      <c r="ECY175" s="195"/>
      <c r="ECZ175" s="195"/>
      <c r="EDA175" s="195"/>
      <c r="EDB175" s="195"/>
      <c r="EDC175" s="195"/>
      <c r="EDD175" s="195"/>
      <c r="EDE175" s="195"/>
      <c r="EDF175" s="195"/>
      <c r="EDG175" s="195"/>
      <c r="EDH175" s="195"/>
      <c r="EDI175" s="195"/>
      <c r="EDJ175" s="195"/>
      <c r="EDK175" s="195"/>
      <c r="EDL175" s="195"/>
      <c r="EDM175" s="195"/>
      <c r="EDN175" s="195"/>
      <c r="EDO175" s="195"/>
      <c r="EDP175" s="195"/>
      <c r="EDQ175" s="195"/>
      <c r="EDR175" s="195"/>
      <c r="EDS175" s="195"/>
      <c r="EDT175" s="195"/>
      <c r="EDU175" s="195"/>
      <c r="EDV175" s="195"/>
      <c r="EDW175" s="195"/>
      <c r="EDX175" s="195"/>
      <c r="EDY175" s="195"/>
      <c r="EDZ175" s="195"/>
      <c r="EEA175" s="195"/>
      <c r="EEB175" s="195"/>
      <c r="EEC175" s="195"/>
      <c r="EED175" s="195"/>
      <c r="EEE175" s="195"/>
      <c r="EEF175" s="195"/>
      <c r="EEG175" s="195"/>
      <c r="EEH175" s="195"/>
      <c r="EEI175" s="195"/>
      <c r="EEJ175" s="195"/>
      <c r="EEK175" s="195"/>
      <c r="EEL175" s="195"/>
      <c r="EEM175" s="195"/>
      <c r="EEN175" s="195"/>
      <c r="EEO175" s="195"/>
      <c r="EEP175" s="195"/>
      <c r="EEQ175" s="195"/>
      <c r="EER175" s="195"/>
      <c r="EES175" s="195"/>
      <c r="EET175" s="195"/>
      <c r="EEU175" s="195"/>
      <c r="EEV175" s="195"/>
      <c r="EEW175" s="195"/>
      <c r="EEX175" s="195"/>
      <c r="EEY175" s="195"/>
      <c r="EEZ175" s="195"/>
      <c r="EFA175" s="195"/>
      <c r="EFB175" s="195"/>
      <c r="EFC175" s="195"/>
      <c r="EFD175" s="195"/>
      <c r="EFE175" s="195"/>
      <c r="EFF175" s="195"/>
      <c r="EFG175" s="195"/>
      <c r="EFH175" s="195"/>
      <c r="EFI175" s="195"/>
      <c r="EFJ175" s="195"/>
      <c r="EFK175" s="195"/>
      <c r="EFL175" s="195"/>
      <c r="EFM175" s="195"/>
      <c r="EFN175" s="195"/>
      <c r="EFO175" s="195"/>
      <c r="EFP175" s="195"/>
      <c r="EFQ175" s="195"/>
      <c r="EFR175" s="195"/>
      <c r="EFS175" s="195"/>
      <c r="EFT175" s="195"/>
      <c r="EFU175" s="195"/>
      <c r="EFV175" s="195"/>
      <c r="EFW175" s="195"/>
      <c r="EFX175" s="195"/>
      <c r="EFY175" s="195"/>
      <c r="EFZ175" s="195"/>
      <c r="EGA175" s="195"/>
      <c r="EGB175" s="195"/>
      <c r="EGC175" s="195"/>
      <c r="EGD175" s="195"/>
      <c r="EGE175" s="195"/>
      <c r="EGF175" s="195"/>
      <c r="EGG175" s="195"/>
      <c r="EGH175" s="195"/>
      <c r="EGI175" s="195"/>
      <c r="EGJ175" s="195"/>
      <c r="EGK175" s="195"/>
      <c r="EGL175" s="195"/>
      <c r="EGM175" s="195"/>
      <c r="EGN175" s="195"/>
      <c r="EGO175" s="195"/>
      <c r="EGP175" s="195"/>
      <c r="EGQ175" s="195"/>
      <c r="EGR175" s="195"/>
      <c r="EGS175" s="195"/>
      <c r="EGT175" s="195"/>
      <c r="EGU175" s="195"/>
      <c r="EGV175" s="195"/>
      <c r="EGW175" s="195"/>
      <c r="EGX175" s="195"/>
      <c r="EGY175" s="195"/>
      <c r="EGZ175" s="195"/>
      <c r="EHA175" s="195"/>
      <c r="EHB175" s="195"/>
      <c r="EHC175" s="195"/>
      <c r="EHD175" s="195"/>
      <c r="EHE175" s="195"/>
      <c r="EHF175" s="195"/>
      <c r="EHG175" s="195"/>
      <c r="EHH175" s="195"/>
      <c r="EHI175" s="195"/>
      <c r="EHJ175" s="195"/>
      <c r="EHK175" s="195"/>
      <c r="EHL175" s="195"/>
      <c r="EHM175" s="195"/>
      <c r="EHN175" s="195"/>
      <c r="EHO175" s="195"/>
      <c r="EHP175" s="195"/>
      <c r="EHQ175" s="195"/>
      <c r="EHR175" s="195"/>
      <c r="EHS175" s="195"/>
      <c r="EHT175" s="195"/>
      <c r="EHU175" s="195"/>
      <c r="EHV175" s="195"/>
      <c r="EHW175" s="195"/>
      <c r="EHX175" s="195"/>
      <c r="EHY175" s="195"/>
      <c r="EHZ175" s="195"/>
      <c r="EIA175" s="195"/>
      <c r="EIB175" s="195"/>
      <c r="EIC175" s="195"/>
      <c r="EID175" s="195"/>
      <c r="EIE175" s="195"/>
      <c r="EIF175" s="195"/>
      <c r="EIG175" s="195"/>
      <c r="EIH175" s="195"/>
      <c r="EII175" s="195"/>
      <c r="EIJ175" s="195"/>
      <c r="EIK175" s="195"/>
      <c r="EIL175" s="195"/>
      <c r="EIM175" s="195"/>
      <c r="EIN175" s="195"/>
      <c r="EIO175" s="195"/>
      <c r="EIP175" s="195"/>
      <c r="EIQ175" s="195"/>
      <c r="EIR175" s="195"/>
      <c r="EIS175" s="195"/>
      <c r="EIT175" s="195"/>
      <c r="EIU175" s="195"/>
      <c r="EIV175" s="195"/>
      <c r="EIW175" s="195"/>
      <c r="EIX175" s="195"/>
      <c r="EIY175" s="195"/>
      <c r="EIZ175" s="195"/>
      <c r="EJA175" s="195"/>
      <c r="EJB175" s="195"/>
      <c r="EJC175" s="195"/>
      <c r="EJD175" s="195"/>
      <c r="EJE175" s="195"/>
      <c r="EJF175" s="195"/>
      <c r="EJG175" s="195"/>
      <c r="EJH175" s="195"/>
      <c r="EJI175" s="195"/>
      <c r="EJJ175" s="195"/>
      <c r="EJK175" s="195"/>
      <c r="EJL175" s="195"/>
      <c r="EJM175" s="195"/>
      <c r="EJN175" s="195"/>
      <c r="EJO175" s="195"/>
      <c r="EJP175" s="195"/>
      <c r="EJQ175" s="195"/>
      <c r="EJR175" s="195"/>
      <c r="EJS175" s="195"/>
      <c r="EJT175" s="195"/>
      <c r="EJU175" s="195"/>
      <c r="EJV175" s="195"/>
      <c r="EJW175" s="195"/>
      <c r="EJX175" s="195"/>
      <c r="EJY175" s="195"/>
      <c r="EJZ175" s="195"/>
      <c r="EKA175" s="195"/>
      <c r="EKB175" s="195"/>
      <c r="EKC175" s="195"/>
      <c r="EKD175" s="195"/>
      <c r="EKE175" s="195"/>
      <c r="EKF175" s="195"/>
      <c r="EKG175" s="195"/>
      <c r="EKH175" s="195"/>
      <c r="EKI175" s="195"/>
      <c r="EKJ175" s="195"/>
      <c r="EKK175" s="195"/>
      <c r="EKL175" s="195"/>
      <c r="EKM175" s="195"/>
      <c r="EKN175" s="195"/>
      <c r="EKO175" s="195"/>
      <c r="EKP175" s="195"/>
      <c r="EKQ175" s="195"/>
      <c r="EKR175" s="195"/>
      <c r="EKS175" s="195"/>
      <c r="EKT175" s="195"/>
      <c r="EKU175" s="195"/>
      <c r="EKV175" s="195"/>
      <c r="EKW175" s="195"/>
      <c r="EKX175" s="195"/>
      <c r="EKY175" s="195"/>
      <c r="EKZ175" s="195"/>
      <c r="ELA175" s="195"/>
      <c r="ELB175" s="195"/>
      <c r="ELC175" s="195"/>
      <c r="ELD175" s="195"/>
      <c r="ELE175" s="195"/>
      <c r="ELF175" s="195"/>
      <c r="ELG175" s="195"/>
      <c r="ELH175" s="195"/>
      <c r="ELI175" s="195"/>
      <c r="ELJ175" s="195"/>
      <c r="ELK175" s="195"/>
      <c r="ELL175" s="195"/>
      <c r="ELM175" s="195"/>
      <c r="ELN175" s="195"/>
      <c r="ELO175" s="195"/>
      <c r="ELP175" s="195"/>
      <c r="ELQ175" s="195"/>
      <c r="ELR175" s="195"/>
      <c r="ELS175" s="195"/>
      <c r="ELT175" s="195"/>
      <c r="ELU175" s="195"/>
      <c r="ELV175" s="195"/>
      <c r="ELW175" s="195"/>
      <c r="ELX175" s="195"/>
      <c r="ELY175" s="195"/>
      <c r="ELZ175" s="195"/>
      <c r="EMA175" s="195"/>
      <c r="EMB175" s="195"/>
      <c r="EMC175" s="195"/>
      <c r="EMD175" s="195"/>
      <c r="EME175" s="195"/>
      <c r="EMF175" s="195"/>
      <c r="EMG175" s="195"/>
      <c r="EMH175" s="195"/>
      <c r="EMI175" s="195"/>
      <c r="EMJ175" s="195"/>
      <c r="EMK175" s="195"/>
      <c r="EML175" s="195"/>
      <c r="EMM175" s="195"/>
      <c r="EMN175" s="195"/>
      <c r="EMO175" s="195"/>
      <c r="EMP175" s="195"/>
      <c r="EMQ175" s="195"/>
      <c r="EMR175" s="195"/>
      <c r="EMS175" s="195"/>
      <c r="EMT175" s="195"/>
      <c r="EMU175" s="195"/>
      <c r="EMV175" s="195"/>
      <c r="EMW175" s="195"/>
      <c r="EMX175" s="195"/>
      <c r="EMY175" s="195"/>
      <c r="EMZ175" s="195"/>
      <c r="ENA175" s="195"/>
      <c r="ENB175" s="195"/>
      <c r="ENC175" s="195"/>
      <c r="END175" s="195"/>
      <c r="ENE175" s="195"/>
      <c r="ENF175" s="195"/>
      <c r="ENG175" s="195"/>
      <c r="ENH175" s="195"/>
      <c r="ENI175" s="195"/>
      <c r="ENJ175" s="195"/>
      <c r="ENK175" s="195"/>
      <c r="ENL175" s="195"/>
      <c r="ENM175" s="195"/>
      <c r="ENN175" s="195"/>
      <c r="ENO175" s="195"/>
      <c r="ENP175" s="195"/>
      <c r="ENQ175" s="195"/>
      <c r="ENR175" s="195"/>
      <c r="ENS175" s="195"/>
      <c r="ENT175" s="195"/>
      <c r="ENU175" s="195"/>
      <c r="ENV175" s="195"/>
      <c r="ENW175" s="195"/>
      <c r="ENX175" s="195"/>
      <c r="ENY175" s="195"/>
      <c r="ENZ175" s="195"/>
      <c r="EOA175" s="195"/>
      <c r="EOB175" s="195"/>
      <c r="EOC175" s="195"/>
      <c r="EOD175" s="195"/>
      <c r="EOE175" s="195"/>
      <c r="EOF175" s="195"/>
      <c r="EOG175" s="195"/>
      <c r="EOH175" s="195"/>
      <c r="EOI175" s="195"/>
      <c r="EOJ175" s="195"/>
      <c r="EOK175" s="195"/>
      <c r="EOL175" s="195"/>
      <c r="EOM175" s="195"/>
      <c r="EON175" s="195"/>
      <c r="EOO175" s="195"/>
      <c r="EOP175" s="195"/>
      <c r="EOQ175" s="195"/>
      <c r="EOR175" s="195"/>
      <c r="EOS175" s="195"/>
      <c r="EOT175" s="195"/>
      <c r="EOU175" s="195"/>
      <c r="EOV175" s="195"/>
      <c r="EOW175" s="195"/>
      <c r="EOX175" s="195"/>
      <c r="EOY175" s="195"/>
      <c r="EOZ175" s="195"/>
      <c r="EPA175" s="195"/>
      <c r="EPB175" s="195"/>
      <c r="EPC175" s="195"/>
      <c r="EPD175" s="195"/>
      <c r="EPE175" s="195"/>
      <c r="EPF175" s="195"/>
      <c r="EPG175" s="195"/>
      <c r="EPH175" s="195"/>
      <c r="EPI175" s="195"/>
      <c r="EPJ175" s="195"/>
      <c r="EPK175" s="195"/>
      <c r="EPL175" s="195"/>
      <c r="EPM175" s="195"/>
      <c r="EPN175" s="195"/>
      <c r="EPO175" s="195"/>
      <c r="EPP175" s="195"/>
      <c r="EPQ175" s="195"/>
      <c r="EPR175" s="195"/>
      <c r="EPS175" s="195"/>
      <c r="EPT175" s="195"/>
      <c r="EPU175" s="195"/>
      <c r="EPV175" s="195"/>
      <c r="EPW175" s="195"/>
      <c r="EPX175" s="195"/>
      <c r="EPY175" s="195"/>
      <c r="EPZ175" s="195"/>
      <c r="EQA175" s="195"/>
      <c r="EQB175" s="195"/>
      <c r="EQC175" s="195"/>
      <c r="EQD175" s="195"/>
      <c r="EQE175" s="195"/>
      <c r="EQF175" s="195"/>
      <c r="EQG175" s="195"/>
      <c r="EQH175" s="195"/>
      <c r="EQI175" s="195"/>
      <c r="EQJ175" s="195"/>
      <c r="EQK175" s="195"/>
      <c r="EQL175" s="195"/>
      <c r="EQM175" s="195"/>
      <c r="EQN175" s="195"/>
      <c r="EQO175" s="195"/>
      <c r="EQP175" s="195"/>
      <c r="EQQ175" s="195"/>
      <c r="EQR175" s="195"/>
      <c r="EQS175" s="195"/>
      <c r="EQT175" s="195"/>
      <c r="EQU175" s="195"/>
      <c r="EQV175" s="195"/>
      <c r="EQW175" s="195"/>
      <c r="EQX175" s="195"/>
      <c r="EQY175" s="195"/>
      <c r="EQZ175" s="195"/>
      <c r="ERA175" s="195"/>
      <c r="ERB175" s="195"/>
      <c r="ERC175" s="195"/>
      <c r="ERD175" s="195"/>
      <c r="ERE175" s="195"/>
      <c r="ERF175" s="195"/>
      <c r="ERG175" s="195"/>
      <c r="ERH175" s="195"/>
      <c r="ERI175" s="195"/>
      <c r="ERJ175" s="195"/>
      <c r="ERK175" s="195"/>
      <c r="ERL175" s="195"/>
      <c r="ERM175" s="195"/>
      <c r="ERN175" s="195"/>
      <c r="ERO175" s="195"/>
      <c r="ERP175" s="195"/>
      <c r="ERQ175" s="195"/>
      <c r="ERR175" s="195"/>
      <c r="ERS175" s="195"/>
      <c r="ERT175" s="195"/>
      <c r="ERU175" s="195"/>
      <c r="ERV175" s="195"/>
      <c r="ERW175" s="195"/>
      <c r="ERX175" s="195"/>
      <c r="ERY175" s="195"/>
      <c r="ERZ175" s="195"/>
      <c r="ESA175" s="195"/>
      <c r="ESB175" s="195"/>
      <c r="ESC175" s="195"/>
      <c r="ESD175" s="195"/>
      <c r="ESE175" s="195"/>
      <c r="ESF175" s="195"/>
      <c r="ESG175" s="195"/>
      <c r="ESH175" s="195"/>
      <c r="ESI175" s="195"/>
      <c r="ESJ175" s="195"/>
      <c r="ESK175" s="195"/>
      <c r="ESL175" s="195"/>
      <c r="ESM175" s="195"/>
      <c r="ESN175" s="195"/>
      <c r="ESO175" s="195"/>
      <c r="ESP175" s="195"/>
      <c r="ESQ175" s="195"/>
      <c r="ESR175" s="195"/>
      <c r="ESS175" s="195"/>
      <c r="EST175" s="195"/>
      <c r="ESU175" s="195"/>
      <c r="ESV175" s="195"/>
      <c r="ESW175" s="195"/>
      <c r="ESX175" s="195"/>
      <c r="ESY175" s="195"/>
      <c r="ESZ175" s="195"/>
      <c r="ETA175" s="195"/>
      <c r="ETB175" s="195"/>
      <c r="ETC175" s="195"/>
      <c r="ETD175" s="195"/>
      <c r="ETE175" s="195"/>
      <c r="ETF175" s="195"/>
      <c r="ETG175" s="195"/>
      <c r="ETH175" s="195"/>
      <c r="ETI175" s="195"/>
      <c r="ETJ175" s="195"/>
      <c r="ETK175" s="195"/>
      <c r="ETL175" s="195"/>
      <c r="ETM175" s="195"/>
      <c r="ETN175" s="195"/>
      <c r="ETO175" s="195"/>
      <c r="ETP175" s="195"/>
      <c r="ETQ175" s="195"/>
      <c r="ETR175" s="195"/>
      <c r="ETS175" s="195"/>
      <c r="ETT175" s="195"/>
      <c r="ETU175" s="195"/>
      <c r="ETV175" s="195"/>
      <c r="ETW175" s="195"/>
      <c r="ETX175" s="195"/>
      <c r="ETY175" s="195"/>
      <c r="ETZ175" s="195"/>
      <c r="EUA175" s="195"/>
      <c r="EUB175" s="195"/>
      <c r="EUC175" s="195"/>
      <c r="EUD175" s="195"/>
      <c r="EUE175" s="195"/>
      <c r="EUF175" s="195"/>
      <c r="EUG175" s="195"/>
      <c r="EUH175" s="195"/>
      <c r="EUI175" s="195"/>
      <c r="EUJ175" s="195"/>
      <c r="EUK175" s="195"/>
      <c r="EUL175" s="195"/>
      <c r="EUM175" s="195"/>
      <c r="EUN175" s="195"/>
      <c r="EUO175" s="195"/>
      <c r="EUP175" s="195"/>
      <c r="EUQ175" s="195"/>
      <c r="EUR175" s="195"/>
      <c r="EUS175" s="195"/>
      <c r="EUT175" s="195"/>
      <c r="EUU175" s="195"/>
      <c r="EUV175" s="195"/>
      <c r="EUW175" s="195"/>
      <c r="EUX175" s="195"/>
      <c r="EUY175" s="195"/>
      <c r="EUZ175" s="195"/>
      <c r="EVA175" s="195"/>
      <c r="EVB175" s="195"/>
      <c r="EVC175" s="195"/>
      <c r="EVD175" s="195"/>
      <c r="EVE175" s="195"/>
      <c r="EVF175" s="195"/>
      <c r="EVG175" s="195"/>
      <c r="EVH175" s="195"/>
      <c r="EVI175" s="195"/>
      <c r="EVJ175" s="195"/>
      <c r="EVK175" s="195"/>
      <c r="EVL175" s="195"/>
      <c r="EVM175" s="195"/>
      <c r="EVN175" s="195"/>
      <c r="EVO175" s="195"/>
      <c r="EVP175" s="195"/>
      <c r="EVQ175" s="195"/>
      <c r="EVR175" s="195"/>
      <c r="EVS175" s="195"/>
      <c r="EVT175" s="195"/>
      <c r="EVU175" s="195"/>
      <c r="EVV175" s="195"/>
      <c r="EVW175" s="195"/>
      <c r="EVX175" s="195"/>
      <c r="EVY175" s="195"/>
      <c r="EVZ175" s="195"/>
      <c r="EWA175" s="195"/>
      <c r="EWB175" s="195"/>
      <c r="EWC175" s="195"/>
      <c r="EWD175" s="195"/>
      <c r="EWE175" s="195"/>
      <c r="EWF175" s="195"/>
      <c r="EWG175" s="195"/>
      <c r="EWH175" s="195"/>
      <c r="EWI175" s="195"/>
      <c r="EWJ175" s="195"/>
      <c r="EWK175" s="195"/>
      <c r="EWL175" s="195"/>
      <c r="EWM175" s="195"/>
      <c r="EWN175" s="195"/>
      <c r="EWO175" s="195"/>
      <c r="EWP175" s="195"/>
      <c r="EWQ175" s="195"/>
      <c r="EWR175" s="195"/>
      <c r="EWS175" s="195"/>
      <c r="EWT175" s="195"/>
      <c r="EWU175" s="195"/>
      <c r="EWV175" s="195"/>
      <c r="EWW175" s="195"/>
      <c r="EWX175" s="195"/>
      <c r="EWY175" s="195"/>
      <c r="EWZ175" s="195"/>
      <c r="EXA175" s="195"/>
      <c r="EXB175" s="195"/>
      <c r="EXC175" s="195"/>
      <c r="EXD175" s="195"/>
      <c r="EXE175" s="195"/>
      <c r="EXF175" s="195"/>
      <c r="EXG175" s="195"/>
      <c r="EXH175" s="195"/>
      <c r="EXI175" s="195"/>
      <c r="EXJ175" s="195"/>
      <c r="EXK175" s="195"/>
      <c r="EXL175" s="195"/>
      <c r="EXM175" s="195"/>
      <c r="EXN175" s="195"/>
      <c r="EXO175" s="195"/>
      <c r="EXP175" s="195"/>
      <c r="EXQ175" s="195"/>
      <c r="EXR175" s="195"/>
      <c r="EXS175" s="195"/>
      <c r="EXT175" s="195"/>
      <c r="EXU175" s="195"/>
      <c r="EXV175" s="195"/>
      <c r="EXW175" s="195"/>
      <c r="EXX175" s="195"/>
      <c r="EXY175" s="195"/>
      <c r="EXZ175" s="195"/>
      <c r="EYA175" s="195"/>
      <c r="EYB175" s="195"/>
      <c r="EYC175" s="195"/>
      <c r="EYD175" s="195"/>
      <c r="EYE175" s="195"/>
      <c r="EYF175" s="195"/>
      <c r="EYG175" s="195"/>
      <c r="EYH175" s="195"/>
      <c r="EYI175" s="195"/>
      <c r="EYJ175" s="195"/>
      <c r="EYK175" s="195"/>
      <c r="EYL175" s="195"/>
      <c r="EYM175" s="195"/>
      <c r="EYN175" s="195"/>
      <c r="EYO175" s="195"/>
      <c r="EYP175" s="195"/>
      <c r="EYQ175" s="195"/>
      <c r="EYR175" s="195"/>
      <c r="EYS175" s="195"/>
      <c r="EYT175" s="195"/>
      <c r="EYU175" s="195"/>
      <c r="EYV175" s="195"/>
      <c r="EYW175" s="195"/>
      <c r="EYX175" s="195"/>
      <c r="EYY175" s="195"/>
      <c r="EYZ175" s="195"/>
      <c r="EZA175" s="195"/>
      <c r="EZB175" s="195"/>
      <c r="EZC175" s="195"/>
      <c r="EZD175" s="195"/>
      <c r="EZE175" s="195"/>
      <c r="EZF175" s="195"/>
      <c r="EZG175" s="195"/>
      <c r="EZH175" s="195"/>
      <c r="EZI175" s="195"/>
      <c r="EZJ175" s="195"/>
      <c r="EZK175" s="195"/>
      <c r="EZL175" s="195"/>
      <c r="EZM175" s="195"/>
      <c r="EZN175" s="195"/>
      <c r="EZO175" s="195"/>
      <c r="EZP175" s="195"/>
      <c r="EZQ175" s="195"/>
      <c r="EZR175" s="195"/>
      <c r="EZS175" s="195"/>
      <c r="EZT175" s="195"/>
      <c r="EZU175" s="195"/>
      <c r="EZV175" s="195"/>
      <c r="EZW175" s="195"/>
      <c r="EZX175" s="195"/>
      <c r="EZY175" s="195"/>
      <c r="EZZ175" s="195"/>
      <c r="FAA175" s="195"/>
      <c r="FAB175" s="195"/>
      <c r="FAC175" s="195"/>
      <c r="FAD175" s="195"/>
      <c r="FAE175" s="195"/>
      <c r="FAF175" s="195"/>
      <c r="FAG175" s="195"/>
      <c r="FAH175" s="195"/>
      <c r="FAI175" s="195"/>
      <c r="FAJ175" s="195"/>
      <c r="FAK175" s="195"/>
      <c r="FAL175" s="195"/>
      <c r="FAM175" s="195"/>
      <c r="FAN175" s="195"/>
      <c r="FAO175" s="195"/>
      <c r="FAP175" s="195"/>
      <c r="FAQ175" s="195"/>
      <c r="FAR175" s="195"/>
      <c r="FAS175" s="195"/>
      <c r="FAT175" s="195"/>
      <c r="FAU175" s="195"/>
      <c r="FAV175" s="195"/>
      <c r="FAW175" s="195"/>
      <c r="FAX175" s="195"/>
      <c r="FAY175" s="195"/>
      <c r="FAZ175" s="195"/>
      <c r="FBA175" s="195"/>
      <c r="FBB175" s="195"/>
      <c r="FBC175" s="195"/>
      <c r="FBD175" s="195"/>
      <c r="FBE175" s="195"/>
      <c r="FBF175" s="195"/>
      <c r="FBG175" s="195"/>
      <c r="FBH175" s="195"/>
      <c r="FBI175" s="195"/>
      <c r="FBJ175" s="195"/>
      <c r="FBK175" s="195"/>
      <c r="FBL175" s="195"/>
      <c r="FBM175" s="195"/>
      <c r="FBN175" s="195"/>
      <c r="FBO175" s="195"/>
      <c r="FBP175" s="195"/>
      <c r="FBQ175" s="195"/>
      <c r="FBR175" s="195"/>
      <c r="FBS175" s="195"/>
      <c r="FBT175" s="195"/>
      <c r="FBU175" s="195"/>
      <c r="FBV175" s="195"/>
      <c r="FBW175" s="195"/>
      <c r="FBX175" s="195"/>
      <c r="FBY175" s="195"/>
      <c r="FBZ175" s="195"/>
      <c r="FCA175" s="195"/>
      <c r="FCB175" s="195"/>
      <c r="FCC175" s="195"/>
      <c r="FCD175" s="195"/>
      <c r="FCE175" s="195"/>
      <c r="FCF175" s="195"/>
      <c r="FCG175" s="195"/>
      <c r="FCH175" s="195"/>
      <c r="FCI175" s="195"/>
      <c r="FCJ175" s="195"/>
      <c r="FCK175" s="195"/>
      <c r="FCL175" s="195"/>
      <c r="FCM175" s="195"/>
      <c r="FCN175" s="195"/>
      <c r="FCO175" s="195"/>
      <c r="FCP175" s="195"/>
      <c r="FCQ175" s="195"/>
      <c r="FCR175" s="195"/>
      <c r="FCS175" s="195"/>
      <c r="FCT175" s="195"/>
      <c r="FCU175" s="195"/>
      <c r="FCV175" s="195"/>
      <c r="FCW175" s="195"/>
      <c r="FCX175" s="195"/>
      <c r="FCY175" s="195"/>
      <c r="FCZ175" s="195"/>
      <c r="FDA175" s="195"/>
      <c r="FDB175" s="195"/>
      <c r="FDC175" s="195"/>
      <c r="FDD175" s="195"/>
      <c r="FDE175" s="195"/>
      <c r="FDF175" s="195"/>
      <c r="FDG175" s="195"/>
      <c r="FDH175" s="195"/>
      <c r="FDI175" s="195"/>
      <c r="FDJ175" s="195"/>
      <c r="FDK175" s="195"/>
      <c r="FDL175" s="195"/>
      <c r="FDM175" s="195"/>
      <c r="FDN175" s="195"/>
      <c r="FDO175" s="195"/>
      <c r="FDP175" s="195"/>
      <c r="FDQ175" s="195"/>
      <c r="FDR175" s="195"/>
      <c r="FDS175" s="195"/>
      <c r="FDT175" s="195"/>
      <c r="FDU175" s="195"/>
      <c r="FDV175" s="195"/>
      <c r="FDW175" s="195"/>
      <c r="FDX175" s="195"/>
      <c r="FDY175" s="195"/>
      <c r="FDZ175" s="195"/>
      <c r="FEA175" s="195"/>
      <c r="FEB175" s="195"/>
      <c r="FEC175" s="195"/>
      <c r="FED175" s="195"/>
      <c r="FEE175" s="195"/>
      <c r="FEF175" s="195"/>
      <c r="FEG175" s="195"/>
      <c r="FEH175" s="195"/>
      <c r="FEI175" s="195"/>
      <c r="FEJ175" s="195"/>
      <c r="FEK175" s="195"/>
      <c r="FEL175" s="195"/>
      <c r="FEM175" s="195"/>
      <c r="FEN175" s="195"/>
      <c r="FEO175" s="195"/>
      <c r="FEP175" s="195"/>
      <c r="FEQ175" s="195"/>
      <c r="FER175" s="195"/>
      <c r="FES175" s="195"/>
      <c r="FET175" s="195"/>
      <c r="FEU175" s="195"/>
      <c r="FEV175" s="195"/>
      <c r="FEW175" s="195"/>
      <c r="FEX175" s="195"/>
      <c r="FEY175" s="195"/>
      <c r="FEZ175" s="195"/>
      <c r="FFA175" s="195"/>
      <c r="FFB175" s="195"/>
      <c r="FFC175" s="195"/>
      <c r="FFD175" s="195"/>
      <c r="FFE175" s="195"/>
      <c r="FFF175" s="195"/>
      <c r="FFG175" s="195"/>
      <c r="FFH175" s="195"/>
      <c r="FFI175" s="195"/>
      <c r="FFJ175" s="195"/>
      <c r="FFK175" s="195"/>
      <c r="FFL175" s="195"/>
      <c r="FFM175" s="195"/>
      <c r="FFN175" s="195"/>
      <c r="FFO175" s="195"/>
      <c r="FFP175" s="195"/>
      <c r="FFQ175" s="195"/>
      <c r="FFR175" s="195"/>
      <c r="FFS175" s="195"/>
      <c r="FFT175" s="195"/>
      <c r="FFU175" s="195"/>
      <c r="FFV175" s="195"/>
      <c r="FFW175" s="195"/>
      <c r="FFX175" s="195"/>
      <c r="FFY175" s="195"/>
      <c r="FFZ175" s="195"/>
      <c r="FGA175" s="195"/>
      <c r="FGB175" s="195"/>
      <c r="FGC175" s="195"/>
      <c r="FGD175" s="195"/>
      <c r="FGE175" s="195"/>
      <c r="FGF175" s="195"/>
      <c r="FGG175" s="195"/>
      <c r="FGH175" s="195"/>
      <c r="FGI175" s="195"/>
      <c r="FGJ175" s="195"/>
      <c r="FGK175" s="195"/>
      <c r="FGL175" s="195"/>
      <c r="FGM175" s="195"/>
      <c r="FGN175" s="195"/>
      <c r="FGO175" s="195"/>
      <c r="FGP175" s="195"/>
      <c r="FGQ175" s="195"/>
      <c r="FGR175" s="195"/>
      <c r="FGS175" s="195"/>
      <c r="FGT175" s="195"/>
      <c r="FGU175" s="195"/>
      <c r="FGV175" s="195"/>
      <c r="FGW175" s="195"/>
      <c r="FGX175" s="195"/>
      <c r="FGY175" s="195"/>
      <c r="FGZ175" s="195"/>
      <c r="FHA175" s="195"/>
      <c r="FHB175" s="195"/>
      <c r="FHC175" s="195"/>
      <c r="FHD175" s="195"/>
      <c r="FHE175" s="195"/>
      <c r="FHF175" s="195"/>
      <c r="FHG175" s="195"/>
      <c r="FHH175" s="195"/>
      <c r="FHI175" s="195"/>
      <c r="FHJ175" s="195"/>
      <c r="FHK175" s="195"/>
      <c r="FHL175" s="195"/>
      <c r="FHM175" s="195"/>
      <c r="FHN175" s="195"/>
      <c r="FHO175" s="195"/>
      <c r="FHP175" s="195"/>
      <c r="FHQ175" s="195"/>
      <c r="FHR175" s="195"/>
      <c r="FHS175" s="195"/>
      <c r="FHT175" s="195"/>
      <c r="FHU175" s="195"/>
      <c r="FHV175" s="195"/>
      <c r="FHW175" s="195"/>
      <c r="FHX175" s="195"/>
      <c r="FHY175" s="195"/>
      <c r="FHZ175" s="195"/>
      <c r="FIA175" s="195"/>
      <c r="FIB175" s="195"/>
      <c r="FIC175" s="195"/>
      <c r="FID175" s="195"/>
      <c r="FIE175" s="195"/>
      <c r="FIF175" s="195"/>
      <c r="FIG175" s="195"/>
      <c r="FIH175" s="195"/>
      <c r="FII175" s="195"/>
      <c r="FIJ175" s="195"/>
      <c r="FIK175" s="195"/>
      <c r="FIL175" s="195"/>
      <c r="FIM175" s="195"/>
      <c r="FIN175" s="195"/>
      <c r="FIO175" s="195"/>
      <c r="FIP175" s="195"/>
      <c r="FIQ175" s="195"/>
      <c r="FIR175" s="195"/>
      <c r="FIS175" s="195"/>
      <c r="FIT175" s="195"/>
      <c r="FIU175" s="195"/>
      <c r="FIV175" s="195"/>
      <c r="FIW175" s="195"/>
      <c r="FIX175" s="195"/>
      <c r="FIY175" s="195"/>
      <c r="FIZ175" s="195"/>
      <c r="FJA175" s="195"/>
      <c r="FJB175" s="195"/>
      <c r="FJC175" s="195"/>
      <c r="FJD175" s="195"/>
      <c r="FJE175" s="195"/>
      <c r="FJF175" s="195"/>
      <c r="FJG175" s="195"/>
      <c r="FJH175" s="195"/>
      <c r="FJI175" s="195"/>
      <c r="FJJ175" s="195"/>
      <c r="FJK175" s="195"/>
      <c r="FJL175" s="195"/>
      <c r="FJM175" s="195"/>
      <c r="FJN175" s="195"/>
      <c r="FJO175" s="195"/>
      <c r="FJP175" s="195"/>
      <c r="FJQ175" s="195"/>
      <c r="FJR175" s="195"/>
      <c r="FJS175" s="195"/>
      <c r="FJT175" s="195"/>
      <c r="FJU175" s="195"/>
      <c r="FJV175" s="195"/>
      <c r="FJW175" s="195"/>
      <c r="FJX175" s="195"/>
      <c r="FJY175" s="195"/>
      <c r="FJZ175" s="195"/>
      <c r="FKA175" s="195"/>
      <c r="FKB175" s="195"/>
      <c r="FKC175" s="195"/>
      <c r="FKD175" s="195"/>
      <c r="FKE175" s="195"/>
      <c r="FKF175" s="195"/>
      <c r="FKG175" s="195"/>
      <c r="FKH175" s="195"/>
      <c r="FKI175" s="195"/>
      <c r="FKJ175" s="195"/>
      <c r="FKK175" s="195"/>
      <c r="FKL175" s="195"/>
      <c r="FKM175" s="195"/>
      <c r="FKN175" s="195"/>
      <c r="FKO175" s="195"/>
      <c r="FKP175" s="195"/>
      <c r="FKQ175" s="195"/>
      <c r="FKR175" s="195"/>
      <c r="FKS175" s="195"/>
      <c r="FKT175" s="195"/>
      <c r="FKU175" s="195"/>
      <c r="FKV175" s="195"/>
      <c r="FKW175" s="195"/>
      <c r="FKX175" s="195"/>
      <c r="FKY175" s="195"/>
      <c r="FKZ175" s="195"/>
      <c r="FLA175" s="195"/>
      <c r="FLB175" s="195"/>
      <c r="FLC175" s="195"/>
      <c r="FLD175" s="195"/>
      <c r="FLE175" s="195"/>
      <c r="FLF175" s="195"/>
      <c r="FLG175" s="195"/>
      <c r="FLH175" s="195"/>
      <c r="FLI175" s="195"/>
      <c r="FLJ175" s="195"/>
      <c r="FLK175" s="195"/>
      <c r="FLL175" s="195"/>
      <c r="FLM175" s="195"/>
      <c r="FLN175" s="195"/>
      <c r="FLO175" s="195"/>
      <c r="FLP175" s="195"/>
      <c r="FLQ175" s="195"/>
      <c r="FLR175" s="195"/>
      <c r="FLS175" s="195"/>
      <c r="FLT175" s="195"/>
      <c r="FLU175" s="195"/>
      <c r="FLV175" s="195"/>
      <c r="FLW175" s="195"/>
      <c r="FLX175" s="195"/>
      <c r="FLY175" s="195"/>
      <c r="FLZ175" s="195"/>
      <c r="FMA175" s="195"/>
      <c r="FMB175" s="195"/>
      <c r="FMC175" s="195"/>
      <c r="FMD175" s="195"/>
      <c r="FME175" s="195"/>
      <c r="FMF175" s="195"/>
      <c r="FMG175" s="195"/>
      <c r="FMH175" s="195"/>
      <c r="FMI175" s="195"/>
      <c r="FMJ175" s="195"/>
      <c r="FMK175" s="195"/>
      <c r="FML175" s="195"/>
      <c r="FMM175" s="195"/>
      <c r="FMN175" s="195"/>
      <c r="FMO175" s="195"/>
      <c r="FMP175" s="195"/>
      <c r="FMQ175" s="195"/>
      <c r="FMR175" s="195"/>
      <c r="FMS175" s="195"/>
      <c r="FMT175" s="195"/>
      <c r="FMU175" s="195"/>
      <c r="FMV175" s="195"/>
      <c r="FMW175" s="195"/>
      <c r="FMX175" s="195"/>
      <c r="FMY175" s="195"/>
      <c r="FMZ175" s="195"/>
      <c r="FNA175" s="195"/>
      <c r="FNB175" s="195"/>
      <c r="FNC175" s="195"/>
      <c r="FND175" s="195"/>
      <c r="FNE175" s="195"/>
      <c r="FNF175" s="195"/>
      <c r="FNG175" s="195"/>
      <c r="FNH175" s="195"/>
      <c r="FNI175" s="195"/>
      <c r="FNJ175" s="195"/>
      <c r="FNK175" s="195"/>
      <c r="FNL175" s="195"/>
      <c r="FNM175" s="195"/>
      <c r="FNN175" s="195"/>
      <c r="FNO175" s="195"/>
      <c r="FNP175" s="195"/>
      <c r="FNQ175" s="195"/>
      <c r="FNR175" s="195"/>
      <c r="FNS175" s="195"/>
      <c r="FNT175" s="195"/>
      <c r="FNU175" s="195"/>
      <c r="FNV175" s="195"/>
      <c r="FNW175" s="195"/>
      <c r="FNX175" s="195"/>
      <c r="FNY175" s="195"/>
      <c r="FNZ175" s="195"/>
      <c r="FOA175" s="195"/>
      <c r="FOB175" s="195"/>
      <c r="FOC175" s="195"/>
      <c r="FOD175" s="195"/>
      <c r="FOE175" s="195"/>
      <c r="FOF175" s="195"/>
      <c r="FOG175" s="195"/>
      <c r="FOH175" s="195"/>
      <c r="FOI175" s="195"/>
      <c r="FOJ175" s="195"/>
      <c r="FOK175" s="195"/>
      <c r="FOL175" s="195"/>
      <c r="FOM175" s="195"/>
      <c r="FON175" s="195"/>
      <c r="FOO175" s="195"/>
      <c r="FOP175" s="195"/>
      <c r="FOQ175" s="195"/>
      <c r="FOR175" s="195"/>
      <c r="FOS175" s="195"/>
      <c r="FOT175" s="195"/>
      <c r="FOU175" s="195"/>
      <c r="FOV175" s="195"/>
      <c r="FOW175" s="195"/>
      <c r="FOX175" s="195"/>
      <c r="FOY175" s="195"/>
      <c r="FOZ175" s="195"/>
      <c r="FPA175" s="195"/>
      <c r="FPB175" s="195"/>
      <c r="FPC175" s="195"/>
      <c r="FPD175" s="195"/>
      <c r="FPE175" s="195"/>
      <c r="FPF175" s="195"/>
      <c r="FPG175" s="195"/>
      <c r="FPH175" s="195"/>
      <c r="FPI175" s="195"/>
      <c r="FPJ175" s="195"/>
      <c r="FPK175" s="195"/>
      <c r="FPL175" s="195"/>
      <c r="FPM175" s="195"/>
      <c r="FPN175" s="195"/>
      <c r="FPO175" s="195"/>
      <c r="FPP175" s="195"/>
      <c r="FPQ175" s="195"/>
      <c r="FPR175" s="195"/>
      <c r="FPS175" s="195"/>
      <c r="FPT175" s="195"/>
      <c r="FPU175" s="195"/>
      <c r="FPV175" s="195"/>
      <c r="FPW175" s="195"/>
      <c r="FPX175" s="195"/>
      <c r="FPY175" s="195"/>
      <c r="FPZ175" s="195"/>
      <c r="FQA175" s="195"/>
      <c r="FQB175" s="195"/>
      <c r="FQC175" s="195"/>
      <c r="FQD175" s="195"/>
      <c r="FQE175" s="195"/>
      <c r="FQF175" s="195"/>
      <c r="FQG175" s="195"/>
      <c r="FQH175" s="195"/>
      <c r="FQI175" s="195"/>
      <c r="FQJ175" s="195"/>
      <c r="FQK175" s="195"/>
      <c r="FQL175" s="195"/>
      <c r="FQM175" s="195"/>
      <c r="FQN175" s="195"/>
      <c r="FQO175" s="195"/>
      <c r="FQP175" s="195"/>
      <c r="FQQ175" s="195"/>
      <c r="FQR175" s="195"/>
      <c r="FQS175" s="195"/>
      <c r="FQT175" s="195"/>
      <c r="FQU175" s="195"/>
      <c r="FQV175" s="195"/>
      <c r="FQW175" s="195"/>
      <c r="FQX175" s="195"/>
      <c r="FQY175" s="195"/>
      <c r="FQZ175" s="195"/>
      <c r="FRA175" s="195"/>
      <c r="FRB175" s="195"/>
      <c r="FRC175" s="195"/>
      <c r="FRD175" s="195"/>
      <c r="FRE175" s="195"/>
      <c r="FRF175" s="195"/>
      <c r="FRG175" s="195"/>
      <c r="FRH175" s="195"/>
      <c r="FRI175" s="195"/>
      <c r="FRJ175" s="195"/>
      <c r="FRK175" s="195"/>
      <c r="FRL175" s="195"/>
      <c r="FRM175" s="195"/>
      <c r="FRN175" s="195"/>
      <c r="FRO175" s="195"/>
      <c r="FRP175" s="195"/>
      <c r="FRQ175" s="195"/>
      <c r="FRR175" s="195"/>
      <c r="FRS175" s="195"/>
      <c r="FRT175" s="195"/>
      <c r="FRU175" s="195"/>
      <c r="FRV175" s="195"/>
      <c r="FRW175" s="195"/>
      <c r="FRX175" s="195"/>
      <c r="FRY175" s="195"/>
      <c r="FRZ175" s="195"/>
      <c r="FSA175" s="195"/>
      <c r="FSB175" s="195"/>
      <c r="FSC175" s="195"/>
      <c r="FSD175" s="195"/>
      <c r="FSE175" s="195"/>
      <c r="FSF175" s="195"/>
      <c r="FSG175" s="195"/>
      <c r="FSH175" s="195"/>
      <c r="FSI175" s="195"/>
      <c r="FSJ175" s="195"/>
      <c r="FSK175" s="195"/>
      <c r="FSL175" s="195"/>
      <c r="FSM175" s="195"/>
      <c r="FSN175" s="195"/>
      <c r="FSO175" s="195"/>
      <c r="FSP175" s="195"/>
      <c r="FSQ175" s="195"/>
      <c r="FSR175" s="195"/>
      <c r="FSS175" s="195"/>
      <c r="FST175" s="195"/>
      <c r="FSU175" s="195"/>
      <c r="FSV175" s="195"/>
      <c r="FSW175" s="195"/>
      <c r="FSX175" s="195"/>
      <c r="FSY175" s="195"/>
      <c r="FSZ175" s="195"/>
      <c r="FTA175" s="195"/>
      <c r="FTB175" s="195"/>
      <c r="FTC175" s="195"/>
      <c r="FTD175" s="195"/>
      <c r="FTE175" s="195"/>
      <c r="FTF175" s="195"/>
      <c r="FTG175" s="195"/>
      <c r="FTH175" s="195"/>
      <c r="FTI175" s="195"/>
      <c r="FTJ175" s="195"/>
      <c r="FTK175" s="195"/>
      <c r="FTL175" s="195"/>
      <c r="FTM175" s="195"/>
      <c r="FTN175" s="195"/>
      <c r="FTO175" s="195"/>
      <c r="FTP175" s="195"/>
      <c r="FTQ175" s="195"/>
      <c r="FTR175" s="195"/>
      <c r="FTS175" s="195"/>
      <c r="FTT175" s="195"/>
      <c r="FTU175" s="195"/>
      <c r="FTV175" s="195"/>
      <c r="FTW175" s="195"/>
      <c r="FTX175" s="195"/>
      <c r="FTY175" s="195"/>
      <c r="FTZ175" s="195"/>
      <c r="FUA175" s="195"/>
      <c r="FUB175" s="195"/>
      <c r="FUC175" s="195"/>
      <c r="FUD175" s="195"/>
      <c r="FUE175" s="195"/>
      <c r="FUF175" s="195"/>
      <c r="FUG175" s="195"/>
      <c r="FUH175" s="195"/>
      <c r="FUI175" s="195"/>
      <c r="FUJ175" s="195"/>
      <c r="FUK175" s="195"/>
      <c r="FUL175" s="195"/>
      <c r="FUM175" s="195"/>
      <c r="FUN175" s="195"/>
      <c r="FUO175" s="195"/>
      <c r="FUP175" s="195"/>
      <c r="FUQ175" s="195"/>
      <c r="FUR175" s="195"/>
      <c r="FUS175" s="195"/>
      <c r="FUT175" s="195"/>
      <c r="FUU175" s="195"/>
      <c r="FUV175" s="195"/>
      <c r="FUW175" s="195"/>
      <c r="FUX175" s="195"/>
      <c r="FUY175" s="195"/>
      <c r="FUZ175" s="195"/>
      <c r="FVA175" s="195"/>
      <c r="FVB175" s="195"/>
      <c r="FVC175" s="195"/>
      <c r="FVD175" s="195"/>
      <c r="FVE175" s="195"/>
      <c r="FVF175" s="195"/>
      <c r="FVG175" s="195"/>
      <c r="FVH175" s="195"/>
      <c r="FVI175" s="195"/>
      <c r="FVJ175" s="195"/>
      <c r="FVK175" s="195"/>
      <c r="FVL175" s="195"/>
      <c r="FVM175" s="195"/>
      <c r="FVN175" s="195"/>
      <c r="FVO175" s="195"/>
      <c r="FVP175" s="195"/>
      <c r="FVQ175" s="195"/>
      <c r="FVR175" s="195"/>
      <c r="FVS175" s="195"/>
      <c r="FVT175" s="195"/>
      <c r="FVU175" s="195"/>
      <c r="FVV175" s="195"/>
      <c r="FVW175" s="195"/>
      <c r="FVX175" s="195"/>
      <c r="FVY175" s="195"/>
      <c r="FVZ175" s="195"/>
      <c r="FWA175" s="195"/>
      <c r="FWB175" s="195"/>
      <c r="FWC175" s="195"/>
      <c r="FWD175" s="195"/>
      <c r="FWE175" s="195"/>
      <c r="FWF175" s="195"/>
      <c r="FWG175" s="195"/>
      <c r="FWH175" s="195"/>
      <c r="FWI175" s="195"/>
      <c r="FWJ175" s="195"/>
      <c r="FWK175" s="195"/>
      <c r="FWL175" s="195"/>
      <c r="FWM175" s="195"/>
      <c r="FWN175" s="195"/>
      <c r="FWO175" s="195"/>
      <c r="FWP175" s="195"/>
      <c r="FWQ175" s="195"/>
      <c r="FWR175" s="195"/>
      <c r="FWS175" s="195"/>
      <c r="FWT175" s="195"/>
      <c r="FWU175" s="195"/>
      <c r="FWV175" s="195"/>
      <c r="FWW175" s="195"/>
      <c r="FWX175" s="195"/>
      <c r="FWY175" s="195"/>
      <c r="FWZ175" s="195"/>
      <c r="FXA175" s="195"/>
      <c r="FXB175" s="195"/>
      <c r="FXC175" s="195"/>
      <c r="FXD175" s="195"/>
      <c r="FXE175" s="195"/>
      <c r="FXF175" s="195"/>
      <c r="FXG175" s="195"/>
      <c r="FXH175" s="195"/>
      <c r="FXI175" s="195"/>
      <c r="FXJ175" s="195"/>
      <c r="FXK175" s="195"/>
      <c r="FXL175" s="195"/>
      <c r="FXM175" s="195"/>
      <c r="FXN175" s="195"/>
      <c r="FXO175" s="195"/>
      <c r="FXP175" s="195"/>
      <c r="FXQ175" s="195"/>
      <c r="FXR175" s="195"/>
      <c r="FXS175" s="195"/>
      <c r="FXT175" s="195"/>
      <c r="FXU175" s="195"/>
      <c r="FXV175" s="195"/>
      <c r="FXW175" s="195"/>
      <c r="FXX175" s="195"/>
      <c r="FXY175" s="195"/>
      <c r="FXZ175" s="195"/>
      <c r="FYA175" s="195"/>
      <c r="FYB175" s="195"/>
      <c r="FYC175" s="195"/>
      <c r="FYD175" s="195"/>
      <c r="FYE175" s="195"/>
      <c r="FYF175" s="195"/>
      <c r="FYG175" s="195"/>
      <c r="FYH175" s="195"/>
      <c r="FYI175" s="195"/>
      <c r="FYJ175" s="195"/>
      <c r="FYK175" s="195"/>
      <c r="FYL175" s="195"/>
      <c r="FYM175" s="195"/>
      <c r="FYN175" s="195"/>
      <c r="FYO175" s="195"/>
      <c r="FYP175" s="195"/>
      <c r="FYQ175" s="195"/>
      <c r="FYR175" s="195"/>
      <c r="FYS175" s="195"/>
      <c r="FYT175" s="195"/>
      <c r="FYU175" s="195"/>
      <c r="FYV175" s="195"/>
      <c r="FYW175" s="195"/>
      <c r="FYX175" s="195"/>
      <c r="FYY175" s="195"/>
      <c r="FYZ175" s="195"/>
      <c r="FZA175" s="195"/>
      <c r="FZB175" s="195"/>
      <c r="FZC175" s="195"/>
      <c r="FZD175" s="195"/>
      <c r="FZE175" s="195"/>
      <c r="FZF175" s="195"/>
      <c r="FZG175" s="195"/>
      <c r="FZH175" s="195"/>
      <c r="FZI175" s="195"/>
      <c r="FZJ175" s="195"/>
      <c r="FZK175" s="195"/>
      <c r="FZL175" s="195"/>
      <c r="FZM175" s="195"/>
      <c r="FZN175" s="195"/>
      <c r="FZO175" s="195"/>
      <c r="FZP175" s="195"/>
      <c r="FZQ175" s="195"/>
      <c r="FZR175" s="195"/>
      <c r="FZS175" s="195"/>
      <c r="FZT175" s="195"/>
      <c r="FZU175" s="195"/>
      <c r="FZV175" s="195"/>
      <c r="FZW175" s="195"/>
      <c r="FZX175" s="195"/>
      <c r="FZY175" s="195"/>
      <c r="FZZ175" s="195"/>
      <c r="GAA175" s="195"/>
      <c r="GAB175" s="195"/>
      <c r="GAC175" s="195"/>
      <c r="GAD175" s="195"/>
      <c r="GAE175" s="195"/>
      <c r="GAF175" s="195"/>
      <c r="GAG175" s="195"/>
      <c r="GAH175" s="195"/>
      <c r="GAI175" s="195"/>
      <c r="GAJ175" s="195"/>
      <c r="GAK175" s="195"/>
      <c r="GAL175" s="195"/>
      <c r="GAM175" s="195"/>
      <c r="GAN175" s="195"/>
      <c r="GAO175" s="195"/>
      <c r="GAP175" s="195"/>
      <c r="GAQ175" s="195"/>
      <c r="GAR175" s="195"/>
      <c r="GAS175" s="195"/>
      <c r="GAT175" s="195"/>
      <c r="GAU175" s="195"/>
      <c r="GAV175" s="195"/>
      <c r="GAW175" s="195"/>
      <c r="GAX175" s="195"/>
      <c r="GAY175" s="195"/>
      <c r="GAZ175" s="195"/>
      <c r="GBA175" s="195"/>
      <c r="GBB175" s="195"/>
      <c r="GBC175" s="195"/>
      <c r="GBD175" s="195"/>
      <c r="GBE175" s="195"/>
      <c r="GBF175" s="195"/>
      <c r="GBG175" s="195"/>
      <c r="GBH175" s="195"/>
      <c r="GBI175" s="195"/>
      <c r="GBJ175" s="195"/>
      <c r="GBK175" s="195"/>
      <c r="GBL175" s="195"/>
      <c r="GBM175" s="195"/>
      <c r="GBN175" s="195"/>
      <c r="GBO175" s="195"/>
      <c r="GBP175" s="195"/>
      <c r="GBQ175" s="195"/>
      <c r="GBR175" s="195"/>
      <c r="GBS175" s="195"/>
      <c r="GBT175" s="195"/>
      <c r="GBU175" s="195"/>
      <c r="GBV175" s="195"/>
      <c r="GBW175" s="195"/>
      <c r="GBX175" s="195"/>
      <c r="GBY175" s="195"/>
      <c r="GBZ175" s="195"/>
      <c r="GCA175" s="195"/>
      <c r="GCB175" s="195"/>
      <c r="GCC175" s="195"/>
      <c r="GCD175" s="195"/>
      <c r="GCE175" s="195"/>
      <c r="GCF175" s="195"/>
      <c r="GCG175" s="195"/>
      <c r="GCH175" s="195"/>
      <c r="GCI175" s="195"/>
      <c r="GCJ175" s="195"/>
      <c r="GCK175" s="195"/>
      <c r="GCL175" s="195"/>
      <c r="GCM175" s="195"/>
      <c r="GCN175" s="195"/>
      <c r="GCO175" s="195"/>
      <c r="GCP175" s="195"/>
      <c r="GCQ175" s="195"/>
      <c r="GCR175" s="195"/>
      <c r="GCS175" s="195"/>
      <c r="GCT175" s="195"/>
      <c r="GCU175" s="195"/>
      <c r="GCV175" s="195"/>
      <c r="GCW175" s="195"/>
      <c r="GCX175" s="195"/>
      <c r="GCY175" s="195"/>
      <c r="GCZ175" s="195"/>
      <c r="GDA175" s="195"/>
      <c r="GDB175" s="195"/>
      <c r="GDC175" s="195"/>
      <c r="GDD175" s="195"/>
      <c r="GDE175" s="195"/>
      <c r="GDF175" s="195"/>
      <c r="GDG175" s="195"/>
      <c r="GDH175" s="195"/>
      <c r="GDI175" s="195"/>
      <c r="GDJ175" s="195"/>
      <c r="GDK175" s="195"/>
      <c r="GDL175" s="195"/>
      <c r="GDM175" s="195"/>
      <c r="GDN175" s="195"/>
      <c r="GDO175" s="195"/>
      <c r="GDP175" s="195"/>
      <c r="GDQ175" s="195"/>
      <c r="GDR175" s="195"/>
      <c r="GDS175" s="195"/>
      <c r="GDT175" s="195"/>
      <c r="GDU175" s="195"/>
      <c r="GDV175" s="195"/>
      <c r="GDW175" s="195"/>
      <c r="GDX175" s="195"/>
      <c r="GDY175" s="195"/>
      <c r="GDZ175" s="195"/>
      <c r="GEA175" s="195"/>
      <c r="GEB175" s="195"/>
      <c r="GEC175" s="195"/>
      <c r="GED175" s="195"/>
      <c r="GEE175" s="195"/>
      <c r="GEF175" s="195"/>
      <c r="GEG175" s="195"/>
      <c r="GEH175" s="195"/>
      <c r="GEI175" s="195"/>
      <c r="GEJ175" s="195"/>
      <c r="GEK175" s="195"/>
      <c r="GEL175" s="195"/>
      <c r="GEM175" s="195"/>
      <c r="GEN175" s="195"/>
      <c r="GEO175" s="195"/>
      <c r="GEP175" s="195"/>
      <c r="GEQ175" s="195"/>
      <c r="GER175" s="195"/>
      <c r="GES175" s="195"/>
      <c r="GET175" s="195"/>
      <c r="GEU175" s="195"/>
      <c r="GEV175" s="195"/>
      <c r="GEW175" s="195"/>
      <c r="GEX175" s="195"/>
      <c r="GEY175" s="195"/>
      <c r="GEZ175" s="195"/>
      <c r="GFA175" s="195"/>
      <c r="GFB175" s="195"/>
      <c r="GFC175" s="195"/>
      <c r="GFD175" s="195"/>
      <c r="GFE175" s="195"/>
      <c r="GFF175" s="195"/>
      <c r="GFG175" s="195"/>
      <c r="GFH175" s="195"/>
      <c r="GFI175" s="195"/>
      <c r="GFJ175" s="195"/>
      <c r="GFK175" s="195"/>
      <c r="GFL175" s="195"/>
      <c r="GFM175" s="195"/>
      <c r="GFN175" s="195"/>
      <c r="GFO175" s="195"/>
      <c r="GFP175" s="195"/>
      <c r="GFQ175" s="195"/>
      <c r="GFR175" s="195"/>
      <c r="GFS175" s="195"/>
      <c r="GFT175" s="195"/>
      <c r="GFU175" s="195"/>
      <c r="GFV175" s="195"/>
      <c r="GFW175" s="195"/>
      <c r="GFX175" s="195"/>
      <c r="GFY175" s="195"/>
      <c r="GFZ175" s="195"/>
      <c r="GGA175" s="195"/>
      <c r="GGB175" s="195"/>
      <c r="GGC175" s="195"/>
      <c r="GGD175" s="195"/>
      <c r="GGE175" s="195"/>
      <c r="GGF175" s="195"/>
      <c r="GGG175" s="195"/>
      <c r="GGH175" s="195"/>
      <c r="GGI175" s="195"/>
      <c r="GGJ175" s="195"/>
      <c r="GGK175" s="195"/>
      <c r="GGL175" s="195"/>
      <c r="GGM175" s="195"/>
      <c r="GGN175" s="195"/>
      <c r="GGO175" s="195"/>
      <c r="GGP175" s="195"/>
      <c r="GGQ175" s="195"/>
      <c r="GGR175" s="195"/>
      <c r="GGS175" s="195"/>
      <c r="GGT175" s="195"/>
      <c r="GGU175" s="195"/>
      <c r="GGV175" s="195"/>
      <c r="GGW175" s="195"/>
      <c r="GGX175" s="195"/>
      <c r="GGY175" s="195"/>
      <c r="GGZ175" s="195"/>
      <c r="GHA175" s="195"/>
      <c r="GHB175" s="195"/>
      <c r="GHC175" s="195"/>
      <c r="GHD175" s="195"/>
      <c r="GHE175" s="195"/>
      <c r="GHF175" s="195"/>
      <c r="GHG175" s="195"/>
      <c r="GHH175" s="195"/>
      <c r="GHI175" s="195"/>
      <c r="GHJ175" s="195"/>
      <c r="GHK175" s="195"/>
      <c r="GHL175" s="195"/>
      <c r="GHM175" s="195"/>
      <c r="GHN175" s="195"/>
      <c r="GHO175" s="195"/>
      <c r="GHP175" s="195"/>
      <c r="GHQ175" s="195"/>
      <c r="GHR175" s="195"/>
      <c r="GHS175" s="195"/>
      <c r="GHT175" s="195"/>
      <c r="GHU175" s="195"/>
      <c r="GHV175" s="195"/>
      <c r="GHW175" s="195"/>
      <c r="GHX175" s="195"/>
      <c r="GHY175" s="195"/>
      <c r="GHZ175" s="195"/>
      <c r="GIA175" s="195"/>
      <c r="GIB175" s="195"/>
      <c r="GIC175" s="195"/>
      <c r="GID175" s="195"/>
      <c r="GIE175" s="195"/>
      <c r="GIF175" s="195"/>
      <c r="GIG175" s="195"/>
      <c r="GIH175" s="195"/>
      <c r="GII175" s="195"/>
      <c r="GIJ175" s="195"/>
      <c r="GIK175" s="195"/>
      <c r="GIL175" s="195"/>
      <c r="GIM175" s="195"/>
      <c r="GIN175" s="195"/>
      <c r="GIO175" s="195"/>
      <c r="GIP175" s="195"/>
      <c r="GIQ175" s="195"/>
      <c r="GIR175" s="195"/>
      <c r="GIS175" s="195"/>
      <c r="GIT175" s="195"/>
      <c r="GIU175" s="195"/>
      <c r="GIV175" s="195"/>
      <c r="GIW175" s="195"/>
      <c r="GIX175" s="195"/>
      <c r="GIY175" s="195"/>
      <c r="GIZ175" s="195"/>
      <c r="GJA175" s="195"/>
      <c r="GJB175" s="195"/>
      <c r="GJC175" s="195"/>
      <c r="GJD175" s="195"/>
      <c r="GJE175" s="195"/>
      <c r="GJF175" s="195"/>
      <c r="GJG175" s="195"/>
      <c r="GJH175" s="195"/>
      <c r="GJI175" s="195"/>
      <c r="GJJ175" s="195"/>
      <c r="GJK175" s="195"/>
      <c r="GJL175" s="195"/>
      <c r="GJM175" s="195"/>
      <c r="GJN175" s="195"/>
      <c r="GJO175" s="195"/>
      <c r="GJP175" s="195"/>
      <c r="GJQ175" s="195"/>
      <c r="GJR175" s="195"/>
      <c r="GJS175" s="195"/>
      <c r="GJT175" s="195"/>
      <c r="GJU175" s="195"/>
      <c r="GJV175" s="195"/>
      <c r="GJW175" s="195"/>
      <c r="GJX175" s="195"/>
      <c r="GJY175" s="195"/>
      <c r="GJZ175" s="195"/>
      <c r="GKA175" s="195"/>
      <c r="GKB175" s="195"/>
      <c r="GKC175" s="195"/>
      <c r="GKD175" s="195"/>
      <c r="GKE175" s="195"/>
      <c r="GKF175" s="195"/>
      <c r="GKG175" s="195"/>
      <c r="GKH175" s="195"/>
      <c r="GKI175" s="195"/>
      <c r="GKJ175" s="195"/>
      <c r="GKK175" s="195"/>
      <c r="GKL175" s="195"/>
      <c r="GKM175" s="195"/>
      <c r="GKN175" s="195"/>
      <c r="GKO175" s="195"/>
      <c r="GKP175" s="195"/>
      <c r="GKQ175" s="195"/>
      <c r="GKR175" s="195"/>
      <c r="GKS175" s="195"/>
      <c r="GKT175" s="195"/>
      <c r="GKU175" s="195"/>
      <c r="GKV175" s="195"/>
      <c r="GKW175" s="195"/>
      <c r="GKX175" s="195"/>
      <c r="GKY175" s="195"/>
      <c r="GKZ175" s="195"/>
      <c r="GLA175" s="195"/>
      <c r="GLB175" s="195"/>
      <c r="GLC175" s="195"/>
      <c r="GLD175" s="195"/>
      <c r="GLE175" s="195"/>
      <c r="GLF175" s="195"/>
      <c r="GLG175" s="195"/>
      <c r="GLH175" s="195"/>
      <c r="GLI175" s="195"/>
      <c r="GLJ175" s="195"/>
      <c r="GLK175" s="195"/>
      <c r="GLL175" s="195"/>
      <c r="GLM175" s="195"/>
      <c r="GLN175" s="195"/>
      <c r="GLO175" s="195"/>
      <c r="GLP175" s="195"/>
      <c r="GLQ175" s="195"/>
      <c r="GLR175" s="195"/>
      <c r="GLS175" s="195"/>
      <c r="GLT175" s="195"/>
      <c r="GLU175" s="195"/>
      <c r="GLV175" s="195"/>
      <c r="GLW175" s="195"/>
      <c r="GLX175" s="195"/>
      <c r="GLY175" s="195"/>
      <c r="GLZ175" s="195"/>
      <c r="GMA175" s="195"/>
      <c r="GMB175" s="195"/>
      <c r="GMC175" s="195"/>
      <c r="GMD175" s="195"/>
      <c r="GME175" s="195"/>
      <c r="GMF175" s="195"/>
      <c r="GMG175" s="195"/>
      <c r="GMH175" s="195"/>
      <c r="GMI175" s="195"/>
      <c r="GMJ175" s="195"/>
      <c r="GMK175" s="195"/>
      <c r="GML175" s="195"/>
      <c r="GMM175" s="195"/>
      <c r="GMN175" s="195"/>
      <c r="GMO175" s="195"/>
      <c r="GMP175" s="195"/>
      <c r="GMQ175" s="195"/>
      <c r="GMR175" s="195"/>
      <c r="GMS175" s="195"/>
      <c r="GMT175" s="195"/>
      <c r="GMU175" s="195"/>
      <c r="GMV175" s="195"/>
      <c r="GMW175" s="195"/>
      <c r="GMX175" s="195"/>
      <c r="GMY175" s="195"/>
      <c r="GMZ175" s="195"/>
      <c r="GNA175" s="195"/>
      <c r="GNB175" s="195"/>
      <c r="GNC175" s="195"/>
      <c r="GND175" s="195"/>
      <c r="GNE175" s="195"/>
      <c r="GNF175" s="195"/>
      <c r="GNG175" s="195"/>
      <c r="GNH175" s="195"/>
      <c r="GNI175" s="195"/>
      <c r="GNJ175" s="195"/>
      <c r="GNK175" s="195"/>
      <c r="GNL175" s="195"/>
      <c r="GNM175" s="195"/>
      <c r="GNN175" s="195"/>
      <c r="GNO175" s="195"/>
      <c r="GNP175" s="195"/>
      <c r="GNQ175" s="195"/>
      <c r="GNR175" s="195"/>
      <c r="GNS175" s="195"/>
      <c r="GNT175" s="195"/>
      <c r="GNU175" s="195"/>
      <c r="GNV175" s="195"/>
      <c r="GNW175" s="195"/>
      <c r="GNX175" s="195"/>
      <c r="GNY175" s="195"/>
      <c r="GNZ175" s="195"/>
      <c r="GOA175" s="195"/>
      <c r="GOB175" s="195"/>
      <c r="GOC175" s="195"/>
      <c r="GOD175" s="195"/>
      <c r="GOE175" s="195"/>
      <c r="GOF175" s="195"/>
      <c r="GOG175" s="195"/>
      <c r="GOH175" s="195"/>
      <c r="GOI175" s="195"/>
      <c r="GOJ175" s="195"/>
      <c r="GOK175" s="195"/>
      <c r="GOL175" s="195"/>
      <c r="GOM175" s="195"/>
      <c r="GON175" s="195"/>
      <c r="GOO175" s="195"/>
      <c r="GOP175" s="195"/>
      <c r="GOQ175" s="195"/>
      <c r="GOR175" s="195"/>
      <c r="GOS175" s="195"/>
      <c r="GOT175" s="195"/>
      <c r="GOU175" s="195"/>
      <c r="GOV175" s="195"/>
      <c r="GOW175" s="195"/>
      <c r="GOX175" s="195"/>
      <c r="GOY175" s="195"/>
      <c r="GOZ175" s="195"/>
      <c r="GPA175" s="195"/>
      <c r="GPB175" s="195"/>
      <c r="GPC175" s="195"/>
      <c r="GPD175" s="195"/>
      <c r="GPE175" s="195"/>
      <c r="GPF175" s="195"/>
      <c r="GPG175" s="195"/>
      <c r="GPH175" s="195"/>
      <c r="GPI175" s="195"/>
      <c r="GPJ175" s="195"/>
      <c r="GPK175" s="195"/>
      <c r="GPL175" s="195"/>
      <c r="GPM175" s="195"/>
      <c r="GPN175" s="195"/>
      <c r="GPO175" s="195"/>
      <c r="GPP175" s="195"/>
      <c r="GPQ175" s="195"/>
      <c r="GPR175" s="195"/>
      <c r="GPS175" s="195"/>
      <c r="GPT175" s="195"/>
      <c r="GPU175" s="195"/>
      <c r="GPV175" s="195"/>
      <c r="GPW175" s="195"/>
      <c r="GPX175" s="195"/>
      <c r="GPY175" s="195"/>
      <c r="GPZ175" s="195"/>
      <c r="GQA175" s="195"/>
      <c r="GQB175" s="195"/>
      <c r="GQC175" s="195"/>
      <c r="GQD175" s="195"/>
      <c r="GQE175" s="195"/>
      <c r="GQF175" s="195"/>
      <c r="GQG175" s="195"/>
      <c r="GQH175" s="195"/>
      <c r="GQI175" s="195"/>
      <c r="GQJ175" s="195"/>
      <c r="GQK175" s="195"/>
      <c r="GQL175" s="195"/>
      <c r="GQM175" s="195"/>
      <c r="GQN175" s="195"/>
      <c r="GQO175" s="195"/>
      <c r="GQP175" s="195"/>
      <c r="GQQ175" s="195"/>
      <c r="GQR175" s="195"/>
      <c r="GQS175" s="195"/>
      <c r="GQT175" s="195"/>
      <c r="GQU175" s="195"/>
      <c r="GQV175" s="195"/>
      <c r="GQW175" s="195"/>
      <c r="GQX175" s="195"/>
      <c r="GQY175" s="195"/>
      <c r="GQZ175" s="195"/>
      <c r="GRA175" s="195"/>
      <c r="GRB175" s="195"/>
      <c r="GRC175" s="195"/>
      <c r="GRD175" s="195"/>
      <c r="GRE175" s="195"/>
      <c r="GRF175" s="195"/>
      <c r="GRG175" s="195"/>
      <c r="GRH175" s="195"/>
      <c r="GRI175" s="195"/>
      <c r="GRJ175" s="195"/>
      <c r="GRK175" s="195"/>
      <c r="GRL175" s="195"/>
      <c r="GRM175" s="195"/>
      <c r="GRN175" s="195"/>
      <c r="GRO175" s="195"/>
      <c r="GRP175" s="195"/>
      <c r="GRQ175" s="195"/>
      <c r="GRR175" s="195"/>
      <c r="GRS175" s="195"/>
      <c r="GRT175" s="195"/>
      <c r="GRU175" s="195"/>
      <c r="GRV175" s="195"/>
      <c r="GRW175" s="195"/>
      <c r="GRX175" s="195"/>
      <c r="GRY175" s="195"/>
      <c r="GRZ175" s="195"/>
      <c r="GSA175" s="195"/>
      <c r="GSB175" s="195"/>
      <c r="GSC175" s="195"/>
      <c r="GSD175" s="195"/>
      <c r="GSE175" s="195"/>
      <c r="GSF175" s="195"/>
      <c r="GSG175" s="195"/>
      <c r="GSH175" s="195"/>
      <c r="GSI175" s="195"/>
      <c r="GSJ175" s="195"/>
      <c r="GSK175" s="195"/>
      <c r="GSL175" s="195"/>
      <c r="GSM175" s="195"/>
      <c r="GSN175" s="195"/>
      <c r="GSO175" s="195"/>
      <c r="GSP175" s="195"/>
      <c r="GSQ175" s="195"/>
      <c r="GSR175" s="195"/>
      <c r="GSS175" s="195"/>
      <c r="GST175" s="195"/>
      <c r="GSU175" s="195"/>
      <c r="GSV175" s="195"/>
      <c r="GSW175" s="195"/>
      <c r="GSX175" s="195"/>
      <c r="GSY175" s="195"/>
      <c r="GSZ175" s="195"/>
      <c r="GTA175" s="195"/>
      <c r="GTB175" s="195"/>
      <c r="GTC175" s="195"/>
      <c r="GTD175" s="195"/>
      <c r="GTE175" s="195"/>
      <c r="GTF175" s="195"/>
      <c r="GTG175" s="195"/>
      <c r="GTH175" s="195"/>
      <c r="GTI175" s="195"/>
      <c r="GTJ175" s="195"/>
      <c r="GTK175" s="195"/>
      <c r="GTL175" s="195"/>
      <c r="GTM175" s="195"/>
      <c r="GTN175" s="195"/>
      <c r="GTO175" s="195"/>
      <c r="GTP175" s="195"/>
      <c r="GTQ175" s="195"/>
      <c r="GTR175" s="195"/>
      <c r="GTS175" s="195"/>
      <c r="GTT175" s="195"/>
      <c r="GTU175" s="195"/>
      <c r="GTV175" s="195"/>
      <c r="GTW175" s="195"/>
      <c r="GTX175" s="195"/>
      <c r="GTY175" s="195"/>
      <c r="GTZ175" s="195"/>
      <c r="GUA175" s="195"/>
      <c r="GUB175" s="195"/>
      <c r="GUC175" s="195"/>
      <c r="GUD175" s="195"/>
      <c r="GUE175" s="195"/>
      <c r="GUF175" s="195"/>
      <c r="GUG175" s="195"/>
      <c r="GUH175" s="195"/>
      <c r="GUI175" s="195"/>
      <c r="GUJ175" s="195"/>
      <c r="GUK175" s="195"/>
      <c r="GUL175" s="195"/>
      <c r="GUM175" s="195"/>
      <c r="GUN175" s="195"/>
      <c r="GUO175" s="195"/>
      <c r="GUP175" s="195"/>
      <c r="GUQ175" s="195"/>
      <c r="GUR175" s="195"/>
      <c r="GUS175" s="195"/>
      <c r="GUT175" s="195"/>
      <c r="GUU175" s="195"/>
      <c r="GUV175" s="195"/>
      <c r="GUW175" s="195"/>
      <c r="GUX175" s="195"/>
      <c r="GUY175" s="195"/>
      <c r="GUZ175" s="195"/>
      <c r="GVA175" s="195"/>
      <c r="GVB175" s="195"/>
      <c r="GVC175" s="195"/>
      <c r="GVD175" s="195"/>
      <c r="GVE175" s="195"/>
      <c r="GVF175" s="195"/>
      <c r="GVG175" s="195"/>
      <c r="GVH175" s="195"/>
      <c r="GVI175" s="195"/>
      <c r="GVJ175" s="195"/>
      <c r="GVK175" s="195"/>
      <c r="GVL175" s="195"/>
      <c r="GVM175" s="195"/>
      <c r="GVN175" s="195"/>
      <c r="GVO175" s="195"/>
      <c r="GVP175" s="195"/>
      <c r="GVQ175" s="195"/>
      <c r="GVR175" s="195"/>
      <c r="GVS175" s="195"/>
      <c r="GVT175" s="195"/>
      <c r="GVU175" s="195"/>
      <c r="GVV175" s="195"/>
      <c r="GVW175" s="195"/>
      <c r="GVX175" s="195"/>
      <c r="GVY175" s="195"/>
      <c r="GVZ175" s="195"/>
      <c r="GWA175" s="195"/>
      <c r="GWB175" s="195"/>
      <c r="GWC175" s="195"/>
      <c r="GWD175" s="195"/>
      <c r="GWE175" s="195"/>
      <c r="GWF175" s="195"/>
      <c r="GWG175" s="195"/>
      <c r="GWH175" s="195"/>
      <c r="GWI175" s="195"/>
      <c r="GWJ175" s="195"/>
      <c r="GWK175" s="195"/>
      <c r="GWL175" s="195"/>
      <c r="GWM175" s="195"/>
      <c r="GWN175" s="195"/>
      <c r="GWO175" s="195"/>
      <c r="GWP175" s="195"/>
      <c r="GWQ175" s="195"/>
      <c r="GWR175" s="195"/>
      <c r="GWS175" s="195"/>
      <c r="GWT175" s="195"/>
      <c r="GWU175" s="195"/>
      <c r="GWV175" s="195"/>
      <c r="GWW175" s="195"/>
      <c r="GWX175" s="195"/>
      <c r="GWY175" s="195"/>
      <c r="GWZ175" s="195"/>
      <c r="GXA175" s="195"/>
      <c r="GXB175" s="195"/>
      <c r="GXC175" s="195"/>
      <c r="GXD175" s="195"/>
      <c r="GXE175" s="195"/>
      <c r="GXF175" s="195"/>
      <c r="GXG175" s="195"/>
      <c r="GXH175" s="195"/>
      <c r="GXI175" s="195"/>
      <c r="GXJ175" s="195"/>
      <c r="GXK175" s="195"/>
      <c r="GXL175" s="195"/>
      <c r="GXM175" s="195"/>
      <c r="GXN175" s="195"/>
      <c r="GXO175" s="195"/>
      <c r="GXP175" s="195"/>
      <c r="GXQ175" s="195"/>
      <c r="GXR175" s="195"/>
      <c r="GXS175" s="195"/>
      <c r="GXT175" s="195"/>
      <c r="GXU175" s="195"/>
      <c r="GXV175" s="195"/>
      <c r="GXW175" s="195"/>
      <c r="GXX175" s="195"/>
      <c r="GXY175" s="195"/>
      <c r="GXZ175" s="195"/>
      <c r="GYA175" s="195"/>
      <c r="GYB175" s="195"/>
      <c r="GYC175" s="195"/>
      <c r="GYD175" s="195"/>
      <c r="GYE175" s="195"/>
      <c r="GYF175" s="195"/>
      <c r="GYG175" s="195"/>
      <c r="GYH175" s="195"/>
      <c r="GYI175" s="195"/>
      <c r="GYJ175" s="195"/>
      <c r="GYK175" s="195"/>
      <c r="GYL175" s="195"/>
      <c r="GYM175" s="195"/>
      <c r="GYN175" s="195"/>
      <c r="GYO175" s="195"/>
      <c r="GYP175" s="195"/>
      <c r="GYQ175" s="195"/>
      <c r="GYR175" s="195"/>
      <c r="GYS175" s="195"/>
      <c r="GYT175" s="195"/>
      <c r="GYU175" s="195"/>
      <c r="GYV175" s="195"/>
      <c r="GYW175" s="195"/>
      <c r="GYX175" s="195"/>
      <c r="GYY175" s="195"/>
      <c r="GYZ175" s="195"/>
      <c r="GZA175" s="195"/>
      <c r="GZB175" s="195"/>
      <c r="GZC175" s="195"/>
      <c r="GZD175" s="195"/>
      <c r="GZE175" s="195"/>
      <c r="GZF175" s="195"/>
      <c r="GZG175" s="195"/>
      <c r="GZH175" s="195"/>
      <c r="GZI175" s="195"/>
      <c r="GZJ175" s="195"/>
      <c r="GZK175" s="195"/>
      <c r="GZL175" s="195"/>
      <c r="GZM175" s="195"/>
      <c r="GZN175" s="195"/>
      <c r="GZO175" s="195"/>
      <c r="GZP175" s="195"/>
      <c r="GZQ175" s="195"/>
      <c r="GZR175" s="195"/>
      <c r="GZS175" s="195"/>
      <c r="GZT175" s="195"/>
      <c r="GZU175" s="195"/>
      <c r="GZV175" s="195"/>
      <c r="GZW175" s="195"/>
      <c r="GZX175" s="195"/>
      <c r="GZY175" s="195"/>
      <c r="GZZ175" s="195"/>
      <c r="HAA175" s="195"/>
      <c r="HAB175" s="195"/>
      <c r="HAC175" s="195"/>
      <c r="HAD175" s="195"/>
      <c r="HAE175" s="195"/>
      <c r="HAF175" s="195"/>
      <c r="HAG175" s="195"/>
      <c r="HAH175" s="195"/>
      <c r="HAI175" s="195"/>
      <c r="HAJ175" s="195"/>
      <c r="HAK175" s="195"/>
      <c r="HAL175" s="195"/>
      <c r="HAM175" s="195"/>
      <c r="HAN175" s="195"/>
      <c r="HAO175" s="195"/>
      <c r="HAP175" s="195"/>
      <c r="HAQ175" s="195"/>
      <c r="HAR175" s="195"/>
      <c r="HAS175" s="195"/>
      <c r="HAT175" s="195"/>
      <c r="HAU175" s="195"/>
      <c r="HAV175" s="195"/>
      <c r="HAW175" s="195"/>
      <c r="HAX175" s="195"/>
      <c r="HAY175" s="195"/>
      <c r="HAZ175" s="195"/>
      <c r="HBA175" s="195"/>
      <c r="HBB175" s="195"/>
      <c r="HBC175" s="195"/>
      <c r="HBD175" s="195"/>
      <c r="HBE175" s="195"/>
      <c r="HBF175" s="195"/>
      <c r="HBG175" s="195"/>
      <c r="HBH175" s="195"/>
      <c r="HBI175" s="195"/>
      <c r="HBJ175" s="195"/>
      <c r="HBK175" s="195"/>
      <c r="HBL175" s="195"/>
      <c r="HBM175" s="195"/>
      <c r="HBN175" s="195"/>
      <c r="HBO175" s="195"/>
      <c r="HBP175" s="195"/>
      <c r="HBQ175" s="195"/>
      <c r="HBR175" s="195"/>
      <c r="HBS175" s="195"/>
      <c r="HBT175" s="195"/>
      <c r="HBU175" s="195"/>
      <c r="HBV175" s="195"/>
      <c r="HBW175" s="195"/>
      <c r="HBX175" s="195"/>
      <c r="HBY175" s="195"/>
      <c r="HBZ175" s="195"/>
      <c r="HCA175" s="195"/>
      <c r="HCB175" s="195"/>
      <c r="HCC175" s="195"/>
      <c r="HCD175" s="195"/>
      <c r="HCE175" s="195"/>
      <c r="HCF175" s="195"/>
      <c r="HCG175" s="195"/>
      <c r="HCH175" s="195"/>
      <c r="HCI175" s="195"/>
      <c r="HCJ175" s="195"/>
      <c r="HCK175" s="195"/>
      <c r="HCL175" s="195"/>
      <c r="HCM175" s="195"/>
      <c r="HCN175" s="195"/>
      <c r="HCO175" s="195"/>
      <c r="HCP175" s="195"/>
      <c r="HCQ175" s="195"/>
      <c r="HCR175" s="195"/>
      <c r="HCS175" s="195"/>
      <c r="HCT175" s="195"/>
      <c r="HCU175" s="195"/>
      <c r="HCV175" s="195"/>
      <c r="HCW175" s="195"/>
      <c r="HCX175" s="195"/>
      <c r="HCY175" s="195"/>
      <c r="HCZ175" s="195"/>
      <c r="HDA175" s="195"/>
      <c r="HDB175" s="195"/>
      <c r="HDC175" s="195"/>
      <c r="HDD175" s="195"/>
      <c r="HDE175" s="195"/>
      <c r="HDF175" s="195"/>
      <c r="HDG175" s="195"/>
      <c r="HDH175" s="195"/>
      <c r="HDI175" s="195"/>
      <c r="HDJ175" s="195"/>
      <c r="HDK175" s="195"/>
      <c r="HDL175" s="195"/>
      <c r="HDM175" s="195"/>
      <c r="HDN175" s="195"/>
      <c r="HDO175" s="195"/>
      <c r="HDP175" s="195"/>
      <c r="HDQ175" s="195"/>
      <c r="HDR175" s="195"/>
      <c r="HDS175" s="195"/>
      <c r="HDT175" s="195"/>
      <c r="HDU175" s="195"/>
      <c r="HDV175" s="195"/>
      <c r="HDW175" s="195"/>
      <c r="HDX175" s="195"/>
      <c r="HDY175" s="195"/>
      <c r="HDZ175" s="195"/>
      <c r="HEA175" s="195"/>
      <c r="HEB175" s="195"/>
      <c r="HEC175" s="195"/>
      <c r="HED175" s="195"/>
      <c r="HEE175" s="195"/>
      <c r="HEF175" s="195"/>
      <c r="HEG175" s="195"/>
      <c r="HEH175" s="195"/>
      <c r="HEI175" s="195"/>
      <c r="HEJ175" s="195"/>
      <c r="HEK175" s="195"/>
      <c r="HEL175" s="195"/>
      <c r="HEM175" s="195"/>
      <c r="HEN175" s="195"/>
      <c r="HEO175" s="195"/>
      <c r="HEP175" s="195"/>
      <c r="HEQ175" s="195"/>
      <c r="HER175" s="195"/>
      <c r="HES175" s="195"/>
      <c r="HET175" s="195"/>
      <c r="HEU175" s="195"/>
      <c r="HEV175" s="195"/>
      <c r="HEW175" s="195"/>
      <c r="HEX175" s="195"/>
      <c r="HEY175" s="195"/>
      <c r="HEZ175" s="195"/>
      <c r="HFA175" s="195"/>
      <c r="HFB175" s="195"/>
      <c r="HFC175" s="195"/>
      <c r="HFD175" s="195"/>
      <c r="HFE175" s="195"/>
      <c r="HFF175" s="195"/>
      <c r="HFG175" s="195"/>
      <c r="HFH175" s="195"/>
      <c r="HFI175" s="195"/>
      <c r="HFJ175" s="195"/>
      <c r="HFK175" s="195"/>
      <c r="HFL175" s="195"/>
      <c r="HFM175" s="195"/>
      <c r="HFN175" s="195"/>
      <c r="HFO175" s="195"/>
      <c r="HFP175" s="195"/>
      <c r="HFQ175" s="195"/>
      <c r="HFR175" s="195"/>
      <c r="HFS175" s="195"/>
      <c r="HFT175" s="195"/>
      <c r="HFU175" s="195"/>
      <c r="HFV175" s="195"/>
      <c r="HFW175" s="195"/>
      <c r="HFX175" s="195"/>
      <c r="HFY175" s="195"/>
      <c r="HFZ175" s="195"/>
      <c r="HGA175" s="195"/>
      <c r="HGB175" s="195"/>
      <c r="HGC175" s="195"/>
      <c r="HGD175" s="195"/>
      <c r="HGE175" s="195"/>
      <c r="HGF175" s="195"/>
      <c r="HGG175" s="195"/>
      <c r="HGH175" s="195"/>
      <c r="HGI175" s="195"/>
      <c r="HGJ175" s="195"/>
      <c r="HGK175" s="195"/>
      <c r="HGL175" s="195"/>
      <c r="HGM175" s="195"/>
      <c r="HGN175" s="195"/>
      <c r="HGO175" s="195"/>
      <c r="HGP175" s="195"/>
      <c r="HGQ175" s="195"/>
      <c r="HGR175" s="195"/>
      <c r="HGS175" s="195"/>
      <c r="HGT175" s="195"/>
      <c r="HGU175" s="195"/>
      <c r="HGV175" s="195"/>
      <c r="HGW175" s="195"/>
      <c r="HGX175" s="195"/>
      <c r="HGY175" s="195"/>
      <c r="HGZ175" s="195"/>
      <c r="HHA175" s="195"/>
      <c r="HHB175" s="195"/>
      <c r="HHC175" s="195"/>
      <c r="HHD175" s="195"/>
      <c r="HHE175" s="195"/>
      <c r="HHF175" s="195"/>
      <c r="HHG175" s="195"/>
      <c r="HHH175" s="195"/>
      <c r="HHI175" s="195"/>
      <c r="HHJ175" s="195"/>
      <c r="HHK175" s="195"/>
      <c r="HHL175" s="195"/>
      <c r="HHM175" s="195"/>
      <c r="HHN175" s="195"/>
      <c r="HHO175" s="195"/>
      <c r="HHP175" s="195"/>
      <c r="HHQ175" s="195"/>
      <c r="HHR175" s="195"/>
      <c r="HHS175" s="195"/>
      <c r="HHT175" s="195"/>
      <c r="HHU175" s="195"/>
      <c r="HHV175" s="195"/>
      <c r="HHW175" s="195"/>
      <c r="HHX175" s="195"/>
      <c r="HHY175" s="195"/>
      <c r="HHZ175" s="195"/>
      <c r="HIA175" s="195"/>
      <c r="HIB175" s="195"/>
      <c r="HIC175" s="195"/>
      <c r="HID175" s="195"/>
      <c r="HIE175" s="195"/>
      <c r="HIF175" s="195"/>
      <c r="HIG175" s="195"/>
      <c r="HIH175" s="195"/>
      <c r="HII175" s="195"/>
      <c r="HIJ175" s="195"/>
      <c r="HIK175" s="195"/>
      <c r="HIL175" s="195"/>
      <c r="HIM175" s="195"/>
      <c r="HIN175" s="195"/>
      <c r="HIO175" s="195"/>
      <c r="HIP175" s="195"/>
      <c r="HIQ175" s="195"/>
      <c r="HIR175" s="195"/>
      <c r="HIS175" s="195"/>
      <c r="HIT175" s="195"/>
      <c r="HIU175" s="195"/>
      <c r="HIV175" s="195"/>
      <c r="HIW175" s="195"/>
      <c r="HIX175" s="195"/>
      <c r="HIY175" s="195"/>
      <c r="HIZ175" s="195"/>
      <c r="HJA175" s="195"/>
      <c r="HJB175" s="195"/>
      <c r="HJC175" s="195"/>
      <c r="HJD175" s="195"/>
      <c r="HJE175" s="195"/>
      <c r="HJF175" s="195"/>
      <c r="HJG175" s="195"/>
      <c r="HJH175" s="195"/>
      <c r="HJI175" s="195"/>
      <c r="HJJ175" s="195"/>
      <c r="HJK175" s="195"/>
      <c r="HJL175" s="195"/>
      <c r="HJM175" s="195"/>
      <c r="HJN175" s="195"/>
      <c r="HJO175" s="195"/>
      <c r="HJP175" s="195"/>
      <c r="HJQ175" s="195"/>
      <c r="HJR175" s="195"/>
      <c r="HJS175" s="195"/>
      <c r="HJT175" s="195"/>
      <c r="HJU175" s="195"/>
      <c r="HJV175" s="195"/>
      <c r="HJW175" s="195"/>
      <c r="HJX175" s="195"/>
      <c r="HJY175" s="195"/>
      <c r="HJZ175" s="195"/>
      <c r="HKA175" s="195"/>
      <c r="HKB175" s="195"/>
      <c r="HKC175" s="195"/>
      <c r="HKD175" s="195"/>
      <c r="HKE175" s="195"/>
      <c r="HKF175" s="195"/>
      <c r="HKG175" s="195"/>
      <c r="HKH175" s="195"/>
      <c r="HKI175" s="195"/>
      <c r="HKJ175" s="195"/>
      <c r="HKK175" s="195"/>
      <c r="HKL175" s="195"/>
      <c r="HKM175" s="195"/>
      <c r="HKN175" s="195"/>
      <c r="HKO175" s="195"/>
      <c r="HKP175" s="195"/>
      <c r="HKQ175" s="195"/>
      <c r="HKR175" s="195"/>
      <c r="HKS175" s="195"/>
      <c r="HKT175" s="195"/>
      <c r="HKU175" s="195"/>
      <c r="HKV175" s="195"/>
      <c r="HKW175" s="195"/>
      <c r="HKX175" s="195"/>
      <c r="HKY175" s="195"/>
      <c r="HKZ175" s="195"/>
      <c r="HLA175" s="195"/>
      <c r="HLB175" s="195"/>
      <c r="HLC175" s="195"/>
      <c r="HLD175" s="195"/>
      <c r="HLE175" s="195"/>
      <c r="HLF175" s="195"/>
      <c r="HLG175" s="195"/>
      <c r="HLH175" s="195"/>
      <c r="HLI175" s="195"/>
      <c r="HLJ175" s="195"/>
      <c r="HLK175" s="195"/>
      <c r="HLL175" s="195"/>
      <c r="HLM175" s="195"/>
      <c r="HLN175" s="195"/>
      <c r="HLO175" s="195"/>
      <c r="HLP175" s="195"/>
      <c r="HLQ175" s="195"/>
      <c r="HLR175" s="195"/>
      <c r="HLS175" s="195"/>
      <c r="HLT175" s="195"/>
      <c r="HLU175" s="195"/>
      <c r="HLV175" s="195"/>
      <c r="HLW175" s="195"/>
      <c r="HLX175" s="195"/>
      <c r="HLY175" s="195"/>
      <c r="HLZ175" s="195"/>
      <c r="HMA175" s="195"/>
      <c r="HMB175" s="195"/>
      <c r="HMC175" s="195"/>
      <c r="HMD175" s="195"/>
      <c r="HME175" s="195"/>
      <c r="HMF175" s="195"/>
      <c r="HMG175" s="195"/>
      <c r="HMH175" s="195"/>
      <c r="HMI175" s="195"/>
      <c r="HMJ175" s="195"/>
      <c r="HMK175" s="195"/>
      <c r="HML175" s="195"/>
      <c r="HMM175" s="195"/>
      <c r="HMN175" s="195"/>
      <c r="HMO175" s="195"/>
      <c r="HMP175" s="195"/>
      <c r="HMQ175" s="195"/>
      <c r="HMR175" s="195"/>
      <c r="HMS175" s="195"/>
      <c r="HMT175" s="195"/>
      <c r="HMU175" s="195"/>
      <c r="HMV175" s="195"/>
      <c r="HMW175" s="195"/>
      <c r="HMX175" s="195"/>
      <c r="HMY175" s="195"/>
      <c r="HMZ175" s="195"/>
      <c r="HNA175" s="195"/>
      <c r="HNB175" s="195"/>
      <c r="HNC175" s="195"/>
      <c r="HND175" s="195"/>
      <c r="HNE175" s="195"/>
      <c r="HNF175" s="195"/>
      <c r="HNG175" s="195"/>
      <c r="HNH175" s="195"/>
      <c r="HNI175" s="195"/>
      <c r="HNJ175" s="195"/>
      <c r="HNK175" s="195"/>
      <c r="HNL175" s="195"/>
      <c r="HNM175" s="195"/>
      <c r="HNN175" s="195"/>
      <c r="HNO175" s="195"/>
      <c r="HNP175" s="195"/>
      <c r="HNQ175" s="195"/>
      <c r="HNR175" s="195"/>
      <c r="HNS175" s="195"/>
      <c r="HNT175" s="195"/>
      <c r="HNU175" s="195"/>
      <c r="HNV175" s="195"/>
      <c r="HNW175" s="195"/>
      <c r="HNX175" s="195"/>
      <c r="HNY175" s="195"/>
      <c r="HNZ175" s="195"/>
      <c r="HOA175" s="195"/>
      <c r="HOB175" s="195"/>
      <c r="HOC175" s="195"/>
      <c r="HOD175" s="195"/>
      <c r="HOE175" s="195"/>
      <c r="HOF175" s="195"/>
      <c r="HOG175" s="195"/>
      <c r="HOH175" s="195"/>
      <c r="HOI175" s="195"/>
      <c r="HOJ175" s="195"/>
      <c r="HOK175" s="195"/>
      <c r="HOL175" s="195"/>
      <c r="HOM175" s="195"/>
      <c r="HON175" s="195"/>
      <c r="HOO175" s="195"/>
      <c r="HOP175" s="195"/>
      <c r="HOQ175" s="195"/>
      <c r="HOR175" s="195"/>
      <c r="HOS175" s="195"/>
      <c r="HOT175" s="195"/>
      <c r="HOU175" s="195"/>
      <c r="HOV175" s="195"/>
      <c r="HOW175" s="195"/>
      <c r="HOX175" s="195"/>
      <c r="HOY175" s="195"/>
      <c r="HOZ175" s="195"/>
      <c r="HPA175" s="195"/>
      <c r="HPB175" s="195"/>
      <c r="HPC175" s="195"/>
      <c r="HPD175" s="195"/>
      <c r="HPE175" s="195"/>
      <c r="HPF175" s="195"/>
      <c r="HPG175" s="195"/>
      <c r="HPH175" s="195"/>
      <c r="HPI175" s="195"/>
      <c r="HPJ175" s="195"/>
      <c r="HPK175" s="195"/>
      <c r="HPL175" s="195"/>
      <c r="HPM175" s="195"/>
      <c r="HPN175" s="195"/>
      <c r="HPO175" s="195"/>
      <c r="HPP175" s="195"/>
      <c r="HPQ175" s="195"/>
      <c r="HPR175" s="195"/>
      <c r="HPS175" s="195"/>
      <c r="HPT175" s="195"/>
      <c r="HPU175" s="195"/>
      <c r="HPV175" s="195"/>
      <c r="HPW175" s="195"/>
      <c r="HPX175" s="195"/>
      <c r="HPY175" s="195"/>
      <c r="HPZ175" s="195"/>
      <c r="HQA175" s="195"/>
      <c r="HQB175" s="195"/>
      <c r="HQC175" s="195"/>
      <c r="HQD175" s="195"/>
      <c r="HQE175" s="195"/>
      <c r="HQF175" s="195"/>
      <c r="HQG175" s="195"/>
      <c r="HQH175" s="195"/>
      <c r="HQI175" s="195"/>
      <c r="HQJ175" s="195"/>
      <c r="HQK175" s="195"/>
      <c r="HQL175" s="195"/>
      <c r="HQM175" s="195"/>
      <c r="HQN175" s="195"/>
      <c r="HQO175" s="195"/>
      <c r="HQP175" s="195"/>
      <c r="HQQ175" s="195"/>
      <c r="HQR175" s="195"/>
      <c r="HQS175" s="195"/>
      <c r="HQT175" s="195"/>
      <c r="HQU175" s="195"/>
      <c r="HQV175" s="195"/>
      <c r="HQW175" s="195"/>
      <c r="HQX175" s="195"/>
      <c r="HQY175" s="195"/>
      <c r="HQZ175" s="195"/>
      <c r="HRA175" s="195"/>
      <c r="HRB175" s="195"/>
      <c r="HRC175" s="195"/>
      <c r="HRD175" s="195"/>
      <c r="HRE175" s="195"/>
      <c r="HRF175" s="195"/>
      <c r="HRG175" s="195"/>
      <c r="HRH175" s="195"/>
      <c r="HRI175" s="195"/>
      <c r="HRJ175" s="195"/>
      <c r="HRK175" s="195"/>
      <c r="HRL175" s="195"/>
      <c r="HRM175" s="195"/>
      <c r="HRN175" s="195"/>
      <c r="HRO175" s="195"/>
      <c r="HRP175" s="195"/>
      <c r="HRQ175" s="195"/>
      <c r="HRR175" s="195"/>
      <c r="HRS175" s="195"/>
      <c r="HRT175" s="195"/>
      <c r="HRU175" s="195"/>
      <c r="HRV175" s="195"/>
      <c r="HRW175" s="195"/>
      <c r="HRX175" s="195"/>
      <c r="HRY175" s="195"/>
      <c r="HRZ175" s="195"/>
      <c r="HSA175" s="195"/>
      <c r="HSB175" s="195"/>
      <c r="HSC175" s="195"/>
      <c r="HSD175" s="195"/>
      <c r="HSE175" s="195"/>
      <c r="HSF175" s="195"/>
      <c r="HSG175" s="195"/>
      <c r="HSH175" s="195"/>
      <c r="HSI175" s="195"/>
      <c r="HSJ175" s="195"/>
      <c r="HSK175" s="195"/>
      <c r="HSL175" s="195"/>
      <c r="HSM175" s="195"/>
      <c r="HSN175" s="195"/>
      <c r="HSO175" s="195"/>
      <c r="HSP175" s="195"/>
      <c r="HSQ175" s="195"/>
      <c r="HSR175" s="195"/>
      <c r="HSS175" s="195"/>
      <c r="HST175" s="195"/>
      <c r="HSU175" s="195"/>
      <c r="HSV175" s="195"/>
      <c r="HSW175" s="195"/>
      <c r="HSX175" s="195"/>
      <c r="HSY175" s="195"/>
      <c r="HSZ175" s="195"/>
      <c r="HTA175" s="195"/>
      <c r="HTB175" s="195"/>
      <c r="HTC175" s="195"/>
      <c r="HTD175" s="195"/>
      <c r="HTE175" s="195"/>
      <c r="HTF175" s="195"/>
      <c r="HTG175" s="195"/>
      <c r="HTH175" s="195"/>
      <c r="HTI175" s="195"/>
      <c r="HTJ175" s="195"/>
      <c r="HTK175" s="195"/>
      <c r="HTL175" s="195"/>
      <c r="HTM175" s="195"/>
      <c r="HTN175" s="195"/>
      <c r="HTO175" s="195"/>
      <c r="HTP175" s="195"/>
      <c r="HTQ175" s="195"/>
      <c r="HTR175" s="195"/>
      <c r="HTS175" s="195"/>
      <c r="HTT175" s="195"/>
      <c r="HTU175" s="195"/>
      <c r="HTV175" s="195"/>
      <c r="HTW175" s="195"/>
      <c r="HTX175" s="195"/>
      <c r="HTY175" s="195"/>
      <c r="HTZ175" s="195"/>
      <c r="HUA175" s="195"/>
      <c r="HUB175" s="195"/>
      <c r="HUC175" s="195"/>
      <c r="HUD175" s="195"/>
      <c r="HUE175" s="195"/>
      <c r="HUF175" s="195"/>
      <c r="HUG175" s="195"/>
      <c r="HUH175" s="195"/>
      <c r="HUI175" s="195"/>
      <c r="HUJ175" s="195"/>
      <c r="HUK175" s="195"/>
      <c r="HUL175" s="195"/>
      <c r="HUM175" s="195"/>
      <c r="HUN175" s="195"/>
      <c r="HUO175" s="195"/>
      <c r="HUP175" s="195"/>
      <c r="HUQ175" s="195"/>
      <c r="HUR175" s="195"/>
      <c r="HUS175" s="195"/>
      <c r="HUT175" s="195"/>
      <c r="HUU175" s="195"/>
      <c r="HUV175" s="195"/>
      <c r="HUW175" s="195"/>
      <c r="HUX175" s="195"/>
      <c r="HUY175" s="195"/>
      <c r="HUZ175" s="195"/>
      <c r="HVA175" s="195"/>
      <c r="HVB175" s="195"/>
      <c r="HVC175" s="195"/>
      <c r="HVD175" s="195"/>
      <c r="HVE175" s="195"/>
      <c r="HVF175" s="195"/>
      <c r="HVG175" s="195"/>
      <c r="HVH175" s="195"/>
      <c r="HVI175" s="195"/>
      <c r="HVJ175" s="195"/>
      <c r="HVK175" s="195"/>
      <c r="HVL175" s="195"/>
      <c r="HVM175" s="195"/>
      <c r="HVN175" s="195"/>
      <c r="HVO175" s="195"/>
      <c r="HVP175" s="195"/>
      <c r="HVQ175" s="195"/>
      <c r="HVR175" s="195"/>
      <c r="HVS175" s="195"/>
      <c r="HVT175" s="195"/>
      <c r="HVU175" s="195"/>
      <c r="HVV175" s="195"/>
      <c r="HVW175" s="195"/>
      <c r="HVX175" s="195"/>
      <c r="HVY175" s="195"/>
      <c r="HVZ175" s="195"/>
      <c r="HWA175" s="195"/>
      <c r="HWB175" s="195"/>
      <c r="HWC175" s="195"/>
      <c r="HWD175" s="195"/>
      <c r="HWE175" s="195"/>
      <c r="HWF175" s="195"/>
      <c r="HWG175" s="195"/>
      <c r="HWH175" s="195"/>
      <c r="HWI175" s="195"/>
      <c r="HWJ175" s="195"/>
      <c r="HWK175" s="195"/>
      <c r="HWL175" s="195"/>
      <c r="HWM175" s="195"/>
      <c r="HWN175" s="195"/>
      <c r="HWO175" s="195"/>
      <c r="HWP175" s="195"/>
      <c r="HWQ175" s="195"/>
      <c r="HWR175" s="195"/>
      <c r="HWS175" s="195"/>
      <c r="HWT175" s="195"/>
      <c r="HWU175" s="195"/>
      <c r="HWV175" s="195"/>
      <c r="HWW175" s="195"/>
      <c r="HWX175" s="195"/>
      <c r="HWY175" s="195"/>
      <c r="HWZ175" s="195"/>
      <c r="HXA175" s="195"/>
      <c r="HXB175" s="195"/>
      <c r="HXC175" s="195"/>
      <c r="HXD175" s="195"/>
      <c r="HXE175" s="195"/>
      <c r="HXF175" s="195"/>
      <c r="HXG175" s="195"/>
      <c r="HXH175" s="195"/>
      <c r="HXI175" s="195"/>
      <c r="HXJ175" s="195"/>
      <c r="HXK175" s="195"/>
      <c r="HXL175" s="195"/>
      <c r="HXM175" s="195"/>
      <c r="HXN175" s="195"/>
      <c r="HXO175" s="195"/>
      <c r="HXP175" s="195"/>
      <c r="HXQ175" s="195"/>
      <c r="HXR175" s="195"/>
      <c r="HXS175" s="195"/>
      <c r="HXT175" s="195"/>
      <c r="HXU175" s="195"/>
      <c r="HXV175" s="195"/>
      <c r="HXW175" s="195"/>
      <c r="HXX175" s="195"/>
      <c r="HXY175" s="195"/>
      <c r="HXZ175" s="195"/>
      <c r="HYA175" s="195"/>
      <c r="HYB175" s="195"/>
      <c r="HYC175" s="195"/>
      <c r="HYD175" s="195"/>
      <c r="HYE175" s="195"/>
      <c r="HYF175" s="195"/>
      <c r="HYG175" s="195"/>
      <c r="HYH175" s="195"/>
      <c r="HYI175" s="195"/>
      <c r="HYJ175" s="195"/>
      <c r="HYK175" s="195"/>
      <c r="HYL175" s="195"/>
      <c r="HYM175" s="195"/>
      <c r="HYN175" s="195"/>
      <c r="HYO175" s="195"/>
      <c r="HYP175" s="195"/>
      <c r="HYQ175" s="195"/>
      <c r="HYR175" s="195"/>
      <c r="HYS175" s="195"/>
      <c r="HYT175" s="195"/>
      <c r="HYU175" s="195"/>
      <c r="HYV175" s="195"/>
      <c r="HYW175" s="195"/>
      <c r="HYX175" s="195"/>
      <c r="HYY175" s="195"/>
      <c r="HYZ175" s="195"/>
      <c r="HZA175" s="195"/>
      <c r="HZB175" s="195"/>
      <c r="HZC175" s="195"/>
      <c r="HZD175" s="195"/>
      <c r="HZE175" s="195"/>
      <c r="HZF175" s="195"/>
      <c r="HZG175" s="195"/>
      <c r="HZH175" s="195"/>
      <c r="HZI175" s="195"/>
      <c r="HZJ175" s="195"/>
      <c r="HZK175" s="195"/>
      <c r="HZL175" s="195"/>
      <c r="HZM175" s="195"/>
      <c r="HZN175" s="195"/>
      <c r="HZO175" s="195"/>
      <c r="HZP175" s="195"/>
      <c r="HZQ175" s="195"/>
      <c r="HZR175" s="195"/>
      <c r="HZS175" s="195"/>
      <c r="HZT175" s="195"/>
      <c r="HZU175" s="195"/>
      <c r="HZV175" s="195"/>
      <c r="HZW175" s="195"/>
      <c r="HZX175" s="195"/>
      <c r="HZY175" s="195"/>
      <c r="HZZ175" s="195"/>
      <c r="IAA175" s="195"/>
      <c r="IAB175" s="195"/>
      <c r="IAC175" s="195"/>
      <c r="IAD175" s="195"/>
      <c r="IAE175" s="195"/>
      <c r="IAF175" s="195"/>
      <c r="IAG175" s="195"/>
      <c r="IAH175" s="195"/>
      <c r="IAI175" s="195"/>
      <c r="IAJ175" s="195"/>
      <c r="IAK175" s="195"/>
      <c r="IAL175" s="195"/>
      <c r="IAM175" s="195"/>
      <c r="IAN175" s="195"/>
      <c r="IAO175" s="195"/>
      <c r="IAP175" s="195"/>
      <c r="IAQ175" s="195"/>
      <c r="IAR175" s="195"/>
      <c r="IAS175" s="195"/>
      <c r="IAT175" s="195"/>
      <c r="IAU175" s="195"/>
      <c r="IAV175" s="195"/>
      <c r="IAW175" s="195"/>
      <c r="IAX175" s="195"/>
      <c r="IAY175" s="195"/>
      <c r="IAZ175" s="195"/>
      <c r="IBA175" s="195"/>
      <c r="IBB175" s="195"/>
      <c r="IBC175" s="195"/>
      <c r="IBD175" s="195"/>
      <c r="IBE175" s="195"/>
      <c r="IBF175" s="195"/>
      <c r="IBG175" s="195"/>
      <c r="IBH175" s="195"/>
      <c r="IBI175" s="195"/>
      <c r="IBJ175" s="195"/>
      <c r="IBK175" s="195"/>
      <c r="IBL175" s="195"/>
      <c r="IBM175" s="195"/>
      <c r="IBN175" s="195"/>
      <c r="IBO175" s="195"/>
      <c r="IBP175" s="195"/>
      <c r="IBQ175" s="195"/>
      <c r="IBR175" s="195"/>
      <c r="IBS175" s="195"/>
      <c r="IBT175" s="195"/>
      <c r="IBU175" s="195"/>
      <c r="IBV175" s="195"/>
      <c r="IBW175" s="195"/>
      <c r="IBX175" s="195"/>
      <c r="IBY175" s="195"/>
      <c r="IBZ175" s="195"/>
      <c r="ICA175" s="195"/>
      <c r="ICB175" s="195"/>
      <c r="ICC175" s="195"/>
      <c r="ICD175" s="195"/>
      <c r="ICE175" s="195"/>
      <c r="ICF175" s="195"/>
      <c r="ICG175" s="195"/>
      <c r="ICH175" s="195"/>
      <c r="ICI175" s="195"/>
      <c r="ICJ175" s="195"/>
      <c r="ICK175" s="195"/>
      <c r="ICL175" s="195"/>
      <c r="ICM175" s="195"/>
      <c r="ICN175" s="195"/>
      <c r="ICO175" s="195"/>
      <c r="ICP175" s="195"/>
      <c r="ICQ175" s="195"/>
      <c r="ICR175" s="195"/>
      <c r="ICS175" s="195"/>
      <c r="ICT175" s="195"/>
      <c r="ICU175" s="195"/>
      <c r="ICV175" s="195"/>
      <c r="ICW175" s="195"/>
      <c r="ICX175" s="195"/>
      <c r="ICY175" s="195"/>
      <c r="ICZ175" s="195"/>
      <c r="IDA175" s="195"/>
      <c r="IDB175" s="195"/>
      <c r="IDC175" s="195"/>
      <c r="IDD175" s="195"/>
      <c r="IDE175" s="195"/>
      <c r="IDF175" s="195"/>
      <c r="IDG175" s="195"/>
      <c r="IDH175" s="195"/>
      <c r="IDI175" s="195"/>
      <c r="IDJ175" s="195"/>
      <c r="IDK175" s="195"/>
      <c r="IDL175" s="195"/>
      <c r="IDM175" s="195"/>
      <c r="IDN175" s="195"/>
      <c r="IDO175" s="195"/>
      <c r="IDP175" s="195"/>
      <c r="IDQ175" s="195"/>
      <c r="IDR175" s="195"/>
      <c r="IDS175" s="195"/>
      <c r="IDT175" s="195"/>
      <c r="IDU175" s="195"/>
      <c r="IDV175" s="195"/>
      <c r="IDW175" s="195"/>
      <c r="IDX175" s="195"/>
      <c r="IDY175" s="195"/>
      <c r="IDZ175" s="195"/>
      <c r="IEA175" s="195"/>
      <c r="IEB175" s="195"/>
      <c r="IEC175" s="195"/>
      <c r="IED175" s="195"/>
      <c r="IEE175" s="195"/>
      <c r="IEF175" s="195"/>
      <c r="IEG175" s="195"/>
      <c r="IEH175" s="195"/>
      <c r="IEI175" s="195"/>
      <c r="IEJ175" s="195"/>
      <c r="IEK175" s="195"/>
      <c r="IEL175" s="195"/>
      <c r="IEM175" s="195"/>
      <c r="IEN175" s="195"/>
      <c r="IEO175" s="195"/>
      <c r="IEP175" s="195"/>
      <c r="IEQ175" s="195"/>
      <c r="IER175" s="195"/>
      <c r="IES175" s="195"/>
      <c r="IET175" s="195"/>
      <c r="IEU175" s="195"/>
      <c r="IEV175" s="195"/>
      <c r="IEW175" s="195"/>
      <c r="IEX175" s="195"/>
      <c r="IEY175" s="195"/>
      <c r="IEZ175" s="195"/>
      <c r="IFA175" s="195"/>
      <c r="IFB175" s="195"/>
      <c r="IFC175" s="195"/>
      <c r="IFD175" s="195"/>
      <c r="IFE175" s="195"/>
      <c r="IFF175" s="195"/>
      <c r="IFG175" s="195"/>
      <c r="IFH175" s="195"/>
      <c r="IFI175" s="195"/>
      <c r="IFJ175" s="195"/>
      <c r="IFK175" s="195"/>
      <c r="IFL175" s="195"/>
      <c r="IFM175" s="195"/>
      <c r="IFN175" s="195"/>
      <c r="IFO175" s="195"/>
      <c r="IFP175" s="195"/>
      <c r="IFQ175" s="195"/>
      <c r="IFR175" s="195"/>
      <c r="IFS175" s="195"/>
      <c r="IFT175" s="195"/>
      <c r="IFU175" s="195"/>
      <c r="IFV175" s="195"/>
      <c r="IFW175" s="195"/>
      <c r="IFX175" s="195"/>
      <c r="IFY175" s="195"/>
      <c r="IFZ175" s="195"/>
      <c r="IGA175" s="195"/>
      <c r="IGB175" s="195"/>
      <c r="IGC175" s="195"/>
      <c r="IGD175" s="195"/>
      <c r="IGE175" s="195"/>
      <c r="IGF175" s="195"/>
      <c r="IGG175" s="195"/>
      <c r="IGH175" s="195"/>
      <c r="IGI175" s="195"/>
      <c r="IGJ175" s="195"/>
      <c r="IGK175" s="195"/>
      <c r="IGL175" s="195"/>
      <c r="IGM175" s="195"/>
      <c r="IGN175" s="195"/>
      <c r="IGO175" s="195"/>
      <c r="IGP175" s="195"/>
      <c r="IGQ175" s="195"/>
      <c r="IGR175" s="195"/>
      <c r="IGS175" s="195"/>
      <c r="IGT175" s="195"/>
      <c r="IGU175" s="195"/>
      <c r="IGV175" s="195"/>
      <c r="IGW175" s="195"/>
      <c r="IGX175" s="195"/>
      <c r="IGY175" s="195"/>
      <c r="IGZ175" s="195"/>
      <c r="IHA175" s="195"/>
      <c r="IHB175" s="195"/>
      <c r="IHC175" s="195"/>
      <c r="IHD175" s="195"/>
      <c r="IHE175" s="195"/>
      <c r="IHF175" s="195"/>
      <c r="IHG175" s="195"/>
      <c r="IHH175" s="195"/>
      <c r="IHI175" s="195"/>
      <c r="IHJ175" s="195"/>
      <c r="IHK175" s="195"/>
      <c r="IHL175" s="195"/>
      <c r="IHM175" s="195"/>
      <c r="IHN175" s="195"/>
      <c r="IHO175" s="195"/>
      <c r="IHP175" s="195"/>
      <c r="IHQ175" s="195"/>
      <c r="IHR175" s="195"/>
      <c r="IHS175" s="195"/>
      <c r="IHT175" s="195"/>
      <c r="IHU175" s="195"/>
      <c r="IHV175" s="195"/>
      <c r="IHW175" s="195"/>
      <c r="IHX175" s="195"/>
      <c r="IHY175" s="195"/>
      <c r="IHZ175" s="195"/>
      <c r="IIA175" s="195"/>
      <c r="IIB175" s="195"/>
      <c r="IIC175" s="195"/>
      <c r="IID175" s="195"/>
      <c r="IIE175" s="195"/>
      <c r="IIF175" s="195"/>
      <c r="IIG175" s="195"/>
      <c r="IIH175" s="195"/>
      <c r="III175" s="195"/>
      <c r="IIJ175" s="195"/>
      <c r="IIK175" s="195"/>
      <c r="IIL175" s="195"/>
      <c r="IIM175" s="195"/>
      <c r="IIN175" s="195"/>
      <c r="IIO175" s="195"/>
      <c r="IIP175" s="195"/>
      <c r="IIQ175" s="195"/>
      <c r="IIR175" s="195"/>
      <c r="IIS175" s="195"/>
      <c r="IIT175" s="195"/>
      <c r="IIU175" s="195"/>
      <c r="IIV175" s="195"/>
      <c r="IIW175" s="195"/>
      <c r="IIX175" s="195"/>
      <c r="IIY175" s="195"/>
      <c r="IIZ175" s="195"/>
      <c r="IJA175" s="195"/>
      <c r="IJB175" s="195"/>
      <c r="IJC175" s="195"/>
      <c r="IJD175" s="195"/>
      <c r="IJE175" s="195"/>
      <c r="IJF175" s="195"/>
      <c r="IJG175" s="195"/>
      <c r="IJH175" s="195"/>
      <c r="IJI175" s="195"/>
      <c r="IJJ175" s="195"/>
      <c r="IJK175" s="195"/>
      <c r="IJL175" s="195"/>
      <c r="IJM175" s="195"/>
      <c r="IJN175" s="195"/>
      <c r="IJO175" s="195"/>
      <c r="IJP175" s="195"/>
      <c r="IJQ175" s="195"/>
      <c r="IJR175" s="195"/>
      <c r="IJS175" s="195"/>
      <c r="IJT175" s="195"/>
      <c r="IJU175" s="195"/>
      <c r="IJV175" s="195"/>
      <c r="IJW175" s="195"/>
      <c r="IJX175" s="195"/>
      <c r="IJY175" s="195"/>
      <c r="IJZ175" s="195"/>
      <c r="IKA175" s="195"/>
      <c r="IKB175" s="195"/>
      <c r="IKC175" s="195"/>
      <c r="IKD175" s="195"/>
      <c r="IKE175" s="195"/>
      <c r="IKF175" s="195"/>
      <c r="IKG175" s="195"/>
      <c r="IKH175" s="195"/>
      <c r="IKI175" s="195"/>
      <c r="IKJ175" s="195"/>
      <c r="IKK175" s="195"/>
      <c r="IKL175" s="195"/>
      <c r="IKM175" s="195"/>
      <c r="IKN175" s="195"/>
      <c r="IKO175" s="195"/>
      <c r="IKP175" s="195"/>
      <c r="IKQ175" s="195"/>
      <c r="IKR175" s="195"/>
      <c r="IKS175" s="195"/>
      <c r="IKT175" s="195"/>
      <c r="IKU175" s="195"/>
      <c r="IKV175" s="195"/>
      <c r="IKW175" s="195"/>
      <c r="IKX175" s="195"/>
      <c r="IKY175" s="195"/>
      <c r="IKZ175" s="195"/>
      <c r="ILA175" s="195"/>
      <c r="ILB175" s="195"/>
      <c r="ILC175" s="195"/>
      <c r="ILD175" s="195"/>
      <c r="ILE175" s="195"/>
      <c r="ILF175" s="195"/>
      <c r="ILG175" s="195"/>
      <c r="ILH175" s="195"/>
      <c r="ILI175" s="195"/>
      <c r="ILJ175" s="195"/>
      <c r="ILK175" s="195"/>
      <c r="ILL175" s="195"/>
      <c r="ILM175" s="195"/>
      <c r="ILN175" s="195"/>
      <c r="ILO175" s="195"/>
      <c r="ILP175" s="195"/>
      <c r="ILQ175" s="195"/>
      <c r="ILR175" s="195"/>
      <c r="ILS175" s="195"/>
      <c r="ILT175" s="195"/>
      <c r="ILU175" s="195"/>
      <c r="ILV175" s="195"/>
      <c r="ILW175" s="195"/>
      <c r="ILX175" s="195"/>
      <c r="ILY175" s="195"/>
      <c r="ILZ175" s="195"/>
      <c r="IMA175" s="195"/>
      <c r="IMB175" s="195"/>
      <c r="IMC175" s="195"/>
      <c r="IMD175" s="195"/>
      <c r="IME175" s="195"/>
      <c r="IMF175" s="195"/>
      <c r="IMG175" s="195"/>
      <c r="IMH175" s="195"/>
      <c r="IMI175" s="195"/>
      <c r="IMJ175" s="195"/>
      <c r="IMK175" s="195"/>
      <c r="IML175" s="195"/>
      <c r="IMM175" s="195"/>
      <c r="IMN175" s="195"/>
      <c r="IMO175" s="195"/>
      <c r="IMP175" s="195"/>
      <c r="IMQ175" s="195"/>
      <c r="IMR175" s="195"/>
      <c r="IMS175" s="195"/>
      <c r="IMT175" s="195"/>
      <c r="IMU175" s="195"/>
      <c r="IMV175" s="195"/>
      <c r="IMW175" s="195"/>
      <c r="IMX175" s="195"/>
      <c r="IMY175" s="195"/>
      <c r="IMZ175" s="195"/>
      <c r="INA175" s="195"/>
      <c r="INB175" s="195"/>
      <c r="INC175" s="195"/>
      <c r="IND175" s="195"/>
      <c r="INE175" s="195"/>
      <c r="INF175" s="195"/>
      <c r="ING175" s="195"/>
      <c r="INH175" s="195"/>
      <c r="INI175" s="195"/>
      <c r="INJ175" s="195"/>
      <c r="INK175" s="195"/>
      <c r="INL175" s="195"/>
      <c r="INM175" s="195"/>
      <c r="INN175" s="195"/>
      <c r="INO175" s="195"/>
      <c r="INP175" s="195"/>
      <c r="INQ175" s="195"/>
      <c r="INR175" s="195"/>
      <c r="INS175" s="195"/>
      <c r="INT175" s="195"/>
      <c r="INU175" s="195"/>
      <c r="INV175" s="195"/>
      <c r="INW175" s="195"/>
      <c r="INX175" s="195"/>
      <c r="INY175" s="195"/>
      <c r="INZ175" s="195"/>
      <c r="IOA175" s="195"/>
      <c r="IOB175" s="195"/>
      <c r="IOC175" s="195"/>
      <c r="IOD175" s="195"/>
      <c r="IOE175" s="195"/>
      <c r="IOF175" s="195"/>
      <c r="IOG175" s="195"/>
      <c r="IOH175" s="195"/>
      <c r="IOI175" s="195"/>
      <c r="IOJ175" s="195"/>
      <c r="IOK175" s="195"/>
      <c r="IOL175" s="195"/>
      <c r="IOM175" s="195"/>
      <c r="ION175" s="195"/>
      <c r="IOO175" s="195"/>
      <c r="IOP175" s="195"/>
      <c r="IOQ175" s="195"/>
      <c r="IOR175" s="195"/>
      <c r="IOS175" s="195"/>
      <c r="IOT175" s="195"/>
      <c r="IOU175" s="195"/>
      <c r="IOV175" s="195"/>
      <c r="IOW175" s="195"/>
      <c r="IOX175" s="195"/>
      <c r="IOY175" s="195"/>
      <c r="IOZ175" s="195"/>
      <c r="IPA175" s="195"/>
      <c r="IPB175" s="195"/>
      <c r="IPC175" s="195"/>
      <c r="IPD175" s="195"/>
      <c r="IPE175" s="195"/>
      <c r="IPF175" s="195"/>
      <c r="IPG175" s="195"/>
      <c r="IPH175" s="195"/>
      <c r="IPI175" s="195"/>
      <c r="IPJ175" s="195"/>
      <c r="IPK175" s="195"/>
      <c r="IPL175" s="195"/>
      <c r="IPM175" s="195"/>
      <c r="IPN175" s="195"/>
      <c r="IPO175" s="195"/>
      <c r="IPP175" s="195"/>
      <c r="IPQ175" s="195"/>
      <c r="IPR175" s="195"/>
      <c r="IPS175" s="195"/>
      <c r="IPT175" s="195"/>
      <c r="IPU175" s="195"/>
      <c r="IPV175" s="195"/>
      <c r="IPW175" s="195"/>
      <c r="IPX175" s="195"/>
      <c r="IPY175" s="195"/>
      <c r="IPZ175" s="195"/>
      <c r="IQA175" s="195"/>
      <c r="IQB175" s="195"/>
      <c r="IQC175" s="195"/>
      <c r="IQD175" s="195"/>
      <c r="IQE175" s="195"/>
      <c r="IQF175" s="195"/>
      <c r="IQG175" s="195"/>
      <c r="IQH175" s="195"/>
      <c r="IQI175" s="195"/>
      <c r="IQJ175" s="195"/>
      <c r="IQK175" s="195"/>
      <c r="IQL175" s="195"/>
      <c r="IQM175" s="195"/>
      <c r="IQN175" s="195"/>
      <c r="IQO175" s="195"/>
      <c r="IQP175" s="195"/>
      <c r="IQQ175" s="195"/>
      <c r="IQR175" s="195"/>
      <c r="IQS175" s="195"/>
      <c r="IQT175" s="195"/>
      <c r="IQU175" s="195"/>
      <c r="IQV175" s="195"/>
      <c r="IQW175" s="195"/>
      <c r="IQX175" s="195"/>
      <c r="IQY175" s="195"/>
      <c r="IQZ175" s="195"/>
      <c r="IRA175" s="195"/>
      <c r="IRB175" s="195"/>
      <c r="IRC175" s="195"/>
      <c r="IRD175" s="195"/>
      <c r="IRE175" s="195"/>
      <c r="IRF175" s="195"/>
      <c r="IRG175" s="195"/>
      <c r="IRH175" s="195"/>
      <c r="IRI175" s="195"/>
      <c r="IRJ175" s="195"/>
      <c r="IRK175" s="195"/>
      <c r="IRL175" s="195"/>
      <c r="IRM175" s="195"/>
      <c r="IRN175" s="195"/>
      <c r="IRO175" s="195"/>
      <c r="IRP175" s="195"/>
      <c r="IRQ175" s="195"/>
      <c r="IRR175" s="195"/>
      <c r="IRS175" s="195"/>
      <c r="IRT175" s="195"/>
      <c r="IRU175" s="195"/>
      <c r="IRV175" s="195"/>
      <c r="IRW175" s="195"/>
      <c r="IRX175" s="195"/>
      <c r="IRY175" s="195"/>
      <c r="IRZ175" s="195"/>
      <c r="ISA175" s="195"/>
      <c r="ISB175" s="195"/>
      <c r="ISC175" s="195"/>
      <c r="ISD175" s="195"/>
      <c r="ISE175" s="195"/>
      <c r="ISF175" s="195"/>
      <c r="ISG175" s="195"/>
      <c r="ISH175" s="195"/>
      <c r="ISI175" s="195"/>
      <c r="ISJ175" s="195"/>
      <c r="ISK175" s="195"/>
      <c r="ISL175" s="195"/>
      <c r="ISM175" s="195"/>
      <c r="ISN175" s="195"/>
      <c r="ISO175" s="195"/>
      <c r="ISP175" s="195"/>
      <c r="ISQ175" s="195"/>
      <c r="ISR175" s="195"/>
      <c r="ISS175" s="195"/>
      <c r="IST175" s="195"/>
      <c r="ISU175" s="195"/>
      <c r="ISV175" s="195"/>
      <c r="ISW175" s="195"/>
      <c r="ISX175" s="195"/>
      <c r="ISY175" s="195"/>
      <c r="ISZ175" s="195"/>
      <c r="ITA175" s="195"/>
      <c r="ITB175" s="195"/>
      <c r="ITC175" s="195"/>
      <c r="ITD175" s="195"/>
      <c r="ITE175" s="195"/>
      <c r="ITF175" s="195"/>
      <c r="ITG175" s="195"/>
      <c r="ITH175" s="195"/>
      <c r="ITI175" s="195"/>
      <c r="ITJ175" s="195"/>
      <c r="ITK175" s="195"/>
      <c r="ITL175" s="195"/>
      <c r="ITM175" s="195"/>
      <c r="ITN175" s="195"/>
      <c r="ITO175" s="195"/>
      <c r="ITP175" s="195"/>
      <c r="ITQ175" s="195"/>
      <c r="ITR175" s="195"/>
      <c r="ITS175" s="195"/>
      <c r="ITT175" s="195"/>
      <c r="ITU175" s="195"/>
      <c r="ITV175" s="195"/>
      <c r="ITW175" s="195"/>
      <c r="ITX175" s="195"/>
      <c r="ITY175" s="195"/>
      <c r="ITZ175" s="195"/>
      <c r="IUA175" s="195"/>
      <c r="IUB175" s="195"/>
      <c r="IUC175" s="195"/>
      <c r="IUD175" s="195"/>
      <c r="IUE175" s="195"/>
      <c r="IUF175" s="195"/>
      <c r="IUG175" s="195"/>
      <c r="IUH175" s="195"/>
      <c r="IUI175" s="195"/>
      <c r="IUJ175" s="195"/>
      <c r="IUK175" s="195"/>
      <c r="IUL175" s="195"/>
      <c r="IUM175" s="195"/>
      <c r="IUN175" s="195"/>
      <c r="IUO175" s="195"/>
      <c r="IUP175" s="195"/>
      <c r="IUQ175" s="195"/>
      <c r="IUR175" s="195"/>
      <c r="IUS175" s="195"/>
      <c r="IUT175" s="195"/>
      <c r="IUU175" s="195"/>
      <c r="IUV175" s="195"/>
      <c r="IUW175" s="195"/>
      <c r="IUX175" s="195"/>
      <c r="IUY175" s="195"/>
      <c r="IUZ175" s="195"/>
      <c r="IVA175" s="195"/>
      <c r="IVB175" s="195"/>
      <c r="IVC175" s="195"/>
      <c r="IVD175" s="195"/>
      <c r="IVE175" s="195"/>
      <c r="IVF175" s="195"/>
      <c r="IVG175" s="195"/>
      <c r="IVH175" s="195"/>
      <c r="IVI175" s="195"/>
      <c r="IVJ175" s="195"/>
      <c r="IVK175" s="195"/>
      <c r="IVL175" s="195"/>
      <c r="IVM175" s="195"/>
      <c r="IVN175" s="195"/>
      <c r="IVO175" s="195"/>
      <c r="IVP175" s="195"/>
      <c r="IVQ175" s="195"/>
      <c r="IVR175" s="195"/>
      <c r="IVS175" s="195"/>
      <c r="IVT175" s="195"/>
      <c r="IVU175" s="195"/>
      <c r="IVV175" s="195"/>
      <c r="IVW175" s="195"/>
      <c r="IVX175" s="195"/>
      <c r="IVY175" s="195"/>
      <c r="IVZ175" s="195"/>
      <c r="IWA175" s="195"/>
      <c r="IWB175" s="195"/>
      <c r="IWC175" s="195"/>
      <c r="IWD175" s="195"/>
      <c r="IWE175" s="195"/>
      <c r="IWF175" s="195"/>
      <c r="IWG175" s="195"/>
      <c r="IWH175" s="195"/>
      <c r="IWI175" s="195"/>
      <c r="IWJ175" s="195"/>
      <c r="IWK175" s="195"/>
      <c r="IWL175" s="195"/>
      <c r="IWM175" s="195"/>
      <c r="IWN175" s="195"/>
      <c r="IWO175" s="195"/>
      <c r="IWP175" s="195"/>
      <c r="IWQ175" s="195"/>
      <c r="IWR175" s="195"/>
      <c r="IWS175" s="195"/>
      <c r="IWT175" s="195"/>
      <c r="IWU175" s="195"/>
      <c r="IWV175" s="195"/>
      <c r="IWW175" s="195"/>
      <c r="IWX175" s="195"/>
      <c r="IWY175" s="195"/>
      <c r="IWZ175" s="195"/>
      <c r="IXA175" s="195"/>
      <c r="IXB175" s="195"/>
      <c r="IXC175" s="195"/>
      <c r="IXD175" s="195"/>
      <c r="IXE175" s="195"/>
      <c r="IXF175" s="195"/>
      <c r="IXG175" s="195"/>
      <c r="IXH175" s="195"/>
      <c r="IXI175" s="195"/>
      <c r="IXJ175" s="195"/>
      <c r="IXK175" s="195"/>
      <c r="IXL175" s="195"/>
      <c r="IXM175" s="195"/>
      <c r="IXN175" s="195"/>
      <c r="IXO175" s="195"/>
      <c r="IXP175" s="195"/>
      <c r="IXQ175" s="195"/>
      <c r="IXR175" s="195"/>
      <c r="IXS175" s="195"/>
      <c r="IXT175" s="195"/>
      <c r="IXU175" s="195"/>
      <c r="IXV175" s="195"/>
      <c r="IXW175" s="195"/>
      <c r="IXX175" s="195"/>
      <c r="IXY175" s="195"/>
      <c r="IXZ175" s="195"/>
      <c r="IYA175" s="195"/>
      <c r="IYB175" s="195"/>
      <c r="IYC175" s="195"/>
      <c r="IYD175" s="195"/>
      <c r="IYE175" s="195"/>
      <c r="IYF175" s="195"/>
      <c r="IYG175" s="195"/>
      <c r="IYH175" s="195"/>
      <c r="IYI175" s="195"/>
      <c r="IYJ175" s="195"/>
      <c r="IYK175" s="195"/>
      <c r="IYL175" s="195"/>
      <c r="IYM175" s="195"/>
      <c r="IYN175" s="195"/>
      <c r="IYO175" s="195"/>
      <c r="IYP175" s="195"/>
      <c r="IYQ175" s="195"/>
      <c r="IYR175" s="195"/>
      <c r="IYS175" s="195"/>
      <c r="IYT175" s="195"/>
      <c r="IYU175" s="195"/>
      <c r="IYV175" s="195"/>
      <c r="IYW175" s="195"/>
      <c r="IYX175" s="195"/>
      <c r="IYY175" s="195"/>
      <c r="IYZ175" s="195"/>
      <c r="IZA175" s="195"/>
      <c r="IZB175" s="195"/>
      <c r="IZC175" s="195"/>
      <c r="IZD175" s="195"/>
      <c r="IZE175" s="195"/>
      <c r="IZF175" s="195"/>
      <c r="IZG175" s="195"/>
      <c r="IZH175" s="195"/>
      <c r="IZI175" s="195"/>
      <c r="IZJ175" s="195"/>
      <c r="IZK175" s="195"/>
      <c r="IZL175" s="195"/>
      <c r="IZM175" s="195"/>
      <c r="IZN175" s="195"/>
      <c r="IZO175" s="195"/>
      <c r="IZP175" s="195"/>
      <c r="IZQ175" s="195"/>
      <c r="IZR175" s="195"/>
      <c r="IZS175" s="195"/>
      <c r="IZT175" s="195"/>
      <c r="IZU175" s="195"/>
      <c r="IZV175" s="195"/>
      <c r="IZW175" s="195"/>
      <c r="IZX175" s="195"/>
      <c r="IZY175" s="195"/>
      <c r="IZZ175" s="195"/>
      <c r="JAA175" s="195"/>
      <c r="JAB175" s="195"/>
      <c r="JAC175" s="195"/>
      <c r="JAD175" s="195"/>
      <c r="JAE175" s="195"/>
      <c r="JAF175" s="195"/>
      <c r="JAG175" s="195"/>
      <c r="JAH175" s="195"/>
      <c r="JAI175" s="195"/>
      <c r="JAJ175" s="195"/>
      <c r="JAK175" s="195"/>
      <c r="JAL175" s="195"/>
      <c r="JAM175" s="195"/>
      <c r="JAN175" s="195"/>
      <c r="JAO175" s="195"/>
      <c r="JAP175" s="195"/>
      <c r="JAQ175" s="195"/>
      <c r="JAR175" s="195"/>
      <c r="JAS175" s="195"/>
      <c r="JAT175" s="195"/>
      <c r="JAU175" s="195"/>
      <c r="JAV175" s="195"/>
      <c r="JAW175" s="195"/>
      <c r="JAX175" s="195"/>
      <c r="JAY175" s="195"/>
      <c r="JAZ175" s="195"/>
      <c r="JBA175" s="195"/>
      <c r="JBB175" s="195"/>
      <c r="JBC175" s="195"/>
      <c r="JBD175" s="195"/>
      <c r="JBE175" s="195"/>
      <c r="JBF175" s="195"/>
      <c r="JBG175" s="195"/>
      <c r="JBH175" s="195"/>
      <c r="JBI175" s="195"/>
      <c r="JBJ175" s="195"/>
      <c r="JBK175" s="195"/>
      <c r="JBL175" s="195"/>
      <c r="JBM175" s="195"/>
      <c r="JBN175" s="195"/>
      <c r="JBO175" s="195"/>
      <c r="JBP175" s="195"/>
      <c r="JBQ175" s="195"/>
      <c r="JBR175" s="195"/>
      <c r="JBS175" s="195"/>
      <c r="JBT175" s="195"/>
      <c r="JBU175" s="195"/>
      <c r="JBV175" s="195"/>
      <c r="JBW175" s="195"/>
      <c r="JBX175" s="195"/>
      <c r="JBY175" s="195"/>
      <c r="JBZ175" s="195"/>
      <c r="JCA175" s="195"/>
      <c r="JCB175" s="195"/>
      <c r="JCC175" s="195"/>
      <c r="JCD175" s="195"/>
      <c r="JCE175" s="195"/>
      <c r="JCF175" s="195"/>
      <c r="JCG175" s="195"/>
      <c r="JCH175" s="195"/>
      <c r="JCI175" s="195"/>
      <c r="JCJ175" s="195"/>
      <c r="JCK175" s="195"/>
      <c r="JCL175" s="195"/>
      <c r="JCM175" s="195"/>
      <c r="JCN175" s="195"/>
      <c r="JCO175" s="195"/>
      <c r="JCP175" s="195"/>
      <c r="JCQ175" s="195"/>
      <c r="JCR175" s="195"/>
      <c r="JCS175" s="195"/>
      <c r="JCT175" s="195"/>
      <c r="JCU175" s="195"/>
      <c r="JCV175" s="195"/>
      <c r="JCW175" s="195"/>
      <c r="JCX175" s="195"/>
      <c r="JCY175" s="195"/>
      <c r="JCZ175" s="195"/>
      <c r="JDA175" s="195"/>
      <c r="JDB175" s="195"/>
      <c r="JDC175" s="195"/>
      <c r="JDD175" s="195"/>
      <c r="JDE175" s="195"/>
      <c r="JDF175" s="195"/>
      <c r="JDG175" s="195"/>
      <c r="JDH175" s="195"/>
      <c r="JDI175" s="195"/>
      <c r="JDJ175" s="195"/>
      <c r="JDK175" s="195"/>
      <c r="JDL175" s="195"/>
      <c r="JDM175" s="195"/>
      <c r="JDN175" s="195"/>
      <c r="JDO175" s="195"/>
      <c r="JDP175" s="195"/>
      <c r="JDQ175" s="195"/>
      <c r="JDR175" s="195"/>
      <c r="JDS175" s="195"/>
      <c r="JDT175" s="195"/>
      <c r="JDU175" s="195"/>
      <c r="JDV175" s="195"/>
      <c r="JDW175" s="195"/>
      <c r="JDX175" s="195"/>
      <c r="JDY175" s="195"/>
      <c r="JDZ175" s="195"/>
      <c r="JEA175" s="195"/>
      <c r="JEB175" s="195"/>
      <c r="JEC175" s="195"/>
      <c r="JED175" s="195"/>
      <c r="JEE175" s="195"/>
      <c r="JEF175" s="195"/>
      <c r="JEG175" s="195"/>
      <c r="JEH175" s="195"/>
      <c r="JEI175" s="195"/>
      <c r="JEJ175" s="195"/>
      <c r="JEK175" s="195"/>
      <c r="JEL175" s="195"/>
      <c r="JEM175" s="195"/>
      <c r="JEN175" s="195"/>
      <c r="JEO175" s="195"/>
      <c r="JEP175" s="195"/>
      <c r="JEQ175" s="195"/>
      <c r="JER175" s="195"/>
      <c r="JES175" s="195"/>
      <c r="JET175" s="195"/>
      <c r="JEU175" s="195"/>
      <c r="JEV175" s="195"/>
      <c r="JEW175" s="195"/>
      <c r="JEX175" s="195"/>
      <c r="JEY175" s="195"/>
      <c r="JEZ175" s="195"/>
      <c r="JFA175" s="195"/>
      <c r="JFB175" s="195"/>
      <c r="JFC175" s="195"/>
      <c r="JFD175" s="195"/>
      <c r="JFE175" s="195"/>
      <c r="JFF175" s="195"/>
      <c r="JFG175" s="195"/>
      <c r="JFH175" s="195"/>
      <c r="JFI175" s="195"/>
      <c r="JFJ175" s="195"/>
      <c r="JFK175" s="195"/>
      <c r="JFL175" s="195"/>
      <c r="JFM175" s="195"/>
      <c r="JFN175" s="195"/>
      <c r="JFO175" s="195"/>
      <c r="JFP175" s="195"/>
      <c r="JFQ175" s="195"/>
      <c r="JFR175" s="195"/>
      <c r="JFS175" s="195"/>
      <c r="JFT175" s="195"/>
      <c r="JFU175" s="195"/>
      <c r="JFV175" s="195"/>
      <c r="JFW175" s="195"/>
      <c r="JFX175" s="195"/>
      <c r="JFY175" s="195"/>
      <c r="JFZ175" s="195"/>
      <c r="JGA175" s="195"/>
      <c r="JGB175" s="195"/>
      <c r="JGC175" s="195"/>
      <c r="JGD175" s="195"/>
      <c r="JGE175" s="195"/>
      <c r="JGF175" s="195"/>
      <c r="JGG175" s="195"/>
      <c r="JGH175" s="195"/>
      <c r="JGI175" s="195"/>
      <c r="JGJ175" s="195"/>
      <c r="JGK175" s="195"/>
      <c r="JGL175" s="195"/>
      <c r="JGM175" s="195"/>
      <c r="JGN175" s="195"/>
      <c r="JGO175" s="195"/>
      <c r="JGP175" s="195"/>
      <c r="JGQ175" s="195"/>
      <c r="JGR175" s="195"/>
      <c r="JGS175" s="195"/>
      <c r="JGT175" s="195"/>
      <c r="JGU175" s="195"/>
      <c r="JGV175" s="195"/>
      <c r="JGW175" s="195"/>
      <c r="JGX175" s="195"/>
      <c r="JGY175" s="195"/>
      <c r="JGZ175" s="195"/>
      <c r="JHA175" s="195"/>
      <c r="JHB175" s="195"/>
      <c r="JHC175" s="195"/>
      <c r="JHD175" s="195"/>
      <c r="JHE175" s="195"/>
      <c r="JHF175" s="195"/>
      <c r="JHG175" s="195"/>
      <c r="JHH175" s="195"/>
      <c r="JHI175" s="195"/>
      <c r="JHJ175" s="195"/>
      <c r="JHK175" s="195"/>
      <c r="JHL175" s="195"/>
      <c r="JHM175" s="195"/>
      <c r="JHN175" s="195"/>
      <c r="JHO175" s="195"/>
      <c r="JHP175" s="195"/>
      <c r="JHQ175" s="195"/>
      <c r="JHR175" s="195"/>
      <c r="JHS175" s="195"/>
      <c r="JHT175" s="195"/>
      <c r="JHU175" s="195"/>
      <c r="JHV175" s="195"/>
      <c r="JHW175" s="195"/>
      <c r="JHX175" s="195"/>
      <c r="JHY175" s="195"/>
      <c r="JHZ175" s="195"/>
      <c r="JIA175" s="195"/>
      <c r="JIB175" s="195"/>
      <c r="JIC175" s="195"/>
      <c r="JID175" s="195"/>
      <c r="JIE175" s="195"/>
      <c r="JIF175" s="195"/>
      <c r="JIG175" s="195"/>
      <c r="JIH175" s="195"/>
      <c r="JII175" s="195"/>
      <c r="JIJ175" s="195"/>
      <c r="JIK175" s="195"/>
      <c r="JIL175" s="195"/>
      <c r="JIM175" s="195"/>
      <c r="JIN175" s="195"/>
      <c r="JIO175" s="195"/>
      <c r="JIP175" s="195"/>
      <c r="JIQ175" s="195"/>
      <c r="JIR175" s="195"/>
      <c r="JIS175" s="195"/>
      <c r="JIT175" s="195"/>
      <c r="JIU175" s="195"/>
      <c r="JIV175" s="195"/>
      <c r="JIW175" s="195"/>
      <c r="JIX175" s="195"/>
      <c r="JIY175" s="195"/>
      <c r="JIZ175" s="195"/>
      <c r="JJA175" s="195"/>
      <c r="JJB175" s="195"/>
      <c r="JJC175" s="195"/>
      <c r="JJD175" s="195"/>
      <c r="JJE175" s="195"/>
      <c r="JJF175" s="195"/>
      <c r="JJG175" s="195"/>
      <c r="JJH175" s="195"/>
      <c r="JJI175" s="195"/>
      <c r="JJJ175" s="195"/>
      <c r="JJK175" s="195"/>
      <c r="JJL175" s="195"/>
      <c r="JJM175" s="195"/>
      <c r="JJN175" s="195"/>
      <c r="JJO175" s="195"/>
      <c r="JJP175" s="195"/>
      <c r="JJQ175" s="195"/>
      <c r="JJR175" s="195"/>
      <c r="JJS175" s="195"/>
      <c r="JJT175" s="195"/>
      <c r="JJU175" s="195"/>
      <c r="JJV175" s="195"/>
      <c r="JJW175" s="195"/>
      <c r="JJX175" s="195"/>
      <c r="JJY175" s="195"/>
      <c r="JJZ175" s="195"/>
      <c r="JKA175" s="195"/>
      <c r="JKB175" s="195"/>
      <c r="JKC175" s="195"/>
      <c r="JKD175" s="195"/>
      <c r="JKE175" s="195"/>
      <c r="JKF175" s="195"/>
      <c r="JKG175" s="195"/>
      <c r="JKH175" s="195"/>
      <c r="JKI175" s="195"/>
      <c r="JKJ175" s="195"/>
      <c r="JKK175" s="195"/>
      <c r="JKL175" s="195"/>
      <c r="JKM175" s="195"/>
      <c r="JKN175" s="195"/>
      <c r="JKO175" s="195"/>
      <c r="JKP175" s="195"/>
      <c r="JKQ175" s="195"/>
      <c r="JKR175" s="195"/>
      <c r="JKS175" s="195"/>
      <c r="JKT175" s="195"/>
      <c r="JKU175" s="195"/>
      <c r="JKV175" s="195"/>
      <c r="JKW175" s="195"/>
      <c r="JKX175" s="195"/>
      <c r="JKY175" s="195"/>
      <c r="JKZ175" s="195"/>
      <c r="JLA175" s="195"/>
      <c r="JLB175" s="195"/>
      <c r="JLC175" s="195"/>
      <c r="JLD175" s="195"/>
      <c r="JLE175" s="195"/>
      <c r="JLF175" s="195"/>
      <c r="JLG175" s="195"/>
      <c r="JLH175" s="195"/>
      <c r="JLI175" s="195"/>
      <c r="JLJ175" s="195"/>
      <c r="JLK175" s="195"/>
      <c r="JLL175" s="195"/>
      <c r="JLM175" s="195"/>
      <c r="JLN175" s="195"/>
      <c r="JLO175" s="195"/>
      <c r="JLP175" s="195"/>
      <c r="JLQ175" s="195"/>
      <c r="JLR175" s="195"/>
      <c r="JLS175" s="195"/>
      <c r="JLT175" s="195"/>
      <c r="JLU175" s="195"/>
      <c r="JLV175" s="195"/>
      <c r="JLW175" s="195"/>
      <c r="JLX175" s="195"/>
      <c r="JLY175" s="195"/>
      <c r="JLZ175" s="195"/>
      <c r="JMA175" s="195"/>
      <c r="JMB175" s="195"/>
      <c r="JMC175" s="195"/>
      <c r="JMD175" s="195"/>
      <c r="JME175" s="195"/>
      <c r="JMF175" s="195"/>
      <c r="JMG175" s="195"/>
      <c r="JMH175" s="195"/>
      <c r="JMI175" s="195"/>
      <c r="JMJ175" s="195"/>
      <c r="JMK175" s="195"/>
      <c r="JML175" s="195"/>
      <c r="JMM175" s="195"/>
      <c r="JMN175" s="195"/>
      <c r="JMO175" s="195"/>
      <c r="JMP175" s="195"/>
      <c r="JMQ175" s="195"/>
      <c r="JMR175" s="195"/>
      <c r="JMS175" s="195"/>
      <c r="JMT175" s="195"/>
      <c r="JMU175" s="195"/>
      <c r="JMV175" s="195"/>
      <c r="JMW175" s="195"/>
      <c r="JMX175" s="195"/>
      <c r="JMY175" s="195"/>
      <c r="JMZ175" s="195"/>
      <c r="JNA175" s="195"/>
      <c r="JNB175" s="195"/>
      <c r="JNC175" s="195"/>
      <c r="JND175" s="195"/>
      <c r="JNE175" s="195"/>
      <c r="JNF175" s="195"/>
      <c r="JNG175" s="195"/>
      <c r="JNH175" s="195"/>
      <c r="JNI175" s="195"/>
      <c r="JNJ175" s="195"/>
      <c r="JNK175" s="195"/>
      <c r="JNL175" s="195"/>
      <c r="JNM175" s="195"/>
      <c r="JNN175" s="195"/>
      <c r="JNO175" s="195"/>
      <c r="JNP175" s="195"/>
      <c r="JNQ175" s="195"/>
      <c r="JNR175" s="195"/>
      <c r="JNS175" s="195"/>
      <c r="JNT175" s="195"/>
      <c r="JNU175" s="195"/>
      <c r="JNV175" s="195"/>
      <c r="JNW175" s="195"/>
      <c r="JNX175" s="195"/>
      <c r="JNY175" s="195"/>
      <c r="JNZ175" s="195"/>
      <c r="JOA175" s="195"/>
      <c r="JOB175" s="195"/>
      <c r="JOC175" s="195"/>
      <c r="JOD175" s="195"/>
      <c r="JOE175" s="195"/>
      <c r="JOF175" s="195"/>
      <c r="JOG175" s="195"/>
      <c r="JOH175" s="195"/>
      <c r="JOI175" s="195"/>
      <c r="JOJ175" s="195"/>
      <c r="JOK175" s="195"/>
      <c r="JOL175" s="195"/>
      <c r="JOM175" s="195"/>
      <c r="JON175" s="195"/>
      <c r="JOO175" s="195"/>
      <c r="JOP175" s="195"/>
      <c r="JOQ175" s="195"/>
      <c r="JOR175" s="195"/>
      <c r="JOS175" s="195"/>
      <c r="JOT175" s="195"/>
      <c r="JOU175" s="195"/>
      <c r="JOV175" s="195"/>
      <c r="JOW175" s="195"/>
      <c r="JOX175" s="195"/>
      <c r="JOY175" s="195"/>
      <c r="JOZ175" s="195"/>
      <c r="JPA175" s="195"/>
      <c r="JPB175" s="195"/>
      <c r="JPC175" s="195"/>
      <c r="JPD175" s="195"/>
      <c r="JPE175" s="195"/>
      <c r="JPF175" s="195"/>
      <c r="JPG175" s="195"/>
      <c r="JPH175" s="195"/>
      <c r="JPI175" s="195"/>
      <c r="JPJ175" s="195"/>
      <c r="JPK175" s="195"/>
      <c r="JPL175" s="195"/>
      <c r="JPM175" s="195"/>
      <c r="JPN175" s="195"/>
      <c r="JPO175" s="195"/>
      <c r="JPP175" s="195"/>
      <c r="JPQ175" s="195"/>
      <c r="JPR175" s="195"/>
      <c r="JPS175" s="195"/>
      <c r="JPT175" s="195"/>
      <c r="JPU175" s="195"/>
      <c r="JPV175" s="195"/>
      <c r="JPW175" s="195"/>
      <c r="JPX175" s="195"/>
      <c r="JPY175" s="195"/>
      <c r="JPZ175" s="195"/>
      <c r="JQA175" s="195"/>
      <c r="JQB175" s="195"/>
      <c r="JQC175" s="195"/>
      <c r="JQD175" s="195"/>
      <c r="JQE175" s="195"/>
      <c r="JQF175" s="195"/>
      <c r="JQG175" s="195"/>
      <c r="JQH175" s="195"/>
      <c r="JQI175" s="195"/>
      <c r="JQJ175" s="195"/>
      <c r="JQK175" s="195"/>
      <c r="JQL175" s="195"/>
      <c r="JQM175" s="195"/>
      <c r="JQN175" s="195"/>
      <c r="JQO175" s="195"/>
      <c r="JQP175" s="195"/>
      <c r="JQQ175" s="195"/>
      <c r="JQR175" s="195"/>
      <c r="JQS175" s="195"/>
      <c r="JQT175" s="195"/>
      <c r="JQU175" s="195"/>
      <c r="JQV175" s="195"/>
      <c r="JQW175" s="195"/>
      <c r="JQX175" s="195"/>
      <c r="JQY175" s="195"/>
      <c r="JQZ175" s="195"/>
      <c r="JRA175" s="195"/>
      <c r="JRB175" s="195"/>
      <c r="JRC175" s="195"/>
      <c r="JRD175" s="195"/>
      <c r="JRE175" s="195"/>
      <c r="JRF175" s="195"/>
      <c r="JRG175" s="195"/>
      <c r="JRH175" s="195"/>
      <c r="JRI175" s="195"/>
      <c r="JRJ175" s="195"/>
      <c r="JRK175" s="195"/>
      <c r="JRL175" s="195"/>
      <c r="JRM175" s="195"/>
      <c r="JRN175" s="195"/>
      <c r="JRO175" s="195"/>
      <c r="JRP175" s="195"/>
      <c r="JRQ175" s="195"/>
      <c r="JRR175" s="195"/>
      <c r="JRS175" s="195"/>
      <c r="JRT175" s="195"/>
      <c r="JRU175" s="195"/>
      <c r="JRV175" s="195"/>
      <c r="JRW175" s="195"/>
      <c r="JRX175" s="195"/>
      <c r="JRY175" s="195"/>
      <c r="JRZ175" s="195"/>
      <c r="JSA175" s="195"/>
      <c r="JSB175" s="195"/>
      <c r="JSC175" s="195"/>
      <c r="JSD175" s="195"/>
      <c r="JSE175" s="195"/>
      <c r="JSF175" s="195"/>
      <c r="JSG175" s="195"/>
      <c r="JSH175" s="195"/>
      <c r="JSI175" s="195"/>
      <c r="JSJ175" s="195"/>
      <c r="JSK175" s="195"/>
      <c r="JSL175" s="195"/>
      <c r="JSM175" s="195"/>
      <c r="JSN175" s="195"/>
      <c r="JSO175" s="195"/>
      <c r="JSP175" s="195"/>
      <c r="JSQ175" s="195"/>
      <c r="JSR175" s="195"/>
      <c r="JSS175" s="195"/>
      <c r="JST175" s="195"/>
      <c r="JSU175" s="195"/>
      <c r="JSV175" s="195"/>
      <c r="JSW175" s="195"/>
      <c r="JSX175" s="195"/>
      <c r="JSY175" s="195"/>
      <c r="JSZ175" s="195"/>
      <c r="JTA175" s="195"/>
      <c r="JTB175" s="195"/>
      <c r="JTC175" s="195"/>
      <c r="JTD175" s="195"/>
      <c r="JTE175" s="195"/>
      <c r="JTF175" s="195"/>
      <c r="JTG175" s="195"/>
      <c r="JTH175" s="195"/>
      <c r="JTI175" s="195"/>
      <c r="JTJ175" s="195"/>
      <c r="JTK175" s="195"/>
      <c r="JTL175" s="195"/>
      <c r="JTM175" s="195"/>
      <c r="JTN175" s="195"/>
      <c r="JTO175" s="195"/>
      <c r="JTP175" s="195"/>
      <c r="JTQ175" s="195"/>
      <c r="JTR175" s="195"/>
      <c r="JTS175" s="195"/>
      <c r="JTT175" s="195"/>
      <c r="JTU175" s="195"/>
      <c r="JTV175" s="195"/>
      <c r="JTW175" s="195"/>
      <c r="JTX175" s="195"/>
      <c r="JTY175" s="195"/>
      <c r="JTZ175" s="195"/>
      <c r="JUA175" s="195"/>
      <c r="JUB175" s="195"/>
      <c r="JUC175" s="195"/>
      <c r="JUD175" s="195"/>
      <c r="JUE175" s="195"/>
      <c r="JUF175" s="195"/>
      <c r="JUG175" s="195"/>
      <c r="JUH175" s="195"/>
      <c r="JUI175" s="195"/>
      <c r="JUJ175" s="195"/>
      <c r="JUK175" s="195"/>
      <c r="JUL175" s="195"/>
      <c r="JUM175" s="195"/>
      <c r="JUN175" s="195"/>
      <c r="JUO175" s="195"/>
      <c r="JUP175" s="195"/>
      <c r="JUQ175" s="195"/>
      <c r="JUR175" s="195"/>
      <c r="JUS175" s="195"/>
      <c r="JUT175" s="195"/>
      <c r="JUU175" s="195"/>
      <c r="JUV175" s="195"/>
      <c r="JUW175" s="195"/>
      <c r="JUX175" s="195"/>
      <c r="JUY175" s="195"/>
      <c r="JUZ175" s="195"/>
      <c r="JVA175" s="195"/>
      <c r="JVB175" s="195"/>
      <c r="JVC175" s="195"/>
      <c r="JVD175" s="195"/>
      <c r="JVE175" s="195"/>
      <c r="JVF175" s="195"/>
      <c r="JVG175" s="195"/>
      <c r="JVH175" s="195"/>
      <c r="JVI175" s="195"/>
      <c r="JVJ175" s="195"/>
      <c r="JVK175" s="195"/>
      <c r="JVL175" s="195"/>
      <c r="JVM175" s="195"/>
      <c r="JVN175" s="195"/>
      <c r="JVO175" s="195"/>
      <c r="JVP175" s="195"/>
      <c r="JVQ175" s="195"/>
      <c r="JVR175" s="195"/>
      <c r="JVS175" s="195"/>
      <c r="JVT175" s="195"/>
      <c r="JVU175" s="195"/>
      <c r="JVV175" s="195"/>
      <c r="JVW175" s="195"/>
      <c r="JVX175" s="195"/>
      <c r="JVY175" s="195"/>
      <c r="JVZ175" s="195"/>
      <c r="JWA175" s="195"/>
      <c r="JWB175" s="195"/>
      <c r="JWC175" s="195"/>
      <c r="JWD175" s="195"/>
      <c r="JWE175" s="195"/>
      <c r="JWF175" s="195"/>
      <c r="JWG175" s="195"/>
      <c r="JWH175" s="195"/>
      <c r="JWI175" s="195"/>
      <c r="JWJ175" s="195"/>
      <c r="JWK175" s="195"/>
      <c r="JWL175" s="195"/>
      <c r="JWM175" s="195"/>
      <c r="JWN175" s="195"/>
      <c r="JWO175" s="195"/>
      <c r="JWP175" s="195"/>
      <c r="JWQ175" s="195"/>
      <c r="JWR175" s="195"/>
      <c r="JWS175" s="195"/>
      <c r="JWT175" s="195"/>
      <c r="JWU175" s="195"/>
      <c r="JWV175" s="195"/>
      <c r="JWW175" s="195"/>
      <c r="JWX175" s="195"/>
      <c r="JWY175" s="195"/>
      <c r="JWZ175" s="195"/>
      <c r="JXA175" s="195"/>
      <c r="JXB175" s="195"/>
      <c r="JXC175" s="195"/>
      <c r="JXD175" s="195"/>
      <c r="JXE175" s="195"/>
      <c r="JXF175" s="195"/>
      <c r="JXG175" s="195"/>
      <c r="JXH175" s="195"/>
      <c r="JXI175" s="195"/>
      <c r="JXJ175" s="195"/>
      <c r="JXK175" s="195"/>
      <c r="JXL175" s="195"/>
      <c r="JXM175" s="195"/>
      <c r="JXN175" s="195"/>
      <c r="JXO175" s="195"/>
      <c r="JXP175" s="195"/>
      <c r="JXQ175" s="195"/>
      <c r="JXR175" s="195"/>
      <c r="JXS175" s="195"/>
      <c r="JXT175" s="195"/>
      <c r="JXU175" s="195"/>
      <c r="JXV175" s="195"/>
      <c r="JXW175" s="195"/>
      <c r="JXX175" s="195"/>
      <c r="JXY175" s="195"/>
      <c r="JXZ175" s="195"/>
      <c r="JYA175" s="195"/>
      <c r="JYB175" s="195"/>
      <c r="JYC175" s="195"/>
      <c r="JYD175" s="195"/>
      <c r="JYE175" s="195"/>
      <c r="JYF175" s="195"/>
      <c r="JYG175" s="195"/>
      <c r="JYH175" s="195"/>
      <c r="JYI175" s="195"/>
      <c r="JYJ175" s="195"/>
      <c r="JYK175" s="195"/>
      <c r="JYL175" s="195"/>
      <c r="JYM175" s="195"/>
      <c r="JYN175" s="195"/>
      <c r="JYO175" s="195"/>
      <c r="JYP175" s="195"/>
      <c r="JYQ175" s="195"/>
      <c r="JYR175" s="195"/>
      <c r="JYS175" s="195"/>
      <c r="JYT175" s="195"/>
      <c r="JYU175" s="195"/>
      <c r="JYV175" s="195"/>
      <c r="JYW175" s="195"/>
      <c r="JYX175" s="195"/>
      <c r="JYY175" s="195"/>
      <c r="JYZ175" s="195"/>
      <c r="JZA175" s="195"/>
      <c r="JZB175" s="195"/>
      <c r="JZC175" s="195"/>
      <c r="JZD175" s="195"/>
      <c r="JZE175" s="195"/>
      <c r="JZF175" s="195"/>
      <c r="JZG175" s="195"/>
      <c r="JZH175" s="195"/>
      <c r="JZI175" s="195"/>
      <c r="JZJ175" s="195"/>
      <c r="JZK175" s="195"/>
      <c r="JZL175" s="195"/>
      <c r="JZM175" s="195"/>
      <c r="JZN175" s="195"/>
      <c r="JZO175" s="195"/>
      <c r="JZP175" s="195"/>
      <c r="JZQ175" s="195"/>
      <c r="JZR175" s="195"/>
      <c r="JZS175" s="195"/>
      <c r="JZT175" s="195"/>
      <c r="JZU175" s="195"/>
      <c r="JZV175" s="195"/>
      <c r="JZW175" s="195"/>
      <c r="JZX175" s="195"/>
      <c r="JZY175" s="195"/>
      <c r="JZZ175" s="195"/>
      <c r="KAA175" s="195"/>
      <c r="KAB175" s="195"/>
      <c r="KAC175" s="195"/>
      <c r="KAD175" s="195"/>
      <c r="KAE175" s="195"/>
      <c r="KAF175" s="195"/>
      <c r="KAG175" s="195"/>
      <c r="KAH175" s="195"/>
      <c r="KAI175" s="195"/>
      <c r="KAJ175" s="195"/>
      <c r="KAK175" s="195"/>
      <c r="KAL175" s="195"/>
      <c r="KAM175" s="195"/>
      <c r="KAN175" s="195"/>
      <c r="KAO175" s="195"/>
      <c r="KAP175" s="195"/>
      <c r="KAQ175" s="195"/>
      <c r="KAR175" s="195"/>
      <c r="KAS175" s="195"/>
      <c r="KAT175" s="195"/>
      <c r="KAU175" s="195"/>
      <c r="KAV175" s="195"/>
      <c r="KAW175" s="195"/>
      <c r="KAX175" s="195"/>
      <c r="KAY175" s="195"/>
      <c r="KAZ175" s="195"/>
      <c r="KBA175" s="195"/>
      <c r="KBB175" s="195"/>
      <c r="KBC175" s="195"/>
      <c r="KBD175" s="195"/>
      <c r="KBE175" s="195"/>
      <c r="KBF175" s="195"/>
      <c r="KBG175" s="195"/>
      <c r="KBH175" s="195"/>
      <c r="KBI175" s="195"/>
      <c r="KBJ175" s="195"/>
      <c r="KBK175" s="195"/>
      <c r="KBL175" s="195"/>
      <c r="KBM175" s="195"/>
      <c r="KBN175" s="195"/>
      <c r="KBO175" s="195"/>
      <c r="KBP175" s="195"/>
      <c r="KBQ175" s="195"/>
      <c r="KBR175" s="195"/>
      <c r="KBS175" s="195"/>
      <c r="KBT175" s="195"/>
      <c r="KBU175" s="195"/>
      <c r="KBV175" s="195"/>
      <c r="KBW175" s="195"/>
      <c r="KBX175" s="195"/>
      <c r="KBY175" s="195"/>
      <c r="KBZ175" s="195"/>
      <c r="KCA175" s="195"/>
      <c r="KCB175" s="195"/>
      <c r="KCC175" s="195"/>
      <c r="KCD175" s="195"/>
      <c r="KCE175" s="195"/>
      <c r="KCF175" s="195"/>
      <c r="KCG175" s="195"/>
      <c r="KCH175" s="195"/>
      <c r="KCI175" s="195"/>
      <c r="KCJ175" s="195"/>
      <c r="KCK175" s="195"/>
      <c r="KCL175" s="195"/>
      <c r="KCM175" s="195"/>
      <c r="KCN175" s="195"/>
      <c r="KCO175" s="195"/>
      <c r="KCP175" s="195"/>
      <c r="KCQ175" s="195"/>
      <c r="KCR175" s="195"/>
      <c r="KCS175" s="195"/>
      <c r="KCT175" s="195"/>
      <c r="KCU175" s="195"/>
      <c r="KCV175" s="195"/>
      <c r="KCW175" s="195"/>
      <c r="KCX175" s="195"/>
      <c r="KCY175" s="195"/>
      <c r="KCZ175" s="195"/>
      <c r="KDA175" s="195"/>
      <c r="KDB175" s="195"/>
      <c r="KDC175" s="195"/>
      <c r="KDD175" s="195"/>
      <c r="KDE175" s="195"/>
      <c r="KDF175" s="195"/>
      <c r="KDG175" s="195"/>
      <c r="KDH175" s="195"/>
      <c r="KDI175" s="195"/>
      <c r="KDJ175" s="195"/>
      <c r="KDK175" s="195"/>
      <c r="KDL175" s="195"/>
      <c r="KDM175" s="195"/>
      <c r="KDN175" s="195"/>
      <c r="KDO175" s="195"/>
      <c r="KDP175" s="195"/>
      <c r="KDQ175" s="195"/>
      <c r="KDR175" s="195"/>
      <c r="KDS175" s="195"/>
      <c r="KDT175" s="195"/>
      <c r="KDU175" s="195"/>
      <c r="KDV175" s="195"/>
      <c r="KDW175" s="195"/>
      <c r="KDX175" s="195"/>
      <c r="KDY175" s="195"/>
      <c r="KDZ175" s="195"/>
      <c r="KEA175" s="195"/>
      <c r="KEB175" s="195"/>
      <c r="KEC175" s="195"/>
      <c r="KED175" s="195"/>
      <c r="KEE175" s="195"/>
      <c r="KEF175" s="195"/>
      <c r="KEG175" s="195"/>
      <c r="KEH175" s="195"/>
      <c r="KEI175" s="195"/>
      <c r="KEJ175" s="195"/>
      <c r="KEK175" s="195"/>
      <c r="KEL175" s="195"/>
      <c r="KEM175" s="195"/>
      <c r="KEN175" s="195"/>
      <c r="KEO175" s="195"/>
      <c r="KEP175" s="195"/>
      <c r="KEQ175" s="195"/>
      <c r="KER175" s="195"/>
      <c r="KES175" s="195"/>
      <c r="KET175" s="195"/>
      <c r="KEU175" s="195"/>
      <c r="KEV175" s="195"/>
      <c r="KEW175" s="195"/>
      <c r="KEX175" s="195"/>
      <c r="KEY175" s="195"/>
      <c r="KEZ175" s="195"/>
      <c r="KFA175" s="195"/>
      <c r="KFB175" s="195"/>
      <c r="KFC175" s="195"/>
      <c r="KFD175" s="195"/>
      <c r="KFE175" s="195"/>
      <c r="KFF175" s="195"/>
      <c r="KFG175" s="195"/>
      <c r="KFH175" s="195"/>
      <c r="KFI175" s="195"/>
      <c r="KFJ175" s="195"/>
      <c r="KFK175" s="195"/>
      <c r="KFL175" s="195"/>
      <c r="KFM175" s="195"/>
      <c r="KFN175" s="195"/>
      <c r="KFO175" s="195"/>
      <c r="KFP175" s="195"/>
      <c r="KFQ175" s="195"/>
      <c r="KFR175" s="195"/>
      <c r="KFS175" s="195"/>
      <c r="KFT175" s="195"/>
      <c r="KFU175" s="195"/>
      <c r="KFV175" s="195"/>
      <c r="KFW175" s="195"/>
      <c r="KFX175" s="195"/>
      <c r="KFY175" s="195"/>
      <c r="KFZ175" s="195"/>
      <c r="KGA175" s="195"/>
      <c r="KGB175" s="195"/>
      <c r="KGC175" s="195"/>
      <c r="KGD175" s="195"/>
      <c r="KGE175" s="195"/>
      <c r="KGF175" s="195"/>
      <c r="KGG175" s="195"/>
      <c r="KGH175" s="195"/>
      <c r="KGI175" s="195"/>
      <c r="KGJ175" s="195"/>
      <c r="KGK175" s="195"/>
      <c r="KGL175" s="195"/>
      <c r="KGM175" s="195"/>
      <c r="KGN175" s="195"/>
      <c r="KGO175" s="195"/>
      <c r="KGP175" s="195"/>
      <c r="KGQ175" s="195"/>
      <c r="KGR175" s="195"/>
      <c r="KGS175" s="195"/>
      <c r="KGT175" s="195"/>
      <c r="KGU175" s="195"/>
      <c r="KGV175" s="195"/>
      <c r="KGW175" s="195"/>
      <c r="KGX175" s="195"/>
      <c r="KGY175" s="195"/>
      <c r="KGZ175" s="195"/>
      <c r="KHA175" s="195"/>
      <c r="KHB175" s="195"/>
      <c r="KHC175" s="195"/>
      <c r="KHD175" s="195"/>
      <c r="KHE175" s="195"/>
      <c r="KHF175" s="195"/>
      <c r="KHG175" s="195"/>
      <c r="KHH175" s="195"/>
      <c r="KHI175" s="195"/>
      <c r="KHJ175" s="195"/>
      <c r="KHK175" s="195"/>
      <c r="KHL175" s="195"/>
      <c r="KHM175" s="195"/>
      <c r="KHN175" s="195"/>
      <c r="KHO175" s="195"/>
      <c r="KHP175" s="195"/>
      <c r="KHQ175" s="195"/>
      <c r="KHR175" s="195"/>
      <c r="KHS175" s="195"/>
      <c r="KHT175" s="195"/>
      <c r="KHU175" s="195"/>
      <c r="KHV175" s="195"/>
      <c r="KHW175" s="195"/>
      <c r="KHX175" s="195"/>
      <c r="KHY175" s="195"/>
      <c r="KHZ175" s="195"/>
      <c r="KIA175" s="195"/>
      <c r="KIB175" s="195"/>
      <c r="KIC175" s="195"/>
      <c r="KID175" s="195"/>
      <c r="KIE175" s="195"/>
      <c r="KIF175" s="195"/>
      <c r="KIG175" s="195"/>
      <c r="KIH175" s="195"/>
      <c r="KII175" s="195"/>
      <c r="KIJ175" s="195"/>
      <c r="KIK175" s="195"/>
      <c r="KIL175" s="195"/>
      <c r="KIM175" s="195"/>
      <c r="KIN175" s="195"/>
      <c r="KIO175" s="195"/>
      <c r="KIP175" s="195"/>
      <c r="KIQ175" s="195"/>
      <c r="KIR175" s="195"/>
      <c r="KIS175" s="195"/>
      <c r="KIT175" s="195"/>
      <c r="KIU175" s="195"/>
      <c r="KIV175" s="195"/>
      <c r="KIW175" s="195"/>
      <c r="KIX175" s="195"/>
      <c r="KIY175" s="195"/>
      <c r="KIZ175" s="195"/>
      <c r="KJA175" s="195"/>
      <c r="KJB175" s="195"/>
      <c r="KJC175" s="195"/>
      <c r="KJD175" s="195"/>
      <c r="KJE175" s="195"/>
      <c r="KJF175" s="195"/>
      <c r="KJG175" s="195"/>
      <c r="KJH175" s="195"/>
      <c r="KJI175" s="195"/>
      <c r="KJJ175" s="195"/>
      <c r="KJK175" s="195"/>
      <c r="KJL175" s="195"/>
      <c r="KJM175" s="195"/>
      <c r="KJN175" s="195"/>
      <c r="KJO175" s="195"/>
      <c r="KJP175" s="195"/>
      <c r="KJQ175" s="195"/>
      <c r="KJR175" s="195"/>
      <c r="KJS175" s="195"/>
      <c r="KJT175" s="195"/>
      <c r="KJU175" s="195"/>
      <c r="KJV175" s="195"/>
      <c r="KJW175" s="195"/>
      <c r="KJX175" s="195"/>
      <c r="KJY175" s="195"/>
      <c r="KJZ175" s="195"/>
      <c r="KKA175" s="195"/>
      <c r="KKB175" s="195"/>
      <c r="KKC175" s="195"/>
      <c r="KKD175" s="195"/>
      <c r="KKE175" s="195"/>
      <c r="KKF175" s="195"/>
      <c r="KKG175" s="195"/>
      <c r="KKH175" s="195"/>
      <c r="KKI175" s="195"/>
      <c r="KKJ175" s="195"/>
      <c r="KKK175" s="195"/>
      <c r="KKL175" s="195"/>
      <c r="KKM175" s="195"/>
      <c r="KKN175" s="195"/>
      <c r="KKO175" s="195"/>
      <c r="KKP175" s="195"/>
      <c r="KKQ175" s="195"/>
      <c r="KKR175" s="195"/>
      <c r="KKS175" s="195"/>
      <c r="KKT175" s="195"/>
      <c r="KKU175" s="195"/>
      <c r="KKV175" s="195"/>
      <c r="KKW175" s="195"/>
      <c r="KKX175" s="195"/>
      <c r="KKY175" s="195"/>
      <c r="KKZ175" s="195"/>
      <c r="KLA175" s="195"/>
      <c r="KLB175" s="195"/>
      <c r="KLC175" s="195"/>
      <c r="KLD175" s="195"/>
      <c r="KLE175" s="195"/>
      <c r="KLF175" s="195"/>
      <c r="KLG175" s="195"/>
      <c r="KLH175" s="195"/>
      <c r="KLI175" s="195"/>
      <c r="KLJ175" s="195"/>
      <c r="KLK175" s="195"/>
      <c r="KLL175" s="195"/>
      <c r="KLM175" s="195"/>
      <c r="KLN175" s="195"/>
      <c r="KLO175" s="195"/>
      <c r="KLP175" s="195"/>
      <c r="KLQ175" s="195"/>
      <c r="KLR175" s="195"/>
      <c r="KLS175" s="195"/>
      <c r="KLT175" s="195"/>
      <c r="KLU175" s="195"/>
      <c r="KLV175" s="195"/>
      <c r="KLW175" s="195"/>
      <c r="KLX175" s="195"/>
      <c r="KLY175" s="195"/>
      <c r="KLZ175" s="195"/>
      <c r="KMA175" s="195"/>
      <c r="KMB175" s="195"/>
      <c r="KMC175" s="195"/>
      <c r="KMD175" s="195"/>
      <c r="KME175" s="195"/>
      <c r="KMF175" s="195"/>
      <c r="KMG175" s="195"/>
      <c r="KMH175" s="195"/>
      <c r="KMI175" s="195"/>
      <c r="KMJ175" s="195"/>
      <c r="KMK175" s="195"/>
      <c r="KML175" s="195"/>
      <c r="KMM175" s="195"/>
      <c r="KMN175" s="195"/>
      <c r="KMO175" s="195"/>
      <c r="KMP175" s="195"/>
      <c r="KMQ175" s="195"/>
      <c r="KMR175" s="195"/>
      <c r="KMS175" s="195"/>
      <c r="KMT175" s="195"/>
      <c r="KMU175" s="195"/>
      <c r="KMV175" s="195"/>
      <c r="KMW175" s="195"/>
      <c r="KMX175" s="195"/>
      <c r="KMY175" s="195"/>
      <c r="KMZ175" s="195"/>
      <c r="KNA175" s="195"/>
      <c r="KNB175" s="195"/>
      <c r="KNC175" s="195"/>
      <c r="KND175" s="195"/>
      <c r="KNE175" s="195"/>
      <c r="KNF175" s="195"/>
      <c r="KNG175" s="195"/>
      <c r="KNH175" s="195"/>
      <c r="KNI175" s="195"/>
      <c r="KNJ175" s="195"/>
      <c r="KNK175" s="195"/>
      <c r="KNL175" s="195"/>
      <c r="KNM175" s="195"/>
      <c r="KNN175" s="195"/>
      <c r="KNO175" s="195"/>
      <c r="KNP175" s="195"/>
      <c r="KNQ175" s="195"/>
      <c r="KNR175" s="195"/>
      <c r="KNS175" s="195"/>
      <c r="KNT175" s="195"/>
      <c r="KNU175" s="195"/>
      <c r="KNV175" s="195"/>
      <c r="KNW175" s="195"/>
      <c r="KNX175" s="195"/>
      <c r="KNY175" s="195"/>
      <c r="KNZ175" s="195"/>
      <c r="KOA175" s="195"/>
      <c r="KOB175" s="195"/>
      <c r="KOC175" s="195"/>
      <c r="KOD175" s="195"/>
      <c r="KOE175" s="195"/>
      <c r="KOF175" s="195"/>
      <c r="KOG175" s="195"/>
      <c r="KOH175" s="195"/>
      <c r="KOI175" s="195"/>
      <c r="KOJ175" s="195"/>
      <c r="KOK175" s="195"/>
      <c r="KOL175" s="195"/>
      <c r="KOM175" s="195"/>
      <c r="KON175" s="195"/>
      <c r="KOO175" s="195"/>
      <c r="KOP175" s="195"/>
      <c r="KOQ175" s="195"/>
      <c r="KOR175" s="195"/>
      <c r="KOS175" s="195"/>
      <c r="KOT175" s="195"/>
      <c r="KOU175" s="195"/>
      <c r="KOV175" s="195"/>
      <c r="KOW175" s="195"/>
      <c r="KOX175" s="195"/>
      <c r="KOY175" s="195"/>
      <c r="KOZ175" s="195"/>
      <c r="KPA175" s="195"/>
      <c r="KPB175" s="195"/>
      <c r="KPC175" s="195"/>
      <c r="KPD175" s="195"/>
      <c r="KPE175" s="195"/>
      <c r="KPF175" s="195"/>
      <c r="KPG175" s="195"/>
      <c r="KPH175" s="195"/>
      <c r="KPI175" s="195"/>
      <c r="KPJ175" s="195"/>
      <c r="KPK175" s="195"/>
      <c r="KPL175" s="195"/>
      <c r="KPM175" s="195"/>
      <c r="KPN175" s="195"/>
      <c r="KPO175" s="195"/>
      <c r="KPP175" s="195"/>
      <c r="KPQ175" s="195"/>
      <c r="KPR175" s="195"/>
      <c r="KPS175" s="195"/>
      <c r="KPT175" s="195"/>
      <c r="KPU175" s="195"/>
      <c r="KPV175" s="195"/>
      <c r="KPW175" s="195"/>
      <c r="KPX175" s="195"/>
      <c r="KPY175" s="195"/>
      <c r="KPZ175" s="195"/>
      <c r="KQA175" s="195"/>
      <c r="KQB175" s="195"/>
      <c r="KQC175" s="195"/>
      <c r="KQD175" s="195"/>
      <c r="KQE175" s="195"/>
      <c r="KQF175" s="195"/>
      <c r="KQG175" s="195"/>
      <c r="KQH175" s="195"/>
      <c r="KQI175" s="195"/>
      <c r="KQJ175" s="195"/>
      <c r="KQK175" s="195"/>
      <c r="KQL175" s="195"/>
      <c r="KQM175" s="195"/>
      <c r="KQN175" s="195"/>
      <c r="KQO175" s="195"/>
      <c r="KQP175" s="195"/>
      <c r="KQQ175" s="195"/>
      <c r="KQR175" s="195"/>
      <c r="KQS175" s="195"/>
      <c r="KQT175" s="195"/>
      <c r="KQU175" s="195"/>
      <c r="KQV175" s="195"/>
      <c r="KQW175" s="195"/>
      <c r="KQX175" s="195"/>
      <c r="KQY175" s="195"/>
      <c r="KQZ175" s="195"/>
      <c r="KRA175" s="195"/>
      <c r="KRB175" s="195"/>
      <c r="KRC175" s="195"/>
      <c r="KRD175" s="195"/>
      <c r="KRE175" s="195"/>
      <c r="KRF175" s="195"/>
      <c r="KRG175" s="195"/>
      <c r="KRH175" s="195"/>
      <c r="KRI175" s="195"/>
      <c r="KRJ175" s="195"/>
      <c r="KRK175" s="195"/>
      <c r="KRL175" s="195"/>
      <c r="KRM175" s="195"/>
      <c r="KRN175" s="195"/>
      <c r="KRO175" s="195"/>
      <c r="KRP175" s="195"/>
      <c r="KRQ175" s="195"/>
      <c r="KRR175" s="195"/>
      <c r="KRS175" s="195"/>
      <c r="KRT175" s="195"/>
      <c r="KRU175" s="195"/>
      <c r="KRV175" s="195"/>
      <c r="KRW175" s="195"/>
      <c r="KRX175" s="195"/>
      <c r="KRY175" s="195"/>
      <c r="KRZ175" s="195"/>
      <c r="KSA175" s="195"/>
      <c r="KSB175" s="195"/>
      <c r="KSC175" s="195"/>
      <c r="KSD175" s="195"/>
      <c r="KSE175" s="195"/>
      <c r="KSF175" s="195"/>
      <c r="KSG175" s="195"/>
      <c r="KSH175" s="195"/>
      <c r="KSI175" s="195"/>
      <c r="KSJ175" s="195"/>
      <c r="KSK175" s="195"/>
      <c r="KSL175" s="195"/>
      <c r="KSM175" s="195"/>
      <c r="KSN175" s="195"/>
      <c r="KSO175" s="195"/>
      <c r="KSP175" s="195"/>
      <c r="KSQ175" s="195"/>
      <c r="KSR175" s="195"/>
      <c r="KSS175" s="195"/>
      <c r="KST175" s="195"/>
      <c r="KSU175" s="195"/>
      <c r="KSV175" s="195"/>
      <c r="KSW175" s="195"/>
      <c r="KSX175" s="195"/>
      <c r="KSY175" s="195"/>
      <c r="KSZ175" s="195"/>
      <c r="KTA175" s="195"/>
      <c r="KTB175" s="195"/>
      <c r="KTC175" s="195"/>
      <c r="KTD175" s="195"/>
      <c r="KTE175" s="195"/>
      <c r="KTF175" s="195"/>
      <c r="KTG175" s="195"/>
      <c r="KTH175" s="195"/>
      <c r="KTI175" s="195"/>
      <c r="KTJ175" s="195"/>
      <c r="KTK175" s="195"/>
      <c r="KTL175" s="195"/>
      <c r="KTM175" s="195"/>
      <c r="KTN175" s="195"/>
      <c r="KTO175" s="195"/>
      <c r="KTP175" s="195"/>
      <c r="KTQ175" s="195"/>
      <c r="KTR175" s="195"/>
      <c r="KTS175" s="195"/>
      <c r="KTT175" s="195"/>
      <c r="KTU175" s="195"/>
      <c r="KTV175" s="195"/>
      <c r="KTW175" s="195"/>
      <c r="KTX175" s="195"/>
      <c r="KTY175" s="195"/>
      <c r="KTZ175" s="195"/>
      <c r="KUA175" s="195"/>
      <c r="KUB175" s="195"/>
      <c r="KUC175" s="195"/>
      <c r="KUD175" s="195"/>
      <c r="KUE175" s="195"/>
      <c r="KUF175" s="195"/>
      <c r="KUG175" s="195"/>
      <c r="KUH175" s="195"/>
      <c r="KUI175" s="195"/>
      <c r="KUJ175" s="195"/>
      <c r="KUK175" s="195"/>
      <c r="KUL175" s="195"/>
      <c r="KUM175" s="195"/>
      <c r="KUN175" s="195"/>
      <c r="KUO175" s="195"/>
      <c r="KUP175" s="195"/>
      <c r="KUQ175" s="195"/>
      <c r="KUR175" s="195"/>
      <c r="KUS175" s="195"/>
      <c r="KUT175" s="195"/>
      <c r="KUU175" s="195"/>
      <c r="KUV175" s="195"/>
      <c r="KUW175" s="195"/>
      <c r="KUX175" s="195"/>
      <c r="KUY175" s="195"/>
      <c r="KUZ175" s="195"/>
      <c r="KVA175" s="195"/>
      <c r="KVB175" s="195"/>
      <c r="KVC175" s="195"/>
      <c r="KVD175" s="195"/>
      <c r="KVE175" s="195"/>
      <c r="KVF175" s="195"/>
      <c r="KVG175" s="195"/>
      <c r="KVH175" s="195"/>
      <c r="KVI175" s="195"/>
      <c r="KVJ175" s="195"/>
      <c r="KVK175" s="195"/>
      <c r="KVL175" s="195"/>
      <c r="KVM175" s="195"/>
      <c r="KVN175" s="195"/>
      <c r="KVO175" s="195"/>
      <c r="KVP175" s="195"/>
      <c r="KVQ175" s="195"/>
      <c r="KVR175" s="195"/>
      <c r="KVS175" s="195"/>
      <c r="KVT175" s="195"/>
      <c r="KVU175" s="195"/>
      <c r="KVV175" s="195"/>
      <c r="KVW175" s="195"/>
      <c r="KVX175" s="195"/>
      <c r="KVY175" s="195"/>
      <c r="KVZ175" s="195"/>
      <c r="KWA175" s="195"/>
      <c r="KWB175" s="195"/>
      <c r="KWC175" s="195"/>
      <c r="KWD175" s="195"/>
      <c r="KWE175" s="195"/>
      <c r="KWF175" s="195"/>
      <c r="KWG175" s="195"/>
      <c r="KWH175" s="195"/>
      <c r="KWI175" s="195"/>
      <c r="KWJ175" s="195"/>
      <c r="KWK175" s="195"/>
      <c r="KWL175" s="195"/>
      <c r="KWM175" s="195"/>
      <c r="KWN175" s="195"/>
      <c r="KWO175" s="195"/>
      <c r="KWP175" s="195"/>
      <c r="KWQ175" s="195"/>
      <c r="KWR175" s="195"/>
      <c r="KWS175" s="195"/>
      <c r="KWT175" s="195"/>
      <c r="KWU175" s="195"/>
      <c r="KWV175" s="195"/>
      <c r="KWW175" s="195"/>
      <c r="KWX175" s="195"/>
      <c r="KWY175" s="195"/>
      <c r="KWZ175" s="195"/>
      <c r="KXA175" s="195"/>
      <c r="KXB175" s="195"/>
      <c r="KXC175" s="195"/>
      <c r="KXD175" s="195"/>
      <c r="KXE175" s="195"/>
      <c r="KXF175" s="195"/>
      <c r="KXG175" s="195"/>
      <c r="KXH175" s="195"/>
      <c r="KXI175" s="195"/>
      <c r="KXJ175" s="195"/>
      <c r="KXK175" s="195"/>
      <c r="KXL175" s="195"/>
      <c r="KXM175" s="195"/>
      <c r="KXN175" s="195"/>
      <c r="KXO175" s="195"/>
      <c r="KXP175" s="195"/>
      <c r="KXQ175" s="195"/>
      <c r="KXR175" s="195"/>
      <c r="KXS175" s="195"/>
      <c r="KXT175" s="195"/>
      <c r="KXU175" s="195"/>
      <c r="KXV175" s="195"/>
      <c r="KXW175" s="195"/>
      <c r="KXX175" s="195"/>
      <c r="KXY175" s="195"/>
      <c r="KXZ175" s="195"/>
      <c r="KYA175" s="195"/>
      <c r="KYB175" s="195"/>
      <c r="KYC175" s="195"/>
      <c r="KYD175" s="195"/>
      <c r="KYE175" s="195"/>
      <c r="KYF175" s="195"/>
      <c r="KYG175" s="195"/>
      <c r="KYH175" s="195"/>
      <c r="KYI175" s="195"/>
      <c r="KYJ175" s="195"/>
      <c r="KYK175" s="195"/>
      <c r="KYL175" s="195"/>
      <c r="KYM175" s="195"/>
      <c r="KYN175" s="195"/>
      <c r="KYO175" s="195"/>
      <c r="KYP175" s="195"/>
      <c r="KYQ175" s="195"/>
      <c r="KYR175" s="195"/>
      <c r="KYS175" s="195"/>
      <c r="KYT175" s="195"/>
      <c r="KYU175" s="195"/>
      <c r="KYV175" s="195"/>
      <c r="KYW175" s="195"/>
      <c r="KYX175" s="195"/>
      <c r="KYY175" s="195"/>
      <c r="KYZ175" s="195"/>
      <c r="KZA175" s="195"/>
      <c r="KZB175" s="195"/>
      <c r="KZC175" s="195"/>
      <c r="KZD175" s="195"/>
      <c r="KZE175" s="195"/>
      <c r="KZF175" s="195"/>
      <c r="KZG175" s="195"/>
      <c r="KZH175" s="195"/>
      <c r="KZI175" s="195"/>
      <c r="KZJ175" s="195"/>
      <c r="KZK175" s="195"/>
      <c r="KZL175" s="195"/>
      <c r="KZM175" s="195"/>
      <c r="KZN175" s="195"/>
      <c r="KZO175" s="195"/>
      <c r="KZP175" s="195"/>
      <c r="KZQ175" s="195"/>
      <c r="KZR175" s="195"/>
      <c r="KZS175" s="195"/>
      <c r="KZT175" s="195"/>
      <c r="KZU175" s="195"/>
      <c r="KZV175" s="195"/>
      <c r="KZW175" s="195"/>
      <c r="KZX175" s="195"/>
      <c r="KZY175" s="195"/>
      <c r="KZZ175" s="195"/>
      <c r="LAA175" s="195"/>
      <c r="LAB175" s="195"/>
      <c r="LAC175" s="195"/>
      <c r="LAD175" s="195"/>
      <c r="LAE175" s="195"/>
      <c r="LAF175" s="195"/>
      <c r="LAG175" s="195"/>
      <c r="LAH175" s="195"/>
      <c r="LAI175" s="195"/>
      <c r="LAJ175" s="195"/>
      <c r="LAK175" s="195"/>
      <c r="LAL175" s="195"/>
      <c r="LAM175" s="195"/>
      <c r="LAN175" s="195"/>
      <c r="LAO175" s="195"/>
      <c r="LAP175" s="195"/>
      <c r="LAQ175" s="195"/>
      <c r="LAR175" s="195"/>
      <c r="LAS175" s="195"/>
      <c r="LAT175" s="195"/>
      <c r="LAU175" s="195"/>
      <c r="LAV175" s="195"/>
      <c r="LAW175" s="195"/>
      <c r="LAX175" s="195"/>
      <c r="LAY175" s="195"/>
      <c r="LAZ175" s="195"/>
      <c r="LBA175" s="195"/>
      <c r="LBB175" s="195"/>
      <c r="LBC175" s="195"/>
      <c r="LBD175" s="195"/>
      <c r="LBE175" s="195"/>
      <c r="LBF175" s="195"/>
      <c r="LBG175" s="195"/>
      <c r="LBH175" s="195"/>
      <c r="LBI175" s="195"/>
      <c r="LBJ175" s="195"/>
      <c r="LBK175" s="195"/>
      <c r="LBL175" s="195"/>
      <c r="LBM175" s="195"/>
      <c r="LBN175" s="195"/>
      <c r="LBO175" s="195"/>
      <c r="LBP175" s="195"/>
      <c r="LBQ175" s="195"/>
      <c r="LBR175" s="195"/>
      <c r="LBS175" s="195"/>
      <c r="LBT175" s="195"/>
      <c r="LBU175" s="195"/>
      <c r="LBV175" s="195"/>
      <c r="LBW175" s="195"/>
      <c r="LBX175" s="195"/>
      <c r="LBY175" s="195"/>
      <c r="LBZ175" s="195"/>
      <c r="LCA175" s="195"/>
      <c r="LCB175" s="195"/>
      <c r="LCC175" s="195"/>
      <c r="LCD175" s="195"/>
      <c r="LCE175" s="195"/>
      <c r="LCF175" s="195"/>
      <c r="LCG175" s="195"/>
      <c r="LCH175" s="195"/>
      <c r="LCI175" s="195"/>
      <c r="LCJ175" s="195"/>
      <c r="LCK175" s="195"/>
      <c r="LCL175" s="195"/>
      <c r="LCM175" s="195"/>
      <c r="LCN175" s="195"/>
      <c r="LCO175" s="195"/>
      <c r="LCP175" s="195"/>
      <c r="LCQ175" s="195"/>
      <c r="LCR175" s="195"/>
      <c r="LCS175" s="195"/>
      <c r="LCT175" s="195"/>
      <c r="LCU175" s="195"/>
      <c r="LCV175" s="195"/>
      <c r="LCW175" s="195"/>
      <c r="LCX175" s="195"/>
      <c r="LCY175" s="195"/>
      <c r="LCZ175" s="195"/>
      <c r="LDA175" s="195"/>
      <c r="LDB175" s="195"/>
      <c r="LDC175" s="195"/>
      <c r="LDD175" s="195"/>
      <c r="LDE175" s="195"/>
      <c r="LDF175" s="195"/>
      <c r="LDG175" s="195"/>
      <c r="LDH175" s="195"/>
      <c r="LDI175" s="195"/>
      <c r="LDJ175" s="195"/>
      <c r="LDK175" s="195"/>
      <c r="LDL175" s="195"/>
      <c r="LDM175" s="195"/>
      <c r="LDN175" s="195"/>
      <c r="LDO175" s="195"/>
      <c r="LDP175" s="195"/>
      <c r="LDQ175" s="195"/>
      <c r="LDR175" s="195"/>
      <c r="LDS175" s="195"/>
      <c r="LDT175" s="195"/>
      <c r="LDU175" s="195"/>
      <c r="LDV175" s="195"/>
      <c r="LDW175" s="195"/>
      <c r="LDX175" s="195"/>
      <c r="LDY175" s="195"/>
      <c r="LDZ175" s="195"/>
      <c r="LEA175" s="195"/>
      <c r="LEB175" s="195"/>
      <c r="LEC175" s="195"/>
      <c r="LED175" s="195"/>
      <c r="LEE175" s="195"/>
      <c r="LEF175" s="195"/>
      <c r="LEG175" s="195"/>
      <c r="LEH175" s="195"/>
      <c r="LEI175" s="195"/>
      <c r="LEJ175" s="195"/>
      <c r="LEK175" s="195"/>
      <c r="LEL175" s="195"/>
      <c r="LEM175" s="195"/>
      <c r="LEN175" s="195"/>
      <c r="LEO175" s="195"/>
      <c r="LEP175" s="195"/>
      <c r="LEQ175" s="195"/>
      <c r="LER175" s="195"/>
      <c r="LES175" s="195"/>
      <c r="LET175" s="195"/>
      <c r="LEU175" s="195"/>
      <c r="LEV175" s="195"/>
      <c r="LEW175" s="195"/>
      <c r="LEX175" s="195"/>
      <c r="LEY175" s="195"/>
      <c r="LEZ175" s="195"/>
      <c r="LFA175" s="195"/>
      <c r="LFB175" s="195"/>
      <c r="LFC175" s="195"/>
      <c r="LFD175" s="195"/>
      <c r="LFE175" s="195"/>
      <c r="LFF175" s="195"/>
      <c r="LFG175" s="195"/>
      <c r="LFH175" s="195"/>
      <c r="LFI175" s="195"/>
      <c r="LFJ175" s="195"/>
      <c r="LFK175" s="195"/>
      <c r="LFL175" s="195"/>
      <c r="LFM175" s="195"/>
      <c r="LFN175" s="195"/>
      <c r="LFO175" s="195"/>
      <c r="LFP175" s="195"/>
      <c r="LFQ175" s="195"/>
      <c r="LFR175" s="195"/>
      <c r="LFS175" s="195"/>
      <c r="LFT175" s="195"/>
      <c r="LFU175" s="195"/>
      <c r="LFV175" s="195"/>
      <c r="LFW175" s="195"/>
      <c r="LFX175" s="195"/>
      <c r="LFY175" s="195"/>
      <c r="LFZ175" s="195"/>
      <c r="LGA175" s="195"/>
      <c r="LGB175" s="195"/>
      <c r="LGC175" s="195"/>
      <c r="LGD175" s="195"/>
      <c r="LGE175" s="195"/>
      <c r="LGF175" s="195"/>
      <c r="LGG175" s="195"/>
      <c r="LGH175" s="195"/>
      <c r="LGI175" s="195"/>
      <c r="LGJ175" s="195"/>
      <c r="LGK175" s="195"/>
      <c r="LGL175" s="195"/>
      <c r="LGM175" s="195"/>
      <c r="LGN175" s="195"/>
      <c r="LGO175" s="195"/>
      <c r="LGP175" s="195"/>
      <c r="LGQ175" s="195"/>
      <c r="LGR175" s="195"/>
      <c r="LGS175" s="195"/>
      <c r="LGT175" s="195"/>
      <c r="LGU175" s="195"/>
      <c r="LGV175" s="195"/>
      <c r="LGW175" s="195"/>
      <c r="LGX175" s="195"/>
      <c r="LGY175" s="195"/>
      <c r="LGZ175" s="195"/>
      <c r="LHA175" s="195"/>
      <c r="LHB175" s="195"/>
      <c r="LHC175" s="195"/>
      <c r="LHD175" s="195"/>
      <c r="LHE175" s="195"/>
      <c r="LHF175" s="195"/>
      <c r="LHG175" s="195"/>
      <c r="LHH175" s="195"/>
      <c r="LHI175" s="195"/>
      <c r="LHJ175" s="195"/>
      <c r="LHK175" s="195"/>
      <c r="LHL175" s="195"/>
      <c r="LHM175" s="195"/>
      <c r="LHN175" s="195"/>
      <c r="LHO175" s="195"/>
      <c r="LHP175" s="195"/>
      <c r="LHQ175" s="195"/>
      <c r="LHR175" s="195"/>
      <c r="LHS175" s="195"/>
      <c r="LHT175" s="195"/>
      <c r="LHU175" s="195"/>
      <c r="LHV175" s="195"/>
      <c r="LHW175" s="195"/>
      <c r="LHX175" s="195"/>
      <c r="LHY175" s="195"/>
      <c r="LHZ175" s="195"/>
      <c r="LIA175" s="195"/>
      <c r="LIB175" s="195"/>
      <c r="LIC175" s="195"/>
      <c r="LID175" s="195"/>
      <c r="LIE175" s="195"/>
      <c r="LIF175" s="195"/>
      <c r="LIG175" s="195"/>
      <c r="LIH175" s="195"/>
      <c r="LII175" s="195"/>
      <c r="LIJ175" s="195"/>
      <c r="LIK175" s="195"/>
      <c r="LIL175" s="195"/>
      <c r="LIM175" s="195"/>
      <c r="LIN175" s="195"/>
      <c r="LIO175" s="195"/>
      <c r="LIP175" s="195"/>
      <c r="LIQ175" s="195"/>
      <c r="LIR175" s="195"/>
      <c r="LIS175" s="195"/>
      <c r="LIT175" s="195"/>
      <c r="LIU175" s="195"/>
      <c r="LIV175" s="195"/>
      <c r="LIW175" s="195"/>
      <c r="LIX175" s="195"/>
      <c r="LIY175" s="195"/>
      <c r="LIZ175" s="195"/>
      <c r="LJA175" s="195"/>
      <c r="LJB175" s="195"/>
      <c r="LJC175" s="195"/>
      <c r="LJD175" s="195"/>
      <c r="LJE175" s="195"/>
      <c r="LJF175" s="195"/>
      <c r="LJG175" s="195"/>
      <c r="LJH175" s="195"/>
      <c r="LJI175" s="195"/>
      <c r="LJJ175" s="195"/>
      <c r="LJK175" s="195"/>
      <c r="LJL175" s="195"/>
      <c r="LJM175" s="195"/>
      <c r="LJN175" s="195"/>
      <c r="LJO175" s="195"/>
      <c r="LJP175" s="195"/>
      <c r="LJQ175" s="195"/>
      <c r="LJR175" s="195"/>
      <c r="LJS175" s="195"/>
      <c r="LJT175" s="195"/>
      <c r="LJU175" s="195"/>
      <c r="LJV175" s="195"/>
      <c r="LJW175" s="195"/>
      <c r="LJX175" s="195"/>
      <c r="LJY175" s="195"/>
      <c r="LJZ175" s="195"/>
      <c r="LKA175" s="195"/>
      <c r="LKB175" s="195"/>
      <c r="LKC175" s="195"/>
      <c r="LKD175" s="195"/>
      <c r="LKE175" s="195"/>
      <c r="LKF175" s="195"/>
      <c r="LKG175" s="195"/>
      <c r="LKH175" s="195"/>
      <c r="LKI175" s="195"/>
      <c r="LKJ175" s="195"/>
      <c r="LKK175" s="195"/>
      <c r="LKL175" s="195"/>
      <c r="LKM175" s="195"/>
      <c r="LKN175" s="195"/>
      <c r="LKO175" s="195"/>
      <c r="LKP175" s="195"/>
      <c r="LKQ175" s="195"/>
      <c r="LKR175" s="195"/>
      <c r="LKS175" s="195"/>
      <c r="LKT175" s="195"/>
      <c r="LKU175" s="195"/>
      <c r="LKV175" s="195"/>
      <c r="LKW175" s="195"/>
      <c r="LKX175" s="195"/>
      <c r="LKY175" s="195"/>
      <c r="LKZ175" s="195"/>
      <c r="LLA175" s="195"/>
      <c r="LLB175" s="195"/>
      <c r="LLC175" s="195"/>
      <c r="LLD175" s="195"/>
      <c r="LLE175" s="195"/>
      <c r="LLF175" s="195"/>
      <c r="LLG175" s="195"/>
      <c r="LLH175" s="195"/>
      <c r="LLI175" s="195"/>
      <c r="LLJ175" s="195"/>
      <c r="LLK175" s="195"/>
      <c r="LLL175" s="195"/>
      <c r="LLM175" s="195"/>
      <c r="LLN175" s="195"/>
      <c r="LLO175" s="195"/>
      <c r="LLP175" s="195"/>
      <c r="LLQ175" s="195"/>
      <c r="LLR175" s="195"/>
      <c r="LLS175" s="195"/>
      <c r="LLT175" s="195"/>
      <c r="LLU175" s="195"/>
      <c r="LLV175" s="195"/>
      <c r="LLW175" s="195"/>
      <c r="LLX175" s="195"/>
      <c r="LLY175" s="195"/>
      <c r="LLZ175" s="195"/>
      <c r="LMA175" s="195"/>
      <c r="LMB175" s="195"/>
      <c r="LMC175" s="195"/>
      <c r="LMD175" s="195"/>
      <c r="LME175" s="195"/>
      <c r="LMF175" s="195"/>
      <c r="LMG175" s="195"/>
      <c r="LMH175" s="195"/>
      <c r="LMI175" s="195"/>
      <c r="LMJ175" s="195"/>
      <c r="LMK175" s="195"/>
      <c r="LML175" s="195"/>
      <c r="LMM175" s="195"/>
      <c r="LMN175" s="195"/>
      <c r="LMO175" s="195"/>
      <c r="LMP175" s="195"/>
      <c r="LMQ175" s="195"/>
      <c r="LMR175" s="195"/>
      <c r="LMS175" s="195"/>
      <c r="LMT175" s="195"/>
      <c r="LMU175" s="195"/>
      <c r="LMV175" s="195"/>
      <c r="LMW175" s="195"/>
      <c r="LMX175" s="195"/>
      <c r="LMY175" s="195"/>
      <c r="LMZ175" s="195"/>
      <c r="LNA175" s="195"/>
      <c r="LNB175" s="195"/>
      <c r="LNC175" s="195"/>
      <c r="LND175" s="195"/>
      <c r="LNE175" s="195"/>
      <c r="LNF175" s="195"/>
      <c r="LNG175" s="195"/>
      <c r="LNH175" s="195"/>
      <c r="LNI175" s="195"/>
      <c r="LNJ175" s="195"/>
      <c r="LNK175" s="195"/>
      <c r="LNL175" s="195"/>
      <c r="LNM175" s="195"/>
      <c r="LNN175" s="195"/>
      <c r="LNO175" s="195"/>
      <c r="LNP175" s="195"/>
      <c r="LNQ175" s="195"/>
      <c r="LNR175" s="195"/>
      <c r="LNS175" s="195"/>
      <c r="LNT175" s="195"/>
      <c r="LNU175" s="195"/>
      <c r="LNV175" s="195"/>
      <c r="LNW175" s="195"/>
      <c r="LNX175" s="195"/>
      <c r="LNY175" s="195"/>
      <c r="LNZ175" s="195"/>
      <c r="LOA175" s="195"/>
      <c r="LOB175" s="195"/>
      <c r="LOC175" s="195"/>
      <c r="LOD175" s="195"/>
      <c r="LOE175" s="195"/>
      <c r="LOF175" s="195"/>
      <c r="LOG175" s="195"/>
      <c r="LOH175" s="195"/>
      <c r="LOI175" s="195"/>
      <c r="LOJ175" s="195"/>
      <c r="LOK175" s="195"/>
      <c r="LOL175" s="195"/>
      <c r="LOM175" s="195"/>
      <c r="LON175" s="195"/>
      <c r="LOO175" s="195"/>
      <c r="LOP175" s="195"/>
      <c r="LOQ175" s="195"/>
      <c r="LOR175" s="195"/>
      <c r="LOS175" s="195"/>
      <c r="LOT175" s="195"/>
      <c r="LOU175" s="195"/>
      <c r="LOV175" s="195"/>
      <c r="LOW175" s="195"/>
      <c r="LOX175" s="195"/>
      <c r="LOY175" s="195"/>
      <c r="LOZ175" s="195"/>
      <c r="LPA175" s="195"/>
      <c r="LPB175" s="195"/>
      <c r="LPC175" s="195"/>
      <c r="LPD175" s="195"/>
      <c r="LPE175" s="195"/>
      <c r="LPF175" s="195"/>
      <c r="LPG175" s="195"/>
      <c r="LPH175" s="195"/>
      <c r="LPI175" s="195"/>
      <c r="LPJ175" s="195"/>
      <c r="LPK175" s="195"/>
      <c r="LPL175" s="195"/>
      <c r="LPM175" s="195"/>
      <c r="LPN175" s="195"/>
      <c r="LPO175" s="195"/>
      <c r="LPP175" s="195"/>
      <c r="LPQ175" s="195"/>
      <c r="LPR175" s="195"/>
      <c r="LPS175" s="195"/>
      <c r="LPT175" s="195"/>
      <c r="LPU175" s="195"/>
      <c r="LPV175" s="195"/>
      <c r="LPW175" s="195"/>
      <c r="LPX175" s="195"/>
      <c r="LPY175" s="195"/>
      <c r="LPZ175" s="195"/>
      <c r="LQA175" s="195"/>
      <c r="LQB175" s="195"/>
      <c r="LQC175" s="195"/>
      <c r="LQD175" s="195"/>
      <c r="LQE175" s="195"/>
      <c r="LQF175" s="195"/>
      <c r="LQG175" s="195"/>
      <c r="LQH175" s="195"/>
      <c r="LQI175" s="195"/>
      <c r="LQJ175" s="195"/>
      <c r="LQK175" s="195"/>
      <c r="LQL175" s="195"/>
      <c r="LQM175" s="195"/>
      <c r="LQN175" s="195"/>
      <c r="LQO175" s="195"/>
      <c r="LQP175" s="195"/>
      <c r="LQQ175" s="195"/>
      <c r="LQR175" s="195"/>
      <c r="LQS175" s="195"/>
      <c r="LQT175" s="195"/>
      <c r="LQU175" s="195"/>
      <c r="LQV175" s="195"/>
      <c r="LQW175" s="195"/>
      <c r="LQX175" s="195"/>
      <c r="LQY175" s="195"/>
      <c r="LQZ175" s="195"/>
      <c r="LRA175" s="195"/>
      <c r="LRB175" s="195"/>
      <c r="LRC175" s="195"/>
      <c r="LRD175" s="195"/>
      <c r="LRE175" s="195"/>
      <c r="LRF175" s="195"/>
      <c r="LRG175" s="195"/>
      <c r="LRH175" s="195"/>
      <c r="LRI175" s="195"/>
      <c r="LRJ175" s="195"/>
      <c r="LRK175" s="195"/>
      <c r="LRL175" s="195"/>
      <c r="LRM175" s="195"/>
      <c r="LRN175" s="195"/>
      <c r="LRO175" s="195"/>
      <c r="LRP175" s="195"/>
      <c r="LRQ175" s="195"/>
      <c r="LRR175" s="195"/>
      <c r="LRS175" s="195"/>
      <c r="LRT175" s="195"/>
      <c r="LRU175" s="195"/>
      <c r="LRV175" s="195"/>
      <c r="LRW175" s="195"/>
      <c r="LRX175" s="195"/>
      <c r="LRY175" s="195"/>
      <c r="LRZ175" s="195"/>
      <c r="LSA175" s="195"/>
      <c r="LSB175" s="195"/>
      <c r="LSC175" s="195"/>
      <c r="LSD175" s="195"/>
      <c r="LSE175" s="195"/>
      <c r="LSF175" s="195"/>
      <c r="LSG175" s="195"/>
      <c r="LSH175" s="195"/>
      <c r="LSI175" s="195"/>
      <c r="LSJ175" s="195"/>
      <c r="LSK175" s="195"/>
      <c r="LSL175" s="195"/>
      <c r="LSM175" s="195"/>
      <c r="LSN175" s="195"/>
      <c r="LSO175" s="195"/>
      <c r="LSP175" s="195"/>
      <c r="LSQ175" s="195"/>
      <c r="LSR175" s="195"/>
      <c r="LSS175" s="195"/>
      <c r="LST175" s="195"/>
      <c r="LSU175" s="195"/>
      <c r="LSV175" s="195"/>
      <c r="LSW175" s="195"/>
      <c r="LSX175" s="195"/>
      <c r="LSY175" s="195"/>
      <c r="LSZ175" s="195"/>
      <c r="LTA175" s="195"/>
      <c r="LTB175" s="195"/>
      <c r="LTC175" s="195"/>
      <c r="LTD175" s="195"/>
      <c r="LTE175" s="195"/>
      <c r="LTF175" s="195"/>
      <c r="LTG175" s="195"/>
      <c r="LTH175" s="195"/>
      <c r="LTI175" s="195"/>
      <c r="LTJ175" s="195"/>
      <c r="LTK175" s="195"/>
      <c r="LTL175" s="195"/>
      <c r="LTM175" s="195"/>
      <c r="LTN175" s="195"/>
      <c r="LTO175" s="195"/>
      <c r="LTP175" s="195"/>
      <c r="LTQ175" s="195"/>
      <c r="LTR175" s="195"/>
      <c r="LTS175" s="195"/>
      <c r="LTT175" s="195"/>
      <c r="LTU175" s="195"/>
      <c r="LTV175" s="195"/>
      <c r="LTW175" s="195"/>
      <c r="LTX175" s="195"/>
      <c r="LTY175" s="195"/>
      <c r="LTZ175" s="195"/>
      <c r="LUA175" s="195"/>
      <c r="LUB175" s="195"/>
      <c r="LUC175" s="195"/>
      <c r="LUD175" s="195"/>
      <c r="LUE175" s="195"/>
      <c r="LUF175" s="195"/>
      <c r="LUG175" s="195"/>
      <c r="LUH175" s="195"/>
      <c r="LUI175" s="195"/>
      <c r="LUJ175" s="195"/>
      <c r="LUK175" s="195"/>
      <c r="LUL175" s="195"/>
      <c r="LUM175" s="195"/>
      <c r="LUN175" s="195"/>
      <c r="LUO175" s="195"/>
      <c r="LUP175" s="195"/>
      <c r="LUQ175" s="195"/>
      <c r="LUR175" s="195"/>
      <c r="LUS175" s="195"/>
      <c r="LUT175" s="195"/>
      <c r="LUU175" s="195"/>
      <c r="LUV175" s="195"/>
      <c r="LUW175" s="195"/>
      <c r="LUX175" s="195"/>
      <c r="LUY175" s="195"/>
      <c r="LUZ175" s="195"/>
      <c r="LVA175" s="195"/>
      <c r="LVB175" s="195"/>
      <c r="LVC175" s="195"/>
      <c r="LVD175" s="195"/>
      <c r="LVE175" s="195"/>
      <c r="LVF175" s="195"/>
      <c r="LVG175" s="195"/>
      <c r="LVH175" s="195"/>
      <c r="LVI175" s="195"/>
      <c r="LVJ175" s="195"/>
      <c r="LVK175" s="195"/>
      <c r="LVL175" s="195"/>
      <c r="LVM175" s="195"/>
      <c r="LVN175" s="195"/>
      <c r="LVO175" s="195"/>
      <c r="LVP175" s="195"/>
      <c r="LVQ175" s="195"/>
      <c r="LVR175" s="195"/>
      <c r="LVS175" s="195"/>
      <c r="LVT175" s="195"/>
      <c r="LVU175" s="195"/>
      <c r="LVV175" s="195"/>
      <c r="LVW175" s="195"/>
      <c r="LVX175" s="195"/>
      <c r="LVY175" s="195"/>
      <c r="LVZ175" s="195"/>
      <c r="LWA175" s="195"/>
      <c r="LWB175" s="195"/>
      <c r="LWC175" s="195"/>
      <c r="LWD175" s="195"/>
      <c r="LWE175" s="195"/>
      <c r="LWF175" s="195"/>
      <c r="LWG175" s="195"/>
      <c r="LWH175" s="195"/>
      <c r="LWI175" s="195"/>
      <c r="LWJ175" s="195"/>
      <c r="LWK175" s="195"/>
      <c r="LWL175" s="195"/>
      <c r="LWM175" s="195"/>
      <c r="LWN175" s="195"/>
      <c r="LWO175" s="195"/>
      <c r="LWP175" s="195"/>
      <c r="LWQ175" s="195"/>
      <c r="LWR175" s="195"/>
      <c r="LWS175" s="195"/>
      <c r="LWT175" s="195"/>
      <c r="LWU175" s="195"/>
      <c r="LWV175" s="195"/>
      <c r="LWW175" s="195"/>
      <c r="LWX175" s="195"/>
      <c r="LWY175" s="195"/>
      <c r="LWZ175" s="195"/>
      <c r="LXA175" s="195"/>
      <c r="LXB175" s="195"/>
      <c r="LXC175" s="195"/>
      <c r="LXD175" s="195"/>
      <c r="LXE175" s="195"/>
      <c r="LXF175" s="195"/>
      <c r="LXG175" s="195"/>
      <c r="LXH175" s="195"/>
      <c r="LXI175" s="195"/>
      <c r="LXJ175" s="195"/>
      <c r="LXK175" s="195"/>
      <c r="LXL175" s="195"/>
      <c r="LXM175" s="195"/>
      <c r="LXN175" s="195"/>
      <c r="LXO175" s="195"/>
      <c r="LXP175" s="195"/>
      <c r="LXQ175" s="195"/>
      <c r="LXR175" s="195"/>
      <c r="LXS175" s="195"/>
      <c r="LXT175" s="195"/>
      <c r="LXU175" s="195"/>
      <c r="LXV175" s="195"/>
      <c r="LXW175" s="195"/>
      <c r="LXX175" s="195"/>
      <c r="LXY175" s="195"/>
      <c r="LXZ175" s="195"/>
      <c r="LYA175" s="195"/>
      <c r="LYB175" s="195"/>
      <c r="LYC175" s="195"/>
      <c r="LYD175" s="195"/>
      <c r="LYE175" s="195"/>
      <c r="LYF175" s="195"/>
      <c r="LYG175" s="195"/>
      <c r="LYH175" s="195"/>
      <c r="LYI175" s="195"/>
      <c r="LYJ175" s="195"/>
      <c r="LYK175" s="195"/>
      <c r="LYL175" s="195"/>
      <c r="LYM175" s="195"/>
      <c r="LYN175" s="195"/>
      <c r="LYO175" s="195"/>
      <c r="LYP175" s="195"/>
      <c r="LYQ175" s="195"/>
      <c r="LYR175" s="195"/>
      <c r="LYS175" s="195"/>
      <c r="LYT175" s="195"/>
      <c r="LYU175" s="195"/>
      <c r="LYV175" s="195"/>
      <c r="LYW175" s="195"/>
      <c r="LYX175" s="195"/>
      <c r="LYY175" s="195"/>
      <c r="LYZ175" s="195"/>
      <c r="LZA175" s="195"/>
      <c r="LZB175" s="195"/>
      <c r="LZC175" s="195"/>
      <c r="LZD175" s="195"/>
      <c r="LZE175" s="195"/>
      <c r="LZF175" s="195"/>
      <c r="LZG175" s="195"/>
      <c r="LZH175" s="195"/>
      <c r="LZI175" s="195"/>
      <c r="LZJ175" s="195"/>
      <c r="LZK175" s="195"/>
      <c r="LZL175" s="195"/>
      <c r="LZM175" s="195"/>
      <c r="LZN175" s="195"/>
      <c r="LZO175" s="195"/>
      <c r="LZP175" s="195"/>
      <c r="LZQ175" s="195"/>
      <c r="LZR175" s="195"/>
      <c r="LZS175" s="195"/>
      <c r="LZT175" s="195"/>
      <c r="LZU175" s="195"/>
      <c r="LZV175" s="195"/>
      <c r="LZW175" s="195"/>
      <c r="LZX175" s="195"/>
      <c r="LZY175" s="195"/>
      <c r="LZZ175" s="195"/>
      <c r="MAA175" s="195"/>
      <c r="MAB175" s="195"/>
      <c r="MAC175" s="195"/>
      <c r="MAD175" s="195"/>
      <c r="MAE175" s="195"/>
      <c r="MAF175" s="195"/>
      <c r="MAG175" s="195"/>
      <c r="MAH175" s="195"/>
      <c r="MAI175" s="195"/>
      <c r="MAJ175" s="195"/>
      <c r="MAK175" s="195"/>
      <c r="MAL175" s="195"/>
      <c r="MAM175" s="195"/>
      <c r="MAN175" s="195"/>
      <c r="MAO175" s="195"/>
      <c r="MAP175" s="195"/>
      <c r="MAQ175" s="195"/>
      <c r="MAR175" s="195"/>
      <c r="MAS175" s="195"/>
      <c r="MAT175" s="195"/>
      <c r="MAU175" s="195"/>
      <c r="MAV175" s="195"/>
      <c r="MAW175" s="195"/>
      <c r="MAX175" s="195"/>
      <c r="MAY175" s="195"/>
      <c r="MAZ175" s="195"/>
      <c r="MBA175" s="195"/>
      <c r="MBB175" s="195"/>
      <c r="MBC175" s="195"/>
      <c r="MBD175" s="195"/>
      <c r="MBE175" s="195"/>
      <c r="MBF175" s="195"/>
      <c r="MBG175" s="195"/>
      <c r="MBH175" s="195"/>
      <c r="MBI175" s="195"/>
      <c r="MBJ175" s="195"/>
      <c r="MBK175" s="195"/>
      <c r="MBL175" s="195"/>
      <c r="MBM175" s="195"/>
      <c r="MBN175" s="195"/>
      <c r="MBO175" s="195"/>
      <c r="MBP175" s="195"/>
      <c r="MBQ175" s="195"/>
      <c r="MBR175" s="195"/>
      <c r="MBS175" s="195"/>
      <c r="MBT175" s="195"/>
      <c r="MBU175" s="195"/>
      <c r="MBV175" s="195"/>
      <c r="MBW175" s="195"/>
      <c r="MBX175" s="195"/>
      <c r="MBY175" s="195"/>
      <c r="MBZ175" s="195"/>
      <c r="MCA175" s="195"/>
      <c r="MCB175" s="195"/>
      <c r="MCC175" s="195"/>
      <c r="MCD175" s="195"/>
      <c r="MCE175" s="195"/>
      <c r="MCF175" s="195"/>
      <c r="MCG175" s="195"/>
      <c r="MCH175" s="195"/>
      <c r="MCI175" s="195"/>
      <c r="MCJ175" s="195"/>
      <c r="MCK175" s="195"/>
      <c r="MCL175" s="195"/>
      <c r="MCM175" s="195"/>
      <c r="MCN175" s="195"/>
      <c r="MCO175" s="195"/>
      <c r="MCP175" s="195"/>
      <c r="MCQ175" s="195"/>
      <c r="MCR175" s="195"/>
      <c r="MCS175" s="195"/>
      <c r="MCT175" s="195"/>
      <c r="MCU175" s="195"/>
      <c r="MCV175" s="195"/>
      <c r="MCW175" s="195"/>
      <c r="MCX175" s="195"/>
      <c r="MCY175" s="195"/>
      <c r="MCZ175" s="195"/>
      <c r="MDA175" s="195"/>
      <c r="MDB175" s="195"/>
      <c r="MDC175" s="195"/>
      <c r="MDD175" s="195"/>
      <c r="MDE175" s="195"/>
      <c r="MDF175" s="195"/>
      <c r="MDG175" s="195"/>
      <c r="MDH175" s="195"/>
      <c r="MDI175" s="195"/>
      <c r="MDJ175" s="195"/>
      <c r="MDK175" s="195"/>
      <c r="MDL175" s="195"/>
      <c r="MDM175" s="195"/>
      <c r="MDN175" s="195"/>
      <c r="MDO175" s="195"/>
      <c r="MDP175" s="195"/>
      <c r="MDQ175" s="195"/>
      <c r="MDR175" s="195"/>
      <c r="MDS175" s="195"/>
      <c r="MDT175" s="195"/>
      <c r="MDU175" s="195"/>
      <c r="MDV175" s="195"/>
      <c r="MDW175" s="195"/>
      <c r="MDX175" s="195"/>
      <c r="MDY175" s="195"/>
      <c r="MDZ175" s="195"/>
      <c r="MEA175" s="195"/>
      <c r="MEB175" s="195"/>
      <c r="MEC175" s="195"/>
      <c r="MED175" s="195"/>
      <c r="MEE175" s="195"/>
      <c r="MEF175" s="195"/>
      <c r="MEG175" s="195"/>
      <c r="MEH175" s="195"/>
      <c r="MEI175" s="195"/>
      <c r="MEJ175" s="195"/>
      <c r="MEK175" s="195"/>
      <c r="MEL175" s="195"/>
      <c r="MEM175" s="195"/>
      <c r="MEN175" s="195"/>
      <c r="MEO175" s="195"/>
      <c r="MEP175" s="195"/>
      <c r="MEQ175" s="195"/>
      <c r="MER175" s="195"/>
      <c r="MES175" s="195"/>
      <c r="MET175" s="195"/>
      <c r="MEU175" s="195"/>
      <c r="MEV175" s="195"/>
      <c r="MEW175" s="195"/>
      <c r="MEX175" s="195"/>
      <c r="MEY175" s="195"/>
      <c r="MEZ175" s="195"/>
      <c r="MFA175" s="195"/>
      <c r="MFB175" s="195"/>
      <c r="MFC175" s="195"/>
      <c r="MFD175" s="195"/>
      <c r="MFE175" s="195"/>
      <c r="MFF175" s="195"/>
      <c r="MFG175" s="195"/>
      <c r="MFH175" s="195"/>
      <c r="MFI175" s="195"/>
      <c r="MFJ175" s="195"/>
      <c r="MFK175" s="195"/>
      <c r="MFL175" s="195"/>
      <c r="MFM175" s="195"/>
      <c r="MFN175" s="195"/>
      <c r="MFO175" s="195"/>
      <c r="MFP175" s="195"/>
      <c r="MFQ175" s="195"/>
      <c r="MFR175" s="195"/>
      <c r="MFS175" s="195"/>
      <c r="MFT175" s="195"/>
      <c r="MFU175" s="195"/>
      <c r="MFV175" s="195"/>
      <c r="MFW175" s="195"/>
      <c r="MFX175" s="195"/>
      <c r="MFY175" s="195"/>
      <c r="MFZ175" s="195"/>
      <c r="MGA175" s="195"/>
      <c r="MGB175" s="195"/>
      <c r="MGC175" s="195"/>
      <c r="MGD175" s="195"/>
      <c r="MGE175" s="195"/>
      <c r="MGF175" s="195"/>
      <c r="MGG175" s="195"/>
      <c r="MGH175" s="195"/>
      <c r="MGI175" s="195"/>
      <c r="MGJ175" s="195"/>
      <c r="MGK175" s="195"/>
      <c r="MGL175" s="195"/>
      <c r="MGM175" s="195"/>
      <c r="MGN175" s="195"/>
      <c r="MGO175" s="195"/>
      <c r="MGP175" s="195"/>
      <c r="MGQ175" s="195"/>
      <c r="MGR175" s="195"/>
      <c r="MGS175" s="195"/>
      <c r="MGT175" s="195"/>
      <c r="MGU175" s="195"/>
      <c r="MGV175" s="195"/>
      <c r="MGW175" s="195"/>
      <c r="MGX175" s="195"/>
      <c r="MGY175" s="195"/>
      <c r="MGZ175" s="195"/>
      <c r="MHA175" s="195"/>
      <c r="MHB175" s="195"/>
      <c r="MHC175" s="195"/>
      <c r="MHD175" s="195"/>
      <c r="MHE175" s="195"/>
      <c r="MHF175" s="195"/>
      <c r="MHG175" s="195"/>
      <c r="MHH175" s="195"/>
      <c r="MHI175" s="195"/>
      <c r="MHJ175" s="195"/>
      <c r="MHK175" s="195"/>
      <c r="MHL175" s="195"/>
      <c r="MHM175" s="195"/>
      <c r="MHN175" s="195"/>
      <c r="MHO175" s="195"/>
      <c r="MHP175" s="195"/>
      <c r="MHQ175" s="195"/>
      <c r="MHR175" s="195"/>
      <c r="MHS175" s="195"/>
      <c r="MHT175" s="195"/>
      <c r="MHU175" s="195"/>
      <c r="MHV175" s="195"/>
      <c r="MHW175" s="195"/>
      <c r="MHX175" s="195"/>
      <c r="MHY175" s="195"/>
      <c r="MHZ175" s="195"/>
      <c r="MIA175" s="195"/>
      <c r="MIB175" s="195"/>
      <c r="MIC175" s="195"/>
      <c r="MID175" s="195"/>
      <c r="MIE175" s="195"/>
      <c r="MIF175" s="195"/>
      <c r="MIG175" s="195"/>
      <c r="MIH175" s="195"/>
      <c r="MII175" s="195"/>
      <c r="MIJ175" s="195"/>
      <c r="MIK175" s="195"/>
      <c r="MIL175" s="195"/>
      <c r="MIM175" s="195"/>
      <c r="MIN175" s="195"/>
      <c r="MIO175" s="195"/>
      <c r="MIP175" s="195"/>
      <c r="MIQ175" s="195"/>
      <c r="MIR175" s="195"/>
      <c r="MIS175" s="195"/>
      <c r="MIT175" s="195"/>
      <c r="MIU175" s="195"/>
      <c r="MIV175" s="195"/>
      <c r="MIW175" s="195"/>
      <c r="MIX175" s="195"/>
      <c r="MIY175" s="195"/>
      <c r="MIZ175" s="195"/>
      <c r="MJA175" s="195"/>
      <c r="MJB175" s="195"/>
      <c r="MJC175" s="195"/>
      <c r="MJD175" s="195"/>
      <c r="MJE175" s="195"/>
      <c r="MJF175" s="195"/>
      <c r="MJG175" s="195"/>
      <c r="MJH175" s="195"/>
      <c r="MJI175" s="195"/>
      <c r="MJJ175" s="195"/>
      <c r="MJK175" s="195"/>
      <c r="MJL175" s="195"/>
      <c r="MJM175" s="195"/>
      <c r="MJN175" s="195"/>
      <c r="MJO175" s="195"/>
      <c r="MJP175" s="195"/>
      <c r="MJQ175" s="195"/>
      <c r="MJR175" s="195"/>
      <c r="MJS175" s="195"/>
      <c r="MJT175" s="195"/>
      <c r="MJU175" s="195"/>
      <c r="MJV175" s="195"/>
      <c r="MJW175" s="195"/>
      <c r="MJX175" s="195"/>
      <c r="MJY175" s="195"/>
      <c r="MJZ175" s="195"/>
      <c r="MKA175" s="195"/>
      <c r="MKB175" s="195"/>
      <c r="MKC175" s="195"/>
      <c r="MKD175" s="195"/>
      <c r="MKE175" s="195"/>
      <c r="MKF175" s="195"/>
      <c r="MKG175" s="195"/>
      <c r="MKH175" s="195"/>
      <c r="MKI175" s="195"/>
      <c r="MKJ175" s="195"/>
      <c r="MKK175" s="195"/>
      <c r="MKL175" s="195"/>
      <c r="MKM175" s="195"/>
      <c r="MKN175" s="195"/>
      <c r="MKO175" s="195"/>
      <c r="MKP175" s="195"/>
      <c r="MKQ175" s="195"/>
      <c r="MKR175" s="195"/>
      <c r="MKS175" s="195"/>
      <c r="MKT175" s="195"/>
      <c r="MKU175" s="195"/>
      <c r="MKV175" s="195"/>
      <c r="MKW175" s="195"/>
      <c r="MKX175" s="195"/>
      <c r="MKY175" s="195"/>
      <c r="MKZ175" s="195"/>
      <c r="MLA175" s="195"/>
      <c r="MLB175" s="195"/>
      <c r="MLC175" s="195"/>
      <c r="MLD175" s="195"/>
      <c r="MLE175" s="195"/>
      <c r="MLF175" s="195"/>
      <c r="MLG175" s="195"/>
      <c r="MLH175" s="195"/>
      <c r="MLI175" s="195"/>
      <c r="MLJ175" s="195"/>
      <c r="MLK175" s="195"/>
      <c r="MLL175" s="195"/>
      <c r="MLM175" s="195"/>
      <c r="MLN175" s="195"/>
      <c r="MLO175" s="195"/>
      <c r="MLP175" s="195"/>
      <c r="MLQ175" s="195"/>
      <c r="MLR175" s="195"/>
      <c r="MLS175" s="195"/>
      <c r="MLT175" s="195"/>
      <c r="MLU175" s="195"/>
      <c r="MLV175" s="195"/>
      <c r="MLW175" s="195"/>
      <c r="MLX175" s="195"/>
      <c r="MLY175" s="195"/>
      <c r="MLZ175" s="195"/>
      <c r="MMA175" s="195"/>
      <c r="MMB175" s="195"/>
      <c r="MMC175" s="195"/>
      <c r="MMD175" s="195"/>
      <c r="MME175" s="195"/>
      <c r="MMF175" s="195"/>
      <c r="MMG175" s="195"/>
      <c r="MMH175" s="195"/>
      <c r="MMI175" s="195"/>
      <c r="MMJ175" s="195"/>
      <c r="MMK175" s="195"/>
      <c r="MML175" s="195"/>
      <c r="MMM175" s="195"/>
      <c r="MMN175" s="195"/>
      <c r="MMO175" s="195"/>
      <c r="MMP175" s="195"/>
      <c r="MMQ175" s="195"/>
      <c r="MMR175" s="195"/>
      <c r="MMS175" s="195"/>
      <c r="MMT175" s="195"/>
      <c r="MMU175" s="195"/>
      <c r="MMV175" s="195"/>
      <c r="MMW175" s="195"/>
      <c r="MMX175" s="195"/>
      <c r="MMY175" s="195"/>
      <c r="MMZ175" s="195"/>
      <c r="MNA175" s="195"/>
      <c r="MNB175" s="195"/>
      <c r="MNC175" s="195"/>
      <c r="MND175" s="195"/>
      <c r="MNE175" s="195"/>
      <c r="MNF175" s="195"/>
      <c r="MNG175" s="195"/>
      <c r="MNH175" s="195"/>
      <c r="MNI175" s="195"/>
      <c r="MNJ175" s="195"/>
      <c r="MNK175" s="195"/>
      <c r="MNL175" s="195"/>
      <c r="MNM175" s="195"/>
      <c r="MNN175" s="195"/>
      <c r="MNO175" s="195"/>
      <c r="MNP175" s="195"/>
      <c r="MNQ175" s="195"/>
      <c r="MNR175" s="195"/>
      <c r="MNS175" s="195"/>
      <c r="MNT175" s="195"/>
      <c r="MNU175" s="195"/>
      <c r="MNV175" s="195"/>
      <c r="MNW175" s="195"/>
      <c r="MNX175" s="195"/>
      <c r="MNY175" s="195"/>
      <c r="MNZ175" s="195"/>
      <c r="MOA175" s="195"/>
      <c r="MOB175" s="195"/>
      <c r="MOC175" s="195"/>
      <c r="MOD175" s="195"/>
      <c r="MOE175" s="195"/>
      <c r="MOF175" s="195"/>
      <c r="MOG175" s="195"/>
      <c r="MOH175" s="195"/>
      <c r="MOI175" s="195"/>
      <c r="MOJ175" s="195"/>
      <c r="MOK175" s="195"/>
      <c r="MOL175" s="195"/>
      <c r="MOM175" s="195"/>
      <c r="MON175" s="195"/>
      <c r="MOO175" s="195"/>
      <c r="MOP175" s="195"/>
      <c r="MOQ175" s="195"/>
      <c r="MOR175" s="195"/>
      <c r="MOS175" s="195"/>
      <c r="MOT175" s="195"/>
      <c r="MOU175" s="195"/>
      <c r="MOV175" s="195"/>
      <c r="MOW175" s="195"/>
      <c r="MOX175" s="195"/>
      <c r="MOY175" s="195"/>
      <c r="MOZ175" s="195"/>
      <c r="MPA175" s="195"/>
      <c r="MPB175" s="195"/>
      <c r="MPC175" s="195"/>
      <c r="MPD175" s="195"/>
      <c r="MPE175" s="195"/>
      <c r="MPF175" s="195"/>
      <c r="MPG175" s="195"/>
      <c r="MPH175" s="195"/>
      <c r="MPI175" s="195"/>
      <c r="MPJ175" s="195"/>
      <c r="MPK175" s="195"/>
      <c r="MPL175" s="195"/>
      <c r="MPM175" s="195"/>
      <c r="MPN175" s="195"/>
      <c r="MPO175" s="195"/>
      <c r="MPP175" s="195"/>
      <c r="MPQ175" s="195"/>
      <c r="MPR175" s="195"/>
      <c r="MPS175" s="195"/>
      <c r="MPT175" s="195"/>
      <c r="MPU175" s="195"/>
      <c r="MPV175" s="195"/>
      <c r="MPW175" s="195"/>
      <c r="MPX175" s="195"/>
      <c r="MPY175" s="195"/>
      <c r="MPZ175" s="195"/>
      <c r="MQA175" s="195"/>
      <c r="MQB175" s="195"/>
      <c r="MQC175" s="195"/>
      <c r="MQD175" s="195"/>
      <c r="MQE175" s="195"/>
      <c r="MQF175" s="195"/>
      <c r="MQG175" s="195"/>
      <c r="MQH175" s="195"/>
      <c r="MQI175" s="195"/>
      <c r="MQJ175" s="195"/>
      <c r="MQK175" s="195"/>
      <c r="MQL175" s="195"/>
      <c r="MQM175" s="195"/>
      <c r="MQN175" s="195"/>
      <c r="MQO175" s="195"/>
      <c r="MQP175" s="195"/>
      <c r="MQQ175" s="195"/>
      <c r="MQR175" s="195"/>
      <c r="MQS175" s="195"/>
      <c r="MQT175" s="195"/>
      <c r="MQU175" s="195"/>
      <c r="MQV175" s="195"/>
      <c r="MQW175" s="195"/>
      <c r="MQX175" s="195"/>
      <c r="MQY175" s="195"/>
      <c r="MQZ175" s="195"/>
      <c r="MRA175" s="195"/>
      <c r="MRB175" s="195"/>
      <c r="MRC175" s="195"/>
      <c r="MRD175" s="195"/>
      <c r="MRE175" s="195"/>
      <c r="MRF175" s="195"/>
      <c r="MRG175" s="195"/>
      <c r="MRH175" s="195"/>
      <c r="MRI175" s="195"/>
      <c r="MRJ175" s="195"/>
      <c r="MRK175" s="195"/>
      <c r="MRL175" s="195"/>
      <c r="MRM175" s="195"/>
      <c r="MRN175" s="195"/>
      <c r="MRO175" s="195"/>
      <c r="MRP175" s="195"/>
      <c r="MRQ175" s="195"/>
      <c r="MRR175" s="195"/>
      <c r="MRS175" s="195"/>
      <c r="MRT175" s="195"/>
      <c r="MRU175" s="195"/>
      <c r="MRV175" s="195"/>
      <c r="MRW175" s="195"/>
      <c r="MRX175" s="195"/>
      <c r="MRY175" s="195"/>
      <c r="MRZ175" s="195"/>
      <c r="MSA175" s="195"/>
      <c r="MSB175" s="195"/>
      <c r="MSC175" s="195"/>
      <c r="MSD175" s="195"/>
      <c r="MSE175" s="195"/>
      <c r="MSF175" s="195"/>
      <c r="MSG175" s="195"/>
      <c r="MSH175" s="195"/>
      <c r="MSI175" s="195"/>
      <c r="MSJ175" s="195"/>
      <c r="MSK175" s="195"/>
      <c r="MSL175" s="195"/>
      <c r="MSM175" s="195"/>
      <c r="MSN175" s="195"/>
      <c r="MSO175" s="195"/>
      <c r="MSP175" s="195"/>
      <c r="MSQ175" s="195"/>
      <c r="MSR175" s="195"/>
      <c r="MSS175" s="195"/>
      <c r="MST175" s="195"/>
      <c r="MSU175" s="195"/>
      <c r="MSV175" s="195"/>
      <c r="MSW175" s="195"/>
      <c r="MSX175" s="195"/>
      <c r="MSY175" s="195"/>
      <c r="MSZ175" s="195"/>
      <c r="MTA175" s="195"/>
      <c r="MTB175" s="195"/>
      <c r="MTC175" s="195"/>
      <c r="MTD175" s="195"/>
      <c r="MTE175" s="195"/>
      <c r="MTF175" s="195"/>
      <c r="MTG175" s="195"/>
      <c r="MTH175" s="195"/>
      <c r="MTI175" s="195"/>
      <c r="MTJ175" s="195"/>
      <c r="MTK175" s="195"/>
      <c r="MTL175" s="195"/>
      <c r="MTM175" s="195"/>
      <c r="MTN175" s="195"/>
      <c r="MTO175" s="195"/>
      <c r="MTP175" s="195"/>
      <c r="MTQ175" s="195"/>
      <c r="MTR175" s="195"/>
      <c r="MTS175" s="195"/>
      <c r="MTT175" s="195"/>
      <c r="MTU175" s="195"/>
      <c r="MTV175" s="195"/>
      <c r="MTW175" s="195"/>
      <c r="MTX175" s="195"/>
      <c r="MTY175" s="195"/>
      <c r="MTZ175" s="195"/>
      <c r="MUA175" s="195"/>
      <c r="MUB175" s="195"/>
      <c r="MUC175" s="195"/>
      <c r="MUD175" s="195"/>
      <c r="MUE175" s="195"/>
      <c r="MUF175" s="195"/>
      <c r="MUG175" s="195"/>
      <c r="MUH175" s="195"/>
      <c r="MUI175" s="195"/>
      <c r="MUJ175" s="195"/>
      <c r="MUK175" s="195"/>
      <c r="MUL175" s="195"/>
      <c r="MUM175" s="195"/>
      <c r="MUN175" s="195"/>
      <c r="MUO175" s="195"/>
      <c r="MUP175" s="195"/>
      <c r="MUQ175" s="195"/>
      <c r="MUR175" s="195"/>
      <c r="MUS175" s="195"/>
      <c r="MUT175" s="195"/>
      <c r="MUU175" s="195"/>
      <c r="MUV175" s="195"/>
      <c r="MUW175" s="195"/>
      <c r="MUX175" s="195"/>
      <c r="MUY175" s="195"/>
      <c r="MUZ175" s="195"/>
      <c r="MVA175" s="195"/>
      <c r="MVB175" s="195"/>
      <c r="MVC175" s="195"/>
      <c r="MVD175" s="195"/>
      <c r="MVE175" s="195"/>
      <c r="MVF175" s="195"/>
      <c r="MVG175" s="195"/>
      <c r="MVH175" s="195"/>
      <c r="MVI175" s="195"/>
      <c r="MVJ175" s="195"/>
      <c r="MVK175" s="195"/>
      <c r="MVL175" s="195"/>
      <c r="MVM175" s="195"/>
      <c r="MVN175" s="195"/>
      <c r="MVO175" s="195"/>
      <c r="MVP175" s="195"/>
      <c r="MVQ175" s="195"/>
      <c r="MVR175" s="195"/>
      <c r="MVS175" s="195"/>
      <c r="MVT175" s="195"/>
      <c r="MVU175" s="195"/>
      <c r="MVV175" s="195"/>
      <c r="MVW175" s="195"/>
      <c r="MVX175" s="195"/>
      <c r="MVY175" s="195"/>
      <c r="MVZ175" s="195"/>
      <c r="MWA175" s="195"/>
      <c r="MWB175" s="195"/>
      <c r="MWC175" s="195"/>
      <c r="MWD175" s="195"/>
      <c r="MWE175" s="195"/>
      <c r="MWF175" s="195"/>
      <c r="MWG175" s="195"/>
      <c r="MWH175" s="195"/>
      <c r="MWI175" s="195"/>
      <c r="MWJ175" s="195"/>
      <c r="MWK175" s="195"/>
      <c r="MWL175" s="195"/>
      <c r="MWM175" s="195"/>
      <c r="MWN175" s="195"/>
      <c r="MWO175" s="195"/>
      <c r="MWP175" s="195"/>
      <c r="MWQ175" s="195"/>
      <c r="MWR175" s="195"/>
      <c r="MWS175" s="195"/>
      <c r="MWT175" s="195"/>
      <c r="MWU175" s="195"/>
      <c r="MWV175" s="195"/>
      <c r="MWW175" s="195"/>
      <c r="MWX175" s="195"/>
      <c r="MWY175" s="195"/>
      <c r="MWZ175" s="195"/>
      <c r="MXA175" s="195"/>
      <c r="MXB175" s="195"/>
      <c r="MXC175" s="195"/>
      <c r="MXD175" s="195"/>
      <c r="MXE175" s="195"/>
      <c r="MXF175" s="195"/>
      <c r="MXG175" s="195"/>
      <c r="MXH175" s="195"/>
      <c r="MXI175" s="195"/>
      <c r="MXJ175" s="195"/>
      <c r="MXK175" s="195"/>
      <c r="MXL175" s="195"/>
      <c r="MXM175" s="195"/>
      <c r="MXN175" s="195"/>
      <c r="MXO175" s="195"/>
      <c r="MXP175" s="195"/>
      <c r="MXQ175" s="195"/>
      <c r="MXR175" s="195"/>
      <c r="MXS175" s="195"/>
      <c r="MXT175" s="195"/>
      <c r="MXU175" s="195"/>
      <c r="MXV175" s="195"/>
      <c r="MXW175" s="195"/>
      <c r="MXX175" s="195"/>
      <c r="MXY175" s="195"/>
      <c r="MXZ175" s="195"/>
      <c r="MYA175" s="195"/>
      <c r="MYB175" s="195"/>
      <c r="MYC175" s="195"/>
      <c r="MYD175" s="195"/>
      <c r="MYE175" s="195"/>
      <c r="MYF175" s="195"/>
      <c r="MYG175" s="195"/>
      <c r="MYH175" s="195"/>
      <c r="MYI175" s="195"/>
      <c r="MYJ175" s="195"/>
      <c r="MYK175" s="195"/>
      <c r="MYL175" s="195"/>
      <c r="MYM175" s="195"/>
      <c r="MYN175" s="195"/>
      <c r="MYO175" s="195"/>
      <c r="MYP175" s="195"/>
      <c r="MYQ175" s="195"/>
      <c r="MYR175" s="195"/>
      <c r="MYS175" s="195"/>
      <c r="MYT175" s="195"/>
      <c r="MYU175" s="195"/>
      <c r="MYV175" s="195"/>
      <c r="MYW175" s="195"/>
      <c r="MYX175" s="195"/>
      <c r="MYY175" s="195"/>
      <c r="MYZ175" s="195"/>
      <c r="MZA175" s="195"/>
      <c r="MZB175" s="195"/>
      <c r="MZC175" s="195"/>
      <c r="MZD175" s="195"/>
      <c r="MZE175" s="195"/>
      <c r="MZF175" s="195"/>
      <c r="MZG175" s="195"/>
      <c r="MZH175" s="195"/>
      <c r="MZI175" s="195"/>
      <c r="MZJ175" s="195"/>
      <c r="MZK175" s="195"/>
      <c r="MZL175" s="195"/>
      <c r="MZM175" s="195"/>
      <c r="MZN175" s="195"/>
      <c r="MZO175" s="195"/>
      <c r="MZP175" s="195"/>
      <c r="MZQ175" s="195"/>
      <c r="MZR175" s="195"/>
      <c r="MZS175" s="195"/>
      <c r="MZT175" s="195"/>
      <c r="MZU175" s="195"/>
      <c r="MZV175" s="195"/>
      <c r="MZW175" s="195"/>
      <c r="MZX175" s="195"/>
      <c r="MZY175" s="195"/>
      <c r="MZZ175" s="195"/>
      <c r="NAA175" s="195"/>
      <c r="NAB175" s="195"/>
      <c r="NAC175" s="195"/>
      <c r="NAD175" s="195"/>
      <c r="NAE175" s="195"/>
      <c r="NAF175" s="195"/>
      <c r="NAG175" s="195"/>
      <c r="NAH175" s="195"/>
      <c r="NAI175" s="195"/>
      <c r="NAJ175" s="195"/>
      <c r="NAK175" s="195"/>
      <c r="NAL175" s="195"/>
      <c r="NAM175" s="195"/>
      <c r="NAN175" s="195"/>
      <c r="NAO175" s="195"/>
      <c r="NAP175" s="195"/>
      <c r="NAQ175" s="195"/>
      <c r="NAR175" s="195"/>
      <c r="NAS175" s="195"/>
      <c r="NAT175" s="195"/>
      <c r="NAU175" s="195"/>
      <c r="NAV175" s="195"/>
      <c r="NAW175" s="195"/>
      <c r="NAX175" s="195"/>
      <c r="NAY175" s="195"/>
      <c r="NAZ175" s="195"/>
      <c r="NBA175" s="195"/>
      <c r="NBB175" s="195"/>
      <c r="NBC175" s="195"/>
      <c r="NBD175" s="195"/>
      <c r="NBE175" s="195"/>
      <c r="NBF175" s="195"/>
      <c r="NBG175" s="195"/>
      <c r="NBH175" s="195"/>
      <c r="NBI175" s="195"/>
      <c r="NBJ175" s="195"/>
      <c r="NBK175" s="195"/>
      <c r="NBL175" s="195"/>
      <c r="NBM175" s="195"/>
      <c r="NBN175" s="195"/>
      <c r="NBO175" s="195"/>
      <c r="NBP175" s="195"/>
      <c r="NBQ175" s="195"/>
      <c r="NBR175" s="195"/>
      <c r="NBS175" s="195"/>
      <c r="NBT175" s="195"/>
      <c r="NBU175" s="195"/>
      <c r="NBV175" s="195"/>
      <c r="NBW175" s="195"/>
      <c r="NBX175" s="195"/>
      <c r="NBY175" s="195"/>
      <c r="NBZ175" s="195"/>
      <c r="NCA175" s="195"/>
      <c r="NCB175" s="195"/>
      <c r="NCC175" s="195"/>
      <c r="NCD175" s="195"/>
      <c r="NCE175" s="195"/>
      <c r="NCF175" s="195"/>
      <c r="NCG175" s="195"/>
      <c r="NCH175" s="195"/>
      <c r="NCI175" s="195"/>
      <c r="NCJ175" s="195"/>
      <c r="NCK175" s="195"/>
      <c r="NCL175" s="195"/>
      <c r="NCM175" s="195"/>
      <c r="NCN175" s="195"/>
      <c r="NCO175" s="195"/>
      <c r="NCP175" s="195"/>
      <c r="NCQ175" s="195"/>
      <c r="NCR175" s="195"/>
      <c r="NCS175" s="195"/>
      <c r="NCT175" s="195"/>
      <c r="NCU175" s="195"/>
      <c r="NCV175" s="195"/>
      <c r="NCW175" s="195"/>
      <c r="NCX175" s="195"/>
      <c r="NCY175" s="195"/>
      <c r="NCZ175" s="195"/>
      <c r="NDA175" s="195"/>
      <c r="NDB175" s="195"/>
      <c r="NDC175" s="195"/>
      <c r="NDD175" s="195"/>
      <c r="NDE175" s="195"/>
      <c r="NDF175" s="195"/>
      <c r="NDG175" s="195"/>
      <c r="NDH175" s="195"/>
      <c r="NDI175" s="195"/>
      <c r="NDJ175" s="195"/>
      <c r="NDK175" s="195"/>
      <c r="NDL175" s="195"/>
      <c r="NDM175" s="195"/>
      <c r="NDN175" s="195"/>
      <c r="NDO175" s="195"/>
      <c r="NDP175" s="195"/>
      <c r="NDQ175" s="195"/>
      <c r="NDR175" s="195"/>
      <c r="NDS175" s="195"/>
      <c r="NDT175" s="195"/>
      <c r="NDU175" s="195"/>
      <c r="NDV175" s="195"/>
      <c r="NDW175" s="195"/>
      <c r="NDX175" s="195"/>
      <c r="NDY175" s="195"/>
      <c r="NDZ175" s="195"/>
      <c r="NEA175" s="195"/>
      <c r="NEB175" s="195"/>
      <c r="NEC175" s="195"/>
      <c r="NED175" s="195"/>
      <c r="NEE175" s="195"/>
      <c r="NEF175" s="195"/>
      <c r="NEG175" s="195"/>
      <c r="NEH175" s="195"/>
      <c r="NEI175" s="195"/>
      <c r="NEJ175" s="195"/>
      <c r="NEK175" s="195"/>
      <c r="NEL175" s="195"/>
      <c r="NEM175" s="195"/>
      <c r="NEN175" s="195"/>
      <c r="NEO175" s="195"/>
      <c r="NEP175" s="195"/>
      <c r="NEQ175" s="195"/>
      <c r="NER175" s="195"/>
      <c r="NES175" s="195"/>
      <c r="NET175" s="195"/>
      <c r="NEU175" s="195"/>
      <c r="NEV175" s="195"/>
      <c r="NEW175" s="195"/>
      <c r="NEX175" s="195"/>
      <c r="NEY175" s="195"/>
      <c r="NEZ175" s="195"/>
      <c r="NFA175" s="195"/>
      <c r="NFB175" s="195"/>
      <c r="NFC175" s="195"/>
      <c r="NFD175" s="195"/>
      <c r="NFE175" s="195"/>
      <c r="NFF175" s="195"/>
      <c r="NFG175" s="195"/>
      <c r="NFH175" s="195"/>
      <c r="NFI175" s="195"/>
      <c r="NFJ175" s="195"/>
      <c r="NFK175" s="195"/>
      <c r="NFL175" s="195"/>
      <c r="NFM175" s="195"/>
      <c r="NFN175" s="195"/>
      <c r="NFO175" s="195"/>
      <c r="NFP175" s="195"/>
      <c r="NFQ175" s="195"/>
      <c r="NFR175" s="195"/>
      <c r="NFS175" s="195"/>
      <c r="NFT175" s="195"/>
      <c r="NFU175" s="195"/>
      <c r="NFV175" s="195"/>
      <c r="NFW175" s="195"/>
      <c r="NFX175" s="195"/>
      <c r="NFY175" s="195"/>
      <c r="NFZ175" s="195"/>
      <c r="NGA175" s="195"/>
      <c r="NGB175" s="195"/>
      <c r="NGC175" s="195"/>
      <c r="NGD175" s="195"/>
      <c r="NGE175" s="195"/>
      <c r="NGF175" s="195"/>
      <c r="NGG175" s="195"/>
      <c r="NGH175" s="195"/>
      <c r="NGI175" s="195"/>
      <c r="NGJ175" s="195"/>
      <c r="NGK175" s="195"/>
      <c r="NGL175" s="195"/>
      <c r="NGM175" s="195"/>
      <c r="NGN175" s="195"/>
      <c r="NGO175" s="195"/>
      <c r="NGP175" s="195"/>
      <c r="NGQ175" s="195"/>
      <c r="NGR175" s="195"/>
      <c r="NGS175" s="195"/>
      <c r="NGT175" s="195"/>
      <c r="NGU175" s="195"/>
      <c r="NGV175" s="195"/>
      <c r="NGW175" s="195"/>
      <c r="NGX175" s="195"/>
      <c r="NGY175" s="195"/>
      <c r="NGZ175" s="195"/>
      <c r="NHA175" s="195"/>
      <c r="NHB175" s="195"/>
      <c r="NHC175" s="195"/>
      <c r="NHD175" s="195"/>
      <c r="NHE175" s="195"/>
      <c r="NHF175" s="195"/>
      <c r="NHG175" s="195"/>
      <c r="NHH175" s="195"/>
      <c r="NHI175" s="195"/>
      <c r="NHJ175" s="195"/>
      <c r="NHK175" s="195"/>
      <c r="NHL175" s="195"/>
      <c r="NHM175" s="195"/>
      <c r="NHN175" s="195"/>
      <c r="NHO175" s="195"/>
      <c r="NHP175" s="195"/>
      <c r="NHQ175" s="195"/>
      <c r="NHR175" s="195"/>
      <c r="NHS175" s="195"/>
      <c r="NHT175" s="195"/>
      <c r="NHU175" s="195"/>
      <c r="NHV175" s="195"/>
      <c r="NHW175" s="195"/>
      <c r="NHX175" s="195"/>
      <c r="NHY175" s="195"/>
      <c r="NHZ175" s="195"/>
      <c r="NIA175" s="195"/>
      <c r="NIB175" s="195"/>
      <c r="NIC175" s="195"/>
      <c r="NID175" s="195"/>
      <c r="NIE175" s="195"/>
      <c r="NIF175" s="195"/>
      <c r="NIG175" s="195"/>
      <c r="NIH175" s="195"/>
      <c r="NII175" s="195"/>
      <c r="NIJ175" s="195"/>
      <c r="NIK175" s="195"/>
      <c r="NIL175" s="195"/>
      <c r="NIM175" s="195"/>
      <c r="NIN175" s="195"/>
      <c r="NIO175" s="195"/>
      <c r="NIP175" s="195"/>
      <c r="NIQ175" s="195"/>
      <c r="NIR175" s="195"/>
      <c r="NIS175" s="195"/>
      <c r="NIT175" s="195"/>
      <c r="NIU175" s="195"/>
      <c r="NIV175" s="195"/>
      <c r="NIW175" s="195"/>
      <c r="NIX175" s="195"/>
      <c r="NIY175" s="195"/>
      <c r="NIZ175" s="195"/>
      <c r="NJA175" s="195"/>
      <c r="NJB175" s="195"/>
      <c r="NJC175" s="195"/>
      <c r="NJD175" s="195"/>
      <c r="NJE175" s="195"/>
      <c r="NJF175" s="195"/>
      <c r="NJG175" s="195"/>
      <c r="NJH175" s="195"/>
      <c r="NJI175" s="195"/>
      <c r="NJJ175" s="195"/>
      <c r="NJK175" s="195"/>
      <c r="NJL175" s="195"/>
      <c r="NJM175" s="195"/>
      <c r="NJN175" s="195"/>
      <c r="NJO175" s="195"/>
      <c r="NJP175" s="195"/>
      <c r="NJQ175" s="195"/>
      <c r="NJR175" s="195"/>
      <c r="NJS175" s="195"/>
      <c r="NJT175" s="195"/>
      <c r="NJU175" s="195"/>
      <c r="NJV175" s="195"/>
      <c r="NJW175" s="195"/>
      <c r="NJX175" s="195"/>
      <c r="NJY175" s="195"/>
      <c r="NJZ175" s="195"/>
      <c r="NKA175" s="195"/>
      <c r="NKB175" s="195"/>
      <c r="NKC175" s="195"/>
      <c r="NKD175" s="195"/>
      <c r="NKE175" s="195"/>
      <c r="NKF175" s="195"/>
      <c r="NKG175" s="195"/>
      <c r="NKH175" s="195"/>
      <c r="NKI175" s="195"/>
      <c r="NKJ175" s="195"/>
      <c r="NKK175" s="195"/>
      <c r="NKL175" s="195"/>
      <c r="NKM175" s="195"/>
      <c r="NKN175" s="195"/>
      <c r="NKO175" s="195"/>
      <c r="NKP175" s="195"/>
      <c r="NKQ175" s="195"/>
      <c r="NKR175" s="195"/>
      <c r="NKS175" s="195"/>
      <c r="NKT175" s="195"/>
      <c r="NKU175" s="195"/>
      <c r="NKV175" s="195"/>
      <c r="NKW175" s="195"/>
      <c r="NKX175" s="195"/>
      <c r="NKY175" s="195"/>
      <c r="NKZ175" s="195"/>
      <c r="NLA175" s="195"/>
      <c r="NLB175" s="195"/>
      <c r="NLC175" s="195"/>
      <c r="NLD175" s="195"/>
      <c r="NLE175" s="195"/>
      <c r="NLF175" s="195"/>
      <c r="NLG175" s="195"/>
      <c r="NLH175" s="195"/>
      <c r="NLI175" s="195"/>
      <c r="NLJ175" s="195"/>
      <c r="NLK175" s="195"/>
      <c r="NLL175" s="195"/>
      <c r="NLM175" s="195"/>
      <c r="NLN175" s="195"/>
      <c r="NLO175" s="195"/>
      <c r="NLP175" s="195"/>
      <c r="NLQ175" s="195"/>
      <c r="NLR175" s="195"/>
      <c r="NLS175" s="195"/>
      <c r="NLT175" s="195"/>
      <c r="NLU175" s="195"/>
      <c r="NLV175" s="195"/>
      <c r="NLW175" s="195"/>
      <c r="NLX175" s="195"/>
      <c r="NLY175" s="195"/>
      <c r="NLZ175" s="195"/>
      <c r="NMA175" s="195"/>
      <c r="NMB175" s="195"/>
      <c r="NMC175" s="195"/>
      <c r="NMD175" s="195"/>
      <c r="NME175" s="195"/>
      <c r="NMF175" s="195"/>
      <c r="NMG175" s="195"/>
      <c r="NMH175" s="195"/>
      <c r="NMI175" s="195"/>
      <c r="NMJ175" s="195"/>
      <c r="NMK175" s="195"/>
      <c r="NML175" s="195"/>
      <c r="NMM175" s="195"/>
      <c r="NMN175" s="195"/>
      <c r="NMO175" s="195"/>
      <c r="NMP175" s="195"/>
      <c r="NMQ175" s="195"/>
      <c r="NMR175" s="195"/>
      <c r="NMS175" s="195"/>
      <c r="NMT175" s="195"/>
      <c r="NMU175" s="195"/>
      <c r="NMV175" s="195"/>
      <c r="NMW175" s="195"/>
      <c r="NMX175" s="195"/>
      <c r="NMY175" s="195"/>
      <c r="NMZ175" s="195"/>
      <c r="NNA175" s="195"/>
      <c r="NNB175" s="195"/>
      <c r="NNC175" s="195"/>
      <c r="NND175" s="195"/>
      <c r="NNE175" s="195"/>
      <c r="NNF175" s="195"/>
      <c r="NNG175" s="195"/>
      <c r="NNH175" s="195"/>
      <c r="NNI175" s="195"/>
      <c r="NNJ175" s="195"/>
      <c r="NNK175" s="195"/>
      <c r="NNL175" s="195"/>
      <c r="NNM175" s="195"/>
      <c r="NNN175" s="195"/>
      <c r="NNO175" s="195"/>
      <c r="NNP175" s="195"/>
      <c r="NNQ175" s="195"/>
      <c r="NNR175" s="195"/>
      <c r="NNS175" s="195"/>
      <c r="NNT175" s="195"/>
      <c r="NNU175" s="195"/>
      <c r="NNV175" s="195"/>
      <c r="NNW175" s="195"/>
      <c r="NNX175" s="195"/>
      <c r="NNY175" s="195"/>
      <c r="NNZ175" s="195"/>
      <c r="NOA175" s="195"/>
      <c r="NOB175" s="195"/>
      <c r="NOC175" s="195"/>
      <c r="NOD175" s="195"/>
      <c r="NOE175" s="195"/>
      <c r="NOF175" s="195"/>
      <c r="NOG175" s="195"/>
      <c r="NOH175" s="195"/>
      <c r="NOI175" s="195"/>
      <c r="NOJ175" s="195"/>
      <c r="NOK175" s="195"/>
      <c r="NOL175" s="195"/>
      <c r="NOM175" s="195"/>
      <c r="NON175" s="195"/>
      <c r="NOO175" s="195"/>
      <c r="NOP175" s="195"/>
      <c r="NOQ175" s="195"/>
      <c r="NOR175" s="195"/>
      <c r="NOS175" s="195"/>
      <c r="NOT175" s="195"/>
      <c r="NOU175" s="195"/>
      <c r="NOV175" s="195"/>
      <c r="NOW175" s="195"/>
      <c r="NOX175" s="195"/>
      <c r="NOY175" s="195"/>
      <c r="NOZ175" s="195"/>
      <c r="NPA175" s="195"/>
      <c r="NPB175" s="195"/>
      <c r="NPC175" s="195"/>
      <c r="NPD175" s="195"/>
      <c r="NPE175" s="195"/>
      <c r="NPF175" s="195"/>
      <c r="NPG175" s="195"/>
      <c r="NPH175" s="195"/>
      <c r="NPI175" s="195"/>
      <c r="NPJ175" s="195"/>
      <c r="NPK175" s="195"/>
      <c r="NPL175" s="195"/>
      <c r="NPM175" s="195"/>
      <c r="NPN175" s="195"/>
      <c r="NPO175" s="195"/>
      <c r="NPP175" s="195"/>
      <c r="NPQ175" s="195"/>
      <c r="NPR175" s="195"/>
      <c r="NPS175" s="195"/>
      <c r="NPT175" s="195"/>
      <c r="NPU175" s="195"/>
      <c r="NPV175" s="195"/>
      <c r="NPW175" s="195"/>
      <c r="NPX175" s="195"/>
      <c r="NPY175" s="195"/>
      <c r="NPZ175" s="195"/>
      <c r="NQA175" s="195"/>
      <c r="NQB175" s="195"/>
      <c r="NQC175" s="195"/>
      <c r="NQD175" s="195"/>
      <c r="NQE175" s="195"/>
      <c r="NQF175" s="195"/>
      <c r="NQG175" s="195"/>
      <c r="NQH175" s="195"/>
      <c r="NQI175" s="195"/>
      <c r="NQJ175" s="195"/>
      <c r="NQK175" s="195"/>
      <c r="NQL175" s="195"/>
      <c r="NQM175" s="195"/>
      <c r="NQN175" s="195"/>
      <c r="NQO175" s="195"/>
      <c r="NQP175" s="195"/>
      <c r="NQQ175" s="195"/>
      <c r="NQR175" s="195"/>
      <c r="NQS175" s="195"/>
      <c r="NQT175" s="195"/>
      <c r="NQU175" s="195"/>
      <c r="NQV175" s="195"/>
      <c r="NQW175" s="195"/>
      <c r="NQX175" s="195"/>
      <c r="NQY175" s="195"/>
      <c r="NQZ175" s="195"/>
      <c r="NRA175" s="195"/>
      <c r="NRB175" s="195"/>
      <c r="NRC175" s="195"/>
      <c r="NRD175" s="195"/>
      <c r="NRE175" s="195"/>
      <c r="NRF175" s="195"/>
      <c r="NRG175" s="195"/>
      <c r="NRH175" s="195"/>
      <c r="NRI175" s="195"/>
      <c r="NRJ175" s="195"/>
      <c r="NRK175" s="195"/>
      <c r="NRL175" s="195"/>
      <c r="NRM175" s="195"/>
      <c r="NRN175" s="195"/>
      <c r="NRO175" s="195"/>
      <c r="NRP175" s="195"/>
      <c r="NRQ175" s="195"/>
      <c r="NRR175" s="195"/>
      <c r="NRS175" s="195"/>
      <c r="NRT175" s="195"/>
      <c r="NRU175" s="195"/>
      <c r="NRV175" s="195"/>
      <c r="NRW175" s="195"/>
      <c r="NRX175" s="195"/>
      <c r="NRY175" s="195"/>
      <c r="NRZ175" s="195"/>
      <c r="NSA175" s="195"/>
      <c r="NSB175" s="195"/>
      <c r="NSC175" s="195"/>
      <c r="NSD175" s="195"/>
      <c r="NSE175" s="195"/>
      <c r="NSF175" s="195"/>
      <c r="NSG175" s="195"/>
      <c r="NSH175" s="195"/>
      <c r="NSI175" s="195"/>
      <c r="NSJ175" s="195"/>
      <c r="NSK175" s="195"/>
      <c r="NSL175" s="195"/>
      <c r="NSM175" s="195"/>
      <c r="NSN175" s="195"/>
      <c r="NSO175" s="195"/>
      <c r="NSP175" s="195"/>
      <c r="NSQ175" s="195"/>
      <c r="NSR175" s="195"/>
      <c r="NSS175" s="195"/>
      <c r="NST175" s="195"/>
      <c r="NSU175" s="195"/>
      <c r="NSV175" s="195"/>
      <c r="NSW175" s="195"/>
      <c r="NSX175" s="195"/>
      <c r="NSY175" s="195"/>
      <c r="NSZ175" s="195"/>
      <c r="NTA175" s="195"/>
      <c r="NTB175" s="195"/>
      <c r="NTC175" s="195"/>
      <c r="NTD175" s="195"/>
      <c r="NTE175" s="195"/>
      <c r="NTF175" s="195"/>
      <c r="NTG175" s="195"/>
      <c r="NTH175" s="195"/>
      <c r="NTI175" s="195"/>
      <c r="NTJ175" s="195"/>
      <c r="NTK175" s="195"/>
      <c r="NTL175" s="195"/>
      <c r="NTM175" s="195"/>
      <c r="NTN175" s="195"/>
      <c r="NTO175" s="195"/>
      <c r="NTP175" s="195"/>
      <c r="NTQ175" s="195"/>
      <c r="NTR175" s="195"/>
      <c r="NTS175" s="195"/>
      <c r="NTT175" s="195"/>
      <c r="NTU175" s="195"/>
      <c r="NTV175" s="195"/>
      <c r="NTW175" s="195"/>
      <c r="NTX175" s="195"/>
      <c r="NTY175" s="195"/>
      <c r="NTZ175" s="195"/>
      <c r="NUA175" s="195"/>
      <c r="NUB175" s="195"/>
      <c r="NUC175" s="195"/>
      <c r="NUD175" s="195"/>
      <c r="NUE175" s="195"/>
      <c r="NUF175" s="195"/>
      <c r="NUG175" s="195"/>
      <c r="NUH175" s="195"/>
      <c r="NUI175" s="195"/>
      <c r="NUJ175" s="195"/>
      <c r="NUK175" s="195"/>
      <c r="NUL175" s="195"/>
      <c r="NUM175" s="195"/>
      <c r="NUN175" s="195"/>
      <c r="NUO175" s="195"/>
      <c r="NUP175" s="195"/>
      <c r="NUQ175" s="195"/>
      <c r="NUR175" s="195"/>
      <c r="NUS175" s="195"/>
      <c r="NUT175" s="195"/>
      <c r="NUU175" s="195"/>
      <c r="NUV175" s="195"/>
      <c r="NUW175" s="195"/>
      <c r="NUX175" s="195"/>
      <c r="NUY175" s="195"/>
      <c r="NUZ175" s="195"/>
      <c r="NVA175" s="195"/>
      <c r="NVB175" s="195"/>
      <c r="NVC175" s="195"/>
      <c r="NVD175" s="195"/>
      <c r="NVE175" s="195"/>
      <c r="NVF175" s="195"/>
      <c r="NVG175" s="195"/>
      <c r="NVH175" s="195"/>
      <c r="NVI175" s="195"/>
      <c r="NVJ175" s="195"/>
      <c r="NVK175" s="195"/>
      <c r="NVL175" s="195"/>
      <c r="NVM175" s="195"/>
      <c r="NVN175" s="195"/>
      <c r="NVO175" s="195"/>
      <c r="NVP175" s="195"/>
      <c r="NVQ175" s="195"/>
      <c r="NVR175" s="195"/>
      <c r="NVS175" s="195"/>
      <c r="NVT175" s="195"/>
      <c r="NVU175" s="195"/>
      <c r="NVV175" s="195"/>
      <c r="NVW175" s="195"/>
      <c r="NVX175" s="195"/>
      <c r="NVY175" s="195"/>
      <c r="NVZ175" s="195"/>
      <c r="NWA175" s="195"/>
      <c r="NWB175" s="195"/>
      <c r="NWC175" s="195"/>
      <c r="NWD175" s="195"/>
      <c r="NWE175" s="195"/>
      <c r="NWF175" s="195"/>
      <c r="NWG175" s="195"/>
      <c r="NWH175" s="195"/>
      <c r="NWI175" s="195"/>
      <c r="NWJ175" s="195"/>
      <c r="NWK175" s="195"/>
      <c r="NWL175" s="195"/>
      <c r="NWM175" s="195"/>
      <c r="NWN175" s="195"/>
      <c r="NWO175" s="195"/>
      <c r="NWP175" s="195"/>
      <c r="NWQ175" s="195"/>
      <c r="NWR175" s="195"/>
      <c r="NWS175" s="195"/>
      <c r="NWT175" s="195"/>
      <c r="NWU175" s="195"/>
      <c r="NWV175" s="195"/>
      <c r="NWW175" s="195"/>
      <c r="NWX175" s="195"/>
      <c r="NWY175" s="195"/>
      <c r="NWZ175" s="195"/>
      <c r="NXA175" s="195"/>
      <c r="NXB175" s="195"/>
      <c r="NXC175" s="195"/>
      <c r="NXD175" s="195"/>
      <c r="NXE175" s="195"/>
      <c r="NXF175" s="195"/>
      <c r="NXG175" s="195"/>
      <c r="NXH175" s="195"/>
      <c r="NXI175" s="195"/>
      <c r="NXJ175" s="195"/>
      <c r="NXK175" s="195"/>
      <c r="NXL175" s="195"/>
      <c r="NXM175" s="195"/>
      <c r="NXN175" s="195"/>
      <c r="NXO175" s="195"/>
      <c r="NXP175" s="195"/>
      <c r="NXQ175" s="195"/>
      <c r="NXR175" s="195"/>
      <c r="NXS175" s="195"/>
      <c r="NXT175" s="195"/>
      <c r="NXU175" s="195"/>
      <c r="NXV175" s="195"/>
      <c r="NXW175" s="195"/>
      <c r="NXX175" s="195"/>
      <c r="NXY175" s="195"/>
      <c r="NXZ175" s="195"/>
      <c r="NYA175" s="195"/>
      <c r="NYB175" s="195"/>
      <c r="NYC175" s="195"/>
      <c r="NYD175" s="195"/>
      <c r="NYE175" s="195"/>
      <c r="NYF175" s="195"/>
      <c r="NYG175" s="195"/>
      <c r="NYH175" s="195"/>
      <c r="NYI175" s="195"/>
      <c r="NYJ175" s="195"/>
      <c r="NYK175" s="195"/>
      <c r="NYL175" s="195"/>
      <c r="NYM175" s="195"/>
      <c r="NYN175" s="195"/>
      <c r="NYO175" s="195"/>
      <c r="NYP175" s="195"/>
      <c r="NYQ175" s="195"/>
      <c r="NYR175" s="195"/>
      <c r="NYS175" s="195"/>
      <c r="NYT175" s="195"/>
      <c r="NYU175" s="195"/>
      <c r="NYV175" s="195"/>
      <c r="NYW175" s="195"/>
      <c r="NYX175" s="195"/>
      <c r="NYY175" s="195"/>
      <c r="NYZ175" s="195"/>
      <c r="NZA175" s="195"/>
      <c r="NZB175" s="195"/>
      <c r="NZC175" s="195"/>
      <c r="NZD175" s="195"/>
      <c r="NZE175" s="195"/>
      <c r="NZF175" s="195"/>
      <c r="NZG175" s="195"/>
      <c r="NZH175" s="195"/>
      <c r="NZI175" s="195"/>
      <c r="NZJ175" s="195"/>
      <c r="NZK175" s="195"/>
      <c r="NZL175" s="195"/>
      <c r="NZM175" s="195"/>
      <c r="NZN175" s="195"/>
      <c r="NZO175" s="195"/>
      <c r="NZP175" s="195"/>
      <c r="NZQ175" s="195"/>
      <c r="NZR175" s="195"/>
      <c r="NZS175" s="195"/>
      <c r="NZT175" s="195"/>
      <c r="NZU175" s="195"/>
      <c r="NZV175" s="195"/>
      <c r="NZW175" s="195"/>
      <c r="NZX175" s="195"/>
      <c r="NZY175" s="195"/>
      <c r="NZZ175" s="195"/>
      <c r="OAA175" s="195"/>
      <c r="OAB175" s="195"/>
      <c r="OAC175" s="195"/>
      <c r="OAD175" s="195"/>
      <c r="OAE175" s="195"/>
      <c r="OAF175" s="195"/>
      <c r="OAG175" s="195"/>
      <c r="OAH175" s="195"/>
      <c r="OAI175" s="195"/>
      <c r="OAJ175" s="195"/>
      <c r="OAK175" s="195"/>
      <c r="OAL175" s="195"/>
      <c r="OAM175" s="195"/>
      <c r="OAN175" s="195"/>
      <c r="OAO175" s="195"/>
      <c r="OAP175" s="195"/>
      <c r="OAQ175" s="195"/>
      <c r="OAR175" s="195"/>
      <c r="OAS175" s="195"/>
      <c r="OAT175" s="195"/>
      <c r="OAU175" s="195"/>
      <c r="OAV175" s="195"/>
      <c r="OAW175" s="195"/>
      <c r="OAX175" s="195"/>
      <c r="OAY175" s="195"/>
      <c r="OAZ175" s="195"/>
      <c r="OBA175" s="195"/>
      <c r="OBB175" s="195"/>
      <c r="OBC175" s="195"/>
      <c r="OBD175" s="195"/>
      <c r="OBE175" s="195"/>
      <c r="OBF175" s="195"/>
      <c r="OBG175" s="195"/>
      <c r="OBH175" s="195"/>
      <c r="OBI175" s="195"/>
      <c r="OBJ175" s="195"/>
      <c r="OBK175" s="195"/>
      <c r="OBL175" s="195"/>
      <c r="OBM175" s="195"/>
      <c r="OBN175" s="195"/>
      <c r="OBO175" s="195"/>
      <c r="OBP175" s="195"/>
      <c r="OBQ175" s="195"/>
      <c r="OBR175" s="195"/>
      <c r="OBS175" s="195"/>
      <c r="OBT175" s="195"/>
      <c r="OBU175" s="195"/>
      <c r="OBV175" s="195"/>
      <c r="OBW175" s="195"/>
      <c r="OBX175" s="195"/>
      <c r="OBY175" s="195"/>
      <c r="OBZ175" s="195"/>
      <c r="OCA175" s="195"/>
      <c r="OCB175" s="195"/>
      <c r="OCC175" s="195"/>
      <c r="OCD175" s="195"/>
      <c r="OCE175" s="195"/>
      <c r="OCF175" s="195"/>
      <c r="OCG175" s="195"/>
      <c r="OCH175" s="195"/>
      <c r="OCI175" s="195"/>
      <c r="OCJ175" s="195"/>
      <c r="OCK175" s="195"/>
      <c r="OCL175" s="195"/>
      <c r="OCM175" s="195"/>
      <c r="OCN175" s="195"/>
      <c r="OCO175" s="195"/>
      <c r="OCP175" s="195"/>
      <c r="OCQ175" s="195"/>
      <c r="OCR175" s="195"/>
      <c r="OCS175" s="195"/>
      <c r="OCT175" s="195"/>
      <c r="OCU175" s="195"/>
      <c r="OCV175" s="195"/>
      <c r="OCW175" s="195"/>
      <c r="OCX175" s="195"/>
      <c r="OCY175" s="195"/>
      <c r="OCZ175" s="195"/>
      <c r="ODA175" s="195"/>
      <c r="ODB175" s="195"/>
      <c r="ODC175" s="195"/>
      <c r="ODD175" s="195"/>
      <c r="ODE175" s="195"/>
      <c r="ODF175" s="195"/>
      <c r="ODG175" s="195"/>
      <c r="ODH175" s="195"/>
      <c r="ODI175" s="195"/>
      <c r="ODJ175" s="195"/>
      <c r="ODK175" s="195"/>
      <c r="ODL175" s="195"/>
      <c r="ODM175" s="195"/>
      <c r="ODN175" s="195"/>
      <c r="ODO175" s="195"/>
      <c r="ODP175" s="195"/>
      <c r="ODQ175" s="195"/>
      <c r="ODR175" s="195"/>
      <c r="ODS175" s="195"/>
      <c r="ODT175" s="195"/>
      <c r="ODU175" s="195"/>
      <c r="ODV175" s="195"/>
      <c r="ODW175" s="195"/>
      <c r="ODX175" s="195"/>
      <c r="ODY175" s="195"/>
      <c r="ODZ175" s="195"/>
      <c r="OEA175" s="195"/>
      <c r="OEB175" s="195"/>
      <c r="OEC175" s="195"/>
      <c r="OED175" s="195"/>
      <c r="OEE175" s="195"/>
      <c r="OEF175" s="195"/>
      <c r="OEG175" s="195"/>
      <c r="OEH175" s="195"/>
      <c r="OEI175" s="195"/>
      <c r="OEJ175" s="195"/>
      <c r="OEK175" s="195"/>
      <c r="OEL175" s="195"/>
      <c r="OEM175" s="195"/>
      <c r="OEN175" s="195"/>
      <c r="OEO175" s="195"/>
      <c r="OEP175" s="195"/>
      <c r="OEQ175" s="195"/>
      <c r="OER175" s="195"/>
      <c r="OES175" s="195"/>
      <c r="OET175" s="195"/>
      <c r="OEU175" s="195"/>
      <c r="OEV175" s="195"/>
      <c r="OEW175" s="195"/>
      <c r="OEX175" s="195"/>
      <c r="OEY175" s="195"/>
      <c r="OEZ175" s="195"/>
      <c r="OFA175" s="195"/>
      <c r="OFB175" s="195"/>
      <c r="OFC175" s="195"/>
      <c r="OFD175" s="195"/>
      <c r="OFE175" s="195"/>
      <c r="OFF175" s="195"/>
      <c r="OFG175" s="195"/>
      <c r="OFH175" s="195"/>
      <c r="OFI175" s="195"/>
      <c r="OFJ175" s="195"/>
      <c r="OFK175" s="195"/>
      <c r="OFL175" s="195"/>
      <c r="OFM175" s="195"/>
      <c r="OFN175" s="195"/>
      <c r="OFO175" s="195"/>
      <c r="OFP175" s="195"/>
      <c r="OFQ175" s="195"/>
      <c r="OFR175" s="195"/>
      <c r="OFS175" s="195"/>
      <c r="OFT175" s="195"/>
      <c r="OFU175" s="195"/>
      <c r="OFV175" s="195"/>
      <c r="OFW175" s="195"/>
      <c r="OFX175" s="195"/>
      <c r="OFY175" s="195"/>
      <c r="OFZ175" s="195"/>
      <c r="OGA175" s="195"/>
      <c r="OGB175" s="195"/>
      <c r="OGC175" s="195"/>
      <c r="OGD175" s="195"/>
      <c r="OGE175" s="195"/>
      <c r="OGF175" s="195"/>
      <c r="OGG175" s="195"/>
      <c r="OGH175" s="195"/>
      <c r="OGI175" s="195"/>
      <c r="OGJ175" s="195"/>
      <c r="OGK175" s="195"/>
      <c r="OGL175" s="195"/>
      <c r="OGM175" s="195"/>
      <c r="OGN175" s="195"/>
      <c r="OGO175" s="195"/>
      <c r="OGP175" s="195"/>
      <c r="OGQ175" s="195"/>
      <c r="OGR175" s="195"/>
      <c r="OGS175" s="195"/>
      <c r="OGT175" s="195"/>
      <c r="OGU175" s="195"/>
      <c r="OGV175" s="195"/>
      <c r="OGW175" s="195"/>
      <c r="OGX175" s="195"/>
      <c r="OGY175" s="195"/>
      <c r="OGZ175" s="195"/>
      <c r="OHA175" s="195"/>
      <c r="OHB175" s="195"/>
      <c r="OHC175" s="195"/>
      <c r="OHD175" s="195"/>
      <c r="OHE175" s="195"/>
      <c r="OHF175" s="195"/>
      <c r="OHG175" s="195"/>
      <c r="OHH175" s="195"/>
      <c r="OHI175" s="195"/>
      <c r="OHJ175" s="195"/>
      <c r="OHK175" s="195"/>
      <c r="OHL175" s="195"/>
      <c r="OHM175" s="195"/>
      <c r="OHN175" s="195"/>
      <c r="OHO175" s="195"/>
      <c r="OHP175" s="195"/>
      <c r="OHQ175" s="195"/>
      <c r="OHR175" s="195"/>
      <c r="OHS175" s="195"/>
      <c r="OHT175" s="195"/>
      <c r="OHU175" s="195"/>
      <c r="OHV175" s="195"/>
      <c r="OHW175" s="195"/>
      <c r="OHX175" s="195"/>
      <c r="OHY175" s="195"/>
      <c r="OHZ175" s="195"/>
      <c r="OIA175" s="195"/>
      <c r="OIB175" s="195"/>
      <c r="OIC175" s="195"/>
      <c r="OID175" s="195"/>
      <c r="OIE175" s="195"/>
      <c r="OIF175" s="195"/>
      <c r="OIG175" s="195"/>
      <c r="OIH175" s="195"/>
      <c r="OII175" s="195"/>
      <c r="OIJ175" s="195"/>
      <c r="OIK175" s="195"/>
      <c r="OIL175" s="195"/>
      <c r="OIM175" s="195"/>
      <c r="OIN175" s="195"/>
      <c r="OIO175" s="195"/>
      <c r="OIP175" s="195"/>
      <c r="OIQ175" s="195"/>
      <c r="OIR175" s="195"/>
      <c r="OIS175" s="195"/>
      <c r="OIT175" s="195"/>
      <c r="OIU175" s="195"/>
      <c r="OIV175" s="195"/>
      <c r="OIW175" s="195"/>
      <c r="OIX175" s="195"/>
      <c r="OIY175" s="195"/>
      <c r="OIZ175" s="195"/>
      <c r="OJA175" s="195"/>
      <c r="OJB175" s="195"/>
      <c r="OJC175" s="195"/>
      <c r="OJD175" s="195"/>
      <c r="OJE175" s="195"/>
      <c r="OJF175" s="195"/>
      <c r="OJG175" s="195"/>
      <c r="OJH175" s="195"/>
      <c r="OJI175" s="195"/>
      <c r="OJJ175" s="195"/>
      <c r="OJK175" s="195"/>
      <c r="OJL175" s="195"/>
      <c r="OJM175" s="195"/>
      <c r="OJN175" s="195"/>
      <c r="OJO175" s="195"/>
      <c r="OJP175" s="195"/>
      <c r="OJQ175" s="195"/>
      <c r="OJR175" s="195"/>
      <c r="OJS175" s="195"/>
      <c r="OJT175" s="195"/>
      <c r="OJU175" s="195"/>
      <c r="OJV175" s="195"/>
      <c r="OJW175" s="195"/>
      <c r="OJX175" s="195"/>
      <c r="OJY175" s="195"/>
      <c r="OJZ175" s="195"/>
      <c r="OKA175" s="195"/>
      <c r="OKB175" s="195"/>
      <c r="OKC175" s="195"/>
      <c r="OKD175" s="195"/>
      <c r="OKE175" s="195"/>
      <c r="OKF175" s="195"/>
      <c r="OKG175" s="195"/>
      <c r="OKH175" s="195"/>
      <c r="OKI175" s="195"/>
      <c r="OKJ175" s="195"/>
      <c r="OKK175" s="195"/>
      <c r="OKL175" s="195"/>
      <c r="OKM175" s="195"/>
      <c r="OKN175" s="195"/>
      <c r="OKO175" s="195"/>
      <c r="OKP175" s="195"/>
      <c r="OKQ175" s="195"/>
      <c r="OKR175" s="195"/>
      <c r="OKS175" s="195"/>
      <c r="OKT175" s="195"/>
      <c r="OKU175" s="195"/>
      <c r="OKV175" s="195"/>
      <c r="OKW175" s="195"/>
      <c r="OKX175" s="195"/>
      <c r="OKY175" s="195"/>
      <c r="OKZ175" s="195"/>
      <c r="OLA175" s="195"/>
      <c r="OLB175" s="195"/>
      <c r="OLC175" s="195"/>
      <c r="OLD175" s="195"/>
      <c r="OLE175" s="195"/>
      <c r="OLF175" s="195"/>
      <c r="OLG175" s="195"/>
      <c r="OLH175" s="195"/>
      <c r="OLI175" s="195"/>
      <c r="OLJ175" s="195"/>
      <c r="OLK175" s="195"/>
      <c r="OLL175" s="195"/>
      <c r="OLM175" s="195"/>
      <c r="OLN175" s="195"/>
      <c r="OLO175" s="195"/>
      <c r="OLP175" s="195"/>
      <c r="OLQ175" s="195"/>
      <c r="OLR175" s="195"/>
      <c r="OLS175" s="195"/>
      <c r="OLT175" s="195"/>
      <c r="OLU175" s="195"/>
      <c r="OLV175" s="195"/>
      <c r="OLW175" s="195"/>
      <c r="OLX175" s="195"/>
      <c r="OLY175" s="195"/>
      <c r="OLZ175" s="195"/>
      <c r="OMA175" s="195"/>
      <c r="OMB175" s="195"/>
      <c r="OMC175" s="195"/>
      <c r="OMD175" s="195"/>
      <c r="OME175" s="195"/>
      <c r="OMF175" s="195"/>
      <c r="OMG175" s="195"/>
      <c r="OMH175" s="195"/>
      <c r="OMI175" s="195"/>
      <c r="OMJ175" s="195"/>
      <c r="OMK175" s="195"/>
      <c r="OML175" s="195"/>
      <c r="OMM175" s="195"/>
      <c r="OMN175" s="195"/>
      <c r="OMO175" s="195"/>
      <c r="OMP175" s="195"/>
      <c r="OMQ175" s="195"/>
      <c r="OMR175" s="195"/>
      <c r="OMS175" s="195"/>
      <c r="OMT175" s="195"/>
      <c r="OMU175" s="195"/>
      <c r="OMV175" s="195"/>
      <c r="OMW175" s="195"/>
      <c r="OMX175" s="195"/>
      <c r="OMY175" s="195"/>
      <c r="OMZ175" s="195"/>
      <c r="ONA175" s="195"/>
      <c r="ONB175" s="195"/>
      <c r="ONC175" s="195"/>
      <c r="OND175" s="195"/>
      <c r="ONE175" s="195"/>
      <c r="ONF175" s="195"/>
      <c r="ONG175" s="195"/>
      <c r="ONH175" s="195"/>
      <c r="ONI175" s="195"/>
      <c r="ONJ175" s="195"/>
      <c r="ONK175" s="195"/>
      <c r="ONL175" s="195"/>
      <c r="ONM175" s="195"/>
      <c r="ONN175" s="195"/>
      <c r="ONO175" s="195"/>
      <c r="ONP175" s="195"/>
      <c r="ONQ175" s="195"/>
      <c r="ONR175" s="195"/>
      <c r="ONS175" s="195"/>
      <c r="ONT175" s="195"/>
      <c r="ONU175" s="195"/>
      <c r="ONV175" s="195"/>
      <c r="ONW175" s="195"/>
      <c r="ONX175" s="195"/>
      <c r="ONY175" s="195"/>
      <c r="ONZ175" s="195"/>
      <c r="OOA175" s="195"/>
      <c r="OOB175" s="195"/>
      <c r="OOC175" s="195"/>
      <c r="OOD175" s="195"/>
      <c r="OOE175" s="195"/>
      <c r="OOF175" s="195"/>
      <c r="OOG175" s="195"/>
      <c r="OOH175" s="195"/>
      <c r="OOI175" s="195"/>
      <c r="OOJ175" s="195"/>
      <c r="OOK175" s="195"/>
      <c r="OOL175" s="195"/>
      <c r="OOM175" s="195"/>
      <c r="OON175" s="195"/>
      <c r="OOO175" s="195"/>
      <c r="OOP175" s="195"/>
      <c r="OOQ175" s="195"/>
      <c r="OOR175" s="195"/>
      <c r="OOS175" s="195"/>
      <c r="OOT175" s="195"/>
      <c r="OOU175" s="195"/>
      <c r="OOV175" s="195"/>
      <c r="OOW175" s="195"/>
      <c r="OOX175" s="195"/>
      <c r="OOY175" s="195"/>
      <c r="OOZ175" s="195"/>
      <c r="OPA175" s="195"/>
      <c r="OPB175" s="195"/>
      <c r="OPC175" s="195"/>
      <c r="OPD175" s="195"/>
      <c r="OPE175" s="195"/>
      <c r="OPF175" s="195"/>
      <c r="OPG175" s="195"/>
      <c r="OPH175" s="195"/>
      <c r="OPI175" s="195"/>
      <c r="OPJ175" s="195"/>
      <c r="OPK175" s="195"/>
      <c r="OPL175" s="195"/>
      <c r="OPM175" s="195"/>
      <c r="OPN175" s="195"/>
      <c r="OPO175" s="195"/>
      <c r="OPP175" s="195"/>
      <c r="OPQ175" s="195"/>
      <c r="OPR175" s="195"/>
      <c r="OPS175" s="195"/>
      <c r="OPT175" s="195"/>
      <c r="OPU175" s="195"/>
      <c r="OPV175" s="195"/>
      <c r="OPW175" s="195"/>
      <c r="OPX175" s="195"/>
      <c r="OPY175" s="195"/>
      <c r="OPZ175" s="195"/>
      <c r="OQA175" s="195"/>
      <c r="OQB175" s="195"/>
      <c r="OQC175" s="195"/>
      <c r="OQD175" s="195"/>
      <c r="OQE175" s="195"/>
      <c r="OQF175" s="195"/>
      <c r="OQG175" s="195"/>
      <c r="OQH175" s="195"/>
      <c r="OQI175" s="195"/>
      <c r="OQJ175" s="195"/>
      <c r="OQK175" s="195"/>
      <c r="OQL175" s="195"/>
      <c r="OQM175" s="195"/>
      <c r="OQN175" s="195"/>
      <c r="OQO175" s="195"/>
      <c r="OQP175" s="195"/>
      <c r="OQQ175" s="195"/>
      <c r="OQR175" s="195"/>
      <c r="OQS175" s="195"/>
      <c r="OQT175" s="195"/>
      <c r="OQU175" s="195"/>
      <c r="OQV175" s="195"/>
      <c r="OQW175" s="195"/>
      <c r="OQX175" s="195"/>
      <c r="OQY175" s="195"/>
      <c r="OQZ175" s="195"/>
      <c r="ORA175" s="195"/>
      <c r="ORB175" s="195"/>
      <c r="ORC175" s="195"/>
      <c r="ORD175" s="195"/>
      <c r="ORE175" s="195"/>
      <c r="ORF175" s="195"/>
      <c r="ORG175" s="195"/>
      <c r="ORH175" s="195"/>
      <c r="ORI175" s="195"/>
      <c r="ORJ175" s="195"/>
      <c r="ORK175" s="195"/>
      <c r="ORL175" s="195"/>
      <c r="ORM175" s="195"/>
      <c r="ORN175" s="195"/>
      <c r="ORO175" s="195"/>
      <c r="ORP175" s="195"/>
      <c r="ORQ175" s="195"/>
      <c r="ORR175" s="195"/>
      <c r="ORS175" s="195"/>
      <c r="ORT175" s="195"/>
      <c r="ORU175" s="195"/>
      <c r="ORV175" s="195"/>
      <c r="ORW175" s="195"/>
      <c r="ORX175" s="195"/>
      <c r="ORY175" s="195"/>
      <c r="ORZ175" s="195"/>
      <c r="OSA175" s="195"/>
      <c r="OSB175" s="195"/>
      <c r="OSC175" s="195"/>
      <c r="OSD175" s="195"/>
      <c r="OSE175" s="195"/>
      <c r="OSF175" s="195"/>
      <c r="OSG175" s="195"/>
      <c r="OSH175" s="195"/>
      <c r="OSI175" s="195"/>
      <c r="OSJ175" s="195"/>
      <c r="OSK175" s="195"/>
      <c r="OSL175" s="195"/>
      <c r="OSM175" s="195"/>
      <c r="OSN175" s="195"/>
      <c r="OSO175" s="195"/>
      <c r="OSP175" s="195"/>
      <c r="OSQ175" s="195"/>
      <c r="OSR175" s="195"/>
      <c r="OSS175" s="195"/>
      <c r="OST175" s="195"/>
      <c r="OSU175" s="195"/>
      <c r="OSV175" s="195"/>
      <c r="OSW175" s="195"/>
      <c r="OSX175" s="195"/>
      <c r="OSY175" s="195"/>
      <c r="OSZ175" s="195"/>
      <c r="OTA175" s="195"/>
      <c r="OTB175" s="195"/>
      <c r="OTC175" s="195"/>
      <c r="OTD175" s="195"/>
      <c r="OTE175" s="195"/>
      <c r="OTF175" s="195"/>
      <c r="OTG175" s="195"/>
      <c r="OTH175" s="195"/>
      <c r="OTI175" s="195"/>
      <c r="OTJ175" s="195"/>
      <c r="OTK175" s="195"/>
      <c r="OTL175" s="195"/>
      <c r="OTM175" s="195"/>
      <c r="OTN175" s="195"/>
      <c r="OTO175" s="195"/>
      <c r="OTP175" s="195"/>
      <c r="OTQ175" s="195"/>
      <c r="OTR175" s="195"/>
      <c r="OTS175" s="195"/>
      <c r="OTT175" s="195"/>
      <c r="OTU175" s="195"/>
      <c r="OTV175" s="195"/>
      <c r="OTW175" s="195"/>
      <c r="OTX175" s="195"/>
      <c r="OTY175" s="195"/>
      <c r="OTZ175" s="195"/>
      <c r="OUA175" s="195"/>
      <c r="OUB175" s="195"/>
      <c r="OUC175" s="195"/>
      <c r="OUD175" s="195"/>
      <c r="OUE175" s="195"/>
      <c r="OUF175" s="195"/>
      <c r="OUG175" s="195"/>
      <c r="OUH175" s="195"/>
      <c r="OUI175" s="195"/>
      <c r="OUJ175" s="195"/>
      <c r="OUK175" s="195"/>
      <c r="OUL175" s="195"/>
      <c r="OUM175" s="195"/>
      <c r="OUN175" s="195"/>
      <c r="OUO175" s="195"/>
      <c r="OUP175" s="195"/>
      <c r="OUQ175" s="195"/>
      <c r="OUR175" s="195"/>
      <c r="OUS175" s="195"/>
      <c r="OUT175" s="195"/>
      <c r="OUU175" s="195"/>
      <c r="OUV175" s="195"/>
      <c r="OUW175" s="195"/>
      <c r="OUX175" s="195"/>
      <c r="OUY175" s="195"/>
      <c r="OUZ175" s="195"/>
      <c r="OVA175" s="195"/>
      <c r="OVB175" s="195"/>
      <c r="OVC175" s="195"/>
      <c r="OVD175" s="195"/>
      <c r="OVE175" s="195"/>
      <c r="OVF175" s="195"/>
      <c r="OVG175" s="195"/>
      <c r="OVH175" s="195"/>
      <c r="OVI175" s="195"/>
      <c r="OVJ175" s="195"/>
      <c r="OVK175" s="195"/>
      <c r="OVL175" s="195"/>
      <c r="OVM175" s="195"/>
      <c r="OVN175" s="195"/>
      <c r="OVO175" s="195"/>
      <c r="OVP175" s="195"/>
      <c r="OVQ175" s="195"/>
      <c r="OVR175" s="195"/>
      <c r="OVS175" s="195"/>
      <c r="OVT175" s="195"/>
      <c r="OVU175" s="195"/>
      <c r="OVV175" s="195"/>
      <c r="OVW175" s="195"/>
      <c r="OVX175" s="195"/>
      <c r="OVY175" s="195"/>
      <c r="OVZ175" s="195"/>
      <c r="OWA175" s="195"/>
      <c r="OWB175" s="195"/>
      <c r="OWC175" s="195"/>
      <c r="OWD175" s="195"/>
      <c r="OWE175" s="195"/>
      <c r="OWF175" s="195"/>
      <c r="OWG175" s="195"/>
      <c r="OWH175" s="195"/>
      <c r="OWI175" s="195"/>
      <c r="OWJ175" s="195"/>
      <c r="OWK175" s="195"/>
      <c r="OWL175" s="195"/>
      <c r="OWM175" s="195"/>
      <c r="OWN175" s="195"/>
      <c r="OWO175" s="195"/>
      <c r="OWP175" s="195"/>
      <c r="OWQ175" s="195"/>
      <c r="OWR175" s="195"/>
      <c r="OWS175" s="195"/>
      <c r="OWT175" s="195"/>
      <c r="OWU175" s="195"/>
      <c r="OWV175" s="195"/>
      <c r="OWW175" s="195"/>
      <c r="OWX175" s="195"/>
      <c r="OWY175" s="195"/>
      <c r="OWZ175" s="195"/>
      <c r="OXA175" s="195"/>
      <c r="OXB175" s="195"/>
      <c r="OXC175" s="195"/>
      <c r="OXD175" s="195"/>
      <c r="OXE175" s="195"/>
      <c r="OXF175" s="195"/>
      <c r="OXG175" s="195"/>
      <c r="OXH175" s="195"/>
      <c r="OXI175" s="195"/>
      <c r="OXJ175" s="195"/>
      <c r="OXK175" s="195"/>
      <c r="OXL175" s="195"/>
      <c r="OXM175" s="195"/>
      <c r="OXN175" s="195"/>
      <c r="OXO175" s="195"/>
      <c r="OXP175" s="195"/>
      <c r="OXQ175" s="195"/>
      <c r="OXR175" s="195"/>
      <c r="OXS175" s="195"/>
      <c r="OXT175" s="195"/>
      <c r="OXU175" s="195"/>
      <c r="OXV175" s="195"/>
      <c r="OXW175" s="195"/>
      <c r="OXX175" s="195"/>
      <c r="OXY175" s="195"/>
      <c r="OXZ175" s="195"/>
      <c r="OYA175" s="195"/>
      <c r="OYB175" s="195"/>
      <c r="OYC175" s="195"/>
      <c r="OYD175" s="195"/>
      <c r="OYE175" s="195"/>
      <c r="OYF175" s="195"/>
      <c r="OYG175" s="195"/>
      <c r="OYH175" s="195"/>
      <c r="OYI175" s="195"/>
      <c r="OYJ175" s="195"/>
      <c r="OYK175" s="195"/>
      <c r="OYL175" s="195"/>
      <c r="OYM175" s="195"/>
      <c r="OYN175" s="195"/>
      <c r="OYO175" s="195"/>
      <c r="OYP175" s="195"/>
      <c r="OYQ175" s="195"/>
      <c r="OYR175" s="195"/>
      <c r="OYS175" s="195"/>
      <c r="OYT175" s="195"/>
      <c r="OYU175" s="195"/>
      <c r="OYV175" s="195"/>
      <c r="OYW175" s="195"/>
      <c r="OYX175" s="195"/>
      <c r="OYY175" s="195"/>
      <c r="OYZ175" s="195"/>
      <c r="OZA175" s="195"/>
      <c r="OZB175" s="195"/>
      <c r="OZC175" s="195"/>
      <c r="OZD175" s="195"/>
      <c r="OZE175" s="195"/>
      <c r="OZF175" s="195"/>
      <c r="OZG175" s="195"/>
      <c r="OZH175" s="195"/>
      <c r="OZI175" s="195"/>
      <c r="OZJ175" s="195"/>
      <c r="OZK175" s="195"/>
      <c r="OZL175" s="195"/>
      <c r="OZM175" s="195"/>
      <c r="OZN175" s="195"/>
      <c r="OZO175" s="195"/>
      <c r="OZP175" s="195"/>
      <c r="OZQ175" s="195"/>
      <c r="OZR175" s="195"/>
      <c r="OZS175" s="195"/>
      <c r="OZT175" s="195"/>
      <c r="OZU175" s="195"/>
      <c r="OZV175" s="195"/>
      <c r="OZW175" s="195"/>
      <c r="OZX175" s="195"/>
      <c r="OZY175" s="195"/>
      <c r="OZZ175" s="195"/>
      <c r="PAA175" s="195"/>
      <c r="PAB175" s="195"/>
      <c r="PAC175" s="195"/>
      <c r="PAD175" s="195"/>
      <c r="PAE175" s="195"/>
      <c r="PAF175" s="195"/>
      <c r="PAG175" s="195"/>
      <c r="PAH175" s="195"/>
      <c r="PAI175" s="195"/>
      <c r="PAJ175" s="195"/>
      <c r="PAK175" s="195"/>
      <c r="PAL175" s="195"/>
      <c r="PAM175" s="195"/>
      <c r="PAN175" s="195"/>
      <c r="PAO175" s="195"/>
      <c r="PAP175" s="195"/>
      <c r="PAQ175" s="195"/>
      <c r="PAR175" s="195"/>
      <c r="PAS175" s="195"/>
      <c r="PAT175" s="195"/>
      <c r="PAU175" s="195"/>
      <c r="PAV175" s="195"/>
      <c r="PAW175" s="195"/>
      <c r="PAX175" s="195"/>
      <c r="PAY175" s="195"/>
      <c r="PAZ175" s="195"/>
      <c r="PBA175" s="195"/>
      <c r="PBB175" s="195"/>
      <c r="PBC175" s="195"/>
      <c r="PBD175" s="195"/>
      <c r="PBE175" s="195"/>
      <c r="PBF175" s="195"/>
      <c r="PBG175" s="195"/>
      <c r="PBH175" s="195"/>
      <c r="PBI175" s="195"/>
      <c r="PBJ175" s="195"/>
      <c r="PBK175" s="195"/>
      <c r="PBL175" s="195"/>
      <c r="PBM175" s="195"/>
      <c r="PBN175" s="195"/>
      <c r="PBO175" s="195"/>
      <c r="PBP175" s="195"/>
      <c r="PBQ175" s="195"/>
      <c r="PBR175" s="195"/>
      <c r="PBS175" s="195"/>
      <c r="PBT175" s="195"/>
      <c r="PBU175" s="195"/>
      <c r="PBV175" s="195"/>
      <c r="PBW175" s="195"/>
      <c r="PBX175" s="195"/>
      <c r="PBY175" s="195"/>
      <c r="PBZ175" s="195"/>
      <c r="PCA175" s="195"/>
      <c r="PCB175" s="195"/>
      <c r="PCC175" s="195"/>
      <c r="PCD175" s="195"/>
      <c r="PCE175" s="195"/>
      <c r="PCF175" s="195"/>
      <c r="PCG175" s="195"/>
      <c r="PCH175" s="195"/>
      <c r="PCI175" s="195"/>
      <c r="PCJ175" s="195"/>
      <c r="PCK175" s="195"/>
      <c r="PCL175" s="195"/>
      <c r="PCM175" s="195"/>
      <c r="PCN175" s="195"/>
      <c r="PCO175" s="195"/>
      <c r="PCP175" s="195"/>
      <c r="PCQ175" s="195"/>
      <c r="PCR175" s="195"/>
      <c r="PCS175" s="195"/>
      <c r="PCT175" s="195"/>
      <c r="PCU175" s="195"/>
      <c r="PCV175" s="195"/>
      <c r="PCW175" s="195"/>
      <c r="PCX175" s="195"/>
      <c r="PCY175" s="195"/>
      <c r="PCZ175" s="195"/>
      <c r="PDA175" s="195"/>
      <c r="PDB175" s="195"/>
      <c r="PDC175" s="195"/>
      <c r="PDD175" s="195"/>
      <c r="PDE175" s="195"/>
      <c r="PDF175" s="195"/>
      <c r="PDG175" s="195"/>
      <c r="PDH175" s="195"/>
      <c r="PDI175" s="195"/>
      <c r="PDJ175" s="195"/>
      <c r="PDK175" s="195"/>
      <c r="PDL175" s="195"/>
      <c r="PDM175" s="195"/>
      <c r="PDN175" s="195"/>
      <c r="PDO175" s="195"/>
      <c r="PDP175" s="195"/>
      <c r="PDQ175" s="195"/>
      <c r="PDR175" s="195"/>
      <c r="PDS175" s="195"/>
      <c r="PDT175" s="195"/>
      <c r="PDU175" s="195"/>
      <c r="PDV175" s="195"/>
      <c r="PDW175" s="195"/>
      <c r="PDX175" s="195"/>
      <c r="PDY175" s="195"/>
      <c r="PDZ175" s="195"/>
      <c r="PEA175" s="195"/>
      <c r="PEB175" s="195"/>
      <c r="PEC175" s="195"/>
      <c r="PED175" s="195"/>
      <c r="PEE175" s="195"/>
      <c r="PEF175" s="195"/>
      <c r="PEG175" s="195"/>
      <c r="PEH175" s="195"/>
      <c r="PEI175" s="195"/>
      <c r="PEJ175" s="195"/>
      <c r="PEK175" s="195"/>
      <c r="PEL175" s="195"/>
      <c r="PEM175" s="195"/>
      <c r="PEN175" s="195"/>
      <c r="PEO175" s="195"/>
      <c r="PEP175" s="195"/>
      <c r="PEQ175" s="195"/>
      <c r="PER175" s="195"/>
      <c r="PES175" s="195"/>
      <c r="PET175" s="195"/>
      <c r="PEU175" s="195"/>
      <c r="PEV175" s="195"/>
      <c r="PEW175" s="195"/>
      <c r="PEX175" s="195"/>
      <c r="PEY175" s="195"/>
      <c r="PEZ175" s="195"/>
      <c r="PFA175" s="195"/>
      <c r="PFB175" s="195"/>
      <c r="PFC175" s="195"/>
      <c r="PFD175" s="195"/>
      <c r="PFE175" s="195"/>
      <c r="PFF175" s="195"/>
      <c r="PFG175" s="195"/>
      <c r="PFH175" s="195"/>
      <c r="PFI175" s="195"/>
      <c r="PFJ175" s="195"/>
      <c r="PFK175" s="195"/>
      <c r="PFL175" s="195"/>
      <c r="PFM175" s="195"/>
      <c r="PFN175" s="195"/>
      <c r="PFO175" s="195"/>
      <c r="PFP175" s="195"/>
      <c r="PFQ175" s="195"/>
      <c r="PFR175" s="195"/>
      <c r="PFS175" s="195"/>
      <c r="PFT175" s="195"/>
      <c r="PFU175" s="195"/>
      <c r="PFV175" s="195"/>
      <c r="PFW175" s="195"/>
      <c r="PFX175" s="195"/>
      <c r="PFY175" s="195"/>
      <c r="PFZ175" s="195"/>
      <c r="PGA175" s="195"/>
      <c r="PGB175" s="195"/>
      <c r="PGC175" s="195"/>
      <c r="PGD175" s="195"/>
      <c r="PGE175" s="195"/>
      <c r="PGF175" s="195"/>
      <c r="PGG175" s="195"/>
      <c r="PGH175" s="195"/>
      <c r="PGI175" s="195"/>
      <c r="PGJ175" s="195"/>
      <c r="PGK175" s="195"/>
      <c r="PGL175" s="195"/>
      <c r="PGM175" s="195"/>
      <c r="PGN175" s="195"/>
      <c r="PGO175" s="195"/>
      <c r="PGP175" s="195"/>
      <c r="PGQ175" s="195"/>
      <c r="PGR175" s="195"/>
      <c r="PGS175" s="195"/>
      <c r="PGT175" s="195"/>
      <c r="PGU175" s="195"/>
      <c r="PGV175" s="195"/>
      <c r="PGW175" s="195"/>
      <c r="PGX175" s="195"/>
      <c r="PGY175" s="195"/>
      <c r="PGZ175" s="195"/>
      <c r="PHA175" s="195"/>
      <c r="PHB175" s="195"/>
      <c r="PHC175" s="195"/>
      <c r="PHD175" s="195"/>
      <c r="PHE175" s="195"/>
      <c r="PHF175" s="195"/>
      <c r="PHG175" s="195"/>
      <c r="PHH175" s="195"/>
      <c r="PHI175" s="195"/>
      <c r="PHJ175" s="195"/>
      <c r="PHK175" s="195"/>
      <c r="PHL175" s="195"/>
      <c r="PHM175" s="195"/>
      <c r="PHN175" s="195"/>
      <c r="PHO175" s="195"/>
      <c r="PHP175" s="195"/>
      <c r="PHQ175" s="195"/>
      <c r="PHR175" s="195"/>
      <c r="PHS175" s="195"/>
      <c r="PHT175" s="195"/>
      <c r="PHU175" s="195"/>
      <c r="PHV175" s="195"/>
      <c r="PHW175" s="195"/>
      <c r="PHX175" s="195"/>
      <c r="PHY175" s="195"/>
      <c r="PHZ175" s="195"/>
      <c r="PIA175" s="195"/>
      <c r="PIB175" s="195"/>
      <c r="PIC175" s="195"/>
      <c r="PID175" s="195"/>
      <c r="PIE175" s="195"/>
      <c r="PIF175" s="195"/>
      <c r="PIG175" s="195"/>
      <c r="PIH175" s="195"/>
      <c r="PII175" s="195"/>
      <c r="PIJ175" s="195"/>
      <c r="PIK175" s="195"/>
      <c r="PIL175" s="195"/>
      <c r="PIM175" s="195"/>
      <c r="PIN175" s="195"/>
      <c r="PIO175" s="195"/>
      <c r="PIP175" s="195"/>
      <c r="PIQ175" s="195"/>
      <c r="PIR175" s="195"/>
      <c r="PIS175" s="195"/>
      <c r="PIT175" s="195"/>
      <c r="PIU175" s="195"/>
      <c r="PIV175" s="195"/>
      <c r="PIW175" s="195"/>
      <c r="PIX175" s="195"/>
      <c r="PIY175" s="195"/>
      <c r="PIZ175" s="195"/>
      <c r="PJA175" s="195"/>
      <c r="PJB175" s="195"/>
      <c r="PJC175" s="195"/>
      <c r="PJD175" s="195"/>
      <c r="PJE175" s="195"/>
      <c r="PJF175" s="195"/>
      <c r="PJG175" s="195"/>
      <c r="PJH175" s="195"/>
      <c r="PJI175" s="195"/>
      <c r="PJJ175" s="195"/>
      <c r="PJK175" s="195"/>
      <c r="PJL175" s="195"/>
      <c r="PJM175" s="195"/>
      <c r="PJN175" s="195"/>
      <c r="PJO175" s="195"/>
      <c r="PJP175" s="195"/>
      <c r="PJQ175" s="195"/>
      <c r="PJR175" s="195"/>
      <c r="PJS175" s="195"/>
      <c r="PJT175" s="195"/>
      <c r="PJU175" s="195"/>
      <c r="PJV175" s="195"/>
      <c r="PJW175" s="195"/>
      <c r="PJX175" s="195"/>
      <c r="PJY175" s="195"/>
      <c r="PJZ175" s="195"/>
      <c r="PKA175" s="195"/>
      <c r="PKB175" s="195"/>
      <c r="PKC175" s="195"/>
      <c r="PKD175" s="195"/>
      <c r="PKE175" s="195"/>
      <c r="PKF175" s="195"/>
      <c r="PKG175" s="195"/>
      <c r="PKH175" s="195"/>
      <c r="PKI175" s="195"/>
      <c r="PKJ175" s="195"/>
      <c r="PKK175" s="195"/>
      <c r="PKL175" s="195"/>
      <c r="PKM175" s="195"/>
      <c r="PKN175" s="195"/>
      <c r="PKO175" s="195"/>
      <c r="PKP175" s="195"/>
      <c r="PKQ175" s="195"/>
      <c r="PKR175" s="195"/>
      <c r="PKS175" s="195"/>
      <c r="PKT175" s="195"/>
      <c r="PKU175" s="195"/>
      <c r="PKV175" s="195"/>
      <c r="PKW175" s="195"/>
      <c r="PKX175" s="195"/>
      <c r="PKY175" s="195"/>
      <c r="PKZ175" s="195"/>
      <c r="PLA175" s="195"/>
      <c r="PLB175" s="195"/>
      <c r="PLC175" s="195"/>
      <c r="PLD175" s="195"/>
      <c r="PLE175" s="195"/>
      <c r="PLF175" s="195"/>
      <c r="PLG175" s="195"/>
      <c r="PLH175" s="195"/>
      <c r="PLI175" s="195"/>
      <c r="PLJ175" s="195"/>
      <c r="PLK175" s="195"/>
      <c r="PLL175" s="195"/>
      <c r="PLM175" s="195"/>
      <c r="PLN175" s="195"/>
      <c r="PLO175" s="195"/>
      <c r="PLP175" s="195"/>
      <c r="PLQ175" s="195"/>
      <c r="PLR175" s="195"/>
      <c r="PLS175" s="195"/>
      <c r="PLT175" s="195"/>
      <c r="PLU175" s="195"/>
      <c r="PLV175" s="195"/>
      <c r="PLW175" s="195"/>
      <c r="PLX175" s="195"/>
      <c r="PLY175" s="195"/>
      <c r="PLZ175" s="195"/>
      <c r="PMA175" s="195"/>
      <c r="PMB175" s="195"/>
      <c r="PMC175" s="195"/>
      <c r="PMD175" s="195"/>
      <c r="PME175" s="195"/>
      <c r="PMF175" s="195"/>
      <c r="PMG175" s="195"/>
      <c r="PMH175" s="195"/>
      <c r="PMI175" s="195"/>
      <c r="PMJ175" s="195"/>
      <c r="PMK175" s="195"/>
      <c r="PML175" s="195"/>
      <c r="PMM175" s="195"/>
      <c r="PMN175" s="195"/>
      <c r="PMO175" s="195"/>
      <c r="PMP175" s="195"/>
      <c r="PMQ175" s="195"/>
      <c r="PMR175" s="195"/>
      <c r="PMS175" s="195"/>
      <c r="PMT175" s="195"/>
      <c r="PMU175" s="195"/>
      <c r="PMV175" s="195"/>
      <c r="PMW175" s="195"/>
      <c r="PMX175" s="195"/>
      <c r="PMY175" s="195"/>
      <c r="PMZ175" s="195"/>
      <c r="PNA175" s="195"/>
      <c r="PNB175" s="195"/>
      <c r="PNC175" s="195"/>
      <c r="PND175" s="195"/>
      <c r="PNE175" s="195"/>
      <c r="PNF175" s="195"/>
      <c r="PNG175" s="195"/>
      <c r="PNH175" s="195"/>
      <c r="PNI175" s="195"/>
      <c r="PNJ175" s="195"/>
      <c r="PNK175" s="195"/>
      <c r="PNL175" s="195"/>
      <c r="PNM175" s="195"/>
      <c r="PNN175" s="195"/>
      <c r="PNO175" s="195"/>
      <c r="PNP175" s="195"/>
      <c r="PNQ175" s="195"/>
      <c r="PNR175" s="195"/>
      <c r="PNS175" s="195"/>
      <c r="PNT175" s="195"/>
      <c r="PNU175" s="195"/>
      <c r="PNV175" s="195"/>
      <c r="PNW175" s="195"/>
      <c r="PNX175" s="195"/>
      <c r="PNY175" s="195"/>
      <c r="PNZ175" s="195"/>
      <c r="POA175" s="195"/>
      <c r="POB175" s="195"/>
      <c r="POC175" s="195"/>
      <c r="POD175" s="195"/>
      <c r="POE175" s="195"/>
      <c r="POF175" s="195"/>
      <c r="POG175" s="195"/>
      <c r="POH175" s="195"/>
      <c r="POI175" s="195"/>
      <c r="POJ175" s="195"/>
      <c r="POK175" s="195"/>
      <c r="POL175" s="195"/>
      <c r="POM175" s="195"/>
      <c r="PON175" s="195"/>
      <c r="POO175" s="195"/>
      <c r="POP175" s="195"/>
      <c r="POQ175" s="195"/>
      <c r="POR175" s="195"/>
      <c r="POS175" s="195"/>
      <c r="POT175" s="195"/>
      <c r="POU175" s="195"/>
      <c r="POV175" s="195"/>
      <c r="POW175" s="195"/>
      <c r="POX175" s="195"/>
      <c r="POY175" s="195"/>
      <c r="POZ175" s="195"/>
      <c r="PPA175" s="195"/>
      <c r="PPB175" s="195"/>
      <c r="PPC175" s="195"/>
      <c r="PPD175" s="195"/>
      <c r="PPE175" s="195"/>
      <c r="PPF175" s="195"/>
      <c r="PPG175" s="195"/>
      <c r="PPH175" s="195"/>
      <c r="PPI175" s="195"/>
      <c r="PPJ175" s="195"/>
      <c r="PPK175" s="195"/>
      <c r="PPL175" s="195"/>
      <c r="PPM175" s="195"/>
      <c r="PPN175" s="195"/>
      <c r="PPO175" s="195"/>
      <c r="PPP175" s="195"/>
      <c r="PPQ175" s="195"/>
      <c r="PPR175" s="195"/>
      <c r="PPS175" s="195"/>
      <c r="PPT175" s="195"/>
      <c r="PPU175" s="195"/>
      <c r="PPV175" s="195"/>
      <c r="PPW175" s="195"/>
      <c r="PPX175" s="195"/>
      <c r="PPY175" s="195"/>
      <c r="PPZ175" s="195"/>
      <c r="PQA175" s="195"/>
      <c r="PQB175" s="195"/>
      <c r="PQC175" s="195"/>
      <c r="PQD175" s="195"/>
      <c r="PQE175" s="195"/>
      <c r="PQF175" s="195"/>
      <c r="PQG175" s="195"/>
      <c r="PQH175" s="195"/>
      <c r="PQI175" s="195"/>
      <c r="PQJ175" s="195"/>
      <c r="PQK175" s="195"/>
      <c r="PQL175" s="195"/>
      <c r="PQM175" s="195"/>
      <c r="PQN175" s="195"/>
      <c r="PQO175" s="195"/>
      <c r="PQP175" s="195"/>
      <c r="PQQ175" s="195"/>
      <c r="PQR175" s="195"/>
      <c r="PQS175" s="195"/>
      <c r="PQT175" s="195"/>
      <c r="PQU175" s="195"/>
      <c r="PQV175" s="195"/>
      <c r="PQW175" s="195"/>
      <c r="PQX175" s="195"/>
      <c r="PQY175" s="195"/>
      <c r="PQZ175" s="195"/>
      <c r="PRA175" s="195"/>
      <c r="PRB175" s="195"/>
      <c r="PRC175" s="195"/>
      <c r="PRD175" s="195"/>
      <c r="PRE175" s="195"/>
      <c r="PRF175" s="195"/>
      <c r="PRG175" s="195"/>
      <c r="PRH175" s="195"/>
      <c r="PRI175" s="195"/>
      <c r="PRJ175" s="195"/>
      <c r="PRK175" s="195"/>
      <c r="PRL175" s="195"/>
      <c r="PRM175" s="195"/>
      <c r="PRN175" s="195"/>
      <c r="PRO175" s="195"/>
      <c r="PRP175" s="195"/>
      <c r="PRQ175" s="195"/>
      <c r="PRR175" s="195"/>
      <c r="PRS175" s="195"/>
      <c r="PRT175" s="195"/>
      <c r="PRU175" s="195"/>
      <c r="PRV175" s="195"/>
      <c r="PRW175" s="195"/>
      <c r="PRX175" s="195"/>
      <c r="PRY175" s="195"/>
      <c r="PRZ175" s="195"/>
      <c r="PSA175" s="195"/>
      <c r="PSB175" s="195"/>
      <c r="PSC175" s="195"/>
      <c r="PSD175" s="195"/>
      <c r="PSE175" s="195"/>
      <c r="PSF175" s="195"/>
      <c r="PSG175" s="195"/>
      <c r="PSH175" s="195"/>
      <c r="PSI175" s="195"/>
      <c r="PSJ175" s="195"/>
      <c r="PSK175" s="195"/>
      <c r="PSL175" s="195"/>
      <c r="PSM175" s="195"/>
      <c r="PSN175" s="195"/>
      <c r="PSO175" s="195"/>
      <c r="PSP175" s="195"/>
      <c r="PSQ175" s="195"/>
      <c r="PSR175" s="195"/>
      <c r="PSS175" s="195"/>
      <c r="PST175" s="195"/>
      <c r="PSU175" s="195"/>
      <c r="PSV175" s="195"/>
      <c r="PSW175" s="195"/>
      <c r="PSX175" s="195"/>
      <c r="PSY175" s="195"/>
      <c r="PSZ175" s="195"/>
      <c r="PTA175" s="195"/>
      <c r="PTB175" s="195"/>
      <c r="PTC175" s="195"/>
      <c r="PTD175" s="195"/>
      <c r="PTE175" s="195"/>
      <c r="PTF175" s="195"/>
      <c r="PTG175" s="195"/>
      <c r="PTH175" s="195"/>
      <c r="PTI175" s="195"/>
      <c r="PTJ175" s="195"/>
      <c r="PTK175" s="195"/>
      <c r="PTL175" s="195"/>
      <c r="PTM175" s="195"/>
      <c r="PTN175" s="195"/>
      <c r="PTO175" s="195"/>
      <c r="PTP175" s="195"/>
      <c r="PTQ175" s="195"/>
      <c r="PTR175" s="195"/>
      <c r="PTS175" s="195"/>
      <c r="PTT175" s="195"/>
      <c r="PTU175" s="195"/>
      <c r="PTV175" s="195"/>
      <c r="PTW175" s="195"/>
      <c r="PTX175" s="195"/>
      <c r="PTY175" s="195"/>
      <c r="PTZ175" s="195"/>
      <c r="PUA175" s="195"/>
      <c r="PUB175" s="195"/>
      <c r="PUC175" s="195"/>
      <c r="PUD175" s="195"/>
      <c r="PUE175" s="195"/>
      <c r="PUF175" s="195"/>
      <c r="PUG175" s="195"/>
      <c r="PUH175" s="195"/>
      <c r="PUI175" s="195"/>
      <c r="PUJ175" s="195"/>
      <c r="PUK175" s="195"/>
      <c r="PUL175" s="195"/>
      <c r="PUM175" s="195"/>
      <c r="PUN175" s="195"/>
      <c r="PUO175" s="195"/>
      <c r="PUP175" s="195"/>
      <c r="PUQ175" s="195"/>
      <c r="PUR175" s="195"/>
      <c r="PUS175" s="195"/>
      <c r="PUT175" s="195"/>
      <c r="PUU175" s="195"/>
      <c r="PUV175" s="195"/>
      <c r="PUW175" s="195"/>
      <c r="PUX175" s="195"/>
      <c r="PUY175" s="195"/>
      <c r="PUZ175" s="195"/>
      <c r="PVA175" s="195"/>
      <c r="PVB175" s="195"/>
      <c r="PVC175" s="195"/>
      <c r="PVD175" s="195"/>
      <c r="PVE175" s="195"/>
      <c r="PVF175" s="195"/>
      <c r="PVG175" s="195"/>
      <c r="PVH175" s="195"/>
      <c r="PVI175" s="195"/>
      <c r="PVJ175" s="195"/>
      <c r="PVK175" s="195"/>
      <c r="PVL175" s="195"/>
      <c r="PVM175" s="195"/>
      <c r="PVN175" s="195"/>
      <c r="PVO175" s="195"/>
      <c r="PVP175" s="195"/>
      <c r="PVQ175" s="195"/>
      <c r="PVR175" s="195"/>
      <c r="PVS175" s="195"/>
      <c r="PVT175" s="195"/>
      <c r="PVU175" s="195"/>
      <c r="PVV175" s="195"/>
      <c r="PVW175" s="195"/>
      <c r="PVX175" s="195"/>
      <c r="PVY175" s="195"/>
      <c r="PVZ175" s="195"/>
      <c r="PWA175" s="195"/>
      <c r="PWB175" s="195"/>
      <c r="PWC175" s="195"/>
      <c r="PWD175" s="195"/>
      <c r="PWE175" s="195"/>
      <c r="PWF175" s="195"/>
      <c r="PWG175" s="195"/>
      <c r="PWH175" s="195"/>
      <c r="PWI175" s="195"/>
      <c r="PWJ175" s="195"/>
      <c r="PWK175" s="195"/>
      <c r="PWL175" s="195"/>
      <c r="PWM175" s="195"/>
      <c r="PWN175" s="195"/>
      <c r="PWO175" s="195"/>
      <c r="PWP175" s="195"/>
      <c r="PWQ175" s="195"/>
      <c r="PWR175" s="195"/>
      <c r="PWS175" s="195"/>
      <c r="PWT175" s="195"/>
      <c r="PWU175" s="195"/>
      <c r="PWV175" s="195"/>
      <c r="PWW175" s="195"/>
      <c r="PWX175" s="195"/>
      <c r="PWY175" s="195"/>
      <c r="PWZ175" s="195"/>
      <c r="PXA175" s="195"/>
      <c r="PXB175" s="195"/>
      <c r="PXC175" s="195"/>
      <c r="PXD175" s="195"/>
      <c r="PXE175" s="195"/>
      <c r="PXF175" s="195"/>
      <c r="PXG175" s="195"/>
      <c r="PXH175" s="195"/>
      <c r="PXI175" s="195"/>
      <c r="PXJ175" s="195"/>
      <c r="PXK175" s="195"/>
      <c r="PXL175" s="195"/>
      <c r="PXM175" s="195"/>
      <c r="PXN175" s="195"/>
      <c r="PXO175" s="195"/>
      <c r="PXP175" s="195"/>
      <c r="PXQ175" s="195"/>
      <c r="PXR175" s="195"/>
      <c r="PXS175" s="195"/>
      <c r="PXT175" s="195"/>
      <c r="PXU175" s="195"/>
      <c r="PXV175" s="195"/>
      <c r="PXW175" s="195"/>
      <c r="PXX175" s="195"/>
      <c r="PXY175" s="195"/>
      <c r="PXZ175" s="195"/>
      <c r="PYA175" s="195"/>
      <c r="PYB175" s="195"/>
      <c r="PYC175" s="195"/>
      <c r="PYD175" s="195"/>
      <c r="PYE175" s="195"/>
      <c r="PYF175" s="195"/>
      <c r="PYG175" s="195"/>
      <c r="PYH175" s="195"/>
      <c r="PYI175" s="195"/>
      <c r="PYJ175" s="195"/>
      <c r="PYK175" s="195"/>
      <c r="PYL175" s="195"/>
      <c r="PYM175" s="195"/>
      <c r="PYN175" s="195"/>
      <c r="PYO175" s="195"/>
      <c r="PYP175" s="195"/>
      <c r="PYQ175" s="195"/>
      <c r="PYR175" s="195"/>
      <c r="PYS175" s="195"/>
      <c r="PYT175" s="195"/>
      <c r="PYU175" s="195"/>
      <c r="PYV175" s="195"/>
      <c r="PYW175" s="195"/>
      <c r="PYX175" s="195"/>
      <c r="PYY175" s="195"/>
      <c r="PYZ175" s="195"/>
      <c r="PZA175" s="195"/>
      <c r="PZB175" s="195"/>
      <c r="PZC175" s="195"/>
      <c r="PZD175" s="195"/>
      <c r="PZE175" s="195"/>
      <c r="PZF175" s="195"/>
      <c r="PZG175" s="195"/>
      <c r="PZH175" s="195"/>
      <c r="PZI175" s="195"/>
      <c r="PZJ175" s="195"/>
      <c r="PZK175" s="195"/>
      <c r="PZL175" s="195"/>
      <c r="PZM175" s="195"/>
      <c r="PZN175" s="195"/>
      <c r="PZO175" s="195"/>
      <c r="PZP175" s="195"/>
      <c r="PZQ175" s="195"/>
      <c r="PZR175" s="195"/>
      <c r="PZS175" s="195"/>
      <c r="PZT175" s="195"/>
      <c r="PZU175" s="195"/>
      <c r="PZV175" s="195"/>
      <c r="PZW175" s="195"/>
      <c r="PZX175" s="195"/>
      <c r="PZY175" s="195"/>
      <c r="PZZ175" s="195"/>
      <c r="QAA175" s="195"/>
      <c r="QAB175" s="195"/>
      <c r="QAC175" s="195"/>
      <c r="QAD175" s="195"/>
      <c r="QAE175" s="195"/>
      <c r="QAF175" s="195"/>
      <c r="QAG175" s="195"/>
      <c r="QAH175" s="195"/>
      <c r="QAI175" s="195"/>
      <c r="QAJ175" s="195"/>
      <c r="QAK175" s="195"/>
      <c r="QAL175" s="195"/>
      <c r="QAM175" s="195"/>
      <c r="QAN175" s="195"/>
      <c r="QAO175" s="195"/>
      <c r="QAP175" s="195"/>
      <c r="QAQ175" s="195"/>
      <c r="QAR175" s="195"/>
      <c r="QAS175" s="195"/>
      <c r="QAT175" s="195"/>
      <c r="QAU175" s="195"/>
      <c r="QAV175" s="195"/>
      <c r="QAW175" s="195"/>
      <c r="QAX175" s="195"/>
      <c r="QAY175" s="195"/>
      <c r="QAZ175" s="195"/>
      <c r="QBA175" s="195"/>
      <c r="QBB175" s="195"/>
      <c r="QBC175" s="195"/>
      <c r="QBD175" s="195"/>
      <c r="QBE175" s="195"/>
      <c r="QBF175" s="195"/>
      <c r="QBG175" s="195"/>
      <c r="QBH175" s="195"/>
      <c r="QBI175" s="195"/>
      <c r="QBJ175" s="195"/>
      <c r="QBK175" s="195"/>
      <c r="QBL175" s="195"/>
      <c r="QBM175" s="195"/>
      <c r="QBN175" s="195"/>
      <c r="QBO175" s="195"/>
      <c r="QBP175" s="195"/>
      <c r="QBQ175" s="195"/>
      <c r="QBR175" s="195"/>
      <c r="QBS175" s="195"/>
      <c r="QBT175" s="195"/>
      <c r="QBU175" s="195"/>
      <c r="QBV175" s="195"/>
      <c r="QBW175" s="195"/>
      <c r="QBX175" s="195"/>
      <c r="QBY175" s="195"/>
      <c r="QBZ175" s="195"/>
      <c r="QCA175" s="195"/>
      <c r="QCB175" s="195"/>
      <c r="QCC175" s="195"/>
      <c r="QCD175" s="195"/>
      <c r="QCE175" s="195"/>
      <c r="QCF175" s="195"/>
      <c r="QCG175" s="195"/>
      <c r="QCH175" s="195"/>
      <c r="QCI175" s="195"/>
      <c r="QCJ175" s="195"/>
      <c r="QCK175" s="195"/>
      <c r="QCL175" s="195"/>
      <c r="QCM175" s="195"/>
      <c r="QCN175" s="195"/>
      <c r="QCO175" s="195"/>
      <c r="QCP175" s="195"/>
      <c r="QCQ175" s="195"/>
      <c r="QCR175" s="195"/>
      <c r="QCS175" s="195"/>
      <c r="QCT175" s="195"/>
      <c r="QCU175" s="195"/>
      <c r="QCV175" s="195"/>
      <c r="QCW175" s="195"/>
      <c r="QCX175" s="195"/>
      <c r="QCY175" s="195"/>
      <c r="QCZ175" s="195"/>
      <c r="QDA175" s="195"/>
      <c r="QDB175" s="195"/>
      <c r="QDC175" s="195"/>
      <c r="QDD175" s="195"/>
      <c r="QDE175" s="195"/>
      <c r="QDF175" s="195"/>
      <c r="QDG175" s="195"/>
      <c r="QDH175" s="195"/>
      <c r="QDI175" s="195"/>
      <c r="QDJ175" s="195"/>
      <c r="QDK175" s="195"/>
      <c r="QDL175" s="195"/>
      <c r="QDM175" s="195"/>
      <c r="QDN175" s="195"/>
      <c r="QDO175" s="195"/>
      <c r="QDP175" s="195"/>
      <c r="QDQ175" s="195"/>
      <c r="QDR175" s="195"/>
      <c r="QDS175" s="195"/>
      <c r="QDT175" s="195"/>
      <c r="QDU175" s="195"/>
      <c r="QDV175" s="195"/>
      <c r="QDW175" s="195"/>
      <c r="QDX175" s="195"/>
      <c r="QDY175" s="195"/>
      <c r="QDZ175" s="195"/>
      <c r="QEA175" s="195"/>
      <c r="QEB175" s="195"/>
      <c r="QEC175" s="195"/>
      <c r="QED175" s="195"/>
      <c r="QEE175" s="195"/>
      <c r="QEF175" s="195"/>
      <c r="QEG175" s="195"/>
      <c r="QEH175" s="195"/>
      <c r="QEI175" s="195"/>
      <c r="QEJ175" s="195"/>
      <c r="QEK175" s="195"/>
      <c r="QEL175" s="195"/>
      <c r="QEM175" s="195"/>
      <c r="QEN175" s="195"/>
      <c r="QEO175" s="195"/>
      <c r="QEP175" s="195"/>
      <c r="QEQ175" s="195"/>
      <c r="QER175" s="195"/>
      <c r="QES175" s="195"/>
      <c r="QET175" s="195"/>
      <c r="QEU175" s="195"/>
      <c r="QEV175" s="195"/>
      <c r="QEW175" s="195"/>
      <c r="QEX175" s="195"/>
      <c r="QEY175" s="195"/>
      <c r="QEZ175" s="195"/>
      <c r="QFA175" s="195"/>
      <c r="QFB175" s="195"/>
      <c r="QFC175" s="195"/>
      <c r="QFD175" s="195"/>
      <c r="QFE175" s="195"/>
      <c r="QFF175" s="195"/>
      <c r="QFG175" s="195"/>
      <c r="QFH175" s="195"/>
      <c r="QFI175" s="195"/>
      <c r="QFJ175" s="195"/>
      <c r="QFK175" s="195"/>
      <c r="QFL175" s="195"/>
      <c r="QFM175" s="195"/>
      <c r="QFN175" s="195"/>
      <c r="QFO175" s="195"/>
      <c r="QFP175" s="195"/>
      <c r="QFQ175" s="195"/>
      <c r="QFR175" s="195"/>
      <c r="QFS175" s="195"/>
      <c r="QFT175" s="195"/>
      <c r="QFU175" s="195"/>
      <c r="QFV175" s="195"/>
      <c r="QFW175" s="195"/>
      <c r="QFX175" s="195"/>
      <c r="QFY175" s="195"/>
      <c r="QFZ175" s="195"/>
      <c r="QGA175" s="195"/>
      <c r="QGB175" s="195"/>
      <c r="QGC175" s="195"/>
      <c r="QGD175" s="195"/>
      <c r="QGE175" s="195"/>
      <c r="QGF175" s="195"/>
      <c r="QGG175" s="195"/>
      <c r="QGH175" s="195"/>
      <c r="QGI175" s="195"/>
      <c r="QGJ175" s="195"/>
      <c r="QGK175" s="195"/>
      <c r="QGL175" s="195"/>
      <c r="QGM175" s="195"/>
      <c r="QGN175" s="195"/>
      <c r="QGO175" s="195"/>
      <c r="QGP175" s="195"/>
      <c r="QGQ175" s="195"/>
      <c r="QGR175" s="195"/>
      <c r="QGS175" s="195"/>
      <c r="QGT175" s="195"/>
      <c r="QGU175" s="195"/>
      <c r="QGV175" s="195"/>
      <c r="QGW175" s="195"/>
      <c r="QGX175" s="195"/>
      <c r="QGY175" s="195"/>
      <c r="QGZ175" s="195"/>
      <c r="QHA175" s="195"/>
      <c r="QHB175" s="195"/>
      <c r="QHC175" s="195"/>
      <c r="QHD175" s="195"/>
      <c r="QHE175" s="195"/>
      <c r="QHF175" s="195"/>
      <c r="QHG175" s="195"/>
      <c r="QHH175" s="195"/>
      <c r="QHI175" s="195"/>
      <c r="QHJ175" s="195"/>
      <c r="QHK175" s="195"/>
      <c r="QHL175" s="195"/>
      <c r="QHM175" s="195"/>
      <c r="QHN175" s="195"/>
      <c r="QHO175" s="195"/>
      <c r="QHP175" s="195"/>
      <c r="QHQ175" s="195"/>
      <c r="QHR175" s="195"/>
      <c r="QHS175" s="195"/>
      <c r="QHT175" s="195"/>
      <c r="QHU175" s="195"/>
      <c r="QHV175" s="195"/>
      <c r="QHW175" s="195"/>
      <c r="QHX175" s="195"/>
      <c r="QHY175" s="195"/>
      <c r="QHZ175" s="195"/>
      <c r="QIA175" s="195"/>
      <c r="QIB175" s="195"/>
      <c r="QIC175" s="195"/>
      <c r="QID175" s="195"/>
      <c r="QIE175" s="195"/>
      <c r="QIF175" s="195"/>
      <c r="QIG175" s="195"/>
      <c r="QIH175" s="195"/>
      <c r="QII175" s="195"/>
      <c r="QIJ175" s="195"/>
      <c r="QIK175" s="195"/>
      <c r="QIL175" s="195"/>
      <c r="QIM175" s="195"/>
      <c r="QIN175" s="195"/>
      <c r="QIO175" s="195"/>
      <c r="QIP175" s="195"/>
      <c r="QIQ175" s="195"/>
      <c r="QIR175" s="195"/>
      <c r="QIS175" s="195"/>
      <c r="QIT175" s="195"/>
      <c r="QIU175" s="195"/>
      <c r="QIV175" s="195"/>
      <c r="QIW175" s="195"/>
      <c r="QIX175" s="195"/>
      <c r="QIY175" s="195"/>
      <c r="QIZ175" s="195"/>
      <c r="QJA175" s="195"/>
      <c r="QJB175" s="195"/>
      <c r="QJC175" s="195"/>
      <c r="QJD175" s="195"/>
      <c r="QJE175" s="195"/>
      <c r="QJF175" s="195"/>
      <c r="QJG175" s="195"/>
      <c r="QJH175" s="195"/>
      <c r="QJI175" s="195"/>
      <c r="QJJ175" s="195"/>
      <c r="QJK175" s="195"/>
      <c r="QJL175" s="195"/>
      <c r="QJM175" s="195"/>
      <c r="QJN175" s="195"/>
      <c r="QJO175" s="195"/>
      <c r="QJP175" s="195"/>
      <c r="QJQ175" s="195"/>
      <c r="QJR175" s="195"/>
      <c r="QJS175" s="195"/>
      <c r="QJT175" s="195"/>
      <c r="QJU175" s="195"/>
      <c r="QJV175" s="195"/>
      <c r="QJW175" s="195"/>
      <c r="QJX175" s="195"/>
      <c r="QJY175" s="195"/>
      <c r="QJZ175" s="195"/>
      <c r="QKA175" s="195"/>
      <c r="QKB175" s="195"/>
      <c r="QKC175" s="195"/>
      <c r="QKD175" s="195"/>
      <c r="QKE175" s="195"/>
      <c r="QKF175" s="195"/>
      <c r="QKG175" s="195"/>
      <c r="QKH175" s="195"/>
      <c r="QKI175" s="195"/>
      <c r="QKJ175" s="195"/>
      <c r="QKK175" s="195"/>
      <c r="QKL175" s="195"/>
      <c r="QKM175" s="195"/>
      <c r="QKN175" s="195"/>
      <c r="QKO175" s="195"/>
      <c r="QKP175" s="195"/>
      <c r="QKQ175" s="195"/>
      <c r="QKR175" s="195"/>
      <c r="QKS175" s="195"/>
      <c r="QKT175" s="195"/>
      <c r="QKU175" s="195"/>
      <c r="QKV175" s="195"/>
      <c r="QKW175" s="195"/>
      <c r="QKX175" s="195"/>
      <c r="QKY175" s="195"/>
      <c r="QKZ175" s="195"/>
      <c r="QLA175" s="195"/>
      <c r="QLB175" s="195"/>
      <c r="QLC175" s="195"/>
      <c r="QLD175" s="195"/>
      <c r="QLE175" s="195"/>
      <c r="QLF175" s="195"/>
      <c r="QLG175" s="195"/>
      <c r="QLH175" s="195"/>
      <c r="QLI175" s="195"/>
      <c r="QLJ175" s="195"/>
      <c r="QLK175" s="195"/>
      <c r="QLL175" s="195"/>
      <c r="QLM175" s="195"/>
      <c r="QLN175" s="195"/>
      <c r="QLO175" s="195"/>
      <c r="QLP175" s="195"/>
      <c r="QLQ175" s="195"/>
      <c r="QLR175" s="195"/>
      <c r="QLS175" s="195"/>
      <c r="QLT175" s="195"/>
      <c r="QLU175" s="195"/>
      <c r="QLV175" s="195"/>
      <c r="QLW175" s="195"/>
      <c r="QLX175" s="195"/>
      <c r="QLY175" s="195"/>
      <c r="QLZ175" s="195"/>
      <c r="QMA175" s="195"/>
      <c r="QMB175" s="195"/>
      <c r="QMC175" s="195"/>
      <c r="QMD175" s="195"/>
      <c r="QME175" s="195"/>
      <c r="QMF175" s="195"/>
      <c r="QMG175" s="195"/>
      <c r="QMH175" s="195"/>
      <c r="QMI175" s="195"/>
      <c r="QMJ175" s="195"/>
      <c r="QMK175" s="195"/>
      <c r="QML175" s="195"/>
      <c r="QMM175" s="195"/>
      <c r="QMN175" s="195"/>
      <c r="QMO175" s="195"/>
      <c r="QMP175" s="195"/>
      <c r="QMQ175" s="195"/>
      <c r="QMR175" s="195"/>
      <c r="QMS175" s="195"/>
      <c r="QMT175" s="195"/>
      <c r="QMU175" s="195"/>
      <c r="QMV175" s="195"/>
      <c r="QMW175" s="195"/>
      <c r="QMX175" s="195"/>
      <c r="QMY175" s="195"/>
      <c r="QMZ175" s="195"/>
      <c r="QNA175" s="195"/>
      <c r="QNB175" s="195"/>
      <c r="QNC175" s="195"/>
      <c r="QND175" s="195"/>
      <c r="QNE175" s="195"/>
      <c r="QNF175" s="195"/>
      <c r="QNG175" s="195"/>
      <c r="QNH175" s="195"/>
      <c r="QNI175" s="195"/>
      <c r="QNJ175" s="195"/>
      <c r="QNK175" s="195"/>
      <c r="QNL175" s="195"/>
      <c r="QNM175" s="195"/>
      <c r="QNN175" s="195"/>
      <c r="QNO175" s="195"/>
      <c r="QNP175" s="195"/>
      <c r="QNQ175" s="195"/>
      <c r="QNR175" s="195"/>
      <c r="QNS175" s="195"/>
      <c r="QNT175" s="195"/>
      <c r="QNU175" s="195"/>
      <c r="QNV175" s="195"/>
      <c r="QNW175" s="195"/>
      <c r="QNX175" s="195"/>
      <c r="QNY175" s="195"/>
      <c r="QNZ175" s="195"/>
      <c r="QOA175" s="195"/>
      <c r="QOB175" s="195"/>
      <c r="QOC175" s="195"/>
      <c r="QOD175" s="195"/>
      <c r="QOE175" s="195"/>
      <c r="QOF175" s="195"/>
      <c r="QOG175" s="195"/>
      <c r="QOH175" s="195"/>
      <c r="QOI175" s="195"/>
      <c r="QOJ175" s="195"/>
      <c r="QOK175" s="195"/>
      <c r="QOL175" s="195"/>
      <c r="QOM175" s="195"/>
      <c r="QON175" s="195"/>
      <c r="QOO175" s="195"/>
      <c r="QOP175" s="195"/>
      <c r="QOQ175" s="195"/>
      <c r="QOR175" s="195"/>
      <c r="QOS175" s="195"/>
      <c r="QOT175" s="195"/>
      <c r="QOU175" s="195"/>
      <c r="QOV175" s="195"/>
      <c r="QOW175" s="195"/>
      <c r="QOX175" s="195"/>
      <c r="QOY175" s="195"/>
      <c r="QOZ175" s="195"/>
      <c r="QPA175" s="195"/>
      <c r="QPB175" s="195"/>
      <c r="QPC175" s="195"/>
      <c r="QPD175" s="195"/>
      <c r="QPE175" s="195"/>
      <c r="QPF175" s="195"/>
      <c r="QPG175" s="195"/>
      <c r="QPH175" s="195"/>
      <c r="QPI175" s="195"/>
      <c r="QPJ175" s="195"/>
      <c r="QPK175" s="195"/>
      <c r="QPL175" s="195"/>
      <c r="QPM175" s="195"/>
      <c r="QPN175" s="195"/>
      <c r="QPO175" s="195"/>
      <c r="QPP175" s="195"/>
      <c r="QPQ175" s="195"/>
      <c r="QPR175" s="195"/>
      <c r="QPS175" s="195"/>
      <c r="QPT175" s="195"/>
      <c r="QPU175" s="195"/>
      <c r="QPV175" s="195"/>
      <c r="QPW175" s="195"/>
      <c r="QPX175" s="195"/>
      <c r="QPY175" s="195"/>
      <c r="QPZ175" s="195"/>
      <c r="QQA175" s="195"/>
      <c r="QQB175" s="195"/>
      <c r="QQC175" s="195"/>
      <c r="QQD175" s="195"/>
      <c r="QQE175" s="195"/>
      <c r="QQF175" s="195"/>
      <c r="QQG175" s="195"/>
      <c r="QQH175" s="195"/>
      <c r="QQI175" s="195"/>
      <c r="QQJ175" s="195"/>
      <c r="QQK175" s="195"/>
      <c r="QQL175" s="195"/>
      <c r="QQM175" s="195"/>
      <c r="QQN175" s="195"/>
      <c r="QQO175" s="195"/>
      <c r="QQP175" s="195"/>
      <c r="QQQ175" s="195"/>
      <c r="QQR175" s="195"/>
      <c r="QQS175" s="195"/>
      <c r="QQT175" s="195"/>
      <c r="QQU175" s="195"/>
      <c r="QQV175" s="195"/>
      <c r="QQW175" s="195"/>
      <c r="QQX175" s="195"/>
      <c r="QQY175" s="195"/>
      <c r="QQZ175" s="195"/>
      <c r="QRA175" s="195"/>
      <c r="QRB175" s="195"/>
      <c r="QRC175" s="195"/>
      <c r="QRD175" s="195"/>
      <c r="QRE175" s="195"/>
      <c r="QRF175" s="195"/>
      <c r="QRG175" s="195"/>
      <c r="QRH175" s="195"/>
      <c r="QRI175" s="195"/>
      <c r="QRJ175" s="195"/>
      <c r="QRK175" s="195"/>
      <c r="QRL175" s="195"/>
      <c r="QRM175" s="195"/>
      <c r="QRN175" s="195"/>
      <c r="QRO175" s="195"/>
      <c r="QRP175" s="195"/>
      <c r="QRQ175" s="195"/>
      <c r="QRR175" s="195"/>
      <c r="QRS175" s="195"/>
      <c r="QRT175" s="195"/>
      <c r="QRU175" s="195"/>
      <c r="QRV175" s="195"/>
      <c r="QRW175" s="195"/>
      <c r="QRX175" s="195"/>
      <c r="QRY175" s="195"/>
      <c r="QRZ175" s="195"/>
      <c r="QSA175" s="195"/>
      <c r="QSB175" s="195"/>
      <c r="QSC175" s="195"/>
      <c r="QSD175" s="195"/>
      <c r="QSE175" s="195"/>
      <c r="QSF175" s="195"/>
      <c r="QSG175" s="195"/>
      <c r="QSH175" s="195"/>
      <c r="QSI175" s="195"/>
      <c r="QSJ175" s="195"/>
      <c r="QSK175" s="195"/>
      <c r="QSL175" s="195"/>
      <c r="QSM175" s="195"/>
      <c r="QSN175" s="195"/>
      <c r="QSO175" s="195"/>
      <c r="QSP175" s="195"/>
      <c r="QSQ175" s="195"/>
      <c r="QSR175" s="195"/>
      <c r="QSS175" s="195"/>
      <c r="QST175" s="195"/>
      <c r="QSU175" s="195"/>
      <c r="QSV175" s="195"/>
      <c r="QSW175" s="195"/>
      <c r="QSX175" s="195"/>
      <c r="QSY175" s="195"/>
      <c r="QSZ175" s="195"/>
      <c r="QTA175" s="195"/>
      <c r="QTB175" s="195"/>
      <c r="QTC175" s="195"/>
      <c r="QTD175" s="195"/>
      <c r="QTE175" s="195"/>
      <c r="QTF175" s="195"/>
      <c r="QTG175" s="195"/>
      <c r="QTH175" s="195"/>
      <c r="QTI175" s="195"/>
      <c r="QTJ175" s="195"/>
      <c r="QTK175" s="195"/>
      <c r="QTL175" s="195"/>
      <c r="QTM175" s="195"/>
      <c r="QTN175" s="195"/>
      <c r="QTO175" s="195"/>
      <c r="QTP175" s="195"/>
      <c r="QTQ175" s="195"/>
      <c r="QTR175" s="195"/>
      <c r="QTS175" s="195"/>
      <c r="QTT175" s="195"/>
      <c r="QTU175" s="195"/>
      <c r="QTV175" s="195"/>
      <c r="QTW175" s="195"/>
      <c r="QTX175" s="195"/>
      <c r="QTY175" s="195"/>
      <c r="QTZ175" s="195"/>
      <c r="QUA175" s="195"/>
      <c r="QUB175" s="195"/>
      <c r="QUC175" s="195"/>
      <c r="QUD175" s="195"/>
      <c r="QUE175" s="195"/>
      <c r="QUF175" s="195"/>
      <c r="QUG175" s="195"/>
      <c r="QUH175" s="195"/>
      <c r="QUI175" s="195"/>
      <c r="QUJ175" s="195"/>
      <c r="QUK175" s="195"/>
      <c r="QUL175" s="195"/>
      <c r="QUM175" s="195"/>
      <c r="QUN175" s="195"/>
      <c r="QUO175" s="195"/>
      <c r="QUP175" s="195"/>
      <c r="QUQ175" s="195"/>
      <c r="QUR175" s="195"/>
      <c r="QUS175" s="195"/>
      <c r="QUT175" s="195"/>
      <c r="QUU175" s="195"/>
      <c r="QUV175" s="195"/>
      <c r="QUW175" s="195"/>
      <c r="QUX175" s="195"/>
      <c r="QUY175" s="195"/>
      <c r="QUZ175" s="195"/>
      <c r="QVA175" s="195"/>
      <c r="QVB175" s="195"/>
      <c r="QVC175" s="195"/>
      <c r="QVD175" s="195"/>
      <c r="QVE175" s="195"/>
      <c r="QVF175" s="195"/>
      <c r="QVG175" s="195"/>
      <c r="QVH175" s="195"/>
      <c r="QVI175" s="195"/>
      <c r="QVJ175" s="195"/>
      <c r="QVK175" s="195"/>
      <c r="QVL175" s="195"/>
      <c r="QVM175" s="195"/>
      <c r="QVN175" s="195"/>
      <c r="QVO175" s="195"/>
      <c r="QVP175" s="195"/>
      <c r="QVQ175" s="195"/>
      <c r="QVR175" s="195"/>
      <c r="QVS175" s="195"/>
      <c r="QVT175" s="195"/>
      <c r="QVU175" s="195"/>
      <c r="QVV175" s="195"/>
      <c r="QVW175" s="195"/>
      <c r="QVX175" s="195"/>
      <c r="QVY175" s="195"/>
      <c r="QVZ175" s="195"/>
      <c r="QWA175" s="195"/>
      <c r="QWB175" s="195"/>
      <c r="QWC175" s="195"/>
      <c r="QWD175" s="195"/>
      <c r="QWE175" s="195"/>
      <c r="QWF175" s="195"/>
      <c r="QWG175" s="195"/>
      <c r="QWH175" s="195"/>
      <c r="QWI175" s="195"/>
      <c r="QWJ175" s="195"/>
      <c r="QWK175" s="195"/>
      <c r="QWL175" s="195"/>
      <c r="QWM175" s="195"/>
      <c r="QWN175" s="195"/>
      <c r="QWO175" s="195"/>
      <c r="QWP175" s="195"/>
      <c r="QWQ175" s="195"/>
      <c r="QWR175" s="195"/>
      <c r="QWS175" s="195"/>
      <c r="QWT175" s="195"/>
      <c r="QWU175" s="195"/>
      <c r="QWV175" s="195"/>
      <c r="QWW175" s="195"/>
      <c r="QWX175" s="195"/>
      <c r="QWY175" s="195"/>
      <c r="QWZ175" s="195"/>
      <c r="QXA175" s="195"/>
      <c r="QXB175" s="195"/>
      <c r="QXC175" s="195"/>
      <c r="QXD175" s="195"/>
      <c r="QXE175" s="195"/>
      <c r="QXF175" s="195"/>
      <c r="QXG175" s="195"/>
      <c r="QXH175" s="195"/>
      <c r="QXI175" s="195"/>
      <c r="QXJ175" s="195"/>
      <c r="QXK175" s="195"/>
      <c r="QXL175" s="195"/>
      <c r="QXM175" s="195"/>
      <c r="QXN175" s="195"/>
      <c r="QXO175" s="195"/>
      <c r="QXP175" s="195"/>
      <c r="QXQ175" s="195"/>
      <c r="QXR175" s="195"/>
      <c r="QXS175" s="195"/>
      <c r="QXT175" s="195"/>
      <c r="QXU175" s="195"/>
      <c r="QXV175" s="195"/>
      <c r="QXW175" s="195"/>
      <c r="QXX175" s="195"/>
      <c r="QXY175" s="195"/>
      <c r="QXZ175" s="195"/>
      <c r="QYA175" s="195"/>
      <c r="QYB175" s="195"/>
      <c r="QYC175" s="195"/>
      <c r="QYD175" s="195"/>
      <c r="QYE175" s="195"/>
      <c r="QYF175" s="195"/>
      <c r="QYG175" s="195"/>
      <c r="QYH175" s="195"/>
      <c r="QYI175" s="195"/>
      <c r="QYJ175" s="195"/>
      <c r="QYK175" s="195"/>
      <c r="QYL175" s="195"/>
      <c r="QYM175" s="195"/>
      <c r="QYN175" s="195"/>
      <c r="QYO175" s="195"/>
      <c r="QYP175" s="195"/>
      <c r="QYQ175" s="195"/>
      <c r="QYR175" s="195"/>
      <c r="QYS175" s="195"/>
      <c r="QYT175" s="195"/>
      <c r="QYU175" s="195"/>
      <c r="QYV175" s="195"/>
      <c r="QYW175" s="195"/>
      <c r="QYX175" s="195"/>
      <c r="QYY175" s="195"/>
      <c r="QYZ175" s="195"/>
      <c r="QZA175" s="195"/>
      <c r="QZB175" s="195"/>
      <c r="QZC175" s="195"/>
      <c r="QZD175" s="195"/>
      <c r="QZE175" s="195"/>
      <c r="QZF175" s="195"/>
      <c r="QZG175" s="195"/>
      <c r="QZH175" s="195"/>
      <c r="QZI175" s="195"/>
      <c r="QZJ175" s="195"/>
      <c r="QZK175" s="195"/>
      <c r="QZL175" s="195"/>
      <c r="QZM175" s="195"/>
      <c r="QZN175" s="195"/>
      <c r="QZO175" s="195"/>
      <c r="QZP175" s="195"/>
      <c r="QZQ175" s="195"/>
      <c r="QZR175" s="195"/>
      <c r="QZS175" s="195"/>
      <c r="QZT175" s="195"/>
      <c r="QZU175" s="195"/>
      <c r="QZV175" s="195"/>
      <c r="QZW175" s="195"/>
      <c r="QZX175" s="195"/>
      <c r="QZY175" s="195"/>
      <c r="QZZ175" s="195"/>
      <c r="RAA175" s="195"/>
      <c r="RAB175" s="195"/>
      <c r="RAC175" s="195"/>
      <c r="RAD175" s="195"/>
      <c r="RAE175" s="195"/>
      <c r="RAF175" s="195"/>
      <c r="RAG175" s="195"/>
      <c r="RAH175" s="195"/>
      <c r="RAI175" s="195"/>
      <c r="RAJ175" s="195"/>
      <c r="RAK175" s="195"/>
      <c r="RAL175" s="195"/>
      <c r="RAM175" s="195"/>
      <c r="RAN175" s="195"/>
      <c r="RAO175" s="195"/>
      <c r="RAP175" s="195"/>
      <c r="RAQ175" s="195"/>
      <c r="RAR175" s="195"/>
      <c r="RAS175" s="195"/>
      <c r="RAT175" s="195"/>
      <c r="RAU175" s="195"/>
      <c r="RAV175" s="195"/>
      <c r="RAW175" s="195"/>
      <c r="RAX175" s="195"/>
      <c r="RAY175" s="195"/>
      <c r="RAZ175" s="195"/>
      <c r="RBA175" s="195"/>
      <c r="RBB175" s="195"/>
      <c r="RBC175" s="195"/>
      <c r="RBD175" s="195"/>
      <c r="RBE175" s="195"/>
      <c r="RBF175" s="195"/>
      <c r="RBG175" s="195"/>
      <c r="RBH175" s="195"/>
      <c r="RBI175" s="195"/>
      <c r="RBJ175" s="195"/>
      <c r="RBK175" s="195"/>
      <c r="RBL175" s="195"/>
      <c r="RBM175" s="195"/>
      <c r="RBN175" s="195"/>
      <c r="RBO175" s="195"/>
      <c r="RBP175" s="195"/>
      <c r="RBQ175" s="195"/>
      <c r="RBR175" s="195"/>
      <c r="RBS175" s="195"/>
      <c r="RBT175" s="195"/>
      <c r="RBU175" s="195"/>
      <c r="RBV175" s="195"/>
      <c r="RBW175" s="195"/>
      <c r="RBX175" s="195"/>
      <c r="RBY175" s="195"/>
      <c r="RBZ175" s="195"/>
      <c r="RCA175" s="195"/>
      <c r="RCB175" s="195"/>
      <c r="RCC175" s="195"/>
      <c r="RCD175" s="195"/>
      <c r="RCE175" s="195"/>
      <c r="RCF175" s="195"/>
      <c r="RCG175" s="195"/>
      <c r="RCH175" s="195"/>
      <c r="RCI175" s="195"/>
      <c r="RCJ175" s="195"/>
      <c r="RCK175" s="195"/>
      <c r="RCL175" s="195"/>
      <c r="RCM175" s="195"/>
      <c r="RCN175" s="195"/>
      <c r="RCO175" s="195"/>
      <c r="RCP175" s="195"/>
      <c r="RCQ175" s="195"/>
      <c r="RCR175" s="195"/>
      <c r="RCS175" s="195"/>
      <c r="RCT175" s="195"/>
      <c r="RCU175" s="195"/>
      <c r="RCV175" s="195"/>
      <c r="RCW175" s="195"/>
      <c r="RCX175" s="195"/>
      <c r="RCY175" s="195"/>
      <c r="RCZ175" s="195"/>
      <c r="RDA175" s="195"/>
      <c r="RDB175" s="195"/>
      <c r="RDC175" s="195"/>
      <c r="RDD175" s="195"/>
      <c r="RDE175" s="195"/>
      <c r="RDF175" s="195"/>
      <c r="RDG175" s="195"/>
      <c r="RDH175" s="195"/>
      <c r="RDI175" s="195"/>
      <c r="RDJ175" s="195"/>
      <c r="RDK175" s="195"/>
      <c r="RDL175" s="195"/>
      <c r="RDM175" s="195"/>
      <c r="RDN175" s="195"/>
      <c r="RDO175" s="195"/>
      <c r="RDP175" s="195"/>
      <c r="RDQ175" s="195"/>
      <c r="RDR175" s="195"/>
      <c r="RDS175" s="195"/>
      <c r="RDT175" s="195"/>
      <c r="RDU175" s="195"/>
      <c r="RDV175" s="195"/>
      <c r="RDW175" s="195"/>
      <c r="RDX175" s="195"/>
      <c r="RDY175" s="195"/>
      <c r="RDZ175" s="195"/>
      <c r="REA175" s="195"/>
      <c r="REB175" s="195"/>
      <c r="REC175" s="195"/>
      <c r="RED175" s="195"/>
      <c r="REE175" s="195"/>
      <c r="REF175" s="195"/>
      <c r="REG175" s="195"/>
      <c r="REH175" s="195"/>
      <c r="REI175" s="195"/>
      <c r="REJ175" s="195"/>
      <c r="REK175" s="195"/>
      <c r="REL175" s="195"/>
      <c r="REM175" s="195"/>
      <c r="REN175" s="195"/>
      <c r="REO175" s="195"/>
      <c r="REP175" s="195"/>
      <c r="REQ175" s="195"/>
      <c r="RER175" s="195"/>
      <c r="RES175" s="195"/>
      <c r="RET175" s="195"/>
      <c r="REU175" s="195"/>
      <c r="REV175" s="195"/>
      <c r="REW175" s="195"/>
      <c r="REX175" s="195"/>
      <c r="REY175" s="195"/>
      <c r="REZ175" s="195"/>
      <c r="RFA175" s="195"/>
      <c r="RFB175" s="195"/>
      <c r="RFC175" s="195"/>
      <c r="RFD175" s="195"/>
      <c r="RFE175" s="195"/>
      <c r="RFF175" s="195"/>
      <c r="RFG175" s="195"/>
      <c r="RFH175" s="195"/>
      <c r="RFI175" s="195"/>
      <c r="RFJ175" s="195"/>
      <c r="RFK175" s="195"/>
      <c r="RFL175" s="195"/>
      <c r="RFM175" s="195"/>
      <c r="RFN175" s="195"/>
      <c r="RFO175" s="195"/>
      <c r="RFP175" s="195"/>
      <c r="RFQ175" s="195"/>
      <c r="RFR175" s="195"/>
      <c r="RFS175" s="195"/>
      <c r="RFT175" s="195"/>
      <c r="RFU175" s="195"/>
      <c r="RFV175" s="195"/>
      <c r="RFW175" s="195"/>
      <c r="RFX175" s="195"/>
      <c r="RFY175" s="195"/>
      <c r="RFZ175" s="195"/>
      <c r="RGA175" s="195"/>
      <c r="RGB175" s="195"/>
      <c r="RGC175" s="195"/>
      <c r="RGD175" s="195"/>
      <c r="RGE175" s="195"/>
      <c r="RGF175" s="195"/>
      <c r="RGG175" s="195"/>
      <c r="RGH175" s="195"/>
      <c r="RGI175" s="195"/>
      <c r="RGJ175" s="195"/>
      <c r="RGK175" s="195"/>
      <c r="RGL175" s="195"/>
      <c r="RGM175" s="195"/>
      <c r="RGN175" s="195"/>
      <c r="RGO175" s="195"/>
      <c r="RGP175" s="195"/>
      <c r="RGQ175" s="195"/>
      <c r="RGR175" s="195"/>
      <c r="RGS175" s="195"/>
      <c r="RGT175" s="195"/>
      <c r="RGU175" s="195"/>
      <c r="RGV175" s="195"/>
      <c r="RGW175" s="195"/>
      <c r="RGX175" s="195"/>
      <c r="RGY175" s="195"/>
      <c r="RGZ175" s="195"/>
      <c r="RHA175" s="195"/>
      <c r="RHB175" s="195"/>
      <c r="RHC175" s="195"/>
      <c r="RHD175" s="195"/>
      <c r="RHE175" s="195"/>
      <c r="RHF175" s="195"/>
      <c r="RHG175" s="195"/>
      <c r="RHH175" s="195"/>
      <c r="RHI175" s="195"/>
      <c r="RHJ175" s="195"/>
      <c r="RHK175" s="195"/>
      <c r="RHL175" s="195"/>
      <c r="RHM175" s="195"/>
      <c r="RHN175" s="195"/>
      <c r="RHO175" s="195"/>
      <c r="RHP175" s="195"/>
      <c r="RHQ175" s="195"/>
      <c r="RHR175" s="195"/>
      <c r="RHS175" s="195"/>
      <c r="RHT175" s="195"/>
      <c r="RHU175" s="195"/>
      <c r="RHV175" s="195"/>
      <c r="RHW175" s="195"/>
      <c r="RHX175" s="195"/>
      <c r="RHY175" s="195"/>
      <c r="RHZ175" s="195"/>
      <c r="RIA175" s="195"/>
      <c r="RIB175" s="195"/>
      <c r="RIC175" s="195"/>
      <c r="RID175" s="195"/>
      <c r="RIE175" s="195"/>
      <c r="RIF175" s="195"/>
      <c r="RIG175" s="195"/>
      <c r="RIH175" s="195"/>
      <c r="RII175" s="195"/>
      <c r="RIJ175" s="195"/>
      <c r="RIK175" s="195"/>
      <c r="RIL175" s="195"/>
      <c r="RIM175" s="195"/>
      <c r="RIN175" s="195"/>
      <c r="RIO175" s="195"/>
      <c r="RIP175" s="195"/>
      <c r="RIQ175" s="195"/>
      <c r="RIR175" s="195"/>
      <c r="RIS175" s="195"/>
      <c r="RIT175" s="195"/>
      <c r="RIU175" s="195"/>
      <c r="RIV175" s="195"/>
      <c r="RIW175" s="195"/>
      <c r="RIX175" s="195"/>
      <c r="RIY175" s="195"/>
      <c r="RIZ175" s="195"/>
      <c r="RJA175" s="195"/>
      <c r="RJB175" s="195"/>
      <c r="RJC175" s="195"/>
      <c r="RJD175" s="195"/>
      <c r="RJE175" s="195"/>
      <c r="RJF175" s="195"/>
      <c r="RJG175" s="195"/>
      <c r="RJH175" s="195"/>
      <c r="RJI175" s="195"/>
      <c r="RJJ175" s="195"/>
      <c r="RJK175" s="195"/>
      <c r="RJL175" s="195"/>
      <c r="RJM175" s="195"/>
      <c r="RJN175" s="195"/>
      <c r="RJO175" s="195"/>
      <c r="RJP175" s="195"/>
      <c r="RJQ175" s="195"/>
      <c r="RJR175" s="195"/>
      <c r="RJS175" s="195"/>
      <c r="RJT175" s="195"/>
      <c r="RJU175" s="195"/>
      <c r="RJV175" s="195"/>
      <c r="RJW175" s="195"/>
      <c r="RJX175" s="195"/>
      <c r="RJY175" s="195"/>
      <c r="RJZ175" s="195"/>
      <c r="RKA175" s="195"/>
      <c r="RKB175" s="195"/>
      <c r="RKC175" s="195"/>
      <c r="RKD175" s="195"/>
      <c r="RKE175" s="195"/>
      <c r="RKF175" s="195"/>
      <c r="RKG175" s="195"/>
      <c r="RKH175" s="195"/>
      <c r="RKI175" s="195"/>
      <c r="RKJ175" s="195"/>
      <c r="RKK175" s="195"/>
      <c r="RKL175" s="195"/>
      <c r="RKM175" s="195"/>
      <c r="RKN175" s="195"/>
      <c r="RKO175" s="195"/>
      <c r="RKP175" s="195"/>
      <c r="RKQ175" s="195"/>
      <c r="RKR175" s="195"/>
      <c r="RKS175" s="195"/>
      <c r="RKT175" s="195"/>
      <c r="RKU175" s="195"/>
      <c r="RKV175" s="195"/>
      <c r="RKW175" s="195"/>
      <c r="RKX175" s="195"/>
      <c r="RKY175" s="195"/>
      <c r="RKZ175" s="195"/>
      <c r="RLA175" s="195"/>
      <c r="RLB175" s="195"/>
      <c r="RLC175" s="195"/>
      <c r="RLD175" s="195"/>
      <c r="RLE175" s="195"/>
      <c r="RLF175" s="195"/>
      <c r="RLG175" s="195"/>
      <c r="RLH175" s="195"/>
      <c r="RLI175" s="195"/>
      <c r="RLJ175" s="195"/>
      <c r="RLK175" s="195"/>
      <c r="RLL175" s="195"/>
      <c r="RLM175" s="195"/>
      <c r="RLN175" s="195"/>
      <c r="RLO175" s="195"/>
      <c r="RLP175" s="195"/>
      <c r="RLQ175" s="195"/>
      <c r="RLR175" s="195"/>
      <c r="RLS175" s="195"/>
      <c r="RLT175" s="195"/>
      <c r="RLU175" s="195"/>
      <c r="RLV175" s="195"/>
      <c r="RLW175" s="195"/>
      <c r="RLX175" s="195"/>
      <c r="RLY175" s="195"/>
      <c r="RLZ175" s="195"/>
      <c r="RMA175" s="195"/>
      <c r="RMB175" s="195"/>
      <c r="RMC175" s="195"/>
      <c r="RMD175" s="195"/>
      <c r="RME175" s="195"/>
      <c r="RMF175" s="195"/>
      <c r="RMG175" s="195"/>
      <c r="RMH175" s="195"/>
      <c r="RMI175" s="195"/>
      <c r="RMJ175" s="195"/>
      <c r="RMK175" s="195"/>
      <c r="RML175" s="195"/>
      <c r="RMM175" s="195"/>
      <c r="RMN175" s="195"/>
      <c r="RMO175" s="195"/>
      <c r="RMP175" s="195"/>
      <c r="RMQ175" s="195"/>
      <c r="RMR175" s="195"/>
      <c r="RMS175" s="195"/>
      <c r="RMT175" s="195"/>
      <c r="RMU175" s="195"/>
      <c r="RMV175" s="195"/>
      <c r="RMW175" s="195"/>
      <c r="RMX175" s="195"/>
      <c r="RMY175" s="195"/>
      <c r="RMZ175" s="195"/>
      <c r="RNA175" s="195"/>
      <c r="RNB175" s="195"/>
      <c r="RNC175" s="195"/>
      <c r="RND175" s="195"/>
      <c r="RNE175" s="195"/>
      <c r="RNF175" s="195"/>
      <c r="RNG175" s="195"/>
      <c r="RNH175" s="195"/>
      <c r="RNI175" s="195"/>
      <c r="RNJ175" s="195"/>
      <c r="RNK175" s="195"/>
      <c r="RNL175" s="195"/>
      <c r="RNM175" s="195"/>
      <c r="RNN175" s="195"/>
      <c r="RNO175" s="195"/>
      <c r="RNP175" s="195"/>
      <c r="RNQ175" s="195"/>
      <c r="RNR175" s="195"/>
      <c r="RNS175" s="195"/>
      <c r="RNT175" s="195"/>
      <c r="RNU175" s="195"/>
      <c r="RNV175" s="195"/>
      <c r="RNW175" s="195"/>
      <c r="RNX175" s="195"/>
      <c r="RNY175" s="195"/>
      <c r="RNZ175" s="195"/>
      <c r="ROA175" s="195"/>
      <c r="ROB175" s="195"/>
      <c r="ROC175" s="195"/>
      <c r="ROD175" s="195"/>
      <c r="ROE175" s="195"/>
      <c r="ROF175" s="195"/>
      <c r="ROG175" s="195"/>
      <c r="ROH175" s="195"/>
      <c r="ROI175" s="195"/>
      <c r="ROJ175" s="195"/>
      <c r="ROK175" s="195"/>
      <c r="ROL175" s="195"/>
      <c r="ROM175" s="195"/>
      <c r="RON175" s="195"/>
      <c r="ROO175" s="195"/>
      <c r="ROP175" s="195"/>
      <c r="ROQ175" s="195"/>
      <c r="ROR175" s="195"/>
      <c r="ROS175" s="195"/>
      <c r="ROT175" s="195"/>
      <c r="ROU175" s="195"/>
      <c r="ROV175" s="195"/>
      <c r="ROW175" s="195"/>
      <c r="ROX175" s="195"/>
      <c r="ROY175" s="195"/>
      <c r="ROZ175" s="195"/>
      <c r="RPA175" s="195"/>
      <c r="RPB175" s="195"/>
      <c r="RPC175" s="195"/>
      <c r="RPD175" s="195"/>
      <c r="RPE175" s="195"/>
      <c r="RPF175" s="195"/>
      <c r="RPG175" s="195"/>
      <c r="RPH175" s="195"/>
      <c r="RPI175" s="195"/>
      <c r="RPJ175" s="195"/>
      <c r="RPK175" s="195"/>
      <c r="RPL175" s="195"/>
      <c r="RPM175" s="195"/>
      <c r="RPN175" s="195"/>
      <c r="RPO175" s="195"/>
      <c r="RPP175" s="195"/>
      <c r="RPQ175" s="195"/>
      <c r="RPR175" s="195"/>
      <c r="RPS175" s="195"/>
      <c r="RPT175" s="195"/>
      <c r="RPU175" s="195"/>
      <c r="RPV175" s="195"/>
      <c r="RPW175" s="195"/>
      <c r="RPX175" s="195"/>
      <c r="RPY175" s="195"/>
      <c r="RPZ175" s="195"/>
      <c r="RQA175" s="195"/>
      <c r="RQB175" s="195"/>
      <c r="RQC175" s="195"/>
      <c r="RQD175" s="195"/>
      <c r="RQE175" s="195"/>
      <c r="RQF175" s="195"/>
      <c r="RQG175" s="195"/>
      <c r="RQH175" s="195"/>
      <c r="RQI175" s="195"/>
      <c r="RQJ175" s="195"/>
      <c r="RQK175" s="195"/>
      <c r="RQL175" s="195"/>
      <c r="RQM175" s="195"/>
      <c r="RQN175" s="195"/>
      <c r="RQO175" s="195"/>
      <c r="RQP175" s="195"/>
      <c r="RQQ175" s="195"/>
      <c r="RQR175" s="195"/>
      <c r="RQS175" s="195"/>
      <c r="RQT175" s="195"/>
      <c r="RQU175" s="195"/>
      <c r="RQV175" s="195"/>
      <c r="RQW175" s="195"/>
      <c r="RQX175" s="195"/>
      <c r="RQY175" s="195"/>
      <c r="RQZ175" s="195"/>
      <c r="RRA175" s="195"/>
      <c r="RRB175" s="195"/>
      <c r="RRC175" s="195"/>
      <c r="RRD175" s="195"/>
      <c r="RRE175" s="195"/>
      <c r="RRF175" s="195"/>
      <c r="RRG175" s="195"/>
      <c r="RRH175" s="195"/>
      <c r="RRI175" s="195"/>
      <c r="RRJ175" s="195"/>
      <c r="RRK175" s="195"/>
      <c r="RRL175" s="195"/>
      <c r="RRM175" s="195"/>
      <c r="RRN175" s="195"/>
      <c r="RRO175" s="195"/>
      <c r="RRP175" s="195"/>
      <c r="RRQ175" s="195"/>
      <c r="RRR175" s="195"/>
      <c r="RRS175" s="195"/>
      <c r="RRT175" s="195"/>
      <c r="RRU175" s="195"/>
      <c r="RRV175" s="195"/>
      <c r="RRW175" s="195"/>
      <c r="RRX175" s="195"/>
      <c r="RRY175" s="195"/>
      <c r="RRZ175" s="195"/>
      <c r="RSA175" s="195"/>
      <c r="RSB175" s="195"/>
      <c r="RSC175" s="195"/>
      <c r="RSD175" s="195"/>
      <c r="RSE175" s="195"/>
      <c r="RSF175" s="195"/>
      <c r="RSG175" s="195"/>
      <c r="RSH175" s="195"/>
      <c r="RSI175" s="195"/>
      <c r="RSJ175" s="195"/>
      <c r="RSK175" s="195"/>
      <c r="RSL175" s="195"/>
      <c r="RSM175" s="195"/>
      <c r="RSN175" s="195"/>
      <c r="RSO175" s="195"/>
      <c r="RSP175" s="195"/>
      <c r="RSQ175" s="195"/>
      <c r="RSR175" s="195"/>
      <c r="RSS175" s="195"/>
      <c r="RST175" s="195"/>
      <c r="RSU175" s="195"/>
      <c r="RSV175" s="195"/>
      <c r="RSW175" s="195"/>
      <c r="RSX175" s="195"/>
      <c r="RSY175" s="195"/>
      <c r="RSZ175" s="195"/>
      <c r="RTA175" s="195"/>
      <c r="RTB175" s="195"/>
      <c r="RTC175" s="195"/>
      <c r="RTD175" s="195"/>
      <c r="RTE175" s="195"/>
      <c r="RTF175" s="195"/>
      <c r="RTG175" s="195"/>
      <c r="RTH175" s="195"/>
      <c r="RTI175" s="195"/>
      <c r="RTJ175" s="195"/>
      <c r="RTK175" s="195"/>
      <c r="RTL175" s="195"/>
      <c r="RTM175" s="195"/>
      <c r="RTN175" s="195"/>
      <c r="RTO175" s="195"/>
      <c r="RTP175" s="195"/>
      <c r="RTQ175" s="195"/>
      <c r="RTR175" s="195"/>
      <c r="RTS175" s="195"/>
      <c r="RTT175" s="195"/>
      <c r="RTU175" s="195"/>
      <c r="RTV175" s="195"/>
      <c r="RTW175" s="195"/>
      <c r="RTX175" s="195"/>
      <c r="RTY175" s="195"/>
      <c r="RTZ175" s="195"/>
      <c r="RUA175" s="195"/>
      <c r="RUB175" s="195"/>
      <c r="RUC175" s="195"/>
      <c r="RUD175" s="195"/>
      <c r="RUE175" s="195"/>
      <c r="RUF175" s="195"/>
      <c r="RUG175" s="195"/>
      <c r="RUH175" s="195"/>
      <c r="RUI175" s="195"/>
      <c r="RUJ175" s="195"/>
      <c r="RUK175" s="195"/>
      <c r="RUL175" s="195"/>
      <c r="RUM175" s="195"/>
      <c r="RUN175" s="195"/>
      <c r="RUO175" s="195"/>
      <c r="RUP175" s="195"/>
      <c r="RUQ175" s="195"/>
      <c r="RUR175" s="195"/>
      <c r="RUS175" s="195"/>
      <c r="RUT175" s="195"/>
      <c r="RUU175" s="195"/>
      <c r="RUV175" s="195"/>
      <c r="RUW175" s="195"/>
      <c r="RUX175" s="195"/>
      <c r="RUY175" s="195"/>
      <c r="RUZ175" s="195"/>
      <c r="RVA175" s="195"/>
      <c r="RVB175" s="195"/>
      <c r="RVC175" s="195"/>
      <c r="RVD175" s="195"/>
      <c r="RVE175" s="195"/>
      <c r="RVF175" s="195"/>
      <c r="RVG175" s="195"/>
      <c r="RVH175" s="195"/>
      <c r="RVI175" s="195"/>
      <c r="RVJ175" s="195"/>
      <c r="RVK175" s="195"/>
      <c r="RVL175" s="195"/>
      <c r="RVM175" s="195"/>
      <c r="RVN175" s="195"/>
      <c r="RVO175" s="195"/>
      <c r="RVP175" s="195"/>
      <c r="RVQ175" s="195"/>
      <c r="RVR175" s="195"/>
      <c r="RVS175" s="195"/>
      <c r="RVT175" s="195"/>
      <c r="RVU175" s="195"/>
      <c r="RVV175" s="195"/>
      <c r="RVW175" s="195"/>
      <c r="RVX175" s="195"/>
      <c r="RVY175" s="195"/>
      <c r="RVZ175" s="195"/>
      <c r="RWA175" s="195"/>
      <c r="RWB175" s="195"/>
      <c r="RWC175" s="195"/>
      <c r="RWD175" s="195"/>
      <c r="RWE175" s="195"/>
      <c r="RWF175" s="195"/>
      <c r="RWG175" s="195"/>
      <c r="RWH175" s="195"/>
      <c r="RWI175" s="195"/>
      <c r="RWJ175" s="195"/>
      <c r="RWK175" s="195"/>
      <c r="RWL175" s="195"/>
      <c r="RWM175" s="195"/>
      <c r="RWN175" s="195"/>
      <c r="RWO175" s="195"/>
      <c r="RWP175" s="195"/>
      <c r="RWQ175" s="195"/>
      <c r="RWR175" s="195"/>
      <c r="RWS175" s="195"/>
      <c r="RWT175" s="195"/>
      <c r="RWU175" s="195"/>
      <c r="RWV175" s="195"/>
      <c r="RWW175" s="195"/>
      <c r="RWX175" s="195"/>
      <c r="RWY175" s="195"/>
      <c r="RWZ175" s="195"/>
      <c r="RXA175" s="195"/>
      <c r="RXB175" s="195"/>
      <c r="RXC175" s="195"/>
      <c r="RXD175" s="195"/>
      <c r="RXE175" s="195"/>
      <c r="RXF175" s="195"/>
      <c r="RXG175" s="195"/>
      <c r="RXH175" s="195"/>
      <c r="RXI175" s="195"/>
      <c r="RXJ175" s="195"/>
      <c r="RXK175" s="195"/>
      <c r="RXL175" s="195"/>
      <c r="RXM175" s="195"/>
      <c r="RXN175" s="195"/>
      <c r="RXO175" s="195"/>
      <c r="RXP175" s="195"/>
      <c r="RXQ175" s="195"/>
      <c r="RXR175" s="195"/>
      <c r="RXS175" s="195"/>
      <c r="RXT175" s="195"/>
      <c r="RXU175" s="195"/>
      <c r="RXV175" s="195"/>
      <c r="RXW175" s="195"/>
      <c r="RXX175" s="195"/>
      <c r="RXY175" s="195"/>
      <c r="RXZ175" s="195"/>
      <c r="RYA175" s="195"/>
      <c r="RYB175" s="195"/>
      <c r="RYC175" s="195"/>
      <c r="RYD175" s="195"/>
      <c r="RYE175" s="195"/>
      <c r="RYF175" s="195"/>
      <c r="RYG175" s="195"/>
      <c r="RYH175" s="195"/>
      <c r="RYI175" s="195"/>
      <c r="RYJ175" s="195"/>
      <c r="RYK175" s="195"/>
      <c r="RYL175" s="195"/>
      <c r="RYM175" s="195"/>
      <c r="RYN175" s="195"/>
      <c r="RYO175" s="195"/>
      <c r="RYP175" s="195"/>
      <c r="RYQ175" s="195"/>
      <c r="RYR175" s="195"/>
      <c r="RYS175" s="195"/>
      <c r="RYT175" s="195"/>
      <c r="RYU175" s="195"/>
      <c r="RYV175" s="195"/>
      <c r="RYW175" s="195"/>
      <c r="RYX175" s="195"/>
      <c r="RYY175" s="195"/>
      <c r="RYZ175" s="195"/>
      <c r="RZA175" s="195"/>
      <c r="RZB175" s="195"/>
      <c r="RZC175" s="195"/>
      <c r="RZD175" s="195"/>
      <c r="RZE175" s="195"/>
      <c r="RZF175" s="195"/>
      <c r="RZG175" s="195"/>
      <c r="RZH175" s="195"/>
      <c r="RZI175" s="195"/>
      <c r="RZJ175" s="195"/>
      <c r="RZK175" s="195"/>
      <c r="RZL175" s="195"/>
      <c r="RZM175" s="195"/>
      <c r="RZN175" s="195"/>
      <c r="RZO175" s="195"/>
      <c r="RZP175" s="195"/>
      <c r="RZQ175" s="195"/>
      <c r="RZR175" s="195"/>
      <c r="RZS175" s="195"/>
      <c r="RZT175" s="195"/>
      <c r="RZU175" s="195"/>
      <c r="RZV175" s="195"/>
      <c r="RZW175" s="195"/>
      <c r="RZX175" s="195"/>
      <c r="RZY175" s="195"/>
      <c r="RZZ175" s="195"/>
      <c r="SAA175" s="195"/>
      <c r="SAB175" s="195"/>
      <c r="SAC175" s="195"/>
      <c r="SAD175" s="195"/>
      <c r="SAE175" s="195"/>
      <c r="SAF175" s="195"/>
      <c r="SAG175" s="195"/>
      <c r="SAH175" s="195"/>
      <c r="SAI175" s="195"/>
      <c r="SAJ175" s="195"/>
      <c r="SAK175" s="195"/>
      <c r="SAL175" s="195"/>
      <c r="SAM175" s="195"/>
      <c r="SAN175" s="195"/>
      <c r="SAO175" s="195"/>
      <c r="SAP175" s="195"/>
      <c r="SAQ175" s="195"/>
      <c r="SAR175" s="195"/>
      <c r="SAS175" s="195"/>
      <c r="SAT175" s="195"/>
      <c r="SAU175" s="195"/>
      <c r="SAV175" s="195"/>
      <c r="SAW175" s="195"/>
      <c r="SAX175" s="195"/>
      <c r="SAY175" s="195"/>
      <c r="SAZ175" s="195"/>
      <c r="SBA175" s="195"/>
      <c r="SBB175" s="195"/>
      <c r="SBC175" s="195"/>
      <c r="SBD175" s="195"/>
      <c r="SBE175" s="195"/>
      <c r="SBF175" s="195"/>
      <c r="SBG175" s="195"/>
      <c r="SBH175" s="195"/>
      <c r="SBI175" s="195"/>
      <c r="SBJ175" s="195"/>
      <c r="SBK175" s="195"/>
      <c r="SBL175" s="195"/>
      <c r="SBM175" s="195"/>
      <c r="SBN175" s="195"/>
      <c r="SBO175" s="195"/>
      <c r="SBP175" s="195"/>
      <c r="SBQ175" s="195"/>
      <c r="SBR175" s="195"/>
      <c r="SBS175" s="195"/>
      <c r="SBT175" s="195"/>
      <c r="SBU175" s="195"/>
      <c r="SBV175" s="195"/>
      <c r="SBW175" s="195"/>
      <c r="SBX175" s="195"/>
      <c r="SBY175" s="195"/>
      <c r="SBZ175" s="195"/>
      <c r="SCA175" s="195"/>
      <c r="SCB175" s="195"/>
      <c r="SCC175" s="195"/>
      <c r="SCD175" s="195"/>
      <c r="SCE175" s="195"/>
      <c r="SCF175" s="195"/>
      <c r="SCG175" s="195"/>
      <c r="SCH175" s="195"/>
      <c r="SCI175" s="195"/>
      <c r="SCJ175" s="195"/>
      <c r="SCK175" s="195"/>
      <c r="SCL175" s="195"/>
      <c r="SCM175" s="195"/>
      <c r="SCN175" s="195"/>
      <c r="SCO175" s="195"/>
      <c r="SCP175" s="195"/>
      <c r="SCQ175" s="195"/>
      <c r="SCR175" s="195"/>
      <c r="SCS175" s="195"/>
      <c r="SCT175" s="195"/>
      <c r="SCU175" s="195"/>
      <c r="SCV175" s="195"/>
      <c r="SCW175" s="195"/>
      <c r="SCX175" s="195"/>
      <c r="SCY175" s="195"/>
      <c r="SCZ175" s="195"/>
      <c r="SDA175" s="195"/>
      <c r="SDB175" s="195"/>
      <c r="SDC175" s="195"/>
      <c r="SDD175" s="195"/>
      <c r="SDE175" s="195"/>
      <c r="SDF175" s="195"/>
      <c r="SDG175" s="195"/>
      <c r="SDH175" s="195"/>
      <c r="SDI175" s="195"/>
      <c r="SDJ175" s="195"/>
      <c r="SDK175" s="195"/>
      <c r="SDL175" s="195"/>
      <c r="SDM175" s="195"/>
      <c r="SDN175" s="195"/>
      <c r="SDO175" s="195"/>
      <c r="SDP175" s="195"/>
      <c r="SDQ175" s="195"/>
      <c r="SDR175" s="195"/>
      <c r="SDS175" s="195"/>
      <c r="SDT175" s="195"/>
      <c r="SDU175" s="195"/>
      <c r="SDV175" s="195"/>
      <c r="SDW175" s="195"/>
      <c r="SDX175" s="195"/>
      <c r="SDY175" s="195"/>
      <c r="SDZ175" s="195"/>
      <c r="SEA175" s="195"/>
      <c r="SEB175" s="195"/>
      <c r="SEC175" s="195"/>
      <c r="SED175" s="195"/>
      <c r="SEE175" s="195"/>
      <c r="SEF175" s="195"/>
      <c r="SEG175" s="195"/>
      <c r="SEH175" s="195"/>
      <c r="SEI175" s="195"/>
      <c r="SEJ175" s="195"/>
      <c r="SEK175" s="195"/>
      <c r="SEL175" s="195"/>
      <c r="SEM175" s="195"/>
      <c r="SEN175" s="195"/>
      <c r="SEO175" s="195"/>
      <c r="SEP175" s="195"/>
      <c r="SEQ175" s="195"/>
      <c r="SER175" s="195"/>
      <c r="SES175" s="195"/>
      <c r="SET175" s="195"/>
      <c r="SEU175" s="195"/>
      <c r="SEV175" s="195"/>
      <c r="SEW175" s="195"/>
      <c r="SEX175" s="195"/>
      <c r="SEY175" s="195"/>
      <c r="SEZ175" s="195"/>
      <c r="SFA175" s="195"/>
      <c r="SFB175" s="195"/>
      <c r="SFC175" s="195"/>
      <c r="SFD175" s="195"/>
      <c r="SFE175" s="195"/>
      <c r="SFF175" s="195"/>
      <c r="SFG175" s="195"/>
      <c r="SFH175" s="195"/>
      <c r="SFI175" s="195"/>
      <c r="SFJ175" s="195"/>
      <c r="SFK175" s="195"/>
      <c r="SFL175" s="195"/>
      <c r="SFM175" s="195"/>
      <c r="SFN175" s="195"/>
      <c r="SFO175" s="195"/>
      <c r="SFP175" s="195"/>
      <c r="SFQ175" s="195"/>
      <c r="SFR175" s="195"/>
      <c r="SFS175" s="195"/>
      <c r="SFT175" s="195"/>
      <c r="SFU175" s="195"/>
      <c r="SFV175" s="195"/>
      <c r="SFW175" s="195"/>
      <c r="SFX175" s="195"/>
      <c r="SFY175" s="195"/>
      <c r="SFZ175" s="195"/>
      <c r="SGA175" s="195"/>
      <c r="SGB175" s="195"/>
      <c r="SGC175" s="195"/>
      <c r="SGD175" s="195"/>
      <c r="SGE175" s="195"/>
      <c r="SGF175" s="195"/>
      <c r="SGG175" s="195"/>
      <c r="SGH175" s="195"/>
      <c r="SGI175" s="195"/>
      <c r="SGJ175" s="195"/>
      <c r="SGK175" s="195"/>
      <c r="SGL175" s="195"/>
      <c r="SGM175" s="195"/>
      <c r="SGN175" s="195"/>
      <c r="SGO175" s="195"/>
      <c r="SGP175" s="195"/>
      <c r="SGQ175" s="195"/>
      <c r="SGR175" s="195"/>
      <c r="SGS175" s="195"/>
      <c r="SGT175" s="195"/>
      <c r="SGU175" s="195"/>
      <c r="SGV175" s="195"/>
      <c r="SGW175" s="195"/>
      <c r="SGX175" s="195"/>
      <c r="SGY175" s="195"/>
      <c r="SGZ175" s="195"/>
      <c r="SHA175" s="195"/>
      <c r="SHB175" s="195"/>
      <c r="SHC175" s="195"/>
      <c r="SHD175" s="195"/>
      <c r="SHE175" s="195"/>
      <c r="SHF175" s="195"/>
      <c r="SHG175" s="195"/>
      <c r="SHH175" s="195"/>
      <c r="SHI175" s="195"/>
      <c r="SHJ175" s="195"/>
      <c r="SHK175" s="195"/>
      <c r="SHL175" s="195"/>
      <c r="SHM175" s="195"/>
      <c r="SHN175" s="195"/>
      <c r="SHO175" s="195"/>
      <c r="SHP175" s="195"/>
      <c r="SHQ175" s="195"/>
      <c r="SHR175" s="195"/>
      <c r="SHS175" s="195"/>
      <c r="SHT175" s="195"/>
      <c r="SHU175" s="195"/>
      <c r="SHV175" s="195"/>
      <c r="SHW175" s="195"/>
      <c r="SHX175" s="195"/>
      <c r="SHY175" s="195"/>
      <c r="SHZ175" s="195"/>
      <c r="SIA175" s="195"/>
      <c r="SIB175" s="195"/>
      <c r="SIC175" s="195"/>
      <c r="SID175" s="195"/>
      <c r="SIE175" s="195"/>
      <c r="SIF175" s="195"/>
      <c r="SIG175" s="195"/>
      <c r="SIH175" s="195"/>
      <c r="SII175" s="195"/>
      <c r="SIJ175" s="195"/>
      <c r="SIK175" s="195"/>
      <c r="SIL175" s="195"/>
      <c r="SIM175" s="195"/>
      <c r="SIN175" s="195"/>
      <c r="SIO175" s="195"/>
      <c r="SIP175" s="195"/>
      <c r="SIQ175" s="195"/>
      <c r="SIR175" s="195"/>
      <c r="SIS175" s="195"/>
      <c r="SIT175" s="195"/>
      <c r="SIU175" s="195"/>
      <c r="SIV175" s="195"/>
      <c r="SIW175" s="195"/>
      <c r="SIX175" s="195"/>
      <c r="SIY175" s="195"/>
      <c r="SIZ175" s="195"/>
      <c r="SJA175" s="195"/>
      <c r="SJB175" s="195"/>
      <c r="SJC175" s="195"/>
      <c r="SJD175" s="195"/>
      <c r="SJE175" s="195"/>
      <c r="SJF175" s="195"/>
      <c r="SJG175" s="195"/>
      <c r="SJH175" s="195"/>
      <c r="SJI175" s="195"/>
      <c r="SJJ175" s="195"/>
      <c r="SJK175" s="195"/>
      <c r="SJL175" s="195"/>
      <c r="SJM175" s="195"/>
      <c r="SJN175" s="195"/>
      <c r="SJO175" s="195"/>
      <c r="SJP175" s="195"/>
      <c r="SJQ175" s="195"/>
      <c r="SJR175" s="195"/>
      <c r="SJS175" s="195"/>
      <c r="SJT175" s="195"/>
      <c r="SJU175" s="195"/>
      <c r="SJV175" s="195"/>
      <c r="SJW175" s="195"/>
      <c r="SJX175" s="195"/>
      <c r="SJY175" s="195"/>
      <c r="SJZ175" s="195"/>
      <c r="SKA175" s="195"/>
      <c r="SKB175" s="195"/>
      <c r="SKC175" s="195"/>
      <c r="SKD175" s="195"/>
      <c r="SKE175" s="195"/>
      <c r="SKF175" s="195"/>
      <c r="SKG175" s="195"/>
      <c r="SKH175" s="195"/>
      <c r="SKI175" s="195"/>
      <c r="SKJ175" s="195"/>
      <c r="SKK175" s="195"/>
      <c r="SKL175" s="195"/>
      <c r="SKM175" s="195"/>
      <c r="SKN175" s="195"/>
      <c r="SKO175" s="195"/>
      <c r="SKP175" s="195"/>
      <c r="SKQ175" s="195"/>
      <c r="SKR175" s="195"/>
      <c r="SKS175" s="195"/>
      <c r="SKT175" s="195"/>
      <c r="SKU175" s="195"/>
      <c r="SKV175" s="195"/>
      <c r="SKW175" s="195"/>
      <c r="SKX175" s="195"/>
      <c r="SKY175" s="195"/>
      <c r="SKZ175" s="195"/>
      <c r="SLA175" s="195"/>
      <c r="SLB175" s="195"/>
      <c r="SLC175" s="195"/>
      <c r="SLD175" s="195"/>
      <c r="SLE175" s="195"/>
      <c r="SLF175" s="195"/>
      <c r="SLG175" s="195"/>
      <c r="SLH175" s="195"/>
      <c r="SLI175" s="195"/>
      <c r="SLJ175" s="195"/>
      <c r="SLK175" s="195"/>
      <c r="SLL175" s="195"/>
      <c r="SLM175" s="195"/>
      <c r="SLN175" s="195"/>
      <c r="SLO175" s="195"/>
      <c r="SLP175" s="195"/>
      <c r="SLQ175" s="195"/>
      <c r="SLR175" s="195"/>
      <c r="SLS175" s="195"/>
      <c r="SLT175" s="195"/>
      <c r="SLU175" s="195"/>
      <c r="SLV175" s="195"/>
      <c r="SLW175" s="195"/>
      <c r="SLX175" s="195"/>
      <c r="SLY175" s="195"/>
      <c r="SLZ175" s="195"/>
      <c r="SMA175" s="195"/>
      <c r="SMB175" s="195"/>
      <c r="SMC175" s="195"/>
      <c r="SMD175" s="195"/>
      <c r="SME175" s="195"/>
      <c r="SMF175" s="195"/>
      <c r="SMG175" s="195"/>
      <c r="SMH175" s="195"/>
      <c r="SMI175" s="195"/>
      <c r="SMJ175" s="195"/>
      <c r="SMK175" s="195"/>
      <c r="SML175" s="195"/>
      <c r="SMM175" s="195"/>
      <c r="SMN175" s="195"/>
      <c r="SMO175" s="195"/>
      <c r="SMP175" s="195"/>
      <c r="SMQ175" s="195"/>
      <c r="SMR175" s="195"/>
      <c r="SMS175" s="195"/>
      <c r="SMT175" s="195"/>
      <c r="SMU175" s="195"/>
      <c r="SMV175" s="195"/>
      <c r="SMW175" s="195"/>
      <c r="SMX175" s="195"/>
      <c r="SMY175" s="195"/>
      <c r="SMZ175" s="195"/>
      <c r="SNA175" s="195"/>
      <c r="SNB175" s="195"/>
      <c r="SNC175" s="195"/>
      <c r="SND175" s="195"/>
      <c r="SNE175" s="195"/>
      <c r="SNF175" s="195"/>
      <c r="SNG175" s="195"/>
      <c r="SNH175" s="195"/>
      <c r="SNI175" s="195"/>
      <c r="SNJ175" s="195"/>
      <c r="SNK175" s="195"/>
      <c r="SNL175" s="195"/>
      <c r="SNM175" s="195"/>
      <c r="SNN175" s="195"/>
      <c r="SNO175" s="195"/>
      <c r="SNP175" s="195"/>
      <c r="SNQ175" s="195"/>
      <c r="SNR175" s="195"/>
      <c r="SNS175" s="195"/>
      <c r="SNT175" s="195"/>
      <c r="SNU175" s="195"/>
      <c r="SNV175" s="195"/>
      <c r="SNW175" s="195"/>
      <c r="SNX175" s="195"/>
      <c r="SNY175" s="195"/>
      <c r="SNZ175" s="195"/>
      <c r="SOA175" s="195"/>
      <c r="SOB175" s="195"/>
      <c r="SOC175" s="195"/>
      <c r="SOD175" s="195"/>
      <c r="SOE175" s="195"/>
      <c r="SOF175" s="195"/>
      <c r="SOG175" s="195"/>
      <c r="SOH175" s="195"/>
      <c r="SOI175" s="195"/>
      <c r="SOJ175" s="195"/>
      <c r="SOK175" s="195"/>
      <c r="SOL175" s="195"/>
      <c r="SOM175" s="195"/>
      <c r="SON175" s="195"/>
      <c r="SOO175" s="195"/>
      <c r="SOP175" s="195"/>
      <c r="SOQ175" s="195"/>
      <c r="SOR175" s="195"/>
      <c r="SOS175" s="195"/>
      <c r="SOT175" s="195"/>
      <c r="SOU175" s="195"/>
      <c r="SOV175" s="195"/>
      <c r="SOW175" s="195"/>
      <c r="SOX175" s="195"/>
      <c r="SOY175" s="195"/>
      <c r="SOZ175" s="195"/>
      <c r="SPA175" s="195"/>
      <c r="SPB175" s="195"/>
      <c r="SPC175" s="195"/>
      <c r="SPD175" s="195"/>
      <c r="SPE175" s="195"/>
      <c r="SPF175" s="195"/>
      <c r="SPG175" s="195"/>
      <c r="SPH175" s="195"/>
      <c r="SPI175" s="195"/>
      <c r="SPJ175" s="195"/>
      <c r="SPK175" s="195"/>
      <c r="SPL175" s="195"/>
      <c r="SPM175" s="195"/>
      <c r="SPN175" s="195"/>
      <c r="SPO175" s="195"/>
      <c r="SPP175" s="195"/>
      <c r="SPQ175" s="195"/>
      <c r="SPR175" s="195"/>
      <c r="SPS175" s="195"/>
      <c r="SPT175" s="195"/>
      <c r="SPU175" s="195"/>
      <c r="SPV175" s="195"/>
      <c r="SPW175" s="195"/>
      <c r="SPX175" s="195"/>
      <c r="SPY175" s="195"/>
      <c r="SPZ175" s="195"/>
      <c r="SQA175" s="195"/>
      <c r="SQB175" s="195"/>
      <c r="SQC175" s="195"/>
      <c r="SQD175" s="195"/>
      <c r="SQE175" s="195"/>
      <c r="SQF175" s="195"/>
      <c r="SQG175" s="195"/>
      <c r="SQH175" s="195"/>
      <c r="SQI175" s="195"/>
      <c r="SQJ175" s="195"/>
      <c r="SQK175" s="195"/>
      <c r="SQL175" s="195"/>
      <c r="SQM175" s="195"/>
      <c r="SQN175" s="195"/>
      <c r="SQO175" s="195"/>
      <c r="SQP175" s="195"/>
      <c r="SQQ175" s="195"/>
      <c r="SQR175" s="195"/>
      <c r="SQS175" s="195"/>
      <c r="SQT175" s="195"/>
      <c r="SQU175" s="195"/>
      <c r="SQV175" s="195"/>
      <c r="SQW175" s="195"/>
      <c r="SQX175" s="195"/>
      <c r="SQY175" s="195"/>
      <c r="SQZ175" s="195"/>
      <c r="SRA175" s="195"/>
      <c r="SRB175" s="195"/>
      <c r="SRC175" s="195"/>
      <c r="SRD175" s="195"/>
      <c r="SRE175" s="195"/>
      <c r="SRF175" s="195"/>
      <c r="SRG175" s="195"/>
      <c r="SRH175" s="195"/>
      <c r="SRI175" s="195"/>
      <c r="SRJ175" s="195"/>
      <c r="SRK175" s="195"/>
      <c r="SRL175" s="195"/>
      <c r="SRM175" s="195"/>
      <c r="SRN175" s="195"/>
      <c r="SRO175" s="195"/>
      <c r="SRP175" s="195"/>
      <c r="SRQ175" s="195"/>
      <c r="SRR175" s="195"/>
      <c r="SRS175" s="195"/>
      <c r="SRT175" s="195"/>
      <c r="SRU175" s="195"/>
      <c r="SRV175" s="195"/>
      <c r="SRW175" s="195"/>
      <c r="SRX175" s="195"/>
      <c r="SRY175" s="195"/>
      <c r="SRZ175" s="195"/>
      <c r="SSA175" s="195"/>
      <c r="SSB175" s="195"/>
      <c r="SSC175" s="195"/>
      <c r="SSD175" s="195"/>
      <c r="SSE175" s="195"/>
      <c r="SSF175" s="195"/>
      <c r="SSG175" s="195"/>
      <c r="SSH175" s="195"/>
      <c r="SSI175" s="195"/>
      <c r="SSJ175" s="195"/>
      <c r="SSK175" s="195"/>
      <c r="SSL175" s="195"/>
      <c r="SSM175" s="195"/>
      <c r="SSN175" s="195"/>
      <c r="SSO175" s="195"/>
      <c r="SSP175" s="195"/>
      <c r="SSQ175" s="195"/>
      <c r="SSR175" s="195"/>
      <c r="SSS175" s="195"/>
      <c r="SST175" s="195"/>
      <c r="SSU175" s="195"/>
      <c r="SSV175" s="195"/>
      <c r="SSW175" s="195"/>
      <c r="SSX175" s="195"/>
      <c r="SSY175" s="195"/>
      <c r="SSZ175" s="195"/>
      <c r="STA175" s="195"/>
      <c r="STB175" s="195"/>
      <c r="STC175" s="195"/>
      <c r="STD175" s="195"/>
      <c r="STE175" s="195"/>
      <c r="STF175" s="195"/>
      <c r="STG175" s="195"/>
      <c r="STH175" s="195"/>
      <c r="STI175" s="195"/>
      <c r="STJ175" s="195"/>
      <c r="STK175" s="195"/>
      <c r="STL175" s="195"/>
      <c r="STM175" s="195"/>
      <c r="STN175" s="195"/>
      <c r="STO175" s="195"/>
      <c r="STP175" s="195"/>
      <c r="STQ175" s="195"/>
      <c r="STR175" s="195"/>
      <c r="STS175" s="195"/>
      <c r="STT175" s="195"/>
      <c r="STU175" s="195"/>
      <c r="STV175" s="195"/>
      <c r="STW175" s="195"/>
      <c r="STX175" s="195"/>
      <c r="STY175" s="195"/>
      <c r="STZ175" s="195"/>
      <c r="SUA175" s="195"/>
      <c r="SUB175" s="195"/>
      <c r="SUC175" s="195"/>
      <c r="SUD175" s="195"/>
      <c r="SUE175" s="195"/>
      <c r="SUF175" s="195"/>
      <c r="SUG175" s="195"/>
      <c r="SUH175" s="195"/>
      <c r="SUI175" s="195"/>
      <c r="SUJ175" s="195"/>
      <c r="SUK175" s="195"/>
      <c r="SUL175" s="195"/>
      <c r="SUM175" s="195"/>
      <c r="SUN175" s="195"/>
      <c r="SUO175" s="195"/>
      <c r="SUP175" s="195"/>
      <c r="SUQ175" s="195"/>
      <c r="SUR175" s="195"/>
      <c r="SUS175" s="195"/>
      <c r="SUT175" s="195"/>
      <c r="SUU175" s="195"/>
      <c r="SUV175" s="195"/>
      <c r="SUW175" s="195"/>
      <c r="SUX175" s="195"/>
      <c r="SUY175" s="195"/>
      <c r="SUZ175" s="195"/>
      <c r="SVA175" s="195"/>
      <c r="SVB175" s="195"/>
      <c r="SVC175" s="195"/>
      <c r="SVD175" s="195"/>
      <c r="SVE175" s="195"/>
      <c r="SVF175" s="195"/>
      <c r="SVG175" s="195"/>
      <c r="SVH175" s="195"/>
      <c r="SVI175" s="195"/>
      <c r="SVJ175" s="195"/>
      <c r="SVK175" s="195"/>
      <c r="SVL175" s="195"/>
      <c r="SVM175" s="195"/>
      <c r="SVN175" s="195"/>
      <c r="SVO175" s="195"/>
      <c r="SVP175" s="195"/>
      <c r="SVQ175" s="195"/>
      <c r="SVR175" s="195"/>
      <c r="SVS175" s="195"/>
      <c r="SVT175" s="195"/>
      <c r="SVU175" s="195"/>
      <c r="SVV175" s="195"/>
      <c r="SVW175" s="195"/>
      <c r="SVX175" s="195"/>
      <c r="SVY175" s="195"/>
      <c r="SVZ175" s="195"/>
      <c r="SWA175" s="195"/>
      <c r="SWB175" s="195"/>
      <c r="SWC175" s="195"/>
      <c r="SWD175" s="195"/>
      <c r="SWE175" s="195"/>
      <c r="SWF175" s="195"/>
      <c r="SWG175" s="195"/>
      <c r="SWH175" s="195"/>
      <c r="SWI175" s="195"/>
      <c r="SWJ175" s="195"/>
      <c r="SWK175" s="195"/>
      <c r="SWL175" s="195"/>
      <c r="SWM175" s="195"/>
      <c r="SWN175" s="195"/>
      <c r="SWO175" s="195"/>
      <c r="SWP175" s="195"/>
      <c r="SWQ175" s="195"/>
      <c r="SWR175" s="195"/>
      <c r="SWS175" s="195"/>
      <c r="SWT175" s="195"/>
      <c r="SWU175" s="195"/>
      <c r="SWV175" s="195"/>
      <c r="SWW175" s="195"/>
      <c r="SWX175" s="195"/>
      <c r="SWY175" s="195"/>
      <c r="SWZ175" s="195"/>
      <c r="SXA175" s="195"/>
      <c r="SXB175" s="195"/>
      <c r="SXC175" s="195"/>
      <c r="SXD175" s="195"/>
      <c r="SXE175" s="195"/>
      <c r="SXF175" s="195"/>
      <c r="SXG175" s="195"/>
      <c r="SXH175" s="195"/>
      <c r="SXI175" s="195"/>
      <c r="SXJ175" s="195"/>
      <c r="SXK175" s="195"/>
      <c r="SXL175" s="195"/>
      <c r="SXM175" s="195"/>
      <c r="SXN175" s="195"/>
      <c r="SXO175" s="195"/>
      <c r="SXP175" s="195"/>
      <c r="SXQ175" s="195"/>
      <c r="SXR175" s="195"/>
      <c r="SXS175" s="195"/>
      <c r="SXT175" s="195"/>
      <c r="SXU175" s="195"/>
      <c r="SXV175" s="195"/>
      <c r="SXW175" s="195"/>
      <c r="SXX175" s="195"/>
      <c r="SXY175" s="195"/>
      <c r="SXZ175" s="195"/>
      <c r="SYA175" s="195"/>
      <c r="SYB175" s="195"/>
      <c r="SYC175" s="195"/>
      <c r="SYD175" s="195"/>
      <c r="SYE175" s="195"/>
      <c r="SYF175" s="195"/>
      <c r="SYG175" s="195"/>
      <c r="SYH175" s="195"/>
      <c r="SYI175" s="195"/>
      <c r="SYJ175" s="195"/>
      <c r="SYK175" s="195"/>
      <c r="SYL175" s="195"/>
      <c r="SYM175" s="195"/>
      <c r="SYN175" s="195"/>
      <c r="SYO175" s="195"/>
      <c r="SYP175" s="195"/>
      <c r="SYQ175" s="195"/>
      <c r="SYR175" s="195"/>
      <c r="SYS175" s="195"/>
      <c r="SYT175" s="195"/>
      <c r="SYU175" s="195"/>
      <c r="SYV175" s="195"/>
      <c r="SYW175" s="195"/>
      <c r="SYX175" s="195"/>
      <c r="SYY175" s="195"/>
      <c r="SYZ175" s="195"/>
      <c r="SZA175" s="195"/>
      <c r="SZB175" s="195"/>
      <c r="SZC175" s="195"/>
      <c r="SZD175" s="195"/>
      <c r="SZE175" s="195"/>
      <c r="SZF175" s="195"/>
      <c r="SZG175" s="195"/>
      <c r="SZH175" s="195"/>
      <c r="SZI175" s="195"/>
      <c r="SZJ175" s="195"/>
      <c r="SZK175" s="195"/>
      <c r="SZL175" s="195"/>
      <c r="SZM175" s="195"/>
      <c r="SZN175" s="195"/>
      <c r="SZO175" s="195"/>
      <c r="SZP175" s="195"/>
      <c r="SZQ175" s="195"/>
      <c r="SZR175" s="195"/>
      <c r="SZS175" s="195"/>
      <c r="SZT175" s="195"/>
      <c r="SZU175" s="195"/>
      <c r="SZV175" s="195"/>
      <c r="SZW175" s="195"/>
      <c r="SZX175" s="195"/>
      <c r="SZY175" s="195"/>
      <c r="SZZ175" s="195"/>
      <c r="TAA175" s="195"/>
      <c r="TAB175" s="195"/>
      <c r="TAC175" s="195"/>
      <c r="TAD175" s="195"/>
      <c r="TAE175" s="195"/>
      <c r="TAF175" s="195"/>
      <c r="TAG175" s="195"/>
      <c r="TAH175" s="195"/>
      <c r="TAI175" s="195"/>
      <c r="TAJ175" s="195"/>
      <c r="TAK175" s="195"/>
      <c r="TAL175" s="195"/>
      <c r="TAM175" s="195"/>
      <c r="TAN175" s="195"/>
      <c r="TAO175" s="195"/>
      <c r="TAP175" s="195"/>
      <c r="TAQ175" s="195"/>
      <c r="TAR175" s="195"/>
      <c r="TAS175" s="195"/>
      <c r="TAT175" s="195"/>
      <c r="TAU175" s="195"/>
      <c r="TAV175" s="195"/>
      <c r="TAW175" s="195"/>
      <c r="TAX175" s="195"/>
      <c r="TAY175" s="195"/>
      <c r="TAZ175" s="195"/>
      <c r="TBA175" s="195"/>
      <c r="TBB175" s="195"/>
      <c r="TBC175" s="195"/>
      <c r="TBD175" s="195"/>
      <c r="TBE175" s="195"/>
      <c r="TBF175" s="195"/>
      <c r="TBG175" s="195"/>
      <c r="TBH175" s="195"/>
      <c r="TBI175" s="195"/>
      <c r="TBJ175" s="195"/>
      <c r="TBK175" s="195"/>
      <c r="TBL175" s="195"/>
      <c r="TBM175" s="195"/>
      <c r="TBN175" s="195"/>
      <c r="TBO175" s="195"/>
      <c r="TBP175" s="195"/>
      <c r="TBQ175" s="195"/>
      <c r="TBR175" s="195"/>
      <c r="TBS175" s="195"/>
      <c r="TBT175" s="195"/>
      <c r="TBU175" s="195"/>
      <c r="TBV175" s="195"/>
      <c r="TBW175" s="195"/>
      <c r="TBX175" s="195"/>
      <c r="TBY175" s="195"/>
      <c r="TBZ175" s="195"/>
      <c r="TCA175" s="195"/>
      <c r="TCB175" s="195"/>
      <c r="TCC175" s="195"/>
      <c r="TCD175" s="195"/>
      <c r="TCE175" s="195"/>
      <c r="TCF175" s="195"/>
      <c r="TCG175" s="195"/>
      <c r="TCH175" s="195"/>
      <c r="TCI175" s="195"/>
      <c r="TCJ175" s="195"/>
      <c r="TCK175" s="195"/>
      <c r="TCL175" s="195"/>
      <c r="TCM175" s="195"/>
      <c r="TCN175" s="195"/>
      <c r="TCO175" s="195"/>
      <c r="TCP175" s="195"/>
      <c r="TCQ175" s="195"/>
      <c r="TCR175" s="195"/>
      <c r="TCS175" s="195"/>
      <c r="TCT175" s="195"/>
      <c r="TCU175" s="195"/>
      <c r="TCV175" s="195"/>
      <c r="TCW175" s="195"/>
      <c r="TCX175" s="195"/>
      <c r="TCY175" s="195"/>
      <c r="TCZ175" s="195"/>
      <c r="TDA175" s="195"/>
      <c r="TDB175" s="195"/>
      <c r="TDC175" s="195"/>
      <c r="TDD175" s="195"/>
      <c r="TDE175" s="195"/>
      <c r="TDF175" s="195"/>
      <c r="TDG175" s="195"/>
      <c r="TDH175" s="195"/>
      <c r="TDI175" s="195"/>
      <c r="TDJ175" s="195"/>
      <c r="TDK175" s="195"/>
      <c r="TDL175" s="195"/>
      <c r="TDM175" s="195"/>
      <c r="TDN175" s="195"/>
      <c r="TDO175" s="195"/>
      <c r="TDP175" s="195"/>
      <c r="TDQ175" s="195"/>
      <c r="TDR175" s="195"/>
      <c r="TDS175" s="195"/>
      <c r="TDT175" s="195"/>
      <c r="TDU175" s="195"/>
      <c r="TDV175" s="195"/>
      <c r="TDW175" s="195"/>
      <c r="TDX175" s="195"/>
      <c r="TDY175" s="195"/>
      <c r="TDZ175" s="195"/>
      <c r="TEA175" s="195"/>
      <c r="TEB175" s="195"/>
      <c r="TEC175" s="195"/>
      <c r="TED175" s="195"/>
      <c r="TEE175" s="195"/>
      <c r="TEF175" s="195"/>
      <c r="TEG175" s="195"/>
      <c r="TEH175" s="195"/>
      <c r="TEI175" s="195"/>
      <c r="TEJ175" s="195"/>
      <c r="TEK175" s="195"/>
      <c r="TEL175" s="195"/>
      <c r="TEM175" s="195"/>
      <c r="TEN175" s="195"/>
      <c r="TEO175" s="195"/>
      <c r="TEP175" s="195"/>
      <c r="TEQ175" s="195"/>
      <c r="TER175" s="195"/>
      <c r="TES175" s="195"/>
      <c r="TET175" s="195"/>
      <c r="TEU175" s="195"/>
      <c r="TEV175" s="195"/>
      <c r="TEW175" s="195"/>
      <c r="TEX175" s="195"/>
      <c r="TEY175" s="195"/>
      <c r="TEZ175" s="195"/>
      <c r="TFA175" s="195"/>
      <c r="TFB175" s="195"/>
      <c r="TFC175" s="195"/>
      <c r="TFD175" s="195"/>
      <c r="TFE175" s="195"/>
      <c r="TFF175" s="195"/>
      <c r="TFG175" s="195"/>
      <c r="TFH175" s="195"/>
      <c r="TFI175" s="195"/>
      <c r="TFJ175" s="195"/>
      <c r="TFK175" s="195"/>
      <c r="TFL175" s="195"/>
      <c r="TFM175" s="195"/>
      <c r="TFN175" s="195"/>
      <c r="TFO175" s="195"/>
      <c r="TFP175" s="195"/>
      <c r="TFQ175" s="195"/>
      <c r="TFR175" s="195"/>
      <c r="TFS175" s="195"/>
      <c r="TFT175" s="195"/>
      <c r="TFU175" s="195"/>
      <c r="TFV175" s="195"/>
      <c r="TFW175" s="195"/>
      <c r="TFX175" s="195"/>
      <c r="TFY175" s="195"/>
      <c r="TFZ175" s="195"/>
      <c r="TGA175" s="195"/>
      <c r="TGB175" s="195"/>
      <c r="TGC175" s="195"/>
      <c r="TGD175" s="195"/>
      <c r="TGE175" s="195"/>
      <c r="TGF175" s="195"/>
      <c r="TGG175" s="195"/>
      <c r="TGH175" s="195"/>
      <c r="TGI175" s="195"/>
      <c r="TGJ175" s="195"/>
      <c r="TGK175" s="195"/>
      <c r="TGL175" s="195"/>
      <c r="TGM175" s="195"/>
      <c r="TGN175" s="195"/>
      <c r="TGO175" s="195"/>
      <c r="TGP175" s="195"/>
      <c r="TGQ175" s="195"/>
      <c r="TGR175" s="195"/>
      <c r="TGS175" s="195"/>
      <c r="TGT175" s="195"/>
      <c r="TGU175" s="195"/>
      <c r="TGV175" s="195"/>
      <c r="TGW175" s="195"/>
      <c r="TGX175" s="195"/>
      <c r="TGY175" s="195"/>
      <c r="TGZ175" s="195"/>
      <c r="THA175" s="195"/>
      <c r="THB175" s="195"/>
      <c r="THC175" s="195"/>
      <c r="THD175" s="195"/>
      <c r="THE175" s="195"/>
      <c r="THF175" s="195"/>
      <c r="THG175" s="195"/>
      <c r="THH175" s="195"/>
      <c r="THI175" s="195"/>
      <c r="THJ175" s="195"/>
      <c r="THK175" s="195"/>
      <c r="THL175" s="195"/>
      <c r="THM175" s="195"/>
      <c r="THN175" s="195"/>
      <c r="THO175" s="195"/>
      <c r="THP175" s="195"/>
      <c r="THQ175" s="195"/>
      <c r="THR175" s="195"/>
      <c r="THS175" s="195"/>
      <c r="THT175" s="195"/>
      <c r="THU175" s="195"/>
      <c r="THV175" s="195"/>
      <c r="THW175" s="195"/>
      <c r="THX175" s="195"/>
      <c r="THY175" s="195"/>
      <c r="THZ175" s="195"/>
      <c r="TIA175" s="195"/>
      <c r="TIB175" s="195"/>
      <c r="TIC175" s="195"/>
      <c r="TID175" s="195"/>
      <c r="TIE175" s="195"/>
      <c r="TIF175" s="195"/>
      <c r="TIG175" s="195"/>
      <c r="TIH175" s="195"/>
      <c r="TII175" s="195"/>
      <c r="TIJ175" s="195"/>
      <c r="TIK175" s="195"/>
      <c r="TIL175" s="195"/>
      <c r="TIM175" s="195"/>
      <c r="TIN175" s="195"/>
      <c r="TIO175" s="195"/>
      <c r="TIP175" s="195"/>
      <c r="TIQ175" s="195"/>
      <c r="TIR175" s="195"/>
      <c r="TIS175" s="195"/>
      <c r="TIT175" s="195"/>
      <c r="TIU175" s="195"/>
      <c r="TIV175" s="195"/>
      <c r="TIW175" s="195"/>
      <c r="TIX175" s="195"/>
      <c r="TIY175" s="195"/>
      <c r="TIZ175" s="195"/>
      <c r="TJA175" s="195"/>
      <c r="TJB175" s="195"/>
      <c r="TJC175" s="195"/>
      <c r="TJD175" s="195"/>
      <c r="TJE175" s="195"/>
      <c r="TJF175" s="195"/>
      <c r="TJG175" s="195"/>
      <c r="TJH175" s="195"/>
      <c r="TJI175" s="195"/>
      <c r="TJJ175" s="195"/>
      <c r="TJK175" s="195"/>
      <c r="TJL175" s="195"/>
      <c r="TJM175" s="195"/>
      <c r="TJN175" s="195"/>
      <c r="TJO175" s="195"/>
      <c r="TJP175" s="195"/>
      <c r="TJQ175" s="195"/>
      <c r="TJR175" s="195"/>
      <c r="TJS175" s="195"/>
      <c r="TJT175" s="195"/>
      <c r="TJU175" s="195"/>
      <c r="TJV175" s="195"/>
      <c r="TJW175" s="195"/>
      <c r="TJX175" s="195"/>
      <c r="TJY175" s="195"/>
      <c r="TJZ175" s="195"/>
      <c r="TKA175" s="195"/>
      <c r="TKB175" s="195"/>
      <c r="TKC175" s="195"/>
      <c r="TKD175" s="195"/>
      <c r="TKE175" s="195"/>
      <c r="TKF175" s="195"/>
      <c r="TKG175" s="195"/>
      <c r="TKH175" s="195"/>
      <c r="TKI175" s="195"/>
      <c r="TKJ175" s="195"/>
      <c r="TKK175" s="195"/>
      <c r="TKL175" s="195"/>
      <c r="TKM175" s="195"/>
      <c r="TKN175" s="195"/>
      <c r="TKO175" s="195"/>
      <c r="TKP175" s="195"/>
      <c r="TKQ175" s="195"/>
      <c r="TKR175" s="195"/>
      <c r="TKS175" s="195"/>
      <c r="TKT175" s="195"/>
      <c r="TKU175" s="195"/>
      <c r="TKV175" s="195"/>
      <c r="TKW175" s="195"/>
      <c r="TKX175" s="195"/>
      <c r="TKY175" s="195"/>
      <c r="TKZ175" s="195"/>
      <c r="TLA175" s="195"/>
      <c r="TLB175" s="195"/>
      <c r="TLC175" s="195"/>
      <c r="TLD175" s="195"/>
      <c r="TLE175" s="195"/>
      <c r="TLF175" s="195"/>
      <c r="TLG175" s="195"/>
      <c r="TLH175" s="195"/>
      <c r="TLI175" s="195"/>
      <c r="TLJ175" s="195"/>
      <c r="TLK175" s="195"/>
      <c r="TLL175" s="195"/>
      <c r="TLM175" s="195"/>
      <c r="TLN175" s="195"/>
      <c r="TLO175" s="195"/>
      <c r="TLP175" s="195"/>
      <c r="TLQ175" s="195"/>
      <c r="TLR175" s="195"/>
      <c r="TLS175" s="195"/>
      <c r="TLT175" s="195"/>
      <c r="TLU175" s="195"/>
      <c r="TLV175" s="195"/>
      <c r="TLW175" s="195"/>
      <c r="TLX175" s="195"/>
      <c r="TLY175" s="195"/>
      <c r="TLZ175" s="195"/>
      <c r="TMA175" s="195"/>
      <c r="TMB175" s="195"/>
      <c r="TMC175" s="195"/>
      <c r="TMD175" s="195"/>
      <c r="TME175" s="195"/>
      <c r="TMF175" s="195"/>
      <c r="TMG175" s="195"/>
      <c r="TMH175" s="195"/>
      <c r="TMI175" s="195"/>
      <c r="TMJ175" s="195"/>
      <c r="TMK175" s="195"/>
      <c r="TML175" s="195"/>
      <c r="TMM175" s="195"/>
      <c r="TMN175" s="195"/>
      <c r="TMO175" s="195"/>
      <c r="TMP175" s="195"/>
      <c r="TMQ175" s="195"/>
      <c r="TMR175" s="195"/>
      <c r="TMS175" s="195"/>
      <c r="TMT175" s="195"/>
      <c r="TMU175" s="195"/>
      <c r="TMV175" s="195"/>
      <c r="TMW175" s="195"/>
      <c r="TMX175" s="195"/>
      <c r="TMY175" s="195"/>
      <c r="TMZ175" s="195"/>
      <c r="TNA175" s="195"/>
      <c r="TNB175" s="195"/>
      <c r="TNC175" s="195"/>
      <c r="TND175" s="195"/>
      <c r="TNE175" s="195"/>
      <c r="TNF175" s="195"/>
      <c r="TNG175" s="195"/>
      <c r="TNH175" s="195"/>
      <c r="TNI175" s="195"/>
      <c r="TNJ175" s="195"/>
      <c r="TNK175" s="195"/>
      <c r="TNL175" s="195"/>
      <c r="TNM175" s="195"/>
      <c r="TNN175" s="195"/>
      <c r="TNO175" s="195"/>
      <c r="TNP175" s="195"/>
      <c r="TNQ175" s="195"/>
      <c r="TNR175" s="195"/>
      <c r="TNS175" s="195"/>
      <c r="TNT175" s="195"/>
      <c r="TNU175" s="195"/>
      <c r="TNV175" s="195"/>
      <c r="TNW175" s="195"/>
      <c r="TNX175" s="195"/>
      <c r="TNY175" s="195"/>
      <c r="TNZ175" s="195"/>
      <c r="TOA175" s="195"/>
      <c r="TOB175" s="195"/>
      <c r="TOC175" s="195"/>
      <c r="TOD175" s="195"/>
      <c r="TOE175" s="195"/>
      <c r="TOF175" s="195"/>
      <c r="TOG175" s="195"/>
      <c r="TOH175" s="195"/>
      <c r="TOI175" s="195"/>
      <c r="TOJ175" s="195"/>
      <c r="TOK175" s="195"/>
      <c r="TOL175" s="195"/>
      <c r="TOM175" s="195"/>
      <c r="TON175" s="195"/>
      <c r="TOO175" s="195"/>
      <c r="TOP175" s="195"/>
      <c r="TOQ175" s="195"/>
      <c r="TOR175" s="195"/>
      <c r="TOS175" s="195"/>
      <c r="TOT175" s="195"/>
      <c r="TOU175" s="195"/>
      <c r="TOV175" s="195"/>
      <c r="TOW175" s="195"/>
      <c r="TOX175" s="195"/>
      <c r="TOY175" s="195"/>
      <c r="TOZ175" s="195"/>
      <c r="TPA175" s="195"/>
      <c r="TPB175" s="195"/>
      <c r="TPC175" s="195"/>
      <c r="TPD175" s="195"/>
      <c r="TPE175" s="195"/>
      <c r="TPF175" s="195"/>
      <c r="TPG175" s="195"/>
      <c r="TPH175" s="195"/>
      <c r="TPI175" s="195"/>
      <c r="TPJ175" s="195"/>
      <c r="TPK175" s="195"/>
      <c r="TPL175" s="195"/>
      <c r="TPM175" s="195"/>
      <c r="TPN175" s="195"/>
      <c r="TPO175" s="195"/>
      <c r="TPP175" s="195"/>
      <c r="TPQ175" s="195"/>
      <c r="TPR175" s="195"/>
      <c r="TPS175" s="195"/>
      <c r="TPT175" s="195"/>
      <c r="TPU175" s="195"/>
      <c r="TPV175" s="195"/>
      <c r="TPW175" s="195"/>
      <c r="TPX175" s="195"/>
      <c r="TPY175" s="195"/>
      <c r="TPZ175" s="195"/>
      <c r="TQA175" s="195"/>
      <c r="TQB175" s="195"/>
      <c r="TQC175" s="195"/>
      <c r="TQD175" s="195"/>
      <c r="TQE175" s="195"/>
      <c r="TQF175" s="195"/>
      <c r="TQG175" s="195"/>
      <c r="TQH175" s="195"/>
      <c r="TQI175" s="195"/>
      <c r="TQJ175" s="195"/>
      <c r="TQK175" s="195"/>
      <c r="TQL175" s="195"/>
      <c r="TQM175" s="195"/>
      <c r="TQN175" s="195"/>
      <c r="TQO175" s="195"/>
      <c r="TQP175" s="195"/>
      <c r="TQQ175" s="195"/>
      <c r="TQR175" s="195"/>
      <c r="TQS175" s="195"/>
      <c r="TQT175" s="195"/>
      <c r="TQU175" s="195"/>
      <c r="TQV175" s="195"/>
      <c r="TQW175" s="195"/>
      <c r="TQX175" s="195"/>
      <c r="TQY175" s="195"/>
      <c r="TQZ175" s="195"/>
      <c r="TRA175" s="195"/>
      <c r="TRB175" s="195"/>
      <c r="TRC175" s="195"/>
      <c r="TRD175" s="195"/>
      <c r="TRE175" s="195"/>
      <c r="TRF175" s="195"/>
      <c r="TRG175" s="195"/>
      <c r="TRH175" s="195"/>
      <c r="TRI175" s="195"/>
      <c r="TRJ175" s="195"/>
      <c r="TRK175" s="195"/>
      <c r="TRL175" s="195"/>
      <c r="TRM175" s="195"/>
      <c r="TRN175" s="195"/>
      <c r="TRO175" s="195"/>
      <c r="TRP175" s="195"/>
      <c r="TRQ175" s="195"/>
      <c r="TRR175" s="195"/>
      <c r="TRS175" s="195"/>
      <c r="TRT175" s="195"/>
      <c r="TRU175" s="195"/>
      <c r="TRV175" s="195"/>
      <c r="TRW175" s="195"/>
      <c r="TRX175" s="195"/>
      <c r="TRY175" s="195"/>
      <c r="TRZ175" s="195"/>
      <c r="TSA175" s="195"/>
      <c r="TSB175" s="195"/>
      <c r="TSC175" s="195"/>
      <c r="TSD175" s="195"/>
      <c r="TSE175" s="195"/>
      <c r="TSF175" s="195"/>
      <c r="TSG175" s="195"/>
      <c r="TSH175" s="195"/>
      <c r="TSI175" s="195"/>
      <c r="TSJ175" s="195"/>
      <c r="TSK175" s="195"/>
      <c r="TSL175" s="195"/>
      <c r="TSM175" s="195"/>
      <c r="TSN175" s="195"/>
      <c r="TSO175" s="195"/>
      <c r="TSP175" s="195"/>
      <c r="TSQ175" s="195"/>
      <c r="TSR175" s="195"/>
      <c r="TSS175" s="195"/>
      <c r="TST175" s="195"/>
      <c r="TSU175" s="195"/>
      <c r="TSV175" s="195"/>
      <c r="TSW175" s="195"/>
      <c r="TSX175" s="195"/>
      <c r="TSY175" s="195"/>
      <c r="TSZ175" s="195"/>
      <c r="TTA175" s="195"/>
      <c r="TTB175" s="195"/>
      <c r="TTC175" s="195"/>
      <c r="TTD175" s="195"/>
      <c r="TTE175" s="195"/>
      <c r="TTF175" s="195"/>
      <c r="TTG175" s="195"/>
      <c r="TTH175" s="195"/>
      <c r="TTI175" s="195"/>
      <c r="TTJ175" s="195"/>
      <c r="TTK175" s="195"/>
      <c r="TTL175" s="195"/>
      <c r="TTM175" s="195"/>
      <c r="TTN175" s="195"/>
      <c r="TTO175" s="195"/>
      <c r="TTP175" s="195"/>
      <c r="TTQ175" s="195"/>
      <c r="TTR175" s="195"/>
      <c r="TTS175" s="195"/>
      <c r="TTT175" s="195"/>
      <c r="TTU175" s="195"/>
      <c r="TTV175" s="195"/>
      <c r="TTW175" s="195"/>
      <c r="TTX175" s="195"/>
      <c r="TTY175" s="195"/>
      <c r="TTZ175" s="195"/>
      <c r="TUA175" s="195"/>
      <c r="TUB175" s="195"/>
      <c r="TUC175" s="195"/>
      <c r="TUD175" s="195"/>
      <c r="TUE175" s="195"/>
      <c r="TUF175" s="195"/>
      <c r="TUG175" s="195"/>
      <c r="TUH175" s="195"/>
      <c r="TUI175" s="195"/>
      <c r="TUJ175" s="195"/>
      <c r="TUK175" s="195"/>
      <c r="TUL175" s="195"/>
      <c r="TUM175" s="195"/>
      <c r="TUN175" s="195"/>
      <c r="TUO175" s="195"/>
      <c r="TUP175" s="195"/>
      <c r="TUQ175" s="195"/>
      <c r="TUR175" s="195"/>
      <c r="TUS175" s="195"/>
      <c r="TUT175" s="195"/>
      <c r="TUU175" s="195"/>
      <c r="TUV175" s="195"/>
      <c r="TUW175" s="195"/>
      <c r="TUX175" s="195"/>
      <c r="TUY175" s="195"/>
      <c r="TUZ175" s="195"/>
      <c r="TVA175" s="195"/>
      <c r="TVB175" s="195"/>
      <c r="TVC175" s="195"/>
      <c r="TVD175" s="195"/>
      <c r="TVE175" s="195"/>
      <c r="TVF175" s="195"/>
      <c r="TVG175" s="195"/>
      <c r="TVH175" s="195"/>
      <c r="TVI175" s="195"/>
      <c r="TVJ175" s="195"/>
      <c r="TVK175" s="195"/>
      <c r="TVL175" s="195"/>
      <c r="TVM175" s="195"/>
      <c r="TVN175" s="195"/>
      <c r="TVO175" s="195"/>
      <c r="TVP175" s="195"/>
      <c r="TVQ175" s="195"/>
      <c r="TVR175" s="195"/>
      <c r="TVS175" s="195"/>
      <c r="TVT175" s="195"/>
      <c r="TVU175" s="195"/>
      <c r="TVV175" s="195"/>
      <c r="TVW175" s="195"/>
      <c r="TVX175" s="195"/>
      <c r="TVY175" s="195"/>
      <c r="TVZ175" s="195"/>
      <c r="TWA175" s="195"/>
      <c r="TWB175" s="195"/>
      <c r="TWC175" s="195"/>
      <c r="TWD175" s="195"/>
      <c r="TWE175" s="195"/>
      <c r="TWF175" s="195"/>
      <c r="TWG175" s="195"/>
      <c r="TWH175" s="195"/>
      <c r="TWI175" s="195"/>
      <c r="TWJ175" s="195"/>
      <c r="TWK175" s="195"/>
      <c r="TWL175" s="195"/>
      <c r="TWM175" s="195"/>
      <c r="TWN175" s="195"/>
      <c r="TWO175" s="195"/>
      <c r="TWP175" s="195"/>
      <c r="TWQ175" s="195"/>
      <c r="TWR175" s="195"/>
      <c r="TWS175" s="195"/>
      <c r="TWT175" s="195"/>
      <c r="TWU175" s="195"/>
      <c r="TWV175" s="195"/>
      <c r="TWW175" s="195"/>
      <c r="TWX175" s="195"/>
      <c r="TWY175" s="195"/>
      <c r="TWZ175" s="195"/>
      <c r="TXA175" s="195"/>
      <c r="TXB175" s="195"/>
      <c r="TXC175" s="195"/>
      <c r="TXD175" s="195"/>
      <c r="TXE175" s="195"/>
      <c r="TXF175" s="195"/>
      <c r="TXG175" s="195"/>
      <c r="TXH175" s="195"/>
      <c r="TXI175" s="195"/>
      <c r="TXJ175" s="195"/>
      <c r="TXK175" s="195"/>
      <c r="TXL175" s="195"/>
      <c r="TXM175" s="195"/>
      <c r="TXN175" s="195"/>
      <c r="TXO175" s="195"/>
      <c r="TXP175" s="195"/>
      <c r="TXQ175" s="195"/>
      <c r="TXR175" s="195"/>
      <c r="TXS175" s="195"/>
      <c r="TXT175" s="195"/>
      <c r="TXU175" s="195"/>
      <c r="TXV175" s="195"/>
      <c r="TXW175" s="195"/>
      <c r="TXX175" s="195"/>
      <c r="TXY175" s="195"/>
      <c r="TXZ175" s="195"/>
      <c r="TYA175" s="195"/>
      <c r="TYB175" s="195"/>
      <c r="TYC175" s="195"/>
      <c r="TYD175" s="195"/>
      <c r="TYE175" s="195"/>
      <c r="TYF175" s="195"/>
      <c r="TYG175" s="195"/>
      <c r="TYH175" s="195"/>
      <c r="TYI175" s="195"/>
      <c r="TYJ175" s="195"/>
      <c r="TYK175" s="195"/>
      <c r="TYL175" s="195"/>
      <c r="TYM175" s="195"/>
      <c r="TYN175" s="195"/>
      <c r="TYO175" s="195"/>
      <c r="TYP175" s="195"/>
      <c r="TYQ175" s="195"/>
      <c r="TYR175" s="195"/>
      <c r="TYS175" s="195"/>
      <c r="TYT175" s="195"/>
      <c r="TYU175" s="195"/>
      <c r="TYV175" s="195"/>
      <c r="TYW175" s="195"/>
      <c r="TYX175" s="195"/>
      <c r="TYY175" s="195"/>
      <c r="TYZ175" s="195"/>
      <c r="TZA175" s="195"/>
      <c r="TZB175" s="195"/>
      <c r="TZC175" s="195"/>
      <c r="TZD175" s="195"/>
      <c r="TZE175" s="195"/>
      <c r="TZF175" s="195"/>
      <c r="TZG175" s="195"/>
      <c r="TZH175" s="195"/>
      <c r="TZI175" s="195"/>
      <c r="TZJ175" s="195"/>
      <c r="TZK175" s="195"/>
      <c r="TZL175" s="195"/>
      <c r="TZM175" s="195"/>
      <c r="TZN175" s="195"/>
      <c r="TZO175" s="195"/>
      <c r="TZP175" s="195"/>
      <c r="TZQ175" s="195"/>
      <c r="TZR175" s="195"/>
      <c r="TZS175" s="195"/>
      <c r="TZT175" s="195"/>
      <c r="TZU175" s="195"/>
      <c r="TZV175" s="195"/>
      <c r="TZW175" s="195"/>
      <c r="TZX175" s="195"/>
      <c r="TZY175" s="195"/>
      <c r="TZZ175" s="195"/>
      <c r="UAA175" s="195"/>
      <c r="UAB175" s="195"/>
      <c r="UAC175" s="195"/>
      <c r="UAD175" s="195"/>
      <c r="UAE175" s="195"/>
      <c r="UAF175" s="195"/>
      <c r="UAG175" s="195"/>
      <c r="UAH175" s="195"/>
      <c r="UAI175" s="195"/>
      <c r="UAJ175" s="195"/>
      <c r="UAK175" s="195"/>
      <c r="UAL175" s="195"/>
      <c r="UAM175" s="195"/>
      <c r="UAN175" s="195"/>
      <c r="UAO175" s="195"/>
      <c r="UAP175" s="195"/>
      <c r="UAQ175" s="195"/>
      <c r="UAR175" s="195"/>
      <c r="UAS175" s="195"/>
      <c r="UAT175" s="195"/>
      <c r="UAU175" s="195"/>
      <c r="UAV175" s="195"/>
      <c r="UAW175" s="195"/>
      <c r="UAX175" s="195"/>
      <c r="UAY175" s="195"/>
      <c r="UAZ175" s="195"/>
      <c r="UBA175" s="195"/>
      <c r="UBB175" s="195"/>
      <c r="UBC175" s="195"/>
      <c r="UBD175" s="195"/>
      <c r="UBE175" s="195"/>
      <c r="UBF175" s="195"/>
      <c r="UBG175" s="195"/>
      <c r="UBH175" s="195"/>
      <c r="UBI175" s="195"/>
      <c r="UBJ175" s="195"/>
      <c r="UBK175" s="195"/>
      <c r="UBL175" s="195"/>
      <c r="UBM175" s="195"/>
      <c r="UBN175" s="195"/>
      <c r="UBO175" s="195"/>
      <c r="UBP175" s="195"/>
      <c r="UBQ175" s="195"/>
      <c r="UBR175" s="195"/>
      <c r="UBS175" s="195"/>
      <c r="UBT175" s="195"/>
      <c r="UBU175" s="195"/>
      <c r="UBV175" s="195"/>
      <c r="UBW175" s="195"/>
      <c r="UBX175" s="195"/>
      <c r="UBY175" s="195"/>
      <c r="UBZ175" s="195"/>
      <c r="UCA175" s="195"/>
      <c r="UCB175" s="195"/>
      <c r="UCC175" s="195"/>
      <c r="UCD175" s="195"/>
      <c r="UCE175" s="195"/>
      <c r="UCF175" s="195"/>
      <c r="UCG175" s="195"/>
      <c r="UCH175" s="195"/>
      <c r="UCI175" s="195"/>
      <c r="UCJ175" s="195"/>
      <c r="UCK175" s="195"/>
      <c r="UCL175" s="195"/>
      <c r="UCM175" s="195"/>
      <c r="UCN175" s="195"/>
      <c r="UCO175" s="195"/>
      <c r="UCP175" s="195"/>
      <c r="UCQ175" s="195"/>
      <c r="UCR175" s="195"/>
      <c r="UCS175" s="195"/>
      <c r="UCT175" s="195"/>
      <c r="UCU175" s="195"/>
      <c r="UCV175" s="195"/>
      <c r="UCW175" s="195"/>
      <c r="UCX175" s="195"/>
      <c r="UCY175" s="195"/>
      <c r="UCZ175" s="195"/>
      <c r="UDA175" s="195"/>
      <c r="UDB175" s="195"/>
      <c r="UDC175" s="195"/>
      <c r="UDD175" s="195"/>
      <c r="UDE175" s="195"/>
      <c r="UDF175" s="195"/>
      <c r="UDG175" s="195"/>
      <c r="UDH175" s="195"/>
      <c r="UDI175" s="195"/>
      <c r="UDJ175" s="195"/>
      <c r="UDK175" s="195"/>
      <c r="UDL175" s="195"/>
      <c r="UDM175" s="195"/>
      <c r="UDN175" s="195"/>
      <c r="UDO175" s="195"/>
      <c r="UDP175" s="195"/>
      <c r="UDQ175" s="195"/>
      <c r="UDR175" s="195"/>
      <c r="UDS175" s="195"/>
      <c r="UDT175" s="195"/>
      <c r="UDU175" s="195"/>
      <c r="UDV175" s="195"/>
      <c r="UDW175" s="195"/>
      <c r="UDX175" s="195"/>
      <c r="UDY175" s="195"/>
      <c r="UDZ175" s="195"/>
      <c r="UEA175" s="195"/>
      <c r="UEB175" s="195"/>
      <c r="UEC175" s="195"/>
      <c r="UED175" s="195"/>
      <c r="UEE175" s="195"/>
      <c r="UEF175" s="195"/>
      <c r="UEG175" s="195"/>
      <c r="UEH175" s="195"/>
      <c r="UEI175" s="195"/>
      <c r="UEJ175" s="195"/>
      <c r="UEK175" s="195"/>
      <c r="UEL175" s="195"/>
      <c r="UEM175" s="195"/>
      <c r="UEN175" s="195"/>
      <c r="UEO175" s="195"/>
      <c r="UEP175" s="195"/>
      <c r="UEQ175" s="195"/>
      <c r="UER175" s="195"/>
      <c r="UES175" s="195"/>
      <c r="UET175" s="195"/>
      <c r="UEU175" s="195"/>
      <c r="UEV175" s="195"/>
      <c r="UEW175" s="195"/>
      <c r="UEX175" s="195"/>
      <c r="UEY175" s="195"/>
      <c r="UEZ175" s="195"/>
      <c r="UFA175" s="195"/>
      <c r="UFB175" s="195"/>
      <c r="UFC175" s="195"/>
      <c r="UFD175" s="195"/>
      <c r="UFE175" s="195"/>
      <c r="UFF175" s="195"/>
      <c r="UFG175" s="195"/>
      <c r="UFH175" s="195"/>
      <c r="UFI175" s="195"/>
      <c r="UFJ175" s="195"/>
      <c r="UFK175" s="195"/>
      <c r="UFL175" s="195"/>
      <c r="UFM175" s="195"/>
      <c r="UFN175" s="195"/>
      <c r="UFO175" s="195"/>
      <c r="UFP175" s="195"/>
      <c r="UFQ175" s="195"/>
      <c r="UFR175" s="195"/>
      <c r="UFS175" s="195"/>
      <c r="UFT175" s="195"/>
      <c r="UFU175" s="195"/>
      <c r="UFV175" s="195"/>
      <c r="UFW175" s="195"/>
      <c r="UFX175" s="195"/>
      <c r="UFY175" s="195"/>
      <c r="UFZ175" s="195"/>
      <c r="UGA175" s="195"/>
      <c r="UGB175" s="195"/>
      <c r="UGC175" s="195"/>
      <c r="UGD175" s="195"/>
      <c r="UGE175" s="195"/>
      <c r="UGF175" s="195"/>
      <c r="UGG175" s="195"/>
      <c r="UGH175" s="195"/>
      <c r="UGI175" s="195"/>
      <c r="UGJ175" s="195"/>
      <c r="UGK175" s="195"/>
      <c r="UGL175" s="195"/>
      <c r="UGM175" s="195"/>
      <c r="UGN175" s="195"/>
      <c r="UGO175" s="195"/>
      <c r="UGP175" s="195"/>
      <c r="UGQ175" s="195"/>
      <c r="UGR175" s="195"/>
      <c r="UGS175" s="195"/>
      <c r="UGT175" s="195"/>
      <c r="UGU175" s="195"/>
      <c r="UGV175" s="195"/>
      <c r="UGW175" s="195"/>
      <c r="UGX175" s="195"/>
      <c r="UGY175" s="195"/>
      <c r="UGZ175" s="195"/>
      <c r="UHA175" s="195"/>
      <c r="UHB175" s="195"/>
      <c r="UHC175" s="195"/>
      <c r="UHD175" s="195"/>
      <c r="UHE175" s="195"/>
      <c r="UHF175" s="195"/>
      <c r="UHG175" s="195"/>
      <c r="UHH175" s="195"/>
      <c r="UHI175" s="195"/>
      <c r="UHJ175" s="195"/>
      <c r="UHK175" s="195"/>
      <c r="UHL175" s="195"/>
      <c r="UHM175" s="195"/>
      <c r="UHN175" s="195"/>
      <c r="UHO175" s="195"/>
      <c r="UHP175" s="195"/>
      <c r="UHQ175" s="195"/>
      <c r="UHR175" s="195"/>
      <c r="UHS175" s="195"/>
      <c r="UHT175" s="195"/>
      <c r="UHU175" s="195"/>
      <c r="UHV175" s="195"/>
      <c r="UHW175" s="195"/>
      <c r="UHX175" s="195"/>
      <c r="UHY175" s="195"/>
      <c r="UHZ175" s="195"/>
      <c r="UIA175" s="195"/>
      <c r="UIB175" s="195"/>
      <c r="UIC175" s="195"/>
      <c r="UID175" s="195"/>
      <c r="UIE175" s="195"/>
      <c r="UIF175" s="195"/>
      <c r="UIG175" s="195"/>
      <c r="UIH175" s="195"/>
      <c r="UII175" s="195"/>
      <c r="UIJ175" s="195"/>
      <c r="UIK175" s="195"/>
      <c r="UIL175" s="195"/>
      <c r="UIM175" s="195"/>
      <c r="UIN175" s="195"/>
      <c r="UIO175" s="195"/>
      <c r="UIP175" s="195"/>
      <c r="UIQ175" s="195"/>
      <c r="UIR175" s="195"/>
      <c r="UIS175" s="195"/>
      <c r="UIT175" s="195"/>
      <c r="UIU175" s="195"/>
      <c r="UIV175" s="195"/>
      <c r="UIW175" s="195"/>
      <c r="UIX175" s="195"/>
      <c r="UIY175" s="195"/>
      <c r="UIZ175" s="195"/>
      <c r="UJA175" s="195"/>
      <c r="UJB175" s="195"/>
      <c r="UJC175" s="195"/>
      <c r="UJD175" s="195"/>
      <c r="UJE175" s="195"/>
      <c r="UJF175" s="195"/>
      <c r="UJG175" s="195"/>
      <c r="UJH175" s="195"/>
      <c r="UJI175" s="195"/>
      <c r="UJJ175" s="195"/>
      <c r="UJK175" s="195"/>
      <c r="UJL175" s="195"/>
      <c r="UJM175" s="195"/>
      <c r="UJN175" s="195"/>
      <c r="UJO175" s="195"/>
      <c r="UJP175" s="195"/>
      <c r="UJQ175" s="195"/>
      <c r="UJR175" s="195"/>
      <c r="UJS175" s="195"/>
      <c r="UJT175" s="195"/>
      <c r="UJU175" s="195"/>
      <c r="UJV175" s="195"/>
      <c r="UJW175" s="195"/>
      <c r="UJX175" s="195"/>
      <c r="UJY175" s="195"/>
      <c r="UJZ175" s="195"/>
      <c r="UKA175" s="195"/>
      <c r="UKB175" s="195"/>
      <c r="UKC175" s="195"/>
      <c r="UKD175" s="195"/>
      <c r="UKE175" s="195"/>
      <c r="UKF175" s="195"/>
      <c r="UKG175" s="195"/>
      <c r="UKH175" s="195"/>
      <c r="UKI175" s="195"/>
      <c r="UKJ175" s="195"/>
      <c r="UKK175" s="195"/>
      <c r="UKL175" s="195"/>
      <c r="UKM175" s="195"/>
      <c r="UKN175" s="195"/>
      <c r="UKO175" s="195"/>
      <c r="UKP175" s="195"/>
      <c r="UKQ175" s="195"/>
      <c r="UKR175" s="195"/>
      <c r="UKS175" s="195"/>
      <c r="UKT175" s="195"/>
      <c r="UKU175" s="195"/>
      <c r="UKV175" s="195"/>
      <c r="UKW175" s="195"/>
      <c r="UKX175" s="195"/>
      <c r="UKY175" s="195"/>
      <c r="UKZ175" s="195"/>
      <c r="ULA175" s="195"/>
      <c r="ULB175" s="195"/>
      <c r="ULC175" s="195"/>
      <c r="ULD175" s="195"/>
      <c r="ULE175" s="195"/>
      <c r="ULF175" s="195"/>
      <c r="ULG175" s="195"/>
      <c r="ULH175" s="195"/>
      <c r="ULI175" s="195"/>
      <c r="ULJ175" s="195"/>
      <c r="ULK175" s="195"/>
      <c r="ULL175" s="195"/>
      <c r="ULM175" s="195"/>
      <c r="ULN175" s="195"/>
      <c r="ULO175" s="195"/>
      <c r="ULP175" s="195"/>
      <c r="ULQ175" s="195"/>
      <c r="ULR175" s="195"/>
      <c r="ULS175" s="195"/>
      <c r="ULT175" s="195"/>
      <c r="ULU175" s="195"/>
      <c r="ULV175" s="195"/>
      <c r="ULW175" s="195"/>
      <c r="ULX175" s="195"/>
      <c r="ULY175" s="195"/>
      <c r="ULZ175" s="195"/>
      <c r="UMA175" s="195"/>
      <c r="UMB175" s="195"/>
      <c r="UMC175" s="195"/>
      <c r="UMD175" s="195"/>
      <c r="UME175" s="195"/>
      <c r="UMF175" s="195"/>
      <c r="UMG175" s="195"/>
      <c r="UMH175" s="195"/>
      <c r="UMI175" s="195"/>
      <c r="UMJ175" s="195"/>
      <c r="UMK175" s="195"/>
      <c r="UML175" s="195"/>
      <c r="UMM175" s="195"/>
      <c r="UMN175" s="195"/>
      <c r="UMO175" s="195"/>
      <c r="UMP175" s="195"/>
      <c r="UMQ175" s="195"/>
      <c r="UMR175" s="195"/>
      <c r="UMS175" s="195"/>
      <c r="UMT175" s="195"/>
      <c r="UMU175" s="195"/>
      <c r="UMV175" s="195"/>
      <c r="UMW175" s="195"/>
      <c r="UMX175" s="195"/>
      <c r="UMY175" s="195"/>
      <c r="UMZ175" s="195"/>
      <c r="UNA175" s="195"/>
      <c r="UNB175" s="195"/>
      <c r="UNC175" s="195"/>
      <c r="UND175" s="195"/>
      <c r="UNE175" s="195"/>
      <c r="UNF175" s="195"/>
      <c r="UNG175" s="195"/>
      <c r="UNH175" s="195"/>
      <c r="UNI175" s="195"/>
      <c r="UNJ175" s="195"/>
      <c r="UNK175" s="195"/>
      <c r="UNL175" s="195"/>
      <c r="UNM175" s="195"/>
      <c r="UNN175" s="195"/>
      <c r="UNO175" s="195"/>
      <c r="UNP175" s="195"/>
      <c r="UNQ175" s="195"/>
      <c r="UNR175" s="195"/>
      <c r="UNS175" s="195"/>
      <c r="UNT175" s="195"/>
      <c r="UNU175" s="195"/>
      <c r="UNV175" s="195"/>
      <c r="UNW175" s="195"/>
      <c r="UNX175" s="195"/>
      <c r="UNY175" s="195"/>
      <c r="UNZ175" s="195"/>
      <c r="UOA175" s="195"/>
      <c r="UOB175" s="195"/>
      <c r="UOC175" s="195"/>
      <c r="UOD175" s="195"/>
      <c r="UOE175" s="195"/>
      <c r="UOF175" s="195"/>
      <c r="UOG175" s="195"/>
      <c r="UOH175" s="195"/>
      <c r="UOI175" s="195"/>
      <c r="UOJ175" s="195"/>
      <c r="UOK175" s="195"/>
      <c r="UOL175" s="195"/>
      <c r="UOM175" s="195"/>
      <c r="UON175" s="195"/>
      <c r="UOO175" s="195"/>
      <c r="UOP175" s="195"/>
      <c r="UOQ175" s="195"/>
      <c r="UOR175" s="195"/>
      <c r="UOS175" s="195"/>
      <c r="UOT175" s="195"/>
      <c r="UOU175" s="195"/>
      <c r="UOV175" s="195"/>
      <c r="UOW175" s="195"/>
      <c r="UOX175" s="195"/>
      <c r="UOY175" s="195"/>
      <c r="UOZ175" s="195"/>
      <c r="UPA175" s="195"/>
      <c r="UPB175" s="195"/>
      <c r="UPC175" s="195"/>
      <c r="UPD175" s="195"/>
      <c r="UPE175" s="195"/>
      <c r="UPF175" s="195"/>
      <c r="UPG175" s="195"/>
      <c r="UPH175" s="195"/>
      <c r="UPI175" s="195"/>
      <c r="UPJ175" s="195"/>
      <c r="UPK175" s="195"/>
      <c r="UPL175" s="195"/>
      <c r="UPM175" s="195"/>
      <c r="UPN175" s="195"/>
      <c r="UPO175" s="195"/>
      <c r="UPP175" s="195"/>
      <c r="UPQ175" s="195"/>
      <c r="UPR175" s="195"/>
      <c r="UPS175" s="195"/>
      <c r="UPT175" s="195"/>
      <c r="UPU175" s="195"/>
      <c r="UPV175" s="195"/>
      <c r="UPW175" s="195"/>
      <c r="UPX175" s="195"/>
      <c r="UPY175" s="195"/>
      <c r="UPZ175" s="195"/>
      <c r="UQA175" s="195"/>
      <c r="UQB175" s="195"/>
      <c r="UQC175" s="195"/>
      <c r="UQD175" s="195"/>
      <c r="UQE175" s="195"/>
      <c r="UQF175" s="195"/>
      <c r="UQG175" s="195"/>
      <c r="UQH175" s="195"/>
      <c r="UQI175" s="195"/>
      <c r="UQJ175" s="195"/>
      <c r="UQK175" s="195"/>
      <c r="UQL175" s="195"/>
      <c r="UQM175" s="195"/>
      <c r="UQN175" s="195"/>
      <c r="UQO175" s="195"/>
      <c r="UQP175" s="195"/>
      <c r="UQQ175" s="195"/>
      <c r="UQR175" s="195"/>
      <c r="UQS175" s="195"/>
      <c r="UQT175" s="195"/>
      <c r="UQU175" s="195"/>
      <c r="UQV175" s="195"/>
      <c r="UQW175" s="195"/>
      <c r="UQX175" s="195"/>
      <c r="UQY175" s="195"/>
      <c r="UQZ175" s="195"/>
      <c r="URA175" s="195"/>
      <c r="URB175" s="195"/>
      <c r="URC175" s="195"/>
      <c r="URD175" s="195"/>
      <c r="URE175" s="195"/>
      <c r="URF175" s="195"/>
      <c r="URG175" s="195"/>
      <c r="URH175" s="195"/>
      <c r="URI175" s="195"/>
      <c r="URJ175" s="195"/>
      <c r="URK175" s="195"/>
      <c r="URL175" s="195"/>
      <c r="URM175" s="195"/>
      <c r="URN175" s="195"/>
      <c r="URO175" s="195"/>
      <c r="URP175" s="195"/>
      <c r="URQ175" s="195"/>
      <c r="URR175" s="195"/>
      <c r="URS175" s="195"/>
      <c r="URT175" s="195"/>
      <c r="URU175" s="195"/>
      <c r="URV175" s="195"/>
      <c r="URW175" s="195"/>
      <c r="URX175" s="195"/>
      <c r="URY175" s="195"/>
      <c r="URZ175" s="195"/>
      <c r="USA175" s="195"/>
      <c r="USB175" s="195"/>
      <c r="USC175" s="195"/>
      <c r="USD175" s="195"/>
      <c r="USE175" s="195"/>
      <c r="USF175" s="195"/>
      <c r="USG175" s="195"/>
      <c r="USH175" s="195"/>
      <c r="USI175" s="195"/>
      <c r="USJ175" s="195"/>
      <c r="USK175" s="195"/>
      <c r="USL175" s="195"/>
      <c r="USM175" s="195"/>
      <c r="USN175" s="195"/>
      <c r="USO175" s="195"/>
      <c r="USP175" s="195"/>
      <c r="USQ175" s="195"/>
      <c r="USR175" s="195"/>
      <c r="USS175" s="195"/>
      <c r="UST175" s="195"/>
      <c r="USU175" s="195"/>
      <c r="USV175" s="195"/>
      <c r="USW175" s="195"/>
      <c r="USX175" s="195"/>
      <c r="USY175" s="195"/>
      <c r="USZ175" s="195"/>
      <c r="UTA175" s="195"/>
      <c r="UTB175" s="195"/>
      <c r="UTC175" s="195"/>
      <c r="UTD175" s="195"/>
      <c r="UTE175" s="195"/>
      <c r="UTF175" s="195"/>
      <c r="UTG175" s="195"/>
      <c r="UTH175" s="195"/>
      <c r="UTI175" s="195"/>
      <c r="UTJ175" s="195"/>
      <c r="UTK175" s="195"/>
      <c r="UTL175" s="195"/>
      <c r="UTM175" s="195"/>
      <c r="UTN175" s="195"/>
      <c r="UTO175" s="195"/>
      <c r="UTP175" s="195"/>
      <c r="UTQ175" s="195"/>
      <c r="UTR175" s="195"/>
      <c r="UTS175" s="195"/>
      <c r="UTT175" s="195"/>
      <c r="UTU175" s="195"/>
      <c r="UTV175" s="195"/>
      <c r="UTW175" s="195"/>
      <c r="UTX175" s="195"/>
      <c r="UTY175" s="195"/>
      <c r="UTZ175" s="195"/>
      <c r="UUA175" s="195"/>
      <c r="UUB175" s="195"/>
      <c r="UUC175" s="195"/>
      <c r="UUD175" s="195"/>
      <c r="UUE175" s="195"/>
      <c r="UUF175" s="195"/>
      <c r="UUG175" s="195"/>
      <c r="UUH175" s="195"/>
      <c r="UUI175" s="195"/>
      <c r="UUJ175" s="195"/>
      <c r="UUK175" s="195"/>
      <c r="UUL175" s="195"/>
      <c r="UUM175" s="195"/>
      <c r="UUN175" s="195"/>
      <c r="UUO175" s="195"/>
      <c r="UUP175" s="195"/>
      <c r="UUQ175" s="195"/>
      <c r="UUR175" s="195"/>
      <c r="UUS175" s="195"/>
      <c r="UUT175" s="195"/>
      <c r="UUU175" s="195"/>
      <c r="UUV175" s="195"/>
      <c r="UUW175" s="195"/>
      <c r="UUX175" s="195"/>
      <c r="UUY175" s="195"/>
      <c r="UUZ175" s="195"/>
      <c r="UVA175" s="195"/>
      <c r="UVB175" s="195"/>
      <c r="UVC175" s="195"/>
      <c r="UVD175" s="195"/>
      <c r="UVE175" s="195"/>
      <c r="UVF175" s="195"/>
      <c r="UVG175" s="195"/>
      <c r="UVH175" s="195"/>
      <c r="UVI175" s="195"/>
      <c r="UVJ175" s="195"/>
      <c r="UVK175" s="195"/>
      <c r="UVL175" s="195"/>
      <c r="UVM175" s="195"/>
      <c r="UVN175" s="195"/>
      <c r="UVO175" s="195"/>
      <c r="UVP175" s="195"/>
      <c r="UVQ175" s="195"/>
      <c r="UVR175" s="195"/>
      <c r="UVS175" s="195"/>
      <c r="UVT175" s="195"/>
      <c r="UVU175" s="195"/>
      <c r="UVV175" s="195"/>
      <c r="UVW175" s="195"/>
      <c r="UVX175" s="195"/>
      <c r="UVY175" s="195"/>
      <c r="UVZ175" s="195"/>
      <c r="UWA175" s="195"/>
      <c r="UWB175" s="195"/>
      <c r="UWC175" s="195"/>
      <c r="UWD175" s="195"/>
      <c r="UWE175" s="195"/>
      <c r="UWF175" s="195"/>
      <c r="UWG175" s="195"/>
      <c r="UWH175" s="195"/>
      <c r="UWI175" s="195"/>
      <c r="UWJ175" s="195"/>
      <c r="UWK175" s="195"/>
      <c r="UWL175" s="195"/>
      <c r="UWM175" s="195"/>
      <c r="UWN175" s="195"/>
      <c r="UWO175" s="195"/>
      <c r="UWP175" s="195"/>
      <c r="UWQ175" s="195"/>
      <c r="UWR175" s="195"/>
      <c r="UWS175" s="195"/>
      <c r="UWT175" s="195"/>
      <c r="UWU175" s="195"/>
      <c r="UWV175" s="195"/>
      <c r="UWW175" s="195"/>
      <c r="UWX175" s="195"/>
      <c r="UWY175" s="195"/>
      <c r="UWZ175" s="195"/>
      <c r="UXA175" s="195"/>
      <c r="UXB175" s="195"/>
      <c r="UXC175" s="195"/>
      <c r="UXD175" s="195"/>
      <c r="UXE175" s="195"/>
      <c r="UXF175" s="195"/>
      <c r="UXG175" s="195"/>
      <c r="UXH175" s="195"/>
      <c r="UXI175" s="195"/>
      <c r="UXJ175" s="195"/>
      <c r="UXK175" s="195"/>
      <c r="UXL175" s="195"/>
      <c r="UXM175" s="195"/>
      <c r="UXN175" s="195"/>
      <c r="UXO175" s="195"/>
      <c r="UXP175" s="195"/>
      <c r="UXQ175" s="195"/>
      <c r="UXR175" s="195"/>
      <c r="UXS175" s="195"/>
      <c r="UXT175" s="195"/>
      <c r="UXU175" s="195"/>
      <c r="UXV175" s="195"/>
      <c r="UXW175" s="195"/>
      <c r="UXX175" s="195"/>
      <c r="UXY175" s="195"/>
      <c r="UXZ175" s="195"/>
      <c r="UYA175" s="195"/>
      <c r="UYB175" s="195"/>
      <c r="UYC175" s="195"/>
      <c r="UYD175" s="195"/>
      <c r="UYE175" s="195"/>
      <c r="UYF175" s="195"/>
      <c r="UYG175" s="195"/>
      <c r="UYH175" s="195"/>
      <c r="UYI175" s="195"/>
      <c r="UYJ175" s="195"/>
      <c r="UYK175" s="195"/>
      <c r="UYL175" s="195"/>
      <c r="UYM175" s="195"/>
      <c r="UYN175" s="195"/>
      <c r="UYO175" s="195"/>
      <c r="UYP175" s="195"/>
      <c r="UYQ175" s="195"/>
      <c r="UYR175" s="195"/>
      <c r="UYS175" s="195"/>
      <c r="UYT175" s="195"/>
      <c r="UYU175" s="195"/>
      <c r="UYV175" s="195"/>
      <c r="UYW175" s="195"/>
      <c r="UYX175" s="195"/>
      <c r="UYY175" s="195"/>
      <c r="UYZ175" s="195"/>
      <c r="UZA175" s="195"/>
      <c r="UZB175" s="195"/>
      <c r="UZC175" s="195"/>
      <c r="UZD175" s="195"/>
      <c r="UZE175" s="195"/>
      <c r="UZF175" s="195"/>
      <c r="UZG175" s="195"/>
      <c r="UZH175" s="195"/>
      <c r="UZI175" s="195"/>
      <c r="UZJ175" s="195"/>
      <c r="UZK175" s="195"/>
      <c r="UZL175" s="195"/>
      <c r="UZM175" s="195"/>
      <c r="UZN175" s="195"/>
      <c r="UZO175" s="195"/>
      <c r="UZP175" s="195"/>
      <c r="UZQ175" s="195"/>
      <c r="UZR175" s="195"/>
      <c r="UZS175" s="195"/>
      <c r="UZT175" s="195"/>
      <c r="UZU175" s="195"/>
      <c r="UZV175" s="195"/>
      <c r="UZW175" s="195"/>
      <c r="UZX175" s="195"/>
      <c r="UZY175" s="195"/>
      <c r="UZZ175" s="195"/>
      <c r="VAA175" s="195"/>
      <c r="VAB175" s="195"/>
      <c r="VAC175" s="195"/>
      <c r="VAD175" s="195"/>
      <c r="VAE175" s="195"/>
      <c r="VAF175" s="195"/>
      <c r="VAG175" s="195"/>
      <c r="VAH175" s="195"/>
      <c r="VAI175" s="195"/>
      <c r="VAJ175" s="195"/>
      <c r="VAK175" s="195"/>
      <c r="VAL175" s="195"/>
      <c r="VAM175" s="195"/>
      <c r="VAN175" s="195"/>
      <c r="VAO175" s="195"/>
      <c r="VAP175" s="195"/>
      <c r="VAQ175" s="195"/>
      <c r="VAR175" s="195"/>
      <c r="VAS175" s="195"/>
      <c r="VAT175" s="195"/>
      <c r="VAU175" s="195"/>
      <c r="VAV175" s="195"/>
      <c r="VAW175" s="195"/>
      <c r="VAX175" s="195"/>
      <c r="VAY175" s="195"/>
      <c r="VAZ175" s="195"/>
      <c r="VBA175" s="195"/>
      <c r="VBB175" s="195"/>
      <c r="VBC175" s="195"/>
      <c r="VBD175" s="195"/>
      <c r="VBE175" s="195"/>
      <c r="VBF175" s="195"/>
      <c r="VBG175" s="195"/>
      <c r="VBH175" s="195"/>
      <c r="VBI175" s="195"/>
      <c r="VBJ175" s="195"/>
      <c r="VBK175" s="195"/>
      <c r="VBL175" s="195"/>
      <c r="VBM175" s="195"/>
      <c r="VBN175" s="195"/>
      <c r="VBO175" s="195"/>
      <c r="VBP175" s="195"/>
      <c r="VBQ175" s="195"/>
      <c r="VBR175" s="195"/>
      <c r="VBS175" s="195"/>
      <c r="VBT175" s="195"/>
      <c r="VBU175" s="195"/>
      <c r="VBV175" s="195"/>
      <c r="VBW175" s="195"/>
      <c r="VBX175" s="195"/>
      <c r="VBY175" s="195"/>
      <c r="VBZ175" s="195"/>
      <c r="VCA175" s="195"/>
      <c r="VCB175" s="195"/>
      <c r="VCC175" s="195"/>
      <c r="VCD175" s="195"/>
      <c r="VCE175" s="195"/>
      <c r="VCF175" s="195"/>
      <c r="VCG175" s="195"/>
      <c r="VCH175" s="195"/>
      <c r="VCI175" s="195"/>
      <c r="VCJ175" s="195"/>
      <c r="VCK175" s="195"/>
      <c r="VCL175" s="195"/>
      <c r="VCM175" s="195"/>
      <c r="VCN175" s="195"/>
      <c r="VCO175" s="195"/>
      <c r="VCP175" s="195"/>
      <c r="VCQ175" s="195"/>
      <c r="VCR175" s="195"/>
      <c r="VCS175" s="195"/>
      <c r="VCT175" s="195"/>
      <c r="VCU175" s="195"/>
      <c r="VCV175" s="195"/>
      <c r="VCW175" s="195"/>
      <c r="VCX175" s="195"/>
      <c r="VCY175" s="195"/>
      <c r="VCZ175" s="195"/>
      <c r="VDA175" s="195"/>
      <c r="VDB175" s="195"/>
      <c r="VDC175" s="195"/>
      <c r="VDD175" s="195"/>
      <c r="VDE175" s="195"/>
      <c r="VDF175" s="195"/>
      <c r="VDG175" s="195"/>
      <c r="VDH175" s="195"/>
      <c r="VDI175" s="195"/>
      <c r="VDJ175" s="195"/>
      <c r="VDK175" s="195"/>
      <c r="VDL175" s="195"/>
      <c r="VDM175" s="195"/>
      <c r="VDN175" s="195"/>
      <c r="VDO175" s="195"/>
      <c r="VDP175" s="195"/>
      <c r="VDQ175" s="195"/>
      <c r="VDR175" s="195"/>
      <c r="VDS175" s="195"/>
      <c r="VDT175" s="195"/>
      <c r="VDU175" s="195"/>
      <c r="VDV175" s="195"/>
      <c r="VDW175" s="195"/>
      <c r="VDX175" s="195"/>
      <c r="VDY175" s="195"/>
      <c r="VDZ175" s="195"/>
      <c r="VEA175" s="195"/>
      <c r="VEB175" s="195"/>
      <c r="VEC175" s="195"/>
      <c r="VED175" s="195"/>
      <c r="VEE175" s="195"/>
      <c r="VEF175" s="195"/>
      <c r="VEG175" s="195"/>
      <c r="VEH175" s="195"/>
      <c r="VEI175" s="195"/>
      <c r="VEJ175" s="195"/>
      <c r="VEK175" s="195"/>
      <c r="VEL175" s="195"/>
      <c r="VEM175" s="195"/>
      <c r="VEN175" s="195"/>
      <c r="VEO175" s="195"/>
      <c r="VEP175" s="195"/>
      <c r="VEQ175" s="195"/>
      <c r="VER175" s="195"/>
      <c r="VES175" s="195"/>
      <c r="VET175" s="195"/>
      <c r="VEU175" s="195"/>
      <c r="VEV175" s="195"/>
      <c r="VEW175" s="195"/>
      <c r="VEX175" s="195"/>
      <c r="VEY175" s="195"/>
      <c r="VEZ175" s="195"/>
      <c r="VFA175" s="195"/>
      <c r="VFB175" s="195"/>
      <c r="VFC175" s="195"/>
      <c r="VFD175" s="195"/>
      <c r="VFE175" s="195"/>
      <c r="VFF175" s="195"/>
      <c r="VFG175" s="195"/>
      <c r="VFH175" s="195"/>
      <c r="VFI175" s="195"/>
      <c r="VFJ175" s="195"/>
      <c r="VFK175" s="195"/>
      <c r="VFL175" s="195"/>
      <c r="VFM175" s="195"/>
      <c r="VFN175" s="195"/>
      <c r="VFO175" s="195"/>
      <c r="VFP175" s="195"/>
      <c r="VFQ175" s="195"/>
      <c r="VFR175" s="195"/>
      <c r="VFS175" s="195"/>
      <c r="VFT175" s="195"/>
      <c r="VFU175" s="195"/>
      <c r="VFV175" s="195"/>
      <c r="VFW175" s="195"/>
      <c r="VFX175" s="195"/>
      <c r="VFY175" s="195"/>
      <c r="VFZ175" s="195"/>
      <c r="VGA175" s="195"/>
      <c r="VGB175" s="195"/>
      <c r="VGC175" s="195"/>
      <c r="VGD175" s="195"/>
      <c r="VGE175" s="195"/>
      <c r="VGF175" s="195"/>
      <c r="VGG175" s="195"/>
      <c r="VGH175" s="195"/>
      <c r="VGI175" s="195"/>
      <c r="VGJ175" s="195"/>
      <c r="VGK175" s="195"/>
      <c r="VGL175" s="195"/>
      <c r="VGM175" s="195"/>
      <c r="VGN175" s="195"/>
      <c r="VGO175" s="195"/>
      <c r="VGP175" s="195"/>
      <c r="VGQ175" s="195"/>
      <c r="VGR175" s="195"/>
      <c r="VGS175" s="195"/>
      <c r="VGT175" s="195"/>
      <c r="VGU175" s="195"/>
      <c r="VGV175" s="195"/>
      <c r="VGW175" s="195"/>
      <c r="VGX175" s="195"/>
      <c r="VGY175" s="195"/>
      <c r="VGZ175" s="195"/>
      <c r="VHA175" s="195"/>
      <c r="VHB175" s="195"/>
      <c r="VHC175" s="195"/>
      <c r="VHD175" s="195"/>
      <c r="VHE175" s="195"/>
      <c r="VHF175" s="195"/>
      <c r="VHG175" s="195"/>
      <c r="VHH175" s="195"/>
      <c r="VHI175" s="195"/>
      <c r="VHJ175" s="195"/>
      <c r="VHK175" s="195"/>
      <c r="VHL175" s="195"/>
      <c r="VHM175" s="195"/>
      <c r="VHN175" s="195"/>
      <c r="VHO175" s="195"/>
      <c r="VHP175" s="195"/>
      <c r="VHQ175" s="195"/>
      <c r="VHR175" s="195"/>
      <c r="VHS175" s="195"/>
      <c r="VHT175" s="195"/>
      <c r="VHU175" s="195"/>
      <c r="VHV175" s="195"/>
      <c r="VHW175" s="195"/>
      <c r="VHX175" s="195"/>
      <c r="VHY175" s="195"/>
      <c r="VHZ175" s="195"/>
      <c r="VIA175" s="195"/>
      <c r="VIB175" s="195"/>
      <c r="VIC175" s="195"/>
      <c r="VID175" s="195"/>
      <c r="VIE175" s="195"/>
      <c r="VIF175" s="195"/>
      <c r="VIG175" s="195"/>
      <c r="VIH175" s="195"/>
      <c r="VII175" s="195"/>
      <c r="VIJ175" s="195"/>
      <c r="VIK175" s="195"/>
      <c r="VIL175" s="195"/>
      <c r="VIM175" s="195"/>
      <c r="VIN175" s="195"/>
      <c r="VIO175" s="195"/>
      <c r="VIP175" s="195"/>
      <c r="VIQ175" s="195"/>
      <c r="VIR175" s="195"/>
      <c r="VIS175" s="195"/>
      <c r="VIT175" s="195"/>
      <c r="VIU175" s="195"/>
      <c r="VIV175" s="195"/>
      <c r="VIW175" s="195"/>
      <c r="VIX175" s="195"/>
      <c r="VIY175" s="195"/>
      <c r="VIZ175" s="195"/>
      <c r="VJA175" s="195"/>
      <c r="VJB175" s="195"/>
      <c r="VJC175" s="195"/>
      <c r="VJD175" s="195"/>
      <c r="VJE175" s="195"/>
      <c r="VJF175" s="195"/>
      <c r="VJG175" s="195"/>
      <c r="VJH175" s="195"/>
      <c r="VJI175" s="195"/>
      <c r="VJJ175" s="195"/>
      <c r="VJK175" s="195"/>
      <c r="VJL175" s="195"/>
      <c r="VJM175" s="195"/>
      <c r="VJN175" s="195"/>
      <c r="VJO175" s="195"/>
      <c r="VJP175" s="195"/>
      <c r="VJQ175" s="195"/>
      <c r="VJR175" s="195"/>
      <c r="VJS175" s="195"/>
      <c r="VJT175" s="195"/>
      <c r="VJU175" s="195"/>
      <c r="VJV175" s="195"/>
      <c r="VJW175" s="195"/>
      <c r="VJX175" s="195"/>
      <c r="VJY175" s="195"/>
      <c r="VJZ175" s="195"/>
      <c r="VKA175" s="195"/>
      <c r="VKB175" s="195"/>
      <c r="VKC175" s="195"/>
      <c r="VKD175" s="195"/>
      <c r="VKE175" s="195"/>
      <c r="VKF175" s="195"/>
      <c r="VKG175" s="195"/>
      <c r="VKH175" s="195"/>
      <c r="VKI175" s="195"/>
      <c r="VKJ175" s="195"/>
      <c r="VKK175" s="195"/>
      <c r="VKL175" s="195"/>
      <c r="VKM175" s="195"/>
      <c r="VKN175" s="195"/>
      <c r="VKO175" s="195"/>
      <c r="VKP175" s="195"/>
      <c r="VKQ175" s="195"/>
      <c r="VKR175" s="195"/>
      <c r="VKS175" s="195"/>
      <c r="VKT175" s="195"/>
      <c r="VKU175" s="195"/>
      <c r="VKV175" s="195"/>
      <c r="VKW175" s="195"/>
      <c r="VKX175" s="195"/>
      <c r="VKY175" s="195"/>
      <c r="VKZ175" s="195"/>
      <c r="VLA175" s="195"/>
      <c r="VLB175" s="195"/>
      <c r="VLC175" s="195"/>
      <c r="VLD175" s="195"/>
      <c r="VLE175" s="195"/>
      <c r="VLF175" s="195"/>
      <c r="VLG175" s="195"/>
      <c r="VLH175" s="195"/>
      <c r="VLI175" s="195"/>
      <c r="VLJ175" s="195"/>
      <c r="VLK175" s="195"/>
      <c r="VLL175" s="195"/>
      <c r="VLM175" s="195"/>
      <c r="VLN175" s="195"/>
      <c r="VLO175" s="195"/>
      <c r="VLP175" s="195"/>
      <c r="VLQ175" s="195"/>
      <c r="VLR175" s="195"/>
      <c r="VLS175" s="195"/>
      <c r="VLT175" s="195"/>
      <c r="VLU175" s="195"/>
      <c r="VLV175" s="195"/>
      <c r="VLW175" s="195"/>
      <c r="VLX175" s="195"/>
      <c r="VLY175" s="195"/>
      <c r="VLZ175" s="195"/>
      <c r="VMA175" s="195"/>
      <c r="VMB175" s="195"/>
      <c r="VMC175" s="195"/>
      <c r="VMD175" s="195"/>
      <c r="VME175" s="195"/>
      <c r="VMF175" s="195"/>
      <c r="VMG175" s="195"/>
      <c r="VMH175" s="195"/>
      <c r="VMI175" s="195"/>
      <c r="VMJ175" s="195"/>
      <c r="VMK175" s="195"/>
      <c r="VML175" s="195"/>
      <c r="VMM175" s="195"/>
      <c r="VMN175" s="195"/>
      <c r="VMO175" s="195"/>
      <c r="VMP175" s="195"/>
      <c r="VMQ175" s="195"/>
      <c r="VMR175" s="195"/>
      <c r="VMS175" s="195"/>
      <c r="VMT175" s="195"/>
      <c r="VMU175" s="195"/>
      <c r="VMV175" s="195"/>
      <c r="VMW175" s="195"/>
      <c r="VMX175" s="195"/>
      <c r="VMY175" s="195"/>
      <c r="VMZ175" s="195"/>
      <c r="VNA175" s="195"/>
      <c r="VNB175" s="195"/>
      <c r="VNC175" s="195"/>
      <c r="VND175" s="195"/>
      <c r="VNE175" s="195"/>
      <c r="VNF175" s="195"/>
      <c r="VNG175" s="195"/>
      <c r="VNH175" s="195"/>
      <c r="VNI175" s="195"/>
      <c r="VNJ175" s="195"/>
      <c r="VNK175" s="195"/>
      <c r="VNL175" s="195"/>
      <c r="VNM175" s="195"/>
      <c r="VNN175" s="195"/>
      <c r="VNO175" s="195"/>
      <c r="VNP175" s="195"/>
      <c r="VNQ175" s="195"/>
      <c r="VNR175" s="195"/>
      <c r="VNS175" s="195"/>
      <c r="VNT175" s="195"/>
      <c r="VNU175" s="195"/>
      <c r="VNV175" s="195"/>
      <c r="VNW175" s="195"/>
      <c r="VNX175" s="195"/>
      <c r="VNY175" s="195"/>
      <c r="VNZ175" s="195"/>
      <c r="VOA175" s="195"/>
      <c r="VOB175" s="195"/>
      <c r="VOC175" s="195"/>
      <c r="VOD175" s="195"/>
      <c r="VOE175" s="195"/>
      <c r="VOF175" s="195"/>
      <c r="VOG175" s="195"/>
      <c r="VOH175" s="195"/>
      <c r="VOI175" s="195"/>
      <c r="VOJ175" s="195"/>
      <c r="VOK175" s="195"/>
      <c r="VOL175" s="195"/>
      <c r="VOM175" s="195"/>
      <c r="VON175" s="195"/>
      <c r="VOO175" s="195"/>
      <c r="VOP175" s="195"/>
      <c r="VOQ175" s="195"/>
      <c r="VOR175" s="195"/>
      <c r="VOS175" s="195"/>
      <c r="VOT175" s="195"/>
      <c r="VOU175" s="195"/>
      <c r="VOV175" s="195"/>
      <c r="VOW175" s="195"/>
      <c r="VOX175" s="195"/>
      <c r="VOY175" s="195"/>
      <c r="VOZ175" s="195"/>
      <c r="VPA175" s="195"/>
      <c r="VPB175" s="195"/>
      <c r="VPC175" s="195"/>
      <c r="VPD175" s="195"/>
      <c r="VPE175" s="195"/>
      <c r="VPF175" s="195"/>
      <c r="VPG175" s="195"/>
      <c r="VPH175" s="195"/>
      <c r="VPI175" s="195"/>
      <c r="VPJ175" s="195"/>
      <c r="VPK175" s="195"/>
      <c r="VPL175" s="195"/>
      <c r="VPM175" s="195"/>
      <c r="VPN175" s="195"/>
      <c r="VPO175" s="195"/>
      <c r="VPP175" s="195"/>
      <c r="VPQ175" s="195"/>
      <c r="VPR175" s="195"/>
      <c r="VPS175" s="195"/>
      <c r="VPT175" s="195"/>
      <c r="VPU175" s="195"/>
      <c r="VPV175" s="195"/>
      <c r="VPW175" s="195"/>
      <c r="VPX175" s="195"/>
      <c r="VPY175" s="195"/>
      <c r="VPZ175" s="195"/>
      <c r="VQA175" s="195"/>
      <c r="VQB175" s="195"/>
      <c r="VQC175" s="195"/>
      <c r="VQD175" s="195"/>
      <c r="VQE175" s="195"/>
      <c r="VQF175" s="195"/>
      <c r="VQG175" s="195"/>
      <c r="VQH175" s="195"/>
      <c r="VQI175" s="195"/>
      <c r="VQJ175" s="195"/>
      <c r="VQK175" s="195"/>
      <c r="VQL175" s="195"/>
      <c r="VQM175" s="195"/>
      <c r="VQN175" s="195"/>
      <c r="VQO175" s="195"/>
      <c r="VQP175" s="195"/>
      <c r="VQQ175" s="195"/>
      <c r="VQR175" s="195"/>
      <c r="VQS175" s="195"/>
      <c r="VQT175" s="195"/>
      <c r="VQU175" s="195"/>
      <c r="VQV175" s="195"/>
      <c r="VQW175" s="195"/>
      <c r="VQX175" s="195"/>
      <c r="VQY175" s="195"/>
      <c r="VQZ175" s="195"/>
      <c r="VRA175" s="195"/>
      <c r="VRB175" s="195"/>
      <c r="VRC175" s="195"/>
      <c r="VRD175" s="195"/>
      <c r="VRE175" s="195"/>
      <c r="VRF175" s="195"/>
      <c r="VRG175" s="195"/>
      <c r="VRH175" s="195"/>
      <c r="VRI175" s="195"/>
      <c r="VRJ175" s="195"/>
      <c r="VRK175" s="195"/>
      <c r="VRL175" s="195"/>
      <c r="VRM175" s="195"/>
      <c r="VRN175" s="195"/>
      <c r="VRO175" s="195"/>
      <c r="VRP175" s="195"/>
      <c r="VRQ175" s="195"/>
      <c r="VRR175" s="195"/>
      <c r="VRS175" s="195"/>
      <c r="VRT175" s="195"/>
      <c r="VRU175" s="195"/>
      <c r="VRV175" s="195"/>
      <c r="VRW175" s="195"/>
      <c r="VRX175" s="195"/>
      <c r="VRY175" s="195"/>
      <c r="VRZ175" s="195"/>
      <c r="VSA175" s="195"/>
      <c r="VSB175" s="195"/>
      <c r="VSC175" s="195"/>
      <c r="VSD175" s="195"/>
      <c r="VSE175" s="195"/>
      <c r="VSF175" s="195"/>
      <c r="VSG175" s="195"/>
      <c r="VSH175" s="195"/>
      <c r="VSI175" s="195"/>
      <c r="VSJ175" s="195"/>
      <c r="VSK175" s="195"/>
      <c r="VSL175" s="195"/>
      <c r="VSM175" s="195"/>
      <c r="VSN175" s="195"/>
      <c r="VSO175" s="195"/>
      <c r="VSP175" s="195"/>
      <c r="VSQ175" s="195"/>
      <c r="VSR175" s="195"/>
      <c r="VSS175" s="195"/>
      <c r="VST175" s="195"/>
      <c r="VSU175" s="195"/>
      <c r="VSV175" s="195"/>
      <c r="VSW175" s="195"/>
      <c r="VSX175" s="195"/>
      <c r="VSY175" s="195"/>
      <c r="VSZ175" s="195"/>
      <c r="VTA175" s="195"/>
      <c r="VTB175" s="195"/>
      <c r="VTC175" s="195"/>
      <c r="VTD175" s="195"/>
      <c r="VTE175" s="195"/>
      <c r="VTF175" s="195"/>
      <c r="VTG175" s="195"/>
      <c r="VTH175" s="195"/>
      <c r="VTI175" s="195"/>
      <c r="VTJ175" s="195"/>
      <c r="VTK175" s="195"/>
      <c r="VTL175" s="195"/>
      <c r="VTM175" s="195"/>
      <c r="VTN175" s="195"/>
      <c r="VTO175" s="195"/>
      <c r="VTP175" s="195"/>
      <c r="VTQ175" s="195"/>
      <c r="VTR175" s="195"/>
      <c r="VTS175" s="195"/>
      <c r="VTT175" s="195"/>
      <c r="VTU175" s="195"/>
      <c r="VTV175" s="195"/>
      <c r="VTW175" s="195"/>
      <c r="VTX175" s="195"/>
      <c r="VTY175" s="195"/>
      <c r="VTZ175" s="195"/>
      <c r="VUA175" s="195"/>
      <c r="VUB175" s="195"/>
      <c r="VUC175" s="195"/>
      <c r="VUD175" s="195"/>
      <c r="VUE175" s="195"/>
      <c r="VUF175" s="195"/>
      <c r="VUG175" s="195"/>
      <c r="VUH175" s="195"/>
      <c r="VUI175" s="195"/>
      <c r="VUJ175" s="195"/>
      <c r="VUK175" s="195"/>
      <c r="VUL175" s="195"/>
      <c r="VUM175" s="195"/>
      <c r="VUN175" s="195"/>
      <c r="VUO175" s="195"/>
      <c r="VUP175" s="195"/>
      <c r="VUQ175" s="195"/>
      <c r="VUR175" s="195"/>
      <c r="VUS175" s="195"/>
      <c r="VUT175" s="195"/>
      <c r="VUU175" s="195"/>
      <c r="VUV175" s="195"/>
      <c r="VUW175" s="195"/>
      <c r="VUX175" s="195"/>
      <c r="VUY175" s="195"/>
      <c r="VUZ175" s="195"/>
      <c r="VVA175" s="195"/>
      <c r="VVB175" s="195"/>
      <c r="VVC175" s="195"/>
      <c r="VVD175" s="195"/>
      <c r="VVE175" s="195"/>
      <c r="VVF175" s="195"/>
      <c r="VVG175" s="195"/>
      <c r="VVH175" s="195"/>
      <c r="VVI175" s="195"/>
      <c r="VVJ175" s="195"/>
      <c r="VVK175" s="195"/>
      <c r="VVL175" s="195"/>
      <c r="VVM175" s="195"/>
      <c r="VVN175" s="195"/>
      <c r="VVO175" s="195"/>
      <c r="VVP175" s="195"/>
      <c r="VVQ175" s="195"/>
      <c r="VVR175" s="195"/>
      <c r="VVS175" s="195"/>
      <c r="VVT175" s="195"/>
      <c r="VVU175" s="195"/>
      <c r="VVV175" s="195"/>
      <c r="VVW175" s="195"/>
      <c r="VVX175" s="195"/>
      <c r="VVY175" s="195"/>
      <c r="VVZ175" s="195"/>
      <c r="VWA175" s="195"/>
      <c r="VWB175" s="195"/>
      <c r="VWC175" s="195"/>
      <c r="VWD175" s="195"/>
      <c r="VWE175" s="195"/>
      <c r="VWF175" s="195"/>
      <c r="VWG175" s="195"/>
      <c r="VWH175" s="195"/>
      <c r="VWI175" s="195"/>
      <c r="VWJ175" s="195"/>
      <c r="VWK175" s="195"/>
      <c r="VWL175" s="195"/>
      <c r="VWM175" s="195"/>
      <c r="VWN175" s="195"/>
      <c r="VWO175" s="195"/>
      <c r="VWP175" s="195"/>
      <c r="VWQ175" s="195"/>
      <c r="VWR175" s="195"/>
      <c r="VWS175" s="195"/>
      <c r="VWT175" s="195"/>
      <c r="VWU175" s="195"/>
      <c r="VWV175" s="195"/>
      <c r="VWW175" s="195"/>
      <c r="VWX175" s="195"/>
      <c r="VWY175" s="195"/>
      <c r="VWZ175" s="195"/>
      <c r="VXA175" s="195"/>
      <c r="VXB175" s="195"/>
      <c r="VXC175" s="195"/>
      <c r="VXD175" s="195"/>
      <c r="VXE175" s="195"/>
      <c r="VXF175" s="195"/>
      <c r="VXG175" s="195"/>
      <c r="VXH175" s="195"/>
      <c r="VXI175" s="195"/>
      <c r="VXJ175" s="195"/>
      <c r="VXK175" s="195"/>
      <c r="VXL175" s="195"/>
      <c r="VXM175" s="195"/>
      <c r="VXN175" s="195"/>
      <c r="VXO175" s="195"/>
      <c r="VXP175" s="195"/>
      <c r="VXQ175" s="195"/>
      <c r="VXR175" s="195"/>
      <c r="VXS175" s="195"/>
      <c r="VXT175" s="195"/>
      <c r="VXU175" s="195"/>
      <c r="VXV175" s="195"/>
      <c r="VXW175" s="195"/>
      <c r="VXX175" s="195"/>
      <c r="VXY175" s="195"/>
      <c r="VXZ175" s="195"/>
      <c r="VYA175" s="195"/>
      <c r="VYB175" s="195"/>
      <c r="VYC175" s="195"/>
      <c r="VYD175" s="195"/>
      <c r="VYE175" s="195"/>
      <c r="VYF175" s="195"/>
      <c r="VYG175" s="195"/>
      <c r="VYH175" s="195"/>
      <c r="VYI175" s="195"/>
      <c r="VYJ175" s="195"/>
      <c r="VYK175" s="195"/>
      <c r="VYL175" s="195"/>
      <c r="VYM175" s="195"/>
      <c r="VYN175" s="195"/>
      <c r="VYO175" s="195"/>
      <c r="VYP175" s="195"/>
      <c r="VYQ175" s="195"/>
      <c r="VYR175" s="195"/>
      <c r="VYS175" s="195"/>
      <c r="VYT175" s="195"/>
      <c r="VYU175" s="195"/>
      <c r="VYV175" s="195"/>
      <c r="VYW175" s="195"/>
      <c r="VYX175" s="195"/>
      <c r="VYY175" s="195"/>
      <c r="VYZ175" s="195"/>
      <c r="VZA175" s="195"/>
      <c r="VZB175" s="195"/>
      <c r="VZC175" s="195"/>
      <c r="VZD175" s="195"/>
      <c r="VZE175" s="195"/>
      <c r="VZF175" s="195"/>
      <c r="VZG175" s="195"/>
      <c r="VZH175" s="195"/>
      <c r="VZI175" s="195"/>
      <c r="VZJ175" s="195"/>
      <c r="VZK175" s="195"/>
      <c r="VZL175" s="195"/>
      <c r="VZM175" s="195"/>
      <c r="VZN175" s="195"/>
      <c r="VZO175" s="195"/>
      <c r="VZP175" s="195"/>
      <c r="VZQ175" s="195"/>
      <c r="VZR175" s="195"/>
      <c r="VZS175" s="195"/>
      <c r="VZT175" s="195"/>
      <c r="VZU175" s="195"/>
      <c r="VZV175" s="195"/>
      <c r="VZW175" s="195"/>
      <c r="VZX175" s="195"/>
      <c r="VZY175" s="195"/>
      <c r="VZZ175" s="195"/>
      <c r="WAA175" s="195"/>
      <c r="WAB175" s="195"/>
      <c r="WAC175" s="195"/>
      <c r="WAD175" s="195"/>
      <c r="WAE175" s="195"/>
      <c r="WAF175" s="195"/>
      <c r="WAG175" s="195"/>
      <c r="WAH175" s="195"/>
      <c r="WAI175" s="195"/>
      <c r="WAJ175" s="195"/>
      <c r="WAK175" s="195"/>
      <c r="WAL175" s="195"/>
      <c r="WAM175" s="195"/>
      <c r="WAN175" s="195"/>
      <c r="WAO175" s="195"/>
      <c r="WAP175" s="195"/>
      <c r="WAQ175" s="195"/>
      <c r="WAR175" s="195"/>
      <c r="WAS175" s="195"/>
      <c r="WAT175" s="195"/>
      <c r="WAU175" s="195"/>
      <c r="WAV175" s="195"/>
      <c r="WAW175" s="195"/>
      <c r="WAX175" s="195"/>
      <c r="WAY175" s="195"/>
      <c r="WAZ175" s="195"/>
      <c r="WBA175" s="195"/>
      <c r="WBB175" s="195"/>
      <c r="WBC175" s="195"/>
      <c r="WBD175" s="195"/>
      <c r="WBE175" s="195"/>
      <c r="WBF175" s="195"/>
      <c r="WBG175" s="195"/>
      <c r="WBH175" s="195"/>
      <c r="WBI175" s="195"/>
      <c r="WBJ175" s="195"/>
      <c r="WBK175" s="195"/>
      <c r="WBL175" s="195"/>
      <c r="WBM175" s="195"/>
      <c r="WBN175" s="195"/>
      <c r="WBO175" s="195"/>
      <c r="WBP175" s="195"/>
      <c r="WBQ175" s="195"/>
      <c r="WBR175" s="195"/>
      <c r="WBS175" s="195"/>
      <c r="WBT175" s="195"/>
      <c r="WBU175" s="195"/>
      <c r="WBV175" s="195"/>
      <c r="WBW175" s="195"/>
      <c r="WBX175" s="195"/>
      <c r="WBY175" s="195"/>
      <c r="WBZ175" s="195"/>
      <c r="WCA175" s="195"/>
      <c r="WCB175" s="195"/>
      <c r="WCC175" s="195"/>
      <c r="WCD175" s="195"/>
      <c r="WCE175" s="195"/>
      <c r="WCF175" s="195"/>
      <c r="WCG175" s="195"/>
      <c r="WCH175" s="195"/>
      <c r="WCI175" s="195"/>
      <c r="WCJ175" s="195"/>
      <c r="WCK175" s="195"/>
      <c r="WCL175" s="195"/>
      <c r="WCM175" s="195"/>
      <c r="WCN175" s="195"/>
      <c r="WCO175" s="195"/>
      <c r="WCP175" s="195"/>
      <c r="WCQ175" s="195"/>
      <c r="WCR175" s="195"/>
      <c r="WCS175" s="195"/>
      <c r="WCT175" s="195"/>
      <c r="WCU175" s="195"/>
      <c r="WCV175" s="195"/>
      <c r="WCW175" s="195"/>
      <c r="WCX175" s="195"/>
      <c r="WCY175" s="195"/>
      <c r="WCZ175" s="195"/>
      <c r="WDA175" s="195"/>
      <c r="WDB175" s="195"/>
      <c r="WDC175" s="195"/>
      <c r="WDD175" s="195"/>
      <c r="WDE175" s="195"/>
      <c r="WDF175" s="195"/>
      <c r="WDG175" s="195"/>
      <c r="WDH175" s="195"/>
      <c r="WDI175" s="195"/>
      <c r="WDJ175" s="195"/>
      <c r="WDK175" s="195"/>
      <c r="WDL175" s="195"/>
      <c r="WDM175" s="195"/>
      <c r="WDN175" s="195"/>
      <c r="WDO175" s="195"/>
      <c r="WDP175" s="195"/>
      <c r="WDQ175" s="195"/>
      <c r="WDR175" s="195"/>
      <c r="WDS175" s="195"/>
      <c r="WDT175" s="195"/>
      <c r="WDU175" s="195"/>
      <c r="WDV175" s="195"/>
      <c r="WDW175" s="195"/>
      <c r="WDX175" s="195"/>
      <c r="WDY175" s="195"/>
      <c r="WDZ175" s="195"/>
      <c r="WEA175" s="195"/>
      <c r="WEB175" s="195"/>
      <c r="WEC175" s="195"/>
      <c r="WED175" s="195"/>
      <c r="WEE175" s="195"/>
      <c r="WEF175" s="195"/>
      <c r="WEG175" s="195"/>
      <c r="WEH175" s="195"/>
      <c r="WEI175" s="195"/>
      <c r="WEJ175" s="195"/>
      <c r="WEK175" s="195"/>
      <c r="WEL175" s="195"/>
      <c r="WEM175" s="195"/>
      <c r="WEN175" s="195"/>
      <c r="WEO175" s="195"/>
      <c r="WEP175" s="195"/>
      <c r="WEQ175" s="195"/>
      <c r="WER175" s="195"/>
      <c r="WES175" s="195"/>
      <c r="WET175" s="195"/>
      <c r="WEU175" s="195"/>
      <c r="WEV175" s="195"/>
      <c r="WEW175" s="195"/>
      <c r="WEX175" s="195"/>
      <c r="WEY175" s="195"/>
      <c r="WEZ175" s="195"/>
      <c r="WFA175" s="195"/>
      <c r="WFB175" s="195"/>
      <c r="WFC175" s="195"/>
      <c r="WFD175" s="195"/>
      <c r="WFE175" s="195"/>
      <c r="WFF175" s="195"/>
      <c r="WFG175" s="195"/>
      <c r="WFH175" s="195"/>
      <c r="WFI175" s="195"/>
      <c r="WFJ175" s="195"/>
      <c r="WFK175" s="195"/>
      <c r="WFL175" s="195"/>
      <c r="WFM175" s="195"/>
      <c r="WFN175" s="195"/>
      <c r="WFO175" s="195"/>
      <c r="WFP175" s="195"/>
      <c r="WFQ175" s="195"/>
      <c r="WFR175" s="195"/>
      <c r="WFS175" s="195"/>
      <c r="WFT175" s="195"/>
      <c r="WFU175" s="195"/>
      <c r="WFV175" s="195"/>
      <c r="WFW175" s="195"/>
      <c r="WFX175" s="195"/>
      <c r="WFY175" s="195"/>
      <c r="WFZ175" s="195"/>
      <c r="WGA175" s="195"/>
      <c r="WGB175" s="195"/>
      <c r="WGC175" s="195"/>
      <c r="WGD175" s="195"/>
      <c r="WGE175" s="195"/>
      <c r="WGF175" s="195"/>
      <c r="WGG175" s="195"/>
      <c r="WGH175" s="195"/>
      <c r="WGI175" s="195"/>
      <c r="WGJ175" s="195"/>
      <c r="WGK175" s="195"/>
      <c r="WGL175" s="195"/>
      <c r="WGM175" s="195"/>
      <c r="WGN175" s="195"/>
      <c r="WGO175" s="195"/>
      <c r="WGP175" s="195"/>
      <c r="WGQ175" s="195"/>
      <c r="WGR175" s="195"/>
      <c r="WGS175" s="195"/>
      <c r="WGT175" s="195"/>
      <c r="WGU175" s="195"/>
      <c r="WGV175" s="195"/>
      <c r="WGW175" s="195"/>
      <c r="WGX175" s="195"/>
      <c r="WGY175" s="195"/>
      <c r="WGZ175" s="195"/>
      <c r="WHA175" s="195"/>
      <c r="WHB175" s="195"/>
      <c r="WHC175" s="195"/>
      <c r="WHD175" s="195"/>
      <c r="WHE175" s="195"/>
      <c r="WHF175" s="195"/>
      <c r="WHG175" s="195"/>
      <c r="WHH175" s="195"/>
      <c r="WHI175" s="195"/>
      <c r="WHJ175" s="195"/>
      <c r="WHK175" s="195"/>
      <c r="WHL175" s="195"/>
      <c r="WHM175" s="195"/>
      <c r="WHN175" s="195"/>
      <c r="WHO175" s="195"/>
      <c r="WHP175" s="195"/>
      <c r="WHQ175" s="195"/>
      <c r="WHR175" s="195"/>
      <c r="WHS175" s="195"/>
      <c r="WHT175" s="195"/>
      <c r="WHU175" s="195"/>
      <c r="WHV175" s="195"/>
      <c r="WHW175" s="195"/>
      <c r="WHX175" s="195"/>
      <c r="WHY175" s="195"/>
      <c r="WHZ175" s="195"/>
      <c r="WIA175" s="195"/>
      <c r="WIB175" s="195"/>
      <c r="WIC175" s="195"/>
      <c r="WID175" s="195"/>
      <c r="WIE175" s="195"/>
      <c r="WIF175" s="195"/>
      <c r="WIG175" s="195"/>
      <c r="WIH175" s="195"/>
      <c r="WII175" s="195"/>
      <c r="WIJ175" s="195"/>
      <c r="WIK175" s="195"/>
      <c r="WIL175" s="195"/>
      <c r="WIM175" s="195"/>
      <c r="WIN175" s="195"/>
      <c r="WIO175" s="195"/>
      <c r="WIP175" s="195"/>
      <c r="WIQ175" s="195"/>
      <c r="WIR175" s="195"/>
      <c r="WIS175" s="195"/>
      <c r="WIT175" s="195"/>
      <c r="WIU175" s="195"/>
      <c r="WIV175" s="195"/>
      <c r="WIW175" s="195"/>
      <c r="WIX175" s="195"/>
      <c r="WIY175" s="195"/>
      <c r="WIZ175" s="195"/>
      <c r="WJA175" s="195"/>
      <c r="WJB175" s="195"/>
      <c r="WJC175" s="195"/>
      <c r="WJD175" s="195"/>
      <c r="WJE175" s="195"/>
      <c r="WJF175" s="195"/>
      <c r="WJG175" s="195"/>
      <c r="WJH175" s="195"/>
      <c r="WJI175" s="195"/>
      <c r="WJJ175" s="195"/>
      <c r="WJK175" s="195"/>
      <c r="WJL175" s="195"/>
      <c r="WJM175" s="195"/>
      <c r="WJN175" s="195"/>
      <c r="WJO175" s="195"/>
      <c r="WJP175" s="195"/>
      <c r="WJQ175" s="195"/>
      <c r="WJR175" s="195"/>
      <c r="WJS175" s="195"/>
      <c r="WJT175" s="195"/>
      <c r="WJU175" s="195"/>
      <c r="WJV175" s="195"/>
      <c r="WJW175" s="195"/>
      <c r="WJX175" s="195"/>
      <c r="WJY175" s="195"/>
      <c r="WJZ175" s="195"/>
      <c r="WKA175" s="195"/>
      <c r="WKB175" s="195"/>
      <c r="WKC175" s="195"/>
      <c r="WKD175" s="195"/>
      <c r="WKE175" s="195"/>
      <c r="WKF175" s="195"/>
      <c r="WKG175" s="195"/>
      <c r="WKH175" s="195"/>
      <c r="WKI175" s="195"/>
      <c r="WKJ175" s="195"/>
      <c r="WKK175" s="195"/>
      <c r="WKL175" s="195"/>
      <c r="WKM175" s="195"/>
      <c r="WKN175" s="195"/>
      <c r="WKO175" s="195"/>
      <c r="WKP175" s="195"/>
      <c r="WKQ175" s="195"/>
      <c r="WKR175" s="195"/>
      <c r="WKS175" s="195"/>
      <c r="WKT175" s="195"/>
      <c r="WKU175" s="195"/>
      <c r="WKV175" s="195"/>
      <c r="WKW175" s="195"/>
      <c r="WKX175" s="195"/>
      <c r="WKY175" s="195"/>
      <c r="WKZ175" s="195"/>
      <c r="WLA175" s="195"/>
      <c r="WLB175" s="195"/>
      <c r="WLC175" s="195"/>
      <c r="WLD175" s="195"/>
      <c r="WLE175" s="195"/>
      <c r="WLF175" s="195"/>
      <c r="WLG175" s="195"/>
      <c r="WLH175" s="195"/>
      <c r="WLI175" s="195"/>
      <c r="WLJ175" s="195"/>
      <c r="WLK175" s="195"/>
      <c r="WLL175" s="195"/>
      <c r="WLM175" s="195"/>
      <c r="WLN175" s="195"/>
      <c r="WLO175" s="195"/>
      <c r="WLP175" s="195"/>
      <c r="WLQ175" s="195"/>
      <c r="WLR175" s="195"/>
      <c r="WLS175" s="195"/>
      <c r="WLT175" s="195"/>
      <c r="WLU175" s="195"/>
      <c r="WLV175" s="195"/>
      <c r="WLW175" s="195"/>
      <c r="WLX175" s="195"/>
      <c r="WLY175" s="195"/>
      <c r="WLZ175" s="195"/>
      <c r="WMA175" s="195"/>
      <c r="WMB175" s="195"/>
      <c r="WMC175" s="195"/>
      <c r="WMD175" s="195"/>
      <c r="WME175" s="195"/>
      <c r="WMF175" s="195"/>
      <c r="WMG175" s="195"/>
      <c r="WMH175" s="195"/>
      <c r="WMI175" s="195"/>
      <c r="WMJ175" s="195"/>
      <c r="WMK175" s="195"/>
      <c r="WML175" s="195"/>
      <c r="WMM175" s="195"/>
      <c r="WMN175" s="195"/>
      <c r="WMO175" s="195"/>
      <c r="WMP175" s="195"/>
      <c r="WMQ175" s="195"/>
      <c r="WMR175" s="195"/>
      <c r="WMS175" s="195"/>
      <c r="WMT175" s="195"/>
      <c r="WMU175" s="195"/>
      <c r="WMV175" s="195"/>
      <c r="WMW175" s="195"/>
      <c r="WMX175" s="195"/>
      <c r="WMY175" s="195"/>
      <c r="WMZ175" s="195"/>
      <c r="WNA175" s="195"/>
      <c r="WNB175" s="195"/>
      <c r="WNC175" s="195"/>
      <c r="WND175" s="195"/>
      <c r="WNE175" s="195"/>
      <c r="WNF175" s="195"/>
      <c r="WNG175" s="195"/>
      <c r="WNH175" s="195"/>
      <c r="WNI175" s="195"/>
      <c r="WNJ175" s="195"/>
      <c r="WNK175" s="195"/>
      <c r="WNL175" s="195"/>
      <c r="WNM175" s="195"/>
      <c r="WNN175" s="195"/>
      <c r="WNO175" s="195"/>
      <c r="WNP175" s="195"/>
      <c r="WNQ175" s="195"/>
      <c r="WNR175" s="195"/>
      <c r="WNS175" s="195"/>
      <c r="WNT175" s="195"/>
      <c r="WNU175" s="195"/>
      <c r="WNV175" s="195"/>
      <c r="WNW175" s="195"/>
      <c r="WNX175" s="195"/>
      <c r="WNY175" s="195"/>
      <c r="WNZ175" s="195"/>
      <c r="WOA175" s="195"/>
      <c r="WOB175" s="195"/>
      <c r="WOC175" s="195"/>
      <c r="WOD175" s="195"/>
      <c r="WOE175" s="195"/>
      <c r="WOF175" s="195"/>
      <c r="WOG175" s="195"/>
      <c r="WOH175" s="195"/>
      <c r="WOI175" s="195"/>
      <c r="WOJ175" s="195"/>
      <c r="WOK175" s="195"/>
      <c r="WOL175" s="195"/>
      <c r="WOM175" s="195"/>
      <c r="WON175" s="195"/>
      <c r="WOO175" s="195"/>
      <c r="WOP175" s="195"/>
      <c r="WOQ175" s="195"/>
      <c r="WOR175" s="195"/>
      <c r="WOS175" s="195"/>
      <c r="WOT175" s="195"/>
      <c r="WOU175" s="195"/>
      <c r="WOV175" s="195"/>
      <c r="WOW175" s="195"/>
      <c r="WOX175" s="195"/>
      <c r="WOY175" s="195"/>
      <c r="WOZ175" s="195"/>
      <c r="WPA175" s="195"/>
      <c r="WPB175" s="195"/>
      <c r="WPC175" s="195"/>
      <c r="WPD175" s="195"/>
      <c r="WPE175" s="195"/>
      <c r="WPF175" s="195"/>
      <c r="WPG175" s="195"/>
      <c r="WPH175" s="195"/>
      <c r="WPI175" s="195"/>
      <c r="WPJ175" s="195"/>
      <c r="WPK175" s="195"/>
      <c r="WPL175" s="195"/>
      <c r="WPM175" s="195"/>
      <c r="WPN175" s="195"/>
      <c r="WPO175" s="195"/>
      <c r="WPP175" s="195"/>
      <c r="WPQ175" s="195"/>
      <c r="WPR175" s="195"/>
      <c r="WPS175" s="195"/>
      <c r="WPT175" s="195"/>
      <c r="WPU175" s="195"/>
      <c r="WPV175" s="195"/>
      <c r="WPW175" s="195"/>
      <c r="WPX175" s="195"/>
      <c r="WPY175" s="195"/>
      <c r="WPZ175" s="195"/>
      <c r="WQA175" s="195"/>
      <c r="WQB175" s="195"/>
      <c r="WQC175" s="195"/>
      <c r="WQD175" s="195"/>
      <c r="WQE175" s="195"/>
      <c r="WQF175" s="195"/>
      <c r="WQG175" s="195"/>
      <c r="WQH175" s="195"/>
      <c r="WQI175" s="195"/>
      <c r="WQJ175" s="195"/>
      <c r="WQK175" s="195"/>
      <c r="WQL175" s="195"/>
      <c r="WQM175" s="195"/>
      <c r="WQN175" s="195"/>
      <c r="WQO175" s="195"/>
      <c r="WQP175" s="195"/>
      <c r="WQQ175" s="195"/>
      <c r="WQR175" s="195"/>
      <c r="WQS175" s="195"/>
      <c r="WQT175" s="195"/>
      <c r="WQU175" s="195"/>
      <c r="WQV175" s="195"/>
      <c r="WQW175" s="195"/>
      <c r="WQX175" s="195"/>
      <c r="WQY175" s="195"/>
      <c r="WQZ175" s="195"/>
      <c r="WRA175" s="195"/>
      <c r="WRB175" s="195"/>
      <c r="WRC175" s="195"/>
      <c r="WRD175" s="195"/>
      <c r="WRE175" s="195"/>
      <c r="WRF175" s="195"/>
      <c r="WRG175" s="195"/>
      <c r="WRH175" s="195"/>
      <c r="WRI175" s="195"/>
      <c r="WRJ175" s="195"/>
      <c r="WRK175" s="195"/>
      <c r="WRL175" s="195"/>
      <c r="WRM175" s="195"/>
      <c r="WRN175" s="195"/>
      <c r="WRO175" s="195"/>
      <c r="WRP175" s="195"/>
      <c r="WRQ175" s="195"/>
      <c r="WRR175" s="195"/>
      <c r="WRS175" s="195"/>
      <c r="WRT175" s="195"/>
      <c r="WRU175" s="195"/>
      <c r="WRV175" s="195"/>
      <c r="WRW175" s="195"/>
      <c r="WRX175" s="195"/>
      <c r="WRY175" s="195"/>
      <c r="WRZ175" s="195"/>
      <c r="WSA175" s="195"/>
      <c r="WSB175" s="195"/>
      <c r="WSC175" s="195"/>
      <c r="WSD175" s="195"/>
      <c r="WSE175" s="195"/>
      <c r="WSF175" s="195"/>
      <c r="WSG175" s="195"/>
      <c r="WSH175" s="195"/>
      <c r="WSI175" s="195"/>
      <c r="WSJ175" s="195"/>
      <c r="WSK175" s="195"/>
      <c r="WSL175" s="195"/>
      <c r="WSM175" s="195"/>
      <c r="WSN175" s="195"/>
      <c r="WSO175" s="195"/>
      <c r="WSP175" s="195"/>
      <c r="WSQ175" s="195"/>
      <c r="WSR175" s="195"/>
      <c r="WSS175" s="195"/>
      <c r="WST175" s="195"/>
      <c r="WSU175" s="195"/>
      <c r="WSV175" s="195"/>
      <c r="WSW175" s="195"/>
      <c r="WSX175" s="195"/>
      <c r="WSY175" s="195"/>
      <c r="WSZ175" s="195"/>
      <c r="WTA175" s="195"/>
      <c r="WTB175" s="195"/>
      <c r="WTC175" s="195"/>
      <c r="WTD175" s="195"/>
      <c r="WTE175" s="195"/>
      <c r="WTF175" s="195"/>
      <c r="WTG175" s="195"/>
      <c r="WTH175" s="195"/>
      <c r="WTI175" s="195"/>
      <c r="WTJ175" s="195"/>
      <c r="WTK175" s="195"/>
      <c r="WTL175" s="195"/>
      <c r="WTM175" s="195"/>
      <c r="WTN175" s="195"/>
      <c r="WTO175" s="195"/>
      <c r="WTP175" s="195"/>
      <c r="WTQ175" s="195"/>
      <c r="WTR175" s="195"/>
      <c r="WTS175" s="195"/>
      <c r="WTT175" s="195"/>
      <c r="WTU175" s="195"/>
      <c r="WTV175" s="195"/>
      <c r="WTW175" s="195"/>
      <c r="WTX175" s="195"/>
      <c r="WTY175" s="195"/>
      <c r="WTZ175" s="195"/>
      <c r="WUA175" s="195"/>
      <c r="WUB175" s="195"/>
      <c r="WUC175" s="195"/>
      <c r="WUD175" s="195"/>
      <c r="WUE175" s="195"/>
      <c r="WUF175" s="195"/>
      <c r="WUG175" s="195"/>
      <c r="WUH175" s="195"/>
      <c r="WUI175" s="195"/>
      <c r="WUJ175" s="195"/>
      <c r="WUK175" s="195"/>
      <c r="WUL175" s="195"/>
      <c r="WUM175" s="195"/>
      <c r="WUN175" s="195"/>
      <c r="WUO175" s="195"/>
      <c r="WUP175" s="195"/>
      <c r="WUQ175" s="195"/>
      <c r="WUR175" s="195"/>
      <c r="WUS175" s="195"/>
      <c r="WUT175" s="195"/>
      <c r="WUU175" s="195"/>
      <c r="WUV175" s="195"/>
      <c r="WUW175" s="195"/>
      <c r="WUX175" s="195"/>
      <c r="WUY175" s="195"/>
      <c r="WUZ175" s="195"/>
      <c r="WVA175" s="195"/>
      <c r="WVB175" s="195"/>
      <c r="WVC175" s="195"/>
      <c r="WVD175" s="195"/>
      <c r="WVE175" s="195"/>
      <c r="WVF175" s="195"/>
      <c r="WVG175" s="195"/>
      <c r="WVH175" s="195"/>
      <c r="WVI175" s="195"/>
      <c r="WVJ175" s="195"/>
      <c r="WVK175" s="195"/>
      <c r="WVL175" s="195"/>
      <c r="WVM175" s="195"/>
      <c r="WVN175" s="195"/>
      <c r="WVO175" s="195"/>
      <c r="WVP175" s="195"/>
      <c r="WVQ175" s="195"/>
      <c r="WVR175" s="195"/>
      <c r="WVS175" s="195"/>
      <c r="WVT175" s="195"/>
      <c r="WVU175" s="195"/>
      <c r="WVV175" s="195"/>
      <c r="WVW175" s="195"/>
      <c r="WVX175" s="195"/>
      <c r="WVY175" s="195"/>
      <c r="WVZ175" s="195"/>
      <c r="WWA175" s="195"/>
      <c r="WWB175" s="195"/>
      <c r="WWC175" s="195"/>
      <c r="WWD175" s="195"/>
      <c r="WWE175" s="195"/>
      <c r="WWF175" s="195"/>
      <c r="WWG175" s="195"/>
      <c r="WWH175" s="195"/>
      <c r="WWI175" s="195"/>
      <c r="WWJ175" s="195"/>
      <c r="WWK175" s="195"/>
      <c r="WWL175" s="195"/>
      <c r="WWM175" s="195"/>
      <c r="WWN175" s="195"/>
      <c r="WWO175" s="195"/>
      <c r="WWP175" s="195"/>
      <c r="WWQ175" s="195"/>
      <c r="WWR175" s="195"/>
      <c r="WWS175" s="195"/>
      <c r="WWT175" s="195"/>
      <c r="WWU175" s="195"/>
      <c r="WWV175" s="195"/>
      <c r="WWW175" s="195"/>
      <c r="WWX175" s="195"/>
      <c r="WWY175" s="195"/>
      <c r="WWZ175" s="195"/>
      <c r="WXA175" s="195"/>
      <c r="WXB175" s="195"/>
      <c r="WXC175" s="195"/>
      <c r="WXD175" s="195"/>
      <c r="WXE175" s="195"/>
      <c r="WXF175" s="195"/>
      <c r="WXG175" s="195"/>
      <c r="WXH175" s="195"/>
      <c r="WXI175" s="195"/>
      <c r="WXJ175" s="195"/>
      <c r="WXK175" s="195"/>
      <c r="WXL175" s="195"/>
      <c r="WXM175" s="195"/>
      <c r="WXN175" s="195"/>
      <c r="WXO175" s="195"/>
      <c r="WXP175" s="195"/>
      <c r="WXQ175" s="195"/>
      <c r="WXR175" s="195"/>
      <c r="WXS175" s="195"/>
      <c r="WXT175" s="195"/>
      <c r="WXU175" s="195"/>
      <c r="WXV175" s="195"/>
      <c r="WXW175" s="195"/>
      <c r="WXX175" s="195"/>
      <c r="WXY175" s="195"/>
      <c r="WXZ175" s="195"/>
      <c r="WYA175" s="195"/>
      <c r="WYB175" s="195"/>
      <c r="WYC175" s="195"/>
      <c r="WYD175" s="195"/>
      <c r="WYE175" s="195"/>
      <c r="WYF175" s="195"/>
      <c r="WYG175" s="195"/>
      <c r="WYH175" s="195"/>
      <c r="WYI175" s="195"/>
      <c r="WYJ175" s="195"/>
      <c r="WYK175" s="195"/>
      <c r="WYL175" s="195"/>
      <c r="WYM175" s="195"/>
      <c r="WYN175" s="195"/>
      <c r="WYO175" s="195"/>
      <c r="WYP175" s="195"/>
      <c r="WYQ175" s="195"/>
      <c r="WYR175" s="195"/>
      <c r="WYS175" s="195"/>
      <c r="WYT175" s="195"/>
      <c r="WYU175" s="195"/>
      <c r="WYV175" s="195"/>
      <c r="WYW175" s="195"/>
      <c r="WYX175" s="195"/>
      <c r="WYY175" s="195"/>
      <c r="WYZ175" s="195"/>
      <c r="WZA175" s="195"/>
      <c r="WZB175" s="195"/>
      <c r="WZC175" s="195"/>
      <c r="WZD175" s="195"/>
      <c r="WZE175" s="195"/>
      <c r="WZF175" s="195"/>
      <c r="WZG175" s="195"/>
      <c r="WZH175" s="195"/>
      <c r="WZI175" s="195"/>
      <c r="WZJ175" s="195"/>
      <c r="WZK175" s="195"/>
      <c r="WZL175" s="195"/>
      <c r="WZM175" s="195"/>
      <c r="WZN175" s="195"/>
      <c r="WZO175" s="195"/>
      <c r="WZP175" s="195"/>
      <c r="WZQ175" s="195"/>
      <c r="WZR175" s="195"/>
      <c r="WZS175" s="195"/>
      <c r="WZT175" s="195"/>
      <c r="WZU175" s="195"/>
      <c r="WZV175" s="195"/>
      <c r="WZW175" s="195"/>
      <c r="WZX175" s="195"/>
      <c r="WZY175" s="195"/>
      <c r="WZZ175" s="195"/>
      <c r="XAA175" s="195"/>
      <c r="XAB175" s="195"/>
      <c r="XAC175" s="195"/>
      <c r="XAD175" s="195"/>
      <c r="XAE175" s="195"/>
      <c r="XAF175" s="195"/>
      <c r="XAG175" s="195"/>
      <c r="XAH175" s="195"/>
      <c r="XAI175" s="195"/>
      <c r="XAJ175" s="195"/>
      <c r="XAK175" s="195"/>
      <c r="XAL175" s="195"/>
      <c r="XAM175" s="195"/>
      <c r="XAN175" s="195"/>
      <c r="XAO175" s="195"/>
      <c r="XAP175" s="195"/>
      <c r="XAQ175" s="195"/>
      <c r="XAR175" s="195"/>
      <c r="XAS175" s="195"/>
      <c r="XAT175" s="195"/>
      <c r="XAU175" s="195"/>
      <c r="XAV175" s="195"/>
      <c r="XAW175" s="195"/>
      <c r="XAX175" s="195"/>
      <c r="XAY175" s="195"/>
      <c r="XAZ175" s="195"/>
      <c r="XBA175" s="195"/>
      <c r="XBB175" s="195"/>
      <c r="XBC175" s="195"/>
      <c r="XBD175" s="195"/>
      <c r="XBE175" s="195"/>
      <c r="XBF175" s="195"/>
      <c r="XBG175" s="195"/>
      <c r="XBH175" s="195"/>
      <c r="XBI175" s="195"/>
      <c r="XBJ175" s="195"/>
      <c r="XBK175" s="195"/>
      <c r="XBL175" s="195"/>
      <c r="XBM175" s="195"/>
      <c r="XBN175" s="195"/>
      <c r="XBO175" s="195"/>
      <c r="XBP175" s="195"/>
      <c r="XBQ175" s="195"/>
      <c r="XBR175" s="195"/>
      <c r="XBS175" s="195"/>
      <c r="XBT175" s="195"/>
      <c r="XBU175" s="195"/>
      <c r="XBV175" s="195"/>
      <c r="XBW175" s="195"/>
      <c r="XBX175" s="195"/>
      <c r="XBY175" s="195"/>
      <c r="XBZ175" s="195"/>
      <c r="XCA175" s="195"/>
      <c r="XCB175" s="195"/>
      <c r="XCC175" s="195"/>
      <c r="XCD175" s="195"/>
      <c r="XCE175" s="195"/>
      <c r="XCF175" s="195"/>
      <c r="XCG175" s="195"/>
      <c r="XCH175" s="195"/>
      <c r="XCI175" s="195"/>
      <c r="XCJ175" s="195"/>
      <c r="XCK175" s="195"/>
      <c r="XCL175" s="195"/>
      <c r="XCM175" s="195"/>
      <c r="XCN175" s="195"/>
      <c r="XCO175" s="195"/>
      <c r="XCP175" s="195"/>
      <c r="XCQ175" s="195"/>
      <c r="XCR175" s="195"/>
      <c r="XCS175" s="195"/>
      <c r="XCT175" s="195"/>
      <c r="XCU175" s="195"/>
      <c r="XCV175" s="195"/>
      <c r="XCW175" s="195"/>
      <c r="XCX175" s="195"/>
      <c r="XCY175" s="195"/>
      <c r="XCZ175" s="195"/>
      <c r="XDA175" s="195"/>
      <c r="XDB175" s="195"/>
      <c r="XDC175" s="195"/>
      <c r="XDD175" s="195"/>
      <c r="XDE175" s="195"/>
      <c r="XDF175" s="195"/>
      <c r="XDG175" s="195"/>
      <c r="XDH175" s="195"/>
      <c r="XDI175" s="195"/>
      <c r="XDJ175" s="195"/>
      <c r="XDK175" s="195"/>
      <c r="XDL175" s="195"/>
      <c r="XDM175" s="195"/>
      <c r="XDN175" s="195"/>
      <c r="XDO175" s="195"/>
      <c r="XDP175" s="195"/>
      <c r="XDQ175" s="195"/>
      <c r="XDR175" s="195"/>
      <c r="XDS175" s="195"/>
      <c r="XDT175" s="195"/>
      <c r="XDU175" s="195"/>
      <c r="XDV175" s="195"/>
      <c r="XDW175" s="195"/>
      <c r="XDX175" s="195"/>
      <c r="XDY175" s="191"/>
      <c r="XDZ175" s="32"/>
      <c r="XEA175" s="192"/>
      <c r="XEB175" s="193"/>
      <c r="XEC175" s="194"/>
      <c r="XED175" s="655"/>
      <c r="XEE175" s="656"/>
      <c r="XEF175" s="657"/>
      <c r="XEG175" s="41"/>
      <c r="XEH175" s="42"/>
      <c r="XEI175" s="43"/>
      <c r="XEJ175" s="195"/>
      <c r="XEK175" s="195"/>
      <c r="XEL175" s="195"/>
      <c r="XEM175" s="195"/>
      <c r="XEN175" s="195"/>
      <c r="XEO175" s="195"/>
      <c r="XEP175" s="32"/>
      <c r="XEQ175" s="195"/>
    </row>
    <row r="176" spans="1:16371" ht="13" hidden="1" x14ac:dyDescent="0.3">
      <c r="B176" s="15"/>
      <c r="C176" s="40" t="s">
        <v>22</v>
      </c>
      <c r="D176" s="34" t="s">
        <v>284</v>
      </c>
      <c r="E176" s="35" t="s">
        <v>900</v>
      </c>
      <c r="F176" s="34"/>
      <c r="G176" s="182">
        <v>0</v>
      </c>
      <c r="H176" s="41">
        <v>0</v>
      </c>
      <c r="I176" s="42">
        <v>0</v>
      </c>
      <c r="J176" s="43">
        <v>0</v>
      </c>
      <c r="K176" s="41"/>
      <c r="L176" s="42"/>
      <c r="M176" s="43"/>
      <c r="N176" s="41"/>
      <c r="O176" s="42"/>
      <c r="P176" s="43"/>
      <c r="Q176" s="41"/>
      <c r="R176" s="42"/>
      <c r="S176" s="43"/>
      <c r="T176" s="41"/>
      <c r="U176" s="42"/>
      <c r="V176" s="43"/>
      <c r="W176" s="41"/>
      <c r="X176" s="42"/>
      <c r="Y176" s="43"/>
      <c r="Z176" s="41"/>
      <c r="AA176" s="42"/>
      <c r="AB176" s="43"/>
      <c r="AC176" s="41"/>
      <c r="AD176" s="42"/>
      <c r="AE176" s="43"/>
      <c r="AF176" s="41"/>
      <c r="AG176" s="42"/>
      <c r="AH176" s="43"/>
      <c r="AJ176" s="41">
        <f t="shared" si="40"/>
        <v>0</v>
      </c>
      <c r="AK176" s="42">
        <f t="shared" si="40"/>
        <v>0</v>
      </c>
      <c r="AL176" s="43">
        <f t="shared" si="40"/>
        <v>0</v>
      </c>
      <c r="AS176" s="32">
        <f t="shared" si="36"/>
        <v>0</v>
      </c>
      <c r="AU176" s="23">
        <v>2</v>
      </c>
      <c r="AV176" s="23">
        <v>4</v>
      </c>
      <c r="AW176" s="23">
        <f t="shared" si="41"/>
        <v>4</v>
      </c>
    </row>
    <row r="177" spans="2:49" ht="13" x14ac:dyDescent="0.3">
      <c r="B177" s="15"/>
      <c r="C177" s="40" t="s">
        <v>22</v>
      </c>
      <c r="D177" s="34" t="s">
        <v>693</v>
      </c>
      <c r="E177" s="35" t="s">
        <v>901</v>
      </c>
      <c r="F177" s="181"/>
      <c r="G177" s="67" t="s">
        <v>120</v>
      </c>
      <c r="H177" s="41">
        <v>10000</v>
      </c>
      <c r="I177" s="42">
        <v>0</v>
      </c>
      <c r="J177" s="43">
        <v>0</v>
      </c>
      <c r="K177" s="41"/>
      <c r="L177" s="42"/>
      <c r="M177" s="43"/>
      <c r="N177" s="41"/>
      <c r="O177" s="42"/>
      <c r="P177" s="43"/>
      <c r="Q177" s="41"/>
      <c r="R177" s="42"/>
      <c r="S177" s="43"/>
      <c r="T177" s="41"/>
      <c r="U177" s="42"/>
      <c r="V177" s="43"/>
      <c r="W177" s="41"/>
      <c r="X177" s="42"/>
      <c r="Y177" s="43"/>
      <c r="Z177" s="41"/>
      <c r="AA177" s="42"/>
      <c r="AB177" s="43"/>
      <c r="AC177" s="41"/>
      <c r="AD177" s="42"/>
      <c r="AE177" s="43"/>
      <c r="AF177" s="41"/>
      <c r="AG177" s="42"/>
      <c r="AH177" s="43"/>
      <c r="AJ177" s="41">
        <f t="shared" si="40"/>
        <v>10000</v>
      </c>
      <c r="AK177" s="42">
        <f t="shared" si="40"/>
        <v>0</v>
      </c>
      <c r="AL177" s="43">
        <f t="shared" si="40"/>
        <v>0</v>
      </c>
      <c r="AS177" s="32">
        <f t="shared" si="36"/>
        <v>1</v>
      </c>
      <c r="AU177" s="23">
        <v>2</v>
      </c>
      <c r="AV177" s="23">
        <v>4</v>
      </c>
      <c r="AW177" s="23">
        <f t="shared" si="41"/>
        <v>5</v>
      </c>
    </row>
    <row r="178" spans="2:49" ht="13" hidden="1" x14ac:dyDescent="0.3">
      <c r="B178" s="15"/>
      <c r="C178" s="40" t="s">
        <v>22</v>
      </c>
      <c r="D178" s="34" t="s">
        <v>2</v>
      </c>
      <c r="E178" s="35" t="s">
        <v>2</v>
      </c>
      <c r="F178" s="181"/>
      <c r="G178" s="182">
        <v>0</v>
      </c>
      <c r="H178" s="41">
        <v>0</v>
      </c>
      <c r="I178" s="42">
        <v>0</v>
      </c>
      <c r="J178" s="43">
        <v>0</v>
      </c>
      <c r="K178" s="41"/>
      <c r="L178" s="42"/>
      <c r="M178" s="43"/>
      <c r="N178" s="41"/>
      <c r="O178" s="42"/>
      <c r="P178" s="43"/>
      <c r="Q178" s="41"/>
      <c r="R178" s="42"/>
      <c r="S178" s="43"/>
      <c r="T178" s="41"/>
      <c r="U178" s="42"/>
      <c r="V178" s="43"/>
      <c r="W178" s="41"/>
      <c r="X178" s="42"/>
      <c r="Y178" s="43"/>
      <c r="Z178" s="41"/>
      <c r="AA178" s="42"/>
      <c r="AB178" s="43"/>
      <c r="AC178" s="41"/>
      <c r="AD178" s="42"/>
      <c r="AE178" s="43"/>
      <c r="AF178" s="41"/>
      <c r="AG178" s="42"/>
      <c r="AH178" s="43"/>
      <c r="AJ178" s="41">
        <f t="shared" si="40"/>
        <v>0</v>
      </c>
      <c r="AK178" s="42">
        <f t="shared" si="40"/>
        <v>0</v>
      </c>
      <c r="AL178" s="43">
        <f t="shared" si="40"/>
        <v>0</v>
      </c>
      <c r="AS178" s="32">
        <f t="shared" si="36"/>
        <v>0</v>
      </c>
      <c r="AU178" s="23">
        <v>2</v>
      </c>
      <c r="AV178" s="23">
        <v>4</v>
      </c>
      <c r="AW178" s="23">
        <f t="shared" si="41"/>
        <v>6</v>
      </c>
    </row>
    <row r="179" spans="2:49" ht="13" hidden="1" x14ac:dyDescent="0.3">
      <c r="B179" s="15"/>
      <c r="C179" s="40" t="s">
        <v>22</v>
      </c>
      <c r="D179" s="34" t="s">
        <v>2</v>
      </c>
      <c r="E179" s="35" t="s">
        <v>2</v>
      </c>
      <c r="F179" s="181"/>
      <c r="G179" s="182">
        <v>0</v>
      </c>
      <c r="H179" s="41">
        <v>0</v>
      </c>
      <c r="I179" s="42">
        <v>0</v>
      </c>
      <c r="J179" s="43">
        <v>0</v>
      </c>
      <c r="K179" s="41"/>
      <c r="L179" s="42"/>
      <c r="M179" s="43"/>
      <c r="N179" s="41"/>
      <c r="O179" s="42"/>
      <c r="P179" s="43"/>
      <c r="Q179" s="41"/>
      <c r="R179" s="42"/>
      <c r="S179" s="43"/>
      <c r="T179" s="41"/>
      <c r="U179" s="42"/>
      <c r="V179" s="43"/>
      <c r="W179" s="41"/>
      <c r="X179" s="42"/>
      <c r="Y179" s="43"/>
      <c r="Z179" s="41"/>
      <c r="AA179" s="42"/>
      <c r="AB179" s="43"/>
      <c r="AC179" s="41"/>
      <c r="AD179" s="42"/>
      <c r="AE179" s="43"/>
      <c r="AF179" s="41"/>
      <c r="AG179" s="42"/>
      <c r="AH179" s="43"/>
      <c r="AJ179" s="41">
        <f t="shared" si="40"/>
        <v>0</v>
      </c>
      <c r="AK179" s="42">
        <f t="shared" si="40"/>
        <v>0</v>
      </c>
      <c r="AL179" s="43">
        <f t="shared" si="40"/>
        <v>0</v>
      </c>
      <c r="AS179" s="32">
        <f t="shared" si="36"/>
        <v>0</v>
      </c>
      <c r="AU179" s="23">
        <v>2</v>
      </c>
      <c r="AV179" s="23">
        <v>4</v>
      </c>
      <c r="AW179" s="23">
        <f t="shared" si="41"/>
        <v>7</v>
      </c>
    </row>
    <row r="180" spans="2:49" ht="13" hidden="1" x14ac:dyDescent="0.3">
      <c r="B180" s="15"/>
      <c r="C180" s="40" t="s">
        <v>22</v>
      </c>
      <c r="D180" s="34" t="s">
        <v>2</v>
      </c>
      <c r="E180" s="35" t="s">
        <v>2</v>
      </c>
      <c r="F180" s="181"/>
      <c r="G180" s="182">
        <v>0</v>
      </c>
      <c r="H180" s="41">
        <v>0</v>
      </c>
      <c r="I180" s="42">
        <v>0</v>
      </c>
      <c r="J180" s="43">
        <v>0</v>
      </c>
      <c r="K180" s="41"/>
      <c r="L180" s="42"/>
      <c r="M180" s="43"/>
      <c r="N180" s="41"/>
      <c r="O180" s="42"/>
      <c r="P180" s="43"/>
      <c r="Q180" s="41"/>
      <c r="R180" s="42"/>
      <c r="S180" s="43"/>
      <c r="T180" s="41"/>
      <c r="U180" s="42"/>
      <c r="V180" s="43"/>
      <c r="W180" s="41"/>
      <c r="X180" s="42"/>
      <c r="Y180" s="43"/>
      <c r="Z180" s="41"/>
      <c r="AA180" s="42"/>
      <c r="AB180" s="43"/>
      <c r="AC180" s="41"/>
      <c r="AD180" s="42"/>
      <c r="AE180" s="43"/>
      <c r="AF180" s="41"/>
      <c r="AG180" s="42"/>
      <c r="AH180" s="43"/>
      <c r="AJ180" s="41">
        <f t="shared" si="40"/>
        <v>0</v>
      </c>
      <c r="AK180" s="42">
        <f t="shared" si="40"/>
        <v>0</v>
      </c>
      <c r="AL180" s="43">
        <f t="shared" si="40"/>
        <v>0</v>
      </c>
      <c r="AS180" s="32">
        <f t="shared" si="36"/>
        <v>0</v>
      </c>
      <c r="AU180" s="23">
        <v>2</v>
      </c>
      <c r="AV180" s="23">
        <v>4</v>
      </c>
      <c r="AW180" s="23">
        <f t="shared" si="41"/>
        <v>8</v>
      </c>
    </row>
    <row r="181" spans="2:49" ht="13" hidden="1" x14ac:dyDescent="0.3">
      <c r="B181" s="15"/>
      <c r="C181" s="40" t="s">
        <v>22</v>
      </c>
      <c r="D181" s="34" t="s">
        <v>2</v>
      </c>
      <c r="E181" s="35" t="s">
        <v>2</v>
      </c>
      <c r="F181" s="181"/>
      <c r="G181" s="182">
        <v>0</v>
      </c>
      <c r="H181" s="41">
        <v>0</v>
      </c>
      <c r="I181" s="42">
        <v>0</v>
      </c>
      <c r="J181" s="43">
        <v>0</v>
      </c>
      <c r="K181" s="41"/>
      <c r="L181" s="42"/>
      <c r="M181" s="43"/>
      <c r="N181" s="41"/>
      <c r="O181" s="42"/>
      <c r="P181" s="43"/>
      <c r="Q181" s="41"/>
      <c r="R181" s="42"/>
      <c r="S181" s="43"/>
      <c r="T181" s="41"/>
      <c r="U181" s="42"/>
      <c r="V181" s="43"/>
      <c r="W181" s="41"/>
      <c r="X181" s="42"/>
      <c r="Y181" s="43"/>
      <c r="Z181" s="41"/>
      <c r="AA181" s="42"/>
      <c r="AB181" s="43"/>
      <c r="AC181" s="41"/>
      <c r="AD181" s="42"/>
      <c r="AE181" s="43"/>
      <c r="AF181" s="41"/>
      <c r="AG181" s="42"/>
      <c r="AH181" s="43"/>
      <c r="AJ181" s="41">
        <f t="shared" si="40"/>
        <v>0</v>
      </c>
      <c r="AK181" s="42">
        <f t="shared" si="40"/>
        <v>0</v>
      </c>
      <c r="AL181" s="43">
        <f t="shared" si="40"/>
        <v>0</v>
      </c>
      <c r="AS181" s="32">
        <f t="shared" si="36"/>
        <v>0</v>
      </c>
      <c r="AU181" s="23">
        <v>2</v>
      </c>
      <c r="AV181" s="23">
        <v>4</v>
      </c>
      <c r="AW181" s="23">
        <f t="shared" si="41"/>
        <v>9</v>
      </c>
    </row>
    <row r="182" spans="2:49" ht="13" hidden="1" x14ac:dyDescent="0.3">
      <c r="B182" s="15"/>
      <c r="C182" s="40" t="s">
        <v>22</v>
      </c>
      <c r="D182" s="34" t="s">
        <v>2</v>
      </c>
      <c r="E182" s="35" t="s">
        <v>2</v>
      </c>
      <c r="F182" s="181"/>
      <c r="G182" s="182">
        <v>0</v>
      </c>
      <c r="H182" s="41">
        <v>0</v>
      </c>
      <c r="I182" s="42">
        <v>0</v>
      </c>
      <c r="J182" s="43">
        <v>0</v>
      </c>
      <c r="K182" s="41"/>
      <c r="L182" s="42"/>
      <c r="M182" s="43"/>
      <c r="N182" s="41"/>
      <c r="O182" s="42"/>
      <c r="P182" s="43"/>
      <c r="Q182" s="41"/>
      <c r="R182" s="42"/>
      <c r="S182" s="43"/>
      <c r="T182" s="41"/>
      <c r="U182" s="42"/>
      <c r="V182" s="43"/>
      <c r="W182" s="41"/>
      <c r="X182" s="42"/>
      <c r="Y182" s="43"/>
      <c r="Z182" s="41"/>
      <c r="AA182" s="42"/>
      <c r="AB182" s="43"/>
      <c r="AC182" s="41"/>
      <c r="AD182" s="42"/>
      <c r="AE182" s="43"/>
      <c r="AF182" s="41"/>
      <c r="AG182" s="42"/>
      <c r="AH182" s="43"/>
      <c r="AJ182" s="41">
        <f t="shared" si="40"/>
        <v>0</v>
      </c>
      <c r="AK182" s="42">
        <f t="shared" si="40"/>
        <v>0</v>
      </c>
      <c r="AL182" s="43">
        <f t="shared" si="40"/>
        <v>0</v>
      </c>
      <c r="AS182" s="32">
        <f t="shared" si="36"/>
        <v>0</v>
      </c>
      <c r="AU182" s="23">
        <v>2</v>
      </c>
      <c r="AV182" s="23">
        <v>4</v>
      </c>
      <c r="AW182" s="23">
        <f t="shared" si="41"/>
        <v>10</v>
      </c>
    </row>
    <row r="183" spans="2:49" ht="13" hidden="1" x14ac:dyDescent="0.3">
      <c r="B183" s="15"/>
      <c r="C183" s="40" t="s">
        <v>23</v>
      </c>
      <c r="D183" s="34" t="s">
        <v>694</v>
      </c>
      <c r="E183" s="35" t="s">
        <v>915</v>
      </c>
      <c r="F183" s="181"/>
      <c r="G183" s="182">
        <v>0</v>
      </c>
      <c r="H183" s="41">
        <v>0</v>
      </c>
      <c r="I183" s="42">
        <v>0</v>
      </c>
      <c r="J183" s="43">
        <v>0</v>
      </c>
      <c r="K183" s="41"/>
      <c r="L183" s="42"/>
      <c r="M183" s="43"/>
      <c r="N183" s="41"/>
      <c r="O183" s="42"/>
      <c r="P183" s="43"/>
      <c r="Q183" s="41"/>
      <c r="R183" s="42"/>
      <c r="S183" s="43"/>
      <c r="T183" s="41"/>
      <c r="U183" s="42"/>
      <c r="V183" s="43"/>
      <c r="W183" s="41"/>
      <c r="X183" s="42"/>
      <c r="Y183" s="43"/>
      <c r="Z183" s="41"/>
      <c r="AA183" s="42"/>
      <c r="AB183" s="43"/>
      <c r="AC183" s="41"/>
      <c r="AD183" s="42"/>
      <c r="AE183" s="43"/>
      <c r="AF183" s="41"/>
      <c r="AG183" s="42"/>
      <c r="AH183" s="43"/>
      <c r="AJ183" s="41">
        <f t="shared" si="40"/>
        <v>0</v>
      </c>
      <c r="AK183" s="42">
        <f t="shared" si="40"/>
        <v>0</v>
      </c>
      <c r="AL183" s="43">
        <f t="shared" si="40"/>
        <v>0</v>
      </c>
      <c r="AS183" s="32">
        <f t="shared" si="36"/>
        <v>0</v>
      </c>
      <c r="AU183" s="23">
        <v>2</v>
      </c>
      <c r="AV183" s="23">
        <v>5</v>
      </c>
      <c r="AW183" s="23">
        <f t="shared" si="41"/>
        <v>1</v>
      </c>
    </row>
    <row r="184" spans="2:49" ht="13" x14ac:dyDescent="0.3">
      <c r="B184" s="15"/>
      <c r="C184" s="50" t="str">
        <f>IF(LEN(E183)&lt;1,"","Total: " &amp; LEFT(E183,LEN(E183)-21) &amp; "Municipalities")</f>
        <v>Total: Lejweleputswa Municipalities</v>
      </c>
      <c r="D184" s="51"/>
      <c r="E184" s="52"/>
      <c r="F184" s="187"/>
      <c r="G184" s="53"/>
      <c r="H184" s="188">
        <f>SUM(H173:H183)</f>
        <v>20000</v>
      </c>
      <c r="I184" s="189">
        <f>SUM(I173:I183)</f>
        <v>0</v>
      </c>
      <c r="J184" s="190">
        <f>SUM(J173:J183)</f>
        <v>0</v>
      </c>
      <c r="K184" s="53">
        <f t="shared" ref="K184:AH184" si="42">SUM(K173:K183)</f>
        <v>0</v>
      </c>
      <c r="L184" s="54">
        <f t="shared" si="42"/>
        <v>0</v>
      </c>
      <c r="M184" s="55">
        <f t="shared" si="42"/>
        <v>0</v>
      </c>
      <c r="N184" s="53">
        <f t="shared" si="42"/>
        <v>0</v>
      </c>
      <c r="O184" s="54">
        <f t="shared" si="42"/>
        <v>0</v>
      </c>
      <c r="P184" s="55">
        <f t="shared" si="42"/>
        <v>0</v>
      </c>
      <c r="Q184" s="53">
        <f t="shared" si="42"/>
        <v>0</v>
      </c>
      <c r="R184" s="54">
        <f t="shared" si="42"/>
        <v>0</v>
      </c>
      <c r="S184" s="55">
        <f t="shared" si="42"/>
        <v>0</v>
      </c>
      <c r="T184" s="53">
        <f t="shared" si="42"/>
        <v>0</v>
      </c>
      <c r="U184" s="54">
        <f t="shared" si="42"/>
        <v>0</v>
      </c>
      <c r="V184" s="55">
        <f t="shared" si="42"/>
        <v>0</v>
      </c>
      <c r="W184" s="53">
        <f t="shared" si="42"/>
        <v>0</v>
      </c>
      <c r="X184" s="54">
        <f t="shared" si="42"/>
        <v>0</v>
      </c>
      <c r="Y184" s="55">
        <f t="shared" si="42"/>
        <v>0</v>
      </c>
      <c r="Z184" s="53">
        <f t="shared" si="42"/>
        <v>0</v>
      </c>
      <c r="AA184" s="54">
        <f t="shared" si="42"/>
        <v>0</v>
      </c>
      <c r="AB184" s="55">
        <f t="shared" si="42"/>
        <v>0</v>
      </c>
      <c r="AC184" s="53">
        <f t="shared" si="42"/>
        <v>0</v>
      </c>
      <c r="AD184" s="54">
        <f t="shared" si="42"/>
        <v>0</v>
      </c>
      <c r="AE184" s="55">
        <f t="shared" si="42"/>
        <v>0</v>
      </c>
      <c r="AF184" s="53">
        <f t="shared" si="42"/>
        <v>0</v>
      </c>
      <c r="AG184" s="54">
        <f t="shared" si="42"/>
        <v>0</v>
      </c>
      <c r="AH184" s="55">
        <f t="shared" si="42"/>
        <v>0</v>
      </c>
      <c r="AJ184" s="53">
        <f>SUM(AJ173:AJ183)</f>
        <v>20000</v>
      </c>
      <c r="AK184" s="54">
        <f>SUM(AK173:AK183)</f>
        <v>0</v>
      </c>
      <c r="AL184" s="55">
        <f>SUM(AL173:AL183)</f>
        <v>0</v>
      </c>
      <c r="AS184" s="32">
        <f t="shared" si="36"/>
        <v>1</v>
      </c>
    </row>
    <row r="185" spans="2:49" ht="13" hidden="1" x14ac:dyDescent="0.3">
      <c r="B185" s="15"/>
      <c r="C185" s="40"/>
      <c r="D185" s="34"/>
      <c r="E185" s="35"/>
      <c r="F185" s="181"/>
      <c r="G185" s="41"/>
      <c r="H185" s="41"/>
      <c r="I185" s="42"/>
      <c r="J185" s="43"/>
      <c r="K185" s="41"/>
      <c r="L185" s="42"/>
      <c r="M185" s="43"/>
      <c r="N185" s="41"/>
      <c r="O185" s="42"/>
      <c r="P185" s="43"/>
      <c r="Q185" s="41"/>
      <c r="R185" s="42"/>
      <c r="S185" s="43"/>
      <c r="T185" s="41"/>
      <c r="U185" s="42"/>
      <c r="V185" s="43"/>
      <c r="W185" s="41"/>
      <c r="X185" s="42"/>
      <c r="Y185" s="43"/>
      <c r="Z185" s="41"/>
      <c r="AA185" s="42"/>
      <c r="AB185" s="43"/>
      <c r="AC185" s="41"/>
      <c r="AD185" s="42"/>
      <c r="AE185" s="43"/>
      <c r="AF185" s="41"/>
      <c r="AG185" s="42"/>
      <c r="AH185" s="43"/>
      <c r="AJ185" s="41"/>
      <c r="AK185" s="42"/>
      <c r="AL185" s="43"/>
      <c r="AS185" s="32">
        <f t="shared" si="36"/>
        <v>0</v>
      </c>
    </row>
    <row r="186" spans="2:49" ht="13" hidden="1" x14ac:dyDescent="0.3">
      <c r="B186" s="15"/>
      <c r="C186" s="40" t="s">
        <v>22</v>
      </c>
      <c r="D186" s="34" t="s">
        <v>288</v>
      </c>
      <c r="E186" s="35" t="s">
        <v>916</v>
      </c>
      <c r="F186" s="181"/>
      <c r="G186" s="182">
        <v>0</v>
      </c>
      <c r="H186" s="41">
        <v>0</v>
      </c>
      <c r="I186" s="42">
        <v>0</v>
      </c>
      <c r="J186" s="43">
        <v>0</v>
      </c>
      <c r="K186" s="41"/>
      <c r="L186" s="42"/>
      <c r="M186" s="43"/>
      <c r="N186" s="41"/>
      <c r="O186" s="42"/>
      <c r="P186" s="43"/>
      <c r="Q186" s="41"/>
      <c r="R186" s="42"/>
      <c r="S186" s="43"/>
      <c r="T186" s="41"/>
      <c r="U186" s="42"/>
      <c r="V186" s="43"/>
      <c r="W186" s="41"/>
      <c r="X186" s="42"/>
      <c r="Y186" s="43"/>
      <c r="Z186" s="41"/>
      <c r="AA186" s="42"/>
      <c r="AB186" s="43"/>
      <c r="AC186" s="41"/>
      <c r="AD186" s="42"/>
      <c r="AE186" s="43"/>
      <c r="AF186" s="41"/>
      <c r="AG186" s="42"/>
      <c r="AH186" s="43"/>
      <c r="AJ186" s="41">
        <f t="shared" ref="AJ186:AL196" si="43">H186+K186+N186+Q186+T186+W186+Z186+AC186+AF186</f>
        <v>0</v>
      </c>
      <c r="AK186" s="42">
        <f t="shared" si="43"/>
        <v>0</v>
      </c>
      <c r="AL186" s="43">
        <f t="shared" si="43"/>
        <v>0</v>
      </c>
      <c r="AS186" s="32">
        <f t="shared" si="36"/>
        <v>0</v>
      </c>
      <c r="AU186" s="23">
        <v>2</v>
      </c>
      <c r="AV186" s="23">
        <v>6</v>
      </c>
      <c r="AW186" s="23">
        <v>1</v>
      </c>
    </row>
    <row r="187" spans="2:49" ht="13" hidden="1" x14ac:dyDescent="0.3">
      <c r="B187" s="15"/>
      <c r="C187" s="40" t="s">
        <v>22</v>
      </c>
      <c r="D187" s="34" t="s">
        <v>294</v>
      </c>
      <c r="E187" s="35" t="s">
        <v>912</v>
      </c>
      <c r="F187" s="181"/>
      <c r="G187" s="182">
        <v>0</v>
      </c>
      <c r="H187" s="41">
        <v>0</v>
      </c>
      <c r="I187" s="42">
        <v>0</v>
      </c>
      <c r="J187" s="43">
        <v>0</v>
      </c>
      <c r="K187" s="41"/>
      <c r="L187" s="42"/>
      <c r="M187" s="43"/>
      <c r="N187" s="41"/>
      <c r="O187" s="42"/>
      <c r="P187" s="43"/>
      <c r="Q187" s="41"/>
      <c r="R187" s="42"/>
      <c r="S187" s="43"/>
      <c r="T187" s="41"/>
      <c r="U187" s="42"/>
      <c r="V187" s="43"/>
      <c r="W187" s="41"/>
      <c r="X187" s="42"/>
      <c r="Y187" s="43"/>
      <c r="Z187" s="41"/>
      <c r="AA187" s="42"/>
      <c r="AB187" s="43"/>
      <c r="AC187" s="41"/>
      <c r="AD187" s="42"/>
      <c r="AE187" s="43"/>
      <c r="AF187" s="41"/>
      <c r="AG187" s="42"/>
      <c r="AH187" s="43"/>
      <c r="AJ187" s="41">
        <f t="shared" si="43"/>
        <v>0</v>
      </c>
      <c r="AK187" s="42">
        <f t="shared" si="43"/>
        <v>0</v>
      </c>
      <c r="AL187" s="43">
        <f t="shared" si="43"/>
        <v>0</v>
      </c>
      <c r="AS187" s="32">
        <f t="shared" si="36"/>
        <v>0</v>
      </c>
      <c r="AU187" s="23">
        <v>2</v>
      </c>
      <c r="AV187" s="23">
        <v>6</v>
      </c>
      <c r="AW187" s="23">
        <f>IF(AV187=AV186,AW186+1,1)</f>
        <v>2</v>
      </c>
    </row>
    <row r="188" spans="2:49" ht="13" hidden="1" x14ac:dyDescent="0.3">
      <c r="B188" s="15"/>
      <c r="C188" s="40" t="s">
        <v>22</v>
      </c>
      <c r="D188" s="34" t="s">
        <v>300</v>
      </c>
      <c r="E188" s="35" t="s">
        <v>908</v>
      </c>
      <c r="F188" s="181"/>
      <c r="G188" s="182">
        <v>0</v>
      </c>
      <c r="H188" s="184">
        <v>0</v>
      </c>
      <c r="I188" s="185">
        <v>0</v>
      </c>
      <c r="J188" s="186">
        <v>0</v>
      </c>
      <c r="K188" s="41"/>
      <c r="L188" s="42"/>
      <c r="M188" s="43"/>
      <c r="N188" s="41"/>
      <c r="O188" s="42"/>
      <c r="P188" s="43"/>
      <c r="Q188" s="41"/>
      <c r="R188" s="42"/>
      <c r="S188" s="43"/>
      <c r="T188" s="41"/>
      <c r="U188" s="42"/>
      <c r="V188" s="43"/>
      <c r="W188" s="41"/>
      <c r="X188" s="42"/>
      <c r="Y188" s="43"/>
      <c r="Z188" s="41"/>
      <c r="AA188" s="42"/>
      <c r="AB188" s="43"/>
      <c r="AC188" s="41"/>
      <c r="AD188" s="42"/>
      <c r="AE188" s="43"/>
      <c r="AF188" s="41"/>
      <c r="AG188" s="42"/>
      <c r="AH188" s="43"/>
      <c r="AJ188" s="41">
        <f t="shared" si="43"/>
        <v>0</v>
      </c>
      <c r="AK188" s="42">
        <f t="shared" si="43"/>
        <v>0</v>
      </c>
      <c r="AL188" s="43">
        <f t="shared" si="43"/>
        <v>0</v>
      </c>
      <c r="AS188" s="32">
        <f t="shared" si="36"/>
        <v>0</v>
      </c>
      <c r="AU188" s="23">
        <v>2</v>
      </c>
      <c r="AV188" s="23">
        <v>6</v>
      </c>
      <c r="AW188" s="23">
        <f t="shared" ref="AW188:AW196" si="44">IF(AV188=AV187,AW187+1,1)</f>
        <v>3</v>
      </c>
    </row>
    <row r="189" spans="2:49" ht="13" x14ac:dyDescent="0.3">
      <c r="B189" s="15"/>
      <c r="C189" s="40" t="s">
        <v>22</v>
      </c>
      <c r="D189" s="34" t="s">
        <v>308</v>
      </c>
      <c r="E189" s="35" t="s">
        <v>910</v>
      </c>
      <c r="F189" s="34"/>
      <c r="G189" s="67" t="s">
        <v>121</v>
      </c>
      <c r="H189" s="41">
        <v>8000</v>
      </c>
      <c r="I189" s="42">
        <v>0</v>
      </c>
      <c r="J189" s="43">
        <v>0</v>
      </c>
      <c r="K189" s="41"/>
      <c r="L189" s="42"/>
      <c r="M189" s="43"/>
      <c r="N189" s="41"/>
      <c r="O189" s="42"/>
      <c r="P189" s="43"/>
      <c r="Q189" s="41"/>
      <c r="R189" s="42"/>
      <c r="S189" s="43"/>
      <c r="T189" s="41"/>
      <c r="U189" s="42"/>
      <c r="V189" s="43"/>
      <c r="W189" s="41"/>
      <c r="X189" s="42"/>
      <c r="Y189" s="43"/>
      <c r="Z189" s="41"/>
      <c r="AA189" s="42"/>
      <c r="AB189" s="43"/>
      <c r="AC189" s="41"/>
      <c r="AD189" s="42"/>
      <c r="AE189" s="43"/>
      <c r="AF189" s="41"/>
      <c r="AG189" s="42"/>
      <c r="AH189" s="43"/>
      <c r="AJ189" s="41">
        <f t="shared" si="43"/>
        <v>8000</v>
      </c>
      <c r="AK189" s="42">
        <f t="shared" si="43"/>
        <v>0</v>
      </c>
      <c r="AL189" s="43">
        <f t="shared" si="43"/>
        <v>0</v>
      </c>
      <c r="AS189" s="32">
        <f t="shared" si="36"/>
        <v>1</v>
      </c>
      <c r="AU189" s="23">
        <v>2</v>
      </c>
      <c r="AV189" s="23">
        <v>6</v>
      </c>
      <c r="AW189" s="23">
        <f t="shared" si="44"/>
        <v>4</v>
      </c>
    </row>
    <row r="190" spans="2:49" ht="13" hidden="1" x14ac:dyDescent="0.3">
      <c r="B190" s="15"/>
      <c r="C190" s="40" t="s">
        <v>22</v>
      </c>
      <c r="D190" s="34" t="s">
        <v>695</v>
      </c>
      <c r="E190" s="35" t="s">
        <v>913</v>
      </c>
      <c r="F190" s="181"/>
      <c r="G190" s="182">
        <v>0</v>
      </c>
      <c r="H190" s="41">
        <v>0</v>
      </c>
      <c r="I190" s="42">
        <v>0</v>
      </c>
      <c r="J190" s="43">
        <v>0</v>
      </c>
      <c r="K190" s="41"/>
      <c r="L190" s="42"/>
      <c r="M190" s="43"/>
      <c r="N190" s="41"/>
      <c r="O190" s="42"/>
      <c r="P190" s="43"/>
      <c r="Q190" s="41"/>
      <c r="R190" s="42"/>
      <c r="S190" s="43"/>
      <c r="T190" s="41"/>
      <c r="U190" s="42"/>
      <c r="V190" s="43"/>
      <c r="W190" s="41"/>
      <c r="X190" s="42"/>
      <c r="Y190" s="43"/>
      <c r="Z190" s="41"/>
      <c r="AA190" s="42"/>
      <c r="AB190" s="43"/>
      <c r="AC190" s="41"/>
      <c r="AD190" s="42"/>
      <c r="AE190" s="43"/>
      <c r="AF190" s="41"/>
      <c r="AG190" s="42"/>
      <c r="AH190" s="43"/>
      <c r="AJ190" s="41">
        <f t="shared" si="43"/>
        <v>0</v>
      </c>
      <c r="AK190" s="42">
        <f t="shared" si="43"/>
        <v>0</v>
      </c>
      <c r="AL190" s="43">
        <f t="shared" si="43"/>
        <v>0</v>
      </c>
      <c r="AS190" s="32">
        <f t="shared" si="36"/>
        <v>0</v>
      </c>
      <c r="AU190" s="23">
        <v>2</v>
      </c>
      <c r="AV190" s="23">
        <v>6</v>
      </c>
      <c r="AW190" s="23">
        <f t="shared" si="44"/>
        <v>5</v>
      </c>
    </row>
    <row r="191" spans="2:49" ht="13" hidden="1" x14ac:dyDescent="0.3">
      <c r="B191" s="15"/>
      <c r="C191" s="40" t="s">
        <v>22</v>
      </c>
      <c r="D191" s="34" t="s">
        <v>316</v>
      </c>
      <c r="E191" s="35" t="s">
        <v>911</v>
      </c>
      <c r="F191" s="181"/>
      <c r="G191" s="182">
        <v>0</v>
      </c>
      <c r="H191" s="41">
        <v>0</v>
      </c>
      <c r="I191" s="42">
        <v>0</v>
      </c>
      <c r="J191" s="43">
        <v>0</v>
      </c>
      <c r="K191" s="41"/>
      <c r="L191" s="42"/>
      <c r="M191" s="43"/>
      <c r="N191" s="41"/>
      <c r="O191" s="42"/>
      <c r="P191" s="43"/>
      <c r="Q191" s="41"/>
      <c r="R191" s="42"/>
      <c r="S191" s="43"/>
      <c r="T191" s="41"/>
      <c r="U191" s="42"/>
      <c r="V191" s="43"/>
      <c r="W191" s="41"/>
      <c r="X191" s="42"/>
      <c r="Y191" s="43"/>
      <c r="Z191" s="41"/>
      <c r="AA191" s="42"/>
      <c r="AB191" s="43"/>
      <c r="AC191" s="41"/>
      <c r="AD191" s="42"/>
      <c r="AE191" s="43"/>
      <c r="AF191" s="41"/>
      <c r="AG191" s="42"/>
      <c r="AH191" s="43"/>
      <c r="AJ191" s="41">
        <f t="shared" si="43"/>
        <v>0</v>
      </c>
      <c r="AK191" s="42">
        <f t="shared" si="43"/>
        <v>0</v>
      </c>
      <c r="AL191" s="43">
        <f t="shared" si="43"/>
        <v>0</v>
      </c>
      <c r="AS191" s="32">
        <f t="shared" si="36"/>
        <v>0</v>
      </c>
      <c r="AU191" s="23">
        <v>2</v>
      </c>
      <c r="AV191" s="23">
        <v>6</v>
      </c>
      <c r="AW191" s="23">
        <f t="shared" si="44"/>
        <v>6</v>
      </c>
    </row>
    <row r="192" spans="2:49" ht="13" hidden="1" x14ac:dyDescent="0.3">
      <c r="B192" s="15"/>
      <c r="C192" s="40" t="s">
        <v>22</v>
      </c>
      <c r="D192" s="34" t="s">
        <v>2</v>
      </c>
      <c r="E192" s="35" t="s">
        <v>2</v>
      </c>
      <c r="F192" s="181"/>
      <c r="G192" s="182">
        <v>0</v>
      </c>
      <c r="H192" s="41">
        <v>0</v>
      </c>
      <c r="I192" s="42">
        <v>0</v>
      </c>
      <c r="J192" s="43">
        <v>0</v>
      </c>
      <c r="K192" s="41"/>
      <c r="L192" s="42"/>
      <c r="M192" s="43"/>
      <c r="N192" s="41"/>
      <c r="O192" s="42"/>
      <c r="P192" s="43"/>
      <c r="Q192" s="41"/>
      <c r="R192" s="42"/>
      <c r="S192" s="43"/>
      <c r="T192" s="41"/>
      <c r="U192" s="42"/>
      <c r="V192" s="43"/>
      <c r="W192" s="41"/>
      <c r="X192" s="42"/>
      <c r="Y192" s="43"/>
      <c r="Z192" s="41"/>
      <c r="AA192" s="42"/>
      <c r="AB192" s="43"/>
      <c r="AC192" s="41"/>
      <c r="AD192" s="42"/>
      <c r="AE192" s="43"/>
      <c r="AF192" s="41"/>
      <c r="AG192" s="42"/>
      <c r="AH192" s="43"/>
      <c r="AJ192" s="41">
        <f t="shared" si="43"/>
        <v>0</v>
      </c>
      <c r="AK192" s="42">
        <f t="shared" si="43"/>
        <v>0</v>
      </c>
      <c r="AL192" s="43">
        <f t="shared" si="43"/>
        <v>0</v>
      </c>
      <c r="AS192" s="32">
        <f t="shared" si="36"/>
        <v>0</v>
      </c>
      <c r="AU192" s="23">
        <v>2</v>
      </c>
      <c r="AV192" s="23">
        <v>6</v>
      </c>
      <c r="AW192" s="23">
        <f t="shared" si="44"/>
        <v>7</v>
      </c>
    </row>
    <row r="193" spans="2:49" ht="13" hidden="1" x14ac:dyDescent="0.3">
      <c r="B193" s="15"/>
      <c r="C193" s="40" t="s">
        <v>22</v>
      </c>
      <c r="D193" s="34" t="s">
        <v>2</v>
      </c>
      <c r="E193" s="35" t="s">
        <v>2</v>
      </c>
      <c r="F193" s="181"/>
      <c r="G193" s="182">
        <v>0</v>
      </c>
      <c r="H193" s="41">
        <v>0</v>
      </c>
      <c r="I193" s="42">
        <v>0</v>
      </c>
      <c r="J193" s="43">
        <v>0</v>
      </c>
      <c r="K193" s="41"/>
      <c r="L193" s="42"/>
      <c r="M193" s="43"/>
      <c r="N193" s="41"/>
      <c r="O193" s="42"/>
      <c r="P193" s="43"/>
      <c r="Q193" s="41"/>
      <c r="R193" s="42"/>
      <c r="S193" s="43"/>
      <c r="T193" s="41"/>
      <c r="U193" s="42"/>
      <c r="V193" s="43"/>
      <c r="W193" s="41"/>
      <c r="X193" s="42"/>
      <c r="Y193" s="43"/>
      <c r="Z193" s="41"/>
      <c r="AA193" s="42"/>
      <c r="AB193" s="43"/>
      <c r="AC193" s="41"/>
      <c r="AD193" s="42"/>
      <c r="AE193" s="43"/>
      <c r="AF193" s="41"/>
      <c r="AG193" s="42"/>
      <c r="AH193" s="43"/>
      <c r="AJ193" s="41">
        <f t="shared" si="43"/>
        <v>0</v>
      </c>
      <c r="AK193" s="42">
        <f t="shared" si="43"/>
        <v>0</v>
      </c>
      <c r="AL193" s="43">
        <f t="shared" si="43"/>
        <v>0</v>
      </c>
      <c r="AS193" s="32">
        <f t="shared" si="36"/>
        <v>0</v>
      </c>
      <c r="AU193" s="23">
        <v>2</v>
      </c>
      <c r="AV193" s="23">
        <v>6</v>
      </c>
      <c r="AW193" s="23">
        <f t="shared" si="44"/>
        <v>8</v>
      </c>
    </row>
    <row r="194" spans="2:49" ht="13" hidden="1" x14ac:dyDescent="0.3">
      <c r="B194" s="15"/>
      <c r="C194" s="40" t="s">
        <v>22</v>
      </c>
      <c r="D194" s="34" t="s">
        <v>2</v>
      </c>
      <c r="E194" s="35" t="s">
        <v>2</v>
      </c>
      <c r="F194" s="181"/>
      <c r="G194" s="182">
        <v>0</v>
      </c>
      <c r="H194" s="41">
        <v>0</v>
      </c>
      <c r="I194" s="42">
        <v>0</v>
      </c>
      <c r="J194" s="43">
        <v>0</v>
      </c>
      <c r="K194" s="41"/>
      <c r="L194" s="42"/>
      <c r="M194" s="43"/>
      <c r="N194" s="41"/>
      <c r="O194" s="42"/>
      <c r="P194" s="43"/>
      <c r="Q194" s="41"/>
      <c r="R194" s="42"/>
      <c r="S194" s="43"/>
      <c r="T194" s="41"/>
      <c r="U194" s="42"/>
      <c r="V194" s="43"/>
      <c r="W194" s="41"/>
      <c r="X194" s="42"/>
      <c r="Y194" s="43"/>
      <c r="Z194" s="41"/>
      <c r="AA194" s="42"/>
      <c r="AB194" s="43"/>
      <c r="AC194" s="41"/>
      <c r="AD194" s="42"/>
      <c r="AE194" s="43"/>
      <c r="AF194" s="41"/>
      <c r="AG194" s="42"/>
      <c r="AH194" s="43"/>
      <c r="AJ194" s="41">
        <f t="shared" si="43"/>
        <v>0</v>
      </c>
      <c r="AK194" s="42">
        <f t="shared" si="43"/>
        <v>0</v>
      </c>
      <c r="AL194" s="43">
        <f t="shared" si="43"/>
        <v>0</v>
      </c>
      <c r="AS194" s="32">
        <f t="shared" si="36"/>
        <v>0</v>
      </c>
      <c r="AU194" s="23">
        <v>2</v>
      </c>
      <c r="AV194" s="23">
        <v>6</v>
      </c>
      <c r="AW194" s="23">
        <f t="shared" si="44"/>
        <v>9</v>
      </c>
    </row>
    <row r="195" spans="2:49" ht="13" hidden="1" x14ac:dyDescent="0.3">
      <c r="B195" s="15"/>
      <c r="C195" s="40" t="s">
        <v>22</v>
      </c>
      <c r="D195" s="34" t="s">
        <v>2</v>
      </c>
      <c r="E195" s="35" t="s">
        <v>2</v>
      </c>
      <c r="F195" s="181"/>
      <c r="G195" s="182">
        <v>0</v>
      </c>
      <c r="H195" s="41">
        <v>0</v>
      </c>
      <c r="I195" s="42">
        <v>0</v>
      </c>
      <c r="J195" s="43">
        <v>0</v>
      </c>
      <c r="K195" s="41"/>
      <c r="L195" s="42"/>
      <c r="M195" s="43"/>
      <c r="N195" s="41"/>
      <c r="O195" s="42"/>
      <c r="P195" s="43"/>
      <c r="Q195" s="41"/>
      <c r="R195" s="42"/>
      <c r="S195" s="43"/>
      <c r="T195" s="41"/>
      <c r="U195" s="42"/>
      <c r="V195" s="43"/>
      <c r="W195" s="41"/>
      <c r="X195" s="42"/>
      <c r="Y195" s="43"/>
      <c r="Z195" s="41"/>
      <c r="AA195" s="42"/>
      <c r="AB195" s="43"/>
      <c r="AC195" s="41"/>
      <c r="AD195" s="42"/>
      <c r="AE195" s="43"/>
      <c r="AF195" s="41"/>
      <c r="AG195" s="42"/>
      <c r="AH195" s="43"/>
      <c r="AJ195" s="41">
        <f t="shared" si="43"/>
        <v>0</v>
      </c>
      <c r="AK195" s="42">
        <f t="shared" si="43"/>
        <v>0</v>
      </c>
      <c r="AL195" s="43">
        <f t="shared" si="43"/>
        <v>0</v>
      </c>
      <c r="AS195" s="32">
        <f t="shared" si="36"/>
        <v>0</v>
      </c>
      <c r="AU195" s="23">
        <v>2</v>
      </c>
      <c r="AV195" s="23">
        <v>6</v>
      </c>
      <c r="AW195" s="23">
        <f t="shared" si="44"/>
        <v>10</v>
      </c>
    </row>
    <row r="196" spans="2:49" ht="13" hidden="1" x14ac:dyDescent="0.3">
      <c r="B196" s="15"/>
      <c r="C196" s="40" t="s">
        <v>23</v>
      </c>
      <c r="D196" s="34" t="s">
        <v>696</v>
      </c>
      <c r="E196" s="35" t="s">
        <v>914</v>
      </c>
      <c r="F196" s="181"/>
      <c r="G196" s="182">
        <v>0</v>
      </c>
      <c r="H196" s="41">
        <v>0</v>
      </c>
      <c r="I196" s="42">
        <v>0</v>
      </c>
      <c r="J196" s="43">
        <v>0</v>
      </c>
      <c r="K196" s="41"/>
      <c r="L196" s="42"/>
      <c r="M196" s="43"/>
      <c r="N196" s="41"/>
      <c r="O196" s="42"/>
      <c r="P196" s="43"/>
      <c r="Q196" s="41"/>
      <c r="R196" s="42"/>
      <c r="S196" s="43"/>
      <c r="T196" s="41"/>
      <c r="U196" s="42"/>
      <c r="V196" s="43"/>
      <c r="W196" s="41"/>
      <c r="X196" s="42"/>
      <c r="Y196" s="43"/>
      <c r="Z196" s="41"/>
      <c r="AA196" s="42"/>
      <c r="AB196" s="43"/>
      <c r="AC196" s="41"/>
      <c r="AD196" s="42"/>
      <c r="AE196" s="43"/>
      <c r="AF196" s="41"/>
      <c r="AG196" s="42"/>
      <c r="AH196" s="43"/>
      <c r="AJ196" s="41">
        <f t="shared" si="43"/>
        <v>0</v>
      </c>
      <c r="AK196" s="42">
        <f t="shared" si="43"/>
        <v>0</v>
      </c>
      <c r="AL196" s="43">
        <f t="shared" si="43"/>
        <v>0</v>
      </c>
      <c r="AS196" s="32">
        <f t="shared" si="36"/>
        <v>0</v>
      </c>
      <c r="AU196" s="23">
        <v>2</v>
      </c>
      <c r="AV196" s="23">
        <v>7</v>
      </c>
      <c r="AW196" s="23">
        <f t="shared" si="44"/>
        <v>1</v>
      </c>
    </row>
    <row r="197" spans="2:49" ht="13" x14ac:dyDescent="0.3">
      <c r="B197" s="15"/>
      <c r="C197" s="50" t="str">
        <f>IF(LEN(E196)&lt;1,"","Total: " &amp; LEFT(E196,LEN(E196)-21) &amp; "Municipalities")</f>
        <v>Total: Thabo Mofutsanyana Municipalities</v>
      </c>
      <c r="D197" s="51"/>
      <c r="E197" s="52"/>
      <c r="F197" s="187"/>
      <c r="G197" s="53"/>
      <c r="H197" s="188">
        <f>SUM(H186:H196)</f>
        <v>8000</v>
      </c>
      <c r="I197" s="189">
        <f>SUM(I186:I196)</f>
        <v>0</v>
      </c>
      <c r="J197" s="190">
        <f>SUM(J186:J196)</f>
        <v>0</v>
      </c>
      <c r="K197" s="53">
        <f t="shared" ref="K197:AH197" si="45">SUM(K186:K196)</f>
        <v>0</v>
      </c>
      <c r="L197" s="54">
        <f t="shared" si="45"/>
        <v>0</v>
      </c>
      <c r="M197" s="55">
        <f t="shared" si="45"/>
        <v>0</v>
      </c>
      <c r="N197" s="53">
        <f t="shared" si="45"/>
        <v>0</v>
      </c>
      <c r="O197" s="54">
        <f t="shared" si="45"/>
        <v>0</v>
      </c>
      <c r="P197" s="55">
        <f t="shared" si="45"/>
        <v>0</v>
      </c>
      <c r="Q197" s="53">
        <f t="shared" si="45"/>
        <v>0</v>
      </c>
      <c r="R197" s="54">
        <f t="shared" si="45"/>
        <v>0</v>
      </c>
      <c r="S197" s="55">
        <f t="shared" si="45"/>
        <v>0</v>
      </c>
      <c r="T197" s="53">
        <f t="shared" si="45"/>
        <v>0</v>
      </c>
      <c r="U197" s="54">
        <f t="shared" si="45"/>
        <v>0</v>
      </c>
      <c r="V197" s="55">
        <f t="shared" si="45"/>
        <v>0</v>
      </c>
      <c r="W197" s="53">
        <f t="shared" si="45"/>
        <v>0</v>
      </c>
      <c r="X197" s="54">
        <f t="shared" si="45"/>
        <v>0</v>
      </c>
      <c r="Y197" s="55">
        <f t="shared" si="45"/>
        <v>0</v>
      </c>
      <c r="Z197" s="53">
        <f t="shared" si="45"/>
        <v>0</v>
      </c>
      <c r="AA197" s="54">
        <f t="shared" si="45"/>
        <v>0</v>
      </c>
      <c r="AB197" s="55">
        <f t="shared" si="45"/>
        <v>0</v>
      </c>
      <c r="AC197" s="53">
        <f t="shared" si="45"/>
        <v>0</v>
      </c>
      <c r="AD197" s="54">
        <f t="shared" si="45"/>
        <v>0</v>
      </c>
      <c r="AE197" s="55">
        <f t="shared" si="45"/>
        <v>0</v>
      </c>
      <c r="AF197" s="53">
        <f t="shared" si="45"/>
        <v>0</v>
      </c>
      <c r="AG197" s="54">
        <f t="shared" si="45"/>
        <v>0</v>
      </c>
      <c r="AH197" s="55">
        <f t="shared" si="45"/>
        <v>0</v>
      </c>
      <c r="AJ197" s="53">
        <f>SUM(AJ186:AJ196)</f>
        <v>8000</v>
      </c>
      <c r="AK197" s="54">
        <f>SUM(AK186:AK196)</f>
        <v>0</v>
      </c>
      <c r="AL197" s="55">
        <f>SUM(AL186:AL196)</f>
        <v>0</v>
      </c>
      <c r="AS197" s="32">
        <f t="shared" si="36"/>
        <v>1</v>
      </c>
    </row>
    <row r="198" spans="2:49" ht="13" hidden="1" x14ac:dyDescent="0.3">
      <c r="B198" s="15"/>
      <c r="C198" s="40"/>
      <c r="D198" s="34"/>
      <c r="E198" s="35"/>
      <c r="F198" s="181"/>
      <c r="G198" s="41"/>
      <c r="H198" s="41"/>
      <c r="I198" s="42"/>
      <c r="J198" s="43"/>
      <c r="K198" s="41"/>
      <c r="L198" s="42"/>
      <c r="M198" s="43"/>
      <c r="N198" s="41"/>
      <c r="O198" s="42"/>
      <c r="P198" s="43"/>
      <c r="Q198" s="41"/>
      <c r="R198" s="42"/>
      <c r="S198" s="43"/>
      <c r="T198" s="41"/>
      <c r="U198" s="42"/>
      <c r="V198" s="43"/>
      <c r="W198" s="41"/>
      <c r="X198" s="42"/>
      <c r="Y198" s="43"/>
      <c r="Z198" s="41"/>
      <c r="AA198" s="42"/>
      <c r="AB198" s="43"/>
      <c r="AC198" s="41"/>
      <c r="AD198" s="42"/>
      <c r="AE198" s="43"/>
      <c r="AF198" s="41"/>
      <c r="AG198" s="42"/>
      <c r="AH198" s="43"/>
      <c r="AJ198" s="41"/>
      <c r="AK198" s="42"/>
      <c r="AL198" s="43"/>
      <c r="AS198" s="32">
        <f t="shared" si="36"/>
        <v>0</v>
      </c>
    </row>
    <row r="199" spans="2:49" ht="13" hidden="1" x14ac:dyDescent="0.3">
      <c r="B199" s="15"/>
      <c r="C199" s="40" t="s">
        <v>22</v>
      </c>
      <c r="D199" s="34" t="s">
        <v>320</v>
      </c>
      <c r="E199" s="35" t="s">
        <v>909</v>
      </c>
      <c r="F199" s="181"/>
      <c r="G199" s="182">
        <v>0</v>
      </c>
      <c r="H199" s="41">
        <v>0</v>
      </c>
      <c r="I199" s="42">
        <v>0</v>
      </c>
      <c r="J199" s="43">
        <v>0</v>
      </c>
      <c r="K199" s="41"/>
      <c r="L199" s="42"/>
      <c r="M199" s="43"/>
      <c r="N199" s="41"/>
      <c r="O199" s="42"/>
      <c r="P199" s="43"/>
      <c r="Q199" s="41"/>
      <c r="R199" s="42"/>
      <c r="S199" s="43"/>
      <c r="T199" s="41"/>
      <c r="U199" s="42"/>
      <c r="V199" s="43"/>
      <c r="W199" s="41"/>
      <c r="X199" s="42"/>
      <c r="Y199" s="43"/>
      <c r="Z199" s="41"/>
      <c r="AA199" s="42"/>
      <c r="AB199" s="43"/>
      <c r="AC199" s="41"/>
      <c r="AD199" s="42"/>
      <c r="AE199" s="43"/>
      <c r="AF199" s="41"/>
      <c r="AG199" s="42"/>
      <c r="AH199" s="43"/>
      <c r="AJ199" s="41">
        <f t="shared" ref="AJ199:AL209" si="46">H199+K199+N199+Q199+T199+W199+Z199+AC199+AF199</f>
        <v>0</v>
      </c>
      <c r="AK199" s="42">
        <f t="shared" si="46"/>
        <v>0</v>
      </c>
      <c r="AL199" s="43">
        <f t="shared" si="46"/>
        <v>0</v>
      </c>
      <c r="AS199" s="32">
        <f t="shared" si="36"/>
        <v>0</v>
      </c>
      <c r="AU199" s="23">
        <v>2</v>
      </c>
      <c r="AV199" s="23">
        <v>8</v>
      </c>
      <c r="AW199" s="23">
        <v>1</v>
      </c>
    </row>
    <row r="200" spans="2:49" ht="13" hidden="1" x14ac:dyDescent="0.3">
      <c r="B200" s="15"/>
      <c r="C200" s="40" t="s">
        <v>22</v>
      </c>
      <c r="D200" s="34" t="s">
        <v>324</v>
      </c>
      <c r="E200" s="35" t="s">
        <v>918</v>
      </c>
      <c r="F200" s="181"/>
      <c r="G200" s="182">
        <v>0</v>
      </c>
      <c r="H200" s="41">
        <v>0</v>
      </c>
      <c r="I200" s="42">
        <v>0</v>
      </c>
      <c r="J200" s="43">
        <v>0</v>
      </c>
      <c r="K200" s="41"/>
      <c r="L200" s="42"/>
      <c r="M200" s="43"/>
      <c r="N200" s="41"/>
      <c r="O200" s="42"/>
      <c r="P200" s="43"/>
      <c r="Q200" s="41"/>
      <c r="R200" s="42"/>
      <c r="S200" s="43"/>
      <c r="T200" s="41"/>
      <c r="U200" s="42"/>
      <c r="V200" s="43"/>
      <c r="W200" s="41"/>
      <c r="X200" s="42"/>
      <c r="Y200" s="43"/>
      <c r="Z200" s="41"/>
      <c r="AA200" s="42"/>
      <c r="AB200" s="43"/>
      <c r="AC200" s="41"/>
      <c r="AD200" s="42"/>
      <c r="AE200" s="43"/>
      <c r="AF200" s="41"/>
      <c r="AG200" s="42"/>
      <c r="AH200" s="43"/>
      <c r="AJ200" s="41">
        <f t="shared" si="46"/>
        <v>0</v>
      </c>
      <c r="AK200" s="42">
        <f t="shared" si="46"/>
        <v>0</v>
      </c>
      <c r="AL200" s="43">
        <f t="shared" si="46"/>
        <v>0</v>
      </c>
      <c r="AS200" s="32">
        <f t="shared" si="36"/>
        <v>0</v>
      </c>
      <c r="AU200" s="23">
        <v>2</v>
      </c>
      <c r="AV200" s="23">
        <v>8</v>
      </c>
      <c r="AW200" s="23">
        <f>IF(AV200=AV199,AW199+1,1)</f>
        <v>2</v>
      </c>
    </row>
    <row r="201" spans="2:49" ht="13" hidden="1" x14ac:dyDescent="0.3">
      <c r="B201" s="15"/>
      <c r="C201" s="40" t="s">
        <v>22</v>
      </c>
      <c r="D201" s="34" t="s">
        <v>329</v>
      </c>
      <c r="E201" s="35" t="s">
        <v>917</v>
      </c>
      <c r="F201" s="181"/>
      <c r="G201" s="182">
        <v>0</v>
      </c>
      <c r="H201" s="184">
        <v>0</v>
      </c>
      <c r="I201" s="185">
        <v>0</v>
      </c>
      <c r="J201" s="186">
        <v>0</v>
      </c>
      <c r="K201" s="41"/>
      <c r="L201" s="42"/>
      <c r="M201" s="43"/>
      <c r="N201" s="41"/>
      <c r="O201" s="42"/>
      <c r="P201" s="43"/>
      <c r="Q201" s="41"/>
      <c r="R201" s="42"/>
      <c r="S201" s="43"/>
      <c r="T201" s="41"/>
      <c r="U201" s="42"/>
      <c r="V201" s="43"/>
      <c r="W201" s="41"/>
      <c r="X201" s="42"/>
      <c r="Y201" s="43"/>
      <c r="Z201" s="41"/>
      <c r="AA201" s="42"/>
      <c r="AB201" s="43"/>
      <c r="AC201" s="41"/>
      <c r="AD201" s="42"/>
      <c r="AE201" s="43"/>
      <c r="AF201" s="41"/>
      <c r="AG201" s="42"/>
      <c r="AH201" s="43"/>
      <c r="AJ201" s="41">
        <f t="shared" si="46"/>
        <v>0</v>
      </c>
      <c r="AK201" s="42">
        <f t="shared" si="46"/>
        <v>0</v>
      </c>
      <c r="AL201" s="43">
        <f t="shared" si="46"/>
        <v>0</v>
      </c>
      <c r="AS201" s="32">
        <f t="shared" si="36"/>
        <v>0</v>
      </c>
      <c r="AU201" s="23">
        <v>2</v>
      </c>
      <c r="AV201" s="23">
        <v>8</v>
      </c>
      <c r="AW201" s="23">
        <f t="shared" ref="AW201:AW209" si="47">IF(AV201=AV200,AW200+1,1)</f>
        <v>3</v>
      </c>
    </row>
    <row r="202" spans="2:49" ht="13" hidden="1" x14ac:dyDescent="0.3">
      <c r="B202" s="15"/>
      <c r="C202" s="40" t="s">
        <v>22</v>
      </c>
      <c r="D202" s="34" t="s">
        <v>332</v>
      </c>
      <c r="E202" s="35" t="s">
        <v>919</v>
      </c>
      <c r="F202" s="181"/>
      <c r="G202" s="182">
        <v>0</v>
      </c>
      <c r="H202" s="41">
        <v>0</v>
      </c>
      <c r="I202" s="42">
        <v>0</v>
      </c>
      <c r="J202" s="43">
        <v>0</v>
      </c>
      <c r="K202" s="41"/>
      <c r="L202" s="42"/>
      <c r="M202" s="43"/>
      <c r="N202" s="41"/>
      <c r="O202" s="42"/>
      <c r="P202" s="43"/>
      <c r="Q202" s="41"/>
      <c r="R202" s="42"/>
      <c r="S202" s="43"/>
      <c r="T202" s="41"/>
      <c r="U202" s="42"/>
      <c r="V202" s="43"/>
      <c r="W202" s="41"/>
      <c r="X202" s="42"/>
      <c r="Y202" s="43"/>
      <c r="Z202" s="41"/>
      <c r="AA202" s="42"/>
      <c r="AB202" s="43"/>
      <c r="AC202" s="41"/>
      <c r="AD202" s="42"/>
      <c r="AE202" s="43"/>
      <c r="AF202" s="41"/>
      <c r="AG202" s="42"/>
      <c r="AH202" s="43"/>
      <c r="AJ202" s="41">
        <f t="shared" si="46"/>
        <v>0</v>
      </c>
      <c r="AK202" s="42">
        <f t="shared" si="46"/>
        <v>0</v>
      </c>
      <c r="AL202" s="43">
        <f t="shared" si="46"/>
        <v>0</v>
      </c>
      <c r="AS202" s="32">
        <f t="shared" si="36"/>
        <v>0</v>
      </c>
      <c r="AU202" s="23">
        <v>2</v>
      </c>
      <c r="AV202" s="23">
        <v>8</v>
      </c>
      <c r="AW202" s="23">
        <f t="shared" si="47"/>
        <v>4</v>
      </c>
    </row>
    <row r="203" spans="2:49" ht="13" hidden="1" x14ac:dyDescent="0.3">
      <c r="B203" s="15"/>
      <c r="C203" s="40" t="s">
        <v>22</v>
      </c>
      <c r="D203" s="34" t="s">
        <v>2</v>
      </c>
      <c r="E203" s="35" t="s">
        <v>2</v>
      </c>
      <c r="F203" s="181"/>
      <c r="G203" s="182">
        <v>0</v>
      </c>
      <c r="H203" s="41">
        <v>0</v>
      </c>
      <c r="I203" s="42">
        <v>0</v>
      </c>
      <c r="J203" s="43">
        <v>0</v>
      </c>
      <c r="K203" s="41"/>
      <c r="L203" s="42"/>
      <c r="M203" s="43"/>
      <c r="N203" s="41"/>
      <c r="O203" s="42"/>
      <c r="P203" s="43"/>
      <c r="Q203" s="41"/>
      <c r="R203" s="42"/>
      <c r="S203" s="43"/>
      <c r="T203" s="41"/>
      <c r="U203" s="42"/>
      <c r="V203" s="43"/>
      <c r="W203" s="41"/>
      <c r="X203" s="42"/>
      <c r="Y203" s="43"/>
      <c r="Z203" s="41"/>
      <c r="AA203" s="42"/>
      <c r="AB203" s="43"/>
      <c r="AC203" s="41"/>
      <c r="AD203" s="42"/>
      <c r="AE203" s="43"/>
      <c r="AF203" s="41"/>
      <c r="AG203" s="42"/>
      <c r="AH203" s="43"/>
      <c r="AJ203" s="41">
        <f t="shared" si="46"/>
        <v>0</v>
      </c>
      <c r="AK203" s="42">
        <f t="shared" si="46"/>
        <v>0</v>
      </c>
      <c r="AL203" s="43">
        <f t="shared" si="46"/>
        <v>0</v>
      </c>
      <c r="AS203" s="32">
        <f t="shared" si="36"/>
        <v>0</v>
      </c>
      <c r="AU203" s="23">
        <v>2</v>
      </c>
      <c r="AV203" s="23">
        <v>8</v>
      </c>
      <c r="AW203" s="23">
        <f t="shared" si="47"/>
        <v>5</v>
      </c>
    </row>
    <row r="204" spans="2:49" ht="13" hidden="1" x14ac:dyDescent="0.3">
      <c r="B204" s="15"/>
      <c r="C204" s="40" t="s">
        <v>22</v>
      </c>
      <c r="D204" s="34" t="s">
        <v>2</v>
      </c>
      <c r="E204" s="35" t="s">
        <v>2</v>
      </c>
      <c r="F204" s="181"/>
      <c r="G204" s="182">
        <v>0</v>
      </c>
      <c r="H204" s="41">
        <v>0</v>
      </c>
      <c r="I204" s="42">
        <v>0</v>
      </c>
      <c r="J204" s="43">
        <v>0</v>
      </c>
      <c r="K204" s="41"/>
      <c r="L204" s="42"/>
      <c r="M204" s="43"/>
      <c r="N204" s="41"/>
      <c r="O204" s="42"/>
      <c r="P204" s="43"/>
      <c r="Q204" s="41"/>
      <c r="R204" s="42"/>
      <c r="S204" s="43"/>
      <c r="T204" s="41"/>
      <c r="U204" s="42"/>
      <c r="V204" s="43"/>
      <c r="W204" s="41"/>
      <c r="X204" s="42"/>
      <c r="Y204" s="43"/>
      <c r="Z204" s="41"/>
      <c r="AA204" s="42"/>
      <c r="AB204" s="43"/>
      <c r="AC204" s="41"/>
      <c r="AD204" s="42"/>
      <c r="AE204" s="43"/>
      <c r="AF204" s="41"/>
      <c r="AG204" s="42"/>
      <c r="AH204" s="43"/>
      <c r="AJ204" s="41">
        <f t="shared" si="46"/>
        <v>0</v>
      </c>
      <c r="AK204" s="42">
        <f t="shared" si="46"/>
        <v>0</v>
      </c>
      <c r="AL204" s="43">
        <f t="shared" si="46"/>
        <v>0</v>
      </c>
      <c r="AS204" s="32">
        <f t="shared" si="36"/>
        <v>0</v>
      </c>
      <c r="AU204" s="23">
        <v>2</v>
      </c>
      <c r="AV204" s="23">
        <v>8</v>
      </c>
      <c r="AW204" s="23">
        <f t="shared" si="47"/>
        <v>6</v>
      </c>
    </row>
    <row r="205" spans="2:49" ht="13" hidden="1" x14ac:dyDescent="0.3">
      <c r="B205" s="15"/>
      <c r="C205" s="40" t="s">
        <v>22</v>
      </c>
      <c r="D205" s="34" t="s">
        <v>2</v>
      </c>
      <c r="E205" s="35" t="s">
        <v>2</v>
      </c>
      <c r="F205" s="181"/>
      <c r="G205" s="182">
        <v>0</v>
      </c>
      <c r="H205" s="41">
        <v>0</v>
      </c>
      <c r="I205" s="42">
        <v>0</v>
      </c>
      <c r="J205" s="43">
        <v>0</v>
      </c>
      <c r="K205" s="41"/>
      <c r="L205" s="42"/>
      <c r="M205" s="43"/>
      <c r="N205" s="41"/>
      <c r="O205" s="42"/>
      <c r="P205" s="43"/>
      <c r="Q205" s="41"/>
      <c r="R205" s="42"/>
      <c r="S205" s="43"/>
      <c r="T205" s="41"/>
      <c r="U205" s="42"/>
      <c r="V205" s="43"/>
      <c r="W205" s="41"/>
      <c r="X205" s="42"/>
      <c r="Y205" s="43"/>
      <c r="Z205" s="41"/>
      <c r="AA205" s="42"/>
      <c r="AB205" s="43"/>
      <c r="AC205" s="41"/>
      <c r="AD205" s="42"/>
      <c r="AE205" s="43"/>
      <c r="AF205" s="41"/>
      <c r="AG205" s="42"/>
      <c r="AH205" s="43"/>
      <c r="AJ205" s="41">
        <f t="shared" si="46"/>
        <v>0</v>
      </c>
      <c r="AK205" s="42">
        <f t="shared" si="46"/>
        <v>0</v>
      </c>
      <c r="AL205" s="43">
        <f t="shared" si="46"/>
        <v>0</v>
      </c>
      <c r="AS205" s="32">
        <f t="shared" si="36"/>
        <v>0</v>
      </c>
      <c r="AU205" s="23">
        <v>2</v>
      </c>
      <c r="AV205" s="23">
        <v>8</v>
      </c>
      <c r="AW205" s="23">
        <f t="shared" si="47"/>
        <v>7</v>
      </c>
    </row>
    <row r="206" spans="2:49" ht="13" hidden="1" x14ac:dyDescent="0.3">
      <c r="B206" s="15"/>
      <c r="C206" s="40" t="s">
        <v>22</v>
      </c>
      <c r="D206" s="34" t="s">
        <v>2</v>
      </c>
      <c r="E206" s="35" t="s">
        <v>2</v>
      </c>
      <c r="F206" s="181"/>
      <c r="G206" s="182">
        <v>0</v>
      </c>
      <c r="H206" s="41">
        <v>0</v>
      </c>
      <c r="I206" s="42">
        <v>0</v>
      </c>
      <c r="J206" s="43">
        <v>0</v>
      </c>
      <c r="K206" s="41"/>
      <c r="L206" s="42"/>
      <c r="M206" s="43"/>
      <c r="N206" s="41"/>
      <c r="O206" s="42"/>
      <c r="P206" s="43"/>
      <c r="Q206" s="41"/>
      <c r="R206" s="42"/>
      <c r="S206" s="43"/>
      <c r="T206" s="41"/>
      <c r="U206" s="42"/>
      <c r="V206" s="43"/>
      <c r="W206" s="41"/>
      <c r="X206" s="42"/>
      <c r="Y206" s="43"/>
      <c r="Z206" s="41"/>
      <c r="AA206" s="42"/>
      <c r="AB206" s="43"/>
      <c r="AC206" s="41"/>
      <c r="AD206" s="42"/>
      <c r="AE206" s="43"/>
      <c r="AF206" s="41"/>
      <c r="AG206" s="42"/>
      <c r="AH206" s="43"/>
      <c r="AJ206" s="41">
        <f t="shared" si="46"/>
        <v>0</v>
      </c>
      <c r="AK206" s="42">
        <f t="shared" si="46"/>
        <v>0</v>
      </c>
      <c r="AL206" s="43">
        <f t="shared" si="46"/>
        <v>0</v>
      </c>
      <c r="AS206" s="32">
        <f t="shared" si="36"/>
        <v>0</v>
      </c>
      <c r="AU206" s="23">
        <v>2</v>
      </c>
      <c r="AV206" s="23">
        <v>8</v>
      </c>
      <c r="AW206" s="23">
        <f t="shared" si="47"/>
        <v>8</v>
      </c>
    </row>
    <row r="207" spans="2:49" ht="13" hidden="1" x14ac:dyDescent="0.3">
      <c r="B207" s="15"/>
      <c r="C207" s="40" t="s">
        <v>22</v>
      </c>
      <c r="D207" s="34" t="s">
        <v>2</v>
      </c>
      <c r="E207" s="35" t="s">
        <v>2</v>
      </c>
      <c r="F207" s="181"/>
      <c r="G207" s="182">
        <v>0</v>
      </c>
      <c r="H207" s="41">
        <v>0</v>
      </c>
      <c r="I207" s="42">
        <v>0</v>
      </c>
      <c r="J207" s="43">
        <v>0</v>
      </c>
      <c r="K207" s="41"/>
      <c r="L207" s="42"/>
      <c r="M207" s="43"/>
      <c r="N207" s="41"/>
      <c r="O207" s="42"/>
      <c r="P207" s="43"/>
      <c r="Q207" s="41"/>
      <c r="R207" s="42"/>
      <c r="S207" s="43"/>
      <c r="T207" s="41"/>
      <c r="U207" s="42"/>
      <c r="V207" s="43"/>
      <c r="W207" s="41"/>
      <c r="X207" s="42"/>
      <c r="Y207" s="43"/>
      <c r="Z207" s="41"/>
      <c r="AA207" s="42"/>
      <c r="AB207" s="43"/>
      <c r="AC207" s="41"/>
      <c r="AD207" s="42"/>
      <c r="AE207" s="43"/>
      <c r="AF207" s="41"/>
      <c r="AG207" s="42"/>
      <c r="AH207" s="43"/>
      <c r="AJ207" s="41">
        <f t="shared" si="46"/>
        <v>0</v>
      </c>
      <c r="AK207" s="42">
        <f t="shared" si="46"/>
        <v>0</v>
      </c>
      <c r="AL207" s="43">
        <f t="shared" si="46"/>
        <v>0</v>
      </c>
      <c r="AS207" s="32">
        <f t="shared" si="36"/>
        <v>0</v>
      </c>
      <c r="AU207" s="23">
        <v>2</v>
      </c>
      <c r="AV207" s="23">
        <v>8</v>
      </c>
      <c r="AW207" s="23">
        <f t="shared" si="47"/>
        <v>9</v>
      </c>
    </row>
    <row r="208" spans="2:49" ht="13" hidden="1" x14ac:dyDescent="0.3">
      <c r="B208" s="15"/>
      <c r="C208" s="40" t="s">
        <v>22</v>
      </c>
      <c r="D208" s="34" t="s">
        <v>2</v>
      </c>
      <c r="E208" s="35" t="s">
        <v>2</v>
      </c>
      <c r="F208" s="181"/>
      <c r="G208" s="182">
        <v>0</v>
      </c>
      <c r="H208" s="41">
        <v>0</v>
      </c>
      <c r="I208" s="42">
        <v>0</v>
      </c>
      <c r="J208" s="43">
        <v>0</v>
      </c>
      <c r="K208" s="41"/>
      <c r="L208" s="42"/>
      <c r="M208" s="43"/>
      <c r="N208" s="41"/>
      <c r="O208" s="42"/>
      <c r="P208" s="43"/>
      <c r="Q208" s="41"/>
      <c r="R208" s="42"/>
      <c r="S208" s="43"/>
      <c r="T208" s="41"/>
      <c r="U208" s="42"/>
      <c r="V208" s="43"/>
      <c r="W208" s="41"/>
      <c r="X208" s="42"/>
      <c r="Y208" s="43"/>
      <c r="Z208" s="41"/>
      <c r="AA208" s="42"/>
      <c r="AB208" s="43"/>
      <c r="AC208" s="41"/>
      <c r="AD208" s="42"/>
      <c r="AE208" s="43"/>
      <c r="AF208" s="41"/>
      <c r="AG208" s="42"/>
      <c r="AH208" s="43"/>
      <c r="AJ208" s="41">
        <f t="shared" si="46"/>
        <v>0</v>
      </c>
      <c r="AK208" s="42">
        <f t="shared" si="46"/>
        <v>0</v>
      </c>
      <c r="AL208" s="43">
        <f t="shared" si="46"/>
        <v>0</v>
      </c>
      <c r="AS208" s="32">
        <f t="shared" si="36"/>
        <v>0</v>
      </c>
      <c r="AU208" s="23">
        <v>2</v>
      </c>
      <c r="AV208" s="23">
        <v>8</v>
      </c>
      <c r="AW208" s="23">
        <f t="shared" si="47"/>
        <v>10</v>
      </c>
    </row>
    <row r="209" spans="2:49" ht="13" hidden="1" x14ac:dyDescent="0.3">
      <c r="B209" s="15"/>
      <c r="C209" s="40" t="s">
        <v>23</v>
      </c>
      <c r="D209" s="34" t="s">
        <v>697</v>
      </c>
      <c r="E209" s="35" t="s">
        <v>920</v>
      </c>
      <c r="F209" s="181"/>
      <c r="G209" s="182">
        <v>0</v>
      </c>
      <c r="H209" s="41">
        <v>0</v>
      </c>
      <c r="I209" s="42">
        <v>0</v>
      </c>
      <c r="J209" s="43">
        <v>0</v>
      </c>
      <c r="K209" s="41"/>
      <c r="L209" s="42"/>
      <c r="M209" s="43"/>
      <c r="N209" s="41"/>
      <c r="O209" s="42"/>
      <c r="P209" s="43"/>
      <c r="Q209" s="41"/>
      <c r="R209" s="42"/>
      <c r="S209" s="43"/>
      <c r="T209" s="41"/>
      <c r="U209" s="42"/>
      <c r="V209" s="43"/>
      <c r="W209" s="41"/>
      <c r="X209" s="42"/>
      <c r="Y209" s="43"/>
      <c r="Z209" s="41"/>
      <c r="AA209" s="42"/>
      <c r="AB209" s="43"/>
      <c r="AC209" s="41"/>
      <c r="AD209" s="42"/>
      <c r="AE209" s="43"/>
      <c r="AF209" s="41"/>
      <c r="AG209" s="42"/>
      <c r="AH209" s="43"/>
      <c r="AJ209" s="41">
        <f t="shared" si="46"/>
        <v>0</v>
      </c>
      <c r="AK209" s="42">
        <f t="shared" si="46"/>
        <v>0</v>
      </c>
      <c r="AL209" s="43">
        <f t="shared" si="46"/>
        <v>0</v>
      </c>
      <c r="AS209" s="32">
        <f t="shared" si="36"/>
        <v>0</v>
      </c>
      <c r="AU209" s="23">
        <v>2</v>
      </c>
      <c r="AV209" s="23">
        <v>9</v>
      </c>
      <c r="AW209" s="23">
        <f t="shared" si="47"/>
        <v>1</v>
      </c>
    </row>
    <row r="210" spans="2:49" ht="13" hidden="1" x14ac:dyDescent="0.3">
      <c r="B210" s="15"/>
      <c r="C210" s="50" t="str">
        <f>IF(LEN(E209)&lt;1,"","Total: " &amp; LEFT(E209,LEN(E209)-21) &amp; "Municipalities")</f>
        <v>Total: Fezile Dabi Municipalities</v>
      </c>
      <c r="D210" s="51"/>
      <c r="E210" s="52"/>
      <c r="F210" s="187"/>
      <c r="G210" s="53">
        <f>SUM(G199:G209)</f>
        <v>0</v>
      </c>
      <c r="H210" s="188">
        <f>SUM(H199:H209)</f>
        <v>0</v>
      </c>
      <c r="I210" s="189">
        <f>SUM(I199:I209)</f>
        <v>0</v>
      </c>
      <c r="J210" s="190">
        <f>SUM(J199:J209)</f>
        <v>0</v>
      </c>
      <c r="K210" s="53">
        <f t="shared" ref="K210:AH210" si="48">SUM(K199:K209)</f>
        <v>0</v>
      </c>
      <c r="L210" s="54">
        <f t="shared" si="48"/>
        <v>0</v>
      </c>
      <c r="M210" s="55">
        <f t="shared" si="48"/>
        <v>0</v>
      </c>
      <c r="N210" s="53">
        <f t="shared" si="48"/>
        <v>0</v>
      </c>
      <c r="O210" s="54">
        <f t="shared" si="48"/>
        <v>0</v>
      </c>
      <c r="P210" s="55">
        <f t="shared" si="48"/>
        <v>0</v>
      </c>
      <c r="Q210" s="53">
        <f t="shared" si="48"/>
        <v>0</v>
      </c>
      <c r="R210" s="54">
        <f t="shared" si="48"/>
        <v>0</v>
      </c>
      <c r="S210" s="55">
        <f t="shared" si="48"/>
        <v>0</v>
      </c>
      <c r="T210" s="53">
        <f t="shared" si="48"/>
        <v>0</v>
      </c>
      <c r="U210" s="54">
        <f t="shared" si="48"/>
        <v>0</v>
      </c>
      <c r="V210" s="55">
        <f t="shared" si="48"/>
        <v>0</v>
      </c>
      <c r="W210" s="53">
        <f t="shared" si="48"/>
        <v>0</v>
      </c>
      <c r="X210" s="54">
        <f t="shared" si="48"/>
        <v>0</v>
      </c>
      <c r="Y210" s="55">
        <f t="shared" si="48"/>
        <v>0</v>
      </c>
      <c r="Z210" s="53">
        <f t="shared" si="48"/>
        <v>0</v>
      </c>
      <c r="AA210" s="54">
        <f t="shared" si="48"/>
        <v>0</v>
      </c>
      <c r="AB210" s="55">
        <f t="shared" si="48"/>
        <v>0</v>
      </c>
      <c r="AC210" s="53">
        <f t="shared" si="48"/>
        <v>0</v>
      </c>
      <c r="AD210" s="54">
        <f t="shared" si="48"/>
        <v>0</v>
      </c>
      <c r="AE210" s="55">
        <f t="shared" si="48"/>
        <v>0</v>
      </c>
      <c r="AF210" s="53">
        <f t="shared" si="48"/>
        <v>0</v>
      </c>
      <c r="AG210" s="54">
        <f t="shared" si="48"/>
        <v>0</v>
      </c>
      <c r="AH210" s="55">
        <f t="shared" si="48"/>
        <v>0</v>
      </c>
      <c r="AJ210" s="53">
        <f>SUM(AJ199:AJ209)</f>
        <v>0</v>
      </c>
      <c r="AK210" s="54">
        <f>SUM(AK199:AK209)</f>
        <v>0</v>
      </c>
      <c r="AL210" s="55">
        <f>SUM(AL199:AL209)</f>
        <v>0</v>
      </c>
      <c r="AS210" s="32">
        <f t="shared" si="36"/>
        <v>0</v>
      </c>
    </row>
    <row r="211" spans="2:49" ht="13" hidden="1" x14ac:dyDescent="0.3">
      <c r="B211" s="15"/>
      <c r="C211" s="40"/>
      <c r="D211" s="34"/>
      <c r="E211" s="35"/>
      <c r="F211" s="181"/>
      <c r="G211" s="41"/>
      <c r="H211" s="41"/>
      <c r="I211" s="42"/>
      <c r="J211" s="43"/>
      <c r="K211" s="41"/>
      <c r="L211" s="42"/>
      <c r="M211" s="43"/>
      <c r="N211" s="41"/>
      <c r="O211" s="42"/>
      <c r="P211" s="43"/>
      <c r="Q211" s="41"/>
      <c r="R211" s="42"/>
      <c r="S211" s="43"/>
      <c r="T211" s="41"/>
      <c r="U211" s="42"/>
      <c r="V211" s="43"/>
      <c r="W211" s="41"/>
      <c r="X211" s="42"/>
      <c r="Y211" s="43"/>
      <c r="Z211" s="41"/>
      <c r="AA211" s="42"/>
      <c r="AB211" s="43"/>
      <c r="AC211" s="41"/>
      <c r="AD211" s="42"/>
      <c r="AE211" s="43"/>
      <c r="AF211" s="41"/>
      <c r="AG211" s="42"/>
      <c r="AH211" s="43"/>
      <c r="AJ211" s="41"/>
      <c r="AK211" s="42"/>
      <c r="AL211" s="43"/>
      <c r="AS211" s="32">
        <f t="shared" si="36"/>
        <v>0</v>
      </c>
    </row>
    <row r="212" spans="2:49" ht="13" hidden="1" x14ac:dyDescent="0.3">
      <c r="B212" s="15"/>
      <c r="C212" s="40" t="s">
        <v>22</v>
      </c>
      <c r="D212" s="34" t="s">
        <v>2</v>
      </c>
      <c r="E212" s="35" t="s">
        <v>2</v>
      </c>
      <c r="F212" s="181"/>
      <c r="G212" s="182">
        <v>0</v>
      </c>
      <c r="H212" s="41">
        <v>0</v>
      </c>
      <c r="I212" s="42">
        <v>0</v>
      </c>
      <c r="J212" s="43">
        <v>0</v>
      </c>
      <c r="K212" s="41"/>
      <c r="L212" s="42"/>
      <c r="M212" s="43"/>
      <c r="N212" s="41"/>
      <c r="O212" s="42"/>
      <c r="P212" s="43"/>
      <c r="Q212" s="41"/>
      <c r="R212" s="42"/>
      <c r="S212" s="43"/>
      <c r="T212" s="41"/>
      <c r="U212" s="42"/>
      <c r="V212" s="43"/>
      <c r="W212" s="41"/>
      <c r="X212" s="42"/>
      <c r="Y212" s="43"/>
      <c r="Z212" s="41"/>
      <c r="AA212" s="42"/>
      <c r="AB212" s="43"/>
      <c r="AC212" s="41"/>
      <c r="AD212" s="42"/>
      <c r="AE212" s="43"/>
      <c r="AF212" s="41"/>
      <c r="AG212" s="42"/>
      <c r="AH212" s="43"/>
      <c r="AJ212" s="41">
        <f t="shared" ref="AJ212:AL222" si="49">H212+K212+N212+Q212+T212+W212+Z212+AC212+AF212</f>
        <v>0</v>
      </c>
      <c r="AK212" s="42">
        <f t="shared" si="49"/>
        <v>0</v>
      </c>
      <c r="AL212" s="43">
        <f t="shared" si="49"/>
        <v>0</v>
      </c>
      <c r="AS212" s="32">
        <f t="shared" si="36"/>
        <v>0</v>
      </c>
      <c r="AU212" s="23">
        <v>2</v>
      </c>
      <c r="AV212" s="23">
        <v>10</v>
      </c>
      <c r="AW212" s="23">
        <v>1</v>
      </c>
    </row>
    <row r="213" spans="2:49" ht="13" hidden="1" x14ac:dyDescent="0.3">
      <c r="B213" s="15"/>
      <c r="C213" s="40" t="s">
        <v>22</v>
      </c>
      <c r="D213" s="34" t="s">
        <v>2</v>
      </c>
      <c r="E213" s="35" t="s">
        <v>2</v>
      </c>
      <c r="F213" s="181"/>
      <c r="G213" s="182">
        <v>0</v>
      </c>
      <c r="H213" s="41">
        <v>0</v>
      </c>
      <c r="I213" s="42">
        <v>0</v>
      </c>
      <c r="J213" s="43">
        <v>0</v>
      </c>
      <c r="K213" s="41"/>
      <c r="L213" s="42"/>
      <c r="M213" s="43"/>
      <c r="N213" s="41"/>
      <c r="O213" s="42"/>
      <c r="P213" s="43"/>
      <c r="Q213" s="41"/>
      <c r="R213" s="42"/>
      <c r="S213" s="43"/>
      <c r="T213" s="41"/>
      <c r="U213" s="42"/>
      <c r="V213" s="43"/>
      <c r="W213" s="41"/>
      <c r="X213" s="42"/>
      <c r="Y213" s="43"/>
      <c r="Z213" s="41"/>
      <c r="AA213" s="42"/>
      <c r="AB213" s="43"/>
      <c r="AC213" s="41"/>
      <c r="AD213" s="42"/>
      <c r="AE213" s="43"/>
      <c r="AF213" s="41"/>
      <c r="AG213" s="42"/>
      <c r="AH213" s="43"/>
      <c r="AJ213" s="41">
        <f t="shared" si="49"/>
        <v>0</v>
      </c>
      <c r="AK213" s="42">
        <f t="shared" si="49"/>
        <v>0</v>
      </c>
      <c r="AL213" s="43">
        <f t="shared" si="49"/>
        <v>0</v>
      </c>
      <c r="AS213" s="32">
        <f t="shared" si="36"/>
        <v>0</v>
      </c>
      <c r="AU213" s="23">
        <v>2</v>
      </c>
      <c r="AV213" s="23">
        <v>10</v>
      </c>
      <c r="AW213" s="23">
        <f>IF(AV213=AV212,AW212+1,1)</f>
        <v>2</v>
      </c>
    </row>
    <row r="214" spans="2:49" ht="13" hidden="1" x14ac:dyDescent="0.3">
      <c r="B214" s="15"/>
      <c r="C214" s="40" t="s">
        <v>22</v>
      </c>
      <c r="D214" s="34" t="s">
        <v>2</v>
      </c>
      <c r="E214" s="35" t="s">
        <v>2</v>
      </c>
      <c r="F214" s="181"/>
      <c r="G214" s="182">
        <v>0</v>
      </c>
      <c r="H214" s="41">
        <v>0</v>
      </c>
      <c r="I214" s="42">
        <v>0</v>
      </c>
      <c r="J214" s="43">
        <v>0</v>
      </c>
      <c r="K214" s="41"/>
      <c r="L214" s="42"/>
      <c r="M214" s="43"/>
      <c r="N214" s="41"/>
      <c r="O214" s="42"/>
      <c r="P214" s="43"/>
      <c r="Q214" s="41"/>
      <c r="R214" s="42"/>
      <c r="S214" s="43"/>
      <c r="T214" s="41"/>
      <c r="U214" s="42"/>
      <c r="V214" s="43"/>
      <c r="W214" s="41"/>
      <c r="X214" s="42"/>
      <c r="Y214" s="43"/>
      <c r="Z214" s="41"/>
      <c r="AA214" s="42"/>
      <c r="AB214" s="43"/>
      <c r="AC214" s="41"/>
      <c r="AD214" s="42"/>
      <c r="AE214" s="43"/>
      <c r="AF214" s="41"/>
      <c r="AG214" s="42"/>
      <c r="AH214" s="43"/>
      <c r="AJ214" s="41">
        <f t="shared" si="49"/>
        <v>0</v>
      </c>
      <c r="AK214" s="42">
        <f t="shared" si="49"/>
        <v>0</v>
      </c>
      <c r="AL214" s="43">
        <f t="shared" si="49"/>
        <v>0</v>
      </c>
      <c r="AS214" s="32">
        <f t="shared" si="36"/>
        <v>0</v>
      </c>
      <c r="AU214" s="23">
        <v>2</v>
      </c>
      <c r="AV214" s="23">
        <v>10</v>
      </c>
      <c r="AW214" s="23">
        <f t="shared" ref="AW214:AW222" si="50">IF(AV214=AV213,AW213+1,1)</f>
        <v>3</v>
      </c>
    </row>
    <row r="215" spans="2:49" ht="13" hidden="1" x14ac:dyDescent="0.3">
      <c r="B215" s="15"/>
      <c r="C215" s="40" t="s">
        <v>22</v>
      </c>
      <c r="D215" s="34" t="s">
        <v>2</v>
      </c>
      <c r="E215" s="35" t="s">
        <v>2</v>
      </c>
      <c r="F215" s="181"/>
      <c r="G215" s="182">
        <v>0</v>
      </c>
      <c r="H215" s="41">
        <v>0</v>
      </c>
      <c r="I215" s="42">
        <v>0</v>
      </c>
      <c r="J215" s="43">
        <v>0</v>
      </c>
      <c r="K215" s="41"/>
      <c r="L215" s="42"/>
      <c r="M215" s="43"/>
      <c r="N215" s="41"/>
      <c r="O215" s="42"/>
      <c r="P215" s="43"/>
      <c r="Q215" s="41"/>
      <c r="R215" s="42"/>
      <c r="S215" s="43"/>
      <c r="T215" s="41"/>
      <c r="U215" s="42"/>
      <c r="V215" s="43"/>
      <c r="W215" s="41"/>
      <c r="X215" s="42"/>
      <c r="Y215" s="43"/>
      <c r="Z215" s="41"/>
      <c r="AA215" s="42"/>
      <c r="AB215" s="43"/>
      <c r="AC215" s="41"/>
      <c r="AD215" s="42"/>
      <c r="AE215" s="43"/>
      <c r="AF215" s="41"/>
      <c r="AG215" s="42"/>
      <c r="AH215" s="43"/>
      <c r="AJ215" s="41">
        <f t="shared" si="49"/>
        <v>0</v>
      </c>
      <c r="AK215" s="42">
        <f t="shared" si="49"/>
        <v>0</v>
      </c>
      <c r="AL215" s="43">
        <f t="shared" si="49"/>
        <v>0</v>
      </c>
      <c r="AS215" s="32">
        <f t="shared" si="36"/>
        <v>0</v>
      </c>
      <c r="AU215" s="23">
        <v>2</v>
      </c>
      <c r="AV215" s="23">
        <v>10</v>
      </c>
      <c r="AW215" s="23">
        <f t="shared" si="50"/>
        <v>4</v>
      </c>
    </row>
    <row r="216" spans="2:49" ht="13" hidden="1" x14ac:dyDescent="0.3">
      <c r="B216" s="15"/>
      <c r="C216" s="40" t="s">
        <v>22</v>
      </c>
      <c r="D216" s="34" t="s">
        <v>2</v>
      </c>
      <c r="E216" s="35" t="s">
        <v>2</v>
      </c>
      <c r="F216" s="181"/>
      <c r="G216" s="182">
        <v>0</v>
      </c>
      <c r="H216" s="41">
        <v>0</v>
      </c>
      <c r="I216" s="42">
        <v>0</v>
      </c>
      <c r="J216" s="43">
        <v>0</v>
      </c>
      <c r="K216" s="41"/>
      <c r="L216" s="42"/>
      <c r="M216" s="43"/>
      <c r="N216" s="41"/>
      <c r="O216" s="42"/>
      <c r="P216" s="43"/>
      <c r="Q216" s="41"/>
      <c r="R216" s="42"/>
      <c r="S216" s="43"/>
      <c r="T216" s="41"/>
      <c r="U216" s="42"/>
      <c r="V216" s="43"/>
      <c r="W216" s="41"/>
      <c r="X216" s="42"/>
      <c r="Y216" s="43"/>
      <c r="Z216" s="41"/>
      <c r="AA216" s="42"/>
      <c r="AB216" s="43"/>
      <c r="AC216" s="41"/>
      <c r="AD216" s="42"/>
      <c r="AE216" s="43"/>
      <c r="AF216" s="41"/>
      <c r="AG216" s="42"/>
      <c r="AH216" s="43"/>
      <c r="AJ216" s="41">
        <f t="shared" si="49"/>
        <v>0</v>
      </c>
      <c r="AK216" s="42">
        <f t="shared" si="49"/>
        <v>0</v>
      </c>
      <c r="AL216" s="43">
        <f t="shared" si="49"/>
        <v>0</v>
      </c>
      <c r="AS216" s="32">
        <f t="shared" si="36"/>
        <v>0</v>
      </c>
      <c r="AU216" s="23">
        <v>2</v>
      </c>
      <c r="AV216" s="23">
        <v>10</v>
      </c>
      <c r="AW216" s="23">
        <f t="shared" si="50"/>
        <v>5</v>
      </c>
    </row>
    <row r="217" spans="2:49" ht="13" hidden="1" x14ac:dyDescent="0.3">
      <c r="B217" s="15"/>
      <c r="C217" s="40" t="s">
        <v>22</v>
      </c>
      <c r="D217" s="34" t="s">
        <v>2</v>
      </c>
      <c r="E217" s="35" t="s">
        <v>2</v>
      </c>
      <c r="F217" s="181"/>
      <c r="G217" s="182">
        <v>0</v>
      </c>
      <c r="H217" s="41">
        <v>0</v>
      </c>
      <c r="I217" s="42">
        <v>0</v>
      </c>
      <c r="J217" s="43">
        <v>0</v>
      </c>
      <c r="K217" s="41"/>
      <c r="L217" s="42"/>
      <c r="M217" s="43"/>
      <c r="N217" s="41"/>
      <c r="O217" s="42"/>
      <c r="P217" s="43"/>
      <c r="Q217" s="41"/>
      <c r="R217" s="42"/>
      <c r="S217" s="43"/>
      <c r="T217" s="41"/>
      <c r="U217" s="42"/>
      <c r="V217" s="43"/>
      <c r="W217" s="41"/>
      <c r="X217" s="42"/>
      <c r="Y217" s="43"/>
      <c r="Z217" s="41"/>
      <c r="AA217" s="42"/>
      <c r="AB217" s="43"/>
      <c r="AC217" s="41"/>
      <c r="AD217" s="42"/>
      <c r="AE217" s="43"/>
      <c r="AF217" s="41"/>
      <c r="AG217" s="42"/>
      <c r="AH217" s="43"/>
      <c r="AJ217" s="41">
        <f t="shared" si="49"/>
        <v>0</v>
      </c>
      <c r="AK217" s="42">
        <f t="shared" si="49"/>
        <v>0</v>
      </c>
      <c r="AL217" s="43">
        <f t="shared" si="49"/>
        <v>0</v>
      </c>
      <c r="AS217" s="32">
        <f t="shared" si="36"/>
        <v>0</v>
      </c>
      <c r="AU217" s="23">
        <v>2</v>
      </c>
      <c r="AV217" s="23">
        <v>10</v>
      </c>
      <c r="AW217" s="23">
        <f t="shared" si="50"/>
        <v>6</v>
      </c>
    </row>
    <row r="218" spans="2:49" ht="13" hidden="1" x14ac:dyDescent="0.3">
      <c r="B218" s="15"/>
      <c r="C218" s="40" t="s">
        <v>22</v>
      </c>
      <c r="D218" s="34" t="s">
        <v>2</v>
      </c>
      <c r="E218" s="35" t="s">
        <v>2</v>
      </c>
      <c r="F218" s="181"/>
      <c r="G218" s="182">
        <v>0</v>
      </c>
      <c r="H218" s="41">
        <v>0</v>
      </c>
      <c r="I218" s="42">
        <v>0</v>
      </c>
      <c r="J218" s="43">
        <v>0</v>
      </c>
      <c r="K218" s="41"/>
      <c r="L218" s="42"/>
      <c r="M218" s="43"/>
      <c r="N218" s="41"/>
      <c r="O218" s="42"/>
      <c r="P218" s="43"/>
      <c r="Q218" s="41"/>
      <c r="R218" s="42"/>
      <c r="S218" s="43"/>
      <c r="T218" s="41"/>
      <c r="U218" s="42"/>
      <c r="V218" s="43"/>
      <c r="W218" s="41"/>
      <c r="X218" s="42"/>
      <c r="Y218" s="43"/>
      <c r="Z218" s="41"/>
      <c r="AA218" s="42"/>
      <c r="AB218" s="43"/>
      <c r="AC218" s="41"/>
      <c r="AD218" s="42"/>
      <c r="AE218" s="43"/>
      <c r="AF218" s="41"/>
      <c r="AG218" s="42"/>
      <c r="AH218" s="43"/>
      <c r="AJ218" s="41">
        <f t="shared" si="49"/>
        <v>0</v>
      </c>
      <c r="AK218" s="42">
        <f t="shared" si="49"/>
        <v>0</v>
      </c>
      <c r="AL218" s="43">
        <f t="shared" si="49"/>
        <v>0</v>
      </c>
      <c r="AS218" s="32">
        <f t="shared" ref="AS218:AS281" si="51">IF(SUM($AJ$149:$AL$149)=0,0,IF(SUM(AJ218:AL218)=0,0,1))</f>
        <v>0</v>
      </c>
      <c r="AU218" s="23">
        <v>2</v>
      </c>
      <c r="AV218" s="23">
        <v>10</v>
      </c>
      <c r="AW218" s="23">
        <f t="shared" si="50"/>
        <v>7</v>
      </c>
    </row>
    <row r="219" spans="2:49" ht="13" hidden="1" x14ac:dyDescent="0.3">
      <c r="B219" s="15"/>
      <c r="C219" s="40" t="s">
        <v>22</v>
      </c>
      <c r="D219" s="34" t="s">
        <v>2</v>
      </c>
      <c r="E219" s="35" t="s">
        <v>2</v>
      </c>
      <c r="F219" s="181"/>
      <c r="G219" s="182">
        <v>0</v>
      </c>
      <c r="H219" s="41">
        <v>0</v>
      </c>
      <c r="I219" s="42">
        <v>0</v>
      </c>
      <c r="J219" s="43">
        <v>0</v>
      </c>
      <c r="K219" s="41"/>
      <c r="L219" s="42"/>
      <c r="M219" s="43"/>
      <c r="N219" s="41"/>
      <c r="O219" s="42"/>
      <c r="P219" s="43"/>
      <c r="Q219" s="41"/>
      <c r="R219" s="42"/>
      <c r="S219" s="43"/>
      <c r="T219" s="41"/>
      <c r="U219" s="42"/>
      <c r="V219" s="43"/>
      <c r="W219" s="41"/>
      <c r="X219" s="42"/>
      <c r="Y219" s="43"/>
      <c r="Z219" s="41"/>
      <c r="AA219" s="42"/>
      <c r="AB219" s="43"/>
      <c r="AC219" s="41"/>
      <c r="AD219" s="42"/>
      <c r="AE219" s="43"/>
      <c r="AF219" s="41"/>
      <c r="AG219" s="42"/>
      <c r="AH219" s="43"/>
      <c r="AJ219" s="41">
        <f t="shared" si="49"/>
        <v>0</v>
      </c>
      <c r="AK219" s="42">
        <f t="shared" si="49"/>
        <v>0</v>
      </c>
      <c r="AL219" s="43">
        <f t="shared" si="49"/>
        <v>0</v>
      </c>
      <c r="AS219" s="32">
        <f t="shared" si="51"/>
        <v>0</v>
      </c>
      <c r="AU219" s="23">
        <v>2</v>
      </c>
      <c r="AV219" s="23">
        <v>10</v>
      </c>
      <c r="AW219" s="23">
        <f t="shared" si="50"/>
        <v>8</v>
      </c>
    </row>
    <row r="220" spans="2:49" ht="13" hidden="1" x14ac:dyDescent="0.3">
      <c r="B220" s="15"/>
      <c r="C220" s="40" t="s">
        <v>22</v>
      </c>
      <c r="D220" s="34" t="s">
        <v>2</v>
      </c>
      <c r="E220" s="35" t="s">
        <v>2</v>
      </c>
      <c r="F220" s="181"/>
      <c r="G220" s="182">
        <v>0</v>
      </c>
      <c r="H220" s="41">
        <v>0</v>
      </c>
      <c r="I220" s="42">
        <v>0</v>
      </c>
      <c r="J220" s="43">
        <v>0</v>
      </c>
      <c r="K220" s="41"/>
      <c r="L220" s="42"/>
      <c r="M220" s="43"/>
      <c r="N220" s="41"/>
      <c r="O220" s="42"/>
      <c r="P220" s="43"/>
      <c r="Q220" s="41"/>
      <c r="R220" s="42"/>
      <c r="S220" s="43"/>
      <c r="T220" s="41"/>
      <c r="U220" s="42"/>
      <c r="V220" s="43"/>
      <c r="W220" s="41"/>
      <c r="X220" s="42"/>
      <c r="Y220" s="43"/>
      <c r="Z220" s="41"/>
      <c r="AA220" s="42"/>
      <c r="AB220" s="43"/>
      <c r="AC220" s="41"/>
      <c r="AD220" s="42"/>
      <c r="AE220" s="43"/>
      <c r="AF220" s="41"/>
      <c r="AG220" s="42"/>
      <c r="AH220" s="43"/>
      <c r="AJ220" s="41">
        <f t="shared" si="49"/>
        <v>0</v>
      </c>
      <c r="AK220" s="42">
        <f t="shared" si="49"/>
        <v>0</v>
      </c>
      <c r="AL220" s="43">
        <f t="shared" si="49"/>
        <v>0</v>
      </c>
      <c r="AS220" s="32">
        <f t="shared" si="51"/>
        <v>0</v>
      </c>
      <c r="AU220" s="23">
        <v>2</v>
      </c>
      <c r="AV220" s="23">
        <v>10</v>
      </c>
      <c r="AW220" s="23">
        <f t="shared" si="50"/>
        <v>9</v>
      </c>
    </row>
    <row r="221" spans="2:49" ht="13" hidden="1" x14ac:dyDescent="0.3">
      <c r="B221" s="15"/>
      <c r="C221" s="40" t="s">
        <v>22</v>
      </c>
      <c r="D221" s="34" t="s">
        <v>2</v>
      </c>
      <c r="E221" s="35" t="s">
        <v>2</v>
      </c>
      <c r="F221" s="181"/>
      <c r="G221" s="182">
        <v>0</v>
      </c>
      <c r="H221" s="41">
        <v>0</v>
      </c>
      <c r="I221" s="42">
        <v>0</v>
      </c>
      <c r="J221" s="43">
        <v>0</v>
      </c>
      <c r="K221" s="41"/>
      <c r="L221" s="42"/>
      <c r="M221" s="43"/>
      <c r="N221" s="41"/>
      <c r="O221" s="42"/>
      <c r="P221" s="43"/>
      <c r="Q221" s="41"/>
      <c r="R221" s="42"/>
      <c r="S221" s="43"/>
      <c r="T221" s="41"/>
      <c r="U221" s="42"/>
      <c r="V221" s="43"/>
      <c r="W221" s="41"/>
      <c r="X221" s="42"/>
      <c r="Y221" s="43"/>
      <c r="Z221" s="41"/>
      <c r="AA221" s="42"/>
      <c r="AB221" s="43"/>
      <c r="AC221" s="41"/>
      <c r="AD221" s="42"/>
      <c r="AE221" s="43"/>
      <c r="AF221" s="41"/>
      <c r="AG221" s="42"/>
      <c r="AH221" s="43"/>
      <c r="AJ221" s="41">
        <f t="shared" si="49"/>
        <v>0</v>
      </c>
      <c r="AK221" s="42">
        <f t="shared" si="49"/>
        <v>0</v>
      </c>
      <c r="AL221" s="43">
        <f t="shared" si="49"/>
        <v>0</v>
      </c>
      <c r="AS221" s="32">
        <f t="shared" si="51"/>
        <v>0</v>
      </c>
      <c r="AU221" s="23">
        <v>2</v>
      </c>
      <c r="AV221" s="23">
        <v>10</v>
      </c>
      <c r="AW221" s="23">
        <f t="shared" si="50"/>
        <v>10</v>
      </c>
    </row>
    <row r="222" spans="2:49" ht="13" hidden="1" x14ac:dyDescent="0.3">
      <c r="B222" s="15"/>
      <c r="C222" s="40" t="s">
        <v>23</v>
      </c>
      <c r="D222" s="34" t="s">
        <v>2</v>
      </c>
      <c r="E222" s="35" t="s">
        <v>2</v>
      </c>
      <c r="F222" s="181"/>
      <c r="G222" s="182">
        <v>0</v>
      </c>
      <c r="H222" s="41">
        <v>0</v>
      </c>
      <c r="I222" s="42">
        <v>0</v>
      </c>
      <c r="J222" s="43">
        <v>0</v>
      </c>
      <c r="K222" s="41"/>
      <c r="L222" s="42"/>
      <c r="M222" s="43"/>
      <c r="N222" s="41"/>
      <c r="O222" s="42"/>
      <c r="P222" s="43"/>
      <c r="Q222" s="41"/>
      <c r="R222" s="42"/>
      <c r="S222" s="43"/>
      <c r="T222" s="41"/>
      <c r="U222" s="42"/>
      <c r="V222" s="43"/>
      <c r="W222" s="41"/>
      <c r="X222" s="42"/>
      <c r="Y222" s="43"/>
      <c r="Z222" s="41"/>
      <c r="AA222" s="42"/>
      <c r="AB222" s="43"/>
      <c r="AC222" s="41"/>
      <c r="AD222" s="42"/>
      <c r="AE222" s="43"/>
      <c r="AF222" s="41"/>
      <c r="AG222" s="42"/>
      <c r="AH222" s="43"/>
      <c r="AJ222" s="41">
        <f t="shared" si="49"/>
        <v>0</v>
      </c>
      <c r="AK222" s="42">
        <f t="shared" si="49"/>
        <v>0</v>
      </c>
      <c r="AL222" s="43">
        <f t="shared" si="49"/>
        <v>0</v>
      </c>
      <c r="AS222" s="32">
        <f t="shared" si="51"/>
        <v>0</v>
      </c>
      <c r="AU222" s="23">
        <v>2</v>
      </c>
      <c r="AV222" s="23">
        <v>11</v>
      </c>
      <c r="AW222" s="23">
        <f t="shared" si="50"/>
        <v>1</v>
      </c>
    </row>
    <row r="223" spans="2:49" ht="13" hidden="1" x14ac:dyDescent="0.3">
      <c r="B223" s="15"/>
      <c r="C223" s="50" t="str">
        <f>IF(LEN(E222)&lt;1,"","Total: " &amp; LEFT(E222,LEN(E222)-21) &amp; "Municipalities")</f>
        <v/>
      </c>
      <c r="D223" s="51"/>
      <c r="E223" s="52"/>
      <c r="F223" s="187"/>
      <c r="G223" s="53">
        <f>SUM(G212:G222)</f>
        <v>0</v>
      </c>
      <c r="H223" s="53">
        <f>SUM(H212:H222)</f>
        <v>0</v>
      </c>
      <c r="I223" s="54">
        <f>SUM(I212:I222)</f>
        <v>0</v>
      </c>
      <c r="J223" s="55">
        <f>SUM(J212:J222)</f>
        <v>0</v>
      </c>
      <c r="K223" s="53">
        <f t="shared" ref="K223:AH223" si="52">SUM(K212:K222)</f>
        <v>0</v>
      </c>
      <c r="L223" s="54">
        <f t="shared" si="52"/>
        <v>0</v>
      </c>
      <c r="M223" s="55">
        <f t="shared" si="52"/>
        <v>0</v>
      </c>
      <c r="N223" s="53">
        <f t="shared" si="52"/>
        <v>0</v>
      </c>
      <c r="O223" s="54">
        <f t="shared" si="52"/>
        <v>0</v>
      </c>
      <c r="P223" s="55">
        <f t="shared" si="52"/>
        <v>0</v>
      </c>
      <c r="Q223" s="53">
        <f t="shared" si="52"/>
        <v>0</v>
      </c>
      <c r="R223" s="54">
        <f t="shared" si="52"/>
        <v>0</v>
      </c>
      <c r="S223" s="55">
        <f t="shared" si="52"/>
        <v>0</v>
      </c>
      <c r="T223" s="53">
        <f t="shared" si="52"/>
        <v>0</v>
      </c>
      <c r="U223" s="54">
        <f t="shared" si="52"/>
        <v>0</v>
      </c>
      <c r="V223" s="55">
        <f t="shared" si="52"/>
        <v>0</v>
      </c>
      <c r="W223" s="53">
        <f t="shared" si="52"/>
        <v>0</v>
      </c>
      <c r="X223" s="54">
        <f t="shared" si="52"/>
        <v>0</v>
      </c>
      <c r="Y223" s="55">
        <f t="shared" si="52"/>
        <v>0</v>
      </c>
      <c r="Z223" s="53">
        <f t="shared" si="52"/>
        <v>0</v>
      </c>
      <c r="AA223" s="54">
        <f t="shared" si="52"/>
        <v>0</v>
      </c>
      <c r="AB223" s="55">
        <f t="shared" si="52"/>
        <v>0</v>
      </c>
      <c r="AC223" s="53">
        <f t="shared" si="52"/>
        <v>0</v>
      </c>
      <c r="AD223" s="54">
        <f t="shared" si="52"/>
        <v>0</v>
      </c>
      <c r="AE223" s="55">
        <f t="shared" si="52"/>
        <v>0</v>
      </c>
      <c r="AF223" s="53">
        <f t="shared" si="52"/>
        <v>0</v>
      </c>
      <c r="AG223" s="54">
        <f t="shared" si="52"/>
        <v>0</v>
      </c>
      <c r="AH223" s="55">
        <f t="shared" si="52"/>
        <v>0</v>
      </c>
      <c r="AJ223" s="53">
        <f>SUM(AJ212:AJ222)</f>
        <v>0</v>
      </c>
      <c r="AK223" s="54">
        <f>SUM(AK212:AK222)</f>
        <v>0</v>
      </c>
      <c r="AL223" s="55">
        <f>SUM(AL212:AL222)</f>
        <v>0</v>
      </c>
      <c r="AS223" s="32">
        <f t="shared" si="51"/>
        <v>0</v>
      </c>
    </row>
    <row r="224" spans="2:49" ht="13" hidden="1" x14ac:dyDescent="0.3">
      <c r="B224" s="15"/>
      <c r="C224" s="40"/>
      <c r="D224" s="34"/>
      <c r="E224" s="35"/>
      <c r="F224" s="181"/>
      <c r="G224" s="41"/>
      <c r="H224" s="41"/>
      <c r="I224" s="42"/>
      <c r="J224" s="43"/>
      <c r="K224" s="41"/>
      <c r="L224" s="42"/>
      <c r="M224" s="43"/>
      <c r="N224" s="41"/>
      <c r="O224" s="42"/>
      <c r="P224" s="43"/>
      <c r="Q224" s="41"/>
      <c r="R224" s="42"/>
      <c r="S224" s="43"/>
      <c r="T224" s="41"/>
      <c r="U224" s="42"/>
      <c r="V224" s="43"/>
      <c r="W224" s="41"/>
      <c r="X224" s="42"/>
      <c r="Y224" s="43"/>
      <c r="Z224" s="41"/>
      <c r="AA224" s="42"/>
      <c r="AB224" s="43"/>
      <c r="AC224" s="41"/>
      <c r="AD224" s="42"/>
      <c r="AE224" s="43"/>
      <c r="AF224" s="41"/>
      <c r="AG224" s="42"/>
      <c r="AH224" s="43"/>
      <c r="AJ224" s="41"/>
      <c r="AK224" s="42"/>
      <c r="AL224" s="43"/>
      <c r="AS224" s="32">
        <f t="shared" si="51"/>
        <v>0</v>
      </c>
    </row>
    <row r="225" spans="1:49" ht="13" hidden="1" x14ac:dyDescent="0.3">
      <c r="B225" s="15"/>
      <c r="C225" s="40" t="s">
        <v>22</v>
      </c>
      <c r="D225" s="34" t="s">
        <v>2</v>
      </c>
      <c r="E225" s="35" t="s">
        <v>2</v>
      </c>
      <c r="F225" s="181"/>
      <c r="G225" s="182">
        <v>0</v>
      </c>
      <c r="H225" s="41">
        <v>0</v>
      </c>
      <c r="I225" s="42">
        <v>0</v>
      </c>
      <c r="J225" s="43">
        <v>0</v>
      </c>
      <c r="K225" s="41"/>
      <c r="L225" s="42"/>
      <c r="M225" s="43"/>
      <c r="N225" s="41"/>
      <c r="O225" s="42"/>
      <c r="P225" s="43"/>
      <c r="Q225" s="41"/>
      <c r="R225" s="42"/>
      <c r="S225" s="43"/>
      <c r="T225" s="41"/>
      <c r="U225" s="42"/>
      <c r="V225" s="43"/>
      <c r="W225" s="41"/>
      <c r="X225" s="42"/>
      <c r="Y225" s="43"/>
      <c r="Z225" s="41"/>
      <c r="AA225" s="42"/>
      <c r="AB225" s="43"/>
      <c r="AC225" s="41"/>
      <c r="AD225" s="42"/>
      <c r="AE225" s="43"/>
      <c r="AF225" s="41"/>
      <c r="AG225" s="42"/>
      <c r="AH225" s="43"/>
      <c r="AJ225" s="41">
        <f t="shared" ref="AJ225:AL235" si="53">H225+K225+N225+Q225+T225+W225+Z225+AC225+AF225</f>
        <v>0</v>
      </c>
      <c r="AK225" s="42">
        <f t="shared" si="53"/>
        <v>0</v>
      </c>
      <c r="AL225" s="43">
        <f t="shared" si="53"/>
        <v>0</v>
      </c>
      <c r="AS225" s="32">
        <f t="shared" si="51"/>
        <v>0</v>
      </c>
      <c r="AU225" s="23">
        <v>2</v>
      </c>
      <c r="AV225" s="23">
        <v>12</v>
      </c>
      <c r="AW225" s="23">
        <v>1</v>
      </c>
    </row>
    <row r="226" spans="1:49" ht="13" hidden="1" x14ac:dyDescent="0.3">
      <c r="B226" s="15"/>
      <c r="C226" s="40" t="s">
        <v>22</v>
      </c>
      <c r="D226" s="34" t="s">
        <v>2</v>
      </c>
      <c r="E226" s="35" t="s">
        <v>2</v>
      </c>
      <c r="F226" s="181"/>
      <c r="G226" s="182">
        <v>0</v>
      </c>
      <c r="H226" s="41">
        <v>0</v>
      </c>
      <c r="I226" s="42">
        <v>0</v>
      </c>
      <c r="J226" s="43">
        <v>0</v>
      </c>
      <c r="K226" s="41"/>
      <c r="L226" s="42"/>
      <c r="M226" s="43"/>
      <c r="N226" s="41"/>
      <c r="O226" s="42"/>
      <c r="P226" s="43"/>
      <c r="Q226" s="41"/>
      <c r="R226" s="42"/>
      <c r="S226" s="43"/>
      <c r="T226" s="41"/>
      <c r="U226" s="42"/>
      <c r="V226" s="43"/>
      <c r="W226" s="41"/>
      <c r="X226" s="42"/>
      <c r="Y226" s="43"/>
      <c r="Z226" s="41"/>
      <c r="AA226" s="42"/>
      <c r="AB226" s="43"/>
      <c r="AC226" s="41"/>
      <c r="AD226" s="42"/>
      <c r="AE226" s="43"/>
      <c r="AF226" s="41"/>
      <c r="AG226" s="42"/>
      <c r="AH226" s="43"/>
      <c r="AJ226" s="41">
        <f t="shared" si="53"/>
        <v>0</v>
      </c>
      <c r="AK226" s="42">
        <f t="shared" si="53"/>
        <v>0</v>
      </c>
      <c r="AL226" s="43">
        <f t="shared" si="53"/>
        <v>0</v>
      </c>
      <c r="AS226" s="32">
        <f t="shared" si="51"/>
        <v>0</v>
      </c>
      <c r="AU226" s="23">
        <v>2</v>
      </c>
      <c r="AV226" s="23">
        <v>12</v>
      </c>
      <c r="AW226" s="23">
        <f>IF(AV226=AV225,AW225+1,1)</f>
        <v>2</v>
      </c>
    </row>
    <row r="227" spans="1:49" ht="13" hidden="1" x14ac:dyDescent="0.3">
      <c r="B227" s="15"/>
      <c r="C227" s="40" t="s">
        <v>22</v>
      </c>
      <c r="D227" s="34" t="s">
        <v>2</v>
      </c>
      <c r="E227" s="35" t="s">
        <v>2</v>
      </c>
      <c r="F227" s="181"/>
      <c r="G227" s="182">
        <v>0</v>
      </c>
      <c r="H227" s="41">
        <v>0</v>
      </c>
      <c r="I227" s="42">
        <v>0</v>
      </c>
      <c r="J227" s="43">
        <v>0</v>
      </c>
      <c r="K227" s="41"/>
      <c r="L227" s="42"/>
      <c r="M227" s="43"/>
      <c r="N227" s="41"/>
      <c r="O227" s="42"/>
      <c r="P227" s="43"/>
      <c r="Q227" s="41"/>
      <c r="R227" s="42"/>
      <c r="S227" s="43"/>
      <c r="T227" s="41"/>
      <c r="U227" s="42"/>
      <c r="V227" s="43"/>
      <c r="W227" s="41"/>
      <c r="X227" s="42"/>
      <c r="Y227" s="43"/>
      <c r="Z227" s="41"/>
      <c r="AA227" s="42"/>
      <c r="AB227" s="43"/>
      <c r="AC227" s="41"/>
      <c r="AD227" s="42"/>
      <c r="AE227" s="43"/>
      <c r="AF227" s="41"/>
      <c r="AG227" s="42"/>
      <c r="AH227" s="43"/>
      <c r="AJ227" s="41">
        <f t="shared" si="53"/>
        <v>0</v>
      </c>
      <c r="AK227" s="42">
        <f t="shared" si="53"/>
        <v>0</v>
      </c>
      <c r="AL227" s="43">
        <f t="shared" si="53"/>
        <v>0</v>
      </c>
      <c r="AS227" s="32">
        <f t="shared" si="51"/>
        <v>0</v>
      </c>
      <c r="AU227" s="23">
        <v>2</v>
      </c>
      <c r="AV227" s="23">
        <v>12</v>
      </c>
      <c r="AW227" s="23">
        <f t="shared" ref="AW227:AW235" si="54">IF(AV227=AV226,AW226+1,1)</f>
        <v>3</v>
      </c>
    </row>
    <row r="228" spans="1:49" ht="13" hidden="1" x14ac:dyDescent="0.3">
      <c r="A228" s="23"/>
      <c r="B228" s="15"/>
      <c r="C228" s="40" t="s">
        <v>22</v>
      </c>
      <c r="D228" s="34" t="s">
        <v>2</v>
      </c>
      <c r="E228" s="35" t="s">
        <v>2</v>
      </c>
      <c r="F228" s="181"/>
      <c r="G228" s="182">
        <v>0</v>
      </c>
      <c r="H228" s="41">
        <v>0</v>
      </c>
      <c r="I228" s="42">
        <v>0</v>
      </c>
      <c r="J228" s="43">
        <v>0</v>
      </c>
      <c r="K228" s="41"/>
      <c r="L228" s="42"/>
      <c r="M228" s="43"/>
      <c r="N228" s="41"/>
      <c r="O228" s="42"/>
      <c r="P228" s="43"/>
      <c r="Q228" s="41"/>
      <c r="R228" s="42"/>
      <c r="S228" s="43"/>
      <c r="T228" s="41"/>
      <c r="U228" s="42"/>
      <c r="V228" s="43"/>
      <c r="W228" s="41"/>
      <c r="X228" s="42"/>
      <c r="Y228" s="43"/>
      <c r="Z228" s="41"/>
      <c r="AA228" s="42"/>
      <c r="AB228" s="43"/>
      <c r="AC228" s="41"/>
      <c r="AD228" s="42"/>
      <c r="AE228" s="43"/>
      <c r="AF228" s="41"/>
      <c r="AG228" s="42"/>
      <c r="AH228" s="43"/>
      <c r="AJ228" s="41">
        <f t="shared" si="53"/>
        <v>0</v>
      </c>
      <c r="AK228" s="42">
        <f t="shared" si="53"/>
        <v>0</v>
      </c>
      <c r="AL228" s="43">
        <f t="shared" si="53"/>
        <v>0</v>
      </c>
      <c r="AS228" s="32">
        <f t="shared" si="51"/>
        <v>0</v>
      </c>
      <c r="AU228" s="23">
        <v>2</v>
      </c>
      <c r="AV228" s="23">
        <v>12</v>
      </c>
      <c r="AW228" s="23">
        <f t="shared" si="54"/>
        <v>4</v>
      </c>
    </row>
    <row r="229" spans="1:49" ht="13" hidden="1" x14ac:dyDescent="0.3">
      <c r="B229" s="15"/>
      <c r="C229" s="40" t="s">
        <v>22</v>
      </c>
      <c r="D229" s="34" t="s">
        <v>2</v>
      </c>
      <c r="E229" s="35" t="s">
        <v>2</v>
      </c>
      <c r="F229" s="181"/>
      <c r="G229" s="182">
        <v>0</v>
      </c>
      <c r="H229" s="41">
        <v>0</v>
      </c>
      <c r="I229" s="42">
        <v>0</v>
      </c>
      <c r="J229" s="43">
        <v>0</v>
      </c>
      <c r="K229" s="41"/>
      <c r="L229" s="42"/>
      <c r="M229" s="43"/>
      <c r="N229" s="41"/>
      <c r="O229" s="42"/>
      <c r="P229" s="43"/>
      <c r="Q229" s="41"/>
      <c r="R229" s="42"/>
      <c r="S229" s="43"/>
      <c r="T229" s="41"/>
      <c r="U229" s="42"/>
      <c r="V229" s="43"/>
      <c r="W229" s="41"/>
      <c r="X229" s="42"/>
      <c r="Y229" s="43"/>
      <c r="Z229" s="41"/>
      <c r="AA229" s="42"/>
      <c r="AB229" s="43"/>
      <c r="AC229" s="41"/>
      <c r="AD229" s="42"/>
      <c r="AE229" s="43"/>
      <c r="AF229" s="41"/>
      <c r="AG229" s="42"/>
      <c r="AH229" s="43"/>
      <c r="AJ229" s="41">
        <f t="shared" si="53"/>
        <v>0</v>
      </c>
      <c r="AK229" s="42">
        <f t="shared" si="53"/>
        <v>0</v>
      </c>
      <c r="AL229" s="43">
        <f t="shared" si="53"/>
        <v>0</v>
      </c>
      <c r="AS229" s="32">
        <f t="shared" si="51"/>
        <v>0</v>
      </c>
      <c r="AU229" s="23">
        <v>2</v>
      </c>
      <c r="AV229" s="23">
        <v>12</v>
      </c>
      <c r="AW229" s="23">
        <f t="shared" si="54"/>
        <v>5</v>
      </c>
    </row>
    <row r="230" spans="1:49" ht="13" hidden="1" x14ac:dyDescent="0.3">
      <c r="B230" s="15"/>
      <c r="C230" s="40" t="s">
        <v>22</v>
      </c>
      <c r="D230" s="34" t="s">
        <v>2</v>
      </c>
      <c r="E230" s="35" t="s">
        <v>2</v>
      </c>
      <c r="F230" s="181"/>
      <c r="G230" s="182">
        <v>0</v>
      </c>
      <c r="H230" s="41">
        <v>0</v>
      </c>
      <c r="I230" s="42">
        <v>0</v>
      </c>
      <c r="J230" s="43">
        <v>0</v>
      </c>
      <c r="K230" s="41"/>
      <c r="L230" s="42"/>
      <c r="M230" s="43"/>
      <c r="N230" s="41"/>
      <c r="O230" s="42"/>
      <c r="P230" s="43"/>
      <c r="Q230" s="41"/>
      <c r="R230" s="42"/>
      <c r="S230" s="43"/>
      <c r="T230" s="41"/>
      <c r="U230" s="42"/>
      <c r="V230" s="43"/>
      <c r="W230" s="41"/>
      <c r="X230" s="42"/>
      <c r="Y230" s="43"/>
      <c r="Z230" s="41"/>
      <c r="AA230" s="42"/>
      <c r="AB230" s="43"/>
      <c r="AC230" s="41"/>
      <c r="AD230" s="42"/>
      <c r="AE230" s="43"/>
      <c r="AF230" s="41"/>
      <c r="AG230" s="42"/>
      <c r="AH230" s="43"/>
      <c r="AJ230" s="41">
        <f t="shared" si="53"/>
        <v>0</v>
      </c>
      <c r="AK230" s="42">
        <f t="shared" si="53"/>
        <v>0</v>
      </c>
      <c r="AL230" s="43">
        <f t="shared" si="53"/>
        <v>0</v>
      </c>
      <c r="AS230" s="32">
        <f t="shared" si="51"/>
        <v>0</v>
      </c>
      <c r="AU230" s="23">
        <v>2</v>
      </c>
      <c r="AV230" s="23">
        <v>12</v>
      </c>
      <c r="AW230" s="23">
        <f t="shared" si="54"/>
        <v>6</v>
      </c>
    </row>
    <row r="231" spans="1:49" ht="13" hidden="1" x14ac:dyDescent="0.3">
      <c r="B231" s="15"/>
      <c r="C231" s="40" t="s">
        <v>22</v>
      </c>
      <c r="D231" s="34" t="s">
        <v>2</v>
      </c>
      <c r="E231" s="35" t="s">
        <v>2</v>
      </c>
      <c r="F231" s="181"/>
      <c r="G231" s="182">
        <v>0</v>
      </c>
      <c r="H231" s="41">
        <v>0</v>
      </c>
      <c r="I231" s="42">
        <v>0</v>
      </c>
      <c r="J231" s="43">
        <v>0</v>
      </c>
      <c r="K231" s="41"/>
      <c r="L231" s="42"/>
      <c r="M231" s="43"/>
      <c r="N231" s="41"/>
      <c r="O231" s="42"/>
      <c r="P231" s="43"/>
      <c r="Q231" s="41"/>
      <c r="R231" s="42"/>
      <c r="S231" s="43"/>
      <c r="T231" s="41"/>
      <c r="U231" s="42"/>
      <c r="V231" s="43"/>
      <c r="W231" s="41"/>
      <c r="X231" s="42"/>
      <c r="Y231" s="43"/>
      <c r="Z231" s="41"/>
      <c r="AA231" s="42"/>
      <c r="AB231" s="43"/>
      <c r="AC231" s="41"/>
      <c r="AD231" s="42"/>
      <c r="AE231" s="43"/>
      <c r="AF231" s="41"/>
      <c r="AG231" s="42"/>
      <c r="AH231" s="43"/>
      <c r="AJ231" s="41">
        <f t="shared" si="53"/>
        <v>0</v>
      </c>
      <c r="AK231" s="42">
        <f t="shared" si="53"/>
        <v>0</v>
      </c>
      <c r="AL231" s="43">
        <f t="shared" si="53"/>
        <v>0</v>
      </c>
      <c r="AS231" s="32">
        <f t="shared" si="51"/>
        <v>0</v>
      </c>
      <c r="AU231" s="23">
        <v>2</v>
      </c>
      <c r="AV231" s="23">
        <v>12</v>
      </c>
      <c r="AW231" s="23">
        <f t="shared" si="54"/>
        <v>7</v>
      </c>
    </row>
    <row r="232" spans="1:49" ht="13" hidden="1" x14ac:dyDescent="0.3">
      <c r="B232" s="15"/>
      <c r="C232" s="40" t="s">
        <v>22</v>
      </c>
      <c r="D232" s="34" t="s">
        <v>2</v>
      </c>
      <c r="E232" s="35" t="s">
        <v>2</v>
      </c>
      <c r="F232" s="181"/>
      <c r="G232" s="182">
        <v>0</v>
      </c>
      <c r="H232" s="41">
        <v>0</v>
      </c>
      <c r="I232" s="42">
        <v>0</v>
      </c>
      <c r="J232" s="43">
        <v>0</v>
      </c>
      <c r="K232" s="41"/>
      <c r="L232" s="42"/>
      <c r="M232" s="43"/>
      <c r="N232" s="41"/>
      <c r="O232" s="42"/>
      <c r="P232" s="43"/>
      <c r="Q232" s="41"/>
      <c r="R232" s="42"/>
      <c r="S232" s="43"/>
      <c r="T232" s="41"/>
      <c r="U232" s="42"/>
      <c r="V232" s="43"/>
      <c r="W232" s="41"/>
      <c r="X232" s="42"/>
      <c r="Y232" s="43"/>
      <c r="Z232" s="41"/>
      <c r="AA232" s="42"/>
      <c r="AB232" s="43"/>
      <c r="AC232" s="41"/>
      <c r="AD232" s="42"/>
      <c r="AE232" s="43"/>
      <c r="AF232" s="41"/>
      <c r="AG232" s="42"/>
      <c r="AH232" s="43"/>
      <c r="AJ232" s="41">
        <f t="shared" si="53"/>
        <v>0</v>
      </c>
      <c r="AK232" s="42">
        <f t="shared" si="53"/>
        <v>0</v>
      </c>
      <c r="AL232" s="43">
        <f t="shared" si="53"/>
        <v>0</v>
      </c>
      <c r="AS232" s="32">
        <f t="shared" si="51"/>
        <v>0</v>
      </c>
      <c r="AU232" s="23">
        <v>2</v>
      </c>
      <c r="AV232" s="23">
        <v>12</v>
      </c>
      <c r="AW232" s="23">
        <f t="shared" si="54"/>
        <v>8</v>
      </c>
    </row>
    <row r="233" spans="1:49" ht="13" hidden="1" x14ac:dyDescent="0.3">
      <c r="B233" s="15"/>
      <c r="C233" s="40" t="s">
        <v>22</v>
      </c>
      <c r="D233" s="34" t="s">
        <v>2</v>
      </c>
      <c r="E233" s="35" t="s">
        <v>2</v>
      </c>
      <c r="F233" s="181"/>
      <c r="G233" s="182">
        <v>0</v>
      </c>
      <c r="H233" s="41">
        <v>0</v>
      </c>
      <c r="I233" s="42">
        <v>0</v>
      </c>
      <c r="J233" s="43">
        <v>0</v>
      </c>
      <c r="K233" s="41"/>
      <c r="L233" s="42"/>
      <c r="M233" s="43"/>
      <c r="N233" s="41"/>
      <c r="O233" s="42"/>
      <c r="P233" s="43"/>
      <c r="Q233" s="41"/>
      <c r="R233" s="42"/>
      <c r="S233" s="43"/>
      <c r="T233" s="41"/>
      <c r="U233" s="42"/>
      <c r="V233" s="43"/>
      <c r="W233" s="41"/>
      <c r="X233" s="42"/>
      <c r="Y233" s="43"/>
      <c r="Z233" s="41"/>
      <c r="AA233" s="42"/>
      <c r="AB233" s="43"/>
      <c r="AC233" s="41"/>
      <c r="AD233" s="42"/>
      <c r="AE233" s="43"/>
      <c r="AF233" s="41"/>
      <c r="AG233" s="42"/>
      <c r="AH233" s="43"/>
      <c r="AJ233" s="41">
        <f t="shared" si="53"/>
        <v>0</v>
      </c>
      <c r="AK233" s="42">
        <f t="shared" si="53"/>
        <v>0</v>
      </c>
      <c r="AL233" s="43">
        <f t="shared" si="53"/>
        <v>0</v>
      </c>
      <c r="AS233" s="32">
        <f t="shared" si="51"/>
        <v>0</v>
      </c>
      <c r="AU233" s="23">
        <v>2</v>
      </c>
      <c r="AV233" s="23">
        <v>12</v>
      </c>
      <c r="AW233" s="23">
        <f t="shared" si="54"/>
        <v>9</v>
      </c>
    </row>
    <row r="234" spans="1:49" ht="13" hidden="1" x14ac:dyDescent="0.3">
      <c r="B234" s="15"/>
      <c r="C234" s="40" t="s">
        <v>22</v>
      </c>
      <c r="D234" s="34" t="s">
        <v>2</v>
      </c>
      <c r="E234" s="35" t="s">
        <v>2</v>
      </c>
      <c r="F234" s="181"/>
      <c r="G234" s="182">
        <v>0</v>
      </c>
      <c r="H234" s="41">
        <v>0</v>
      </c>
      <c r="I234" s="42">
        <v>0</v>
      </c>
      <c r="J234" s="43">
        <v>0</v>
      </c>
      <c r="K234" s="41"/>
      <c r="L234" s="42"/>
      <c r="M234" s="43"/>
      <c r="N234" s="41"/>
      <c r="O234" s="42"/>
      <c r="P234" s="43"/>
      <c r="Q234" s="41"/>
      <c r="R234" s="42"/>
      <c r="S234" s="43"/>
      <c r="T234" s="41"/>
      <c r="U234" s="42"/>
      <c r="V234" s="43"/>
      <c r="W234" s="41"/>
      <c r="X234" s="42"/>
      <c r="Y234" s="43"/>
      <c r="Z234" s="41"/>
      <c r="AA234" s="42"/>
      <c r="AB234" s="43"/>
      <c r="AC234" s="41"/>
      <c r="AD234" s="42"/>
      <c r="AE234" s="43"/>
      <c r="AF234" s="41"/>
      <c r="AG234" s="42"/>
      <c r="AH234" s="43"/>
      <c r="AJ234" s="41">
        <f t="shared" si="53"/>
        <v>0</v>
      </c>
      <c r="AK234" s="42">
        <f t="shared" si="53"/>
        <v>0</v>
      </c>
      <c r="AL234" s="43">
        <f t="shared" si="53"/>
        <v>0</v>
      </c>
      <c r="AS234" s="32">
        <f t="shared" si="51"/>
        <v>0</v>
      </c>
      <c r="AU234" s="23">
        <v>2</v>
      </c>
      <c r="AV234" s="23">
        <v>12</v>
      </c>
      <c r="AW234" s="23">
        <f t="shared" si="54"/>
        <v>10</v>
      </c>
    </row>
    <row r="235" spans="1:49" ht="13" hidden="1" x14ac:dyDescent="0.3">
      <c r="B235" s="15"/>
      <c r="C235" s="40" t="s">
        <v>23</v>
      </c>
      <c r="D235" s="34" t="s">
        <v>2</v>
      </c>
      <c r="E235" s="35" t="s">
        <v>2</v>
      </c>
      <c r="F235" s="181"/>
      <c r="G235" s="182">
        <v>0</v>
      </c>
      <c r="H235" s="41">
        <v>0</v>
      </c>
      <c r="I235" s="42">
        <v>0</v>
      </c>
      <c r="J235" s="43">
        <v>0</v>
      </c>
      <c r="K235" s="41"/>
      <c r="L235" s="42"/>
      <c r="M235" s="43"/>
      <c r="N235" s="41"/>
      <c r="O235" s="42"/>
      <c r="P235" s="43"/>
      <c r="Q235" s="41"/>
      <c r="R235" s="42"/>
      <c r="S235" s="43"/>
      <c r="T235" s="41"/>
      <c r="U235" s="42"/>
      <c r="V235" s="43"/>
      <c r="W235" s="41"/>
      <c r="X235" s="42"/>
      <c r="Y235" s="43"/>
      <c r="Z235" s="41"/>
      <c r="AA235" s="42"/>
      <c r="AB235" s="43"/>
      <c r="AC235" s="41"/>
      <c r="AD235" s="42"/>
      <c r="AE235" s="43"/>
      <c r="AF235" s="41"/>
      <c r="AG235" s="42"/>
      <c r="AH235" s="43"/>
      <c r="AJ235" s="41">
        <f t="shared" si="53"/>
        <v>0</v>
      </c>
      <c r="AK235" s="42">
        <f t="shared" si="53"/>
        <v>0</v>
      </c>
      <c r="AL235" s="43">
        <f t="shared" si="53"/>
        <v>0</v>
      </c>
      <c r="AS235" s="32">
        <f t="shared" si="51"/>
        <v>0</v>
      </c>
      <c r="AU235" s="23">
        <v>2</v>
      </c>
      <c r="AV235" s="23">
        <v>13</v>
      </c>
      <c r="AW235" s="23">
        <f t="shared" si="54"/>
        <v>1</v>
      </c>
    </row>
    <row r="236" spans="1:49" ht="13" hidden="1" x14ac:dyDescent="0.3">
      <c r="B236" s="15"/>
      <c r="C236" s="50" t="str">
        <f>IF(LEN(E235)&lt;1,"","Total: " &amp; LEFT(E235,LEN(E235)-21) &amp; "Municipalities")</f>
        <v/>
      </c>
      <c r="D236" s="51"/>
      <c r="E236" s="52"/>
      <c r="F236" s="187"/>
      <c r="G236" s="53">
        <f>SUM(G225:G235)</f>
        <v>0</v>
      </c>
      <c r="H236" s="53">
        <f>SUM(H225:H235)</f>
        <v>0</v>
      </c>
      <c r="I236" s="54">
        <f>SUM(I225:I235)</f>
        <v>0</v>
      </c>
      <c r="J236" s="55">
        <f>SUM(J225:J235)</f>
        <v>0</v>
      </c>
      <c r="K236" s="53">
        <f t="shared" ref="K236:AH236" si="55">SUM(K225:K235)</f>
        <v>0</v>
      </c>
      <c r="L236" s="54">
        <f t="shared" si="55"/>
        <v>0</v>
      </c>
      <c r="M236" s="55">
        <f t="shared" si="55"/>
        <v>0</v>
      </c>
      <c r="N236" s="53">
        <f t="shared" si="55"/>
        <v>0</v>
      </c>
      <c r="O236" s="54">
        <f t="shared" si="55"/>
        <v>0</v>
      </c>
      <c r="P236" s="55">
        <f t="shared" si="55"/>
        <v>0</v>
      </c>
      <c r="Q236" s="53">
        <f t="shared" si="55"/>
        <v>0</v>
      </c>
      <c r="R236" s="54">
        <f t="shared" si="55"/>
        <v>0</v>
      </c>
      <c r="S236" s="55">
        <f t="shared" si="55"/>
        <v>0</v>
      </c>
      <c r="T236" s="53">
        <f t="shared" si="55"/>
        <v>0</v>
      </c>
      <c r="U236" s="54">
        <f t="shared" si="55"/>
        <v>0</v>
      </c>
      <c r="V236" s="55">
        <f t="shared" si="55"/>
        <v>0</v>
      </c>
      <c r="W236" s="53">
        <f t="shared" si="55"/>
        <v>0</v>
      </c>
      <c r="X236" s="54">
        <f t="shared" si="55"/>
        <v>0</v>
      </c>
      <c r="Y236" s="55">
        <f t="shared" si="55"/>
        <v>0</v>
      </c>
      <c r="Z236" s="53">
        <f t="shared" si="55"/>
        <v>0</v>
      </c>
      <c r="AA236" s="54">
        <f t="shared" si="55"/>
        <v>0</v>
      </c>
      <c r="AB236" s="55">
        <f t="shared" si="55"/>
        <v>0</v>
      </c>
      <c r="AC236" s="53">
        <f t="shared" si="55"/>
        <v>0</v>
      </c>
      <c r="AD236" s="54">
        <f t="shared" si="55"/>
        <v>0</v>
      </c>
      <c r="AE236" s="55">
        <f t="shared" si="55"/>
        <v>0</v>
      </c>
      <c r="AF236" s="53">
        <f t="shared" si="55"/>
        <v>0</v>
      </c>
      <c r="AG236" s="54">
        <f t="shared" si="55"/>
        <v>0</v>
      </c>
      <c r="AH236" s="55">
        <f t="shared" si="55"/>
        <v>0</v>
      </c>
      <c r="AJ236" s="53">
        <f>SUM(AJ225:AJ235)</f>
        <v>0</v>
      </c>
      <c r="AK236" s="54">
        <f>SUM(AK225:AK235)</f>
        <v>0</v>
      </c>
      <c r="AL236" s="55">
        <f>SUM(AL225:AL235)</f>
        <v>0</v>
      </c>
      <c r="AS236" s="32">
        <f t="shared" si="51"/>
        <v>0</v>
      </c>
    </row>
    <row r="237" spans="1:49" ht="13" hidden="1" x14ac:dyDescent="0.3">
      <c r="B237" s="15"/>
      <c r="C237" s="40"/>
      <c r="D237" s="34"/>
      <c r="E237" s="35"/>
      <c r="F237" s="181"/>
      <c r="G237" s="41"/>
      <c r="H237" s="41"/>
      <c r="I237" s="42"/>
      <c r="J237" s="43"/>
      <c r="K237" s="41"/>
      <c r="L237" s="42"/>
      <c r="M237" s="43"/>
      <c r="N237" s="41"/>
      <c r="O237" s="42"/>
      <c r="P237" s="43"/>
      <c r="Q237" s="41"/>
      <c r="R237" s="42"/>
      <c r="S237" s="43"/>
      <c r="T237" s="41"/>
      <c r="U237" s="42"/>
      <c r="V237" s="43"/>
      <c r="W237" s="41"/>
      <c r="X237" s="42"/>
      <c r="Y237" s="43"/>
      <c r="Z237" s="41"/>
      <c r="AA237" s="42"/>
      <c r="AB237" s="43"/>
      <c r="AC237" s="41"/>
      <c r="AD237" s="42"/>
      <c r="AE237" s="43"/>
      <c r="AF237" s="41"/>
      <c r="AG237" s="42"/>
      <c r="AH237" s="43"/>
      <c r="AJ237" s="41"/>
      <c r="AK237" s="42"/>
      <c r="AL237" s="43"/>
      <c r="AS237" s="32">
        <f t="shared" si="51"/>
        <v>0</v>
      </c>
    </row>
    <row r="238" spans="1:49" ht="13" hidden="1" x14ac:dyDescent="0.3">
      <c r="B238" s="15"/>
      <c r="C238" s="40" t="s">
        <v>22</v>
      </c>
      <c r="D238" s="34" t="s">
        <v>2</v>
      </c>
      <c r="E238" s="35" t="s">
        <v>2</v>
      </c>
      <c r="F238" s="181"/>
      <c r="G238" s="182">
        <v>0</v>
      </c>
      <c r="H238" s="41">
        <v>0</v>
      </c>
      <c r="I238" s="42">
        <v>0</v>
      </c>
      <c r="J238" s="43">
        <v>0</v>
      </c>
      <c r="K238" s="41"/>
      <c r="L238" s="42"/>
      <c r="M238" s="43"/>
      <c r="N238" s="41"/>
      <c r="O238" s="42"/>
      <c r="P238" s="43"/>
      <c r="Q238" s="41"/>
      <c r="R238" s="42"/>
      <c r="S238" s="43"/>
      <c r="T238" s="41"/>
      <c r="U238" s="42"/>
      <c r="V238" s="43"/>
      <c r="W238" s="41"/>
      <c r="X238" s="42"/>
      <c r="Y238" s="43"/>
      <c r="Z238" s="41"/>
      <c r="AA238" s="42"/>
      <c r="AB238" s="43"/>
      <c r="AC238" s="41"/>
      <c r="AD238" s="42"/>
      <c r="AE238" s="43"/>
      <c r="AF238" s="41"/>
      <c r="AG238" s="42"/>
      <c r="AH238" s="43"/>
      <c r="AJ238" s="41">
        <f t="shared" ref="AJ238:AL248" si="56">H238+K238+N238+Q238+T238+W238+Z238+AC238+AF238</f>
        <v>0</v>
      </c>
      <c r="AK238" s="42">
        <f t="shared" si="56"/>
        <v>0</v>
      </c>
      <c r="AL238" s="43">
        <f t="shared" si="56"/>
        <v>0</v>
      </c>
      <c r="AS238" s="32">
        <f t="shared" si="51"/>
        <v>0</v>
      </c>
      <c r="AU238" s="23">
        <v>2</v>
      </c>
      <c r="AV238" s="23">
        <v>14</v>
      </c>
      <c r="AW238" s="23">
        <v>1</v>
      </c>
    </row>
    <row r="239" spans="1:49" ht="13" hidden="1" x14ac:dyDescent="0.3">
      <c r="B239" s="15"/>
      <c r="C239" s="40" t="s">
        <v>22</v>
      </c>
      <c r="D239" s="34" t="s">
        <v>2</v>
      </c>
      <c r="E239" s="35" t="s">
        <v>2</v>
      </c>
      <c r="F239" s="181"/>
      <c r="G239" s="182">
        <v>0</v>
      </c>
      <c r="H239" s="41">
        <v>0</v>
      </c>
      <c r="I239" s="42">
        <v>0</v>
      </c>
      <c r="J239" s="43">
        <v>0</v>
      </c>
      <c r="K239" s="41"/>
      <c r="L239" s="42"/>
      <c r="M239" s="43"/>
      <c r="N239" s="41"/>
      <c r="O239" s="42"/>
      <c r="P239" s="43"/>
      <c r="Q239" s="41"/>
      <c r="R239" s="42"/>
      <c r="S239" s="43"/>
      <c r="T239" s="41"/>
      <c r="U239" s="42"/>
      <c r="V239" s="43"/>
      <c r="W239" s="41"/>
      <c r="X239" s="42"/>
      <c r="Y239" s="43"/>
      <c r="Z239" s="41"/>
      <c r="AA239" s="42"/>
      <c r="AB239" s="43"/>
      <c r="AC239" s="41"/>
      <c r="AD239" s="42"/>
      <c r="AE239" s="43"/>
      <c r="AF239" s="41"/>
      <c r="AG239" s="42"/>
      <c r="AH239" s="43"/>
      <c r="AJ239" s="41">
        <f t="shared" si="56"/>
        <v>0</v>
      </c>
      <c r="AK239" s="42">
        <f t="shared" si="56"/>
        <v>0</v>
      </c>
      <c r="AL239" s="43">
        <f t="shared" si="56"/>
        <v>0</v>
      </c>
      <c r="AS239" s="32">
        <f t="shared" si="51"/>
        <v>0</v>
      </c>
      <c r="AU239" s="23">
        <v>2</v>
      </c>
      <c r="AV239" s="23">
        <v>14</v>
      </c>
      <c r="AW239" s="23">
        <f>IF(AV239=AV238,AW238+1,1)</f>
        <v>2</v>
      </c>
    </row>
    <row r="240" spans="1:49" ht="13" hidden="1" x14ac:dyDescent="0.3">
      <c r="B240" s="15"/>
      <c r="C240" s="40" t="s">
        <v>22</v>
      </c>
      <c r="D240" s="34" t="s">
        <v>2</v>
      </c>
      <c r="E240" s="35" t="s">
        <v>2</v>
      </c>
      <c r="F240" s="181"/>
      <c r="G240" s="182">
        <v>0</v>
      </c>
      <c r="H240" s="41">
        <v>0</v>
      </c>
      <c r="I240" s="42">
        <v>0</v>
      </c>
      <c r="J240" s="43">
        <v>0</v>
      </c>
      <c r="K240" s="41"/>
      <c r="L240" s="42"/>
      <c r="M240" s="43"/>
      <c r="N240" s="41"/>
      <c r="O240" s="42"/>
      <c r="P240" s="43"/>
      <c r="Q240" s="41"/>
      <c r="R240" s="42"/>
      <c r="S240" s="43"/>
      <c r="T240" s="41"/>
      <c r="U240" s="42"/>
      <c r="V240" s="43"/>
      <c r="W240" s="41"/>
      <c r="X240" s="42"/>
      <c r="Y240" s="43"/>
      <c r="Z240" s="41"/>
      <c r="AA240" s="42"/>
      <c r="AB240" s="43"/>
      <c r="AC240" s="41"/>
      <c r="AD240" s="42"/>
      <c r="AE240" s="43"/>
      <c r="AF240" s="41"/>
      <c r="AG240" s="42"/>
      <c r="AH240" s="43"/>
      <c r="AJ240" s="41">
        <f t="shared" si="56"/>
        <v>0</v>
      </c>
      <c r="AK240" s="42">
        <f t="shared" si="56"/>
        <v>0</v>
      </c>
      <c r="AL240" s="43">
        <f t="shared" si="56"/>
        <v>0</v>
      </c>
      <c r="AS240" s="32">
        <f t="shared" si="51"/>
        <v>0</v>
      </c>
      <c r="AU240" s="23">
        <v>2</v>
      </c>
      <c r="AV240" s="23">
        <v>14</v>
      </c>
      <c r="AW240" s="23">
        <f t="shared" ref="AW240:AW248" si="57">IF(AV240=AV239,AW239+1,1)</f>
        <v>3</v>
      </c>
    </row>
    <row r="241" spans="2:49" ht="13" hidden="1" x14ac:dyDescent="0.3">
      <c r="B241" s="15"/>
      <c r="C241" s="40" t="s">
        <v>22</v>
      </c>
      <c r="D241" s="34" t="s">
        <v>2</v>
      </c>
      <c r="E241" s="35" t="s">
        <v>2</v>
      </c>
      <c r="F241" s="181"/>
      <c r="G241" s="182">
        <v>0</v>
      </c>
      <c r="H241" s="41">
        <v>0</v>
      </c>
      <c r="I241" s="42">
        <v>0</v>
      </c>
      <c r="J241" s="43">
        <v>0</v>
      </c>
      <c r="K241" s="41"/>
      <c r="L241" s="42"/>
      <c r="M241" s="43"/>
      <c r="N241" s="41"/>
      <c r="O241" s="42"/>
      <c r="P241" s="43"/>
      <c r="Q241" s="41"/>
      <c r="R241" s="42"/>
      <c r="S241" s="43"/>
      <c r="T241" s="41"/>
      <c r="U241" s="42"/>
      <c r="V241" s="43"/>
      <c r="W241" s="41"/>
      <c r="X241" s="42"/>
      <c r="Y241" s="43"/>
      <c r="Z241" s="41"/>
      <c r="AA241" s="42"/>
      <c r="AB241" s="43"/>
      <c r="AC241" s="41"/>
      <c r="AD241" s="42"/>
      <c r="AE241" s="43"/>
      <c r="AF241" s="41"/>
      <c r="AG241" s="42"/>
      <c r="AH241" s="43"/>
      <c r="AJ241" s="41">
        <f t="shared" si="56"/>
        <v>0</v>
      </c>
      <c r="AK241" s="42">
        <f t="shared" si="56"/>
        <v>0</v>
      </c>
      <c r="AL241" s="43">
        <f t="shared" si="56"/>
        <v>0</v>
      </c>
      <c r="AS241" s="32">
        <f t="shared" si="51"/>
        <v>0</v>
      </c>
      <c r="AU241" s="23">
        <v>2</v>
      </c>
      <c r="AV241" s="23">
        <v>14</v>
      </c>
      <c r="AW241" s="23">
        <f t="shared" si="57"/>
        <v>4</v>
      </c>
    </row>
    <row r="242" spans="2:49" ht="13" hidden="1" x14ac:dyDescent="0.3">
      <c r="B242" s="15"/>
      <c r="C242" s="40" t="s">
        <v>22</v>
      </c>
      <c r="D242" s="34" t="s">
        <v>2</v>
      </c>
      <c r="E242" s="35" t="s">
        <v>2</v>
      </c>
      <c r="F242" s="181"/>
      <c r="G242" s="182">
        <v>0</v>
      </c>
      <c r="H242" s="41">
        <v>0</v>
      </c>
      <c r="I242" s="42">
        <v>0</v>
      </c>
      <c r="J242" s="43">
        <v>0</v>
      </c>
      <c r="K242" s="41"/>
      <c r="L242" s="42"/>
      <c r="M242" s="43"/>
      <c r="N242" s="41"/>
      <c r="O242" s="42"/>
      <c r="P242" s="43"/>
      <c r="Q242" s="41"/>
      <c r="R242" s="42"/>
      <c r="S242" s="43"/>
      <c r="T242" s="41"/>
      <c r="U242" s="42"/>
      <c r="V242" s="43"/>
      <c r="W242" s="41"/>
      <c r="X242" s="42"/>
      <c r="Y242" s="43"/>
      <c r="Z242" s="41"/>
      <c r="AA242" s="42"/>
      <c r="AB242" s="43"/>
      <c r="AC242" s="41"/>
      <c r="AD242" s="42"/>
      <c r="AE242" s="43"/>
      <c r="AF242" s="41"/>
      <c r="AG242" s="42"/>
      <c r="AH242" s="43"/>
      <c r="AJ242" s="41">
        <f t="shared" si="56"/>
        <v>0</v>
      </c>
      <c r="AK242" s="42">
        <f t="shared" si="56"/>
        <v>0</v>
      </c>
      <c r="AL242" s="43">
        <f t="shared" si="56"/>
        <v>0</v>
      </c>
      <c r="AS242" s="32">
        <f t="shared" si="51"/>
        <v>0</v>
      </c>
      <c r="AU242" s="23">
        <v>2</v>
      </c>
      <c r="AV242" s="23">
        <v>14</v>
      </c>
      <c r="AW242" s="23">
        <f t="shared" si="57"/>
        <v>5</v>
      </c>
    </row>
    <row r="243" spans="2:49" ht="13" hidden="1" x14ac:dyDescent="0.3">
      <c r="B243" s="15"/>
      <c r="C243" s="40" t="s">
        <v>22</v>
      </c>
      <c r="D243" s="34" t="s">
        <v>2</v>
      </c>
      <c r="E243" s="35" t="s">
        <v>2</v>
      </c>
      <c r="F243" s="181"/>
      <c r="G243" s="182">
        <v>0</v>
      </c>
      <c r="H243" s="41">
        <v>0</v>
      </c>
      <c r="I243" s="42">
        <v>0</v>
      </c>
      <c r="J243" s="43">
        <v>0</v>
      </c>
      <c r="K243" s="41"/>
      <c r="L243" s="42"/>
      <c r="M243" s="43"/>
      <c r="N243" s="41"/>
      <c r="O243" s="42"/>
      <c r="P243" s="43"/>
      <c r="Q243" s="41"/>
      <c r="R243" s="42"/>
      <c r="S243" s="43"/>
      <c r="T243" s="41"/>
      <c r="U243" s="42"/>
      <c r="V243" s="43"/>
      <c r="W243" s="41"/>
      <c r="X243" s="42"/>
      <c r="Y243" s="43"/>
      <c r="Z243" s="41"/>
      <c r="AA243" s="42"/>
      <c r="AB243" s="43"/>
      <c r="AC243" s="41"/>
      <c r="AD243" s="42"/>
      <c r="AE243" s="43"/>
      <c r="AF243" s="41"/>
      <c r="AG243" s="42"/>
      <c r="AH243" s="43"/>
      <c r="AJ243" s="41">
        <f t="shared" si="56"/>
        <v>0</v>
      </c>
      <c r="AK243" s="42">
        <f t="shared" si="56"/>
        <v>0</v>
      </c>
      <c r="AL243" s="43">
        <f t="shared" si="56"/>
        <v>0</v>
      </c>
      <c r="AS243" s="32">
        <f t="shared" si="51"/>
        <v>0</v>
      </c>
      <c r="AU243" s="23">
        <v>2</v>
      </c>
      <c r="AV243" s="23">
        <v>14</v>
      </c>
      <c r="AW243" s="23">
        <f t="shared" si="57"/>
        <v>6</v>
      </c>
    </row>
    <row r="244" spans="2:49" ht="13" hidden="1" x14ac:dyDescent="0.3">
      <c r="B244" s="15"/>
      <c r="C244" s="40" t="s">
        <v>22</v>
      </c>
      <c r="D244" s="34" t="s">
        <v>2</v>
      </c>
      <c r="E244" s="35" t="s">
        <v>2</v>
      </c>
      <c r="F244" s="181"/>
      <c r="G244" s="182">
        <v>0</v>
      </c>
      <c r="H244" s="41">
        <v>0</v>
      </c>
      <c r="I244" s="42">
        <v>0</v>
      </c>
      <c r="J244" s="43">
        <v>0</v>
      </c>
      <c r="K244" s="41"/>
      <c r="L244" s="42"/>
      <c r="M244" s="43"/>
      <c r="N244" s="41"/>
      <c r="O244" s="42"/>
      <c r="P244" s="43"/>
      <c r="Q244" s="41"/>
      <c r="R244" s="42"/>
      <c r="S244" s="43"/>
      <c r="T244" s="41"/>
      <c r="U244" s="42"/>
      <c r="V244" s="43"/>
      <c r="W244" s="41"/>
      <c r="X244" s="42"/>
      <c r="Y244" s="43"/>
      <c r="Z244" s="41"/>
      <c r="AA244" s="42"/>
      <c r="AB244" s="43"/>
      <c r="AC244" s="41"/>
      <c r="AD244" s="42"/>
      <c r="AE244" s="43"/>
      <c r="AF244" s="41"/>
      <c r="AG244" s="42"/>
      <c r="AH244" s="43"/>
      <c r="AJ244" s="41">
        <f t="shared" si="56"/>
        <v>0</v>
      </c>
      <c r="AK244" s="42">
        <f t="shared" si="56"/>
        <v>0</v>
      </c>
      <c r="AL244" s="43">
        <f t="shared" si="56"/>
        <v>0</v>
      </c>
      <c r="AS244" s="32">
        <f t="shared" si="51"/>
        <v>0</v>
      </c>
      <c r="AU244" s="23">
        <v>2</v>
      </c>
      <c r="AV244" s="23">
        <v>14</v>
      </c>
      <c r="AW244" s="23">
        <f t="shared" si="57"/>
        <v>7</v>
      </c>
    </row>
    <row r="245" spans="2:49" ht="13" hidden="1" x14ac:dyDescent="0.3">
      <c r="B245" s="15"/>
      <c r="C245" s="40" t="s">
        <v>22</v>
      </c>
      <c r="D245" s="34" t="s">
        <v>2</v>
      </c>
      <c r="E245" s="35" t="s">
        <v>2</v>
      </c>
      <c r="F245" s="181"/>
      <c r="G245" s="182">
        <v>0</v>
      </c>
      <c r="H245" s="41">
        <v>0</v>
      </c>
      <c r="I245" s="42">
        <v>0</v>
      </c>
      <c r="J245" s="43">
        <v>0</v>
      </c>
      <c r="K245" s="41"/>
      <c r="L245" s="42"/>
      <c r="M245" s="43"/>
      <c r="N245" s="41"/>
      <c r="O245" s="42"/>
      <c r="P245" s="43"/>
      <c r="Q245" s="41"/>
      <c r="R245" s="42"/>
      <c r="S245" s="43"/>
      <c r="T245" s="41"/>
      <c r="U245" s="42"/>
      <c r="V245" s="43"/>
      <c r="W245" s="41"/>
      <c r="X245" s="42"/>
      <c r="Y245" s="43"/>
      <c r="Z245" s="41"/>
      <c r="AA245" s="42"/>
      <c r="AB245" s="43"/>
      <c r="AC245" s="41"/>
      <c r="AD245" s="42"/>
      <c r="AE245" s="43"/>
      <c r="AF245" s="41"/>
      <c r="AG245" s="42"/>
      <c r="AH245" s="43"/>
      <c r="AJ245" s="41">
        <f t="shared" si="56"/>
        <v>0</v>
      </c>
      <c r="AK245" s="42">
        <f t="shared" si="56"/>
        <v>0</v>
      </c>
      <c r="AL245" s="43">
        <f t="shared" si="56"/>
        <v>0</v>
      </c>
      <c r="AS245" s="32">
        <f t="shared" si="51"/>
        <v>0</v>
      </c>
      <c r="AU245" s="23">
        <v>2</v>
      </c>
      <c r="AV245" s="23">
        <v>14</v>
      </c>
      <c r="AW245" s="23">
        <f t="shared" si="57"/>
        <v>8</v>
      </c>
    </row>
    <row r="246" spans="2:49" ht="13" hidden="1" x14ac:dyDescent="0.3">
      <c r="B246" s="15"/>
      <c r="C246" s="40" t="s">
        <v>22</v>
      </c>
      <c r="D246" s="34" t="s">
        <v>2</v>
      </c>
      <c r="E246" s="35" t="s">
        <v>2</v>
      </c>
      <c r="F246" s="181"/>
      <c r="G246" s="182">
        <v>0</v>
      </c>
      <c r="H246" s="41">
        <v>0</v>
      </c>
      <c r="I246" s="42">
        <v>0</v>
      </c>
      <c r="J246" s="43">
        <v>0</v>
      </c>
      <c r="K246" s="41"/>
      <c r="L246" s="42"/>
      <c r="M246" s="43"/>
      <c r="N246" s="41"/>
      <c r="O246" s="42"/>
      <c r="P246" s="43"/>
      <c r="Q246" s="41"/>
      <c r="R246" s="42"/>
      <c r="S246" s="43"/>
      <c r="T246" s="41"/>
      <c r="U246" s="42"/>
      <c r="V246" s="43"/>
      <c r="W246" s="41"/>
      <c r="X246" s="42"/>
      <c r="Y246" s="43"/>
      <c r="Z246" s="41"/>
      <c r="AA246" s="42"/>
      <c r="AB246" s="43"/>
      <c r="AC246" s="41"/>
      <c r="AD246" s="42"/>
      <c r="AE246" s="43"/>
      <c r="AF246" s="41"/>
      <c r="AG246" s="42"/>
      <c r="AH246" s="43"/>
      <c r="AJ246" s="41">
        <f t="shared" si="56"/>
        <v>0</v>
      </c>
      <c r="AK246" s="42">
        <f t="shared" si="56"/>
        <v>0</v>
      </c>
      <c r="AL246" s="43">
        <f t="shared" si="56"/>
        <v>0</v>
      </c>
      <c r="AS246" s="32">
        <f t="shared" si="51"/>
        <v>0</v>
      </c>
      <c r="AU246" s="23">
        <v>2</v>
      </c>
      <c r="AV246" s="23">
        <v>14</v>
      </c>
      <c r="AW246" s="23">
        <f t="shared" si="57"/>
        <v>9</v>
      </c>
    </row>
    <row r="247" spans="2:49" ht="13" hidden="1" x14ac:dyDescent="0.3">
      <c r="B247" s="15"/>
      <c r="C247" s="40" t="s">
        <v>22</v>
      </c>
      <c r="D247" s="34" t="s">
        <v>2</v>
      </c>
      <c r="E247" s="35" t="s">
        <v>2</v>
      </c>
      <c r="F247" s="181"/>
      <c r="G247" s="182">
        <v>0</v>
      </c>
      <c r="H247" s="41">
        <v>0</v>
      </c>
      <c r="I247" s="42">
        <v>0</v>
      </c>
      <c r="J247" s="43">
        <v>0</v>
      </c>
      <c r="K247" s="41"/>
      <c r="L247" s="42"/>
      <c r="M247" s="43"/>
      <c r="N247" s="41"/>
      <c r="O247" s="42"/>
      <c r="P247" s="43"/>
      <c r="Q247" s="41"/>
      <c r="R247" s="42"/>
      <c r="S247" s="43"/>
      <c r="T247" s="41"/>
      <c r="U247" s="42"/>
      <c r="V247" s="43"/>
      <c r="W247" s="41"/>
      <c r="X247" s="42"/>
      <c r="Y247" s="43"/>
      <c r="Z247" s="41"/>
      <c r="AA247" s="42"/>
      <c r="AB247" s="43"/>
      <c r="AC247" s="41"/>
      <c r="AD247" s="42"/>
      <c r="AE247" s="43"/>
      <c r="AF247" s="41"/>
      <c r="AG247" s="42"/>
      <c r="AH247" s="43"/>
      <c r="AJ247" s="41">
        <f t="shared" si="56"/>
        <v>0</v>
      </c>
      <c r="AK247" s="42">
        <f t="shared" si="56"/>
        <v>0</v>
      </c>
      <c r="AL247" s="43">
        <f t="shared" si="56"/>
        <v>0</v>
      </c>
      <c r="AS247" s="32">
        <f t="shared" si="51"/>
        <v>0</v>
      </c>
      <c r="AU247" s="23">
        <v>2</v>
      </c>
      <c r="AV247" s="23">
        <v>14</v>
      </c>
      <c r="AW247" s="23">
        <f t="shared" si="57"/>
        <v>10</v>
      </c>
    </row>
    <row r="248" spans="2:49" ht="13" hidden="1" x14ac:dyDescent="0.3">
      <c r="B248" s="15"/>
      <c r="C248" s="40" t="s">
        <v>23</v>
      </c>
      <c r="D248" s="34" t="s">
        <v>2</v>
      </c>
      <c r="E248" s="35" t="s">
        <v>2</v>
      </c>
      <c r="F248" s="181"/>
      <c r="G248" s="182">
        <v>0</v>
      </c>
      <c r="H248" s="41">
        <v>0</v>
      </c>
      <c r="I248" s="42">
        <v>0</v>
      </c>
      <c r="J248" s="43">
        <v>0</v>
      </c>
      <c r="K248" s="41"/>
      <c r="L248" s="42"/>
      <c r="M248" s="43"/>
      <c r="N248" s="41"/>
      <c r="O248" s="42"/>
      <c r="P248" s="43"/>
      <c r="Q248" s="41"/>
      <c r="R248" s="42"/>
      <c r="S248" s="43"/>
      <c r="T248" s="41"/>
      <c r="U248" s="42"/>
      <c r="V248" s="43"/>
      <c r="W248" s="41"/>
      <c r="X248" s="42"/>
      <c r="Y248" s="43"/>
      <c r="Z248" s="41"/>
      <c r="AA248" s="42"/>
      <c r="AB248" s="43"/>
      <c r="AC248" s="41"/>
      <c r="AD248" s="42"/>
      <c r="AE248" s="43"/>
      <c r="AF248" s="41"/>
      <c r="AG248" s="42"/>
      <c r="AH248" s="43"/>
      <c r="AJ248" s="41">
        <f t="shared" si="56"/>
        <v>0</v>
      </c>
      <c r="AK248" s="42">
        <f t="shared" si="56"/>
        <v>0</v>
      </c>
      <c r="AL248" s="43">
        <f t="shared" si="56"/>
        <v>0</v>
      </c>
      <c r="AS248" s="32">
        <f t="shared" si="51"/>
        <v>0</v>
      </c>
      <c r="AU248" s="23">
        <v>2</v>
      </c>
      <c r="AV248" s="23">
        <v>15</v>
      </c>
      <c r="AW248" s="23">
        <f t="shared" si="57"/>
        <v>1</v>
      </c>
    </row>
    <row r="249" spans="2:49" ht="13" hidden="1" x14ac:dyDescent="0.3">
      <c r="B249" s="15"/>
      <c r="C249" s="50" t="str">
        <f>IF(LEN(E248)&lt;1,"","Total: " &amp; LEFT(E248,LEN(E248)-21) &amp; "Municipalities")</f>
        <v/>
      </c>
      <c r="D249" s="51"/>
      <c r="E249" s="52"/>
      <c r="F249" s="187"/>
      <c r="G249" s="53">
        <f>SUM(G238:G248)</f>
        <v>0</v>
      </c>
      <c r="H249" s="53">
        <f>SUM(H238:H248)</f>
        <v>0</v>
      </c>
      <c r="I249" s="54">
        <f>SUM(I238:I248)</f>
        <v>0</v>
      </c>
      <c r="J249" s="55">
        <f>SUM(J238:J248)</f>
        <v>0</v>
      </c>
      <c r="K249" s="53">
        <f t="shared" ref="K249:AH249" si="58">SUM(K238:K248)</f>
        <v>0</v>
      </c>
      <c r="L249" s="54">
        <f t="shared" si="58"/>
        <v>0</v>
      </c>
      <c r="M249" s="55">
        <f t="shared" si="58"/>
        <v>0</v>
      </c>
      <c r="N249" s="53">
        <f t="shared" si="58"/>
        <v>0</v>
      </c>
      <c r="O249" s="54">
        <f t="shared" si="58"/>
        <v>0</v>
      </c>
      <c r="P249" s="55">
        <f t="shared" si="58"/>
        <v>0</v>
      </c>
      <c r="Q249" s="53">
        <f t="shared" si="58"/>
        <v>0</v>
      </c>
      <c r="R249" s="54">
        <f t="shared" si="58"/>
        <v>0</v>
      </c>
      <c r="S249" s="55">
        <f t="shared" si="58"/>
        <v>0</v>
      </c>
      <c r="T249" s="53">
        <f t="shared" si="58"/>
        <v>0</v>
      </c>
      <c r="U249" s="54">
        <f t="shared" si="58"/>
        <v>0</v>
      </c>
      <c r="V249" s="55">
        <f t="shared" si="58"/>
        <v>0</v>
      </c>
      <c r="W249" s="53">
        <f t="shared" si="58"/>
        <v>0</v>
      </c>
      <c r="X249" s="54">
        <f t="shared" si="58"/>
        <v>0</v>
      </c>
      <c r="Y249" s="55">
        <f t="shared" si="58"/>
        <v>0</v>
      </c>
      <c r="Z249" s="53">
        <f t="shared" si="58"/>
        <v>0</v>
      </c>
      <c r="AA249" s="54">
        <f t="shared" si="58"/>
        <v>0</v>
      </c>
      <c r="AB249" s="55">
        <f t="shared" si="58"/>
        <v>0</v>
      </c>
      <c r="AC249" s="53">
        <f t="shared" si="58"/>
        <v>0</v>
      </c>
      <c r="AD249" s="54">
        <f t="shared" si="58"/>
        <v>0</v>
      </c>
      <c r="AE249" s="55">
        <f t="shared" si="58"/>
        <v>0</v>
      </c>
      <c r="AF249" s="53">
        <f t="shared" si="58"/>
        <v>0</v>
      </c>
      <c r="AG249" s="54">
        <f t="shared" si="58"/>
        <v>0</v>
      </c>
      <c r="AH249" s="55">
        <f t="shared" si="58"/>
        <v>0</v>
      </c>
      <c r="AJ249" s="53">
        <f>SUM(AJ238:AJ248)</f>
        <v>0</v>
      </c>
      <c r="AK249" s="54">
        <f>SUM(AK238:AK248)</f>
        <v>0</v>
      </c>
      <c r="AL249" s="55">
        <f>SUM(AL238:AL248)</f>
        <v>0</v>
      </c>
      <c r="AS249" s="32">
        <f t="shared" si="51"/>
        <v>0</v>
      </c>
    </row>
    <row r="250" spans="2:49" ht="13" hidden="1" x14ac:dyDescent="0.3">
      <c r="B250" s="15"/>
      <c r="C250" s="40"/>
      <c r="D250" s="34"/>
      <c r="E250" s="35"/>
      <c r="F250" s="181"/>
      <c r="G250" s="41"/>
      <c r="H250" s="41"/>
      <c r="I250" s="42"/>
      <c r="J250" s="43"/>
      <c r="K250" s="41"/>
      <c r="L250" s="42"/>
      <c r="M250" s="43"/>
      <c r="N250" s="41"/>
      <c r="O250" s="42"/>
      <c r="P250" s="43"/>
      <c r="Q250" s="41"/>
      <c r="R250" s="42"/>
      <c r="S250" s="43"/>
      <c r="T250" s="41"/>
      <c r="U250" s="42"/>
      <c r="V250" s="43"/>
      <c r="W250" s="41"/>
      <c r="X250" s="42"/>
      <c r="Y250" s="43"/>
      <c r="Z250" s="41"/>
      <c r="AA250" s="42"/>
      <c r="AB250" s="43"/>
      <c r="AC250" s="41"/>
      <c r="AD250" s="42"/>
      <c r="AE250" s="43"/>
      <c r="AF250" s="41"/>
      <c r="AG250" s="42"/>
      <c r="AH250" s="43"/>
      <c r="AJ250" s="41"/>
      <c r="AK250" s="42"/>
      <c r="AL250" s="43"/>
      <c r="AS250" s="32">
        <f t="shared" si="51"/>
        <v>0</v>
      </c>
    </row>
    <row r="251" spans="2:49" ht="13" hidden="1" x14ac:dyDescent="0.3">
      <c r="B251" s="15"/>
      <c r="C251" s="40" t="s">
        <v>22</v>
      </c>
      <c r="D251" s="34" t="s">
        <v>2</v>
      </c>
      <c r="E251" s="35" t="s">
        <v>2</v>
      </c>
      <c r="F251" s="181"/>
      <c r="G251" s="182">
        <v>0</v>
      </c>
      <c r="H251" s="41">
        <v>0</v>
      </c>
      <c r="I251" s="42">
        <v>0</v>
      </c>
      <c r="J251" s="43">
        <v>0</v>
      </c>
      <c r="K251" s="41"/>
      <c r="L251" s="42"/>
      <c r="M251" s="43"/>
      <c r="N251" s="41"/>
      <c r="O251" s="42"/>
      <c r="P251" s="43"/>
      <c r="Q251" s="41"/>
      <c r="R251" s="42"/>
      <c r="S251" s="43"/>
      <c r="T251" s="41"/>
      <c r="U251" s="42"/>
      <c r="V251" s="43"/>
      <c r="W251" s="41"/>
      <c r="X251" s="42"/>
      <c r="Y251" s="43"/>
      <c r="Z251" s="41"/>
      <c r="AA251" s="42"/>
      <c r="AB251" s="43"/>
      <c r="AC251" s="41"/>
      <c r="AD251" s="42"/>
      <c r="AE251" s="43"/>
      <c r="AF251" s="41"/>
      <c r="AG251" s="42"/>
      <c r="AH251" s="43"/>
      <c r="AJ251" s="41">
        <f t="shared" ref="AJ251:AL261" si="59">H251+K251+N251+Q251+T251+W251+Z251+AC251+AF251</f>
        <v>0</v>
      </c>
      <c r="AK251" s="42">
        <f t="shared" si="59"/>
        <v>0</v>
      </c>
      <c r="AL251" s="43">
        <f t="shared" si="59"/>
        <v>0</v>
      </c>
      <c r="AS251" s="32">
        <f t="shared" si="51"/>
        <v>0</v>
      </c>
      <c r="AU251" s="23">
        <v>2</v>
      </c>
      <c r="AV251" s="23">
        <v>16</v>
      </c>
      <c r="AW251" s="23">
        <v>1</v>
      </c>
    </row>
    <row r="252" spans="2:49" ht="13" hidden="1" x14ac:dyDescent="0.3">
      <c r="B252" s="15"/>
      <c r="C252" s="40" t="s">
        <v>22</v>
      </c>
      <c r="D252" s="34" t="s">
        <v>2</v>
      </c>
      <c r="E252" s="35" t="s">
        <v>2</v>
      </c>
      <c r="F252" s="181"/>
      <c r="G252" s="182">
        <v>0</v>
      </c>
      <c r="H252" s="41">
        <v>0</v>
      </c>
      <c r="I252" s="42">
        <v>0</v>
      </c>
      <c r="J252" s="43">
        <v>0</v>
      </c>
      <c r="K252" s="41"/>
      <c r="L252" s="42"/>
      <c r="M252" s="43"/>
      <c r="N252" s="41"/>
      <c r="O252" s="42"/>
      <c r="P252" s="43"/>
      <c r="Q252" s="41"/>
      <c r="R252" s="42"/>
      <c r="S252" s="43"/>
      <c r="T252" s="41"/>
      <c r="U252" s="42"/>
      <c r="V252" s="43"/>
      <c r="W252" s="41"/>
      <c r="X252" s="42"/>
      <c r="Y252" s="43"/>
      <c r="Z252" s="41"/>
      <c r="AA252" s="42"/>
      <c r="AB252" s="43"/>
      <c r="AC252" s="41"/>
      <c r="AD252" s="42"/>
      <c r="AE252" s="43"/>
      <c r="AF252" s="41"/>
      <c r="AG252" s="42"/>
      <c r="AH252" s="43"/>
      <c r="AJ252" s="41">
        <f t="shared" si="59"/>
        <v>0</v>
      </c>
      <c r="AK252" s="42">
        <f t="shared" si="59"/>
        <v>0</v>
      </c>
      <c r="AL252" s="43">
        <f t="shared" si="59"/>
        <v>0</v>
      </c>
      <c r="AS252" s="32">
        <f t="shared" si="51"/>
        <v>0</v>
      </c>
      <c r="AU252" s="23">
        <v>2</v>
      </c>
      <c r="AV252" s="23">
        <v>16</v>
      </c>
      <c r="AW252" s="23">
        <f>IF(AV252=AV251,AW251+1,1)</f>
        <v>2</v>
      </c>
    </row>
    <row r="253" spans="2:49" ht="13" hidden="1" x14ac:dyDescent="0.3">
      <c r="B253" s="15"/>
      <c r="C253" s="40" t="s">
        <v>22</v>
      </c>
      <c r="D253" s="34" t="s">
        <v>2</v>
      </c>
      <c r="E253" s="35" t="s">
        <v>2</v>
      </c>
      <c r="F253" s="181"/>
      <c r="G253" s="182">
        <v>0</v>
      </c>
      <c r="H253" s="41">
        <v>0</v>
      </c>
      <c r="I253" s="42">
        <v>0</v>
      </c>
      <c r="J253" s="43">
        <v>0</v>
      </c>
      <c r="K253" s="41"/>
      <c r="L253" s="42"/>
      <c r="M253" s="43"/>
      <c r="N253" s="41"/>
      <c r="O253" s="42"/>
      <c r="P253" s="43"/>
      <c r="Q253" s="41"/>
      <c r="R253" s="42"/>
      <c r="S253" s="43"/>
      <c r="T253" s="41"/>
      <c r="U253" s="42"/>
      <c r="V253" s="43"/>
      <c r="W253" s="41"/>
      <c r="X253" s="42"/>
      <c r="Y253" s="43"/>
      <c r="Z253" s="41"/>
      <c r="AA253" s="42"/>
      <c r="AB253" s="43"/>
      <c r="AC253" s="41"/>
      <c r="AD253" s="42"/>
      <c r="AE253" s="43"/>
      <c r="AF253" s="41"/>
      <c r="AG253" s="42"/>
      <c r="AH253" s="43"/>
      <c r="AJ253" s="41">
        <f t="shared" si="59"/>
        <v>0</v>
      </c>
      <c r="AK253" s="42">
        <f t="shared" si="59"/>
        <v>0</v>
      </c>
      <c r="AL253" s="43">
        <f t="shared" si="59"/>
        <v>0</v>
      </c>
      <c r="AS253" s="32">
        <f t="shared" si="51"/>
        <v>0</v>
      </c>
      <c r="AU253" s="23">
        <v>2</v>
      </c>
      <c r="AV253" s="23">
        <v>16</v>
      </c>
      <c r="AW253" s="23">
        <f t="shared" ref="AW253:AW261" si="60">IF(AV253=AV252,AW252+1,1)</f>
        <v>3</v>
      </c>
    </row>
    <row r="254" spans="2:49" ht="13" hidden="1" x14ac:dyDescent="0.3">
      <c r="B254" s="15"/>
      <c r="C254" s="40" t="s">
        <v>22</v>
      </c>
      <c r="D254" s="34" t="s">
        <v>2</v>
      </c>
      <c r="E254" s="35" t="s">
        <v>2</v>
      </c>
      <c r="F254" s="181"/>
      <c r="G254" s="182">
        <v>0</v>
      </c>
      <c r="H254" s="41">
        <v>0</v>
      </c>
      <c r="I254" s="42">
        <v>0</v>
      </c>
      <c r="J254" s="43">
        <v>0</v>
      </c>
      <c r="K254" s="41"/>
      <c r="L254" s="42"/>
      <c r="M254" s="43"/>
      <c r="N254" s="41"/>
      <c r="O254" s="42"/>
      <c r="P254" s="43"/>
      <c r="Q254" s="41"/>
      <c r="R254" s="42"/>
      <c r="S254" s="43"/>
      <c r="T254" s="41"/>
      <c r="U254" s="42"/>
      <c r="V254" s="43"/>
      <c r="W254" s="41"/>
      <c r="X254" s="42"/>
      <c r="Y254" s="43"/>
      <c r="Z254" s="41"/>
      <c r="AA254" s="42"/>
      <c r="AB254" s="43"/>
      <c r="AC254" s="41"/>
      <c r="AD254" s="42"/>
      <c r="AE254" s="43"/>
      <c r="AF254" s="41"/>
      <c r="AG254" s="42"/>
      <c r="AH254" s="43"/>
      <c r="AJ254" s="41">
        <f t="shared" si="59"/>
        <v>0</v>
      </c>
      <c r="AK254" s="42">
        <f t="shared" si="59"/>
        <v>0</v>
      </c>
      <c r="AL254" s="43">
        <f t="shared" si="59"/>
        <v>0</v>
      </c>
      <c r="AS254" s="32">
        <f t="shared" si="51"/>
        <v>0</v>
      </c>
      <c r="AU254" s="23">
        <v>2</v>
      </c>
      <c r="AV254" s="23">
        <v>16</v>
      </c>
      <c r="AW254" s="23">
        <f t="shared" si="60"/>
        <v>4</v>
      </c>
    </row>
    <row r="255" spans="2:49" ht="13" hidden="1" x14ac:dyDescent="0.3">
      <c r="B255" s="15"/>
      <c r="C255" s="40" t="s">
        <v>22</v>
      </c>
      <c r="D255" s="34" t="s">
        <v>2</v>
      </c>
      <c r="E255" s="35" t="s">
        <v>2</v>
      </c>
      <c r="F255" s="181"/>
      <c r="G255" s="182">
        <v>0</v>
      </c>
      <c r="H255" s="41">
        <v>0</v>
      </c>
      <c r="I255" s="42">
        <v>0</v>
      </c>
      <c r="J255" s="43">
        <v>0</v>
      </c>
      <c r="K255" s="41"/>
      <c r="L255" s="42"/>
      <c r="M255" s="43"/>
      <c r="N255" s="41"/>
      <c r="O255" s="42"/>
      <c r="P255" s="43"/>
      <c r="Q255" s="41"/>
      <c r="R255" s="42"/>
      <c r="S255" s="43"/>
      <c r="T255" s="41"/>
      <c r="U255" s="42"/>
      <c r="V255" s="43"/>
      <c r="W255" s="41"/>
      <c r="X255" s="42"/>
      <c r="Y255" s="43"/>
      <c r="Z255" s="41"/>
      <c r="AA255" s="42"/>
      <c r="AB255" s="43"/>
      <c r="AC255" s="41"/>
      <c r="AD255" s="42"/>
      <c r="AE255" s="43"/>
      <c r="AF255" s="41"/>
      <c r="AG255" s="42"/>
      <c r="AH255" s="43"/>
      <c r="AJ255" s="41">
        <f t="shared" si="59"/>
        <v>0</v>
      </c>
      <c r="AK255" s="42">
        <f t="shared" si="59"/>
        <v>0</v>
      </c>
      <c r="AL255" s="43">
        <f t="shared" si="59"/>
        <v>0</v>
      </c>
      <c r="AS255" s="32">
        <f t="shared" si="51"/>
        <v>0</v>
      </c>
      <c r="AU255" s="23">
        <v>2</v>
      </c>
      <c r="AV255" s="23">
        <v>16</v>
      </c>
      <c r="AW255" s="23">
        <f t="shared" si="60"/>
        <v>5</v>
      </c>
    </row>
    <row r="256" spans="2:49" ht="13" hidden="1" x14ac:dyDescent="0.3">
      <c r="B256" s="15"/>
      <c r="C256" s="40" t="s">
        <v>22</v>
      </c>
      <c r="D256" s="34" t="s">
        <v>2</v>
      </c>
      <c r="E256" s="35" t="s">
        <v>2</v>
      </c>
      <c r="F256" s="181"/>
      <c r="G256" s="182">
        <v>0</v>
      </c>
      <c r="H256" s="41">
        <v>0</v>
      </c>
      <c r="I256" s="42">
        <v>0</v>
      </c>
      <c r="J256" s="43">
        <v>0</v>
      </c>
      <c r="K256" s="41"/>
      <c r="L256" s="42"/>
      <c r="M256" s="43"/>
      <c r="N256" s="41"/>
      <c r="O256" s="42"/>
      <c r="P256" s="43"/>
      <c r="Q256" s="41"/>
      <c r="R256" s="42"/>
      <c r="S256" s="43"/>
      <c r="T256" s="41"/>
      <c r="U256" s="42"/>
      <c r="V256" s="43"/>
      <c r="W256" s="41"/>
      <c r="X256" s="42"/>
      <c r="Y256" s="43"/>
      <c r="Z256" s="41"/>
      <c r="AA256" s="42"/>
      <c r="AB256" s="43"/>
      <c r="AC256" s="41"/>
      <c r="AD256" s="42"/>
      <c r="AE256" s="43"/>
      <c r="AF256" s="41"/>
      <c r="AG256" s="42"/>
      <c r="AH256" s="43"/>
      <c r="AJ256" s="41">
        <f t="shared" si="59"/>
        <v>0</v>
      </c>
      <c r="AK256" s="42">
        <f t="shared" si="59"/>
        <v>0</v>
      </c>
      <c r="AL256" s="43">
        <f t="shared" si="59"/>
        <v>0</v>
      </c>
      <c r="AS256" s="32">
        <f t="shared" si="51"/>
        <v>0</v>
      </c>
      <c r="AU256" s="23">
        <v>2</v>
      </c>
      <c r="AV256" s="23">
        <v>16</v>
      </c>
      <c r="AW256" s="23">
        <f t="shared" si="60"/>
        <v>6</v>
      </c>
    </row>
    <row r="257" spans="1:49" ht="13" hidden="1" x14ac:dyDescent="0.3">
      <c r="B257" s="15"/>
      <c r="C257" s="40" t="s">
        <v>22</v>
      </c>
      <c r="D257" s="34" t="s">
        <v>2</v>
      </c>
      <c r="E257" s="35" t="s">
        <v>2</v>
      </c>
      <c r="F257" s="181"/>
      <c r="G257" s="182">
        <v>0</v>
      </c>
      <c r="H257" s="41">
        <v>0</v>
      </c>
      <c r="I257" s="42">
        <v>0</v>
      </c>
      <c r="J257" s="43">
        <v>0</v>
      </c>
      <c r="K257" s="41"/>
      <c r="L257" s="42"/>
      <c r="M257" s="43"/>
      <c r="N257" s="41"/>
      <c r="O257" s="42"/>
      <c r="P257" s="43"/>
      <c r="Q257" s="41"/>
      <c r="R257" s="42"/>
      <c r="S257" s="43"/>
      <c r="T257" s="41"/>
      <c r="U257" s="42"/>
      <c r="V257" s="43"/>
      <c r="W257" s="41"/>
      <c r="X257" s="42"/>
      <c r="Y257" s="43"/>
      <c r="Z257" s="41"/>
      <c r="AA257" s="42"/>
      <c r="AB257" s="43"/>
      <c r="AC257" s="41"/>
      <c r="AD257" s="42"/>
      <c r="AE257" s="43"/>
      <c r="AF257" s="41"/>
      <c r="AG257" s="42"/>
      <c r="AH257" s="43"/>
      <c r="AJ257" s="41">
        <f t="shared" si="59"/>
        <v>0</v>
      </c>
      <c r="AK257" s="42">
        <f t="shared" si="59"/>
        <v>0</v>
      </c>
      <c r="AL257" s="43">
        <f t="shared" si="59"/>
        <v>0</v>
      </c>
      <c r="AS257" s="32">
        <f t="shared" si="51"/>
        <v>0</v>
      </c>
      <c r="AU257" s="23">
        <v>2</v>
      </c>
      <c r="AV257" s="23">
        <v>16</v>
      </c>
      <c r="AW257" s="23">
        <f t="shared" si="60"/>
        <v>7</v>
      </c>
    </row>
    <row r="258" spans="1:49" ht="13" hidden="1" x14ac:dyDescent="0.3">
      <c r="B258" s="15"/>
      <c r="C258" s="40" t="s">
        <v>22</v>
      </c>
      <c r="D258" s="34" t="s">
        <v>2</v>
      </c>
      <c r="E258" s="35" t="s">
        <v>2</v>
      </c>
      <c r="F258" s="181"/>
      <c r="G258" s="182">
        <v>0</v>
      </c>
      <c r="H258" s="41">
        <v>0</v>
      </c>
      <c r="I258" s="42">
        <v>0</v>
      </c>
      <c r="J258" s="43">
        <v>0</v>
      </c>
      <c r="K258" s="41"/>
      <c r="L258" s="42"/>
      <c r="M258" s="43"/>
      <c r="N258" s="41"/>
      <c r="O258" s="42"/>
      <c r="P258" s="43"/>
      <c r="Q258" s="41"/>
      <c r="R258" s="42"/>
      <c r="S258" s="43"/>
      <c r="T258" s="41"/>
      <c r="U258" s="42"/>
      <c r="V258" s="43"/>
      <c r="W258" s="41"/>
      <c r="X258" s="42"/>
      <c r="Y258" s="43"/>
      <c r="Z258" s="41"/>
      <c r="AA258" s="42"/>
      <c r="AB258" s="43"/>
      <c r="AC258" s="41"/>
      <c r="AD258" s="42"/>
      <c r="AE258" s="43"/>
      <c r="AF258" s="41"/>
      <c r="AG258" s="42"/>
      <c r="AH258" s="43"/>
      <c r="AJ258" s="41">
        <f t="shared" si="59"/>
        <v>0</v>
      </c>
      <c r="AK258" s="42">
        <f t="shared" si="59"/>
        <v>0</v>
      </c>
      <c r="AL258" s="43">
        <f t="shared" si="59"/>
        <v>0</v>
      </c>
      <c r="AS258" s="32">
        <f t="shared" si="51"/>
        <v>0</v>
      </c>
      <c r="AU258" s="23">
        <v>2</v>
      </c>
      <c r="AV258" s="23">
        <v>16</v>
      </c>
      <c r="AW258" s="23">
        <f t="shared" si="60"/>
        <v>8</v>
      </c>
    </row>
    <row r="259" spans="1:49" ht="13" hidden="1" x14ac:dyDescent="0.3">
      <c r="B259" s="15"/>
      <c r="C259" s="40" t="s">
        <v>22</v>
      </c>
      <c r="D259" s="34" t="s">
        <v>2</v>
      </c>
      <c r="E259" s="35" t="s">
        <v>2</v>
      </c>
      <c r="F259" s="181"/>
      <c r="G259" s="182">
        <v>0</v>
      </c>
      <c r="H259" s="41">
        <v>0</v>
      </c>
      <c r="I259" s="42">
        <v>0</v>
      </c>
      <c r="J259" s="43">
        <v>0</v>
      </c>
      <c r="K259" s="41"/>
      <c r="L259" s="42"/>
      <c r="M259" s="43"/>
      <c r="N259" s="41"/>
      <c r="O259" s="42"/>
      <c r="P259" s="43"/>
      <c r="Q259" s="41"/>
      <c r="R259" s="42"/>
      <c r="S259" s="43"/>
      <c r="T259" s="41"/>
      <c r="U259" s="42"/>
      <c r="V259" s="43"/>
      <c r="W259" s="41"/>
      <c r="X259" s="42"/>
      <c r="Y259" s="43"/>
      <c r="Z259" s="41"/>
      <c r="AA259" s="42"/>
      <c r="AB259" s="43"/>
      <c r="AC259" s="41"/>
      <c r="AD259" s="42"/>
      <c r="AE259" s="43"/>
      <c r="AF259" s="41"/>
      <c r="AG259" s="42"/>
      <c r="AH259" s="43"/>
      <c r="AJ259" s="41">
        <f t="shared" si="59"/>
        <v>0</v>
      </c>
      <c r="AK259" s="42">
        <f t="shared" si="59"/>
        <v>0</v>
      </c>
      <c r="AL259" s="43">
        <f t="shared" si="59"/>
        <v>0</v>
      </c>
      <c r="AS259" s="32">
        <f t="shared" si="51"/>
        <v>0</v>
      </c>
      <c r="AU259" s="23">
        <v>2</v>
      </c>
      <c r="AV259" s="23">
        <v>16</v>
      </c>
      <c r="AW259" s="23">
        <f t="shared" si="60"/>
        <v>9</v>
      </c>
    </row>
    <row r="260" spans="1:49" ht="13" hidden="1" x14ac:dyDescent="0.3">
      <c r="B260" s="15"/>
      <c r="C260" s="40" t="s">
        <v>22</v>
      </c>
      <c r="D260" s="34" t="s">
        <v>2</v>
      </c>
      <c r="E260" s="35" t="s">
        <v>2</v>
      </c>
      <c r="F260" s="181"/>
      <c r="G260" s="182">
        <v>0</v>
      </c>
      <c r="H260" s="41">
        <v>0</v>
      </c>
      <c r="I260" s="42">
        <v>0</v>
      </c>
      <c r="J260" s="43">
        <v>0</v>
      </c>
      <c r="K260" s="41"/>
      <c r="L260" s="42"/>
      <c r="M260" s="43"/>
      <c r="N260" s="41"/>
      <c r="O260" s="42"/>
      <c r="P260" s="43"/>
      <c r="Q260" s="41"/>
      <c r="R260" s="42"/>
      <c r="S260" s="43"/>
      <c r="T260" s="41"/>
      <c r="U260" s="42"/>
      <c r="V260" s="43"/>
      <c r="W260" s="41"/>
      <c r="X260" s="42"/>
      <c r="Y260" s="43"/>
      <c r="Z260" s="41"/>
      <c r="AA260" s="42"/>
      <c r="AB260" s="43"/>
      <c r="AC260" s="41"/>
      <c r="AD260" s="42"/>
      <c r="AE260" s="43"/>
      <c r="AF260" s="41"/>
      <c r="AG260" s="42"/>
      <c r="AH260" s="43"/>
      <c r="AJ260" s="41">
        <f t="shared" si="59"/>
        <v>0</v>
      </c>
      <c r="AK260" s="42">
        <f t="shared" si="59"/>
        <v>0</v>
      </c>
      <c r="AL260" s="43">
        <f t="shared" si="59"/>
        <v>0</v>
      </c>
      <c r="AS260" s="32">
        <f t="shared" si="51"/>
        <v>0</v>
      </c>
      <c r="AU260" s="23">
        <v>2</v>
      </c>
      <c r="AV260" s="23">
        <v>16</v>
      </c>
      <c r="AW260" s="23">
        <f t="shared" si="60"/>
        <v>10</v>
      </c>
    </row>
    <row r="261" spans="1:49" ht="13" hidden="1" x14ac:dyDescent="0.3">
      <c r="B261" s="15"/>
      <c r="C261" s="40" t="s">
        <v>23</v>
      </c>
      <c r="D261" s="34" t="s">
        <v>2</v>
      </c>
      <c r="E261" s="35" t="s">
        <v>2</v>
      </c>
      <c r="F261" s="181"/>
      <c r="G261" s="182">
        <v>0</v>
      </c>
      <c r="H261" s="41">
        <v>0</v>
      </c>
      <c r="I261" s="42">
        <v>0</v>
      </c>
      <c r="J261" s="43">
        <v>0</v>
      </c>
      <c r="K261" s="41"/>
      <c r="L261" s="42"/>
      <c r="M261" s="43"/>
      <c r="N261" s="41"/>
      <c r="O261" s="42"/>
      <c r="P261" s="43"/>
      <c r="Q261" s="41"/>
      <c r="R261" s="42"/>
      <c r="S261" s="43"/>
      <c r="T261" s="41"/>
      <c r="U261" s="42"/>
      <c r="V261" s="43"/>
      <c r="W261" s="41"/>
      <c r="X261" s="42"/>
      <c r="Y261" s="43"/>
      <c r="Z261" s="41"/>
      <c r="AA261" s="42"/>
      <c r="AB261" s="43"/>
      <c r="AC261" s="41"/>
      <c r="AD261" s="42"/>
      <c r="AE261" s="43"/>
      <c r="AF261" s="41"/>
      <c r="AG261" s="42"/>
      <c r="AH261" s="43"/>
      <c r="AJ261" s="41">
        <f t="shared" si="59"/>
        <v>0</v>
      </c>
      <c r="AK261" s="42">
        <f t="shared" si="59"/>
        <v>0</v>
      </c>
      <c r="AL261" s="43">
        <f t="shared" si="59"/>
        <v>0</v>
      </c>
      <c r="AS261" s="32">
        <f t="shared" si="51"/>
        <v>0</v>
      </c>
      <c r="AU261" s="23">
        <v>2</v>
      </c>
      <c r="AV261" s="23">
        <v>17</v>
      </c>
      <c r="AW261" s="23">
        <f t="shared" si="60"/>
        <v>1</v>
      </c>
    </row>
    <row r="262" spans="1:49" ht="13" hidden="1" x14ac:dyDescent="0.3">
      <c r="B262" s="15"/>
      <c r="C262" s="50" t="str">
        <f>IF(LEN(E261)&lt;1,"","Total: " &amp; LEFT(E261,LEN(E261)-21) &amp; "Municipalities")</f>
        <v/>
      </c>
      <c r="D262" s="51"/>
      <c r="E262" s="52"/>
      <c r="F262" s="187"/>
      <c r="G262" s="53">
        <f>SUM(G251:G261)</f>
        <v>0</v>
      </c>
      <c r="H262" s="53">
        <f>SUM(H251:H261)</f>
        <v>0</v>
      </c>
      <c r="I262" s="54">
        <f>SUM(I251:I261)</f>
        <v>0</v>
      </c>
      <c r="J262" s="55">
        <f>SUM(J251:J261)</f>
        <v>0</v>
      </c>
      <c r="K262" s="53">
        <f t="shared" ref="K262:AH262" si="61">SUM(K251:K261)</f>
        <v>0</v>
      </c>
      <c r="L262" s="54">
        <f t="shared" si="61"/>
        <v>0</v>
      </c>
      <c r="M262" s="55">
        <f t="shared" si="61"/>
        <v>0</v>
      </c>
      <c r="N262" s="53">
        <f t="shared" si="61"/>
        <v>0</v>
      </c>
      <c r="O262" s="54">
        <f t="shared" si="61"/>
        <v>0</v>
      </c>
      <c r="P262" s="55">
        <f t="shared" si="61"/>
        <v>0</v>
      </c>
      <c r="Q262" s="53">
        <f t="shared" si="61"/>
        <v>0</v>
      </c>
      <c r="R262" s="54">
        <f t="shared" si="61"/>
        <v>0</v>
      </c>
      <c r="S262" s="55">
        <f t="shared" si="61"/>
        <v>0</v>
      </c>
      <c r="T262" s="53">
        <f t="shared" si="61"/>
        <v>0</v>
      </c>
      <c r="U262" s="54">
        <f t="shared" si="61"/>
        <v>0</v>
      </c>
      <c r="V262" s="55">
        <f t="shared" si="61"/>
        <v>0</v>
      </c>
      <c r="W262" s="53">
        <f t="shared" si="61"/>
        <v>0</v>
      </c>
      <c r="X262" s="54">
        <f t="shared" si="61"/>
        <v>0</v>
      </c>
      <c r="Y262" s="55">
        <f t="shared" si="61"/>
        <v>0</v>
      </c>
      <c r="Z262" s="53">
        <f t="shared" si="61"/>
        <v>0</v>
      </c>
      <c r="AA262" s="54">
        <f t="shared" si="61"/>
        <v>0</v>
      </c>
      <c r="AB262" s="55">
        <f t="shared" si="61"/>
        <v>0</v>
      </c>
      <c r="AC262" s="53">
        <f t="shared" si="61"/>
        <v>0</v>
      </c>
      <c r="AD262" s="54">
        <f t="shared" si="61"/>
        <v>0</v>
      </c>
      <c r="AE262" s="55">
        <f t="shared" si="61"/>
        <v>0</v>
      </c>
      <c r="AF262" s="53">
        <f t="shared" si="61"/>
        <v>0</v>
      </c>
      <c r="AG262" s="54">
        <f t="shared" si="61"/>
        <v>0</v>
      </c>
      <c r="AH262" s="55">
        <f t="shared" si="61"/>
        <v>0</v>
      </c>
      <c r="AJ262" s="53">
        <f>SUM(AJ251:AJ261)</f>
        <v>0</v>
      </c>
      <c r="AK262" s="54">
        <f>SUM(AK251:AK261)</f>
        <v>0</v>
      </c>
      <c r="AL262" s="55">
        <f>SUM(AL251:AL261)</f>
        <v>0</v>
      </c>
      <c r="AS262" s="32">
        <f t="shared" si="51"/>
        <v>0</v>
      </c>
    </row>
    <row r="263" spans="1:49" ht="13" hidden="1" x14ac:dyDescent="0.3">
      <c r="B263" s="15"/>
      <c r="C263" s="40"/>
      <c r="D263" s="34"/>
      <c r="E263" s="35"/>
      <c r="F263" s="181"/>
      <c r="G263" s="41"/>
      <c r="H263" s="41"/>
      <c r="I263" s="42"/>
      <c r="J263" s="43"/>
      <c r="K263" s="41"/>
      <c r="L263" s="42"/>
      <c r="M263" s="43"/>
      <c r="N263" s="41"/>
      <c r="O263" s="42"/>
      <c r="P263" s="43"/>
      <c r="Q263" s="41"/>
      <c r="R263" s="42"/>
      <c r="S263" s="43"/>
      <c r="T263" s="41"/>
      <c r="U263" s="42"/>
      <c r="V263" s="43"/>
      <c r="W263" s="41"/>
      <c r="X263" s="42"/>
      <c r="Y263" s="43"/>
      <c r="Z263" s="41"/>
      <c r="AA263" s="42"/>
      <c r="AB263" s="43"/>
      <c r="AC263" s="41"/>
      <c r="AD263" s="42"/>
      <c r="AE263" s="43"/>
      <c r="AF263" s="41"/>
      <c r="AG263" s="42"/>
      <c r="AH263" s="43"/>
      <c r="AJ263" s="41"/>
      <c r="AK263" s="42"/>
      <c r="AL263" s="43"/>
      <c r="AS263" s="32">
        <f t="shared" si="51"/>
        <v>0</v>
      </c>
    </row>
    <row r="264" spans="1:49" ht="13" hidden="1" x14ac:dyDescent="0.3">
      <c r="B264" s="15"/>
      <c r="C264" s="40" t="s">
        <v>22</v>
      </c>
      <c r="D264" s="34" t="s">
        <v>2</v>
      </c>
      <c r="E264" s="35" t="s">
        <v>2</v>
      </c>
      <c r="F264" s="181"/>
      <c r="G264" s="182">
        <v>0</v>
      </c>
      <c r="H264" s="41">
        <v>0</v>
      </c>
      <c r="I264" s="42">
        <v>0</v>
      </c>
      <c r="J264" s="43">
        <v>0</v>
      </c>
      <c r="K264" s="41"/>
      <c r="L264" s="42"/>
      <c r="M264" s="43"/>
      <c r="N264" s="41"/>
      <c r="O264" s="42"/>
      <c r="P264" s="43"/>
      <c r="Q264" s="41"/>
      <c r="R264" s="42"/>
      <c r="S264" s="43"/>
      <c r="T264" s="41"/>
      <c r="U264" s="42"/>
      <c r="V264" s="43"/>
      <c r="W264" s="41"/>
      <c r="X264" s="42"/>
      <c r="Y264" s="43"/>
      <c r="Z264" s="41"/>
      <c r="AA264" s="42"/>
      <c r="AB264" s="43"/>
      <c r="AC264" s="41"/>
      <c r="AD264" s="42"/>
      <c r="AE264" s="43"/>
      <c r="AF264" s="41"/>
      <c r="AG264" s="42"/>
      <c r="AH264" s="43"/>
      <c r="AJ264" s="41">
        <f t="shared" ref="AJ264:AL274" si="62">H264+K264+N264+Q264+T264+W264+Z264+AC264+AF264</f>
        <v>0</v>
      </c>
      <c r="AK264" s="42">
        <f t="shared" si="62"/>
        <v>0</v>
      </c>
      <c r="AL264" s="43">
        <f t="shared" si="62"/>
        <v>0</v>
      </c>
      <c r="AS264" s="32">
        <f t="shared" si="51"/>
        <v>0</v>
      </c>
      <c r="AU264" s="23">
        <v>2</v>
      </c>
      <c r="AV264" s="23">
        <v>18</v>
      </c>
      <c r="AW264" s="23">
        <v>1</v>
      </c>
    </row>
    <row r="265" spans="1:49" ht="13" hidden="1" x14ac:dyDescent="0.3">
      <c r="B265" s="15"/>
      <c r="C265" s="40" t="s">
        <v>22</v>
      </c>
      <c r="D265" s="34" t="s">
        <v>2</v>
      </c>
      <c r="E265" s="35" t="s">
        <v>2</v>
      </c>
      <c r="F265" s="181"/>
      <c r="G265" s="182">
        <v>0</v>
      </c>
      <c r="H265" s="41">
        <v>0</v>
      </c>
      <c r="I265" s="42">
        <v>0</v>
      </c>
      <c r="J265" s="43">
        <v>0</v>
      </c>
      <c r="K265" s="41"/>
      <c r="L265" s="42"/>
      <c r="M265" s="43"/>
      <c r="N265" s="41"/>
      <c r="O265" s="42"/>
      <c r="P265" s="43"/>
      <c r="Q265" s="41"/>
      <c r="R265" s="42"/>
      <c r="S265" s="43"/>
      <c r="T265" s="41"/>
      <c r="U265" s="42"/>
      <c r="V265" s="43"/>
      <c r="W265" s="41"/>
      <c r="X265" s="42"/>
      <c r="Y265" s="43"/>
      <c r="Z265" s="41"/>
      <c r="AA265" s="42"/>
      <c r="AB265" s="43"/>
      <c r="AC265" s="41"/>
      <c r="AD265" s="42"/>
      <c r="AE265" s="43"/>
      <c r="AF265" s="41"/>
      <c r="AG265" s="42"/>
      <c r="AH265" s="43"/>
      <c r="AJ265" s="41">
        <f t="shared" si="62"/>
        <v>0</v>
      </c>
      <c r="AK265" s="42">
        <f t="shared" si="62"/>
        <v>0</v>
      </c>
      <c r="AL265" s="43">
        <f t="shared" si="62"/>
        <v>0</v>
      </c>
      <c r="AS265" s="32">
        <f t="shared" si="51"/>
        <v>0</v>
      </c>
      <c r="AU265" s="23">
        <v>2</v>
      </c>
      <c r="AV265" s="23">
        <v>18</v>
      </c>
      <c r="AW265" s="23">
        <f>IF(AV265=AV264,AW264+1,1)</f>
        <v>2</v>
      </c>
    </row>
    <row r="266" spans="1:49" ht="13" hidden="1" x14ac:dyDescent="0.3">
      <c r="B266" s="15"/>
      <c r="C266" s="40" t="s">
        <v>22</v>
      </c>
      <c r="D266" s="34" t="s">
        <v>2</v>
      </c>
      <c r="E266" s="35" t="s">
        <v>2</v>
      </c>
      <c r="F266" s="181"/>
      <c r="G266" s="182">
        <v>0</v>
      </c>
      <c r="H266" s="41">
        <v>0</v>
      </c>
      <c r="I266" s="42">
        <v>0</v>
      </c>
      <c r="J266" s="43">
        <v>0</v>
      </c>
      <c r="K266" s="41"/>
      <c r="L266" s="42"/>
      <c r="M266" s="43"/>
      <c r="N266" s="41"/>
      <c r="O266" s="42"/>
      <c r="P266" s="43"/>
      <c r="Q266" s="41"/>
      <c r="R266" s="42"/>
      <c r="S266" s="43"/>
      <c r="T266" s="41"/>
      <c r="U266" s="42"/>
      <c r="V266" s="43"/>
      <c r="W266" s="41"/>
      <c r="X266" s="42"/>
      <c r="Y266" s="43"/>
      <c r="Z266" s="41"/>
      <c r="AA266" s="42"/>
      <c r="AB266" s="43"/>
      <c r="AC266" s="41"/>
      <c r="AD266" s="42"/>
      <c r="AE266" s="43"/>
      <c r="AF266" s="41"/>
      <c r="AG266" s="42"/>
      <c r="AH266" s="43"/>
      <c r="AJ266" s="41">
        <f t="shared" si="62"/>
        <v>0</v>
      </c>
      <c r="AK266" s="42">
        <f t="shared" si="62"/>
        <v>0</v>
      </c>
      <c r="AL266" s="43">
        <f t="shared" si="62"/>
        <v>0</v>
      </c>
      <c r="AS266" s="32">
        <f t="shared" si="51"/>
        <v>0</v>
      </c>
      <c r="AU266" s="23">
        <v>2</v>
      </c>
      <c r="AV266" s="23">
        <v>18</v>
      </c>
      <c r="AW266" s="23">
        <f t="shared" ref="AW266:AW274" si="63">IF(AV266=AV265,AW265+1,1)</f>
        <v>3</v>
      </c>
    </row>
    <row r="267" spans="1:49" ht="13" hidden="1" x14ac:dyDescent="0.3">
      <c r="B267" s="15"/>
      <c r="C267" s="40" t="s">
        <v>22</v>
      </c>
      <c r="D267" s="34" t="s">
        <v>2</v>
      </c>
      <c r="E267" s="35" t="s">
        <v>2</v>
      </c>
      <c r="F267" s="181"/>
      <c r="G267" s="182">
        <v>0</v>
      </c>
      <c r="H267" s="41">
        <v>0</v>
      </c>
      <c r="I267" s="42">
        <v>0</v>
      </c>
      <c r="J267" s="43">
        <v>0</v>
      </c>
      <c r="K267" s="41"/>
      <c r="L267" s="42"/>
      <c r="M267" s="43"/>
      <c r="N267" s="41"/>
      <c r="O267" s="42"/>
      <c r="P267" s="43"/>
      <c r="Q267" s="41"/>
      <c r="R267" s="42"/>
      <c r="S267" s="43"/>
      <c r="T267" s="41"/>
      <c r="U267" s="42"/>
      <c r="V267" s="43"/>
      <c r="W267" s="41"/>
      <c r="X267" s="42"/>
      <c r="Y267" s="43"/>
      <c r="Z267" s="41"/>
      <c r="AA267" s="42"/>
      <c r="AB267" s="43"/>
      <c r="AC267" s="41"/>
      <c r="AD267" s="42"/>
      <c r="AE267" s="43"/>
      <c r="AF267" s="41"/>
      <c r="AG267" s="42"/>
      <c r="AH267" s="43"/>
      <c r="AJ267" s="41">
        <f t="shared" si="62"/>
        <v>0</v>
      </c>
      <c r="AK267" s="42">
        <f t="shared" si="62"/>
        <v>0</v>
      </c>
      <c r="AL267" s="43">
        <f t="shared" si="62"/>
        <v>0</v>
      </c>
      <c r="AS267" s="32">
        <f t="shared" si="51"/>
        <v>0</v>
      </c>
      <c r="AU267" s="23">
        <v>2</v>
      </c>
      <c r="AV267" s="23">
        <v>18</v>
      </c>
      <c r="AW267" s="23">
        <f t="shared" si="63"/>
        <v>4</v>
      </c>
    </row>
    <row r="268" spans="1:49" ht="13" hidden="1" x14ac:dyDescent="0.3">
      <c r="B268" s="15"/>
      <c r="C268" s="40" t="s">
        <v>22</v>
      </c>
      <c r="D268" s="34" t="s">
        <v>2</v>
      </c>
      <c r="E268" s="35" t="s">
        <v>2</v>
      </c>
      <c r="F268" s="181"/>
      <c r="G268" s="182">
        <v>0</v>
      </c>
      <c r="H268" s="41">
        <v>0</v>
      </c>
      <c r="I268" s="42">
        <v>0</v>
      </c>
      <c r="J268" s="43">
        <v>0</v>
      </c>
      <c r="K268" s="41"/>
      <c r="L268" s="42"/>
      <c r="M268" s="43"/>
      <c r="N268" s="41"/>
      <c r="O268" s="42"/>
      <c r="P268" s="43"/>
      <c r="Q268" s="41"/>
      <c r="R268" s="42"/>
      <c r="S268" s="43"/>
      <c r="T268" s="41"/>
      <c r="U268" s="42"/>
      <c r="V268" s="43"/>
      <c r="W268" s="41"/>
      <c r="X268" s="42"/>
      <c r="Y268" s="43"/>
      <c r="Z268" s="41"/>
      <c r="AA268" s="42"/>
      <c r="AB268" s="43"/>
      <c r="AC268" s="41"/>
      <c r="AD268" s="42"/>
      <c r="AE268" s="43"/>
      <c r="AF268" s="41"/>
      <c r="AG268" s="42"/>
      <c r="AH268" s="43"/>
      <c r="AJ268" s="41">
        <f t="shared" si="62"/>
        <v>0</v>
      </c>
      <c r="AK268" s="42">
        <f t="shared" si="62"/>
        <v>0</v>
      </c>
      <c r="AL268" s="43">
        <f t="shared" si="62"/>
        <v>0</v>
      </c>
      <c r="AS268" s="32">
        <f t="shared" si="51"/>
        <v>0</v>
      </c>
      <c r="AU268" s="23">
        <v>2</v>
      </c>
      <c r="AV268" s="23">
        <v>18</v>
      </c>
      <c r="AW268" s="23">
        <f t="shared" si="63"/>
        <v>5</v>
      </c>
    </row>
    <row r="269" spans="1:49" ht="13" hidden="1" x14ac:dyDescent="0.3">
      <c r="A269" s="23"/>
      <c r="B269" s="15"/>
      <c r="C269" s="40" t="s">
        <v>22</v>
      </c>
      <c r="D269" s="34" t="s">
        <v>2</v>
      </c>
      <c r="E269" s="35" t="s">
        <v>2</v>
      </c>
      <c r="F269" s="181"/>
      <c r="G269" s="182">
        <v>0</v>
      </c>
      <c r="H269" s="41">
        <v>0</v>
      </c>
      <c r="I269" s="42">
        <v>0</v>
      </c>
      <c r="J269" s="43">
        <v>0</v>
      </c>
      <c r="K269" s="41"/>
      <c r="L269" s="42"/>
      <c r="M269" s="43"/>
      <c r="N269" s="41"/>
      <c r="O269" s="42"/>
      <c r="P269" s="43"/>
      <c r="Q269" s="41"/>
      <c r="R269" s="42"/>
      <c r="S269" s="43"/>
      <c r="T269" s="41"/>
      <c r="U269" s="42"/>
      <c r="V269" s="43"/>
      <c r="W269" s="41"/>
      <c r="X269" s="42"/>
      <c r="Y269" s="43"/>
      <c r="Z269" s="41"/>
      <c r="AA269" s="42"/>
      <c r="AB269" s="43"/>
      <c r="AC269" s="41"/>
      <c r="AD269" s="42"/>
      <c r="AE269" s="43"/>
      <c r="AF269" s="41"/>
      <c r="AG269" s="42"/>
      <c r="AH269" s="43"/>
      <c r="AJ269" s="41">
        <f t="shared" si="62"/>
        <v>0</v>
      </c>
      <c r="AK269" s="42">
        <f t="shared" si="62"/>
        <v>0</v>
      </c>
      <c r="AL269" s="43">
        <f t="shared" si="62"/>
        <v>0</v>
      </c>
      <c r="AS269" s="32">
        <f t="shared" si="51"/>
        <v>0</v>
      </c>
      <c r="AU269" s="23">
        <v>2</v>
      </c>
      <c r="AV269" s="23">
        <v>18</v>
      </c>
      <c r="AW269" s="23">
        <f t="shared" si="63"/>
        <v>6</v>
      </c>
    </row>
    <row r="270" spans="1:49" ht="13" hidden="1" x14ac:dyDescent="0.3">
      <c r="B270" s="15"/>
      <c r="C270" s="40" t="s">
        <v>22</v>
      </c>
      <c r="D270" s="34" t="s">
        <v>2</v>
      </c>
      <c r="E270" s="35" t="s">
        <v>2</v>
      </c>
      <c r="F270" s="181"/>
      <c r="G270" s="182">
        <v>0</v>
      </c>
      <c r="H270" s="41">
        <v>0</v>
      </c>
      <c r="I270" s="42">
        <v>0</v>
      </c>
      <c r="J270" s="43">
        <v>0</v>
      </c>
      <c r="K270" s="41"/>
      <c r="L270" s="42"/>
      <c r="M270" s="43"/>
      <c r="N270" s="41"/>
      <c r="O270" s="42"/>
      <c r="P270" s="43"/>
      <c r="Q270" s="41"/>
      <c r="R270" s="42"/>
      <c r="S270" s="43"/>
      <c r="T270" s="41"/>
      <c r="U270" s="42"/>
      <c r="V270" s="43"/>
      <c r="W270" s="41"/>
      <c r="X270" s="42"/>
      <c r="Y270" s="43"/>
      <c r="Z270" s="41"/>
      <c r="AA270" s="42"/>
      <c r="AB270" s="43"/>
      <c r="AC270" s="41"/>
      <c r="AD270" s="42"/>
      <c r="AE270" s="43"/>
      <c r="AF270" s="41"/>
      <c r="AG270" s="42"/>
      <c r="AH270" s="43"/>
      <c r="AJ270" s="41">
        <f t="shared" si="62"/>
        <v>0</v>
      </c>
      <c r="AK270" s="42">
        <f t="shared" si="62"/>
        <v>0</v>
      </c>
      <c r="AL270" s="43">
        <f t="shared" si="62"/>
        <v>0</v>
      </c>
      <c r="AS270" s="32">
        <f t="shared" si="51"/>
        <v>0</v>
      </c>
      <c r="AU270" s="23">
        <v>2</v>
      </c>
      <c r="AV270" s="23">
        <v>18</v>
      </c>
      <c r="AW270" s="23">
        <f t="shared" si="63"/>
        <v>7</v>
      </c>
    </row>
    <row r="271" spans="1:49" ht="13" hidden="1" x14ac:dyDescent="0.3">
      <c r="B271" s="15"/>
      <c r="C271" s="40" t="s">
        <v>22</v>
      </c>
      <c r="D271" s="34" t="s">
        <v>2</v>
      </c>
      <c r="E271" s="35" t="s">
        <v>2</v>
      </c>
      <c r="F271" s="181"/>
      <c r="G271" s="182">
        <v>0</v>
      </c>
      <c r="H271" s="41">
        <v>0</v>
      </c>
      <c r="I271" s="42">
        <v>0</v>
      </c>
      <c r="J271" s="43">
        <v>0</v>
      </c>
      <c r="K271" s="41"/>
      <c r="L271" s="42"/>
      <c r="M271" s="43"/>
      <c r="N271" s="41"/>
      <c r="O271" s="42"/>
      <c r="P271" s="43"/>
      <c r="Q271" s="41"/>
      <c r="R271" s="42"/>
      <c r="S271" s="43"/>
      <c r="T271" s="41"/>
      <c r="U271" s="42"/>
      <c r="V271" s="43"/>
      <c r="W271" s="41"/>
      <c r="X271" s="42"/>
      <c r="Y271" s="43"/>
      <c r="Z271" s="41"/>
      <c r="AA271" s="42"/>
      <c r="AB271" s="43"/>
      <c r="AC271" s="41"/>
      <c r="AD271" s="42"/>
      <c r="AE271" s="43"/>
      <c r="AF271" s="41"/>
      <c r="AG271" s="42"/>
      <c r="AH271" s="43"/>
      <c r="AJ271" s="41">
        <f t="shared" si="62"/>
        <v>0</v>
      </c>
      <c r="AK271" s="42">
        <f t="shared" si="62"/>
        <v>0</v>
      </c>
      <c r="AL271" s="43">
        <f t="shared" si="62"/>
        <v>0</v>
      </c>
      <c r="AS271" s="32">
        <f t="shared" si="51"/>
        <v>0</v>
      </c>
      <c r="AU271" s="23">
        <v>2</v>
      </c>
      <c r="AV271" s="23">
        <v>18</v>
      </c>
      <c r="AW271" s="23">
        <f t="shared" si="63"/>
        <v>8</v>
      </c>
    </row>
    <row r="272" spans="1:49" ht="13" hidden="1" x14ac:dyDescent="0.3">
      <c r="B272" s="15"/>
      <c r="C272" s="40" t="s">
        <v>22</v>
      </c>
      <c r="D272" s="34" t="s">
        <v>2</v>
      </c>
      <c r="E272" s="35" t="s">
        <v>2</v>
      </c>
      <c r="F272" s="181"/>
      <c r="G272" s="182">
        <v>0</v>
      </c>
      <c r="H272" s="41">
        <v>0</v>
      </c>
      <c r="I272" s="42">
        <v>0</v>
      </c>
      <c r="J272" s="43">
        <v>0</v>
      </c>
      <c r="K272" s="41"/>
      <c r="L272" s="42"/>
      <c r="M272" s="43"/>
      <c r="N272" s="41"/>
      <c r="O272" s="42"/>
      <c r="P272" s="43"/>
      <c r="Q272" s="41"/>
      <c r="R272" s="42"/>
      <c r="S272" s="43"/>
      <c r="T272" s="41"/>
      <c r="U272" s="42"/>
      <c r="V272" s="43"/>
      <c r="W272" s="41"/>
      <c r="X272" s="42"/>
      <c r="Y272" s="43"/>
      <c r="Z272" s="41"/>
      <c r="AA272" s="42"/>
      <c r="AB272" s="43"/>
      <c r="AC272" s="41"/>
      <c r="AD272" s="42"/>
      <c r="AE272" s="43"/>
      <c r="AF272" s="41"/>
      <c r="AG272" s="42"/>
      <c r="AH272" s="43"/>
      <c r="AJ272" s="41">
        <f t="shared" si="62"/>
        <v>0</v>
      </c>
      <c r="AK272" s="42">
        <f t="shared" si="62"/>
        <v>0</v>
      </c>
      <c r="AL272" s="43">
        <f t="shared" si="62"/>
        <v>0</v>
      </c>
      <c r="AS272" s="32">
        <f t="shared" si="51"/>
        <v>0</v>
      </c>
      <c r="AU272" s="23">
        <v>2</v>
      </c>
      <c r="AV272" s="23">
        <v>18</v>
      </c>
      <c r="AW272" s="23">
        <f t="shared" si="63"/>
        <v>9</v>
      </c>
    </row>
    <row r="273" spans="2:49" ht="13" hidden="1" x14ac:dyDescent="0.3">
      <c r="B273" s="15"/>
      <c r="C273" s="40" t="s">
        <v>22</v>
      </c>
      <c r="D273" s="34" t="s">
        <v>2</v>
      </c>
      <c r="E273" s="35" t="s">
        <v>2</v>
      </c>
      <c r="F273" s="181"/>
      <c r="G273" s="182">
        <v>0</v>
      </c>
      <c r="H273" s="41">
        <v>0</v>
      </c>
      <c r="I273" s="42">
        <v>0</v>
      </c>
      <c r="J273" s="43">
        <v>0</v>
      </c>
      <c r="K273" s="41"/>
      <c r="L273" s="42"/>
      <c r="M273" s="43"/>
      <c r="N273" s="41"/>
      <c r="O273" s="42"/>
      <c r="P273" s="43"/>
      <c r="Q273" s="41"/>
      <c r="R273" s="42"/>
      <c r="S273" s="43"/>
      <c r="T273" s="41"/>
      <c r="U273" s="42"/>
      <c r="V273" s="43"/>
      <c r="W273" s="41"/>
      <c r="X273" s="42"/>
      <c r="Y273" s="43"/>
      <c r="Z273" s="41"/>
      <c r="AA273" s="42"/>
      <c r="AB273" s="43"/>
      <c r="AC273" s="41"/>
      <c r="AD273" s="42"/>
      <c r="AE273" s="43"/>
      <c r="AF273" s="41"/>
      <c r="AG273" s="42"/>
      <c r="AH273" s="43"/>
      <c r="AJ273" s="41">
        <f t="shared" si="62"/>
        <v>0</v>
      </c>
      <c r="AK273" s="42">
        <f t="shared" si="62"/>
        <v>0</v>
      </c>
      <c r="AL273" s="43">
        <f t="shared" si="62"/>
        <v>0</v>
      </c>
      <c r="AS273" s="32">
        <f t="shared" si="51"/>
        <v>0</v>
      </c>
      <c r="AU273" s="23">
        <v>2</v>
      </c>
      <c r="AV273" s="23">
        <v>18</v>
      </c>
      <c r="AW273" s="23">
        <f t="shared" si="63"/>
        <v>10</v>
      </c>
    </row>
    <row r="274" spans="2:49" ht="13" hidden="1" x14ac:dyDescent="0.3">
      <c r="B274" s="15"/>
      <c r="C274" s="40" t="s">
        <v>23</v>
      </c>
      <c r="D274" s="34" t="s">
        <v>2</v>
      </c>
      <c r="E274" s="35" t="s">
        <v>2</v>
      </c>
      <c r="F274" s="181"/>
      <c r="G274" s="182">
        <v>0</v>
      </c>
      <c r="H274" s="41">
        <v>0</v>
      </c>
      <c r="I274" s="42">
        <v>0</v>
      </c>
      <c r="J274" s="43">
        <v>0</v>
      </c>
      <c r="K274" s="41"/>
      <c r="L274" s="42"/>
      <c r="M274" s="43"/>
      <c r="N274" s="41"/>
      <c r="O274" s="42"/>
      <c r="P274" s="43"/>
      <c r="Q274" s="41"/>
      <c r="R274" s="42"/>
      <c r="S274" s="43"/>
      <c r="T274" s="41"/>
      <c r="U274" s="42"/>
      <c r="V274" s="43"/>
      <c r="W274" s="41"/>
      <c r="X274" s="42"/>
      <c r="Y274" s="43"/>
      <c r="Z274" s="41"/>
      <c r="AA274" s="42"/>
      <c r="AB274" s="43"/>
      <c r="AC274" s="41"/>
      <c r="AD274" s="42"/>
      <c r="AE274" s="43"/>
      <c r="AF274" s="41"/>
      <c r="AG274" s="42"/>
      <c r="AH274" s="43"/>
      <c r="AJ274" s="41">
        <f t="shared" si="62"/>
        <v>0</v>
      </c>
      <c r="AK274" s="42">
        <f t="shared" si="62"/>
        <v>0</v>
      </c>
      <c r="AL274" s="43">
        <f t="shared" si="62"/>
        <v>0</v>
      </c>
      <c r="AS274" s="32">
        <f t="shared" si="51"/>
        <v>0</v>
      </c>
      <c r="AU274" s="23">
        <v>2</v>
      </c>
      <c r="AV274" s="23">
        <v>19</v>
      </c>
      <c r="AW274" s="23">
        <f t="shared" si="63"/>
        <v>1</v>
      </c>
    </row>
    <row r="275" spans="2:49" ht="13" hidden="1" x14ac:dyDescent="0.3">
      <c r="B275" s="15"/>
      <c r="C275" s="50" t="str">
        <f>IF(LEN(E274)&lt;1,"","Total: " &amp; LEFT(E274,LEN(E274)-21) &amp; "Municipalities")</f>
        <v/>
      </c>
      <c r="D275" s="51"/>
      <c r="E275" s="52"/>
      <c r="F275" s="187"/>
      <c r="G275" s="53">
        <f>SUM(G264:G274)</f>
        <v>0</v>
      </c>
      <c r="H275" s="53">
        <f>SUM(H264:H274)</f>
        <v>0</v>
      </c>
      <c r="I275" s="54">
        <f>SUM(I264:I274)</f>
        <v>0</v>
      </c>
      <c r="J275" s="55">
        <f>SUM(J264:J274)</f>
        <v>0</v>
      </c>
      <c r="K275" s="53">
        <f t="shared" ref="K275:AH275" si="64">SUM(K264:K274)</f>
        <v>0</v>
      </c>
      <c r="L275" s="54">
        <f t="shared" si="64"/>
        <v>0</v>
      </c>
      <c r="M275" s="55">
        <f t="shared" si="64"/>
        <v>0</v>
      </c>
      <c r="N275" s="53">
        <f t="shared" si="64"/>
        <v>0</v>
      </c>
      <c r="O275" s="54">
        <f t="shared" si="64"/>
        <v>0</v>
      </c>
      <c r="P275" s="55">
        <f t="shared" si="64"/>
        <v>0</v>
      </c>
      <c r="Q275" s="53">
        <f t="shared" si="64"/>
        <v>0</v>
      </c>
      <c r="R275" s="54">
        <f t="shared" si="64"/>
        <v>0</v>
      </c>
      <c r="S275" s="55">
        <f t="shared" si="64"/>
        <v>0</v>
      </c>
      <c r="T275" s="53">
        <f t="shared" si="64"/>
        <v>0</v>
      </c>
      <c r="U275" s="54">
        <f t="shared" si="64"/>
        <v>0</v>
      </c>
      <c r="V275" s="55">
        <f t="shared" si="64"/>
        <v>0</v>
      </c>
      <c r="W275" s="53">
        <f t="shared" si="64"/>
        <v>0</v>
      </c>
      <c r="X275" s="54">
        <f t="shared" si="64"/>
        <v>0</v>
      </c>
      <c r="Y275" s="55">
        <f t="shared" si="64"/>
        <v>0</v>
      </c>
      <c r="Z275" s="53">
        <f t="shared" si="64"/>
        <v>0</v>
      </c>
      <c r="AA275" s="54">
        <f t="shared" si="64"/>
        <v>0</v>
      </c>
      <c r="AB275" s="55">
        <f t="shared" si="64"/>
        <v>0</v>
      </c>
      <c r="AC275" s="53">
        <f t="shared" si="64"/>
        <v>0</v>
      </c>
      <c r="AD275" s="54">
        <f t="shared" si="64"/>
        <v>0</v>
      </c>
      <c r="AE275" s="55">
        <f t="shared" si="64"/>
        <v>0</v>
      </c>
      <c r="AF275" s="53">
        <f t="shared" si="64"/>
        <v>0</v>
      </c>
      <c r="AG275" s="54">
        <f t="shared" si="64"/>
        <v>0</v>
      </c>
      <c r="AH275" s="55">
        <f t="shared" si="64"/>
        <v>0</v>
      </c>
      <c r="AJ275" s="53">
        <f>SUM(AJ264:AJ274)</f>
        <v>0</v>
      </c>
      <c r="AK275" s="54">
        <f>SUM(AK264:AK274)</f>
        <v>0</v>
      </c>
      <c r="AL275" s="55">
        <f>SUM(AL264:AL274)</f>
        <v>0</v>
      </c>
      <c r="AS275" s="32">
        <f t="shared" si="51"/>
        <v>0</v>
      </c>
    </row>
    <row r="276" spans="2:49" ht="13" hidden="1" x14ac:dyDescent="0.3">
      <c r="B276" s="15"/>
      <c r="C276" s="40"/>
      <c r="D276" s="34"/>
      <c r="E276" s="35"/>
      <c r="F276" s="181"/>
      <c r="G276" s="41"/>
      <c r="H276" s="41"/>
      <c r="I276" s="42"/>
      <c r="J276" s="43"/>
      <c r="K276" s="41"/>
      <c r="L276" s="42"/>
      <c r="M276" s="43"/>
      <c r="N276" s="41"/>
      <c r="O276" s="42"/>
      <c r="P276" s="43"/>
      <c r="Q276" s="41"/>
      <c r="R276" s="42"/>
      <c r="S276" s="43"/>
      <c r="T276" s="41"/>
      <c r="U276" s="42"/>
      <c r="V276" s="43"/>
      <c r="W276" s="41"/>
      <c r="X276" s="42"/>
      <c r="Y276" s="43"/>
      <c r="Z276" s="41"/>
      <c r="AA276" s="42"/>
      <c r="AB276" s="43"/>
      <c r="AC276" s="41"/>
      <c r="AD276" s="42"/>
      <c r="AE276" s="43"/>
      <c r="AF276" s="41"/>
      <c r="AG276" s="42"/>
      <c r="AH276" s="43"/>
      <c r="AJ276" s="41"/>
      <c r="AK276" s="42"/>
      <c r="AL276" s="43"/>
      <c r="AS276" s="32">
        <f t="shared" si="51"/>
        <v>0</v>
      </c>
    </row>
    <row r="277" spans="2:49" ht="13" hidden="1" x14ac:dyDescent="0.3">
      <c r="B277" s="15"/>
      <c r="C277" s="40" t="s">
        <v>22</v>
      </c>
      <c r="D277" s="34" t="s">
        <v>2</v>
      </c>
      <c r="E277" s="35" t="s">
        <v>2</v>
      </c>
      <c r="F277" s="181"/>
      <c r="G277" s="182">
        <v>0</v>
      </c>
      <c r="H277" s="41">
        <v>0</v>
      </c>
      <c r="I277" s="42">
        <v>0</v>
      </c>
      <c r="J277" s="43">
        <v>0</v>
      </c>
      <c r="K277" s="41"/>
      <c r="L277" s="42"/>
      <c r="M277" s="43"/>
      <c r="N277" s="41"/>
      <c r="O277" s="42"/>
      <c r="P277" s="43"/>
      <c r="Q277" s="41"/>
      <c r="R277" s="42"/>
      <c r="S277" s="43"/>
      <c r="T277" s="41"/>
      <c r="U277" s="42"/>
      <c r="V277" s="43"/>
      <c r="W277" s="41"/>
      <c r="X277" s="42"/>
      <c r="Y277" s="43"/>
      <c r="Z277" s="41"/>
      <c r="AA277" s="42"/>
      <c r="AB277" s="43"/>
      <c r="AC277" s="41"/>
      <c r="AD277" s="42"/>
      <c r="AE277" s="43"/>
      <c r="AF277" s="41"/>
      <c r="AG277" s="42"/>
      <c r="AH277" s="43"/>
      <c r="AJ277" s="41">
        <f t="shared" ref="AJ277:AL287" si="65">H277+K277+N277+Q277+T277+W277+Z277+AC277+AF277</f>
        <v>0</v>
      </c>
      <c r="AK277" s="42">
        <f t="shared" si="65"/>
        <v>0</v>
      </c>
      <c r="AL277" s="43">
        <f t="shared" si="65"/>
        <v>0</v>
      </c>
      <c r="AS277" s="32">
        <f t="shared" si="51"/>
        <v>0</v>
      </c>
      <c r="AU277" s="23">
        <v>2</v>
      </c>
      <c r="AV277" s="23">
        <v>20</v>
      </c>
      <c r="AW277" s="23">
        <v>1</v>
      </c>
    </row>
    <row r="278" spans="2:49" ht="13" hidden="1" x14ac:dyDescent="0.3">
      <c r="B278" s="15"/>
      <c r="C278" s="40" t="s">
        <v>22</v>
      </c>
      <c r="D278" s="34" t="s">
        <v>2</v>
      </c>
      <c r="E278" s="35" t="s">
        <v>2</v>
      </c>
      <c r="F278" s="181"/>
      <c r="G278" s="182">
        <v>0</v>
      </c>
      <c r="H278" s="41">
        <v>0</v>
      </c>
      <c r="I278" s="42">
        <v>0</v>
      </c>
      <c r="J278" s="43">
        <v>0</v>
      </c>
      <c r="K278" s="41"/>
      <c r="L278" s="42"/>
      <c r="M278" s="43"/>
      <c r="N278" s="41"/>
      <c r="O278" s="42"/>
      <c r="P278" s="43"/>
      <c r="Q278" s="41"/>
      <c r="R278" s="42"/>
      <c r="S278" s="43"/>
      <c r="T278" s="41"/>
      <c r="U278" s="42"/>
      <c r="V278" s="43"/>
      <c r="W278" s="41"/>
      <c r="X278" s="42"/>
      <c r="Y278" s="43"/>
      <c r="Z278" s="41"/>
      <c r="AA278" s="42"/>
      <c r="AB278" s="43"/>
      <c r="AC278" s="41"/>
      <c r="AD278" s="42"/>
      <c r="AE278" s="43"/>
      <c r="AF278" s="41"/>
      <c r="AG278" s="42"/>
      <c r="AH278" s="43"/>
      <c r="AJ278" s="41">
        <f t="shared" si="65"/>
        <v>0</v>
      </c>
      <c r="AK278" s="42">
        <f t="shared" si="65"/>
        <v>0</v>
      </c>
      <c r="AL278" s="43">
        <f t="shared" si="65"/>
        <v>0</v>
      </c>
      <c r="AS278" s="32">
        <f t="shared" si="51"/>
        <v>0</v>
      </c>
      <c r="AU278" s="23">
        <v>2</v>
      </c>
      <c r="AV278" s="23">
        <v>20</v>
      </c>
      <c r="AW278" s="23">
        <f>IF(AV278=AV277,AW277+1,1)</f>
        <v>2</v>
      </c>
    </row>
    <row r="279" spans="2:49" ht="13" hidden="1" x14ac:dyDescent="0.3">
      <c r="B279" s="15"/>
      <c r="C279" s="40" t="s">
        <v>22</v>
      </c>
      <c r="D279" s="34" t="s">
        <v>2</v>
      </c>
      <c r="E279" s="35" t="s">
        <v>2</v>
      </c>
      <c r="F279" s="181"/>
      <c r="G279" s="182">
        <v>0</v>
      </c>
      <c r="H279" s="41">
        <v>0</v>
      </c>
      <c r="I279" s="42">
        <v>0</v>
      </c>
      <c r="J279" s="43">
        <v>0</v>
      </c>
      <c r="K279" s="41"/>
      <c r="L279" s="42"/>
      <c r="M279" s="43"/>
      <c r="N279" s="41"/>
      <c r="O279" s="42"/>
      <c r="P279" s="43"/>
      <c r="Q279" s="41"/>
      <c r="R279" s="42"/>
      <c r="S279" s="43"/>
      <c r="T279" s="41"/>
      <c r="U279" s="42"/>
      <c r="V279" s="43"/>
      <c r="W279" s="41"/>
      <c r="X279" s="42"/>
      <c r="Y279" s="43"/>
      <c r="Z279" s="41"/>
      <c r="AA279" s="42"/>
      <c r="AB279" s="43"/>
      <c r="AC279" s="41"/>
      <c r="AD279" s="42"/>
      <c r="AE279" s="43"/>
      <c r="AF279" s="41"/>
      <c r="AG279" s="42"/>
      <c r="AH279" s="43"/>
      <c r="AJ279" s="41">
        <f t="shared" si="65"/>
        <v>0</v>
      </c>
      <c r="AK279" s="42">
        <f t="shared" si="65"/>
        <v>0</v>
      </c>
      <c r="AL279" s="43">
        <f t="shared" si="65"/>
        <v>0</v>
      </c>
      <c r="AS279" s="32">
        <f t="shared" si="51"/>
        <v>0</v>
      </c>
      <c r="AU279" s="23">
        <v>2</v>
      </c>
      <c r="AV279" s="23">
        <v>20</v>
      </c>
      <c r="AW279" s="23">
        <f t="shared" ref="AW279:AW287" si="66">IF(AV279=AV278,AW278+1,1)</f>
        <v>3</v>
      </c>
    </row>
    <row r="280" spans="2:49" ht="13" hidden="1" x14ac:dyDescent="0.3">
      <c r="B280" s="15"/>
      <c r="C280" s="40" t="s">
        <v>22</v>
      </c>
      <c r="D280" s="34" t="s">
        <v>2</v>
      </c>
      <c r="E280" s="35" t="s">
        <v>2</v>
      </c>
      <c r="F280" s="181"/>
      <c r="G280" s="182">
        <v>0</v>
      </c>
      <c r="H280" s="41">
        <v>0</v>
      </c>
      <c r="I280" s="42">
        <v>0</v>
      </c>
      <c r="J280" s="43">
        <v>0</v>
      </c>
      <c r="K280" s="41"/>
      <c r="L280" s="42"/>
      <c r="M280" s="43"/>
      <c r="N280" s="41"/>
      <c r="O280" s="42"/>
      <c r="P280" s="43"/>
      <c r="Q280" s="41"/>
      <c r="R280" s="42"/>
      <c r="S280" s="43"/>
      <c r="T280" s="41"/>
      <c r="U280" s="42"/>
      <c r="V280" s="43"/>
      <c r="W280" s="41"/>
      <c r="X280" s="42"/>
      <c r="Y280" s="43"/>
      <c r="Z280" s="41"/>
      <c r="AA280" s="42"/>
      <c r="AB280" s="43"/>
      <c r="AC280" s="41"/>
      <c r="AD280" s="42"/>
      <c r="AE280" s="43"/>
      <c r="AF280" s="41"/>
      <c r="AG280" s="42"/>
      <c r="AH280" s="43"/>
      <c r="AJ280" s="41">
        <f t="shared" si="65"/>
        <v>0</v>
      </c>
      <c r="AK280" s="42">
        <f t="shared" si="65"/>
        <v>0</v>
      </c>
      <c r="AL280" s="43">
        <f t="shared" si="65"/>
        <v>0</v>
      </c>
      <c r="AS280" s="32">
        <f t="shared" si="51"/>
        <v>0</v>
      </c>
      <c r="AU280" s="23">
        <v>2</v>
      </c>
      <c r="AV280" s="23">
        <v>20</v>
      </c>
      <c r="AW280" s="23">
        <f t="shared" si="66"/>
        <v>4</v>
      </c>
    </row>
    <row r="281" spans="2:49" ht="13" hidden="1" x14ac:dyDescent="0.3">
      <c r="B281" s="15"/>
      <c r="C281" s="40" t="s">
        <v>22</v>
      </c>
      <c r="D281" s="34" t="s">
        <v>2</v>
      </c>
      <c r="E281" s="35" t="s">
        <v>2</v>
      </c>
      <c r="F281" s="181"/>
      <c r="G281" s="182">
        <v>0</v>
      </c>
      <c r="H281" s="41">
        <v>0</v>
      </c>
      <c r="I281" s="42">
        <v>0</v>
      </c>
      <c r="J281" s="43">
        <v>0</v>
      </c>
      <c r="K281" s="41"/>
      <c r="L281" s="42"/>
      <c r="M281" s="43"/>
      <c r="N281" s="41"/>
      <c r="O281" s="42"/>
      <c r="P281" s="43"/>
      <c r="Q281" s="41"/>
      <c r="R281" s="42"/>
      <c r="S281" s="43"/>
      <c r="T281" s="41"/>
      <c r="U281" s="42"/>
      <c r="V281" s="43"/>
      <c r="W281" s="41"/>
      <c r="X281" s="42"/>
      <c r="Y281" s="43"/>
      <c r="Z281" s="41"/>
      <c r="AA281" s="42"/>
      <c r="AB281" s="43"/>
      <c r="AC281" s="41"/>
      <c r="AD281" s="42"/>
      <c r="AE281" s="43"/>
      <c r="AF281" s="41"/>
      <c r="AG281" s="42"/>
      <c r="AH281" s="43"/>
      <c r="AJ281" s="41">
        <f t="shared" si="65"/>
        <v>0</v>
      </c>
      <c r="AK281" s="42">
        <f t="shared" si="65"/>
        <v>0</v>
      </c>
      <c r="AL281" s="43">
        <f t="shared" si="65"/>
        <v>0</v>
      </c>
      <c r="AS281" s="32">
        <f t="shared" si="51"/>
        <v>0</v>
      </c>
      <c r="AU281" s="23">
        <v>2</v>
      </c>
      <c r="AV281" s="23">
        <v>20</v>
      </c>
      <c r="AW281" s="23">
        <f t="shared" si="66"/>
        <v>5</v>
      </c>
    </row>
    <row r="282" spans="2:49" ht="13" hidden="1" x14ac:dyDescent="0.3">
      <c r="B282" s="15"/>
      <c r="C282" s="40" t="s">
        <v>22</v>
      </c>
      <c r="D282" s="34" t="s">
        <v>2</v>
      </c>
      <c r="E282" s="35" t="s">
        <v>2</v>
      </c>
      <c r="F282" s="181"/>
      <c r="G282" s="182">
        <v>0</v>
      </c>
      <c r="H282" s="41">
        <v>0</v>
      </c>
      <c r="I282" s="42">
        <v>0</v>
      </c>
      <c r="J282" s="43">
        <v>0</v>
      </c>
      <c r="K282" s="41"/>
      <c r="L282" s="42"/>
      <c r="M282" s="43"/>
      <c r="N282" s="41"/>
      <c r="O282" s="42"/>
      <c r="P282" s="43"/>
      <c r="Q282" s="41"/>
      <c r="R282" s="42"/>
      <c r="S282" s="43"/>
      <c r="T282" s="41"/>
      <c r="U282" s="42"/>
      <c r="V282" s="43"/>
      <c r="W282" s="41"/>
      <c r="X282" s="42"/>
      <c r="Y282" s="43"/>
      <c r="Z282" s="41"/>
      <c r="AA282" s="42"/>
      <c r="AB282" s="43"/>
      <c r="AC282" s="41"/>
      <c r="AD282" s="42"/>
      <c r="AE282" s="43"/>
      <c r="AF282" s="41"/>
      <c r="AG282" s="42"/>
      <c r="AH282" s="43"/>
      <c r="AJ282" s="41">
        <f t="shared" si="65"/>
        <v>0</v>
      </c>
      <c r="AK282" s="42">
        <f t="shared" si="65"/>
        <v>0</v>
      </c>
      <c r="AL282" s="43">
        <f t="shared" si="65"/>
        <v>0</v>
      </c>
      <c r="AS282" s="32">
        <f t="shared" ref="AS282:AS290" si="67">IF(SUM($AJ$149:$AL$149)=0,0,IF(SUM(AJ282:AL282)=0,0,1))</f>
        <v>0</v>
      </c>
      <c r="AU282" s="23">
        <v>2</v>
      </c>
      <c r="AV282" s="23">
        <v>20</v>
      </c>
      <c r="AW282" s="23">
        <f t="shared" si="66"/>
        <v>6</v>
      </c>
    </row>
    <row r="283" spans="2:49" ht="13" hidden="1" x14ac:dyDescent="0.3">
      <c r="B283" s="15"/>
      <c r="C283" s="40" t="s">
        <v>22</v>
      </c>
      <c r="D283" s="34" t="s">
        <v>2</v>
      </c>
      <c r="E283" s="35" t="s">
        <v>2</v>
      </c>
      <c r="F283" s="181"/>
      <c r="G283" s="182">
        <v>0</v>
      </c>
      <c r="H283" s="41">
        <v>0</v>
      </c>
      <c r="I283" s="42">
        <v>0</v>
      </c>
      <c r="J283" s="43">
        <v>0</v>
      </c>
      <c r="K283" s="41"/>
      <c r="L283" s="42"/>
      <c r="M283" s="43"/>
      <c r="N283" s="41"/>
      <c r="O283" s="42"/>
      <c r="P283" s="43"/>
      <c r="Q283" s="41"/>
      <c r="R283" s="42"/>
      <c r="S283" s="43"/>
      <c r="T283" s="41"/>
      <c r="U283" s="42"/>
      <c r="V283" s="43"/>
      <c r="W283" s="41"/>
      <c r="X283" s="42"/>
      <c r="Y283" s="43"/>
      <c r="Z283" s="41"/>
      <c r="AA283" s="42"/>
      <c r="AB283" s="43"/>
      <c r="AC283" s="41"/>
      <c r="AD283" s="42"/>
      <c r="AE283" s="43"/>
      <c r="AF283" s="41"/>
      <c r="AG283" s="42"/>
      <c r="AH283" s="43"/>
      <c r="AJ283" s="41">
        <f t="shared" si="65"/>
        <v>0</v>
      </c>
      <c r="AK283" s="42">
        <f t="shared" si="65"/>
        <v>0</v>
      </c>
      <c r="AL283" s="43">
        <f t="shared" si="65"/>
        <v>0</v>
      </c>
      <c r="AS283" s="32">
        <f t="shared" si="67"/>
        <v>0</v>
      </c>
      <c r="AU283" s="23">
        <v>2</v>
      </c>
      <c r="AV283" s="23">
        <v>20</v>
      </c>
      <c r="AW283" s="23">
        <f t="shared" si="66"/>
        <v>7</v>
      </c>
    </row>
    <row r="284" spans="2:49" ht="13" hidden="1" x14ac:dyDescent="0.3">
      <c r="B284" s="15"/>
      <c r="C284" s="40" t="s">
        <v>22</v>
      </c>
      <c r="D284" s="34" t="s">
        <v>2</v>
      </c>
      <c r="E284" s="35" t="s">
        <v>2</v>
      </c>
      <c r="F284" s="181"/>
      <c r="G284" s="182">
        <v>0</v>
      </c>
      <c r="H284" s="41">
        <v>0</v>
      </c>
      <c r="I284" s="42">
        <v>0</v>
      </c>
      <c r="J284" s="43">
        <v>0</v>
      </c>
      <c r="K284" s="41"/>
      <c r="L284" s="42"/>
      <c r="M284" s="43"/>
      <c r="N284" s="41"/>
      <c r="O284" s="42"/>
      <c r="P284" s="43"/>
      <c r="Q284" s="41"/>
      <c r="R284" s="42"/>
      <c r="S284" s="43"/>
      <c r="T284" s="41"/>
      <c r="U284" s="42"/>
      <c r="V284" s="43"/>
      <c r="W284" s="41"/>
      <c r="X284" s="42"/>
      <c r="Y284" s="43"/>
      <c r="Z284" s="41"/>
      <c r="AA284" s="42"/>
      <c r="AB284" s="43"/>
      <c r="AC284" s="41"/>
      <c r="AD284" s="42"/>
      <c r="AE284" s="43"/>
      <c r="AF284" s="41"/>
      <c r="AG284" s="42"/>
      <c r="AH284" s="43"/>
      <c r="AJ284" s="41">
        <f t="shared" si="65"/>
        <v>0</v>
      </c>
      <c r="AK284" s="42">
        <f t="shared" si="65"/>
        <v>0</v>
      </c>
      <c r="AL284" s="43">
        <f t="shared" si="65"/>
        <v>0</v>
      </c>
      <c r="AS284" s="32">
        <f t="shared" si="67"/>
        <v>0</v>
      </c>
      <c r="AU284" s="23">
        <v>2</v>
      </c>
      <c r="AV284" s="23">
        <v>20</v>
      </c>
      <c r="AW284" s="23">
        <f t="shared" si="66"/>
        <v>8</v>
      </c>
    </row>
    <row r="285" spans="2:49" ht="13" hidden="1" x14ac:dyDescent="0.3">
      <c r="B285" s="15"/>
      <c r="C285" s="40" t="s">
        <v>22</v>
      </c>
      <c r="D285" s="34" t="s">
        <v>2</v>
      </c>
      <c r="E285" s="35" t="s">
        <v>2</v>
      </c>
      <c r="F285" s="181"/>
      <c r="G285" s="182">
        <v>0</v>
      </c>
      <c r="H285" s="41">
        <v>0</v>
      </c>
      <c r="I285" s="42">
        <v>0</v>
      </c>
      <c r="J285" s="43">
        <v>0</v>
      </c>
      <c r="K285" s="41"/>
      <c r="L285" s="42"/>
      <c r="M285" s="43"/>
      <c r="N285" s="41"/>
      <c r="O285" s="42"/>
      <c r="P285" s="43"/>
      <c r="Q285" s="41"/>
      <c r="R285" s="42"/>
      <c r="S285" s="43"/>
      <c r="T285" s="41"/>
      <c r="U285" s="42"/>
      <c r="V285" s="43"/>
      <c r="W285" s="41"/>
      <c r="X285" s="42"/>
      <c r="Y285" s="43"/>
      <c r="Z285" s="41"/>
      <c r="AA285" s="42"/>
      <c r="AB285" s="43"/>
      <c r="AC285" s="41"/>
      <c r="AD285" s="42"/>
      <c r="AE285" s="43"/>
      <c r="AF285" s="41"/>
      <c r="AG285" s="42"/>
      <c r="AH285" s="43"/>
      <c r="AJ285" s="41">
        <f t="shared" si="65"/>
        <v>0</v>
      </c>
      <c r="AK285" s="42">
        <f t="shared" si="65"/>
        <v>0</v>
      </c>
      <c r="AL285" s="43">
        <f t="shared" si="65"/>
        <v>0</v>
      </c>
      <c r="AS285" s="32">
        <f t="shared" si="67"/>
        <v>0</v>
      </c>
      <c r="AU285" s="23">
        <v>2</v>
      </c>
      <c r="AV285" s="23">
        <v>20</v>
      </c>
      <c r="AW285" s="23">
        <f t="shared" si="66"/>
        <v>9</v>
      </c>
    </row>
    <row r="286" spans="2:49" ht="13" hidden="1" x14ac:dyDescent="0.3">
      <c r="B286" s="15"/>
      <c r="C286" s="40" t="s">
        <v>22</v>
      </c>
      <c r="D286" s="34" t="s">
        <v>2</v>
      </c>
      <c r="E286" s="35" t="s">
        <v>2</v>
      </c>
      <c r="F286" s="181"/>
      <c r="G286" s="182">
        <v>0</v>
      </c>
      <c r="H286" s="41">
        <v>0</v>
      </c>
      <c r="I286" s="42">
        <v>0</v>
      </c>
      <c r="J286" s="43">
        <v>0</v>
      </c>
      <c r="K286" s="41"/>
      <c r="L286" s="42"/>
      <c r="M286" s="43"/>
      <c r="N286" s="41"/>
      <c r="O286" s="42"/>
      <c r="P286" s="43"/>
      <c r="Q286" s="41"/>
      <c r="R286" s="42"/>
      <c r="S286" s="43"/>
      <c r="T286" s="41"/>
      <c r="U286" s="42"/>
      <c r="V286" s="43"/>
      <c r="W286" s="41"/>
      <c r="X286" s="42"/>
      <c r="Y286" s="43"/>
      <c r="Z286" s="41"/>
      <c r="AA286" s="42"/>
      <c r="AB286" s="43"/>
      <c r="AC286" s="41"/>
      <c r="AD286" s="42"/>
      <c r="AE286" s="43"/>
      <c r="AF286" s="41"/>
      <c r="AG286" s="42"/>
      <c r="AH286" s="43"/>
      <c r="AJ286" s="41">
        <f t="shared" si="65"/>
        <v>0</v>
      </c>
      <c r="AK286" s="42">
        <f t="shared" si="65"/>
        <v>0</v>
      </c>
      <c r="AL286" s="43">
        <f t="shared" si="65"/>
        <v>0</v>
      </c>
      <c r="AS286" s="32">
        <f t="shared" si="67"/>
        <v>0</v>
      </c>
      <c r="AU286" s="23">
        <v>2</v>
      </c>
      <c r="AV286" s="23">
        <v>20</v>
      </c>
      <c r="AW286" s="23">
        <f t="shared" si="66"/>
        <v>10</v>
      </c>
    </row>
    <row r="287" spans="2:49" ht="13" hidden="1" x14ac:dyDescent="0.3">
      <c r="B287" s="15"/>
      <c r="C287" s="40" t="s">
        <v>23</v>
      </c>
      <c r="D287" s="34" t="s">
        <v>2</v>
      </c>
      <c r="E287" s="35" t="s">
        <v>2</v>
      </c>
      <c r="F287" s="181"/>
      <c r="G287" s="182">
        <v>0</v>
      </c>
      <c r="H287" s="41">
        <v>0</v>
      </c>
      <c r="I287" s="42">
        <v>0</v>
      </c>
      <c r="J287" s="43">
        <v>0</v>
      </c>
      <c r="K287" s="41"/>
      <c r="L287" s="42"/>
      <c r="M287" s="43"/>
      <c r="N287" s="41"/>
      <c r="O287" s="42"/>
      <c r="P287" s="43"/>
      <c r="Q287" s="41"/>
      <c r="R287" s="42"/>
      <c r="S287" s="43"/>
      <c r="T287" s="41"/>
      <c r="U287" s="42"/>
      <c r="V287" s="43"/>
      <c r="W287" s="41"/>
      <c r="X287" s="42"/>
      <c r="Y287" s="43"/>
      <c r="Z287" s="41"/>
      <c r="AA287" s="42"/>
      <c r="AB287" s="43"/>
      <c r="AC287" s="41"/>
      <c r="AD287" s="42"/>
      <c r="AE287" s="43"/>
      <c r="AF287" s="41"/>
      <c r="AG287" s="42"/>
      <c r="AH287" s="43"/>
      <c r="AJ287" s="41">
        <f t="shared" si="65"/>
        <v>0</v>
      </c>
      <c r="AK287" s="42">
        <f t="shared" si="65"/>
        <v>0</v>
      </c>
      <c r="AL287" s="43">
        <f t="shared" si="65"/>
        <v>0</v>
      </c>
      <c r="AS287" s="32">
        <f t="shared" si="67"/>
        <v>0</v>
      </c>
      <c r="AU287" s="23">
        <v>2</v>
      </c>
      <c r="AV287" s="23">
        <v>21</v>
      </c>
      <c r="AW287" s="23">
        <f t="shared" si="66"/>
        <v>1</v>
      </c>
    </row>
    <row r="288" spans="2:49" ht="13" hidden="1" x14ac:dyDescent="0.3">
      <c r="B288" s="15"/>
      <c r="C288" s="50" t="str">
        <f>IF(LEN(E287)&lt;1,"","Total: " &amp; LEFT(E287,LEN(E287)-21) &amp; "Municipalities")</f>
        <v/>
      </c>
      <c r="D288" s="51"/>
      <c r="E288" s="52"/>
      <c r="F288" s="187"/>
      <c r="G288" s="53">
        <f>SUM(G277:G287)</f>
        <v>0</v>
      </c>
      <c r="H288" s="53">
        <f>SUM(H277:H287)</f>
        <v>0</v>
      </c>
      <c r="I288" s="54">
        <f>SUM(I277:I287)</f>
        <v>0</v>
      </c>
      <c r="J288" s="55">
        <f>SUM(J277:J287)</f>
        <v>0</v>
      </c>
      <c r="K288" s="53">
        <f t="shared" ref="K288:AH288" si="68">SUM(K277:K287)</f>
        <v>0</v>
      </c>
      <c r="L288" s="54">
        <f t="shared" si="68"/>
        <v>0</v>
      </c>
      <c r="M288" s="55">
        <f t="shared" si="68"/>
        <v>0</v>
      </c>
      <c r="N288" s="53">
        <f t="shared" si="68"/>
        <v>0</v>
      </c>
      <c r="O288" s="54">
        <f t="shared" si="68"/>
        <v>0</v>
      </c>
      <c r="P288" s="55">
        <f t="shared" si="68"/>
        <v>0</v>
      </c>
      <c r="Q288" s="53">
        <f t="shared" si="68"/>
        <v>0</v>
      </c>
      <c r="R288" s="54">
        <f t="shared" si="68"/>
        <v>0</v>
      </c>
      <c r="S288" s="55">
        <f t="shared" si="68"/>
        <v>0</v>
      </c>
      <c r="T288" s="53">
        <f t="shared" si="68"/>
        <v>0</v>
      </c>
      <c r="U288" s="54">
        <f t="shared" si="68"/>
        <v>0</v>
      </c>
      <c r="V288" s="55">
        <f t="shared" si="68"/>
        <v>0</v>
      </c>
      <c r="W288" s="53">
        <f t="shared" si="68"/>
        <v>0</v>
      </c>
      <c r="X288" s="54">
        <f t="shared" si="68"/>
        <v>0</v>
      </c>
      <c r="Y288" s="55">
        <f t="shared" si="68"/>
        <v>0</v>
      </c>
      <c r="Z288" s="53">
        <f t="shared" si="68"/>
        <v>0</v>
      </c>
      <c r="AA288" s="54">
        <f t="shared" si="68"/>
        <v>0</v>
      </c>
      <c r="AB288" s="55">
        <f t="shared" si="68"/>
        <v>0</v>
      </c>
      <c r="AC288" s="53">
        <f t="shared" si="68"/>
        <v>0</v>
      </c>
      <c r="AD288" s="54">
        <f t="shared" si="68"/>
        <v>0</v>
      </c>
      <c r="AE288" s="55">
        <f t="shared" si="68"/>
        <v>0</v>
      </c>
      <c r="AF288" s="53">
        <f t="shared" si="68"/>
        <v>0</v>
      </c>
      <c r="AG288" s="54">
        <f t="shared" si="68"/>
        <v>0</v>
      </c>
      <c r="AH288" s="55">
        <f t="shared" si="68"/>
        <v>0</v>
      </c>
      <c r="AJ288" s="53">
        <f>SUM(AJ277:AJ287)</f>
        <v>0</v>
      </c>
      <c r="AK288" s="54">
        <f>SUM(AK277:AK287)</f>
        <v>0</v>
      </c>
      <c r="AL288" s="55">
        <f>SUM(AL277:AL287)</f>
        <v>0</v>
      </c>
      <c r="AS288" s="32">
        <f t="shared" si="67"/>
        <v>0</v>
      </c>
    </row>
    <row r="289" spans="1:49" ht="13" x14ac:dyDescent="0.3">
      <c r="B289" s="15"/>
      <c r="C289" s="40"/>
      <c r="D289" s="34"/>
      <c r="E289" s="35"/>
      <c r="F289" s="181"/>
      <c r="G289" s="41"/>
      <c r="H289" s="184"/>
      <c r="I289" s="185"/>
      <c r="J289" s="186"/>
      <c r="K289" s="41"/>
      <c r="L289" s="42"/>
      <c r="M289" s="43"/>
      <c r="N289" s="41"/>
      <c r="O289" s="42"/>
      <c r="P289" s="43"/>
      <c r="Q289" s="41"/>
      <c r="R289" s="42"/>
      <c r="S289" s="43"/>
      <c r="T289" s="41"/>
      <c r="U289" s="42"/>
      <c r="V289" s="43"/>
      <c r="W289" s="41"/>
      <c r="X289" s="42"/>
      <c r="Y289" s="43"/>
      <c r="Z289" s="41"/>
      <c r="AA289" s="42"/>
      <c r="AB289" s="43"/>
      <c r="AC289" s="41"/>
      <c r="AD289" s="42"/>
      <c r="AE289" s="43"/>
      <c r="AF289" s="41"/>
      <c r="AG289" s="42"/>
      <c r="AH289" s="43"/>
      <c r="AJ289" s="41"/>
      <c r="AK289" s="42"/>
      <c r="AL289" s="43"/>
      <c r="AS289" s="32">
        <v>0</v>
      </c>
    </row>
    <row r="290" spans="1:49" ht="13" x14ac:dyDescent="0.3">
      <c r="B290" s="15"/>
      <c r="C290" s="56" t="s">
        <v>26</v>
      </c>
      <c r="D290" s="57"/>
      <c r="E290" s="58"/>
      <c r="F290" s="58"/>
      <c r="G290" s="53"/>
      <c r="H290" s="188">
        <f>H153+H154+H155+H156+H157+H171+H184+H197+H210+H223+H236+H249+H262+H275+H288</f>
        <v>39400</v>
      </c>
      <c r="I290" s="189">
        <f>I153+I154+I155+I156+I157+I171+I184+I197+I210+I223+I236+I249+I262+I275+I288</f>
        <v>0</v>
      </c>
      <c r="J290" s="190">
        <f>J153+J154+J155+J156+J157+J171+J184+J197+J210+J223+J236+J249+J262+J275+J288</f>
        <v>0</v>
      </c>
      <c r="K290" s="53">
        <f t="shared" ref="K290:AH290" si="69">K153+K154+K155+K156+K157+K171+K184+K197+K210+K223+K236+K249+K262+K275+K288</f>
        <v>0</v>
      </c>
      <c r="L290" s="54">
        <f t="shared" si="69"/>
        <v>0</v>
      </c>
      <c r="M290" s="55">
        <f t="shared" si="69"/>
        <v>0</v>
      </c>
      <c r="N290" s="53">
        <f t="shared" si="69"/>
        <v>0</v>
      </c>
      <c r="O290" s="54">
        <f t="shared" si="69"/>
        <v>0</v>
      </c>
      <c r="P290" s="55">
        <f t="shared" si="69"/>
        <v>0</v>
      </c>
      <c r="Q290" s="53">
        <f t="shared" si="69"/>
        <v>0</v>
      </c>
      <c r="R290" s="54">
        <f t="shared" si="69"/>
        <v>0</v>
      </c>
      <c r="S290" s="55">
        <f t="shared" si="69"/>
        <v>0</v>
      </c>
      <c r="T290" s="53">
        <f t="shared" si="69"/>
        <v>0</v>
      </c>
      <c r="U290" s="54">
        <f t="shared" si="69"/>
        <v>0</v>
      </c>
      <c r="V290" s="55">
        <f t="shared" si="69"/>
        <v>0</v>
      </c>
      <c r="W290" s="53">
        <f t="shared" si="69"/>
        <v>0</v>
      </c>
      <c r="X290" s="54">
        <f t="shared" si="69"/>
        <v>0</v>
      </c>
      <c r="Y290" s="55">
        <f t="shared" si="69"/>
        <v>0</v>
      </c>
      <c r="Z290" s="53">
        <f t="shared" si="69"/>
        <v>0</v>
      </c>
      <c r="AA290" s="54">
        <f t="shared" si="69"/>
        <v>0</v>
      </c>
      <c r="AB290" s="55">
        <f t="shared" si="69"/>
        <v>0</v>
      </c>
      <c r="AC290" s="53">
        <f t="shared" si="69"/>
        <v>0</v>
      </c>
      <c r="AD290" s="54">
        <f t="shared" si="69"/>
        <v>0</v>
      </c>
      <c r="AE290" s="55">
        <f t="shared" si="69"/>
        <v>0</v>
      </c>
      <c r="AF290" s="53">
        <f t="shared" si="69"/>
        <v>0</v>
      </c>
      <c r="AG290" s="54">
        <f t="shared" si="69"/>
        <v>0</v>
      </c>
      <c r="AH290" s="55">
        <f t="shared" si="69"/>
        <v>0</v>
      </c>
      <c r="AJ290" s="53">
        <f>AJ153+AJ154+AJ155+AJ156+AJ157+AJ171+AJ184+AJ197+AJ210+AJ223+AJ236+AJ249+AJ262+AJ275+AJ288</f>
        <v>39400</v>
      </c>
      <c r="AK290" s="54">
        <f>AK153+AK154+AK155+AK156+AK157+AK171+AK184+AK197+AK210+AK223+AK236+AK249+AK262+AK275+AK288</f>
        <v>0</v>
      </c>
      <c r="AL290" s="55">
        <f>AL153+AL154+AL155+AL156+AL157+AL171+AL184+AL197+AL210+AL223+AL236+AL249+AL262+AL275+AL288</f>
        <v>0</v>
      </c>
      <c r="AS290" s="32">
        <f t="shared" si="67"/>
        <v>1</v>
      </c>
    </row>
    <row r="291" spans="1:49" ht="13" x14ac:dyDescent="0.3">
      <c r="B291" s="15"/>
      <c r="C291" s="40"/>
      <c r="D291" s="34"/>
      <c r="E291" s="35"/>
      <c r="F291" s="181"/>
      <c r="G291" s="41"/>
      <c r="H291" s="184"/>
      <c r="I291" s="185"/>
      <c r="J291" s="186"/>
      <c r="K291" s="41"/>
      <c r="L291" s="42"/>
      <c r="M291" s="43"/>
      <c r="N291" s="41"/>
      <c r="O291" s="42"/>
      <c r="P291" s="43"/>
      <c r="Q291" s="41"/>
      <c r="R291" s="42"/>
      <c r="S291" s="43"/>
      <c r="T291" s="41"/>
      <c r="U291" s="42"/>
      <c r="V291" s="43"/>
      <c r="W291" s="41"/>
      <c r="X291" s="42"/>
      <c r="Y291" s="43"/>
      <c r="Z291" s="41"/>
      <c r="AA291" s="42"/>
      <c r="AB291" s="43"/>
      <c r="AC291" s="41"/>
      <c r="AD291" s="42"/>
      <c r="AE291" s="43"/>
      <c r="AF291" s="41"/>
      <c r="AG291" s="42"/>
      <c r="AH291" s="43"/>
      <c r="AJ291" s="41"/>
      <c r="AK291" s="42"/>
      <c r="AL291" s="43"/>
      <c r="AS291" s="32">
        <f>IF(SUM($AJ$149:$AL$149)=0,0,IF(SUM(AJ291:AL291)=0,0,1))</f>
        <v>0</v>
      </c>
    </row>
    <row r="292" spans="1:49" ht="13" x14ac:dyDescent="0.3">
      <c r="B292" s="15"/>
      <c r="C292" s="33" t="s">
        <v>27</v>
      </c>
      <c r="D292" s="34"/>
      <c r="E292" s="35"/>
      <c r="F292" s="181"/>
      <c r="G292" s="36"/>
      <c r="H292" s="197"/>
      <c r="I292" s="198"/>
      <c r="J292" s="199"/>
      <c r="K292" s="36"/>
      <c r="L292" s="37"/>
      <c r="M292" s="38"/>
      <c r="N292" s="36"/>
      <c r="O292" s="37"/>
      <c r="P292" s="38"/>
      <c r="Q292" s="36"/>
      <c r="R292" s="37"/>
      <c r="S292" s="38"/>
      <c r="T292" s="36"/>
      <c r="U292" s="37"/>
      <c r="V292" s="38"/>
      <c r="W292" s="36"/>
      <c r="X292" s="37"/>
      <c r="Y292" s="38"/>
      <c r="Z292" s="36"/>
      <c r="AA292" s="37"/>
      <c r="AB292" s="38"/>
      <c r="AC292" s="36"/>
      <c r="AD292" s="37"/>
      <c r="AE292" s="38"/>
      <c r="AF292" s="36"/>
      <c r="AG292" s="37"/>
      <c r="AH292" s="38"/>
      <c r="AJ292" s="36"/>
      <c r="AK292" s="37"/>
      <c r="AL292" s="38"/>
      <c r="AS292" s="32">
        <f>IF(SUM($AJ$149:$AL$149)=0,0,IF(SUM(AJ292:AL292)=0,0,1))</f>
        <v>0</v>
      </c>
    </row>
    <row r="293" spans="1:49" ht="13" x14ac:dyDescent="0.3">
      <c r="B293" s="15"/>
      <c r="C293" s="39">
        <v>0</v>
      </c>
      <c r="D293" s="34"/>
      <c r="E293" s="35"/>
      <c r="F293" s="181"/>
      <c r="G293" s="36"/>
      <c r="H293" s="197"/>
      <c r="I293" s="198"/>
      <c r="J293" s="199"/>
      <c r="K293" s="36"/>
      <c r="L293" s="37"/>
      <c r="M293" s="38"/>
      <c r="N293" s="36"/>
      <c r="O293" s="37"/>
      <c r="P293" s="38"/>
      <c r="Q293" s="36"/>
      <c r="R293" s="37"/>
      <c r="S293" s="38"/>
      <c r="T293" s="36"/>
      <c r="U293" s="37"/>
      <c r="V293" s="38"/>
      <c r="W293" s="36"/>
      <c r="X293" s="37"/>
      <c r="Y293" s="38"/>
      <c r="Z293" s="36"/>
      <c r="AA293" s="37"/>
      <c r="AB293" s="38"/>
      <c r="AC293" s="36"/>
      <c r="AD293" s="37"/>
      <c r="AE293" s="38"/>
      <c r="AF293" s="36"/>
      <c r="AG293" s="37"/>
      <c r="AH293" s="38"/>
      <c r="AJ293" s="36"/>
      <c r="AK293" s="37"/>
      <c r="AL293" s="38"/>
      <c r="AS293" s="32">
        <f>IF(SUM($AJ$149:$AL$149)=0,0,IF(SUM(AJ293:AL293)=0,0,1))</f>
        <v>0</v>
      </c>
    </row>
    <row r="294" spans="1:49" ht="13" hidden="1" x14ac:dyDescent="0.3">
      <c r="B294" s="15"/>
      <c r="C294" s="40" t="s">
        <v>21</v>
      </c>
      <c r="D294" s="34" t="s">
        <v>698</v>
      </c>
      <c r="E294" s="35" t="s">
        <v>922</v>
      </c>
      <c r="F294" s="181"/>
      <c r="G294" s="182">
        <v>0</v>
      </c>
      <c r="H294" s="41">
        <v>0</v>
      </c>
      <c r="I294" s="42">
        <v>0</v>
      </c>
      <c r="J294" s="43">
        <v>0</v>
      </c>
      <c r="K294" s="41"/>
      <c r="L294" s="42"/>
      <c r="M294" s="43"/>
      <c r="N294" s="41"/>
      <c r="O294" s="42"/>
      <c r="P294" s="43"/>
      <c r="Q294" s="41"/>
      <c r="R294" s="42"/>
      <c r="S294" s="43"/>
      <c r="T294" s="41"/>
      <c r="U294" s="42"/>
      <c r="V294" s="43"/>
      <c r="W294" s="41"/>
      <c r="X294" s="42"/>
      <c r="Y294" s="43"/>
      <c r="Z294" s="41"/>
      <c r="AA294" s="42"/>
      <c r="AB294" s="43"/>
      <c r="AC294" s="41"/>
      <c r="AD294" s="42"/>
      <c r="AE294" s="43"/>
      <c r="AF294" s="41"/>
      <c r="AG294" s="42"/>
      <c r="AH294" s="43"/>
      <c r="AJ294" s="41">
        <f t="shared" ref="AJ294:AL298" si="70">H294+K294+N294+Q294+T294+W294+Z294+AC294+AF294</f>
        <v>0</v>
      </c>
      <c r="AK294" s="42">
        <f t="shared" si="70"/>
        <v>0</v>
      </c>
      <c r="AL294" s="43">
        <f t="shared" si="70"/>
        <v>0</v>
      </c>
      <c r="AS294" s="32">
        <f>IF(SUM($AJ$149:$AL$149)=0,0,IF(SUM(AJ294:AL294)=0,0,1))</f>
        <v>0</v>
      </c>
      <c r="AU294" s="23">
        <v>3</v>
      </c>
      <c r="AV294" s="23">
        <v>1</v>
      </c>
      <c r="AW294" s="23">
        <v>1</v>
      </c>
    </row>
    <row r="295" spans="1:49" ht="13" hidden="1" x14ac:dyDescent="0.3">
      <c r="B295" s="15"/>
      <c r="C295" s="40" t="s">
        <v>21</v>
      </c>
      <c r="D295" s="34" t="s">
        <v>699</v>
      </c>
      <c r="E295" s="35" t="s">
        <v>899</v>
      </c>
      <c r="F295" s="181"/>
      <c r="G295" s="182">
        <v>0</v>
      </c>
      <c r="H295" s="41">
        <v>0</v>
      </c>
      <c r="I295" s="42">
        <v>0</v>
      </c>
      <c r="J295" s="43">
        <v>0</v>
      </c>
      <c r="K295" s="41"/>
      <c r="L295" s="42"/>
      <c r="M295" s="43"/>
      <c r="N295" s="41"/>
      <c r="O295" s="42"/>
      <c r="P295" s="43"/>
      <c r="Q295" s="41"/>
      <c r="R295" s="42"/>
      <c r="S295" s="43"/>
      <c r="T295" s="41"/>
      <c r="U295" s="42"/>
      <c r="V295" s="43"/>
      <c r="W295" s="41"/>
      <c r="X295" s="42"/>
      <c r="Y295" s="43"/>
      <c r="Z295" s="41"/>
      <c r="AA295" s="42"/>
      <c r="AB295" s="43"/>
      <c r="AC295" s="41"/>
      <c r="AD295" s="42"/>
      <c r="AE295" s="43"/>
      <c r="AF295" s="41"/>
      <c r="AG295" s="42"/>
      <c r="AH295" s="43"/>
      <c r="AJ295" s="41">
        <f t="shared" si="70"/>
        <v>0</v>
      </c>
      <c r="AK295" s="42">
        <f t="shared" si="70"/>
        <v>0</v>
      </c>
      <c r="AL295" s="43">
        <f t="shared" si="70"/>
        <v>0</v>
      </c>
      <c r="AS295" s="32">
        <f t="shared" ref="AS295:AS358" si="71">IF(SUM($AJ$149:$AL$149)=0,0,IF(SUM(AJ295:AL295)=0,0,1))</f>
        <v>0</v>
      </c>
      <c r="AU295" s="23">
        <v>3</v>
      </c>
      <c r="AV295" s="23">
        <v>1</v>
      </c>
      <c r="AW295" s="23">
        <f>IF(AV295=AV294,AW294+1,1)</f>
        <v>2</v>
      </c>
    </row>
    <row r="296" spans="1:49" ht="13" hidden="1" x14ac:dyDescent="0.3">
      <c r="B296" s="15"/>
      <c r="C296" s="40" t="s">
        <v>21</v>
      </c>
      <c r="D296" s="34" t="s">
        <v>700</v>
      </c>
      <c r="E296" s="35" t="s">
        <v>923</v>
      </c>
      <c r="F296" s="181"/>
      <c r="G296" s="182">
        <v>0</v>
      </c>
      <c r="H296" s="41">
        <v>0</v>
      </c>
      <c r="I296" s="42">
        <v>0</v>
      </c>
      <c r="J296" s="43">
        <v>0</v>
      </c>
      <c r="K296" s="41"/>
      <c r="L296" s="42"/>
      <c r="M296" s="43"/>
      <c r="N296" s="41"/>
      <c r="O296" s="42"/>
      <c r="P296" s="43"/>
      <c r="Q296" s="41"/>
      <c r="R296" s="42"/>
      <c r="S296" s="43"/>
      <c r="T296" s="41"/>
      <c r="U296" s="42"/>
      <c r="V296" s="43"/>
      <c r="W296" s="41"/>
      <c r="X296" s="42"/>
      <c r="Y296" s="43"/>
      <c r="Z296" s="41"/>
      <c r="AA296" s="42"/>
      <c r="AB296" s="43"/>
      <c r="AC296" s="41"/>
      <c r="AD296" s="42"/>
      <c r="AE296" s="43"/>
      <c r="AF296" s="41"/>
      <c r="AG296" s="42"/>
      <c r="AH296" s="43"/>
      <c r="AJ296" s="41">
        <f t="shared" si="70"/>
        <v>0</v>
      </c>
      <c r="AK296" s="42">
        <f t="shared" si="70"/>
        <v>0</v>
      </c>
      <c r="AL296" s="43">
        <f t="shared" si="70"/>
        <v>0</v>
      </c>
      <c r="AS296" s="32">
        <f t="shared" si="71"/>
        <v>0</v>
      </c>
      <c r="AU296" s="23">
        <v>3</v>
      </c>
      <c r="AV296" s="23">
        <v>1</v>
      </c>
      <c r="AW296" s="23">
        <f>IF(AV296=AV295,AW295+1,1)</f>
        <v>3</v>
      </c>
    </row>
    <row r="297" spans="1:49" ht="13" hidden="1" x14ac:dyDescent="0.3">
      <c r="B297" s="15"/>
      <c r="C297" s="40" t="s">
        <v>21</v>
      </c>
      <c r="D297" s="34" t="s">
        <v>2</v>
      </c>
      <c r="E297" s="35" t="s">
        <v>2</v>
      </c>
      <c r="F297" s="181"/>
      <c r="G297" s="182">
        <v>0</v>
      </c>
      <c r="H297" s="41">
        <v>0</v>
      </c>
      <c r="I297" s="42">
        <v>0</v>
      </c>
      <c r="J297" s="43">
        <v>0</v>
      </c>
      <c r="K297" s="41"/>
      <c r="L297" s="42"/>
      <c r="M297" s="43"/>
      <c r="N297" s="41"/>
      <c r="O297" s="42"/>
      <c r="P297" s="43"/>
      <c r="Q297" s="41"/>
      <c r="R297" s="42"/>
      <c r="S297" s="43"/>
      <c r="T297" s="41"/>
      <c r="U297" s="42"/>
      <c r="V297" s="43"/>
      <c r="W297" s="41"/>
      <c r="X297" s="42"/>
      <c r="Y297" s="43"/>
      <c r="Z297" s="41"/>
      <c r="AA297" s="42"/>
      <c r="AB297" s="43"/>
      <c r="AC297" s="41"/>
      <c r="AD297" s="42"/>
      <c r="AE297" s="43"/>
      <c r="AF297" s="41"/>
      <c r="AG297" s="42"/>
      <c r="AH297" s="43"/>
      <c r="AJ297" s="41">
        <f t="shared" si="70"/>
        <v>0</v>
      </c>
      <c r="AK297" s="42">
        <f t="shared" si="70"/>
        <v>0</v>
      </c>
      <c r="AL297" s="43">
        <f t="shared" si="70"/>
        <v>0</v>
      </c>
      <c r="AS297" s="32">
        <f t="shared" si="71"/>
        <v>0</v>
      </c>
      <c r="AU297" s="23">
        <v>3</v>
      </c>
      <c r="AV297" s="23">
        <v>1</v>
      </c>
      <c r="AW297" s="23">
        <f>IF(AV297=AV296,AW296+1,1)</f>
        <v>4</v>
      </c>
    </row>
    <row r="298" spans="1:49" ht="13" hidden="1" x14ac:dyDescent="0.3">
      <c r="A298" s="23"/>
      <c r="B298" s="15"/>
      <c r="C298" s="40" t="s">
        <v>21</v>
      </c>
      <c r="D298" s="34" t="s">
        <v>2</v>
      </c>
      <c r="E298" s="35" t="s">
        <v>2</v>
      </c>
      <c r="F298" s="181"/>
      <c r="G298" s="182">
        <v>0</v>
      </c>
      <c r="H298" s="41">
        <v>0</v>
      </c>
      <c r="I298" s="42">
        <v>0</v>
      </c>
      <c r="J298" s="43">
        <v>0</v>
      </c>
      <c r="K298" s="41"/>
      <c r="L298" s="42"/>
      <c r="M298" s="43"/>
      <c r="N298" s="41"/>
      <c r="O298" s="42"/>
      <c r="P298" s="43"/>
      <c r="Q298" s="41"/>
      <c r="R298" s="42"/>
      <c r="S298" s="43"/>
      <c r="T298" s="41"/>
      <c r="U298" s="42"/>
      <c r="V298" s="43"/>
      <c r="W298" s="41"/>
      <c r="X298" s="42"/>
      <c r="Y298" s="43"/>
      <c r="Z298" s="41"/>
      <c r="AA298" s="42"/>
      <c r="AB298" s="43"/>
      <c r="AC298" s="41"/>
      <c r="AD298" s="42"/>
      <c r="AE298" s="43"/>
      <c r="AF298" s="41"/>
      <c r="AG298" s="42"/>
      <c r="AH298" s="43"/>
      <c r="AJ298" s="41">
        <f t="shared" si="70"/>
        <v>0</v>
      </c>
      <c r="AK298" s="42">
        <f t="shared" si="70"/>
        <v>0</v>
      </c>
      <c r="AL298" s="43">
        <f t="shared" si="70"/>
        <v>0</v>
      </c>
      <c r="AS298" s="32">
        <f t="shared" si="71"/>
        <v>0</v>
      </c>
      <c r="AU298" s="23">
        <v>3</v>
      </c>
      <c r="AV298" s="23">
        <v>1</v>
      </c>
      <c r="AW298" s="23">
        <f>IF(AV298=AV297,AW297+1,1)</f>
        <v>5</v>
      </c>
    </row>
    <row r="299" spans="1:49" ht="13" hidden="1" x14ac:dyDescent="0.3">
      <c r="B299" s="15"/>
      <c r="C299" s="44"/>
      <c r="D299" s="45"/>
      <c r="E299" s="46"/>
      <c r="F299" s="183"/>
      <c r="G299" s="47"/>
      <c r="H299" s="47"/>
      <c r="I299" s="48"/>
      <c r="J299" s="49"/>
      <c r="K299" s="47"/>
      <c r="L299" s="48"/>
      <c r="M299" s="49"/>
      <c r="N299" s="47"/>
      <c r="O299" s="48"/>
      <c r="P299" s="49"/>
      <c r="Q299" s="47"/>
      <c r="R299" s="48"/>
      <c r="S299" s="49"/>
      <c r="T299" s="47"/>
      <c r="U299" s="48"/>
      <c r="V299" s="49"/>
      <c r="W299" s="47"/>
      <c r="X299" s="48"/>
      <c r="Y299" s="49"/>
      <c r="Z299" s="47"/>
      <c r="AA299" s="48"/>
      <c r="AB299" s="49"/>
      <c r="AC299" s="47"/>
      <c r="AD299" s="48"/>
      <c r="AE299" s="49"/>
      <c r="AF299" s="47"/>
      <c r="AG299" s="48"/>
      <c r="AH299" s="49"/>
      <c r="AJ299" s="47"/>
      <c r="AK299" s="48"/>
      <c r="AL299" s="49"/>
      <c r="AS299" s="32">
        <f t="shared" si="71"/>
        <v>0</v>
      </c>
    </row>
    <row r="300" spans="1:49" ht="13" hidden="1" x14ac:dyDescent="0.3">
      <c r="B300" s="15"/>
      <c r="C300" s="40"/>
      <c r="D300" s="34"/>
      <c r="E300" s="35"/>
      <c r="F300" s="181"/>
      <c r="G300" s="41"/>
      <c r="H300" s="41"/>
      <c r="I300" s="42"/>
      <c r="J300" s="43"/>
      <c r="K300" s="41"/>
      <c r="L300" s="42"/>
      <c r="M300" s="43"/>
      <c r="N300" s="41"/>
      <c r="O300" s="42"/>
      <c r="P300" s="43"/>
      <c r="Q300" s="41"/>
      <c r="R300" s="42"/>
      <c r="S300" s="43"/>
      <c r="T300" s="41"/>
      <c r="U300" s="42"/>
      <c r="V300" s="43"/>
      <c r="W300" s="41"/>
      <c r="X300" s="42"/>
      <c r="Y300" s="43"/>
      <c r="Z300" s="41"/>
      <c r="AA300" s="42"/>
      <c r="AB300" s="43"/>
      <c r="AC300" s="41"/>
      <c r="AD300" s="42"/>
      <c r="AE300" s="43"/>
      <c r="AF300" s="41"/>
      <c r="AG300" s="42"/>
      <c r="AH300" s="43"/>
      <c r="AJ300" s="41"/>
      <c r="AK300" s="42"/>
      <c r="AL300" s="43"/>
      <c r="AS300" s="32">
        <f t="shared" si="71"/>
        <v>0</v>
      </c>
    </row>
    <row r="301" spans="1:49" ht="13" hidden="1" x14ac:dyDescent="0.3">
      <c r="B301" s="15"/>
      <c r="C301" s="40" t="s">
        <v>22</v>
      </c>
      <c r="D301" s="34" t="s">
        <v>340</v>
      </c>
      <c r="E301" s="35" t="s">
        <v>924</v>
      </c>
      <c r="F301" s="181"/>
      <c r="G301" s="182">
        <v>0</v>
      </c>
      <c r="H301" s="41">
        <v>0</v>
      </c>
      <c r="I301" s="42">
        <v>0</v>
      </c>
      <c r="J301" s="43">
        <v>0</v>
      </c>
      <c r="K301" s="41"/>
      <c r="L301" s="42"/>
      <c r="M301" s="43"/>
      <c r="N301" s="41"/>
      <c r="O301" s="42"/>
      <c r="P301" s="43"/>
      <c r="Q301" s="41"/>
      <c r="R301" s="42"/>
      <c r="S301" s="43"/>
      <c r="T301" s="41"/>
      <c r="U301" s="42"/>
      <c r="V301" s="43"/>
      <c r="W301" s="41"/>
      <c r="X301" s="42"/>
      <c r="Y301" s="43"/>
      <c r="Z301" s="41"/>
      <c r="AA301" s="42"/>
      <c r="AB301" s="43"/>
      <c r="AC301" s="41"/>
      <c r="AD301" s="42"/>
      <c r="AE301" s="43"/>
      <c r="AF301" s="41"/>
      <c r="AG301" s="42"/>
      <c r="AH301" s="43"/>
      <c r="AJ301" s="41">
        <f t="shared" ref="AJ301:AL311" si="72">H301+K301+N301+Q301+T301+W301+Z301+AC301+AF301</f>
        <v>0</v>
      </c>
      <c r="AK301" s="42">
        <f t="shared" si="72"/>
        <v>0</v>
      </c>
      <c r="AL301" s="43">
        <f t="shared" si="72"/>
        <v>0</v>
      </c>
      <c r="AS301" s="32">
        <f t="shared" si="71"/>
        <v>0</v>
      </c>
      <c r="AU301" s="23">
        <v>3</v>
      </c>
      <c r="AV301" s="23">
        <v>2</v>
      </c>
      <c r="AW301" s="23">
        <v>1</v>
      </c>
    </row>
    <row r="302" spans="1:49" ht="26" x14ac:dyDescent="0.3">
      <c r="B302" s="15"/>
      <c r="C302" s="200" t="s">
        <v>22</v>
      </c>
      <c r="D302" s="201" t="s">
        <v>348</v>
      </c>
      <c r="E302" s="202" t="s">
        <v>921</v>
      </c>
      <c r="F302" s="181"/>
      <c r="G302" s="203" t="s">
        <v>122</v>
      </c>
      <c r="H302" s="184">
        <v>10000</v>
      </c>
      <c r="I302" s="185">
        <v>0</v>
      </c>
      <c r="J302" s="186">
        <v>0</v>
      </c>
      <c r="K302" s="41"/>
      <c r="L302" s="42"/>
      <c r="M302" s="43"/>
      <c r="N302" s="41"/>
      <c r="O302" s="42"/>
      <c r="P302" s="43"/>
      <c r="Q302" s="41"/>
      <c r="R302" s="42"/>
      <c r="S302" s="43"/>
      <c r="T302" s="41"/>
      <c r="U302" s="42"/>
      <c r="V302" s="43"/>
      <c r="W302" s="41"/>
      <c r="X302" s="42"/>
      <c r="Y302" s="43"/>
      <c r="Z302" s="41"/>
      <c r="AA302" s="42"/>
      <c r="AB302" s="43"/>
      <c r="AC302" s="41"/>
      <c r="AD302" s="42"/>
      <c r="AE302" s="43"/>
      <c r="AF302" s="41"/>
      <c r="AG302" s="42"/>
      <c r="AH302" s="43"/>
      <c r="AJ302" s="41">
        <f t="shared" si="72"/>
        <v>10000</v>
      </c>
      <c r="AK302" s="42">
        <f t="shared" si="72"/>
        <v>0</v>
      </c>
      <c r="AL302" s="43">
        <f t="shared" si="72"/>
        <v>0</v>
      </c>
      <c r="AS302" s="32">
        <f t="shared" si="71"/>
        <v>1</v>
      </c>
      <c r="AU302" s="23">
        <v>3</v>
      </c>
      <c r="AV302" s="23">
        <v>2</v>
      </c>
      <c r="AW302" s="23">
        <f>IF(AV302=AV301,AW301+1,1)</f>
        <v>2</v>
      </c>
    </row>
    <row r="303" spans="1:49" ht="13" x14ac:dyDescent="0.3">
      <c r="B303" s="15"/>
      <c r="C303" s="40" t="s">
        <v>22</v>
      </c>
      <c r="D303" s="34" t="s">
        <v>701</v>
      </c>
      <c r="E303" s="35" t="s">
        <v>926</v>
      </c>
      <c r="F303" s="181"/>
      <c r="G303" s="67" t="s">
        <v>123</v>
      </c>
      <c r="H303" s="41">
        <v>10000</v>
      </c>
      <c r="I303" s="42">
        <v>0</v>
      </c>
      <c r="J303" s="43">
        <v>0</v>
      </c>
      <c r="K303" s="41"/>
      <c r="L303" s="42"/>
      <c r="M303" s="43"/>
      <c r="N303" s="41"/>
      <c r="O303" s="42"/>
      <c r="P303" s="43"/>
      <c r="Q303" s="41"/>
      <c r="R303" s="42"/>
      <c r="S303" s="43"/>
      <c r="T303" s="41"/>
      <c r="U303" s="42"/>
      <c r="V303" s="43"/>
      <c r="W303" s="41"/>
      <c r="X303" s="42"/>
      <c r="Y303" s="43"/>
      <c r="Z303" s="41"/>
      <c r="AA303" s="42"/>
      <c r="AB303" s="43"/>
      <c r="AC303" s="41"/>
      <c r="AD303" s="42"/>
      <c r="AE303" s="43"/>
      <c r="AF303" s="41"/>
      <c r="AG303" s="42"/>
      <c r="AH303" s="43"/>
      <c r="AJ303" s="41">
        <f t="shared" si="72"/>
        <v>10000</v>
      </c>
      <c r="AK303" s="42">
        <f t="shared" si="72"/>
        <v>0</v>
      </c>
      <c r="AL303" s="43">
        <f t="shared" si="72"/>
        <v>0</v>
      </c>
      <c r="AS303" s="32">
        <f t="shared" si="71"/>
        <v>1</v>
      </c>
      <c r="AU303" s="23">
        <v>3</v>
      </c>
      <c r="AV303" s="23">
        <v>2</v>
      </c>
      <c r="AW303" s="23">
        <f t="shared" ref="AW303:AW311" si="73">IF(AV303=AV302,AW302+1,1)</f>
        <v>3</v>
      </c>
    </row>
    <row r="304" spans="1:49" ht="13" hidden="1" x14ac:dyDescent="0.3">
      <c r="B304" s="15"/>
      <c r="C304" s="40" t="s">
        <v>22</v>
      </c>
      <c r="D304" s="34" t="s">
        <v>2</v>
      </c>
      <c r="E304" s="35" t="s">
        <v>2</v>
      </c>
      <c r="F304" s="181"/>
      <c r="G304" s="182">
        <v>0</v>
      </c>
      <c r="H304" s="41">
        <v>0</v>
      </c>
      <c r="I304" s="42">
        <v>0</v>
      </c>
      <c r="J304" s="43">
        <v>0</v>
      </c>
      <c r="K304" s="41"/>
      <c r="L304" s="42"/>
      <c r="M304" s="43"/>
      <c r="N304" s="41"/>
      <c r="O304" s="42"/>
      <c r="P304" s="43"/>
      <c r="Q304" s="41"/>
      <c r="R304" s="42"/>
      <c r="S304" s="43"/>
      <c r="T304" s="41"/>
      <c r="U304" s="42"/>
      <c r="V304" s="43"/>
      <c r="W304" s="41"/>
      <c r="X304" s="42"/>
      <c r="Y304" s="43"/>
      <c r="Z304" s="41"/>
      <c r="AA304" s="42"/>
      <c r="AB304" s="43"/>
      <c r="AC304" s="41"/>
      <c r="AD304" s="42"/>
      <c r="AE304" s="43"/>
      <c r="AF304" s="41"/>
      <c r="AG304" s="42"/>
      <c r="AH304" s="43"/>
      <c r="AJ304" s="41">
        <f t="shared" si="72"/>
        <v>0</v>
      </c>
      <c r="AK304" s="42">
        <f t="shared" si="72"/>
        <v>0</v>
      </c>
      <c r="AL304" s="43">
        <f t="shared" si="72"/>
        <v>0</v>
      </c>
      <c r="AS304" s="32">
        <f t="shared" si="71"/>
        <v>0</v>
      </c>
      <c r="AU304" s="23">
        <v>3</v>
      </c>
      <c r="AV304" s="23">
        <v>2</v>
      </c>
      <c r="AW304" s="23">
        <f t="shared" si="73"/>
        <v>4</v>
      </c>
    </row>
    <row r="305" spans="2:49" ht="13" hidden="1" x14ac:dyDescent="0.3">
      <c r="B305" s="15"/>
      <c r="C305" s="40" t="s">
        <v>22</v>
      </c>
      <c r="D305" s="34" t="s">
        <v>2</v>
      </c>
      <c r="E305" s="35" t="s">
        <v>2</v>
      </c>
      <c r="F305" s="181"/>
      <c r="G305" s="182">
        <v>0</v>
      </c>
      <c r="H305" s="41">
        <v>0</v>
      </c>
      <c r="I305" s="42">
        <v>0</v>
      </c>
      <c r="J305" s="43">
        <v>0</v>
      </c>
      <c r="K305" s="41"/>
      <c r="L305" s="42"/>
      <c r="M305" s="43"/>
      <c r="N305" s="41"/>
      <c r="O305" s="42"/>
      <c r="P305" s="43"/>
      <c r="Q305" s="41"/>
      <c r="R305" s="42"/>
      <c r="S305" s="43"/>
      <c r="T305" s="41"/>
      <c r="U305" s="42"/>
      <c r="V305" s="43"/>
      <c r="W305" s="41"/>
      <c r="X305" s="42"/>
      <c r="Y305" s="43"/>
      <c r="Z305" s="41"/>
      <c r="AA305" s="42"/>
      <c r="AB305" s="43"/>
      <c r="AC305" s="41"/>
      <c r="AD305" s="42"/>
      <c r="AE305" s="43"/>
      <c r="AF305" s="41"/>
      <c r="AG305" s="42"/>
      <c r="AH305" s="43"/>
      <c r="AJ305" s="41">
        <f t="shared" si="72"/>
        <v>0</v>
      </c>
      <c r="AK305" s="42">
        <f t="shared" si="72"/>
        <v>0</v>
      </c>
      <c r="AL305" s="43">
        <f t="shared" si="72"/>
        <v>0</v>
      </c>
      <c r="AS305" s="32">
        <f t="shared" si="71"/>
        <v>0</v>
      </c>
      <c r="AU305" s="23">
        <v>3</v>
      </c>
      <c r="AV305" s="23">
        <v>2</v>
      </c>
      <c r="AW305" s="23">
        <f t="shared" si="73"/>
        <v>5</v>
      </c>
    </row>
    <row r="306" spans="2:49" ht="13" hidden="1" x14ac:dyDescent="0.3">
      <c r="B306" s="15"/>
      <c r="C306" s="40" t="s">
        <v>22</v>
      </c>
      <c r="D306" s="34" t="s">
        <v>2</v>
      </c>
      <c r="E306" s="35" t="s">
        <v>2</v>
      </c>
      <c r="F306" s="181"/>
      <c r="G306" s="182">
        <v>0</v>
      </c>
      <c r="H306" s="41">
        <v>0</v>
      </c>
      <c r="I306" s="42">
        <v>0</v>
      </c>
      <c r="J306" s="43">
        <v>0</v>
      </c>
      <c r="K306" s="41"/>
      <c r="L306" s="42"/>
      <c r="M306" s="43"/>
      <c r="N306" s="41"/>
      <c r="O306" s="42"/>
      <c r="P306" s="43"/>
      <c r="Q306" s="41"/>
      <c r="R306" s="42"/>
      <c r="S306" s="43"/>
      <c r="T306" s="41"/>
      <c r="U306" s="42"/>
      <c r="V306" s="43"/>
      <c r="W306" s="41"/>
      <c r="X306" s="42"/>
      <c r="Y306" s="43"/>
      <c r="Z306" s="41"/>
      <c r="AA306" s="42"/>
      <c r="AB306" s="43"/>
      <c r="AC306" s="41"/>
      <c r="AD306" s="42"/>
      <c r="AE306" s="43"/>
      <c r="AF306" s="41"/>
      <c r="AG306" s="42"/>
      <c r="AH306" s="43"/>
      <c r="AJ306" s="41">
        <f t="shared" si="72"/>
        <v>0</v>
      </c>
      <c r="AK306" s="42">
        <f t="shared" si="72"/>
        <v>0</v>
      </c>
      <c r="AL306" s="43">
        <f t="shared" si="72"/>
        <v>0</v>
      </c>
      <c r="AS306" s="32">
        <f t="shared" si="71"/>
        <v>0</v>
      </c>
      <c r="AU306" s="23">
        <v>3</v>
      </c>
      <c r="AV306" s="23">
        <v>2</v>
      </c>
      <c r="AW306" s="23">
        <f t="shared" si="73"/>
        <v>6</v>
      </c>
    </row>
    <row r="307" spans="2:49" ht="13" hidden="1" x14ac:dyDescent="0.3">
      <c r="B307" s="15"/>
      <c r="C307" s="40" t="s">
        <v>22</v>
      </c>
      <c r="D307" s="34" t="s">
        <v>2</v>
      </c>
      <c r="E307" s="35" t="s">
        <v>2</v>
      </c>
      <c r="F307" s="181"/>
      <c r="G307" s="182">
        <v>0</v>
      </c>
      <c r="H307" s="41">
        <v>0</v>
      </c>
      <c r="I307" s="42">
        <v>0</v>
      </c>
      <c r="J307" s="43">
        <v>0</v>
      </c>
      <c r="K307" s="41"/>
      <c r="L307" s="42"/>
      <c r="M307" s="43"/>
      <c r="N307" s="41"/>
      <c r="O307" s="42"/>
      <c r="P307" s="43"/>
      <c r="Q307" s="41"/>
      <c r="R307" s="42"/>
      <c r="S307" s="43"/>
      <c r="T307" s="41"/>
      <c r="U307" s="42"/>
      <c r="V307" s="43"/>
      <c r="W307" s="41"/>
      <c r="X307" s="42"/>
      <c r="Y307" s="43"/>
      <c r="Z307" s="41"/>
      <c r="AA307" s="42"/>
      <c r="AB307" s="43"/>
      <c r="AC307" s="41"/>
      <c r="AD307" s="42"/>
      <c r="AE307" s="43"/>
      <c r="AF307" s="41"/>
      <c r="AG307" s="42"/>
      <c r="AH307" s="43"/>
      <c r="AJ307" s="41">
        <f t="shared" si="72"/>
        <v>0</v>
      </c>
      <c r="AK307" s="42">
        <f t="shared" si="72"/>
        <v>0</v>
      </c>
      <c r="AL307" s="43">
        <f t="shared" si="72"/>
        <v>0</v>
      </c>
      <c r="AS307" s="32">
        <f t="shared" si="71"/>
        <v>0</v>
      </c>
      <c r="AU307" s="23">
        <v>3</v>
      </c>
      <c r="AV307" s="23">
        <v>2</v>
      </c>
      <c r="AW307" s="23">
        <f t="shared" si="73"/>
        <v>7</v>
      </c>
    </row>
    <row r="308" spans="2:49" ht="13" hidden="1" x14ac:dyDescent="0.3">
      <c r="B308" s="15"/>
      <c r="C308" s="40" t="s">
        <v>22</v>
      </c>
      <c r="D308" s="34" t="s">
        <v>2</v>
      </c>
      <c r="E308" s="35" t="s">
        <v>2</v>
      </c>
      <c r="F308" s="181"/>
      <c r="G308" s="182">
        <v>0</v>
      </c>
      <c r="H308" s="41">
        <v>0</v>
      </c>
      <c r="I308" s="42">
        <v>0</v>
      </c>
      <c r="J308" s="43">
        <v>0</v>
      </c>
      <c r="K308" s="41"/>
      <c r="L308" s="42"/>
      <c r="M308" s="43"/>
      <c r="N308" s="41"/>
      <c r="O308" s="42"/>
      <c r="P308" s="43"/>
      <c r="Q308" s="41"/>
      <c r="R308" s="42"/>
      <c r="S308" s="43"/>
      <c r="T308" s="41"/>
      <c r="U308" s="42"/>
      <c r="V308" s="43"/>
      <c r="W308" s="41"/>
      <c r="X308" s="42"/>
      <c r="Y308" s="43"/>
      <c r="Z308" s="41"/>
      <c r="AA308" s="42"/>
      <c r="AB308" s="43"/>
      <c r="AC308" s="41"/>
      <c r="AD308" s="42"/>
      <c r="AE308" s="43"/>
      <c r="AF308" s="41"/>
      <c r="AG308" s="42"/>
      <c r="AH308" s="43"/>
      <c r="AJ308" s="41">
        <f t="shared" si="72"/>
        <v>0</v>
      </c>
      <c r="AK308" s="42">
        <f t="shared" si="72"/>
        <v>0</v>
      </c>
      <c r="AL308" s="43">
        <f t="shared" si="72"/>
        <v>0</v>
      </c>
      <c r="AS308" s="32">
        <f t="shared" si="71"/>
        <v>0</v>
      </c>
      <c r="AU308" s="23">
        <v>3</v>
      </c>
      <c r="AV308" s="23">
        <v>2</v>
      </c>
      <c r="AW308" s="23">
        <f t="shared" si="73"/>
        <v>8</v>
      </c>
    </row>
    <row r="309" spans="2:49" ht="13" hidden="1" x14ac:dyDescent="0.3">
      <c r="B309" s="15"/>
      <c r="C309" s="40" t="s">
        <v>22</v>
      </c>
      <c r="D309" s="34" t="s">
        <v>2</v>
      </c>
      <c r="E309" s="35" t="s">
        <v>2</v>
      </c>
      <c r="F309" s="181"/>
      <c r="G309" s="182">
        <v>0</v>
      </c>
      <c r="H309" s="41">
        <v>0</v>
      </c>
      <c r="I309" s="42">
        <v>0</v>
      </c>
      <c r="J309" s="43">
        <v>0</v>
      </c>
      <c r="K309" s="41"/>
      <c r="L309" s="42"/>
      <c r="M309" s="43"/>
      <c r="N309" s="41"/>
      <c r="O309" s="42"/>
      <c r="P309" s="43"/>
      <c r="Q309" s="41"/>
      <c r="R309" s="42"/>
      <c r="S309" s="43"/>
      <c r="T309" s="41"/>
      <c r="U309" s="42"/>
      <c r="V309" s="43"/>
      <c r="W309" s="41"/>
      <c r="X309" s="42"/>
      <c r="Y309" s="43"/>
      <c r="Z309" s="41"/>
      <c r="AA309" s="42"/>
      <c r="AB309" s="43"/>
      <c r="AC309" s="41"/>
      <c r="AD309" s="42"/>
      <c r="AE309" s="43"/>
      <c r="AF309" s="41"/>
      <c r="AG309" s="42"/>
      <c r="AH309" s="43"/>
      <c r="AJ309" s="41">
        <f t="shared" si="72"/>
        <v>0</v>
      </c>
      <c r="AK309" s="42">
        <f t="shared" si="72"/>
        <v>0</v>
      </c>
      <c r="AL309" s="43">
        <f t="shared" si="72"/>
        <v>0</v>
      </c>
      <c r="AS309" s="32">
        <f t="shared" si="71"/>
        <v>0</v>
      </c>
      <c r="AU309" s="23">
        <v>3</v>
      </c>
      <c r="AV309" s="23">
        <v>2</v>
      </c>
      <c r="AW309" s="23">
        <f t="shared" si="73"/>
        <v>9</v>
      </c>
    </row>
    <row r="310" spans="2:49" ht="13" hidden="1" x14ac:dyDescent="0.3">
      <c r="B310" s="15"/>
      <c r="C310" s="40" t="s">
        <v>22</v>
      </c>
      <c r="D310" s="34" t="s">
        <v>2</v>
      </c>
      <c r="E310" s="35" t="s">
        <v>2</v>
      </c>
      <c r="F310" s="181"/>
      <c r="G310" s="182">
        <v>0</v>
      </c>
      <c r="H310" s="41">
        <v>0</v>
      </c>
      <c r="I310" s="42">
        <v>0</v>
      </c>
      <c r="J310" s="43">
        <v>0</v>
      </c>
      <c r="K310" s="41"/>
      <c r="L310" s="42"/>
      <c r="M310" s="43"/>
      <c r="N310" s="41"/>
      <c r="O310" s="42"/>
      <c r="P310" s="43"/>
      <c r="Q310" s="41"/>
      <c r="R310" s="42"/>
      <c r="S310" s="43"/>
      <c r="T310" s="41"/>
      <c r="U310" s="42"/>
      <c r="V310" s="43"/>
      <c r="W310" s="41"/>
      <c r="X310" s="42"/>
      <c r="Y310" s="43"/>
      <c r="Z310" s="41"/>
      <c r="AA310" s="42"/>
      <c r="AB310" s="43"/>
      <c r="AC310" s="41"/>
      <c r="AD310" s="42"/>
      <c r="AE310" s="43"/>
      <c r="AF310" s="41"/>
      <c r="AG310" s="42"/>
      <c r="AH310" s="43"/>
      <c r="AJ310" s="41">
        <f t="shared" si="72"/>
        <v>0</v>
      </c>
      <c r="AK310" s="42">
        <f t="shared" si="72"/>
        <v>0</v>
      </c>
      <c r="AL310" s="43">
        <f t="shared" si="72"/>
        <v>0</v>
      </c>
      <c r="AS310" s="32">
        <f t="shared" si="71"/>
        <v>0</v>
      </c>
      <c r="AU310" s="23">
        <v>3</v>
      </c>
      <c r="AV310" s="23">
        <v>2</v>
      </c>
      <c r="AW310" s="23">
        <f t="shared" si="73"/>
        <v>10</v>
      </c>
    </row>
    <row r="311" spans="2:49" ht="13" hidden="1" x14ac:dyDescent="0.3">
      <c r="B311" s="15"/>
      <c r="C311" s="40" t="s">
        <v>23</v>
      </c>
      <c r="D311" s="34" t="s">
        <v>702</v>
      </c>
      <c r="E311" s="35" t="s">
        <v>925</v>
      </c>
      <c r="F311" s="181"/>
      <c r="G311" s="182">
        <v>0</v>
      </c>
      <c r="H311" s="41">
        <v>0</v>
      </c>
      <c r="I311" s="42">
        <v>0</v>
      </c>
      <c r="J311" s="43">
        <v>0</v>
      </c>
      <c r="K311" s="41"/>
      <c r="L311" s="42"/>
      <c r="M311" s="43"/>
      <c r="N311" s="41"/>
      <c r="O311" s="42"/>
      <c r="P311" s="43"/>
      <c r="Q311" s="41"/>
      <c r="R311" s="42"/>
      <c r="S311" s="43"/>
      <c r="T311" s="41"/>
      <c r="U311" s="42"/>
      <c r="V311" s="43"/>
      <c r="W311" s="41"/>
      <c r="X311" s="42"/>
      <c r="Y311" s="43"/>
      <c r="Z311" s="41"/>
      <c r="AA311" s="42"/>
      <c r="AB311" s="43"/>
      <c r="AC311" s="41"/>
      <c r="AD311" s="42"/>
      <c r="AE311" s="43"/>
      <c r="AF311" s="41"/>
      <c r="AG311" s="42"/>
      <c r="AH311" s="43"/>
      <c r="AJ311" s="41">
        <f t="shared" si="72"/>
        <v>0</v>
      </c>
      <c r="AK311" s="42">
        <f t="shared" si="72"/>
        <v>0</v>
      </c>
      <c r="AL311" s="43">
        <f t="shared" si="72"/>
        <v>0</v>
      </c>
      <c r="AS311" s="32">
        <f t="shared" si="71"/>
        <v>0</v>
      </c>
      <c r="AU311" s="23">
        <v>3</v>
      </c>
      <c r="AV311" s="23">
        <v>3</v>
      </c>
      <c r="AW311" s="23">
        <f t="shared" si="73"/>
        <v>1</v>
      </c>
    </row>
    <row r="312" spans="2:49" ht="13" x14ac:dyDescent="0.3">
      <c r="B312" s="15"/>
      <c r="C312" s="50" t="str">
        <f>IF(LEN(E311)&lt;1,"","Total: " &amp; LEFT(E311,LEN(E311)-21) &amp; "Municipalities")</f>
        <v>Total: Sedibeng Municipalities</v>
      </c>
      <c r="D312" s="51"/>
      <c r="E312" s="52"/>
      <c r="F312" s="187"/>
      <c r="G312" s="53"/>
      <c r="H312" s="188">
        <f>SUM(H301:H311)</f>
        <v>20000</v>
      </c>
      <c r="I312" s="189">
        <f>SUM(I301:I311)</f>
        <v>0</v>
      </c>
      <c r="J312" s="190">
        <f>SUM(J301:J311)</f>
        <v>0</v>
      </c>
      <c r="K312" s="53">
        <f t="shared" ref="K312:AH312" si="74">SUM(K301:K311)</f>
        <v>0</v>
      </c>
      <c r="L312" s="54">
        <f t="shared" si="74"/>
        <v>0</v>
      </c>
      <c r="M312" s="55">
        <f t="shared" si="74"/>
        <v>0</v>
      </c>
      <c r="N312" s="53">
        <f t="shared" si="74"/>
        <v>0</v>
      </c>
      <c r="O312" s="54">
        <f t="shared" si="74"/>
        <v>0</v>
      </c>
      <c r="P312" s="55">
        <f t="shared" si="74"/>
        <v>0</v>
      </c>
      <c r="Q312" s="53">
        <f t="shared" si="74"/>
        <v>0</v>
      </c>
      <c r="R312" s="54">
        <f t="shared" si="74"/>
        <v>0</v>
      </c>
      <c r="S312" s="55">
        <f t="shared" si="74"/>
        <v>0</v>
      </c>
      <c r="T312" s="53">
        <f t="shared" si="74"/>
        <v>0</v>
      </c>
      <c r="U312" s="54">
        <f t="shared" si="74"/>
        <v>0</v>
      </c>
      <c r="V312" s="55">
        <f t="shared" si="74"/>
        <v>0</v>
      </c>
      <c r="W312" s="53">
        <f t="shared" si="74"/>
        <v>0</v>
      </c>
      <c r="X312" s="54">
        <f t="shared" si="74"/>
        <v>0</v>
      </c>
      <c r="Y312" s="55">
        <f t="shared" si="74"/>
        <v>0</v>
      </c>
      <c r="Z312" s="53">
        <f t="shared" si="74"/>
        <v>0</v>
      </c>
      <c r="AA312" s="54">
        <f t="shared" si="74"/>
        <v>0</v>
      </c>
      <c r="AB312" s="55">
        <f t="shared" si="74"/>
        <v>0</v>
      </c>
      <c r="AC312" s="53">
        <f t="shared" si="74"/>
        <v>0</v>
      </c>
      <c r="AD312" s="54">
        <f t="shared" si="74"/>
        <v>0</v>
      </c>
      <c r="AE312" s="55">
        <f t="shared" si="74"/>
        <v>0</v>
      </c>
      <c r="AF312" s="53">
        <f t="shared" si="74"/>
        <v>0</v>
      </c>
      <c r="AG312" s="54">
        <f t="shared" si="74"/>
        <v>0</v>
      </c>
      <c r="AH312" s="55">
        <f t="shared" si="74"/>
        <v>0</v>
      </c>
      <c r="AJ312" s="53">
        <f>SUM(AJ301:AJ311)</f>
        <v>20000</v>
      </c>
      <c r="AK312" s="54">
        <f>SUM(AK301:AK311)</f>
        <v>0</v>
      </c>
      <c r="AL312" s="55">
        <f>SUM(AL301:AL311)</f>
        <v>0</v>
      </c>
      <c r="AS312" s="32">
        <f t="shared" si="71"/>
        <v>1</v>
      </c>
    </row>
    <row r="313" spans="2:49" ht="13" hidden="1" x14ac:dyDescent="0.3">
      <c r="B313" s="15"/>
      <c r="C313" s="40"/>
      <c r="D313" s="34"/>
      <c r="E313" s="35"/>
      <c r="F313" s="181"/>
      <c r="G313" s="41"/>
      <c r="H313" s="41"/>
      <c r="I313" s="42"/>
      <c r="J313" s="43"/>
      <c r="K313" s="41"/>
      <c r="L313" s="42"/>
      <c r="M313" s="43"/>
      <c r="N313" s="41"/>
      <c r="O313" s="42"/>
      <c r="P313" s="43"/>
      <c r="Q313" s="41"/>
      <c r="R313" s="42"/>
      <c r="S313" s="43"/>
      <c r="T313" s="41"/>
      <c r="U313" s="42"/>
      <c r="V313" s="43"/>
      <c r="W313" s="41"/>
      <c r="X313" s="42"/>
      <c r="Y313" s="43"/>
      <c r="Z313" s="41"/>
      <c r="AA313" s="42"/>
      <c r="AB313" s="43"/>
      <c r="AC313" s="41"/>
      <c r="AD313" s="42"/>
      <c r="AE313" s="43"/>
      <c r="AF313" s="41"/>
      <c r="AG313" s="42"/>
      <c r="AH313" s="43"/>
      <c r="AJ313" s="41"/>
      <c r="AK313" s="42"/>
      <c r="AL313" s="43"/>
      <c r="AS313" s="32">
        <f t="shared" si="71"/>
        <v>0</v>
      </c>
    </row>
    <row r="314" spans="2:49" ht="13" hidden="1" x14ac:dyDescent="0.3">
      <c r="B314" s="15"/>
      <c r="C314" s="40" t="s">
        <v>22</v>
      </c>
      <c r="D314" s="34" t="s">
        <v>703</v>
      </c>
      <c r="E314" s="35" t="s">
        <v>929</v>
      </c>
      <c r="F314" s="181"/>
      <c r="G314" s="182">
        <v>0</v>
      </c>
      <c r="H314" s="41">
        <v>0</v>
      </c>
      <c r="I314" s="42">
        <v>0</v>
      </c>
      <c r="J314" s="43">
        <v>0</v>
      </c>
      <c r="K314" s="41"/>
      <c r="L314" s="42"/>
      <c r="M314" s="43"/>
      <c r="N314" s="41"/>
      <c r="O314" s="42"/>
      <c r="P314" s="43"/>
      <c r="Q314" s="41"/>
      <c r="R314" s="42"/>
      <c r="S314" s="43"/>
      <c r="T314" s="41"/>
      <c r="U314" s="42"/>
      <c r="V314" s="43"/>
      <c r="W314" s="41"/>
      <c r="X314" s="42"/>
      <c r="Y314" s="43"/>
      <c r="Z314" s="41"/>
      <c r="AA314" s="42"/>
      <c r="AB314" s="43"/>
      <c r="AC314" s="41"/>
      <c r="AD314" s="42"/>
      <c r="AE314" s="43"/>
      <c r="AF314" s="41"/>
      <c r="AG314" s="42"/>
      <c r="AH314" s="43"/>
      <c r="AJ314" s="41">
        <f t="shared" ref="AJ314:AL324" si="75">H314+K314+N314+Q314+T314+W314+Z314+AC314+AF314</f>
        <v>0</v>
      </c>
      <c r="AK314" s="42">
        <f t="shared" si="75"/>
        <v>0</v>
      </c>
      <c r="AL314" s="43">
        <f t="shared" si="75"/>
        <v>0</v>
      </c>
      <c r="AS314" s="32">
        <f t="shared" si="71"/>
        <v>0</v>
      </c>
      <c r="AU314" s="23">
        <v>3</v>
      </c>
      <c r="AV314" s="23">
        <v>4</v>
      </c>
      <c r="AW314" s="23">
        <v>1</v>
      </c>
    </row>
    <row r="315" spans="2:49" ht="13" hidden="1" x14ac:dyDescent="0.3">
      <c r="B315" s="15"/>
      <c r="C315" s="40" t="s">
        <v>22</v>
      </c>
      <c r="D315" s="34" t="s">
        <v>704</v>
      </c>
      <c r="E315" s="35" t="s">
        <v>928</v>
      </c>
      <c r="F315" s="181"/>
      <c r="G315" s="182">
        <v>0</v>
      </c>
      <c r="H315" s="41">
        <v>0</v>
      </c>
      <c r="I315" s="42">
        <v>0</v>
      </c>
      <c r="J315" s="43">
        <v>0</v>
      </c>
      <c r="K315" s="41"/>
      <c r="L315" s="42"/>
      <c r="M315" s="43"/>
      <c r="N315" s="41"/>
      <c r="O315" s="42"/>
      <c r="P315" s="43"/>
      <c r="Q315" s="41"/>
      <c r="R315" s="42"/>
      <c r="S315" s="43"/>
      <c r="T315" s="41"/>
      <c r="U315" s="42"/>
      <c r="V315" s="43"/>
      <c r="W315" s="41"/>
      <c r="X315" s="42"/>
      <c r="Y315" s="43"/>
      <c r="Z315" s="41"/>
      <c r="AA315" s="42"/>
      <c r="AB315" s="43"/>
      <c r="AC315" s="41"/>
      <c r="AD315" s="42"/>
      <c r="AE315" s="43"/>
      <c r="AF315" s="41"/>
      <c r="AG315" s="42"/>
      <c r="AH315" s="43"/>
      <c r="AJ315" s="41">
        <f t="shared" si="75"/>
        <v>0</v>
      </c>
      <c r="AK315" s="42">
        <f t="shared" si="75"/>
        <v>0</v>
      </c>
      <c r="AL315" s="43">
        <f t="shared" si="75"/>
        <v>0</v>
      </c>
      <c r="AS315" s="32">
        <f t="shared" si="71"/>
        <v>0</v>
      </c>
      <c r="AU315" s="23">
        <v>3</v>
      </c>
      <c r="AV315" s="23">
        <v>4</v>
      </c>
      <c r="AW315" s="23">
        <f>IF(AV315=AV314,AW314+1,1)</f>
        <v>2</v>
      </c>
    </row>
    <row r="316" spans="2:49" ht="13" x14ac:dyDescent="0.3">
      <c r="B316" s="15"/>
      <c r="C316" s="40" t="s">
        <v>22</v>
      </c>
      <c r="D316" s="34" t="s">
        <v>353</v>
      </c>
      <c r="E316" s="35" t="s">
        <v>927</v>
      </c>
      <c r="F316" s="181"/>
      <c r="G316" s="67" t="s">
        <v>124</v>
      </c>
      <c r="H316" s="41">
        <v>10000</v>
      </c>
      <c r="I316" s="42">
        <v>0</v>
      </c>
      <c r="J316" s="43">
        <v>0</v>
      </c>
      <c r="K316" s="41"/>
      <c r="L316" s="42"/>
      <c r="M316" s="43"/>
      <c r="N316" s="41"/>
      <c r="O316" s="42"/>
      <c r="P316" s="43"/>
      <c r="Q316" s="41"/>
      <c r="R316" s="42"/>
      <c r="S316" s="43"/>
      <c r="T316" s="41"/>
      <c r="U316" s="42"/>
      <c r="V316" s="43"/>
      <c r="W316" s="41"/>
      <c r="X316" s="42"/>
      <c r="Y316" s="43"/>
      <c r="Z316" s="41"/>
      <c r="AA316" s="42"/>
      <c r="AB316" s="43"/>
      <c r="AC316" s="41"/>
      <c r="AD316" s="42"/>
      <c r="AE316" s="43"/>
      <c r="AF316" s="41"/>
      <c r="AG316" s="42"/>
      <c r="AH316" s="43"/>
      <c r="AJ316" s="41">
        <f t="shared" si="75"/>
        <v>10000</v>
      </c>
      <c r="AK316" s="42">
        <f t="shared" si="75"/>
        <v>0</v>
      </c>
      <c r="AL316" s="43">
        <f t="shared" si="75"/>
        <v>0</v>
      </c>
      <c r="AS316" s="32">
        <f t="shared" si="71"/>
        <v>1</v>
      </c>
      <c r="AU316" s="23">
        <v>3</v>
      </c>
      <c r="AV316" s="23">
        <v>4</v>
      </c>
      <c r="AW316" s="23">
        <f t="shared" ref="AW316:AW324" si="76">IF(AV316=AV315,AW315+1,1)</f>
        <v>3</v>
      </c>
    </row>
    <row r="317" spans="2:49" ht="13" hidden="1" x14ac:dyDescent="0.3">
      <c r="B317" s="15"/>
      <c r="C317" s="40" t="s">
        <v>22</v>
      </c>
      <c r="D317" s="34" t="s">
        <v>2</v>
      </c>
      <c r="E317" s="35" t="s">
        <v>2</v>
      </c>
      <c r="F317" s="181"/>
      <c r="G317" s="182">
        <v>0</v>
      </c>
      <c r="H317" s="41">
        <v>0</v>
      </c>
      <c r="I317" s="42">
        <v>0</v>
      </c>
      <c r="J317" s="43">
        <v>0</v>
      </c>
      <c r="K317" s="41"/>
      <c r="L317" s="42"/>
      <c r="M317" s="43"/>
      <c r="N317" s="41"/>
      <c r="O317" s="42"/>
      <c r="P317" s="43"/>
      <c r="Q317" s="41"/>
      <c r="R317" s="42"/>
      <c r="S317" s="43"/>
      <c r="T317" s="41"/>
      <c r="U317" s="42"/>
      <c r="V317" s="43"/>
      <c r="W317" s="41"/>
      <c r="X317" s="42"/>
      <c r="Y317" s="43"/>
      <c r="Z317" s="41"/>
      <c r="AA317" s="42"/>
      <c r="AB317" s="43"/>
      <c r="AC317" s="41"/>
      <c r="AD317" s="42"/>
      <c r="AE317" s="43"/>
      <c r="AF317" s="41"/>
      <c r="AG317" s="42"/>
      <c r="AH317" s="43"/>
      <c r="AJ317" s="41">
        <f t="shared" si="75"/>
        <v>0</v>
      </c>
      <c r="AK317" s="42">
        <f t="shared" si="75"/>
        <v>0</v>
      </c>
      <c r="AL317" s="43">
        <f t="shared" si="75"/>
        <v>0</v>
      </c>
      <c r="AS317" s="32">
        <f t="shared" si="71"/>
        <v>0</v>
      </c>
      <c r="AU317" s="23">
        <v>3</v>
      </c>
      <c r="AV317" s="23">
        <v>4</v>
      </c>
      <c r="AW317" s="23">
        <f t="shared" si="76"/>
        <v>4</v>
      </c>
    </row>
    <row r="318" spans="2:49" ht="13" hidden="1" x14ac:dyDescent="0.3">
      <c r="B318" s="15"/>
      <c r="C318" s="40" t="s">
        <v>22</v>
      </c>
      <c r="D318" s="34" t="s">
        <v>2</v>
      </c>
      <c r="E318" s="35" t="s">
        <v>2</v>
      </c>
      <c r="F318" s="181"/>
      <c r="G318" s="182">
        <v>0</v>
      </c>
      <c r="H318" s="41">
        <v>0</v>
      </c>
      <c r="I318" s="42">
        <v>0</v>
      </c>
      <c r="J318" s="43">
        <v>0</v>
      </c>
      <c r="K318" s="41"/>
      <c r="L318" s="42"/>
      <c r="M318" s="43"/>
      <c r="N318" s="41"/>
      <c r="O318" s="42"/>
      <c r="P318" s="43"/>
      <c r="Q318" s="41"/>
      <c r="R318" s="42"/>
      <c r="S318" s="43"/>
      <c r="T318" s="41"/>
      <c r="U318" s="42"/>
      <c r="V318" s="43"/>
      <c r="W318" s="41"/>
      <c r="X318" s="42"/>
      <c r="Y318" s="43"/>
      <c r="Z318" s="41"/>
      <c r="AA318" s="42"/>
      <c r="AB318" s="43"/>
      <c r="AC318" s="41"/>
      <c r="AD318" s="42"/>
      <c r="AE318" s="43"/>
      <c r="AF318" s="41"/>
      <c r="AG318" s="42"/>
      <c r="AH318" s="43"/>
      <c r="AJ318" s="41">
        <f t="shared" si="75"/>
        <v>0</v>
      </c>
      <c r="AK318" s="42">
        <f t="shared" si="75"/>
        <v>0</v>
      </c>
      <c r="AL318" s="43">
        <f t="shared" si="75"/>
        <v>0</v>
      </c>
      <c r="AS318" s="32">
        <f t="shared" si="71"/>
        <v>0</v>
      </c>
      <c r="AU318" s="23">
        <v>3</v>
      </c>
      <c r="AV318" s="23">
        <v>4</v>
      </c>
      <c r="AW318" s="23">
        <f t="shared" si="76"/>
        <v>5</v>
      </c>
    </row>
    <row r="319" spans="2:49" ht="13" hidden="1" x14ac:dyDescent="0.3">
      <c r="B319" s="15"/>
      <c r="C319" s="40" t="s">
        <v>22</v>
      </c>
      <c r="D319" s="34" t="s">
        <v>2</v>
      </c>
      <c r="E319" s="35" t="s">
        <v>2</v>
      </c>
      <c r="F319" s="181"/>
      <c r="G319" s="182">
        <v>0</v>
      </c>
      <c r="H319" s="41">
        <v>0</v>
      </c>
      <c r="I319" s="42">
        <v>0</v>
      </c>
      <c r="J319" s="43">
        <v>0</v>
      </c>
      <c r="K319" s="41"/>
      <c r="L319" s="42"/>
      <c r="M319" s="43"/>
      <c r="N319" s="41"/>
      <c r="O319" s="42"/>
      <c r="P319" s="43"/>
      <c r="Q319" s="41"/>
      <c r="R319" s="42"/>
      <c r="S319" s="43"/>
      <c r="T319" s="41"/>
      <c r="U319" s="42"/>
      <c r="V319" s="43"/>
      <c r="W319" s="41"/>
      <c r="X319" s="42"/>
      <c r="Y319" s="43"/>
      <c r="Z319" s="41"/>
      <c r="AA319" s="42"/>
      <c r="AB319" s="43"/>
      <c r="AC319" s="41"/>
      <c r="AD319" s="42"/>
      <c r="AE319" s="43"/>
      <c r="AF319" s="41"/>
      <c r="AG319" s="42"/>
      <c r="AH319" s="43"/>
      <c r="AJ319" s="41">
        <f t="shared" si="75"/>
        <v>0</v>
      </c>
      <c r="AK319" s="42">
        <f t="shared" si="75"/>
        <v>0</v>
      </c>
      <c r="AL319" s="43">
        <f t="shared" si="75"/>
        <v>0</v>
      </c>
      <c r="AS319" s="32">
        <f t="shared" si="71"/>
        <v>0</v>
      </c>
      <c r="AU319" s="23">
        <v>3</v>
      </c>
      <c r="AV319" s="23">
        <v>4</v>
      </c>
      <c r="AW319" s="23">
        <f t="shared" si="76"/>
        <v>6</v>
      </c>
    </row>
    <row r="320" spans="2:49" ht="13" hidden="1" x14ac:dyDescent="0.3">
      <c r="B320" s="15"/>
      <c r="C320" s="40" t="s">
        <v>22</v>
      </c>
      <c r="D320" s="34" t="s">
        <v>2</v>
      </c>
      <c r="E320" s="35" t="s">
        <v>2</v>
      </c>
      <c r="F320" s="181"/>
      <c r="G320" s="182">
        <v>0</v>
      </c>
      <c r="H320" s="41">
        <v>0</v>
      </c>
      <c r="I320" s="42">
        <v>0</v>
      </c>
      <c r="J320" s="43">
        <v>0</v>
      </c>
      <c r="K320" s="41"/>
      <c r="L320" s="42"/>
      <c r="M320" s="43"/>
      <c r="N320" s="41"/>
      <c r="O320" s="42"/>
      <c r="P320" s="43"/>
      <c r="Q320" s="41"/>
      <c r="R320" s="42"/>
      <c r="S320" s="43"/>
      <c r="T320" s="41"/>
      <c r="U320" s="42"/>
      <c r="V320" s="43"/>
      <c r="W320" s="41"/>
      <c r="X320" s="42"/>
      <c r="Y320" s="43"/>
      <c r="Z320" s="41"/>
      <c r="AA320" s="42"/>
      <c r="AB320" s="43"/>
      <c r="AC320" s="41"/>
      <c r="AD320" s="42"/>
      <c r="AE320" s="43"/>
      <c r="AF320" s="41"/>
      <c r="AG320" s="42"/>
      <c r="AH320" s="43"/>
      <c r="AJ320" s="41">
        <f t="shared" si="75"/>
        <v>0</v>
      </c>
      <c r="AK320" s="42">
        <f t="shared" si="75"/>
        <v>0</v>
      </c>
      <c r="AL320" s="43">
        <f t="shared" si="75"/>
        <v>0</v>
      </c>
      <c r="AS320" s="32">
        <f t="shared" si="71"/>
        <v>0</v>
      </c>
      <c r="AU320" s="23">
        <v>3</v>
      </c>
      <c r="AV320" s="23">
        <v>4</v>
      </c>
      <c r="AW320" s="23">
        <f t="shared" si="76"/>
        <v>7</v>
      </c>
    </row>
    <row r="321" spans="2:49" ht="13" hidden="1" x14ac:dyDescent="0.3">
      <c r="B321" s="15"/>
      <c r="C321" s="40" t="s">
        <v>22</v>
      </c>
      <c r="D321" s="34" t="s">
        <v>2</v>
      </c>
      <c r="E321" s="35" t="s">
        <v>2</v>
      </c>
      <c r="F321" s="181"/>
      <c r="G321" s="182">
        <v>0</v>
      </c>
      <c r="H321" s="41">
        <v>0</v>
      </c>
      <c r="I321" s="42">
        <v>0</v>
      </c>
      <c r="J321" s="43">
        <v>0</v>
      </c>
      <c r="K321" s="41"/>
      <c r="L321" s="42"/>
      <c r="M321" s="43"/>
      <c r="N321" s="41"/>
      <c r="O321" s="42"/>
      <c r="P321" s="43"/>
      <c r="Q321" s="41"/>
      <c r="R321" s="42"/>
      <c r="S321" s="43"/>
      <c r="T321" s="41"/>
      <c r="U321" s="42"/>
      <c r="V321" s="43"/>
      <c r="W321" s="41"/>
      <c r="X321" s="42"/>
      <c r="Y321" s="43"/>
      <c r="Z321" s="41"/>
      <c r="AA321" s="42"/>
      <c r="AB321" s="43"/>
      <c r="AC321" s="41"/>
      <c r="AD321" s="42"/>
      <c r="AE321" s="43"/>
      <c r="AF321" s="41"/>
      <c r="AG321" s="42"/>
      <c r="AH321" s="43"/>
      <c r="AJ321" s="41">
        <f t="shared" si="75"/>
        <v>0</v>
      </c>
      <c r="AK321" s="42">
        <f t="shared" si="75"/>
        <v>0</v>
      </c>
      <c r="AL321" s="43">
        <f t="shared" si="75"/>
        <v>0</v>
      </c>
      <c r="AS321" s="32">
        <f t="shared" si="71"/>
        <v>0</v>
      </c>
      <c r="AU321" s="23">
        <v>3</v>
      </c>
      <c r="AV321" s="23">
        <v>4</v>
      </c>
      <c r="AW321" s="23">
        <f t="shared" si="76"/>
        <v>8</v>
      </c>
    </row>
    <row r="322" spans="2:49" ht="13" hidden="1" x14ac:dyDescent="0.3">
      <c r="B322" s="15"/>
      <c r="C322" s="40" t="s">
        <v>22</v>
      </c>
      <c r="D322" s="34" t="s">
        <v>2</v>
      </c>
      <c r="E322" s="35" t="s">
        <v>2</v>
      </c>
      <c r="F322" s="181"/>
      <c r="G322" s="182">
        <v>0</v>
      </c>
      <c r="H322" s="41">
        <v>0</v>
      </c>
      <c r="I322" s="42">
        <v>0</v>
      </c>
      <c r="J322" s="43">
        <v>0</v>
      </c>
      <c r="K322" s="41"/>
      <c r="L322" s="42"/>
      <c r="M322" s="43"/>
      <c r="N322" s="41"/>
      <c r="O322" s="42"/>
      <c r="P322" s="43"/>
      <c r="Q322" s="41"/>
      <c r="R322" s="42"/>
      <c r="S322" s="43"/>
      <c r="T322" s="41"/>
      <c r="U322" s="42"/>
      <c r="V322" s="43"/>
      <c r="W322" s="41"/>
      <c r="X322" s="42"/>
      <c r="Y322" s="43"/>
      <c r="Z322" s="41"/>
      <c r="AA322" s="42"/>
      <c r="AB322" s="43"/>
      <c r="AC322" s="41"/>
      <c r="AD322" s="42"/>
      <c r="AE322" s="43"/>
      <c r="AF322" s="41"/>
      <c r="AG322" s="42"/>
      <c r="AH322" s="43"/>
      <c r="AJ322" s="41">
        <f t="shared" si="75"/>
        <v>0</v>
      </c>
      <c r="AK322" s="42">
        <f t="shared" si="75"/>
        <v>0</v>
      </c>
      <c r="AL322" s="43">
        <f t="shared" si="75"/>
        <v>0</v>
      </c>
      <c r="AS322" s="32">
        <f t="shared" si="71"/>
        <v>0</v>
      </c>
      <c r="AU322" s="23">
        <v>3</v>
      </c>
      <c r="AV322" s="23">
        <v>4</v>
      </c>
      <c r="AW322" s="23">
        <f t="shared" si="76"/>
        <v>9</v>
      </c>
    </row>
    <row r="323" spans="2:49" ht="13" hidden="1" x14ac:dyDescent="0.3">
      <c r="B323" s="15"/>
      <c r="C323" s="40" t="s">
        <v>22</v>
      </c>
      <c r="D323" s="34" t="s">
        <v>2</v>
      </c>
      <c r="E323" s="35" t="s">
        <v>2</v>
      </c>
      <c r="F323" s="181"/>
      <c r="G323" s="182">
        <v>0</v>
      </c>
      <c r="H323" s="41">
        <v>0</v>
      </c>
      <c r="I323" s="42">
        <v>0</v>
      </c>
      <c r="J323" s="43">
        <v>0</v>
      </c>
      <c r="K323" s="41"/>
      <c r="L323" s="42"/>
      <c r="M323" s="43"/>
      <c r="N323" s="41"/>
      <c r="O323" s="42"/>
      <c r="P323" s="43"/>
      <c r="Q323" s="41"/>
      <c r="R323" s="42"/>
      <c r="S323" s="43"/>
      <c r="T323" s="41"/>
      <c r="U323" s="42"/>
      <c r="V323" s="43"/>
      <c r="W323" s="41"/>
      <c r="X323" s="42"/>
      <c r="Y323" s="43"/>
      <c r="Z323" s="41"/>
      <c r="AA323" s="42"/>
      <c r="AB323" s="43"/>
      <c r="AC323" s="41"/>
      <c r="AD323" s="42"/>
      <c r="AE323" s="43"/>
      <c r="AF323" s="41"/>
      <c r="AG323" s="42"/>
      <c r="AH323" s="43"/>
      <c r="AJ323" s="41">
        <f t="shared" si="75"/>
        <v>0</v>
      </c>
      <c r="AK323" s="42">
        <f t="shared" si="75"/>
        <v>0</v>
      </c>
      <c r="AL323" s="43">
        <f t="shared" si="75"/>
        <v>0</v>
      </c>
      <c r="AS323" s="32">
        <f t="shared" si="71"/>
        <v>0</v>
      </c>
      <c r="AU323" s="23">
        <v>3</v>
      </c>
      <c r="AV323" s="23">
        <v>4</v>
      </c>
      <c r="AW323" s="23">
        <f t="shared" si="76"/>
        <v>10</v>
      </c>
    </row>
    <row r="324" spans="2:49" ht="13" hidden="1" x14ac:dyDescent="0.3">
      <c r="B324" s="15"/>
      <c r="C324" s="40" t="s">
        <v>23</v>
      </c>
      <c r="D324" s="34" t="s">
        <v>705</v>
      </c>
      <c r="E324" s="35" t="s">
        <v>930</v>
      </c>
      <c r="F324" s="181"/>
      <c r="G324" s="182">
        <v>0</v>
      </c>
      <c r="H324" s="41">
        <v>0</v>
      </c>
      <c r="I324" s="42">
        <v>0</v>
      </c>
      <c r="J324" s="43">
        <v>0</v>
      </c>
      <c r="K324" s="41"/>
      <c r="L324" s="42"/>
      <c r="M324" s="43"/>
      <c r="N324" s="41"/>
      <c r="O324" s="42"/>
      <c r="P324" s="43"/>
      <c r="Q324" s="41"/>
      <c r="R324" s="42"/>
      <c r="S324" s="43"/>
      <c r="T324" s="41"/>
      <c r="U324" s="42"/>
      <c r="V324" s="43"/>
      <c r="W324" s="41"/>
      <c r="X324" s="42"/>
      <c r="Y324" s="43"/>
      <c r="Z324" s="41"/>
      <c r="AA324" s="42"/>
      <c r="AB324" s="43"/>
      <c r="AC324" s="41"/>
      <c r="AD324" s="42"/>
      <c r="AE324" s="43"/>
      <c r="AF324" s="41"/>
      <c r="AG324" s="42"/>
      <c r="AH324" s="43"/>
      <c r="AJ324" s="41">
        <f t="shared" si="75"/>
        <v>0</v>
      </c>
      <c r="AK324" s="42">
        <f t="shared" si="75"/>
        <v>0</v>
      </c>
      <c r="AL324" s="43">
        <f t="shared" si="75"/>
        <v>0</v>
      </c>
      <c r="AS324" s="32">
        <f t="shared" si="71"/>
        <v>0</v>
      </c>
      <c r="AU324" s="23">
        <v>3</v>
      </c>
      <c r="AV324" s="23">
        <v>5</v>
      </c>
      <c r="AW324" s="23">
        <f t="shared" si="76"/>
        <v>1</v>
      </c>
    </row>
    <row r="325" spans="2:49" ht="13" x14ac:dyDescent="0.3">
      <c r="B325" s="15"/>
      <c r="C325" s="50" t="str">
        <f>IF(LEN(E324)&lt;1,"","Total: " &amp; LEFT(E324,LEN(E324)-21) &amp; "Municipalities")</f>
        <v>Total: West Rand Municipalities</v>
      </c>
      <c r="D325" s="51"/>
      <c r="E325" s="52"/>
      <c r="F325" s="187"/>
      <c r="G325" s="53"/>
      <c r="H325" s="53">
        <f>SUM(H314:H324)</f>
        <v>10000</v>
      </c>
      <c r="I325" s="54">
        <f>SUM(I314:I324)</f>
        <v>0</v>
      </c>
      <c r="J325" s="55">
        <f>SUM(J314:J324)</f>
        <v>0</v>
      </c>
      <c r="K325" s="53">
        <f t="shared" ref="K325:AH325" si="77">SUM(K314:K324)</f>
        <v>0</v>
      </c>
      <c r="L325" s="54">
        <f t="shared" si="77"/>
        <v>0</v>
      </c>
      <c r="M325" s="55">
        <f t="shared" si="77"/>
        <v>0</v>
      </c>
      <c r="N325" s="53">
        <f t="shared" si="77"/>
        <v>0</v>
      </c>
      <c r="O325" s="54">
        <f t="shared" si="77"/>
        <v>0</v>
      </c>
      <c r="P325" s="55">
        <f t="shared" si="77"/>
        <v>0</v>
      </c>
      <c r="Q325" s="53">
        <f t="shared" si="77"/>
        <v>0</v>
      </c>
      <c r="R325" s="54">
        <f t="shared" si="77"/>
        <v>0</v>
      </c>
      <c r="S325" s="55">
        <f t="shared" si="77"/>
        <v>0</v>
      </c>
      <c r="T325" s="53">
        <f t="shared" si="77"/>
        <v>0</v>
      </c>
      <c r="U325" s="54">
        <f t="shared" si="77"/>
        <v>0</v>
      </c>
      <c r="V325" s="55">
        <f t="shared" si="77"/>
        <v>0</v>
      </c>
      <c r="W325" s="53">
        <f t="shared" si="77"/>
        <v>0</v>
      </c>
      <c r="X325" s="54">
        <f t="shared" si="77"/>
        <v>0</v>
      </c>
      <c r="Y325" s="55">
        <f t="shared" si="77"/>
        <v>0</v>
      </c>
      <c r="Z325" s="53">
        <f t="shared" si="77"/>
        <v>0</v>
      </c>
      <c r="AA325" s="54">
        <f t="shared" si="77"/>
        <v>0</v>
      </c>
      <c r="AB325" s="55">
        <f t="shared" si="77"/>
        <v>0</v>
      </c>
      <c r="AC325" s="53">
        <f t="shared" si="77"/>
        <v>0</v>
      </c>
      <c r="AD325" s="54">
        <f t="shared" si="77"/>
        <v>0</v>
      </c>
      <c r="AE325" s="55">
        <f t="shared" si="77"/>
        <v>0</v>
      </c>
      <c r="AF325" s="53">
        <f t="shared" si="77"/>
        <v>0</v>
      </c>
      <c r="AG325" s="54">
        <f t="shared" si="77"/>
        <v>0</v>
      </c>
      <c r="AH325" s="55">
        <f t="shared" si="77"/>
        <v>0</v>
      </c>
      <c r="AJ325" s="53">
        <f>SUM(AJ314:AJ324)</f>
        <v>10000</v>
      </c>
      <c r="AK325" s="54">
        <f>SUM(AK314:AK324)</f>
        <v>0</v>
      </c>
      <c r="AL325" s="55">
        <f>SUM(AL314:AL324)</f>
        <v>0</v>
      </c>
      <c r="AS325" s="32">
        <f t="shared" si="71"/>
        <v>1</v>
      </c>
    </row>
    <row r="326" spans="2:49" ht="13" hidden="1" x14ac:dyDescent="0.3">
      <c r="B326" s="15"/>
      <c r="C326" s="40"/>
      <c r="D326" s="34"/>
      <c r="E326" s="35"/>
      <c r="F326" s="181"/>
      <c r="G326" s="41"/>
      <c r="H326" s="41"/>
      <c r="I326" s="42"/>
      <c r="J326" s="43"/>
      <c r="K326" s="41"/>
      <c r="L326" s="42"/>
      <c r="M326" s="43"/>
      <c r="N326" s="41"/>
      <c r="O326" s="42"/>
      <c r="P326" s="43"/>
      <c r="Q326" s="41"/>
      <c r="R326" s="42"/>
      <c r="S326" s="43"/>
      <c r="T326" s="41"/>
      <c r="U326" s="42"/>
      <c r="V326" s="43"/>
      <c r="W326" s="41"/>
      <c r="X326" s="42"/>
      <c r="Y326" s="43"/>
      <c r="Z326" s="41"/>
      <c r="AA326" s="42"/>
      <c r="AB326" s="43"/>
      <c r="AC326" s="41"/>
      <c r="AD326" s="42"/>
      <c r="AE326" s="43"/>
      <c r="AF326" s="41"/>
      <c r="AG326" s="42"/>
      <c r="AH326" s="43"/>
      <c r="AJ326" s="41"/>
      <c r="AK326" s="42"/>
      <c r="AL326" s="43"/>
      <c r="AS326" s="32">
        <f t="shared" si="71"/>
        <v>0</v>
      </c>
    </row>
    <row r="327" spans="2:49" ht="13" hidden="1" x14ac:dyDescent="0.3">
      <c r="B327" s="15"/>
      <c r="C327" s="40" t="s">
        <v>22</v>
      </c>
      <c r="D327" s="34" t="s">
        <v>2</v>
      </c>
      <c r="E327" s="35" t="s">
        <v>2</v>
      </c>
      <c r="F327" s="181"/>
      <c r="G327" s="182">
        <v>0</v>
      </c>
      <c r="H327" s="41">
        <v>0</v>
      </c>
      <c r="I327" s="42">
        <v>0</v>
      </c>
      <c r="J327" s="43">
        <v>0</v>
      </c>
      <c r="K327" s="41"/>
      <c r="L327" s="42"/>
      <c r="M327" s="43"/>
      <c r="N327" s="41"/>
      <c r="O327" s="42"/>
      <c r="P327" s="43"/>
      <c r="Q327" s="41"/>
      <c r="R327" s="42"/>
      <c r="S327" s="43"/>
      <c r="T327" s="41"/>
      <c r="U327" s="42"/>
      <c r="V327" s="43"/>
      <c r="W327" s="41"/>
      <c r="X327" s="42"/>
      <c r="Y327" s="43"/>
      <c r="Z327" s="41"/>
      <c r="AA327" s="42"/>
      <c r="AB327" s="43"/>
      <c r="AC327" s="41"/>
      <c r="AD327" s="42"/>
      <c r="AE327" s="43"/>
      <c r="AF327" s="41"/>
      <c r="AG327" s="42"/>
      <c r="AH327" s="43"/>
      <c r="AJ327" s="41">
        <f t="shared" ref="AJ327:AL337" si="78">H327+K327+N327+Q327+T327+W327+Z327+AC327+AF327</f>
        <v>0</v>
      </c>
      <c r="AK327" s="42">
        <f t="shared" si="78"/>
        <v>0</v>
      </c>
      <c r="AL327" s="43">
        <f t="shared" si="78"/>
        <v>0</v>
      </c>
      <c r="AS327" s="32">
        <f t="shared" si="71"/>
        <v>0</v>
      </c>
      <c r="AU327" s="23">
        <v>3</v>
      </c>
      <c r="AV327" s="23">
        <v>6</v>
      </c>
      <c r="AW327" s="23">
        <v>1</v>
      </c>
    </row>
    <row r="328" spans="2:49" ht="13" hidden="1" x14ac:dyDescent="0.3">
      <c r="B328" s="15"/>
      <c r="C328" s="40" t="s">
        <v>22</v>
      </c>
      <c r="D328" s="34" t="s">
        <v>2</v>
      </c>
      <c r="E328" s="35" t="s">
        <v>2</v>
      </c>
      <c r="F328" s="181"/>
      <c r="G328" s="182">
        <v>0</v>
      </c>
      <c r="H328" s="41">
        <v>0</v>
      </c>
      <c r="I328" s="42">
        <v>0</v>
      </c>
      <c r="J328" s="43">
        <v>0</v>
      </c>
      <c r="K328" s="41"/>
      <c r="L328" s="42"/>
      <c r="M328" s="43"/>
      <c r="N328" s="41"/>
      <c r="O328" s="42"/>
      <c r="P328" s="43"/>
      <c r="Q328" s="41"/>
      <c r="R328" s="42"/>
      <c r="S328" s="43"/>
      <c r="T328" s="41"/>
      <c r="U328" s="42"/>
      <c r="V328" s="43"/>
      <c r="W328" s="41"/>
      <c r="X328" s="42"/>
      <c r="Y328" s="43"/>
      <c r="Z328" s="41"/>
      <c r="AA328" s="42"/>
      <c r="AB328" s="43"/>
      <c r="AC328" s="41"/>
      <c r="AD328" s="42"/>
      <c r="AE328" s="43"/>
      <c r="AF328" s="41"/>
      <c r="AG328" s="42"/>
      <c r="AH328" s="43"/>
      <c r="AJ328" s="41">
        <f t="shared" si="78"/>
        <v>0</v>
      </c>
      <c r="AK328" s="42">
        <f t="shared" si="78"/>
        <v>0</v>
      </c>
      <c r="AL328" s="43">
        <f t="shared" si="78"/>
        <v>0</v>
      </c>
      <c r="AS328" s="32">
        <f t="shared" si="71"/>
        <v>0</v>
      </c>
      <c r="AU328" s="23">
        <v>3</v>
      </c>
      <c r="AV328" s="23">
        <v>6</v>
      </c>
      <c r="AW328" s="23">
        <f>IF(AV328=AV327,AW327+1,1)</f>
        <v>2</v>
      </c>
    </row>
    <row r="329" spans="2:49" ht="13" hidden="1" x14ac:dyDescent="0.3">
      <c r="B329" s="15"/>
      <c r="C329" s="40" t="s">
        <v>22</v>
      </c>
      <c r="D329" s="34" t="s">
        <v>2</v>
      </c>
      <c r="E329" s="35" t="s">
        <v>2</v>
      </c>
      <c r="F329" s="181"/>
      <c r="G329" s="182">
        <v>0</v>
      </c>
      <c r="H329" s="41">
        <v>0</v>
      </c>
      <c r="I329" s="42">
        <v>0</v>
      </c>
      <c r="J329" s="43">
        <v>0</v>
      </c>
      <c r="K329" s="41"/>
      <c r="L329" s="42"/>
      <c r="M329" s="43"/>
      <c r="N329" s="41"/>
      <c r="O329" s="42"/>
      <c r="P329" s="43"/>
      <c r="Q329" s="41"/>
      <c r="R329" s="42"/>
      <c r="S329" s="43"/>
      <c r="T329" s="41"/>
      <c r="U329" s="42"/>
      <c r="V329" s="43"/>
      <c r="W329" s="41"/>
      <c r="X329" s="42"/>
      <c r="Y329" s="43"/>
      <c r="Z329" s="41"/>
      <c r="AA329" s="42"/>
      <c r="AB329" s="43"/>
      <c r="AC329" s="41"/>
      <c r="AD329" s="42"/>
      <c r="AE329" s="43"/>
      <c r="AF329" s="41"/>
      <c r="AG329" s="42"/>
      <c r="AH329" s="43"/>
      <c r="AJ329" s="41">
        <f t="shared" si="78"/>
        <v>0</v>
      </c>
      <c r="AK329" s="42">
        <f t="shared" si="78"/>
        <v>0</v>
      </c>
      <c r="AL329" s="43">
        <f t="shared" si="78"/>
        <v>0</v>
      </c>
      <c r="AS329" s="32">
        <f t="shared" si="71"/>
        <v>0</v>
      </c>
      <c r="AU329" s="23">
        <v>3</v>
      </c>
      <c r="AV329" s="23">
        <v>6</v>
      </c>
      <c r="AW329" s="23">
        <f t="shared" ref="AW329:AW337" si="79">IF(AV329=AV328,AW328+1,1)</f>
        <v>3</v>
      </c>
    </row>
    <row r="330" spans="2:49" ht="13" hidden="1" x14ac:dyDescent="0.3">
      <c r="B330" s="15"/>
      <c r="C330" s="40" t="s">
        <v>22</v>
      </c>
      <c r="D330" s="34" t="s">
        <v>2</v>
      </c>
      <c r="E330" s="35" t="s">
        <v>2</v>
      </c>
      <c r="F330" s="181"/>
      <c r="G330" s="182">
        <v>0</v>
      </c>
      <c r="H330" s="41">
        <v>0</v>
      </c>
      <c r="I330" s="42">
        <v>0</v>
      </c>
      <c r="J330" s="43">
        <v>0</v>
      </c>
      <c r="K330" s="41"/>
      <c r="L330" s="42"/>
      <c r="M330" s="43"/>
      <c r="N330" s="41"/>
      <c r="O330" s="42"/>
      <c r="P330" s="43"/>
      <c r="Q330" s="41"/>
      <c r="R330" s="42"/>
      <c r="S330" s="43"/>
      <c r="T330" s="41"/>
      <c r="U330" s="42"/>
      <c r="V330" s="43"/>
      <c r="W330" s="41"/>
      <c r="X330" s="42"/>
      <c r="Y330" s="43"/>
      <c r="Z330" s="41"/>
      <c r="AA330" s="42"/>
      <c r="AB330" s="43"/>
      <c r="AC330" s="41"/>
      <c r="AD330" s="42"/>
      <c r="AE330" s="43"/>
      <c r="AF330" s="41"/>
      <c r="AG330" s="42"/>
      <c r="AH330" s="43"/>
      <c r="AJ330" s="41">
        <f t="shared" si="78"/>
        <v>0</v>
      </c>
      <c r="AK330" s="42">
        <f t="shared" si="78"/>
        <v>0</v>
      </c>
      <c r="AL330" s="43">
        <f t="shared" si="78"/>
        <v>0</v>
      </c>
      <c r="AS330" s="32">
        <f t="shared" si="71"/>
        <v>0</v>
      </c>
      <c r="AU330" s="23">
        <v>3</v>
      </c>
      <c r="AV330" s="23">
        <v>6</v>
      </c>
      <c r="AW330" s="23">
        <f t="shared" si="79"/>
        <v>4</v>
      </c>
    </row>
    <row r="331" spans="2:49" ht="13" hidden="1" x14ac:dyDescent="0.3">
      <c r="B331" s="15"/>
      <c r="C331" s="40" t="s">
        <v>22</v>
      </c>
      <c r="D331" s="34" t="s">
        <v>2</v>
      </c>
      <c r="E331" s="35" t="s">
        <v>2</v>
      </c>
      <c r="F331" s="181"/>
      <c r="G331" s="182">
        <v>0</v>
      </c>
      <c r="H331" s="41">
        <v>0</v>
      </c>
      <c r="I331" s="42">
        <v>0</v>
      </c>
      <c r="J331" s="43">
        <v>0</v>
      </c>
      <c r="K331" s="41"/>
      <c r="L331" s="42"/>
      <c r="M331" s="43"/>
      <c r="N331" s="41"/>
      <c r="O331" s="42"/>
      <c r="P331" s="43"/>
      <c r="Q331" s="41"/>
      <c r="R331" s="42"/>
      <c r="S331" s="43"/>
      <c r="T331" s="41"/>
      <c r="U331" s="42"/>
      <c r="V331" s="43"/>
      <c r="W331" s="41"/>
      <c r="X331" s="42"/>
      <c r="Y331" s="43"/>
      <c r="Z331" s="41"/>
      <c r="AA331" s="42"/>
      <c r="AB331" s="43"/>
      <c r="AC331" s="41"/>
      <c r="AD331" s="42"/>
      <c r="AE331" s="43"/>
      <c r="AF331" s="41"/>
      <c r="AG331" s="42"/>
      <c r="AH331" s="43"/>
      <c r="AJ331" s="41">
        <f t="shared" si="78"/>
        <v>0</v>
      </c>
      <c r="AK331" s="42">
        <f t="shared" si="78"/>
        <v>0</v>
      </c>
      <c r="AL331" s="43">
        <f t="shared" si="78"/>
        <v>0</v>
      </c>
      <c r="AS331" s="32">
        <f t="shared" si="71"/>
        <v>0</v>
      </c>
      <c r="AU331" s="23">
        <v>3</v>
      </c>
      <c r="AV331" s="23">
        <v>6</v>
      </c>
      <c r="AW331" s="23">
        <f t="shared" si="79"/>
        <v>5</v>
      </c>
    </row>
    <row r="332" spans="2:49" ht="13" hidden="1" x14ac:dyDescent="0.3">
      <c r="B332" s="15"/>
      <c r="C332" s="40" t="s">
        <v>22</v>
      </c>
      <c r="D332" s="34" t="s">
        <v>2</v>
      </c>
      <c r="E332" s="35" t="s">
        <v>2</v>
      </c>
      <c r="F332" s="181"/>
      <c r="G332" s="182">
        <v>0</v>
      </c>
      <c r="H332" s="41">
        <v>0</v>
      </c>
      <c r="I332" s="42">
        <v>0</v>
      </c>
      <c r="J332" s="43">
        <v>0</v>
      </c>
      <c r="K332" s="41"/>
      <c r="L332" s="42"/>
      <c r="M332" s="43"/>
      <c r="N332" s="41"/>
      <c r="O332" s="42"/>
      <c r="P332" s="43"/>
      <c r="Q332" s="41"/>
      <c r="R332" s="42"/>
      <c r="S332" s="43"/>
      <c r="T332" s="41"/>
      <c r="U332" s="42"/>
      <c r="V332" s="43"/>
      <c r="W332" s="41"/>
      <c r="X332" s="42"/>
      <c r="Y332" s="43"/>
      <c r="Z332" s="41"/>
      <c r="AA332" s="42"/>
      <c r="AB332" s="43"/>
      <c r="AC332" s="41"/>
      <c r="AD332" s="42"/>
      <c r="AE332" s="43"/>
      <c r="AF332" s="41"/>
      <c r="AG332" s="42"/>
      <c r="AH332" s="43"/>
      <c r="AJ332" s="41">
        <f t="shared" si="78"/>
        <v>0</v>
      </c>
      <c r="AK332" s="42">
        <f t="shared" si="78"/>
        <v>0</v>
      </c>
      <c r="AL332" s="43">
        <f t="shared" si="78"/>
        <v>0</v>
      </c>
      <c r="AS332" s="32">
        <f t="shared" si="71"/>
        <v>0</v>
      </c>
      <c r="AU332" s="23">
        <v>3</v>
      </c>
      <c r="AV332" s="23">
        <v>6</v>
      </c>
      <c r="AW332" s="23">
        <f t="shared" si="79"/>
        <v>6</v>
      </c>
    </row>
    <row r="333" spans="2:49" ht="13" hidden="1" x14ac:dyDescent="0.3">
      <c r="B333" s="15"/>
      <c r="C333" s="40" t="s">
        <v>22</v>
      </c>
      <c r="D333" s="34" t="s">
        <v>2</v>
      </c>
      <c r="E333" s="35" t="s">
        <v>2</v>
      </c>
      <c r="F333" s="181"/>
      <c r="G333" s="182">
        <v>0</v>
      </c>
      <c r="H333" s="41">
        <v>0</v>
      </c>
      <c r="I333" s="42">
        <v>0</v>
      </c>
      <c r="J333" s="43">
        <v>0</v>
      </c>
      <c r="K333" s="41"/>
      <c r="L333" s="42"/>
      <c r="M333" s="43"/>
      <c r="N333" s="41"/>
      <c r="O333" s="42"/>
      <c r="P333" s="43"/>
      <c r="Q333" s="41"/>
      <c r="R333" s="42"/>
      <c r="S333" s="43"/>
      <c r="T333" s="41"/>
      <c r="U333" s="42"/>
      <c r="V333" s="43"/>
      <c r="W333" s="41"/>
      <c r="X333" s="42"/>
      <c r="Y333" s="43"/>
      <c r="Z333" s="41"/>
      <c r="AA333" s="42"/>
      <c r="AB333" s="43"/>
      <c r="AC333" s="41"/>
      <c r="AD333" s="42"/>
      <c r="AE333" s="43"/>
      <c r="AF333" s="41"/>
      <c r="AG333" s="42"/>
      <c r="AH333" s="43"/>
      <c r="AJ333" s="41">
        <f t="shared" si="78"/>
        <v>0</v>
      </c>
      <c r="AK333" s="42">
        <f t="shared" si="78"/>
        <v>0</v>
      </c>
      <c r="AL333" s="43">
        <f t="shared" si="78"/>
        <v>0</v>
      </c>
      <c r="AS333" s="32">
        <f t="shared" si="71"/>
        <v>0</v>
      </c>
      <c r="AU333" s="23">
        <v>3</v>
      </c>
      <c r="AV333" s="23">
        <v>6</v>
      </c>
      <c r="AW333" s="23">
        <f t="shared" si="79"/>
        <v>7</v>
      </c>
    </row>
    <row r="334" spans="2:49" ht="13" hidden="1" x14ac:dyDescent="0.3">
      <c r="B334" s="15"/>
      <c r="C334" s="40" t="s">
        <v>22</v>
      </c>
      <c r="D334" s="34" t="s">
        <v>2</v>
      </c>
      <c r="E334" s="35" t="s">
        <v>2</v>
      </c>
      <c r="F334" s="181"/>
      <c r="G334" s="182">
        <v>0</v>
      </c>
      <c r="H334" s="41">
        <v>0</v>
      </c>
      <c r="I334" s="42">
        <v>0</v>
      </c>
      <c r="J334" s="43">
        <v>0</v>
      </c>
      <c r="K334" s="41"/>
      <c r="L334" s="42"/>
      <c r="M334" s="43"/>
      <c r="N334" s="41"/>
      <c r="O334" s="42"/>
      <c r="P334" s="43"/>
      <c r="Q334" s="41"/>
      <c r="R334" s="42"/>
      <c r="S334" s="43"/>
      <c r="T334" s="41"/>
      <c r="U334" s="42"/>
      <c r="V334" s="43"/>
      <c r="W334" s="41"/>
      <c r="X334" s="42"/>
      <c r="Y334" s="43"/>
      <c r="Z334" s="41"/>
      <c r="AA334" s="42"/>
      <c r="AB334" s="43"/>
      <c r="AC334" s="41"/>
      <c r="AD334" s="42"/>
      <c r="AE334" s="43"/>
      <c r="AF334" s="41"/>
      <c r="AG334" s="42"/>
      <c r="AH334" s="43"/>
      <c r="AJ334" s="41">
        <f t="shared" si="78"/>
        <v>0</v>
      </c>
      <c r="AK334" s="42">
        <f t="shared" si="78"/>
        <v>0</v>
      </c>
      <c r="AL334" s="43">
        <f t="shared" si="78"/>
        <v>0</v>
      </c>
      <c r="AS334" s="32">
        <f t="shared" si="71"/>
        <v>0</v>
      </c>
      <c r="AU334" s="23">
        <v>3</v>
      </c>
      <c r="AV334" s="23">
        <v>6</v>
      </c>
      <c r="AW334" s="23">
        <f t="shared" si="79"/>
        <v>8</v>
      </c>
    </row>
    <row r="335" spans="2:49" ht="13" hidden="1" x14ac:dyDescent="0.3">
      <c r="B335" s="15"/>
      <c r="C335" s="40" t="s">
        <v>22</v>
      </c>
      <c r="D335" s="34" t="s">
        <v>2</v>
      </c>
      <c r="E335" s="35" t="s">
        <v>2</v>
      </c>
      <c r="F335" s="181"/>
      <c r="G335" s="182">
        <v>0</v>
      </c>
      <c r="H335" s="41">
        <v>0</v>
      </c>
      <c r="I335" s="42">
        <v>0</v>
      </c>
      <c r="J335" s="43">
        <v>0</v>
      </c>
      <c r="K335" s="41"/>
      <c r="L335" s="42"/>
      <c r="M335" s="43"/>
      <c r="N335" s="41"/>
      <c r="O335" s="42"/>
      <c r="P335" s="43"/>
      <c r="Q335" s="41"/>
      <c r="R335" s="42"/>
      <c r="S335" s="43"/>
      <c r="T335" s="41"/>
      <c r="U335" s="42"/>
      <c r="V335" s="43"/>
      <c r="W335" s="41"/>
      <c r="X335" s="42"/>
      <c r="Y335" s="43"/>
      <c r="Z335" s="41"/>
      <c r="AA335" s="42"/>
      <c r="AB335" s="43"/>
      <c r="AC335" s="41"/>
      <c r="AD335" s="42"/>
      <c r="AE335" s="43"/>
      <c r="AF335" s="41"/>
      <c r="AG335" s="42"/>
      <c r="AH335" s="43"/>
      <c r="AJ335" s="41">
        <f t="shared" si="78"/>
        <v>0</v>
      </c>
      <c r="AK335" s="42">
        <f t="shared" si="78"/>
        <v>0</v>
      </c>
      <c r="AL335" s="43">
        <f t="shared" si="78"/>
        <v>0</v>
      </c>
      <c r="AS335" s="32">
        <f t="shared" si="71"/>
        <v>0</v>
      </c>
      <c r="AU335" s="23">
        <v>3</v>
      </c>
      <c r="AV335" s="23">
        <v>6</v>
      </c>
      <c r="AW335" s="23">
        <f t="shared" si="79"/>
        <v>9</v>
      </c>
    </row>
    <row r="336" spans="2:49" ht="13" hidden="1" x14ac:dyDescent="0.3">
      <c r="B336" s="15"/>
      <c r="C336" s="40" t="s">
        <v>22</v>
      </c>
      <c r="D336" s="34" t="s">
        <v>2</v>
      </c>
      <c r="E336" s="35" t="s">
        <v>2</v>
      </c>
      <c r="F336" s="181"/>
      <c r="G336" s="182">
        <v>0</v>
      </c>
      <c r="H336" s="41">
        <v>0</v>
      </c>
      <c r="I336" s="42">
        <v>0</v>
      </c>
      <c r="J336" s="43">
        <v>0</v>
      </c>
      <c r="K336" s="41"/>
      <c r="L336" s="42"/>
      <c r="M336" s="43"/>
      <c r="N336" s="41"/>
      <c r="O336" s="42"/>
      <c r="P336" s="43"/>
      <c r="Q336" s="41"/>
      <c r="R336" s="42"/>
      <c r="S336" s="43"/>
      <c r="T336" s="41"/>
      <c r="U336" s="42"/>
      <c r="V336" s="43"/>
      <c r="W336" s="41"/>
      <c r="X336" s="42"/>
      <c r="Y336" s="43"/>
      <c r="Z336" s="41"/>
      <c r="AA336" s="42"/>
      <c r="AB336" s="43"/>
      <c r="AC336" s="41"/>
      <c r="AD336" s="42"/>
      <c r="AE336" s="43"/>
      <c r="AF336" s="41"/>
      <c r="AG336" s="42"/>
      <c r="AH336" s="43"/>
      <c r="AJ336" s="41">
        <f t="shared" si="78"/>
        <v>0</v>
      </c>
      <c r="AK336" s="42">
        <f t="shared" si="78"/>
        <v>0</v>
      </c>
      <c r="AL336" s="43">
        <f t="shared" si="78"/>
        <v>0</v>
      </c>
      <c r="AS336" s="32">
        <f t="shared" si="71"/>
        <v>0</v>
      </c>
      <c r="AU336" s="23">
        <v>3</v>
      </c>
      <c r="AV336" s="23">
        <v>6</v>
      </c>
      <c r="AW336" s="23">
        <f t="shared" si="79"/>
        <v>10</v>
      </c>
    </row>
    <row r="337" spans="1:49" ht="13" hidden="1" x14ac:dyDescent="0.3">
      <c r="B337" s="15"/>
      <c r="C337" s="40" t="s">
        <v>23</v>
      </c>
      <c r="D337" s="34" t="s">
        <v>2</v>
      </c>
      <c r="E337" s="35" t="s">
        <v>2</v>
      </c>
      <c r="F337" s="181"/>
      <c r="G337" s="182">
        <v>0</v>
      </c>
      <c r="H337" s="41">
        <v>0</v>
      </c>
      <c r="I337" s="42">
        <v>0</v>
      </c>
      <c r="J337" s="43">
        <v>0</v>
      </c>
      <c r="K337" s="41"/>
      <c r="L337" s="42"/>
      <c r="M337" s="43"/>
      <c r="N337" s="41"/>
      <c r="O337" s="42"/>
      <c r="P337" s="43"/>
      <c r="Q337" s="41"/>
      <c r="R337" s="42"/>
      <c r="S337" s="43"/>
      <c r="T337" s="41"/>
      <c r="U337" s="42"/>
      <c r="V337" s="43"/>
      <c r="W337" s="41"/>
      <c r="X337" s="42"/>
      <c r="Y337" s="43"/>
      <c r="Z337" s="41"/>
      <c r="AA337" s="42"/>
      <c r="AB337" s="43"/>
      <c r="AC337" s="41"/>
      <c r="AD337" s="42"/>
      <c r="AE337" s="43"/>
      <c r="AF337" s="41"/>
      <c r="AG337" s="42"/>
      <c r="AH337" s="43"/>
      <c r="AJ337" s="41">
        <f t="shared" si="78"/>
        <v>0</v>
      </c>
      <c r="AK337" s="42">
        <f t="shared" si="78"/>
        <v>0</v>
      </c>
      <c r="AL337" s="43">
        <f t="shared" si="78"/>
        <v>0</v>
      </c>
      <c r="AS337" s="32">
        <f t="shared" si="71"/>
        <v>0</v>
      </c>
      <c r="AU337" s="23">
        <v>3</v>
      </c>
      <c r="AV337" s="23">
        <v>7</v>
      </c>
      <c r="AW337" s="23">
        <f t="shared" si="79"/>
        <v>1</v>
      </c>
    </row>
    <row r="338" spans="1:49" ht="13" hidden="1" x14ac:dyDescent="0.3">
      <c r="B338" s="15"/>
      <c r="C338" s="50" t="str">
        <f>IF(LEN(E337)&lt;1,"","Total: " &amp; LEFT(E337,LEN(E337)-21) &amp; "Municipalities")</f>
        <v/>
      </c>
      <c r="D338" s="51"/>
      <c r="E338" s="52"/>
      <c r="F338" s="187"/>
      <c r="G338" s="53">
        <f>SUM(G327:G337)</f>
        <v>0</v>
      </c>
      <c r="H338" s="53">
        <f>SUM(H327:H337)</f>
        <v>0</v>
      </c>
      <c r="I338" s="54">
        <f>SUM(I327:I337)</f>
        <v>0</v>
      </c>
      <c r="J338" s="55">
        <f>SUM(J327:J337)</f>
        <v>0</v>
      </c>
      <c r="K338" s="53">
        <f t="shared" ref="K338:AH338" si="80">SUM(K327:K337)</f>
        <v>0</v>
      </c>
      <c r="L338" s="54">
        <f t="shared" si="80"/>
        <v>0</v>
      </c>
      <c r="M338" s="55">
        <f t="shared" si="80"/>
        <v>0</v>
      </c>
      <c r="N338" s="53">
        <f t="shared" si="80"/>
        <v>0</v>
      </c>
      <c r="O338" s="54">
        <f t="shared" si="80"/>
        <v>0</v>
      </c>
      <c r="P338" s="55">
        <f t="shared" si="80"/>
        <v>0</v>
      </c>
      <c r="Q338" s="53">
        <f t="shared" si="80"/>
        <v>0</v>
      </c>
      <c r="R338" s="54">
        <f t="shared" si="80"/>
        <v>0</v>
      </c>
      <c r="S338" s="55">
        <f t="shared" si="80"/>
        <v>0</v>
      </c>
      <c r="T338" s="53">
        <f t="shared" si="80"/>
        <v>0</v>
      </c>
      <c r="U338" s="54">
        <f t="shared" si="80"/>
        <v>0</v>
      </c>
      <c r="V338" s="55">
        <f t="shared" si="80"/>
        <v>0</v>
      </c>
      <c r="W338" s="53">
        <f t="shared" si="80"/>
        <v>0</v>
      </c>
      <c r="X338" s="54">
        <f t="shared" si="80"/>
        <v>0</v>
      </c>
      <c r="Y338" s="55">
        <f t="shared" si="80"/>
        <v>0</v>
      </c>
      <c r="Z338" s="53">
        <f t="shared" si="80"/>
        <v>0</v>
      </c>
      <c r="AA338" s="54">
        <f t="shared" si="80"/>
        <v>0</v>
      </c>
      <c r="AB338" s="55">
        <f t="shared" si="80"/>
        <v>0</v>
      </c>
      <c r="AC338" s="53">
        <f t="shared" si="80"/>
        <v>0</v>
      </c>
      <c r="AD338" s="54">
        <f t="shared" si="80"/>
        <v>0</v>
      </c>
      <c r="AE338" s="55">
        <f t="shared" si="80"/>
        <v>0</v>
      </c>
      <c r="AF338" s="53">
        <f t="shared" si="80"/>
        <v>0</v>
      </c>
      <c r="AG338" s="54">
        <f t="shared" si="80"/>
        <v>0</v>
      </c>
      <c r="AH338" s="55">
        <f t="shared" si="80"/>
        <v>0</v>
      </c>
      <c r="AJ338" s="53">
        <f>SUM(AJ327:AJ337)</f>
        <v>0</v>
      </c>
      <c r="AK338" s="54">
        <f>SUM(AK327:AK337)</f>
        <v>0</v>
      </c>
      <c r="AL338" s="55">
        <f>SUM(AL327:AL337)</f>
        <v>0</v>
      </c>
      <c r="AS338" s="32">
        <f t="shared" si="71"/>
        <v>0</v>
      </c>
    </row>
    <row r="339" spans="1:49" ht="13" hidden="1" x14ac:dyDescent="0.3">
      <c r="B339" s="15"/>
      <c r="C339" s="40"/>
      <c r="D339" s="34"/>
      <c r="E339" s="35"/>
      <c r="F339" s="181"/>
      <c r="G339" s="41"/>
      <c r="H339" s="41"/>
      <c r="I339" s="42"/>
      <c r="J339" s="43"/>
      <c r="K339" s="41"/>
      <c r="L339" s="42"/>
      <c r="M339" s="43"/>
      <c r="N339" s="41"/>
      <c r="O339" s="42"/>
      <c r="P339" s="43"/>
      <c r="Q339" s="41"/>
      <c r="R339" s="42"/>
      <c r="S339" s="43"/>
      <c r="T339" s="41"/>
      <c r="U339" s="42"/>
      <c r="V339" s="43"/>
      <c r="W339" s="41"/>
      <c r="X339" s="42"/>
      <c r="Y339" s="43"/>
      <c r="Z339" s="41"/>
      <c r="AA339" s="42"/>
      <c r="AB339" s="43"/>
      <c r="AC339" s="41"/>
      <c r="AD339" s="42"/>
      <c r="AE339" s="43"/>
      <c r="AF339" s="41"/>
      <c r="AG339" s="42"/>
      <c r="AH339" s="43"/>
      <c r="AJ339" s="41"/>
      <c r="AK339" s="42"/>
      <c r="AL339" s="43"/>
      <c r="AS339" s="32">
        <f t="shared" si="71"/>
        <v>0</v>
      </c>
    </row>
    <row r="340" spans="1:49" ht="13" hidden="1" x14ac:dyDescent="0.3">
      <c r="B340" s="15"/>
      <c r="C340" s="40" t="s">
        <v>22</v>
      </c>
      <c r="D340" s="34" t="s">
        <v>2</v>
      </c>
      <c r="E340" s="35" t="s">
        <v>2</v>
      </c>
      <c r="F340" s="181"/>
      <c r="G340" s="182">
        <v>0</v>
      </c>
      <c r="H340" s="41">
        <v>0</v>
      </c>
      <c r="I340" s="42">
        <v>0</v>
      </c>
      <c r="J340" s="43">
        <v>0</v>
      </c>
      <c r="K340" s="41"/>
      <c r="L340" s="42"/>
      <c r="M340" s="43"/>
      <c r="N340" s="41"/>
      <c r="O340" s="42"/>
      <c r="P340" s="43"/>
      <c r="Q340" s="41"/>
      <c r="R340" s="42"/>
      <c r="S340" s="43"/>
      <c r="T340" s="41"/>
      <c r="U340" s="42"/>
      <c r="V340" s="43"/>
      <c r="W340" s="41"/>
      <c r="X340" s="42"/>
      <c r="Y340" s="43"/>
      <c r="Z340" s="41"/>
      <c r="AA340" s="42"/>
      <c r="AB340" s="43"/>
      <c r="AC340" s="41"/>
      <c r="AD340" s="42"/>
      <c r="AE340" s="43"/>
      <c r="AF340" s="41"/>
      <c r="AG340" s="42"/>
      <c r="AH340" s="43"/>
      <c r="AJ340" s="41">
        <f t="shared" ref="AJ340:AL350" si="81">H340+K340+N340+Q340+T340+W340+Z340+AC340+AF340</f>
        <v>0</v>
      </c>
      <c r="AK340" s="42">
        <f t="shared" si="81"/>
        <v>0</v>
      </c>
      <c r="AL340" s="43">
        <f t="shared" si="81"/>
        <v>0</v>
      </c>
      <c r="AS340" s="32">
        <f t="shared" si="71"/>
        <v>0</v>
      </c>
      <c r="AU340" s="23">
        <v>3</v>
      </c>
      <c r="AV340" s="23">
        <v>8</v>
      </c>
      <c r="AW340" s="23">
        <v>1</v>
      </c>
    </row>
    <row r="341" spans="1:49" ht="13" hidden="1" x14ac:dyDescent="0.3">
      <c r="A341" s="23"/>
      <c r="B341" s="15"/>
      <c r="C341" s="40" t="s">
        <v>22</v>
      </c>
      <c r="D341" s="34" t="s">
        <v>2</v>
      </c>
      <c r="E341" s="35" t="s">
        <v>2</v>
      </c>
      <c r="F341" s="181"/>
      <c r="G341" s="182">
        <v>0</v>
      </c>
      <c r="H341" s="41">
        <v>0</v>
      </c>
      <c r="I341" s="42">
        <v>0</v>
      </c>
      <c r="J341" s="43">
        <v>0</v>
      </c>
      <c r="K341" s="41"/>
      <c r="L341" s="42"/>
      <c r="M341" s="43"/>
      <c r="N341" s="41"/>
      <c r="O341" s="42"/>
      <c r="P341" s="43"/>
      <c r="Q341" s="41"/>
      <c r="R341" s="42"/>
      <c r="S341" s="43"/>
      <c r="T341" s="41"/>
      <c r="U341" s="42"/>
      <c r="V341" s="43"/>
      <c r="W341" s="41"/>
      <c r="X341" s="42"/>
      <c r="Y341" s="43"/>
      <c r="Z341" s="41"/>
      <c r="AA341" s="42"/>
      <c r="AB341" s="43"/>
      <c r="AC341" s="41"/>
      <c r="AD341" s="42"/>
      <c r="AE341" s="43"/>
      <c r="AF341" s="41"/>
      <c r="AG341" s="42"/>
      <c r="AH341" s="43"/>
      <c r="AJ341" s="41">
        <f t="shared" si="81"/>
        <v>0</v>
      </c>
      <c r="AK341" s="42">
        <f t="shared" si="81"/>
        <v>0</v>
      </c>
      <c r="AL341" s="43">
        <f t="shared" si="81"/>
        <v>0</v>
      </c>
      <c r="AS341" s="32">
        <f t="shared" si="71"/>
        <v>0</v>
      </c>
      <c r="AU341" s="23">
        <v>3</v>
      </c>
      <c r="AV341" s="23">
        <v>8</v>
      </c>
      <c r="AW341" s="23">
        <f>IF(AV341=AV340,AW340+1,1)</f>
        <v>2</v>
      </c>
    </row>
    <row r="342" spans="1:49" ht="13" hidden="1" x14ac:dyDescent="0.3">
      <c r="B342" s="15"/>
      <c r="C342" s="40" t="s">
        <v>22</v>
      </c>
      <c r="D342" s="34" t="s">
        <v>2</v>
      </c>
      <c r="E342" s="35" t="s">
        <v>2</v>
      </c>
      <c r="F342" s="181"/>
      <c r="G342" s="182">
        <v>0</v>
      </c>
      <c r="H342" s="41">
        <v>0</v>
      </c>
      <c r="I342" s="42">
        <v>0</v>
      </c>
      <c r="J342" s="43">
        <v>0</v>
      </c>
      <c r="K342" s="41"/>
      <c r="L342" s="42"/>
      <c r="M342" s="43"/>
      <c r="N342" s="41"/>
      <c r="O342" s="42"/>
      <c r="P342" s="43"/>
      <c r="Q342" s="41"/>
      <c r="R342" s="42"/>
      <c r="S342" s="43"/>
      <c r="T342" s="41"/>
      <c r="U342" s="42"/>
      <c r="V342" s="43"/>
      <c r="W342" s="41"/>
      <c r="X342" s="42"/>
      <c r="Y342" s="43"/>
      <c r="Z342" s="41"/>
      <c r="AA342" s="42"/>
      <c r="AB342" s="43"/>
      <c r="AC342" s="41"/>
      <c r="AD342" s="42"/>
      <c r="AE342" s="43"/>
      <c r="AF342" s="41"/>
      <c r="AG342" s="42"/>
      <c r="AH342" s="43"/>
      <c r="AJ342" s="41">
        <f t="shared" si="81"/>
        <v>0</v>
      </c>
      <c r="AK342" s="42">
        <f t="shared" si="81"/>
        <v>0</v>
      </c>
      <c r="AL342" s="43">
        <f t="shared" si="81"/>
        <v>0</v>
      </c>
      <c r="AS342" s="32">
        <f t="shared" si="71"/>
        <v>0</v>
      </c>
      <c r="AU342" s="23">
        <v>3</v>
      </c>
      <c r="AV342" s="23">
        <v>8</v>
      </c>
      <c r="AW342" s="23">
        <f t="shared" ref="AW342:AW350" si="82">IF(AV342=AV341,AW341+1,1)</f>
        <v>3</v>
      </c>
    </row>
    <row r="343" spans="1:49" ht="13" hidden="1" x14ac:dyDescent="0.3">
      <c r="B343" s="15"/>
      <c r="C343" s="40" t="s">
        <v>22</v>
      </c>
      <c r="D343" s="34" t="s">
        <v>2</v>
      </c>
      <c r="E343" s="35" t="s">
        <v>2</v>
      </c>
      <c r="F343" s="181"/>
      <c r="G343" s="182">
        <v>0</v>
      </c>
      <c r="H343" s="41">
        <v>0</v>
      </c>
      <c r="I343" s="42">
        <v>0</v>
      </c>
      <c r="J343" s="43">
        <v>0</v>
      </c>
      <c r="K343" s="41"/>
      <c r="L343" s="42"/>
      <c r="M343" s="43"/>
      <c r="N343" s="41"/>
      <c r="O343" s="42"/>
      <c r="P343" s="43"/>
      <c r="Q343" s="41"/>
      <c r="R343" s="42"/>
      <c r="S343" s="43"/>
      <c r="T343" s="41"/>
      <c r="U343" s="42"/>
      <c r="V343" s="43"/>
      <c r="W343" s="41"/>
      <c r="X343" s="42"/>
      <c r="Y343" s="43"/>
      <c r="Z343" s="41"/>
      <c r="AA343" s="42"/>
      <c r="AB343" s="43"/>
      <c r="AC343" s="41"/>
      <c r="AD343" s="42"/>
      <c r="AE343" s="43"/>
      <c r="AF343" s="41"/>
      <c r="AG343" s="42"/>
      <c r="AH343" s="43"/>
      <c r="AJ343" s="41">
        <f t="shared" si="81"/>
        <v>0</v>
      </c>
      <c r="AK343" s="42">
        <f t="shared" si="81"/>
        <v>0</v>
      </c>
      <c r="AL343" s="43">
        <f t="shared" si="81"/>
        <v>0</v>
      </c>
      <c r="AS343" s="32">
        <f t="shared" si="71"/>
        <v>0</v>
      </c>
      <c r="AU343" s="23">
        <v>3</v>
      </c>
      <c r="AV343" s="23">
        <v>8</v>
      </c>
      <c r="AW343" s="23">
        <f t="shared" si="82"/>
        <v>4</v>
      </c>
    </row>
    <row r="344" spans="1:49" ht="13" hidden="1" x14ac:dyDescent="0.3">
      <c r="B344" s="15"/>
      <c r="C344" s="40" t="s">
        <v>22</v>
      </c>
      <c r="D344" s="34" t="s">
        <v>2</v>
      </c>
      <c r="E344" s="35" t="s">
        <v>2</v>
      </c>
      <c r="F344" s="181"/>
      <c r="G344" s="182">
        <v>0</v>
      </c>
      <c r="H344" s="41">
        <v>0</v>
      </c>
      <c r="I344" s="42">
        <v>0</v>
      </c>
      <c r="J344" s="43">
        <v>0</v>
      </c>
      <c r="K344" s="41"/>
      <c r="L344" s="42"/>
      <c r="M344" s="43"/>
      <c r="N344" s="41"/>
      <c r="O344" s="42"/>
      <c r="P344" s="43"/>
      <c r="Q344" s="41"/>
      <c r="R344" s="42"/>
      <c r="S344" s="43"/>
      <c r="T344" s="41"/>
      <c r="U344" s="42"/>
      <c r="V344" s="43"/>
      <c r="W344" s="41"/>
      <c r="X344" s="42"/>
      <c r="Y344" s="43"/>
      <c r="Z344" s="41"/>
      <c r="AA344" s="42"/>
      <c r="AB344" s="43"/>
      <c r="AC344" s="41"/>
      <c r="AD344" s="42"/>
      <c r="AE344" s="43"/>
      <c r="AF344" s="41"/>
      <c r="AG344" s="42"/>
      <c r="AH344" s="43"/>
      <c r="AJ344" s="41">
        <f t="shared" si="81"/>
        <v>0</v>
      </c>
      <c r="AK344" s="42">
        <f t="shared" si="81"/>
        <v>0</v>
      </c>
      <c r="AL344" s="43">
        <f t="shared" si="81"/>
        <v>0</v>
      </c>
      <c r="AS344" s="32">
        <f t="shared" si="71"/>
        <v>0</v>
      </c>
      <c r="AU344" s="23">
        <v>3</v>
      </c>
      <c r="AV344" s="23">
        <v>8</v>
      </c>
      <c r="AW344" s="23">
        <f t="shared" si="82"/>
        <v>5</v>
      </c>
    </row>
    <row r="345" spans="1:49" ht="13" hidden="1" x14ac:dyDescent="0.3">
      <c r="B345" s="15"/>
      <c r="C345" s="40" t="s">
        <v>22</v>
      </c>
      <c r="D345" s="34" t="s">
        <v>2</v>
      </c>
      <c r="E345" s="35" t="s">
        <v>2</v>
      </c>
      <c r="F345" s="181"/>
      <c r="G345" s="182">
        <v>0</v>
      </c>
      <c r="H345" s="41">
        <v>0</v>
      </c>
      <c r="I345" s="42">
        <v>0</v>
      </c>
      <c r="J345" s="43">
        <v>0</v>
      </c>
      <c r="K345" s="41"/>
      <c r="L345" s="42"/>
      <c r="M345" s="43"/>
      <c r="N345" s="41"/>
      <c r="O345" s="42"/>
      <c r="P345" s="43"/>
      <c r="Q345" s="41"/>
      <c r="R345" s="42"/>
      <c r="S345" s="43"/>
      <c r="T345" s="41"/>
      <c r="U345" s="42"/>
      <c r="V345" s="43"/>
      <c r="W345" s="41"/>
      <c r="X345" s="42"/>
      <c r="Y345" s="43"/>
      <c r="Z345" s="41"/>
      <c r="AA345" s="42"/>
      <c r="AB345" s="43"/>
      <c r="AC345" s="41"/>
      <c r="AD345" s="42"/>
      <c r="AE345" s="43"/>
      <c r="AF345" s="41"/>
      <c r="AG345" s="42"/>
      <c r="AH345" s="43"/>
      <c r="AJ345" s="41">
        <f t="shared" si="81"/>
        <v>0</v>
      </c>
      <c r="AK345" s="42">
        <f t="shared" si="81"/>
        <v>0</v>
      </c>
      <c r="AL345" s="43">
        <f t="shared" si="81"/>
        <v>0</v>
      </c>
      <c r="AS345" s="32">
        <f t="shared" si="71"/>
        <v>0</v>
      </c>
      <c r="AU345" s="23">
        <v>3</v>
      </c>
      <c r="AV345" s="23">
        <v>8</v>
      </c>
      <c r="AW345" s="23">
        <f t="shared" si="82"/>
        <v>6</v>
      </c>
    </row>
    <row r="346" spans="1:49" ht="13" hidden="1" x14ac:dyDescent="0.3">
      <c r="B346" s="15"/>
      <c r="C346" s="40" t="s">
        <v>22</v>
      </c>
      <c r="D346" s="34" t="s">
        <v>2</v>
      </c>
      <c r="E346" s="35" t="s">
        <v>2</v>
      </c>
      <c r="F346" s="181"/>
      <c r="G346" s="182">
        <v>0</v>
      </c>
      <c r="H346" s="41">
        <v>0</v>
      </c>
      <c r="I346" s="42">
        <v>0</v>
      </c>
      <c r="J346" s="43">
        <v>0</v>
      </c>
      <c r="K346" s="41"/>
      <c r="L346" s="42"/>
      <c r="M346" s="43"/>
      <c r="N346" s="41"/>
      <c r="O346" s="42"/>
      <c r="P346" s="43"/>
      <c r="Q346" s="41"/>
      <c r="R346" s="42"/>
      <c r="S346" s="43"/>
      <c r="T346" s="41"/>
      <c r="U346" s="42"/>
      <c r="V346" s="43"/>
      <c r="W346" s="41"/>
      <c r="X346" s="42"/>
      <c r="Y346" s="43"/>
      <c r="Z346" s="41"/>
      <c r="AA346" s="42"/>
      <c r="AB346" s="43"/>
      <c r="AC346" s="41"/>
      <c r="AD346" s="42"/>
      <c r="AE346" s="43"/>
      <c r="AF346" s="41"/>
      <c r="AG346" s="42"/>
      <c r="AH346" s="43"/>
      <c r="AJ346" s="41">
        <f t="shared" si="81"/>
        <v>0</v>
      </c>
      <c r="AK346" s="42">
        <f t="shared" si="81"/>
        <v>0</v>
      </c>
      <c r="AL346" s="43">
        <f t="shared" si="81"/>
        <v>0</v>
      </c>
      <c r="AS346" s="32">
        <f t="shared" si="71"/>
        <v>0</v>
      </c>
      <c r="AU346" s="23">
        <v>3</v>
      </c>
      <c r="AV346" s="23">
        <v>8</v>
      </c>
      <c r="AW346" s="23">
        <f t="shared" si="82"/>
        <v>7</v>
      </c>
    </row>
    <row r="347" spans="1:49" ht="13" hidden="1" x14ac:dyDescent="0.3">
      <c r="B347" s="15"/>
      <c r="C347" s="40" t="s">
        <v>22</v>
      </c>
      <c r="D347" s="34" t="s">
        <v>2</v>
      </c>
      <c r="E347" s="35" t="s">
        <v>2</v>
      </c>
      <c r="F347" s="181"/>
      <c r="G347" s="182">
        <v>0</v>
      </c>
      <c r="H347" s="41">
        <v>0</v>
      </c>
      <c r="I347" s="42">
        <v>0</v>
      </c>
      <c r="J347" s="43">
        <v>0</v>
      </c>
      <c r="K347" s="41"/>
      <c r="L347" s="42"/>
      <c r="M347" s="43"/>
      <c r="N347" s="41"/>
      <c r="O347" s="42"/>
      <c r="P347" s="43"/>
      <c r="Q347" s="41"/>
      <c r="R347" s="42"/>
      <c r="S347" s="43"/>
      <c r="T347" s="41"/>
      <c r="U347" s="42"/>
      <c r="V347" s="43"/>
      <c r="W347" s="41"/>
      <c r="X347" s="42"/>
      <c r="Y347" s="43"/>
      <c r="Z347" s="41"/>
      <c r="AA347" s="42"/>
      <c r="AB347" s="43"/>
      <c r="AC347" s="41"/>
      <c r="AD347" s="42"/>
      <c r="AE347" s="43"/>
      <c r="AF347" s="41"/>
      <c r="AG347" s="42"/>
      <c r="AH347" s="43"/>
      <c r="AJ347" s="41">
        <f t="shared" si="81"/>
        <v>0</v>
      </c>
      <c r="AK347" s="42">
        <f t="shared" si="81"/>
        <v>0</v>
      </c>
      <c r="AL347" s="43">
        <f t="shared" si="81"/>
        <v>0</v>
      </c>
      <c r="AS347" s="32">
        <f t="shared" si="71"/>
        <v>0</v>
      </c>
      <c r="AU347" s="23">
        <v>3</v>
      </c>
      <c r="AV347" s="23">
        <v>8</v>
      </c>
      <c r="AW347" s="23">
        <f t="shared" si="82"/>
        <v>8</v>
      </c>
    </row>
    <row r="348" spans="1:49" ht="13" hidden="1" x14ac:dyDescent="0.3">
      <c r="B348" s="15"/>
      <c r="C348" s="40" t="s">
        <v>22</v>
      </c>
      <c r="D348" s="34" t="s">
        <v>2</v>
      </c>
      <c r="E348" s="35" t="s">
        <v>2</v>
      </c>
      <c r="F348" s="181"/>
      <c r="G348" s="182">
        <v>0</v>
      </c>
      <c r="H348" s="41">
        <v>0</v>
      </c>
      <c r="I348" s="42">
        <v>0</v>
      </c>
      <c r="J348" s="43">
        <v>0</v>
      </c>
      <c r="K348" s="41"/>
      <c r="L348" s="42"/>
      <c r="M348" s="43"/>
      <c r="N348" s="41"/>
      <c r="O348" s="42"/>
      <c r="P348" s="43"/>
      <c r="Q348" s="41"/>
      <c r="R348" s="42"/>
      <c r="S348" s="43"/>
      <c r="T348" s="41"/>
      <c r="U348" s="42"/>
      <c r="V348" s="43"/>
      <c r="W348" s="41"/>
      <c r="X348" s="42"/>
      <c r="Y348" s="43"/>
      <c r="Z348" s="41"/>
      <c r="AA348" s="42"/>
      <c r="AB348" s="43"/>
      <c r="AC348" s="41"/>
      <c r="AD348" s="42"/>
      <c r="AE348" s="43"/>
      <c r="AF348" s="41"/>
      <c r="AG348" s="42"/>
      <c r="AH348" s="43"/>
      <c r="AJ348" s="41">
        <f t="shared" si="81"/>
        <v>0</v>
      </c>
      <c r="AK348" s="42">
        <f t="shared" si="81"/>
        <v>0</v>
      </c>
      <c r="AL348" s="43">
        <f t="shared" si="81"/>
        <v>0</v>
      </c>
      <c r="AS348" s="32">
        <f t="shared" si="71"/>
        <v>0</v>
      </c>
      <c r="AU348" s="23">
        <v>3</v>
      </c>
      <c r="AV348" s="23">
        <v>8</v>
      </c>
      <c r="AW348" s="23">
        <f t="shared" si="82"/>
        <v>9</v>
      </c>
    </row>
    <row r="349" spans="1:49" ht="13" hidden="1" x14ac:dyDescent="0.3">
      <c r="B349" s="15"/>
      <c r="C349" s="40" t="s">
        <v>22</v>
      </c>
      <c r="D349" s="34" t="s">
        <v>2</v>
      </c>
      <c r="E349" s="35" t="s">
        <v>2</v>
      </c>
      <c r="F349" s="181"/>
      <c r="G349" s="182">
        <v>0</v>
      </c>
      <c r="H349" s="41">
        <v>0</v>
      </c>
      <c r="I349" s="42">
        <v>0</v>
      </c>
      <c r="J349" s="43">
        <v>0</v>
      </c>
      <c r="K349" s="41"/>
      <c r="L349" s="42"/>
      <c r="M349" s="43"/>
      <c r="N349" s="41"/>
      <c r="O349" s="42"/>
      <c r="P349" s="43"/>
      <c r="Q349" s="41"/>
      <c r="R349" s="42"/>
      <c r="S349" s="43"/>
      <c r="T349" s="41"/>
      <c r="U349" s="42"/>
      <c r="V349" s="43"/>
      <c r="W349" s="41"/>
      <c r="X349" s="42"/>
      <c r="Y349" s="43"/>
      <c r="Z349" s="41"/>
      <c r="AA349" s="42"/>
      <c r="AB349" s="43"/>
      <c r="AC349" s="41"/>
      <c r="AD349" s="42"/>
      <c r="AE349" s="43"/>
      <c r="AF349" s="41"/>
      <c r="AG349" s="42"/>
      <c r="AH349" s="43"/>
      <c r="AJ349" s="41">
        <f t="shared" si="81"/>
        <v>0</v>
      </c>
      <c r="AK349" s="42">
        <f t="shared" si="81"/>
        <v>0</v>
      </c>
      <c r="AL349" s="43">
        <f t="shared" si="81"/>
        <v>0</v>
      </c>
      <c r="AS349" s="32">
        <f t="shared" si="71"/>
        <v>0</v>
      </c>
      <c r="AU349" s="23">
        <v>3</v>
      </c>
      <c r="AV349" s="23">
        <v>8</v>
      </c>
      <c r="AW349" s="23">
        <f t="shared" si="82"/>
        <v>10</v>
      </c>
    </row>
    <row r="350" spans="1:49" ht="13" hidden="1" x14ac:dyDescent="0.3">
      <c r="B350" s="15"/>
      <c r="C350" s="40" t="s">
        <v>23</v>
      </c>
      <c r="D350" s="34" t="s">
        <v>2</v>
      </c>
      <c r="E350" s="35" t="s">
        <v>2</v>
      </c>
      <c r="F350" s="181"/>
      <c r="G350" s="182">
        <v>0</v>
      </c>
      <c r="H350" s="41">
        <v>0</v>
      </c>
      <c r="I350" s="42">
        <v>0</v>
      </c>
      <c r="J350" s="43">
        <v>0</v>
      </c>
      <c r="K350" s="41"/>
      <c r="L350" s="42"/>
      <c r="M350" s="43"/>
      <c r="N350" s="41"/>
      <c r="O350" s="42"/>
      <c r="P350" s="43"/>
      <c r="Q350" s="41"/>
      <c r="R350" s="42"/>
      <c r="S350" s="43"/>
      <c r="T350" s="41"/>
      <c r="U350" s="42"/>
      <c r="V350" s="43"/>
      <c r="W350" s="41"/>
      <c r="X350" s="42"/>
      <c r="Y350" s="43"/>
      <c r="Z350" s="41"/>
      <c r="AA350" s="42"/>
      <c r="AB350" s="43"/>
      <c r="AC350" s="41"/>
      <c r="AD350" s="42"/>
      <c r="AE350" s="43"/>
      <c r="AF350" s="41"/>
      <c r="AG350" s="42"/>
      <c r="AH350" s="43"/>
      <c r="AJ350" s="41">
        <f t="shared" si="81"/>
        <v>0</v>
      </c>
      <c r="AK350" s="42">
        <f t="shared" si="81"/>
        <v>0</v>
      </c>
      <c r="AL350" s="43">
        <f t="shared" si="81"/>
        <v>0</v>
      </c>
      <c r="AS350" s="32">
        <f t="shared" si="71"/>
        <v>0</v>
      </c>
      <c r="AU350" s="23">
        <v>3</v>
      </c>
      <c r="AV350" s="23">
        <v>9</v>
      </c>
      <c r="AW350" s="23">
        <f t="shared" si="82"/>
        <v>1</v>
      </c>
    </row>
    <row r="351" spans="1:49" ht="13" hidden="1" x14ac:dyDescent="0.3">
      <c r="B351" s="15"/>
      <c r="C351" s="50" t="str">
        <f>IF(LEN(E350)&lt;1,"","Total: " &amp; LEFT(E350,LEN(E350)-21) &amp; "Municipalities")</f>
        <v/>
      </c>
      <c r="D351" s="51"/>
      <c r="E351" s="52"/>
      <c r="F351" s="187"/>
      <c r="G351" s="53">
        <f>SUM(G340:G350)</f>
        <v>0</v>
      </c>
      <c r="H351" s="53">
        <f>SUM(H340:H350)</f>
        <v>0</v>
      </c>
      <c r="I351" s="54">
        <f>SUM(I340:I350)</f>
        <v>0</v>
      </c>
      <c r="J351" s="55">
        <f>SUM(J340:J350)</f>
        <v>0</v>
      </c>
      <c r="K351" s="53">
        <f t="shared" ref="K351:AH351" si="83">SUM(K340:K350)</f>
        <v>0</v>
      </c>
      <c r="L351" s="54">
        <f t="shared" si="83"/>
        <v>0</v>
      </c>
      <c r="M351" s="55">
        <f t="shared" si="83"/>
        <v>0</v>
      </c>
      <c r="N351" s="53">
        <f t="shared" si="83"/>
        <v>0</v>
      </c>
      <c r="O351" s="54">
        <f t="shared" si="83"/>
        <v>0</v>
      </c>
      <c r="P351" s="55">
        <f t="shared" si="83"/>
        <v>0</v>
      </c>
      <c r="Q351" s="53">
        <f t="shared" si="83"/>
        <v>0</v>
      </c>
      <c r="R351" s="54">
        <f t="shared" si="83"/>
        <v>0</v>
      </c>
      <c r="S351" s="55">
        <f t="shared" si="83"/>
        <v>0</v>
      </c>
      <c r="T351" s="53">
        <f t="shared" si="83"/>
        <v>0</v>
      </c>
      <c r="U351" s="54">
        <f t="shared" si="83"/>
        <v>0</v>
      </c>
      <c r="V351" s="55">
        <f t="shared" si="83"/>
        <v>0</v>
      </c>
      <c r="W351" s="53">
        <f t="shared" si="83"/>
        <v>0</v>
      </c>
      <c r="X351" s="54">
        <f t="shared" si="83"/>
        <v>0</v>
      </c>
      <c r="Y351" s="55">
        <f t="shared" si="83"/>
        <v>0</v>
      </c>
      <c r="Z351" s="53">
        <f t="shared" si="83"/>
        <v>0</v>
      </c>
      <c r="AA351" s="54">
        <f t="shared" si="83"/>
        <v>0</v>
      </c>
      <c r="AB351" s="55">
        <f t="shared" si="83"/>
        <v>0</v>
      </c>
      <c r="AC351" s="53">
        <f t="shared" si="83"/>
        <v>0</v>
      </c>
      <c r="AD351" s="54">
        <f t="shared" si="83"/>
        <v>0</v>
      </c>
      <c r="AE351" s="55">
        <f t="shared" si="83"/>
        <v>0</v>
      </c>
      <c r="AF351" s="53">
        <f t="shared" si="83"/>
        <v>0</v>
      </c>
      <c r="AG351" s="54">
        <f t="shared" si="83"/>
        <v>0</v>
      </c>
      <c r="AH351" s="55">
        <f t="shared" si="83"/>
        <v>0</v>
      </c>
      <c r="AJ351" s="53">
        <f>SUM(AJ340:AJ350)</f>
        <v>0</v>
      </c>
      <c r="AK351" s="54">
        <f>SUM(AK340:AK350)</f>
        <v>0</v>
      </c>
      <c r="AL351" s="55">
        <f>SUM(AL340:AL350)</f>
        <v>0</v>
      </c>
      <c r="AS351" s="32">
        <f t="shared" si="71"/>
        <v>0</v>
      </c>
    </row>
    <row r="352" spans="1:49" ht="13" hidden="1" x14ac:dyDescent="0.3">
      <c r="B352" s="15"/>
      <c r="C352" s="40"/>
      <c r="D352" s="34"/>
      <c r="E352" s="35"/>
      <c r="F352" s="181"/>
      <c r="G352" s="41"/>
      <c r="H352" s="41"/>
      <c r="I352" s="42"/>
      <c r="J352" s="43"/>
      <c r="K352" s="41"/>
      <c r="L352" s="42"/>
      <c r="M352" s="43"/>
      <c r="N352" s="41"/>
      <c r="O352" s="42"/>
      <c r="P352" s="43"/>
      <c r="Q352" s="41"/>
      <c r="R352" s="42"/>
      <c r="S352" s="43"/>
      <c r="T352" s="41"/>
      <c r="U352" s="42"/>
      <c r="V352" s="43"/>
      <c r="W352" s="41"/>
      <c r="X352" s="42"/>
      <c r="Y352" s="43"/>
      <c r="Z352" s="41"/>
      <c r="AA352" s="42"/>
      <c r="AB352" s="43"/>
      <c r="AC352" s="41"/>
      <c r="AD352" s="42"/>
      <c r="AE352" s="43"/>
      <c r="AF352" s="41"/>
      <c r="AG352" s="42"/>
      <c r="AH352" s="43"/>
      <c r="AJ352" s="41"/>
      <c r="AK352" s="42"/>
      <c r="AL352" s="43"/>
      <c r="AS352" s="32">
        <f t="shared" si="71"/>
        <v>0</v>
      </c>
    </row>
    <row r="353" spans="2:49" ht="13" hidden="1" x14ac:dyDescent="0.3">
      <c r="B353" s="15"/>
      <c r="C353" s="40" t="s">
        <v>22</v>
      </c>
      <c r="D353" s="34" t="s">
        <v>2</v>
      </c>
      <c r="E353" s="35" t="s">
        <v>2</v>
      </c>
      <c r="F353" s="181"/>
      <c r="G353" s="182">
        <v>0</v>
      </c>
      <c r="H353" s="41">
        <v>0</v>
      </c>
      <c r="I353" s="42">
        <v>0</v>
      </c>
      <c r="J353" s="43">
        <v>0</v>
      </c>
      <c r="K353" s="41"/>
      <c r="L353" s="42"/>
      <c r="M353" s="43"/>
      <c r="N353" s="41"/>
      <c r="O353" s="42"/>
      <c r="P353" s="43"/>
      <c r="Q353" s="41"/>
      <c r="R353" s="42"/>
      <c r="S353" s="43"/>
      <c r="T353" s="41"/>
      <c r="U353" s="42"/>
      <c r="V353" s="43"/>
      <c r="W353" s="41"/>
      <c r="X353" s="42"/>
      <c r="Y353" s="43"/>
      <c r="Z353" s="41"/>
      <c r="AA353" s="42"/>
      <c r="AB353" s="43"/>
      <c r="AC353" s="41"/>
      <c r="AD353" s="42"/>
      <c r="AE353" s="43"/>
      <c r="AF353" s="41"/>
      <c r="AG353" s="42"/>
      <c r="AH353" s="43"/>
      <c r="AJ353" s="41">
        <f t="shared" ref="AJ353:AL363" si="84">H353+K353+N353+Q353+T353+W353+Z353+AC353+AF353</f>
        <v>0</v>
      </c>
      <c r="AK353" s="42">
        <f t="shared" si="84"/>
        <v>0</v>
      </c>
      <c r="AL353" s="43">
        <f t="shared" si="84"/>
        <v>0</v>
      </c>
      <c r="AS353" s="32">
        <f t="shared" si="71"/>
        <v>0</v>
      </c>
      <c r="AU353" s="23">
        <v>3</v>
      </c>
      <c r="AV353" s="23">
        <v>10</v>
      </c>
      <c r="AW353" s="23">
        <v>1</v>
      </c>
    </row>
    <row r="354" spans="2:49" ht="13" hidden="1" x14ac:dyDescent="0.3">
      <c r="B354" s="15"/>
      <c r="C354" s="40" t="s">
        <v>22</v>
      </c>
      <c r="D354" s="34" t="s">
        <v>2</v>
      </c>
      <c r="E354" s="35" t="s">
        <v>2</v>
      </c>
      <c r="F354" s="181"/>
      <c r="G354" s="182">
        <v>0</v>
      </c>
      <c r="H354" s="41">
        <v>0</v>
      </c>
      <c r="I354" s="42">
        <v>0</v>
      </c>
      <c r="J354" s="43">
        <v>0</v>
      </c>
      <c r="K354" s="41"/>
      <c r="L354" s="42"/>
      <c r="M354" s="43"/>
      <c r="N354" s="41"/>
      <c r="O354" s="42"/>
      <c r="P354" s="43"/>
      <c r="Q354" s="41"/>
      <c r="R354" s="42"/>
      <c r="S354" s="43"/>
      <c r="T354" s="41"/>
      <c r="U354" s="42"/>
      <c r="V354" s="43"/>
      <c r="W354" s="41"/>
      <c r="X354" s="42"/>
      <c r="Y354" s="43"/>
      <c r="Z354" s="41"/>
      <c r="AA354" s="42"/>
      <c r="AB354" s="43"/>
      <c r="AC354" s="41"/>
      <c r="AD354" s="42"/>
      <c r="AE354" s="43"/>
      <c r="AF354" s="41"/>
      <c r="AG354" s="42"/>
      <c r="AH354" s="43"/>
      <c r="AJ354" s="41">
        <f t="shared" si="84"/>
        <v>0</v>
      </c>
      <c r="AK354" s="42">
        <f t="shared" si="84"/>
        <v>0</v>
      </c>
      <c r="AL354" s="43">
        <f t="shared" si="84"/>
        <v>0</v>
      </c>
      <c r="AS354" s="32">
        <f t="shared" si="71"/>
        <v>0</v>
      </c>
      <c r="AU354" s="23">
        <v>3</v>
      </c>
      <c r="AV354" s="23">
        <v>10</v>
      </c>
      <c r="AW354" s="23">
        <f>IF(AV354=AV353,AW353+1,1)</f>
        <v>2</v>
      </c>
    </row>
    <row r="355" spans="2:49" ht="13" hidden="1" x14ac:dyDescent="0.3">
      <c r="B355" s="15"/>
      <c r="C355" s="40" t="s">
        <v>22</v>
      </c>
      <c r="D355" s="34" t="s">
        <v>2</v>
      </c>
      <c r="E355" s="35" t="s">
        <v>2</v>
      </c>
      <c r="F355" s="181"/>
      <c r="G355" s="182">
        <v>0</v>
      </c>
      <c r="H355" s="41">
        <v>0</v>
      </c>
      <c r="I355" s="42">
        <v>0</v>
      </c>
      <c r="J355" s="43">
        <v>0</v>
      </c>
      <c r="K355" s="41"/>
      <c r="L355" s="42"/>
      <c r="M355" s="43"/>
      <c r="N355" s="41"/>
      <c r="O355" s="42"/>
      <c r="P355" s="43"/>
      <c r="Q355" s="41"/>
      <c r="R355" s="42"/>
      <c r="S355" s="43"/>
      <c r="T355" s="41"/>
      <c r="U355" s="42"/>
      <c r="V355" s="43"/>
      <c r="W355" s="41"/>
      <c r="X355" s="42"/>
      <c r="Y355" s="43"/>
      <c r="Z355" s="41"/>
      <c r="AA355" s="42"/>
      <c r="AB355" s="43"/>
      <c r="AC355" s="41"/>
      <c r="AD355" s="42"/>
      <c r="AE355" s="43"/>
      <c r="AF355" s="41"/>
      <c r="AG355" s="42"/>
      <c r="AH355" s="43"/>
      <c r="AJ355" s="41">
        <f t="shared" si="84"/>
        <v>0</v>
      </c>
      <c r="AK355" s="42">
        <f t="shared" si="84"/>
        <v>0</v>
      </c>
      <c r="AL355" s="43">
        <f t="shared" si="84"/>
        <v>0</v>
      </c>
      <c r="AS355" s="32">
        <f t="shared" si="71"/>
        <v>0</v>
      </c>
      <c r="AU355" s="23">
        <v>3</v>
      </c>
      <c r="AV355" s="23">
        <v>10</v>
      </c>
      <c r="AW355" s="23">
        <f t="shared" ref="AW355:AW363" si="85">IF(AV355=AV354,AW354+1,1)</f>
        <v>3</v>
      </c>
    </row>
    <row r="356" spans="2:49" ht="13" hidden="1" x14ac:dyDescent="0.3">
      <c r="B356" s="15"/>
      <c r="C356" s="40" t="s">
        <v>22</v>
      </c>
      <c r="D356" s="34" t="s">
        <v>2</v>
      </c>
      <c r="E356" s="35" t="s">
        <v>2</v>
      </c>
      <c r="F356" s="181"/>
      <c r="G356" s="182">
        <v>0</v>
      </c>
      <c r="H356" s="41">
        <v>0</v>
      </c>
      <c r="I356" s="42">
        <v>0</v>
      </c>
      <c r="J356" s="43">
        <v>0</v>
      </c>
      <c r="K356" s="41"/>
      <c r="L356" s="42"/>
      <c r="M356" s="43"/>
      <c r="N356" s="41"/>
      <c r="O356" s="42"/>
      <c r="P356" s="43"/>
      <c r="Q356" s="41"/>
      <c r="R356" s="42"/>
      <c r="S356" s="43"/>
      <c r="T356" s="41"/>
      <c r="U356" s="42"/>
      <c r="V356" s="43"/>
      <c r="W356" s="41"/>
      <c r="X356" s="42"/>
      <c r="Y356" s="43"/>
      <c r="Z356" s="41"/>
      <c r="AA356" s="42"/>
      <c r="AB356" s="43"/>
      <c r="AC356" s="41"/>
      <c r="AD356" s="42"/>
      <c r="AE356" s="43"/>
      <c r="AF356" s="41"/>
      <c r="AG356" s="42"/>
      <c r="AH356" s="43"/>
      <c r="AJ356" s="41">
        <f t="shared" si="84"/>
        <v>0</v>
      </c>
      <c r="AK356" s="42">
        <f t="shared" si="84"/>
        <v>0</v>
      </c>
      <c r="AL356" s="43">
        <f t="shared" si="84"/>
        <v>0</v>
      </c>
      <c r="AS356" s="32">
        <f t="shared" si="71"/>
        <v>0</v>
      </c>
      <c r="AU356" s="23">
        <v>3</v>
      </c>
      <c r="AV356" s="23">
        <v>10</v>
      </c>
      <c r="AW356" s="23">
        <f t="shared" si="85"/>
        <v>4</v>
      </c>
    </row>
    <row r="357" spans="2:49" ht="13" hidden="1" x14ac:dyDescent="0.3">
      <c r="B357" s="15"/>
      <c r="C357" s="40" t="s">
        <v>22</v>
      </c>
      <c r="D357" s="34" t="s">
        <v>2</v>
      </c>
      <c r="E357" s="35" t="s">
        <v>2</v>
      </c>
      <c r="F357" s="181"/>
      <c r="G357" s="182">
        <v>0</v>
      </c>
      <c r="H357" s="41">
        <v>0</v>
      </c>
      <c r="I357" s="42">
        <v>0</v>
      </c>
      <c r="J357" s="43">
        <v>0</v>
      </c>
      <c r="K357" s="41"/>
      <c r="L357" s="42"/>
      <c r="M357" s="43"/>
      <c r="N357" s="41"/>
      <c r="O357" s="42"/>
      <c r="P357" s="43"/>
      <c r="Q357" s="41"/>
      <c r="R357" s="42"/>
      <c r="S357" s="43"/>
      <c r="T357" s="41"/>
      <c r="U357" s="42"/>
      <c r="V357" s="43"/>
      <c r="W357" s="41"/>
      <c r="X357" s="42"/>
      <c r="Y357" s="43"/>
      <c r="Z357" s="41"/>
      <c r="AA357" s="42"/>
      <c r="AB357" s="43"/>
      <c r="AC357" s="41"/>
      <c r="AD357" s="42"/>
      <c r="AE357" s="43"/>
      <c r="AF357" s="41"/>
      <c r="AG357" s="42"/>
      <c r="AH357" s="43"/>
      <c r="AJ357" s="41">
        <f t="shared" si="84"/>
        <v>0</v>
      </c>
      <c r="AK357" s="42">
        <f t="shared" si="84"/>
        <v>0</v>
      </c>
      <c r="AL357" s="43">
        <f t="shared" si="84"/>
        <v>0</v>
      </c>
      <c r="AS357" s="32">
        <f t="shared" si="71"/>
        <v>0</v>
      </c>
      <c r="AU357" s="23">
        <v>3</v>
      </c>
      <c r="AV357" s="23">
        <v>10</v>
      </c>
      <c r="AW357" s="23">
        <f t="shared" si="85"/>
        <v>5</v>
      </c>
    </row>
    <row r="358" spans="2:49" ht="13" hidden="1" x14ac:dyDescent="0.3">
      <c r="B358" s="15"/>
      <c r="C358" s="40" t="s">
        <v>22</v>
      </c>
      <c r="D358" s="34" t="s">
        <v>2</v>
      </c>
      <c r="E358" s="35" t="s">
        <v>2</v>
      </c>
      <c r="F358" s="181"/>
      <c r="G358" s="182">
        <v>0</v>
      </c>
      <c r="H358" s="41">
        <v>0</v>
      </c>
      <c r="I358" s="42">
        <v>0</v>
      </c>
      <c r="J358" s="43">
        <v>0</v>
      </c>
      <c r="K358" s="41"/>
      <c r="L358" s="42"/>
      <c r="M358" s="43"/>
      <c r="N358" s="41"/>
      <c r="O358" s="42"/>
      <c r="P358" s="43"/>
      <c r="Q358" s="41"/>
      <c r="R358" s="42"/>
      <c r="S358" s="43"/>
      <c r="T358" s="41"/>
      <c r="U358" s="42"/>
      <c r="V358" s="43"/>
      <c r="W358" s="41"/>
      <c r="X358" s="42"/>
      <c r="Y358" s="43"/>
      <c r="Z358" s="41"/>
      <c r="AA358" s="42"/>
      <c r="AB358" s="43"/>
      <c r="AC358" s="41"/>
      <c r="AD358" s="42"/>
      <c r="AE358" s="43"/>
      <c r="AF358" s="41"/>
      <c r="AG358" s="42"/>
      <c r="AH358" s="43"/>
      <c r="AJ358" s="41">
        <f t="shared" si="84"/>
        <v>0</v>
      </c>
      <c r="AK358" s="42">
        <f t="shared" si="84"/>
        <v>0</v>
      </c>
      <c r="AL358" s="43">
        <f t="shared" si="84"/>
        <v>0</v>
      </c>
      <c r="AS358" s="32">
        <f t="shared" si="71"/>
        <v>0</v>
      </c>
      <c r="AU358" s="23">
        <v>3</v>
      </c>
      <c r="AV358" s="23">
        <v>10</v>
      </c>
      <c r="AW358" s="23">
        <f t="shared" si="85"/>
        <v>6</v>
      </c>
    </row>
    <row r="359" spans="2:49" ht="13" hidden="1" x14ac:dyDescent="0.3">
      <c r="B359" s="15"/>
      <c r="C359" s="40" t="s">
        <v>22</v>
      </c>
      <c r="D359" s="34" t="s">
        <v>2</v>
      </c>
      <c r="E359" s="35" t="s">
        <v>2</v>
      </c>
      <c r="F359" s="181"/>
      <c r="G359" s="182">
        <v>0</v>
      </c>
      <c r="H359" s="41">
        <v>0</v>
      </c>
      <c r="I359" s="42">
        <v>0</v>
      </c>
      <c r="J359" s="43">
        <v>0</v>
      </c>
      <c r="K359" s="41"/>
      <c r="L359" s="42"/>
      <c r="M359" s="43"/>
      <c r="N359" s="41"/>
      <c r="O359" s="42"/>
      <c r="P359" s="43"/>
      <c r="Q359" s="41"/>
      <c r="R359" s="42"/>
      <c r="S359" s="43"/>
      <c r="T359" s="41"/>
      <c r="U359" s="42"/>
      <c r="V359" s="43"/>
      <c r="W359" s="41"/>
      <c r="X359" s="42"/>
      <c r="Y359" s="43"/>
      <c r="Z359" s="41"/>
      <c r="AA359" s="42"/>
      <c r="AB359" s="43"/>
      <c r="AC359" s="41"/>
      <c r="AD359" s="42"/>
      <c r="AE359" s="43"/>
      <c r="AF359" s="41"/>
      <c r="AG359" s="42"/>
      <c r="AH359" s="43"/>
      <c r="AJ359" s="41">
        <f t="shared" si="84"/>
        <v>0</v>
      </c>
      <c r="AK359" s="42">
        <f t="shared" si="84"/>
        <v>0</v>
      </c>
      <c r="AL359" s="43">
        <f t="shared" si="84"/>
        <v>0</v>
      </c>
      <c r="AS359" s="32">
        <f t="shared" ref="AS359:AS422" si="86">IF(SUM($AJ$149:$AL$149)=0,0,IF(SUM(AJ359:AL359)=0,0,1))</f>
        <v>0</v>
      </c>
      <c r="AU359" s="23">
        <v>3</v>
      </c>
      <c r="AV359" s="23">
        <v>10</v>
      </c>
      <c r="AW359" s="23">
        <f t="shared" si="85"/>
        <v>7</v>
      </c>
    </row>
    <row r="360" spans="2:49" ht="13" hidden="1" x14ac:dyDescent="0.3">
      <c r="B360" s="15"/>
      <c r="C360" s="40" t="s">
        <v>22</v>
      </c>
      <c r="D360" s="34" t="s">
        <v>2</v>
      </c>
      <c r="E360" s="35" t="s">
        <v>2</v>
      </c>
      <c r="F360" s="181"/>
      <c r="G360" s="182">
        <v>0</v>
      </c>
      <c r="H360" s="41">
        <v>0</v>
      </c>
      <c r="I360" s="42">
        <v>0</v>
      </c>
      <c r="J360" s="43">
        <v>0</v>
      </c>
      <c r="K360" s="41"/>
      <c r="L360" s="42"/>
      <c r="M360" s="43"/>
      <c r="N360" s="41"/>
      <c r="O360" s="42"/>
      <c r="P360" s="43"/>
      <c r="Q360" s="41"/>
      <c r="R360" s="42"/>
      <c r="S360" s="43"/>
      <c r="T360" s="41"/>
      <c r="U360" s="42"/>
      <c r="V360" s="43"/>
      <c r="W360" s="41"/>
      <c r="X360" s="42"/>
      <c r="Y360" s="43"/>
      <c r="Z360" s="41"/>
      <c r="AA360" s="42"/>
      <c r="AB360" s="43"/>
      <c r="AC360" s="41"/>
      <c r="AD360" s="42"/>
      <c r="AE360" s="43"/>
      <c r="AF360" s="41"/>
      <c r="AG360" s="42"/>
      <c r="AH360" s="43"/>
      <c r="AJ360" s="41">
        <f t="shared" si="84"/>
        <v>0</v>
      </c>
      <c r="AK360" s="42">
        <f t="shared" si="84"/>
        <v>0</v>
      </c>
      <c r="AL360" s="43">
        <f t="shared" si="84"/>
        <v>0</v>
      </c>
      <c r="AS360" s="32">
        <f t="shared" si="86"/>
        <v>0</v>
      </c>
      <c r="AU360" s="23">
        <v>3</v>
      </c>
      <c r="AV360" s="23">
        <v>10</v>
      </c>
      <c r="AW360" s="23">
        <f t="shared" si="85"/>
        <v>8</v>
      </c>
    </row>
    <row r="361" spans="2:49" ht="13" hidden="1" x14ac:dyDescent="0.3">
      <c r="B361" s="15"/>
      <c r="C361" s="40" t="s">
        <v>22</v>
      </c>
      <c r="D361" s="34" t="s">
        <v>2</v>
      </c>
      <c r="E361" s="35" t="s">
        <v>2</v>
      </c>
      <c r="F361" s="181"/>
      <c r="G361" s="182">
        <v>0</v>
      </c>
      <c r="H361" s="41">
        <v>0</v>
      </c>
      <c r="I361" s="42">
        <v>0</v>
      </c>
      <c r="J361" s="43">
        <v>0</v>
      </c>
      <c r="K361" s="41"/>
      <c r="L361" s="42"/>
      <c r="M361" s="43"/>
      <c r="N361" s="41"/>
      <c r="O361" s="42"/>
      <c r="P361" s="43"/>
      <c r="Q361" s="41"/>
      <c r="R361" s="42"/>
      <c r="S361" s="43"/>
      <c r="T361" s="41"/>
      <c r="U361" s="42"/>
      <c r="V361" s="43"/>
      <c r="W361" s="41"/>
      <c r="X361" s="42"/>
      <c r="Y361" s="43"/>
      <c r="Z361" s="41"/>
      <c r="AA361" s="42"/>
      <c r="AB361" s="43"/>
      <c r="AC361" s="41"/>
      <c r="AD361" s="42"/>
      <c r="AE361" s="43"/>
      <c r="AF361" s="41"/>
      <c r="AG361" s="42"/>
      <c r="AH361" s="43"/>
      <c r="AJ361" s="41">
        <f t="shared" si="84"/>
        <v>0</v>
      </c>
      <c r="AK361" s="42">
        <f t="shared" si="84"/>
        <v>0</v>
      </c>
      <c r="AL361" s="43">
        <f t="shared" si="84"/>
        <v>0</v>
      </c>
      <c r="AS361" s="32">
        <f t="shared" si="86"/>
        <v>0</v>
      </c>
      <c r="AU361" s="23">
        <v>3</v>
      </c>
      <c r="AV361" s="23">
        <v>10</v>
      </c>
      <c r="AW361" s="23">
        <f t="shared" si="85"/>
        <v>9</v>
      </c>
    </row>
    <row r="362" spans="2:49" ht="13" hidden="1" x14ac:dyDescent="0.3">
      <c r="B362" s="15"/>
      <c r="C362" s="40" t="s">
        <v>22</v>
      </c>
      <c r="D362" s="34" t="s">
        <v>2</v>
      </c>
      <c r="E362" s="35" t="s">
        <v>2</v>
      </c>
      <c r="F362" s="181"/>
      <c r="G362" s="182">
        <v>0</v>
      </c>
      <c r="H362" s="41">
        <v>0</v>
      </c>
      <c r="I362" s="42">
        <v>0</v>
      </c>
      <c r="J362" s="43">
        <v>0</v>
      </c>
      <c r="K362" s="41"/>
      <c r="L362" s="42"/>
      <c r="M362" s="43"/>
      <c r="N362" s="41"/>
      <c r="O362" s="42"/>
      <c r="P362" s="43"/>
      <c r="Q362" s="41"/>
      <c r="R362" s="42"/>
      <c r="S362" s="43"/>
      <c r="T362" s="41"/>
      <c r="U362" s="42"/>
      <c r="V362" s="43"/>
      <c r="W362" s="41"/>
      <c r="X362" s="42"/>
      <c r="Y362" s="43"/>
      <c r="Z362" s="41"/>
      <c r="AA362" s="42"/>
      <c r="AB362" s="43"/>
      <c r="AC362" s="41"/>
      <c r="AD362" s="42"/>
      <c r="AE362" s="43"/>
      <c r="AF362" s="41"/>
      <c r="AG362" s="42"/>
      <c r="AH362" s="43"/>
      <c r="AJ362" s="41">
        <f t="shared" si="84"/>
        <v>0</v>
      </c>
      <c r="AK362" s="42">
        <f t="shared" si="84"/>
        <v>0</v>
      </c>
      <c r="AL362" s="43">
        <f t="shared" si="84"/>
        <v>0</v>
      </c>
      <c r="AS362" s="32">
        <f t="shared" si="86"/>
        <v>0</v>
      </c>
      <c r="AU362" s="23">
        <v>3</v>
      </c>
      <c r="AV362" s="23">
        <v>10</v>
      </c>
      <c r="AW362" s="23">
        <f t="shared" si="85"/>
        <v>10</v>
      </c>
    </row>
    <row r="363" spans="2:49" ht="13" hidden="1" x14ac:dyDescent="0.3">
      <c r="B363" s="15"/>
      <c r="C363" s="40" t="s">
        <v>23</v>
      </c>
      <c r="D363" s="34" t="s">
        <v>2</v>
      </c>
      <c r="E363" s="35" t="s">
        <v>2</v>
      </c>
      <c r="F363" s="181"/>
      <c r="G363" s="182">
        <v>0</v>
      </c>
      <c r="H363" s="41">
        <v>0</v>
      </c>
      <c r="I363" s="42">
        <v>0</v>
      </c>
      <c r="J363" s="43">
        <v>0</v>
      </c>
      <c r="K363" s="41"/>
      <c r="L363" s="42"/>
      <c r="M363" s="43"/>
      <c r="N363" s="41"/>
      <c r="O363" s="42"/>
      <c r="P363" s="43"/>
      <c r="Q363" s="41"/>
      <c r="R363" s="42"/>
      <c r="S363" s="43"/>
      <c r="T363" s="41"/>
      <c r="U363" s="42"/>
      <c r="V363" s="43"/>
      <c r="W363" s="41"/>
      <c r="X363" s="42"/>
      <c r="Y363" s="43"/>
      <c r="Z363" s="41"/>
      <c r="AA363" s="42"/>
      <c r="AB363" s="43"/>
      <c r="AC363" s="41"/>
      <c r="AD363" s="42"/>
      <c r="AE363" s="43"/>
      <c r="AF363" s="41"/>
      <c r="AG363" s="42"/>
      <c r="AH363" s="43"/>
      <c r="AJ363" s="41">
        <f t="shared" si="84"/>
        <v>0</v>
      </c>
      <c r="AK363" s="42">
        <f t="shared" si="84"/>
        <v>0</v>
      </c>
      <c r="AL363" s="43">
        <f t="shared" si="84"/>
        <v>0</v>
      </c>
      <c r="AS363" s="32">
        <f t="shared" si="86"/>
        <v>0</v>
      </c>
      <c r="AU363" s="23">
        <v>3</v>
      </c>
      <c r="AV363" s="23">
        <v>11</v>
      </c>
      <c r="AW363" s="23">
        <f t="shared" si="85"/>
        <v>1</v>
      </c>
    </row>
    <row r="364" spans="2:49" ht="13" hidden="1" x14ac:dyDescent="0.3">
      <c r="B364" s="15"/>
      <c r="C364" s="50" t="str">
        <f>IF(LEN(E363)&lt;1,"","Total: " &amp; LEFT(E363,LEN(E363)-21) &amp; "Municipalities")</f>
        <v/>
      </c>
      <c r="D364" s="51"/>
      <c r="E364" s="52"/>
      <c r="F364" s="187"/>
      <c r="G364" s="53">
        <f>SUM(G353:G363)</f>
        <v>0</v>
      </c>
      <c r="H364" s="53">
        <f>SUM(H353:H363)</f>
        <v>0</v>
      </c>
      <c r="I364" s="54">
        <f>SUM(I353:I363)</f>
        <v>0</v>
      </c>
      <c r="J364" s="55">
        <f>SUM(J353:J363)</f>
        <v>0</v>
      </c>
      <c r="K364" s="53">
        <f t="shared" ref="K364:AH364" si="87">SUM(K353:K363)</f>
        <v>0</v>
      </c>
      <c r="L364" s="54">
        <f t="shared" si="87"/>
        <v>0</v>
      </c>
      <c r="M364" s="55">
        <f t="shared" si="87"/>
        <v>0</v>
      </c>
      <c r="N364" s="53">
        <f t="shared" si="87"/>
        <v>0</v>
      </c>
      <c r="O364" s="54">
        <f t="shared" si="87"/>
        <v>0</v>
      </c>
      <c r="P364" s="55">
        <f t="shared" si="87"/>
        <v>0</v>
      </c>
      <c r="Q364" s="53">
        <f t="shared" si="87"/>
        <v>0</v>
      </c>
      <c r="R364" s="54">
        <f t="shared" si="87"/>
        <v>0</v>
      </c>
      <c r="S364" s="55">
        <f t="shared" si="87"/>
        <v>0</v>
      </c>
      <c r="T364" s="53">
        <f t="shared" si="87"/>
        <v>0</v>
      </c>
      <c r="U364" s="54">
        <f t="shared" si="87"/>
        <v>0</v>
      </c>
      <c r="V364" s="55">
        <f t="shared" si="87"/>
        <v>0</v>
      </c>
      <c r="W364" s="53">
        <f t="shared" si="87"/>
        <v>0</v>
      </c>
      <c r="X364" s="54">
        <f t="shared" si="87"/>
        <v>0</v>
      </c>
      <c r="Y364" s="55">
        <f t="shared" si="87"/>
        <v>0</v>
      </c>
      <c r="Z364" s="53">
        <f t="shared" si="87"/>
        <v>0</v>
      </c>
      <c r="AA364" s="54">
        <f t="shared" si="87"/>
        <v>0</v>
      </c>
      <c r="AB364" s="55">
        <f t="shared" si="87"/>
        <v>0</v>
      </c>
      <c r="AC364" s="53">
        <f t="shared" si="87"/>
        <v>0</v>
      </c>
      <c r="AD364" s="54">
        <f t="shared" si="87"/>
        <v>0</v>
      </c>
      <c r="AE364" s="55">
        <f t="shared" si="87"/>
        <v>0</v>
      </c>
      <c r="AF364" s="53">
        <f t="shared" si="87"/>
        <v>0</v>
      </c>
      <c r="AG364" s="54">
        <f t="shared" si="87"/>
        <v>0</v>
      </c>
      <c r="AH364" s="55">
        <f t="shared" si="87"/>
        <v>0</v>
      </c>
      <c r="AJ364" s="53">
        <f>SUM(AJ353:AJ363)</f>
        <v>0</v>
      </c>
      <c r="AK364" s="54">
        <f>SUM(AK353:AK363)</f>
        <v>0</v>
      </c>
      <c r="AL364" s="55">
        <f>SUM(AL353:AL363)</f>
        <v>0</v>
      </c>
      <c r="AS364" s="32">
        <f t="shared" si="86"/>
        <v>0</v>
      </c>
    </row>
    <row r="365" spans="2:49" ht="13" hidden="1" x14ac:dyDescent="0.3">
      <c r="B365" s="15"/>
      <c r="C365" s="40"/>
      <c r="D365" s="34"/>
      <c r="E365" s="35"/>
      <c r="F365" s="181"/>
      <c r="G365" s="41"/>
      <c r="H365" s="41"/>
      <c r="I365" s="42"/>
      <c r="J365" s="43"/>
      <c r="K365" s="41"/>
      <c r="L365" s="42"/>
      <c r="M365" s="43"/>
      <c r="N365" s="41"/>
      <c r="O365" s="42"/>
      <c r="P365" s="43"/>
      <c r="Q365" s="41"/>
      <c r="R365" s="42"/>
      <c r="S365" s="43"/>
      <c r="T365" s="41"/>
      <c r="U365" s="42"/>
      <c r="V365" s="43"/>
      <c r="W365" s="41"/>
      <c r="X365" s="42"/>
      <c r="Y365" s="43"/>
      <c r="Z365" s="41"/>
      <c r="AA365" s="42"/>
      <c r="AB365" s="43"/>
      <c r="AC365" s="41"/>
      <c r="AD365" s="42"/>
      <c r="AE365" s="43"/>
      <c r="AF365" s="41"/>
      <c r="AG365" s="42"/>
      <c r="AH365" s="43"/>
      <c r="AJ365" s="41"/>
      <c r="AK365" s="42"/>
      <c r="AL365" s="43"/>
      <c r="AS365" s="32">
        <f t="shared" si="86"/>
        <v>0</v>
      </c>
    </row>
    <row r="366" spans="2:49" ht="13" hidden="1" x14ac:dyDescent="0.3">
      <c r="B366" s="15"/>
      <c r="C366" s="40" t="s">
        <v>22</v>
      </c>
      <c r="D366" s="34" t="s">
        <v>2</v>
      </c>
      <c r="E366" s="35" t="s">
        <v>2</v>
      </c>
      <c r="F366" s="181"/>
      <c r="G366" s="182">
        <v>0</v>
      </c>
      <c r="H366" s="41">
        <v>0</v>
      </c>
      <c r="I366" s="42">
        <v>0</v>
      </c>
      <c r="J366" s="43">
        <v>0</v>
      </c>
      <c r="K366" s="41"/>
      <c r="L366" s="42"/>
      <c r="M366" s="43"/>
      <c r="N366" s="41"/>
      <c r="O366" s="42"/>
      <c r="P366" s="43"/>
      <c r="Q366" s="41"/>
      <c r="R366" s="42"/>
      <c r="S366" s="43"/>
      <c r="T366" s="41"/>
      <c r="U366" s="42"/>
      <c r="V366" s="43"/>
      <c r="W366" s="41"/>
      <c r="X366" s="42"/>
      <c r="Y366" s="43"/>
      <c r="Z366" s="41"/>
      <c r="AA366" s="42"/>
      <c r="AB366" s="43"/>
      <c r="AC366" s="41"/>
      <c r="AD366" s="42"/>
      <c r="AE366" s="43"/>
      <c r="AF366" s="41"/>
      <c r="AG366" s="42"/>
      <c r="AH366" s="43"/>
      <c r="AJ366" s="41">
        <f t="shared" ref="AJ366:AL376" si="88">H366+K366+N366+Q366+T366+W366+Z366+AC366+AF366</f>
        <v>0</v>
      </c>
      <c r="AK366" s="42">
        <f t="shared" si="88"/>
        <v>0</v>
      </c>
      <c r="AL366" s="43">
        <f t="shared" si="88"/>
        <v>0</v>
      </c>
      <c r="AS366" s="32">
        <f t="shared" si="86"/>
        <v>0</v>
      </c>
      <c r="AU366" s="23">
        <v>3</v>
      </c>
      <c r="AV366" s="23">
        <v>12</v>
      </c>
      <c r="AW366" s="23">
        <v>1</v>
      </c>
    </row>
    <row r="367" spans="2:49" ht="13" hidden="1" x14ac:dyDescent="0.3">
      <c r="B367" s="15"/>
      <c r="C367" s="40" t="s">
        <v>22</v>
      </c>
      <c r="D367" s="34" t="s">
        <v>2</v>
      </c>
      <c r="E367" s="35" t="s">
        <v>2</v>
      </c>
      <c r="F367" s="181"/>
      <c r="G367" s="182">
        <v>0</v>
      </c>
      <c r="H367" s="41">
        <v>0</v>
      </c>
      <c r="I367" s="42">
        <v>0</v>
      </c>
      <c r="J367" s="43">
        <v>0</v>
      </c>
      <c r="K367" s="41"/>
      <c r="L367" s="42"/>
      <c r="M367" s="43"/>
      <c r="N367" s="41"/>
      <c r="O367" s="42"/>
      <c r="P367" s="43"/>
      <c r="Q367" s="41"/>
      <c r="R367" s="42"/>
      <c r="S367" s="43"/>
      <c r="T367" s="41"/>
      <c r="U367" s="42"/>
      <c r="V367" s="43"/>
      <c r="W367" s="41"/>
      <c r="X367" s="42"/>
      <c r="Y367" s="43"/>
      <c r="Z367" s="41"/>
      <c r="AA367" s="42"/>
      <c r="AB367" s="43"/>
      <c r="AC367" s="41"/>
      <c r="AD367" s="42"/>
      <c r="AE367" s="43"/>
      <c r="AF367" s="41"/>
      <c r="AG367" s="42"/>
      <c r="AH367" s="43"/>
      <c r="AJ367" s="41">
        <f t="shared" si="88"/>
        <v>0</v>
      </c>
      <c r="AK367" s="42">
        <f t="shared" si="88"/>
        <v>0</v>
      </c>
      <c r="AL367" s="43">
        <f t="shared" si="88"/>
        <v>0</v>
      </c>
      <c r="AS367" s="32">
        <f t="shared" si="86"/>
        <v>0</v>
      </c>
      <c r="AU367" s="23">
        <v>3</v>
      </c>
      <c r="AV367" s="23">
        <v>12</v>
      </c>
      <c r="AW367" s="23">
        <f>IF(AV367=AV366,AW366+1,1)</f>
        <v>2</v>
      </c>
    </row>
    <row r="368" spans="2:49" ht="13" hidden="1" x14ac:dyDescent="0.3">
      <c r="B368" s="15"/>
      <c r="C368" s="40" t="s">
        <v>22</v>
      </c>
      <c r="D368" s="34" t="s">
        <v>2</v>
      </c>
      <c r="E368" s="35" t="s">
        <v>2</v>
      </c>
      <c r="F368" s="181"/>
      <c r="G368" s="182">
        <v>0</v>
      </c>
      <c r="H368" s="41">
        <v>0</v>
      </c>
      <c r="I368" s="42">
        <v>0</v>
      </c>
      <c r="J368" s="43">
        <v>0</v>
      </c>
      <c r="K368" s="41"/>
      <c r="L368" s="42"/>
      <c r="M368" s="43"/>
      <c r="N368" s="41"/>
      <c r="O368" s="42"/>
      <c r="P368" s="43"/>
      <c r="Q368" s="41"/>
      <c r="R368" s="42"/>
      <c r="S368" s="43"/>
      <c r="T368" s="41"/>
      <c r="U368" s="42"/>
      <c r="V368" s="43"/>
      <c r="W368" s="41"/>
      <c r="X368" s="42"/>
      <c r="Y368" s="43"/>
      <c r="Z368" s="41"/>
      <c r="AA368" s="42"/>
      <c r="AB368" s="43"/>
      <c r="AC368" s="41"/>
      <c r="AD368" s="42"/>
      <c r="AE368" s="43"/>
      <c r="AF368" s="41"/>
      <c r="AG368" s="42"/>
      <c r="AH368" s="43"/>
      <c r="AJ368" s="41">
        <f t="shared" si="88"/>
        <v>0</v>
      </c>
      <c r="AK368" s="42">
        <f t="shared" si="88"/>
        <v>0</v>
      </c>
      <c r="AL368" s="43">
        <f t="shared" si="88"/>
        <v>0</v>
      </c>
      <c r="AS368" s="32">
        <f t="shared" si="86"/>
        <v>0</v>
      </c>
      <c r="AU368" s="23">
        <v>3</v>
      </c>
      <c r="AV368" s="23">
        <v>12</v>
      </c>
      <c r="AW368" s="23">
        <f t="shared" ref="AW368:AW376" si="89">IF(AV368=AV367,AW367+1,1)</f>
        <v>3</v>
      </c>
    </row>
    <row r="369" spans="1:49" ht="13" hidden="1" x14ac:dyDescent="0.3">
      <c r="B369" s="15"/>
      <c r="C369" s="40" t="s">
        <v>22</v>
      </c>
      <c r="D369" s="34" t="s">
        <v>2</v>
      </c>
      <c r="E369" s="35" t="s">
        <v>2</v>
      </c>
      <c r="F369" s="181"/>
      <c r="G369" s="182">
        <v>0</v>
      </c>
      <c r="H369" s="41">
        <v>0</v>
      </c>
      <c r="I369" s="42">
        <v>0</v>
      </c>
      <c r="J369" s="43">
        <v>0</v>
      </c>
      <c r="K369" s="41"/>
      <c r="L369" s="42"/>
      <c r="M369" s="43"/>
      <c r="N369" s="41"/>
      <c r="O369" s="42"/>
      <c r="P369" s="43"/>
      <c r="Q369" s="41"/>
      <c r="R369" s="42"/>
      <c r="S369" s="43"/>
      <c r="T369" s="41"/>
      <c r="U369" s="42"/>
      <c r="V369" s="43"/>
      <c r="W369" s="41"/>
      <c r="X369" s="42"/>
      <c r="Y369" s="43"/>
      <c r="Z369" s="41"/>
      <c r="AA369" s="42"/>
      <c r="AB369" s="43"/>
      <c r="AC369" s="41"/>
      <c r="AD369" s="42"/>
      <c r="AE369" s="43"/>
      <c r="AF369" s="41"/>
      <c r="AG369" s="42"/>
      <c r="AH369" s="43"/>
      <c r="AJ369" s="41">
        <f t="shared" si="88"/>
        <v>0</v>
      </c>
      <c r="AK369" s="42">
        <f t="shared" si="88"/>
        <v>0</v>
      </c>
      <c r="AL369" s="43">
        <f t="shared" si="88"/>
        <v>0</v>
      </c>
      <c r="AS369" s="32">
        <f t="shared" si="86"/>
        <v>0</v>
      </c>
      <c r="AU369" s="23">
        <v>3</v>
      </c>
      <c r="AV369" s="23">
        <v>12</v>
      </c>
      <c r="AW369" s="23">
        <f t="shared" si="89"/>
        <v>4</v>
      </c>
    </row>
    <row r="370" spans="1:49" ht="13" hidden="1" x14ac:dyDescent="0.3">
      <c r="B370" s="15"/>
      <c r="C370" s="40" t="s">
        <v>22</v>
      </c>
      <c r="D370" s="34" t="s">
        <v>2</v>
      </c>
      <c r="E370" s="35" t="s">
        <v>2</v>
      </c>
      <c r="F370" s="181"/>
      <c r="G370" s="182">
        <v>0</v>
      </c>
      <c r="H370" s="41">
        <v>0</v>
      </c>
      <c r="I370" s="42">
        <v>0</v>
      </c>
      <c r="J370" s="43">
        <v>0</v>
      </c>
      <c r="K370" s="41"/>
      <c r="L370" s="42"/>
      <c r="M370" s="43"/>
      <c r="N370" s="41"/>
      <c r="O370" s="42"/>
      <c r="P370" s="43"/>
      <c r="Q370" s="41"/>
      <c r="R370" s="42"/>
      <c r="S370" s="43"/>
      <c r="T370" s="41"/>
      <c r="U370" s="42"/>
      <c r="V370" s="43"/>
      <c r="W370" s="41"/>
      <c r="X370" s="42"/>
      <c r="Y370" s="43"/>
      <c r="Z370" s="41"/>
      <c r="AA370" s="42"/>
      <c r="AB370" s="43"/>
      <c r="AC370" s="41"/>
      <c r="AD370" s="42"/>
      <c r="AE370" s="43"/>
      <c r="AF370" s="41"/>
      <c r="AG370" s="42"/>
      <c r="AH370" s="43"/>
      <c r="AJ370" s="41">
        <f t="shared" si="88"/>
        <v>0</v>
      </c>
      <c r="AK370" s="42">
        <f t="shared" si="88"/>
        <v>0</v>
      </c>
      <c r="AL370" s="43">
        <f t="shared" si="88"/>
        <v>0</v>
      </c>
      <c r="AS370" s="32">
        <f t="shared" si="86"/>
        <v>0</v>
      </c>
      <c r="AU370" s="23">
        <v>3</v>
      </c>
      <c r="AV370" s="23">
        <v>12</v>
      </c>
      <c r="AW370" s="23">
        <f t="shared" si="89"/>
        <v>5</v>
      </c>
    </row>
    <row r="371" spans="1:49" ht="13" hidden="1" x14ac:dyDescent="0.3">
      <c r="B371" s="15"/>
      <c r="C371" s="40" t="s">
        <v>22</v>
      </c>
      <c r="D371" s="34" t="s">
        <v>2</v>
      </c>
      <c r="E371" s="35" t="s">
        <v>2</v>
      </c>
      <c r="F371" s="181"/>
      <c r="G371" s="182">
        <v>0</v>
      </c>
      <c r="H371" s="41">
        <v>0</v>
      </c>
      <c r="I371" s="42">
        <v>0</v>
      </c>
      <c r="J371" s="43">
        <v>0</v>
      </c>
      <c r="K371" s="41"/>
      <c r="L371" s="42"/>
      <c r="M371" s="43"/>
      <c r="N371" s="41"/>
      <c r="O371" s="42"/>
      <c r="P371" s="43"/>
      <c r="Q371" s="41"/>
      <c r="R371" s="42"/>
      <c r="S371" s="43"/>
      <c r="T371" s="41"/>
      <c r="U371" s="42"/>
      <c r="V371" s="43"/>
      <c r="W371" s="41"/>
      <c r="X371" s="42"/>
      <c r="Y371" s="43"/>
      <c r="Z371" s="41"/>
      <c r="AA371" s="42"/>
      <c r="AB371" s="43"/>
      <c r="AC371" s="41"/>
      <c r="AD371" s="42"/>
      <c r="AE371" s="43"/>
      <c r="AF371" s="41"/>
      <c r="AG371" s="42"/>
      <c r="AH371" s="43"/>
      <c r="AJ371" s="41">
        <f t="shared" si="88"/>
        <v>0</v>
      </c>
      <c r="AK371" s="42">
        <f t="shared" si="88"/>
        <v>0</v>
      </c>
      <c r="AL371" s="43">
        <f t="shared" si="88"/>
        <v>0</v>
      </c>
      <c r="AS371" s="32">
        <f t="shared" si="86"/>
        <v>0</v>
      </c>
      <c r="AU371" s="23">
        <v>3</v>
      </c>
      <c r="AV371" s="23">
        <v>12</v>
      </c>
      <c r="AW371" s="23">
        <f t="shared" si="89"/>
        <v>6</v>
      </c>
    </row>
    <row r="372" spans="1:49" ht="13" hidden="1" x14ac:dyDescent="0.3">
      <c r="B372" s="15"/>
      <c r="C372" s="40" t="s">
        <v>22</v>
      </c>
      <c r="D372" s="34" t="s">
        <v>2</v>
      </c>
      <c r="E372" s="35" t="s">
        <v>2</v>
      </c>
      <c r="F372" s="181"/>
      <c r="G372" s="182">
        <v>0</v>
      </c>
      <c r="H372" s="41">
        <v>0</v>
      </c>
      <c r="I372" s="42">
        <v>0</v>
      </c>
      <c r="J372" s="43">
        <v>0</v>
      </c>
      <c r="K372" s="41"/>
      <c r="L372" s="42"/>
      <c r="M372" s="43"/>
      <c r="N372" s="41"/>
      <c r="O372" s="42"/>
      <c r="P372" s="43"/>
      <c r="Q372" s="41"/>
      <c r="R372" s="42"/>
      <c r="S372" s="43"/>
      <c r="T372" s="41"/>
      <c r="U372" s="42"/>
      <c r="V372" s="43"/>
      <c r="W372" s="41"/>
      <c r="X372" s="42"/>
      <c r="Y372" s="43"/>
      <c r="Z372" s="41"/>
      <c r="AA372" s="42"/>
      <c r="AB372" s="43"/>
      <c r="AC372" s="41"/>
      <c r="AD372" s="42"/>
      <c r="AE372" s="43"/>
      <c r="AF372" s="41"/>
      <c r="AG372" s="42"/>
      <c r="AH372" s="43"/>
      <c r="AJ372" s="41">
        <f t="shared" si="88"/>
        <v>0</v>
      </c>
      <c r="AK372" s="42">
        <f t="shared" si="88"/>
        <v>0</v>
      </c>
      <c r="AL372" s="43">
        <f t="shared" si="88"/>
        <v>0</v>
      </c>
      <c r="AS372" s="32">
        <f t="shared" si="86"/>
        <v>0</v>
      </c>
      <c r="AU372" s="23">
        <v>3</v>
      </c>
      <c r="AV372" s="23">
        <v>12</v>
      </c>
      <c r="AW372" s="23">
        <f t="shared" si="89"/>
        <v>7</v>
      </c>
    </row>
    <row r="373" spans="1:49" ht="13" hidden="1" x14ac:dyDescent="0.3">
      <c r="B373" s="15"/>
      <c r="C373" s="40" t="s">
        <v>22</v>
      </c>
      <c r="D373" s="34" t="s">
        <v>2</v>
      </c>
      <c r="E373" s="35" t="s">
        <v>2</v>
      </c>
      <c r="F373" s="181"/>
      <c r="G373" s="182">
        <v>0</v>
      </c>
      <c r="H373" s="41">
        <v>0</v>
      </c>
      <c r="I373" s="42">
        <v>0</v>
      </c>
      <c r="J373" s="43">
        <v>0</v>
      </c>
      <c r="K373" s="41"/>
      <c r="L373" s="42"/>
      <c r="M373" s="43"/>
      <c r="N373" s="41"/>
      <c r="O373" s="42"/>
      <c r="P373" s="43"/>
      <c r="Q373" s="41"/>
      <c r="R373" s="42"/>
      <c r="S373" s="43"/>
      <c r="T373" s="41"/>
      <c r="U373" s="42"/>
      <c r="V373" s="43"/>
      <c r="W373" s="41"/>
      <c r="X373" s="42"/>
      <c r="Y373" s="43"/>
      <c r="Z373" s="41"/>
      <c r="AA373" s="42"/>
      <c r="AB373" s="43"/>
      <c r="AC373" s="41"/>
      <c r="AD373" s="42"/>
      <c r="AE373" s="43"/>
      <c r="AF373" s="41"/>
      <c r="AG373" s="42"/>
      <c r="AH373" s="43"/>
      <c r="AJ373" s="41">
        <f t="shared" si="88"/>
        <v>0</v>
      </c>
      <c r="AK373" s="42">
        <f t="shared" si="88"/>
        <v>0</v>
      </c>
      <c r="AL373" s="43">
        <f t="shared" si="88"/>
        <v>0</v>
      </c>
      <c r="AS373" s="32">
        <f t="shared" si="86"/>
        <v>0</v>
      </c>
      <c r="AU373" s="23">
        <v>3</v>
      </c>
      <c r="AV373" s="23">
        <v>12</v>
      </c>
      <c r="AW373" s="23">
        <f t="shared" si="89"/>
        <v>8</v>
      </c>
    </row>
    <row r="374" spans="1:49" ht="13" hidden="1" x14ac:dyDescent="0.3">
      <c r="A374" s="23"/>
      <c r="B374" s="15"/>
      <c r="C374" s="40" t="s">
        <v>22</v>
      </c>
      <c r="D374" s="34" t="s">
        <v>2</v>
      </c>
      <c r="E374" s="35" t="s">
        <v>2</v>
      </c>
      <c r="F374" s="181"/>
      <c r="G374" s="182">
        <v>0</v>
      </c>
      <c r="H374" s="41">
        <v>0</v>
      </c>
      <c r="I374" s="42">
        <v>0</v>
      </c>
      <c r="J374" s="43">
        <v>0</v>
      </c>
      <c r="K374" s="41"/>
      <c r="L374" s="42"/>
      <c r="M374" s="43"/>
      <c r="N374" s="41"/>
      <c r="O374" s="42"/>
      <c r="P374" s="43"/>
      <c r="Q374" s="41"/>
      <c r="R374" s="42"/>
      <c r="S374" s="43"/>
      <c r="T374" s="41"/>
      <c r="U374" s="42"/>
      <c r="V374" s="43"/>
      <c r="W374" s="41"/>
      <c r="X374" s="42"/>
      <c r="Y374" s="43"/>
      <c r="Z374" s="41"/>
      <c r="AA374" s="42"/>
      <c r="AB374" s="43"/>
      <c r="AC374" s="41"/>
      <c r="AD374" s="42"/>
      <c r="AE374" s="43"/>
      <c r="AF374" s="41"/>
      <c r="AG374" s="42"/>
      <c r="AH374" s="43"/>
      <c r="AJ374" s="41">
        <f t="shared" si="88"/>
        <v>0</v>
      </c>
      <c r="AK374" s="42">
        <f t="shared" si="88"/>
        <v>0</v>
      </c>
      <c r="AL374" s="43">
        <f t="shared" si="88"/>
        <v>0</v>
      </c>
      <c r="AS374" s="32">
        <f t="shared" si="86"/>
        <v>0</v>
      </c>
      <c r="AU374" s="23">
        <v>3</v>
      </c>
      <c r="AV374" s="23">
        <v>12</v>
      </c>
      <c r="AW374" s="23">
        <f t="shared" si="89"/>
        <v>9</v>
      </c>
    </row>
    <row r="375" spans="1:49" ht="13" hidden="1" x14ac:dyDescent="0.3">
      <c r="B375" s="15"/>
      <c r="C375" s="40" t="s">
        <v>22</v>
      </c>
      <c r="D375" s="34" t="s">
        <v>2</v>
      </c>
      <c r="E375" s="35" t="s">
        <v>2</v>
      </c>
      <c r="F375" s="181"/>
      <c r="G375" s="182">
        <v>0</v>
      </c>
      <c r="H375" s="41">
        <v>0</v>
      </c>
      <c r="I375" s="42">
        <v>0</v>
      </c>
      <c r="J375" s="43">
        <v>0</v>
      </c>
      <c r="K375" s="41"/>
      <c r="L375" s="42"/>
      <c r="M375" s="43"/>
      <c r="N375" s="41"/>
      <c r="O375" s="42"/>
      <c r="P375" s="43"/>
      <c r="Q375" s="41"/>
      <c r="R375" s="42"/>
      <c r="S375" s="43"/>
      <c r="T375" s="41"/>
      <c r="U375" s="42"/>
      <c r="V375" s="43"/>
      <c r="W375" s="41"/>
      <c r="X375" s="42"/>
      <c r="Y375" s="43"/>
      <c r="Z375" s="41"/>
      <c r="AA375" s="42"/>
      <c r="AB375" s="43"/>
      <c r="AC375" s="41"/>
      <c r="AD375" s="42"/>
      <c r="AE375" s="43"/>
      <c r="AF375" s="41"/>
      <c r="AG375" s="42"/>
      <c r="AH375" s="43"/>
      <c r="AJ375" s="41">
        <f t="shared" si="88"/>
        <v>0</v>
      </c>
      <c r="AK375" s="42">
        <f t="shared" si="88"/>
        <v>0</v>
      </c>
      <c r="AL375" s="43">
        <f t="shared" si="88"/>
        <v>0</v>
      </c>
      <c r="AS375" s="32">
        <f t="shared" si="86"/>
        <v>0</v>
      </c>
      <c r="AU375" s="23">
        <v>3</v>
      </c>
      <c r="AV375" s="23">
        <v>12</v>
      </c>
      <c r="AW375" s="23">
        <f t="shared" si="89"/>
        <v>10</v>
      </c>
    </row>
    <row r="376" spans="1:49" ht="13" hidden="1" x14ac:dyDescent="0.3">
      <c r="B376" s="16"/>
      <c r="C376" s="40" t="s">
        <v>23</v>
      </c>
      <c r="D376" s="34" t="s">
        <v>2</v>
      </c>
      <c r="E376" s="35" t="s">
        <v>2</v>
      </c>
      <c r="F376" s="181"/>
      <c r="G376" s="182">
        <v>0</v>
      </c>
      <c r="H376" s="41">
        <v>0</v>
      </c>
      <c r="I376" s="42">
        <v>0</v>
      </c>
      <c r="J376" s="43">
        <v>0</v>
      </c>
      <c r="K376" s="41"/>
      <c r="L376" s="42"/>
      <c r="M376" s="43"/>
      <c r="N376" s="41"/>
      <c r="O376" s="42"/>
      <c r="P376" s="43"/>
      <c r="Q376" s="41"/>
      <c r="R376" s="42"/>
      <c r="S376" s="43"/>
      <c r="T376" s="41"/>
      <c r="U376" s="42"/>
      <c r="V376" s="43"/>
      <c r="W376" s="41"/>
      <c r="X376" s="42"/>
      <c r="Y376" s="43"/>
      <c r="Z376" s="41"/>
      <c r="AA376" s="42"/>
      <c r="AB376" s="43"/>
      <c r="AC376" s="41"/>
      <c r="AD376" s="42"/>
      <c r="AE376" s="43"/>
      <c r="AF376" s="41"/>
      <c r="AG376" s="42"/>
      <c r="AH376" s="43"/>
      <c r="AJ376" s="41">
        <f t="shared" si="88"/>
        <v>0</v>
      </c>
      <c r="AK376" s="42">
        <f t="shared" si="88"/>
        <v>0</v>
      </c>
      <c r="AL376" s="43">
        <f t="shared" si="88"/>
        <v>0</v>
      </c>
      <c r="AS376" s="32">
        <f t="shared" si="86"/>
        <v>0</v>
      </c>
      <c r="AU376" s="23">
        <v>3</v>
      </c>
      <c r="AV376" s="23">
        <v>13</v>
      </c>
      <c r="AW376" s="23">
        <f t="shared" si="89"/>
        <v>1</v>
      </c>
    </row>
    <row r="377" spans="1:49" ht="13" hidden="1" x14ac:dyDescent="0.3">
      <c r="B377" s="15"/>
      <c r="C377" s="50" t="str">
        <f>IF(LEN(E376)&lt;1,"","Total: " &amp; LEFT(E376,LEN(E376)-21) &amp; "Municipalities")</f>
        <v/>
      </c>
      <c r="D377" s="51"/>
      <c r="E377" s="52"/>
      <c r="F377" s="187"/>
      <c r="G377" s="53">
        <f>SUM(G366:G376)</f>
        <v>0</v>
      </c>
      <c r="H377" s="53">
        <f>SUM(H366:H376)</f>
        <v>0</v>
      </c>
      <c r="I377" s="54">
        <f>SUM(I366:I376)</f>
        <v>0</v>
      </c>
      <c r="J377" s="55">
        <f>SUM(J366:J376)</f>
        <v>0</v>
      </c>
      <c r="K377" s="53">
        <f t="shared" ref="K377:AH377" si="90">SUM(K366:K376)</f>
        <v>0</v>
      </c>
      <c r="L377" s="54">
        <f t="shared" si="90"/>
        <v>0</v>
      </c>
      <c r="M377" s="55">
        <f t="shared" si="90"/>
        <v>0</v>
      </c>
      <c r="N377" s="53">
        <f t="shared" si="90"/>
        <v>0</v>
      </c>
      <c r="O377" s="54">
        <f t="shared" si="90"/>
        <v>0</v>
      </c>
      <c r="P377" s="55">
        <f t="shared" si="90"/>
        <v>0</v>
      </c>
      <c r="Q377" s="53">
        <f t="shared" si="90"/>
        <v>0</v>
      </c>
      <c r="R377" s="54">
        <f t="shared" si="90"/>
        <v>0</v>
      </c>
      <c r="S377" s="55">
        <f t="shared" si="90"/>
        <v>0</v>
      </c>
      <c r="T377" s="53">
        <f t="shared" si="90"/>
        <v>0</v>
      </c>
      <c r="U377" s="54">
        <f t="shared" si="90"/>
        <v>0</v>
      </c>
      <c r="V377" s="55">
        <f t="shared" si="90"/>
        <v>0</v>
      </c>
      <c r="W377" s="53">
        <f t="shared" si="90"/>
        <v>0</v>
      </c>
      <c r="X377" s="54">
        <f t="shared" si="90"/>
        <v>0</v>
      </c>
      <c r="Y377" s="55">
        <f t="shared" si="90"/>
        <v>0</v>
      </c>
      <c r="Z377" s="53">
        <f t="shared" si="90"/>
        <v>0</v>
      </c>
      <c r="AA377" s="54">
        <f t="shared" si="90"/>
        <v>0</v>
      </c>
      <c r="AB377" s="55">
        <f t="shared" si="90"/>
        <v>0</v>
      </c>
      <c r="AC377" s="53">
        <f t="shared" si="90"/>
        <v>0</v>
      </c>
      <c r="AD377" s="54">
        <f t="shared" si="90"/>
        <v>0</v>
      </c>
      <c r="AE377" s="55">
        <f t="shared" si="90"/>
        <v>0</v>
      </c>
      <c r="AF377" s="53">
        <f t="shared" si="90"/>
        <v>0</v>
      </c>
      <c r="AG377" s="54">
        <f t="shared" si="90"/>
        <v>0</v>
      </c>
      <c r="AH377" s="55">
        <f t="shared" si="90"/>
        <v>0</v>
      </c>
      <c r="AJ377" s="53">
        <f>SUM(AJ366:AJ376)</f>
        <v>0</v>
      </c>
      <c r="AK377" s="54">
        <f>SUM(AK366:AK376)</f>
        <v>0</v>
      </c>
      <c r="AL377" s="55">
        <f>SUM(AL366:AL376)</f>
        <v>0</v>
      </c>
      <c r="AS377" s="32">
        <f t="shared" si="86"/>
        <v>0</v>
      </c>
    </row>
    <row r="378" spans="1:49" ht="13" hidden="1" x14ac:dyDescent="0.3">
      <c r="B378" s="15"/>
      <c r="C378" s="40"/>
      <c r="D378" s="34"/>
      <c r="E378" s="35"/>
      <c r="F378" s="181"/>
      <c r="G378" s="41"/>
      <c r="H378" s="41"/>
      <c r="I378" s="42"/>
      <c r="J378" s="43"/>
      <c r="K378" s="41"/>
      <c r="L378" s="42"/>
      <c r="M378" s="43"/>
      <c r="N378" s="41"/>
      <c r="O378" s="42"/>
      <c r="P378" s="43"/>
      <c r="Q378" s="41"/>
      <c r="R378" s="42"/>
      <c r="S378" s="43"/>
      <c r="T378" s="41"/>
      <c r="U378" s="42"/>
      <c r="V378" s="43"/>
      <c r="W378" s="41"/>
      <c r="X378" s="42"/>
      <c r="Y378" s="43"/>
      <c r="Z378" s="41"/>
      <c r="AA378" s="42"/>
      <c r="AB378" s="43"/>
      <c r="AC378" s="41"/>
      <c r="AD378" s="42"/>
      <c r="AE378" s="43"/>
      <c r="AF378" s="41"/>
      <c r="AG378" s="42"/>
      <c r="AH378" s="43"/>
      <c r="AJ378" s="41"/>
      <c r="AK378" s="42"/>
      <c r="AL378" s="43"/>
      <c r="AS378" s="32">
        <f t="shared" si="86"/>
        <v>0</v>
      </c>
    </row>
    <row r="379" spans="1:49" ht="13" hidden="1" x14ac:dyDescent="0.3">
      <c r="B379" s="15"/>
      <c r="C379" s="40" t="s">
        <v>22</v>
      </c>
      <c r="D379" s="34" t="s">
        <v>2</v>
      </c>
      <c r="E379" s="35" t="s">
        <v>2</v>
      </c>
      <c r="F379" s="181"/>
      <c r="G379" s="182">
        <v>0</v>
      </c>
      <c r="H379" s="41">
        <v>0</v>
      </c>
      <c r="I379" s="42">
        <v>0</v>
      </c>
      <c r="J379" s="43">
        <v>0</v>
      </c>
      <c r="K379" s="41"/>
      <c r="L379" s="42"/>
      <c r="M379" s="43"/>
      <c r="N379" s="41"/>
      <c r="O379" s="42"/>
      <c r="P379" s="43"/>
      <c r="Q379" s="41"/>
      <c r="R379" s="42"/>
      <c r="S379" s="43"/>
      <c r="T379" s="41"/>
      <c r="U379" s="42"/>
      <c r="V379" s="43"/>
      <c r="W379" s="41"/>
      <c r="X379" s="42"/>
      <c r="Y379" s="43"/>
      <c r="Z379" s="41"/>
      <c r="AA379" s="42"/>
      <c r="AB379" s="43"/>
      <c r="AC379" s="41"/>
      <c r="AD379" s="42"/>
      <c r="AE379" s="43"/>
      <c r="AF379" s="41"/>
      <c r="AG379" s="42"/>
      <c r="AH379" s="43"/>
      <c r="AJ379" s="41">
        <f t="shared" ref="AJ379:AL389" si="91">H379+K379+N379+Q379+T379+W379+Z379+AC379+AF379</f>
        <v>0</v>
      </c>
      <c r="AK379" s="42">
        <f t="shared" si="91"/>
        <v>0</v>
      </c>
      <c r="AL379" s="43">
        <f t="shared" si="91"/>
        <v>0</v>
      </c>
      <c r="AS379" s="32">
        <f t="shared" si="86"/>
        <v>0</v>
      </c>
      <c r="AU379" s="23">
        <v>3</v>
      </c>
      <c r="AV379" s="23">
        <v>14</v>
      </c>
      <c r="AW379" s="23">
        <v>1</v>
      </c>
    </row>
    <row r="380" spans="1:49" ht="13" hidden="1" x14ac:dyDescent="0.3">
      <c r="B380" s="15"/>
      <c r="C380" s="40" t="s">
        <v>22</v>
      </c>
      <c r="D380" s="34" t="s">
        <v>2</v>
      </c>
      <c r="E380" s="35" t="s">
        <v>2</v>
      </c>
      <c r="F380" s="181"/>
      <c r="G380" s="182">
        <v>0</v>
      </c>
      <c r="H380" s="41">
        <v>0</v>
      </c>
      <c r="I380" s="42">
        <v>0</v>
      </c>
      <c r="J380" s="43">
        <v>0</v>
      </c>
      <c r="K380" s="41"/>
      <c r="L380" s="42"/>
      <c r="M380" s="43"/>
      <c r="N380" s="41"/>
      <c r="O380" s="42"/>
      <c r="P380" s="43"/>
      <c r="Q380" s="41"/>
      <c r="R380" s="42"/>
      <c r="S380" s="43"/>
      <c r="T380" s="41"/>
      <c r="U380" s="42"/>
      <c r="V380" s="43"/>
      <c r="W380" s="41"/>
      <c r="X380" s="42"/>
      <c r="Y380" s="43"/>
      <c r="Z380" s="41"/>
      <c r="AA380" s="42"/>
      <c r="AB380" s="43"/>
      <c r="AC380" s="41"/>
      <c r="AD380" s="42"/>
      <c r="AE380" s="43"/>
      <c r="AF380" s="41"/>
      <c r="AG380" s="42"/>
      <c r="AH380" s="43"/>
      <c r="AJ380" s="41">
        <f t="shared" si="91"/>
        <v>0</v>
      </c>
      <c r="AK380" s="42">
        <f t="shared" si="91"/>
        <v>0</v>
      </c>
      <c r="AL380" s="43">
        <f t="shared" si="91"/>
        <v>0</v>
      </c>
      <c r="AS380" s="32">
        <f t="shared" si="86"/>
        <v>0</v>
      </c>
      <c r="AU380" s="23">
        <v>3</v>
      </c>
      <c r="AV380" s="23">
        <v>14</v>
      </c>
      <c r="AW380" s="23">
        <f>IF(AV380=AV379,AW379+1,1)</f>
        <v>2</v>
      </c>
    </row>
    <row r="381" spans="1:49" ht="13" hidden="1" x14ac:dyDescent="0.3">
      <c r="B381" s="15"/>
      <c r="C381" s="40" t="s">
        <v>22</v>
      </c>
      <c r="D381" s="34" t="s">
        <v>2</v>
      </c>
      <c r="E381" s="35" t="s">
        <v>2</v>
      </c>
      <c r="F381" s="181"/>
      <c r="G381" s="182">
        <v>0</v>
      </c>
      <c r="H381" s="41">
        <v>0</v>
      </c>
      <c r="I381" s="42">
        <v>0</v>
      </c>
      <c r="J381" s="43">
        <v>0</v>
      </c>
      <c r="K381" s="41"/>
      <c r="L381" s="42"/>
      <c r="M381" s="43"/>
      <c r="N381" s="41"/>
      <c r="O381" s="42"/>
      <c r="P381" s="43"/>
      <c r="Q381" s="41"/>
      <c r="R381" s="42"/>
      <c r="S381" s="43"/>
      <c r="T381" s="41"/>
      <c r="U381" s="42"/>
      <c r="V381" s="43"/>
      <c r="W381" s="41"/>
      <c r="X381" s="42"/>
      <c r="Y381" s="43"/>
      <c r="Z381" s="41"/>
      <c r="AA381" s="42"/>
      <c r="AB381" s="43"/>
      <c r="AC381" s="41"/>
      <c r="AD381" s="42"/>
      <c r="AE381" s="43"/>
      <c r="AF381" s="41"/>
      <c r="AG381" s="42"/>
      <c r="AH381" s="43"/>
      <c r="AJ381" s="41">
        <f t="shared" si="91"/>
        <v>0</v>
      </c>
      <c r="AK381" s="42">
        <f t="shared" si="91"/>
        <v>0</v>
      </c>
      <c r="AL381" s="43">
        <f t="shared" si="91"/>
        <v>0</v>
      </c>
      <c r="AS381" s="32">
        <f t="shared" si="86"/>
        <v>0</v>
      </c>
      <c r="AU381" s="23">
        <v>3</v>
      </c>
      <c r="AV381" s="23">
        <v>14</v>
      </c>
      <c r="AW381" s="23">
        <f t="shared" ref="AW381:AW389" si="92">IF(AV381=AV380,AW380+1,1)</f>
        <v>3</v>
      </c>
    </row>
    <row r="382" spans="1:49" ht="13" hidden="1" x14ac:dyDescent="0.3">
      <c r="B382" s="15"/>
      <c r="C382" s="40" t="s">
        <v>22</v>
      </c>
      <c r="D382" s="34" t="s">
        <v>2</v>
      </c>
      <c r="E382" s="35" t="s">
        <v>2</v>
      </c>
      <c r="F382" s="181"/>
      <c r="G382" s="182">
        <v>0</v>
      </c>
      <c r="H382" s="41">
        <v>0</v>
      </c>
      <c r="I382" s="42">
        <v>0</v>
      </c>
      <c r="J382" s="43">
        <v>0</v>
      </c>
      <c r="K382" s="41"/>
      <c r="L382" s="42"/>
      <c r="M382" s="43"/>
      <c r="N382" s="41"/>
      <c r="O382" s="42"/>
      <c r="P382" s="43"/>
      <c r="Q382" s="41"/>
      <c r="R382" s="42"/>
      <c r="S382" s="43"/>
      <c r="T382" s="41"/>
      <c r="U382" s="42"/>
      <c r="V382" s="43"/>
      <c r="W382" s="41"/>
      <c r="X382" s="42"/>
      <c r="Y382" s="43"/>
      <c r="Z382" s="41"/>
      <c r="AA382" s="42"/>
      <c r="AB382" s="43"/>
      <c r="AC382" s="41"/>
      <c r="AD382" s="42"/>
      <c r="AE382" s="43"/>
      <c r="AF382" s="41"/>
      <c r="AG382" s="42"/>
      <c r="AH382" s="43"/>
      <c r="AJ382" s="41">
        <f t="shared" si="91"/>
        <v>0</v>
      </c>
      <c r="AK382" s="42">
        <f t="shared" si="91"/>
        <v>0</v>
      </c>
      <c r="AL382" s="43">
        <f t="shared" si="91"/>
        <v>0</v>
      </c>
      <c r="AS382" s="32">
        <f t="shared" si="86"/>
        <v>0</v>
      </c>
      <c r="AU382" s="23">
        <v>3</v>
      </c>
      <c r="AV382" s="23">
        <v>14</v>
      </c>
      <c r="AW382" s="23">
        <f t="shared" si="92"/>
        <v>4</v>
      </c>
    </row>
    <row r="383" spans="1:49" ht="13" hidden="1" x14ac:dyDescent="0.3">
      <c r="B383" s="15"/>
      <c r="C383" s="40" t="s">
        <v>22</v>
      </c>
      <c r="D383" s="34" t="s">
        <v>2</v>
      </c>
      <c r="E383" s="35" t="s">
        <v>2</v>
      </c>
      <c r="F383" s="181"/>
      <c r="G383" s="182">
        <v>0</v>
      </c>
      <c r="H383" s="41">
        <v>0</v>
      </c>
      <c r="I383" s="42">
        <v>0</v>
      </c>
      <c r="J383" s="43">
        <v>0</v>
      </c>
      <c r="K383" s="41"/>
      <c r="L383" s="42"/>
      <c r="M383" s="43"/>
      <c r="N383" s="41"/>
      <c r="O383" s="42"/>
      <c r="P383" s="43"/>
      <c r="Q383" s="41"/>
      <c r="R383" s="42"/>
      <c r="S383" s="43"/>
      <c r="T383" s="41"/>
      <c r="U383" s="42"/>
      <c r="V383" s="43"/>
      <c r="W383" s="41"/>
      <c r="X383" s="42"/>
      <c r="Y383" s="43"/>
      <c r="Z383" s="41"/>
      <c r="AA383" s="42"/>
      <c r="AB383" s="43"/>
      <c r="AC383" s="41"/>
      <c r="AD383" s="42"/>
      <c r="AE383" s="43"/>
      <c r="AF383" s="41"/>
      <c r="AG383" s="42"/>
      <c r="AH383" s="43"/>
      <c r="AJ383" s="41">
        <f t="shared" si="91"/>
        <v>0</v>
      </c>
      <c r="AK383" s="42">
        <f t="shared" si="91"/>
        <v>0</v>
      </c>
      <c r="AL383" s="43">
        <f t="shared" si="91"/>
        <v>0</v>
      </c>
      <c r="AS383" s="32">
        <f t="shared" si="86"/>
        <v>0</v>
      </c>
      <c r="AU383" s="23">
        <v>3</v>
      </c>
      <c r="AV383" s="23">
        <v>14</v>
      </c>
      <c r="AW383" s="23">
        <f t="shared" si="92"/>
        <v>5</v>
      </c>
    </row>
    <row r="384" spans="1:49" ht="13" hidden="1" x14ac:dyDescent="0.3">
      <c r="B384" s="15"/>
      <c r="C384" s="40" t="s">
        <v>22</v>
      </c>
      <c r="D384" s="34" t="s">
        <v>2</v>
      </c>
      <c r="E384" s="35" t="s">
        <v>2</v>
      </c>
      <c r="F384" s="181"/>
      <c r="G384" s="182">
        <v>0</v>
      </c>
      <c r="H384" s="41">
        <v>0</v>
      </c>
      <c r="I384" s="42">
        <v>0</v>
      </c>
      <c r="J384" s="43">
        <v>0</v>
      </c>
      <c r="K384" s="41"/>
      <c r="L384" s="42"/>
      <c r="M384" s="43"/>
      <c r="N384" s="41"/>
      <c r="O384" s="42"/>
      <c r="P384" s="43"/>
      <c r="Q384" s="41"/>
      <c r="R384" s="42"/>
      <c r="S384" s="43"/>
      <c r="T384" s="41"/>
      <c r="U384" s="42"/>
      <c r="V384" s="43"/>
      <c r="W384" s="41"/>
      <c r="X384" s="42"/>
      <c r="Y384" s="43"/>
      <c r="Z384" s="41"/>
      <c r="AA384" s="42"/>
      <c r="AB384" s="43"/>
      <c r="AC384" s="41"/>
      <c r="AD384" s="42"/>
      <c r="AE384" s="43"/>
      <c r="AF384" s="41"/>
      <c r="AG384" s="42"/>
      <c r="AH384" s="43"/>
      <c r="AJ384" s="41">
        <f t="shared" si="91"/>
        <v>0</v>
      </c>
      <c r="AK384" s="42">
        <f t="shared" si="91"/>
        <v>0</v>
      </c>
      <c r="AL384" s="43">
        <f t="shared" si="91"/>
        <v>0</v>
      </c>
      <c r="AS384" s="32">
        <f t="shared" si="86"/>
        <v>0</v>
      </c>
      <c r="AU384" s="23">
        <v>3</v>
      </c>
      <c r="AV384" s="23">
        <v>14</v>
      </c>
      <c r="AW384" s="23">
        <f t="shared" si="92"/>
        <v>6</v>
      </c>
    </row>
    <row r="385" spans="2:49" ht="13" hidden="1" x14ac:dyDescent="0.3">
      <c r="B385" s="15"/>
      <c r="C385" s="40" t="s">
        <v>22</v>
      </c>
      <c r="D385" s="34" t="s">
        <v>2</v>
      </c>
      <c r="E385" s="35" t="s">
        <v>2</v>
      </c>
      <c r="F385" s="181"/>
      <c r="G385" s="182">
        <v>0</v>
      </c>
      <c r="H385" s="41">
        <v>0</v>
      </c>
      <c r="I385" s="42">
        <v>0</v>
      </c>
      <c r="J385" s="43">
        <v>0</v>
      </c>
      <c r="K385" s="41"/>
      <c r="L385" s="42"/>
      <c r="M385" s="43"/>
      <c r="N385" s="41"/>
      <c r="O385" s="42"/>
      <c r="P385" s="43"/>
      <c r="Q385" s="41"/>
      <c r="R385" s="42"/>
      <c r="S385" s="43"/>
      <c r="T385" s="41"/>
      <c r="U385" s="42"/>
      <c r="V385" s="43"/>
      <c r="W385" s="41"/>
      <c r="X385" s="42"/>
      <c r="Y385" s="43"/>
      <c r="Z385" s="41"/>
      <c r="AA385" s="42"/>
      <c r="AB385" s="43"/>
      <c r="AC385" s="41"/>
      <c r="AD385" s="42"/>
      <c r="AE385" s="43"/>
      <c r="AF385" s="41"/>
      <c r="AG385" s="42"/>
      <c r="AH385" s="43"/>
      <c r="AJ385" s="41">
        <f t="shared" si="91"/>
        <v>0</v>
      </c>
      <c r="AK385" s="42">
        <f t="shared" si="91"/>
        <v>0</v>
      </c>
      <c r="AL385" s="43">
        <f t="shared" si="91"/>
        <v>0</v>
      </c>
      <c r="AS385" s="32">
        <f t="shared" si="86"/>
        <v>0</v>
      </c>
      <c r="AU385" s="23">
        <v>3</v>
      </c>
      <c r="AV385" s="23">
        <v>14</v>
      </c>
      <c r="AW385" s="23">
        <f t="shared" si="92"/>
        <v>7</v>
      </c>
    </row>
    <row r="386" spans="2:49" ht="13" hidden="1" x14ac:dyDescent="0.3">
      <c r="B386" s="15"/>
      <c r="C386" s="40" t="s">
        <v>22</v>
      </c>
      <c r="D386" s="34" t="s">
        <v>2</v>
      </c>
      <c r="E386" s="35" t="s">
        <v>2</v>
      </c>
      <c r="F386" s="181"/>
      <c r="G386" s="182">
        <v>0</v>
      </c>
      <c r="H386" s="41">
        <v>0</v>
      </c>
      <c r="I386" s="42">
        <v>0</v>
      </c>
      <c r="J386" s="43">
        <v>0</v>
      </c>
      <c r="K386" s="41"/>
      <c r="L386" s="42"/>
      <c r="M386" s="43"/>
      <c r="N386" s="41"/>
      <c r="O386" s="42"/>
      <c r="P386" s="43"/>
      <c r="Q386" s="41"/>
      <c r="R386" s="42"/>
      <c r="S386" s="43"/>
      <c r="T386" s="41"/>
      <c r="U386" s="42"/>
      <c r="V386" s="43"/>
      <c r="W386" s="41"/>
      <c r="X386" s="42"/>
      <c r="Y386" s="43"/>
      <c r="Z386" s="41"/>
      <c r="AA386" s="42"/>
      <c r="AB386" s="43"/>
      <c r="AC386" s="41"/>
      <c r="AD386" s="42"/>
      <c r="AE386" s="43"/>
      <c r="AF386" s="41"/>
      <c r="AG386" s="42"/>
      <c r="AH386" s="43"/>
      <c r="AJ386" s="41">
        <f t="shared" si="91"/>
        <v>0</v>
      </c>
      <c r="AK386" s="42">
        <f t="shared" si="91"/>
        <v>0</v>
      </c>
      <c r="AL386" s="43">
        <f t="shared" si="91"/>
        <v>0</v>
      </c>
      <c r="AS386" s="32">
        <f t="shared" si="86"/>
        <v>0</v>
      </c>
      <c r="AU386" s="23">
        <v>3</v>
      </c>
      <c r="AV386" s="23">
        <v>14</v>
      </c>
      <c r="AW386" s="23">
        <f t="shared" si="92"/>
        <v>8</v>
      </c>
    </row>
    <row r="387" spans="2:49" ht="13" hidden="1" x14ac:dyDescent="0.3">
      <c r="B387" s="15"/>
      <c r="C387" s="40" t="s">
        <v>22</v>
      </c>
      <c r="D387" s="34" t="s">
        <v>2</v>
      </c>
      <c r="E387" s="35" t="s">
        <v>2</v>
      </c>
      <c r="F387" s="181"/>
      <c r="G387" s="182">
        <v>0</v>
      </c>
      <c r="H387" s="41">
        <v>0</v>
      </c>
      <c r="I387" s="42">
        <v>0</v>
      </c>
      <c r="J387" s="43">
        <v>0</v>
      </c>
      <c r="K387" s="41"/>
      <c r="L387" s="42"/>
      <c r="M387" s="43"/>
      <c r="N387" s="41"/>
      <c r="O387" s="42"/>
      <c r="P387" s="43"/>
      <c r="Q387" s="41"/>
      <c r="R387" s="42"/>
      <c r="S387" s="43"/>
      <c r="T387" s="41"/>
      <c r="U387" s="42"/>
      <c r="V387" s="43"/>
      <c r="W387" s="41"/>
      <c r="X387" s="42"/>
      <c r="Y387" s="43"/>
      <c r="Z387" s="41"/>
      <c r="AA387" s="42"/>
      <c r="AB387" s="43"/>
      <c r="AC387" s="41"/>
      <c r="AD387" s="42"/>
      <c r="AE387" s="43"/>
      <c r="AF387" s="41"/>
      <c r="AG387" s="42"/>
      <c r="AH387" s="43"/>
      <c r="AJ387" s="41">
        <f t="shared" si="91"/>
        <v>0</v>
      </c>
      <c r="AK387" s="42">
        <f t="shared" si="91"/>
        <v>0</v>
      </c>
      <c r="AL387" s="43">
        <f t="shared" si="91"/>
        <v>0</v>
      </c>
      <c r="AS387" s="32">
        <f t="shared" si="86"/>
        <v>0</v>
      </c>
      <c r="AU387" s="23">
        <v>3</v>
      </c>
      <c r="AV387" s="23">
        <v>14</v>
      </c>
      <c r="AW387" s="23">
        <f t="shared" si="92"/>
        <v>9</v>
      </c>
    </row>
    <row r="388" spans="2:49" ht="13" hidden="1" x14ac:dyDescent="0.3">
      <c r="B388" s="15"/>
      <c r="C388" s="40" t="s">
        <v>22</v>
      </c>
      <c r="D388" s="34" t="s">
        <v>2</v>
      </c>
      <c r="E388" s="35" t="s">
        <v>2</v>
      </c>
      <c r="F388" s="181"/>
      <c r="G388" s="182">
        <v>0</v>
      </c>
      <c r="H388" s="41">
        <v>0</v>
      </c>
      <c r="I388" s="42">
        <v>0</v>
      </c>
      <c r="J388" s="43">
        <v>0</v>
      </c>
      <c r="K388" s="41"/>
      <c r="L388" s="42"/>
      <c r="M388" s="43"/>
      <c r="N388" s="41"/>
      <c r="O388" s="42"/>
      <c r="P388" s="43"/>
      <c r="Q388" s="41"/>
      <c r="R388" s="42"/>
      <c r="S388" s="43"/>
      <c r="T388" s="41"/>
      <c r="U388" s="42"/>
      <c r="V388" s="43"/>
      <c r="W388" s="41"/>
      <c r="X388" s="42"/>
      <c r="Y388" s="43"/>
      <c r="Z388" s="41"/>
      <c r="AA388" s="42"/>
      <c r="AB388" s="43"/>
      <c r="AC388" s="41"/>
      <c r="AD388" s="42"/>
      <c r="AE388" s="43"/>
      <c r="AF388" s="41"/>
      <c r="AG388" s="42"/>
      <c r="AH388" s="43"/>
      <c r="AJ388" s="41">
        <f t="shared" si="91"/>
        <v>0</v>
      </c>
      <c r="AK388" s="42">
        <f t="shared" si="91"/>
        <v>0</v>
      </c>
      <c r="AL388" s="43">
        <f t="shared" si="91"/>
        <v>0</v>
      </c>
      <c r="AS388" s="32">
        <f t="shared" si="86"/>
        <v>0</v>
      </c>
      <c r="AU388" s="23">
        <v>3</v>
      </c>
      <c r="AV388" s="23">
        <v>14</v>
      </c>
      <c r="AW388" s="23">
        <f t="shared" si="92"/>
        <v>10</v>
      </c>
    </row>
    <row r="389" spans="2:49" ht="13" hidden="1" x14ac:dyDescent="0.3">
      <c r="B389" s="15"/>
      <c r="C389" s="40" t="s">
        <v>23</v>
      </c>
      <c r="D389" s="34" t="s">
        <v>2</v>
      </c>
      <c r="E389" s="35" t="s">
        <v>2</v>
      </c>
      <c r="F389" s="181"/>
      <c r="G389" s="182">
        <v>0</v>
      </c>
      <c r="H389" s="41">
        <v>0</v>
      </c>
      <c r="I389" s="42">
        <v>0</v>
      </c>
      <c r="J389" s="43">
        <v>0</v>
      </c>
      <c r="K389" s="41"/>
      <c r="L389" s="42"/>
      <c r="M389" s="43"/>
      <c r="N389" s="41"/>
      <c r="O389" s="42"/>
      <c r="P389" s="43"/>
      <c r="Q389" s="41"/>
      <c r="R389" s="42"/>
      <c r="S389" s="43"/>
      <c r="T389" s="41"/>
      <c r="U389" s="42"/>
      <c r="V389" s="43"/>
      <c r="W389" s="41"/>
      <c r="X389" s="42"/>
      <c r="Y389" s="43"/>
      <c r="Z389" s="41"/>
      <c r="AA389" s="42"/>
      <c r="AB389" s="43"/>
      <c r="AC389" s="41"/>
      <c r="AD389" s="42"/>
      <c r="AE389" s="43"/>
      <c r="AF389" s="41"/>
      <c r="AG389" s="42"/>
      <c r="AH389" s="43"/>
      <c r="AJ389" s="41">
        <f t="shared" si="91"/>
        <v>0</v>
      </c>
      <c r="AK389" s="42">
        <f t="shared" si="91"/>
        <v>0</v>
      </c>
      <c r="AL389" s="43">
        <f t="shared" si="91"/>
        <v>0</v>
      </c>
      <c r="AS389" s="32">
        <f t="shared" si="86"/>
        <v>0</v>
      </c>
      <c r="AU389" s="23">
        <v>3</v>
      </c>
      <c r="AV389" s="23">
        <v>15</v>
      </c>
      <c r="AW389" s="23">
        <f t="shared" si="92"/>
        <v>1</v>
      </c>
    </row>
    <row r="390" spans="2:49" ht="13" hidden="1" x14ac:dyDescent="0.3">
      <c r="B390" s="15"/>
      <c r="C390" s="50" t="str">
        <f>IF(LEN(E389)&lt;1,"","Total: " &amp; LEFT(E389,LEN(E389)-21) &amp; "Municipalities")</f>
        <v/>
      </c>
      <c r="D390" s="51"/>
      <c r="E390" s="52"/>
      <c r="F390" s="187"/>
      <c r="G390" s="53">
        <f>SUM(G379:G389)</f>
        <v>0</v>
      </c>
      <c r="H390" s="53">
        <f>SUM(H379:H389)</f>
        <v>0</v>
      </c>
      <c r="I390" s="54">
        <f>SUM(I379:I389)</f>
        <v>0</v>
      </c>
      <c r="J390" s="55">
        <f>SUM(J379:J389)</f>
        <v>0</v>
      </c>
      <c r="K390" s="53">
        <f t="shared" ref="K390:AH390" si="93">SUM(K379:K389)</f>
        <v>0</v>
      </c>
      <c r="L390" s="54">
        <f t="shared" si="93"/>
        <v>0</v>
      </c>
      <c r="M390" s="55">
        <f t="shared" si="93"/>
        <v>0</v>
      </c>
      <c r="N390" s="53">
        <f t="shared" si="93"/>
        <v>0</v>
      </c>
      <c r="O390" s="54">
        <f t="shared" si="93"/>
        <v>0</v>
      </c>
      <c r="P390" s="55">
        <f t="shared" si="93"/>
        <v>0</v>
      </c>
      <c r="Q390" s="53">
        <f t="shared" si="93"/>
        <v>0</v>
      </c>
      <c r="R390" s="54">
        <f t="shared" si="93"/>
        <v>0</v>
      </c>
      <c r="S390" s="55">
        <f t="shared" si="93"/>
        <v>0</v>
      </c>
      <c r="T390" s="53">
        <f t="shared" si="93"/>
        <v>0</v>
      </c>
      <c r="U390" s="54">
        <f t="shared" si="93"/>
        <v>0</v>
      </c>
      <c r="V390" s="55">
        <f t="shared" si="93"/>
        <v>0</v>
      </c>
      <c r="W390" s="53">
        <f t="shared" si="93"/>
        <v>0</v>
      </c>
      <c r="X390" s="54">
        <f t="shared" si="93"/>
        <v>0</v>
      </c>
      <c r="Y390" s="55">
        <f t="shared" si="93"/>
        <v>0</v>
      </c>
      <c r="Z390" s="53">
        <f t="shared" si="93"/>
        <v>0</v>
      </c>
      <c r="AA390" s="54">
        <f t="shared" si="93"/>
        <v>0</v>
      </c>
      <c r="AB390" s="55">
        <f t="shared" si="93"/>
        <v>0</v>
      </c>
      <c r="AC390" s="53">
        <f t="shared" si="93"/>
        <v>0</v>
      </c>
      <c r="AD390" s="54">
        <f t="shared" si="93"/>
        <v>0</v>
      </c>
      <c r="AE390" s="55">
        <f t="shared" si="93"/>
        <v>0</v>
      </c>
      <c r="AF390" s="53">
        <f t="shared" si="93"/>
        <v>0</v>
      </c>
      <c r="AG390" s="54">
        <f t="shared" si="93"/>
        <v>0</v>
      </c>
      <c r="AH390" s="55">
        <f t="shared" si="93"/>
        <v>0</v>
      </c>
      <c r="AJ390" s="53">
        <f>SUM(AJ379:AJ389)</f>
        <v>0</v>
      </c>
      <c r="AK390" s="54">
        <f>SUM(AK379:AK389)</f>
        <v>0</v>
      </c>
      <c r="AL390" s="55">
        <f>SUM(AL379:AL389)</f>
        <v>0</v>
      </c>
      <c r="AS390" s="32">
        <f t="shared" si="86"/>
        <v>0</v>
      </c>
    </row>
    <row r="391" spans="2:49" ht="13" hidden="1" x14ac:dyDescent="0.3">
      <c r="B391" s="15"/>
      <c r="C391" s="40"/>
      <c r="D391" s="34"/>
      <c r="E391" s="35"/>
      <c r="F391" s="181"/>
      <c r="G391" s="41"/>
      <c r="H391" s="41"/>
      <c r="I391" s="42"/>
      <c r="J391" s="43"/>
      <c r="K391" s="41"/>
      <c r="L391" s="42"/>
      <c r="M391" s="43"/>
      <c r="N391" s="41"/>
      <c r="O391" s="42"/>
      <c r="P391" s="43"/>
      <c r="Q391" s="41"/>
      <c r="R391" s="42"/>
      <c r="S391" s="43"/>
      <c r="T391" s="41"/>
      <c r="U391" s="42"/>
      <c r="V391" s="43"/>
      <c r="W391" s="41"/>
      <c r="X391" s="42"/>
      <c r="Y391" s="43"/>
      <c r="Z391" s="41"/>
      <c r="AA391" s="42"/>
      <c r="AB391" s="43"/>
      <c r="AC391" s="41"/>
      <c r="AD391" s="42"/>
      <c r="AE391" s="43"/>
      <c r="AF391" s="41"/>
      <c r="AG391" s="42"/>
      <c r="AH391" s="43"/>
      <c r="AJ391" s="41"/>
      <c r="AK391" s="42"/>
      <c r="AL391" s="43"/>
      <c r="AS391" s="32">
        <f t="shared" si="86"/>
        <v>0</v>
      </c>
    </row>
    <row r="392" spans="2:49" ht="13" hidden="1" x14ac:dyDescent="0.3">
      <c r="B392" s="15"/>
      <c r="C392" s="40" t="s">
        <v>22</v>
      </c>
      <c r="D392" s="34" t="s">
        <v>2</v>
      </c>
      <c r="E392" s="35" t="s">
        <v>2</v>
      </c>
      <c r="F392" s="181"/>
      <c r="G392" s="182">
        <v>0</v>
      </c>
      <c r="H392" s="41">
        <v>0</v>
      </c>
      <c r="I392" s="42">
        <v>0</v>
      </c>
      <c r="J392" s="43">
        <v>0</v>
      </c>
      <c r="K392" s="41"/>
      <c r="L392" s="42"/>
      <c r="M392" s="43"/>
      <c r="N392" s="41"/>
      <c r="O392" s="42"/>
      <c r="P392" s="43"/>
      <c r="Q392" s="41"/>
      <c r="R392" s="42"/>
      <c r="S392" s="43"/>
      <c r="T392" s="41"/>
      <c r="U392" s="42"/>
      <c r="V392" s="43"/>
      <c r="W392" s="41"/>
      <c r="X392" s="42"/>
      <c r="Y392" s="43"/>
      <c r="Z392" s="41"/>
      <c r="AA392" s="42"/>
      <c r="AB392" s="43"/>
      <c r="AC392" s="41"/>
      <c r="AD392" s="42"/>
      <c r="AE392" s="43"/>
      <c r="AF392" s="41"/>
      <c r="AG392" s="42"/>
      <c r="AH392" s="43"/>
      <c r="AJ392" s="41">
        <f t="shared" ref="AJ392:AL402" si="94">H392+K392+N392+Q392+T392+W392+Z392+AC392+AF392</f>
        <v>0</v>
      </c>
      <c r="AK392" s="42">
        <f t="shared" si="94"/>
        <v>0</v>
      </c>
      <c r="AL392" s="43">
        <f t="shared" si="94"/>
        <v>0</v>
      </c>
      <c r="AS392" s="32">
        <f t="shared" si="86"/>
        <v>0</v>
      </c>
      <c r="AU392" s="23">
        <v>3</v>
      </c>
      <c r="AV392" s="23">
        <v>16</v>
      </c>
      <c r="AW392" s="23">
        <v>1</v>
      </c>
    </row>
    <row r="393" spans="2:49" ht="13" hidden="1" x14ac:dyDescent="0.3">
      <c r="B393" s="15"/>
      <c r="C393" s="40" t="s">
        <v>22</v>
      </c>
      <c r="D393" s="34" t="s">
        <v>2</v>
      </c>
      <c r="E393" s="35" t="s">
        <v>2</v>
      </c>
      <c r="F393" s="181"/>
      <c r="G393" s="182">
        <v>0</v>
      </c>
      <c r="H393" s="41">
        <v>0</v>
      </c>
      <c r="I393" s="42">
        <v>0</v>
      </c>
      <c r="J393" s="43">
        <v>0</v>
      </c>
      <c r="K393" s="41"/>
      <c r="L393" s="42"/>
      <c r="M393" s="43"/>
      <c r="N393" s="41"/>
      <c r="O393" s="42"/>
      <c r="P393" s="43"/>
      <c r="Q393" s="41"/>
      <c r="R393" s="42"/>
      <c r="S393" s="43"/>
      <c r="T393" s="41"/>
      <c r="U393" s="42"/>
      <c r="V393" s="43"/>
      <c r="W393" s="41"/>
      <c r="X393" s="42"/>
      <c r="Y393" s="43"/>
      <c r="Z393" s="41"/>
      <c r="AA393" s="42"/>
      <c r="AB393" s="43"/>
      <c r="AC393" s="41"/>
      <c r="AD393" s="42"/>
      <c r="AE393" s="43"/>
      <c r="AF393" s="41"/>
      <c r="AG393" s="42"/>
      <c r="AH393" s="43"/>
      <c r="AJ393" s="41">
        <f t="shared" si="94"/>
        <v>0</v>
      </c>
      <c r="AK393" s="42">
        <f t="shared" si="94"/>
        <v>0</v>
      </c>
      <c r="AL393" s="43">
        <f t="shared" si="94"/>
        <v>0</v>
      </c>
      <c r="AS393" s="32">
        <f t="shared" si="86"/>
        <v>0</v>
      </c>
      <c r="AU393" s="23">
        <v>3</v>
      </c>
      <c r="AV393" s="23">
        <v>16</v>
      </c>
      <c r="AW393" s="23">
        <f>IF(AV393=AV392,AW392+1,1)</f>
        <v>2</v>
      </c>
    </row>
    <row r="394" spans="2:49" ht="13" hidden="1" x14ac:dyDescent="0.3">
      <c r="B394" s="15"/>
      <c r="C394" s="40" t="s">
        <v>22</v>
      </c>
      <c r="D394" s="34" t="s">
        <v>2</v>
      </c>
      <c r="E394" s="35" t="s">
        <v>2</v>
      </c>
      <c r="F394" s="181"/>
      <c r="G394" s="182">
        <v>0</v>
      </c>
      <c r="H394" s="41">
        <v>0</v>
      </c>
      <c r="I394" s="42">
        <v>0</v>
      </c>
      <c r="J394" s="43">
        <v>0</v>
      </c>
      <c r="K394" s="41"/>
      <c r="L394" s="42"/>
      <c r="M394" s="43"/>
      <c r="N394" s="41"/>
      <c r="O394" s="42"/>
      <c r="P394" s="43"/>
      <c r="Q394" s="41"/>
      <c r="R394" s="42"/>
      <c r="S394" s="43"/>
      <c r="T394" s="41"/>
      <c r="U394" s="42"/>
      <c r="V394" s="43"/>
      <c r="W394" s="41"/>
      <c r="X394" s="42"/>
      <c r="Y394" s="43"/>
      <c r="Z394" s="41"/>
      <c r="AA394" s="42"/>
      <c r="AB394" s="43"/>
      <c r="AC394" s="41"/>
      <c r="AD394" s="42"/>
      <c r="AE394" s="43"/>
      <c r="AF394" s="41"/>
      <c r="AG394" s="42"/>
      <c r="AH394" s="43"/>
      <c r="AJ394" s="41">
        <f t="shared" si="94"/>
        <v>0</v>
      </c>
      <c r="AK394" s="42">
        <f t="shared" si="94"/>
        <v>0</v>
      </c>
      <c r="AL394" s="43">
        <f t="shared" si="94"/>
        <v>0</v>
      </c>
      <c r="AS394" s="32">
        <f t="shared" si="86"/>
        <v>0</v>
      </c>
      <c r="AU394" s="23">
        <v>3</v>
      </c>
      <c r="AV394" s="23">
        <v>16</v>
      </c>
      <c r="AW394" s="23">
        <f t="shared" ref="AW394:AW402" si="95">IF(AV394=AV393,AW393+1,1)</f>
        <v>3</v>
      </c>
    </row>
    <row r="395" spans="2:49" ht="13" hidden="1" x14ac:dyDescent="0.3">
      <c r="B395" s="15"/>
      <c r="C395" s="40" t="s">
        <v>22</v>
      </c>
      <c r="D395" s="34" t="s">
        <v>2</v>
      </c>
      <c r="E395" s="35" t="s">
        <v>2</v>
      </c>
      <c r="F395" s="181"/>
      <c r="G395" s="182">
        <v>0</v>
      </c>
      <c r="H395" s="41">
        <v>0</v>
      </c>
      <c r="I395" s="42">
        <v>0</v>
      </c>
      <c r="J395" s="43">
        <v>0</v>
      </c>
      <c r="K395" s="41"/>
      <c r="L395" s="42"/>
      <c r="M395" s="43"/>
      <c r="N395" s="41"/>
      <c r="O395" s="42"/>
      <c r="P395" s="43"/>
      <c r="Q395" s="41"/>
      <c r="R395" s="42"/>
      <c r="S395" s="43"/>
      <c r="T395" s="41"/>
      <c r="U395" s="42"/>
      <c r="V395" s="43"/>
      <c r="W395" s="41"/>
      <c r="X395" s="42"/>
      <c r="Y395" s="43"/>
      <c r="Z395" s="41"/>
      <c r="AA395" s="42"/>
      <c r="AB395" s="43"/>
      <c r="AC395" s="41"/>
      <c r="AD395" s="42"/>
      <c r="AE395" s="43"/>
      <c r="AF395" s="41"/>
      <c r="AG395" s="42"/>
      <c r="AH395" s="43"/>
      <c r="AJ395" s="41">
        <f t="shared" si="94"/>
        <v>0</v>
      </c>
      <c r="AK395" s="42">
        <f t="shared" si="94"/>
        <v>0</v>
      </c>
      <c r="AL395" s="43">
        <f t="shared" si="94"/>
        <v>0</v>
      </c>
      <c r="AS395" s="32">
        <f t="shared" si="86"/>
        <v>0</v>
      </c>
      <c r="AU395" s="23">
        <v>3</v>
      </c>
      <c r="AV395" s="23">
        <v>16</v>
      </c>
      <c r="AW395" s="23">
        <f t="shared" si="95"/>
        <v>4</v>
      </c>
    </row>
    <row r="396" spans="2:49" ht="13" hidden="1" x14ac:dyDescent="0.3">
      <c r="B396" s="15"/>
      <c r="C396" s="40" t="s">
        <v>22</v>
      </c>
      <c r="D396" s="34" t="s">
        <v>2</v>
      </c>
      <c r="E396" s="35" t="s">
        <v>2</v>
      </c>
      <c r="F396" s="181"/>
      <c r="G396" s="182">
        <v>0</v>
      </c>
      <c r="H396" s="41">
        <v>0</v>
      </c>
      <c r="I396" s="42">
        <v>0</v>
      </c>
      <c r="J396" s="43">
        <v>0</v>
      </c>
      <c r="K396" s="41"/>
      <c r="L396" s="42"/>
      <c r="M396" s="43"/>
      <c r="N396" s="41"/>
      <c r="O396" s="42"/>
      <c r="P396" s="43"/>
      <c r="Q396" s="41"/>
      <c r="R396" s="42"/>
      <c r="S396" s="43"/>
      <c r="T396" s="41"/>
      <c r="U396" s="42"/>
      <c r="V396" s="43"/>
      <c r="W396" s="41"/>
      <c r="X396" s="42"/>
      <c r="Y396" s="43"/>
      <c r="Z396" s="41"/>
      <c r="AA396" s="42"/>
      <c r="AB396" s="43"/>
      <c r="AC396" s="41"/>
      <c r="AD396" s="42"/>
      <c r="AE396" s="43"/>
      <c r="AF396" s="41"/>
      <c r="AG396" s="42"/>
      <c r="AH396" s="43"/>
      <c r="AJ396" s="41">
        <f t="shared" si="94"/>
        <v>0</v>
      </c>
      <c r="AK396" s="42">
        <f t="shared" si="94"/>
        <v>0</v>
      </c>
      <c r="AL396" s="43">
        <f t="shared" si="94"/>
        <v>0</v>
      </c>
      <c r="AS396" s="32">
        <f t="shared" si="86"/>
        <v>0</v>
      </c>
      <c r="AU396" s="23">
        <v>3</v>
      </c>
      <c r="AV396" s="23">
        <v>16</v>
      </c>
      <c r="AW396" s="23">
        <f t="shared" si="95"/>
        <v>5</v>
      </c>
    </row>
    <row r="397" spans="2:49" ht="13" hidden="1" x14ac:dyDescent="0.3">
      <c r="B397" s="15"/>
      <c r="C397" s="40" t="s">
        <v>22</v>
      </c>
      <c r="D397" s="34" t="s">
        <v>2</v>
      </c>
      <c r="E397" s="35" t="s">
        <v>2</v>
      </c>
      <c r="F397" s="181"/>
      <c r="G397" s="182">
        <v>0</v>
      </c>
      <c r="H397" s="41">
        <v>0</v>
      </c>
      <c r="I397" s="42">
        <v>0</v>
      </c>
      <c r="J397" s="43">
        <v>0</v>
      </c>
      <c r="K397" s="41"/>
      <c r="L397" s="42"/>
      <c r="M397" s="43"/>
      <c r="N397" s="41"/>
      <c r="O397" s="42"/>
      <c r="P397" s="43"/>
      <c r="Q397" s="41"/>
      <c r="R397" s="42"/>
      <c r="S397" s="43"/>
      <c r="T397" s="41"/>
      <c r="U397" s="42"/>
      <c r="V397" s="43"/>
      <c r="W397" s="41"/>
      <c r="X397" s="42"/>
      <c r="Y397" s="43"/>
      <c r="Z397" s="41"/>
      <c r="AA397" s="42"/>
      <c r="AB397" s="43"/>
      <c r="AC397" s="41"/>
      <c r="AD397" s="42"/>
      <c r="AE397" s="43"/>
      <c r="AF397" s="41"/>
      <c r="AG397" s="42"/>
      <c r="AH397" s="43"/>
      <c r="AJ397" s="41">
        <f t="shared" si="94"/>
        <v>0</v>
      </c>
      <c r="AK397" s="42">
        <f t="shared" si="94"/>
        <v>0</v>
      </c>
      <c r="AL397" s="43">
        <f t="shared" si="94"/>
        <v>0</v>
      </c>
      <c r="AS397" s="32">
        <f t="shared" si="86"/>
        <v>0</v>
      </c>
      <c r="AU397" s="23">
        <v>3</v>
      </c>
      <c r="AV397" s="23">
        <v>16</v>
      </c>
      <c r="AW397" s="23">
        <f t="shared" si="95"/>
        <v>6</v>
      </c>
    </row>
    <row r="398" spans="2:49" ht="13" hidden="1" x14ac:dyDescent="0.3">
      <c r="B398" s="15"/>
      <c r="C398" s="40" t="s">
        <v>22</v>
      </c>
      <c r="D398" s="34" t="s">
        <v>2</v>
      </c>
      <c r="E398" s="35" t="s">
        <v>2</v>
      </c>
      <c r="F398" s="181"/>
      <c r="G398" s="182">
        <v>0</v>
      </c>
      <c r="H398" s="41">
        <v>0</v>
      </c>
      <c r="I398" s="42">
        <v>0</v>
      </c>
      <c r="J398" s="43">
        <v>0</v>
      </c>
      <c r="K398" s="41"/>
      <c r="L398" s="42"/>
      <c r="M398" s="43"/>
      <c r="N398" s="41"/>
      <c r="O398" s="42"/>
      <c r="P398" s="43"/>
      <c r="Q398" s="41"/>
      <c r="R398" s="42"/>
      <c r="S398" s="43"/>
      <c r="T398" s="41"/>
      <c r="U398" s="42"/>
      <c r="V398" s="43"/>
      <c r="W398" s="41"/>
      <c r="X398" s="42"/>
      <c r="Y398" s="43"/>
      <c r="Z398" s="41"/>
      <c r="AA398" s="42"/>
      <c r="AB398" s="43"/>
      <c r="AC398" s="41"/>
      <c r="AD398" s="42"/>
      <c r="AE398" s="43"/>
      <c r="AF398" s="41"/>
      <c r="AG398" s="42"/>
      <c r="AH398" s="43"/>
      <c r="AJ398" s="41">
        <f t="shared" si="94"/>
        <v>0</v>
      </c>
      <c r="AK398" s="42">
        <f t="shared" si="94"/>
        <v>0</v>
      </c>
      <c r="AL398" s="43">
        <f t="shared" si="94"/>
        <v>0</v>
      </c>
      <c r="AS398" s="32">
        <f t="shared" si="86"/>
        <v>0</v>
      </c>
      <c r="AU398" s="23">
        <v>3</v>
      </c>
      <c r="AV398" s="23">
        <v>16</v>
      </c>
      <c r="AW398" s="23">
        <f t="shared" si="95"/>
        <v>7</v>
      </c>
    </row>
    <row r="399" spans="2:49" ht="13" hidden="1" x14ac:dyDescent="0.3">
      <c r="B399" s="15"/>
      <c r="C399" s="40" t="s">
        <v>22</v>
      </c>
      <c r="D399" s="34" t="s">
        <v>2</v>
      </c>
      <c r="E399" s="35" t="s">
        <v>2</v>
      </c>
      <c r="F399" s="181"/>
      <c r="G399" s="182">
        <v>0</v>
      </c>
      <c r="H399" s="41">
        <v>0</v>
      </c>
      <c r="I399" s="42">
        <v>0</v>
      </c>
      <c r="J399" s="43">
        <v>0</v>
      </c>
      <c r="K399" s="41"/>
      <c r="L399" s="42"/>
      <c r="M399" s="43"/>
      <c r="N399" s="41"/>
      <c r="O399" s="42"/>
      <c r="P399" s="43"/>
      <c r="Q399" s="41"/>
      <c r="R399" s="42"/>
      <c r="S399" s="43"/>
      <c r="T399" s="41"/>
      <c r="U399" s="42"/>
      <c r="V399" s="43"/>
      <c r="W399" s="41"/>
      <c r="X399" s="42"/>
      <c r="Y399" s="43"/>
      <c r="Z399" s="41"/>
      <c r="AA399" s="42"/>
      <c r="AB399" s="43"/>
      <c r="AC399" s="41"/>
      <c r="AD399" s="42"/>
      <c r="AE399" s="43"/>
      <c r="AF399" s="41"/>
      <c r="AG399" s="42"/>
      <c r="AH399" s="43"/>
      <c r="AJ399" s="41">
        <f t="shared" si="94"/>
        <v>0</v>
      </c>
      <c r="AK399" s="42">
        <f t="shared" si="94"/>
        <v>0</v>
      </c>
      <c r="AL399" s="43">
        <f t="shared" si="94"/>
        <v>0</v>
      </c>
      <c r="AS399" s="32">
        <f t="shared" si="86"/>
        <v>0</v>
      </c>
      <c r="AU399" s="23">
        <v>3</v>
      </c>
      <c r="AV399" s="23">
        <v>16</v>
      </c>
      <c r="AW399" s="23">
        <f t="shared" si="95"/>
        <v>8</v>
      </c>
    </row>
    <row r="400" spans="2:49" ht="13" hidden="1" x14ac:dyDescent="0.3">
      <c r="B400" s="15"/>
      <c r="C400" s="40" t="s">
        <v>22</v>
      </c>
      <c r="D400" s="34" t="s">
        <v>2</v>
      </c>
      <c r="E400" s="35" t="s">
        <v>2</v>
      </c>
      <c r="F400" s="181"/>
      <c r="G400" s="182">
        <v>0</v>
      </c>
      <c r="H400" s="41">
        <v>0</v>
      </c>
      <c r="I400" s="42">
        <v>0</v>
      </c>
      <c r="J400" s="43">
        <v>0</v>
      </c>
      <c r="K400" s="41"/>
      <c r="L400" s="42"/>
      <c r="M400" s="43"/>
      <c r="N400" s="41"/>
      <c r="O400" s="42"/>
      <c r="P400" s="43"/>
      <c r="Q400" s="41"/>
      <c r="R400" s="42"/>
      <c r="S400" s="43"/>
      <c r="T400" s="41"/>
      <c r="U400" s="42"/>
      <c r="V400" s="43"/>
      <c r="W400" s="41"/>
      <c r="X400" s="42"/>
      <c r="Y400" s="43"/>
      <c r="Z400" s="41"/>
      <c r="AA400" s="42"/>
      <c r="AB400" s="43"/>
      <c r="AC400" s="41"/>
      <c r="AD400" s="42"/>
      <c r="AE400" s="43"/>
      <c r="AF400" s="41"/>
      <c r="AG400" s="42"/>
      <c r="AH400" s="43"/>
      <c r="AJ400" s="41">
        <f t="shared" si="94"/>
        <v>0</v>
      </c>
      <c r="AK400" s="42">
        <f t="shared" si="94"/>
        <v>0</v>
      </c>
      <c r="AL400" s="43">
        <f t="shared" si="94"/>
        <v>0</v>
      </c>
      <c r="AS400" s="32">
        <f t="shared" si="86"/>
        <v>0</v>
      </c>
      <c r="AU400" s="23">
        <v>3</v>
      </c>
      <c r="AV400" s="23">
        <v>16</v>
      </c>
      <c r="AW400" s="23">
        <f t="shared" si="95"/>
        <v>9</v>
      </c>
    </row>
    <row r="401" spans="2:49" ht="13" hidden="1" x14ac:dyDescent="0.3">
      <c r="B401" s="15"/>
      <c r="C401" s="40" t="s">
        <v>22</v>
      </c>
      <c r="D401" s="34" t="s">
        <v>2</v>
      </c>
      <c r="E401" s="35" t="s">
        <v>2</v>
      </c>
      <c r="F401" s="181"/>
      <c r="G401" s="182">
        <v>0</v>
      </c>
      <c r="H401" s="41">
        <v>0</v>
      </c>
      <c r="I401" s="42">
        <v>0</v>
      </c>
      <c r="J401" s="43">
        <v>0</v>
      </c>
      <c r="K401" s="41"/>
      <c r="L401" s="42"/>
      <c r="M401" s="43"/>
      <c r="N401" s="41"/>
      <c r="O401" s="42"/>
      <c r="P401" s="43"/>
      <c r="Q401" s="41"/>
      <c r="R401" s="42"/>
      <c r="S401" s="43"/>
      <c r="T401" s="41"/>
      <c r="U401" s="42"/>
      <c r="V401" s="43"/>
      <c r="W401" s="41"/>
      <c r="X401" s="42"/>
      <c r="Y401" s="43"/>
      <c r="Z401" s="41"/>
      <c r="AA401" s="42"/>
      <c r="AB401" s="43"/>
      <c r="AC401" s="41"/>
      <c r="AD401" s="42"/>
      <c r="AE401" s="43"/>
      <c r="AF401" s="41"/>
      <c r="AG401" s="42"/>
      <c r="AH401" s="43"/>
      <c r="AJ401" s="41">
        <f t="shared" si="94"/>
        <v>0</v>
      </c>
      <c r="AK401" s="42">
        <f t="shared" si="94"/>
        <v>0</v>
      </c>
      <c r="AL401" s="43">
        <f t="shared" si="94"/>
        <v>0</v>
      </c>
      <c r="AS401" s="32">
        <f t="shared" si="86"/>
        <v>0</v>
      </c>
      <c r="AU401" s="23">
        <v>3</v>
      </c>
      <c r="AV401" s="23">
        <v>16</v>
      </c>
      <c r="AW401" s="23">
        <f t="shared" si="95"/>
        <v>10</v>
      </c>
    </row>
    <row r="402" spans="2:49" ht="13" hidden="1" x14ac:dyDescent="0.3">
      <c r="B402" s="15"/>
      <c r="C402" s="40" t="s">
        <v>23</v>
      </c>
      <c r="D402" s="34" t="s">
        <v>2</v>
      </c>
      <c r="E402" s="35" t="s">
        <v>2</v>
      </c>
      <c r="F402" s="181"/>
      <c r="G402" s="182">
        <v>0</v>
      </c>
      <c r="H402" s="41">
        <v>0</v>
      </c>
      <c r="I402" s="42">
        <v>0</v>
      </c>
      <c r="J402" s="43">
        <v>0</v>
      </c>
      <c r="K402" s="41"/>
      <c r="L402" s="42"/>
      <c r="M402" s="43"/>
      <c r="N402" s="41"/>
      <c r="O402" s="42"/>
      <c r="P402" s="43"/>
      <c r="Q402" s="41"/>
      <c r="R402" s="42"/>
      <c r="S402" s="43"/>
      <c r="T402" s="41"/>
      <c r="U402" s="42"/>
      <c r="V402" s="43"/>
      <c r="W402" s="41"/>
      <c r="X402" s="42"/>
      <c r="Y402" s="43"/>
      <c r="Z402" s="41"/>
      <c r="AA402" s="42"/>
      <c r="AB402" s="43"/>
      <c r="AC402" s="41"/>
      <c r="AD402" s="42"/>
      <c r="AE402" s="43"/>
      <c r="AF402" s="41"/>
      <c r="AG402" s="42"/>
      <c r="AH402" s="43"/>
      <c r="AJ402" s="41">
        <f t="shared" si="94"/>
        <v>0</v>
      </c>
      <c r="AK402" s="42">
        <f t="shared" si="94"/>
        <v>0</v>
      </c>
      <c r="AL402" s="43">
        <f t="shared" si="94"/>
        <v>0</v>
      </c>
      <c r="AS402" s="32">
        <f t="shared" si="86"/>
        <v>0</v>
      </c>
      <c r="AU402" s="23">
        <v>3</v>
      </c>
      <c r="AV402" s="23">
        <v>17</v>
      </c>
      <c r="AW402" s="23">
        <f t="shared" si="95"/>
        <v>1</v>
      </c>
    </row>
    <row r="403" spans="2:49" ht="13" hidden="1" x14ac:dyDescent="0.3">
      <c r="B403" s="15"/>
      <c r="C403" s="50" t="str">
        <f>IF(LEN(E402)&lt;1,"","Total: " &amp; LEFT(E402,LEN(E402)-21) &amp; "Municipalities")</f>
        <v/>
      </c>
      <c r="D403" s="51"/>
      <c r="E403" s="52"/>
      <c r="F403" s="187"/>
      <c r="G403" s="53">
        <f>SUM(G392:G402)</f>
        <v>0</v>
      </c>
      <c r="H403" s="53">
        <f>SUM(H392:H402)</f>
        <v>0</v>
      </c>
      <c r="I403" s="54">
        <f>SUM(I392:I402)</f>
        <v>0</v>
      </c>
      <c r="J403" s="55">
        <f>SUM(J392:J402)</f>
        <v>0</v>
      </c>
      <c r="K403" s="53">
        <f t="shared" ref="K403:AH403" si="96">SUM(K392:K402)</f>
        <v>0</v>
      </c>
      <c r="L403" s="54">
        <f t="shared" si="96"/>
        <v>0</v>
      </c>
      <c r="M403" s="55">
        <f t="shared" si="96"/>
        <v>0</v>
      </c>
      <c r="N403" s="53">
        <f t="shared" si="96"/>
        <v>0</v>
      </c>
      <c r="O403" s="54">
        <f t="shared" si="96"/>
        <v>0</v>
      </c>
      <c r="P403" s="55">
        <f t="shared" si="96"/>
        <v>0</v>
      </c>
      <c r="Q403" s="53">
        <f t="shared" si="96"/>
        <v>0</v>
      </c>
      <c r="R403" s="54">
        <f t="shared" si="96"/>
        <v>0</v>
      </c>
      <c r="S403" s="55">
        <f t="shared" si="96"/>
        <v>0</v>
      </c>
      <c r="T403" s="53">
        <f t="shared" si="96"/>
        <v>0</v>
      </c>
      <c r="U403" s="54">
        <f t="shared" si="96"/>
        <v>0</v>
      </c>
      <c r="V403" s="55">
        <f t="shared" si="96"/>
        <v>0</v>
      </c>
      <c r="W403" s="53">
        <f t="shared" si="96"/>
        <v>0</v>
      </c>
      <c r="X403" s="54">
        <f t="shared" si="96"/>
        <v>0</v>
      </c>
      <c r="Y403" s="55">
        <f t="shared" si="96"/>
        <v>0</v>
      </c>
      <c r="Z403" s="53">
        <f t="shared" si="96"/>
        <v>0</v>
      </c>
      <c r="AA403" s="54">
        <f t="shared" si="96"/>
        <v>0</v>
      </c>
      <c r="AB403" s="55">
        <f t="shared" si="96"/>
        <v>0</v>
      </c>
      <c r="AC403" s="53">
        <f t="shared" si="96"/>
        <v>0</v>
      </c>
      <c r="AD403" s="54">
        <f t="shared" si="96"/>
        <v>0</v>
      </c>
      <c r="AE403" s="55">
        <f t="shared" si="96"/>
        <v>0</v>
      </c>
      <c r="AF403" s="53">
        <f t="shared" si="96"/>
        <v>0</v>
      </c>
      <c r="AG403" s="54">
        <f t="shared" si="96"/>
        <v>0</v>
      </c>
      <c r="AH403" s="55">
        <f t="shared" si="96"/>
        <v>0</v>
      </c>
      <c r="AJ403" s="53">
        <f>SUM(AJ392:AJ402)</f>
        <v>0</v>
      </c>
      <c r="AK403" s="54">
        <f>SUM(AK392:AK402)</f>
        <v>0</v>
      </c>
      <c r="AL403" s="55">
        <f>SUM(AL392:AL402)</f>
        <v>0</v>
      </c>
      <c r="AS403" s="32">
        <f t="shared" si="86"/>
        <v>0</v>
      </c>
    </row>
    <row r="404" spans="2:49" ht="13" hidden="1" x14ac:dyDescent="0.3">
      <c r="B404" s="15"/>
      <c r="C404" s="40"/>
      <c r="D404" s="34"/>
      <c r="E404" s="35"/>
      <c r="F404" s="181"/>
      <c r="G404" s="41"/>
      <c r="H404" s="41"/>
      <c r="I404" s="42"/>
      <c r="J404" s="43"/>
      <c r="K404" s="41"/>
      <c r="L404" s="42"/>
      <c r="M404" s="43"/>
      <c r="N404" s="41"/>
      <c r="O404" s="42"/>
      <c r="P404" s="43"/>
      <c r="Q404" s="41"/>
      <c r="R404" s="42"/>
      <c r="S404" s="43"/>
      <c r="T404" s="41"/>
      <c r="U404" s="42"/>
      <c r="V404" s="43"/>
      <c r="W404" s="41"/>
      <c r="X404" s="42"/>
      <c r="Y404" s="43"/>
      <c r="Z404" s="41"/>
      <c r="AA404" s="42"/>
      <c r="AB404" s="43"/>
      <c r="AC404" s="41"/>
      <c r="AD404" s="42"/>
      <c r="AE404" s="43"/>
      <c r="AF404" s="41"/>
      <c r="AG404" s="42"/>
      <c r="AH404" s="43"/>
      <c r="AJ404" s="41"/>
      <c r="AK404" s="42"/>
      <c r="AL404" s="43"/>
      <c r="AS404" s="32">
        <f t="shared" si="86"/>
        <v>0</v>
      </c>
    </row>
    <row r="405" spans="2:49" ht="13" hidden="1" x14ac:dyDescent="0.3">
      <c r="B405" s="15"/>
      <c r="C405" s="40" t="s">
        <v>22</v>
      </c>
      <c r="D405" s="34" t="s">
        <v>2</v>
      </c>
      <c r="E405" s="35" t="s">
        <v>2</v>
      </c>
      <c r="F405" s="181"/>
      <c r="G405" s="182">
        <v>0</v>
      </c>
      <c r="H405" s="41">
        <v>0</v>
      </c>
      <c r="I405" s="42">
        <v>0</v>
      </c>
      <c r="J405" s="43">
        <v>0</v>
      </c>
      <c r="K405" s="41"/>
      <c r="L405" s="42"/>
      <c r="M405" s="43"/>
      <c r="N405" s="41"/>
      <c r="O405" s="42"/>
      <c r="P405" s="43"/>
      <c r="Q405" s="41"/>
      <c r="R405" s="42"/>
      <c r="S405" s="43"/>
      <c r="T405" s="41"/>
      <c r="U405" s="42"/>
      <c r="V405" s="43"/>
      <c r="W405" s="41"/>
      <c r="X405" s="42"/>
      <c r="Y405" s="43"/>
      <c r="Z405" s="41"/>
      <c r="AA405" s="42"/>
      <c r="AB405" s="43"/>
      <c r="AC405" s="41"/>
      <c r="AD405" s="42"/>
      <c r="AE405" s="43"/>
      <c r="AF405" s="41"/>
      <c r="AG405" s="42"/>
      <c r="AH405" s="43"/>
      <c r="AJ405" s="41">
        <f t="shared" ref="AJ405:AL415" si="97">H405+K405+N405+Q405+T405+W405+Z405+AC405+AF405</f>
        <v>0</v>
      </c>
      <c r="AK405" s="42">
        <f t="shared" si="97"/>
        <v>0</v>
      </c>
      <c r="AL405" s="43">
        <f t="shared" si="97"/>
        <v>0</v>
      </c>
      <c r="AS405" s="32">
        <f t="shared" si="86"/>
        <v>0</v>
      </c>
      <c r="AU405" s="23">
        <v>3</v>
      </c>
      <c r="AV405" s="23">
        <v>18</v>
      </c>
      <c r="AW405" s="23">
        <v>1</v>
      </c>
    </row>
    <row r="406" spans="2:49" ht="13" hidden="1" x14ac:dyDescent="0.3">
      <c r="B406" s="15"/>
      <c r="C406" s="40" t="s">
        <v>22</v>
      </c>
      <c r="D406" s="34" t="s">
        <v>2</v>
      </c>
      <c r="E406" s="35" t="s">
        <v>2</v>
      </c>
      <c r="F406" s="181"/>
      <c r="G406" s="182">
        <v>0</v>
      </c>
      <c r="H406" s="41">
        <v>0</v>
      </c>
      <c r="I406" s="42">
        <v>0</v>
      </c>
      <c r="J406" s="43">
        <v>0</v>
      </c>
      <c r="K406" s="41"/>
      <c r="L406" s="42"/>
      <c r="M406" s="43"/>
      <c r="N406" s="41"/>
      <c r="O406" s="42"/>
      <c r="P406" s="43"/>
      <c r="Q406" s="41"/>
      <c r="R406" s="42"/>
      <c r="S406" s="43"/>
      <c r="T406" s="41"/>
      <c r="U406" s="42"/>
      <c r="V406" s="43"/>
      <c r="W406" s="41"/>
      <c r="X406" s="42"/>
      <c r="Y406" s="43"/>
      <c r="Z406" s="41"/>
      <c r="AA406" s="42"/>
      <c r="AB406" s="43"/>
      <c r="AC406" s="41"/>
      <c r="AD406" s="42"/>
      <c r="AE406" s="43"/>
      <c r="AF406" s="41"/>
      <c r="AG406" s="42"/>
      <c r="AH406" s="43"/>
      <c r="AJ406" s="41">
        <f t="shared" si="97"/>
        <v>0</v>
      </c>
      <c r="AK406" s="42">
        <f t="shared" si="97"/>
        <v>0</v>
      </c>
      <c r="AL406" s="43">
        <f t="shared" si="97"/>
        <v>0</v>
      </c>
      <c r="AS406" s="32">
        <f t="shared" si="86"/>
        <v>0</v>
      </c>
      <c r="AU406" s="23">
        <v>3</v>
      </c>
      <c r="AV406" s="23">
        <v>18</v>
      </c>
      <c r="AW406" s="23">
        <f>IF(AV406=AV405,AW405+1,1)</f>
        <v>2</v>
      </c>
    </row>
    <row r="407" spans="2:49" ht="13" hidden="1" x14ac:dyDescent="0.3">
      <c r="B407" s="15"/>
      <c r="C407" s="40" t="s">
        <v>22</v>
      </c>
      <c r="D407" s="34" t="s">
        <v>2</v>
      </c>
      <c r="E407" s="35" t="s">
        <v>2</v>
      </c>
      <c r="F407" s="181"/>
      <c r="G407" s="182">
        <v>0</v>
      </c>
      <c r="H407" s="41">
        <v>0</v>
      </c>
      <c r="I407" s="42">
        <v>0</v>
      </c>
      <c r="J407" s="43">
        <v>0</v>
      </c>
      <c r="K407" s="41"/>
      <c r="L407" s="42"/>
      <c r="M407" s="43"/>
      <c r="N407" s="41"/>
      <c r="O407" s="42"/>
      <c r="P407" s="43"/>
      <c r="Q407" s="41"/>
      <c r="R407" s="42"/>
      <c r="S407" s="43"/>
      <c r="T407" s="41"/>
      <c r="U407" s="42"/>
      <c r="V407" s="43"/>
      <c r="W407" s="41"/>
      <c r="X407" s="42"/>
      <c r="Y407" s="43"/>
      <c r="Z407" s="41"/>
      <c r="AA407" s="42"/>
      <c r="AB407" s="43"/>
      <c r="AC407" s="41"/>
      <c r="AD407" s="42"/>
      <c r="AE407" s="43"/>
      <c r="AF407" s="41"/>
      <c r="AG407" s="42"/>
      <c r="AH407" s="43"/>
      <c r="AJ407" s="41">
        <f t="shared" si="97"/>
        <v>0</v>
      </c>
      <c r="AK407" s="42">
        <f t="shared" si="97"/>
        <v>0</v>
      </c>
      <c r="AL407" s="43">
        <f t="shared" si="97"/>
        <v>0</v>
      </c>
      <c r="AS407" s="32">
        <f t="shared" si="86"/>
        <v>0</v>
      </c>
      <c r="AU407" s="23">
        <v>3</v>
      </c>
      <c r="AV407" s="23">
        <v>18</v>
      </c>
      <c r="AW407" s="23">
        <f t="shared" ref="AW407:AW415" si="98">IF(AV407=AV406,AW406+1,1)</f>
        <v>3</v>
      </c>
    </row>
    <row r="408" spans="2:49" ht="13" hidden="1" x14ac:dyDescent="0.3">
      <c r="B408" s="15"/>
      <c r="C408" s="40" t="s">
        <v>22</v>
      </c>
      <c r="D408" s="34" t="s">
        <v>2</v>
      </c>
      <c r="E408" s="35" t="s">
        <v>2</v>
      </c>
      <c r="F408" s="181"/>
      <c r="G408" s="182">
        <v>0</v>
      </c>
      <c r="H408" s="41">
        <v>0</v>
      </c>
      <c r="I408" s="42">
        <v>0</v>
      </c>
      <c r="J408" s="43">
        <v>0</v>
      </c>
      <c r="K408" s="41"/>
      <c r="L408" s="42"/>
      <c r="M408" s="43"/>
      <c r="N408" s="41"/>
      <c r="O408" s="42"/>
      <c r="P408" s="43"/>
      <c r="Q408" s="41"/>
      <c r="R408" s="42"/>
      <c r="S408" s="43"/>
      <c r="T408" s="41"/>
      <c r="U408" s="42"/>
      <c r="V408" s="43"/>
      <c r="W408" s="41"/>
      <c r="X408" s="42"/>
      <c r="Y408" s="43"/>
      <c r="Z408" s="41"/>
      <c r="AA408" s="42"/>
      <c r="AB408" s="43"/>
      <c r="AC408" s="41"/>
      <c r="AD408" s="42"/>
      <c r="AE408" s="43"/>
      <c r="AF408" s="41"/>
      <c r="AG408" s="42"/>
      <c r="AH408" s="43"/>
      <c r="AJ408" s="41">
        <f t="shared" si="97"/>
        <v>0</v>
      </c>
      <c r="AK408" s="42">
        <f t="shared" si="97"/>
        <v>0</v>
      </c>
      <c r="AL408" s="43">
        <f t="shared" si="97"/>
        <v>0</v>
      </c>
      <c r="AS408" s="32">
        <f t="shared" si="86"/>
        <v>0</v>
      </c>
      <c r="AU408" s="23">
        <v>3</v>
      </c>
      <c r="AV408" s="23">
        <v>18</v>
      </c>
      <c r="AW408" s="23">
        <f t="shared" si="98"/>
        <v>4</v>
      </c>
    </row>
    <row r="409" spans="2:49" ht="13" hidden="1" x14ac:dyDescent="0.3">
      <c r="B409" s="15"/>
      <c r="C409" s="40" t="s">
        <v>22</v>
      </c>
      <c r="D409" s="34" t="s">
        <v>2</v>
      </c>
      <c r="E409" s="35" t="s">
        <v>2</v>
      </c>
      <c r="F409" s="181"/>
      <c r="G409" s="182">
        <v>0</v>
      </c>
      <c r="H409" s="41">
        <v>0</v>
      </c>
      <c r="I409" s="42">
        <v>0</v>
      </c>
      <c r="J409" s="43">
        <v>0</v>
      </c>
      <c r="K409" s="41"/>
      <c r="L409" s="42"/>
      <c r="M409" s="43"/>
      <c r="N409" s="41"/>
      <c r="O409" s="42"/>
      <c r="P409" s="43"/>
      <c r="Q409" s="41"/>
      <c r="R409" s="42"/>
      <c r="S409" s="43"/>
      <c r="T409" s="41"/>
      <c r="U409" s="42"/>
      <c r="V409" s="43"/>
      <c r="W409" s="41"/>
      <c r="X409" s="42"/>
      <c r="Y409" s="43"/>
      <c r="Z409" s="41"/>
      <c r="AA409" s="42"/>
      <c r="AB409" s="43"/>
      <c r="AC409" s="41"/>
      <c r="AD409" s="42"/>
      <c r="AE409" s="43"/>
      <c r="AF409" s="41"/>
      <c r="AG409" s="42"/>
      <c r="AH409" s="43"/>
      <c r="AJ409" s="41">
        <f t="shared" si="97"/>
        <v>0</v>
      </c>
      <c r="AK409" s="42">
        <f t="shared" si="97"/>
        <v>0</v>
      </c>
      <c r="AL409" s="43">
        <f t="shared" si="97"/>
        <v>0</v>
      </c>
      <c r="AS409" s="32">
        <f t="shared" si="86"/>
        <v>0</v>
      </c>
      <c r="AU409" s="23">
        <v>3</v>
      </c>
      <c r="AV409" s="23">
        <v>18</v>
      </c>
      <c r="AW409" s="23">
        <f t="shared" si="98"/>
        <v>5</v>
      </c>
    </row>
    <row r="410" spans="2:49" ht="13" hidden="1" x14ac:dyDescent="0.3">
      <c r="B410" s="15"/>
      <c r="C410" s="40" t="s">
        <v>22</v>
      </c>
      <c r="D410" s="34" t="s">
        <v>2</v>
      </c>
      <c r="E410" s="35" t="s">
        <v>2</v>
      </c>
      <c r="F410" s="181"/>
      <c r="G410" s="182">
        <v>0</v>
      </c>
      <c r="H410" s="41">
        <v>0</v>
      </c>
      <c r="I410" s="42">
        <v>0</v>
      </c>
      <c r="J410" s="43">
        <v>0</v>
      </c>
      <c r="K410" s="41"/>
      <c r="L410" s="42"/>
      <c r="M410" s="43"/>
      <c r="N410" s="41"/>
      <c r="O410" s="42"/>
      <c r="P410" s="43"/>
      <c r="Q410" s="41"/>
      <c r="R410" s="42"/>
      <c r="S410" s="43"/>
      <c r="T410" s="41"/>
      <c r="U410" s="42"/>
      <c r="V410" s="43"/>
      <c r="W410" s="41"/>
      <c r="X410" s="42"/>
      <c r="Y410" s="43"/>
      <c r="Z410" s="41"/>
      <c r="AA410" s="42"/>
      <c r="AB410" s="43"/>
      <c r="AC410" s="41"/>
      <c r="AD410" s="42"/>
      <c r="AE410" s="43"/>
      <c r="AF410" s="41"/>
      <c r="AG410" s="42"/>
      <c r="AH410" s="43"/>
      <c r="AJ410" s="41">
        <f t="shared" si="97"/>
        <v>0</v>
      </c>
      <c r="AK410" s="42">
        <f t="shared" si="97"/>
        <v>0</v>
      </c>
      <c r="AL410" s="43">
        <f t="shared" si="97"/>
        <v>0</v>
      </c>
      <c r="AS410" s="32">
        <f t="shared" si="86"/>
        <v>0</v>
      </c>
      <c r="AU410" s="23">
        <v>3</v>
      </c>
      <c r="AV410" s="23">
        <v>18</v>
      </c>
      <c r="AW410" s="23">
        <f t="shared" si="98"/>
        <v>6</v>
      </c>
    </row>
    <row r="411" spans="2:49" ht="13" hidden="1" x14ac:dyDescent="0.3">
      <c r="B411" s="15"/>
      <c r="C411" s="40" t="s">
        <v>22</v>
      </c>
      <c r="D411" s="34" t="s">
        <v>2</v>
      </c>
      <c r="E411" s="35" t="s">
        <v>2</v>
      </c>
      <c r="F411" s="181"/>
      <c r="G411" s="182">
        <v>0</v>
      </c>
      <c r="H411" s="41">
        <v>0</v>
      </c>
      <c r="I411" s="42">
        <v>0</v>
      </c>
      <c r="J411" s="43">
        <v>0</v>
      </c>
      <c r="K411" s="41"/>
      <c r="L411" s="42"/>
      <c r="M411" s="43"/>
      <c r="N411" s="41"/>
      <c r="O411" s="42"/>
      <c r="P411" s="43"/>
      <c r="Q411" s="41"/>
      <c r="R411" s="42"/>
      <c r="S411" s="43"/>
      <c r="T411" s="41"/>
      <c r="U411" s="42"/>
      <c r="V411" s="43"/>
      <c r="W411" s="41"/>
      <c r="X411" s="42"/>
      <c r="Y411" s="43"/>
      <c r="Z411" s="41"/>
      <c r="AA411" s="42"/>
      <c r="AB411" s="43"/>
      <c r="AC411" s="41"/>
      <c r="AD411" s="42"/>
      <c r="AE411" s="43"/>
      <c r="AF411" s="41"/>
      <c r="AG411" s="42"/>
      <c r="AH411" s="43"/>
      <c r="AJ411" s="41">
        <f t="shared" si="97"/>
        <v>0</v>
      </c>
      <c r="AK411" s="42">
        <f t="shared" si="97"/>
        <v>0</v>
      </c>
      <c r="AL411" s="43">
        <f t="shared" si="97"/>
        <v>0</v>
      </c>
      <c r="AS411" s="32">
        <f t="shared" si="86"/>
        <v>0</v>
      </c>
      <c r="AU411" s="23">
        <v>3</v>
      </c>
      <c r="AV411" s="23">
        <v>18</v>
      </c>
      <c r="AW411" s="23">
        <f t="shared" si="98"/>
        <v>7</v>
      </c>
    </row>
    <row r="412" spans="2:49" ht="13" hidden="1" x14ac:dyDescent="0.3">
      <c r="C412" s="40" t="s">
        <v>22</v>
      </c>
      <c r="D412" s="34" t="s">
        <v>2</v>
      </c>
      <c r="E412" s="35" t="s">
        <v>2</v>
      </c>
      <c r="F412" s="181"/>
      <c r="G412" s="182">
        <v>0</v>
      </c>
      <c r="H412" s="41">
        <v>0</v>
      </c>
      <c r="I412" s="42">
        <v>0</v>
      </c>
      <c r="J412" s="43">
        <v>0</v>
      </c>
      <c r="K412" s="41"/>
      <c r="L412" s="42"/>
      <c r="M412" s="43"/>
      <c r="N412" s="41"/>
      <c r="O412" s="42"/>
      <c r="P412" s="43"/>
      <c r="Q412" s="41"/>
      <c r="R412" s="42"/>
      <c r="S412" s="43"/>
      <c r="T412" s="41"/>
      <c r="U412" s="42"/>
      <c r="V412" s="43"/>
      <c r="W412" s="41"/>
      <c r="X412" s="42"/>
      <c r="Y412" s="43"/>
      <c r="Z412" s="41"/>
      <c r="AA412" s="42"/>
      <c r="AB412" s="43"/>
      <c r="AC412" s="41"/>
      <c r="AD412" s="42"/>
      <c r="AE412" s="43"/>
      <c r="AF412" s="41"/>
      <c r="AG412" s="42"/>
      <c r="AH412" s="43"/>
      <c r="AJ412" s="41">
        <f t="shared" si="97"/>
        <v>0</v>
      </c>
      <c r="AK412" s="42">
        <f t="shared" si="97"/>
        <v>0</v>
      </c>
      <c r="AL412" s="43">
        <f t="shared" si="97"/>
        <v>0</v>
      </c>
      <c r="AS412" s="32">
        <f t="shared" si="86"/>
        <v>0</v>
      </c>
      <c r="AU412" s="23">
        <v>3</v>
      </c>
      <c r="AV412" s="23">
        <v>18</v>
      </c>
      <c r="AW412" s="23">
        <f t="shared" si="98"/>
        <v>8</v>
      </c>
    </row>
    <row r="413" spans="2:49" ht="13" hidden="1" x14ac:dyDescent="0.3">
      <c r="C413" s="40" t="s">
        <v>22</v>
      </c>
      <c r="D413" s="34" t="s">
        <v>2</v>
      </c>
      <c r="E413" s="35" t="s">
        <v>2</v>
      </c>
      <c r="F413" s="181"/>
      <c r="G413" s="182">
        <v>0</v>
      </c>
      <c r="H413" s="41">
        <v>0</v>
      </c>
      <c r="I413" s="42">
        <v>0</v>
      </c>
      <c r="J413" s="43">
        <v>0</v>
      </c>
      <c r="K413" s="41"/>
      <c r="L413" s="42"/>
      <c r="M413" s="43"/>
      <c r="N413" s="41"/>
      <c r="O413" s="42"/>
      <c r="P413" s="43"/>
      <c r="Q413" s="41"/>
      <c r="R413" s="42"/>
      <c r="S413" s="43"/>
      <c r="T413" s="41"/>
      <c r="U413" s="42"/>
      <c r="V413" s="43"/>
      <c r="W413" s="41"/>
      <c r="X413" s="42"/>
      <c r="Y413" s="43"/>
      <c r="Z413" s="41"/>
      <c r="AA413" s="42"/>
      <c r="AB413" s="43"/>
      <c r="AC413" s="41"/>
      <c r="AD413" s="42"/>
      <c r="AE413" s="43"/>
      <c r="AF413" s="41"/>
      <c r="AG413" s="42"/>
      <c r="AH413" s="43"/>
      <c r="AJ413" s="41">
        <f t="shared" si="97"/>
        <v>0</v>
      </c>
      <c r="AK413" s="42">
        <f t="shared" si="97"/>
        <v>0</v>
      </c>
      <c r="AL413" s="43">
        <f t="shared" si="97"/>
        <v>0</v>
      </c>
      <c r="AS413" s="32">
        <f t="shared" si="86"/>
        <v>0</v>
      </c>
      <c r="AU413" s="23">
        <v>3</v>
      </c>
      <c r="AV413" s="23">
        <v>18</v>
      </c>
      <c r="AW413" s="23">
        <f t="shared" si="98"/>
        <v>9</v>
      </c>
    </row>
    <row r="414" spans="2:49" ht="13" hidden="1" x14ac:dyDescent="0.3">
      <c r="C414" s="40" t="s">
        <v>22</v>
      </c>
      <c r="D414" s="34" t="s">
        <v>2</v>
      </c>
      <c r="E414" s="35" t="s">
        <v>2</v>
      </c>
      <c r="F414" s="181"/>
      <c r="G414" s="182">
        <v>0</v>
      </c>
      <c r="H414" s="41">
        <v>0</v>
      </c>
      <c r="I414" s="42">
        <v>0</v>
      </c>
      <c r="J414" s="43">
        <v>0</v>
      </c>
      <c r="K414" s="41"/>
      <c r="L414" s="42"/>
      <c r="M414" s="43"/>
      <c r="N414" s="41"/>
      <c r="O414" s="42"/>
      <c r="P414" s="43"/>
      <c r="Q414" s="41"/>
      <c r="R414" s="42"/>
      <c r="S414" s="43"/>
      <c r="T414" s="41"/>
      <c r="U414" s="42"/>
      <c r="V414" s="43"/>
      <c r="W414" s="41"/>
      <c r="X414" s="42"/>
      <c r="Y414" s="43"/>
      <c r="Z414" s="41"/>
      <c r="AA414" s="42"/>
      <c r="AB414" s="43"/>
      <c r="AC414" s="41"/>
      <c r="AD414" s="42"/>
      <c r="AE414" s="43"/>
      <c r="AF414" s="41"/>
      <c r="AG414" s="42"/>
      <c r="AH414" s="43"/>
      <c r="AJ414" s="41">
        <f t="shared" si="97"/>
        <v>0</v>
      </c>
      <c r="AK414" s="42">
        <f t="shared" si="97"/>
        <v>0</v>
      </c>
      <c r="AL414" s="43">
        <f t="shared" si="97"/>
        <v>0</v>
      </c>
      <c r="AS414" s="32">
        <f t="shared" si="86"/>
        <v>0</v>
      </c>
      <c r="AU414" s="23">
        <v>3</v>
      </c>
      <c r="AV414" s="23">
        <v>18</v>
      </c>
      <c r="AW414" s="23">
        <f t="shared" si="98"/>
        <v>10</v>
      </c>
    </row>
    <row r="415" spans="2:49" ht="13" hidden="1" x14ac:dyDescent="0.3">
      <c r="C415" s="40" t="s">
        <v>23</v>
      </c>
      <c r="D415" s="34" t="s">
        <v>2</v>
      </c>
      <c r="E415" s="35" t="s">
        <v>2</v>
      </c>
      <c r="F415" s="181"/>
      <c r="G415" s="182">
        <v>0</v>
      </c>
      <c r="H415" s="41">
        <v>0</v>
      </c>
      <c r="I415" s="42">
        <v>0</v>
      </c>
      <c r="J415" s="43">
        <v>0</v>
      </c>
      <c r="K415" s="41"/>
      <c r="L415" s="42"/>
      <c r="M415" s="43"/>
      <c r="N415" s="41"/>
      <c r="O415" s="42"/>
      <c r="P415" s="43"/>
      <c r="Q415" s="41"/>
      <c r="R415" s="42"/>
      <c r="S415" s="43"/>
      <c r="T415" s="41"/>
      <c r="U415" s="42"/>
      <c r="V415" s="43"/>
      <c r="W415" s="41"/>
      <c r="X415" s="42"/>
      <c r="Y415" s="43"/>
      <c r="Z415" s="41"/>
      <c r="AA415" s="42"/>
      <c r="AB415" s="43"/>
      <c r="AC415" s="41"/>
      <c r="AD415" s="42"/>
      <c r="AE415" s="43"/>
      <c r="AF415" s="41"/>
      <c r="AG415" s="42"/>
      <c r="AH415" s="43"/>
      <c r="AJ415" s="41">
        <f t="shared" si="97"/>
        <v>0</v>
      </c>
      <c r="AK415" s="42">
        <f t="shared" si="97"/>
        <v>0</v>
      </c>
      <c r="AL415" s="43">
        <f t="shared" si="97"/>
        <v>0</v>
      </c>
      <c r="AS415" s="32">
        <f t="shared" si="86"/>
        <v>0</v>
      </c>
      <c r="AU415" s="23">
        <v>3</v>
      </c>
      <c r="AV415" s="23">
        <v>19</v>
      </c>
      <c r="AW415" s="23">
        <f t="shared" si="98"/>
        <v>1</v>
      </c>
    </row>
    <row r="416" spans="2:49" ht="13" hidden="1" x14ac:dyDescent="0.3">
      <c r="C416" s="50" t="str">
        <f>IF(LEN(E415)&lt;1,"","Total: " &amp; LEFT(E415,LEN(E415)-21) &amp; "Municipalities")</f>
        <v/>
      </c>
      <c r="D416" s="51"/>
      <c r="E416" s="52"/>
      <c r="F416" s="187"/>
      <c r="G416" s="53">
        <f>SUM(G405:G415)</f>
        <v>0</v>
      </c>
      <c r="H416" s="53">
        <f>SUM(H405:H415)</f>
        <v>0</v>
      </c>
      <c r="I416" s="54">
        <f>SUM(I405:I415)</f>
        <v>0</v>
      </c>
      <c r="J416" s="55">
        <f>SUM(J405:J415)</f>
        <v>0</v>
      </c>
      <c r="K416" s="53">
        <f t="shared" ref="K416:AH416" si="99">SUM(K405:K415)</f>
        <v>0</v>
      </c>
      <c r="L416" s="54">
        <f t="shared" si="99"/>
        <v>0</v>
      </c>
      <c r="M416" s="55">
        <f t="shared" si="99"/>
        <v>0</v>
      </c>
      <c r="N416" s="53">
        <f t="shared" si="99"/>
        <v>0</v>
      </c>
      <c r="O416" s="54">
        <f t="shared" si="99"/>
        <v>0</v>
      </c>
      <c r="P416" s="55">
        <f t="shared" si="99"/>
        <v>0</v>
      </c>
      <c r="Q416" s="53">
        <f t="shared" si="99"/>
        <v>0</v>
      </c>
      <c r="R416" s="54">
        <f t="shared" si="99"/>
        <v>0</v>
      </c>
      <c r="S416" s="55">
        <f t="shared" si="99"/>
        <v>0</v>
      </c>
      <c r="T416" s="53">
        <f t="shared" si="99"/>
        <v>0</v>
      </c>
      <c r="U416" s="54">
        <f t="shared" si="99"/>
        <v>0</v>
      </c>
      <c r="V416" s="55">
        <f t="shared" si="99"/>
        <v>0</v>
      </c>
      <c r="W416" s="53">
        <f t="shared" si="99"/>
        <v>0</v>
      </c>
      <c r="X416" s="54">
        <f t="shared" si="99"/>
        <v>0</v>
      </c>
      <c r="Y416" s="55">
        <f t="shared" si="99"/>
        <v>0</v>
      </c>
      <c r="Z416" s="53">
        <f t="shared" si="99"/>
        <v>0</v>
      </c>
      <c r="AA416" s="54">
        <f t="shared" si="99"/>
        <v>0</v>
      </c>
      <c r="AB416" s="55">
        <f t="shared" si="99"/>
        <v>0</v>
      </c>
      <c r="AC416" s="53">
        <f t="shared" si="99"/>
        <v>0</v>
      </c>
      <c r="AD416" s="54">
        <f t="shared" si="99"/>
        <v>0</v>
      </c>
      <c r="AE416" s="55">
        <f t="shared" si="99"/>
        <v>0</v>
      </c>
      <c r="AF416" s="53">
        <f t="shared" si="99"/>
        <v>0</v>
      </c>
      <c r="AG416" s="54">
        <f t="shared" si="99"/>
        <v>0</v>
      </c>
      <c r="AH416" s="55">
        <f t="shared" si="99"/>
        <v>0</v>
      </c>
      <c r="AJ416" s="53">
        <f>SUM(AJ405:AJ415)</f>
        <v>0</v>
      </c>
      <c r="AK416" s="54">
        <f>SUM(AK405:AK415)</f>
        <v>0</v>
      </c>
      <c r="AL416" s="55">
        <f>SUM(AL405:AL415)</f>
        <v>0</v>
      </c>
      <c r="AS416" s="32">
        <f t="shared" si="86"/>
        <v>0</v>
      </c>
    </row>
    <row r="417" spans="3:49" ht="13" hidden="1" x14ac:dyDescent="0.3">
      <c r="C417" s="40"/>
      <c r="D417" s="34"/>
      <c r="E417" s="35"/>
      <c r="F417" s="181"/>
      <c r="G417" s="41"/>
      <c r="H417" s="41"/>
      <c r="I417" s="42"/>
      <c r="J417" s="43"/>
      <c r="K417" s="41"/>
      <c r="L417" s="42"/>
      <c r="M417" s="43"/>
      <c r="N417" s="41"/>
      <c r="O417" s="42"/>
      <c r="P417" s="43"/>
      <c r="Q417" s="41"/>
      <c r="R417" s="42"/>
      <c r="S417" s="43"/>
      <c r="T417" s="41"/>
      <c r="U417" s="42"/>
      <c r="V417" s="43"/>
      <c r="W417" s="41"/>
      <c r="X417" s="42"/>
      <c r="Y417" s="43"/>
      <c r="Z417" s="41"/>
      <c r="AA417" s="42"/>
      <c r="AB417" s="43"/>
      <c r="AC417" s="41"/>
      <c r="AD417" s="42"/>
      <c r="AE417" s="43"/>
      <c r="AF417" s="41"/>
      <c r="AG417" s="42"/>
      <c r="AH417" s="43"/>
      <c r="AJ417" s="41"/>
      <c r="AK417" s="42"/>
      <c r="AL417" s="43"/>
      <c r="AS417" s="32">
        <f t="shared" si="86"/>
        <v>0</v>
      </c>
    </row>
    <row r="418" spans="3:49" ht="13" hidden="1" x14ac:dyDescent="0.3">
      <c r="C418" s="40" t="s">
        <v>22</v>
      </c>
      <c r="D418" s="34" t="s">
        <v>2</v>
      </c>
      <c r="E418" s="35" t="s">
        <v>2</v>
      </c>
      <c r="F418" s="181"/>
      <c r="G418" s="182">
        <v>0</v>
      </c>
      <c r="H418" s="41">
        <v>0</v>
      </c>
      <c r="I418" s="42">
        <v>0</v>
      </c>
      <c r="J418" s="43">
        <v>0</v>
      </c>
      <c r="K418" s="41"/>
      <c r="L418" s="42"/>
      <c r="M418" s="43"/>
      <c r="N418" s="41"/>
      <c r="O418" s="42"/>
      <c r="P418" s="43"/>
      <c r="Q418" s="41"/>
      <c r="R418" s="42"/>
      <c r="S418" s="43"/>
      <c r="T418" s="41"/>
      <c r="U418" s="42"/>
      <c r="V418" s="43"/>
      <c r="W418" s="41"/>
      <c r="X418" s="42"/>
      <c r="Y418" s="43"/>
      <c r="Z418" s="41"/>
      <c r="AA418" s="42"/>
      <c r="AB418" s="43"/>
      <c r="AC418" s="41"/>
      <c r="AD418" s="42"/>
      <c r="AE418" s="43"/>
      <c r="AF418" s="41"/>
      <c r="AG418" s="42"/>
      <c r="AH418" s="43"/>
      <c r="AJ418" s="41">
        <f t="shared" ref="AJ418:AL428" si="100">H418+K418+N418+Q418+T418+W418+Z418+AC418+AF418</f>
        <v>0</v>
      </c>
      <c r="AK418" s="42">
        <f t="shared" si="100"/>
        <v>0</v>
      </c>
      <c r="AL418" s="43">
        <f t="shared" si="100"/>
        <v>0</v>
      </c>
      <c r="AS418" s="32">
        <f t="shared" si="86"/>
        <v>0</v>
      </c>
      <c r="AU418" s="23">
        <v>3</v>
      </c>
      <c r="AV418" s="23">
        <v>20</v>
      </c>
      <c r="AW418" s="23">
        <v>1</v>
      </c>
    </row>
    <row r="419" spans="3:49" ht="13" hidden="1" x14ac:dyDescent="0.3">
      <c r="C419" s="40" t="s">
        <v>22</v>
      </c>
      <c r="D419" s="34" t="s">
        <v>2</v>
      </c>
      <c r="E419" s="35" t="s">
        <v>2</v>
      </c>
      <c r="F419" s="181"/>
      <c r="G419" s="182">
        <v>0</v>
      </c>
      <c r="H419" s="41">
        <v>0</v>
      </c>
      <c r="I419" s="42">
        <v>0</v>
      </c>
      <c r="J419" s="43">
        <v>0</v>
      </c>
      <c r="K419" s="41"/>
      <c r="L419" s="42"/>
      <c r="M419" s="43"/>
      <c r="N419" s="41"/>
      <c r="O419" s="42"/>
      <c r="P419" s="43"/>
      <c r="Q419" s="41"/>
      <c r="R419" s="42"/>
      <c r="S419" s="43"/>
      <c r="T419" s="41"/>
      <c r="U419" s="42"/>
      <c r="V419" s="43"/>
      <c r="W419" s="41"/>
      <c r="X419" s="42"/>
      <c r="Y419" s="43"/>
      <c r="Z419" s="41"/>
      <c r="AA419" s="42"/>
      <c r="AB419" s="43"/>
      <c r="AC419" s="41"/>
      <c r="AD419" s="42"/>
      <c r="AE419" s="43"/>
      <c r="AF419" s="41"/>
      <c r="AG419" s="42"/>
      <c r="AH419" s="43"/>
      <c r="AJ419" s="41">
        <f t="shared" si="100"/>
        <v>0</v>
      </c>
      <c r="AK419" s="42">
        <f t="shared" si="100"/>
        <v>0</v>
      </c>
      <c r="AL419" s="43">
        <f t="shared" si="100"/>
        <v>0</v>
      </c>
      <c r="AS419" s="32">
        <f t="shared" si="86"/>
        <v>0</v>
      </c>
      <c r="AU419" s="23">
        <v>3</v>
      </c>
      <c r="AV419" s="23">
        <v>20</v>
      </c>
      <c r="AW419" s="23">
        <f>IF(AV419=AV418,AW418+1,1)</f>
        <v>2</v>
      </c>
    </row>
    <row r="420" spans="3:49" ht="13" hidden="1" x14ac:dyDescent="0.3">
      <c r="C420" s="40" t="s">
        <v>22</v>
      </c>
      <c r="D420" s="34" t="s">
        <v>2</v>
      </c>
      <c r="E420" s="35" t="s">
        <v>2</v>
      </c>
      <c r="F420" s="181"/>
      <c r="G420" s="182">
        <v>0</v>
      </c>
      <c r="H420" s="41">
        <v>0</v>
      </c>
      <c r="I420" s="42">
        <v>0</v>
      </c>
      <c r="J420" s="43">
        <v>0</v>
      </c>
      <c r="K420" s="41"/>
      <c r="L420" s="42"/>
      <c r="M420" s="43"/>
      <c r="N420" s="41"/>
      <c r="O420" s="42"/>
      <c r="P420" s="43"/>
      <c r="Q420" s="41"/>
      <c r="R420" s="42"/>
      <c r="S420" s="43"/>
      <c r="T420" s="41"/>
      <c r="U420" s="42"/>
      <c r="V420" s="43"/>
      <c r="W420" s="41"/>
      <c r="X420" s="42"/>
      <c r="Y420" s="43"/>
      <c r="Z420" s="41"/>
      <c r="AA420" s="42"/>
      <c r="AB420" s="43"/>
      <c r="AC420" s="41"/>
      <c r="AD420" s="42"/>
      <c r="AE420" s="43"/>
      <c r="AF420" s="41"/>
      <c r="AG420" s="42"/>
      <c r="AH420" s="43"/>
      <c r="AJ420" s="41">
        <f t="shared" si="100"/>
        <v>0</v>
      </c>
      <c r="AK420" s="42">
        <f t="shared" si="100"/>
        <v>0</v>
      </c>
      <c r="AL420" s="43">
        <f t="shared" si="100"/>
        <v>0</v>
      </c>
      <c r="AS420" s="32">
        <f t="shared" si="86"/>
        <v>0</v>
      </c>
      <c r="AU420" s="23">
        <v>3</v>
      </c>
      <c r="AV420" s="23">
        <v>20</v>
      </c>
      <c r="AW420" s="23">
        <f t="shared" ref="AW420:AW428" si="101">IF(AV420=AV419,AW419+1,1)</f>
        <v>3</v>
      </c>
    </row>
    <row r="421" spans="3:49" ht="13" hidden="1" x14ac:dyDescent="0.3">
      <c r="C421" s="40" t="s">
        <v>22</v>
      </c>
      <c r="D421" s="34" t="s">
        <v>2</v>
      </c>
      <c r="E421" s="35" t="s">
        <v>2</v>
      </c>
      <c r="F421" s="181"/>
      <c r="G421" s="182">
        <v>0</v>
      </c>
      <c r="H421" s="41">
        <v>0</v>
      </c>
      <c r="I421" s="42">
        <v>0</v>
      </c>
      <c r="J421" s="43">
        <v>0</v>
      </c>
      <c r="K421" s="41"/>
      <c r="L421" s="42"/>
      <c r="M421" s="43"/>
      <c r="N421" s="41"/>
      <c r="O421" s="42"/>
      <c r="P421" s="43"/>
      <c r="Q421" s="41"/>
      <c r="R421" s="42"/>
      <c r="S421" s="43"/>
      <c r="T421" s="41"/>
      <c r="U421" s="42"/>
      <c r="V421" s="43"/>
      <c r="W421" s="41"/>
      <c r="X421" s="42"/>
      <c r="Y421" s="43"/>
      <c r="Z421" s="41"/>
      <c r="AA421" s="42"/>
      <c r="AB421" s="43"/>
      <c r="AC421" s="41"/>
      <c r="AD421" s="42"/>
      <c r="AE421" s="43"/>
      <c r="AF421" s="41"/>
      <c r="AG421" s="42"/>
      <c r="AH421" s="43"/>
      <c r="AJ421" s="41">
        <f t="shared" si="100"/>
        <v>0</v>
      </c>
      <c r="AK421" s="42">
        <f t="shared" si="100"/>
        <v>0</v>
      </c>
      <c r="AL421" s="43">
        <f t="shared" si="100"/>
        <v>0</v>
      </c>
      <c r="AS421" s="32">
        <f t="shared" si="86"/>
        <v>0</v>
      </c>
      <c r="AU421" s="23">
        <v>3</v>
      </c>
      <c r="AV421" s="23">
        <v>20</v>
      </c>
      <c r="AW421" s="23">
        <f t="shared" si="101"/>
        <v>4</v>
      </c>
    </row>
    <row r="422" spans="3:49" ht="13" hidden="1" x14ac:dyDescent="0.3">
      <c r="C422" s="40" t="s">
        <v>22</v>
      </c>
      <c r="D422" s="34" t="s">
        <v>2</v>
      </c>
      <c r="E422" s="35" t="s">
        <v>2</v>
      </c>
      <c r="F422" s="181"/>
      <c r="G422" s="182">
        <v>0</v>
      </c>
      <c r="H422" s="41">
        <v>0</v>
      </c>
      <c r="I422" s="42">
        <v>0</v>
      </c>
      <c r="J422" s="43">
        <v>0</v>
      </c>
      <c r="K422" s="41"/>
      <c r="L422" s="42"/>
      <c r="M422" s="43"/>
      <c r="N422" s="41"/>
      <c r="O422" s="42"/>
      <c r="P422" s="43"/>
      <c r="Q422" s="41"/>
      <c r="R422" s="42"/>
      <c r="S422" s="43"/>
      <c r="T422" s="41"/>
      <c r="U422" s="42"/>
      <c r="V422" s="43"/>
      <c r="W422" s="41"/>
      <c r="X422" s="42"/>
      <c r="Y422" s="43"/>
      <c r="Z422" s="41"/>
      <c r="AA422" s="42"/>
      <c r="AB422" s="43"/>
      <c r="AC422" s="41"/>
      <c r="AD422" s="42"/>
      <c r="AE422" s="43"/>
      <c r="AF422" s="41"/>
      <c r="AG422" s="42"/>
      <c r="AH422" s="43"/>
      <c r="AJ422" s="41">
        <f t="shared" si="100"/>
        <v>0</v>
      </c>
      <c r="AK422" s="42">
        <f t="shared" si="100"/>
        <v>0</v>
      </c>
      <c r="AL422" s="43">
        <f t="shared" si="100"/>
        <v>0</v>
      </c>
      <c r="AS422" s="32">
        <f t="shared" si="86"/>
        <v>0</v>
      </c>
      <c r="AU422" s="23">
        <v>3</v>
      </c>
      <c r="AV422" s="23">
        <v>20</v>
      </c>
      <c r="AW422" s="23">
        <f t="shared" si="101"/>
        <v>5</v>
      </c>
    </row>
    <row r="423" spans="3:49" ht="13" hidden="1" x14ac:dyDescent="0.3">
      <c r="C423" s="40" t="s">
        <v>22</v>
      </c>
      <c r="D423" s="34" t="s">
        <v>2</v>
      </c>
      <c r="E423" s="35" t="s">
        <v>2</v>
      </c>
      <c r="F423" s="181"/>
      <c r="G423" s="182">
        <v>0</v>
      </c>
      <c r="H423" s="41">
        <v>0</v>
      </c>
      <c r="I423" s="42">
        <v>0</v>
      </c>
      <c r="J423" s="43">
        <v>0</v>
      </c>
      <c r="K423" s="41"/>
      <c r="L423" s="42"/>
      <c r="M423" s="43"/>
      <c r="N423" s="41"/>
      <c r="O423" s="42"/>
      <c r="P423" s="43"/>
      <c r="Q423" s="41"/>
      <c r="R423" s="42"/>
      <c r="S423" s="43"/>
      <c r="T423" s="41"/>
      <c r="U423" s="42"/>
      <c r="V423" s="43"/>
      <c r="W423" s="41"/>
      <c r="X423" s="42"/>
      <c r="Y423" s="43"/>
      <c r="Z423" s="41"/>
      <c r="AA423" s="42"/>
      <c r="AB423" s="43"/>
      <c r="AC423" s="41"/>
      <c r="AD423" s="42"/>
      <c r="AE423" s="43"/>
      <c r="AF423" s="41"/>
      <c r="AG423" s="42"/>
      <c r="AH423" s="43"/>
      <c r="AJ423" s="41">
        <f t="shared" si="100"/>
        <v>0</v>
      </c>
      <c r="AK423" s="42">
        <f t="shared" si="100"/>
        <v>0</v>
      </c>
      <c r="AL423" s="43">
        <f t="shared" si="100"/>
        <v>0</v>
      </c>
      <c r="AS423" s="32">
        <f t="shared" ref="AS423:AS431" si="102">IF(SUM($AJ$149:$AL$149)=0,0,IF(SUM(AJ423:AL423)=0,0,1))</f>
        <v>0</v>
      </c>
      <c r="AU423" s="23">
        <v>3</v>
      </c>
      <c r="AV423" s="23">
        <v>20</v>
      </c>
      <c r="AW423" s="23">
        <f t="shared" si="101"/>
        <v>6</v>
      </c>
    </row>
    <row r="424" spans="3:49" ht="13" hidden="1" x14ac:dyDescent="0.3">
      <c r="C424" s="40" t="s">
        <v>22</v>
      </c>
      <c r="D424" s="34" t="s">
        <v>2</v>
      </c>
      <c r="E424" s="35" t="s">
        <v>2</v>
      </c>
      <c r="F424" s="181"/>
      <c r="G424" s="182">
        <v>0</v>
      </c>
      <c r="H424" s="41">
        <v>0</v>
      </c>
      <c r="I424" s="42">
        <v>0</v>
      </c>
      <c r="J424" s="43">
        <v>0</v>
      </c>
      <c r="K424" s="41"/>
      <c r="L424" s="42"/>
      <c r="M424" s="43"/>
      <c r="N424" s="41"/>
      <c r="O424" s="42"/>
      <c r="P424" s="43"/>
      <c r="Q424" s="41"/>
      <c r="R424" s="42"/>
      <c r="S424" s="43"/>
      <c r="T424" s="41"/>
      <c r="U424" s="42"/>
      <c r="V424" s="43"/>
      <c r="W424" s="41"/>
      <c r="X424" s="42"/>
      <c r="Y424" s="43"/>
      <c r="Z424" s="41"/>
      <c r="AA424" s="42"/>
      <c r="AB424" s="43"/>
      <c r="AC424" s="41"/>
      <c r="AD424" s="42"/>
      <c r="AE424" s="43"/>
      <c r="AF424" s="41"/>
      <c r="AG424" s="42"/>
      <c r="AH424" s="43"/>
      <c r="AJ424" s="41">
        <f t="shared" si="100"/>
        <v>0</v>
      </c>
      <c r="AK424" s="42">
        <f t="shared" si="100"/>
        <v>0</v>
      </c>
      <c r="AL424" s="43">
        <f t="shared" si="100"/>
        <v>0</v>
      </c>
      <c r="AS424" s="32">
        <f t="shared" si="102"/>
        <v>0</v>
      </c>
      <c r="AU424" s="23">
        <v>3</v>
      </c>
      <c r="AV424" s="23">
        <v>20</v>
      </c>
      <c r="AW424" s="23">
        <f t="shared" si="101"/>
        <v>7</v>
      </c>
    </row>
    <row r="425" spans="3:49" ht="13" hidden="1" x14ac:dyDescent="0.3">
      <c r="C425" s="40" t="s">
        <v>22</v>
      </c>
      <c r="D425" s="34" t="s">
        <v>2</v>
      </c>
      <c r="E425" s="35" t="s">
        <v>2</v>
      </c>
      <c r="F425" s="181"/>
      <c r="G425" s="182">
        <v>0</v>
      </c>
      <c r="H425" s="41">
        <v>0</v>
      </c>
      <c r="I425" s="42">
        <v>0</v>
      </c>
      <c r="J425" s="43">
        <v>0</v>
      </c>
      <c r="K425" s="41"/>
      <c r="L425" s="42"/>
      <c r="M425" s="43"/>
      <c r="N425" s="41"/>
      <c r="O425" s="42"/>
      <c r="P425" s="43"/>
      <c r="Q425" s="41"/>
      <c r="R425" s="42"/>
      <c r="S425" s="43"/>
      <c r="T425" s="41"/>
      <c r="U425" s="42"/>
      <c r="V425" s="43"/>
      <c r="W425" s="41"/>
      <c r="X425" s="42"/>
      <c r="Y425" s="43"/>
      <c r="Z425" s="41"/>
      <c r="AA425" s="42"/>
      <c r="AB425" s="43"/>
      <c r="AC425" s="41"/>
      <c r="AD425" s="42"/>
      <c r="AE425" s="43"/>
      <c r="AF425" s="41"/>
      <c r="AG425" s="42"/>
      <c r="AH425" s="43"/>
      <c r="AJ425" s="41">
        <f t="shared" si="100"/>
        <v>0</v>
      </c>
      <c r="AK425" s="42">
        <f t="shared" si="100"/>
        <v>0</v>
      </c>
      <c r="AL425" s="43">
        <f t="shared" si="100"/>
        <v>0</v>
      </c>
      <c r="AS425" s="32">
        <f t="shared" si="102"/>
        <v>0</v>
      </c>
      <c r="AU425" s="23">
        <v>3</v>
      </c>
      <c r="AV425" s="23">
        <v>20</v>
      </c>
      <c r="AW425" s="23">
        <f t="shared" si="101"/>
        <v>8</v>
      </c>
    </row>
    <row r="426" spans="3:49" ht="13" hidden="1" x14ac:dyDescent="0.3">
      <c r="C426" s="40" t="s">
        <v>22</v>
      </c>
      <c r="D426" s="34" t="s">
        <v>2</v>
      </c>
      <c r="E426" s="35" t="s">
        <v>2</v>
      </c>
      <c r="F426" s="181"/>
      <c r="G426" s="182">
        <v>0</v>
      </c>
      <c r="H426" s="41">
        <v>0</v>
      </c>
      <c r="I426" s="42">
        <v>0</v>
      </c>
      <c r="J426" s="43">
        <v>0</v>
      </c>
      <c r="K426" s="41"/>
      <c r="L426" s="42"/>
      <c r="M426" s="43"/>
      <c r="N426" s="41"/>
      <c r="O426" s="42"/>
      <c r="P426" s="43"/>
      <c r="Q426" s="41"/>
      <c r="R426" s="42"/>
      <c r="S426" s="43"/>
      <c r="T426" s="41"/>
      <c r="U426" s="42"/>
      <c r="V426" s="43"/>
      <c r="W426" s="41"/>
      <c r="X426" s="42"/>
      <c r="Y426" s="43"/>
      <c r="Z426" s="41"/>
      <c r="AA426" s="42"/>
      <c r="AB426" s="43"/>
      <c r="AC426" s="41"/>
      <c r="AD426" s="42"/>
      <c r="AE426" s="43"/>
      <c r="AF426" s="41"/>
      <c r="AG426" s="42"/>
      <c r="AH426" s="43"/>
      <c r="AJ426" s="41">
        <f t="shared" si="100"/>
        <v>0</v>
      </c>
      <c r="AK426" s="42">
        <f t="shared" si="100"/>
        <v>0</v>
      </c>
      <c r="AL426" s="43">
        <f t="shared" si="100"/>
        <v>0</v>
      </c>
      <c r="AS426" s="32">
        <f t="shared" si="102"/>
        <v>0</v>
      </c>
      <c r="AU426" s="23">
        <v>3</v>
      </c>
      <c r="AV426" s="23">
        <v>20</v>
      </c>
      <c r="AW426" s="23">
        <f t="shared" si="101"/>
        <v>9</v>
      </c>
    </row>
    <row r="427" spans="3:49" ht="13" hidden="1" x14ac:dyDescent="0.3">
      <c r="C427" s="40" t="s">
        <v>22</v>
      </c>
      <c r="D427" s="34" t="s">
        <v>2</v>
      </c>
      <c r="E427" s="35" t="s">
        <v>2</v>
      </c>
      <c r="F427" s="181"/>
      <c r="G427" s="182">
        <v>0</v>
      </c>
      <c r="H427" s="41">
        <v>0</v>
      </c>
      <c r="I427" s="42">
        <v>0</v>
      </c>
      <c r="J427" s="43">
        <v>0</v>
      </c>
      <c r="K427" s="41"/>
      <c r="L427" s="42"/>
      <c r="M427" s="43"/>
      <c r="N427" s="41"/>
      <c r="O427" s="42"/>
      <c r="P427" s="43"/>
      <c r="Q427" s="41"/>
      <c r="R427" s="42"/>
      <c r="S427" s="43"/>
      <c r="T427" s="41"/>
      <c r="U427" s="42"/>
      <c r="V427" s="43"/>
      <c r="W427" s="41"/>
      <c r="X427" s="42"/>
      <c r="Y427" s="43"/>
      <c r="Z427" s="41"/>
      <c r="AA427" s="42"/>
      <c r="AB427" s="43"/>
      <c r="AC427" s="41"/>
      <c r="AD427" s="42"/>
      <c r="AE427" s="43"/>
      <c r="AF427" s="41"/>
      <c r="AG427" s="42"/>
      <c r="AH427" s="43"/>
      <c r="AJ427" s="41">
        <f t="shared" si="100"/>
        <v>0</v>
      </c>
      <c r="AK427" s="42">
        <f t="shared" si="100"/>
        <v>0</v>
      </c>
      <c r="AL427" s="43">
        <f t="shared" si="100"/>
        <v>0</v>
      </c>
      <c r="AS427" s="32">
        <f t="shared" si="102"/>
        <v>0</v>
      </c>
      <c r="AU427" s="23">
        <v>3</v>
      </c>
      <c r="AV427" s="23">
        <v>20</v>
      </c>
      <c r="AW427" s="23">
        <f t="shared" si="101"/>
        <v>10</v>
      </c>
    </row>
    <row r="428" spans="3:49" ht="13" hidden="1" x14ac:dyDescent="0.3">
      <c r="C428" s="40" t="s">
        <v>23</v>
      </c>
      <c r="D428" s="34" t="s">
        <v>2</v>
      </c>
      <c r="E428" s="35" t="s">
        <v>2</v>
      </c>
      <c r="F428" s="181"/>
      <c r="G428" s="182">
        <v>0</v>
      </c>
      <c r="H428" s="41">
        <v>0</v>
      </c>
      <c r="I428" s="42">
        <v>0</v>
      </c>
      <c r="J428" s="43">
        <v>0</v>
      </c>
      <c r="K428" s="41"/>
      <c r="L428" s="42"/>
      <c r="M428" s="43"/>
      <c r="N428" s="41"/>
      <c r="O428" s="42"/>
      <c r="P428" s="43"/>
      <c r="Q428" s="41"/>
      <c r="R428" s="42"/>
      <c r="S428" s="43"/>
      <c r="T428" s="41"/>
      <c r="U428" s="42"/>
      <c r="V428" s="43"/>
      <c r="W428" s="41"/>
      <c r="X428" s="42"/>
      <c r="Y428" s="43"/>
      <c r="Z428" s="41"/>
      <c r="AA428" s="42"/>
      <c r="AB428" s="43"/>
      <c r="AC428" s="41"/>
      <c r="AD428" s="42"/>
      <c r="AE428" s="43"/>
      <c r="AF428" s="41"/>
      <c r="AG428" s="42"/>
      <c r="AH428" s="43"/>
      <c r="AJ428" s="41">
        <f t="shared" si="100"/>
        <v>0</v>
      </c>
      <c r="AK428" s="42">
        <f t="shared" si="100"/>
        <v>0</v>
      </c>
      <c r="AL428" s="43">
        <f t="shared" si="100"/>
        <v>0</v>
      </c>
      <c r="AS428" s="32">
        <f t="shared" si="102"/>
        <v>0</v>
      </c>
      <c r="AU428" s="23">
        <v>3</v>
      </c>
      <c r="AV428" s="23">
        <v>21</v>
      </c>
      <c r="AW428" s="23">
        <f t="shared" si="101"/>
        <v>1</v>
      </c>
    </row>
    <row r="429" spans="3:49" ht="13" hidden="1" x14ac:dyDescent="0.3">
      <c r="C429" s="50" t="str">
        <f>IF(LEN(E428)&lt;1,"","Total: " &amp; LEFT(E428,LEN(E428)-21) &amp; "Municipalities")</f>
        <v/>
      </c>
      <c r="D429" s="51"/>
      <c r="E429" s="52"/>
      <c r="F429" s="187"/>
      <c r="G429" s="53">
        <f>SUM(G418:G428)</f>
        <v>0</v>
      </c>
      <c r="H429" s="53">
        <f>SUM(H418:H428)</f>
        <v>0</v>
      </c>
      <c r="I429" s="54">
        <f>SUM(I418:I428)</f>
        <v>0</v>
      </c>
      <c r="J429" s="55">
        <f>SUM(J418:J428)</f>
        <v>0</v>
      </c>
      <c r="K429" s="53">
        <f t="shared" ref="K429:AH429" si="103">SUM(K418:K428)</f>
        <v>0</v>
      </c>
      <c r="L429" s="54">
        <f t="shared" si="103"/>
        <v>0</v>
      </c>
      <c r="M429" s="55">
        <f t="shared" si="103"/>
        <v>0</v>
      </c>
      <c r="N429" s="53">
        <f t="shared" si="103"/>
        <v>0</v>
      </c>
      <c r="O429" s="54">
        <f t="shared" si="103"/>
        <v>0</v>
      </c>
      <c r="P429" s="55">
        <f t="shared" si="103"/>
        <v>0</v>
      </c>
      <c r="Q429" s="53">
        <f t="shared" si="103"/>
        <v>0</v>
      </c>
      <c r="R429" s="54">
        <f t="shared" si="103"/>
        <v>0</v>
      </c>
      <c r="S429" s="55">
        <f t="shared" si="103"/>
        <v>0</v>
      </c>
      <c r="T429" s="53">
        <f t="shared" si="103"/>
        <v>0</v>
      </c>
      <c r="U429" s="54">
        <f t="shared" si="103"/>
        <v>0</v>
      </c>
      <c r="V429" s="55">
        <f t="shared" si="103"/>
        <v>0</v>
      </c>
      <c r="W429" s="53">
        <f t="shared" si="103"/>
        <v>0</v>
      </c>
      <c r="X429" s="54">
        <f t="shared" si="103"/>
        <v>0</v>
      </c>
      <c r="Y429" s="55">
        <f t="shared" si="103"/>
        <v>0</v>
      </c>
      <c r="Z429" s="53">
        <f t="shared" si="103"/>
        <v>0</v>
      </c>
      <c r="AA429" s="54">
        <f t="shared" si="103"/>
        <v>0</v>
      </c>
      <c r="AB429" s="55">
        <f t="shared" si="103"/>
        <v>0</v>
      </c>
      <c r="AC429" s="53">
        <f t="shared" si="103"/>
        <v>0</v>
      </c>
      <c r="AD429" s="54">
        <f t="shared" si="103"/>
        <v>0</v>
      </c>
      <c r="AE429" s="55">
        <f t="shared" si="103"/>
        <v>0</v>
      </c>
      <c r="AF429" s="53">
        <f t="shared" si="103"/>
        <v>0</v>
      </c>
      <c r="AG429" s="54">
        <f t="shared" si="103"/>
        <v>0</v>
      </c>
      <c r="AH429" s="55">
        <f t="shared" si="103"/>
        <v>0</v>
      </c>
      <c r="AJ429" s="53">
        <f>SUM(AJ418:AJ428)</f>
        <v>0</v>
      </c>
      <c r="AK429" s="54">
        <f>SUM(AK418:AK428)</f>
        <v>0</v>
      </c>
      <c r="AL429" s="55">
        <f>SUM(AL418:AL428)</f>
        <v>0</v>
      </c>
      <c r="AS429" s="32">
        <f t="shared" si="102"/>
        <v>0</v>
      </c>
    </row>
    <row r="430" spans="3:49" ht="13" x14ac:dyDescent="0.3">
      <c r="C430" s="40"/>
      <c r="D430" s="34"/>
      <c r="E430" s="35"/>
      <c r="F430" s="181"/>
      <c r="G430" s="41"/>
      <c r="H430" s="184"/>
      <c r="I430" s="185"/>
      <c r="J430" s="186"/>
      <c r="K430" s="41"/>
      <c r="L430" s="42"/>
      <c r="M430" s="43"/>
      <c r="N430" s="41"/>
      <c r="O430" s="42"/>
      <c r="P430" s="43"/>
      <c r="Q430" s="41"/>
      <c r="R430" s="42"/>
      <c r="S430" s="43"/>
      <c r="T430" s="41"/>
      <c r="U430" s="42"/>
      <c r="V430" s="43"/>
      <c r="W430" s="41"/>
      <c r="X430" s="42"/>
      <c r="Y430" s="43"/>
      <c r="Z430" s="41"/>
      <c r="AA430" s="42"/>
      <c r="AB430" s="43"/>
      <c r="AC430" s="41"/>
      <c r="AD430" s="42"/>
      <c r="AE430" s="43"/>
      <c r="AF430" s="41"/>
      <c r="AG430" s="42"/>
      <c r="AH430" s="43"/>
      <c r="AJ430" s="41"/>
      <c r="AK430" s="42"/>
      <c r="AL430" s="43"/>
      <c r="AS430" s="32">
        <f t="shared" si="102"/>
        <v>0</v>
      </c>
    </row>
    <row r="431" spans="3:49" ht="13" x14ac:dyDescent="0.3">
      <c r="C431" s="56" t="s">
        <v>28</v>
      </c>
      <c r="D431" s="57"/>
      <c r="E431" s="58"/>
      <c r="F431" s="58"/>
      <c r="G431" s="53"/>
      <c r="H431" s="188">
        <f>H294+H295+H296+H297+H298+H312+H325+H338+H351+H364+H377+H390+H403+H416+H429</f>
        <v>30000</v>
      </c>
      <c r="I431" s="189">
        <f>I294+I295+I296+I297+I298+I312+I325+I338+I351+I364+I377+I390+I403+I416+I429</f>
        <v>0</v>
      </c>
      <c r="J431" s="190">
        <f>J294+J295+J296+J297+J298+J312+J325+J338+J351+J364+J377+J390+J403+J416+J429</f>
        <v>0</v>
      </c>
      <c r="K431" s="53">
        <f t="shared" ref="K431:AH431" si="104">K294+K295+K296+K297+K298+K312+K325+K338+K351+K364+K377+K390+K403+K416+K429</f>
        <v>0</v>
      </c>
      <c r="L431" s="54">
        <f t="shared" si="104"/>
        <v>0</v>
      </c>
      <c r="M431" s="55">
        <f t="shared" si="104"/>
        <v>0</v>
      </c>
      <c r="N431" s="53">
        <f t="shared" si="104"/>
        <v>0</v>
      </c>
      <c r="O431" s="54">
        <f t="shared" si="104"/>
        <v>0</v>
      </c>
      <c r="P431" s="55">
        <f t="shared" si="104"/>
        <v>0</v>
      </c>
      <c r="Q431" s="53">
        <f t="shared" si="104"/>
        <v>0</v>
      </c>
      <c r="R431" s="54">
        <f t="shared" si="104"/>
        <v>0</v>
      </c>
      <c r="S431" s="55">
        <f t="shared" si="104"/>
        <v>0</v>
      </c>
      <c r="T431" s="53">
        <f t="shared" si="104"/>
        <v>0</v>
      </c>
      <c r="U431" s="54">
        <f t="shared" si="104"/>
        <v>0</v>
      </c>
      <c r="V431" s="55">
        <f t="shared" si="104"/>
        <v>0</v>
      </c>
      <c r="W431" s="53">
        <f t="shared" si="104"/>
        <v>0</v>
      </c>
      <c r="X431" s="54">
        <f t="shared" si="104"/>
        <v>0</v>
      </c>
      <c r="Y431" s="55">
        <f t="shared" si="104"/>
        <v>0</v>
      </c>
      <c r="Z431" s="53">
        <f t="shared" si="104"/>
        <v>0</v>
      </c>
      <c r="AA431" s="54">
        <f t="shared" si="104"/>
        <v>0</v>
      </c>
      <c r="AB431" s="55">
        <f t="shared" si="104"/>
        <v>0</v>
      </c>
      <c r="AC431" s="53">
        <f t="shared" si="104"/>
        <v>0</v>
      </c>
      <c r="AD431" s="54">
        <f t="shared" si="104"/>
        <v>0</v>
      </c>
      <c r="AE431" s="55">
        <f t="shared" si="104"/>
        <v>0</v>
      </c>
      <c r="AF431" s="53">
        <f t="shared" si="104"/>
        <v>0</v>
      </c>
      <c r="AG431" s="54">
        <f t="shared" si="104"/>
        <v>0</v>
      </c>
      <c r="AH431" s="55">
        <f t="shared" si="104"/>
        <v>0</v>
      </c>
      <c r="AJ431" s="53">
        <f>AJ294+AJ295+AJ296+AJ297+AJ298+AJ312+AJ325+AJ338+AJ351+AJ364+AJ377+AJ390+AJ403+AJ416+AJ429</f>
        <v>30000</v>
      </c>
      <c r="AK431" s="54">
        <f>AK294+AK295+AK296+AK297+AK298+AK312+AK325+AK338+AK351+AK364+AK377+AK390+AK403+AK416+AK429</f>
        <v>0</v>
      </c>
      <c r="AL431" s="55">
        <f>AL294+AL295+AL296+AL297+AL298+AL312+AL325+AL338+AL351+AL364+AL377+AL390+AL403+AL416+AL429</f>
        <v>0</v>
      </c>
      <c r="AS431" s="32">
        <f t="shared" si="102"/>
        <v>1</v>
      </c>
    </row>
    <row r="432" spans="3:49" ht="13" x14ac:dyDescent="0.3">
      <c r="C432" s="40"/>
      <c r="D432" s="34"/>
      <c r="E432" s="35"/>
      <c r="F432" s="181"/>
      <c r="G432" s="41"/>
      <c r="H432" s="184"/>
      <c r="I432" s="185"/>
      <c r="J432" s="186"/>
      <c r="K432" s="41"/>
      <c r="L432" s="42"/>
      <c r="M432" s="43"/>
      <c r="N432" s="41"/>
      <c r="O432" s="42"/>
      <c r="P432" s="43"/>
      <c r="Q432" s="41"/>
      <c r="R432" s="42"/>
      <c r="S432" s="43"/>
      <c r="T432" s="41"/>
      <c r="U432" s="42"/>
      <c r="V432" s="43"/>
      <c r="W432" s="41"/>
      <c r="X432" s="42"/>
      <c r="Y432" s="43"/>
      <c r="Z432" s="41"/>
      <c r="AA432" s="42"/>
      <c r="AB432" s="43"/>
      <c r="AC432" s="41"/>
      <c r="AD432" s="42"/>
      <c r="AE432" s="43"/>
      <c r="AF432" s="41"/>
      <c r="AG432" s="42"/>
      <c r="AH432" s="43"/>
      <c r="AJ432" s="41"/>
      <c r="AK432" s="42"/>
      <c r="AL432" s="43"/>
      <c r="AS432" s="32">
        <f>IF(SUM($AJ$149:$AL$149)=0,0,1)</f>
        <v>1</v>
      </c>
    </row>
    <row r="433" spans="2:49" ht="13" x14ac:dyDescent="0.3">
      <c r="C433" s="33" t="s">
        <v>29</v>
      </c>
      <c r="D433" s="34"/>
      <c r="E433" s="35"/>
      <c r="F433" s="181"/>
      <c r="G433" s="36"/>
      <c r="H433" s="197"/>
      <c r="I433" s="198"/>
      <c r="J433" s="199"/>
      <c r="K433" s="36"/>
      <c r="L433" s="37"/>
      <c r="M433" s="38"/>
      <c r="N433" s="36"/>
      <c r="O433" s="37"/>
      <c r="P433" s="38"/>
      <c r="Q433" s="36"/>
      <c r="R433" s="37"/>
      <c r="S433" s="38"/>
      <c r="T433" s="36"/>
      <c r="U433" s="37"/>
      <c r="V433" s="38"/>
      <c r="W433" s="36"/>
      <c r="X433" s="37"/>
      <c r="Y433" s="38"/>
      <c r="Z433" s="36"/>
      <c r="AA433" s="37"/>
      <c r="AB433" s="38"/>
      <c r="AC433" s="36"/>
      <c r="AD433" s="37"/>
      <c r="AE433" s="38"/>
      <c r="AF433" s="36"/>
      <c r="AG433" s="37"/>
      <c r="AH433" s="38"/>
      <c r="AJ433" s="36"/>
      <c r="AK433" s="37"/>
      <c r="AL433" s="38"/>
      <c r="AS433" s="32">
        <f>IF(SUM($AJ$149:$AL$149)=0,0,1)</f>
        <v>1</v>
      </c>
    </row>
    <row r="434" spans="2:49" ht="13" x14ac:dyDescent="0.3">
      <c r="C434" s="39">
        <v>0</v>
      </c>
      <c r="D434" s="34"/>
      <c r="E434" s="35"/>
      <c r="F434" s="181"/>
      <c r="G434" s="36"/>
      <c r="H434" s="197"/>
      <c r="I434" s="198"/>
      <c r="J434" s="199"/>
      <c r="K434" s="36"/>
      <c r="L434" s="37"/>
      <c r="M434" s="38"/>
      <c r="N434" s="36"/>
      <c r="O434" s="37"/>
      <c r="P434" s="38"/>
      <c r="Q434" s="36"/>
      <c r="R434" s="37"/>
      <c r="S434" s="38"/>
      <c r="T434" s="36"/>
      <c r="U434" s="37"/>
      <c r="V434" s="38"/>
      <c r="W434" s="36"/>
      <c r="X434" s="37"/>
      <c r="Y434" s="38"/>
      <c r="Z434" s="36"/>
      <c r="AA434" s="37"/>
      <c r="AB434" s="38"/>
      <c r="AC434" s="36"/>
      <c r="AD434" s="37"/>
      <c r="AE434" s="38"/>
      <c r="AF434" s="36"/>
      <c r="AG434" s="37"/>
      <c r="AH434" s="38"/>
      <c r="AJ434" s="36"/>
      <c r="AK434" s="37"/>
      <c r="AL434" s="38"/>
      <c r="AS434" s="32">
        <f>IF(SUM($AJ$149:$AL$149)=0,0,1)</f>
        <v>1</v>
      </c>
    </row>
    <row r="435" spans="2:49" ht="13" hidden="1" x14ac:dyDescent="0.3">
      <c r="C435" s="40" t="s">
        <v>21</v>
      </c>
      <c r="D435" s="34" t="s">
        <v>706</v>
      </c>
      <c r="E435" s="35" t="s">
        <v>934</v>
      </c>
      <c r="F435" s="181"/>
      <c r="G435" s="182">
        <v>0</v>
      </c>
      <c r="H435" s="41">
        <v>0</v>
      </c>
      <c r="I435" s="42">
        <v>0</v>
      </c>
      <c r="J435" s="43">
        <v>0</v>
      </c>
      <c r="K435" s="41"/>
      <c r="L435" s="42"/>
      <c r="M435" s="43"/>
      <c r="N435" s="41"/>
      <c r="O435" s="42"/>
      <c r="P435" s="43"/>
      <c r="Q435" s="41"/>
      <c r="R435" s="42"/>
      <c r="S435" s="43"/>
      <c r="T435" s="41"/>
      <c r="U435" s="42"/>
      <c r="V435" s="43"/>
      <c r="W435" s="41"/>
      <c r="X435" s="42"/>
      <c r="Y435" s="43"/>
      <c r="Z435" s="41"/>
      <c r="AA435" s="42"/>
      <c r="AB435" s="43"/>
      <c r="AC435" s="41"/>
      <c r="AD435" s="42"/>
      <c r="AE435" s="43"/>
      <c r="AF435" s="41"/>
      <c r="AG435" s="42"/>
      <c r="AH435" s="43"/>
      <c r="AJ435" s="41">
        <f t="shared" ref="AJ435:AL439" si="105">H435+K435+N435+Q435+T435+W435+Z435+AC435+AF435</f>
        <v>0</v>
      </c>
      <c r="AK435" s="42">
        <f t="shared" si="105"/>
        <v>0</v>
      </c>
      <c r="AL435" s="43">
        <f t="shared" si="105"/>
        <v>0</v>
      </c>
      <c r="AS435" s="32">
        <f>IF(SUM($AJ$149:$AL$149)=0,0,IF(SUM(AJ435:AL435)=0,0,1))</f>
        <v>0</v>
      </c>
      <c r="AU435" s="23">
        <v>4</v>
      </c>
      <c r="AV435" s="23">
        <v>1</v>
      </c>
      <c r="AW435" s="23">
        <v>1</v>
      </c>
    </row>
    <row r="436" spans="2:49" ht="13" hidden="1" x14ac:dyDescent="0.3">
      <c r="C436" s="40" t="s">
        <v>21</v>
      </c>
      <c r="D436" s="34" t="s">
        <v>2</v>
      </c>
      <c r="E436" s="35" t="s">
        <v>2</v>
      </c>
      <c r="F436" s="181"/>
      <c r="G436" s="182">
        <v>0</v>
      </c>
      <c r="H436" s="41">
        <v>0</v>
      </c>
      <c r="I436" s="42">
        <v>0</v>
      </c>
      <c r="J436" s="43">
        <v>0</v>
      </c>
      <c r="K436" s="41"/>
      <c r="L436" s="42"/>
      <c r="M436" s="43"/>
      <c r="N436" s="41"/>
      <c r="O436" s="42"/>
      <c r="P436" s="43"/>
      <c r="Q436" s="41"/>
      <c r="R436" s="42"/>
      <c r="S436" s="43"/>
      <c r="T436" s="41"/>
      <c r="U436" s="42"/>
      <c r="V436" s="43"/>
      <c r="W436" s="41"/>
      <c r="X436" s="42"/>
      <c r="Y436" s="43"/>
      <c r="Z436" s="41"/>
      <c r="AA436" s="42"/>
      <c r="AB436" s="43"/>
      <c r="AC436" s="41"/>
      <c r="AD436" s="42"/>
      <c r="AE436" s="43"/>
      <c r="AF436" s="41"/>
      <c r="AG436" s="42"/>
      <c r="AH436" s="43"/>
      <c r="AJ436" s="41">
        <f t="shared" si="105"/>
        <v>0</v>
      </c>
      <c r="AK436" s="42">
        <f t="shared" si="105"/>
        <v>0</v>
      </c>
      <c r="AL436" s="43">
        <f t="shared" si="105"/>
        <v>0</v>
      </c>
      <c r="AS436" s="32">
        <f t="shared" ref="AS436:AS499" si="106">IF(SUM($AJ$149:$AL$149)=0,0,IF(SUM(AJ436:AL436)=0,0,1))</f>
        <v>0</v>
      </c>
      <c r="AU436" s="23">
        <v>4</v>
      </c>
      <c r="AV436" s="23">
        <v>1</v>
      </c>
      <c r="AW436" s="23">
        <f>IF(AV436=AV435,AW435+1,1)</f>
        <v>2</v>
      </c>
    </row>
    <row r="437" spans="2:49" ht="13" hidden="1" x14ac:dyDescent="0.3">
      <c r="C437" s="40" t="s">
        <v>21</v>
      </c>
      <c r="D437" s="34" t="s">
        <v>2</v>
      </c>
      <c r="E437" s="35" t="s">
        <v>2</v>
      </c>
      <c r="F437" s="181"/>
      <c r="G437" s="182">
        <v>0</v>
      </c>
      <c r="H437" s="41">
        <v>0</v>
      </c>
      <c r="I437" s="42">
        <v>0</v>
      </c>
      <c r="J437" s="43">
        <v>0</v>
      </c>
      <c r="K437" s="41"/>
      <c r="L437" s="42"/>
      <c r="M437" s="43"/>
      <c r="N437" s="41"/>
      <c r="O437" s="42"/>
      <c r="P437" s="43"/>
      <c r="Q437" s="41"/>
      <c r="R437" s="42"/>
      <c r="S437" s="43"/>
      <c r="T437" s="41"/>
      <c r="U437" s="42"/>
      <c r="V437" s="43"/>
      <c r="W437" s="41"/>
      <c r="X437" s="42"/>
      <c r="Y437" s="43"/>
      <c r="Z437" s="41"/>
      <c r="AA437" s="42"/>
      <c r="AB437" s="43"/>
      <c r="AC437" s="41"/>
      <c r="AD437" s="42"/>
      <c r="AE437" s="43"/>
      <c r="AF437" s="41"/>
      <c r="AG437" s="42"/>
      <c r="AH437" s="43"/>
      <c r="AJ437" s="41">
        <f t="shared" si="105"/>
        <v>0</v>
      </c>
      <c r="AK437" s="42">
        <f t="shared" si="105"/>
        <v>0</v>
      </c>
      <c r="AL437" s="43">
        <f t="shared" si="105"/>
        <v>0</v>
      </c>
      <c r="AS437" s="32">
        <f t="shared" si="106"/>
        <v>0</v>
      </c>
      <c r="AU437" s="23">
        <v>4</v>
      </c>
      <c r="AV437" s="23">
        <v>1</v>
      </c>
      <c r="AW437" s="23">
        <f>IF(AV437=AV436,AW436+1,1)</f>
        <v>3</v>
      </c>
    </row>
    <row r="438" spans="2:49" ht="13" hidden="1" x14ac:dyDescent="0.3">
      <c r="C438" s="40" t="s">
        <v>21</v>
      </c>
      <c r="D438" s="34" t="s">
        <v>2</v>
      </c>
      <c r="E438" s="35" t="s">
        <v>2</v>
      </c>
      <c r="F438" s="181"/>
      <c r="G438" s="182">
        <v>0</v>
      </c>
      <c r="H438" s="41">
        <v>0</v>
      </c>
      <c r="I438" s="42">
        <v>0</v>
      </c>
      <c r="J438" s="43">
        <v>0</v>
      </c>
      <c r="K438" s="41"/>
      <c r="L438" s="42"/>
      <c r="M438" s="43"/>
      <c r="N438" s="41"/>
      <c r="O438" s="42"/>
      <c r="P438" s="43"/>
      <c r="Q438" s="41"/>
      <c r="R438" s="42"/>
      <c r="S438" s="43"/>
      <c r="T438" s="41"/>
      <c r="U438" s="42"/>
      <c r="V438" s="43"/>
      <c r="W438" s="41"/>
      <c r="X438" s="42"/>
      <c r="Y438" s="43"/>
      <c r="Z438" s="41"/>
      <c r="AA438" s="42"/>
      <c r="AB438" s="43"/>
      <c r="AC438" s="41"/>
      <c r="AD438" s="42"/>
      <c r="AE438" s="43"/>
      <c r="AF438" s="41"/>
      <c r="AG438" s="42"/>
      <c r="AH438" s="43"/>
      <c r="AJ438" s="41">
        <f t="shared" si="105"/>
        <v>0</v>
      </c>
      <c r="AK438" s="42">
        <f t="shared" si="105"/>
        <v>0</v>
      </c>
      <c r="AL438" s="43">
        <f t="shared" si="105"/>
        <v>0</v>
      </c>
      <c r="AS438" s="32">
        <f t="shared" si="106"/>
        <v>0</v>
      </c>
      <c r="AU438" s="23">
        <v>4</v>
      </c>
      <c r="AV438" s="23">
        <v>1</v>
      </c>
      <c r="AW438" s="23">
        <f>IF(AV438=AV437,AW437+1,1)</f>
        <v>4</v>
      </c>
    </row>
    <row r="439" spans="2:49" ht="13" hidden="1" x14ac:dyDescent="0.3">
      <c r="C439" s="40" t="s">
        <v>21</v>
      </c>
      <c r="D439" s="34" t="s">
        <v>2</v>
      </c>
      <c r="E439" s="35" t="s">
        <v>2</v>
      </c>
      <c r="F439" s="181"/>
      <c r="G439" s="182">
        <v>0</v>
      </c>
      <c r="H439" s="41">
        <v>0</v>
      </c>
      <c r="I439" s="42">
        <v>0</v>
      </c>
      <c r="J439" s="43">
        <v>0</v>
      </c>
      <c r="K439" s="41"/>
      <c r="L439" s="42"/>
      <c r="M439" s="43"/>
      <c r="N439" s="41"/>
      <c r="O439" s="42"/>
      <c r="P439" s="43"/>
      <c r="Q439" s="41"/>
      <c r="R439" s="42"/>
      <c r="S439" s="43"/>
      <c r="T439" s="41"/>
      <c r="U439" s="42"/>
      <c r="V439" s="43"/>
      <c r="W439" s="41"/>
      <c r="X439" s="42"/>
      <c r="Y439" s="43"/>
      <c r="Z439" s="41"/>
      <c r="AA439" s="42"/>
      <c r="AB439" s="43"/>
      <c r="AC439" s="41"/>
      <c r="AD439" s="42"/>
      <c r="AE439" s="43"/>
      <c r="AF439" s="41"/>
      <c r="AG439" s="42"/>
      <c r="AH439" s="43"/>
      <c r="AJ439" s="41">
        <f t="shared" si="105"/>
        <v>0</v>
      </c>
      <c r="AK439" s="42">
        <f t="shared" si="105"/>
        <v>0</v>
      </c>
      <c r="AL439" s="43">
        <f t="shared" si="105"/>
        <v>0</v>
      </c>
      <c r="AS439" s="32">
        <f t="shared" si="106"/>
        <v>0</v>
      </c>
      <c r="AU439" s="23">
        <v>4</v>
      </c>
      <c r="AV439" s="23">
        <v>1</v>
      </c>
      <c r="AW439" s="23">
        <f>IF(AV439=AV438,AW438+1,1)</f>
        <v>5</v>
      </c>
    </row>
    <row r="440" spans="2:49" ht="13" hidden="1" x14ac:dyDescent="0.3">
      <c r="B440" s="15"/>
      <c r="C440" s="44"/>
      <c r="D440" s="45"/>
      <c r="E440" s="46"/>
      <c r="F440" s="183"/>
      <c r="G440" s="47"/>
      <c r="H440" s="47"/>
      <c r="I440" s="48"/>
      <c r="J440" s="49"/>
      <c r="K440" s="47"/>
      <c r="L440" s="48"/>
      <c r="M440" s="49"/>
      <c r="N440" s="47"/>
      <c r="O440" s="48"/>
      <c r="P440" s="49"/>
      <c r="Q440" s="47"/>
      <c r="R440" s="48"/>
      <c r="S440" s="49"/>
      <c r="T440" s="47"/>
      <c r="U440" s="48"/>
      <c r="V440" s="49"/>
      <c r="W440" s="47"/>
      <c r="X440" s="48"/>
      <c r="Y440" s="49"/>
      <c r="Z440" s="47"/>
      <c r="AA440" s="48"/>
      <c r="AB440" s="49"/>
      <c r="AC440" s="47"/>
      <c r="AD440" s="48"/>
      <c r="AE440" s="49"/>
      <c r="AF440" s="47"/>
      <c r="AG440" s="48"/>
      <c r="AH440" s="49"/>
      <c r="AJ440" s="47"/>
      <c r="AK440" s="48"/>
      <c r="AL440" s="49"/>
      <c r="AS440" s="32">
        <f t="shared" si="106"/>
        <v>0</v>
      </c>
    </row>
    <row r="441" spans="2:49" ht="13" hidden="1" x14ac:dyDescent="0.3">
      <c r="C441" s="40"/>
      <c r="D441" s="34"/>
      <c r="E441" s="35"/>
      <c r="F441" s="181"/>
      <c r="G441" s="41"/>
      <c r="H441" s="41"/>
      <c r="I441" s="42"/>
      <c r="J441" s="43"/>
      <c r="K441" s="41"/>
      <c r="L441" s="42"/>
      <c r="M441" s="43"/>
      <c r="N441" s="41"/>
      <c r="O441" s="42"/>
      <c r="P441" s="43"/>
      <c r="Q441" s="41"/>
      <c r="R441" s="42"/>
      <c r="S441" s="43"/>
      <c r="T441" s="41"/>
      <c r="U441" s="42"/>
      <c r="V441" s="43"/>
      <c r="W441" s="41"/>
      <c r="X441" s="42"/>
      <c r="Y441" s="43"/>
      <c r="Z441" s="41"/>
      <c r="AA441" s="42"/>
      <c r="AB441" s="43"/>
      <c r="AC441" s="41"/>
      <c r="AD441" s="42"/>
      <c r="AE441" s="43"/>
      <c r="AF441" s="41"/>
      <c r="AG441" s="42"/>
      <c r="AH441" s="43"/>
      <c r="AJ441" s="41"/>
      <c r="AK441" s="42"/>
      <c r="AL441" s="43"/>
      <c r="AS441" s="32">
        <f t="shared" si="106"/>
        <v>0</v>
      </c>
    </row>
    <row r="442" spans="2:49" ht="13" x14ac:dyDescent="0.3">
      <c r="C442" s="40" t="s">
        <v>22</v>
      </c>
      <c r="D442" s="34" t="s">
        <v>707</v>
      </c>
      <c r="E442" s="35" t="s">
        <v>933</v>
      </c>
      <c r="F442" s="181"/>
      <c r="G442" s="67" t="s">
        <v>125</v>
      </c>
      <c r="H442" s="41">
        <v>3000</v>
      </c>
      <c r="I442" s="42">
        <v>0</v>
      </c>
      <c r="J442" s="43">
        <v>0</v>
      </c>
      <c r="K442" s="41"/>
      <c r="L442" s="42"/>
      <c r="M442" s="43"/>
      <c r="N442" s="41"/>
      <c r="O442" s="42"/>
      <c r="P442" s="43"/>
      <c r="Q442" s="41"/>
      <c r="R442" s="42"/>
      <c r="S442" s="43"/>
      <c r="T442" s="41"/>
      <c r="U442" s="42"/>
      <c r="V442" s="43"/>
      <c r="W442" s="41"/>
      <c r="X442" s="42"/>
      <c r="Y442" s="43"/>
      <c r="Z442" s="41"/>
      <c r="AA442" s="42"/>
      <c r="AB442" s="43"/>
      <c r="AC442" s="41"/>
      <c r="AD442" s="42"/>
      <c r="AE442" s="43"/>
      <c r="AF442" s="41"/>
      <c r="AG442" s="42"/>
      <c r="AH442" s="43"/>
      <c r="AJ442" s="41">
        <f t="shared" ref="AJ442:AL452" si="107">H442+K442+N442+Q442+T442+W442+Z442+AC442+AF442</f>
        <v>3000</v>
      </c>
      <c r="AK442" s="42">
        <f t="shared" si="107"/>
        <v>0</v>
      </c>
      <c r="AL442" s="43">
        <f t="shared" si="107"/>
        <v>0</v>
      </c>
      <c r="AS442" s="32">
        <f t="shared" si="106"/>
        <v>1</v>
      </c>
      <c r="AU442" s="23">
        <v>4</v>
      </c>
      <c r="AV442" s="23">
        <v>2</v>
      </c>
      <c r="AW442" s="23">
        <v>1</v>
      </c>
    </row>
    <row r="443" spans="2:49" ht="13" hidden="1" x14ac:dyDescent="0.3">
      <c r="C443" s="40" t="s">
        <v>22</v>
      </c>
      <c r="D443" s="34" t="s">
        <v>708</v>
      </c>
      <c r="E443" s="35" t="s">
        <v>931</v>
      </c>
      <c r="F443" s="181"/>
      <c r="G443" s="182">
        <v>0</v>
      </c>
      <c r="H443" s="41">
        <v>0</v>
      </c>
      <c r="I443" s="42"/>
      <c r="J443" s="43"/>
      <c r="K443" s="41"/>
      <c r="L443" s="42"/>
      <c r="M443" s="43"/>
      <c r="N443" s="41"/>
      <c r="O443" s="42"/>
      <c r="P443" s="43"/>
      <c r="Q443" s="41"/>
      <c r="R443" s="42"/>
      <c r="S443" s="43"/>
      <c r="T443" s="41"/>
      <c r="U443" s="42"/>
      <c r="V443" s="43"/>
      <c r="W443" s="41"/>
      <c r="X443" s="42"/>
      <c r="Y443" s="43"/>
      <c r="Z443" s="41"/>
      <c r="AA443" s="42"/>
      <c r="AB443" s="43"/>
      <c r="AC443" s="41"/>
      <c r="AD443" s="42"/>
      <c r="AE443" s="43"/>
      <c r="AF443" s="41"/>
      <c r="AG443" s="42"/>
      <c r="AH443" s="43"/>
      <c r="AJ443" s="41">
        <f t="shared" si="107"/>
        <v>0</v>
      </c>
      <c r="AK443" s="42">
        <f t="shared" si="107"/>
        <v>0</v>
      </c>
      <c r="AL443" s="43">
        <f t="shared" si="107"/>
        <v>0</v>
      </c>
      <c r="AS443" s="32">
        <f t="shared" si="106"/>
        <v>0</v>
      </c>
      <c r="AU443" s="23">
        <v>4</v>
      </c>
      <c r="AV443" s="23">
        <v>2</v>
      </c>
      <c r="AW443" s="23">
        <f>IF(AV443=AV442,AW442+1,1)</f>
        <v>2</v>
      </c>
    </row>
    <row r="444" spans="2:49" ht="13" hidden="1" x14ac:dyDescent="0.3">
      <c r="C444" s="40" t="s">
        <v>22</v>
      </c>
      <c r="D444" s="34" t="s">
        <v>709</v>
      </c>
      <c r="E444" s="35" t="s">
        <v>932</v>
      </c>
      <c r="F444" s="34"/>
      <c r="G444" s="182">
        <v>0</v>
      </c>
      <c r="H444" s="41">
        <v>0</v>
      </c>
      <c r="I444" s="42">
        <v>0</v>
      </c>
      <c r="J444" s="43">
        <v>0</v>
      </c>
      <c r="K444" s="41"/>
      <c r="L444" s="42"/>
      <c r="M444" s="43"/>
      <c r="N444" s="41"/>
      <c r="O444" s="42"/>
      <c r="P444" s="43"/>
      <c r="Q444" s="41"/>
      <c r="R444" s="42"/>
      <c r="S444" s="43"/>
      <c r="T444" s="41"/>
      <c r="U444" s="42"/>
      <c r="V444" s="43"/>
      <c r="W444" s="41"/>
      <c r="X444" s="42"/>
      <c r="Y444" s="43"/>
      <c r="Z444" s="41"/>
      <c r="AA444" s="42"/>
      <c r="AB444" s="43"/>
      <c r="AC444" s="41"/>
      <c r="AD444" s="42"/>
      <c r="AE444" s="43"/>
      <c r="AF444" s="41"/>
      <c r="AG444" s="42"/>
      <c r="AH444" s="43"/>
      <c r="AJ444" s="41">
        <f t="shared" si="107"/>
        <v>0</v>
      </c>
      <c r="AK444" s="42">
        <f t="shared" si="107"/>
        <v>0</v>
      </c>
      <c r="AL444" s="43">
        <f t="shared" si="107"/>
        <v>0</v>
      </c>
      <c r="AS444" s="32">
        <f t="shared" si="106"/>
        <v>0</v>
      </c>
      <c r="AU444" s="23">
        <v>4</v>
      </c>
      <c r="AV444" s="23">
        <v>2</v>
      </c>
      <c r="AW444" s="23">
        <f t="shared" ref="AW444:AW452" si="108">IF(AV444=AV443,AW443+1,1)</f>
        <v>3</v>
      </c>
    </row>
    <row r="445" spans="2:49" ht="13" hidden="1" x14ac:dyDescent="0.3">
      <c r="C445" s="40" t="s">
        <v>22</v>
      </c>
      <c r="D445" s="34" t="s">
        <v>710</v>
      </c>
      <c r="E445" s="35" t="s">
        <v>944</v>
      </c>
      <c r="F445" s="181"/>
      <c r="G445" s="182">
        <v>0</v>
      </c>
      <c r="H445" s="41">
        <v>0</v>
      </c>
      <c r="I445" s="42">
        <v>0</v>
      </c>
      <c r="J445" s="43">
        <v>0</v>
      </c>
      <c r="K445" s="41"/>
      <c r="L445" s="42"/>
      <c r="M445" s="43"/>
      <c r="N445" s="41"/>
      <c r="O445" s="42"/>
      <c r="P445" s="43"/>
      <c r="Q445" s="41"/>
      <c r="R445" s="42"/>
      <c r="S445" s="43"/>
      <c r="T445" s="41"/>
      <c r="U445" s="42"/>
      <c r="V445" s="43"/>
      <c r="W445" s="41"/>
      <c r="X445" s="42"/>
      <c r="Y445" s="43"/>
      <c r="Z445" s="41"/>
      <c r="AA445" s="42"/>
      <c r="AB445" s="43"/>
      <c r="AC445" s="41"/>
      <c r="AD445" s="42"/>
      <c r="AE445" s="43"/>
      <c r="AF445" s="41"/>
      <c r="AG445" s="42"/>
      <c r="AH445" s="43"/>
      <c r="AJ445" s="41">
        <f t="shared" si="107"/>
        <v>0</v>
      </c>
      <c r="AK445" s="42">
        <f t="shared" si="107"/>
        <v>0</v>
      </c>
      <c r="AL445" s="43">
        <f t="shared" si="107"/>
        <v>0</v>
      </c>
      <c r="AS445" s="32">
        <f t="shared" si="106"/>
        <v>0</v>
      </c>
      <c r="AU445" s="23">
        <v>4</v>
      </c>
      <c r="AV445" s="23">
        <v>2</v>
      </c>
      <c r="AW445" s="23">
        <f t="shared" si="108"/>
        <v>4</v>
      </c>
    </row>
    <row r="446" spans="2:49" ht="13" hidden="1" x14ac:dyDescent="0.3">
      <c r="C446" s="40" t="s">
        <v>22</v>
      </c>
      <c r="D446" s="34" t="s">
        <v>2</v>
      </c>
      <c r="E446" s="35" t="s">
        <v>2</v>
      </c>
      <c r="F446" s="181"/>
      <c r="G446" s="182">
        <v>0</v>
      </c>
      <c r="H446" s="41">
        <v>0</v>
      </c>
      <c r="I446" s="42">
        <v>0</v>
      </c>
      <c r="J446" s="43">
        <v>0</v>
      </c>
      <c r="K446" s="41"/>
      <c r="L446" s="42"/>
      <c r="M446" s="43"/>
      <c r="N446" s="41"/>
      <c r="O446" s="42"/>
      <c r="P446" s="43"/>
      <c r="Q446" s="41"/>
      <c r="R446" s="42"/>
      <c r="S446" s="43"/>
      <c r="T446" s="41"/>
      <c r="U446" s="42"/>
      <c r="V446" s="43"/>
      <c r="W446" s="41"/>
      <c r="X446" s="42"/>
      <c r="Y446" s="43"/>
      <c r="Z446" s="41"/>
      <c r="AA446" s="42"/>
      <c r="AB446" s="43"/>
      <c r="AC446" s="41"/>
      <c r="AD446" s="42"/>
      <c r="AE446" s="43"/>
      <c r="AF446" s="41"/>
      <c r="AG446" s="42"/>
      <c r="AH446" s="43"/>
      <c r="AJ446" s="41">
        <f t="shared" si="107"/>
        <v>0</v>
      </c>
      <c r="AK446" s="42">
        <f t="shared" si="107"/>
        <v>0</v>
      </c>
      <c r="AL446" s="43">
        <f t="shared" si="107"/>
        <v>0</v>
      </c>
      <c r="AS446" s="32">
        <f t="shared" si="106"/>
        <v>0</v>
      </c>
      <c r="AU446" s="23">
        <v>4</v>
      </c>
      <c r="AV446" s="23">
        <v>2</v>
      </c>
      <c r="AW446" s="23">
        <f t="shared" si="108"/>
        <v>5</v>
      </c>
    </row>
    <row r="447" spans="2:49" ht="13" hidden="1" x14ac:dyDescent="0.3">
      <c r="C447" s="40" t="s">
        <v>22</v>
      </c>
      <c r="D447" s="34" t="s">
        <v>2</v>
      </c>
      <c r="E447" s="35" t="s">
        <v>2</v>
      </c>
      <c r="F447" s="181"/>
      <c r="G447" s="182">
        <v>0</v>
      </c>
      <c r="H447" s="41">
        <v>0</v>
      </c>
      <c r="I447" s="42">
        <v>0</v>
      </c>
      <c r="J447" s="43">
        <v>0</v>
      </c>
      <c r="K447" s="41"/>
      <c r="L447" s="42"/>
      <c r="M447" s="43"/>
      <c r="N447" s="41"/>
      <c r="O447" s="42"/>
      <c r="P447" s="43"/>
      <c r="Q447" s="41"/>
      <c r="R447" s="42"/>
      <c r="S447" s="43"/>
      <c r="T447" s="41"/>
      <c r="U447" s="42"/>
      <c r="V447" s="43"/>
      <c r="W447" s="41"/>
      <c r="X447" s="42"/>
      <c r="Y447" s="43"/>
      <c r="Z447" s="41"/>
      <c r="AA447" s="42"/>
      <c r="AB447" s="43"/>
      <c r="AC447" s="41"/>
      <c r="AD447" s="42"/>
      <c r="AE447" s="43"/>
      <c r="AF447" s="41"/>
      <c r="AG447" s="42"/>
      <c r="AH447" s="43"/>
      <c r="AJ447" s="41">
        <f t="shared" si="107"/>
        <v>0</v>
      </c>
      <c r="AK447" s="42">
        <f t="shared" si="107"/>
        <v>0</v>
      </c>
      <c r="AL447" s="43">
        <f t="shared" si="107"/>
        <v>0</v>
      </c>
      <c r="AS447" s="32">
        <f t="shared" si="106"/>
        <v>0</v>
      </c>
      <c r="AU447" s="23">
        <v>4</v>
      </c>
      <c r="AV447" s="23">
        <v>2</v>
      </c>
      <c r="AW447" s="23">
        <f t="shared" si="108"/>
        <v>6</v>
      </c>
    </row>
    <row r="448" spans="2:49" ht="13" hidden="1" x14ac:dyDescent="0.3">
      <c r="C448" s="40" t="s">
        <v>22</v>
      </c>
      <c r="D448" s="34" t="s">
        <v>2</v>
      </c>
      <c r="E448" s="35" t="s">
        <v>2</v>
      </c>
      <c r="F448" s="181"/>
      <c r="G448" s="182">
        <v>0</v>
      </c>
      <c r="H448" s="41">
        <v>0</v>
      </c>
      <c r="I448" s="42">
        <v>0</v>
      </c>
      <c r="J448" s="43">
        <v>0</v>
      </c>
      <c r="K448" s="41"/>
      <c r="L448" s="42"/>
      <c r="M448" s="43"/>
      <c r="N448" s="41"/>
      <c r="O448" s="42"/>
      <c r="P448" s="43"/>
      <c r="Q448" s="41"/>
      <c r="R448" s="42"/>
      <c r="S448" s="43"/>
      <c r="T448" s="41"/>
      <c r="U448" s="42"/>
      <c r="V448" s="43"/>
      <c r="W448" s="41"/>
      <c r="X448" s="42"/>
      <c r="Y448" s="43"/>
      <c r="Z448" s="41"/>
      <c r="AA448" s="42"/>
      <c r="AB448" s="43"/>
      <c r="AC448" s="41"/>
      <c r="AD448" s="42"/>
      <c r="AE448" s="43"/>
      <c r="AF448" s="41"/>
      <c r="AG448" s="42"/>
      <c r="AH448" s="43"/>
      <c r="AJ448" s="41">
        <f t="shared" si="107"/>
        <v>0</v>
      </c>
      <c r="AK448" s="42">
        <f t="shared" si="107"/>
        <v>0</v>
      </c>
      <c r="AL448" s="43">
        <f t="shared" si="107"/>
        <v>0</v>
      </c>
      <c r="AS448" s="32">
        <f t="shared" si="106"/>
        <v>0</v>
      </c>
      <c r="AU448" s="23">
        <v>4</v>
      </c>
      <c r="AV448" s="23">
        <v>2</v>
      </c>
      <c r="AW448" s="23">
        <f t="shared" si="108"/>
        <v>7</v>
      </c>
    </row>
    <row r="449" spans="3:49" ht="13" hidden="1" x14ac:dyDescent="0.3">
      <c r="C449" s="40" t="s">
        <v>22</v>
      </c>
      <c r="D449" s="34" t="s">
        <v>2</v>
      </c>
      <c r="E449" s="35" t="s">
        <v>2</v>
      </c>
      <c r="F449" s="181"/>
      <c r="G449" s="182">
        <v>0</v>
      </c>
      <c r="H449" s="41">
        <v>0</v>
      </c>
      <c r="I449" s="42">
        <v>0</v>
      </c>
      <c r="J449" s="43">
        <v>0</v>
      </c>
      <c r="K449" s="41"/>
      <c r="L449" s="42"/>
      <c r="M449" s="43"/>
      <c r="N449" s="41"/>
      <c r="O449" s="42"/>
      <c r="P449" s="43"/>
      <c r="Q449" s="41"/>
      <c r="R449" s="42"/>
      <c r="S449" s="43"/>
      <c r="T449" s="41"/>
      <c r="U449" s="42"/>
      <c r="V449" s="43"/>
      <c r="W449" s="41"/>
      <c r="X449" s="42"/>
      <c r="Y449" s="43"/>
      <c r="Z449" s="41"/>
      <c r="AA449" s="42"/>
      <c r="AB449" s="43"/>
      <c r="AC449" s="41"/>
      <c r="AD449" s="42"/>
      <c r="AE449" s="43"/>
      <c r="AF449" s="41"/>
      <c r="AG449" s="42"/>
      <c r="AH449" s="43"/>
      <c r="AJ449" s="41">
        <f t="shared" si="107"/>
        <v>0</v>
      </c>
      <c r="AK449" s="42">
        <f t="shared" si="107"/>
        <v>0</v>
      </c>
      <c r="AL449" s="43">
        <f t="shared" si="107"/>
        <v>0</v>
      </c>
      <c r="AS449" s="32">
        <f t="shared" si="106"/>
        <v>0</v>
      </c>
      <c r="AU449" s="23">
        <v>4</v>
      </c>
      <c r="AV449" s="23">
        <v>2</v>
      </c>
      <c r="AW449" s="23">
        <f t="shared" si="108"/>
        <v>8</v>
      </c>
    </row>
    <row r="450" spans="3:49" ht="13" hidden="1" x14ac:dyDescent="0.3">
      <c r="C450" s="40" t="s">
        <v>22</v>
      </c>
      <c r="D450" s="34" t="s">
        <v>2</v>
      </c>
      <c r="E450" s="35" t="s">
        <v>2</v>
      </c>
      <c r="F450" s="181"/>
      <c r="G450" s="182">
        <v>0</v>
      </c>
      <c r="H450" s="41">
        <v>0</v>
      </c>
      <c r="I450" s="42">
        <v>0</v>
      </c>
      <c r="J450" s="43">
        <v>0</v>
      </c>
      <c r="K450" s="41"/>
      <c r="L450" s="42"/>
      <c r="M450" s="43"/>
      <c r="N450" s="41"/>
      <c r="O450" s="42"/>
      <c r="P450" s="43"/>
      <c r="Q450" s="41"/>
      <c r="R450" s="42"/>
      <c r="S450" s="43"/>
      <c r="T450" s="41"/>
      <c r="U450" s="42"/>
      <c r="V450" s="43"/>
      <c r="W450" s="41"/>
      <c r="X450" s="42"/>
      <c r="Y450" s="43"/>
      <c r="Z450" s="41"/>
      <c r="AA450" s="42"/>
      <c r="AB450" s="43"/>
      <c r="AC450" s="41"/>
      <c r="AD450" s="42"/>
      <c r="AE450" s="43"/>
      <c r="AF450" s="41"/>
      <c r="AG450" s="42"/>
      <c r="AH450" s="43"/>
      <c r="AJ450" s="41">
        <f t="shared" si="107"/>
        <v>0</v>
      </c>
      <c r="AK450" s="42">
        <f t="shared" si="107"/>
        <v>0</v>
      </c>
      <c r="AL450" s="43">
        <f t="shared" si="107"/>
        <v>0</v>
      </c>
      <c r="AS450" s="32">
        <f t="shared" si="106"/>
        <v>0</v>
      </c>
      <c r="AU450" s="23">
        <v>4</v>
      </c>
      <c r="AV450" s="23">
        <v>2</v>
      </c>
      <c r="AW450" s="23">
        <f t="shared" si="108"/>
        <v>9</v>
      </c>
    </row>
    <row r="451" spans="3:49" ht="13" hidden="1" x14ac:dyDescent="0.3">
      <c r="C451" s="40" t="s">
        <v>22</v>
      </c>
      <c r="D451" s="34" t="s">
        <v>2</v>
      </c>
      <c r="E451" s="35" t="s">
        <v>2</v>
      </c>
      <c r="F451" s="181"/>
      <c r="G451" s="182">
        <v>0</v>
      </c>
      <c r="H451" s="41">
        <v>0</v>
      </c>
      <c r="I451" s="42">
        <v>0</v>
      </c>
      <c r="J451" s="43">
        <v>0</v>
      </c>
      <c r="K451" s="41"/>
      <c r="L451" s="42"/>
      <c r="M451" s="43"/>
      <c r="N451" s="41"/>
      <c r="O451" s="42"/>
      <c r="P451" s="43"/>
      <c r="Q451" s="41"/>
      <c r="R451" s="42"/>
      <c r="S451" s="43"/>
      <c r="T451" s="41"/>
      <c r="U451" s="42"/>
      <c r="V451" s="43"/>
      <c r="W451" s="41"/>
      <c r="X451" s="42"/>
      <c r="Y451" s="43"/>
      <c r="Z451" s="41"/>
      <c r="AA451" s="42"/>
      <c r="AB451" s="43"/>
      <c r="AC451" s="41"/>
      <c r="AD451" s="42"/>
      <c r="AE451" s="43"/>
      <c r="AF451" s="41"/>
      <c r="AG451" s="42"/>
      <c r="AH451" s="43"/>
      <c r="AJ451" s="41">
        <f t="shared" si="107"/>
        <v>0</v>
      </c>
      <c r="AK451" s="42">
        <f t="shared" si="107"/>
        <v>0</v>
      </c>
      <c r="AL451" s="43">
        <f t="shared" si="107"/>
        <v>0</v>
      </c>
      <c r="AS451" s="32">
        <f t="shared" si="106"/>
        <v>0</v>
      </c>
      <c r="AU451" s="23">
        <v>4</v>
      </c>
      <c r="AV451" s="23">
        <v>2</v>
      </c>
      <c r="AW451" s="23">
        <f t="shared" si="108"/>
        <v>10</v>
      </c>
    </row>
    <row r="452" spans="3:49" ht="13" hidden="1" x14ac:dyDescent="0.3">
      <c r="C452" s="40" t="s">
        <v>23</v>
      </c>
      <c r="D452" s="34" t="s">
        <v>711</v>
      </c>
      <c r="E452" s="35" t="s">
        <v>935</v>
      </c>
      <c r="F452" s="181"/>
      <c r="G452" s="182">
        <v>0</v>
      </c>
      <c r="H452" s="41">
        <v>0</v>
      </c>
      <c r="I452" s="42">
        <v>0</v>
      </c>
      <c r="J452" s="43">
        <v>0</v>
      </c>
      <c r="K452" s="41"/>
      <c r="L452" s="42"/>
      <c r="M452" s="43"/>
      <c r="N452" s="41"/>
      <c r="O452" s="42"/>
      <c r="P452" s="43"/>
      <c r="Q452" s="41"/>
      <c r="R452" s="42"/>
      <c r="S452" s="43"/>
      <c r="T452" s="41"/>
      <c r="U452" s="42"/>
      <c r="V452" s="43"/>
      <c r="W452" s="41"/>
      <c r="X452" s="42"/>
      <c r="Y452" s="43"/>
      <c r="Z452" s="41"/>
      <c r="AA452" s="42"/>
      <c r="AB452" s="43"/>
      <c r="AC452" s="41"/>
      <c r="AD452" s="42"/>
      <c r="AE452" s="43"/>
      <c r="AF452" s="41"/>
      <c r="AG452" s="42"/>
      <c r="AH452" s="43"/>
      <c r="AJ452" s="41">
        <f t="shared" si="107"/>
        <v>0</v>
      </c>
      <c r="AK452" s="42">
        <f t="shared" si="107"/>
        <v>0</v>
      </c>
      <c r="AL452" s="43">
        <f t="shared" si="107"/>
        <v>0</v>
      </c>
      <c r="AS452" s="32">
        <f t="shared" si="106"/>
        <v>0</v>
      </c>
      <c r="AU452" s="23">
        <v>4</v>
      </c>
      <c r="AV452" s="23">
        <v>3</v>
      </c>
      <c r="AW452" s="23">
        <f t="shared" si="108"/>
        <v>1</v>
      </c>
    </row>
    <row r="453" spans="3:49" ht="13" x14ac:dyDescent="0.3">
      <c r="C453" s="50" t="str">
        <f>IF(LEN(E452)&lt;1,"","Total: " &amp; LEFT(E452,LEN(E452)-21) &amp; "Municipalities")</f>
        <v>Total: Ugu Municipalities</v>
      </c>
      <c r="D453" s="51"/>
      <c r="E453" s="52"/>
      <c r="F453" s="187"/>
      <c r="G453" s="53"/>
      <c r="H453" s="53">
        <f>SUM(H442:H452)</f>
        <v>3000</v>
      </c>
      <c r="I453" s="54">
        <v>0</v>
      </c>
      <c r="J453" s="55">
        <v>0</v>
      </c>
      <c r="K453" s="53">
        <f t="shared" ref="K453:AH453" si="109">SUM(K442:K452)</f>
        <v>0</v>
      </c>
      <c r="L453" s="54">
        <f t="shared" si="109"/>
        <v>0</v>
      </c>
      <c r="M453" s="55">
        <f t="shared" si="109"/>
        <v>0</v>
      </c>
      <c r="N453" s="53">
        <f t="shared" si="109"/>
        <v>0</v>
      </c>
      <c r="O453" s="54">
        <f t="shared" si="109"/>
        <v>0</v>
      </c>
      <c r="P453" s="55">
        <f t="shared" si="109"/>
        <v>0</v>
      </c>
      <c r="Q453" s="53">
        <f t="shared" si="109"/>
        <v>0</v>
      </c>
      <c r="R453" s="54">
        <f t="shared" si="109"/>
        <v>0</v>
      </c>
      <c r="S453" s="55">
        <f t="shared" si="109"/>
        <v>0</v>
      </c>
      <c r="T453" s="53">
        <f t="shared" si="109"/>
        <v>0</v>
      </c>
      <c r="U453" s="54">
        <f t="shared" si="109"/>
        <v>0</v>
      </c>
      <c r="V453" s="55">
        <f t="shared" si="109"/>
        <v>0</v>
      </c>
      <c r="W453" s="53">
        <f t="shared" si="109"/>
        <v>0</v>
      </c>
      <c r="X453" s="54">
        <f t="shared" si="109"/>
        <v>0</v>
      </c>
      <c r="Y453" s="55">
        <f t="shared" si="109"/>
        <v>0</v>
      </c>
      <c r="Z453" s="53">
        <f t="shared" si="109"/>
        <v>0</v>
      </c>
      <c r="AA453" s="54">
        <f t="shared" si="109"/>
        <v>0</v>
      </c>
      <c r="AB453" s="55">
        <f t="shared" si="109"/>
        <v>0</v>
      </c>
      <c r="AC453" s="53">
        <f t="shared" si="109"/>
        <v>0</v>
      </c>
      <c r="AD453" s="54">
        <f t="shared" si="109"/>
        <v>0</v>
      </c>
      <c r="AE453" s="55">
        <f t="shared" si="109"/>
        <v>0</v>
      </c>
      <c r="AF453" s="53">
        <f t="shared" si="109"/>
        <v>0</v>
      </c>
      <c r="AG453" s="54">
        <f t="shared" si="109"/>
        <v>0</v>
      </c>
      <c r="AH453" s="55">
        <f t="shared" si="109"/>
        <v>0</v>
      </c>
      <c r="AJ453" s="53">
        <f>SUM(AJ442:AJ452)</f>
        <v>3000</v>
      </c>
      <c r="AK453" s="54">
        <f>SUM(AK442:AK452)</f>
        <v>0</v>
      </c>
      <c r="AL453" s="55">
        <f>SUM(AL442:AL452)</f>
        <v>0</v>
      </c>
      <c r="AS453" s="32">
        <f t="shared" si="106"/>
        <v>1</v>
      </c>
    </row>
    <row r="454" spans="3:49" ht="13" hidden="1" x14ac:dyDescent="0.3">
      <c r="C454" s="40"/>
      <c r="D454" s="34"/>
      <c r="E454" s="35"/>
      <c r="F454" s="181"/>
      <c r="G454" s="41"/>
      <c r="H454" s="41"/>
      <c r="I454" s="42"/>
      <c r="J454" s="43"/>
      <c r="K454" s="41"/>
      <c r="L454" s="42"/>
      <c r="M454" s="43"/>
      <c r="N454" s="41"/>
      <c r="O454" s="42"/>
      <c r="P454" s="43"/>
      <c r="Q454" s="41"/>
      <c r="R454" s="42"/>
      <c r="S454" s="43"/>
      <c r="T454" s="41"/>
      <c r="U454" s="42"/>
      <c r="V454" s="43"/>
      <c r="W454" s="41"/>
      <c r="X454" s="42"/>
      <c r="Y454" s="43"/>
      <c r="Z454" s="41"/>
      <c r="AA454" s="42"/>
      <c r="AB454" s="43"/>
      <c r="AC454" s="41"/>
      <c r="AD454" s="42"/>
      <c r="AE454" s="43"/>
      <c r="AF454" s="41"/>
      <c r="AG454" s="42"/>
      <c r="AH454" s="43"/>
      <c r="AJ454" s="41"/>
      <c r="AK454" s="42"/>
      <c r="AL454" s="43"/>
      <c r="AS454" s="32">
        <f t="shared" si="106"/>
        <v>0</v>
      </c>
    </row>
    <row r="455" spans="3:49" ht="13" hidden="1" x14ac:dyDescent="0.3">
      <c r="C455" s="40" t="s">
        <v>22</v>
      </c>
      <c r="D455" s="34" t="s">
        <v>712</v>
      </c>
      <c r="E455" s="35" t="s">
        <v>943</v>
      </c>
      <c r="F455" s="181"/>
      <c r="G455" s="182">
        <v>0</v>
      </c>
      <c r="H455" s="41">
        <v>0</v>
      </c>
      <c r="I455" s="42">
        <v>0</v>
      </c>
      <c r="J455" s="43">
        <v>0</v>
      </c>
      <c r="K455" s="41"/>
      <c r="L455" s="42"/>
      <c r="M455" s="43"/>
      <c r="N455" s="41"/>
      <c r="O455" s="42"/>
      <c r="P455" s="43"/>
      <c r="Q455" s="41"/>
      <c r="R455" s="42"/>
      <c r="S455" s="43"/>
      <c r="T455" s="41"/>
      <c r="U455" s="42"/>
      <c r="V455" s="43"/>
      <c r="W455" s="41"/>
      <c r="X455" s="42"/>
      <c r="Y455" s="43"/>
      <c r="Z455" s="41"/>
      <c r="AA455" s="42"/>
      <c r="AB455" s="43"/>
      <c r="AC455" s="41"/>
      <c r="AD455" s="42"/>
      <c r="AE455" s="43"/>
      <c r="AF455" s="41"/>
      <c r="AG455" s="42"/>
      <c r="AH455" s="43"/>
      <c r="AJ455" s="41">
        <f t="shared" ref="AJ455:AL465" si="110">H455+K455+N455+Q455+T455+W455+Z455+AC455+AF455</f>
        <v>0</v>
      </c>
      <c r="AK455" s="42">
        <f t="shared" si="110"/>
        <v>0</v>
      </c>
      <c r="AL455" s="43">
        <f t="shared" si="110"/>
        <v>0</v>
      </c>
      <c r="AS455" s="32">
        <f t="shared" si="106"/>
        <v>0</v>
      </c>
      <c r="AU455" s="23">
        <v>4</v>
      </c>
      <c r="AV455" s="23">
        <v>4</v>
      </c>
      <c r="AW455" s="23">
        <v>1</v>
      </c>
    </row>
    <row r="456" spans="3:49" ht="13" hidden="1" x14ac:dyDescent="0.3">
      <c r="C456" s="40" t="s">
        <v>22</v>
      </c>
      <c r="D456" s="34" t="s">
        <v>713</v>
      </c>
      <c r="E456" s="35" t="s">
        <v>945</v>
      </c>
      <c r="F456" s="181"/>
      <c r="G456" s="182">
        <v>0</v>
      </c>
      <c r="H456" s="184">
        <v>0</v>
      </c>
      <c r="I456" s="185">
        <v>0</v>
      </c>
      <c r="J456" s="186">
        <v>0</v>
      </c>
      <c r="K456" s="41"/>
      <c r="L456" s="42"/>
      <c r="M456" s="43"/>
      <c r="N456" s="41"/>
      <c r="O456" s="42"/>
      <c r="P456" s="43"/>
      <c r="Q456" s="41"/>
      <c r="R456" s="42"/>
      <c r="S456" s="43"/>
      <c r="T456" s="41"/>
      <c r="U456" s="42"/>
      <c r="V456" s="43"/>
      <c r="W456" s="41"/>
      <c r="X456" s="42"/>
      <c r="Y456" s="43"/>
      <c r="Z456" s="41"/>
      <c r="AA456" s="42"/>
      <c r="AB456" s="43"/>
      <c r="AC456" s="41"/>
      <c r="AD456" s="42"/>
      <c r="AE456" s="43"/>
      <c r="AF456" s="41"/>
      <c r="AG456" s="42"/>
      <c r="AH456" s="43"/>
      <c r="AJ456" s="41">
        <f t="shared" si="110"/>
        <v>0</v>
      </c>
      <c r="AK456" s="42">
        <f t="shared" si="110"/>
        <v>0</v>
      </c>
      <c r="AL456" s="43">
        <f t="shared" si="110"/>
        <v>0</v>
      </c>
      <c r="AS456" s="32">
        <f t="shared" si="106"/>
        <v>0</v>
      </c>
      <c r="AU456" s="23">
        <v>4</v>
      </c>
      <c r="AV456" s="23">
        <v>4</v>
      </c>
      <c r="AW456" s="23">
        <f>IF(AV456=AV455,AW455+1,1)</f>
        <v>2</v>
      </c>
    </row>
    <row r="457" spans="3:49" ht="13" hidden="1" x14ac:dyDescent="0.3">
      <c r="C457" s="40" t="s">
        <v>22</v>
      </c>
      <c r="D457" s="34" t="s">
        <v>714</v>
      </c>
      <c r="E457" s="35" t="s">
        <v>940</v>
      </c>
      <c r="F457" s="181"/>
      <c r="G457" s="182">
        <v>0</v>
      </c>
      <c r="H457" s="41">
        <v>0</v>
      </c>
      <c r="I457" s="42"/>
      <c r="J457" s="43"/>
      <c r="K457" s="41"/>
      <c r="L457" s="42"/>
      <c r="M457" s="43"/>
      <c r="N457" s="41"/>
      <c r="O457" s="42"/>
      <c r="P457" s="43"/>
      <c r="Q457" s="41"/>
      <c r="R457" s="42"/>
      <c r="S457" s="43"/>
      <c r="T457" s="41"/>
      <c r="U457" s="42"/>
      <c r="V457" s="43"/>
      <c r="W457" s="41"/>
      <c r="X457" s="42"/>
      <c r="Y457" s="43"/>
      <c r="Z457" s="41"/>
      <c r="AA457" s="42"/>
      <c r="AB457" s="43"/>
      <c r="AC457" s="41"/>
      <c r="AD457" s="42"/>
      <c r="AE457" s="43"/>
      <c r="AF457" s="41"/>
      <c r="AG457" s="42"/>
      <c r="AH457" s="43"/>
      <c r="AJ457" s="41">
        <f t="shared" si="110"/>
        <v>0</v>
      </c>
      <c r="AK457" s="42">
        <f t="shared" si="110"/>
        <v>0</v>
      </c>
      <c r="AL457" s="43">
        <f t="shared" si="110"/>
        <v>0</v>
      </c>
      <c r="AS457" s="32">
        <f t="shared" si="106"/>
        <v>0</v>
      </c>
      <c r="AU457" s="23">
        <v>4</v>
      </c>
      <c r="AV457" s="23">
        <v>4</v>
      </c>
      <c r="AW457" s="23">
        <f t="shared" ref="AW457:AW465" si="111">IF(AV457=AV456,AW456+1,1)</f>
        <v>3</v>
      </c>
    </row>
    <row r="458" spans="3:49" ht="13" hidden="1" x14ac:dyDescent="0.3">
      <c r="C458" s="40" t="s">
        <v>22</v>
      </c>
      <c r="D458" s="34" t="s">
        <v>715</v>
      </c>
      <c r="E458" s="35" t="s">
        <v>936</v>
      </c>
      <c r="F458" s="34"/>
      <c r="G458" s="182">
        <v>0</v>
      </c>
      <c r="H458" s="41">
        <v>0</v>
      </c>
      <c r="I458" s="42">
        <v>0</v>
      </c>
      <c r="J458" s="43">
        <v>0</v>
      </c>
      <c r="K458" s="41"/>
      <c r="L458" s="42"/>
      <c r="M458" s="43"/>
      <c r="N458" s="41"/>
      <c r="O458" s="42"/>
      <c r="P458" s="43"/>
      <c r="Q458" s="41"/>
      <c r="R458" s="42"/>
      <c r="S458" s="43"/>
      <c r="T458" s="41"/>
      <c r="U458" s="42"/>
      <c r="V458" s="43"/>
      <c r="W458" s="41"/>
      <c r="X458" s="42"/>
      <c r="Y458" s="43"/>
      <c r="Z458" s="41"/>
      <c r="AA458" s="42"/>
      <c r="AB458" s="43"/>
      <c r="AC458" s="41"/>
      <c r="AD458" s="42"/>
      <c r="AE458" s="43"/>
      <c r="AF458" s="41"/>
      <c r="AG458" s="42"/>
      <c r="AH458" s="43"/>
      <c r="AJ458" s="41">
        <f t="shared" si="110"/>
        <v>0</v>
      </c>
      <c r="AK458" s="42">
        <f t="shared" si="110"/>
        <v>0</v>
      </c>
      <c r="AL458" s="43">
        <f t="shared" si="110"/>
        <v>0</v>
      </c>
      <c r="AS458" s="32">
        <f t="shared" si="106"/>
        <v>0</v>
      </c>
      <c r="AU458" s="23">
        <v>4</v>
      </c>
      <c r="AV458" s="23">
        <v>4</v>
      </c>
      <c r="AW458" s="23">
        <f t="shared" si="111"/>
        <v>4</v>
      </c>
    </row>
    <row r="459" spans="3:49" ht="13" hidden="1" x14ac:dyDescent="0.3">
      <c r="C459" s="40" t="s">
        <v>22</v>
      </c>
      <c r="D459" s="34" t="s">
        <v>716</v>
      </c>
      <c r="E459" s="35" t="s">
        <v>941</v>
      </c>
      <c r="F459" s="181"/>
      <c r="G459" s="182">
        <v>0</v>
      </c>
      <c r="H459" s="41">
        <v>0</v>
      </c>
      <c r="I459" s="42"/>
      <c r="J459" s="43"/>
      <c r="K459" s="41"/>
      <c r="L459" s="42"/>
      <c r="M459" s="43"/>
      <c r="N459" s="41"/>
      <c r="O459" s="42"/>
      <c r="P459" s="43"/>
      <c r="Q459" s="41"/>
      <c r="R459" s="42"/>
      <c r="S459" s="43"/>
      <c r="T459" s="41"/>
      <c r="U459" s="42"/>
      <c r="V459" s="43"/>
      <c r="W459" s="41"/>
      <c r="X459" s="42"/>
      <c r="Y459" s="43"/>
      <c r="Z459" s="41"/>
      <c r="AA459" s="42"/>
      <c r="AB459" s="43"/>
      <c r="AC459" s="41"/>
      <c r="AD459" s="42"/>
      <c r="AE459" s="43"/>
      <c r="AF459" s="41"/>
      <c r="AG459" s="42"/>
      <c r="AH459" s="43"/>
      <c r="AJ459" s="41">
        <f t="shared" si="110"/>
        <v>0</v>
      </c>
      <c r="AK459" s="42">
        <f t="shared" si="110"/>
        <v>0</v>
      </c>
      <c r="AL459" s="43">
        <f t="shared" si="110"/>
        <v>0</v>
      </c>
      <c r="AS459" s="32">
        <f t="shared" si="106"/>
        <v>0</v>
      </c>
      <c r="AU459" s="23">
        <v>4</v>
      </c>
      <c r="AV459" s="23">
        <v>4</v>
      </c>
      <c r="AW459" s="23">
        <f t="shared" si="111"/>
        <v>5</v>
      </c>
    </row>
    <row r="460" spans="3:49" ht="13" hidden="1" x14ac:dyDescent="0.3">
      <c r="C460" s="40" t="s">
        <v>22</v>
      </c>
      <c r="D460" s="34" t="s">
        <v>717</v>
      </c>
      <c r="E460" s="35" t="s">
        <v>937</v>
      </c>
      <c r="F460" s="34"/>
      <c r="G460" s="182">
        <v>0</v>
      </c>
      <c r="H460" s="41">
        <v>0</v>
      </c>
      <c r="I460" s="42">
        <v>0</v>
      </c>
      <c r="J460" s="43">
        <v>0</v>
      </c>
      <c r="K460" s="41"/>
      <c r="L460" s="42"/>
      <c r="M460" s="43"/>
      <c r="N460" s="41"/>
      <c r="O460" s="42"/>
      <c r="P460" s="43"/>
      <c r="Q460" s="41"/>
      <c r="R460" s="42"/>
      <c r="S460" s="43"/>
      <c r="T460" s="41"/>
      <c r="U460" s="42"/>
      <c r="V460" s="43"/>
      <c r="W460" s="41"/>
      <c r="X460" s="42"/>
      <c r="Y460" s="43"/>
      <c r="Z460" s="41"/>
      <c r="AA460" s="42"/>
      <c r="AB460" s="43"/>
      <c r="AC460" s="41"/>
      <c r="AD460" s="42"/>
      <c r="AE460" s="43"/>
      <c r="AF460" s="41"/>
      <c r="AG460" s="42"/>
      <c r="AH460" s="43"/>
      <c r="AJ460" s="41">
        <f t="shared" si="110"/>
        <v>0</v>
      </c>
      <c r="AK460" s="42">
        <f t="shared" si="110"/>
        <v>0</v>
      </c>
      <c r="AL460" s="43">
        <f t="shared" si="110"/>
        <v>0</v>
      </c>
      <c r="AS460" s="32">
        <f t="shared" si="106"/>
        <v>0</v>
      </c>
      <c r="AU460" s="23">
        <v>4</v>
      </c>
      <c r="AV460" s="23">
        <v>4</v>
      </c>
      <c r="AW460" s="23">
        <f t="shared" si="111"/>
        <v>6</v>
      </c>
    </row>
    <row r="461" spans="3:49" ht="13" hidden="1" x14ac:dyDescent="0.3">
      <c r="C461" s="40" t="s">
        <v>22</v>
      </c>
      <c r="D461" s="34" t="s">
        <v>718</v>
      </c>
      <c r="E461" s="35" t="s">
        <v>938</v>
      </c>
      <c r="F461" s="181"/>
      <c r="G461" s="182">
        <v>0</v>
      </c>
      <c r="H461" s="41">
        <v>0</v>
      </c>
      <c r="I461" s="42">
        <v>0</v>
      </c>
      <c r="J461" s="43">
        <v>0</v>
      </c>
      <c r="K461" s="41"/>
      <c r="L461" s="42"/>
      <c r="M461" s="43"/>
      <c r="N461" s="41"/>
      <c r="O461" s="42"/>
      <c r="P461" s="43"/>
      <c r="Q461" s="41"/>
      <c r="R461" s="42"/>
      <c r="S461" s="43"/>
      <c r="T461" s="41"/>
      <c r="U461" s="42"/>
      <c r="V461" s="43"/>
      <c r="W461" s="41"/>
      <c r="X461" s="42"/>
      <c r="Y461" s="43"/>
      <c r="Z461" s="41"/>
      <c r="AA461" s="42"/>
      <c r="AB461" s="43"/>
      <c r="AC461" s="41"/>
      <c r="AD461" s="42"/>
      <c r="AE461" s="43"/>
      <c r="AF461" s="41"/>
      <c r="AG461" s="42"/>
      <c r="AH461" s="43"/>
      <c r="AJ461" s="41">
        <f t="shared" si="110"/>
        <v>0</v>
      </c>
      <c r="AK461" s="42">
        <f t="shared" si="110"/>
        <v>0</v>
      </c>
      <c r="AL461" s="43">
        <f t="shared" si="110"/>
        <v>0</v>
      </c>
      <c r="AS461" s="32">
        <f t="shared" si="106"/>
        <v>0</v>
      </c>
      <c r="AU461" s="23">
        <v>4</v>
      </c>
      <c r="AV461" s="23">
        <v>4</v>
      </c>
      <c r="AW461" s="23">
        <f t="shared" si="111"/>
        <v>7</v>
      </c>
    </row>
    <row r="462" spans="3:49" ht="13" hidden="1" x14ac:dyDescent="0.3">
      <c r="C462" s="40" t="s">
        <v>22</v>
      </c>
      <c r="D462" s="34" t="s">
        <v>2</v>
      </c>
      <c r="E462" s="35" t="s">
        <v>2</v>
      </c>
      <c r="F462" s="181"/>
      <c r="G462" s="182">
        <v>0</v>
      </c>
      <c r="H462" s="41">
        <v>0</v>
      </c>
      <c r="I462" s="42">
        <v>0</v>
      </c>
      <c r="J462" s="43">
        <v>0</v>
      </c>
      <c r="K462" s="41"/>
      <c r="L462" s="42"/>
      <c r="M462" s="43"/>
      <c r="N462" s="41"/>
      <c r="O462" s="42"/>
      <c r="P462" s="43"/>
      <c r="Q462" s="41"/>
      <c r="R462" s="42"/>
      <c r="S462" s="43"/>
      <c r="T462" s="41"/>
      <c r="U462" s="42"/>
      <c r="V462" s="43"/>
      <c r="W462" s="41"/>
      <c r="X462" s="42"/>
      <c r="Y462" s="43"/>
      <c r="Z462" s="41"/>
      <c r="AA462" s="42"/>
      <c r="AB462" s="43"/>
      <c r="AC462" s="41"/>
      <c r="AD462" s="42"/>
      <c r="AE462" s="43"/>
      <c r="AF462" s="41"/>
      <c r="AG462" s="42"/>
      <c r="AH462" s="43"/>
      <c r="AJ462" s="41">
        <f t="shared" si="110"/>
        <v>0</v>
      </c>
      <c r="AK462" s="42">
        <f t="shared" si="110"/>
        <v>0</v>
      </c>
      <c r="AL462" s="43">
        <f t="shared" si="110"/>
        <v>0</v>
      </c>
      <c r="AS462" s="32">
        <f t="shared" si="106"/>
        <v>0</v>
      </c>
      <c r="AU462" s="23">
        <v>4</v>
      </c>
      <c r="AV462" s="23">
        <v>4</v>
      </c>
      <c r="AW462" s="23">
        <f t="shared" si="111"/>
        <v>8</v>
      </c>
    </row>
    <row r="463" spans="3:49" ht="13" hidden="1" x14ac:dyDescent="0.3">
      <c r="C463" s="40" t="s">
        <v>22</v>
      </c>
      <c r="D463" s="34" t="s">
        <v>2</v>
      </c>
      <c r="E463" s="35" t="s">
        <v>2</v>
      </c>
      <c r="F463" s="181"/>
      <c r="G463" s="182">
        <v>0</v>
      </c>
      <c r="H463" s="41">
        <v>0</v>
      </c>
      <c r="I463" s="42">
        <v>0</v>
      </c>
      <c r="J463" s="43">
        <v>0</v>
      </c>
      <c r="K463" s="41"/>
      <c r="L463" s="42"/>
      <c r="M463" s="43"/>
      <c r="N463" s="41"/>
      <c r="O463" s="42"/>
      <c r="P463" s="43"/>
      <c r="Q463" s="41"/>
      <c r="R463" s="42"/>
      <c r="S463" s="43"/>
      <c r="T463" s="41"/>
      <c r="U463" s="42"/>
      <c r="V463" s="43"/>
      <c r="W463" s="41"/>
      <c r="X463" s="42"/>
      <c r="Y463" s="43"/>
      <c r="Z463" s="41"/>
      <c r="AA463" s="42"/>
      <c r="AB463" s="43"/>
      <c r="AC463" s="41"/>
      <c r="AD463" s="42"/>
      <c r="AE463" s="43"/>
      <c r="AF463" s="41"/>
      <c r="AG463" s="42"/>
      <c r="AH463" s="43"/>
      <c r="AJ463" s="41">
        <f t="shared" si="110"/>
        <v>0</v>
      </c>
      <c r="AK463" s="42">
        <f t="shared" si="110"/>
        <v>0</v>
      </c>
      <c r="AL463" s="43">
        <f t="shared" si="110"/>
        <v>0</v>
      </c>
      <c r="AS463" s="32">
        <f t="shared" si="106"/>
        <v>0</v>
      </c>
      <c r="AU463" s="23">
        <v>4</v>
      </c>
      <c r="AV463" s="23">
        <v>4</v>
      </c>
      <c r="AW463" s="23">
        <f t="shared" si="111"/>
        <v>9</v>
      </c>
    </row>
    <row r="464" spans="3:49" ht="13" hidden="1" x14ac:dyDescent="0.3">
      <c r="C464" s="40" t="s">
        <v>22</v>
      </c>
      <c r="D464" s="34" t="s">
        <v>2</v>
      </c>
      <c r="E464" s="35" t="s">
        <v>2</v>
      </c>
      <c r="F464" s="181"/>
      <c r="G464" s="182">
        <v>0</v>
      </c>
      <c r="H464" s="41">
        <v>0</v>
      </c>
      <c r="I464" s="42">
        <v>0</v>
      </c>
      <c r="J464" s="43">
        <v>0</v>
      </c>
      <c r="K464" s="41"/>
      <c r="L464" s="42"/>
      <c r="M464" s="43"/>
      <c r="N464" s="41"/>
      <c r="O464" s="42"/>
      <c r="P464" s="43"/>
      <c r="Q464" s="41"/>
      <c r="R464" s="42"/>
      <c r="S464" s="43"/>
      <c r="T464" s="41"/>
      <c r="U464" s="42"/>
      <c r="V464" s="43"/>
      <c r="W464" s="41"/>
      <c r="X464" s="42"/>
      <c r="Y464" s="43"/>
      <c r="Z464" s="41"/>
      <c r="AA464" s="42"/>
      <c r="AB464" s="43"/>
      <c r="AC464" s="41"/>
      <c r="AD464" s="42"/>
      <c r="AE464" s="43"/>
      <c r="AF464" s="41"/>
      <c r="AG464" s="42"/>
      <c r="AH464" s="43"/>
      <c r="AJ464" s="41">
        <f t="shared" si="110"/>
        <v>0</v>
      </c>
      <c r="AK464" s="42">
        <f t="shared" si="110"/>
        <v>0</v>
      </c>
      <c r="AL464" s="43">
        <f t="shared" si="110"/>
        <v>0</v>
      </c>
      <c r="AS464" s="32">
        <f t="shared" si="106"/>
        <v>0</v>
      </c>
      <c r="AU464" s="23">
        <v>4</v>
      </c>
      <c r="AV464" s="23">
        <v>4</v>
      </c>
      <c r="AW464" s="23">
        <f t="shared" si="111"/>
        <v>10</v>
      </c>
    </row>
    <row r="465" spans="3:49" ht="13" hidden="1" x14ac:dyDescent="0.3">
      <c r="C465" s="40" t="s">
        <v>23</v>
      </c>
      <c r="D465" s="34" t="s">
        <v>719</v>
      </c>
      <c r="E465" s="35" t="s">
        <v>942</v>
      </c>
      <c r="F465" s="181"/>
      <c r="G465" s="182">
        <v>0</v>
      </c>
      <c r="H465" s="41">
        <v>0</v>
      </c>
      <c r="I465" s="42">
        <v>0</v>
      </c>
      <c r="J465" s="43">
        <v>0</v>
      </c>
      <c r="K465" s="41"/>
      <c r="L465" s="42"/>
      <c r="M465" s="43"/>
      <c r="N465" s="41"/>
      <c r="O465" s="42"/>
      <c r="P465" s="43"/>
      <c r="Q465" s="41"/>
      <c r="R465" s="42"/>
      <c r="S465" s="43"/>
      <c r="T465" s="41"/>
      <c r="U465" s="42"/>
      <c r="V465" s="43"/>
      <c r="W465" s="41"/>
      <c r="X465" s="42"/>
      <c r="Y465" s="43"/>
      <c r="Z465" s="41"/>
      <c r="AA465" s="42"/>
      <c r="AB465" s="43"/>
      <c r="AC465" s="41"/>
      <c r="AD465" s="42"/>
      <c r="AE465" s="43"/>
      <c r="AF465" s="41"/>
      <c r="AG465" s="42"/>
      <c r="AH465" s="43"/>
      <c r="AJ465" s="41">
        <f t="shared" si="110"/>
        <v>0</v>
      </c>
      <c r="AK465" s="42">
        <f t="shared" si="110"/>
        <v>0</v>
      </c>
      <c r="AL465" s="43">
        <f t="shared" si="110"/>
        <v>0</v>
      </c>
      <c r="AS465" s="32">
        <f t="shared" si="106"/>
        <v>0</v>
      </c>
      <c r="AU465" s="23">
        <v>4</v>
      </c>
      <c r="AV465" s="23">
        <v>5</v>
      </c>
      <c r="AW465" s="23">
        <f t="shared" si="111"/>
        <v>1</v>
      </c>
    </row>
    <row r="466" spans="3:49" ht="13" hidden="1" x14ac:dyDescent="0.3">
      <c r="C466" s="50" t="str">
        <f>IF(LEN(E465)&lt;1,"","Total: " &amp; LEFT(E465,LEN(E465)-21) &amp; "Municipalities")</f>
        <v>Total: uMgungundlovu Municipalities</v>
      </c>
      <c r="D466" s="51"/>
      <c r="E466" s="52"/>
      <c r="F466" s="51"/>
      <c r="G466" s="53">
        <f>SUM(G455:G465)</f>
        <v>0</v>
      </c>
      <c r="H466" s="188">
        <f>SUM(H455:H465)</f>
        <v>0</v>
      </c>
      <c r="I466" s="189"/>
      <c r="J466" s="190"/>
      <c r="K466" s="53">
        <f t="shared" ref="K466:AH466" si="112">SUM(K455:K465)</f>
        <v>0</v>
      </c>
      <c r="L466" s="54">
        <f t="shared" si="112"/>
        <v>0</v>
      </c>
      <c r="M466" s="55">
        <f t="shared" si="112"/>
        <v>0</v>
      </c>
      <c r="N466" s="53">
        <f t="shared" si="112"/>
        <v>0</v>
      </c>
      <c r="O466" s="54">
        <f t="shared" si="112"/>
        <v>0</v>
      </c>
      <c r="P466" s="55">
        <f t="shared" si="112"/>
        <v>0</v>
      </c>
      <c r="Q466" s="53">
        <f t="shared" si="112"/>
        <v>0</v>
      </c>
      <c r="R466" s="54">
        <f t="shared" si="112"/>
        <v>0</v>
      </c>
      <c r="S466" s="55">
        <f t="shared" si="112"/>
        <v>0</v>
      </c>
      <c r="T466" s="53">
        <f t="shared" si="112"/>
        <v>0</v>
      </c>
      <c r="U466" s="54">
        <f t="shared" si="112"/>
        <v>0</v>
      </c>
      <c r="V466" s="55">
        <f t="shared" si="112"/>
        <v>0</v>
      </c>
      <c r="W466" s="53">
        <f t="shared" si="112"/>
        <v>0</v>
      </c>
      <c r="X466" s="54">
        <f t="shared" si="112"/>
        <v>0</v>
      </c>
      <c r="Y466" s="55">
        <f t="shared" si="112"/>
        <v>0</v>
      </c>
      <c r="Z466" s="53">
        <f t="shared" si="112"/>
        <v>0</v>
      </c>
      <c r="AA466" s="54">
        <f t="shared" si="112"/>
        <v>0</v>
      </c>
      <c r="AB466" s="55">
        <f t="shared" si="112"/>
        <v>0</v>
      </c>
      <c r="AC466" s="53">
        <f t="shared" si="112"/>
        <v>0</v>
      </c>
      <c r="AD466" s="54">
        <f t="shared" si="112"/>
        <v>0</v>
      </c>
      <c r="AE466" s="55">
        <f t="shared" si="112"/>
        <v>0</v>
      </c>
      <c r="AF466" s="53">
        <f t="shared" si="112"/>
        <v>0</v>
      </c>
      <c r="AG466" s="54">
        <f t="shared" si="112"/>
        <v>0</v>
      </c>
      <c r="AH466" s="55">
        <f t="shared" si="112"/>
        <v>0</v>
      </c>
      <c r="AJ466" s="53">
        <f>SUM(AJ455:AJ465)</f>
        <v>0</v>
      </c>
      <c r="AK466" s="54">
        <f>SUM(AK455:AK465)</f>
        <v>0</v>
      </c>
      <c r="AL466" s="55">
        <f>SUM(AL455:AL465)</f>
        <v>0</v>
      </c>
      <c r="AS466" s="32">
        <f t="shared" si="106"/>
        <v>0</v>
      </c>
    </row>
    <row r="467" spans="3:49" ht="13" hidden="1" x14ac:dyDescent="0.3">
      <c r="C467" s="40"/>
      <c r="D467" s="34"/>
      <c r="E467" s="35"/>
      <c r="F467" s="181"/>
      <c r="G467" s="41"/>
      <c r="H467" s="41"/>
      <c r="I467" s="42"/>
      <c r="J467" s="43"/>
      <c r="K467" s="41"/>
      <c r="L467" s="42"/>
      <c r="M467" s="43"/>
      <c r="N467" s="41"/>
      <c r="O467" s="42"/>
      <c r="P467" s="43"/>
      <c r="Q467" s="41"/>
      <c r="R467" s="42"/>
      <c r="S467" s="43"/>
      <c r="T467" s="41"/>
      <c r="U467" s="42"/>
      <c r="V467" s="43"/>
      <c r="W467" s="41"/>
      <c r="X467" s="42"/>
      <c r="Y467" s="43"/>
      <c r="Z467" s="41"/>
      <c r="AA467" s="42"/>
      <c r="AB467" s="43"/>
      <c r="AC467" s="41"/>
      <c r="AD467" s="42"/>
      <c r="AE467" s="43"/>
      <c r="AF467" s="41"/>
      <c r="AG467" s="42"/>
      <c r="AH467" s="43"/>
      <c r="AJ467" s="41"/>
      <c r="AK467" s="42"/>
      <c r="AL467" s="43"/>
      <c r="AS467" s="32">
        <f t="shared" si="106"/>
        <v>0</v>
      </c>
    </row>
    <row r="468" spans="3:49" ht="13" x14ac:dyDescent="0.3">
      <c r="C468" s="40" t="s">
        <v>22</v>
      </c>
      <c r="D468" s="34" t="s">
        <v>720</v>
      </c>
      <c r="E468" s="35" t="s">
        <v>939</v>
      </c>
      <c r="F468" s="181"/>
      <c r="G468" s="67" t="s">
        <v>126</v>
      </c>
      <c r="H468" s="41">
        <v>10000</v>
      </c>
      <c r="I468" s="42">
        <v>0</v>
      </c>
      <c r="J468" s="43">
        <v>0</v>
      </c>
      <c r="K468" s="41"/>
      <c r="L468" s="42"/>
      <c r="M468" s="43"/>
      <c r="N468" s="41"/>
      <c r="O468" s="42"/>
      <c r="P468" s="43"/>
      <c r="Q468" s="41"/>
      <c r="R468" s="42"/>
      <c r="S468" s="43"/>
      <c r="T468" s="41"/>
      <c r="U468" s="42"/>
      <c r="V468" s="43"/>
      <c r="W468" s="41"/>
      <c r="X468" s="42"/>
      <c r="Y468" s="43"/>
      <c r="Z468" s="41"/>
      <c r="AA468" s="42"/>
      <c r="AB468" s="43"/>
      <c r="AC468" s="41"/>
      <c r="AD468" s="42"/>
      <c r="AE468" s="43"/>
      <c r="AF468" s="41"/>
      <c r="AG468" s="42"/>
      <c r="AH468" s="43"/>
      <c r="AJ468" s="41">
        <f t="shared" ref="AJ468:AL478" si="113">H468+K468+N468+Q468+T468+W468+Z468+AC468+AF468</f>
        <v>10000</v>
      </c>
      <c r="AK468" s="42">
        <f t="shared" si="113"/>
        <v>0</v>
      </c>
      <c r="AL468" s="43">
        <f t="shared" si="113"/>
        <v>0</v>
      </c>
      <c r="AS468" s="32">
        <f t="shared" si="106"/>
        <v>1</v>
      </c>
      <c r="AU468" s="23">
        <v>4</v>
      </c>
      <c r="AV468" s="23">
        <v>6</v>
      </c>
      <c r="AW468" s="23">
        <v>1</v>
      </c>
    </row>
    <row r="469" spans="3:49" ht="13" hidden="1" x14ac:dyDescent="0.3">
      <c r="C469" s="40" t="s">
        <v>22</v>
      </c>
      <c r="D469" s="34" t="s">
        <v>721</v>
      </c>
      <c r="E469" s="35" t="s">
        <v>949</v>
      </c>
      <c r="F469" s="181"/>
      <c r="G469" s="182">
        <v>0</v>
      </c>
      <c r="H469" s="41">
        <v>0</v>
      </c>
      <c r="I469" s="42">
        <v>0</v>
      </c>
      <c r="J469" s="43">
        <v>0</v>
      </c>
      <c r="K469" s="41"/>
      <c r="L469" s="42"/>
      <c r="M469" s="43"/>
      <c r="N469" s="41"/>
      <c r="O469" s="42"/>
      <c r="P469" s="43"/>
      <c r="Q469" s="41"/>
      <c r="R469" s="42"/>
      <c r="S469" s="43"/>
      <c r="T469" s="41"/>
      <c r="U469" s="42"/>
      <c r="V469" s="43"/>
      <c r="W469" s="41"/>
      <c r="X469" s="42"/>
      <c r="Y469" s="43"/>
      <c r="Z469" s="41"/>
      <c r="AA469" s="42"/>
      <c r="AB469" s="43"/>
      <c r="AC469" s="41"/>
      <c r="AD469" s="42"/>
      <c r="AE469" s="43"/>
      <c r="AF469" s="41"/>
      <c r="AG469" s="42"/>
      <c r="AH469" s="43"/>
      <c r="AJ469" s="41">
        <f t="shared" si="113"/>
        <v>0</v>
      </c>
      <c r="AK469" s="42">
        <f t="shared" si="113"/>
        <v>0</v>
      </c>
      <c r="AL469" s="43">
        <f t="shared" si="113"/>
        <v>0</v>
      </c>
      <c r="AS469" s="32">
        <f t="shared" si="106"/>
        <v>0</v>
      </c>
      <c r="AU469" s="23">
        <v>4</v>
      </c>
      <c r="AV469" s="23">
        <v>6</v>
      </c>
      <c r="AW469" s="23">
        <f>IF(AV469=AV468,AW468+1,1)</f>
        <v>2</v>
      </c>
    </row>
    <row r="470" spans="3:49" ht="13" x14ac:dyDescent="0.3">
      <c r="C470" s="40" t="s">
        <v>22</v>
      </c>
      <c r="D470" s="34" t="s">
        <v>722</v>
      </c>
      <c r="E470" s="35" t="s">
        <v>947</v>
      </c>
      <c r="F470" s="181"/>
      <c r="G470" s="67" t="s">
        <v>127</v>
      </c>
      <c r="H470" s="41">
        <v>10000</v>
      </c>
      <c r="I470" s="42">
        <v>0</v>
      </c>
      <c r="J470" s="43">
        <v>0</v>
      </c>
      <c r="K470" s="41"/>
      <c r="L470" s="42"/>
      <c r="M470" s="43"/>
      <c r="N470" s="41"/>
      <c r="O470" s="42"/>
      <c r="P470" s="43"/>
      <c r="Q470" s="41"/>
      <c r="R470" s="42"/>
      <c r="S470" s="43"/>
      <c r="T470" s="41"/>
      <c r="U470" s="42"/>
      <c r="V470" s="43"/>
      <c r="W470" s="41"/>
      <c r="X470" s="42"/>
      <c r="Y470" s="43"/>
      <c r="Z470" s="41"/>
      <c r="AA470" s="42"/>
      <c r="AB470" s="43"/>
      <c r="AC470" s="41"/>
      <c r="AD470" s="42"/>
      <c r="AE470" s="43"/>
      <c r="AF470" s="41"/>
      <c r="AG470" s="42"/>
      <c r="AH470" s="43"/>
      <c r="AJ470" s="41">
        <f t="shared" si="113"/>
        <v>10000</v>
      </c>
      <c r="AK470" s="42">
        <f t="shared" si="113"/>
        <v>0</v>
      </c>
      <c r="AL470" s="43">
        <f t="shared" si="113"/>
        <v>0</v>
      </c>
      <c r="AS470" s="32">
        <f t="shared" si="106"/>
        <v>1</v>
      </c>
      <c r="AU470" s="23">
        <v>4</v>
      </c>
      <c r="AV470" s="23">
        <v>6</v>
      </c>
      <c r="AW470" s="23">
        <f t="shared" ref="AW470:AW478" si="114">IF(AV470=AV469,AW469+1,1)</f>
        <v>3</v>
      </c>
    </row>
    <row r="471" spans="3:49" ht="13" hidden="1" x14ac:dyDescent="0.3">
      <c r="C471" s="40" t="s">
        <v>22</v>
      </c>
      <c r="D471" s="34" t="s">
        <v>2</v>
      </c>
      <c r="E471" s="35" t="s">
        <v>2</v>
      </c>
      <c r="F471" s="181"/>
      <c r="G471" s="182">
        <v>0</v>
      </c>
      <c r="H471" s="41">
        <v>0</v>
      </c>
      <c r="I471" s="42">
        <v>0</v>
      </c>
      <c r="J471" s="43">
        <v>0</v>
      </c>
      <c r="K471" s="41"/>
      <c r="L471" s="42"/>
      <c r="M471" s="43"/>
      <c r="N471" s="41"/>
      <c r="O471" s="42"/>
      <c r="P471" s="43"/>
      <c r="Q471" s="41"/>
      <c r="R471" s="42"/>
      <c r="S471" s="43"/>
      <c r="T471" s="41"/>
      <c r="U471" s="42"/>
      <c r="V471" s="43"/>
      <c r="W471" s="41"/>
      <c r="X471" s="42"/>
      <c r="Y471" s="43"/>
      <c r="Z471" s="41"/>
      <c r="AA471" s="42"/>
      <c r="AB471" s="43"/>
      <c r="AC471" s="41"/>
      <c r="AD471" s="42"/>
      <c r="AE471" s="43"/>
      <c r="AF471" s="41"/>
      <c r="AG471" s="42"/>
      <c r="AH471" s="43"/>
      <c r="AJ471" s="41">
        <f t="shared" si="113"/>
        <v>0</v>
      </c>
      <c r="AK471" s="42">
        <f t="shared" si="113"/>
        <v>0</v>
      </c>
      <c r="AL471" s="43">
        <f t="shared" si="113"/>
        <v>0</v>
      </c>
      <c r="AS471" s="32">
        <f t="shared" si="106"/>
        <v>0</v>
      </c>
      <c r="AU471" s="23">
        <v>4</v>
      </c>
      <c r="AV471" s="23">
        <v>6</v>
      </c>
      <c r="AW471" s="23">
        <f t="shared" si="114"/>
        <v>4</v>
      </c>
    </row>
    <row r="472" spans="3:49" ht="13" hidden="1" x14ac:dyDescent="0.3">
      <c r="C472" s="40" t="s">
        <v>22</v>
      </c>
      <c r="D472" s="34" t="s">
        <v>2</v>
      </c>
      <c r="E472" s="35" t="s">
        <v>2</v>
      </c>
      <c r="F472" s="181"/>
      <c r="G472" s="182">
        <v>0</v>
      </c>
      <c r="H472" s="41">
        <v>0</v>
      </c>
      <c r="I472" s="42">
        <v>0</v>
      </c>
      <c r="J472" s="43">
        <v>0</v>
      </c>
      <c r="K472" s="41"/>
      <c r="L472" s="42"/>
      <c r="M472" s="43"/>
      <c r="N472" s="41"/>
      <c r="O472" s="42"/>
      <c r="P472" s="43"/>
      <c r="Q472" s="41"/>
      <c r="R472" s="42"/>
      <c r="S472" s="43"/>
      <c r="T472" s="41"/>
      <c r="U472" s="42"/>
      <c r="V472" s="43"/>
      <c r="W472" s="41"/>
      <c r="X472" s="42"/>
      <c r="Y472" s="43"/>
      <c r="Z472" s="41"/>
      <c r="AA472" s="42"/>
      <c r="AB472" s="43"/>
      <c r="AC472" s="41"/>
      <c r="AD472" s="42"/>
      <c r="AE472" s="43"/>
      <c r="AF472" s="41"/>
      <c r="AG472" s="42"/>
      <c r="AH472" s="43"/>
      <c r="AJ472" s="41">
        <f t="shared" si="113"/>
        <v>0</v>
      </c>
      <c r="AK472" s="42">
        <f t="shared" si="113"/>
        <v>0</v>
      </c>
      <c r="AL472" s="43">
        <f t="shared" si="113"/>
        <v>0</v>
      </c>
      <c r="AS472" s="32">
        <f t="shared" si="106"/>
        <v>0</v>
      </c>
      <c r="AU472" s="23">
        <v>4</v>
      </c>
      <c r="AV472" s="23">
        <v>6</v>
      </c>
      <c r="AW472" s="23">
        <f t="shared" si="114"/>
        <v>5</v>
      </c>
    </row>
    <row r="473" spans="3:49" ht="13" hidden="1" x14ac:dyDescent="0.3">
      <c r="C473" s="40" t="s">
        <v>22</v>
      </c>
      <c r="D473" s="34" t="s">
        <v>2</v>
      </c>
      <c r="E473" s="35" t="s">
        <v>2</v>
      </c>
      <c r="F473" s="181"/>
      <c r="G473" s="182">
        <v>0</v>
      </c>
      <c r="H473" s="41">
        <v>0</v>
      </c>
      <c r="I473" s="42">
        <v>0</v>
      </c>
      <c r="J473" s="43">
        <v>0</v>
      </c>
      <c r="K473" s="41"/>
      <c r="L473" s="42"/>
      <c r="M473" s="43"/>
      <c r="N473" s="41"/>
      <c r="O473" s="42"/>
      <c r="P473" s="43"/>
      <c r="Q473" s="41"/>
      <c r="R473" s="42"/>
      <c r="S473" s="43"/>
      <c r="T473" s="41"/>
      <c r="U473" s="42"/>
      <c r="V473" s="43"/>
      <c r="W473" s="41"/>
      <c r="X473" s="42"/>
      <c r="Y473" s="43"/>
      <c r="Z473" s="41"/>
      <c r="AA473" s="42"/>
      <c r="AB473" s="43"/>
      <c r="AC473" s="41"/>
      <c r="AD473" s="42"/>
      <c r="AE473" s="43"/>
      <c r="AF473" s="41"/>
      <c r="AG473" s="42"/>
      <c r="AH473" s="43"/>
      <c r="AJ473" s="41">
        <f t="shared" si="113"/>
        <v>0</v>
      </c>
      <c r="AK473" s="42">
        <f t="shared" si="113"/>
        <v>0</v>
      </c>
      <c r="AL473" s="43">
        <f t="shared" si="113"/>
        <v>0</v>
      </c>
      <c r="AS473" s="32">
        <f t="shared" si="106"/>
        <v>0</v>
      </c>
      <c r="AU473" s="23">
        <v>4</v>
      </c>
      <c r="AV473" s="23">
        <v>6</v>
      </c>
      <c r="AW473" s="23">
        <f t="shared" si="114"/>
        <v>6</v>
      </c>
    </row>
    <row r="474" spans="3:49" ht="13" hidden="1" x14ac:dyDescent="0.3">
      <c r="C474" s="40" t="s">
        <v>22</v>
      </c>
      <c r="D474" s="34" t="s">
        <v>2</v>
      </c>
      <c r="E474" s="35" t="s">
        <v>2</v>
      </c>
      <c r="F474" s="181"/>
      <c r="G474" s="182">
        <v>0</v>
      </c>
      <c r="H474" s="41">
        <v>0</v>
      </c>
      <c r="I474" s="42">
        <v>0</v>
      </c>
      <c r="J474" s="43">
        <v>0</v>
      </c>
      <c r="K474" s="41"/>
      <c r="L474" s="42"/>
      <c r="M474" s="43"/>
      <c r="N474" s="41"/>
      <c r="O474" s="42"/>
      <c r="P474" s="43"/>
      <c r="Q474" s="41"/>
      <c r="R474" s="42"/>
      <c r="S474" s="43"/>
      <c r="T474" s="41"/>
      <c r="U474" s="42"/>
      <c r="V474" s="43"/>
      <c r="W474" s="41"/>
      <c r="X474" s="42"/>
      <c r="Y474" s="43"/>
      <c r="Z474" s="41"/>
      <c r="AA474" s="42"/>
      <c r="AB474" s="43"/>
      <c r="AC474" s="41"/>
      <c r="AD474" s="42"/>
      <c r="AE474" s="43"/>
      <c r="AF474" s="41"/>
      <c r="AG474" s="42"/>
      <c r="AH474" s="43"/>
      <c r="AJ474" s="41">
        <f t="shared" si="113"/>
        <v>0</v>
      </c>
      <c r="AK474" s="42">
        <f t="shared" si="113"/>
        <v>0</v>
      </c>
      <c r="AL474" s="43">
        <f t="shared" si="113"/>
        <v>0</v>
      </c>
      <c r="AS474" s="32">
        <f t="shared" si="106"/>
        <v>0</v>
      </c>
      <c r="AU474" s="23">
        <v>4</v>
      </c>
      <c r="AV474" s="23">
        <v>6</v>
      </c>
      <c r="AW474" s="23">
        <f t="shared" si="114"/>
        <v>7</v>
      </c>
    </row>
    <row r="475" spans="3:49" ht="13" hidden="1" x14ac:dyDescent="0.3">
      <c r="C475" s="40" t="s">
        <v>22</v>
      </c>
      <c r="D475" s="34" t="s">
        <v>2</v>
      </c>
      <c r="E475" s="35" t="s">
        <v>2</v>
      </c>
      <c r="F475" s="181"/>
      <c r="G475" s="182">
        <v>0</v>
      </c>
      <c r="H475" s="41">
        <v>0</v>
      </c>
      <c r="I475" s="42">
        <v>0</v>
      </c>
      <c r="J475" s="43">
        <v>0</v>
      </c>
      <c r="K475" s="41"/>
      <c r="L475" s="42"/>
      <c r="M475" s="43"/>
      <c r="N475" s="41"/>
      <c r="O475" s="42"/>
      <c r="P475" s="43"/>
      <c r="Q475" s="41"/>
      <c r="R475" s="42"/>
      <c r="S475" s="43"/>
      <c r="T475" s="41"/>
      <c r="U475" s="42"/>
      <c r="V475" s="43"/>
      <c r="W475" s="41"/>
      <c r="X475" s="42"/>
      <c r="Y475" s="43"/>
      <c r="Z475" s="41"/>
      <c r="AA475" s="42"/>
      <c r="AB475" s="43"/>
      <c r="AC475" s="41"/>
      <c r="AD475" s="42"/>
      <c r="AE475" s="43"/>
      <c r="AF475" s="41"/>
      <c r="AG475" s="42"/>
      <c r="AH475" s="43"/>
      <c r="AJ475" s="41">
        <f t="shared" si="113"/>
        <v>0</v>
      </c>
      <c r="AK475" s="42">
        <f t="shared" si="113"/>
        <v>0</v>
      </c>
      <c r="AL475" s="43">
        <f t="shared" si="113"/>
        <v>0</v>
      </c>
      <c r="AS475" s="32">
        <f t="shared" si="106"/>
        <v>0</v>
      </c>
      <c r="AU475" s="23">
        <v>4</v>
      </c>
      <c r="AV475" s="23">
        <v>6</v>
      </c>
      <c r="AW475" s="23">
        <f t="shared" si="114"/>
        <v>8</v>
      </c>
    </row>
    <row r="476" spans="3:49" ht="13" hidden="1" x14ac:dyDescent="0.3">
      <c r="C476" s="40" t="s">
        <v>22</v>
      </c>
      <c r="D476" s="34" t="s">
        <v>2</v>
      </c>
      <c r="E476" s="35" t="s">
        <v>2</v>
      </c>
      <c r="F476" s="181"/>
      <c r="G476" s="182">
        <v>0</v>
      </c>
      <c r="H476" s="41">
        <v>0</v>
      </c>
      <c r="I476" s="42">
        <v>0</v>
      </c>
      <c r="J476" s="43">
        <v>0</v>
      </c>
      <c r="K476" s="41"/>
      <c r="L476" s="42"/>
      <c r="M476" s="43"/>
      <c r="N476" s="41"/>
      <c r="O476" s="42"/>
      <c r="P476" s="43"/>
      <c r="Q476" s="41"/>
      <c r="R476" s="42"/>
      <c r="S476" s="43"/>
      <c r="T476" s="41"/>
      <c r="U476" s="42"/>
      <c r="V476" s="43"/>
      <c r="W476" s="41"/>
      <c r="X476" s="42"/>
      <c r="Y476" s="43"/>
      <c r="Z476" s="41"/>
      <c r="AA476" s="42"/>
      <c r="AB476" s="43"/>
      <c r="AC476" s="41"/>
      <c r="AD476" s="42"/>
      <c r="AE476" s="43"/>
      <c r="AF476" s="41"/>
      <c r="AG476" s="42"/>
      <c r="AH476" s="43"/>
      <c r="AJ476" s="41">
        <f t="shared" si="113"/>
        <v>0</v>
      </c>
      <c r="AK476" s="42">
        <f t="shared" si="113"/>
        <v>0</v>
      </c>
      <c r="AL476" s="43">
        <f t="shared" si="113"/>
        <v>0</v>
      </c>
      <c r="AS476" s="32">
        <f t="shared" si="106"/>
        <v>0</v>
      </c>
      <c r="AU476" s="23">
        <v>4</v>
      </c>
      <c r="AV476" s="23">
        <v>6</v>
      </c>
      <c r="AW476" s="23">
        <f t="shared" si="114"/>
        <v>9</v>
      </c>
    </row>
    <row r="477" spans="3:49" ht="13" hidden="1" x14ac:dyDescent="0.3">
      <c r="C477" s="40" t="s">
        <v>22</v>
      </c>
      <c r="D477" s="34" t="s">
        <v>2</v>
      </c>
      <c r="E477" s="35" t="s">
        <v>2</v>
      </c>
      <c r="F477" s="181"/>
      <c r="G477" s="182">
        <v>0</v>
      </c>
      <c r="H477" s="41">
        <v>0</v>
      </c>
      <c r="I477" s="42">
        <v>0</v>
      </c>
      <c r="J477" s="43">
        <v>0</v>
      </c>
      <c r="K477" s="41"/>
      <c r="L477" s="42"/>
      <c r="M477" s="43"/>
      <c r="N477" s="41"/>
      <c r="O477" s="42"/>
      <c r="P477" s="43"/>
      <c r="Q477" s="41"/>
      <c r="R477" s="42"/>
      <c r="S477" s="43"/>
      <c r="T477" s="41"/>
      <c r="U477" s="42"/>
      <c r="V477" s="43"/>
      <c r="W477" s="41"/>
      <c r="X477" s="42"/>
      <c r="Y477" s="43"/>
      <c r="Z477" s="41"/>
      <c r="AA477" s="42"/>
      <c r="AB477" s="43"/>
      <c r="AC477" s="41"/>
      <c r="AD477" s="42"/>
      <c r="AE477" s="43"/>
      <c r="AF477" s="41"/>
      <c r="AG477" s="42"/>
      <c r="AH477" s="43"/>
      <c r="AJ477" s="41">
        <f t="shared" si="113"/>
        <v>0</v>
      </c>
      <c r="AK477" s="42">
        <f t="shared" si="113"/>
        <v>0</v>
      </c>
      <c r="AL477" s="43">
        <f t="shared" si="113"/>
        <v>0</v>
      </c>
      <c r="AS477" s="32">
        <f t="shared" si="106"/>
        <v>0</v>
      </c>
      <c r="AU477" s="23">
        <v>4</v>
      </c>
      <c r="AV477" s="23">
        <v>6</v>
      </c>
      <c r="AW477" s="23">
        <f t="shared" si="114"/>
        <v>10</v>
      </c>
    </row>
    <row r="478" spans="3:49" ht="13" hidden="1" x14ac:dyDescent="0.3">
      <c r="C478" s="40" t="s">
        <v>23</v>
      </c>
      <c r="D478" s="34" t="s">
        <v>723</v>
      </c>
      <c r="E478" s="35" t="s">
        <v>946</v>
      </c>
      <c r="F478" s="181"/>
      <c r="G478" s="182">
        <v>0</v>
      </c>
      <c r="H478" s="41">
        <v>0</v>
      </c>
      <c r="I478" s="42">
        <v>0</v>
      </c>
      <c r="J478" s="43">
        <v>0</v>
      </c>
      <c r="K478" s="41"/>
      <c r="L478" s="42"/>
      <c r="M478" s="43"/>
      <c r="N478" s="41"/>
      <c r="O478" s="42"/>
      <c r="P478" s="43"/>
      <c r="Q478" s="41"/>
      <c r="R478" s="42"/>
      <c r="S478" s="43"/>
      <c r="T478" s="41"/>
      <c r="U478" s="42"/>
      <c r="V478" s="43"/>
      <c r="W478" s="41"/>
      <c r="X478" s="42"/>
      <c r="Y478" s="43"/>
      <c r="Z478" s="41"/>
      <c r="AA478" s="42"/>
      <c r="AB478" s="43"/>
      <c r="AC478" s="41"/>
      <c r="AD478" s="42"/>
      <c r="AE478" s="43"/>
      <c r="AF478" s="41"/>
      <c r="AG478" s="42"/>
      <c r="AH478" s="43"/>
      <c r="AJ478" s="41">
        <f t="shared" si="113"/>
        <v>0</v>
      </c>
      <c r="AK478" s="42">
        <f t="shared" si="113"/>
        <v>0</v>
      </c>
      <c r="AL478" s="43">
        <f t="shared" si="113"/>
        <v>0</v>
      </c>
      <c r="AS478" s="32">
        <f t="shared" si="106"/>
        <v>0</v>
      </c>
      <c r="AU478" s="23">
        <v>4</v>
      </c>
      <c r="AV478" s="23">
        <v>7</v>
      </c>
      <c r="AW478" s="23">
        <f t="shared" si="114"/>
        <v>1</v>
      </c>
    </row>
    <row r="479" spans="3:49" ht="13" x14ac:dyDescent="0.3">
      <c r="C479" s="50" t="str">
        <f>IF(LEN(E478)&lt;1,"","Total: " &amp; LEFT(E478,LEN(E478)-21) &amp; "Municipalities")</f>
        <v>Total: uThukela Municipalities</v>
      </c>
      <c r="D479" s="51"/>
      <c r="E479" s="52"/>
      <c r="F479" s="187"/>
      <c r="G479" s="53"/>
      <c r="H479" s="53">
        <f>SUM(H468:H478)</f>
        <v>20000</v>
      </c>
      <c r="I479" s="54">
        <f>SUM(I468:I478)</f>
        <v>0</v>
      </c>
      <c r="J479" s="55">
        <f>SUM(J468:J478)</f>
        <v>0</v>
      </c>
      <c r="K479" s="53">
        <f t="shared" ref="K479:AH479" si="115">SUM(K468:K478)</f>
        <v>0</v>
      </c>
      <c r="L479" s="54">
        <f t="shared" si="115"/>
        <v>0</v>
      </c>
      <c r="M479" s="55">
        <f t="shared" si="115"/>
        <v>0</v>
      </c>
      <c r="N479" s="53">
        <f t="shared" si="115"/>
        <v>0</v>
      </c>
      <c r="O479" s="54">
        <f t="shared" si="115"/>
        <v>0</v>
      </c>
      <c r="P479" s="55">
        <f t="shared" si="115"/>
        <v>0</v>
      </c>
      <c r="Q479" s="53">
        <f t="shared" si="115"/>
        <v>0</v>
      </c>
      <c r="R479" s="54">
        <f t="shared" si="115"/>
        <v>0</v>
      </c>
      <c r="S479" s="55">
        <f t="shared" si="115"/>
        <v>0</v>
      </c>
      <c r="T479" s="53">
        <f t="shared" si="115"/>
        <v>0</v>
      </c>
      <c r="U479" s="54">
        <f t="shared" si="115"/>
        <v>0</v>
      </c>
      <c r="V479" s="55">
        <f t="shared" si="115"/>
        <v>0</v>
      </c>
      <c r="W479" s="53">
        <f t="shared" si="115"/>
        <v>0</v>
      </c>
      <c r="X479" s="54">
        <f t="shared" si="115"/>
        <v>0</v>
      </c>
      <c r="Y479" s="55">
        <f t="shared" si="115"/>
        <v>0</v>
      </c>
      <c r="Z479" s="53">
        <f t="shared" si="115"/>
        <v>0</v>
      </c>
      <c r="AA479" s="54">
        <f t="shared" si="115"/>
        <v>0</v>
      </c>
      <c r="AB479" s="55">
        <f t="shared" si="115"/>
        <v>0</v>
      </c>
      <c r="AC479" s="53">
        <f t="shared" si="115"/>
        <v>0</v>
      </c>
      <c r="AD479" s="54">
        <f t="shared" si="115"/>
        <v>0</v>
      </c>
      <c r="AE479" s="55">
        <f t="shared" si="115"/>
        <v>0</v>
      </c>
      <c r="AF479" s="53">
        <f t="shared" si="115"/>
        <v>0</v>
      </c>
      <c r="AG479" s="54">
        <f t="shared" si="115"/>
        <v>0</v>
      </c>
      <c r="AH479" s="55">
        <f t="shared" si="115"/>
        <v>0</v>
      </c>
      <c r="AJ479" s="53">
        <f>SUM(AJ468:AJ478)</f>
        <v>20000</v>
      </c>
      <c r="AK479" s="54">
        <f>SUM(AK468:AK478)</f>
        <v>0</v>
      </c>
      <c r="AL479" s="55">
        <f>SUM(AL468:AL478)</f>
        <v>0</v>
      </c>
      <c r="AS479" s="32">
        <f t="shared" si="106"/>
        <v>1</v>
      </c>
    </row>
    <row r="480" spans="3:49" ht="13" hidden="1" x14ac:dyDescent="0.3">
      <c r="C480" s="40"/>
      <c r="D480" s="34"/>
      <c r="E480" s="35"/>
      <c r="F480" s="181"/>
      <c r="G480" s="41"/>
      <c r="H480" s="41"/>
      <c r="I480" s="42"/>
      <c r="J480" s="43"/>
      <c r="K480" s="41"/>
      <c r="L480" s="42"/>
      <c r="M480" s="43"/>
      <c r="N480" s="41"/>
      <c r="O480" s="42"/>
      <c r="P480" s="43"/>
      <c r="Q480" s="41"/>
      <c r="R480" s="42"/>
      <c r="S480" s="43"/>
      <c r="T480" s="41"/>
      <c r="U480" s="42"/>
      <c r="V480" s="43"/>
      <c r="W480" s="41"/>
      <c r="X480" s="42"/>
      <c r="Y480" s="43"/>
      <c r="Z480" s="41"/>
      <c r="AA480" s="42"/>
      <c r="AB480" s="43"/>
      <c r="AC480" s="41"/>
      <c r="AD480" s="42"/>
      <c r="AE480" s="43"/>
      <c r="AF480" s="41"/>
      <c r="AG480" s="42"/>
      <c r="AH480" s="43"/>
      <c r="AJ480" s="41"/>
      <c r="AK480" s="42"/>
      <c r="AL480" s="43"/>
      <c r="AS480" s="32">
        <f t="shared" si="106"/>
        <v>0</v>
      </c>
    </row>
    <row r="481" spans="3:49" ht="13" hidden="1" x14ac:dyDescent="0.3">
      <c r="C481" s="40" t="s">
        <v>22</v>
      </c>
      <c r="D481" s="34" t="s">
        <v>724</v>
      </c>
      <c r="E481" s="35" t="s">
        <v>950</v>
      </c>
      <c r="F481" s="181"/>
      <c r="G481" s="182">
        <v>0</v>
      </c>
      <c r="H481" s="41">
        <v>0</v>
      </c>
      <c r="I481" s="42"/>
      <c r="J481" s="43"/>
      <c r="K481" s="41"/>
      <c r="L481" s="42"/>
      <c r="M481" s="43"/>
      <c r="N481" s="41"/>
      <c r="O481" s="42"/>
      <c r="P481" s="43"/>
      <c r="Q481" s="41"/>
      <c r="R481" s="42"/>
      <c r="S481" s="43"/>
      <c r="T481" s="41"/>
      <c r="U481" s="42"/>
      <c r="V481" s="43"/>
      <c r="W481" s="41"/>
      <c r="X481" s="42"/>
      <c r="Y481" s="43"/>
      <c r="Z481" s="41"/>
      <c r="AA481" s="42"/>
      <c r="AB481" s="43"/>
      <c r="AC481" s="41"/>
      <c r="AD481" s="42"/>
      <c r="AE481" s="43"/>
      <c r="AF481" s="41"/>
      <c r="AG481" s="42"/>
      <c r="AH481" s="43"/>
      <c r="AJ481" s="41">
        <f t="shared" ref="AJ481:AL491" si="116">H481+K481+N481+Q481+T481+W481+Z481+AC481+AF481</f>
        <v>0</v>
      </c>
      <c r="AK481" s="42">
        <f t="shared" si="116"/>
        <v>0</v>
      </c>
      <c r="AL481" s="43">
        <f t="shared" si="116"/>
        <v>0</v>
      </c>
      <c r="AS481" s="32">
        <f t="shared" si="106"/>
        <v>0</v>
      </c>
      <c r="AU481" s="23">
        <v>4</v>
      </c>
      <c r="AV481" s="23">
        <v>8</v>
      </c>
      <c r="AW481" s="23">
        <v>1</v>
      </c>
    </row>
    <row r="482" spans="3:49" ht="13" x14ac:dyDescent="0.3">
      <c r="C482" s="40" t="s">
        <v>22</v>
      </c>
      <c r="D482" s="34" t="s">
        <v>725</v>
      </c>
      <c r="E482" s="35" t="s">
        <v>948</v>
      </c>
      <c r="F482" s="181"/>
      <c r="G482" s="67" t="s">
        <v>128</v>
      </c>
      <c r="H482" s="41">
        <v>10000</v>
      </c>
      <c r="I482" s="42">
        <v>0</v>
      </c>
      <c r="J482" s="43">
        <v>0</v>
      </c>
      <c r="K482" s="41"/>
      <c r="L482" s="42"/>
      <c r="M482" s="43"/>
      <c r="N482" s="41"/>
      <c r="O482" s="42"/>
      <c r="P482" s="43"/>
      <c r="Q482" s="41"/>
      <c r="R482" s="42"/>
      <c r="S482" s="43"/>
      <c r="T482" s="41"/>
      <c r="U482" s="42"/>
      <c r="V482" s="43"/>
      <c r="W482" s="41"/>
      <c r="X482" s="42"/>
      <c r="Y482" s="43"/>
      <c r="Z482" s="41"/>
      <c r="AA482" s="42"/>
      <c r="AB482" s="43"/>
      <c r="AC482" s="41"/>
      <c r="AD482" s="42"/>
      <c r="AE482" s="43"/>
      <c r="AF482" s="41"/>
      <c r="AG482" s="42"/>
      <c r="AH482" s="43"/>
      <c r="AJ482" s="41">
        <f t="shared" si="116"/>
        <v>10000</v>
      </c>
      <c r="AK482" s="42">
        <f t="shared" si="116"/>
        <v>0</v>
      </c>
      <c r="AL482" s="43">
        <f t="shared" si="116"/>
        <v>0</v>
      </c>
      <c r="AS482" s="32">
        <f t="shared" si="106"/>
        <v>1</v>
      </c>
      <c r="AU482" s="23">
        <v>4</v>
      </c>
      <c r="AV482" s="23">
        <v>8</v>
      </c>
      <c r="AW482" s="23">
        <f>IF(AV482=AV481,AW481+1,1)</f>
        <v>2</v>
      </c>
    </row>
    <row r="483" spans="3:49" ht="13" hidden="1" x14ac:dyDescent="0.3">
      <c r="C483" s="40" t="s">
        <v>22</v>
      </c>
      <c r="D483" s="34" t="s">
        <v>726</v>
      </c>
      <c r="E483" s="35" t="s">
        <v>951</v>
      </c>
      <c r="F483" s="181"/>
      <c r="G483" s="182">
        <v>0</v>
      </c>
      <c r="H483" s="184">
        <v>0</v>
      </c>
      <c r="I483" s="185">
        <v>0</v>
      </c>
      <c r="J483" s="186">
        <v>0</v>
      </c>
      <c r="K483" s="41"/>
      <c r="L483" s="42"/>
      <c r="M483" s="43"/>
      <c r="N483" s="41"/>
      <c r="O483" s="42"/>
      <c r="P483" s="43"/>
      <c r="Q483" s="41"/>
      <c r="R483" s="42"/>
      <c r="S483" s="43"/>
      <c r="T483" s="41"/>
      <c r="U483" s="42"/>
      <c r="V483" s="43"/>
      <c r="W483" s="41"/>
      <c r="X483" s="42"/>
      <c r="Y483" s="43"/>
      <c r="Z483" s="41"/>
      <c r="AA483" s="42"/>
      <c r="AB483" s="43"/>
      <c r="AC483" s="41"/>
      <c r="AD483" s="42"/>
      <c r="AE483" s="43"/>
      <c r="AF483" s="41"/>
      <c r="AG483" s="42"/>
      <c r="AH483" s="43"/>
      <c r="AJ483" s="41">
        <f t="shared" si="116"/>
        <v>0</v>
      </c>
      <c r="AK483" s="42">
        <f t="shared" si="116"/>
        <v>0</v>
      </c>
      <c r="AL483" s="43">
        <f t="shared" si="116"/>
        <v>0</v>
      </c>
      <c r="AS483" s="32">
        <f t="shared" si="106"/>
        <v>0</v>
      </c>
      <c r="AU483" s="23">
        <v>4</v>
      </c>
      <c r="AV483" s="23">
        <v>8</v>
      </c>
      <c r="AW483" s="23">
        <f t="shared" ref="AW483:AW491" si="117">IF(AV483=AV482,AW482+1,1)</f>
        <v>3</v>
      </c>
    </row>
    <row r="484" spans="3:49" ht="13" x14ac:dyDescent="0.3">
      <c r="C484" s="40" t="s">
        <v>22</v>
      </c>
      <c r="D484" s="34" t="s">
        <v>727</v>
      </c>
      <c r="E484" s="35" t="s">
        <v>953</v>
      </c>
      <c r="F484" s="34"/>
      <c r="G484" s="67" t="s">
        <v>129</v>
      </c>
      <c r="H484" s="41">
        <v>10000</v>
      </c>
      <c r="I484" s="42">
        <v>0</v>
      </c>
      <c r="J484" s="43">
        <v>0</v>
      </c>
      <c r="K484" s="41"/>
      <c r="L484" s="42"/>
      <c r="M484" s="43"/>
      <c r="N484" s="41"/>
      <c r="O484" s="42"/>
      <c r="P484" s="43"/>
      <c r="Q484" s="41"/>
      <c r="R484" s="42"/>
      <c r="S484" s="43"/>
      <c r="T484" s="41"/>
      <c r="U484" s="42"/>
      <c r="V484" s="43"/>
      <c r="W484" s="41"/>
      <c r="X484" s="42"/>
      <c r="Y484" s="43"/>
      <c r="Z484" s="41"/>
      <c r="AA484" s="42"/>
      <c r="AB484" s="43"/>
      <c r="AC484" s="41"/>
      <c r="AD484" s="42"/>
      <c r="AE484" s="43"/>
      <c r="AF484" s="41"/>
      <c r="AG484" s="42"/>
      <c r="AH484" s="43"/>
      <c r="AJ484" s="41">
        <f t="shared" si="116"/>
        <v>10000</v>
      </c>
      <c r="AK484" s="42">
        <f t="shared" si="116"/>
        <v>0</v>
      </c>
      <c r="AL484" s="43">
        <f t="shared" si="116"/>
        <v>0</v>
      </c>
      <c r="AS484" s="32">
        <f t="shared" si="106"/>
        <v>1</v>
      </c>
      <c r="AU484" s="23">
        <v>4</v>
      </c>
      <c r="AV484" s="23">
        <v>8</v>
      </c>
      <c r="AW484" s="23">
        <f t="shared" si="117"/>
        <v>4</v>
      </c>
    </row>
    <row r="485" spans="3:49" ht="13" hidden="1" x14ac:dyDescent="0.3">
      <c r="C485" s="40" t="s">
        <v>22</v>
      </c>
      <c r="D485" s="34" t="s">
        <v>2</v>
      </c>
      <c r="E485" s="35" t="s">
        <v>2</v>
      </c>
      <c r="F485" s="181"/>
      <c r="G485" s="182">
        <v>0</v>
      </c>
      <c r="H485" s="41">
        <v>0</v>
      </c>
      <c r="I485" s="42">
        <v>0</v>
      </c>
      <c r="J485" s="43">
        <v>0</v>
      </c>
      <c r="K485" s="41"/>
      <c r="L485" s="42"/>
      <c r="M485" s="43"/>
      <c r="N485" s="41"/>
      <c r="O485" s="42"/>
      <c r="P485" s="43"/>
      <c r="Q485" s="41"/>
      <c r="R485" s="42"/>
      <c r="S485" s="43"/>
      <c r="T485" s="41"/>
      <c r="U485" s="42"/>
      <c r="V485" s="43"/>
      <c r="W485" s="41"/>
      <c r="X485" s="42"/>
      <c r="Y485" s="43"/>
      <c r="Z485" s="41"/>
      <c r="AA485" s="42"/>
      <c r="AB485" s="43"/>
      <c r="AC485" s="41"/>
      <c r="AD485" s="42"/>
      <c r="AE485" s="43"/>
      <c r="AF485" s="41"/>
      <c r="AG485" s="42"/>
      <c r="AH485" s="43"/>
      <c r="AJ485" s="41">
        <f t="shared" si="116"/>
        <v>0</v>
      </c>
      <c r="AK485" s="42">
        <f t="shared" si="116"/>
        <v>0</v>
      </c>
      <c r="AL485" s="43">
        <f t="shared" si="116"/>
        <v>0</v>
      </c>
      <c r="AS485" s="32">
        <f t="shared" si="106"/>
        <v>0</v>
      </c>
      <c r="AU485" s="23">
        <v>4</v>
      </c>
      <c r="AV485" s="23">
        <v>8</v>
      </c>
      <c r="AW485" s="23">
        <f t="shared" si="117"/>
        <v>5</v>
      </c>
    </row>
    <row r="486" spans="3:49" ht="13" hidden="1" x14ac:dyDescent="0.3">
      <c r="C486" s="40" t="s">
        <v>22</v>
      </c>
      <c r="D486" s="34" t="s">
        <v>2</v>
      </c>
      <c r="E486" s="35" t="s">
        <v>2</v>
      </c>
      <c r="F486" s="181"/>
      <c r="G486" s="182">
        <v>0</v>
      </c>
      <c r="H486" s="41">
        <v>0</v>
      </c>
      <c r="I486" s="42">
        <v>0</v>
      </c>
      <c r="J486" s="43">
        <v>0</v>
      </c>
      <c r="K486" s="41"/>
      <c r="L486" s="42"/>
      <c r="M486" s="43"/>
      <c r="N486" s="41"/>
      <c r="O486" s="42"/>
      <c r="P486" s="43"/>
      <c r="Q486" s="41"/>
      <c r="R486" s="42"/>
      <c r="S486" s="43"/>
      <c r="T486" s="41"/>
      <c r="U486" s="42"/>
      <c r="V486" s="43"/>
      <c r="W486" s="41"/>
      <c r="X486" s="42"/>
      <c r="Y486" s="43"/>
      <c r="Z486" s="41"/>
      <c r="AA486" s="42"/>
      <c r="AB486" s="43"/>
      <c r="AC486" s="41"/>
      <c r="AD486" s="42"/>
      <c r="AE486" s="43"/>
      <c r="AF486" s="41"/>
      <c r="AG486" s="42"/>
      <c r="AH486" s="43"/>
      <c r="AJ486" s="41">
        <f t="shared" si="116"/>
        <v>0</v>
      </c>
      <c r="AK486" s="42">
        <f t="shared" si="116"/>
        <v>0</v>
      </c>
      <c r="AL486" s="43">
        <f t="shared" si="116"/>
        <v>0</v>
      </c>
      <c r="AS486" s="32">
        <f t="shared" si="106"/>
        <v>0</v>
      </c>
      <c r="AU486" s="23">
        <v>4</v>
      </c>
      <c r="AV486" s="23">
        <v>8</v>
      </c>
      <c r="AW486" s="23">
        <f t="shared" si="117"/>
        <v>6</v>
      </c>
    </row>
    <row r="487" spans="3:49" ht="13" hidden="1" x14ac:dyDescent="0.3">
      <c r="C487" s="40" t="s">
        <v>22</v>
      </c>
      <c r="D487" s="34" t="s">
        <v>2</v>
      </c>
      <c r="E487" s="35" t="s">
        <v>2</v>
      </c>
      <c r="F487" s="181"/>
      <c r="G487" s="182">
        <v>0</v>
      </c>
      <c r="H487" s="41">
        <v>0</v>
      </c>
      <c r="I487" s="42">
        <v>0</v>
      </c>
      <c r="J487" s="43">
        <v>0</v>
      </c>
      <c r="K487" s="41"/>
      <c r="L487" s="42"/>
      <c r="M487" s="43"/>
      <c r="N487" s="41"/>
      <c r="O487" s="42"/>
      <c r="P487" s="43"/>
      <c r="Q487" s="41"/>
      <c r="R487" s="42"/>
      <c r="S487" s="43"/>
      <c r="T487" s="41"/>
      <c r="U487" s="42"/>
      <c r="V487" s="43"/>
      <c r="W487" s="41"/>
      <c r="X487" s="42"/>
      <c r="Y487" s="43"/>
      <c r="Z487" s="41"/>
      <c r="AA487" s="42"/>
      <c r="AB487" s="43"/>
      <c r="AC487" s="41"/>
      <c r="AD487" s="42"/>
      <c r="AE487" s="43"/>
      <c r="AF487" s="41"/>
      <c r="AG487" s="42"/>
      <c r="AH487" s="43"/>
      <c r="AJ487" s="41">
        <f t="shared" si="116"/>
        <v>0</v>
      </c>
      <c r="AK487" s="42">
        <f t="shared" si="116"/>
        <v>0</v>
      </c>
      <c r="AL487" s="43">
        <f t="shared" si="116"/>
        <v>0</v>
      </c>
      <c r="AS487" s="32">
        <f t="shared" si="106"/>
        <v>0</v>
      </c>
      <c r="AU487" s="23">
        <v>4</v>
      </c>
      <c r="AV487" s="23">
        <v>8</v>
      </c>
      <c r="AW487" s="23">
        <f t="shared" si="117"/>
        <v>7</v>
      </c>
    </row>
    <row r="488" spans="3:49" ht="13" hidden="1" x14ac:dyDescent="0.3">
      <c r="C488" s="40" t="s">
        <v>22</v>
      </c>
      <c r="D488" s="34" t="s">
        <v>2</v>
      </c>
      <c r="E488" s="35" t="s">
        <v>2</v>
      </c>
      <c r="F488" s="181"/>
      <c r="G488" s="182">
        <v>0</v>
      </c>
      <c r="H488" s="41">
        <v>0</v>
      </c>
      <c r="I488" s="42">
        <v>0</v>
      </c>
      <c r="J488" s="43">
        <v>0</v>
      </c>
      <c r="K488" s="41"/>
      <c r="L488" s="42"/>
      <c r="M488" s="43"/>
      <c r="N488" s="41"/>
      <c r="O488" s="42"/>
      <c r="P488" s="43"/>
      <c r="Q488" s="41"/>
      <c r="R488" s="42"/>
      <c r="S488" s="43"/>
      <c r="T488" s="41"/>
      <c r="U488" s="42"/>
      <c r="V488" s="43"/>
      <c r="W488" s="41"/>
      <c r="X488" s="42"/>
      <c r="Y488" s="43"/>
      <c r="Z488" s="41"/>
      <c r="AA488" s="42"/>
      <c r="AB488" s="43"/>
      <c r="AC488" s="41"/>
      <c r="AD488" s="42"/>
      <c r="AE488" s="43"/>
      <c r="AF488" s="41"/>
      <c r="AG488" s="42"/>
      <c r="AH488" s="43"/>
      <c r="AJ488" s="41">
        <f t="shared" si="116"/>
        <v>0</v>
      </c>
      <c r="AK488" s="42">
        <f t="shared" si="116"/>
        <v>0</v>
      </c>
      <c r="AL488" s="43">
        <f t="shared" si="116"/>
        <v>0</v>
      </c>
      <c r="AS488" s="32">
        <f t="shared" si="106"/>
        <v>0</v>
      </c>
      <c r="AU488" s="23">
        <v>4</v>
      </c>
      <c r="AV488" s="23">
        <v>8</v>
      </c>
      <c r="AW488" s="23">
        <f t="shared" si="117"/>
        <v>8</v>
      </c>
    </row>
    <row r="489" spans="3:49" ht="13" hidden="1" x14ac:dyDescent="0.3">
      <c r="C489" s="40" t="s">
        <v>22</v>
      </c>
      <c r="D489" s="34" t="s">
        <v>2</v>
      </c>
      <c r="E489" s="35" t="s">
        <v>2</v>
      </c>
      <c r="F489" s="181"/>
      <c r="G489" s="182">
        <v>0</v>
      </c>
      <c r="H489" s="41">
        <v>0</v>
      </c>
      <c r="I489" s="42">
        <v>0</v>
      </c>
      <c r="J489" s="43">
        <v>0</v>
      </c>
      <c r="K489" s="41"/>
      <c r="L489" s="42"/>
      <c r="M489" s="43"/>
      <c r="N489" s="41"/>
      <c r="O489" s="42"/>
      <c r="P489" s="43"/>
      <c r="Q489" s="41"/>
      <c r="R489" s="42"/>
      <c r="S489" s="43"/>
      <c r="T489" s="41"/>
      <c r="U489" s="42"/>
      <c r="V489" s="43"/>
      <c r="W489" s="41"/>
      <c r="X489" s="42"/>
      <c r="Y489" s="43"/>
      <c r="Z489" s="41"/>
      <c r="AA489" s="42"/>
      <c r="AB489" s="43"/>
      <c r="AC489" s="41"/>
      <c r="AD489" s="42"/>
      <c r="AE489" s="43"/>
      <c r="AF489" s="41"/>
      <c r="AG489" s="42"/>
      <c r="AH489" s="43"/>
      <c r="AJ489" s="41">
        <f t="shared" si="116"/>
        <v>0</v>
      </c>
      <c r="AK489" s="42">
        <f t="shared" si="116"/>
        <v>0</v>
      </c>
      <c r="AL489" s="43">
        <f t="shared" si="116"/>
        <v>0</v>
      </c>
      <c r="AS489" s="32">
        <f t="shared" si="106"/>
        <v>0</v>
      </c>
      <c r="AU489" s="23">
        <v>4</v>
      </c>
      <c r="AV489" s="23">
        <v>8</v>
      </c>
      <c r="AW489" s="23">
        <f t="shared" si="117"/>
        <v>9</v>
      </c>
    </row>
    <row r="490" spans="3:49" ht="13" hidden="1" x14ac:dyDescent="0.3">
      <c r="C490" s="40" t="s">
        <v>22</v>
      </c>
      <c r="D490" s="34" t="s">
        <v>2</v>
      </c>
      <c r="E490" s="35" t="s">
        <v>2</v>
      </c>
      <c r="F490" s="181"/>
      <c r="G490" s="182">
        <v>0</v>
      </c>
      <c r="H490" s="41">
        <v>0</v>
      </c>
      <c r="I490" s="42">
        <v>0</v>
      </c>
      <c r="J490" s="43">
        <v>0</v>
      </c>
      <c r="K490" s="41"/>
      <c r="L490" s="42"/>
      <c r="M490" s="43"/>
      <c r="N490" s="41"/>
      <c r="O490" s="42"/>
      <c r="P490" s="43"/>
      <c r="Q490" s="41"/>
      <c r="R490" s="42"/>
      <c r="S490" s="43"/>
      <c r="T490" s="41"/>
      <c r="U490" s="42"/>
      <c r="V490" s="43"/>
      <c r="W490" s="41"/>
      <c r="X490" s="42"/>
      <c r="Y490" s="43"/>
      <c r="Z490" s="41"/>
      <c r="AA490" s="42"/>
      <c r="AB490" s="43"/>
      <c r="AC490" s="41"/>
      <c r="AD490" s="42"/>
      <c r="AE490" s="43"/>
      <c r="AF490" s="41"/>
      <c r="AG490" s="42"/>
      <c r="AH490" s="43"/>
      <c r="AJ490" s="41">
        <f t="shared" si="116"/>
        <v>0</v>
      </c>
      <c r="AK490" s="42">
        <f t="shared" si="116"/>
        <v>0</v>
      </c>
      <c r="AL490" s="43">
        <f t="shared" si="116"/>
        <v>0</v>
      </c>
      <c r="AS490" s="32">
        <f t="shared" si="106"/>
        <v>0</v>
      </c>
      <c r="AU490" s="23">
        <v>4</v>
      </c>
      <c r="AV490" s="23">
        <v>8</v>
      </c>
      <c r="AW490" s="23">
        <f t="shared" si="117"/>
        <v>10</v>
      </c>
    </row>
    <row r="491" spans="3:49" ht="13" hidden="1" x14ac:dyDescent="0.3">
      <c r="C491" s="40" t="s">
        <v>23</v>
      </c>
      <c r="D491" s="34" t="s">
        <v>728</v>
      </c>
      <c r="E491" s="35" t="s">
        <v>957</v>
      </c>
      <c r="F491" s="181"/>
      <c r="G491" s="182">
        <v>0</v>
      </c>
      <c r="H491" s="41">
        <v>0</v>
      </c>
      <c r="I491" s="42">
        <v>0</v>
      </c>
      <c r="J491" s="43">
        <v>0</v>
      </c>
      <c r="K491" s="41"/>
      <c r="L491" s="42"/>
      <c r="M491" s="43"/>
      <c r="N491" s="41"/>
      <c r="O491" s="42"/>
      <c r="P491" s="43"/>
      <c r="Q491" s="41"/>
      <c r="R491" s="42"/>
      <c r="S491" s="43"/>
      <c r="T491" s="41"/>
      <c r="U491" s="42"/>
      <c r="V491" s="43"/>
      <c r="W491" s="41"/>
      <c r="X491" s="42"/>
      <c r="Y491" s="43"/>
      <c r="Z491" s="41"/>
      <c r="AA491" s="42"/>
      <c r="AB491" s="43"/>
      <c r="AC491" s="41"/>
      <c r="AD491" s="42"/>
      <c r="AE491" s="43"/>
      <c r="AF491" s="41"/>
      <c r="AG491" s="42"/>
      <c r="AH491" s="43"/>
      <c r="AJ491" s="41">
        <f t="shared" si="116"/>
        <v>0</v>
      </c>
      <c r="AK491" s="42">
        <f t="shared" si="116"/>
        <v>0</v>
      </c>
      <c r="AL491" s="43">
        <f t="shared" si="116"/>
        <v>0</v>
      </c>
      <c r="AS491" s="32">
        <f t="shared" si="106"/>
        <v>0</v>
      </c>
      <c r="AU491" s="23">
        <v>4</v>
      </c>
      <c r="AV491" s="23">
        <v>9</v>
      </c>
      <c r="AW491" s="23">
        <f t="shared" si="117"/>
        <v>1</v>
      </c>
    </row>
    <row r="492" spans="3:49" ht="13" x14ac:dyDescent="0.3">
      <c r="C492" s="50" t="str">
        <f>IF(LEN(E491)&lt;1,"","Total: " &amp; LEFT(E491,LEN(E491)-21) &amp; "Municipalities")</f>
        <v>Total: uMzinyathi Municipalities</v>
      </c>
      <c r="D492" s="51"/>
      <c r="E492" s="52"/>
      <c r="F492" s="51"/>
      <c r="G492" s="53"/>
      <c r="H492" s="188">
        <f>SUM(H481:H491)</f>
        <v>20000</v>
      </c>
      <c r="I492" s="189">
        <v>0</v>
      </c>
      <c r="J492" s="190">
        <v>0</v>
      </c>
      <c r="K492" s="53">
        <f t="shared" ref="K492:AH492" si="118">SUM(K481:K491)</f>
        <v>0</v>
      </c>
      <c r="L492" s="54">
        <f t="shared" si="118"/>
        <v>0</v>
      </c>
      <c r="M492" s="55">
        <f t="shared" si="118"/>
        <v>0</v>
      </c>
      <c r="N492" s="53">
        <f t="shared" si="118"/>
        <v>0</v>
      </c>
      <c r="O492" s="54">
        <f t="shared" si="118"/>
        <v>0</v>
      </c>
      <c r="P492" s="55">
        <f t="shared" si="118"/>
        <v>0</v>
      </c>
      <c r="Q492" s="53">
        <f t="shared" si="118"/>
        <v>0</v>
      </c>
      <c r="R492" s="54">
        <f t="shared" si="118"/>
        <v>0</v>
      </c>
      <c r="S492" s="55">
        <f t="shared" si="118"/>
        <v>0</v>
      </c>
      <c r="T492" s="53">
        <f t="shared" si="118"/>
        <v>0</v>
      </c>
      <c r="U492" s="54">
        <f t="shared" si="118"/>
        <v>0</v>
      </c>
      <c r="V492" s="55">
        <f t="shared" si="118"/>
        <v>0</v>
      </c>
      <c r="W492" s="53">
        <f t="shared" si="118"/>
        <v>0</v>
      </c>
      <c r="X492" s="54">
        <f t="shared" si="118"/>
        <v>0</v>
      </c>
      <c r="Y492" s="55">
        <f t="shared" si="118"/>
        <v>0</v>
      </c>
      <c r="Z492" s="53">
        <f t="shared" si="118"/>
        <v>0</v>
      </c>
      <c r="AA492" s="54">
        <f t="shared" si="118"/>
        <v>0</v>
      </c>
      <c r="AB492" s="55">
        <f t="shared" si="118"/>
        <v>0</v>
      </c>
      <c r="AC492" s="53">
        <f t="shared" si="118"/>
        <v>0</v>
      </c>
      <c r="AD492" s="54">
        <f t="shared" si="118"/>
        <v>0</v>
      </c>
      <c r="AE492" s="55">
        <f t="shared" si="118"/>
        <v>0</v>
      </c>
      <c r="AF492" s="53">
        <f t="shared" si="118"/>
        <v>0</v>
      </c>
      <c r="AG492" s="54">
        <f t="shared" si="118"/>
        <v>0</v>
      </c>
      <c r="AH492" s="55">
        <f t="shared" si="118"/>
        <v>0</v>
      </c>
      <c r="AJ492" s="53">
        <f>SUM(AJ481:AJ491)</f>
        <v>20000</v>
      </c>
      <c r="AK492" s="54">
        <f>SUM(AK481:AK491)</f>
        <v>0</v>
      </c>
      <c r="AL492" s="55">
        <f>SUM(AL481:AL491)</f>
        <v>0</v>
      </c>
      <c r="AS492" s="32">
        <f t="shared" si="106"/>
        <v>1</v>
      </c>
    </row>
    <row r="493" spans="3:49" ht="13" hidden="1" x14ac:dyDescent="0.3">
      <c r="C493" s="40"/>
      <c r="D493" s="34"/>
      <c r="E493" s="35"/>
      <c r="F493" s="181"/>
      <c r="G493" s="41"/>
      <c r="H493" s="41"/>
      <c r="I493" s="42"/>
      <c r="J493" s="43"/>
      <c r="K493" s="41"/>
      <c r="L493" s="42"/>
      <c r="M493" s="43"/>
      <c r="N493" s="41"/>
      <c r="O493" s="42"/>
      <c r="P493" s="43"/>
      <c r="Q493" s="41"/>
      <c r="R493" s="42"/>
      <c r="S493" s="43"/>
      <c r="T493" s="41"/>
      <c r="U493" s="42"/>
      <c r="V493" s="43"/>
      <c r="W493" s="41"/>
      <c r="X493" s="42"/>
      <c r="Y493" s="43"/>
      <c r="Z493" s="41"/>
      <c r="AA493" s="42"/>
      <c r="AB493" s="43"/>
      <c r="AC493" s="41"/>
      <c r="AD493" s="42"/>
      <c r="AE493" s="43"/>
      <c r="AF493" s="41"/>
      <c r="AG493" s="42"/>
      <c r="AH493" s="43"/>
      <c r="AJ493" s="41"/>
      <c r="AK493" s="42"/>
      <c r="AL493" s="43"/>
      <c r="AS493" s="32">
        <f t="shared" si="106"/>
        <v>0</v>
      </c>
    </row>
    <row r="494" spans="3:49" ht="13" hidden="1" x14ac:dyDescent="0.3">
      <c r="C494" s="40" t="s">
        <v>22</v>
      </c>
      <c r="D494" s="34" t="s">
        <v>729</v>
      </c>
      <c r="E494" s="35" t="s">
        <v>954</v>
      </c>
      <c r="F494" s="181"/>
      <c r="G494" s="182">
        <v>0</v>
      </c>
      <c r="H494" s="41">
        <v>0</v>
      </c>
      <c r="I494" s="42"/>
      <c r="J494" s="43"/>
      <c r="K494" s="41"/>
      <c r="L494" s="42"/>
      <c r="M494" s="43"/>
      <c r="N494" s="41"/>
      <c r="O494" s="42"/>
      <c r="P494" s="43"/>
      <c r="Q494" s="41"/>
      <c r="R494" s="42"/>
      <c r="S494" s="43"/>
      <c r="T494" s="41"/>
      <c r="U494" s="42"/>
      <c r="V494" s="43"/>
      <c r="W494" s="41"/>
      <c r="X494" s="42"/>
      <c r="Y494" s="43"/>
      <c r="Z494" s="41"/>
      <c r="AA494" s="42"/>
      <c r="AB494" s="43"/>
      <c r="AC494" s="41"/>
      <c r="AD494" s="42"/>
      <c r="AE494" s="43"/>
      <c r="AF494" s="41"/>
      <c r="AG494" s="42"/>
      <c r="AH494" s="43"/>
      <c r="AJ494" s="41">
        <f t="shared" ref="AJ494:AL504" si="119">H494+K494+N494+Q494+T494+W494+Z494+AC494+AF494</f>
        <v>0</v>
      </c>
      <c r="AK494" s="42">
        <f t="shared" si="119"/>
        <v>0</v>
      </c>
      <c r="AL494" s="43">
        <f t="shared" si="119"/>
        <v>0</v>
      </c>
      <c r="AS494" s="32">
        <f t="shared" si="106"/>
        <v>0</v>
      </c>
      <c r="AU494" s="23">
        <v>4</v>
      </c>
      <c r="AV494" s="23">
        <v>10</v>
      </c>
      <c r="AW494" s="23">
        <v>1</v>
      </c>
    </row>
    <row r="495" spans="3:49" ht="13" hidden="1" x14ac:dyDescent="0.3">
      <c r="C495" s="40" t="s">
        <v>22</v>
      </c>
      <c r="D495" s="34" t="s">
        <v>730</v>
      </c>
      <c r="E495" s="35" t="s">
        <v>956</v>
      </c>
      <c r="F495" s="181"/>
      <c r="G495" s="182">
        <v>0</v>
      </c>
      <c r="H495" s="41">
        <v>0</v>
      </c>
      <c r="I495" s="42"/>
      <c r="J495" s="43"/>
      <c r="K495" s="41"/>
      <c r="L495" s="42"/>
      <c r="M495" s="43"/>
      <c r="N495" s="41"/>
      <c r="O495" s="42"/>
      <c r="P495" s="43"/>
      <c r="Q495" s="41"/>
      <c r="R495" s="42"/>
      <c r="S495" s="43"/>
      <c r="T495" s="41"/>
      <c r="U495" s="42"/>
      <c r="V495" s="43"/>
      <c r="W495" s="41"/>
      <c r="X495" s="42"/>
      <c r="Y495" s="43"/>
      <c r="Z495" s="41"/>
      <c r="AA495" s="42"/>
      <c r="AB495" s="43"/>
      <c r="AC495" s="41"/>
      <c r="AD495" s="42"/>
      <c r="AE495" s="43"/>
      <c r="AF495" s="41"/>
      <c r="AG495" s="42"/>
      <c r="AH495" s="43"/>
      <c r="AJ495" s="41">
        <f t="shared" si="119"/>
        <v>0</v>
      </c>
      <c r="AK495" s="42">
        <f t="shared" si="119"/>
        <v>0</v>
      </c>
      <c r="AL495" s="43">
        <f t="shared" si="119"/>
        <v>0</v>
      </c>
      <c r="AS495" s="32">
        <f t="shared" si="106"/>
        <v>0</v>
      </c>
      <c r="AU495" s="23">
        <v>4</v>
      </c>
      <c r="AV495" s="23">
        <v>10</v>
      </c>
      <c r="AW495" s="23">
        <f>IF(AV495=AV494,AW494+1,1)</f>
        <v>2</v>
      </c>
    </row>
    <row r="496" spans="3:49" ht="13" hidden="1" x14ac:dyDescent="0.3">
      <c r="C496" s="40" t="s">
        <v>22</v>
      </c>
      <c r="D496" s="34" t="s">
        <v>731</v>
      </c>
      <c r="E496" s="35" t="s">
        <v>955</v>
      </c>
      <c r="F496" s="34"/>
      <c r="G496" s="182">
        <v>0</v>
      </c>
      <c r="H496" s="41">
        <v>0</v>
      </c>
      <c r="I496" s="42">
        <v>0</v>
      </c>
      <c r="J496" s="43">
        <v>0</v>
      </c>
      <c r="K496" s="41"/>
      <c r="L496" s="42"/>
      <c r="M496" s="43"/>
      <c r="N496" s="41"/>
      <c r="O496" s="42"/>
      <c r="P496" s="43"/>
      <c r="Q496" s="41"/>
      <c r="R496" s="42"/>
      <c r="S496" s="43"/>
      <c r="T496" s="41"/>
      <c r="U496" s="42"/>
      <c r="V496" s="43"/>
      <c r="W496" s="41"/>
      <c r="X496" s="42"/>
      <c r="Y496" s="43"/>
      <c r="Z496" s="41"/>
      <c r="AA496" s="42"/>
      <c r="AB496" s="43"/>
      <c r="AC496" s="41"/>
      <c r="AD496" s="42"/>
      <c r="AE496" s="43"/>
      <c r="AF496" s="41"/>
      <c r="AG496" s="42"/>
      <c r="AH496" s="43"/>
      <c r="AJ496" s="41">
        <f t="shared" si="119"/>
        <v>0</v>
      </c>
      <c r="AK496" s="42">
        <f t="shared" si="119"/>
        <v>0</v>
      </c>
      <c r="AL496" s="43">
        <f t="shared" si="119"/>
        <v>0</v>
      </c>
      <c r="AS496" s="32">
        <f t="shared" si="106"/>
        <v>0</v>
      </c>
      <c r="AU496" s="23">
        <v>4</v>
      </c>
      <c r="AV496" s="23">
        <v>10</v>
      </c>
      <c r="AW496" s="23">
        <f t="shared" ref="AW496:AW504" si="120">IF(AV496=AV495,AW495+1,1)</f>
        <v>3</v>
      </c>
    </row>
    <row r="497" spans="3:49" ht="13" hidden="1" x14ac:dyDescent="0.3">
      <c r="C497" s="40" t="s">
        <v>22</v>
      </c>
      <c r="D497" s="34" t="s">
        <v>2</v>
      </c>
      <c r="E497" s="35" t="s">
        <v>2</v>
      </c>
      <c r="F497" s="181"/>
      <c r="G497" s="182">
        <v>0</v>
      </c>
      <c r="H497" s="41">
        <v>0</v>
      </c>
      <c r="I497" s="42">
        <v>0</v>
      </c>
      <c r="J497" s="43">
        <v>0</v>
      </c>
      <c r="K497" s="41"/>
      <c r="L497" s="42"/>
      <c r="M497" s="43"/>
      <c r="N497" s="41"/>
      <c r="O497" s="42"/>
      <c r="P497" s="43"/>
      <c r="Q497" s="41"/>
      <c r="R497" s="42"/>
      <c r="S497" s="43"/>
      <c r="T497" s="41"/>
      <c r="U497" s="42"/>
      <c r="V497" s="43"/>
      <c r="W497" s="41"/>
      <c r="X497" s="42"/>
      <c r="Y497" s="43"/>
      <c r="Z497" s="41"/>
      <c r="AA497" s="42"/>
      <c r="AB497" s="43"/>
      <c r="AC497" s="41"/>
      <c r="AD497" s="42"/>
      <c r="AE497" s="43"/>
      <c r="AF497" s="41"/>
      <c r="AG497" s="42"/>
      <c r="AH497" s="43"/>
      <c r="AJ497" s="41">
        <f t="shared" si="119"/>
        <v>0</v>
      </c>
      <c r="AK497" s="42">
        <f t="shared" si="119"/>
        <v>0</v>
      </c>
      <c r="AL497" s="43">
        <f t="shared" si="119"/>
        <v>0</v>
      </c>
      <c r="AS497" s="32">
        <f t="shared" si="106"/>
        <v>0</v>
      </c>
      <c r="AU497" s="23">
        <v>4</v>
      </c>
      <c r="AV497" s="23">
        <v>10</v>
      </c>
      <c r="AW497" s="23">
        <f t="shared" si="120"/>
        <v>4</v>
      </c>
    </row>
    <row r="498" spans="3:49" ht="13" hidden="1" x14ac:dyDescent="0.3">
      <c r="C498" s="40" t="s">
        <v>22</v>
      </c>
      <c r="D498" s="34" t="s">
        <v>2</v>
      </c>
      <c r="E498" s="35" t="s">
        <v>2</v>
      </c>
      <c r="F498" s="181"/>
      <c r="G498" s="182">
        <v>0</v>
      </c>
      <c r="H498" s="41">
        <v>0</v>
      </c>
      <c r="I498" s="42">
        <v>0</v>
      </c>
      <c r="J498" s="43">
        <v>0</v>
      </c>
      <c r="K498" s="41"/>
      <c r="L498" s="42"/>
      <c r="M498" s="43"/>
      <c r="N498" s="41"/>
      <c r="O498" s="42"/>
      <c r="P498" s="43"/>
      <c r="Q498" s="41"/>
      <c r="R498" s="42"/>
      <c r="S498" s="43"/>
      <c r="T498" s="41"/>
      <c r="U498" s="42"/>
      <c r="V498" s="43"/>
      <c r="W498" s="41"/>
      <c r="X498" s="42"/>
      <c r="Y498" s="43"/>
      <c r="Z498" s="41"/>
      <c r="AA498" s="42"/>
      <c r="AB498" s="43"/>
      <c r="AC498" s="41"/>
      <c r="AD498" s="42"/>
      <c r="AE498" s="43"/>
      <c r="AF498" s="41"/>
      <c r="AG498" s="42"/>
      <c r="AH498" s="43"/>
      <c r="AJ498" s="41">
        <f t="shared" si="119"/>
        <v>0</v>
      </c>
      <c r="AK498" s="42">
        <f t="shared" si="119"/>
        <v>0</v>
      </c>
      <c r="AL498" s="43">
        <f t="shared" si="119"/>
        <v>0</v>
      </c>
      <c r="AS498" s="32">
        <f t="shared" si="106"/>
        <v>0</v>
      </c>
      <c r="AU498" s="23">
        <v>4</v>
      </c>
      <c r="AV498" s="23">
        <v>10</v>
      </c>
      <c r="AW498" s="23">
        <f t="shared" si="120"/>
        <v>5</v>
      </c>
    </row>
    <row r="499" spans="3:49" ht="13" hidden="1" x14ac:dyDescent="0.3">
      <c r="C499" s="40" t="s">
        <v>22</v>
      </c>
      <c r="D499" s="34" t="s">
        <v>2</v>
      </c>
      <c r="E499" s="35" t="s">
        <v>2</v>
      </c>
      <c r="F499" s="181"/>
      <c r="G499" s="182">
        <v>0</v>
      </c>
      <c r="H499" s="41">
        <v>0</v>
      </c>
      <c r="I499" s="42">
        <v>0</v>
      </c>
      <c r="J499" s="43">
        <v>0</v>
      </c>
      <c r="K499" s="41"/>
      <c r="L499" s="42"/>
      <c r="M499" s="43"/>
      <c r="N499" s="41"/>
      <c r="O499" s="42"/>
      <c r="P499" s="43"/>
      <c r="Q499" s="41"/>
      <c r="R499" s="42"/>
      <c r="S499" s="43"/>
      <c r="T499" s="41"/>
      <c r="U499" s="42"/>
      <c r="V499" s="43"/>
      <c r="W499" s="41"/>
      <c r="X499" s="42"/>
      <c r="Y499" s="43"/>
      <c r="Z499" s="41"/>
      <c r="AA499" s="42"/>
      <c r="AB499" s="43"/>
      <c r="AC499" s="41"/>
      <c r="AD499" s="42"/>
      <c r="AE499" s="43"/>
      <c r="AF499" s="41"/>
      <c r="AG499" s="42"/>
      <c r="AH499" s="43"/>
      <c r="AJ499" s="41">
        <f t="shared" si="119"/>
        <v>0</v>
      </c>
      <c r="AK499" s="42">
        <f t="shared" si="119"/>
        <v>0</v>
      </c>
      <c r="AL499" s="43">
        <f t="shared" si="119"/>
        <v>0</v>
      </c>
      <c r="AS499" s="32">
        <f t="shared" si="106"/>
        <v>0</v>
      </c>
      <c r="AU499" s="23">
        <v>4</v>
      </c>
      <c r="AV499" s="23">
        <v>10</v>
      </c>
      <c r="AW499" s="23">
        <f t="shared" si="120"/>
        <v>6</v>
      </c>
    </row>
    <row r="500" spans="3:49" ht="13" hidden="1" x14ac:dyDescent="0.3">
      <c r="C500" s="40" t="s">
        <v>22</v>
      </c>
      <c r="D500" s="34" t="s">
        <v>2</v>
      </c>
      <c r="E500" s="35" t="s">
        <v>2</v>
      </c>
      <c r="F500" s="181"/>
      <c r="G500" s="182">
        <v>0</v>
      </c>
      <c r="H500" s="41">
        <v>0</v>
      </c>
      <c r="I500" s="42">
        <v>0</v>
      </c>
      <c r="J500" s="43">
        <v>0</v>
      </c>
      <c r="K500" s="41"/>
      <c r="L500" s="42"/>
      <c r="M500" s="43"/>
      <c r="N500" s="41"/>
      <c r="O500" s="42"/>
      <c r="P500" s="43"/>
      <c r="Q500" s="41"/>
      <c r="R500" s="42"/>
      <c r="S500" s="43"/>
      <c r="T500" s="41"/>
      <c r="U500" s="42"/>
      <c r="V500" s="43"/>
      <c r="W500" s="41"/>
      <c r="X500" s="42"/>
      <c r="Y500" s="43"/>
      <c r="Z500" s="41"/>
      <c r="AA500" s="42"/>
      <c r="AB500" s="43"/>
      <c r="AC500" s="41"/>
      <c r="AD500" s="42"/>
      <c r="AE500" s="43"/>
      <c r="AF500" s="41"/>
      <c r="AG500" s="42"/>
      <c r="AH500" s="43"/>
      <c r="AJ500" s="41">
        <f t="shared" si="119"/>
        <v>0</v>
      </c>
      <c r="AK500" s="42">
        <f t="shared" si="119"/>
        <v>0</v>
      </c>
      <c r="AL500" s="43">
        <f t="shared" si="119"/>
        <v>0</v>
      </c>
      <c r="AS500" s="32">
        <f t="shared" ref="AS500:AS563" si="121">IF(SUM($AJ$149:$AL$149)=0,0,IF(SUM(AJ500:AL500)=0,0,1))</f>
        <v>0</v>
      </c>
      <c r="AU500" s="23">
        <v>4</v>
      </c>
      <c r="AV500" s="23">
        <v>10</v>
      </c>
      <c r="AW500" s="23">
        <f t="shared" si="120"/>
        <v>7</v>
      </c>
    </row>
    <row r="501" spans="3:49" ht="13" hidden="1" x14ac:dyDescent="0.3">
      <c r="C501" s="40" t="s">
        <v>22</v>
      </c>
      <c r="D501" s="34" t="s">
        <v>2</v>
      </c>
      <c r="E501" s="35" t="s">
        <v>2</v>
      </c>
      <c r="F501" s="181"/>
      <c r="G501" s="182">
        <v>0</v>
      </c>
      <c r="H501" s="41">
        <v>0</v>
      </c>
      <c r="I501" s="42">
        <v>0</v>
      </c>
      <c r="J501" s="43">
        <v>0</v>
      </c>
      <c r="K501" s="41"/>
      <c r="L501" s="42"/>
      <c r="M501" s="43"/>
      <c r="N501" s="41"/>
      <c r="O501" s="42"/>
      <c r="P501" s="43"/>
      <c r="Q501" s="41"/>
      <c r="R501" s="42"/>
      <c r="S501" s="43"/>
      <c r="T501" s="41"/>
      <c r="U501" s="42"/>
      <c r="V501" s="43"/>
      <c r="W501" s="41"/>
      <c r="X501" s="42"/>
      <c r="Y501" s="43"/>
      <c r="Z501" s="41"/>
      <c r="AA501" s="42"/>
      <c r="AB501" s="43"/>
      <c r="AC501" s="41"/>
      <c r="AD501" s="42"/>
      <c r="AE501" s="43"/>
      <c r="AF501" s="41"/>
      <c r="AG501" s="42"/>
      <c r="AH501" s="43"/>
      <c r="AJ501" s="41">
        <f t="shared" si="119"/>
        <v>0</v>
      </c>
      <c r="AK501" s="42">
        <f t="shared" si="119"/>
        <v>0</v>
      </c>
      <c r="AL501" s="43">
        <f t="shared" si="119"/>
        <v>0</v>
      </c>
      <c r="AS501" s="32">
        <f t="shared" si="121"/>
        <v>0</v>
      </c>
      <c r="AU501" s="23">
        <v>4</v>
      </c>
      <c r="AV501" s="23">
        <v>10</v>
      </c>
      <c r="AW501" s="23">
        <f t="shared" si="120"/>
        <v>8</v>
      </c>
    </row>
    <row r="502" spans="3:49" ht="13" hidden="1" x14ac:dyDescent="0.3">
      <c r="C502" s="40" t="s">
        <v>22</v>
      </c>
      <c r="D502" s="34" t="s">
        <v>2</v>
      </c>
      <c r="E502" s="35" t="s">
        <v>2</v>
      </c>
      <c r="F502" s="181"/>
      <c r="G502" s="182">
        <v>0</v>
      </c>
      <c r="H502" s="41">
        <v>0</v>
      </c>
      <c r="I502" s="42">
        <v>0</v>
      </c>
      <c r="J502" s="43">
        <v>0</v>
      </c>
      <c r="K502" s="41"/>
      <c r="L502" s="42"/>
      <c r="M502" s="43"/>
      <c r="N502" s="41"/>
      <c r="O502" s="42"/>
      <c r="P502" s="43"/>
      <c r="Q502" s="41"/>
      <c r="R502" s="42"/>
      <c r="S502" s="43"/>
      <c r="T502" s="41"/>
      <c r="U502" s="42"/>
      <c r="V502" s="43"/>
      <c r="W502" s="41"/>
      <c r="X502" s="42"/>
      <c r="Y502" s="43"/>
      <c r="Z502" s="41"/>
      <c r="AA502" s="42"/>
      <c r="AB502" s="43"/>
      <c r="AC502" s="41"/>
      <c r="AD502" s="42"/>
      <c r="AE502" s="43"/>
      <c r="AF502" s="41"/>
      <c r="AG502" s="42"/>
      <c r="AH502" s="43"/>
      <c r="AJ502" s="41">
        <f t="shared" si="119"/>
        <v>0</v>
      </c>
      <c r="AK502" s="42">
        <f t="shared" si="119"/>
        <v>0</v>
      </c>
      <c r="AL502" s="43">
        <f t="shared" si="119"/>
        <v>0</v>
      </c>
      <c r="AS502" s="32">
        <f t="shared" si="121"/>
        <v>0</v>
      </c>
      <c r="AU502" s="23">
        <v>4</v>
      </c>
      <c r="AV502" s="23">
        <v>10</v>
      </c>
      <c r="AW502" s="23">
        <f t="shared" si="120"/>
        <v>9</v>
      </c>
    </row>
    <row r="503" spans="3:49" ht="13" hidden="1" x14ac:dyDescent="0.3">
      <c r="C503" s="40" t="s">
        <v>22</v>
      </c>
      <c r="D503" s="34" t="s">
        <v>2</v>
      </c>
      <c r="E503" s="35" t="s">
        <v>2</v>
      </c>
      <c r="F503" s="181"/>
      <c r="G503" s="182">
        <v>0</v>
      </c>
      <c r="H503" s="41">
        <v>0</v>
      </c>
      <c r="I503" s="42">
        <v>0</v>
      </c>
      <c r="J503" s="43">
        <v>0</v>
      </c>
      <c r="K503" s="41"/>
      <c r="L503" s="42"/>
      <c r="M503" s="43"/>
      <c r="N503" s="41"/>
      <c r="O503" s="42"/>
      <c r="P503" s="43"/>
      <c r="Q503" s="41"/>
      <c r="R503" s="42"/>
      <c r="S503" s="43"/>
      <c r="T503" s="41"/>
      <c r="U503" s="42"/>
      <c r="V503" s="43"/>
      <c r="W503" s="41"/>
      <c r="X503" s="42"/>
      <c r="Y503" s="43"/>
      <c r="Z503" s="41"/>
      <c r="AA503" s="42"/>
      <c r="AB503" s="43"/>
      <c r="AC503" s="41"/>
      <c r="AD503" s="42"/>
      <c r="AE503" s="43"/>
      <c r="AF503" s="41"/>
      <c r="AG503" s="42"/>
      <c r="AH503" s="43"/>
      <c r="AJ503" s="41">
        <f t="shared" si="119"/>
        <v>0</v>
      </c>
      <c r="AK503" s="42">
        <f t="shared" si="119"/>
        <v>0</v>
      </c>
      <c r="AL503" s="43">
        <f t="shared" si="119"/>
        <v>0</v>
      </c>
      <c r="AS503" s="32">
        <f t="shared" si="121"/>
        <v>0</v>
      </c>
      <c r="AU503" s="23">
        <v>4</v>
      </c>
      <c r="AV503" s="23">
        <v>10</v>
      </c>
      <c r="AW503" s="23">
        <f t="shared" si="120"/>
        <v>10</v>
      </c>
    </row>
    <row r="504" spans="3:49" ht="13" hidden="1" x14ac:dyDescent="0.3">
      <c r="C504" s="40" t="s">
        <v>23</v>
      </c>
      <c r="D504" s="34" t="s">
        <v>732</v>
      </c>
      <c r="E504" s="35" t="s">
        <v>952</v>
      </c>
      <c r="F504" s="181"/>
      <c r="G504" s="182">
        <v>0</v>
      </c>
      <c r="H504" s="41">
        <v>0</v>
      </c>
      <c r="I504" s="42">
        <v>0</v>
      </c>
      <c r="J504" s="43">
        <v>0</v>
      </c>
      <c r="K504" s="41"/>
      <c r="L504" s="42"/>
      <c r="M504" s="43"/>
      <c r="N504" s="41"/>
      <c r="O504" s="42"/>
      <c r="P504" s="43"/>
      <c r="Q504" s="41"/>
      <c r="R504" s="42"/>
      <c r="S504" s="43"/>
      <c r="T504" s="41"/>
      <c r="U504" s="42"/>
      <c r="V504" s="43"/>
      <c r="W504" s="41"/>
      <c r="X504" s="42"/>
      <c r="Y504" s="43"/>
      <c r="Z504" s="41"/>
      <c r="AA504" s="42"/>
      <c r="AB504" s="43"/>
      <c r="AC504" s="41"/>
      <c r="AD504" s="42"/>
      <c r="AE504" s="43"/>
      <c r="AF504" s="41"/>
      <c r="AG504" s="42"/>
      <c r="AH504" s="43"/>
      <c r="AJ504" s="41">
        <f t="shared" si="119"/>
        <v>0</v>
      </c>
      <c r="AK504" s="42">
        <f t="shared" si="119"/>
        <v>0</v>
      </c>
      <c r="AL504" s="43">
        <f t="shared" si="119"/>
        <v>0</v>
      </c>
      <c r="AS504" s="32">
        <f t="shared" si="121"/>
        <v>0</v>
      </c>
      <c r="AU504" s="23">
        <v>4</v>
      </c>
      <c r="AV504" s="23">
        <v>11</v>
      </c>
      <c r="AW504" s="23">
        <f t="shared" si="120"/>
        <v>1</v>
      </c>
    </row>
    <row r="505" spans="3:49" ht="13" hidden="1" x14ac:dyDescent="0.3">
      <c r="C505" s="50" t="str">
        <f>IF(LEN(E504)&lt;1,"","Total: " &amp; LEFT(E504,LEN(E504)-21) &amp; "Municipalities")</f>
        <v>Total: Amajuba Municipalities</v>
      </c>
      <c r="D505" s="51"/>
      <c r="E505" s="52"/>
      <c r="F505" s="51"/>
      <c r="G505" s="53">
        <f>SUM(G494:G504)</f>
        <v>0</v>
      </c>
      <c r="H505" s="53">
        <f>SUM(H494:H504)</f>
        <v>0</v>
      </c>
      <c r="I505" s="54"/>
      <c r="J505" s="55"/>
      <c r="K505" s="53">
        <f t="shared" ref="K505:AH505" si="122">SUM(K494:K504)</f>
        <v>0</v>
      </c>
      <c r="L505" s="54">
        <f t="shared" si="122"/>
        <v>0</v>
      </c>
      <c r="M505" s="55">
        <f t="shared" si="122"/>
        <v>0</v>
      </c>
      <c r="N505" s="53">
        <f t="shared" si="122"/>
        <v>0</v>
      </c>
      <c r="O505" s="54">
        <f t="shared" si="122"/>
        <v>0</v>
      </c>
      <c r="P505" s="55">
        <f t="shared" si="122"/>
        <v>0</v>
      </c>
      <c r="Q505" s="53">
        <f t="shared" si="122"/>
        <v>0</v>
      </c>
      <c r="R505" s="54">
        <f t="shared" si="122"/>
        <v>0</v>
      </c>
      <c r="S505" s="55">
        <f t="shared" si="122"/>
        <v>0</v>
      </c>
      <c r="T505" s="53">
        <f t="shared" si="122"/>
        <v>0</v>
      </c>
      <c r="U505" s="54">
        <f t="shared" si="122"/>
        <v>0</v>
      </c>
      <c r="V505" s="55">
        <f t="shared" si="122"/>
        <v>0</v>
      </c>
      <c r="W505" s="53">
        <f t="shared" si="122"/>
        <v>0</v>
      </c>
      <c r="X505" s="54">
        <f t="shared" si="122"/>
        <v>0</v>
      </c>
      <c r="Y505" s="55">
        <f t="shared" si="122"/>
        <v>0</v>
      </c>
      <c r="Z505" s="53">
        <f t="shared" si="122"/>
        <v>0</v>
      </c>
      <c r="AA505" s="54">
        <f t="shared" si="122"/>
        <v>0</v>
      </c>
      <c r="AB505" s="55">
        <f t="shared" si="122"/>
        <v>0</v>
      </c>
      <c r="AC505" s="53">
        <f t="shared" si="122"/>
        <v>0</v>
      </c>
      <c r="AD505" s="54">
        <f t="shared" si="122"/>
        <v>0</v>
      </c>
      <c r="AE505" s="55">
        <f t="shared" si="122"/>
        <v>0</v>
      </c>
      <c r="AF505" s="53">
        <f t="shared" si="122"/>
        <v>0</v>
      </c>
      <c r="AG505" s="54">
        <f t="shared" si="122"/>
        <v>0</v>
      </c>
      <c r="AH505" s="55">
        <f t="shared" si="122"/>
        <v>0</v>
      </c>
      <c r="AJ505" s="53">
        <f>SUM(AJ494:AJ504)</f>
        <v>0</v>
      </c>
      <c r="AK505" s="54">
        <f>SUM(AK494:AK504)</f>
        <v>0</v>
      </c>
      <c r="AL505" s="55">
        <f>SUM(AL494:AL504)</f>
        <v>0</v>
      </c>
      <c r="AS505" s="32">
        <f t="shared" si="121"/>
        <v>0</v>
      </c>
    </row>
    <row r="506" spans="3:49" ht="13" hidden="1" x14ac:dyDescent="0.3">
      <c r="C506" s="40"/>
      <c r="D506" s="34"/>
      <c r="E506" s="35"/>
      <c r="F506" s="181"/>
      <c r="G506" s="41"/>
      <c r="H506" s="41"/>
      <c r="I506" s="42"/>
      <c r="J506" s="43"/>
      <c r="K506" s="41"/>
      <c r="L506" s="42"/>
      <c r="M506" s="43"/>
      <c r="N506" s="41"/>
      <c r="O506" s="42"/>
      <c r="P506" s="43"/>
      <c r="Q506" s="41"/>
      <c r="R506" s="42"/>
      <c r="S506" s="43"/>
      <c r="T506" s="41"/>
      <c r="U506" s="42"/>
      <c r="V506" s="43"/>
      <c r="W506" s="41"/>
      <c r="X506" s="42"/>
      <c r="Y506" s="43"/>
      <c r="Z506" s="41"/>
      <c r="AA506" s="42"/>
      <c r="AB506" s="43"/>
      <c r="AC506" s="41"/>
      <c r="AD506" s="42"/>
      <c r="AE506" s="43"/>
      <c r="AF506" s="41"/>
      <c r="AG506" s="42"/>
      <c r="AH506" s="43"/>
      <c r="AJ506" s="41"/>
      <c r="AK506" s="42"/>
      <c r="AL506" s="43"/>
      <c r="AS506" s="32">
        <f t="shared" si="121"/>
        <v>0</v>
      </c>
    </row>
    <row r="507" spans="3:49" ht="13" hidden="1" x14ac:dyDescent="0.3">
      <c r="C507" s="40" t="s">
        <v>22</v>
      </c>
      <c r="D507" s="34" t="s">
        <v>733</v>
      </c>
      <c r="E507" s="35" t="s">
        <v>963</v>
      </c>
      <c r="F507" s="181"/>
      <c r="G507" s="182">
        <v>0</v>
      </c>
      <c r="H507" s="41">
        <v>0</v>
      </c>
      <c r="I507" s="42">
        <v>0</v>
      </c>
      <c r="J507" s="43">
        <v>0</v>
      </c>
      <c r="K507" s="41"/>
      <c r="L507" s="42"/>
      <c r="M507" s="43"/>
      <c r="N507" s="41"/>
      <c r="O507" s="42"/>
      <c r="P507" s="43"/>
      <c r="Q507" s="41"/>
      <c r="R507" s="42"/>
      <c r="S507" s="43"/>
      <c r="T507" s="41"/>
      <c r="U507" s="42"/>
      <c r="V507" s="43"/>
      <c r="W507" s="41"/>
      <c r="X507" s="42"/>
      <c r="Y507" s="43"/>
      <c r="Z507" s="41"/>
      <c r="AA507" s="42"/>
      <c r="AB507" s="43"/>
      <c r="AC507" s="41"/>
      <c r="AD507" s="42"/>
      <c r="AE507" s="43"/>
      <c r="AF507" s="41"/>
      <c r="AG507" s="42"/>
      <c r="AH507" s="43"/>
      <c r="AJ507" s="41">
        <f t="shared" ref="AJ507:AL517" si="123">H507+K507+N507+Q507+T507+W507+Z507+AC507+AF507</f>
        <v>0</v>
      </c>
      <c r="AK507" s="42">
        <f t="shared" si="123"/>
        <v>0</v>
      </c>
      <c r="AL507" s="43">
        <f t="shared" si="123"/>
        <v>0</v>
      </c>
      <c r="AS507" s="32">
        <f t="shared" si="121"/>
        <v>0</v>
      </c>
      <c r="AU507" s="23">
        <v>4</v>
      </c>
      <c r="AV507" s="23">
        <v>12</v>
      </c>
      <c r="AW507" s="23">
        <v>1</v>
      </c>
    </row>
    <row r="508" spans="3:49" ht="13" x14ac:dyDescent="0.3">
      <c r="C508" s="40" t="s">
        <v>22</v>
      </c>
      <c r="D508" s="34" t="s">
        <v>734</v>
      </c>
      <c r="E508" s="35" t="s">
        <v>962</v>
      </c>
      <c r="F508" s="181"/>
      <c r="G508" s="67" t="s">
        <v>130</v>
      </c>
      <c r="H508" s="41">
        <v>8000</v>
      </c>
      <c r="I508" s="42">
        <v>0</v>
      </c>
      <c r="J508" s="43">
        <v>0</v>
      </c>
      <c r="K508" s="41"/>
      <c r="L508" s="42"/>
      <c r="M508" s="43"/>
      <c r="N508" s="41"/>
      <c r="O508" s="42"/>
      <c r="P508" s="43"/>
      <c r="Q508" s="41"/>
      <c r="R508" s="42"/>
      <c r="S508" s="43"/>
      <c r="T508" s="41"/>
      <c r="U508" s="42"/>
      <c r="V508" s="43"/>
      <c r="W508" s="41"/>
      <c r="X508" s="42"/>
      <c r="Y508" s="43"/>
      <c r="Z508" s="41"/>
      <c r="AA508" s="42"/>
      <c r="AB508" s="43"/>
      <c r="AC508" s="41"/>
      <c r="AD508" s="42"/>
      <c r="AE508" s="43"/>
      <c r="AF508" s="41"/>
      <c r="AG508" s="42"/>
      <c r="AH508" s="43"/>
      <c r="AJ508" s="41">
        <f t="shared" si="123"/>
        <v>8000</v>
      </c>
      <c r="AK508" s="42">
        <f t="shared" si="123"/>
        <v>0</v>
      </c>
      <c r="AL508" s="43">
        <f t="shared" si="123"/>
        <v>0</v>
      </c>
      <c r="AS508" s="32">
        <f t="shared" si="121"/>
        <v>1</v>
      </c>
      <c r="AU508" s="23">
        <v>4</v>
      </c>
      <c r="AV508" s="23">
        <v>12</v>
      </c>
      <c r="AW508" s="23">
        <f>IF(AV508=AV507,AW507+1,1)</f>
        <v>2</v>
      </c>
    </row>
    <row r="509" spans="3:49" ht="13" hidden="1" x14ac:dyDescent="0.3">
      <c r="C509" s="40" t="s">
        <v>22</v>
      </c>
      <c r="D509" s="34" t="s">
        <v>735</v>
      </c>
      <c r="E509" s="35" t="s">
        <v>958</v>
      </c>
      <c r="F509" s="181"/>
      <c r="G509" s="182">
        <v>0</v>
      </c>
      <c r="H509" s="41">
        <v>0</v>
      </c>
      <c r="I509" s="42"/>
      <c r="J509" s="43"/>
      <c r="K509" s="41"/>
      <c r="L509" s="42"/>
      <c r="M509" s="43"/>
      <c r="N509" s="41"/>
      <c r="O509" s="42"/>
      <c r="P509" s="43"/>
      <c r="Q509" s="41"/>
      <c r="R509" s="42"/>
      <c r="S509" s="43"/>
      <c r="T509" s="41"/>
      <c r="U509" s="42"/>
      <c r="V509" s="43"/>
      <c r="W509" s="41"/>
      <c r="X509" s="42"/>
      <c r="Y509" s="43"/>
      <c r="Z509" s="41"/>
      <c r="AA509" s="42"/>
      <c r="AB509" s="43"/>
      <c r="AC509" s="41"/>
      <c r="AD509" s="42"/>
      <c r="AE509" s="43"/>
      <c r="AF509" s="41"/>
      <c r="AG509" s="42"/>
      <c r="AH509" s="43"/>
      <c r="AJ509" s="41">
        <f t="shared" si="123"/>
        <v>0</v>
      </c>
      <c r="AK509" s="42">
        <f t="shared" si="123"/>
        <v>0</v>
      </c>
      <c r="AL509" s="43">
        <f t="shared" si="123"/>
        <v>0</v>
      </c>
      <c r="AS509" s="32">
        <f t="shared" si="121"/>
        <v>0</v>
      </c>
      <c r="AU509" s="23">
        <v>4</v>
      </c>
      <c r="AV509" s="23">
        <v>12</v>
      </c>
      <c r="AW509" s="23">
        <f t="shared" ref="AW509:AW517" si="124">IF(AV509=AV508,AW508+1,1)</f>
        <v>3</v>
      </c>
    </row>
    <row r="510" spans="3:49" ht="13" hidden="1" x14ac:dyDescent="0.3">
      <c r="C510" s="40" t="s">
        <v>22</v>
      </c>
      <c r="D510" s="34" t="s">
        <v>736</v>
      </c>
      <c r="E510" s="35" t="s">
        <v>959</v>
      </c>
      <c r="F510" s="181"/>
      <c r="G510" s="182">
        <v>0</v>
      </c>
      <c r="H510" s="41">
        <v>0</v>
      </c>
      <c r="I510" s="42">
        <v>0</v>
      </c>
      <c r="J510" s="43">
        <v>0</v>
      </c>
      <c r="K510" s="41"/>
      <c r="L510" s="42"/>
      <c r="M510" s="43"/>
      <c r="N510" s="41"/>
      <c r="O510" s="42"/>
      <c r="P510" s="43"/>
      <c r="Q510" s="41"/>
      <c r="R510" s="42"/>
      <c r="S510" s="43"/>
      <c r="T510" s="41"/>
      <c r="U510" s="42"/>
      <c r="V510" s="43"/>
      <c r="W510" s="41"/>
      <c r="X510" s="42"/>
      <c r="Y510" s="43"/>
      <c r="Z510" s="41"/>
      <c r="AA510" s="42"/>
      <c r="AB510" s="43"/>
      <c r="AC510" s="41"/>
      <c r="AD510" s="42"/>
      <c r="AE510" s="43"/>
      <c r="AF510" s="41"/>
      <c r="AG510" s="42"/>
      <c r="AH510" s="43"/>
      <c r="AJ510" s="41">
        <f t="shared" si="123"/>
        <v>0</v>
      </c>
      <c r="AK510" s="42">
        <f t="shared" si="123"/>
        <v>0</v>
      </c>
      <c r="AL510" s="43">
        <f t="shared" si="123"/>
        <v>0</v>
      </c>
      <c r="AS510" s="32">
        <f t="shared" si="121"/>
        <v>0</v>
      </c>
      <c r="AU510" s="23">
        <v>4</v>
      </c>
      <c r="AV510" s="23">
        <v>12</v>
      </c>
      <c r="AW510" s="23">
        <f t="shared" si="124"/>
        <v>4</v>
      </c>
    </row>
    <row r="511" spans="3:49" ht="13" hidden="1" x14ac:dyDescent="0.3">
      <c r="C511" s="40" t="s">
        <v>22</v>
      </c>
      <c r="D511" s="34" t="s">
        <v>737</v>
      </c>
      <c r="E511" s="35" t="s">
        <v>960</v>
      </c>
      <c r="F511" s="181"/>
      <c r="G511" s="182">
        <v>0</v>
      </c>
      <c r="H511" s="41">
        <v>0</v>
      </c>
      <c r="I511" s="42">
        <v>0</v>
      </c>
      <c r="J511" s="43">
        <v>0</v>
      </c>
      <c r="K511" s="41"/>
      <c r="L511" s="42"/>
      <c r="M511" s="43"/>
      <c r="N511" s="41"/>
      <c r="O511" s="42"/>
      <c r="P511" s="43"/>
      <c r="Q511" s="41"/>
      <c r="R511" s="42"/>
      <c r="S511" s="43"/>
      <c r="T511" s="41"/>
      <c r="U511" s="42"/>
      <c r="V511" s="43"/>
      <c r="W511" s="41"/>
      <c r="X511" s="42"/>
      <c r="Y511" s="43"/>
      <c r="Z511" s="41"/>
      <c r="AA511" s="42"/>
      <c r="AB511" s="43"/>
      <c r="AC511" s="41"/>
      <c r="AD511" s="42"/>
      <c r="AE511" s="43"/>
      <c r="AF511" s="41"/>
      <c r="AG511" s="42"/>
      <c r="AH511" s="43"/>
      <c r="AJ511" s="41">
        <f t="shared" si="123"/>
        <v>0</v>
      </c>
      <c r="AK511" s="42">
        <f t="shared" si="123"/>
        <v>0</v>
      </c>
      <c r="AL511" s="43">
        <f t="shared" si="123"/>
        <v>0</v>
      </c>
      <c r="AS511" s="32">
        <f t="shared" si="121"/>
        <v>0</v>
      </c>
      <c r="AU511" s="23">
        <v>4</v>
      </c>
      <c r="AV511" s="23">
        <v>12</v>
      </c>
      <c r="AW511" s="23">
        <f t="shared" si="124"/>
        <v>5</v>
      </c>
    </row>
    <row r="512" spans="3:49" ht="13" hidden="1" x14ac:dyDescent="0.3">
      <c r="C512" s="40" t="s">
        <v>22</v>
      </c>
      <c r="D512" s="34" t="s">
        <v>2</v>
      </c>
      <c r="E512" s="35" t="s">
        <v>2</v>
      </c>
      <c r="F512" s="181"/>
      <c r="G512" s="182">
        <v>0</v>
      </c>
      <c r="H512" s="41">
        <v>0</v>
      </c>
      <c r="I512" s="42">
        <v>0</v>
      </c>
      <c r="J512" s="43">
        <v>0</v>
      </c>
      <c r="K512" s="41"/>
      <c r="L512" s="42"/>
      <c r="M512" s="43"/>
      <c r="N512" s="41"/>
      <c r="O512" s="42"/>
      <c r="P512" s="43"/>
      <c r="Q512" s="41"/>
      <c r="R512" s="42"/>
      <c r="S512" s="43"/>
      <c r="T512" s="41"/>
      <c r="U512" s="42"/>
      <c r="V512" s="43"/>
      <c r="W512" s="41"/>
      <c r="X512" s="42"/>
      <c r="Y512" s="43"/>
      <c r="Z512" s="41"/>
      <c r="AA512" s="42"/>
      <c r="AB512" s="43"/>
      <c r="AC512" s="41"/>
      <c r="AD512" s="42"/>
      <c r="AE512" s="43"/>
      <c r="AF512" s="41"/>
      <c r="AG512" s="42"/>
      <c r="AH512" s="43"/>
      <c r="AJ512" s="41">
        <f t="shared" si="123"/>
        <v>0</v>
      </c>
      <c r="AK512" s="42">
        <f t="shared" si="123"/>
        <v>0</v>
      </c>
      <c r="AL512" s="43">
        <f t="shared" si="123"/>
        <v>0</v>
      </c>
      <c r="AS512" s="32">
        <f t="shared" si="121"/>
        <v>0</v>
      </c>
      <c r="AU512" s="23">
        <v>4</v>
      </c>
      <c r="AV512" s="23">
        <v>12</v>
      </c>
      <c r="AW512" s="23">
        <f t="shared" si="124"/>
        <v>6</v>
      </c>
    </row>
    <row r="513" spans="3:49" ht="13" hidden="1" x14ac:dyDescent="0.3">
      <c r="C513" s="40" t="s">
        <v>22</v>
      </c>
      <c r="D513" s="34" t="s">
        <v>2</v>
      </c>
      <c r="E513" s="35" t="s">
        <v>2</v>
      </c>
      <c r="F513" s="181"/>
      <c r="G513" s="182">
        <v>0</v>
      </c>
      <c r="H513" s="41">
        <v>0</v>
      </c>
      <c r="I513" s="42">
        <v>0</v>
      </c>
      <c r="J513" s="43">
        <v>0</v>
      </c>
      <c r="K513" s="41"/>
      <c r="L513" s="42"/>
      <c r="M513" s="43"/>
      <c r="N513" s="41"/>
      <c r="O513" s="42"/>
      <c r="P513" s="43"/>
      <c r="Q513" s="41"/>
      <c r="R513" s="42"/>
      <c r="S513" s="43"/>
      <c r="T513" s="41"/>
      <c r="U513" s="42"/>
      <c r="V513" s="43"/>
      <c r="W513" s="41"/>
      <c r="X513" s="42"/>
      <c r="Y513" s="43"/>
      <c r="Z513" s="41"/>
      <c r="AA513" s="42"/>
      <c r="AB513" s="43"/>
      <c r="AC513" s="41"/>
      <c r="AD513" s="42"/>
      <c r="AE513" s="43"/>
      <c r="AF513" s="41"/>
      <c r="AG513" s="42"/>
      <c r="AH513" s="43"/>
      <c r="AJ513" s="41">
        <f t="shared" si="123"/>
        <v>0</v>
      </c>
      <c r="AK513" s="42">
        <f t="shared" si="123"/>
        <v>0</v>
      </c>
      <c r="AL513" s="43">
        <f t="shared" si="123"/>
        <v>0</v>
      </c>
      <c r="AS513" s="32">
        <f t="shared" si="121"/>
        <v>0</v>
      </c>
      <c r="AU513" s="23">
        <v>4</v>
      </c>
      <c r="AV513" s="23">
        <v>12</v>
      </c>
      <c r="AW513" s="23">
        <f t="shared" si="124"/>
        <v>7</v>
      </c>
    </row>
    <row r="514" spans="3:49" ht="13" hidden="1" x14ac:dyDescent="0.3">
      <c r="C514" s="40" t="s">
        <v>22</v>
      </c>
      <c r="D514" s="34" t="s">
        <v>2</v>
      </c>
      <c r="E514" s="35" t="s">
        <v>2</v>
      </c>
      <c r="F514" s="181"/>
      <c r="G514" s="182">
        <v>0</v>
      </c>
      <c r="H514" s="41">
        <v>0</v>
      </c>
      <c r="I514" s="42">
        <v>0</v>
      </c>
      <c r="J514" s="43">
        <v>0</v>
      </c>
      <c r="K514" s="41"/>
      <c r="L514" s="42"/>
      <c r="M514" s="43"/>
      <c r="N514" s="41"/>
      <c r="O514" s="42"/>
      <c r="P514" s="43"/>
      <c r="Q514" s="41"/>
      <c r="R514" s="42"/>
      <c r="S514" s="43"/>
      <c r="T514" s="41"/>
      <c r="U514" s="42"/>
      <c r="V514" s="43"/>
      <c r="W514" s="41"/>
      <c r="X514" s="42"/>
      <c r="Y514" s="43"/>
      <c r="Z514" s="41"/>
      <c r="AA514" s="42"/>
      <c r="AB514" s="43"/>
      <c r="AC514" s="41"/>
      <c r="AD514" s="42"/>
      <c r="AE514" s="43"/>
      <c r="AF514" s="41"/>
      <c r="AG514" s="42"/>
      <c r="AH514" s="43"/>
      <c r="AJ514" s="41">
        <f t="shared" si="123"/>
        <v>0</v>
      </c>
      <c r="AK514" s="42">
        <f t="shared" si="123"/>
        <v>0</v>
      </c>
      <c r="AL514" s="43">
        <f t="shared" si="123"/>
        <v>0</v>
      </c>
      <c r="AS514" s="32">
        <f t="shared" si="121"/>
        <v>0</v>
      </c>
      <c r="AU514" s="23">
        <v>4</v>
      </c>
      <c r="AV514" s="23">
        <v>12</v>
      </c>
      <c r="AW514" s="23">
        <f t="shared" si="124"/>
        <v>8</v>
      </c>
    </row>
    <row r="515" spans="3:49" ht="13" hidden="1" x14ac:dyDescent="0.3">
      <c r="C515" s="40" t="s">
        <v>22</v>
      </c>
      <c r="D515" s="34" t="s">
        <v>2</v>
      </c>
      <c r="E515" s="35" t="s">
        <v>2</v>
      </c>
      <c r="F515" s="181"/>
      <c r="G515" s="182">
        <v>0</v>
      </c>
      <c r="H515" s="41">
        <v>0</v>
      </c>
      <c r="I515" s="42">
        <v>0</v>
      </c>
      <c r="J515" s="43">
        <v>0</v>
      </c>
      <c r="K515" s="41"/>
      <c r="L515" s="42"/>
      <c r="M515" s="43"/>
      <c r="N515" s="41"/>
      <c r="O515" s="42"/>
      <c r="P515" s="43"/>
      <c r="Q515" s="41"/>
      <c r="R515" s="42"/>
      <c r="S515" s="43"/>
      <c r="T515" s="41"/>
      <c r="U515" s="42"/>
      <c r="V515" s="43"/>
      <c r="W515" s="41"/>
      <c r="X515" s="42"/>
      <c r="Y515" s="43"/>
      <c r="Z515" s="41"/>
      <c r="AA515" s="42"/>
      <c r="AB515" s="43"/>
      <c r="AC515" s="41"/>
      <c r="AD515" s="42"/>
      <c r="AE515" s="43"/>
      <c r="AF515" s="41"/>
      <c r="AG515" s="42"/>
      <c r="AH515" s="43"/>
      <c r="AJ515" s="41">
        <f t="shared" si="123"/>
        <v>0</v>
      </c>
      <c r="AK515" s="42">
        <f t="shared" si="123"/>
        <v>0</v>
      </c>
      <c r="AL515" s="43">
        <f t="shared" si="123"/>
        <v>0</v>
      </c>
      <c r="AS515" s="32">
        <f t="shared" si="121"/>
        <v>0</v>
      </c>
      <c r="AU515" s="23">
        <v>4</v>
      </c>
      <c r="AV515" s="23">
        <v>12</v>
      </c>
      <c r="AW515" s="23">
        <f t="shared" si="124"/>
        <v>9</v>
      </c>
    </row>
    <row r="516" spans="3:49" ht="13" hidden="1" x14ac:dyDescent="0.3">
      <c r="C516" s="40" t="s">
        <v>22</v>
      </c>
      <c r="D516" s="34" t="s">
        <v>2</v>
      </c>
      <c r="E516" s="35" t="s">
        <v>2</v>
      </c>
      <c r="F516" s="181"/>
      <c r="G516" s="182">
        <v>0</v>
      </c>
      <c r="H516" s="41">
        <v>0</v>
      </c>
      <c r="I516" s="42">
        <v>0</v>
      </c>
      <c r="J516" s="43">
        <v>0</v>
      </c>
      <c r="K516" s="41"/>
      <c r="L516" s="42"/>
      <c r="M516" s="43"/>
      <c r="N516" s="41"/>
      <c r="O516" s="42"/>
      <c r="P516" s="43"/>
      <c r="Q516" s="41"/>
      <c r="R516" s="42"/>
      <c r="S516" s="43"/>
      <c r="T516" s="41"/>
      <c r="U516" s="42"/>
      <c r="V516" s="43"/>
      <c r="W516" s="41"/>
      <c r="X516" s="42"/>
      <c r="Y516" s="43"/>
      <c r="Z516" s="41"/>
      <c r="AA516" s="42"/>
      <c r="AB516" s="43"/>
      <c r="AC516" s="41"/>
      <c r="AD516" s="42"/>
      <c r="AE516" s="43"/>
      <c r="AF516" s="41"/>
      <c r="AG516" s="42"/>
      <c r="AH516" s="43"/>
      <c r="AJ516" s="41">
        <f t="shared" si="123"/>
        <v>0</v>
      </c>
      <c r="AK516" s="42">
        <f t="shared" si="123"/>
        <v>0</v>
      </c>
      <c r="AL516" s="43">
        <f t="shared" si="123"/>
        <v>0</v>
      </c>
      <c r="AS516" s="32">
        <f t="shared" si="121"/>
        <v>0</v>
      </c>
      <c r="AU516" s="23">
        <v>4</v>
      </c>
      <c r="AV516" s="23">
        <v>12</v>
      </c>
      <c r="AW516" s="23">
        <f t="shared" si="124"/>
        <v>10</v>
      </c>
    </row>
    <row r="517" spans="3:49" ht="13" hidden="1" x14ac:dyDescent="0.3">
      <c r="C517" s="40" t="s">
        <v>23</v>
      </c>
      <c r="D517" s="34" t="s">
        <v>359</v>
      </c>
      <c r="E517" s="35" t="s">
        <v>360</v>
      </c>
      <c r="F517" s="181"/>
      <c r="G517" s="182">
        <v>0</v>
      </c>
      <c r="H517" s="41">
        <v>0</v>
      </c>
      <c r="I517" s="42">
        <v>0</v>
      </c>
      <c r="J517" s="43">
        <v>0</v>
      </c>
      <c r="K517" s="41"/>
      <c r="L517" s="42"/>
      <c r="M517" s="43"/>
      <c r="N517" s="41"/>
      <c r="O517" s="42"/>
      <c r="P517" s="43"/>
      <c r="Q517" s="41"/>
      <c r="R517" s="42"/>
      <c r="S517" s="43"/>
      <c r="T517" s="41"/>
      <c r="U517" s="42"/>
      <c r="V517" s="43"/>
      <c r="W517" s="41"/>
      <c r="X517" s="42"/>
      <c r="Y517" s="43"/>
      <c r="Z517" s="41"/>
      <c r="AA517" s="42"/>
      <c r="AB517" s="43"/>
      <c r="AC517" s="41"/>
      <c r="AD517" s="42"/>
      <c r="AE517" s="43"/>
      <c r="AF517" s="41"/>
      <c r="AG517" s="42"/>
      <c r="AH517" s="43"/>
      <c r="AJ517" s="41">
        <f t="shared" si="123"/>
        <v>0</v>
      </c>
      <c r="AK517" s="42">
        <f t="shared" si="123"/>
        <v>0</v>
      </c>
      <c r="AL517" s="43">
        <f t="shared" si="123"/>
        <v>0</v>
      </c>
      <c r="AS517" s="32">
        <f t="shared" si="121"/>
        <v>0</v>
      </c>
      <c r="AU517" s="23">
        <v>4</v>
      </c>
      <c r="AV517" s="23">
        <v>13</v>
      </c>
      <c r="AW517" s="23">
        <f t="shared" si="124"/>
        <v>1</v>
      </c>
    </row>
    <row r="518" spans="3:49" ht="13" x14ac:dyDescent="0.3">
      <c r="C518" s="50" t="str">
        <f>IF(LEN(E517)&lt;1,"","Total: " &amp; LEFT(E517,LEN(E517)-21) &amp; "Municipalities")</f>
        <v>Total: Zululand Municipalities</v>
      </c>
      <c r="D518" s="51"/>
      <c r="E518" s="52"/>
      <c r="F518" s="187"/>
      <c r="G518" s="53"/>
      <c r="H518" s="53">
        <f>SUM(H507:H517)</f>
        <v>8000</v>
      </c>
      <c r="I518" s="54">
        <v>0</v>
      </c>
      <c r="J518" s="55">
        <v>0</v>
      </c>
      <c r="K518" s="53">
        <f t="shared" ref="K518:AH518" si="125">SUM(K507:K517)</f>
        <v>0</v>
      </c>
      <c r="L518" s="54">
        <f t="shared" si="125"/>
        <v>0</v>
      </c>
      <c r="M518" s="55">
        <f t="shared" si="125"/>
        <v>0</v>
      </c>
      <c r="N518" s="53">
        <f t="shared" si="125"/>
        <v>0</v>
      </c>
      <c r="O518" s="54">
        <f t="shared" si="125"/>
        <v>0</v>
      </c>
      <c r="P518" s="55">
        <f t="shared" si="125"/>
        <v>0</v>
      </c>
      <c r="Q518" s="53">
        <f t="shared" si="125"/>
        <v>0</v>
      </c>
      <c r="R518" s="54">
        <f t="shared" si="125"/>
        <v>0</v>
      </c>
      <c r="S518" s="55">
        <f t="shared" si="125"/>
        <v>0</v>
      </c>
      <c r="T518" s="53">
        <f t="shared" si="125"/>
        <v>0</v>
      </c>
      <c r="U518" s="54">
        <f t="shared" si="125"/>
        <v>0</v>
      </c>
      <c r="V518" s="55">
        <f t="shared" si="125"/>
        <v>0</v>
      </c>
      <c r="W518" s="53">
        <f t="shared" si="125"/>
        <v>0</v>
      </c>
      <c r="X518" s="54">
        <f t="shared" si="125"/>
        <v>0</v>
      </c>
      <c r="Y518" s="55">
        <f t="shared" si="125"/>
        <v>0</v>
      </c>
      <c r="Z518" s="53">
        <f t="shared" si="125"/>
        <v>0</v>
      </c>
      <c r="AA518" s="54">
        <f t="shared" si="125"/>
        <v>0</v>
      </c>
      <c r="AB518" s="55">
        <f t="shared" si="125"/>
        <v>0</v>
      </c>
      <c r="AC518" s="53">
        <f t="shared" si="125"/>
        <v>0</v>
      </c>
      <c r="AD518" s="54">
        <f t="shared" si="125"/>
        <v>0</v>
      </c>
      <c r="AE518" s="55">
        <f t="shared" si="125"/>
        <v>0</v>
      </c>
      <c r="AF518" s="53">
        <f t="shared" si="125"/>
        <v>0</v>
      </c>
      <c r="AG518" s="54">
        <f t="shared" si="125"/>
        <v>0</v>
      </c>
      <c r="AH518" s="55">
        <f t="shared" si="125"/>
        <v>0</v>
      </c>
      <c r="AJ518" s="53">
        <f>SUM(AJ507:AJ517)</f>
        <v>8000</v>
      </c>
      <c r="AK518" s="54">
        <f>SUM(AK507:AK517)</f>
        <v>0</v>
      </c>
      <c r="AL518" s="55">
        <f>SUM(AL507:AL517)</f>
        <v>0</v>
      </c>
      <c r="AS518" s="32">
        <f t="shared" si="121"/>
        <v>1</v>
      </c>
    </row>
    <row r="519" spans="3:49" ht="13" hidden="1" x14ac:dyDescent="0.3">
      <c r="C519" s="40"/>
      <c r="D519" s="34"/>
      <c r="E519" s="35"/>
      <c r="F519" s="181"/>
      <c r="G519" s="41"/>
      <c r="H519" s="41"/>
      <c r="I519" s="42"/>
      <c r="J519" s="43"/>
      <c r="K519" s="41"/>
      <c r="L519" s="42"/>
      <c r="M519" s="43"/>
      <c r="N519" s="41"/>
      <c r="O519" s="42"/>
      <c r="P519" s="43"/>
      <c r="Q519" s="41"/>
      <c r="R519" s="42"/>
      <c r="S519" s="43"/>
      <c r="T519" s="41"/>
      <c r="U519" s="42"/>
      <c r="V519" s="43"/>
      <c r="W519" s="41"/>
      <c r="X519" s="42"/>
      <c r="Y519" s="43"/>
      <c r="Z519" s="41"/>
      <c r="AA519" s="42"/>
      <c r="AB519" s="43"/>
      <c r="AC519" s="41"/>
      <c r="AD519" s="42"/>
      <c r="AE519" s="43"/>
      <c r="AF519" s="41"/>
      <c r="AG519" s="42"/>
      <c r="AH519" s="43"/>
      <c r="AJ519" s="41"/>
      <c r="AK519" s="42"/>
      <c r="AL519" s="43"/>
      <c r="AS519" s="32">
        <f t="shared" si="121"/>
        <v>0</v>
      </c>
    </row>
    <row r="520" spans="3:49" ht="13" hidden="1" x14ac:dyDescent="0.3">
      <c r="C520" s="40" t="s">
        <v>22</v>
      </c>
      <c r="D520" s="34" t="s">
        <v>738</v>
      </c>
      <c r="E520" s="35" t="s">
        <v>961</v>
      </c>
      <c r="F520" s="181"/>
      <c r="G520" s="182">
        <v>0</v>
      </c>
      <c r="H520" s="41">
        <v>0</v>
      </c>
      <c r="I520" s="42"/>
      <c r="J520" s="43"/>
      <c r="K520" s="41"/>
      <c r="L520" s="42"/>
      <c r="M520" s="43"/>
      <c r="N520" s="41"/>
      <c r="O520" s="42"/>
      <c r="P520" s="43"/>
      <c r="Q520" s="41"/>
      <c r="R520" s="42"/>
      <c r="S520" s="43"/>
      <c r="T520" s="41"/>
      <c r="U520" s="42"/>
      <c r="V520" s="43"/>
      <c r="W520" s="41"/>
      <c r="X520" s="42"/>
      <c r="Y520" s="43"/>
      <c r="Z520" s="41"/>
      <c r="AA520" s="42"/>
      <c r="AB520" s="43"/>
      <c r="AC520" s="41"/>
      <c r="AD520" s="42"/>
      <c r="AE520" s="43"/>
      <c r="AF520" s="41"/>
      <c r="AG520" s="42"/>
      <c r="AH520" s="43"/>
      <c r="AJ520" s="41">
        <f t="shared" ref="AJ520:AL530" si="126">H520+K520+N520+Q520+T520+W520+Z520+AC520+AF520</f>
        <v>0</v>
      </c>
      <c r="AK520" s="42">
        <f t="shared" si="126"/>
        <v>0</v>
      </c>
      <c r="AL520" s="43">
        <f t="shared" si="126"/>
        <v>0</v>
      </c>
      <c r="AS520" s="32">
        <f t="shared" si="121"/>
        <v>0</v>
      </c>
      <c r="AU520" s="23">
        <v>4</v>
      </c>
      <c r="AV520" s="23">
        <v>14</v>
      </c>
      <c r="AW520" s="23">
        <v>1</v>
      </c>
    </row>
    <row r="521" spans="3:49" ht="13" hidden="1" x14ac:dyDescent="0.3">
      <c r="C521" s="40" t="s">
        <v>22</v>
      </c>
      <c r="D521" s="34" t="s">
        <v>739</v>
      </c>
      <c r="E521" s="35" t="s">
        <v>968</v>
      </c>
      <c r="F521" s="181"/>
      <c r="G521" s="182">
        <v>0</v>
      </c>
      <c r="H521" s="41">
        <v>0</v>
      </c>
      <c r="I521" s="42">
        <v>0</v>
      </c>
      <c r="J521" s="43">
        <v>0</v>
      </c>
      <c r="K521" s="41"/>
      <c r="L521" s="42"/>
      <c r="M521" s="43"/>
      <c r="N521" s="41"/>
      <c r="O521" s="42"/>
      <c r="P521" s="43"/>
      <c r="Q521" s="41"/>
      <c r="R521" s="42"/>
      <c r="S521" s="43"/>
      <c r="T521" s="41"/>
      <c r="U521" s="42"/>
      <c r="V521" s="43"/>
      <c r="W521" s="41"/>
      <c r="X521" s="42"/>
      <c r="Y521" s="43"/>
      <c r="Z521" s="41"/>
      <c r="AA521" s="42"/>
      <c r="AB521" s="43"/>
      <c r="AC521" s="41"/>
      <c r="AD521" s="42"/>
      <c r="AE521" s="43"/>
      <c r="AF521" s="41"/>
      <c r="AG521" s="42"/>
      <c r="AH521" s="43"/>
      <c r="AJ521" s="41">
        <f t="shared" si="126"/>
        <v>0</v>
      </c>
      <c r="AK521" s="42">
        <f t="shared" si="126"/>
        <v>0</v>
      </c>
      <c r="AL521" s="43">
        <f t="shared" si="126"/>
        <v>0</v>
      </c>
      <c r="AS521" s="32">
        <f t="shared" si="121"/>
        <v>0</v>
      </c>
      <c r="AU521" s="23">
        <v>4</v>
      </c>
      <c r="AV521" s="23">
        <v>14</v>
      </c>
      <c r="AW521" s="23">
        <f>IF(AV521=AV520,AW520+1,1)</f>
        <v>2</v>
      </c>
    </row>
    <row r="522" spans="3:49" ht="13" hidden="1" x14ac:dyDescent="0.3">
      <c r="C522" s="40" t="s">
        <v>22</v>
      </c>
      <c r="D522" s="34" t="s">
        <v>740</v>
      </c>
      <c r="E522" s="35" t="s">
        <v>972</v>
      </c>
      <c r="F522" s="181"/>
      <c r="G522" s="182">
        <v>0</v>
      </c>
      <c r="H522" s="41">
        <v>0</v>
      </c>
      <c r="I522" s="42"/>
      <c r="J522" s="43"/>
      <c r="K522" s="41"/>
      <c r="L522" s="42"/>
      <c r="M522" s="43"/>
      <c r="N522" s="41"/>
      <c r="O522" s="42"/>
      <c r="P522" s="43"/>
      <c r="Q522" s="41"/>
      <c r="R522" s="42"/>
      <c r="S522" s="43"/>
      <c r="T522" s="41"/>
      <c r="U522" s="42"/>
      <c r="V522" s="43"/>
      <c r="W522" s="41"/>
      <c r="X522" s="42"/>
      <c r="Y522" s="43"/>
      <c r="Z522" s="41"/>
      <c r="AA522" s="42"/>
      <c r="AB522" s="43"/>
      <c r="AC522" s="41"/>
      <c r="AD522" s="42"/>
      <c r="AE522" s="43"/>
      <c r="AF522" s="41"/>
      <c r="AG522" s="42"/>
      <c r="AH522" s="43"/>
      <c r="AJ522" s="41">
        <f t="shared" si="126"/>
        <v>0</v>
      </c>
      <c r="AK522" s="42">
        <f t="shared" si="126"/>
        <v>0</v>
      </c>
      <c r="AL522" s="43">
        <f t="shared" si="126"/>
        <v>0</v>
      </c>
      <c r="AS522" s="32">
        <f t="shared" si="121"/>
        <v>0</v>
      </c>
      <c r="AU522" s="23">
        <v>4</v>
      </c>
      <c r="AV522" s="23">
        <v>14</v>
      </c>
      <c r="AW522" s="23">
        <f t="shared" ref="AW522:AW530" si="127">IF(AV522=AV521,AW521+1,1)</f>
        <v>3</v>
      </c>
    </row>
    <row r="523" spans="3:49" ht="13" hidden="1" x14ac:dyDescent="0.3">
      <c r="C523" s="40" t="s">
        <v>22</v>
      </c>
      <c r="D523" s="34" t="s">
        <v>741</v>
      </c>
      <c r="E523" s="35" t="s">
        <v>964</v>
      </c>
      <c r="F523" s="181"/>
      <c r="G523" s="182">
        <v>0</v>
      </c>
      <c r="H523" s="41">
        <v>0</v>
      </c>
      <c r="I523" s="42"/>
      <c r="J523" s="43"/>
      <c r="K523" s="41"/>
      <c r="L523" s="42"/>
      <c r="M523" s="43"/>
      <c r="N523" s="41"/>
      <c r="O523" s="42"/>
      <c r="P523" s="43"/>
      <c r="Q523" s="41"/>
      <c r="R523" s="42"/>
      <c r="S523" s="43"/>
      <c r="T523" s="41"/>
      <c r="U523" s="42"/>
      <c r="V523" s="43"/>
      <c r="W523" s="41"/>
      <c r="X523" s="42"/>
      <c r="Y523" s="43"/>
      <c r="Z523" s="41"/>
      <c r="AA523" s="42"/>
      <c r="AB523" s="43"/>
      <c r="AC523" s="41"/>
      <c r="AD523" s="42"/>
      <c r="AE523" s="43"/>
      <c r="AF523" s="41"/>
      <c r="AG523" s="42"/>
      <c r="AH523" s="43"/>
      <c r="AJ523" s="41">
        <f t="shared" si="126"/>
        <v>0</v>
      </c>
      <c r="AK523" s="42">
        <f t="shared" si="126"/>
        <v>0</v>
      </c>
      <c r="AL523" s="43">
        <f t="shared" si="126"/>
        <v>0</v>
      </c>
      <c r="AS523" s="32">
        <f t="shared" si="121"/>
        <v>0</v>
      </c>
      <c r="AU523" s="23">
        <v>4</v>
      </c>
      <c r="AV523" s="23">
        <v>14</v>
      </c>
      <c r="AW523" s="23">
        <f t="shared" si="127"/>
        <v>4</v>
      </c>
    </row>
    <row r="524" spans="3:49" ht="13" hidden="1" x14ac:dyDescent="0.3">
      <c r="C524" s="40" t="s">
        <v>22</v>
      </c>
      <c r="D524" s="34" t="s">
        <v>2</v>
      </c>
      <c r="E524" s="35" t="s">
        <v>2</v>
      </c>
      <c r="F524" s="181"/>
      <c r="G524" s="182">
        <v>0</v>
      </c>
      <c r="H524" s="41">
        <v>0</v>
      </c>
      <c r="I524" s="42">
        <v>0</v>
      </c>
      <c r="J524" s="43">
        <v>0</v>
      </c>
      <c r="K524" s="41"/>
      <c r="L524" s="42"/>
      <c r="M524" s="43"/>
      <c r="N524" s="41"/>
      <c r="O524" s="42"/>
      <c r="P524" s="43"/>
      <c r="Q524" s="41"/>
      <c r="R524" s="42"/>
      <c r="S524" s="43"/>
      <c r="T524" s="41"/>
      <c r="U524" s="42"/>
      <c r="V524" s="43"/>
      <c r="W524" s="41"/>
      <c r="X524" s="42"/>
      <c r="Y524" s="43"/>
      <c r="Z524" s="41"/>
      <c r="AA524" s="42"/>
      <c r="AB524" s="43"/>
      <c r="AC524" s="41"/>
      <c r="AD524" s="42"/>
      <c r="AE524" s="43"/>
      <c r="AF524" s="41"/>
      <c r="AG524" s="42"/>
      <c r="AH524" s="43"/>
      <c r="AJ524" s="41">
        <f t="shared" si="126"/>
        <v>0</v>
      </c>
      <c r="AK524" s="42">
        <f t="shared" si="126"/>
        <v>0</v>
      </c>
      <c r="AL524" s="43">
        <f t="shared" si="126"/>
        <v>0</v>
      </c>
      <c r="AS524" s="32">
        <f t="shared" si="121"/>
        <v>0</v>
      </c>
      <c r="AU524" s="23">
        <v>4</v>
      </c>
      <c r="AV524" s="23">
        <v>14</v>
      </c>
      <c r="AW524" s="23">
        <f t="shared" si="127"/>
        <v>5</v>
      </c>
    </row>
    <row r="525" spans="3:49" ht="13" hidden="1" x14ac:dyDescent="0.3">
      <c r="C525" s="40" t="s">
        <v>22</v>
      </c>
      <c r="D525" s="34" t="s">
        <v>2</v>
      </c>
      <c r="E525" s="35" t="s">
        <v>2</v>
      </c>
      <c r="F525" s="181"/>
      <c r="G525" s="182">
        <v>0</v>
      </c>
      <c r="H525" s="41">
        <v>0</v>
      </c>
      <c r="I525" s="42">
        <v>0</v>
      </c>
      <c r="J525" s="43">
        <v>0</v>
      </c>
      <c r="K525" s="41"/>
      <c r="L525" s="42"/>
      <c r="M525" s="43"/>
      <c r="N525" s="41"/>
      <c r="O525" s="42"/>
      <c r="P525" s="43"/>
      <c r="Q525" s="41"/>
      <c r="R525" s="42"/>
      <c r="S525" s="43"/>
      <c r="T525" s="41"/>
      <c r="U525" s="42"/>
      <c r="V525" s="43"/>
      <c r="W525" s="41"/>
      <c r="X525" s="42"/>
      <c r="Y525" s="43"/>
      <c r="Z525" s="41"/>
      <c r="AA525" s="42"/>
      <c r="AB525" s="43"/>
      <c r="AC525" s="41"/>
      <c r="AD525" s="42"/>
      <c r="AE525" s="43"/>
      <c r="AF525" s="41"/>
      <c r="AG525" s="42"/>
      <c r="AH525" s="43"/>
      <c r="AJ525" s="41">
        <f t="shared" si="126"/>
        <v>0</v>
      </c>
      <c r="AK525" s="42">
        <f t="shared" si="126"/>
        <v>0</v>
      </c>
      <c r="AL525" s="43">
        <f t="shared" si="126"/>
        <v>0</v>
      </c>
      <c r="AS525" s="32">
        <f t="shared" si="121"/>
        <v>0</v>
      </c>
      <c r="AU525" s="23">
        <v>4</v>
      </c>
      <c r="AV525" s="23">
        <v>14</v>
      </c>
      <c r="AW525" s="23">
        <f t="shared" si="127"/>
        <v>6</v>
      </c>
    </row>
    <row r="526" spans="3:49" ht="13" hidden="1" x14ac:dyDescent="0.3">
      <c r="C526" s="40" t="s">
        <v>22</v>
      </c>
      <c r="D526" s="34" t="s">
        <v>2</v>
      </c>
      <c r="E526" s="35" t="s">
        <v>2</v>
      </c>
      <c r="F526" s="181"/>
      <c r="G526" s="182">
        <v>0</v>
      </c>
      <c r="H526" s="41">
        <v>0</v>
      </c>
      <c r="I526" s="42">
        <v>0</v>
      </c>
      <c r="J526" s="43">
        <v>0</v>
      </c>
      <c r="K526" s="41"/>
      <c r="L526" s="42"/>
      <c r="M526" s="43"/>
      <c r="N526" s="41"/>
      <c r="O526" s="42"/>
      <c r="P526" s="43"/>
      <c r="Q526" s="41"/>
      <c r="R526" s="42"/>
      <c r="S526" s="43"/>
      <c r="T526" s="41"/>
      <c r="U526" s="42"/>
      <c r="V526" s="43"/>
      <c r="W526" s="41"/>
      <c r="X526" s="42"/>
      <c r="Y526" s="43"/>
      <c r="Z526" s="41"/>
      <c r="AA526" s="42"/>
      <c r="AB526" s="43"/>
      <c r="AC526" s="41"/>
      <c r="AD526" s="42"/>
      <c r="AE526" s="43"/>
      <c r="AF526" s="41"/>
      <c r="AG526" s="42"/>
      <c r="AH526" s="43"/>
      <c r="AJ526" s="41">
        <f t="shared" si="126"/>
        <v>0</v>
      </c>
      <c r="AK526" s="42">
        <f t="shared" si="126"/>
        <v>0</v>
      </c>
      <c r="AL526" s="43">
        <f t="shared" si="126"/>
        <v>0</v>
      </c>
      <c r="AS526" s="32">
        <f t="shared" si="121"/>
        <v>0</v>
      </c>
      <c r="AU526" s="23">
        <v>4</v>
      </c>
      <c r="AV526" s="23">
        <v>14</v>
      </c>
      <c r="AW526" s="23">
        <f t="shared" si="127"/>
        <v>7</v>
      </c>
    </row>
    <row r="527" spans="3:49" ht="13" hidden="1" x14ac:dyDescent="0.3">
      <c r="C527" s="40" t="s">
        <v>22</v>
      </c>
      <c r="D527" s="34" t="s">
        <v>2</v>
      </c>
      <c r="E527" s="35" t="s">
        <v>2</v>
      </c>
      <c r="F527" s="181"/>
      <c r="G527" s="182">
        <v>0</v>
      </c>
      <c r="H527" s="41">
        <v>0</v>
      </c>
      <c r="I527" s="42">
        <v>0</v>
      </c>
      <c r="J527" s="43">
        <v>0</v>
      </c>
      <c r="K527" s="41"/>
      <c r="L527" s="42"/>
      <c r="M527" s="43"/>
      <c r="N527" s="41"/>
      <c r="O527" s="42"/>
      <c r="P527" s="43"/>
      <c r="Q527" s="41"/>
      <c r="R527" s="42"/>
      <c r="S527" s="43"/>
      <c r="T527" s="41"/>
      <c r="U527" s="42"/>
      <c r="V527" s="43"/>
      <c r="W527" s="41"/>
      <c r="X527" s="42"/>
      <c r="Y527" s="43"/>
      <c r="Z527" s="41"/>
      <c r="AA527" s="42"/>
      <c r="AB527" s="43"/>
      <c r="AC527" s="41"/>
      <c r="AD527" s="42"/>
      <c r="AE527" s="43"/>
      <c r="AF527" s="41"/>
      <c r="AG527" s="42"/>
      <c r="AH527" s="43"/>
      <c r="AJ527" s="41">
        <f t="shared" si="126"/>
        <v>0</v>
      </c>
      <c r="AK527" s="42">
        <f t="shared" si="126"/>
        <v>0</v>
      </c>
      <c r="AL527" s="43">
        <f t="shared" si="126"/>
        <v>0</v>
      </c>
      <c r="AS527" s="32">
        <f t="shared" si="121"/>
        <v>0</v>
      </c>
      <c r="AU527" s="23">
        <v>4</v>
      </c>
      <c r="AV527" s="23">
        <v>14</v>
      </c>
      <c r="AW527" s="23">
        <f t="shared" si="127"/>
        <v>8</v>
      </c>
    </row>
    <row r="528" spans="3:49" ht="13" hidden="1" x14ac:dyDescent="0.3">
      <c r="C528" s="40" t="s">
        <v>22</v>
      </c>
      <c r="D528" s="34" t="s">
        <v>2</v>
      </c>
      <c r="E528" s="35" t="s">
        <v>2</v>
      </c>
      <c r="F528" s="181"/>
      <c r="G528" s="182">
        <v>0</v>
      </c>
      <c r="H528" s="41">
        <v>0</v>
      </c>
      <c r="I528" s="42">
        <v>0</v>
      </c>
      <c r="J528" s="43">
        <v>0</v>
      </c>
      <c r="K528" s="41"/>
      <c r="L528" s="42"/>
      <c r="M528" s="43"/>
      <c r="N528" s="41"/>
      <c r="O528" s="42"/>
      <c r="P528" s="43"/>
      <c r="Q528" s="41"/>
      <c r="R528" s="42"/>
      <c r="S528" s="43"/>
      <c r="T528" s="41"/>
      <c r="U528" s="42"/>
      <c r="V528" s="43"/>
      <c r="W528" s="41"/>
      <c r="X528" s="42"/>
      <c r="Y528" s="43"/>
      <c r="Z528" s="41"/>
      <c r="AA528" s="42"/>
      <c r="AB528" s="43"/>
      <c r="AC528" s="41"/>
      <c r="AD528" s="42"/>
      <c r="AE528" s="43"/>
      <c r="AF528" s="41"/>
      <c r="AG528" s="42"/>
      <c r="AH528" s="43"/>
      <c r="AJ528" s="41">
        <f t="shared" si="126"/>
        <v>0</v>
      </c>
      <c r="AK528" s="42">
        <f t="shared" si="126"/>
        <v>0</v>
      </c>
      <c r="AL528" s="43">
        <f t="shared" si="126"/>
        <v>0</v>
      </c>
      <c r="AS528" s="32">
        <f t="shared" si="121"/>
        <v>0</v>
      </c>
      <c r="AU528" s="23">
        <v>4</v>
      </c>
      <c r="AV528" s="23">
        <v>14</v>
      </c>
      <c r="AW528" s="23">
        <f t="shared" si="127"/>
        <v>9</v>
      </c>
    </row>
    <row r="529" spans="3:49" ht="13" hidden="1" x14ac:dyDescent="0.3">
      <c r="C529" s="40" t="s">
        <v>22</v>
      </c>
      <c r="D529" s="34" t="s">
        <v>2</v>
      </c>
      <c r="E529" s="35" t="s">
        <v>2</v>
      </c>
      <c r="F529" s="181"/>
      <c r="G529" s="182">
        <v>0</v>
      </c>
      <c r="H529" s="41">
        <v>0</v>
      </c>
      <c r="I529" s="42">
        <v>0</v>
      </c>
      <c r="J529" s="43">
        <v>0</v>
      </c>
      <c r="K529" s="41"/>
      <c r="L529" s="42"/>
      <c r="M529" s="43"/>
      <c r="N529" s="41"/>
      <c r="O529" s="42"/>
      <c r="P529" s="43"/>
      <c r="Q529" s="41"/>
      <c r="R529" s="42"/>
      <c r="S529" s="43"/>
      <c r="T529" s="41"/>
      <c r="U529" s="42"/>
      <c r="V529" s="43"/>
      <c r="W529" s="41"/>
      <c r="X529" s="42"/>
      <c r="Y529" s="43"/>
      <c r="Z529" s="41"/>
      <c r="AA529" s="42"/>
      <c r="AB529" s="43"/>
      <c r="AC529" s="41"/>
      <c r="AD529" s="42"/>
      <c r="AE529" s="43"/>
      <c r="AF529" s="41"/>
      <c r="AG529" s="42"/>
      <c r="AH529" s="43"/>
      <c r="AJ529" s="41">
        <f t="shared" si="126"/>
        <v>0</v>
      </c>
      <c r="AK529" s="42">
        <f t="shared" si="126"/>
        <v>0</v>
      </c>
      <c r="AL529" s="43">
        <f t="shared" si="126"/>
        <v>0</v>
      </c>
      <c r="AS529" s="32">
        <f t="shared" si="121"/>
        <v>0</v>
      </c>
      <c r="AU529" s="23">
        <v>4</v>
      </c>
      <c r="AV529" s="23">
        <v>14</v>
      </c>
      <c r="AW529" s="23">
        <f t="shared" si="127"/>
        <v>10</v>
      </c>
    </row>
    <row r="530" spans="3:49" ht="13" hidden="1" x14ac:dyDescent="0.3">
      <c r="C530" s="40" t="s">
        <v>23</v>
      </c>
      <c r="D530" s="34" t="s">
        <v>742</v>
      </c>
      <c r="E530" s="35" t="s">
        <v>971</v>
      </c>
      <c r="F530" s="181"/>
      <c r="G530" s="182">
        <v>0</v>
      </c>
      <c r="H530" s="41">
        <v>0</v>
      </c>
      <c r="I530" s="42">
        <v>0</v>
      </c>
      <c r="J530" s="43">
        <v>0</v>
      </c>
      <c r="K530" s="41"/>
      <c r="L530" s="42"/>
      <c r="M530" s="43"/>
      <c r="N530" s="41"/>
      <c r="O530" s="42"/>
      <c r="P530" s="43"/>
      <c r="Q530" s="41"/>
      <c r="R530" s="42"/>
      <c r="S530" s="43"/>
      <c r="T530" s="41"/>
      <c r="U530" s="42"/>
      <c r="V530" s="43"/>
      <c r="W530" s="41"/>
      <c r="X530" s="42"/>
      <c r="Y530" s="43"/>
      <c r="Z530" s="41"/>
      <c r="AA530" s="42"/>
      <c r="AB530" s="43"/>
      <c r="AC530" s="41"/>
      <c r="AD530" s="42"/>
      <c r="AE530" s="43"/>
      <c r="AF530" s="41"/>
      <c r="AG530" s="42"/>
      <c r="AH530" s="43"/>
      <c r="AJ530" s="41">
        <f t="shared" si="126"/>
        <v>0</v>
      </c>
      <c r="AK530" s="42">
        <f t="shared" si="126"/>
        <v>0</v>
      </c>
      <c r="AL530" s="43">
        <f t="shared" si="126"/>
        <v>0</v>
      </c>
      <c r="AS530" s="32">
        <f t="shared" si="121"/>
        <v>0</v>
      </c>
      <c r="AU530" s="23">
        <v>4</v>
      </c>
      <c r="AV530" s="23">
        <v>15</v>
      </c>
      <c r="AW530" s="23">
        <f t="shared" si="127"/>
        <v>1</v>
      </c>
    </row>
    <row r="531" spans="3:49" ht="13" hidden="1" x14ac:dyDescent="0.3">
      <c r="C531" s="50" t="str">
        <f>IF(LEN(E530)&lt;1,"","Total: " &amp; LEFT(E530,LEN(E530)-21) &amp; "Municipalities")</f>
        <v>Total: uMkhanyakude Municipalities</v>
      </c>
      <c r="D531" s="51"/>
      <c r="E531" s="52"/>
      <c r="F531" s="187"/>
      <c r="G531" s="53">
        <f>SUM(G520:G530)</f>
        <v>0</v>
      </c>
      <c r="H531" s="53">
        <f>SUM(H520:H530)</f>
        <v>0</v>
      </c>
      <c r="I531" s="54"/>
      <c r="J531" s="55"/>
      <c r="K531" s="53">
        <f t="shared" ref="K531:AH531" si="128">SUM(K520:K530)</f>
        <v>0</v>
      </c>
      <c r="L531" s="54">
        <f t="shared" si="128"/>
        <v>0</v>
      </c>
      <c r="M531" s="55">
        <f t="shared" si="128"/>
        <v>0</v>
      </c>
      <c r="N531" s="53">
        <f t="shared" si="128"/>
        <v>0</v>
      </c>
      <c r="O531" s="54">
        <f t="shared" si="128"/>
        <v>0</v>
      </c>
      <c r="P531" s="55">
        <f t="shared" si="128"/>
        <v>0</v>
      </c>
      <c r="Q531" s="53">
        <f t="shared" si="128"/>
        <v>0</v>
      </c>
      <c r="R531" s="54">
        <f t="shared" si="128"/>
        <v>0</v>
      </c>
      <c r="S531" s="55">
        <f t="shared" si="128"/>
        <v>0</v>
      </c>
      <c r="T531" s="53">
        <f t="shared" si="128"/>
        <v>0</v>
      </c>
      <c r="U531" s="54">
        <f t="shared" si="128"/>
        <v>0</v>
      </c>
      <c r="V531" s="55">
        <f t="shared" si="128"/>
        <v>0</v>
      </c>
      <c r="W531" s="53">
        <f t="shared" si="128"/>
        <v>0</v>
      </c>
      <c r="X531" s="54">
        <f t="shared" si="128"/>
        <v>0</v>
      </c>
      <c r="Y531" s="55">
        <f t="shared" si="128"/>
        <v>0</v>
      </c>
      <c r="Z531" s="53">
        <f t="shared" si="128"/>
        <v>0</v>
      </c>
      <c r="AA531" s="54">
        <f t="shared" si="128"/>
        <v>0</v>
      </c>
      <c r="AB531" s="55">
        <f t="shared" si="128"/>
        <v>0</v>
      </c>
      <c r="AC531" s="53">
        <f t="shared" si="128"/>
        <v>0</v>
      </c>
      <c r="AD531" s="54">
        <f t="shared" si="128"/>
        <v>0</v>
      </c>
      <c r="AE531" s="55">
        <f t="shared" si="128"/>
        <v>0</v>
      </c>
      <c r="AF531" s="53">
        <f t="shared" si="128"/>
        <v>0</v>
      </c>
      <c r="AG531" s="54">
        <f t="shared" si="128"/>
        <v>0</v>
      </c>
      <c r="AH531" s="55">
        <f t="shared" si="128"/>
        <v>0</v>
      </c>
      <c r="AJ531" s="53">
        <f>SUM(AJ520:AJ530)</f>
        <v>0</v>
      </c>
      <c r="AK531" s="54">
        <f>SUM(AK520:AK530)</f>
        <v>0</v>
      </c>
      <c r="AL531" s="55">
        <f>SUM(AL520:AL530)</f>
        <v>0</v>
      </c>
      <c r="AS531" s="32">
        <f t="shared" si="121"/>
        <v>0</v>
      </c>
    </row>
    <row r="532" spans="3:49" ht="13" hidden="1" x14ac:dyDescent="0.3">
      <c r="C532" s="40"/>
      <c r="D532" s="34"/>
      <c r="E532" s="35"/>
      <c r="F532" s="181"/>
      <c r="G532" s="41"/>
      <c r="H532" s="41"/>
      <c r="I532" s="42"/>
      <c r="J532" s="43"/>
      <c r="K532" s="41"/>
      <c r="L532" s="42"/>
      <c r="M532" s="43"/>
      <c r="N532" s="41"/>
      <c r="O532" s="42"/>
      <c r="P532" s="43"/>
      <c r="Q532" s="41"/>
      <c r="R532" s="42"/>
      <c r="S532" s="43"/>
      <c r="T532" s="41"/>
      <c r="U532" s="42"/>
      <c r="V532" s="43"/>
      <c r="W532" s="41"/>
      <c r="X532" s="42"/>
      <c r="Y532" s="43"/>
      <c r="Z532" s="41"/>
      <c r="AA532" s="42"/>
      <c r="AB532" s="43"/>
      <c r="AC532" s="41"/>
      <c r="AD532" s="42"/>
      <c r="AE532" s="43"/>
      <c r="AF532" s="41"/>
      <c r="AG532" s="42"/>
      <c r="AH532" s="43"/>
      <c r="AJ532" s="41"/>
      <c r="AK532" s="42"/>
      <c r="AL532" s="43"/>
      <c r="AS532" s="32">
        <f t="shared" si="121"/>
        <v>0</v>
      </c>
    </row>
    <row r="533" spans="3:49" ht="13" x14ac:dyDescent="0.3">
      <c r="C533" s="40" t="s">
        <v>22</v>
      </c>
      <c r="D533" s="34" t="s">
        <v>743</v>
      </c>
      <c r="E533" s="35" t="s">
        <v>967</v>
      </c>
      <c r="F533" s="181"/>
      <c r="G533" s="67" t="s">
        <v>131</v>
      </c>
      <c r="H533" s="41">
        <v>7200</v>
      </c>
      <c r="I533" s="42">
        <v>0</v>
      </c>
      <c r="J533" s="43">
        <v>0</v>
      </c>
      <c r="K533" s="41"/>
      <c r="L533" s="42"/>
      <c r="M533" s="43"/>
      <c r="N533" s="41"/>
      <c r="O533" s="42"/>
      <c r="P533" s="43"/>
      <c r="Q533" s="41"/>
      <c r="R533" s="42"/>
      <c r="S533" s="43"/>
      <c r="T533" s="41"/>
      <c r="U533" s="42"/>
      <c r="V533" s="43"/>
      <c r="W533" s="41"/>
      <c r="X533" s="42"/>
      <c r="Y533" s="43"/>
      <c r="Z533" s="41"/>
      <c r="AA533" s="42"/>
      <c r="AB533" s="43"/>
      <c r="AC533" s="41"/>
      <c r="AD533" s="42"/>
      <c r="AE533" s="43"/>
      <c r="AF533" s="41"/>
      <c r="AG533" s="42"/>
      <c r="AH533" s="43"/>
      <c r="AJ533" s="41">
        <f t="shared" ref="AJ533:AL543" si="129">H533+K533+N533+Q533+T533+W533+Z533+AC533+AF533</f>
        <v>7200</v>
      </c>
      <c r="AK533" s="42">
        <f t="shared" si="129"/>
        <v>0</v>
      </c>
      <c r="AL533" s="43">
        <f t="shared" si="129"/>
        <v>0</v>
      </c>
      <c r="AS533" s="32">
        <f t="shared" si="121"/>
        <v>1</v>
      </c>
      <c r="AU533" s="23">
        <v>4</v>
      </c>
      <c r="AV533" s="23">
        <v>16</v>
      </c>
      <c r="AW533" s="23">
        <v>1</v>
      </c>
    </row>
    <row r="534" spans="3:49" ht="13" hidden="1" x14ac:dyDescent="0.3">
      <c r="C534" s="40" t="s">
        <v>22</v>
      </c>
      <c r="D534" s="34" t="s">
        <v>744</v>
      </c>
      <c r="E534" s="35" t="s">
        <v>970</v>
      </c>
      <c r="F534" s="181"/>
      <c r="G534" s="182">
        <v>0</v>
      </c>
      <c r="H534" s="41">
        <v>0</v>
      </c>
      <c r="I534" s="42">
        <v>0</v>
      </c>
      <c r="J534" s="43">
        <v>0</v>
      </c>
      <c r="K534" s="41"/>
      <c r="L534" s="42"/>
      <c r="M534" s="43"/>
      <c r="N534" s="41"/>
      <c r="O534" s="42"/>
      <c r="P534" s="43"/>
      <c r="Q534" s="41"/>
      <c r="R534" s="42"/>
      <c r="S534" s="43"/>
      <c r="T534" s="41"/>
      <c r="U534" s="42"/>
      <c r="V534" s="43"/>
      <c r="W534" s="41"/>
      <c r="X534" s="42"/>
      <c r="Y534" s="43"/>
      <c r="Z534" s="41"/>
      <c r="AA534" s="42"/>
      <c r="AB534" s="43"/>
      <c r="AC534" s="41"/>
      <c r="AD534" s="42"/>
      <c r="AE534" s="43"/>
      <c r="AF534" s="41"/>
      <c r="AG534" s="42"/>
      <c r="AH534" s="43"/>
      <c r="AJ534" s="41">
        <f t="shared" si="129"/>
        <v>0</v>
      </c>
      <c r="AK534" s="42">
        <f t="shared" si="129"/>
        <v>0</v>
      </c>
      <c r="AL534" s="43">
        <f t="shared" si="129"/>
        <v>0</v>
      </c>
      <c r="AS534" s="32">
        <f t="shared" si="121"/>
        <v>0</v>
      </c>
      <c r="AU534" s="23">
        <v>4</v>
      </c>
      <c r="AV534" s="23">
        <v>16</v>
      </c>
      <c r="AW534" s="23">
        <f>IF(AV534=AV533,AW533+1,1)</f>
        <v>2</v>
      </c>
    </row>
    <row r="535" spans="3:49" ht="13" x14ac:dyDescent="0.3">
      <c r="C535" s="40" t="s">
        <v>22</v>
      </c>
      <c r="D535" s="34" t="s">
        <v>745</v>
      </c>
      <c r="E535" s="35" t="s">
        <v>965</v>
      </c>
      <c r="F535" s="181"/>
      <c r="G535" s="67" t="s">
        <v>132</v>
      </c>
      <c r="H535" s="41">
        <v>10000</v>
      </c>
      <c r="I535" s="42">
        <v>0</v>
      </c>
      <c r="J535" s="43">
        <v>0</v>
      </c>
      <c r="K535" s="41"/>
      <c r="L535" s="42"/>
      <c r="M535" s="43"/>
      <c r="N535" s="41"/>
      <c r="O535" s="42"/>
      <c r="P535" s="43"/>
      <c r="Q535" s="41"/>
      <c r="R535" s="42"/>
      <c r="S535" s="43"/>
      <c r="T535" s="41"/>
      <c r="U535" s="42"/>
      <c r="V535" s="43"/>
      <c r="W535" s="41"/>
      <c r="X535" s="42"/>
      <c r="Y535" s="43"/>
      <c r="Z535" s="41"/>
      <c r="AA535" s="42"/>
      <c r="AB535" s="43"/>
      <c r="AC535" s="41"/>
      <c r="AD535" s="42"/>
      <c r="AE535" s="43"/>
      <c r="AF535" s="41"/>
      <c r="AG535" s="42"/>
      <c r="AH535" s="43"/>
      <c r="AJ535" s="41">
        <f t="shared" si="129"/>
        <v>10000</v>
      </c>
      <c r="AK535" s="42">
        <f t="shared" si="129"/>
        <v>0</v>
      </c>
      <c r="AL535" s="43">
        <f t="shared" si="129"/>
        <v>0</v>
      </c>
      <c r="AS535" s="32">
        <f t="shared" si="121"/>
        <v>1</v>
      </c>
      <c r="AU535" s="23">
        <v>4</v>
      </c>
      <c r="AV535" s="23">
        <v>16</v>
      </c>
      <c r="AW535" s="23">
        <f t="shared" ref="AW535:AW543" si="130">IF(AV535=AV534,AW534+1,1)</f>
        <v>3</v>
      </c>
    </row>
    <row r="536" spans="3:49" ht="13" hidden="1" x14ac:dyDescent="0.3">
      <c r="C536" s="40" t="s">
        <v>22</v>
      </c>
      <c r="D536" s="34" t="s">
        <v>746</v>
      </c>
      <c r="E536" s="35" t="s">
        <v>966</v>
      </c>
      <c r="F536" s="181"/>
      <c r="G536" s="182">
        <v>0</v>
      </c>
      <c r="H536" s="41">
        <v>0</v>
      </c>
      <c r="I536" s="42">
        <v>0</v>
      </c>
      <c r="J536" s="43">
        <v>0</v>
      </c>
      <c r="K536" s="41"/>
      <c r="L536" s="42"/>
      <c r="M536" s="43"/>
      <c r="N536" s="41"/>
      <c r="O536" s="42"/>
      <c r="P536" s="43"/>
      <c r="Q536" s="41"/>
      <c r="R536" s="42"/>
      <c r="S536" s="43"/>
      <c r="T536" s="41"/>
      <c r="U536" s="42"/>
      <c r="V536" s="43"/>
      <c r="W536" s="41"/>
      <c r="X536" s="42"/>
      <c r="Y536" s="43"/>
      <c r="Z536" s="41"/>
      <c r="AA536" s="42"/>
      <c r="AB536" s="43"/>
      <c r="AC536" s="41"/>
      <c r="AD536" s="42"/>
      <c r="AE536" s="43"/>
      <c r="AF536" s="41"/>
      <c r="AG536" s="42"/>
      <c r="AH536" s="43"/>
      <c r="AJ536" s="41">
        <f t="shared" si="129"/>
        <v>0</v>
      </c>
      <c r="AK536" s="42">
        <f t="shared" si="129"/>
        <v>0</v>
      </c>
      <c r="AL536" s="43">
        <f t="shared" si="129"/>
        <v>0</v>
      </c>
      <c r="AS536" s="32">
        <f t="shared" si="121"/>
        <v>0</v>
      </c>
      <c r="AU536" s="23">
        <v>4</v>
      </c>
      <c r="AV536" s="23">
        <v>16</v>
      </c>
      <c r="AW536" s="23">
        <f t="shared" si="130"/>
        <v>4</v>
      </c>
    </row>
    <row r="537" spans="3:49" ht="13" hidden="1" x14ac:dyDescent="0.3">
      <c r="C537" s="40" t="s">
        <v>22</v>
      </c>
      <c r="D537" s="34" t="s">
        <v>747</v>
      </c>
      <c r="E537" s="35" t="s">
        <v>969</v>
      </c>
      <c r="F537" s="181"/>
      <c r="G537" s="182">
        <v>0</v>
      </c>
      <c r="H537" s="41">
        <v>0</v>
      </c>
      <c r="I537" s="42">
        <v>0</v>
      </c>
      <c r="J537" s="43">
        <v>0</v>
      </c>
      <c r="K537" s="41"/>
      <c r="L537" s="42"/>
      <c r="M537" s="43"/>
      <c r="N537" s="41"/>
      <c r="O537" s="42"/>
      <c r="P537" s="43"/>
      <c r="Q537" s="41"/>
      <c r="R537" s="42"/>
      <c r="S537" s="43"/>
      <c r="T537" s="41"/>
      <c r="U537" s="42"/>
      <c r="V537" s="43"/>
      <c r="W537" s="41"/>
      <c r="X537" s="42"/>
      <c r="Y537" s="43"/>
      <c r="Z537" s="41"/>
      <c r="AA537" s="42"/>
      <c r="AB537" s="43"/>
      <c r="AC537" s="41"/>
      <c r="AD537" s="42"/>
      <c r="AE537" s="43"/>
      <c r="AF537" s="41"/>
      <c r="AG537" s="42"/>
      <c r="AH537" s="43"/>
      <c r="AJ537" s="41">
        <f t="shared" si="129"/>
        <v>0</v>
      </c>
      <c r="AK537" s="42">
        <f t="shared" si="129"/>
        <v>0</v>
      </c>
      <c r="AL537" s="43">
        <f t="shared" si="129"/>
        <v>0</v>
      </c>
      <c r="AS537" s="32">
        <f t="shared" si="121"/>
        <v>0</v>
      </c>
      <c r="AU537" s="23">
        <v>4</v>
      </c>
      <c r="AV537" s="23">
        <v>16</v>
      </c>
      <c r="AW537" s="23">
        <f t="shared" si="130"/>
        <v>5</v>
      </c>
    </row>
    <row r="538" spans="3:49" ht="13" hidden="1" x14ac:dyDescent="0.3">
      <c r="C538" s="40" t="s">
        <v>22</v>
      </c>
      <c r="D538" s="34" t="s">
        <v>2</v>
      </c>
      <c r="E538" s="35" t="s">
        <v>2</v>
      </c>
      <c r="F538" s="181"/>
      <c r="G538" s="182">
        <v>0</v>
      </c>
      <c r="H538" s="41">
        <v>0</v>
      </c>
      <c r="I538" s="42">
        <v>0</v>
      </c>
      <c r="J538" s="43">
        <v>0</v>
      </c>
      <c r="K538" s="41"/>
      <c r="L538" s="42"/>
      <c r="M538" s="43"/>
      <c r="N538" s="41"/>
      <c r="O538" s="42"/>
      <c r="P538" s="43"/>
      <c r="Q538" s="41"/>
      <c r="R538" s="42"/>
      <c r="S538" s="43"/>
      <c r="T538" s="41"/>
      <c r="U538" s="42"/>
      <c r="V538" s="43"/>
      <c r="W538" s="41"/>
      <c r="X538" s="42"/>
      <c r="Y538" s="43"/>
      <c r="Z538" s="41"/>
      <c r="AA538" s="42"/>
      <c r="AB538" s="43"/>
      <c r="AC538" s="41"/>
      <c r="AD538" s="42"/>
      <c r="AE538" s="43"/>
      <c r="AF538" s="41"/>
      <c r="AG538" s="42"/>
      <c r="AH538" s="43"/>
      <c r="AJ538" s="41">
        <f t="shared" si="129"/>
        <v>0</v>
      </c>
      <c r="AK538" s="42">
        <f t="shared" si="129"/>
        <v>0</v>
      </c>
      <c r="AL538" s="43">
        <f t="shared" si="129"/>
        <v>0</v>
      </c>
      <c r="AS538" s="32">
        <f t="shared" si="121"/>
        <v>0</v>
      </c>
      <c r="AU538" s="23">
        <v>4</v>
      </c>
      <c r="AV538" s="23">
        <v>16</v>
      </c>
      <c r="AW538" s="23">
        <f t="shared" si="130"/>
        <v>6</v>
      </c>
    </row>
    <row r="539" spans="3:49" ht="13" hidden="1" x14ac:dyDescent="0.3">
      <c r="C539" s="40" t="s">
        <v>22</v>
      </c>
      <c r="D539" s="34" t="s">
        <v>2</v>
      </c>
      <c r="E539" s="35" t="s">
        <v>2</v>
      </c>
      <c r="F539" s="181"/>
      <c r="G539" s="182">
        <v>0</v>
      </c>
      <c r="H539" s="41">
        <v>0</v>
      </c>
      <c r="I539" s="42">
        <v>0</v>
      </c>
      <c r="J539" s="43">
        <v>0</v>
      </c>
      <c r="K539" s="41"/>
      <c r="L539" s="42"/>
      <c r="M539" s="43"/>
      <c r="N539" s="41"/>
      <c r="O539" s="42"/>
      <c r="P539" s="43"/>
      <c r="Q539" s="41"/>
      <c r="R539" s="42"/>
      <c r="S539" s="43"/>
      <c r="T539" s="41"/>
      <c r="U539" s="42"/>
      <c r="V539" s="43"/>
      <c r="W539" s="41"/>
      <c r="X539" s="42"/>
      <c r="Y539" s="43"/>
      <c r="Z539" s="41"/>
      <c r="AA539" s="42"/>
      <c r="AB539" s="43"/>
      <c r="AC539" s="41"/>
      <c r="AD539" s="42"/>
      <c r="AE539" s="43"/>
      <c r="AF539" s="41"/>
      <c r="AG539" s="42"/>
      <c r="AH539" s="43"/>
      <c r="AJ539" s="41">
        <f t="shared" si="129"/>
        <v>0</v>
      </c>
      <c r="AK539" s="42">
        <f t="shared" si="129"/>
        <v>0</v>
      </c>
      <c r="AL539" s="43">
        <f t="shared" si="129"/>
        <v>0</v>
      </c>
      <c r="AS539" s="32">
        <f t="shared" si="121"/>
        <v>0</v>
      </c>
      <c r="AU539" s="23">
        <v>4</v>
      </c>
      <c r="AV539" s="23">
        <v>16</v>
      </c>
      <c r="AW539" s="23">
        <f t="shared" si="130"/>
        <v>7</v>
      </c>
    </row>
    <row r="540" spans="3:49" ht="13" hidden="1" x14ac:dyDescent="0.3">
      <c r="C540" s="40" t="s">
        <v>22</v>
      </c>
      <c r="D540" s="34" t="s">
        <v>2</v>
      </c>
      <c r="E540" s="35" t="s">
        <v>2</v>
      </c>
      <c r="F540" s="181"/>
      <c r="G540" s="182">
        <v>0</v>
      </c>
      <c r="H540" s="41">
        <v>0</v>
      </c>
      <c r="I540" s="42">
        <v>0</v>
      </c>
      <c r="J540" s="43">
        <v>0</v>
      </c>
      <c r="K540" s="41"/>
      <c r="L540" s="42"/>
      <c r="M540" s="43"/>
      <c r="N540" s="41"/>
      <c r="O540" s="42"/>
      <c r="P540" s="43"/>
      <c r="Q540" s="41"/>
      <c r="R540" s="42"/>
      <c r="S540" s="43"/>
      <c r="T540" s="41"/>
      <c r="U540" s="42"/>
      <c r="V540" s="43"/>
      <c r="W540" s="41"/>
      <c r="X540" s="42"/>
      <c r="Y540" s="43"/>
      <c r="Z540" s="41"/>
      <c r="AA540" s="42"/>
      <c r="AB540" s="43"/>
      <c r="AC540" s="41"/>
      <c r="AD540" s="42"/>
      <c r="AE540" s="43"/>
      <c r="AF540" s="41"/>
      <c r="AG540" s="42"/>
      <c r="AH540" s="43"/>
      <c r="AJ540" s="41">
        <f t="shared" si="129"/>
        <v>0</v>
      </c>
      <c r="AK540" s="42">
        <f t="shared" si="129"/>
        <v>0</v>
      </c>
      <c r="AL540" s="43">
        <f t="shared" si="129"/>
        <v>0</v>
      </c>
      <c r="AS540" s="32">
        <f t="shared" si="121"/>
        <v>0</v>
      </c>
      <c r="AU540" s="23">
        <v>4</v>
      </c>
      <c r="AV540" s="23">
        <v>16</v>
      </c>
      <c r="AW540" s="23">
        <f t="shared" si="130"/>
        <v>8</v>
      </c>
    </row>
    <row r="541" spans="3:49" ht="13" hidden="1" x14ac:dyDescent="0.3">
      <c r="C541" s="40" t="s">
        <v>22</v>
      </c>
      <c r="D541" s="34" t="s">
        <v>2</v>
      </c>
      <c r="E541" s="35" t="s">
        <v>2</v>
      </c>
      <c r="F541" s="181"/>
      <c r="G541" s="182">
        <v>0</v>
      </c>
      <c r="H541" s="41">
        <v>0</v>
      </c>
      <c r="I541" s="42">
        <v>0</v>
      </c>
      <c r="J541" s="43">
        <v>0</v>
      </c>
      <c r="K541" s="41"/>
      <c r="L541" s="42"/>
      <c r="M541" s="43"/>
      <c r="N541" s="41"/>
      <c r="O541" s="42"/>
      <c r="P541" s="43"/>
      <c r="Q541" s="41"/>
      <c r="R541" s="42"/>
      <c r="S541" s="43"/>
      <c r="T541" s="41"/>
      <c r="U541" s="42"/>
      <c r="V541" s="43"/>
      <c r="W541" s="41"/>
      <c r="X541" s="42"/>
      <c r="Y541" s="43"/>
      <c r="Z541" s="41"/>
      <c r="AA541" s="42"/>
      <c r="AB541" s="43"/>
      <c r="AC541" s="41"/>
      <c r="AD541" s="42"/>
      <c r="AE541" s="43"/>
      <c r="AF541" s="41"/>
      <c r="AG541" s="42"/>
      <c r="AH541" s="43"/>
      <c r="AJ541" s="41">
        <f t="shared" si="129"/>
        <v>0</v>
      </c>
      <c r="AK541" s="42">
        <f t="shared" si="129"/>
        <v>0</v>
      </c>
      <c r="AL541" s="43">
        <f t="shared" si="129"/>
        <v>0</v>
      </c>
      <c r="AS541" s="32">
        <f t="shared" si="121"/>
        <v>0</v>
      </c>
      <c r="AU541" s="23">
        <v>4</v>
      </c>
      <c r="AV541" s="23">
        <v>16</v>
      </c>
      <c r="AW541" s="23">
        <f t="shared" si="130"/>
        <v>9</v>
      </c>
    </row>
    <row r="542" spans="3:49" ht="13" hidden="1" x14ac:dyDescent="0.3">
      <c r="C542" s="40" t="s">
        <v>22</v>
      </c>
      <c r="D542" s="34" t="s">
        <v>2</v>
      </c>
      <c r="E542" s="35" t="s">
        <v>2</v>
      </c>
      <c r="F542" s="181"/>
      <c r="G542" s="182">
        <v>0</v>
      </c>
      <c r="H542" s="41">
        <v>0</v>
      </c>
      <c r="I542" s="42">
        <v>0</v>
      </c>
      <c r="J542" s="43">
        <v>0</v>
      </c>
      <c r="K542" s="41"/>
      <c r="L542" s="42"/>
      <c r="M542" s="43"/>
      <c r="N542" s="41"/>
      <c r="O542" s="42"/>
      <c r="P542" s="43"/>
      <c r="Q542" s="41"/>
      <c r="R542" s="42"/>
      <c r="S542" s="43"/>
      <c r="T542" s="41"/>
      <c r="U542" s="42"/>
      <c r="V542" s="43"/>
      <c r="W542" s="41"/>
      <c r="X542" s="42"/>
      <c r="Y542" s="43"/>
      <c r="Z542" s="41"/>
      <c r="AA542" s="42"/>
      <c r="AB542" s="43"/>
      <c r="AC542" s="41"/>
      <c r="AD542" s="42"/>
      <c r="AE542" s="43"/>
      <c r="AF542" s="41"/>
      <c r="AG542" s="42"/>
      <c r="AH542" s="43"/>
      <c r="AJ542" s="41">
        <f t="shared" si="129"/>
        <v>0</v>
      </c>
      <c r="AK542" s="42">
        <f t="shared" si="129"/>
        <v>0</v>
      </c>
      <c r="AL542" s="43">
        <f t="shared" si="129"/>
        <v>0</v>
      </c>
      <c r="AS542" s="32">
        <f t="shared" si="121"/>
        <v>0</v>
      </c>
      <c r="AU542" s="23">
        <v>4</v>
      </c>
      <c r="AV542" s="23">
        <v>16</v>
      </c>
      <c r="AW542" s="23">
        <f t="shared" si="130"/>
        <v>10</v>
      </c>
    </row>
    <row r="543" spans="3:49" ht="13" hidden="1" x14ac:dyDescent="0.3">
      <c r="C543" s="40" t="s">
        <v>23</v>
      </c>
      <c r="D543" s="34" t="s">
        <v>364</v>
      </c>
      <c r="E543" s="35" t="s">
        <v>365</v>
      </c>
      <c r="F543" s="181"/>
      <c r="G543" s="182">
        <v>0</v>
      </c>
      <c r="H543" s="41">
        <v>0</v>
      </c>
      <c r="I543" s="42">
        <v>0</v>
      </c>
      <c r="J543" s="43">
        <v>0</v>
      </c>
      <c r="K543" s="41"/>
      <c r="L543" s="42"/>
      <c r="M543" s="43"/>
      <c r="N543" s="41"/>
      <c r="O543" s="42"/>
      <c r="P543" s="43"/>
      <c r="Q543" s="41"/>
      <c r="R543" s="42"/>
      <c r="S543" s="43"/>
      <c r="T543" s="41"/>
      <c r="U543" s="42"/>
      <c r="V543" s="43"/>
      <c r="W543" s="41"/>
      <c r="X543" s="42"/>
      <c r="Y543" s="43"/>
      <c r="Z543" s="41"/>
      <c r="AA543" s="42"/>
      <c r="AB543" s="43"/>
      <c r="AC543" s="41"/>
      <c r="AD543" s="42"/>
      <c r="AE543" s="43"/>
      <c r="AF543" s="41"/>
      <c r="AG543" s="42"/>
      <c r="AH543" s="43"/>
      <c r="AJ543" s="41">
        <f t="shared" si="129"/>
        <v>0</v>
      </c>
      <c r="AK543" s="42">
        <f t="shared" si="129"/>
        <v>0</v>
      </c>
      <c r="AL543" s="43">
        <f t="shared" si="129"/>
        <v>0</v>
      </c>
      <c r="AS543" s="32">
        <f t="shared" si="121"/>
        <v>0</v>
      </c>
      <c r="AU543" s="23">
        <v>4</v>
      </c>
      <c r="AV543" s="23">
        <v>17</v>
      </c>
      <c r="AW543" s="23">
        <f t="shared" si="130"/>
        <v>1</v>
      </c>
    </row>
    <row r="544" spans="3:49" ht="13" x14ac:dyDescent="0.3">
      <c r="C544" s="50" t="str">
        <f>IF(LEN(E543)&lt;1,"","Total: " &amp; LEFT(E543,LEN(E543)-21) &amp; "Municipalities")</f>
        <v>Total: King Cetshwayo Municipalities</v>
      </c>
      <c r="D544" s="51"/>
      <c r="E544" s="52"/>
      <c r="F544" s="187"/>
      <c r="G544" s="53"/>
      <c r="H544" s="53">
        <f>SUM(H533:H543)</f>
        <v>17200</v>
      </c>
      <c r="I544" s="54">
        <v>0</v>
      </c>
      <c r="J544" s="55">
        <v>0</v>
      </c>
      <c r="K544" s="53">
        <f t="shared" ref="K544:AH544" si="131">SUM(K533:K543)</f>
        <v>0</v>
      </c>
      <c r="L544" s="54">
        <f t="shared" si="131"/>
        <v>0</v>
      </c>
      <c r="M544" s="55">
        <f t="shared" si="131"/>
        <v>0</v>
      </c>
      <c r="N544" s="53">
        <f t="shared" si="131"/>
        <v>0</v>
      </c>
      <c r="O544" s="54">
        <f t="shared" si="131"/>
        <v>0</v>
      </c>
      <c r="P544" s="55">
        <f t="shared" si="131"/>
        <v>0</v>
      </c>
      <c r="Q544" s="53">
        <f t="shared" si="131"/>
        <v>0</v>
      </c>
      <c r="R544" s="54">
        <f t="shared" si="131"/>
        <v>0</v>
      </c>
      <c r="S544" s="55">
        <f t="shared" si="131"/>
        <v>0</v>
      </c>
      <c r="T544" s="53">
        <f t="shared" si="131"/>
        <v>0</v>
      </c>
      <c r="U544" s="54">
        <f t="shared" si="131"/>
        <v>0</v>
      </c>
      <c r="V544" s="55">
        <f t="shared" si="131"/>
        <v>0</v>
      </c>
      <c r="W544" s="53">
        <f t="shared" si="131"/>
        <v>0</v>
      </c>
      <c r="X544" s="54">
        <f t="shared" si="131"/>
        <v>0</v>
      </c>
      <c r="Y544" s="55">
        <f t="shared" si="131"/>
        <v>0</v>
      </c>
      <c r="Z544" s="53">
        <f t="shared" si="131"/>
        <v>0</v>
      </c>
      <c r="AA544" s="54">
        <f t="shared" si="131"/>
        <v>0</v>
      </c>
      <c r="AB544" s="55">
        <f t="shared" si="131"/>
        <v>0</v>
      </c>
      <c r="AC544" s="53">
        <f t="shared" si="131"/>
        <v>0</v>
      </c>
      <c r="AD544" s="54">
        <f t="shared" si="131"/>
        <v>0</v>
      </c>
      <c r="AE544" s="55">
        <f t="shared" si="131"/>
        <v>0</v>
      </c>
      <c r="AF544" s="53">
        <f t="shared" si="131"/>
        <v>0</v>
      </c>
      <c r="AG544" s="54">
        <f t="shared" si="131"/>
        <v>0</v>
      </c>
      <c r="AH544" s="55">
        <f t="shared" si="131"/>
        <v>0</v>
      </c>
      <c r="AJ544" s="53">
        <f>SUM(AJ533:AJ543)</f>
        <v>17200</v>
      </c>
      <c r="AK544" s="54">
        <f>SUM(AK533:AK543)</f>
        <v>0</v>
      </c>
      <c r="AL544" s="55">
        <f>SUM(AL533:AL543)</f>
        <v>0</v>
      </c>
      <c r="AS544" s="32">
        <f t="shared" si="121"/>
        <v>1</v>
      </c>
    </row>
    <row r="545" spans="3:49" ht="13" hidden="1" x14ac:dyDescent="0.3">
      <c r="C545" s="40"/>
      <c r="D545" s="34"/>
      <c r="E545" s="35"/>
      <c r="F545" s="181"/>
      <c r="G545" s="41"/>
      <c r="H545" s="41"/>
      <c r="I545" s="42"/>
      <c r="J545" s="43"/>
      <c r="K545" s="41"/>
      <c r="L545" s="42"/>
      <c r="M545" s="43"/>
      <c r="N545" s="41"/>
      <c r="O545" s="42"/>
      <c r="P545" s="43"/>
      <c r="Q545" s="41"/>
      <c r="R545" s="42"/>
      <c r="S545" s="43"/>
      <c r="T545" s="41"/>
      <c r="U545" s="42"/>
      <c r="V545" s="43"/>
      <c r="W545" s="41"/>
      <c r="X545" s="42"/>
      <c r="Y545" s="43"/>
      <c r="Z545" s="41"/>
      <c r="AA545" s="42"/>
      <c r="AB545" s="43"/>
      <c r="AC545" s="41"/>
      <c r="AD545" s="42"/>
      <c r="AE545" s="43"/>
      <c r="AF545" s="41"/>
      <c r="AG545" s="42"/>
      <c r="AH545" s="43"/>
      <c r="AJ545" s="41"/>
      <c r="AK545" s="42"/>
      <c r="AL545" s="43"/>
      <c r="AS545" s="32">
        <f t="shared" si="121"/>
        <v>0</v>
      </c>
    </row>
    <row r="546" spans="3:49" ht="13" hidden="1" x14ac:dyDescent="0.3">
      <c r="C546" s="40" t="s">
        <v>22</v>
      </c>
      <c r="D546" s="34" t="s">
        <v>748</v>
      </c>
      <c r="E546" s="35" t="s">
        <v>978</v>
      </c>
      <c r="F546" s="181"/>
      <c r="G546" s="182">
        <v>0</v>
      </c>
      <c r="H546" s="41">
        <v>0</v>
      </c>
      <c r="I546" s="42"/>
      <c r="J546" s="43"/>
      <c r="K546" s="41"/>
      <c r="L546" s="42"/>
      <c r="M546" s="43"/>
      <c r="N546" s="41"/>
      <c r="O546" s="42"/>
      <c r="P546" s="43"/>
      <c r="Q546" s="41"/>
      <c r="R546" s="42"/>
      <c r="S546" s="43"/>
      <c r="T546" s="41"/>
      <c r="U546" s="42"/>
      <c r="V546" s="43"/>
      <c r="W546" s="41"/>
      <c r="X546" s="42"/>
      <c r="Y546" s="43"/>
      <c r="Z546" s="41"/>
      <c r="AA546" s="42"/>
      <c r="AB546" s="43"/>
      <c r="AC546" s="41"/>
      <c r="AD546" s="42"/>
      <c r="AE546" s="43"/>
      <c r="AF546" s="41"/>
      <c r="AG546" s="42"/>
      <c r="AH546" s="43"/>
      <c r="AJ546" s="41">
        <f t="shared" ref="AJ546:AL556" si="132">H546+K546+N546+Q546+T546+W546+Z546+AC546+AF546</f>
        <v>0</v>
      </c>
      <c r="AK546" s="42">
        <f t="shared" si="132"/>
        <v>0</v>
      </c>
      <c r="AL546" s="43">
        <f t="shared" si="132"/>
        <v>0</v>
      </c>
      <c r="AS546" s="32">
        <f t="shared" si="121"/>
        <v>0</v>
      </c>
      <c r="AU546" s="23">
        <v>4</v>
      </c>
      <c r="AV546" s="23">
        <v>18</v>
      </c>
      <c r="AW546" s="23">
        <v>1</v>
      </c>
    </row>
    <row r="547" spans="3:49" ht="13" hidden="1" x14ac:dyDescent="0.3">
      <c r="C547" s="40" t="s">
        <v>22</v>
      </c>
      <c r="D547" s="34" t="s">
        <v>749</v>
      </c>
      <c r="E547" s="35" t="s">
        <v>973</v>
      </c>
      <c r="F547" s="181"/>
      <c r="G547" s="182">
        <v>0</v>
      </c>
      <c r="H547" s="41">
        <v>0</v>
      </c>
      <c r="I547" s="42">
        <v>0</v>
      </c>
      <c r="J547" s="43">
        <v>0</v>
      </c>
      <c r="K547" s="41"/>
      <c r="L547" s="42"/>
      <c r="M547" s="43"/>
      <c r="N547" s="41"/>
      <c r="O547" s="42"/>
      <c r="P547" s="43"/>
      <c r="Q547" s="41"/>
      <c r="R547" s="42"/>
      <c r="S547" s="43"/>
      <c r="T547" s="41"/>
      <c r="U547" s="42"/>
      <c r="V547" s="43"/>
      <c r="W547" s="41"/>
      <c r="X547" s="42"/>
      <c r="Y547" s="43"/>
      <c r="Z547" s="41"/>
      <c r="AA547" s="42"/>
      <c r="AB547" s="43"/>
      <c r="AC547" s="41"/>
      <c r="AD547" s="42"/>
      <c r="AE547" s="43"/>
      <c r="AF547" s="41"/>
      <c r="AG547" s="42"/>
      <c r="AH547" s="43"/>
      <c r="AJ547" s="41">
        <f t="shared" si="132"/>
        <v>0</v>
      </c>
      <c r="AK547" s="42">
        <f t="shared" si="132"/>
        <v>0</v>
      </c>
      <c r="AL547" s="43">
        <f t="shared" si="132"/>
        <v>0</v>
      </c>
      <c r="AS547" s="32">
        <f t="shared" si="121"/>
        <v>0</v>
      </c>
      <c r="AU547" s="23">
        <v>4</v>
      </c>
      <c r="AV547" s="23">
        <v>18</v>
      </c>
      <c r="AW547" s="23">
        <f>IF(AV547=AV546,AW546+1,1)</f>
        <v>2</v>
      </c>
    </row>
    <row r="548" spans="3:49" ht="13" hidden="1" x14ac:dyDescent="0.3">
      <c r="C548" s="40" t="s">
        <v>22</v>
      </c>
      <c r="D548" s="34" t="s">
        <v>750</v>
      </c>
      <c r="E548" s="35" t="s">
        <v>975</v>
      </c>
      <c r="F548" s="181"/>
      <c r="G548" s="182">
        <v>0</v>
      </c>
      <c r="H548" s="41">
        <v>0</v>
      </c>
      <c r="I548" s="42">
        <v>0</v>
      </c>
      <c r="J548" s="43">
        <v>0</v>
      </c>
      <c r="K548" s="41"/>
      <c r="L548" s="42"/>
      <c r="M548" s="43"/>
      <c r="N548" s="41"/>
      <c r="O548" s="42"/>
      <c r="P548" s="43"/>
      <c r="Q548" s="41"/>
      <c r="R548" s="42"/>
      <c r="S548" s="43"/>
      <c r="T548" s="41"/>
      <c r="U548" s="42"/>
      <c r="V548" s="43"/>
      <c r="W548" s="41"/>
      <c r="X548" s="42"/>
      <c r="Y548" s="43"/>
      <c r="Z548" s="41"/>
      <c r="AA548" s="42"/>
      <c r="AB548" s="43"/>
      <c r="AC548" s="41"/>
      <c r="AD548" s="42"/>
      <c r="AE548" s="43"/>
      <c r="AF548" s="41"/>
      <c r="AG548" s="42"/>
      <c r="AH548" s="43"/>
      <c r="AJ548" s="41">
        <f t="shared" si="132"/>
        <v>0</v>
      </c>
      <c r="AK548" s="42">
        <f t="shared" si="132"/>
        <v>0</v>
      </c>
      <c r="AL548" s="43">
        <f t="shared" si="132"/>
        <v>0</v>
      </c>
      <c r="AS548" s="32">
        <f t="shared" si="121"/>
        <v>0</v>
      </c>
      <c r="AU548" s="23">
        <v>4</v>
      </c>
      <c r="AV548" s="23">
        <v>18</v>
      </c>
      <c r="AW548" s="23">
        <f t="shared" ref="AW548:AW556" si="133">IF(AV548=AV547,AW547+1,1)</f>
        <v>3</v>
      </c>
    </row>
    <row r="549" spans="3:49" ht="13" hidden="1" x14ac:dyDescent="0.3">
      <c r="C549" s="40" t="s">
        <v>22</v>
      </c>
      <c r="D549" s="34" t="s">
        <v>751</v>
      </c>
      <c r="E549" s="35" t="s">
        <v>974</v>
      </c>
      <c r="F549" s="34"/>
      <c r="G549" s="182">
        <v>0</v>
      </c>
      <c r="H549" s="41">
        <v>0</v>
      </c>
      <c r="I549" s="42">
        <v>0</v>
      </c>
      <c r="J549" s="43">
        <v>0</v>
      </c>
      <c r="K549" s="41"/>
      <c r="L549" s="42"/>
      <c r="M549" s="43"/>
      <c r="N549" s="41"/>
      <c r="O549" s="42"/>
      <c r="P549" s="43"/>
      <c r="Q549" s="41"/>
      <c r="R549" s="42"/>
      <c r="S549" s="43"/>
      <c r="T549" s="41"/>
      <c r="U549" s="42"/>
      <c r="V549" s="43"/>
      <c r="W549" s="41"/>
      <c r="X549" s="42"/>
      <c r="Y549" s="43"/>
      <c r="Z549" s="41"/>
      <c r="AA549" s="42"/>
      <c r="AB549" s="43"/>
      <c r="AC549" s="41"/>
      <c r="AD549" s="42"/>
      <c r="AE549" s="43"/>
      <c r="AF549" s="41"/>
      <c r="AG549" s="42"/>
      <c r="AH549" s="43"/>
      <c r="AJ549" s="41">
        <f t="shared" si="132"/>
        <v>0</v>
      </c>
      <c r="AK549" s="42">
        <f t="shared" si="132"/>
        <v>0</v>
      </c>
      <c r="AL549" s="43">
        <f t="shared" si="132"/>
        <v>0</v>
      </c>
      <c r="AS549" s="32">
        <f t="shared" si="121"/>
        <v>0</v>
      </c>
      <c r="AU549" s="23">
        <v>4</v>
      </c>
      <c r="AV549" s="23">
        <v>18</v>
      </c>
      <c r="AW549" s="23">
        <f t="shared" si="133"/>
        <v>4</v>
      </c>
    </row>
    <row r="550" spans="3:49" ht="13" hidden="1" x14ac:dyDescent="0.3">
      <c r="C550" s="40" t="s">
        <v>22</v>
      </c>
      <c r="D550" s="34" t="s">
        <v>2</v>
      </c>
      <c r="E550" s="35" t="s">
        <v>2</v>
      </c>
      <c r="F550" s="181"/>
      <c r="G550" s="182">
        <v>0</v>
      </c>
      <c r="H550" s="41">
        <v>0</v>
      </c>
      <c r="I550" s="42">
        <v>0</v>
      </c>
      <c r="J550" s="43">
        <v>0</v>
      </c>
      <c r="K550" s="41"/>
      <c r="L550" s="42"/>
      <c r="M550" s="43"/>
      <c r="N550" s="41"/>
      <c r="O550" s="42"/>
      <c r="P550" s="43"/>
      <c r="Q550" s="41"/>
      <c r="R550" s="42"/>
      <c r="S550" s="43"/>
      <c r="T550" s="41"/>
      <c r="U550" s="42"/>
      <c r="V550" s="43"/>
      <c r="W550" s="41"/>
      <c r="X550" s="42"/>
      <c r="Y550" s="43"/>
      <c r="Z550" s="41"/>
      <c r="AA550" s="42"/>
      <c r="AB550" s="43"/>
      <c r="AC550" s="41"/>
      <c r="AD550" s="42"/>
      <c r="AE550" s="43"/>
      <c r="AF550" s="41"/>
      <c r="AG550" s="42"/>
      <c r="AH550" s="43"/>
      <c r="AJ550" s="41">
        <f t="shared" si="132"/>
        <v>0</v>
      </c>
      <c r="AK550" s="42">
        <f t="shared" si="132"/>
        <v>0</v>
      </c>
      <c r="AL550" s="43">
        <f t="shared" si="132"/>
        <v>0</v>
      </c>
      <c r="AS550" s="32">
        <f t="shared" si="121"/>
        <v>0</v>
      </c>
      <c r="AU550" s="23">
        <v>4</v>
      </c>
      <c r="AV550" s="23">
        <v>18</v>
      </c>
      <c r="AW550" s="23">
        <f t="shared" si="133"/>
        <v>5</v>
      </c>
    </row>
    <row r="551" spans="3:49" ht="13" hidden="1" x14ac:dyDescent="0.3">
      <c r="C551" s="40" t="s">
        <v>22</v>
      </c>
      <c r="D551" s="34" t="s">
        <v>2</v>
      </c>
      <c r="E551" s="35" t="s">
        <v>2</v>
      </c>
      <c r="F551" s="181"/>
      <c r="G551" s="182">
        <v>0</v>
      </c>
      <c r="H551" s="41">
        <v>0</v>
      </c>
      <c r="I551" s="42">
        <v>0</v>
      </c>
      <c r="J551" s="43">
        <v>0</v>
      </c>
      <c r="K551" s="41"/>
      <c r="L551" s="42"/>
      <c r="M551" s="43"/>
      <c r="N551" s="41"/>
      <c r="O551" s="42"/>
      <c r="P551" s="43"/>
      <c r="Q551" s="41"/>
      <c r="R551" s="42"/>
      <c r="S551" s="43"/>
      <c r="T551" s="41"/>
      <c r="U551" s="42"/>
      <c r="V551" s="43"/>
      <c r="W551" s="41"/>
      <c r="X551" s="42"/>
      <c r="Y551" s="43"/>
      <c r="Z551" s="41"/>
      <c r="AA551" s="42"/>
      <c r="AB551" s="43"/>
      <c r="AC551" s="41"/>
      <c r="AD551" s="42"/>
      <c r="AE551" s="43"/>
      <c r="AF551" s="41"/>
      <c r="AG551" s="42"/>
      <c r="AH551" s="43"/>
      <c r="AJ551" s="41">
        <f t="shared" si="132"/>
        <v>0</v>
      </c>
      <c r="AK551" s="42">
        <f t="shared" si="132"/>
        <v>0</v>
      </c>
      <c r="AL551" s="43">
        <f t="shared" si="132"/>
        <v>0</v>
      </c>
      <c r="AS551" s="32">
        <f t="shared" si="121"/>
        <v>0</v>
      </c>
      <c r="AU551" s="23">
        <v>4</v>
      </c>
      <c r="AV551" s="23">
        <v>18</v>
      </c>
      <c r="AW551" s="23">
        <f t="shared" si="133"/>
        <v>6</v>
      </c>
    </row>
    <row r="552" spans="3:49" ht="13" hidden="1" x14ac:dyDescent="0.3">
      <c r="C552" s="40" t="s">
        <v>22</v>
      </c>
      <c r="D552" s="34" t="s">
        <v>2</v>
      </c>
      <c r="E552" s="35" t="s">
        <v>2</v>
      </c>
      <c r="F552" s="181"/>
      <c r="G552" s="182">
        <v>0</v>
      </c>
      <c r="H552" s="41">
        <v>0</v>
      </c>
      <c r="I552" s="42">
        <v>0</v>
      </c>
      <c r="J552" s="43">
        <v>0</v>
      </c>
      <c r="K552" s="41"/>
      <c r="L552" s="42"/>
      <c r="M552" s="43"/>
      <c r="N552" s="41"/>
      <c r="O552" s="42"/>
      <c r="P552" s="43"/>
      <c r="Q552" s="41"/>
      <c r="R552" s="42"/>
      <c r="S552" s="43"/>
      <c r="T552" s="41"/>
      <c r="U552" s="42"/>
      <c r="V552" s="43"/>
      <c r="W552" s="41"/>
      <c r="X552" s="42"/>
      <c r="Y552" s="43"/>
      <c r="Z552" s="41"/>
      <c r="AA552" s="42"/>
      <c r="AB552" s="43"/>
      <c r="AC552" s="41"/>
      <c r="AD552" s="42"/>
      <c r="AE552" s="43"/>
      <c r="AF552" s="41"/>
      <c r="AG552" s="42"/>
      <c r="AH552" s="43"/>
      <c r="AJ552" s="41">
        <f t="shared" si="132"/>
        <v>0</v>
      </c>
      <c r="AK552" s="42">
        <f t="shared" si="132"/>
        <v>0</v>
      </c>
      <c r="AL552" s="43">
        <f t="shared" si="132"/>
        <v>0</v>
      </c>
      <c r="AS552" s="32">
        <f t="shared" si="121"/>
        <v>0</v>
      </c>
      <c r="AU552" s="23">
        <v>4</v>
      </c>
      <c r="AV552" s="23">
        <v>18</v>
      </c>
      <c r="AW552" s="23">
        <f t="shared" si="133"/>
        <v>7</v>
      </c>
    </row>
    <row r="553" spans="3:49" ht="13" hidden="1" x14ac:dyDescent="0.3">
      <c r="C553" s="40" t="s">
        <v>22</v>
      </c>
      <c r="D553" s="34" t="s">
        <v>2</v>
      </c>
      <c r="E553" s="35" t="s">
        <v>2</v>
      </c>
      <c r="F553" s="181"/>
      <c r="G553" s="182">
        <v>0</v>
      </c>
      <c r="H553" s="41">
        <v>0</v>
      </c>
      <c r="I553" s="42">
        <v>0</v>
      </c>
      <c r="J553" s="43">
        <v>0</v>
      </c>
      <c r="K553" s="41"/>
      <c r="L553" s="42"/>
      <c r="M553" s="43"/>
      <c r="N553" s="41"/>
      <c r="O553" s="42"/>
      <c r="P553" s="43"/>
      <c r="Q553" s="41"/>
      <c r="R553" s="42"/>
      <c r="S553" s="43"/>
      <c r="T553" s="41"/>
      <c r="U553" s="42"/>
      <c r="V553" s="43"/>
      <c r="W553" s="41"/>
      <c r="X553" s="42"/>
      <c r="Y553" s="43"/>
      <c r="Z553" s="41"/>
      <c r="AA553" s="42"/>
      <c r="AB553" s="43"/>
      <c r="AC553" s="41"/>
      <c r="AD553" s="42"/>
      <c r="AE553" s="43"/>
      <c r="AF553" s="41"/>
      <c r="AG553" s="42"/>
      <c r="AH553" s="43"/>
      <c r="AJ553" s="41">
        <f t="shared" si="132"/>
        <v>0</v>
      </c>
      <c r="AK553" s="42">
        <f t="shared" si="132"/>
        <v>0</v>
      </c>
      <c r="AL553" s="43">
        <f t="shared" si="132"/>
        <v>0</v>
      </c>
      <c r="AS553" s="32">
        <f t="shared" si="121"/>
        <v>0</v>
      </c>
      <c r="AU553" s="23">
        <v>4</v>
      </c>
      <c r="AV553" s="23">
        <v>18</v>
      </c>
      <c r="AW553" s="23">
        <f t="shared" si="133"/>
        <v>8</v>
      </c>
    </row>
    <row r="554" spans="3:49" ht="13" hidden="1" x14ac:dyDescent="0.3">
      <c r="C554" s="40" t="s">
        <v>22</v>
      </c>
      <c r="D554" s="34" t="s">
        <v>2</v>
      </c>
      <c r="E554" s="35" t="s">
        <v>2</v>
      </c>
      <c r="F554" s="181"/>
      <c r="G554" s="182">
        <v>0</v>
      </c>
      <c r="H554" s="41">
        <v>0</v>
      </c>
      <c r="I554" s="42">
        <v>0</v>
      </c>
      <c r="J554" s="43">
        <v>0</v>
      </c>
      <c r="K554" s="41"/>
      <c r="L554" s="42"/>
      <c r="M554" s="43"/>
      <c r="N554" s="41"/>
      <c r="O554" s="42"/>
      <c r="P554" s="43"/>
      <c r="Q554" s="41"/>
      <c r="R554" s="42"/>
      <c r="S554" s="43"/>
      <c r="T554" s="41"/>
      <c r="U554" s="42"/>
      <c r="V554" s="43"/>
      <c r="W554" s="41"/>
      <c r="X554" s="42"/>
      <c r="Y554" s="43"/>
      <c r="Z554" s="41"/>
      <c r="AA554" s="42"/>
      <c r="AB554" s="43"/>
      <c r="AC554" s="41"/>
      <c r="AD554" s="42"/>
      <c r="AE554" s="43"/>
      <c r="AF554" s="41"/>
      <c r="AG554" s="42"/>
      <c r="AH554" s="43"/>
      <c r="AJ554" s="41">
        <f t="shared" si="132"/>
        <v>0</v>
      </c>
      <c r="AK554" s="42">
        <f t="shared" si="132"/>
        <v>0</v>
      </c>
      <c r="AL554" s="43">
        <f t="shared" si="132"/>
        <v>0</v>
      </c>
      <c r="AS554" s="32">
        <f t="shared" si="121"/>
        <v>0</v>
      </c>
      <c r="AU554" s="23">
        <v>4</v>
      </c>
      <c r="AV554" s="23">
        <v>18</v>
      </c>
      <c r="AW554" s="23">
        <f t="shared" si="133"/>
        <v>9</v>
      </c>
    </row>
    <row r="555" spans="3:49" ht="13" hidden="1" x14ac:dyDescent="0.3">
      <c r="C555" s="40" t="s">
        <v>22</v>
      </c>
      <c r="D555" s="34" t="s">
        <v>2</v>
      </c>
      <c r="E555" s="35" t="s">
        <v>2</v>
      </c>
      <c r="F555" s="181"/>
      <c r="G555" s="182">
        <v>0</v>
      </c>
      <c r="H555" s="41">
        <v>0</v>
      </c>
      <c r="I555" s="42">
        <v>0</v>
      </c>
      <c r="J555" s="43">
        <v>0</v>
      </c>
      <c r="K555" s="41"/>
      <c r="L555" s="42"/>
      <c r="M555" s="43"/>
      <c r="N555" s="41"/>
      <c r="O555" s="42"/>
      <c r="P555" s="43"/>
      <c r="Q555" s="41"/>
      <c r="R555" s="42"/>
      <c r="S555" s="43"/>
      <c r="T555" s="41"/>
      <c r="U555" s="42"/>
      <c r="V555" s="43"/>
      <c r="W555" s="41"/>
      <c r="X555" s="42"/>
      <c r="Y555" s="43"/>
      <c r="Z555" s="41"/>
      <c r="AA555" s="42"/>
      <c r="AB555" s="43"/>
      <c r="AC555" s="41"/>
      <c r="AD555" s="42"/>
      <c r="AE555" s="43"/>
      <c r="AF555" s="41"/>
      <c r="AG555" s="42"/>
      <c r="AH555" s="43"/>
      <c r="AJ555" s="41">
        <f t="shared" si="132"/>
        <v>0</v>
      </c>
      <c r="AK555" s="42">
        <f t="shared" si="132"/>
        <v>0</v>
      </c>
      <c r="AL555" s="43">
        <f t="shared" si="132"/>
        <v>0</v>
      </c>
      <c r="AS555" s="32">
        <f t="shared" si="121"/>
        <v>0</v>
      </c>
      <c r="AU555" s="23">
        <v>4</v>
      </c>
      <c r="AV555" s="23">
        <v>18</v>
      </c>
      <c r="AW555" s="23">
        <f t="shared" si="133"/>
        <v>10</v>
      </c>
    </row>
    <row r="556" spans="3:49" ht="13" hidden="1" x14ac:dyDescent="0.3">
      <c r="C556" s="40" t="s">
        <v>23</v>
      </c>
      <c r="D556" s="34" t="s">
        <v>752</v>
      </c>
      <c r="E556" s="35" t="s">
        <v>976</v>
      </c>
      <c r="F556" s="181"/>
      <c r="G556" s="182">
        <v>0</v>
      </c>
      <c r="H556" s="41">
        <v>0</v>
      </c>
      <c r="I556" s="42">
        <v>0</v>
      </c>
      <c r="J556" s="43">
        <v>0</v>
      </c>
      <c r="K556" s="41"/>
      <c r="L556" s="42"/>
      <c r="M556" s="43"/>
      <c r="N556" s="41"/>
      <c r="O556" s="42"/>
      <c r="P556" s="43"/>
      <c r="Q556" s="41"/>
      <c r="R556" s="42"/>
      <c r="S556" s="43"/>
      <c r="T556" s="41"/>
      <c r="U556" s="42"/>
      <c r="V556" s="43"/>
      <c r="W556" s="41"/>
      <c r="X556" s="42"/>
      <c r="Y556" s="43"/>
      <c r="Z556" s="41"/>
      <c r="AA556" s="42"/>
      <c r="AB556" s="43"/>
      <c r="AC556" s="41"/>
      <c r="AD556" s="42"/>
      <c r="AE556" s="43"/>
      <c r="AF556" s="41"/>
      <c r="AG556" s="42"/>
      <c r="AH556" s="43"/>
      <c r="AJ556" s="41">
        <f t="shared" si="132"/>
        <v>0</v>
      </c>
      <c r="AK556" s="42">
        <f t="shared" si="132"/>
        <v>0</v>
      </c>
      <c r="AL556" s="43">
        <f t="shared" si="132"/>
        <v>0</v>
      </c>
      <c r="AS556" s="32">
        <f t="shared" si="121"/>
        <v>0</v>
      </c>
      <c r="AU556" s="23">
        <v>4</v>
      </c>
      <c r="AV556" s="23">
        <v>19</v>
      </c>
      <c r="AW556" s="23">
        <f t="shared" si="133"/>
        <v>1</v>
      </c>
    </row>
    <row r="557" spans="3:49" ht="13" hidden="1" x14ac:dyDescent="0.3">
      <c r="C557" s="50" t="str">
        <f>IF(LEN(E556)&lt;1,"","Total: " &amp; LEFT(E556,LEN(E556)-21) &amp; "Municipalities")</f>
        <v>Total: iLembe Municipalities</v>
      </c>
      <c r="D557" s="51"/>
      <c r="E557" s="52"/>
      <c r="F557" s="187"/>
      <c r="G557" s="53">
        <f>SUM(G546:G556)</f>
        <v>0</v>
      </c>
      <c r="H557" s="53">
        <f>SUM(H546:H556)</f>
        <v>0</v>
      </c>
      <c r="I557" s="54"/>
      <c r="J557" s="55"/>
      <c r="K557" s="53">
        <f t="shared" ref="K557:AH557" si="134">SUM(K546:K556)</f>
        <v>0</v>
      </c>
      <c r="L557" s="54">
        <f t="shared" si="134"/>
        <v>0</v>
      </c>
      <c r="M557" s="55">
        <f t="shared" si="134"/>
        <v>0</v>
      </c>
      <c r="N557" s="53">
        <f t="shared" si="134"/>
        <v>0</v>
      </c>
      <c r="O557" s="54">
        <f t="shared" si="134"/>
        <v>0</v>
      </c>
      <c r="P557" s="55">
        <f t="shared" si="134"/>
        <v>0</v>
      </c>
      <c r="Q557" s="53">
        <f t="shared" si="134"/>
        <v>0</v>
      </c>
      <c r="R557" s="54">
        <f t="shared" si="134"/>
        <v>0</v>
      </c>
      <c r="S557" s="55">
        <f t="shared" si="134"/>
        <v>0</v>
      </c>
      <c r="T557" s="53">
        <f t="shared" si="134"/>
        <v>0</v>
      </c>
      <c r="U557" s="54">
        <f t="shared" si="134"/>
        <v>0</v>
      </c>
      <c r="V557" s="55">
        <f t="shared" si="134"/>
        <v>0</v>
      </c>
      <c r="W557" s="53">
        <f t="shared" si="134"/>
        <v>0</v>
      </c>
      <c r="X557" s="54">
        <f t="shared" si="134"/>
        <v>0</v>
      </c>
      <c r="Y557" s="55">
        <f t="shared" si="134"/>
        <v>0</v>
      </c>
      <c r="Z557" s="53">
        <f t="shared" si="134"/>
        <v>0</v>
      </c>
      <c r="AA557" s="54">
        <f t="shared" si="134"/>
        <v>0</v>
      </c>
      <c r="AB557" s="55">
        <f t="shared" si="134"/>
        <v>0</v>
      </c>
      <c r="AC557" s="53">
        <f t="shared" si="134"/>
        <v>0</v>
      </c>
      <c r="AD557" s="54">
        <f t="shared" si="134"/>
        <v>0</v>
      </c>
      <c r="AE557" s="55">
        <f t="shared" si="134"/>
        <v>0</v>
      </c>
      <c r="AF557" s="53">
        <f t="shared" si="134"/>
        <v>0</v>
      </c>
      <c r="AG557" s="54">
        <f t="shared" si="134"/>
        <v>0</v>
      </c>
      <c r="AH557" s="55">
        <f t="shared" si="134"/>
        <v>0</v>
      </c>
      <c r="AJ557" s="53">
        <f>SUM(AJ546:AJ556)</f>
        <v>0</v>
      </c>
      <c r="AK557" s="54">
        <f>SUM(AK546:AK556)</f>
        <v>0</v>
      </c>
      <c r="AL557" s="55">
        <f>SUM(AL546:AL556)</f>
        <v>0</v>
      </c>
      <c r="AS557" s="32">
        <f t="shared" si="121"/>
        <v>0</v>
      </c>
    </row>
    <row r="558" spans="3:49" ht="13" hidden="1" x14ac:dyDescent="0.3">
      <c r="C558" s="40"/>
      <c r="D558" s="34"/>
      <c r="E558" s="35"/>
      <c r="F558" s="181"/>
      <c r="G558" s="41"/>
      <c r="H558" s="41"/>
      <c r="I558" s="42"/>
      <c r="J558" s="43"/>
      <c r="K558" s="41"/>
      <c r="L558" s="42"/>
      <c r="M558" s="43"/>
      <c r="N558" s="41"/>
      <c r="O558" s="42"/>
      <c r="P558" s="43"/>
      <c r="Q558" s="41"/>
      <c r="R558" s="42"/>
      <c r="S558" s="43"/>
      <c r="T558" s="41"/>
      <c r="U558" s="42"/>
      <c r="V558" s="43"/>
      <c r="W558" s="41"/>
      <c r="X558" s="42"/>
      <c r="Y558" s="43"/>
      <c r="Z558" s="41"/>
      <c r="AA558" s="42"/>
      <c r="AB558" s="43"/>
      <c r="AC558" s="41"/>
      <c r="AD558" s="42"/>
      <c r="AE558" s="43"/>
      <c r="AF558" s="41"/>
      <c r="AG558" s="42"/>
      <c r="AH558" s="43"/>
      <c r="AJ558" s="41"/>
      <c r="AK558" s="42"/>
      <c r="AL558" s="43"/>
      <c r="AS558" s="32">
        <f t="shared" si="121"/>
        <v>0</v>
      </c>
    </row>
    <row r="559" spans="3:49" ht="13" hidden="1" x14ac:dyDescent="0.3">
      <c r="C559" s="40" t="s">
        <v>22</v>
      </c>
      <c r="D559" s="34" t="s">
        <v>753</v>
      </c>
      <c r="E559" s="35" t="s">
        <v>977</v>
      </c>
      <c r="F559" s="181"/>
      <c r="G559" s="182">
        <v>0</v>
      </c>
      <c r="H559" s="41">
        <v>0</v>
      </c>
      <c r="I559" s="42">
        <v>0</v>
      </c>
      <c r="J559" s="43">
        <v>0</v>
      </c>
      <c r="K559" s="41"/>
      <c r="L559" s="42"/>
      <c r="M559" s="43"/>
      <c r="N559" s="41"/>
      <c r="O559" s="42"/>
      <c r="P559" s="43"/>
      <c r="Q559" s="41"/>
      <c r="R559" s="42"/>
      <c r="S559" s="43"/>
      <c r="T559" s="41"/>
      <c r="U559" s="42"/>
      <c r="V559" s="43"/>
      <c r="W559" s="41"/>
      <c r="X559" s="42"/>
      <c r="Y559" s="43"/>
      <c r="Z559" s="41"/>
      <c r="AA559" s="42"/>
      <c r="AB559" s="43"/>
      <c r="AC559" s="41"/>
      <c r="AD559" s="42"/>
      <c r="AE559" s="43"/>
      <c r="AF559" s="41"/>
      <c r="AG559" s="42"/>
      <c r="AH559" s="43"/>
      <c r="AJ559" s="41">
        <f t="shared" ref="AJ559:AL569" si="135">H559+K559+N559+Q559+T559+W559+Z559+AC559+AF559</f>
        <v>0</v>
      </c>
      <c r="AK559" s="42">
        <f t="shared" si="135"/>
        <v>0</v>
      </c>
      <c r="AL559" s="43">
        <f t="shared" si="135"/>
        <v>0</v>
      </c>
      <c r="AS559" s="32">
        <f t="shared" si="121"/>
        <v>0</v>
      </c>
      <c r="AU559" s="23">
        <v>4</v>
      </c>
      <c r="AV559" s="23">
        <v>20</v>
      </c>
      <c r="AW559" s="23">
        <v>1</v>
      </c>
    </row>
    <row r="560" spans="3:49" ht="13" hidden="1" x14ac:dyDescent="0.3">
      <c r="C560" s="40" t="s">
        <v>22</v>
      </c>
      <c r="D560" s="34" t="s">
        <v>754</v>
      </c>
      <c r="E560" s="35" t="s">
        <v>979</v>
      </c>
      <c r="F560" s="181"/>
      <c r="G560" s="182">
        <v>0</v>
      </c>
      <c r="H560" s="41">
        <v>0</v>
      </c>
      <c r="I560" s="42"/>
      <c r="J560" s="43"/>
      <c r="K560" s="41"/>
      <c r="L560" s="42"/>
      <c r="M560" s="43"/>
      <c r="N560" s="41"/>
      <c r="O560" s="42"/>
      <c r="P560" s="43"/>
      <c r="Q560" s="41"/>
      <c r="R560" s="42"/>
      <c r="S560" s="43"/>
      <c r="T560" s="41"/>
      <c r="U560" s="42"/>
      <c r="V560" s="43"/>
      <c r="W560" s="41"/>
      <c r="X560" s="42"/>
      <c r="Y560" s="43"/>
      <c r="Z560" s="41"/>
      <c r="AA560" s="42"/>
      <c r="AB560" s="43"/>
      <c r="AC560" s="41"/>
      <c r="AD560" s="42"/>
      <c r="AE560" s="43"/>
      <c r="AF560" s="41"/>
      <c r="AG560" s="42"/>
      <c r="AH560" s="43"/>
      <c r="AJ560" s="41">
        <f t="shared" si="135"/>
        <v>0</v>
      </c>
      <c r="AK560" s="42">
        <f t="shared" si="135"/>
        <v>0</v>
      </c>
      <c r="AL560" s="43">
        <f t="shared" si="135"/>
        <v>0</v>
      </c>
      <c r="AS560" s="32">
        <f t="shared" si="121"/>
        <v>0</v>
      </c>
      <c r="AU560" s="23">
        <v>4</v>
      </c>
      <c r="AV560" s="23">
        <v>20</v>
      </c>
      <c r="AW560" s="23">
        <f>IF(AV560=AV559,AW559+1,1)</f>
        <v>2</v>
      </c>
    </row>
    <row r="561" spans="1:49" ht="13" x14ac:dyDescent="0.3">
      <c r="C561" s="40" t="s">
        <v>22</v>
      </c>
      <c r="D561" s="34" t="s">
        <v>755</v>
      </c>
      <c r="E561" s="35" t="s">
        <v>981</v>
      </c>
      <c r="F561" s="181"/>
      <c r="G561" s="67" t="s">
        <v>133</v>
      </c>
      <c r="H561" s="184">
        <v>9000</v>
      </c>
      <c r="I561" s="185">
        <v>0</v>
      </c>
      <c r="J561" s="186">
        <v>0</v>
      </c>
      <c r="K561" s="41"/>
      <c r="L561" s="42"/>
      <c r="M561" s="43"/>
      <c r="N561" s="41"/>
      <c r="O561" s="42"/>
      <c r="P561" s="43"/>
      <c r="Q561" s="41"/>
      <c r="R561" s="42"/>
      <c r="S561" s="43"/>
      <c r="T561" s="41"/>
      <c r="U561" s="42"/>
      <c r="V561" s="43"/>
      <c r="W561" s="41"/>
      <c r="X561" s="42"/>
      <c r="Y561" s="43"/>
      <c r="Z561" s="41"/>
      <c r="AA561" s="42"/>
      <c r="AB561" s="43"/>
      <c r="AC561" s="41"/>
      <c r="AD561" s="42"/>
      <c r="AE561" s="43"/>
      <c r="AF561" s="41"/>
      <c r="AG561" s="42"/>
      <c r="AH561" s="43"/>
      <c r="AJ561" s="41">
        <f t="shared" si="135"/>
        <v>9000</v>
      </c>
      <c r="AK561" s="42">
        <f t="shared" si="135"/>
        <v>0</v>
      </c>
      <c r="AL561" s="43">
        <f t="shared" si="135"/>
        <v>0</v>
      </c>
      <c r="AS561" s="32">
        <f t="shared" si="121"/>
        <v>1</v>
      </c>
      <c r="AU561" s="23">
        <v>4</v>
      </c>
      <c r="AV561" s="23">
        <v>20</v>
      </c>
      <c r="AW561" s="23">
        <f t="shared" ref="AW561:AW569" si="136">IF(AV561=AV560,AW560+1,1)</f>
        <v>3</v>
      </c>
    </row>
    <row r="562" spans="1:49" ht="13" hidden="1" x14ac:dyDescent="0.3">
      <c r="C562" s="40" t="s">
        <v>22</v>
      </c>
      <c r="D562" s="34" t="s">
        <v>756</v>
      </c>
      <c r="E562" s="35" t="s">
        <v>980</v>
      </c>
      <c r="F562" s="34"/>
      <c r="G562" s="182">
        <v>0</v>
      </c>
      <c r="H562" s="41">
        <v>0</v>
      </c>
      <c r="I562" s="42">
        <v>0</v>
      </c>
      <c r="J562" s="43">
        <v>0</v>
      </c>
      <c r="K562" s="41"/>
      <c r="L562" s="42"/>
      <c r="M562" s="43"/>
      <c r="N562" s="41"/>
      <c r="O562" s="42"/>
      <c r="P562" s="43"/>
      <c r="Q562" s="41"/>
      <c r="R562" s="42"/>
      <c r="S562" s="43"/>
      <c r="T562" s="41"/>
      <c r="U562" s="42"/>
      <c r="V562" s="43"/>
      <c r="W562" s="41"/>
      <c r="X562" s="42"/>
      <c r="Y562" s="43"/>
      <c r="Z562" s="41"/>
      <c r="AA562" s="42"/>
      <c r="AB562" s="43"/>
      <c r="AC562" s="41"/>
      <c r="AD562" s="42"/>
      <c r="AE562" s="43"/>
      <c r="AF562" s="41"/>
      <c r="AG562" s="42"/>
      <c r="AH562" s="43"/>
      <c r="AJ562" s="41">
        <f t="shared" si="135"/>
        <v>0</v>
      </c>
      <c r="AK562" s="42">
        <f t="shared" si="135"/>
        <v>0</v>
      </c>
      <c r="AL562" s="43">
        <f t="shared" si="135"/>
        <v>0</v>
      </c>
      <c r="AS562" s="32">
        <f t="shared" si="121"/>
        <v>0</v>
      </c>
      <c r="AU562" s="23">
        <v>4</v>
      </c>
      <c r="AV562" s="23">
        <v>20</v>
      </c>
      <c r="AW562" s="23">
        <f t="shared" si="136"/>
        <v>4</v>
      </c>
    </row>
    <row r="563" spans="1:49" ht="13" hidden="1" x14ac:dyDescent="0.3">
      <c r="C563" s="40" t="s">
        <v>22</v>
      </c>
      <c r="D563" s="34" t="s">
        <v>2</v>
      </c>
      <c r="E563" s="35" t="s">
        <v>2</v>
      </c>
      <c r="F563" s="181"/>
      <c r="G563" s="182">
        <v>0</v>
      </c>
      <c r="H563" s="41">
        <v>0</v>
      </c>
      <c r="I563" s="42">
        <v>0</v>
      </c>
      <c r="J563" s="43">
        <v>0</v>
      </c>
      <c r="K563" s="41"/>
      <c r="L563" s="42"/>
      <c r="M563" s="43"/>
      <c r="N563" s="41"/>
      <c r="O563" s="42"/>
      <c r="P563" s="43"/>
      <c r="Q563" s="41"/>
      <c r="R563" s="42"/>
      <c r="S563" s="43"/>
      <c r="T563" s="41"/>
      <c r="U563" s="42"/>
      <c r="V563" s="43"/>
      <c r="W563" s="41"/>
      <c r="X563" s="42"/>
      <c r="Y563" s="43"/>
      <c r="Z563" s="41"/>
      <c r="AA563" s="42"/>
      <c r="AB563" s="43"/>
      <c r="AC563" s="41"/>
      <c r="AD563" s="42"/>
      <c r="AE563" s="43"/>
      <c r="AF563" s="41"/>
      <c r="AG563" s="42"/>
      <c r="AH563" s="43"/>
      <c r="AJ563" s="41">
        <f t="shared" si="135"/>
        <v>0</v>
      </c>
      <c r="AK563" s="42">
        <f t="shared" si="135"/>
        <v>0</v>
      </c>
      <c r="AL563" s="43">
        <f t="shared" si="135"/>
        <v>0</v>
      </c>
      <c r="AS563" s="32">
        <f t="shared" si="121"/>
        <v>0</v>
      </c>
      <c r="AU563" s="23">
        <v>4</v>
      </c>
      <c r="AV563" s="23">
        <v>20</v>
      </c>
      <c r="AW563" s="23">
        <f t="shared" si="136"/>
        <v>5</v>
      </c>
    </row>
    <row r="564" spans="1:49" ht="13" hidden="1" x14ac:dyDescent="0.3">
      <c r="C564" s="40" t="s">
        <v>22</v>
      </c>
      <c r="D564" s="34" t="s">
        <v>2</v>
      </c>
      <c r="E564" s="35" t="s">
        <v>2</v>
      </c>
      <c r="F564" s="181"/>
      <c r="G564" s="182">
        <v>0</v>
      </c>
      <c r="H564" s="41">
        <v>0</v>
      </c>
      <c r="I564" s="42">
        <v>0</v>
      </c>
      <c r="J564" s="43">
        <v>0</v>
      </c>
      <c r="K564" s="41"/>
      <c r="L564" s="42"/>
      <c r="M564" s="43"/>
      <c r="N564" s="41"/>
      <c r="O564" s="42"/>
      <c r="P564" s="43"/>
      <c r="Q564" s="41"/>
      <c r="R564" s="42"/>
      <c r="S564" s="43"/>
      <c r="T564" s="41"/>
      <c r="U564" s="42"/>
      <c r="V564" s="43"/>
      <c r="W564" s="41"/>
      <c r="X564" s="42"/>
      <c r="Y564" s="43"/>
      <c r="Z564" s="41"/>
      <c r="AA564" s="42"/>
      <c r="AB564" s="43"/>
      <c r="AC564" s="41"/>
      <c r="AD564" s="42"/>
      <c r="AE564" s="43"/>
      <c r="AF564" s="41"/>
      <c r="AG564" s="42"/>
      <c r="AH564" s="43"/>
      <c r="AJ564" s="41">
        <f t="shared" si="135"/>
        <v>0</v>
      </c>
      <c r="AK564" s="42">
        <f t="shared" si="135"/>
        <v>0</v>
      </c>
      <c r="AL564" s="43">
        <f t="shared" si="135"/>
        <v>0</v>
      </c>
      <c r="AS564" s="32">
        <f t="shared" ref="AS564:AS572" si="137">IF(SUM($AJ$149:$AL$149)=0,0,IF(SUM(AJ564:AL564)=0,0,1))</f>
        <v>0</v>
      </c>
      <c r="AU564" s="23">
        <v>4</v>
      </c>
      <c r="AV564" s="23">
        <v>20</v>
      </c>
      <c r="AW564" s="23">
        <f t="shared" si="136"/>
        <v>6</v>
      </c>
    </row>
    <row r="565" spans="1:49" ht="13" hidden="1" x14ac:dyDescent="0.3">
      <c r="C565" s="40" t="s">
        <v>22</v>
      </c>
      <c r="D565" s="34" t="s">
        <v>2</v>
      </c>
      <c r="E565" s="35" t="s">
        <v>2</v>
      </c>
      <c r="F565" s="181"/>
      <c r="G565" s="182">
        <v>0</v>
      </c>
      <c r="H565" s="41">
        <v>0</v>
      </c>
      <c r="I565" s="42">
        <v>0</v>
      </c>
      <c r="J565" s="43">
        <v>0</v>
      </c>
      <c r="K565" s="41"/>
      <c r="L565" s="42"/>
      <c r="M565" s="43"/>
      <c r="N565" s="41"/>
      <c r="O565" s="42"/>
      <c r="P565" s="43"/>
      <c r="Q565" s="41"/>
      <c r="R565" s="42"/>
      <c r="S565" s="43"/>
      <c r="T565" s="41"/>
      <c r="U565" s="42"/>
      <c r="V565" s="43"/>
      <c r="W565" s="41"/>
      <c r="X565" s="42"/>
      <c r="Y565" s="43"/>
      <c r="Z565" s="41"/>
      <c r="AA565" s="42"/>
      <c r="AB565" s="43"/>
      <c r="AC565" s="41"/>
      <c r="AD565" s="42"/>
      <c r="AE565" s="43"/>
      <c r="AF565" s="41"/>
      <c r="AG565" s="42"/>
      <c r="AH565" s="43"/>
      <c r="AJ565" s="41">
        <f t="shared" si="135"/>
        <v>0</v>
      </c>
      <c r="AK565" s="42">
        <f t="shared" si="135"/>
        <v>0</v>
      </c>
      <c r="AL565" s="43">
        <f t="shared" si="135"/>
        <v>0</v>
      </c>
      <c r="AS565" s="32">
        <f t="shared" si="137"/>
        <v>0</v>
      </c>
      <c r="AU565" s="23">
        <v>4</v>
      </c>
      <c r="AV565" s="23">
        <v>20</v>
      </c>
      <c r="AW565" s="23">
        <f t="shared" si="136"/>
        <v>7</v>
      </c>
    </row>
    <row r="566" spans="1:49" ht="13" hidden="1" x14ac:dyDescent="0.3">
      <c r="C566" s="40" t="s">
        <v>22</v>
      </c>
      <c r="D566" s="34" t="s">
        <v>2</v>
      </c>
      <c r="E566" s="35" t="s">
        <v>2</v>
      </c>
      <c r="F566" s="181"/>
      <c r="G566" s="182">
        <v>0</v>
      </c>
      <c r="H566" s="41">
        <v>0</v>
      </c>
      <c r="I566" s="42">
        <v>0</v>
      </c>
      <c r="J566" s="43">
        <v>0</v>
      </c>
      <c r="K566" s="41"/>
      <c r="L566" s="42"/>
      <c r="M566" s="43"/>
      <c r="N566" s="41"/>
      <c r="O566" s="42"/>
      <c r="P566" s="43"/>
      <c r="Q566" s="41"/>
      <c r="R566" s="42"/>
      <c r="S566" s="43"/>
      <c r="T566" s="41"/>
      <c r="U566" s="42"/>
      <c r="V566" s="43"/>
      <c r="W566" s="41"/>
      <c r="X566" s="42"/>
      <c r="Y566" s="43"/>
      <c r="Z566" s="41"/>
      <c r="AA566" s="42"/>
      <c r="AB566" s="43"/>
      <c r="AC566" s="41"/>
      <c r="AD566" s="42"/>
      <c r="AE566" s="43"/>
      <c r="AF566" s="41"/>
      <c r="AG566" s="42"/>
      <c r="AH566" s="43"/>
      <c r="AJ566" s="41">
        <f t="shared" si="135"/>
        <v>0</v>
      </c>
      <c r="AK566" s="42">
        <f t="shared" si="135"/>
        <v>0</v>
      </c>
      <c r="AL566" s="43">
        <f t="shared" si="135"/>
        <v>0</v>
      </c>
      <c r="AS566" s="32">
        <f t="shared" si="137"/>
        <v>0</v>
      </c>
      <c r="AU566" s="23">
        <v>4</v>
      </c>
      <c r="AV566" s="23">
        <v>20</v>
      </c>
      <c r="AW566" s="23">
        <f t="shared" si="136"/>
        <v>8</v>
      </c>
    </row>
    <row r="567" spans="1:49" ht="13" hidden="1" x14ac:dyDescent="0.3">
      <c r="C567" s="40" t="s">
        <v>22</v>
      </c>
      <c r="D567" s="34" t="s">
        <v>2</v>
      </c>
      <c r="E567" s="35" t="s">
        <v>2</v>
      </c>
      <c r="F567" s="181"/>
      <c r="G567" s="182">
        <v>0</v>
      </c>
      <c r="H567" s="41">
        <v>0</v>
      </c>
      <c r="I567" s="42">
        <v>0</v>
      </c>
      <c r="J567" s="43">
        <v>0</v>
      </c>
      <c r="K567" s="41"/>
      <c r="L567" s="42"/>
      <c r="M567" s="43"/>
      <c r="N567" s="41"/>
      <c r="O567" s="42"/>
      <c r="P567" s="43"/>
      <c r="Q567" s="41"/>
      <c r="R567" s="42"/>
      <c r="S567" s="43"/>
      <c r="T567" s="41"/>
      <c r="U567" s="42"/>
      <c r="V567" s="43"/>
      <c r="W567" s="41"/>
      <c r="X567" s="42"/>
      <c r="Y567" s="43"/>
      <c r="Z567" s="41"/>
      <c r="AA567" s="42"/>
      <c r="AB567" s="43"/>
      <c r="AC567" s="41"/>
      <c r="AD567" s="42"/>
      <c r="AE567" s="43"/>
      <c r="AF567" s="41"/>
      <c r="AG567" s="42"/>
      <c r="AH567" s="43"/>
      <c r="AJ567" s="41">
        <f t="shared" si="135"/>
        <v>0</v>
      </c>
      <c r="AK567" s="42">
        <f t="shared" si="135"/>
        <v>0</v>
      </c>
      <c r="AL567" s="43">
        <f t="shared" si="135"/>
        <v>0</v>
      </c>
      <c r="AS567" s="32">
        <f t="shared" si="137"/>
        <v>0</v>
      </c>
      <c r="AU567" s="23">
        <v>4</v>
      </c>
      <c r="AV567" s="23">
        <v>20</v>
      </c>
      <c r="AW567" s="23">
        <f t="shared" si="136"/>
        <v>9</v>
      </c>
    </row>
    <row r="568" spans="1:49" ht="13" hidden="1" x14ac:dyDescent="0.3">
      <c r="C568" s="40" t="s">
        <v>22</v>
      </c>
      <c r="D568" s="34" t="s">
        <v>2</v>
      </c>
      <c r="E568" s="35" t="s">
        <v>2</v>
      </c>
      <c r="F568" s="181"/>
      <c r="G568" s="182">
        <v>0</v>
      </c>
      <c r="H568" s="41">
        <v>0</v>
      </c>
      <c r="I568" s="42">
        <v>0</v>
      </c>
      <c r="J568" s="43">
        <v>0</v>
      </c>
      <c r="K568" s="41"/>
      <c r="L568" s="42"/>
      <c r="M568" s="43"/>
      <c r="N568" s="41"/>
      <c r="O568" s="42"/>
      <c r="P568" s="43"/>
      <c r="Q568" s="41"/>
      <c r="R568" s="42"/>
      <c r="S568" s="43"/>
      <c r="T568" s="41"/>
      <c r="U568" s="42"/>
      <c r="V568" s="43"/>
      <c r="W568" s="41"/>
      <c r="X568" s="42"/>
      <c r="Y568" s="43"/>
      <c r="Z568" s="41"/>
      <c r="AA568" s="42"/>
      <c r="AB568" s="43"/>
      <c r="AC568" s="41"/>
      <c r="AD568" s="42"/>
      <c r="AE568" s="43"/>
      <c r="AF568" s="41"/>
      <c r="AG568" s="42"/>
      <c r="AH568" s="43"/>
      <c r="AJ568" s="41">
        <f t="shared" si="135"/>
        <v>0</v>
      </c>
      <c r="AK568" s="42">
        <f t="shared" si="135"/>
        <v>0</v>
      </c>
      <c r="AL568" s="43">
        <f t="shared" si="135"/>
        <v>0</v>
      </c>
      <c r="AS568" s="32">
        <f t="shared" si="137"/>
        <v>0</v>
      </c>
      <c r="AU568" s="23">
        <v>4</v>
      </c>
      <c r="AV568" s="23">
        <v>20</v>
      </c>
      <c r="AW568" s="23">
        <f t="shared" si="136"/>
        <v>10</v>
      </c>
    </row>
    <row r="569" spans="1:49" ht="13" hidden="1" x14ac:dyDescent="0.3">
      <c r="C569" s="40" t="s">
        <v>23</v>
      </c>
      <c r="D569" s="34" t="s">
        <v>371</v>
      </c>
      <c r="E569" s="35" t="s">
        <v>372</v>
      </c>
      <c r="F569" s="181"/>
      <c r="G569" s="182">
        <v>0</v>
      </c>
      <c r="H569" s="41">
        <v>0</v>
      </c>
      <c r="I569" s="42">
        <v>0</v>
      </c>
      <c r="J569" s="43">
        <v>0</v>
      </c>
      <c r="K569" s="41"/>
      <c r="L569" s="42"/>
      <c r="M569" s="43"/>
      <c r="N569" s="41"/>
      <c r="O569" s="42"/>
      <c r="P569" s="43"/>
      <c r="Q569" s="41"/>
      <c r="R569" s="42"/>
      <c r="S569" s="43"/>
      <c r="T569" s="41"/>
      <c r="U569" s="42"/>
      <c r="V569" s="43"/>
      <c r="W569" s="41"/>
      <c r="X569" s="42"/>
      <c r="Y569" s="43"/>
      <c r="Z569" s="41"/>
      <c r="AA569" s="42"/>
      <c r="AB569" s="43"/>
      <c r="AC569" s="41"/>
      <c r="AD569" s="42"/>
      <c r="AE569" s="43"/>
      <c r="AF569" s="41"/>
      <c r="AG569" s="42"/>
      <c r="AH569" s="43"/>
      <c r="AJ569" s="41">
        <f t="shared" si="135"/>
        <v>0</v>
      </c>
      <c r="AK569" s="42">
        <f t="shared" si="135"/>
        <v>0</v>
      </c>
      <c r="AL569" s="43">
        <f t="shared" si="135"/>
        <v>0</v>
      </c>
      <c r="AS569" s="32">
        <f t="shared" si="137"/>
        <v>0</v>
      </c>
      <c r="AU569" s="23">
        <v>4</v>
      </c>
      <c r="AV569" s="23">
        <v>21</v>
      </c>
      <c r="AW569" s="23">
        <f t="shared" si="136"/>
        <v>1</v>
      </c>
    </row>
    <row r="570" spans="1:49" ht="13" x14ac:dyDescent="0.3">
      <c r="C570" s="50" t="str">
        <f>IF(LEN(E569)&lt;1,"","Total: " &amp; LEFT(E569,LEN(E569)-21) &amp; "Municipalities")</f>
        <v>Total: Harry Gwala Municipalities</v>
      </c>
      <c r="D570" s="51"/>
      <c r="E570" s="52"/>
      <c r="F570" s="51"/>
      <c r="G570" s="53"/>
      <c r="H570" s="188">
        <f>SUM(H559:H569)</f>
        <v>9000</v>
      </c>
      <c r="I570" s="189">
        <v>0</v>
      </c>
      <c r="J570" s="190">
        <v>0</v>
      </c>
      <c r="K570" s="53">
        <f t="shared" ref="K570:AH570" si="138">SUM(K559:K569)</f>
        <v>0</v>
      </c>
      <c r="L570" s="54">
        <f t="shared" si="138"/>
        <v>0</v>
      </c>
      <c r="M570" s="55">
        <f t="shared" si="138"/>
        <v>0</v>
      </c>
      <c r="N570" s="53">
        <f t="shared" si="138"/>
        <v>0</v>
      </c>
      <c r="O570" s="54">
        <f t="shared" si="138"/>
        <v>0</v>
      </c>
      <c r="P570" s="55">
        <f t="shared" si="138"/>
        <v>0</v>
      </c>
      <c r="Q570" s="53">
        <f t="shared" si="138"/>
        <v>0</v>
      </c>
      <c r="R570" s="54">
        <f t="shared" si="138"/>
        <v>0</v>
      </c>
      <c r="S570" s="55">
        <f t="shared" si="138"/>
        <v>0</v>
      </c>
      <c r="T570" s="53">
        <f t="shared" si="138"/>
        <v>0</v>
      </c>
      <c r="U570" s="54">
        <f t="shared" si="138"/>
        <v>0</v>
      </c>
      <c r="V570" s="55">
        <f t="shared" si="138"/>
        <v>0</v>
      </c>
      <c r="W570" s="53">
        <f t="shared" si="138"/>
        <v>0</v>
      </c>
      <c r="X570" s="54">
        <f t="shared" si="138"/>
        <v>0</v>
      </c>
      <c r="Y570" s="55">
        <f t="shared" si="138"/>
        <v>0</v>
      </c>
      <c r="Z570" s="53">
        <f t="shared" si="138"/>
        <v>0</v>
      </c>
      <c r="AA570" s="54">
        <f t="shared" si="138"/>
        <v>0</v>
      </c>
      <c r="AB570" s="55">
        <f t="shared" si="138"/>
        <v>0</v>
      </c>
      <c r="AC570" s="53">
        <f t="shared" si="138"/>
        <v>0</v>
      </c>
      <c r="AD570" s="54">
        <f t="shared" si="138"/>
        <v>0</v>
      </c>
      <c r="AE570" s="55">
        <f t="shared" si="138"/>
        <v>0</v>
      </c>
      <c r="AF570" s="53">
        <f t="shared" si="138"/>
        <v>0</v>
      </c>
      <c r="AG570" s="54">
        <f t="shared" si="138"/>
        <v>0</v>
      </c>
      <c r="AH570" s="55">
        <f t="shared" si="138"/>
        <v>0</v>
      </c>
      <c r="AJ570" s="53">
        <f>SUM(AJ559:AJ569)</f>
        <v>9000</v>
      </c>
      <c r="AK570" s="54">
        <f>SUM(AK559:AK569)</f>
        <v>0</v>
      </c>
      <c r="AL570" s="55">
        <f>SUM(AL559:AL569)</f>
        <v>0</v>
      </c>
      <c r="AS570" s="32">
        <f t="shared" si="137"/>
        <v>1</v>
      </c>
    </row>
    <row r="571" spans="1:49" ht="13" x14ac:dyDescent="0.3">
      <c r="C571" s="40"/>
      <c r="D571" s="34"/>
      <c r="E571" s="35"/>
      <c r="F571" s="181"/>
      <c r="G571" s="41"/>
      <c r="H571" s="184"/>
      <c r="I571" s="185"/>
      <c r="J571" s="186"/>
      <c r="K571" s="41"/>
      <c r="L571" s="42"/>
      <c r="M571" s="43"/>
      <c r="N571" s="41"/>
      <c r="O571" s="42"/>
      <c r="P571" s="43"/>
      <c r="Q571" s="41"/>
      <c r="R571" s="42"/>
      <c r="S571" s="43"/>
      <c r="T571" s="41"/>
      <c r="U571" s="42"/>
      <c r="V571" s="43"/>
      <c r="W571" s="41"/>
      <c r="X571" s="42"/>
      <c r="Y571" s="43"/>
      <c r="Z571" s="41"/>
      <c r="AA571" s="42"/>
      <c r="AB571" s="43"/>
      <c r="AC571" s="41"/>
      <c r="AD571" s="42"/>
      <c r="AE571" s="43"/>
      <c r="AF571" s="41"/>
      <c r="AG571" s="42"/>
      <c r="AH571" s="43"/>
      <c r="AJ571" s="41"/>
      <c r="AK571" s="42"/>
      <c r="AL571" s="43"/>
      <c r="AS571" s="32">
        <v>1</v>
      </c>
    </row>
    <row r="572" spans="1:49" ht="13" x14ac:dyDescent="0.3">
      <c r="C572" s="56" t="s">
        <v>30</v>
      </c>
      <c r="D572" s="57"/>
      <c r="E572" s="58"/>
      <c r="F572" s="58"/>
      <c r="G572" s="53"/>
      <c r="H572" s="188">
        <f>H435+H436+H437+H438+H439+H453+H466+H479+H492+H505+H518+H531+H544+H557+H570</f>
        <v>77200</v>
      </c>
      <c r="I572" s="189">
        <v>0</v>
      </c>
      <c r="J572" s="190">
        <v>0</v>
      </c>
      <c r="K572" s="53">
        <f t="shared" ref="K572:AH572" si="139">K435+K436+K437+K438+K439+K453+K466+K479+K492+K505+K518+K531+K544+K557+K570</f>
        <v>0</v>
      </c>
      <c r="L572" s="54">
        <f t="shared" si="139"/>
        <v>0</v>
      </c>
      <c r="M572" s="55">
        <f t="shared" si="139"/>
        <v>0</v>
      </c>
      <c r="N572" s="53">
        <f t="shared" si="139"/>
        <v>0</v>
      </c>
      <c r="O572" s="54">
        <f t="shared" si="139"/>
        <v>0</v>
      </c>
      <c r="P572" s="55">
        <f t="shared" si="139"/>
        <v>0</v>
      </c>
      <c r="Q572" s="53">
        <f t="shared" si="139"/>
        <v>0</v>
      </c>
      <c r="R572" s="54">
        <f t="shared" si="139"/>
        <v>0</v>
      </c>
      <c r="S572" s="55">
        <f t="shared" si="139"/>
        <v>0</v>
      </c>
      <c r="T572" s="53">
        <f t="shared" si="139"/>
        <v>0</v>
      </c>
      <c r="U572" s="54">
        <f t="shared" si="139"/>
        <v>0</v>
      </c>
      <c r="V572" s="55">
        <f t="shared" si="139"/>
        <v>0</v>
      </c>
      <c r="W572" s="53">
        <f t="shared" si="139"/>
        <v>0</v>
      </c>
      <c r="X572" s="54">
        <f t="shared" si="139"/>
        <v>0</v>
      </c>
      <c r="Y572" s="55">
        <f t="shared" si="139"/>
        <v>0</v>
      </c>
      <c r="Z572" s="53">
        <f t="shared" si="139"/>
        <v>0</v>
      </c>
      <c r="AA572" s="54">
        <f t="shared" si="139"/>
        <v>0</v>
      </c>
      <c r="AB572" s="55">
        <f t="shared" si="139"/>
        <v>0</v>
      </c>
      <c r="AC572" s="53">
        <f t="shared" si="139"/>
        <v>0</v>
      </c>
      <c r="AD572" s="54">
        <f t="shared" si="139"/>
        <v>0</v>
      </c>
      <c r="AE572" s="55">
        <f t="shared" si="139"/>
        <v>0</v>
      </c>
      <c r="AF572" s="53">
        <f t="shared" si="139"/>
        <v>0</v>
      </c>
      <c r="AG572" s="54">
        <f t="shared" si="139"/>
        <v>0</v>
      </c>
      <c r="AH572" s="55">
        <f t="shared" si="139"/>
        <v>0</v>
      </c>
      <c r="AJ572" s="53">
        <f>AJ435+AJ436+AJ437+AJ438+AJ439+AJ453+AJ466+AJ479+AJ492+AJ505+AJ518+AJ531+AJ544+AJ557+AJ570</f>
        <v>77200</v>
      </c>
      <c r="AK572" s="54">
        <f>AK435+AK436+AK437+AK438+AK439+AK453+AK466+AK479+AK492+AK505+AK518+AK531+AK544+AK557+AK570</f>
        <v>0</v>
      </c>
      <c r="AL572" s="55">
        <f>AL435+AL436+AL437+AL438+AL439+AL453+AL466+AL479+AL492+AL505+AL518+AL531+AL544+AL557+AL570</f>
        <v>0</v>
      </c>
      <c r="AS572" s="32">
        <f t="shared" si="137"/>
        <v>1</v>
      </c>
    </row>
    <row r="573" spans="1:49" ht="13" x14ac:dyDescent="0.3">
      <c r="C573" s="40"/>
      <c r="D573" s="34"/>
      <c r="E573" s="35"/>
      <c r="F573" s="181"/>
      <c r="G573" s="41"/>
      <c r="H573" s="184"/>
      <c r="I573" s="185"/>
      <c r="J573" s="186"/>
      <c r="K573" s="41"/>
      <c r="L573" s="42"/>
      <c r="M573" s="43"/>
      <c r="N573" s="41"/>
      <c r="O573" s="42"/>
      <c r="P573" s="43"/>
      <c r="Q573" s="41"/>
      <c r="R573" s="42"/>
      <c r="S573" s="43"/>
      <c r="T573" s="41"/>
      <c r="U573" s="42"/>
      <c r="V573" s="43"/>
      <c r="W573" s="41"/>
      <c r="X573" s="42"/>
      <c r="Y573" s="43"/>
      <c r="Z573" s="41"/>
      <c r="AA573" s="42"/>
      <c r="AB573" s="43"/>
      <c r="AC573" s="41"/>
      <c r="AD573" s="42"/>
      <c r="AE573" s="43"/>
      <c r="AF573" s="41"/>
      <c r="AG573" s="42"/>
      <c r="AH573" s="43"/>
      <c r="AJ573" s="41"/>
      <c r="AK573" s="42"/>
      <c r="AL573" s="43"/>
      <c r="AS573" s="32">
        <f>IF(SUM($AJ$149:$AL$149)=0,0,1)</f>
        <v>1</v>
      </c>
    </row>
    <row r="574" spans="1:49" ht="13" x14ac:dyDescent="0.3">
      <c r="B574" s="15"/>
      <c r="C574" s="33" t="s">
        <v>31</v>
      </c>
      <c r="D574" s="34"/>
      <c r="E574" s="35"/>
      <c r="F574" s="181"/>
      <c r="G574" s="36"/>
      <c r="H574" s="197"/>
      <c r="I574" s="198"/>
      <c r="J574" s="199"/>
      <c r="K574" s="36"/>
      <c r="L574" s="37"/>
      <c r="M574" s="38"/>
      <c r="N574" s="36"/>
      <c r="O574" s="37"/>
      <c r="P574" s="38"/>
      <c r="Q574" s="36"/>
      <c r="R574" s="37"/>
      <c r="S574" s="38"/>
      <c r="T574" s="36"/>
      <c r="U574" s="37"/>
      <c r="V574" s="38"/>
      <c r="W574" s="36"/>
      <c r="X574" s="37"/>
      <c r="Y574" s="38"/>
      <c r="Z574" s="36"/>
      <c r="AA574" s="37"/>
      <c r="AB574" s="38"/>
      <c r="AC574" s="36"/>
      <c r="AD574" s="37"/>
      <c r="AE574" s="38"/>
      <c r="AF574" s="36"/>
      <c r="AG574" s="37"/>
      <c r="AH574" s="38"/>
      <c r="AJ574" s="36"/>
      <c r="AK574" s="37"/>
      <c r="AL574" s="38"/>
      <c r="AS574" s="32">
        <f>IF(SUM($AJ$149:$AL$149)=0,0,1)</f>
        <v>1</v>
      </c>
    </row>
    <row r="575" spans="1:49" ht="13" x14ac:dyDescent="0.3">
      <c r="B575" s="15"/>
      <c r="C575" s="39">
        <v>0</v>
      </c>
      <c r="D575" s="34"/>
      <c r="E575" s="35"/>
      <c r="F575" s="181"/>
      <c r="H575" s="197"/>
      <c r="I575" s="198"/>
      <c r="J575" s="199"/>
      <c r="K575" s="36"/>
      <c r="L575" s="37"/>
      <c r="M575" s="38"/>
      <c r="N575" s="36"/>
      <c r="O575" s="37"/>
      <c r="P575" s="38"/>
      <c r="Q575" s="36"/>
      <c r="R575" s="37"/>
      <c r="S575" s="38"/>
      <c r="T575" s="36"/>
      <c r="U575" s="37"/>
      <c r="V575" s="38"/>
      <c r="W575" s="36"/>
      <c r="X575" s="37"/>
      <c r="Y575" s="38"/>
      <c r="Z575" s="36"/>
      <c r="AA575" s="37"/>
      <c r="AB575" s="38"/>
      <c r="AC575" s="36"/>
      <c r="AD575" s="37"/>
      <c r="AE575" s="38"/>
      <c r="AF575" s="36"/>
      <c r="AG575" s="37"/>
      <c r="AH575" s="38"/>
      <c r="AJ575" s="36"/>
      <c r="AK575" s="37"/>
      <c r="AL575" s="38"/>
      <c r="AS575" s="32">
        <f>IF(SUM($AJ$149:$AL$149)=0,0,1)</f>
        <v>1</v>
      </c>
    </row>
    <row r="576" spans="1:49" ht="13" hidden="1" x14ac:dyDescent="0.3">
      <c r="A576" s="23"/>
      <c r="B576" s="15"/>
      <c r="C576" s="40" t="s">
        <v>21</v>
      </c>
      <c r="D576" s="34" t="s">
        <v>2</v>
      </c>
      <c r="E576" s="35" t="s">
        <v>2</v>
      </c>
      <c r="F576" s="181"/>
      <c r="G576" s="182">
        <v>0</v>
      </c>
      <c r="H576" s="41">
        <v>0</v>
      </c>
      <c r="I576" s="42">
        <v>0</v>
      </c>
      <c r="J576" s="43">
        <v>0</v>
      </c>
      <c r="K576" s="41"/>
      <c r="L576" s="42"/>
      <c r="M576" s="43"/>
      <c r="N576" s="41"/>
      <c r="O576" s="42"/>
      <c r="P576" s="43"/>
      <c r="Q576" s="41"/>
      <c r="R576" s="42"/>
      <c r="S576" s="43"/>
      <c r="T576" s="41"/>
      <c r="U576" s="42"/>
      <c r="V576" s="43"/>
      <c r="W576" s="41"/>
      <c r="X576" s="42"/>
      <c r="Y576" s="43"/>
      <c r="Z576" s="41"/>
      <c r="AA576" s="42"/>
      <c r="AB576" s="43"/>
      <c r="AC576" s="41"/>
      <c r="AD576" s="42"/>
      <c r="AE576" s="43"/>
      <c r="AF576" s="41"/>
      <c r="AG576" s="42"/>
      <c r="AH576" s="43"/>
      <c r="AJ576" s="41">
        <f t="shared" ref="AJ576:AL580" si="140">H576+K576+N576+Q576+T576+W576+Z576+AC576+AF576</f>
        <v>0</v>
      </c>
      <c r="AK576" s="42">
        <f t="shared" si="140"/>
        <v>0</v>
      </c>
      <c r="AL576" s="43">
        <f t="shared" si="140"/>
        <v>0</v>
      </c>
      <c r="AS576" s="32">
        <f>IF(SUM($AJ$149:$AL$149)=0,0,IF(SUM(AJ576:AL576)=0,0,1))</f>
        <v>0</v>
      </c>
      <c r="AU576" s="23">
        <v>5</v>
      </c>
      <c r="AW576" s="23">
        <v>1</v>
      </c>
    </row>
    <row r="577" spans="2:49" ht="13" hidden="1" x14ac:dyDescent="0.3">
      <c r="B577" s="15"/>
      <c r="C577" s="40" t="s">
        <v>21</v>
      </c>
      <c r="D577" s="34" t="s">
        <v>2</v>
      </c>
      <c r="E577" s="35" t="s">
        <v>2</v>
      </c>
      <c r="F577" s="181"/>
      <c r="G577" s="182">
        <v>0</v>
      </c>
      <c r="H577" s="41">
        <v>0</v>
      </c>
      <c r="I577" s="42">
        <v>0</v>
      </c>
      <c r="J577" s="43">
        <v>0</v>
      </c>
      <c r="K577" s="41"/>
      <c r="L577" s="42"/>
      <c r="M577" s="43"/>
      <c r="N577" s="41"/>
      <c r="O577" s="42"/>
      <c r="P577" s="43"/>
      <c r="Q577" s="41"/>
      <c r="R577" s="42"/>
      <c r="S577" s="43"/>
      <c r="T577" s="41"/>
      <c r="U577" s="42"/>
      <c r="V577" s="43"/>
      <c r="W577" s="41"/>
      <c r="X577" s="42"/>
      <c r="Y577" s="43"/>
      <c r="Z577" s="41"/>
      <c r="AA577" s="42"/>
      <c r="AB577" s="43"/>
      <c r="AC577" s="41"/>
      <c r="AD577" s="42"/>
      <c r="AE577" s="43"/>
      <c r="AF577" s="41"/>
      <c r="AG577" s="42"/>
      <c r="AH577" s="43"/>
      <c r="AJ577" s="41">
        <f t="shared" si="140"/>
        <v>0</v>
      </c>
      <c r="AK577" s="42">
        <f t="shared" si="140"/>
        <v>0</v>
      </c>
      <c r="AL577" s="43">
        <f t="shared" si="140"/>
        <v>0</v>
      </c>
      <c r="AS577" s="32">
        <f t="shared" ref="AS577:AS640" si="141">IF(SUM($AJ$149:$AL$149)=0,0,IF(SUM(AJ577:AL577)=0,0,1))</f>
        <v>0</v>
      </c>
      <c r="AU577" s="23">
        <v>5</v>
      </c>
      <c r="AW577" s="23">
        <f>IF(AV577=AV576,AW576+1,1)</f>
        <v>2</v>
      </c>
    </row>
    <row r="578" spans="2:49" ht="13" hidden="1" x14ac:dyDescent="0.3">
      <c r="B578" s="15"/>
      <c r="C578" s="40" t="s">
        <v>21</v>
      </c>
      <c r="D578" s="34" t="s">
        <v>2</v>
      </c>
      <c r="E578" s="35" t="s">
        <v>2</v>
      </c>
      <c r="F578" s="181"/>
      <c r="G578" s="182">
        <v>0</v>
      </c>
      <c r="H578" s="41">
        <v>0</v>
      </c>
      <c r="I578" s="42">
        <v>0</v>
      </c>
      <c r="J578" s="43">
        <v>0</v>
      </c>
      <c r="K578" s="41"/>
      <c r="L578" s="42"/>
      <c r="M578" s="43"/>
      <c r="N578" s="41"/>
      <c r="O578" s="42"/>
      <c r="P578" s="43"/>
      <c r="Q578" s="41"/>
      <c r="R578" s="42"/>
      <c r="S578" s="43"/>
      <c r="T578" s="41"/>
      <c r="U578" s="42"/>
      <c r="V578" s="43"/>
      <c r="W578" s="41"/>
      <c r="X578" s="42"/>
      <c r="Y578" s="43"/>
      <c r="Z578" s="41"/>
      <c r="AA578" s="42"/>
      <c r="AB578" s="43"/>
      <c r="AC578" s="41"/>
      <c r="AD578" s="42"/>
      <c r="AE578" s="43"/>
      <c r="AF578" s="41"/>
      <c r="AG578" s="42"/>
      <c r="AH578" s="43"/>
      <c r="AJ578" s="41">
        <f t="shared" si="140"/>
        <v>0</v>
      </c>
      <c r="AK578" s="42">
        <f t="shared" si="140"/>
        <v>0</v>
      </c>
      <c r="AL578" s="43">
        <f t="shared" si="140"/>
        <v>0</v>
      </c>
      <c r="AS578" s="32">
        <f t="shared" si="141"/>
        <v>0</v>
      </c>
      <c r="AU578" s="23">
        <v>5</v>
      </c>
      <c r="AW578" s="23">
        <f>IF(AV578=AV577,AW577+1,1)</f>
        <v>3</v>
      </c>
    </row>
    <row r="579" spans="2:49" ht="13" hidden="1" x14ac:dyDescent="0.3">
      <c r="B579" s="15"/>
      <c r="C579" s="40" t="s">
        <v>21</v>
      </c>
      <c r="D579" s="34" t="s">
        <v>2</v>
      </c>
      <c r="E579" s="35" t="s">
        <v>2</v>
      </c>
      <c r="F579" s="181"/>
      <c r="G579" s="182">
        <v>0</v>
      </c>
      <c r="H579" s="41">
        <v>0</v>
      </c>
      <c r="I579" s="42">
        <v>0</v>
      </c>
      <c r="J579" s="43">
        <v>0</v>
      </c>
      <c r="K579" s="41"/>
      <c r="L579" s="42"/>
      <c r="M579" s="43"/>
      <c r="N579" s="41"/>
      <c r="O579" s="42"/>
      <c r="P579" s="43"/>
      <c r="Q579" s="41"/>
      <c r="R579" s="42"/>
      <c r="S579" s="43"/>
      <c r="T579" s="41"/>
      <c r="U579" s="42"/>
      <c r="V579" s="43"/>
      <c r="W579" s="41"/>
      <c r="X579" s="42"/>
      <c r="Y579" s="43"/>
      <c r="Z579" s="41"/>
      <c r="AA579" s="42"/>
      <c r="AB579" s="43"/>
      <c r="AC579" s="41"/>
      <c r="AD579" s="42"/>
      <c r="AE579" s="43"/>
      <c r="AF579" s="41"/>
      <c r="AG579" s="42"/>
      <c r="AH579" s="43"/>
      <c r="AJ579" s="41">
        <f t="shared" si="140"/>
        <v>0</v>
      </c>
      <c r="AK579" s="42">
        <f t="shared" si="140"/>
        <v>0</v>
      </c>
      <c r="AL579" s="43">
        <f t="shared" si="140"/>
        <v>0</v>
      </c>
      <c r="AS579" s="32">
        <f t="shared" si="141"/>
        <v>0</v>
      </c>
      <c r="AU579" s="23">
        <v>5</v>
      </c>
      <c r="AW579" s="23">
        <f>IF(AV579=AV578,AW578+1,1)</f>
        <v>4</v>
      </c>
    </row>
    <row r="580" spans="2:49" ht="13" hidden="1" x14ac:dyDescent="0.3">
      <c r="B580" s="15"/>
      <c r="C580" s="40" t="s">
        <v>21</v>
      </c>
      <c r="D580" s="34" t="s">
        <v>2</v>
      </c>
      <c r="E580" s="35" t="s">
        <v>2</v>
      </c>
      <c r="F580" s="181"/>
      <c r="G580" s="182">
        <v>0</v>
      </c>
      <c r="H580" s="41">
        <v>0</v>
      </c>
      <c r="I580" s="42">
        <v>0</v>
      </c>
      <c r="J580" s="43">
        <v>0</v>
      </c>
      <c r="K580" s="41"/>
      <c r="L580" s="42"/>
      <c r="M580" s="43"/>
      <c r="N580" s="41"/>
      <c r="O580" s="42"/>
      <c r="P580" s="43"/>
      <c r="Q580" s="41"/>
      <c r="R580" s="42"/>
      <c r="S580" s="43"/>
      <c r="T580" s="41"/>
      <c r="U580" s="42"/>
      <c r="V580" s="43"/>
      <c r="W580" s="41"/>
      <c r="X580" s="42"/>
      <c r="Y580" s="43"/>
      <c r="Z580" s="41"/>
      <c r="AA580" s="42"/>
      <c r="AB580" s="43"/>
      <c r="AC580" s="41"/>
      <c r="AD580" s="42"/>
      <c r="AE580" s="43"/>
      <c r="AF580" s="41"/>
      <c r="AG580" s="42"/>
      <c r="AH580" s="43"/>
      <c r="AJ580" s="41">
        <f t="shared" si="140"/>
        <v>0</v>
      </c>
      <c r="AK580" s="42">
        <f t="shared" si="140"/>
        <v>0</v>
      </c>
      <c r="AL580" s="43">
        <f t="shared" si="140"/>
        <v>0</v>
      </c>
      <c r="AS580" s="32">
        <f t="shared" si="141"/>
        <v>0</v>
      </c>
      <c r="AU580" s="23">
        <v>5</v>
      </c>
      <c r="AW580" s="23">
        <f>IF(AV580=AV579,AW579+1,1)</f>
        <v>5</v>
      </c>
    </row>
    <row r="581" spans="2:49" ht="13" hidden="1" x14ac:dyDescent="0.3">
      <c r="B581" s="15"/>
      <c r="C581" s="44"/>
      <c r="D581" s="45"/>
      <c r="E581" s="46"/>
      <c r="F581" s="183"/>
      <c r="G581" s="47"/>
      <c r="H581" s="47"/>
      <c r="I581" s="48"/>
      <c r="J581" s="49"/>
      <c r="K581" s="47"/>
      <c r="L581" s="48"/>
      <c r="M581" s="49"/>
      <c r="N581" s="47"/>
      <c r="O581" s="48"/>
      <c r="P581" s="49"/>
      <c r="Q581" s="47"/>
      <c r="R581" s="48"/>
      <c r="S581" s="49"/>
      <c r="T581" s="47"/>
      <c r="U581" s="48"/>
      <c r="V581" s="49"/>
      <c r="W581" s="47"/>
      <c r="X581" s="48"/>
      <c r="Y581" s="49"/>
      <c r="Z581" s="47"/>
      <c r="AA581" s="48"/>
      <c r="AB581" s="49"/>
      <c r="AC581" s="47"/>
      <c r="AD581" s="48"/>
      <c r="AE581" s="49"/>
      <c r="AF581" s="47"/>
      <c r="AG581" s="48"/>
      <c r="AH581" s="49"/>
      <c r="AJ581" s="47"/>
      <c r="AK581" s="48"/>
      <c r="AL581" s="49"/>
      <c r="AS581" s="32">
        <f t="shared" si="141"/>
        <v>0</v>
      </c>
    </row>
    <row r="582" spans="2:49" ht="13" hidden="1" x14ac:dyDescent="0.3">
      <c r="B582" s="15"/>
      <c r="C582" s="40"/>
      <c r="D582" s="34"/>
      <c r="E582" s="35"/>
      <c r="F582" s="181"/>
      <c r="G582" s="41"/>
      <c r="H582" s="41"/>
      <c r="I582" s="42"/>
      <c r="J582" s="43"/>
      <c r="K582" s="41"/>
      <c r="L582" s="42"/>
      <c r="M582" s="43"/>
      <c r="N582" s="41"/>
      <c r="O582" s="42"/>
      <c r="P582" s="43"/>
      <c r="Q582" s="41"/>
      <c r="R582" s="42"/>
      <c r="S582" s="43"/>
      <c r="T582" s="41"/>
      <c r="U582" s="42"/>
      <c r="V582" s="43"/>
      <c r="W582" s="41"/>
      <c r="X582" s="42"/>
      <c r="Y582" s="43"/>
      <c r="Z582" s="41"/>
      <c r="AA582" s="42"/>
      <c r="AB582" s="43"/>
      <c r="AC582" s="41"/>
      <c r="AD582" s="42"/>
      <c r="AE582" s="43"/>
      <c r="AF582" s="41"/>
      <c r="AG582" s="42"/>
      <c r="AH582" s="43"/>
      <c r="AJ582" s="41"/>
      <c r="AK582" s="42"/>
      <c r="AL582" s="43"/>
      <c r="AS582" s="32">
        <f t="shared" si="141"/>
        <v>0</v>
      </c>
    </row>
    <row r="583" spans="2:49" ht="13" hidden="1" x14ac:dyDescent="0.3">
      <c r="B583" s="15"/>
      <c r="C583" s="40" t="s">
        <v>22</v>
      </c>
      <c r="D583" s="34" t="s">
        <v>757</v>
      </c>
      <c r="E583" s="35" t="s">
        <v>985</v>
      </c>
      <c r="F583" s="181"/>
      <c r="G583" s="182">
        <v>0</v>
      </c>
      <c r="H583" s="41">
        <v>0</v>
      </c>
      <c r="I583" s="42">
        <v>0</v>
      </c>
      <c r="J583" s="43">
        <v>0</v>
      </c>
      <c r="K583" s="41"/>
      <c r="L583" s="42"/>
      <c r="M583" s="43"/>
      <c r="N583" s="41"/>
      <c r="O583" s="42"/>
      <c r="P583" s="43"/>
      <c r="Q583" s="41"/>
      <c r="R583" s="42"/>
      <c r="S583" s="43"/>
      <c r="T583" s="41"/>
      <c r="U583" s="42"/>
      <c r="V583" s="43"/>
      <c r="W583" s="41"/>
      <c r="X583" s="42"/>
      <c r="Y583" s="43"/>
      <c r="Z583" s="41"/>
      <c r="AA583" s="42"/>
      <c r="AB583" s="43"/>
      <c r="AC583" s="41"/>
      <c r="AD583" s="42"/>
      <c r="AE583" s="43"/>
      <c r="AF583" s="41"/>
      <c r="AG583" s="42"/>
      <c r="AH583" s="43"/>
      <c r="AJ583" s="41">
        <f t="shared" ref="AJ583:AL593" si="142">H583+K583+N583+Q583+T583+W583+Z583+AC583+AF583</f>
        <v>0</v>
      </c>
      <c r="AK583" s="42">
        <f t="shared" si="142"/>
        <v>0</v>
      </c>
      <c r="AL583" s="43">
        <f t="shared" si="142"/>
        <v>0</v>
      </c>
      <c r="AS583" s="32">
        <f t="shared" si="141"/>
        <v>0</v>
      </c>
      <c r="AU583" s="23">
        <v>5</v>
      </c>
      <c r="AV583" s="23">
        <v>1</v>
      </c>
      <c r="AW583" s="23">
        <v>1</v>
      </c>
    </row>
    <row r="584" spans="2:49" ht="26" x14ac:dyDescent="0.3">
      <c r="B584" s="15"/>
      <c r="C584" s="200" t="s">
        <v>22</v>
      </c>
      <c r="D584" s="201" t="s">
        <v>758</v>
      </c>
      <c r="E584" s="202" t="s">
        <v>987</v>
      </c>
      <c r="F584" s="181"/>
      <c r="G584" s="203" t="s">
        <v>134</v>
      </c>
      <c r="H584" s="41">
        <v>4700</v>
      </c>
      <c r="I584" s="42">
        <v>0</v>
      </c>
      <c r="J584" s="43">
        <v>0</v>
      </c>
      <c r="K584" s="41"/>
      <c r="L584" s="42"/>
      <c r="M584" s="43"/>
      <c r="N584" s="41"/>
      <c r="O584" s="42"/>
      <c r="P584" s="43"/>
      <c r="Q584" s="41"/>
      <c r="R584" s="42"/>
      <c r="S584" s="43"/>
      <c r="T584" s="41"/>
      <c r="U584" s="42"/>
      <c r="V584" s="43"/>
      <c r="W584" s="41"/>
      <c r="X584" s="42"/>
      <c r="Y584" s="43"/>
      <c r="Z584" s="41"/>
      <c r="AA584" s="42"/>
      <c r="AB584" s="43"/>
      <c r="AC584" s="41"/>
      <c r="AD584" s="42"/>
      <c r="AE584" s="43"/>
      <c r="AF584" s="41"/>
      <c r="AG584" s="42"/>
      <c r="AH584" s="43"/>
      <c r="AJ584" s="41">
        <f t="shared" si="142"/>
        <v>4700</v>
      </c>
      <c r="AK584" s="42">
        <f t="shared" si="142"/>
        <v>0</v>
      </c>
      <c r="AL584" s="43">
        <f t="shared" si="142"/>
        <v>0</v>
      </c>
      <c r="AS584" s="32">
        <f t="shared" si="141"/>
        <v>1</v>
      </c>
      <c r="AU584" s="23">
        <v>5</v>
      </c>
      <c r="AV584" s="23">
        <v>1</v>
      </c>
      <c r="AW584" s="23">
        <f>IF(AV584=AV583,AW583+1,1)</f>
        <v>2</v>
      </c>
    </row>
    <row r="585" spans="2:49" ht="13" hidden="1" x14ac:dyDescent="0.3">
      <c r="B585" s="15"/>
      <c r="C585" s="40" t="s">
        <v>22</v>
      </c>
      <c r="D585" s="34" t="s">
        <v>759</v>
      </c>
      <c r="E585" s="35" t="s">
        <v>986</v>
      </c>
      <c r="F585" s="181"/>
      <c r="G585" s="182">
        <v>0</v>
      </c>
      <c r="H585" s="41">
        <v>0</v>
      </c>
      <c r="I585" s="42">
        <v>0</v>
      </c>
      <c r="J585" s="43">
        <v>0</v>
      </c>
      <c r="K585" s="41"/>
      <c r="L585" s="42"/>
      <c r="M585" s="43"/>
      <c r="N585" s="41"/>
      <c r="O585" s="42"/>
      <c r="P585" s="43"/>
      <c r="Q585" s="41"/>
      <c r="R585" s="42"/>
      <c r="S585" s="43"/>
      <c r="T585" s="41"/>
      <c r="U585" s="42"/>
      <c r="V585" s="43"/>
      <c r="W585" s="41"/>
      <c r="X585" s="42"/>
      <c r="Y585" s="43"/>
      <c r="Z585" s="41"/>
      <c r="AA585" s="42"/>
      <c r="AB585" s="43"/>
      <c r="AC585" s="41"/>
      <c r="AD585" s="42"/>
      <c r="AE585" s="43"/>
      <c r="AF585" s="41"/>
      <c r="AG585" s="42"/>
      <c r="AH585" s="43"/>
      <c r="AJ585" s="41">
        <f t="shared" si="142"/>
        <v>0</v>
      </c>
      <c r="AK585" s="42">
        <f t="shared" si="142"/>
        <v>0</v>
      </c>
      <c r="AL585" s="43">
        <f t="shared" si="142"/>
        <v>0</v>
      </c>
      <c r="AS585" s="32">
        <f t="shared" si="141"/>
        <v>0</v>
      </c>
      <c r="AU585" s="23">
        <v>5</v>
      </c>
      <c r="AV585" s="23">
        <v>1</v>
      </c>
      <c r="AW585" s="23">
        <f t="shared" ref="AW585:AW593" si="143">IF(AV585=AV584,AW584+1,1)</f>
        <v>3</v>
      </c>
    </row>
    <row r="586" spans="2:49" ht="13" hidden="1" x14ac:dyDescent="0.3">
      <c r="B586" s="15"/>
      <c r="C586" s="40" t="s">
        <v>22</v>
      </c>
      <c r="D586" s="34" t="s">
        <v>760</v>
      </c>
      <c r="E586" s="35" t="s">
        <v>984</v>
      </c>
      <c r="F586" s="181"/>
      <c r="G586" s="182">
        <v>0</v>
      </c>
      <c r="H586" s="41">
        <v>0</v>
      </c>
      <c r="I586" s="42">
        <v>0</v>
      </c>
      <c r="J586" s="43">
        <v>0</v>
      </c>
      <c r="K586" s="41"/>
      <c r="L586" s="42"/>
      <c r="M586" s="43"/>
      <c r="N586" s="41"/>
      <c r="O586" s="42"/>
      <c r="P586" s="43"/>
      <c r="Q586" s="41"/>
      <c r="R586" s="42"/>
      <c r="S586" s="43"/>
      <c r="T586" s="41"/>
      <c r="U586" s="42"/>
      <c r="V586" s="43"/>
      <c r="W586" s="41"/>
      <c r="X586" s="42"/>
      <c r="Y586" s="43"/>
      <c r="Z586" s="41"/>
      <c r="AA586" s="42"/>
      <c r="AB586" s="43"/>
      <c r="AC586" s="41"/>
      <c r="AD586" s="42"/>
      <c r="AE586" s="43"/>
      <c r="AF586" s="41"/>
      <c r="AG586" s="42"/>
      <c r="AH586" s="43"/>
      <c r="AJ586" s="41">
        <f t="shared" si="142"/>
        <v>0</v>
      </c>
      <c r="AK586" s="42">
        <f t="shared" si="142"/>
        <v>0</v>
      </c>
      <c r="AL586" s="43">
        <f t="shared" si="142"/>
        <v>0</v>
      </c>
      <c r="AS586" s="32">
        <f t="shared" si="141"/>
        <v>0</v>
      </c>
      <c r="AU586" s="23">
        <v>5</v>
      </c>
      <c r="AV586" s="23">
        <v>1</v>
      </c>
      <c r="AW586" s="23">
        <f t="shared" si="143"/>
        <v>4</v>
      </c>
    </row>
    <row r="587" spans="2:49" ht="13" x14ac:dyDescent="0.3">
      <c r="B587" s="15"/>
      <c r="C587" s="40" t="s">
        <v>22</v>
      </c>
      <c r="D587" s="34" t="s">
        <v>761</v>
      </c>
      <c r="E587" s="35" t="s">
        <v>982</v>
      </c>
      <c r="F587" s="181"/>
      <c r="G587" s="67" t="s">
        <v>135</v>
      </c>
      <c r="H587" s="41">
        <v>10000</v>
      </c>
      <c r="I587" s="42">
        <v>0</v>
      </c>
      <c r="J587" s="43">
        <v>0</v>
      </c>
      <c r="K587" s="41"/>
      <c r="L587" s="42"/>
      <c r="M587" s="43"/>
      <c r="N587" s="41"/>
      <c r="O587" s="42"/>
      <c r="P587" s="43"/>
      <c r="Q587" s="41"/>
      <c r="R587" s="42"/>
      <c r="S587" s="43"/>
      <c r="T587" s="41"/>
      <c r="U587" s="42"/>
      <c r="V587" s="43"/>
      <c r="W587" s="41"/>
      <c r="X587" s="42"/>
      <c r="Y587" s="43"/>
      <c r="Z587" s="41"/>
      <c r="AA587" s="42"/>
      <c r="AB587" s="43"/>
      <c r="AC587" s="41"/>
      <c r="AD587" s="42"/>
      <c r="AE587" s="43"/>
      <c r="AF587" s="41"/>
      <c r="AG587" s="42"/>
      <c r="AH587" s="43"/>
      <c r="AJ587" s="41">
        <f t="shared" si="142"/>
        <v>10000</v>
      </c>
      <c r="AK587" s="42">
        <f t="shared" si="142"/>
        <v>0</v>
      </c>
      <c r="AL587" s="43">
        <f t="shared" si="142"/>
        <v>0</v>
      </c>
      <c r="AS587" s="32">
        <f t="shared" si="141"/>
        <v>1</v>
      </c>
      <c r="AU587" s="23">
        <v>5</v>
      </c>
      <c r="AV587" s="23">
        <v>1</v>
      </c>
      <c r="AW587" s="23">
        <f t="shared" si="143"/>
        <v>5</v>
      </c>
    </row>
    <row r="588" spans="2:49" ht="13" hidden="1" x14ac:dyDescent="0.3">
      <c r="B588" s="15"/>
      <c r="C588" s="40" t="s">
        <v>22</v>
      </c>
      <c r="D588" s="34" t="s">
        <v>2</v>
      </c>
      <c r="E588" s="35" t="s">
        <v>2</v>
      </c>
      <c r="F588" s="181"/>
      <c r="G588" s="182">
        <v>0</v>
      </c>
      <c r="H588" s="41">
        <v>0</v>
      </c>
      <c r="I588" s="42">
        <v>0</v>
      </c>
      <c r="J588" s="43">
        <v>0</v>
      </c>
      <c r="K588" s="41"/>
      <c r="L588" s="42"/>
      <c r="M588" s="43"/>
      <c r="N588" s="41"/>
      <c r="O588" s="42"/>
      <c r="P588" s="43"/>
      <c r="Q588" s="41"/>
      <c r="R588" s="42"/>
      <c r="S588" s="43"/>
      <c r="T588" s="41"/>
      <c r="U588" s="42"/>
      <c r="V588" s="43"/>
      <c r="W588" s="41"/>
      <c r="X588" s="42"/>
      <c r="Y588" s="43"/>
      <c r="Z588" s="41"/>
      <c r="AA588" s="42"/>
      <c r="AB588" s="43"/>
      <c r="AC588" s="41"/>
      <c r="AD588" s="42"/>
      <c r="AE588" s="43"/>
      <c r="AF588" s="41"/>
      <c r="AG588" s="42"/>
      <c r="AH588" s="43"/>
      <c r="AJ588" s="41">
        <f t="shared" si="142"/>
        <v>0</v>
      </c>
      <c r="AK588" s="42">
        <f t="shared" si="142"/>
        <v>0</v>
      </c>
      <c r="AL588" s="43">
        <f t="shared" si="142"/>
        <v>0</v>
      </c>
      <c r="AS588" s="32">
        <f t="shared" si="141"/>
        <v>0</v>
      </c>
      <c r="AU588" s="23">
        <v>5</v>
      </c>
      <c r="AV588" s="23">
        <v>1</v>
      </c>
      <c r="AW588" s="23">
        <f t="shared" si="143"/>
        <v>6</v>
      </c>
    </row>
    <row r="589" spans="2:49" ht="13" hidden="1" x14ac:dyDescent="0.3">
      <c r="B589" s="15"/>
      <c r="C589" s="40" t="s">
        <v>22</v>
      </c>
      <c r="D589" s="34" t="s">
        <v>2</v>
      </c>
      <c r="E589" s="35" t="s">
        <v>2</v>
      </c>
      <c r="F589" s="181"/>
      <c r="G589" s="182">
        <v>0</v>
      </c>
      <c r="H589" s="41">
        <v>0</v>
      </c>
      <c r="I589" s="42">
        <v>0</v>
      </c>
      <c r="J589" s="43">
        <v>0</v>
      </c>
      <c r="K589" s="41"/>
      <c r="L589" s="42"/>
      <c r="M589" s="43"/>
      <c r="N589" s="41"/>
      <c r="O589" s="42"/>
      <c r="P589" s="43"/>
      <c r="Q589" s="41"/>
      <c r="R589" s="42"/>
      <c r="S589" s="43"/>
      <c r="T589" s="41"/>
      <c r="U589" s="42"/>
      <c r="V589" s="43"/>
      <c r="W589" s="41"/>
      <c r="X589" s="42"/>
      <c r="Y589" s="43"/>
      <c r="Z589" s="41"/>
      <c r="AA589" s="42"/>
      <c r="AB589" s="43"/>
      <c r="AC589" s="41"/>
      <c r="AD589" s="42"/>
      <c r="AE589" s="43"/>
      <c r="AF589" s="41"/>
      <c r="AG589" s="42"/>
      <c r="AH589" s="43"/>
      <c r="AJ589" s="41">
        <f t="shared" si="142"/>
        <v>0</v>
      </c>
      <c r="AK589" s="42">
        <f t="shared" si="142"/>
        <v>0</v>
      </c>
      <c r="AL589" s="43">
        <f t="shared" si="142"/>
        <v>0</v>
      </c>
      <c r="AS589" s="32">
        <f t="shared" si="141"/>
        <v>0</v>
      </c>
      <c r="AU589" s="23">
        <v>5</v>
      </c>
      <c r="AV589" s="23">
        <v>1</v>
      </c>
      <c r="AW589" s="23">
        <f t="shared" si="143"/>
        <v>7</v>
      </c>
    </row>
    <row r="590" spans="2:49" ht="13" hidden="1" x14ac:dyDescent="0.3">
      <c r="B590" s="15"/>
      <c r="C590" s="40" t="s">
        <v>22</v>
      </c>
      <c r="D590" s="34" t="s">
        <v>2</v>
      </c>
      <c r="E590" s="35" t="s">
        <v>2</v>
      </c>
      <c r="F590" s="181"/>
      <c r="G590" s="182">
        <v>0</v>
      </c>
      <c r="H590" s="41">
        <v>0</v>
      </c>
      <c r="I590" s="42">
        <v>0</v>
      </c>
      <c r="J590" s="43">
        <v>0</v>
      </c>
      <c r="K590" s="41"/>
      <c r="L590" s="42"/>
      <c r="M590" s="43"/>
      <c r="N590" s="41"/>
      <c r="O590" s="42"/>
      <c r="P590" s="43"/>
      <c r="Q590" s="41"/>
      <c r="R590" s="42"/>
      <c r="S590" s="43"/>
      <c r="T590" s="41"/>
      <c r="U590" s="42"/>
      <c r="V590" s="43"/>
      <c r="W590" s="41"/>
      <c r="X590" s="42"/>
      <c r="Y590" s="43"/>
      <c r="Z590" s="41"/>
      <c r="AA590" s="42"/>
      <c r="AB590" s="43"/>
      <c r="AC590" s="41"/>
      <c r="AD590" s="42"/>
      <c r="AE590" s="43"/>
      <c r="AF590" s="41"/>
      <c r="AG590" s="42"/>
      <c r="AH590" s="43"/>
      <c r="AJ590" s="41">
        <f t="shared" si="142"/>
        <v>0</v>
      </c>
      <c r="AK590" s="42">
        <f t="shared" si="142"/>
        <v>0</v>
      </c>
      <c r="AL590" s="43">
        <f t="shared" si="142"/>
        <v>0</v>
      </c>
      <c r="AS590" s="32">
        <f t="shared" si="141"/>
        <v>0</v>
      </c>
      <c r="AU590" s="23">
        <v>5</v>
      </c>
      <c r="AV590" s="23">
        <v>1</v>
      </c>
      <c r="AW590" s="23">
        <f t="shared" si="143"/>
        <v>8</v>
      </c>
    </row>
    <row r="591" spans="2:49" ht="13" hidden="1" x14ac:dyDescent="0.3">
      <c r="B591" s="15"/>
      <c r="C591" s="40" t="s">
        <v>22</v>
      </c>
      <c r="D591" s="34" t="s">
        <v>2</v>
      </c>
      <c r="E591" s="35" t="s">
        <v>2</v>
      </c>
      <c r="F591" s="181"/>
      <c r="G591" s="182">
        <v>0</v>
      </c>
      <c r="H591" s="41">
        <v>0</v>
      </c>
      <c r="I591" s="42">
        <v>0</v>
      </c>
      <c r="J591" s="43">
        <v>0</v>
      </c>
      <c r="K591" s="41"/>
      <c r="L591" s="42"/>
      <c r="M591" s="43"/>
      <c r="N591" s="41"/>
      <c r="O591" s="42"/>
      <c r="P591" s="43"/>
      <c r="Q591" s="41"/>
      <c r="R591" s="42"/>
      <c r="S591" s="43"/>
      <c r="T591" s="41"/>
      <c r="U591" s="42"/>
      <c r="V591" s="43"/>
      <c r="W591" s="41"/>
      <c r="X591" s="42"/>
      <c r="Y591" s="43"/>
      <c r="Z591" s="41"/>
      <c r="AA591" s="42"/>
      <c r="AB591" s="43"/>
      <c r="AC591" s="41"/>
      <c r="AD591" s="42"/>
      <c r="AE591" s="43"/>
      <c r="AF591" s="41"/>
      <c r="AG591" s="42"/>
      <c r="AH591" s="43"/>
      <c r="AJ591" s="41">
        <f t="shared" si="142"/>
        <v>0</v>
      </c>
      <c r="AK591" s="42">
        <f t="shared" si="142"/>
        <v>0</v>
      </c>
      <c r="AL591" s="43">
        <f t="shared" si="142"/>
        <v>0</v>
      </c>
      <c r="AS591" s="32">
        <f t="shared" si="141"/>
        <v>0</v>
      </c>
      <c r="AU591" s="23">
        <v>5</v>
      </c>
      <c r="AV591" s="23">
        <v>1</v>
      </c>
      <c r="AW591" s="23">
        <f t="shared" si="143"/>
        <v>9</v>
      </c>
    </row>
    <row r="592" spans="2:49" ht="13" hidden="1" x14ac:dyDescent="0.3">
      <c r="B592" s="15"/>
      <c r="C592" s="40" t="s">
        <v>22</v>
      </c>
      <c r="D592" s="34" t="s">
        <v>2</v>
      </c>
      <c r="E592" s="35" t="s">
        <v>2</v>
      </c>
      <c r="F592" s="181"/>
      <c r="G592" s="182">
        <v>0</v>
      </c>
      <c r="H592" s="41">
        <v>0</v>
      </c>
      <c r="I592" s="42">
        <v>0</v>
      </c>
      <c r="J592" s="43">
        <v>0</v>
      </c>
      <c r="K592" s="41"/>
      <c r="L592" s="42"/>
      <c r="M592" s="43"/>
      <c r="N592" s="41"/>
      <c r="O592" s="42"/>
      <c r="P592" s="43"/>
      <c r="Q592" s="41"/>
      <c r="R592" s="42"/>
      <c r="S592" s="43"/>
      <c r="T592" s="41"/>
      <c r="U592" s="42"/>
      <c r="V592" s="43"/>
      <c r="W592" s="41"/>
      <c r="X592" s="42"/>
      <c r="Y592" s="43"/>
      <c r="Z592" s="41"/>
      <c r="AA592" s="42"/>
      <c r="AB592" s="43"/>
      <c r="AC592" s="41"/>
      <c r="AD592" s="42"/>
      <c r="AE592" s="43"/>
      <c r="AF592" s="41"/>
      <c r="AG592" s="42"/>
      <c r="AH592" s="43"/>
      <c r="AJ592" s="41">
        <f t="shared" si="142"/>
        <v>0</v>
      </c>
      <c r="AK592" s="42">
        <f t="shared" si="142"/>
        <v>0</v>
      </c>
      <c r="AL592" s="43">
        <f t="shared" si="142"/>
        <v>0</v>
      </c>
      <c r="AS592" s="32">
        <f t="shared" si="141"/>
        <v>0</v>
      </c>
      <c r="AU592" s="23">
        <v>5</v>
      </c>
      <c r="AV592" s="23">
        <v>1</v>
      </c>
      <c r="AW592" s="23">
        <f t="shared" si="143"/>
        <v>10</v>
      </c>
    </row>
    <row r="593" spans="2:49" ht="13" hidden="1" x14ac:dyDescent="0.3">
      <c r="B593" s="15"/>
      <c r="C593" s="40" t="s">
        <v>23</v>
      </c>
      <c r="D593" s="34" t="s">
        <v>378</v>
      </c>
      <c r="E593" s="35" t="s">
        <v>379</v>
      </c>
      <c r="F593" s="181"/>
      <c r="G593" s="182">
        <v>0</v>
      </c>
      <c r="H593" s="41">
        <v>0</v>
      </c>
      <c r="I593" s="42">
        <v>0</v>
      </c>
      <c r="J593" s="43">
        <v>0</v>
      </c>
      <c r="K593" s="41"/>
      <c r="L593" s="42"/>
      <c r="M593" s="43"/>
      <c r="N593" s="41"/>
      <c r="O593" s="42"/>
      <c r="P593" s="43"/>
      <c r="Q593" s="41"/>
      <c r="R593" s="42"/>
      <c r="S593" s="43"/>
      <c r="T593" s="41"/>
      <c r="U593" s="42"/>
      <c r="V593" s="43"/>
      <c r="W593" s="41"/>
      <c r="X593" s="42"/>
      <c r="Y593" s="43"/>
      <c r="Z593" s="41"/>
      <c r="AA593" s="42"/>
      <c r="AB593" s="43"/>
      <c r="AC593" s="41"/>
      <c r="AD593" s="42"/>
      <c r="AE593" s="43"/>
      <c r="AF593" s="41"/>
      <c r="AG593" s="42"/>
      <c r="AH593" s="43"/>
      <c r="AJ593" s="41">
        <f t="shared" si="142"/>
        <v>0</v>
      </c>
      <c r="AK593" s="42">
        <f t="shared" si="142"/>
        <v>0</v>
      </c>
      <c r="AL593" s="43">
        <f t="shared" si="142"/>
        <v>0</v>
      </c>
      <c r="AS593" s="32">
        <f t="shared" si="141"/>
        <v>0</v>
      </c>
      <c r="AU593" s="23">
        <v>5</v>
      </c>
      <c r="AV593" s="23">
        <v>2</v>
      </c>
      <c r="AW593" s="23">
        <f t="shared" si="143"/>
        <v>1</v>
      </c>
    </row>
    <row r="594" spans="2:49" ht="13" x14ac:dyDescent="0.3">
      <c r="B594" s="15"/>
      <c r="C594" s="50" t="str">
        <f>IF(LEN(E593)&lt;1,"","Total: " &amp; LEFT(E593,LEN(E593)-21) &amp; "Municipalities")</f>
        <v>Total: Mopani Municipalities</v>
      </c>
      <c r="D594" s="51"/>
      <c r="E594" s="52"/>
      <c r="F594" s="187"/>
      <c r="G594" s="53"/>
      <c r="H594" s="53">
        <f>SUM(H583:H593)</f>
        <v>14700</v>
      </c>
      <c r="I594" s="54">
        <f>SUM(I583:I593)</f>
        <v>0</v>
      </c>
      <c r="J594" s="55">
        <f>SUM(J583:J593)</f>
        <v>0</v>
      </c>
      <c r="K594" s="53">
        <f t="shared" ref="K594:AH594" si="144">SUM(K583:K593)</f>
        <v>0</v>
      </c>
      <c r="L594" s="54">
        <f t="shared" si="144"/>
        <v>0</v>
      </c>
      <c r="M594" s="55">
        <f t="shared" si="144"/>
        <v>0</v>
      </c>
      <c r="N594" s="53">
        <f t="shared" si="144"/>
        <v>0</v>
      </c>
      <c r="O594" s="54">
        <f t="shared" si="144"/>
        <v>0</v>
      </c>
      <c r="P594" s="55">
        <f t="shared" si="144"/>
        <v>0</v>
      </c>
      <c r="Q594" s="53">
        <f t="shared" si="144"/>
        <v>0</v>
      </c>
      <c r="R594" s="54">
        <f t="shared" si="144"/>
        <v>0</v>
      </c>
      <c r="S594" s="55">
        <f t="shared" si="144"/>
        <v>0</v>
      </c>
      <c r="T594" s="53">
        <f t="shared" si="144"/>
        <v>0</v>
      </c>
      <c r="U594" s="54">
        <f t="shared" si="144"/>
        <v>0</v>
      </c>
      <c r="V594" s="55">
        <f t="shared" si="144"/>
        <v>0</v>
      </c>
      <c r="W594" s="53">
        <f t="shared" si="144"/>
        <v>0</v>
      </c>
      <c r="X594" s="54">
        <f t="shared" si="144"/>
        <v>0</v>
      </c>
      <c r="Y594" s="55">
        <f t="shared" si="144"/>
        <v>0</v>
      </c>
      <c r="Z594" s="53">
        <f t="shared" si="144"/>
        <v>0</v>
      </c>
      <c r="AA594" s="54">
        <f t="shared" si="144"/>
        <v>0</v>
      </c>
      <c r="AB594" s="55">
        <f t="shared" si="144"/>
        <v>0</v>
      </c>
      <c r="AC594" s="53">
        <f t="shared" si="144"/>
        <v>0</v>
      </c>
      <c r="AD594" s="54">
        <f t="shared" si="144"/>
        <v>0</v>
      </c>
      <c r="AE594" s="55">
        <f t="shared" si="144"/>
        <v>0</v>
      </c>
      <c r="AF594" s="53">
        <f t="shared" si="144"/>
        <v>0</v>
      </c>
      <c r="AG594" s="54">
        <f t="shared" si="144"/>
        <v>0</v>
      </c>
      <c r="AH594" s="55">
        <f t="shared" si="144"/>
        <v>0</v>
      </c>
      <c r="AJ594" s="53">
        <f>SUM(AJ583:AJ593)</f>
        <v>14700</v>
      </c>
      <c r="AK594" s="54">
        <f>SUM(AK583:AK593)</f>
        <v>0</v>
      </c>
      <c r="AL594" s="55">
        <f>SUM(AL583:AL593)</f>
        <v>0</v>
      </c>
      <c r="AS594" s="32">
        <f t="shared" si="141"/>
        <v>1</v>
      </c>
    </row>
    <row r="595" spans="2:49" ht="13" hidden="1" x14ac:dyDescent="0.3">
      <c r="B595" s="15"/>
      <c r="C595" s="40"/>
      <c r="D595" s="34"/>
      <c r="E595" s="35"/>
      <c r="F595" s="181"/>
      <c r="G595" s="41"/>
      <c r="H595" s="41"/>
      <c r="I595" s="42"/>
      <c r="J595" s="43"/>
      <c r="K595" s="41"/>
      <c r="L595" s="42"/>
      <c r="M595" s="43"/>
      <c r="N595" s="41"/>
      <c r="O595" s="42"/>
      <c r="P595" s="43"/>
      <c r="Q595" s="41"/>
      <c r="R595" s="42"/>
      <c r="S595" s="43"/>
      <c r="T595" s="41"/>
      <c r="U595" s="42"/>
      <c r="V595" s="43"/>
      <c r="W595" s="41"/>
      <c r="X595" s="42"/>
      <c r="Y595" s="43"/>
      <c r="Z595" s="41"/>
      <c r="AA595" s="42"/>
      <c r="AB595" s="43"/>
      <c r="AC595" s="41"/>
      <c r="AD595" s="42"/>
      <c r="AE595" s="43"/>
      <c r="AF595" s="41"/>
      <c r="AG595" s="42"/>
      <c r="AH595" s="43"/>
      <c r="AJ595" s="41"/>
      <c r="AK595" s="42"/>
      <c r="AL595" s="43"/>
      <c r="AS595" s="32">
        <f t="shared" si="141"/>
        <v>0</v>
      </c>
    </row>
    <row r="596" spans="2:49" ht="13" hidden="1" x14ac:dyDescent="0.3">
      <c r="B596" s="15"/>
      <c r="C596" s="40" t="s">
        <v>22</v>
      </c>
      <c r="D596" s="34" t="s">
        <v>762</v>
      </c>
      <c r="E596" s="35" t="s">
        <v>983</v>
      </c>
      <c r="F596" s="34"/>
      <c r="G596" s="182">
        <v>0</v>
      </c>
      <c r="H596" s="41">
        <v>0</v>
      </c>
      <c r="I596" s="42">
        <v>0</v>
      </c>
      <c r="J596" s="43">
        <v>0</v>
      </c>
      <c r="K596" s="41"/>
      <c r="L596" s="42"/>
      <c r="M596" s="43"/>
      <c r="N596" s="41"/>
      <c r="O596" s="42"/>
      <c r="P596" s="43"/>
      <c r="Q596" s="41"/>
      <c r="R596" s="42"/>
      <c r="S596" s="43"/>
      <c r="T596" s="41"/>
      <c r="U596" s="42"/>
      <c r="V596" s="43"/>
      <c r="W596" s="41"/>
      <c r="X596" s="42"/>
      <c r="Y596" s="43"/>
      <c r="Z596" s="41"/>
      <c r="AA596" s="42"/>
      <c r="AB596" s="43"/>
      <c r="AC596" s="41"/>
      <c r="AD596" s="42"/>
      <c r="AE596" s="43"/>
      <c r="AF596" s="41"/>
      <c r="AG596" s="42"/>
      <c r="AH596" s="43"/>
      <c r="AJ596" s="41">
        <f t="shared" ref="AJ596:AL606" si="145">H596+K596+N596+Q596+T596+W596+Z596+AC596+AF596</f>
        <v>0</v>
      </c>
      <c r="AK596" s="42">
        <f t="shared" si="145"/>
        <v>0</v>
      </c>
      <c r="AL596" s="43">
        <f t="shared" si="145"/>
        <v>0</v>
      </c>
      <c r="AS596" s="32">
        <f t="shared" si="141"/>
        <v>0</v>
      </c>
      <c r="AU596" s="23">
        <v>5</v>
      </c>
      <c r="AV596" s="23">
        <v>3</v>
      </c>
      <c r="AW596" s="23">
        <v>1</v>
      </c>
    </row>
    <row r="597" spans="2:49" ht="13" hidden="1" x14ac:dyDescent="0.3">
      <c r="B597" s="15"/>
      <c r="C597" s="40" t="s">
        <v>22</v>
      </c>
      <c r="D597" s="34" t="s">
        <v>763</v>
      </c>
      <c r="E597" s="35" t="s">
        <v>989</v>
      </c>
      <c r="F597" s="34"/>
      <c r="G597" s="204">
        <v>0</v>
      </c>
      <c r="H597" s="41">
        <v>0</v>
      </c>
      <c r="I597" s="42">
        <v>0</v>
      </c>
      <c r="J597" s="43">
        <v>0</v>
      </c>
      <c r="K597" s="41"/>
      <c r="L597" s="42"/>
      <c r="M597" s="43"/>
      <c r="N597" s="41"/>
      <c r="O597" s="42"/>
      <c r="P597" s="43"/>
      <c r="Q597" s="41"/>
      <c r="R597" s="42"/>
      <c r="S597" s="43"/>
      <c r="T597" s="41"/>
      <c r="U597" s="42"/>
      <c r="V597" s="43"/>
      <c r="W597" s="41"/>
      <c r="X597" s="42"/>
      <c r="Y597" s="43"/>
      <c r="Z597" s="41"/>
      <c r="AA597" s="42"/>
      <c r="AB597" s="43"/>
      <c r="AC597" s="41"/>
      <c r="AD597" s="42"/>
      <c r="AE597" s="43"/>
      <c r="AF597" s="41"/>
      <c r="AG597" s="42"/>
      <c r="AH597" s="43"/>
      <c r="AJ597" s="41">
        <f t="shared" si="145"/>
        <v>0</v>
      </c>
      <c r="AK597" s="42">
        <f t="shared" si="145"/>
        <v>0</v>
      </c>
      <c r="AL597" s="43">
        <f t="shared" si="145"/>
        <v>0</v>
      </c>
      <c r="AS597" s="32">
        <f t="shared" si="141"/>
        <v>0</v>
      </c>
      <c r="AU597" s="23">
        <v>5</v>
      </c>
      <c r="AV597" s="23">
        <v>3</v>
      </c>
      <c r="AW597" s="23">
        <f>IF(AV597=AV596,AW596+1,1)</f>
        <v>2</v>
      </c>
    </row>
    <row r="598" spans="2:49" ht="13" hidden="1" x14ac:dyDescent="0.3">
      <c r="B598" s="15"/>
      <c r="C598" s="40" t="s">
        <v>22</v>
      </c>
      <c r="D598" s="34" t="s">
        <v>764</v>
      </c>
      <c r="E598" s="35" t="s">
        <v>990</v>
      </c>
      <c r="F598" s="181"/>
      <c r="G598" s="182">
        <v>0</v>
      </c>
      <c r="H598" s="41">
        <v>0</v>
      </c>
      <c r="I598" s="42"/>
      <c r="J598" s="43"/>
      <c r="K598" s="41"/>
      <c r="L598" s="42"/>
      <c r="M598" s="43"/>
      <c r="N598" s="41"/>
      <c r="O598" s="42"/>
      <c r="P598" s="43"/>
      <c r="Q598" s="41"/>
      <c r="R598" s="42"/>
      <c r="S598" s="43"/>
      <c r="T598" s="41"/>
      <c r="U598" s="42"/>
      <c r="V598" s="43"/>
      <c r="W598" s="41"/>
      <c r="X598" s="42"/>
      <c r="Y598" s="43"/>
      <c r="Z598" s="41"/>
      <c r="AA598" s="42"/>
      <c r="AB598" s="43"/>
      <c r="AC598" s="41"/>
      <c r="AD598" s="42"/>
      <c r="AE598" s="43"/>
      <c r="AF598" s="41"/>
      <c r="AG598" s="42"/>
      <c r="AH598" s="43"/>
      <c r="AJ598" s="41">
        <f t="shared" si="145"/>
        <v>0</v>
      </c>
      <c r="AK598" s="42">
        <f t="shared" si="145"/>
        <v>0</v>
      </c>
      <c r="AL598" s="43">
        <f t="shared" si="145"/>
        <v>0</v>
      </c>
      <c r="AS598" s="32">
        <f t="shared" si="141"/>
        <v>0</v>
      </c>
      <c r="AU598" s="23">
        <v>5</v>
      </c>
      <c r="AV598" s="23">
        <v>3</v>
      </c>
      <c r="AW598" s="23">
        <f t="shared" ref="AW598:AW606" si="146">IF(AV598=AV597,AW597+1,1)</f>
        <v>3</v>
      </c>
    </row>
    <row r="599" spans="2:49" ht="13" hidden="1" x14ac:dyDescent="0.3">
      <c r="B599" s="15"/>
      <c r="C599" s="40" t="s">
        <v>22</v>
      </c>
      <c r="D599" s="34" t="s">
        <v>765</v>
      </c>
      <c r="E599" s="35" t="s">
        <v>993</v>
      </c>
      <c r="F599" s="181"/>
      <c r="G599" s="182">
        <v>0</v>
      </c>
      <c r="H599" s="184">
        <v>0</v>
      </c>
      <c r="I599" s="185">
        <v>0</v>
      </c>
      <c r="J599" s="186">
        <v>0</v>
      </c>
      <c r="K599" s="41"/>
      <c r="L599" s="42"/>
      <c r="M599" s="43"/>
      <c r="N599" s="41"/>
      <c r="O599" s="42"/>
      <c r="P599" s="43"/>
      <c r="Q599" s="41"/>
      <c r="R599" s="42"/>
      <c r="S599" s="43"/>
      <c r="T599" s="41"/>
      <c r="U599" s="42"/>
      <c r="V599" s="43"/>
      <c r="W599" s="41"/>
      <c r="X599" s="42"/>
      <c r="Y599" s="43"/>
      <c r="Z599" s="41"/>
      <c r="AA599" s="42"/>
      <c r="AB599" s="43"/>
      <c r="AC599" s="41"/>
      <c r="AD599" s="42"/>
      <c r="AE599" s="43"/>
      <c r="AF599" s="41"/>
      <c r="AG599" s="42"/>
      <c r="AH599" s="43"/>
      <c r="AJ599" s="41">
        <f t="shared" si="145"/>
        <v>0</v>
      </c>
      <c r="AK599" s="42">
        <f t="shared" si="145"/>
        <v>0</v>
      </c>
      <c r="AL599" s="43">
        <f t="shared" si="145"/>
        <v>0</v>
      </c>
      <c r="AS599" s="32">
        <f t="shared" si="141"/>
        <v>0</v>
      </c>
      <c r="AU599" s="23">
        <v>5</v>
      </c>
      <c r="AV599" s="23">
        <v>3</v>
      </c>
      <c r="AW599" s="23">
        <f t="shared" si="146"/>
        <v>4</v>
      </c>
    </row>
    <row r="600" spans="2:49" ht="13" hidden="1" x14ac:dyDescent="0.3">
      <c r="B600" s="15"/>
      <c r="C600" s="40" t="s">
        <v>22</v>
      </c>
      <c r="D600" s="34" t="s">
        <v>2</v>
      </c>
      <c r="E600" s="35" t="s">
        <v>2</v>
      </c>
      <c r="F600" s="181"/>
      <c r="G600" s="182">
        <v>0</v>
      </c>
      <c r="H600" s="41">
        <v>0</v>
      </c>
      <c r="I600" s="42">
        <v>0</v>
      </c>
      <c r="J600" s="43">
        <v>0</v>
      </c>
      <c r="K600" s="41"/>
      <c r="L600" s="42"/>
      <c r="M600" s="43"/>
      <c r="N600" s="41"/>
      <c r="O600" s="42"/>
      <c r="P600" s="43"/>
      <c r="Q600" s="41"/>
      <c r="R600" s="42"/>
      <c r="S600" s="43"/>
      <c r="T600" s="41"/>
      <c r="U600" s="42"/>
      <c r="V600" s="43"/>
      <c r="W600" s="41"/>
      <c r="X600" s="42"/>
      <c r="Y600" s="43"/>
      <c r="Z600" s="41"/>
      <c r="AA600" s="42"/>
      <c r="AB600" s="43"/>
      <c r="AC600" s="41"/>
      <c r="AD600" s="42"/>
      <c r="AE600" s="43"/>
      <c r="AF600" s="41"/>
      <c r="AG600" s="42"/>
      <c r="AH600" s="43"/>
      <c r="AJ600" s="41">
        <f t="shared" si="145"/>
        <v>0</v>
      </c>
      <c r="AK600" s="42">
        <f t="shared" si="145"/>
        <v>0</v>
      </c>
      <c r="AL600" s="43">
        <f t="shared" si="145"/>
        <v>0</v>
      </c>
      <c r="AS600" s="32">
        <f t="shared" si="141"/>
        <v>0</v>
      </c>
      <c r="AU600" s="23">
        <v>5</v>
      </c>
      <c r="AV600" s="23">
        <v>3</v>
      </c>
      <c r="AW600" s="23">
        <f t="shared" si="146"/>
        <v>5</v>
      </c>
    </row>
    <row r="601" spans="2:49" ht="13" hidden="1" x14ac:dyDescent="0.3">
      <c r="B601" s="15"/>
      <c r="C601" s="40" t="s">
        <v>22</v>
      </c>
      <c r="D601" s="34" t="s">
        <v>2</v>
      </c>
      <c r="E601" s="35" t="s">
        <v>2</v>
      </c>
      <c r="F601" s="181"/>
      <c r="G601" s="182">
        <v>0</v>
      </c>
      <c r="H601" s="41">
        <v>0</v>
      </c>
      <c r="I601" s="42">
        <v>0</v>
      </c>
      <c r="J601" s="43">
        <v>0</v>
      </c>
      <c r="K601" s="41"/>
      <c r="L601" s="42"/>
      <c r="M601" s="43"/>
      <c r="N601" s="41"/>
      <c r="O601" s="42"/>
      <c r="P601" s="43"/>
      <c r="Q601" s="41"/>
      <c r="R601" s="42"/>
      <c r="S601" s="43"/>
      <c r="T601" s="41"/>
      <c r="U601" s="42"/>
      <c r="V601" s="43"/>
      <c r="W601" s="41"/>
      <c r="X601" s="42"/>
      <c r="Y601" s="43"/>
      <c r="Z601" s="41"/>
      <c r="AA601" s="42"/>
      <c r="AB601" s="43"/>
      <c r="AC601" s="41"/>
      <c r="AD601" s="42"/>
      <c r="AE601" s="43"/>
      <c r="AF601" s="41"/>
      <c r="AG601" s="42"/>
      <c r="AH601" s="43"/>
      <c r="AJ601" s="41">
        <f t="shared" si="145"/>
        <v>0</v>
      </c>
      <c r="AK601" s="42">
        <f t="shared" si="145"/>
        <v>0</v>
      </c>
      <c r="AL601" s="43">
        <f t="shared" si="145"/>
        <v>0</v>
      </c>
      <c r="AS601" s="32">
        <f t="shared" si="141"/>
        <v>0</v>
      </c>
      <c r="AU601" s="23">
        <v>5</v>
      </c>
      <c r="AV601" s="23">
        <v>3</v>
      </c>
      <c r="AW601" s="23">
        <f t="shared" si="146"/>
        <v>6</v>
      </c>
    </row>
    <row r="602" spans="2:49" ht="13" hidden="1" x14ac:dyDescent="0.3">
      <c r="B602" s="15"/>
      <c r="C602" s="40" t="s">
        <v>22</v>
      </c>
      <c r="D602" s="34" t="s">
        <v>2</v>
      </c>
      <c r="E602" s="35" t="s">
        <v>2</v>
      </c>
      <c r="F602" s="181"/>
      <c r="G602" s="182">
        <v>0</v>
      </c>
      <c r="H602" s="41">
        <v>0</v>
      </c>
      <c r="I602" s="42">
        <v>0</v>
      </c>
      <c r="J602" s="43">
        <v>0</v>
      </c>
      <c r="K602" s="41"/>
      <c r="L602" s="42"/>
      <c r="M602" s="43"/>
      <c r="N602" s="41"/>
      <c r="O602" s="42"/>
      <c r="P602" s="43"/>
      <c r="Q602" s="41"/>
      <c r="R602" s="42"/>
      <c r="S602" s="43"/>
      <c r="T602" s="41"/>
      <c r="U602" s="42"/>
      <c r="V602" s="43"/>
      <c r="W602" s="41"/>
      <c r="X602" s="42"/>
      <c r="Y602" s="43"/>
      <c r="Z602" s="41"/>
      <c r="AA602" s="42"/>
      <c r="AB602" s="43"/>
      <c r="AC602" s="41"/>
      <c r="AD602" s="42"/>
      <c r="AE602" s="43"/>
      <c r="AF602" s="41"/>
      <c r="AG602" s="42"/>
      <c r="AH602" s="43"/>
      <c r="AJ602" s="41">
        <f t="shared" si="145"/>
        <v>0</v>
      </c>
      <c r="AK602" s="42">
        <f t="shared" si="145"/>
        <v>0</v>
      </c>
      <c r="AL602" s="43">
        <f t="shared" si="145"/>
        <v>0</v>
      </c>
      <c r="AS602" s="32">
        <f t="shared" si="141"/>
        <v>0</v>
      </c>
      <c r="AU602" s="23">
        <v>5</v>
      </c>
      <c r="AV602" s="23">
        <v>3</v>
      </c>
      <c r="AW602" s="23">
        <f t="shared" si="146"/>
        <v>7</v>
      </c>
    </row>
    <row r="603" spans="2:49" ht="13" hidden="1" x14ac:dyDescent="0.3">
      <c r="B603" s="15"/>
      <c r="C603" s="40" t="s">
        <v>22</v>
      </c>
      <c r="D603" s="34" t="s">
        <v>2</v>
      </c>
      <c r="E603" s="35" t="s">
        <v>2</v>
      </c>
      <c r="F603" s="181"/>
      <c r="G603" s="182">
        <v>0</v>
      </c>
      <c r="H603" s="41">
        <v>0</v>
      </c>
      <c r="I603" s="42">
        <v>0</v>
      </c>
      <c r="J603" s="43">
        <v>0</v>
      </c>
      <c r="K603" s="41"/>
      <c r="L603" s="42"/>
      <c r="M603" s="43"/>
      <c r="N603" s="41"/>
      <c r="O603" s="42"/>
      <c r="P603" s="43"/>
      <c r="Q603" s="41"/>
      <c r="R603" s="42"/>
      <c r="S603" s="43"/>
      <c r="T603" s="41"/>
      <c r="U603" s="42"/>
      <c r="V603" s="43"/>
      <c r="W603" s="41"/>
      <c r="X603" s="42"/>
      <c r="Y603" s="43"/>
      <c r="Z603" s="41"/>
      <c r="AA603" s="42"/>
      <c r="AB603" s="43"/>
      <c r="AC603" s="41"/>
      <c r="AD603" s="42"/>
      <c r="AE603" s="43"/>
      <c r="AF603" s="41"/>
      <c r="AG603" s="42"/>
      <c r="AH603" s="43"/>
      <c r="AJ603" s="41">
        <f t="shared" si="145"/>
        <v>0</v>
      </c>
      <c r="AK603" s="42">
        <f t="shared" si="145"/>
        <v>0</v>
      </c>
      <c r="AL603" s="43">
        <f t="shared" si="145"/>
        <v>0</v>
      </c>
      <c r="AS603" s="32">
        <f t="shared" si="141"/>
        <v>0</v>
      </c>
      <c r="AU603" s="23">
        <v>5</v>
      </c>
      <c r="AV603" s="23">
        <v>3</v>
      </c>
      <c r="AW603" s="23">
        <f t="shared" si="146"/>
        <v>8</v>
      </c>
    </row>
    <row r="604" spans="2:49" ht="13" hidden="1" x14ac:dyDescent="0.3">
      <c r="B604" s="15"/>
      <c r="C604" s="40" t="s">
        <v>22</v>
      </c>
      <c r="D604" s="34" t="s">
        <v>2</v>
      </c>
      <c r="E604" s="35" t="s">
        <v>2</v>
      </c>
      <c r="F604" s="181"/>
      <c r="G604" s="182">
        <v>0</v>
      </c>
      <c r="H604" s="41">
        <v>0</v>
      </c>
      <c r="I604" s="42">
        <v>0</v>
      </c>
      <c r="J604" s="43">
        <v>0</v>
      </c>
      <c r="K604" s="41"/>
      <c r="L604" s="42"/>
      <c r="M604" s="43"/>
      <c r="N604" s="41"/>
      <c r="O604" s="42"/>
      <c r="P604" s="43"/>
      <c r="Q604" s="41"/>
      <c r="R604" s="42"/>
      <c r="S604" s="43"/>
      <c r="T604" s="41"/>
      <c r="U604" s="42"/>
      <c r="V604" s="43"/>
      <c r="W604" s="41"/>
      <c r="X604" s="42"/>
      <c r="Y604" s="43"/>
      <c r="Z604" s="41"/>
      <c r="AA604" s="42"/>
      <c r="AB604" s="43"/>
      <c r="AC604" s="41"/>
      <c r="AD604" s="42"/>
      <c r="AE604" s="43"/>
      <c r="AF604" s="41"/>
      <c r="AG604" s="42"/>
      <c r="AH604" s="43"/>
      <c r="AJ604" s="41">
        <f t="shared" si="145"/>
        <v>0</v>
      </c>
      <c r="AK604" s="42">
        <f t="shared" si="145"/>
        <v>0</v>
      </c>
      <c r="AL604" s="43">
        <f t="shared" si="145"/>
        <v>0</v>
      </c>
      <c r="AS604" s="32">
        <f t="shared" si="141"/>
        <v>0</v>
      </c>
      <c r="AU604" s="23">
        <v>5</v>
      </c>
      <c r="AV604" s="23">
        <v>3</v>
      </c>
      <c r="AW604" s="23">
        <f t="shared" si="146"/>
        <v>9</v>
      </c>
    </row>
    <row r="605" spans="2:49" ht="13" hidden="1" x14ac:dyDescent="0.3">
      <c r="B605" s="15"/>
      <c r="C605" s="40" t="s">
        <v>22</v>
      </c>
      <c r="D605" s="34" t="s">
        <v>2</v>
      </c>
      <c r="E605" s="35" t="s">
        <v>2</v>
      </c>
      <c r="F605" s="181"/>
      <c r="G605" s="182">
        <v>0</v>
      </c>
      <c r="H605" s="41">
        <v>0</v>
      </c>
      <c r="I605" s="42">
        <v>0</v>
      </c>
      <c r="J605" s="43">
        <v>0</v>
      </c>
      <c r="K605" s="41"/>
      <c r="L605" s="42"/>
      <c r="M605" s="43"/>
      <c r="N605" s="41"/>
      <c r="O605" s="42"/>
      <c r="P605" s="43"/>
      <c r="Q605" s="41"/>
      <c r="R605" s="42"/>
      <c r="S605" s="43"/>
      <c r="T605" s="41"/>
      <c r="U605" s="42"/>
      <c r="V605" s="43"/>
      <c r="W605" s="41"/>
      <c r="X605" s="42"/>
      <c r="Y605" s="43"/>
      <c r="Z605" s="41"/>
      <c r="AA605" s="42"/>
      <c r="AB605" s="43"/>
      <c r="AC605" s="41"/>
      <c r="AD605" s="42"/>
      <c r="AE605" s="43"/>
      <c r="AF605" s="41"/>
      <c r="AG605" s="42"/>
      <c r="AH605" s="43"/>
      <c r="AJ605" s="41">
        <f t="shared" si="145"/>
        <v>0</v>
      </c>
      <c r="AK605" s="42">
        <f t="shared" si="145"/>
        <v>0</v>
      </c>
      <c r="AL605" s="43">
        <f t="shared" si="145"/>
        <v>0</v>
      </c>
      <c r="AS605" s="32">
        <f t="shared" si="141"/>
        <v>0</v>
      </c>
      <c r="AU605" s="23">
        <v>5</v>
      </c>
      <c r="AV605" s="23">
        <v>3</v>
      </c>
      <c r="AW605" s="23">
        <f t="shared" si="146"/>
        <v>10</v>
      </c>
    </row>
    <row r="606" spans="2:49" ht="13" hidden="1" x14ac:dyDescent="0.3">
      <c r="B606" s="15"/>
      <c r="C606" s="40" t="s">
        <v>23</v>
      </c>
      <c r="D606" s="34" t="s">
        <v>393</v>
      </c>
      <c r="E606" s="35" t="s">
        <v>394</v>
      </c>
      <c r="F606" s="181"/>
      <c r="G606" s="182">
        <v>0</v>
      </c>
      <c r="H606" s="41">
        <v>0</v>
      </c>
      <c r="I606" s="42">
        <v>0</v>
      </c>
      <c r="J606" s="43">
        <v>0</v>
      </c>
      <c r="K606" s="41"/>
      <c r="L606" s="42"/>
      <c r="M606" s="43"/>
      <c r="N606" s="41"/>
      <c r="O606" s="42"/>
      <c r="P606" s="43"/>
      <c r="Q606" s="41"/>
      <c r="R606" s="42"/>
      <c r="S606" s="43"/>
      <c r="T606" s="41"/>
      <c r="U606" s="42"/>
      <c r="V606" s="43"/>
      <c r="W606" s="41"/>
      <c r="X606" s="42"/>
      <c r="Y606" s="43"/>
      <c r="Z606" s="41"/>
      <c r="AA606" s="42"/>
      <c r="AB606" s="43"/>
      <c r="AC606" s="41"/>
      <c r="AD606" s="42"/>
      <c r="AE606" s="43"/>
      <c r="AF606" s="41"/>
      <c r="AG606" s="42"/>
      <c r="AH606" s="43"/>
      <c r="AJ606" s="41">
        <f t="shared" si="145"/>
        <v>0</v>
      </c>
      <c r="AK606" s="42">
        <f t="shared" si="145"/>
        <v>0</v>
      </c>
      <c r="AL606" s="43">
        <f t="shared" si="145"/>
        <v>0</v>
      </c>
      <c r="AS606" s="32">
        <f t="shared" si="141"/>
        <v>0</v>
      </c>
      <c r="AU606" s="23">
        <v>5</v>
      </c>
      <c r="AV606" s="23">
        <v>4</v>
      </c>
      <c r="AW606" s="23">
        <f t="shared" si="146"/>
        <v>1</v>
      </c>
    </row>
    <row r="607" spans="2:49" ht="13" hidden="1" x14ac:dyDescent="0.3">
      <c r="B607" s="15"/>
      <c r="C607" s="50" t="str">
        <f>IF(LEN(E606)&lt;1,"","Total: " &amp; LEFT(E606,LEN(E606)-21) &amp; "Municipalities")</f>
        <v>Total: Vhembe Municipalities</v>
      </c>
      <c r="D607" s="51"/>
      <c r="E607" s="52"/>
      <c r="F607" s="51"/>
      <c r="G607" s="53">
        <f>SUM(G596:G606)</f>
        <v>0</v>
      </c>
      <c r="H607" s="188">
        <f>SUM(H596:H606)</f>
        <v>0</v>
      </c>
      <c r="I607" s="189"/>
      <c r="J607" s="190"/>
      <c r="K607" s="53">
        <f t="shared" ref="K607:AH607" si="147">SUM(K596:K606)</f>
        <v>0</v>
      </c>
      <c r="L607" s="54">
        <f t="shared" si="147"/>
        <v>0</v>
      </c>
      <c r="M607" s="55">
        <f t="shared" si="147"/>
        <v>0</v>
      </c>
      <c r="N607" s="53">
        <f t="shared" si="147"/>
        <v>0</v>
      </c>
      <c r="O607" s="54">
        <f t="shared" si="147"/>
        <v>0</v>
      </c>
      <c r="P607" s="55">
        <f t="shared" si="147"/>
        <v>0</v>
      </c>
      <c r="Q607" s="53">
        <f t="shared" si="147"/>
        <v>0</v>
      </c>
      <c r="R607" s="54">
        <f t="shared" si="147"/>
        <v>0</v>
      </c>
      <c r="S607" s="55">
        <f t="shared" si="147"/>
        <v>0</v>
      </c>
      <c r="T607" s="53">
        <f t="shared" si="147"/>
        <v>0</v>
      </c>
      <c r="U607" s="54">
        <f t="shared" si="147"/>
        <v>0</v>
      </c>
      <c r="V607" s="55">
        <f t="shared" si="147"/>
        <v>0</v>
      </c>
      <c r="W607" s="53">
        <f t="shared" si="147"/>
        <v>0</v>
      </c>
      <c r="X607" s="54">
        <f t="shared" si="147"/>
        <v>0</v>
      </c>
      <c r="Y607" s="55">
        <f t="shared" si="147"/>
        <v>0</v>
      </c>
      <c r="Z607" s="53">
        <f t="shared" si="147"/>
        <v>0</v>
      </c>
      <c r="AA607" s="54">
        <f t="shared" si="147"/>
        <v>0</v>
      </c>
      <c r="AB607" s="55">
        <f t="shared" si="147"/>
        <v>0</v>
      </c>
      <c r="AC607" s="53">
        <f t="shared" si="147"/>
        <v>0</v>
      </c>
      <c r="AD607" s="54">
        <f t="shared" si="147"/>
        <v>0</v>
      </c>
      <c r="AE607" s="55">
        <f t="shared" si="147"/>
        <v>0</v>
      </c>
      <c r="AF607" s="53">
        <f t="shared" si="147"/>
        <v>0</v>
      </c>
      <c r="AG607" s="54">
        <f t="shared" si="147"/>
        <v>0</v>
      </c>
      <c r="AH607" s="55">
        <f t="shared" si="147"/>
        <v>0</v>
      </c>
      <c r="AJ607" s="53">
        <f>SUM(AJ596:AJ606)</f>
        <v>0</v>
      </c>
      <c r="AK607" s="54">
        <f>SUM(AK596:AK606)</f>
        <v>0</v>
      </c>
      <c r="AL607" s="55">
        <f>SUM(AL596:AL606)</f>
        <v>0</v>
      </c>
      <c r="AS607" s="32">
        <f t="shared" si="141"/>
        <v>0</v>
      </c>
    </row>
    <row r="608" spans="2:49" ht="13" hidden="1" x14ac:dyDescent="0.3">
      <c r="B608" s="15"/>
      <c r="C608" s="40"/>
      <c r="D608" s="34"/>
      <c r="E608" s="35"/>
      <c r="F608" s="181"/>
      <c r="G608" s="41"/>
      <c r="H608" s="41"/>
      <c r="I608" s="42"/>
      <c r="J608" s="43"/>
      <c r="K608" s="41"/>
      <c r="L608" s="42"/>
      <c r="M608" s="43"/>
      <c r="N608" s="41"/>
      <c r="O608" s="42"/>
      <c r="P608" s="43"/>
      <c r="Q608" s="41"/>
      <c r="R608" s="42"/>
      <c r="S608" s="43"/>
      <c r="T608" s="41"/>
      <c r="U608" s="42"/>
      <c r="V608" s="43"/>
      <c r="W608" s="41"/>
      <c r="X608" s="42"/>
      <c r="Y608" s="43"/>
      <c r="Z608" s="41"/>
      <c r="AA608" s="42"/>
      <c r="AB608" s="43"/>
      <c r="AC608" s="41"/>
      <c r="AD608" s="42"/>
      <c r="AE608" s="43"/>
      <c r="AF608" s="41"/>
      <c r="AG608" s="42"/>
      <c r="AH608" s="43"/>
      <c r="AJ608" s="41"/>
      <c r="AK608" s="42"/>
      <c r="AL608" s="43"/>
      <c r="AS608" s="32">
        <f t="shared" si="141"/>
        <v>0</v>
      </c>
    </row>
    <row r="609" spans="2:49" ht="13" hidden="1" x14ac:dyDescent="0.3">
      <c r="B609" s="15"/>
      <c r="C609" s="40" t="s">
        <v>22</v>
      </c>
      <c r="D609" s="34" t="s">
        <v>766</v>
      </c>
      <c r="E609" s="35" t="s">
        <v>992</v>
      </c>
      <c r="F609" s="34"/>
      <c r="G609" s="182">
        <v>0</v>
      </c>
      <c r="H609" s="41">
        <v>0</v>
      </c>
      <c r="I609" s="42">
        <v>0</v>
      </c>
      <c r="J609" s="43">
        <v>0</v>
      </c>
      <c r="K609" s="41"/>
      <c r="L609" s="42"/>
      <c r="M609" s="43"/>
      <c r="N609" s="41"/>
      <c r="O609" s="42"/>
      <c r="P609" s="43"/>
      <c r="Q609" s="41"/>
      <c r="R609" s="42"/>
      <c r="S609" s="43"/>
      <c r="T609" s="41"/>
      <c r="U609" s="42"/>
      <c r="V609" s="43"/>
      <c r="W609" s="41"/>
      <c r="X609" s="42"/>
      <c r="Y609" s="43"/>
      <c r="Z609" s="41"/>
      <c r="AA609" s="42"/>
      <c r="AB609" s="43"/>
      <c r="AC609" s="41"/>
      <c r="AD609" s="42"/>
      <c r="AE609" s="43"/>
      <c r="AF609" s="41"/>
      <c r="AG609" s="42"/>
      <c r="AH609" s="43"/>
      <c r="AJ609" s="41">
        <f t="shared" ref="AJ609:AL619" si="148">H609+K609+N609+Q609+T609+W609+Z609+AC609+AF609</f>
        <v>0</v>
      </c>
      <c r="AK609" s="42">
        <f t="shared" si="148"/>
        <v>0</v>
      </c>
      <c r="AL609" s="43">
        <f t="shared" si="148"/>
        <v>0</v>
      </c>
      <c r="AS609" s="32">
        <f t="shared" si="141"/>
        <v>0</v>
      </c>
      <c r="AU609" s="23">
        <v>5</v>
      </c>
      <c r="AV609" s="23">
        <v>5</v>
      </c>
      <c r="AW609" s="23">
        <v>1</v>
      </c>
    </row>
    <row r="610" spans="2:49" ht="13" hidden="1" x14ac:dyDescent="0.3">
      <c r="B610" s="15"/>
      <c r="C610" s="40" t="s">
        <v>22</v>
      </c>
      <c r="D610" s="34" t="s">
        <v>767</v>
      </c>
      <c r="E610" s="35" t="s">
        <v>995</v>
      </c>
      <c r="F610" s="181"/>
      <c r="G610" s="182">
        <v>0</v>
      </c>
      <c r="H610" s="41">
        <v>0</v>
      </c>
      <c r="I610" s="42">
        <v>0</v>
      </c>
      <c r="J610" s="43">
        <v>0</v>
      </c>
      <c r="K610" s="41"/>
      <c r="L610" s="42"/>
      <c r="M610" s="43"/>
      <c r="N610" s="41"/>
      <c r="O610" s="42"/>
      <c r="P610" s="43"/>
      <c r="Q610" s="41"/>
      <c r="R610" s="42"/>
      <c r="S610" s="43"/>
      <c r="T610" s="41"/>
      <c r="U610" s="42"/>
      <c r="V610" s="43"/>
      <c r="W610" s="41"/>
      <c r="X610" s="42"/>
      <c r="Y610" s="43"/>
      <c r="Z610" s="41"/>
      <c r="AA610" s="42"/>
      <c r="AB610" s="43"/>
      <c r="AC610" s="41"/>
      <c r="AD610" s="42"/>
      <c r="AE610" s="43"/>
      <c r="AF610" s="41"/>
      <c r="AG610" s="42"/>
      <c r="AH610" s="43"/>
      <c r="AJ610" s="41">
        <f t="shared" si="148"/>
        <v>0</v>
      </c>
      <c r="AK610" s="42">
        <f t="shared" si="148"/>
        <v>0</v>
      </c>
      <c r="AL610" s="43">
        <f t="shared" si="148"/>
        <v>0</v>
      </c>
      <c r="AS610" s="32">
        <f t="shared" si="141"/>
        <v>0</v>
      </c>
      <c r="AU610" s="23">
        <v>5</v>
      </c>
      <c r="AV610" s="23">
        <v>5</v>
      </c>
      <c r="AW610" s="23">
        <f>IF(AV610=AV609,AW609+1,1)</f>
        <v>2</v>
      </c>
    </row>
    <row r="611" spans="2:49" ht="13" hidden="1" x14ac:dyDescent="0.3">
      <c r="B611" s="15"/>
      <c r="C611" s="40" t="s">
        <v>22</v>
      </c>
      <c r="D611" s="34" t="s">
        <v>399</v>
      </c>
      <c r="E611" s="35" t="s">
        <v>994</v>
      </c>
      <c r="F611" s="181"/>
      <c r="G611" s="182">
        <v>0</v>
      </c>
      <c r="H611" s="184">
        <v>0</v>
      </c>
      <c r="I611" s="185">
        <v>0</v>
      </c>
      <c r="J611" s="186">
        <v>0</v>
      </c>
      <c r="K611" s="41"/>
      <c r="L611" s="42"/>
      <c r="M611" s="43"/>
      <c r="N611" s="41"/>
      <c r="O611" s="42"/>
      <c r="P611" s="43"/>
      <c r="Q611" s="41"/>
      <c r="R611" s="42"/>
      <c r="S611" s="43"/>
      <c r="T611" s="41"/>
      <c r="U611" s="42"/>
      <c r="V611" s="43"/>
      <c r="W611" s="41"/>
      <c r="X611" s="42"/>
      <c r="Y611" s="43"/>
      <c r="Z611" s="41"/>
      <c r="AA611" s="42"/>
      <c r="AB611" s="43"/>
      <c r="AC611" s="41"/>
      <c r="AD611" s="42"/>
      <c r="AE611" s="43"/>
      <c r="AF611" s="41"/>
      <c r="AG611" s="42"/>
      <c r="AH611" s="43"/>
      <c r="AJ611" s="41">
        <f t="shared" si="148"/>
        <v>0</v>
      </c>
      <c r="AK611" s="42">
        <f t="shared" si="148"/>
        <v>0</v>
      </c>
      <c r="AL611" s="43">
        <f t="shared" si="148"/>
        <v>0</v>
      </c>
      <c r="AS611" s="32">
        <f t="shared" si="141"/>
        <v>0</v>
      </c>
      <c r="AU611" s="23">
        <v>5</v>
      </c>
      <c r="AV611" s="23">
        <v>5</v>
      </c>
      <c r="AW611" s="23">
        <f t="shared" ref="AW611:AW619" si="149">IF(AV611=AV610,AW610+1,1)</f>
        <v>3</v>
      </c>
    </row>
    <row r="612" spans="2:49" ht="13" hidden="1" x14ac:dyDescent="0.3">
      <c r="B612" s="15"/>
      <c r="C612" s="40" t="s">
        <v>22</v>
      </c>
      <c r="D612" s="34" t="s">
        <v>768</v>
      </c>
      <c r="E612" s="35" t="s">
        <v>991</v>
      </c>
      <c r="F612" s="181"/>
      <c r="G612" s="182">
        <v>0</v>
      </c>
      <c r="H612" s="41">
        <v>0</v>
      </c>
      <c r="I612" s="42">
        <v>0</v>
      </c>
      <c r="J612" s="43">
        <v>0</v>
      </c>
      <c r="K612" s="41"/>
      <c r="L612" s="42"/>
      <c r="M612" s="43"/>
      <c r="N612" s="41"/>
      <c r="O612" s="42"/>
      <c r="P612" s="43"/>
      <c r="Q612" s="41"/>
      <c r="R612" s="42"/>
      <c r="S612" s="43"/>
      <c r="T612" s="41"/>
      <c r="U612" s="42"/>
      <c r="V612" s="43"/>
      <c r="W612" s="41"/>
      <c r="X612" s="42"/>
      <c r="Y612" s="43"/>
      <c r="Z612" s="41"/>
      <c r="AA612" s="42"/>
      <c r="AB612" s="43"/>
      <c r="AC612" s="41"/>
      <c r="AD612" s="42"/>
      <c r="AE612" s="43"/>
      <c r="AF612" s="41"/>
      <c r="AG612" s="42"/>
      <c r="AH612" s="43"/>
      <c r="AJ612" s="41">
        <f t="shared" si="148"/>
        <v>0</v>
      </c>
      <c r="AK612" s="42">
        <f t="shared" si="148"/>
        <v>0</v>
      </c>
      <c r="AL612" s="43">
        <f t="shared" si="148"/>
        <v>0</v>
      </c>
      <c r="AS612" s="32">
        <f t="shared" si="141"/>
        <v>0</v>
      </c>
      <c r="AU612" s="23">
        <v>5</v>
      </c>
      <c r="AV612" s="23">
        <v>5</v>
      </c>
      <c r="AW612" s="23">
        <f t="shared" si="149"/>
        <v>4</v>
      </c>
    </row>
    <row r="613" spans="2:49" ht="13" hidden="1" x14ac:dyDescent="0.3">
      <c r="B613" s="15"/>
      <c r="C613" s="40" t="s">
        <v>22</v>
      </c>
      <c r="D613" s="34" t="s">
        <v>2</v>
      </c>
      <c r="E613" s="35" t="s">
        <v>2</v>
      </c>
      <c r="F613" s="181"/>
      <c r="G613" s="182">
        <v>0</v>
      </c>
      <c r="H613" s="41">
        <v>0</v>
      </c>
      <c r="I613" s="42">
        <v>0</v>
      </c>
      <c r="J613" s="43">
        <v>0</v>
      </c>
      <c r="K613" s="41"/>
      <c r="L613" s="42"/>
      <c r="M613" s="43"/>
      <c r="N613" s="41"/>
      <c r="O613" s="42"/>
      <c r="P613" s="43"/>
      <c r="Q613" s="41"/>
      <c r="R613" s="42"/>
      <c r="S613" s="43"/>
      <c r="T613" s="41"/>
      <c r="U613" s="42"/>
      <c r="V613" s="43"/>
      <c r="W613" s="41"/>
      <c r="X613" s="42"/>
      <c r="Y613" s="43"/>
      <c r="Z613" s="41"/>
      <c r="AA613" s="42"/>
      <c r="AB613" s="43"/>
      <c r="AC613" s="41"/>
      <c r="AD613" s="42"/>
      <c r="AE613" s="43"/>
      <c r="AF613" s="41"/>
      <c r="AG613" s="42"/>
      <c r="AH613" s="43"/>
      <c r="AJ613" s="41">
        <f t="shared" si="148"/>
        <v>0</v>
      </c>
      <c r="AK613" s="42">
        <f t="shared" si="148"/>
        <v>0</v>
      </c>
      <c r="AL613" s="43">
        <f t="shared" si="148"/>
        <v>0</v>
      </c>
      <c r="AS613" s="32">
        <f t="shared" si="141"/>
        <v>0</v>
      </c>
      <c r="AU613" s="23">
        <v>5</v>
      </c>
      <c r="AV613" s="23">
        <v>5</v>
      </c>
      <c r="AW613" s="23">
        <f t="shared" si="149"/>
        <v>5</v>
      </c>
    </row>
    <row r="614" spans="2:49" ht="13" hidden="1" x14ac:dyDescent="0.3">
      <c r="B614" s="15"/>
      <c r="C614" s="40" t="s">
        <v>22</v>
      </c>
      <c r="D614" s="34" t="s">
        <v>2</v>
      </c>
      <c r="E614" s="35" t="s">
        <v>2</v>
      </c>
      <c r="F614" s="181"/>
      <c r="G614" s="182">
        <v>0</v>
      </c>
      <c r="H614" s="41">
        <v>0</v>
      </c>
      <c r="I614" s="42">
        <v>0</v>
      </c>
      <c r="J614" s="43">
        <v>0</v>
      </c>
      <c r="K614" s="41"/>
      <c r="L614" s="42"/>
      <c r="M614" s="43"/>
      <c r="N614" s="41"/>
      <c r="O614" s="42"/>
      <c r="P614" s="43"/>
      <c r="Q614" s="41"/>
      <c r="R614" s="42"/>
      <c r="S614" s="43"/>
      <c r="T614" s="41"/>
      <c r="U614" s="42"/>
      <c r="V614" s="43"/>
      <c r="W614" s="41"/>
      <c r="X614" s="42"/>
      <c r="Y614" s="43"/>
      <c r="Z614" s="41"/>
      <c r="AA614" s="42"/>
      <c r="AB614" s="43"/>
      <c r="AC614" s="41"/>
      <c r="AD614" s="42"/>
      <c r="AE614" s="43"/>
      <c r="AF614" s="41"/>
      <c r="AG614" s="42"/>
      <c r="AH614" s="43"/>
      <c r="AJ614" s="41">
        <f t="shared" si="148"/>
        <v>0</v>
      </c>
      <c r="AK614" s="42">
        <f t="shared" si="148"/>
        <v>0</v>
      </c>
      <c r="AL614" s="43">
        <f t="shared" si="148"/>
        <v>0</v>
      </c>
      <c r="AS614" s="32">
        <f t="shared" si="141"/>
        <v>0</v>
      </c>
      <c r="AU614" s="23">
        <v>5</v>
      </c>
      <c r="AV614" s="23">
        <v>5</v>
      </c>
      <c r="AW614" s="23">
        <f t="shared" si="149"/>
        <v>6</v>
      </c>
    </row>
    <row r="615" spans="2:49" ht="13" hidden="1" x14ac:dyDescent="0.3">
      <c r="B615" s="15"/>
      <c r="C615" s="40" t="s">
        <v>22</v>
      </c>
      <c r="D615" s="34" t="s">
        <v>2</v>
      </c>
      <c r="E615" s="35" t="s">
        <v>2</v>
      </c>
      <c r="F615" s="181"/>
      <c r="G615" s="182">
        <v>0</v>
      </c>
      <c r="H615" s="41">
        <v>0</v>
      </c>
      <c r="I615" s="42">
        <v>0</v>
      </c>
      <c r="J615" s="43">
        <v>0</v>
      </c>
      <c r="K615" s="41"/>
      <c r="L615" s="42"/>
      <c r="M615" s="43"/>
      <c r="N615" s="41"/>
      <c r="O615" s="42"/>
      <c r="P615" s="43"/>
      <c r="Q615" s="41"/>
      <c r="R615" s="42"/>
      <c r="S615" s="43"/>
      <c r="T615" s="41"/>
      <c r="U615" s="42"/>
      <c r="V615" s="43"/>
      <c r="W615" s="41"/>
      <c r="X615" s="42"/>
      <c r="Y615" s="43"/>
      <c r="Z615" s="41"/>
      <c r="AA615" s="42"/>
      <c r="AB615" s="43"/>
      <c r="AC615" s="41"/>
      <c r="AD615" s="42"/>
      <c r="AE615" s="43"/>
      <c r="AF615" s="41"/>
      <c r="AG615" s="42"/>
      <c r="AH615" s="43"/>
      <c r="AJ615" s="41">
        <f t="shared" si="148"/>
        <v>0</v>
      </c>
      <c r="AK615" s="42">
        <f t="shared" si="148"/>
        <v>0</v>
      </c>
      <c r="AL615" s="43">
        <f t="shared" si="148"/>
        <v>0</v>
      </c>
      <c r="AS615" s="32">
        <f t="shared" si="141"/>
        <v>0</v>
      </c>
      <c r="AU615" s="23">
        <v>5</v>
      </c>
      <c r="AV615" s="23">
        <v>5</v>
      </c>
      <c r="AW615" s="23">
        <f t="shared" si="149"/>
        <v>7</v>
      </c>
    </row>
    <row r="616" spans="2:49" ht="13" hidden="1" x14ac:dyDescent="0.3">
      <c r="B616" s="15"/>
      <c r="C616" s="40" t="s">
        <v>22</v>
      </c>
      <c r="D616" s="34" t="s">
        <v>2</v>
      </c>
      <c r="E616" s="35" t="s">
        <v>2</v>
      </c>
      <c r="F616" s="181"/>
      <c r="G616" s="182">
        <v>0</v>
      </c>
      <c r="H616" s="41">
        <v>0</v>
      </c>
      <c r="I616" s="42">
        <v>0</v>
      </c>
      <c r="J616" s="43">
        <v>0</v>
      </c>
      <c r="K616" s="41"/>
      <c r="L616" s="42"/>
      <c r="M616" s="43"/>
      <c r="N616" s="41"/>
      <c r="O616" s="42"/>
      <c r="P616" s="43"/>
      <c r="Q616" s="41"/>
      <c r="R616" s="42"/>
      <c r="S616" s="43"/>
      <c r="T616" s="41"/>
      <c r="U616" s="42"/>
      <c r="V616" s="43"/>
      <c r="W616" s="41"/>
      <c r="X616" s="42"/>
      <c r="Y616" s="43"/>
      <c r="Z616" s="41"/>
      <c r="AA616" s="42"/>
      <c r="AB616" s="43"/>
      <c r="AC616" s="41"/>
      <c r="AD616" s="42"/>
      <c r="AE616" s="43"/>
      <c r="AF616" s="41"/>
      <c r="AG616" s="42"/>
      <c r="AH616" s="43"/>
      <c r="AJ616" s="41">
        <f t="shared" si="148"/>
        <v>0</v>
      </c>
      <c r="AK616" s="42">
        <f t="shared" si="148"/>
        <v>0</v>
      </c>
      <c r="AL616" s="43">
        <f t="shared" si="148"/>
        <v>0</v>
      </c>
      <c r="AS616" s="32">
        <f t="shared" si="141"/>
        <v>0</v>
      </c>
      <c r="AU616" s="23">
        <v>5</v>
      </c>
      <c r="AV616" s="23">
        <v>5</v>
      </c>
      <c r="AW616" s="23">
        <f t="shared" si="149"/>
        <v>8</v>
      </c>
    </row>
    <row r="617" spans="2:49" ht="13" hidden="1" x14ac:dyDescent="0.3">
      <c r="B617" s="15"/>
      <c r="C617" s="40" t="s">
        <v>22</v>
      </c>
      <c r="D617" s="34" t="s">
        <v>2</v>
      </c>
      <c r="E617" s="35" t="s">
        <v>2</v>
      </c>
      <c r="F617" s="181"/>
      <c r="G617" s="182">
        <v>0</v>
      </c>
      <c r="H617" s="41">
        <v>0</v>
      </c>
      <c r="I617" s="42">
        <v>0</v>
      </c>
      <c r="J617" s="43">
        <v>0</v>
      </c>
      <c r="K617" s="41"/>
      <c r="L617" s="42"/>
      <c r="M617" s="43"/>
      <c r="N617" s="41"/>
      <c r="O617" s="42"/>
      <c r="P617" s="43"/>
      <c r="Q617" s="41"/>
      <c r="R617" s="42"/>
      <c r="S617" s="43"/>
      <c r="T617" s="41"/>
      <c r="U617" s="42"/>
      <c r="V617" s="43"/>
      <c r="W617" s="41"/>
      <c r="X617" s="42"/>
      <c r="Y617" s="43"/>
      <c r="Z617" s="41"/>
      <c r="AA617" s="42"/>
      <c r="AB617" s="43"/>
      <c r="AC617" s="41"/>
      <c r="AD617" s="42"/>
      <c r="AE617" s="43"/>
      <c r="AF617" s="41"/>
      <c r="AG617" s="42"/>
      <c r="AH617" s="43"/>
      <c r="AJ617" s="41">
        <f t="shared" si="148"/>
        <v>0</v>
      </c>
      <c r="AK617" s="42">
        <f t="shared" si="148"/>
        <v>0</v>
      </c>
      <c r="AL617" s="43">
        <f t="shared" si="148"/>
        <v>0</v>
      </c>
      <c r="AS617" s="32">
        <f t="shared" si="141"/>
        <v>0</v>
      </c>
      <c r="AU617" s="23">
        <v>5</v>
      </c>
      <c r="AV617" s="23">
        <v>5</v>
      </c>
      <c r="AW617" s="23">
        <f t="shared" si="149"/>
        <v>9</v>
      </c>
    </row>
    <row r="618" spans="2:49" ht="13" hidden="1" x14ac:dyDescent="0.3">
      <c r="B618" s="15"/>
      <c r="C618" s="40" t="s">
        <v>22</v>
      </c>
      <c r="D618" s="34" t="s">
        <v>2</v>
      </c>
      <c r="E618" s="35" t="s">
        <v>2</v>
      </c>
      <c r="F618" s="181"/>
      <c r="G618" s="182">
        <v>0</v>
      </c>
      <c r="H618" s="41">
        <v>0</v>
      </c>
      <c r="I618" s="42">
        <v>0</v>
      </c>
      <c r="J618" s="43">
        <v>0</v>
      </c>
      <c r="K618" s="41"/>
      <c r="L618" s="42"/>
      <c r="M618" s="43"/>
      <c r="N618" s="41"/>
      <c r="O618" s="42"/>
      <c r="P618" s="43"/>
      <c r="Q618" s="41"/>
      <c r="R618" s="42"/>
      <c r="S618" s="43"/>
      <c r="T618" s="41"/>
      <c r="U618" s="42"/>
      <c r="V618" s="43"/>
      <c r="W618" s="41"/>
      <c r="X618" s="42"/>
      <c r="Y618" s="43"/>
      <c r="Z618" s="41"/>
      <c r="AA618" s="42"/>
      <c r="AB618" s="43"/>
      <c r="AC618" s="41"/>
      <c r="AD618" s="42"/>
      <c r="AE618" s="43"/>
      <c r="AF618" s="41"/>
      <c r="AG618" s="42"/>
      <c r="AH618" s="43"/>
      <c r="AJ618" s="41">
        <f t="shared" si="148"/>
        <v>0</v>
      </c>
      <c r="AK618" s="42">
        <f t="shared" si="148"/>
        <v>0</v>
      </c>
      <c r="AL618" s="43">
        <f t="shared" si="148"/>
        <v>0</v>
      </c>
      <c r="AS618" s="32">
        <f t="shared" si="141"/>
        <v>0</v>
      </c>
      <c r="AU618" s="23">
        <v>5</v>
      </c>
      <c r="AV618" s="23">
        <v>5</v>
      </c>
      <c r="AW618" s="23">
        <f t="shared" si="149"/>
        <v>10</v>
      </c>
    </row>
    <row r="619" spans="2:49" ht="13" hidden="1" x14ac:dyDescent="0.3">
      <c r="B619" s="15"/>
      <c r="C619" s="40" t="s">
        <v>23</v>
      </c>
      <c r="D619" s="34" t="s">
        <v>769</v>
      </c>
      <c r="E619" s="35" t="s">
        <v>988</v>
      </c>
      <c r="F619" s="181"/>
      <c r="G619" s="182">
        <v>0</v>
      </c>
      <c r="H619" s="41">
        <v>0</v>
      </c>
      <c r="I619" s="42">
        <v>0</v>
      </c>
      <c r="J619" s="43">
        <v>0</v>
      </c>
      <c r="K619" s="41"/>
      <c r="L619" s="42"/>
      <c r="M619" s="43"/>
      <c r="N619" s="41"/>
      <c r="O619" s="42"/>
      <c r="P619" s="43"/>
      <c r="Q619" s="41"/>
      <c r="R619" s="42"/>
      <c r="S619" s="43"/>
      <c r="T619" s="41"/>
      <c r="U619" s="42"/>
      <c r="V619" s="43"/>
      <c r="W619" s="41"/>
      <c r="X619" s="42"/>
      <c r="Y619" s="43"/>
      <c r="Z619" s="41"/>
      <c r="AA619" s="42"/>
      <c r="AB619" s="43"/>
      <c r="AC619" s="41"/>
      <c r="AD619" s="42"/>
      <c r="AE619" s="43"/>
      <c r="AF619" s="41"/>
      <c r="AG619" s="42"/>
      <c r="AH619" s="43"/>
      <c r="AJ619" s="41">
        <f t="shared" si="148"/>
        <v>0</v>
      </c>
      <c r="AK619" s="42">
        <f t="shared" si="148"/>
        <v>0</v>
      </c>
      <c r="AL619" s="43">
        <f t="shared" si="148"/>
        <v>0</v>
      </c>
      <c r="AS619" s="32">
        <f t="shared" si="141"/>
        <v>0</v>
      </c>
      <c r="AU619" s="23">
        <v>5</v>
      </c>
      <c r="AV619" s="23">
        <v>6</v>
      </c>
      <c r="AW619" s="23">
        <f t="shared" si="149"/>
        <v>1</v>
      </c>
    </row>
    <row r="620" spans="2:49" ht="13" hidden="1" x14ac:dyDescent="0.3">
      <c r="B620" s="15"/>
      <c r="C620" s="50" t="str">
        <f>IF(LEN(E619)&lt;1,"","Total: " &amp; LEFT(E619,LEN(E619)-21) &amp; "Municipalities")</f>
        <v>Total: Capricorn Municipalities</v>
      </c>
      <c r="D620" s="51"/>
      <c r="E620" s="52"/>
      <c r="F620" s="187"/>
      <c r="G620" s="53">
        <f>SUM(G609:G619)</f>
        <v>0</v>
      </c>
      <c r="H620" s="188">
        <f>SUM(H609:H619)</f>
        <v>0</v>
      </c>
      <c r="I620" s="189">
        <f>SUM(I609:I619)</f>
        <v>0</v>
      </c>
      <c r="J620" s="190">
        <f>SUM(J609:J619)</f>
        <v>0</v>
      </c>
      <c r="K620" s="53">
        <f t="shared" ref="K620:AH620" si="150">SUM(K609:K619)</f>
        <v>0</v>
      </c>
      <c r="L620" s="54">
        <f t="shared" si="150"/>
        <v>0</v>
      </c>
      <c r="M620" s="55">
        <f t="shared" si="150"/>
        <v>0</v>
      </c>
      <c r="N620" s="53">
        <f t="shared" si="150"/>
        <v>0</v>
      </c>
      <c r="O620" s="54">
        <f t="shared" si="150"/>
        <v>0</v>
      </c>
      <c r="P620" s="55">
        <f t="shared" si="150"/>
        <v>0</v>
      </c>
      <c r="Q620" s="53">
        <f t="shared" si="150"/>
        <v>0</v>
      </c>
      <c r="R620" s="54">
        <f t="shared" si="150"/>
        <v>0</v>
      </c>
      <c r="S620" s="55">
        <f t="shared" si="150"/>
        <v>0</v>
      </c>
      <c r="T620" s="53">
        <f t="shared" si="150"/>
        <v>0</v>
      </c>
      <c r="U620" s="54">
        <f t="shared" si="150"/>
        <v>0</v>
      </c>
      <c r="V620" s="55">
        <f t="shared" si="150"/>
        <v>0</v>
      </c>
      <c r="W620" s="53">
        <f t="shared" si="150"/>
        <v>0</v>
      </c>
      <c r="X620" s="54">
        <f t="shared" si="150"/>
        <v>0</v>
      </c>
      <c r="Y620" s="55">
        <f t="shared" si="150"/>
        <v>0</v>
      </c>
      <c r="Z620" s="53">
        <f t="shared" si="150"/>
        <v>0</v>
      </c>
      <c r="AA620" s="54">
        <f t="shared" si="150"/>
        <v>0</v>
      </c>
      <c r="AB620" s="55">
        <f t="shared" si="150"/>
        <v>0</v>
      </c>
      <c r="AC620" s="53">
        <f t="shared" si="150"/>
        <v>0</v>
      </c>
      <c r="AD620" s="54">
        <f t="shared" si="150"/>
        <v>0</v>
      </c>
      <c r="AE620" s="55">
        <f t="shared" si="150"/>
        <v>0</v>
      </c>
      <c r="AF620" s="53">
        <f t="shared" si="150"/>
        <v>0</v>
      </c>
      <c r="AG620" s="54">
        <f t="shared" si="150"/>
        <v>0</v>
      </c>
      <c r="AH620" s="55">
        <f t="shared" si="150"/>
        <v>0</v>
      </c>
      <c r="AJ620" s="53">
        <f>SUM(AJ609:AJ619)</f>
        <v>0</v>
      </c>
      <c r="AK620" s="54">
        <f>SUM(AK609:AK619)</f>
        <v>0</v>
      </c>
      <c r="AL620" s="55">
        <f>SUM(AL609:AL619)</f>
        <v>0</v>
      </c>
      <c r="AS620" s="32">
        <f t="shared" si="141"/>
        <v>0</v>
      </c>
    </row>
    <row r="621" spans="2:49" ht="13" hidden="1" x14ac:dyDescent="0.3">
      <c r="B621" s="15"/>
      <c r="C621" s="40"/>
      <c r="D621" s="34"/>
      <c r="E621" s="35"/>
      <c r="F621" s="181"/>
      <c r="G621" s="41"/>
      <c r="H621" s="41"/>
      <c r="I621" s="42"/>
      <c r="J621" s="43"/>
      <c r="K621" s="41"/>
      <c r="L621" s="42"/>
      <c r="M621" s="43"/>
      <c r="N621" s="41"/>
      <c r="O621" s="42"/>
      <c r="P621" s="43"/>
      <c r="Q621" s="41"/>
      <c r="R621" s="42"/>
      <c r="S621" s="43"/>
      <c r="T621" s="41"/>
      <c r="U621" s="42"/>
      <c r="V621" s="43"/>
      <c r="W621" s="41"/>
      <c r="X621" s="42"/>
      <c r="Y621" s="43"/>
      <c r="Z621" s="41"/>
      <c r="AA621" s="42"/>
      <c r="AB621" s="43"/>
      <c r="AC621" s="41"/>
      <c r="AD621" s="42"/>
      <c r="AE621" s="43"/>
      <c r="AF621" s="41"/>
      <c r="AG621" s="42"/>
      <c r="AH621" s="43"/>
      <c r="AJ621" s="41"/>
      <c r="AK621" s="42"/>
      <c r="AL621" s="43"/>
      <c r="AS621" s="32">
        <f t="shared" si="141"/>
        <v>0</v>
      </c>
    </row>
    <row r="622" spans="2:49" ht="13" hidden="1" x14ac:dyDescent="0.3">
      <c r="B622" s="15"/>
      <c r="C622" s="40" t="s">
        <v>22</v>
      </c>
      <c r="D622" s="34" t="s">
        <v>770</v>
      </c>
      <c r="E622" s="35" t="s">
        <v>999</v>
      </c>
      <c r="F622" s="181"/>
      <c r="G622" s="182">
        <v>0</v>
      </c>
      <c r="H622" s="41">
        <v>0</v>
      </c>
      <c r="I622" s="42">
        <v>0</v>
      </c>
      <c r="J622" s="43">
        <v>0</v>
      </c>
      <c r="K622" s="41"/>
      <c r="L622" s="42"/>
      <c r="M622" s="43"/>
      <c r="N622" s="41"/>
      <c r="O622" s="42"/>
      <c r="P622" s="43"/>
      <c r="Q622" s="41"/>
      <c r="R622" s="42"/>
      <c r="S622" s="43"/>
      <c r="T622" s="41"/>
      <c r="U622" s="42"/>
      <c r="V622" s="43"/>
      <c r="W622" s="41"/>
      <c r="X622" s="42"/>
      <c r="Y622" s="43"/>
      <c r="Z622" s="41"/>
      <c r="AA622" s="42"/>
      <c r="AB622" s="43"/>
      <c r="AC622" s="41"/>
      <c r="AD622" s="42"/>
      <c r="AE622" s="43"/>
      <c r="AF622" s="41"/>
      <c r="AG622" s="42"/>
      <c r="AH622" s="43"/>
      <c r="AJ622" s="41">
        <f t="shared" ref="AJ622:AL632" si="151">H622+K622+N622+Q622+T622+W622+Z622+AC622+AF622</f>
        <v>0</v>
      </c>
      <c r="AK622" s="42">
        <f t="shared" si="151"/>
        <v>0</v>
      </c>
      <c r="AL622" s="43">
        <f t="shared" si="151"/>
        <v>0</v>
      </c>
      <c r="AS622" s="32">
        <f t="shared" si="141"/>
        <v>0</v>
      </c>
      <c r="AU622" s="23">
        <v>5</v>
      </c>
      <c r="AV622" s="23">
        <v>7</v>
      </c>
      <c r="AW622" s="23">
        <v>1</v>
      </c>
    </row>
    <row r="623" spans="2:49" ht="13" hidden="1" x14ac:dyDescent="0.3">
      <c r="B623" s="15"/>
      <c r="C623" s="40" t="s">
        <v>22</v>
      </c>
      <c r="D623" s="34" t="s">
        <v>771</v>
      </c>
      <c r="E623" s="35" t="s">
        <v>1000</v>
      </c>
      <c r="F623" s="181"/>
      <c r="G623" s="182">
        <v>0</v>
      </c>
      <c r="H623" s="41">
        <v>0</v>
      </c>
      <c r="I623" s="42">
        <v>0</v>
      </c>
      <c r="J623" s="43">
        <v>0</v>
      </c>
      <c r="K623" s="41"/>
      <c r="L623" s="42"/>
      <c r="M623" s="43"/>
      <c r="N623" s="41"/>
      <c r="O623" s="42"/>
      <c r="P623" s="43"/>
      <c r="Q623" s="41"/>
      <c r="R623" s="42"/>
      <c r="S623" s="43"/>
      <c r="T623" s="41"/>
      <c r="U623" s="42"/>
      <c r="V623" s="43"/>
      <c r="W623" s="41"/>
      <c r="X623" s="42"/>
      <c r="Y623" s="43"/>
      <c r="Z623" s="41"/>
      <c r="AA623" s="42"/>
      <c r="AB623" s="43"/>
      <c r="AC623" s="41"/>
      <c r="AD623" s="42"/>
      <c r="AE623" s="43"/>
      <c r="AF623" s="41"/>
      <c r="AG623" s="42"/>
      <c r="AH623" s="43"/>
      <c r="AJ623" s="41">
        <f t="shared" si="151"/>
        <v>0</v>
      </c>
      <c r="AK623" s="42">
        <f t="shared" si="151"/>
        <v>0</v>
      </c>
      <c r="AL623" s="43">
        <f t="shared" si="151"/>
        <v>0</v>
      </c>
      <c r="AS623" s="32">
        <f t="shared" si="141"/>
        <v>0</v>
      </c>
      <c r="AU623" s="23">
        <v>5</v>
      </c>
      <c r="AV623" s="23">
        <v>7</v>
      </c>
      <c r="AW623" s="23">
        <f>IF(AV623=AV622,AW622+1,1)</f>
        <v>2</v>
      </c>
    </row>
    <row r="624" spans="2:49" ht="13" hidden="1" x14ac:dyDescent="0.3">
      <c r="B624" s="15"/>
      <c r="C624" s="40" t="s">
        <v>22</v>
      </c>
      <c r="D624" s="34" t="s">
        <v>772</v>
      </c>
      <c r="E624" s="35" t="s">
        <v>997</v>
      </c>
      <c r="F624" s="181"/>
      <c r="G624" s="182">
        <v>0</v>
      </c>
      <c r="H624" s="41">
        <v>0</v>
      </c>
      <c r="I624" s="42">
        <v>0</v>
      </c>
      <c r="J624" s="43">
        <v>0</v>
      </c>
      <c r="K624" s="41"/>
      <c r="L624" s="42"/>
      <c r="M624" s="43"/>
      <c r="N624" s="41"/>
      <c r="O624" s="42"/>
      <c r="P624" s="43"/>
      <c r="Q624" s="41"/>
      <c r="R624" s="42"/>
      <c r="S624" s="43"/>
      <c r="T624" s="41"/>
      <c r="U624" s="42"/>
      <c r="V624" s="43"/>
      <c r="W624" s="41"/>
      <c r="X624" s="42"/>
      <c r="Y624" s="43"/>
      <c r="Z624" s="41"/>
      <c r="AA624" s="42"/>
      <c r="AB624" s="43"/>
      <c r="AC624" s="41"/>
      <c r="AD624" s="42"/>
      <c r="AE624" s="43"/>
      <c r="AF624" s="41"/>
      <c r="AG624" s="42"/>
      <c r="AH624" s="43"/>
      <c r="AJ624" s="41">
        <f t="shared" si="151"/>
        <v>0</v>
      </c>
      <c r="AK624" s="42">
        <f t="shared" si="151"/>
        <v>0</v>
      </c>
      <c r="AL624" s="43">
        <f t="shared" si="151"/>
        <v>0</v>
      </c>
      <c r="AS624" s="32">
        <f t="shared" si="141"/>
        <v>0</v>
      </c>
      <c r="AU624" s="23">
        <v>5</v>
      </c>
      <c r="AV624" s="23">
        <v>7</v>
      </c>
      <c r="AW624" s="23">
        <f t="shared" ref="AW624:AW632" si="152">IF(AV624=AV623,AW623+1,1)</f>
        <v>3</v>
      </c>
    </row>
    <row r="625" spans="2:49" ht="13" hidden="1" x14ac:dyDescent="0.3">
      <c r="B625" s="15"/>
      <c r="C625" s="40" t="s">
        <v>22</v>
      </c>
      <c r="D625" s="34" t="s">
        <v>405</v>
      </c>
      <c r="E625" s="35" t="s">
        <v>1001</v>
      </c>
      <c r="F625" s="181"/>
      <c r="G625" s="182">
        <v>0</v>
      </c>
      <c r="H625" s="41">
        <v>0</v>
      </c>
      <c r="I625" s="42"/>
      <c r="J625" s="43"/>
      <c r="K625" s="41"/>
      <c r="L625" s="42"/>
      <c r="M625" s="43"/>
      <c r="N625" s="41"/>
      <c r="O625" s="42"/>
      <c r="P625" s="43"/>
      <c r="Q625" s="41"/>
      <c r="R625" s="42"/>
      <c r="S625" s="43"/>
      <c r="T625" s="41"/>
      <c r="U625" s="42"/>
      <c r="V625" s="43"/>
      <c r="W625" s="41"/>
      <c r="X625" s="42"/>
      <c r="Y625" s="43"/>
      <c r="Z625" s="41"/>
      <c r="AA625" s="42"/>
      <c r="AB625" s="43"/>
      <c r="AC625" s="41"/>
      <c r="AD625" s="42"/>
      <c r="AE625" s="43"/>
      <c r="AF625" s="41"/>
      <c r="AG625" s="42"/>
      <c r="AH625" s="43"/>
      <c r="AJ625" s="41">
        <f t="shared" si="151"/>
        <v>0</v>
      </c>
      <c r="AK625" s="42">
        <f t="shared" si="151"/>
        <v>0</v>
      </c>
      <c r="AL625" s="43">
        <f t="shared" si="151"/>
        <v>0</v>
      </c>
      <c r="AS625" s="32">
        <f t="shared" si="141"/>
        <v>0</v>
      </c>
      <c r="AU625" s="23">
        <v>5</v>
      </c>
      <c r="AV625" s="23">
        <v>7</v>
      </c>
      <c r="AW625" s="23">
        <f t="shared" si="152"/>
        <v>4</v>
      </c>
    </row>
    <row r="626" spans="2:49" ht="13" x14ac:dyDescent="0.3">
      <c r="B626" s="15"/>
      <c r="C626" s="40" t="s">
        <v>22</v>
      </c>
      <c r="D626" s="34" t="s">
        <v>773</v>
      </c>
      <c r="E626" s="35" t="s">
        <v>996</v>
      </c>
      <c r="F626" s="181"/>
      <c r="G626" s="67" t="s">
        <v>136</v>
      </c>
      <c r="H626" s="41">
        <v>10000</v>
      </c>
      <c r="I626" s="42">
        <v>0</v>
      </c>
      <c r="J626" s="43">
        <v>0</v>
      </c>
      <c r="K626" s="41"/>
      <c r="L626" s="42"/>
      <c r="M626" s="43"/>
      <c r="N626" s="41"/>
      <c r="O626" s="42"/>
      <c r="P626" s="43"/>
      <c r="Q626" s="41"/>
      <c r="R626" s="42"/>
      <c r="S626" s="43"/>
      <c r="T626" s="41"/>
      <c r="U626" s="42"/>
      <c r="V626" s="43"/>
      <c r="W626" s="41"/>
      <c r="X626" s="42"/>
      <c r="Y626" s="43"/>
      <c r="Z626" s="41"/>
      <c r="AA626" s="42"/>
      <c r="AB626" s="43"/>
      <c r="AC626" s="41"/>
      <c r="AD626" s="42"/>
      <c r="AE626" s="43"/>
      <c r="AF626" s="41"/>
      <c r="AG626" s="42"/>
      <c r="AH626" s="43"/>
      <c r="AJ626" s="41">
        <f t="shared" si="151"/>
        <v>10000</v>
      </c>
      <c r="AK626" s="42">
        <f t="shared" si="151"/>
        <v>0</v>
      </c>
      <c r="AL626" s="43">
        <f t="shared" si="151"/>
        <v>0</v>
      </c>
      <c r="AS626" s="32">
        <f t="shared" si="141"/>
        <v>1</v>
      </c>
      <c r="AU626" s="23">
        <v>5</v>
      </c>
      <c r="AV626" s="23">
        <v>7</v>
      </c>
      <c r="AW626" s="23">
        <f t="shared" si="152"/>
        <v>5</v>
      </c>
    </row>
    <row r="627" spans="2:49" ht="13" hidden="1" x14ac:dyDescent="0.3">
      <c r="B627" s="15"/>
      <c r="C627" s="40" t="s">
        <v>22</v>
      </c>
      <c r="D627" s="34" t="s">
        <v>2</v>
      </c>
      <c r="E627" s="35" t="s">
        <v>2</v>
      </c>
      <c r="F627" s="181"/>
      <c r="G627" s="182">
        <v>0</v>
      </c>
      <c r="H627" s="41">
        <v>0</v>
      </c>
      <c r="I627" s="42">
        <v>0</v>
      </c>
      <c r="J627" s="43">
        <v>0</v>
      </c>
      <c r="K627" s="41"/>
      <c r="L627" s="42"/>
      <c r="M627" s="43"/>
      <c r="N627" s="41"/>
      <c r="O627" s="42"/>
      <c r="P627" s="43"/>
      <c r="Q627" s="41"/>
      <c r="R627" s="42"/>
      <c r="S627" s="43"/>
      <c r="T627" s="41"/>
      <c r="U627" s="42"/>
      <c r="V627" s="43"/>
      <c r="W627" s="41"/>
      <c r="X627" s="42"/>
      <c r="Y627" s="43"/>
      <c r="Z627" s="41"/>
      <c r="AA627" s="42"/>
      <c r="AB627" s="43"/>
      <c r="AC627" s="41"/>
      <c r="AD627" s="42"/>
      <c r="AE627" s="43"/>
      <c r="AF627" s="41"/>
      <c r="AG627" s="42"/>
      <c r="AH627" s="43"/>
      <c r="AJ627" s="41">
        <f t="shared" si="151"/>
        <v>0</v>
      </c>
      <c r="AK627" s="42">
        <f t="shared" si="151"/>
        <v>0</v>
      </c>
      <c r="AL627" s="43">
        <f t="shared" si="151"/>
        <v>0</v>
      </c>
      <c r="AS627" s="32">
        <f t="shared" si="141"/>
        <v>0</v>
      </c>
      <c r="AU627" s="23">
        <v>5</v>
      </c>
      <c r="AV627" s="23">
        <v>7</v>
      </c>
      <c r="AW627" s="23">
        <f t="shared" si="152"/>
        <v>6</v>
      </c>
    </row>
    <row r="628" spans="2:49" ht="13" hidden="1" x14ac:dyDescent="0.3">
      <c r="B628" s="15"/>
      <c r="C628" s="40" t="s">
        <v>22</v>
      </c>
      <c r="D628" s="34" t="s">
        <v>2</v>
      </c>
      <c r="E628" s="35" t="s">
        <v>2</v>
      </c>
      <c r="F628" s="181"/>
      <c r="G628" s="182">
        <v>0</v>
      </c>
      <c r="H628" s="41">
        <v>0</v>
      </c>
      <c r="I628" s="42">
        <v>0</v>
      </c>
      <c r="J628" s="43">
        <v>0</v>
      </c>
      <c r="K628" s="41"/>
      <c r="L628" s="42"/>
      <c r="M628" s="43"/>
      <c r="N628" s="41"/>
      <c r="O628" s="42"/>
      <c r="P628" s="43"/>
      <c r="Q628" s="41"/>
      <c r="R628" s="42"/>
      <c r="S628" s="43"/>
      <c r="T628" s="41"/>
      <c r="U628" s="42"/>
      <c r="V628" s="43"/>
      <c r="W628" s="41"/>
      <c r="X628" s="42"/>
      <c r="Y628" s="43"/>
      <c r="Z628" s="41"/>
      <c r="AA628" s="42"/>
      <c r="AB628" s="43"/>
      <c r="AC628" s="41"/>
      <c r="AD628" s="42"/>
      <c r="AE628" s="43"/>
      <c r="AF628" s="41"/>
      <c r="AG628" s="42"/>
      <c r="AH628" s="43"/>
      <c r="AJ628" s="41">
        <f t="shared" si="151"/>
        <v>0</v>
      </c>
      <c r="AK628" s="42">
        <f t="shared" si="151"/>
        <v>0</v>
      </c>
      <c r="AL628" s="43">
        <f t="shared" si="151"/>
        <v>0</v>
      </c>
      <c r="AS628" s="32">
        <f t="shared" si="141"/>
        <v>0</v>
      </c>
      <c r="AU628" s="23">
        <v>5</v>
      </c>
      <c r="AV628" s="23">
        <v>7</v>
      </c>
      <c r="AW628" s="23">
        <f t="shared" si="152"/>
        <v>7</v>
      </c>
    </row>
    <row r="629" spans="2:49" ht="13" hidden="1" x14ac:dyDescent="0.3">
      <c r="B629" s="15"/>
      <c r="C629" s="40" t="s">
        <v>22</v>
      </c>
      <c r="D629" s="34" t="s">
        <v>2</v>
      </c>
      <c r="E629" s="35" t="s">
        <v>2</v>
      </c>
      <c r="F629" s="181"/>
      <c r="G629" s="182">
        <v>0</v>
      </c>
      <c r="H629" s="41">
        <v>0</v>
      </c>
      <c r="I629" s="42">
        <v>0</v>
      </c>
      <c r="J629" s="43">
        <v>0</v>
      </c>
      <c r="K629" s="41"/>
      <c r="L629" s="42"/>
      <c r="M629" s="43"/>
      <c r="N629" s="41"/>
      <c r="O629" s="42"/>
      <c r="P629" s="43"/>
      <c r="Q629" s="41"/>
      <c r="R629" s="42"/>
      <c r="S629" s="43"/>
      <c r="T629" s="41"/>
      <c r="U629" s="42"/>
      <c r="V629" s="43"/>
      <c r="W629" s="41"/>
      <c r="X629" s="42"/>
      <c r="Y629" s="43"/>
      <c r="Z629" s="41"/>
      <c r="AA629" s="42"/>
      <c r="AB629" s="43"/>
      <c r="AC629" s="41"/>
      <c r="AD629" s="42"/>
      <c r="AE629" s="43"/>
      <c r="AF629" s="41"/>
      <c r="AG629" s="42"/>
      <c r="AH629" s="43"/>
      <c r="AJ629" s="41">
        <f t="shared" si="151"/>
        <v>0</v>
      </c>
      <c r="AK629" s="42">
        <f t="shared" si="151"/>
        <v>0</v>
      </c>
      <c r="AL629" s="43">
        <f t="shared" si="151"/>
        <v>0</v>
      </c>
      <c r="AS629" s="32">
        <f t="shared" si="141"/>
        <v>0</v>
      </c>
      <c r="AU629" s="23">
        <v>5</v>
      </c>
      <c r="AV629" s="23">
        <v>7</v>
      </c>
      <c r="AW629" s="23">
        <f t="shared" si="152"/>
        <v>8</v>
      </c>
    </row>
    <row r="630" spans="2:49" ht="13" hidden="1" x14ac:dyDescent="0.3">
      <c r="B630" s="15"/>
      <c r="C630" s="40" t="s">
        <v>22</v>
      </c>
      <c r="D630" s="34" t="s">
        <v>2</v>
      </c>
      <c r="E630" s="35" t="s">
        <v>2</v>
      </c>
      <c r="F630" s="181"/>
      <c r="G630" s="182">
        <v>0</v>
      </c>
      <c r="H630" s="41">
        <v>0</v>
      </c>
      <c r="I630" s="42">
        <v>0</v>
      </c>
      <c r="J630" s="43">
        <v>0</v>
      </c>
      <c r="K630" s="41"/>
      <c r="L630" s="42"/>
      <c r="M630" s="43"/>
      <c r="N630" s="41"/>
      <c r="O630" s="42"/>
      <c r="P630" s="43"/>
      <c r="Q630" s="41"/>
      <c r="R630" s="42"/>
      <c r="S630" s="43"/>
      <c r="T630" s="41"/>
      <c r="U630" s="42"/>
      <c r="V630" s="43"/>
      <c r="W630" s="41"/>
      <c r="X630" s="42"/>
      <c r="Y630" s="43"/>
      <c r="Z630" s="41"/>
      <c r="AA630" s="42"/>
      <c r="AB630" s="43"/>
      <c r="AC630" s="41"/>
      <c r="AD630" s="42"/>
      <c r="AE630" s="43"/>
      <c r="AF630" s="41"/>
      <c r="AG630" s="42"/>
      <c r="AH630" s="43"/>
      <c r="AJ630" s="41">
        <f t="shared" si="151"/>
        <v>0</v>
      </c>
      <c r="AK630" s="42">
        <f t="shared" si="151"/>
        <v>0</v>
      </c>
      <c r="AL630" s="43">
        <f t="shared" si="151"/>
        <v>0</v>
      </c>
      <c r="AS630" s="32">
        <f t="shared" si="141"/>
        <v>0</v>
      </c>
      <c r="AU630" s="23">
        <v>5</v>
      </c>
      <c r="AV630" s="23">
        <v>7</v>
      </c>
      <c r="AW630" s="23">
        <f t="shared" si="152"/>
        <v>9</v>
      </c>
    </row>
    <row r="631" spans="2:49" ht="13" hidden="1" x14ac:dyDescent="0.3">
      <c r="B631" s="15"/>
      <c r="C631" s="40" t="s">
        <v>22</v>
      </c>
      <c r="D631" s="34" t="s">
        <v>2</v>
      </c>
      <c r="E631" s="35" t="s">
        <v>2</v>
      </c>
      <c r="F631" s="181"/>
      <c r="G631" s="182">
        <v>0</v>
      </c>
      <c r="H631" s="41">
        <v>0</v>
      </c>
      <c r="I631" s="42">
        <v>0</v>
      </c>
      <c r="J631" s="43">
        <v>0</v>
      </c>
      <c r="K631" s="41"/>
      <c r="L631" s="42"/>
      <c r="M631" s="43"/>
      <c r="N631" s="41"/>
      <c r="O631" s="42"/>
      <c r="P631" s="43"/>
      <c r="Q631" s="41"/>
      <c r="R631" s="42"/>
      <c r="S631" s="43"/>
      <c r="T631" s="41"/>
      <c r="U631" s="42"/>
      <c r="V631" s="43"/>
      <c r="W631" s="41"/>
      <c r="X631" s="42"/>
      <c r="Y631" s="43"/>
      <c r="Z631" s="41"/>
      <c r="AA631" s="42"/>
      <c r="AB631" s="43"/>
      <c r="AC631" s="41"/>
      <c r="AD631" s="42"/>
      <c r="AE631" s="43"/>
      <c r="AF631" s="41"/>
      <c r="AG631" s="42"/>
      <c r="AH631" s="43"/>
      <c r="AJ631" s="41">
        <f t="shared" si="151"/>
        <v>0</v>
      </c>
      <c r="AK631" s="42">
        <f t="shared" si="151"/>
        <v>0</v>
      </c>
      <c r="AL631" s="43">
        <f t="shared" si="151"/>
        <v>0</v>
      </c>
      <c r="AS631" s="32">
        <f t="shared" si="141"/>
        <v>0</v>
      </c>
      <c r="AU631" s="23">
        <v>5</v>
      </c>
      <c r="AV631" s="23">
        <v>7</v>
      </c>
      <c r="AW631" s="23">
        <f t="shared" si="152"/>
        <v>10</v>
      </c>
    </row>
    <row r="632" spans="2:49" ht="13" hidden="1" x14ac:dyDescent="0.3">
      <c r="B632" s="15"/>
      <c r="C632" s="40" t="s">
        <v>23</v>
      </c>
      <c r="D632" s="34" t="s">
        <v>774</v>
      </c>
      <c r="E632" s="35" t="s">
        <v>998</v>
      </c>
      <c r="F632" s="181"/>
      <c r="G632" s="182">
        <v>0</v>
      </c>
      <c r="H632" s="41">
        <v>0</v>
      </c>
      <c r="I632" s="42">
        <v>0</v>
      </c>
      <c r="J632" s="43">
        <v>0</v>
      </c>
      <c r="K632" s="41"/>
      <c r="L632" s="42"/>
      <c r="M632" s="43"/>
      <c r="N632" s="41"/>
      <c r="O632" s="42"/>
      <c r="P632" s="43"/>
      <c r="Q632" s="41"/>
      <c r="R632" s="42"/>
      <c r="S632" s="43"/>
      <c r="T632" s="41"/>
      <c r="U632" s="42"/>
      <c r="V632" s="43"/>
      <c r="W632" s="41"/>
      <c r="X632" s="42"/>
      <c r="Y632" s="43"/>
      <c r="Z632" s="41"/>
      <c r="AA632" s="42"/>
      <c r="AB632" s="43"/>
      <c r="AC632" s="41"/>
      <c r="AD632" s="42"/>
      <c r="AE632" s="43"/>
      <c r="AF632" s="41"/>
      <c r="AG632" s="42"/>
      <c r="AH632" s="43"/>
      <c r="AJ632" s="41">
        <f t="shared" si="151"/>
        <v>0</v>
      </c>
      <c r="AK632" s="42">
        <f t="shared" si="151"/>
        <v>0</v>
      </c>
      <c r="AL632" s="43">
        <f t="shared" si="151"/>
        <v>0</v>
      </c>
      <c r="AS632" s="32">
        <f t="shared" si="141"/>
        <v>0</v>
      </c>
      <c r="AU632" s="23">
        <v>5</v>
      </c>
      <c r="AV632" s="23">
        <v>8</v>
      </c>
      <c r="AW632" s="23">
        <f t="shared" si="152"/>
        <v>1</v>
      </c>
    </row>
    <row r="633" spans="2:49" ht="13" x14ac:dyDescent="0.3">
      <c r="B633" s="15"/>
      <c r="C633" s="50" t="str">
        <f>IF(LEN(E632)&lt;1,"","Total: " &amp; LEFT(E632,LEN(E632)-21) &amp; "Municipalities")</f>
        <v>Total: Waterberg Municipalities</v>
      </c>
      <c r="D633" s="51"/>
      <c r="E633" s="52"/>
      <c r="F633" s="187"/>
      <c r="G633" s="53"/>
      <c r="H633" s="53">
        <f>SUM(H622:H632)</f>
        <v>10000</v>
      </c>
      <c r="I633" s="54">
        <v>0</v>
      </c>
      <c r="J633" s="55">
        <v>0</v>
      </c>
      <c r="K633" s="53">
        <f t="shared" ref="K633:AH633" si="153">SUM(K622:K632)</f>
        <v>0</v>
      </c>
      <c r="L633" s="54">
        <f t="shared" si="153"/>
        <v>0</v>
      </c>
      <c r="M633" s="55">
        <f t="shared" si="153"/>
        <v>0</v>
      </c>
      <c r="N633" s="53">
        <f t="shared" si="153"/>
        <v>0</v>
      </c>
      <c r="O633" s="54">
        <f t="shared" si="153"/>
        <v>0</v>
      </c>
      <c r="P633" s="55">
        <f t="shared" si="153"/>
        <v>0</v>
      </c>
      <c r="Q633" s="53">
        <f t="shared" si="153"/>
        <v>0</v>
      </c>
      <c r="R633" s="54">
        <f t="shared" si="153"/>
        <v>0</v>
      </c>
      <c r="S633" s="55">
        <f t="shared" si="153"/>
        <v>0</v>
      </c>
      <c r="T633" s="53">
        <f t="shared" si="153"/>
        <v>0</v>
      </c>
      <c r="U633" s="54">
        <f t="shared" si="153"/>
        <v>0</v>
      </c>
      <c r="V633" s="55">
        <f t="shared" si="153"/>
        <v>0</v>
      </c>
      <c r="W633" s="53">
        <f t="shared" si="153"/>
        <v>0</v>
      </c>
      <c r="X633" s="54">
        <f t="shared" si="153"/>
        <v>0</v>
      </c>
      <c r="Y633" s="55">
        <f t="shared" si="153"/>
        <v>0</v>
      </c>
      <c r="Z633" s="53">
        <f t="shared" si="153"/>
        <v>0</v>
      </c>
      <c r="AA633" s="54">
        <f t="shared" si="153"/>
        <v>0</v>
      </c>
      <c r="AB633" s="55">
        <f t="shared" si="153"/>
        <v>0</v>
      </c>
      <c r="AC633" s="53">
        <f t="shared" si="153"/>
        <v>0</v>
      </c>
      <c r="AD633" s="54">
        <f t="shared" si="153"/>
        <v>0</v>
      </c>
      <c r="AE633" s="55">
        <f t="shared" si="153"/>
        <v>0</v>
      </c>
      <c r="AF633" s="53">
        <f t="shared" si="153"/>
        <v>0</v>
      </c>
      <c r="AG633" s="54">
        <f t="shared" si="153"/>
        <v>0</v>
      </c>
      <c r="AH633" s="55">
        <f t="shared" si="153"/>
        <v>0</v>
      </c>
      <c r="AJ633" s="53">
        <f>SUM(AJ622:AJ632)</f>
        <v>10000</v>
      </c>
      <c r="AK633" s="54">
        <f>SUM(AK622:AK632)</f>
        <v>0</v>
      </c>
      <c r="AL633" s="55">
        <f>SUM(AL622:AL632)</f>
        <v>0</v>
      </c>
      <c r="AS633" s="32">
        <f t="shared" si="141"/>
        <v>1</v>
      </c>
    </row>
    <row r="634" spans="2:49" ht="13" hidden="1" x14ac:dyDescent="0.3">
      <c r="B634" s="15"/>
      <c r="C634" s="40"/>
      <c r="D634" s="34"/>
      <c r="E634" s="35"/>
      <c r="F634" s="181"/>
      <c r="G634" s="41"/>
      <c r="H634" s="41"/>
      <c r="I634" s="42"/>
      <c r="J634" s="43"/>
      <c r="K634" s="41"/>
      <c r="L634" s="42"/>
      <c r="M634" s="43"/>
      <c r="N634" s="41"/>
      <c r="O634" s="42"/>
      <c r="P634" s="43"/>
      <c r="Q634" s="41"/>
      <c r="R634" s="42"/>
      <c r="S634" s="43"/>
      <c r="T634" s="41"/>
      <c r="U634" s="42"/>
      <c r="V634" s="43"/>
      <c r="W634" s="41"/>
      <c r="X634" s="42"/>
      <c r="Y634" s="43"/>
      <c r="Z634" s="41"/>
      <c r="AA634" s="42"/>
      <c r="AB634" s="43"/>
      <c r="AC634" s="41"/>
      <c r="AD634" s="42"/>
      <c r="AE634" s="43"/>
      <c r="AF634" s="41"/>
      <c r="AG634" s="42"/>
      <c r="AH634" s="43"/>
      <c r="AJ634" s="41"/>
      <c r="AK634" s="42"/>
      <c r="AL634" s="43"/>
      <c r="AS634" s="32">
        <f t="shared" si="141"/>
        <v>0</v>
      </c>
    </row>
    <row r="635" spans="2:49" ht="13" x14ac:dyDescent="0.3">
      <c r="B635" s="15"/>
      <c r="C635" s="40" t="s">
        <v>22</v>
      </c>
      <c r="D635" s="34" t="s">
        <v>775</v>
      </c>
      <c r="E635" s="35" t="s">
        <v>1002</v>
      </c>
      <c r="F635" s="181"/>
      <c r="G635" s="67" t="s">
        <v>137</v>
      </c>
      <c r="H635" s="41">
        <v>10000</v>
      </c>
      <c r="I635" s="42">
        <v>0</v>
      </c>
      <c r="J635" s="43">
        <v>0</v>
      </c>
      <c r="K635" s="41"/>
      <c r="L635" s="42"/>
      <c r="M635" s="43"/>
      <c r="N635" s="41"/>
      <c r="O635" s="42"/>
      <c r="P635" s="43"/>
      <c r="Q635" s="41"/>
      <c r="R635" s="42"/>
      <c r="S635" s="43"/>
      <c r="T635" s="41"/>
      <c r="U635" s="42"/>
      <c r="V635" s="43"/>
      <c r="W635" s="41"/>
      <c r="X635" s="42"/>
      <c r="Y635" s="43"/>
      <c r="Z635" s="41"/>
      <c r="AA635" s="42"/>
      <c r="AB635" s="43"/>
      <c r="AC635" s="41"/>
      <c r="AD635" s="42"/>
      <c r="AE635" s="43"/>
      <c r="AF635" s="41"/>
      <c r="AG635" s="42"/>
      <c r="AH635" s="43"/>
      <c r="AJ635" s="41">
        <f t="shared" ref="AJ635:AL645" si="154">H635+K635+N635+Q635+T635+W635+Z635+AC635+AF635</f>
        <v>10000</v>
      </c>
      <c r="AK635" s="42">
        <f t="shared" si="154"/>
        <v>0</v>
      </c>
      <c r="AL635" s="43">
        <f t="shared" si="154"/>
        <v>0</v>
      </c>
      <c r="AS635" s="32">
        <f t="shared" si="141"/>
        <v>1</v>
      </c>
      <c r="AU635" s="23">
        <v>5</v>
      </c>
      <c r="AV635" s="23">
        <v>9</v>
      </c>
      <c r="AW635" s="23">
        <v>1</v>
      </c>
    </row>
    <row r="636" spans="2:49" ht="13" x14ac:dyDescent="0.3">
      <c r="B636" s="15"/>
      <c r="C636" s="40" t="s">
        <v>22</v>
      </c>
      <c r="D636" s="34" t="s">
        <v>776</v>
      </c>
      <c r="E636" s="35" t="s">
        <v>1003</v>
      </c>
      <c r="F636" s="181"/>
      <c r="G636" s="67" t="s">
        <v>138</v>
      </c>
      <c r="H636" s="41">
        <v>10000</v>
      </c>
      <c r="I636" s="42">
        <v>0</v>
      </c>
      <c r="J636" s="43">
        <v>0</v>
      </c>
      <c r="K636" s="41"/>
      <c r="L636" s="42"/>
      <c r="M636" s="43"/>
      <c r="N636" s="41"/>
      <c r="O636" s="42"/>
      <c r="P636" s="43"/>
      <c r="Q636" s="41"/>
      <c r="R636" s="42"/>
      <c r="S636" s="43"/>
      <c r="T636" s="41"/>
      <c r="U636" s="42"/>
      <c r="V636" s="43"/>
      <c r="W636" s="41"/>
      <c r="X636" s="42"/>
      <c r="Y636" s="43"/>
      <c r="Z636" s="41"/>
      <c r="AA636" s="42"/>
      <c r="AB636" s="43"/>
      <c r="AC636" s="41"/>
      <c r="AD636" s="42"/>
      <c r="AE636" s="43"/>
      <c r="AF636" s="41"/>
      <c r="AG636" s="42"/>
      <c r="AH636" s="43"/>
      <c r="AJ636" s="41">
        <f t="shared" si="154"/>
        <v>10000</v>
      </c>
      <c r="AK636" s="42">
        <f t="shared" si="154"/>
        <v>0</v>
      </c>
      <c r="AL636" s="43">
        <f t="shared" si="154"/>
        <v>0</v>
      </c>
      <c r="AS636" s="32">
        <f t="shared" si="141"/>
        <v>1</v>
      </c>
      <c r="AU636" s="23">
        <v>5</v>
      </c>
      <c r="AV636" s="23">
        <v>9</v>
      </c>
      <c r="AW636" s="23">
        <f>IF(AV636=AV635,AW635+1,1)</f>
        <v>2</v>
      </c>
    </row>
    <row r="637" spans="2:49" ht="13" hidden="1" x14ac:dyDescent="0.3">
      <c r="B637" s="15"/>
      <c r="C637" s="40" t="s">
        <v>22</v>
      </c>
      <c r="D637" s="34" t="s">
        <v>777</v>
      </c>
      <c r="E637" s="35" t="s">
        <v>1005</v>
      </c>
      <c r="F637" s="181"/>
      <c r="G637" s="182">
        <v>0</v>
      </c>
      <c r="H637" s="41">
        <v>0</v>
      </c>
      <c r="I637" s="42">
        <v>0</v>
      </c>
      <c r="J637" s="43">
        <v>0</v>
      </c>
      <c r="K637" s="41"/>
      <c r="L637" s="42"/>
      <c r="M637" s="43"/>
      <c r="N637" s="41"/>
      <c r="O637" s="42"/>
      <c r="P637" s="43"/>
      <c r="Q637" s="41"/>
      <c r="R637" s="42"/>
      <c r="S637" s="43"/>
      <c r="T637" s="41"/>
      <c r="U637" s="42"/>
      <c r="V637" s="43"/>
      <c r="W637" s="41"/>
      <c r="X637" s="42"/>
      <c r="Y637" s="43"/>
      <c r="Z637" s="41"/>
      <c r="AA637" s="42"/>
      <c r="AB637" s="43"/>
      <c r="AC637" s="41"/>
      <c r="AD637" s="42"/>
      <c r="AE637" s="43"/>
      <c r="AF637" s="41"/>
      <c r="AG637" s="42"/>
      <c r="AH637" s="43"/>
      <c r="AJ637" s="41">
        <f t="shared" si="154"/>
        <v>0</v>
      </c>
      <c r="AK637" s="42">
        <f t="shared" si="154"/>
        <v>0</v>
      </c>
      <c r="AL637" s="43">
        <f t="shared" si="154"/>
        <v>0</v>
      </c>
      <c r="AS637" s="32">
        <f t="shared" si="141"/>
        <v>0</v>
      </c>
      <c r="AU637" s="23">
        <v>5</v>
      </c>
      <c r="AV637" s="23">
        <v>9</v>
      </c>
      <c r="AW637" s="23">
        <f t="shared" ref="AW637:AW645" si="155">IF(AV637=AV636,AW636+1,1)</f>
        <v>3</v>
      </c>
    </row>
    <row r="638" spans="2:49" ht="13" x14ac:dyDescent="0.3">
      <c r="B638" s="15"/>
      <c r="C638" s="40" t="s">
        <v>22</v>
      </c>
      <c r="D638" s="34" t="s">
        <v>778</v>
      </c>
      <c r="E638" s="35" t="s">
        <v>1004</v>
      </c>
      <c r="F638" s="34"/>
      <c r="G638" s="205" t="s">
        <v>139</v>
      </c>
      <c r="H638" s="41">
        <v>10000</v>
      </c>
      <c r="I638" s="42">
        <v>0</v>
      </c>
      <c r="J638" s="43">
        <v>0</v>
      </c>
      <c r="K638" s="41"/>
      <c r="L638" s="42"/>
      <c r="M638" s="43"/>
      <c r="N638" s="41"/>
      <c r="O638" s="42"/>
      <c r="P638" s="43"/>
      <c r="Q638" s="41"/>
      <c r="R638" s="42"/>
      <c r="S638" s="43"/>
      <c r="T638" s="41"/>
      <c r="U638" s="42"/>
      <c r="V638" s="43"/>
      <c r="W638" s="41"/>
      <c r="X638" s="42"/>
      <c r="Y638" s="43"/>
      <c r="Z638" s="41"/>
      <c r="AA638" s="42"/>
      <c r="AB638" s="43"/>
      <c r="AC638" s="41"/>
      <c r="AD638" s="42"/>
      <c r="AE638" s="43"/>
      <c r="AF638" s="41"/>
      <c r="AG638" s="42"/>
      <c r="AH638" s="43"/>
      <c r="AJ638" s="41">
        <f t="shared" si="154"/>
        <v>10000</v>
      </c>
      <c r="AK638" s="42">
        <f t="shared" si="154"/>
        <v>0</v>
      </c>
      <c r="AL638" s="43">
        <f t="shared" si="154"/>
        <v>0</v>
      </c>
      <c r="AS638" s="32">
        <f t="shared" si="141"/>
        <v>1</v>
      </c>
      <c r="AU638" s="23">
        <v>5</v>
      </c>
      <c r="AV638" s="23">
        <v>9</v>
      </c>
      <c r="AW638" s="23">
        <f t="shared" si="155"/>
        <v>4</v>
      </c>
    </row>
    <row r="639" spans="2:49" ht="13" hidden="1" x14ac:dyDescent="0.3">
      <c r="B639" s="15"/>
      <c r="C639" s="40" t="s">
        <v>22</v>
      </c>
      <c r="D639" s="34" t="s">
        <v>2</v>
      </c>
      <c r="E639" s="35" t="s">
        <v>2</v>
      </c>
      <c r="F639" s="181"/>
      <c r="G639" s="182">
        <v>0</v>
      </c>
      <c r="H639" s="41">
        <v>0</v>
      </c>
      <c r="I639" s="42">
        <v>0</v>
      </c>
      <c r="J639" s="43">
        <v>0</v>
      </c>
      <c r="K639" s="41"/>
      <c r="L639" s="42"/>
      <c r="M639" s="43"/>
      <c r="N639" s="41"/>
      <c r="O639" s="42"/>
      <c r="P639" s="43"/>
      <c r="Q639" s="41"/>
      <c r="R639" s="42"/>
      <c r="S639" s="43"/>
      <c r="T639" s="41"/>
      <c r="U639" s="42"/>
      <c r="V639" s="43"/>
      <c r="W639" s="41"/>
      <c r="X639" s="42"/>
      <c r="Y639" s="43"/>
      <c r="Z639" s="41"/>
      <c r="AA639" s="42"/>
      <c r="AB639" s="43"/>
      <c r="AC639" s="41"/>
      <c r="AD639" s="42"/>
      <c r="AE639" s="43"/>
      <c r="AF639" s="41"/>
      <c r="AG639" s="42"/>
      <c r="AH639" s="43"/>
      <c r="AJ639" s="41">
        <f t="shared" si="154"/>
        <v>0</v>
      </c>
      <c r="AK639" s="42">
        <f t="shared" si="154"/>
        <v>0</v>
      </c>
      <c r="AL639" s="43">
        <f t="shared" si="154"/>
        <v>0</v>
      </c>
      <c r="AS639" s="32">
        <f t="shared" si="141"/>
        <v>0</v>
      </c>
      <c r="AU639" s="23">
        <v>5</v>
      </c>
      <c r="AV639" s="23">
        <v>9</v>
      </c>
      <c r="AW639" s="23">
        <f t="shared" si="155"/>
        <v>5</v>
      </c>
    </row>
    <row r="640" spans="2:49" ht="13" hidden="1" x14ac:dyDescent="0.3">
      <c r="B640" s="15"/>
      <c r="C640" s="40" t="s">
        <v>22</v>
      </c>
      <c r="D640" s="34" t="s">
        <v>2</v>
      </c>
      <c r="E640" s="35" t="s">
        <v>2</v>
      </c>
      <c r="F640" s="181"/>
      <c r="G640" s="182">
        <v>0</v>
      </c>
      <c r="H640" s="41">
        <v>0</v>
      </c>
      <c r="I640" s="42">
        <v>0</v>
      </c>
      <c r="J640" s="43">
        <v>0</v>
      </c>
      <c r="K640" s="41"/>
      <c r="L640" s="42"/>
      <c r="M640" s="43"/>
      <c r="N640" s="41"/>
      <c r="O640" s="42"/>
      <c r="P640" s="43"/>
      <c r="Q640" s="41"/>
      <c r="R640" s="42"/>
      <c r="S640" s="43"/>
      <c r="T640" s="41"/>
      <c r="U640" s="42"/>
      <c r="V640" s="43"/>
      <c r="W640" s="41"/>
      <c r="X640" s="42"/>
      <c r="Y640" s="43"/>
      <c r="Z640" s="41"/>
      <c r="AA640" s="42"/>
      <c r="AB640" s="43"/>
      <c r="AC640" s="41"/>
      <c r="AD640" s="42"/>
      <c r="AE640" s="43"/>
      <c r="AF640" s="41"/>
      <c r="AG640" s="42"/>
      <c r="AH640" s="43"/>
      <c r="AJ640" s="41">
        <f t="shared" si="154"/>
        <v>0</v>
      </c>
      <c r="AK640" s="42">
        <f t="shared" si="154"/>
        <v>0</v>
      </c>
      <c r="AL640" s="43">
        <f t="shared" si="154"/>
        <v>0</v>
      </c>
      <c r="AS640" s="32">
        <f t="shared" si="141"/>
        <v>0</v>
      </c>
      <c r="AU640" s="23">
        <v>5</v>
      </c>
      <c r="AV640" s="23">
        <v>9</v>
      </c>
      <c r="AW640" s="23">
        <f t="shared" si="155"/>
        <v>6</v>
      </c>
    </row>
    <row r="641" spans="2:49" ht="13" hidden="1" x14ac:dyDescent="0.3">
      <c r="B641" s="15"/>
      <c r="C641" s="40" t="s">
        <v>22</v>
      </c>
      <c r="D641" s="34" t="s">
        <v>2</v>
      </c>
      <c r="E641" s="35" t="s">
        <v>2</v>
      </c>
      <c r="F641" s="181"/>
      <c r="G641" s="182">
        <v>0</v>
      </c>
      <c r="H641" s="41">
        <v>0</v>
      </c>
      <c r="I641" s="42">
        <v>0</v>
      </c>
      <c r="J641" s="43">
        <v>0</v>
      </c>
      <c r="K641" s="41"/>
      <c r="L641" s="42"/>
      <c r="M641" s="43"/>
      <c r="N641" s="41"/>
      <c r="O641" s="42"/>
      <c r="P641" s="43"/>
      <c r="Q641" s="41"/>
      <c r="R641" s="42"/>
      <c r="S641" s="43"/>
      <c r="T641" s="41"/>
      <c r="U641" s="42"/>
      <c r="V641" s="43"/>
      <c r="W641" s="41"/>
      <c r="X641" s="42"/>
      <c r="Y641" s="43"/>
      <c r="Z641" s="41"/>
      <c r="AA641" s="42"/>
      <c r="AB641" s="43"/>
      <c r="AC641" s="41"/>
      <c r="AD641" s="42"/>
      <c r="AE641" s="43"/>
      <c r="AF641" s="41"/>
      <c r="AG641" s="42"/>
      <c r="AH641" s="43"/>
      <c r="AJ641" s="41">
        <f t="shared" si="154"/>
        <v>0</v>
      </c>
      <c r="AK641" s="42">
        <f t="shared" si="154"/>
        <v>0</v>
      </c>
      <c r="AL641" s="43">
        <f t="shared" si="154"/>
        <v>0</v>
      </c>
      <c r="AS641" s="32">
        <f t="shared" ref="AS641:AS704" si="156">IF(SUM($AJ$149:$AL$149)=0,0,IF(SUM(AJ641:AL641)=0,0,1))</f>
        <v>0</v>
      </c>
      <c r="AU641" s="23">
        <v>5</v>
      </c>
      <c r="AV641" s="23">
        <v>9</v>
      </c>
      <c r="AW641" s="23">
        <f t="shared" si="155"/>
        <v>7</v>
      </c>
    </row>
    <row r="642" spans="2:49" ht="13" hidden="1" x14ac:dyDescent="0.3">
      <c r="B642" s="15"/>
      <c r="C642" s="40" t="s">
        <v>22</v>
      </c>
      <c r="D642" s="34" t="s">
        <v>2</v>
      </c>
      <c r="E642" s="35" t="s">
        <v>2</v>
      </c>
      <c r="F642" s="181"/>
      <c r="G642" s="182">
        <v>0</v>
      </c>
      <c r="H642" s="41">
        <v>0</v>
      </c>
      <c r="I642" s="42">
        <v>0</v>
      </c>
      <c r="J642" s="43">
        <v>0</v>
      </c>
      <c r="K642" s="41"/>
      <c r="L642" s="42"/>
      <c r="M642" s="43"/>
      <c r="N642" s="41"/>
      <c r="O642" s="42"/>
      <c r="P642" s="43"/>
      <c r="Q642" s="41"/>
      <c r="R642" s="42"/>
      <c r="S642" s="43"/>
      <c r="T642" s="41"/>
      <c r="U642" s="42"/>
      <c r="V642" s="43"/>
      <c r="W642" s="41"/>
      <c r="X642" s="42"/>
      <c r="Y642" s="43"/>
      <c r="Z642" s="41"/>
      <c r="AA642" s="42"/>
      <c r="AB642" s="43"/>
      <c r="AC642" s="41"/>
      <c r="AD642" s="42"/>
      <c r="AE642" s="43"/>
      <c r="AF642" s="41"/>
      <c r="AG642" s="42"/>
      <c r="AH642" s="43"/>
      <c r="AJ642" s="41">
        <f t="shared" si="154"/>
        <v>0</v>
      </c>
      <c r="AK642" s="42">
        <f t="shared" si="154"/>
        <v>0</v>
      </c>
      <c r="AL642" s="43">
        <f t="shared" si="154"/>
        <v>0</v>
      </c>
      <c r="AS642" s="32">
        <f t="shared" si="156"/>
        <v>0</v>
      </c>
      <c r="AU642" s="23">
        <v>5</v>
      </c>
      <c r="AV642" s="23">
        <v>9</v>
      </c>
      <c r="AW642" s="23">
        <f t="shared" si="155"/>
        <v>8</v>
      </c>
    </row>
    <row r="643" spans="2:49" ht="13" hidden="1" x14ac:dyDescent="0.3">
      <c r="B643" s="15"/>
      <c r="C643" s="40" t="s">
        <v>22</v>
      </c>
      <c r="D643" s="34" t="s">
        <v>2</v>
      </c>
      <c r="E643" s="35" t="s">
        <v>2</v>
      </c>
      <c r="F643" s="181"/>
      <c r="G643" s="182">
        <v>0</v>
      </c>
      <c r="H643" s="41">
        <v>0</v>
      </c>
      <c r="I643" s="42">
        <v>0</v>
      </c>
      <c r="J643" s="43">
        <v>0</v>
      </c>
      <c r="K643" s="41"/>
      <c r="L643" s="42"/>
      <c r="M643" s="43"/>
      <c r="N643" s="41"/>
      <c r="O643" s="42"/>
      <c r="P643" s="43"/>
      <c r="Q643" s="41"/>
      <c r="R643" s="42"/>
      <c r="S643" s="43"/>
      <c r="T643" s="41"/>
      <c r="U643" s="42"/>
      <c r="V643" s="43"/>
      <c r="W643" s="41"/>
      <c r="X643" s="42"/>
      <c r="Y643" s="43"/>
      <c r="Z643" s="41"/>
      <c r="AA643" s="42"/>
      <c r="AB643" s="43"/>
      <c r="AC643" s="41"/>
      <c r="AD643" s="42"/>
      <c r="AE643" s="43"/>
      <c r="AF643" s="41"/>
      <c r="AG643" s="42"/>
      <c r="AH643" s="43"/>
      <c r="AJ643" s="41">
        <f t="shared" si="154"/>
        <v>0</v>
      </c>
      <c r="AK643" s="42">
        <f t="shared" si="154"/>
        <v>0</v>
      </c>
      <c r="AL643" s="43">
        <f t="shared" si="154"/>
        <v>0</v>
      </c>
      <c r="AS643" s="32">
        <f t="shared" si="156"/>
        <v>0</v>
      </c>
      <c r="AU643" s="23">
        <v>5</v>
      </c>
      <c r="AV643" s="23">
        <v>9</v>
      </c>
      <c r="AW643" s="23">
        <f t="shared" si="155"/>
        <v>9</v>
      </c>
    </row>
    <row r="644" spans="2:49" ht="13" hidden="1" x14ac:dyDescent="0.3">
      <c r="B644" s="15"/>
      <c r="C644" s="40" t="s">
        <v>22</v>
      </c>
      <c r="D644" s="34" t="s">
        <v>2</v>
      </c>
      <c r="E644" s="35" t="s">
        <v>2</v>
      </c>
      <c r="F644" s="181"/>
      <c r="G644" s="182">
        <v>0</v>
      </c>
      <c r="H644" s="41">
        <v>0</v>
      </c>
      <c r="I644" s="42">
        <v>0</v>
      </c>
      <c r="J644" s="43">
        <v>0</v>
      </c>
      <c r="K644" s="41"/>
      <c r="L644" s="42"/>
      <c r="M644" s="43"/>
      <c r="N644" s="41"/>
      <c r="O644" s="42"/>
      <c r="P644" s="43"/>
      <c r="Q644" s="41"/>
      <c r="R644" s="42"/>
      <c r="S644" s="43"/>
      <c r="T644" s="41"/>
      <c r="U644" s="42"/>
      <c r="V644" s="43"/>
      <c r="W644" s="41"/>
      <c r="X644" s="42"/>
      <c r="Y644" s="43"/>
      <c r="Z644" s="41"/>
      <c r="AA644" s="42"/>
      <c r="AB644" s="43"/>
      <c r="AC644" s="41"/>
      <c r="AD644" s="42"/>
      <c r="AE644" s="43"/>
      <c r="AF644" s="41"/>
      <c r="AG644" s="42"/>
      <c r="AH644" s="43"/>
      <c r="AJ644" s="41">
        <f t="shared" si="154"/>
        <v>0</v>
      </c>
      <c r="AK644" s="42">
        <f t="shared" si="154"/>
        <v>0</v>
      </c>
      <c r="AL644" s="43">
        <f t="shared" si="154"/>
        <v>0</v>
      </c>
      <c r="AS644" s="32">
        <f t="shared" si="156"/>
        <v>0</v>
      </c>
      <c r="AU644" s="23">
        <v>5</v>
      </c>
      <c r="AV644" s="23">
        <v>9</v>
      </c>
      <c r="AW644" s="23">
        <f t="shared" si="155"/>
        <v>10</v>
      </c>
    </row>
    <row r="645" spans="2:49" ht="13" hidden="1" x14ac:dyDescent="0.3">
      <c r="B645" s="15"/>
      <c r="C645" s="40" t="s">
        <v>23</v>
      </c>
      <c r="D645" s="34" t="s">
        <v>410</v>
      </c>
      <c r="E645" s="35" t="s">
        <v>411</v>
      </c>
      <c r="F645" s="181"/>
      <c r="G645" s="182">
        <v>0</v>
      </c>
      <c r="H645" s="41">
        <v>0</v>
      </c>
      <c r="I645" s="42">
        <v>0</v>
      </c>
      <c r="J645" s="43">
        <v>0</v>
      </c>
      <c r="K645" s="41"/>
      <c r="L645" s="42"/>
      <c r="M645" s="43"/>
      <c r="N645" s="41"/>
      <c r="O645" s="42"/>
      <c r="P645" s="43"/>
      <c r="Q645" s="41"/>
      <c r="R645" s="42"/>
      <c r="S645" s="43"/>
      <c r="T645" s="41"/>
      <c r="U645" s="42"/>
      <c r="V645" s="43"/>
      <c r="W645" s="41"/>
      <c r="X645" s="42"/>
      <c r="Y645" s="43"/>
      <c r="Z645" s="41"/>
      <c r="AA645" s="42"/>
      <c r="AB645" s="43"/>
      <c r="AC645" s="41"/>
      <c r="AD645" s="42"/>
      <c r="AE645" s="43"/>
      <c r="AF645" s="41"/>
      <c r="AG645" s="42"/>
      <c r="AH645" s="43"/>
      <c r="AJ645" s="41">
        <f t="shared" si="154"/>
        <v>0</v>
      </c>
      <c r="AK645" s="42">
        <f t="shared" si="154"/>
        <v>0</v>
      </c>
      <c r="AL645" s="43">
        <f t="shared" si="154"/>
        <v>0</v>
      </c>
      <c r="AS645" s="32">
        <f t="shared" si="156"/>
        <v>0</v>
      </c>
      <c r="AU645" s="23">
        <v>5</v>
      </c>
      <c r="AV645" s="23">
        <v>10</v>
      </c>
      <c r="AW645" s="23">
        <f t="shared" si="155"/>
        <v>1</v>
      </c>
    </row>
    <row r="646" spans="2:49" ht="13" x14ac:dyDescent="0.3">
      <c r="B646" s="15"/>
      <c r="C646" s="50" t="str">
        <f>IF(LEN(E645)&lt;1,"","Total: " &amp; LEFT(E645,LEN(E645)-21) &amp; "Municipalities")</f>
        <v>Total: Sekhukhune Municipalities</v>
      </c>
      <c r="D646" s="51"/>
      <c r="E646" s="52"/>
      <c r="F646" s="51"/>
      <c r="G646" s="53"/>
      <c r="H646" s="53">
        <f>SUM(H635:H645)</f>
        <v>30000</v>
      </c>
      <c r="I646" s="54">
        <f>SUM(I635:I645)</f>
        <v>0</v>
      </c>
      <c r="J646" s="55">
        <f>SUM(J635:J645)</f>
        <v>0</v>
      </c>
      <c r="K646" s="53">
        <f t="shared" ref="K646:AH646" si="157">SUM(K635:K645)</f>
        <v>0</v>
      </c>
      <c r="L646" s="54">
        <f t="shared" si="157"/>
        <v>0</v>
      </c>
      <c r="M646" s="55">
        <f t="shared" si="157"/>
        <v>0</v>
      </c>
      <c r="N646" s="53">
        <f t="shared" si="157"/>
        <v>0</v>
      </c>
      <c r="O646" s="54">
        <f t="shared" si="157"/>
        <v>0</v>
      </c>
      <c r="P646" s="55">
        <f t="shared" si="157"/>
        <v>0</v>
      </c>
      <c r="Q646" s="53">
        <f t="shared" si="157"/>
        <v>0</v>
      </c>
      <c r="R646" s="54">
        <f t="shared" si="157"/>
        <v>0</v>
      </c>
      <c r="S646" s="55">
        <f t="shared" si="157"/>
        <v>0</v>
      </c>
      <c r="T646" s="53">
        <f t="shared" si="157"/>
        <v>0</v>
      </c>
      <c r="U646" s="54">
        <f t="shared" si="157"/>
        <v>0</v>
      </c>
      <c r="V646" s="55">
        <f t="shared" si="157"/>
        <v>0</v>
      </c>
      <c r="W646" s="53">
        <f t="shared" si="157"/>
        <v>0</v>
      </c>
      <c r="X646" s="54">
        <f t="shared" si="157"/>
        <v>0</v>
      </c>
      <c r="Y646" s="55">
        <f t="shared" si="157"/>
        <v>0</v>
      </c>
      <c r="Z646" s="53">
        <f t="shared" si="157"/>
        <v>0</v>
      </c>
      <c r="AA646" s="54">
        <f t="shared" si="157"/>
        <v>0</v>
      </c>
      <c r="AB646" s="55">
        <f t="shared" si="157"/>
        <v>0</v>
      </c>
      <c r="AC646" s="53">
        <f t="shared" si="157"/>
        <v>0</v>
      </c>
      <c r="AD646" s="54">
        <f t="shared" si="157"/>
        <v>0</v>
      </c>
      <c r="AE646" s="55">
        <f t="shared" si="157"/>
        <v>0</v>
      </c>
      <c r="AF646" s="53">
        <f t="shared" si="157"/>
        <v>0</v>
      </c>
      <c r="AG646" s="54">
        <f t="shared" si="157"/>
        <v>0</v>
      </c>
      <c r="AH646" s="55">
        <f t="shared" si="157"/>
        <v>0</v>
      </c>
      <c r="AJ646" s="53">
        <f>SUM(AJ635:AJ645)</f>
        <v>30000</v>
      </c>
      <c r="AK646" s="54">
        <f>SUM(AK635:AK645)</f>
        <v>0</v>
      </c>
      <c r="AL646" s="55">
        <f>SUM(AL635:AL645)</f>
        <v>0</v>
      </c>
      <c r="AS646" s="32">
        <f t="shared" si="156"/>
        <v>1</v>
      </c>
    </row>
    <row r="647" spans="2:49" ht="13" hidden="1" x14ac:dyDescent="0.3">
      <c r="B647" s="15"/>
      <c r="C647" s="40"/>
      <c r="D647" s="34"/>
      <c r="E647" s="35"/>
      <c r="F647" s="181"/>
      <c r="G647" s="41"/>
      <c r="H647" s="41"/>
      <c r="I647" s="42"/>
      <c r="J647" s="43"/>
      <c r="K647" s="41"/>
      <c r="L647" s="42"/>
      <c r="M647" s="43"/>
      <c r="N647" s="41"/>
      <c r="O647" s="42"/>
      <c r="P647" s="43"/>
      <c r="Q647" s="41"/>
      <c r="R647" s="42"/>
      <c r="S647" s="43"/>
      <c r="T647" s="41"/>
      <c r="U647" s="42"/>
      <c r="V647" s="43"/>
      <c r="W647" s="41"/>
      <c r="X647" s="42"/>
      <c r="Y647" s="43"/>
      <c r="Z647" s="41"/>
      <c r="AA647" s="42"/>
      <c r="AB647" s="43"/>
      <c r="AC647" s="41"/>
      <c r="AD647" s="42"/>
      <c r="AE647" s="43"/>
      <c r="AF647" s="41"/>
      <c r="AG647" s="42"/>
      <c r="AH647" s="43"/>
      <c r="AJ647" s="41"/>
      <c r="AK647" s="42"/>
      <c r="AL647" s="43"/>
      <c r="AS647" s="32">
        <f t="shared" si="156"/>
        <v>0</v>
      </c>
    </row>
    <row r="648" spans="2:49" ht="13" hidden="1" x14ac:dyDescent="0.3">
      <c r="B648" s="15"/>
      <c r="C648" s="40" t="s">
        <v>22</v>
      </c>
      <c r="D648" s="34" t="s">
        <v>2</v>
      </c>
      <c r="E648" s="35" t="s">
        <v>2</v>
      </c>
      <c r="F648" s="181"/>
      <c r="G648" s="182">
        <v>0</v>
      </c>
      <c r="H648" s="41">
        <v>0</v>
      </c>
      <c r="I648" s="42">
        <v>0</v>
      </c>
      <c r="J648" s="43">
        <v>0</v>
      </c>
      <c r="K648" s="41"/>
      <c r="L648" s="42"/>
      <c r="M648" s="43"/>
      <c r="N648" s="41"/>
      <c r="O648" s="42"/>
      <c r="P648" s="43"/>
      <c r="Q648" s="41"/>
      <c r="R648" s="42"/>
      <c r="S648" s="43"/>
      <c r="T648" s="41"/>
      <c r="U648" s="42"/>
      <c r="V648" s="43"/>
      <c r="W648" s="41"/>
      <c r="X648" s="42"/>
      <c r="Y648" s="43"/>
      <c r="Z648" s="41"/>
      <c r="AA648" s="42"/>
      <c r="AB648" s="43"/>
      <c r="AC648" s="41"/>
      <c r="AD648" s="42"/>
      <c r="AE648" s="43"/>
      <c r="AF648" s="41"/>
      <c r="AG648" s="42"/>
      <c r="AH648" s="43"/>
      <c r="AJ648" s="41">
        <f t="shared" ref="AJ648:AL658" si="158">H648+K648+N648+Q648+T648+W648+Z648+AC648+AF648</f>
        <v>0</v>
      </c>
      <c r="AK648" s="42">
        <f t="shared" si="158"/>
        <v>0</v>
      </c>
      <c r="AL648" s="43">
        <f t="shared" si="158"/>
        <v>0</v>
      </c>
      <c r="AS648" s="32">
        <f t="shared" si="156"/>
        <v>0</v>
      </c>
      <c r="AU648" s="23">
        <v>5</v>
      </c>
      <c r="AV648" s="23">
        <v>11</v>
      </c>
      <c r="AW648" s="23">
        <v>1</v>
      </c>
    </row>
    <row r="649" spans="2:49" ht="13" hidden="1" x14ac:dyDescent="0.3">
      <c r="B649" s="15"/>
      <c r="C649" s="40" t="s">
        <v>22</v>
      </c>
      <c r="D649" s="34" t="s">
        <v>2</v>
      </c>
      <c r="E649" s="35" t="s">
        <v>2</v>
      </c>
      <c r="F649" s="181"/>
      <c r="G649" s="182">
        <v>0</v>
      </c>
      <c r="H649" s="41">
        <v>0</v>
      </c>
      <c r="I649" s="42">
        <v>0</v>
      </c>
      <c r="J649" s="43">
        <v>0</v>
      </c>
      <c r="K649" s="41"/>
      <c r="L649" s="42"/>
      <c r="M649" s="43"/>
      <c r="N649" s="41"/>
      <c r="O649" s="42"/>
      <c r="P649" s="43"/>
      <c r="Q649" s="41"/>
      <c r="R649" s="42"/>
      <c r="S649" s="43"/>
      <c r="T649" s="41"/>
      <c r="U649" s="42"/>
      <c r="V649" s="43"/>
      <c r="W649" s="41"/>
      <c r="X649" s="42"/>
      <c r="Y649" s="43"/>
      <c r="Z649" s="41"/>
      <c r="AA649" s="42"/>
      <c r="AB649" s="43"/>
      <c r="AC649" s="41"/>
      <c r="AD649" s="42"/>
      <c r="AE649" s="43"/>
      <c r="AF649" s="41"/>
      <c r="AG649" s="42"/>
      <c r="AH649" s="43"/>
      <c r="AJ649" s="41">
        <f t="shared" si="158"/>
        <v>0</v>
      </c>
      <c r="AK649" s="42">
        <f t="shared" si="158"/>
        <v>0</v>
      </c>
      <c r="AL649" s="43">
        <f t="shared" si="158"/>
        <v>0</v>
      </c>
      <c r="AS649" s="32">
        <f t="shared" si="156"/>
        <v>0</v>
      </c>
      <c r="AU649" s="23">
        <v>5</v>
      </c>
      <c r="AV649" s="23">
        <v>11</v>
      </c>
      <c r="AW649" s="23">
        <f>IF(AV649=AV648,AW648+1,1)</f>
        <v>2</v>
      </c>
    </row>
    <row r="650" spans="2:49" ht="13" hidden="1" x14ac:dyDescent="0.3">
      <c r="B650" s="15"/>
      <c r="C650" s="40" t="s">
        <v>22</v>
      </c>
      <c r="D650" s="34" t="s">
        <v>2</v>
      </c>
      <c r="E650" s="35" t="s">
        <v>2</v>
      </c>
      <c r="F650" s="181"/>
      <c r="G650" s="182">
        <v>0</v>
      </c>
      <c r="H650" s="41">
        <v>0</v>
      </c>
      <c r="I650" s="42">
        <v>0</v>
      </c>
      <c r="J650" s="43">
        <v>0</v>
      </c>
      <c r="K650" s="41"/>
      <c r="L650" s="42"/>
      <c r="M650" s="43"/>
      <c r="N650" s="41"/>
      <c r="O650" s="42"/>
      <c r="P650" s="43"/>
      <c r="Q650" s="41"/>
      <c r="R650" s="42"/>
      <c r="S650" s="43"/>
      <c r="T650" s="41"/>
      <c r="U650" s="42"/>
      <c r="V650" s="43"/>
      <c r="W650" s="41"/>
      <c r="X650" s="42"/>
      <c r="Y650" s="43"/>
      <c r="Z650" s="41"/>
      <c r="AA650" s="42"/>
      <c r="AB650" s="43"/>
      <c r="AC650" s="41"/>
      <c r="AD650" s="42"/>
      <c r="AE650" s="43"/>
      <c r="AF650" s="41"/>
      <c r="AG650" s="42"/>
      <c r="AH650" s="43"/>
      <c r="AJ650" s="41">
        <f t="shared" si="158"/>
        <v>0</v>
      </c>
      <c r="AK650" s="42">
        <f t="shared" si="158"/>
        <v>0</v>
      </c>
      <c r="AL650" s="43">
        <f t="shared" si="158"/>
        <v>0</v>
      </c>
      <c r="AS650" s="32">
        <f t="shared" si="156"/>
        <v>0</v>
      </c>
      <c r="AU650" s="23">
        <v>5</v>
      </c>
      <c r="AV650" s="23">
        <v>11</v>
      </c>
      <c r="AW650" s="23">
        <f t="shared" ref="AW650:AW658" si="159">IF(AV650=AV649,AW649+1,1)</f>
        <v>3</v>
      </c>
    </row>
    <row r="651" spans="2:49" ht="13" hidden="1" x14ac:dyDescent="0.3">
      <c r="B651" s="15"/>
      <c r="C651" s="40" t="s">
        <v>22</v>
      </c>
      <c r="D651" s="34" t="s">
        <v>2</v>
      </c>
      <c r="E651" s="35" t="s">
        <v>2</v>
      </c>
      <c r="F651" s="181"/>
      <c r="G651" s="182">
        <v>0</v>
      </c>
      <c r="H651" s="41">
        <v>0</v>
      </c>
      <c r="I651" s="42">
        <v>0</v>
      </c>
      <c r="J651" s="43">
        <v>0</v>
      </c>
      <c r="K651" s="41"/>
      <c r="L651" s="42"/>
      <c r="M651" s="43"/>
      <c r="N651" s="41"/>
      <c r="O651" s="42"/>
      <c r="P651" s="43"/>
      <c r="Q651" s="41"/>
      <c r="R651" s="42"/>
      <c r="S651" s="43"/>
      <c r="T651" s="41"/>
      <c r="U651" s="42"/>
      <c r="V651" s="43"/>
      <c r="W651" s="41"/>
      <c r="X651" s="42"/>
      <c r="Y651" s="43"/>
      <c r="Z651" s="41"/>
      <c r="AA651" s="42"/>
      <c r="AB651" s="43"/>
      <c r="AC651" s="41"/>
      <c r="AD651" s="42"/>
      <c r="AE651" s="43"/>
      <c r="AF651" s="41"/>
      <c r="AG651" s="42"/>
      <c r="AH651" s="43"/>
      <c r="AJ651" s="41">
        <f t="shared" si="158"/>
        <v>0</v>
      </c>
      <c r="AK651" s="42">
        <f t="shared" si="158"/>
        <v>0</v>
      </c>
      <c r="AL651" s="43">
        <f t="shared" si="158"/>
        <v>0</v>
      </c>
      <c r="AS651" s="32">
        <f t="shared" si="156"/>
        <v>0</v>
      </c>
      <c r="AU651" s="23">
        <v>5</v>
      </c>
      <c r="AV651" s="23">
        <v>11</v>
      </c>
      <c r="AW651" s="23">
        <f t="shared" si="159"/>
        <v>4</v>
      </c>
    </row>
    <row r="652" spans="2:49" ht="13" hidden="1" x14ac:dyDescent="0.3">
      <c r="B652" s="15"/>
      <c r="C652" s="40" t="s">
        <v>22</v>
      </c>
      <c r="D652" s="34" t="s">
        <v>2</v>
      </c>
      <c r="E652" s="35" t="s">
        <v>2</v>
      </c>
      <c r="F652" s="181"/>
      <c r="G652" s="182">
        <v>0</v>
      </c>
      <c r="H652" s="41">
        <v>0</v>
      </c>
      <c r="I652" s="42">
        <v>0</v>
      </c>
      <c r="J652" s="43">
        <v>0</v>
      </c>
      <c r="K652" s="41"/>
      <c r="L652" s="42"/>
      <c r="M652" s="43"/>
      <c r="N652" s="41"/>
      <c r="O652" s="42"/>
      <c r="P652" s="43"/>
      <c r="Q652" s="41"/>
      <c r="R652" s="42"/>
      <c r="S652" s="43"/>
      <c r="T652" s="41"/>
      <c r="U652" s="42"/>
      <c r="V652" s="43"/>
      <c r="W652" s="41"/>
      <c r="X652" s="42"/>
      <c r="Y652" s="43"/>
      <c r="Z652" s="41"/>
      <c r="AA652" s="42"/>
      <c r="AB652" s="43"/>
      <c r="AC652" s="41"/>
      <c r="AD652" s="42"/>
      <c r="AE652" s="43"/>
      <c r="AF652" s="41"/>
      <c r="AG652" s="42"/>
      <c r="AH652" s="43"/>
      <c r="AJ652" s="41">
        <f t="shared" si="158"/>
        <v>0</v>
      </c>
      <c r="AK652" s="42">
        <f t="shared" si="158"/>
        <v>0</v>
      </c>
      <c r="AL652" s="43">
        <f t="shared" si="158"/>
        <v>0</v>
      </c>
      <c r="AS652" s="32">
        <f t="shared" si="156"/>
        <v>0</v>
      </c>
      <c r="AU652" s="23">
        <v>5</v>
      </c>
      <c r="AV652" s="23">
        <v>11</v>
      </c>
      <c r="AW652" s="23">
        <f t="shared" si="159"/>
        <v>5</v>
      </c>
    </row>
    <row r="653" spans="2:49" ht="13" hidden="1" x14ac:dyDescent="0.3">
      <c r="B653" s="15"/>
      <c r="C653" s="40" t="s">
        <v>22</v>
      </c>
      <c r="D653" s="34" t="s">
        <v>2</v>
      </c>
      <c r="E653" s="35" t="s">
        <v>2</v>
      </c>
      <c r="F653" s="181"/>
      <c r="G653" s="182">
        <v>0</v>
      </c>
      <c r="H653" s="41">
        <v>0</v>
      </c>
      <c r="I653" s="42">
        <v>0</v>
      </c>
      <c r="J653" s="43">
        <v>0</v>
      </c>
      <c r="K653" s="41"/>
      <c r="L653" s="42"/>
      <c r="M653" s="43"/>
      <c r="N653" s="41"/>
      <c r="O653" s="42"/>
      <c r="P653" s="43"/>
      <c r="Q653" s="41"/>
      <c r="R653" s="42"/>
      <c r="S653" s="43"/>
      <c r="T653" s="41"/>
      <c r="U653" s="42"/>
      <c r="V653" s="43"/>
      <c r="W653" s="41"/>
      <c r="X653" s="42"/>
      <c r="Y653" s="43"/>
      <c r="Z653" s="41"/>
      <c r="AA653" s="42"/>
      <c r="AB653" s="43"/>
      <c r="AC653" s="41"/>
      <c r="AD653" s="42"/>
      <c r="AE653" s="43"/>
      <c r="AF653" s="41"/>
      <c r="AG653" s="42"/>
      <c r="AH653" s="43"/>
      <c r="AJ653" s="41">
        <f t="shared" si="158"/>
        <v>0</v>
      </c>
      <c r="AK653" s="42">
        <f t="shared" si="158"/>
        <v>0</v>
      </c>
      <c r="AL653" s="43">
        <f t="shared" si="158"/>
        <v>0</v>
      </c>
      <c r="AS653" s="32">
        <f t="shared" si="156"/>
        <v>0</v>
      </c>
      <c r="AU653" s="23">
        <v>5</v>
      </c>
      <c r="AV653" s="23">
        <v>11</v>
      </c>
      <c r="AW653" s="23">
        <f t="shared" si="159"/>
        <v>6</v>
      </c>
    </row>
    <row r="654" spans="2:49" ht="13" hidden="1" x14ac:dyDescent="0.3">
      <c r="B654" s="15"/>
      <c r="C654" s="40" t="s">
        <v>22</v>
      </c>
      <c r="D654" s="34" t="s">
        <v>2</v>
      </c>
      <c r="E654" s="35" t="s">
        <v>2</v>
      </c>
      <c r="F654" s="181"/>
      <c r="G654" s="182">
        <v>0</v>
      </c>
      <c r="H654" s="41">
        <v>0</v>
      </c>
      <c r="I654" s="42">
        <v>0</v>
      </c>
      <c r="J654" s="43">
        <v>0</v>
      </c>
      <c r="K654" s="41"/>
      <c r="L654" s="42"/>
      <c r="M654" s="43"/>
      <c r="N654" s="41"/>
      <c r="O654" s="42"/>
      <c r="P654" s="43"/>
      <c r="Q654" s="41"/>
      <c r="R654" s="42"/>
      <c r="S654" s="43"/>
      <c r="T654" s="41"/>
      <c r="U654" s="42"/>
      <c r="V654" s="43"/>
      <c r="W654" s="41"/>
      <c r="X654" s="42"/>
      <c r="Y654" s="43"/>
      <c r="Z654" s="41"/>
      <c r="AA654" s="42"/>
      <c r="AB654" s="43"/>
      <c r="AC654" s="41"/>
      <c r="AD654" s="42"/>
      <c r="AE654" s="43"/>
      <c r="AF654" s="41"/>
      <c r="AG654" s="42"/>
      <c r="AH654" s="43"/>
      <c r="AJ654" s="41">
        <f t="shared" si="158"/>
        <v>0</v>
      </c>
      <c r="AK654" s="42">
        <f t="shared" si="158"/>
        <v>0</v>
      </c>
      <c r="AL654" s="43">
        <f t="shared" si="158"/>
        <v>0</v>
      </c>
      <c r="AS654" s="32">
        <f t="shared" si="156"/>
        <v>0</v>
      </c>
      <c r="AU654" s="23">
        <v>5</v>
      </c>
      <c r="AV654" s="23">
        <v>11</v>
      </c>
      <c r="AW654" s="23">
        <f t="shared" si="159"/>
        <v>7</v>
      </c>
    </row>
    <row r="655" spans="2:49" ht="13" hidden="1" x14ac:dyDescent="0.3">
      <c r="B655" s="15"/>
      <c r="C655" s="40" t="s">
        <v>22</v>
      </c>
      <c r="D655" s="34" t="s">
        <v>2</v>
      </c>
      <c r="E655" s="35" t="s">
        <v>2</v>
      </c>
      <c r="F655" s="181"/>
      <c r="G655" s="182">
        <v>0</v>
      </c>
      <c r="H655" s="41">
        <v>0</v>
      </c>
      <c r="I655" s="42">
        <v>0</v>
      </c>
      <c r="J655" s="43">
        <v>0</v>
      </c>
      <c r="K655" s="41"/>
      <c r="L655" s="42"/>
      <c r="M655" s="43"/>
      <c r="N655" s="41"/>
      <c r="O655" s="42"/>
      <c r="P655" s="43"/>
      <c r="Q655" s="41"/>
      <c r="R655" s="42"/>
      <c r="S655" s="43"/>
      <c r="T655" s="41"/>
      <c r="U655" s="42"/>
      <c r="V655" s="43"/>
      <c r="W655" s="41"/>
      <c r="X655" s="42"/>
      <c r="Y655" s="43"/>
      <c r="Z655" s="41"/>
      <c r="AA655" s="42"/>
      <c r="AB655" s="43"/>
      <c r="AC655" s="41"/>
      <c r="AD655" s="42"/>
      <c r="AE655" s="43"/>
      <c r="AF655" s="41"/>
      <c r="AG655" s="42"/>
      <c r="AH655" s="43"/>
      <c r="AJ655" s="41">
        <f t="shared" si="158"/>
        <v>0</v>
      </c>
      <c r="AK655" s="42">
        <f t="shared" si="158"/>
        <v>0</v>
      </c>
      <c r="AL655" s="43">
        <f t="shared" si="158"/>
        <v>0</v>
      </c>
      <c r="AS655" s="32">
        <f t="shared" si="156"/>
        <v>0</v>
      </c>
      <c r="AU655" s="23">
        <v>5</v>
      </c>
      <c r="AV655" s="23">
        <v>11</v>
      </c>
      <c r="AW655" s="23">
        <f t="shared" si="159"/>
        <v>8</v>
      </c>
    </row>
    <row r="656" spans="2:49" ht="13" hidden="1" x14ac:dyDescent="0.3">
      <c r="B656" s="15"/>
      <c r="C656" s="40" t="s">
        <v>22</v>
      </c>
      <c r="D656" s="34" t="s">
        <v>2</v>
      </c>
      <c r="E656" s="35" t="s">
        <v>2</v>
      </c>
      <c r="F656" s="181"/>
      <c r="G656" s="182">
        <v>0</v>
      </c>
      <c r="H656" s="41">
        <v>0</v>
      </c>
      <c r="I656" s="42">
        <v>0</v>
      </c>
      <c r="J656" s="43">
        <v>0</v>
      </c>
      <c r="K656" s="41"/>
      <c r="L656" s="42"/>
      <c r="M656" s="43"/>
      <c r="N656" s="41"/>
      <c r="O656" s="42"/>
      <c r="P656" s="43"/>
      <c r="Q656" s="41"/>
      <c r="R656" s="42"/>
      <c r="S656" s="43"/>
      <c r="T656" s="41"/>
      <c r="U656" s="42"/>
      <c r="V656" s="43"/>
      <c r="W656" s="41"/>
      <c r="X656" s="42"/>
      <c r="Y656" s="43"/>
      <c r="Z656" s="41"/>
      <c r="AA656" s="42"/>
      <c r="AB656" s="43"/>
      <c r="AC656" s="41"/>
      <c r="AD656" s="42"/>
      <c r="AE656" s="43"/>
      <c r="AF656" s="41"/>
      <c r="AG656" s="42"/>
      <c r="AH656" s="43"/>
      <c r="AJ656" s="41">
        <f t="shared" si="158"/>
        <v>0</v>
      </c>
      <c r="AK656" s="42">
        <f t="shared" si="158"/>
        <v>0</v>
      </c>
      <c r="AL656" s="43">
        <f t="shared" si="158"/>
        <v>0</v>
      </c>
      <c r="AS656" s="32">
        <f t="shared" si="156"/>
        <v>0</v>
      </c>
      <c r="AU656" s="23">
        <v>5</v>
      </c>
      <c r="AV656" s="23">
        <v>11</v>
      </c>
      <c r="AW656" s="23">
        <f t="shared" si="159"/>
        <v>9</v>
      </c>
    </row>
    <row r="657" spans="2:49" ht="13" hidden="1" x14ac:dyDescent="0.3">
      <c r="B657" s="15"/>
      <c r="C657" s="40" t="s">
        <v>22</v>
      </c>
      <c r="D657" s="34" t="s">
        <v>2</v>
      </c>
      <c r="E657" s="35" t="s">
        <v>2</v>
      </c>
      <c r="F657" s="181"/>
      <c r="G657" s="182">
        <v>0</v>
      </c>
      <c r="H657" s="41">
        <v>0</v>
      </c>
      <c r="I657" s="42">
        <v>0</v>
      </c>
      <c r="J657" s="43">
        <v>0</v>
      </c>
      <c r="K657" s="41"/>
      <c r="L657" s="42"/>
      <c r="M657" s="43"/>
      <c r="N657" s="41"/>
      <c r="O657" s="42"/>
      <c r="P657" s="43"/>
      <c r="Q657" s="41"/>
      <c r="R657" s="42"/>
      <c r="S657" s="43"/>
      <c r="T657" s="41"/>
      <c r="U657" s="42"/>
      <c r="V657" s="43"/>
      <c r="W657" s="41"/>
      <c r="X657" s="42"/>
      <c r="Y657" s="43"/>
      <c r="Z657" s="41"/>
      <c r="AA657" s="42"/>
      <c r="AB657" s="43"/>
      <c r="AC657" s="41"/>
      <c r="AD657" s="42"/>
      <c r="AE657" s="43"/>
      <c r="AF657" s="41"/>
      <c r="AG657" s="42"/>
      <c r="AH657" s="43"/>
      <c r="AJ657" s="41">
        <f t="shared" si="158"/>
        <v>0</v>
      </c>
      <c r="AK657" s="42">
        <f t="shared" si="158"/>
        <v>0</v>
      </c>
      <c r="AL657" s="43">
        <f t="shared" si="158"/>
        <v>0</v>
      </c>
      <c r="AS657" s="32">
        <f t="shared" si="156"/>
        <v>0</v>
      </c>
      <c r="AU657" s="23">
        <v>5</v>
      </c>
      <c r="AV657" s="23">
        <v>11</v>
      </c>
      <c r="AW657" s="23">
        <f t="shared" si="159"/>
        <v>10</v>
      </c>
    </row>
    <row r="658" spans="2:49" ht="13" hidden="1" x14ac:dyDescent="0.3">
      <c r="B658" s="15"/>
      <c r="C658" s="40" t="s">
        <v>23</v>
      </c>
      <c r="D658" s="34" t="s">
        <v>2</v>
      </c>
      <c r="E658" s="35" t="s">
        <v>2</v>
      </c>
      <c r="F658" s="181"/>
      <c r="G658" s="182">
        <v>0</v>
      </c>
      <c r="H658" s="41">
        <v>0</v>
      </c>
      <c r="I658" s="42">
        <v>0</v>
      </c>
      <c r="J658" s="43">
        <v>0</v>
      </c>
      <c r="K658" s="41"/>
      <c r="L658" s="42"/>
      <c r="M658" s="43"/>
      <c r="N658" s="41"/>
      <c r="O658" s="42"/>
      <c r="P658" s="43"/>
      <c r="Q658" s="41"/>
      <c r="R658" s="42"/>
      <c r="S658" s="43"/>
      <c r="T658" s="41"/>
      <c r="U658" s="42"/>
      <c r="V658" s="43"/>
      <c r="W658" s="41"/>
      <c r="X658" s="42"/>
      <c r="Y658" s="43"/>
      <c r="Z658" s="41"/>
      <c r="AA658" s="42"/>
      <c r="AB658" s="43"/>
      <c r="AC658" s="41"/>
      <c r="AD658" s="42"/>
      <c r="AE658" s="43"/>
      <c r="AF658" s="41"/>
      <c r="AG658" s="42"/>
      <c r="AH658" s="43"/>
      <c r="AJ658" s="41">
        <f t="shared" si="158"/>
        <v>0</v>
      </c>
      <c r="AK658" s="42">
        <f t="shared" si="158"/>
        <v>0</v>
      </c>
      <c r="AL658" s="43">
        <f t="shared" si="158"/>
        <v>0</v>
      </c>
      <c r="AS658" s="32">
        <f t="shared" si="156"/>
        <v>0</v>
      </c>
      <c r="AU658" s="23">
        <v>5</v>
      </c>
      <c r="AV658" s="23">
        <v>12</v>
      </c>
      <c r="AW658" s="23">
        <f t="shared" si="159"/>
        <v>1</v>
      </c>
    </row>
    <row r="659" spans="2:49" ht="13" hidden="1" x14ac:dyDescent="0.3">
      <c r="B659" s="15"/>
      <c r="C659" s="50" t="str">
        <f>IF(LEN(E658)&lt;1,"","Total: " &amp; LEFT(E658,LEN(E658)-21) &amp; "Municipalities")</f>
        <v/>
      </c>
      <c r="D659" s="51"/>
      <c r="E659" s="52"/>
      <c r="F659" s="187"/>
      <c r="G659" s="53">
        <f>SUM(G648:G658)</f>
        <v>0</v>
      </c>
      <c r="H659" s="53">
        <f>SUM(H648:H658)</f>
        <v>0</v>
      </c>
      <c r="I659" s="54">
        <f>SUM(I648:I658)</f>
        <v>0</v>
      </c>
      <c r="J659" s="55">
        <f>SUM(J648:J658)</f>
        <v>0</v>
      </c>
      <c r="K659" s="53">
        <f t="shared" ref="K659:AH659" si="160">SUM(K648:K658)</f>
        <v>0</v>
      </c>
      <c r="L659" s="54">
        <f t="shared" si="160"/>
        <v>0</v>
      </c>
      <c r="M659" s="55">
        <f t="shared" si="160"/>
        <v>0</v>
      </c>
      <c r="N659" s="53">
        <f t="shared" si="160"/>
        <v>0</v>
      </c>
      <c r="O659" s="54">
        <f t="shared" si="160"/>
        <v>0</v>
      </c>
      <c r="P659" s="55">
        <f t="shared" si="160"/>
        <v>0</v>
      </c>
      <c r="Q659" s="53">
        <f t="shared" si="160"/>
        <v>0</v>
      </c>
      <c r="R659" s="54">
        <f t="shared" si="160"/>
        <v>0</v>
      </c>
      <c r="S659" s="55">
        <f t="shared" si="160"/>
        <v>0</v>
      </c>
      <c r="T659" s="53">
        <f t="shared" si="160"/>
        <v>0</v>
      </c>
      <c r="U659" s="54">
        <f t="shared" si="160"/>
        <v>0</v>
      </c>
      <c r="V659" s="55">
        <f t="shared" si="160"/>
        <v>0</v>
      </c>
      <c r="W659" s="53">
        <f t="shared" si="160"/>
        <v>0</v>
      </c>
      <c r="X659" s="54">
        <f t="shared" si="160"/>
        <v>0</v>
      </c>
      <c r="Y659" s="55">
        <f t="shared" si="160"/>
        <v>0</v>
      </c>
      <c r="Z659" s="53">
        <f t="shared" si="160"/>
        <v>0</v>
      </c>
      <c r="AA659" s="54">
        <f t="shared" si="160"/>
        <v>0</v>
      </c>
      <c r="AB659" s="55">
        <f t="shared" si="160"/>
        <v>0</v>
      </c>
      <c r="AC659" s="53">
        <f t="shared" si="160"/>
        <v>0</v>
      </c>
      <c r="AD659" s="54">
        <f t="shared" si="160"/>
        <v>0</v>
      </c>
      <c r="AE659" s="55">
        <f t="shared" si="160"/>
        <v>0</v>
      </c>
      <c r="AF659" s="53">
        <f t="shared" si="160"/>
        <v>0</v>
      </c>
      <c r="AG659" s="54">
        <f t="shared" si="160"/>
        <v>0</v>
      </c>
      <c r="AH659" s="55">
        <f t="shared" si="160"/>
        <v>0</v>
      </c>
      <c r="AJ659" s="53">
        <f>SUM(AJ648:AJ658)</f>
        <v>0</v>
      </c>
      <c r="AK659" s="54">
        <f>SUM(AK648:AK658)</f>
        <v>0</v>
      </c>
      <c r="AL659" s="55">
        <f>SUM(AL648:AL658)</f>
        <v>0</v>
      </c>
      <c r="AS659" s="32">
        <f t="shared" si="156"/>
        <v>0</v>
      </c>
    </row>
    <row r="660" spans="2:49" ht="13" hidden="1" x14ac:dyDescent="0.3">
      <c r="B660" s="15"/>
      <c r="C660" s="40"/>
      <c r="D660" s="34"/>
      <c r="E660" s="35"/>
      <c r="F660" s="181"/>
      <c r="G660" s="41"/>
      <c r="H660" s="41"/>
      <c r="I660" s="42"/>
      <c r="J660" s="43"/>
      <c r="K660" s="41"/>
      <c r="L660" s="42"/>
      <c r="M660" s="43"/>
      <c r="N660" s="41"/>
      <c r="O660" s="42"/>
      <c r="P660" s="43"/>
      <c r="Q660" s="41"/>
      <c r="R660" s="42"/>
      <c r="S660" s="43"/>
      <c r="T660" s="41"/>
      <c r="U660" s="42"/>
      <c r="V660" s="43"/>
      <c r="W660" s="41"/>
      <c r="X660" s="42"/>
      <c r="Y660" s="43"/>
      <c r="Z660" s="41"/>
      <c r="AA660" s="42"/>
      <c r="AB660" s="43"/>
      <c r="AC660" s="41"/>
      <c r="AD660" s="42"/>
      <c r="AE660" s="43"/>
      <c r="AF660" s="41"/>
      <c r="AG660" s="42"/>
      <c r="AH660" s="43"/>
      <c r="AJ660" s="41"/>
      <c r="AK660" s="42"/>
      <c r="AL660" s="43"/>
      <c r="AS660" s="32">
        <f t="shared" si="156"/>
        <v>0</v>
      </c>
    </row>
    <row r="661" spans="2:49" ht="13" hidden="1" x14ac:dyDescent="0.3">
      <c r="B661" s="15"/>
      <c r="C661" s="40" t="s">
        <v>22</v>
      </c>
      <c r="D661" s="34" t="s">
        <v>2</v>
      </c>
      <c r="E661" s="35" t="s">
        <v>2</v>
      </c>
      <c r="F661" s="181"/>
      <c r="G661" s="182">
        <v>0</v>
      </c>
      <c r="H661" s="41">
        <v>0</v>
      </c>
      <c r="I661" s="42">
        <v>0</v>
      </c>
      <c r="J661" s="43">
        <v>0</v>
      </c>
      <c r="K661" s="41"/>
      <c r="L661" s="42"/>
      <c r="M661" s="43"/>
      <c r="N661" s="41"/>
      <c r="O661" s="42"/>
      <c r="P661" s="43"/>
      <c r="Q661" s="41"/>
      <c r="R661" s="42"/>
      <c r="S661" s="43"/>
      <c r="T661" s="41"/>
      <c r="U661" s="42"/>
      <c r="V661" s="43"/>
      <c r="W661" s="41"/>
      <c r="X661" s="42"/>
      <c r="Y661" s="43"/>
      <c r="Z661" s="41"/>
      <c r="AA661" s="42"/>
      <c r="AB661" s="43"/>
      <c r="AC661" s="41"/>
      <c r="AD661" s="42"/>
      <c r="AE661" s="43"/>
      <c r="AF661" s="41"/>
      <c r="AG661" s="42"/>
      <c r="AH661" s="43"/>
      <c r="AJ661" s="41">
        <f t="shared" ref="AJ661:AL671" si="161">H661+K661+N661+Q661+T661+W661+Z661+AC661+AF661</f>
        <v>0</v>
      </c>
      <c r="AK661" s="42">
        <f t="shared" si="161"/>
        <v>0</v>
      </c>
      <c r="AL661" s="43">
        <f t="shared" si="161"/>
        <v>0</v>
      </c>
      <c r="AS661" s="32">
        <f t="shared" si="156"/>
        <v>0</v>
      </c>
      <c r="AU661" s="23">
        <v>5</v>
      </c>
      <c r="AV661" s="23">
        <v>13</v>
      </c>
      <c r="AW661" s="23">
        <v>1</v>
      </c>
    </row>
    <row r="662" spans="2:49" ht="13" hidden="1" x14ac:dyDescent="0.3">
      <c r="B662" s="15"/>
      <c r="C662" s="40" t="s">
        <v>22</v>
      </c>
      <c r="D662" s="34" t="s">
        <v>2</v>
      </c>
      <c r="E662" s="35" t="s">
        <v>2</v>
      </c>
      <c r="F662" s="181"/>
      <c r="G662" s="182">
        <v>0</v>
      </c>
      <c r="H662" s="41">
        <v>0</v>
      </c>
      <c r="I662" s="42">
        <v>0</v>
      </c>
      <c r="J662" s="43">
        <v>0</v>
      </c>
      <c r="K662" s="41"/>
      <c r="L662" s="42"/>
      <c r="M662" s="43"/>
      <c r="N662" s="41"/>
      <c r="O662" s="42"/>
      <c r="P662" s="43"/>
      <c r="Q662" s="41"/>
      <c r="R662" s="42"/>
      <c r="S662" s="43"/>
      <c r="T662" s="41"/>
      <c r="U662" s="42"/>
      <c r="V662" s="43"/>
      <c r="W662" s="41"/>
      <c r="X662" s="42"/>
      <c r="Y662" s="43"/>
      <c r="Z662" s="41"/>
      <c r="AA662" s="42"/>
      <c r="AB662" s="43"/>
      <c r="AC662" s="41"/>
      <c r="AD662" s="42"/>
      <c r="AE662" s="43"/>
      <c r="AF662" s="41"/>
      <c r="AG662" s="42"/>
      <c r="AH662" s="43"/>
      <c r="AJ662" s="41">
        <f t="shared" si="161"/>
        <v>0</v>
      </c>
      <c r="AK662" s="42">
        <f t="shared" si="161"/>
        <v>0</v>
      </c>
      <c r="AL662" s="43">
        <f t="shared" si="161"/>
        <v>0</v>
      </c>
      <c r="AS662" s="32">
        <f t="shared" si="156"/>
        <v>0</v>
      </c>
      <c r="AU662" s="23">
        <v>5</v>
      </c>
      <c r="AV662" s="23">
        <v>13</v>
      </c>
      <c r="AW662" s="23">
        <f>IF(AV662=AV661,AW661+1,1)</f>
        <v>2</v>
      </c>
    </row>
    <row r="663" spans="2:49" ht="13" hidden="1" x14ac:dyDescent="0.3">
      <c r="B663" s="15"/>
      <c r="C663" s="40" t="s">
        <v>22</v>
      </c>
      <c r="D663" s="34" t="s">
        <v>2</v>
      </c>
      <c r="E663" s="35" t="s">
        <v>2</v>
      </c>
      <c r="F663" s="181"/>
      <c r="G663" s="182">
        <v>0</v>
      </c>
      <c r="H663" s="41">
        <v>0</v>
      </c>
      <c r="I663" s="42">
        <v>0</v>
      </c>
      <c r="J663" s="43">
        <v>0</v>
      </c>
      <c r="K663" s="41"/>
      <c r="L663" s="42"/>
      <c r="M663" s="43"/>
      <c r="N663" s="41"/>
      <c r="O663" s="42"/>
      <c r="P663" s="43"/>
      <c r="Q663" s="41"/>
      <c r="R663" s="42"/>
      <c r="S663" s="43"/>
      <c r="T663" s="41"/>
      <c r="U663" s="42"/>
      <c r="V663" s="43"/>
      <c r="W663" s="41"/>
      <c r="X663" s="42"/>
      <c r="Y663" s="43"/>
      <c r="Z663" s="41"/>
      <c r="AA663" s="42"/>
      <c r="AB663" s="43"/>
      <c r="AC663" s="41"/>
      <c r="AD663" s="42"/>
      <c r="AE663" s="43"/>
      <c r="AF663" s="41"/>
      <c r="AG663" s="42"/>
      <c r="AH663" s="43"/>
      <c r="AJ663" s="41">
        <f t="shared" si="161"/>
        <v>0</v>
      </c>
      <c r="AK663" s="42">
        <f t="shared" si="161"/>
        <v>0</v>
      </c>
      <c r="AL663" s="43">
        <f t="shared" si="161"/>
        <v>0</v>
      </c>
      <c r="AS663" s="32">
        <f t="shared" si="156"/>
        <v>0</v>
      </c>
      <c r="AU663" s="23">
        <v>5</v>
      </c>
      <c r="AV663" s="23">
        <v>13</v>
      </c>
      <c r="AW663" s="23">
        <f t="shared" ref="AW663:AW671" si="162">IF(AV663=AV662,AW662+1,1)</f>
        <v>3</v>
      </c>
    </row>
    <row r="664" spans="2:49" ht="13" hidden="1" x14ac:dyDescent="0.3">
      <c r="B664" s="15"/>
      <c r="C664" s="40" t="s">
        <v>22</v>
      </c>
      <c r="D664" s="34" t="s">
        <v>2</v>
      </c>
      <c r="E664" s="35" t="s">
        <v>2</v>
      </c>
      <c r="F664" s="181"/>
      <c r="G664" s="182">
        <v>0</v>
      </c>
      <c r="H664" s="41">
        <v>0</v>
      </c>
      <c r="I664" s="42">
        <v>0</v>
      </c>
      <c r="J664" s="43">
        <v>0</v>
      </c>
      <c r="K664" s="41"/>
      <c r="L664" s="42"/>
      <c r="M664" s="43"/>
      <c r="N664" s="41"/>
      <c r="O664" s="42"/>
      <c r="P664" s="43"/>
      <c r="Q664" s="41"/>
      <c r="R664" s="42"/>
      <c r="S664" s="43"/>
      <c r="T664" s="41"/>
      <c r="U664" s="42"/>
      <c r="V664" s="43"/>
      <c r="W664" s="41"/>
      <c r="X664" s="42"/>
      <c r="Y664" s="43"/>
      <c r="Z664" s="41"/>
      <c r="AA664" s="42"/>
      <c r="AB664" s="43"/>
      <c r="AC664" s="41"/>
      <c r="AD664" s="42"/>
      <c r="AE664" s="43"/>
      <c r="AF664" s="41"/>
      <c r="AG664" s="42"/>
      <c r="AH664" s="43"/>
      <c r="AJ664" s="41">
        <f t="shared" si="161"/>
        <v>0</v>
      </c>
      <c r="AK664" s="42">
        <f t="shared" si="161"/>
        <v>0</v>
      </c>
      <c r="AL664" s="43">
        <f t="shared" si="161"/>
        <v>0</v>
      </c>
      <c r="AS664" s="32">
        <f t="shared" si="156"/>
        <v>0</v>
      </c>
      <c r="AU664" s="23">
        <v>5</v>
      </c>
      <c r="AV664" s="23">
        <v>13</v>
      </c>
      <c r="AW664" s="23">
        <f t="shared" si="162"/>
        <v>4</v>
      </c>
    </row>
    <row r="665" spans="2:49" ht="13" hidden="1" x14ac:dyDescent="0.3">
      <c r="B665" s="15"/>
      <c r="C665" s="40" t="s">
        <v>22</v>
      </c>
      <c r="D665" s="34" t="s">
        <v>2</v>
      </c>
      <c r="E665" s="35" t="s">
        <v>2</v>
      </c>
      <c r="F665" s="181"/>
      <c r="G665" s="182">
        <v>0</v>
      </c>
      <c r="H665" s="41">
        <v>0</v>
      </c>
      <c r="I665" s="42">
        <v>0</v>
      </c>
      <c r="J665" s="43">
        <v>0</v>
      </c>
      <c r="K665" s="41"/>
      <c r="L665" s="42"/>
      <c r="M665" s="43"/>
      <c r="N665" s="41"/>
      <c r="O665" s="42"/>
      <c r="P665" s="43"/>
      <c r="Q665" s="41"/>
      <c r="R665" s="42"/>
      <c r="S665" s="43"/>
      <c r="T665" s="41"/>
      <c r="U665" s="42"/>
      <c r="V665" s="43"/>
      <c r="W665" s="41"/>
      <c r="X665" s="42"/>
      <c r="Y665" s="43"/>
      <c r="Z665" s="41"/>
      <c r="AA665" s="42"/>
      <c r="AB665" s="43"/>
      <c r="AC665" s="41"/>
      <c r="AD665" s="42"/>
      <c r="AE665" s="43"/>
      <c r="AF665" s="41"/>
      <c r="AG665" s="42"/>
      <c r="AH665" s="43"/>
      <c r="AJ665" s="41">
        <f t="shared" si="161"/>
        <v>0</v>
      </c>
      <c r="AK665" s="42">
        <f t="shared" si="161"/>
        <v>0</v>
      </c>
      <c r="AL665" s="43">
        <f t="shared" si="161"/>
        <v>0</v>
      </c>
      <c r="AS665" s="32">
        <f t="shared" si="156"/>
        <v>0</v>
      </c>
      <c r="AU665" s="23">
        <v>5</v>
      </c>
      <c r="AV665" s="23">
        <v>13</v>
      </c>
      <c r="AW665" s="23">
        <f t="shared" si="162"/>
        <v>5</v>
      </c>
    </row>
    <row r="666" spans="2:49" ht="13" hidden="1" x14ac:dyDescent="0.3">
      <c r="B666" s="15"/>
      <c r="C666" s="40" t="s">
        <v>22</v>
      </c>
      <c r="D666" s="34" t="s">
        <v>2</v>
      </c>
      <c r="E666" s="35" t="s">
        <v>2</v>
      </c>
      <c r="F666" s="181"/>
      <c r="G666" s="182">
        <v>0</v>
      </c>
      <c r="H666" s="41">
        <v>0</v>
      </c>
      <c r="I666" s="42">
        <v>0</v>
      </c>
      <c r="J666" s="43">
        <v>0</v>
      </c>
      <c r="K666" s="41"/>
      <c r="L666" s="42"/>
      <c r="M666" s="43"/>
      <c r="N666" s="41"/>
      <c r="O666" s="42"/>
      <c r="P666" s="43"/>
      <c r="Q666" s="41"/>
      <c r="R666" s="42"/>
      <c r="S666" s="43"/>
      <c r="T666" s="41"/>
      <c r="U666" s="42"/>
      <c r="V666" s="43"/>
      <c r="W666" s="41"/>
      <c r="X666" s="42"/>
      <c r="Y666" s="43"/>
      <c r="Z666" s="41"/>
      <c r="AA666" s="42"/>
      <c r="AB666" s="43"/>
      <c r="AC666" s="41"/>
      <c r="AD666" s="42"/>
      <c r="AE666" s="43"/>
      <c r="AF666" s="41"/>
      <c r="AG666" s="42"/>
      <c r="AH666" s="43"/>
      <c r="AJ666" s="41">
        <f t="shared" si="161"/>
        <v>0</v>
      </c>
      <c r="AK666" s="42">
        <f t="shared" si="161"/>
        <v>0</v>
      </c>
      <c r="AL666" s="43">
        <f t="shared" si="161"/>
        <v>0</v>
      </c>
      <c r="AS666" s="32">
        <f t="shared" si="156"/>
        <v>0</v>
      </c>
      <c r="AU666" s="23">
        <v>5</v>
      </c>
      <c r="AV666" s="23">
        <v>13</v>
      </c>
      <c r="AW666" s="23">
        <f t="shared" si="162"/>
        <v>6</v>
      </c>
    </row>
    <row r="667" spans="2:49" ht="13" hidden="1" x14ac:dyDescent="0.3">
      <c r="B667" s="15"/>
      <c r="C667" s="40" t="s">
        <v>22</v>
      </c>
      <c r="D667" s="34" t="s">
        <v>2</v>
      </c>
      <c r="E667" s="35" t="s">
        <v>2</v>
      </c>
      <c r="F667" s="181"/>
      <c r="G667" s="182">
        <v>0</v>
      </c>
      <c r="H667" s="41">
        <v>0</v>
      </c>
      <c r="I667" s="42">
        <v>0</v>
      </c>
      <c r="J667" s="43">
        <v>0</v>
      </c>
      <c r="K667" s="41"/>
      <c r="L667" s="42"/>
      <c r="M667" s="43"/>
      <c r="N667" s="41"/>
      <c r="O667" s="42"/>
      <c r="P667" s="43"/>
      <c r="Q667" s="41"/>
      <c r="R667" s="42"/>
      <c r="S667" s="43"/>
      <c r="T667" s="41"/>
      <c r="U667" s="42"/>
      <c r="V667" s="43"/>
      <c r="W667" s="41"/>
      <c r="X667" s="42"/>
      <c r="Y667" s="43"/>
      <c r="Z667" s="41"/>
      <c r="AA667" s="42"/>
      <c r="AB667" s="43"/>
      <c r="AC667" s="41"/>
      <c r="AD667" s="42"/>
      <c r="AE667" s="43"/>
      <c r="AF667" s="41"/>
      <c r="AG667" s="42"/>
      <c r="AH667" s="43"/>
      <c r="AJ667" s="41">
        <f t="shared" si="161"/>
        <v>0</v>
      </c>
      <c r="AK667" s="42">
        <f t="shared" si="161"/>
        <v>0</v>
      </c>
      <c r="AL667" s="43">
        <f t="shared" si="161"/>
        <v>0</v>
      </c>
      <c r="AS667" s="32">
        <f t="shared" si="156"/>
        <v>0</v>
      </c>
      <c r="AU667" s="23">
        <v>5</v>
      </c>
      <c r="AV667" s="23">
        <v>13</v>
      </c>
      <c r="AW667" s="23">
        <f t="shared" si="162"/>
        <v>7</v>
      </c>
    </row>
    <row r="668" spans="2:49" ht="13" hidden="1" x14ac:dyDescent="0.3">
      <c r="B668" s="15"/>
      <c r="C668" s="40" t="s">
        <v>22</v>
      </c>
      <c r="D668" s="34" t="s">
        <v>2</v>
      </c>
      <c r="E668" s="35" t="s">
        <v>2</v>
      </c>
      <c r="F668" s="181"/>
      <c r="G668" s="182">
        <v>0</v>
      </c>
      <c r="H668" s="41">
        <v>0</v>
      </c>
      <c r="I668" s="42">
        <v>0</v>
      </c>
      <c r="J668" s="43">
        <v>0</v>
      </c>
      <c r="K668" s="41"/>
      <c r="L668" s="42"/>
      <c r="M668" s="43"/>
      <c r="N668" s="41"/>
      <c r="O668" s="42"/>
      <c r="P668" s="43"/>
      <c r="Q668" s="41"/>
      <c r="R668" s="42"/>
      <c r="S668" s="43"/>
      <c r="T668" s="41"/>
      <c r="U668" s="42"/>
      <c r="V668" s="43"/>
      <c r="W668" s="41"/>
      <c r="X668" s="42"/>
      <c r="Y668" s="43"/>
      <c r="Z668" s="41"/>
      <c r="AA668" s="42"/>
      <c r="AB668" s="43"/>
      <c r="AC668" s="41"/>
      <c r="AD668" s="42"/>
      <c r="AE668" s="43"/>
      <c r="AF668" s="41"/>
      <c r="AG668" s="42"/>
      <c r="AH668" s="43"/>
      <c r="AJ668" s="41">
        <f t="shared" si="161"/>
        <v>0</v>
      </c>
      <c r="AK668" s="42">
        <f t="shared" si="161"/>
        <v>0</v>
      </c>
      <c r="AL668" s="43">
        <f t="shared" si="161"/>
        <v>0</v>
      </c>
      <c r="AS668" s="32">
        <f t="shared" si="156"/>
        <v>0</v>
      </c>
      <c r="AU668" s="23">
        <v>5</v>
      </c>
      <c r="AV668" s="23">
        <v>13</v>
      </c>
      <c r="AW668" s="23">
        <f t="shared" si="162"/>
        <v>8</v>
      </c>
    </row>
    <row r="669" spans="2:49" ht="13" hidden="1" x14ac:dyDescent="0.3">
      <c r="B669" s="15"/>
      <c r="C669" s="40" t="s">
        <v>22</v>
      </c>
      <c r="D669" s="34" t="s">
        <v>2</v>
      </c>
      <c r="E669" s="35" t="s">
        <v>2</v>
      </c>
      <c r="F669" s="181"/>
      <c r="G669" s="182">
        <v>0</v>
      </c>
      <c r="H669" s="41">
        <v>0</v>
      </c>
      <c r="I669" s="42">
        <v>0</v>
      </c>
      <c r="J669" s="43">
        <v>0</v>
      </c>
      <c r="K669" s="41"/>
      <c r="L669" s="42"/>
      <c r="M669" s="43"/>
      <c r="N669" s="41"/>
      <c r="O669" s="42"/>
      <c r="P669" s="43"/>
      <c r="Q669" s="41"/>
      <c r="R669" s="42"/>
      <c r="S669" s="43"/>
      <c r="T669" s="41"/>
      <c r="U669" s="42"/>
      <c r="V669" s="43"/>
      <c r="W669" s="41"/>
      <c r="X669" s="42"/>
      <c r="Y669" s="43"/>
      <c r="Z669" s="41"/>
      <c r="AA669" s="42"/>
      <c r="AB669" s="43"/>
      <c r="AC669" s="41"/>
      <c r="AD669" s="42"/>
      <c r="AE669" s="43"/>
      <c r="AF669" s="41"/>
      <c r="AG669" s="42"/>
      <c r="AH669" s="43"/>
      <c r="AJ669" s="41">
        <f t="shared" si="161"/>
        <v>0</v>
      </c>
      <c r="AK669" s="42">
        <f t="shared" si="161"/>
        <v>0</v>
      </c>
      <c r="AL669" s="43">
        <f t="shared" si="161"/>
        <v>0</v>
      </c>
      <c r="AS669" s="32">
        <f t="shared" si="156"/>
        <v>0</v>
      </c>
      <c r="AU669" s="23">
        <v>5</v>
      </c>
      <c r="AV669" s="23">
        <v>13</v>
      </c>
      <c r="AW669" s="23">
        <f t="shared" si="162"/>
        <v>9</v>
      </c>
    </row>
    <row r="670" spans="2:49" ht="13" hidden="1" x14ac:dyDescent="0.3">
      <c r="B670" s="15"/>
      <c r="C670" s="40" t="s">
        <v>22</v>
      </c>
      <c r="D670" s="34" t="s">
        <v>2</v>
      </c>
      <c r="E670" s="35" t="s">
        <v>2</v>
      </c>
      <c r="F670" s="181"/>
      <c r="G670" s="182">
        <v>0</v>
      </c>
      <c r="H670" s="41">
        <v>0</v>
      </c>
      <c r="I670" s="42">
        <v>0</v>
      </c>
      <c r="J670" s="43">
        <v>0</v>
      </c>
      <c r="K670" s="41"/>
      <c r="L670" s="42"/>
      <c r="M670" s="43"/>
      <c r="N670" s="41"/>
      <c r="O670" s="42"/>
      <c r="P670" s="43"/>
      <c r="Q670" s="41"/>
      <c r="R670" s="42"/>
      <c r="S670" s="43"/>
      <c r="T670" s="41"/>
      <c r="U670" s="42"/>
      <c r="V670" s="43"/>
      <c r="W670" s="41"/>
      <c r="X670" s="42"/>
      <c r="Y670" s="43"/>
      <c r="Z670" s="41"/>
      <c r="AA670" s="42"/>
      <c r="AB670" s="43"/>
      <c r="AC670" s="41"/>
      <c r="AD670" s="42"/>
      <c r="AE670" s="43"/>
      <c r="AF670" s="41"/>
      <c r="AG670" s="42"/>
      <c r="AH670" s="43"/>
      <c r="AJ670" s="41">
        <f t="shared" si="161"/>
        <v>0</v>
      </c>
      <c r="AK670" s="42">
        <f t="shared" si="161"/>
        <v>0</v>
      </c>
      <c r="AL670" s="43">
        <f t="shared" si="161"/>
        <v>0</v>
      </c>
      <c r="AS670" s="32">
        <f t="shared" si="156"/>
        <v>0</v>
      </c>
      <c r="AU670" s="23">
        <v>5</v>
      </c>
      <c r="AV670" s="23">
        <v>13</v>
      </c>
      <c r="AW670" s="23">
        <f t="shared" si="162"/>
        <v>10</v>
      </c>
    </row>
    <row r="671" spans="2:49" ht="13" hidden="1" x14ac:dyDescent="0.3">
      <c r="B671" s="15"/>
      <c r="C671" s="40" t="s">
        <v>23</v>
      </c>
      <c r="D671" s="34" t="s">
        <v>2</v>
      </c>
      <c r="E671" s="35" t="s">
        <v>2</v>
      </c>
      <c r="F671" s="181"/>
      <c r="G671" s="182">
        <v>0</v>
      </c>
      <c r="H671" s="41">
        <v>0</v>
      </c>
      <c r="I671" s="42">
        <v>0</v>
      </c>
      <c r="J671" s="43">
        <v>0</v>
      </c>
      <c r="K671" s="41"/>
      <c r="L671" s="42"/>
      <c r="M671" s="43"/>
      <c r="N671" s="41"/>
      <c r="O671" s="42"/>
      <c r="P671" s="43"/>
      <c r="Q671" s="41"/>
      <c r="R671" s="42"/>
      <c r="S671" s="43"/>
      <c r="T671" s="41"/>
      <c r="U671" s="42"/>
      <c r="V671" s="43"/>
      <c r="W671" s="41"/>
      <c r="X671" s="42"/>
      <c r="Y671" s="43"/>
      <c r="Z671" s="41"/>
      <c r="AA671" s="42"/>
      <c r="AB671" s="43"/>
      <c r="AC671" s="41"/>
      <c r="AD671" s="42"/>
      <c r="AE671" s="43"/>
      <c r="AF671" s="41"/>
      <c r="AG671" s="42"/>
      <c r="AH671" s="43"/>
      <c r="AJ671" s="41">
        <f t="shared" si="161"/>
        <v>0</v>
      </c>
      <c r="AK671" s="42">
        <f t="shared" si="161"/>
        <v>0</v>
      </c>
      <c r="AL671" s="43">
        <f t="shared" si="161"/>
        <v>0</v>
      </c>
      <c r="AS671" s="32">
        <f t="shared" si="156"/>
        <v>0</v>
      </c>
      <c r="AU671" s="23">
        <v>5</v>
      </c>
      <c r="AV671" s="23">
        <v>14</v>
      </c>
      <c r="AW671" s="23">
        <f t="shared" si="162"/>
        <v>1</v>
      </c>
    </row>
    <row r="672" spans="2:49" ht="13" hidden="1" x14ac:dyDescent="0.3">
      <c r="B672" s="15"/>
      <c r="C672" s="50" t="str">
        <f>IF(LEN(E671)&lt;1,"","Total: " &amp; LEFT(E671,LEN(E671)-21) &amp; "Municipalities")</f>
        <v/>
      </c>
      <c r="D672" s="51"/>
      <c r="E672" s="52"/>
      <c r="F672" s="187"/>
      <c r="G672" s="53">
        <f>SUM(G661:G671)</f>
        <v>0</v>
      </c>
      <c r="H672" s="53">
        <f>SUM(H661:H671)</f>
        <v>0</v>
      </c>
      <c r="I672" s="54">
        <f>SUM(I661:I671)</f>
        <v>0</v>
      </c>
      <c r="J672" s="55">
        <f>SUM(J661:J671)</f>
        <v>0</v>
      </c>
      <c r="K672" s="53">
        <f t="shared" ref="K672:AH672" si="163">SUM(K661:K671)</f>
        <v>0</v>
      </c>
      <c r="L672" s="54">
        <f t="shared" si="163"/>
        <v>0</v>
      </c>
      <c r="M672" s="55">
        <f t="shared" si="163"/>
        <v>0</v>
      </c>
      <c r="N672" s="53">
        <f t="shared" si="163"/>
        <v>0</v>
      </c>
      <c r="O672" s="54">
        <f t="shared" si="163"/>
        <v>0</v>
      </c>
      <c r="P672" s="55">
        <f t="shared" si="163"/>
        <v>0</v>
      </c>
      <c r="Q672" s="53">
        <f t="shared" si="163"/>
        <v>0</v>
      </c>
      <c r="R672" s="54">
        <f t="shared" si="163"/>
        <v>0</v>
      </c>
      <c r="S672" s="55">
        <f t="shared" si="163"/>
        <v>0</v>
      </c>
      <c r="T672" s="53">
        <f t="shared" si="163"/>
        <v>0</v>
      </c>
      <c r="U672" s="54">
        <f t="shared" si="163"/>
        <v>0</v>
      </c>
      <c r="V672" s="55">
        <f t="shared" si="163"/>
        <v>0</v>
      </c>
      <c r="W672" s="53">
        <f t="shared" si="163"/>
        <v>0</v>
      </c>
      <c r="X672" s="54">
        <f t="shared" si="163"/>
        <v>0</v>
      </c>
      <c r="Y672" s="55">
        <f t="shared" si="163"/>
        <v>0</v>
      </c>
      <c r="Z672" s="53">
        <f t="shared" si="163"/>
        <v>0</v>
      </c>
      <c r="AA672" s="54">
        <f t="shared" si="163"/>
        <v>0</v>
      </c>
      <c r="AB672" s="55">
        <f t="shared" si="163"/>
        <v>0</v>
      </c>
      <c r="AC672" s="53">
        <f t="shared" si="163"/>
        <v>0</v>
      </c>
      <c r="AD672" s="54">
        <f t="shared" si="163"/>
        <v>0</v>
      </c>
      <c r="AE672" s="55">
        <f t="shared" si="163"/>
        <v>0</v>
      </c>
      <c r="AF672" s="53">
        <f t="shared" si="163"/>
        <v>0</v>
      </c>
      <c r="AG672" s="54">
        <f t="shared" si="163"/>
        <v>0</v>
      </c>
      <c r="AH672" s="55">
        <f t="shared" si="163"/>
        <v>0</v>
      </c>
      <c r="AJ672" s="53">
        <f>SUM(AJ661:AJ671)</f>
        <v>0</v>
      </c>
      <c r="AK672" s="54">
        <f>SUM(AK661:AK671)</f>
        <v>0</v>
      </c>
      <c r="AL672" s="55">
        <f>SUM(AL661:AL671)</f>
        <v>0</v>
      </c>
      <c r="AS672" s="32">
        <f t="shared" si="156"/>
        <v>0</v>
      </c>
    </row>
    <row r="673" spans="2:49" ht="13" hidden="1" x14ac:dyDescent="0.3">
      <c r="B673" s="15"/>
      <c r="C673" s="40"/>
      <c r="D673" s="34"/>
      <c r="E673" s="35"/>
      <c r="F673" s="181"/>
      <c r="G673" s="41"/>
      <c r="H673" s="41"/>
      <c r="I673" s="42"/>
      <c r="J673" s="43"/>
      <c r="K673" s="41"/>
      <c r="L673" s="42"/>
      <c r="M673" s="43"/>
      <c r="N673" s="41"/>
      <c r="O673" s="42"/>
      <c r="P673" s="43"/>
      <c r="Q673" s="41"/>
      <c r="R673" s="42"/>
      <c r="S673" s="43"/>
      <c r="T673" s="41"/>
      <c r="U673" s="42"/>
      <c r="V673" s="43"/>
      <c r="W673" s="41"/>
      <c r="X673" s="42"/>
      <c r="Y673" s="43"/>
      <c r="Z673" s="41"/>
      <c r="AA673" s="42"/>
      <c r="AB673" s="43"/>
      <c r="AC673" s="41"/>
      <c r="AD673" s="42"/>
      <c r="AE673" s="43"/>
      <c r="AF673" s="41"/>
      <c r="AG673" s="42"/>
      <c r="AH673" s="43"/>
      <c r="AJ673" s="41"/>
      <c r="AK673" s="42"/>
      <c r="AL673" s="43"/>
      <c r="AS673" s="32">
        <f t="shared" si="156"/>
        <v>0</v>
      </c>
    </row>
    <row r="674" spans="2:49" ht="13" hidden="1" x14ac:dyDescent="0.3">
      <c r="B674" s="15"/>
      <c r="C674" s="40" t="s">
        <v>22</v>
      </c>
      <c r="D674" s="34" t="s">
        <v>2</v>
      </c>
      <c r="E674" s="35" t="s">
        <v>2</v>
      </c>
      <c r="F674" s="181"/>
      <c r="G674" s="182">
        <v>0</v>
      </c>
      <c r="H674" s="41">
        <v>0</v>
      </c>
      <c r="I674" s="42">
        <v>0</v>
      </c>
      <c r="J674" s="43">
        <v>0</v>
      </c>
      <c r="K674" s="41"/>
      <c r="L674" s="42"/>
      <c r="M674" s="43"/>
      <c r="N674" s="41"/>
      <c r="O674" s="42"/>
      <c r="P674" s="43"/>
      <c r="Q674" s="41"/>
      <c r="R674" s="42"/>
      <c r="S674" s="43"/>
      <c r="T674" s="41"/>
      <c r="U674" s="42"/>
      <c r="V674" s="43"/>
      <c r="W674" s="41"/>
      <c r="X674" s="42"/>
      <c r="Y674" s="43"/>
      <c r="Z674" s="41"/>
      <c r="AA674" s="42"/>
      <c r="AB674" s="43"/>
      <c r="AC674" s="41"/>
      <c r="AD674" s="42"/>
      <c r="AE674" s="43"/>
      <c r="AF674" s="41"/>
      <c r="AG674" s="42"/>
      <c r="AH674" s="43"/>
      <c r="AJ674" s="41">
        <f t="shared" ref="AJ674:AL684" si="164">H674+K674+N674+Q674+T674+W674+Z674+AC674+AF674</f>
        <v>0</v>
      </c>
      <c r="AK674" s="42">
        <f t="shared" si="164"/>
        <v>0</v>
      </c>
      <c r="AL674" s="43">
        <f t="shared" si="164"/>
        <v>0</v>
      </c>
      <c r="AS674" s="32">
        <f t="shared" si="156"/>
        <v>0</v>
      </c>
      <c r="AU674" s="23">
        <v>5</v>
      </c>
      <c r="AV674" s="23">
        <v>15</v>
      </c>
      <c r="AW674" s="23">
        <v>1</v>
      </c>
    </row>
    <row r="675" spans="2:49" ht="13" hidden="1" x14ac:dyDescent="0.3">
      <c r="B675" s="15"/>
      <c r="C675" s="40" t="s">
        <v>22</v>
      </c>
      <c r="D675" s="34" t="s">
        <v>2</v>
      </c>
      <c r="E675" s="35" t="s">
        <v>2</v>
      </c>
      <c r="F675" s="181"/>
      <c r="G675" s="182">
        <v>0</v>
      </c>
      <c r="H675" s="41">
        <v>0</v>
      </c>
      <c r="I675" s="42">
        <v>0</v>
      </c>
      <c r="J675" s="43">
        <v>0</v>
      </c>
      <c r="K675" s="41"/>
      <c r="L675" s="42"/>
      <c r="M675" s="43"/>
      <c r="N675" s="41"/>
      <c r="O675" s="42"/>
      <c r="P675" s="43"/>
      <c r="Q675" s="41"/>
      <c r="R675" s="42"/>
      <c r="S675" s="43"/>
      <c r="T675" s="41"/>
      <c r="U675" s="42"/>
      <c r="V675" s="43"/>
      <c r="W675" s="41"/>
      <c r="X675" s="42"/>
      <c r="Y675" s="43"/>
      <c r="Z675" s="41"/>
      <c r="AA675" s="42"/>
      <c r="AB675" s="43"/>
      <c r="AC675" s="41"/>
      <c r="AD675" s="42"/>
      <c r="AE675" s="43"/>
      <c r="AF675" s="41"/>
      <c r="AG675" s="42"/>
      <c r="AH675" s="43"/>
      <c r="AJ675" s="41">
        <f t="shared" si="164"/>
        <v>0</v>
      </c>
      <c r="AK675" s="42">
        <f t="shared" si="164"/>
        <v>0</v>
      </c>
      <c r="AL675" s="43">
        <f t="shared" si="164"/>
        <v>0</v>
      </c>
      <c r="AS675" s="32">
        <f t="shared" si="156"/>
        <v>0</v>
      </c>
      <c r="AU675" s="23">
        <v>5</v>
      </c>
      <c r="AV675" s="23">
        <v>15</v>
      </c>
      <c r="AW675" s="23">
        <f>IF(AV675=AV674,AW674+1,1)</f>
        <v>2</v>
      </c>
    </row>
    <row r="676" spans="2:49" ht="13" hidden="1" x14ac:dyDescent="0.3">
      <c r="B676" s="15"/>
      <c r="C676" s="40" t="s">
        <v>22</v>
      </c>
      <c r="D676" s="34" t="s">
        <v>2</v>
      </c>
      <c r="E676" s="35" t="s">
        <v>2</v>
      </c>
      <c r="F676" s="181"/>
      <c r="G676" s="182">
        <v>0</v>
      </c>
      <c r="H676" s="41">
        <v>0</v>
      </c>
      <c r="I676" s="42">
        <v>0</v>
      </c>
      <c r="J676" s="43">
        <v>0</v>
      </c>
      <c r="K676" s="41"/>
      <c r="L676" s="42"/>
      <c r="M676" s="43"/>
      <c r="N676" s="41"/>
      <c r="O676" s="42"/>
      <c r="P676" s="43"/>
      <c r="Q676" s="41"/>
      <c r="R676" s="42"/>
      <c r="S676" s="43"/>
      <c r="T676" s="41"/>
      <c r="U676" s="42"/>
      <c r="V676" s="43"/>
      <c r="W676" s="41"/>
      <c r="X676" s="42"/>
      <c r="Y676" s="43"/>
      <c r="Z676" s="41"/>
      <c r="AA676" s="42"/>
      <c r="AB676" s="43"/>
      <c r="AC676" s="41"/>
      <c r="AD676" s="42"/>
      <c r="AE676" s="43"/>
      <c r="AF676" s="41"/>
      <c r="AG676" s="42"/>
      <c r="AH676" s="43"/>
      <c r="AJ676" s="41">
        <f t="shared" si="164"/>
        <v>0</v>
      </c>
      <c r="AK676" s="42">
        <f t="shared" si="164"/>
        <v>0</v>
      </c>
      <c r="AL676" s="43">
        <f t="shared" si="164"/>
        <v>0</v>
      </c>
      <c r="AS676" s="32">
        <f t="shared" si="156"/>
        <v>0</v>
      </c>
      <c r="AU676" s="23">
        <v>5</v>
      </c>
      <c r="AV676" s="23">
        <v>15</v>
      </c>
      <c r="AW676" s="23">
        <f t="shared" ref="AW676:AW684" si="165">IF(AV676=AV675,AW675+1,1)</f>
        <v>3</v>
      </c>
    </row>
    <row r="677" spans="2:49" ht="13" hidden="1" x14ac:dyDescent="0.3">
      <c r="B677" s="15"/>
      <c r="C677" s="40" t="s">
        <v>22</v>
      </c>
      <c r="D677" s="34" t="s">
        <v>2</v>
      </c>
      <c r="E677" s="35" t="s">
        <v>2</v>
      </c>
      <c r="F677" s="181"/>
      <c r="G677" s="182">
        <v>0</v>
      </c>
      <c r="H677" s="41">
        <v>0</v>
      </c>
      <c r="I677" s="42">
        <v>0</v>
      </c>
      <c r="J677" s="43">
        <v>0</v>
      </c>
      <c r="K677" s="41"/>
      <c r="L677" s="42"/>
      <c r="M677" s="43"/>
      <c r="N677" s="41"/>
      <c r="O677" s="42"/>
      <c r="P677" s="43"/>
      <c r="Q677" s="41"/>
      <c r="R677" s="42"/>
      <c r="S677" s="43"/>
      <c r="T677" s="41"/>
      <c r="U677" s="42"/>
      <c r="V677" s="43"/>
      <c r="W677" s="41"/>
      <c r="X677" s="42"/>
      <c r="Y677" s="43"/>
      <c r="Z677" s="41"/>
      <c r="AA677" s="42"/>
      <c r="AB677" s="43"/>
      <c r="AC677" s="41"/>
      <c r="AD677" s="42"/>
      <c r="AE677" s="43"/>
      <c r="AF677" s="41"/>
      <c r="AG677" s="42"/>
      <c r="AH677" s="43"/>
      <c r="AJ677" s="41">
        <f t="shared" si="164"/>
        <v>0</v>
      </c>
      <c r="AK677" s="42">
        <f t="shared" si="164"/>
        <v>0</v>
      </c>
      <c r="AL677" s="43">
        <f t="shared" si="164"/>
        <v>0</v>
      </c>
      <c r="AS677" s="32">
        <f t="shared" si="156"/>
        <v>0</v>
      </c>
      <c r="AU677" s="23">
        <v>5</v>
      </c>
      <c r="AV677" s="23">
        <v>15</v>
      </c>
      <c r="AW677" s="23">
        <f t="shared" si="165"/>
        <v>4</v>
      </c>
    </row>
    <row r="678" spans="2:49" ht="13" hidden="1" x14ac:dyDescent="0.3">
      <c r="B678" s="15"/>
      <c r="C678" s="40" t="s">
        <v>22</v>
      </c>
      <c r="D678" s="34" t="s">
        <v>2</v>
      </c>
      <c r="E678" s="35" t="s">
        <v>2</v>
      </c>
      <c r="F678" s="181"/>
      <c r="G678" s="182">
        <v>0</v>
      </c>
      <c r="H678" s="41">
        <v>0</v>
      </c>
      <c r="I678" s="42">
        <v>0</v>
      </c>
      <c r="J678" s="43">
        <v>0</v>
      </c>
      <c r="K678" s="41"/>
      <c r="L678" s="42"/>
      <c r="M678" s="43"/>
      <c r="N678" s="41"/>
      <c r="O678" s="42"/>
      <c r="P678" s="43"/>
      <c r="Q678" s="41"/>
      <c r="R678" s="42"/>
      <c r="S678" s="43"/>
      <c r="T678" s="41"/>
      <c r="U678" s="42"/>
      <c r="V678" s="43"/>
      <c r="W678" s="41"/>
      <c r="X678" s="42"/>
      <c r="Y678" s="43"/>
      <c r="Z678" s="41"/>
      <c r="AA678" s="42"/>
      <c r="AB678" s="43"/>
      <c r="AC678" s="41"/>
      <c r="AD678" s="42"/>
      <c r="AE678" s="43"/>
      <c r="AF678" s="41"/>
      <c r="AG678" s="42"/>
      <c r="AH678" s="43"/>
      <c r="AJ678" s="41">
        <f t="shared" si="164"/>
        <v>0</v>
      </c>
      <c r="AK678" s="42">
        <f t="shared" si="164"/>
        <v>0</v>
      </c>
      <c r="AL678" s="43">
        <f t="shared" si="164"/>
        <v>0</v>
      </c>
      <c r="AS678" s="32">
        <f t="shared" si="156"/>
        <v>0</v>
      </c>
      <c r="AU678" s="23">
        <v>5</v>
      </c>
      <c r="AV678" s="23">
        <v>15</v>
      </c>
      <c r="AW678" s="23">
        <f t="shared" si="165"/>
        <v>5</v>
      </c>
    </row>
    <row r="679" spans="2:49" ht="13" hidden="1" x14ac:dyDescent="0.3">
      <c r="B679" s="15"/>
      <c r="C679" s="40" t="s">
        <v>22</v>
      </c>
      <c r="D679" s="34" t="s">
        <v>2</v>
      </c>
      <c r="E679" s="35" t="s">
        <v>2</v>
      </c>
      <c r="F679" s="181"/>
      <c r="G679" s="182">
        <v>0</v>
      </c>
      <c r="H679" s="41">
        <v>0</v>
      </c>
      <c r="I679" s="42">
        <v>0</v>
      </c>
      <c r="J679" s="43">
        <v>0</v>
      </c>
      <c r="K679" s="41"/>
      <c r="L679" s="42"/>
      <c r="M679" s="43"/>
      <c r="N679" s="41"/>
      <c r="O679" s="42"/>
      <c r="P679" s="43"/>
      <c r="Q679" s="41"/>
      <c r="R679" s="42"/>
      <c r="S679" s="43"/>
      <c r="T679" s="41"/>
      <c r="U679" s="42"/>
      <c r="V679" s="43"/>
      <c r="W679" s="41"/>
      <c r="X679" s="42"/>
      <c r="Y679" s="43"/>
      <c r="Z679" s="41"/>
      <c r="AA679" s="42"/>
      <c r="AB679" s="43"/>
      <c r="AC679" s="41"/>
      <c r="AD679" s="42"/>
      <c r="AE679" s="43"/>
      <c r="AF679" s="41"/>
      <c r="AG679" s="42"/>
      <c r="AH679" s="43"/>
      <c r="AJ679" s="41">
        <f t="shared" si="164"/>
        <v>0</v>
      </c>
      <c r="AK679" s="42">
        <f t="shared" si="164"/>
        <v>0</v>
      </c>
      <c r="AL679" s="43">
        <f t="shared" si="164"/>
        <v>0</v>
      </c>
      <c r="AS679" s="32">
        <f t="shared" si="156"/>
        <v>0</v>
      </c>
      <c r="AU679" s="23">
        <v>5</v>
      </c>
      <c r="AV679" s="23">
        <v>15</v>
      </c>
      <c r="AW679" s="23">
        <f t="shared" si="165"/>
        <v>6</v>
      </c>
    </row>
    <row r="680" spans="2:49" ht="13" hidden="1" x14ac:dyDescent="0.3">
      <c r="B680" s="15"/>
      <c r="C680" s="40" t="s">
        <v>22</v>
      </c>
      <c r="D680" s="34" t="s">
        <v>2</v>
      </c>
      <c r="E680" s="35" t="s">
        <v>2</v>
      </c>
      <c r="F680" s="181"/>
      <c r="G680" s="182">
        <v>0</v>
      </c>
      <c r="H680" s="41">
        <v>0</v>
      </c>
      <c r="I680" s="42">
        <v>0</v>
      </c>
      <c r="J680" s="43">
        <v>0</v>
      </c>
      <c r="K680" s="41"/>
      <c r="L680" s="42"/>
      <c r="M680" s="43"/>
      <c r="N680" s="41"/>
      <c r="O680" s="42"/>
      <c r="P680" s="43"/>
      <c r="Q680" s="41"/>
      <c r="R680" s="42"/>
      <c r="S680" s="43"/>
      <c r="T680" s="41"/>
      <c r="U680" s="42"/>
      <c r="V680" s="43"/>
      <c r="W680" s="41"/>
      <c r="X680" s="42"/>
      <c r="Y680" s="43"/>
      <c r="Z680" s="41"/>
      <c r="AA680" s="42"/>
      <c r="AB680" s="43"/>
      <c r="AC680" s="41"/>
      <c r="AD680" s="42"/>
      <c r="AE680" s="43"/>
      <c r="AF680" s="41"/>
      <c r="AG680" s="42"/>
      <c r="AH680" s="43"/>
      <c r="AJ680" s="41">
        <f t="shared" si="164"/>
        <v>0</v>
      </c>
      <c r="AK680" s="42">
        <f t="shared" si="164"/>
        <v>0</v>
      </c>
      <c r="AL680" s="43">
        <f t="shared" si="164"/>
        <v>0</v>
      </c>
      <c r="AS680" s="32">
        <f t="shared" si="156"/>
        <v>0</v>
      </c>
      <c r="AU680" s="23">
        <v>5</v>
      </c>
      <c r="AV680" s="23">
        <v>15</v>
      </c>
      <c r="AW680" s="23">
        <f t="shared" si="165"/>
        <v>7</v>
      </c>
    </row>
    <row r="681" spans="2:49" ht="13" hidden="1" x14ac:dyDescent="0.3">
      <c r="B681" s="15"/>
      <c r="C681" s="40" t="s">
        <v>22</v>
      </c>
      <c r="D681" s="34" t="s">
        <v>2</v>
      </c>
      <c r="E681" s="35" t="s">
        <v>2</v>
      </c>
      <c r="F681" s="181"/>
      <c r="G681" s="182">
        <v>0</v>
      </c>
      <c r="H681" s="41">
        <v>0</v>
      </c>
      <c r="I681" s="42">
        <v>0</v>
      </c>
      <c r="J681" s="43">
        <v>0</v>
      </c>
      <c r="K681" s="41"/>
      <c r="L681" s="42"/>
      <c r="M681" s="43"/>
      <c r="N681" s="41"/>
      <c r="O681" s="42"/>
      <c r="P681" s="43"/>
      <c r="Q681" s="41"/>
      <c r="R681" s="42"/>
      <c r="S681" s="43"/>
      <c r="T681" s="41"/>
      <c r="U681" s="42"/>
      <c r="V681" s="43"/>
      <c r="W681" s="41"/>
      <c r="X681" s="42"/>
      <c r="Y681" s="43"/>
      <c r="Z681" s="41"/>
      <c r="AA681" s="42"/>
      <c r="AB681" s="43"/>
      <c r="AC681" s="41"/>
      <c r="AD681" s="42"/>
      <c r="AE681" s="43"/>
      <c r="AF681" s="41"/>
      <c r="AG681" s="42"/>
      <c r="AH681" s="43"/>
      <c r="AJ681" s="41">
        <f t="shared" si="164"/>
        <v>0</v>
      </c>
      <c r="AK681" s="42">
        <f t="shared" si="164"/>
        <v>0</v>
      </c>
      <c r="AL681" s="43">
        <f t="shared" si="164"/>
        <v>0</v>
      </c>
      <c r="AS681" s="32">
        <f t="shared" si="156"/>
        <v>0</v>
      </c>
      <c r="AU681" s="23">
        <v>5</v>
      </c>
      <c r="AV681" s="23">
        <v>15</v>
      </c>
      <c r="AW681" s="23">
        <f t="shared" si="165"/>
        <v>8</v>
      </c>
    </row>
    <row r="682" spans="2:49" ht="13" hidden="1" x14ac:dyDescent="0.3">
      <c r="B682" s="15"/>
      <c r="C682" s="40" t="s">
        <v>22</v>
      </c>
      <c r="D682" s="34" t="s">
        <v>2</v>
      </c>
      <c r="E682" s="35" t="s">
        <v>2</v>
      </c>
      <c r="F682" s="181"/>
      <c r="G682" s="182">
        <v>0</v>
      </c>
      <c r="H682" s="41">
        <v>0</v>
      </c>
      <c r="I682" s="42">
        <v>0</v>
      </c>
      <c r="J682" s="43">
        <v>0</v>
      </c>
      <c r="K682" s="41"/>
      <c r="L682" s="42"/>
      <c r="M682" s="43"/>
      <c r="N682" s="41"/>
      <c r="O682" s="42"/>
      <c r="P682" s="43"/>
      <c r="Q682" s="41"/>
      <c r="R682" s="42"/>
      <c r="S682" s="43"/>
      <c r="T682" s="41"/>
      <c r="U682" s="42"/>
      <c r="V682" s="43"/>
      <c r="W682" s="41"/>
      <c r="X682" s="42"/>
      <c r="Y682" s="43"/>
      <c r="Z682" s="41"/>
      <c r="AA682" s="42"/>
      <c r="AB682" s="43"/>
      <c r="AC682" s="41"/>
      <c r="AD682" s="42"/>
      <c r="AE682" s="43"/>
      <c r="AF682" s="41"/>
      <c r="AG682" s="42"/>
      <c r="AH682" s="43"/>
      <c r="AJ682" s="41">
        <f t="shared" si="164"/>
        <v>0</v>
      </c>
      <c r="AK682" s="42">
        <f t="shared" si="164"/>
        <v>0</v>
      </c>
      <c r="AL682" s="43">
        <f t="shared" si="164"/>
        <v>0</v>
      </c>
      <c r="AS682" s="32">
        <f t="shared" si="156"/>
        <v>0</v>
      </c>
      <c r="AU682" s="23">
        <v>5</v>
      </c>
      <c r="AV682" s="23">
        <v>15</v>
      </c>
      <c r="AW682" s="23">
        <f t="shared" si="165"/>
        <v>9</v>
      </c>
    </row>
    <row r="683" spans="2:49" ht="13" hidden="1" x14ac:dyDescent="0.3">
      <c r="B683" s="15"/>
      <c r="C683" s="40" t="s">
        <v>22</v>
      </c>
      <c r="D683" s="34" t="s">
        <v>2</v>
      </c>
      <c r="E683" s="35" t="s">
        <v>2</v>
      </c>
      <c r="F683" s="181"/>
      <c r="G683" s="182">
        <v>0</v>
      </c>
      <c r="H683" s="41">
        <v>0</v>
      </c>
      <c r="I683" s="42">
        <v>0</v>
      </c>
      <c r="J683" s="43">
        <v>0</v>
      </c>
      <c r="K683" s="41"/>
      <c r="L683" s="42"/>
      <c r="M683" s="43"/>
      <c r="N683" s="41"/>
      <c r="O683" s="42"/>
      <c r="P683" s="43"/>
      <c r="Q683" s="41"/>
      <c r="R683" s="42"/>
      <c r="S683" s="43"/>
      <c r="T683" s="41"/>
      <c r="U683" s="42"/>
      <c r="V683" s="43"/>
      <c r="W683" s="41"/>
      <c r="X683" s="42"/>
      <c r="Y683" s="43"/>
      <c r="Z683" s="41"/>
      <c r="AA683" s="42"/>
      <c r="AB683" s="43"/>
      <c r="AC683" s="41"/>
      <c r="AD683" s="42"/>
      <c r="AE683" s="43"/>
      <c r="AF683" s="41"/>
      <c r="AG683" s="42"/>
      <c r="AH683" s="43"/>
      <c r="AJ683" s="41">
        <f t="shared" si="164"/>
        <v>0</v>
      </c>
      <c r="AK683" s="42">
        <f t="shared" si="164"/>
        <v>0</v>
      </c>
      <c r="AL683" s="43">
        <f t="shared" si="164"/>
        <v>0</v>
      </c>
      <c r="AS683" s="32">
        <f t="shared" si="156"/>
        <v>0</v>
      </c>
      <c r="AU683" s="23">
        <v>5</v>
      </c>
      <c r="AV683" s="23">
        <v>15</v>
      </c>
      <c r="AW683" s="23">
        <f t="shared" si="165"/>
        <v>10</v>
      </c>
    </row>
    <row r="684" spans="2:49" ht="13" hidden="1" x14ac:dyDescent="0.3">
      <c r="B684" s="15"/>
      <c r="C684" s="40" t="s">
        <v>23</v>
      </c>
      <c r="D684" s="34" t="s">
        <v>2</v>
      </c>
      <c r="E684" s="35" t="s">
        <v>2</v>
      </c>
      <c r="F684" s="181"/>
      <c r="G684" s="182">
        <v>0</v>
      </c>
      <c r="H684" s="41">
        <v>0</v>
      </c>
      <c r="I684" s="42">
        <v>0</v>
      </c>
      <c r="J684" s="43">
        <v>0</v>
      </c>
      <c r="K684" s="41"/>
      <c r="L684" s="42"/>
      <c r="M684" s="43"/>
      <c r="N684" s="41"/>
      <c r="O684" s="42"/>
      <c r="P684" s="43"/>
      <c r="Q684" s="41"/>
      <c r="R684" s="42"/>
      <c r="S684" s="43"/>
      <c r="T684" s="41"/>
      <c r="U684" s="42"/>
      <c r="V684" s="43"/>
      <c r="W684" s="41"/>
      <c r="X684" s="42"/>
      <c r="Y684" s="43"/>
      <c r="Z684" s="41"/>
      <c r="AA684" s="42"/>
      <c r="AB684" s="43"/>
      <c r="AC684" s="41"/>
      <c r="AD684" s="42"/>
      <c r="AE684" s="43"/>
      <c r="AF684" s="41"/>
      <c r="AG684" s="42"/>
      <c r="AH684" s="43"/>
      <c r="AJ684" s="41">
        <f t="shared" si="164"/>
        <v>0</v>
      </c>
      <c r="AK684" s="42">
        <f t="shared" si="164"/>
        <v>0</v>
      </c>
      <c r="AL684" s="43">
        <f t="shared" si="164"/>
        <v>0</v>
      </c>
      <c r="AS684" s="32">
        <f t="shared" si="156"/>
        <v>0</v>
      </c>
      <c r="AU684" s="23">
        <v>5</v>
      </c>
      <c r="AV684" s="23">
        <v>16</v>
      </c>
      <c r="AW684" s="23">
        <f t="shared" si="165"/>
        <v>1</v>
      </c>
    </row>
    <row r="685" spans="2:49" ht="13" hidden="1" x14ac:dyDescent="0.3">
      <c r="B685" s="15"/>
      <c r="C685" s="50" t="str">
        <f>IF(LEN(E684)&lt;1,"","Total: " &amp; LEFT(E684,LEN(E684)-21) &amp; "Municipalities")</f>
        <v/>
      </c>
      <c r="D685" s="51"/>
      <c r="E685" s="52"/>
      <c r="F685" s="187"/>
      <c r="G685" s="53">
        <f>SUM(G674:G684)</f>
        <v>0</v>
      </c>
      <c r="H685" s="53">
        <f>SUM(H674:H684)</f>
        <v>0</v>
      </c>
      <c r="I685" s="54">
        <f>SUM(I674:I684)</f>
        <v>0</v>
      </c>
      <c r="J685" s="55">
        <f>SUM(J674:J684)</f>
        <v>0</v>
      </c>
      <c r="K685" s="53">
        <f t="shared" ref="K685:AH685" si="166">SUM(K674:K684)</f>
        <v>0</v>
      </c>
      <c r="L685" s="54">
        <f t="shared" si="166"/>
        <v>0</v>
      </c>
      <c r="M685" s="55">
        <f t="shared" si="166"/>
        <v>0</v>
      </c>
      <c r="N685" s="53">
        <f t="shared" si="166"/>
        <v>0</v>
      </c>
      <c r="O685" s="54">
        <f t="shared" si="166"/>
        <v>0</v>
      </c>
      <c r="P685" s="55">
        <f t="shared" si="166"/>
        <v>0</v>
      </c>
      <c r="Q685" s="53">
        <f t="shared" si="166"/>
        <v>0</v>
      </c>
      <c r="R685" s="54">
        <f t="shared" si="166"/>
        <v>0</v>
      </c>
      <c r="S685" s="55">
        <f t="shared" si="166"/>
        <v>0</v>
      </c>
      <c r="T685" s="53">
        <f t="shared" si="166"/>
        <v>0</v>
      </c>
      <c r="U685" s="54">
        <f t="shared" si="166"/>
        <v>0</v>
      </c>
      <c r="V685" s="55">
        <f t="shared" si="166"/>
        <v>0</v>
      </c>
      <c r="W685" s="53">
        <f t="shared" si="166"/>
        <v>0</v>
      </c>
      <c r="X685" s="54">
        <f t="shared" si="166"/>
        <v>0</v>
      </c>
      <c r="Y685" s="55">
        <f t="shared" si="166"/>
        <v>0</v>
      </c>
      <c r="Z685" s="53">
        <f t="shared" si="166"/>
        <v>0</v>
      </c>
      <c r="AA685" s="54">
        <f t="shared" si="166"/>
        <v>0</v>
      </c>
      <c r="AB685" s="55">
        <f t="shared" si="166"/>
        <v>0</v>
      </c>
      <c r="AC685" s="53">
        <f t="shared" si="166"/>
        <v>0</v>
      </c>
      <c r="AD685" s="54">
        <f t="shared" si="166"/>
        <v>0</v>
      </c>
      <c r="AE685" s="55">
        <f t="shared" si="166"/>
        <v>0</v>
      </c>
      <c r="AF685" s="53">
        <f t="shared" si="166"/>
        <v>0</v>
      </c>
      <c r="AG685" s="54">
        <f t="shared" si="166"/>
        <v>0</v>
      </c>
      <c r="AH685" s="55">
        <f t="shared" si="166"/>
        <v>0</v>
      </c>
      <c r="AJ685" s="53">
        <f>SUM(AJ674:AJ684)</f>
        <v>0</v>
      </c>
      <c r="AK685" s="54">
        <f>SUM(AK674:AK684)</f>
        <v>0</v>
      </c>
      <c r="AL685" s="55">
        <f>SUM(AL674:AL684)</f>
        <v>0</v>
      </c>
      <c r="AS685" s="32">
        <f t="shared" si="156"/>
        <v>0</v>
      </c>
    </row>
    <row r="686" spans="2:49" ht="13" hidden="1" x14ac:dyDescent="0.3">
      <c r="B686" s="15"/>
      <c r="C686" s="40"/>
      <c r="D686" s="34"/>
      <c r="E686" s="35"/>
      <c r="F686" s="181"/>
      <c r="G686" s="41"/>
      <c r="H686" s="41"/>
      <c r="I686" s="42"/>
      <c r="J686" s="43"/>
      <c r="K686" s="41"/>
      <c r="L686" s="42"/>
      <c r="M686" s="43"/>
      <c r="N686" s="41"/>
      <c r="O686" s="42"/>
      <c r="P686" s="43"/>
      <c r="Q686" s="41"/>
      <c r="R686" s="42"/>
      <c r="S686" s="43"/>
      <c r="T686" s="41"/>
      <c r="U686" s="42"/>
      <c r="V686" s="43"/>
      <c r="W686" s="41"/>
      <c r="X686" s="42"/>
      <c r="Y686" s="43"/>
      <c r="Z686" s="41"/>
      <c r="AA686" s="42"/>
      <c r="AB686" s="43"/>
      <c r="AC686" s="41"/>
      <c r="AD686" s="42"/>
      <c r="AE686" s="43"/>
      <c r="AF686" s="41"/>
      <c r="AG686" s="42"/>
      <c r="AH686" s="43"/>
      <c r="AJ686" s="41"/>
      <c r="AK686" s="42"/>
      <c r="AL686" s="43"/>
      <c r="AS686" s="32">
        <f t="shared" si="156"/>
        <v>0</v>
      </c>
    </row>
    <row r="687" spans="2:49" ht="13" hidden="1" x14ac:dyDescent="0.3">
      <c r="B687" s="15"/>
      <c r="C687" s="40" t="s">
        <v>22</v>
      </c>
      <c r="D687" s="34" t="s">
        <v>2</v>
      </c>
      <c r="E687" s="35" t="s">
        <v>2</v>
      </c>
      <c r="F687" s="181"/>
      <c r="G687" s="182">
        <v>0</v>
      </c>
      <c r="H687" s="41">
        <v>0</v>
      </c>
      <c r="I687" s="42">
        <v>0</v>
      </c>
      <c r="J687" s="43">
        <v>0</v>
      </c>
      <c r="K687" s="41"/>
      <c r="L687" s="42"/>
      <c r="M687" s="43"/>
      <c r="N687" s="41"/>
      <c r="O687" s="42"/>
      <c r="P687" s="43"/>
      <c r="Q687" s="41"/>
      <c r="R687" s="42"/>
      <c r="S687" s="43"/>
      <c r="T687" s="41"/>
      <c r="U687" s="42"/>
      <c r="V687" s="43"/>
      <c r="W687" s="41"/>
      <c r="X687" s="42"/>
      <c r="Y687" s="43"/>
      <c r="Z687" s="41"/>
      <c r="AA687" s="42"/>
      <c r="AB687" s="43"/>
      <c r="AC687" s="41"/>
      <c r="AD687" s="42"/>
      <c r="AE687" s="43"/>
      <c r="AF687" s="41"/>
      <c r="AG687" s="42"/>
      <c r="AH687" s="43"/>
      <c r="AJ687" s="41">
        <f t="shared" ref="AJ687:AL697" si="167">H687+K687+N687+Q687+T687+W687+Z687+AC687+AF687</f>
        <v>0</v>
      </c>
      <c r="AK687" s="42">
        <f t="shared" si="167"/>
        <v>0</v>
      </c>
      <c r="AL687" s="43">
        <f t="shared" si="167"/>
        <v>0</v>
      </c>
      <c r="AS687" s="32">
        <f t="shared" si="156"/>
        <v>0</v>
      </c>
      <c r="AU687" s="23">
        <v>5</v>
      </c>
      <c r="AV687" s="23">
        <v>17</v>
      </c>
      <c r="AW687" s="23">
        <v>1</v>
      </c>
    </row>
    <row r="688" spans="2:49" ht="13" hidden="1" x14ac:dyDescent="0.3">
      <c r="B688" s="15"/>
      <c r="C688" s="40" t="s">
        <v>22</v>
      </c>
      <c r="D688" s="34" t="s">
        <v>2</v>
      </c>
      <c r="E688" s="35" t="s">
        <v>2</v>
      </c>
      <c r="F688" s="181"/>
      <c r="G688" s="182">
        <v>0</v>
      </c>
      <c r="H688" s="41">
        <v>0</v>
      </c>
      <c r="I688" s="42">
        <v>0</v>
      </c>
      <c r="J688" s="43">
        <v>0</v>
      </c>
      <c r="K688" s="41"/>
      <c r="L688" s="42"/>
      <c r="M688" s="43"/>
      <c r="N688" s="41"/>
      <c r="O688" s="42"/>
      <c r="P688" s="43"/>
      <c r="Q688" s="41"/>
      <c r="R688" s="42"/>
      <c r="S688" s="43"/>
      <c r="T688" s="41"/>
      <c r="U688" s="42"/>
      <c r="V688" s="43"/>
      <c r="W688" s="41"/>
      <c r="X688" s="42"/>
      <c r="Y688" s="43"/>
      <c r="Z688" s="41"/>
      <c r="AA688" s="42"/>
      <c r="AB688" s="43"/>
      <c r="AC688" s="41"/>
      <c r="AD688" s="42"/>
      <c r="AE688" s="43"/>
      <c r="AF688" s="41"/>
      <c r="AG688" s="42"/>
      <c r="AH688" s="43"/>
      <c r="AJ688" s="41">
        <f t="shared" si="167"/>
        <v>0</v>
      </c>
      <c r="AK688" s="42">
        <f t="shared" si="167"/>
        <v>0</v>
      </c>
      <c r="AL688" s="43">
        <f t="shared" si="167"/>
        <v>0</v>
      </c>
      <c r="AS688" s="32">
        <f t="shared" si="156"/>
        <v>0</v>
      </c>
      <c r="AU688" s="23">
        <v>5</v>
      </c>
      <c r="AV688" s="23">
        <v>17</v>
      </c>
      <c r="AW688" s="23">
        <f>IF(AV688=AV687,AW687+1,1)</f>
        <v>2</v>
      </c>
    </row>
    <row r="689" spans="2:49" ht="13" hidden="1" x14ac:dyDescent="0.3">
      <c r="B689" s="15"/>
      <c r="C689" s="40" t="s">
        <v>22</v>
      </c>
      <c r="D689" s="34" t="s">
        <v>2</v>
      </c>
      <c r="E689" s="35" t="s">
        <v>2</v>
      </c>
      <c r="F689" s="181"/>
      <c r="G689" s="182">
        <v>0</v>
      </c>
      <c r="H689" s="41">
        <v>0</v>
      </c>
      <c r="I689" s="42">
        <v>0</v>
      </c>
      <c r="J689" s="43">
        <v>0</v>
      </c>
      <c r="K689" s="41"/>
      <c r="L689" s="42"/>
      <c r="M689" s="43"/>
      <c r="N689" s="41"/>
      <c r="O689" s="42"/>
      <c r="P689" s="43"/>
      <c r="Q689" s="41"/>
      <c r="R689" s="42"/>
      <c r="S689" s="43"/>
      <c r="T689" s="41"/>
      <c r="U689" s="42"/>
      <c r="V689" s="43"/>
      <c r="W689" s="41"/>
      <c r="X689" s="42"/>
      <c r="Y689" s="43"/>
      <c r="Z689" s="41"/>
      <c r="AA689" s="42"/>
      <c r="AB689" s="43"/>
      <c r="AC689" s="41"/>
      <c r="AD689" s="42"/>
      <c r="AE689" s="43"/>
      <c r="AF689" s="41"/>
      <c r="AG689" s="42"/>
      <c r="AH689" s="43"/>
      <c r="AJ689" s="41">
        <f t="shared" si="167"/>
        <v>0</v>
      </c>
      <c r="AK689" s="42">
        <f t="shared" si="167"/>
        <v>0</v>
      </c>
      <c r="AL689" s="43">
        <f t="shared" si="167"/>
        <v>0</v>
      </c>
      <c r="AS689" s="32">
        <f t="shared" si="156"/>
        <v>0</v>
      </c>
      <c r="AU689" s="23">
        <v>5</v>
      </c>
      <c r="AV689" s="23">
        <v>17</v>
      </c>
      <c r="AW689" s="23">
        <f t="shared" ref="AW689:AW697" si="168">IF(AV689=AV688,AW688+1,1)</f>
        <v>3</v>
      </c>
    </row>
    <row r="690" spans="2:49" ht="13" hidden="1" x14ac:dyDescent="0.3">
      <c r="B690" s="15"/>
      <c r="C690" s="40" t="s">
        <v>22</v>
      </c>
      <c r="D690" s="34" t="s">
        <v>2</v>
      </c>
      <c r="E690" s="35" t="s">
        <v>2</v>
      </c>
      <c r="F690" s="181"/>
      <c r="G690" s="182">
        <v>0</v>
      </c>
      <c r="H690" s="41">
        <v>0</v>
      </c>
      <c r="I690" s="42">
        <v>0</v>
      </c>
      <c r="J690" s="43">
        <v>0</v>
      </c>
      <c r="K690" s="41"/>
      <c r="L690" s="42"/>
      <c r="M690" s="43"/>
      <c r="N690" s="41"/>
      <c r="O690" s="42"/>
      <c r="P690" s="43"/>
      <c r="Q690" s="41"/>
      <c r="R690" s="42"/>
      <c r="S690" s="43"/>
      <c r="T690" s="41"/>
      <c r="U690" s="42"/>
      <c r="V690" s="43"/>
      <c r="W690" s="41"/>
      <c r="X690" s="42"/>
      <c r="Y690" s="43"/>
      <c r="Z690" s="41"/>
      <c r="AA690" s="42"/>
      <c r="AB690" s="43"/>
      <c r="AC690" s="41"/>
      <c r="AD690" s="42"/>
      <c r="AE690" s="43"/>
      <c r="AF690" s="41"/>
      <c r="AG690" s="42"/>
      <c r="AH690" s="43"/>
      <c r="AJ690" s="41">
        <f t="shared" si="167"/>
        <v>0</v>
      </c>
      <c r="AK690" s="42">
        <f t="shared" si="167"/>
        <v>0</v>
      </c>
      <c r="AL690" s="43">
        <f t="shared" si="167"/>
        <v>0</v>
      </c>
      <c r="AS690" s="32">
        <f t="shared" si="156"/>
        <v>0</v>
      </c>
      <c r="AU690" s="23">
        <v>5</v>
      </c>
      <c r="AV690" s="23">
        <v>17</v>
      </c>
      <c r="AW690" s="23">
        <f t="shared" si="168"/>
        <v>4</v>
      </c>
    </row>
    <row r="691" spans="2:49" ht="13" hidden="1" x14ac:dyDescent="0.3">
      <c r="B691" s="15"/>
      <c r="C691" s="40" t="s">
        <v>22</v>
      </c>
      <c r="D691" s="34" t="s">
        <v>2</v>
      </c>
      <c r="E691" s="35" t="s">
        <v>2</v>
      </c>
      <c r="F691" s="181"/>
      <c r="G691" s="182">
        <v>0</v>
      </c>
      <c r="H691" s="41">
        <v>0</v>
      </c>
      <c r="I691" s="42">
        <v>0</v>
      </c>
      <c r="J691" s="43">
        <v>0</v>
      </c>
      <c r="K691" s="41"/>
      <c r="L691" s="42"/>
      <c r="M691" s="43"/>
      <c r="N691" s="41"/>
      <c r="O691" s="42"/>
      <c r="P691" s="43"/>
      <c r="Q691" s="41"/>
      <c r="R691" s="42"/>
      <c r="S691" s="43"/>
      <c r="T691" s="41"/>
      <c r="U691" s="42"/>
      <c r="V691" s="43"/>
      <c r="W691" s="41"/>
      <c r="X691" s="42"/>
      <c r="Y691" s="43"/>
      <c r="Z691" s="41"/>
      <c r="AA691" s="42"/>
      <c r="AB691" s="43"/>
      <c r="AC691" s="41"/>
      <c r="AD691" s="42"/>
      <c r="AE691" s="43"/>
      <c r="AF691" s="41"/>
      <c r="AG691" s="42"/>
      <c r="AH691" s="43"/>
      <c r="AJ691" s="41">
        <f t="shared" si="167"/>
        <v>0</v>
      </c>
      <c r="AK691" s="42">
        <f t="shared" si="167"/>
        <v>0</v>
      </c>
      <c r="AL691" s="43">
        <f t="shared" si="167"/>
        <v>0</v>
      </c>
      <c r="AS691" s="32">
        <f t="shared" si="156"/>
        <v>0</v>
      </c>
      <c r="AU691" s="23">
        <v>5</v>
      </c>
      <c r="AV691" s="23">
        <v>17</v>
      </c>
      <c r="AW691" s="23">
        <f t="shared" si="168"/>
        <v>5</v>
      </c>
    </row>
    <row r="692" spans="2:49" ht="13" hidden="1" x14ac:dyDescent="0.3">
      <c r="B692" s="15"/>
      <c r="C692" s="40" t="s">
        <v>22</v>
      </c>
      <c r="D692" s="34" t="s">
        <v>2</v>
      </c>
      <c r="E692" s="35" t="s">
        <v>2</v>
      </c>
      <c r="F692" s="181"/>
      <c r="G692" s="182">
        <v>0</v>
      </c>
      <c r="H692" s="41">
        <v>0</v>
      </c>
      <c r="I692" s="42">
        <v>0</v>
      </c>
      <c r="J692" s="43">
        <v>0</v>
      </c>
      <c r="K692" s="41"/>
      <c r="L692" s="42"/>
      <c r="M692" s="43"/>
      <c r="N692" s="41"/>
      <c r="O692" s="42"/>
      <c r="P692" s="43"/>
      <c r="Q692" s="41"/>
      <c r="R692" s="42"/>
      <c r="S692" s="43"/>
      <c r="T692" s="41"/>
      <c r="U692" s="42"/>
      <c r="V692" s="43"/>
      <c r="W692" s="41"/>
      <c r="X692" s="42"/>
      <c r="Y692" s="43"/>
      <c r="Z692" s="41"/>
      <c r="AA692" s="42"/>
      <c r="AB692" s="43"/>
      <c r="AC692" s="41"/>
      <c r="AD692" s="42"/>
      <c r="AE692" s="43"/>
      <c r="AF692" s="41"/>
      <c r="AG692" s="42"/>
      <c r="AH692" s="43"/>
      <c r="AJ692" s="41">
        <f t="shared" si="167"/>
        <v>0</v>
      </c>
      <c r="AK692" s="42">
        <f t="shared" si="167"/>
        <v>0</v>
      </c>
      <c r="AL692" s="43">
        <f t="shared" si="167"/>
        <v>0</v>
      </c>
      <c r="AS692" s="32">
        <f t="shared" si="156"/>
        <v>0</v>
      </c>
      <c r="AU692" s="23">
        <v>5</v>
      </c>
      <c r="AV692" s="23">
        <v>17</v>
      </c>
      <c r="AW692" s="23">
        <f t="shared" si="168"/>
        <v>6</v>
      </c>
    </row>
    <row r="693" spans="2:49" ht="13" hidden="1" x14ac:dyDescent="0.3">
      <c r="B693" s="15"/>
      <c r="C693" s="40" t="s">
        <v>22</v>
      </c>
      <c r="D693" s="34" t="s">
        <v>2</v>
      </c>
      <c r="E693" s="35" t="s">
        <v>2</v>
      </c>
      <c r="F693" s="181"/>
      <c r="G693" s="182">
        <v>0</v>
      </c>
      <c r="H693" s="41">
        <v>0</v>
      </c>
      <c r="I693" s="42">
        <v>0</v>
      </c>
      <c r="J693" s="43">
        <v>0</v>
      </c>
      <c r="K693" s="41"/>
      <c r="L693" s="42"/>
      <c r="M693" s="43"/>
      <c r="N693" s="41"/>
      <c r="O693" s="42"/>
      <c r="P693" s="43"/>
      <c r="Q693" s="41"/>
      <c r="R693" s="42"/>
      <c r="S693" s="43"/>
      <c r="T693" s="41"/>
      <c r="U693" s="42"/>
      <c r="V693" s="43"/>
      <c r="W693" s="41"/>
      <c r="X693" s="42"/>
      <c r="Y693" s="43"/>
      <c r="Z693" s="41"/>
      <c r="AA693" s="42"/>
      <c r="AB693" s="43"/>
      <c r="AC693" s="41"/>
      <c r="AD693" s="42"/>
      <c r="AE693" s="43"/>
      <c r="AF693" s="41"/>
      <c r="AG693" s="42"/>
      <c r="AH693" s="43"/>
      <c r="AJ693" s="41">
        <f t="shared" si="167"/>
        <v>0</v>
      </c>
      <c r="AK693" s="42">
        <f t="shared" si="167"/>
        <v>0</v>
      </c>
      <c r="AL693" s="43">
        <f t="shared" si="167"/>
        <v>0</v>
      </c>
      <c r="AS693" s="32">
        <f t="shared" si="156"/>
        <v>0</v>
      </c>
      <c r="AU693" s="23">
        <v>5</v>
      </c>
      <c r="AV693" s="23">
        <v>17</v>
      </c>
      <c r="AW693" s="23">
        <f t="shared" si="168"/>
        <v>7</v>
      </c>
    </row>
    <row r="694" spans="2:49" ht="13" hidden="1" x14ac:dyDescent="0.3">
      <c r="B694" s="15"/>
      <c r="C694" s="40" t="s">
        <v>22</v>
      </c>
      <c r="D694" s="34" t="s">
        <v>2</v>
      </c>
      <c r="E694" s="35" t="s">
        <v>2</v>
      </c>
      <c r="F694" s="181"/>
      <c r="G694" s="182">
        <v>0</v>
      </c>
      <c r="H694" s="41">
        <v>0</v>
      </c>
      <c r="I694" s="42">
        <v>0</v>
      </c>
      <c r="J694" s="43">
        <v>0</v>
      </c>
      <c r="K694" s="41"/>
      <c r="L694" s="42"/>
      <c r="M694" s="43"/>
      <c r="N694" s="41"/>
      <c r="O694" s="42"/>
      <c r="P694" s="43"/>
      <c r="Q694" s="41"/>
      <c r="R694" s="42"/>
      <c r="S694" s="43"/>
      <c r="T694" s="41"/>
      <c r="U694" s="42"/>
      <c r="V694" s="43"/>
      <c r="W694" s="41"/>
      <c r="X694" s="42"/>
      <c r="Y694" s="43"/>
      <c r="Z694" s="41"/>
      <c r="AA694" s="42"/>
      <c r="AB694" s="43"/>
      <c r="AC694" s="41"/>
      <c r="AD694" s="42"/>
      <c r="AE694" s="43"/>
      <c r="AF694" s="41"/>
      <c r="AG694" s="42"/>
      <c r="AH694" s="43"/>
      <c r="AJ694" s="41">
        <f t="shared" si="167"/>
        <v>0</v>
      </c>
      <c r="AK694" s="42">
        <f t="shared" si="167"/>
        <v>0</v>
      </c>
      <c r="AL694" s="43">
        <f t="shared" si="167"/>
        <v>0</v>
      </c>
      <c r="AS694" s="32">
        <f t="shared" si="156"/>
        <v>0</v>
      </c>
      <c r="AU694" s="23">
        <v>5</v>
      </c>
      <c r="AV694" s="23">
        <v>17</v>
      </c>
      <c r="AW694" s="23">
        <f t="shared" si="168"/>
        <v>8</v>
      </c>
    </row>
    <row r="695" spans="2:49" ht="13" hidden="1" x14ac:dyDescent="0.3">
      <c r="B695" s="15"/>
      <c r="C695" s="40" t="s">
        <v>22</v>
      </c>
      <c r="D695" s="34" t="s">
        <v>2</v>
      </c>
      <c r="E695" s="35" t="s">
        <v>2</v>
      </c>
      <c r="F695" s="181"/>
      <c r="G695" s="182">
        <v>0</v>
      </c>
      <c r="H695" s="41">
        <v>0</v>
      </c>
      <c r="I695" s="42">
        <v>0</v>
      </c>
      <c r="J695" s="43">
        <v>0</v>
      </c>
      <c r="K695" s="41"/>
      <c r="L695" s="42"/>
      <c r="M695" s="43"/>
      <c r="N695" s="41"/>
      <c r="O695" s="42"/>
      <c r="P695" s="43"/>
      <c r="Q695" s="41"/>
      <c r="R695" s="42"/>
      <c r="S695" s="43"/>
      <c r="T695" s="41"/>
      <c r="U695" s="42"/>
      <c r="V695" s="43"/>
      <c r="W695" s="41"/>
      <c r="X695" s="42"/>
      <c r="Y695" s="43"/>
      <c r="Z695" s="41"/>
      <c r="AA695" s="42"/>
      <c r="AB695" s="43"/>
      <c r="AC695" s="41"/>
      <c r="AD695" s="42"/>
      <c r="AE695" s="43"/>
      <c r="AF695" s="41"/>
      <c r="AG695" s="42"/>
      <c r="AH695" s="43"/>
      <c r="AJ695" s="41">
        <f t="shared" si="167"/>
        <v>0</v>
      </c>
      <c r="AK695" s="42">
        <f t="shared" si="167"/>
        <v>0</v>
      </c>
      <c r="AL695" s="43">
        <f t="shared" si="167"/>
        <v>0</v>
      </c>
      <c r="AS695" s="32">
        <f t="shared" si="156"/>
        <v>0</v>
      </c>
      <c r="AU695" s="23">
        <v>5</v>
      </c>
      <c r="AV695" s="23">
        <v>17</v>
      </c>
      <c r="AW695" s="23">
        <f t="shared" si="168"/>
        <v>9</v>
      </c>
    </row>
    <row r="696" spans="2:49" ht="13" hidden="1" x14ac:dyDescent="0.3">
      <c r="B696" s="15"/>
      <c r="C696" s="40" t="s">
        <v>22</v>
      </c>
      <c r="D696" s="34" t="s">
        <v>2</v>
      </c>
      <c r="E696" s="35" t="s">
        <v>2</v>
      </c>
      <c r="F696" s="181"/>
      <c r="G696" s="182">
        <v>0</v>
      </c>
      <c r="H696" s="41">
        <v>0</v>
      </c>
      <c r="I696" s="42">
        <v>0</v>
      </c>
      <c r="J696" s="43">
        <v>0</v>
      </c>
      <c r="K696" s="41"/>
      <c r="L696" s="42"/>
      <c r="M696" s="43"/>
      <c r="N696" s="41"/>
      <c r="O696" s="42"/>
      <c r="P696" s="43"/>
      <c r="Q696" s="41"/>
      <c r="R696" s="42"/>
      <c r="S696" s="43"/>
      <c r="T696" s="41"/>
      <c r="U696" s="42"/>
      <c r="V696" s="43"/>
      <c r="W696" s="41"/>
      <c r="X696" s="42"/>
      <c r="Y696" s="43"/>
      <c r="Z696" s="41"/>
      <c r="AA696" s="42"/>
      <c r="AB696" s="43"/>
      <c r="AC696" s="41"/>
      <c r="AD696" s="42"/>
      <c r="AE696" s="43"/>
      <c r="AF696" s="41"/>
      <c r="AG696" s="42"/>
      <c r="AH696" s="43"/>
      <c r="AJ696" s="41">
        <f t="shared" si="167"/>
        <v>0</v>
      </c>
      <c r="AK696" s="42">
        <f t="shared" si="167"/>
        <v>0</v>
      </c>
      <c r="AL696" s="43">
        <f t="shared" si="167"/>
        <v>0</v>
      </c>
      <c r="AS696" s="32">
        <f t="shared" si="156"/>
        <v>0</v>
      </c>
      <c r="AU696" s="23">
        <v>5</v>
      </c>
      <c r="AV696" s="23">
        <v>17</v>
      </c>
      <c r="AW696" s="23">
        <f t="shared" si="168"/>
        <v>10</v>
      </c>
    </row>
    <row r="697" spans="2:49" ht="13" hidden="1" x14ac:dyDescent="0.3">
      <c r="B697" s="15"/>
      <c r="C697" s="40" t="s">
        <v>23</v>
      </c>
      <c r="D697" s="34" t="s">
        <v>2</v>
      </c>
      <c r="E697" s="35" t="s">
        <v>2</v>
      </c>
      <c r="F697" s="181"/>
      <c r="G697" s="182">
        <v>0</v>
      </c>
      <c r="H697" s="41">
        <v>0</v>
      </c>
      <c r="I697" s="42">
        <v>0</v>
      </c>
      <c r="J697" s="43">
        <v>0</v>
      </c>
      <c r="K697" s="41"/>
      <c r="L697" s="42"/>
      <c r="M697" s="43"/>
      <c r="N697" s="41"/>
      <c r="O697" s="42"/>
      <c r="P697" s="43"/>
      <c r="Q697" s="41"/>
      <c r="R697" s="42"/>
      <c r="S697" s="43"/>
      <c r="T697" s="41"/>
      <c r="U697" s="42"/>
      <c r="V697" s="43"/>
      <c r="W697" s="41"/>
      <c r="X697" s="42"/>
      <c r="Y697" s="43"/>
      <c r="Z697" s="41"/>
      <c r="AA697" s="42"/>
      <c r="AB697" s="43"/>
      <c r="AC697" s="41"/>
      <c r="AD697" s="42"/>
      <c r="AE697" s="43"/>
      <c r="AF697" s="41"/>
      <c r="AG697" s="42"/>
      <c r="AH697" s="43"/>
      <c r="AJ697" s="41">
        <f t="shared" si="167"/>
        <v>0</v>
      </c>
      <c r="AK697" s="42">
        <f t="shared" si="167"/>
        <v>0</v>
      </c>
      <c r="AL697" s="43">
        <f t="shared" si="167"/>
        <v>0</v>
      </c>
      <c r="AS697" s="32">
        <f t="shared" si="156"/>
        <v>0</v>
      </c>
      <c r="AU697" s="23">
        <v>5</v>
      </c>
      <c r="AV697" s="23">
        <v>18</v>
      </c>
      <c r="AW697" s="23">
        <f t="shared" si="168"/>
        <v>1</v>
      </c>
    </row>
    <row r="698" spans="2:49" ht="13" hidden="1" x14ac:dyDescent="0.3">
      <c r="B698" s="15"/>
      <c r="C698" s="50" t="str">
        <f>IF(LEN(E697)&lt;1,"","Total: " &amp; LEFT(E697,LEN(E697)-21) &amp; "Municipalities")</f>
        <v/>
      </c>
      <c r="D698" s="51"/>
      <c r="E698" s="52"/>
      <c r="F698" s="187"/>
      <c r="G698" s="53">
        <f>SUM(G687:G697)</f>
        <v>0</v>
      </c>
      <c r="H698" s="53">
        <f>SUM(H687:H697)</f>
        <v>0</v>
      </c>
      <c r="I698" s="54">
        <f>SUM(I687:I697)</f>
        <v>0</v>
      </c>
      <c r="J698" s="55">
        <f>SUM(J687:J697)</f>
        <v>0</v>
      </c>
      <c r="K698" s="53">
        <f t="shared" ref="K698:AH698" si="169">SUM(K687:K697)</f>
        <v>0</v>
      </c>
      <c r="L698" s="54">
        <f t="shared" si="169"/>
        <v>0</v>
      </c>
      <c r="M698" s="55">
        <f t="shared" si="169"/>
        <v>0</v>
      </c>
      <c r="N698" s="53">
        <f t="shared" si="169"/>
        <v>0</v>
      </c>
      <c r="O698" s="54">
        <f t="shared" si="169"/>
        <v>0</v>
      </c>
      <c r="P698" s="55">
        <f t="shared" si="169"/>
        <v>0</v>
      </c>
      <c r="Q698" s="53">
        <f t="shared" si="169"/>
        <v>0</v>
      </c>
      <c r="R698" s="54">
        <f t="shared" si="169"/>
        <v>0</v>
      </c>
      <c r="S698" s="55">
        <f t="shared" si="169"/>
        <v>0</v>
      </c>
      <c r="T698" s="53">
        <f t="shared" si="169"/>
        <v>0</v>
      </c>
      <c r="U698" s="54">
        <f t="shared" si="169"/>
        <v>0</v>
      </c>
      <c r="V698" s="55">
        <f t="shared" si="169"/>
        <v>0</v>
      </c>
      <c r="W698" s="53">
        <f t="shared" si="169"/>
        <v>0</v>
      </c>
      <c r="X698" s="54">
        <f t="shared" si="169"/>
        <v>0</v>
      </c>
      <c r="Y698" s="55">
        <f t="shared" si="169"/>
        <v>0</v>
      </c>
      <c r="Z698" s="53">
        <f t="shared" si="169"/>
        <v>0</v>
      </c>
      <c r="AA698" s="54">
        <f t="shared" si="169"/>
        <v>0</v>
      </c>
      <c r="AB698" s="55">
        <f t="shared" si="169"/>
        <v>0</v>
      </c>
      <c r="AC698" s="53">
        <f t="shared" si="169"/>
        <v>0</v>
      </c>
      <c r="AD698" s="54">
        <f t="shared" si="169"/>
        <v>0</v>
      </c>
      <c r="AE698" s="55">
        <f t="shared" si="169"/>
        <v>0</v>
      </c>
      <c r="AF698" s="53">
        <f t="shared" si="169"/>
        <v>0</v>
      </c>
      <c r="AG698" s="54">
        <f t="shared" si="169"/>
        <v>0</v>
      </c>
      <c r="AH698" s="55">
        <f t="shared" si="169"/>
        <v>0</v>
      </c>
      <c r="AJ698" s="53">
        <f>SUM(AJ687:AJ697)</f>
        <v>0</v>
      </c>
      <c r="AK698" s="54">
        <f>SUM(AK687:AK697)</f>
        <v>0</v>
      </c>
      <c r="AL698" s="55">
        <f>SUM(AL687:AL697)</f>
        <v>0</v>
      </c>
      <c r="AS698" s="32">
        <f t="shared" si="156"/>
        <v>0</v>
      </c>
    </row>
    <row r="699" spans="2:49" ht="13" hidden="1" x14ac:dyDescent="0.3">
      <c r="B699" s="15"/>
      <c r="C699" s="40"/>
      <c r="D699" s="34"/>
      <c r="E699" s="35"/>
      <c r="F699" s="181"/>
      <c r="G699" s="41"/>
      <c r="H699" s="41"/>
      <c r="I699" s="42"/>
      <c r="J699" s="43"/>
      <c r="K699" s="41"/>
      <c r="L699" s="42"/>
      <c r="M699" s="43"/>
      <c r="N699" s="41"/>
      <c r="O699" s="42"/>
      <c r="P699" s="43"/>
      <c r="Q699" s="41"/>
      <c r="R699" s="42"/>
      <c r="S699" s="43"/>
      <c r="T699" s="41"/>
      <c r="U699" s="42"/>
      <c r="V699" s="43"/>
      <c r="W699" s="41"/>
      <c r="X699" s="42"/>
      <c r="Y699" s="43"/>
      <c r="Z699" s="41"/>
      <c r="AA699" s="42"/>
      <c r="AB699" s="43"/>
      <c r="AC699" s="41"/>
      <c r="AD699" s="42"/>
      <c r="AE699" s="43"/>
      <c r="AF699" s="41"/>
      <c r="AG699" s="42"/>
      <c r="AH699" s="43"/>
      <c r="AJ699" s="41"/>
      <c r="AK699" s="42"/>
      <c r="AL699" s="43"/>
      <c r="AS699" s="32">
        <f t="shared" si="156"/>
        <v>0</v>
      </c>
    </row>
    <row r="700" spans="2:49" ht="13" hidden="1" x14ac:dyDescent="0.3">
      <c r="B700" s="15"/>
      <c r="C700" s="40" t="s">
        <v>22</v>
      </c>
      <c r="D700" s="34" t="s">
        <v>2</v>
      </c>
      <c r="E700" s="35" t="s">
        <v>2</v>
      </c>
      <c r="F700" s="181"/>
      <c r="G700" s="182">
        <v>0</v>
      </c>
      <c r="H700" s="41">
        <v>0</v>
      </c>
      <c r="I700" s="42">
        <v>0</v>
      </c>
      <c r="J700" s="43">
        <v>0</v>
      </c>
      <c r="K700" s="41"/>
      <c r="L700" s="42"/>
      <c r="M700" s="43"/>
      <c r="N700" s="41"/>
      <c r="O700" s="42"/>
      <c r="P700" s="43"/>
      <c r="Q700" s="41"/>
      <c r="R700" s="42"/>
      <c r="S700" s="43"/>
      <c r="T700" s="41"/>
      <c r="U700" s="42"/>
      <c r="V700" s="43"/>
      <c r="W700" s="41"/>
      <c r="X700" s="42"/>
      <c r="Y700" s="43"/>
      <c r="Z700" s="41"/>
      <c r="AA700" s="42"/>
      <c r="AB700" s="43"/>
      <c r="AC700" s="41"/>
      <c r="AD700" s="42"/>
      <c r="AE700" s="43"/>
      <c r="AF700" s="41"/>
      <c r="AG700" s="42"/>
      <c r="AH700" s="43"/>
      <c r="AJ700" s="41">
        <f t="shared" ref="AJ700:AL710" si="170">H700+K700+N700+Q700+T700+W700+Z700+AC700+AF700</f>
        <v>0</v>
      </c>
      <c r="AK700" s="42">
        <f t="shared" si="170"/>
        <v>0</v>
      </c>
      <c r="AL700" s="43">
        <f t="shared" si="170"/>
        <v>0</v>
      </c>
      <c r="AS700" s="32">
        <f t="shared" si="156"/>
        <v>0</v>
      </c>
      <c r="AU700" s="23">
        <v>5</v>
      </c>
      <c r="AV700" s="23">
        <v>19</v>
      </c>
      <c r="AW700" s="23">
        <v>1</v>
      </c>
    </row>
    <row r="701" spans="2:49" ht="13" hidden="1" x14ac:dyDescent="0.3">
      <c r="B701" s="15"/>
      <c r="C701" s="40" t="s">
        <v>22</v>
      </c>
      <c r="D701" s="34" t="s">
        <v>2</v>
      </c>
      <c r="E701" s="35" t="s">
        <v>2</v>
      </c>
      <c r="F701" s="181"/>
      <c r="G701" s="182">
        <v>0</v>
      </c>
      <c r="H701" s="41">
        <v>0</v>
      </c>
      <c r="I701" s="42">
        <v>0</v>
      </c>
      <c r="J701" s="43">
        <v>0</v>
      </c>
      <c r="K701" s="41"/>
      <c r="L701" s="42"/>
      <c r="M701" s="43"/>
      <c r="N701" s="41"/>
      <c r="O701" s="42"/>
      <c r="P701" s="43"/>
      <c r="Q701" s="41"/>
      <c r="R701" s="42"/>
      <c r="S701" s="43"/>
      <c r="T701" s="41"/>
      <c r="U701" s="42"/>
      <c r="V701" s="43"/>
      <c r="W701" s="41"/>
      <c r="X701" s="42"/>
      <c r="Y701" s="43"/>
      <c r="Z701" s="41"/>
      <c r="AA701" s="42"/>
      <c r="AB701" s="43"/>
      <c r="AC701" s="41"/>
      <c r="AD701" s="42"/>
      <c r="AE701" s="43"/>
      <c r="AF701" s="41"/>
      <c r="AG701" s="42"/>
      <c r="AH701" s="43"/>
      <c r="AJ701" s="41">
        <f t="shared" si="170"/>
        <v>0</v>
      </c>
      <c r="AK701" s="42">
        <f t="shared" si="170"/>
        <v>0</v>
      </c>
      <c r="AL701" s="43">
        <f t="shared" si="170"/>
        <v>0</v>
      </c>
      <c r="AS701" s="32">
        <f t="shared" si="156"/>
        <v>0</v>
      </c>
      <c r="AU701" s="23">
        <v>5</v>
      </c>
      <c r="AV701" s="23">
        <v>19</v>
      </c>
      <c r="AW701" s="23">
        <f>IF(AV701=AV700,AW700+1,1)</f>
        <v>2</v>
      </c>
    </row>
    <row r="702" spans="2:49" ht="13" hidden="1" x14ac:dyDescent="0.3">
      <c r="B702" s="15"/>
      <c r="C702" s="40" t="s">
        <v>22</v>
      </c>
      <c r="D702" s="34" t="s">
        <v>2</v>
      </c>
      <c r="E702" s="35" t="s">
        <v>2</v>
      </c>
      <c r="F702" s="181"/>
      <c r="G702" s="182">
        <v>0</v>
      </c>
      <c r="H702" s="41">
        <v>0</v>
      </c>
      <c r="I702" s="42">
        <v>0</v>
      </c>
      <c r="J702" s="43">
        <v>0</v>
      </c>
      <c r="K702" s="41"/>
      <c r="L702" s="42"/>
      <c r="M702" s="43"/>
      <c r="N702" s="41"/>
      <c r="O702" s="42"/>
      <c r="P702" s="43"/>
      <c r="Q702" s="41"/>
      <c r="R702" s="42"/>
      <c r="S702" s="43"/>
      <c r="T702" s="41"/>
      <c r="U702" s="42"/>
      <c r="V702" s="43"/>
      <c r="W702" s="41"/>
      <c r="X702" s="42"/>
      <c r="Y702" s="43"/>
      <c r="Z702" s="41"/>
      <c r="AA702" s="42"/>
      <c r="AB702" s="43"/>
      <c r="AC702" s="41"/>
      <c r="AD702" s="42"/>
      <c r="AE702" s="43"/>
      <c r="AF702" s="41"/>
      <c r="AG702" s="42"/>
      <c r="AH702" s="43"/>
      <c r="AJ702" s="41">
        <f t="shared" si="170"/>
        <v>0</v>
      </c>
      <c r="AK702" s="42">
        <f t="shared" si="170"/>
        <v>0</v>
      </c>
      <c r="AL702" s="43">
        <f t="shared" si="170"/>
        <v>0</v>
      </c>
      <c r="AS702" s="32">
        <f t="shared" si="156"/>
        <v>0</v>
      </c>
      <c r="AU702" s="23">
        <v>5</v>
      </c>
      <c r="AV702" s="23">
        <v>19</v>
      </c>
      <c r="AW702" s="23">
        <f t="shared" ref="AW702:AW710" si="171">IF(AV702=AV701,AW701+1,1)</f>
        <v>3</v>
      </c>
    </row>
    <row r="703" spans="2:49" ht="13" hidden="1" x14ac:dyDescent="0.3">
      <c r="B703" s="15"/>
      <c r="C703" s="40" t="s">
        <v>22</v>
      </c>
      <c r="D703" s="34" t="s">
        <v>2</v>
      </c>
      <c r="E703" s="35" t="s">
        <v>2</v>
      </c>
      <c r="F703" s="181"/>
      <c r="G703" s="182">
        <v>0</v>
      </c>
      <c r="H703" s="41">
        <v>0</v>
      </c>
      <c r="I703" s="42">
        <v>0</v>
      </c>
      <c r="J703" s="43">
        <v>0</v>
      </c>
      <c r="K703" s="41"/>
      <c r="L703" s="42"/>
      <c r="M703" s="43"/>
      <c r="N703" s="41"/>
      <c r="O703" s="42"/>
      <c r="P703" s="43"/>
      <c r="Q703" s="41"/>
      <c r="R703" s="42"/>
      <c r="S703" s="43"/>
      <c r="T703" s="41"/>
      <c r="U703" s="42"/>
      <c r="V703" s="43"/>
      <c r="W703" s="41"/>
      <c r="X703" s="42"/>
      <c r="Y703" s="43"/>
      <c r="Z703" s="41"/>
      <c r="AA703" s="42"/>
      <c r="AB703" s="43"/>
      <c r="AC703" s="41"/>
      <c r="AD703" s="42"/>
      <c r="AE703" s="43"/>
      <c r="AF703" s="41"/>
      <c r="AG703" s="42"/>
      <c r="AH703" s="43"/>
      <c r="AJ703" s="41">
        <f t="shared" si="170"/>
        <v>0</v>
      </c>
      <c r="AK703" s="42">
        <f t="shared" si="170"/>
        <v>0</v>
      </c>
      <c r="AL703" s="43">
        <f t="shared" si="170"/>
        <v>0</v>
      </c>
      <c r="AS703" s="32">
        <f t="shared" si="156"/>
        <v>0</v>
      </c>
      <c r="AU703" s="23">
        <v>5</v>
      </c>
      <c r="AV703" s="23">
        <v>19</v>
      </c>
      <c r="AW703" s="23">
        <f t="shared" si="171"/>
        <v>4</v>
      </c>
    </row>
    <row r="704" spans="2:49" ht="13" hidden="1" x14ac:dyDescent="0.3">
      <c r="B704" s="15"/>
      <c r="C704" s="40" t="s">
        <v>22</v>
      </c>
      <c r="D704" s="34" t="s">
        <v>2</v>
      </c>
      <c r="E704" s="35" t="s">
        <v>2</v>
      </c>
      <c r="F704" s="181"/>
      <c r="G704" s="182">
        <v>0</v>
      </c>
      <c r="H704" s="41">
        <v>0</v>
      </c>
      <c r="I704" s="42">
        <v>0</v>
      </c>
      <c r="J704" s="43">
        <v>0</v>
      </c>
      <c r="K704" s="41"/>
      <c r="L704" s="42"/>
      <c r="M704" s="43"/>
      <c r="N704" s="41"/>
      <c r="O704" s="42"/>
      <c r="P704" s="43"/>
      <c r="Q704" s="41"/>
      <c r="R704" s="42"/>
      <c r="S704" s="43"/>
      <c r="T704" s="41"/>
      <c r="U704" s="42"/>
      <c r="V704" s="43"/>
      <c r="W704" s="41"/>
      <c r="X704" s="42"/>
      <c r="Y704" s="43"/>
      <c r="Z704" s="41"/>
      <c r="AA704" s="42"/>
      <c r="AB704" s="43"/>
      <c r="AC704" s="41"/>
      <c r="AD704" s="42"/>
      <c r="AE704" s="43"/>
      <c r="AF704" s="41"/>
      <c r="AG704" s="42"/>
      <c r="AH704" s="43"/>
      <c r="AJ704" s="41">
        <f t="shared" si="170"/>
        <v>0</v>
      </c>
      <c r="AK704" s="42">
        <f t="shared" si="170"/>
        <v>0</v>
      </c>
      <c r="AL704" s="43">
        <f t="shared" si="170"/>
        <v>0</v>
      </c>
      <c r="AS704" s="32">
        <f t="shared" si="156"/>
        <v>0</v>
      </c>
      <c r="AU704" s="23">
        <v>5</v>
      </c>
      <c r="AV704" s="23">
        <v>19</v>
      </c>
      <c r="AW704" s="23">
        <f t="shared" si="171"/>
        <v>5</v>
      </c>
    </row>
    <row r="705" spans="2:49" ht="13" hidden="1" x14ac:dyDescent="0.3">
      <c r="B705" s="15"/>
      <c r="C705" s="40" t="s">
        <v>22</v>
      </c>
      <c r="D705" s="34" t="s">
        <v>2</v>
      </c>
      <c r="E705" s="35" t="s">
        <v>2</v>
      </c>
      <c r="F705" s="181"/>
      <c r="G705" s="182">
        <v>0</v>
      </c>
      <c r="H705" s="41">
        <v>0</v>
      </c>
      <c r="I705" s="42">
        <v>0</v>
      </c>
      <c r="J705" s="43">
        <v>0</v>
      </c>
      <c r="K705" s="41"/>
      <c r="L705" s="42"/>
      <c r="M705" s="43"/>
      <c r="N705" s="41"/>
      <c r="O705" s="42"/>
      <c r="P705" s="43"/>
      <c r="Q705" s="41"/>
      <c r="R705" s="42"/>
      <c r="S705" s="43"/>
      <c r="T705" s="41"/>
      <c r="U705" s="42"/>
      <c r="V705" s="43"/>
      <c r="W705" s="41"/>
      <c r="X705" s="42"/>
      <c r="Y705" s="43"/>
      <c r="Z705" s="41"/>
      <c r="AA705" s="42"/>
      <c r="AB705" s="43"/>
      <c r="AC705" s="41"/>
      <c r="AD705" s="42"/>
      <c r="AE705" s="43"/>
      <c r="AF705" s="41"/>
      <c r="AG705" s="42"/>
      <c r="AH705" s="43"/>
      <c r="AJ705" s="41">
        <f t="shared" si="170"/>
        <v>0</v>
      </c>
      <c r="AK705" s="42">
        <f t="shared" si="170"/>
        <v>0</v>
      </c>
      <c r="AL705" s="43">
        <f t="shared" si="170"/>
        <v>0</v>
      </c>
      <c r="AS705" s="32">
        <f t="shared" ref="AS705:AS711" si="172">IF(SUM($AJ$149:$AL$149)=0,0,IF(SUM(AJ705:AL705)=0,0,1))</f>
        <v>0</v>
      </c>
      <c r="AU705" s="23">
        <v>5</v>
      </c>
      <c r="AV705" s="23">
        <v>19</v>
      </c>
      <c r="AW705" s="23">
        <f t="shared" si="171"/>
        <v>6</v>
      </c>
    </row>
    <row r="706" spans="2:49" ht="13" hidden="1" x14ac:dyDescent="0.3">
      <c r="B706" s="15"/>
      <c r="C706" s="40" t="s">
        <v>22</v>
      </c>
      <c r="D706" s="34" t="s">
        <v>2</v>
      </c>
      <c r="E706" s="35" t="s">
        <v>2</v>
      </c>
      <c r="F706" s="181"/>
      <c r="G706" s="182">
        <v>0</v>
      </c>
      <c r="H706" s="41">
        <v>0</v>
      </c>
      <c r="I706" s="42">
        <v>0</v>
      </c>
      <c r="J706" s="43">
        <v>0</v>
      </c>
      <c r="K706" s="41"/>
      <c r="L706" s="42"/>
      <c r="M706" s="43"/>
      <c r="N706" s="41"/>
      <c r="O706" s="42"/>
      <c r="P706" s="43"/>
      <c r="Q706" s="41"/>
      <c r="R706" s="42"/>
      <c r="S706" s="43"/>
      <c r="T706" s="41"/>
      <c r="U706" s="42"/>
      <c r="V706" s="43"/>
      <c r="W706" s="41"/>
      <c r="X706" s="42"/>
      <c r="Y706" s="43"/>
      <c r="Z706" s="41"/>
      <c r="AA706" s="42"/>
      <c r="AB706" s="43"/>
      <c r="AC706" s="41"/>
      <c r="AD706" s="42"/>
      <c r="AE706" s="43"/>
      <c r="AF706" s="41"/>
      <c r="AG706" s="42"/>
      <c r="AH706" s="43"/>
      <c r="AJ706" s="41">
        <f t="shared" si="170"/>
        <v>0</v>
      </c>
      <c r="AK706" s="42">
        <f t="shared" si="170"/>
        <v>0</v>
      </c>
      <c r="AL706" s="43">
        <f t="shared" si="170"/>
        <v>0</v>
      </c>
      <c r="AS706" s="32">
        <f t="shared" si="172"/>
        <v>0</v>
      </c>
      <c r="AU706" s="23">
        <v>5</v>
      </c>
      <c r="AV706" s="23">
        <v>19</v>
      </c>
      <c r="AW706" s="23">
        <f t="shared" si="171"/>
        <v>7</v>
      </c>
    </row>
    <row r="707" spans="2:49" ht="13" hidden="1" x14ac:dyDescent="0.3">
      <c r="B707" s="15"/>
      <c r="C707" s="40" t="s">
        <v>22</v>
      </c>
      <c r="D707" s="34" t="s">
        <v>2</v>
      </c>
      <c r="E707" s="35" t="s">
        <v>2</v>
      </c>
      <c r="F707" s="181"/>
      <c r="G707" s="182">
        <v>0</v>
      </c>
      <c r="H707" s="41">
        <v>0</v>
      </c>
      <c r="I707" s="42">
        <v>0</v>
      </c>
      <c r="J707" s="43">
        <v>0</v>
      </c>
      <c r="K707" s="41"/>
      <c r="L707" s="42"/>
      <c r="M707" s="43"/>
      <c r="N707" s="41"/>
      <c r="O707" s="42"/>
      <c r="P707" s="43"/>
      <c r="Q707" s="41"/>
      <c r="R707" s="42"/>
      <c r="S707" s="43"/>
      <c r="T707" s="41"/>
      <c r="U707" s="42"/>
      <c r="V707" s="43"/>
      <c r="W707" s="41"/>
      <c r="X707" s="42"/>
      <c r="Y707" s="43"/>
      <c r="Z707" s="41"/>
      <c r="AA707" s="42"/>
      <c r="AB707" s="43"/>
      <c r="AC707" s="41"/>
      <c r="AD707" s="42"/>
      <c r="AE707" s="43"/>
      <c r="AF707" s="41"/>
      <c r="AG707" s="42"/>
      <c r="AH707" s="43"/>
      <c r="AJ707" s="41">
        <f t="shared" si="170"/>
        <v>0</v>
      </c>
      <c r="AK707" s="42">
        <f t="shared" si="170"/>
        <v>0</v>
      </c>
      <c r="AL707" s="43">
        <f t="shared" si="170"/>
        <v>0</v>
      </c>
      <c r="AS707" s="32">
        <f t="shared" si="172"/>
        <v>0</v>
      </c>
      <c r="AU707" s="23">
        <v>5</v>
      </c>
      <c r="AV707" s="23">
        <v>19</v>
      </c>
      <c r="AW707" s="23">
        <f t="shared" si="171"/>
        <v>8</v>
      </c>
    </row>
    <row r="708" spans="2:49" ht="13" hidden="1" x14ac:dyDescent="0.3">
      <c r="B708" s="15"/>
      <c r="C708" s="40" t="s">
        <v>22</v>
      </c>
      <c r="D708" s="34" t="s">
        <v>2</v>
      </c>
      <c r="E708" s="35" t="s">
        <v>2</v>
      </c>
      <c r="F708" s="181"/>
      <c r="G708" s="182">
        <v>0</v>
      </c>
      <c r="H708" s="41">
        <v>0</v>
      </c>
      <c r="I708" s="42">
        <v>0</v>
      </c>
      <c r="J708" s="43">
        <v>0</v>
      </c>
      <c r="K708" s="41"/>
      <c r="L708" s="42"/>
      <c r="M708" s="43"/>
      <c r="N708" s="41"/>
      <c r="O708" s="42"/>
      <c r="P708" s="43"/>
      <c r="Q708" s="41"/>
      <c r="R708" s="42"/>
      <c r="S708" s="43"/>
      <c r="T708" s="41"/>
      <c r="U708" s="42"/>
      <c r="V708" s="43"/>
      <c r="W708" s="41"/>
      <c r="X708" s="42"/>
      <c r="Y708" s="43"/>
      <c r="Z708" s="41"/>
      <c r="AA708" s="42"/>
      <c r="AB708" s="43"/>
      <c r="AC708" s="41"/>
      <c r="AD708" s="42"/>
      <c r="AE708" s="43"/>
      <c r="AF708" s="41"/>
      <c r="AG708" s="42"/>
      <c r="AH708" s="43"/>
      <c r="AJ708" s="41">
        <f t="shared" si="170"/>
        <v>0</v>
      </c>
      <c r="AK708" s="42">
        <f t="shared" si="170"/>
        <v>0</v>
      </c>
      <c r="AL708" s="43">
        <f t="shared" si="170"/>
        <v>0</v>
      </c>
      <c r="AS708" s="32">
        <f t="shared" si="172"/>
        <v>0</v>
      </c>
      <c r="AU708" s="23">
        <v>5</v>
      </c>
      <c r="AV708" s="23">
        <v>19</v>
      </c>
      <c r="AW708" s="23">
        <f t="shared" si="171"/>
        <v>9</v>
      </c>
    </row>
    <row r="709" spans="2:49" ht="13" hidden="1" x14ac:dyDescent="0.3">
      <c r="B709" s="15"/>
      <c r="C709" s="40" t="s">
        <v>22</v>
      </c>
      <c r="D709" s="34" t="s">
        <v>2</v>
      </c>
      <c r="E709" s="35" t="s">
        <v>2</v>
      </c>
      <c r="F709" s="181"/>
      <c r="G709" s="182">
        <v>0</v>
      </c>
      <c r="H709" s="41">
        <v>0</v>
      </c>
      <c r="I709" s="42">
        <v>0</v>
      </c>
      <c r="J709" s="43">
        <v>0</v>
      </c>
      <c r="K709" s="41"/>
      <c r="L709" s="42"/>
      <c r="M709" s="43"/>
      <c r="N709" s="41"/>
      <c r="O709" s="42"/>
      <c r="P709" s="43"/>
      <c r="Q709" s="41"/>
      <c r="R709" s="42"/>
      <c r="S709" s="43"/>
      <c r="T709" s="41"/>
      <c r="U709" s="42"/>
      <c r="V709" s="43"/>
      <c r="W709" s="41"/>
      <c r="X709" s="42"/>
      <c r="Y709" s="43"/>
      <c r="Z709" s="41"/>
      <c r="AA709" s="42"/>
      <c r="AB709" s="43"/>
      <c r="AC709" s="41"/>
      <c r="AD709" s="42"/>
      <c r="AE709" s="43"/>
      <c r="AF709" s="41"/>
      <c r="AG709" s="42"/>
      <c r="AH709" s="43"/>
      <c r="AJ709" s="41">
        <f t="shared" si="170"/>
        <v>0</v>
      </c>
      <c r="AK709" s="42">
        <f t="shared" si="170"/>
        <v>0</v>
      </c>
      <c r="AL709" s="43">
        <f t="shared" si="170"/>
        <v>0</v>
      </c>
      <c r="AS709" s="32">
        <f t="shared" si="172"/>
        <v>0</v>
      </c>
      <c r="AU709" s="23">
        <v>5</v>
      </c>
      <c r="AV709" s="23">
        <v>19</v>
      </c>
      <c r="AW709" s="23">
        <f t="shared" si="171"/>
        <v>10</v>
      </c>
    </row>
    <row r="710" spans="2:49" ht="13" hidden="1" x14ac:dyDescent="0.3">
      <c r="B710" s="15"/>
      <c r="C710" s="40" t="s">
        <v>23</v>
      </c>
      <c r="D710" s="34" t="s">
        <v>2</v>
      </c>
      <c r="E710" s="35" t="s">
        <v>2</v>
      </c>
      <c r="F710" s="181"/>
      <c r="G710" s="182">
        <v>0</v>
      </c>
      <c r="H710" s="41">
        <v>0</v>
      </c>
      <c r="I710" s="42">
        <v>0</v>
      </c>
      <c r="J710" s="43">
        <v>0</v>
      </c>
      <c r="K710" s="41"/>
      <c r="L710" s="42"/>
      <c r="M710" s="43"/>
      <c r="N710" s="41"/>
      <c r="O710" s="42"/>
      <c r="P710" s="43"/>
      <c r="Q710" s="41"/>
      <c r="R710" s="42"/>
      <c r="S710" s="43"/>
      <c r="T710" s="41"/>
      <c r="U710" s="42"/>
      <c r="V710" s="43"/>
      <c r="W710" s="41"/>
      <c r="X710" s="42"/>
      <c r="Y710" s="43"/>
      <c r="Z710" s="41"/>
      <c r="AA710" s="42"/>
      <c r="AB710" s="43"/>
      <c r="AC710" s="41"/>
      <c r="AD710" s="42"/>
      <c r="AE710" s="43"/>
      <c r="AF710" s="41"/>
      <c r="AG710" s="42"/>
      <c r="AH710" s="43"/>
      <c r="AJ710" s="41">
        <f t="shared" si="170"/>
        <v>0</v>
      </c>
      <c r="AK710" s="42">
        <f t="shared" si="170"/>
        <v>0</v>
      </c>
      <c r="AL710" s="43">
        <f t="shared" si="170"/>
        <v>0</v>
      </c>
      <c r="AS710" s="32">
        <f t="shared" si="172"/>
        <v>0</v>
      </c>
      <c r="AU710" s="23">
        <v>5</v>
      </c>
      <c r="AV710" s="23">
        <v>20</v>
      </c>
      <c r="AW710" s="23">
        <f t="shared" si="171"/>
        <v>1</v>
      </c>
    </row>
    <row r="711" spans="2:49" ht="13" hidden="1" x14ac:dyDescent="0.3">
      <c r="B711" s="15"/>
      <c r="C711" s="50" t="str">
        <f>IF(LEN(E710)&lt;1,"","Total: " &amp; LEFT(E710,LEN(E710)-21) &amp; "Municipalities")</f>
        <v/>
      </c>
      <c r="D711" s="51"/>
      <c r="E711" s="52"/>
      <c r="F711" s="187"/>
      <c r="G711" s="53">
        <f>SUM(G700:G710)</f>
        <v>0</v>
      </c>
      <c r="H711" s="53">
        <f>SUM(H700:H710)</f>
        <v>0</v>
      </c>
      <c r="I711" s="54">
        <f>SUM(I700:I710)</f>
        <v>0</v>
      </c>
      <c r="J711" s="55">
        <f>SUM(J700:J710)</f>
        <v>0</v>
      </c>
      <c r="K711" s="53">
        <f t="shared" ref="K711:AH711" si="173">SUM(K700:K710)</f>
        <v>0</v>
      </c>
      <c r="L711" s="54">
        <f t="shared" si="173"/>
        <v>0</v>
      </c>
      <c r="M711" s="55">
        <f t="shared" si="173"/>
        <v>0</v>
      </c>
      <c r="N711" s="53">
        <f t="shared" si="173"/>
        <v>0</v>
      </c>
      <c r="O711" s="54">
        <f t="shared" si="173"/>
        <v>0</v>
      </c>
      <c r="P711" s="55">
        <f t="shared" si="173"/>
        <v>0</v>
      </c>
      <c r="Q711" s="53">
        <f t="shared" si="173"/>
        <v>0</v>
      </c>
      <c r="R711" s="54">
        <f t="shared" si="173"/>
        <v>0</v>
      </c>
      <c r="S711" s="55">
        <f t="shared" si="173"/>
        <v>0</v>
      </c>
      <c r="T711" s="53">
        <f t="shared" si="173"/>
        <v>0</v>
      </c>
      <c r="U711" s="54">
        <f t="shared" si="173"/>
        <v>0</v>
      </c>
      <c r="V711" s="55">
        <f t="shared" si="173"/>
        <v>0</v>
      </c>
      <c r="W711" s="53">
        <f t="shared" si="173"/>
        <v>0</v>
      </c>
      <c r="X711" s="54">
        <f t="shared" si="173"/>
        <v>0</v>
      </c>
      <c r="Y711" s="55">
        <f t="shared" si="173"/>
        <v>0</v>
      </c>
      <c r="Z711" s="53">
        <f t="shared" si="173"/>
        <v>0</v>
      </c>
      <c r="AA711" s="54">
        <f t="shared" si="173"/>
        <v>0</v>
      </c>
      <c r="AB711" s="55">
        <f t="shared" si="173"/>
        <v>0</v>
      </c>
      <c r="AC711" s="53">
        <f t="shared" si="173"/>
        <v>0</v>
      </c>
      <c r="AD711" s="54">
        <f t="shared" si="173"/>
        <v>0</v>
      </c>
      <c r="AE711" s="55">
        <f t="shared" si="173"/>
        <v>0</v>
      </c>
      <c r="AF711" s="53">
        <f t="shared" si="173"/>
        <v>0</v>
      </c>
      <c r="AG711" s="54">
        <f t="shared" si="173"/>
        <v>0</v>
      </c>
      <c r="AH711" s="55">
        <f t="shared" si="173"/>
        <v>0</v>
      </c>
      <c r="AJ711" s="53">
        <f>SUM(AJ700:AJ710)</f>
        <v>0</v>
      </c>
      <c r="AK711" s="54">
        <f>SUM(AK700:AK710)</f>
        <v>0</v>
      </c>
      <c r="AL711" s="55">
        <f>SUM(AL700:AL710)</f>
        <v>0</v>
      </c>
      <c r="AS711" s="32">
        <f t="shared" si="172"/>
        <v>0</v>
      </c>
    </row>
    <row r="712" spans="2:49" ht="13" x14ac:dyDescent="0.3">
      <c r="B712" s="15"/>
      <c r="C712" s="40"/>
      <c r="D712" s="34"/>
      <c r="E712" s="35"/>
      <c r="F712" s="181"/>
      <c r="G712" s="41"/>
      <c r="H712" s="184"/>
      <c r="I712" s="185"/>
      <c r="J712" s="186"/>
      <c r="K712" s="41"/>
      <c r="L712" s="42"/>
      <c r="M712" s="43"/>
      <c r="N712" s="41"/>
      <c r="O712" s="42"/>
      <c r="P712" s="43"/>
      <c r="Q712" s="41"/>
      <c r="R712" s="42"/>
      <c r="S712" s="43"/>
      <c r="T712" s="41"/>
      <c r="U712" s="42"/>
      <c r="V712" s="43"/>
      <c r="W712" s="41"/>
      <c r="X712" s="42"/>
      <c r="Y712" s="43"/>
      <c r="Z712" s="41"/>
      <c r="AA712" s="42"/>
      <c r="AB712" s="43"/>
      <c r="AC712" s="41"/>
      <c r="AD712" s="42"/>
      <c r="AE712" s="43"/>
      <c r="AF712" s="41"/>
      <c r="AG712" s="42"/>
      <c r="AH712" s="43"/>
      <c r="AJ712" s="41"/>
      <c r="AK712" s="42"/>
      <c r="AL712" s="43"/>
      <c r="AS712" s="32">
        <v>1</v>
      </c>
    </row>
    <row r="713" spans="2:49" ht="13" x14ac:dyDescent="0.3">
      <c r="B713" s="15"/>
      <c r="C713" s="56" t="s">
        <v>32</v>
      </c>
      <c r="D713" s="57"/>
      <c r="E713" s="58"/>
      <c r="F713" s="58"/>
      <c r="G713" s="53"/>
      <c r="H713" s="188">
        <f>H576+H577+H578+H579+H580+H594+H607+H620+H633+H646+H659+H672+H685+H698+H711</f>
        <v>54700</v>
      </c>
      <c r="I713" s="189">
        <v>0</v>
      </c>
      <c r="J713" s="190">
        <v>0</v>
      </c>
      <c r="K713" s="53">
        <f t="shared" ref="K713:AH713" si="174">K576+K577+K578+K579+K580+K594+K607+K620+K633+K646+K659+K672+K685+K698+K711</f>
        <v>0</v>
      </c>
      <c r="L713" s="54">
        <f t="shared" si="174"/>
        <v>0</v>
      </c>
      <c r="M713" s="55">
        <f t="shared" si="174"/>
        <v>0</v>
      </c>
      <c r="N713" s="53">
        <f t="shared" si="174"/>
        <v>0</v>
      </c>
      <c r="O713" s="54">
        <f t="shared" si="174"/>
        <v>0</v>
      </c>
      <c r="P713" s="55">
        <f t="shared" si="174"/>
        <v>0</v>
      </c>
      <c r="Q713" s="53">
        <f t="shared" si="174"/>
        <v>0</v>
      </c>
      <c r="R713" s="54">
        <f t="shared" si="174"/>
        <v>0</v>
      </c>
      <c r="S713" s="55">
        <f t="shared" si="174"/>
        <v>0</v>
      </c>
      <c r="T713" s="53">
        <f t="shared" si="174"/>
        <v>0</v>
      </c>
      <c r="U713" s="54">
        <f t="shared" si="174"/>
        <v>0</v>
      </c>
      <c r="V713" s="55">
        <f t="shared" si="174"/>
        <v>0</v>
      </c>
      <c r="W713" s="53">
        <f t="shared" si="174"/>
        <v>0</v>
      </c>
      <c r="X713" s="54">
        <f t="shared" si="174"/>
        <v>0</v>
      </c>
      <c r="Y713" s="55">
        <f t="shared" si="174"/>
        <v>0</v>
      </c>
      <c r="Z713" s="53">
        <f t="shared" si="174"/>
        <v>0</v>
      </c>
      <c r="AA713" s="54">
        <f t="shared" si="174"/>
        <v>0</v>
      </c>
      <c r="AB713" s="55">
        <f t="shared" si="174"/>
        <v>0</v>
      </c>
      <c r="AC713" s="53">
        <f t="shared" si="174"/>
        <v>0</v>
      </c>
      <c r="AD713" s="54">
        <f t="shared" si="174"/>
        <v>0</v>
      </c>
      <c r="AE713" s="55">
        <f t="shared" si="174"/>
        <v>0</v>
      </c>
      <c r="AF713" s="53">
        <f t="shared" si="174"/>
        <v>0</v>
      </c>
      <c r="AG713" s="54">
        <f t="shared" si="174"/>
        <v>0</v>
      </c>
      <c r="AH713" s="55">
        <f t="shared" si="174"/>
        <v>0</v>
      </c>
      <c r="AJ713" s="53">
        <f>AJ576+AJ577+AJ578+AJ579+AJ580+AJ594+AJ607+AJ620+AJ633+AJ646+AJ659+AJ672+AJ685+AJ698+AJ711</f>
        <v>54700</v>
      </c>
      <c r="AK713" s="54">
        <f>AK576+AK577+AK578+AK579+AK580+AK594+AK607+AK620+AK633+AK646+AK659+AK672+AK685+AK698+AK711</f>
        <v>0</v>
      </c>
      <c r="AL713" s="55">
        <f>AL576+AL577+AL578+AL579+AL580+AL594+AL607+AL620+AL633+AL646+AL659+AL672+AL685+AL698+AL711</f>
        <v>0</v>
      </c>
      <c r="AS713" s="32">
        <v>1</v>
      </c>
    </row>
    <row r="714" spans="2:49" ht="13" x14ac:dyDescent="0.3">
      <c r="B714" s="15"/>
      <c r="C714" s="40"/>
      <c r="D714" s="34"/>
      <c r="E714" s="35"/>
      <c r="F714" s="181"/>
      <c r="G714" s="41"/>
      <c r="H714" s="184"/>
      <c r="I714" s="185"/>
      <c r="J714" s="186"/>
      <c r="K714" s="41"/>
      <c r="L714" s="42"/>
      <c r="M714" s="43"/>
      <c r="N714" s="41"/>
      <c r="O714" s="42"/>
      <c r="P714" s="43"/>
      <c r="Q714" s="41"/>
      <c r="R714" s="42"/>
      <c r="S714" s="43"/>
      <c r="T714" s="41"/>
      <c r="U714" s="42"/>
      <c r="V714" s="43"/>
      <c r="W714" s="41"/>
      <c r="X714" s="42"/>
      <c r="Y714" s="43"/>
      <c r="Z714" s="41"/>
      <c r="AA714" s="42"/>
      <c r="AB714" s="43"/>
      <c r="AC714" s="41"/>
      <c r="AD714" s="42"/>
      <c r="AE714" s="43"/>
      <c r="AF714" s="41"/>
      <c r="AG714" s="42"/>
      <c r="AH714" s="43"/>
      <c r="AJ714" s="41"/>
      <c r="AK714" s="42"/>
      <c r="AL714" s="43"/>
      <c r="AS714" s="32">
        <v>0</v>
      </c>
    </row>
    <row r="715" spans="2:49" ht="13" x14ac:dyDescent="0.3">
      <c r="B715" s="15"/>
      <c r="C715" s="33" t="s">
        <v>33</v>
      </c>
      <c r="D715" s="34"/>
      <c r="E715" s="35"/>
      <c r="F715" s="181"/>
      <c r="G715" s="36"/>
      <c r="H715" s="197"/>
      <c r="I715" s="198"/>
      <c r="J715" s="199"/>
      <c r="K715" s="36"/>
      <c r="L715" s="37"/>
      <c r="M715" s="38"/>
      <c r="N715" s="36"/>
      <c r="O715" s="37"/>
      <c r="P715" s="38"/>
      <c r="Q715" s="36"/>
      <c r="R715" s="37"/>
      <c r="S715" s="38"/>
      <c r="T715" s="36"/>
      <c r="U715" s="37"/>
      <c r="V715" s="38"/>
      <c r="W715" s="36"/>
      <c r="X715" s="37"/>
      <c r="Y715" s="38"/>
      <c r="Z715" s="36"/>
      <c r="AA715" s="37"/>
      <c r="AB715" s="38"/>
      <c r="AC715" s="36"/>
      <c r="AD715" s="37"/>
      <c r="AE715" s="38"/>
      <c r="AF715" s="36"/>
      <c r="AG715" s="37"/>
      <c r="AH715" s="38"/>
      <c r="AJ715" s="36"/>
      <c r="AK715" s="37"/>
      <c r="AL715" s="38"/>
      <c r="AS715" s="32">
        <v>0</v>
      </c>
    </row>
    <row r="716" spans="2:49" ht="13" x14ac:dyDescent="0.3">
      <c r="B716" s="15"/>
      <c r="C716" s="39">
        <v>0</v>
      </c>
      <c r="D716" s="34"/>
      <c r="E716" s="35"/>
      <c r="F716" s="181"/>
      <c r="G716" s="36"/>
      <c r="H716" s="197"/>
      <c r="I716" s="198"/>
      <c r="J716" s="199"/>
      <c r="K716" s="36"/>
      <c r="L716" s="37"/>
      <c r="M716" s="38"/>
      <c r="N716" s="36"/>
      <c r="O716" s="37"/>
      <c r="P716" s="38"/>
      <c r="Q716" s="36"/>
      <c r="R716" s="37"/>
      <c r="S716" s="38"/>
      <c r="T716" s="36"/>
      <c r="U716" s="37"/>
      <c r="V716" s="38"/>
      <c r="W716" s="36"/>
      <c r="X716" s="37"/>
      <c r="Y716" s="38"/>
      <c r="Z716" s="36"/>
      <c r="AA716" s="37"/>
      <c r="AB716" s="38"/>
      <c r="AC716" s="36"/>
      <c r="AD716" s="37"/>
      <c r="AE716" s="38"/>
      <c r="AF716" s="36"/>
      <c r="AG716" s="37"/>
      <c r="AH716" s="38"/>
      <c r="AJ716" s="36"/>
      <c r="AK716" s="37"/>
      <c r="AL716" s="38"/>
      <c r="AS716" s="32">
        <v>0</v>
      </c>
    </row>
    <row r="717" spans="2:49" ht="13" hidden="1" x14ac:dyDescent="0.3">
      <c r="B717" s="15"/>
      <c r="C717" s="40" t="s">
        <v>21</v>
      </c>
      <c r="D717" s="34" t="s">
        <v>2</v>
      </c>
      <c r="E717" s="35" t="s">
        <v>2</v>
      </c>
      <c r="F717" s="181"/>
      <c r="G717" s="182">
        <v>0</v>
      </c>
      <c r="H717" s="41">
        <v>0</v>
      </c>
      <c r="I717" s="42">
        <v>0</v>
      </c>
      <c r="J717" s="43">
        <v>0</v>
      </c>
      <c r="K717" s="41"/>
      <c r="L717" s="42"/>
      <c r="M717" s="43"/>
      <c r="N717" s="41"/>
      <c r="O717" s="42"/>
      <c r="P717" s="43"/>
      <c r="Q717" s="41"/>
      <c r="R717" s="42"/>
      <c r="S717" s="43"/>
      <c r="T717" s="41"/>
      <c r="U717" s="42"/>
      <c r="V717" s="43"/>
      <c r="W717" s="41"/>
      <c r="X717" s="42"/>
      <c r="Y717" s="43"/>
      <c r="Z717" s="41"/>
      <c r="AA717" s="42"/>
      <c r="AB717" s="43"/>
      <c r="AC717" s="41"/>
      <c r="AD717" s="42"/>
      <c r="AE717" s="43"/>
      <c r="AF717" s="41"/>
      <c r="AG717" s="42"/>
      <c r="AH717" s="43"/>
      <c r="AJ717" s="41">
        <f t="shared" ref="AJ717:AL721" si="175">H717+K717+N717+Q717+T717+W717+Z717+AC717+AF717</f>
        <v>0</v>
      </c>
      <c r="AK717" s="42">
        <f t="shared" si="175"/>
        <v>0</v>
      </c>
      <c r="AL717" s="43">
        <f t="shared" si="175"/>
        <v>0</v>
      </c>
      <c r="AS717" s="32">
        <f>IF(SUM($AJ$149:$AL$149)=0,0,IF(SUM(AJ717:AL717)=0,0,1))</f>
        <v>0</v>
      </c>
      <c r="AU717" s="23">
        <v>6</v>
      </c>
      <c r="AW717" s="23">
        <v>1</v>
      </c>
    </row>
    <row r="718" spans="2:49" ht="13" hidden="1" x14ac:dyDescent="0.3">
      <c r="B718" s="15"/>
      <c r="C718" s="40" t="s">
        <v>21</v>
      </c>
      <c r="D718" s="34" t="s">
        <v>2</v>
      </c>
      <c r="E718" s="35" t="s">
        <v>2</v>
      </c>
      <c r="F718" s="181"/>
      <c r="G718" s="182">
        <v>0</v>
      </c>
      <c r="H718" s="41">
        <v>0</v>
      </c>
      <c r="I718" s="42">
        <v>0</v>
      </c>
      <c r="J718" s="43">
        <v>0</v>
      </c>
      <c r="K718" s="41"/>
      <c r="L718" s="42"/>
      <c r="M718" s="43"/>
      <c r="N718" s="41"/>
      <c r="O718" s="42"/>
      <c r="P718" s="43"/>
      <c r="Q718" s="41"/>
      <c r="R718" s="42"/>
      <c r="S718" s="43"/>
      <c r="T718" s="41"/>
      <c r="U718" s="42"/>
      <c r="V718" s="43"/>
      <c r="W718" s="41"/>
      <c r="X718" s="42"/>
      <c r="Y718" s="43"/>
      <c r="Z718" s="41"/>
      <c r="AA718" s="42"/>
      <c r="AB718" s="43"/>
      <c r="AC718" s="41"/>
      <c r="AD718" s="42"/>
      <c r="AE718" s="43"/>
      <c r="AF718" s="41"/>
      <c r="AG718" s="42"/>
      <c r="AH718" s="43"/>
      <c r="AJ718" s="41">
        <f t="shared" si="175"/>
        <v>0</v>
      </c>
      <c r="AK718" s="42">
        <f t="shared" si="175"/>
        <v>0</v>
      </c>
      <c r="AL718" s="43">
        <f t="shared" si="175"/>
        <v>0</v>
      </c>
      <c r="AS718" s="32">
        <f t="shared" ref="AS718:AS781" si="176">IF(SUM($AJ$149:$AL$149)=0,0,IF(SUM(AJ718:AL718)=0,0,1))</f>
        <v>0</v>
      </c>
      <c r="AU718" s="23">
        <v>6</v>
      </c>
      <c r="AW718" s="23">
        <f>IF(AV718=AV717,AW717+1,1)</f>
        <v>2</v>
      </c>
    </row>
    <row r="719" spans="2:49" ht="13" hidden="1" x14ac:dyDescent="0.3">
      <c r="B719" s="15"/>
      <c r="C719" s="40" t="s">
        <v>21</v>
      </c>
      <c r="D719" s="34" t="s">
        <v>2</v>
      </c>
      <c r="E719" s="35" t="s">
        <v>2</v>
      </c>
      <c r="F719" s="181"/>
      <c r="G719" s="182">
        <v>0</v>
      </c>
      <c r="H719" s="41">
        <v>0</v>
      </c>
      <c r="I719" s="42">
        <v>0</v>
      </c>
      <c r="J719" s="43">
        <v>0</v>
      </c>
      <c r="K719" s="41"/>
      <c r="L719" s="42"/>
      <c r="M719" s="43"/>
      <c r="N719" s="41"/>
      <c r="O719" s="42"/>
      <c r="P719" s="43"/>
      <c r="Q719" s="41"/>
      <c r="R719" s="42"/>
      <c r="S719" s="43"/>
      <c r="T719" s="41"/>
      <c r="U719" s="42"/>
      <c r="V719" s="43"/>
      <c r="W719" s="41"/>
      <c r="X719" s="42"/>
      <c r="Y719" s="43"/>
      <c r="Z719" s="41"/>
      <c r="AA719" s="42"/>
      <c r="AB719" s="43"/>
      <c r="AC719" s="41"/>
      <c r="AD719" s="42"/>
      <c r="AE719" s="43"/>
      <c r="AF719" s="41"/>
      <c r="AG719" s="42"/>
      <c r="AH719" s="43"/>
      <c r="AJ719" s="41">
        <f t="shared" si="175"/>
        <v>0</v>
      </c>
      <c r="AK719" s="42">
        <f t="shared" si="175"/>
        <v>0</v>
      </c>
      <c r="AL719" s="43">
        <f t="shared" si="175"/>
        <v>0</v>
      </c>
      <c r="AS719" s="32">
        <f t="shared" si="176"/>
        <v>0</v>
      </c>
      <c r="AU719" s="23">
        <v>6</v>
      </c>
      <c r="AW719" s="23">
        <f>IF(AV719=AV718,AW718+1,1)</f>
        <v>3</v>
      </c>
    </row>
    <row r="720" spans="2:49" ht="13" hidden="1" x14ac:dyDescent="0.3">
      <c r="B720" s="15"/>
      <c r="C720" s="40" t="s">
        <v>21</v>
      </c>
      <c r="D720" s="34" t="s">
        <v>2</v>
      </c>
      <c r="E720" s="35" t="s">
        <v>2</v>
      </c>
      <c r="F720" s="181"/>
      <c r="G720" s="182">
        <v>0</v>
      </c>
      <c r="H720" s="41">
        <v>0</v>
      </c>
      <c r="I720" s="42">
        <v>0</v>
      </c>
      <c r="J720" s="43">
        <v>0</v>
      </c>
      <c r="K720" s="41"/>
      <c r="L720" s="42"/>
      <c r="M720" s="43"/>
      <c r="N720" s="41"/>
      <c r="O720" s="42"/>
      <c r="P720" s="43"/>
      <c r="Q720" s="41"/>
      <c r="R720" s="42"/>
      <c r="S720" s="43"/>
      <c r="T720" s="41"/>
      <c r="U720" s="42"/>
      <c r="V720" s="43"/>
      <c r="W720" s="41"/>
      <c r="X720" s="42"/>
      <c r="Y720" s="43"/>
      <c r="Z720" s="41"/>
      <c r="AA720" s="42"/>
      <c r="AB720" s="43"/>
      <c r="AC720" s="41"/>
      <c r="AD720" s="42"/>
      <c r="AE720" s="43"/>
      <c r="AF720" s="41"/>
      <c r="AG720" s="42"/>
      <c r="AH720" s="43"/>
      <c r="AJ720" s="41">
        <f t="shared" si="175"/>
        <v>0</v>
      </c>
      <c r="AK720" s="42">
        <f t="shared" si="175"/>
        <v>0</v>
      </c>
      <c r="AL720" s="43">
        <f t="shared" si="175"/>
        <v>0</v>
      </c>
      <c r="AS720" s="32">
        <f t="shared" si="176"/>
        <v>0</v>
      </c>
      <c r="AU720" s="23">
        <v>6</v>
      </c>
      <c r="AW720" s="23">
        <f>IF(AV720=AV719,AW719+1,1)</f>
        <v>4</v>
      </c>
    </row>
    <row r="721" spans="2:49" ht="13" hidden="1" x14ac:dyDescent="0.3">
      <c r="B721" s="15"/>
      <c r="C721" s="40" t="s">
        <v>21</v>
      </c>
      <c r="D721" s="34" t="s">
        <v>2</v>
      </c>
      <c r="E721" s="35" t="s">
        <v>2</v>
      </c>
      <c r="F721" s="181"/>
      <c r="G721" s="182">
        <v>0</v>
      </c>
      <c r="H721" s="41">
        <v>0</v>
      </c>
      <c r="I721" s="42">
        <v>0</v>
      </c>
      <c r="J721" s="43">
        <v>0</v>
      </c>
      <c r="K721" s="41"/>
      <c r="L721" s="42"/>
      <c r="M721" s="43"/>
      <c r="N721" s="41"/>
      <c r="O721" s="42"/>
      <c r="P721" s="43"/>
      <c r="Q721" s="41"/>
      <c r="R721" s="42"/>
      <c r="S721" s="43"/>
      <c r="T721" s="41"/>
      <c r="U721" s="42"/>
      <c r="V721" s="43"/>
      <c r="W721" s="41"/>
      <c r="X721" s="42"/>
      <c r="Y721" s="43"/>
      <c r="Z721" s="41"/>
      <c r="AA721" s="42"/>
      <c r="AB721" s="43"/>
      <c r="AC721" s="41"/>
      <c r="AD721" s="42"/>
      <c r="AE721" s="43"/>
      <c r="AF721" s="41"/>
      <c r="AG721" s="42"/>
      <c r="AH721" s="43"/>
      <c r="AJ721" s="41">
        <f t="shared" si="175"/>
        <v>0</v>
      </c>
      <c r="AK721" s="42">
        <f t="shared" si="175"/>
        <v>0</v>
      </c>
      <c r="AL721" s="43">
        <f t="shared" si="175"/>
        <v>0</v>
      </c>
      <c r="AS721" s="32">
        <f t="shared" si="176"/>
        <v>0</v>
      </c>
      <c r="AU721" s="23">
        <v>6</v>
      </c>
      <c r="AW721" s="23">
        <f>IF(AV721=AV720,AW720+1,1)</f>
        <v>5</v>
      </c>
    </row>
    <row r="722" spans="2:49" ht="13" hidden="1" x14ac:dyDescent="0.3">
      <c r="B722" s="15"/>
      <c r="C722" s="44"/>
      <c r="D722" s="45"/>
      <c r="E722" s="46"/>
      <c r="F722" s="183"/>
      <c r="G722" s="47"/>
      <c r="H722" s="47"/>
      <c r="I722" s="48"/>
      <c r="J722" s="49"/>
      <c r="K722" s="47"/>
      <c r="L722" s="48"/>
      <c r="M722" s="49"/>
      <c r="N722" s="47"/>
      <c r="O722" s="48"/>
      <c r="P722" s="49"/>
      <c r="Q722" s="47"/>
      <c r="R722" s="48"/>
      <c r="S722" s="49"/>
      <c r="T722" s="47"/>
      <c r="U722" s="48"/>
      <c r="V722" s="49"/>
      <c r="W722" s="47"/>
      <c r="X722" s="48"/>
      <c r="Y722" s="49"/>
      <c r="Z722" s="47"/>
      <c r="AA722" s="48"/>
      <c r="AB722" s="49"/>
      <c r="AC722" s="47"/>
      <c r="AD722" s="48"/>
      <c r="AE722" s="49"/>
      <c r="AF722" s="47"/>
      <c r="AG722" s="48"/>
      <c r="AH722" s="49"/>
      <c r="AJ722" s="47"/>
      <c r="AK722" s="48"/>
      <c r="AL722" s="49"/>
      <c r="AS722" s="32">
        <f t="shared" si="176"/>
        <v>0</v>
      </c>
    </row>
    <row r="723" spans="2:49" ht="13" hidden="1" x14ac:dyDescent="0.3">
      <c r="B723" s="15"/>
      <c r="C723" s="40"/>
      <c r="D723" s="34"/>
      <c r="E723" s="35"/>
      <c r="F723" s="181"/>
      <c r="G723" s="41"/>
      <c r="H723" s="41"/>
      <c r="I723" s="42"/>
      <c r="J723" s="43"/>
      <c r="K723" s="41"/>
      <c r="L723" s="42"/>
      <c r="M723" s="43"/>
      <c r="N723" s="41"/>
      <c r="O723" s="42"/>
      <c r="P723" s="43"/>
      <c r="Q723" s="41"/>
      <c r="R723" s="42"/>
      <c r="S723" s="43"/>
      <c r="T723" s="41"/>
      <c r="U723" s="42"/>
      <c r="V723" s="43"/>
      <c r="W723" s="41"/>
      <c r="X723" s="42"/>
      <c r="Y723" s="43"/>
      <c r="Z723" s="41"/>
      <c r="AA723" s="42"/>
      <c r="AB723" s="43"/>
      <c r="AC723" s="41"/>
      <c r="AD723" s="42"/>
      <c r="AE723" s="43"/>
      <c r="AF723" s="41"/>
      <c r="AG723" s="42"/>
      <c r="AH723" s="43"/>
      <c r="AJ723" s="41"/>
      <c r="AK723" s="42"/>
      <c r="AL723" s="43"/>
      <c r="AS723" s="32">
        <f t="shared" si="176"/>
        <v>0</v>
      </c>
    </row>
    <row r="724" spans="2:49" ht="13" x14ac:dyDescent="0.3">
      <c r="B724" s="15"/>
      <c r="C724" s="40" t="s">
        <v>22</v>
      </c>
      <c r="D724" s="34" t="s">
        <v>421</v>
      </c>
      <c r="E724" s="35" t="s">
        <v>890</v>
      </c>
      <c r="F724" s="181"/>
      <c r="G724" s="67" t="s">
        <v>140</v>
      </c>
      <c r="H724" s="41">
        <v>10000</v>
      </c>
      <c r="I724" s="42">
        <v>0</v>
      </c>
      <c r="J724" s="43">
        <v>0</v>
      </c>
      <c r="K724" s="41"/>
      <c r="L724" s="42"/>
      <c r="M724" s="43"/>
      <c r="N724" s="41"/>
      <c r="O724" s="42"/>
      <c r="P724" s="43"/>
      <c r="Q724" s="41"/>
      <c r="R724" s="42"/>
      <c r="S724" s="43"/>
      <c r="T724" s="41"/>
      <c r="U724" s="42"/>
      <c r="V724" s="43"/>
      <c r="W724" s="41"/>
      <c r="X724" s="42"/>
      <c r="Y724" s="43"/>
      <c r="Z724" s="41"/>
      <c r="AA724" s="42"/>
      <c r="AB724" s="43"/>
      <c r="AC724" s="41"/>
      <c r="AD724" s="42"/>
      <c r="AE724" s="43"/>
      <c r="AF724" s="41"/>
      <c r="AG724" s="42"/>
      <c r="AH724" s="43"/>
      <c r="AJ724" s="41">
        <f t="shared" ref="AJ724:AL734" si="177">H724+K724+N724+Q724+T724+W724+Z724+AC724+AF724</f>
        <v>10000</v>
      </c>
      <c r="AK724" s="42">
        <f t="shared" si="177"/>
        <v>0</v>
      </c>
      <c r="AL724" s="43">
        <f t="shared" si="177"/>
        <v>0</v>
      </c>
      <c r="AS724" s="32">
        <f t="shared" si="176"/>
        <v>1</v>
      </c>
      <c r="AU724" s="23">
        <v>6</v>
      </c>
      <c r="AV724" s="23">
        <v>1</v>
      </c>
      <c r="AW724" s="23">
        <v>1</v>
      </c>
    </row>
    <row r="725" spans="2:49" ht="13" hidden="1" x14ac:dyDescent="0.3">
      <c r="B725" s="15"/>
      <c r="C725" s="40" t="s">
        <v>22</v>
      </c>
      <c r="D725" s="34" t="s">
        <v>427</v>
      </c>
      <c r="E725" s="35" t="s">
        <v>892</v>
      </c>
      <c r="F725" s="181"/>
      <c r="G725" s="182">
        <v>0</v>
      </c>
      <c r="H725" s="41">
        <v>0</v>
      </c>
      <c r="I725" s="42">
        <v>0</v>
      </c>
      <c r="J725" s="43">
        <v>0</v>
      </c>
      <c r="K725" s="41"/>
      <c r="L725" s="42"/>
      <c r="M725" s="43"/>
      <c r="N725" s="41"/>
      <c r="O725" s="42"/>
      <c r="P725" s="43"/>
      <c r="Q725" s="41"/>
      <c r="R725" s="42"/>
      <c r="S725" s="43"/>
      <c r="T725" s="41"/>
      <c r="U725" s="42"/>
      <c r="V725" s="43"/>
      <c r="W725" s="41"/>
      <c r="X725" s="42"/>
      <c r="Y725" s="43"/>
      <c r="Z725" s="41"/>
      <c r="AA725" s="42"/>
      <c r="AB725" s="43"/>
      <c r="AC725" s="41"/>
      <c r="AD725" s="42"/>
      <c r="AE725" s="43"/>
      <c r="AF725" s="41"/>
      <c r="AG725" s="42"/>
      <c r="AH725" s="43"/>
      <c r="AJ725" s="41">
        <f t="shared" si="177"/>
        <v>0</v>
      </c>
      <c r="AK725" s="42">
        <f t="shared" si="177"/>
        <v>0</v>
      </c>
      <c r="AL725" s="43">
        <f t="shared" si="177"/>
        <v>0</v>
      </c>
      <c r="AS725" s="32">
        <f t="shared" si="176"/>
        <v>0</v>
      </c>
      <c r="AU725" s="23">
        <v>6</v>
      </c>
      <c r="AV725" s="23">
        <v>1</v>
      </c>
      <c r="AW725" s="23">
        <f>IF(AV725=AV724,AW724+1,1)</f>
        <v>2</v>
      </c>
    </row>
    <row r="726" spans="2:49" ht="13" hidden="1" x14ac:dyDescent="0.3">
      <c r="B726" s="15"/>
      <c r="C726" s="40" t="s">
        <v>22</v>
      </c>
      <c r="D726" s="34" t="s">
        <v>431</v>
      </c>
      <c r="E726" s="35" t="s">
        <v>893</v>
      </c>
      <c r="F726" s="181"/>
      <c r="G726" s="182">
        <v>0</v>
      </c>
      <c r="H726" s="41">
        <v>0</v>
      </c>
      <c r="I726" s="42">
        <v>0</v>
      </c>
      <c r="J726" s="43">
        <v>0</v>
      </c>
      <c r="K726" s="41"/>
      <c r="L726" s="42"/>
      <c r="M726" s="43"/>
      <c r="N726" s="41"/>
      <c r="O726" s="42"/>
      <c r="P726" s="43"/>
      <c r="Q726" s="41"/>
      <c r="R726" s="42"/>
      <c r="S726" s="43"/>
      <c r="T726" s="41"/>
      <c r="U726" s="42"/>
      <c r="V726" s="43"/>
      <c r="W726" s="41"/>
      <c r="X726" s="42"/>
      <c r="Y726" s="43"/>
      <c r="Z726" s="41"/>
      <c r="AA726" s="42"/>
      <c r="AB726" s="43"/>
      <c r="AC726" s="41"/>
      <c r="AD726" s="42"/>
      <c r="AE726" s="43"/>
      <c r="AF726" s="41"/>
      <c r="AG726" s="42"/>
      <c r="AH726" s="43"/>
      <c r="AJ726" s="41">
        <f t="shared" si="177"/>
        <v>0</v>
      </c>
      <c r="AK726" s="42">
        <f t="shared" si="177"/>
        <v>0</v>
      </c>
      <c r="AL726" s="43">
        <f t="shared" si="177"/>
        <v>0</v>
      </c>
      <c r="AS726" s="32">
        <f t="shared" si="176"/>
        <v>0</v>
      </c>
      <c r="AU726" s="23">
        <v>6</v>
      </c>
      <c r="AV726" s="23">
        <v>1</v>
      </c>
      <c r="AW726" s="23">
        <f t="shared" ref="AW726:AW734" si="178">IF(AV726=AV725,AW725+1,1)</f>
        <v>3</v>
      </c>
    </row>
    <row r="727" spans="2:49" ht="13" x14ac:dyDescent="0.3">
      <c r="B727" s="15"/>
      <c r="C727" s="40" t="s">
        <v>22</v>
      </c>
      <c r="D727" s="34" t="s">
        <v>779</v>
      </c>
      <c r="E727" s="35" t="s">
        <v>895</v>
      </c>
      <c r="F727" s="181"/>
      <c r="G727" s="67" t="s">
        <v>141</v>
      </c>
      <c r="H727" s="41">
        <v>4000</v>
      </c>
      <c r="I727" s="42">
        <v>0</v>
      </c>
      <c r="J727" s="43">
        <v>0</v>
      </c>
      <c r="K727" s="41"/>
      <c r="L727" s="42"/>
      <c r="M727" s="43"/>
      <c r="N727" s="41"/>
      <c r="O727" s="42"/>
      <c r="P727" s="43"/>
      <c r="Q727" s="41"/>
      <c r="R727" s="42"/>
      <c r="S727" s="43"/>
      <c r="T727" s="41"/>
      <c r="U727" s="42"/>
      <c r="V727" s="43"/>
      <c r="W727" s="41"/>
      <c r="X727" s="42"/>
      <c r="Y727" s="43"/>
      <c r="Z727" s="41"/>
      <c r="AA727" s="42"/>
      <c r="AB727" s="43"/>
      <c r="AC727" s="41"/>
      <c r="AD727" s="42"/>
      <c r="AE727" s="43"/>
      <c r="AF727" s="41"/>
      <c r="AG727" s="42"/>
      <c r="AH727" s="43"/>
      <c r="AJ727" s="41">
        <f t="shared" si="177"/>
        <v>4000</v>
      </c>
      <c r="AK727" s="42">
        <f t="shared" si="177"/>
        <v>0</v>
      </c>
      <c r="AL727" s="43">
        <f t="shared" si="177"/>
        <v>0</v>
      </c>
      <c r="AS727" s="32">
        <f t="shared" si="176"/>
        <v>1</v>
      </c>
      <c r="AU727" s="23">
        <v>6</v>
      </c>
      <c r="AV727" s="23">
        <v>1</v>
      </c>
      <c r="AW727" s="23">
        <f t="shared" si="178"/>
        <v>4</v>
      </c>
    </row>
    <row r="728" spans="2:49" ht="13" hidden="1" x14ac:dyDescent="0.3">
      <c r="B728" s="15"/>
      <c r="C728" s="40" t="s">
        <v>22</v>
      </c>
      <c r="D728" s="34" t="s">
        <v>435</v>
      </c>
      <c r="E728" s="35" t="s">
        <v>896</v>
      </c>
      <c r="F728" s="181"/>
      <c r="G728" s="182">
        <v>0</v>
      </c>
      <c r="H728" s="41">
        <v>0</v>
      </c>
      <c r="I728" s="42">
        <v>0</v>
      </c>
      <c r="J728" s="43">
        <v>0</v>
      </c>
      <c r="K728" s="41"/>
      <c r="L728" s="42"/>
      <c r="M728" s="43"/>
      <c r="N728" s="41"/>
      <c r="O728" s="42"/>
      <c r="P728" s="43"/>
      <c r="Q728" s="41"/>
      <c r="R728" s="42"/>
      <c r="S728" s="43"/>
      <c r="T728" s="41"/>
      <c r="U728" s="42"/>
      <c r="V728" s="43"/>
      <c r="W728" s="41"/>
      <c r="X728" s="42"/>
      <c r="Y728" s="43"/>
      <c r="Z728" s="41"/>
      <c r="AA728" s="42"/>
      <c r="AB728" s="43"/>
      <c r="AC728" s="41"/>
      <c r="AD728" s="42"/>
      <c r="AE728" s="43"/>
      <c r="AF728" s="41"/>
      <c r="AG728" s="42"/>
      <c r="AH728" s="43"/>
      <c r="AJ728" s="41">
        <f t="shared" si="177"/>
        <v>0</v>
      </c>
      <c r="AK728" s="42">
        <f t="shared" si="177"/>
        <v>0</v>
      </c>
      <c r="AL728" s="43">
        <f t="shared" si="177"/>
        <v>0</v>
      </c>
      <c r="AS728" s="32">
        <f t="shared" si="176"/>
        <v>0</v>
      </c>
      <c r="AU728" s="23">
        <v>6</v>
      </c>
      <c r="AV728" s="23">
        <v>1</v>
      </c>
      <c r="AW728" s="23">
        <f t="shared" si="178"/>
        <v>5</v>
      </c>
    </row>
    <row r="729" spans="2:49" ht="13" x14ac:dyDescent="0.3">
      <c r="B729" s="15"/>
      <c r="C729" s="40" t="s">
        <v>22</v>
      </c>
      <c r="D729" s="34" t="s">
        <v>439</v>
      </c>
      <c r="E729" s="35" t="s">
        <v>894</v>
      </c>
      <c r="F729" s="181"/>
      <c r="G729" s="67" t="s">
        <v>142</v>
      </c>
      <c r="H729" s="41">
        <v>5000</v>
      </c>
      <c r="I729" s="42">
        <v>0</v>
      </c>
      <c r="J729" s="43">
        <v>0</v>
      </c>
      <c r="K729" s="41"/>
      <c r="L729" s="42"/>
      <c r="M729" s="43"/>
      <c r="N729" s="41"/>
      <c r="O729" s="42"/>
      <c r="P729" s="43"/>
      <c r="Q729" s="41"/>
      <c r="R729" s="42"/>
      <c r="S729" s="43"/>
      <c r="T729" s="41"/>
      <c r="U729" s="42"/>
      <c r="V729" s="43"/>
      <c r="W729" s="41"/>
      <c r="X729" s="42"/>
      <c r="Y729" s="43"/>
      <c r="Z729" s="41"/>
      <c r="AA729" s="42"/>
      <c r="AB729" s="43"/>
      <c r="AC729" s="41"/>
      <c r="AD729" s="42"/>
      <c r="AE729" s="43"/>
      <c r="AF729" s="41"/>
      <c r="AG729" s="42"/>
      <c r="AH729" s="43"/>
      <c r="AJ729" s="41">
        <f t="shared" si="177"/>
        <v>5000</v>
      </c>
      <c r="AK729" s="42">
        <f t="shared" si="177"/>
        <v>0</v>
      </c>
      <c r="AL729" s="43">
        <f t="shared" si="177"/>
        <v>0</v>
      </c>
      <c r="AS729" s="32">
        <f t="shared" si="176"/>
        <v>1</v>
      </c>
      <c r="AU729" s="23">
        <v>6</v>
      </c>
      <c r="AV729" s="23">
        <v>1</v>
      </c>
      <c r="AW729" s="23">
        <f t="shared" si="178"/>
        <v>6</v>
      </c>
    </row>
    <row r="730" spans="2:49" ht="13" x14ac:dyDescent="0.3">
      <c r="B730" s="15"/>
      <c r="C730" s="40" t="s">
        <v>22</v>
      </c>
      <c r="D730" s="34" t="s">
        <v>442</v>
      </c>
      <c r="E730" s="35" t="s">
        <v>891</v>
      </c>
      <c r="F730" s="181"/>
      <c r="G730" s="67" t="s">
        <v>143</v>
      </c>
      <c r="H730" s="184">
        <v>10000</v>
      </c>
      <c r="I730" s="185">
        <v>0</v>
      </c>
      <c r="J730" s="186">
        <v>0</v>
      </c>
      <c r="K730" s="41"/>
      <c r="L730" s="42"/>
      <c r="M730" s="43"/>
      <c r="N730" s="41"/>
      <c r="O730" s="42"/>
      <c r="P730" s="43"/>
      <c r="Q730" s="41"/>
      <c r="R730" s="42"/>
      <c r="S730" s="43"/>
      <c r="T730" s="41"/>
      <c r="U730" s="42"/>
      <c r="V730" s="43"/>
      <c r="W730" s="41"/>
      <c r="X730" s="42"/>
      <c r="Y730" s="43"/>
      <c r="Z730" s="41"/>
      <c r="AA730" s="42"/>
      <c r="AB730" s="43"/>
      <c r="AC730" s="41"/>
      <c r="AD730" s="42"/>
      <c r="AE730" s="43"/>
      <c r="AF730" s="41"/>
      <c r="AG730" s="42"/>
      <c r="AH730" s="43"/>
      <c r="AJ730" s="41">
        <f t="shared" si="177"/>
        <v>10000</v>
      </c>
      <c r="AK730" s="42">
        <f t="shared" si="177"/>
        <v>0</v>
      </c>
      <c r="AL730" s="43">
        <f t="shared" si="177"/>
        <v>0</v>
      </c>
      <c r="AS730" s="32">
        <f t="shared" si="176"/>
        <v>1</v>
      </c>
      <c r="AU730" s="23">
        <v>6</v>
      </c>
      <c r="AV730" s="23">
        <v>1</v>
      </c>
      <c r="AW730" s="23">
        <f t="shared" si="178"/>
        <v>7</v>
      </c>
    </row>
    <row r="731" spans="2:49" ht="13" hidden="1" x14ac:dyDescent="0.3">
      <c r="B731" s="15"/>
      <c r="C731" s="40" t="s">
        <v>22</v>
      </c>
      <c r="D731" s="34" t="s">
        <v>2</v>
      </c>
      <c r="E731" s="35" t="s">
        <v>2</v>
      </c>
      <c r="F731" s="181"/>
      <c r="G731" s="182">
        <v>0</v>
      </c>
      <c r="H731" s="41">
        <v>0</v>
      </c>
      <c r="I731" s="42">
        <v>0</v>
      </c>
      <c r="J731" s="43">
        <v>0</v>
      </c>
      <c r="K731" s="41"/>
      <c r="L731" s="42"/>
      <c r="M731" s="43"/>
      <c r="N731" s="41"/>
      <c r="O731" s="42"/>
      <c r="P731" s="43"/>
      <c r="Q731" s="41"/>
      <c r="R731" s="42"/>
      <c r="S731" s="43"/>
      <c r="T731" s="41"/>
      <c r="U731" s="42"/>
      <c r="V731" s="43"/>
      <c r="W731" s="41"/>
      <c r="X731" s="42"/>
      <c r="Y731" s="43"/>
      <c r="Z731" s="41"/>
      <c r="AA731" s="42"/>
      <c r="AB731" s="43"/>
      <c r="AC731" s="41"/>
      <c r="AD731" s="42"/>
      <c r="AE731" s="43"/>
      <c r="AF731" s="41"/>
      <c r="AG731" s="42"/>
      <c r="AH731" s="43"/>
      <c r="AJ731" s="41">
        <f t="shared" si="177"/>
        <v>0</v>
      </c>
      <c r="AK731" s="42">
        <f t="shared" si="177"/>
        <v>0</v>
      </c>
      <c r="AL731" s="43">
        <f t="shared" si="177"/>
        <v>0</v>
      </c>
      <c r="AS731" s="32">
        <f t="shared" si="176"/>
        <v>0</v>
      </c>
      <c r="AU731" s="23">
        <v>6</v>
      </c>
      <c r="AV731" s="23">
        <v>1</v>
      </c>
      <c r="AW731" s="23">
        <f t="shared" si="178"/>
        <v>8</v>
      </c>
    </row>
    <row r="732" spans="2:49" ht="13" hidden="1" x14ac:dyDescent="0.3">
      <c r="B732" s="15"/>
      <c r="C732" s="40" t="s">
        <v>22</v>
      </c>
      <c r="D732" s="34" t="s">
        <v>2</v>
      </c>
      <c r="E732" s="35" t="s">
        <v>2</v>
      </c>
      <c r="F732" s="181"/>
      <c r="G732" s="182">
        <v>0</v>
      </c>
      <c r="H732" s="41">
        <v>0</v>
      </c>
      <c r="I732" s="42">
        <v>0</v>
      </c>
      <c r="J732" s="43">
        <v>0</v>
      </c>
      <c r="K732" s="41"/>
      <c r="L732" s="42"/>
      <c r="M732" s="43"/>
      <c r="N732" s="41"/>
      <c r="O732" s="42"/>
      <c r="P732" s="43"/>
      <c r="Q732" s="41"/>
      <c r="R732" s="42"/>
      <c r="S732" s="43"/>
      <c r="T732" s="41"/>
      <c r="U732" s="42"/>
      <c r="V732" s="43"/>
      <c r="W732" s="41"/>
      <c r="X732" s="42"/>
      <c r="Y732" s="43"/>
      <c r="Z732" s="41"/>
      <c r="AA732" s="42"/>
      <c r="AB732" s="43"/>
      <c r="AC732" s="41"/>
      <c r="AD732" s="42"/>
      <c r="AE732" s="43"/>
      <c r="AF732" s="41"/>
      <c r="AG732" s="42"/>
      <c r="AH732" s="43"/>
      <c r="AJ732" s="41">
        <f t="shared" si="177"/>
        <v>0</v>
      </c>
      <c r="AK732" s="42">
        <f t="shared" si="177"/>
        <v>0</v>
      </c>
      <c r="AL732" s="43">
        <f t="shared" si="177"/>
        <v>0</v>
      </c>
      <c r="AS732" s="32">
        <f t="shared" si="176"/>
        <v>0</v>
      </c>
      <c r="AU732" s="23">
        <v>6</v>
      </c>
      <c r="AV732" s="23">
        <v>1</v>
      </c>
      <c r="AW732" s="23">
        <f t="shared" si="178"/>
        <v>9</v>
      </c>
    </row>
    <row r="733" spans="2:49" ht="13" hidden="1" x14ac:dyDescent="0.3">
      <c r="B733" s="15"/>
      <c r="C733" s="40" t="s">
        <v>22</v>
      </c>
      <c r="D733" s="34" t="s">
        <v>2</v>
      </c>
      <c r="E733" s="35" t="s">
        <v>2</v>
      </c>
      <c r="F733" s="181"/>
      <c r="G733" s="182">
        <v>0</v>
      </c>
      <c r="H733" s="41">
        <v>0</v>
      </c>
      <c r="I733" s="42">
        <v>0</v>
      </c>
      <c r="J733" s="43">
        <v>0</v>
      </c>
      <c r="K733" s="41"/>
      <c r="L733" s="42"/>
      <c r="M733" s="43"/>
      <c r="N733" s="41"/>
      <c r="O733" s="42"/>
      <c r="P733" s="43"/>
      <c r="Q733" s="41"/>
      <c r="R733" s="42"/>
      <c r="S733" s="43"/>
      <c r="T733" s="41"/>
      <c r="U733" s="42"/>
      <c r="V733" s="43"/>
      <c r="W733" s="41"/>
      <c r="X733" s="42"/>
      <c r="Y733" s="43"/>
      <c r="Z733" s="41"/>
      <c r="AA733" s="42"/>
      <c r="AB733" s="43"/>
      <c r="AC733" s="41"/>
      <c r="AD733" s="42"/>
      <c r="AE733" s="43"/>
      <c r="AF733" s="41"/>
      <c r="AG733" s="42"/>
      <c r="AH733" s="43"/>
      <c r="AJ733" s="41">
        <f t="shared" si="177"/>
        <v>0</v>
      </c>
      <c r="AK733" s="42">
        <f t="shared" si="177"/>
        <v>0</v>
      </c>
      <c r="AL733" s="43">
        <f t="shared" si="177"/>
        <v>0</v>
      </c>
      <c r="AS733" s="32">
        <f t="shared" si="176"/>
        <v>0</v>
      </c>
      <c r="AU733" s="23">
        <v>6</v>
      </c>
      <c r="AV733" s="23">
        <v>1</v>
      </c>
      <c r="AW733" s="23">
        <f t="shared" si="178"/>
        <v>10</v>
      </c>
    </row>
    <row r="734" spans="2:49" ht="13" hidden="1" x14ac:dyDescent="0.3">
      <c r="B734" s="15"/>
      <c r="C734" s="40" t="s">
        <v>23</v>
      </c>
      <c r="D734" s="34" t="s">
        <v>780</v>
      </c>
      <c r="E734" s="35" t="s">
        <v>889</v>
      </c>
      <c r="F734" s="181"/>
      <c r="G734" s="182">
        <v>0</v>
      </c>
      <c r="H734" s="41">
        <v>0</v>
      </c>
      <c r="I734" s="42">
        <v>0</v>
      </c>
      <c r="J734" s="43">
        <v>0</v>
      </c>
      <c r="K734" s="41"/>
      <c r="L734" s="42"/>
      <c r="M734" s="43"/>
      <c r="N734" s="41"/>
      <c r="O734" s="42"/>
      <c r="P734" s="43"/>
      <c r="Q734" s="41"/>
      <c r="R734" s="42"/>
      <c r="S734" s="43"/>
      <c r="T734" s="41"/>
      <c r="U734" s="42"/>
      <c r="V734" s="43"/>
      <c r="W734" s="41"/>
      <c r="X734" s="42"/>
      <c r="Y734" s="43"/>
      <c r="Z734" s="41"/>
      <c r="AA734" s="42"/>
      <c r="AB734" s="43"/>
      <c r="AC734" s="41"/>
      <c r="AD734" s="42"/>
      <c r="AE734" s="43"/>
      <c r="AF734" s="41"/>
      <c r="AG734" s="42"/>
      <c r="AH734" s="43"/>
      <c r="AJ734" s="41">
        <f t="shared" si="177"/>
        <v>0</v>
      </c>
      <c r="AK734" s="42">
        <f t="shared" si="177"/>
        <v>0</v>
      </c>
      <c r="AL734" s="43">
        <f t="shared" si="177"/>
        <v>0</v>
      </c>
      <c r="AS734" s="32">
        <f t="shared" si="176"/>
        <v>0</v>
      </c>
      <c r="AU734" s="23">
        <v>6</v>
      </c>
      <c r="AV734" s="23">
        <v>2</v>
      </c>
      <c r="AW734" s="23">
        <f t="shared" si="178"/>
        <v>1</v>
      </c>
    </row>
    <row r="735" spans="2:49" ht="13" x14ac:dyDescent="0.3">
      <c r="B735" s="15"/>
      <c r="C735" s="50" t="str">
        <f>IF(LEN(E734)&lt;1,"","Total: " &amp; LEFT(E734,LEN(E734)-21) &amp; "Municipalities")</f>
        <v>Total: Gert Sibande Municipalities</v>
      </c>
      <c r="D735" s="51"/>
      <c r="E735" s="52"/>
      <c r="F735" s="187"/>
      <c r="G735" s="53"/>
      <c r="H735" s="188">
        <f>SUM(H724:H734)</f>
        <v>29000</v>
      </c>
      <c r="I735" s="189">
        <f>SUM(I724:I734)</f>
        <v>0</v>
      </c>
      <c r="J735" s="190">
        <f>SUM(J724:J734)</f>
        <v>0</v>
      </c>
      <c r="K735" s="53">
        <f t="shared" ref="K735:AH735" si="179">SUM(K724:K734)</f>
        <v>0</v>
      </c>
      <c r="L735" s="54">
        <f t="shared" si="179"/>
        <v>0</v>
      </c>
      <c r="M735" s="55">
        <f t="shared" si="179"/>
        <v>0</v>
      </c>
      <c r="N735" s="53">
        <f t="shared" si="179"/>
        <v>0</v>
      </c>
      <c r="O735" s="54">
        <f t="shared" si="179"/>
        <v>0</v>
      </c>
      <c r="P735" s="55">
        <f t="shared" si="179"/>
        <v>0</v>
      </c>
      <c r="Q735" s="53">
        <f t="shared" si="179"/>
        <v>0</v>
      </c>
      <c r="R735" s="54">
        <f t="shared" si="179"/>
        <v>0</v>
      </c>
      <c r="S735" s="55">
        <f t="shared" si="179"/>
        <v>0</v>
      </c>
      <c r="T735" s="53">
        <f t="shared" si="179"/>
        <v>0</v>
      </c>
      <c r="U735" s="54">
        <f t="shared" si="179"/>
        <v>0</v>
      </c>
      <c r="V735" s="55">
        <f t="shared" si="179"/>
        <v>0</v>
      </c>
      <c r="W735" s="53">
        <f t="shared" si="179"/>
        <v>0</v>
      </c>
      <c r="X735" s="54">
        <f t="shared" si="179"/>
        <v>0</v>
      </c>
      <c r="Y735" s="55">
        <f t="shared" si="179"/>
        <v>0</v>
      </c>
      <c r="Z735" s="53">
        <f t="shared" si="179"/>
        <v>0</v>
      </c>
      <c r="AA735" s="54">
        <f t="shared" si="179"/>
        <v>0</v>
      </c>
      <c r="AB735" s="55">
        <f t="shared" si="179"/>
        <v>0</v>
      </c>
      <c r="AC735" s="53">
        <f t="shared" si="179"/>
        <v>0</v>
      </c>
      <c r="AD735" s="54">
        <f t="shared" si="179"/>
        <v>0</v>
      </c>
      <c r="AE735" s="55">
        <f t="shared" si="179"/>
        <v>0</v>
      </c>
      <c r="AF735" s="53">
        <f t="shared" si="179"/>
        <v>0</v>
      </c>
      <c r="AG735" s="54">
        <f t="shared" si="179"/>
        <v>0</v>
      </c>
      <c r="AH735" s="55">
        <f t="shared" si="179"/>
        <v>0</v>
      </c>
      <c r="AJ735" s="53">
        <f>SUM(AJ724:AJ734)</f>
        <v>29000</v>
      </c>
      <c r="AK735" s="54">
        <f>SUM(AK724:AK734)</f>
        <v>0</v>
      </c>
      <c r="AL735" s="55">
        <f>SUM(AL724:AL734)</f>
        <v>0</v>
      </c>
      <c r="AS735" s="32">
        <f t="shared" si="176"/>
        <v>1</v>
      </c>
    </row>
    <row r="736" spans="2:49" ht="13" hidden="1" x14ac:dyDescent="0.3">
      <c r="B736" s="15"/>
      <c r="C736" s="40"/>
      <c r="D736" s="34"/>
      <c r="E736" s="35"/>
      <c r="F736" s="181"/>
      <c r="G736" s="41"/>
      <c r="H736" s="41"/>
      <c r="I736" s="42"/>
      <c r="J736" s="43"/>
      <c r="K736" s="41"/>
      <c r="L736" s="42"/>
      <c r="M736" s="43"/>
      <c r="N736" s="41"/>
      <c r="O736" s="42"/>
      <c r="P736" s="43"/>
      <c r="Q736" s="41"/>
      <c r="R736" s="42"/>
      <c r="S736" s="43"/>
      <c r="T736" s="41"/>
      <c r="U736" s="42"/>
      <c r="V736" s="43"/>
      <c r="W736" s="41"/>
      <c r="X736" s="42"/>
      <c r="Y736" s="43"/>
      <c r="Z736" s="41"/>
      <c r="AA736" s="42"/>
      <c r="AB736" s="43"/>
      <c r="AC736" s="41"/>
      <c r="AD736" s="42"/>
      <c r="AE736" s="43"/>
      <c r="AF736" s="41"/>
      <c r="AG736" s="42"/>
      <c r="AH736" s="43"/>
      <c r="AJ736" s="41"/>
      <c r="AK736" s="42"/>
      <c r="AL736" s="43"/>
      <c r="AS736" s="32">
        <f t="shared" si="176"/>
        <v>0</v>
      </c>
    </row>
    <row r="737" spans="2:49" ht="13" hidden="1" x14ac:dyDescent="0.3">
      <c r="B737" s="15"/>
      <c r="C737" s="40" t="s">
        <v>22</v>
      </c>
      <c r="D737" s="34" t="s">
        <v>781</v>
      </c>
      <c r="E737" s="35" t="s">
        <v>1007</v>
      </c>
      <c r="F737" s="181"/>
      <c r="G737" s="182">
        <v>0</v>
      </c>
      <c r="H737" s="41">
        <v>0</v>
      </c>
      <c r="I737" s="42">
        <v>0</v>
      </c>
      <c r="J737" s="43">
        <v>0</v>
      </c>
      <c r="K737" s="41"/>
      <c r="L737" s="42"/>
      <c r="M737" s="43"/>
      <c r="N737" s="41"/>
      <c r="O737" s="42"/>
      <c r="P737" s="43"/>
      <c r="Q737" s="41"/>
      <c r="R737" s="42"/>
      <c r="S737" s="43"/>
      <c r="T737" s="41"/>
      <c r="U737" s="42"/>
      <c r="V737" s="43"/>
      <c r="W737" s="41"/>
      <c r="X737" s="42"/>
      <c r="Y737" s="43"/>
      <c r="Z737" s="41"/>
      <c r="AA737" s="42"/>
      <c r="AB737" s="43"/>
      <c r="AC737" s="41"/>
      <c r="AD737" s="42"/>
      <c r="AE737" s="43"/>
      <c r="AF737" s="41"/>
      <c r="AG737" s="42"/>
      <c r="AH737" s="43"/>
      <c r="AJ737" s="41">
        <f t="shared" ref="AJ737:AL747" si="180">H737+K737+N737+Q737+T737+W737+Z737+AC737+AF737</f>
        <v>0</v>
      </c>
      <c r="AK737" s="42">
        <f t="shared" si="180"/>
        <v>0</v>
      </c>
      <c r="AL737" s="43">
        <f t="shared" si="180"/>
        <v>0</v>
      </c>
      <c r="AS737" s="32">
        <f t="shared" si="176"/>
        <v>0</v>
      </c>
      <c r="AU737" s="23">
        <v>6</v>
      </c>
      <c r="AV737" s="23">
        <v>3</v>
      </c>
      <c r="AW737" s="23">
        <v>1</v>
      </c>
    </row>
    <row r="738" spans="2:49" ht="13" hidden="1" x14ac:dyDescent="0.3">
      <c r="B738" s="15"/>
      <c r="C738" s="40" t="s">
        <v>22</v>
      </c>
      <c r="D738" s="34" t="s">
        <v>782</v>
      </c>
      <c r="E738" s="35" t="s">
        <v>1009</v>
      </c>
      <c r="F738" s="181"/>
      <c r="G738" s="182">
        <v>0</v>
      </c>
      <c r="H738" s="41">
        <v>0</v>
      </c>
      <c r="I738" s="42">
        <v>0</v>
      </c>
      <c r="J738" s="43">
        <v>0</v>
      </c>
      <c r="K738" s="41"/>
      <c r="L738" s="42"/>
      <c r="M738" s="43"/>
      <c r="N738" s="41"/>
      <c r="O738" s="42"/>
      <c r="P738" s="43"/>
      <c r="Q738" s="41"/>
      <c r="R738" s="42"/>
      <c r="S738" s="43"/>
      <c r="T738" s="41"/>
      <c r="U738" s="42"/>
      <c r="V738" s="43"/>
      <c r="W738" s="41"/>
      <c r="X738" s="42"/>
      <c r="Y738" s="43"/>
      <c r="Z738" s="41"/>
      <c r="AA738" s="42"/>
      <c r="AB738" s="43"/>
      <c r="AC738" s="41"/>
      <c r="AD738" s="42"/>
      <c r="AE738" s="43"/>
      <c r="AF738" s="41"/>
      <c r="AG738" s="42"/>
      <c r="AH738" s="43"/>
      <c r="AJ738" s="41">
        <f t="shared" si="180"/>
        <v>0</v>
      </c>
      <c r="AK738" s="42">
        <f t="shared" si="180"/>
        <v>0</v>
      </c>
      <c r="AL738" s="43">
        <f t="shared" si="180"/>
        <v>0</v>
      </c>
      <c r="AS738" s="32">
        <f t="shared" si="176"/>
        <v>0</v>
      </c>
      <c r="AU738" s="23">
        <v>6</v>
      </c>
      <c r="AV738" s="23">
        <v>3</v>
      </c>
      <c r="AW738" s="23">
        <f>IF(AV738=AV737,AW737+1,1)</f>
        <v>2</v>
      </c>
    </row>
    <row r="739" spans="2:49" ht="13" hidden="1" x14ac:dyDescent="0.3">
      <c r="B739" s="15"/>
      <c r="C739" s="40" t="s">
        <v>22</v>
      </c>
      <c r="D739" s="34" t="s">
        <v>446</v>
      </c>
      <c r="E739" s="35" t="s">
        <v>1012</v>
      </c>
      <c r="F739" s="181"/>
      <c r="G739" s="182">
        <v>0</v>
      </c>
      <c r="H739" s="41">
        <v>0</v>
      </c>
      <c r="I739" s="42">
        <v>0</v>
      </c>
      <c r="J739" s="43">
        <v>0</v>
      </c>
      <c r="K739" s="41"/>
      <c r="L739" s="42"/>
      <c r="M739" s="43"/>
      <c r="N739" s="41"/>
      <c r="O739" s="42"/>
      <c r="P739" s="43"/>
      <c r="Q739" s="41"/>
      <c r="R739" s="42"/>
      <c r="S739" s="43"/>
      <c r="T739" s="41"/>
      <c r="U739" s="42"/>
      <c r="V739" s="43"/>
      <c r="W739" s="41"/>
      <c r="X739" s="42"/>
      <c r="Y739" s="43"/>
      <c r="Z739" s="41"/>
      <c r="AA739" s="42"/>
      <c r="AB739" s="43"/>
      <c r="AC739" s="41"/>
      <c r="AD739" s="42"/>
      <c r="AE739" s="43"/>
      <c r="AF739" s="41"/>
      <c r="AG739" s="42"/>
      <c r="AH739" s="43"/>
      <c r="AJ739" s="41">
        <f t="shared" si="180"/>
        <v>0</v>
      </c>
      <c r="AK739" s="42">
        <f t="shared" si="180"/>
        <v>0</v>
      </c>
      <c r="AL739" s="43">
        <f t="shared" si="180"/>
        <v>0</v>
      </c>
      <c r="AS739" s="32">
        <f t="shared" si="176"/>
        <v>0</v>
      </c>
      <c r="AU739" s="23">
        <v>6</v>
      </c>
      <c r="AV739" s="23">
        <v>3</v>
      </c>
      <c r="AW739" s="23">
        <f t="shared" ref="AW739:AW747" si="181">IF(AV739=AV738,AW738+1,1)</f>
        <v>3</v>
      </c>
    </row>
    <row r="740" spans="2:49" ht="13" x14ac:dyDescent="0.3">
      <c r="B740" s="15"/>
      <c r="C740" s="40" t="s">
        <v>22</v>
      </c>
      <c r="D740" s="34" t="s">
        <v>783</v>
      </c>
      <c r="E740" s="35" t="s">
        <v>1010</v>
      </c>
      <c r="F740" s="181"/>
      <c r="G740" s="67" t="s">
        <v>144</v>
      </c>
      <c r="H740" s="184">
        <v>10000</v>
      </c>
      <c r="I740" s="185">
        <v>0</v>
      </c>
      <c r="J740" s="186">
        <v>0</v>
      </c>
      <c r="K740" s="41"/>
      <c r="L740" s="42"/>
      <c r="M740" s="43"/>
      <c r="N740" s="41"/>
      <c r="O740" s="42"/>
      <c r="P740" s="43"/>
      <c r="Q740" s="41"/>
      <c r="R740" s="42"/>
      <c r="S740" s="43"/>
      <c r="T740" s="41"/>
      <c r="U740" s="42"/>
      <c r="V740" s="43"/>
      <c r="W740" s="41"/>
      <c r="X740" s="42"/>
      <c r="Y740" s="43"/>
      <c r="Z740" s="41"/>
      <c r="AA740" s="42"/>
      <c r="AB740" s="43"/>
      <c r="AC740" s="41"/>
      <c r="AD740" s="42"/>
      <c r="AE740" s="43"/>
      <c r="AF740" s="41"/>
      <c r="AG740" s="42"/>
      <c r="AH740" s="43"/>
      <c r="AJ740" s="41">
        <f t="shared" si="180"/>
        <v>10000</v>
      </c>
      <c r="AK740" s="42">
        <f t="shared" si="180"/>
        <v>0</v>
      </c>
      <c r="AL740" s="43">
        <f t="shared" si="180"/>
        <v>0</v>
      </c>
      <c r="AS740" s="32">
        <f t="shared" si="176"/>
        <v>1</v>
      </c>
      <c r="AU740" s="23">
        <v>6</v>
      </c>
      <c r="AV740" s="23">
        <v>3</v>
      </c>
      <c r="AW740" s="23">
        <f t="shared" si="181"/>
        <v>4</v>
      </c>
    </row>
    <row r="741" spans="2:49" ht="13" x14ac:dyDescent="0.3">
      <c r="B741" s="15"/>
      <c r="C741" s="40" t="s">
        <v>22</v>
      </c>
      <c r="D741" s="34" t="s">
        <v>452</v>
      </c>
      <c r="E741" s="35" t="s">
        <v>1006</v>
      </c>
      <c r="F741" s="181"/>
      <c r="G741" s="67" t="s">
        <v>145</v>
      </c>
      <c r="H741" s="41">
        <v>10000</v>
      </c>
      <c r="I741" s="42">
        <v>0</v>
      </c>
      <c r="J741" s="43">
        <v>0</v>
      </c>
      <c r="K741" s="41"/>
      <c r="L741" s="42"/>
      <c r="M741" s="43"/>
      <c r="N741" s="41"/>
      <c r="O741" s="42"/>
      <c r="P741" s="43"/>
      <c r="Q741" s="41"/>
      <c r="R741" s="42"/>
      <c r="S741" s="43"/>
      <c r="T741" s="41"/>
      <c r="U741" s="42"/>
      <c r="V741" s="43"/>
      <c r="W741" s="41"/>
      <c r="X741" s="42"/>
      <c r="Y741" s="43"/>
      <c r="Z741" s="41"/>
      <c r="AA741" s="42"/>
      <c r="AB741" s="43"/>
      <c r="AC741" s="41"/>
      <c r="AD741" s="42"/>
      <c r="AE741" s="43"/>
      <c r="AF741" s="41"/>
      <c r="AG741" s="42"/>
      <c r="AH741" s="43"/>
      <c r="AJ741" s="41">
        <f t="shared" si="180"/>
        <v>10000</v>
      </c>
      <c r="AK741" s="42">
        <f t="shared" si="180"/>
        <v>0</v>
      </c>
      <c r="AL741" s="43">
        <f t="shared" si="180"/>
        <v>0</v>
      </c>
      <c r="AS741" s="32">
        <f t="shared" si="176"/>
        <v>1</v>
      </c>
      <c r="AU741" s="23">
        <v>6</v>
      </c>
      <c r="AV741" s="23">
        <v>3</v>
      </c>
      <c r="AW741" s="23">
        <f t="shared" si="181"/>
        <v>5</v>
      </c>
    </row>
    <row r="742" spans="2:49" ht="13" hidden="1" x14ac:dyDescent="0.3">
      <c r="B742" s="15"/>
      <c r="C742" s="40" t="s">
        <v>22</v>
      </c>
      <c r="D742" s="34" t="s">
        <v>457</v>
      </c>
      <c r="E742" s="35" t="s">
        <v>1008</v>
      </c>
      <c r="F742" s="181"/>
      <c r="G742" s="204">
        <v>0</v>
      </c>
      <c r="H742" s="41">
        <v>0</v>
      </c>
      <c r="I742" s="42">
        <v>0</v>
      </c>
      <c r="J742" s="43">
        <v>0</v>
      </c>
      <c r="K742" s="41"/>
      <c r="L742" s="42"/>
      <c r="M742" s="43"/>
      <c r="N742" s="41"/>
      <c r="O742" s="42"/>
      <c r="P742" s="43"/>
      <c r="Q742" s="41"/>
      <c r="R742" s="42"/>
      <c r="S742" s="43"/>
      <c r="T742" s="41"/>
      <c r="U742" s="42"/>
      <c r="V742" s="43"/>
      <c r="W742" s="41"/>
      <c r="X742" s="42"/>
      <c r="Y742" s="43"/>
      <c r="Z742" s="41"/>
      <c r="AA742" s="42"/>
      <c r="AB742" s="43"/>
      <c r="AC742" s="41"/>
      <c r="AD742" s="42"/>
      <c r="AE742" s="43"/>
      <c r="AF742" s="41"/>
      <c r="AG742" s="42"/>
      <c r="AH742" s="43"/>
      <c r="AJ742" s="41">
        <f t="shared" si="180"/>
        <v>0</v>
      </c>
      <c r="AK742" s="42">
        <f t="shared" si="180"/>
        <v>0</v>
      </c>
      <c r="AL742" s="43">
        <f t="shared" si="180"/>
        <v>0</v>
      </c>
      <c r="AS742" s="32">
        <f t="shared" si="176"/>
        <v>0</v>
      </c>
      <c r="AU742" s="23">
        <v>6</v>
      </c>
      <c r="AV742" s="23">
        <v>3</v>
      </c>
      <c r="AW742" s="23">
        <f t="shared" si="181"/>
        <v>6</v>
      </c>
    </row>
    <row r="743" spans="2:49" ht="13" hidden="1" x14ac:dyDescent="0.3">
      <c r="B743" s="15"/>
      <c r="C743" s="40" t="s">
        <v>22</v>
      </c>
      <c r="D743" s="34" t="s">
        <v>2</v>
      </c>
      <c r="E743" s="35" t="s">
        <v>2</v>
      </c>
      <c r="F743" s="181"/>
      <c r="G743" s="182">
        <v>0</v>
      </c>
      <c r="H743" s="41">
        <v>0</v>
      </c>
      <c r="I743" s="42">
        <v>0</v>
      </c>
      <c r="J743" s="43">
        <v>0</v>
      </c>
      <c r="K743" s="41"/>
      <c r="L743" s="42"/>
      <c r="M743" s="43"/>
      <c r="N743" s="41"/>
      <c r="O743" s="42"/>
      <c r="P743" s="43"/>
      <c r="Q743" s="41"/>
      <c r="R743" s="42"/>
      <c r="S743" s="43"/>
      <c r="T743" s="41"/>
      <c r="U743" s="42"/>
      <c r="V743" s="43"/>
      <c r="W743" s="41"/>
      <c r="X743" s="42"/>
      <c r="Y743" s="43"/>
      <c r="Z743" s="41"/>
      <c r="AA743" s="42"/>
      <c r="AB743" s="43"/>
      <c r="AC743" s="41"/>
      <c r="AD743" s="42"/>
      <c r="AE743" s="43"/>
      <c r="AF743" s="41"/>
      <c r="AG743" s="42"/>
      <c r="AH743" s="43"/>
      <c r="AJ743" s="41">
        <f t="shared" si="180"/>
        <v>0</v>
      </c>
      <c r="AK743" s="42">
        <f t="shared" si="180"/>
        <v>0</v>
      </c>
      <c r="AL743" s="43">
        <f t="shared" si="180"/>
        <v>0</v>
      </c>
      <c r="AS743" s="32">
        <f t="shared" si="176"/>
        <v>0</v>
      </c>
      <c r="AU743" s="23">
        <v>6</v>
      </c>
      <c r="AV743" s="23">
        <v>3</v>
      </c>
      <c r="AW743" s="23">
        <f t="shared" si="181"/>
        <v>7</v>
      </c>
    </row>
    <row r="744" spans="2:49" ht="13" hidden="1" x14ac:dyDescent="0.3">
      <c r="B744" s="15"/>
      <c r="C744" s="40" t="s">
        <v>22</v>
      </c>
      <c r="D744" s="34" t="s">
        <v>2</v>
      </c>
      <c r="E744" s="35" t="s">
        <v>2</v>
      </c>
      <c r="F744" s="181"/>
      <c r="G744" s="182">
        <v>0</v>
      </c>
      <c r="H744" s="41">
        <v>0</v>
      </c>
      <c r="I744" s="42">
        <v>0</v>
      </c>
      <c r="J744" s="43">
        <v>0</v>
      </c>
      <c r="K744" s="41"/>
      <c r="L744" s="42"/>
      <c r="M744" s="43"/>
      <c r="N744" s="41"/>
      <c r="O744" s="42"/>
      <c r="P744" s="43"/>
      <c r="Q744" s="41"/>
      <c r="R744" s="42"/>
      <c r="S744" s="43"/>
      <c r="T744" s="41"/>
      <c r="U744" s="42"/>
      <c r="V744" s="43"/>
      <c r="W744" s="41"/>
      <c r="X744" s="42"/>
      <c r="Y744" s="43"/>
      <c r="Z744" s="41"/>
      <c r="AA744" s="42"/>
      <c r="AB744" s="43"/>
      <c r="AC744" s="41"/>
      <c r="AD744" s="42"/>
      <c r="AE744" s="43"/>
      <c r="AF744" s="41"/>
      <c r="AG744" s="42"/>
      <c r="AH744" s="43"/>
      <c r="AJ744" s="41">
        <f t="shared" si="180"/>
        <v>0</v>
      </c>
      <c r="AK744" s="42">
        <f t="shared" si="180"/>
        <v>0</v>
      </c>
      <c r="AL744" s="43">
        <f t="shared" si="180"/>
        <v>0</v>
      </c>
      <c r="AS744" s="32">
        <f t="shared" si="176"/>
        <v>0</v>
      </c>
      <c r="AU744" s="23">
        <v>6</v>
      </c>
      <c r="AV744" s="23">
        <v>3</v>
      </c>
      <c r="AW744" s="23">
        <f t="shared" si="181"/>
        <v>8</v>
      </c>
    </row>
    <row r="745" spans="2:49" ht="13" hidden="1" x14ac:dyDescent="0.3">
      <c r="B745" s="15"/>
      <c r="C745" s="40" t="s">
        <v>22</v>
      </c>
      <c r="D745" s="34" t="s">
        <v>2</v>
      </c>
      <c r="E745" s="35" t="s">
        <v>2</v>
      </c>
      <c r="F745" s="181"/>
      <c r="G745" s="182">
        <v>0</v>
      </c>
      <c r="H745" s="41">
        <v>0</v>
      </c>
      <c r="I745" s="42">
        <v>0</v>
      </c>
      <c r="J745" s="43">
        <v>0</v>
      </c>
      <c r="K745" s="41"/>
      <c r="L745" s="42"/>
      <c r="M745" s="43"/>
      <c r="N745" s="41"/>
      <c r="O745" s="42"/>
      <c r="P745" s="43"/>
      <c r="Q745" s="41"/>
      <c r="R745" s="42"/>
      <c r="S745" s="43"/>
      <c r="T745" s="41"/>
      <c r="U745" s="42"/>
      <c r="V745" s="43"/>
      <c r="W745" s="41"/>
      <c r="X745" s="42"/>
      <c r="Y745" s="43"/>
      <c r="Z745" s="41"/>
      <c r="AA745" s="42"/>
      <c r="AB745" s="43"/>
      <c r="AC745" s="41"/>
      <c r="AD745" s="42"/>
      <c r="AE745" s="43"/>
      <c r="AF745" s="41"/>
      <c r="AG745" s="42"/>
      <c r="AH745" s="43"/>
      <c r="AJ745" s="41">
        <f t="shared" si="180"/>
        <v>0</v>
      </c>
      <c r="AK745" s="42">
        <f t="shared" si="180"/>
        <v>0</v>
      </c>
      <c r="AL745" s="43">
        <f t="shared" si="180"/>
        <v>0</v>
      </c>
      <c r="AS745" s="32">
        <f t="shared" si="176"/>
        <v>0</v>
      </c>
      <c r="AU745" s="23">
        <v>6</v>
      </c>
      <c r="AV745" s="23">
        <v>3</v>
      </c>
      <c r="AW745" s="23">
        <f t="shared" si="181"/>
        <v>9</v>
      </c>
    </row>
    <row r="746" spans="2:49" ht="13" hidden="1" x14ac:dyDescent="0.3">
      <c r="B746" s="15"/>
      <c r="C746" s="40" t="s">
        <v>22</v>
      </c>
      <c r="D746" s="34" t="s">
        <v>2</v>
      </c>
      <c r="E746" s="35" t="s">
        <v>2</v>
      </c>
      <c r="F746" s="181"/>
      <c r="G746" s="182">
        <v>0</v>
      </c>
      <c r="H746" s="41">
        <v>0</v>
      </c>
      <c r="I746" s="42">
        <v>0</v>
      </c>
      <c r="J746" s="43">
        <v>0</v>
      </c>
      <c r="K746" s="41"/>
      <c r="L746" s="42"/>
      <c r="M746" s="43"/>
      <c r="N746" s="41"/>
      <c r="O746" s="42"/>
      <c r="P746" s="43"/>
      <c r="Q746" s="41"/>
      <c r="R746" s="42"/>
      <c r="S746" s="43"/>
      <c r="T746" s="41"/>
      <c r="U746" s="42"/>
      <c r="V746" s="43"/>
      <c r="W746" s="41"/>
      <c r="X746" s="42"/>
      <c r="Y746" s="43"/>
      <c r="Z746" s="41"/>
      <c r="AA746" s="42"/>
      <c r="AB746" s="43"/>
      <c r="AC746" s="41"/>
      <c r="AD746" s="42"/>
      <c r="AE746" s="43"/>
      <c r="AF746" s="41"/>
      <c r="AG746" s="42"/>
      <c r="AH746" s="43"/>
      <c r="AJ746" s="41">
        <f t="shared" si="180"/>
        <v>0</v>
      </c>
      <c r="AK746" s="42">
        <f t="shared" si="180"/>
        <v>0</v>
      </c>
      <c r="AL746" s="43">
        <f t="shared" si="180"/>
        <v>0</v>
      </c>
      <c r="AS746" s="32">
        <f t="shared" si="176"/>
        <v>0</v>
      </c>
      <c r="AU746" s="23">
        <v>6</v>
      </c>
      <c r="AV746" s="23">
        <v>3</v>
      </c>
      <c r="AW746" s="23">
        <f t="shared" si="181"/>
        <v>10</v>
      </c>
    </row>
    <row r="747" spans="2:49" ht="13" hidden="1" x14ac:dyDescent="0.3">
      <c r="B747" s="15"/>
      <c r="C747" s="40" t="s">
        <v>23</v>
      </c>
      <c r="D747" s="34" t="s">
        <v>784</v>
      </c>
      <c r="E747" s="35" t="s">
        <v>1011</v>
      </c>
      <c r="F747" s="181"/>
      <c r="G747" s="182">
        <v>0</v>
      </c>
      <c r="H747" s="41">
        <v>0</v>
      </c>
      <c r="I747" s="42">
        <v>0</v>
      </c>
      <c r="J747" s="43">
        <v>0</v>
      </c>
      <c r="K747" s="41"/>
      <c r="L747" s="42"/>
      <c r="M747" s="43"/>
      <c r="N747" s="41"/>
      <c r="O747" s="42"/>
      <c r="P747" s="43"/>
      <c r="Q747" s="41"/>
      <c r="R747" s="42"/>
      <c r="S747" s="43"/>
      <c r="T747" s="41"/>
      <c r="U747" s="42"/>
      <c r="V747" s="43"/>
      <c r="W747" s="41"/>
      <c r="X747" s="42"/>
      <c r="Y747" s="43"/>
      <c r="Z747" s="41"/>
      <c r="AA747" s="42"/>
      <c r="AB747" s="43"/>
      <c r="AC747" s="41"/>
      <c r="AD747" s="42"/>
      <c r="AE747" s="43"/>
      <c r="AF747" s="41"/>
      <c r="AG747" s="42"/>
      <c r="AH747" s="43"/>
      <c r="AJ747" s="41">
        <f t="shared" si="180"/>
        <v>0</v>
      </c>
      <c r="AK747" s="42">
        <f t="shared" si="180"/>
        <v>0</v>
      </c>
      <c r="AL747" s="43">
        <f t="shared" si="180"/>
        <v>0</v>
      </c>
      <c r="AS747" s="32">
        <f t="shared" si="176"/>
        <v>0</v>
      </c>
      <c r="AU747" s="23">
        <v>6</v>
      </c>
      <c r="AV747" s="23">
        <v>4</v>
      </c>
      <c r="AW747" s="23">
        <f t="shared" si="181"/>
        <v>1</v>
      </c>
    </row>
    <row r="748" spans="2:49" ht="13" x14ac:dyDescent="0.3">
      <c r="B748" s="15"/>
      <c r="C748" s="50" t="str">
        <f>IF(LEN(E747)&lt;1,"","Total: " &amp; LEFT(E747,LEN(E747)-21) &amp; "Municipalities")</f>
        <v>Total: Nkangala Municipalities</v>
      </c>
      <c r="D748" s="51"/>
      <c r="E748" s="52"/>
      <c r="F748" s="187"/>
      <c r="G748" s="53"/>
      <c r="H748" s="188">
        <f>SUM(H737:H747)</f>
        <v>20000</v>
      </c>
      <c r="I748" s="189">
        <f>SUM(I737:I747)</f>
        <v>0</v>
      </c>
      <c r="J748" s="190">
        <f>SUM(J737:J747)</f>
        <v>0</v>
      </c>
      <c r="K748" s="53">
        <f t="shared" ref="K748:AH748" si="182">SUM(K737:K747)</f>
        <v>0</v>
      </c>
      <c r="L748" s="54">
        <f t="shared" si="182"/>
        <v>0</v>
      </c>
      <c r="M748" s="55">
        <f t="shared" si="182"/>
        <v>0</v>
      </c>
      <c r="N748" s="53">
        <f t="shared" si="182"/>
        <v>0</v>
      </c>
      <c r="O748" s="54">
        <f t="shared" si="182"/>
        <v>0</v>
      </c>
      <c r="P748" s="55">
        <f t="shared" si="182"/>
        <v>0</v>
      </c>
      <c r="Q748" s="53">
        <f t="shared" si="182"/>
        <v>0</v>
      </c>
      <c r="R748" s="54">
        <f t="shared" si="182"/>
        <v>0</v>
      </c>
      <c r="S748" s="55">
        <f t="shared" si="182"/>
        <v>0</v>
      </c>
      <c r="T748" s="53">
        <f t="shared" si="182"/>
        <v>0</v>
      </c>
      <c r="U748" s="54">
        <f t="shared" si="182"/>
        <v>0</v>
      </c>
      <c r="V748" s="55">
        <f t="shared" si="182"/>
        <v>0</v>
      </c>
      <c r="W748" s="53">
        <f t="shared" si="182"/>
        <v>0</v>
      </c>
      <c r="X748" s="54">
        <f t="shared" si="182"/>
        <v>0</v>
      </c>
      <c r="Y748" s="55">
        <f t="shared" si="182"/>
        <v>0</v>
      </c>
      <c r="Z748" s="53">
        <f t="shared" si="182"/>
        <v>0</v>
      </c>
      <c r="AA748" s="54">
        <f t="shared" si="182"/>
        <v>0</v>
      </c>
      <c r="AB748" s="55">
        <f t="shared" si="182"/>
        <v>0</v>
      </c>
      <c r="AC748" s="53">
        <f t="shared" si="182"/>
        <v>0</v>
      </c>
      <c r="AD748" s="54">
        <f t="shared" si="182"/>
        <v>0</v>
      </c>
      <c r="AE748" s="55">
        <f t="shared" si="182"/>
        <v>0</v>
      </c>
      <c r="AF748" s="53">
        <f t="shared" si="182"/>
        <v>0</v>
      </c>
      <c r="AG748" s="54">
        <f t="shared" si="182"/>
        <v>0</v>
      </c>
      <c r="AH748" s="55">
        <f t="shared" si="182"/>
        <v>0</v>
      </c>
      <c r="AJ748" s="53">
        <f>SUM(AJ737:AJ747)</f>
        <v>20000</v>
      </c>
      <c r="AK748" s="54">
        <f>SUM(AK737:AK747)</f>
        <v>0</v>
      </c>
      <c r="AL748" s="55">
        <f>SUM(AL737:AL747)</f>
        <v>0</v>
      </c>
      <c r="AS748" s="32">
        <f t="shared" si="176"/>
        <v>1</v>
      </c>
    </row>
    <row r="749" spans="2:49" ht="13" hidden="1" x14ac:dyDescent="0.3">
      <c r="B749" s="15"/>
      <c r="C749" s="40"/>
      <c r="D749" s="34"/>
      <c r="E749" s="35"/>
      <c r="F749" s="181"/>
      <c r="G749" s="41"/>
      <c r="H749" s="41"/>
      <c r="I749" s="42"/>
      <c r="J749" s="43"/>
      <c r="K749" s="41"/>
      <c r="L749" s="42"/>
      <c r="M749" s="43"/>
      <c r="N749" s="41"/>
      <c r="O749" s="42"/>
      <c r="P749" s="43"/>
      <c r="Q749" s="41"/>
      <c r="R749" s="42"/>
      <c r="S749" s="43"/>
      <c r="T749" s="41"/>
      <c r="U749" s="42"/>
      <c r="V749" s="43"/>
      <c r="W749" s="41"/>
      <c r="X749" s="42"/>
      <c r="Y749" s="43"/>
      <c r="Z749" s="41"/>
      <c r="AA749" s="42"/>
      <c r="AB749" s="43"/>
      <c r="AC749" s="41"/>
      <c r="AD749" s="42"/>
      <c r="AE749" s="43"/>
      <c r="AF749" s="41"/>
      <c r="AG749" s="42"/>
      <c r="AH749" s="43"/>
      <c r="AJ749" s="41"/>
      <c r="AK749" s="42"/>
      <c r="AL749" s="43"/>
      <c r="AS749" s="32">
        <f t="shared" si="176"/>
        <v>0</v>
      </c>
    </row>
    <row r="750" spans="2:49" ht="13" hidden="1" x14ac:dyDescent="0.3">
      <c r="B750" s="15"/>
      <c r="C750" s="40" t="s">
        <v>22</v>
      </c>
      <c r="D750" s="34" t="s">
        <v>462</v>
      </c>
      <c r="E750" s="35" t="s">
        <v>463</v>
      </c>
      <c r="F750" s="181"/>
      <c r="G750" s="182">
        <v>0</v>
      </c>
      <c r="H750" s="41">
        <v>0</v>
      </c>
      <c r="I750" s="42">
        <v>0</v>
      </c>
      <c r="J750" s="43">
        <v>0</v>
      </c>
      <c r="K750" s="41"/>
      <c r="L750" s="42"/>
      <c r="M750" s="43"/>
      <c r="N750" s="41"/>
      <c r="O750" s="42"/>
      <c r="P750" s="43"/>
      <c r="Q750" s="41"/>
      <c r="R750" s="42"/>
      <c r="S750" s="43"/>
      <c r="T750" s="41"/>
      <c r="U750" s="42"/>
      <c r="V750" s="43"/>
      <c r="W750" s="41"/>
      <c r="X750" s="42"/>
      <c r="Y750" s="43"/>
      <c r="Z750" s="41"/>
      <c r="AA750" s="42"/>
      <c r="AB750" s="43"/>
      <c r="AC750" s="41"/>
      <c r="AD750" s="42"/>
      <c r="AE750" s="43"/>
      <c r="AF750" s="41"/>
      <c r="AG750" s="42"/>
      <c r="AH750" s="43"/>
      <c r="AJ750" s="41">
        <f t="shared" ref="AJ750:AL760" si="183">H750+K750+N750+Q750+T750+W750+Z750+AC750+AF750</f>
        <v>0</v>
      </c>
      <c r="AK750" s="42">
        <f t="shared" si="183"/>
        <v>0</v>
      </c>
      <c r="AL750" s="43">
        <f t="shared" si="183"/>
        <v>0</v>
      </c>
      <c r="AS750" s="32">
        <f t="shared" si="176"/>
        <v>0</v>
      </c>
      <c r="AU750" s="23">
        <v>6</v>
      </c>
      <c r="AV750" s="23">
        <v>5</v>
      </c>
      <c r="AW750" s="23">
        <v>1</v>
      </c>
    </row>
    <row r="751" spans="2:49" ht="13" hidden="1" x14ac:dyDescent="0.3">
      <c r="B751" s="15"/>
      <c r="C751" s="40" t="s">
        <v>22</v>
      </c>
      <c r="D751" s="34" t="s">
        <v>466</v>
      </c>
      <c r="E751" s="35" t="s">
        <v>1013</v>
      </c>
      <c r="F751" s="181"/>
      <c r="G751" s="182">
        <v>0</v>
      </c>
      <c r="H751" s="41">
        <v>0</v>
      </c>
      <c r="I751" s="42">
        <v>0</v>
      </c>
      <c r="J751" s="43">
        <v>0</v>
      </c>
      <c r="K751" s="41"/>
      <c r="L751" s="42"/>
      <c r="M751" s="43"/>
      <c r="N751" s="41"/>
      <c r="O751" s="42"/>
      <c r="P751" s="43"/>
      <c r="Q751" s="41"/>
      <c r="R751" s="42"/>
      <c r="S751" s="43"/>
      <c r="T751" s="41"/>
      <c r="U751" s="42"/>
      <c r="V751" s="43"/>
      <c r="W751" s="41"/>
      <c r="X751" s="42"/>
      <c r="Y751" s="43"/>
      <c r="Z751" s="41"/>
      <c r="AA751" s="42"/>
      <c r="AB751" s="43"/>
      <c r="AC751" s="41"/>
      <c r="AD751" s="42"/>
      <c r="AE751" s="43"/>
      <c r="AF751" s="41"/>
      <c r="AG751" s="42"/>
      <c r="AH751" s="43"/>
      <c r="AJ751" s="41">
        <f t="shared" si="183"/>
        <v>0</v>
      </c>
      <c r="AK751" s="42">
        <f t="shared" si="183"/>
        <v>0</v>
      </c>
      <c r="AL751" s="43">
        <f t="shared" si="183"/>
        <v>0</v>
      </c>
      <c r="AS751" s="32">
        <f t="shared" si="176"/>
        <v>0</v>
      </c>
      <c r="AU751" s="23">
        <v>6</v>
      </c>
      <c r="AV751" s="23">
        <v>5</v>
      </c>
      <c r="AW751" s="23">
        <f>IF(AV751=AV750,AW750+1,1)</f>
        <v>2</v>
      </c>
    </row>
    <row r="752" spans="2:49" ht="13" x14ac:dyDescent="0.3">
      <c r="B752" s="15"/>
      <c r="C752" s="40" t="s">
        <v>22</v>
      </c>
      <c r="D752" s="34" t="s">
        <v>472</v>
      </c>
      <c r="E752" s="35" t="s">
        <v>1014</v>
      </c>
      <c r="F752" s="181"/>
      <c r="G752" s="67" t="s">
        <v>146</v>
      </c>
      <c r="H752" s="41">
        <v>1800</v>
      </c>
      <c r="I752" s="42">
        <v>0</v>
      </c>
      <c r="J752" s="43">
        <v>0</v>
      </c>
      <c r="K752" s="41"/>
      <c r="L752" s="42"/>
      <c r="M752" s="43"/>
      <c r="N752" s="41"/>
      <c r="O752" s="42"/>
      <c r="P752" s="43"/>
      <c r="Q752" s="41"/>
      <c r="R752" s="42"/>
      <c r="S752" s="43"/>
      <c r="T752" s="41"/>
      <c r="U752" s="42"/>
      <c r="V752" s="43"/>
      <c r="W752" s="41"/>
      <c r="X752" s="42"/>
      <c r="Y752" s="43"/>
      <c r="Z752" s="41"/>
      <c r="AA752" s="42"/>
      <c r="AB752" s="43"/>
      <c r="AC752" s="41"/>
      <c r="AD752" s="42"/>
      <c r="AE752" s="43"/>
      <c r="AF752" s="41"/>
      <c r="AG752" s="42"/>
      <c r="AH752" s="43"/>
      <c r="AJ752" s="41">
        <f t="shared" si="183"/>
        <v>1800</v>
      </c>
      <c r="AK752" s="42">
        <f t="shared" si="183"/>
        <v>0</v>
      </c>
      <c r="AL752" s="43">
        <f t="shared" si="183"/>
        <v>0</v>
      </c>
      <c r="AS752" s="32">
        <f t="shared" si="176"/>
        <v>1</v>
      </c>
      <c r="AU752" s="23">
        <v>6</v>
      </c>
      <c r="AV752" s="23">
        <v>5</v>
      </c>
      <c r="AW752" s="23">
        <f t="shared" ref="AW752:AW760" si="184">IF(AV752=AV751,AW751+1,1)</f>
        <v>3</v>
      </c>
    </row>
    <row r="753" spans="2:49" ht="13" hidden="1" x14ac:dyDescent="0.3">
      <c r="B753" s="15"/>
      <c r="C753" s="40" t="s">
        <v>22</v>
      </c>
      <c r="D753" s="34" t="s">
        <v>785</v>
      </c>
      <c r="E753" s="35" t="s">
        <v>1016</v>
      </c>
      <c r="F753" s="181"/>
      <c r="G753" s="182">
        <v>0</v>
      </c>
      <c r="H753" s="41">
        <v>0</v>
      </c>
      <c r="I753" s="42"/>
      <c r="J753" s="43"/>
      <c r="K753" s="41"/>
      <c r="L753" s="42"/>
      <c r="M753" s="43"/>
      <c r="N753" s="41"/>
      <c r="O753" s="42"/>
      <c r="P753" s="43"/>
      <c r="Q753" s="41"/>
      <c r="R753" s="42"/>
      <c r="S753" s="43"/>
      <c r="T753" s="41"/>
      <c r="U753" s="42"/>
      <c r="V753" s="43"/>
      <c r="W753" s="41"/>
      <c r="X753" s="42"/>
      <c r="Y753" s="43"/>
      <c r="Z753" s="41"/>
      <c r="AA753" s="42"/>
      <c r="AB753" s="43"/>
      <c r="AC753" s="41"/>
      <c r="AD753" s="42"/>
      <c r="AE753" s="43"/>
      <c r="AF753" s="41"/>
      <c r="AG753" s="42"/>
      <c r="AH753" s="43"/>
      <c r="AJ753" s="41">
        <f t="shared" si="183"/>
        <v>0</v>
      </c>
      <c r="AK753" s="42">
        <f t="shared" si="183"/>
        <v>0</v>
      </c>
      <c r="AL753" s="43">
        <f t="shared" si="183"/>
        <v>0</v>
      </c>
      <c r="AS753" s="32">
        <f t="shared" si="176"/>
        <v>0</v>
      </c>
      <c r="AU753" s="23">
        <v>6</v>
      </c>
      <c r="AV753" s="23">
        <v>5</v>
      </c>
      <c r="AW753" s="23">
        <f t="shared" si="184"/>
        <v>4</v>
      </c>
    </row>
    <row r="754" spans="2:49" ht="13" hidden="1" x14ac:dyDescent="0.3">
      <c r="B754" s="15"/>
      <c r="C754" s="40" t="s">
        <v>22</v>
      </c>
      <c r="D754" s="34" t="s">
        <v>2</v>
      </c>
      <c r="E754" s="35" t="s">
        <v>2</v>
      </c>
      <c r="F754" s="181"/>
      <c r="G754" s="182">
        <v>0</v>
      </c>
      <c r="H754" s="41">
        <v>0</v>
      </c>
      <c r="I754" s="42">
        <v>0</v>
      </c>
      <c r="J754" s="43">
        <v>0</v>
      </c>
      <c r="K754" s="41"/>
      <c r="L754" s="42"/>
      <c r="M754" s="43"/>
      <c r="N754" s="41"/>
      <c r="O754" s="42"/>
      <c r="P754" s="43"/>
      <c r="Q754" s="41"/>
      <c r="R754" s="42"/>
      <c r="S754" s="43"/>
      <c r="T754" s="41"/>
      <c r="U754" s="42"/>
      <c r="V754" s="43"/>
      <c r="W754" s="41"/>
      <c r="X754" s="42"/>
      <c r="Y754" s="43"/>
      <c r="Z754" s="41"/>
      <c r="AA754" s="42"/>
      <c r="AB754" s="43"/>
      <c r="AC754" s="41"/>
      <c r="AD754" s="42"/>
      <c r="AE754" s="43"/>
      <c r="AF754" s="41"/>
      <c r="AG754" s="42"/>
      <c r="AH754" s="43"/>
      <c r="AJ754" s="41">
        <f t="shared" si="183"/>
        <v>0</v>
      </c>
      <c r="AK754" s="42">
        <f t="shared" si="183"/>
        <v>0</v>
      </c>
      <c r="AL754" s="43">
        <f t="shared" si="183"/>
        <v>0</v>
      </c>
      <c r="AS754" s="32">
        <f t="shared" si="176"/>
        <v>0</v>
      </c>
      <c r="AU754" s="23">
        <v>6</v>
      </c>
      <c r="AV754" s="23">
        <v>5</v>
      </c>
      <c r="AW754" s="23">
        <f t="shared" si="184"/>
        <v>5</v>
      </c>
    </row>
    <row r="755" spans="2:49" ht="13" hidden="1" x14ac:dyDescent="0.3">
      <c r="B755" s="15"/>
      <c r="C755" s="40" t="s">
        <v>22</v>
      </c>
      <c r="D755" s="34" t="s">
        <v>2</v>
      </c>
      <c r="E755" s="35" t="s">
        <v>2</v>
      </c>
      <c r="F755" s="181"/>
      <c r="G755" s="182">
        <v>0</v>
      </c>
      <c r="H755" s="41">
        <v>0</v>
      </c>
      <c r="I755" s="42">
        <v>0</v>
      </c>
      <c r="J755" s="43">
        <v>0</v>
      </c>
      <c r="K755" s="41"/>
      <c r="L755" s="42"/>
      <c r="M755" s="43"/>
      <c r="N755" s="41"/>
      <c r="O755" s="42"/>
      <c r="P755" s="43"/>
      <c r="Q755" s="41"/>
      <c r="R755" s="42"/>
      <c r="S755" s="43"/>
      <c r="T755" s="41"/>
      <c r="U755" s="42"/>
      <c r="V755" s="43"/>
      <c r="W755" s="41"/>
      <c r="X755" s="42"/>
      <c r="Y755" s="43"/>
      <c r="Z755" s="41"/>
      <c r="AA755" s="42"/>
      <c r="AB755" s="43"/>
      <c r="AC755" s="41"/>
      <c r="AD755" s="42"/>
      <c r="AE755" s="43"/>
      <c r="AF755" s="41"/>
      <c r="AG755" s="42"/>
      <c r="AH755" s="43"/>
      <c r="AJ755" s="41">
        <f t="shared" si="183"/>
        <v>0</v>
      </c>
      <c r="AK755" s="42">
        <f t="shared" si="183"/>
        <v>0</v>
      </c>
      <c r="AL755" s="43">
        <f t="shared" si="183"/>
        <v>0</v>
      </c>
      <c r="AS755" s="32">
        <f t="shared" si="176"/>
        <v>0</v>
      </c>
      <c r="AU755" s="23">
        <v>6</v>
      </c>
      <c r="AV755" s="23">
        <v>5</v>
      </c>
      <c r="AW755" s="23">
        <f t="shared" si="184"/>
        <v>6</v>
      </c>
    </row>
    <row r="756" spans="2:49" ht="13" hidden="1" x14ac:dyDescent="0.3">
      <c r="B756" s="15"/>
      <c r="C756" s="40" t="s">
        <v>22</v>
      </c>
      <c r="D756" s="34" t="s">
        <v>2</v>
      </c>
      <c r="E756" s="35" t="s">
        <v>2</v>
      </c>
      <c r="F756" s="181"/>
      <c r="G756" s="182">
        <v>0</v>
      </c>
      <c r="H756" s="41">
        <v>0</v>
      </c>
      <c r="I756" s="42">
        <v>0</v>
      </c>
      <c r="J756" s="43">
        <v>0</v>
      </c>
      <c r="K756" s="41"/>
      <c r="L756" s="42"/>
      <c r="M756" s="43"/>
      <c r="N756" s="41"/>
      <c r="O756" s="42"/>
      <c r="P756" s="43"/>
      <c r="Q756" s="41"/>
      <c r="R756" s="42"/>
      <c r="S756" s="43"/>
      <c r="T756" s="41"/>
      <c r="U756" s="42"/>
      <c r="V756" s="43"/>
      <c r="W756" s="41"/>
      <c r="X756" s="42"/>
      <c r="Y756" s="43"/>
      <c r="Z756" s="41"/>
      <c r="AA756" s="42"/>
      <c r="AB756" s="43"/>
      <c r="AC756" s="41"/>
      <c r="AD756" s="42"/>
      <c r="AE756" s="43"/>
      <c r="AF756" s="41"/>
      <c r="AG756" s="42"/>
      <c r="AH756" s="43"/>
      <c r="AJ756" s="41">
        <f t="shared" si="183"/>
        <v>0</v>
      </c>
      <c r="AK756" s="42">
        <f t="shared" si="183"/>
        <v>0</v>
      </c>
      <c r="AL756" s="43">
        <f t="shared" si="183"/>
        <v>0</v>
      </c>
      <c r="AS756" s="32">
        <f t="shared" si="176"/>
        <v>0</v>
      </c>
      <c r="AU756" s="23">
        <v>6</v>
      </c>
      <c r="AV756" s="23">
        <v>5</v>
      </c>
      <c r="AW756" s="23">
        <f t="shared" si="184"/>
        <v>7</v>
      </c>
    </row>
    <row r="757" spans="2:49" ht="13" hidden="1" x14ac:dyDescent="0.3">
      <c r="B757" s="15"/>
      <c r="C757" s="40" t="s">
        <v>22</v>
      </c>
      <c r="D757" s="34" t="s">
        <v>2</v>
      </c>
      <c r="E757" s="35" t="s">
        <v>2</v>
      </c>
      <c r="F757" s="181"/>
      <c r="G757" s="182">
        <v>0</v>
      </c>
      <c r="H757" s="41">
        <v>0</v>
      </c>
      <c r="I757" s="42">
        <v>0</v>
      </c>
      <c r="J757" s="43">
        <v>0</v>
      </c>
      <c r="K757" s="41"/>
      <c r="L757" s="42"/>
      <c r="M757" s="43"/>
      <c r="N757" s="41"/>
      <c r="O757" s="42"/>
      <c r="P757" s="43"/>
      <c r="Q757" s="41"/>
      <c r="R757" s="42"/>
      <c r="S757" s="43"/>
      <c r="T757" s="41"/>
      <c r="U757" s="42"/>
      <c r="V757" s="43"/>
      <c r="W757" s="41"/>
      <c r="X757" s="42"/>
      <c r="Y757" s="43"/>
      <c r="Z757" s="41"/>
      <c r="AA757" s="42"/>
      <c r="AB757" s="43"/>
      <c r="AC757" s="41"/>
      <c r="AD757" s="42"/>
      <c r="AE757" s="43"/>
      <c r="AF757" s="41"/>
      <c r="AG757" s="42"/>
      <c r="AH757" s="43"/>
      <c r="AJ757" s="41">
        <f t="shared" si="183"/>
        <v>0</v>
      </c>
      <c r="AK757" s="42">
        <f t="shared" si="183"/>
        <v>0</v>
      </c>
      <c r="AL757" s="43">
        <f t="shared" si="183"/>
        <v>0</v>
      </c>
      <c r="AS757" s="32">
        <f t="shared" si="176"/>
        <v>0</v>
      </c>
      <c r="AU757" s="23">
        <v>6</v>
      </c>
      <c r="AV757" s="23">
        <v>5</v>
      </c>
      <c r="AW757" s="23">
        <f t="shared" si="184"/>
        <v>8</v>
      </c>
    </row>
    <row r="758" spans="2:49" ht="13" hidden="1" x14ac:dyDescent="0.3">
      <c r="B758" s="15"/>
      <c r="C758" s="40" t="s">
        <v>22</v>
      </c>
      <c r="D758" s="34" t="s">
        <v>2</v>
      </c>
      <c r="E758" s="35" t="s">
        <v>2</v>
      </c>
      <c r="F758" s="181"/>
      <c r="G758" s="182">
        <v>0</v>
      </c>
      <c r="H758" s="41">
        <v>0</v>
      </c>
      <c r="I758" s="42">
        <v>0</v>
      </c>
      <c r="J758" s="43">
        <v>0</v>
      </c>
      <c r="K758" s="41"/>
      <c r="L758" s="42"/>
      <c r="M758" s="43"/>
      <c r="N758" s="41"/>
      <c r="O758" s="42"/>
      <c r="P758" s="43"/>
      <c r="Q758" s="41"/>
      <c r="R758" s="42"/>
      <c r="S758" s="43"/>
      <c r="T758" s="41"/>
      <c r="U758" s="42"/>
      <c r="V758" s="43"/>
      <c r="W758" s="41"/>
      <c r="X758" s="42"/>
      <c r="Y758" s="43"/>
      <c r="Z758" s="41"/>
      <c r="AA758" s="42"/>
      <c r="AB758" s="43"/>
      <c r="AC758" s="41"/>
      <c r="AD758" s="42"/>
      <c r="AE758" s="43"/>
      <c r="AF758" s="41"/>
      <c r="AG758" s="42"/>
      <c r="AH758" s="43"/>
      <c r="AJ758" s="41">
        <f t="shared" si="183"/>
        <v>0</v>
      </c>
      <c r="AK758" s="42">
        <f t="shared" si="183"/>
        <v>0</v>
      </c>
      <c r="AL758" s="43">
        <f t="shared" si="183"/>
        <v>0</v>
      </c>
      <c r="AS758" s="32">
        <f t="shared" si="176"/>
        <v>0</v>
      </c>
      <c r="AU758" s="23">
        <v>6</v>
      </c>
      <c r="AV758" s="23">
        <v>5</v>
      </c>
      <c r="AW758" s="23">
        <f t="shared" si="184"/>
        <v>9</v>
      </c>
    </row>
    <row r="759" spans="2:49" ht="13" hidden="1" x14ac:dyDescent="0.3">
      <c r="B759" s="15"/>
      <c r="C759" s="40" t="s">
        <v>22</v>
      </c>
      <c r="D759" s="34" t="s">
        <v>2</v>
      </c>
      <c r="E759" s="35" t="s">
        <v>2</v>
      </c>
      <c r="F759" s="181"/>
      <c r="G759" s="182">
        <v>0</v>
      </c>
      <c r="H759" s="41">
        <v>0</v>
      </c>
      <c r="I759" s="42">
        <v>0</v>
      </c>
      <c r="J759" s="43">
        <v>0</v>
      </c>
      <c r="K759" s="41"/>
      <c r="L759" s="42"/>
      <c r="M759" s="43"/>
      <c r="N759" s="41"/>
      <c r="O759" s="42"/>
      <c r="P759" s="43"/>
      <c r="Q759" s="41"/>
      <c r="R759" s="42"/>
      <c r="S759" s="43"/>
      <c r="T759" s="41"/>
      <c r="U759" s="42"/>
      <c r="V759" s="43"/>
      <c r="W759" s="41"/>
      <c r="X759" s="42"/>
      <c r="Y759" s="43"/>
      <c r="Z759" s="41"/>
      <c r="AA759" s="42"/>
      <c r="AB759" s="43"/>
      <c r="AC759" s="41"/>
      <c r="AD759" s="42"/>
      <c r="AE759" s="43"/>
      <c r="AF759" s="41"/>
      <c r="AG759" s="42"/>
      <c r="AH759" s="43"/>
      <c r="AJ759" s="41">
        <f t="shared" si="183"/>
        <v>0</v>
      </c>
      <c r="AK759" s="42">
        <f t="shared" si="183"/>
        <v>0</v>
      </c>
      <c r="AL759" s="43">
        <f t="shared" si="183"/>
        <v>0</v>
      </c>
      <c r="AS759" s="32">
        <f t="shared" si="176"/>
        <v>0</v>
      </c>
      <c r="AU759" s="23">
        <v>6</v>
      </c>
      <c r="AV759" s="23">
        <v>5</v>
      </c>
      <c r="AW759" s="23">
        <f t="shared" si="184"/>
        <v>10</v>
      </c>
    </row>
    <row r="760" spans="2:49" ht="13" hidden="1" x14ac:dyDescent="0.3">
      <c r="B760" s="15"/>
      <c r="C760" s="40" t="s">
        <v>23</v>
      </c>
      <c r="D760" s="34" t="s">
        <v>786</v>
      </c>
      <c r="E760" s="35" t="s">
        <v>1015</v>
      </c>
      <c r="F760" s="181"/>
      <c r="G760" s="182">
        <v>0</v>
      </c>
      <c r="H760" s="41">
        <v>0</v>
      </c>
      <c r="I760" s="42">
        <v>0</v>
      </c>
      <c r="J760" s="43">
        <v>0</v>
      </c>
      <c r="K760" s="41"/>
      <c r="L760" s="42"/>
      <c r="M760" s="43"/>
      <c r="N760" s="41"/>
      <c r="O760" s="42"/>
      <c r="P760" s="43"/>
      <c r="Q760" s="41"/>
      <c r="R760" s="42"/>
      <c r="S760" s="43"/>
      <c r="T760" s="41"/>
      <c r="U760" s="42"/>
      <c r="V760" s="43"/>
      <c r="W760" s="41"/>
      <c r="X760" s="42"/>
      <c r="Y760" s="43"/>
      <c r="Z760" s="41"/>
      <c r="AA760" s="42"/>
      <c r="AB760" s="43"/>
      <c r="AC760" s="41"/>
      <c r="AD760" s="42"/>
      <c r="AE760" s="43"/>
      <c r="AF760" s="41"/>
      <c r="AG760" s="42"/>
      <c r="AH760" s="43"/>
      <c r="AJ760" s="41">
        <f t="shared" si="183"/>
        <v>0</v>
      </c>
      <c r="AK760" s="42">
        <f t="shared" si="183"/>
        <v>0</v>
      </c>
      <c r="AL760" s="43">
        <f t="shared" si="183"/>
        <v>0</v>
      </c>
      <c r="AS760" s="32">
        <f t="shared" si="176"/>
        <v>0</v>
      </c>
      <c r="AU760" s="23">
        <v>6</v>
      </c>
      <c r="AV760" s="23">
        <v>6</v>
      </c>
      <c r="AW760" s="23">
        <f t="shared" si="184"/>
        <v>1</v>
      </c>
    </row>
    <row r="761" spans="2:49" ht="13" x14ac:dyDescent="0.3">
      <c r="B761" s="15"/>
      <c r="C761" s="50" t="str">
        <f>IF(LEN(E760)&lt;1,"","Total: " &amp; LEFT(E760,LEN(E760)-21) &amp; "Municipalities")</f>
        <v>Total: Ehlanzeni Municipalities</v>
      </c>
      <c r="D761" s="51"/>
      <c r="E761" s="52"/>
      <c r="F761" s="187"/>
      <c r="G761" s="53"/>
      <c r="H761" s="53">
        <f>SUM(H750:H760)</f>
        <v>1800</v>
      </c>
      <c r="I761" s="54">
        <v>0</v>
      </c>
      <c r="J761" s="55">
        <v>0</v>
      </c>
      <c r="K761" s="53">
        <f t="shared" ref="K761:AH761" si="185">SUM(K750:K760)</f>
        <v>0</v>
      </c>
      <c r="L761" s="54">
        <f t="shared" si="185"/>
        <v>0</v>
      </c>
      <c r="M761" s="55">
        <f t="shared" si="185"/>
        <v>0</v>
      </c>
      <c r="N761" s="53">
        <f t="shared" si="185"/>
        <v>0</v>
      </c>
      <c r="O761" s="54">
        <f t="shared" si="185"/>
        <v>0</v>
      </c>
      <c r="P761" s="55">
        <f t="shared" si="185"/>
        <v>0</v>
      </c>
      <c r="Q761" s="53">
        <f t="shared" si="185"/>
        <v>0</v>
      </c>
      <c r="R761" s="54">
        <f t="shared" si="185"/>
        <v>0</v>
      </c>
      <c r="S761" s="55">
        <f t="shared" si="185"/>
        <v>0</v>
      </c>
      <c r="T761" s="53">
        <f t="shared" si="185"/>
        <v>0</v>
      </c>
      <c r="U761" s="54">
        <f t="shared" si="185"/>
        <v>0</v>
      </c>
      <c r="V761" s="55">
        <f t="shared" si="185"/>
        <v>0</v>
      </c>
      <c r="W761" s="53">
        <f t="shared" si="185"/>
        <v>0</v>
      </c>
      <c r="X761" s="54">
        <f t="shared" si="185"/>
        <v>0</v>
      </c>
      <c r="Y761" s="55">
        <f t="shared" si="185"/>
        <v>0</v>
      </c>
      <c r="Z761" s="53">
        <f t="shared" si="185"/>
        <v>0</v>
      </c>
      <c r="AA761" s="54">
        <f t="shared" si="185"/>
        <v>0</v>
      </c>
      <c r="AB761" s="55">
        <f t="shared" si="185"/>
        <v>0</v>
      </c>
      <c r="AC761" s="53">
        <f t="shared" si="185"/>
        <v>0</v>
      </c>
      <c r="AD761" s="54">
        <f t="shared" si="185"/>
        <v>0</v>
      </c>
      <c r="AE761" s="55">
        <f t="shared" si="185"/>
        <v>0</v>
      </c>
      <c r="AF761" s="53">
        <f t="shared" si="185"/>
        <v>0</v>
      </c>
      <c r="AG761" s="54">
        <f t="shared" si="185"/>
        <v>0</v>
      </c>
      <c r="AH761" s="55">
        <f t="shared" si="185"/>
        <v>0</v>
      </c>
      <c r="AJ761" s="53">
        <f>SUM(AJ750:AJ760)</f>
        <v>1800</v>
      </c>
      <c r="AK761" s="54">
        <f>SUM(AK750:AK760)</f>
        <v>0</v>
      </c>
      <c r="AL761" s="55">
        <f>SUM(AL750:AL760)</f>
        <v>0</v>
      </c>
      <c r="AS761" s="32">
        <f t="shared" si="176"/>
        <v>1</v>
      </c>
    </row>
    <row r="762" spans="2:49" ht="13" hidden="1" x14ac:dyDescent="0.3">
      <c r="B762" s="15"/>
      <c r="C762" s="40"/>
      <c r="D762" s="34"/>
      <c r="E762" s="35"/>
      <c r="F762" s="181"/>
      <c r="G762" s="41"/>
      <c r="H762" s="41"/>
      <c r="I762" s="42"/>
      <c r="J762" s="43"/>
      <c r="K762" s="41"/>
      <c r="L762" s="42"/>
      <c r="M762" s="43"/>
      <c r="N762" s="41"/>
      <c r="O762" s="42"/>
      <c r="P762" s="43"/>
      <c r="Q762" s="41"/>
      <c r="R762" s="42"/>
      <c r="S762" s="43"/>
      <c r="T762" s="41"/>
      <c r="U762" s="42"/>
      <c r="V762" s="43"/>
      <c r="W762" s="41"/>
      <c r="X762" s="42"/>
      <c r="Y762" s="43"/>
      <c r="Z762" s="41"/>
      <c r="AA762" s="42"/>
      <c r="AB762" s="43"/>
      <c r="AC762" s="41"/>
      <c r="AD762" s="42"/>
      <c r="AE762" s="43"/>
      <c r="AF762" s="41"/>
      <c r="AG762" s="42"/>
      <c r="AH762" s="43"/>
      <c r="AJ762" s="41"/>
      <c r="AK762" s="42"/>
      <c r="AL762" s="43"/>
      <c r="AS762" s="32">
        <f t="shared" si="176"/>
        <v>0</v>
      </c>
    </row>
    <row r="763" spans="2:49" ht="13" hidden="1" x14ac:dyDescent="0.3">
      <c r="B763" s="15"/>
      <c r="C763" s="40" t="s">
        <v>22</v>
      </c>
      <c r="D763" s="34" t="s">
        <v>2</v>
      </c>
      <c r="E763" s="35" t="s">
        <v>2</v>
      </c>
      <c r="F763" s="181"/>
      <c r="G763" s="182">
        <v>0</v>
      </c>
      <c r="H763" s="41">
        <v>0</v>
      </c>
      <c r="I763" s="42">
        <v>0</v>
      </c>
      <c r="J763" s="43">
        <v>0</v>
      </c>
      <c r="K763" s="41"/>
      <c r="L763" s="42"/>
      <c r="M763" s="43"/>
      <c r="N763" s="41"/>
      <c r="O763" s="42"/>
      <c r="P763" s="43"/>
      <c r="Q763" s="41"/>
      <c r="R763" s="42"/>
      <c r="S763" s="43"/>
      <c r="T763" s="41"/>
      <c r="U763" s="42"/>
      <c r="V763" s="43"/>
      <c r="W763" s="41"/>
      <c r="X763" s="42"/>
      <c r="Y763" s="43"/>
      <c r="Z763" s="41"/>
      <c r="AA763" s="42"/>
      <c r="AB763" s="43"/>
      <c r="AC763" s="41"/>
      <c r="AD763" s="42"/>
      <c r="AE763" s="43"/>
      <c r="AF763" s="41"/>
      <c r="AG763" s="42"/>
      <c r="AH763" s="43"/>
      <c r="AJ763" s="41">
        <f t="shared" ref="AJ763:AL773" si="186">H763+K763+N763+Q763+T763+W763+Z763+AC763+AF763</f>
        <v>0</v>
      </c>
      <c r="AK763" s="42">
        <f t="shared" si="186"/>
        <v>0</v>
      </c>
      <c r="AL763" s="43">
        <f t="shared" si="186"/>
        <v>0</v>
      </c>
      <c r="AS763" s="32">
        <f t="shared" si="176"/>
        <v>0</v>
      </c>
      <c r="AU763" s="23">
        <v>6</v>
      </c>
      <c r="AV763" s="23">
        <v>7</v>
      </c>
      <c r="AW763" s="23">
        <v>1</v>
      </c>
    </row>
    <row r="764" spans="2:49" ht="13" hidden="1" x14ac:dyDescent="0.3">
      <c r="B764" s="15"/>
      <c r="C764" s="40" t="s">
        <v>22</v>
      </c>
      <c r="D764" s="34" t="s">
        <v>2</v>
      </c>
      <c r="E764" s="35" t="s">
        <v>2</v>
      </c>
      <c r="F764" s="181"/>
      <c r="G764" s="182">
        <v>0</v>
      </c>
      <c r="H764" s="41">
        <v>0</v>
      </c>
      <c r="I764" s="42">
        <v>0</v>
      </c>
      <c r="J764" s="43">
        <v>0</v>
      </c>
      <c r="K764" s="41"/>
      <c r="L764" s="42"/>
      <c r="M764" s="43"/>
      <c r="N764" s="41"/>
      <c r="O764" s="42"/>
      <c r="P764" s="43"/>
      <c r="Q764" s="41"/>
      <c r="R764" s="42"/>
      <c r="S764" s="43"/>
      <c r="T764" s="41"/>
      <c r="U764" s="42"/>
      <c r="V764" s="43"/>
      <c r="W764" s="41"/>
      <c r="X764" s="42"/>
      <c r="Y764" s="43"/>
      <c r="Z764" s="41"/>
      <c r="AA764" s="42"/>
      <c r="AB764" s="43"/>
      <c r="AC764" s="41"/>
      <c r="AD764" s="42"/>
      <c r="AE764" s="43"/>
      <c r="AF764" s="41"/>
      <c r="AG764" s="42"/>
      <c r="AH764" s="43"/>
      <c r="AJ764" s="41">
        <f t="shared" si="186"/>
        <v>0</v>
      </c>
      <c r="AK764" s="42">
        <f t="shared" si="186"/>
        <v>0</v>
      </c>
      <c r="AL764" s="43">
        <f t="shared" si="186"/>
        <v>0</v>
      </c>
      <c r="AS764" s="32">
        <f t="shared" si="176"/>
        <v>0</v>
      </c>
      <c r="AU764" s="23">
        <v>6</v>
      </c>
      <c r="AV764" s="23">
        <v>7</v>
      </c>
      <c r="AW764" s="23">
        <f>IF(AV764=AV763,AW763+1,1)</f>
        <v>2</v>
      </c>
    </row>
    <row r="765" spans="2:49" ht="13" hidden="1" x14ac:dyDescent="0.3">
      <c r="B765" s="15"/>
      <c r="C765" s="40" t="s">
        <v>22</v>
      </c>
      <c r="D765" s="34" t="s">
        <v>2</v>
      </c>
      <c r="E765" s="35" t="s">
        <v>2</v>
      </c>
      <c r="F765" s="181"/>
      <c r="G765" s="182">
        <v>0</v>
      </c>
      <c r="H765" s="41">
        <v>0</v>
      </c>
      <c r="I765" s="42">
        <v>0</v>
      </c>
      <c r="J765" s="43">
        <v>0</v>
      </c>
      <c r="K765" s="41"/>
      <c r="L765" s="42"/>
      <c r="M765" s="43"/>
      <c r="N765" s="41"/>
      <c r="O765" s="42"/>
      <c r="P765" s="43"/>
      <c r="Q765" s="41"/>
      <c r="R765" s="42"/>
      <c r="S765" s="43"/>
      <c r="T765" s="41"/>
      <c r="U765" s="42"/>
      <c r="V765" s="43"/>
      <c r="W765" s="41"/>
      <c r="X765" s="42"/>
      <c r="Y765" s="43"/>
      <c r="Z765" s="41"/>
      <c r="AA765" s="42"/>
      <c r="AB765" s="43"/>
      <c r="AC765" s="41"/>
      <c r="AD765" s="42"/>
      <c r="AE765" s="43"/>
      <c r="AF765" s="41"/>
      <c r="AG765" s="42"/>
      <c r="AH765" s="43"/>
      <c r="AJ765" s="41">
        <f t="shared" si="186"/>
        <v>0</v>
      </c>
      <c r="AK765" s="42">
        <f t="shared" si="186"/>
        <v>0</v>
      </c>
      <c r="AL765" s="43">
        <f t="shared" si="186"/>
        <v>0</v>
      </c>
      <c r="AS765" s="32">
        <f t="shared" si="176"/>
        <v>0</v>
      </c>
      <c r="AU765" s="23">
        <v>6</v>
      </c>
      <c r="AV765" s="23">
        <v>7</v>
      </c>
      <c r="AW765" s="23">
        <f t="shared" ref="AW765:AW773" si="187">IF(AV765=AV764,AW764+1,1)</f>
        <v>3</v>
      </c>
    </row>
    <row r="766" spans="2:49" ht="13" hidden="1" x14ac:dyDescent="0.3">
      <c r="B766" s="15"/>
      <c r="C766" s="40" t="s">
        <v>22</v>
      </c>
      <c r="D766" s="34" t="s">
        <v>2</v>
      </c>
      <c r="E766" s="35" t="s">
        <v>2</v>
      </c>
      <c r="F766" s="181"/>
      <c r="G766" s="182">
        <v>0</v>
      </c>
      <c r="H766" s="41">
        <v>0</v>
      </c>
      <c r="I766" s="42">
        <v>0</v>
      </c>
      <c r="J766" s="43">
        <v>0</v>
      </c>
      <c r="K766" s="41"/>
      <c r="L766" s="42"/>
      <c r="M766" s="43"/>
      <c r="N766" s="41"/>
      <c r="O766" s="42"/>
      <c r="P766" s="43"/>
      <c r="Q766" s="41"/>
      <c r="R766" s="42"/>
      <c r="S766" s="43"/>
      <c r="T766" s="41"/>
      <c r="U766" s="42"/>
      <c r="V766" s="43"/>
      <c r="W766" s="41"/>
      <c r="X766" s="42"/>
      <c r="Y766" s="43"/>
      <c r="Z766" s="41"/>
      <c r="AA766" s="42"/>
      <c r="AB766" s="43"/>
      <c r="AC766" s="41"/>
      <c r="AD766" s="42"/>
      <c r="AE766" s="43"/>
      <c r="AF766" s="41"/>
      <c r="AG766" s="42"/>
      <c r="AH766" s="43"/>
      <c r="AJ766" s="41">
        <f t="shared" si="186"/>
        <v>0</v>
      </c>
      <c r="AK766" s="42">
        <f t="shared" si="186"/>
        <v>0</v>
      </c>
      <c r="AL766" s="43">
        <f t="shared" si="186"/>
        <v>0</v>
      </c>
      <c r="AS766" s="32">
        <f t="shared" si="176"/>
        <v>0</v>
      </c>
      <c r="AU766" s="23">
        <v>6</v>
      </c>
      <c r="AV766" s="23">
        <v>7</v>
      </c>
      <c r="AW766" s="23">
        <f t="shared" si="187"/>
        <v>4</v>
      </c>
    </row>
    <row r="767" spans="2:49" ht="13" hidden="1" x14ac:dyDescent="0.3">
      <c r="B767" s="15"/>
      <c r="C767" s="40" t="s">
        <v>22</v>
      </c>
      <c r="D767" s="34" t="s">
        <v>2</v>
      </c>
      <c r="E767" s="35" t="s">
        <v>2</v>
      </c>
      <c r="F767" s="181"/>
      <c r="G767" s="182">
        <v>0</v>
      </c>
      <c r="H767" s="41">
        <v>0</v>
      </c>
      <c r="I767" s="42">
        <v>0</v>
      </c>
      <c r="J767" s="43">
        <v>0</v>
      </c>
      <c r="K767" s="41"/>
      <c r="L767" s="42"/>
      <c r="M767" s="43"/>
      <c r="N767" s="41"/>
      <c r="O767" s="42"/>
      <c r="P767" s="43"/>
      <c r="Q767" s="41"/>
      <c r="R767" s="42"/>
      <c r="S767" s="43"/>
      <c r="T767" s="41"/>
      <c r="U767" s="42"/>
      <c r="V767" s="43"/>
      <c r="W767" s="41"/>
      <c r="X767" s="42"/>
      <c r="Y767" s="43"/>
      <c r="Z767" s="41"/>
      <c r="AA767" s="42"/>
      <c r="AB767" s="43"/>
      <c r="AC767" s="41"/>
      <c r="AD767" s="42"/>
      <c r="AE767" s="43"/>
      <c r="AF767" s="41"/>
      <c r="AG767" s="42"/>
      <c r="AH767" s="43"/>
      <c r="AJ767" s="41">
        <f t="shared" si="186"/>
        <v>0</v>
      </c>
      <c r="AK767" s="42">
        <f t="shared" si="186"/>
        <v>0</v>
      </c>
      <c r="AL767" s="43">
        <f t="shared" si="186"/>
        <v>0</v>
      </c>
      <c r="AS767" s="32">
        <f t="shared" si="176"/>
        <v>0</v>
      </c>
      <c r="AU767" s="23">
        <v>6</v>
      </c>
      <c r="AV767" s="23">
        <v>7</v>
      </c>
      <c r="AW767" s="23">
        <f t="shared" si="187"/>
        <v>5</v>
      </c>
    </row>
    <row r="768" spans="2:49" ht="13" hidden="1" x14ac:dyDescent="0.3">
      <c r="B768" s="15"/>
      <c r="C768" s="40" t="s">
        <v>22</v>
      </c>
      <c r="D768" s="34" t="s">
        <v>2</v>
      </c>
      <c r="E768" s="35" t="s">
        <v>2</v>
      </c>
      <c r="F768" s="181"/>
      <c r="G768" s="182">
        <v>0</v>
      </c>
      <c r="H768" s="41">
        <v>0</v>
      </c>
      <c r="I768" s="42">
        <v>0</v>
      </c>
      <c r="J768" s="43">
        <v>0</v>
      </c>
      <c r="K768" s="41"/>
      <c r="L768" s="42"/>
      <c r="M768" s="43"/>
      <c r="N768" s="41"/>
      <c r="O768" s="42"/>
      <c r="P768" s="43"/>
      <c r="Q768" s="41"/>
      <c r="R768" s="42"/>
      <c r="S768" s="43"/>
      <c r="T768" s="41"/>
      <c r="U768" s="42"/>
      <c r="V768" s="43"/>
      <c r="W768" s="41"/>
      <c r="X768" s="42"/>
      <c r="Y768" s="43"/>
      <c r="Z768" s="41"/>
      <c r="AA768" s="42"/>
      <c r="AB768" s="43"/>
      <c r="AC768" s="41"/>
      <c r="AD768" s="42"/>
      <c r="AE768" s="43"/>
      <c r="AF768" s="41"/>
      <c r="AG768" s="42"/>
      <c r="AH768" s="43"/>
      <c r="AJ768" s="41">
        <f t="shared" si="186"/>
        <v>0</v>
      </c>
      <c r="AK768" s="42">
        <f t="shared" si="186"/>
        <v>0</v>
      </c>
      <c r="AL768" s="43">
        <f t="shared" si="186"/>
        <v>0</v>
      </c>
      <c r="AS768" s="32">
        <f t="shared" si="176"/>
        <v>0</v>
      </c>
      <c r="AU768" s="23">
        <v>6</v>
      </c>
      <c r="AV768" s="23">
        <v>7</v>
      </c>
      <c r="AW768" s="23">
        <f t="shared" si="187"/>
        <v>6</v>
      </c>
    </row>
    <row r="769" spans="2:49" ht="13" hidden="1" x14ac:dyDescent="0.3">
      <c r="B769" s="15"/>
      <c r="C769" s="40" t="s">
        <v>22</v>
      </c>
      <c r="D769" s="34" t="s">
        <v>2</v>
      </c>
      <c r="E769" s="35" t="s">
        <v>2</v>
      </c>
      <c r="F769" s="181"/>
      <c r="G769" s="182">
        <v>0</v>
      </c>
      <c r="H769" s="41">
        <v>0</v>
      </c>
      <c r="I769" s="42">
        <v>0</v>
      </c>
      <c r="J769" s="43">
        <v>0</v>
      </c>
      <c r="K769" s="41"/>
      <c r="L769" s="42"/>
      <c r="M769" s="43"/>
      <c r="N769" s="41"/>
      <c r="O769" s="42"/>
      <c r="P769" s="43"/>
      <c r="Q769" s="41"/>
      <c r="R769" s="42"/>
      <c r="S769" s="43"/>
      <c r="T769" s="41"/>
      <c r="U769" s="42"/>
      <c r="V769" s="43"/>
      <c r="W769" s="41"/>
      <c r="X769" s="42"/>
      <c r="Y769" s="43"/>
      <c r="Z769" s="41"/>
      <c r="AA769" s="42"/>
      <c r="AB769" s="43"/>
      <c r="AC769" s="41"/>
      <c r="AD769" s="42"/>
      <c r="AE769" s="43"/>
      <c r="AF769" s="41"/>
      <c r="AG769" s="42"/>
      <c r="AH769" s="43"/>
      <c r="AJ769" s="41">
        <f t="shared" si="186"/>
        <v>0</v>
      </c>
      <c r="AK769" s="42">
        <f t="shared" si="186"/>
        <v>0</v>
      </c>
      <c r="AL769" s="43">
        <f t="shared" si="186"/>
        <v>0</v>
      </c>
      <c r="AS769" s="32">
        <f t="shared" si="176"/>
        <v>0</v>
      </c>
      <c r="AU769" s="23">
        <v>6</v>
      </c>
      <c r="AV769" s="23">
        <v>7</v>
      </c>
      <c r="AW769" s="23">
        <f t="shared" si="187"/>
        <v>7</v>
      </c>
    </row>
    <row r="770" spans="2:49" ht="13" hidden="1" x14ac:dyDescent="0.3">
      <c r="B770" s="15"/>
      <c r="C770" s="40" t="s">
        <v>22</v>
      </c>
      <c r="D770" s="34" t="s">
        <v>2</v>
      </c>
      <c r="E770" s="35" t="s">
        <v>2</v>
      </c>
      <c r="F770" s="181"/>
      <c r="G770" s="182">
        <v>0</v>
      </c>
      <c r="H770" s="41">
        <v>0</v>
      </c>
      <c r="I770" s="42">
        <v>0</v>
      </c>
      <c r="J770" s="43">
        <v>0</v>
      </c>
      <c r="K770" s="41"/>
      <c r="L770" s="42"/>
      <c r="M770" s="43"/>
      <c r="N770" s="41"/>
      <c r="O770" s="42"/>
      <c r="P770" s="43"/>
      <c r="Q770" s="41"/>
      <c r="R770" s="42"/>
      <c r="S770" s="43"/>
      <c r="T770" s="41"/>
      <c r="U770" s="42"/>
      <c r="V770" s="43"/>
      <c r="W770" s="41"/>
      <c r="X770" s="42"/>
      <c r="Y770" s="43"/>
      <c r="Z770" s="41"/>
      <c r="AA770" s="42"/>
      <c r="AB770" s="43"/>
      <c r="AC770" s="41"/>
      <c r="AD770" s="42"/>
      <c r="AE770" s="43"/>
      <c r="AF770" s="41"/>
      <c r="AG770" s="42"/>
      <c r="AH770" s="43"/>
      <c r="AJ770" s="41">
        <f t="shared" si="186"/>
        <v>0</v>
      </c>
      <c r="AK770" s="42">
        <f t="shared" si="186"/>
        <v>0</v>
      </c>
      <c r="AL770" s="43">
        <f t="shared" si="186"/>
        <v>0</v>
      </c>
      <c r="AS770" s="32">
        <f t="shared" si="176"/>
        <v>0</v>
      </c>
      <c r="AU770" s="23">
        <v>6</v>
      </c>
      <c r="AV770" s="23">
        <v>7</v>
      </c>
      <c r="AW770" s="23">
        <f t="shared" si="187"/>
        <v>8</v>
      </c>
    </row>
    <row r="771" spans="2:49" ht="13" hidden="1" x14ac:dyDescent="0.3">
      <c r="B771" s="15"/>
      <c r="C771" s="40" t="s">
        <v>22</v>
      </c>
      <c r="D771" s="34" t="s">
        <v>2</v>
      </c>
      <c r="E771" s="35" t="s">
        <v>2</v>
      </c>
      <c r="F771" s="181"/>
      <c r="G771" s="182">
        <v>0</v>
      </c>
      <c r="H771" s="41">
        <v>0</v>
      </c>
      <c r="I771" s="42">
        <v>0</v>
      </c>
      <c r="J771" s="43">
        <v>0</v>
      </c>
      <c r="K771" s="41"/>
      <c r="L771" s="42"/>
      <c r="M771" s="43"/>
      <c r="N771" s="41"/>
      <c r="O771" s="42"/>
      <c r="P771" s="43"/>
      <c r="Q771" s="41"/>
      <c r="R771" s="42"/>
      <c r="S771" s="43"/>
      <c r="T771" s="41"/>
      <c r="U771" s="42"/>
      <c r="V771" s="43"/>
      <c r="W771" s="41"/>
      <c r="X771" s="42"/>
      <c r="Y771" s="43"/>
      <c r="Z771" s="41"/>
      <c r="AA771" s="42"/>
      <c r="AB771" s="43"/>
      <c r="AC771" s="41"/>
      <c r="AD771" s="42"/>
      <c r="AE771" s="43"/>
      <c r="AF771" s="41"/>
      <c r="AG771" s="42"/>
      <c r="AH771" s="43"/>
      <c r="AJ771" s="41">
        <f t="shared" si="186"/>
        <v>0</v>
      </c>
      <c r="AK771" s="42">
        <f t="shared" si="186"/>
        <v>0</v>
      </c>
      <c r="AL771" s="43">
        <f t="shared" si="186"/>
        <v>0</v>
      </c>
      <c r="AS771" s="32">
        <f t="shared" si="176"/>
        <v>0</v>
      </c>
      <c r="AU771" s="23">
        <v>6</v>
      </c>
      <c r="AV771" s="23">
        <v>7</v>
      </c>
      <c r="AW771" s="23">
        <f t="shared" si="187"/>
        <v>9</v>
      </c>
    </row>
    <row r="772" spans="2:49" ht="13" hidden="1" x14ac:dyDescent="0.3">
      <c r="B772" s="15"/>
      <c r="C772" s="40" t="s">
        <v>22</v>
      </c>
      <c r="D772" s="34" t="s">
        <v>2</v>
      </c>
      <c r="E772" s="35" t="s">
        <v>2</v>
      </c>
      <c r="F772" s="181"/>
      <c r="G772" s="182">
        <v>0</v>
      </c>
      <c r="H772" s="41">
        <v>0</v>
      </c>
      <c r="I772" s="42">
        <v>0</v>
      </c>
      <c r="J772" s="43">
        <v>0</v>
      </c>
      <c r="K772" s="41"/>
      <c r="L772" s="42"/>
      <c r="M772" s="43"/>
      <c r="N772" s="41"/>
      <c r="O772" s="42"/>
      <c r="P772" s="43"/>
      <c r="Q772" s="41"/>
      <c r="R772" s="42"/>
      <c r="S772" s="43"/>
      <c r="T772" s="41"/>
      <c r="U772" s="42"/>
      <c r="V772" s="43"/>
      <c r="W772" s="41"/>
      <c r="X772" s="42"/>
      <c r="Y772" s="43"/>
      <c r="Z772" s="41"/>
      <c r="AA772" s="42"/>
      <c r="AB772" s="43"/>
      <c r="AC772" s="41"/>
      <c r="AD772" s="42"/>
      <c r="AE772" s="43"/>
      <c r="AF772" s="41"/>
      <c r="AG772" s="42"/>
      <c r="AH772" s="43"/>
      <c r="AJ772" s="41">
        <f t="shared" si="186"/>
        <v>0</v>
      </c>
      <c r="AK772" s="42">
        <f t="shared" si="186"/>
        <v>0</v>
      </c>
      <c r="AL772" s="43">
        <f t="shared" si="186"/>
        <v>0</v>
      </c>
      <c r="AS772" s="32">
        <f t="shared" si="176"/>
        <v>0</v>
      </c>
      <c r="AU772" s="23">
        <v>6</v>
      </c>
      <c r="AV772" s="23">
        <v>7</v>
      </c>
      <c r="AW772" s="23">
        <f t="shared" si="187"/>
        <v>10</v>
      </c>
    </row>
    <row r="773" spans="2:49" ht="13" hidden="1" x14ac:dyDescent="0.3">
      <c r="B773" s="15"/>
      <c r="C773" s="40" t="s">
        <v>23</v>
      </c>
      <c r="D773" s="34" t="s">
        <v>2</v>
      </c>
      <c r="E773" s="35" t="s">
        <v>2</v>
      </c>
      <c r="F773" s="181"/>
      <c r="G773" s="182">
        <v>0</v>
      </c>
      <c r="H773" s="41">
        <v>0</v>
      </c>
      <c r="I773" s="42">
        <v>0</v>
      </c>
      <c r="J773" s="43">
        <v>0</v>
      </c>
      <c r="K773" s="41"/>
      <c r="L773" s="42"/>
      <c r="M773" s="43"/>
      <c r="N773" s="41"/>
      <c r="O773" s="42"/>
      <c r="P773" s="43"/>
      <c r="Q773" s="41"/>
      <c r="R773" s="42"/>
      <c r="S773" s="43"/>
      <c r="T773" s="41"/>
      <c r="U773" s="42"/>
      <c r="V773" s="43"/>
      <c r="W773" s="41"/>
      <c r="X773" s="42"/>
      <c r="Y773" s="43"/>
      <c r="Z773" s="41"/>
      <c r="AA773" s="42"/>
      <c r="AB773" s="43"/>
      <c r="AC773" s="41"/>
      <c r="AD773" s="42"/>
      <c r="AE773" s="43"/>
      <c r="AF773" s="41"/>
      <c r="AG773" s="42"/>
      <c r="AH773" s="43"/>
      <c r="AJ773" s="41">
        <f t="shared" si="186"/>
        <v>0</v>
      </c>
      <c r="AK773" s="42">
        <f t="shared" si="186"/>
        <v>0</v>
      </c>
      <c r="AL773" s="43">
        <f t="shared" si="186"/>
        <v>0</v>
      </c>
      <c r="AS773" s="32">
        <f t="shared" si="176"/>
        <v>0</v>
      </c>
      <c r="AU773" s="23">
        <v>6</v>
      </c>
      <c r="AV773" s="23">
        <v>8</v>
      </c>
      <c r="AW773" s="23">
        <f t="shared" si="187"/>
        <v>1</v>
      </c>
    </row>
    <row r="774" spans="2:49" ht="13" hidden="1" x14ac:dyDescent="0.3">
      <c r="B774" s="15"/>
      <c r="C774" s="50" t="str">
        <f>IF(LEN(E773)&lt;1,"","Total: " &amp; LEFT(E773,LEN(E773)-21) &amp; "Municipalities")</f>
        <v/>
      </c>
      <c r="D774" s="51"/>
      <c r="E774" s="52"/>
      <c r="F774" s="187"/>
      <c r="G774" s="53">
        <f>SUM(G763:G773)</f>
        <v>0</v>
      </c>
      <c r="H774" s="53">
        <f>SUM(H763:H773)</f>
        <v>0</v>
      </c>
      <c r="I774" s="54">
        <f>SUM(I763:I773)</f>
        <v>0</v>
      </c>
      <c r="J774" s="55">
        <f>SUM(J763:J773)</f>
        <v>0</v>
      </c>
      <c r="K774" s="53">
        <f t="shared" ref="K774:AH774" si="188">SUM(K763:K773)</f>
        <v>0</v>
      </c>
      <c r="L774" s="54">
        <f t="shared" si="188"/>
        <v>0</v>
      </c>
      <c r="M774" s="55">
        <f t="shared" si="188"/>
        <v>0</v>
      </c>
      <c r="N774" s="53">
        <f t="shared" si="188"/>
        <v>0</v>
      </c>
      <c r="O774" s="54">
        <f t="shared" si="188"/>
        <v>0</v>
      </c>
      <c r="P774" s="55">
        <f t="shared" si="188"/>
        <v>0</v>
      </c>
      <c r="Q774" s="53">
        <f t="shared" si="188"/>
        <v>0</v>
      </c>
      <c r="R774" s="54">
        <f t="shared" si="188"/>
        <v>0</v>
      </c>
      <c r="S774" s="55">
        <f t="shared" si="188"/>
        <v>0</v>
      </c>
      <c r="T774" s="53">
        <f t="shared" si="188"/>
        <v>0</v>
      </c>
      <c r="U774" s="54">
        <f t="shared" si="188"/>
        <v>0</v>
      </c>
      <c r="V774" s="55">
        <f t="shared" si="188"/>
        <v>0</v>
      </c>
      <c r="W774" s="53">
        <f t="shared" si="188"/>
        <v>0</v>
      </c>
      <c r="X774" s="54">
        <f t="shared" si="188"/>
        <v>0</v>
      </c>
      <c r="Y774" s="55">
        <f t="shared" si="188"/>
        <v>0</v>
      </c>
      <c r="Z774" s="53">
        <f t="shared" si="188"/>
        <v>0</v>
      </c>
      <c r="AA774" s="54">
        <f t="shared" si="188"/>
        <v>0</v>
      </c>
      <c r="AB774" s="55">
        <f t="shared" si="188"/>
        <v>0</v>
      </c>
      <c r="AC774" s="53">
        <f t="shared" si="188"/>
        <v>0</v>
      </c>
      <c r="AD774" s="54">
        <f t="shared" si="188"/>
        <v>0</v>
      </c>
      <c r="AE774" s="55">
        <f t="shared" si="188"/>
        <v>0</v>
      </c>
      <c r="AF774" s="53">
        <f t="shared" si="188"/>
        <v>0</v>
      </c>
      <c r="AG774" s="54">
        <f t="shared" si="188"/>
        <v>0</v>
      </c>
      <c r="AH774" s="55">
        <f t="shared" si="188"/>
        <v>0</v>
      </c>
      <c r="AJ774" s="53">
        <f>SUM(AJ763:AJ773)</f>
        <v>0</v>
      </c>
      <c r="AK774" s="54">
        <f>SUM(AK763:AK773)</f>
        <v>0</v>
      </c>
      <c r="AL774" s="55">
        <f>SUM(AL763:AL773)</f>
        <v>0</v>
      </c>
      <c r="AS774" s="32">
        <f t="shared" si="176"/>
        <v>0</v>
      </c>
    </row>
    <row r="775" spans="2:49" ht="13" hidden="1" x14ac:dyDescent="0.3">
      <c r="B775" s="15"/>
      <c r="C775" s="40"/>
      <c r="D775" s="34"/>
      <c r="E775" s="35"/>
      <c r="F775" s="181"/>
      <c r="G775" s="41"/>
      <c r="H775" s="41"/>
      <c r="I775" s="42"/>
      <c r="J775" s="43"/>
      <c r="K775" s="41"/>
      <c r="L775" s="42"/>
      <c r="M775" s="43"/>
      <c r="N775" s="41"/>
      <c r="O775" s="42"/>
      <c r="P775" s="43"/>
      <c r="Q775" s="41"/>
      <c r="R775" s="42"/>
      <c r="S775" s="43"/>
      <c r="T775" s="41"/>
      <c r="U775" s="42"/>
      <c r="V775" s="43"/>
      <c r="W775" s="41"/>
      <c r="X775" s="42"/>
      <c r="Y775" s="43"/>
      <c r="Z775" s="41"/>
      <c r="AA775" s="42"/>
      <c r="AB775" s="43"/>
      <c r="AC775" s="41"/>
      <c r="AD775" s="42"/>
      <c r="AE775" s="43"/>
      <c r="AF775" s="41"/>
      <c r="AG775" s="42"/>
      <c r="AH775" s="43"/>
      <c r="AJ775" s="41"/>
      <c r="AK775" s="42"/>
      <c r="AL775" s="43"/>
      <c r="AS775" s="32">
        <f t="shared" si="176"/>
        <v>0</v>
      </c>
    </row>
    <row r="776" spans="2:49" ht="13" hidden="1" x14ac:dyDescent="0.3">
      <c r="B776" s="15"/>
      <c r="C776" s="40" t="s">
        <v>22</v>
      </c>
      <c r="D776" s="34" t="s">
        <v>2</v>
      </c>
      <c r="E776" s="35" t="s">
        <v>2</v>
      </c>
      <c r="F776" s="181"/>
      <c r="G776" s="182">
        <v>0</v>
      </c>
      <c r="H776" s="41">
        <v>0</v>
      </c>
      <c r="I776" s="42">
        <v>0</v>
      </c>
      <c r="J776" s="43">
        <v>0</v>
      </c>
      <c r="K776" s="41"/>
      <c r="L776" s="42"/>
      <c r="M776" s="43"/>
      <c r="N776" s="41"/>
      <c r="O776" s="42"/>
      <c r="P776" s="43"/>
      <c r="Q776" s="41"/>
      <c r="R776" s="42"/>
      <c r="S776" s="43"/>
      <c r="T776" s="41"/>
      <c r="U776" s="42"/>
      <c r="V776" s="43"/>
      <c r="W776" s="41"/>
      <c r="X776" s="42"/>
      <c r="Y776" s="43"/>
      <c r="Z776" s="41"/>
      <c r="AA776" s="42"/>
      <c r="AB776" s="43"/>
      <c r="AC776" s="41"/>
      <c r="AD776" s="42"/>
      <c r="AE776" s="43"/>
      <c r="AF776" s="41"/>
      <c r="AG776" s="42"/>
      <c r="AH776" s="43"/>
      <c r="AJ776" s="41">
        <f t="shared" ref="AJ776:AL786" si="189">H776+K776+N776+Q776+T776+W776+Z776+AC776+AF776</f>
        <v>0</v>
      </c>
      <c r="AK776" s="42">
        <f t="shared" si="189"/>
        <v>0</v>
      </c>
      <c r="AL776" s="43">
        <f t="shared" si="189"/>
        <v>0</v>
      </c>
      <c r="AS776" s="32">
        <f t="shared" si="176"/>
        <v>0</v>
      </c>
      <c r="AU776" s="23">
        <v>6</v>
      </c>
      <c r="AV776" s="23">
        <v>9</v>
      </c>
      <c r="AW776" s="23">
        <v>1</v>
      </c>
    </row>
    <row r="777" spans="2:49" ht="13" hidden="1" x14ac:dyDescent="0.3">
      <c r="B777" s="15"/>
      <c r="C777" s="40" t="s">
        <v>22</v>
      </c>
      <c r="D777" s="34" t="s">
        <v>2</v>
      </c>
      <c r="E777" s="35" t="s">
        <v>2</v>
      </c>
      <c r="F777" s="181"/>
      <c r="G777" s="182">
        <v>0</v>
      </c>
      <c r="H777" s="41">
        <v>0</v>
      </c>
      <c r="I777" s="42">
        <v>0</v>
      </c>
      <c r="J777" s="43">
        <v>0</v>
      </c>
      <c r="K777" s="41"/>
      <c r="L777" s="42"/>
      <c r="M777" s="43"/>
      <c r="N777" s="41"/>
      <c r="O777" s="42"/>
      <c r="P777" s="43"/>
      <c r="Q777" s="41"/>
      <c r="R777" s="42"/>
      <c r="S777" s="43"/>
      <c r="T777" s="41"/>
      <c r="U777" s="42"/>
      <c r="V777" s="43"/>
      <c r="W777" s="41"/>
      <c r="X777" s="42"/>
      <c r="Y777" s="43"/>
      <c r="Z777" s="41"/>
      <c r="AA777" s="42"/>
      <c r="AB777" s="43"/>
      <c r="AC777" s="41"/>
      <c r="AD777" s="42"/>
      <c r="AE777" s="43"/>
      <c r="AF777" s="41"/>
      <c r="AG777" s="42"/>
      <c r="AH777" s="43"/>
      <c r="AJ777" s="41">
        <f t="shared" si="189"/>
        <v>0</v>
      </c>
      <c r="AK777" s="42">
        <f t="shared" si="189"/>
        <v>0</v>
      </c>
      <c r="AL777" s="43">
        <f t="shared" si="189"/>
        <v>0</v>
      </c>
      <c r="AS777" s="32">
        <f t="shared" si="176"/>
        <v>0</v>
      </c>
      <c r="AU777" s="23">
        <v>6</v>
      </c>
      <c r="AV777" s="23">
        <v>9</v>
      </c>
      <c r="AW777" s="23">
        <f>IF(AV777=AV776,AW776+1,1)</f>
        <v>2</v>
      </c>
    </row>
    <row r="778" spans="2:49" ht="13" hidden="1" x14ac:dyDescent="0.3">
      <c r="B778" s="15"/>
      <c r="C778" s="40" t="s">
        <v>22</v>
      </c>
      <c r="D778" s="34" t="s">
        <v>2</v>
      </c>
      <c r="E778" s="35" t="s">
        <v>2</v>
      </c>
      <c r="F778" s="181"/>
      <c r="G778" s="182">
        <v>0</v>
      </c>
      <c r="H778" s="41">
        <v>0</v>
      </c>
      <c r="I778" s="42">
        <v>0</v>
      </c>
      <c r="J778" s="43">
        <v>0</v>
      </c>
      <c r="K778" s="41"/>
      <c r="L778" s="42"/>
      <c r="M778" s="43"/>
      <c r="N778" s="41"/>
      <c r="O778" s="42"/>
      <c r="P778" s="43"/>
      <c r="Q778" s="41"/>
      <c r="R778" s="42"/>
      <c r="S778" s="43"/>
      <c r="T778" s="41"/>
      <c r="U778" s="42"/>
      <c r="V778" s="43"/>
      <c r="W778" s="41"/>
      <c r="X778" s="42"/>
      <c r="Y778" s="43"/>
      <c r="Z778" s="41"/>
      <c r="AA778" s="42"/>
      <c r="AB778" s="43"/>
      <c r="AC778" s="41"/>
      <c r="AD778" s="42"/>
      <c r="AE778" s="43"/>
      <c r="AF778" s="41"/>
      <c r="AG778" s="42"/>
      <c r="AH778" s="43"/>
      <c r="AJ778" s="41">
        <f t="shared" si="189"/>
        <v>0</v>
      </c>
      <c r="AK778" s="42">
        <f t="shared" si="189"/>
        <v>0</v>
      </c>
      <c r="AL778" s="43">
        <f t="shared" si="189"/>
        <v>0</v>
      </c>
      <c r="AS778" s="32">
        <f t="shared" si="176"/>
        <v>0</v>
      </c>
      <c r="AU778" s="23">
        <v>6</v>
      </c>
      <c r="AV778" s="23">
        <v>9</v>
      </c>
      <c r="AW778" s="23">
        <f t="shared" ref="AW778:AW786" si="190">IF(AV778=AV777,AW777+1,1)</f>
        <v>3</v>
      </c>
    </row>
    <row r="779" spans="2:49" ht="13" hidden="1" x14ac:dyDescent="0.3">
      <c r="B779" s="15"/>
      <c r="C779" s="40" t="s">
        <v>22</v>
      </c>
      <c r="D779" s="34" t="s">
        <v>2</v>
      </c>
      <c r="E779" s="35" t="s">
        <v>2</v>
      </c>
      <c r="F779" s="181"/>
      <c r="G779" s="182">
        <v>0</v>
      </c>
      <c r="H779" s="41">
        <v>0</v>
      </c>
      <c r="I779" s="42">
        <v>0</v>
      </c>
      <c r="J779" s="43">
        <v>0</v>
      </c>
      <c r="K779" s="41"/>
      <c r="L779" s="42"/>
      <c r="M779" s="43"/>
      <c r="N779" s="41"/>
      <c r="O779" s="42"/>
      <c r="P779" s="43"/>
      <c r="Q779" s="41"/>
      <c r="R779" s="42"/>
      <c r="S779" s="43"/>
      <c r="T779" s="41"/>
      <c r="U779" s="42"/>
      <c r="V779" s="43"/>
      <c r="W779" s="41"/>
      <c r="X779" s="42"/>
      <c r="Y779" s="43"/>
      <c r="Z779" s="41"/>
      <c r="AA779" s="42"/>
      <c r="AB779" s="43"/>
      <c r="AC779" s="41"/>
      <c r="AD779" s="42"/>
      <c r="AE779" s="43"/>
      <c r="AF779" s="41"/>
      <c r="AG779" s="42"/>
      <c r="AH779" s="43"/>
      <c r="AJ779" s="41">
        <f t="shared" si="189"/>
        <v>0</v>
      </c>
      <c r="AK779" s="42">
        <f t="shared" si="189"/>
        <v>0</v>
      </c>
      <c r="AL779" s="43">
        <f t="shared" si="189"/>
        <v>0</v>
      </c>
      <c r="AS779" s="32">
        <f t="shared" si="176"/>
        <v>0</v>
      </c>
      <c r="AU779" s="23">
        <v>6</v>
      </c>
      <c r="AV779" s="23">
        <v>9</v>
      </c>
      <c r="AW779" s="23">
        <f t="shared" si="190"/>
        <v>4</v>
      </c>
    </row>
    <row r="780" spans="2:49" ht="13" hidden="1" x14ac:dyDescent="0.3">
      <c r="B780" s="15"/>
      <c r="C780" s="40" t="s">
        <v>22</v>
      </c>
      <c r="D780" s="34" t="s">
        <v>2</v>
      </c>
      <c r="E780" s="35" t="s">
        <v>2</v>
      </c>
      <c r="F780" s="181"/>
      <c r="G780" s="182">
        <v>0</v>
      </c>
      <c r="H780" s="41">
        <v>0</v>
      </c>
      <c r="I780" s="42">
        <v>0</v>
      </c>
      <c r="J780" s="43">
        <v>0</v>
      </c>
      <c r="K780" s="41"/>
      <c r="L780" s="42"/>
      <c r="M780" s="43"/>
      <c r="N780" s="41"/>
      <c r="O780" s="42"/>
      <c r="P780" s="43"/>
      <c r="Q780" s="41"/>
      <c r="R780" s="42"/>
      <c r="S780" s="43"/>
      <c r="T780" s="41"/>
      <c r="U780" s="42"/>
      <c r="V780" s="43"/>
      <c r="W780" s="41"/>
      <c r="X780" s="42"/>
      <c r="Y780" s="43"/>
      <c r="Z780" s="41"/>
      <c r="AA780" s="42"/>
      <c r="AB780" s="43"/>
      <c r="AC780" s="41"/>
      <c r="AD780" s="42"/>
      <c r="AE780" s="43"/>
      <c r="AF780" s="41"/>
      <c r="AG780" s="42"/>
      <c r="AH780" s="43"/>
      <c r="AJ780" s="41">
        <f t="shared" si="189"/>
        <v>0</v>
      </c>
      <c r="AK780" s="42">
        <f t="shared" si="189"/>
        <v>0</v>
      </c>
      <c r="AL780" s="43">
        <f t="shared" si="189"/>
        <v>0</v>
      </c>
      <c r="AS780" s="32">
        <f t="shared" si="176"/>
        <v>0</v>
      </c>
      <c r="AU780" s="23">
        <v>6</v>
      </c>
      <c r="AV780" s="23">
        <v>9</v>
      </c>
      <c r="AW780" s="23">
        <f t="shared" si="190"/>
        <v>5</v>
      </c>
    </row>
    <row r="781" spans="2:49" ht="13" hidden="1" x14ac:dyDescent="0.3">
      <c r="B781" s="15"/>
      <c r="C781" s="40" t="s">
        <v>22</v>
      </c>
      <c r="D781" s="34" t="s">
        <v>2</v>
      </c>
      <c r="E781" s="35" t="s">
        <v>2</v>
      </c>
      <c r="F781" s="181"/>
      <c r="G781" s="182">
        <v>0</v>
      </c>
      <c r="H781" s="41">
        <v>0</v>
      </c>
      <c r="I781" s="42">
        <v>0</v>
      </c>
      <c r="J781" s="43">
        <v>0</v>
      </c>
      <c r="K781" s="41"/>
      <c r="L781" s="42"/>
      <c r="M781" s="43"/>
      <c r="N781" s="41"/>
      <c r="O781" s="42"/>
      <c r="P781" s="43"/>
      <c r="Q781" s="41"/>
      <c r="R781" s="42"/>
      <c r="S781" s="43"/>
      <c r="T781" s="41"/>
      <c r="U781" s="42"/>
      <c r="V781" s="43"/>
      <c r="W781" s="41"/>
      <c r="X781" s="42"/>
      <c r="Y781" s="43"/>
      <c r="Z781" s="41"/>
      <c r="AA781" s="42"/>
      <c r="AB781" s="43"/>
      <c r="AC781" s="41"/>
      <c r="AD781" s="42"/>
      <c r="AE781" s="43"/>
      <c r="AF781" s="41"/>
      <c r="AG781" s="42"/>
      <c r="AH781" s="43"/>
      <c r="AJ781" s="41">
        <f t="shared" si="189"/>
        <v>0</v>
      </c>
      <c r="AK781" s="42">
        <f t="shared" si="189"/>
        <v>0</v>
      </c>
      <c r="AL781" s="43">
        <f t="shared" si="189"/>
        <v>0</v>
      </c>
      <c r="AS781" s="32">
        <f t="shared" si="176"/>
        <v>0</v>
      </c>
      <c r="AU781" s="23">
        <v>6</v>
      </c>
      <c r="AV781" s="23">
        <v>9</v>
      </c>
      <c r="AW781" s="23">
        <f t="shared" si="190"/>
        <v>6</v>
      </c>
    </row>
    <row r="782" spans="2:49" ht="13" hidden="1" x14ac:dyDescent="0.3">
      <c r="B782" s="15"/>
      <c r="C782" s="40" t="s">
        <v>22</v>
      </c>
      <c r="D782" s="34" t="s">
        <v>2</v>
      </c>
      <c r="E782" s="35" t="s">
        <v>2</v>
      </c>
      <c r="F782" s="181"/>
      <c r="G782" s="182">
        <v>0</v>
      </c>
      <c r="H782" s="41">
        <v>0</v>
      </c>
      <c r="I782" s="42">
        <v>0</v>
      </c>
      <c r="J782" s="43">
        <v>0</v>
      </c>
      <c r="K782" s="41"/>
      <c r="L782" s="42"/>
      <c r="M782" s="43"/>
      <c r="N782" s="41"/>
      <c r="O782" s="42"/>
      <c r="P782" s="43"/>
      <c r="Q782" s="41"/>
      <c r="R782" s="42"/>
      <c r="S782" s="43"/>
      <c r="T782" s="41"/>
      <c r="U782" s="42"/>
      <c r="V782" s="43"/>
      <c r="W782" s="41"/>
      <c r="X782" s="42"/>
      <c r="Y782" s="43"/>
      <c r="Z782" s="41"/>
      <c r="AA782" s="42"/>
      <c r="AB782" s="43"/>
      <c r="AC782" s="41"/>
      <c r="AD782" s="42"/>
      <c r="AE782" s="43"/>
      <c r="AF782" s="41"/>
      <c r="AG782" s="42"/>
      <c r="AH782" s="43"/>
      <c r="AJ782" s="41">
        <f t="shared" si="189"/>
        <v>0</v>
      </c>
      <c r="AK782" s="42">
        <f t="shared" si="189"/>
        <v>0</v>
      </c>
      <c r="AL782" s="43">
        <f t="shared" si="189"/>
        <v>0</v>
      </c>
      <c r="AS782" s="32">
        <f t="shared" ref="AS782:AS845" si="191">IF(SUM($AJ$149:$AL$149)=0,0,IF(SUM(AJ782:AL782)=0,0,1))</f>
        <v>0</v>
      </c>
      <c r="AU782" s="23">
        <v>6</v>
      </c>
      <c r="AV782" s="23">
        <v>9</v>
      </c>
      <c r="AW782" s="23">
        <f t="shared" si="190"/>
        <v>7</v>
      </c>
    </row>
    <row r="783" spans="2:49" ht="13" hidden="1" x14ac:dyDescent="0.3">
      <c r="B783" s="15"/>
      <c r="C783" s="40" t="s">
        <v>22</v>
      </c>
      <c r="D783" s="34" t="s">
        <v>2</v>
      </c>
      <c r="E783" s="35" t="s">
        <v>2</v>
      </c>
      <c r="F783" s="181"/>
      <c r="G783" s="182">
        <v>0</v>
      </c>
      <c r="H783" s="41">
        <v>0</v>
      </c>
      <c r="I783" s="42">
        <v>0</v>
      </c>
      <c r="J783" s="43">
        <v>0</v>
      </c>
      <c r="K783" s="41"/>
      <c r="L783" s="42"/>
      <c r="M783" s="43"/>
      <c r="N783" s="41"/>
      <c r="O783" s="42"/>
      <c r="P783" s="43"/>
      <c r="Q783" s="41"/>
      <c r="R783" s="42"/>
      <c r="S783" s="43"/>
      <c r="T783" s="41"/>
      <c r="U783" s="42"/>
      <c r="V783" s="43"/>
      <c r="W783" s="41"/>
      <c r="X783" s="42"/>
      <c r="Y783" s="43"/>
      <c r="Z783" s="41"/>
      <c r="AA783" s="42"/>
      <c r="AB783" s="43"/>
      <c r="AC783" s="41"/>
      <c r="AD783" s="42"/>
      <c r="AE783" s="43"/>
      <c r="AF783" s="41"/>
      <c r="AG783" s="42"/>
      <c r="AH783" s="43"/>
      <c r="AJ783" s="41">
        <f t="shared" si="189"/>
        <v>0</v>
      </c>
      <c r="AK783" s="42">
        <f t="shared" si="189"/>
        <v>0</v>
      </c>
      <c r="AL783" s="43">
        <f t="shared" si="189"/>
        <v>0</v>
      </c>
      <c r="AS783" s="32">
        <f t="shared" si="191"/>
        <v>0</v>
      </c>
      <c r="AU783" s="23">
        <v>6</v>
      </c>
      <c r="AV783" s="23">
        <v>9</v>
      </c>
      <c r="AW783" s="23">
        <f t="shared" si="190"/>
        <v>8</v>
      </c>
    </row>
    <row r="784" spans="2:49" ht="13" hidden="1" x14ac:dyDescent="0.3">
      <c r="B784" s="15"/>
      <c r="C784" s="40" t="s">
        <v>22</v>
      </c>
      <c r="D784" s="34" t="s">
        <v>2</v>
      </c>
      <c r="E784" s="35" t="s">
        <v>2</v>
      </c>
      <c r="F784" s="181"/>
      <c r="G784" s="182">
        <v>0</v>
      </c>
      <c r="H784" s="41">
        <v>0</v>
      </c>
      <c r="I784" s="42">
        <v>0</v>
      </c>
      <c r="J784" s="43">
        <v>0</v>
      </c>
      <c r="K784" s="41"/>
      <c r="L784" s="42"/>
      <c r="M784" s="43"/>
      <c r="N784" s="41"/>
      <c r="O784" s="42"/>
      <c r="P784" s="43"/>
      <c r="Q784" s="41"/>
      <c r="R784" s="42"/>
      <c r="S784" s="43"/>
      <c r="T784" s="41"/>
      <c r="U784" s="42"/>
      <c r="V784" s="43"/>
      <c r="W784" s="41"/>
      <c r="X784" s="42"/>
      <c r="Y784" s="43"/>
      <c r="Z784" s="41"/>
      <c r="AA784" s="42"/>
      <c r="AB784" s="43"/>
      <c r="AC784" s="41"/>
      <c r="AD784" s="42"/>
      <c r="AE784" s="43"/>
      <c r="AF784" s="41"/>
      <c r="AG784" s="42"/>
      <c r="AH784" s="43"/>
      <c r="AJ784" s="41">
        <f t="shared" si="189"/>
        <v>0</v>
      </c>
      <c r="AK784" s="42">
        <f t="shared" si="189"/>
        <v>0</v>
      </c>
      <c r="AL784" s="43">
        <f t="shared" si="189"/>
        <v>0</v>
      </c>
      <c r="AS784" s="32">
        <f t="shared" si="191"/>
        <v>0</v>
      </c>
      <c r="AU784" s="23">
        <v>6</v>
      </c>
      <c r="AV784" s="23">
        <v>9</v>
      </c>
      <c r="AW784" s="23">
        <f t="shared" si="190"/>
        <v>9</v>
      </c>
    </row>
    <row r="785" spans="1:49" ht="13" hidden="1" x14ac:dyDescent="0.3">
      <c r="B785" s="15"/>
      <c r="C785" s="40" t="s">
        <v>22</v>
      </c>
      <c r="D785" s="34" t="s">
        <v>2</v>
      </c>
      <c r="E785" s="35" t="s">
        <v>2</v>
      </c>
      <c r="F785" s="181"/>
      <c r="G785" s="182">
        <v>0</v>
      </c>
      <c r="H785" s="41">
        <v>0</v>
      </c>
      <c r="I785" s="42">
        <v>0</v>
      </c>
      <c r="J785" s="43">
        <v>0</v>
      </c>
      <c r="K785" s="41"/>
      <c r="L785" s="42"/>
      <c r="M785" s="43"/>
      <c r="N785" s="41"/>
      <c r="O785" s="42"/>
      <c r="P785" s="43"/>
      <c r="Q785" s="41"/>
      <c r="R785" s="42"/>
      <c r="S785" s="43"/>
      <c r="T785" s="41"/>
      <c r="U785" s="42"/>
      <c r="V785" s="43"/>
      <c r="W785" s="41"/>
      <c r="X785" s="42"/>
      <c r="Y785" s="43"/>
      <c r="Z785" s="41"/>
      <c r="AA785" s="42"/>
      <c r="AB785" s="43"/>
      <c r="AC785" s="41"/>
      <c r="AD785" s="42"/>
      <c r="AE785" s="43"/>
      <c r="AF785" s="41"/>
      <c r="AG785" s="42"/>
      <c r="AH785" s="43"/>
      <c r="AJ785" s="41">
        <f t="shared" si="189"/>
        <v>0</v>
      </c>
      <c r="AK785" s="42">
        <f t="shared" si="189"/>
        <v>0</v>
      </c>
      <c r="AL785" s="43">
        <f t="shared" si="189"/>
        <v>0</v>
      </c>
      <c r="AS785" s="32">
        <f t="shared" si="191"/>
        <v>0</v>
      </c>
      <c r="AU785" s="23">
        <v>6</v>
      </c>
      <c r="AV785" s="23">
        <v>9</v>
      </c>
      <c r="AW785" s="23">
        <f t="shared" si="190"/>
        <v>10</v>
      </c>
    </row>
    <row r="786" spans="1:49" ht="13" hidden="1" x14ac:dyDescent="0.3">
      <c r="B786" s="15"/>
      <c r="C786" s="40" t="s">
        <v>23</v>
      </c>
      <c r="D786" s="34" t="s">
        <v>2</v>
      </c>
      <c r="E786" s="35" t="s">
        <v>2</v>
      </c>
      <c r="F786" s="181"/>
      <c r="G786" s="182">
        <v>0</v>
      </c>
      <c r="H786" s="41">
        <v>0</v>
      </c>
      <c r="I786" s="42">
        <v>0</v>
      </c>
      <c r="J786" s="43">
        <v>0</v>
      </c>
      <c r="K786" s="41"/>
      <c r="L786" s="42"/>
      <c r="M786" s="43"/>
      <c r="N786" s="41"/>
      <c r="O786" s="42"/>
      <c r="P786" s="43"/>
      <c r="Q786" s="41"/>
      <c r="R786" s="42"/>
      <c r="S786" s="43"/>
      <c r="T786" s="41"/>
      <c r="U786" s="42"/>
      <c r="V786" s="43"/>
      <c r="W786" s="41"/>
      <c r="X786" s="42"/>
      <c r="Y786" s="43"/>
      <c r="Z786" s="41"/>
      <c r="AA786" s="42"/>
      <c r="AB786" s="43"/>
      <c r="AC786" s="41"/>
      <c r="AD786" s="42"/>
      <c r="AE786" s="43"/>
      <c r="AF786" s="41"/>
      <c r="AG786" s="42"/>
      <c r="AH786" s="43"/>
      <c r="AJ786" s="41">
        <f t="shared" si="189"/>
        <v>0</v>
      </c>
      <c r="AK786" s="42">
        <f t="shared" si="189"/>
        <v>0</v>
      </c>
      <c r="AL786" s="43">
        <f t="shared" si="189"/>
        <v>0</v>
      </c>
      <c r="AS786" s="32">
        <f t="shared" si="191"/>
        <v>0</v>
      </c>
      <c r="AU786" s="23">
        <v>6</v>
      </c>
      <c r="AV786" s="23">
        <v>10</v>
      </c>
      <c r="AW786" s="23">
        <f t="shared" si="190"/>
        <v>1</v>
      </c>
    </row>
    <row r="787" spans="1:49" ht="13" hidden="1" x14ac:dyDescent="0.3">
      <c r="B787" s="15"/>
      <c r="C787" s="50" t="str">
        <f>IF(LEN(E786)&lt;1,"","Total: " &amp; LEFT(E786,LEN(E786)-21) &amp; "Municipalities")</f>
        <v/>
      </c>
      <c r="D787" s="51"/>
      <c r="E787" s="52"/>
      <c r="F787" s="187"/>
      <c r="G787" s="53">
        <f>SUM(G776:G786)</f>
        <v>0</v>
      </c>
      <c r="H787" s="53">
        <f>SUM(H776:H786)</f>
        <v>0</v>
      </c>
      <c r="I787" s="54">
        <f>SUM(I776:I786)</f>
        <v>0</v>
      </c>
      <c r="J787" s="55">
        <f>SUM(J776:J786)</f>
        <v>0</v>
      </c>
      <c r="K787" s="53">
        <f t="shared" ref="K787:AH787" si="192">SUM(K776:K786)</f>
        <v>0</v>
      </c>
      <c r="L787" s="54">
        <f t="shared" si="192"/>
        <v>0</v>
      </c>
      <c r="M787" s="55">
        <f t="shared" si="192"/>
        <v>0</v>
      </c>
      <c r="N787" s="53">
        <f t="shared" si="192"/>
        <v>0</v>
      </c>
      <c r="O787" s="54">
        <f t="shared" si="192"/>
        <v>0</v>
      </c>
      <c r="P787" s="55">
        <f t="shared" si="192"/>
        <v>0</v>
      </c>
      <c r="Q787" s="53">
        <f t="shared" si="192"/>
        <v>0</v>
      </c>
      <c r="R787" s="54">
        <f t="shared" si="192"/>
        <v>0</v>
      </c>
      <c r="S787" s="55">
        <f t="shared" si="192"/>
        <v>0</v>
      </c>
      <c r="T787" s="53">
        <f t="shared" si="192"/>
        <v>0</v>
      </c>
      <c r="U787" s="54">
        <f t="shared" si="192"/>
        <v>0</v>
      </c>
      <c r="V787" s="55">
        <f t="shared" si="192"/>
        <v>0</v>
      </c>
      <c r="W787" s="53">
        <f t="shared" si="192"/>
        <v>0</v>
      </c>
      <c r="X787" s="54">
        <f t="shared" si="192"/>
        <v>0</v>
      </c>
      <c r="Y787" s="55">
        <f t="shared" si="192"/>
        <v>0</v>
      </c>
      <c r="Z787" s="53">
        <f t="shared" si="192"/>
        <v>0</v>
      </c>
      <c r="AA787" s="54">
        <f t="shared" si="192"/>
        <v>0</v>
      </c>
      <c r="AB787" s="55">
        <f t="shared" si="192"/>
        <v>0</v>
      </c>
      <c r="AC787" s="53">
        <f t="shared" si="192"/>
        <v>0</v>
      </c>
      <c r="AD787" s="54">
        <f t="shared" si="192"/>
        <v>0</v>
      </c>
      <c r="AE787" s="55">
        <f t="shared" si="192"/>
        <v>0</v>
      </c>
      <c r="AF787" s="53">
        <f t="shared" si="192"/>
        <v>0</v>
      </c>
      <c r="AG787" s="54">
        <f t="shared" si="192"/>
        <v>0</v>
      </c>
      <c r="AH787" s="55">
        <f t="shared" si="192"/>
        <v>0</v>
      </c>
      <c r="AJ787" s="53">
        <f>SUM(AJ776:AJ786)</f>
        <v>0</v>
      </c>
      <c r="AK787" s="54">
        <f>SUM(AK776:AK786)</f>
        <v>0</v>
      </c>
      <c r="AL787" s="55">
        <f>SUM(AL776:AL786)</f>
        <v>0</v>
      </c>
      <c r="AS787" s="32">
        <f t="shared" si="191"/>
        <v>0</v>
      </c>
    </row>
    <row r="788" spans="1:49" ht="13" hidden="1" x14ac:dyDescent="0.3">
      <c r="B788" s="15"/>
      <c r="C788" s="40"/>
      <c r="D788" s="34"/>
      <c r="E788" s="35"/>
      <c r="F788" s="181"/>
      <c r="G788" s="41"/>
      <c r="H788" s="41"/>
      <c r="I788" s="42"/>
      <c r="J788" s="43"/>
      <c r="K788" s="41"/>
      <c r="L788" s="42"/>
      <c r="M788" s="43"/>
      <c r="N788" s="41"/>
      <c r="O788" s="42"/>
      <c r="P788" s="43"/>
      <c r="Q788" s="41"/>
      <c r="R788" s="42"/>
      <c r="S788" s="43"/>
      <c r="T788" s="41"/>
      <c r="U788" s="42"/>
      <c r="V788" s="43"/>
      <c r="W788" s="41"/>
      <c r="X788" s="42"/>
      <c r="Y788" s="43"/>
      <c r="Z788" s="41"/>
      <c r="AA788" s="42"/>
      <c r="AB788" s="43"/>
      <c r="AC788" s="41"/>
      <c r="AD788" s="42"/>
      <c r="AE788" s="43"/>
      <c r="AF788" s="41"/>
      <c r="AG788" s="42"/>
      <c r="AH788" s="43"/>
      <c r="AJ788" s="41"/>
      <c r="AK788" s="42"/>
      <c r="AL788" s="43"/>
      <c r="AS788" s="32">
        <f t="shared" si="191"/>
        <v>0</v>
      </c>
    </row>
    <row r="789" spans="1:49" ht="13" hidden="1" x14ac:dyDescent="0.3">
      <c r="B789" s="15"/>
      <c r="C789" s="40" t="s">
        <v>22</v>
      </c>
      <c r="D789" s="34" t="s">
        <v>2</v>
      </c>
      <c r="E789" s="35" t="s">
        <v>2</v>
      </c>
      <c r="F789" s="181"/>
      <c r="G789" s="182">
        <v>0</v>
      </c>
      <c r="H789" s="41">
        <v>0</v>
      </c>
      <c r="I789" s="42">
        <v>0</v>
      </c>
      <c r="J789" s="43">
        <v>0</v>
      </c>
      <c r="K789" s="41"/>
      <c r="L789" s="42"/>
      <c r="M789" s="43"/>
      <c r="N789" s="41"/>
      <c r="O789" s="42"/>
      <c r="P789" s="43"/>
      <c r="Q789" s="41"/>
      <c r="R789" s="42"/>
      <c r="S789" s="43"/>
      <c r="T789" s="41"/>
      <c r="U789" s="42"/>
      <c r="V789" s="43"/>
      <c r="W789" s="41"/>
      <c r="X789" s="42"/>
      <c r="Y789" s="43"/>
      <c r="Z789" s="41"/>
      <c r="AA789" s="42"/>
      <c r="AB789" s="43"/>
      <c r="AC789" s="41"/>
      <c r="AD789" s="42"/>
      <c r="AE789" s="43"/>
      <c r="AF789" s="41"/>
      <c r="AG789" s="42"/>
      <c r="AH789" s="43"/>
      <c r="AJ789" s="41">
        <f t="shared" ref="AJ789:AL799" si="193">H789+K789+N789+Q789+T789+W789+Z789+AC789+AF789</f>
        <v>0</v>
      </c>
      <c r="AK789" s="42">
        <f t="shared" si="193"/>
        <v>0</v>
      </c>
      <c r="AL789" s="43">
        <f t="shared" si="193"/>
        <v>0</v>
      </c>
      <c r="AS789" s="32">
        <f t="shared" si="191"/>
        <v>0</v>
      </c>
      <c r="AU789" s="23">
        <v>6</v>
      </c>
      <c r="AV789" s="23">
        <v>11</v>
      </c>
      <c r="AW789" s="23">
        <v>1</v>
      </c>
    </row>
    <row r="790" spans="1:49" ht="13" hidden="1" x14ac:dyDescent="0.3">
      <c r="B790" s="15"/>
      <c r="C790" s="40" t="s">
        <v>22</v>
      </c>
      <c r="D790" s="34" t="s">
        <v>2</v>
      </c>
      <c r="E790" s="35" t="s">
        <v>2</v>
      </c>
      <c r="F790" s="181"/>
      <c r="G790" s="182">
        <v>0</v>
      </c>
      <c r="H790" s="41">
        <v>0</v>
      </c>
      <c r="I790" s="42">
        <v>0</v>
      </c>
      <c r="J790" s="43">
        <v>0</v>
      </c>
      <c r="K790" s="41"/>
      <c r="L790" s="42"/>
      <c r="M790" s="43"/>
      <c r="N790" s="41"/>
      <c r="O790" s="42"/>
      <c r="P790" s="43"/>
      <c r="Q790" s="41"/>
      <c r="R790" s="42"/>
      <c r="S790" s="43"/>
      <c r="T790" s="41"/>
      <c r="U790" s="42"/>
      <c r="V790" s="43"/>
      <c r="W790" s="41"/>
      <c r="X790" s="42"/>
      <c r="Y790" s="43"/>
      <c r="Z790" s="41"/>
      <c r="AA790" s="42"/>
      <c r="AB790" s="43"/>
      <c r="AC790" s="41"/>
      <c r="AD790" s="42"/>
      <c r="AE790" s="43"/>
      <c r="AF790" s="41"/>
      <c r="AG790" s="42"/>
      <c r="AH790" s="43"/>
      <c r="AJ790" s="41">
        <f t="shared" si="193"/>
        <v>0</v>
      </c>
      <c r="AK790" s="42">
        <f t="shared" si="193"/>
        <v>0</v>
      </c>
      <c r="AL790" s="43">
        <f t="shared" si="193"/>
        <v>0</v>
      </c>
      <c r="AS790" s="32">
        <f t="shared" si="191"/>
        <v>0</v>
      </c>
      <c r="AU790" s="23">
        <v>6</v>
      </c>
      <c r="AV790" s="23">
        <v>11</v>
      </c>
      <c r="AW790" s="23">
        <f>IF(AV790=AV789,AW789+1,1)</f>
        <v>2</v>
      </c>
    </row>
    <row r="791" spans="1:49" ht="13" hidden="1" x14ac:dyDescent="0.3">
      <c r="B791" s="15"/>
      <c r="C791" s="40" t="s">
        <v>22</v>
      </c>
      <c r="D791" s="34" t="s">
        <v>2</v>
      </c>
      <c r="E791" s="35" t="s">
        <v>2</v>
      </c>
      <c r="F791" s="181"/>
      <c r="G791" s="182">
        <v>0</v>
      </c>
      <c r="H791" s="41">
        <v>0</v>
      </c>
      <c r="I791" s="42">
        <v>0</v>
      </c>
      <c r="J791" s="43">
        <v>0</v>
      </c>
      <c r="K791" s="41"/>
      <c r="L791" s="42"/>
      <c r="M791" s="43"/>
      <c r="N791" s="41"/>
      <c r="O791" s="42"/>
      <c r="P791" s="43"/>
      <c r="Q791" s="41"/>
      <c r="R791" s="42"/>
      <c r="S791" s="43"/>
      <c r="T791" s="41"/>
      <c r="U791" s="42"/>
      <c r="V791" s="43"/>
      <c r="W791" s="41"/>
      <c r="X791" s="42"/>
      <c r="Y791" s="43"/>
      <c r="Z791" s="41"/>
      <c r="AA791" s="42"/>
      <c r="AB791" s="43"/>
      <c r="AC791" s="41"/>
      <c r="AD791" s="42"/>
      <c r="AE791" s="43"/>
      <c r="AF791" s="41"/>
      <c r="AG791" s="42"/>
      <c r="AH791" s="43"/>
      <c r="AJ791" s="41">
        <f t="shared" si="193"/>
        <v>0</v>
      </c>
      <c r="AK791" s="42">
        <f t="shared" si="193"/>
        <v>0</v>
      </c>
      <c r="AL791" s="43">
        <f t="shared" si="193"/>
        <v>0</v>
      </c>
      <c r="AS791" s="32">
        <f t="shared" si="191"/>
        <v>0</v>
      </c>
      <c r="AU791" s="23">
        <v>6</v>
      </c>
      <c r="AV791" s="23">
        <v>11</v>
      </c>
      <c r="AW791" s="23">
        <f t="shared" ref="AW791:AW799" si="194">IF(AV791=AV790,AW790+1,1)</f>
        <v>3</v>
      </c>
    </row>
    <row r="792" spans="1:49" ht="13" hidden="1" x14ac:dyDescent="0.3">
      <c r="A792" s="23"/>
      <c r="B792" s="15"/>
      <c r="C792" s="40" t="s">
        <v>22</v>
      </c>
      <c r="D792" s="34" t="s">
        <v>2</v>
      </c>
      <c r="E792" s="35" t="s">
        <v>2</v>
      </c>
      <c r="F792" s="181"/>
      <c r="G792" s="182">
        <v>0</v>
      </c>
      <c r="H792" s="41">
        <v>0</v>
      </c>
      <c r="I792" s="42">
        <v>0</v>
      </c>
      <c r="J792" s="43">
        <v>0</v>
      </c>
      <c r="K792" s="41"/>
      <c r="L792" s="42"/>
      <c r="M792" s="43"/>
      <c r="N792" s="41"/>
      <c r="O792" s="42"/>
      <c r="P792" s="43"/>
      <c r="Q792" s="41"/>
      <c r="R792" s="42"/>
      <c r="S792" s="43"/>
      <c r="T792" s="41"/>
      <c r="U792" s="42"/>
      <c r="V792" s="43"/>
      <c r="W792" s="41"/>
      <c r="X792" s="42"/>
      <c r="Y792" s="43"/>
      <c r="Z792" s="41"/>
      <c r="AA792" s="42"/>
      <c r="AB792" s="43"/>
      <c r="AC792" s="41"/>
      <c r="AD792" s="42"/>
      <c r="AE792" s="43"/>
      <c r="AF792" s="41"/>
      <c r="AG792" s="42"/>
      <c r="AH792" s="43"/>
      <c r="AJ792" s="41">
        <f t="shared" si="193"/>
        <v>0</v>
      </c>
      <c r="AK792" s="42">
        <f t="shared" si="193"/>
        <v>0</v>
      </c>
      <c r="AL792" s="43">
        <f t="shared" si="193"/>
        <v>0</v>
      </c>
      <c r="AS792" s="32">
        <f t="shared" si="191"/>
        <v>0</v>
      </c>
      <c r="AU792" s="23">
        <v>6</v>
      </c>
      <c r="AV792" s="23">
        <v>11</v>
      </c>
      <c r="AW792" s="23">
        <f t="shared" si="194"/>
        <v>4</v>
      </c>
    </row>
    <row r="793" spans="1:49" ht="13" hidden="1" x14ac:dyDescent="0.3">
      <c r="B793" s="15"/>
      <c r="C793" s="40" t="s">
        <v>22</v>
      </c>
      <c r="D793" s="34" t="s">
        <v>2</v>
      </c>
      <c r="E793" s="35" t="s">
        <v>2</v>
      </c>
      <c r="F793" s="181"/>
      <c r="G793" s="182">
        <v>0</v>
      </c>
      <c r="H793" s="41">
        <v>0</v>
      </c>
      <c r="I793" s="42">
        <v>0</v>
      </c>
      <c r="J793" s="43">
        <v>0</v>
      </c>
      <c r="K793" s="41"/>
      <c r="L793" s="42"/>
      <c r="M793" s="43"/>
      <c r="N793" s="41"/>
      <c r="O793" s="42"/>
      <c r="P793" s="43"/>
      <c r="Q793" s="41"/>
      <c r="R793" s="42"/>
      <c r="S793" s="43"/>
      <c r="T793" s="41"/>
      <c r="U793" s="42"/>
      <c r="V793" s="43"/>
      <c r="W793" s="41"/>
      <c r="X793" s="42"/>
      <c r="Y793" s="43"/>
      <c r="Z793" s="41"/>
      <c r="AA793" s="42"/>
      <c r="AB793" s="43"/>
      <c r="AC793" s="41"/>
      <c r="AD793" s="42"/>
      <c r="AE793" s="43"/>
      <c r="AF793" s="41"/>
      <c r="AG793" s="42"/>
      <c r="AH793" s="43"/>
      <c r="AJ793" s="41">
        <f t="shared" si="193"/>
        <v>0</v>
      </c>
      <c r="AK793" s="42">
        <f t="shared" si="193"/>
        <v>0</v>
      </c>
      <c r="AL793" s="43">
        <f t="shared" si="193"/>
        <v>0</v>
      </c>
      <c r="AS793" s="32">
        <f t="shared" si="191"/>
        <v>0</v>
      </c>
      <c r="AU793" s="23">
        <v>6</v>
      </c>
      <c r="AV793" s="23">
        <v>11</v>
      </c>
      <c r="AW793" s="23">
        <f t="shared" si="194"/>
        <v>5</v>
      </c>
    </row>
    <row r="794" spans="1:49" ht="13" hidden="1" x14ac:dyDescent="0.3">
      <c r="B794" s="15"/>
      <c r="C794" s="40" t="s">
        <v>22</v>
      </c>
      <c r="D794" s="34" t="s">
        <v>2</v>
      </c>
      <c r="E794" s="35" t="s">
        <v>2</v>
      </c>
      <c r="F794" s="181"/>
      <c r="G794" s="182">
        <v>0</v>
      </c>
      <c r="H794" s="41">
        <v>0</v>
      </c>
      <c r="I794" s="42">
        <v>0</v>
      </c>
      <c r="J794" s="43">
        <v>0</v>
      </c>
      <c r="K794" s="41"/>
      <c r="L794" s="42"/>
      <c r="M794" s="43"/>
      <c r="N794" s="41"/>
      <c r="O794" s="42"/>
      <c r="P794" s="43"/>
      <c r="Q794" s="41"/>
      <c r="R794" s="42"/>
      <c r="S794" s="43"/>
      <c r="T794" s="41"/>
      <c r="U794" s="42"/>
      <c r="V794" s="43"/>
      <c r="W794" s="41"/>
      <c r="X794" s="42"/>
      <c r="Y794" s="43"/>
      <c r="Z794" s="41"/>
      <c r="AA794" s="42"/>
      <c r="AB794" s="43"/>
      <c r="AC794" s="41"/>
      <c r="AD794" s="42"/>
      <c r="AE794" s="43"/>
      <c r="AF794" s="41"/>
      <c r="AG794" s="42"/>
      <c r="AH794" s="43"/>
      <c r="AJ794" s="41">
        <f t="shared" si="193"/>
        <v>0</v>
      </c>
      <c r="AK794" s="42">
        <f t="shared" si="193"/>
        <v>0</v>
      </c>
      <c r="AL794" s="43">
        <f t="shared" si="193"/>
        <v>0</v>
      </c>
      <c r="AS794" s="32">
        <f t="shared" si="191"/>
        <v>0</v>
      </c>
      <c r="AU794" s="23">
        <v>6</v>
      </c>
      <c r="AV794" s="23">
        <v>11</v>
      </c>
      <c r="AW794" s="23">
        <f t="shared" si="194"/>
        <v>6</v>
      </c>
    </row>
    <row r="795" spans="1:49" ht="13" hidden="1" x14ac:dyDescent="0.3">
      <c r="B795" s="15"/>
      <c r="C795" s="40" t="s">
        <v>22</v>
      </c>
      <c r="D795" s="34" t="s">
        <v>2</v>
      </c>
      <c r="E795" s="35" t="s">
        <v>2</v>
      </c>
      <c r="F795" s="181"/>
      <c r="G795" s="182">
        <v>0</v>
      </c>
      <c r="H795" s="41">
        <v>0</v>
      </c>
      <c r="I795" s="42">
        <v>0</v>
      </c>
      <c r="J795" s="43">
        <v>0</v>
      </c>
      <c r="K795" s="41"/>
      <c r="L795" s="42"/>
      <c r="M795" s="43"/>
      <c r="N795" s="41"/>
      <c r="O795" s="42"/>
      <c r="P795" s="43"/>
      <c r="Q795" s="41"/>
      <c r="R795" s="42"/>
      <c r="S795" s="43"/>
      <c r="T795" s="41"/>
      <c r="U795" s="42"/>
      <c r="V795" s="43"/>
      <c r="W795" s="41"/>
      <c r="X795" s="42"/>
      <c r="Y795" s="43"/>
      <c r="Z795" s="41"/>
      <c r="AA795" s="42"/>
      <c r="AB795" s="43"/>
      <c r="AC795" s="41"/>
      <c r="AD795" s="42"/>
      <c r="AE795" s="43"/>
      <c r="AF795" s="41"/>
      <c r="AG795" s="42"/>
      <c r="AH795" s="43"/>
      <c r="AJ795" s="41">
        <f t="shared" si="193"/>
        <v>0</v>
      </c>
      <c r="AK795" s="42">
        <f t="shared" si="193"/>
        <v>0</v>
      </c>
      <c r="AL795" s="43">
        <f t="shared" si="193"/>
        <v>0</v>
      </c>
      <c r="AS795" s="32">
        <f t="shared" si="191"/>
        <v>0</v>
      </c>
      <c r="AU795" s="23">
        <v>6</v>
      </c>
      <c r="AV795" s="23">
        <v>11</v>
      </c>
      <c r="AW795" s="23">
        <f t="shared" si="194"/>
        <v>7</v>
      </c>
    </row>
    <row r="796" spans="1:49" ht="13" hidden="1" x14ac:dyDescent="0.3">
      <c r="B796" s="15"/>
      <c r="C796" s="40" t="s">
        <v>22</v>
      </c>
      <c r="D796" s="34" t="s">
        <v>2</v>
      </c>
      <c r="E796" s="35" t="s">
        <v>2</v>
      </c>
      <c r="F796" s="181"/>
      <c r="G796" s="182">
        <v>0</v>
      </c>
      <c r="H796" s="41">
        <v>0</v>
      </c>
      <c r="I796" s="42">
        <v>0</v>
      </c>
      <c r="J796" s="43">
        <v>0</v>
      </c>
      <c r="K796" s="41"/>
      <c r="L796" s="42"/>
      <c r="M796" s="43"/>
      <c r="N796" s="41"/>
      <c r="O796" s="42"/>
      <c r="P796" s="43"/>
      <c r="Q796" s="41"/>
      <c r="R796" s="42"/>
      <c r="S796" s="43"/>
      <c r="T796" s="41"/>
      <c r="U796" s="42"/>
      <c r="V796" s="43"/>
      <c r="W796" s="41"/>
      <c r="X796" s="42"/>
      <c r="Y796" s="43"/>
      <c r="Z796" s="41"/>
      <c r="AA796" s="42"/>
      <c r="AB796" s="43"/>
      <c r="AC796" s="41"/>
      <c r="AD796" s="42"/>
      <c r="AE796" s="43"/>
      <c r="AF796" s="41"/>
      <c r="AG796" s="42"/>
      <c r="AH796" s="43"/>
      <c r="AJ796" s="41">
        <f t="shared" si="193"/>
        <v>0</v>
      </c>
      <c r="AK796" s="42">
        <f t="shared" si="193"/>
        <v>0</v>
      </c>
      <c r="AL796" s="43">
        <f t="shared" si="193"/>
        <v>0</v>
      </c>
      <c r="AS796" s="32">
        <f t="shared" si="191"/>
        <v>0</v>
      </c>
      <c r="AU796" s="23">
        <v>6</v>
      </c>
      <c r="AV796" s="23">
        <v>11</v>
      </c>
      <c r="AW796" s="23">
        <f t="shared" si="194"/>
        <v>8</v>
      </c>
    </row>
    <row r="797" spans="1:49" ht="13" hidden="1" x14ac:dyDescent="0.3">
      <c r="B797" s="15"/>
      <c r="C797" s="40" t="s">
        <v>22</v>
      </c>
      <c r="D797" s="34" t="s">
        <v>2</v>
      </c>
      <c r="E797" s="35" t="s">
        <v>2</v>
      </c>
      <c r="F797" s="181"/>
      <c r="G797" s="182">
        <v>0</v>
      </c>
      <c r="H797" s="41">
        <v>0</v>
      </c>
      <c r="I797" s="42">
        <v>0</v>
      </c>
      <c r="J797" s="43">
        <v>0</v>
      </c>
      <c r="K797" s="41"/>
      <c r="L797" s="42"/>
      <c r="M797" s="43"/>
      <c r="N797" s="41"/>
      <c r="O797" s="42"/>
      <c r="P797" s="43"/>
      <c r="Q797" s="41"/>
      <c r="R797" s="42"/>
      <c r="S797" s="43"/>
      <c r="T797" s="41"/>
      <c r="U797" s="42"/>
      <c r="V797" s="43"/>
      <c r="W797" s="41"/>
      <c r="X797" s="42"/>
      <c r="Y797" s="43"/>
      <c r="Z797" s="41"/>
      <c r="AA797" s="42"/>
      <c r="AB797" s="43"/>
      <c r="AC797" s="41"/>
      <c r="AD797" s="42"/>
      <c r="AE797" s="43"/>
      <c r="AF797" s="41"/>
      <c r="AG797" s="42"/>
      <c r="AH797" s="43"/>
      <c r="AJ797" s="41">
        <f t="shared" si="193"/>
        <v>0</v>
      </c>
      <c r="AK797" s="42">
        <f t="shared" si="193"/>
        <v>0</v>
      </c>
      <c r="AL797" s="43">
        <f t="shared" si="193"/>
        <v>0</v>
      </c>
      <c r="AS797" s="32">
        <f t="shared" si="191"/>
        <v>0</v>
      </c>
      <c r="AU797" s="23">
        <v>6</v>
      </c>
      <c r="AV797" s="23">
        <v>11</v>
      </c>
      <c r="AW797" s="23">
        <f t="shared" si="194"/>
        <v>9</v>
      </c>
    </row>
    <row r="798" spans="1:49" ht="13" hidden="1" x14ac:dyDescent="0.3">
      <c r="B798" s="15"/>
      <c r="C798" s="40" t="s">
        <v>22</v>
      </c>
      <c r="D798" s="34" t="s">
        <v>2</v>
      </c>
      <c r="E798" s="35" t="s">
        <v>2</v>
      </c>
      <c r="F798" s="181"/>
      <c r="G798" s="182">
        <v>0</v>
      </c>
      <c r="H798" s="41">
        <v>0</v>
      </c>
      <c r="I798" s="42">
        <v>0</v>
      </c>
      <c r="J798" s="43">
        <v>0</v>
      </c>
      <c r="K798" s="41"/>
      <c r="L798" s="42"/>
      <c r="M798" s="43"/>
      <c r="N798" s="41"/>
      <c r="O798" s="42"/>
      <c r="P798" s="43"/>
      <c r="Q798" s="41"/>
      <c r="R798" s="42"/>
      <c r="S798" s="43"/>
      <c r="T798" s="41"/>
      <c r="U798" s="42"/>
      <c r="V798" s="43"/>
      <c r="W798" s="41"/>
      <c r="X798" s="42"/>
      <c r="Y798" s="43"/>
      <c r="Z798" s="41"/>
      <c r="AA798" s="42"/>
      <c r="AB798" s="43"/>
      <c r="AC798" s="41"/>
      <c r="AD798" s="42"/>
      <c r="AE798" s="43"/>
      <c r="AF798" s="41"/>
      <c r="AG798" s="42"/>
      <c r="AH798" s="43"/>
      <c r="AJ798" s="41">
        <f t="shared" si="193"/>
        <v>0</v>
      </c>
      <c r="AK798" s="42">
        <f t="shared" si="193"/>
        <v>0</v>
      </c>
      <c r="AL798" s="43">
        <f t="shared" si="193"/>
        <v>0</v>
      </c>
      <c r="AS798" s="32">
        <f t="shared" si="191"/>
        <v>0</v>
      </c>
      <c r="AU798" s="23">
        <v>6</v>
      </c>
      <c r="AV798" s="23">
        <v>11</v>
      </c>
      <c r="AW798" s="23">
        <f t="shared" si="194"/>
        <v>10</v>
      </c>
    </row>
    <row r="799" spans="1:49" ht="13" hidden="1" x14ac:dyDescent="0.3">
      <c r="B799" s="15"/>
      <c r="C799" s="40" t="s">
        <v>23</v>
      </c>
      <c r="D799" s="34" t="s">
        <v>2</v>
      </c>
      <c r="E799" s="35" t="s">
        <v>2</v>
      </c>
      <c r="F799" s="181"/>
      <c r="G799" s="182">
        <v>0</v>
      </c>
      <c r="H799" s="41">
        <v>0</v>
      </c>
      <c r="I799" s="42">
        <v>0</v>
      </c>
      <c r="J799" s="43">
        <v>0</v>
      </c>
      <c r="K799" s="41"/>
      <c r="L799" s="42"/>
      <c r="M799" s="43"/>
      <c r="N799" s="41"/>
      <c r="O799" s="42"/>
      <c r="P799" s="43"/>
      <c r="Q799" s="41"/>
      <c r="R799" s="42"/>
      <c r="S799" s="43"/>
      <c r="T799" s="41"/>
      <c r="U799" s="42"/>
      <c r="V799" s="43"/>
      <c r="W799" s="41"/>
      <c r="X799" s="42"/>
      <c r="Y799" s="43"/>
      <c r="Z799" s="41"/>
      <c r="AA799" s="42"/>
      <c r="AB799" s="43"/>
      <c r="AC799" s="41"/>
      <c r="AD799" s="42"/>
      <c r="AE799" s="43"/>
      <c r="AF799" s="41"/>
      <c r="AG799" s="42"/>
      <c r="AH799" s="43"/>
      <c r="AJ799" s="41">
        <f t="shared" si="193"/>
        <v>0</v>
      </c>
      <c r="AK799" s="42">
        <f t="shared" si="193"/>
        <v>0</v>
      </c>
      <c r="AL799" s="43">
        <f t="shared" si="193"/>
        <v>0</v>
      </c>
      <c r="AS799" s="32">
        <f t="shared" si="191"/>
        <v>0</v>
      </c>
      <c r="AU799" s="23">
        <v>6</v>
      </c>
      <c r="AV799" s="23">
        <v>12</v>
      </c>
      <c r="AW799" s="23">
        <f t="shared" si="194"/>
        <v>1</v>
      </c>
    </row>
    <row r="800" spans="1:49" ht="13" hidden="1" x14ac:dyDescent="0.3">
      <c r="B800" s="15"/>
      <c r="C800" s="50" t="str">
        <f>IF(LEN(E799)&lt;1,"","Total: " &amp; LEFT(E799,LEN(E799)-21) &amp; "Municipalities")</f>
        <v/>
      </c>
      <c r="D800" s="51"/>
      <c r="E800" s="52"/>
      <c r="F800" s="187"/>
      <c r="G800" s="53">
        <f>SUM(G789:G799)</f>
        <v>0</v>
      </c>
      <c r="H800" s="53">
        <f>SUM(H789:H799)</f>
        <v>0</v>
      </c>
      <c r="I800" s="54">
        <f>SUM(I789:I799)</f>
        <v>0</v>
      </c>
      <c r="J800" s="55">
        <f>SUM(J789:J799)</f>
        <v>0</v>
      </c>
      <c r="K800" s="53">
        <f t="shared" ref="K800:AH800" si="195">SUM(K789:K799)</f>
        <v>0</v>
      </c>
      <c r="L800" s="54">
        <f t="shared" si="195"/>
        <v>0</v>
      </c>
      <c r="M800" s="55">
        <f t="shared" si="195"/>
        <v>0</v>
      </c>
      <c r="N800" s="53">
        <f t="shared" si="195"/>
        <v>0</v>
      </c>
      <c r="O800" s="54">
        <f t="shared" si="195"/>
        <v>0</v>
      </c>
      <c r="P800" s="55">
        <f t="shared" si="195"/>
        <v>0</v>
      </c>
      <c r="Q800" s="53">
        <f t="shared" si="195"/>
        <v>0</v>
      </c>
      <c r="R800" s="54">
        <f t="shared" si="195"/>
        <v>0</v>
      </c>
      <c r="S800" s="55">
        <f t="shared" si="195"/>
        <v>0</v>
      </c>
      <c r="T800" s="53">
        <f t="shared" si="195"/>
        <v>0</v>
      </c>
      <c r="U800" s="54">
        <f t="shared" si="195"/>
        <v>0</v>
      </c>
      <c r="V800" s="55">
        <f t="shared" si="195"/>
        <v>0</v>
      </c>
      <c r="W800" s="53">
        <f t="shared" si="195"/>
        <v>0</v>
      </c>
      <c r="X800" s="54">
        <f t="shared" si="195"/>
        <v>0</v>
      </c>
      <c r="Y800" s="55">
        <f t="shared" si="195"/>
        <v>0</v>
      </c>
      <c r="Z800" s="53">
        <f t="shared" si="195"/>
        <v>0</v>
      </c>
      <c r="AA800" s="54">
        <f t="shared" si="195"/>
        <v>0</v>
      </c>
      <c r="AB800" s="55">
        <f t="shared" si="195"/>
        <v>0</v>
      </c>
      <c r="AC800" s="53">
        <f t="shared" si="195"/>
        <v>0</v>
      </c>
      <c r="AD800" s="54">
        <f t="shared" si="195"/>
        <v>0</v>
      </c>
      <c r="AE800" s="55">
        <f t="shared" si="195"/>
        <v>0</v>
      </c>
      <c r="AF800" s="53">
        <f t="shared" si="195"/>
        <v>0</v>
      </c>
      <c r="AG800" s="54">
        <f t="shared" si="195"/>
        <v>0</v>
      </c>
      <c r="AH800" s="55">
        <f t="shared" si="195"/>
        <v>0</v>
      </c>
      <c r="AJ800" s="53">
        <f>SUM(AJ789:AJ799)</f>
        <v>0</v>
      </c>
      <c r="AK800" s="54">
        <f>SUM(AK789:AK799)</f>
        <v>0</v>
      </c>
      <c r="AL800" s="55">
        <f>SUM(AL789:AL799)</f>
        <v>0</v>
      </c>
      <c r="AS800" s="32">
        <f t="shared" si="191"/>
        <v>0</v>
      </c>
    </row>
    <row r="801" spans="2:49" ht="13" hidden="1" x14ac:dyDescent="0.3">
      <c r="B801" s="15"/>
      <c r="C801" s="40"/>
      <c r="D801" s="34"/>
      <c r="E801" s="35"/>
      <c r="F801" s="181"/>
      <c r="G801" s="41"/>
      <c r="H801" s="41"/>
      <c r="I801" s="42"/>
      <c r="J801" s="43"/>
      <c r="K801" s="41"/>
      <c r="L801" s="42"/>
      <c r="M801" s="43"/>
      <c r="N801" s="41"/>
      <c r="O801" s="42"/>
      <c r="P801" s="43"/>
      <c r="Q801" s="41"/>
      <c r="R801" s="42"/>
      <c r="S801" s="43"/>
      <c r="T801" s="41"/>
      <c r="U801" s="42"/>
      <c r="V801" s="43"/>
      <c r="W801" s="41"/>
      <c r="X801" s="42"/>
      <c r="Y801" s="43"/>
      <c r="Z801" s="41"/>
      <c r="AA801" s="42"/>
      <c r="AB801" s="43"/>
      <c r="AC801" s="41"/>
      <c r="AD801" s="42"/>
      <c r="AE801" s="43"/>
      <c r="AF801" s="41"/>
      <c r="AG801" s="42"/>
      <c r="AH801" s="43"/>
      <c r="AJ801" s="41"/>
      <c r="AK801" s="42"/>
      <c r="AL801" s="43"/>
      <c r="AS801" s="32">
        <f t="shared" si="191"/>
        <v>0</v>
      </c>
    </row>
    <row r="802" spans="2:49" ht="13" hidden="1" x14ac:dyDescent="0.3">
      <c r="B802" s="15"/>
      <c r="C802" s="40" t="s">
        <v>22</v>
      </c>
      <c r="D802" s="34" t="s">
        <v>2</v>
      </c>
      <c r="E802" s="35" t="s">
        <v>2</v>
      </c>
      <c r="F802" s="181"/>
      <c r="G802" s="182">
        <v>0</v>
      </c>
      <c r="H802" s="41">
        <v>0</v>
      </c>
      <c r="I802" s="42">
        <v>0</v>
      </c>
      <c r="J802" s="43">
        <v>0</v>
      </c>
      <c r="K802" s="41"/>
      <c r="L802" s="42"/>
      <c r="M802" s="43"/>
      <c r="N802" s="41"/>
      <c r="O802" s="42"/>
      <c r="P802" s="43"/>
      <c r="Q802" s="41"/>
      <c r="R802" s="42"/>
      <c r="S802" s="43"/>
      <c r="T802" s="41"/>
      <c r="U802" s="42"/>
      <c r="V802" s="43"/>
      <c r="W802" s="41"/>
      <c r="X802" s="42"/>
      <c r="Y802" s="43"/>
      <c r="Z802" s="41"/>
      <c r="AA802" s="42"/>
      <c r="AB802" s="43"/>
      <c r="AC802" s="41"/>
      <c r="AD802" s="42"/>
      <c r="AE802" s="43"/>
      <c r="AF802" s="41"/>
      <c r="AG802" s="42"/>
      <c r="AH802" s="43"/>
      <c r="AJ802" s="41">
        <f t="shared" ref="AJ802:AL812" si="196">H802+K802+N802+Q802+T802+W802+Z802+AC802+AF802</f>
        <v>0</v>
      </c>
      <c r="AK802" s="42">
        <f t="shared" si="196"/>
        <v>0</v>
      </c>
      <c r="AL802" s="43">
        <f t="shared" si="196"/>
        <v>0</v>
      </c>
      <c r="AS802" s="32">
        <f t="shared" si="191"/>
        <v>0</v>
      </c>
      <c r="AU802" s="23">
        <v>6</v>
      </c>
      <c r="AV802" s="23">
        <v>13</v>
      </c>
      <c r="AW802" s="23">
        <v>1</v>
      </c>
    </row>
    <row r="803" spans="2:49" ht="13" hidden="1" x14ac:dyDescent="0.3">
      <c r="B803" s="15"/>
      <c r="C803" s="40" t="s">
        <v>22</v>
      </c>
      <c r="D803" s="34" t="s">
        <v>2</v>
      </c>
      <c r="E803" s="35" t="s">
        <v>2</v>
      </c>
      <c r="F803" s="181"/>
      <c r="G803" s="182">
        <v>0</v>
      </c>
      <c r="H803" s="41">
        <v>0</v>
      </c>
      <c r="I803" s="42">
        <v>0</v>
      </c>
      <c r="J803" s="43">
        <v>0</v>
      </c>
      <c r="K803" s="41"/>
      <c r="L803" s="42"/>
      <c r="M803" s="43"/>
      <c r="N803" s="41"/>
      <c r="O803" s="42"/>
      <c r="P803" s="43"/>
      <c r="Q803" s="41"/>
      <c r="R803" s="42"/>
      <c r="S803" s="43"/>
      <c r="T803" s="41"/>
      <c r="U803" s="42"/>
      <c r="V803" s="43"/>
      <c r="W803" s="41"/>
      <c r="X803" s="42"/>
      <c r="Y803" s="43"/>
      <c r="Z803" s="41"/>
      <c r="AA803" s="42"/>
      <c r="AB803" s="43"/>
      <c r="AC803" s="41"/>
      <c r="AD803" s="42"/>
      <c r="AE803" s="43"/>
      <c r="AF803" s="41"/>
      <c r="AG803" s="42"/>
      <c r="AH803" s="43"/>
      <c r="AJ803" s="41">
        <f t="shared" si="196"/>
        <v>0</v>
      </c>
      <c r="AK803" s="42">
        <f t="shared" si="196"/>
        <v>0</v>
      </c>
      <c r="AL803" s="43">
        <f t="shared" si="196"/>
        <v>0</v>
      </c>
      <c r="AS803" s="32">
        <f t="shared" si="191"/>
        <v>0</v>
      </c>
      <c r="AU803" s="23">
        <v>6</v>
      </c>
      <c r="AV803" s="23">
        <v>13</v>
      </c>
      <c r="AW803" s="23">
        <f>IF(AV803=AV802,AW802+1,1)</f>
        <v>2</v>
      </c>
    </row>
    <row r="804" spans="2:49" ht="13" hidden="1" x14ac:dyDescent="0.3">
      <c r="B804" s="15"/>
      <c r="C804" s="40" t="s">
        <v>22</v>
      </c>
      <c r="D804" s="34" t="s">
        <v>2</v>
      </c>
      <c r="E804" s="35" t="s">
        <v>2</v>
      </c>
      <c r="F804" s="181"/>
      <c r="G804" s="182">
        <v>0</v>
      </c>
      <c r="H804" s="41">
        <v>0</v>
      </c>
      <c r="I804" s="42">
        <v>0</v>
      </c>
      <c r="J804" s="43">
        <v>0</v>
      </c>
      <c r="K804" s="41"/>
      <c r="L804" s="42"/>
      <c r="M804" s="43"/>
      <c r="N804" s="41"/>
      <c r="O804" s="42"/>
      <c r="P804" s="43"/>
      <c r="Q804" s="41"/>
      <c r="R804" s="42"/>
      <c r="S804" s="43"/>
      <c r="T804" s="41"/>
      <c r="U804" s="42"/>
      <c r="V804" s="43"/>
      <c r="W804" s="41"/>
      <c r="X804" s="42"/>
      <c r="Y804" s="43"/>
      <c r="Z804" s="41"/>
      <c r="AA804" s="42"/>
      <c r="AB804" s="43"/>
      <c r="AC804" s="41"/>
      <c r="AD804" s="42"/>
      <c r="AE804" s="43"/>
      <c r="AF804" s="41"/>
      <c r="AG804" s="42"/>
      <c r="AH804" s="43"/>
      <c r="AJ804" s="41">
        <f t="shared" si="196"/>
        <v>0</v>
      </c>
      <c r="AK804" s="42">
        <f t="shared" si="196"/>
        <v>0</v>
      </c>
      <c r="AL804" s="43">
        <f t="shared" si="196"/>
        <v>0</v>
      </c>
      <c r="AS804" s="32">
        <f t="shared" si="191"/>
        <v>0</v>
      </c>
      <c r="AU804" s="23">
        <v>6</v>
      </c>
      <c r="AV804" s="23">
        <v>13</v>
      </c>
      <c r="AW804" s="23">
        <f t="shared" ref="AW804:AW812" si="197">IF(AV804=AV803,AW803+1,1)</f>
        <v>3</v>
      </c>
    </row>
    <row r="805" spans="2:49" ht="13" hidden="1" x14ac:dyDescent="0.3">
      <c r="B805" s="15"/>
      <c r="C805" s="40" t="s">
        <v>22</v>
      </c>
      <c r="D805" s="34" t="s">
        <v>2</v>
      </c>
      <c r="E805" s="35" t="s">
        <v>2</v>
      </c>
      <c r="F805" s="181"/>
      <c r="G805" s="182">
        <v>0</v>
      </c>
      <c r="H805" s="41">
        <v>0</v>
      </c>
      <c r="I805" s="42">
        <v>0</v>
      </c>
      <c r="J805" s="43">
        <v>0</v>
      </c>
      <c r="K805" s="41"/>
      <c r="L805" s="42"/>
      <c r="M805" s="43"/>
      <c r="N805" s="41"/>
      <c r="O805" s="42"/>
      <c r="P805" s="43"/>
      <c r="Q805" s="41"/>
      <c r="R805" s="42"/>
      <c r="S805" s="43"/>
      <c r="T805" s="41"/>
      <c r="U805" s="42"/>
      <c r="V805" s="43"/>
      <c r="W805" s="41"/>
      <c r="X805" s="42"/>
      <c r="Y805" s="43"/>
      <c r="Z805" s="41"/>
      <c r="AA805" s="42"/>
      <c r="AB805" s="43"/>
      <c r="AC805" s="41"/>
      <c r="AD805" s="42"/>
      <c r="AE805" s="43"/>
      <c r="AF805" s="41"/>
      <c r="AG805" s="42"/>
      <c r="AH805" s="43"/>
      <c r="AJ805" s="41">
        <f t="shared" si="196"/>
        <v>0</v>
      </c>
      <c r="AK805" s="42">
        <f t="shared" si="196"/>
        <v>0</v>
      </c>
      <c r="AL805" s="43">
        <f t="shared" si="196"/>
        <v>0</v>
      </c>
      <c r="AS805" s="32">
        <f t="shared" si="191"/>
        <v>0</v>
      </c>
      <c r="AU805" s="23">
        <v>6</v>
      </c>
      <c r="AV805" s="23">
        <v>13</v>
      </c>
      <c r="AW805" s="23">
        <f t="shared" si="197"/>
        <v>4</v>
      </c>
    </row>
    <row r="806" spans="2:49" ht="13" hidden="1" x14ac:dyDescent="0.3">
      <c r="B806" s="15"/>
      <c r="C806" s="40" t="s">
        <v>22</v>
      </c>
      <c r="D806" s="34" t="s">
        <v>2</v>
      </c>
      <c r="E806" s="35" t="s">
        <v>2</v>
      </c>
      <c r="F806" s="181"/>
      <c r="G806" s="182">
        <v>0</v>
      </c>
      <c r="H806" s="41">
        <v>0</v>
      </c>
      <c r="I806" s="42">
        <v>0</v>
      </c>
      <c r="J806" s="43">
        <v>0</v>
      </c>
      <c r="K806" s="41"/>
      <c r="L806" s="42"/>
      <c r="M806" s="43"/>
      <c r="N806" s="41"/>
      <c r="O806" s="42"/>
      <c r="P806" s="43"/>
      <c r="Q806" s="41"/>
      <c r="R806" s="42"/>
      <c r="S806" s="43"/>
      <c r="T806" s="41"/>
      <c r="U806" s="42"/>
      <c r="V806" s="43"/>
      <c r="W806" s="41"/>
      <c r="X806" s="42"/>
      <c r="Y806" s="43"/>
      <c r="Z806" s="41"/>
      <c r="AA806" s="42"/>
      <c r="AB806" s="43"/>
      <c r="AC806" s="41"/>
      <c r="AD806" s="42"/>
      <c r="AE806" s="43"/>
      <c r="AF806" s="41"/>
      <c r="AG806" s="42"/>
      <c r="AH806" s="43"/>
      <c r="AJ806" s="41">
        <f t="shared" si="196"/>
        <v>0</v>
      </c>
      <c r="AK806" s="42">
        <f t="shared" si="196"/>
        <v>0</v>
      </c>
      <c r="AL806" s="43">
        <f t="shared" si="196"/>
        <v>0</v>
      </c>
      <c r="AS806" s="32">
        <f t="shared" si="191"/>
        <v>0</v>
      </c>
      <c r="AU806" s="23">
        <v>6</v>
      </c>
      <c r="AV806" s="23">
        <v>13</v>
      </c>
      <c r="AW806" s="23">
        <f t="shared" si="197"/>
        <v>5</v>
      </c>
    </row>
    <row r="807" spans="2:49" ht="13" hidden="1" x14ac:dyDescent="0.3">
      <c r="B807" s="15"/>
      <c r="C807" s="40" t="s">
        <v>22</v>
      </c>
      <c r="D807" s="34" t="s">
        <v>2</v>
      </c>
      <c r="E807" s="35" t="s">
        <v>2</v>
      </c>
      <c r="F807" s="181"/>
      <c r="G807" s="182">
        <v>0</v>
      </c>
      <c r="H807" s="41">
        <v>0</v>
      </c>
      <c r="I807" s="42">
        <v>0</v>
      </c>
      <c r="J807" s="43">
        <v>0</v>
      </c>
      <c r="K807" s="41"/>
      <c r="L807" s="42"/>
      <c r="M807" s="43"/>
      <c r="N807" s="41"/>
      <c r="O807" s="42"/>
      <c r="P807" s="43"/>
      <c r="Q807" s="41"/>
      <c r="R807" s="42"/>
      <c r="S807" s="43"/>
      <c r="T807" s="41"/>
      <c r="U807" s="42"/>
      <c r="V807" s="43"/>
      <c r="W807" s="41"/>
      <c r="X807" s="42"/>
      <c r="Y807" s="43"/>
      <c r="Z807" s="41"/>
      <c r="AA807" s="42"/>
      <c r="AB807" s="43"/>
      <c r="AC807" s="41"/>
      <c r="AD807" s="42"/>
      <c r="AE807" s="43"/>
      <c r="AF807" s="41"/>
      <c r="AG807" s="42"/>
      <c r="AH807" s="43"/>
      <c r="AJ807" s="41">
        <f t="shared" si="196"/>
        <v>0</v>
      </c>
      <c r="AK807" s="42">
        <f t="shared" si="196"/>
        <v>0</v>
      </c>
      <c r="AL807" s="43">
        <f t="shared" si="196"/>
        <v>0</v>
      </c>
      <c r="AS807" s="32">
        <f t="shared" si="191"/>
        <v>0</v>
      </c>
      <c r="AU807" s="23">
        <v>6</v>
      </c>
      <c r="AV807" s="23">
        <v>13</v>
      </c>
      <c r="AW807" s="23">
        <f t="shared" si="197"/>
        <v>6</v>
      </c>
    </row>
    <row r="808" spans="2:49" ht="13" hidden="1" x14ac:dyDescent="0.3">
      <c r="B808" s="15"/>
      <c r="C808" s="40" t="s">
        <v>22</v>
      </c>
      <c r="D808" s="34" t="s">
        <v>2</v>
      </c>
      <c r="E808" s="35" t="s">
        <v>2</v>
      </c>
      <c r="F808" s="181"/>
      <c r="G808" s="182">
        <v>0</v>
      </c>
      <c r="H808" s="41">
        <v>0</v>
      </c>
      <c r="I808" s="42">
        <v>0</v>
      </c>
      <c r="J808" s="43">
        <v>0</v>
      </c>
      <c r="K808" s="41"/>
      <c r="L808" s="42"/>
      <c r="M808" s="43"/>
      <c r="N808" s="41"/>
      <c r="O808" s="42"/>
      <c r="P808" s="43"/>
      <c r="Q808" s="41"/>
      <c r="R808" s="42"/>
      <c r="S808" s="43"/>
      <c r="T808" s="41"/>
      <c r="U808" s="42"/>
      <c r="V808" s="43"/>
      <c r="W808" s="41"/>
      <c r="X808" s="42"/>
      <c r="Y808" s="43"/>
      <c r="Z808" s="41"/>
      <c r="AA808" s="42"/>
      <c r="AB808" s="43"/>
      <c r="AC808" s="41"/>
      <c r="AD808" s="42"/>
      <c r="AE808" s="43"/>
      <c r="AF808" s="41"/>
      <c r="AG808" s="42"/>
      <c r="AH808" s="43"/>
      <c r="AJ808" s="41">
        <f t="shared" si="196"/>
        <v>0</v>
      </c>
      <c r="AK808" s="42">
        <f t="shared" si="196"/>
        <v>0</v>
      </c>
      <c r="AL808" s="43">
        <f t="shared" si="196"/>
        <v>0</v>
      </c>
      <c r="AS808" s="32">
        <f t="shared" si="191"/>
        <v>0</v>
      </c>
      <c r="AU808" s="23">
        <v>6</v>
      </c>
      <c r="AV808" s="23">
        <v>13</v>
      </c>
      <c r="AW808" s="23">
        <f t="shared" si="197"/>
        <v>7</v>
      </c>
    </row>
    <row r="809" spans="2:49" ht="13" hidden="1" x14ac:dyDescent="0.3">
      <c r="B809" s="15"/>
      <c r="C809" s="40" t="s">
        <v>22</v>
      </c>
      <c r="D809" s="34" t="s">
        <v>2</v>
      </c>
      <c r="E809" s="35" t="s">
        <v>2</v>
      </c>
      <c r="F809" s="181"/>
      <c r="G809" s="182">
        <v>0</v>
      </c>
      <c r="H809" s="41">
        <v>0</v>
      </c>
      <c r="I809" s="42">
        <v>0</v>
      </c>
      <c r="J809" s="43">
        <v>0</v>
      </c>
      <c r="K809" s="41"/>
      <c r="L809" s="42"/>
      <c r="M809" s="43"/>
      <c r="N809" s="41"/>
      <c r="O809" s="42"/>
      <c r="P809" s="43"/>
      <c r="Q809" s="41"/>
      <c r="R809" s="42"/>
      <c r="S809" s="43"/>
      <c r="T809" s="41"/>
      <c r="U809" s="42"/>
      <c r="V809" s="43"/>
      <c r="W809" s="41"/>
      <c r="X809" s="42"/>
      <c r="Y809" s="43"/>
      <c r="Z809" s="41"/>
      <c r="AA809" s="42"/>
      <c r="AB809" s="43"/>
      <c r="AC809" s="41"/>
      <c r="AD809" s="42"/>
      <c r="AE809" s="43"/>
      <c r="AF809" s="41"/>
      <c r="AG809" s="42"/>
      <c r="AH809" s="43"/>
      <c r="AJ809" s="41">
        <f t="shared" si="196"/>
        <v>0</v>
      </c>
      <c r="AK809" s="42">
        <f t="shared" si="196"/>
        <v>0</v>
      </c>
      <c r="AL809" s="43">
        <f t="shared" si="196"/>
        <v>0</v>
      </c>
      <c r="AS809" s="32">
        <f t="shared" si="191"/>
        <v>0</v>
      </c>
      <c r="AU809" s="23">
        <v>6</v>
      </c>
      <c r="AV809" s="23">
        <v>13</v>
      </c>
      <c r="AW809" s="23">
        <f t="shared" si="197"/>
        <v>8</v>
      </c>
    </row>
    <row r="810" spans="2:49" ht="13" hidden="1" x14ac:dyDescent="0.3">
      <c r="B810" s="15"/>
      <c r="C810" s="40" t="s">
        <v>22</v>
      </c>
      <c r="D810" s="34" t="s">
        <v>2</v>
      </c>
      <c r="E810" s="35" t="s">
        <v>2</v>
      </c>
      <c r="F810" s="181"/>
      <c r="G810" s="182">
        <v>0</v>
      </c>
      <c r="H810" s="41">
        <v>0</v>
      </c>
      <c r="I810" s="42">
        <v>0</v>
      </c>
      <c r="J810" s="43">
        <v>0</v>
      </c>
      <c r="K810" s="41"/>
      <c r="L810" s="42"/>
      <c r="M810" s="43"/>
      <c r="N810" s="41"/>
      <c r="O810" s="42"/>
      <c r="P810" s="43"/>
      <c r="Q810" s="41"/>
      <c r="R810" s="42"/>
      <c r="S810" s="43"/>
      <c r="T810" s="41"/>
      <c r="U810" s="42"/>
      <c r="V810" s="43"/>
      <c r="W810" s="41"/>
      <c r="X810" s="42"/>
      <c r="Y810" s="43"/>
      <c r="Z810" s="41"/>
      <c r="AA810" s="42"/>
      <c r="AB810" s="43"/>
      <c r="AC810" s="41"/>
      <c r="AD810" s="42"/>
      <c r="AE810" s="43"/>
      <c r="AF810" s="41"/>
      <c r="AG810" s="42"/>
      <c r="AH810" s="43"/>
      <c r="AJ810" s="41">
        <f t="shared" si="196"/>
        <v>0</v>
      </c>
      <c r="AK810" s="42">
        <f t="shared" si="196"/>
        <v>0</v>
      </c>
      <c r="AL810" s="43">
        <f t="shared" si="196"/>
        <v>0</v>
      </c>
      <c r="AS810" s="32">
        <f t="shared" si="191"/>
        <v>0</v>
      </c>
      <c r="AU810" s="23">
        <v>6</v>
      </c>
      <c r="AV810" s="23">
        <v>13</v>
      </c>
      <c r="AW810" s="23">
        <f t="shared" si="197"/>
        <v>9</v>
      </c>
    </row>
    <row r="811" spans="2:49" ht="13" hidden="1" x14ac:dyDescent="0.3">
      <c r="B811" s="15"/>
      <c r="C811" s="40" t="s">
        <v>22</v>
      </c>
      <c r="D811" s="34" t="s">
        <v>2</v>
      </c>
      <c r="E811" s="35" t="s">
        <v>2</v>
      </c>
      <c r="F811" s="181"/>
      <c r="G811" s="182">
        <v>0</v>
      </c>
      <c r="H811" s="41">
        <v>0</v>
      </c>
      <c r="I811" s="42">
        <v>0</v>
      </c>
      <c r="J811" s="43">
        <v>0</v>
      </c>
      <c r="K811" s="41"/>
      <c r="L811" s="42"/>
      <c r="M811" s="43"/>
      <c r="N811" s="41"/>
      <c r="O811" s="42"/>
      <c r="P811" s="43"/>
      <c r="Q811" s="41"/>
      <c r="R811" s="42"/>
      <c r="S811" s="43"/>
      <c r="T811" s="41"/>
      <c r="U811" s="42"/>
      <c r="V811" s="43"/>
      <c r="W811" s="41"/>
      <c r="X811" s="42"/>
      <c r="Y811" s="43"/>
      <c r="Z811" s="41"/>
      <c r="AA811" s="42"/>
      <c r="AB811" s="43"/>
      <c r="AC811" s="41"/>
      <c r="AD811" s="42"/>
      <c r="AE811" s="43"/>
      <c r="AF811" s="41"/>
      <c r="AG811" s="42"/>
      <c r="AH811" s="43"/>
      <c r="AJ811" s="41">
        <f t="shared" si="196"/>
        <v>0</v>
      </c>
      <c r="AK811" s="42">
        <f t="shared" si="196"/>
        <v>0</v>
      </c>
      <c r="AL811" s="43">
        <f t="shared" si="196"/>
        <v>0</v>
      </c>
      <c r="AS811" s="32">
        <f t="shared" si="191"/>
        <v>0</v>
      </c>
      <c r="AU811" s="23">
        <v>6</v>
      </c>
      <c r="AV811" s="23">
        <v>13</v>
      </c>
      <c r="AW811" s="23">
        <f t="shared" si="197"/>
        <v>10</v>
      </c>
    </row>
    <row r="812" spans="2:49" ht="13" hidden="1" x14ac:dyDescent="0.3">
      <c r="B812" s="15"/>
      <c r="C812" s="40" t="s">
        <v>23</v>
      </c>
      <c r="D812" s="34" t="s">
        <v>2</v>
      </c>
      <c r="E812" s="35" t="s">
        <v>2</v>
      </c>
      <c r="F812" s="181"/>
      <c r="G812" s="182">
        <v>0</v>
      </c>
      <c r="H812" s="41">
        <v>0</v>
      </c>
      <c r="I812" s="42">
        <v>0</v>
      </c>
      <c r="J812" s="43">
        <v>0</v>
      </c>
      <c r="K812" s="41"/>
      <c r="L812" s="42"/>
      <c r="M812" s="43"/>
      <c r="N812" s="41"/>
      <c r="O812" s="42"/>
      <c r="P812" s="43"/>
      <c r="Q812" s="41"/>
      <c r="R812" s="42"/>
      <c r="S812" s="43"/>
      <c r="T812" s="41"/>
      <c r="U812" s="42"/>
      <c r="V812" s="43"/>
      <c r="W812" s="41"/>
      <c r="X812" s="42"/>
      <c r="Y812" s="43"/>
      <c r="Z812" s="41"/>
      <c r="AA812" s="42"/>
      <c r="AB812" s="43"/>
      <c r="AC812" s="41"/>
      <c r="AD812" s="42"/>
      <c r="AE812" s="43"/>
      <c r="AF812" s="41"/>
      <c r="AG812" s="42"/>
      <c r="AH812" s="43"/>
      <c r="AJ812" s="41">
        <f t="shared" si="196"/>
        <v>0</v>
      </c>
      <c r="AK812" s="42">
        <f t="shared" si="196"/>
        <v>0</v>
      </c>
      <c r="AL812" s="43">
        <f t="shared" si="196"/>
        <v>0</v>
      </c>
      <c r="AS812" s="32">
        <f t="shared" si="191"/>
        <v>0</v>
      </c>
      <c r="AU812" s="23">
        <v>6</v>
      </c>
      <c r="AV812" s="23">
        <v>14</v>
      </c>
      <c r="AW812" s="23">
        <f t="shared" si="197"/>
        <v>1</v>
      </c>
    </row>
    <row r="813" spans="2:49" ht="13" hidden="1" x14ac:dyDescent="0.3">
      <c r="B813" s="15"/>
      <c r="C813" s="50" t="str">
        <f>IF(LEN(E812)&lt;1,"","Total: " &amp; LEFT(E812,LEN(E812)-21) &amp; "Municipalities")</f>
        <v/>
      </c>
      <c r="D813" s="51"/>
      <c r="E813" s="52"/>
      <c r="F813" s="187"/>
      <c r="G813" s="53">
        <f>SUM(G802:G812)</f>
        <v>0</v>
      </c>
      <c r="H813" s="53">
        <f>SUM(H802:H812)</f>
        <v>0</v>
      </c>
      <c r="I813" s="54">
        <f>SUM(I802:I812)</f>
        <v>0</v>
      </c>
      <c r="J813" s="55">
        <f>SUM(J802:J812)</f>
        <v>0</v>
      </c>
      <c r="K813" s="53">
        <f t="shared" ref="K813:AH813" si="198">SUM(K802:K812)</f>
        <v>0</v>
      </c>
      <c r="L813" s="54">
        <f t="shared" si="198"/>
        <v>0</v>
      </c>
      <c r="M813" s="55">
        <f t="shared" si="198"/>
        <v>0</v>
      </c>
      <c r="N813" s="53">
        <f t="shared" si="198"/>
        <v>0</v>
      </c>
      <c r="O813" s="54">
        <f t="shared" si="198"/>
        <v>0</v>
      </c>
      <c r="P813" s="55">
        <f t="shared" si="198"/>
        <v>0</v>
      </c>
      <c r="Q813" s="53">
        <f t="shared" si="198"/>
        <v>0</v>
      </c>
      <c r="R813" s="54">
        <f t="shared" si="198"/>
        <v>0</v>
      </c>
      <c r="S813" s="55">
        <f t="shared" si="198"/>
        <v>0</v>
      </c>
      <c r="T813" s="53">
        <f t="shared" si="198"/>
        <v>0</v>
      </c>
      <c r="U813" s="54">
        <f t="shared" si="198"/>
        <v>0</v>
      </c>
      <c r="V813" s="55">
        <f t="shared" si="198"/>
        <v>0</v>
      </c>
      <c r="W813" s="53">
        <f t="shared" si="198"/>
        <v>0</v>
      </c>
      <c r="X813" s="54">
        <f t="shared" si="198"/>
        <v>0</v>
      </c>
      <c r="Y813" s="55">
        <f t="shared" si="198"/>
        <v>0</v>
      </c>
      <c r="Z813" s="53">
        <f t="shared" si="198"/>
        <v>0</v>
      </c>
      <c r="AA813" s="54">
        <f t="shared" si="198"/>
        <v>0</v>
      </c>
      <c r="AB813" s="55">
        <f t="shared" si="198"/>
        <v>0</v>
      </c>
      <c r="AC813" s="53">
        <f t="shared" si="198"/>
        <v>0</v>
      </c>
      <c r="AD813" s="54">
        <f t="shared" si="198"/>
        <v>0</v>
      </c>
      <c r="AE813" s="55">
        <f t="shared" si="198"/>
        <v>0</v>
      </c>
      <c r="AF813" s="53">
        <f t="shared" si="198"/>
        <v>0</v>
      </c>
      <c r="AG813" s="54">
        <f t="shared" si="198"/>
        <v>0</v>
      </c>
      <c r="AH813" s="55">
        <f t="shared" si="198"/>
        <v>0</v>
      </c>
      <c r="AJ813" s="53">
        <f>SUM(AJ802:AJ812)</f>
        <v>0</v>
      </c>
      <c r="AK813" s="54">
        <f>SUM(AK802:AK812)</f>
        <v>0</v>
      </c>
      <c r="AL813" s="55">
        <f>SUM(AL802:AL812)</f>
        <v>0</v>
      </c>
      <c r="AS813" s="32">
        <f t="shared" si="191"/>
        <v>0</v>
      </c>
    </row>
    <row r="814" spans="2:49" ht="13" hidden="1" x14ac:dyDescent="0.3">
      <c r="B814" s="15"/>
      <c r="C814" s="40"/>
      <c r="D814" s="34"/>
      <c r="E814" s="35"/>
      <c r="F814" s="181"/>
      <c r="G814" s="41"/>
      <c r="H814" s="41"/>
      <c r="I814" s="42"/>
      <c r="J814" s="43"/>
      <c r="K814" s="41"/>
      <c r="L814" s="42"/>
      <c r="M814" s="43"/>
      <c r="N814" s="41"/>
      <c r="O814" s="42"/>
      <c r="P814" s="43"/>
      <c r="Q814" s="41"/>
      <c r="R814" s="42"/>
      <c r="S814" s="43"/>
      <c r="T814" s="41"/>
      <c r="U814" s="42"/>
      <c r="V814" s="43"/>
      <c r="W814" s="41"/>
      <c r="X814" s="42"/>
      <c r="Y814" s="43"/>
      <c r="Z814" s="41"/>
      <c r="AA814" s="42"/>
      <c r="AB814" s="43"/>
      <c r="AC814" s="41"/>
      <c r="AD814" s="42"/>
      <c r="AE814" s="43"/>
      <c r="AF814" s="41"/>
      <c r="AG814" s="42"/>
      <c r="AH814" s="43"/>
      <c r="AJ814" s="41"/>
      <c r="AK814" s="42"/>
      <c r="AL814" s="43"/>
      <c r="AS814" s="32">
        <f t="shared" si="191"/>
        <v>0</v>
      </c>
    </row>
    <row r="815" spans="2:49" ht="13" hidden="1" x14ac:dyDescent="0.3">
      <c r="B815" s="15"/>
      <c r="C815" s="40" t="s">
        <v>22</v>
      </c>
      <c r="D815" s="34" t="s">
        <v>2</v>
      </c>
      <c r="E815" s="35" t="s">
        <v>2</v>
      </c>
      <c r="F815" s="181"/>
      <c r="G815" s="182">
        <v>0</v>
      </c>
      <c r="H815" s="41">
        <v>0</v>
      </c>
      <c r="I815" s="42">
        <v>0</v>
      </c>
      <c r="J815" s="43">
        <v>0</v>
      </c>
      <c r="K815" s="41"/>
      <c r="L815" s="42"/>
      <c r="M815" s="43"/>
      <c r="N815" s="41"/>
      <c r="O815" s="42"/>
      <c r="P815" s="43"/>
      <c r="Q815" s="41"/>
      <c r="R815" s="42"/>
      <c r="S815" s="43"/>
      <c r="T815" s="41"/>
      <c r="U815" s="42"/>
      <c r="V815" s="43"/>
      <c r="W815" s="41"/>
      <c r="X815" s="42"/>
      <c r="Y815" s="43"/>
      <c r="Z815" s="41"/>
      <c r="AA815" s="42"/>
      <c r="AB815" s="43"/>
      <c r="AC815" s="41"/>
      <c r="AD815" s="42"/>
      <c r="AE815" s="43"/>
      <c r="AF815" s="41"/>
      <c r="AG815" s="42"/>
      <c r="AH815" s="43"/>
      <c r="AJ815" s="41">
        <f t="shared" ref="AJ815:AL825" si="199">H815+K815+N815+Q815+T815+W815+Z815+AC815+AF815</f>
        <v>0</v>
      </c>
      <c r="AK815" s="42">
        <f t="shared" si="199"/>
        <v>0</v>
      </c>
      <c r="AL815" s="43">
        <f t="shared" si="199"/>
        <v>0</v>
      </c>
      <c r="AS815" s="32">
        <f t="shared" si="191"/>
        <v>0</v>
      </c>
      <c r="AU815" s="23">
        <v>6</v>
      </c>
      <c r="AV815" s="23">
        <v>15</v>
      </c>
      <c r="AW815" s="23">
        <v>1</v>
      </c>
    </row>
    <row r="816" spans="2:49" ht="13" hidden="1" x14ac:dyDescent="0.3">
      <c r="B816" s="15"/>
      <c r="C816" s="40" t="s">
        <v>22</v>
      </c>
      <c r="D816" s="34" t="s">
        <v>2</v>
      </c>
      <c r="E816" s="35" t="s">
        <v>2</v>
      </c>
      <c r="F816" s="181"/>
      <c r="G816" s="182">
        <v>0</v>
      </c>
      <c r="H816" s="41">
        <v>0</v>
      </c>
      <c r="I816" s="42">
        <v>0</v>
      </c>
      <c r="J816" s="43">
        <v>0</v>
      </c>
      <c r="K816" s="41"/>
      <c r="L816" s="42"/>
      <c r="M816" s="43"/>
      <c r="N816" s="41"/>
      <c r="O816" s="42"/>
      <c r="P816" s="43"/>
      <c r="Q816" s="41"/>
      <c r="R816" s="42"/>
      <c r="S816" s="43"/>
      <c r="T816" s="41"/>
      <c r="U816" s="42"/>
      <c r="V816" s="43"/>
      <c r="W816" s="41"/>
      <c r="X816" s="42"/>
      <c r="Y816" s="43"/>
      <c r="Z816" s="41"/>
      <c r="AA816" s="42"/>
      <c r="AB816" s="43"/>
      <c r="AC816" s="41"/>
      <c r="AD816" s="42"/>
      <c r="AE816" s="43"/>
      <c r="AF816" s="41"/>
      <c r="AG816" s="42"/>
      <c r="AH816" s="43"/>
      <c r="AJ816" s="41">
        <f t="shared" si="199"/>
        <v>0</v>
      </c>
      <c r="AK816" s="42">
        <f t="shared" si="199"/>
        <v>0</v>
      </c>
      <c r="AL816" s="43">
        <f t="shared" si="199"/>
        <v>0</v>
      </c>
      <c r="AS816" s="32">
        <f t="shared" si="191"/>
        <v>0</v>
      </c>
      <c r="AU816" s="23">
        <v>6</v>
      </c>
      <c r="AV816" s="23">
        <v>15</v>
      </c>
      <c r="AW816" s="23">
        <f>IF(AV816=AV815,AW815+1,1)</f>
        <v>2</v>
      </c>
    </row>
    <row r="817" spans="2:49" ht="13" hidden="1" x14ac:dyDescent="0.3">
      <c r="B817" s="15"/>
      <c r="C817" s="40" t="s">
        <v>22</v>
      </c>
      <c r="D817" s="34" t="s">
        <v>2</v>
      </c>
      <c r="E817" s="35" t="s">
        <v>2</v>
      </c>
      <c r="F817" s="181"/>
      <c r="G817" s="182">
        <v>0</v>
      </c>
      <c r="H817" s="41">
        <v>0</v>
      </c>
      <c r="I817" s="42">
        <v>0</v>
      </c>
      <c r="J817" s="43">
        <v>0</v>
      </c>
      <c r="K817" s="41"/>
      <c r="L817" s="42"/>
      <c r="M817" s="43"/>
      <c r="N817" s="41"/>
      <c r="O817" s="42"/>
      <c r="P817" s="43"/>
      <c r="Q817" s="41"/>
      <c r="R817" s="42"/>
      <c r="S817" s="43"/>
      <c r="T817" s="41"/>
      <c r="U817" s="42"/>
      <c r="V817" s="43"/>
      <c r="W817" s="41"/>
      <c r="X817" s="42"/>
      <c r="Y817" s="43"/>
      <c r="Z817" s="41"/>
      <c r="AA817" s="42"/>
      <c r="AB817" s="43"/>
      <c r="AC817" s="41"/>
      <c r="AD817" s="42"/>
      <c r="AE817" s="43"/>
      <c r="AF817" s="41"/>
      <c r="AG817" s="42"/>
      <c r="AH817" s="43"/>
      <c r="AJ817" s="41">
        <f t="shared" si="199"/>
        <v>0</v>
      </c>
      <c r="AK817" s="42">
        <f t="shared" si="199"/>
        <v>0</v>
      </c>
      <c r="AL817" s="43">
        <f t="shared" si="199"/>
        <v>0</v>
      </c>
      <c r="AS817" s="32">
        <f t="shared" si="191"/>
        <v>0</v>
      </c>
      <c r="AU817" s="23">
        <v>6</v>
      </c>
      <c r="AV817" s="23">
        <v>15</v>
      </c>
      <c r="AW817" s="23">
        <f t="shared" ref="AW817:AW825" si="200">IF(AV817=AV816,AW816+1,1)</f>
        <v>3</v>
      </c>
    </row>
    <row r="818" spans="2:49" ht="13" hidden="1" x14ac:dyDescent="0.3">
      <c r="B818" s="15"/>
      <c r="C818" s="40" t="s">
        <v>22</v>
      </c>
      <c r="D818" s="34" t="s">
        <v>2</v>
      </c>
      <c r="E818" s="35" t="s">
        <v>2</v>
      </c>
      <c r="F818" s="181"/>
      <c r="G818" s="182">
        <v>0</v>
      </c>
      <c r="H818" s="41">
        <v>0</v>
      </c>
      <c r="I818" s="42">
        <v>0</v>
      </c>
      <c r="J818" s="43">
        <v>0</v>
      </c>
      <c r="K818" s="41"/>
      <c r="L818" s="42"/>
      <c r="M818" s="43"/>
      <c r="N818" s="41"/>
      <c r="O818" s="42"/>
      <c r="P818" s="43"/>
      <c r="Q818" s="41"/>
      <c r="R818" s="42"/>
      <c r="S818" s="43"/>
      <c r="T818" s="41"/>
      <c r="U818" s="42"/>
      <c r="V818" s="43"/>
      <c r="W818" s="41"/>
      <c r="X818" s="42"/>
      <c r="Y818" s="43"/>
      <c r="Z818" s="41"/>
      <c r="AA818" s="42"/>
      <c r="AB818" s="43"/>
      <c r="AC818" s="41"/>
      <c r="AD818" s="42"/>
      <c r="AE818" s="43"/>
      <c r="AF818" s="41"/>
      <c r="AG818" s="42"/>
      <c r="AH818" s="43"/>
      <c r="AJ818" s="41">
        <f t="shared" si="199"/>
        <v>0</v>
      </c>
      <c r="AK818" s="42">
        <f t="shared" si="199"/>
        <v>0</v>
      </c>
      <c r="AL818" s="43">
        <f t="shared" si="199"/>
        <v>0</v>
      </c>
      <c r="AS818" s="32">
        <f t="shared" si="191"/>
        <v>0</v>
      </c>
      <c r="AU818" s="23">
        <v>6</v>
      </c>
      <c r="AV818" s="23">
        <v>15</v>
      </c>
      <c r="AW818" s="23">
        <f t="shared" si="200"/>
        <v>4</v>
      </c>
    </row>
    <row r="819" spans="2:49" ht="13" hidden="1" x14ac:dyDescent="0.3">
      <c r="B819" s="15"/>
      <c r="C819" s="40" t="s">
        <v>22</v>
      </c>
      <c r="D819" s="34" t="s">
        <v>2</v>
      </c>
      <c r="E819" s="35" t="s">
        <v>2</v>
      </c>
      <c r="F819" s="181"/>
      <c r="G819" s="182">
        <v>0</v>
      </c>
      <c r="H819" s="41">
        <v>0</v>
      </c>
      <c r="I819" s="42">
        <v>0</v>
      </c>
      <c r="J819" s="43">
        <v>0</v>
      </c>
      <c r="K819" s="41"/>
      <c r="L819" s="42"/>
      <c r="M819" s="43"/>
      <c r="N819" s="41"/>
      <c r="O819" s="42"/>
      <c r="P819" s="43"/>
      <c r="Q819" s="41"/>
      <c r="R819" s="42"/>
      <c r="S819" s="43"/>
      <c r="T819" s="41"/>
      <c r="U819" s="42"/>
      <c r="V819" s="43"/>
      <c r="W819" s="41"/>
      <c r="X819" s="42"/>
      <c r="Y819" s="43"/>
      <c r="Z819" s="41"/>
      <c r="AA819" s="42"/>
      <c r="AB819" s="43"/>
      <c r="AC819" s="41"/>
      <c r="AD819" s="42"/>
      <c r="AE819" s="43"/>
      <c r="AF819" s="41"/>
      <c r="AG819" s="42"/>
      <c r="AH819" s="43"/>
      <c r="AJ819" s="41">
        <f t="shared" si="199"/>
        <v>0</v>
      </c>
      <c r="AK819" s="42">
        <f t="shared" si="199"/>
        <v>0</v>
      </c>
      <c r="AL819" s="43">
        <f t="shared" si="199"/>
        <v>0</v>
      </c>
      <c r="AS819" s="32">
        <f t="shared" si="191"/>
        <v>0</v>
      </c>
      <c r="AU819" s="23">
        <v>6</v>
      </c>
      <c r="AV819" s="23">
        <v>15</v>
      </c>
      <c r="AW819" s="23">
        <f t="shared" si="200"/>
        <v>5</v>
      </c>
    </row>
    <row r="820" spans="2:49" ht="13" hidden="1" x14ac:dyDescent="0.3">
      <c r="B820" s="15"/>
      <c r="C820" s="40" t="s">
        <v>22</v>
      </c>
      <c r="D820" s="34" t="s">
        <v>2</v>
      </c>
      <c r="E820" s="35" t="s">
        <v>2</v>
      </c>
      <c r="F820" s="181"/>
      <c r="G820" s="182">
        <v>0</v>
      </c>
      <c r="H820" s="41">
        <v>0</v>
      </c>
      <c r="I820" s="42">
        <v>0</v>
      </c>
      <c r="J820" s="43">
        <v>0</v>
      </c>
      <c r="K820" s="41"/>
      <c r="L820" s="42"/>
      <c r="M820" s="43"/>
      <c r="N820" s="41"/>
      <c r="O820" s="42"/>
      <c r="P820" s="43"/>
      <c r="Q820" s="41"/>
      <c r="R820" s="42"/>
      <c r="S820" s="43"/>
      <c r="T820" s="41"/>
      <c r="U820" s="42"/>
      <c r="V820" s="43"/>
      <c r="W820" s="41"/>
      <c r="X820" s="42"/>
      <c r="Y820" s="43"/>
      <c r="Z820" s="41"/>
      <c r="AA820" s="42"/>
      <c r="AB820" s="43"/>
      <c r="AC820" s="41"/>
      <c r="AD820" s="42"/>
      <c r="AE820" s="43"/>
      <c r="AF820" s="41"/>
      <c r="AG820" s="42"/>
      <c r="AH820" s="43"/>
      <c r="AJ820" s="41">
        <f t="shared" si="199"/>
        <v>0</v>
      </c>
      <c r="AK820" s="42">
        <f t="shared" si="199"/>
        <v>0</v>
      </c>
      <c r="AL820" s="43">
        <f t="shared" si="199"/>
        <v>0</v>
      </c>
      <c r="AS820" s="32">
        <f t="shared" si="191"/>
        <v>0</v>
      </c>
      <c r="AU820" s="23">
        <v>6</v>
      </c>
      <c r="AV820" s="23">
        <v>15</v>
      </c>
      <c r="AW820" s="23">
        <f t="shared" si="200"/>
        <v>6</v>
      </c>
    </row>
    <row r="821" spans="2:49" ht="13" hidden="1" x14ac:dyDescent="0.3">
      <c r="B821" s="15"/>
      <c r="C821" s="40" t="s">
        <v>22</v>
      </c>
      <c r="D821" s="34" t="s">
        <v>2</v>
      </c>
      <c r="E821" s="35" t="s">
        <v>2</v>
      </c>
      <c r="F821" s="181"/>
      <c r="G821" s="182">
        <v>0</v>
      </c>
      <c r="H821" s="41">
        <v>0</v>
      </c>
      <c r="I821" s="42">
        <v>0</v>
      </c>
      <c r="J821" s="43">
        <v>0</v>
      </c>
      <c r="K821" s="41"/>
      <c r="L821" s="42"/>
      <c r="M821" s="43"/>
      <c r="N821" s="41"/>
      <c r="O821" s="42"/>
      <c r="P821" s="43"/>
      <c r="Q821" s="41"/>
      <c r="R821" s="42"/>
      <c r="S821" s="43"/>
      <c r="T821" s="41"/>
      <c r="U821" s="42"/>
      <c r="V821" s="43"/>
      <c r="W821" s="41"/>
      <c r="X821" s="42"/>
      <c r="Y821" s="43"/>
      <c r="Z821" s="41"/>
      <c r="AA821" s="42"/>
      <c r="AB821" s="43"/>
      <c r="AC821" s="41"/>
      <c r="AD821" s="42"/>
      <c r="AE821" s="43"/>
      <c r="AF821" s="41"/>
      <c r="AG821" s="42"/>
      <c r="AH821" s="43"/>
      <c r="AJ821" s="41">
        <f t="shared" si="199"/>
        <v>0</v>
      </c>
      <c r="AK821" s="42">
        <f t="shared" si="199"/>
        <v>0</v>
      </c>
      <c r="AL821" s="43">
        <f t="shared" si="199"/>
        <v>0</v>
      </c>
      <c r="AS821" s="32">
        <f t="shared" si="191"/>
        <v>0</v>
      </c>
      <c r="AU821" s="23">
        <v>6</v>
      </c>
      <c r="AV821" s="23">
        <v>15</v>
      </c>
      <c r="AW821" s="23">
        <f t="shared" si="200"/>
        <v>7</v>
      </c>
    </row>
    <row r="822" spans="2:49" ht="13" hidden="1" x14ac:dyDescent="0.3">
      <c r="B822" s="15"/>
      <c r="C822" s="40" t="s">
        <v>22</v>
      </c>
      <c r="D822" s="34" t="s">
        <v>2</v>
      </c>
      <c r="E822" s="35" t="s">
        <v>2</v>
      </c>
      <c r="F822" s="181"/>
      <c r="G822" s="182">
        <v>0</v>
      </c>
      <c r="H822" s="41">
        <v>0</v>
      </c>
      <c r="I822" s="42">
        <v>0</v>
      </c>
      <c r="J822" s="43">
        <v>0</v>
      </c>
      <c r="K822" s="41"/>
      <c r="L822" s="42"/>
      <c r="M822" s="43"/>
      <c r="N822" s="41"/>
      <c r="O822" s="42"/>
      <c r="P822" s="43"/>
      <c r="Q822" s="41"/>
      <c r="R822" s="42"/>
      <c r="S822" s="43"/>
      <c r="T822" s="41"/>
      <c r="U822" s="42"/>
      <c r="V822" s="43"/>
      <c r="W822" s="41"/>
      <c r="X822" s="42"/>
      <c r="Y822" s="43"/>
      <c r="Z822" s="41"/>
      <c r="AA822" s="42"/>
      <c r="AB822" s="43"/>
      <c r="AC822" s="41"/>
      <c r="AD822" s="42"/>
      <c r="AE822" s="43"/>
      <c r="AF822" s="41"/>
      <c r="AG822" s="42"/>
      <c r="AH822" s="43"/>
      <c r="AJ822" s="41">
        <f t="shared" si="199"/>
        <v>0</v>
      </c>
      <c r="AK822" s="42">
        <f t="shared" si="199"/>
        <v>0</v>
      </c>
      <c r="AL822" s="43">
        <f t="shared" si="199"/>
        <v>0</v>
      </c>
      <c r="AS822" s="32">
        <f t="shared" si="191"/>
        <v>0</v>
      </c>
      <c r="AU822" s="23">
        <v>6</v>
      </c>
      <c r="AV822" s="23">
        <v>15</v>
      </c>
      <c r="AW822" s="23">
        <f t="shared" si="200"/>
        <v>8</v>
      </c>
    </row>
    <row r="823" spans="2:49" ht="13" hidden="1" x14ac:dyDescent="0.3">
      <c r="B823" s="15"/>
      <c r="C823" s="40" t="s">
        <v>22</v>
      </c>
      <c r="D823" s="34" t="s">
        <v>2</v>
      </c>
      <c r="E823" s="35" t="s">
        <v>2</v>
      </c>
      <c r="F823" s="181"/>
      <c r="G823" s="182">
        <v>0</v>
      </c>
      <c r="H823" s="41">
        <v>0</v>
      </c>
      <c r="I823" s="42">
        <v>0</v>
      </c>
      <c r="J823" s="43">
        <v>0</v>
      </c>
      <c r="K823" s="41"/>
      <c r="L823" s="42"/>
      <c r="M823" s="43"/>
      <c r="N823" s="41"/>
      <c r="O823" s="42"/>
      <c r="P823" s="43"/>
      <c r="Q823" s="41"/>
      <c r="R823" s="42"/>
      <c r="S823" s="43"/>
      <c r="T823" s="41"/>
      <c r="U823" s="42"/>
      <c r="V823" s="43"/>
      <c r="W823" s="41"/>
      <c r="X823" s="42"/>
      <c r="Y823" s="43"/>
      <c r="Z823" s="41"/>
      <c r="AA823" s="42"/>
      <c r="AB823" s="43"/>
      <c r="AC823" s="41"/>
      <c r="AD823" s="42"/>
      <c r="AE823" s="43"/>
      <c r="AF823" s="41"/>
      <c r="AG823" s="42"/>
      <c r="AH823" s="43"/>
      <c r="AJ823" s="41">
        <f t="shared" si="199"/>
        <v>0</v>
      </c>
      <c r="AK823" s="42">
        <f t="shared" si="199"/>
        <v>0</v>
      </c>
      <c r="AL823" s="43">
        <f t="shared" si="199"/>
        <v>0</v>
      </c>
      <c r="AS823" s="32">
        <f t="shared" si="191"/>
        <v>0</v>
      </c>
      <c r="AU823" s="23">
        <v>6</v>
      </c>
      <c r="AV823" s="23">
        <v>15</v>
      </c>
      <c r="AW823" s="23">
        <f t="shared" si="200"/>
        <v>9</v>
      </c>
    </row>
    <row r="824" spans="2:49" ht="13" hidden="1" x14ac:dyDescent="0.3">
      <c r="B824" s="15"/>
      <c r="C824" s="40" t="s">
        <v>22</v>
      </c>
      <c r="D824" s="34" t="s">
        <v>2</v>
      </c>
      <c r="E824" s="35" t="s">
        <v>2</v>
      </c>
      <c r="F824" s="181"/>
      <c r="G824" s="182">
        <v>0</v>
      </c>
      <c r="H824" s="41">
        <v>0</v>
      </c>
      <c r="I824" s="42">
        <v>0</v>
      </c>
      <c r="J824" s="43">
        <v>0</v>
      </c>
      <c r="K824" s="41"/>
      <c r="L824" s="42"/>
      <c r="M824" s="43"/>
      <c r="N824" s="41"/>
      <c r="O824" s="42"/>
      <c r="P824" s="43"/>
      <c r="Q824" s="41"/>
      <c r="R824" s="42"/>
      <c r="S824" s="43"/>
      <c r="T824" s="41"/>
      <c r="U824" s="42"/>
      <c r="V824" s="43"/>
      <c r="W824" s="41"/>
      <c r="X824" s="42"/>
      <c r="Y824" s="43"/>
      <c r="Z824" s="41"/>
      <c r="AA824" s="42"/>
      <c r="AB824" s="43"/>
      <c r="AC824" s="41"/>
      <c r="AD824" s="42"/>
      <c r="AE824" s="43"/>
      <c r="AF824" s="41"/>
      <c r="AG824" s="42"/>
      <c r="AH824" s="43"/>
      <c r="AJ824" s="41">
        <f t="shared" si="199"/>
        <v>0</v>
      </c>
      <c r="AK824" s="42">
        <f t="shared" si="199"/>
        <v>0</v>
      </c>
      <c r="AL824" s="43">
        <f t="shared" si="199"/>
        <v>0</v>
      </c>
      <c r="AS824" s="32">
        <f t="shared" si="191"/>
        <v>0</v>
      </c>
      <c r="AU824" s="23">
        <v>6</v>
      </c>
      <c r="AV824" s="23">
        <v>15</v>
      </c>
      <c r="AW824" s="23">
        <f t="shared" si="200"/>
        <v>10</v>
      </c>
    </row>
    <row r="825" spans="2:49" ht="13" hidden="1" x14ac:dyDescent="0.3">
      <c r="B825" s="15"/>
      <c r="C825" s="40" t="s">
        <v>23</v>
      </c>
      <c r="D825" s="34" t="s">
        <v>2</v>
      </c>
      <c r="E825" s="35" t="s">
        <v>2</v>
      </c>
      <c r="F825" s="181"/>
      <c r="G825" s="182">
        <v>0</v>
      </c>
      <c r="H825" s="41">
        <v>0</v>
      </c>
      <c r="I825" s="42">
        <v>0</v>
      </c>
      <c r="J825" s="43">
        <v>0</v>
      </c>
      <c r="K825" s="41"/>
      <c r="L825" s="42"/>
      <c r="M825" s="43"/>
      <c r="N825" s="41"/>
      <c r="O825" s="42"/>
      <c r="P825" s="43"/>
      <c r="Q825" s="41"/>
      <c r="R825" s="42"/>
      <c r="S825" s="43"/>
      <c r="T825" s="41"/>
      <c r="U825" s="42"/>
      <c r="V825" s="43"/>
      <c r="W825" s="41"/>
      <c r="X825" s="42"/>
      <c r="Y825" s="43"/>
      <c r="Z825" s="41"/>
      <c r="AA825" s="42"/>
      <c r="AB825" s="43"/>
      <c r="AC825" s="41"/>
      <c r="AD825" s="42"/>
      <c r="AE825" s="43"/>
      <c r="AF825" s="41"/>
      <c r="AG825" s="42"/>
      <c r="AH825" s="43"/>
      <c r="AJ825" s="41">
        <f t="shared" si="199"/>
        <v>0</v>
      </c>
      <c r="AK825" s="42">
        <f t="shared" si="199"/>
        <v>0</v>
      </c>
      <c r="AL825" s="43">
        <f t="shared" si="199"/>
        <v>0</v>
      </c>
      <c r="AS825" s="32">
        <f t="shared" si="191"/>
        <v>0</v>
      </c>
      <c r="AU825" s="23">
        <v>6</v>
      </c>
      <c r="AV825" s="23">
        <v>16</v>
      </c>
      <c r="AW825" s="23">
        <f t="shared" si="200"/>
        <v>1</v>
      </c>
    </row>
    <row r="826" spans="2:49" ht="13" hidden="1" x14ac:dyDescent="0.3">
      <c r="B826" s="15"/>
      <c r="C826" s="50" t="str">
        <f>IF(LEN(E825)&lt;1,"","Total: " &amp; LEFT(E825,LEN(E825)-21) &amp; "Municipalities")</f>
        <v/>
      </c>
      <c r="D826" s="51"/>
      <c r="E826" s="52"/>
      <c r="F826" s="187"/>
      <c r="G826" s="53">
        <f>SUM(G815:G825)</f>
        <v>0</v>
      </c>
      <c r="H826" s="53">
        <f>SUM(H815:H825)</f>
        <v>0</v>
      </c>
      <c r="I826" s="54">
        <f>SUM(I815:I825)</f>
        <v>0</v>
      </c>
      <c r="J826" s="55">
        <f>SUM(J815:J825)</f>
        <v>0</v>
      </c>
      <c r="K826" s="53">
        <f t="shared" ref="K826:AH826" si="201">SUM(K815:K825)</f>
        <v>0</v>
      </c>
      <c r="L826" s="54">
        <f t="shared" si="201"/>
        <v>0</v>
      </c>
      <c r="M826" s="55">
        <f t="shared" si="201"/>
        <v>0</v>
      </c>
      <c r="N826" s="53">
        <f t="shared" si="201"/>
        <v>0</v>
      </c>
      <c r="O826" s="54">
        <f t="shared" si="201"/>
        <v>0</v>
      </c>
      <c r="P826" s="55">
        <f t="shared" si="201"/>
        <v>0</v>
      </c>
      <c r="Q826" s="53">
        <f t="shared" si="201"/>
        <v>0</v>
      </c>
      <c r="R826" s="54">
        <f t="shared" si="201"/>
        <v>0</v>
      </c>
      <c r="S826" s="55">
        <f t="shared" si="201"/>
        <v>0</v>
      </c>
      <c r="T826" s="53">
        <f t="shared" si="201"/>
        <v>0</v>
      </c>
      <c r="U826" s="54">
        <f t="shared" si="201"/>
        <v>0</v>
      </c>
      <c r="V826" s="55">
        <f t="shared" si="201"/>
        <v>0</v>
      </c>
      <c r="W826" s="53">
        <f t="shared" si="201"/>
        <v>0</v>
      </c>
      <c r="X826" s="54">
        <f t="shared" si="201"/>
        <v>0</v>
      </c>
      <c r="Y826" s="55">
        <f t="shared" si="201"/>
        <v>0</v>
      </c>
      <c r="Z826" s="53">
        <f t="shared" si="201"/>
        <v>0</v>
      </c>
      <c r="AA826" s="54">
        <f t="shared" si="201"/>
        <v>0</v>
      </c>
      <c r="AB826" s="55">
        <f t="shared" si="201"/>
        <v>0</v>
      </c>
      <c r="AC826" s="53">
        <f t="shared" si="201"/>
        <v>0</v>
      </c>
      <c r="AD826" s="54">
        <f t="shared" si="201"/>
        <v>0</v>
      </c>
      <c r="AE826" s="55">
        <f t="shared" si="201"/>
        <v>0</v>
      </c>
      <c r="AF826" s="53">
        <f t="shared" si="201"/>
        <v>0</v>
      </c>
      <c r="AG826" s="54">
        <f t="shared" si="201"/>
        <v>0</v>
      </c>
      <c r="AH826" s="55">
        <f t="shared" si="201"/>
        <v>0</v>
      </c>
      <c r="AJ826" s="53">
        <f>SUM(AJ815:AJ825)</f>
        <v>0</v>
      </c>
      <c r="AK826" s="54">
        <f>SUM(AK815:AK825)</f>
        <v>0</v>
      </c>
      <c r="AL826" s="55">
        <f>SUM(AL815:AL825)</f>
        <v>0</v>
      </c>
      <c r="AS826" s="32">
        <f t="shared" si="191"/>
        <v>0</v>
      </c>
    </row>
    <row r="827" spans="2:49" ht="13" hidden="1" x14ac:dyDescent="0.3">
      <c r="B827" s="15"/>
      <c r="C827" s="40"/>
      <c r="D827" s="34"/>
      <c r="E827" s="35"/>
      <c r="F827" s="181"/>
      <c r="G827" s="41"/>
      <c r="H827" s="41"/>
      <c r="I827" s="42"/>
      <c r="J827" s="43"/>
      <c r="K827" s="41"/>
      <c r="L827" s="42"/>
      <c r="M827" s="43"/>
      <c r="N827" s="41"/>
      <c r="O827" s="42"/>
      <c r="P827" s="43"/>
      <c r="Q827" s="41"/>
      <c r="R827" s="42"/>
      <c r="S827" s="43"/>
      <c r="T827" s="41"/>
      <c r="U827" s="42"/>
      <c r="V827" s="43"/>
      <c r="W827" s="41"/>
      <c r="X827" s="42"/>
      <c r="Y827" s="43"/>
      <c r="Z827" s="41"/>
      <c r="AA827" s="42"/>
      <c r="AB827" s="43"/>
      <c r="AC827" s="41"/>
      <c r="AD827" s="42"/>
      <c r="AE827" s="43"/>
      <c r="AF827" s="41"/>
      <c r="AG827" s="42"/>
      <c r="AH827" s="43"/>
      <c r="AJ827" s="41"/>
      <c r="AK827" s="42"/>
      <c r="AL827" s="43"/>
      <c r="AS827" s="32">
        <f t="shared" si="191"/>
        <v>0</v>
      </c>
    </row>
    <row r="828" spans="2:49" ht="13" hidden="1" x14ac:dyDescent="0.3">
      <c r="B828" s="15"/>
      <c r="C828" s="40" t="s">
        <v>22</v>
      </c>
      <c r="D828" s="34" t="s">
        <v>2</v>
      </c>
      <c r="E828" s="35" t="s">
        <v>2</v>
      </c>
      <c r="F828" s="181"/>
      <c r="G828" s="182">
        <v>0</v>
      </c>
      <c r="H828" s="41">
        <v>0</v>
      </c>
      <c r="I828" s="42">
        <v>0</v>
      </c>
      <c r="J828" s="43">
        <v>0</v>
      </c>
      <c r="K828" s="41"/>
      <c r="L828" s="42"/>
      <c r="M828" s="43"/>
      <c r="N828" s="41"/>
      <c r="O828" s="42"/>
      <c r="P828" s="43"/>
      <c r="Q828" s="41"/>
      <c r="R828" s="42"/>
      <c r="S828" s="43"/>
      <c r="T828" s="41"/>
      <c r="U828" s="42"/>
      <c r="V828" s="43"/>
      <c r="W828" s="41"/>
      <c r="X828" s="42"/>
      <c r="Y828" s="43"/>
      <c r="Z828" s="41"/>
      <c r="AA828" s="42"/>
      <c r="AB828" s="43"/>
      <c r="AC828" s="41"/>
      <c r="AD828" s="42"/>
      <c r="AE828" s="43"/>
      <c r="AF828" s="41"/>
      <c r="AG828" s="42"/>
      <c r="AH828" s="43"/>
      <c r="AJ828" s="41">
        <f t="shared" ref="AJ828:AL838" si="202">H828+K828+N828+Q828+T828+W828+Z828+AC828+AF828</f>
        <v>0</v>
      </c>
      <c r="AK828" s="42">
        <f t="shared" si="202"/>
        <v>0</v>
      </c>
      <c r="AL828" s="43">
        <f t="shared" si="202"/>
        <v>0</v>
      </c>
      <c r="AS828" s="32">
        <f t="shared" si="191"/>
        <v>0</v>
      </c>
      <c r="AU828" s="23">
        <v>6</v>
      </c>
      <c r="AV828" s="23">
        <v>17</v>
      </c>
      <c r="AW828" s="23">
        <v>1</v>
      </c>
    </row>
    <row r="829" spans="2:49" ht="13" hidden="1" x14ac:dyDescent="0.3">
      <c r="B829" s="15"/>
      <c r="C829" s="40" t="s">
        <v>22</v>
      </c>
      <c r="D829" s="34" t="s">
        <v>2</v>
      </c>
      <c r="E829" s="35" t="s">
        <v>2</v>
      </c>
      <c r="F829" s="181"/>
      <c r="G829" s="182">
        <v>0</v>
      </c>
      <c r="H829" s="41">
        <v>0</v>
      </c>
      <c r="I829" s="42">
        <v>0</v>
      </c>
      <c r="J829" s="43">
        <v>0</v>
      </c>
      <c r="K829" s="41"/>
      <c r="L829" s="42"/>
      <c r="M829" s="43"/>
      <c r="N829" s="41"/>
      <c r="O829" s="42"/>
      <c r="P829" s="43"/>
      <c r="Q829" s="41"/>
      <c r="R829" s="42"/>
      <c r="S829" s="43"/>
      <c r="T829" s="41"/>
      <c r="U829" s="42"/>
      <c r="V829" s="43"/>
      <c r="W829" s="41"/>
      <c r="X829" s="42"/>
      <c r="Y829" s="43"/>
      <c r="Z829" s="41"/>
      <c r="AA829" s="42"/>
      <c r="AB829" s="43"/>
      <c r="AC829" s="41"/>
      <c r="AD829" s="42"/>
      <c r="AE829" s="43"/>
      <c r="AF829" s="41"/>
      <c r="AG829" s="42"/>
      <c r="AH829" s="43"/>
      <c r="AJ829" s="41">
        <f t="shared" si="202"/>
        <v>0</v>
      </c>
      <c r="AK829" s="42">
        <f t="shared" si="202"/>
        <v>0</v>
      </c>
      <c r="AL829" s="43">
        <f t="shared" si="202"/>
        <v>0</v>
      </c>
      <c r="AS829" s="32">
        <f t="shared" si="191"/>
        <v>0</v>
      </c>
      <c r="AU829" s="23">
        <v>6</v>
      </c>
      <c r="AV829" s="23">
        <v>17</v>
      </c>
      <c r="AW829" s="23">
        <f>IF(AV829=AV828,AW828+1,1)</f>
        <v>2</v>
      </c>
    </row>
    <row r="830" spans="2:49" ht="13" hidden="1" x14ac:dyDescent="0.3">
      <c r="B830" s="15"/>
      <c r="C830" s="40" t="s">
        <v>22</v>
      </c>
      <c r="D830" s="34" t="s">
        <v>2</v>
      </c>
      <c r="E830" s="35" t="s">
        <v>2</v>
      </c>
      <c r="F830" s="181"/>
      <c r="G830" s="182">
        <v>0</v>
      </c>
      <c r="H830" s="41">
        <v>0</v>
      </c>
      <c r="I830" s="42">
        <v>0</v>
      </c>
      <c r="J830" s="43">
        <v>0</v>
      </c>
      <c r="K830" s="41"/>
      <c r="L830" s="42"/>
      <c r="M830" s="43"/>
      <c r="N830" s="41"/>
      <c r="O830" s="42"/>
      <c r="P830" s="43"/>
      <c r="Q830" s="41"/>
      <c r="R830" s="42"/>
      <c r="S830" s="43"/>
      <c r="T830" s="41"/>
      <c r="U830" s="42"/>
      <c r="V830" s="43"/>
      <c r="W830" s="41"/>
      <c r="X830" s="42"/>
      <c r="Y830" s="43"/>
      <c r="Z830" s="41"/>
      <c r="AA830" s="42"/>
      <c r="AB830" s="43"/>
      <c r="AC830" s="41"/>
      <c r="AD830" s="42"/>
      <c r="AE830" s="43"/>
      <c r="AF830" s="41"/>
      <c r="AG830" s="42"/>
      <c r="AH830" s="43"/>
      <c r="AJ830" s="41">
        <f t="shared" si="202"/>
        <v>0</v>
      </c>
      <c r="AK830" s="42">
        <f t="shared" si="202"/>
        <v>0</v>
      </c>
      <c r="AL830" s="43">
        <f t="shared" si="202"/>
        <v>0</v>
      </c>
      <c r="AS830" s="32">
        <f t="shared" si="191"/>
        <v>0</v>
      </c>
      <c r="AU830" s="23">
        <v>6</v>
      </c>
      <c r="AV830" s="23">
        <v>17</v>
      </c>
      <c r="AW830" s="23">
        <f t="shared" ref="AW830:AW838" si="203">IF(AV830=AV829,AW829+1,1)</f>
        <v>3</v>
      </c>
    </row>
    <row r="831" spans="2:49" ht="13" hidden="1" x14ac:dyDescent="0.3">
      <c r="B831" s="15"/>
      <c r="C831" s="40" t="s">
        <v>22</v>
      </c>
      <c r="D831" s="34" t="s">
        <v>2</v>
      </c>
      <c r="E831" s="35" t="s">
        <v>2</v>
      </c>
      <c r="F831" s="181"/>
      <c r="G831" s="182">
        <v>0</v>
      </c>
      <c r="H831" s="41">
        <v>0</v>
      </c>
      <c r="I831" s="42">
        <v>0</v>
      </c>
      <c r="J831" s="43">
        <v>0</v>
      </c>
      <c r="K831" s="41"/>
      <c r="L831" s="42"/>
      <c r="M831" s="43"/>
      <c r="N831" s="41"/>
      <c r="O831" s="42"/>
      <c r="P831" s="43"/>
      <c r="Q831" s="41"/>
      <c r="R831" s="42"/>
      <c r="S831" s="43"/>
      <c r="T831" s="41"/>
      <c r="U831" s="42"/>
      <c r="V831" s="43"/>
      <c r="W831" s="41"/>
      <c r="X831" s="42"/>
      <c r="Y831" s="43"/>
      <c r="Z831" s="41"/>
      <c r="AA831" s="42"/>
      <c r="AB831" s="43"/>
      <c r="AC831" s="41"/>
      <c r="AD831" s="42"/>
      <c r="AE831" s="43"/>
      <c r="AF831" s="41"/>
      <c r="AG831" s="42"/>
      <c r="AH831" s="43"/>
      <c r="AJ831" s="41">
        <f t="shared" si="202"/>
        <v>0</v>
      </c>
      <c r="AK831" s="42">
        <f t="shared" si="202"/>
        <v>0</v>
      </c>
      <c r="AL831" s="43">
        <f t="shared" si="202"/>
        <v>0</v>
      </c>
      <c r="AS831" s="32">
        <f t="shared" si="191"/>
        <v>0</v>
      </c>
      <c r="AU831" s="23">
        <v>6</v>
      </c>
      <c r="AV831" s="23">
        <v>17</v>
      </c>
      <c r="AW831" s="23">
        <f t="shared" si="203"/>
        <v>4</v>
      </c>
    </row>
    <row r="832" spans="2:49" ht="13" hidden="1" x14ac:dyDescent="0.3">
      <c r="B832" s="15"/>
      <c r="C832" s="40" t="s">
        <v>22</v>
      </c>
      <c r="D832" s="34" t="s">
        <v>2</v>
      </c>
      <c r="E832" s="35" t="s">
        <v>2</v>
      </c>
      <c r="F832" s="181"/>
      <c r="G832" s="182">
        <v>0</v>
      </c>
      <c r="H832" s="41">
        <v>0</v>
      </c>
      <c r="I832" s="42">
        <v>0</v>
      </c>
      <c r="J832" s="43">
        <v>0</v>
      </c>
      <c r="K832" s="41"/>
      <c r="L832" s="42"/>
      <c r="M832" s="43"/>
      <c r="N832" s="41"/>
      <c r="O832" s="42"/>
      <c r="P832" s="43"/>
      <c r="Q832" s="41"/>
      <c r="R832" s="42"/>
      <c r="S832" s="43"/>
      <c r="T832" s="41"/>
      <c r="U832" s="42"/>
      <c r="V832" s="43"/>
      <c r="W832" s="41"/>
      <c r="X832" s="42"/>
      <c r="Y832" s="43"/>
      <c r="Z832" s="41"/>
      <c r="AA832" s="42"/>
      <c r="AB832" s="43"/>
      <c r="AC832" s="41"/>
      <c r="AD832" s="42"/>
      <c r="AE832" s="43"/>
      <c r="AF832" s="41"/>
      <c r="AG832" s="42"/>
      <c r="AH832" s="43"/>
      <c r="AJ832" s="41">
        <f t="shared" si="202"/>
        <v>0</v>
      </c>
      <c r="AK832" s="42">
        <f t="shared" si="202"/>
        <v>0</v>
      </c>
      <c r="AL832" s="43">
        <f t="shared" si="202"/>
        <v>0</v>
      </c>
      <c r="AS832" s="32">
        <f t="shared" si="191"/>
        <v>0</v>
      </c>
      <c r="AU832" s="23">
        <v>6</v>
      </c>
      <c r="AV832" s="23">
        <v>17</v>
      </c>
      <c r="AW832" s="23">
        <f t="shared" si="203"/>
        <v>5</v>
      </c>
    </row>
    <row r="833" spans="1:49" ht="13" hidden="1" x14ac:dyDescent="0.3">
      <c r="A833" s="23"/>
      <c r="B833" s="15"/>
      <c r="C833" s="40" t="s">
        <v>22</v>
      </c>
      <c r="D833" s="34" t="s">
        <v>2</v>
      </c>
      <c r="E833" s="35" t="s">
        <v>2</v>
      </c>
      <c r="F833" s="181"/>
      <c r="G833" s="182">
        <v>0</v>
      </c>
      <c r="H833" s="41">
        <v>0</v>
      </c>
      <c r="I833" s="42">
        <v>0</v>
      </c>
      <c r="J833" s="43">
        <v>0</v>
      </c>
      <c r="K833" s="41"/>
      <c r="L833" s="42"/>
      <c r="M833" s="43"/>
      <c r="N833" s="41"/>
      <c r="O833" s="42"/>
      <c r="P833" s="43"/>
      <c r="Q833" s="41"/>
      <c r="R833" s="42"/>
      <c r="S833" s="43"/>
      <c r="T833" s="41"/>
      <c r="U833" s="42"/>
      <c r="V833" s="43"/>
      <c r="W833" s="41"/>
      <c r="X833" s="42"/>
      <c r="Y833" s="43"/>
      <c r="Z833" s="41"/>
      <c r="AA833" s="42"/>
      <c r="AB833" s="43"/>
      <c r="AC833" s="41"/>
      <c r="AD833" s="42"/>
      <c r="AE833" s="43"/>
      <c r="AF833" s="41"/>
      <c r="AG833" s="42"/>
      <c r="AH833" s="43"/>
      <c r="AJ833" s="41">
        <f t="shared" si="202"/>
        <v>0</v>
      </c>
      <c r="AK833" s="42">
        <f t="shared" si="202"/>
        <v>0</v>
      </c>
      <c r="AL833" s="43">
        <f t="shared" si="202"/>
        <v>0</v>
      </c>
      <c r="AS833" s="32">
        <f t="shared" si="191"/>
        <v>0</v>
      </c>
      <c r="AU833" s="23">
        <v>6</v>
      </c>
      <c r="AV833" s="23">
        <v>17</v>
      </c>
      <c r="AW833" s="23">
        <f t="shared" si="203"/>
        <v>6</v>
      </c>
    </row>
    <row r="834" spans="1:49" ht="13" hidden="1" x14ac:dyDescent="0.3">
      <c r="B834" s="15"/>
      <c r="C834" s="40" t="s">
        <v>22</v>
      </c>
      <c r="D834" s="34" t="s">
        <v>2</v>
      </c>
      <c r="E834" s="35" t="s">
        <v>2</v>
      </c>
      <c r="F834" s="181"/>
      <c r="G834" s="182">
        <v>0</v>
      </c>
      <c r="H834" s="41">
        <v>0</v>
      </c>
      <c r="I834" s="42">
        <v>0</v>
      </c>
      <c r="J834" s="43">
        <v>0</v>
      </c>
      <c r="K834" s="41"/>
      <c r="L834" s="42"/>
      <c r="M834" s="43"/>
      <c r="N834" s="41"/>
      <c r="O834" s="42"/>
      <c r="P834" s="43"/>
      <c r="Q834" s="41"/>
      <c r="R834" s="42"/>
      <c r="S834" s="43"/>
      <c r="T834" s="41"/>
      <c r="U834" s="42"/>
      <c r="V834" s="43"/>
      <c r="W834" s="41"/>
      <c r="X834" s="42"/>
      <c r="Y834" s="43"/>
      <c r="Z834" s="41"/>
      <c r="AA834" s="42"/>
      <c r="AB834" s="43"/>
      <c r="AC834" s="41"/>
      <c r="AD834" s="42"/>
      <c r="AE834" s="43"/>
      <c r="AF834" s="41"/>
      <c r="AG834" s="42"/>
      <c r="AH834" s="43"/>
      <c r="AJ834" s="41">
        <f t="shared" si="202"/>
        <v>0</v>
      </c>
      <c r="AK834" s="42">
        <f t="shared" si="202"/>
        <v>0</v>
      </c>
      <c r="AL834" s="43">
        <f t="shared" si="202"/>
        <v>0</v>
      </c>
      <c r="AS834" s="32">
        <f t="shared" si="191"/>
        <v>0</v>
      </c>
      <c r="AU834" s="23">
        <v>6</v>
      </c>
      <c r="AV834" s="23">
        <v>17</v>
      </c>
      <c r="AW834" s="23">
        <f t="shared" si="203"/>
        <v>7</v>
      </c>
    </row>
    <row r="835" spans="1:49" ht="13" hidden="1" x14ac:dyDescent="0.3">
      <c r="B835" s="15"/>
      <c r="C835" s="40" t="s">
        <v>22</v>
      </c>
      <c r="D835" s="34" t="s">
        <v>2</v>
      </c>
      <c r="E835" s="35" t="s">
        <v>2</v>
      </c>
      <c r="F835" s="181"/>
      <c r="G835" s="182">
        <v>0</v>
      </c>
      <c r="H835" s="41">
        <v>0</v>
      </c>
      <c r="I835" s="42">
        <v>0</v>
      </c>
      <c r="J835" s="43">
        <v>0</v>
      </c>
      <c r="K835" s="41"/>
      <c r="L835" s="42"/>
      <c r="M835" s="43"/>
      <c r="N835" s="41"/>
      <c r="O835" s="42"/>
      <c r="P835" s="43"/>
      <c r="Q835" s="41"/>
      <c r="R835" s="42"/>
      <c r="S835" s="43"/>
      <c r="T835" s="41"/>
      <c r="U835" s="42"/>
      <c r="V835" s="43"/>
      <c r="W835" s="41"/>
      <c r="X835" s="42"/>
      <c r="Y835" s="43"/>
      <c r="Z835" s="41"/>
      <c r="AA835" s="42"/>
      <c r="AB835" s="43"/>
      <c r="AC835" s="41"/>
      <c r="AD835" s="42"/>
      <c r="AE835" s="43"/>
      <c r="AF835" s="41"/>
      <c r="AG835" s="42"/>
      <c r="AH835" s="43"/>
      <c r="AJ835" s="41">
        <f t="shared" si="202"/>
        <v>0</v>
      </c>
      <c r="AK835" s="42">
        <f t="shared" si="202"/>
        <v>0</v>
      </c>
      <c r="AL835" s="43">
        <f t="shared" si="202"/>
        <v>0</v>
      </c>
      <c r="AS835" s="32">
        <f t="shared" si="191"/>
        <v>0</v>
      </c>
      <c r="AU835" s="23">
        <v>6</v>
      </c>
      <c r="AV835" s="23">
        <v>17</v>
      </c>
      <c r="AW835" s="23">
        <f t="shared" si="203"/>
        <v>8</v>
      </c>
    </row>
    <row r="836" spans="1:49" ht="13" hidden="1" x14ac:dyDescent="0.3">
      <c r="B836" s="15"/>
      <c r="C836" s="40" t="s">
        <v>22</v>
      </c>
      <c r="D836" s="34" t="s">
        <v>2</v>
      </c>
      <c r="E836" s="35" t="s">
        <v>2</v>
      </c>
      <c r="F836" s="181"/>
      <c r="G836" s="182">
        <v>0</v>
      </c>
      <c r="H836" s="41">
        <v>0</v>
      </c>
      <c r="I836" s="42">
        <v>0</v>
      </c>
      <c r="J836" s="43">
        <v>0</v>
      </c>
      <c r="K836" s="41"/>
      <c r="L836" s="42"/>
      <c r="M836" s="43"/>
      <c r="N836" s="41"/>
      <c r="O836" s="42"/>
      <c r="P836" s="43"/>
      <c r="Q836" s="41"/>
      <c r="R836" s="42"/>
      <c r="S836" s="43"/>
      <c r="T836" s="41"/>
      <c r="U836" s="42"/>
      <c r="V836" s="43"/>
      <c r="W836" s="41"/>
      <c r="X836" s="42"/>
      <c r="Y836" s="43"/>
      <c r="Z836" s="41"/>
      <c r="AA836" s="42"/>
      <c r="AB836" s="43"/>
      <c r="AC836" s="41"/>
      <c r="AD836" s="42"/>
      <c r="AE836" s="43"/>
      <c r="AF836" s="41"/>
      <c r="AG836" s="42"/>
      <c r="AH836" s="43"/>
      <c r="AJ836" s="41">
        <f t="shared" si="202"/>
        <v>0</v>
      </c>
      <c r="AK836" s="42">
        <f t="shared" si="202"/>
        <v>0</v>
      </c>
      <c r="AL836" s="43">
        <f t="shared" si="202"/>
        <v>0</v>
      </c>
      <c r="AS836" s="32">
        <f t="shared" si="191"/>
        <v>0</v>
      </c>
      <c r="AU836" s="23">
        <v>6</v>
      </c>
      <c r="AV836" s="23">
        <v>17</v>
      </c>
      <c r="AW836" s="23">
        <f t="shared" si="203"/>
        <v>9</v>
      </c>
    </row>
    <row r="837" spans="1:49" ht="13" hidden="1" x14ac:dyDescent="0.3">
      <c r="B837" s="15"/>
      <c r="C837" s="40" t="s">
        <v>22</v>
      </c>
      <c r="D837" s="34" t="s">
        <v>2</v>
      </c>
      <c r="E837" s="35" t="s">
        <v>2</v>
      </c>
      <c r="F837" s="181"/>
      <c r="G837" s="182">
        <v>0</v>
      </c>
      <c r="H837" s="41">
        <v>0</v>
      </c>
      <c r="I837" s="42">
        <v>0</v>
      </c>
      <c r="J837" s="43">
        <v>0</v>
      </c>
      <c r="K837" s="41"/>
      <c r="L837" s="42"/>
      <c r="M837" s="43"/>
      <c r="N837" s="41"/>
      <c r="O837" s="42"/>
      <c r="P837" s="43"/>
      <c r="Q837" s="41"/>
      <c r="R837" s="42"/>
      <c r="S837" s="43"/>
      <c r="T837" s="41"/>
      <c r="U837" s="42"/>
      <c r="V837" s="43"/>
      <c r="W837" s="41"/>
      <c r="X837" s="42"/>
      <c r="Y837" s="43"/>
      <c r="Z837" s="41"/>
      <c r="AA837" s="42"/>
      <c r="AB837" s="43"/>
      <c r="AC837" s="41"/>
      <c r="AD837" s="42"/>
      <c r="AE837" s="43"/>
      <c r="AF837" s="41"/>
      <c r="AG837" s="42"/>
      <c r="AH837" s="43"/>
      <c r="AJ837" s="41">
        <f t="shared" si="202"/>
        <v>0</v>
      </c>
      <c r="AK837" s="42">
        <f t="shared" si="202"/>
        <v>0</v>
      </c>
      <c r="AL837" s="43">
        <f t="shared" si="202"/>
        <v>0</v>
      </c>
      <c r="AS837" s="32">
        <f t="shared" si="191"/>
        <v>0</v>
      </c>
      <c r="AU837" s="23">
        <v>6</v>
      </c>
      <c r="AV837" s="23">
        <v>17</v>
      </c>
      <c r="AW837" s="23">
        <f t="shared" si="203"/>
        <v>10</v>
      </c>
    </row>
    <row r="838" spans="1:49" ht="13" hidden="1" x14ac:dyDescent="0.3">
      <c r="B838" s="15"/>
      <c r="C838" s="40" t="s">
        <v>23</v>
      </c>
      <c r="D838" s="34" t="s">
        <v>2</v>
      </c>
      <c r="E838" s="35" t="s">
        <v>2</v>
      </c>
      <c r="F838" s="181"/>
      <c r="G838" s="182">
        <v>0</v>
      </c>
      <c r="H838" s="41">
        <v>0</v>
      </c>
      <c r="I838" s="42">
        <v>0</v>
      </c>
      <c r="J838" s="43">
        <v>0</v>
      </c>
      <c r="K838" s="41"/>
      <c r="L838" s="42"/>
      <c r="M838" s="43"/>
      <c r="N838" s="41"/>
      <c r="O838" s="42"/>
      <c r="P838" s="43"/>
      <c r="Q838" s="41"/>
      <c r="R838" s="42"/>
      <c r="S838" s="43"/>
      <c r="T838" s="41"/>
      <c r="U838" s="42"/>
      <c r="V838" s="43"/>
      <c r="W838" s="41"/>
      <c r="X838" s="42"/>
      <c r="Y838" s="43"/>
      <c r="Z838" s="41"/>
      <c r="AA838" s="42"/>
      <c r="AB838" s="43"/>
      <c r="AC838" s="41"/>
      <c r="AD838" s="42"/>
      <c r="AE838" s="43"/>
      <c r="AF838" s="41"/>
      <c r="AG838" s="42"/>
      <c r="AH838" s="43"/>
      <c r="AJ838" s="41">
        <f t="shared" si="202"/>
        <v>0</v>
      </c>
      <c r="AK838" s="42">
        <f t="shared" si="202"/>
        <v>0</v>
      </c>
      <c r="AL838" s="43">
        <f t="shared" si="202"/>
        <v>0</v>
      </c>
      <c r="AS838" s="32">
        <f t="shared" si="191"/>
        <v>0</v>
      </c>
      <c r="AU838" s="23">
        <v>6</v>
      </c>
      <c r="AV838" s="23">
        <v>18</v>
      </c>
      <c r="AW838" s="23">
        <f t="shared" si="203"/>
        <v>1</v>
      </c>
    </row>
    <row r="839" spans="1:49" ht="13" hidden="1" x14ac:dyDescent="0.3">
      <c r="B839" s="15"/>
      <c r="C839" s="50" t="str">
        <f>IF(LEN(E838)&lt;1,"","Total: " &amp; LEFT(E838,LEN(E838)-21) &amp; "Municipalities")</f>
        <v/>
      </c>
      <c r="D839" s="51"/>
      <c r="E839" s="52"/>
      <c r="F839" s="187"/>
      <c r="G839" s="53">
        <f>SUM(G828:G838)</f>
        <v>0</v>
      </c>
      <c r="H839" s="53">
        <f>SUM(H828:H838)</f>
        <v>0</v>
      </c>
      <c r="I839" s="54">
        <f>SUM(I828:I838)</f>
        <v>0</v>
      </c>
      <c r="J839" s="55">
        <f>SUM(J828:J838)</f>
        <v>0</v>
      </c>
      <c r="K839" s="53">
        <f t="shared" ref="K839:AH839" si="204">SUM(K828:K838)</f>
        <v>0</v>
      </c>
      <c r="L839" s="54">
        <f t="shared" si="204"/>
        <v>0</v>
      </c>
      <c r="M839" s="55">
        <f t="shared" si="204"/>
        <v>0</v>
      </c>
      <c r="N839" s="53">
        <f t="shared" si="204"/>
        <v>0</v>
      </c>
      <c r="O839" s="54">
        <f t="shared" si="204"/>
        <v>0</v>
      </c>
      <c r="P839" s="55">
        <f t="shared" si="204"/>
        <v>0</v>
      </c>
      <c r="Q839" s="53">
        <f t="shared" si="204"/>
        <v>0</v>
      </c>
      <c r="R839" s="54">
        <f t="shared" si="204"/>
        <v>0</v>
      </c>
      <c r="S839" s="55">
        <f t="shared" si="204"/>
        <v>0</v>
      </c>
      <c r="T839" s="53">
        <f t="shared" si="204"/>
        <v>0</v>
      </c>
      <c r="U839" s="54">
        <f t="shared" si="204"/>
        <v>0</v>
      </c>
      <c r="V839" s="55">
        <f t="shared" si="204"/>
        <v>0</v>
      </c>
      <c r="W839" s="53">
        <f t="shared" si="204"/>
        <v>0</v>
      </c>
      <c r="X839" s="54">
        <f t="shared" si="204"/>
        <v>0</v>
      </c>
      <c r="Y839" s="55">
        <f t="shared" si="204"/>
        <v>0</v>
      </c>
      <c r="Z839" s="53">
        <f t="shared" si="204"/>
        <v>0</v>
      </c>
      <c r="AA839" s="54">
        <f t="shared" si="204"/>
        <v>0</v>
      </c>
      <c r="AB839" s="55">
        <f t="shared" si="204"/>
        <v>0</v>
      </c>
      <c r="AC839" s="53">
        <f t="shared" si="204"/>
        <v>0</v>
      </c>
      <c r="AD839" s="54">
        <f t="shared" si="204"/>
        <v>0</v>
      </c>
      <c r="AE839" s="55">
        <f t="shared" si="204"/>
        <v>0</v>
      </c>
      <c r="AF839" s="53">
        <f t="shared" si="204"/>
        <v>0</v>
      </c>
      <c r="AG839" s="54">
        <f t="shared" si="204"/>
        <v>0</v>
      </c>
      <c r="AH839" s="55">
        <f t="shared" si="204"/>
        <v>0</v>
      </c>
      <c r="AJ839" s="53">
        <f>SUM(AJ828:AJ838)</f>
        <v>0</v>
      </c>
      <c r="AK839" s="54">
        <f>SUM(AK828:AK838)</f>
        <v>0</v>
      </c>
      <c r="AL839" s="55">
        <f>SUM(AL828:AL838)</f>
        <v>0</v>
      </c>
      <c r="AS839" s="32">
        <f t="shared" si="191"/>
        <v>0</v>
      </c>
    </row>
    <row r="840" spans="1:49" ht="13" hidden="1" x14ac:dyDescent="0.3">
      <c r="B840" s="15"/>
      <c r="C840" s="40"/>
      <c r="D840" s="34"/>
      <c r="E840" s="35"/>
      <c r="F840" s="181"/>
      <c r="G840" s="41"/>
      <c r="H840" s="41"/>
      <c r="I840" s="42"/>
      <c r="J840" s="43"/>
      <c r="K840" s="41"/>
      <c r="L840" s="42"/>
      <c r="M840" s="43"/>
      <c r="N840" s="41"/>
      <c r="O840" s="42"/>
      <c r="P840" s="43"/>
      <c r="Q840" s="41"/>
      <c r="R840" s="42"/>
      <c r="S840" s="43"/>
      <c r="T840" s="41"/>
      <c r="U840" s="42"/>
      <c r="V840" s="43"/>
      <c r="W840" s="41"/>
      <c r="X840" s="42"/>
      <c r="Y840" s="43"/>
      <c r="Z840" s="41"/>
      <c r="AA840" s="42"/>
      <c r="AB840" s="43"/>
      <c r="AC840" s="41"/>
      <c r="AD840" s="42"/>
      <c r="AE840" s="43"/>
      <c r="AF840" s="41"/>
      <c r="AG840" s="42"/>
      <c r="AH840" s="43"/>
      <c r="AJ840" s="41"/>
      <c r="AK840" s="42"/>
      <c r="AL840" s="43"/>
      <c r="AS840" s="32">
        <f t="shared" si="191"/>
        <v>0</v>
      </c>
    </row>
    <row r="841" spans="1:49" ht="13" hidden="1" x14ac:dyDescent="0.3">
      <c r="B841" s="15"/>
      <c r="C841" s="40" t="s">
        <v>22</v>
      </c>
      <c r="D841" s="34" t="s">
        <v>2</v>
      </c>
      <c r="E841" s="35" t="s">
        <v>2</v>
      </c>
      <c r="F841" s="181"/>
      <c r="G841" s="182">
        <v>0</v>
      </c>
      <c r="H841" s="41">
        <v>0</v>
      </c>
      <c r="I841" s="42">
        <v>0</v>
      </c>
      <c r="J841" s="43">
        <v>0</v>
      </c>
      <c r="K841" s="41"/>
      <c r="L841" s="42"/>
      <c r="M841" s="43"/>
      <c r="N841" s="41"/>
      <c r="O841" s="42"/>
      <c r="P841" s="43"/>
      <c r="Q841" s="41"/>
      <c r="R841" s="42"/>
      <c r="S841" s="43"/>
      <c r="T841" s="41"/>
      <c r="U841" s="42"/>
      <c r="V841" s="43"/>
      <c r="W841" s="41"/>
      <c r="X841" s="42"/>
      <c r="Y841" s="43"/>
      <c r="Z841" s="41"/>
      <c r="AA841" s="42"/>
      <c r="AB841" s="43"/>
      <c r="AC841" s="41"/>
      <c r="AD841" s="42"/>
      <c r="AE841" s="43"/>
      <c r="AF841" s="41"/>
      <c r="AG841" s="42"/>
      <c r="AH841" s="43"/>
      <c r="AJ841" s="41">
        <f t="shared" ref="AJ841:AL851" si="205">H841+K841+N841+Q841+T841+W841+Z841+AC841+AF841</f>
        <v>0</v>
      </c>
      <c r="AK841" s="42">
        <f t="shared" si="205"/>
        <v>0</v>
      </c>
      <c r="AL841" s="43">
        <f t="shared" si="205"/>
        <v>0</v>
      </c>
      <c r="AS841" s="32">
        <f t="shared" si="191"/>
        <v>0</v>
      </c>
      <c r="AU841" s="23">
        <v>6</v>
      </c>
      <c r="AV841" s="23">
        <v>19</v>
      </c>
      <c r="AW841" s="23">
        <v>1</v>
      </c>
    </row>
    <row r="842" spans="1:49" ht="13" hidden="1" x14ac:dyDescent="0.3">
      <c r="B842" s="15"/>
      <c r="C842" s="40" t="s">
        <v>22</v>
      </c>
      <c r="D842" s="34" t="s">
        <v>2</v>
      </c>
      <c r="E842" s="35" t="s">
        <v>2</v>
      </c>
      <c r="F842" s="181"/>
      <c r="G842" s="182">
        <v>0</v>
      </c>
      <c r="H842" s="41">
        <v>0</v>
      </c>
      <c r="I842" s="42">
        <v>0</v>
      </c>
      <c r="J842" s="43">
        <v>0</v>
      </c>
      <c r="K842" s="41"/>
      <c r="L842" s="42"/>
      <c r="M842" s="43"/>
      <c r="N842" s="41"/>
      <c r="O842" s="42"/>
      <c r="P842" s="43"/>
      <c r="Q842" s="41"/>
      <c r="R842" s="42"/>
      <c r="S842" s="43"/>
      <c r="T842" s="41"/>
      <c r="U842" s="42"/>
      <c r="V842" s="43"/>
      <c r="W842" s="41"/>
      <c r="X842" s="42"/>
      <c r="Y842" s="43"/>
      <c r="Z842" s="41"/>
      <c r="AA842" s="42"/>
      <c r="AB842" s="43"/>
      <c r="AC842" s="41"/>
      <c r="AD842" s="42"/>
      <c r="AE842" s="43"/>
      <c r="AF842" s="41"/>
      <c r="AG842" s="42"/>
      <c r="AH842" s="43"/>
      <c r="AJ842" s="41">
        <f t="shared" si="205"/>
        <v>0</v>
      </c>
      <c r="AK842" s="42">
        <f t="shared" si="205"/>
        <v>0</v>
      </c>
      <c r="AL842" s="43">
        <f t="shared" si="205"/>
        <v>0</v>
      </c>
      <c r="AS842" s="32">
        <f t="shared" si="191"/>
        <v>0</v>
      </c>
      <c r="AU842" s="23">
        <v>6</v>
      </c>
      <c r="AV842" s="23">
        <v>19</v>
      </c>
      <c r="AW842" s="23">
        <f>IF(AV842=AV841,AW841+1,1)</f>
        <v>2</v>
      </c>
    </row>
    <row r="843" spans="1:49" ht="13" hidden="1" x14ac:dyDescent="0.3">
      <c r="B843" s="15"/>
      <c r="C843" s="40" t="s">
        <v>22</v>
      </c>
      <c r="D843" s="34" t="s">
        <v>2</v>
      </c>
      <c r="E843" s="35" t="s">
        <v>2</v>
      </c>
      <c r="F843" s="181"/>
      <c r="G843" s="182">
        <v>0</v>
      </c>
      <c r="H843" s="41">
        <v>0</v>
      </c>
      <c r="I843" s="42">
        <v>0</v>
      </c>
      <c r="J843" s="43">
        <v>0</v>
      </c>
      <c r="K843" s="41"/>
      <c r="L843" s="42"/>
      <c r="M843" s="43"/>
      <c r="N843" s="41"/>
      <c r="O843" s="42"/>
      <c r="P843" s="43"/>
      <c r="Q843" s="41"/>
      <c r="R843" s="42"/>
      <c r="S843" s="43"/>
      <c r="T843" s="41"/>
      <c r="U843" s="42"/>
      <c r="V843" s="43"/>
      <c r="W843" s="41"/>
      <c r="X843" s="42"/>
      <c r="Y843" s="43"/>
      <c r="Z843" s="41"/>
      <c r="AA843" s="42"/>
      <c r="AB843" s="43"/>
      <c r="AC843" s="41"/>
      <c r="AD843" s="42"/>
      <c r="AE843" s="43"/>
      <c r="AF843" s="41"/>
      <c r="AG843" s="42"/>
      <c r="AH843" s="43"/>
      <c r="AJ843" s="41">
        <f t="shared" si="205"/>
        <v>0</v>
      </c>
      <c r="AK843" s="42">
        <f t="shared" si="205"/>
        <v>0</v>
      </c>
      <c r="AL843" s="43">
        <f t="shared" si="205"/>
        <v>0</v>
      </c>
      <c r="AS843" s="32">
        <f t="shared" si="191"/>
        <v>0</v>
      </c>
      <c r="AU843" s="23">
        <v>6</v>
      </c>
      <c r="AV843" s="23">
        <v>19</v>
      </c>
      <c r="AW843" s="23">
        <f t="shared" ref="AW843:AW851" si="206">IF(AV843=AV842,AW842+1,1)</f>
        <v>3</v>
      </c>
    </row>
    <row r="844" spans="1:49" ht="13" hidden="1" x14ac:dyDescent="0.3">
      <c r="B844" s="15"/>
      <c r="C844" s="40" t="s">
        <v>22</v>
      </c>
      <c r="D844" s="34" t="s">
        <v>2</v>
      </c>
      <c r="E844" s="35" t="s">
        <v>2</v>
      </c>
      <c r="F844" s="181"/>
      <c r="G844" s="182">
        <v>0</v>
      </c>
      <c r="H844" s="41">
        <v>0</v>
      </c>
      <c r="I844" s="42">
        <v>0</v>
      </c>
      <c r="J844" s="43">
        <v>0</v>
      </c>
      <c r="K844" s="41"/>
      <c r="L844" s="42"/>
      <c r="M844" s="43"/>
      <c r="N844" s="41"/>
      <c r="O844" s="42"/>
      <c r="P844" s="43"/>
      <c r="Q844" s="41"/>
      <c r="R844" s="42"/>
      <c r="S844" s="43"/>
      <c r="T844" s="41"/>
      <c r="U844" s="42"/>
      <c r="V844" s="43"/>
      <c r="W844" s="41"/>
      <c r="X844" s="42"/>
      <c r="Y844" s="43"/>
      <c r="Z844" s="41"/>
      <c r="AA844" s="42"/>
      <c r="AB844" s="43"/>
      <c r="AC844" s="41"/>
      <c r="AD844" s="42"/>
      <c r="AE844" s="43"/>
      <c r="AF844" s="41"/>
      <c r="AG844" s="42"/>
      <c r="AH844" s="43"/>
      <c r="AJ844" s="41">
        <f t="shared" si="205"/>
        <v>0</v>
      </c>
      <c r="AK844" s="42">
        <f t="shared" si="205"/>
        <v>0</v>
      </c>
      <c r="AL844" s="43">
        <f t="shared" si="205"/>
        <v>0</v>
      </c>
      <c r="AS844" s="32">
        <f t="shared" si="191"/>
        <v>0</v>
      </c>
      <c r="AU844" s="23">
        <v>6</v>
      </c>
      <c r="AV844" s="23">
        <v>19</v>
      </c>
      <c r="AW844" s="23">
        <f t="shared" si="206"/>
        <v>4</v>
      </c>
    </row>
    <row r="845" spans="1:49" ht="13" hidden="1" x14ac:dyDescent="0.3">
      <c r="B845" s="15"/>
      <c r="C845" s="40" t="s">
        <v>22</v>
      </c>
      <c r="D845" s="34" t="s">
        <v>2</v>
      </c>
      <c r="E845" s="35" t="s">
        <v>2</v>
      </c>
      <c r="F845" s="181"/>
      <c r="G845" s="182">
        <v>0</v>
      </c>
      <c r="H845" s="41">
        <v>0</v>
      </c>
      <c r="I845" s="42">
        <v>0</v>
      </c>
      <c r="J845" s="43">
        <v>0</v>
      </c>
      <c r="K845" s="41"/>
      <c r="L845" s="42"/>
      <c r="M845" s="43"/>
      <c r="N845" s="41"/>
      <c r="O845" s="42"/>
      <c r="P845" s="43"/>
      <c r="Q845" s="41"/>
      <c r="R845" s="42"/>
      <c r="S845" s="43"/>
      <c r="T845" s="41"/>
      <c r="U845" s="42"/>
      <c r="V845" s="43"/>
      <c r="W845" s="41"/>
      <c r="X845" s="42"/>
      <c r="Y845" s="43"/>
      <c r="Z845" s="41"/>
      <c r="AA845" s="42"/>
      <c r="AB845" s="43"/>
      <c r="AC845" s="41"/>
      <c r="AD845" s="42"/>
      <c r="AE845" s="43"/>
      <c r="AF845" s="41"/>
      <c r="AG845" s="42"/>
      <c r="AH845" s="43"/>
      <c r="AJ845" s="41">
        <f t="shared" si="205"/>
        <v>0</v>
      </c>
      <c r="AK845" s="42">
        <f t="shared" si="205"/>
        <v>0</v>
      </c>
      <c r="AL845" s="43">
        <f t="shared" si="205"/>
        <v>0</v>
      </c>
      <c r="AS845" s="32">
        <f t="shared" si="191"/>
        <v>0</v>
      </c>
      <c r="AU845" s="23">
        <v>6</v>
      </c>
      <c r="AV845" s="23">
        <v>19</v>
      </c>
      <c r="AW845" s="23">
        <f t="shared" si="206"/>
        <v>5</v>
      </c>
    </row>
    <row r="846" spans="1:49" ht="13" hidden="1" x14ac:dyDescent="0.3">
      <c r="B846" s="15"/>
      <c r="C846" s="40" t="s">
        <v>22</v>
      </c>
      <c r="D846" s="34" t="s">
        <v>2</v>
      </c>
      <c r="E846" s="35" t="s">
        <v>2</v>
      </c>
      <c r="F846" s="181"/>
      <c r="G846" s="182">
        <v>0</v>
      </c>
      <c r="H846" s="41">
        <v>0</v>
      </c>
      <c r="I846" s="42">
        <v>0</v>
      </c>
      <c r="J846" s="43">
        <v>0</v>
      </c>
      <c r="K846" s="41"/>
      <c r="L846" s="42"/>
      <c r="M846" s="43"/>
      <c r="N846" s="41"/>
      <c r="O846" s="42"/>
      <c r="P846" s="43"/>
      <c r="Q846" s="41"/>
      <c r="R846" s="42"/>
      <c r="S846" s="43"/>
      <c r="T846" s="41"/>
      <c r="U846" s="42"/>
      <c r="V846" s="43"/>
      <c r="W846" s="41"/>
      <c r="X846" s="42"/>
      <c r="Y846" s="43"/>
      <c r="Z846" s="41"/>
      <c r="AA846" s="42"/>
      <c r="AB846" s="43"/>
      <c r="AC846" s="41"/>
      <c r="AD846" s="42"/>
      <c r="AE846" s="43"/>
      <c r="AF846" s="41"/>
      <c r="AG846" s="42"/>
      <c r="AH846" s="43"/>
      <c r="AJ846" s="41">
        <f t="shared" si="205"/>
        <v>0</v>
      </c>
      <c r="AK846" s="42">
        <f t="shared" si="205"/>
        <v>0</v>
      </c>
      <c r="AL846" s="43">
        <f t="shared" si="205"/>
        <v>0</v>
      </c>
      <c r="AS846" s="32">
        <f t="shared" ref="AS846:AS854" si="207">IF(SUM($AJ$149:$AL$149)=0,0,IF(SUM(AJ846:AL846)=0,0,1))</f>
        <v>0</v>
      </c>
      <c r="AU846" s="23">
        <v>6</v>
      </c>
      <c r="AV846" s="23">
        <v>19</v>
      </c>
      <c r="AW846" s="23">
        <f t="shared" si="206"/>
        <v>6</v>
      </c>
    </row>
    <row r="847" spans="1:49" ht="13" hidden="1" x14ac:dyDescent="0.3">
      <c r="B847" s="15"/>
      <c r="C847" s="40" t="s">
        <v>22</v>
      </c>
      <c r="D847" s="34" t="s">
        <v>2</v>
      </c>
      <c r="E847" s="35" t="s">
        <v>2</v>
      </c>
      <c r="F847" s="181"/>
      <c r="G847" s="182">
        <v>0</v>
      </c>
      <c r="H847" s="41">
        <v>0</v>
      </c>
      <c r="I847" s="42">
        <v>0</v>
      </c>
      <c r="J847" s="43">
        <v>0</v>
      </c>
      <c r="K847" s="41"/>
      <c r="L847" s="42"/>
      <c r="M847" s="43"/>
      <c r="N847" s="41"/>
      <c r="O847" s="42"/>
      <c r="P847" s="43"/>
      <c r="Q847" s="41"/>
      <c r="R847" s="42"/>
      <c r="S847" s="43"/>
      <c r="T847" s="41"/>
      <c r="U847" s="42"/>
      <c r="V847" s="43"/>
      <c r="W847" s="41"/>
      <c r="X847" s="42"/>
      <c r="Y847" s="43"/>
      <c r="Z847" s="41"/>
      <c r="AA847" s="42"/>
      <c r="AB847" s="43"/>
      <c r="AC847" s="41"/>
      <c r="AD847" s="42"/>
      <c r="AE847" s="43"/>
      <c r="AF847" s="41"/>
      <c r="AG847" s="42"/>
      <c r="AH847" s="43"/>
      <c r="AJ847" s="41">
        <f t="shared" si="205"/>
        <v>0</v>
      </c>
      <c r="AK847" s="42">
        <f t="shared" si="205"/>
        <v>0</v>
      </c>
      <c r="AL847" s="43">
        <f t="shared" si="205"/>
        <v>0</v>
      </c>
      <c r="AS847" s="32">
        <f t="shared" si="207"/>
        <v>0</v>
      </c>
      <c r="AU847" s="23">
        <v>6</v>
      </c>
      <c r="AV847" s="23">
        <v>19</v>
      </c>
      <c r="AW847" s="23">
        <f t="shared" si="206"/>
        <v>7</v>
      </c>
    </row>
    <row r="848" spans="1:49" ht="13" hidden="1" x14ac:dyDescent="0.3">
      <c r="B848" s="15"/>
      <c r="C848" s="40" t="s">
        <v>22</v>
      </c>
      <c r="D848" s="34" t="s">
        <v>2</v>
      </c>
      <c r="E848" s="35" t="s">
        <v>2</v>
      </c>
      <c r="F848" s="181"/>
      <c r="G848" s="182">
        <v>0</v>
      </c>
      <c r="H848" s="41">
        <v>0</v>
      </c>
      <c r="I848" s="42">
        <v>0</v>
      </c>
      <c r="J848" s="43">
        <v>0</v>
      </c>
      <c r="K848" s="41"/>
      <c r="L848" s="42"/>
      <c r="M848" s="43"/>
      <c r="N848" s="41"/>
      <c r="O848" s="42"/>
      <c r="P848" s="43"/>
      <c r="Q848" s="41"/>
      <c r="R848" s="42"/>
      <c r="S848" s="43"/>
      <c r="T848" s="41"/>
      <c r="U848" s="42"/>
      <c r="V848" s="43"/>
      <c r="W848" s="41"/>
      <c r="X848" s="42"/>
      <c r="Y848" s="43"/>
      <c r="Z848" s="41"/>
      <c r="AA848" s="42"/>
      <c r="AB848" s="43"/>
      <c r="AC848" s="41"/>
      <c r="AD848" s="42"/>
      <c r="AE848" s="43"/>
      <c r="AF848" s="41"/>
      <c r="AG848" s="42"/>
      <c r="AH848" s="43"/>
      <c r="AJ848" s="41">
        <f t="shared" si="205"/>
        <v>0</v>
      </c>
      <c r="AK848" s="42">
        <f t="shared" si="205"/>
        <v>0</v>
      </c>
      <c r="AL848" s="43">
        <f t="shared" si="205"/>
        <v>0</v>
      </c>
      <c r="AS848" s="32">
        <f t="shared" si="207"/>
        <v>0</v>
      </c>
      <c r="AU848" s="23">
        <v>6</v>
      </c>
      <c r="AV848" s="23">
        <v>19</v>
      </c>
      <c r="AW848" s="23">
        <f t="shared" si="206"/>
        <v>8</v>
      </c>
    </row>
    <row r="849" spans="1:49" ht="13" hidden="1" x14ac:dyDescent="0.3">
      <c r="B849" s="15"/>
      <c r="C849" s="40" t="s">
        <v>22</v>
      </c>
      <c r="D849" s="34" t="s">
        <v>2</v>
      </c>
      <c r="E849" s="35" t="s">
        <v>2</v>
      </c>
      <c r="F849" s="181"/>
      <c r="G849" s="182">
        <v>0</v>
      </c>
      <c r="H849" s="41">
        <v>0</v>
      </c>
      <c r="I849" s="42">
        <v>0</v>
      </c>
      <c r="J849" s="43">
        <v>0</v>
      </c>
      <c r="K849" s="41"/>
      <c r="L849" s="42"/>
      <c r="M849" s="43"/>
      <c r="N849" s="41"/>
      <c r="O849" s="42"/>
      <c r="P849" s="43"/>
      <c r="Q849" s="41"/>
      <c r="R849" s="42"/>
      <c r="S849" s="43"/>
      <c r="T849" s="41"/>
      <c r="U849" s="42"/>
      <c r="V849" s="43"/>
      <c r="W849" s="41"/>
      <c r="X849" s="42"/>
      <c r="Y849" s="43"/>
      <c r="Z849" s="41"/>
      <c r="AA849" s="42"/>
      <c r="AB849" s="43"/>
      <c r="AC849" s="41"/>
      <c r="AD849" s="42"/>
      <c r="AE849" s="43"/>
      <c r="AF849" s="41"/>
      <c r="AG849" s="42"/>
      <c r="AH849" s="43"/>
      <c r="AJ849" s="41">
        <f t="shared" si="205"/>
        <v>0</v>
      </c>
      <c r="AK849" s="42">
        <f t="shared" si="205"/>
        <v>0</v>
      </c>
      <c r="AL849" s="43">
        <f t="shared" si="205"/>
        <v>0</v>
      </c>
      <c r="AS849" s="32">
        <f t="shared" si="207"/>
        <v>0</v>
      </c>
      <c r="AU849" s="23">
        <v>6</v>
      </c>
      <c r="AV849" s="23">
        <v>19</v>
      </c>
      <c r="AW849" s="23">
        <f t="shared" si="206"/>
        <v>9</v>
      </c>
    </row>
    <row r="850" spans="1:49" ht="13" hidden="1" x14ac:dyDescent="0.3">
      <c r="B850" s="15"/>
      <c r="C850" s="40" t="s">
        <v>22</v>
      </c>
      <c r="D850" s="34" t="s">
        <v>2</v>
      </c>
      <c r="E850" s="35" t="s">
        <v>2</v>
      </c>
      <c r="F850" s="181"/>
      <c r="G850" s="182">
        <v>0</v>
      </c>
      <c r="H850" s="41">
        <v>0</v>
      </c>
      <c r="I850" s="42">
        <v>0</v>
      </c>
      <c r="J850" s="43">
        <v>0</v>
      </c>
      <c r="K850" s="41"/>
      <c r="L850" s="42"/>
      <c r="M850" s="43"/>
      <c r="N850" s="41"/>
      <c r="O850" s="42"/>
      <c r="P850" s="43"/>
      <c r="Q850" s="41"/>
      <c r="R850" s="42"/>
      <c r="S850" s="43"/>
      <c r="T850" s="41"/>
      <c r="U850" s="42"/>
      <c r="V850" s="43"/>
      <c r="W850" s="41"/>
      <c r="X850" s="42"/>
      <c r="Y850" s="43"/>
      <c r="Z850" s="41"/>
      <c r="AA850" s="42"/>
      <c r="AB850" s="43"/>
      <c r="AC850" s="41"/>
      <c r="AD850" s="42"/>
      <c r="AE850" s="43"/>
      <c r="AF850" s="41"/>
      <c r="AG850" s="42"/>
      <c r="AH850" s="43"/>
      <c r="AJ850" s="41">
        <f t="shared" si="205"/>
        <v>0</v>
      </c>
      <c r="AK850" s="42">
        <f t="shared" si="205"/>
        <v>0</v>
      </c>
      <c r="AL850" s="43">
        <f t="shared" si="205"/>
        <v>0</v>
      </c>
      <c r="AS850" s="32">
        <f t="shared" si="207"/>
        <v>0</v>
      </c>
      <c r="AU850" s="23">
        <v>6</v>
      </c>
      <c r="AV850" s="23">
        <v>19</v>
      </c>
      <c r="AW850" s="23">
        <f t="shared" si="206"/>
        <v>10</v>
      </c>
    </row>
    <row r="851" spans="1:49" ht="13" hidden="1" x14ac:dyDescent="0.3">
      <c r="B851" s="15"/>
      <c r="C851" s="40" t="s">
        <v>23</v>
      </c>
      <c r="D851" s="34" t="s">
        <v>2</v>
      </c>
      <c r="E851" s="35" t="s">
        <v>2</v>
      </c>
      <c r="F851" s="181"/>
      <c r="G851" s="182">
        <v>0</v>
      </c>
      <c r="H851" s="41">
        <v>0</v>
      </c>
      <c r="I851" s="42">
        <v>0</v>
      </c>
      <c r="J851" s="43">
        <v>0</v>
      </c>
      <c r="K851" s="41"/>
      <c r="L851" s="42"/>
      <c r="M851" s="43"/>
      <c r="N851" s="41"/>
      <c r="O851" s="42"/>
      <c r="P851" s="43"/>
      <c r="Q851" s="41"/>
      <c r="R851" s="42"/>
      <c r="S851" s="43"/>
      <c r="T851" s="41"/>
      <c r="U851" s="42"/>
      <c r="V851" s="43"/>
      <c r="W851" s="41"/>
      <c r="X851" s="42"/>
      <c r="Y851" s="43"/>
      <c r="Z851" s="41"/>
      <c r="AA851" s="42"/>
      <c r="AB851" s="43"/>
      <c r="AC851" s="41"/>
      <c r="AD851" s="42"/>
      <c r="AE851" s="43"/>
      <c r="AF851" s="41"/>
      <c r="AG851" s="42"/>
      <c r="AH851" s="43"/>
      <c r="AJ851" s="41">
        <f t="shared" si="205"/>
        <v>0</v>
      </c>
      <c r="AK851" s="42">
        <f t="shared" si="205"/>
        <v>0</v>
      </c>
      <c r="AL851" s="43">
        <f t="shared" si="205"/>
        <v>0</v>
      </c>
      <c r="AS851" s="32">
        <f t="shared" si="207"/>
        <v>0</v>
      </c>
      <c r="AU851" s="23">
        <v>6</v>
      </c>
      <c r="AV851" s="23">
        <v>20</v>
      </c>
      <c r="AW851" s="23">
        <f t="shared" si="206"/>
        <v>1</v>
      </c>
    </row>
    <row r="852" spans="1:49" ht="13" hidden="1" x14ac:dyDescent="0.3">
      <c r="B852" s="15"/>
      <c r="C852" s="50" t="str">
        <f>IF(LEN(E851)&lt;1,"","Total: " &amp; LEFT(E851,LEN(E851)-21) &amp; "Municipalities")</f>
        <v/>
      </c>
      <c r="D852" s="51"/>
      <c r="E852" s="52"/>
      <c r="F852" s="187"/>
      <c r="G852" s="53">
        <f>SUM(G841:G851)</f>
        <v>0</v>
      </c>
      <c r="H852" s="53">
        <f>SUM(H841:H851)</f>
        <v>0</v>
      </c>
      <c r="I852" s="54">
        <f>SUM(I841:I851)</f>
        <v>0</v>
      </c>
      <c r="J852" s="55">
        <f>SUM(J841:J851)</f>
        <v>0</v>
      </c>
      <c r="K852" s="53">
        <f t="shared" ref="K852:AH852" si="208">SUM(K841:K851)</f>
        <v>0</v>
      </c>
      <c r="L852" s="54">
        <f t="shared" si="208"/>
        <v>0</v>
      </c>
      <c r="M852" s="55">
        <f t="shared" si="208"/>
        <v>0</v>
      </c>
      <c r="N852" s="53">
        <f t="shared" si="208"/>
        <v>0</v>
      </c>
      <c r="O852" s="54">
        <f t="shared" si="208"/>
        <v>0</v>
      </c>
      <c r="P852" s="55">
        <f t="shared" si="208"/>
        <v>0</v>
      </c>
      <c r="Q852" s="53">
        <f t="shared" si="208"/>
        <v>0</v>
      </c>
      <c r="R852" s="54">
        <f t="shared" si="208"/>
        <v>0</v>
      </c>
      <c r="S852" s="55">
        <f t="shared" si="208"/>
        <v>0</v>
      </c>
      <c r="T852" s="53">
        <f t="shared" si="208"/>
        <v>0</v>
      </c>
      <c r="U852" s="54">
        <f t="shared" si="208"/>
        <v>0</v>
      </c>
      <c r="V852" s="55">
        <f t="shared" si="208"/>
        <v>0</v>
      </c>
      <c r="W852" s="53">
        <f t="shared" si="208"/>
        <v>0</v>
      </c>
      <c r="X852" s="54">
        <f t="shared" si="208"/>
        <v>0</v>
      </c>
      <c r="Y852" s="55">
        <f t="shared" si="208"/>
        <v>0</v>
      </c>
      <c r="Z852" s="53">
        <f t="shared" si="208"/>
        <v>0</v>
      </c>
      <c r="AA852" s="54">
        <f t="shared" si="208"/>
        <v>0</v>
      </c>
      <c r="AB852" s="55">
        <f t="shared" si="208"/>
        <v>0</v>
      </c>
      <c r="AC852" s="53">
        <f t="shared" si="208"/>
        <v>0</v>
      </c>
      <c r="AD852" s="54">
        <f t="shared" si="208"/>
        <v>0</v>
      </c>
      <c r="AE852" s="55">
        <f t="shared" si="208"/>
        <v>0</v>
      </c>
      <c r="AF852" s="53">
        <f t="shared" si="208"/>
        <v>0</v>
      </c>
      <c r="AG852" s="54">
        <f t="shared" si="208"/>
        <v>0</v>
      </c>
      <c r="AH852" s="55">
        <f t="shared" si="208"/>
        <v>0</v>
      </c>
      <c r="AJ852" s="53">
        <f>SUM(AJ841:AJ851)</f>
        <v>0</v>
      </c>
      <c r="AK852" s="54">
        <f>SUM(AK841:AK851)</f>
        <v>0</v>
      </c>
      <c r="AL852" s="55">
        <f>SUM(AL841:AL851)</f>
        <v>0</v>
      </c>
      <c r="AS852" s="32">
        <f t="shared" si="207"/>
        <v>0</v>
      </c>
    </row>
    <row r="853" spans="1:49" ht="13" x14ac:dyDescent="0.3">
      <c r="B853" s="15"/>
      <c r="C853" s="40"/>
      <c r="D853" s="34"/>
      <c r="E853" s="35"/>
      <c r="F853" s="181"/>
      <c r="G853" s="41"/>
      <c r="H853" s="184"/>
      <c r="I853" s="185"/>
      <c r="J853" s="186"/>
      <c r="K853" s="41"/>
      <c r="L853" s="42"/>
      <c r="M853" s="43"/>
      <c r="N853" s="41"/>
      <c r="O853" s="42"/>
      <c r="P853" s="43"/>
      <c r="Q853" s="41"/>
      <c r="R853" s="42"/>
      <c r="S853" s="43"/>
      <c r="T853" s="41"/>
      <c r="U853" s="42"/>
      <c r="V853" s="43"/>
      <c r="W853" s="41"/>
      <c r="X853" s="42"/>
      <c r="Y853" s="43"/>
      <c r="Z853" s="41"/>
      <c r="AA853" s="42"/>
      <c r="AB853" s="43"/>
      <c r="AC853" s="41"/>
      <c r="AD853" s="42"/>
      <c r="AE853" s="43"/>
      <c r="AF853" s="41"/>
      <c r="AG853" s="42"/>
      <c r="AH853" s="43"/>
      <c r="AJ853" s="41"/>
      <c r="AK853" s="42"/>
      <c r="AL853" s="43"/>
      <c r="AS853" s="32">
        <v>0</v>
      </c>
    </row>
    <row r="854" spans="1:49" ht="13" x14ac:dyDescent="0.3">
      <c r="B854" s="15"/>
      <c r="C854" s="56" t="s">
        <v>34</v>
      </c>
      <c r="D854" s="57"/>
      <c r="E854" s="58"/>
      <c r="F854" s="58"/>
      <c r="G854" s="53"/>
      <c r="H854" s="188">
        <f>H717+H718+H719+H720+H721+H735+H748+H761+H774+H787+H800+H813+H826+H839+H852</f>
        <v>50800</v>
      </c>
      <c r="I854" s="189">
        <v>0</v>
      </c>
      <c r="J854" s="190">
        <v>0</v>
      </c>
      <c r="K854" s="53">
        <f t="shared" ref="K854:AH854" si="209">K717+K718+K719+K720+K721+K735+K748+K761+K774+K787+K800+K813+K826+K839+K852</f>
        <v>0</v>
      </c>
      <c r="L854" s="54">
        <f t="shared" si="209"/>
        <v>0</v>
      </c>
      <c r="M854" s="55">
        <f t="shared" si="209"/>
        <v>0</v>
      </c>
      <c r="N854" s="53">
        <f t="shared" si="209"/>
        <v>0</v>
      </c>
      <c r="O854" s="54">
        <f t="shared" si="209"/>
        <v>0</v>
      </c>
      <c r="P854" s="55">
        <f t="shared" si="209"/>
        <v>0</v>
      </c>
      <c r="Q854" s="53">
        <f t="shared" si="209"/>
        <v>0</v>
      </c>
      <c r="R854" s="54">
        <f t="shared" si="209"/>
        <v>0</v>
      </c>
      <c r="S854" s="55">
        <f t="shared" si="209"/>
        <v>0</v>
      </c>
      <c r="T854" s="53">
        <f t="shared" si="209"/>
        <v>0</v>
      </c>
      <c r="U854" s="54">
        <f t="shared" si="209"/>
        <v>0</v>
      </c>
      <c r="V854" s="55">
        <f t="shared" si="209"/>
        <v>0</v>
      </c>
      <c r="W854" s="53">
        <f t="shared" si="209"/>
        <v>0</v>
      </c>
      <c r="X854" s="54">
        <f t="shared" si="209"/>
        <v>0</v>
      </c>
      <c r="Y854" s="55">
        <f t="shared" si="209"/>
        <v>0</v>
      </c>
      <c r="Z854" s="53">
        <f t="shared" si="209"/>
        <v>0</v>
      </c>
      <c r="AA854" s="54">
        <f t="shared" si="209"/>
        <v>0</v>
      </c>
      <c r="AB854" s="55">
        <f t="shared" si="209"/>
        <v>0</v>
      </c>
      <c r="AC854" s="53">
        <f t="shared" si="209"/>
        <v>0</v>
      </c>
      <c r="AD854" s="54">
        <f t="shared" si="209"/>
        <v>0</v>
      </c>
      <c r="AE854" s="55">
        <f t="shared" si="209"/>
        <v>0</v>
      </c>
      <c r="AF854" s="53">
        <f t="shared" si="209"/>
        <v>0</v>
      </c>
      <c r="AG854" s="54">
        <f t="shared" si="209"/>
        <v>0</v>
      </c>
      <c r="AH854" s="55">
        <f t="shared" si="209"/>
        <v>0</v>
      </c>
      <c r="AJ854" s="53">
        <f>AJ717+AJ718+AJ719+AJ720+AJ721+AJ735+AJ748+AJ761+AJ774+AJ787+AJ800+AJ813+AJ826+AJ839+AJ852</f>
        <v>50800</v>
      </c>
      <c r="AK854" s="54">
        <f>AK717+AK718+AK719+AK720+AK721+AK735+AK748+AK761+AK774+AK787+AK800+AK813+AK826+AK839+AK852</f>
        <v>0</v>
      </c>
      <c r="AL854" s="55">
        <f>AL717+AL718+AL719+AL720+AL721+AL735+AL748+AL761+AL774+AL787+AL800+AL813+AL826+AL839+AL852</f>
        <v>0</v>
      </c>
      <c r="AS854" s="32">
        <f t="shared" si="207"/>
        <v>1</v>
      </c>
    </row>
    <row r="855" spans="1:49" ht="13" x14ac:dyDescent="0.3">
      <c r="B855" s="15"/>
      <c r="C855" s="40"/>
      <c r="D855" s="34"/>
      <c r="E855" s="35"/>
      <c r="F855" s="181"/>
      <c r="G855" s="41"/>
      <c r="H855" s="184"/>
      <c r="I855" s="185"/>
      <c r="J855" s="186"/>
      <c r="K855" s="41"/>
      <c r="L855" s="42"/>
      <c r="M855" s="43"/>
      <c r="N855" s="41"/>
      <c r="O855" s="42"/>
      <c r="P855" s="43"/>
      <c r="Q855" s="41"/>
      <c r="R855" s="42"/>
      <c r="S855" s="43"/>
      <c r="T855" s="41"/>
      <c r="U855" s="42"/>
      <c r="V855" s="43"/>
      <c r="W855" s="41"/>
      <c r="X855" s="42"/>
      <c r="Y855" s="43"/>
      <c r="Z855" s="41"/>
      <c r="AA855" s="42"/>
      <c r="AB855" s="43"/>
      <c r="AC855" s="41"/>
      <c r="AD855" s="42"/>
      <c r="AE855" s="43"/>
      <c r="AF855" s="41"/>
      <c r="AG855" s="42"/>
      <c r="AH855" s="43"/>
      <c r="AJ855" s="41"/>
      <c r="AK855" s="42"/>
      <c r="AL855" s="43"/>
      <c r="AS855" s="32">
        <f>IF(SUM($AJ$149:$AL$149)=0,0,1)</f>
        <v>1</v>
      </c>
    </row>
    <row r="856" spans="1:49" ht="13" x14ac:dyDescent="0.3">
      <c r="B856" s="15"/>
      <c r="C856" s="33"/>
      <c r="D856" s="34"/>
      <c r="E856" s="35"/>
      <c r="F856" s="181"/>
      <c r="G856" s="36"/>
      <c r="H856" s="197"/>
      <c r="I856" s="198"/>
      <c r="J856" s="199"/>
      <c r="K856" s="36"/>
      <c r="L856" s="37"/>
      <c r="M856" s="38"/>
      <c r="N856" s="36"/>
      <c r="O856" s="37"/>
      <c r="P856" s="38"/>
      <c r="Q856" s="36"/>
      <c r="R856" s="37"/>
      <c r="S856" s="38"/>
      <c r="T856" s="36"/>
      <c r="U856" s="37"/>
      <c r="V856" s="38"/>
      <c r="W856" s="36"/>
      <c r="X856" s="37"/>
      <c r="Y856" s="38"/>
      <c r="Z856" s="36"/>
      <c r="AA856" s="37"/>
      <c r="AB856" s="38"/>
      <c r="AC856" s="36"/>
      <c r="AD856" s="37"/>
      <c r="AE856" s="38"/>
      <c r="AF856" s="36"/>
      <c r="AG856" s="37"/>
      <c r="AH856" s="38"/>
      <c r="AJ856" s="36"/>
      <c r="AK856" s="37"/>
      <c r="AL856" s="38"/>
      <c r="AS856" s="32">
        <f>IF(SUM($AJ$149:$AL$149)=0,0,1)</f>
        <v>1</v>
      </c>
    </row>
    <row r="857" spans="1:49" ht="13" x14ac:dyDescent="0.3">
      <c r="B857" s="15"/>
      <c r="C857" s="39" t="s">
        <v>35</v>
      </c>
      <c r="D857" s="34"/>
      <c r="E857" s="35"/>
      <c r="F857" s="181"/>
      <c r="G857" s="36"/>
      <c r="H857" s="197"/>
      <c r="I857" s="198"/>
      <c r="J857" s="199"/>
      <c r="K857" s="36"/>
      <c r="L857" s="37"/>
      <c r="M857" s="38"/>
      <c r="N857" s="36"/>
      <c r="O857" s="37"/>
      <c r="P857" s="38"/>
      <c r="Q857" s="36"/>
      <c r="R857" s="37"/>
      <c r="S857" s="38"/>
      <c r="T857" s="36"/>
      <c r="U857" s="37"/>
      <c r="V857" s="38"/>
      <c r="W857" s="36"/>
      <c r="X857" s="37"/>
      <c r="Y857" s="38"/>
      <c r="Z857" s="36"/>
      <c r="AA857" s="37"/>
      <c r="AB857" s="38"/>
      <c r="AC857" s="36"/>
      <c r="AD857" s="37"/>
      <c r="AE857" s="38"/>
      <c r="AF857" s="36"/>
      <c r="AG857" s="37"/>
      <c r="AH857" s="38"/>
      <c r="AJ857" s="36"/>
      <c r="AK857" s="37"/>
      <c r="AL857" s="38"/>
      <c r="AS857" s="32">
        <f>IF(SUM($AJ$149:$AL$149)=0,0,1)</f>
        <v>1</v>
      </c>
    </row>
    <row r="858" spans="1:49" ht="13" hidden="1" x14ac:dyDescent="0.3">
      <c r="B858" s="15"/>
      <c r="C858" s="40" t="s">
        <v>21</v>
      </c>
      <c r="D858" s="34" t="s">
        <v>2</v>
      </c>
      <c r="E858" s="35" t="s">
        <v>2</v>
      </c>
      <c r="F858" s="181"/>
      <c r="G858" s="182">
        <v>0</v>
      </c>
      <c r="H858" s="41">
        <v>0</v>
      </c>
      <c r="I858" s="42">
        <v>0</v>
      </c>
      <c r="J858" s="43">
        <v>0</v>
      </c>
      <c r="K858" s="41"/>
      <c r="L858" s="42"/>
      <c r="M858" s="43"/>
      <c r="N858" s="41"/>
      <c r="O858" s="42"/>
      <c r="P858" s="43"/>
      <c r="Q858" s="41"/>
      <c r="R858" s="42"/>
      <c r="S858" s="43"/>
      <c r="T858" s="41"/>
      <c r="U858" s="42"/>
      <c r="V858" s="43"/>
      <c r="W858" s="41"/>
      <c r="X858" s="42"/>
      <c r="Y858" s="43"/>
      <c r="Z858" s="41"/>
      <c r="AA858" s="42"/>
      <c r="AB858" s="43"/>
      <c r="AC858" s="41"/>
      <c r="AD858" s="42"/>
      <c r="AE858" s="43"/>
      <c r="AF858" s="41"/>
      <c r="AG858" s="42"/>
      <c r="AH858" s="43"/>
      <c r="AJ858" s="41">
        <f t="shared" ref="AJ858:AL862" si="210">H858+K858+N858+Q858+T858+W858+Z858+AC858+AF858</f>
        <v>0</v>
      </c>
      <c r="AK858" s="42">
        <f t="shared" si="210"/>
        <v>0</v>
      </c>
      <c r="AL858" s="43">
        <f t="shared" si="210"/>
        <v>0</v>
      </c>
      <c r="AS858" s="32">
        <f>IF(SUM($AJ$149:$AL$149)=0,0,IF(SUM(AJ858:AL858)=0,0,1))</f>
        <v>0</v>
      </c>
      <c r="AU858" s="23">
        <v>7</v>
      </c>
      <c r="AW858" s="23">
        <v>1</v>
      </c>
    </row>
    <row r="859" spans="1:49" ht="13" hidden="1" x14ac:dyDescent="0.3">
      <c r="B859" s="15"/>
      <c r="C859" s="40" t="s">
        <v>21</v>
      </c>
      <c r="D859" s="34" t="s">
        <v>2</v>
      </c>
      <c r="E859" s="35" t="s">
        <v>2</v>
      </c>
      <c r="F859" s="181"/>
      <c r="G859" s="182">
        <v>0</v>
      </c>
      <c r="H859" s="41">
        <v>0</v>
      </c>
      <c r="I859" s="42">
        <v>0</v>
      </c>
      <c r="J859" s="43">
        <v>0</v>
      </c>
      <c r="K859" s="41"/>
      <c r="L859" s="42"/>
      <c r="M859" s="43"/>
      <c r="N859" s="41"/>
      <c r="O859" s="42"/>
      <c r="P859" s="43"/>
      <c r="Q859" s="41"/>
      <c r="R859" s="42"/>
      <c r="S859" s="43"/>
      <c r="T859" s="41"/>
      <c r="U859" s="42"/>
      <c r="V859" s="43"/>
      <c r="W859" s="41"/>
      <c r="X859" s="42"/>
      <c r="Y859" s="43"/>
      <c r="Z859" s="41"/>
      <c r="AA859" s="42"/>
      <c r="AB859" s="43"/>
      <c r="AC859" s="41"/>
      <c r="AD859" s="42"/>
      <c r="AE859" s="43"/>
      <c r="AF859" s="41"/>
      <c r="AG859" s="42"/>
      <c r="AH859" s="43"/>
      <c r="AJ859" s="41">
        <f t="shared" si="210"/>
        <v>0</v>
      </c>
      <c r="AK859" s="42">
        <f t="shared" si="210"/>
        <v>0</v>
      </c>
      <c r="AL859" s="43">
        <f t="shared" si="210"/>
        <v>0</v>
      </c>
      <c r="AS859" s="32">
        <f t="shared" ref="AS859:AS922" si="211">IF(SUM($AJ$149:$AL$149)=0,0,IF(SUM(AJ859:AL859)=0,0,1))</f>
        <v>0</v>
      </c>
      <c r="AU859" s="23">
        <v>7</v>
      </c>
      <c r="AW859" s="23">
        <f>IF(AV859=AV858,AW858+1,1)</f>
        <v>2</v>
      </c>
    </row>
    <row r="860" spans="1:49" ht="13" hidden="1" x14ac:dyDescent="0.3">
      <c r="B860" s="15"/>
      <c r="C860" s="40" t="s">
        <v>21</v>
      </c>
      <c r="D860" s="34" t="s">
        <v>2</v>
      </c>
      <c r="E860" s="35" t="s">
        <v>2</v>
      </c>
      <c r="F860" s="181"/>
      <c r="G860" s="182">
        <v>0</v>
      </c>
      <c r="H860" s="41">
        <v>0</v>
      </c>
      <c r="I860" s="42">
        <v>0</v>
      </c>
      <c r="J860" s="43">
        <v>0</v>
      </c>
      <c r="K860" s="41"/>
      <c r="L860" s="42"/>
      <c r="M860" s="43"/>
      <c r="N860" s="41"/>
      <c r="O860" s="42"/>
      <c r="P860" s="43"/>
      <c r="Q860" s="41"/>
      <c r="R860" s="42"/>
      <c r="S860" s="43"/>
      <c r="T860" s="41"/>
      <c r="U860" s="42"/>
      <c r="V860" s="43"/>
      <c r="W860" s="41"/>
      <c r="X860" s="42"/>
      <c r="Y860" s="43"/>
      <c r="Z860" s="41"/>
      <c r="AA860" s="42"/>
      <c r="AB860" s="43"/>
      <c r="AC860" s="41"/>
      <c r="AD860" s="42"/>
      <c r="AE860" s="43"/>
      <c r="AF860" s="41"/>
      <c r="AG860" s="42"/>
      <c r="AH860" s="43"/>
      <c r="AJ860" s="41">
        <f t="shared" si="210"/>
        <v>0</v>
      </c>
      <c r="AK860" s="42">
        <f t="shared" si="210"/>
        <v>0</v>
      </c>
      <c r="AL860" s="43">
        <f t="shared" si="210"/>
        <v>0</v>
      </c>
      <c r="AS860" s="32">
        <f t="shared" si="211"/>
        <v>0</v>
      </c>
      <c r="AU860" s="23">
        <v>7</v>
      </c>
      <c r="AW860" s="23">
        <f>IF(AV860=AV859,AW859+1,1)</f>
        <v>3</v>
      </c>
    </row>
    <row r="861" spans="1:49" ht="13" hidden="1" x14ac:dyDescent="0.3">
      <c r="B861" s="15"/>
      <c r="C861" s="40" t="s">
        <v>21</v>
      </c>
      <c r="D861" s="34" t="s">
        <v>2</v>
      </c>
      <c r="E861" s="35" t="s">
        <v>2</v>
      </c>
      <c r="F861" s="181"/>
      <c r="G861" s="182">
        <v>0</v>
      </c>
      <c r="H861" s="41">
        <v>0</v>
      </c>
      <c r="I861" s="42">
        <v>0</v>
      </c>
      <c r="J861" s="43">
        <v>0</v>
      </c>
      <c r="K861" s="41"/>
      <c r="L861" s="42"/>
      <c r="M861" s="43"/>
      <c r="N861" s="41"/>
      <c r="O861" s="42"/>
      <c r="P861" s="43"/>
      <c r="Q861" s="41"/>
      <c r="R861" s="42"/>
      <c r="S861" s="43"/>
      <c r="T861" s="41"/>
      <c r="U861" s="42"/>
      <c r="V861" s="43"/>
      <c r="W861" s="41"/>
      <c r="X861" s="42"/>
      <c r="Y861" s="43"/>
      <c r="Z861" s="41"/>
      <c r="AA861" s="42"/>
      <c r="AB861" s="43"/>
      <c r="AC861" s="41"/>
      <c r="AD861" s="42"/>
      <c r="AE861" s="43"/>
      <c r="AF861" s="41"/>
      <c r="AG861" s="42"/>
      <c r="AH861" s="43"/>
      <c r="AJ861" s="41">
        <f t="shared" si="210"/>
        <v>0</v>
      </c>
      <c r="AK861" s="42">
        <f t="shared" si="210"/>
        <v>0</v>
      </c>
      <c r="AL861" s="43">
        <f t="shared" si="210"/>
        <v>0</v>
      </c>
      <c r="AS861" s="32">
        <f t="shared" si="211"/>
        <v>0</v>
      </c>
      <c r="AU861" s="23">
        <v>7</v>
      </c>
      <c r="AW861" s="23">
        <f>IF(AV861=AV860,AW860+1,1)</f>
        <v>4</v>
      </c>
    </row>
    <row r="862" spans="1:49" ht="13" hidden="1" x14ac:dyDescent="0.3">
      <c r="A862" s="23"/>
      <c r="B862" s="15"/>
      <c r="C862" s="40" t="s">
        <v>21</v>
      </c>
      <c r="D862" s="34" t="s">
        <v>2</v>
      </c>
      <c r="E862" s="35" t="s">
        <v>2</v>
      </c>
      <c r="F862" s="181"/>
      <c r="G862" s="182">
        <v>0</v>
      </c>
      <c r="H862" s="41">
        <v>0</v>
      </c>
      <c r="I862" s="42">
        <v>0</v>
      </c>
      <c r="J862" s="43">
        <v>0</v>
      </c>
      <c r="K862" s="41"/>
      <c r="L862" s="42"/>
      <c r="M862" s="43"/>
      <c r="N862" s="41"/>
      <c r="O862" s="42"/>
      <c r="P862" s="43"/>
      <c r="Q862" s="41"/>
      <c r="R862" s="42"/>
      <c r="S862" s="43"/>
      <c r="T862" s="41"/>
      <c r="U862" s="42"/>
      <c r="V862" s="43"/>
      <c r="W862" s="41"/>
      <c r="X862" s="42"/>
      <c r="Y862" s="43"/>
      <c r="Z862" s="41"/>
      <c r="AA862" s="42"/>
      <c r="AB862" s="43"/>
      <c r="AC862" s="41"/>
      <c r="AD862" s="42"/>
      <c r="AE862" s="43"/>
      <c r="AF862" s="41"/>
      <c r="AG862" s="42"/>
      <c r="AH862" s="43"/>
      <c r="AJ862" s="41">
        <f t="shared" si="210"/>
        <v>0</v>
      </c>
      <c r="AK862" s="42">
        <f t="shared" si="210"/>
        <v>0</v>
      </c>
      <c r="AL862" s="43">
        <f t="shared" si="210"/>
        <v>0</v>
      </c>
      <c r="AS862" s="32">
        <f t="shared" si="211"/>
        <v>0</v>
      </c>
      <c r="AU862" s="23">
        <v>7</v>
      </c>
      <c r="AW862" s="23">
        <f>IF(AV862=AV861,AW861+1,1)</f>
        <v>5</v>
      </c>
    </row>
    <row r="863" spans="1:49" ht="13" hidden="1" x14ac:dyDescent="0.3">
      <c r="B863" s="15"/>
      <c r="C863" s="44"/>
      <c r="D863" s="45"/>
      <c r="E863" s="46"/>
      <c r="F863" s="183"/>
      <c r="G863" s="47"/>
      <c r="H863" s="47"/>
      <c r="I863" s="48"/>
      <c r="J863" s="49"/>
      <c r="K863" s="47"/>
      <c r="L863" s="48"/>
      <c r="M863" s="49"/>
      <c r="N863" s="47"/>
      <c r="O863" s="48"/>
      <c r="P863" s="49"/>
      <c r="Q863" s="47"/>
      <c r="R863" s="48"/>
      <c r="S863" s="49"/>
      <c r="T863" s="47"/>
      <c r="U863" s="48"/>
      <c r="V863" s="49"/>
      <c r="W863" s="47"/>
      <c r="X863" s="48"/>
      <c r="Y863" s="49"/>
      <c r="Z863" s="47"/>
      <c r="AA863" s="48"/>
      <c r="AB863" s="49"/>
      <c r="AC863" s="47"/>
      <c r="AD863" s="48"/>
      <c r="AE863" s="49"/>
      <c r="AF863" s="47"/>
      <c r="AG863" s="48"/>
      <c r="AH863" s="49"/>
      <c r="AJ863" s="47"/>
      <c r="AK863" s="48"/>
      <c r="AL863" s="49"/>
      <c r="AS863" s="32">
        <f t="shared" si="211"/>
        <v>0</v>
      </c>
    </row>
    <row r="864" spans="1:49" ht="13" hidden="1" x14ac:dyDescent="0.3">
      <c r="B864" s="15"/>
      <c r="C864" s="40"/>
      <c r="D864" s="34"/>
      <c r="E864" s="35"/>
      <c r="F864" s="181"/>
      <c r="G864" s="41"/>
      <c r="H864" s="41"/>
      <c r="I864" s="42"/>
      <c r="J864" s="43"/>
      <c r="K864" s="41"/>
      <c r="L864" s="42"/>
      <c r="M864" s="43"/>
      <c r="N864" s="41"/>
      <c r="O864" s="42"/>
      <c r="P864" s="43"/>
      <c r="Q864" s="41"/>
      <c r="R864" s="42"/>
      <c r="S864" s="43"/>
      <c r="T864" s="41"/>
      <c r="U864" s="42"/>
      <c r="V864" s="43"/>
      <c r="W864" s="41"/>
      <c r="X864" s="42"/>
      <c r="Y864" s="43"/>
      <c r="Z864" s="41"/>
      <c r="AA864" s="42"/>
      <c r="AB864" s="43"/>
      <c r="AC864" s="41"/>
      <c r="AD864" s="42"/>
      <c r="AE864" s="43"/>
      <c r="AF864" s="41"/>
      <c r="AG864" s="42"/>
      <c r="AH864" s="43"/>
      <c r="AJ864" s="41"/>
      <c r="AK864" s="42"/>
      <c r="AL864" s="43"/>
      <c r="AS864" s="32">
        <f t="shared" si="211"/>
        <v>0</v>
      </c>
    </row>
    <row r="865" spans="2:49" ht="13" hidden="1" x14ac:dyDescent="0.3">
      <c r="B865" s="15"/>
      <c r="C865" s="40" t="s">
        <v>22</v>
      </c>
      <c r="D865" s="34" t="s">
        <v>787</v>
      </c>
      <c r="E865" s="35" t="s">
        <v>1018</v>
      </c>
      <c r="F865" s="34"/>
      <c r="G865" s="182">
        <v>0</v>
      </c>
      <c r="H865" s="41">
        <v>0</v>
      </c>
      <c r="I865" s="42">
        <v>0</v>
      </c>
      <c r="J865" s="43">
        <v>0</v>
      </c>
      <c r="K865" s="41"/>
      <c r="L865" s="42"/>
      <c r="M865" s="43"/>
      <c r="N865" s="41"/>
      <c r="O865" s="42"/>
      <c r="P865" s="43"/>
      <c r="Q865" s="41"/>
      <c r="R865" s="42"/>
      <c r="S865" s="43"/>
      <c r="T865" s="41"/>
      <c r="U865" s="42"/>
      <c r="V865" s="43"/>
      <c r="W865" s="41"/>
      <c r="X865" s="42"/>
      <c r="Y865" s="43"/>
      <c r="Z865" s="41"/>
      <c r="AA865" s="42"/>
      <c r="AB865" s="43"/>
      <c r="AC865" s="41"/>
      <c r="AD865" s="42"/>
      <c r="AE865" s="43"/>
      <c r="AF865" s="41"/>
      <c r="AG865" s="42"/>
      <c r="AH865" s="43"/>
      <c r="AJ865" s="41">
        <f t="shared" ref="AJ865:AL875" si="212">H865+K865+N865+Q865+T865+W865+Z865+AC865+AF865</f>
        <v>0</v>
      </c>
      <c r="AK865" s="42">
        <f t="shared" si="212"/>
        <v>0</v>
      </c>
      <c r="AL865" s="43">
        <f t="shared" si="212"/>
        <v>0</v>
      </c>
      <c r="AS865" s="32">
        <f t="shared" si="211"/>
        <v>0</v>
      </c>
      <c r="AU865" s="23">
        <v>7</v>
      </c>
      <c r="AV865" s="23">
        <v>1</v>
      </c>
      <c r="AW865" s="23">
        <v>1</v>
      </c>
    </row>
    <row r="866" spans="2:49" ht="13" hidden="1" x14ac:dyDescent="0.3">
      <c r="B866" s="15"/>
      <c r="C866" s="40" t="s">
        <v>22</v>
      </c>
      <c r="D866" s="34" t="s">
        <v>788</v>
      </c>
      <c r="E866" s="35" t="s">
        <v>1017</v>
      </c>
      <c r="F866" s="181"/>
      <c r="G866" s="182">
        <v>0</v>
      </c>
      <c r="H866" s="41">
        <v>0</v>
      </c>
      <c r="I866" s="42">
        <v>0</v>
      </c>
      <c r="J866" s="43">
        <v>0</v>
      </c>
      <c r="K866" s="41"/>
      <c r="L866" s="42"/>
      <c r="M866" s="43"/>
      <c r="N866" s="41"/>
      <c r="O866" s="42"/>
      <c r="P866" s="43"/>
      <c r="Q866" s="41"/>
      <c r="R866" s="42"/>
      <c r="S866" s="43"/>
      <c r="T866" s="41"/>
      <c r="U866" s="42"/>
      <c r="V866" s="43"/>
      <c r="W866" s="41"/>
      <c r="X866" s="42"/>
      <c r="Y866" s="43"/>
      <c r="Z866" s="41"/>
      <c r="AA866" s="42"/>
      <c r="AB866" s="43"/>
      <c r="AC866" s="41"/>
      <c r="AD866" s="42"/>
      <c r="AE866" s="43"/>
      <c r="AF866" s="41"/>
      <c r="AG866" s="42"/>
      <c r="AH866" s="43"/>
      <c r="AJ866" s="41">
        <f t="shared" si="212"/>
        <v>0</v>
      </c>
      <c r="AK866" s="42">
        <f t="shared" si="212"/>
        <v>0</v>
      </c>
      <c r="AL866" s="43">
        <f t="shared" si="212"/>
        <v>0</v>
      </c>
      <c r="AS866" s="32">
        <f t="shared" si="211"/>
        <v>0</v>
      </c>
      <c r="AU866" s="23">
        <v>7</v>
      </c>
      <c r="AV866" s="23">
        <v>1</v>
      </c>
      <c r="AW866" s="23">
        <f>IF(AV866=AV865,AW865+1,1)</f>
        <v>2</v>
      </c>
    </row>
    <row r="867" spans="2:49" ht="13" hidden="1" x14ac:dyDescent="0.3">
      <c r="B867" s="15"/>
      <c r="C867" s="40" t="s">
        <v>22</v>
      </c>
      <c r="D867" s="34" t="s">
        <v>789</v>
      </c>
      <c r="E867" s="35" t="s">
        <v>1027</v>
      </c>
      <c r="F867" s="181"/>
      <c r="G867" s="182">
        <v>0</v>
      </c>
      <c r="H867" s="41">
        <v>0</v>
      </c>
      <c r="I867" s="42">
        <v>0</v>
      </c>
      <c r="J867" s="43">
        <v>0</v>
      </c>
      <c r="K867" s="41"/>
      <c r="L867" s="42"/>
      <c r="M867" s="43"/>
      <c r="N867" s="41"/>
      <c r="O867" s="42"/>
      <c r="P867" s="43"/>
      <c r="Q867" s="41"/>
      <c r="R867" s="42"/>
      <c r="S867" s="43"/>
      <c r="T867" s="41"/>
      <c r="U867" s="42"/>
      <c r="V867" s="43"/>
      <c r="W867" s="41"/>
      <c r="X867" s="42"/>
      <c r="Y867" s="43"/>
      <c r="Z867" s="41"/>
      <c r="AA867" s="42"/>
      <c r="AB867" s="43"/>
      <c r="AC867" s="41"/>
      <c r="AD867" s="42"/>
      <c r="AE867" s="43"/>
      <c r="AF867" s="41"/>
      <c r="AG867" s="42"/>
      <c r="AH867" s="43"/>
      <c r="AJ867" s="41">
        <f t="shared" si="212"/>
        <v>0</v>
      </c>
      <c r="AK867" s="42">
        <f t="shared" si="212"/>
        <v>0</v>
      </c>
      <c r="AL867" s="43">
        <f t="shared" si="212"/>
        <v>0</v>
      </c>
      <c r="AS867" s="32">
        <f t="shared" si="211"/>
        <v>0</v>
      </c>
      <c r="AU867" s="23">
        <v>7</v>
      </c>
      <c r="AV867" s="23">
        <v>1</v>
      </c>
      <c r="AW867" s="23">
        <f t="shared" ref="AW867:AW875" si="213">IF(AV867=AV866,AW866+1,1)</f>
        <v>3</v>
      </c>
    </row>
    <row r="868" spans="2:49" ht="13" x14ac:dyDescent="0.3">
      <c r="B868" s="15"/>
      <c r="C868" s="40" t="s">
        <v>22</v>
      </c>
      <c r="D868" s="34" t="s">
        <v>476</v>
      </c>
      <c r="E868" s="35" t="s">
        <v>1028</v>
      </c>
      <c r="F868" s="181"/>
      <c r="G868" s="206" t="s">
        <v>147</v>
      </c>
      <c r="H868" s="41">
        <v>10000</v>
      </c>
      <c r="I868" s="42">
        <v>0</v>
      </c>
      <c r="J868" s="43">
        <v>0</v>
      </c>
      <c r="K868" s="41"/>
      <c r="L868" s="42"/>
      <c r="M868" s="43"/>
      <c r="N868" s="41"/>
      <c r="O868" s="42"/>
      <c r="P868" s="43"/>
      <c r="Q868" s="41"/>
      <c r="R868" s="42"/>
      <c r="S868" s="43"/>
      <c r="T868" s="41"/>
      <c r="U868" s="42"/>
      <c r="V868" s="43"/>
      <c r="W868" s="41"/>
      <c r="X868" s="42"/>
      <c r="Y868" s="43"/>
      <c r="Z868" s="41"/>
      <c r="AA868" s="42"/>
      <c r="AB868" s="43"/>
      <c r="AC868" s="41"/>
      <c r="AD868" s="42"/>
      <c r="AE868" s="43"/>
      <c r="AF868" s="41"/>
      <c r="AG868" s="42"/>
      <c r="AH868" s="43"/>
      <c r="AJ868" s="41">
        <f t="shared" si="212"/>
        <v>10000</v>
      </c>
      <c r="AK868" s="42">
        <f t="shared" si="212"/>
        <v>0</v>
      </c>
      <c r="AL868" s="43">
        <f t="shared" si="212"/>
        <v>0</v>
      </c>
      <c r="AS868" s="32">
        <f t="shared" si="211"/>
        <v>1</v>
      </c>
      <c r="AU868" s="23">
        <v>7</v>
      </c>
      <c r="AV868" s="23">
        <v>1</v>
      </c>
      <c r="AW868" s="23">
        <f t="shared" si="213"/>
        <v>4</v>
      </c>
    </row>
    <row r="869" spans="2:49" ht="13" hidden="1" x14ac:dyDescent="0.3">
      <c r="B869" s="15"/>
      <c r="C869" s="40" t="s">
        <v>22</v>
      </c>
      <c r="D869" s="34" t="s">
        <v>790</v>
      </c>
      <c r="E869" s="35" t="s">
        <v>1031</v>
      </c>
      <c r="F869" s="181"/>
      <c r="G869" s="182">
        <v>0</v>
      </c>
      <c r="H869" s="41">
        <v>0</v>
      </c>
      <c r="I869" s="42">
        <v>0</v>
      </c>
      <c r="J869" s="43">
        <v>0</v>
      </c>
      <c r="K869" s="41"/>
      <c r="L869" s="42"/>
      <c r="M869" s="43"/>
      <c r="N869" s="41"/>
      <c r="O869" s="42"/>
      <c r="P869" s="43"/>
      <c r="Q869" s="41"/>
      <c r="R869" s="42"/>
      <c r="S869" s="43"/>
      <c r="T869" s="41"/>
      <c r="U869" s="42"/>
      <c r="V869" s="43"/>
      <c r="W869" s="41"/>
      <c r="X869" s="42"/>
      <c r="Y869" s="43"/>
      <c r="Z869" s="41"/>
      <c r="AA869" s="42"/>
      <c r="AB869" s="43"/>
      <c r="AC869" s="41"/>
      <c r="AD869" s="42"/>
      <c r="AE869" s="43"/>
      <c r="AF869" s="41"/>
      <c r="AG869" s="42"/>
      <c r="AH869" s="43"/>
      <c r="AJ869" s="41">
        <f t="shared" si="212"/>
        <v>0</v>
      </c>
      <c r="AK869" s="42">
        <f t="shared" si="212"/>
        <v>0</v>
      </c>
      <c r="AL869" s="43">
        <f t="shared" si="212"/>
        <v>0</v>
      </c>
      <c r="AS869" s="32">
        <f t="shared" si="211"/>
        <v>0</v>
      </c>
      <c r="AU869" s="23">
        <v>7</v>
      </c>
      <c r="AV869" s="23">
        <v>1</v>
      </c>
      <c r="AW869" s="23">
        <f t="shared" si="213"/>
        <v>5</v>
      </c>
    </row>
    <row r="870" spans="2:49" ht="13" hidden="1" x14ac:dyDescent="0.3">
      <c r="B870" s="15"/>
      <c r="C870" s="40" t="s">
        <v>22</v>
      </c>
      <c r="D870" s="34" t="s">
        <v>791</v>
      </c>
      <c r="E870" s="35" t="s">
        <v>1023</v>
      </c>
      <c r="F870" s="181"/>
      <c r="G870" s="182">
        <v>0</v>
      </c>
      <c r="H870" s="41">
        <v>0</v>
      </c>
      <c r="I870" s="42">
        <v>0</v>
      </c>
      <c r="J870" s="43">
        <v>0</v>
      </c>
      <c r="K870" s="41"/>
      <c r="L870" s="42"/>
      <c r="M870" s="43"/>
      <c r="N870" s="41"/>
      <c r="O870" s="42"/>
      <c r="P870" s="43"/>
      <c r="Q870" s="41"/>
      <c r="R870" s="42"/>
      <c r="S870" s="43"/>
      <c r="T870" s="41"/>
      <c r="U870" s="42"/>
      <c r="V870" s="43"/>
      <c r="W870" s="41"/>
      <c r="X870" s="42"/>
      <c r="Y870" s="43"/>
      <c r="Z870" s="41"/>
      <c r="AA870" s="42"/>
      <c r="AB870" s="43"/>
      <c r="AC870" s="41"/>
      <c r="AD870" s="42"/>
      <c r="AE870" s="43"/>
      <c r="AF870" s="41"/>
      <c r="AG870" s="42"/>
      <c r="AH870" s="43"/>
      <c r="AJ870" s="41">
        <f t="shared" si="212"/>
        <v>0</v>
      </c>
      <c r="AK870" s="42">
        <f t="shared" si="212"/>
        <v>0</v>
      </c>
      <c r="AL870" s="43">
        <f t="shared" si="212"/>
        <v>0</v>
      </c>
      <c r="AS870" s="32">
        <f t="shared" si="211"/>
        <v>0</v>
      </c>
      <c r="AU870" s="23">
        <v>7</v>
      </c>
      <c r="AV870" s="23">
        <v>1</v>
      </c>
      <c r="AW870" s="23">
        <f t="shared" si="213"/>
        <v>6</v>
      </c>
    </row>
    <row r="871" spans="2:49" ht="13" hidden="1" x14ac:dyDescent="0.3">
      <c r="B871" s="15"/>
      <c r="C871" s="40" t="s">
        <v>22</v>
      </c>
      <c r="D871" s="34" t="s">
        <v>2</v>
      </c>
      <c r="E871" s="35" t="s">
        <v>2</v>
      </c>
      <c r="F871" s="181"/>
      <c r="G871" s="182">
        <v>0</v>
      </c>
      <c r="H871" s="41">
        <v>0</v>
      </c>
      <c r="I871" s="42">
        <v>0</v>
      </c>
      <c r="J871" s="43">
        <v>0</v>
      </c>
      <c r="K871" s="41"/>
      <c r="L871" s="42"/>
      <c r="M871" s="43"/>
      <c r="N871" s="41"/>
      <c r="O871" s="42"/>
      <c r="P871" s="43"/>
      <c r="Q871" s="41"/>
      <c r="R871" s="42"/>
      <c r="S871" s="43"/>
      <c r="T871" s="41"/>
      <c r="U871" s="42"/>
      <c r="V871" s="43"/>
      <c r="W871" s="41"/>
      <c r="X871" s="42"/>
      <c r="Y871" s="43"/>
      <c r="Z871" s="41"/>
      <c r="AA871" s="42"/>
      <c r="AB871" s="43"/>
      <c r="AC871" s="41"/>
      <c r="AD871" s="42"/>
      <c r="AE871" s="43"/>
      <c r="AF871" s="41"/>
      <c r="AG871" s="42"/>
      <c r="AH871" s="43"/>
      <c r="AJ871" s="41">
        <f t="shared" si="212"/>
        <v>0</v>
      </c>
      <c r="AK871" s="42">
        <f t="shared" si="212"/>
        <v>0</v>
      </c>
      <c r="AL871" s="43">
        <f t="shared" si="212"/>
        <v>0</v>
      </c>
      <c r="AS871" s="32">
        <f t="shared" si="211"/>
        <v>0</v>
      </c>
      <c r="AU871" s="23">
        <v>7</v>
      </c>
      <c r="AV871" s="23">
        <v>1</v>
      </c>
      <c r="AW871" s="23">
        <f t="shared" si="213"/>
        <v>7</v>
      </c>
    </row>
    <row r="872" spans="2:49" ht="13" hidden="1" x14ac:dyDescent="0.3">
      <c r="B872" s="15"/>
      <c r="C872" s="40" t="s">
        <v>22</v>
      </c>
      <c r="D872" s="34" t="s">
        <v>2</v>
      </c>
      <c r="E872" s="35" t="s">
        <v>2</v>
      </c>
      <c r="F872" s="181"/>
      <c r="G872" s="182">
        <v>0</v>
      </c>
      <c r="H872" s="41">
        <v>0</v>
      </c>
      <c r="I872" s="42">
        <v>0</v>
      </c>
      <c r="J872" s="43">
        <v>0</v>
      </c>
      <c r="K872" s="41"/>
      <c r="L872" s="42"/>
      <c r="M872" s="43"/>
      <c r="N872" s="41"/>
      <c r="O872" s="42"/>
      <c r="P872" s="43"/>
      <c r="Q872" s="41"/>
      <c r="R872" s="42"/>
      <c r="S872" s="43"/>
      <c r="T872" s="41"/>
      <c r="U872" s="42"/>
      <c r="V872" s="43"/>
      <c r="W872" s="41"/>
      <c r="X872" s="42"/>
      <c r="Y872" s="43"/>
      <c r="Z872" s="41"/>
      <c r="AA872" s="42"/>
      <c r="AB872" s="43"/>
      <c r="AC872" s="41"/>
      <c r="AD872" s="42"/>
      <c r="AE872" s="43"/>
      <c r="AF872" s="41"/>
      <c r="AG872" s="42"/>
      <c r="AH872" s="43"/>
      <c r="AJ872" s="41">
        <f t="shared" si="212"/>
        <v>0</v>
      </c>
      <c r="AK872" s="42">
        <f t="shared" si="212"/>
        <v>0</v>
      </c>
      <c r="AL872" s="43">
        <f t="shared" si="212"/>
        <v>0</v>
      </c>
      <c r="AS872" s="32">
        <f t="shared" si="211"/>
        <v>0</v>
      </c>
      <c r="AU872" s="23">
        <v>7</v>
      </c>
      <c r="AV872" s="23">
        <v>1</v>
      </c>
      <c r="AW872" s="23">
        <f t="shared" si="213"/>
        <v>8</v>
      </c>
    </row>
    <row r="873" spans="2:49" ht="13" hidden="1" x14ac:dyDescent="0.3">
      <c r="B873" s="15"/>
      <c r="C873" s="40" t="s">
        <v>22</v>
      </c>
      <c r="D873" s="34" t="s">
        <v>2</v>
      </c>
      <c r="E873" s="35" t="s">
        <v>2</v>
      </c>
      <c r="F873" s="181"/>
      <c r="G873" s="182">
        <v>0</v>
      </c>
      <c r="H873" s="41">
        <v>0</v>
      </c>
      <c r="I873" s="42">
        <v>0</v>
      </c>
      <c r="J873" s="43">
        <v>0</v>
      </c>
      <c r="K873" s="41"/>
      <c r="L873" s="42"/>
      <c r="M873" s="43"/>
      <c r="N873" s="41"/>
      <c r="O873" s="42"/>
      <c r="P873" s="43"/>
      <c r="Q873" s="41"/>
      <c r="R873" s="42"/>
      <c r="S873" s="43"/>
      <c r="T873" s="41"/>
      <c r="U873" s="42"/>
      <c r="V873" s="43"/>
      <c r="W873" s="41"/>
      <c r="X873" s="42"/>
      <c r="Y873" s="43"/>
      <c r="Z873" s="41"/>
      <c r="AA873" s="42"/>
      <c r="AB873" s="43"/>
      <c r="AC873" s="41"/>
      <c r="AD873" s="42"/>
      <c r="AE873" s="43"/>
      <c r="AF873" s="41"/>
      <c r="AG873" s="42"/>
      <c r="AH873" s="43"/>
      <c r="AJ873" s="41">
        <f t="shared" si="212"/>
        <v>0</v>
      </c>
      <c r="AK873" s="42">
        <f t="shared" si="212"/>
        <v>0</v>
      </c>
      <c r="AL873" s="43">
        <f t="shared" si="212"/>
        <v>0</v>
      </c>
      <c r="AS873" s="32">
        <f t="shared" si="211"/>
        <v>0</v>
      </c>
      <c r="AU873" s="23">
        <v>7</v>
      </c>
      <c r="AV873" s="23">
        <v>1</v>
      </c>
      <c r="AW873" s="23">
        <f t="shared" si="213"/>
        <v>9</v>
      </c>
    </row>
    <row r="874" spans="2:49" ht="13" hidden="1" x14ac:dyDescent="0.3">
      <c r="B874" s="15"/>
      <c r="C874" s="40" t="s">
        <v>22</v>
      </c>
      <c r="D874" s="34" t="s">
        <v>2</v>
      </c>
      <c r="E874" s="35" t="s">
        <v>2</v>
      </c>
      <c r="F874" s="181"/>
      <c r="G874" s="182">
        <v>0</v>
      </c>
      <c r="H874" s="41">
        <v>0</v>
      </c>
      <c r="I874" s="42">
        <v>0</v>
      </c>
      <c r="J874" s="43">
        <v>0</v>
      </c>
      <c r="K874" s="41"/>
      <c r="L874" s="42"/>
      <c r="M874" s="43"/>
      <c r="N874" s="41"/>
      <c r="O874" s="42"/>
      <c r="P874" s="43"/>
      <c r="Q874" s="41"/>
      <c r="R874" s="42"/>
      <c r="S874" s="43"/>
      <c r="T874" s="41"/>
      <c r="U874" s="42"/>
      <c r="V874" s="43"/>
      <c r="W874" s="41"/>
      <c r="X874" s="42"/>
      <c r="Y874" s="43"/>
      <c r="Z874" s="41"/>
      <c r="AA874" s="42"/>
      <c r="AB874" s="43"/>
      <c r="AC874" s="41"/>
      <c r="AD874" s="42"/>
      <c r="AE874" s="43"/>
      <c r="AF874" s="41"/>
      <c r="AG874" s="42"/>
      <c r="AH874" s="43"/>
      <c r="AJ874" s="41">
        <f t="shared" si="212"/>
        <v>0</v>
      </c>
      <c r="AK874" s="42">
        <f t="shared" si="212"/>
        <v>0</v>
      </c>
      <c r="AL874" s="43">
        <f t="shared" si="212"/>
        <v>0</v>
      </c>
      <c r="AS874" s="32">
        <f t="shared" si="211"/>
        <v>0</v>
      </c>
      <c r="AU874" s="23">
        <v>7</v>
      </c>
      <c r="AV874" s="23">
        <v>1</v>
      </c>
      <c r="AW874" s="23">
        <f t="shared" si="213"/>
        <v>10</v>
      </c>
    </row>
    <row r="875" spans="2:49" ht="13" hidden="1" x14ac:dyDescent="0.3">
      <c r="B875" s="15"/>
      <c r="C875" s="40" t="s">
        <v>23</v>
      </c>
      <c r="D875" s="34" t="s">
        <v>792</v>
      </c>
      <c r="E875" s="35" t="s">
        <v>1019</v>
      </c>
      <c r="F875" s="181"/>
      <c r="G875" s="182">
        <v>0</v>
      </c>
      <c r="H875" s="41">
        <v>0</v>
      </c>
      <c r="I875" s="42">
        <v>0</v>
      </c>
      <c r="J875" s="43">
        <v>0</v>
      </c>
      <c r="K875" s="41"/>
      <c r="L875" s="42"/>
      <c r="M875" s="43"/>
      <c r="N875" s="41"/>
      <c r="O875" s="42"/>
      <c r="P875" s="43"/>
      <c r="Q875" s="41"/>
      <c r="R875" s="42"/>
      <c r="S875" s="43"/>
      <c r="T875" s="41"/>
      <c r="U875" s="42"/>
      <c r="V875" s="43"/>
      <c r="W875" s="41"/>
      <c r="X875" s="42"/>
      <c r="Y875" s="43"/>
      <c r="Z875" s="41"/>
      <c r="AA875" s="42"/>
      <c r="AB875" s="43"/>
      <c r="AC875" s="41"/>
      <c r="AD875" s="42"/>
      <c r="AE875" s="43"/>
      <c r="AF875" s="41"/>
      <c r="AG875" s="42"/>
      <c r="AH875" s="43"/>
      <c r="AJ875" s="41">
        <f t="shared" si="212"/>
        <v>0</v>
      </c>
      <c r="AK875" s="42">
        <f t="shared" si="212"/>
        <v>0</v>
      </c>
      <c r="AL875" s="43">
        <f t="shared" si="212"/>
        <v>0</v>
      </c>
      <c r="AS875" s="32">
        <f t="shared" si="211"/>
        <v>0</v>
      </c>
      <c r="AU875" s="23">
        <v>7</v>
      </c>
      <c r="AV875" s="23">
        <v>2</v>
      </c>
      <c r="AW875" s="23">
        <f t="shared" si="213"/>
        <v>1</v>
      </c>
    </row>
    <row r="876" spans="2:49" ht="13" x14ac:dyDescent="0.3">
      <c r="B876" s="15"/>
      <c r="C876" s="50" t="str">
        <f>IF(LEN(E875)&lt;1,"","Total: " &amp; LEFT(E875,LEN(E875)-21) &amp; "Municipalities")</f>
        <v>Total: Namakwa Municipalities</v>
      </c>
      <c r="D876" s="51"/>
      <c r="E876" s="52"/>
      <c r="F876" s="187"/>
      <c r="G876" s="206"/>
      <c r="H876" s="53">
        <f>SUM(H865:H875)</f>
        <v>10000</v>
      </c>
      <c r="I876" s="54">
        <f>SUM(I865:I875)</f>
        <v>0</v>
      </c>
      <c r="J876" s="55">
        <f>SUM(J865:J875)</f>
        <v>0</v>
      </c>
      <c r="K876" s="53">
        <f t="shared" ref="K876:AH876" si="214">SUM(K865:K875)</f>
        <v>0</v>
      </c>
      <c r="L876" s="54">
        <f t="shared" si="214"/>
        <v>0</v>
      </c>
      <c r="M876" s="55">
        <f t="shared" si="214"/>
        <v>0</v>
      </c>
      <c r="N876" s="53">
        <f t="shared" si="214"/>
        <v>0</v>
      </c>
      <c r="O876" s="54">
        <f t="shared" si="214"/>
        <v>0</v>
      </c>
      <c r="P876" s="55">
        <f t="shared" si="214"/>
        <v>0</v>
      </c>
      <c r="Q876" s="53">
        <f t="shared" si="214"/>
        <v>0</v>
      </c>
      <c r="R876" s="54">
        <f t="shared" si="214"/>
        <v>0</v>
      </c>
      <c r="S876" s="55">
        <f t="shared" si="214"/>
        <v>0</v>
      </c>
      <c r="T876" s="53">
        <f t="shared" si="214"/>
        <v>0</v>
      </c>
      <c r="U876" s="54">
        <f t="shared" si="214"/>
        <v>0</v>
      </c>
      <c r="V876" s="55">
        <f t="shared" si="214"/>
        <v>0</v>
      </c>
      <c r="W876" s="53">
        <f t="shared" si="214"/>
        <v>0</v>
      </c>
      <c r="X876" s="54">
        <f t="shared" si="214"/>
        <v>0</v>
      </c>
      <c r="Y876" s="55">
        <f t="shared" si="214"/>
        <v>0</v>
      </c>
      <c r="Z876" s="53">
        <f t="shared" si="214"/>
        <v>0</v>
      </c>
      <c r="AA876" s="54">
        <f t="shared" si="214"/>
        <v>0</v>
      </c>
      <c r="AB876" s="55">
        <f t="shared" si="214"/>
        <v>0</v>
      </c>
      <c r="AC876" s="53">
        <f t="shared" si="214"/>
        <v>0</v>
      </c>
      <c r="AD876" s="54">
        <f t="shared" si="214"/>
        <v>0</v>
      </c>
      <c r="AE876" s="55">
        <f t="shared" si="214"/>
        <v>0</v>
      </c>
      <c r="AF876" s="53">
        <f t="shared" si="214"/>
        <v>0</v>
      </c>
      <c r="AG876" s="54">
        <f t="shared" si="214"/>
        <v>0</v>
      </c>
      <c r="AH876" s="55">
        <f t="shared" si="214"/>
        <v>0</v>
      </c>
      <c r="AJ876" s="53">
        <f>SUM(AJ865:AJ875)</f>
        <v>10000</v>
      </c>
      <c r="AK876" s="54">
        <f>SUM(AK865:AK875)</f>
        <v>0</v>
      </c>
      <c r="AL876" s="55">
        <f>SUM(AL865:AL875)</f>
        <v>0</v>
      </c>
      <c r="AS876" s="32">
        <f t="shared" si="211"/>
        <v>1</v>
      </c>
    </row>
    <row r="877" spans="2:49" ht="13" hidden="1" x14ac:dyDescent="0.3">
      <c r="B877" s="15"/>
      <c r="C877" s="40"/>
      <c r="D877" s="34"/>
      <c r="E877" s="35"/>
      <c r="F877" s="181"/>
      <c r="G877" s="41"/>
      <c r="H877" s="41"/>
      <c r="I877" s="42"/>
      <c r="J877" s="43"/>
      <c r="K877" s="41"/>
      <c r="L877" s="42"/>
      <c r="M877" s="43"/>
      <c r="N877" s="41"/>
      <c r="O877" s="42"/>
      <c r="P877" s="43"/>
      <c r="Q877" s="41"/>
      <c r="R877" s="42"/>
      <c r="S877" s="43"/>
      <c r="T877" s="41"/>
      <c r="U877" s="42"/>
      <c r="V877" s="43"/>
      <c r="W877" s="41"/>
      <c r="X877" s="42"/>
      <c r="Y877" s="43"/>
      <c r="Z877" s="41"/>
      <c r="AA877" s="42"/>
      <c r="AB877" s="43"/>
      <c r="AC877" s="41"/>
      <c r="AD877" s="42"/>
      <c r="AE877" s="43"/>
      <c r="AF877" s="41"/>
      <c r="AG877" s="42"/>
      <c r="AH877" s="43"/>
      <c r="AJ877" s="41"/>
      <c r="AK877" s="42"/>
      <c r="AL877" s="43"/>
      <c r="AS877" s="32">
        <f t="shared" si="211"/>
        <v>0</v>
      </c>
    </row>
    <row r="878" spans="2:49" ht="13" hidden="1" x14ac:dyDescent="0.3">
      <c r="B878" s="15"/>
      <c r="C878" s="40" t="s">
        <v>22</v>
      </c>
      <c r="D878" s="34" t="s">
        <v>793</v>
      </c>
      <c r="E878" s="35" t="s">
        <v>1022</v>
      </c>
      <c r="F878" s="181"/>
      <c r="G878" s="182">
        <v>0</v>
      </c>
      <c r="H878" s="41">
        <v>0</v>
      </c>
      <c r="I878" s="42"/>
      <c r="J878" s="43"/>
      <c r="K878" s="41"/>
      <c r="L878" s="42"/>
      <c r="M878" s="43"/>
      <c r="N878" s="41"/>
      <c r="O878" s="42"/>
      <c r="P878" s="43"/>
      <c r="Q878" s="41"/>
      <c r="R878" s="42"/>
      <c r="S878" s="43"/>
      <c r="T878" s="41"/>
      <c r="U878" s="42"/>
      <c r="V878" s="43"/>
      <c r="W878" s="41"/>
      <c r="X878" s="42"/>
      <c r="Y878" s="43"/>
      <c r="Z878" s="41"/>
      <c r="AA878" s="42"/>
      <c r="AB878" s="43"/>
      <c r="AC878" s="41"/>
      <c r="AD878" s="42"/>
      <c r="AE878" s="43"/>
      <c r="AF878" s="41"/>
      <c r="AG878" s="42"/>
      <c r="AH878" s="43"/>
      <c r="AJ878" s="41">
        <f t="shared" ref="AJ878:AL888" si="215">H878+K878+N878+Q878+T878+W878+Z878+AC878+AF878</f>
        <v>0</v>
      </c>
      <c r="AK878" s="42">
        <f t="shared" si="215"/>
        <v>0</v>
      </c>
      <c r="AL878" s="43">
        <f t="shared" si="215"/>
        <v>0</v>
      </c>
      <c r="AS878" s="32">
        <f t="shared" si="211"/>
        <v>0</v>
      </c>
      <c r="AU878" s="23">
        <v>7</v>
      </c>
      <c r="AV878" s="23">
        <v>3</v>
      </c>
      <c r="AW878" s="23">
        <v>1</v>
      </c>
    </row>
    <row r="879" spans="2:49" ht="13" hidden="1" x14ac:dyDescent="0.3">
      <c r="B879" s="15"/>
      <c r="C879" s="40" t="s">
        <v>22</v>
      </c>
      <c r="D879" s="34" t="s">
        <v>794</v>
      </c>
      <c r="E879" s="35" t="s">
        <v>1029</v>
      </c>
      <c r="F879" s="181"/>
      <c r="G879" s="182">
        <v>0</v>
      </c>
      <c r="H879" s="41">
        <v>0</v>
      </c>
      <c r="I879" s="42">
        <v>0</v>
      </c>
      <c r="J879" s="43">
        <v>0</v>
      </c>
      <c r="K879" s="41"/>
      <c r="L879" s="42"/>
      <c r="M879" s="43"/>
      <c r="N879" s="41"/>
      <c r="O879" s="42"/>
      <c r="P879" s="43"/>
      <c r="Q879" s="41"/>
      <c r="R879" s="42"/>
      <c r="S879" s="43"/>
      <c r="T879" s="41"/>
      <c r="U879" s="42"/>
      <c r="V879" s="43"/>
      <c r="W879" s="41"/>
      <c r="X879" s="42"/>
      <c r="Y879" s="43"/>
      <c r="Z879" s="41"/>
      <c r="AA879" s="42"/>
      <c r="AB879" s="43"/>
      <c r="AC879" s="41"/>
      <c r="AD879" s="42"/>
      <c r="AE879" s="43"/>
      <c r="AF879" s="41"/>
      <c r="AG879" s="42"/>
      <c r="AH879" s="43"/>
      <c r="AJ879" s="41">
        <f t="shared" si="215"/>
        <v>0</v>
      </c>
      <c r="AK879" s="42">
        <f t="shared" si="215"/>
        <v>0</v>
      </c>
      <c r="AL879" s="43">
        <f t="shared" si="215"/>
        <v>0</v>
      </c>
      <c r="AS879" s="32">
        <f t="shared" si="211"/>
        <v>0</v>
      </c>
      <c r="AU879" s="23">
        <v>7</v>
      </c>
      <c r="AV879" s="23">
        <v>3</v>
      </c>
      <c r="AW879" s="23">
        <f>IF(AV879=AV878,AW878+1,1)</f>
        <v>2</v>
      </c>
    </row>
    <row r="880" spans="2:49" ht="13" hidden="1" x14ac:dyDescent="0.3">
      <c r="B880" s="15"/>
      <c r="C880" s="40" t="s">
        <v>22</v>
      </c>
      <c r="D880" s="34" t="s">
        <v>795</v>
      </c>
      <c r="E880" s="35" t="s">
        <v>1025</v>
      </c>
      <c r="F880" s="181"/>
      <c r="G880" s="182">
        <v>0</v>
      </c>
      <c r="H880" s="184">
        <v>0</v>
      </c>
      <c r="I880" s="185">
        <v>0</v>
      </c>
      <c r="J880" s="186">
        <v>0</v>
      </c>
      <c r="K880" s="41"/>
      <c r="L880" s="42"/>
      <c r="M880" s="43"/>
      <c r="N880" s="41"/>
      <c r="O880" s="42"/>
      <c r="P880" s="43"/>
      <c r="Q880" s="41"/>
      <c r="R880" s="42"/>
      <c r="S880" s="43"/>
      <c r="T880" s="41"/>
      <c r="U880" s="42"/>
      <c r="V880" s="43"/>
      <c r="W880" s="41"/>
      <c r="X880" s="42"/>
      <c r="Y880" s="43"/>
      <c r="Z880" s="41"/>
      <c r="AA880" s="42"/>
      <c r="AB880" s="43"/>
      <c r="AC880" s="41"/>
      <c r="AD880" s="42"/>
      <c r="AE880" s="43"/>
      <c r="AF880" s="41"/>
      <c r="AG880" s="42"/>
      <c r="AH880" s="43"/>
      <c r="AJ880" s="41">
        <f t="shared" si="215"/>
        <v>0</v>
      </c>
      <c r="AK880" s="42">
        <f t="shared" si="215"/>
        <v>0</v>
      </c>
      <c r="AL880" s="43">
        <f t="shared" si="215"/>
        <v>0</v>
      </c>
      <c r="AS880" s="32">
        <f t="shared" si="211"/>
        <v>0</v>
      </c>
      <c r="AU880" s="23">
        <v>7</v>
      </c>
      <c r="AV880" s="23">
        <v>3</v>
      </c>
      <c r="AW880" s="23">
        <f t="shared" ref="AW880:AW888" si="216">IF(AV880=AV879,AW879+1,1)</f>
        <v>3</v>
      </c>
    </row>
    <row r="881" spans="2:49" ht="13" hidden="1" x14ac:dyDescent="0.3">
      <c r="B881" s="15"/>
      <c r="C881" s="40" t="s">
        <v>22</v>
      </c>
      <c r="D881" s="34" t="s">
        <v>796</v>
      </c>
      <c r="E881" s="35" t="s">
        <v>1032</v>
      </c>
      <c r="F881" s="181"/>
      <c r="G881" s="182">
        <v>0</v>
      </c>
      <c r="H881" s="41">
        <v>0</v>
      </c>
      <c r="I881" s="42">
        <v>0</v>
      </c>
      <c r="J881" s="43">
        <v>0</v>
      </c>
      <c r="K881" s="41"/>
      <c r="L881" s="42"/>
      <c r="M881" s="43"/>
      <c r="N881" s="41"/>
      <c r="O881" s="42"/>
      <c r="P881" s="43"/>
      <c r="Q881" s="41"/>
      <c r="R881" s="42"/>
      <c r="S881" s="43"/>
      <c r="T881" s="41"/>
      <c r="U881" s="42"/>
      <c r="V881" s="43"/>
      <c r="W881" s="41"/>
      <c r="X881" s="42"/>
      <c r="Y881" s="43"/>
      <c r="Z881" s="41"/>
      <c r="AA881" s="42"/>
      <c r="AB881" s="43"/>
      <c r="AC881" s="41"/>
      <c r="AD881" s="42"/>
      <c r="AE881" s="43"/>
      <c r="AF881" s="41"/>
      <c r="AG881" s="42"/>
      <c r="AH881" s="43"/>
      <c r="AJ881" s="41">
        <f t="shared" si="215"/>
        <v>0</v>
      </c>
      <c r="AK881" s="42">
        <f t="shared" si="215"/>
        <v>0</v>
      </c>
      <c r="AL881" s="43">
        <f t="shared" si="215"/>
        <v>0</v>
      </c>
      <c r="AS881" s="32">
        <f t="shared" si="211"/>
        <v>0</v>
      </c>
      <c r="AU881" s="23">
        <v>7</v>
      </c>
      <c r="AV881" s="23">
        <v>3</v>
      </c>
      <c r="AW881" s="23">
        <f t="shared" si="216"/>
        <v>4</v>
      </c>
    </row>
    <row r="882" spans="2:49" ht="13" hidden="1" x14ac:dyDescent="0.3">
      <c r="B882" s="15"/>
      <c r="C882" s="40" t="s">
        <v>22</v>
      </c>
      <c r="D882" s="34" t="s">
        <v>797</v>
      </c>
      <c r="E882" s="35" t="s">
        <v>1020</v>
      </c>
      <c r="F882" s="181"/>
      <c r="G882" s="182">
        <v>0</v>
      </c>
      <c r="H882" s="41">
        <v>0</v>
      </c>
      <c r="I882" s="42">
        <v>0</v>
      </c>
      <c r="J882" s="43">
        <v>0</v>
      </c>
      <c r="K882" s="41"/>
      <c r="L882" s="42"/>
      <c r="M882" s="43"/>
      <c r="N882" s="41"/>
      <c r="O882" s="42"/>
      <c r="P882" s="43"/>
      <c r="Q882" s="41"/>
      <c r="R882" s="42"/>
      <c r="S882" s="43"/>
      <c r="T882" s="41"/>
      <c r="U882" s="42"/>
      <c r="V882" s="43"/>
      <c r="W882" s="41"/>
      <c r="X882" s="42"/>
      <c r="Y882" s="43"/>
      <c r="Z882" s="41"/>
      <c r="AA882" s="42"/>
      <c r="AB882" s="43"/>
      <c r="AC882" s="41"/>
      <c r="AD882" s="42"/>
      <c r="AE882" s="43"/>
      <c r="AF882" s="41"/>
      <c r="AG882" s="42"/>
      <c r="AH882" s="43"/>
      <c r="AJ882" s="41">
        <f t="shared" si="215"/>
        <v>0</v>
      </c>
      <c r="AK882" s="42">
        <f t="shared" si="215"/>
        <v>0</v>
      </c>
      <c r="AL882" s="43">
        <f t="shared" si="215"/>
        <v>0</v>
      </c>
      <c r="AS882" s="32">
        <f t="shared" si="211"/>
        <v>0</v>
      </c>
      <c r="AU882" s="23">
        <v>7</v>
      </c>
      <c r="AV882" s="23">
        <v>3</v>
      </c>
      <c r="AW882" s="23">
        <f t="shared" si="216"/>
        <v>5</v>
      </c>
    </row>
    <row r="883" spans="2:49" ht="13" hidden="1" x14ac:dyDescent="0.3">
      <c r="B883" s="15"/>
      <c r="C883" s="40" t="s">
        <v>22</v>
      </c>
      <c r="D883" s="34" t="s">
        <v>798</v>
      </c>
      <c r="E883" s="35" t="s">
        <v>1024</v>
      </c>
      <c r="F883" s="181"/>
      <c r="G883" s="182">
        <v>0</v>
      </c>
      <c r="H883" s="41">
        <v>0</v>
      </c>
      <c r="I883" s="42">
        <v>0</v>
      </c>
      <c r="J883" s="43">
        <v>0</v>
      </c>
      <c r="K883" s="41"/>
      <c r="L883" s="42"/>
      <c r="M883" s="43"/>
      <c r="N883" s="41"/>
      <c r="O883" s="42"/>
      <c r="P883" s="43"/>
      <c r="Q883" s="41"/>
      <c r="R883" s="42"/>
      <c r="S883" s="43"/>
      <c r="T883" s="41"/>
      <c r="U883" s="42"/>
      <c r="V883" s="43"/>
      <c r="W883" s="41"/>
      <c r="X883" s="42"/>
      <c r="Y883" s="43"/>
      <c r="Z883" s="41"/>
      <c r="AA883" s="42"/>
      <c r="AB883" s="43"/>
      <c r="AC883" s="41"/>
      <c r="AD883" s="42"/>
      <c r="AE883" s="43"/>
      <c r="AF883" s="41"/>
      <c r="AG883" s="42"/>
      <c r="AH883" s="43"/>
      <c r="AJ883" s="41">
        <f t="shared" si="215"/>
        <v>0</v>
      </c>
      <c r="AK883" s="42">
        <f t="shared" si="215"/>
        <v>0</v>
      </c>
      <c r="AL883" s="43">
        <f t="shared" si="215"/>
        <v>0</v>
      </c>
      <c r="AS883" s="32">
        <f t="shared" si="211"/>
        <v>0</v>
      </c>
      <c r="AU883" s="23">
        <v>7</v>
      </c>
      <c r="AV883" s="23">
        <v>3</v>
      </c>
      <c r="AW883" s="23">
        <f t="shared" si="216"/>
        <v>6</v>
      </c>
    </row>
    <row r="884" spans="2:49" ht="13" hidden="1" x14ac:dyDescent="0.3">
      <c r="B884" s="15"/>
      <c r="C884" s="40" t="s">
        <v>22</v>
      </c>
      <c r="D884" s="34" t="s">
        <v>799</v>
      </c>
      <c r="E884" s="35" t="s">
        <v>1030</v>
      </c>
      <c r="F884" s="181"/>
      <c r="G884" s="182">
        <v>0</v>
      </c>
      <c r="H884" s="41">
        <v>0</v>
      </c>
      <c r="I884" s="42"/>
      <c r="J884" s="43"/>
      <c r="K884" s="41"/>
      <c r="L884" s="42"/>
      <c r="M884" s="43"/>
      <c r="N884" s="41"/>
      <c r="O884" s="42"/>
      <c r="P884" s="43"/>
      <c r="Q884" s="41"/>
      <c r="R884" s="42"/>
      <c r="S884" s="43"/>
      <c r="T884" s="41"/>
      <c r="U884" s="42"/>
      <c r="V884" s="43"/>
      <c r="W884" s="41"/>
      <c r="X884" s="42"/>
      <c r="Y884" s="43"/>
      <c r="Z884" s="41"/>
      <c r="AA884" s="42"/>
      <c r="AB884" s="43"/>
      <c r="AC884" s="41"/>
      <c r="AD884" s="42"/>
      <c r="AE884" s="43"/>
      <c r="AF884" s="41"/>
      <c r="AG884" s="42"/>
      <c r="AH884" s="43"/>
      <c r="AJ884" s="41">
        <f t="shared" si="215"/>
        <v>0</v>
      </c>
      <c r="AK884" s="42">
        <f t="shared" si="215"/>
        <v>0</v>
      </c>
      <c r="AL884" s="43">
        <f t="shared" si="215"/>
        <v>0</v>
      </c>
      <c r="AS884" s="32">
        <f t="shared" si="211"/>
        <v>0</v>
      </c>
      <c r="AU884" s="23">
        <v>7</v>
      </c>
      <c r="AV884" s="23">
        <v>3</v>
      </c>
      <c r="AW884" s="23">
        <f t="shared" si="216"/>
        <v>7</v>
      </c>
    </row>
    <row r="885" spans="2:49" ht="13" x14ac:dyDescent="0.3">
      <c r="B885" s="15"/>
      <c r="C885" s="40" t="s">
        <v>22</v>
      </c>
      <c r="D885" s="34" t="s">
        <v>800</v>
      </c>
      <c r="E885" s="35" t="s">
        <v>1026</v>
      </c>
      <c r="F885" s="34"/>
      <c r="G885" s="67" t="s">
        <v>148</v>
      </c>
      <c r="H885" s="41">
        <v>8000</v>
      </c>
      <c r="I885" s="42">
        <v>0</v>
      </c>
      <c r="J885" s="43">
        <v>0</v>
      </c>
      <c r="K885" s="41"/>
      <c r="L885" s="42"/>
      <c r="M885" s="43"/>
      <c r="N885" s="41"/>
      <c r="O885" s="42"/>
      <c r="P885" s="43"/>
      <c r="Q885" s="41"/>
      <c r="R885" s="42"/>
      <c r="S885" s="43"/>
      <c r="T885" s="41"/>
      <c r="U885" s="42"/>
      <c r="V885" s="43"/>
      <c r="W885" s="41"/>
      <c r="X885" s="42"/>
      <c r="Y885" s="43"/>
      <c r="Z885" s="41"/>
      <c r="AA885" s="42"/>
      <c r="AB885" s="43"/>
      <c r="AC885" s="41"/>
      <c r="AD885" s="42"/>
      <c r="AE885" s="43"/>
      <c r="AF885" s="41"/>
      <c r="AG885" s="42"/>
      <c r="AH885" s="43"/>
      <c r="AJ885" s="41">
        <f t="shared" si="215"/>
        <v>8000</v>
      </c>
      <c r="AK885" s="42">
        <f t="shared" si="215"/>
        <v>0</v>
      </c>
      <c r="AL885" s="43">
        <f t="shared" si="215"/>
        <v>0</v>
      </c>
      <c r="AS885" s="32">
        <f t="shared" si="211"/>
        <v>1</v>
      </c>
      <c r="AU885" s="23">
        <v>7</v>
      </c>
      <c r="AV885" s="23">
        <v>3</v>
      </c>
      <c r="AW885" s="23">
        <f t="shared" si="216"/>
        <v>8</v>
      </c>
    </row>
    <row r="886" spans="2:49" ht="13" hidden="1" x14ac:dyDescent="0.3">
      <c r="B886" s="15"/>
      <c r="C886" s="40" t="s">
        <v>22</v>
      </c>
      <c r="D886" s="34" t="s">
        <v>2</v>
      </c>
      <c r="E886" s="35" t="s">
        <v>2</v>
      </c>
      <c r="F886" s="181"/>
      <c r="G886" s="182">
        <v>0</v>
      </c>
      <c r="H886" s="41">
        <v>0</v>
      </c>
      <c r="I886" s="42">
        <v>0</v>
      </c>
      <c r="J886" s="43">
        <v>0</v>
      </c>
      <c r="K886" s="41"/>
      <c r="L886" s="42"/>
      <c r="M886" s="43"/>
      <c r="N886" s="41"/>
      <c r="O886" s="42"/>
      <c r="P886" s="43"/>
      <c r="Q886" s="41"/>
      <c r="R886" s="42"/>
      <c r="S886" s="43"/>
      <c r="T886" s="41"/>
      <c r="U886" s="42"/>
      <c r="V886" s="43"/>
      <c r="W886" s="41"/>
      <c r="X886" s="42"/>
      <c r="Y886" s="43"/>
      <c r="Z886" s="41"/>
      <c r="AA886" s="42"/>
      <c r="AB886" s="43"/>
      <c r="AC886" s="41"/>
      <c r="AD886" s="42"/>
      <c r="AE886" s="43"/>
      <c r="AF886" s="41"/>
      <c r="AG886" s="42"/>
      <c r="AH886" s="43"/>
      <c r="AJ886" s="41">
        <f t="shared" si="215"/>
        <v>0</v>
      </c>
      <c r="AK886" s="42">
        <f t="shared" si="215"/>
        <v>0</v>
      </c>
      <c r="AL886" s="43">
        <f t="shared" si="215"/>
        <v>0</v>
      </c>
      <c r="AS886" s="32">
        <f t="shared" si="211"/>
        <v>0</v>
      </c>
      <c r="AU886" s="23">
        <v>7</v>
      </c>
      <c r="AV886" s="23">
        <v>3</v>
      </c>
      <c r="AW886" s="23">
        <f t="shared" si="216"/>
        <v>9</v>
      </c>
    </row>
    <row r="887" spans="2:49" ht="13" hidden="1" x14ac:dyDescent="0.3">
      <c r="B887" s="15"/>
      <c r="C887" s="40" t="s">
        <v>22</v>
      </c>
      <c r="D887" s="34" t="s">
        <v>2</v>
      </c>
      <c r="E887" s="35" t="s">
        <v>2</v>
      </c>
      <c r="F887" s="181"/>
      <c r="G887" s="182">
        <v>0</v>
      </c>
      <c r="H887" s="41">
        <v>0</v>
      </c>
      <c r="I887" s="42">
        <v>0</v>
      </c>
      <c r="J887" s="43">
        <v>0</v>
      </c>
      <c r="K887" s="41"/>
      <c r="L887" s="42"/>
      <c r="M887" s="43"/>
      <c r="N887" s="41"/>
      <c r="O887" s="42"/>
      <c r="P887" s="43"/>
      <c r="Q887" s="41"/>
      <c r="R887" s="42"/>
      <c r="S887" s="43"/>
      <c r="T887" s="41"/>
      <c r="U887" s="42"/>
      <c r="V887" s="43"/>
      <c r="W887" s="41"/>
      <c r="X887" s="42"/>
      <c r="Y887" s="43"/>
      <c r="Z887" s="41"/>
      <c r="AA887" s="42"/>
      <c r="AB887" s="43"/>
      <c r="AC887" s="41"/>
      <c r="AD887" s="42"/>
      <c r="AE887" s="43"/>
      <c r="AF887" s="41"/>
      <c r="AG887" s="42"/>
      <c r="AH887" s="43"/>
      <c r="AJ887" s="41">
        <f t="shared" si="215"/>
        <v>0</v>
      </c>
      <c r="AK887" s="42">
        <f t="shared" si="215"/>
        <v>0</v>
      </c>
      <c r="AL887" s="43">
        <f t="shared" si="215"/>
        <v>0</v>
      </c>
      <c r="AS887" s="32">
        <f t="shared" si="211"/>
        <v>0</v>
      </c>
      <c r="AU887" s="23">
        <v>7</v>
      </c>
      <c r="AV887" s="23">
        <v>3</v>
      </c>
      <c r="AW887" s="23">
        <f t="shared" si="216"/>
        <v>10</v>
      </c>
    </row>
    <row r="888" spans="2:49" ht="13" hidden="1" x14ac:dyDescent="0.3">
      <c r="B888" s="15"/>
      <c r="C888" s="40" t="s">
        <v>23</v>
      </c>
      <c r="D888" s="34" t="s">
        <v>801</v>
      </c>
      <c r="E888" s="35" t="s">
        <v>1021</v>
      </c>
      <c r="F888" s="181"/>
      <c r="G888" s="182">
        <v>0</v>
      </c>
      <c r="H888" s="41">
        <v>0</v>
      </c>
      <c r="I888" s="42">
        <v>0</v>
      </c>
      <c r="J888" s="43">
        <v>0</v>
      </c>
      <c r="K888" s="41"/>
      <c r="L888" s="42"/>
      <c r="M888" s="43"/>
      <c r="N888" s="41"/>
      <c r="O888" s="42"/>
      <c r="P888" s="43"/>
      <c r="Q888" s="41"/>
      <c r="R888" s="42"/>
      <c r="S888" s="43"/>
      <c r="T888" s="41"/>
      <c r="U888" s="42"/>
      <c r="V888" s="43"/>
      <c r="W888" s="41"/>
      <c r="X888" s="42"/>
      <c r="Y888" s="43"/>
      <c r="Z888" s="41"/>
      <c r="AA888" s="42"/>
      <c r="AB888" s="43"/>
      <c r="AC888" s="41"/>
      <c r="AD888" s="42"/>
      <c r="AE888" s="43"/>
      <c r="AF888" s="41"/>
      <c r="AG888" s="42"/>
      <c r="AH888" s="43"/>
      <c r="AJ888" s="41">
        <f t="shared" si="215"/>
        <v>0</v>
      </c>
      <c r="AK888" s="42">
        <f t="shared" si="215"/>
        <v>0</v>
      </c>
      <c r="AL888" s="43">
        <f t="shared" si="215"/>
        <v>0</v>
      </c>
      <c r="AS888" s="32">
        <f t="shared" si="211"/>
        <v>0</v>
      </c>
      <c r="AU888" s="23">
        <v>7</v>
      </c>
      <c r="AV888" s="23">
        <v>4</v>
      </c>
      <c r="AW888" s="23">
        <f t="shared" si="216"/>
        <v>1</v>
      </c>
    </row>
    <row r="889" spans="2:49" ht="13" x14ac:dyDescent="0.3">
      <c r="B889" s="15"/>
      <c r="C889" s="50" t="str">
        <f>IF(LEN(E888)&lt;1,"","Total: " &amp; LEFT(E888,LEN(E888)-21) &amp; "Municipalities")</f>
        <v>Total: Pixley Ka Seme Municipalities</v>
      </c>
      <c r="D889" s="51"/>
      <c r="E889" s="52"/>
      <c r="F889" s="187"/>
      <c r="G889" s="53"/>
      <c r="H889" s="188">
        <f>SUM(H878:H888)</f>
        <v>8000</v>
      </c>
      <c r="I889" s="189">
        <v>0</v>
      </c>
      <c r="J889" s="190">
        <v>0</v>
      </c>
      <c r="K889" s="53">
        <f t="shared" ref="K889:AH889" si="217">SUM(K878:K888)</f>
        <v>0</v>
      </c>
      <c r="L889" s="54">
        <f t="shared" si="217"/>
        <v>0</v>
      </c>
      <c r="M889" s="55">
        <f t="shared" si="217"/>
        <v>0</v>
      </c>
      <c r="N889" s="53">
        <f t="shared" si="217"/>
        <v>0</v>
      </c>
      <c r="O889" s="54">
        <f t="shared" si="217"/>
        <v>0</v>
      </c>
      <c r="P889" s="55">
        <f t="shared" si="217"/>
        <v>0</v>
      </c>
      <c r="Q889" s="53">
        <f t="shared" si="217"/>
        <v>0</v>
      </c>
      <c r="R889" s="54">
        <f t="shared" si="217"/>
        <v>0</v>
      </c>
      <c r="S889" s="55">
        <f t="shared" si="217"/>
        <v>0</v>
      </c>
      <c r="T889" s="53">
        <f t="shared" si="217"/>
        <v>0</v>
      </c>
      <c r="U889" s="54">
        <f t="shared" si="217"/>
        <v>0</v>
      </c>
      <c r="V889" s="55">
        <f t="shared" si="217"/>
        <v>0</v>
      </c>
      <c r="W889" s="53">
        <f t="shared" si="217"/>
        <v>0</v>
      </c>
      <c r="X889" s="54">
        <f t="shared" si="217"/>
        <v>0</v>
      </c>
      <c r="Y889" s="55">
        <f t="shared" si="217"/>
        <v>0</v>
      </c>
      <c r="Z889" s="53">
        <f t="shared" si="217"/>
        <v>0</v>
      </c>
      <c r="AA889" s="54">
        <f t="shared" si="217"/>
        <v>0</v>
      </c>
      <c r="AB889" s="55">
        <f t="shared" si="217"/>
        <v>0</v>
      </c>
      <c r="AC889" s="53">
        <f t="shared" si="217"/>
        <v>0</v>
      </c>
      <c r="AD889" s="54">
        <f t="shared" si="217"/>
        <v>0</v>
      </c>
      <c r="AE889" s="55">
        <f t="shared" si="217"/>
        <v>0</v>
      </c>
      <c r="AF889" s="53">
        <f t="shared" si="217"/>
        <v>0</v>
      </c>
      <c r="AG889" s="54">
        <f t="shared" si="217"/>
        <v>0</v>
      </c>
      <c r="AH889" s="55">
        <f t="shared" si="217"/>
        <v>0</v>
      </c>
      <c r="AJ889" s="53">
        <f>SUM(AJ878:AJ888)</f>
        <v>8000</v>
      </c>
      <c r="AK889" s="54">
        <f>SUM(AK878:AK888)</f>
        <v>0</v>
      </c>
      <c r="AL889" s="55">
        <f>SUM(AL878:AL888)</f>
        <v>0</v>
      </c>
      <c r="AS889" s="32">
        <f t="shared" si="211"/>
        <v>1</v>
      </c>
    </row>
    <row r="890" spans="2:49" ht="13" hidden="1" x14ac:dyDescent="0.3">
      <c r="B890" s="15"/>
      <c r="C890" s="40"/>
      <c r="D890" s="34"/>
      <c r="E890" s="35"/>
      <c r="F890" s="181"/>
      <c r="G890" s="41"/>
      <c r="H890" s="41"/>
      <c r="I890" s="42"/>
      <c r="J890" s="43"/>
      <c r="K890" s="41"/>
      <c r="L890" s="42"/>
      <c r="M890" s="43"/>
      <c r="N890" s="41"/>
      <c r="O890" s="42"/>
      <c r="P890" s="43"/>
      <c r="Q890" s="41"/>
      <c r="R890" s="42"/>
      <c r="S890" s="43"/>
      <c r="T890" s="41"/>
      <c r="U890" s="42"/>
      <c r="V890" s="43"/>
      <c r="W890" s="41"/>
      <c r="X890" s="42"/>
      <c r="Y890" s="43"/>
      <c r="Z890" s="41"/>
      <c r="AA890" s="42"/>
      <c r="AB890" s="43"/>
      <c r="AC890" s="41"/>
      <c r="AD890" s="42"/>
      <c r="AE890" s="43"/>
      <c r="AF890" s="41"/>
      <c r="AG890" s="42"/>
      <c r="AH890" s="43"/>
      <c r="AJ890" s="41"/>
      <c r="AK890" s="42"/>
      <c r="AL890" s="43"/>
      <c r="AS890" s="32">
        <f t="shared" si="211"/>
        <v>0</v>
      </c>
    </row>
    <row r="891" spans="2:49" ht="13" hidden="1" x14ac:dyDescent="0.3">
      <c r="B891" s="15"/>
      <c r="C891" s="40" t="s">
        <v>22</v>
      </c>
      <c r="D891" s="34" t="s">
        <v>802</v>
      </c>
      <c r="E891" s="35" t="s">
        <v>1033</v>
      </c>
      <c r="F891" s="181"/>
      <c r="G891" s="182">
        <v>0</v>
      </c>
      <c r="H891" s="41">
        <v>0</v>
      </c>
      <c r="I891" s="42"/>
      <c r="J891" s="43"/>
      <c r="K891" s="41"/>
      <c r="L891" s="42"/>
      <c r="M891" s="43"/>
      <c r="N891" s="41"/>
      <c r="O891" s="42"/>
      <c r="P891" s="43"/>
      <c r="Q891" s="41"/>
      <c r="R891" s="42"/>
      <c r="S891" s="43"/>
      <c r="T891" s="41"/>
      <c r="U891" s="42"/>
      <c r="V891" s="43"/>
      <c r="W891" s="41"/>
      <c r="X891" s="42"/>
      <c r="Y891" s="43"/>
      <c r="Z891" s="41"/>
      <c r="AA891" s="42"/>
      <c r="AB891" s="43"/>
      <c r="AC891" s="41"/>
      <c r="AD891" s="42"/>
      <c r="AE891" s="43"/>
      <c r="AF891" s="41"/>
      <c r="AG891" s="42"/>
      <c r="AH891" s="43"/>
      <c r="AJ891" s="41">
        <f t="shared" ref="AJ891:AL901" si="218">H891+K891+N891+Q891+T891+W891+Z891+AC891+AF891</f>
        <v>0</v>
      </c>
      <c r="AK891" s="42">
        <f t="shared" si="218"/>
        <v>0</v>
      </c>
      <c r="AL891" s="43">
        <f t="shared" si="218"/>
        <v>0</v>
      </c>
      <c r="AS891" s="32">
        <f t="shared" si="211"/>
        <v>0</v>
      </c>
      <c r="AU891" s="23">
        <v>7</v>
      </c>
      <c r="AV891" s="23">
        <v>5</v>
      </c>
      <c r="AW891" s="23">
        <v>1</v>
      </c>
    </row>
    <row r="892" spans="2:49" ht="13" x14ac:dyDescent="0.3">
      <c r="B892" s="15"/>
      <c r="C892" s="40" t="s">
        <v>22</v>
      </c>
      <c r="D892" s="34" t="s">
        <v>803</v>
      </c>
      <c r="E892" s="35" t="s">
        <v>1036</v>
      </c>
      <c r="F892" s="181"/>
      <c r="G892" s="67" t="s">
        <v>149</v>
      </c>
      <c r="H892" s="41">
        <v>10000</v>
      </c>
      <c r="I892" s="42">
        <v>0</v>
      </c>
      <c r="J892" s="43">
        <v>0</v>
      </c>
      <c r="K892" s="41"/>
      <c r="L892" s="42"/>
      <c r="M892" s="43"/>
      <c r="N892" s="41"/>
      <c r="O892" s="42"/>
      <c r="P892" s="43"/>
      <c r="Q892" s="41"/>
      <c r="R892" s="42"/>
      <c r="S892" s="43"/>
      <c r="T892" s="41"/>
      <c r="U892" s="42"/>
      <c r="V892" s="43"/>
      <c r="W892" s="41"/>
      <c r="X892" s="42"/>
      <c r="Y892" s="43"/>
      <c r="Z892" s="41"/>
      <c r="AA892" s="42"/>
      <c r="AB892" s="43"/>
      <c r="AC892" s="41"/>
      <c r="AD892" s="42"/>
      <c r="AE892" s="43"/>
      <c r="AF892" s="41"/>
      <c r="AG892" s="42"/>
      <c r="AH892" s="43"/>
      <c r="AJ892" s="41">
        <f t="shared" si="218"/>
        <v>10000</v>
      </c>
      <c r="AK892" s="42">
        <f t="shared" si="218"/>
        <v>0</v>
      </c>
      <c r="AL892" s="43">
        <f t="shared" si="218"/>
        <v>0</v>
      </c>
      <c r="AS892" s="32">
        <f t="shared" si="211"/>
        <v>1</v>
      </c>
      <c r="AU892" s="23">
        <v>7</v>
      </c>
      <c r="AV892" s="23">
        <v>5</v>
      </c>
      <c r="AW892" s="23">
        <f>IF(AV892=AV891,AW891+1,1)</f>
        <v>2</v>
      </c>
    </row>
    <row r="893" spans="2:49" ht="13" hidden="1" x14ac:dyDescent="0.3">
      <c r="B893" s="15"/>
      <c r="C893" s="40" t="s">
        <v>22</v>
      </c>
      <c r="D893" s="34" t="s">
        <v>480</v>
      </c>
      <c r="E893" s="35" t="s">
        <v>1035</v>
      </c>
      <c r="F893" s="34"/>
      <c r="G893" s="182">
        <v>0</v>
      </c>
      <c r="H893" s="41">
        <v>0</v>
      </c>
      <c r="I893" s="42">
        <v>0</v>
      </c>
      <c r="J893" s="43">
        <v>0</v>
      </c>
      <c r="K893" s="41"/>
      <c r="L893" s="42"/>
      <c r="M893" s="43"/>
      <c r="N893" s="41"/>
      <c r="O893" s="42"/>
      <c r="P893" s="43"/>
      <c r="Q893" s="41"/>
      <c r="R893" s="42"/>
      <c r="S893" s="43"/>
      <c r="T893" s="41"/>
      <c r="U893" s="42"/>
      <c r="V893" s="43"/>
      <c r="W893" s="41"/>
      <c r="X893" s="42"/>
      <c r="Y893" s="43"/>
      <c r="Z893" s="41"/>
      <c r="AA893" s="42"/>
      <c r="AB893" s="43"/>
      <c r="AC893" s="41"/>
      <c r="AD893" s="42"/>
      <c r="AE893" s="43"/>
      <c r="AF893" s="41"/>
      <c r="AG893" s="42"/>
      <c r="AH893" s="43"/>
      <c r="AJ893" s="41">
        <f t="shared" si="218"/>
        <v>0</v>
      </c>
      <c r="AK893" s="42">
        <f t="shared" si="218"/>
        <v>0</v>
      </c>
      <c r="AL893" s="43">
        <f t="shared" si="218"/>
        <v>0</v>
      </c>
      <c r="AS893" s="32">
        <f t="shared" si="211"/>
        <v>0</v>
      </c>
      <c r="AU893" s="23">
        <v>7</v>
      </c>
      <c r="AV893" s="23">
        <v>5</v>
      </c>
      <c r="AW893" s="23">
        <f t="shared" ref="AW893:AW901" si="219">IF(AV893=AV892,AW892+1,1)</f>
        <v>3</v>
      </c>
    </row>
    <row r="894" spans="2:49" ht="13" hidden="1" x14ac:dyDescent="0.3">
      <c r="B894" s="15"/>
      <c r="C894" s="40" t="s">
        <v>22</v>
      </c>
      <c r="D894" s="34" t="s">
        <v>804</v>
      </c>
      <c r="E894" s="35" t="s">
        <v>1038</v>
      </c>
      <c r="F894" s="34"/>
      <c r="G894" s="182">
        <v>0</v>
      </c>
      <c r="H894" s="41">
        <v>0</v>
      </c>
      <c r="I894" s="42">
        <v>0</v>
      </c>
      <c r="J894" s="43">
        <v>0</v>
      </c>
      <c r="K894" s="41"/>
      <c r="L894" s="42"/>
      <c r="M894" s="43"/>
      <c r="N894" s="41"/>
      <c r="O894" s="42"/>
      <c r="P894" s="43"/>
      <c r="Q894" s="41"/>
      <c r="R894" s="42"/>
      <c r="S894" s="43"/>
      <c r="T894" s="41"/>
      <c r="U894" s="42"/>
      <c r="V894" s="43"/>
      <c r="W894" s="41"/>
      <c r="X894" s="42"/>
      <c r="Y894" s="43"/>
      <c r="Z894" s="41"/>
      <c r="AA894" s="42"/>
      <c r="AB894" s="43"/>
      <c r="AC894" s="41"/>
      <c r="AD894" s="42"/>
      <c r="AE894" s="43"/>
      <c r="AF894" s="41"/>
      <c r="AG894" s="42"/>
      <c r="AH894" s="43"/>
      <c r="AJ894" s="41">
        <f t="shared" si="218"/>
        <v>0</v>
      </c>
      <c r="AK894" s="42">
        <f t="shared" si="218"/>
        <v>0</v>
      </c>
      <c r="AL894" s="43">
        <f t="shared" si="218"/>
        <v>0</v>
      </c>
      <c r="AS894" s="32">
        <f t="shared" si="211"/>
        <v>0</v>
      </c>
      <c r="AU894" s="23">
        <v>7</v>
      </c>
      <c r="AV894" s="23">
        <v>5</v>
      </c>
      <c r="AW894" s="23">
        <f t="shared" si="219"/>
        <v>4</v>
      </c>
    </row>
    <row r="895" spans="2:49" ht="13" hidden="1" x14ac:dyDescent="0.3">
      <c r="B895" s="15"/>
      <c r="C895" s="40" t="s">
        <v>22</v>
      </c>
      <c r="D895" s="34" t="s">
        <v>485</v>
      </c>
      <c r="E895" s="35" t="s">
        <v>1037</v>
      </c>
      <c r="F895" s="181"/>
      <c r="G895" s="182">
        <v>0</v>
      </c>
      <c r="H895" s="184">
        <v>0</v>
      </c>
      <c r="I895" s="185">
        <v>0</v>
      </c>
      <c r="J895" s="186">
        <v>0</v>
      </c>
      <c r="K895" s="41"/>
      <c r="L895" s="42"/>
      <c r="M895" s="43"/>
      <c r="N895" s="41"/>
      <c r="O895" s="42"/>
      <c r="P895" s="43"/>
      <c r="Q895" s="41"/>
      <c r="R895" s="42"/>
      <c r="S895" s="43"/>
      <c r="T895" s="41"/>
      <c r="U895" s="42"/>
      <c r="V895" s="43"/>
      <c r="W895" s="41"/>
      <c r="X895" s="42"/>
      <c r="Y895" s="43"/>
      <c r="Z895" s="41"/>
      <c r="AA895" s="42"/>
      <c r="AB895" s="43"/>
      <c r="AC895" s="41"/>
      <c r="AD895" s="42"/>
      <c r="AE895" s="43"/>
      <c r="AF895" s="41"/>
      <c r="AG895" s="42"/>
      <c r="AH895" s="43"/>
      <c r="AJ895" s="41">
        <f t="shared" si="218"/>
        <v>0</v>
      </c>
      <c r="AK895" s="42">
        <f t="shared" si="218"/>
        <v>0</v>
      </c>
      <c r="AL895" s="43">
        <f t="shared" si="218"/>
        <v>0</v>
      </c>
      <c r="AS895" s="32">
        <f t="shared" si="211"/>
        <v>0</v>
      </c>
      <c r="AU895" s="23">
        <v>7</v>
      </c>
      <c r="AV895" s="23">
        <v>5</v>
      </c>
      <c r="AW895" s="23">
        <f t="shared" si="219"/>
        <v>5</v>
      </c>
    </row>
    <row r="896" spans="2:49" ht="13" hidden="1" x14ac:dyDescent="0.3">
      <c r="B896" s="15"/>
      <c r="C896" s="40" t="s">
        <v>22</v>
      </c>
      <c r="D896" s="34" t="s">
        <v>2</v>
      </c>
      <c r="E896" s="35" t="s">
        <v>2</v>
      </c>
      <c r="F896" s="181"/>
      <c r="G896" s="182">
        <v>0</v>
      </c>
      <c r="H896" s="41">
        <v>0</v>
      </c>
      <c r="I896" s="42">
        <v>0</v>
      </c>
      <c r="J896" s="43">
        <v>0</v>
      </c>
      <c r="K896" s="41"/>
      <c r="L896" s="42"/>
      <c r="M896" s="43"/>
      <c r="N896" s="41"/>
      <c r="O896" s="42"/>
      <c r="P896" s="43"/>
      <c r="Q896" s="41"/>
      <c r="R896" s="42"/>
      <c r="S896" s="43"/>
      <c r="T896" s="41"/>
      <c r="U896" s="42"/>
      <c r="V896" s="43"/>
      <c r="W896" s="41"/>
      <c r="X896" s="42"/>
      <c r="Y896" s="43"/>
      <c r="Z896" s="41"/>
      <c r="AA896" s="42"/>
      <c r="AB896" s="43"/>
      <c r="AC896" s="41"/>
      <c r="AD896" s="42"/>
      <c r="AE896" s="43"/>
      <c r="AF896" s="41"/>
      <c r="AG896" s="42"/>
      <c r="AH896" s="43"/>
      <c r="AJ896" s="41">
        <f t="shared" si="218"/>
        <v>0</v>
      </c>
      <c r="AK896" s="42">
        <f t="shared" si="218"/>
        <v>0</v>
      </c>
      <c r="AL896" s="43">
        <f t="shared" si="218"/>
        <v>0</v>
      </c>
      <c r="AS896" s="32">
        <f t="shared" si="211"/>
        <v>0</v>
      </c>
      <c r="AU896" s="23">
        <v>7</v>
      </c>
      <c r="AV896" s="23">
        <v>5</v>
      </c>
      <c r="AW896" s="23">
        <f t="shared" si="219"/>
        <v>6</v>
      </c>
    </row>
    <row r="897" spans="1:49" ht="13" hidden="1" x14ac:dyDescent="0.3">
      <c r="B897" s="15"/>
      <c r="C897" s="40" t="s">
        <v>22</v>
      </c>
      <c r="D897" s="34" t="s">
        <v>2</v>
      </c>
      <c r="E897" s="35" t="s">
        <v>2</v>
      </c>
      <c r="F897" s="181"/>
      <c r="G897" s="182">
        <v>0</v>
      </c>
      <c r="H897" s="41">
        <v>0</v>
      </c>
      <c r="I897" s="42">
        <v>0</v>
      </c>
      <c r="J897" s="43">
        <v>0</v>
      </c>
      <c r="K897" s="41"/>
      <c r="L897" s="42"/>
      <c r="M897" s="43"/>
      <c r="N897" s="41"/>
      <c r="O897" s="42"/>
      <c r="P897" s="43"/>
      <c r="Q897" s="41"/>
      <c r="R897" s="42"/>
      <c r="S897" s="43"/>
      <c r="T897" s="41"/>
      <c r="U897" s="42"/>
      <c r="V897" s="43"/>
      <c r="W897" s="41"/>
      <c r="X897" s="42"/>
      <c r="Y897" s="43"/>
      <c r="Z897" s="41"/>
      <c r="AA897" s="42"/>
      <c r="AB897" s="43"/>
      <c r="AC897" s="41"/>
      <c r="AD897" s="42"/>
      <c r="AE897" s="43"/>
      <c r="AF897" s="41"/>
      <c r="AG897" s="42"/>
      <c r="AH897" s="43"/>
      <c r="AJ897" s="41">
        <f t="shared" si="218"/>
        <v>0</v>
      </c>
      <c r="AK897" s="42">
        <f t="shared" si="218"/>
        <v>0</v>
      </c>
      <c r="AL897" s="43">
        <f t="shared" si="218"/>
        <v>0</v>
      </c>
      <c r="AS897" s="32">
        <f t="shared" si="211"/>
        <v>0</v>
      </c>
      <c r="AU897" s="23">
        <v>7</v>
      </c>
      <c r="AV897" s="23">
        <v>5</v>
      </c>
      <c r="AW897" s="23">
        <f t="shared" si="219"/>
        <v>7</v>
      </c>
    </row>
    <row r="898" spans="1:49" ht="13" hidden="1" x14ac:dyDescent="0.3">
      <c r="B898" s="15"/>
      <c r="C898" s="40" t="s">
        <v>22</v>
      </c>
      <c r="D898" s="34" t="s">
        <v>2</v>
      </c>
      <c r="E898" s="35" t="s">
        <v>2</v>
      </c>
      <c r="F898" s="181"/>
      <c r="G898" s="182">
        <v>0</v>
      </c>
      <c r="H898" s="41">
        <v>0</v>
      </c>
      <c r="I898" s="42">
        <v>0</v>
      </c>
      <c r="J898" s="43">
        <v>0</v>
      </c>
      <c r="K898" s="41"/>
      <c r="L898" s="42"/>
      <c r="M898" s="43"/>
      <c r="N898" s="41"/>
      <c r="O898" s="42"/>
      <c r="P898" s="43"/>
      <c r="Q898" s="41"/>
      <c r="R898" s="42"/>
      <c r="S898" s="43"/>
      <c r="T898" s="41"/>
      <c r="U898" s="42"/>
      <c r="V898" s="43"/>
      <c r="W898" s="41"/>
      <c r="X898" s="42"/>
      <c r="Y898" s="43"/>
      <c r="Z898" s="41"/>
      <c r="AA898" s="42"/>
      <c r="AB898" s="43"/>
      <c r="AC898" s="41"/>
      <c r="AD898" s="42"/>
      <c r="AE898" s="43"/>
      <c r="AF898" s="41"/>
      <c r="AG898" s="42"/>
      <c r="AH898" s="43"/>
      <c r="AJ898" s="41">
        <f t="shared" si="218"/>
        <v>0</v>
      </c>
      <c r="AK898" s="42">
        <f t="shared" si="218"/>
        <v>0</v>
      </c>
      <c r="AL898" s="43">
        <f t="shared" si="218"/>
        <v>0</v>
      </c>
      <c r="AS898" s="32">
        <f t="shared" si="211"/>
        <v>0</v>
      </c>
      <c r="AU898" s="23">
        <v>7</v>
      </c>
      <c r="AV898" s="23">
        <v>5</v>
      </c>
      <c r="AW898" s="23">
        <f t="shared" si="219"/>
        <v>8</v>
      </c>
    </row>
    <row r="899" spans="1:49" ht="13" hidden="1" x14ac:dyDescent="0.3">
      <c r="B899" s="15"/>
      <c r="C899" s="40" t="s">
        <v>22</v>
      </c>
      <c r="D899" s="34" t="s">
        <v>2</v>
      </c>
      <c r="E899" s="35" t="s">
        <v>2</v>
      </c>
      <c r="F899" s="181"/>
      <c r="G899" s="182">
        <v>0</v>
      </c>
      <c r="H899" s="41">
        <v>0</v>
      </c>
      <c r="I899" s="42">
        <v>0</v>
      </c>
      <c r="J899" s="43">
        <v>0</v>
      </c>
      <c r="K899" s="41"/>
      <c r="L899" s="42"/>
      <c r="M899" s="43"/>
      <c r="N899" s="41"/>
      <c r="O899" s="42"/>
      <c r="P899" s="43"/>
      <c r="Q899" s="41"/>
      <c r="R899" s="42"/>
      <c r="S899" s="43"/>
      <c r="T899" s="41"/>
      <c r="U899" s="42"/>
      <c r="V899" s="43"/>
      <c r="W899" s="41"/>
      <c r="X899" s="42"/>
      <c r="Y899" s="43"/>
      <c r="Z899" s="41"/>
      <c r="AA899" s="42"/>
      <c r="AB899" s="43"/>
      <c r="AC899" s="41"/>
      <c r="AD899" s="42"/>
      <c r="AE899" s="43"/>
      <c r="AF899" s="41"/>
      <c r="AG899" s="42"/>
      <c r="AH899" s="43"/>
      <c r="AJ899" s="41">
        <f t="shared" si="218"/>
        <v>0</v>
      </c>
      <c r="AK899" s="42">
        <f t="shared" si="218"/>
        <v>0</v>
      </c>
      <c r="AL899" s="43">
        <f t="shared" si="218"/>
        <v>0</v>
      </c>
      <c r="AS899" s="32">
        <f t="shared" si="211"/>
        <v>0</v>
      </c>
      <c r="AU899" s="23">
        <v>7</v>
      </c>
      <c r="AV899" s="23">
        <v>5</v>
      </c>
      <c r="AW899" s="23">
        <f t="shared" si="219"/>
        <v>9</v>
      </c>
    </row>
    <row r="900" spans="1:49" ht="13" hidden="1" x14ac:dyDescent="0.3">
      <c r="B900" s="15"/>
      <c r="C900" s="40" t="s">
        <v>22</v>
      </c>
      <c r="D900" s="34" t="s">
        <v>2</v>
      </c>
      <c r="E900" s="35" t="s">
        <v>2</v>
      </c>
      <c r="F900" s="181"/>
      <c r="G900" s="182">
        <v>0</v>
      </c>
      <c r="H900" s="41">
        <v>0</v>
      </c>
      <c r="I900" s="42">
        <v>0</v>
      </c>
      <c r="J900" s="43">
        <v>0</v>
      </c>
      <c r="K900" s="41"/>
      <c r="L900" s="42"/>
      <c r="M900" s="43"/>
      <c r="N900" s="41"/>
      <c r="O900" s="42"/>
      <c r="P900" s="43"/>
      <c r="Q900" s="41"/>
      <c r="R900" s="42"/>
      <c r="S900" s="43"/>
      <c r="T900" s="41"/>
      <c r="U900" s="42"/>
      <c r="V900" s="43"/>
      <c r="W900" s="41"/>
      <c r="X900" s="42"/>
      <c r="Y900" s="43"/>
      <c r="Z900" s="41"/>
      <c r="AA900" s="42"/>
      <c r="AB900" s="43"/>
      <c r="AC900" s="41"/>
      <c r="AD900" s="42"/>
      <c r="AE900" s="43"/>
      <c r="AF900" s="41"/>
      <c r="AG900" s="42"/>
      <c r="AH900" s="43"/>
      <c r="AJ900" s="41">
        <f t="shared" si="218"/>
        <v>0</v>
      </c>
      <c r="AK900" s="42">
        <f t="shared" si="218"/>
        <v>0</v>
      </c>
      <c r="AL900" s="43">
        <f t="shared" si="218"/>
        <v>0</v>
      </c>
      <c r="AS900" s="32">
        <f t="shared" si="211"/>
        <v>0</v>
      </c>
      <c r="AU900" s="23">
        <v>7</v>
      </c>
      <c r="AV900" s="23">
        <v>5</v>
      </c>
      <c r="AW900" s="23">
        <f t="shared" si="219"/>
        <v>10</v>
      </c>
    </row>
    <row r="901" spans="1:49" ht="13" hidden="1" x14ac:dyDescent="0.3">
      <c r="B901" s="15"/>
      <c r="C901" s="40" t="s">
        <v>23</v>
      </c>
      <c r="D901" s="34" t="s">
        <v>805</v>
      </c>
      <c r="E901" s="35" t="s">
        <v>1034</v>
      </c>
      <c r="F901" s="181"/>
      <c r="G901" s="182">
        <v>0</v>
      </c>
      <c r="H901" s="41">
        <v>0</v>
      </c>
      <c r="I901" s="42">
        <v>0</v>
      </c>
      <c r="J901" s="43">
        <v>0</v>
      </c>
      <c r="K901" s="41"/>
      <c r="L901" s="42"/>
      <c r="M901" s="43"/>
      <c r="N901" s="41"/>
      <c r="O901" s="42"/>
      <c r="P901" s="43"/>
      <c r="Q901" s="41"/>
      <c r="R901" s="42"/>
      <c r="S901" s="43"/>
      <c r="T901" s="41"/>
      <c r="U901" s="42"/>
      <c r="V901" s="43"/>
      <c r="W901" s="41"/>
      <c r="X901" s="42"/>
      <c r="Y901" s="43"/>
      <c r="Z901" s="41"/>
      <c r="AA901" s="42"/>
      <c r="AB901" s="43"/>
      <c r="AC901" s="41"/>
      <c r="AD901" s="42"/>
      <c r="AE901" s="43"/>
      <c r="AF901" s="41"/>
      <c r="AG901" s="42"/>
      <c r="AH901" s="43"/>
      <c r="AJ901" s="41">
        <f t="shared" si="218"/>
        <v>0</v>
      </c>
      <c r="AK901" s="42">
        <f t="shared" si="218"/>
        <v>0</v>
      </c>
      <c r="AL901" s="43">
        <f t="shared" si="218"/>
        <v>0</v>
      </c>
      <c r="AS901" s="32">
        <f t="shared" si="211"/>
        <v>0</v>
      </c>
      <c r="AU901" s="23">
        <v>7</v>
      </c>
      <c r="AV901" s="23">
        <v>6</v>
      </c>
      <c r="AW901" s="23">
        <f t="shared" si="219"/>
        <v>1</v>
      </c>
    </row>
    <row r="902" spans="1:49" ht="13" x14ac:dyDescent="0.3">
      <c r="B902" s="15"/>
      <c r="C902" s="50" t="str">
        <f>IF(LEN(E901)&lt;1,"","Total: " &amp; LEFT(E901,LEN(E901)-21) &amp; "Municipalities")</f>
        <v>Total: Z.F. Mgcawu Municipalities</v>
      </c>
      <c r="D902" s="51"/>
      <c r="E902" s="52"/>
      <c r="F902" s="51"/>
      <c r="G902" s="53"/>
      <c r="H902" s="188">
        <f>SUM(H891:H901)</f>
        <v>10000</v>
      </c>
      <c r="I902" s="189">
        <v>0</v>
      </c>
      <c r="J902" s="190">
        <v>0</v>
      </c>
      <c r="K902" s="53">
        <f t="shared" ref="K902:AH902" si="220">SUM(K891:K901)</f>
        <v>0</v>
      </c>
      <c r="L902" s="54">
        <f t="shared" si="220"/>
        <v>0</v>
      </c>
      <c r="M902" s="55">
        <f t="shared" si="220"/>
        <v>0</v>
      </c>
      <c r="N902" s="53">
        <f t="shared" si="220"/>
        <v>0</v>
      </c>
      <c r="O902" s="54">
        <f t="shared" si="220"/>
        <v>0</v>
      </c>
      <c r="P902" s="55">
        <f t="shared" si="220"/>
        <v>0</v>
      </c>
      <c r="Q902" s="53">
        <f t="shared" si="220"/>
        <v>0</v>
      </c>
      <c r="R902" s="54">
        <f t="shared" si="220"/>
        <v>0</v>
      </c>
      <c r="S902" s="55">
        <f t="shared" si="220"/>
        <v>0</v>
      </c>
      <c r="T902" s="53">
        <f t="shared" si="220"/>
        <v>0</v>
      </c>
      <c r="U902" s="54">
        <f t="shared" si="220"/>
        <v>0</v>
      </c>
      <c r="V902" s="55">
        <f t="shared" si="220"/>
        <v>0</v>
      </c>
      <c r="W902" s="53">
        <f t="shared" si="220"/>
        <v>0</v>
      </c>
      <c r="X902" s="54">
        <f t="shared" si="220"/>
        <v>0</v>
      </c>
      <c r="Y902" s="55">
        <f t="shared" si="220"/>
        <v>0</v>
      </c>
      <c r="Z902" s="53">
        <f t="shared" si="220"/>
        <v>0</v>
      </c>
      <c r="AA902" s="54">
        <f t="shared" si="220"/>
        <v>0</v>
      </c>
      <c r="AB902" s="55">
        <f t="shared" si="220"/>
        <v>0</v>
      </c>
      <c r="AC902" s="53">
        <f t="shared" si="220"/>
        <v>0</v>
      </c>
      <c r="AD902" s="54">
        <f t="shared" si="220"/>
        <v>0</v>
      </c>
      <c r="AE902" s="55">
        <f t="shared" si="220"/>
        <v>0</v>
      </c>
      <c r="AF902" s="53">
        <f t="shared" si="220"/>
        <v>0</v>
      </c>
      <c r="AG902" s="54">
        <f t="shared" si="220"/>
        <v>0</v>
      </c>
      <c r="AH902" s="55">
        <f t="shared" si="220"/>
        <v>0</v>
      </c>
      <c r="AJ902" s="53">
        <f>SUM(AJ891:AJ901)</f>
        <v>10000</v>
      </c>
      <c r="AK902" s="54">
        <f>SUM(AK891:AK901)</f>
        <v>0</v>
      </c>
      <c r="AL902" s="55">
        <f>SUM(AL891:AL901)</f>
        <v>0</v>
      </c>
      <c r="AS902" s="32">
        <f t="shared" si="211"/>
        <v>1</v>
      </c>
    </row>
    <row r="903" spans="1:49" ht="13" hidden="1" x14ac:dyDescent="0.3">
      <c r="B903" s="15"/>
      <c r="C903" s="40"/>
      <c r="D903" s="34"/>
      <c r="E903" s="35"/>
      <c r="F903" s="181"/>
      <c r="G903" s="41"/>
      <c r="H903" s="41"/>
      <c r="I903" s="42"/>
      <c r="J903" s="43"/>
      <c r="K903" s="41"/>
      <c r="L903" s="42"/>
      <c r="M903" s="43"/>
      <c r="N903" s="41"/>
      <c r="O903" s="42"/>
      <c r="P903" s="43"/>
      <c r="Q903" s="41"/>
      <c r="R903" s="42"/>
      <c r="S903" s="43"/>
      <c r="T903" s="41"/>
      <c r="U903" s="42"/>
      <c r="V903" s="43"/>
      <c r="W903" s="41"/>
      <c r="X903" s="42"/>
      <c r="Y903" s="43"/>
      <c r="Z903" s="41"/>
      <c r="AA903" s="42"/>
      <c r="AB903" s="43"/>
      <c r="AC903" s="41"/>
      <c r="AD903" s="42"/>
      <c r="AE903" s="43"/>
      <c r="AF903" s="41"/>
      <c r="AG903" s="42"/>
      <c r="AH903" s="43"/>
      <c r="AJ903" s="41"/>
      <c r="AK903" s="42"/>
      <c r="AL903" s="43"/>
      <c r="AS903" s="32">
        <f t="shared" si="211"/>
        <v>0</v>
      </c>
    </row>
    <row r="904" spans="1:49" ht="13" hidden="1" x14ac:dyDescent="0.3">
      <c r="B904" s="15"/>
      <c r="C904" s="40" t="s">
        <v>22</v>
      </c>
      <c r="D904" s="34" t="s">
        <v>489</v>
      </c>
      <c r="E904" s="35" t="s">
        <v>1039</v>
      </c>
      <c r="F904" s="181"/>
      <c r="G904" s="182">
        <v>0</v>
      </c>
      <c r="H904" s="41">
        <v>0</v>
      </c>
      <c r="I904" s="42">
        <v>0</v>
      </c>
      <c r="J904" s="43">
        <v>0</v>
      </c>
      <c r="K904" s="41"/>
      <c r="L904" s="42"/>
      <c r="M904" s="43"/>
      <c r="N904" s="41"/>
      <c r="O904" s="42"/>
      <c r="P904" s="43"/>
      <c r="Q904" s="41"/>
      <c r="R904" s="42"/>
      <c r="S904" s="43"/>
      <c r="T904" s="41"/>
      <c r="U904" s="42"/>
      <c r="V904" s="43"/>
      <c r="W904" s="41"/>
      <c r="X904" s="42"/>
      <c r="Y904" s="43"/>
      <c r="Z904" s="41"/>
      <c r="AA904" s="42"/>
      <c r="AB904" s="43"/>
      <c r="AC904" s="41"/>
      <c r="AD904" s="42"/>
      <c r="AE904" s="43"/>
      <c r="AF904" s="41"/>
      <c r="AG904" s="42"/>
      <c r="AH904" s="43"/>
      <c r="AJ904" s="41">
        <f t="shared" ref="AJ904:AL914" si="221">H904+K904+N904+Q904+T904+W904+Z904+AC904+AF904</f>
        <v>0</v>
      </c>
      <c r="AK904" s="42">
        <f t="shared" si="221"/>
        <v>0</v>
      </c>
      <c r="AL904" s="43">
        <f t="shared" si="221"/>
        <v>0</v>
      </c>
      <c r="AS904" s="32">
        <f t="shared" si="211"/>
        <v>0</v>
      </c>
      <c r="AU904" s="23">
        <v>7</v>
      </c>
      <c r="AV904" s="23">
        <v>7</v>
      </c>
      <c r="AW904" s="23">
        <v>1</v>
      </c>
    </row>
    <row r="905" spans="1:49" ht="13" hidden="1" x14ac:dyDescent="0.3">
      <c r="A905" s="23"/>
      <c r="B905" s="15"/>
      <c r="C905" s="40" t="s">
        <v>22</v>
      </c>
      <c r="D905" s="34" t="s">
        <v>806</v>
      </c>
      <c r="E905" s="35" t="s">
        <v>1042</v>
      </c>
      <c r="F905" s="34"/>
      <c r="G905" s="182">
        <v>0</v>
      </c>
      <c r="H905" s="41">
        <v>0</v>
      </c>
      <c r="I905" s="42">
        <v>0</v>
      </c>
      <c r="J905" s="43">
        <v>0</v>
      </c>
      <c r="K905" s="41"/>
      <c r="L905" s="42"/>
      <c r="M905" s="43"/>
      <c r="N905" s="41"/>
      <c r="O905" s="42"/>
      <c r="P905" s="43"/>
      <c r="Q905" s="41"/>
      <c r="R905" s="42"/>
      <c r="S905" s="43"/>
      <c r="T905" s="41"/>
      <c r="U905" s="42"/>
      <c r="V905" s="43"/>
      <c r="W905" s="41"/>
      <c r="X905" s="42"/>
      <c r="Y905" s="43"/>
      <c r="Z905" s="41"/>
      <c r="AA905" s="42"/>
      <c r="AB905" s="43"/>
      <c r="AC905" s="41"/>
      <c r="AD905" s="42"/>
      <c r="AE905" s="43"/>
      <c r="AF905" s="41"/>
      <c r="AG905" s="42"/>
      <c r="AH905" s="43"/>
      <c r="AJ905" s="41">
        <f t="shared" si="221"/>
        <v>0</v>
      </c>
      <c r="AK905" s="42">
        <f t="shared" si="221"/>
        <v>0</v>
      </c>
      <c r="AL905" s="43">
        <f t="shared" si="221"/>
        <v>0</v>
      </c>
      <c r="AS905" s="32">
        <f t="shared" si="211"/>
        <v>0</v>
      </c>
      <c r="AU905" s="23">
        <v>7</v>
      </c>
      <c r="AV905" s="23">
        <v>7</v>
      </c>
      <c r="AW905" s="23">
        <f>IF(AV905=AV904,AW904+1,1)</f>
        <v>2</v>
      </c>
    </row>
    <row r="906" spans="1:49" ht="13" x14ac:dyDescent="0.3">
      <c r="B906" s="15"/>
      <c r="C906" s="40" t="s">
        <v>22</v>
      </c>
      <c r="D906" s="34" t="s">
        <v>492</v>
      </c>
      <c r="E906" s="35" t="s">
        <v>1047</v>
      </c>
      <c r="F906" s="181"/>
      <c r="G906" s="67" t="s">
        <v>150</v>
      </c>
      <c r="H906" s="184">
        <v>10000</v>
      </c>
      <c r="I906" s="185">
        <v>0</v>
      </c>
      <c r="J906" s="186">
        <v>0</v>
      </c>
      <c r="K906" s="41"/>
      <c r="L906" s="42"/>
      <c r="M906" s="43"/>
      <c r="N906" s="41"/>
      <c r="O906" s="42"/>
      <c r="P906" s="43"/>
      <c r="Q906" s="41"/>
      <c r="R906" s="42"/>
      <c r="S906" s="43"/>
      <c r="T906" s="41"/>
      <c r="U906" s="42"/>
      <c r="V906" s="43"/>
      <c r="W906" s="41"/>
      <c r="X906" s="42"/>
      <c r="Y906" s="43"/>
      <c r="Z906" s="41"/>
      <c r="AA906" s="42"/>
      <c r="AB906" s="43"/>
      <c r="AC906" s="41"/>
      <c r="AD906" s="42"/>
      <c r="AE906" s="43"/>
      <c r="AF906" s="41"/>
      <c r="AG906" s="42"/>
      <c r="AH906" s="43"/>
      <c r="AJ906" s="41">
        <f t="shared" si="221"/>
        <v>10000</v>
      </c>
      <c r="AK906" s="42">
        <f t="shared" si="221"/>
        <v>0</v>
      </c>
      <c r="AL906" s="43">
        <f t="shared" si="221"/>
        <v>0</v>
      </c>
      <c r="AS906" s="32">
        <f t="shared" si="211"/>
        <v>1</v>
      </c>
      <c r="AU906" s="23">
        <v>7</v>
      </c>
      <c r="AV906" s="23">
        <v>7</v>
      </c>
      <c r="AW906" s="23">
        <f t="shared" ref="AW906:AW914" si="222">IF(AV906=AV905,AW905+1,1)</f>
        <v>3</v>
      </c>
    </row>
    <row r="907" spans="1:49" ht="13" x14ac:dyDescent="0.3">
      <c r="B907" s="15"/>
      <c r="C907" s="40" t="s">
        <v>22</v>
      </c>
      <c r="D907" s="34" t="s">
        <v>807</v>
      </c>
      <c r="E907" s="35" t="s">
        <v>1045</v>
      </c>
      <c r="F907" s="181"/>
      <c r="G907" s="67" t="s">
        <v>151</v>
      </c>
      <c r="H907" s="41">
        <v>10000</v>
      </c>
      <c r="I907" s="42">
        <v>0</v>
      </c>
      <c r="J907" s="43">
        <v>0</v>
      </c>
      <c r="K907" s="41"/>
      <c r="L907" s="42"/>
      <c r="M907" s="43"/>
      <c r="N907" s="41"/>
      <c r="O907" s="42"/>
      <c r="P907" s="43"/>
      <c r="Q907" s="41"/>
      <c r="R907" s="42"/>
      <c r="S907" s="43"/>
      <c r="T907" s="41"/>
      <c r="U907" s="42"/>
      <c r="V907" s="43"/>
      <c r="W907" s="41"/>
      <c r="X907" s="42"/>
      <c r="Y907" s="43"/>
      <c r="Z907" s="41"/>
      <c r="AA907" s="42"/>
      <c r="AB907" s="43"/>
      <c r="AC907" s="41"/>
      <c r="AD907" s="42"/>
      <c r="AE907" s="43"/>
      <c r="AF907" s="41"/>
      <c r="AG907" s="42"/>
      <c r="AH907" s="43"/>
      <c r="AJ907" s="41">
        <f t="shared" si="221"/>
        <v>10000</v>
      </c>
      <c r="AK907" s="42">
        <f t="shared" si="221"/>
        <v>0</v>
      </c>
      <c r="AL907" s="43">
        <f t="shared" si="221"/>
        <v>0</v>
      </c>
      <c r="AS907" s="32">
        <f t="shared" si="211"/>
        <v>1</v>
      </c>
      <c r="AU907" s="23">
        <v>7</v>
      </c>
      <c r="AV907" s="23">
        <v>7</v>
      </c>
      <c r="AW907" s="23">
        <f t="shared" si="222"/>
        <v>4</v>
      </c>
    </row>
    <row r="908" spans="1:49" ht="13" hidden="1" x14ac:dyDescent="0.3">
      <c r="B908" s="15"/>
      <c r="C908" s="40" t="s">
        <v>22</v>
      </c>
      <c r="D908" s="34" t="s">
        <v>2</v>
      </c>
      <c r="E908" s="35" t="s">
        <v>2</v>
      </c>
      <c r="F908" s="181"/>
      <c r="G908" s="182">
        <v>0</v>
      </c>
      <c r="H908" s="41">
        <v>0</v>
      </c>
      <c r="I908" s="42">
        <v>0</v>
      </c>
      <c r="J908" s="43">
        <v>0</v>
      </c>
      <c r="K908" s="41"/>
      <c r="L908" s="42"/>
      <c r="M908" s="43"/>
      <c r="N908" s="41"/>
      <c r="O908" s="42"/>
      <c r="P908" s="43"/>
      <c r="Q908" s="41"/>
      <c r="R908" s="42"/>
      <c r="S908" s="43"/>
      <c r="T908" s="41"/>
      <c r="U908" s="42"/>
      <c r="V908" s="43"/>
      <c r="W908" s="41"/>
      <c r="X908" s="42"/>
      <c r="Y908" s="43"/>
      <c r="Z908" s="41"/>
      <c r="AA908" s="42"/>
      <c r="AB908" s="43"/>
      <c r="AC908" s="41"/>
      <c r="AD908" s="42"/>
      <c r="AE908" s="43"/>
      <c r="AF908" s="41"/>
      <c r="AG908" s="42"/>
      <c r="AH908" s="43"/>
      <c r="AJ908" s="41">
        <f t="shared" si="221"/>
        <v>0</v>
      </c>
      <c r="AK908" s="42">
        <f t="shared" si="221"/>
        <v>0</v>
      </c>
      <c r="AL908" s="43">
        <f t="shared" si="221"/>
        <v>0</v>
      </c>
      <c r="AS908" s="32">
        <f t="shared" si="211"/>
        <v>0</v>
      </c>
      <c r="AU908" s="23">
        <v>7</v>
      </c>
      <c r="AV908" s="23">
        <v>7</v>
      </c>
      <c r="AW908" s="23">
        <f t="shared" si="222"/>
        <v>5</v>
      </c>
    </row>
    <row r="909" spans="1:49" ht="13" hidden="1" x14ac:dyDescent="0.3">
      <c r="B909" s="15"/>
      <c r="C909" s="40" t="s">
        <v>22</v>
      </c>
      <c r="D909" s="34" t="s">
        <v>2</v>
      </c>
      <c r="E909" s="35" t="s">
        <v>2</v>
      </c>
      <c r="F909" s="181"/>
      <c r="G909" s="182">
        <v>0</v>
      </c>
      <c r="H909" s="41">
        <v>0</v>
      </c>
      <c r="I909" s="42">
        <v>0</v>
      </c>
      <c r="J909" s="43">
        <v>0</v>
      </c>
      <c r="K909" s="41"/>
      <c r="L909" s="42"/>
      <c r="M909" s="43"/>
      <c r="N909" s="41"/>
      <c r="O909" s="42"/>
      <c r="P909" s="43"/>
      <c r="Q909" s="41"/>
      <c r="R909" s="42"/>
      <c r="S909" s="43"/>
      <c r="T909" s="41"/>
      <c r="U909" s="42"/>
      <c r="V909" s="43"/>
      <c r="W909" s="41"/>
      <c r="X909" s="42"/>
      <c r="Y909" s="43"/>
      <c r="Z909" s="41"/>
      <c r="AA909" s="42"/>
      <c r="AB909" s="43"/>
      <c r="AC909" s="41"/>
      <c r="AD909" s="42"/>
      <c r="AE909" s="43"/>
      <c r="AF909" s="41"/>
      <c r="AG909" s="42"/>
      <c r="AH909" s="43"/>
      <c r="AJ909" s="41">
        <f t="shared" si="221"/>
        <v>0</v>
      </c>
      <c r="AK909" s="42">
        <f t="shared" si="221"/>
        <v>0</v>
      </c>
      <c r="AL909" s="43">
        <f t="shared" si="221"/>
        <v>0</v>
      </c>
      <c r="AS909" s="32">
        <f t="shared" si="211"/>
        <v>0</v>
      </c>
      <c r="AU909" s="23">
        <v>7</v>
      </c>
      <c r="AV909" s="23">
        <v>7</v>
      </c>
      <c r="AW909" s="23">
        <f t="shared" si="222"/>
        <v>6</v>
      </c>
    </row>
    <row r="910" spans="1:49" ht="13" hidden="1" x14ac:dyDescent="0.3">
      <c r="B910" s="15"/>
      <c r="C910" s="40" t="s">
        <v>22</v>
      </c>
      <c r="D910" s="34" t="s">
        <v>2</v>
      </c>
      <c r="E910" s="35" t="s">
        <v>2</v>
      </c>
      <c r="F910" s="181"/>
      <c r="G910" s="182">
        <v>0</v>
      </c>
      <c r="H910" s="41">
        <v>0</v>
      </c>
      <c r="I910" s="42">
        <v>0</v>
      </c>
      <c r="J910" s="43">
        <v>0</v>
      </c>
      <c r="K910" s="41"/>
      <c r="L910" s="42"/>
      <c r="M910" s="43"/>
      <c r="N910" s="41"/>
      <c r="O910" s="42"/>
      <c r="P910" s="43"/>
      <c r="Q910" s="41"/>
      <c r="R910" s="42"/>
      <c r="S910" s="43"/>
      <c r="T910" s="41"/>
      <c r="U910" s="42"/>
      <c r="V910" s="43"/>
      <c r="W910" s="41"/>
      <c r="X910" s="42"/>
      <c r="Y910" s="43"/>
      <c r="Z910" s="41"/>
      <c r="AA910" s="42"/>
      <c r="AB910" s="43"/>
      <c r="AC910" s="41"/>
      <c r="AD910" s="42"/>
      <c r="AE910" s="43"/>
      <c r="AF910" s="41"/>
      <c r="AG910" s="42"/>
      <c r="AH910" s="43"/>
      <c r="AJ910" s="41">
        <f t="shared" si="221"/>
        <v>0</v>
      </c>
      <c r="AK910" s="42">
        <f t="shared" si="221"/>
        <v>0</v>
      </c>
      <c r="AL910" s="43">
        <f t="shared" si="221"/>
        <v>0</v>
      </c>
      <c r="AS910" s="32">
        <f t="shared" si="211"/>
        <v>0</v>
      </c>
      <c r="AU910" s="23">
        <v>7</v>
      </c>
      <c r="AV910" s="23">
        <v>7</v>
      </c>
      <c r="AW910" s="23">
        <f t="shared" si="222"/>
        <v>7</v>
      </c>
    </row>
    <row r="911" spans="1:49" ht="13" hidden="1" x14ac:dyDescent="0.3">
      <c r="B911" s="15"/>
      <c r="C911" s="40" t="s">
        <v>22</v>
      </c>
      <c r="D911" s="34" t="s">
        <v>2</v>
      </c>
      <c r="E911" s="35" t="s">
        <v>2</v>
      </c>
      <c r="F911" s="181"/>
      <c r="G911" s="182">
        <v>0</v>
      </c>
      <c r="H911" s="41">
        <v>0</v>
      </c>
      <c r="I911" s="42">
        <v>0</v>
      </c>
      <c r="J911" s="43">
        <v>0</v>
      </c>
      <c r="K911" s="41"/>
      <c r="L911" s="42"/>
      <c r="M911" s="43"/>
      <c r="N911" s="41"/>
      <c r="O911" s="42"/>
      <c r="P911" s="43"/>
      <c r="Q911" s="41"/>
      <c r="R911" s="42"/>
      <c r="S911" s="43"/>
      <c r="T911" s="41"/>
      <c r="U911" s="42"/>
      <c r="V911" s="43"/>
      <c r="W911" s="41"/>
      <c r="X911" s="42"/>
      <c r="Y911" s="43"/>
      <c r="Z911" s="41"/>
      <c r="AA911" s="42"/>
      <c r="AB911" s="43"/>
      <c r="AC911" s="41"/>
      <c r="AD911" s="42"/>
      <c r="AE911" s="43"/>
      <c r="AF911" s="41"/>
      <c r="AG911" s="42"/>
      <c r="AH911" s="43"/>
      <c r="AJ911" s="41">
        <f t="shared" si="221"/>
        <v>0</v>
      </c>
      <c r="AK911" s="42">
        <f t="shared" si="221"/>
        <v>0</v>
      </c>
      <c r="AL911" s="43">
        <f t="shared" si="221"/>
        <v>0</v>
      </c>
      <c r="AS911" s="32">
        <f t="shared" si="211"/>
        <v>0</v>
      </c>
      <c r="AU911" s="23">
        <v>7</v>
      </c>
      <c r="AV911" s="23">
        <v>7</v>
      </c>
      <c r="AW911" s="23">
        <f t="shared" si="222"/>
        <v>8</v>
      </c>
    </row>
    <row r="912" spans="1:49" ht="13" hidden="1" x14ac:dyDescent="0.3">
      <c r="B912" s="15"/>
      <c r="C912" s="40" t="s">
        <v>22</v>
      </c>
      <c r="D912" s="34" t="s">
        <v>2</v>
      </c>
      <c r="E912" s="35" t="s">
        <v>2</v>
      </c>
      <c r="F912" s="181"/>
      <c r="G912" s="182">
        <v>0</v>
      </c>
      <c r="H912" s="41">
        <v>0</v>
      </c>
      <c r="I912" s="42">
        <v>0</v>
      </c>
      <c r="J912" s="43">
        <v>0</v>
      </c>
      <c r="K912" s="41"/>
      <c r="L912" s="42"/>
      <c r="M912" s="43"/>
      <c r="N912" s="41"/>
      <c r="O912" s="42"/>
      <c r="P912" s="43"/>
      <c r="Q912" s="41"/>
      <c r="R912" s="42"/>
      <c r="S912" s="43"/>
      <c r="T912" s="41"/>
      <c r="U912" s="42"/>
      <c r="V912" s="43"/>
      <c r="W912" s="41"/>
      <c r="X912" s="42"/>
      <c r="Y912" s="43"/>
      <c r="Z912" s="41"/>
      <c r="AA912" s="42"/>
      <c r="AB912" s="43"/>
      <c r="AC912" s="41"/>
      <c r="AD912" s="42"/>
      <c r="AE912" s="43"/>
      <c r="AF912" s="41"/>
      <c r="AG912" s="42"/>
      <c r="AH912" s="43"/>
      <c r="AJ912" s="41">
        <f t="shared" si="221"/>
        <v>0</v>
      </c>
      <c r="AK912" s="42">
        <f t="shared" si="221"/>
        <v>0</v>
      </c>
      <c r="AL912" s="43">
        <f t="shared" si="221"/>
        <v>0</v>
      </c>
      <c r="AS912" s="32">
        <f t="shared" si="211"/>
        <v>0</v>
      </c>
      <c r="AU912" s="23">
        <v>7</v>
      </c>
      <c r="AV912" s="23">
        <v>7</v>
      </c>
      <c r="AW912" s="23">
        <f t="shared" si="222"/>
        <v>9</v>
      </c>
    </row>
    <row r="913" spans="2:49" ht="13" hidden="1" x14ac:dyDescent="0.3">
      <c r="B913" s="15"/>
      <c r="C913" s="40" t="s">
        <v>22</v>
      </c>
      <c r="D913" s="34" t="s">
        <v>2</v>
      </c>
      <c r="E913" s="35" t="s">
        <v>2</v>
      </c>
      <c r="F913" s="181"/>
      <c r="G913" s="182">
        <v>0</v>
      </c>
      <c r="H913" s="41">
        <v>0</v>
      </c>
      <c r="I913" s="42">
        <v>0</v>
      </c>
      <c r="J913" s="43">
        <v>0</v>
      </c>
      <c r="K913" s="41"/>
      <c r="L913" s="42"/>
      <c r="M913" s="43"/>
      <c r="N913" s="41"/>
      <c r="O913" s="42"/>
      <c r="P913" s="43"/>
      <c r="Q913" s="41"/>
      <c r="R913" s="42"/>
      <c r="S913" s="43"/>
      <c r="T913" s="41"/>
      <c r="U913" s="42"/>
      <c r="V913" s="43"/>
      <c r="W913" s="41"/>
      <c r="X913" s="42"/>
      <c r="Y913" s="43"/>
      <c r="Z913" s="41"/>
      <c r="AA913" s="42"/>
      <c r="AB913" s="43"/>
      <c r="AC913" s="41"/>
      <c r="AD913" s="42"/>
      <c r="AE913" s="43"/>
      <c r="AF913" s="41"/>
      <c r="AG913" s="42"/>
      <c r="AH913" s="43"/>
      <c r="AJ913" s="41">
        <f t="shared" si="221"/>
        <v>0</v>
      </c>
      <c r="AK913" s="42">
        <f t="shared" si="221"/>
        <v>0</v>
      </c>
      <c r="AL913" s="43">
        <f t="shared" si="221"/>
        <v>0</v>
      </c>
      <c r="AS913" s="32">
        <f t="shared" si="211"/>
        <v>0</v>
      </c>
      <c r="AU913" s="23">
        <v>7</v>
      </c>
      <c r="AV913" s="23">
        <v>7</v>
      </c>
      <c r="AW913" s="23">
        <f t="shared" si="222"/>
        <v>10</v>
      </c>
    </row>
    <row r="914" spans="2:49" ht="13" hidden="1" x14ac:dyDescent="0.3">
      <c r="B914" s="15"/>
      <c r="C914" s="40" t="s">
        <v>23</v>
      </c>
      <c r="D914" s="34" t="s">
        <v>808</v>
      </c>
      <c r="E914" s="35" t="s">
        <v>1044</v>
      </c>
      <c r="F914" s="181"/>
      <c r="G914" s="182">
        <v>0</v>
      </c>
      <c r="H914" s="41">
        <v>0</v>
      </c>
      <c r="I914" s="42">
        <v>0</v>
      </c>
      <c r="J914" s="43">
        <v>0</v>
      </c>
      <c r="K914" s="41"/>
      <c r="L914" s="42"/>
      <c r="M914" s="43"/>
      <c r="N914" s="41"/>
      <c r="O914" s="42"/>
      <c r="P914" s="43"/>
      <c r="Q914" s="41"/>
      <c r="R914" s="42"/>
      <c r="S914" s="43"/>
      <c r="T914" s="41"/>
      <c r="U914" s="42"/>
      <c r="V914" s="43"/>
      <c r="W914" s="41"/>
      <c r="X914" s="42"/>
      <c r="Y914" s="43"/>
      <c r="Z914" s="41"/>
      <c r="AA914" s="42"/>
      <c r="AB914" s="43"/>
      <c r="AC914" s="41"/>
      <c r="AD914" s="42"/>
      <c r="AE914" s="43"/>
      <c r="AF914" s="41"/>
      <c r="AG914" s="42"/>
      <c r="AH914" s="43"/>
      <c r="AJ914" s="41">
        <f t="shared" si="221"/>
        <v>0</v>
      </c>
      <c r="AK914" s="42">
        <f t="shared" si="221"/>
        <v>0</v>
      </c>
      <c r="AL914" s="43">
        <f t="shared" si="221"/>
        <v>0</v>
      </c>
      <c r="AS914" s="32">
        <f t="shared" si="211"/>
        <v>0</v>
      </c>
      <c r="AU914" s="23">
        <v>7</v>
      </c>
      <c r="AV914" s="23">
        <v>8</v>
      </c>
      <c r="AW914" s="23">
        <f t="shared" si="222"/>
        <v>1</v>
      </c>
    </row>
    <row r="915" spans="2:49" ht="13" x14ac:dyDescent="0.3">
      <c r="B915" s="15"/>
      <c r="C915" s="50" t="str">
        <f>IF(LEN(E914)&lt;1,"","Total: " &amp; LEFT(E914,LEN(E914)-21) &amp; "Municipalities")</f>
        <v>Total: Frances Baard Municipalities</v>
      </c>
      <c r="D915" s="51"/>
      <c r="E915" s="52"/>
      <c r="F915" s="187"/>
      <c r="G915" s="53"/>
      <c r="H915" s="188">
        <f>SUM(H904:H914)</f>
        <v>20000</v>
      </c>
      <c r="I915" s="189">
        <f>SUM(I904:I914)</f>
        <v>0</v>
      </c>
      <c r="J915" s="190">
        <f>SUM(J904:J914)</f>
        <v>0</v>
      </c>
      <c r="K915" s="53">
        <f t="shared" ref="K915:AH915" si="223">SUM(K904:K914)</f>
        <v>0</v>
      </c>
      <c r="L915" s="54">
        <f t="shared" si="223"/>
        <v>0</v>
      </c>
      <c r="M915" s="55">
        <f t="shared" si="223"/>
        <v>0</v>
      </c>
      <c r="N915" s="53">
        <f t="shared" si="223"/>
        <v>0</v>
      </c>
      <c r="O915" s="54">
        <f t="shared" si="223"/>
        <v>0</v>
      </c>
      <c r="P915" s="55">
        <f t="shared" si="223"/>
        <v>0</v>
      </c>
      <c r="Q915" s="53">
        <f t="shared" si="223"/>
        <v>0</v>
      </c>
      <c r="R915" s="54">
        <f t="shared" si="223"/>
        <v>0</v>
      </c>
      <c r="S915" s="55">
        <f t="shared" si="223"/>
        <v>0</v>
      </c>
      <c r="T915" s="53">
        <f t="shared" si="223"/>
        <v>0</v>
      </c>
      <c r="U915" s="54">
        <f t="shared" si="223"/>
        <v>0</v>
      </c>
      <c r="V915" s="55">
        <f t="shared" si="223"/>
        <v>0</v>
      </c>
      <c r="W915" s="53">
        <f t="shared" si="223"/>
        <v>0</v>
      </c>
      <c r="X915" s="54">
        <f t="shared" si="223"/>
        <v>0</v>
      </c>
      <c r="Y915" s="55">
        <f t="shared" si="223"/>
        <v>0</v>
      </c>
      <c r="Z915" s="53">
        <f t="shared" si="223"/>
        <v>0</v>
      </c>
      <c r="AA915" s="54">
        <f t="shared" si="223"/>
        <v>0</v>
      </c>
      <c r="AB915" s="55">
        <f t="shared" si="223"/>
        <v>0</v>
      </c>
      <c r="AC915" s="53">
        <f t="shared" si="223"/>
        <v>0</v>
      </c>
      <c r="AD915" s="54">
        <f t="shared" si="223"/>
        <v>0</v>
      </c>
      <c r="AE915" s="55">
        <f t="shared" si="223"/>
        <v>0</v>
      </c>
      <c r="AF915" s="53">
        <f t="shared" si="223"/>
        <v>0</v>
      </c>
      <c r="AG915" s="54">
        <f t="shared" si="223"/>
        <v>0</v>
      </c>
      <c r="AH915" s="55">
        <f t="shared" si="223"/>
        <v>0</v>
      </c>
      <c r="AJ915" s="53">
        <f>SUM(AJ904:AJ914)</f>
        <v>20000</v>
      </c>
      <c r="AK915" s="54">
        <f>SUM(AK904:AK914)</f>
        <v>0</v>
      </c>
      <c r="AL915" s="55">
        <f>SUM(AL904:AL914)</f>
        <v>0</v>
      </c>
      <c r="AS915" s="32">
        <f t="shared" si="211"/>
        <v>1</v>
      </c>
    </row>
    <row r="916" spans="2:49" ht="13" hidden="1" x14ac:dyDescent="0.3">
      <c r="B916" s="15"/>
      <c r="C916" s="40"/>
      <c r="D916" s="34"/>
      <c r="E916" s="35"/>
      <c r="F916" s="181"/>
      <c r="G916" s="41"/>
      <c r="H916" s="41"/>
      <c r="I916" s="42"/>
      <c r="J916" s="43"/>
      <c r="K916" s="41"/>
      <c r="L916" s="42"/>
      <c r="M916" s="43"/>
      <c r="N916" s="41"/>
      <c r="O916" s="42"/>
      <c r="P916" s="43"/>
      <c r="Q916" s="41"/>
      <c r="R916" s="42"/>
      <c r="S916" s="43"/>
      <c r="T916" s="41"/>
      <c r="U916" s="42"/>
      <c r="V916" s="43"/>
      <c r="W916" s="41"/>
      <c r="X916" s="42"/>
      <c r="Y916" s="43"/>
      <c r="Z916" s="41"/>
      <c r="AA916" s="42"/>
      <c r="AB916" s="43"/>
      <c r="AC916" s="41"/>
      <c r="AD916" s="42"/>
      <c r="AE916" s="43"/>
      <c r="AF916" s="41"/>
      <c r="AG916" s="42"/>
      <c r="AH916" s="43"/>
      <c r="AJ916" s="41"/>
      <c r="AK916" s="42"/>
      <c r="AL916" s="43"/>
      <c r="AS916" s="32">
        <f t="shared" si="211"/>
        <v>0</v>
      </c>
    </row>
    <row r="917" spans="2:49" ht="13" hidden="1" x14ac:dyDescent="0.3">
      <c r="B917" s="15"/>
      <c r="C917" s="40" t="s">
        <v>22</v>
      </c>
      <c r="D917" s="34" t="s">
        <v>809</v>
      </c>
      <c r="E917" s="35" t="s">
        <v>1043</v>
      </c>
      <c r="F917" s="181"/>
      <c r="G917" s="182">
        <v>0</v>
      </c>
      <c r="H917" s="41">
        <v>0</v>
      </c>
      <c r="I917" s="42"/>
      <c r="J917" s="43"/>
      <c r="K917" s="41"/>
      <c r="L917" s="42"/>
      <c r="M917" s="43"/>
      <c r="N917" s="41"/>
      <c r="O917" s="42"/>
      <c r="P917" s="43"/>
      <c r="Q917" s="41"/>
      <c r="R917" s="42"/>
      <c r="S917" s="43"/>
      <c r="T917" s="41"/>
      <c r="U917" s="42"/>
      <c r="V917" s="43"/>
      <c r="W917" s="41"/>
      <c r="X917" s="42"/>
      <c r="Y917" s="43"/>
      <c r="Z917" s="41"/>
      <c r="AA917" s="42"/>
      <c r="AB917" s="43"/>
      <c r="AC917" s="41"/>
      <c r="AD917" s="42"/>
      <c r="AE917" s="43"/>
      <c r="AF917" s="41"/>
      <c r="AG917" s="42"/>
      <c r="AH917" s="43"/>
      <c r="AJ917" s="41">
        <f t="shared" ref="AJ917:AL927" si="224">H917+K917+N917+Q917+T917+W917+Z917+AC917+AF917</f>
        <v>0</v>
      </c>
      <c r="AK917" s="42">
        <f t="shared" si="224"/>
        <v>0</v>
      </c>
      <c r="AL917" s="43">
        <f t="shared" si="224"/>
        <v>0</v>
      </c>
      <c r="AS917" s="32">
        <f t="shared" si="211"/>
        <v>0</v>
      </c>
      <c r="AU917" s="23">
        <v>7</v>
      </c>
      <c r="AV917" s="23">
        <v>9</v>
      </c>
      <c r="AW917" s="23">
        <v>1</v>
      </c>
    </row>
    <row r="918" spans="2:49" ht="13" hidden="1" x14ac:dyDescent="0.3">
      <c r="B918" s="15"/>
      <c r="C918" s="40" t="s">
        <v>22</v>
      </c>
      <c r="D918" s="34" t="s">
        <v>810</v>
      </c>
      <c r="E918" s="35" t="s">
        <v>1046</v>
      </c>
      <c r="F918" s="181"/>
      <c r="G918" s="182">
        <v>0</v>
      </c>
      <c r="H918" s="41">
        <v>0</v>
      </c>
      <c r="I918" s="42">
        <v>0</v>
      </c>
      <c r="J918" s="43">
        <v>0</v>
      </c>
      <c r="K918" s="41"/>
      <c r="L918" s="42"/>
      <c r="M918" s="43"/>
      <c r="N918" s="41"/>
      <c r="O918" s="42"/>
      <c r="P918" s="43"/>
      <c r="Q918" s="41"/>
      <c r="R918" s="42"/>
      <c r="S918" s="43"/>
      <c r="T918" s="41"/>
      <c r="U918" s="42"/>
      <c r="V918" s="43"/>
      <c r="W918" s="41"/>
      <c r="X918" s="42"/>
      <c r="Y918" s="43"/>
      <c r="Z918" s="41"/>
      <c r="AA918" s="42"/>
      <c r="AB918" s="43"/>
      <c r="AC918" s="41"/>
      <c r="AD918" s="42"/>
      <c r="AE918" s="43"/>
      <c r="AF918" s="41"/>
      <c r="AG918" s="42"/>
      <c r="AH918" s="43"/>
      <c r="AJ918" s="41">
        <f t="shared" si="224"/>
        <v>0</v>
      </c>
      <c r="AK918" s="42">
        <f t="shared" si="224"/>
        <v>0</v>
      </c>
      <c r="AL918" s="43">
        <f t="shared" si="224"/>
        <v>0</v>
      </c>
      <c r="AS918" s="32">
        <f t="shared" si="211"/>
        <v>0</v>
      </c>
      <c r="AU918" s="23">
        <v>7</v>
      </c>
      <c r="AV918" s="23">
        <v>9</v>
      </c>
      <c r="AW918" s="23">
        <f>IF(AV918=AV917,AW917+1,1)</f>
        <v>2</v>
      </c>
    </row>
    <row r="919" spans="2:49" ht="13" x14ac:dyDescent="0.3">
      <c r="B919" s="15"/>
      <c r="C919" s="40" t="s">
        <v>22</v>
      </c>
      <c r="D919" s="34" t="s">
        <v>496</v>
      </c>
      <c r="E919" s="35" t="s">
        <v>1040</v>
      </c>
      <c r="F919" s="181"/>
      <c r="G919" s="67" t="s">
        <v>152</v>
      </c>
      <c r="H919" s="41">
        <v>10000</v>
      </c>
      <c r="I919" s="42">
        <v>0</v>
      </c>
      <c r="J919" s="43">
        <v>0</v>
      </c>
      <c r="K919" s="41"/>
      <c r="L919" s="42"/>
      <c r="M919" s="43"/>
      <c r="N919" s="41"/>
      <c r="O919" s="42"/>
      <c r="P919" s="43"/>
      <c r="Q919" s="41"/>
      <c r="R919" s="42"/>
      <c r="S919" s="43"/>
      <c r="T919" s="41"/>
      <c r="U919" s="42"/>
      <c r="V919" s="43"/>
      <c r="W919" s="41"/>
      <c r="X919" s="42"/>
      <c r="Y919" s="43"/>
      <c r="Z919" s="41"/>
      <c r="AA919" s="42"/>
      <c r="AB919" s="43"/>
      <c r="AC919" s="41"/>
      <c r="AD919" s="42"/>
      <c r="AE919" s="43"/>
      <c r="AF919" s="41"/>
      <c r="AG919" s="42"/>
      <c r="AH919" s="43"/>
      <c r="AJ919" s="41">
        <f t="shared" si="224"/>
        <v>10000</v>
      </c>
      <c r="AK919" s="42">
        <f t="shared" si="224"/>
        <v>0</v>
      </c>
      <c r="AL919" s="43">
        <f t="shared" si="224"/>
        <v>0</v>
      </c>
      <c r="AS919" s="32">
        <f t="shared" si="211"/>
        <v>1</v>
      </c>
      <c r="AU919" s="23">
        <v>7</v>
      </c>
      <c r="AV919" s="23">
        <v>9</v>
      </c>
      <c r="AW919" s="23">
        <f t="shared" ref="AW919:AW927" si="225">IF(AV919=AV918,AW918+1,1)</f>
        <v>3</v>
      </c>
    </row>
    <row r="920" spans="2:49" ht="13" hidden="1" x14ac:dyDescent="0.3">
      <c r="B920" s="15"/>
      <c r="C920" s="40" t="s">
        <v>22</v>
      </c>
      <c r="D920" s="34" t="s">
        <v>2</v>
      </c>
      <c r="E920" s="35" t="s">
        <v>2</v>
      </c>
      <c r="F920" s="181"/>
      <c r="G920" s="182">
        <v>0</v>
      </c>
      <c r="H920" s="41">
        <v>0</v>
      </c>
      <c r="I920" s="42">
        <v>0</v>
      </c>
      <c r="J920" s="43">
        <v>0</v>
      </c>
      <c r="K920" s="41"/>
      <c r="L920" s="42"/>
      <c r="M920" s="43"/>
      <c r="N920" s="41"/>
      <c r="O920" s="42"/>
      <c r="P920" s="43"/>
      <c r="Q920" s="41"/>
      <c r="R920" s="42"/>
      <c r="S920" s="43"/>
      <c r="T920" s="41"/>
      <c r="U920" s="42"/>
      <c r="V920" s="43"/>
      <c r="W920" s="41"/>
      <c r="X920" s="42"/>
      <c r="Y920" s="43"/>
      <c r="Z920" s="41"/>
      <c r="AA920" s="42"/>
      <c r="AB920" s="43"/>
      <c r="AC920" s="41"/>
      <c r="AD920" s="42"/>
      <c r="AE920" s="43"/>
      <c r="AF920" s="41"/>
      <c r="AG920" s="42"/>
      <c r="AH920" s="43"/>
      <c r="AJ920" s="41">
        <f t="shared" si="224"/>
        <v>0</v>
      </c>
      <c r="AK920" s="42">
        <f t="shared" si="224"/>
        <v>0</v>
      </c>
      <c r="AL920" s="43">
        <f t="shared" si="224"/>
        <v>0</v>
      </c>
      <c r="AS920" s="32">
        <f t="shared" si="211"/>
        <v>0</v>
      </c>
      <c r="AU920" s="23">
        <v>7</v>
      </c>
      <c r="AV920" s="23">
        <v>9</v>
      </c>
      <c r="AW920" s="23">
        <f t="shared" si="225"/>
        <v>4</v>
      </c>
    </row>
    <row r="921" spans="2:49" ht="13" hidden="1" x14ac:dyDescent="0.3">
      <c r="B921" s="15"/>
      <c r="C921" s="40" t="s">
        <v>22</v>
      </c>
      <c r="D921" s="34" t="s">
        <v>2</v>
      </c>
      <c r="E921" s="35" t="s">
        <v>2</v>
      </c>
      <c r="F921" s="181"/>
      <c r="G921" s="182">
        <v>0</v>
      </c>
      <c r="H921" s="41">
        <v>0</v>
      </c>
      <c r="I921" s="42">
        <v>0</v>
      </c>
      <c r="J921" s="43">
        <v>0</v>
      </c>
      <c r="K921" s="41"/>
      <c r="L921" s="42"/>
      <c r="M921" s="43"/>
      <c r="N921" s="41"/>
      <c r="O921" s="42"/>
      <c r="P921" s="43"/>
      <c r="Q921" s="41"/>
      <c r="R921" s="42"/>
      <c r="S921" s="43"/>
      <c r="T921" s="41"/>
      <c r="U921" s="42"/>
      <c r="V921" s="43"/>
      <c r="W921" s="41"/>
      <c r="X921" s="42"/>
      <c r="Y921" s="43"/>
      <c r="Z921" s="41"/>
      <c r="AA921" s="42"/>
      <c r="AB921" s="43"/>
      <c r="AC921" s="41"/>
      <c r="AD921" s="42"/>
      <c r="AE921" s="43"/>
      <c r="AF921" s="41"/>
      <c r="AG921" s="42"/>
      <c r="AH921" s="43"/>
      <c r="AJ921" s="41">
        <f t="shared" si="224"/>
        <v>0</v>
      </c>
      <c r="AK921" s="42">
        <f t="shared" si="224"/>
        <v>0</v>
      </c>
      <c r="AL921" s="43">
        <f t="shared" si="224"/>
        <v>0</v>
      </c>
      <c r="AS921" s="32">
        <f t="shared" si="211"/>
        <v>0</v>
      </c>
      <c r="AU921" s="23">
        <v>7</v>
      </c>
      <c r="AV921" s="23">
        <v>9</v>
      </c>
      <c r="AW921" s="23">
        <f t="shared" si="225"/>
        <v>5</v>
      </c>
    </row>
    <row r="922" spans="2:49" ht="13" hidden="1" x14ac:dyDescent="0.3">
      <c r="B922" s="15"/>
      <c r="C922" s="40" t="s">
        <v>22</v>
      </c>
      <c r="D922" s="34" t="s">
        <v>2</v>
      </c>
      <c r="E922" s="35" t="s">
        <v>2</v>
      </c>
      <c r="F922" s="181"/>
      <c r="G922" s="182">
        <v>0</v>
      </c>
      <c r="H922" s="41">
        <v>0</v>
      </c>
      <c r="I922" s="42">
        <v>0</v>
      </c>
      <c r="J922" s="43">
        <v>0</v>
      </c>
      <c r="K922" s="41"/>
      <c r="L922" s="42"/>
      <c r="M922" s="43"/>
      <c r="N922" s="41"/>
      <c r="O922" s="42"/>
      <c r="P922" s="43"/>
      <c r="Q922" s="41"/>
      <c r="R922" s="42"/>
      <c r="S922" s="43"/>
      <c r="T922" s="41"/>
      <c r="U922" s="42"/>
      <c r="V922" s="43"/>
      <c r="W922" s="41"/>
      <c r="X922" s="42"/>
      <c r="Y922" s="43"/>
      <c r="Z922" s="41"/>
      <c r="AA922" s="42"/>
      <c r="AB922" s="43"/>
      <c r="AC922" s="41"/>
      <c r="AD922" s="42"/>
      <c r="AE922" s="43"/>
      <c r="AF922" s="41"/>
      <c r="AG922" s="42"/>
      <c r="AH922" s="43"/>
      <c r="AJ922" s="41">
        <f t="shared" si="224"/>
        <v>0</v>
      </c>
      <c r="AK922" s="42">
        <f t="shared" si="224"/>
        <v>0</v>
      </c>
      <c r="AL922" s="43">
        <f t="shared" si="224"/>
        <v>0</v>
      </c>
      <c r="AS922" s="32">
        <f t="shared" si="211"/>
        <v>0</v>
      </c>
      <c r="AU922" s="23">
        <v>7</v>
      </c>
      <c r="AV922" s="23">
        <v>9</v>
      </c>
      <c r="AW922" s="23">
        <f t="shared" si="225"/>
        <v>6</v>
      </c>
    </row>
    <row r="923" spans="2:49" ht="13" hidden="1" x14ac:dyDescent="0.3">
      <c r="B923" s="15"/>
      <c r="C923" s="40" t="s">
        <v>22</v>
      </c>
      <c r="D923" s="34" t="s">
        <v>2</v>
      </c>
      <c r="E923" s="35" t="s">
        <v>2</v>
      </c>
      <c r="F923" s="181"/>
      <c r="G923" s="182">
        <v>0</v>
      </c>
      <c r="H923" s="41">
        <v>0</v>
      </c>
      <c r="I923" s="42">
        <v>0</v>
      </c>
      <c r="J923" s="43">
        <v>0</v>
      </c>
      <c r="K923" s="41"/>
      <c r="L923" s="42"/>
      <c r="M923" s="43"/>
      <c r="N923" s="41"/>
      <c r="O923" s="42"/>
      <c r="P923" s="43"/>
      <c r="Q923" s="41"/>
      <c r="R923" s="42"/>
      <c r="S923" s="43"/>
      <c r="T923" s="41"/>
      <c r="U923" s="42"/>
      <c r="V923" s="43"/>
      <c r="W923" s="41"/>
      <c r="X923" s="42"/>
      <c r="Y923" s="43"/>
      <c r="Z923" s="41"/>
      <c r="AA923" s="42"/>
      <c r="AB923" s="43"/>
      <c r="AC923" s="41"/>
      <c r="AD923" s="42"/>
      <c r="AE923" s="43"/>
      <c r="AF923" s="41"/>
      <c r="AG923" s="42"/>
      <c r="AH923" s="43"/>
      <c r="AJ923" s="41">
        <f t="shared" si="224"/>
        <v>0</v>
      </c>
      <c r="AK923" s="42">
        <f t="shared" si="224"/>
        <v>0</v>
      </c>
      <c r="AL923" s="43">
        <f t="shared" si="224"/>
        <v>0</v>
      </c>
      <c r="AS923" s="32">
        <f t="shared" ref="AS923:AS986" si="226">IF(SUM($AJ$149:$AL$149)=0,0,IF(SUM(AJ923:AL923)=0,0,1))</f>
        <v>0</v>
      </c>
      <c r="AU923" s="23">
        <v>7</v>
      </c>
      <c r="AV923" s="23">
        <v>9</v>
      </c>
      <c r="AW923" s="23">
        <f t="shared" si="225"/>
        <v>7</v>
      </c>
    </row>
    <row r="924" spans="2:49" ht="13" hidden="1" x14ac:dyDescent="0.3">
      <c r="B924" s="15"/>
      <c r="C924" s="40" t="s">
        <v>22</v>
      </c>
      <c r="D924" s="34" t="s">
        <v>2</v>
      </c>
      <c r="E924" s="35" t="s">
        <v>2</v>
      </c>
      <c r="F924" s="181"/>
      <c r="G924" s="182">
        <v>0</v>
      </c>
      <c r="H924" s="41">
        <v>0</v>
      </c>
      <c r="I924" s="42">
        <v>0</v>
      </c>
      <c r="J924" s="43">
        <v>0</v>
      </c>
      <c r="K924" s="41"/>
      <c r="L924" s="42"/>
      <c r="M924" s="43"/>
      <c r="N924" s="41"/>
      <c r="O924" s="42"/>
      <c r="P924" s="43"/>
      <c r="Q924" s="41"/>
      <c r="R924" s="42"/>
      <c r="S924" s="43"/>
      <c r="T924" s="41"/>
      <c r="U924" s="42"/>
      <c r="V924" s="43"/>
      <c r="W924" s="41"/>
      <c r="X924" s="42"/>
      <c r="Y924" s="43"/>
      <c r="Z924" s="41"/>
      <c r="AA924" s="42"/>
      <c r="AB924" s="43"/>
      <c r="AC924" s="41"/>
      <c r="AD924" s="42"/>
      <c r="AE924" s="43"/>
      <c r="AF924" s="41"/>
      <c r="AG924" s="42"/>
      <c r="AH924" s="43"/>
      <c r="AJ924" s="41">
        <f t="shared" si="224"/>
        <v>0</v>
      </c>
      <c r="AK924" s="42">
        <f t="shared" si="224"/>
        <v>0</v>
      </c>
      <c r="AL924" s="43">
        <f t="shared" si="224"/>
        <v>0</v>
      </c>
      <c r="AS924" s="32">
        <f t="shared" si="226"/>
        <v>0</v>
      </c>
      <c r="AU924" s="23">
        <v>7</v>
      </c>
      <c r="AV924" s="23">
        <v>9</v>
      </c>
      <c r="AW924" s="23">
        <f t="shared" si="225"/>
        <v>8</v>
      </c>
    </row>
    <row r="925" spans="2:49" ht="13" hidden="1" x14ac:dyDescent="0.3">
      <c r="B925" s="15"/>
      <c r="C925" s="40" t="s">
        <v>22</v>
      </c>
      <c r="D925" s="34" t="s">
        <v>2</v>
      </c>
      <c r="E925" s="35" t="s">
        <v>2</v>
      </c>
      <c r="F925" s="181"/>
      <c r="G925" s="182">
        <v>0</v>
      </c>
      <c r="H925" s="41">
        <v>0</v>
      </c>
      <c r="I925" s="42">
        <v>0</v>
      </c>
      <c r="J925" s="43">
        <v>0</v>
      </c>
      <c r="K925" s="41"/>
      <c r="L925" s="42"/>
      <c r="M925" s="43"/>
      <c r="N925" s="41"/>
      <c r="O925" s="42"/>
      <c r="P925" s="43"/>
      <c r="Q925" s="41"/>
      <c r="R925" s="42"/>
      <c r="S925" s="43"/>
      <c r="T925" s="41"/>
      <c r="U925" s="42"/>
      <c r="V925" s="43"/>
      <c r="W925" s="41"/>
      <c r="X925" s="42"/>
      <c r="Y925" s="43"/>
      <c r="Z925" s="41"/>
      <c r="AA925" s="42"/>
      <c r="AB925" s="43"/>
      <c r="AC925" s="41"/>
      <c r="AD925" s="42"/>
      <c r="AE925" s="43"/>
      <c r="AF925" s="41"/>
      <c r="AG925" s="42"/>
      <c r="AH925" s="43"/>
      <c r="AJ925" s="41">
        <f t="shared" si="224"/>
        <v>0</v>
      </c>
      <c r="AK925" s="42">
        <f t="shared" si="224"/>
        <v>0</v>
      </c>
      <c r="AL925" s="43">
        <f t="shared" si="224"/>
        <v>0</v>
      </c>
      <c r="AS925" s="32">
        <f t="shared" si="226"/>
        <v>0</v>
      </c>
      <c r="AU925" s="23">
        <v>7</v>
      </c>
      <c r="AV925" s="23">
        <v>9</v>
      </c>
      <c r="AW925" s="23">
        <f t="shared" si="225"/>
        <v>9</v>
      </c>
    </row>
    <row r="926" spans="2:49" ht="13" hidden="1" x14ac:dyDescent="0.3">
      <c r="B926" s="15"/>
      <c r="C926" s="40" t="s">
        <v>22</v>
      </c>
      <c r="D926" s="34" t="s">
        <v>2</v>
      </c>
      <c r="E926" s="35" t="s">
        <v>2</v>
      </c>
      <c r="F926" s="181"/>
      <c r="G926" s="182">
        <v>0</v>
      </c>
      <c r="H926" s="41">
        <v>0</v>
      </c>
      <c r="I926" s="42">
        <v>0</v>
      </c>
      <c r="J926" s="43">
        <v>0</v>
      </c>
      <c r="K926" s="41"/>
      <c r="L926" s="42"/>
      <c r="M926" s="43"/>
      <c r="N926" s="41"/>
      <c r="O926" s="42"/>
      <c r="P926" s="43"/>
      <c r="Q926" s="41"/>
      <c r="R926" s="42"/>
      <c r="S926" s="43"/>
      <c r="T926" s="41"/>
      <c r="U926" s="42"/>
      <c r="V926" s="43"/>
      <c r="W926" s="41"/>
      <c r="X926" s="42"/>
      <c r="Y926" s="43"/>
      <c r="Z926" s="41"/>
      <c r="AA926" s="42"/>
      <c r="AB926" s="43"/>
      <c r="AC926" s="41"/>
      <c r="AD926" s="42"/>
      <c r="AE926" s="43"/>
      <c r="AF926" s="41"/>
      <c r="AG926" s="42"/>
      <c r="AH926" s="43"/>
      <c r="AJ926" s="41">
        <f t="shared" si="224"/>
        <v>0</v>
      </c>
      <c r="AK926" s="42">
        <f t="shared" si="224"/>
        <v>0</v>
      </c>
      <c r="AL926" s="43">
        <f t="shared" si="224"/>
        <v>0</v>
      </c>
      <c r="AS926" s="32">
        <f t="shared" si="226"/>
        <v>0</v>
      </c>
      <c r="AU926" s="23">
        <v>7</v>
      </c>
      <c r="AV926" s="23">
        <v>9</v>
      </c>
      <c r="AW926" s="23">
        <f t="shared" si="225"/>
        <v>10</v>
      </c>
    </row>
    <row r="927" spans="2:49" ht="13" hidden="1" x14ac:dyDescent="0.3">
      <c r="B927" s="15"/>
      <c r="C927" s="40" t="s">
        <v>23</v>
      </c>
      <c r="D927" s="34" t="s">
        <v>251</v>
      </c>
      <c r="E927" s="35" t="s">
        <v>1041</v>
      </c>
      <c r="F927" s="181"/>
      <c r="G927" s="182">
        <v>0</v>
      </c>
      <c r="H927" s="41">
        <v>0</v>
      </c>
      <c r="I927" s="42">
        <v>0</v>
      </c>
      <c r="J927" s="43">
        <v>0</v>
      </c>
      <c r="K927" s="41"/>
      <c r="L927" s="42"/>
      <c r="M927" s="43"/>
      <c r="N927" s="41"/>
      <c r="O927" s="42"/>
      <c r="P927" s="43"/>
      <c r="Q927" s="41"/>
      <c r="R927" s="42"/>
      <c r="S927" s="43"/>
      <c r="T927" s="41"/>
      <c r="U927" s="42"/>
      <c r="V927" s="43"/>
      <c r="W927" s="41"/>
      <c r="X927" s="42"/>
      <c r="Y927" s="43"/>
      <c r="Z927" s="41"/>
      <c r="AA927" s="42"/>
      <c r="AB927" s="43"/>
      <c r="AC927" s="41"/>
      <c r="AD927" s="42"/>
      <c r="AE927" s="43"/>
      <c r="AF927" s="41"/>
      <c r="AG927" s="42"/>
      <c r="AH927" s="43"/>
      <c r="AJ927" s="41">
        <f t="shared" si="224"/>
        <v>0</v>
      </c>
      <c r="AK927" s="42">
        <f t="shared" si="224"/>
        <v>0</v>
      </c>
      <c r="AL927" s="43">
        <f t="shared" si="224"/>
        <v>0</v>
      </c>
      <c r="AS927" s="32">
        <f t="shared" si="226"/>
        <v>0</v>
      </c>
      <c r="AU927" s="23">
        <v>7</v>
      </c>
      <c r="AV927" s="23">
        <v>10</v>
      </c>
      <c r="AW927" s="23">
        <f t="shared" si="225"/>
        <v>1</v>
      </c>
    </row>
    <row r="928" spans="2:49" ht="13" x14ac:dyDescent="0.3">
      <c r="B928" s="15"/>
      <c r="C928" s="50" t="str">
        <f>IF(LEN(E927)&lt;1,"","Total: " &amp; LEFT(E927,LEN(E927)-21) &amp; "Municipalities")</f>
        <v>Total: John Taolo Gaetsewe Municipalities</v>
      </c>
      <c r="D928" s="51"/>
      <c r="E928" s="52"/>
      <c r="F928" s="187"/>
      <c r="G928" s="53"/>
      <c r="H928" s="53">
        <f>SUM(H917:H927)</f>
        <v>10000</v>
      </c>
      <c r="I928" s="54">
        <v>0</v>
      </c>
      <c r="J928" s="55">
        <v>0</v>
      </c>
      <c r="K928" s="53">
        <f t="shared" ref="K928:AH928" si="227">SUM(K917:K927)</f>
        <v>0</v>
      </c>
      <c r="L928" s="54">
        <f t="shared" si="227"/>
        <v>0</v>
      </c>
      <c r="M928" s="55">
        <f t="shared" si="227"/>
        <v>0</v>
      </c>
      <c r="N928" s="53">
        <f t="shared" si="227"/>
        <v>0</v>
      </c>
      <c r="O928" s="54">
        <f t="shared" si="227"/>
        <v>0</v>
      </c>
      <c r="P928" s="55">
        <f t="shared" si="227"/>
        <v>0</v>
      </c>
      <c r="Q928" s="53">
        <f t="shared" si="227"/>
        <v>0</v>
      </c>
      <c r="R928" s="54">
        <f t="shared" si="227"/>
        <v>0</v>
      </c>
      <c r="S928" s="55">
        <f t="shared" si="227"/>
        <v>0</v>
      </c>
      <c r="T928" s="53">
        <f t="shared" si="227"/>
        <v>0</v>
      </c>
      <c r="U928" s="54">
        <f t="shared" si="227"/>
        <v>0</v>
      </c>
      <c r="V928" s="55">
        <f t="shared" si="227"/>
        <v>0</v>
      </c>
      <c r="W928" s="53">
        <f t="shared" si="227"/>
        <v>0</v>
      </c>
      <c r="X928" s="54">
        <f t="shared" si="227"/>
        <v>0</v>
      </c>
      <c r="Y928" s="55">
        <f t="shared" si="227"/>
        <v>0</v>
      </c>
      <c r="Z928" s="53">
        <f t="shared" si="227"/>
        <v>0</v>
      </c>
      <c r="AA928" s="54">
        <f t="shared" si="227"/>
        <v>0</v>
      </c>
      <c r="AB928" s="55">
        <f t="shared" si="227"/>
        <v>0</v>
      </c>
      <c r="AC928" s="53">
        <f t="shared" si="227"/>
        <v>0</v>
      </c>
      <c r="AD928" s="54">
        <f t="shared" si="227"/>
        <v>0</v>
      </c>
      <c r="AE928" s="55">
        <f t="shared" si="227"/>
        <v>0</v>
      </c>
      <c r="AF928" s="53">
        <f t="shared" si="227"/>
        <v>0</v>
      </c>
      <c r="AG928" s="54">
        <f t="shared" si="227"/>
        <v>0</v>
      </c>
      <c r="AH928" s="55">
        <f t="shared" si="227"/>
        <v>0</v>
      </c>
      <c r="AJ928" s="53">
        <f>SUM(AJ917:AJ927)</f>
        <v>10000</v>
      </c>
      <c r="AK928" s="54">
        <f>SUM(AK917:AK927)</f>
        <v>0</v>
      </c>
      <c r="AL928" s="55">
        <f>SUM(AL917:AL927)</f>
        <v>0</v>
      </c>
      <c r="AS928" s="32">
        <f t="shared" si="226"/>
        <v>1</v>
      </c>
    </row>
    <row r="929" spans="1:49" ht="13" hidden="1" x14ac:dyDescent="0.3">
      <c r="B929" s="15"/>
      <c r="C929" s="40"/>
      <c r="D929" s="34"/>
      <c r="E929" s="35"/>
      <c r="F929" s="181"/>
      <c r="G929" s="41"/>
      <c r="H929" s="41"/>
      <c r="I929" s="42"/>
      <c r="J929" s="43"/>
      <c r="K929" s="41"/>
      <c r="L929" s="42"/>
      <c r="M929" s="43"/>
      <c r="N929" s="41"/>
      <c r="O929" s="42"/>
      <c r="P929" s="43"/>
      <c r="Q929" s="41"/>
      <c r="R929" s="42"/>
      <c r="S929" s="43"/>
      <c r="T929" s="41"/>
      <c r="U929" s="42"/>
      <c r="V929" s="43"/>
      <c r="W929" s="41"/>
      <c r="X929" s="42"/>
      <c r="Y929" s="43"/>
      <c r="Z929" s="41"/>
      <c r="AA929" s="42"/>
      <c r="AB929" s="43"/>
      <c r="AC929" s="41"/>
      <c r="AD929" s="42"/>
      <c r="AE929" s="43"/>
      <c r="AF929" s="41"/>
      <c r="AG929" s="42"/>
      <c r="AH929" s="43"/>
      <c r="AJ929" s="41"/>
      <c r="AK929" s="42"/>
      <c r="AL929" s="43"/>
      <c r="AS929" s="32">
        <f t="shared" si="226"/>
        <v>0</v>
      </c>
    </row>
    <row r="930" spans="1:49" ht="13" hidden="1" x14ac:dyDescent="0.3">
      <c r="B930" s="15"/>
      <c r="C930" s="40" t="s">
        <v>22</v>
      </c>
      <c r="D930" s="34" t="s">
        <v>2</v>
      </c>
      <c r="E930" s="35" t="s">
        <v>2</v>
      </c>
      <c r="F930" s="181"/>
      <c r="G930" s="182">
        <v>0</v>
      </c>
      <c r="H930" s="41">
        <v>0</v>
      </c>
      <c r="I930" s="42">
        <v>0</v>
      </c>
      <c r="J930" s="43">
        <v>0</v>
      </c>
      <c r="K930" s="41"/>
      <c r="L930" s="42"/>
      <c r="M930" s="43"/>
      <c r="N930" s="41"/>
      <c r="O930" s="42"/>
      <c r="P930" s="43"/>
      <c r="Q930" s="41"/>
      <c r="R930" s="42"/>
      <c r="S930" s="43"/>
      <c r="T930" s="41"/>
      <c r="U930" s="42"/>
      <c r="V930" s="43"/>
      <c r="W930" s="41"/>
      <c r="X930" s="42"/>
      <c r="Y930" s="43"/>
      <c r="Z930" s="41"/>
      <c r="AA930" s="42"/>
      <c r="AB930" s="43"/>
      <c r="AC930" s="41"/>
      <c r="AD930" s="42"/>
      <c r="AE930" s="43"/>
      <c r="AF930" s="41"/>
      <c r="AG930" s="42"/>
      <c r="AH930" s="43"/>
      <c r="AJ930" s="41">
        <f t="shared" ref="AJ930:AL940" si="228">H930+K930+N930+Q930+T930+W930+Z930+AC930+AF930</f>
        <v>0</v>
      </c>
      <c r="AK930" s="42">
        <f t="shared" si="228"/>
        <v>0</v>
      </c>
      <c r="AL930" s="43">
        <f t="shared" si="228"/>
        <v>0</v>
      </c>
      <c r="AS930" s="32">
        <f t="shared" si="226"/>
        <v>0</v>
      </c>
      <c r="AU930" s="23">
        <v>7</v>
      </c>
      <c r="AV930" s="23">
        <v>11</v>
      </c>
      <c r="AW930" s="23">
        <v>1</v>
      </c>
    </row>
    <row r="931" spans="1:49" ht="13" hidden="1" x14ac:dyDescent="0.3">
      <c r="B931" s="15"/>
      <c r="C931" s="40" t="s">
        <v>22</v>
      </c>
      <c r="D931" s="34" t="s">
        <v>2</v>
      </c>
      <c r="E931" s="35" t="s">
        <v>2</v>
      </c>
      <c r="F931" s="181"/>
      <c r="G931" s="182">
        <v>0</v>
      </c>
      <c r="H931" s="41">
        <v>0</v>
      </c>
      <c r="I931" s="42">
        <v>0</v>
      </c>
      <c r="J931" s="43">
        <v>0</v>
      </c>
      <c r="K931" s="41"/>
      <c r="L931" s="42"/>
      <c r="M931" s="43"/>
      <c r="N931" s="41"/>
      <c r="O931" s="42"/>
      <c r="P931" s="43"/>
      <c r="Q931" s="41"/>
      <c r="R931" s="42"/>
      <c r="S931" s="43"/>
      <c r="T931" s="41"/>
      <c r="U931" s="42"/>
      <c r="V931" s="43"/>
      <c r="W931" s="41"/>
      <c r="X931" s="42"/>
      <c r="Y931" s="43"/>
      <c r="Z931" s="41"/>
      <c r="AA931" s="42"/>
      <c r="AB931" s="43"/>
      <c r="AC931" s="41"/>
      <c r="AD931" s="42"/>
      <c r="AE931" s="43"/>
      <c r="AF931" s="41"/>
      <c r="AG931" s="42"/>
      <c r="AH931" s="43"/>
      <c r="AJ931" s="41">
        <f t="shared" si="228"/>
        <v>0</v>
      </c>
      <c r="AK931" s="42">
        <f t="shared" si="228"/>
        <v>0</v>
      </c>
      <c r="AL931" s="43">
        <f t="shared" si="228"/>
        <v>0</v>
      </c>
      <c r="AS931" s="32">
        <f t="shared" si="226"/>
        <v>0</v>
      </c>
      <c r="AU931" s="23">
        <v>7</v>
      </c>
      <c r="AV931" s="23">
        <v>11</v>
      </c>
      <c r="AW931" s="23">
        <f>IF(AV931=AV930,AW930+1,1)</f>
        <v>2</v>
      </c>
    </row>
    <row r="932" spans="1:49" ht="13" hidden="1" x14ac:dyDescent="0.3">
      <c r="B932" s="15"/>
      <c r="C932" s="40" t="s">
        <v>22</v>
      </c>
      <c r="D932" s="34" t="s">
        <v>2</v>
      </c>
      <c r="E932" s="35" t="s">
        <v>2</v>
      </c>
      <c r="F932" s="181"/>
      <c r="G932" s="182">
        <v>0</v>
      </c>
      <c r="H932" s="41">
        <v>0</v>
      </c>
      <c r="I932" s="42">
        <v>0</v>
      </c>
      <c r="J932" s="43">
        <v>0</v>
      </c>
      <c r="K932" s="41"/>
      <c r="L932" s="42"/>
      <c r="M932" s="43"/>
      <c r="N932" s="41"/>
      <c r="O932" s="42"/>
      <c r="P932" s="43"/>
      <c r="Q932" s="41"/>
      <c r="R932" s="42"/>
      <c r="S932" s="43"/>
      <c r="T932" s="41"/>
      <c r="U932" s="42"/>
      <c r="V932" s="43"/>
      <c r="W932" s="41"/>
      <c r="X932" s="42"/>
      <c r="Y932" s="43"/>
      <c r="Z932" s="41"/>
      <c r="AA932" s="42"/>
      <c r="AB932" s="43"/>
      <c r="AC932" s="41"/>
      <c r="AD932" s="42"/>
      <c r="AE932" s="43"/>
      <c r="AF932" s="41"/>
      <c r="AG932" s="42"/>
      <c r="AH932" s="43"/>
      <c r="AJ932" s="41">
        <f t="shared" si="228"/>
        <v>0</v>
      </c>
      <c r="AK932" s="42">
        <f t="shared" si="228"/>
        <v>0</v>
      </c>
      <c r="AL932" s="43">
        <f t="shared" si="228"/>
        <v>0</v>
      </c>
      <c r="AS932" s="32">
        <f t="shared" si="226"/>
        <v>0</v>
      </c>
      <c r="AU932" s="23">
        <v>7</v>
      </c>
      <c r="AV932" s="23">
        <v>11</v>
      </c>
      <c r="AW932" s="23">
        <f t="shared" ref="AW932:AW940" si="229">IF(AV932=AV931,AW931+1,1)</f>
        <v>3</v>
      </c>
    </row>
    <row r="933" spans="1:49" ht="13" hidden="1" x14ac:dyDescent="0.3">
      <c r="B933" s="15"/>
      <c r="C933" s="40" t="s">
        <v>22</v>
      </c>
      <c r="D933" s="34" t="s">
        <v>2</v>
      </c>
      <c r="E933" s="35" t="s">
        <v>2</v>
      </c>
      <c r="F933" s="181"/>
      <c r="G933" s="182">
        <v>0</v>
      </c>
      <c r="H933" s="41">
        <v>0</v>
      </c>
      <c r="I933" s="42">
        <v>0</v>
      </c>
      <c r="J933" s="43">
        <v>0</v>
      </c>
      <c r="K933" s="41"/>
      <c r="L933" s="42"/>
      <c r="M933" s="43"/>
      <c r="N933" s="41"/>
      <c r="O933" s="42"/>
      <c r="P933" s="43"/>
      <c r="Q933" s="41"/>
      <c r="R933" s="42"/>
      <c r="S933" s="43"/>
      <c r="T933" s="41"/>
      <c r="U933" s="42"/>
      <c r="V933" s="43"/>
      <c r="W933" s="41"/>
      <c r="X933" s="42"/>
      <c r="Y933" s="43"/>
      <c r="Z933" s="41"/>
      <c r="AA933" s="42"/>
      <c r="AB933" s="43"/>
      <c r="AC933" s="41"/>
      <c r="AD933" s="42"/>
      <c r="AE933" s="43"/>
      <c r="AF933" s="41"/>
      <c r="AG933" s="42"/>
      <c r="AH933" s="43"/>
      <c r="AJ933" s="41">
        <f t="shared" si="228"/>
        <v>0</v>
      </c>
      <c r="AK933" s="42">
        <f t="shared" si="228"/>
        <v>0</v>
      </c>
      <c r="AL933" s="43">
        <f t="shared" si="228"/>
        <v>0</v>
      </c>
      <c r="AS933" s="32">
        <f t="shared" si="226"/>
        <v>0</v>
      </c>
      <c r="AU933" s="23">
        <v>7</v>
      </c>
      <c r="AV933" s="23">
        <v>11</v>
      </c>
      <c r="AW933" s="23">
        <f t="shared" si="229"/>
        <v>4</v>
      </c>
    </row>
    <row r="934" spans="1:49" ht="13" hidden="1" x14ac:dyDescent="0.3">
      <c r="B934" s="15"/>
      <c r="C934" s="40" t="s">
        <v>22</v>
      </c>
      <c r="D934" s="34" t="s">
        <v>2</v>
      </c>
      <c r="E934" s="35" t="s">
        <v>2</v>
      </c>
      <c r="F934" s="181"/>
      <c r="G934" s="182">
        <v>0</v>
      </c>
      <c r="H934" s="41">
        <v>0</v>
      </c>
      <c r="I934" s="42">
        <v>0</v>
      </c>
      <c r="J934" s="43">
        <v>0</v>
      </c>
      <c r="K934" s="41"/>
      <c r="L934" s="42"/>
      <c r="M934" s="43"/>
      <c r="N934" s="41"/>
      <c r="O934" s="42"/>
      <c r="P934" s="43"/>
      <c r="Q934" s="41"/>
      <c r="R934" s="42"/>
      <c r="S934" s="43"/>
      <c r="T934" s="41"/>
      <c r="U934" s="42"/>
      <c r="V934" s="43"/>
      <c r="W934" s="41"/>
      <c r="X934" s="42"/>
      <c r="Y934" s="43"/>
      <c r="Z934" s="41"/>
      <c r="AA934" s="42"/>
      <c r="AB934" s="43"/>
      <c r="AC934" s="41"/>
      <c r="AD934" s="42"/>
      <c r="AE934" s="43"/>
      <c r="AF934" s="41"/>
      <c r="AG934" s="42"/>
      <c r="AH934" s="43"/>
      <c r="AJ934" s="41">
        <f t="shared" si="228"/>
        <v>0</v>
      </c>
      <c r="AK934" s="42">
        <f t="shared" si="228"/>
        <v>0</v>
      </c>
      <c r="AL934" s="43">
        <f t="shared" si="228"/>
        <v>0</v>
      </c>
      <c r="AS934" s="32">
        <f t="shared" si="226"/>
        <v>0</v>
      </c>
      <c r="AU934" s="23">
        <v>7</v>
      </c>
      <c r="AV934" s="23">
        <v>11</v>
      </c>
      <c r="AW934" s="23">
        <f t="shared" si="229"/>
        <v>5</v>
      </c>
    </row>
    <row r="935" spans="1:49" ht="13" hidden="1" x14ac:dyDescent="0.3">
      <c r="B935" s="15"/>
      <c r="C935" s="40" t="s">
        <v>22</v>
      </c>
      <c r="D935" s="34" t="s">
        <v>2</v>
      </c>
      <c r="E935" s="35" t="s">
        <v>2</v>
      </c>
      <c r="F935" s="181"/>
      <c r="G935" s="182">
        <v>0</v>
      </c>
      <c r="H935" s="41">
        <v>0</v>
      </c>
      <c r="I935" s="42">
        <v>0</v>
      </c>
      <c r="J935" s="43">
        <v>0</v>
      </c>
      <c r="K935" s="41"/>
      <c r="L935" s="42"/>
      <c r="M935" s="43"/>
      <c r="N935" s="41"/>
      <c r="O935" s="42"/>
      <c r="P935" s="43"/>
      <c r="Q935" s="41"/>
      <c r="R935" s="42"/>
      <c r="S935" s="43"/>
      <c r="T935" s="41"/>
      <c r="U935" s="42"/>
      <c r="V935" s="43"/>
      <c r="W935" s="41"/>
      <c r="X935" s="42"/>
      <c r="Y935" s="43"/>
      <c r="Z935" s="41"/>
      <c r="AA935" s="42"/>
      <c r="AB935" s="43"/>
      <c r="AC935" s="41"/>
      <c r="AD935" s="42"/>
      <c r="AE935" s="43"/>
      <c r="AF935" s="41"/>
      <c r="AG935" s="42"/>
      <c r="AH935" s="43"/>
      <c r="AJ935" s="41">
        <f t="shared" si="228"/>
        <v>0</v>
      </c>
      <c r="AK935" s="42">
        <f t="shared" si="228"/>
        <v>0</v>
      </c>
      <c r="AL935" s="43">
        <f t="shared" si="228"/>
        <v>0</v>
      </c>
      <c r="AS935" s="32">
        <f t="shared" si="226"/>
        <v>0</v>
      </c>
      <c r="AU935" s="23">
        <v>7</v>
      </c>
      <c r="AV935" s="23">
        <v>11</v>
      </c>
      <c r="AW935" s="23">
        <f t="shared" si="229"/>
        <v>6</v>
      </c>
    </row>
    <row r="936" spans="1:49" ht="13" hidden="1" x14ac:dyDescent="0.3">
      <c r="B936" s="15"/>
      <c r="C936" s="40" t="s">
        <v>22</v>
      </c>
      <c r="D936" s="34" t="s">
        <v>2</v>
      </c>
      <c r="E936" s="35" t="s">
        <v>2</v>
      </c>
      <c r="F936" s="181"/>
      <c r="G936" s="182">
        <v>0</v>
      </c>
      <c r="H936" s="41">
        <v>0</v>
      </c>
      <c r="I936" s="42">
        <v>0</v>
      </c>
      <c r="J936" s="43">
        <v>0</v>
      </c>
      <c r="K936" s="41"/>
      <c r="L936" s="42"/>
      <c r="M936" s="43"/>
      <c r="N936" s="41"/>
      <c r="O936" s="42"/>
      <c r="P936" s="43"/>
      <c r="Q936" s="41"/>
      <c r="R936" s="42"/>
      <c r="S936" s="43"/>
      <c r="T936" s="41"/>
      <c r="U936" s="42"/>
      <c r="V936" s="43"/>
      <c r="W936" s="41"/>
      <c r="X936" s="42"/>
      <c r="Y936" s="43"/>
      <c r="Z936" s="41"/>
      <c r="AA936" s="42"/>
      <c r="AB936" s="43"/>
      <c r="AC936" s="41"/>
      <c r="AD936" s="42"/>
      <c r="AE936" s="43"/>
      <c r="AF936" s="41"/>
      <c r="AG936" s="42"/>
      <c r="AH936" s="43"/>
      <c r="AJ936" s="41">
        <f t="shared" si="228"/>
        <v>0</v>
      </c>
      <c r="AK936" s="42">
        <f t="shared" si="228"/>
        <v>0</v>
      </c>
      <c r="AL936" s="43">
        <f t="shared" si="228"/>
        <v>0</v>
      </c>
      <c r="AS936" s="32">
        <f t="shared" si="226"/>
        <v>0</v>
      </c>
      <c r="AU936" s="23">
        <v>7</v>
      </c>
      <c r="AV936" s="23">
        <v>11</v>
      </c>
      <c r="AW936" s="23">
        <f t="shared" si="229"/>
        <v>7</v>
      </c>
    </row>
    <row r="937" spans="1:49" ht="13" hidden="1" x14ac:dyDescent="0.3">
      <c r="B937" s="15"/>
      <c r="C937" s="40" t="s">
        <v>22</v>
      </c>
      <c r="D937" s="34" t="s">
        <v>2</v>
      </c>
      <c r="E937" s="35" t="s">
        <v>2</v>
      </c>
      <c r="F937" s="181"/>
      <c r="G937" s="182">
        <v>0</v>
      </c>
      <c r="H937" s="41">
        <v>0</v>
      </c>
      <c r="I937" s="42">
        <v>0</v>
      </c>
      <c r="J937" s="43">
        <v>0</v>
      </c>
      <c r="K937" s="41"/>
      <c r="L937" s="42"/>
      <c r="M937" s="43"/>
      <c r="N937" s="41"/>
      <c r="O937" s="42"/>
      <c r="P937" s="43"/>
      <c r="Q937" s="41"/>
      <c r="R937" s="42"/>
      <c r="S937" s="43"/>
      <c r="T937" s="41"/>
      <c r="U937" s="42"/>
      <c r="V937" s="43"/>
      <c r="W937" s="41"/>
      <c r="X937" s="42"/>
      <c r="Y937" s="43"/>
      <c r="Z937" s="41"/>
      <c r="AA937" s="42"/>
      <c r="AB937" s="43"/>
      <c r="AC937" s="41"/>
      <c r="AD937" s="42"/>
      <c r="AE937" s="43"/>
      <c r="AF937" s="41"/>
      <c r="AG937" s="42"/>
      <c r="AH937" s="43"/>
      <c r="AJ937" s="41">
        <f t="shared" si="228"/>
        <v>0</v>
      </c>
      <c r="AK937" s="42">
        <f t="shared" si="228"/>
        <v>0</v>
      </c>
      <c r="AL937" s="43">
        <f t="shared" si="228"/>
        <v>0</v>
      </c>
      <c r="AS937" s="32">
        <f t="shared" si="226"/>
        <v>0</v>
      </c>
      <c r="AU937" s="23">
        <v>7</v>
      </c>
      <c r="AV937" s="23">
        <v>11</v>
      </c>
      <c r="AW937" s="23">
        <f t="shared" si="229"/>
        <v>8</v>
      </c>
    </row>
    <row r="938" spans="1:49" ht="13" hidden="1" x14ac:dyDescent="0.3">
      <c r="A938" s="23"/>
      <c r="B938" s="15"/>
      <c r="C938" s="40" t="s">
        <v>22</v>
      </c>
      <c r="D938" s="34" t="s">
        <v>2</v>
      </c>
      <c r="E938" s="35" t="s">
        <v>2</v>
      </c>
      <c r="F938" s="181"/>
      <c r="G938" s="182">
        <v>0</v>
      </c>
      <c r="H938" s="41">
        <v>0</v>
      </c>
      <c r="I938" s="42">
        <v>0</v>
      </c>
      <c r="J938" s="43">
        <v>0</v>
      </c>
      <c r="K938" s="41"/>
      <c r="L938" s="42"/>
      <c r="M938" s="43"/>
      <c r="N938" s="41"/>
      <c r="O938" s="42"/>
      <c r="P938" s="43"/>
      <c r="Q938" s="41"/>
      <c r="R938" s="42"/>
      <c r="S938" s="43"/>
      <c r="T938" s="41"/>
      <c r="U938" s="42"/>
      <c r="V938" s="43"/>
      <c r="W938" s="41"/>
      <c r="X938" s="42"/>
      <c r="Y938" s="43"/>
      <c r="Z938" s="41"/>
      <c r="AA938" s="42"/>
      <c r="AB938" s="43"/>
      <c r="AC938" s="41"/>
      <c r="AD938" s="42"/>
      <c r="AE938" s="43"/>
      <c r="AF938" s="41"/>
      <c r="AG938" s="42"/>
      <c r="AH938" s="43"/>
      <c r="AJ938" s="41">
        <f t="shared" si="228"/>
        <v>0</v>
      </c>
      <c r="AK938" s="42">
        <f t="shared" si="228"/>
        <v>0</v>
      </c>
      <c r="AL938" s="43">
        <f t="shared" si="228"/>
        <v>0</v>
      </c>
      <c r="AS938" s="32">
        <f t="shared" si="226"/>
        <v>0</v>
      </c>
      <c r="AU938" s="23">
        <v>7</v>
      </c>
      <c r="AV938" s="23">
        <v>11</v>
      </c>
      <c r="AW938" s="23">
        <f t="shared" si="229"/>
        <v>9</v>
      </c>
    </row>
    <row r="939" spans="1:49" ht="13" hidden="1" x14ac:dyDescent="0.3">
      <c r="B939" s="15"/>
      <c r="C939" s="40" t="s">
        <v>22</v>
      </c>
      <c r="D939" s="34" t="s">
        <v>2</v>
      </c>
      <c r="E939" s="35" t="s">
        <v>2</v>
      </c>
      <c r="F939" s="181"/>
      <c r="G939" s="182">
        <v>0</v>
      </c>
      <c r="H939" s="41">
        <v>0</v>
      </c>
      <c r="I939" s="42">
        <v>0</v>
      </c>
      <c r="J939" s="43">
        <v>0</v>
      </c>
      <c r="K939" s="41"/>
      <c r="L939" s="42"/>
      <c r="M939" s="43"/>
      <c r="N939" s="41"/>
      <c r="O939" s="42"/>
      <c r="P939" s="43"/>
      <c r="Q939" s="41"/>
      <c r="R939" s="42"/>
      <c r="S939" s="43"/>
      <c r="T939" s="41"/>
      <c r="U939" s="42"/>
      <c r="V939" s="43"/>
      <c r="W939" s="41"/>
      <c r="X939" s="42"/>
      <c r="Y939" s="43"/>
      <c r="Z939" s="41"/>
      <c r="AA939" s="42"/>
      <c r="AB939" s="43"/>
      <c r="AC939" s="41"/>
      <c r="AD939" s="42"/>
      <c r="AE939" s="43"/>
      <c r="AF939" s="41"/>
      <c r="AG939" s="42"/>
      <c r="AH939" s="43"/>
      <c r="AJ939" s="41">
        <f t="shared" si="228"/>
        <v>0</v>
      </c>
      <c r="AK939" s="42">
        <f t="shared" si="228"/>
        <v>0</v>
      </c>
      <c r="AL939" s="43">
        <f t="shared" si="228"/>
        <v>0</v>
      </c>
      <c r="AS939" s="32">
        <f t="shared" si="226"/>
        <v>0</v>
      </c>
      <c r="AU939" s="23">
        <v>7</v>
      </c>
      <c r="AV939" s="23">
        <v>11</v>
      </c>
      <c r="AW939" s="23">
        <f t="shared" si="229"/>
        <v>10</v>
      </c>
    </row>
    <row r="940" spans="1:49" ht="13" hidden="1" x14ac:dyDescent="0.3">
      <c r="B940" s="16"/>
      <c r="C940" s="40" t="s">
        <v>23</v>
      </c>
      <c r="D940" s="34" t="s">
        <v>2</v>
      </c>
      <c r="E940" s="35" t="s">
        <v>2</v>
      </c>
      <c r="F940" s="181"/>
      <c r="G940" s="182">
        <v>0</v>
      </c>
      <c r="H940" s="41">
        <v>0</v>
      </c>
      <c r="I940" s="42">
        <v>0</v>
      </c>
      <c r="J940" s="43">
        <v>0</v>
      </c>
      <c r="K940" s="41"/>
      <c r="L940" s="42"/>
      <c r="M940" s="43"/>
      <c r="N940" s="41"/>
      <c r="O940" s="42"/>
      <c r="P940" s="43"/>
      <c r="Q940" s="41"/>
      <c r="R940" s="42"/>
      <c r="S940" s="43"/>
      <c r="T940" s="41"/>
      <c r="U940" s="42"/>
      <c r="V940" s="43"/>
      <c r="W940" s="41"/>
      <c r="X940" s="42"/>
      <c r="Y940" s="43"/>
      <c r="Z940" s="41"/>
      <c r="AA940" s="42"/>
      <c r="AB940" s="43"/>
      <c r="AC940" s="41"/>
      <c r="AD940" s="42"/>
      <c r="AE940" s="43"/>
      <c r="AF940" s="41"/>
      <c r="AG940" s="42"/>
      <c r="AH940" s="43"/>
      <c r="AJ940" s="41">
        <f t="shared" si="228"/>
        <v>0</v>
      </c>
      <c r="AK940" s="42">
        <f t="shared" si="228"/>
        <v>0</v>
      </c>
      <c r="AL940" s="43">
        <f t="shared" si="228"/>
        <v>0</v>
      </c>
      <c r="AS940" s="32">
        <f t="shared" si="226"/>
        <v>0</v>
      </c>
      <c r="AU940" s="23">
        <v>7</v>
      </c>
      <c r="AV940" s="23">
        <v>12</v>
      </c>
      <c r="AW940" s="23">
        <f t="shared" si="229"/>
        <v>1</v>
      </c>
    </row>
    <row r="941" spans="1:49" ht="13" hidden="1" x14ac:dyDescent="0.3">
      <c r="B941" s="15"/>
      <c r="C941" s="50" t="str">
        <f>IF(LEN(E940)&lt;1,"","Total: " &amp; LEFT(E940,LEN(E940)-21) &amp; "Municipalities")</f>
        <v/>
      </c>
      <c r="D941" s="51"/>
      <c r="E941" s="52"/>
      <c r="F941" s="187"/>
      <c r="G941" s="53">
        <f>SUM(G930:G940)</f>
        <v>0</v>
      </c>
      <c r="H941" s="53">
        <f>SUM(H930:H940)</f>
        <v>0</v>
      </c>
      <c r="I941" s="54">
        <f>SUM(I930:I940)</f>
        <v>0</v>
      </c>
      <c r="J941" s="55">
        <f>SUM(J930:J940)</f>
        <v>0</v>
      </c>
      <c r="K941" s="53">
        <f t="shared" ref="K941:AH941" si="230">SUM(K930:K940)</f>
        <v>0</v>
      </c>
      <c r="L941" s="54">
        <f t="shared" si="230"/>
        <v>0</v>
      </c>
      <c r="M941" s="55">
        <f t="shared" si="230"/>
        <v>0</v>
      </c>
      <c r="N941" s="53">
        <f t="shared" si="230"/>
        <v>0</v>
      </c>
      <c r="O941" s="54">
        <f t="shared" si="230"/>
        <v>0</v>
      </c>
      <c r="P941" s="55">
        <f t="shared" si="230"/>
        <v>0</v>
      </c>
      <c r="Q941" s="53">
        <f t="shared" si="230"/>
        <v>0</v>
      </c>
      <c r="R941" s="54">
        <f t="shared" si="230"/>
        <v>0</v>
      </c>
      <c r="S941" s="55">
        <f t="shared" si="230"/>
        <v>0</v>
      </c>
      <c r="T941" s="53">
        <f t="shared" si="230"/>
        <v>0</v>
      </c>
      <c r="U941" s="54">
        <f t="shared" si="230"/>
        <v>0</v>
      </c>
      <c r="V941" s="55">
        <f t="shared" si="230"/>
        <v>0</v>
      </c>
      <c r="W941" s="53">
        <f t="shared" si="230"/>
        <v>0</v>
      </c>
      <c r="X941" s="54">
        <f t="shared" si="230"/>
        <v>0</v>
      </c>
      <c r="Y941" s="55">
        <f t="shared" si="230"/>
        <v>0</v>
      </c>
      <c r="Z941" s="53">
        <f t="shared" si="230"/>
        <v>0</v>
      </c>
      <c r="AA941" s="54">
        <f t="shared" si="230"/>
        <v>0</v>
      </c>
      <c r="AB941" s="55">
        <f t="shared" si="230"/>
        <v>0</v>
      </c>
      <c r="AC941" s="53">
        <f t="shared" si="230"/>
        <v>0</v>
      </c>
      <c r="AD941" s="54">
        <f t="shared" si="230"/>
        <v>0</v>
      </c>
      <c r="AE941" s="55">
        <f t="shared" si="230"/>
        <v>0</v>
      </c>
      <c r="AF941" s="53">
        <f t="shared" si="230"/>
        <v>0</v>
      </c>
      <c r="AG941" s="54">
        <f t="shared" si="230"/>
        <v>0</v>
      </c>
      <c r="AH941" s="55">
        <f t="shared" si="230"/>
        <v>0</v>
      </c>
      <c r="AJ941" s="53">
        <f>SUM(AJ930:AJ940)</f>
        <v>0</v>
      </c>
      <c r="AK941" s="54">
        <f>SUM(AK930:AK940)</f>
        <v>0</v>
      </c>
      <c r="AL941" s="55">
        <f>SUM(AL930:AL940)</f>
        <v>0</v>
      </c>
      <c r="AS941" s="32">
        <f t="shared" si="226"/>
        <v>0</v>
      </c>
    </row>
    <row r="942" spans="1:49" ht="13" hidden="1" x14ac:dyDescent="0.3">
      <c r="B942" s="15"/>
      <c r="C942" s="40"/>
      <c r="D942" s="34"/>
      <c r="E942" s="35"/>
      <c r="F942" s="181"/>
      <c r="G942" s="41"/>
      <c r="H942" s="41"/>
      <c r="I942" s="42"/>
      <c r="J942" s="43"/>
      <c r="K942" s="41"/>
      <c r="L942" s="42"/>
      <c r="M942" s="43"/>
      <c r="N942" s="41"/>
      <c r="O942" s="42"/>
      <c r="P942" s="43"/>
      <c r="Q942" s="41"/>
      <c r="R942" s="42"/>
      <c r="S942" s="43"/>
      <c r="T942" s="41"/>
      <c r="U942" s="42"/>
      <c r="V942" s="43"/>
      <c r="W942" s="41"/>
      <c r="X942" s="42"/>
      <c r="Y942" s="43"/>
      <c r="Z942" s="41"/>
      <c r="AA942" s="42"/>
      <c r="AB942" s="43"/>
      <c r="AC942" s="41"/>
      <c r="AD942" s="42"/>
      <c r="AE942" s="43"/>
      <c r="AF942" s="41"/>
      <c r="AG942" s="42"/>
      <c r="AH942" s="43"/>
      <c r="AJ942" s="41"/>
      <c r="AK942" s="42"/>
      <c r="AL942" s="43"/>
      <c r="AS942" s="32">
        <f t="shared" si="226"/>
        <v>0</v>
      </c>
    </row>
    <row r="943" spans="1:49" ht="13" hidden="1" x14ac:dyDescent="0.3">
      <c r="B943" s="15"/>
      <c r="C943" s="40" t="s">
        <v>22</v>
      </c>
      <c r="D943" s="34" t="s">
        <v>2</v>
      </c>
      <c r="E943" s="35" t="s">
        <v>2</v>
      </c>
      <c r="F943" s="181"/>
      <c r="G943" s="182">
        <v>0</v>
      </c>
      <c r="H943" s="41">
        <v>0</v>
      </c>
      <c r="I943" s="42">
        <v>0</v>
      </c>
      <c r="J943" s="43">
        <v>0</v>
      </c>
      <c r="K943" s="41"/>
      <c r="L943" s="42"/>
      <c r="M943" s="43"/>
      <c r="N943" s="41"/>
      <c r="O943" s="42"/>
      <c r="P943" s="43"/>
      <c r="Q943" s="41"/>
      <c r="R943" s="42"/>
      <c r="S943" s="43"/>
      <c r="T943" s="41"/>
      <c r="U943" s="42"/>
      <c r="V943" s="43"/>
      <c r="W943" s="41"/>
      <c r="X943" s="42"/>
      <c r="Y943" s="43"/>
      <c r="Z943" s="41"/>
      <c r="AA943" s="42"/>
      <c r="AB943" s="43"/>
      <c r="AC943" s="41"/>
      <c r="AD943" s="42"/>
      <c r="AE943" s="43"/>
      <c r="AF943" s="41"/>
      <c r="AG943" s="42"/>
      <c r="AH943" s="43"/>
      <c r="AJ943" s="41">
        <f t="shared" ref="AJ943:AL953" si="231">H943+K943+N943+Q943+T943+W943+Z943+AC943+AF943</f>
        <v>0</v>
      </c>
      <c r="AK943" s="42">
        <f t="shared" si="231"/>
        <v>0</v>
      </c>
      <c r="AL943" s="43">
        <f t="shared" si="231"/>
        <v>0</v>
      </c>
      <c r="AS943" s="32">
        <f t="shared" si="226"/>
        <v>0</v>
      </c>
      <c r="AU943" s="23">
        <v>7</v>
      </c>
      <c r="AV943" s="23">
        <v>13</v>
      </c>
      <c r="AW943" s="23">
        <v>1</v>
      </c>
    </row>
    <row r="944" spans="1:49" ht="13" hidden="1" x14ac:dyDescent="0.3">
      <c r="B944" s="15"/>
      <c r="C944" s="40" t="s">
        <v>22</v>
      </c>
      <c r="D944" s="34" t="s">
        <v>2</v>
      </c>
      <c r="E944" s="35" t="s">
        <v>2</v>
      </c>
      <c r="F944" s="181"/>
      <c r="G944" s="182">
        <v>0</v>
      </c>
      <c r="H944" s="41">
        <v>0</v>
      </c>
      <c r="I944" s="42">
        <v>0</v>
      </c>
      <c r="J944" s="43">
        <v>0</v>
      </c>
      <c r="K944" s="41"/>
      <c r="L944" s="42"/>
      <c r="M944" s="43"/>
      <c r="N944" s="41"/>
      <c r="O944" s="42"/>
      <c r="P944" s="43"/>
      <c r="Q944" s="41"/>
      <c r="R944" s="42"/>
      <c r="S944" s="43"/>
      <c r="T944" s="41"/>
      <c r="U944" s="42"/>
      <c r="V944" s="43"/>
      <c r="W944" s="41"/>
      <c r="X944" s="42"/>
      <c r="Y944" s="43"/>
      <c r="Z944" s="41"/>
      <c r="AA944" s="42"/>
      <c r="AB944" s="43"/>
      <c r="AC944" s="41"/>
      <c r="AD944" s="42"/>
      <c r="AE944" s="43"/>
      <c r="AF944" s="41"/>
      <c r="AG944" s="42"/>
      <c r="AH944" s="43"/>
      <c r="AJ944" s="41">
        <f t="shared" si="231"/>
        <v>0</v>
      </c>
      <c r="AK944" s="42">
        <f t="shared" si="231"/>
        <v>0</v>
      </c>
      <c r="AL944" s="43">
        <f t="shared" si="231"/>
        <v>0</v>
      </c>
      <c r="AS944" s="32">
        <f t="shared" si="226"/>
        <v>0</v>
      </c>
      <c r="AU944" s="23">
        <v>7</v>
      </c>
      <c r="AV944" s="23">
        <v>13</v>
      </c>
      <c r="AW944" s="23">
        <f>IF(AV944=AV943,AW943+1,1)</f>
        <v>2</v>
      </c>
    </row>
    <row r="945" spans="2:49" ht="13" hidden="1" x14ac:dyDescent="0.3">
      <c r="B945" s="15"/>
      <c r="C945" s="40" t="s">
        <v>22</v>
      </c>
      <c r="D945" s="34" t="s">
        <v>2</v>
      </c>
      <c r="E945" s="35" t="s">
        <v>2</v>
      </c>
      <c r="F945" s="181"/>
      <c r="G945" s="182">
        <v>0</v>
      </c>
      <c r="H945" s="41">
        <v>0</v>
      </c>
      <c r="I945" s="42">
        <v>0</v>
      </c>
      <c r="J945" s="43">
        <v>0</v>
      </c>
      <c r="K945" s="41"/>
      <c r="L945" s="42"/>
      <c r="M945" s="43"/>
      <c r="N945" s="41"/>
      <c r="O945" s="42"/>
      <c r="P945" s="43"/>
      <c r="Q945" s="41"/>
      <c r="R945" s="42"/>
      <c r="S945" s="43"/>
      <c r="T945" s="41"/>
      <c r="U945" s="42"/>
      <c r="V945" s="43"/>
      <c r="W945" s="41"/>
      <c r="X945" s="42"/>
      <c r="Y945" s="43"/>
      <c r="Z945" s="41"/>
      <c r="AA945" s="42"/>
      <c r="AB945" s="43"/>
      <c r="AC945" s="41"/>
      <c r="AD945" s="42"/>
      <c r="AE945" s="43"/>
      <c r="AF945" s="41"/>
      <c r="AG945" s="42"/>
      <c r="AH945" s="43"/>
      <c r="AJ945" s="41">
        <f t="shared" si="231"/>
        <v>0</v>
      </c>
      <c r="AK945" s="42">
        <f t="shared" si="231"/>
        <v>0</v>
      </c>
      <c r="AL945" s="43">
        <f t="shared" si="231"/>
        <v>0</v>
      </c>
      <c r="AS945" s="32">
        <f t="shared" si="226"/>
        <v>0</v>
      </c>
      <c r="AU945" s="23">
        <v>7</v>
      </c>
      <c r="AV945" s="23">
        <v>13</v>
      </c>
      <c r="AW945" s="23">
        <f t="shared" ref="AW945:AW953" si="232">IF(AV945=AV944,AW944+1,1)</f>
        <v>3</v>
      </c>
    </row>
    <row r="946" spans="2:49" ht="13" hidden="1" x14ac:dyDescent="0.3">
      <c r="B946" s="15"/>
      <c r="C946" s="40" t="s">
        <v>22</v>
      </c>
      <c r="D946" s="34" t="s">
        <v>2</v>
      </c>
      <c r="E946" s="35" t="s">
        <v>2</v>
      </c>
      <c r="F946" s="181"/>
      <c r="G946" s="182">
        <v>0</v>
      </c>
      <c r="H946" s="41">
        <v>0</v>
      </c>
      <c r="I946" s="42">
        <v>0</v>
      </c>
      <c r="J946" s="43">
        <v>0</v>
      </c>
      <c r="K946" s="41"/>
      <c r="L946" s="42"/>
      <c r="M946" s="43"/>
      <c r="N946" s="41"/>
      <c r="O946" s="42"/>
      <c r="P946" s="43"/>
      <c r="Q946" s="41"/>
      <c r="R946" s="42"/>
      <c r="S946" s="43"/>
      <c r="T946" s="41"/>
      <c r="U946" s="42"/>
      <c r="V946" s="43"/>
      <c r="W946" s="41"/>
      <c r="X946" s="42"/>
      <c r="Y946" s="43"/>
      <c r="Z946" s="41"/>
      <c r="AA946" s="42"/>
      <c r="AB946" s="43"/>
      <c r="AC946" s="41"/>
      <c r="AD946" s="42"/>
      <c r="AE946" s="43"/>
      <c r="AF946" s="41"/>
      <c r="AG946" s="42"/>
      <c r="AH946" s="43"/>
      <c r="AJ946" s="41">
        <f t="shared" si="231"/>
        <v>0</v>
      </c>
      <c r="AK946" s="42">
        <f t="shared" si="231"/>
        <v>0</v>
      </c>
      <c r="AL946" s="43">
        <f t="shared" si="231"/>
        <v>0</v>
      </c>
      <c r="AS946" s="32">
        <f t="shared" si="226"/>
        <v>0</v>
      </c>
      <c r="AU946" s="23">
        <v>7</v>
      </c>
      <c r="AV946" s="23">
        <v>13</v>
      </c>
      <c r="AW946" s="23">
        <f t="shared" si="232"/>
        <v>4</v>
      </c>
    </row>
    <row r="947" spans="2:49" ht="13" hidden="1" x14ac:dyDescent="0.3">
      <c r="B947" s="15"/>
      <c r="C947" s="40" t="s">
        <v>22</v>
      </c>
      <c r="D947" s="34" t="s">
        <v>2</v>
      </c>
      <c r="E947" s="35" t="s">
        <v>2</v>
      </c>
      <c r="F947" s="181"/>
      <c r="G947" s="182">
        <v>0</v>
      </c>
      <c r="H947" s="41">
        <v>0</v>
      </c>
      <c r="I947" s="42">
        <v>0</v>
      </c>
      <c r="J947" s="43">
        <v>0</v>
      </c>
      <c r="K947" s="41"/>
      <c r="L947" s="42"/>
      <c r="M947" s="43"/>
      <c r="N947" s="41"/>
      <c r="O947" s="42"/>
      <c r="P947" s="43"/>
      <c r="Q947" s="41"/>
      <c r="R947" s="42"/>
      <c r="S947" s="43"/>
      <c r="T947" s="41"/>
      <c r="U947" s="42"/>
      <c r="V947" s="43"/>
      <c r="W947" s="41"/>
      <c r="X947" s="42"/>
      <c r="Y947" s="43"/>
      <c r="Z947" s="41"/>
      <c r="AA947" s="42"/>
      <c r="AB947" s="43"/>
      <c r="AC947" s="41"/>
      <c r="AD947" s="42"/>
      <c r="AE947" s="43"/>
      <c r="AF947" s="41"/>
      <c r="AG947" s="42"/>
      <c r="AH947" s="43"/>
      <c r="AJ947" s="41">
        <f t="shared" si="231"/>
        <v>0</v>
      </c>
      <c r="AK947" s="42">
        <f t="shared" si="231"/>
        <v>0</v>
      </c>
      <c r="AL947" s="43">
        <f t="shared" si="231"/>
        <v>0</v>
      </c>
      <c r="AS947" s="32">
        <f t="shared" si="226"/>
        <v>0</v>
      </c>
      <c r="AU947" s="23">
        <v>7</v>
      </c>
      <c r="AV947" s="23">
        <v>13</v>
      </c>
      <c r="AW947" s="23">
        <f t="shared" si="232"/>
        <v>5</v>
      </c>
    </row>
    <row r="948" spans="2:49" ht="13" hidden="1" x14ac:dyDescent="0.3">
      <c r="B948" s="15"/>
      <c r="C948" s="40" t="s">
        <v>22</v>
      </c>
      <c r="D948" s="34" t="s">
        <v>2</v>
      </c>
      <c r="E948" s="35" t="s">
        <v>2</v>
      </c>
      <c r="F948" s="181"/>
      <c r="G948" s="182">
        <v>0</v>
      </c>
      <c r="H948" s="41">
        <v>0</v>
      </c>
      <c r="I948" s="42">
        <v>0</v>
      </c>
      <c r="J948" s="43">
        <v>0</v>
      </c>
      <c r="K948" s="41"/>
      <c r="L948" s="42"/>
      <c r="M948" s="43"/>
      <c r="N948" s="41"/>
      <c r="O948" s="42"/>
      <c r="P948" s="43"/>
      <c r="Q948" s="41"/>
      <c r="R948" s="42"/>
      <c r="S948" s="43"/>
      <c r="T948" s="41"/>
      <c r="U948" s="42"/>
      <c r="V948" s="43"/>
      <c r="W948" s="41"/>
      <c r="X948" s="42"/>
      <c r="Y948" s="43"/>
      <c r="Z948" s="41"/>
      <c r="AA948" s="42"/>
      <c r="AB948" s="43"/>
      <c r="AC948" s="41"/>
      <c r="AD948" s="42"/>
      <c r="AE948" s="43"/>
      <c r="AF948" s="41"/>
      <c r="AG948" s="42"/>
      <c r="AH948" s="43"/>
      <c r="AJ948" s="41">
        <f t="shared" si="231"/>
        <v>0</v>
      </c>
      <c r="AK948" s="42">
        <f t="shared" si="231"/>
        <v>0</v>
      </c>
      <c r="AL948" s="43">
        <f t="shared" si="231"/>
        <v>0</v>
      </c>
      <c r="AS948" s="32">
        <f t="shared" si="226"/>
        <v>0</v>
      </c>
      <c r="AU948" s="23">
        <v>7</v>
      </c>
      <c r="AV948" s="23">
        <v>13</v>
      </c>
      <c r="AW948" s="23">
        <f t="shared" si="232"/>
        <v>6</v>
      </c>
    </row>
    <row r="949" spans="2:49" ht="13" hidden="1" x14ac:dyDescent="0.3">
      <c r="B949" s="15"/>
      <c r="C949" s="40" t="s">
        <v>22</v>
      </c>
      <c r="D949" s="34" t="s">
        <v>2</v>
      </c>
      <c r="E949" s="35" t="s">
        <v>2</v>
      </c>
      <c r="F949" s="181"/>
      <c r="G949" s="182">
        <v>0</v>
      </c>
      <c r="H949" s="41">
        <v>0</v>
      </c>
      <c r="I949" s="42">
        <v>0</v>
      </c>
      <c r="J949" s="43">
        <v>0</v>
      </c>
      <c r="K949" s="41"/>
      <c r="L949" s="42"/>
      <c r="M949" s="43"/>
      <c r="N949" s="41"/>
      <c r="O949" s="42"/>
      <c r="P949" s="43"/>
      <c r="Q949" s="41"/>
      <c r="R949" s="42"/>
      <c r="S949" s="43"/>
      <c r="T949" s="41"/>
      <c r="U949" s="42"/>
      <c r="V949" s="43"/>
      <c r="W949" s="41"/>
      <c r="X949" s="42"/>
      <c r="Y949" s="43"/>
      <c r="Z949" s="41"/>
      <c r="AA949" s="42"/>
      <c r="AB949" s="43"/>
      <c r="AC949" s="41"/>
      <c r="AD949" s="42"/>
      <c r="AE949" s="43"/>
      <c r="AF949" s="41"/>
      <c r="AG949" s="42"/>
      <c r="AH949" s="43"/>
      <c r="AJ949" s="41">
        <f t="shared" si="231"/>
        <v>0</v>
      </c>
      <c r="AK949" s="42">
        <f t="shared" si="231"/>
        <v>0</v>
      </c>
      <c r="AL949" s="43">
        <f t="shared" si="231"/>
        <v>0</v>
      </c>
      <c r="AS949" s="32">
        <f t="shared" si="226"/>
        <v>0</v>
      </c>
      <c r="AU949" s="23">
        <v>7</v>
      </c>
      <c r="AV949" s="23">
        <v>13</v>
      </c>
      <c r="AW949" s="23">
        <f t="shared" si="232"/>
        <v>7</v>
      </c>
    </row>
    <row r="950" spans="2:49" ht="13" hidden="1" x14ac:dyDescent="0.3">
      <c r="B950" s="15"/>
      <c r="C950" s="40" t="s">
        <v>22</v>
      </c>
      <c r="D950" s="34" t="s">
        <v>2</v>
      </c>
      <c r="E950" s="35" t="s">
        <v>2</v>
      </c>
      <c r="F950" s="181"/>
      <c r="G950" s="182">
        <v>0</v>
      </c>
      <c r="H950" s="41">
        <v>0</v>
      </c>
      <c r="I950" s="42">
        <v>0</v>
      </c>
      <c r="J950" s="43">
        <v>0</v>
      </c>
      <c r="K950" s="41"/>
      <c r="L950" s="42"/>
      <c r="M950" s="43"/>
      <c r="N950" s="41"/>
      <c r="O950" s="42"/>
      <c r="P950" s="43"/>
      <c r="Q950" s="41"/>
      <c r="R950" s="42"/>
      <c r="S950" s="43"/>
      <c r="T950" s="41"/>
      <c r="U950" s="42"/>
      <c r="V950" s="43"/>
      <c r="W950" s="41"/>
      <c r="X950" s="42"/>
      <c r="Y950" s="43"/>
      <c r="Z950" s="41"/>
      <c r="AA950" s="42"/>
      <c r="AB950" s="43"/>
      <c r="AC950" s="41"/>
      <c r="AD950" s="42"/>
      <c r="AE950" s="43"/>
      <c r="AF950" s="41"/>
      <c r="AG950" s="42"/>
      <c r="AH950" s="43"/>
      <c r="AJ950" s="41">
        <f t="shared" si="231"/>
        <v>0</v>
      </c>
      <c r="AK950" s="42">
        <f t="shared" si="231"/>
        <v>0</v>
      </c>
      <c r="AL950" s="43">
        <f t="shared" si="231"/>
        <v>0</v>
      </c>
      <c r="AS950" s="32">
        <f t="shared" si="226"/>
        <v>0</v>
      </c>
      <c r="AU950" s="23">
        <v>7</v>
      </c>
      <c r="AV950" s="23">
        <v>13</v>
      </c>
      <c r="AW950" s="23">
        <f t="shared" si="232"/>
        <v>8</v>
      </c>
    </row>
    <row r="951" spans="2:49" ht="13" hidden="1" x14ac:dyDescent="0.3">
      <c r="B951" s="15"/>
      <c r="C951" s="40" t="s">
        <v>22</v>
      </c>
      <c r="D951" s="34" t="s">
        <v>2</v>
      </c>
      <c r="E951" s="35" t="s">
        <v>2</v>
      </c>
      <c r="F951" s="181"/>
      <c r="G951" s="182">
        <v>0</v>
      </c>
      <c r="H951" s="41">
        <v>0</v>
      </c>
      <c r="I951" s="42">
        <v>0</v>
      </c>
      <c r="J951" s="43">
        <v>0</v>
      </c>
      <c r="K951" s="41"/>
      <c r="L951" s="42"/>
      <c r="M951" s="43"/>
      <c r="N951" s="41"/>
      <c r="O951" s="42"/>
      <c r="P951" s="43"/>
      <c r="Q951" s="41"/>
      <c r="R951" s="42"/>
      <c r="S951" s="43"/>
      <c r="T951" s="41"/>
      <c r="U951" s="42"/>
      <c r="V951" s="43"/>
      <c r="W951" s="41"/>
      <c r="X951" s="42"/>
      <c r="Y951" s="43"/>
      <c r="Z951" s="41"/>
      <c r="AA951" s="42"/>
      <c r="AB951" s="43"/>
      <c r="AC951" s="41"/>
      <c r="AD951" s="42"/>
      <c r="AE951" s="43"/>
      <c r="AF951" s="41"/>
      <c r="AG951" s="42"/>
      <c r="AH951" s="43"/>
      <c r="AJ951" s="41">
        <f t="shared" si="231"/>
        <v>0</v>
      </c>
      <c r="AK951" s="42">
        <f t="shared" si="231"/>
        <v>0</v>
      </c>
      <c r="AL951" s="43">
        <f t="shared" si="231"/>
        <v>0</v>
      </c>
      <c r="AS951" s="32">
        <f t="shared" si="226"/>
        <v>0</v>
      </c>
      <c r="AU951" s="23">
        <v>7</v>
      </c>
      <c r="AV951" s="23">
        <v>13</v>
      </c>
      <c r="AW951" s="23">
        <f t="shared" si="232"/>
        <v>9</v>
      </c>
    </row>
    <row r="952" spans="2:49" ht="13" hidden="1" x14ac:dyDescent="0.3">
      <c r="B952" s="15"/>
      <c r="C952" s="40" t="s">
        <v>22</v>
      </c>
      <c r="D952" s="34" t="s">
        <v>2</v>
      </c>
      <c r="E952" s="35" t="s">
        <v>2</v>
      </c>
      <c r="F952" s="181"/>
      <c r="G952" s="182">
        <v>0</v>
      </c>
      <c r="H952" s="41">
        <v>0</v>
      </c>
      <c r="I952" s="42">
        <v>0</v>
      </c>
      <c r="J952" s="43">
        <v>0</v>
      </c>
      <c r="K952" s="41"/>
      <c r="L952" s="42"/>
      <c r="M952" s="43"/>
      <c r="N952" s="41"/>
      <c r="O952" s="42"/>
      <c r="P952" s="43"/>
      <c r="Q952" s="41"/>
      <c r="R952" s="42"/>
      <c r="S952" s="43"/>
      <c r="T952" s="41"/>
      <c r="U952" s="42"/>
      <c r="V952" s="43"/>
      <c r="W952" s="41"/>
      <c r="X952" s="42"/>
      <c r="Y952" s="43"/>
      <c r="Z952" s="41"/>
      <c r="AA952" s="42"/>
      <c r="AB952" s="43"/>
      <c r="AC952" s="41"/>
      <c r="AD952" s="42"/>
      <c r="AE952" s="43"/>
      <c r="AF952" s="41"/>
      <c r="AG952" s="42"/>
      <c r="AH952" s="43"/>
      <c r="AJ952" s="41">
        <f t="shared" si="231"/>
        <v>0</v>
      </c>
      <c r="AK952" s="42">
        <f t="shared" si="231"/>
        <v>0</v>
      </c>
      <c r="AL952" s="43">
        <f t="shared" si="231"/>
        <v>0</v>
      </c>
      <c r="AS952" s="32">
        <f t="shared" si="226"/>
        <v>0</v>
      </c>
      <c r="AU952" s="23">
        <v>7</v>
      </c>
      <c r="AV952" s="23">
        <v>13</v>
      </c>
      <c r="AW952" s="23">
        <f t="shared" si="232"/>
        <v>10</v>
      </c>
    </row>
    <row r="953" spans="2:49" ht="13" hidden="1" x14ac:dyDescent="0.3">
      <c r="B953" s="15"/>
      <c r="C953" s="40" t="s">
        <v>23</v>
      </c>
      <c r="D953" s="34" t="s">
        <v>2</v>
      </c>
      <c r="E953" s="35" t="s">
        <v>2</v>
      </c>
      <c r="F953" s="181"/>
      <c r="G953" s="182">
        <v>0</v>
      </c>
      <c r="H953" s="41">
        <v>0</v>
      </c>
      <c r="I953" s="42">
        <v>0</v>
      </c>
      <c r="J953" s="43">
        <v>0</v>
      </c>
      <c r="K953" s="41"/>
      <c r="L953" s="42"/>
      <c r="M953" s="43"/>
      <c r="N953" s="41"/>
      <c r="O953" s="42"/>
      <c r="P953" s="43"/>
      <c r="Q953" s="41"/>
      <c r="R953" s="42"/>
      <c r="S953" s="43"/>
      <c r="T953" s="41"/>
      <c r="U953" s="42"/>
      <c r="V953" s="43"/>
      <c r="W953" s="41"/>
      <c r="X953" s="42"/>
      <c r="Y953" s="43"/>
      <c r="Z953" s="41"/>
      <c r="AA953" s="42"/>
      <c r="AB953" s="43"/>
      <c r="AC953" s="41"/>
      <c r="AD953" s="42"/>
      <c r="AE953" s="43"/>
      <c r="AF953" s="41"/>
      <c r="AG953" s="42"/>
      <c r="AH953" s="43"/>
      <c r="AJ953" s="41">
        <f t="shared" si="231"/>
        <v>0</v>
      </c>
      <c r="AK953" s="42">
        <f t="shared" si="231"/>
        <v>0</v>
      </c>
      <c r="AL953" s="43">
        <f t="shared" si="231"/>
        <v>0</v>
      </c>
      <c r="AS953" s="32">
        <f t="shared" si="226"/>
        <v>0</v>
      </c>
      <c r="AU953" s="23">
        <v>7</v>
      </c>
      <c r="AV953" s="23">
        <v>14</v>
      </c>
      <c r="AW953" s="23">
        <f t="shared" si="232"/>
        <v>1</v>
      </c>
    </row>
    <row r="954" spans="2:49" ht="13" hidden="1" x14ac:dyDescent="0.3">
      <c r="B954" s="15"/>
      <c r="C954" s="50" t="str">
        <f>IF(LEN(E953)&lt;1,"","Total: " &amp; LEFT(E953,LEN(E953)-21) &amp; "Municipalities")</f>
        <v/>
      </c>
      <c r="D954" s="51"/>
      <c r="E954" s="52"/>
      <c r="F954" s="187"/>
      <c r="G954" s="53">
        <f>SUM(G943:G953)</f>
        <v>0</v>
      </c>
      <c r="H954" s="53">
        <f>SUM(H943:H953)</f>
        <v>0</v>
      </c>
      <c r="I954" s="54">
        <f>SUM(I943:I953)</f>
        <v>0</v>
      </c>
      <c r="J954" s="55">
        <f>SUM(J943:J953)</f>
        <v>0</v>
      </c>
      <c r="K954" s="53">
        <f t="shared" ref="K954:AH954" si="233">SUM(K943:K953)</f>
        <v>0</v>
      </c>
      <c r="L954" s="54">
        <f t="shared" si="233"/>
        <v>0</v>
      </c>
      <c r="M954" s="55">
        <f t="shared" si="233"/>
        <v>0</v>
      </c>
      <c r="N954" s="53">
        <f t="shared" si="233"/>
        <v>0</v>
      </c>
      <c r="O954" s="54">
        <f t="shared" si="233"/>
        <v>0</v>
      </c>
      <c r="P954" s="55">
        <f t="shared" si="233"/>
        <v>0</v>
      </c>
      <c r="Q954" s="53">
        <f t="shared" si="233"/>
        <v>0</v>
      </c>
      <c r="R954" s="54">
        <f t="shared" si="233"/>
        <v>0</v>
      </c>
      <c r="S954" s="55">
        <f t="shared" si="233"/>
        <v>0</v>
      </c>
      <c r="T954" s="53">
        <f t="shared" si="233"/>
        <v>0</v>
      </c>
      <c r="U954" s="54">
        <f t="shared" si="233"/>
        <v>0</v>
      </c>
      <c r="V954" s="55">
        <f t="shared" si="233"/>
        <v>0</v>
      </c>
      <c r="W954" s="53">
        <f t="shared" si="233"/>
        <v>0</v>
      </c>
      <c r="X954" s="54">
        <f t="shared" si="233"/>
        <v>0</v>
      </c>
      <c r="Y954" s="55">
        <f t="shared" si="233"/>
        <v>0</v>
      </c>
      <c r="Z954" s="53">
        <f t="shared" si="233"/>
        <v>0</v>
      </c>
      <c r="AA954" s="54">
        <f t="shared" si="233"/>
        <v>0</v>
      </c>
      <c r="AB954" s="55">
        <f t="shared" si="233"/>
        <v>0</v>
      </c>
      <c r="AC954" s="53">
        <f t="shared" si="233"/>
        <v>0</v>
      </c>
      <c r="AD954" s="54">
        <f t="shared" si="233"/>
        <v>0</v>
      </c>
      <c r="AE954" s="55">
        <f t="shared" si="233"/>
        <v>0</v>
      </c>
      <c r="AF954" s="53">
        <f t="shared" si="233"/>
        <v>0</v>
      </c>
      <c r="AG954" s="54">
        <f t="shared" si="233"/>
        <v>0</v>
      </c>
      <c r="AH954" s="55">
        <f t="shared" si="233"/>
        <v>0</v>
      </c>
      <c r="AJ954" s="53">
        <f>SUM(AJ943:AJ953)</f>
        <v>0</v>
      </c>
      <c r="AK954" s="54">
        <f>SUM(AK943:AK953)</f>
        <v>0</v>
      </c>
      <c r="AL954" s="55">
        <f>SUM(AL943:AL953)</f>
        <v>0</v>
      </c>
      <c r="AS954" s="32">
        <f t="shared" si="226"/>
        <v>0</v>
      </c>
    </row>
    <row r="955" spans="2:49" ht="13" hidden="1" x14ac:dyDescent="0.3">
      <c r="B955" s="15"/>
      <c r="C955" s="40"/>
      <c r="D955" s="34"/>
      <c r="E955" s="35"/>
      <c r="F955" s="181"/>
      <c r="G955" s="41"/>
      <c r="H955" s="41"/>
      <c r="I955" s="42"/>
      <c r="J955" s="43"/>
      <c r="K955" s="41"/>
      <c r="L955" s="42"/>
      <c r="M955" s="43"/>
      <c r="N955" s="41"/>
      <c r="O955" s="42"/>
      <c r="P955" s="43"/>
      <c r="Q955" s="41"/>
      <c r="R955" s="42"/>
      <c r="S955" s="43"/>
      <c r="T955" s="41"/>
      <c r="U955" s="42"/>
      <c r="V955" s="43"/>
      <c r="W955" s="41"/>
      <c r="X955" s="42"/>
      <c r="Y955" s="43"/>
      <c r="Z955" s="41"/>
      <c r="AA955" s="42"/>
      <c r="AB955" s="43"/>
      <c r="AC955" s="41"/>
      <c r="AD955" s="42"/>
      <c r="AE955" s="43"/>
      <c r="AF955" s="41"/>
      <c r="AG955" s="42"/>
      <c r="AH955" s="43"/>
      <c r="AJ955" s="41"/>
      <c r="AK955" s="42"/>
      <c r="AL955" s="43"/>
      <c r="AS955" s="32">
        <f t="shared" si="226"/>
        <v>0</v>
      </c>
    </row>
    <row r="956" spans="2:49" ht="13" hidden="1" x14ac:dyDescent="0.3">
      <c r="B956" s="15"/>
      <c r="C956" s="40" t="s">
        <v>22</v>
      </c>
      <c r="D956" s="34" t="s">
        <v>2</v>
      </c>
      <c r="E956" s="35" t="s">
        <v>2</v>
      </c>
      <c r="F956" s="181"/>
      <c r="G956" s="182">
        <v>0</v>
      </c>
      <c r="H956" s="41">
        <v>0</v>
      </c>
      <c r="I956" s="42">
        <v>0</v>
      </c>
      <c r="J956" s="43">
        <v>0</v>
      </c>
      <c r="K956" s="41"/>
      <c r="L956" s="42"/>
      <c r="M956" s="43"/>
      <c r="N956" s="41"/>
      <c r="O956" s="42"/>
      <c r="P956" s="43"/>
      <c r="Q956" s="41"/>
      <c r="R956" s="42"/>
      <c r="S956" s="43"/>
      <c r="T956" s="41"/>
      <c r="U956" s="42"/>
      <c r="V956" s="43"/>
      <c r="W956" s="41"/>
      <c r="X956" s="42"/>
      <c r="Y956" s="43"/>
      <c r="Z956" s="41"/>
      <c r="AA956" s="42"/>
      <c r="AB956" s="43"/>
      <c r="AC956" s="41"/>
      <c r="AD956" s="42"/>
      <c r="AE956" s="43"/>
      <c r="AF956" s="41"/>
      <c r="AG956" s="42"/>
      <c r="AH956" s="43"/>
      <c r="AJ956" s="41">
        <f t="shared" ref="AJ956:AL966" si="234">H956+K956+N956+Q956+T956+W956+Z956+AC956+AF956</f>
        <v>0</v>
      </c>
      <c r="AK956" s="42">
        <f t="shared" si="234"/>
        <v>0</v>
      </c>
      <c r="AL956" s="43">
        <f t="shared" si="234"/>
        <v>0</v>
      </c>
      <c r="AS956" s="32">
        <f t="shared" si="226"/>
        <v>0</v>
      </c>
      <c r="AU956" s="23">
        <v>7</v>
      </c>
      <c r="AV956" s="23">
        <v>15</v>
      </c>
      <c r="AW956" s="23">
        <v>1</v>
      </c>
    </row>
    <row r="957" spans="2:49" ht="13" hidden="1" x14ac:dyDescent="0.3">
      <c r="B957" s="15"/>
      <c r="C957" s="40" t="s">
        <v>22</v>
      </c>
      <c r="D957" s="34" t="s">
        <v>2</v>
      </c>
      <c r="E957" s="35" t="s">
        <v>2</v>
      </c>
      <c r="F957" s="181"/>
      <c r="G957" s="182">
        <v>0</v>
      </c>
      <c r="H957" s="41">
        <v>0</v>
      </c>
      <c r="I957" s="42">
        <v>0</v>
      </c>
      <c r="J957" s="43">
        <v>0</v>
      </c>
      <c r="K957" s="41"/>
      <c r="L957" s="42"/>
      <c r="M957" s="43"/>
      <c r="N957" s="41"/>
      <c r="O957" s="42"/>
      <c r="P957" s="43"/>
      <c r="Q957" s="41"/>
      <c r="R957" s="42"/>
      <c r="S957" s="43"/>
      <c r="T957" s="41"/>
      <c r="U957" s="42"/>
      <c r="V957" s="43"/>
      <c r="W957" s="41"/>
      <c r="X957" s="42"/>
      <c r="Y957" s="43"/>
      <c r="Z957" s="41"/>
      <c r="AA957" s="42"/>
      <c r="AB957" s="43"/>
      <c r="AC957" s="41"/>
      <c r="AD957" s="42"/>
      <c r="AE957" s="43"/>
      <c r="AF957" s="41"/>
      <c r="AG957" s="42"/>
      <c r="AH957" s="43"/>
      <c r="AJ957" s="41">
        <f t="shared" si="234"/>
        <v>0</v>
      </c>
      <c r="AK957" s="42">
        <f t="shared" si="234"/>
        <v>0</v>
      </c>
      <c r="AL957" s="43">
        <f t="shared" si="234"/>
        <v>0</v>
      </c>
      <c r="AS957" s="32">
        <f t="shared" si="226"/>
        <v>0</v>
      </c>
      <c r="AU957" s="23">
        <v>7</v>
      </c>
      <c r="AV957" s="23">
        <v>15</v>
      </c>
      <c r="AW957" s="23">
        <f>IF(AV957=AV956,AW956+1,1)</f>
        <v>2</v>
      </c>
    </row>
    <row r="958" spans="2:49" ht="13" hidden="1" x14ac:dyDescent="0.3">
      <c r="B958" s="15"/>
      <c r="C958" s="40" t="s">
        <v>22</v>
      </c>
      <c r="D958" s="34" t="s">
        <v>2</v>
      </c>
      <c r="E958" s="35" t="s">
        <v>2</v>
      </c>
      <c r="F958" s="181"/>
      <c r="G958" s="182">
        <v>0</v>
      </c>
      <c r="H958" s="41">
        <v>0</v>
      </c>
      <c r="I958" s="42">
        <v>0</v>
      </c>
      <c r="J958" s="43">
        <v>0</v>
      </c>
      <c r="K958" s="41"/>
      <c r="L958" s="42"/>
      <c r="M958" s="43"/>
      <c r="N958" s="41"/>
      <c r="O958" s="42"/>
      <c r="P958" s="43"/>
      <c r="Q958" s="41"/>
      <c r="R958" s="42"/>
      <c r="S958" s="43"/>
      <c r="T958" s="41"/>
      <c r="U958" s="42"/>
      <c r="V958" s="43"/>
      <c r="W958" s="41"/>
      <c r="X958" s="42"/>
      <c r="Y958" s="43"/>
      <c r="Z958" s="41"/>
      <c r="AA958" s="42"/>
      <c r="AB958" s="43"/>
      <c r="AC958" s="41"/>
      <c r="AD958" s="42"/>
      <c r="AE958" s="43"/>
      <c r="AF958" s="41"/>
      <c r="AG958" s="42"/>
      <c r="AH958" s="43"/>
      <c r="AJ958" s="41">
        <f t="shared" si="234"/>
        <v>0</v>
      </c>
      <c r="AK958" s="42">
        <f t="shared" si="234"/>
        <v>0</v>
      </c>
      <c r="AL958" s="43">
        <f t="shared" si="234"/>
        <v>0</v>
      </c>
      <c r="AS958" s="32">
        <f t="shared" si="226"/>
        <v>0</v>
      </c>
      <c r="AU958" s="23">
        <v>7</v>
      </c>
      <c r="AV958" s="23">
        <v>15</v>
      </c>
      <c r="AW958" s="23">
        <f t="shared" ref="AW958:AW966" si="235">IF(AV958=AV957,AW957+1,1)</f>
        <v>3</v>
      </c>
    </row>
    <row r="959" spans="2:49" ht="13" hidden="1" x14ac:dyDescent="0.3">
      <c r="B959" s="15"/>
      <c r="C959" s="40" t="s">
        <v>22</v>
      </c>
      <c r="D959" s="34" t="s">
        <v>2</v>
      </c>
      <c r="E959" s="35" t="s">
        <v>2</v>
      </c>
      <c r="F959" s="181"/>
      <c r="G959" s="182">
        <v>0</v>
      </c>
      <c r="H959" s="41">
        <v>0</v>
      </c>
      <c r="I959" s="42">
        <v>0</v>
      </c>
      <c r="J959" s="43">
        <v>0</v>
      </c>
      <c r="K959" s="41"/>
      <c r="L959" s="42"/>
      <c r="M959" s="43"/>
      <c r="N959" s="41"/>
      <c r="O959" s="42"/>
      <c r="P959" s="43"/>
      <c r="Q959" s="41"/>
      <c r="R959" s="42"/>
      <c r="S959" s="43"/>
      <c r="T959" s="41"/>
      <c r="U959" s="42"/>
      <c r="V959" s="43"/>
      <c r="W959" s="41"/>
      <c r="X959" s="42"/>
      <c r="Y959" s="43"/>
      <c r="Z959" s="41"/>
      <c r="AA959" s="42"/>
      <c r="AB959" s="43"/>
      <c r="AC959" s="41"/>
      <c r="AD959" s="42"/>
      <c r="AE959" s="43"/>
      <c r="AF959" s="41"/>
      <c r="AG959" s="42"/>
      <c r="AH959" s="43"/>
      <c r="AJ959" s="41">
        <f t="shared" si="234"/>
        <v>0</v>
      </c>
      <c r="AK959" s="42">
        <f t="shared" si="234"/>
        <v>0</v>
      </c>
      <c r="AL959" s="43">
        <f t="shared" si="234"/>
        <v>0</v>
      </c>
      <c r="AS959" s="32">
        <f t="shared" si="226"/>
        <v>0</v>
      </c>
      <c r="AU959" s="23">
        <v>7</v>
      </c>
      <c r="AV959" s="23">
        <v>15</v>
      </c>
      <c r="AW959" s="23">
        <f t="shared" si="235"/>
        <v>4</v>
      </c>
    </row>
    <row r="960" spans="2:49" ht="13" hidden="1" x14ac:dyDescent="0.3">
      <c r="B960" s="15"/>
      <c r="C960" s="40" t="s">
        <v>22</v>
      </c>
      <c r="D960" s="34" t="s">
        <v>2</v>
      </c>
      <c r="E960" s="35" t="s">
        <v>2</v>
      </c>
      <c r="F960" s="181"/>
      <c r="G960" s="182">
        <v>0</v>
      </c>
      <c r="H960" s="41">
        <v>0</v>
      </c>
      <c r="I960" s="42">
        <v>0</v>
      </c>
      <c r="J960" s="43">
        <v>0</v>
      </c>
      <c r="K960" s="41"/>
      <c r="L960" s="42"/>
      <c r="M960" s="43"/>
      <c r="N960" s="41"/>
      <c r="O960" s="42"/>
      <c r="P960" s="43"/>
      <c r="Q960" s="41"/>
      <c r="R960" s="42"/>
      <c r="S960" s="43"/>
      <c r="T960" s="41"/>
      <c r="U960" s="42"/>
      <c r="V960" s="43"/>
      <c r="W960" s="41"/>
      <c r="X960" s="42"/>
      <c r="Y960" s="43"/>
      <c r="Z960" s="41"/>
      <c r="AA960" s="42"/>
      <c r="AB960" s="43"/>
      <c r="AC960" s="41"/>
      <c r="AD960" s="42"/>
      <c r="AE960" s="43"/>
      <c r="AF960" s="41"/>
      <c r="AG960" s="42"/>
      <c r="AH960" s="43"/>
      <c r="AJ960" s="41">
        <f t="shared" si="234"/>
        <v>0</v>
      </c>
      <c r="AK960" s="42">
        <f t="shared" si="234"/>
        <v>0</v>
      </c>
      <c r="AL960" s="43">
        <f t="shared" si="234"/>
        <v>0</v>
      </c>
      <c r="AS960" s="32">
        <f t="shared" si="226"/>
        <v>0</v>
      </c>
      <c r="AU960" s="23">
        <v>7</v>
      </c>
      <c r="AV960" s="23">
        <v>15</v>
      </c>
      <c r="AW960" s="23">
        <f t="shared" si="235"/>
        <v>5</v>
      </c>
    </row>
    <row r="961" spans="2:49" ht="13" hidden="1" x14ac:dyDescent="0.3">
      <c r="B961" s="15"/>
      <c r="C961" s="40" t="s">
        <v>22</v>
      </c>
      <c r="D961" s="34" t="s">
        <v>2</v>
      </c>
      <c r="E961" s="35" t="s">
        <v>2</v>
      </c>
      <c r="F961" s="181"/>
      <c r="G961" s="182">
        <v>0</v>
      </c>
      <c r="H961" s="41">
        <v>0</v>
      </c>
      <c r="I961" s="42">
        <v>0</v>
      </c>
      <c r="J961" s="43">
        <v>0</v>
      </c>
      <c r="K961" s="41"/>
      <c r="L961" s="42"/>
      <c r="M961" s="43"/>
      <c r="N961" s="41"/>
      <c r="O961" s="42"/>
      <c r="P961" s="43"/>
      <c r="Q961" s="41"/>
      <c r="R961" s="42"/>
      <c r="S961" s="43"/>
      <c r="T961" s="41"/>
      <c r="U961" s="42"/>
      <c r="V961" s="43"/>
      <c r="W961" s="41"/>
      <c r="X961" s="42"/>
      <c r="Y961" s="43"/>
      <c r="Z961" s="41"/>
      <c r="AA961" s="42"/>
      <c r="AB961" s="43"/>
      <c r="AC961" s="41"/>
      <c r="AD961" s="42"/>
      <c r="AE961" s="43"/>
      <c r="AF961" s="41"/>
      <c r="AG961" s="42"/>
      <c r="AH961" s="43"/>
      <c r="AJ961" s="41">
        <f t="shared" si="234"/>
        <v>0</v>
      </c>
      <c r="AK961" s="42">
        <f t="shared" si="234"/>
        <v>0</v>
      </c>
      <c r="AL961" s="43">
        <f t="shared" si="234"/>
        <v>0</v>
      </c>
      <c r="AS961" s="32">
        <f t="shared" si="226"/>
        <v>0</v>
      </c>
      <c r="AU961" s="23">
        <v>7</v>
      </c>
      <c r="AV961" s="23">
        <v>15</v>
      </c>
      <c r="AW961" s="23">
        <f t="shared" si="235"/>
        <v>6</v>
      </c>
    </row>
    <row r="962" spans="2:49" ht="13" hidden="1" x14ac:dyDescent="0.3">
      <c r="B962" s="15"/>
      <c r="C962" s="40" t="s">
        <v>22</v>
      </c>
      <c r="D962" s="34" t="s">
        <v>2</v>
      </c>
      <c r="E962" s="35" t="s">
        <v>2</v>
      </c>
      <c r="F962" s="181"/>
      <c r="G962" s="182">
        <v>0</v>
      </c>
      <c r="H962" s="41">
        <v>0</v>
      </c>
      <c r="I962" s="42">
        <v>0</v>
      </c>
      <c r="J962" s="43">
        <v>0</v>
      </c>
      <c r="K962" s="41"/>
      <c r="L962" s="42"/>
      <c r="M962" s="43"/>
      <c r="N962" s="41"/>
      <c r="O962" s="42"/>
      <c r="P962" s="43"/>
      <c r="Q962" s="41"/>
      <c r="R962" s="42"/>
      <c r="S962" s="43"/>
      <c r="T962" s="41"/>
      <c r="U962" s="42"/>
      <c r="V962" s="43"/>
      <c r="W962" s="41"/>
      <c r="X962" s="42"/>
      <c r="Y962" s="43"/>
      <c r="Z962" s="41"/>
      <c r="AA962" s="42"/>
      <c r="AB962" s="43"/>
      <c r="AC962" s="41"/>
      <c r="AD962" s="42"/>
      <c r="AE962" s="43"/>
      <c r="AF962" s="41"/>
      <c r="AG962" s="42"/>
      <c r="AH962" s="43"/>
      <c r="AJ962" s="41">
        <f t="shared" si="234"/>
        <v>0</v>
      </c>
      <c r="AK962" s="42">
        <f t="shared" si="234"/>
        <v>0</v>
      </c>
      <c r="AL962" s="43">
        <f t="shared" si="234"/>
        <v>0</v>
      </c>
      <c r="AS962" s="32">
        <f t="shared" si="226"/>
        <v>0</v>
      </c>
      <c r="AU962" s="23">
        <v>7</v>
      </c>
      <c r="AV962" s="23">
        <v>15</v>
      </c>
      <c r="AW962" s="23">
        <f t="shared" si="235"/>
        <v>7</v>
      </c>
    </row>
    <row r="963" spans="2:49" ht="13" hidden="1" x14ac:dyDescent="0.3">
      <c r="B963" s="15"/>
      <c r="C963" s="40" t="s">
        <v>22</v>
      </c>
      <c r="D963" s="34" t="s">
        <v>2</v>
      </c>
      <c r="E963" s="35" t="s">
        <v>2</v>
      </c>
      <c r="F963" s="181"/>
      <c r="G963" s="182">
        <v>0</v>
      </c>
      <c r="H963" s="41">
        <v>0</v>
      </c>
      <c r="I963" s="42">
        <v>0</v>
      </c>
      <c r="J963" s="43">
        <v>0</v>
      </c>
      <c r="K963" s="41"/>
      <c r="L963" s="42"/>
      <c r="M963" s="43"/>
      <c r="N963" s="41"/>
      <c r="O963" s="42"/>
      <c r="P963" s="43"/>
      <c r="Q963" s="41"/>
      <c r="R963" s="42"/>
      <c r="S963" s="43"/>
      <c r="T963" s="41"/>
      <c r="U963" s="42"/>
      <c r="V963" s="43"/>
      <c r="W963" s="41"/>
      <c r="X963" s="42"/>
      <c r="Y963" s="43"/>
      <c r="Z963" s="41"/>
      <c r="AA963" s="42"/>
      <c r="AB963" s="43"/>
      <c r="AC963" s="41"/>
      <c r="AD963" s="42"/>
      <c r="AE963" s="43"/>
      <c r="AF963" s="41"/>
      <c r="AG963" s="42"/>
      <c r="AH963" s="43"/>
      <c r="AJ963" s="41">
        <f t="shared" si="234"/>
        <v>0</v>
      </c>
      <c r="AK963" s="42">
        <f t="shared" si="234"/>
        <v>0</v>
      </c>
      <c r="AL963" s="43">
        <f t="shared" si="234"/>
        <v>0</v>
      </c>
      <c r="AS963" s="32">
        <f t="shared" si="226"/>
        <v>0</v>
      </c>
      <c r="AU963" s="23">
        <v>7</v>
      </c>
      <c r="AV963" s="23">
        <v>15</v>
      </c>
      <c r="AW963" s="23">
        <f t="shared" si="235"/>
        <v>8</v>
      </c>
    </row>
    <row r="964" spans="2:49" ht="13" hidden="1" x14ac:dyDescent="0.3">
      <c r="B964" s="15"/>
      <c r="C964" s="40" t="s">
        <v>22</v>
      </c>
      <c r="D964" s="34" t="s">
        <v>2</v>
      </c>
      <c r="E964" s="35" t="s">
        <v>2</v>
      </c>
      <c r="F964" s="181"/>
      <c r="G964" s="182">
        <v>0</v>
      </c>
      <c r="H964" s="41">
        <v>0</v>
      </c>
      <c r="I964" s="42">
        <v>0</v>
      </c>
      <c r="J964" s="43">
        <v>0</v>
      </c>
      <c r="K964" s="41"/>
      <c r="L964" s="42"/>
      <c r="M964" s="43"/>
      <c r="N964" s="41"/>
      <c r="O964" s="42"/>
      <c r="P964" s="43"/>
      <c r="Q964" s="41"/>
      <c r="R964" s="42"/>
      <c r="S964" s="43"/>
      <c r="T964" s="41"/>
      <c r="U964" s="42"/>
      <c r="V964" s="43"/>
      <c r="W964" s="41"/>
      <c r="X964" s="42"/>
      <c r="Y964" s="43"/>
      <c r="Z964" s="41"/>
      <c r="AA964" s="42"/>
      <c r="AB964" s="43"/>
      <c r="AC964" s="41"/>
      <c r="AD964" s="42"/>
      <c r="AE964" s="43"/>
      <c r="AF964" s="41"/>
      <c r="AG964" s="42"/>
      <c r="AH964" s="43"/>
      <c r="AJ964" s="41">
        <f t="shared" si="234"/>
        <v>0</v>
      </c>
      <c r="AK964" s="42">
        <f t="shared" si="234"/>
        <v>0</v>
      </c>
      <c r="AL964" s="43">
        <f t="shared" si="234"/>
        <v>0</v>
      </c>
      <c r="AS964" s="32">
        <f t="shared" si="226"/>
        <v>0</v>
      </c>
      <c r="AU964" s="23">
        <v>7</v>
      </c>
      <c r="AV964" s="23">
        <v>15</v>
      </c>
      <c r="AW964" s="23">
        <f t="shared" si="235"/>
        <v>9</v>
      </c>
    </row>
    <row r="965" spans="2:49" ht="13" hidden="1" x14ac:dyDescent="0.3">
      <c r="B965" s="15"/>
      <c r="C965" s="40" t="s">
        <v>22</v>
      </c>
      <c r="D965" s="34" t="s">
        <v>2</v>
      </c>
      <c r="E965" s="35" t="s">
        <v>2</v>
      </c>
      <c r="F965" s="181"/>
      <c r="G965" s="182">
        <v>0</v>
      </c>
      <c r="H965" s="41">
        <v>0</v>
      </c>
      <c r="I965" s="42">
        <v>0</v>
      </c>
      <c r="J965" s="43">
        <v>0</v>
      </c>
      <c r="K965" s="41"/>
      <c r="L965" s="42"/>
      <c r="M965" s="43"/>
      <c r="N965" s="41"/>
      <c r="O965" s="42"/>
      <c r="P965" s="43"/>
      <c r="Q965" s="41"/>
      <c r="R965" s="42"/>
      <c r="S965" s="43"/>
      <c r="T965" s="41"/>
      <c r="U965" s="42"/>
      <c r="V965" s="43"/>
      <c r="W965" s="41"/>
      <c r="X965" s="42"/>
      <c r="Y965" s="43"/>
      <c r="Z965" s="41"/>
      <c r="AA965" s="42"/>
      <c r="AB965" s="43"/>
      <c r="AC965" s="41"/>
      <c r="AD965" s="42"/>
      <c r="AE965" s="43"/>
      <c r="AF965" s="41"/>
      <c r="AG965" s="42"/>
      <c r="AH965" s="43"/>
      <c r="AJ965" s="41">
        <f t="shared" si="234"/>
        <v>0</v>
      </c>
      <c r="AK965" s="42">
        <f t="shared" si="234"/>
        <v>0</v>
      </c>
      <c r="AL965" s="43">
        <f t="shared" si="234"/>
        <v>0</v>
      </c>
      <c r="AS965" s="32">
        <f t="shared" si="226"/>
        <v>0</v>
      </c>
      <c r="AU965" s="23">
        <v>7</v>
      </c>
      <c r="AV965" s="23">
        <v>15</v>
      </c>
      <c r="AW965" s="23">
        <f t="shared" si="235"/>
        <v>10</v>
      </c>
    </row>
    <row r="966" spans="2:49" ht="13" hidden="1" x14ac:dyDescent="0.3">
      <c r="B966" s="15"/>
      <c r="C966" s="40" t="s">
        <v>23</v>
      </c>
      <c r="D966" s="34" t="s">
        <v>2</v>
      </c>
      <c r="E966" s="35" t="s">
        <v>2</v>
      </c>
      <c r="F966" s="181"/>
      <c r="G966" s="182">
        <v>0</v>
      </c>
      <c r="H966" s="41">
        <v>0</v>
      </c>
      <c r="I966" s="42">
        <v>0</v>
      </c>
      <c r="J966" s="43">
        <v>0</v>
      </c>
      <c r="K966" s="41"/>
      <c r="L966" s="42"/>
      <c r="M966" s="43"/>
      <c r="N966" s="41"/>
      <c r="O966" s="42"/>
      <c r="P966" s="43"/>
      <c r="Q966" s="41"/>
      <c r="R966" s="42"/>
      <c r="S966" s="43"/>
      <c r="T966" s="41"/>
      <c r="U966" s="42"/>
      <c r="V966" s="43"/>
      <c r="W966" s="41"/>
      <c r="X966" s="42"/>
      <c r="Y966" s="43"/>
      <c r="Z966" s="41"/>
      <c r="AA966" s="42"/>
      <c r="AB966" s="43"/>
      <c r="AC966" s="41"/>
      <c r="AD966" s="42"/>
      <c r="AE966" s="43"/>
      <c r="AF966" s="41"/>
      <c r="AG966" s="42"/>
      <c r="AH966" s="43"/>
      <c r="AJ966" s="41">
        <f t="shared" si="234"/>
        <v>0</v>
      </c>
      <c r="AK966" s="42">
        <f t="shared" si="234"/>
        <v>0</v>
      </c>
      <c r="AL966" s="43">
        <f t="shared" si="234"/>
        <v>0</v>
      </c>
      <c r="AS966" s="32">
        <f t="shared" si="226"/>
        <v>0</v>
      </c>
      <c r="AU966" s="23">
        <v>7</v>
      </c>
      <c r="AV966" s="23">
        <v>16</v>
      </c>
      <c r="AW966" s="23">
        <f t="shared" si="235"/>
        <v>1</v>
      </c>
    </row>
    <row r="967" spans="2:49" ht="13" hidden="1" x14ac:dyDescent="0.3">
      <c r="B967" s="15"/>
      <c r="C967" s="50" t="str">
        <f>IF(LEN(E966)&lt;1,"","Total: " &amp; LEFT(E966,LEN(E966)-21) &amp; "Municipalities")</f>
        <v/>
      </c>
      <c r="D967" s="51"/>
      <c r="E967" s="52"/>
      <c r="F967" s="187"/>
      <c r="G967" s="53">
        <f>SUM(G956:G966)</f>
        <v>0</v>
      </c>
      <c r="H967" s="53">
        <f>SUM(H956:H966)</f>
        <v>0</v>
      </c>
      <c r="I967" s="54">
        <f>SUM(I956:I966)</f>
        <v>0</v>
      </c>
      <c r="J967" s="55">
        <f>SUM(J956:J966)</f>
        <v>0</v>
      </c>
      <c r="K967" s="53">
        <f t="shared" ref="K967:AH967" si="236">SUM(K956:K966)</f>
        <v>0</v>
      </c>
      <c r="L967" s="54">
        <f t="shared" si="236"/>
        <v>0</v>
      </c>
      <c r="M967" s="55">
        <f t="shared" si="236"/>
        <v>0</v>
      </c>
      <c r="N967" s="53">
        <f t="shared" si="236"/>
        <v>0</v>
      </c>
      <c r="O967" s="54">
        <f t="shared" si="236"/>
        <v>0</v>
      </c>
      <c r="P967" s="55">
        <f t="shared" si="236"/>
        <v>0</v>
      </c>
      <c r="Q967" s="53">
        <f t="shared" si="236"/>
        <v>0</v>
      </c>
      <c r="R967" s="54">
        <f t="shared" si="236"/>
        <v>0</v>
      </c>
      <c r="S967" s="55">
        <f t="shared" si="236"/>
        <v>0</v>
      </c>
      <c r="T967" s="53">
        <f t="shared" si="236"/>
        <v>0</v>
      </c>
      <c r="U967" s="54">
        <f t="shared" si="236"/>
        <v>0</v>
      </c>
      <c r="V967" s="55">
        <f t="shared" si="236"/>
        <v>0</v>
      </c>
      <c r="W967" s="53">
        <f t="shared" si="236"/>
        <v>0</v>
      </c>
      <c r="X967" s="54">
        <f t="shared" si="236"/>
        <v>0</v>
      </c>
      <c r="Y967" s="55">
        <f t="shared" si="236"/>
        <v>0</v>
      </c>
      <c r="Z967" s="53">
        <f t="shared" si="236"/>
        <v>0</v>
      </c>
      <c r="AA967" s="54">
        <f t="shared" si="236"/>
        <v>0</v>
      </c>
      <c r="AB967" s="55">
        <f t="shared" si="236"/>
        <v>0</v>
      </c>
      <c r="AC967" s="53">
        <f t="shared" si="236"/>
        <v>0</v>
      </c>
      <c r="AD967" s="54">
        <f t="shared" si="236"/>
        <v>0</v>
      </c>
      <c r="AE967" s="55">
        <f t="shared" si="236"/>
        <v>0</v>
      </c>
      <c r="AF967" s="53">
        <f t="shared" si="236"/>
        <v>0</v>
      </c>
      <c r="AG967" s="54">
        <f t="shared" si="236"/>
        <v>0</v>
      </c>
      <c r="AH967" s="55">
        <f t="shared" si="236"/>
        <v>0</v>
      </c>
      <c r="AJ967" s="53">
        <f>SUM(AJ956:AJ966)</f>
        <v>0</v>
      </c>
      <c r="AK967" s="54">
        <f>SUM(AK956:AK966)</f>
        <v>0</v>
      </c>
      <c r="AL967" s="55">
        <f>SUM(AL956:AL966)</f>
        <v>0</v>
      </c>
      <c r="AS967" s="32">
        <f t="shared" si="226"/>
        <v>0</v>
      </c>
    </row>
    <row r="968" spans="2:49" ht="13" hidden="1" x14ac:dyDescent="0.3">
      <c r="B968" s="15"/>
      <c r="C968" s="40"/>
      <c r="D968" s="34"/>
      <c r="E968" s="35"/>
      <c r="F968" s="181"/>
      <c r="G968" s="41"/>
      <c r="H968" s="41"/>
      <c r="I968" s="42"/>
      <c r="J968" s="43"/>
      <c r="K968" s="41"/>
      <c r="L968" s="42"/>
      <c r="M968" s="43"/>
      <c r="N968" s="41"/>
      <c r="O968" s="42"/>
      <c r="P968" s="43"/>
      <c r="Q968" s="41"/>
      <c r="R968" s="42"/>
      <c r="S968" s="43"/>
      <c r="T968" s="41"/>
      <c r="U968" s="42"/>
      <c r="V968" s="43"/>
      <c r="W968" s="41"/>
      <c r="X968" s="42"/>
      <c r="Y968" s="43"/>
      <c r="Z968" s="41"/>
      <c r="AA968" s="42"/>
      <c r="AB968" s="43"/>
      <c r="AC968" s="41"/>
      <c r="AD968" s="42"/>
      <c r="AE968" s="43"/>
      <c r="AF968" s="41"/>
      <c r="AG968" s="42"/>
      <c r="AH968" s="43"/>
      <c r="AJ968" s="41"/>
      <c r="AK968" s="42"/>
      <c r="AL968" s="43"/>
      <c r="AS968" s="32">
        <f t="shared" si="226"/>
        <v>0</v>
      </c>
    </row>
    <row r="969" spans="2:49" ht="13" hidden="1" x14ac:dyDescent="0.3">
      <c r="B969" s="15"/>
      <c r="C969" s="40" t="s">
        <v>22</v>
      </c>
      <c r="D969" s="34" t="s">
        <v>2</v>
      </c>
      <c r="E969" s="35" t="s">
        <v>2</v>
      </c>
      <c r="F969" s="181"/>
      <c r="G969" s="182">
        <v>0</v>
      </c>
      <c r="H969" s="41">
        <v>0</v>
      </c>
      <c r="I969" s="42">
        <v>0</v>
      </c>
      <c r="J969" s="43">
        <v>0</v>
      </c>
      <c r="K969" s="41"/>
      <c r="L969" s="42"/>
      <c r="M969" s="43"/>
      <c r="N969" s="41"/>
      <c r="O969" s="42"/>
      <c r="P969" s="43"/>
      <c r="Q969" s="41"/>
      <c r="R969" s="42"/>
      <c r="S969" s="43"/>
      <c r="T969" s="41"/>
      <c r="U969" s="42"/>
      <c r="V969" s="43"/>
      <c r="W969" s="41"/>
      <c r="X969" s="42"/>
      <c r="Y969" s="43"/>
      <c r="Z969" s="41"/>
      <c r="AA969" s="42"/>
      <c r="AB969" s="43"/>
      <c r="AC969" s="41"/>
      <c r="AD969" s="42"/>
      <c r="AE969" s="43"/>
      <c r="AF969" s="41"/>
      <c r="AG969" s="42"/>
      <c r="AH969" s="43"/>
      <c r="AJ969" s="41">
        <f t="shared" ref="AJ969:AL979" si="237">H969+K969+N969+Q969+T969+W969+Z969+AC969+AF969</f>
        <v>0</v>
      </c>
      <c r="AK969" s="42">
        <f t="shared" si="237"/>
        <v>0</v>
      </c>
      <c r="AL969" s="43">
        <f t="shared" si="237"/>
        <v>0</v>
      </c>
      <c r="AS969" s="32">
        <f t="shared" si="226"/>
        <v>0</v>
      </c>
      <c r="AU969" s="23">
        <v>7</v>
      </c>
      <c r="AV969" s="23">
        <v>17</v>
      </c>
      <c r="AW969" s="23">
        <v>1</v>
      </c>
    </row>
    <row r="970" spans="2:49" ht="13" hidden="1" x14ac:dyDescent="0.3">
      <c r="B970" s="15"/>
      <c r="C970" s="40" t="s">
        <v>22</v>
      </c>
      <c r="D970" s="34" t="s">
        <v>2</v>
      </c>
      <c r="E970" s="35" t="s">
        <v>2</v>
      </c>
      <c r="F970" s="181"/>
      <c r="G970" s="182">
        <v>0</v>
      </c>
      <c r="H970" s="41">
        <v>0</v>
      </c>
      <c r="I970" s="42">
        <v>0</v>
      </c>
      <c r="J970" s="43">
        <v>0</v>
      </c>
      <c r="K970" s="41"/>
      <c r="L970" s="42"/>
      <c r="M970" s="43"/>
      <c r="N970" s="41"/>
      <c r="O970" s="42"/>
      <c r="P970" s="43"/>
      <c r="Q970" s="41"/>
      <c r="R970" s="42"/>
      <c r="S970" s="43"/>
      <c r="T970" s="41"/>
      <c r="U970" s="42"/>
      <c r="V970" s="43"/>
      <c r="W970" s="41"/>
      <c r="X970" s="42"/>
      <c r="Y970" s="43"/>
      <c r="Z970" s="41"/>
      <c r="AA970" s="42"/>
      <c r="AB970" s="43"/>
      <c r="AC970" s="41"/>
      <c r="AD970" s="42"/>
      <c r="AE970" s="43"/>
      <c r="AF970" s="41"/>
      <c r="AG970" s="42"/>
      <c r="AH970" s="43"/>
      <c r="AJ970" s="41">
        <f t="shared" si="237"/>
        <v>0</v>
      </c>
      <c r="AK970" s="42">
        <f t="shared" si="237"/>
        <v>0</v>
      </c>
      <c r="AL970" s="43">
        <f t="shared" si="237"/>
        <v>0</v>
      </c>
      <c r="AS970" s="32">
        <f t="shared" si="226"/>
        <v>0</v>
      </c>
      <c r="AU970" s="23">
        <v>7</v>
      </c>
      <c r="AV970" s="23">
        <v>17</v>
      </c>
      <c r="AW970" s="23">
        <f>IF(AV970=AV969,AW969+1,1)</f>
        <v>2</v>
      </c>
    </row>
    <row r="971" spans="2:49" ht="13" hidden="1" x14ac:dyDescent="0.3">
      <c r="B971" s="15"/>
      <c r="C971" s="40" t="s">
        <v>22</v>
      </c>
      <c r="D971" s="34" t="s">
        <v>2</v>
      </c>
      <c r="E971" s="35" t="s">
        <v>2</v>
      </c>
      <c r="F971" s="181"/>
      <c r="G971" s="182">
        <v>0</v>
      </c>
      <c r="H971" s="41">
        <v>0</v>
      </c>
      <c r="I971" s="42">
        <v>0</v>
      </c>
      <c r="J971" s="43">
        <v>0</v>
      </c>
      <c r="K971" s="41"/>
      <c r="L971" s="42"/>
      <c r="M971" s="43"/>
      <c r="N971" s="41"/>
      <c r="O971" s="42"/>
      <c r="P971" s="43"/>
      <c r="Q971" s="41"/>
      <c r="R971" s="42"/>
      <c r="S971" s="43"/>
      <c r="T971" s="41"/>
      <c r="U971" s="42"/>
      <c r="V971" s="43"/>
      <c r="W971" s="41"/>
      <c r="X971" s="42"/>
      <c r="Y971" s="43"/>
      <c r="Z971" s="41"/>
      <c r="AA971" s="42"/>
      <c r="AB971" s="43"/>
      <c r="AC971" s="41"/>
      <c r="AD971" s="42"/>
      <c r="AE971" s="43"/>
      <c r="AF971" s="41"/>
      <c r="AG971" s="42"/>
      <c r="AH971" s="43"/>
      <c r="AJ971" s="41">
        <f t="shared" si="237"/>
        <v>0</v>
      </c>
      <c r="AK971" s="42">
        <f t="shared" si="237"/>
        <v>0</v>
      </c>
      <c r="AL971" s="43">
        <f t="shared" si="237"/>
        <v>0</v>
      </c>
      <c r="AS971" s="32">
        <f t="shared" si="226"/>
        <v>0</v>
      </c>
      <c r="AU971" s="23">
        <v>7</v>
      </c>
      <c r="AV971" s="23">
        <v>17</v>
      </c>
      <c r="AW971" s="23">
        <f t="shared" ref="AW971:AW979" si="238">IF(AV971=AV970,AW970+1,1)</f>
        <v>3</v>
      </c>
    </row>
    <row r="972" spans="2:49" ht="13" hidden="1" x14ac:dyDescent="0.3">
      <c r="B972" s="15"/>
      <c r="C972" s="40" t="s">
        <v>22</v>
      </c>
      <c r="D972" s="34" t="s">
        <v>2</v>
      </c>
      <c r="E972" s="35" t="s">
        <v>2</v>
      </c>
      <c r="F972" s="181"/>
      <c r="G972" s="182">
        <v>0</v>
      </c>
      <c r="H972" s="41">
        <v>0</v>
      </c>
      <c r="I972" s="42">
        <v>0</v>
      </c>
      <c r="J972" s="43">
        <v>0</v>
      </c>
      <c r="K972" s="41"/>
      <c r="L972" s="42"/>
      <c r="M972" s="43"/>
      <c r="N972" s="41"/>
      <c r="O972" s="42"/>
      <c r="P972" s="43"/>
      <c r="Q972" s="41"/>
      <c r="R972" s="42"/>
      <c r="S972" s="43"/>
      <c r="T972" s="41"/>
      <c r="U972" s="42"/>
      <c r="V972" s="43"/>
      <c r="W972" s="41"/>
      <c r="X972" s="42"/>
      <c r="Y972" s="43"/>
      <c r="Z972" s="41"/>
      <c r="AA972" s="42"/>
      <c r="AB972" s="43"/>
      <c r="AC972" s="41"/>
      <c r="AD972" s="42"/>
      <c r="AE972" s="43"/>
      <c r="AF972" s="41"/>
      <c r="AG972" s="42"/>
      <c r="AH972" s="43"/>
      <c r="AJ972" s="41">
        <f t="shared" si="237"/>
        <v>0</v>
      </c>
      <c r="AK972" s="42">
        <f t="shared" si="237"/>
        <v>0</v>
      </c>
      <c r="AL972" s="43">
        <f t="shared" si="237"/>
        <v>0</v>
      </c>
      <c r="AS972" s="32">
        <f t="shared" si="226"/>
        <v>0</v>
      </c>
      <c r="AU972" s="23">
        <v>7</v>
      </c>
      <c r="AV972" s="23">
        <v>17</v>
      </c>
      <c r="AW972" s="23">
        <f t="shared" si="238"/>
        <v>4</v>
      </c>
    </row>
    <row r="973" spans="2:49" ht="13" hidden="1" x14ac:dyDescent="0.3">
      <c r="B973" s="15"/>
      <c r="C973" s="40" t="s">
        <v>22</v>
      </c>
      <c r="D973" s="34" t="s">
        <v>2</v>
      </c>
      <c r="E973" s="35" t="s">
        <v>2</v>
      </c>
      <c r="F973" s="181"/>
      <c r="G973" s="182">
        <v>0</v>
      </c>
      <c r="H973" s="41">
        <v>0</v>
      </c>
      <c r="I973" s="42">
        <v>0</v>
      </c>
      <c r="J973" s="43">
        <v>0</v>
      </c>
      <c r="K973" s="41"/>
      <c r="L973" s="42"/>
      <c r="M973" s="43"/>
      <c r="N973" s="41"/>
      <c r="O973" s="42"/>
      <c r="P973" s="43"/>
      <c r="Q973" s="41"/>
      <c r="R973" s="42"/>
      <c r="S973" s="43"/>
      <c r="T973" s="41"/>
      <c r="U973" s="42"/>
      <c r="V973" s="43"/>
      <c r="W973" s="41"/>
      <c r="X973" s="42"/>
      <c r="Y973" s="43"/>
      <c r="Z973" s="41"/>
      <c r="AA973" s="42"/>
      <c r="AB973" s="43"/>
      <c r="AC973" s="41"/>
      <c r="AD973" s="42"/>
      <c r="AE973" s="43"/>
      <c r="AF973" s="41"/>
      <c r="AG973" s="42"/>
      <c r="AH973" s="43"/>
      <c r="AJ973" s="41">
        <f t="shared" si="237"/>
        <v>0</v>
      </c>
      <c r="AK973" s="42">
        <f t="shared" si="237"/>
        <v>0</v>
      </c>
      <c r="AL973" s="43">
        <f t="shared" si="237"/>
        <v>0</v>
      </c>
      <c r="AS973" s="32">
        <f t="shared" si="226"/>
        <v>0</v>
      </c>
      <c r="AU973" s="23">
        <v>7</v>
      </c>
      <c r="AV973" s="23">
        <v>17</v>
      </c>
      <c r="AW973" s="23">
        <f t="shared" si="238"/>
        <v>5</v>
      </c>
    </row>
    <row r="974" spans="2:49" ht="13" hidden="1" x14ac:dyDescent="0.3">
      <c r="B974" s="15"/>
      <c r="C974" s="40" t="s">
        <v>22</v>
      </c>
      <c r="D974" s="34" t="s">
        <v>2</v>
      </c>
      <c r="E974" s="35" t="s">
        <v>2</v>
      </c>
      <c r="F974" s="181"/>
      <c r="G974" s="182">
        <v>0</v>
      </c>
      <c r="H974" s="41">
        <v>0</v>
      </c>
      <c r="I974" s="42">
        <v>0</v>
      </c>
      <c r="J974" s="43">
        <v>0</v>
      </c>
      <c r="K974" s="41"/>
      <c r="L974" s="42"/>
      <c r="M974" s="43"/>
      <c r="N974" s="41"/>
      <c r="O974" s="42"/>
      <c r="P974" s="43"/>
      <c r="Q974" s="41"/>
      <c r="R974" s="42"/>
      <c r="S974" s="43"/>
      <c r="T974" s="41"/>
      <c r="U974" s="42"/>
      <c r="V974" s="43"/>
      <c r="W974" s="41"/>
      <c r="X974" s="42"/>
      <c r="Y974" s="43"/>
      <c r="Z974" s="41"/>
      <c r="AA974" s="42"/>
      <c r="AB974" s="43"/>
      <c r="AC974" s="41"/>
      <c r="AD974" s="42"/>
      <c r="AE974" s="43"/>
      <c r="AF974" s="41"/>
      <c r="AG974" s="42"/>
      <c r="AH974" s="43"/>
      <c r="AJ974" s="41">
        <f t="shared" si="237"/>
        <v>0</v>
      </c>
      <c r="AK974" s="42">
        <f t="shared" si="237"/>
        <v>0</v>
      </c>
      <c r="AL974" s="43">
        <f t="shared" si="237"/>
        <v>0</v>
      </c>
      <c r="AS974" s="32">
        <f t="shared" si="226"/>
        <v>0</v>
      </c>
      <c r="AU974" s="23">
        <v>7</v>
      </c>
      <c r="AV974" s="23">
        <v>17</v>
      </c>
      <c r="AW974" s="23">
        <f t="shared" si="238"/>
        <v>6</v>
      </c>
    </row>
    <row r="975" spans="2:49" ht="13" hidden="1" x14ac:dyDescent="0.3">
      <c r="B975" s="15"/>
      <c r="C975" s="40" t="s">
        <v>22</v>
      </c>
      <c r="D975" s="34" t="s">
        <v>2</v>
      </c>
      <c r="E975" s="35" t="s">
        <v>2</v>
      </c>
      <c r="F975" s="181"/>
      <c r="G975" s="182">
        <v>0</v>
      </c>
      <c r="H975" s="41">
        <v>0</v>
      </c>
      <c r="I975" s="42">
        <v>0</v>
      </c>
      <c r="J975" s="43">
        <v>0</v>
      </c>
      <c r="K975" s="41"/>
      <c r="L975" s="42"/>
      <c r="M975" s="43"/>
      <c r="N975" s="41"/>
      <c r="O975" s="42"/>
      <c r="P975" s="43"/>
      <c r="Q975" s="41"/>
      <c r="R975" s="42"/>
      <c r="S975" s="43"/>
      <c r="T975" s="41"/>
      <c r="U975" s="42"/>
      <c r="V975" s="43"/>
      <c r="W975" s="41"/>
      <c r="X975" s="42"/>
      <c r="Y975" s="43"/>
      <c r="Z975" s="41"/>
      <c r="AA975" s="42"/>
      <c r="AB975" s="43"/>
      <c r="AC975" s="41"/>
      <c r="AD975" s="42"/>
      <c r="AE975" s="43"/>
      <c r="AF975" s="41"/>
      <c r="AG975" s="42"/>
      <c r="AH975" s="43"/>
      <c r="AJ975" s="41">
        <f t="shared" si="237"/>
        <v>0</v>
      </c>
      <c r="AK975" s="42">
        <f t="shared" si="237"/>
        <v>0</v>
      </c>
      <c r="AL975" s="43">
        <f t="shared" si="237"/>
        <v>0</v>
      </c>
      <c r="AS975" s="32">
        <f t="shared" si="226"/>
        <v>0</v>
      </c>
      <c r="AU975" s="23">
        <v>7</v>
      </c>
      <c r="AV975" s="23">
        <v>17</v>
      </c>
      <c r="AW975" s="23">
        <f t="shared" si="238"/>
        <v>7</v>
      </c>
    </row>
    <row r="976" spans="2:49" ht="13" hidden="1" x14ac:dyDescent="0.3">
      <c r="C976" s="40" t="s">
        <v>22</v>
      </c>
      <c r="D976" s="34" t="s">
        <v>2</v>
      </c>
      <c r="E976" s="35" t="s">
        <v>2</v>
      </c>
      <c r="F976" s="181"/>
      <c r="G976" s="182">
        <v>0</v>
      </c>
      <c r="H976" s="41">
        <v>0</v>
      </c>
      <c r="I976" s="42">
        <v>0</v>
      </c>
      <c r="J976" s="43">
        <v>0</v>
      </c>
      <c r="K976" s="41"/>
      <c r="L976" s="42"/>
      <c r="M976" s="43"/>
      <c r="N976" s="41"/>
      <c r="O976" s="42"/>
      <c r="P976" s="43"/>
      <c r="Q976" s="41"/>
      <c r="R976" s="42"/>
      <c r="S976" s="43"/>
      <c r="T976" s="41"/>
      <c r="U976" s="42"/>
      <c r="V976" s="43"/>
      <c r="W976" s="41"/>
      <c r="X976" s="42"/>
      <c r="Y976" s="43"/>
      <c r="Z976" s="41"/>
      <c r="AA976" s="42"/>
      <c r="AB976" s="43"/>
      <c r="AC976" s="41"/>
      <c r="AD976" s="42"/>
      <c r="AE976" s="43"/>
      <c r="AF976" s="41"/>
      <c r="AG976" s="42"/>
      <c r="AH976" s="43"/>
      <c r="AJ976" s="41">
        <f t="shared" si="237"/>
        <v>0</v>
      </c>
      <c r="AK976" s="42">
        <f t="shared" si="237"/>
        <v>0</v>
      </c>
      <c r="AL976" s="43">
        <f t="shared" si="237"/>
        <v>0</v>
      </c>
      <c r="AS976" s="32">
        <f t="shared" si="226"/>
        <v>0</v>
      </c>
      <c r="AU976" s="23">
        <v>7</v>
      </c>
      <c r="AV976" s="23">
        <v>17</v>
      </c>
      <c r="AW976" s="23">
        <f t="shared" si="238"/>
        <v>8</v>
      </c>
    </row>
    <row r="977" spans="3:49" ht="13" hidden="1" x14ac:dyDescent="0.3">
      <c r="C977" s="40" t="s">
        <v>22</v>
      </c>
      <c r="D977" s="34" t="s">
        <v>2</v>
      </c>
      <c r="E977" s="35" t="s">
        <v>2</v>
      </c>
      <c r="F977" s="181"/>
      <c r="G977" s="182">
        <v>0</v>
      </c>
      <c r="H977" s="41">
        <v>0</v>
      </c>
      <c r="I977" s="42">
        <v>0</v>
      </c>
      <c r="J977" s="43">
        <v>0</v>
      </c>
      <c r="K977" s="41"/>
      <c r="L977" s="42"/>
      <c r="M977" s="43"/>
      <c r="N977" s="41"/>
      <c r="O977" s="42"/>
      <c r="P977" s="43"/>
      <c r="Q977" s="41"/>
      <c r="R977" s="42"/>
      <c r="S977" s="43"/>
      <c r="T977" s="41"/>
      <c r="U977" s="42"/>
      <c r="V977" s="43"/>
      <c r="W977" s="41"/>
      <c r="X977" s="42"/>
      <c r="Y977" s="43"/>
      <c r="Z977" s="41"/>
      <c r="AA977" s="42"/>
      <c r="AB977" s="43"/>
      <c r="AC977" s="41"/>
      <c r="AD977" s="42"/>
      <c r="AE977" s="43"/>
      <c r="AF977" s="41"/>
      <c r="AG977" s="42"/>
      <c r="AH977" s="43"/>
      <c r="AJ977" s="41">
        <f t="shared" si="237"/>
        <v>0</v>
      </c>
      <c r="AK977" s="42">
        <f t="shared" si="237"/>
        <v>0</v>
      </c>
      <c r="AL977" s="43">
        <f t="shared" si="237"/>
        <v>0</v>
      </c>
      <c r="AS977" s="32">
        <f t="shared" si="226"/>
        <v>0</v>
      </c>
      <c r="AU977" s="23">
        <v>7</v>
      </c>
      <c r="AV977" s="23">
        <v>17</v>
      </c>
      <c r="AW977" s="23">
        <f t="shared" si="238"/>
        <v>9</v>
      </c>
    </row>
    <row r="978" spans="3:49" ht="13" hidden="1" x14ac:dyDescent="0.3">
      <c r="C978" s="40" t="s">
        <v>22</v>
      </c>
      <c r="D978" s="34" t="s">
        <v>2</v>
      </c>
      <c r="E978" s="35" t="s">
        <v>2</v>
      </c>
      <c r="F978" s="181"/>
      <c r="G978" s="182">
        <v>0</v>
      </c>
      <c r="H978" s="41">
        <v>0</v>
      </c>
      <c r="I978" s="42">
        <v>0</v>
      </c>
      <c r="J978" s="43">
        <v>0</v>
      </c>
      <c r="K978" s="41"/>
      <c r="L978" s="42"/>
      <c r="M978" s="43"/>
      <c r="N978" s="41"/>
      <c r="O978" s="42"/>
      <c r="P978" s="43"/>
      <c r="Q978" s="41"/>
      <c r="R978" s="42"/>
      <c r="S978" s="43"/>
      <c r="T978" s="41"/>
      <c r="U978" s="42"/>
      <c r="V978" s="43"/>
      <c r="W978" s="41"/>
      <c r="X978" s="42"/>
      <c r="Y978" s="43"/>
      <c r="Z978" s="41"/>
      <c r="AA978" s="42"/>
      <c r="AB978" s="43"/>
      <c r="AC978" s="41"/>
      <c r="AD978" s="42"/>
      <c r="AE978" s="43"/>
      <c r="AF978" s="41"/>
      <c r="AG978" s="42"/>
      <c r="AH978" s="43"/>
      <c r="AJ978" s="41">
        <f t="shared" si="237"/>
        <v>0</v>
      </c>
      <c r="AK978" s="42">
        <f t="shared" si="237"/>
        <v>0</v>
      </c>
      <c r="AL978" s="43">
        <f t="shared" si="237"/>
        <v>0</v>
      </c>
      <c r="AS978" s="32">
        <f t="shared" si="226"/>
        <v>0</v>
      </c>
      <c r="AU978" s="23">
        <v>7</v>
      </c>
      <c r="AV978" s="23">
        <v>17</v>
      </c>
      <c r="AW978" s="23">
        <f t="shared" si="238"/>
        <v>10</v>
      </c>
    </row>
    <row r="979" spans="3:49" ht="13" hidden="1" x14ac:dyDescent="0.3">
      <c r="C979" s="40" t="s">
        <v>23</v>
      </c>
      <c r="D979" s="34" t="s">
        <v>2</v>
      </c>
      <c r="E979" s="35" t="s">
        <v>2</v>
      </c>
      <c r="F979" s="181"/>
      <c r="G979" s="182">
        <v>0</v>
      </c>
      <c r="H979" s="41">
        <v>0</v>
      </c>
      <c r="I979" s="42">
        <v>0</v>
      </c>
      <c r="J979" s="43">
        <v>0</v>
      </c>
      <c r="K979" s="41"/>
      <c r="L979" s="42"/>
      <c r="M979" s="43"/>
      <c r="N979" s="41"/>
      <c r="O979" s="42"/>
      <c r="P979" s="43"/>
      <c r="Q979" s="41"/>
      <c r="R979" s="42"/>
      <c r="S979" s="43"/>
      <c r="T979" s="41"/>
      <c r="U979" s="42"/>
      <c r="V979" s="43"/>
      <c r="W979" s="41"/>
      <c r="X979" s="42"/>
      <c r="Y979" s="43"/>
      <c r="Z979" s="41"/>
      <c r="AA979" s="42"/>
      <c r="AB979" s="43"/>
      <c r="AC979" s="41"/>
      <c r="AD979" s="42"/>
      <c r="AE979" s="43"/>
      <c r="AF979" s="41"/>
      <c r="AG979" s="42"/>
      <c r="AH979" s="43"/>
      <c r="AJ979" s="41">
        <f t="shared" si="237"/>
        <v>0</v>
      </c>
      <c r="AK979" s="42">
        <f t="shared" si="237"/>
        <v>0</v>
      </c>
      <c r="AL979" s="43">
        <f t="shared" si="237"/>
        <v>0</v>
      </c>
      <c r="AS979" s="32">
        <f t="shared" si="226"/>
        <v>0</v>
      </c>
      <c r="AU979" s="23">
        <v>7</v>
      </c>
      <c r="AV979" s="23">
        <v>18</v>
      </c>
      <c r="AW979" s="23">
        <f t="shared" si="238"/>
        <v>1</v>
      </c>
    </row>
    <row r="980" spans="3:49" ht="13" hidden="1" x14ac:dyDescent="0.3">
      <c r="C980" s="50" t="str">
        <f>IF(LEN(E979)&lt;1,"","Total: " &amp; LEFT(E979,LEN(E979)-21) &amp; "Municipalities")</f>
        <v/>
      </c>
      <c r="D980" s="51"/>
      <c r="E980" s="52"/>
      <c r="F980" s="187"/>
      <c r="G980" s="53">
        <f>SUM(G969:G979)</f>
        <v>0</v>
      </c>
      <c r="H980" s="53">
        <f>SUM(H969:H979)</f>
        <v>0</v>
      </c>
      <c r="I980" s="54">
        <f>SUM(I969:I979)</f>
        <v>0</v>
      </c>
      <c r="J980" s="55">
        <f>SUM(J969:J979)</f>
        <v>0</v>
      </c>
      <c r="K980" s="53">
        <f t="shared" ref="K980:AH980" si="239">SUM(K969:K979)</f>
        <v>0</v>
      </c>
      <c r="L980" s="54">
        <f t="shared" si="239"/>
        <v>0</v>
      </c>
      <c r="M980" s="55">
        <f t="shared" si="239"/>
        <v>0</v>
      </c>
      <c r="N980" s="53">
        <f t="shared" si="239"/>
        <v>0</v>
      </c>
      <c r="O980" s="54">
        <f t="shared" si="239"/>
        <v>0</v>
      </c>
      <c r="P980" s="55">
        <f t="shared" si="239"/>
        <v>0</v>
      </c>
      <c r="Q980" s="53">
        <f t="shared" si="239"/>
        <v>0</v>
      </c>
      <c r="R980" s="54">
        <f t="shared" si="239"/>
        <v>0</v>
      </c>
      <c r="S980" s="55">
        <f t="shared" si="239"/>
        <v>0</v>
      </c>
      <c r="T980" s="53">
        <f t="shared" si="239"/>
        <v>0</v>
      </c>
      <c r="U980" s="54">
        <f t="shared" si="239"/>
        <v>0</v>
      </c>
      <c r="V980" s="55">
        <f t="shared" si="239"/>
        <v>0</v>
      </c>
      <c r="W980" s="53">
        <f t="shared" si="239"/>
        <v>0</v>
      </c>
      <c r="X980" s="54">
        <f t="shared" si="239"/>
        <v>0</v>
      </c>
      <c r="Y980" s="55">
        <f t="shared" si="239"/>
        <v>0</v>
      </c>
      <c r="Z980" s="53">
        <f t="shared" si="239"/>
        <v>0</v>
      </c>
      <c r="AA980" s="54">
        <f t="shared" si="239"/>
        <v>0</v>
      </c>
      <c r="AB980" s="55">
        <f t="shared" si="239"/>
        <v>0</v>
      </c>
      <c r="AC980" s="53">
        <f t="shared" si="239"/>
        <v>0</v>
      </c>
      <c r="AD980" s="54">
        <f t="shared" si="239"/>
        <v>0</v>
      </c>
      <c r="AE980" s="55">
        <f t="shared" si="239"/>
        <v>0</v>
      </c>
      <c r="AF980" s="53">
        <f t="shared" si="239"/>
        <v>0</v>
      </c>
      <c r="AG980" s="54">
        <f t="shared" si="239"/>
        <v>0</v>
      </c>
      <c r="AH980" s="55">
        <f t="shared" si="239"/>
        <v>0</v>
      </c>
      <c r="AJ980" s="53">
        <f>SUM(AJ969:AJ979)</f>
        <v>0</v>
      </c>
      <c r="AK980" s="54">
        <f>SUM(AK969:AK979)</f>
        <v>0</v>
      </c>
      <c r="AL980" s="55">
        <f>SUM(AL969:AL979)</f>
        <v>0</v>
      </c>
      <c r="AS980" s="32">
        <f t="shared" si="226"/>
        <v>0</v>
      </c>
    </row>
    <row r="981" spans="3:49" ht="13" hidden="1" x14ac:dyDescent="0.3">
      <c r="C981" s="40"/>
      <c r="D981" s="34"/>
      <c r="E981" s="35"/>
      <c r="F981" s="181"/>
      <c r="G981" s="41"/>
      <c r="H981" s="41"/>
      <c r="I981" s="42"/>
      <c r="J981" s="43"/>
      <c r="K981" s="41"/>
      <c r="L981" s="42"/>
      <c r="M981" s="43"/>
      <c r="N981" s="41"/>
      <c r="O981" s="42"/>
      <c r="P981" s="43"/>
      <c r="Q981" s="41"/>
      <c r="R981" s="42"/>
      <c r="S981" s="43"/>
      <c r="T981" s="41"/>
      <c r="U981" s="42"/>
      <c r="V981" s="43"/>
      <c r="W981" s="41"/>
      <c r="X981" s="42"/>
      <c r="Y981" s="43"/>
      <c r="Z981" s="41"/>
      <c r="AA981" s="42"/>
      <c r="AB981" s="43"/>
      <c r="AC981" s="41"/>
      <c r="AD981" s="42"/>
      <c r="AE981" s="43"/>
      <c r="AF981" s="41"/>
      <c r="AG981" s="42"/>
      <c r="AH981" s="43"/>
      <c r="AJ981" s="41"/>
      <c r="AK981" s="42"/>
      <c r="AL981" s="43"/>
      <c r="AS981" s="32">
        <f t="shared" si="226"/>
        <v>0</v>
      </c>
    </row>
    <row r="982" spans="3:49" ht="13" hidden="1" x14ac:dyDescent="0.3">
      <c r="C982" s="40" t="s">
        <v>22</v>
      </c>
      <c r="D982" s="34" t="s">
        <v>2</v>
      </c>
      <c r="E982" s="35" t="s">
        <v>2</v>
      </c>
      <c r="F982" s="181"/>
      <c r="G982" s="182">
        <v>0</v>
      </c>
      <c r="H982" s="41">
        <v>0</v>
      </c>
      <c r="I982" s="42">
        <v>0</v>
      </c>
      <c r="J982" s="43">
        <v>0</v>
      </c>
      <c r="K982" s="41"/>
      <c r="L982" s="42"/>
      <c r="M982" s="43"/>
      <c r="N982" s="41"/>
      <c r="O982" s="42"/>
      <c r="P982" s="43"/>
      <c r="Q982" s="41"/>
      <c r="R982" s="42"/>
      <c r="S982" s="43"/>
      <c r="T982" s="41"/>
      <c r="U982" s="42"/>
      <c r="V982" s="43"/>
      <c r="W982" s="41"/>
      <c r="X982" s="42"/>
      <c r="Y982" s="43"/>
      <c r="Z982" s="41"/>
      <c r="AA982" s="42"/>
      <c r="AB982" s="43"/>
      <c r="AC982" s="41"/>
      <c r="AD982" s="42"/>
      <c r="AE982" s="43"/>
      <c r="AF982" s="41"/>
      <c r="AG982" s="42"/>
      <c r="AH982" s="43"/>
      <c r="AJ982" s="41">
        <f t="shared" ref="AJ982:AL992" si="240">H982+K982+N982+Q982+T982+W982+Z982+AC982+AF982</f>
        <v>0</v>
      </c>
      <c r="AK982" s="42">
        <f t="shared" si="240"/>
        <v>0</v>
      </c>
      <c r="AL982" s="43">
        <f t="shared" si="240"/>
        <v>0</v>
      </c>
      <c r="AS982" s="32">
        <f t="shared" si="226"/>
        <v>0</v>
      </c>
      <c r="AU982" s="23">
        <v>7</v>
      </c>
      <c r="AV982" s="23">
        <v>19</v>
      </c>
      <c r="AW982" s="23">
        <v>1</v>
      </c>
    </row>
    <row r="983" spans="3:49" ht="13" hidden="1" x14ac:dyDescent="0.3">
      <c r="C983" s="40" t="s">
        <v>22</v>
      </c>
      <c r="D983" s="34" t="s">
        <v>2</v>
      </c>
      <c r="E983" s="35" t="s">
        <v>2</v>
      </c>
      <c r="F983" s="181"/>
      <c r="G983" s="182">
        <v>0</v>
      </c>
      <c r="H983" s="41">
        <v>0</v>
      </c>
      <c r="I983" s="42">
        <v>0</v>
      </c>
      <c r="J983" s="43">
        <v>0</v>
      </c>
      <c r="K983" s="41"/>
      <c r="L983" s="42"/>
      <c r="M983" s="43"/>
      <c r="N983" s="41"/>
      <c r="O983" s="42"/>
      <c r="P983" s="43"/>
      <c r="Q983" s="41"/>
      <c r="R983" s="42"/>
      <c r="S983" s="43"/>
      <c r="T983" s="41"/>
      <c r="U983" s="42"/>
      <c r="V983" s="43"/>
      <c r="W983" s="41"/>
      <c r="X983" s="42"/>
      <c r="Y983" s="43"/>
      <c r="Z983" s="41"/>
      <c r="AA983" s="42"/>
      <c r="AB983" s="43"/>
      <c r="AC983" s="41"/>
      <c r="AD983" s="42"/>
      <c r="AE983" s="43"/>
      <c r="AF983" s="41"/>
      <c r="AG983" s="42"/>
      <c r="AH983" s="43"/>
      <c r="AJ983" s="41">
        <f t="shared" si="240"/>
        <v>0</v>
      </c>
      <c r="AK983" s="42">
        <f t="shared" si="240"/>
        <v>0</v>
      </c>
      <c r="AL983" s="43">
        <f t="shared" si="240"/>
        <v>0</v>
      </c>
      <c r="AS983" s="32">
        <f t="shared" si="226"/>
        <v>0</v>
      </c>
      <c r="AU983" s="23">
        <v>7</v>
      </c>
      <c r="AV983" s="23">
        <v>19</v>
      </c>
      <c r="AW983" s="23">
        <f>IF(AV983=AV982,AW982+1,1)</f>
        <v>2</v>
      </c>
    </row>
    <row r="984" spans="3:49" ht="13" hidden="1" x14ac:dyDescent="0.3">
      <c r="C984" s="40" t="s">
        <v>22</v>
      </c>
      <c r="D984" s="34" t="s">
        <v>2</v>
      </c>
      <c r="E984" s="35" t="s">
        <v>2</v>
      </c>
      <c r="F984" s="181"/>
      <c r="G984" s="182">
        <v>0</v>
      </c>
      <c r="H984" s="41">
        <v>0</v>
      </c>
      <c r="I984" s="42">
        <v>0</v>
      </c>
      <c r="J984" s="43">
        <v>0</v>
      </c>
      <c r="K984" s="41"/>
      <c r="L984" s="42"/>
      <c r="M984" s="43"/>
      <c r="N984" s="41"/>
      <c r="O984" s="42"/>
      <c r="P984" s="43"/>
      <c r="Q984" s="41"/>
      <c r="R984" s="42"/>
      <c r="S984" s="43"/>
      <c r="T984" s="41"/>
      <c r="U984" s="42"/>
      <c r="V984" s="43"/>
      <c r="W984" s="41"/>
      <c r="X984" s="42"/>
      <c r="Y984" s="43"/>
      <c r="Z984" s="41"/>
      <c r="AA984" s="42"/>
      <c r="AB984" s="43"/>
      <c r="AC984" s="41"/>
      <c r="AD984" s="42"/>
      <c r="AE984" s="43"/>
      <c r="AF984" s="41"/>
      <c r="AG984" s="42"/>
      <c r="AH984" s="43"/>
      <c r="AJ984" s="41">
        <f t="shared" si="240"/>
        <v>0</v>
      </c>
      <c r="AK984" s="42">
        <f t="shared" si="240"/>
        <v>0</v>
      </c>
      <c r="AL984" s="43">
        <f t="shared" si="240"/>
        <v>0</v>
      </c>
      <c r="AS984" s="32">
        <f t="shared" si="226"/>
        <v>0</v>
      </c>
      <c r="AU984" s="23">
        <v>7</v>
      </c>
      <c r="AV984" s="23">
        <v>19</v>
      </c>
      <c r="AW984" s="23">
        <f t="shared" ref="AW984:AW992" si="241">IF(AV984=AV983,AW983+1,1)</f>
        <v>3</v>
      </c>
    </row>
    <row r="985" spans="3:49" ht="13" hidden="1" x14ac:dyDescent="0.3">
      <c r="C985" s="40" t="s">
        <v>22</v>
      </c>
      <c r="D985" s="34" t="s">
        <v>2</v>
      </c>
      <c r="E985" s="35" t="s">
        <v>2</v>
      </c>
      <c r="F985" s="181"/>
      <c r="G985" s="182">
        <v>0</v>
      </c>
      <c r="H985" s="41">
        <v>0</v>
      </c>
      <c r="I985" s="42">
        <v>0</v>
      </c>
      <c r="J985" s="43">
        <v>0</v>
      </c>
      <c r="K985" s="41"/>
      <c r="L985" s="42"/>
      <c r="M985" s="43"/>
      <c r="N985" s="41"/>
      <c r="O985" s="42"/>
      <c r="P985" s="43"/>
      <c r="Q985" s="41"/>
      <c r="R985" s="42"/>
      <c r="S985" s="43"/>
      <c r="T985" s="41"/>
      <c r="U985" s="42"/>
      <c r="V985" s="43"/>
      <c r="W985" s="41"/>
      <c r="X985" s="42"/>
      <c r="Y985" s="43"/>
      <c r="Z985" s="41"/>
      <c r="AA985" s="42"/>
      <c r="AB985" s="43"/>
      <c r="AC985" s="41"/>
      <c r="AD985" s="42"/>
      <c r="AE985" s="43"/>
      <c r="AF985" s="41"/>
      <c r="AG985" s="42"/>
      <c r="AH985" s="43"/>
      <c r="AJ985" s="41">
        <f t="shared" si="240"/>
        <v>0</v>
      </c>
      <c r="AK985" s="42">
        <f t="shared" si="240"/>
        <v>0</v>
      </c>
      <c r="AL985" s="43">
        <f t="shared" si="240"/>
        <v>0</v>
      </c>
      <c r="AS985" s="32">
        <f t="shared" si="226"/>
        <v>0</v>
      </c>
      <c r="AU985" s="23">
        <v>7</v>
      </c>
      <c r="AV985" s="23">
        <v>19</v>
      </c>
      <c r="AW985" s="23">
        <f t="shared" si="241"/>
        <v>4</v>
      </c>
    </row>
    <row r="986" spans="3:49" ht="13" hidden="1" x14ac:dyDescent="0.3">
      <c r="C986" s="40" t="s">
        <v>22</v>
      </c>
      <c r="D986" s="34" t="s">
        <v>2</v>
      </c>
      <c r="E986" s="35" t="s">
        <v>2</v>
      </c>
      <c r="F986" s="181"/>
      <c r="G986" s="182">
        <v>0</v>
      </c>
      <c r="H986" s="41">
        <v>0</v>
      </c>
      <c r="I986" s="42">
        <v>0</v>
      </c>
      <c r="J986" s="43">
        <v>0</v>
      </c>
      <c r="K986" s="41"/>
      <c r="L986" s="42"/>
      <c r="M986" s="43"/>
      <c r="N986" s="41"/>
      <c r="O986" s="42"/>
      <c r="P986" s="43"/>
      <c r="Q986" s="41"/>
      <c r="R986" s="42"/>
      <c r="S986" s="43"/>
      <c r="T986" s="41"/>
      <c r="U986" s="42"/>
      <c r="V986" s="43"/>
      <c r="W986" s="41"/>
      <c r="X986" s="42"/>
      <c r="Y986" s="43"/>
      <c r="Z986" s="41"/>
      <c r="AA986" s="42"/>
      <c r="AB986" s="43"/>
      <c r="AC986" s="41"/>
      <c r="AD986" s="42"/>
      <c r="AE986" s="43"/>
      <c r="AF986" s="41"/>
      <c r="AG986" s="42"/>
      <c r="AH986" s="43"/>
      <c r="AJ986" s="41">
        <f t="shared" si="240"/>
        <v>0</v>
      </c>
      <c r="AK986" s="42">
        <f t="shared" si="240"/>
        <v>0</v>
      </c>
      <c r="AL986" s="43">
        <f t="shared" si="240"/>
        <v>0</v>
      </c>
      <c r="AS986" s="32">
        <f t="shared" si="226"/>
        <v>0</v>
      </c>
      <c r="AU986" s="23">
        <v>7</v>
      </c>
      <c r="AV986" s="23">
        <v>19</v>
      </c>
      <c r="AW986" s="23">
        <f t="shared" si="241"/>
        <v>5</v>
      </c>
    </row>
    <row r="987" spans="3:49" ht="13" hidden="1" x14ac:dyDescent="0.3">
      <c r="C987" s="40" t="s">
        <v>22</v>
      </c>
      <c r="D987" s="34" t="s">
        <v>2</v>
      </c>
      <c r="E987" s="35" t="s">
        <v>2</v>
      </c>
      <c r="F987" s="181"/>
      <c r="G987" s="182">
        <v>0</v>
      </c>
      <c r="H987" s="41">
        <v>0</v>
      </c>
      <c r="I987" s="42">
        <v>0</v>
      </c>
      <c r="J987" s="43">
        <v>0</v>
      </c>
      <c r="K987" s="41"/>
      <c r="L987" s="42"/>
      <c r="M987" s="43"/>
      <c r="N987" s="41"/>
      <c r="O987" s="42"/>
      <c r="P987" s="43"/>
      <c r="Q987" s="41"/>
      <c r="R987" s="42"/>
      <c r="S987" s="43"/>
      <c r="T987" s="41"/>
      <c r="U987" s="42"/>
      <c r="V987" s="43"/>
      <c r="W987" s="41"/>
      <c r="X987" s="42"/>
      <c r="Y987" s="43"/>
      <c r="Z987" s="41"/>
      <c r="AA987" s="42"/>
      <c r="AB987" s="43"/>
      <c r="AC987" s="41"/>
      <c r="AD987" s="42"/>
      <c r="AE987" s="43"/>
      <c r="AF987" s="41"/>
      <c r="AG987" s="42"/>
      <c r="AH987" s="43"/>
      <c r="AJ987" s="41">
        <f t="shared" si="240"/>
        <v>0</v>
      </c>
      <c r="AK987" s="42">
        <f t="shared" si="240"/>
        <v>0</v>
      </c>
      <c r="AL987" s="43">
        <f t="shared" si="240"/>
        <v>0</v>
      </c>
      <c r="AS987" s="32">
        <f t="shared" ref="AS987:AS995" si="242">IF(SUM($AJ$149:$AL$149)=0,0,IF(SUM(AJ987:AL987)=0,0,1))</f>
        <v>0</v>
      </c>
      <c r="AU987" s="23">
        <v>7</v>
      </c>
      <c r="AV987" s="23">
        <v>19</v>
      </c>
      <c r="AW987" s="23">
        <f t="shared" si="241"/>
        <v>6</v>
      </c>
    </row>
    <row r="988" spans="3:49" ht="13" hidden="1" x14ac:dyDescent="0.3">
      <c r="C988" s="40" t="s">
        <v>22</v>
      </c>
      <c r="D988" s="34" t="s">
        <v>2</v>
      </c>
      <c r="E988" s="35" t="s">
        <v>2</v>
      </c>
      <c r="F988" s="181"/>
      <c r="G988" s="182">
        <v>0</v>
      </c>
      <c r="H988" s="41">
        <v>0</v>
      </c>
      <c r="I988" s="42">
        <v>0</v>
      </c>
      <c r="J988" s="43">
        <v>0</v>
      </c>
      <c r="K988" s="41"/>
      <c r="L988" s="42"/>
      <c r="M988" s="43"/>
      <c r="N988" s="41"/>
      <c r="O988" s="42"/>
      <c r="P988" s="43"/>
      <c r="Q988" s="41"/>
      <c r="R988" s="42"/>
      <c r="S988" s="43"/>
      <c r="T988" s="41"/>
      <c r="U988" s="42"/>
      <c r="V988" s="43"/>
      <c r="W988" s="41"/>
      <c r="X988" s="42"/>
      <c r="Y988" s="43"/>
      <c r="Z988" s="41"/>
      <c r="AA988" s="42"/>
      <c r="AB988" s="43"/>
      <c r="AC988" s="41"/>
      <c r="AD988" s="42"/>
      <c r="AE988" s="43"/>
      <c r="AF988" s="41"/>
      <c r="AG988" s="42"/>
      <c r="AH988" s="43"/>
      <c r="AJ988" s="41">
        <f t="shared" si="240"/>
        <v>0</v>
      </c>
      <c r="AK988" s="42">
        <f t="shared" si="240"/>
        <v>0</v>
      </c>
      <c r="AL988" s="43">
        <f t="shared" si="240"/>
        <v>0</v>
      </c>
      <c r="AS988" s="32">
        <f t="shared" si="242"/>
        <v>0</v>
      </c>
      <c r="AU988" s="23">
        <v>7</v>
      </c>
      <c r="AV988" s="23">
        <v>19</v>
      </c>
      <c r="AW988" s="23">
        <f t="shared" si="241"/>
        <v>7</v>
      </c>
    </row>
    <row r="989" spans="3:49" ht="13" hidden="1" x14ac:dyDescent="0.3">
      <c r="C989" s="40" t="s">
        <v>22</v>
      </c>
      <c r="D989" s="34" t="s">
        <v>2</v>
      </c>
      <c r="E989" s="35" t="s">
        <v>2</v>
      </c>
      <c r="F989" s="181"/>
      <c r="G989" s="182">
        <v>0</v>
      </c>
      <c r="H989" s="41">
        <v>0</v>
      </c>
      <c r="I989" s="42">
        <v>0</v>
      </c>
      <c r="J989" s="43">
        <v>0</v>
      </c>
      <c r="K989" s="41"/>
      <c r="L989" s="42"/>
      <c r="M989" s="43"/>
      <c r="N989" s="41"/>
      <c r="O989" s="42"/>
      <c r="P989" s="43"/>
      <c r="Q989" s="41"/>
      <c r="R989" s="42"/>
      <c r="S989" s="43"/>
      <c r="T989" s="41"/>
      <c r="U989" s="42"/>
      <c r="V989" s="43"/>
      <c r="W989" s="41"/>
      <c r="X989" s="42"/>
      <c r="Y989" s="43"/>
      <c r="Z989" s="41"/>
      <c r="AA989" s="42"/>
      <c r="AB989" s="43"/>
      <c r="AC989" s="41"/>
      <c r="AD989" s="42"/>
      <c r="AE989" s="43"/>
      <c r="AF989" s="41"/>
      <c r="AG989" s="42"/>
      <c r="AH989" s="43"/>
      <c r="AJ989" s="41">
        <f t="shared" si="240"/>
        <v>0</v>
      </c>
      <c r="AK989" s="42">
        <f t="shared" si="240"/>
        <v>0</v>
      </c>
      <c r="AL989" s="43">
        <f t="shared" si="240"/>
        <v>0</v>
      </c>
      <c r="AS989" s="32">
        <f t="shared" si="242"/>
        <v>0</v>
      </c>
      <c r="AU989" s="23">
        <v>7</v>
      </c>
      <c r="AV989" s="23">
        <v>19</v>
      </c>
      <c r="AW989" s="23">
        <f t="shared" si="241"/>
        <v>8</v>
      </c>
    </row>
    <row r="990" spans="3:49" ht="13" hidden="1" x14ac:dyDescent="0.3">
      <c r="C990" s="40" t="s">
        <v>22</v>
      </c>
      <c r="D990" s="34" t="s">
        <v>2</v>
      </c>
      <c r="E990" s="35" t="s">
        <v>2</v>
      </c>
      <c r="F990" s="181"/>
      <c r="G990" s="182">
        <v>0</v>
      </c>
      <c r="H990" s="41">
        <v>0</v>
      </c>
      <c r="I990" s="42">
        <v>0</v>
      </c>
      <c r="J990" s="43">
        <v>0</v>
      </c>
      <c r="K990" s="41"/>
      <c r="L990" s="42"/>
      <c r="M990" s="43"/>
      <c r="N990" s="41"/>
      <c r="O990" s="42"/>
      <c r="P990" s="43"/>
      <c r="Q990" s="41"/>
      <c r="R990" s="42"/>
      <c r="S990" s="43"/>
      <c r="T990" s="41"/>
      <c r="U990" s="42"/>
      <c r="V990" s="43"/>
      <c r="W990" s="41"/>
      <c r="X990" s="42"/>
      <c r="Y990" s="43"/>
      <c r="Z990" s="41"/>
      <c r="AA990" s="42"/>
      <c r="AB990" s="43"/>
      <c r="AC990" s="41"/>
      <c r="AD990" s="42"/>
      <c r="AE990" s="43"/>
      <c r="AF990" s="41"/>
      <c r="AG990" s="42"/>
      <c r="AH990" s="43"/>
      <c r="AJ990" s="41">
        <f t="shared" si="240"/>
        <v>0</v>
      </c>
      <c r="AK990" s="42">
        <f t="shared" si="240"/>
        <v>0</v>
      </c>
      <c r="AL990" s="43">
        <f t="shared" si="240"/>
        <v>0</v>
      </c>
      <c r="AS990" s="32">
        <f t="shared" si="242"/>
        <v>0</v>
      </c>
      <c r="AU990" s="23">
        <v>7</v>
      </c>
      <c r="AV990" s="23">
        <v>19</v>
      </c>
      <c r="AW990" s="23">
        <f t="shared" si="241"/>
        <v>9</v>
      </c>
    </row>
    <row r="991" spans="3:49" ht="13" hidden="1" x14ac:dyDescent="0.3">
      <c r="C991" s="40" t="s">
        <v>22</v>
      </c>
      <c r="D991" s="34" t="s">
        <v>2</v>
      </c>
      <c r="E991" s="35" t="s">
        <v>2</v>
      </c>
      <c r="F991" s="181"/>
      <c r="G991" s="182">
        <v>0</v>
      </c>
      <c r="H991" s="41">
        <v>0</v>
      </c>
      <c r="I991" s="42">
        <v>0</v>
      </c>
      <c r="J991" s="43">
        <v>0</v>
      </c>
      <c r="K991" s="41"/>
      <c r="L991" s="42"/>
      <c r="M991" s="43"/>
      <c r="N991" s="41"/>
      <c r="O991" s="42"/>
      <c r="P991" s="43"/>
      <c r="Q991" s="41"/>
      <c r="R991" s="42"/>
      <c r="S991" s="43"/>
      <c r="T991" s="41"/>
      <c r="U991" s="42"/>
      <c r="V991" s="43"/>
      <c r="W991" s="41"/>
      <c r="X991" s="42"/>
      <c r="Y991" s="43"/>
      <c r="Z991" s="41"/>
      <c r="AA991" s="42"/>
      <c r="AB991" s="43"/>
      <c r="AC991" s="41"/>
      <c r="AD991" s="42"/>
      <c r="AE991" s="43"/>
      <c r="AF991" s="41"/>
      <c r="AG991" s="42"/>
      <c r="AH991" s="43"/>
      <c r="AJ991" s="41">
        <f t="shared" si="240"/>
        <v>0</v>
      </c>
      <c r="AK991" s="42">
        <f t="shared" si="240"/>
        <v>0</v>
      </c>
      <c r="AL991" s="43">
        <f t="shared" si="240"/>
        <v>0</v>
      </c>
      <c r="AS991" s="32">
        <f t="shared" si="242"/>
        <v>0</v>
      </c>
      <c r="AU991" s="23">
        <v>7</v>
      </c>
      <c r="AV991" s="23">
        <v>19</v>
      </c>
      <c r="AW991" s="23">
        <f t="shared" si="241"/>
        <v>10</v>
      </c>
    </row>
    <row r="992" spans="3:49" ht="13" hidden="1" x14ac:dyDescent="0.3">
      <c r="C992" s="40" t="s">
        <v>23</v>
      </c>
      <c r="D992" s="34" t="s">
        <v>2</v>
      </c>
      <c r="E992" s="35" t="s">
        <v>2</v>
      </c>
      <c r="F992" s="181"/>
      <c r="G992" s="182">
        <v>0</v>
      </c>
      <c r="H992" s="41">
        <v>0</v>
      </c>
      <c r="I992" s="42">
        <v>0</v>
      </c>
      <c r="J992" s="43">
        <v>0</v>
      </c>
      <c r="K992" s="41"/>
      <c r="L992" s="42"/>
      <c r="M992" s="43"/>
      <c r="N992" s="41"/>
      <c r="O992" s="42"/>
      <c r="P992" s="43"/>
      <c r="Q992" s="41"/>
      <c r="R992" s="42"/>
      <c r="S992" s="43"/>
      <c r="T992" s="41"/>
      <c r="U992" s="42"/>
      <c r="V992" s="43"/>
      <c r="W992" s="41"/>
      <c r="X992" s="42"/>
      <c r="Y992" s="43"/>
      <c r="Z992" s="41"/>
      <c r="AA992" s="42"/>
      <c r="AB992" s="43"/>
      <c r="AC992" s="41"/>
      <c r="AD992" s="42"/>
      <c r="AE992" s="43"/>
      <c r="AF992" s="41"/>
      <c r="AG992" s="42"/>
      <c r="AH992" s="43"/>
      <c r="AJ992" s="41">
        <f t="shared" si="240"/>
        <v>0</v>
      </c>
      <c r="AK992" s="42">
        <f t="shared" si="240"/>
        <v>0</v>
      </c>
      <c r="AL992" s="43">
        <f t="shared" si="240"/>
        <v>0</v>
      </c>
      <c r="AS992" s="32">
        <f t="shared" si="242"/>
        <v>0</v>
      </c>
      <c r="AU992" s="23">
        <v>7</v>
      </c>
      <c r="AV992" s="23">
        <v>20</v>
      </c>
      <c r="AW992" s="23">
        <f t="shared" si="241"/>
        <v>1</v>
      </c>
    </row>
    <row r="993" spans="2:49" ht="13" hidden="1" x14ac:dyDescent="0.3">
      <c r="C993" s="50" t="str">
        <f>IF(LEN(E992)&lt;1,"","Total: " &amp; LEFT(E992,LEN(E992)-21) &amp; "Municipalities")</f>
        <v/>
      </c>
      <c r="D993" s="51"/>
      <c r="E993" s="52"/>
      <c r="F993" s="187"/>
      <c r="G993" s="53">
        <f>SUM(G982:G992)</f>
        <v>0</v>
      </c>
      <c r="H993" s="53">
        <f>SUM(H982:H992)</f>
        <v>0</v>
      </c>
      <c r="I993" s="54">
        <f>SUM(I982:I992)</f>
        <v>0</v>
      </c>
      <c r="J993" s="55">
        <f>SUM(J982:J992)</f>
        <v>0</v>
      </c>
      <c r="K993" s="53">
        <f t="shared" ref="K993:AH993" si="243">SUM(K982:K992)</f>
        <v>0</v>
      </c>
      <c r="L993" s="54">
        <f t="shared" si="243"/>
        <v>0</v>
      </c>
      <c r="M993" s="55">
        <f t="shared" si="243"/>
        <v>0</v>
      </c>
      <c r="N993" s="53">
        <f t="shared" si="243"/>
        <v>0</v>
      </c>
      <c r="O993" s="54">
        <f t="shared" si="243"/>
        <v>0</v>
      </c>
      <c r="P993" s="55">
        <f t="shared" si="243"/>
        <v>0</v>
      </c>
      <c r="Q993" s="53">
        <f t="shared" si="243"/>
        <v>0</v>
      </c>
      <c r="R993" s="54">
        <f t="shared" si="243"/>
        <v>0</v>
      </c>
      <c r="S993" s="55">
        <f t="shared" si="243"/>
        <v>0</v>
      </c>
      <c r="T993" s="53">
        <f t="shared" si="243"/>
        <v>0</v>
      </c>
      <c r="U993" s="54">
        <f t="shared" si="243"/>
        <v>0</v>
      </c>
      <c r="V993" s="55">
        <f t="shared" si="243"/>
        <v>0</v>
      </c>
      <c r="W993" s="53">
        <f t="shared" si="243"/>
        <v>0</v>
      </c>
      <c r="X993" s="54">
        <f t="shared" si="243"/>
        <v>0</v>
      </c>
      <c r="Y993" s="55">
        <f t="shared" si="243"/>
        <v>0</v>
      </c>
      <c r="Z993" s="53">
        <f t="shared" si="243"/>
        <v>0</v>
      </c>
      <c r="AA993" s="54">
        <f t="shared" si="243"/>
        <v>0</v>
      </c>
      <c r="AB993" s="55">
        <f t="shared" si="243"/>
        <v>0</v>
      </c>
      <c r="AC993" s="53">
        <f t="shared" si="243"/>
        <v>0</v>
      </c>
      <c r="AD993" s="54">
        <f t="shared" si="243"/>
        <v>0</v>
      </c>
      <c r="AE993" s="55">
        <f t="shared" si="243"/>
        <v>0</v>
      </c>
      <c r="AF993" s="53">
        <f t="shared" si="243"/>
        <v>0</v>
      </c>
      <c r="AG993" s="54">
        <f t="shared" si="243"/>
        <v>0</v>
      </c>
      <c r="AH993" s="55">
        <f t="shared" si="243"/>
        <v>0</v>
      </c>
      <c r="AJ993" s="53">
        <f>SUM(AJ982:AJ992)</f>
        <v>0</v>
      </c>
      <c r="AK993" s="54">
        <f>SUM(AK982:AK992)</f>
        <v>0</v>
      </c>
      <c r="AL993" s="55">
        <f>SUM(AL982:AL992)</f>
        <v>0</v>
      </c>
      <c r="AS993" s="32">
        <f t="shared" si="242"/>
        <v>0</v>
      </c>
    </row>
    <row r="994" spans="2:49" ht="13" x14ac:dyDescent="0.3">
      <c r="C994" s="40"/>
      <c r="D994" s="34"/>
      <c r="E994" s="35"/>
      <c r="F994" s="181"/>
      <c r="G994" s="41"/>
      <c r="H994" s="184"/>
      <c r="I994" s="185"/>
      <c r="J994" s="186"/>
      <c r="K994" s="41"/>
      <c r="L994" s="42"/>
      <c r="M994" s="43"/>
      <c r="N994" s="41"/>
      <c r="O994" s="42"/>
      <c r="P994" s="43"/>
      <c r="Q994" s="41"/>
      <c r="R994" s="42"/>
      <c r="S994" s="43"/>
      <c r="T994" s="41"/>
      <c r="U994" s="42"/>
      <c r="V994" s="43"/>
      <c r="W994" s="41"/>
      <c r="X994" s="42"/>
      <c r="Y994" s="43"/>
      <c r="Z994" s="41"/>
      <c r="AA994" s="42"/>
      <c r="AB994" s="43"/>
      <c r="AC994" s="41"/>
      <c r="AD994" s="42"/>
      <c r="AE994" s="43"/>
      <c r="AF994" s="41"/>
      <c r="AG994" s="42"/>
      <c r="AH994" s="43"/>
      <c r="AJ994" s="41"/>
      <c r="AK994" s="42"/>
      <c r="AL994" s="43"/>
      <c r="AS994" s="32">
        <v>1</v>
      </c>
    </row>
    <row r="995" spans="2:49" ht="13" x14ac:dyDescent="0.3">
      <c r="C995" s="56" t="s">
        <v>36</v>
      </c>
      <c r="D995" s="57"/>
      <c r="E995" s="58"/>
      <c r="F995" s="58"/>
      <c r="G995" s="53"/>
      <c r="H995" s="188">
        <f>H858+H859+H860+H861+H862+H876+H889+H902+H915+H928+H941+H954+H967+H980+H993</f>
        <v>58000</v>
      </c>
      <c r="I995" s="189">
        <v>0</v>
      </c>
      <c r="J995" s="190">
        <v>0</v>
      </c>
      <c r="K995" s="53">
        <f t="shared" ref="K995:AH995" si="244">K858+K859+K860+K861+K862+K876+K889+K902+K915+K928+K941+K954+K967+K980+K993</f>
        <v>0</v>
      </c>
      <c r="L995" s="54">
        <f t="shared" si="244"/>
        <v>0</v>
      </c>
      <c r="M995" s="55">
        <f t="shared" si="244"/>
        <v>0</v>
      </c>
      <c r="N995" s="53">
        <f t="shared" si="244"/>
        <v>0</v>
      </c>
      <c r="O995" s="54">
        <f t="shared" si="244"/>
        <v>0</v>
      </c>
      <c r="P995" s="55">
        <f t="shared" si="244"/>
        <v>0</v>
      </c>
      <c r="Q995" s="53">
        <f t="shared" si="244"/>
        <v>0</v>
      </c>
      <c r="R995" s="54">
        <f t="shared" si="244"/>
        <v>0</v>
      </c>
      <c r="S995" s="55">
        <f t="shared" si="244"/>
        <v>0</v>
      </c>
      <c r="T995" s="53">
        <f t="shared" si="244"/>
        <v>0</v>
      </c>
      <c r="U995" s="54">
        <f t="shared" si="244"/>
        <v>0</v>
      </c>
      <c r="V995" s="55">
        <f t="shared" si="244"/>
        <v>0</v>
      </c>
      <c r="W995" s="53">
        <f t="shared" si="244"/>
        <v>0</v>
      </c>
      <c r="X995" s="54">
        <f t="shared" si="244"/>
        <v>0</v>
      </c>
      <c r="Y995" s="55">
        <f t="shared" si="244"/>
        <v>0</v>
      </c>
      <c r="Z995" s="53">
        <f t="shared" si="244"/>
        <v>0</v>
      </c>
      <c r="AA995" s="54">
        <f t="shared" si="244"/>
        <v>0</v>
      </c>
      <c r="AB995" s="55">
        <f t="shared" si="244"/>
        <v>0</v>
      </c>
      <c r="AC995" s="53">
        <f t="shared" si="244"/>
        <v>0</v>
      </c>
      <c r="AD995" s="54">
        <f t="shared" si="244"/>
        <v>0</v>
      </c>
      <c r="AE995" s="55">
        <f t="shared" si="244"/>
        <v>0</v>
      </c>
      <c r="AF995" s="53">
        <f t="shared" si="244"/>
        <v>0</v>
      </c>
      <c r="AG995" s="54">
        <f t="shared" si="244"/>
        <v>0</v>
      </c>
      <c r="AH995" s="55">
        <f t="shared" si="244"/>
        <v>0</v>
      </c>
      <c r="AJ995" s="53">
        <f>AJ858+AJ859+AJ860+AJ861+AJ862+AJ876+AJ889+AJ902+AJ915+AJ928+AJ941+AJ954+AJ967+AJ980+AJ993</f>
        <v>58000</v>
      </c>
      <c r="AK995" s="54">
        <f>AK858+AK859+AK860+AK861+AK862+AK876+AK889+AK902+AK915+AK928+AK941+AK954+AK967+AK980+AK993</f>
        <v>0</v>
      </c>
      <c r="AL995" s="55">
        <f>AL858+AL859+AL860+AL861+AL862+AL876+AL889+AL902+AL915+AL928+AL941+AL954+AL967+AL980+AL993</f>
        <v>0</v>
      </c>
      <c r="AS995" s="32">
        <f t="shared" si="242"/>
        <v>1</v>
      </c>
    </row>
    <row r="996" spans="2:49" ht="13" x14ac:dyDescent="0.3">
      <c r="C996" s="40"/>
      <c r="D996" s="34"/>
      <c r="E996" s="35"/>
      <c r="F996" s="181"/>
      <c r="G996" s="41"/>
      <c r="H996" s="184"/>
      <c r="I996" s="185"/>
      <c r="J996" s="186"/>
      <c r="K996" s="41"/>
      <c r="L996" s="42"/>
      <c r="M996" s="43"/>
      <c r="N996" s="41"/>
      <c r="O996" s="42"/>
      <c r="P996" s="43"/>
      <c r="Q996" s="41"/>
      <c r="R996" s="42"/>
      <c r="S996" s="43"/>
      <c r="T996" s="41"/>
      <c r="U996" s="42"/>
      <c r="V996" s="43"/>
      <c r="W996" s="41"/>
      <c r="X996" s="42"/>
      <c r="Y996" s="43"/>
      <c r="Z996" s="41"/>
      <c r="AA996" s="42"/>
      <c r="AB996" s="43"/>
      <c r="AC996" s="41"/>
      <c r="AD996" s="42"/>
      <c r="AE996" s="43"/>
      <c r="AF996" s="41"/>
      <c r="AG996" s="42"/>
      <c r="AH996" s="43"/>
      <c r="AJ996" s="41"/>
      <c r="AK996" s="42"/>
      <c r="AL996" s="43"/>
      <c r="AS996" s="32">
        <f>IF(SUM($AJ$149:$AL$149)=0,0,1)</f>
        <v>1</v>
      </c>
    </row>
    <row r="997" spans="2:49" ht="13" x14ac:dyDescent="0.3">
      <c r="C997" s="33" t="s">
        <v>37</v>
      </c>
      <c r="D997" s="34"/>
      <c r="E997" s="35"/>
      <c r="F997" s="181"/>
      <c r="G997" s="36"/>
      <c r="H997" s="197"/>
      <c r="I997" s="198"/>
      <c r="J997" s="199"/>
      <c r="K997" s="36"/>
      <c r="L997" s="37"/>
      <c r="M997" s="38"/>
      <c r="N997" s="36"/>
      <c r="O997" s="37"/>
      <c r="P997" s="38"/>
      <c r="Q997" s="36"/>
      <c r="R997" s="37"/>
      <c r="S997" s="38"/>
      <c r="T997" s="36"/>
      <c r="U997" s="37"/>
      <c r="V997" s="38"/>
      <c r="W997" s="36"/>
      <c r="X997" s="37"/>
      <c r="Y997" s="38"/>
      <c r="Z997" s="36"/>
      <c r="AA997" s="37"/>
      <c r="AB997" s="38"/>
      <c r="AC997" s="36"/>
      <c r="AD997" s="37"/>
      <c r="AE997" s="38"/>
      <c r="AF997" s="36"/>
      <c r="AG997" s="37"/>
      <c r="AH997" s="38"/>
      <c r="AJ997" s="36"/>
      <c r="AK997" s="37"/>
      <c r="AL997" s="38"/>
      <c r="AS997" s="32">
        <f>IF(SUM($AJ$149:$AL$149)=0,0,1)</f>
        <v>1</v>
      </c>
    </row>
    <row r="998" spans="2:49" ht="13" x14ac:dyDescent="0.3">
      <c r="C998" s="39">
        <v>0</v>
      </c>
      <c r="D998" s="34"/>
      <c r="E998" s="35"/>
      <c r="F998" s="181"/>
      <c r="G998" s="36"/>
      <c r="H998" s="197"/>
      <c r="I998" s="198"/>
      <c r="J998" s="199"/>
      <c r="K998" s="36"/>
      <c r="L998" s="37"/>
      <c r="M998" s="38"/>
      <c r="N998" s="36"/>
      <c r="O998" s="37"/>
      <c r="P998" s="38"/>
      <c r="Q998" s="36"/>
      <c r="R998" s="37"/>
      <c r="S998" s="38"/>
      <c r="T998" s="36"/>
      <c r="U998" s="37"/>
      <c r="V998" s="38"/>
      <c r="W998" s="36"/>
      <c r="X998" s="37"/>
      <c r="Y998" s="38"/>
      <c r="Z998" s="36"/>
      <c r="AA998" s="37"/>
      <c r="AB998" s="38"/>
      <c r="AC998" s="36"/>
      <c r="AD998" s="37"/>
      <c r="AE998" s="38"/>
      <c r="AF998" s="36"/>
      <c r="AG998" s="37"/>
      <c r="AH998" s="38"/>
      <c r="AJ998" s="36"/>
      <c r="AK998" s="37"/>
      <c r="AL998" s="38"/>
      <c r="AS998" s="32">
        <f>IF(SUM($AJ$149:$AL$149)=0,0,1)</f>
        <v>1</v>
      </c>
    </row>
    <row r="999" spans="2:49" ht="13" hidden="1" x14ac:dyDescent="0.3">
      <c r="C999" s="40" t="s">
        <v>21</v>
      </c>
      <c r="D999" s="34" t="s">
        <v>2</v>
      </c>
      <c r="E999" s="35" t="s">
        <v>2</v>
      </c>
      <c r="F999" s="181"/>
      <c r="G999" s="182">
        <v>0</v>
      </c>
      <c r="H999" s="41">
        <v>0</v>
      </c>
      <c r="I999" s="42">
        <v>0</v>
      </c>
      <c r="J999" s="43">
        <v>0</v>
      </c>
      <c r="K999" s="41"/>
      <c r="L999" s="42"/>
      <c r="M999" s="43"/>
      <c r="N999" s="41"/>
      <c r="O999" s="42"/>
      <c r="P999" s="43"/>
      <c r="Q999" s="41"/>
      <c r="R999" s="42"/>
      <c r="S999" s="43"/>
      <c r="T999" s="41"/>
      <c r="U999" s="42"/>
      <c r="V999" s="43"/>
      <c r="W999" s="41"/>
      <c r="X999" s="42"/>
      <c r="Y999" s="43"/>
      <c r="Z999" s="41"/>
      <c r="AA999" s="42"/>
      <c r="AB999" s="43"/>
      <c r="AC999" s="41"/>
      <c r="AD999" s="42"/>
      <c r="AE999" s="43"/>
      <c r="AF999" s="41"/>
      <c r="AG999" s="42"/>
      <c r="AH999" s="43"/>
      <c r="AJ999" s="41">
        <f t="shared" ref="AJ999:AL1003" si="245">H999+K999+N999+Q999+T999+W999+Z999+AC999+AF999</f>
        <v>0</v>
      </c>
      <c r="AK999" s="42">
        <f t="shared" si="245"/>
        <v>0</v>
      </c>
      <c r="AL999" s="43">
        <f t="shared" si="245"/>
        <v>0</v>
      </c>
      <c r="AS999" s="32">
        <f>IF(SUM($AJ$149:$AL$149)=0,0,IF(SUM(AJ999:AL999)=0,0,1))</f>
        <v>0</v>
      </c>
      <c r="AU999" s="23">
        <v>8</v>
      </c>
      <c r="AW999" s="23">
        <v>1</v>
      </c>
    </row>
    <row r="1000" spans="2:49" ht="13" hidden="1" x14ac:dyDescent="0.3">
      <c r="C1000" s="40" t="s">
        <v>21</v>
      </c>
      <c r="D1000" s="34" t="s">
        <v>2</v>
      </c>
      <c r="E1000" s="35" t="s">
        <v>2</v>
      </c>
      <c r="F1000" s="181"/>
      <c r="G1000" s="182">
        <v>0</v>
      </c>
      <c r="H1000" s="41">
        <v>0</v>
      </c>
      <c r="I1000" s="42">
        <v>0</v>
      </c>
      <c r="J1000" s="43">
        <v>0</v>
      </c>
      <c r="K1000" s="41"/>
      <c r="L1000" s="42"/>
      <c r="M1000" s="43"/>
      <c r="N1000" s="41"/>
      <c r="O1000" s="42"/>
      <c r="P1000" s="43"/>
      <c r="Q1000" s="41"/>
      <c r="R1000" s="42"/>
      <c r="S1000" s="43"/>
      <c r="T1000" s="41"/>
      <c r="U1000" s="42"/>
      <c r="V1000" s="43"/>
      <c r="W1000" s="41"/>
      <c r="X1000" s="42"/>
      <c r="Y1000" s="43"/>
      <c r="Z1000" s="41"/>
      <c r="AA1000" s="42"/>
      <c r="AB1000" s="43"/>
      <c r="AC1000" s="41"/>
      <c r="AD1000" s="42"/>
      <c r="AE1000" s="43"/>
      <c r="AF1000" s="41"/>
      <c r="AG1000" s="42"/>
      <c r="AH1000" s="43"/>
      <c r="AJ1000" s="41">
        <f t="shared" si="245"/>
        <v>0</v>
      </c>
      <c r="AK1000" s="42">
        <f t="shared" si="245"/>
        <v>0</v>
      </c>
      <c r="AL1000" s="43">
        <f t="shared" si="245"/>
        <v>0</v>
      </c>
      <c r="AS1000" s="32">
        <f t="shared" ref="AS1000:AS1063" si="246">IF(SUM($AJ$149:$AL$149)=0,0,IF(SUM(AJ1000:AL1000)=0,0,1))</f>
        <v>0</v>
      </c>
      <c r="AU1000" s="23">
        <v>8</v>
      </c>
      <c r="AW1000" s="23">
        <f>IF(AV1000=AV999,AW999+1,1)</f>
        <v>2</v>
      </c>
    </row>
    <row r="1001" spans="2:49" ht="13" hidden="1" x14ac:dyDescent="0.3">
      <c r="C1001" s="40" t="s">
        <v>21</v>
      </c>
      <c r="D1001" s="34" t="s">
        <v>2</v>
      </c>
      <c r="E1001" s="35" t="s">
        <v>2</v>
      </c>
      <c r="F1001" s="181"/>
      <c r="G1001" s="182">
        <v>0</v>
      </c>
      <c r="H1001" s="41">
        <v>0</v>
      </c>
      <c r="I1001" s="42">
        <v>0</v>
      </c>
      <c r="J1001" s="43">
        <v>0</v>
      </c>
      <c r="K1001" s="41"/>
      <c r="L1001" s="42"/>
      <c r="M1001" s="43"/>
      <c r="N1001" s="41"/>
      <c r="O1001" s="42"/>
      <c r="P1001" s="43"/>
      <c r="Q1001" s="41"/>
      <c r="R1001" s="42"/>
      <c r="S1001" s="43"/>
      <c r="T1001" s="41"/>
      <c r="U1001" s="42"/>
      <c r="V1001" s="43"/>
      <c r="W1001" s="41"/>
      <c r="X1001" s="42"/>
      <c r="Y1001" s="43"/>
      <c r="Z1001" s="41"/>
      <c r="AA1001" s="42"/>
      <c r="AB1001" s="43"/>
      <c r="AC1001" s="41"/>
      <c r="AD1001" s="42"/>
      <c r="AE1001" s="43"/>
      <c r="AF1001" s="41"/>
      <c r="AG1001" s="42"/>
      <c r="AH1001" s="43"/>
      <c r="AJ1001" s="41">
        <f t="shared" si="245"/>
        <v>0</v>
      </c>
      <c r="AK1001" s="42">
        <f t="shared" si="245"/>
        <v>0</v>
      </c>
      <c r="AL1001" s="43">
        <f t="shared" si="245"/>
        <v>0</v>
      </c>
      <c r="AS1001" s="32">
        <f t="shared" si="246"/>
        <v>0</v>
      </c>
      <c r="AU1001" s="23">
        <v>8</v>
      </c>
      <c r="AW1001" s="23">
        <f>IF(AV1001=AV1000,AW1000+1,1)</f>
        <v>3</v>
      </c>
    </row>
    <row r="1002" spans="2:49" ht="13" hidden="1" x14ac:dyDescent="0.3">
      <c r="C1002" s="40" t="s">
        <v>21</v>
      </c>
      <c r="D1002" s="34" t="s">
        <v>2</v>
      </c>
      <c r="E1002" s="35" t="s">
        <v>2</v>
      </c>
      <c r="F1002" s="181"/>
      <c r="G1002" s="182">
        <v>0</v>
      </c>
      <c r="H1002" s="41">
        <v>0</v>
      </c>
      <c r="I1002" s="42">
        <v>0</v>
      </c>
      <c r="J1002" s="43">
        <v>0</v>
      </c>
      <c r="K1002" s="41"/>
      <c r="L1002" s="42"/>
      <c r="M1002" s="43"/>
      <c r="N1002" s="41"/>
      <c r="O1002" s="42"/>
      <c r="P1002" s="43"/>
      <c r="Q1002" s="41"/>
      <c r="R1002" s="42"/>
      <c r="S1002" s="43"/>
      <c r="T1002" s="41"/>
      <c r="U1002" s="42"/>
      <c r="V1002" s="43"/>
      <c r="W1002" s="41"/>
      <c r="X1002" s="42"/>
      <c r="Y1002" s="43"/>
      <c r="Z1002" s="41"/>
      <c r="AA1002" s="42"/>
      <c r="AB1002" s="43"/>
      <c r="AC1002" s="41"/>
      <c r="AD1002" s="42"/>
      <c r="AE1002" s="43"/>
      <c r="AF1002" s="41"/>
      <c r="AG1002" s="42"/>
      <c r="AH1002" s="43"/>
      <c r="AJ1002" s="41">
        <f t="shared" si="245"/>
        <v>0</v>
      </c>
      <c r="AK1002" s="42">
        <f t="shared" si="245"/>
        <v>0</v>
      </c>
      <c r="AL1002" s="43">
        <f t="shared" si="245"/>
        <v>0</v>
      </c>
      <c r="AS1002" s="32">
        <f t="shared" si="246"/>
        <v>0</v>
      </c>
      <c r="AU1002" s="23">
        <v>8</v>
      </c>
      <c r="AW1002" s="23">
        <f>IF(AV1002=AV1001,AW1001+1,1)</f>
        <v>4</v>
      </c>
    </row>
    <row r="1003" spans="2:49" ht="13" hidden="1" x14ac:dyDescent="0.3">
      <c r="C1003" s="40" t="s">
        <v>21</v>
      </c>
      <c r="D1003" s="34" t="s">
        <v>2</v>
      </c>
      <c r="E1003" s="35" t="s">
        <v>2</v>
      </c>
      <c r="F1003" s="181"/>
      <c r="G1003" s="182">
        <v>0</v>
      </c>
      <c r="H1003" s="41">
        <v>0</v>
      </c>
      <c r="I1003" s="42">
        <v>0</v>
      </c>
      <c r="J1003" s="43">
        <v>0</v>
      </c>
      <c r="K1003" s="41"/>
      <c r="L1003" s="42"/>
      <c r="M1003" s="43"/>
      <c r="N1003" s="41"/>
      <c r="O1003" s="42"/>
      <c r="P1003" s="43"/>
      <c r="Q1003" s="41"/>
      <c r="R1003" s="42"/>
      <c r="S1003" s="43"/>
      <c r="T1003" s="41"/>
      <c r="U1003" s="42"/>
      <c r="V1003" s="43"/>
      <c r="W1003" s="41"/>
      <c r="X1003" s="42"/>
      <c r="Y1003" s="43"/>
      <c r="Z1003" s="41"/>
      <c r="AA1003" s="42"/>
      <c r="AB1003" s="43"/>
      <c r="AC1003" s="41"/>
      <c r="AD1003" s="42"/>
      <c r="AE1003" s="43"/>
      <c r="AF1003" s="41"/>
      <c r="AG1003" s="42"/>
      <c r="AH1003" s="43"/>
      <c r="AJ1003" s="41">
        <f t="shared" si="245"/>
        <v>0</v>
      </c>
      <c r="AK1003" s="42">
        <f t="shared" si="245"/>
        <v>0</v>
      </c>
      <c r="AL1003" s="43">
        <f t="shared" si="245"/>
        <v>0</v>
      </c>
      <c r="AS1003" s="32">
        <f t="shared" si="246"/>
        <v>0</v>
      </c>
      <c r="AU1003" s="23">
        <v>8</v>
      </c>
      <c r="AW1003" s="23">
        <f>IF(AV1003=AV1002,AW1002+1,1)</f>
        <v>5</v>
      </c>
    </row>
    <row r="1004" spans="2:49" ht="13" hidden="1" x14ac:dyDescent="0.3">
      <c r="B1004" s="15"/>
      <c r="C1004" s="44"/>
      <c r="D1004" s="45"/>
      <c r="E1004" s="46"/>
      <c r="F1004" s="183"/>
      <c r="G1004" s="47"/>
      <c r="H1004" s="47"/>
      <c r="I1004" s="48"/>
      <c r="J1004" s="49"/>
      <c r="K1004" s="47"/>
      <c r="L1004" s="48"/>
      <c r="M1004" s="49"/>
      <c r="N1004" s="47"/>
      <c r="O1004" s="48"/>
      <c r="P1004" s="49"/>
      <c r="Q1004" s="47"/>
      <c r="R1004" s="48"/>
      <c r="S1004" s="49"/>
      <c r="T1004" s="47"/>
      <c r="U1004" s="48"/>
      <c r="V1004" s="49"/>
      <c r="W1004" s="47"/>
      <c r="X1004" s="48"/>
      <c r="Y1004" s="49"/>
      <c r="Z1004" s="47"/>
      <c r="AA1004" s="48"/>
      <c r="AB1004" s="49"/>
      <c r="AC1004" s="47"/>
      <c r="AD1004" s="48"/>
      <c r="AE1004" s="49"/>
      <c r="AF1004" s="47"/>
      <c r="AG1004" s="48"/>
      <c r="AH1004" s="49"/>
      <c r="AJ1004" s="47"/>
      <c r="AK1004" s="48"/>
      <c r="AL1004" s="49"/>
      <c r="AS1004" s="32">
        <f t="shared" si="246"/>
        <v>0</v>
      </c>
    </row>
    <row r="1005" spans="2:49" ht="13" hidden="1" x14ac:dyDescent="0.3">
      <c r="C1005" s="40"/>
      <c r="D1005" s="34"/>
      <c r="E1005" s="35"/>
      <c r="F1005" s="181"/>
      <c r="G1005" s="41"/>
      <c r="H1005" s="41"/>
      <c r="I1005" s="42"/>
      <c r="J1005" s="43"/>
      <c r="K1005" s="41"/>
      <c r="L1005" s="42"/>
      <c r="M1005" s="43"/>
      <c r="N1005" s="41"/>
      <c r="O1005" s="42"/>
      <c r="P1005" s="43"/>
      <c r="Q1005" s="41"/>
      <c r="R1005" s="42"/>
      <c r="S1005" s="43"/>
      <c r="T1005" s="41"/>
      <c r="U1005" s="42"/>
      <c r="V1005" s="43"/>
      <c r="W1005" s="41"/>
      <c r="X1005" s="42"/>
      <c r="Y1005" s="43"/>
      <c r="Z1005" s="41"/>
      <c r="AA1005" s="42"/>
      <c r="AB1005" s="43"/>
      <c r="AC1005" s="41"/>
      <c r="AD1005" s="42"/>
      <c r="AE1005" s="43"/>
      <c r="AF1005" s="41"/>
      <c r="AG1005" s="42"/>
      <c r="AH1005" s="43"/>
      <c r="AJ1005" s="41"/>
      <c r="AK1005" s="42"/>
      <c r="AL1005" s="43"/>
      <c r="AS1005" s="32">
        <f t="shared" si="246"/>
        <v>0</v>
      </c>
    </row>
    <row r="1006" spans="2:49" ht="13" hidden="1" x14ac:dyDescent="0.3">
      <c r="C1006" s="40" t="s">
        <v>22</v>
      </c>
      <c r="D1006" s="34" t="s">
        <v>501</v>
      </c>
      <c r="E1006" s="35" t="s">
        <v>1051</v>
      </c>
      <c r="F1006" s="181"/>
      <c r="G1006" s="182">
        <v>0</v>
      </c>
      <c r="H1006" s="41">
        <v>0</v>
      </c>
      <c r="I1006" s="42">
        <v>0</v>
      </c>
      <c r="J1006" s="43">
        <v>0</v>
      </c>
      <c r="K1006" s="41"/>
      <c r="L1006" s="42"/>
      <c r="M1006" s="43"/>
      <c r="N1006" s="41"/>
      <c r="O1006" s="42"/>
      <c r="P1006" s="43"/>
      <c r="Q1006" s="41"/>
      <c r="R1006" s="42"/>
      <c r="S1006" s="43"/>
      <c r="T1006" s="41"/>
      <c r="U1006" s="42"/>
      <c r="V1006" s="43"/>
      <c r="W1006" s="41"/>
      <c r="X1006" s="42"/>
      <c r="Y1006" s="43"/>
      <c r="Z1006" s="41"/>
      <c r="AA1006" s="42"/>
      <c r="AB1006" s="43"/>
      <c r="AC1006" s="41"/>
      <c r="AD1006" s="42"/>
      <c r="AE1006" s="43"/>
      <c r="AF1006" s="41"/>
      <c r="AG1006" s="42"/>
      <c r="AH1006" s="43"/>
      <c r="AJ1006" s="41">
        <f t="shared" ref="AJ1006:AL1016" si="247">H1006+K1006+N1006+Q1006+T1006+W1006+Z1006+AC1006+AF1006</f>
        <v>0</v>
      </c>
      <c r="AK1006" s="42">
        <f t="shared" si="247"/>
        <v>0</v>
      </c>
      <c r="AL1006" s="43">
        <f t="shared" si="247"/>
        <v>0</v>
      </c>
      <c r="AS1006" s="32">
        <f t="shared" si="246"/>
        <v>0</v>
      </c>
      <c r="AU1006" s="23">
        <v>8</v>
      </c>
      <c r="AV1006" s="23">
        <v>1</v>
      </c>
      <c r="AW1006" s="23">
        <v>1</v>
      </c>
    </row>
    <row r="1007" spans="2:49" ht="13" hidden="1" x14ac:dyDescent="0.3">
      <c r="C1007" s="40" t="s">
        <v>22</v>
      </c>
      <c r="D1007" s="34" t="s">
        <v>505</v>
      </c>
      <c r="E1007" s="35" t="s">
        <v>1049</v>
      </c>
      <c r="F1007" s="181"/>
      <c r="G1007" s="182">
        <v>0</v>
      </c>
      <c r="H1007" s="41">
        <v>0</v>
      </c>
      <c r="I1007" s="42">
        <v>0</v>
      </c>
      <c r="J1007" s="43">
        <v>0</v>
      </c>
      <c r="K1007" s="41"/>
      <c r="L1007" s="42"/>
      <c r="M1007" s="43"/>
      <c r="N1007" s="41"/>
      <c r="O1007" s="42"/>
      <c r="P1007" s="43"/>
      <c r="Q1007" s="41"/>
      <c r="R1007" s="42"/>
      <c r="S1007" s="43"/>
      <c r="T1007" s="41"/>
      <c r="U1007" s="42"/>
      <c r="V1007" s="43"/>
      <c r="W1007" s="41"/>
      <c r="X1007" s="42"/>
      <c r="Y1007" s="43"/>
      <c r="Z1007" s="41"/>
      <c r="AA1007" s="42"/>
      <c r="AB1007" s="43"/>
      <c r="AC1007" s="41"/>
      <c r="AD1007" s="42"/>
      <c r="AE1007" s="43"/>
      <c r="AF1007" s="41"/>
      <c r="AG1007" s="42"/>
      <c r="AH1007" s="43"/>
      <c r="AJ1007" s="41">
        <f t="shared" si="247"/>
        <v>0</v>
      </c>
      <c r="AK1007" s="42">
        <f t="shared" si="247"/>
        <v>0</v>
      </c>
      <c r="AL1007" s="43">
        <f t="shared" si="247"/>
        <v>0</v>
      </c>
      <c r="AS1007" s="32">
        <f t="shared" si="246"/>
        <v>0</v>
      </c>
      <c r="AU1007" s="23">
        <v>8</v>
      </c>
      <c r="AV1007" s="23">
        <v>1</v>
      </c>
      <c r="AW1007" s="23">
        <f>IF(AV1007=AV1006,AW1006+1,1)</f>
        <v>2</v>
      </c>
    </row>
    <row r="1008" spans="2:49" ht="13" hidden="1" x14ac:dyDescent="0.3">
      <c r="C1008" s="40" t="s">
        <v>22</v>
      </c>
      <c r="D1008" s="34" t="s">
        <v>811</v>
      </c>
      <c r="E1008" s="35" t="s">
        <v>1050</v>
      </c>
      <c r="F1008" s="181"/>
      <c r="G1008" s="182">
        <v>0</v>
      </c>
      <c r="H1008" s="41">
        <v>0</v>
      </c>
      <c r="I1008" s="42"/>
      <c r="J1008" s="43"/>
      <c r="K1008" s="41"/>
      <c r="L1008" s="42"/>
      <c r="M1008" s="43"/>
      <c r="N1008" s="41"/>
      <c r="O1008" s="42"/>
      <c r="P1008" s="43"/>
      <c r="Q1008" s="41"/>
      <c r="R1008" s="42"/>
      <c r="S1008" s="43"/>
      <c r="T1008" s="41"/>
      <c r="U1008" s="42"/>
      <c r="V1008" s="43"/>
      <c r="W1008" s="41"/>
      <c r="X1008" s="42"/>
      <c r="Y1008" s="43"/>
      <c r="Z1008" s="41"/>
      <c r="AA1008" s="42"/>
      <c r="AB1008" s="43"/>
      <c r="AC1008" s="41"/>
      <c r="AD1008" s="42"/>
      <c r="AE1008" s="43"/>
      <c r="AF1008" s="41"/>
      <c r="AG1008" s="42"/>
      <c r="AH1008" s="43"/>
      <c r="AJ1008" s="41">
        <f t="shared" si="247"/>
        <v>0</v>
      </c>
      <c r="AK1008" s="42">
        <f t="shared" si="247"/>
        <v>0</v>
      </c>
      <c r="AL1008" s="43">
        <f t="shared" si="247"/>
        <v>0</v>
      </c>
      <c r="AS1008" s="32">
        <f t="shared" si="246"/>
        <v>0</v>
      </c>
      <c r="AU1008" s="23">
        <v>8</v>
      </c>
      <c r="AV1008" s="23">
        <v>1</v>
      </c>
      <c r="AW1008" s="23">
        <f t="shared" ref="AW1008:AW1016" si="248">IF(AV1008=AV1007,AW1007+1,1)</f>
        <v>3</v>
      </c>
    </row>
    <row r="1009" spans="3:49" ht="13" x14ac:dyDescent="0.3">
      <c r="C1009" s="40" t="s">
        <v>22</v>
      </c>
      <c r="D1009" s="34" t="s">
        <v>812</v>
      </c>
      <c r="E1009" s="35" t="s">
        <v>1053</v>
      </c>
      <c r="F1009" s="181"/>
      <c r="G1009" s="67" t="s">
        <v>153</v>
      </c>
      <c r="H1009" s="41">
        <v>10000</v>
      </c>
      <c r="I1009" s="42">
        <v>0</v>
      </c>
      <c r="J1009" s="43">
        <v>0</v>
      </c>
      <c r="K1009" s="41"/>
      <c r="L1009" s="42"/>
      <c r="M1009" s="43"/>
      <c r="N1009" s="41"/>
      <c r="O1009" s="42"/>
      <c r="P1009" s="43"/>
      <c r="Q1009" s="41"/>
      <c r="R1009" s="42"/>
      <c r="S1009" s="43"/>
      <c r="T1009" s="41"/>
      <c r="U1009" s="42"/>
      <c r="V1009" s="43"/>
      <c r="W1009" s="41"/>
      <c r="X1009" s="42"/>
      <c r="Y1009" s="43"/>
      <c r="Z1009" s="41"/>
      <c r="AA1009" s="42"/>
      <c r="AB1009" s="43"/>
      <c r="AC1009" s="41"/>
      <c r="AD1009" s="42"/>
      <c r="AE1009" s="43"/>
      <c r="AF1009" s="41"/>
      <c r="AG1009" s="42"/>
      <c r="AH1009" s="43"/>
      <c r="AJ1009" s="41">
        <f t="shared" si="247"/>
        <v>10000</v>
      </c>
      <c r="AK1009" s="42">
        <f t="shared" si="247"/>
        <v>0</v>
      </c>
      <c r="AL1009" s="43">
        <f t="shared" si="247"/>
        <v>0</v>
      </c>
      <c r="AS1009" s="32">
        <f t="shared" si="246"/>
        <v>1</v>
      </c>
      <c r="AU1009" s="23">
        <v>8</v>
      </c>
      <c r="AV1009" s="23">
        <v>1</v>
      </c>
      <c r="AW1009" s="23">
        <f t="shared" si="248"/>
        <v>4</v>
      </c>
    </row>
    <row r="1010" spans="3:49" ht="13" hidden="1" x14ac:dyDescent="0.3">
      <c r="C1010" s="40" t="s">
        <v>22</v>
      </c>
      <c r="D1010" s="34" t="s">
        <v>813</v>
      </c>
      <c r="E1010" s="35" t="s">
        <v>1048</v>
      </c>
      <c r="F1010" s="34"/>
      <c r="G1010" s="182">
        <v>0</v>
      </c>
      <c r="H1010" s="41">
        <v>0</v>
      </c>
      <c r="I1010" s="42">
        <v>0</v>
      </c>
      <c r="J1010" s="43">
        <v>0</v>
      </c>
      <c r="K1010" s="41"/>
      <c r="L1010" s="42"/>
      <c r="M1010" s="43"/>
      <c r="N1010" s="41"/>
      <c r="O1010" s="42"/>
      <c r="P1010" s="43"/>
      <c r="Q1010" s="41"/>
      <c r="R1010" s="42"/>
      <c r="S1010" s="43"/>
      <c r="T1010" s="41"/>
      <c r="U1010" s="42"/>
      <c r="V1010" s="43"/>
      <c r="W1010" s="41"/>
      <c r="X1010" s="42"/>
      <c r="Y1010" s="43"/>
      <c r="Z1010" s="41"/>
      <c r="AA1010" s="42"/>
      <c r="AB1010" s="43"/>
      <c r="AC1010" s="41"/>
      <c r="AD1010" s="42"/>
      <c r="AE1010" s="43"/>
      <c r="AF1010" s="41"/>
      <c r="AG1010" s="42"/>
      <c r="AH1010" s="43"/>
      <c r="AJ1010" s="41">
        <f t="shared" si="247"/>
        <v>0</v>
      </c>
      <c r="AK1010" s="42">
        <f t="shared" si="247"/>
        <v>0</v>
      </c>
      <c r="AL1010" s="43">
        <f t="shared" si="247"/>
        <v>0</v>
      </c>
      <c r="AS1010" s="32">
        <f t="shared" si="246"/>
        <v>0</v>
      </c>
      <c r="AU1010" s="23">
        <v>8</v>
      </c>
      <c r="AV1010" s="23">
        <v>1</v>
      </c>
      <c r="AW1010" s="23">
        <f t="shared" si="248"/>
        <v>5</v>
      </c>
    </row>
    <row r="1011" spans="3:49" ht="13" hidden="1" x14ac:dyDescent="0.3">
      <c r="C1011" s="40" t="s">
        <v>22</v>
      </c>
      <c r="D1011" s="34" t="s">
        <v>2</v>
      </c>
      <c r="E1011" s="35" t="s">
        <v>2</v>
      </c>
      <c r="F1011" s="181"/>
      <c r="G1011" s="182">
        <v>0</v>
      </c>
      <c r="H1011" s="41">
        <v>0</v>
      </c>
      <c r="I1011" s="42">
        <v>0</v>
      </c>
      <c r="J1011" s="43">
        <v>0</v>
      </c>
      <c r="K1011" s="41"/>
      <c r="L1011" s="42"/>
      <c r="M1011" s="43"/>
      <c r="N1011" s="41"/>
      <c r="O1011" s="42"/>
      <c r="P1011" s="43"/>
      <c r="Q1011" s="41"/>
      <c r="R1011" s="42"/>
      <c r="S1011" s="43"/>
      <c r="T1011" s="41"/>
      <c r="U1011" s="42"/>
      <c r="V1011" s="43"/>
      <c r="W1011" s="41"/>
      <c r="X1011" s="42"/>
      <c r="Y1011" s="43"/>
      <c r="Z1011" s="41"/>
      <c r="AA1011" s="42"/>
      <c r="AB1011" s="43"/>
      <c r="AC1011" s="41"/>
      <c r="AD1011" s="42"/>
      <c r="AE1011" s="43"/>
      <c r="AF1011" s="41"/>
      <c r="AG1011" s="42"/>
      <c r="AH1011" s="43"/>
      <c r="AJ1011" s="41">
        <f t="shared" si="247"/>
        <v>0</v>
      </c>
      <c r="AK1011" s="42">
        <f t="shared" si="247"/>
        <v>0</v>
      </c>
      <c r="AL1011" s="43">
        <f t="shared" si="247"/>
        <v>0</v>
      </c>
      <c r="AS1011" s="32">
        <f t="shared" si="246"/>
        <v>0</v>
      </c>
      <c r="AU1011" s="23">
        <v>8</v>
      </c>
      <c r="AV1011" s="23">
        <v>1</v>
      </c>
      <c r="AW1011" s="23">
        <f t="shared" si="248"/>
        <v>6</v>
      </c>
    </row>
    <row r="1012" spans="3:49" ht="13" hidden="1" x14ac:dyDescent="0.3">
      <c r="C1012" s="40" t="s">
        <v>22</v>
      </c>
      <c r="D1012" s="34" t="s">
        <v>2</v>
      </c>
      <c r="E1012" s="35" t="s">
        <v>2</v>
      </c>
      <c r="F1012" s="181"/>
      <c r="G1012" s="182">
        <v>0</v>
      </c>
      <c r="H1012" s="41">
        <v>0</v>
      </c>
      <c r="I1012" s="42">
        <v>0</v>
      </c>
      <c r="J1012" s="43">
        <v>0</v>
      </c>
      <c r="K1012" s="41"/>
      <c r="L1012" s="42"/>
      <c r="M1012" s="43"/>
      <c r="N1012" s="41"/>
      <c r="O1012" s="42"/>
      <c r="P1012" s="43"/>
      <c r="Q1012" s="41"/>
      <c r="R1012" s="42"/>
      <c r="S1012" s="43"/>
      <c r="T1012" s="41"/>
      <c r="U1012" s="42"/>
      <c r="V1012" s="43"/>
      <c r="W1012" s="41"/>
      <c r="X1012" s="42"/>
      <c r="Y1012" s="43"/>
      <c r="Z1012" s="41"/>
      <c r="AA1012" s="42"/>
      <c r="AB1012" s="43"/>
      <c r="AC1012" s="41"/>
      <c r="AD1012" s="42"/>
      <c r="AE1012" s="43"/>
      <c r="AF1012" s="41"/>
      <c r="AG1012" s="42"/>
      <c r="AH1012" s="43"/>
      <c r="AJ1012" s="41">
        <f t="shared" si="247"/>
        <v>0</v>
      </c>
      <c r="AK1012" s="42">
        <f t="shared" si="247"/>
        <v>0</v>
      </c>
      <c r="AL1012" s="43">
        <f t="shared" si="247"/>
        <v>0</v>
      </c>
      <c r="AS1012" s="32">
        <f t="shared" si="246"/>
        <v>0</v>
      </c>
      <c r="AU1012" s="23">
        <v>8</v>
      </c>
      <c r="AV1012" s="23">
        <v>1</v>
      </c>
      <c r="AW1012" s="23">
        <f t="shared" si="248"/>
        <v>7</v>
      </c>
    </row>
    <row r="1013" spans="3:49" ht="13" hidden="1" x14ac:dyDescent="0.3">
      <c r="C1013" s="40" t="s">
        <v>22</v>
      </c>
      <c r="D1013" s="34" t="s">
        <v>2</v>
      </c>
      <c r="E1013" s="35" t="s">
        <v>2</v>
      </c>
      <c r="F1013" s="181"/>
      <c r="G1013" s="182">
        <v>0</v>
      </c>
      <c r="H1013" s="41">
        <v>0</v>
      </c>
      <c r="I1013" s="42">
        <v>0</v>
      </c>
      <c r="J1013" s="43">
        <v>0</v>
      </c>
      <c r="K1013" s="41"/>
      <c r="L1013" s="42"/>
      <c r="M1013" s="43"/>
      <c r="N1013" s="41"/>
      <c r="O1013" s="42"/>
      <c r="P1013" s="43"/>
      <c r="Q1013" s="41"/>
      <c r="R1013" s="42"/>
      <c r="S1013" s="43"/>
      <c r="T1013" s="41"/>
      <c r="U1013" s="42"/>
      <c r="V1013" s="43"/>
      <c r="W1013" s="41"/>
      <c r="X1013" s="42"/>
      <c r="Y1013" s="43"/>
      <c r="Z1013" s="41"/>
      <c r="AA1013" s="42"/>
      <c r="AB1013" s="43"/>
      <c r="AC1013" s="41"/>
      <c r="AD1013" s="42"/>
      <c r="AE1013" s="43"/>
      <c r="AF1013" s="41"/>
      <c r="AG1013" s="42"/>
      <c r="AH1013" s="43"/>
      <c r="AJ1013" s="41">
        <f t="shared" si="247"/>
        <v>0</v>
      </c>
      <c r="AK1013" s="42">
        <f t="shared" si="247"/>
        <v>0</v>
      </c>
      <c r="AL1013" s="43">
        <f t="shared" si="247"/>
        <v>0</v>
      </c>
      <c r="AS1013" s="32">
        <f t="shared" si="246"/>
        <v>0</v>
      </c>
      <c r="AU1013" s="23">
        <v>8</v>
      </c>
      <c r="AV1013" s="23">
        <v>1</v>
      </c>
      <c r="AW1013" s="23">
        <f t="shared" si="248"/>
        <v>8</v>
      </c>
    </row>
    <row r="1014" spans="3:49" ht="13" hidden="1" x14ac:dyDescent="0.3">
      <c r="C1014" s="40" t="s">
        <v>22</v>
      </c>
      <c r="D1014" s="34" t="s">
        <v>2</v>
      </c>
      <c r="E1014" s="35" t="s">
        <v>2</v>
      </c>
      <c r="F1014" s="181"/>
      <c r="G1014" s="182">
        <v>0</v>
      </c>
      <c r="H1014" s="41">
        <v>0</v>
      </c>
      <c r="I1014" s="42">
        <v>0</v>
      </c>
      <c r="J1014" s="43">
        <v>0</v>
      </c>
      <c r="K1014" s="41"/>
      <c r="L1014" s="42"/>
      <c r="M1014" s="43"/>
      <c r="N1014" s="41"/>
      <c r="O1014" s="42"/>
      <c r="P1014" s="43"/>
      <c r="Q1014" s="41"/>
      <c r="R1014" s="42"/>
      <c r="S1014" s="43"/>
      <c r="T1014" s="41"/>
      <c r="U1014" s="42"/>
      <c r="V1014" s="43"/>
      <c r="W1014" s="41"/>
      <c r="X1014" s="42"/>
      <c r="Y1014" s="43"/>
      <c r="Z1014" s="41"/>
      <c r="AA1014" s="42"/>
      <c r="AB1014" s="43"/>
      <c r="AC1014" s="41"/>
      <c r="AD1014" s="42"/>
      <c r="AE1014" s="43"/>
      <c r="AF1014" s="41"/>
      <c r="AG1014" s="42"/>
      <c r="AH1014" s="43"/>
      <c r="AJ1014" s="41">
        <f t="shared" si="247"/>
        <v>0</v>
      </c>
      <c r="AK1014" s="42">
        <f t="shared" si="247"/>
        <v>0</v>
      </c>
      <c r="AL1014" s="43">
        <f t="shared" si="247"/>
        <v>0</v>
      </c>
      <c r="AS1014" s="32">
        <f t="shared" si="246"/>
        <v>0</v>
      </c>
      <c r="AU1014" s="23">
        <v>8</v>
      </c>
      <c r="AV1014" s="23">
        <v>1</v>
      </c>
      <c r="AW1014" s="23">
        <f t="shared" si="248"/>
        <v>9</v>
      </c>
    </row>
    <row r="1015" spans="3:49" ht="13" hidden="1" x14ac:dyDescent="0.3">
      <c r="C1015" s="40" t="s">
        <v>22</v>
      </c>
      <c r="D1015" s="34" t="s">
        <v>2</v>
      </c>
      <c r="E1015" s="35" t="s">
        <v>2</v>
      </c>
      <c r="F1015" s="181"/>
      <c r="G1015" s="182">
        <v>0</v>
      </c>
      <c r="H1015" s="41">
        <v>0</v>
      </c>
      <c r="I1015" s="42">
        <v>0</v>
      </c>
      <c r="J1015" s="43">
        <v>0</v>
      </c>
      <c r="K1015" s="41"/>
      <c r="L1015" s="42"/>
      <c r="M1015" s="43"/>
      <c r="N1015" s="41"/>
      <c r="O1015" s="42"/>
      <c r="P1015" s="43"/>
      <c r="Q1015" s="41"/>
      <c r="R1015" s="42"/>
      <c r="S1015" s="43"/>
      <c r="T1015" s="41"/>
      <c r="U1015" s="42"/>
      <c r="V1015" s="43"/>
      <c r="W1015" s="41"/>
      <c r="X1015" s="42"/>
      <c r="Y1015" s="43"/>
      <c r="Z1015" s="41"/>
      <c r="AA1015" s="42"/>
      <c r="AB1015" s="43"/>
      <c r="AC1015" s="41"/>
      <c r="AD1015" s="42"/>
      <c r="AE1015" s="43"/>
      <c r="AF1015" s="41"/>
      <c r="AG1015" s="42"/>
      <c r="AH1015" s="43"/>
      <c r="AJ1015" s="41">
        <f t="shared" si="247"/>
        <v>0</v>
      </c>
      <c r="AK1015" s="42">
        <f t="shared" si="247"/>
        <v>0</v>
      </c>
      <c r="AL1015" s="43">
        <f t="shared" si="247"/>
        <v>0</v>
      </c>
      <c r="AS1015" s="32">
        <f t="shared" si="246"/>
        <v>0</v>
      </c>
      <c r="AU1015" s="23">
        <v>8</v>
      </c>
      <c r="AV1015" s="23">
        <v>1</v>
      </c>
      <c r="AW1015" s="23">
        <f t="shared" si="248"/>
        <v>10</v>
      </c>
    </row>
    <row r="1016" spans="3:49" ht="13" hidden="1" x14ac:dyDescent="0.3">
      <c r="C1016" s="40" t="s">
        <v>23</v>
      </c>
      <c r="D1016" s="34" t="s">
        <v>814</v>
      </c>
      <c r="E1016" s="35" t="s">
        <v>1054</v>
      </c>
      <c r="F1016" s="181"/>
      <c r="G1016" s="182">
        <v>0</v>
      </c>
      <c r="H1016" s="41">
        <v>0</v>
      </c>
      <c r="I1016" s="42">
        <v>0</v>
      </c>
      <c r="J1016" s="43">
        <v>0</v>
      </c>
      <c r="K1016" s="41"/>
      <c r="L1016" s="42"/>
      <c r="M1016" s="43"/>
      <c r="N1016" s="41"/>
      <c r="O1016" s="42"/>
      <c r="P1016" s="43"/>
      <c r="Q1016" s="41"/>
      <c r="R1016" s="42"/>
      <c r="S1016" s="43"/>
      <c r="T1016" s="41"/>
      <c r="U1016" s="42"/>
      <c r="V1016" s="43"/>
      <c r="W1016" s="41"/>
      <c r="X1016" s="42"/>
      <c r="Y1016" s="43"/>
      <c r="Z1016" s="41"/>
      <c r="AA1016" s="42"/>
      <c r="AB1016" s="43"/>
      <c r="AC1016" s="41"/>
      <c r="AD1016" s="42"/>
      <c r="AE1016" s="43"/>
      <c r="AF1016" s="41"/>
      <c r="AG1016" s="42"/>
      <c r="AH1016" s="43"/>
      <c r="AJ1016" s="41">
        <f t="shared" si="247"/>
        <v>0</v>
      </c>
      <c r="AK1016" s="42">
        <f t="shared" si="247"/>
        <v>0</v>
      </c>
      <c r="AL1016" s="43">
        <f t="shared" si="247"/>
        <v>0</v>
      </c>
      <c r="AS1016" s="32">
        <f t="shared" si="246"/>
        <v>0</v>
      </c>
      <c r="AU1016" s="23">
        <v>8</v>
      </c>
      <c r="AV1016" s="23">
        <v>2</v>
      </c>
      <c r="AW1016" s="23">
        <f t="shared" si="248"/>
        <v>1</v>
      </c>
    </row>
    <row r="1017" spans="3:49" ht="13" x14ac:dyDescent="0.3">
      <c r="C1017" s="50" t="str">
        <f>IF(LEN(E1016)&lt;1,"","Total: " &amp; LEFT(E1016,LEN(E1016)-21) &amp; "Municipalities")</f>
        <v>Total: Bojanala Platinum Municipalities</v>
      </c>
      <c r="D1017" s="51"/>
      <c r="E1017" s="52"/>
      <c r="F1017" s="51"/>
      <c r="G1017" s="53"/>
      <c r="H1017" s="53">
        <f>SUM(H1006:H1016)</f>
        <v>10000</v>
      </c>
      <c r="I1017" s="54">
        <v>0</v>
      </c>
      <c r="J1017" s="55">
        <v>0</v>
      </c>
      <c r="K1017" s="53">
        <f t="shared" ref="K1017:AH1017" si="249">SUM(K1006:K1016)</f>
        <v>0</v>
      </c>
      <c r="L1017" s="54">
        <f t="shared" si="249"/>
        <v>0</v>
      </c>
      <c r="M1017" s="55">
        <f t="shared" si="249"/>
        <v>0</v>
      </c>
      <c r="N1017" s="53">
        <f t="shared" si="249"/>
        <v>0</v>
      </c>
      <c r="O1017" s="54">
        <f t="shared" si="249"/>
        <v>0</v>
      </c>
      <c r="P1017" s="55">
        <f t="shared" si="249"/>
        <v>0</v>
      </c>
      <c r="Q1017" s="53">
        <f t="shared" si="249"/>
        <v>0</v>
      </c>
      <c r="R1017" s="54">
        <f t="shared" si="249"/>
        <v>0</v>
      </c>
      <c r="S1017" s="55">
        <f t="shared" si="249"/>
        <v>0</v>
      </c>
      <c r="T1017" s="53">
        <f t="shared" si="249"/>
        <v>0</v>
      </c>
      <c r="U1017" s="54">
        <f t="shared" si="249"/>
        <v>0</v>
      </c>
      <c r="V1017" s="55">
        <f t="shared" si="249"/>
        <v>0</v>
      </c>
      <c r="W1017" s="53">
        <f t="shared" si="249"/>
        <v>0</v>
      </c>
      <c r="X1017" s="54">
        <f t="shared" si="249"/>
        <v>0</v>
      </c>
      <c r="Y1017" s="55">
        <f t="shared" si="249"/>
        <v>0</v>
      </c>
      <c r="Z1017" s="53">
        <f t="shared" si="249"/>
        <v>0</v>
      </c>
      <c r="AA1017" s="54">
        <f t="shared" si="249"/>
        <v>0</v>
      </c>
      <c r="AB1017" s="55">
        <f t="shared" si="249"/>
        <v>0</v>
      </c>
      <c r="AC1017" s="53">
        <f t="shared" si="249"/>
        <v>0</v>
      </c>
      <c r="AD1017" s="54">
        <f t="shared" si="249"/>
        <v>0</v>
      </c>
      <c r="AE1017" s="55">
        <f t="shared" si="249"/>
        <v>0</v>
      </c>
      <c r="AF1017" s="53">
        <f t="shared" si="249"/>
        <v>0</v>
      </c>
      <c r="AG1017" s="54">
        <f t="shared" si="249"/>
        <v>0</v>
      </c>
      <c r="AH1017" s="55">
        <f t="shared" si="249"/>
        <v>0</v>
      </c>
      <c r="AJ1017" s="53">
        <f>SUM(AJ1006:AJ1016)</f>
        <v>10000</v>
      </c>
      <c r="AK1017" s="54">
        <f>SUM(AK1006:AK1016)</f>
        <v>0</v>
      </c>
      <c r="AL1017" s="55">
        <f>SUM(AL1006:AL1016)</f>
        <v>0</v>
      </c>
      <c r="AS1017" s="32">
        <f t="shared" si="246"/>
        <v>1</v>
      </c>
    </row>
    <row r="1018" spans="3:49" ht="13" hidden="1" x14ac:dyDescent="0.3">
      <c r="C1018" s="40"/>
      <c r="D1018" s="34"/>
      <c r="E1018" s="35"/>
      <c r="F1018" s="181"/>
      <c r="G1018" s="41"/>
      <c r="H1018" s="41"/>
      <c r="I1018" s="42"/>
      <c r="J1018" s="43"/>
      <c r="K1018" s="41"/>
      <c r="L1018" s="42"/>
      <c r="M1018" s="43"/>
      <c r="N1018" s="41"/>
      <c r="O1018" s="42"/>
      <c r="P1018" s="43"/>
      <c r="Q1018" s="41"/>
      <c r="R1018" s="42"/>
      <c r="S1018" s="43"/>
      <c r="T1018" s="41"/>
      <c r="U1018" s="42"/>
      <c r="V1018" s="43"/>
      <c r="W1018" s="41"/>
      <c r="X1018" s="42"/>
      <c r="Y1018" s="43"/>
      <c r="Z1018" s="41"/>
      <c r="AA1018" s="42"/>
      <c r="AB1018" s="43"/>
      <c r="AC1018" s="41"/>
      <c r="AD1018" s="42"/>
      <c r="AE1018" s="43"/>
      <c r="AF1018" s="41"/>
      <c r="AG1018" s="42"/>
      <c r="AH1018" s="43"/>
      <c r="AJ1018" s="41"/>
      <c r="AK1018" s="42"/>
      <c r="AL1018" s="43"/>
      <c r="AS1018" s="32">
        <f t="shared" si="246"/>
        <v>0</v>
      </c>
    </row>
    <row r="1019" spans="3:49" ht="13" x14ac:dyDescent="0.3">
      <c r="C1019" s="40" t="s">
        <v>22</v>
      </c>
      <c r="D1019" s="34" t="s">
        <v>815</v>
      </c>
      <c r="E1019" s="35" t="s">
        <v>1055</v>
      </c>
      <c r="F1019" s="181"/>
      <c r="G1019" s="67" t="s">
        <v>154</v>
      </c>
      <c r="H1019" s="41">
        <v>10000</v>
      </c>
      <c r="I1019" s="42">
        <v>0</v>
      </c>
      <c r="J1019" s="43">
        <v>0</v>
      </c>
      <c r="K1019" s="41"/>
      <c r="L1019" s="42"/>
      <c r="M1019" s="43"/>
      <c r="N1019" s="41"/>
      <c r="O1019" s="42"/>
      <c r="P1019" s="43"/>
      <c r="Q1019" s="41"/>
      <c r="R1019" s="42"/>
      <c r="S1019" s="43"/>
      <c r="T1019" s="41"/>
      <c r="U1019" s="42"/>
      <c r="V1019" s="43"/>
      <c r="W1019" s="41"/>
      <c r="X1019" s="42"/>
      <c r="Y1019" s="43"/>
      <c r="Z1019" s="41"/>
      <c r="AA1019" s="42"/>
      <c r="AB1019" s="43"/>
      <c r="AC1019" s="41"/>
      <c r="AD1019" s="42"/>
      <c r="AE1019" s="43"/>
      <c r="AF1019" s="41"/>
      <c r="AG1019" s="42"/>
      <c r="AH1019" s="43"/>
      <c r="AJ1019" s="41">
        <f t="shared" ref="AJ1019:AL1029" si="250">H1019+K1019+N1019+Q1019+T1019+W1019+Z1019+AC1019+AF1019</f>
        <v>10000</v>
      </c>
      <c r="AK1019" s="42">
        <f t="shared" si="250"/>
        <v>0</v>
      </c>
      <c r="AL1019" s="43">
        <f t="shared" si="250"/>
        <v>0</v>
      </c>
      <c r="AS1019" s="32">
        <f t="shared" si="246"/>
        <v>1</v>
      </c>
      <c r="AU1019" s="23">
        <v>8</v>
      </c>
      <c r="AV1019" s="23">
        <v>3</v>
      </c>
      <c r="AW1019" s="23">
        <v>1</v>
      </c>
    </row>
    <row r="1020" spans="3:49" ht="13" x14ac:dyDescent="0.3">
      <c r="C1020" s="40" t="s">
        <v>22</v>
      </c>
      <c r="D1020" s="34" t="s">
        <v>816</v>
      </c>
      <c r="E1020" s="35" t="s">
        <v>1052</v>
      </c>
      <c r="F1020" s="181"/>
      <c r="G1020" s="67" t="s">
        <v>155</v>
      </c>
      <c r="H1020" s="41">
        <v>10000</v>
      </c>
      <c r="I1020" s="42">
        <v>0</v>
      </c>
      <c r="J1020" s="43">
        <v>0</v>
      </c>
      <c r="K1020" s="41"/>
      <c r="L1020" s="42"/>
      <c r="M1020" s="43"/>
      <c r="N1020" s="41"/>
      <c r="O1020" s="42"/>
      <c r="P1020" s="43"/>
      <c r="Q1020" s="41"/>
      <c r="R1020" s="42"/>
      <c r="S1020" s="43"/>
      <c r="T1020" s="41"/>
      <c r="U1020" s="42"/>
      <c r="V1020" s="43"/>
      <c r="W1020" s="41"/>
      <c r="X1020" s="42"/>
      <c r="Y1020" s="43"/>
      <c r="Z1020" s="41"/>
      <c r="AA1020" s="42"/>
      <c r="AB1020" s="43"/>
      <c r="AC1020" s="41"/>
      <c r="AD1020" s="42"/>
      <c r="AE1020" s="43"/>
      <c r="AF1020" s="41"/>
      <c r="AG1020" s="42"/>
      <c r="AH1020" s="43"/>
      <c r="AJ1020" s="41">
        <f t="shared" si="250"/>
        <v>10000</v>
      </c>
      <c r="AK1020" s="42">
        <f t="shared" si="250"/>
        <v>0</v>
      </c>
      <c r="AL1020" s="43">
        <f t="shared" si="250"/>
        <v>0</v>
      </c>
      <c r="AS1020" s="32">
        <f t="shared" si="246"/>
        <v>1</v>
      </c>
      <c r="AU1020" s="23">
        <v>8</v>
      </c>
      <c r="AV1020" s="23">
        <v>3</v>
      </c>
      <c r="AW1020" s="23">
        <f>IF(AV1020=AV1019,AW1019+1,1)</f>
        <v>2</v>
      </c>
    </row>
    <row r="1021" spans="3:49" ht="13" hidden="1" x14ac:dyDescent="0.3">
      <c r="C1021" s="40" t="s">
        <v>22</v>
      </c>
      <c r="D1021" s="34" t="s">
        <v>817</v>
      </c>
      <c r="E1021" s="35" t="s">
        <v>1057</v>
      </c>
      <c r="F1021" s="181"/>
      <c r="G1021" s="182">
        <v>0</v>
      </c>
      <c r="H1021" s="184">
        <v>0</v>
      </c>
      <c r="I1021" s="185">
        <v>0</v>
      </c>
      <c r="J1021" s="186">
        <v>0</v>
      </c>
      <c r="K1021" s="41"/>
      <c r="L1021" s="42"/>
      <c r="M1021" s="43"/>
      <c r="N1021" s="41"/>
      <c r="O1021" s="42"/>
      <c r="P1021" s="43"/>
      <c r="Q1021" s="41"/>
      <c r="R1021" s="42"/>
      <c r="S1021" s="43"/>
      <c r="T1021" s="41"/>
      <c r="U1021" s="42"/>
      <c r="V1021" s="43"/>
      <c r="W1021" s="41"/>
      <c r="X1021" s="42"/>
      <c r="Y1021" s="43"/>
      <c r="Z1021" s="41"/>
      <c r="AA1021" s="42"/>
      <c r="AB1021" s="43"/>
      <c r="AC1021" s="41"/>
      <c r="AD1021" s="42"/>
      <c r="AE1021" s="43"/>
      <c r="AF1021" s="41"/>
      <c r="AG1021" s="42"/>
      <c r="AH1021" s="43"/>
      <c r="AJ1021" s="41">
        <f t="shared" si="250"/>
        <v>0</v>
      </c>
      <c r="AK1021" s="42">
        <f t="shared" si="250"/>
        <v>0</v>
      </c>
      <c r="AL1021" s="43">
        <f t="shared" si="250"/>
        <v>0</v>
      </c>
      <c r="AS1021" s="32">
        <f t="shared" si="246"/>
        <v>0</v>
      </c>
      <c r="AU1021" s="23">
        <v>8</v>
      </c>
      <c r="AV1021" s="23">
        <v>3</v>
      </c>
      <c r="AW1021" s="23">
        <f t="shared" ref="AW1021:AW1029" si="251">IF(AV1021=AV1020,AW1020+1,1)</f>
        <v>3</v>
      </c>
    </row>
    <row r="1022" spans="3:49" ht="13" hidden="1" x14ac:dyDescent="0.3">
      <c r="C1022" s="40" t="s">
        <v>22</v>
      </c>
      <c r="D1022" s="34" t="s">
        <v>818</v>
      </c>
      <c r="E1022" s="35" t="s">
        <v>1059</v>
      </c>
      <c r="F1022" s="181"/>
      <c r="G1022" s="182">
        <v>0</v>
      </c>
      <c r="H1022" s="41">
        <v>0</v>
      </c>
      <c r="I1022" s="42">
        <v>0</v>
      </c>
      <c r="J1022" s="43">
        <v>0</v>
      </c>
      <c r="K1022" s="41"/>
      <c r="L1022" s="42"/>
      <c r="M1022" s="43"/>
      <c r="N1022" s="41"/>
      <c r="O1022" s="42"/>
      <c r="P1022" s="43"/>
      <c r="Q1022" s="41"/>
      <c r="R1022" s="42"/>
      <c r="S1022" s="43"/>
      <c r="T1022" s="41"/>
      <c r="U1022" s="42"/>
      <c r="V1022" s="43"/>
      <c r="W1022" s="41"/>
      <c r="X1022" s="42"/>
      <c r="Y1022" s="43"/>
      <c r="Z1022" s="41"/>
      <c r="AA1022" s="42"/>
      <c r="AB1022" s="43"/>
      <c r="AC1022" s="41"/>
      <c r="AD1022" s="42"/>
      <c r="AE1022" s="43"/>
      <c r="AF1022" s="41"/>
      <c r="AG1022" s="42"/>
      <c r="AH1022" s="43"/>
      <c r="AJ1022" s="41">
        <f t="shared" si="250"/>
        <v>0</v>
      </c>
      <c r="AK1022" s="42">
        <f t="shared" si="250"/>
        <v>0</v>
      </c>
      <c r="AL1022" s="43">
        <f t="shared" si="250"/>
        <v>0</v>
      </c>
      <c r="AS1022" s="32">
        <f t="shared" si="246"/>
        <v>0</v>
      </c>
      <c r="AU1022" s="23">
        <v>8</v>
      </c>
      <c r="AV1022" s="23">
        <v>3</v>
      </c>
      <c r="AW1022" s="23">
        <f t="shared" si="251"/>
        <v>4</v>
      </c>
    </row>
    <row r="1023" spans="3:49" ht="13" hidden="1" x14ac:dyDescent="0.3">
      <c r="C1023" s="40" t="s">
        <v>22</v>
      </c>
      <c r="D1023" s="34" t="s">
        <v>819</v>
      </c>
      <c r="E1023" s="35" t="s">
        <v>1062</v>
      </c>
      <c r="F1023" s="181"/>
      <c r="G1023" s="182">
        <v>0</v>
      </c>
      <c r="H1023" s="41">
        <v>0</v>
      </c>
      <c r="I1023" s="42">
        <v>0</v>
      </c>
      <c r="J1023" s="43">
        <v>0</v>
      </c>
      <c r="K1023" s="41"/>
      <c r="L1023" s="42"/>
      <c r="M1023" s="43"/>
      <c r="N1023" s="41"/>
      <c r="O1023" s="42"/>
      <c r="P1023" s="43"/>
      <c r="Q1023" s="41"/>
      <c r="R1023" s="42"/>
      <c r="S1023" s="43"/>
      <c r="T1023" s="41"/>
      <c r="U1023" s="42"/>
      <c r="V1023" s="43"/>
      <c r="W1023" s="41"/>
      <c r="X1023" s="42"/>
      <c r="Y1023" s="43"/>
      <c r="Z1023" s="41"/>
      <c r="AA1023" s="42"/>
      <c r="AB1023" s="43"/>
      <c r="AC1023" s="41"/>
      <c r="AD1023" s="42"/>
      <c r="AE1023" s="43"/>
      <c r="AF1023" s="41"/>
      <c r="AG1023" s="42"/>
      <c r="AH1023" s="43"/>
      <c r="AJ1023" s="41">
        <f t="shared" si="250"/>
        <v>0</v>
      </c>
      <c r="AK1023" s="42">
        <f t="shared" si="250"/>
        <v>0</v>
      </c>
      <c r="AL1023" s="43">
        <f t="shared" si="250"/>
        <v>0</v>
      </c>
      <c r="AS1023" s="32">
        <f t="shared" si="246"/>
        <v>0</v>
      </c>
      <c r="AU1023" s="23">
        <v>8</v>
      </c>
      <c r="AV1023" s="23">
        <v>3</v>
      </c>
      <c r="AW1023" s="23">
        <f t="shared" si="251"/>
        <v>5</v>
      </c>
    </row>
    <row r="1024" spans="3:49" ht="13" hidden="1" x14ac:dyDescent="0.3">
      <c r="C1024" s="40" t="s">
        <v>22</v>
      </c>
      <c r="D1024" s="34" t="s">
        <v>2</v>
      </c>
      <c r="E1024" s="35" t="s">
        <v>2</v>
      </c>
      <c r="F1024" s="181"/>
      <c r="G1024" s="182">
        <v>0</v>
      </c>
      <c r="H1024" s="41">
        <v>0</v>
      </c>
      <c r="I1024" s="42">
        <v>0</v>
      </c>
      <c r="J1024" s="43">
        <v>0</v>
      </c>
      <c r="K1024" s="41"/>
      <c r="L1024" s="42"/>
      <c r="M1024" s="43"/>
      <c r="N1024" s="41"/>
      <c r="O1024" s="42"/>
      <c r="P1024" s="43"/>
      <c r="Q1024" s="41"/>
      <c r="R1024" s="42"/>
      <c r="S1024" s="43"/>
      <c r="T1024" s="41"/>
      <c r="U1024" s="42"/>
      <c r="V1024" s="43"/>
      <c r="W1024" s="41"/>
      <c r="X1024" s="42"/>
      <c r="Y1024" s="43"/>
      <c r="Z1024" s="41"/>
      <c r="AA1024" s="42"/>
      <c r="AB1024" s="43"/>
      <c r="AC1024" s="41"/>
      <c r="AD1024" s="42"/>
      <c r="AE1024" s="43"/>
      <c r="AF1024" s="41"/>
      <c r="AG1024" s="42"/>
      <c r="AH1024" s="43"/>
      <c r="AJ1024" s="41">
        <f t="shared" si="250"/>
        <v>0</v>
      </c>
      <c r="AK1024" s="42">
        <f t="shared" si="250"/>
        <v>0</v>
      </c>
      <c r="AL1024" s="43">
        <f t="shared" si="250"/>
        <v>0</v>
      </c>
      <c r="AS1024" s="32">
        <f t="shared" si="246"/>
        <v>0</v>
      </c>
      <c r="AU1024" s="23">
        <v>8</v>
      </c>
      <c r="AV1024" s="23">
        <v>3</v>
      </c>
      <c r="AW1024" s="23">
        <f t="shared" si="251"/>
        <v>6</v>
      </c>
    </row>
    <row r="1025" spans="3:49" ht="13" hidden="1" x14ac:dyDescent="0.3">
      <c r="C1025" s="40" t="s">
        <v>22</v>
      </c>
      <c r="D1025" s="34" t="s">
        <v>2</v>
      </c>
      <c r="E1025" s="35" t="s">
        <v>2</v>
      </c>
      <c r="F1025" s="181"/>
      <c r="G1025" s="182">
        <v>0</v>
      </c>
      <c r="H1025" s="41">
        <v>0</v>
      </c>
      <c r="I1025" s="42">
        <v>0</v>
      </c>
      <c r="J1025" s="43">
        <v>0</v>
      </c>
      <c r="K1025" s="41"/>
      <c r="L1025" s="42"/>
      <c r="M1025" s="43"/>
      <c r="N1025" s="41"/>
      <c r="O1025" s="42"/>
      <c r="P1025" s="43"/>
      <c r="Q1025" s="41"/>
      <c r="R1025" s="42"/>
      <c r="S1025" s="43"/>
      <c r="T1025" s="41"/>
      <c r="U1025" s="42"/>
      <c r="V1025" s="43"/>
      <c r="W1025" s="41"/>
      <c r="X1025" s="42"/>
      <c r="Y1025" s="43"/>
      <c r="Z1025" s="41"/>
      <c r="AA1025" s="42"/>
      <c r="AB1025" s="43"/>
      <c r="AC1025" s="41"/>
      <c r="AD1025" s="42"/>
      <c r="AE1025" s="43"/>
      <c r="AF1025" s="41"/>
      <c r="AG1025" s="42"/>
      <c r="AH1025" s="43"/>
      <c r="AJ1025" s="41">
        <f t="shared" si="250"/>
        <v>0</v>
      </c>
      <c r="AK1025" s="42">
        <f t="shared" si="250"/>
        <v>0</v>
      </c>
      <c r="AL1025" s="43">
        <f t="shared" si="250"/>
        <v>0</v>
      </c>
      <c r="AS1025" s="32">
        <f t="shared" si="246"/>
        <v>0</v>
      </c>
      <c r="AU1025" s="23">
        <v>8</v>
      </c>
      <c r="AV1025" s="23">
        <v>3</v>
      </c>
      <c r="AW1025" s="23">
        <f t="shared" si="251"/>
        <v>7</v>
      </c>
    </row>
    <row r="1026" spans="3:49" ht="13" hidden="1" x14ac:dyDescent="0.3">
      <c r="C1026" s="40" t="s">
        <v>22</v>
      </c>
      <c r="D1026" s="34" t="s">
        <v>2</v>
      </c>
      <c r="E1026" s="35" t="s">
        <v>2</v>
      </c>
      <c r="F1026" s="181"/>
      <c r="G1026" s="182">
        <v>0</v>
      </c>
      <c r="H1026" s="41">
        <v>0</v>
      </c>
      <c r="I1026" s="42">
        <v>0</v>
      </c>
      <c r="J1026" s="43">
        <v>0</v>
      </c>
      <c r="K1026" s="41"/>
      <c r="L1026" s="42"/>
      <c r="M1026" s="43"/>
      <c r="N1026" s="41"/>
      <c r="O1026" s="42"/>
      <c r="P1026" s="43"/>
      <c r="Q1026" s="41"/>
      <c r="R1026" s="42"/>
      <c r="S1026" s="43"/>
      <c r="T1026" s="41"/>
      <c r="U1026" s="42"/>
      <c r="V1026" s="43"/>
      <c r="W1026" s="41"/>
      <c r="X1026" s="42"/>
      <c r="Y1026" s="43"/>
      <c r="Z1026" s="41"/>
      <c r="AA1026" s="42"/>
      <c r="AB1026" s="43"/>
      <c r="AC1026" s="41"/>
      <c r="AD1026" s="42"/>
      <c r="AE1026" s="43"/>
      <c r="AF1026" s="41"/>
      <c r="AG1026" s="42"/>
      <c r="AH1026" s="43"/>
      <c r="AJ1026" s="41">
        <f t="shared" si="250"/>
        <v>0</v>
      </c>
      <c r="AK1026" s="42">
        <f t="shared" si="250"/>
        <v>0</v>
      </c>
      <c r="AL1026" s="43">
        <f t="shared" si="250"/>
        <v>0</v>
      </c>
      <c r="AS1026" s="32">
        <f t="shared" si="246"/>
        <v>0</v>
      </c>
      <c r="AU1026" s="23">
        <v>8</v>
      </c>
      <c r="AV1026" s="23">
        <v>3</v>
      </c>
      <c r="AW1026" s="23">
        <f t="shared" si="251"/>
        <v>8</v>
      </c>
    </row>
    <row r="1027" spans="3:49" ht="13" hidden="1" x14ac:dyDescent="0.3">
      <c r="C1027" s="40" t="s">
        <v>22</v>
      </c>
      <c r="D1027" s="34" t="s">
        <v>2</v>
      </c>
      <c r="E1027" s="35" t="s">
        <v>2</v>
      </c>
      <c r="F1027" s="181"/>
      <c r="G1027" s="182">
        <v>0</v>
      </c>
      <c r="H1027" s="41">
        <v>0</v>
      </c>
      <c r="I1027" s="42">
        <v>0</v>
      </c>
      <c r="J1027" s="43">
        <v>0</v>
      </c>
      <c r="K1027" s="41"/>
      <c r="L1027" s="42"/>
      <c r="M1027" s="43"/>
      <c r="N1027" s="41"/>
      <c r="O1027" s="42"/>
      <c r="P1027" s="43"/>
      <c r="Q1027" s="41"/>
      <c r="R1027" s="42"/>
      <c r="S1027" s="43"/>
      <c r="T1027" s="41"/>
      <c r="U1027" s="42"/>
      <c r="V1027" s="43"/>
      <c r="W1027" s="41"/>
      <c r="X1027" s="42"/>
      <c r="Y1027" s="43"/>
      <c r="Z1027" s="41"/>
      <c r="AA1027" s="42"/>
      <c r="AB1027" s="43"/>
      <c r="AC1027" s="41"/>
      <c r="AD1027" s="42"/>
      <c r="AE1027" s="43"/>
      <c r="AF1027" s="41"/>
      <c r="AG1027" s="42"/>
      <c r="AH1027" s="43"/>
      <c r="AJ1027" s="41">
        <f t="shared" si="250"/>
        <v>0</v>
      </c>
      <c r="AK1027" s="42">
        <f t="shared" si="250"/>
        <v>0</v>
      </c>
      <c r="AL1027" s="43">
        <f t="shared" si="250"/>
        <v>0</v>
      </c>
      <c r="AS1027" s="32">
        <f t="shared" si="246"/>
        <v>0</v>
      </c>
      <c r="AU1027" s="23">
        <v>8</v>
      </c>
      <c r="AV1027" s="23">
        <v>3</v>
      </c>
      <c r="AW1027" s="23">
        <f t="shared" si="251"/>
        <v>9</v>
      </c>
    </row>
    <row r="1028" spans="3:49" ht="13" hidden="1" x14ac:dyDescent="0.3">
      <c r="C1028" s="40" t="s">
        <v>22</v>
      </c>
      <c r="D1028" s="34" t="s">
        <v>2</v>
      </c>
      <c r="E1028" s="35" t="s">
        <v>2</v>
      </c>
      <c r="F1028" s="181"/>
      <c r="G1028" s="182">
        <v>0</v>
      </c>
      <c r="H1028" s="41">
        <v>0</v>
      </c>
      <c r="I1028" s="42">
        <v>0</v>
      </c>
      <c r="J1028" s="43">
        <v>0</v>
      </c>
      <c r="K1028" s="41"/>
      <c r="L1028" s="42"/>
      <c r="M1028" s="43"/>
      <c r="N1028" s="41"/>
      <c r="O1028" s="42"/>
      <c r="P1028" s="43"/>
      <c r="Q1028" s="41"/>
      <c r="R1028" s="42"/>
      <c r="S1028" s="43"/>
      <c r="T1028" s="41"/>
      <c r="U1028" s="42"/>
      <c r="V1028" s="43"/>
      <c r="W1028" s="41"/>
      <c r="X1028" s="42"/>
      <c r="Y1028" s="43"/>
      <c r="Z1028" s="41"/>
      <c r="AA1028" s="42"/>
      <c r="AB1028" s="43"/>
      <c r="AC1028" s="41"/>
      <c r="AD1028" s="42"/>
      <c r="AE1028" s="43"/>
      <c r="AF1028" s="41"/>
      <c r="AG1028" s="42"/>
      <c r="AH1028" s="43"/>
      <c r="AJ1028" s="41">
        <f t="shared" si="250"/>
        <v>0</v>
      </c>
      <c r="AK1028" s="42">
        <f t="shared" si="250"/>
        <v>0</v>
      </c>
      <c r="AL1028" s="43">
        <f t="shared" si="250"/>
        <v>0</v>
      </c>
      <c r="AS1028" s="32">
        <f t="shared" si="246"/>
        <v>0</v>
      </c>
      <c r="AU1028" s="23">
        <v>8</v>
      </c>
      <c r="AV1028" s="23">
        <v>3</v>
      </c>
      <c r="AW1028" s="23">
        <f t="shared" si="251"/>
        <v>10</v>
      </c>
    </row>
    <row r="1029" spans="3:49" ht="13" hidden="1" x14ac:dyDescent="0.3">
      <c r="C1029" s="40" t="s">
        <v>23</v>
      </c>
      <c r="D1029" s="34" t="s">
        <v>510</v>
      </c>
      <c r="E1029" s="35" t="s">
        <v>1063</v>
      </c>
      <c r="F1029" s="181"/>
      <c r="G1029" s="182">
        <v>0</v>
      </c>
      <c r="H1029" s="41">
        <v>0</v>
      </c>
      <c r="I1029" s="42">
        <v>0</v>
      </c>
      <c r="J1029" s="43">
        <v>0</v>
      </c>
      <c r="K1029" s="41"/>
      <c r="L1029" s="42"/>
      <c r="M1029" s="43"/>
      <c r="N1029" s="41"/>
      <c r="O1029" s="42"/>
      <c r="P1029" s="43"/>
      <c r="Q1029" s="41"/>
      <c r="R1029" s="42"/>
      <c r="S1029" s="43"/>
      <c r="T1029" s="41"/>
      <c r="U1029" s="42"/>
      <c r="V1029" s="43"/>
      <c r="W1029" s="41"/>
      <c r="X1029" s="42"/>
      <c r="Y1029" s="43"/>
      <c r="Z1029" s="41"/>
      <c r="AA1029" s="42"/>
      <c r="AB1029" s="43"/>
      <c r="AC1029" s="41"/>
      <c r="AD1029" s="42"/>
      <c r="AE1029" s="43"/>
      <c r="AF1029" s="41"/>
      <c r="AG1029" s="42"/>
      <c r="AH1029" s="43"/>
      <c r="AJ1029" s="41">
        <f t="shared" si="250"/>
        <v>0</v>
      </c>
      <c r="AK1029" s="42">
        <f t="shared" si="250"/>
        <v>0</v>
      </c>
      <c r="AL1029" s="43">
        <f t="shared" si="250"/>
        <v>0</v>
      </c>
      <c r="AS1029" s="32">
        <f t="shared" si="246"/>
        <v>0</v>
      </c>
      <c r="AU1029" s="23">
        <v>8</v>
      </c>
      <c r="AV1029" s="23">
        <v>4</v>
      </c>
      <c r="AW1029" s="23">
        <f t="shared" si="251"/>
        <v>1</v>
      </c>
    </row>
    <row r="1030" spans="3:49" ht="13" x14ac:dyDescent="0.3">
      <c r="C1030" s="50" t="str">
        <f>IF(LEN(E1029)&lt;1,"","Total: " &amp; LEFT(E1029,LEN(E1029)-21) &amp; "Municipalities")</f>
        <v>Total: Ngaka Modiri Molema Municipalities</v>
      </c>
      <c r="D1030" s="51"/>
      <c r="E1030" s="52"/>
      <c r="F1030" s="187"/>
      <c r="G1030" s="53"/>
      <c r="H1030" s="188">
        <f>SUM(H1019:H1029)</f>
        <v>20000</v>
      </c>
      <c r="I1030" s="189">
        <f>SUM(I1019:I1029)</f>
        <v>0</v>
      </c>
      <c r="J1030" s="190">
        <f>SUM(J1019:J1029)</f>
        <v>0</v>
      </c>
      <c r="K1030" s="53">
        <f t="shared" ref="K1030:AH1030" si="252">SUM(K1019:K1029)</f>
        <v>0</v>
      </c>
      <c r="L1030" s="54">
        <f t="shared" si="252"/>
        <v>0</v>
      </c>
      <c r="M1030" s="55">
        <f t="shared" si="252"/>
        <v>0</v>
      </c>
      <c r="N1030" s="53">
        <f t="shared" si="252"/>
        <v>0</v>
      </c>
      <c r="O1030" s="54">
        <f t="shared" si="252"/>
        <v>0</v>
      </c>
      <c r="P1030" s="55">
        <f t="shared" si="252"/>
        <v>0</v>
      </c>
      <c r="Q1030" s="53">
        <f t="shared" si="252"/>
        <v>0</v>
      </c>
      <c r="R1030" s="54">
        <f t="shared" si="252"/>
        <v>0</v>
      </c>
      <c r="S1030" s="55">
        <f t="shared" si="252"/>
        <v>0</v>
      </c>
      <c r="T1030" s="53">
        <f t="shared" si="252"/>
        <v>0</v>
      </c>
      <c r="U1030" s="54">
        <f t="shared" si="252"/>
        <v>0</v>
      </c>
      <c r="V1030" s="55">
        <f t="shared" si="252"/>
        <v>0</v>
      </c>
      <c r="W1030" s="53">
        <f t="shared" si="252"/>
        <v>0</v>
      </c>
      <c r="X1030" s="54">
        <f t="shared" si="252"/>
        <v>0</v>
      </c>
      <c r="Y1030" s="55">
        <f t="shared" si="252"/>
        <v>0</v>
      </c>
      <c r="Z1030" s="53">
        <f t="shared" si="252"/>
        <v>0</v>
      </c>
      <c r="AA1030" s="54">
        <f t="shared" si="252"/>
        <v>0</v>
      </c>
      <c r="AB1030" s="55">
        <f t="shared" si="252"/>
        <v>0</v>
      </c>
      <c r="AC1030" s="53">
        <f t="shared" si="252"/>
        <v>0</v>
      </c>
      <c r="AD1030" s="54">
        <f t="shared" si="252"/>
        <v>0</v>
      </c>
      <c r="AE1030" s="55">
        <f t="shared" si="252"/>
        <v>0</v>
      </c>
      <c r="AF1030" s="53">
        <f t="shared" si="252"/>
        <v>0</v>
      </c>
      <c r="AG1030" s="54">
        <f t="shared" si="252"/>
        <v>0</v>
      </c>
      <c r="AH1030" s="55">
        <f t="shared" si="252"/>
        <v>0</v>
      </c>
      <c r="AJ1030" s="53">
        <f>SUM(AJ1019:AJ1029)</f>
        <v>20000</v>
      </c>
      <c r="AK1030" s="54">
        <f>SUM(AK1019:AK1029)</f>
        <v>0</v>
      </c>
      <c r="AL1030" s="55">
        <f>SUM(AL1019:AL1029)</f>
        <v>0</v>
      </c>
      <c r="AS1030" s="32">
        <f t="shared" si="246"/>
        <v>1</v>
      </c>
    </row>
    <row r="1031" spans="3:49" ht="13" hidden="1" x14ac:dyDescent="0.3">
      <c r="C1031" s="40"/>
      <c r="D1031" s="34"/>
      <c r="E1031" s="35"/>
      <c r="F1031" s="181"/>
      <c r="G1031" s="41"/>
      <c r="H1031" s="41"/>
      <c r="I1031" s="42"/>
      <c r="J1031" s="43"/>
      <c r="K1031" s="41"/>
      <c r="L1031" s="42"/>
      <c r="M1031" s="43"/>
      <c r="N1031" s="41"/>
      <c r="O1031" s="42"/>
      <c r="P1031" s="43"/>
      <c r="Q1031" s="41"/>
      <c r="R1031" s="42"/>
      <c r="S1031" s="43"/>
      <c r="T1031" s="41"/>
      <c r="U1031" s="42"/>
      <c r="V1031" s="43"/>
      <c r="W1031" s="41"/>
      <c r="X1031" s="42"/>
      <c r="Y1031" s="43"/>
      <c r="Z1031" s="41"/>
      <c r="AA1031" s="42"/>
      <c r="AB1031" s="43"/>
      <c r="AC1031" s="41"/>
      <c r="AD1031" s="42"/>
      <c r="AE1031" s="43"/>
      <c r="AF1031" s="41"/>
      <c r="AG1031" s="42"/>
      <c r="AH1031" s="43"/>
      <c r="AJ1031" s="41"/>
      <c r="AK1031" s="42"/>
      <c r="AL1031" s="43"/>
      <c r="AS1031" s="32">
        <f t="shared" si="246"/>
        <v>0</v>
      </c>
    </row>
    <row r="1032" spans="3:49" ht="13" x14ac:dyDescent="0.3">
      <c r="C1032" s="40" t="s">
        <v>22</v>
      </c>
      <c r="D1032" s="34" t="s">
        <v>820</v>
      </c>
      <c r="E1032" s="35" t="s">
        <v>1064</v>
      </c>
      <c r="F1032" s="181"/>
      <c r="G1032" s="67" t="s">
        <v>156</v>
      </c>
      <c r="H1032" s="41">
        <v>9000</v>
      </c>
      <c r="I1032" s="42">
        <v>0</v>
      </c>
      <c r="J1032" s="43">
        <v>0</v>
      </c>
      <c r="K1032" s="41"/>
      <c r="L1032" s="42"/>
      <c r="M1032" s="43"/>
      <c r="N1032" s="41"/>
      <c r="O1032" s="42"/>
      <c r="P1032" s="43"/>
      <c r="Q1032" s="41"/>
      <c r="R1032" s="42"/>
      <c r="S1032" s="43"/>
      <c r="T1032" s="41"/>
      <c r="U1032" s="42"/>
      <c r="V1032" s="43"/>
      <c r="W1032" s="41"/>
      <c r="X1032" s="42"/>
      <c r="Y1032" s="43"/>
      <c r="Z1032" s="41"/>
      <c r="AA1032" s="42"/>
      <c r="AB1032" s="43"/>
      <c r="AC1032" s="41"/>
      <c r="AD1032" s="42"/>
      <c r="AE1032" s="43"/>
      <c r="AF1032" s="41"/>
      <c r="AG1032" s="42"/>
      <c r="AH1032" s="43"/>
      <c r="AJ1032" s="41">
        <f t="shared" ref="AJ1032:AL1042" si="253">H1032+K1032+N1032+Q1032+T1032+W1032+Z1032+AC1032+AF1032</f>
        <v>9000</v>
      </c>
      <c r="AK1032" s="42">
        <f t="shared" si="253"/>
        <v>0</v>
      </c>
      <c r="AL1032" s="43">
        <f t="shared" si="253"/>
        <v>0</v>
      </c>
      <c r="AS1032" s="32">
        <f t="shared" si="246"/>
        <v>1</v>
      </c>
      <c r="AU1032" s="23">
        <v>8</v>
      </c>
      <c r="AV1032" s="23">
        <v>5</v>
      </c>
      <c r="AW1032" s="23">
        <v>1</v>
      </c>
    </row>
    <row r="1033" spans="3:49" ht="13" x14ac:dyDescent="0.3">
      <c r="C1033" s="40" t="s">
        <v>22</v>
      </c>
      <c r="D1033" s="34" t="s">
        <v>821</v>
      </c>
      <c r="E1033" s="35" t="s">
        <v>1056</v>
      </c>
      <c r="F1033" s="181"/>
      <c r="G1033" s="67" t="s">
        <v>157</v>
      </c>
      <c r="H1033" s="41">
        <v>10000</v>
      </c>
      <c r="I1033" s="42">
        <v>0</v>
      </c>
      <c r="J1033" s="43">
        <v>0</v>
      </c>
      <c r="K1033" s="41"/>
      <c r="L1033" s="42"/>
      <c r="M1033" s="43"/>
      <c r="N1033" s="41"/>
      <c r="O1033" s="42"/>
      <c r="P1033" s="43"/>
      <c r="Q1033" s="41"/>
      <c r="R1033" s="42"/>
      <c r="S1033" s="43"/>
      <c r="T1033" s="41"/>
      <c r="U1033" s="42"/>
      <c r="V1033" s="43"/>
      <c r="W1033" s="41"/>
      <c r="X1033" s="42"/>
      <c r="Y1033" s="43"/>
      <c r="Z1033" s="41"/>
      <c r="AA1033" s="42"/>
      <c r="AB1033" s="43"/>
      <c r="AC1033" s="41"/>
      <c r="AD1033" s="42"/>
      <c r="AE1033" s="43"/>
      <c r="AF1033" s="41"/>
      <c r="AG1033" s="42"/>
      <c r="AH1033" s="43"/>
      <c r="AJ1033" s="41">
        <f t="shared" si="253"/>
        <v>10000</v>
      </c>
      <c r="AK1033" s="42">
        <f t="shared" si="253"/>
        <v>0</v>
      </c>
      <c r="AL1033" s="43">
        <f t="shared" si="253"/>
        <v>0</v>
      </c>
      <c r="AS1033" s="32">
        <f t="shared" si="246"/>
        <v>1</v>
      </c>
      <c r="AU1033" s="23">
        <v>8</v>
      </c>
      <c r="AV1033" s="23">
        <v>5</v>
      </c>
      <c r="AW1033" s="23">
        <f>IF(AV1033=AV1032,AW1032+1,1)</f>
        <v>2</v>
      </c>
    </row>
    <row r="1034" spans="3:49" ht="13" x14ac:dyDescent="0.3">
      <c r="C1034" s="40" t="s">
        <v>22</v>
      </c>
      <c r="D1034" s="34" t="s">
        <v>822</v>
      </c>
      <c r="E1034" s="35" t="s">
        <v>1058</v>
      </c>
      <c r="F1034" s="181"/>
      <c r="G1034" s="67" t="s">
        <v>158</v>
      </c>
      <c r="H1034" s="41">
        <v>10000</v>
      </c>
      <c r="I1034" s="42">
        <v>0</v>
      </c>
      <c r="J1034" s="43">
        <v>0</v>
      </c>
      <c r="K1034" s="41"/>
      <c r="L1034" s="42"/>
      <c r="M1034" s="43"/>
      <c r="N1034" s="41"/>
      <c r="O1034" s="42"/>
      <c r="P1034" s="43"/>
      <c r="Q1034" s="41"/>
      <c r="R1034" s="42"/>
      <c r="S1034" s="43"/>
      <c r="T1034" s="41"/>
      <c r="U1034" s="42"/>
      <c r="V1034" s="43"/>
      <c r="W1034" s="41"/>
      <c r="X1034" s="42"/>
      <c r="Y1034" s="43"/>
      <c r="Z1034" s="41"/>
      <c r="AA1034" s="42"/>
      <c r="AB1034" s="43"/>
      <c r="AC1034" s="41"/>
      <c r="AD1034" s="42"/>
      <c r="AE1034" s="43"/>
      <c r="AF1034" s="41"/>
      <c r="AG1034" s="42"/>
      <c r="AH1034" s="43"/>
      <c r="AJ1034" s="41">
        <f t="shared" si="253"/>
        <v>10000</v>
      </c>
      <c r="AK1034" s="42">
        <f t="shared" si="253"/>
        <v>0</v>
      </c>
      <c r="AL1034" s="43">
        <f t="shared" si="253"/>
        <v>0</v>
      </c>
      <c r="AS1034" s="32">
        <f t="shared" si="246"/>
        <v>1</v>
      </c>
      <c r="AU1034" s="23">
        <v>8</v>
      </c>
      <c r="AV1034" s="23">
        <v>5</v>
      </c>
      <c r="AW1034" s="23">
        <f t="shared" ref="AW1034:AW1042" si="254">IF(AV1034=AV1033,AW1033+1,1)</f>
        <v>3</v>
      </c>
    </row>
    <row r="1035" spans="3:49" ht="13" x14ac:dyDescent="0.3">
      <c r="C1035" s="40" t="s">
        <v>22</v>
      </c>
      <c r="D1035" s="34" t="s">
        <v>823</v>
      </c>
      <c r="E1035" s="35" t="s">
        <v>1060</v>
      </c>
      <c r="F1035" s="181"/>
      <c r="G1035" s="67" t="s">
        <v>159</v>
      </c>
      <c r="H1035" s="41">
        <v>8000</v>
      </c>
      <c r="I1035" s="42">
        <v>0</v>
      </c>
      <c r="J1035" s="43">
        <v>0</v>
      </c>
      <c r="K1035" s="41"/>
      <c r="L1035" s="42"/>
      <c r="M1035" s="43"/>
      <c r="N1035" s="41"/>
      <c r="O1035" s="42"/>
      <c r="P1035" s="43"/>
      <c r="Q1035" s="41"/>
      <c r="R1035" s="42"/>
      <c r="S1035" s="43"/>
      <c r="T1035" s="41"/>
      <c r="U1035" s="42"/>
      <c r="V1035" s="43"/>
      <c r="W1035" s="41"/>
      <c r="X1035" s="42"/>
      <c r="Y1035" s="43"/>
      <c r="Z1035" s="41"/>
      <c r="AA1035" s="42"/>
      <c r="AB1035" s="43"/>
      <c r="AC1035" s="41"/>
      <c r="AD1035" s="42"/>
      <c r="AE1035" s="43"/>
      <c r="AF1035" s="41"/>
      <c r="AG1035" s="42"/>
      <c r="AH1035" s="43"/>
      <c r="AJ1035" s="41">
        <f t="shared" si="253"/>
        <v>8000</v>
      </c>
      <c r="AK1035" s="42">
        <f t="shared" si="253"/>
        <v>0</v>
      </c>
      <c r="AL1035" s="43">
        <f t="shared" si="253"/>
        <v>0</v>
      </c>
      <c r="AS1035" s="32">
        <f t="shared" si="246"/>
        <v>1</v>
      </c>
      <c r="AU1035" s="23">
        <v>8</v>
      </c>
      <c r="AV1035" s="23">
        <v>5</v>
      </c>
      <c r="AW1035" s="23">
        <f t="shared" si="254"/>
        <v>4</v>
      </c>
    </row>
    <row r="1036" spans="3:49" ht="13" hidden="1" x14ac:dyDescent="0.3">
      <c r="C1036" s="40" t="s">
        <v>22</v>
      </c>
      <c r="D1036" s="34" t="s">
        <v>824</v>
      </c>
      <c r="E1036" s="35" t="s">
        <v>1061</v>
      </c>
      <c r="F1036" s="181"/>
      <c r="G1036" s="182">
        <v>0</v>
      </c>
      <c r="H1036" s="184">
        <v>0</v>
      </c>
      <c r="I1036" s="185">
        <v>0</v>
      </c>
      <c r="J1036" s="186">
        <v>0</v>
      </c>
      <c r="K1036" s="41"/>
      <c r="L1036" s="42"/>
      <c r="M1036" s="43"/>
      <c r="N1036" s="41"/>
      <c r="O1036" s="42"/>
      <c r="P1036" s="43"/>
      <c r="Q1036" s="41"/>
      <c r="R1036" s="42"/>
      <c r="S1036" s="43"/>
      <c r="T1036" s="41"/>
      <c r="U1036" s="42"/>
      <c r="V1036" s="43"/>
      <c r="W1036" s="41"/>
      <c r="X1036" s="42"/>
      <c r="Y1036" s="43"/>
      <c r="Z1036" s="41"/>
      <c r="AA1036" s="42"/>
      <c r="AB1036" s="43"/>
      <c r="AC1036" s="41"/>
      <c r="AD1036" s="42"/>
      <c r="AE1036" s="43"/>
      <c r="AF1036" s="41"/>
      <c r="AG1036" s="42"/>
      <c r="AH1036" s="43"/>
      <c r="AJ1036" s="41">
        <f t="shared" si="253"/>
        <v>0</v>
      </c>
      <c r="AK1036" s="42">
        <f t="shared" si="253"/>
        <v>0</v>
      </c>
      <c r="AL1036" s="43">
        <f t="shared" si="253"/>
        <v>0</v>
      </c>
      <c r="AS1036" s="32">
        <f t="shared" si="246"/>
        <v>0</v>
      </c>
      <c r="AU1036" s="23">
        <v>8</v>
      </c>
      <c r="AV1036" s="23">
        <v>5</v>
      </c>
      <c r="AW1036" s="23">
        <f t="shared" si="254"/>
        <v>5</v>
      </c>
    </row>
    <row r="1037" spans="3:49" ht="13" hidden="1" x14ac:dyDescent="0.3">
      <c r="C1037" s="40" t="s">
        <v>22</v>
      </c>
      <c r="D1037" s="34" t="s">
        <v>2</v>
      </c>
      <c r="E1037" s="35" t="s">
        <v>2</v>
      </c>
      <c r="F1037" s="181"/>
      <c r="G1037" s="182">
        <v>0</v>
      </c>
      <c r="H1037" s="41">
        <v>0</v>
      </c>
      <c r="I1037" s="42">
        <v>0</v>
      </c>
      <c r="J1037" s="43">
        <v>0</v>
      </c>
      <c r="K1037" s="41"/>
      <c r="L1037" s="42"/>
      <c r="M1037" s="43"/>
      <c r="N1037" s="41"/>
      <c r="O1037" s="42"/>
      <c r="P1037" s="43"/>
      <c r="Q1037" s="41"/>
      <c r="R1037" s="42"/>
      <c r="S1037" s="43"/>
      <c r="T1037" s="41"/>
      <c r="U1037" s="42"/>
      <c r="V1037" s="43"/>
      <c r="W1037" s="41"/>
      <c r="X1037" s="42"/>
      <c r="Y1037" s="43"/>
      <c r="Z1037" s="41"/>
      <c r="AA1037" s="42"/>
      <c r="AB1037" s="43"/>
      <c r="AC1037" s="41"/>
      <c r="AD1037" s="42"/>
      <c r="AE1037" s="43"/>
      <c r="AF1037" s="41"/>
      <c r="AG1037" s="42"/>
      <c r="AH1037" s="43"/>
      <c r="AJ1037" s="41">
        <f t="shared" si="253"/>
        <v>0</v>
      </c>
      <c r="AK1037" s="42">
        <f t="shared" si="253"/>
        <v>0</v>
      </c>
      <c r="AL1037" s="43">
        <f t="shared" si="253"/>
        <v>0</v>
      </c>
      <c r="AS1037" s="32">
        <f t="shared" si="246"/>
        <v>0</v>
      </c>
      <c r="AU1037" s="23">
        <v>8</v>
      </c>
      <c r="AV1037" s="23">
        <v>5</v>
      </c>
      <c r="AW1037" s="23">
        <f t="shared" si="254"/>
        <v>6</v>
      </c>
    </row>
    <row r="1038" spans="3:49" ht="13" hidden="1" x14ac:dyDescent="0.3">
      <c r="C1038" s="40" t="s">
        <v>22</v>
      </c>
      <c r="D1038" s="34" t="s">
        <v>2</v>
      </c>
      <c r="E1038" s="35" t="s">
        <v>2</v>
      </c>
      <c r="F1038" s="181"/>
      <c r="G1038" s="182">
        <v>0</v>
      </c>
      <c r="H1038" s="41">
        <v>0</v>
      </c>
      <c r="I1038" s="42">
        <v>0</v>
      </c>
      <c r="J1038" s="43">
        <v>0</v>
      </c>
      <c r="K1038" s="41"/>
      <c r="L1038" s="42"/>
      <c r="M1038" s="43"/>
      <c r="N1038" s="41"/>
      <c r="O1038" s="42"/>
      <c r="P1038" s="43"/>
      <c r="Q1038" s="41"/>
      <c r="R1038" s="42"/>
      <c r="S1038" s="43"/>
      <c r="T1038" s="41"/>
      <c r="U1038" s="42"/>
      <c r="V1038" s="43"/>
      <c r="W1038" s="41"/>
      <c r="X1038" s="42"/>
      <c r="Y1038" s="43"/>
      <c r="Z1038" s="41"/>
      <c r="AA1038" s="42"/>
      <c r="AB1038" s="43"/>
      <c r="AC1038" s="41"/>
      <c r="AD1038" s="42"/>
      <c r="AE1038" s="43"/>
      <c r="AF1038" s="41"/>
      <c r="AG1038" s="42"/>
      <c r="AH1038" s="43"/>
      <c r="AJ1038" s="41">
        <f t="shared" si="253"/>
        <v>0</v>
      </c>
      <c r="AK1038" s="42">
        <f t="shared" si="253"/>
        <v>0</v>
      </c>
      <c r="AL1038" s="43">
        <f t="shared" si="253"/>
        <v>0</v>
      </c>
      <c r="AS1038" s="32">
        <f t="shared" si="246"/>
        <v>0</v>
      </c>
      <c r="AU1038" s="23">
        <v>8</v>
      </c>
      <c r="AV1038" s="23">
        <v>5</v>
      </c>
      <c r="AW1038" s="23">
        <f t="shared" si="254"/>
        <v>7</v>
      </c>
    </row>
    <row r="1039" spans="3:49" ht="13" hidden="1" x14ac:dyDescent="0.3">
      <c r="C1039" s="40" t="s">
        <v>22</v>
      </c>
      <c r="D1039" s="34" t="s">
        <v>2</v>
      </c>
      <c r="E1039" s="35" t="s">
        <v>2</v>
      </c>
      <c r="F1039" s="181"/>
      <c r="G1039" s="182">
        <v>0</v>
      </c>
      <c r="H1039" s="41">
        <v>0</v>
      </c>
      <c r="I1039" s="42">
        <v>0</v>
      </c>
      <c r="J1039" s="43">
        <v>0</v>
      </c>
      <c r="K1039" s="41"/>
      <c r="L1039" s="42"/>
      <c r="M1039" s="43"/>
      <c r="N1039" s="41"/>
      <c r="O1039" s="42"/>
      <c r="P1039" s="43"/>
      <c r="Q1039" s="41"/>
      <c r="R1039" s="42"/>
      <c r="S1039" s="43"/>
      <c r="T1039" s="41"/>
      <c r="U1039" s="42"/>
      <c r="V1039" s="43"/>
      <c r="W1039" s="41"/>
      <c r="X1039" s="42"/>
      <c r="Y1039" s="43"/>
      <c r="Z1039" s="41"/>
      <c r="AA1039" s="42"/>
      <c r="AB1039" s="43"/>
      <c r="AC1039" s="41"/>
      <c r="AD1039" s="42"/>
      <c r="AE1039" s="43"/>
      <c r="AF1039" s="41"/>
      <c r="AG1039" s="42"/>
      <c r="AH1039" s="43"/>
      <c r="AJ1039" s="41">
        <f t="shared" si="253"/>
        <v>0</v>
      </c>
      <c r="AK1039" s="42">
        <f t="shared" si="253"/>
        <v>0</v>
      </c>
      <c r="AL1039" s="43">
        <f t="shared" si="253"/>
        <v>0</v>
      </c>
      <c r="AS1039" s="32">
        <f t="shared" si="246"/>
        <v>0</v>
      </c>
      <c r="AU1039" s="23">
        <v>8</v>
      </c>
      <c r="AV1039" s="23">
        <v>5</v>
      </c>
      <c r="AW1039" s="23">
        <f t="shared" si="254"/>
        <v>8</v>
      </c>
    </row>
    <row r="1040" spans="3:49" ht="13" hidden="1" x14ac:dyDescent="0.3">
      <c r="C1040" s="40" t="s">
        <v>22</v>
      </c>
      <c r="D1040" s="34" t="s">
        <v>2</v>
      </c>
      <c r="E1040" s="35" t="s">
        <v>2</v>
      </c>
      <c r="F1040" s="181"/>
      <c r="G1040" s="182">
        <v>0</v>
      </c>
      <c r="H1040" s="41">
        <v>0</v>
      </c>
      <c r="I1040" s="42">
        <v>0</v>
      </c>
      <c r="J1040" s="43">
        <v>0</v>
      </c>
      <c r="K1040" s="41"/>
      <c r="L1040" s="42"/>
      <c r="M1040" s="43"/>
      <c r="N1040" s="41"/>
      <c r="O1040" s="42"/>
      <c r="P1040" s="43"/>
      <c r="Q1040" s="41"/>
      <c r="R1040" s="42"/>
      <c r="S1040" s="43"/>
      <c r="T1040" s="41"/>
      <c r="U1040" s="42"/>
      <c r="V1040" s="43"/>
      <c r="W1040" s="41"/>
      <c r="X1040" s="42"/>
      <c r="Y1040" s="43"/>
      <c r="Z1040" s="41"/>
      <c r="AA1040" s="42"/>
      <c r="AB1040" s="43"/>
      <c r="AC1040" s="41"/>
      <c r="AD1040" s="42"/>
      <c r="AE1040" s="43"/>
      <c r="AF1040" s="41"/>
      <c r="AG1040" s="42"/>
      <c r="AH1040" s="43"/>
      <c r="AJ1040" s="41">
        <f t="shared" si="253"/>
        <v>0</v>
      </c>
      <c r="AK1040" s="42">
        <f t="shared" si="253"/>
        <v>0</v>
      </c>
      <c r="AL1040" s="43">
        <f t="shared" si="253"/>
        <v>0</v>
      </c>
      <c r="AS1040" s="32">
        <f t="shared" si="246"/>
        <v>0</v>
      </c>
      <c r="AU1040" s="23">
        <v>8</v>
      </c>
      <c r="AV1040" s="23">
        <v>5</v>
      </c>
      <c r="AW1040" s="23">
        <f t="shared" si="254"/>
        <v>9</v>
      </c>
    </row>
    <row r="1041" spans="3:49" ht="13" hidden="1" x14ac:dyDescent="0.3">
      <c r="C1041" s="40" t="s">
        <v>22</v>
      </c>
      <c r="D1041" s="34" t="s">
        <v>2</v>
      </c>
      <c r="E1041" s="35" t="s">
        <v>2</v>
      </c>
      <c r="F1041" s="181"/>
      <c r="G1041" s="182">
        <v>0</v>
      </c>
      <c r="H1041" s="41">
        <v>0</v>
      </c>
      <c r="I1041" s="42">
        <v>0</v>
      </c>
      <c r="J1041" s="43">
        <v>0</v>
      </c>
      <c r="K1041" s="41"/>
      <c r="L1041" s="42"/>
      <c r="M1041" s="43"/>
      <c r="N1041" s="41"/>
      <c r="O1041" s="42"/>
      <c r="P1041" s="43"/>
      <c r="Q1041" s="41"/>
      <c r="R1041" s="42"/>
      <c r="S1041" s="43"/>
      <c r="T1041" s="41"/>
      <c r="U1041" s="42"/>
      <c r="V1041" s="43"/>
      <c r="W1041" s="41"/>
      <c r="X1041" s="42"/>
      <c r="Y1041" s="43"/>
      <c r="Z1041" s="41"/>
      <c r="AA1041" s="42"/>
      <c r="AB1041" s="43"/>
      <c r="AC1041" s="41"/>
      <c r="AD1041" s="42"/>
      <c r="AE1041" s="43"/>
      <c r="AF1041" s="41"/>
      <c r="AG1041" s="42"/>
      <c r="AH1041" s="43"/>
      <c r="AJ1041" s="41">
        <f t="shared" si="253"/>
        <v>0</v>
      </c>
      <c r="AK1041" s="42">
        <f t="shared" si="253"/>
        <v>0</v>
      </c>
      <c r="AL1041" s="43">
        <f t="shared" si="253"/>
        <v>0</v>
      </c>
      <c r="AS1041" s="32">
        <f t="shared" si="246"/>
        <v>0</v>
      </c>
      <c r="AU1041" s="23">
        <v>8</v>
      </c>
      <c r="AV1041" s="23">
        <v>5</v>
      </c>
      <c r="AW1041" s="23">
        <f t="shared" si="254"/>
        <v>10</v>
      </c>
    </row>
    <row r="1042" spans="3:49" ht="13" hidden="1" x14ac:dyDescent="0.3">
      <c r="C1042" s="40" t="s">
        <v>23</v>
      </c>
      <c r="D1042" s="34" t="s">
        <v>518</v>
      </c>
      <c r="E1042" s="35" t="s">
        <v>519</v>
      </c>
      <c r="F1042" s="181"/>
      <c r="G1042" s="182">
        <v>0</v>
      </c>
      <c r="H1042" s="41">
        <v>0</v>
      </c>
      <c r="I1042" s="42">
        <v>0</v>
      </c>
      <c r="J1042" s="43">
        <v>0</v>
      </c>
      <c r="K1042" s="41"/>
      <c r="L1042" s="42"/>
      <c r="M1042" s="43"/>
      <c r="N1042" s="41"/>
      <c r="O1042" s="42"/>
      <c r="P1042" s="43"/>
      <c r="Q1042" s="41"/>
      <c r="R1042" s="42"/>
      <c r="S1042" s="43"/>
      <c r="T1042" s="41"/>
      <c r="U1042" s="42"/>
      <c r="V1042" s="43"/>
      <c r="W1042" s="41"/>
      <c r="X1042" s="42"/>
      <c r="Y1042" s="43"/>
      <c r="Z1042" s="41"/>
      <c r="AA1042" s="42"/>
      <c r="AB1042" s="43"/>
      <c r="AC1042" s="41"/>
      <c r="AD1042" s="42"/>
      <c r="AE1042" s="43"/>
      <c r="AF1042" s="41"/>
      <c r="AG1042" s="42"/>
      <c r="AH1042" s="43"/>
      <c r="AJ1042" s="41">
        <f t="shared" si="253"/>
        <v>0</v>
      </c>
      <c r="AK1042" s="42">
        <f t="shared" si="253"/>
        <v>0</v>
      </c>
      <c r="AL1042" s="43">
        <f t="shared" si="253"/>
        <v>0</v>
      </c>
      <c r="AS1042" s="32">
        <f t="shared" si="246"/>
        <v>0</v>
      </c>
      <c r="AU1042" s="23">
        <v>8</v>
      </c>
      <c r="AV1042" s="23">
        <v>6</v>
      </c>
      <c r="AW1042" s="23">
        <f t="shared" si="254"/>
        <v>1</v>
      </c>
    </row>
    <row r="1043" spans="3:49" ht="13" x14ac:dyDescent="0.3">
      <c r="C1043" s="50" t="str">
        <f>IF(LEN(E1042)&lt;1,"","Total: " &amp; LEFT(E1042,LEN(E1042)-21) &amp; "Municipalities")</f>
        <v>Total: Dr Ruth Segomotsi Mompati Municipalities</v>
      </c>
      <c r="D1043" s="51"/>
      <c r="E1043" s="52"/>
      <c r="F1043" s="187"/>
      <c r="G1043" s="53"/>
      <c r="H1043" s="188">
        <f>SUM(H1032:H1042)</f>
        <v>37000</v>
      </c>
      <c r="I1043" s="189">
        <f>SUM(I1032:I1042)</f>
        <v>0</v>
      </c>
      <c r="J1043" s="190">
        <f>SUM(J1032:J1042)</f>
        <v>0</v>
      </c>
      <c r="K1043" s="53">
        <f t="shared" ref="K1043:AH1043" si="255">SUM(K1032:K1042)</f>
        <v>0</v>
      </c>
      <c r="L1043" s="54">
        <f t="shared" si="255"/>
        <v>0</v>
      </c>
      <c r="M1043" s="55">
        <f t="shared" si="255"/>
        <v>0</v>
      </c>
      <c r="N1043" s="53">
        <f t="shared" si="255"/>
        <v>0</v>
      </c>
      <c r="O1043" s="54">
        <f t="shared" si="255"/>
        <v>0</v>
      </c>
      <c r="P1043" s="55">
        <f t="shared" si="255"/>
        <v>0</v>
      </c>
      <c r="Q1043" s="53">
        <f t="shared" si="255"/>
        <v>0</v>
      </c>
      <c r="R1043" s="54">
        <f t="shared" si="255"/>
        <v>0</v>
      </c>
      <c r="S1043" s="55">
        <f t="shared" si="255"/>
        <v>0</v>
      </c>
      <c r="T1043" s="53">
        <f t="shared" si="255"/>
        <v>0</v>
      </c>
      <c r="U1043" s="54">
        <f t="shared" si="255"/>
        <v>0</v>
      </c>
      <c r="V1043" s="55">
        <f t="shared" si="255"/>
        <v>0</v>
      </c>
      <c r="W1043" s="53">
        <f t="shared" si="255"/>
        <v>0</v>
      </c>
      <c r="X1043" s="54">
        <f t="shared" si="255"/>
        <v>0</v>
      </c>
      <c r="Y1043" s="55">
        <f t="shared" si="255"/>
        <v>0</v>
      </c>
      <c r="Z1043" s="53">
        <f t="shared" si="255"/>
        <v>0</v>
      </c>
      <c r="AA1043" s="54">
        <f t="shared" si="255"/>
        <v>0</v>
      </c>
      <c r="AB1043" s="55">
        <f t="shared" si="255"/>
        <v>0</v>
      </c>
      <c r="AC1043" s="53">
        <f t="shared" si="255"/>
        <v>0</v>
      </c>
      <c r="AD1043" s="54">
        <f t="shared" si="255"/>
        <v>0</v>
      </c>
      <c r="AE1043" s="55">
        <f t="shared" si="255"/>
        <v>0</v>
      </c>
      <c r="AF1043" s="53">
        <f t="shared" si="255"/>
        <v>0</v>
      </c>
      <c r="AG1043" s="54">
        <f t="shared" si="255"/>
        <v>0</v>
      </c>
      <c r="AH1043" s="55">
        <f t="shared" si="255"/>
        <v>0</v>
      </c>
      <c r="AJ1043" s="53">
        <f>SUM(AJ1032:AJ1042)</f>
        <v>37000</v>
      </c>
      <c r="AK1043" s="54">
        <f>SUM(AK1032:AK1042)</f>
        <v>0</v>
      </c>
      <c r="AL1043" s="55">
        <f>SUM(AL1032:AL1042)</f>
        <v>0</v>
      </c>
      <c r="AS1043" s="32">
        <f t="shared" si="246"/>
        <v>1</v>
      </c>
    </row>
    <row r="1044" spans="3:49" ht="13" hidden="1" x14ac:dyDescent="0.3">
      <c r="C1044" s="40"/>
      <c r="D1044" s="34"/>
      <c r="E1044" s="35"/>
      <c r="F1044" s="181"/>
      <c r="G1044" s="41"/>
      <c r="H1044" s="41"/>
      <c r="I1044" s="42"/>
      <c r="J1044" s="43"/>
      <c r="K1044" s="41"/>
      <c r="L1044" s="42"/>
      <c r="M1044" s="43"/>
      <c r="N1044" s="41"/>
      <c r="O1044" s="42"/>
      <c r="P1044" s="43"/>
      <c r="Q1044" s="41"/>
      <c r="R1044" s="42"/>
      <c r="S1044" s="43"/>
      <c r="T1044" s="41"/>
      <c r="U1044" s="42"/>
      <c r="V1044" s="43"/>
      <c r="W1044" s="41"/>
      <c r="X1044" s="42"/>
      <c r="Y1044" s="43"/>
      <c r="Z1044" s="41"/>
      <c r="AA1044" s="42"/>
      <c r="AB1044" s="43"/>
      <c r="AC1044" s="41"/>
      <c r="AD1044" s="42"/>
      <c r="AE1044" s="43"/>
      <c r="AF1044" s="41"/>
      <c r="AG1044" s="42"/>
      <c r="AH1044" s="43"/>
      <c r="AJ1044" s="41"/>
      <c r="AK1044" s="42"/>
      <c r="AL1044" s="43"/>
      <c r="AS1044" s="32">
        <f t="shared" si="246"/>
        <v>0</v>
      </c>
    </row>
    <row r="1045" spans="3:49" ht="13" x14ac:dyDescent="0.3">
      <c r="C1045" s="40" t="s">
        <v>22</v>
      </c>
      <c r="D1045" s="34" t="s">
        <v>825</v>
      </c>
      <c r="E1045" s="35" t="s">
        <v>1066</v>
      </c>
      <c r="F1045" s="181"/>
      <c r="G1045" s="67" t="s">
        <v>160</v>
      </c>
      <c r="H1045" s="41">
        <v>10000</v>
      </c>
      <c r="I1045" s="42">
        <v>0</v>
      </c>
      <c r="J1045" s="43">
        <v>0</v>
      </c>
      <c r="K1045" s="41"/>
      <c r="L1045" s="42"/>
      <c r="M1045" s="43"/>
      <c r="N1045" s="41"/>
      <c r="O1045" s="42"/>
      <c r="P1045" s="43"/>
      <c r="Q1045" s="41"/>
      <c r="R1045" s="42"/>
      <c r="S1045" s="43"/>
      <c r="T1045" s="41"/>
      <c r="U1045" s="42"/>
      <c r="V1045" s="43"/>
      <c r="W1045" s="41"/>
      <c r="X1045" s="42"/>
      <c r="Y1045" s="43"/>
      <c r="Z1045" s="41"/>
      <c r="AA1045" s="42"/>
      <c r="AB1045" s="43"/>
      <c r="AC1045" s="41"/>
      <c r="AD1045" s="42"/>
      <c r="AE1045" s="43"/>
      <c r="AF1045" s="41"/>
      <c r="AG1045" s="42"/>
      <c r="AH1045" s="43"/>
      <c r="AJ1045" s="41">
        <f t="shared" ref="AJ1045:AL1055" si="256">H1045+K1045+N1045+Q1045+T1045+W1045+Z1045+AC1045+AF1045</f>
        <v>10000</v>
      </c>
      <c r="AK1045" s="42">
        <f t="shared" si="256"/>
        <v>0</v>
      </c>
      <c r="AL1045" s="43">
        <f t="shared" si="256"/>
        <v>0</v>
      </c>
      <c r="AS1045" s="32">
        <f t="shared" si="246"/>
        <v>1</v>
      </c>
      <c r="AU1045" s="23">
        <v>8</v>
      </c>
      <c r="AV1045" s="23">
        <v>7</v>
      </c>
      <c r="AW1045" s="23">
        <v>1</v>
      </c>
    </row>
    <row r="1046" spans="3:49" ht="13" hidden="1" x14ac:dyDescent="0.3">
      <c r="C1046" s="40" t="s">
        <v>22</v>
      </c>
      <c r="D1046" s="34" t="s">
        <v>826</v>
      </c>
      <c r="E1046" s="35" t="s">
        <v>1068</v>
      </c>
      <c r="F1046" s="34"/>
      <c r="G1046" s="182">
        <v>0</v>
      </c>
      <c r="H1046" s="41">
        <v>0</v>
      </c>
      <c r="I1046" s="42">
        <v>0</v>
      </c>
      <c r="J1046" s="43">
        <v>0</v>
      </c>
      <c r="K1046" s="41"/>
      <c r="L1046" s="42"/>
      <c r="M1046" s="43"/>
      <c r="N1046" s="41"/>
      <c r="O1046" s="42"/>
      <c r="P1046" s="43"/>
      <c r="Q1046" s="41"/>
      <c r="R1046" s="42"/>
      <c r="S1046" s="43"/>
      <c r="T1046" s="41"/>
      <c r="U1046" s="42"/>
      <c r="V1046" s="43"/>
      <c r="W1046" s="41"/>
      <c r="X1046" s="42"/>
      <c r="Y1046" s="43"/>
      <c r="Z1046" s="41"/>
      <c r="AA1046" s="42"/>
      <c r="AB1046" s="43"/>
      <c r="AC1046" s="41"/>
      <c r="AD1046" s="42"/>
      <c r="AE1046" s="43"/>
      <c r="AF1046" s="41"/>
      <c r="AG1046" s="42"/>
      <c r="AH1046" s="43"/>
      <c r="AJ1046" s="41">
        <f t="shared" si="256"/>
        <v>0</v>
      </c>
      <c r="AK1046" s="42">
        <f t="shared" si="256"/>
        <v>0</v>
      </c>
      <c r="AL1046" s="43">
        <f t="shared" si="256"/>
        <v>0</v>
      </c>
      <c r="AS1046" s="32">
        <f t="shared" si="246"/>
        <v>0</v>
      </c>
      <c r="AU1046" s="23">
        <v>8</v>
      </c>
      <c r="AV1046" s="23">
        <v>7</v>
      </c>
      <c r="AW1046" s="23">
        <f>IF(AV1046=AV1045,AW1045+1,1)</f>
        <v>2</v>
      </c>
    </row>
    <row r="1047" spans="3:49" ht="13" hidden="1" x14ac:dyDescent="0.3">
      <c r="C1047" s="40" t="s">
        <v>22</v>
      </c>
      <c r="D1047" s="34" t="s">
        <v>529</v>
      </c>
      <c r="E1047" s="35" t="s">
        <v>1065</v>
      </c>
      <c r="F1047" s="181"/>
      <c r="G1047" s="182">
        <v>0</v>
      </c>
      <c r="H1047" s="184">
        <v>0</v>
      </c>
      <c r="I1047" s="185">
        <v>0</v>
      </c>
      <c r="J1047" s="186">
        <v>0</v>
      </c>
      <c r="K1047" s="41"/>
      <c r="L1047" s="42"/>
      <c r="M1047" s="43"/>
      <c r="N1047" s="41"/>
      <c r="O1047" s="42"/>
      <c r="P1047" s="43"/>
      <c r="Q1047" s="41"/>
      <c r="R1047" s="42"/>
      <c r="S1047" s="43"/>
      <c r="T1047" s="41"/>
      <c r="U1047" s="42"/>
      <c r="V1047" s="43"/>
      <c r="W1047" s="41"/>
      <c r="X1047" s="42"/>
      <c r="Y1047" s="43"/>
      <c r="Z1047" s="41"/>
      <c r="AA1047" s="42"/>
      <c r="AB1047" s="43"/>
      <c r="AC1047" s="41"/>
      <c r="AD1047" s="42"/>
      <c r="AE1047" s="43"/>
      <c r="AF1047" s="41"/>
      <c r="AG1047" s="42"/>
      <c r="AH1047" s="43"/>
      <c r="AJ1047" s="41">
        <f t="shared" si="256"/>
        <v>0</v>
      </c>
      <c r="AK1047" s="42">
        <f t="shared" si="256"/>
        <v>0</v>
      </c>
      <c r="AL1047" s="43">
        <f t="shared" si="256"/>
        <v>0</v>
      </c>
      <c r="AS1047" s="32">
        <f t="shared" si="246"/>
        <v>0</v>
      </c>
      <c r="AU1047" s="23">
        <v>8</v>
      </c>
      <c r="AV1047" s="23">
        <v>7</v>
      </c>
      <c r="AW1047" s="23">
        <f t="shared" ref="AW1047:AW1055" si="257">IF(AV1047=AV1046,AW1046+1,1)</f>
        <v>3</v>
      </c>
    </row>
    <row r="1048" spans="3:49" ht="13" hidden="1" x14ac:dyDescent="0.3">
      <c r="C1048" s="40" t="s">
        <v>22</v>
      </c>
      <c r="D1048" s="34" t="s">
        <v>2</v>
      </c>
      <c r="E1048" s="35" t="s">
        <v>2</v>
      </c>
      <c r="F1048" s="181"/>
      <c r="G1048" s="182">
        <v>0</v>
      </c>
      <c r="H1048" s="41">
        <v>0</v>
      </c>
      <c r="I1048" s="42">
        <v>0</v>
      </c>
      <c r="J1048" s="43">
        <v>0</v>
      </c>
      <c r="K1048" s="41"/>
      <c r="L1048" s="42"/>
      <c r="M1048" s="43"/>
      <c r="N1048" s="41"/>
      <c r="O1048" s="42"/>
      <c r="P1048" s="43"/>
      <c r="Q1048" s="41"/>
      <c r="R1048" s="42"/>
      <c r="S1048" s="43"/>
      <c r="T1048" s="41"/>
      <c r="U1048" s="42"/>
      <c r="V1048" s="43"/>
      <c r="W1048" s="41"/>
      <c r="X1048" s="42"/>
      <c r="Y1048" s="43"/>
      <c r="Z1048" s="41"/>
      <c r="AA1048" s="42"/>
      <c r="AB1048" s="43"/>
      <c r="AC1048" s="41"/>
      <c r="AD1048" s="42"/>
      <c r="AE1048" s="43"/>
      <c r="AF1048" s="41"/>
      <c r="AG1048" s="42"/>
      <c r="AH1048" s="43"/>
      <c r="AJ1048" s="41">
        <f t="shared" si="256"/>
        <v>0</v>
      </c>
      <c r="AK1048" s="42">
        <f t="shared" si="256"/>
        <v>0</v>
      </c>
      <c r="AL1048" s="43">
        <f t="shared" si="256"/>
        <v>0</v>
      </c>
      <c r="AS1048" s="32">
        <f t="shared" si="246"/>
        <v>0</v>
      </c>
      <c r="AU1048" s="23">
        <v>8</v>
      </c>
      <c r="AV1048" s="23">
        <v>7</v>
      </c>
      <c r="AW1048" s="23">
        <f t="shared" si="257"/>
        <v>4</v>
      </c>
    </row>
    <row r="1049" spans="3:49" ht="13" hidden="1" x14ac:dyDescent="0.3">
      <c r="C1049" s="40" t="s">
        <v>22</v>
      </c>
      <c r="D1049" s="34" t="s">
        <v>2</v>
      </c>
      <c r="E1049" s="35" t="s">
        <v>2</v>
      </c>
      <c r="F1049" s="181"/>
      <c r="G1049" s="182">
        <v>0</v>
      </c>
      <c r="H1049" s="41">
        <v>0</v>
      </c>
      <c r="I1049" s="42">
        <v>0</v>
      </c>
      <c r="J1049" s="43">
        <v>0</v>
      </c>
      <c r="K1049" s="41"/>
      <c r="L1049" s="42"/>
      <c r="M1049" s="43"/>
      <c r="N1049" s="41"/>
      <c r="O1049" s="42"/>
      <c r="P1049" s="43"/>
      <c r="Q1049" s="41"/>
      <c r="R1049" s="42"/>
      <c r="S1049" s="43"/>
      <c r="T1049" s="41"/>
      <c r="U1049" s="42"/>
      <c r="V1049" s="43"/>
      <c r="W1049" s="41"/>
      <c r="X1049" s="42"/>
      <c r="Y1049" s="43"/>
      <c r="Z1049" s="41"/>
      <c r="AA1049" s="42"/>
      <c r="AB1049" s="43"/>
      <c r="AC1049" s="41"/>
      <c r="AD1049" s="42"/>
      <c r="AE1049" s="43"/>
      <c r="AF1049" s="41"/>
      <c r="AG1049" s="42"/>
      <c r="AH1049" s="43"/>
      <c r="AJ1049" s="41">
        <f t="shared" si="256"/>
        <v>0</v>
      </c>
      <c r="AK1049" s="42">
        <f t="shared" si="256"/>
        <v>0</v>
      </c>
      <c r="AL1049" s="43">
        <f t="shared" si="256"/>
        <v>0</v>
      </c>
      <c r="AS1049" s="32">
        <f t="shared" si="246"/>
        <v>0</v>
      </c>
      <c r="AU1049" s="23">
        <v>8</v>
      </c>
      <c r="AV1049" s="23">
        <v>7</v>
      </c>
      <c r="AW1049" s="23">
        <f t="shared" si="257"/>
        <v>5</v>
      </c>
    </row>
    <row r="1050" spans="3:49" ht="13" hidden="1" x14ac:dyDescent="0.3">
      <c r="C1050" s="40" t="s">
        <v>22</v>
      </c>
      <c r="D1050" s="34" t="s">
        <v>2</v>
      </c>
      <c r="E1050" s="35" t="s">
        <v>2</v>
      </c>
      <c r="F1050" s="181"/>
      <c r="G1050" s="182">
        <v>0</v>
      </c>
      <c r="H1050" s="41">
        <v>0</v>
      </c>
      <c r="I1050" s="42">
        <v>0</v>
      </c>
      <c r="J1050" s="43">
        <v>0</v>
      </c>
      <c r="K1050" s="41"/>
      <c r="L1050" s="42"/>
      <c r="M1050" s="43"/>
      <c r="N1050" s="41"/>
      <c r="O1050" s="42"/>
      <c r="P1050" s="43"/>
      <c r="Q1050" s="41"/>
      <c r="R1050" s="42"/>
      <c r="S1050" s="43"/>
      <c r="T1050" s="41"/>
      <c r="U1050" s="42"/>
      <c r="V1050" s="43"/>
      <c r="W1050" s="41"/>
      <c r="X1050" s="42"/>
      <c r="Y1050" s="43"/>
      <c r="Z1050" s="41"/>
      <c r="AA1050" s="42"/>
      <c r="AB1050" s="43"/>
      <c r="AC1050" s="41"/>
      <c r="AD1050" s="42"/>
      <c r="AE1050" s="43"/>
      <c r="AF1050" s="41"/>
      <c r="AG1050" s="42"/>
      <c r="AH1050" s="43"/>
      <c r="AJ1050" s="41">
        <f t="shared" si="256"/>
        <v>0</v>
      </c>
      <c r="AK1050" s="42">
        <f t="shared" si="256"/>
        <v>0</v>
      </c>
      <c r="AL1050" s="43">
        <f t="shared" si="256"/>
        <v>0</v>
      </c>
      <c r="AS1050" s="32">
        <f t="shared" si="246"/>
        <v>0</v>
      </c>
      <c r="AU1050" s="23">
        <v>8</v>
      </c>
      <c r="AV1050" s="23">
        <v>7</v>
      </c>
      <c r="AW1050" s="23">
        <f t="shared" si="257"/>
        <v>6</v>
      </c>
    </row>
    <row r="1051" spans="3:49" ht="13" hidden="1" x14ac:dyDescent="0.3">
      <c r="C1051" s="40" t="s">
        <v>22</v>
      </c>
      <c r="D1051" s="34" t="s">
        <v>2</v>
      </c>
      <c r="E1051" s="35" t="s">
        <v>2</v>
      </c>
      <c r="F1051" s="181"/>
      <c r="G1051" s="182">
        <v>0</v>
      </c>
      <c r="H1051" s="41">
        <v>0</v>
      </c>
      <c r="I1051" s="42">
        <v>0</v>
      </c>
      <c r="J1051" s="43">
        <v>0</v>
      </c>
      <c r="K1051" s="41"/>
      <c r="L1051" s="42"/>
      <c r="M1051" s="43"/>
      <c r="N1051" s="41"/>
      <c r="O1051" s="42"/>
      <c r="P1051" s="43"/>
      <c r="Q1051" s="41"/>
      <c r="R1051" s="42"/>
      <c r="S1051" s="43"/>
      <c r="T1051" s="41"/>
      <c r="U1051" s="42"/>
      <c r="V1051" s="43"/>
      <c r="W1051" s="41"/>
      <c r="X1051" s="42"/>
      <c r="Y1051" s="43"/>
      <c r="Z1051" s="41"/>
      <c r="AA1051" s="42"/>
      <c r="AB1051" s="43"/>
      <c r="AC1051" s="41"/>
      <c r="AD1051" s="42"/>
      <c r="AE1051" s="43"/>
      <c r="AF1051" s="41"/>
      <c r="AG1051" s="42"/>
      <c r="AH1051" s="43"/>
      <c r="AJ1051" s="41">
        <f t="shared" si="256"/>
        <v>0</v>
      </c>
      <c r="AK1051" s="42">
        <f t="shared" si="256"/>
        <v>0</v>
      </c>
      <c r="AL1051" s="43">
        <f t="shared" si="256"/>
        <v>0</v>
      </c>
      <c r="AS1051" s="32">
        <f t="shared" si="246"/>
        <v>0</v>
      </c>
      <c r="AU1051" s="23">
        <v>8</v>
      </c>
      <c r="AV1051" s="23">
        <v>7</v>
      </c>
      <c r="AW1051" s="23">
        <f t="shared" si="257"/>
        <v>7</v>
      </c>
    </row>
    <row r="1052" spans="3:49" ht="13" hidden="1" x14ac:dyDescent="0.3">
      <c r="C1052" s="40" t="s">
        <v>22</v>
      </c>
      <c r="D1052" s="34" t="s">
        <v>2</v>
      </c>
      <c r="E1052" s="35" t="s">
        <v>2</v>
      </c>
      <c r="F1052" s="181"/>
      <c r="G1052" s="182">
        <v>0</v>
      </c>
      <c r="H1052" s="41">
        <v>0</v>
      </c>
      <c r="I1052" s="42">
        <v>0</v>
      </c>
      <c r="J1052" s="43">
        <v>0</v>
      </c>
      <c r="K1052" s="41"/>
      <c r="L1052" s="42"/>
      <c r="M1052" s="43"/>
      <c r="N1052" s="41"/>
      <c r="O1052" s="42"/>
      <c r="P1052" s="43"/>
      <c r="Q1052" s="41"/>
      <c r="R1052" s="42"/>
      <c r="S1052" s="43"/>
      <c r="T1052" s="41"/>
      <c r="U1052" s="42"/>
      <c r="V1052" s="43"/>
      <c r="W1052" s="41"/>
      <c r="X1052" s="42"/>
      <c r="Y1052" s="43"/>
      <c r="Z1052" s="41"/>
      <c r="AA1052" s="42"/>
      <c r="AB1052" s="43"/>
      <c r="AC1052" s="41"/>
      <c r="AD1052" s="42"/>
      <c r="AE1052" s="43"/>
      <c r="AF1052" s="41"/>
      <c r="AG1052" s="42"/>
      <c r="AH1052" s="43"/>
      <c r="AJ1052" s="41">
        <f t="shared" si="256"/>
        <v>0</v>
      </c>
      <c r="AK1052" s="42">
        <f t="shared" si="256"/>
        <v>0</v>
      </c>
      <c r="AL1052" s="43">
        <f t="shared" si="256"/>
        <v>0</v>
      </c>
      <c r="AS1052" s="32">
        <f t="shared" si="246"/>
        <v>0</v>
      </c>
      <c r="AU1052" s="23">
        <v>8</v>
      </c>
      <c r="AV1052" s="23">
        <v>7</v>
      </c>
      <c r="AW1052" s="23">
        <f t="shared" si="257"/>
        <v>8</v>
      </c>
    </row>
    <row r="1053" spans="3:49" ht="13" hidden="1" x14ac:dyDescent="0.3">
      <c r="C1053" s="40" t="s">
        <v>22</v>
      </c>
      <c r="D1053" s="34" t="s">
        <v>2</v>
      </c>
      <c r="E1053" s="35" t="s">
        <v>2</v>
      </c>
      <c r="F1053" s="181"/>
      <c r="G1053" s="182">
        <v>0</v>
      </c>
      <c r="H1053" s="41">
        <v>0</v>
      </c>
      <c r="I1053" s="42">
        <v>0</v>
      </c>
      <c r="J1053" s="43">
        <v>0</v>
      </c>
      <c r="K1053" s="41"/>
      <c r="L1053" s="42"/>
      <c r="M1053" s="43"/>
      <c r="N1053" s="41"/>
      <c r="O1053" s="42"/>
      <c r="P1053" s="43"/>
      <c r="Q1053" s="41"/>
      <c r="R1053" s="42"/>
      <c r="S1053" s="43"/>
      <c r="T1053" s="41"/>
      <c r="U1053" s="42"/>
      <c r="V1053" s="43"/>
      <c r="W1053" s="41"/>
      <c r="X1053" s="42"/>
      <c r="Y1053" s="43"/>
      <c r="Z1053" s="41"/>
      <c r="AA1053" s="42"/>
      <c r="AB1053" s="43"/>
      <c r="AC1053" s="41"/>
      <c r="AD1053" s="42"/>
      <c r="AE1053" s="43"/>
      <c r="AF1053" s="41"/>
      <c r="AG1053" s="42"/>
      <c r="AH1053" s="43"/>
      <c r="AJ1053" s="41">
        <f t="shared" si="256"/>
        <v>0</v>
      </c>
      <c r="AK1053" s="42">
        <f t="shared" si="256"/>
        <v>0</v>
      </c>
      <c r="AL1053" s="43">
        <f t="shared" si="256"/>
        <v>0</v>
      </c>
      <c r="AS1053" s="32">
        <f t="shared" si="246"/>
        <v>0</v>
      </c>
      <c r="AU1053" s="23">
        <v>8</v>
      </c>
      <c r="AV1053" s="23">
        <v>7</v>
      </c>
      <c r="AW1053" s="23">
        <f t="shared" si="257"/>
        <v>9</v>
      </c>
    </row>
    <row r="1054" spans="3:49" ht="13" hidden="1" x14ac:dyDescent="0.3">
      <c r="C1054" s="40" t="s">
        <v>22</v>
      </c>
      <c r="D1054" s="34" t="s">
        <v>2</v>
      </c>
      <c r="E1054" s="35" t="s">
        <v>2</v>
      </c>
      <c r="F1054" s="181"/>
      <c r="G1054" s="182">
        <v>0</v>
      </c>
      <c r="H1054" s="41">
        <v>0</v>
      </c>
      <c r="I1054" s="42">
        <v>0</v>
      </c>
      <c r="J1054" s="43">
        <v>0</v>
      </c>
      <c r="K1054" s="41"/>
      <c r="L1054" s="42"/>
      <c r="M1054" s="43"/>
      <c r="N1054" s="41"/>
      <c r="O1054" s="42"/>
      <c r="P1054" s="43"/>
      <c r="Q1054" s="41"/>
      <c r="R1054" s="42"/>
      <c r="S1054" s="43"/>
      <c r="T1054" s="41"/>
      <c r="U1054" s="42"/>
      <c r="V1054" s="43"/>
      <c r="W1054" s="41"/>
      <c r="X1054" s="42"/>
      <c r="Y1054" s="43"/>
      <c r="Z1054" s="41"/>
      <c r="AA1054" s="42"/>
      <c r="AB1054" s="43"/>
      <c r="AC1054" s="41"/>
      <c r="AD1054" s="42"/>
      <c r="AE1054" s="43"/>
      <c r="AF1054" s="41"/>
      <c r="AG1054" s="42"/>
      <c r="AH1054" s="43"/>
      <c r="AJ1054" s="41">
        <f t="shared" si="256"/>
        <v>0</v>
      </c>
      <c r="AK1054" s="42">
        <f t="shared" si="256"/>
        <v>0</v>
      </c>
      <c r="AL1054" s="43">
        <f t="shared" si="256"/>
        <v>0</v>
      </c>
      <c r="AS1054" s="32">
        <f t="shared" si="246"/>
        <v>0</v>
      </c>
      <c r="AU1054" s="23">
        <v>8</v>
      </c>
      <c r="AV1054" s="23">
        <v>7</v>
      </c>
      <c r="AW1054" s="23">
        <f t="shared" si="257"/>
        <v>10</v>
      </c>
    </row>
    <row r="1055" spans="3:49" ht="13" hidden="1" x14ac:dyDescent="0.3">
      <c r="C1055" s="40" t="s">
        <v>23</v>
      </c>
      <c r="D1055" s="34" t="s">
        <v>827</v>
      </c>
      <c r="E1055" s="35" t="s">
        <v>1067</v>
      </c>
      <c r="F1055" s="181"/>
      <c r="G1055" s="182">
        <v>0</v>
      </c>
      <c r="H1055" s="41">
        <v>0</v>
      </c>
      <c r="I1055" s="42">
        <v>0</v>
      </c>
      <c r="J1055" s="43">
        <v>0</v>
      </c>
      <c r="K1055" s="41"/>
      <c r="L1055" s="42"/>
      <c r="M1055" s="43"/>
      <c r="N1055" s="41"/>
      <c r="O1055" s="42"/>
      <c r="P1055" s="43"/>
      <c r="Q1055" s="41"/>
      <c r="R1055" s="42"/>
      <c r="S1055" s="43"/>
      <c r="T1055" s="41"/>
      <c r="U1055" s="42"/>
      <c r="V1055" s="43"/>
      <c r="W1055" s="41"/>
      <c r="X1055" s="42"/>
      <c r="Y1055" s="43"/>
      <c r="Z1055" s="41"/>
      <c r="AA1055" s="42"/>
      <c r="AB1055" s="43"/>
      <c r="AC1055" s="41"/>
      <c r="AD1055" s="42"/>
      <c r="AE1055" s="43"/>
      <c r="AF1055" s="41"/>
      <c r="AG1055" s="42"/>
      <c r="AH1055" s="43"/>
      <c r="AJ1055" s="41">
        <f t="shared" si="256"/>
        <v>0</v>
      </c>
      <c r="AK1055" s="42">
        <f t="shared" si="256"/>
        <v>0</v>
      </c>
      <c r="AL1055" s="43">
        <f t="shared" si="256"/>
        <v>0</v>
      </c>
      <c r="AS1055" s="32">
        <f t="shared" si="246"/>
        <v>0</v>
      </c>
      <c r="AU1055" s="23">
        <v>8</v>
      </c>
      <c r="AV1055" s="23">
        <v>8</v>
      </c>
      <c r="AW1055" s="23">
        <f t="shared" si="257"/>
        <v>1</v>
      </c>
    </row>
    <row r="1056" spans="3:49" ht="13" x14ac:dyDescent="0.3">
      <c r="C1056" s="50" t="str">
        <f>IF(LEN(E1055)&lt;1,"","Total: " &amp; LEFT(E1055,LEN(E1055)-21) &amp; "Municipalities")</f>
        <v>Total: Dr Kenneth Kaunda Municipalities</v>
      </c>
      <c r="D1056" s="51"/>
      <c r="E1056" s="52"/>
      <c r="F1056" s="51"/>
      <c r="G1056" s="53"/>
      <c r="H1056" s="188">
        <f>SUM(H1045:H1055)</f>
        <v>10000</v>
      </c>
      <c r="I1056" s="189">
        <v>0</v>
      </c>
      <c r="J1056" s="190">
        <v>0</v>
      </c>
      <c r="K1056" s="53">
        <f t="shared" ref="K1056:AH1056" si="258">SUM(K1045:K1055)</f>
        <v>0</v>
      </c>
      <c r="L1056" s="54">
        <f t="shared" si="258"/>
        <v>0</v>
      </c>
      <c r="M1056" s="55">
        <f t="shared" si="258"/>
        <v>0</v>
      </c>
      <c r="N1056" s="53">
        <f t="shared" si="258"/>
        <v>0</v>
      </c>
      <c r="O1056" s="54">
        <f t="shared" si="258"/>
        <v>0</v>
      </c>
      <c r="P1056" s="55">
        <f t="shared" si="258"/>
        <v>0</v>
      </c>
      <c r="Q1056" s="53">
        <f t="shared" si="258"/>
        <v>0</v>
      </c>
      <c r="R1056" s="54">
        <f t="shared" si="258"/>
        <v>0</v>
      </c>
      <c r="S1056" s="55">
        <f t="shared" si="258"/>
        <v>0</v>
      </c>
      <c r="T1056" s="53">
        <f t="shared" si="258"/>
        <v>0</v>
      </c>
      <c r="U1056" s="54">
        <f t="shared" si="258"/>
        <v>0</v>
      </c>
      <c r="V1056" s="55">
        <f t="shared" si="258"/>
        <v>0</v>
      </c>
      <c r="W1056" s="53">
        <f t="shared" si="258"/>
        <v>0</v>
      </c>
      <c r="X1056" s="54">
        <f t="shared" si="258"/>
        <v>0</v>
      </c>
      <c r="Y1056" s="55">
        <f t="shared" si="258"/>
        <v>0</v>
      </c>
      <c r="Z1056" s="53">
        <f t="shared" si="258"/>
        <v>0</v>
      </c>
      <c r="AA1056" s="54">
        <f t="shared" si="258"/>
        <v>0</v>
      </c>
      <c r="AB1056" s="55">
        <f t="shared" si="258"/>
        <v>0</v>
      </c>
      <c r="AC1056" s="53">
        <f t="shared" si="258"/>
        <v>0</v>
      </c>
      <c r="AD1056" s="54">
        <f t="shared" si="258"/>
        <v>0</v>
      </c>
      <c r="AE1056" s="55">
        <f t="shared" si="258"/>
        <v>0</v>
      </c>
      <c r="AF1056" s="53">
        <f t="shared" si="258"/>
        <v>0</v>
      </c>
      <c r="AG1056" s="54">
        <f t="shared" si="258"/>
        <v>0</v>
      </c>
      <c r="AH1056" s="55">
        <f t="shared" si="258"/>
        <v>0</v>
      </c>
      <c r="AJ1056" s="53">
        <f>SUM(AJ1045:AJ1055)</f>
        <v>10000</v>
      </c>
      <c r="AK1056" s="54">
        <f>SUM(AK1045:AK1055)</f>
        <v>0</v>
      </c>
      <c r="AL1056" s="55">
        <f>SUM(AL1045:AL1055)</f>
        <v>0</v>
      </c>
      <c r="AS1056" s="32">
        <f t="shared" si="246"/>
        <v>1</v>
      </c>
    </row>
    <row r="1057" spans="3:49" ht="13" hidden="1" x14ac:dyDescent="0.3">
      <c r="C1057" s="40"/>
      <c r="D1057" s="34"/>
      <c r="E1057" s="35"/>
      <c r="F1057" s="181"/>
      <c r="G1057" s="41"/>
      <c r="H1057" s="41"/>
      <c r="I1057" s="42"/>
      <c r="J1057" s="43"/>
      <c r="K1057" s="41"/>
      <c r="L1057" s="42"/>
      <c r="M1057" s="43"/>
      <c r="N1057" s="41"/>
      <c r="O1057" s="42"/>
      <c r="P1057" s="43"/>
      <c r="Q1057" s="41"/>
      <c r="R1057" s="42"/>
      <c r="S1057" s="43"/>
      <c r="T1057" s="41"/>
      <c r="U1057" s="42"/>
      <c r="V1057" s="43"/>
      <c r="W1057" s="41"/>
      <c r="X1057" s="42"/>
      <c r="Y1057" s="43"/>
      <c r="Z1057" s="41"/>
      <c r="AA1057" s="42"/>
      <c r="AB1057" s="43"/>
      <c r="AC1057" s="41"/>
      <c r="AD1057" s="42"/>
      <c r="AE1057" s="43"/>
      <c r="AF1057" s="41"/>
      <c r="AG1057" s="42"/>
      <c r="AH1057" s="43"/>
      <c r="AJ1057" s="41"/>
      <c r="AK1057" s="42"/>
      <c r="AL1057" s="43"/>
      <c r="AS1057" s="32">
        <f t="shared" si="246"/>
        <v>0</v>
      </c>
    </row>
    <row r="1058" spans="3:49" ht="13" hidden="1" x14ac:dyDescent="0.3">
      <c r="C1058" s="40" t="s">
        <v>22</v>
      </c>
      <c r="D1058" s="34" t="s">
        <v>2</v>
      </c>
      <c r="E1058" s="35" t="s">
        <v>2</v>
      </c>
      <c r="F1058" s="181"/>
      <c r="G1058" s="182">
        <v>0</v>
      </c>
      <c r="H1058" s="41">
        <v>0</v>
      </c>
      <c r="I1058" s="42">
        <v>0</v>
      </c>
      <c r="J1058" s="43">
        <v>0</v>
      </c>
      <c r="K1058" s="41"/>
      <c r="L1058" s="42"/>
      <c r="M1058" s="43"/>
      <c r="N1058" s="41"/>
      <c r="O1058" s="42"/>
      <c r="P1058" s="43"/>
      <c r="Q1058" s="41"/>
      <c r="R1058" s="42"/>
      <c r="S1058" s="43"/>
      <c r="T1058" s="41"/>
      <c r="U1058" s="42"/>
      <c r="V1058" s="43"/>
      <c r="W1058" s="41"/>
      <c r="X1058" s="42"/>
      <c r="Y1058" s="43"/>
      <c r="Z1058" s="41"/>
      <c r="AA1058" s="42"/>
      <c r="AB1058" s="43"/>
      <c r="AC1058" s="41"/>
      <c r="AD1058" s="42"/>
      <c r="AE1058" s="43"/>
      <c r="AF1058" s="41"/>
      <c r="AG1058" s="42"/>
      <c r="AH1058" s="43"/>
      <c r="AJ1058" s="41">
        <f t="shared" ref="AJ1058:AL1068" si="259">H1058+K1058+N1058+Q1058+T1058+W1058+Z1058+AC1058+AF1058</f>
        <v>0</v>
      </c>
      <c r="AK1058" s="42">
        <f t="shared" si="259"/>
        <v>0</v>
      </c>
      <c r="AL1058" s="43">
        <f t="shared" si="259"/>
        <v>0</v>
      </c>
      <c r="AS1058" s="32">
        <f t="shared" si="246"/>
        <v>0</v>
      </c>
      <c r="AU1058" s="23">
        <v>8</v>
      </c>
      <c r="AV1058" s="23">
        <v>9</v>
      </c>
      <c r="AW1058" s="23">
        <v>1</v>
      </c>
    </row>
    <row r="1059" spans="3:49" ht="13" hidden="1" x14ac:dyDescent="0.3">
      <c r="C1059" s="40" t="s">
        <v>22</v>
      </c>
      <c r="D1059" s="34" t="s">
        <v>2</v>
      </c>
      <c r="E1059" s="35" t="s">
        <v>2</v>
      </c>
      <c r="F1059" s="181"/>
      <c r="G1059" s="182">
        <v>0</v>
      </c>
      <c r="H1059" s="41">
        <v>0</v>
      </c>
      <c r="I1059" s="42">
        <v>0</v>
      </c>
      <c r="J1059" s="43">
        <v>0</v>
      </c>
      <c r="K1059" s="41"/>
      <c r="L1059" s="42"/>
      <c r="M1059" s="43"/>
      <c r="N1059" s="41"/>
      <c r="O1059" s="42"/>
      <c r="P1059" s="43"/>
      <c r="Q1059" s="41"/>
      <c r="R1059" s="42"/>
      <c r="S1059" s="43"/>
      <c r="T1059" s="41"/>
      <c r="U1059" s="42"/>
      <c r="V1059" s="43"/>
      <c r="W1059" s="41"/>
      <c r="X1059" s="42"/>
      <c r="Y1059" s="43"/>
      <c r="Z1059" s="41"/>
      <c r="AA1059" s="42"/>
      <c r="AB1059" s="43"/>
      <c r="AC1059" s="41"/>
      <c r="AD1059" s="42"/>
      <c r="AE1059" s="43"/>
      <c r="AF1059" s="41"/>
      <c r="AG1059" s="42"/>
      <c r="AH1059" s="43"/>
      <c r="AJ1059" s="41">
        <f t="shared" si="259"/>
        <v>0</v>
      </c>
      <c r="AK1059" s="42">
        <f t="shared" si="259"/>
        <v>0</v>
      </c>
      <c r="AL1059" s="43">
        <f t="shared" si="259"/>
        <v>0</v>
      </c>
      <c r="AS1059" s="32">
        <f t="shared" si="246"/>
        <v>0</v>
      </c>
      <c r="AU1059" s="23">
        <v>8</v>
      </c>
      <c r="AV1059" s="23">
        <v>9</v>
      </c>
      <c r="AW1059" s="23">
        <f>IF(AV1059=AV1058,AW1058+1,1)</f>
        <v>2</v>
      </c>
    </row>
    <row r="1060" spans="3:49" ht="13" hidden="1" x14ac:dyDescent="0.3">
      <c r="C1060" s="40" t="s">
        <v>22</v>
      </c>
      <c r="D1060" s="34" t="s">
        <v>2</v>
      </c>
      <c r="E1060" s="35" t="s">
        <v>2</v>
      </c>
      <c r="F1060" s="181"/>
      <c r="G1060" s="182">
        <v>0</v>
      </c>
      <c r="H1060" s="41">
        <v>0</v>
      </c>
      <c r="I1060" s="42">
        <v>0</v>
      </c>
      <c r="J1060" s="43">
        <v>0</v>
      </c>
      <c r="K1060" s="41"/>
      <c r="L1060" s="42"/>
      <c r="M1060" s="43"/>
      <c r="N1060" s="41"/>
      <c r="O1060" s="42"/>
      <c r="P1060" s="43"/>
      <c r="Q1060" s="41"/>
      <c r="R1060" s="42"/>
      <c r="S1060" s="43"/>
      <c r="T1060" s="41"/>
      <c r="U1060" s="42"/>
      <c r="V1060" s="43"/>
      <c r="W1060" s="41"/>
      <c r="X1060" s="42"/>
      <c r="Y1060" s="43"/>
      <c r="Z1060" s="41"/>
      <c r="AA1060" s="42"/>
      <c r="AB1060" s="43"/>
      <c r="AC1060" s="41"/>
      <c r="AD1060" s="42"/>
      <c r="AE1060" s="43"/>
      <c r="AF1060" s="41"/>
      <c r="AG1060" s="42"/>
      <c r="AH1060" s="43"/>
      <c r="AJ1060" s="41">
        <f t="shared" si="259"/>
        <v>0</v>
      </c>
      <c r="AK1060" s="42">
        <f t="shared" si="259"/>
        <v>0</v>
      </c>
      <c r="AL1060" s="43">
        <f t="shared" si="259"/>
        <v>0</v>
      </c>
      <c r="AS1060" s="32">
        <f t="shared" si="246"/>
        <v>0</v>
      </c>
      <c r="AU1060" s="23">
        <v>8</v>
      </c>
      <c r="AV1060" s="23">
        <v>9</v>
      </c>
      <c r="AW1060" s="23">
        <f t="shared" ref="AW1060:AW1068" si="260">IF(AV1060=AV1059,AW1059+1,1)</f>
        <v>3</v>
      </c>
    </row>
    <row r="1061" spans="3:49" ht="13" hidden="1" x14ac:dyDescent="0.3">
      <c r="C1061" s="40" t="s">
        <v>22</v>
      </c>
      <c r="D1061" s="34" t="s">
        <v>2</v>
      </c>
      <c r="E1061" s="35" t="s">
        <v>2</v>
      </c>
      <c r="F1061" s="181"/>
      <c r="G1061" s="182">
        <v>0</v>
      </c>
      <c r="H1061" s="41">
        <v>0</v>
      </c>
      <c r="I1061" s="42">
        <v>0</v>
      </c>
      <c r="J1061" s="43">
        <v>0</v>
      </c>
      <c r="K1061" s="41"/>
      <c r="L1061" s="42"/>
      <c r="M1061" s="43"/>
      <c r="N1061" s="41"/>
      <c r="O1061" s="42"/>
      <c r="P1061" s="43"/>
      <c r="Q1061" s="41"/>
      <c r="R1061" s="42"/>
      <c r="S1061" s="43"/>
      <c r="T1061" s="41"/>
      <c r="U1061" s="42"/>
      <c r="V1061" s="43"/>
      <c r="W1061" s="41"/>
      <c r="X1061" s="42"/>
      <c r="Y1061" s="43"/>
      <c r="Z1061" s="41"/>
      <c r="AA1061" s="42"/>
      <c r="AB1061" s="43"/>
      <c r="AC1061" s="41"/>
      <c r="AD1061" s="42"/>
      <c r="AE1061" s="43"/>
      <c r="AF1061" s="41"/>
      <c r="AG1061" s="42"/>
      <c r="AH1061" s="43"/>
      <c r="AJ1061" s="41">
        <f t="shared" si="259"/>
        <v>0</v>
      </c>
      <c r="AK1061" s="42">
        <f t="shared" si="259"/>
        <v>0</v>
      </c>
      <c r="AL1061" s="43">
        <f t="shared" si="259"/>
        <v>0</v>
      </c>
      <c r="AS1061" s="32">
        <f t="shared" si="246"/>
        <v>0</v>
      </c>
      <c r="AU1061" s="23">
        <v>8</v>
      </c>
      <c r="AV1061" s="23">
        <v>9</v>
      </c>
      <c r="AW1061" s="23">
        <f t="shared" si="260"/>
        <v>4</v>
      </c>
    </row>
    <row r="1062" spans="3:49" ht="13" hidden="1" x14ac:dyDescent="0.3">
      <c r="C1062" s="40" t="s">
        <v>22</v>
      </c>
      <c r="D1062" s="34" t="s">
        <v>2</v>
      </c>
      <c r="E1062" s="35" t="s">
        <v>2</v>
      </c>
      <c r="F1062" s="181"/>
      <c r="G1062" s="182">
        <v>0</v>
      </c>
      <c r="H1062" s="41">
        <v>0</v>
      </c>
      <c r="I1062" s="42">
        <v>0</v>
      </c>
      <c r="J1062" s="43">
        <v>0</v>
      </c>
      <c r="K1062" s="41"/>
      <c r="L1062" s="42"/>
      <c r="M1062" s="43"/>
      <c r="N1062" s="41"/>
      <c r="O1062" s="42"/>
      <c r="P1062" s="43"/>
      <c r="Q1062" s="41"/>
      <c r="R1062" s="42"/>
      <c r="S1062" s="43"/>
      <c r="T1062" s="41"/>
      <c r="U1062" s="42"/>
      <c r="V1062" s="43"/>
      <c r="W1062" s="41"/>
      <c r="X1062" s="42"/>
      <c r="Y1062" s="43"/>
      <c r="Z1062" s="41"/>
      <c r="AA1062" s="42"/>
      <c r="AB1062" s="43"/>
      <c r="AC1062" s="41"/>
      <c r="AD1062" s="42"/>
      <c r="AE1062" s="43"/>
      <c r="AF1062" s="41"/>
      <c r="AG1062" s="42"/>
      <c r="AH1062" s="43"/>
      <c r="AJ1062" s="41">
        <f t="shared" si="259"/>
        <v>0</v>
      </c>
      <c r="AK1062" s="42">
        <f t="shared" si="259"/>
        <v>0</v>
      </c>
      <c r="AL1062" s="43">
        <f t="shared" si="259"/>
        <v>0</v>
      </c>
      <c r="AS1062" s="32">
        <f t="shared" si="246"/>
        <v>0</v>
      </c>
      <c r="AU1062" s="23">
        <v>8</v>
      </c>
      <c r="AV1062" s="23">
        <v>9</v>
      </c>
      <c r="AW1062" s="23">
        <f t="shared" si="260"/>
        <v>5</v>
      </c>
    </row>
    <row r="1063" spans="3:49" ht="13" hidden="1" x14ac:dyDescent="0.3">
      <c r="C1063" s="40" t="s">
        <v>22</v>
      </c>
      <c r="D1063" s="34" t="s">
        <v>2</v>
      </c>
      <c r="E1063" s="35" t="s">
        <v>2</v>
      </c>
      <c r="F1063" s="181"/>
      <c r="G1063" s="182">
        <v>0</v>
      </c>
      <c r="H1063" s="41">
        <v>0</v>
      </c>
      <c r="I1063" s="42">
        <v>0</v>
      </c>
      <c r="J1063" s="43">
        <v>0</v>
      </c>
      <c r="K1063" s="41"/>
      <c r="L1063" s="42"/>
      <c r="M1063" s="43"/>
      <c r="N1063" s="41"/>
      <c r="O1063" s="42"/>
      <c r="P1063" s="43"/>
      <c r="Q1063" s="41"/>
      <c r="R1063" s="42"/>
      <c r="S1063" s="43"/>
      <c r="T1063" s="41"/>
      <c r="U1063" s="42"/>
      <c r="V1063" s="43"/>
      <c r="W1063" s="41"/>
      <c r="X1063" s="42"/>
      <c r="Y1063" s="43"/>
      <c r="Z1063" s="41"/>
      <c r="AA1063" s="42"/>
      <c r="AB1063" s="43"/>
      <c r="AC1063" s="41"/>
      <c r="AD1063" s="42"/>
      <c r="AE1063" s="43"/>
      <c r="AF1063" s="41"/>
      <c r="AG1063" s="42"/>
      <c r="AH1063" s="43"/>
      <c r="AJ1063" s="41">
        <f t="shared" si="259"/>
        <v>0</v>
      </c>
      <c r="AK1063" s="42">
        <f t="shared" si="259"/>
        <v>0</v>
      </c>
      <c r="AL1063" s="43">
        <f t="shared" si="259"/>
        <v>0</v>
      </c>
      <c r="AS1063" s="32">
        <f t="shared" si="246"/>
        <v>0</v>
      </c>
      <c r="AU1063" s="23">
        <v>8</v>
      </c>
      <c r="AV1063" s="23">
        <v>9</v>
      </c>
      <c r="AW1063" s="23">
        <f t="shared" si="260"/>
        <v>6</v>
      </c>
    </row>
    <row r="1064" spans="3:49" ht="13" hidden="1" x14ac:dyDescent="0.3">
      <c r="C1064" s="40" t="s">
        <v>22</v>
      </c>
      <c r="D1064" s="34" t="s">
        <v>2</v>
      </c>
      <c r="E1064" s="35" t="s">
        <v>2</v>
      </c>
      <c r="F1064" s="181"/>
      <c r="G1064" s="182">
        <v>0</v>
      </c>
      <c r="H1064" s="41">
        <v>0</v>
      </c>
      <c r="I1064" s="42">
        <v>0</v>
      </c>
      <c r="J1064" s="43">
        <v>0</v>
      </c>
      <c r="K1064" s="41"/>
      <c r="L1064" s="42"/>
      <c r="M1064" s="43"/>
      <c r="N1064" s="41"/>
      <c r="O1064" s="42"/>
      <c r="P1064" s="43"/>
      <c r="Q1064" s="41"/>
      <c r="R1064" s="42"/>
      <c r="S1064" s="43"/>
      <c r="T1064" s="41"/>
      <c r="U1064" s="42"/>
      <c r="V1064" s="43"/>
      <c r="W1064" s="41"/>
      <c r="X1064" s="42"/>
      <c r="Y1064" s="43"/>
      <c r="Z1064" s="41"/>
      <c r="AA1064" s="42"/>
      <c r="AB1064" s="43"/>
      <c r="AC1064" s="41"/>
      <c r="AD1064" s="42"/>
      <c r="AE1064" s="43"/>
      <c r="AF1064" s="41"/>
      <c r="AG1064" s="42"/>
      <c r="AH1064" s="43"/>
      <c r="AJ1064" s="41">
        <f t="shared" si="259"/>
        <v>0</v>
      </c>
      <c r="AK1064" s="42">
        <f t="shared" si="259"/>
        <v>0</v>
      </c>
      <c r="AL1064" s="43">
        <f t="shared" si="259"/>
        <v>0</v>
      </c>
      <c r="AS1064" s="32">
        <f t="shared" ref="AS1064:AS1127" si="261">IF(SUM($AJ$149:$AL$149)=0,0,IF(SUM(AJ1064:AL1064)=0,0,1))</f>
        <v>0</v>
      </c>
      <c r="AU1064" s="23">
        <v>8</v>
      </c>
      <c r="AV1064" s="23">
        <v>9</v>
      </c>
      <c r="AW1064" s="23">
        <f t="shared" si="260"/>
        <v>7</v>
      </c>
    </row>
    <row r="1065" spans="3:49" ht="13" hidden="1" x14ac:dyDescent="0.3">
      <c r="C1065" s="40" t="s">
        <v>22</v>
      </c>
      <c r="D1065" s="34" t="s">
        <v>2</v>
      </c>
      <c r="E1065" s="35" t="s">
        <v>2</v>
      </c>
      <c r="F1065" s="181"/>
      <c r="G1065" s="182">
        <v>0</v>
      </c>
      <c r="H1065" s="41">
        <v>0</v>
      </c>
      <c r="I1065" s="42">
        <v>0</v>
      </c>
      <c r="J1065" s="43">
        <v>0</v>
      </c>
      <c r="K1065" s="41"/>
      <c r="L1065" s="42"/>
      <c r="M1065" s="43"/>
      <c r="N1065" s="41"/>
      <c r="O1065" s="42"/>
      <c r="P1065" s="43"/>
      <c r="Q1065" s="41"/>
      <c r="R1065" s="42"/>
      <c r="S1065" s="43"/>
      <c r="T1065" s="41"/>
      <c r="U1065" s="42"/>
      <c r="V1065" s="43"/>
      <c r="W1065" s="41"/>
      <c r="X1065" s="42"/>
      <c r="Y1065" s="43"/>
      <c r="Z1065" s="41"/>
      <c r="AA1065" s="42"/>
      <c r="AB1065" s="43"/>
      <c r="AC1065" s="41"/>
      <c r="AD1065" s="42"/>
      <c r="AE1065" s="43"/>
      <c r="AF1065" s="41"/>
      <c r="AG1065" s="42"/>
      <c r="AH1065" s="43"/>
      <c r="AJ1065" s="41">
        <f t="shared" si="259"/>
        <v>0</v>
      </c>
      <c r="AK1065" s="42">
        <f t="shared" si="259"/>
        <v>0</v>
      </c>
      <c r="AL1065" s="43">
        <f t="shared" si="259"/>
        <v>0</v>
      </c>
      <c r="AS1065" s="32">
        <f t="shared" si="261"/>
        <v>0</v>
      </c>
      <c r="AU1065" s="23">
        <v>8</v>
      </c>
      <c r="AV1065" s="23">
        <v>9</v>
      </c>
      <c r="AW1065" s="23">
        <f t="shared" si="260"/>
        <v>8</v>
      </c>
    </row>
    <row r="1066" spans="3:49" ht="13" hidden="1" x14ac:dyDescent="0.3">
      <c r="C1066" s="40" t="s">
        <v>22</v>
      </c>
      <c r="D1066" s="34" t="s">
        <v>2</v>
      </c>
      <c r="E1066" s="35" t="s">
        <v>2</v>
      </c>
      <c r="F1066" s="181"/>
      <c r="G1066" s="182">
        <v>0</v>
      </c>
      <c r="H1066" s="41">
        <v>0</v>
      </c>
      <c r="I1066" s="42">
        <v>0</v>
      </c>
      <c r="J1066" s="43">
        <v>0</v>
      </c>
      <c r="K1066" s="41"/>
      <c r="L1066" s="42"/>
      <c r="M1066" s="43"/>
      <c r="N1066" s="41"/>
      <c r="O1066" s="42"/>
      <c r="P1066" s="43"/>
      <c r="Q1066" s="41"/>
      <c r="R1066" s="42"/>
      <c r="S1066" s="43"/>
      <c r="T1066" s="41"/>
      <c r="U1066" s="42"/>
      <c r="V1066" s="43"/>
      <c r="W1066" s="41"/>
      <c r="X1066" s="42"/>
      <c r="Y1066" s="43"/>
      <c r="Z1066" s="41"/>
      <c r="AA1066" s="42"/>
      <c r="AB1066" s="43"/>
      <c r="AC1066" s="41"/>
      <c r="AD1066" s="42"/>
      <c r="AE1066" s="43"/>
      <c r="AF1066" s="41"/>
      <c r="AG1066" s="42"/>
      <c r="AH1066" s="43"/>
      <c r="AJ1066" s="41">
        <f t="shared" si="259"/>
        <v>0</v>
      </c>
      <c r="AK1066" s="42">
        <f t="shared" si="259"/>
        <v>0</v>
      </c>
      <c r="AL1066" s="43">
        <f t="shared" si="259"/>
        <v>0</v>
      </c>
      <c r="AS1066" s="32">
        <f t="shared" si="261"/>
        <v>0</v>
      </c>
      <c r="AU1066" s="23">
        <v>8</v>
      </c>
      <c r="AV1066" s="23">
        <v>9</v>
      </c>
      <c r="AW1066" s="23">
        <f t="shared" si="260"/>
        <v>9</v>
      </c>
    </row>
    <row r="1067" spans="3:49" ht="13" hidden="1" x14ac:dyDescent="0.3">
      <c r="C1067" s="40" t="s">
        <v>22</v>
      </c>
      <c r="D1067" s="34" t="s">
        <v>2</v>
      </c>
      <c r="E1067" s="35" t="s">
        <v>2</v>
      </c>
      <c r="F1067" s="181"/>
      <c r="G1067" s="182">
        <v>0</v>
      </c>
      <c r="H1067" s="41">
        <v>0</v>
      </c>
      <c r="I1067" s="42">
        <v>0</v>
      </c>
      <c r="J1067" s="43">
        <v>0</v>
      </c>
      <c r="K1067" s="41"/>
      <c r="L1067" s="42"/>
      <c r="M1067" s="43"/>
      <c r="N1067" s="41"/>
      <c r="O1067" s="42"/>
      <c r="P1067" s="43"/>
      <c r="Q1067" s="41"/>
      <c r="R1067" s="42"/>
      <c r="S1067" s="43"/>
      <c r="T1067" s="41"/>
      <c r="U1067" s="42"/>
      <c r="V1067" s="43"/>
      <c r="W1067" s="41"/>
      <c r="X1067" s="42"/>
      <c r="Y1067" s="43"/>
      <c r="Z1067" s="41"/>
      <c r="AA1067" s="42"/>
      <c r="AB1067" s="43"/>
      <c r="AC1067" s="41"/>
      <c r="AD1067" s="42"/>
      <c r="AE1067" s="43"/>
      <c r="AF1067" s="41"/>
      <c r="AG1067" s="42"/>
      <c r="AH1067" s="43"/>
      <c r="AJ1067" s="41">
        <f t="shared" si="259"/>
        <v>0</v>
      </c>
      <c r="AK1067" s="42">
        <f t="shared" si="259"/>
        <v>0</v>
      </c>
      <c r="AL1067" s="43">
        <f t="shared" si="259"/>
        <v>0</v>
      </c>
      <c r="AS1067" s="32">
        <f t="shared" si="261"/>
        <v>0</v>
      </c>
      <c r="AU1067" s="23">
        <v>8</v>
      </c>
      <c r="AV1067" s="23">
        <v>9</v>
      </c>
      <c r="AW1067" s="23">
        <f t="shared" si="260"/>
        <v>10</v>
      </c>
    </row>
    <row r="1068" spans="3:49" ht="13" hidden="1" x14ac:dyDescent="0.3">
      <c r="C1068" s="40" t="s">
        <v>23</v>
      </c>
      <c r="D1068" s="34" t="s">
        <v>2</v>
      </c>
      <c r="E1068" s="35" t="s">
        <v>2</v>
      </c>
      <c r="F1068" s="181"/>
      <c r="G1068" s="182">
        <v>0</v>
      </c>
      <c r="H1068" s="41">
        <v>0</v>
      </c>
      <c r="I1068" s="42">
        <v>0</v>
      </c>
      <c r="J1068" s="43">
        <v>0</v>
      </c>
      <c r="K1068" s="41"/>
      <c r="L1068" s="42"/>
      <c r="M1068" s="43"/>
      <c r="N1068" s="41"/>
      <c r="O1068" s="42"/>
      <c r="P1068" s="43"/>
      <c r="Q1068" s="41"/>
      <c r="R1068" s="42"/>
      <c r="S1068" s="43"/>
      <c r="T1068" s="41"/>
      <c r="U1068" s="42"/>
      <c r="V1068" s="43"/>
      <c r="W1068" s="41"/>
      <c r="X1068" s="42"/>
      <c r="Y1068" s="43"/>
      <c r="Z1068" s="41"/>
      <c r="AA1068" s="42"/>
      <c r="AB1068" s="43"/>
      <c r="AC1068" s="41"/>
      <c r="AD1068" s="42"/>
      <c r="AE1068" s="43"/>
      <c r="AF1068" s="41"/>
      <c r="AG1068" s="42"/>
      <c r="AH1068" s="43"/>
      <c r="AJ1068" s="41">
        <f t="shared" si="259"/>
        <v>0</v>
      </c>
      <c r="AK1068" s="42">
        <f t="shared" si="259"/>
        <v>0</v>
      </c>
      <c r="AL1068" s="43">
        <f t="shared" si="259"/>
        <v>0</v>
      </c>
      <c r="AS1068" s="32">
        <f t="shared" si="261"/>
        <v>0</v>
      </c>
      <c r="AU1068" s="23">
        <v>8</v>
      </c>
      <c r="AV1068" s="23">
        <v>10</v>
      </c>
      <c r="AW1068" s="23">
        <f t="shared" si="260"/>
        <v>1</v>
      </c>
    </row>
    <row r="1069" spans="3:49" ht="13" hidden="1" x14ac:dyDescent="0.3">
      <c r="C1069" s="50" t="str">
        <f>IF(LEN(E1068)&lt;1,"","Total: " &amp; LEFT(E1068,LEN(E1068)-21) &amp; "Municipalities")</f>
        <v/>
      </c>
      <c r="D1069" s="51"/>
      <c r="E1069" s="52"/>
      <c r="F1069" s="187"/>
      <c r="G1069" s="53">
        <f>SUM(G1058:G1068)</f>
        <v>0</v>
      </c>
      <c r="H1069" s="53">
        <f>SUM(H1058:H1068)</f>
        <v>0</v>
      </c>
      <c r="I1069" s="54">
        <f>SUM(I1058:I1068)</f>
        <v>0</v>
      </c>
      <c r="J1069" s="55">
        <f>SUM(J1058:J1068)</f>
        <v>0</v>
      </c>
      <c r="K1069" s="53">
        <f t="shared" ref="K1069:AH1069" si="262">SUM(K1058:K1068)</f>
        <v>0</v>
      </c>
      <c r="L1069" s="54">
        <f t="shared" si="262"/>
        <v>0</v>
      </c>
      <c r="M1069" s="55">
        <f t="shared" si="262"/>
        <v>0</v>
      </c>
      <c r="N1069" s="53">
        <f t="shared" si="262"/>
        <v>0</v>
      </c>
      <c r="O1069" s="54">
        <f t="shared" si="262"/>
        <v>0</v>
      </c>
      <c r="P1069" s="55">
        <f t="shared" si="262"/>
        <v>0</v>
      </c>
      <c r="Q1069" s="53">
        <f t="shared" si="262"/>
        <v>0</v>
      </c>
      <c r="R1069" s="54">
        <f t="shared" si="262"/>
        <v>0</v>
      </c>
      <c r="S1069" s="55">
        <f t="shared" si="262"/>
        <v>0</v>
      </c>
      <c r="T1069" s="53">
        <f t="shared" si="262"/>
        <v>0</v>
      </c>
      <c r="U1069" s="54">
        <f t="shared" si="262"/>
        <v>0</v>
      </c>
      <c r="V1069" s="55">
        <f t="shared" si="262"/>
        <v>0</v>
      </c>
      <c r="W1069" s="53">
        <f t="shared" si="262"/>
        <v>0</v>
      </c>
      <c r="X1069" s="54">
        <f t="shared" si="262"/>
        <v>0</v>
      </c>
      <c r="Y1069" s="55">
        <f t="shared" si="262"/>
        <v>0</v>
      </c>
      <c r="Z1069" s="53">
        <f t="shared" si="262"/>
        <v>0</v>
      </c>
      <c r="AA1069" s="54">
        <f t="shared" si="262"/>
        <v>0</v>
      </c>
      <c r="AB1069" s="55">
        <f t="shared" si="262"/>
        <v>0</v>
      </c>
      <c r="AC1069" s="53">
        <f t="shared" si="262"/>
        <v>0</v>
      </c>
      <c r="AD1069" s="54">
        <f t="shared" si="262"/>
        <v>0</v>
      </c>
      <c r="AE1069" s="55">
        <f t="shared" si="262"/>
        <v>0</v>
      </c>
      <c r="AF1069" s="53">
        <f t="shared" si="262"/>
        <v>0</v>
      </c>
      <c r="AG1069" s="54">
        <f t="shared" si="262"/>
        <v>0</v>
      </c>
      <c r="AH1069" s="55">
        <f t="shared" si="262"/>
        <v>0</v>
      </c>
      <c r="AJ1069" s="53">
        <f>SUM(AJ1058:AJ1068)</f>
        <v>0</v>
      </c>
      <c r="AK1069" s="54">
        <f>SUM(AK1058:AK1068)</f>
        <v>0</v>
      </c>
      <c r="AL1069" s="55">
        <f>SUM(AL1058:AL1068)</f>
        <v>0</v>
      </c>
      <c r="AS1069" s="32">
        <f t="shared" si="261"/>
        <v>0</v>
      </c>
    </row>
    <row r="1070" spans="3:49" ht="13" hidden="1" x14ac:dyDescent="0.3">
      <c r="C1070" s="40"/>
      <c r="D1070" s="34"/>
      <c r="E1070" s="35"/>
      <c r="F1070" s="181"/>
      <c r="G1070" s="41"/>
      <c r="H1070" s="41"/>
      <c r="I1070" s="42"/>
      <c r="J1070" s="43"/>
      <c r="K1070" s="41"/>
      <c r="L1070" s="42"/>
      <c r="M1070" s="43"/>
      <c r="N1070" s="41"/>
      <c r="O1070" s="42"/>
      <c r="P1070" s="43"/>
      <c r="Q1070" s="41"/>
      <c r="R1070" s="42"/>
      <c r="S1070" s="43"/>
      <c r="T1070" s="41"/>
      <c r="U1070" s="42"/>
      <c r="V1070" s="43"/>
      <c r="W1070" s="41"/>
      <c r="X1070" s="42"/>
      <c r="Y1070" s="43"/>
      <c r="Z1070" s="41"/>
      <c r="AA1070" s="42"/>
      <c r="AB1070" s="43"/>
      <c r="AC1070" s="41"/>
      <c r="AD1070" s="42"/>
      <c r="AE1070" s="43"/>
      <c r="AF1070" s="41"/>
      <c r="AG1070" s="42"/>
      <c r="AH1070" s="43"/>
      <c r="AJ1070" s="41"/>
      <c r="AK1070" s="42"/>
      <c r="AL1070" s="43"/>
      <c r="AS1070" s="32">
        <f t="shared" si="261"/>
        <v>0</v>
      </c>
    </row>
    <row r="1071" spans="3:49" ht="13" hidden="1" x14ac:dyDescent="0.3">
      <c r="C1071" s="40" t="s">
        <v>22</v>
      </c>
      <c r="D1071" s="34" t="s">
        <v>2</v>
      </c>
      <c r="E1071" s="35" t="s">
        <v>2</v>
      </c>
      <c r="F1071" s="181"/>
      <c r="G1071" s="182">
        <v>0</v>
      </c>
      <c r="H1071" s="41">
        <v>0</v>
      </c>
      <c r="I1071" s="42">
        <v>0</v>
      </c>
      <c r="J1071" s="43">
        <v>0</v>
      </c>
      <c r="K1071" s="41"/>
      <c r="L1071" s="42"/>
      <c r="M1071" s="43"/>
      <c r="N1071" s="41"/>
      <c r="O1071" s="42"/>
      <c r="P1071" s="43"/>
      <c r="Q1071" s="41"/>
      <c r="R1071" s="42"/>
      <c r="S1071" s="43"/>
      <c r="T1071" s="41"/>
      <c r="U1071" s="42"/>
      <c r="V1071" s="43"/>
      <c r="W1071" s="41"/>
      <c r="X1071" s="42"/>
      <c r="Y1071" s="43"/>
      <c r="Z1071" s="41"/>
      <c r="AA1071" s="42"/>
      <c r="AB1071" s="43"/>
      <c r="AC1071" s="41"/>
      <c r="AD1071" s="42"/>
      <c r="AE1071" s="43"/>
      <c r="AF1071" s="41"/>
      <c r="AG1071" s="42"/>
      <c r="AH1071" s="43"/>
      <c r="AJ1071" s="41">
        <f t="shared" ref="AJ1071:AL1081" si="263">H1071+K1071+N1071+Q1071+T1071+W1071+Z1071+AC1071+AF1071</f>
        <v>0</v>
      </c>
      <c r="AK1071" s="42">
        <f t="shared" si="263"/>
        <v>0</v>
      </c>
      <c r="AL1071" s="43">
        <f t="shared" si="263"/>
        <v>0</v>
      </c>
      <c r="AS1071" s="32">
        <f t="shared" si="261"/>
        <v>0</v>
      </c>
      <c r="AU1071" s="23">
        <v>8</v>
      </c>
      <c r="AV1071" s="23">
        <v>11</v>
      </c>
      <c r="AW1071" s="23">
        <v>1</v>
      </c>
    </row>
    <row r="1072" spans="3:49" ht="13" hidden="1" x14ac:dyDescent="0.3">
      <c r="C1072" s="40" t="s">
        <v>22</v>
      </c>
      <c r="D1072" s="34" t="s">
        <v>2</v>
      </c>
      <c r="E1072" s="35" t="s">
        <v>2</v>
      </c>
      <c r="F1072" s="181"/>
      <c r="G1072" s="182">
        <v>0</v>
      </c>
      <c r="H1072" s="41">
        <v>0</v>
      </c>
      <c r="I1072" s="42">
        <v>0</v>
      </c>
      <c r="J1072" s="43">
        <v>0</v>
      </c>
      <c r="K1072" s="41"/>
      <c r="L1072" s="42"/>
      <c r="M1072" s="43"/>
      <c r="N1072" s="41"/>
      <c r="O1072" s="42"/>
      <c r="P1072" s="43"/>
      <c r="Q1072" s="41"/>
      <c r="R1072" s="42"/>
      <c r="S1072" s="43"/>
      <c r="T1072" s="41"/>
      <c r="U1072" s="42"/>
      <c r="V1072" s="43"/>
      <c r="W1072" s="41"/>
      <c r="X1072" s="42"/>
      <c r="Y1072" s="43"/>
      <c r="Z1072" s="41"/>
      <c r="AA1072" s="42"/>
      <c r="AB1072" s="43"/>
      <c r="AC1072" s="41"/>
      <c r="AD1072" s="42"/>
      <c r="AE1072" s="43"/>
      <c r="AF1072" s="41"/>
      <c r="AG1072" s="42"/>
      <c r="AH1072" s="43"/>
      <c r="AJ1072" s="41">
        <f t="shared" si="263"/>
        <v>0</v>
      </c>
      <c r="AK1072" s="42">
        <f t="shared" si="263"/>
        <v>0</v>
      </c>
      <c r="AL1072" s="43">
        <f t="shared" si="263"/>
        <v>0</v>
      </c>
      <c r="AS1072" s="32">
        <f t="shared" si="261"/>
        <v>0</v>
      </c>
      <c r="AU1072" s="23">
        <v>8</v>
      </c>
      <c r="AV1072" s="23">
        <v>11</v>
      </c>
      <c r="AW1072" s="23">
        <f>IF(AV1072=AV1071,AW1071+1,1)</f>
        <v>2</v>
      </c>
    </row>
    <row r="1073" spans="3:49" ht="13" hidden="1" x14ac:dyDescent="0.3">
      <c r="C1073" s="40" t="s">
        <v>22</v>
      </c>
      <c r="D1073" s="34" t="s">
        <v>2</v>
      </c>
      <c r="E1073" s="35" t="s">
        <v>2</v>
      </c>
      <c r="F1073" s="181"/>
      <c r="G1073" s="182">
        <v>0</v>
      </c>
      <c r="H1073" s="41">
        <v>0</v>
      </c>
      <c r="I1073" s="42">
        <v>0</v>
      </c>
      <c r="J1073" s="43">
        <v>0</v>
      </c>
      <c r="K1073" s="41"/>
      <c r="L1073" s="42"/>
      <c r="M1073" s="43"/>
      <c r="N1073" s="41"/>
      <c r="O1073" s="42"/>
      <c r="P1073" s="43"/>
      <c r="Q1073" s="41"/>
      <c r="R1073" s="42"/>
      <c r="S1073" s="43"/>
      <c r="T1073" s="41"/>
      <c r="U1073" s="42"/>
      <c r="V1073" s="43"/>
      <c r="W1073" s="41"/>
      <c r="X1073" s="42"/>
      <c r="Y1073" s="43"/>
      <c r="Z1073" s="41"/>
      <c r="AA1073" s="42"/>
      <c r="AB1073" s="43"/>
      <c r="AC1073" s="41"/>
      <c r="AD1073" s="42"/>
      <c r="AE1073" s="43"/>
      <c r="AF1073" s="41"/>
      <c r="AG1073" s="42"/>
      <c r="AH1073" s="43"/>
      <c r="AJ1073" s="41">
        <f t="shared" si="263"/>
        <v>0</v>
      </c>
      <c r="AK1073" s="42">
        <f t="shared" si="263"/>
        <v>0</v>
      </c>
      <c r="AL1073" s="43">
        <f t="shared" si="263"/>
        <v>0</v>
      </c>
      <c r="AS1073" s="32">
        <f t="shared" si="261"/>
        <v>0</v>
      </c>
      <c r="AU1073" s="23">
        <v>8</v>
      </c>
      <c r="AV1073" s="23">
        <v>11</v>
      </c>
      <c r="AW1073" s="23">
        <f t="shared" ref="AW1073:AW1081" si="264">IF(AV1073=AV1072,AW1072+1,1)</f>
        <v>3</v>
      </c>
    </row>
    <row r="1074" spans="3:49" ht="13" hidden="1" x14ac:dyDescent="0.3">
      <c r="C1074" s="40" t="s">
        <v>22</v>
      </c>
      <c r="D1074" s="34" t="s">
        <v>2</v>
      </c>
      <c r="E1074" s="35" t="s">
        <v>2</v>
      </c>
      <c r="F1074" s="181"/>
      <c r="G1074" s="182">
        <v>0</v>
      </c>
      <c r="H1074" s="41">
        <v>0</v>
      </c>
      <c r="I1074" s="42">
        <v>0</v>
      </c>
      <c r="J1074" s="43">
        <v>0</v>
      </c>
      <c r="K1074" s="41"/>
      <c r="L1074" s="42"/>
      <c r="M1074" s="43"/>
      <c r="N1074" s="41"/>
      <c r="O1074" s="42"/>
      <c r="P1074" s="43"/>
      <c r="Q1074" s="41"/>
      <c r="R1074" s="42"/>
      <c r="S1074" s="43"/>
      <c r="T1074" s="41"/>
      <c r="U1074" s="42"/>
      <c r="V1074" s="43"/>
      <c r="W1074" s="41"/>
      <c r="X1074" s="42"/>
      <c r="Y1074" s="43"/>
      <c r="Z1074" s="41"/>
      <c r="AA1074" s="42"/>
      <c r="AB1074" s="43"/>
      <c r="AC1074" s="41"/>
      <c r="AD1074" s="42"/>
      <c r="AE1074" s="43"/>
      <c r="AF1074" s="41"/>
      <c r="AG1074" s="42"/>
      <c r="AH1074" s="43"/>
      <c r="AJ1074" s="41">
        <f t="shared" si="263"/>
        <v>0</v>
      </c>
      <c r="AK1074" s="42">
        <f t="shared" si="263"/>
        <v>0</v>
      </c>
      <c r="AL1074" s="43">
        <f t="shared" si="263"/>
        <v>0</v>
      </c>
      <c r="AS1074" s="32">
        <f t="shared" si="261"/>
        <v>0</v>
      </c>
      <c r="AU1074" s="23">
        <v>8</v>
      </c>
      <c r="AV1074" s="23">
        <v>11</v>
      </c>
      <c r="AW1074" s="23">
        <f t="shared" si="264"/>
        <v>4</v>
      </c>
    </row>
    <row r="1075" spans="3:49" ht="13" hidden="1" x14ac:dyDescent="0.3">
      <c r="C1075" s="40" t="s">
        <v>22</v>
      </c>
      <c r="D1075" s="34" t="s">
        <v>2</v>
      </c>
      <c r="E1075" s="35" t="s">
        <v>2</v>
      </c>
      <c r="F1075" s="181"/>
      <c r="G1075" s="182">
        <v>0</v>
      </c>
      <c r="H1075" s="41">
        <v>0</v>
      </c>
      <c r="I1075" s="42">
        <v>0</v>
      </c>
      <c r="J1075" s="43">
        <v>0</v>
      </c>
      <c r="K1075" s="41"/>
      <c r="L1075" s="42"/>
      <c r="M1075" s="43"/>
      <c r="N1075" s="41"/>
      <c r="O1075" s="42"/>
      <c r="P1075" s="43"/>
      <c r="Q1075" s="41"/>
      <c r="R1075" s="42"/>
      <c r="S1075" s="43"/>
      <c r="T1075" s="41"/>
      <c r="U1075" s="42"/>
      <c r="V1075" s="43"/>
      <c r="W1075" s="41"/>
      <c r="X1075" s="42"/>
      <c r="Y1075" s="43"/>
      <c r="Z1075" s="41"/>
      <c r="AA1075" s="42"/>
      <c r="AB1075" s="43"/>
      <c r="AC1075" s="41"/>
      <c r="AD1075" s="42"/>
      <c r="AE1075" s="43"/>
      <c r="AF1075" s="41"/>
      <c r="AG1075" s="42"/>
      <c r="AH1075" s="43"/>
      <c r="AJ1075" s="41">
        <f t="shared" si="263"/>
        <v>0</v>
      </c>
      <c r="AK1075" s="42">
        <f t="shared" si="263"/>
        <v>0</v>
      </c>
      <c r="AL1075" s="43">
        <f t="shared" si="263"/>
        <v>0</v>
      </c>
      <c r="AS1075" s="32">
        <f t="shared" si="261"/>
        <v>0</v>
      </c>
      <c r="AU1075" s="23">
        <v>8</v>
      </c>
      <c r="AV1075" s="23">
        <v>11</v>
      </c>
      <c r="AW1075" s="23">
        <f t="shared" si="264"/>
        <v>5</v>
      </c>
    </row>
    <row r="1076" spans="3:49" ht="13" hidden="1" x14ac:dyDescent="0.3">
      <c r="C1076" s="40" t="s">
        <v>22</v>
      </c>
      <c r="D1076" s="34" t="s">
        <v>2</v>
      </c>
      <c r="E1076" s="35" t="s">
        <v>2</v>
      </c>
      <c r="F1076" s="181"/>
      <c r="G1076" s="182">
        <v>0</v>
      </c>
      <c r="H1076" s="41">
        <v>0</v>
      </c>
      <c r="I1076" s="42">
        <v>0</v>
      </c>
      <c r="J1076" s="43">
        <v>0</v>
      </c>
      <c r="K1076" s="41"/>
      <c r="L1076" s="42"/>
      <c r="M1076" s="43"/>
      <c r="N1076" s="41"/>
      <c r="O1076" s="42"/>
      <c r="P1076" s="43"/>
      <c r="Q1076" s="41"/>
      <c r="R1076" s="42"/>
      <c r="S1076" s="43"/>
      <c r="T1076" s="41"/>
      <c r="U1076" s="42"/>
      <c r="V1076" s="43"/>
      <c r="W1076" s="41"/>
      <c r="X1076" s="42"/>
      <c r="Y1076" s="43"/>
      <c r="Z1076" s="41"/>
      <c r="AA1076" s="42"/>
      <c r="AB1076" s="43"/>
      <c r="AC1076" s="41"/>
      <c r="AD1076" s="42"/>
      <c r="AE1076" s="43"/>
      <c r="AF1076" s="41"/>
      <c r="AG1076" s="42"/>
      <c r="AH1076" s="43"/>
      <c r="AJ1076" s="41">
        <f t="shared" si="263"/>
        <v>0</v>
      </c>
      <c r="AK1076" s="42">
        <f t="shared" si="263"/>
        <v>0</v>
      </c>
      <c r="AL1076" s="43">
        <f t="shared" si="263"/>
        <v>0</v>
      </c>
      <c r="AS1076" s="32">
        <f t="shared" si="261"/>
        <v>0</v>
      </c>
      <c r="AU1076" s="23">
        <v>8</v>
      </c>
      <c r="AV1076" s="23">
        <v>11</v>
      </c>
      <c r="AW1076" s="23">
        <f t="shared" si="264"/>
        <v>6</v>
      </c>
    </row>
    <row r="1077" spans="3:49" ht="13" hidden="1" x14ac:dyDescent="0.3">
      <c r="C1077" s="40" t="s">
        <v>22</v>
      </c>
      <c r="D1077" s="34" t="s">
        <v>2</v>
      </c>
      <c r="E1077" s="35" t="s">
        <v>2</v>
      </c>
      <c r="F1077" s="181"/>
      <c r="G1077" s="182">
        <v>0</v>
      </c>
      <c r="H1077" s="41">
        <v>0</v>
      </c>
      <c r="I1077" s="42">
        <v>0</v>
      </c>
      <c r="J1077" s="43">
        <v>0</v>
      </c>
      <c r="K1077" s="41"/>
      <c r="L1077" s="42"/>
      <c r="M1077" s="43"/>
      <c r="N1077" s="41"/>
      <c r="O1077" s="42"/>
      <c r="P1077" s="43"/>
      <c r="Q1077" s="41"/>
      <c r="R1077" s="42"/>
      <c r="S1077" s="43"/>
      <c r="T1077" s="41"/>
      <c r="U1077" s="42"/>
      <c r="V1077" s="43"/>
      <c r="W1077" s="41"/>
      <c r="X1077" s="42"/>
      <c r="Y1077" s="43"/>
      <c r="Z1077" s="41"/>
      <c r="AA1077" s="42"/>
      <c r="AB1077" s="43"/>
      <c r="AC1077" s="41"/>
      <c r="AD1077" s="42"/>
      <c r="AE1077" s="43"/>
      <c r="AF1077" s="41"/>
      <c r="AG1077" s="42"/>
      <c r="AH1077" s="43"/>
      <c r="AJ1077" s="41">
        <f t="shared" si="263"/>
        <v>0</v>
      </c>
      <c r="AK1077" s="42">
        <f t="shared" si="263"/>
        <v>0</v>
      </c>
      <c r="AL1077" s="43">
        <f t="shared" si="263"/>
        <v>0</v>
      </c>
      <c r="AS1077" s="32">
        <f t="shared" si="261"/>
        <v>0</v>
      </c>
      <c r="AU1077" s="23">
        <v>8</v>
      </c>
      <c r="AV1077" s="23">
        <v>11</v>
      </c>
      <c r="AW1077" s="23">
        <f t="shared" si="264"/>
        <v>7</v>
      </c>
    </row>
    <row r="1078" spans="3:49" ht="13" hidden="1" x14ac:dyDescent="0.3">
      <c r="C1078" s="40" t="s">
        <v>22</v>
      </c>
      <c r="D1078" s="34" t="s">
        <v>2</v>
      </c>
      <c r="E1078" s="35" t="s">
        <v>2</v>
      </c>
      <c r="F1078" s="181"/>
      <c r="G1078" s="182">
        <v>0</v>
      </c>
      <c r="H1078" s="41">
        <v>0</v>
      </c>
      <c r="I1078" s="42">
        <v>0</v>
      </c>
      <c r="J1078" s="43">
        <v>0</v>
      </c>
      <c r="K1078" s="41"/>
      <c r="L1078" s="42"/>
      <c r="M1078" s="43"/>
      <c r="N1078" s="41"/>
      <c r="O1078" s="42"/>
      <c r="P1078" s="43"/>
      <c r="Q1078" s="41"/>
      <c r="R1078" s="42"/>
      <c r="S1078" s="43"/>
      <c r="T1078" s="41"/>
      <c r="U1078" s="42"/>
      <c r="V1078" s="43"/>
      <c r="W1078" s="41"/>
      <c r="X1078" s="42"/>
      <c r="Y1078" s="43"/>
      <c r="Z1078" s="41"/>
      <c r="AA1078" s="42"/>
      <c r="AB1078" s="43"/>
      <c r="AC1078" s="41"/>
      <c r="AD1078" s="42"/>
      <c r="AE1078" s="43"/>
      <c r="AF1078" s="41"/>
      <c r="AG1078" s="42"/>
      <c r="AH1078" s="43"/>
      <c r="AJ1078" s="41">
        <f t="shared" si="263"/>
        <v>0</v>
      </c>
      <c r="AK1078" s="42">
        <f t="shared" si="263"/>
        <v>0</v>
      </c>
      <c r="AL1078" s="43">
        <f t="shared" si="263"/>
        <v>0</v>
      </c>
      <c r="AS1078" s="32">
        <f t="shared" si="261"/>
        <v>0</v>
      </c>
      <c r="AU1078" s="23">
        <v>8</v>
      </c>
      <c r="AV1078" s="23">
        <v>11</v>
      </c>
      <c r="AW1078" s="23">
        <f t="shared" si="264"/>
        <v>8</v>
      </c>
    </row>
    <row r="1079" spans="3:49" ht="13" hidden="1" x14ac:dyDescent="0.3">
      <c r="C1079" s="40" t="s">
        <v>22</v>
      </c>
      <c r="D1079" s="34" t="s">
        <v>2</v>
      </c>
      <c r="E1079" s="35" t="s">
        <v>2</v>
      </c>
      <c r="F1079" s="181"/>
      <c r="G1079" s="182">
        <v>0</v>
      </c>
      <c r="H1079" s="41">
        <v>0</v>
      </c>
      <c r="I1079" s="42">
        <v>0</v>
      </c>
      <c r="J1079" s="43">
        <v>0</v>
      </c>
      <c r="K1079" s="41"/>
      <c r="L1079" s="42"/>
      <c r="M1079" s="43"/>
      <c r="N1079" s="41"/>
      <c r="O1079" s="42"/>
      <c r="P1079" s="43"/>
      <c r="Q1079" s="41"/>
      <c r="R1079" s="42"/>
      <c r="S1079" s="43"/>
      <c r="T1079" s="41"/>
      <c r="U1079" s="42"/>
      <c r="V1079" s="43"/>
      <c r="W1079" s="41"/>
      <c r="X1079" s="42"/>
      <c r="Y1079" s="43"/>
      <c r="Z1079" s="41"/>
      <c r="AA1079" s="42"/>
      <c r="AB1079" s="43"/>
      <c r="AC1079" s="41"/>
      <c r="AD1079" s="42"/>
      <c r="AE1079" s="43"/>
      <c r="AF1079" s="41"/>
      <c r="AG1079" s="42"/>
      <c r="AH1079" s="43"/>
      <c r="AJ1079" s="41">
        <f t="shared" si="263"/>
        <v>0</v>
      </c>
      <c r="AK1079" s="42">
        <f t="shared" si="263"/>
        <v>0</v>
      </c>
      <c r="AL1079" s="43">
        <f t="shared" si="263"/>
        <v>0</v>
      </c>
      <c r="AS1079" s="32">
        <f t="shared" si="261"/>
        <v>0</v>
      </c>
      <c r="AU1079" s="23">
        <v>8</v>
      </c>
      <c r="AV1079" s="23">
        <v>11</v>
      </c>
      <c r="AW1079" s="23">
        <f t="shared" si="264"/>
        <v>9</v>
      </c>
    </row>
    <row r="1080" spans="3:49" ht="13" hidden="1" x14ac:dyDescent="0.3">
      <c r="C1080" s="40" t="s">
        <v>22</v>
      </c>
      <c r="D1080" s="34" t="s">
        <v>2</v>
      </c>
      <c r="E1080" s="35" t="s">
        <v>2</v>
      </c>
      <c r="F1080" s="181"/>
      <c r="G1080" s="182">
        <v>0</v>
      </c>
      <c r="H1080" s="41">
        <v>0</v>
      </c>
      <c r="I1080" s="42">
        <v>0</v>
      </c>
      <c r="J1080" s="43">
        <v>0</v>
      </c>
      <c r="K1080" s="41"/>
      <c r="L1080" s="42"/>
      <c r="M1080" s="43"/>
      <c r="N1080" s="41"/>
      <c r="O1080" s="42"/>
      <c r="P1080" s="43"/>
      <c r="Q1080" s="41"/>
      <c r="R1080" s="42"/>
      <c r="S1080" s="43"/>
      <c r="T1080" s="41"/>
      <c r="U1080" s="42"/>
      <c r="V1080" s="43"/>
      <c r="W1080" s="41"/>
      <c r="X1080" s="42"/>
      <c r="Y1080" s="43"/>
      <c r="Z1080" s="41"/>
      <c r="AA1080" s="42"/>
      <c r="AB1080" s="43"/>
      <c r="AC1080" s="41"/>
      <c r="AD1080" s="42"/>
      <c r="AE1080" s="43"/>
      <c r="AF1080" s="41"/>
      <c r="AG1080" s="42"/>
      <c r="AH1080" s="43"/>
      <c r="AJ1080" s="41">
        <f t="shared" si="263"/>
        <v>0</v>
      </c>
      <c r="AK1080" s="42">
        <f t="shared" si="263"/>
        <v>0</v>
      </c>
      <c r="AL1080" s="43">
        <f t="shared" si="263"/>
        <v>0</v>
      </c>
      <c r="AS1080" s="32">
        <f t="shared" si="261"/>
        <v>0</v>
      </c>
      <c r="AU1080" s="23">
        <v>8</v>
      </c>
      <c r="AV1080" s="23">
        <v>11</v>
      </c>
      <c r="AW1080" s="23">
        <f t="shared" si="264"/>
        <v>10</v>
      </c>
    </row>
    <row r="1081" spans="3:49" ht="13" hidden="1" x14ac:dyDescent="0.3">
      <c r="C1081" s="40" t="s">
        <v>23</v>
      </c>
      <c r="D1081" s="34" t="s">
        <v>2</v>
      </c>
      <c r="E1081" s="35" t="s">
        <v>2</v>
      </c>
      <c r="F1081" s="181"/>
      <c r="G1081" s="182">
        <v>0</v>
      </c>
      <c r="H1081" s="41">
        <v>0</v>
      </c>
      <c r="I1081" s="42">
        <v>0</v>
      </c>
      <c r="J1081" s="43">
        <v>0</v>
      </c>
      <c r="K1081" s="41"/>
      <c r="L1081" s="42"/>
      <c r="M1081" s="43"/>
      <c r="N1081" s="41"/>
      <c r="O1081" s="42"/>
      <c r="P1081" s="43"/>
      <c r="Q1081" s="41"/>
      <c r="R1081" s="42"/>
      <c r="S1081" s="43"/>
      <c r="T1081" s="41"/>
      <c r="U1081" s="42"/>
      <c r="V1081" s="43"/>
      <c r="W1081" s="41"/>
      <c r="X1081" s="42"/>
      <c r="Y1081" s="43"/>
      <c r="Z1081" s="41"/>
      <c r="AA1081" s="42"/>
      <c r="AB1081" s="43"/>
      <c r="AC1081" s="41"/>
      <c r="AD1081" s="42"/>
      <c r="AE1081" s="43"/>
      <c r="AF1081" s="41"/>
      <c r="AG1081" s="42"/>
      <c r="AH1081" s="43"/>
      <c r="AJ1081" s="41">
        <f t="shared" si="263"/>
        <v>0</v>
      </c>
      <c r="AK1081" s="42">
        <f t="shared" si="263"/>
        <v>0</v>
      </c>
      <c r="AL1081" s="43">
        <f t="shared" si="263"/>
        <v>0</v>
      </c>
      <c r="AS1081" s="32">
        <f t="shared" si="261"/>
        <v>0</v>
      </c>
      <c r="AU1081" s="23">
        <v>8</v>
      </c>
      <c r="AV1081" s="23">
        <v>12</v>
      </c>
      <c r="AW1081" s="23">
        <f t="shared" si="264"/>
        <v>1</v>
      </c>
    </row>
    <row r="1082" spans="3:49" ht="13" hidden="1" x14ac:dyDescent="0.3">
      <c r="C1082" s="50" t="str">
        <f>IF(LEN(E1081)&lt;1,"","Total: " &amp; LEFT(E1081,LEN(E1081)-21) &amp; "Municipalities")</f>
        <v/>
      </c>
      <c r="D1082" s="51"/>
      <c r="E1082" s="52"/>
      <c r="F1082" s="187"/>
      <c r="G1082" s="53">
        <f>SUM(G1071:G1081)</f>
        <v>0</v>
      </c>
      <c r="H1082" s="53">
        <f>SUM(H1071:H1081)</f>
        <v>0</v>
      </c>
      <c r="I1082" s="54">
        <f>SUM(I1071:I1081)</f>
        <v>0</v>
      </c>
      <c r="J1082" s="55">
        <f>SUM(J1071:J1081)</f>
        <v>0</v>
      </c>
      <c r="K1082" s="53">
        <f t="shared" ref="K1082:AH1082" si="265">SUM(K1071:K1081)</f>
        <v>0</v>
      </c>
      <c r="L1082" s="54">
        <f t="shared" si="265"/>
        <v>0</v>
      </c>
      <c r="M1082" s="55">
        <f t="shared" si="265"/>
        <v>0</v>
      </c>
      <c r="N1082" s="53">
        <f t="shared" si="265"/>
        <v>0</v>
      </c>
      <c r="O1082" s="54">
        <f t="shared" si="265"/>
        <v>0</v>
      </c>
      <c r="P1082" s="55">
        <f t="shared" si="265"/>
        <v>0</v>
      </c>
      <c r="Q1082" s="53">
        <f t="shared" si="265"/>
        <v>0</v>
      </c>
      <c r="R1082" s="54">
        <f t="shared" si="265"/>
        <v>0</v>
      </c>
      <c r="S1082" s="55">
        <f t="shared" si="265"/>
        <v>0</v>
      </c>
      <c r="T1082" s="53">
        <f t="shared" si="265"/>
        <v>0</v>
      </c>
      <c r="U1082" s="54">
        <f t="shared" si="265"/>
        <v>0</v>
      </c>
      <c r="V1082" s="55">
        <f t="shared" si="265"/>
        <v>0</v>
      </c>
      <c r="W1082" s="53">
        <f t="shared" si="265"/>
        <v>0</v>
      </c>
      <c r="X1082" s="54">
        <f t="shared" si="265"/>
        <v>0</v>
      </c>
      <c r="Y1082" s="55">
        <f t="shared" si="265"/>
        <v>0</v>
      </c>
      <c r="Z1082" s="53">
        <f t="shared" si="265"/>
        <v>0</v>
      </c>
      <c r="AA1082" s="54">
        <f t="shared" si="265"/>
        <v>0</v>
      </c>
      <c r="AB1082" s="55">
        <f t="shared" si="265"/>
        <v>0</v>
      </c>
      <c r="AC1082" s="53">
        <f t="shared" si="265"/>
        <v>0</v>
      </c>
      <c r="AD1082" s="54">
        <f t="shared" si="265"/>
        <v>0</v>
      </c>
      <c r="AE1082" s="55">
        <f t="shared" si="265"/>
        <v>0</v>
      </c>
      <c r="AF1082" s="53">
        <f t="shared" si="265"/>
        <v>0</v>
      </c>
      <c r="AG1082" s="54">
        <f t="shared" si="265"/>
        <v>0</v>
      </c>
      <c r="AH1082" s="55">
        <f t="shared" si="265"/>
        <v>0</v>
      </c>
      <c r="AJ1082" s="53">
        <f>SUM(AJ1071:AJ1081)</f>
        <v>0</v>
      </c>
      <c r="AK1082" s="54">
        <f>SUM(AK1071:AK1081)</f>
        <v>0</v>
      </c>
      <c r="AL1082" s="55">
        <f>SUM(AL1071:AL1081)</f>
        <v>0</v>
      </c>
      <c r="AS1082" s="32">
        <f t="shared" si="261"/>
        <v>0</v>
      </c>
    </row>
    <row r="1083" spans="3:49" ht="13" hidden="1" x14ac:dyDescent="0.3">
      <c r="C1083" s="40"/>
      <c r="D1083" s="34"/>
      <c r="E1083" s="35"/>
      <c r="F1083" s="181"/>
      <c r="G1083" s="41"/>
      <c r="H1083" s="41"/>
      <c r="I1083" s="42"/>
      <c r="J1083" s="43"/>
      <c r="K1083" s="41"/>
      <c r="L1083" s="42"/>
      <c r="M1083" s="43"/>
      <c r="N1083" s="41"/>
      <c r="O1083" s="42"/>
      <c r="P1083" s="43"/>
      <c r="Q1083" s="41"/>
      <c r="R1083" s="42"/>
      <c r="S1083" s="43"/>
      <c r="T1083" s="41"/>
      <c r="U1083" s="42"/>
      <c r="V1083" s="43"/>
      <c r="W1083" s="41"/>
      <c r="X1083" s="42"/>
      <c r="Y1083" s="43"/>
      <c r="Z1083" s="41"/>
      <c r="AA1083" s="42"/>
      <c r="AB1083" s="43"/>
      <c r="AC1083" s="41"/>
      <c r="AD1083" s="42"/>
      <c r="AE1083" s="43"/>
      <c r="AF1083" s="41"/>
      <c r="AG1083" s="42"/>
      <c r="AH1083" s="43"/>
      <c r="AJ1083" s="41"/>
      <c r="AK1083" s="42"/>
      <c r="AL1083" s="43"/>
      <c r="AS1083" s="32">
        <f t="shared" si="261"/>
        <v>0</v>
      </c>
    </row>
    <row r="1084" spans="3:49" ht="13" hidden="1" x14ac:dyDescent="0.3">
      <c r="C1084" s="40" t="s">
        <v>22</v>
      </c>
      <c r="D1084" s="34" t="s">
        <v>2</v>
      </c>
      <c r="E1084" s="35" t="s">
        <v>2</v>
      </c>
      <c r="F1084" s="181"/>
      <c r="G1084" s="182">
        <v>0</v>
      </c>
      <c r="H1084" s="41">
        <v>0</v>
      </c>
      <c r="I1084" s="42">
        <v>0</v>
      </c>
      <c r="J1084" s="43">
        <v>0</v>
      </c>
      <c r="K1084" s="41"/>
      <c r="L1084" s="42"/>
      <c r="M1084" s="43"/>
      <c r="N1084" s="41"/>
      <c r="O1084" s="42"/>
      <c r="P1084" s="43"/>
      <c r="Q1084" s="41"/>
      <c r="R1084" s="42"/>
      <c r="S1084" s="43"/>
      <c r="T1084" s="41"/>
      <c r="U1084" s="42"/>
      <c r="V1084" s="43"/>
      <c r="W1084" s="41"/>
      <c r="X1084" s="42"/>
      <c r="Y1084" s="43"/>
      <c r="Z1084" s="41"/>
      <c r="AA1084" s="42"/>
      <c r="AB1084" s="43"/>
      <c r="AC1084" s="41"/>
      <c r="AD1084" s="42"/>
      <c r="AE1084" s="43"/>
      <c r="AF1084" s="41"/>
      <c r="AG1084" s="42"/>
      <c r="AH1084" s="43"/>
      <c r="AJ1084" s="41">
        <f t="shared" ref="AJ1084:AL1094" si="266">H1084+K1084+N1084+Q1084+T1084+W1084+Z1084+AC1084+AF1084</f>
        <v>0</v>
      </c>
      <c r="AK1084" s="42">
        <f t="shared" si="266"/>
        <v>0</v>
      </c>
      <c r="AL1084" s="43">
        <f t="shared" si="266"/>
        <v>0</v>
      </c>
      <c r="AS1084" s="32">
        <f t="shared" si="261"/>
        <v>0</v>
      </c>
      <c r="AU1084" s="23">
        <v>8</v>
      </c>
      <c r="AV1084" s="23">
        <v>13</v>
      </c>
      <c r="AW1084" s="23">
        <v>1</v>
      </c>
    </row>
    <row r="1085" spans="3:49" ht="13" hidden="1" x14ac:dyDescent="0.3">
      <c r="C1085" s="40" t="s">
        <v>22</v>
      </c>
      <c r="D1085" s="34" t="s">
        <v>2</v>
      </c>
      <c r="E1085" s="35" t="s">
        <v>2</v>
      </c>
      <c r="F1085" s="181"/>
      <c r="G1085" s="182">
        <v>0</v>
      </c>
      <c r="H1085" s="41">
        <v>0</v>
      </c>
      <c r="I1085" s="42">
        <v>0</v>
      </c>
      <c r="J1085" s="43">
        <v>0</v>
      </c>
      <c r="K1085" s="41"/>
      <c r="L1085" s="42"/>
      <c r="M1085" s="43"/>
      <c r="N1085" s="41"/>
      <c r="O1085" s="42"/>
      <c r="P1085" s="43"/>
      <c r="Q1085" s="41"/>
      <c r="R1085" s="42"/>
      <c r="S1085" s="43"/>
      <c r="T1085" s="41"/>
      <c r="U1085" s="42"/>
      <c r="V1085" s="43"/>
      <c r="W1085" s="41"/>
      <c r="X1085" s="42"/>
      <c r="Y1085" s="43"/>
      <c r="Z1085" s="41"/>
      <c r="AA1085" s="42"/>
      <c r="AB1085" s="43"/>
      <c r="AC1085" s="41"/>
      <c r="AD1085" s="42"/>
      <c r="AE1085" s="43"/>
      <c r="AF1085" s="41"/>
      <c r="AG1085" s="42"/>
      <c r="AH1085" s="43"/>
      <c r="AJ1085" s="41">
        <f t="shared" si="266"/>
        <v>0</v>
      </c>
      <c r="AK1085" s="42">
        <f t="shared" si="266"/>
        <v>0</v>
      </c>
      <c r="AL1085" s="43">
        <f t="shared" si="266"/>
        <v>0</v>
      </c>
      <c r="AS1085" s="32">
        <f t="shared" si="261"/>
        <v>0</v>
      </c>
      <c r="AU1085" s="23">
        <v>8</v>
      </c>
      <c r="AV1085" s="23">
        <v>13</v>
      </c>
      <c r="AW1085" s="23">
        <f>IF(AV1085=AV1084,AW1084+1,1)</f>
        <v>2</v>
      </c>
    </row>
    <row r="1086" spans="3:49" ht="13" hidden="1" x14ac:dyDescent="0.3">
      <c r="C1086" s="40" t="s">
        <v>22</v>
      </c>
      <c r="D1086" s="34" t="s">
        <v>2</v>
      </c>
      <c r="E1086" s="35" t="s">
        <v>2</v>
      </c>
      <c r="F1086" s="181"/>
      <c r="G1086" s="182">
        <v>0</v>
      </c>
      <c r="H1086" s="41">
        <v>0</v>
      </c>
      <c r="I1086" s="42">
        <v>0</v>
      </c>
      <c r="J1086" s="43">
        <v>0</v>
      </c>
      <c r="K1086" s="41"/>
      <c r="L1086" s="42"/>
      <c r="M1086" s="43"/>
      <c r="N1086" s="41"/>
      <c r="O1086" s="42"/>
      <c r="P1086" s="43"/>
      <c r="Q1086" s="41"/>
      <c r="R1086" s="42"/>
      <c r="S1086" s="43"/>
      <c r="T1086" s="41"/>
      <c r="U1086" s="42"/>
      <c r="V1086" s="43"/>
      <c r="W1086" s="41"/>
      <c r="X1086" s="42"/>
      <c r="Y1086" s="43"/>
      <c r="Z1086" s="41"/>
      <c r="AA1086" s="42"/>
      <c r="AB1086" s="43"/>
      <c r="AC1086" s="41"/>
      <c r="AD1086" s="42"/>
      <c r="AE1086" s="43"/>
      <c r="AF1086" s="41"/>
      <c r="AG1086" s="42"/>
      <c r="AH1086" s="43"/>
      <c r="AJ1086" s="41">
        <f t="shared" si="266"/>
        <v>0</v>
      </c>
      <c r="AK1086" s="42">
        <f t="shared" si="266"/>
        <v>0</v>
      </c>
      <c r="AL1086" s="43">
        <f t="shared" si="266"/>
        <v>0</v>
      </c>
      <c r="AS1086" s="32">
        <f t="shared" si="261"/>
        <v>0</v>
      </c>
      <c r="AU1086" s="23">
        <v>8</v>
      </c>
      <c r="AV1086" s="23">
        <v>13</v>
      </c>
      <c r="AW1086" s="23">
        <f t="shared" ref="AW1086:AW1094" si="267">IF(AV1086=AV1085,AW1085+1,1)</f>
        <v>3</v>
      </c>
    </row>
    <row r="1087" spans="3:49" ht="13" hidden="1" x14ac:dyDescent="0.3">
      <c r="C1087" s="40" t="s">
        <v>22</v>
      </c>
      <c r="D1087" s="34" t="s">
        <v>2</v>
      </c>
      <c r="E1087" s="35" t="s">
        <v>2</v>
      </c>
      <c r="F1087" s="181"/>
      <c r="G1087" s="182">
        <v>0</v>
      </c>
      <c r="H1087" s="41">
        <v>0</v>
      </c>
      <c r="I1087" s="42">
        <v>0</v>
      </c>
      <c r="J1087" s="43">
        <v>0</v>
      </c>
      <c r="K1087" s="41"/>
      <c r="L1087" s="42"/>
      <c r="M1087" s="43"/>
      <c r="N1087" s="41"/>
      <c r="O1087" s="42"/>
      <c r="P1087" s="43"/>
      <c r="Q1087" s="41"/>
      <c r="R1087" s="42"/>
      <c r="S1087" s="43"/>
      <c r="T1087" s="41"/>
      <c r="U1087" s="42"/>
      <c r="V1087" s="43"/>
      <c r="W1087" s="41"/>
      <c r="X1087" s="42"/>
      <c r="Y1087" s="43"/>
      <c r="Z1087" s="41"/>
      <c r="AA1087" s="42"/>
      <c r="AB1087" s="43"/>
      <c r="AC1087" s="41"/>
      <c r="AD1087" s="42"/>
      <c r="AE1087" s="43"/>
      <c r="AF1087" s="41"/>
      <c r="AG1087" s="42"/>
      <c r="AH1087" s="43"/>
      <c r="AJ1087" s="41">
        <f t="shared" si="266"/>
        <v>0</v>
      </c>
      <c r="AK1087" s="42">
        <f t="shared" si="266"/>
        <v>0</v>
      </c>
      <c r="AL1087" s="43">
        <f t="shared" si="266"/>
        <v>0</v>
      </c>
      <c r="AS1087" s="32">
        <f t="shared" si="261"/>
        <v>0</v>
      </c>
      <c r="AU1087" s="23">
        <v>8</v>
      </c>
      <c r="AV1087" s="23">
        <v>13</v>
      </c>
      <c r="AW1087" s="23">
        <f t="shared" si="267"/>
        <v>4</v>
      </c>
    </row>
    <row r="1088" spans="3:49" ht="13" hidden="1" x14ac:dyDescent="0.3">
      <c r="C1088" s="40" t="s">
        <v>22</v>
      </c>
      <c r="D1088" s="34" t="s">
        <v>2</v>
      </c>
      <c r="E1088" s="35" t="s">
        <v>2</v>
      </c>
      <c r="F1088" s="181"/>
      <c r="G1088" s="182">
        <v>0</v>
      </c>
      <c r="H1088" s="41">
        <v>0</v>
      </c>
      <c r="I1088" s="42">
        <v>0</v>
      </c>
      <c r="J1088" s="43">
        <v>0</v>
      </c>
      <c r="K1088" s="41"/>
      <c r="L1088" s="42"/>
      <c r="M1088" s="43"/>
      <c r="N1088" s="41"/>
      <c r="O1088" s="42"/>
      <c r="P1088" s="43"/>
      <c r="Q1088" s="41"/>
      <c r="R1088" s="42"/>
      <c r="S1088" s="43"/>
      <c r="T1088" s="41"/>
      <c r="U1088" s="42"/>
      <c r="V1088" s="43"/>
      <c r="W1088" s="41"/>
      <c r="X1088" s="42"/>
      <c r="Y1088" s="43"/>
      <c r="Z1088" s="41"/>
      <c r="AA1088" s="42"/>
      <c r="AB1088" s="43"/>
      <c r="AC1088" s="41"/>
      <c r="AD1088" s="42"/>
      <c r="AE1088" s="43"/>
      <c r="AF1088" s="41"/>
      <c r="AG1088" s="42"/>
      <c r="AH1088" s="43"/>
      <c r="AJ1088" s="41">
        <f t="shared" si="266"/>
        <v>0</v>
      </c>
      <c r="AK1088" s="42">
        <f t="shared" si="266"/>
        <v>0</v>
      </c>
      <c r="AL1088" s="43">
        <f t="shared" si="266"/>
        <v>0</v>
      </c>
      <c r="AS1088" s="32">
        <f t="shared" si="261"/>
        <v>0</v>
      </c>
      <c r="AU1088" s="23">
        <v>8</v>
      </c>
      <c r="AV1088" s="23">
        <v>13</v>
      </c>
      <c r="AW1088" s="23">
        <f t="shared" si="267"/>
        <v>5</v>
      </c>
    </row>
    <row r="1089" spans="3:49" ht="13" hidden="1" x14ac:dyDescent="0.3">
      <c r="C1089" s="40" t="s">
        <v>22</v>
      </c>
      <c r="D1089" s="34" t="s">
        <v>2</v>
      </c>
      <c r="E1089" s="35" t="s">
        <v>2</v>
      </c>
      <c r="F1089" s="181"/>
      <c r="G1089" s="182">
        <v>0</v>
      </c>
      <c r="H1089" s="41">
        <v>0</v>
      </c>
      <c r="I1089" s="42">
        <v>0</v>
      </c>
      <c r="J1089" s="43">
        <v>0</v>
      </c>
      <c r="K1089" s="41"/>
      <c r="L1089" s="42"/>
      <c r="M1089" s="43"/>
      <c r="N1089" s="41"/>
      <c r="O1089" s="42"/>
      <c r="P1089" s="43"/>
      <c r="Q1089" s="41"/>
      <c r="R1089" s="42"/>
      <c r="S1089" s="43"/>
      <c r="T1089" s="41"/>
      <c r="U1089" s="42"/>
      <c r="V1089" s="43"/>
      <c r="W1089" s="41"/>
      <c r="X1089" s="42"/>
      <c r="Y1089" s="43"/>
      <c r="Z1089" s="41"/>
      <c r="AA1089" s="42"/>
      <c r="AB1089" s="43"/>
      <c r="AC1089" s="41"/>
      <c r="AD1089" s="42"/>
      <c r="AE1089" s="43"/>
      <c r="AF1089" s="41"/>
      <c r="AG1089" s="42"/>
      <c r="AH1089" s="43"/>
      <c r="AJ1089" s="41">
        <f t="shared" si="266"/>
        <v>0</v>
      </c>
      <c r="AK1089" s="42">
        <f t="shared" si="266"/>
        <v>0</v>
      </c>
      <c r="AL1089" s="43">
        <f t="shared" si="266"/>
        <v>0</v>
      </c>
      <c r="AS1089" s="32">
        <f t="shared" si="261"/>
        <v>0</v>
      </c>
      <c r="AU1089" s="23">
        <v>8</v>
      </c>
      <c r="AV1089" s="23">
        <v>13</v>
      </c>
      <c r="AW1089" s="23">
        <f t="shared" si="267"/>
        <v>6</v>
      </c>
    </row>
    <row r="1090" spans="3:49" ht="13" hidden="1" x14ac:dyDescent="0.3">
      <c r="C1090" s="40" t="s">
        <v>22</v>
      </c>
      <c r="D1090" s="34" t="s">
        <v>2</v>
      </c>
      <c r="E1090" s="35" t="s">
        <v>2</v>
      </c>
      <c r="F1090" s="181"/>
      <c r="G1090" s="182">
        <v>0</v>
      </c>
      <c r="H1090" s="41">
        <v>0</v>
      </c>
      <c r="I1090" s="42">
        <v>0</v>
      </c>
      <c r="J1090" s="43">
        <v>0</v>
      </c>
      <c r="K1090" s="41"/>
      <c r="L1090" s="42"/>
      <c r="M1090" s="43"/>
      <c r="N1090" s="41"/>
      <c r="O1090" s="42"/>
      <c r="P1090" s="43"/>
      <c r="Q1090" s="41"/>
      <c r="R1090" s="42"/>
      <c r="S1090" s="43"/>
      <c r="T1090" s="41"/>
      <c r="U1090" s="42"/>
      <c r="V1090" s="43"/>
      <c r="W1090" s="41"/>
      <c r="X1090" s="42"/>
      <c r="Y1090" s="43"/>
      <c r="Z1090" s="41"/>
      <c r="AA1090" s="42"/>
      <c r="AB1090" s="43"/>
      <c r="AC1090" s="41"/>
      <c r="AD1090" s="42"/>
      <c r="AE1090" s="43"/>
      <c r="AF1090" s="41"/>
      <c r="AG1090" s="42"/>
      <c r="AH1090" s="43"/>
      <c r="AJ1090" s="41">
        <f t="shared" si="266"/>
        <v>0</v>
      </c>
      <c r="AK1090" s="42">
        <f t="shared" si="266"/>
        <v>0</v>
      </c>
      <c r="AL1090" s="43">
        <f t="shared" si="266"/>
        <v>0</v>
      </c>
      <c r="AS1090" s="32">
        <f t="shared" si="261"/>
        <v>0</v>
      </c>
      <c r="AU1090" s="23">
        <v>8</v>
      </c>
      <c r="AV1090" s="23">
        <v>13</v>
      </c>
      <c r="AW1090" s="23">
        <f t="shared" si="267"/>
        <v>7</v>
      </c>
    </row>
    <row r="1091" spans="3:49" ht="13" hidden="1" x14ac:dyDescent="0.3">
      <c r="C1091" s="40" t="s">
        <v>22</v>
      </c>
      <c r="D1091" s="34" t="s">
        <v>2</v>
      </c>
      <c r="E1091" s="35" t="s">
        <v>2</v>
      </c>
      <c r="F1091" s="181"/>
      <c r="G1091" s="182">
        <v>0</v>
      </c>
      <c r="H1091" s="41">
        <v>0</v>
      </c>
      <c r="I1091" s="42">
        <v>0</v>
      </c>
      <c r="J1091" s="43">
        <v>0</v>
      </c>
      <c r="K1091" s="41"/>
      <c r="L1091" s="42"/>
      <c r="M1091" s="43"/>
      <c r="N1091" s="41"/>
      <c r="O1091" s="42"/>
      <c r="P1091" s="43"/>
      <c r="Q1091" s="41"/>
      <c r="R1091" s="42"/>
      <c r="S1091" s="43"/>
      <c r="T1091" s="41"/>
      <c r="U1091" s="42"/>
      <c r="V1091" s="43"/>
      <c r="W1091" s="41"/>
      <c r="X1091" s="42"/>
      <c r="Y1091" s="43"/>
      <c r="Z1091" s="41"/>
      <c r="AA1091" s="42"/>
      <c r="AB1091" s="43"/>
      <c r="AC1091" s="41"/>
      <c r="AD1091" s="42"/>
      <c r="AE1091" s="43"/>
      <c r="AF1091" s="41"/>
      <c r="AG1091" s="42"/>
      <c r="AH1091" s="43"/>
      <c r="AJ1091" s="41">
        <f t="shared" si="266"/>
        <v>0</v>
      </c>
      <c r="AK1091" s="42">
        <f t="shared" si="266"/>
        <v>0</v>
      </c>
      <c r="AL1091" s="43">
        <f t="shared" si="266"/>
        <v>0</v>
      </c>
      <c r="AS1091" s="32">
        <f t="shared" si="261"/>
        <v>0</v>
      </c>
      <c r="AU1091" s="23">
        <v>8</v>
      </c>
      <c r="AV1091" s="23">
        <v>13</v>
      </c>
      <c r="AW1091" s="23">
        <f t="shared" si="267"/>
        <v>8</v>
      </c>
    </row>
    <row r="1092" spans="3:49" ht="13" hidden="1" x14ac:dyDescent="0.3">
      <c r="C1092" s="40" t="s">
        <v>22</v>
      </c>
      <c r="D1092" s="34" t="s">
        <v>2</v>
      </c>
      <c r="E1092" s="35" t="s">
        <v>2</v>
      </c>
      <c r="F1092" s="181"/>
      <c r="G1092" s="182">
        <v>0</v>
      </c>
      <c r="H1092" s="41">
        <v>0</v>
      </c>
      <c r="I1092" s="42">
        <v>0</v>
      </c>
      <c r="J1092" s="43">
        <v>0</v>
      </c>
      <c r="K1092" s="41"/>
      <c r="L1092" s="42"/>
      <c r="M1092" s="43"/>
      <c r="N1092" s="41"/>
      <c r="O1092" s="42"/>
      <c r="P1092" s="43"/>
      <c r="Q1092" s="41"/>
      <c r="R1092" s="42"/>
      <c r="S1092" s="43"/>
      <c r="T1092" s="41"/>
      <c r="U1092" s="42"/>
      <c r="V1092" s="43"/>
      <c r="W1092" s="41"/>
      <c r="X1092" s="42"/>
      <c r="Y1092" s="43"/>
      <c r="Z1092" s="41"/>
      <c r="AA1092" s="42"/>
      <c r="AB1092" s="43"/>
      <c r="AC1092" s="41"/>
      <c r="AD1092" s="42"/>
      <c r="AE1092" s="43"/>
      <c r="AF1092" s="41"/>
      <c r="AG1092" s="42"/>
      <c r="AH1092" s="43"/>
      <c r="AJ1092" s="41">
        <f t="shared" si="266"/>
        <v>0</v>
      </c>
      <c r="AK1092" s="42">
        <f t="shared" si="266"/>
        <v>0</v>
      </c>
      <c r="AL1092" s="43">
        <f t="shared" si="266"/>
        <v>0</v>
      </c>
      <c r="AS1092" s="32">
        <f t="shared" si="261"/>
        <v>0</v>
      </c>
      <c r="AU1092" s="23">
        <v>8</v>
      </c>
      <c r="AV1092" s="23">
        <v>13</v>
      </c>
      <c r="AW1092" s="23">
        <f t="shared" si="267"/>
        <v>9</v>
      </c>
    </row>
    <row r="1093" spans="3:49" ht="13" hidden="1" x14ac:dyDescent="0.3">
      <c r="C1093" s="40" t="s">
        <v>22</v>
      </c>
      <c r="D1093" s="34" t="s">
        <v>2</v>
      </c>
      <c r="E1093" s="35" t="s">
        <v>2</v>
      </c>
      <c r="F1093" s="181"/>
      <c r="G1093" s="182">
        <v>0</v>
      </c>
      <c r="H1093" s="41">
        <v>0</v>
      </c>
      <c r="I1093" s="42">
        <v>0</v>
      </c>
      <c r="J1093" s="43">
        <v>0</v>
      </c>
      <c r="K1093" s="41"/>
      <c r="L1093" s="42"/>
      <c r="M1093" s="43"/>
      <c r="N1093" s="41"/>
      <c r="O1093" s="42"/>
      <c r="P1093" s="43"/>
      <c r="Q1093" s="41"/>
      <c r="R1093" s="42"/>
      <c r="S1093" s="43"/>
      <c r="T1093" s="41"/>
      <c r="U1093" s="42"/>
      <c r="V1093" s="43"/>
      <c r="W1093" s="41"/>
      <c r="X1093" s="42"/>
      <c r="Y1093" s="43"/>
      <c r="Z1093" s="41"/>
      <c r="AA1093" s="42"/>
      <c r="AB1093" s="43"/>
      <c r="AC1093" s="41"/>
      <c r="AD1093" s="42"/>
      <c r="AE1093" s="43"/>
      <c r="AF1093" s="41"/>
      <c r="AG1093" s="42"/>
      <c r="AH1093" s="43"/>
      <c r="AJ1093" s="41">
        <f t="shared" si="266"/>
        <v>0</v>
      </c>
      <c r="AK1093" s="42">
        <f t="shared" si="266"/>
        <v>0</v>
      </c>
      <c r="AL1093" s="43">
        <f t="shared" si="266"/>
        <v>0</v>
      </c>
      <c r="AS1093" s="32">
        <f t="shared" si="261"/>
        <v>0</v>
      </c>
      <c r="AU1093" s="23">
        <v>8</v>
      </c>
      <c r="AV1093" s="23">
        <v>13</v>
      </c>
      <c r="AW1093" s="23">
        <f t="shared" si="267"/>
        <v>10</v>
      </c>
    </row>
    <row r="1094" spans="3:49" ht="13" hidden="1" x14ac:dyDescent="0.3">
      <c r="C1094" s="40" t="s">
        <v>23</v>
      </c>
      <c r="D1094" s="34" t="s">
        <v>2</v>
      </c>
      <c r="E1094" s="35" t="s">
        <v>2</v>
      </c>
      <c r="F1094" s="181"/>
      <c r="G1094" s="182">
        <v>0</v>
      </c>
      <c r="H1094" s="41">
        <v>0</v>
      </c>
      <c r="I1094" s="42">
        <v>0</v>
      </c>
      <c r="J1094" s="43">
        <v>0</v>
      </c>
      <c r="K1094" s="41"/>
      <c r="L1094" s="42"/>
      <c r="M1094" s="43"/>
      <c r="N1094" s="41"/>
      <c r="O1094" s="42"/>
      <c r="P1094" s="43"/>
      <c r="Q1094" s="41"/>
      <c r="R1094" s="42"/>
      <c r="S1094" s="43"/>
      <c r="T1094" s="41"/>
      <c r="U1094" s="42"/>
      <c r="V1094" s="43"/>
      <c r="W1094" s="41"/>
      <c r="X1094" s="42"/>
      <c r="Y1094" s="43"/>
      <c r="Z1094" s="41"/>
      <c r="AA1094" s="42"/>
      <c r="AB1094" s="43"/>
      <c r="AC1094" s="41"/>
      <c r="AD1094" s="42"/>
      <c r="AE1094" s="43"/>
      <c r="AF1094" s="41"/>
      <c r="AG1094" s="42"/>
      <c r="AH1094" s="43"/>
      <c r="AJ1094" s="41">
        <f t="shared" si="266"/>
        <v>0</v>
      </c>
      <c r="AK1094" s="42">
        <f t="shared" si="266"/>
        <v>0</v>
      </c>
      <c r="AL1094" s="43">
        <f t="shared" si="266"/>
        <v>0</v>
      </c>
      <c r="AS1094" s="32">
        <f t="shared" si="261"/>
        <v>0</v>
      </c>
      <c r="AU1094" s="23">
        <v>8</v>
      </c>
      <c r="AV1094" s="23">
        <v>14</v>
      </c>
      <c r="AW1094" s="23">
        <f t="shared" si="267"/>
        <v>1</v>
      </c>
    </row>
    <row r="1095" spans="3:49" ht="13" hidden="1" x14ac:dyDescent="0.3">
      <c r="C1095" s="50" t="str">
        <f>IF(LEN(E1094)&lt;1,"","Total: " &amp; LEFT(E1094,LEN(E1094)-21) &amp; "Municipalities")</f>
        <v/>
      </c>
      <c r="D1095" s="51"/>
      <c r="E1095" s="52"/>
      <c r="F1095" s="187"/>
      <c r="G1095" s="53">
        <f>SUM(G1084:G1094)</f>
        <v>0</v>
      </c>
      <c r="H1095" s="53">
        <f>SUM(H1084:H1094)</f>
        <v>0</v>
      </c>
      <c r="I1095" s="54">
        <f>SUM(I1084:I1094)</f>
        <v>0</v>
      </c>
      <c r="J1095" s="55">
        <f>SUM(J1084:J1094)</f>
        <v>0</v>
      </c>
      <c r="K1095" s="53">
        <f t="shared" ref="K1095:AH1095" si="268">SUM(K1084:K1094)</f>
        <v>0</v>
      </c>
      <c r="L1095" s="54">
        <f t="shared" si="268"/>
        <v>0</v>
      </c>
      <c r="M1095" s="55">
        <f t="shared" si="268"/>
        <v>0</v>
      </c>
      <c r="N1095" s="53">
        <f t="shared" si="268"/>
        <v>0</v>
      </c>
      <c r="O1095" s="54">
        <f t="shared" si="268"/>
        <v>0</v>
      </c>
      <c r="P1095" s="55">
        <f t="shared" si="268"/>
        <v>0</v>
      </c>
      <c r="Q1095" s="53">
        <f t="shared" si="268"/>
        <v>0</v>
      </c>
      <c r="R1095" s="54">
        <f t="shared" si="268"/>
        <v>0</v>
      </c>
      <c r="S1095" s="55">
        <f t="shared" si="268"/>
        <v>0</v>
      </c>
      <c r="T1095" s="53">
        <f t="shared" si="268"/>
        <v>0</v>
      </c>
      <c r="U1095" s="54">
        <f t="shared" si="268"/>
        <v>0</v>
      </c>
      <c r="V1095" s="55">
        <f t="shared" si="268"/>
        <v>0</v>
      </c>
      <c r="W1095" s="53">
        <f t="shared" si="268"/>
        <v>0</v>
      </c>
      <c r="X1095" s="54">
        <f t="shared" si="268"/>
        <v>0</v>
      </c>
      <c r="Y1095" s="55">
        <f t="shared" si="268"/>
        <v>0</v>
      </c>
      <c r="Z1095" s="53">
        <f t="shared" si="268"/>
        <v>0</v>
      </c>
      <c r="AA1095" s="54">
        <f t="shared" si="268"/>
        <v>0</v>
      </c>
      <c r="AB1095" s="55">
        <f t="shared" si="268"/>
        <v>0</v>
      </c>
      <c r="AC1095" s="53">
        <f t="shared" si="268"/>
        <v>0</v>
      </c>
      <c r="AD1095" s="54">
        <f t="shared" si="268"/>
        <v>0</v>
      </c>
      <c r="AE1095" s="55">
        <f t="shared" si="268"/>
        <v>0</v>
      </c>
      <c r="AF1095" s="53">
        <f t="shared" si="268"/>
        <v>0</v>
      </c>
      <c r="AG1095" s="54">
        <f t="shared" si="268"/>
        <v>0</v>
      </c>
      <c r="AH1095" s="55">
        <f t="shared" si="268"/>
        <v>0</v>
      </c>
      <c r="AJ1095" s="53">
        <f>SUM(AJ1084:AJ1094)</f>
        <v>0</v>
      </c>
      <c r="AK1095" s="54">
        <f>SUM(AK1084:AK1094)</f>
        <v>0</v>
      </c>
      <c r="AL1095" s="55">
        <f>SUM(AL1084:AL1094)</f>
        <v>0</v>
      </c>
      <c r="AS1095" s="32">
        <f t="shared" si="261"/>
        <v>0</v>
      </c>
    </row>
    <row r="1096" spans="3:49" ht="13" hidden="1" x14ac:dyDescent="0.3">
      <c r="C1096" s="40"/>
      <c r="D1096" s="34"/>
      <c r="E1096" s="35"/>
      <c r="F1096" s="181"/>
      <c r="G1096" s="41"/>
      <c r="H1096" s="41"/>
      <c r="I1096" s="42"/>
      <c r="J1096" s="43"/>
      <c r="K1096" s="41"/>
      <c r="L1096" s="42"/>
      <c r="M1096" s="43"/>
      <c r="N1096" s="41"/>
      <c r="O1096" s="42"/>
      <c r="P1096" s="43"/>
      <c r="Q1096" s="41"/>
      <c r="R1096" s="42"/>
      <c r="S1096" s="43"/>
      <c r="T1096" s="41"/>
      <c r="U1096" s="42"/>
      <c r="V1096" s="43"/>
      <c r="W1096" s="41"/>
      <c r="X1096" s="42"/>
      <c r="Y1096" s="43"/>
      <c r="Z1096" s="41"/>
      <c r="AA1096" s="42"/>
      <c r="AB1096" s="43"/>
      <c r="AC1096" s="41"/>
      <c r="AD1096" s="42"/>
      <c r="AE1096" s="43"/>
      <c r="AF1096" s="41"/>
      <c r="AG1096" s="42"/>
      <c r="AH1096" s="43"/>
      <c r="AJ1096" s="41"/>
      <c r="AK1096" s="42"/>
      <c r="AL1096" s="43"/>
      <c r="AS1096" s="32">
        <f t="shared" si="261"/>
        <v>0</v>
      </c>
    </row>
    <row r="1097" spans="3:49" ht="13" hidden="1" x14ac:dyDescent="0.3">
      <c r="C1097" s="40" t="s">
        <v>22</v>
      </c>
      <c r="D1097" s="34" t="s">
        <v>2</v>
      </c>
      <c r="E1097" s="35" t="s">
        <v>2</v>
      </c>
      <c r="F1097" s="181"/>
      <c r="G1097" s="182">
        <v>0</v>
      </c>
      <c r="H1097" s="41">
        <v>0</v>
      </c>
      <c r="I1097" s="42">
        <v>0</v>
      </c>
      <c r="J1097" s="43">
        <v>0</v>
      </c>
      <c r="K1097" s="41"/>
      <c r="L1097" s="42"/>
      <c r="M1097" s="43"/>
      <c r="N1097" s="41"/>
      <c r="O1097" s="42"/>
      <c r="P1097" s="43"/>
      <c r="Q1097" s="41"/>
      <c r="R1097" s="42"/>
      <c r="S1097" s="43"/>
      <c r="T1097" s="41"/>
      <c r="U1097" s="42"/>
      <c r="V1097" s="43"/>
      <c r="W1097" s="41"/>
      <c r="X1097" s="42"/>
      <c r="Y1097" s="43"/>
      <c r="Z1097" s="41"/>
      <c r="AA1097" s="42"/>
      <c r="AB1097" s="43"/>
      <c r="AC1097" s="41"/>
      <c r="AD1097" s="42"/>
      <c r="AE1097" s="43"/>
      <c r="AF1097" s="41"/>
      <c r="AG1097" s="42"/>
      <c r="AH1097" s="43"/>
      <c r="AJ1097" s="41">
        <f t="shared" ref="AJ1097:AL1107" si="269">H1097+K1097+N1097+Q1097+T1097+W1097+Z1097+AC1097+AF1097</f>
        <v>0</v>
      </c>
      <c r="AK1097" s="42">
        <f t="shared" si="269"/>
        <v>0</v>
      </c>
      <c r="AL1097" s="43">
        <f t="shared" si="269"/>
        <v>0</v>
      </c>
      <c r="AS1097" s="32">
        <f t="shared" si="261"/>
        <v>0</v>
      </c>
      <c r="AU1097" s="23">
        <v>8</v>
      </c>
      <c r="AV1097" s="23">
        <v>15</v>
      </c>
      <c r="AW1097" s="23">
        <v>1</v>
      </c>
    </row>
    <row r="1098" spans="3:49" ht="13" hidden="1" x14ac:dyDescent="0.3">
      <c r="C1098" s="40" t="s">
        <v>22</v>
      </c>
      <c r="D1098" s="34" t="s">
        <v>2</v>
      </c>
      <c r="E1098" s="35" t="s">
        <v>2</v>
      </c>
      <c r="F1098" s="181"/>
      <c r="G1098" s="182">
        <v>0</v>
      </c>
      <c r="H1098" s="41">
        <v>0</v>
      </c>
      <c r="I1098" s="42">
        <v>0</v>
      </c>
      <c r="J1098" s="43">
        <v>0</v>
      </c>
      <c r="K1098" s="41"/>
      <c r="L1098" s="42"/>
      <c r="M1098" s="43"/>
      <c r="N1098" s="41"/>
      <c r="O1098" s="42"/>
      <c r="P1098" s="43"/>
      <c r="Q1098" s="41"/>
      <c r="R1098" s="42"/>
      <c r="S1098" s="43"/>
      <c r="T1098" s="41"/>
      <c r="U1098" s="42"/>
      <c r="V1098" s="43"/>
      <c r="W1098" s="41"/>
      <c r="X1098" s="42"/>
      <c r="Y1098" s="43"/>
      <c r="Z1098" s="41"/>
      <c r="AA1098" s="42"/>
      <c r="AB1098" s="43"/>
      <c r="AC1098" s="41"/>
      <c r="AD1098" s="42"/>
      <c r="AE1098" s="43"/>
      <c r="AF1098" s="41"/>
      <c r="AG1098" s="42"/>
      <c r="AH1098" s="43"/>
      <c r="AJ1098" s="41">
        <f t="shared" si="269"/>
        <v>0</v>
      </c>
      <c r="AK1098" s="42">
        <f t="shared" si="269"/>
        <v>0</v>
      </c>
      <c r="AL1098" s="43">
        <f t="shared" si="269"/>
        <v>0</v>
      </c>
      <c r="AS1098" s="32">
        <f t="shared" si="261"/>
        <v>0</v>
      </c>
      <c r="AU1098" s="23">
        <v>8</v>
      </c>
      <c r="AV1098" s="23">
        <v>15</v>
      </c>
      <c r="AW1098" s="23">
        <f>IF(AV1098=AV1097,AW1097+1,1)</f>
        <v>2</v>
      </c>
    </row>
    <row r="1099" spans="3:49" ht="13" hidden="1" x14ac:dyDescent="0.3">
      <c r="C1099" s="40" t="s">
        <v>22</v>
      </c>
      <c r="D1099" s="34" t="s">
        <v>2</v>
      </c>
      <c r="E1099" s="35" t="s">
        <v>2</v>
      </c>
      <c r="F1099" s="181"/>
      <c r="G1099" s="182">
        <v>0</v>
      </c>
      <c r="H1099" s="41">
        <v>0</v>
      </c>
      <c r="I1099" s="42">
        <v>0</v>
      </c>
      <c r="J1099" s="43">
        <v>0</v>
      </c>
      <c r="K1099" s="41"/>
      <c r="L1099" s="42"/>
      <c r="M1099" s="43"/>
      <c r="N1099" s="41"/>
      <c r="O1099" s="42"/>
      <c r="P1099" s="43"/>
      <c r="Q1099" s="41"/>
      <c r="R1099" s="42"/>
      <c r="S1099" s="43"/>
      <c r="T1099" s="41"/>
      <c r="U1099" s="42"/>
      <c r="V1099" s="43"/>
      <c r="W1099" s="41"/>
      <c r="X1099" s="42"/>
      <c r="Y1099" s="43"/>
      <c r="Z1099" s="41"/>
      <c r="AA1099" s="42"/>
      <c r="AB1099" s="43"/>
      <c r="AC1099" s="41"/>
      <c r="AD1099" s="42"/>
      <c r="AE1099" s="43"/>
      <c r="AF1099" s="41"/>
      <c r="AG1099" s="42"/>
      <c r="AH1099" s="43"/>
      <c r="AJ1099" s="41">
        <f t="shared" si="269"/>
        <v>0</v>
      </c>
      <c r="AK1099" s="42">
        <f t="shared" si="269"/>
        <v>0</v>
      </c>
      <c r="AL1099" s="43">
        <f t="shared" si="269"/>
        <v>0</v>
      </c>
      <c r="AS1099" s="32">
        <f t="shared" si="261"/>
        <v>0</v>
      </c>
      <c r="AU1099" s="23">
        <v>8</v>
      </c>
      <c r="AV1099" s="23">
        <v>15</v>
      </c>
      <c r="AW1099" s="23">
        <f t="shared" ref="AW1099:AW1107" si="270">IF(AV1099=AV1098,AW1098+1,1)</f>
        <v>3</v>
      </c>
    </row>
    <row r="1100" spans="3:49" ht="13" hidden="1" x14ac:dyDescent="0.3">
      <c r="C1100" s="40" t="s">
        <v>22</v>
      </c>
      <c r="D1100" s="34" t="s">
        <v>2</v>
      </c>
      <c r="E1100" s="35" t="s">
        <v>2</v>
      </c>
      <c r="F1100" s="181"/>
      <c r="G1100" s="182">
        <v>0</v>
      </c>
      <c r="H1100" s="41">
        <v>0</v>
      </c>
      <c r="I1100" s="42">
        <v>0</v>
      </c>
      <c r="J1100" s="43">
        <v>0</v>
      </c>
      <c r="K1100" s="41"/>
      <c r="L1100" s="42"/>
      <c r="M1100" s="43"/>
      <c r="N1100" s="41"/>
      <c r="O1100" s="42"/>
      <c r="P1100" s="43"/>
      <c r="Q1100" s="41"/>
      <c r="R1100" s="42"/>
      <c r="S1100" s="43"/>
      <c r="T1100" s="41"/>
      <c r="U1100" s="42"/>
      <c r="V1100" s="43"/>
      <c r="W1100" s="41"/>
      <c r="X1100" s="42"/>
      <c r="Y1100" s="43"/>
      <c r="Z1100" s="41"/>
      <c r="AA1100" s="42"/>
      <c r="AB1100" s="43"/>
      <c r="AC1100" s="41"/>
      <c r="AD1100" s="42"/>
      <c r="AE1100" s="43"/>
      <c r="AF1100" s="41"/>
      <c r="AG1100" s="42"/>
      <c r="AH1100" s="43"/>
      <c r="AJ1100" s="41">
        <f t="shared" si="269"/>
        <v>0</v>
      </c>
      <c r="AK1100" s="42">
        <f t="shared" si="269"/>
        <v>0</v>
      </c>
      <c r="AL1100" s="43">
        <f t="shared" si="269"/>
        <v>0</v>
      </c>
      <c r="AS1100" s="32">
        <f t="shared" si="261"/>
        <v>0</v>
      </c>
      <c r="AU1100" s="23">
        <v>8</v>
      </c>
      <c r="AV1100" s="23">
        <v>15</v>
      </c>
      <c r="AW1100" s="23">
        <f t="shared" si="270"/>
        <v>4</v>
      </c>
    </row>
    <row r="1101" spans="3:49" ht="13" hidden="1" x14ac:dyDescent="0.3">
      <c r="C1101" s="40" t="s">
        <v>22</v>
      </c>
      <c r="D1101" s="34" t="s">
        <v>2</v>
      </c>
      <c r="E1101" s="35" t="s">
        <v>2</v>
      </c>
      <c r="F1101" s="181"/>
      <c r="G1101" s="182">
        <v>0</v>
      </c>
      <c r="H1101" s="41">
        <v>0</v>
      </c>
      <c r="I1101" s="42">
        <v>0</v>
      </c>
      <c r="J1101" s="43">
        <v>0</v>
      </c>
      <c r="K1101" s="41"/>
      <c r="L1101" s="42"/>
      <c r="M1101" s="43"/>
      <c r="N1101" s="41"/>
      <c r="O1101" s="42"/>
      <c r="P1101" s="43"/>
      <c r="Q1101" s="41"/>
      <c r="R1101" s="42"/>
      <c r="S1101" s="43"/>
      <c r="T1101" s="41"/>
      <c r="U1101" s="42"/>
      <c r="V1101" s="43"/>
      <c r="W1101" s="41"/>
      <c r="X1101" s="42"/>
      <c r="Y1101" s="43"/>
      <c r="Z1101" s="41"/>
      <c r="AA1101" s="42"/>
      <c r="AB1101" s="43"/>
      <c r="AC1101" s="41"/>
      <c r="AD1101" s="42"/>
      <c r="AE1101" s="43"/>
      <c r="AF1101" s="41"/>
      <c r="AG1101" s="42"/>
      <c r="AH1101" s="43"/>
      <c r="AJ1101" s="41">
        <f t="shared" si="269"/>
        <v>0</v>
      </c>
      <c r="AK1101" s="42">
        <f t="shared" si="269"/>
        <v>0</v>
      </c>
      <c r="AL1101" s="43">
        <f t="shared" si="269"/>
        <v>0</v>
      </c>
      <c r="AS1101" s="32">
        <f t="shared" si="261"/>
        <v>0</v>
      </c>
      <c r="AU1101" s="23">
        <v>8</v>
      </c>
      <c r="AV1101" s="23">
        <v>15</v>
      </c>
      <c r="AW1101" s="23">
        <f t="shared" si="270"/>
        <v>5</v>
      </c>
    </row>
    <row r="1102" spans="3:49" ht="13" hidden="1" x14ac:dyDescent="0.3">
      <c r="C1102" s="40" t="s">
        <v>22</v>
      </c>
      <c r="D1102" s="34" t="s">
        <v>2</v>
      </c>
      <c r="E1102" s="35" t="s">
        <v>2</v>
      </c>
      <c r="F1102" s="181"/>
      <c r="G1102" s="182">
        <v>0</v>
      </c>
      <c r="H1102" s="41">
        <v>0</v>
      </c>
      <c r="I1102" s="42">
        <v>0</v>
      </c>
      <c r="J1102" s="43">
        <v>0</v>
      </c>
      <c r="K1102" s="41"/>
      <c r="L1102" s="42"/>
      <c r="M1102" s="43"/>
      <c r="N1102" s="41"/>
      <c r="O1102" s="42"/>
      <c r="P1102" s="43"/>
      <c r="Q1102" s="41"/>
      <c r="R1102" s="42"/>
      <c r="S1102" s="43"/>
      <c r="T1102" s="41"/>
      <c r="U1102" s="42"/>
      <c r="V1102" s="43"/>
      <c r="W1102" s="41"/>
      <c r="X1102" s="42"/>
      <c r="Y1102" s="43"/>
      <c r="Z1102" s="41"/>
      <c r="AA1102" s="42"/>
      <c r="AB1102" s="43"/>
      <c r="AC1102" s="41"/>
      <c r="AD1102" s="42"/>
      <c r="AE1102" s="43"/>
      <c r="AF1102" s="41"/>
      <c r="AG1102" s="42"/>
      <c r="AH1102" s="43"/>
      <c r="AJ1102" s="41">
        <f t="shared" si="269"/>
        <v>0</v>
      </c>
      <c r="AK1102" s="42">
        <f t="shared" si="269"/>
        <v>0</v>
      </c>
      <c r="AL1102" s="43">
        <f t="shared" si="269"/>
        <v>0</v>
      </c>
      <c r="AS1102" s="32">
        <f t="shared" si="261"/>
        <v>0</v>
      </c>
      <c r="AU1102" s="23">
        <v>8</v>
      </c>
      <c r="AV1102" s="23">
        <v>15</v>
      </c>
      <c r="AW1102" s="23">
        <f t="shared" si="270"/>
        <v>6</v>
      </c>
    </row>
    <row r="1103" spans="3:49" ht="13" hidden="1" x14ac:dyDescent="0.3">
      <c r="C1103" s="40" t="s">
        <v>22</v>
      </c>
      <c r="D1103" s="34" t="s">
        <v>2</v>
      </c>
      <c r="E1103" s="35" t="s">
        <v>2</v>
      </c>
      <c r="F1103" s="181"/>
      <c r="G1103" s="182">
        <v>0</v>
      </c>
      <c r="H1103" s="41">
        <v>0</v>
      </c>
      <c r="I1103" s="42">
        <v>0</v>
      </c>
      <c r="J1103" s="43">
        <v>0</v>
      </c>
      <c r="K1103" s="41"/>
      <c r="L1103" s="42"/>
      <c r="M1103" s="43"/>
      <c r="N1103" s="41"/>
      <c r="O1103" s="42"/>
      <c r="P1103" s="43"/>
      <c r="Q1103" s="41"/>
      <c r="R1103" s="42"/>
      <c r="S1103" s="43"/>
      <c r="T1103" s="41"/>
      <c r="U1103" s="42"/>
      <c r="V1103" s="43"/>
      <c r="W1103" s="41"/>
      <c r="X1103" s="42"/>
      <c r="Y1103" s="43"/>
      <c r="Z1103" s="41"/>
      <c r="AA1103" s="42"/>
      <c r="AB1103" s="43"/>
      <c r="AC1103" s="41"/>
      <c r="AD1103" s="42"/>
      <c r="AE1103" s="43"/>
      <c r="AF1103" s="41"/>
      <c r="AG1103" s="42"/>
      <c r="AH1103" s="43"/>
      <c r="AJ1103" s="41">
        <f t="shared" si="269"/>
        <v>0</v>
      </c>
      <c r="AK1103" s="42">
        <f t="shared" si="269"/>
        <v>0</v>
      </c>
      <c r="AL1103" s="43">
        <f t="shared" si="269"/>
        <v>0</v>
      </c>
      <c r="AS1103" s="32">
        <f t="shared" si="261"/>
        <v>0</v>
      </c>
      <c r="AU1103" s="23">
        <v>8</v>
      </c>
      <c r="AV1103" s="23">
        <v>15</v>
      </c>
      <c r="AW1103" s="23">
        <f t="shared" si="270"/>
        <v>7</v>
      </c>
    </row>
    <row r="1104" spans="3:49" ht="13" hidden="1" x14ac:dyDescent="0.3">
      <c r="C1104" s="40" t="s">
        <v>22</v>
      </c>
      <c r="D1104" s="34" t="s">
        <v>2</v>
      </c>
      <c r="E1104" s="35" t="s">
        <v>2</v>
      </c>
      <c r="F1104" s="181"/>
      <c r="G1104" s="182">
        <v>0</v>
      </c>
      <c r="H1104" s="41">
        <v>0</v>
      </c>
      <c r="I1104" s="42">
        <v>0</v>
      </c>
      <c r="J1104" s="43">
        <v>0</v>
      </c>
      <c r="K1104" s="41"/>
      <c r="L1104" s="42"/>
      <c r="M1104" s="43"/>
      <c r="N1104" s="41"/>
      <c r="O1104" s="42"/>
      <c r="P1104" s="43"/>
      <c r="Q1104" s="41"/>
      <c r="R1104" s="42"/>
      <c r="S1104" s="43"/>
      <c r="T1104" s="41"/>
      <c r="U1104" s="42"/>
      <c r="V1104" s="43"/>
      <c r="W1104" s="41"/>
      <c r="X1104" s="42"/>
      <c r="Y1104" s="43"/>
      <c r="Z1104" s="41"/>
      <c r="AA1104" s="42"/>
      <c r="AB1104" s="43"/>
      <c r="AC1104" s="41"/>
      <c r="AD1104" s="42"/>
      <c r="AE1104" s="43"/>
      <c r="AF1104" s="41"/>
      <c r="AG1104" s="42"/>
      <c r="AH1104" s="43"/>
      <c r="AJ1104" s="41">
        <f t="shared" si="269"/>
        <v>0</v>
      </c>
      <c r="AK1104" s="42">
        <f t="shared" si="269"/>
        <v>0</v>
      </c>
      <c r="AL1104" s="43">
        <f t="shared" si="269"/>
        <v>0</v>
      </c>
      <c r="AS1104" s="32">
        <f t="shared" si="261"/>
        <v>0</v>
      </c>
      <c r="AU1104" s="23">
        <v>8</v>
      </c>
      <c r="AV1104" s="23">
        <v>15</v>
      </c>
      <c r="AW1104" s="23">
        <f t="shared" si="270"/>
        <v>8</v>
      </c>
    </row>
    <row r="1105" spans="3:49" ht="13" hidden="1" x14ac:dyDescent="0.3">
      <c r="C1105" s="40" t="s">
        <v>22</v>
      </c>
      <c r="D1105" s="34" t="s">
        <v>2</v>
      </c>
      <c r="E1105" s="35" t="s">
        <v>2</v>
      </c>
      <c r="F1105" s="181"/>
      <c r="G1105" s="182">
        <v>0</v>
      </c>
      <c r="H1105" s="41">
        <v>0</v>
      </c>
      <c r="I1105" s="42">
        <v>0</v>
      </c>
      <c r="J1105" s="43">
        <v>0</v>
      </c>
      <c r="K1105" s="41"/>
      <c r="L1105" s="42"/>
      <c r="M1105" s="43"/>
      <c r="N1105" s="41"/>
      <c r="O1105" s="42"/>
      <c r="P1105" s="43"/>
      <c r="Q1105" s="41"/>
      <c r="R1105" s="42"/>
      <c r="S1105" s="43"/>
      <c r="T1105" s="41"/>
      <c r="U1105" s="42"/>
      <c r="V1105" s="43"/>
      <c r="W1105" s="41"/>
      <c r="X1105" s="42"/>
      <c r="Y1105" s="43"/>
      <c r="Z1105" s="41"/>
      <c r="AA1105" s="42"/>
      <c r="AB1105" s="43"/>
      <c r="AC1105" s="41"/>
      <c r="AD1105" s="42"/>
      <c r="AE1105" s="43"/>
      <c r="AF1105" s="41"/>
      <c r="AG1105" s="42"/>
      <c r="AH1105" s="43"/>
      <c r="AJ1105" s="41">
        <f t="shared" si="269"/>
        <v>0</v>
      </c>
      <c r="AK1105" s="42">
        <f t="shared" si="269"/>
        <v>0</v>
      </c>
      <c r="AL1105" s="43">
        <f t="shared" si="269"/>
        <v>0</v>
      </c>
      <c r="AS1105" s="32">
        <f t="shared" si="261"/>
        <v>0</v>
      </c>
      <c r="AU1105" s="23">
        <v>8</v>
      </c>
      <c r="AV1105" s="23">
        <v>15</v>
      </c>
      <c r="AW1105" s="23">
        <f t="shared" si="270"/>
        <v>9</v>
      </c>
    </row>
    <row r="1106" spans="3:49" ht="13" hidden="1" x14ac:dyDescent="0.3">
      <c r="C1106" s="40" t="s">
        <v>22</v>
      </c>
      <c r="D1106" s="34" t="s">
        <v>2</v>
      </c>
      <c r="E1106" s="35" t="s">
        <v>2</v>
      </c>
      <c r="F1106" s="181"/>
      <c r="G1106" s="182">
        <v>0</v>
      </c>
      <c r="H1106" s="41">
        <v>0</v>
      </c>
      <c r="I1106" s="42">
        <v>0</v>
      </c>
      <c r="J1106" s="43">
        <v>0</v>
      </c>
      <c r="K1106" s="41"/>
      <c r="L1106" s="42"/>
      <c r="M1106" s="43"/>
      <c r="N1106" s="41"/>
      <c r="O1106" s="42"/>
      <c r="P1106" s="43"/>
      <c r="Q1106" s="41"/>
      <c r="R1106" s="42"/>
      <c r="S1106" s="43"/>
      <c r="T1106" s="41"/>
      <c r="U1106" s="42"/>
      <c r="V1106" s="43"/>
      <c r="W1106" s="41"/>
      <c r="X1106" s="42"/>
      <c r="Y1106" s="43"/>
      <c r="Z1106" s="41"/>
      <c r="AA1106" s="42"/>
      <c r="AB1106" s="43"/>
      <c r="AC1106" s="41"/>
      <c r="AD1106" s="42"/>
      <c r="AE1106" s="43"/>
      <c r="AF1106" s="41"/>
      <c r="AG1106" s="42"/>
      <c r="AH1106" s="43"/>
      <c r="AJ1106" s="41">
        <f t="shared" si="269"/>
        <v>0</v>
      </c>
      <c r="AK1106" s="42">
        <f t="shared" si="269"/>
        <v>0</v>
      </c>
      <c r="AL1106" s="43">
        <f t="shared" si="269"/>
        <v>0</v>
      </c>
      <c r="AS1106" s="32">
        <f t="shared" si="261"/>
        <v>0</v>
      </c>
      <c r="AU1106" s="23">
        <v>8</v>
      </c>
      <c r="AV1106" s="23">
        <v>15</v>
      </c>
      <c r="AW1106" s="23">
        <f t="shared" si="270"/>
        <v>10</v>
      </c>
    </row>
    <row r="1107" spans="3:49" ht="13" hidden="1" x14ac:dyDescent="0.3">
      <c r="C1107" s="40" t="s">
        <v>23</v>
      </c>
      <c r="D1107" s="34" t="s">
        <v>2</v>
      </c>
      <c r="E1107" s="35" t="s">
        <v>2</v>
      </c>
      <c r="F1107" s="181"/>
      <c r="G1107" s="182">
        <v>0</v>
      </c>
      <c r="H1107" s="41">
        <v>0</v>
      </c>
      <c r="I1107" s="42">
        <v>0</v>
      </c>
      <c r="J1107" s="43">
        <v>0</v>
      </c>
      <c r="K1107" s="41"/>
      <c r="L1107" s="42"/>
      <c r="M1107" s="43"/>
      <c r="N1107" s="41"/>
      <c r="O1107" s="42"/>
      <c r="P1107" s="43"/>
      <c r="Q1107" s="41"/>
      <c r="R1107" s="42"/>
      <c r="S1107" s="43"/>
      <c r="T1107" s="41"/>
      <c r="U1107" s="42"/>
      <c r="V1107" s="43"/>
      <c r="W1107" s="41"/>
      <c r="X1107" s="42"/>
      <c r="Y1107" s="43"/>
      <c r="Z1107" s="41"/>
      <c r="AA1107" s="42"/>
      <c r="AB1107" s="43"/>
      <c r="AC1107" s="41"/>
      <c r="AD1107" s="42"/>
      <c r="AE1107" s="43"/>
      <c r="AF1107" s="41"/>
      <c r="AG1107" s="42"/>
      <c r="AH1107" s="43"/>
      <c r="AJ1107" s="41">
        <f t="shared" si="269"/>
        <v>0</v>
      </c>
      <c r="AK1107" s="42">
        <f t="shared" si="269"/>
        <v>0</v>
      </c>
      <c r="AL1107" s="43">
        <f t="shared" si="269"/>
        <v>0</v>
      </c>
      <c r="AS1107" s="32">
        <f t="shared" si="261"/>
        <v>0</v>
      </c>
      <c r="AU1107" s="23">
        <v>8</v>
      </c>
      <c r="AV1107" s="23">
        <v>16</v>
      </c>
      <c r="AW1107" s="23">
        <f t="shared" si="270"/>
        <v>1</v>
      </c>
    </row>
    <row r="1108" spans="3:49" ht="13" hidden="1" x14ac:dyDescent="0.3">
      <c r="C1108" s="50" t="str">
        <f>IF(LEN(E1107)&lt;1,"","Total: " &amp; LEFT(E1107,LEN(E1107)-21) &amp; "Municipalities")</f>
        <v/>
      </c>
      <c r="D1108" s="51"/>
      <c r="E1108" s="52"/>
      <c r="F1108" s="187"/>
      <c r="G1108" s="53">
        <f>SUM(G1097:G1107)</f>
        <v>0</v>
      </c>
      <c r="H1108" s="53">
        <f>SUM(H1097:H1107)</f>
        <v>0</v>
      </c>
      <c r="I1108" s="54">
        <f>SUM(I1097:I1107)</f>
        <v>0</v>
      </c>
      <c r="J1108" s="55">
        <f>SUM(J1097:J1107)</f>
        <v>0</v>
      </c>
      <c r="K1108" s="53">
        <f t="shared" ref="K1108:AH1108" si="271">SUM(K1097:K1107)</f>
        <v>0</v>
      </c>
      <c r="L1108" s="54">
        <f t="shared" si="271"/>
        <v>0</v>
      </c>
      <c r="M1108" s="55">
        <f t="shared" si="271"/>
        <v>0</v>
      </c>
      <c r="N1108" s="53">
        <f t="shared" si="271"/>
        <v>0</v>
      </c>
      <c r="O1108" s="54">
        <f t="shared" si="271"/>
        <v>0</v>
      </c>
      <c r="P1108" s="55">
        <f t="shared" si="271"/>
        <v>0</v>
      </c>
      <c r="Q1108" s="53">
        <f t="shared" si="271"/>
        <v>0</v>
      </c>
      <c r="R1108" s="54">
        <f t="shared" si="271"/>
        <v>0</v>
      </c>
      <c r="S1108" s="55">
        <f t="shared" si="271"/>
        <v>0</v>
      </c>
      <c r="T1108" s="53">
        <f t="shared" si="271"/>
        <v>0</v>
      </c>
      <c r="U1108" s="54">
        <f t="shared" si="271"/>
        <v>0</v>
      </c>
      <c r="V1108" s="55">
        <f t="shared" si="271"/>
        <v>0</v>
      </c>
      <c r="W1108" s="53">
        <f t="shared" si="271"/>
        <v>0</v>
      </c>
      <c r="X1108" s="54">
        <f t="shared" si="271"/>
        <v>0</v>
      </c>
      <c r="Y1108" s="55">
        <f t="shared" si="271"/>
        <v>0</v>
      </c>
      <c r="Z1108" s="53">
        <f t="shared" si="271"/>
        <v>0</v>
      </c>
      <c r="AA1108" s="54">
        <f t="shared" si="271"/>
        <v>0</v>
      </c>
      <c r="AB1108" s="55">
        <f t="shared" si="271"/>
        <v>0</v>
      </c>
      <c r="AC1108" s="53">
        <f t="shared" si="271"/>
        <v>0</v>
      </c>
      <c r="AD1108" s="54">
        <f t="shared" si="271"/>
        <v>0</v>
      </c>
      <c r="AE1108" s="55">
        <f t="shared" si="271"/>
        <v>0</v>
      </c>
      <c r="AF1108" s="53">
        <f t="shared" si="271"/>
        <v>0</v>
      </c>
      <c r="AG1108" s="54">
        <f t="shared" si="271"/>
        <v>0</v>
      </c>
      <c r="AH1108" s="55">
        <f t="shared" si="271"/>
        <v>0</v>
      </c>
      <c r="AJ1108" s="53">
        <f>SUM(AJ1097:AJ1107)</f>
        <v>0</v>
      </c>
      <c r="AK1108" s="54">
        <f>SUM(AK1097:AK1107)</f>
        <v>0</v>
      </c>
      <c r="AL1108" s="55">
        <f>SUM(AL1097:AL1107)</f>
        <v>0</v>
      </c>
      <c r="AS1108" s="32">
        <f t="shared" si="261"/>
        <v>0</v>
      </c>
    </row>
    <row r="1109" spans="3:49" ht="13" hidden="1" x14ac:dyDescent="0.3">
      <c r="C1109" s="40"/>
      <c r="D1109" s="34"/>
      <c r="E1109" s="35"/>
      <c r="F1109" s="181"/>
      <c r="G1109" s="41"/>
      <c r="H1109" s="41"/>
      <c r="I1109" s="42"/>
      <c r="J1109" s="43"/>
      <c r="K1109" s="41"/>
      <c r="L1109" s="42"/>
      <c r="M1109" s="43"/>
      <c r="N1109" s="41"/>
      <c r="O1109" s="42"/>
      <c r="P1109" s="43"/>
      <c r="Q1109" s="41"/>
      <c r="R1109" s="42"/>
      <c r="S1109" s="43"/>
      <c r="T1109" s="41"/>
      <c r="U1109" s="42"/>
      <c r="V1109" s="43"/>
      <c r="W1109" s="41"/>
      <c r="X1109" s="42"/>
      <c r="Y1109" s="43"/>
      <c r="Z1109" s="41"/>
      <c r="AA1109" s="42"/>
      <c r="AB1109" s="43"/>
      <c r="AC1109" s="41"/>
      <c r="AD1109" s="42"/>
      <c r="AE1109" s="43"/>
      <c r="AF1109" s="41"/>
      <c r="AG1109" s="42"/>
      <c r="AH1109" s="43"/>
      <c r="AJ1109" s="41"/>
      <c r="AK1109" s="42"/>
      <c r="AL1109" s="43"/>
      <c r="AS1109" s="32">
        <f t="shared" si="261"/>
        <v>0</v>
      </c>
    </row>
    <row r="1110" spans="3:49" ht="13" hidden="1" x14ac:dyDescent="0.3">
      <c r="C1110" s="40" t="s">
        <v>22</v>
      </c>
      <c r="D1110" s="34" t="s">
        <v>2</v>
      </c>
      <c r="E1110" s="35" t="s">
        <v>2</v>
      </c>
      <c r="F1110" s="181"/>
      <c r="G1110" s="182">
        <v>0</v>
      </c>
      <c r="H1110" s="41">
        <v>0</v>
      </c>
      <c r="I1110" s="42">
        <v>0</v>
      </c>
      <c r="J1110" s="43">
        <v>0</v>
      </c>
      <c r="K1110" s="41"/>
      <c r="L1110" s="42"/>
      <c r="M1110" s="43"/>
      <c r="N1110" s="41"/>
      <c r="O1110" s="42"/>
      <c r="P1110" s="43"/>
      <c r="Q1110" s="41"/>
      <c r="R1110" s="42"/>
      <c r="S1110" s="43"/>
      <c r="T1110" s="41"/>
      <c r="U1110" s="42"/>
      <c r="V1110" s="43"/>
      <c r="W1110" s="41"/>
      <c r="X1110" s="42"/>
      <c r="Y1110" s="43"/>
      <c r="Z1110" s="41"/>
      <c r="AA1110" s="42"/>
      <c r="AB1110" s="43"/>
      <c r="AC1110" s="41"/>
      <c r="AD1110" s="42"/>
      <c r="AE1110" s="43"/>
      <c r="AF1110" s="41"/>
      <c r="AG1110" s="42"/>
      <c r="AH1110" s="43"/>
      <c r="AJ1110" s="41">
        <f t="shared" ref="AJ1110:AL1120" si="272">H1110+K1110+N1110+Q1110+T1110+W1110+Z1110+AC1110+AF1110</f>
        <v>0</v>
      </c>
      <c r="AK1110" s="42">
        <f t="shared" si="272"/>
        <v>0</v>
      </c>
      <c r="AL1110" s="43">
        <f t="shared" si="272"/>
        <v>0</v>
      </c>
      <c r="AS1110" s="32">
        <f t="shared" si="261"/>
        <v>0</v>
      </c>
      <c r="AU1110" s="23">
        <v>8</v>
      </c>
      <c r="AV1110" s="23">
        <v>17</v>
      </c>
      <c r="AW1110" s="23">
        <v>1</v>
      </c>
    </row>
    <row r="1111" spans="3:49" ht="13" hidden="1" x14ac:dyDescent="0.3">
      <c r="C1111" s="40" t="s">
        <v>22</v>
      </c>
      <c r="D1111" s="34" t="s">
        <v>2</v>
      </c>
      <c r="E1111" s="35" t="s">
        <v>2</v>
      </c>
      <c r="F1111" s="181"/>
      <c r="G1111" s="182">
        <v>0</v>
      </c>
      <c r="H1111" s="41">
        <v>0</v>
      </c>
      <c r="I1111" s="42">
        <v>0</v>
      </c>
      <c r="J1111" s="43">
        <v>0</v>
      </c>
      <c r="K1111" s="41"/>
      <c r="L1111" s="42"/>
      <c r="M1111" s="43"/>
      <c r="N1111" s="41"/>
      <c r="O1111" s="42"/>
      <c r="P1111" s="43"/>
      <c r="Q1111" s="41"/>
      <c r="R1111" s="42"/>
      <c r="S1111" s="43"/>
      <c r="T1111" s="41"/>
      <c r="U1111" s="42"/>
      <c r="V1111" s="43"/>
      <c r="W1111" s="41"/>
      <c r="X1111" s="42"/>
      <c r="Y1111" s="43"/>
      <c r="Z1111" s="41"/>
      <c r="AA1111" s="42"/>
      <c r="AB1111" s="43"/>
      <c r="AC1111" s="41"/>
      <c r="AD1111" s="42"/>
      <c r="AE1111" s="43"/>
      <c r="AF1111" s="41"/>
      <c r="AG1111" s="42"/>
      <c r="AH1111" s="43"/>
      <c r="AJ1111" s="41">
        <f t="shared" si="272"/>
        <v>0</v>
      </c>
      <c r="AK1111" s="42">
        <f t="shared" si="272"/>
        <v>0</v>
      </c>
      <c r="AL1111" s="43">
        <f t="shared" si="272"/>
        <v>0</v>
      </c>
      <c r="AS1111" s="32">
        <f t="shared" si="261"/>
        <v>0</v>
      </c>
      <c r="AU1111" s="23">
        <v>8</v>
      </c>
      <c r="AV1111" s="23">
        <v>17</v>
      </c>
      <c r="AW1111" s="23">
        <f>IF(AV1111=AV1110,AW1110+1,1)</f>
        <v>2</v>
      </c>
    </row>
    <row r="1112" spans="3:49" ht="13" hidden="1" x14ac:dyDescent="0.3">
      <c r="C1112" s="40" t="s">
        <v>22</v>
      </c>
      <c r="D1112" s="34" t="s">
        <v>2</v>
      </c>
      <c r="E1112" s="35" t="s">
        <v>2</v>
      </c>
      <c r="F1112" s="181"/>
      <c r="G1112" s="182">
        <v>0</v>
      </c>
      <c r="H1112" s="41">
        <v>0</v>
      </c>
      <c r="I1112" s="42">
        <v>0</v>
      </c>
      <c r="J1112" s="43">
        <v>0</v>
      </c>
      <c r="K1112" s="41"/>
      <c r="L1112" s="42"/>
      <c r="M1112" s="43"/>
      <c r="N1112" s="41"/>
      <c r="O1112" s="42"/>
      <c r="P1112" s="43"/>
      <c r="Q1112" s="41"/>
      <c r="R1112" s="42"/>
      <c r="S1112" s="43"/>
      <c r="T1112" s="41"/>
      <c r="U1112" s="42"/>
      <c r="V1112" s="43"/>
      <c r="W1112" s="41"/>
      <c r="X1112" s="42"/>
      <c r="Y1112" s="43"/>
      <c r="Z1112" s="41"/>
      <c r="AA1112" s="42"/>
      <c r="AB1112" s="43"/>
      <c r="AC1112" s="41"/>
      <c r="AD1112" s="42"/>
      <c r="AE1112" s="43"/>
      <c r="AF1112" s="41"/>
      <c r="AG1112" s="42"/>
      <c r="AH1112" s="43"/>
      <c r="AJ1112" s="41">
        <f t="shared" si="272"/>
        <v>0</v>
      </c>
      <c r="AK1112" s="42">
        <f t="shared" si="272"/>
        <v>0</v>
      </c>
      <c r="AL1112" s="43">
        <f t="shared" si="272"/>
        <v>0</v>
      </c>
      <c r="AS1112" s="32">
        <f t="shared" si="261"/>
        <v>0</v>
      </c>
      <c r="AU1112" s="23">
        <v>8</v>
      </c>
      <c r="AV1112" s="23">
        <v>17</v>
      </c>
      <c r="AW1112" s="23">
        <f t="shared" ref="AW1112:AW1120" si="273">IF(AV1112=AV1111,AW1111+1,1)</f>
        <v>3</v>
      </c>
    </row>
    <row r="1113" spans="3:49" ht="13" hidden="1" x14ac:dyDescent="0.3">
      <c r="C1113" s="40" t="s">
        <v>22</v>
      </c>
      <c r="D1113" s="34" t="s">
        <v>2</v>
      </c>
      <c r="E1113" s="35" t="s">
        <v>2</v>
      </c>
      <c r="F1113" s="181"/>
      <c r="G1113" s="182">
        <v>0</v>
      </c>
      <c r="H1113" s="41">
        <v>0</v>
      </c>
      <c r="I1113" s="42">
        <v>0</v>
      </c>
      <c r="J1113" s="43">
        <v>0</v>
      </c>
      <c r="K1113" s="41"/>
      <c r="L1113" s="42"/>
      <c r="M1113" s="43"/>
      <c r="N1113" s="41"/>
      <c r="O1113" s="42"/>
      <c r="P1113" s="43"/>
      <c r="Q1113" s="41"/>
      <c r="R1113" s="42"/>
      <c r="S1113" s="43"/>
      <c r="T1113" s="41"/>
      <c r="U1113" s="42"/>
      <c r="V1113" s="43"/>
      <c r="W1113" s="41"/>
      <c r="X1113" s="42"/>
      <c r="Y1113" s="43"/>
      <c r="Z1113" s="41"/>
      <c r="AA1113" s="42"/>
      <c r="AB1113" s="43"/>
      <c r="AC1113" s="41"/>
      <c r="AD1113" s="42"/>
      <c r="AE1113" s="43"/>
      <c r="AF1113" s="41"/>
      <c r="AG1113" s="42"/>
      <c r="AH1113" s="43"/>
      <c r="AJ1113" s="41">
        <f t="shared" si="272"/>
        <v>0</v>
      </c>
      <c r="AK1113" s="42">
        <f t="shared" si="272"/>
        <v>0</v>
      </c>
      <c r="AL1113" s="43">
        <f t="shared" si="272"/>
        <v>0</v>
      </c>
      <c r="AS1113" s="32">
        <f t="shared" si="261"/>
        <v>0</v>
      </c>
      <c r="AU1113" s="23">
        <v>8</v>
      </c>
      <c r="AV1113" s="23">
        <v>17</v>
      </c>
      <c r="AW1113" s="23">
        <f t="shared" si="273"/>
        <v>4</v>
      </c>
    </row>
    <row r="1114" spans="3:49" ht="13" hidden="1" x14ac:dyDescent="0.3">
      <c r="C1114" s="40" t="s">
        <v>22</v>
      </c>
      <c r="D1114" s="34" t="s">
        <v>2</v>
      </c>
      <c r="E1114" s="35" t="s">
        <v>2</v>
      </c>
      <c r="F1114" s="181"/>
      <c r="G1114" s="182">
        <v>0</v>
      </c>
      <c r="H1114" s="41">
        <v>0</v>
      </c>
      <c r="I1114" s="42">
        <v>0</v>
      </c>
      <c r="J1114" s="43">
        <v>0</v>
      </c>
      <c r="K1114" s="41"/>
      <c r="L1114" s="42"/>
      <c r="M1114" s="43"/>
      <c r="N1114" s="41"/>
      <c r="O1114" s="42"/>
      <c r="P1114" s="43"/>
      <c r="Q1114" s="41"/>
      <c r="R1114" s="42"/>
      <c r="S1114" s="43"/>
      <c r="T1114" s="41"/>
      <c r="U1114" s="42"/>
      <c r="V1114" s="43"/>
      <c r="W1114" s="41"/>
      <c r="X1114" s="42"/>
      <c r="Y1114" s="43"/>
      <c r="Z1114" s="41"/>
      <c r="AA1114" s="42"/>
      <c r="AB1114" s="43"/>
      <c r="AC1114" s="41"/>
      <c r="AD1114" s="42"/>
      <c r="AE1114" s="43"/>
      <c r="AF1114" s="41"/>
      <c r="AG1114" s="42"/>
      <c r="AH1114" s="43"/>
      <c r="AJ1114" s="41">
        <f t="shared" si="272"/>
        <v>0</v>
      </c>
      <c r="AK1114" s="42">
        <f t="shared" si="272"/>
        <v>0</v>
      </c>
      <c r="AL1114" s="43">
        <f t="shared" si="272"/>
        <v>0</v>
      </c>
      <c r="AS1114" s="32">
        <f t="shared" si="261"/>
        <v>0</v>
      </c>
      <c r="AU1114" s="23">
        <v>8</v>
      </c>
      <c r="AV1114" s="23">
        <v>17</v>
      </c>
      <c r="AW1114" s="23">
        <f t="shared" si="273"/>
        <v>5</v>
      </c>
    </row>
    <row r="1115" spans="3:49" ht="13" hidden="1" x14ac:dyDescent="0.3">
      <c r="C1115" s="40" t="s">
        <v>22</v>
      </c>
      <c r="D1115" s="34" t="s">
        <v>2</v>
      </c>
      <c r="E1115" s="35" t="s">
        <v>2</v>
      </c>
      <c r="F1115" s="181"/>
      <c r="G1115" s="182">
        <v>0</v>
      </c>
      <c r="H1115" s="41">
        <v>0</v>
      </c>
      <c r="I1115" s="42">
        <v>0</v>
      </c>
      <c r="J1115" s="43">
        <v>0</v>
      </c>
      <c r="K1115" s="41"/>
      <c r="L1115" s="42"/>
      <c r="M1115" s="43"/>
      <c r="N1115" s="41"/>
      <c r="O1115" s="42"/>
      <c r="P1115" s="43"/>
      <c r="Q1115" s="41"/>
      <c r="R1115" s="42"/>
      <c r="S1115" s="43"/>
      <c r="T1115" s="41"/>
      <c r="U1115" s="42"/>
      <c r="V1115" s="43"/>
      <c r="W1115" s="41"/>
      <c r="X1115" s="42"/>
      <c r="Y1115" s="43"/>
      <c r="Z1115" s="41"/>
      <c r="AA1115" s="42"/>
      <c r="AB1115" s="43"/>
      <c r="AC1115" s="41"/>
      <c r="AD1115" s="42"/>
      <c r="AE1115" s="43"/>
      <c r="AF1115" s="41"/>
      <c r="AG1115" s="42"/>
      <c r="AH1115" s="43"/>
      <c r="AJ1115" s="41">
        <f t="shared" si="272"/>
        <v>0</v>
      </c>
      <c r="AK1115" s="42">
        <f t="shared" si="272"/>
        <v>0</v>
      </c>
      <c r="AL1115" s="43">
        <f t="shared" si="272"/>
        <v>0</v>
      </c>
      <c r="AS1115" s="32">
        <f t="shared" si="261"/>
        <v>0</v>
      </c>
      <c r="AU1115" s="23">
        <v>8</v>
      </c>
      <c r="AV1115" s="23">
        <v>17</v>
      </c>
      <c r="AW1115" s="23">
        <f t="shared" si="273"/>
        <v>6</v>
      </c>
    </row>
    <row r="1116" spans="3:49" ht="13" hidden="1" x14ac:dyDescent="0.3">
      <c r="C1116" s="40" t="s">
        <v>22</v>
      </c>
      <c r="D1116" s="34" t="s">
        <v>2</v>
      </c>
      <c r="E1116" s="35" t="s">
        <v>2</v>
      </c>
      <c r="F1116" s="181"/>
      <c r="G1116" s="182">
        <v>0</v>
      </c>
      <c r="H1116" s="41">
        <v>0</v>
      </c>
      <c r="I1116" s="42">
        <v>0</v>
      </c>
      <c r="J1116" s="43">
        <v>0</v>
      </c>
      <c r="K1116" s="41"/>
      <c r="L1116" s="42"/>
      <c r="M1116" s="43"/>
      <c r="N1116" s="41"/>
      <c r="O1116" s="42"/>
      <c r="P1116" s="43"/>
      <c r="Q1116" s="41"/>
      <c r="R1116" s="42"/>
      <c r="S1116" s="43"/>
      <c r="T1116" s="41"/>
      <c r="U1116" s="42"/>
      <c r="V1116" s="43"/>
      <c r="W1116" s="41"/>
      <c r="X1116" s="42"/>
      <c r="Y1116" s="43"/>
      <c r="Z1116" s="41"/>
      <c r="AA1116" s="42"/>
      <c r="AB1116" s="43"/>
      <c r="AC1116" s="41"/>
      <c r="AD1116" s="42"/>
      <c r="AE1116" s="43"/>
      <c r="AF1116" s="41"/>
      <c r="AG1116" s="42"/>
      <c r="AH1116" s="43"/>
      <c r="AJ1116" s="41">
        <f t="shared" si="272"/>
        <v>0</v>
      </c>
      <c r="AK1116" s="42">
        <f t="shared" si="272"/>
        <v>0</v>
      </c>
      <c r="AL1116" s="43">
        <f t="shared" si="272"/>
        <v>0</v>
      </c>
      <c r="AS1116" s="32">
        <f t="shared" si="261"/>
        <v>0</v>
      </c>
      <c r="AU1116" s="23">
        <v>8</v>
      </c>
      <c r="AV1116" s="23">
        <v>17</v>
      </c>
      <c r="AW1116" s="23">
        <f t="shared" si="273"/>
        <v>7</v>
      </c>
    </row>
    <row r="1117" spans="3:49" ht="13" hidden="1" x14ac:dyDescent="0.3">
      <c r="C1117" s="40" t="s">
        <v>22</v>
      </c>
      <c r="D1117" s="34" t="s">
        <v>2</v>
      </c>
      <c r="E1117" s="35" t="s">
        <v>2</v>
      </c>
      <c r="F1117" s="181"/>
      <c r="G1117" s="182">
        <v>0</v>
      </c>
      <c r="H1117" s="41">
        <v>0</v>
      </c>
      <c r="I1117" s="42">
        <v>0</v>
      </c>
      <c r="J1117" s="43">
        <v>0</v>
      </c>
      <c r="K1117" s="41"/>
      <c r="L1117" s="42"/>
      <c r="M1117" s="43"/>
      <c r="N1117" s="41"/>
      <c r="O1117" s="42"/>
      <c r="P1117" s="43"/>
      <c r="Q1117" s="41"/>
      <c r="R1117" s="42"/>
      <c r="S1117" s="43"/>
      <c r="T1117" s="41"/>
      <c r="U1117" s="42"/>
      <c r="V1117" s="43"/>
      <c r="W1117" s="41"/>
      <c r="X1117" s="42"/>
      <c r="Y1117" s="43"/>
      <c r="Z1117" s="41"/>
      <c r="AA1117" s="42"/>
      <c r="AB1117" s="43"/>
      <c r="AC1117" s="41"/>
      <c r="AD1117" s="42"/>
      <c r="AE1117" s="43"/>
      <c r="AF1117" s="41"/>
      <c r="AG1117" s="42"/>
      <c r="AH1117" s="43"/>
      <c r="AJ1117" s="41">
        <f t="shared" si="272"/>
        <v>0</v>
      </c>
      <c r="AK1117" s="42">
        <f t="shared" si="272"/>
        <v>0</v>
      </c>
      <c r="AL1117" s="43">
        <f t="shared" si="272"/>
        <v>0</v>
      </c>
      <c r="AS1117" s="32">
        <f t="shared" si="261"/>
        <v>0</v>
      </c>
      <c r="AU1117" s="23">
        <v>8</v>
      </c>
      <c r="AV1117" s="23">
        <v>17</v>
      </c>
      <c r="AW1117" s="23">
        <f t="shared" si="273"/>
        <v>8</v>
      </c>
    </row>
    <row r="1118" spans="3:49" ht="13" hidden="1" x14ac:dyDescent="0.3">
      <c r="C1118" s="40" t="s">
        <v>22</v>
      </c>
      <c r="D1118" s="34" t="s">
        <v>2</v>
      </c>
      <c r="E1118" s="35" t="s">
        <v>2</v>
      </c>
      <c r="F1118" s="181"/>
      <c r="G1118" s="182">
        <v>0</v>
      </c>
      <c r="H1118" s="41">
        <v>0</v>
      </c>
      <c r="I1118" s="42">
        <v>0</v>
      </c>
      <c r="J1118" s="43">
        <v>0</v>
      </c>
      <c r="K1118" s="41"/>
      <c r="L1118" s="42"/>
      <c r="M1118" s="43"/>
      <c r="N1118" s="41"/>
      <c r="O1118" s="42"/>
      <c r="P1118" s="43"/>
      <c r="Q1118" s="41"/>
      <c r="R1118" s="42"/>
      <c r="S1118" s="43"/>
      <c r="T1118" s="41"/>
      <c r="U1118" s="42"/>
      <c r="V1118" s="43"/>
      <c r="W1118" s="41"/>
      <c r="X1118" s="42"/>
      <c r="Y1118" s="43"/>
      <c r="Z1118" s="41"/>
      <c r="AA1118" s="42"/>
      <c r="AB1118" s="43"/>
      <c r="AC1118" s="41"/>
      <c r="AD1118" s="42"/>
      <c r="AE1118" s="43"/>
      <c r="AF1118" s="41"/>
      <c r="AG1118" s="42"/>
      <c r="AH1118" s="43"/>
      <c r="AJ1118" s="41">
        <f t="shared" si="272"/>
        <v>0</v>
      </c>
      <c r="AK1118" s="42">
        <f t="shared" si="272"/>
        <v>0</v>
      </c>
      <c r="AL1118" s="43">
        <f t="shared" si="272"/>
        <v>0</v>
      </c>
      <c r="AS1118" s="32">
        <f t="shared" si="261"/>
        <v>0</v>
      </c>
      <c r="AU1118" s="23">
        <v>8</v>
      </c>
      <c r="AV1118" s="23">
        <v>17</v>
      </c>
      <c r="AW1118" s="23">
        <f t="shared" si="273"/>
        <v>9</v>
      </c>
    </row>
    <row r="1119" spans="3:49" ht="13" hidden="1" x14ac:dyDescent="0.3">
      <c r="C1119" s="40" t="s">
        <v>22</v>
      </c>
      <c r="D1119" s="34" t="s">
        <v>2</v>
      </c>
      <c r="E1119" s="35" t="s">
        <v>2</v>
      </c>
      <c r="F1119" s="181"/>
      <c r="G1119" s="182">
        <v>0</v>
      </c>
      <c r="H1119" s="41">
        <v>0</v>
      </c>
      <c r="I1119" s="42">
        <v>0</v>
      </c>
      <c r="J1119" s="43">
        <v>0</v>
      </c>
      <c r="K1119" s="41"/>
      <c r="L1119" s="42"/>
      <c r="M1119" s="43"/>
      <c r="N1119" s="41"/>
      <c r="O1119" s="42"/>
      <c r="P1119" s="43"/>
      <c r="Q1119" s="41"/>
      <c r="R1119" s="42"/>
      <c r="S1119" s="43"/>
      <c r="T1119" s="41"/>
      <c r="U1119" s="42"/>
      <c r="V1119" s="43"/>
      <c r="W1119" s="41"/>
      <c r="X1119" s="42"/>
      <c r="Y1119" s="43"/>
      <c r="Z1119" s="41"/>
      <c r="AA1119" s="42"/>
      <c r="AB1119" s="43"/>
      <c r="AC1119" s="41"/>
      <c r="AD1119" s="42"/>
      <c r="AE1119" s="43"/>
      <c r="AF1119" s="41"/>
      <c r="AG1119" s="42"/>
      <c r="AH1119" s="43"/>
      <c r="AJ1119" s="41">
        <f t="shared" si="272"/>
        <v>0</v>
      </c>
      <c r="AK1119" s="42">
        <f t="shared" si="272"/>
        <v>0</v>
      </c>
      <c r="AL1119" s="43">
        <f t="shared" si="272"/>
        <v>0</v>
      </c>
      <c r="AS1119" s="32">
        <f t="shared" si="261"/>
        <v>0</v>
      </c>
      <c r="AU1119" s="23">
        <v>8</v>
      </c>
      <c r="AV1119" s="23">
        <v>17</v>
      </c>
      <c r="AW1119" s="23">
        <f t="shared" si="273"/>
        <v>10</v>
      </c>
    </row>
    <row r="1120" spans="3:49" ht="13" hidden="1" x14ac:dyDescent="0.3">
      <c r="C1120" s="40" t="s">
        <v>23</v>
      </c>
      <c r="D1120" s="34" t="s">
        <v>2</v>
      </c>
      <c r="E1120" s="35" t="s">
        <v>2</v>
      </c>
      <c r="F1120" s="181"/>
      <c r="G1120" s="182">
        <v>0</v>
      </c>
      <c r="H1120" s="41">
        <v>0</v>
      </c>
      <c r="I1120" s="42">
        <v>0</v>
      </c>
      <c r="J1120" s="43">
        <v>0</v>
      </c>
      <c r="K1120" s="41"/>
      <c r="L1120" s="42"/>
      <c r="M1120" s="43"/>
      <c r="N1120" s="41"/>
      <c r="O1120" s="42"/>
      <c r="P1120" s="43"/>
      <c r="Q1120" s="41"/>
      <c r="R1120" s="42"/>
      <c r="S1120" s="43"/>
      <c r="T1120" s="41"/>
      <c r="U1120" s="42"/>
      <c r="V1120" s="43"/>
      <c r="W1120" s="41"/>
      <c r="X1120" s="42"/>
      <c r="Y1120" s="43"/>
      <c r="Z1120" s="41"/>
      <c r="AA1120" s="42"/>
      <c r="AB1120" s="43"/>
      <c r="AC1120" s="41"/>
      <c r="AD1120" s="42"/>
      <c r="AE1120" s="43"/>
      <c r="AF1120" s="41"/>
      <c r="AG1120" s="42"/>
      <c r="AH1120" s="43"/>
      <c r="AJ1120" s="41">
        <f t="shared" si="272"/>
        <v>0</v>
      </c>
      <c r="AK1120" s="42">
        <f t="shared" si="272"/>
        <v>0</v>
      </c>
      <c r="AL1120" s="43">
        <f t="shared" si="272"/>
        <v>0</v>
      </c>
      <c r="AS1120" s="32">
        <f t="shared" si="261"/>
        <v>0</v>
      </c>
      <c r="AU1120" s="23">
        <v>8</v>
      </c>
      <c r="AV1120" s="23">
        <v>18</v>
      </c>
      <c r="AW1120" s="23">
        <f t="shared" si="273"/>
        <v>1</v>
      </c>
    </row>
    <row r="1121" spans="3:49" ht="13" hidden="1" x14ac:dyDescent="0.3">
      <c r="C1121" s="50" t="str">
        <f>IF(LEN(E1120)&lt;1,"","Total: " &amp; LEFT(E1120,LEN(E1120)-21) &amp; "Municipalities")</f>
        <v/>
      </c>
      <c r="D1121" s="51"/>
      <c r="E1121" s="52"/>
      <c r="F1121" s="187"/>
      <c r="G1121" s="53">
        <f>SUM(G1110:G1120)</f>
        <v>0</v>
      </c>
      <c r="H1121" s="53">
        <f>SUM(H1110:H1120)</f>
        <v>0</v>
      </c>
      <c r="I1121" s="54">
        <f>SUM(I1110:I1120)</f>
        <v>0</v>
      </c>
      <c r="J1121" s="55">
        <f>SUM(J1110:J1120)</f>
        <v>0</v>
      </c>
      <c r="K1121" s="53">
        <f t="shared" ref="K1121:AH1121" si="274">SUM(K1110:K1120)</f>
        <v>0</v>
      </c>
      <c r="L1121" s="54">
        <f t="shared" si="274"/>
        <v>0</v>
      </c>
      <c r="M1121" s="55">
        <f t="shared" si="274"/>
        <v>0</v>
      </c>
      <c r="N1121" s="53">
        <f t="shared" si="274"/>
        <v>0</v>
      </c>
      <c r="O1121" s="54">
        <f t="shared" si="274"/>
        <v>0</v>
      </c>
      <c r="P1121" s="55">
        <f t="shared" si="274"/>
        <v>0</v>
      </c>
      <c r="Q1121" s="53">
        <f t="shared" si="274"/>
        <v>0</v>
      </c>
      <c r="R1121" s="54">
        <f t="shared" si="274"/>
        <v>0</v>
      </c>
      <c r="S1121" s="55">
        <f t="shared" si="274"/>
        <v>0</v>
      </c>
      <c r="T1121" s="53">
        <f t="shared" si="274"/>
        <v>0</v>
      </c>
      <c r="U1121" s="54">
        <f t="shared" si="274"/>
        <v>0</v>
      </c>
      <c r="V1121" s="55">
        <f t="shared" si="274"/>
        <v>0</v>
      </c>
      <c r="W1121" s="53">
        <f t="shared" si="274"/>
        <v>0</v>
      </c>
      <c r="X1121" s="54">
        <f t="shared" si="274"/>
        <v>0</v>
      </c>
      <c r="Y1121" s="55">
        <f t="shared" si="274"/>
        <v>0</v>
      </c>
      <c r="Z1121" s="53">
        <f t="shared" si="274"/>
        <v>0</v>
      </c>
      <c r="AA1121" s="54">
        <f t="shared" si="274"/>
        <v>0</v>
      </c>
      <c r="AB1121" s="55">
        <f t="shared" si="274"/>
        <v>0</v>
      </c>
      <c r="AC1121" s="53">
        <f t="shared" si="274"/>
        <v>0</v>
      </c>
      <c r="AD1121" s="54">
        <f t="shared" si="274"/>
        <v>0</v>
      </c>
      <c r="AE1121" s="55">
        <f t="shared" si="274"/>
        <v>0</v>
      </c>
      <c r="AF1121" s="53">
        <f t="shared" si="274"/>
        <v>0</v>
      </c>
      <c r="AG1121" s="54">
        <f t="shared" si="274"/>
        <v>0</v>
      </c>
      <c r="AH1121" s="55">
        <f t="shared" si="274"/>
        <v>0</v>
      </c>
      <c r="AJ1121" s="53">
        <f>SUM(AJ1110:AJ1120)</f>
        <v>0</v>
      </c>
      <c r="AK1121" s="54">
        <f>SUM(AK1110:AK1120)</f>
        <v>0</v>
      </c>
      <c r="AL1121" s="55">
        <f>SUM(AL1110:AL1120)</f>
        <v>0</v>
      </c>
      <c r="AS1121" s="32">
        <f t="shared" si="261"/>
        <v>0</v>
      </c>
    </row>
    <row r="1122" spans="3:49" ht="13" hidden="1" x14ac:dyDescent="0.3">
      <c r="C1122" s="40"/>
      <c r="D1122" s="34"/>
      <c r="E1122" s="35"/>
      <c r="F1122" s="181"/>
      <c r="G1122" s="41"/>
      <c r="H1122" s="41"/>
      <c r="I1122" s="42"/>
      <c r="J1122" s="43"/>
      <c r="K1122" s="41"/>
      <c r="L1122" s="42"/>
      <c r="M1122" s="43"/>
      <c r="N1122" s="41"/>
      <c r="O1122" s="42"/>
      <c r="P1122" s="43"/>
      <c r="Q1122" s="41"/>
      <c r="R1122" s="42"/>
      <c r="S1122" s="43"/>
      <c r="T1122" s="41"/>
      <c r="U1122" s="42"/>
      <c r="V1122" s="43"/>
      <c r="W1122" s="41"/>
      <c r="X1122" s="42"/>
      <c r="Y1122" s="43"/>
      <c r="Z1122" s="41"/>
      <c r="AA1122" s="42"/>
      <c r="AB1122" s="43"/>
      <c r="AC1122" s="41"/>
      <c r="AD1122" s="42"/>
      <c r="AE1122" s="43"/>
      <c r="AF1122" s="41"/>
      <c r="AG1122" s="42"/>
      <c r="AH1122" s="43"/>
      <c r="AJ1122" s="41"/>
      <c r="AK1122" s="42"/>
      <c r="AL1122" s="43"/>
      <c r="AS1122" s="32">
        <f t="shared" si="261"/>
        <v>0</v>
      </c>
    </row>
    <row r="1123" spans="3:49" ht="13" hidden="1" x14ac:dyDescent="0.3">
      <c r="C1123" s="40" t="s">
        <v>22</v>
      </c>
      <c r="D1123" s="34" t="s">
        <v>2</v>
      </c>
      <c r="E1123" s="35" t="s">
        <v>2</v>
      </c>
      <c r="F1123" s="181"/>
      <c r="G1123" s="182">
        <v>0</v>
      </c>
      <c r="H1123" s="41">
        <v>0</v>
      </c>
      <c r="I1123" s="42">
        <v>0</v>
      </c>
      <c r="J1123" s="43">
        <v>0</v>
      </c>
      <c r="K1123" s="41"/>
      <c r="L1123" s="42"/>
      <c r="M1123" s="43"/>
      <c r="N1123" s="41"/>
      <c r="O1123" s="42"/>
      <c r="P1123" s="43"/>
      <c r="Q1123" s="41"/>
      <c r="R1123" s="42"/>
      <c r="S1123" s="43"/>
      <c r="T1123" s="41"/>
      <c r="U1123" s="42"/>
      <c r="V1123" s="43"/>
      <c r="W1123" s="41"/>
      <c r="X1123" s="42"/>
      <c r="Y1123" s="43"/>
      <c r="Z1123" s="41"/>
      <c r="AA1123" s="42"/>
      <c r="AB1123" s="43"/>
      <c r="AC1123" s="41"/>
      <c r="AD1123" s="42"/>
      <c r="AE1123" s="43"/>
      <c r="AF1123" s="41"/>
      <c r="AG1123" s="42"/>
      <c r="AH1123" s="43"/>
      <c r="AJ1123" s="41">
        <f t="shared" ref="AJ1123:AL1133" si="275">H1123+K1123+N1123+Q1123+T1123+W1123+Z1123+AC1123+AF1123</f>
        <v>0</v>
      </c>
      <c r="AK1123" s="42">
        <f t="shared" si="275"/>
        <v>0</v>
      </c>
      <c r="AL1123" s="43">
        <f t="shared" si="275"/>
        <v>0</v>
      </c>
      <c r="AS1123" s="32">
        <f t="shared" si="261"/>
        <v>0</v>
      </c>
      <c r="AU1123" s="23">
        <v>8</v>
      </c>
      <c r="AV1123" s="23">
        <v>19</v>
      </c>
      <c r="AW1123" s="23">
        <v>1</v>
      </c>
    </row>
    <row r="1124" spans="3:49" ht="13" hidden="1" x14ac:dyDescent="0.3">
      <c r="C1124" s="40" t="s">
        <v>22</v>
      </c>
      <c r="D1124" s="34" t="s">
        <v>2</v>
      </c>
      <c r="E1124" s="35" t="s">
        <v>2</v>
      </c>
      <c r="F1124" s="181"/>
      <c r="G1124" s="182">
        <v>0</v>
      </c>
      <c r="H1124" s="41">
        <v>0</v>
      </c>
      <c r="I1124" s="42">
        <v>0</v>
      </c>
      <c r="J1124" s="43">
        <v>0</v>
      </c>
      <c r="K1124" s="41"/>
      <c r="L1124" s="42"/>
      <c r="M1124" s="43"/>
      <c r="N1124" s="41"/>
      <c r="O1124" s="42"/>
      <c r="P1124" s="43"/>
      <c r="Q1124" s="41"/>
      <c r="R1124" s="42"/>
      <c r="S1124" s="43"/>
      <c r="T1124" s="41"/>
      <c r="U1124" s="42"/>
      <c r="V1124" s="43"/>
      <c r="W1124" s="41"/>
      <c r="X1124" s="42"/>
      <c r="Y1124" s="43"/>
      <c r="Z1124" s="41"/>
      <c r="AA1124" s="42"/>
      <c r="AB1124" s="43"/>
      <c r="AC1124" s="41"/>
      <c r="AD1124" s="42"/>
      <c r="AE1124" s="43"/>
      <c r="AF1124" s="41"/>
      <c r="AG1124" s="42"/>
      <c r="AH1124" s="43"/>
      <c r="AJ1124" s="41">
        <f t="shared" si="275"/>
        <v>0</v>
      </c>
      <c r="AK1124" s="42">
        <f t="shared" si="275"/>
        <v>0</v>
      </c>
      <c r="AL1124" s="43">
        <f t="shared" si="275"/>
        <v>0</v>
      </c>
      <c r="AS1124" s="32">
        <f t="shared" si="261"/>
        <v>0</v>
      </c>
      <c r="AU1124" s="23">
        <v>8</v>
      </c>
      <c r="AV1124" s="23">
        <v>19</v>
      </c>
      <c r="AW1124" s="23">
        <f>IF(AV1124=AV1123,AW1123+1,1)</f>
        <v>2</v>
      </c>
    </row>
    <row r="1125" spans="3:49" ht="13" hidden="1" x14ac:dyDescent="0.3">
      <c r="C1125" s="40" t="s">
        <v>22</v>
      </c>
      <c r="D1125" s="34" t="s">
        <v>2</v>
      </c>
      <c r="E1125" s="35" t="s">
        <v>2</v>
      </c>
      <c r="F1125" s="181"/>
      <c r="G1125" s="182">
        <v>0</v>
      </c>
      <c r="H1125" s="41">
        <v>0</v>
      </c>
      <c r="I1125" s="42">
        <v>0</v>
      </c>
      <c r="J1125" s="43">
        <v>0</v>
      </c>
      <c r="K1125" s="41"/>
      <c r="L1125" s="42"/>
      <c r="M1125" s="43"/>
      <c r="N1125" s="41"/>
      <c r="O1125" s="42"/>
      <c r="P1125" s="43"/>
      <c r="Q1125" s="41"/>
      <c r="R1125" s="42"/>
      <c r="S1125" s="43"/>
      <c r="T1125" s="41"/>
      <c r="U1125" s="42"/>
      <c r="V1125" s="43"/>
      <c r="W1125" s="41"/>
      <c r="X1125" s="42"/>
      <c r="Y1125" s="43"/>
      <c r="Z1125" s="41"/>
      <c r="AA1125" s="42"/>
      <c r="AB1125" s="43"/>
      <c r="AC1125" s="41"/>
      <c r="AD1125" s="42"/>
      <c r="AE1125" s="43"/>
      <c r="AF1125" s="41"/>
      <c r="AG1125" s="42"/>
      <c r="AH1125" s="43"/>
      <c r="AJ1125" s="41">
        <f t="shared" si="275"/>
        <v>0</v>
      </c>
      <c r="AK1125" s="42">
        <f t="shared" si="275"/>
        <v>0</v>
      </c>
      <c r="AL1125" s="43">
        <f t="shared" si="275"/>
        <v>0</v>
      </c>
      <c r="AS1125" s="32">
        <f t="shared" si="261"/>
        <v>0</v>
      </c>
      <c r="AU1125" s="23">
        <v>8</v>
      </c>
      <c r="AV1125" s="23">
        <v>19</v>
      </c>
      <c r="AW1125" s="23">
        <f t="shared" ref="AW1125:AW1133" si="276">IF(AV1125=AV1124,AW1124+1,1)</f>
        <v>3</v>
      </c>
    </row>
    <row r="1126" spans="3:49" ht="13" hidden="1" x14ac:dyDescent="0.3">
      <c r="C1126" s="40" t="s">
        <v>22</v>
      </c>
      <c r="D1126" s="34" t="s">
        <v>2</v>
      </c>
      <c r="E1126" s="35" t="s">
        <v>2</v>
      </c>
      <c r="F1126" s="181"/>
      <c r="G1126" s="182">
        <v>0</v>
      </c>
      <c r="H1126" s="41">
        <v>0</v>
      </c>
      <c r="I1126" s="42">
        <v>0</v>
      </c>
      <c r="J1126" s="43">
        <v>0</v>
      </c>
      <c r="K1126" s="41"/>
      <c r="L1126" s="42"/>
      <c r="M1126" s="43"/>
      <c r="N1126" s="41"/>
      <c r="O1126" s="42"/>
      <c r="P1126" s="43"/>
      <c r="Q1126" s="41"/>
      <c r="R1126" s="42"/>
      <c r="S1126" s="43"/>
      <c r="T1126" s="41"/>
      <c r="U1126" s="42"/>
      <c r="V1126" s="43"/>
      <c r="W1126" s="41"/>
      <c r="X1126" s="42"/>
      <c r="Y1126" s="43"/>
      <c r="Z1126" s="41"/>
      <c r="AA1126" s="42"/>
      <c r="AB1126" s="43"/>
      <c r="AC1126" s="41"/>
      <c r="AD1126" s="42"/>
      <c r="AE1126" s="43"/>
      <c r="AF1126" s="41"/>
      <c r="AG1126" s="42"/>
      <c r="AH1126" s="43"/>
      <c r="AJ1126" s="41">
        <f t="shared" si="275"/>
        <v>0</v>
      </c>
      <c r="AK1126" s="42">
        <f t="shared" si="275"/>
        <v>0</v>
      </c>
      <c r="AL1126" s="43">
        <f t="shared" si="275"/>
        <v>0</v>
      </c>
      <c r="AS1126" s="32">
        <f t="shared" si="261"/>
        <v>0</v>
      </c>
      <c r="AU1126" s="23">
        <v>8</v>
      </c>
      <c r="AV1126" s="23">
        <v>19</v>
      </c>
      <c r="AW1126" s="23">
        <f t="shared" si="276"/>
        <v>4</v>
      </c>
    </row>
    <row r="1127" spans="3:49" ht="13" hidden="1" x14ac:dyDescent="0.3">
      <c r="C1127" s="40" t="s">
        <v>22</v>
      </c>
      <c r="D1127" s="34" t="s">
        <v>2</v>
      </c>
      <c r="E1127" s="35" t="s">
        <v>2</v>
      </c>
      <c r="F1127" s="181"/>
      <c r="G1127" s="182">
        <v>0</v>
      </c>
      <c r="H1127" s="41">
        <v>0</v>
      </c>
      <c r="I1127" s="42">
        <v>0</v>
      </c>
      <c r="J1127" s="43">
        <v>0</v>
      </c>
      <c r="K1127" s="41"/>
      <c r="L1127" s="42"/>
      <c r="M1127" s="43"/>
      <c r="N1127" s="41"/>
      <c r="O1127" s="42"/>
      <c r="P1127" s="43"/>
      <c r="Q1127" s="41"/>
      <c r="R1127" s="42"/>
      <c r="S1127" s="43"/>
      <c r="T1127" s="41"/>
      <c r="U1127" s="42"/>
      <c r="V1127" s="43"/>
      <c r="W1127" s="41"/>
      <c r="X1127" s="42"/>
      <c r="Y1127" s="43"/>
      <c r="Z1127" s="41"/>
      <c r="AA1127" s="42"/>
      <c r="AB1127" s="43"/>
      <c r="AC1127" s="41"/>
      <c r="AD1127" s="42"/>
      <c r="AE1127" s="43"/>
      <c r="AF1127" s="41"/>
      <c r="AG1127" s="42"/>
      <c r="AH1127" s="43"/>
      <c r="AJ1127" s="41">
        <f t="shared" si="275"/>
        <v>0</v>
      </c>
      <c r="AK1127" s="42">
        <f t="shared" si="275"/>
        <v>0</v>
      </c>
      <c r="AL1127" s="43">
        <f t="shared" si="275"/>
        <v>0</v>
      </c>
      <c r="AS1127" s="32">
        <f t="shared" si="261"/>
        <v>0</v>
      </c>
      <c r="AU1127" s="23">
        <v>8</v>
      </c>
      <c r="AV1127" s="23">
        <v>19</v>
      </c>
      <c r="AW1127" s="23">
        <f t="shared" si="276"/>
        <v>5</v>
      </c>
    </row>
    <row r="1128" spans="3:49" ht="13" hidden="1" x14ac:dyDescent="0.3">
      <c r="C1128" s="40" t="s">
        <v>22</v>
      </c>
      <c r="D1128" s="34" t="s">
        <v>2</v>
      </c>
      <c r="E1128" s="35" t="s">
        <v>2</v>
      </c>
      <c r="F1128" s="181"/>
      <c r="G1128" s="182">
        <v>0</v>
      </c>
      <c r="H1128" s="41">
        <v>0</v>
      </c>
      <c r="I1128" s="42">
        <v>0</v>
      </c>
      <c r="J1128" s="43">
        <v>0</v>
      </c>
      <c r="K1128" s="41"/>
      <c r="L1128" s="42"/>
      <c r="M1128" s="43"/>
      <c r="N1128" s="41"/>
      <c r="O1128" s="42"/>
      <c r="P1128" s="43"/>
      <c r="Q1128" s="41"/>
      <c r="R1128" s="42"/>
      <c r="S1128" s="43"/>
      <c r="T1128" s="41"/>
      <c r="U1128" s="42"/>
      <c r="V1128" s="43"/>
      <c r="W1128" s="41"/>
      <c r="X1128" s="42"/>
      <c r="Y1128" s="43"/>
      <c r="Z1128" s="41"/>
      <c r="AA1128" s="42"/>
      <c r="AB1128" s="43"/>
      <c r="AC1128" s="41"/>
      <c r="AD1128" s="42"/>
      <c r="AE1128" s="43"/>
      <c r="AF1128" s="41"/>
      <c r="AG1128" s="42"/>
      <c r="AH1128" s="43"/>
      <c r="AJ1128" s="41">
        <f t="shared" si="275"/>
        <v>0</v>
      </c>
      <c r="AK1128" s="42">
        <f t="shared" si="275"/>
        <v>0</v>
      </c>
      <c r="AL1128" s="43">
        <f t="shared" si="275"/>
        <v>0</v>
      </c>
      <c r="AS1128" s="32">
        <f t="shared" ref="AS1128:AS1136" si="277">IF(SUM($AJ$149:$AL$149)=0,0,IF(SUM(AJ1128:AL1128)=0,0,1))</f>
        <v>0</v>
      </c>
      <c r="AU1128" s="23">
        <v>8</v>
      </c>
      <c r="AV1128" s="23">
        <v>19</v>
      </c>
      <c r="AW1128" s="23">
        <f t="shared" si="276"/>
        <v>6</v>
      </c>
    </row>
    <row r="1129" spans="3:49" ht="13" hidden="1" x14ac:dyDescent="0.3">
      <c r="C1129" s="40" t="s">
        <v>22</v>
      </c>
      <c r="D1129" s="34" t="s">
        <v>2</v>
      </c>
      <c r="E1129" s="35" t="s">
        <v>2</v>
      </c>
      <c r="F1129" s="181"/>
      <c r="G1129" s="182">
        <v>0</v>
      </c>
      <c r="H1129" s="41">
        <v>0</v>
      </c>
      <c r="I1129" s="42">
        <v>0</v>
      </c>
      <c r="J1129" s="43">
        <v>0</v>
      </c>
      <c r="K1129" s="41"/>
      <c r="L1129" s="42"/>
      <c r="M1129" s="43"/>
      <c r="N1129" s="41"/>
      <c r="O1129" s="42"/>
      <c r="P1129" s="43"/>
      <c r="Q1129" s="41"/>
      <c r="R1129" s="42"/>
      <c r="S1129" s="43"/>
      <c r="T1129" s="41"/>
      <c r="U1129" s="42"/>
      <c r="V1129" s="43"/>
      <c r="W1129" s="41"/>
      <c r="X1129" s="42"/>
      <c r="Y1129" s="43"/>
      <c r="Z1129" s="41"/>
      <c r="AA1129" s="42"/>
      <c r="AB1129" s="43"/>
      <c r="AC1129" s="41"/>
      <c r="AD1129" s="42"/>
      <c r="AE1129" s="43"/>
      <c r="AF1129" s="41"/>
      <c r="AG1129" s="42"/>
      <c r="AH1129" s="43"/>
      <c r="AJ1129" s="41">
        <f t="shared" si="275"/>
        <v>0</v>
      </c>
      <c r="AK1129" s="42">
        <f t="shared" si="275"/>
        <v>0</v>
      </c>
      <c r="AL1129" s="43">
        <f t="shared" si="275"/>
        <v>0</v>
      </c>
      <c r="AS1129" s="32">
        <f t="shared" si="277"/>
        <v>0</v>
      </c>
      <c r="AU1129" s="23">
        <v>8</v>
      </c>
      <c r="AV1129" s="23">
        <v>19</v>
      </c>
      <c r="AW1129" s="23">
        <f t="shared" si="276"/>
        <v>7</v>
      </c>
    </row>
    <row r="1130" spans="3:49" ht="13" hidden="1" x14ac:dyDescent="0.3">
      <c r="C1130" s="40" t="s">
        <v>22</v>
      </c>
      <c r="D1130" s="34" t="s">
        <v>2</v>
      </c>
      <c r="E1130" s="35" t="s">
        <v>2</v>
      </c>
      <c r="F1130" s="181"/>
      <c r="G1130" s="182">
        <v>0</v>
      </c>
      <c r="H1130" s="41">
        <v>0</v>
      </c>
      <c r="I1130" s="42">
        <v>0</v>
      </c>
      <c r="J1130" s="43">
        <v>0</v>
      </c>
      <c r="K1130" s="41"/>
      <c r="L1130" s="42"/>
      <c r="M1130" s="43"/>
      <c r="N1130" s="41"/>
      <c r="O1130" s="42"/>
      <c r="P1130" s="43"/>
      <c r="Q1130" s="41"/>
      <c r="R1130" s="42"/>
      <c r="S1130" s="43"/>
      <c r="T1130" s="41"/>
      <c r="U1130" s="42"/>
      <c r="V1130" s="43"/>
      <c r="W1130" s="41"/>
      <c r="X1130" s="42"/>
      <c r="Y1130" s="43"/>
      <c r="Z1130" s="41"/>
      <c r="AA1130" s="42"/>
      <c r="AB1130" s="43"/>
      <c r="AC1130" s="41"/>
      <c r="AD1130" s="42"/>
      <c r="AE1130" s="43"/>
      <c r="AF1130" s="41"/>
      <c r="AG1130" s="42"/>
      <c r="AH1130" s="43"/>
      <c r="AJ1130" s="41">
        <f t="shared" si="275"/>
        <v>0</v>
      </c>
      <c r="AK1130" s="42">
        <f t="shared" si="275"/>
        <v>0</v>
      </c>
      <c r="AL1130" s="43">
        <f t="shared" si="275"/>
        <v>0</v>
      </c>
      <c r="AS1130" s="32">
        <f t="shared" si="277"/>
        <v>0</v>
      </c>
      <c r="AU1130" s="23">
        <v>8</v>
      </c>
      <c r="AV1130" s="23">
        <v>19</v>
      </c>
      <c r="AW1130" s="23">
        <f t="shared" si="276"/>
        <v>8</v>
      </c>
    </row>
    <row r="1131" spans="3:49" ht="13" hidden="1" x14ac:dyDescent="0.3">
      <c r="C1131" s="40" t="s">
        <v>22</v>
      </c>
      <c r="D1131" s="34" t="s">
        <v>2</v>
      </c>
      <c r="E1131" s="35" t="s">
        <v>2</v>
      </c>
      <c r="F1131" s="181"/>
      <c r="G1131" s="182">
        <v>0</v>
      </c>
      <c r="H1131" s="41">
        <v>0</v>
      </c>
      <c r="I1131" s="42">
        <v>0</v>
      </c>
      <c r="J1131" s="43">
        <v>0</v>
      </c>
      <c r="K1131" s="41"/>
      <c r="L1131" s="42"/>
      <c r="M1131" s="43"/>
      <c r="N1131" s="41"/>
      <c r="O1131" s="42"/>
      <c r="P1131" s="43"/>
      <c r="Q1131" s="41"/>
      <c r="R1131" s="42"/>
      <c r="S1131" s="43"/>
      <c r="T1131" s="41"/>
      <c r="U1131" s="42"/>
      <c r="V1131" s="43"/>
      <c r="W1131" s="41"/>
      <c r="X1131" s="42"/>
      <c r="Y1131" s="43"/>
      <c r="Z1131" s="41"/>
      <c r="AA1131" s="42"/>
      <c r="AB1131" s="43"/>
      <c r="AC1131" s="41"/>
      <c r="AD1131" s="42"/>
      <c r="AE1131" s="43"/>
      <c r="AF1131" s="41"/>
      <c r="AG1131" s="42"/>
      <c r="AH1131" s="43"/>
      <c r="AJ1131" s="41">
        <f t="shared" si="275"/>
        <v>0</v>
      </c>
      <c r="AK1131" s="42">
        <f t="shared" si="275"/>
        <v>0</v>
      </c>
      <c r="AL1131" s="43">
        <f t="shared" si="275"/>
        <v>0</v>
      </c>
      <c r="AS1131" s="32">
        <f t="shared" si="277"/>
        <v>0</v>
      </c>
      <c r="AU1131" s="23">
        <v>8</v>
      </c>
      <c r="AV1131" s="23">
        <v>19</v>
      </c>
      <c r="AW1131" s="23">
        <f t="shared" si="276"/>
        <v>9</v>
      </c>
    </row>
    <row r="1132" spans="3:49" ht="13" hidden="1" x14ac:dyDescent="0.3">
      <c r="C1132" s="40" t="s">
        <v>22</v>
      </c>
      <c r="D1132" s="34" t="s">
        <v>2</v>
      </c>
      <c r="E1132" s="35" t="s">
        <v>2</v>
      </c>
      <c r="F1132" s="181"/>
      <c r="G1132" s="182">
        <v>0</v>
      </c>
      <c r="H1132" s="41">
        <v>0</v>
      </c>
      <c r="I1132" s="42">
        <v>0</v>
      </c>
      <c r="J1132" s="43">
        <v>0</v>
      </c>
      <c r="K1132" s="41"/>
      <c r="L1132" s="42"/>
      <c r="M1132" s="43"/>
      <c r="N1132" s="41"/>
      <c r="O1132" s="42"/>
      <c r="P1132" s="43"/>
      <c r="Q1132" s="41"/>
      <c r="R1132" s="42"/>
      <c r="S1132" s="43"/>
      <c r="T1132" s="41"/>
      <c r="U1132" s="42"/>
      <c r="V1132" s="43"/>
      <c r="W1132" s="41"/>
      <c r="X1132" s="42"/>
      <c r="Y1132" s="43"/>
      <c r="Z1132" s="41"/>
      <c r="AA1132" s="42"/>
      <c r="AB1132" s="43"/>
      <c r="AC1132" s="41"/>
      <c r="AD1132" s="42"/>
      <c r="AE1132" s="43"/>
      <c r="AF1132" s="41"/>
      <c r="AG1132" s="42"/>
      <c r="AH1132" s="43"/>
      <c r="AJ1132" s="41">
        <f t="shared" si="275"/>
        <v>0</v>
      </c>
      <c r="AK1132" s="42">
        <f t="shared" si="275"/>
        <v>0</v>
      </c>
      <c r="AL1132" s="43">
        <f t="shared" si="275"/>
        <v>0</v>
      </c>
      <c r="AS1132" s="32">
        <f t="shared" si="277"/>
        <v>0</v>
      </c>
      <c r="AU1132" s="23">
        <v>8</v>
      </c>
      <c r="AV1132" s="23">
        <v>19</v>
      </c>
      <c r="AW1132" s="23">
        <f t="shared" si="276"/>
        <v>10</v>
      </c>
    </row>
    <row r="1133" spans="3:49" ht="13" hidden="1" x14ac:dyDescent="0.3">
      <c r="C1133" s="40" t="s">
        <v>23</v>
      </c>
      <c r="D1133" s="34" t="s">
        <v>2</v>
      </c>
      <c r="E1133" s="35" t="s">
        <v>2</v>
      </c>
      <c r="F1133" s="181"/>
      <c r="G1133" s="182">
        <v>0</v>
      </c>
      <c r="H1133" s="41">
        <v>0</v>
      </c>
      <c r="I1133" s="42">
        <v>0</v>
      </c>
      <c r="J1133" s="43">
        <v>0</v>
      </c>
      <c r="K1133" s="41"/>
      <c r="L1133" s="42"/>
      <c r="M1133" s="43"/>
      <c r="N1133" s="41"/>
      <c r="O1133" s="42"/>
      <c r="P1133" s="43"/>
      <c r="Q1133" s="41"/>
      <c r="R1133" s="42"/>
      <c r="S1133" s="43"/>
      <c r="T1133" s="41"/>
      <c r="U1133" s="42"/>
      <c r="V1133" s="43"/>
      <c r="W1133" s="41"/>
      <c r="X1133" s="42"/>
      <c r="Y1133" s="43"/>
      <c r="Z1133" s="41"/>
      <c r="AA1133" s="42"/>
      <c r="AB1133" s="43"/>
      <c r="AC1133" s="41"/>
      <c r="AD1133" s="42"/>
      <c r="AE1133" s="43"/>
      <c r="AF1133" s="41"/>
      <c r="AG1133" s="42"/>
      <c r="AH1133" s="43"/>
      <c r="AJ1133" s="41">
        <f t="shared" si="275"/>
        <v>0</v>
      </c>
      <c r="AK1133" s="42">
        <f t="shared" si="275"/>
        <v>0</v>
      </c>
      <c r="AL1133" s="43">
        <f t="shared" si="275"/>
        <v>0</v>
      </c>
      <c r="AS1133" s="32">
        <f t="shared" si="277"/>
        <v>0</v>
      </c>
      <c r="AU1133" s="23">
        <v>8</v>
      </c>
      <c r="AV1133" s="23">
        <v>20</v>
      </c>
      <c r="AW1133" s="23">
        <f t="shared" si="276"/>
        <v>1</v>
      </c>
    </row>
    <row r="1134" spans="3:49" ht="13" hidden="1" x14ac:dyDescent="0.3">
      <c r="C1134" s="50" t="str">
        <f>IF(LEN(E1133)&lt;1,"","Total: " &amp; LEFT(E1133,LEN(E1133)-21) &amp; "Municipalities")</f>
        <v/>
      </c>
      <c r="D1134" s="51"/>
      <c r="E1134" s="52"/>
      <c r="F1134" s="187"/>
      <c r="G1134" s="53">
        <f>SUM(G1123:G1133)</f>
        <v>0</v>
      </c>
      <c r="H1134" s="53">
        <f>SUM(H1123:H1133)</f>
        <v>0</v>
      </c>
      <c r="I1134" s="54">
        <f>SUM(I1123:I1133)</f>
        <v>0</v>
      </c>
      <c r="J1134" s="55">
        <f>SUM(J1123:J1133)</f>
        <v>0</v>
      </c>
      <c r="K1134" s="53">
        <f t="shared" ref="K1134:AH1134" si="278">SUM(K1123:K1133)</f>
        <v>0</v>
      </c>
      <c r="L1134" s="54">
        <f t="shared" si="278"/>
        <v>0</v>
      </c>
      <c r="M1134" s="55">
        <f t="shared" si="278"/>
        <v>0</v>
      </c>
      <c r="N1134" s="53">
        <f t="shared" si="278"/>
        <v>0</v>
      </c>
      <c r="O1134" s="54">
        <f t="shared" si="278"/>
        <v>0</v>
      </c>
      <c r="P1134" s="55">
        <f t="shared" si="278"/>
        <v>0</v>
      </c>
      <c r="Q1134" s="53">
        <f t="shared" si="278"/>
        <v>0</v>
      </c>
      <c r="R1134" s="54">
        <f t="shared" si="278"/>
        <v>0</v>
      </c>
      <c r="S1134" s="55">
        <f t="shared" si="278"/>
        <v>0</v>
      </c>
      <c r="T1134" s="53">
        <f t="shared" si="278"/>
        <v>0</v>
      </c>
      <c r="U1134" s="54">
        <f t="shared" si="278"/>
        <v>0</v>
      </c>
      <c r="V1134" s="55">
        <f t="shared" si="278"/>
        <v>0</v>
      </c>
      <c r="W1134" s="53">
        <f t="shared" si="278"/>
        <v>0</v>
      </c>
      <c r="X1134" s="54">
        <f t="shared" si="278"/>
        <v>0</v>
      </c>
      <c r="Y1134" s="55">
        <f t="shared" si="278"/>
        <v>0</v>
      </c>
      <c r="Z1134" s="53">
        <f t="shared" si="278"/>
        <v>0</v>
      </c>
      <c r="AA1134" s="54">
        <f t="shared" si="278"/>
        <v>0</v>
      </c>
      <c r="AB1134" s="55">
        <f t="shared" si="278"/>
        <v>0</v>
      </c>
      <c r="AC1134" s="53">
        <f t="shared" si="278"/>
        <v>0</v>
      </c>
      <c r="AD1134" s="54">
        <f t="shared" si="278"/>
        <v>0</v>
      </c>
      <c r="AE1134" s="55">
        <f t="shared" si="278"/>
        <v>0</v>
      </c>
      <c r="AF1134" s="53">
        <f t="shared" si="278"/>
        <v>0</v>
      </c>
      <c r="AG1134" s="54">
        <f t="shared" si="278"/>
        <v>0</v>
      </c>
      <c r="AH1134" s="55">
        <f t="shared" si="278"/>
        <v>0</v>
      </c>
      <c r="AJ1134" s="53">
        <f>SUM(AJ1123:AJ1133)</f>
        <v>0</v>
      </c>
      <c r="AK1134" s="54">
        <f>SUM(AK1123:AK1133)</f>
        <v>0</v>
      </c>
      <c r="AL1134" s="55">
        <f>SUM(AL1123:AL1133)</f>
        <v>0</v>
      </c>
      <c r="AS1134" s="32">
        <f t="shared" si="277"/>
        <v>0</v>
      </c>
    </row>
    <row r="1135" spans="3:49" ht="13" x14ac:dyDescent="0.3">
      <c r="C1135" s="40"/>
      <c r="D1135" s="34"/>
      <c r="E1135" s="35"/>
      <c r="F1135" s="181"/>
      <c r="G1135" s="41"/>
      <c r="H1135" s="184"/>
      <c r="I1135" s="185"/>
      <c r="J1135" s="186"/>
      <c r="K1135" s="41"/>
      <c r="L1135" s="42"/>
      <c r="M1135" s="43"/>
      <c r="N1135" s="41"/>
      <c r="O1135" s="42"/>
      <c r="P1135" s="43"/>
      <c r="Q1135" s="41"/>
      <c r="R1135" s="42"/>
      <c r="S1135" s="43"/>
      <c r="T1135" s="41"/>
      <c r="U1135" s="42"/>
      <c r="V1135" s="43"/>
      <c r="W1135" s="41"/>
      <c r="X1135" s="42"/>
      <c r="Y1135" s="43"/>
      <c r="Z1135" s="41"/>
      <c r="AA1135" s="42"/>
      <c r="AB1135" s="43"/>
      <c r="AC1135" s="41"/>
      <c r="AD1135" s="42"/>
      <c r="AE1135" s="43"/>
      <c r="AF1135" s="41"/>
      <c r="AG1135" s="42"/>
      <c r="AH1135" s="43"/>
      <c r="AJ1135" s="41"/>
      <c r="AK1135" s="42"/>
      <c r="AL1135" s="43"/>
      <c r="AS1135" s="32">
        <v>1</v>
      </c>
    </row>
    <row r="1136" spans="3:49" ht="13" x14ac:dyDescent="0.3">
      <c r="C1136" s="56" t="s">
        <v>38</v>
      </c>
      <c r="D1136" s="57"/>
      <c r="E1136" s="58"/>
      <c r="F1136" s="58"/>
      <c r="G1136" s="53"/>
      <c r="H1136" s="188">
        <f>H999+H1000+H1001+H1002+H1003+H1017+H1030+H1043+H1056+H1069+H1082+H1095+H1108+H1121+H1134</f>
        <v>77000</v>
      </c>
      <c r="I1136" s="189">
        <v>0</v>
      </c>
      <c r="J1136" s="190">
        <v>0</v>
      </c>
      <c r="K1136" s="53">
        <f t="shared" ref="K1136:AH1136" si="279">K999+K1000+K1001+K1002+K1003+K1017+K1030+K1043+K1056+K1069+K1082+K1095+K1108+K1121+K1134</f>
        <v>0</v>
      </c>
      <c r="L1136" s="54">
        <f t="shared" si="279"/>
        <v>0</v>
      </c>
      <c r="M1136" s="55">
        <f t="shared" si="279"/>
        <v>0</v>
      </c>
      <c r="N1136" s="53">
        <f t="shared" si="279"/>
        <v>0</v>
      </c>
      <c r="O1136" s="54">
        <f t="shared" si="279"/>
        <v>0</v>
      </c>
      <c r="P1136" s="55">
        <f t="shared" si="279"/>
        <v>0</v>
      </c>
      <c r="Q1136" s="53">
        <f t="shared" si="279"/>
        <v>0</v>
      </c>
      <c r="R1136" s="54">
        <f t="shared" si="279"/>
        <v>0</v>
      </c>
      <c r="S1136" s="55">
        <f t="shared" si="279"/>
        <v>0</v>
      </c>
      <c r="T1136" s="53">
        <f t="shared" si="279"/>
        <v>0</v>
      </c>
      <c r="U1136" s="54">
        <f t="shared" si="279"/>
        <v>0</v>
      </c>
      <c r="V1136" s="55">
        <f t="shared" si="279"/>
        <v>0</v>
      </c>
      <c r="W1136" s="53">
        <f t="shared" si="279"/>
        <v>0</v>
      </c>
      <c r="X1136" s="54">
        <f t="shared" si="279"/>
        <v>0</v>
      </c>
      <c r="Y1136" s="55">
        <f t="shared" si="279"/>
        <v>0</v>
      </c>
      <c r="Z1136" s="53">
        <f t="shared" si="279"/>
        <v>0</v>
      </c>
      <c r="AA1136" s="54">
        <f t="shared" si="279"/>
        <v>0</v>
      </c>
      <c r="AB1136" s="55">
        <f t="shared" si="279"/>
        <v>0</v>
      </c>
      <c r="AC1136" s="53">
        <f t="shared" si="279"/>
        <v>0</v>
      </c>
      <c r="AD1136" s="54">
        <f t="shared" si="279"/>
        <v>0</v>
      </c>
      <c r="AE1136" s="55">
        <f t="shared" si="279"/>
        <v>0</v>
      </c>
      <c r="AF1136" s="53">
        <f t="shared" si="279"/>
        <v>0</v>
      </c>
      <c r="AG1136" s="54">
        <f t="shared" si="279"/>
        <v>0</v>
      </c>
      <c r="AH1136" s="55">
        <f t="shared" si="279"/>
        <v>0</v>
      </c>
      <c r="AJ1136" s="53">
        <f>AJ999+AJ1000+AJ1001+AJ1002+AJ1003+AJ1017+AJ1030+AJ1043+AJ1056+AJ1069+AJ1082+AJ1095+AJ1108+AJ1121+AJ1134</f>
        <v>77000</v>
      </c>
      <c r="AK1136" s="54">
        <f>AK999+AK1000+AK1001+AK1002+AK1003+AK1017+AK1030+AK1043+AK1056+AK1069+AK1082+AK1095+AK1108+AK1121+AK1134</f>
        <v>0</v>
      </c>
      <c r="AL1136" s="55">
        <f>AL999+AL1000+AL1001+AL1002+AL1003+AL1017+AL1030+AL1043+AL1056+AL1069+AL1082+AL1095+AL1108+AL1121+AL1134</f>
        <v>0</v>
      </c>
      <c r="AS1136" s="32">
        <f t="shared" si="277"/>
        <v>1</v>
      </c>
    </row>
    <row r="1137" spans="2:49" ht="13" x14ac:dyDescent="0.3">
      <c r="C1137" s="40"/>
      <c r="D1137" s="34"/>
      <c r="E1137" s="35"/>
      <c r="F1137" s="181"/>
      <c r="G1137" s="41"/>
      <c r="H1137" s="184"/>
      <c r="I1137" s="185"/>
      <c r="J1137" s="186"/>
      <c r="K1137" s="41"/>
      <c r="L1137" s="42"/>
      <c r="M1137" s="43"/>
      <c r="N1137" s="41"/>
      <c r="O1137" s="42"/>
      <c r="P1137" s="43"/>
      <c r="Q1137" s="41"/>
      <c r="R1137" s="42"/>
      <c r="S1137" s="43"/>
      <c r="T1137" s="41"/>
      <c r="U1137" s="42"/>
      <c r="V1137" s="43"/>
      <c r="W1137" s="41"/>
      <c r="X1137" s="42"/>
      <c r="Y1137" s="43"/>
      <c r="Z1137" s="41"/>
      <c r="AA1137" s="42"/>
      <c r="AB1137" s="43"/>
      <c r="AC1137" s="41"/>
      <c r="AD1137" s="42"/>
      <c r="AE1137" s="43"/>
      <c r="AF1137" s="41"/>
      <c r="AG1137" s="42"/>
      <c r="AH1137" s="43"/>
      <c r="AJ1137" s="41"/>
      <c r="AK1137" s="42"/>
      <c r="AL1137" s="43"/>
      <c r="AS1137" s="32">
        <f>IF(SUM($AJ$149:$AL$149)=0,0,1)</f>
        <v>1</v>
      </c>
    </row>
    <row r="1138" spans="2:49" ht="13" x14ac:dyDescent="0.3">
      <c r="C1138" s="33" t="s">
        <v>39</v>
      </c>
      <c r="D1138" s="34"/>
      <c r="E1138" s="35"/>
      <c r="F1138" s="181"/>
      <c r="G1138" s="36"/>
      <c r="H1138" s="197"/>
      <c r="I1138" s="198"/>
      <c r="J1138" s="199"/>
      <c r="K1138" s="36"/>
      <c r="L1138" s="37"/>
      <c r="M1138" s="38"/>
      <c r="N1138" s="36"/>
      <c r="O1138" s="37"/>
      <c r="P1138" s="38"/>
      <c r="Q1138" s="36"/>
      <c r="R1138" s="37"/>
      <c r="S1138" s="38"/>
      <c r="T1138" s="36"/>
      <c r="U1138" s="37"/>
      <c r="V1138" s="38"/>
      <c r="W1138" s="36"/>
      <c r="X1138" s="37"/>
      <c r="Y1138" s="38"/>
      <c r="Z1138" s="36"/>
      <c r="AA1138" s="37"/>
      <c r="AB1138" s="38"/>
      <c r="AC1138" s="36"/>
      <c r="AD1138" s="37"/>
      <c r="AE1138" s="38"/>
      <c r="AF1138" s="36"/>
      <c r="AG1138" s="37"/>
      <c r="AH1138" s="38"/>
      <c r="AJ1138" s="36"/>
      <c r="AK1138" s="37"/>
      <c r="AL1138" s="38"/>
      <c r="AS1138" s="32">
        <f>IF(SUM($AJ$149:$AL$149)=0,0,1)</f>
        <v>1</v>
      </c>
    </row>
    <row r="1139" spans="2:49" ht="13" x14ac:dyDescent="0.3">
      <c r="C1139" s="39">
        <v>0</v>
      </c>
      <c r="D1139" s="34"/>
      <c r="E1139" s="35"/>
      <c r="F1139" s="181"/>
      <c r="G1139" s="36"/>
      <c r="H1139" s="197"/>
      <c r="I1139" s="198"/>
      <c r="J1139" s="199"/>
      <c r="K1139" s="36"/>
      <c r="L1139" s="37"/>
      <c r="M1139" s="38"/>
      <c r="N1139" s="36"/>
      <c r="O1139" s="37"/>
      <c r="P1139" s="38"/>
      <c r="Q1139" s="36"/>
      <c r="R1139" s="37"/>
      <c r="S1139" s="38"/>
      <c r="T1139" s="36"/>
      <c r="U1139" s="37"/>
      <c r="V1139" s="38"/>
      <c r="W1139" s="36"/>
      <c r="X1139" s="37"/>
      <c r="Y1139" s="38"/>
      <c r="Z1139" s="36"/>
      <c r="AA1139" s="37"/>
      <c r="AB1139" s="38"/>
      <c r="AC1139" s="36"/>
      <c r="AD1139" s="37"/>
      <c r="AE1139" s="38"/>
      <c r="AF1139" s="36"/>
      <c r="AG1139" s="37"/>
      <c r="AH1139" s="38"/>
      <c r="AJ1139" s="36"/>
      <c r="AK1139" s="37"/>
      <c r="AL1139" s="38"/>
      <c r="AS1139" s="32">
        <f>IF(SUM($AJ$149:$AL$149)=0,0,1)</f>
        <v>1</v>
      </c>
    </row>
    <row r="1140" spans="2:49" ht="13" hidden="1" x14ac:dyDescent="0.3">
      <c r="C1140" s="40" t="s">
        <v>21</v>
      </c>
      <c r="D1140" s="34" t="s">
        <v>828</v>
      </c>
      <c r="E1140" s="35" t="s">
        <v>1074</v>
      </c>
      <c r="F1140" s="181"/>
      <c r="G1140" s="182">
        <v>0</v>
      </c>
      <c r="H1140" s="41">
        <v>0</v>
      </c>
      <c r="I1140" s="42">
        <v>0</v>
      </c>
      <c r="J1140" s="43">
        <v>0</v>
      </c>
      <c r="K1140" s="41"/>
      <c r="L1140" s="42"/>
      <c r="M1140" s="43"/>
      <c r="N1140" s="41"/>
      <c r="O1140" s="42"/>
      <c r="P1140" s="43"/>
      <c r="Q1140" s="41"/>
      <c r="R1140" s="42"/>
      <c r="S1140" s="43"/>
      <c r="T1140" s="41"/>
      <c r="U1140" s="42"/>
      <c r="V1140" s="43"/>
      <c r="W1140" s="41"/>
      <c r="X1140" s="42"/>
      <c r="Y1140" s="43"/>
      <c r="Z1140" s="41"/>
      <c r="AA1140" s="42"/>
      <c r="AB1140" s="43"/>
      <c r="AC1140" s="41"/>
      <c r="AD1140" s="42"/>
      <c r="AE1140" s="43"/>
      <c r="AF1140" s="41"/>
      <c r="AG1140" s="42"/>
      <c r="AH1140" s="43"/>
      <c r="AJ1140" s="41">
        <f t="shared" ref="AJ1140:AL1144" si="280">H1140+K1140+N1140+Q1140+T1140+W1140+Z1140+AC1140+AF1140</f>
        <v>0</v>
      </c>
      <c r="AK1140" s="42">
        <f t="shared" si="280"/>
        <v>0</v>
      </c>
      <c r="AL1140" s="43">
        <f t="shared" si="280"/>
        <v>0</v>
      </c>
      <c r="AS1140" s="32">
        <f>IF(SUM($AJ$149:$AL$149)=0,0,IF(SUM(AJ1140:AL1140)=0,0,1))</f>
        <v>0</v>
      </c>
      <c r="AU1140" s="23">
        <v>9</v>
      </c>
      <c r="AV1140" s="23">
        <v>1</v>
      </c>
      <c r="AW1140" s="23">
        <v>1</v>
      </c>
    </row>
    <row r="1141" spans="2:49" ht="13" hidden="1" x14ac:dyDescent="0.3">
      <c r="C1141" s="40" t="s">
        <v>21</v>
      </c>
      <c r="D1141" s="34" t="s">
        <v>2</v>
      </c>
      <c r="E1141" s="35" t="s">
        <v>2</v>
      </c>
      <c r="F1141" s="181"/>
      <c r="G1141" s="182">
        <v>0</v>
      </c>
      <c r="H1141" s="41">
        <v>0</v>
      </c>
      <c r="I1141" s="42">
        <v>0</v>
      </c>
      <c r="J1141" s="43">
        <v>0</v>
      </c>
      <c r="K1141" s="41"/>
      <c r="L1141" s="42"/>
      <c r="M1141" s="43"/>
      <c r="N1141" s="41"/>
      <c r="O1141" s="42"/>
      <c r="P1141" s="43"/>
      <c r="Q1141" s="41"/>
      <c r="R1141" s="42"/>
      <c r="S1141" s="43"/>
      <c r="T1141" s="41"/>
      <c r="U1141" s="42"/>
      <c r="V1141" s="43"/>
      <c r="W1141" s="41"/>
      <c r="X1141" s="42"/>
      <c r="Y1141" s="43"/>
      <c r="Z1141" s="41"/>
      <c r="AA1141" s="42"/>
      <c r="AB1141" s="43"/>
      <c r="AC1141" s="41"/>
      <c r="AD1141" s="42"/>
      <c r="AE1141" s="43"/>
      <c r="AF1141" s="41"/>
      <c r="AG1141" s="42"/>
      <c r="AH1141" s="43"/>
      <c r="AJ1141" s="41">
        <f t="shared" si="280"/>
        <v>0</v>
      </c>
      <c r="AK1141" s="42">
        <f t="shared" si="280"/>
        <v>0</v>
      </c>
      <c r="AL1141" s="43">
        <f t="shared" si="280"/>
        <v>0</v>
      </c>
      <c r="AS1141" s="32">
        <f t="shared" ref="AS1141:AS1204" si="281">IF(SUM($AJ$149:$AL$149)=0,0,IF(SUM(AJ1141:AL1141)=0,0,1))</f>
        <v>0</v>
      </c>
      <c r="AU1141" s="23">
        <v>9</v>
      </c>
      <c r="AV1141" s="23">
        <v>1</v>
      </c>
      <c r="AW1141" s="23">
        <f>IF(AV1141=AV1140,AW1140+1,1)</f>
        <v>2</v>
      </c>
    </row>
    <row r="1142" spans="2:49" ht="13" hidden="1" x14ac:dyDescent="0.3">
      <c r="C1142" s="40" t="s">
        <v>21</v>
      </c>
      <c r="D1142" s="34" t="s">
        <v>2</v>
      </c>
      <c r="E1142" s="35" t="s">
        <v>2</v>
      </c>
      <c r="F1142" s="181"/>
      <c r="G1142" s="182">
        <v>0</v>
      </c>
      <c r="H1142" s="41">
        <v>0</v>
      </c>
      <c r="I1142" s="42">
        <v>0</v>
      </c>
      <c r="J1142" s="43">
        <v>0</v>
      </c>
      <c r="K1142" s="41"/>
      <c r="L1142" s="42"/>
      <c r="M1142" s="43"/>
      <c r="N1142" s="41"/>
      <c r="O1142" s="42"/>
      <c r="P1142" s="43"/>
      <c r="Q1142" s="41"/>
      <c r="R1142" s="42"/>
      <c r="S1142" s="43"/>
      <c r="T1142" s="41"/>
      <c r="U1142" s="42"/>
      <c r="V1142" s="43"/>
      <c r="W1142" s="41"/>
      <c r="X1142" s="42"/>
      <c r="Y1142" s="43"/>
      <c r="Z1142" s="41"/>
      <c r="AA1142" s="42"/>
      <c r="AB1142" s="43"/>
      <c r="AC1142" s="41"/>
      <c r="AD1142" s="42"/>
      <c r="AE1142" s="43"/>
      <c r="AF1142" s="41"/>
      <c r="AG1142" s="42"/>
      <c r="AH1142" s="43"/>
      <c r="AJ1142" s="41">
        <f t="shared" si="280"/>
        <v>0</v>
      </c>
      <c r="AK1142" s="42">
        <f t="shared" si="280"/>
        <v>0</v>
      </c>
      <c r="AL1142" s="43">
        <f t="shared" si="280"/>
        <v>0</v>
      </c>
      <c r="AS1142" s="32">
        <f t="shared" si="281"/>
        <v>0</v>
      </c>
      <c r="AU1142" s="23">
        <v>9</v>
      </c>
      <c r="AV1142" s="23">
        <v>1</v>
      </c>
      <c r="AW1142" s="23">
        <f>IF(AV1142=AV1141,AW1141+1,1)</f>
        <v>3</v>
      </c>
    </row>
    <row r="1143" spans="2:49" ht="13" hidden="1" x14ac:dyDescent="0.3">
      <c r="C1143" s="40" t="s">
        <v>21</v>
      </c>
      <c r="D1143" s="34" t="s">
        <v>2</v>
      </c>
      <c r="E1143" s="35" t="s">
        <v>2</v>
      </c>
      <c r="F1143" s="181"/>
      <c r="G1143" s="182">
        <v>0</v>
      </c>
      <c r="H1143" s="41">
        <v>0</v>
      </c>
      <c r="I1143" s="42">
        <v>0</v>
      </c>
      <c r="J1143" s="43">
        <v>0</v>
      </c>
      <c r="K1143" s="41"/>
      <c r="L1143" s="42"/>
      <c r="M1143" s="43"/>
      <c r="N1143" s="41"/>
      <c r="O1143" s="42"/>
      <c r="P1143" s="43"/>
      <c r="Q1143" s="41"/>
      <c r="R1143" s="42"/>
      <c r="S1143" s="43"/>
      <c r="T1143" s="41"/>
      <c r="U1143" s="42"/>
      <c r="V1143" s="43"/>
      <c r="W1143" s="41"/>
      <c r="X1143" s="42"/>
      <c r="Y1143" s="43"/>
      <c r="Z1143" s="41"/>
      <c r="AA1143" s="42"/>
      <c r="AB1143" s="43"/>
      <c r="AC1143" s="41"/>
      <c r="AD1143" s="42"/>
      <c r="AE1143" s="43"/>
      <c r="AF1143" s="41"/>
      <c r="AG1143" s="42"/>
      <c r="AH1143" s="43"/>
      <c r="AJ1143" s="41">
        <f t="shared" si="280"/>
        <v>0</v>
      </c>
      <c r="AK1143" s="42">
        <f t="shared" si="280"/>
        <v>0</v>
      </c>
      <c r="AL1143" s="43">
        <f t="shared" si="280"/>
        <v>0</v>
      </c>
      <c r="AS1143" s="32">
        <f t="shared" si="281"/>
        <v>0</v>
      </c>
      <c r="AU1143" s="23">
        <v>9</v>
      </c>
      <c r="AV1143" s="23">
        <v>1</v>
      </c>
      <c r="AW1143" s="23">
        <f>IF(AV1143=AV1142,AW1142+1,1)</f>
        <v>4</v>
      </c>
    </row>
    <row r="1144" spans="2:49" ht="13" hidden="1" x14ac:dyDescent="0.3">
      <c r="C1144" s="40" t="s">
        <v>21</v>
      </c>
      <c r="D1144" s="34" t="s">
        <v>2</v>
      </c>
      <c r="E1144" s="35" t="s">
        <v>2</v>
      </c>
      <c r="F1144" s="181"/>
      <c r="G1144" s="182">
        <v>0</v>
      </c>
      <c r="H1144" s="41">
        <v>0</v>
      </c>
      <c r="I1144" s="42">
        <v>0</v>
      </c>
      <c r="J1144" s="43">
        <v>0</v>
      </c>
      <c r="K1144" s="41"/>
      <c r="L1144" s="42"/>
      <c r="M1144" s="43"/>
      <c r="N1144" s="41"/>
      <c r="O1144" s="42"/>
      <c r="P1144" s="43"/>
      <c r="Q1144" s="41"/>
      <c r="R1144" s="42"/>
      <c r="S1144" s="43"/>
      <c r="T1144" s="41"/>
      <c r="U1144" s="42"/>
      <c r="V1144" s="43"/>
      <c r="W1144" s="41"/>
      <c r="X1144" s="42"/>
      <c r="Y1144" s="43"/>
      <c r="Z1144" s="41"/>
      <c r="AA1144" s="42"/>
      <c r="AB1144" s="43"/>
      <c r="AC1144" s="41"/>
      <c r="AD1144" s="42"/>
      <c r="AE1144" s="43"/>
      <c r="AF1144" s="41"/>
      <c r="AG1144" s="42"/>
      <c r="AH1144" s="43"/>
      <c r="AJ1144" s="41">
        <f t="shared" si="280"/>
        <v>0</v>
      </c>
      <c r="AK1144" s="42">
        <f t="shared" si="280"/>
        <v>0</v>
      </c>
      <c r="AL1144" s="43">
        <f t="shared" si="280"/>
        <v>0</v>
      </c>
      <c r="AS1144" s="32">
        <f t="shared" si="281"/>
        <v>0</v>
      </c>
      <c r="AU1144" s="23">
        <v>9</v>
      </c>
      <c r="AV1144" s="23">
        <v>1</v>
      </c>
      <c r="AW1144" s="23">
        <f>IF(AV1144=AV1143,AW1143+1,1)</f>
        <v>5</v>
      </c>
    </row>
    <row r="1145" spans="2:49" ht="13" hidden="1" x14ac:dyDescent="0.3">
      <c r="B1145" s="15"/>
      <c r="C1145" s="44"/>
      <c r="D1145" s="45"/>
      <c r="E1145" s="46"/>
      <c r="F1145" s="183"/>
      <c r="G1145" s="47"/>
      <c r="H1145" s="47"/>
      <c r="I1145" s="48"/>
      <c r="J1145" s="49"/>
      <c r="K1145" s="47"/>
      <c r="L1145" s="48"/>
      <c r="M1145" s="49"/>
      <c r="N1145" s="47"/>
      <c r="O1145" s="48"/>
      <c r="P1145" s="49"/>
      <c r="Q1145" s="47"/>
      <c r="R1145" s="48"/>
      <c r="S1145" s="49"/>
      <c r="T1145" s="47"/>
      <c r="U1145" s="48"/>
      <c r="V1145" s="49"/>
      <c r="W1145" s="47"/>
      <c r="X1145" s="48"/>
      <c r="Y1145" s="49"/>
      <c r="Z1145" s="47"/>
      <c r="AA1145" s="48"/>
      <c r="AB1145" s="49"/>
      <c r="AC1145" s="47"/>
      <c r="AD1145" s="48"/>
      <c r="AE1145" s="49"/>
      <c r="AF1145" s="47"/>
      <c r="AG1145" s="48"/>
      <c r="AH1145" s="49"/>
      <c r="AJ1145" s="47"/>
      <c r="AK1145" s="48"/>
      <c r="AL1145" s="49"/>
      <c r="AS1145" s="32">
        <f t="shared" si="281"/>
        <v>0</v>
      </c>
    </row>
    <row r="1146" spans="2:49" ht="13" hidden="1" x14ac:dyDescent="0.3">
      <c r="C1146" s="40"/>
      <c r="D1146" s="34"/>
      <c r="E1146" s="35"/>
      <c r="F1146" s="181"/>
      <c r="G1146" s="41"/>
      <c r="H1146" s="41"/>
      <c r="I1146" s="42"/>
      <c r="J1146" s="43"/>
      <c r="K1146" s="41"/>
      <c r="L1146" s="42"/>
      <c r="M1146" s="43"/>
      <c r="N1146" s="41"/>
      <c r="O1146" s="42"/>
      <c r="P1146" s="43"/>
      <c r="Q1146" s="41"/>
      <c r="R1146" s="42"/>
      <c r="S1146" s="43"/>
      <c r="T1146" s="41"/>
      <c r="U1146" s="42"/>
      <c r="V1146" s="43"/>
      <c r="W1146" s="41"/>
      <c r="X1146" s="42"/>
      <c r="Y1146" s="43"/>
      <c r="Z1146" s="41"/>
      <c r="AA1146" s="42"/>
      <c r="AB1146" s="43"/>
      <c r="AC1146" s="41"/>
      <c r="AD1146" s="42"/>
      <c r="AE1146" s="43"/>
      <c r="AF1146" s="41"/>
      <c r="AG1146" s="42"/>
      <c r="AH1146" s="43"/>
      <c r="AJ1146" s="41"/>
      <c r="AK1146" s="42"/>
      <c r="AL1146" s="43"/>
      <c r="AS1146" s="32">
        <f t="shared" si="281"/>
        <v>0</v>
      </c>
    </row>
    <row r="1147" spans="2:49" ht="13" hidden="1" x14ac:dyDescent="0.3">
      <c r="C1147" s="40" t="s">
        <v>22</v>
      </c>
      <c r="D1147" s="34" t="s">
        <v>829</v>
      </c>
      <c r="E1147" s="35" t="s">
        <v>1073</v>
      </c>
      <c r="F1147" s="181"/>
      <c r="G1147" s="182">
        <v>0</v>
      </c>
      <c r="H1147" s="41">
        <v>0</v>
      </c>
      <c r="I1147" s="42">
        <v>0</v>
      </c>
      <c r="J1147" s="43">
        <v>0</v>
      </c>
      <c r="K1147" s="41"/>
      <c r="L1147" s="42"/>
      <c r="M1147" s="43"/>
      <c r="N1147" s="41"/>
      <c r="O1147" s="42"/>
      <c r="P1147" s="43"/>
      <c r="Q1147" s="41"/>
      <c r="R1147" s="42"/>
      <c r="S1147" s="43"/>
      <c r="T1147" s="41"/>
      <c r="U1147" s="42"/>
      <c r="V1147" s="43"/>
      <c r="W1147" s="41"/>
      <c r="X1147" s="42"/>
      <c r="Y1147" s="43"/>
      <c r="Z1147" s="41"/>
      <c r="AA1147" s="42"/>
      <c r="AB1147" s="43"/>
      <c r="AC1147" s="41"/>
      <c r="AD1147" s="42"/>
      <c r="AE1147" s="43"/>
      <c r="AF1147" s="41"/>
      <c r="AG1147" s="42"/>
      <c r="AH1147" s="43"/>
      <c r="AJ1147" s="41">
        <f t="shared" ref="AJ1147:AL1157" si="282">H1147+K1147+N1147+Q1147+T1147+W1147+Z1147+AC1147+AF1147</f>
        <v>0</v>
      </c>
      <c r="AK1147" s="42">
        <f t="shared" si="282"/>
        <v>0</v>
      </c>
      <c r="AL1147" s="43">
        <f t="shared" si="282"/>
        <v>0</v>
      </c>
      <c r="AS1147" s="32">
        <f t="shared" si="281"/>
        <v>0</v>
      </c>
      <c r="AU1147" s="23">
        <v>9</v>
      </c>
      <c r="AV1147" s="23">
        <v>2</v>
      </c>
      <c r="AW1147" s="23">
        <v>1</v>
      </c>
    </row>
    <row r="1148" spans="2:49" ht="13" hidden="1" x14ac:dyDescent="0.3">
      <c r="C1148" s="40" t="s">
        <v>22</v>
      </c>
      <c r="D1148" s="34" t="s">
        <v>830</v>
      </c>
      <c r="E1148" s="35" t="s">
        <v>1071</v>
      </c>
      <c r="F1148" s="181"/>
      <c r="G1148" s="182">
        <v>0</v>
      </c>
      <c r="H1148" s="41">
        <v>0</v>
      </c>
      <c r="I1148" s="42">
        <v>0</v>
      </c>
      <c r="J1148" s="43">
        <v>0</v>
      </c>
      <c r="K1148" s="41"/>
      <c r="L1148" s="42"/>
      <c r="M1148" s="43"/>
      <c r="N1148" s="41"/>
      <c r="O1148" s="42"/>
      <c r="P1148" s="43"/>
      <c r="Q1148" s="41"/>
      <c r="R1148" s="42"/>
      <c r="S1148" s="43"/>
      <c r="T1148" s="41"/>
      <c r="U1148" s="42"/>
      <c r="V1148" s="43"/>
      <c r="W1148" s="41"/>
      <c r="X1148" s="42"/>
      <c r="Y1148" s="43"/>
      <c r="Z1148" s="41"/>
      <c r="AA1148" s="42"/>
      <c r="AB1148" s="43"/>
      <c r="AC1148" s="41"/>
      <c r="AD1148" s="42"/>
      <c r="AE1148" s="43"/>
      <c r="AF1148" s="41"/>
      <c r="AG1148" s="42"/>
      <c r="AH1148" s="43"/>
      <c r="AJ1148" s="41">
        <f t="shared" si="282"/>
        <v>0</v>
      </c>
      <c r="AK1148" s="42">
        <f t="shared" si="282"/>
        <v>0</v>
      </c>
      <c r="AL1148" s="43">
        <f t="shared" si="282"/>
        <v>0</v>
      </c>
      <c r="AS1148" s="32">
        <f t="shared" si="281"/>
        <v>0</v>
      </c>
      <c r="AU1148" s="23">
        <v>9</v>
      </c>
      <c r="AV1148" s="23">
        <v>2</v>
      </c>
      <c r="AW1148" s="23">
        <f>IF(AV1148=AV1147,AW1147+1,1)</f>
        <v>2</v>
      </c>
    </row>
    <row r="1149" spans="2:49" ht="13" hidden="1" x14ac:dyDescent="0.3">
      <c r="C1149" s="40" t="s">
        <v>22</v>
      </c>
      <c r="D1149" s="34" t="s">
        <v>831</v>
      </c>
      <c r="E1149" s="35" t="s">
        <v>1069</v>
      </c>
      <c r="F1149" s="181"/>
      <c r="G1149" s="204">
        <v>0</v>
      </c>
      <c r="H1149" s="41">
        <v>0</v>
      </c>
      <c r="I1149" s="42">
        <v>0</v>
      </c>
      <c r="J1149" s="43">
        <v>0</v>
      </c>
      <c r="K1149" s="41"/>
      <c r="L1149" s="42"/>
      <c r="M1149" s="43"/>
      <c r="N1149" s="41"/>
      <c r="O1149" s="42"/>
      <c r="P1149" s="43"/>
      <c r="Q1149" s="41"/>
      <c r="R1149" s="42"/>
      <c r="S1149" s="43"/>
      <c r="T1149" s="41"/>
      <c r="U1149" s="42"/>
      <c r="V1149" s="43"/>
      <c r="W1149" s="41"/>
      <c r="X1149" s="42"/>
      <c r="Y1149" s="43"/>
      <c r="Z1149" s="41"/>
      <c r="AA1149" s="42"/>
      <c r="AB1149" s="43"/>
      <c r="AC1149" s="41"/>
      <c r="AD1149" s="42"/>
      <c r="AE1149" s="43"/>
      <c r="AF1149" s="41"/>
      <c r="AG1149" s="42"/>
      <c r="AH1149" s="43"/>
      <c r="AJ1149" s="41">
        <f t="shared" si="282"/>
        <v>0</v>
      </c>
      <c r="AK1149" s="42">
        <f t="shared" si="282"/>
        <v>0</v>
      </c>
      <c r="AL1149" s="43">
        <f t="shared" si="282"/>
        <v>0</v>
      </c>
      <c r="AS1149" s="32">
        <f t="shared" si="281"/>
        <v>0</v>
      </c>
      <c r="AU1149" s="23">
        <v>9</v>
      </c>
      <c r="AV1149" s="23">
        <v>2</v>
      </c>
      <c r="AW1149" s="23">
        <f t="shared" ref="AW1149:AW1157" si="283">IF(AV1149=AV1148,AW1148+1,1)</f>
        <v>3</v>
      </c>
    </row>
    <row r="1150" spans="2:49" ht="13" hidden="1" x14ac:dyDescent="0.3">
      <c r="C1150" s="40" t="s">
        <v>22</v>
      </c>
      <c r="D1150" s="34" t="s">
        <v>534</v>
      </c>
      <c r="E1150" s="35" t="s">
        <v>1070</v>
      </c>
      <c r="F1150" s="181"/>
      <c r="G1150" s="182">
        <v>0</v>
      </c>
      <c r="H1150" s="41">
        <v>0</v>
      </c>
      <c r="I1150" s="42"/>
      <c r="J1150" s="43"/>
      <c r="K1150" s="41"/>
      <c r="L1150" s="42"/>
      <c r="M1150" s="43"/>
      <c r="N1150" s="41"/>
      <c r="O1150" s="42"/>
      <c r="P1150" s="43"/>
      <c r="Q1150" s="41"/>
      <c r="R1150" s="42"/>
      <c r="S1150" s="43"/>
      <c r="T1150" s="41"/>
      <c r="U1150" s="42"/>
      <c r="V1150" s="43"/>
      <c r="W1150" s="41"/>
      <c r="X1150" s="42"/>
      <c r="Y1150" s="43"/>
      <c r="Z1150" s="41"/>
      <c r="AA1150" s="42"/>
      <c r="AB1150" s="43"/>
      <c r="AC1150" s="41"/>
      <c r="AD1150" s="42"/>
      <c r="AE1150" s="43"/>
      <c r="AF1150" s="41"/>
      <c r="AG1150" s="42"/>
      <c r="AH1150" s="43"/>
      <c r="AJ1150" s="41">
        <f t="shared" si="282"/>
        <v>0</v>
      </c>
      <c r="AK1150" s="42">
        <f t="shared" si="282"/>
        <v>0</v>
      </c>
      <c r="AL1150" s="43">
        <f t="shared" si="282"/>
        <v>0</v>
      </c>
      <c r="AS1150" s="32">
        <f t="shared" si="281"/>
        <v>0</v>
      </c>
      <c r="AU1150" s="23">
        <v>9</v>
      </c>
      <c r="AV1150" s="23">
        <v>2</v>
      </c>
      <c r="AW1150" s="23">
        <f t="shared" si="283"/>
        <v>4</v>
      </c>
    </row>
    <row r="1151" spans="2:49" ht="13" x14ac:dyDescent="0.3">
      <c r="C1151" s="40" t="s">
        <v>22</v>
      </c>
      <c r="D1151" s="34" t="s">
        <v>832</v>
      </c>
      <c r="E1151" s="35" t="s">
        <v>1072</v>
      </c>
      <c r="F1151" s="181"/>
      <c r="G1151" s="67" t="s">
        <v>161</v>
      </c>
      <c r="H1151" s="41">
        <v>5000</v>
      </c>
      <c r="I1151" s="42">
        <v>0</v>
      </c>
      <c r="J1151" s="43">
        <v>0</v>
      </c>
      <c r="K1151" s="41"/>
      <c r="L1151" s="42"/>
      <c r="M1151" s="43"/>
      <c r="N1151" s="41"/>
      <c r="O1151" s="42"/>
      <c r="P1151" s="43"/>
      <c r="Q1151" s="41"/>
      <c r="R1151" s="42"/>
      <c r="S1151" s="43"/>
      <c r="T1151" s="41"/>
      <c r="U1151" s="42"/>
      <c r="V1151" s="43"/>
      <c r="W1151" s="41"/>
      <c r="X1151" s="42"/>
      <c r="Y1151" s="43"/>
      <c r="Z1151" s="41"/>
      <c r="AA1151" s="42"/>
      <c r="AB1151" s="43"/>
      <c r="AC1151" s="41"/>
      <c r="AD1151" s="42"/>
      <c r="AE1151" s="43"/>
      <c r="AF1151" s="41"/>
      <c r="AG1151" s="42"/>
      <c r="AH1151" s="43"/>
      <c r="AJ1151" s="41">
        <f t="shared" si="282"/>
        <v>5000</v>
      </c>
      <c r="AK1151" s="42">
        <f t="shared" si="282"/>
        <v>0</v>
      </c>
      <c r="AL1151" s="43">
        <f t="shared" si="282"/>
        <v>0</v>
      </c>
      <c r="AS1151" s="32">
        <f t="shared" si="281"/>
        <v>1</v>
      </c>
      <c r="AU1151" s="23">
        <v>9</v>
      </c>
      <c r="AV1151" s="23">
        <v>2</v>
      </c>
      <c r="AW1151" s="23">
        <f t="shared" si="283"/>
        <v>5</v>
      </c>
    </row>
    <row r="1152" spans="2:49" ht="13" hidden="1" x14ac:dyDescent="0.3">
      <c r="C1152" s="40" t="s">
        <v>22</v>
      </c>
      <c r="D1152" s="34" t="s">
        <v>2</v>
      </c>
      <c r="E1152" s="35" t="s">
        <v>2</v>
      </c>
      <c r="F1152" s="181"/>
      <c r="G1152" s="182">
        <v>0</v>
      </c>
      <c r="H1152" s="41">
        <v>0</v>
      </c>
      <c r="I1152" s="42">
        <v>0</v>
      </c>
      <c r="J1152" s="43">
        <v>0</v>
      </c>
      <c r="K1152" s="41"/>
      <c r="L1152" s="42"/>
      <c r="M1152" s="43"/>
      <c r="N1152" s="41"/>
      <c r="O1152" s="42"/>
      <c r="P1152" s="43"/>
      <c r="Q1152" s="41"/>
      <c r="R1152" s="42"/>
      <c r="S1152" s="43"/>
      <c r="T1152" s="41"/>
      <c r="U1152" s="42"/>
      <c r="V1152" s="43"/>
      <c r="W1152" s="41"/>
      <c r="X1152" s="42"/>
      <c r="Y1152" s="43"/>
      <c r="Z1152" s="41"/>
      <c r="AA1152" s="42"/>
      <c r="AB1152" s="43"/>
      <c r="AC1152" s="41"/>
      <c r="AD1152" s="42"/>
      <c r="AE1152" s="43"/>
      <c r="AF1152" s="41"/>
      <c r="AG1152" s="42"/>
      <c r="AH1152" s="43"/>
      <c r="AJ1152" s="41">
        <f t="shared" si="282"/>
        <v>0</v>
      </c>
      <c r="AK1152" s="42">
        <f t="shared" si="282"/>
        <v>0</v>
      </c>
      <c r="AL1152" s="43">
        <f t="shared" si="282"/>
        <v>0</v>
      </c>
      <c r="AS1152" s="32">
        <f t="shared" si="281"/>
        <v>0</v>
      </c>
      <c r="AU1152" s="23">
        <v>9</v>
      </c>
      <c r="AV1152" s="23">
        <v>2</v>
      </c>
      <c r="AW1152" s="23">
        <f t="shared" si="283"/>
        <v>6</v>
      </c>
    </row>
    <row r="1153" spans="3:49" ht="13" hidden="1" x14ac:dyDescent="0.3">
      <c r="C1153" s="40" t="s">
        <v>22</v>
      </c>
      <c r="D1153" s="34" t="s">
        <v>2</v>
      </c>
      <c r="E1153" s="35" t="s">
        <v>2</v>
      </c>
      <c r="F1153" s="181"/>
      <c r="G1153" s="182">
        <v>0</v>
      </c>
      <c r="H1153" s="41">
        <v>0</v>
      </c>
      <c r="I1153" s="42">
        <v>0</v>
      </c>
      <c r="J1153" s="43">
        <v>0</v>
      </c>
      <c r="K1153" s="41"/>
      <c r="L1153" s="42"/>
      <c r="M1153" s="43"/>
      <c r="N1153" s="41"/>
      <c r="O1153" s="42"/>
      <c r="P1153" s="43"/>
      <c r="Q1153" s="41"/>
      <c r="R1153" s="42"/>
      <c r="S1153" s="43"/>
      <c r="T1153" s="41"/>
      <c r="U1153" s="42"/>
      <c r="V1153" s="43"/>
      <c r="W1153" s="41"/>
      <c r="X1153" s="42"/>
      <c r="Y1153" s="43"/>
      <c r="Z1153" s="41"/>
      <c r="AA1153" s="42"/>
      <c r="AB1153" s="43"/>
      <c r="AC1153" s="41"/>
      <c r="AD1153" s="42"/>
      <c r="AE1153" s="43"/>
      <c r="AF1153" s="41"/>
      <c r="AG1153" s="42"/>
      <c r="AH1153" s="43"/>
      <c r="AJ1153" s="41">
        <f t="shared" si="282"/>
        <v>0</v>
      </c>
      <c r="AK1153" s="42">
        <f t="shared" si="282"/>
        <v>0</v>
      </c>
      <c r="AL1153" s="43">
        <f t="shared" si="282"/>
        <v>0</v>
      </c>
      <c r="AS1153" s="32">
        <f t="shared" si="281"/>
        <v>0</v>
      </c>
      <c r="AU1153" s="23">
        <v>9</v>
      </c>
      <c r="AV1153" s="23">
        <v>2</v>
      </c>
      <c r="AW1153" s="23">
        <f t="shared" si="283"/>
        <v>7</v>
      </c>
    </row>
    <row r="1154" spans="3:49" ht="13" hidden="1" x14ac:dyDescent="0.3">
      <c r="C1154" s="40" t="s">
        <v>22</v>
      </c>
      <c r="D1154" s="34" t="s">
        <v>2</v>
      </c>
      <c r="E1154" s="35" t="s">
        <v>2</v>
      </c>
      <c r="F1154" s="181"/>
      <c r="G1154" s="182">
        <v>0</v>
      </c>
      <c r="H1154" s="41">
        <v>0</v>
      </c>
      <c r="I1154" s="42">
        <v>0</v>
      </c>
      <c r="J1154" s="43">
        <v>0</v>
      </c>
      <c r="K1154" s="41"/>
      <c r="L1154" s="42"/>
      <c r="M1154" s="43"/>
      <c r="N1154" s="41"/>
      <c r="O1154" s="42"/>
      <c r="P1154" s="43"/>
      <c r="Q1154" s="41"/>
      <c r="R1154" s="42"/>
      <c r="S1154" s="43"/>
      <c r="T1154" s="41"/>
      <c r="U1154" s="42"/>
      <c r="V1154" s="43"/>
      <c r="W1154" s="41"/>
      <c r="X1154" s="42"/>
      <c r="Y1154" s="43"/>
      <c r="Z1154" s="41"/>
      <c r="AA1154" s="42"/>
      <c r="AB1154" s="43"/>
      <c r="AC1154" s="41"/>
      <c r="AD1154" s="42"/>
      <c r="AE1154" s="43"/>
      <c r="AF1154" s="41"/>
      <c r="AG1154" s="42"/>
      <c r="AH1154" s="43"/>
      <c r="AJ1154" s="41">
        <f t="shared" si="282"/>
        <v>0</v>
      </c>
      <c r="AK1154" s="42">
        <f t="shared" si="282"/>
        <v>0</v>
      </c>
      <c r="AL1154" s="43">
        <f t="shared" si="282"/>
        <v>0</v>
      </c>
      <c r="AS1154" s="32">
        <f t="shared" si="281"/>
        <v>0</v>
      </c>
      <c r="AU1154" s="23">
        <v>9</v>
      </c>
      <c r="AV1154" s="23">
        <v>2</v>
      </c>
      <c r="AW1154" s="23">
        <f t="shared" si="283"/>
        <v>8</v>
      </c>
    </row>
    <row r="1155" spans="3:49" ht="13" hidden="1" x14ac:dyDescent="0.3">
      <c r="C1155" s="40" t="s">
        <v>22</v>
      </c>
      <c r="D1155" s="34" t="s">
        <v>2</v>
      </c>
      <c r="E1155" s="35" t="s">
        <v>2</v>
      </c>
      <c r="F1155" s="181"/>
      <c r="G1155" s="182">
        <v>0</v>
      </c>
      <c r="H1155" s="41">
        <v>0</v>
      </c>
      <c r="I1155" s="42">
        <v>0</v>
      </c>
      <c r="J1155" s="43">
        <v>0</v>
      </c>
      <c r="K1155" s="41"/>
      <c r="L1155" s="42"/>
      <c r="M1155" s="43"/>
      <c r="N1155" s="41"/>
      <c r="O1155" s="42"/>
      <c r="P1155" s="43"/>
      <c r="Q1155" s="41"/>
      <c r="R1155" s="42"/>
      <c r="S1155" s="43"/>
      <c r="T1155" s="41"/>
      <c r="U1155" s="42"/>
      <c r="V1155" s="43"/>
      <c r="W1155" s="41"/>
      <c r="X1155" s="42"/>
      <c r="Y1155" s="43"/>
      <c r="Z1155" s="41"/>
      <c r="AA1155" s="42"/>
      <c r="AB1155" s="43"/>
      <c r="AC1155" s="41"/>
      <c r="AD1155" s="42"/>
      <c r="AE1155" s="43"/>
      <c r="AF1155" s="41"/>
      <c r="AG1155" s="42"/>
      <c r="AH1155" s="43"/>
      <c r="AJ1155" s="41">
        <f t="shared" si="282"/>
        <v>0</v>
      </c>
      <c r="AK1155" s="42">
        <f t="shared" si="282"/>
        <v>0</v>
      </c>
      <c r="AL1155" s="43">
        <f t="shared" si="282"/>
        <v>0</v>
      </c>
      <c r="AS1155" s="32">
        <f t="shared" si="281"/>
        <v>0</v>
      </c>
      <c r="AU1155" s="23">
        <v>9</v>
      </c>
      <c r="AV1155" s="23">
        <v>2</v>
      </c>
      <c r="AW1155" s="23">
        <f t="shared" si="283"/>
        <v>9</v>
      </c>
    </row>
    <row r="1156" spans="3:49" ht="13" hidden="1" x14ac:dyDescent="0.3">
      <c r="C1156" s="40" t="s">
        <v>22</v>
      </c>
      <c r="D1156" s="34" t="s">
        <v>2</v>
      </c>
      <c r="E1156" s="35" t="s">
        <v>2</v>
      </c>
      <c r="F1156" s="181"/>
      <c r="G1156" s="182">
        <v>0</v>
      </c>
      <c r="H1156" s="41">
        <v>0</v>
      </c>
      <c r="I1156" s="42">
        <v>0</v>
      </c>
      <c r="J1156" s="43">
        <v>0</v>
      </c>
      <c r="K1156" s="41"/>
      <c r="L1156" s="42"/>
      <c r="M1156" s="43"/>
      <c r="N1156" s="41"/>
      <c r="O1156" s="42"/>
      <c r="P1156" s="43"/>
      <c r="Q1156" s="41"/>
      <c r="R1156" s="42"/>
      <c r="S1156" s="43"/>
      <c r="T1156" s="41"/>
      <c r="U1156" s="42"/>
      <c r="V1156" s="43"/>
      <c r="W1156" s="41"/>
      <c r="X1156" s="42"/>
      <c r="Y1156" s="43"/>
      <c r="Z1156" s="41"/>
      <c r="AA1156" s="42"/>
      <c r="AB1156" s="43"/>
      <c r="AC1156" s="41"/>
      <c r="AD1156" s="42"/>
      <c r="AE1156" s="43"/>
      <c r="AF1156" s="41"/>
      <c r="AG1156" s="42"/>
      <c r="AH1156" s="43"/>
      <c r="AJ1156" s="41">
        <f t="shared" si="282"/>
        <v>0</v>
      </c>
      <c r="AK1156" s="42">
        <f t="shared" si="282"/>
        <v>0</v>
      </c>
      <c r="AL1156" s="43">
        <f t="shared" si="282"/>
        <v>0</v>
      </c>
      <c r="AS1156" s="32">
        <f t="shared" si="281"/>
        <v>0</v>
      </c>
      <c r="AU1156" s="23">
        <v>9</v>
      </c>
      <c r="AV1156" s="23">
        <v>2</v>
      </c>
      <c r="AW1156" s="23">
        <f t="shared" si="283"/>
        <v>10</v>
      </c>
    </row>
    <row r="1157" spans="3:49" ht="13" hidden="1" x14ac:dyDescent="0.3">
      <c r="C1157" s="40" t="s">
        <v>23</v>
      </c>
      <c r="D1157" s="34" t="s">
        <v>833</v>
      </c>
      <c r="E1157" s="35" t="s">
        <v>1075</v>
      </c>
      <c r="F1157" s="181"/>
      <c r="G1157" s="182">
        <v>0</v>
      </c>
      <c r="H1157" s="41">
        <v>0</v>
      </c>
      <c r="I1157" s="42">
        <v>0</v>
      </c>
      <c r="J1157" s="43">
        <v>0</v>
      </c>
      <c r="K1157" s="41"/>
      <c r="L1157" s="42"/>
      <c r="M1157" s="43"/>
      <c r="N1157" s="41"/>
      <c r="O1157" s="42"/>
      <c r="P1157" s="43"/>
      <c r="Q1157" s="41"/>
      <c r="R1157" s="42"/>
      <c r="S1157" s="43"/>
      <c r="T1157" s="41"/>
      <c r="U1157" s="42"/>
      <c r="V1157" s="43"/>
      <c r="W1157" s="41"/>
      <c r="X1157" s="42"/>
      <c r="Y1157" s="43"/>
      <c r="Z1157" s="41"/>
      <c r="AA1157" s="42"/>
      <c r="AB1157" s="43"/>
      <c r="AC1157" s="41"/>
      <c r="AD1157" s="42"/>
      <c r="AE1157" s="43"/>
      <c r="AF1157" s="41"/>
      <c r="AG1157" s="42"/>
      <c r="AH1157" s="43"/>
      <c r="AJ1157" s="41">
        <f t="shared" si="282"/>
        <v>0</v>
      </c>
      <c r="AK1157" s="42">
        <f t="shared" si="282"/>
        <v>0</v>
      </c>
      <c r="AL1157" s="43">
        <f t="shared" si="282"/>
        <v>0</v>
      </c>
      <c r="AS1157" s="32">
        <f t="shared" si="281"/>
        <v>0</v>
      </c>
      <c r="AU1157" s="23">
        <v>9</v>
      </c>
      <c r="AV1157" s="23">
        <v>3</v>
      </c>
      <c r="AW1157" s="23">
        <f t="shared" si="283"/>
        <v>1</v>
      </c>
    </row>
    <row r="1158" spans="3:49" ht="13" x14ac:dyDescent="0.3">
      <c r="C1158" s="50" t="str">
        <f>IF(LEN(E1157)&lt;1,"","Total: " &amp; LEFT(E1157,LEN(E1157)-21) &amp; "Municipalities")</f>
        <v>Total: West Coast Municipalities</v>
      </c>
      <c r="D1158" s="51"/>
      <c r="E1158" s="52"/>
      <c r="F1158" s="187"/>
      <c r="G1158" s="53"/>
      <c r="H1158" s="53">
        <f>SUM(H1147:H1157)</f>
        <v>5000</v>
      </c>
      <c r="I1158" s="54">
        <v>0</v>
      </c>
      <c r="J1158" s="55">
        <v>0</v>
      </c>
      <c r="K1158" s="53">
        <f t="shared" ref="K1158:AH1158" si="284">SUM(K1147:K1157)</f>
        <v>0</v>
      </c>
      <c r="L1158" s="54">
        <f t="shared" si="284"/>
        <v>0</v>
      </c>
      <c r="M1158" s="55">
        <f t="shared" si="284"/>
        <v>0</v>
      </c>
      <c r="N1158" s="53">
        <f t="shared" si="284"/>
        <v>0</v>
      </c>
      <c r="O1158" s="54">
        <f t="shared" si="284"/>
        <v>0</v>
      </c>
      <c r="P1158" s="55">
        <f t="shared" si="284"/>
        <v>0</v>
      </c>
      <c r="Q1158" s="53">
        <f t="shared" si="284"/>
        <v>0</v>
      </c>
      <c r="R1158" s="54">
        <f t="shared" si="284"/>
        <v>0</v>
      </c>
      <c r="S1158" s="55">
        <f t="shared" si="284"/>
        <v>0</v>
      </c>
      <c r="T1158" s="53">
        <f t="shared" si="284"/>
        <v>0</v>
      </c>
      <c r="U1158" s="54">
        <f t="shared" si="284"/>
        <v>0</v>
      </c>
      <c r="V1158" s="55">
        <f t="shared" si="284"/>
        <v>0</v>
      </c>
      <c r="W1158" s="53">
        <f t="shared" si="284"/>
        <v>0</v>
      </c>
      <c r="X1158" s="54">
        <f t="shared" si="284"/>
        <v>0</v>
      </c>
      <c r="Y1158" s="55">
        <f t="shared" si="284"/>
        <v>0</v>
      </c>
      <c r="Z1158" s="53">
        <f t="shared" si="284"/>
        <v>0</v>
      </c>
      <c r="AA1158" s="54">
        <f t="shared" si="284"/>
        <v>0</v>
      </c>
      <c r="AB1158" s="55">
        <f t="shared" si="284"/>
        <v>0</v>
      </c>
      <c r="AC1158" s="53">
        <f t="shared" si="284"/>
        <v>0</v>
      </c>
      <c r="AD1158" s="54">
        <f t="shared" si="284"/>
        <v>0</v>
      </c>
      <c r="AE1158" s="55">
        <f t="shared" si="284"/>
        <v>0</v>
      </c>
      <c r="AF1158" s="53">
        <f t="shared" si="284"/>
        <v>0</v>
      </c>
      <c r="AG1158" s="54">
        <f t="shared" si="284"/>
        <v>0</v>
      </c>
      <c r="AH1158" s="55">
        <f t="shared" si="284"/>
        <v>0</v>
      </c>
      <c r="AJ1158" s="53">
        <f>SUM(AJ1147:AJ1157)</f>
        <v>5000</v>
      </c>
      <c r="AK1158" s="54">
        <f>SUM(AK1147:AK1157)</f>
        <v>0</v>
      </c>
      <c r="AL1158" s="55">
        <f>SUM(AL1147:AL1157)</f>
        <v>0</v>
      </c>
      <c r="AS1158" s="32">
        <f t="shared" si="281"/>
        <v>1</v>
      </c>
    </row>
    <row r="1159" spans="3:49" ht="13" hidden="1" x14ac:dyDescent="0.3">
      <c r="C1159" s="40"/>
      <c r="D1159" s="34"/>
      <c r="E1159" s="35"/>
      <c r="F1159" s="181"/>
      <c r="G1159" s="41"/>
      <c r="H1159" s="41"/>
      <c r="I1159" s="42"/>
      <c r="J1159" s="43"/>
      <c r="K1159" s="41"/>
      <c r="L1159" s="42"/>
      <c r="M1159" s="43"/>
      <c r="N1159" s="41"/>
      <c r="O1159" s="42"/>
      <c r="P1159" s="43"/>
      <c r="Q1159" s="41"/>
      <c r="R1159" s="42"/>
      <c r="S1159" s="43"/>
      <c r="T1159" s="41"/>
      <c r="U1159" s="42"/>
      <c r="V1159" s="43"/>
      <c r="W1159" s="41"/>
      <c r="X1159" s="42"/>
      <c r="Y1159" s="43"/>
      <c r="Z1159" s="41"/>
      <c r="AA1159" s="42"/>
      <c r="AB1159" s="43"/>
      <c r="AC1159" s="41"/>
      <c r="AD1159" s="42"/>
      <c r="AE1159" s="43"/>
      <c r="AF1159" s="41"/>
      <c r="AG1159" s="42"/>
      <c r="AH1159" s="43"/>
      <c r="AJ1159" s="41"/>
      <c r="AK1159" s="42"/>
      <c r="AL1159" s="43"/>
      <c r="AS1159" s="32">
        <f t="shared" si="281"/>
        <v>0</v>
      </c>
    </row>
    <row r="1160" spans="3:49" ht="13" hidden="1" x14ac:dyDescent="0.3">
      <c r="C1160" s="40" t="s">
        <v>22</v>
      </c>
      <c r="D1160" s="34" t="s">
        <v>834</v>
      </c>
      <c r="E1160" s="35" t="s">
        <v>1077</v>
      </c>
      <c r="F1160" s="34"/>
      <c r="G1160" s="182">
        <v>0</v>
      </c>
      <c r="H1160" s="41">
        <v>0</v>
      </c>
      <c r="I1160" s="42">
        <v>0</v>
      </c>
      <c r="J1160" s="43">
        <v>0</v>
      </c>
      <c r="K1160" s="41"/>
      <c r="L1160" s="42"/>
      <c r="M1160" s="43"/>
      <c r="N1160" s="41"/>
      <c r="O1160" s="42"/>
      <c r="P1160" s="43"/>
      <c r="Q1160" s="41"/>
      <c r="R1160" s="42"/>
      <c r="S1160" s="43"/>
      <c r="T1160" s="41"/>
      <c r="U1160" s="42"/>
      <c r="V1160" s="43"/>
      <c r="W1160" s="41"/>
      <c r="X1160" s="42"/>
      <c r="Y1160" s="43"/>
      <c r="Z1160" s="41"/>
      <c r="AA1160" s="42"/>
      <c r="AB1160" s="43"/>
      <c r="AC1160" s="41"/>
      <c r="AD1160" s="42"/>
      <c r="AE1160" s="43"/>
      <c r="AF1160" s="41"/>
      <c r="AG1160" s="42"/>
      <c r="AH1160" s="43"/>
      <c r="AJ1160" s="41">
        <f t="shared" ref="AJ1160:AL1170" si="285">H1160+K1160+N1160+Q1160+T1160+W1160+Z1160+AC1160+AF1160</f>
        <v>0</v>
      </c>
      <c r="AK1160" s="42">
        <f t="shared" si="285"/>
        <v>0</v>
      </c>
      <c r="AL1160" s="43">
        <f t="shared" si="285"/>
        <v>0</v>
      </c>
      <c r="AS1160" s="32">
        <f t="shared" si="281"/>
        <v>0</v>
      </c>
      <c r="AU1160" s="23">
        <v>9</v>
      </c>
      <c r="AV1160" s="23">
        <v>4</v>
      </c>
      <c r="AW1160" s="23">
        <v>1</v>
      </c>
    </row>
    <row r="1161" spans="3:49" ht="13" hidden="1" x14ac:dyDescent="0.3">
      <c r="C1161" s="40" t="s">
        <v>22</v>
      </c>
      <c r="D1161" s="34" t="s">
        <v>835</v>
      </c>
      <c r="E1161" s="35" t="s">
        <v>1076</v>
      </c>
      <c r="F1161" s="181"/>
      <c r="G1161" s="182">
        <v>0</v>
      </c>
      <c r="H1161" s="41">
        <v>0</v>
      </c>
      <c r="I1161" s="42">
        <v>0</v>
      </c>
      <c r="J1161" s="43">
        <v>0</v>
      </c>
      <c r="K1161" s="41"/>
      <c r="L1161" s="42"/>
      <c r="M1161" s="43"/>
      <c r="N1161" s="41"/>
      <c r="O1161" s="42"/>
      <c r="P1161" s="43"/>
      <c r="Q1161" s="41"/>
      <c r="R1161" s="42"/>
      <c r="S1161" s="43"/>
      <c r="T1161" s="41"/>
      <c r="U1161" s="42"/>
      <c r="V1161" s="43"/>
      <c r="W1161" s="41"/>
      <c r="X1161" s="42"/>
      <c r="Y1161" s="43"/>
      <c r="Z1161" s="41"/>
      <c r="AA1161" s="42"/>
      <c r="AB1161" s="43"/>
      <c r="AC1161" s="41"/>
      <c r="AD1161" s="42"/>
      <c r="AE1161" s="43"/>
      <c r="AF1161" s="41"/>
      <c r="AG1161" s="42"/>
      <c r="AH1161" s="43"/>
      <c r="AJ1161" s="41">
        <f t="shared" si="285"/>
        <v>0</v>
      </c>
      <c r="AK1161" s="42">
        <f t="shared" si="285"/>
        <v>0</v>
      </c>
      <c r="AL1161" s="43">
        <f t="shared" si="285"/>
        <v>0</v>
      </c>
      <c r="AS1161" s="32">
        <f t="shared" si="281"/>
        <v>0</v>
      </c>
      <c r="AU1161" s="23">
        <v>9</v>
      </c>
      <c r="AV1161" s="23">
        <v>4</v>
      </c>
      <c r="AW1161" s="23">
        <f>IF(AV1161=AV1160,AW1160+1,1)</f>
        <v>2</v>
      </c>
    </row>
    <row r="1162" spans="3:49" ht="13" hidden="1" x14ac:dyDescent="0.3">
      <c r="C1162" s="40" t="s">
        <v>22</v>
      </c>
      <c r="D1162" s="34" t="s">
        <v>836</v>
      </c>
      <c r="E1162" s="35" t="s">
        <v>1078</v>
      </c>
      <c r="F1162" s="181"/>
      <c r="G1162" s="182">
        <v>0</v>
      </c>
      <c r="H1162" s="41">
        <v>0</v>
      </c>
      <c r="I1162" s="42">
        <v>0</v>
      </c>
      <c r="J1162" s="43">
        <v>0</v>
      </c>
      <c r="K1162" s="41"/>
      <c r="L1162" s="42"/>
      <c r="M1162" s="43"/>
      <c r="N1162" s="41"/>
      <c r="O1162" s="42"/>
      <c r="P1162" s="43"/>
      <c r="Q1162" s="41"/>
      <c r="R1162" s="42"/>
      <c r="S1162" s="43"/>
      <c r="T1162" s="41"/>
      <c r="U1162" s="42"/>
      <c r="V1162" s="43"/>
      <c r="W1162" s="41"/>
      <c r="X1162" s="42"/>
      <c r="Y1162" s="43"/>
      <c r="Z1162" s="41"/>
      <c r="AA1162" s="42"/>
      <c r="AB1162" s="43"/>
      <c r="AC1162" s="41"/>
      <c r="AD1162" s="42"/>
      <c r="AE1162" s="43"/>
      <c r="AF1162" s="41"/>
      <c r="AG1162" s="42"/>
      <c r="AH1162" s="43"/>
      <c r="AJ1162" s="41">
        <f t="shared" si="285"/>
        <v>0</v>
      </c>
      <c r="AK1162" s="42">
        <f t="shared" si="285"/>
        <v>0</v>
      </c>
      <c r="AL1162" s="43">
        <f t="shared" si="285"/>
        <v>0</v>
      </c>
      <c r="AS1162" s="32">
        <f t="shared" si="281"/>
        <v>0</v>
      </c>
      <c r="AU1162" s="23">
        <v>9</v>
      </c>
      <c r="AV1162" s="23">
        <v>4</v>
      </c>
      <c r="AW1162" s="23">
        <f t="shared" ref="AW1162:AW1170" si="286">IF(AV1162=AV1161,AW1161+1,1)</f>
        <v>3</v>
      </c>
    </row>
    <row r="1163" spans="3:49" ht="13" hidden="1" x14ac:dyDescent="0.3">
      <c r="C1163" s="40" t="s">
        <v>22</v>
      </c>
      <c r="D1163" s="34" t="s">
        <v>837</v>
      </c>
      <c r="E1163" s="35" t="s">
        <v>1081</v>
      </c>
      <c r="F1163" s="181"/>
      <c r="G1163" s="182">
        <v>0</v>
      </c>
      <c r="H1163" s="41">
        <v>0</v>
      </c>
      <c r="I1163" s="42">
        <v>0</v>
      </c>
      <c r="J1163" s="43">
        <v>0</v>
      </c>
      <c r="K1163" s="41"/>
      <c r="L1163" s="42"/>
      <c r="M1163" s="43"/>
      <c r="N1163" s="41"/>
      <c r="O1163" s="42"/>
      <c r="P1163" s="43"/>
      <c r="Q1163" s="41"/>
      <c r="R1163" s="42"/>
      <c r="S1163" s="43"/>
      <c r="T1163" s="41"/>
      <c r="U1163" s="42"/>
      <c r="V1163" s="43"/>
      <c r="W1163" s="41"/>
      <c r="X1163" s="42"/>
      <c r="Y1163" s="43"/>
      <c r="Z1163" s="41"/>
      <c r="AA1163" s="42"/>
      <c r="AB1163" s="43"/>
      <c r="AC1163" s="41"/>
      <c r="AD1163" s="42"/>
      <c r="AE1163" s="43"/>
      <c r="AF1163" s="41"/>
      <c r="AG1163" s="42"/>
      <c r="AH1163" s="43"/>
      <c r="AJ1163" s="41">
        <f t="shared" si="285"/>
        <v>0</v>
      </c>
      <c r="AK1163" s="42">
        <f t="shared" si="285"/>
        <v>0</v>
      </c>
      <c r="AL1163" s="43">
        <f t="shared" si="285"/>
        <v>0</v>
      </c>
      <c r="AS1163" s="32">
        <f t="shared" si="281"/>
        <v>0</v>
      </c>
      <c r="AU1163" s="23">
        <v>9</v>
      </c>
      <c r="AV1163" s="23">
        <v>4</v>
      </c>
      <c r="AW1163" s="23">
        <f t="shared" si="286"/>
        <v>4</v>
      </c>
    </row>
    <row r="1164" spans="3:49" ht="13" hidden="1" x14ac:dyDescent="0.3">
      <c r="C1164" s="40" t="s">
        <v>22</v>
      </c>
      <c r="D1164" s="34" t="s">
        <v>838</v>
      </c>
      <c r="E1164" s="35" t="s">
        <v>1080</v>
      </c>
      <c r="F1164" s="181"/>
      <c r="G1164" s="182">
        <v>0</v>
      </c>
      <c r="H1164" s="41">
        <v>0</v>
      </c>
      <c r="I1164" s="42">
        <v>0</v>
      </c>
      <c r="J1164" s="43">
        <v>0</v>
      </c>
      <c r="K1164" s="41"/>
      <c r="L1164" s="42"/>
      <c r="M1164" s="43"/>
      <c r="N1164" s="41"/>
      <c r="O1164" s="42"/>
      <c r="P1164" s="43"/>
      <c r="Q1164" s="41"/>
      <c r="R1164" s="42"/>
      <c r="S1164" s="43"/>
      <c r="T1164" s="41"/>
      <c r="U1164" s="42"/>
      <c r="V1164" s="43"/>
      <c r="W1164" s="41"/>
      <c r="X1164" s="42"/>
      <c r="Y1164" s="43"/>
      <c r="Z1164" s="41"/>
      <c r="AA1164" s="42"/>
      <c r="AB1164" s="43"/>
      <c r="AC1164" s="41"/>
      <c r="AD1164" s="42"/>
      <c r="AE1164" s="43"/>
      <c r="AF1164" s="41"/>
      <c r="AG1164" s="42"/>
      <c r="AH1164" s="43"/>
      <c r="AJ1164" s="41">
        <f t="shared" si="285"/>
        <v>0</v>
      </c>
      <c r="AK1164" s="42">
        <f t="shared" si="285"/>
        <v>0</v>
      </c>
      <c r="AL1164" s="43">
        <f t="shared" si="285"/>
        <v>0</v>
      </c>
      <c r="AS1164" s="32">
        <f t="shared" si="281"/>
        <v>0</v>
      </c>
      <c r="AU1164" s="23">
        <v>9</v>
      </c>
      <c r="AV1164" s="23">
        <v>4</v>
      </c>
      <c r="AW1164" s="23">
        <f t="shared" si="286"/>
        <v>5</v>
      </c>
    </row>
    <row r="1165" spans="3:49" ht="13" hidden="1" x14ac:dyDescent="0.3">
      <c r="C1165" s="40" t="s">
        <v>22</v>
      </c>
      <c r="D1165" s="34" t="s">
        <v>2</v>
      </c>
      <c r="E1165" s="35" t="s">
        <v>2</v>
      </c>
      <c r="F1165" s="181"/>
      <c r="G1165" s="182">
        <v>0</v>
      </c>
      <c r="H1165" s="41">
        <v>0</v>
      </c>
      <c r="I1165" s="42">
        <v>0</v>
      </c>
      <c r="J1165" s="43">
        <v>0</v>
      </c>
      <c r="K1165" s="41"/>
      <c r="L1165" s="42"/>
      <c r="M1165" s="43"/>
      <c r="N1165" s="41"/>
      <c r="O1165" s="42"/>
      <c r="P1165" s="43"/>
      <c r="Q1165" s="41"/>
      <c r="R1165" s="42"/>
      <c r="S1165" s="43"/>
      <c r="T1165" s="41"/>
      <c r="U1165" s="42"/>
      <c r="V1165" s="43"/>
      <c r="W1165" s="41"/>
      <c r="X1165" s="42"/>
      <c r="Y1165" s="43"/>
      <c r="Z1165" s="41"/>
      <c r="AA1165" s="42"/>
      <c r="AB1165" s="43"/>
      <c r="AC1165" s="41"/>
      <c r="AD1165" s="42"/>
      <c r="AE1165" s="43"/>
      <c r="AF1165" s="41"/>
      <c r="AG1165" s="42"/>
      <c r="AH1165" s="43"/>
      <c r="AJ1165" s="41">
        <f t="shared" si="285"/>
        <v>0</v>
      </c>
      <c r="AK1165" s="42">
        <f t="shared" si="285"/>
        <v>0</v>
      </c>
      <c r="AL1165" s="43">
        <f t="shared" si="285"/>
        <v>0</v>
      </c>
      <c r="AS1165" s="32">
        <f t="shared" si="281"/>
        <v>0</v>
      </c>
      <c r="AU1165" s="23">
        <v>9</v>
      </c>
      <c r="AV1165" s="23">
        <v>4</v>
      </c>
      <c r="AW1165" s="23">
        <f t="shared" si="286"/>
        <v>6</v>
      </c>
    </row>
    <row r="1166" spans="3:49" ht="13" hidden="1" x14ac:dyDescent="0.3">
      <c r="C1166" s="40" t="s">
        <v>22</v>
      </c>
      <c r="D1166" s="34" t="s">
        <v>2</v>
      </c>
      <c r="E1166" s="35" t="s">
        <v>2</v>
      </c>
      <c r="F1166" s="181"/>
      <c r="G1166" s="182">
        <v>0</v>
      </c>
      <c r="H1166" s="41">
        <v>0</v>
      </c>
      <c r="I1166" s="42">
        <v>0</v>
      </c>
      <c r="J1166" s="43">
        <v>0</v>
      </c>
      <c r="K1166" s="41"/>
      <c r="L1166" s="42"/>
      <c r="M1166" s="43"/>
      <c r="N1166" s="41"/>
      <c r="O1166" s="42"/>
      <c r="P1166" s="43"/>
      <c r="Q1166" s="41"/>
      <c r="R1166" s="42"/>
      <c r="S1166" s="43"/>
      <c r="T1166" s="41"/>
      <c r="U1166" s="42"/>
      <c r="V1166" s="43"/>
      <c r="W1166" s="41"/>
      <c r="X1166" s="42"/>
      <c r="Y1166" s="43"/>
      <c r="Z1166" s="41"/>
      <c r="AA1166" s="42"/>
      <c r="AB1166" s="43"/>
      <c r="AC1166" s="41"/>
      <c r="AD1166" s="42"/>
      <c r="AE1166" s="43"/>
      <c r="AF1166" s="41"/>
      <c r="AG1166" s="42"/>
      <c r="AH1166" s="43"/>
      <c r="AJ1166" s="41">
        <f t="shared" si="285"/>
        <v>0</v>
      </c>
      <c r="AK1166" s="42">
        <f t="shared" si="285"/>
        <v>0</v>
      </c>
      <c r="AL1166" s="43">
        <f t="shared" si="285"/>
        <v>0</v>
      </c>
      <c r="AS1166" s="32">
        <f t="shared" si="281"/>
        <v>0</v>
      </c>
      <c r="AU1166" s="23">
        <v>9</v>
      </c>
      <c r="AV1166" s="23">
        <v>4</v>
      </c>
      <c r="AW1166" s="23">
        <f t="shared" si="286"/>
        <v>7</v>
      </c>
    </row>
    <row r="1167" spans="3:49" ht="13" hidden="1" x14ac:dyDescent="0.3">
      <c r="C1167" s="40" t="s">
        <v>22</v>
      </c>
      <c r="D1167" s="34" t="s">
        <v>2</v>
      </c>
      <c r="E1167" s="35" t="s">
        <v>2</v>
      </c>
      <c r="F1167" s="181"/>
      <c r="G1167" s="182">
        <v>0</v>
      </c>
      <c r="H1167" s="41">
        <v>0</v>
      </c>
      <c r="I1167" s="42">
        <v>0</v>
      </c>
      <c r="J1167" s="43">
        <v>0</v>
      </c>
      <c r="K1167" s="41"/>
      <c r="L1167" s="42"/>
      <c r="M1167" s="43"/>
      <c r="N1167" s="41"/>
      <c r="O1167" s="42"/>
      <c r="P1167" s="43"/>
      <c r="Q1167" s="41"/>
      <c r="R1167" s="42"/>
      <c r="S1167" s="43"/>
      <c r="T1167" s="41"/>
      <c r="U1167" s="42"/>
      <c r="V1167" s="43"/>
      <c r="W1167" s="41"/>
      <c r="X1167" s="42"/>
      <c r="Y1167" s="43"/>
      <c r="Z1167" s="41"/>
      <c r="AA1167" s="42"/>
      <c r="AB1167" s="43"/>
      <c r="AC1167" s="41"/>
      <c r="AD1167" s="42"/>
      <c r="AE1167" s="43"/>
      <c r="AF1167" s="41"/>
      <c r="AG1167" s="42"/>
      <c r="AH1167" s="43"/>
      <c r="AJ1167" s="41">
        <f t="shared" si="285"/>
        <v>0</v>
      </c>
      <c r="AK1167" s="42">
        <f t="shared" si="285"/>
        <v>0</v>
      </c>
      <c r="AL1167" s="43">
        <f t="shared" si="285"/>
        <v>0</v>
      </c>
      <c r="AS1167" s="32">
        <f t="shared" si="281"/>
        <v>0</v>
      </c>
      <c r="AU1167" s="23">
        <v>9</v>
      </c>
      <c r="AV1167" s="23">
        <v>4</v>
      </c>
      <c r="AW1167" s="23">
        <f t="shared" si="286"/>
        <v>8</v>
      </c>
    </row>
    <row r="1168" spans="3:49" ht="13" hidden="1" x14ac:dyDescent="0.3">
      <c r="C1168" s="40" t="s">
        <v>22</v>
      </c>
      <c r="D1168" s="34" t="s">
        <v>2</v>
      </c>
      <c r="E1168" s="35" t="s">
        <v>2</v>
      </c>
      <c r="F1168" s="181"/>
      <c r="G1168" s="182">
        <v>0</v>
      </c>
      <c r="H1168" s="41">
        <v>0</v>
      </c>
      <c r="I1168" s="42">
        <v>0</v>
      </c>
      <c r="J1168" s="43">
        <v>0</v>
      </c>
      <c r="K1168" s="41"/>
      <c r="L1168" s="42"/>
      <c r="M1168" s="43"/>
      <c r="N1168" s="41"/>
      <c r="O1168" s="42"/>
      <c r="P1168" s="43"/>
      <c r="Q1168" s="41"/>
      <c r="R1168" s="42"/>
      <c r="S1168" s="43"/>
      <c r="T1168" s="41"/>
      <c r="U1168" s="42"/>
      <c r="V1168" s="43"/>
      <c r="W1168" s="41"/>
      <c r="X1168" s="42"/>
      <c r="Y1168" s="43"/>
      <c r="Z1168" s="41"/>
      <c r="AA1168" s="42"/>
      <c r="AB1168" s="43"/>
      <c r="AC1168" s="41"/>
      <c r="AD1168" s="42"/>
      <c r="AE1168" s="43"/>
      <c r="AF1168" s="41"/>
      <c r="AG1168" s="42"/>
      <c r="AH1168" s="43"/>
      <c r="AJ1168" s="41">
        <f t="shared" si="285"/>
        <v>0</v>
      </c>
      <c r="AK1168" s="42">
        <f t="shared" si="285"/>
        <v>0</v>
      </c>
      <c r="AL1168" s="43">
        <f t="shared" si="285"/>
        <v>0</v>
      </c>
      <c r="AS1168" s="32">
        <f t="shared" si="281"/>
        <v>0</v>
      </c>
      <c r="AU1168" s="23">
        <v>9</v>
      </c>
      <c r="AV1168" s="23">
        <v>4</v>
      </c>
      <c r="AW1168" s="23">
        <f t="shared" si="286"/>
        <v>9</v>
      </c>
    </row>
    <row r="1169" spans="3:49" ht="13" hidden="1" x14ac:dyDescent="0.3">
      <c r="C1169" s="40" t="s">
        <v>22</v>
      </c>
      <c r="D1169" s="34" t="s">
        <v>2</v>
      </c>
      <c r="E1169" s="35" t="s">
        <v>2</v>
      </c>
      <c r="F1169" s="181"/>
      <c r="G1169" s="182">
        <v>0</v>
      </c>
      <c r="H1169" s="41">
        <v>0</v>
      </c>
      <c r="I1169" s="42">
        <v>0</v>
      </c>
      <c r="J1169" s="43">
        <v>0</v>
      </c>
      <c r="K1169" s="41"/>
      <c r="L1169" s="42"/>
      <c r="M1169" s="43"/>
      <c r="N1169" s="41"/>
      <c r="O1169" s="42"/>
      <c r="P1169" s="43"/>
      <c r="Q1169" s="41"/>
      <c r="R1169" s="42"/>
      <c r="S1169" s="43"/>
      <c r="T1169" s="41"/>
      <c r="U1169" s="42"/>
      <c r="V1169" s="43"/>
      <c r="W1169" s="41"/>
      <c r="X1169" s="42"/>
      <c r="Y1169" s="43"/>
      <c r="Z1169" s="41"/>
      <c r="AA1169" s="42"/>
      <c r="AB1169" s="43"/>
      <c r="AC1169" s="41"/>
      <c r="AD1169" s="42"/>
      <c r="AE1169" s="43"/>
      <c r="AF1169" s="41"/>
      <c r="AG1169" s="42"/>
      <c r="AH1169" s="43"/>
      <c r="AJ1169" s="41">
        <f t="shared" si="285"/>
        <v>0</v>
      </c>
      <c r="AK1169" s="42">
        <f t="shared" si="285"/>
        <v>0</v>
      </c>
      <c r="AL1169" s="43">
        <f t="shared" si="285"/>
        <v>0</v>
      </c>
      <c r="AS1169" s="32">
        <f t="shared" si="281"/>
        <v>0</v>
      </c>
      <c r="AU1169" s="23">
        <v>9</v>
      </c>
      <c r="AV1169" s="23">
        <v>4</v>
      </c>
      <c r="AW1169" s="23">
        <f t="shared" si="286"/>
        <v>10</v>
      </c>
    </row>
    <row r="1170" spans="3:49" ht="13" hidden="1" x14ac:dyDescent="0.3">
      <c r="C1170" s="40" t="s">
        <v>23</v>
      </c>
      <c r="D1170" s="34" t="s">
        <v>839</v>
      </c>
      <c r="E1170" s="35" t="s">
        <v>1079</v>
      </c>
      <c r="F1170" s="181"/>
      <c r="G1170" s="182">
        <v>0</v>
      </c>
      <c r="H1170" s="41">
        <v>0</v>
      </c>
      <c r="I1170" s="42">
        <v>0</v>
      </c>
      <c r="J1170" s="43">
        <v>0</v>
      </c>
      <c r="K1170" s="41"/>
      <c r="L1170" s="42"/>
      <c r="M1170" s="43"/>
      <c r="N1170" s="41"/>
      <c r="O1170" s="42"/>
      <c r="P1170" s="43"/>
      <c r="Q1170" s="41"/>
      <c r="R1170" s="42"/>
      <c r="S1170" s="43"/>
      <c r="T1170" s="41"/>
      <c r="U1170" s="42"/>
      <c r="V1170" s="43"/>
      <c r="W1170" s="41"/>
      <c r="X1170" s="42"/>
      <c r="Y1170" s="43"/>
      <c r="Z1170" s="41"/>
      <c r="AA1170" s="42"/>
      <c r="AB1170" s="43"/>
      <c r="AC1170" s="41"/>
      <c r="AD1170" s="42"/>
      <c r="AE1170" s="43"/>
      <c r="AF1170" s="41"/>
      <c r="AG1170" s="42"/>
      <c r="AH1170" s="43"/>
      <c r="AJ1170" s="41">
        <f t="shared" si="285"/>
        <v>0</v>
      </c>
      <c r="AK1170" s="42">
        <f t="shared" si="285"/>
        <v>0</v>
      </c>
      <c r="AL1170" s="43">
        <f t="shared" si="285"/>
        <v>0</v>
      </c>
      <c r="AS1170" s="32">
        <f t="shared" si="281"/>
        <v>0</v>
      </c>
      <c r="AU1170" s="23">
        <v>9</v>
      </c>
      <c r="AV1170" s="23">
        <v>5</v>
      </c>
      <c r="AW1170" s="23">
        <f t="shared" si="286"/>
        <v>1</v>
      </c>
    </row>
    <row r="1171" spans="3:49" ht="13" hidden="1" x14ac:dyDescent="0.3">
      <c r="C1171" s="50" t="str">
        <f>IF(LEN(E1170)&lt;1,"","Total: " &amp; LEFT(E1170,LEN(E1170)-21) &amp; "Municipalities")</f>
        <v>Total: Cape Winelands Municipalities</v>
      </c>
      <c r="D1171" s="51"/>
      <c r="E1171" s="52"/>
      <c r="F1171" s="187"/>
      <c r="G1171" s="53">
        <f>SUM(G1160:G1170)</f>
        <v>0</v>
      </c>
      <c r="H1171" s="53">
        <f>SUM(H1160:H1170)</f>
        <v>0</v>
      </c>
      <c r="I1171" s="54">
        <f>SUM(I1160:I1170)</f>
        <v>0</v>
      </c>
      <c r="J1171" s="55">
        <f>SUM(J1160:J1170)</f>
        <v>0</v>
      </c>
      <c r="K1171" s="53">
        <f t="shared" ref="K1171:AH1171" si="287">SUM(K1160:K1170)</f>
        <v>0</v>
      </c>
      <c r="L1171" s="54">
        <f t="shared" si="287"/>
        <v>0</v>
      </c>
      <c r="M1171" s="55">
        <f t="shared" si="287"/>
        <v>0</v>
      </c>
      <c r="N1171" s="53">
        <f t="shared" si="287"/>
        <v>0</v>
      </c>
      <c r="O1171" s="54">
        <f t="shared" si="287"/>
        <v>0</v>
      </c>
      <c r="P1171" s="55">
        <f t="shared" si="287"/>
        <v>0</v>
      </c>
      <c r="Q1171" s="53">
        <f t="shared" si="287"/>
        <v>0</v>
      </c>
      <c r="R1171" s="54">
        <f t="shared" si="287"/>
        <v>0</v>
      </c>
      <c r="S1171" s="55">
        <f t="shared" si="287"/>
        <v>0</v>
      </c>
      <c r="T1171" s="53">
        <f t="shared" si="287"/>
        <v>0</v>
      </c>
      <c r="U1171" s="54">
        <f t="shared" si="287"/>
        <v>0</v>
      </c>
      <c r="V1171" s="55">
        <f t="shared" si="287"/>
        <v>0</v>
      </c>
      <c r="W1171" s="53">
        <f t="shared" si="287"/>
        <v>0</v>
      </c>
      <c r="X1171" s="54">
        <f t="shared" si="287"/>
        <v>0</v>
      </c>
      <c r="Y1171" s="55">
        <f t="shared" si="287"/>
        <v>0</v>
      </c>
      <c r="Z1171" s="53">
        <f t="shared" si="287"/>
        <v>0</v>
      </c>
      <c r="AA1171" s="54">
        <f t="shared" si="287"/>
        <v>0</v>
      </c>
      <c r="AB1171" s="55">
        <f t="shared" si="287"/>
        <v>0</v>
      </c>
      <c r="AC1171" s="53">
        <f t="shared" si="287"/>
        <v>0</v>
      </c>
      <c r="AD1171" s="54">
        <f t="shared" si="287"/>
        <v>0</v>
      </c>
      <c r="AE1171" s="55">
        <f t="shared" si="287"/>
        <v>0</v>
      </c>
      <c r="AF1171" s="53">
        <f t="shared" si="287"/>
        <v>0</v>
      </c>
      <c r="AG1171" s="54">
        <f t="shared" si="287"/>
        <v>0</v>
      </c>
      <c r="AH1171" s="55">
        <f t="shared" si="287"/>
        <v>0</v>
      </c>
      <c r="AJ1171" s="53">
        <f>SUM(AJ1160:AJ1170)</f>
        <v>0</v>
      </c>
      <c r="AK1171" s="54">
        <f>SUM(AK1160:AK1170)</f>
        <v>0</v>
      </c>
      <c r="AL1171" s="55">
        <f>SUM(AL1160:AL1170)</f>
        <v>0</v>
      </c>
      <c r="AS1171" s="32">
        <f t="shared" si="281"/>
        <v>0</v>
      </c>
    </row>
    <row r="1172" spans="3:49" ht="13" hidden="1" x14ac:dyDescent="0.3">
      <c r="C1172" s="40"/>
      <c r="D1172" s="34"/>
      <c r="E1172" s="35"/>
      <c r="F1172" s="181"/>
      <c r="G1172" s="41"/>
      <c r="H1172" s="41"/>
      <c r="I1172" s="42"/>
      <c r="J1172" s="43"/>
      <c r="K1172" s="41"/>
      <c r="L1172" s="42"/>
      <c r="M1172" s="43"/>
      <c r="N1172" s="41"/>
      <c r="O1172" s="42"/>
      <c r="P1172" s="43"/>
      <c r="Q1172" s="41"/>
      <c r="R1172" s="42"/>
      <c r="S1172" s="43"/>
      <c r="T1172" s="41"/>
      <c r="U1172" s="42"/>
      <c r="V1172" s="43"/>
      <c r="W1172" s="41"/>
      <c r="X1172" s="42"/>
      <c r="Y1172" s="43"/>
      <c r="Z1172" s="41"/>
      <c r="AA1172" s="42"/>
      <c r="AB1172" s="43"/>
      <c r="AC1172" s="41"/>
      <c r="AD1172" s="42"/>
      <c r="AE1172" s="43"/>
      <c r="AF1172" s="41"/>
      <c r="AG1172" s="42"/>
      <c r="AH1172" s="43"/>
      <c r="AJ1172" s="41"/>
      <c r="AK1172" s="42"/>
      <c r="AL1172" s="43"/>
      <c r="AS1172" s="32">
        <f t="shared" si="281"/>
        <v>0</v>
      </c>
    </row>
    <row r="1173" spans="3:49" ht="13" hidden="1" x14ac:dyDescent="0.3">
      <c r="C1173" s="40" t="s">
        <v>22</v>
      </c>
      <c r="D1173" s="34" t="s">
        <v>840</v>
      </c>
      <c r="E1173" s="35" t="s">
        <v>1082</v>
      </c>
      <c r="F1173" s="34"/>
      <c r="G1173" s="182">
        <v>0</v>
      </c>
      <c r="H1173" s="41">
        <v>0</v>
      </c>
      <c r="I1173" s="42">
        <v>0</v>
      </c>
      <c r="J1173" s="43">
        <v>0</v>
      </c>
      <c r="K1173" s="41"/>
      <c r="L1173" s="42"/>
      <c r="M1173" s="43"/>
      <c r="N1173" s="41"/>
      <c r="O1173" s="42"/>
      <c r="P1173" s="43"/>
      <c r="Q1173" s="41"/>
      <c r="R1173" s="42"/>
      <c r="S1173" s="43"/>
      <c r="T1173" s="41"/>
      <c r="U1173" s="42"/>
      <c r="V1173" s="43"/>
      <c r="W1173" s="41"/>
      <c r="X1173" s="42"/>
      <c r="Y1173" s="43"/>
      <c r="Z1173" s="41"/>
      <c r="AA1173" s="42"/>
      <c r="AB1173" s="43"/>
      <c r="AC1173" s="41"/>
      <c r="AD1173" s="42"/>
      <c r="AE1173" s="43"/>
      <c r="AF1173" s="41"/>
      <c r="AG1173" s="42"/>
      <c r="AH1173" s="43"/>
      <c r="AJ1173" s="41">
        <f t="shared" ref="AJ1173:AL1183" si="288">H1173+K1173+N1173+Q1173+T1173+W1173+Z1173+AC1173+AF1173</f>
        <v>0</v>
      </c>
      <c r="AK1173" s="42">
        <f t="shared" si="288"/>
        <v>0</v>
      </c>
      <c r="AL1173" s="43">
        <f t="shared" si="288"/>
        <v>0</v>
      </c>
      <c r="AS1173" s="32">
        <f t="shared" si="281"/>
        <v>0</v>
      </c>
      <c r="AU1173" s="23">
        <v>9</v>
      </c>
      <c r="AV1173" s="23">
        <v>6</v>
      </c>
      <c r="AW1173" s="23">
        <v>1</v>
      </c>
    </row>
    <row r="1174" spans="3:49" ht="13" hidden="1" x14ac:dyDescent="0.3">
      <c r="C1174" s="40" t="s">
        <v>22</v>
      </c>
      <c r="D1174" s="34" t="s">
        <v>841</v>
      </c>
      <c r="E1174" s="35" t="s">
        <v>1087</v>
      </c>
      <c r="F1174" s="181"/>
      <c r="G1174" s="182">
        <v>0</v>
      </c>
      <c r="H1174" s="184">
        <v>0</v>
      </c>
      <c r="I1174" s="185">
        <v>0</v>
      </c>
      <c r="J1174" s="186">
        <v>0</v>
      </c>
      <c r="K1174" s="41"/>
      <c r="L1174" s="42"/>
      <c r="M1174" s="43"/>
      <c r="N1174" s="41"/>
      <c r="O1174" s="42"/>
      <c r="P1174" s="43"/>
      <c r="Q1174" s="41"/>
      <c r="R1174" s="42"/>
      <c r="S1174" s="43"/>
      <c r="T1174" s="41"/>
      <c r="U1174" s="42"/>
      <c r="V1174" s="43"/>
      <c r="W1174" s="41"/>
      <c r="X1174" s="42"/>
      <c r="Y1174" s="43"/>
      <c r="Z1174" s="41"/>
      <c r="AA1174" s="42"/>
      <c r="AB1174" s="43"/>
      <c r="AC1174" s="41"/>
      <c r="AD1174" s="42"/>
      <c r="AE1174" s="43"/>
      <c r="AF1174" s="41"/>
      <c r="AG1174" s="42"/>
      <c r="AH1174" s="43"/>
      <c r="AJ1174" s="41">
        <f t="shared" si="288"/>
        <v>0</v>
      </c>
      <c r="AK1174" s="42">
        <f t="shared" si="288"/>
        <v>0</v>
      </c>
      <c r="AL1174" s="43">
        <f t="shared" si="288"/>
        <v>0</v>
      </c>
      <c r="AS1174" s="32">
        <f t="shared" si="281"/>
        <v>0</v>
      </c>
      <c r="AU1174" s="23">
        <v>9</v>
      </c>
      <c r="AV1174" s="23">
        <v>6</v>
      </c>
      <c r="AW1174" s="23">
        <f>IF(AV1174=AV1173,AW1173+1,1)</f>
        <v>2</v>
      </c>
    </row>
    <row r="1175" spans="3:49" ht="13" x14ac:dyDescent="0.3">
      <c r="C1175" s="40" t="s">
        <v>22</v>
      </c>
      <c r="D1175" s="34" t="s">
        <v>842</v>
      </c>
      <c r="E1175" s="35" t="s">
        <v>1084</v>
      </c>
      <c r="F1175" s="181"/>
      <c r="G1175" s="67" t="s">
        <v>162</v>
      </c>
      <c r="H1175" s="41">
        <v>5000</v>
      </c>
      <c r="I1175" s="42">
        <v>0</v>
      </c>
      <c r="J1175" s="43">
        <v>0</v>
      </c>
      <c r="K1175" s="41"/>
      <c r="L1175" s="42"/>
      <c r="M1175" s="43"/>
      <c r="N1175" s="41"/>
      <c r="O1175" s="42"/>
      <c r="P1175" s="43"/>
      <c r="Q1175" s="41"/>
      <c r="R1175" s="42"/>
      <c r="S1175" s="43"/>
      <c r="T1175" s="41"/>
      <c r="U1175" s="42"/>
      <c r="V1175" s="43"/>
      <c r="W1175" s="41"/>
      <c r="X1175" s="42"/>
      <c r="Y1175" s="43"/>
      <c r="Z1175" s="41"/>
      <c r="AA1175" s="42"/>
      <c r="AB1175" s="43"/>
      <c r="AC1175" s="41"/>
      <c r="AD1175" s="42"/>
      <c r="AE1175" s="43"/>
      <c r="AF1175" s="41"/>
      <c r="AG1175" s="42"/>
      <c r="AH1175" s="43"/>
      <c r="AJ1175" s="41">
        <f t="shared" si="288"/>
        <v>5000</v>
      </c>
      <c r="AK1175" s="42">
        <f t="shared" si="288"/>
        <v>0</v>
      </c>
      <c r="AL1175" s="43">
        <f t="shared" si="288"/>
        <v>0</v>
      </c>
      <c r="AS1175" s="32">
        <f t="shared" si="281"/>
        <v>1</v>
      </c>
      <c r="AU1175" s="23">
        <v>9</v>
      </c>
      <c r="AV1175" s="23">
        <v>6</v>
      </c>
      <c r="AW1175" s="23">
        <f t="shared" ref="AW1175:AW1183" si="289">IF(AV1175=AV1174,AW1174+1,1)</f>
        <v>3</v>
      </c>
    </row>
    <row r="1176" spans="3:49" ht="13" hidden="1" x14ac:dyDescent="0.3">
      <c r="C1176" s="40" t="s">
        <v>22</v>
      </c>
      <c r="D1176" s="34" t="s">
        <v>843</v>
      </c>
      <c r="E1176" s="35" t="s">
        <v>1091</v>
      </c>
      <c r="F1176" s="181"/>
      <c r="G1176" s="182">
        <v>0</v>
      </c>
      <c r="H1176" s="41">
        <v>0</v>
      </c>
      <c r="I1176" s="42">
        <v>0</v>
      </c>
      <c r="J1176" s="43">
        <v>0</v>
      </c>
      <c r="K1176" s="41"/>
      <c r="L1176" s="42"/>
      <c r="M1176" s="43"/>
      <c r="N1176" s="41"/>
      <c r="O1176" s="42"/>
      <c r="P1176" s="43"/>
      <c r="Q1176" s="41"/>
      <c r="R1176" s="42"/>
      <c r="S1176" s="43"/>
      <c r="T1176" s="41"/>
      <c r="U1176" s="42"/>
      <c r="V1176" s="43"/>
      <c r="W1176" s="41"/>
      <c r="X1176" s="42"/>
      <c r="Y1176" s="43"/>
      <c r="Z1176" s="41"/>
      <c r="AA1176" s="42"/>
      <c r="AB1176" s="43"/>
      <c r="AC1176" s="41"/>
      <c r="AD1176" s="42"/>
      <c r="AE1176" s="43"/>
      <c r="AF1176" s="41"/>
      <c r="AG1176" s="42"/>
      <c r="AH1176" s="43"/>
      <c r="AJ1176" s="41">
        <f t="shared" si="288"/>
        <v>0</v>
      </c>
      <c r="AK1176" s="42">
        <f t="shared" si="288"/>
        <v>0</v>
      </c>
      <c r="AL1176" s="43">
        <f t="shared" si="288"/>
        <v>0</v>
      </c>
      <c r="AS1176" s="32">
        <f t="shared" si="281"/>
        <v>0</v>
      </c>
      <c r="AU1176" s="23">
        <v>9</v>
      </c>
      <c r="AV1176" s="23">
        <v>6</v>
      </c>
      <c r="AW1176" s="23">
        <f t="shared" si="289"/>
        <v>4</v>
      </c>
    </row>
    <row r="1177" spans="3:49" ht="13" hidden="1" x14ac:dyDescent="0.3">
      <c r="C1177" s="40" t="s">
        <v>22</v>
      </c>
      <c r="D1177" s="34" t="s">
        <v>2</v>
      </c>
      <c r="E1177" s="35" t="s">
        <v>2</v>
      </c>
      <c r="F1177" s="181"/>
      <c r="G1177" s="182">
        <v>0</v>
      </c>
      <c r="H1177" s="41">
        <v>0</v>
      </c>
      <c r="I1177" s="42">
        <v>0</v>
      </c>
      <c r="J1177" s="43">
        <v>0</v>
      </c>
      <c r="K1177" s="41"/>
      <c r="L1177" s="42"/>
      <c r="M1177" s="43"/>
      <c r="N1177" s="41"/>
      <c r="O1177" s="42"/>
      <c r="P1177" s="43"/>
      <c r="Q1177" s="41"/>
      <c r="R1177" s="42"/>
      <c r="S1177" s="43"/>
      <c r="T1177" s="41"/>
      <c r="U1177" s="42"/>
      <c r="V1177" s="43"/>
      <c r="W1177" s="41"/>
      <c r="X1177" s="42"/>
      <c r="Y1177" s="43"/>
      <c r="Z1177" s="41"/>
      <c r="AA1177" s="42"/>
      <c r="AB1177" s="43"/>
      <c r="AC1177" s="41"/>
      <c r="AD1177" s="42"/>
      <c r="AE1177" s="43"/>
      <c r="AF1177" s="41"/>
      <c r="AG1177" s="42"/>
      <c r="AH1177" s="43"/>
      <c r="AJ1177" s="41">
        <f t="shared" si="288"/>
        <v>0</v>
      </c>
      <c r="AK1177" s="42">
        <f t="shared" si="288"/>
        <v>0</v>
      </c>
      <c r="AL1177" s="43">
        <f t="shared" si="288"/>
        <v>0</v>
      </c>
      <c r="AS1177" s="32">
        <f t="shared" si="281"/>
        <v>0</v>
      </c>
      <c r="AU1177" s="23">
        <v>9</v>
      </c>
      <c r="AV1177" s="23">
        <v>6</v>
      </c>
      <c r="AW1177" s="23">
        <f t="shared" si="289"/>
        <v>5</v>
      </c>
    </row>
    <row r="1178" spans="3:49" ht="13" hidden="1" x14ac:dyDescent="0.3">
      <c r="C1178" s="40" t="s">
        <v>22</v>
      </c>
      <c r="D1178" s="34" t="s">
        <v>2</v>
      </c>
      <c r="E1178" s="35" t="s">
        <v>2</v>
      </c>
      <c r="F1178" s="181"/>
      <c r="G1178" s="182">
        <v>0</v>
      </c>
      <c r="H1178" s="41">
        <v>0</v>
      </c>
      <c r="I1178" s="42">
        <v>0</v>
      </c>
      <c r="J1178" s="43">
        <v>0</v>
      </c>
      <c r="K1178" s="41"/>
      <c r="L1178" s="42"/>
      <c r="M1178" s="43"/>
      <c r="N1178" s="41"/>
      <c r="O1178" s="42"/>
      <c r="P1178" s="43"/>
      <c r="Q1178" s="41"/>
      <c r="R1178" s="42"/>
      <c r="S1178" s="43"/>
      <c r="T1178" s="41"/>
      <c r="U1178" s="42"/>
      <c r="V1178" s="43"/>
      <c r="W1178" s="41"/>
      <c r="X1178" s="42"/>
      <c r="Y1178" s="43"/>
      <c r="Z1178" s="41"/>
      <c r="AA1178" s="42"/>
      <c r="AB1178" s="43"/>
      <c r="AC1178" s="41"/>
      <c r="AD1178" s="42"/>
      <c r="AE1178" s="43"/>
      <c r="AF1178" s="41"/>
      <c r="AG1178" s="42"/>
      <c r="AH1178" s="43"/>
      <c r="AJ1178" s="41">
        <f t="shared" si="288"/>
        <v>0</v>
      </c>
      <c r="AK1178" s="42">
        <f t="shared" si="288"/>
        <v>0</v>
      </c>
      <c r="AL1178" s="43">
        <f t="shared" si="288"/>
        <v>0</v>
      </c>
      <c r="AS1178" s="32">
        <f t="shared" si="281"/>
        <v>0</v>
      </c>
      <c r="AU1178" s="23">
        <v>9</v>
      </c>
      <c r="AV1178" s="23">
        <v>6</v>
      </c>
      <c r="AW1178" s="23">
        <f t="shared" si="289"/>
        <v>6</v>
      </c>
    </row>
    <row r="1179" spans="3:49" ht="13" hidden="1" x14ac:dyDescent="0.3">
      <c r="C1179" s="40" t="s">
        <v>22</v>
      </c>
      <c r="D1179" s="34" t="s">
        <v>2</v>
      </c>
      <c r="E1179" s="35" t="s">
        <v>2</v>
      </c>
      <c r="F1179" s="181"/>
      <c r="G1179" s="182">
        <v>0</v>
      </c>
      <c r="H1179" s="41">
        <v>0</v>
      </c>
      <c r="I1179" s="42">
        <v>0</v>
      </c>
      <c r="J1179" s="43">
        <v>0</v>
      </c>
      <c r="K1179" s="41"/>
      <c r="L1179" s="42"/>
      <c r="M1179" s="43"/>
      <c r="N1179" s="41"/>
      <c r="O1179" s="42"/>
      <c r="P1179" s="43"/>
      <c r="Q1179" s="41"/>
      <c r="R1179" s="42"/>
      <c r="S1179" s="43"/>
      <c r="T1179" s="41"/>
      <c r="U1179" s="42"/>
      <c r="V1179" s="43"/>
      <c r="W1179" s="41"/>
      <c r="X1179" s="42"/>
      <c r="Y1179" s="43"/>
      <c r="Z1179" s="41"/>
      <c r="AA1179" s="42"/>
      <c r="AB1179" s="43"/>
      <c r="AC1179" s="41"/>
      <c r="AD1179" s="42"/>
      <c r="AE1179" s="43"/>
      <c r="AF1179" s="41"/>
      <c r="AG1179" s="42"/>
      <c r="AH1179" s="43"/>
      <c r="AJ1179" s="41">
        <f t="shared" si="288"/>
        <v>0</v>
      </c>
      <c r="AK1179" s="42">
        <f t="shared" si="288"/>
        <v>0</v>
      </c>
      <c r="AL1179" s="43">
        <f t="shared" si="288"/>
        <v>0</v>
      </c>
      <c r="AS1179" s="32">
        <f t="shared" si="281"/>
        <v>0</v>
      </c>
      <c r="AU1179" s="23">
        <v>9</v>
      </c>
      <c r="AV1179" s="23">
        <v>6</v>
      </c>
      <c r="AW1179" s="23">
        <f t="shared" si="289"/>
        <v>7</v>
      </c>
    </row>
    <row r="1180" spans="3:49" ht="13" hidden="1" x14ac:dyDescent="0.3">
      <c r="C1180" s="40" t="s">
        <v>22</v>
      </c>
      <c r="D1180" s="34" t="s">
        <v>2</v>
      </c>
      <c r="E1180" s="35" t="s">
        <v>2</v>
      </c>
      <c r="F1180" s="181"/>
      <c r="G1180" s="182">
        <v>0</v>
      </c>
      <c r="H1180" s="41">
        <v>0</v>
      </c>
      <c r="I1180" s="42">
        <v>0</v>
      </c>
      <c r="J1180" s="43">
        <v>0</v>
      </c>
      <c r="K1180" s="41"/>
      <c r="L1180" s="42"/>
      <c r="M1180" s="43"/>
      <c r="N1180" s="41"/>
      <c r="O1180" s="42"/>
      <c r="P1180" s="43"/>
      <c r="Q1180" s="41"/>
      <c r="R1180" s="42"/>
      <c r="S1180" s="43"/>
      <c r="T1180" s="41"/>
      <c r="U1180" s="42"/>
      <c r="V1180" s="43"/>
      <c r="W1180" s="41"/>
      <c r="X1180" s="42"/>
      <c r="Y1180" s="43"/>
      <c r="Z1180" s="41"/>
      <c r="AA1180" s="42"/>
      <c r="AB1180" s="43"/>
      <c r="AC1180" s="41"/>
      <c r="AD1180" s="42"/>
      <c r="AE1180" s="43"/>
      <c r="AF1180" s="41"/>
      <c r="AG1180" s="42"/>
      <c r="AH1180" s="43"/>
      <c r="AJ1180" s="41">
        <f t="shared" si="288"/>
        <v>0</v>
      </c>
      <c r="AK1180" s="42">
        <f t="shared" si="288"/>
        <v>0</v>
      </c>
      <c r="AL1180" s="43">
        <f t="shared" si="288"/>
        <v>0</v>
      </c>
      <c r="AS1180" s="32">
        <f t="shared" si="281"/>
        <v>0</v>
      </c>
      <c r="AU1180" s="23">
        <v>9</v>
      </c>
      <c r="AV1180" s="23">
        <v>6</v>
      </c>
      <c r="AW1180" s="23">
        <f t="shared" si="289"/>
        <v>8</v>
      </c>
    </row>
    <row r="1181" spans="3:49" ht="13" hidden="1" x14ac:dyDescent="0.3">
      <c r="C1181" s="40" t="s">
        <v>22</v>
      </c>
      <c r="D1181" s="34" t="s">
        <v>2</v>
      </c>
      <c r="E1181" s="35" t="s">
        <v>2</v>
      </c>
      <c r="F1181" s="181"/>
      <c r="G1181" s="182">
        <v>0</v>
      </c>
      <c r="H1181" s="41">
        <v>0</v>
      </c>
      <c r="I1181" s="42">
        <v>0</v>
      </c>
      <c r="J1181" s="43">
        <v>0</v>
      </c>
      <c r="K1181" s="41"/>
      <c r="L1181" s="42"/>
      <c r="M1181" s="43"/>
      <c r="N1181" s="41"/>
      <c r="O1181" s="42"/>
      <c r="P1181" s="43"/>
      <c r="Q1181" s="41"/>
      <c r="R1181" s="42"/>
      <c r="S1181" s="43"/>
      <c r="T1181" s="41"/>
      <c r="U1181" s="42"/>
      <c r="V1181" s="43"/>
      <c r="W1181" s="41"/>
      <c r="X1181" s="42"/>
      <c r="Y1181" s="43"/>
      <c r="Z1181" s="41"/>
      <c r="AA1181" s="42"/>
      <c r="AB1181" s="43"/>
      <c r="AC1181" s="41"/>
      <c r="AD1181" s="42"/>
      <c r="AE1181" s="43"/>
      <c r="AF1181" s="41"/>
      <c r="AG1181" s="42"/>
      <c r="AH1181" s="43"/>
      <c r="AJ1181" s="41">
        <f t="shared" si="288"/>
        <v>0</v>
      </c>
      <c r="AK1181" s="42">
        <f t="shared" si="288"/>
        <v>0</v>
      </c>
      <c r="AL1181" s="43">
        <f t="shared" si="288"/>
        <v>0</v>
      </c>
      <c r="AS1181" s="32">
        <f t="shared" si="281"/>
        <v>0</v>
      </c>
      <c r="AU1181" s="23">
        <v>9</v>
      </c>
      <c r="AV1181" s="23">
        <v>6</v>
      </c>
      <c r="AW1181" s="23">
        <f t="shared" si="289"/>
        <v>9</v>
      </c>
    </row>
    <row r="1182" spans="3:49" ht="13" hidden="1" x14ac:dyDescent="0.3">
      <c r="C1182" s="40" t="s">
        <v>22</v>
      </c>
      <c r="D1182" s="34" t="s">
        <v>2</v>
      </c>
      <c r="E1182" s="35" t="s">
        <v>2</v>
      </c>
      <c r="F1182" s="181"/>
      <c r="G1182" s="182">
        <v>0</v>
      </c>
      <c r="H1182" s="41">
        <v>0</v>
      </c>
      <c r="I1182" s="42">
        <v>0</v>
      </c>
      <c r="J1182" s="43">
        <v>0</v>
      </c>
      <c r="K1182" s="41"/>
      <c r="L1182" s="42"/>
      <c r="M1182" s="43"/>
      <c r="N1182" s="41"/>
      <c r="O1182" s="42"/>
      <c r="P1182" s="43"/>
      <c r="Q1182" s="41"/>
      <c r="R1182" s="42"/>
      <c r="S1182" s="43"/>
      <c r="T1182" s="41"/>
      <c r="U1182" s="42"/>
      <c r="V1182" s="43"/>
      <c r="W1182" s="41"/>
      <c r="X1182" s="42"/>
      <c r="Y1182" s="43"/>
      <c r="Z1182" s="41"/>
      <c r="AA1182" s="42"/>
      <c r="AB1182" s="43"/>
      <c r="AC1182" s="41"/>
      <c r="AD1182" s="42"/>
      <c r="AE1182" s="43"/>
      <c r="AF1182" s="41"/>
      <c r="AG1182" s="42"/>
      <c r="AH1182" s="43"/>
      <c r="AJ1182" s="41">
        <f t="shared" si="288"/>
        <v>0</v>
      </c>
      <c r="AK1182" s="42">
        <f t="shared" si="288"/>
        <v>0</v>
      </c>
      <c r="AL1182" s="43">
        <f t="shared" si="288"/>
        <v>0</v>
      </c>
      <c r="AS1182" s="32">
        <f t="shared" si="281"/>
        <v>0</v>
      </c>
      <c r="AU1182" s="23">
        <v>9</v>
      </c>
      <c r="AV1182" s="23">
        <v>6</v>
      </c>
      <c r="AW1182" s="23">
        <f t="shared" si="289"/>
        <v>10</v>
      </c>
    </row>
    <row r="1183" spans="3:49" ht="13" hidden="1" x14ac:dyDescent="0.3">
      <c r="C1183" s="40" t="s">
        <v>23</v>
      </c>
      <c r="D1183" s="34" t="s">
        <v>844</v>
      </c>
      <c r="E1183" s="35" t="s">
        <v>1085</v>
      </c>
      <c r="F1183" s="181"/>
      <c r="G1183" s="182">
        <v>0</v>
      </c>
      <c r="H1183" s="41">
        <v>0</v>
      </c>
      <c r="I1183" s="42">
        <v>0</v>
      </c>
      <c r="J1183" s="43">
        <v>0</v>
      </c>
      <c r="K1183" s="41"/>
      <c r="L1183" s="42"/>
      <c r="M1183" s="43"/>
      <c r="N1183" s="41"/>
      <c r="O1183" s="42"/>
      <c r="P1183" s="43"/>
      <c r="Q1183" s="41"/>
      <c r="R1183" s="42"/>
      <c r="S1183" s="43"/>
      <c r="T1183" s="41"/>
      <c r="U1183" s="42"/>
      <c r="V1183" s="43"/>
      <c r="W1183" s="41"/>
      <c r="X1183" s="42"/>
      <c r="Y1183" s="43"/>
      <c r="Z1183" s="41"/>
      <c r="AA1183" s="42"/>
      <c r="AB1183" s="43"/>
      <c r="AC1183" s="41"/>
      <c r="AD1183" s="42"/>
      <c r="AE1183" s="43"/>
      <c r="AF1183" s="41"/>
      <c r="AG1183" s="42"/>
      <c r="AH1183" s="43"/>
      <c r="AJ1183" s="41">
        <f t="shared" si="288"/>
        <v>0</v>
      </c>
      <c r="AK1183" s="42">
        <f t="shared" si="288"/>
        <v>0</v>
      </c>
      <c r="AL1183" s="43">
        <f t="shared" si="288"/>
        <v>0</v>
      </c>
      <c r="AS1183" s="32">
        <f t="shared" si="281"/>
        <v>0</v>
      </c>
      <c r="AU1183" s="23">
        <v>9</v>
      </c>
      <c r="AV1183" s="23">
        <v>7</v>
      </c>
      <c r="AW1183" s="23">
        <f t="shared" si="289"/>
        <v>1</v>
      </c>
    </row>
    <row r="1184" spans="3:49" ht="13" x14ac:dyDescent="0.3">
      <c r="C1184" s="50" t="str">
        <f>IF(LEN(E1183)&lt;1,"","Total: " &amp; LEFT(E1183,LEN(E1183)-21) &amp; "Municipalities")</f>
        <v>Total: Overberg Municipalities</v>
      </c>
      <c r="D1184" s="51"/>
      <c r="E1184" s="52"/>
      <c r="F1184" s="51"/>
      <c r="G1184" s="53"/>
      <c r="H1184" s="188">
        <f>SUM(H1173:H1183)</f>
        <v>5000</v>
      </c>
      <c r="I1184" s="189">
        <f>SUM(I1173:I1183)</f>
        <v>0</v>
      </c>
      <c r="J1184" s="190">
        <f>SUM(J1173:J1183)</f>
        <v>0</v>
      </c>
      <c r="K1184" s="53">
        <f t="shared" ref="K1184:AH1184" si="290">SUM(K1173:K1183)</f>
        <v>0</v>
      </c>
      <c r="L1184" s="54">
        <f t="shared" si="290"/>
        <v>0</v>
      </c>
      <c r="M1184" s="55">
        <f t="shared" si="290"/>
        <v>0</v>
      </c>
      <c r="N1184" s="53">
        <f t="shared" si="290"/>
        <v>0</v>
      </c>
      <c r="O1184" s="54">
        <f t="shared" si="290"/>
        <v>0</v>
      </c>
      <c r="P1184" s="55">
        <f t="shared" si="290"/>
        <v>0</v>
      </c>
      <c r="Q1184" s="53">
        <f t="shared" si="290"/>
        <v>0</v>
      </c>
      <c r="R1184" s="54">
        <f t="shared" si="290"/>
        <v>0</v>
      </c>
      <c r="S1184" s="55">
        <f t="shared" si="290"/>
        <v>0</v>
      </c>
      <c r="T1184" s="53">
        <f t="shared" si="290"/>
        <v>0</v>
      </c>
      <c r="U1184" s="54">
        <f t="shared" si="290"/>
        <v>0</v>
      </c>
      <c r="V1184" s="55">
        <f t="shared" si="290"/>
        <v>0</v>
      </c>
      <c r="W1184" s="53">
        <f t="shared" si="290"/>
        <v>0</v>
      </c>
      <c r="X1184" s="54">
        <f t="shared" si="290"/>
        <v>0</v>
      </c>
      <c r="Y1184" s="55">
        <f t="shared" si="290"/>
        <v>0</v>
      </c>
      <c r="Z1184" s="53">
        <f t="shared" si="290"/>
        <v>0</v>
      </c>
      <c r="AA1184" s="54">
        <f t="shared" si="290"/>
        <v>0</v>
      </c>
      <c r="AB1184" s="55">
        <f t="shared" si="290"/>
        <v>0</v>
      </c>
      <c r="AC1184" s="53">
        <f t="shared" si="290"/>
        <v>0</v>
      </c>
      <c r="AD1184" s="54">
        <f t="shared" si="290"/>
        <v>0</v>
      </c>
      <c r="AE1184" s="55">
        <f t="shared" si="290"/>
        <v>0</v>
      </c>
      <c r="AF1184" s="53">
        <f t="shared" si="290"/>
        <v>0</v>
      </c>
      <c r="AG1184" s="54">
        <f t="shared" si="290"/>
        <v>0</v>
      </c>
      <c r="AH1184" s="55">
        <f t="shared" si="290"/>
        <v>0</v>
      </c>
      <c r="AJ1184" s="53">
        <f>SUM(AJ1173:AJ1183)</f>
        <v>5000</v>
      </c>
      <c r="AK1184" s="54">
        <f>SUM(AK1173:AK1183)</f>
        <v>0</v>
      </c>
      <c r="AL1184" s="55">
        <f>SUM(AL1173:AL1183)</f>
        <v>0</v>
      </c>
      <c r="AS1184" s="32">
        <f t="shared" si="281"/>
        <v>1</v>
      </c>
    </row>
    <row r="1185" spans="3:49" ht="13" hidden="1" x14ac:dyDescent="0.3">
      <c r="C1185" s="40"/>
      <c r="D1185" s="34"/>
      <c r="E1185" s="35"/>
      <c r="F1185" s="181"/>
      <c r="G1185" s="41"/>
      <c r="H1185" s="41"/>
      <c r="I1185" s="42"/>
      <c r="J1185" s="43"/>
      <c r="K1185" s="41"/>
      <c r="L1185" s="42"/>
      <c r="M1185" s="43"/>
      <c r="N1185" s="41"/>
      <c r="O1185" s="42"/>
      <c r="P1185" s="43"/>
      <c r="Q1185" s="41"/>
      <c r="R1185" s="42"/>
      <c r="S1185" s="43"/>
      <c r="T1185" s="41"/>
      <c r="U1185" s="42"/>
      <c r="V1185" s="43"/>
      <c r="W1185" s="41"/>
      <c r="X1185" s="42"/>
      <c r="Y1185" s="43"/>
      <c r="Z1185" s="41"/>
      <c r="AA1185" s="42"/>
      <c r="AB1185" s="43"/>
      <c r="AC1185" s="41"/>
      <c r="AD1185" s="42"/>
      <c r="AE1185" s="43"/>
      <c r="AF1185" s="41"/>
      <c r="AG1185" s="42"/>
      <c r="AH1185" s="43"/>
      <c r="AJ1185" s="41"/>
      <c r="AK1185" s="42"/>
      <c r="AL1185" s="43"/>
      <c r="AS1185" s="32">
        <f t="shared" si="281"/>
        <v>0</v>
      </c>
    </row>
    <row r="1186" spans="3:49" ht="13" hidden="1" x14ac:dyDescent="0.3">
      <c r="C1186" s="40" t="s">
        <v>22</v>
      </c>
      <c r="D1186" s="34" t="s">
        <v>845</v>
      </c>
      <c r="E1186" s="35" t="s">
        <v>1090</v>
      </c>
      <c r="F1186" s="181"/>
      <c r="G1186" s="182">
        <v>0</v>
      </c>
      <c r="H1186" s="41">
        <v>0</v>
      </c>
      <c r="I1186" s="42">
        <v>0</v>
      </c>
      <c r="J1186" s="43">
        <v>0</v>
      </c>
      <c r="K1186" s="41"/>
      <c r="L1186" s="42"/>
      <c r="M1186" s="43"/>
      <c r="N1186" s="41"/>
      <c r="O1186" s="42"/>
      <c r="P1186" s="43"/>
      <c r="Q1186" s="41"/>
      <c r="R1186" s="42"/>
      <c r="S1186" s="43"/>
      <c r="T1186" s="41"/>
      <c r="U1186" s="42"/>
      <c r="V1186" s="43"/>
      <c r="W1186" s="41"/>
      <c r="X1186" s="42"/>
      <c r="Y1186" s="43"/>
      <c r="Z1186" s="41"/>
      <c r="AA1186" s="42"/>
      <c r="AB1186" s="43"/>
      <c r="AC1186" s="41"/>
      <c r="AD1186" s="42"/>
      <c r="AE1186" s="43"/>
      <c r="AF1186" s="41"/>
      <c r="AG1186" s="42"/>
      <c r="AH1186" s="43"/>
      <c r="AJ1186" s="41">
        <f t="shared" ref="AJ1186:AL1196" si="291">H1186+K1186+N1186+Q1186+T1186+W1186+Z1186+AC1186+AF1186</f>
        <v>0</v>
      </c>
      <c r="AK1186" s="42">
        <f t="shared" si="291"/>
        <v>0</v>
      </c>
      <c r="AL1186" s="43">
        <f t="shared" si="291"/>
        <v>0</v>
      </c>
      <c r="AS1186" s="32">
        <f t="shared" si="281"/>
        <v>0</v>
      </c>
      <c r="AU1186" s="23">
        <v>9</v>
      </c>
      <c r="AV1186" s="23">
        <v>8</v>
      </c>
      <c r="AW1186" s="23">
        <v>1</v>
      </c>
    </row>
    <row r="1187" spans="3:49" ht="13" hidden="1" x14ac:dyDescent="0.3">
      <c r="C1187" s="40" t="s">
        <v>22</v>
      </c>
      <c r="D1187" s="34" t="s">
        <v>846</v>
      </c>
      <c r="E1187" s="35" t="s">
        <v>1092</v>
      </c>
      <c r="F1187" s="181"/>
      <c r="G1187" s="182">
        <v>0</v>
      </c>
      <c r="H1187" s="41">
        <v>0</v>
      </c>
      <c r="I1187" s="42">
        <v>0</v>
      </c>
      <c r="J1187" s="43">
        <v>0</v>
      </c>
      <c r="K1187" s="41"/>
      <c r="L1187" s="42"/>
      <c r="M1187" s="43"/>
      <c r="N1187" s="41"/>
      <c r="O1187" s="42"/>
      <c r="P1187" s="43"/>
      <c r="Q1187" s="41"/>
      <c r="R1187" s="42"/>
      <c r="S1187" s="43"/>
      <c r="T1187" s="41"/>
      <c r="U1187" s="42"/>
      <c r="V1187" s="43"/>
      <c r="W1187" s="41"/>
      <c r="X1187" s="42"/>
      <c r="Y1187" s="43"/>
      <c r="Z1187" s="41"/>
      <c r="AA1187" s="42"/>
      <c r="AB1187" s="43"/>
      <c r="AC1187" s="41"/>
      <c r="AD1187" s="42"/>
      <c r="AE1187" s="43"/>
      <c r="AF1187" s="41"/>
      <c r="AG1187" s="42"/>
      <c r="AH1187" s="43"/>
      <c r="AJ1187" s="41">
        <f t="shared" si="291"/>
        <v>0</v>
      </c>
      <c r="AK1187" s="42">
        <f t="shared" si="291"/>
        <v>0</v>
      </c>
      <c r="AL1187" s="43">
        <f t="shared" si="291"/>
        <v>0</v>
      </c>
      <c r="AS1187" s="32">
        <f t="shared" si="281"/>
        <v>0</v>
      </c>
      <c r="AU1187" s="23">
        <v>9</v>
      </c>
      <c r="AV1187" s="23">
        <v>8</v>
      </c>
      <c r="AW1187" s="23">
        <f>IF(AV1187=AV1186,AW1186+1,1)</f>
        <v>2</v>
      </c>
    </row>
    <row r="1188" spans="3:49" ht="13" hidden="1" x14ac:dyDescent="0.3">
      <c r="C1188" s="40" t="s">
        <v>22</v>
      </c>
      <c r="D1188" s="34" t="s">
        <v>847</v>
      </c>
      <c r="E1188" s="35" t="s">
        <v>1093</v>
      </c>
      <c r="F1188" s="181"/>
      <c r="G1188" s="182">
        <v>0</v>
      </c>
      <c r="H1188" s="41">
        <v>0</v>
      </c>
      <c r="I1188" s="42">
        <v>0</v>
      </c>
      <c r="J1188" s="43">
        <v>0</v>
      </c>
      <c r="K1188" s="41"/>
      <c r="L1188" s="42"/>
      <c r="M1188" s="43"/>
      <c r="N1188" s="41"/>
      <c r="O1188" s="42"/>
      <c r="P1188" s="43"/>
      <c r="Q1188" s="41"/>
      <c r="R1188" s="42"/>
      <c r="S1188" s="43"/>
      <c r="T1188" s="41"/>
      <c r="U1188" s="42"/>
      <c r="V1188" s="43"/>
      <c r="W1188" s="41"/>
      <c r="X1188" s="42"/>
      <c r="Y1188" s="43"/>
      <c r="Z1188" s="41"/>
      <c r="AA1188" s="42"/>
      <c r="AB1188" s="43"/>
      <c r="AC1188" s="41"/>
      <c r="AD1188" s="42"/>
      <c r="AE1188" s="43"/>
      <c r="AF1188" s="41"/>
      <c r="AG1188" s="42"/>
      <c r="AH1188" s="43"/>
      <c r="AJ1188" s="41">
        <f t="shared" si="291"/>
        <v>0</v>
      </c>
      <c r="AK1188" s="42">
        <f t="shared" si="291"/>
        <v>0</v>
      </c>
      <c r="AL1188" s="43">
        <f t="shared" si="291"/>
        <v>0</v>
      </c>
      <c r="AS1188" s="32">
        <f t="shared" si="281"/>
        <v>0</v>
      </c>
      <c r="AU1188" s="23">
        <v>9</v>
      </c>
      <c r="AV1188" s="23">
        <v>8</v>
      </c>
      <c r="AW1188" s="23">
        <f t="shared" ref="AW1188:AW1196" si="292">IF(AV1188=AV1187,AW1187+1,1)</f>
        <v>3</v>
      </c>
    </row>
    <row r="1189" spans="3:49" ht="13" hidden="1" x14ac:dyDescent="0.3">
      <c r="C1189" s="40" t="s">
        <v>22</v>
      </c>
      <c r="D1189" s="34" t="s">
        <v>543</v>
      </c>
      <c r="E1189" s="35" t="s">
        <v>1089</v>
      </c>
      <c r="F1189" s="181"/>
      <c r="G1189" s="182">
        <v>0</v>
      </c>
      <c r="H1189" s="41">
        <v>0</v>
      </c>
      <c r="I1189" s="42">
        <v>0</v>
      </c>
      <c r="J1189" s="43">
        <v>0</v>
      </c>
      <c r="K1189" s="41"/>
      <c r="L1189" s="42"/>
      <c r="M1189" s="43"/>
      <c r="N1189" s="41"/>
      <c r="O1189" s="42"/>
      <c r="P1189" s="43"/>
      <c r="Q1189" s="41"/>
      <c r="R1189" s="42"/>
      <c r="S1189" s="43"/>
      <c r="T1189" s="41"/>
      <c r="U1189" s="42"/>
      <c r="V1189" s="43"/>
      <c r="W1189" s="41"/>
      <c r="X1189" s="42"/>
      <c r="Y1189" s="43"/>
      <c r="Z1189" s="41"/>
      <c r="AA1189" s="42"/>
      <c r="AB1189" s="43"/>
      <c r="AC1189" s="41"/>
      <c r="AD1189" s="42"/>
      <c r="AE1189" s="43"/>
      <c r="AF1189" s="41"/>
      <c r="AG1189" s="42"/>
      <c r="AH1189" s="43"/>
      <c r="AJ1189" s="41">
        <f t="shared" si="291"/>
        <v>0</v>
      </c>
      <c r="AK1189" s="42">
        <f t="shared" si="291"/>
        <v>0</v>
      </c>
      <c r="AL1189" s="43">
        <f t="shared" si="291"/>
        <v>0</v>
      </c>
      <c r="AS1189" s="32">
        <f t="shared" si="281"/>
        <v>0</v>
      </c>
      <c r="AU1189" s="23">
        <v>9</v>
      </c>
      <c r="AV1189" s="23">
        <v>8</v>
      </c>
      <c r="AW1189" s="23">
        <f t="shared" si="292"/>
        <v>4</v>
      </c>
    </row>
    <row r="1190" spans="3:49" ht="13" hidden="1" x14ac:dyDescent="0.3">
      <c r="C1190" s="40" t="s">
        <v>22</v>
      </c>
      <c r="D1190" s="34" t="s">
        <v>848</v>
      </c>
      <c r="E1190" s="35" t="s">
        <v>1083</v>
      </c>
      <c r="F1190" s="181"/>
      <c r="G1190" s="182">
        <v>0</v>
      </c>
      <c r="H1190" s="41">
        <v>0</v>
      </c>
      <c r="I1190" s="42">
        <v>0</v>
      </c>
      <c r="J1190" s="43">
        <v>0</v>
      </c>
      <c r="K1190" s="41"/>
      <c r="L1190" s="42"/>
      <c r="M1190" s="43"/>
      <c r="N1190" s="41"/>
      <c r="O1190" s="42"/>
      <c r="P1190" s="43"/>
      <c r="Q1190" s="41"/>
      <c r="R1190" s="42"/>
      <c r="S1190" s="43"/>
      <c r="T1190" s="41"/>
      <c r="U1190" s="42"/>
      <c r="V1190" s="43"/>
      <c r="W1190" s="41"/>
      <c r="X1190" s="42"/>
      <c r="Y1190" s="43"/>
      <c r="Z1190" s="41"/>
      <c r="AA1190" s="42"/>
      <c r="AB1190" s="43"/>
      <c r="AC1190" s="41"/>
      <c r="AD1190" s="42"/>
      <c r="AE1190" s="43"/>
      <c r="AF1190" s="41"/>
      <c r="AG1190" s="42"/>
      <c r="AH1190" s="43"/>
      <c r="AJ1190" s="41">
        <f t="shared" si="291"/>
        <v>0</v>
      </c>
      <c r="AK1190" s="42">
        <f t="shared" si="291"/>
        <v>0</v>
      </c>
      <c r="AL1190" s="43">
        <f t="shared" si="291"/>
        <v>0</v>
      </c>
      <c r="AS1190" s="32">
        <f t="shared" si="281"/>
        <v>0</v>
      </c>
      <c r="AU1190" s="23">
        <v>9</v>
      </c>
      <c r="AV1190" s="23">
        <v>8</v>
      </c>
      <c r="AW1190" s="23">
        <f t="shared" si="292"/>
        <v>5</v>
      </c>
    </row>
    <row r="1191" spans="3:49" ht="13" hidden="1" x14ac:dyDescent="0.3">
      <c r="C1191" s="40" t="s">
        <v>22</v>
      </c>
      <c r="D1191" s="34" t="s">
        <v>849</v>
      </c>
      <c r="E1191" s="35" t="s">
        <v>1088</v>
      </c>
      <c r="F1191" s="181"/>
      <c r="G1191" s="182">
        <v>0</v>
      </c>
      <c r="H1191" s="41">
        <v>0</v>
      </c>
      <c r="I1191" s="42">
        <v>0</v>
      </c>
      <c r="J1191" s="43">
        <v>0</v>
      </c>
      <c r="K1191" s="41"/>
      <c r="L1191" s="42"/>
      <c r="M1191" s="43"/>
      <c r="N1191" s="41"/>
      <c r="O1191" s="42"/>
      <c r="P1191" s="43"/>
      <c r="Q1191" s="41"/>
      <c r="R1191" s="42"/>
      <c r="S1191" s="43"/>
      <c r="T1191" s="41"/>
      <c r="U1191" s="42"/>
      <c r="V1191" s="43"/>
      <c r="W1191" s="41"/>
      <c r="X1191" s="42"/>
      <c r="Y1191" s="43"/>
      <c r="Z1191" s="41"/>
      <c r="AA1191" s="42"/>
      <c r="AB1191" s="43"/>
      <c r="AC1191" s="41"/>
      <c r="AD1191" s="42"/>
      <c r="AE1191" s="43"/>
      <c r="AF1191" s="41"/>
      <c r="AG1191" s="42"/>
      <c r="AH1191" s="43"/>
      <c r="AJ1191" s="41">
        <f t="shared" si="291"/>
        <v>0</v>
      </c>
      <c r="AK1191" s="42">
        <f t="shared" si="291"/>
        <v>0</v>
      </c>
      <c r="AL1191" s="43">
        <f t="shared" si="291"/>
        <v>0</v>
      </c>
      <c r="AS1191" s="32">
        <f t="shared" si="281"/>
        <v>0</v>
      </c>
      <c r="AU1191" s="23">
        <v>9</v>
      </c>
      <c r="AV1191" s="23">
        <v>8</v>
      </c>
      <c r="AW1191" s="23">
        <f t="shared" si="292"/>
        <v>6</v>
      </c>
    </row>
    <row r="1192" spans="3:49" ht="13" hidden="1" x14ac:dyDescent="0.3">
      <c r="C1192" s="40" t="s">
        <v>22</v>
      </c>
      <c r="D1192" s="34" t="s">
        <v>850</v>
      </c>
      <c r="E1192" s="35" t="s">
        <v>1086</v>
      </c>
      <c r="F1192" s="181"/>
      <c r="G1192" s="182">
        <v>0</v>
      </c>
      <c r="H1192" s="41">
        <v>0</v>
      </c>
      <c r="I1192" s="42">
        <v>0</v>
      </c>
      <c r="J1192" s="43">
        <v>0</v>
      </c>
      <c r="K1192" s="41"/>
      <c r="L1192" s="42"/>
      <c r="M1192" s="43"/>
      <c r="N1192" s="41"/>
      <c r="O1192" s="42"/>
      <c r="P1192" s="43"/>
      <c r="Q1192" s="41"/>
      <c r="R1192" s="42"/>
      <c r="S1192" s="43"/>
      <c r="T1192" s="41"/>
      <c r="U1192" s="42"/>
      <c r="V1192" s="43"/>
      <c r="W1192" s="41"/>
      <c r="X1192" s="42"/>
      <c r="Y1192" s="43"/>
      <c r="Z1192" s="41"/>
      <c r="AA1192" s="42"/>
      <c r="AB1192" s="43"/>
      <c r="AC1192" s="41"/>
      <c r="AD1192" s="42"/>
      <c r="AE1192" s="43"/>
      <c r="AF1192" s="41"/>
      <c r="AG1192" s="42"/>
      <c r="AH1192" s="43"/>
      <c r="AJ1192" s="41">
        <f t="shared" si="291"/>
        <v>0</v>
      </c>
      <c r="AK1192" s="42">
        <f t="shared" si="291"/>
        <v>0</v>
      </c>
      <c r="AL1192" s="43">
        <f t="shared" si="291"/>
        <v>0</v>
      </c>
      <c r="AS1192" s="32">
        <f t="shared" si="281"/>
        <v>0</v>
      </c>
      <c r="AU1192" s="23">
        <v>9</v>
      </c>
      <c r="AV1192" s="23">
        <v>8</v>
      </c>
      <c r="AW1192" s="23">
        <f t="shared" si="292"/>
        <v>7</v>
      </c>
    </row>
    <row r="1193" spans="3:49" ht="13" hidden="1" x14ac:dyDescent="0.3">
      <c r="C1193" s="40" t="s">
        <v>22</v>
      </c>
      <c r="D1193" s="34" t="s">
        <v>2</v>
      </c>
      <c r="E1193" s="35" t="s">
        <v>2</v>
      </c>
      <c r="F1193" s="181"/>
      <c r="G1193" s="182">
        <v>0</v>
      </c>
      <c r="H1193" s="41">
        <v>0</v>
      </c>
      <c r="I1193" s="42">
        <v>0</v>
      </c>
      <c r="J1193" s="43">
        <v>0</v>
      </c>
      <c r="K1193" s="41"/>
      <c r="L1193" s="42"/>
      <c r="M1193" s="43"/>
      <c r="N1193" s="41"/>
      <c r="O1193" s="42"/>
      <c r="P1193" s="43"/>
      <c r="Q1193" s="41"/>
      <c r="R1193" s="42"/>
      <c r="S1193" s="43"/>
      <c r="T1193" s="41"/>
      <c r="U1193" s="42"/>
      <c r="V1193" s="43"/>
      <c r="W1193" s="41"/>
      <c r="X1193" s="42"/>
      <c r="Y1193" s="43"/>
      <c r="Z1193" s="41"/>
      <c r="AA1193" s="42"/>
      <c r="AB1193" s="43"/>
      <c r="AC1193" s="41"/>
      <c r="AD1193" s="42"/>
      <c r="AE1193" s="43"/>
      <c r="AF1193" s="41"/>
      <c r="AG1193" s="42"/>
      <c r="AH1193" s="43"/>
      <c r="AJ1193" s="41">
        <f t="shared" si="291"/>
        <v>0</v>
      </c>
      <c r="AK1193" s="42">
        <f t="shared" si="291"/>
        <v>0</v>
      </c>
      <c r="AL1193" s="43">
        <f t="shared" si="291"/>
        <v>0</v>
      </c>
      <c r="AS1193" s="32">
        <f t="shared" si="281"/>
        <v>0</v>
      </c>
      <c r="AU1193" s="23">
        <v>9</v>
      </c>
      <c r="AV1193" s="23">
        <v>8</v>
      </c>
      <c r="AW1193" s="23">
        <f t="shared" si="292"/>
        <v>8</v>
      </c>
    </row>
    <row r="1194" spans="3:49" ht="13" hidden="1" x14ac:dyDescent="0.3">
      <c r="C1194" s="40" t="s">
        <v>22</v>
      </c>
      <c r="D1194" s="34" t="s">
        <v>2</v>
      </c>
      <c r="E1194" s="35" t="s">
        <v>2</v>
      </c>
      <c r="F1194" s="181"/>
      <c r="G1194" s="182">
        <v>0</v>
      </c>
      <c r="H1194" s="41">
        <v>0</v>
      </c>
      <c r="I1194" s="42">
        <v>0</v>
      </c>
      <c r="J1194" s="43">
        <v>0</v>
      </c>
      <c r="K1194" s="41"/>
      <c r="L1194" s="42"/>
      <c r="M1194" s="43"/>
      <c r="N1194" s="41"/>
      <c r="O1194" s="42"/>
      <c r="P1194" s="43"/>
      <c r="Q1194" s="41"/>
      <c r="R1194" s="42"/>
      <c r="S1194" s="43"/>
      <c r="T1194" s="41"/>
      <c r="U1194" s="42"/>
      <c r="V1194" s="43"/>
      <c r="W1194" s="41"/>
      <c r="X1194" s="42"/>
      <c r="Y1194" s="43"/>
      <c r="Z1194" s="41"/>
      <c r="AA1194" s="42"/>
      <c r="AB1194" s="43"/>
      <c r="AC1194" s="41"/>
      <c r="AD1194" s="42"/>
      <c r="AE1194" s="43"/>
      <c r="AF1194" s="41"/>
      <c r="AG1194" s="42"/>
      <c r="AH1194" s="43"/>
      <c r="AJ1194" s="41">
        <f t="shared" si="291"/>
        <v>0</v>
      </c>
      <c r="AK1194" s="42">
        <f t="shared" si="291"/>
        <v>0</v>
      </c>
      <c r="AL1194" s="43">
        <f t="shared" si="291"/>
        <v>0</v>
      </c>
      <c r="AS1194" s="32">
        <f t="shared" si="281"/>
        <v>0</v>
      </c>
      <c r="AU1194" s="23">
        <v>9</v>
      </c>
      <c r="AV1194" s="23">
        <v>8</v>
      </c>
      <c r="AW1194" s="23">
        <f t="shared" si="292"/>
        <v>9</v>
      </c>
    </row>
    <row r="1195" spans="3:49" ht="13" hidden="1" x14ac:dyDescent="0.3">
      <c r="C1195" s="40" t="s">
        <v>22</v>
      </c>
      <c r="D1195" s="34" t="s">
        <v>2</v>
      </c>
      <c r="E1195" s="35" t="s">
        <v>2</v>
      </c>
      <c r="F1195" s="181"/>
      <c r="G1195" s="182">
        <v>0</v>
      </c>
      <c r="H1195" s="41">
        <v>0</v>
      </c>
      <c r="I1195" s="42">
        <v>0</v>
      </c>
      <c r="J1195" s="43">
        <v>0</v>
      </c>
      <c r="K1195" s="41"/>
      <c r="L1195" s="42"/>
      <c r="M1195" s="43"/>
      <c r="N1195" s="41"/>
      <c r="O1195" s="42"/>
      <c r="P1195" s="43"/>
      <c r="Q1195" s="41"/>
      <c r="R1195" s="42"/>
      <c r="S1195" s="43"/>
      <c r="T1195" s="41"/>
      <c r="U1195" s="42"/>
      <c r="V1195" s="43"/>
      <c r="W1195" s="41"/>
      <c r="X1195" s="42"/>
      <c r="Y1195" s="43"/>
      <c r="Z1195" s="41"/>
      <c r="AA1195" s="42"/>
      <c r="AB1195" s="43"/>
      <c r="AC1195" s="41"/>
      <c r="AD1195" s="42"/>
      <c r="AE1195" s="43"/>
      <c r="AF1195" s="41"/>
      <c r="AG1195" s="42"/>
      <c r="AH1195" s="43"/>
      <c r="AJ1195" s="41">
        <f t="shared" si="291"/>
        <v>0</v>
      </c>
      <c r="AK1195" s="42">
        <f t="shared" si="291"/>
        <v>0</v>
      </c>
      <c r="AL1195" s="43">
        <f t="shared" si="291"/>
        <v>0</v>
      </c>
      <c r="AS1195" s="32">
        <f t="shared" si="281"/>
        <v>0</v>
      </c>
      <c r="AU1195" s="23">
        <v>9</v>
      </c>
      <c r="AV1195" s="23">
        <v>8</v>
      </c>
      <c r="AW1195" s="23">
        <f t="shared" si="292"/>
        <v>10</v>
      </c>
    </row>
    <row r="1196" spans="3:49" ht="13" hidden="1" x14ac:dyDescent="0.3">
      <c r="C1196" s="40" t="s">
        <v>23</v>
      </c>
      <c r="D1196" s="34" t="s">
        <v>851</v>
      </c>
      <c r="E1196" s="35" t="s">
        <v>1097</v>
      </c>
      <c r="F1196" s="181"/>
      <c r="G1196" s="182">
        <v>0</v>
      </c>
      <c r="H1196" s="41">
        <v>0</v>
      </c>
      <c r="I1196" s="42">
        <v>0</v>
      </c>
      <c r="J1196" s="43">
        <v>0</v>
      </c>
      <c r="K1196" s="41"/>
      <c r="L1196" s="42"/>
      <c r="M1196" s="43"/>
      <c r="N1196" s="41"/>
      <c r="O1196" s="42"/>
      <c r="P1196" s="43"/>
      <c r="Q1196" s="41"/>
      <c r="R1196" s="42"/>
      <c r="S1196" s="43"/>
      <c r="T1196" s="41"/>
      <c r="U1196" s="42"/>
      <c r="V1196" s="43"/>
      <c r="W1196" s="41"/>
      <c r="X1196" s="42"/>
      <c r="Y1196" s="43"/>
      <c r="Z1196" s="41"/>
      <c r="AA1196" s="42"/>
      <c r="AB1196" s="43"/>
      <c r="AC1196" s="41"/>
      <c r="AD1196" s="42"/>
      <c r="AE1196" s="43"/>
      <c r="AF1196" s="41"/>
      <c r="AG1196" s="42"/>
      <c r="AH1196" s="43"/>
      <c r="AJ1196" s="41">
        <f t="shared" si="291"/>
        <v>0</v>
      </c>
      <c r="AK1196" s="42">
        <f t="shared" si="291"/>
        <v>0</v>
      </c>
      <c r="AL1196" s="43">
        <f t="shared" si="291"/>
        <v>0</v>
      </c>
      <c r="AS1196" s="32">
        <f t="shared" si="281"/>
        <v>0</v>
      </c>
      <c r="AU1196" s="23">
        <v>9</v>
      </c>
      <c r="AV1196" s="23">
        <v>9</v>
      </c>
      <c r="AW1196" s="23">
        <f t="shared" si="292"/>
        <v>1</v>
      </c>
    </row>
    <row r="1197" spans="3:49" ht="13" hidden="1" x14ac:dyDescent="0.3">
      <c r="C1197" s="50" t="str">
        <f>IF(LEN(E1196)&lt;1,"","Total: " &amp; LEFT(E1196,LEN(E1196)-21) &amp; "Municipalities")</f>
        <v>Total: Garden Route Municipalities</v>
      </c>
      <c r="D1197" s="51"/>
      <c r="E1197" s="52"/>
      <c r="F1197" s="187"/>
      <c r="G1197" s="53">
        <f>SUM(G1186:G1196)</f>
        <v>0</v>
      </c>
      <c r="H1197" s="53">
        <f>SUM(H1186:H1196)</f>
        <v>0</v>
      </c>
      <c r="I1197" s="54">
        <f>SUM(I1186:I1196)</f>
        <v>0</v>
      </c>
      <c r="J1197" s="55">
        <f>SUM(J1186:J1196)</f>
        <v>0</v>
      </c>
      <c r="K1197" s="53">
        <f t="shared" ref="K1197:AH1197" si="293">SUM(K1186:K1196)</f>
        <v>0</v>
      </c>
      <c r="L1197" s="54">
        <f t="shared" si="293"/>
        <v>0</v>
      </c>
      <c r="M1197" s="55">
        <f t="shared" si="293"/>
        <v>0</v>
      </c>
      <c r="N1197" s="53">
        <f t="shared" si="293"/>
        <v>0</v>
      </c>
      <c r="O1197" s="54">
        <f t="shared" si="293"/>
        <v>0</v>
      </c>
      <c r="P1197" s="55">
        <f t="shared" si="293"/>
        <v>0</v>
      </c>
      <c r="Q1197" s="53">
        <f t="shared" si="293"/>
        <v>0</v>
      </c>
      <c r="R1197" s="54">
        <f t="shared" si="293"/>
        <v>0</v>
      </c>
      <c r="S1197" s="55">
        <f t="shared" si="293"/>
        <v>0</v>
      </c>
      <c r="T1197" s="53">
        <f t="shared" si="293"/>
        <v>0</v>
      </c>
      <c r="U1197" s="54">
        <f t="shared" si="293"/>
        <v>0</v>
      </c>
      <c r="V1197" s="55">
        <f t="shared" si="293"/>
        <v>0</v>
      </c>
      <c r="W1197" s="53">
        <f t="shared" si="293"/>
        <v>0</v>
      </c>
      <c r="X1197" s="54">
        <f t="shared" si="293"/>
        <v>0</v>
      </c>
      <c r="Y1197" s="55">
        <f t="shared" si="293"/>
        <v>0</v>
      </c>
      <c r="Z1197" s="53">
        <f t="shared" si="293"/>
        <v>0</v>
      </c>
      <c r="AA1197" s="54">
        <f t="shared" si="293"/>
        <v>0</v>
      </c>
      <c r="AB1197" s="55">
        <f t="shared" si="293"/>
        <v>0</v>
      </c>
      <c r="AC1197" s="53">
        <f t="shared" si="293"/>
        <v>0</v>
      </c>
      <c r="AD1197" s="54">
        <f t="shared" si="293"/>
        <v>0</v>
      </c>
      <c r="AE1197" s="55">
        <f t="shared" si="293"/>
        <v>0</v>
      </c>
      <c r="AF1197" s="53">
        <f t="shared" si="293"/>
        <v>0</v>
      </c>
      <c r="AG1197" s="54">
        <f t="shared" si="293"/>
        <v>0</v>
      </c>
      <c r="AH1197" s="55">
        <f t="shared" si="293"/>
        <v>0</v>
      </c>
      <c r="AJ1197" s="53">
        <f>SUM(AJ1186:AJ1196)</f>
        <v>0</v>
      </c>
      <c r="AK1197" s="54">
        <f>SUM(AK1186:AK1196)</f>
        <v>0</v>
      </c>
      <c r="AL1197" s="55">
        <f>SUM(AL1186:AL1196)</f>
        <v>0</v>
      </c>
      <c r="AS1197" s="32">
        <f t="shared" si="281"/>
        <v>0</v>
      </c>
    </row>
    <row r="1198" spans="3:49" ht="13" hidden="1" x14ac:dyDescent="0.3">
      <c r="C1198" s="40"/>
      <c r="D1198" s="34"/>
      <c r="E1198" s="35"/>
      <c r="F1198" s="181"/>
      <c r="G1198" s="41"/>
      <c r="H1198" s="41"/>
      <c r="I1198" s="42"/>
      <c r="J1198" s="43"/>
      <c r="K1198" s="41"/>
      <c r="L1198" s="42"/>
      <c r="M1198" s="43"/>
      <c r="N1198" s="41"/>
      <c r="O1198" s="42"/>
      <c r="P1198" s="43"/>
      <c r="Q1198" s="41"/>
      <c r="R1198" s="42"/>
      <c r="S1198" s="43"/>
      <c r="T1198" s="41"/>
      <c r="U1198" s="42"/>
      <c r="V1198" s="43"/>
      <c r="W1198" s="41"/>
      <c r="X1198" s="42"/>
      <c r="Y1198" s="43"/>
      <c r="Z1198" s="41"/>
      <c r="AA1198" s="42"/>
      <c r="AB1198" s="43"/>
      <c r="AC1198" s="41"/>
      <c r="AD1198" s="42"/>
      <c r="AE1198" s="43"/>
      <c r="AF1198" s="41"/>
      <c r="AG1198" s="42"/>
      <c r="AH1198" s="43"/>
      <c r="AJ1198" s="41"/>
      <c r="AK1198" s="42"/>
      <c r="AL1198" s="43"/>
      <c r="AS1198" s="32">
        <f t="shared" si="281"/>
        <v>0</v>
      </c>
    </row>
    <row r="1199" spans="3:49" ht="13" hidden="1" x14ac:dyDescent="0.3">
      <c r="C1199" s="40" t="s">
        <v>22</v>
      </c>
      <c r="D1199" s="34" t="s">
        <v>852</v>
      </c>
      <c r="E1199" s="35" t="s">
        <v>1096</v>
      </c>
      <c r="F1199" s="181"/>
      <c r="G1199" s="182">
        <v>0</v>
      </c>
      <c r="H1199" s="41">
        <v>0</v>
      </c>
      <c r="I1199" s="42"/>
      <c r="J1199" s="43"/>
      <c r="K1199" s="41"/>
      <c r="L1199" s="42"/>
      <c r="M1199" s="43"/>
      <c r="N1199" s="41"/>
      <c r="O1199" s="42"/>
      <c r="P1199" s="43"/>
      <c r="Q1199" s="41"/>
      <c r="R1199" s="42"/>
      <c r="S1199" s="43"/>
      <c r="T1199" s="41"/>
      <c r="U1199" s="42"/>
      <c r="V1199" s="43"/>
      <c r="W1199" s="41"/>
      <c r="X1199" s="42"/>
      <c r="Y1199" s="43"/>
      <c r="Z1199" s="41"/>
      <c r="AA1199" s="42"/>
      <c r="AB1199" s="43"/>
      <c r="AC1199" s="41"/>
      <c r="AD1199" s="42"/>
      <c r="AE1199" s="43"/>
      <c r="AF1199" s="41"/>
      <c r="AG1199" s="42"/>
      <c r="AH1199" s="43"/>
      <c r="AJ1199" s="41">
        <f t="shared" ref="AJ1199:AL1209" si="294">H1199+K1199+N1199+Q1199+T1199+W1199+Z1199+AC1199+AF1199</f>
        <v>0</v>
      </c>
      <c r="AK1199" s="42">
        <f t="shared" si="294"/>
        <v>0</v>
      </c>
      <c r="AL1199" s="43">
        <f t="shared" si="294"/>
        <v>0</v>
      </c>
      <c r="AS1199" s="32">
        <f t="shared" si="281"/>
        <v>0</v>
      </c>
      <c r="AU1199" s="23">
        <v>9</v>
      </c>
      <c r="AV1199" s="23">
        <v>10</v>
      </c>
      <c r="AW1199" s="23">
        <v>1</v>
      </c>
    </row>
    <row r="1200" spans="3:49" ht="13" hidden="1" x14ac:dyDescent="0.3">
      <c r="C1200" s="40" t="s">
        <v>22</v>
      </c>
      <c r="D1200" s="34" t="s">
        <v>853</v>
      </c>
      <c r="E1200" s="35" t="s">
        <v>1094</v>
      </c>
      <c r="F1200" s="181"/>
      <c r="G1200" s="182">
        <v>0</v>
      </c>
      <c r="H1200" s="184">
        <v>0</v>
      </c>
      <c r="I1200" s="185">
        <v>0</v>
      </c>
      <c r="J1200" s="186">
        <v>0</v>
      </c>
      <c r="K1200" s="41"/>
      <c r="L1200" s="42"/>
      <c r="M1200" s="43"/>
      <c r="N1200" s="41"/>
      <c r="O1200" s="42"/>
      <c r="P1200" s="43"/>
      <c r="Q1200" s="41"/>
      <c r="R1200" s="42"/>
      <c r="S1200" s="43"/>
      <c r="T1200" s="41"/>
      <c r="U1200" s="42"/>
      <c r="V1200" s="43"/>
      <c r="W1200" s="41"/>
      <c r="X1200" s="42"/>
      <c r="Y1200" s="43"/>
      <c r="Z1200" s="41"/>
      <c r="AA1200" s="42"/>
      <c r="AB1200" s="43"/>
      <c r="AC1200" s="41"/>
      <c r="AD1200" s="42"/>
      <c r="AE1200" s="43"/>
      <c r="AF1200" s="41"/>
      <c r="AG1200" s="42"/>
      <c r="AH1200" s="43"/>
      <c r="AJ1200" s="41">
        <f t="shared" si="294"/>
        <v>0</v>
      </c>
      <c r="AK1200" s="42">
        <f t="shared" si="294"/>
        <v>0</v>
      </c>
      <c r="AL1200" s="43">
        <f t="shared" si="294"/>
        <v>0</v>
      </c>
      <c r="AS1200" s="32">
        <f t="shared" si="281"/>
        <v>0</v>
      </c>
      <c r="AU1200" s="23">
        <v>9</v>
      </c>
      <c r="AV1200" s="23">
        <v>10</v>
      </c>
      <c r="AW1200" s="23">
        <f>IF(AV1200=AV1199,AW1199+1,1)</f>
        <v>2</v>
      </c>
    </row>
    <row r="1201" spans="3:49" ht="13" hidden="1" x14ac:dyDescent="0.3">
      <c r="C1201" s="40" t="s">
        <v>22</v>
      </c>
      <c r="D1201" s="34" t="s">
        <v>854</v>
      </c>
      <c r="E1201" s="35" t="s">
        <v>1095</v>
      </c>
      <c r="F1201" s="181"/>
      <c r="G1201" s="182">
        <v>0</v>
      </c>
      <c r="H1201" s="41">
        <v>0</v>
      </c>
      <c r="I1201" s="42">
        <v>0</v>
      </c>
      <c r="J1201" s="43">
        <v>0</v>
      </c>
      <c r="K1201" s="41"/>
      <c r="L1201" s="42"/>
      <c r="M1201" s="43"/>
      <c r="N1201" s="41"/>
      <c r="O1201" s="42"/>
      <c r="P1201" s="43"/>
      <c r="Q1201" s="41"/>
      <c r="R1201" s="42"/>
      <c r="S1201" s="43"/>
      <c r="T1201" s="41"/>
      <c r="U1201" s="42"/>
      <c r="V1201" s="43"/>
      <c r="W1201" s="41"/>
      <c r="X1201" s="42"/>
      <c r="Y1201" s="43"/>
      <c r="Z1201" s="41"/>
      <c r="AA1201" s="42"/>
      <c r="AB1201" s="43"/>
      <c r="AC1201" s="41"/>
      <c r="AD1201" s="42"/>
      <c r="AE1201" s="43"/>
      <c r="AF1201" s="41"/>
      <c r="AG1201" s="42"/>
      <c r="AH1201" s="43"/>
      <c r="AJ1201" s="41">
        <f t="shared" si="294"/>
        <v>0</v>
      </c>
      <c r="AK1201" s="42">
        <f t="shared" si="294"/>
        <v>0</v>
      </c>
      <c r="AL1201" s="43">
        <f t="shared" si="294"/>
        <v>0</v>
      </c>
      <c r="AS1201" s="32">
        <f t="shared" si="281"/>
        <v>0</v>
      </c>
      <c r="AU1201" s="23">
        <v>9</v>
      </c>
      <c r="AV1201" s="23">
        <v>10</v>
      </c>
      <c r="AW1201" s="23">
        <f t="shared" ref="AW1201:AW1209" si="295">IF(AV1201=AV1200,AW1200+1,1)</f>
        <v>3</v>
      </c>
    </row>
    <row r="1202" spans="3:49" ht="13" hidden="1" x14ac:dyDescent="0.3">
      <c r="C1202" s="40" t="s">
        <v>22</v>
      </c>
      <c r="D1202" s="34" t="s">
        <v>2</v>
      </c>
      <c r="E1202" s="35" t="s">
        <v>2</v>
      </c>
      <c r="F1202" s="181"/>
      <c r="G1202" s="182">
        <v>0</v>
      </c>
      <c r="H1202" s="41">
        <v>0</v>
      </c>
      <c r="I1202" s="42">
        <v>0</v>
      </c>
      <c r="J1202" s="43">
        <v>0</v>
      </c>
      <c r="K1202" s="41"/>
      <c r="L1202" s="42"/>
      <c r="M1202" s="43"/>
      <c r="N1202" s="41"/>
      <c r="O1202" s="42"/>
      <c r="P1202" s="43"/>
      <c r="Q1202" s="41"/>
      <c r="R1202" s="42"/>
      <c r="S1202" s="43"/>
      <c r="T1202" s="41"/>
      <c r="U1202" s="42"/>
      <c r="V1202" s="43"/>
      <c r="W1202" s="41"/>
      <c r="X1202" s="42"/>
      <c r="Y1202" s="43"/>
      <c r="Z1202" s="41"/>
      <c r="AA1202" s="42"/>
      <c r="AB1202" s="43"/>
      <c r="AC1202" s="41"/>
      <c r="AD1202" s="42"/>
      <c r="AE1202" s="43"/>
      <c r="AF1202" s="41"/>
      <c r="AG1202" s="42"/>
      <c r="AH1202" s="43"/>
      <c r="AJ1202" s="41">
        <f t="shared" si="294"/>
        <v>0</v>
      </c>
      <c r="AK1202" s="42">
        <f t="shared" si="294"/>
        <v>0</v>
      </c>
      <c r="AL1202" s="43">
        <f t="shared" si="294"/>
        <v>0</v>
      </c>
      <c r="AS1202" s="32">
        <f t="shared" si="281"/>
        <v>0</v>
      </c>
      <c r="AU1202" s="23">
        <v>9</v>
      </c>
      <c r="AV1202" s="23">
        <v>10</v>
      </c>
      <c r="AW1202" s="23">
        <f t="shared" si="295"/>
        <v>4</v>
      </c>
    </row>
    <row r="1203" spans="3:49" ht="13" hidden="1" x14ac:dyDescent="0.3">
      <c r="C1203" s="40" t="s">
        <v>22</v>
      </c>
      <c r="D1203" s="34" t="s">
        <v>2</v>
      </c>
      <c r="E1203" s="35" t="s">
        <v>2</v>
      </c>
      <c r="F1203" s="181"/>
      <c r="G1203" s="182">
        <v>0</v>
      </c>
      <c r="H1203" s="41">
        <v>0</v>
      </c>
      <c r="I1203" s="42">
        <v>0</v>
      </c>
      <c r="J1203" s="43">
        <v>0</v>
      </c>
      <c r="K1203" s="41"/>
      <c r="L1203" s="42"/>
      <c r="M1203" s="43"/>
      <c r="N1203" s="41"/>
      <c r="O1203" s="42"/>
      <c r="P1203" s="43"/>
      <c r="Q1203" s="41"/>
      <c r="R1203" s="42"/>
      <c r="S1203" s="43"/>
      <c r="T1203" s="41"/>
      <c r="U1203" s="42"/>
      <c r="V1203" s="43"/>
      <c r="W1203" s="41"/>
      <c r="X1203" s="42"/>
      <c r="Y1203" s="43"/>
      <c r="Z1203" s="41"/>
      <c r="AA1203" s="42"/>
      <c r="AB1203" s="43"/>
      <c r="AC1203" s="41"/>
      <c r="AD1203" s="42"/>
      <c r="AE1203" s="43"/>
      <c r="AF1203" s="41"/>
      <c r="AG1203" s="42"/>
      <c r="AH1203" s="43"/>
      <c r="AJ1203" s="41">
        <f t="shared" si="294"/>
        <v>0</v>
      </c>
      <c r="AK1203" s="42">
        <f t="shared" si="294"/>
        <v>0</v>
      </c>
      <c r="AL1203" s="43">
        <f t="shared" si="294"/>
        <v>0</v>
      </c>
      <c r="AS1203" s="32">
        <f t="shared" si="281"/>
        <v>0</v>
      </c>
      <c r="AU1203" s="23">
        <v>9</v>
      </c>
      <c r="AV1203" s="23">
        <v>10</v>
      </c>
      <c r="AW1203" s="23">
        <f t="shared" si="295"/>
        <v>5</v>
      </c>
    </row>
    <row r="1204" spans="3:49" ht="13" hidden="1" x14ac:dyDescent="0.3">
      <c r="C1204" s="40" t="s">
        <v>22</v>
      </c>
      <c r="D1204" s="34" t="s">
        <v>2</v>
      </c>
      <c r="E1204" s="35" t="s">
        <v>2</v>
      </c>
      <c r="F1204" s="181"/>
      <c r="G1204" s="182">
        <v>0</v>
      </c>
      <c r="H1204" s="41">
        <v>0</v>
      </c>
      <c r="I1204" s="42">
        <v>0</v>
      </c>
      <c r="J1204" s="43">
        <v>0</v>
      </c>
      <c r="K1204" s="41"/>
      <c r="L1204" s="42"/>
      <c r="M1204" s="43"/>
      <c r="N1204" s="41"/>
      <c r="O1204" s="42"/>
      <c r="P1204" s="43"/>
      <c r="Q1204" s="41"/>
      <c r="R1204" s="42"/>
      <c r="S1204" s="43"/>
      <c r="T1204" s="41"/>
      <c r="U1204" s="42"/>
      <c r="V1204" s="43"/>
      <c r="W1204" s="41"/>
      <c r="X1204" s="42"/>
      <c r="Y1204" s="43"/>
      <c r="Z1204" s="41"/>
      <c r="AA1204" s="42"/>
      <c r="AB1204" s="43"/>
      <c r="AC1204" s="41"/>
      <c r="AD1204" s="42"/>
      <c r="AE1204" s="43"/>
      <c r="AF1204" s="41"/>
      <c r="AG1204" s="42"/>
      <c r="AH1204" s="43"/>
      <c r="AJ1204" s="41">
        <f t="shared" si="294"/>
        <v>0</v>
      </c>
      <c r="AK1204" s="42">
        <f t="shared" si="294"/>
        <v>0</v>
      </c>
      <c r="AL1204" s="43">
        <f t="shared" si="294"/>
        <v>0</v>
      </c>
      <c r="AS1204" s="32">
        <f t="shared" si="281"/>
        <v>0</v>
      </c>
      <c r="AU1204" s="23">
        <v>9</v>
      </c>
      <c r="AV1204" s="23">
        <v>10</v>
      </c>
      <c r="AW1204" s="23">
        <f t="shared" si="295"/>
        <v>6</v>
      </c>
    </row>
    <row r="1205" spans="3:49" ht="13" hidden="1" x14ac:dyDescent="0.3">
      <c r="C1205" s="40" t="s">
        <v>22</v>
      </c>
      <c r="D1205" s="34" t="s">
        <v>2</v>
      </c>
      <c r="E1205" s="35" t="s">
        <v>2</v>
      </c>
      <c r="F1205" s="181"/>
      <c r="G1205" s="182">
        <v>0</v>
      </c>
      <c r="H1205" s="41">
        <v>0</v>
      </c>
      <c r="I1205" s="42">
        <v>0</v>
      </c>
      <c r="J1205" s="43">
        <v>0</v>
      </c>
      <c r="K1205" s="41"/>
      <c r="L1205" s="42"/>
      <c r="M1205" s="43"/>
      <c r="N1205" s="41"/>
      <c r="O1205" s="42"/>
      <c r="P1205" s="43"/>
      <c r="Q1205" s="41"/>
      <c r="R1205" s="42"/>
      <c r="S1205" s="43"/>
      <c r="T1205" s="41"/>
      <c r="U1205" s="42"/>
      <c r="V1205" s="43"/>
      <c r="W1205" s="41"/>
      <c r="X1205" s="42"/>
      <c r="Y1205" s="43"/>
      <c r="Z1205" s="41"/>
      <c r="AA1205" s="42"/>
      <c r="AB1205" s="43"/>
      <c r="AC1205" s="41"/>
      <c r="AD1205" s="42"/>
      <c r="AE1205" s="43"/>
      <c r="AF1205" s="41"/>
      <c r="AG1205" s="42"/>
      <c r="AH1205" s="43"/>
      <c r="AJ1205" s="41">
        <f t="shared" si="294"/>
        <v>0</v>
      </c>
      <c r="AK1205" s="42">
        <f t="shared" si="294"/>
        <v>0</v>
      </c>
      <c r="AL1205" s="43">
        <f t="shared" si="294"/>
        <v>0</v>
      </c>
      <c r="AS1205" s="32">
        <f t="shared" ref="AS1205:AS1268" si="296">IF(SUM($AJ$149:$AL$149)=0,0,IF(SUM(AJ1205:AL1205)=0,0,1))</f>
        <v>0</v>
      </c>
      <c r="AU1205" s="23">
        <v>9</v>
      </c>
      <c r="AV1205" s="23">
        <v>10</v>
      </c>
      <c r="AW1205" s="23">
        <f t="shared" si="295"/>
        <v>7</v>
      </c>
    </row>
    <row r="1206" spans="3:49" ht="13" hidden="1" x14ac:dyDescent="0.3">
      <c r="C1206" s="40" t="s">
        <v>22</v>
      </c>
      <c r="D1206" s="34" t="s">
        <v>2</v>
      </c>
      <c r="E1206" s="35" t="s">
        <v>2</v>
      </c>
      <c r="F1206" s="181"/>
      <c r="G1206" s="182">
        <v>0</v>
      </c>
      <c r="H1206" s="41">
        <v>0</v>
      </c>
      <c r="I1206" s="42">
        <v>0</v>
      </c>
      <c r="J1206" s="43">
        <v>0</v>
      </c>
      <c r="K1206" s="41"/>
      <c r="L1206" s="42"/>
      <c r="M1206" s="43"/>
      <c r="N1206" s="41"/>
      <c r="O1206" s="42"/>
      <c r="P1206" s="43"/>
      <c r="Q1206" s="41"/>
      <c r="R1206" s="42"/>
      <c r="S1206" s="43"/>
      <c r="T1206" s="41"/>
      <c r="U1206" s="42"/>
      <c r="V1206" s="43"/>
      <c r="W1206" s="41"/>
      <c r="X1206" s="42"/>
      <c r="Y1206" s="43"/>
      <c r="Z1206" s="41"/>
      <c r="AA1206" s="42"/>
      <c r="AB1206" s="43"/>
      <c r="AC1206" s="41"/>
      <c r="AD1206" s="42"/>
      <c r="AE1206" s="43"/>
      <c r="AF1206" s="41"/>
      <c r="AG1206" s="42"/>
      <c r="AH1206" s="43"/>
      <c r="AJ1206" s="41">
        <f t="shared" si="294"/>
        <v>0</v>
      </c>
      <c r="AK1206" s="42">
        <f t="shared" si="294"/>
        <v>0</v>
      </c>
      <c r="AL1206" s="43">
        <f t="shared" si="294"/>
        <v>0</v>
      </c>
      <c r="AS1206" s="32">
        <f t="shared" si="296"/>
        <v>0</v>
      </c>
      <c r="AU1206" s="23">
        <v>9</v>
      </c>
      <c r="AV1206" s="23">
        <v>10</v>
      </c>
      <c r="AW1206" s="23">
        <f t="shared" si="295"/>
        <v>8</v>
      </c>
    </row>
    <row r="1207" spans="3:49" ht="13" hidden="1" x14ac:dyDescent="0.3">
      <c r="C1207" s="40" t="s">
        <v>22</v>
      </c>
      <c r="D1207" s="34" t="s">
        <v>2</v>
      </c>
      <c r="E1207" s="35" t="s">
        <v>2</v>
      </c>
      <c r="F1207" s="181"/>
      <c r="G1207" s="182">
        <v>0</v>
      </c>
      <c r="H1207" s="41">
        <v>0</v>
      </c>
      <c r="I1207" s="42">
        <v>0</v>
      </c>
      <c r="J1207" s="43">
        <v>0</v>
      </c>
      <c r="K1207" s="41"/>
      <c r="L1207" s="42"/>
      <c r="M1207" s="43"/>
      <c r="N1207" s="41"/>
      <c r="O1207" s="42"/>
      <c r="P1207" s="43"/>
      <c r="Q1207" s="41"/>
      <c r="R1207" s="42"/>
      <c r="S1207" s="43"/>
      <c r="T1207" s="41"/>
      <c r="U1207" s="42"/>
      <c r="V1207" s="43"/>
      <c r="W1207" s="41"/>
      <c r="X1207" s="42"/>
      <c r="Y1207" s="43"/>
      <c r="Z1207" s="41"/>
      <c r="AA1207" s="42"/>
      <c r="AB1207" s="43"/>
      <c r="AC1207" s="41"/>
      <c r="AD1207" s="42"/>
      <c r="AE1207" s="43"/>
      <c r="AF1207" s="41"/>
      <c r="AG1207" s="42"/>
      <c r="AH1207" s="43"/>
      <c r="AJ1207" s="41">
        <f t="shared" si="294"/>
        <v>0</v>
      </c>
      <c r="AK1207" s="42">
        <f t="shared" si="294"/>
        <v>0</v>
      </c>
      <c r="AL1207" s="43">
        <f t="shared" si="294"/>
        <v>0</v>
      </c>
      <c r="AS1207" s="32">
        <f t="shared" si="296"/>
        <v>0</v>
      </c>
      <c r="AU1207" s="23">
        <v>9</v>
      </c>
      <c r="AV1207" s="23">
        <v>10</v>
      </c>
      <c r="AW1207" s="23">
        <f t="shared" si="295"/>
        <v>9</v>
      </c>
    </row>
    <row r="1208" spans="3:49" ht="13" hidden="1" x14ac:dyDescent="0.3">
      <c r="C1208" s="40" t="s">
        <v>22</v>
      </c>
      <c r="D1208" s="34" t="s">
        <v>2</v>
      </c>
      <c r="E1208" s="35" t="s">
        <v>2</v>
      </c>
      <c r="F1208" s="181"/>
      <c r="G1208" s="182">
        <v>0</v>
      </c>
      <c r="H1208" s="41">
        <v>0</v>
      </c>
      <c r="I1208" s="42">
        <v>0</v>
      </c>
      <c r="J1208" s="43">
        <v>0</v>
      </c>
      <c r="K1208" s="41"/>
      <c r="L1208" s="42"/>
      <c r="M1208" s="43"/>
      <c r="N1208" s="41"/>
      <c r="O1208" s="42"/>
      <c r="P1208" s="43"/>
      <c r="Q1208" s="41"/>
      <c r="R1208" s="42"/>
      <c r="S1208" s="43"/>
      <c r="T1208" s="41"/>
      <c r="U1208" s="42"/>
      <c r="V1208" s="43"/>
      <c r="W1208" s="41"/>
      <c r="X1208" s="42"/>
      <c r="Y1208" s="43"/>
      <c r="Z1208" s="41"/>
      <c r="AA1208" s="42"/>
      <c r="AB1208" s="43"/>
      <c r="AC1208" s="41"/>
      <c r="AD1208" s="42"/>
      <c r="AE1208" s="43"/>
      <c r="AF1208" s="41"/>
      <c r="AG1208" s="42"/>
      <c r="AH1208" s="43"/>
      <c r="AJ1208" s="41">
        <f t="shared" si="294"/>
        <v>0</v>
      </c>
      <c r="AK1208" s="42">
        <f t="shared" si="294"/>
        <v>0</v>
      </c>
      <c r="AL1208" s="43">
        <f t="shared" si="294"/>
        <v>0</v>
      </c>
      <c r="AS1208" s="32">
        <f t="shared" si="296"/>
        <v>0</v>
      </c>
      <c r="AU1208" s="23">
        <v>9</v>
      </c>
      <c r="AV1208" s="23">
        <v>10</v>
      </c>
      <c r="AW1208" s="23">
        <f t="shared" si="295"/>
        <v>10</v>
      </c>
    </row>
    <row r="1209" spans="3:49" ht="13" hidden="1" x14ac:dyDescent="0.3">
      <c r="C1209" s="40" t="s">
        <v>23</v>
      </c>
      <c r="D1209" s="34" t="s">
        <v>855</v>
      </c>
      <c r="E1209" s="35" t="s">
        <v>1098</v>
      </c>
      <c r="F1209" s="181"/>
      <c r="G1209" s="182">
        <v>0</v>
      </c>
      <c r="H1209" s="41">
        <v>0</v>
      </c>
      <c r="I1209" s="42">
        <v>0</v>
      </c>
      <c r="J1209" s="43">
        <v>0</v>
      </c>
      <c r="K1209" s="41"/>
      <c r="L1209" s="42"/>
      <c r="M1209" s="43"/>
      <c r="N1209" s="41"/>
      <c r="O1209" s="42"/>
      <c r="P1209" s="43"/>
      <c r="Q1209" s="41"/>
      <c r="R1209" s="42"/>
      <c r="S1209" s="43"/>
      <c r="T1209" s="41"/>
      <c r="U1209" s="42"/>
      <c r="V1209" s="43"/>
      <c r="W1209" s="41"/>
      <c r="X1209" s="42"/>
      <c r="Y1209" s="43"/>
      <c r="Z1209" s="41"/>
      <c r="AA1209" s="42"/>
      <c r="AB1209" s="43"/>
      <c r="AC1209" s="41"/>
      <c r="AD1209" s="42"/>
      <c r="AE1209" s="43"/>
      <c r="AF1209" s="41"/>
      <c r="AG1209" s="42"/>
      <c r="AH1209" s="43"/>
      <c r="AJ1209" s="41">
        <f t="shared" si="294"/>
        <v>0</v>
      </c>
      <c r="AK1209" s="42">
        <f t="shared" si="294"/>
        <v>0</v>
      </c>
      <c r="AL1209" s="43">
        <f t="shared" si="294"/>
        <v>0</v>
      </c>
      <c r="AS1209" s="32">
        <f t="shared" si="296"/>
        <v>0</v>
      </c>
      <c r="AU1209" s="23">
        <v>9</v>
      </c>
      <c r="AV1209" s="23">
        <v>11</v>
      </c>
      <c r="AW1209" s="23">
        <f t="shared" si="295"/>
        <v>1</v>
      </c>
    </row>
    <row r="1210" spans="3:49" ht="13" hidden="1" x14ac:dyDescent="0.3">
      <c r="C1210" s="50" t="str">
        <f>IF(LEN(E1209)&lt;1,"","Total: " &amp; LEFT(E1209,LEN(E1209)-21) &amp; "Municipalities")</f>
        <v>Total: Central Karoo Municipalities</v>
      </c>
      <c r="D1210" s="51"/>
      <c r="E1210" s="52"/>
      <c r="F1210" s="187"/>
      <c r="G1210" s="53">
        <f>SUM(G1199:G1209)</f>
        <v>0</v>
      </c>
      <c r="H1210" s="188">
        <f>SUM(H1199:H1209)</f>
        <v>0</v>
      </c>
      <c r="I1210" s="189"/>
      <c r="J1210" s="190"/>
      <c r="K1210" s="53">
        <f t="shared" ref="K1210:AH1210" si="297">SUM(K1199:K1209)</f>
        <v>0</v>
      </c>
      <c r="L1210" s="54">
        <f t="shared" si="297"/>
        <v>0</v>
      </c>
      <c r="M1210" s="55">
        <f t="shared" si="297"/>
        <v>0</v>
      </c>
      <c r="N1210" s="53">
        <f t="shared" si="297"/>
        <v>0</v>
      </c>
      <c r="O1210" s="54">
        <f t="shared" si="297"/>
        <v>0</v>
      </c>
      <c r="P1210" s="55">
        <f t="shared" si="297"/>
        <v>0</v>
      </c>
      <c r="Q1210" s="53">
        <f t="shared" si="297"/>
        <v>0</v>
      </c>
      <c r="R1210" s="54">
        <f t="shared" si="297"/>
        <v>0</v>
      </c>
      <c r="S1210" s="55">
        <f t="shared" si="297"/>
        <v>0</v>
      </c>
      <c r="T1210" s="53">
        <f t="shared" si="297"/>
        <v>0</v>
      </c>
      <c r="U1210" s="54">
        <f t="shared" si="297"/>
        <v>0</v>
      </c>
      <c r="V1210" s="55">
        <f t="shared" si="297"/>
        <v>0</v>
      </c>
      <c r="W1210" s="53">
        <f t="shared" si="297"/>
        <v>0</v>
      </c>
      <c r="X1210" s="54">
        <f t="shared" si="297"/>
        <v>0</v>
      </c>
      <c r="Y1210" s="55">
        <f t="shared" si="297"/>
        <v>0</v>
      </c>
      <c r="Z1210" s="53">
        <f t="shared" si="297"/>
        <v>0</v>
      </c>
      <c r="AA1210" s="54">
        <f t="shared" si="297"/>
        <v>0</v>
      </c>
      <c r="AB1210" s="55">
        <f t="shared" si="297"/>
        <v>0</v>
      </c>
      <c r="AC1210" s="53">
        <f t="shared" si="297"/>
        <v>0</v>
      </c>
      <c r="AD1210" s="54">
        <f t="shared" si="297"/>
        <v>0</v>
      </c>
      <c r="AE1210" s="55">
        <f t="shared" si="297"/>
        <v>0</v>
      </c>
      <c r="AF1210" s="53">
        <f t="shared" si="297"/>
        <v>0</v>
      </c>
      <c r="AG1210" s="54">
        <f t="shared" si="297"/>
        <v>0</v>
      </c>
      <c r="AH1210" s="55">
        <f t="shared" si="297"/>
        <v>0</v>
      </c>
      <c r="AJ1210" s="53">
        <f>SUM(AJ1199:AJ1209)</f>
        <v>0</v>
      </c>
      <c r="AK1210" s="54">
        <f>SUM(AK1199:AK1209)</f>
        <v>0</v>
      </c>
      <c r="AL1210" s="55">
        <f>SUM(AL1199:AL1209)</f>
        <v>0</v>
      </c>
      <c r="AS1210" s="32">
        <f t="shared" si="296"/>
        <v>0</v>
      </c>
    </row>
    <row r="1211" spans="3:49" ht="13" hidden="1" x14ac:dyDescent="0.3">
      <c r="C1211" s="40"/>
      <c r="D1211" s="34"/>
      <c r="E1211" s="35"/>
      <c r="F1211" s="181"/>
      <c r="G1211" s="41"/>
      <c r="H1211" s="41"/>
      <c r="I1211" s="42"/>
      <c r="J1211" s="43"/>
      <c r="K1211" s="41"/>
      <c r="L1211" s="42"/>
      <c r="M1211" s="43"/>
      <c r="N1211" s="41"/>
      <c r="O1211" s="42"/>
      <c r="P1211" s="43"/>
      <c r="Q1211" s="41"/>
      <c r="R1211" s="42"/>
      <c r="S1211" s="43"/>
      <c r="T1211" s="41"/>
      <c r="U1211" s="42"/>
      <c r="V1211" s="43"/>
      <c r="W1211" s="41"/>
      <c r="X1211" s="42"/>
      <c r="Y1211" s="43"/>
      <c r="Z1211" s="41"/>
      <c r="AA1211" s="42"/>
      <c r="AB1211" s="43"/>
      <c r="AC1211" s="41"/>
      <c r="AD1211" s="42"/>
      <c r="AE1211" s="43"/>
      <c r="AF1211" s="41"/>
      <c r="AG1211" s="42"/>
      <c r="AH1211" s="43"/>
      <c r="AJ1211" s="41"/>
      <c r="AK1211" s="42"/>
      <c r="AL1211" s="43"/>
      <c r="AS1211" s="32">
        <f t="shared" si="296"/>
        <v>0</v>
      </c>
    </row>
    <row r="1212" spans="3:49" ht="13" hidden="1" x14ac:dyDescent="0.3">
      <c r="C1212" s="40" t="s">
        <v>22</v>
      </c>
      <c r="D1212" s="34" t="s">
        <v>2</v>
      </c>
      <c r="E1212" s="35" t="s">
        <v>2</v>
      </c>
      <c r="F1212" s="181"/>
      <c r="G1212" s="182">
        <v>0</v>
      </c>
      <c r="H1212" s="41">
        <v>0</v>
      </c>
      <c r="I1212" s="42">
        <v>0</v>
      </c>
      <c r="J1212" s="43">
        <v>0</v>
      </c>
      <c r="K1212" s="41"/>
      <c r="L1212" s="42"/>
      <c r="M1212" s="43"/>
      <c r="N1212" s="41"/>
      <c r="O1212" s="42"/>
      <c r="P1212" s="43"/>
      <c r="Q1212" s="41"/>
      <c r="R1212" s="42"/>
      <c r="S1212" s="43"/>
      <c r="T1212" s="41"/>
      <c r="U1212" s="42"/>
      <c r="V1212" s="43"/>
      <c r="W1212" s="41"/>
      <c r="X1212" s="42"/>
      <c r="Y1212" s="43"/>
      <c r="Z1212" s="41"/>
      <c r="AA1212" s="42"/>
      <c r="AB1212" s="43"/>
      <c r="AC1212" s="41"/>
      <c r="AD1212" s="42"/>
      <c r="AE1212" s="43"/>
      <c r="AF1212" s="41"/>
      <c r="AG1212" s="42"/>
      <c r="AH1212" s="43"/>
      <c r="AJ1212" s="41">
        <f t="shared" ref="AJ1212:AL1222" si="298">H1212+K1212+N1212+Q1212+T1212+W1212+Z1212+AC1212+AF1212</f>
        <v>0</v>
      </c>
      <c r="AK1212" s="42">
        <f t="shared" si="298"/>
        <v>0</v>
      </c>
      <c r="AL1212" s="43">
        <f t="shared" si="298"/>
        <v>0</v>
      </c>
      <c r="AS1212" s="32">
        <f t="shared" si="296"/>
        <v>0</v>
      </c>
      <c r="AU1212" s="23">
        <v>9</v>
      </c>
      <c r="AV1212" s="23">
        <v>12</v>
      </c>
      <c r="AW1212" s="23">
        <v>1</v>
      </c>
    </row>
    <row r="1213" spans="3:49" ht="13" hidden="1" x14ac:dyDescent="0.3">
      <c r="C1213" s="40" t="s">
        <v>22</v>
      </c>
      <c r="D1213" s="34" t="s">
        <v>2</v>
      </c>
      <c r="E1213" s="35" t="s">
        <v>2</v>
      </c>
      <c r="F1213" s="181"/>
      <c r="G1213" s="182">
        <v>0</v>
      </c>
      <c r="H1213" s="41">
        <v>0</v>
      </c>
      <c r="I1213" s="42">
        <v>0</v>
      </c>
      <c r="J1213" s="43">
        <v>0</v>
      </c>
      <c r="K1213" s="41"/>
      <c r="L1213" s="42"/>
      <c r="M1213" s="43"/>
      <c r="N1213" s="41"/>
      <c r="O1213" s="42"/>
      <c r="P1213" s="43"/>
      <c r="Q1213" s="41"/>
      <c r="R1213" s="42"/>
      <c r="S1213" s="43"/>
      <c r="T1213" s="41"/>
      <c r="U1213" s="42"/>
      <c r="V1213" s="43"/>
      <c r="W1213" s="41"/>
      <c r="X1213" s="42"/>
      <c r="Y1213" s="43"/>
      <c r="Z1213" s="41"/>
      <c r="AA1213" s="42"/>
      <c r="AB1213" s="43"/>
      <c r="AC1213" s="41"/>
      <c r="AD1213" s="42"/>
      <c r="AE1213" s="43"/>
      <c r="AF1213" s="41"/>
      <c r="AG1213" s="42"/>
      <c r="AH1213" s="43"/>
      <c r="AJ1213" s="41">
        <f t="shared" si="298"/>
        <v>0</v>
      </c>
      <c r="AK1213" s="42">
        <f t="shared" si="298"/>
        <v>0</v>
      </c>
      <c r="AL1213" s="43">
        <f t="shared" si="298"/>
        <v>0</v>
      </c>
      <c r="AS1213" s="32">
        <f t="shared" si="296"/>
        <v>0</v>
      </c>
      <c r="AU1213" s="23">
        <v>9</v>
      </c>
      <c r="AV1213" s="23">
        <v>12</v>
      </c>
      <c r="AW1213" s="23">
        <f>IF(AV1213=AV1212,AW1212+1,1)</f>
        <v>2</v>
      </c>
    </row>
    <row r="1214" spans="3:49" ht="13" hidden="1" x14ac:dyDescent="0.3">
      <c r="C1214" s="40" t="s">
        <v>22</v>
      </c>
      <c r="D1214" s="34" t="s">
        <v>2</v>
      </c>
      <c r="E1214" s="35" t="s">
        <v>2</v>
      </c>
      <c r="F1214" s="181"/>
      <c r="G1214" s="182">
        <v>0</v>
      </c>
      <c r="H1214" s="41">
        <v>0</v>
      </c>
      <c r="I1214" s="42">
        <v>0</v>
      </c>
      <c r="J1214" s="43">
        <v>0</v>
      </c>
      <c r="K1214" s="41"/>
      <c r="L1214" s="42"/>
      <c r="M1214" s="43"/>
      <c r="N1214" s="41"/>
      <c r="O1214" s="42"/>
      <c r="P1214" s="43"/>
      <c r="Q1214" s="41"/>
      <c r="R1214" s="42"/>
      <c r="S1214" s="43"/>
      <c r="T1214" s="41"/>
      <c r="U1214" s="42"/>
      <c r="V1214" s="43"/>
      <c r="W1214" s="41"/>
      <c r="X1214" s="42"/>
      <c r="Y1214" s="43"/>
      <c r="Z1214" s="41"/>
      <c r="AA1214" s="42"/>
      <c r="AB1214" s="43"/>
      <c r="AC1214" s="41"/>
      <c r="AD1214" s="42"/>
      <c r="AE1214" s="43"/>
      <c r="AF1214" s="41"/>
      <c r="AG1214" s="42"/>
      <c r="AH1214" s="43"/>
      <c r="AJ1214" s="41">
        <f t="shared" si="298"/>
        <v>0</v>
      </c>
      <c r="AK1214" s="42">
        <f t="shared" si="298"/>
        <v>0</v>
      </c>
      <c r="AL1214" s="43">
        <f t="shared" si="298"/>
        <v>0</v>
      </c>
      <c r="AS1214" s="32">
        <f t="shared" si="296"/>
        <v>0</v>
      </c>
      <c r="AU1214" s="23">
        <v>9</v>
      </c>
      <c r="AV1214" s="23">
        <v>12</v>
      </c>
      <c r="AW1214" s="23">
        <f t="shared" ref="AW1214:AW1222" si="299">IF(AV1214=AV1213,AW1213+1,1)</f>
        <v>3</v>
      </c>
    </row>
    <row r="1215" spans="3:49" ht="13" hidden="1" x14ac:dyDescent="0.3">
      <c r="C1215" s="40" t="s">
        <v>22</v>
      </c>
      <c r="D1215" s="34" t="s">
        <v>2</v>
      </c>
      <c r="E1215" s="35" t="s">
        <v>2</v>
      </c>
      <c r="F1215" s="181"/>
      <c r="G1215" s="182">
        <v>0</v>
      </c>
      <c r="H1215" s="41">
        <v>0</v>
      </c>
      <c r="I1215" s="42">
        <v>0</v>
      </c>
      <c r="J1215" s="43">
        <v>0</v>
      </c>
      <c r="K1215" s="41"/>
      <c r="L1215" s="42"/>
      <c r="M1215" s="43"/>
      <c r="N1215" s="41"/>
      <c r="O1215" s="42"/>
      <c r="P1215" s="43"/>
      <c r="Q1215" s="41"/>
      <c r="R1215" s="42"/>
      <c r="S1215" s="43"/>
      <c r="T1215" s="41"/>
      <c r="U1215" s="42"/>
      <c r="V1215" s="43"/>
      <c r="W1215" s="41"/>
      <c r="X1215" s="42"/>
      <c r="Y1215" s="43"/>
      <c r="Z1215" s="41"/>
      <c r="AA1215" s="42"/>
      <c r="AB1215" s="43"/>
      <c r="AC1215" s="41"/>
      <c r="AD1215" s="42"/>
      <c r="AE1215" s="43"/>
      <c r="AF1215" s="41"/>
      <c r="AG1215" s="42"/>
      <c r="AH1215" s="43"/>
      <c r="AJ1215" s="41">
        <f t="shared" si="298"/>
        <v>0</v>
      </c>
      <c r="AK1215" s="42">
        <f t="shared" si="298"/>
        <v>0</v>
      </c>
      <c r="AL1215" s="43">
        <f t="shared" si="298"/>
        <v>0</v>
      </c>
      <c r="AS1215" s="32">
        <f t="shared" si="296"/>
        <v>0</v>
      </c>
      <c r="AU1215" s="23">
        <v>9</v>
      </c>
      <c r="AV1215" s="23">
        <v>12</v>
      </c>
      <c r="AW1215" s="23">
        <f t="shared" si="299"/>
        <v>4</v>
      </c>
    </row>
    <row r="1216" spans="3:49" ht="13" hidden="1" x14ac:dyDescent="0.3">
      <c r="C1216" s="40" t="s">
        <v>22</v>
      </c>
      <c r="D1216" s="34" t="s">
        <v>2</v>
      </c>
      <c r="E1216" s="35" t="s">
        <v>2</v>
      </c>
      <c r="F1216" s="181"/>
      <c r="G1216" s="182">
        <v>0</v>
      </c>
      <c r="H1216" s="41">
        <v>0</v>
      </c>
      <c r="I1216" s="42">
        <v>0</v>
      </c>
      <c r="J1216" s="43">
        <v>0</v>
      </c>
      <c r="K1216" s="41"/>
      <c r="L1216" s="42"/>
      <c r="M1216" s="43"/>
      <c r="N1216" s="41"/>
      <c r="O1216" s="42"/>
      <c r="P1216" s="43"/>
      <c r="Q1216" s="41"/>
      <c r="R1216" s="42"/>
      <c r="S1216" s="43"/>
      <c r="T1216" s="41"/>
      <c r="U1216" s="42"/>
      <c r="V1216" s="43"/>
      <c r="W1216" s="41"/>
      <c r="X1216" s="42"/>
      <c r="Y1216" s="43"/>
      <c r="Z1216" s="41"/>
      <c r="AA1216" s="42"/>
      <c r="AB1216" s="43"/>
      <c r="AC1216" s="41"/>
      <c r="AD1216" s="42"/>
      <c r="AE1216" s="43"/>
      <c r="AF1216" s="41"/>
      <c r="AG1216" s="42"/>
      <c r="AH1216" s="43"/>
      <c r="AJ1216" s="41">
        <f t="shared" si="298"/>
        <v>0</v>
      </c>
      <c r="AK1216" s="42">
        <f t="shared" si="298"/>
        <v>0</v>
      </c>
      <c r="AL1216" s="43">
        <f t="shared" si="298"/>
        <v>0</v>
      </c>
      <c r="AS1216" s="32">
        <f t="shared" si="296"/>
        <v>0</v>
      </c>
      <c r="AU1216" s="23">
        <v>9</v>
      </c>
      <c r="AV1216" s="23">
        <v>12</v>
      </c>
      <c r="AW1216" s="23">
        <f t="shared" si="299"/>
        <v>5</v>
      </c>
    </row>
    <row r="1217" spans="3:49" ht="13" hidden="1" x14ac:dyDescent="0.3">
      <c r="C1217" s="40" t="s">
        <v>22</v>
      </c>
      <c r="D1217" s="34" t="s">
        <v>2</v>
      </c>
      <c r="E1217" s="35" t="s">
        <v>2</v>
      </c>
      <c r="F1217" s="181"/>
      <c r="G1217" s="182">
        <v>0</v>
      </c>
      <c r="H1217" s="41">
        <v>0</v>
      </c>
      <c r="I1217" s="42">
        <v>0</v>
      </c>
      <c r="J1217" s="43">
        <v>0</v>
      </c>
      <c r="K1217" s="41"/>
      <c r="L1217" s="42"/>
      <c r="M1217" s="43"/>
      <c r="N1217" s="41"/>
      <c r="O1217" s="42"/>
      <c r="P1217" s="43"/>
      <c r="Q1217" s="41"/>
      <c r="R1217" s="42"/>
      <c r="S1217" s="43"/>
      <c r="T1217" s="41"/>
      <c r="U1217" s="42"/>
      <c r="V1217" s="43"/>
      <c r="W1217" s="41"/>
      <c r="X1217" s="42"/>
      <c r="Y1217" s="43"/>
      <c r="Z1217" s="41"/>
      <c r="AA1217" s="42"/>
      <c r="AB1217" s="43"/>
      <c r="AC1217" s="41"/>
      <c r="AD1217" s="42"/>
      <c r="AE1217" s="43"/>
      <c r="AF1217" s="41"/>
      <c r="AG1217" s="42"/>
      <c r="AH1217" s="43"/>
      <c r="AJ1217" s="41">
        <f t="shared" si="298"/>
        <v>0</v>
      </c>
      <c r="AK1217" s="42">
        <f t="shared" si="298"/>
        <v>0</v>
      </c>
      <c r="AL1217" s="43">
        <f t="shared" si="298"/>
        <v>0</v>
      </c>
      <c r="AS1217" s="32">
        <f t="shared" si="296"/>
        <v>0</v>
      </c>
      <c r="AU1217" s="23">
        <v>9</v>
      </c>
      <c r="AV1217" s="23">
        <v>12</v>
      </c>
      <c r="AW1217" s="23">
        <f t="shared" si="299"/>
        <v>6</v>
      </c>
    </row>
    <row r="1218" spans="3:49" ht="13" hidden="1" x14ac:dyDescent="0.3">
      <c r="C1218" s="40" t="s">
        <v>22</v>
      </c>
      <c r="D1218" s="34" t="s">
        <v>2</v>
      </c>
      <c r="E1218" s="35" t="s">
        <v>2</v>
      </c>
      <c r="F1218" s="181"/>
      <c r="G1218" s="182">
        <v>0</v>
      </c>
      <c r="H1218" s="41">
        <v>0</v>
      </c>
      <c r="I1218" s="42">
        <v>0</v>
      </c>
      <c r="J1218" s="43">
        <v>0</v>
      </c>
      <c r="K1218" s="41"/>
      <c r="L1218" s="42"/>
      <c r="M1218" s="43"/>
      <c r="N1218" s="41"/>
      <c r="O1218" s="42"/>
      <c r="P1218" s="43"/>
      <c r="Q1218" s="41"/>
      <c r="R1218" s="42"/>
      <c r="S1218" s="43"/>
      <c r="T1218" s="41"/>
      <c r="U1218" s="42"/>
      <c r="V1218" s="43"/>
      <c r="W1218" s="41"/>
      <c r="X1218" s="42"/>
      <c r="Y1218" s="43"/>
      <c r="Z1218" s="41"/>
      <c r="AA1218" s="42"/>
      <c r="AB1218" s="43"/>
      <c r="AC1218" s="41"/>
      <c r="AD1218" s="42"/>
      <c r="AE1218" s="43"/>
      <c r="AF1218" s="41"/>
      <c r="AG1218" s="42"/>
      <c r="AH1218" s="43"/>
      <c r="AJ1218" s="41">
        <f t="shared" si="298"/>
        <v>0</v>
      </c>
      <c r="AK1218" s="42">
        <f t="shared" si="298"/>
        <v>0</v>
      </c>
      <c r="AL1218" s="43">
        <f t="shared" si="298"/>
        <v>0</v>
      </c>
      <c r="AS1218" s="32">
        <f t="shared" si="296"/>
        <v>0</v>
      </c>
      <c r="AU1218" s="23">
        <v>9</v>
      </c>
      <c r="AV1218" s="23">
        <v>12</v>
      </c>
      <c r="AW1218" s="23">
        <f t="shared" si="299"/>
        <v>7</v>
      </c>
    </row>
    <row r="1219" spans="3:49" ht="13" hidden="1" x14ac:dyDescent="0.3">
      <c r="C1219" s="40" t="s">
        <v>22</v>
      </c>
      <c r="D1219" s="34" t="s">
        <v>2</v>
      </c>
      <c r="E1219" s="35" t="s">
        <v>2</v>
      </c>
      <c r="F1219" s="181"/>
      <c r="G1219" s="182">
        <v>0</v>
      </c>
      <c r="H1219" s="41">
        <v>0</v>
      </c>
      <c r="I1219" s="42">
        <v>0</v>
      </c>
      <c r="J1219" s="43">
        <v>0</v>
      </c>
      <c r="K1219" s="41"/>
      <c r="L1219" s="42"/>
      <c r="M1219" s="43"/>
      <c r="N1219" s="41"/>
      <c r="O1219" s="42"/>
      <c r="P1219" s="43"/>
      <c r="Q1219" s="41"/>
      <c r="R1219" s="42"/>
      <c r="S1219" s="43"/>
      <c r="T1219" s="41"/>
      <c r="U1219" s="42"/>
      <c r="V1219" s="43"/>
      <c r="W1219" s="41"/>
      <c r="X1219" s="42"/>
      <c r="Y1219" s="43"/>
      <c r="Z1219" s="41"/>
      <c r="AA1219" s="42"/>
      <c r="AB1219" s="43"/>
      <c r="AC1219" s="41"/>
      <c r="AD1219" s="42"/>
      <c r="AE1219" s="43"/>
      <c r="AF1219" s="41"/>
      <c r="AG1219" s="42"/>
      <c r="AH1219" s="43"/>
      <c r="AJ1219" s="41">
        <f t="shared" si="298"/>
        <v>0</v>
      </c>
      <c r="AK1219" s="42">
        <f t="shared" si="298"/>
        <v>0</v>
      </c>
      <c r="AL1219" s="43">
        <f t="shared" si="298"/>
        <v>0</v>
      </c>
      <c r="AS1219" s="32">
        <f t="shared" si="296"/>
        <v>0</v>
      </c>
      <c r="AU1219" s="23">
        <v>9</v>
      </c>
      <c r="AV1219" s="23">
        <v>12</v>
      </c>
      <c r="AW1219" s="23">
        <f t="shared" si="299"/>
        <v>8</v>
      </c>
    </row>
    <row r="1220" spans="3:49" ht="13" hidden="1" x14ac:dyDescent="0.3">
      <c r="C1220" s="40" t="s">
        <v>22</v>
      </c>
      <c r="D1220" s="34" t="s">
        <v>2</v>
      </c>
      <c r="E1220" s="35" t="s">
        <v>2</v>
      </c>
      <c r="F1220" s="181"/>
      <c r="G1220" s="182">
        <v>0</v>
      </c>
      <c r="H1220" s="41">
        <v>0</v>
      </c>
      <c r="I1220" s="42">
        <v>0</v>
      </c>
      <c r="J1220" s="43">
        <v>0</v>
      </c>
      <c r="K1220" s="41"/>
      <c r="L1220" s="42"/>
      <c r="M1220" s="43"/>
      <c r="N1220" s="41"/>
      <c r="O1220" s="42"/>
      <c r="P1220" s="43"/>
      <c r="Q1220" s="41"/>
      <c r="R1220" s="42"/>
      <c r="S1220" s="43"/>
      <c r="T1220" s="41"/>
      <c r="U1220" s="42"/>
      <c r="V1220" s="43"/>
      <c r="W1220" s="41"/>
      <c r="X1220" s="42"/>
      <c r="Y1220" s="43"/>
      <c r="Z1220" s="41"/>
      <c r="AA1220" s="42"/>
      <c r="AB1220" s="43"/>
      <c r="AC1220" s="41"/>
      <c r="AD1220" s="42"/>
      <c r="AE1220" s="43"/>
      <c r="AF1220" s="41"/>
      <c r="AG1220" s="42"/>
      <c r="AH1220" s="43"/>
      <c r="AJ1220" s="41">
        <f t="shared" si="298"/>
        <v>0</v>
      </c>
      <c r="AK1220" s="42">
        <f t="shared" si="298"/>
        <v>0</v>
      </c>
      <c r="AL1220" s="43">
        <f t="shared" si="298"/>
        <v>0</v>
      </c>
      <c r="AS1220" s="32">
        <f t="shared" si="296"/>
        <v>0</v>
      </c>
      <c r="AU1220" s="23">
        <v>9</v>
      </c>
      <c r="AV1220" s="23">
        <v>12</v>
      </c>
      <c r="AW1220" s="23">
        <f t="shared" si="299"/>
        <v>9</v>
      </c>
    </row>
    <row r="1221" spans="3:49" ht="13" hidden="1" x14ac:dyDescent="0.3">
      <c r="C1221" s="40" t="s">
        <v>22</v>
      </c>
      <c r="D1221" s="34" t="s">
        <v>2</v>
      </c>
      <c r="E1221" s="35" t="s">
        <v>2</v>
      </c>
      <c r="F1221" s="181"/>
      <c r="G1221" s="182">
        <v>0</v>
      </c>
      <c r="H1221" s="41">
        <v>0</v>
      </c>
      <c r="I1221" s="42">
        <v>0</v>
      </c>
      <c r="J1221" s="43">
        <v>0</v>
      </c>
      <c r="K1221" s="41"/>
      <c r="L1221" s="42"/>
      <c r="M1221" s="43"/>
      <c r="N1221" s="41"/>
      <c r="O1221" s="42"/>
      <c r="P1221" s="43"/>
      <c r="Q1221" s="41"/>
      <c r="R1221" s="42"/>
      <c r="S1221" s="43"/>
      <c r="T1221" s="41"/>
      <c r="U1221" s="42"/>
      <c r="V1221" s="43"/>
      <c r="W1221" s="41"/>
      <c r="X1221" s="42"/>
      <c r="Y1221" s="43"/>
      <c r="Z1221" s="41"/>
      <c r="AA1221" s="42"/>
      <c r="AB1221" s="43"/>
      <c r="AC1221" s="41"/>
      <c r="AD1221" s="42"/>
      <c r="AE1221" s="43"/>
      <c r="AF1221" s="41"/>
      <c r="AG1221" s="42"/>
      <c r="AH1221" s="43"/>
      <c r="AJ1221" s="41">
        <f t="shared" si="298"/>
        <v>0</v>
      </c>
      <c r="AK1221" s="42">
        <f t="shared" si="298"/>
        <v>0</v>
      </c>
      <c r="AL1221" s="43">
        <f t="shared" si="298"/>
        <v>0</v>
      </c>
      <c r="AS1221" s="32">
        <f t="shared" si="296"/>
        <v>0</v>
      </c>
      <c r="AU1221" s="23">
        <v>9</v>
      </c>
      <c r="AV1221" s="23">
        <v>12</v>
      </c>
      <c r="AW1221" s="23">
        <f t="shared" si="299"/>
        <v>10</v>
      </c>
    </row>
    <row r="1222" spans="3:49" ht="13" hidden="1" x14ac:dyDescent="0.3">
      <c r="C1222" s="40" t="s">
        <v>23</v>
      </c>
      <c r="D1222" s="34" t="s">
        <v>2</v>
      </c>
      <c r="E1222" s="35" t="s">
        <v>2</v>
      </c>
      <c r="F1222" s="181"/>
      <c r="G1222" s="182">
        <v>0</v>
      </c>
      <c r="H1222" s="41">
        <v>0</v>
      </c>
      <c r="I1222" s="42">
        <v>0</v>
      </c>
      <c r="J1222" s="43">
        <v>0</v>
      </c>
      <c r="K1222" s="41"/>
      <c r="L1222" s="42"/>
      <c r="M1222" s="43"/>
      <c r="N1222" s="41"/>
      <c r="O1222" s="42"/>
      <c r="P1222" s="43"/>
      <c r="Q1222" s="41"/>
      <c r="R1222" s="42"/>
      <c r="S1222" s="43"/>
      <c r="T1222" s="41"/>
      <c r="U1222" s="42"/>
      <c r="V1222" s="43"/>
      <c r="W1222" s="41"/>
      <c r="X1222" s="42"/>
      <c r="Y1222" s="43"/>
      <c r="Z1222" s="41"/>
      <c r="AA1222" s="42"/>
      <c r="AB1222" s="43"/>
      <c r="AC1222" s="41"/>
      <c r="AD1222" s="42"/>
      <c r="AE1222" s="43"/>
      <c r="AF1222" s="41"/>
      <c r="AG1222" s="42"/>
      <c r="AH1222" s="43"/>
      <c r="AJ1222" s="41">
        <f t="shared" si="298"/>
        <v>0</v>
      </c>
      <c r="AK1222" s="42">
        <f t="shared" si="298"/>
        <v>0</v>
      </c>
      <c r="AL1222" s="43">
        <f t="shared" si="298"/>
        <v>0</v>
      </c>
      <c r="AS1222" s="32">
        <f t="shared" si="296"/>
        <v>0</v>
      </c>
      <c r="AU1222" s="23">
        <v>9</v>
      </c>
      <c r="AV1222" s="23">
        <v>13</v>
      </c>
      <c r="AW1222" s="23">
        <f t="shared" si="299"/>
        <v>1</v>
      </c>
    </row>
    <row r="1223" spans="3:49" ht="13" hidden="1" x14ac:dyDescent="0.3">
      <c r="C1223" s="50" t="str">
        <f>IF(LEN(E1222)&lt;1,"","Total: " &amp; LEFT(E1222,LEN(E1222)-21) &amp; "Municipalities")</f>
        <v/>
      </c>
      <c r="D1223" s="51"/>
      <c r="E1223" s="52"/>
      <c r="F1223" s="187"/>
      <c r="G1223" s="53">
        <f>SUM(G1212:G1222)</f>
        <v>0</v>
      </c>
      <c r="H1223" s="53">
        <f>SUM(H1212:H1222)</f>
        <v>0</v>
      </c>
      <c r="I1223" s="54">
        <f>SUM(I1212:I1222)</f>
        <v>0</v>
      </c>
      <c r="J1223" s="55">
        <f>SUM(J1212:J1222)</f>
        <v>0</v>
      </c>
      <c r="K1223" s="53">
        <f t="shared" ref="K1223:AH1223" si="300">SUM(K1212:K1222)</f>
        <v>0</v>
      </c>
      <c r="L1223" s="54">
        <f t="shared" si="300"/>
        <v>0</v>
      </c>
      <c r="M1223" s="55">
        <f t="shared" si="300"/>
        <v>0</v>
      </c>
      <c r="N1223" s="53">
        <f t="shared" si="300"/>
        <v>0</v>
      </c>
      <c r="O1223" s="54">
        <f t="shared" si="300"/>
        <v>0</v>
      </c>
      <c r="P1223" s="55">
        <f t="shared" si="300"/>
        <v>0</v>
      </c>
      <c r="Q1223" s="53">
        <f t="shared" si="300"/>
        <v>0</v>
      </c>
      <c r="R1223" s="54">
        <f t="shared" si="300"/>
        <v>0</v>
      </c>
      <c r="S1223" s="55">
        <f t="shared" si="300"/>
        <v>0</v>
      </c>
      <c r="T1223" s="53">
        <f t="shared" si="300"/>
        <v>0</v>
      </c>
      <c r="U1223" s="54">
        <f t="shared" si="300"/>
        <v>0</v>
      </c>
      <c r="V1223" s="55">
        <f t="shared" si="300"/>
        <v>0</v>
      </c>
      <c r="W1223" s="53">
        <f t="shared" si="300"/>
        <v>0</v>
      </c>
      <c r="X1223" s="54">
        <f t="shared" si="300"/>
        <v>0</v>
      </c>
      <c r="Y1223" s="55">
        <f t="shared" si="300"/>
        <v>0</v>
      </c>
      <c r="Z1223" s="53">
        <f t="shared" si="300"/>
        <v>0</v>
      </c>
      <c r="AA1223" s="54">
        <f t="shared" si="300"/>
        <v>0</v>
      </c>
      <c r="AB1223" s="55">
        <f t="shared" si="300"/>
        <v>0</v>
      </c>
      <c r="AC1223" s="53">
        <f t="shared" si="300"/>
        <v>0</v>
      </c>
      <c r="AD1223" s="54">
        <f t="shared" si="300"/>
        <v>0</v>
      </c>
      <c r="AE1223" s="55">
        <f t="shared" si="300"/>
        <v>0</v>
      </c>
      <c r="AF1223" s="53">
        <f t="shared" si="300"/>
        <v>0</v>
      </c>
      <c r="AG1223" s="54">
        <f t="shared" si="300"/>
        <v>0</v>
      </c>
      <c r="AH1223" s="55">
        <f t="shared" si="300"/>
        <v>0</v>
      </c>
      <c r="AJ1223" s="53">
        <f>SUM(AJ1212:AJ1222)</f>
        <v>0</v>
      </c>
      <c r="AK1223" s="54">
        <f>SUM(AK1212:AK1222)</f>
        <v>0</v>
      </c>
      <c r="AL1223" s="55">
        <f>SUM(AL1212:AL1222)</f>
        <v>0</v>
      </c>
      <c r="AS1223" s="32">
        <f t="shared" si="296"/>
        <v>0</v>
      </c>
    </row>
    <row r="1224" spans="3:49" ht="13" hidden="1" x14ac:dyDescent="0.3">
      <c r="C1224" s="40"/>
      <c r="D1224" s="34"/>
      <c r="E1224" s="35"/>
      <c r="F1224" s="181"/>
      <c r="G1224" s="41"/>
      <c r="H1224" s="41"/>
      <c r="I1224" s="42"/>
      <c r="J1224" s="43"/>
      <c r="K1224" s="41"/>
      <c r="L1224" s="42"/>
      <c r="M1224" s="43"/>
      <c r="N1224" s="41"/>
      <c r="O1224" s="42"/>
      <c r="P1224" s="43"/>
      <c r="Q1224" s="41"/>
      <c r="R1224" s="42"/>
      <c r="S1224" s="43"/>
      <c r="T1224" s="41"/>
      <c r="U1224" s="42"/>
      <c r="V1224" s="43"/>
      <c r="W1224" s="41"/>
      <c r="X1224" s="42"/>
      <c r="Y1224" s="43"/>
      <c r="Z1224" s="41"/>
      <c r="AA1224" s="42"/>
      <c r="AB1224" s="43"/>
      <c r="AC1224" s="41"/>
      <c r="AD1224" s="42"/>
      <c r="AE1224" s="43"/>
      <c r="AF1224" s="41"/>
      <c r="AG1224" s="42"/>
      <c r="AH1224" s="43"/>
      <c r="AJ1224" s="41"/>
      <c r="AK1224" s="42"/>
      <c r="AL1224" s="43"/>
      <c r="AS1224" s="32">
        <f t="shared" si="296"/>
        <v>0</v>
      </c>
    </row>
    <row r="1225" spans="3:49" ht="13" hidden="1" x14ac:dyDescent="0.3">
      <c r="C1225" s="40" t="s">
        <v>22</v>
      </c>
      <c r="D1225" s="34" t="s">
        <v>2</v>
      </c>
      <c r="E1225" s="35" t="s">
        <v>2</v>
      </c>
      <c r="F1225" s="181"/>
      <c r="G1225" s="182">
        <v>0</v>
      </c>
      <c r="H1225" s="41">
        <v>0</v>
      </c>
      <c r="I1225" s="42">
        <v>0</v>
      </c>
      <c r="J1225" s="43">
        <v>0</v>
      </c>
      <c r="K1225" s="41"/>
      <c r="L1225" s="42"/>
      <c r="M1225" s="43"/>
      <c r="N1225" s="41"/>
      <c r="O1225" s="42"/>
      <c r="P1225" s="43"/>
      <c r="Q1225" s="41"/>
      <c r="R1225" s="42"/>
      <c r="S1225" s="43"/>
      <c r="T1225" s="41"/>
      <c r="U1225" s="42"/>
      <c r="V1225" s="43"/>
      <c r="W1225" s="41"/>
      <c r="X1225" s="42"/>
      <c r="Y1225" s="43"/>
      <c r="Z1225" s="41"/>
      <c r="AA1225" s="42"/>
      <c r="AB1225" s="43"/>
      <c r="AC1225" s="41"/>
      <c r="AD1225" s="42"/>
      <c r="AE1225" s="43"/>
      <c r="AF1225" s="41"/>
      <c r="AG1225" s="42"/>
      <c r="AH1225" s="43"/>
      <c r="AJ1225" s="41">
        <f t="shared" ref="AJ1225:AL1235" si="301">H1225+K1225+N1225+Q1225+T1225+W1225+Z1225+AC1225+AF1225</f>
        <v>0</v>
      </c>
      <c r="AK1225" s="42">
        <f t="shared" si="301"/>
        <v>0</v>
      </c>
      <c r="AL1225" s="43">
        <f t="shared" si="301"/>
        <v>0</v>
      </c>
      <c r="AS1225" s="32">
        <f t="shared" si="296"/>
        <v>0</v>
      </c>
      <c r="AU1225" s="23">
        <v>9</v>
      </c>
      <c r="AV1225" s="23">
        <v>14</v>
      </c>
      <c r="AW1225" s="23">
        <v>1</v>
      </c>
    </row>
    <row r="1226" spans="3:49" ht="13" hidden="1" x14ac:dyDescent="0.3">
      <c r="C1226" s="40" t="s">
        <v>22</v>
      </c>
      <c r="D1226" s="34" t="s">
        <v>2</v>
      </c>
      <c r="E1226" s="35" t="s">
        <v>2</v>
      </c>
      <c r="F1226" s="181"/>
      <c r="G1226" s="182">
        <v>0</v>
      </c>
      <c r="H1226" s="41">
        <v>0</v>
      </c>
      <c r="I1226" s="42">
        <v>0</v>
      </c>
      <c r="J1226" s="43">
        <v>0</v>
      </c>
      <c r="K1226" s="41"/>
      <c r="L1226" s="42"/>
      <c r="M1226" s="43"/>
      <c r="N1226" s="41"/>
      <c r="O1226" s="42"/>
      <c r="P1226" s="43"/>
      <c r="Q1226" s="41"/>
      <c r="R1226" s="42"/>
      <c r="S1226" s="43"/>
      <c r="T1226" s="41"/>
      <c r="U1226" s="42"/>
      <c r="V1226" s="43"/>
      <c r="W1226" s="41"/>
      <c r="X1226" s="42"/>
      <c r="Y1226" s="43"/>
      <c r="Z1226" s="41"/>
      <c r="AA1226" s="42"/>
      <c r="AB1226" s="43"/>
      <c r="AC1226" s="41"/>
      <c r="AD1226" s="42"/>
      <c r="AE1226" s="43"/>
      <c r="AF1226" s="41"/>
      <c r="AG1226" s="42"/>
      <c r="AH1226" s="43"/>
      <c r="AJ1226" s="41">
        <f t="shared" si="301"/>
        <v>0</v>
      </c>
      <c r="AK1226" s="42">
        <f t="shared" si="301"/>
        <v>0</v>
      </c>
      <c r="AL1226" s="43">
        <f t="shared" si="301"/>
        <v>0</v>
      </c>
      <c r="AS1226" s="32">
        <f t="shared" si="296"/>
        <v>0</v>
      </c>
      <c r="AU1226" s="23">
        <v>9</v>
      </c>
      <c r="AV1226" s="23">
        <v>14</v>
      </c>
      <c r="AW1226" s="23">
        <f>IF(AV1226=AV1225,AW1225+1,1)</f>
        <v>2</v>
      </c>
    </row>
    <row r="1227" spans="3:49" ht="13" hidden="1" x14ac:dyDescent="0.3">
      <c r="C1227" s="40" t="s">
        <v>22</v>
      </c>
      <c r="D1227" s="34" t="s">
        <v>2</v>
      </c>
      <c r="E1227" s="35" t="s">
        <v>2</v>
      </c>
      <c r="F1227" s="181"/>
      <c r="G1227" s="182">
        <v>0</v>
      </c>
      <c r="H1227" s="41">
        <v>0</v>
      </c>
      <c r="I1227" s="42">
        <v>0</v>
      </c>
      <c r="J1227" s="43">
        <v>0</v>
      </c>
      <c r="K1227" s="41"/>
      <c r="L1227" s="42"/>
      <c r="M1227" s="43"/>
      <c r="N1227" s="41"/>
      <c r="O1227" s="42"/>
      <c r="P1227" s="43"/>
      <c r="Q1227" s="41"/>
      <c r="R1227" s="42"/>
      <c r="S1227" s="43"/>
      <c r="T1227" s="41"/>
      <c r="U1227" s="42"/>
      <c r="V1227" s="43"/>
      <c r="W1227" s="41"/>
      <c r="X1227" s="42"/>
      <c r="Y1227" s="43"/>
      <c r="Z1227" s="41"/>
      <c r="AA1227" s="42"/>
      <c r="AB1227" s="43"/>
      <c r="AC1227" s="41"/>
      <c r="AD1227" s="42"/>
      <c r="AE1227" s="43"/>
      <c r="AF1227" s="41"/>
      <c r="AG1227" s="42"/>
      <c r="AH1227" s="43"/>
      <c r="AJ1227" s="41">
        <f t="shared" si="301"/>
        <v>0</v>
      </c>
      <c r="AK1227" s="42">
        <f t="shared" si="301"/>
        <v>0</v>
      </c>
      <c r="AL1227" s="43">
        <f t="shared" si="301"/>
        <v>0</v>
      </c>
      <c r="AS1227" s="32">
        <f t="shared" si="296"/>
        <v>0</v>
      </c>
      <c r="AU1227" s="23">
        <v>9</v>
      </c>
      <c r="AV1227" s="23">
        <v>14</v>
      </c>
      <c r="AW1227" s="23">
        <f t="shared" ref="AW1227:AW1235" si="302">IF(AV1227=AV1226,AW1226+1,1)</f>
        <v>3</v>
      </c>
    </row>
    <row r="1228" spans="3:49" ht="13" hidden="1" x14ac:dyDescent="0.3">
      <c r="C1228" s="40" t="s">
        <v>22</v>
      </c>
      <c r="D1228" s="34" t="s">
        <v>2</v>
      </c>
      <c r="E1228" s="35" t="s">
        <v>2</v>
      </c>
      <c r="F1228" s="181"/>
      <c r="G1228" s="182">
        <v>0</v>
      </c>
      <c r="H1228" s="41">
        <v>0</v>
      </c>
      <c r="I1228" s="42">
        <v>0</v>
      </c>
      <c r="J1228" s="43">
        <v>0</v>
      </c>
      <c r="K1228" s="41"/>
      <c r="L1228" s="42"/>
      <c r="M1228" s="43"/>
      <c r="N1228" s="41"/>
      <c r="O1228" s="42"/>
      <c r="P1228" s="43"/>
      <c r="Q1228" s="41"/>
      <c r="R1228" s="42"/>
      <c r="S1228" s="43"/>
      <c r="T1228" s="41"/>
      <c r="U1228" s="42"/>
      <c r="V1228" s="43"/>
      <c r="W1228" s="41"/>
      <c r="X1228" s="42"/>
      <c r="Y1228" s="43"/>
      <c r="Z1228" s="41"/>
      <c r="AA1228" s="42"/>
      <c r="AB1228" s="43"/>
      <c r="AC1228" s="41"/>
      <c r="AD1228" s="42"/>
      <c r="AE1228" s="43"/>
      <c r="AF1228" s="41"/>
      <c r="AG1228" s="42"/>
      <c r="AH1228" s="43"/>
      <c r="AJ1228" s="41">
        <f t="shared" si="301"/>
        <v>0</v>
      </c>
      <c r="AK1228" s="42">
        <f t="shared" si="301"/>
        <v>0</v>
      </c>
      <c r="AL1228" s="43">
        <f t="shared" si="301"/>
        <v>0</v>
      </c>
      <c r="AS1228" s="32">
        <f t="shared" si="296"/>
        <v>0</v>
      </c>
      <c r="AU1228" s="23">
        <v>9</v>
      </c>
      <c r="AV1228" s="23">
        <v>14</v>
      </c>
      <c r="AW1228" s="23">
        <f t="shared" si="302"/>
        <v>4</v>
      </c>
    </row>
    <row r="1229" spans="3:49" ht="13" hidden="1" x14ac:dyDescent="0.3">
      <c r="C1229" s="40" t="s">
        <v>22</v>
      </c>
      <c r="D1229" s="34" t="s">
        <v>2</v>
      </c>
      <c r="E1229" s="35" t="s">
        <v>2</v>
      </c>
      <c r="F1229" s="181"/>
      <c r="G1229" s="182">
        <v>0</v>
      </c>
      <c r="H1229" s="41">
        <v>0</v>
      </c>
      <c r="I1229" s="42">
        <v>0</v>
      </c>
      <c r="J1229" s="43">
        <v>0</v>
      </c>
      <c r="K1229" s="41"/>
      <c r="L1229" s="42"/>
      <c r="M1229" s="43"/>
      <c r="N1229" s="41"/>
      <c r="O1229" s="42"/>
      <c r="P1229" s="43"/>
      <c r="Q1229" s="41"/>
      <c r="R1229" s="42"/>
      <c r="S1229" s="43"/>
      <c r="T1229" s="41"/>
      <c r="U1229" s="42"/>
      <c r="V1229" s="43"/>
      <c r="W1229" s="41"/>
      <c r="X1229" s="42"/>
      <c r="Y1229" s="43"/>
      <c r="Z1229" s="41"/>
      <c r="AA1229" s="42"/>
      <c r="AB1229" s="43"/>
      <c r="AC1229" s="41"/>
      <c r="AD1229" s="42"/>
      <c r="AE1229" s="43"/>
      <c r="AF1229" s="41"/>
      <c r="AG1229" s="42"/>
      <c r="AH1229" s="43"/>
      <c r="AJ1229" s="41">
        <f t="shared" si="301"/>
        <v>0</v>
      </c>
      <c r="AK1229" s="42">
        <f t="shared" si="301"/>
        <v>0</v>
      </c>
      <c r="AL1229" s="43">
        <f t="shared" si="301"/>
        <v>0</v>
      </c>
      <c r="AS1229" s="32">
        <f t="shared" si="296"/>
        <v>0</v>
      </c>
      <c r="AU1229" s="23">
        <v>9</v>
      </c>
      <c r="AV1229" s="23">
        <v>14</v>
      </c>
      <c r="AW1229" s="23">
        <f t="shared" si="302"/>
        <v>5</v>
      </c>
    </row>
    <row r="1230" spans="3:49" ht="13" hidden="1" x14ac:dyDescent="0.3">
      <c r="C1230" s="40" t="s">
        <v>22</v>
      </c>
      <c r="D1230" s="34" t="s">
        <v>2</v>
      </c>
      <c r="E1230" s="35" t="s">
        <v>2</v>
      </c>
      <c r="F1230" s="181"/>
      <c r="G1230" s="182">
        <v>0</v>
      </c>
      <c r="H1230" s="41">
        <v>0</v>
      </c>
      <c r="I1230" s="42">
        <v>0</v>
      </c>
      <c r="J1230" s="43">
        <v>0</v>
      </c>
      <c r="K1230" s="41"/>
      <c r="L1230" s="42"/>
      <c r="M1230" s="43"/>
      <c r="N1230" s="41"/>
      <c r="O1230" s="42"/>
      <c r="P1230" s="43"/>
      <c r="Q1230" s="41"/>
      <c r="R1230" s="42"/>
      <c r="S1230" s="43"/>
      <c r="T1230" s="41"/>
      <c r="U1230" s="42"/>
      <c r="V1230" s="43"/>
      <c r="W1230" s="41"/>
      <c r="X1230" s="42"/>
      <c r="Y1230" s="43"/>
      <c r="Z1230" s="41"/>
      <c r="AA1230" s="42"/>
      <c r="AB1230" s="43"/>
      <c r="AC1230" s="41"/>
      <c r="AD1230" s="42"/>
      <c r="AE1230" s="43"/>
      <c r="AF1230" s="41"/>
      <c r="AG1230" s="42"/>
      <c r="AH1230" s="43"/>
      <c r="AJ1230" s="41">
        <f t="shared" si="301"/>
        <v>0</v>
      </c>
      <c r="AK1230" s="42">
        <f t="shared" si="301"/>
        <v>0</v>
      </c>
      <c r="AL1230" s="43">
        <f t="shared" si="301"/>
        <v>0</v>
      </c>
      <c r="AS1230" s="32">
        <f t="shared" si="296"/>
        <v>0</v>
      </c>
      <c r="AU1230" s="23">
        <v>9</v>
      </c>
      <c r="AV1230" s="23">
        <v>14</v>
      </c>
      <c r="AW1230" s="23">
        <f t="shared" si="302"/>
        <v>6</v>
      </c>
    </row>
    <row r="1231" spans="3:49" ht="13" hidden="1" x14ac:dyDescent="0.3">
      <c r="C1231" s="40" t="s">
        <v>22</v>
      </c>
      <c r="D1231" s="34" t="s">
        <v>2</v>
      </c>
      <c r="E1231" s="35" t="s">
        <v>2</v>
      </c>
      <c r="F1231" s="181"/>
      <c r="G1231" s="182">
        <v>0</v>
      </c>
      <c r="H1231" s="41">
        <v>0</v>
      </c>
      <c r="I1231" s="42">
        <v>0</v>
      </c>
      <c r="J1231" s="43">
        <v>0</v>
      </c>
      <c r="K1231" s="41"/>
      <c r="L1231" s="42"/>
      <c r="M1231" s="43"/>
      <c r="N1231" s="41"/>
      <c r="O1231" s="42"/>
      <c r="P1231" s="43"/>
      <c r="Q1231" s="41"/>
      <c r="R1231" s="42"/>
      <c r="S1231" s="43"/>
      <c r="T1231" s="41"/>
      <c r="U1231" s="42"/>
      <c r="V1231" s="43"/>
      <c r="W1231" s="41"/>
      <c r="X1231" s="42"/>
      <c r="Y1231" s="43"/>
      <c r="Z1231" s="41"/>
      <c r="AA1231" s="42"/>
      <c r="AB1231" s="43"/>
      <c r="AC1231" s="41"/>
      <c r="AD1231" s="42"/>
      <c r="AE1231" s="43"/>
      <c r="AF1231" s="41"/>
      <c r="AG1231" s="42"/>
      <c r="AH1231" s="43"/>
      <c r="AJ1231" s="41">
        <f t="shared" si="301"/>
        <v>0</v>
      </c>
      <c r="AK1231" s="42">
        <f t="shared" si="301"/>
        <v>0</v>
      </c>
      <c r="AL1231" s="43">
        <f t="shared" si="301"/>
        <v>0</v>
      </c>
      <c r="AS1231" s="32">
        <f t="shared" si="296"/>
        <v>0</v>
      </c>
      <c r="AU1231" s="23">
        <v>9</v>
      </c>
      <c r="AV1231" s="23">
        <v>14</v>
      </c>
      <c r="AW1231" s="23">
        <f t="shared" si="302"/>
        <v>7</v>
      </c>
    </row>
    <row r="1232" spans="3:49" ht="13" hidden="1" x14ac:dyDescent="0.3">
      <c r="C1232" s="40" t="s">
        <v>22</v>
      </c>
      <c r="D1232" s="34" t="s">
        <v>2</v>
      </c>
      <c r="E1232" s="35" t="s">
        <v>2</v>
      </c>
      <c r="F1232" s="181"/>
      <c r="G1232" s="182">
        <v>0</v>
      </c>
      <c r="H1232" s="41">
        <v>0</v>
      </c>
      <c r="I1232" s="42">
        <v>0</v>
      </c>
      <c r="J1232" s="43">
        <v>0</v>
      </c>
      <c r="K1232" s="41"/>
      <c r="L1232" s="42"/>
      <c r="M1232" s="43"/>
      <c r="N1232" s="41"/>
      <c r="O1232" s="42"/>
      <c r="P1232" s="43"/>
      <c r="Q1232" s="41"/>
      <c r="R1232" s="42"/>
      <c r="S1232" s="43"/>
      <c r="T1232" s="41"/>
      <c r="U1232" s="42"/>
      <c r="V1232" s="43"/>
      <c r="W1232" s="41"/>
      <c r="X1232" s="42"/>
      <c r="Y1232" s="43"/>
      <c r="Z1232" s="41"/>
      <c r="AA1232" s="42"/>
      <c r="AB1232" s="43"/>
      <c r="AC1232" s="41"/>
      <c r="AD1232" s="42"/>
      <c r="AE1232" s="43"/>
      <c r="AF1232" s="41"/>
      <c r="AG1232" s="42"/>
      <c r="AH1232" s="43"/>
      <c r="AJ1232" s="41">
        <f t="shared" si="301"/>
        <v>0</v>
      </c>
      <c r="AK1232" s="42">
        <f t="shared" si="301"/>
        <v>0</v>
      </c>
      <c r="AL1232" s="43">
        <f t="shared" si="301"/>
        <v>0</v>
      </c>
      <c r="AS1232" s="32">
        <f t="shared" si="296"/>
        <v>0</v>
      </c>
      <c r="AU1232" s="23">
        <v>9</v>
      </c>
      <c r="AV1232" s="23">
        <v>14</v>
      </c>
      <c r="AW1232" s="23">
        <f t="shared" si="302"/>
        <v>8</v>
      </c>
    </row>
    <row r="1233" spans="3:49" ht="13" hidden="1" x14ac:dyDescent="0.3">
      <c r="C1233" s="40" t="s">
        <v>22</v>
      </c>
      <c r="D1233" s="34" t="s">
        <v>2</v>
      </c>
      <c r="E1233" s="35" t="s">
        <v>2</v>
      </c>
      <c r="F1233" s="181"/>
      <c r="G1233" s="182">
        <v>0</v>
      </c>
      <c r="H1233" s="41">
        <v>0</v>
      </c>
      <c r="I1233" s="42">
        <v>0</v>
      </c>
      <c r="J1233" s="43">
        <v>0</v>
      </c>
      <c r="K1233" s="41"/>
      <c r="L1233" s="42"/>
      <c r="M1233" s="43"/>
      <c r="N1233" s="41"/>
      <c r="O1233" s="42"/>
      <c r="P1233" s="43"/>
      <c r="Q1233" s="41"/>
      <c r="R1233" s="42"/>
      <c r="S1233" s="43"/>
      <c r="T1233" s="41"/>
      <c r="U1233" s="42"/>
      <c r="V1233" s="43"/>
      <c r="W1233" s="41"/>
      <c r="X1233" s="42"/>
      <c r="Y1233" s="43"/>
      <c r="Z1233" s="41"/>
      <c r="AA1233" s="42"/>
      <c r="AB1233" s="43"/>
      <c r="AC1233" s="41"/>
      <c r="AD1233" s="42"/>
      <c r="AE1233" s="43"/>
      <c r="AF1233" s="41"/>
      <c r="AG1233" s="42"/>
      <c r="AH1233" s="43"/>
      <c r="AJ1233" s="41">
        <f t="shared" si="301"/>
        <v>0</v>
      </c>
      <c r="AK1233" s="42">
        <f t="shared" si="301"/>
        <v>0</v>
      </c>
      <c r="AL1233" s="43">
        <f t="shared" si="301"/>
        <v>0</v>
      </c>
      <c r="AS1233" s="32">
        <f t="shared" si="296"/>
        <v>0</v>
      </c>
      <c r="AU1233" s="23">
        <v>9</v>
      </c>
      <c r="AV1233" s="23">
        <v>14</v>
      </c>
      <c r="AW1233" s="23">
        <f t="shared" si="302"/>
        <v>9</v>
      </c>
    </row>
    <row r="1234" spans="3:49" ht="13" hidden="1" x14ac:dyDescent="0.3">
      <c r="C1234" s="40" t="s">
        <v>22</v>
      </c>
      <c r="D1234" s="34" t="s">
        <v>2</v>
      </c>
      <c r="E1234" s="35" t="s">
        <v>2</v>
      </c>
      <c r="F1234" s="181"/>
      <c r="G1234" s="182">
        <v>0</v>
      </c>
      <c r="H1234" s="41">
        <v>0</v>
      </c>
      <c r="I1234" s="42">
        <v>0</v>
      </c>
      <c r="J1234" s="43">
        <v>0</v>
      </c>
      <c r="K1234" s="41"/>
      <c r="L1234" s="42"/>
      <c r="M1234" s="43"/>
      <c r="N1234" s="41"/>
      <c r="O1234" s="42"/>
      <c r="P1234" s="43"/>
      <c r="Q1234" s="41"/>
      <c r="R1234" s="42"/>
      <c r="S1234" s="43"/>
      <c r="T1234" s="41"/>
      <c r="U1234" s="42"/>
      <c r="V1234" s="43"/>
      <c r="W1234" s="41"/>
      <c r="X1234" s="42"/>
      <c r="Y1234" s="43"/>
      <c r="Z1234" s="41"/>
      <c r="AA1234" s="42"/>
      <c r="AB1234" s="43"/>
      <c r="AC1234" s="41"/>
      <c r="AD1234" s="42"/>
      <c r="AE1234" s="43"/>
      <c r="AF1234" s="41"/>
      <c r="AG1234" s="42"/>
      <c r="AH1234" s="43"/>
      <c r="AJ1234" s="41">
        <f t="shared" si="301"/>
        <v>0</v>
      </c>
      <c r="AK1234" s="42">
        <f t="shared" si="301"/>
        <v>0</v>
      </c>
      <c r="AL1234" s="43">
        <f t="shared" si="301"/>
        <v>0</v>
      </c>
      <c r="AS1234" s="32">
        <f t="shared" si="296"/>
        <v>0</v>
      </c>
      <c r="AU1234" s="23">
        <v>9</v>
      </c>
      <c r="AV1234" s="23">
        <v>14</v>
      </c>
      <c r="AW1234" s="23">
        <f t="shared" si="302"/>
        <v>10</v>
      </c>
    </row>
    <row r="1235" spans="3:49" ht="13" hidden="1" x14ac:dyDescent="0.3">
      <c r="C1235" s="40" t="s">
        <v>23</v>
      </c>
      <c r="D1235" s="34" t="s">
        <v>2</v>
      </c>
      <c r="E1235" s="35" t="s">
        <v>2</v>
      </c>
      <c r="F1235" s="181"/>
      <c r="G1235" s="182">
        <v>0</v>
      </c>
      <c r="H1235" s="41">
        <v>0</v>
      </c>
      <c r="I1235" s="42">
        <v>0</v>
      </c>
      <c r="J1235" s="43">
        <v>0</v>
      </c>
      <c r="K1235" s="41"/>
      <c r="L1235" s="42"/>
      <c r="M1235" s="43"/>
      <c r="N1235" s="41"/>
      <c r="O1235" s="42"/>
      <c r="P1235" s="43"/>
      <c r="Q1235" s="41"/>
      <c r="R1235" s="42"/>
      <c r="S1235" s="43"/>
      <c r="T1235" s="41"/>
      <c r="U1235" s="42"/>
      <c r="V1235" s="43"/>
      <c r="W1235" s="41"/>
      <c r="X1235" s="42"/>
      <c r="Y1235" s="43"/>
      <c r="Z1235" s="41"/>
      <c r="AA1235" s="42"/>
      <c r="AB1235" s="43"/>
      <c r="AC1235" s="41"/>
      <c r="AD1235" s="42"/>
      <c r="AE1235" s="43"/>
      <c r="AF1235" s="41"/>
      <c r="AG1235" s="42"/>
      <c r="AH1235" s="43"/>
      <c r="AJ1235" s="41">
        <f t="shared" si="301"/>
        <v>0</v>
      </c>
      <c r="AK1235" s="42">
        <f t="shared" si="301"/>
        <v>0</v>
      </c>
      <c r="AL1235" s="43">
        <f t="shared" si="301"/>
        <v>0</v>
      </c>
      <c r="AS1235" s="32">
        <f t="shared" si="296"/>
        <v>0</v>
      </c>
      <c r="AU1235" s="23">
        <v>9</v>
      </c>
      <c r="AV1235" s="23">
        <v>15</v>
      </c>
      <c r="AW1235" s="23">
        <f t="shared" si="302"/>
        <v>1</v>
      </c>
    </row>
    <row r="1236" spans="3:49" ht="13" hidden="1" x14ac:dyDescent="0.3">
      <c r="C1236" s="50" t="str">
        <f>IF(LEN(E1235)&lt;1,"","Total: " &amp; LEFT(E1235,LEN(E1235)-21) &amp; "Municipalities")</f>
        <v/>
      </c>
      <c r="D1236" s="51"/>
      <c r="E1236" s="52"/>
      <c r="F1236" s="187"/>
      <c r="G1236" s="53">
        <f>SUM(G1225:G1235)</f>
        <v>0</v>
      </c>
      <c r="H1236" s="53">
        <f>SUM(H1225:H1235)</f>
        <v>0</v>
      </c>
      <c r="I1236" s="54">
        <f>SUM(I1225:I1235)</f>
        <v>0</v>
      </c>
      <c r="J1236" s="55">
        <f>SUM(J1225:J1235)</f>
        <v>0</v>
      </c>
      <c r="K1236" s="53">
        <f t="shared" ref="K1236:AH1236" si="303">SUM(K1225:K1235)</f>
        <v>0</v>
      </c>
      <c r="L1236" s="54">
        <f t="shared" si="303"/>
        <v>0</v>
      </c>
      <c r="M1236" s="55">
        <f t="shared" si="303"/>
        <v>0</v>
      </c>
      <c r="N1236" s="53">
        <f t="shared" si="303"/>
        <v>0</v>
      </c>
      <c r="O1236" s="54">
        <f t="shared" si="303"/>
        <v>0</v>
      </c>
      <c r="P1236" s="55">
        <f t="shared" si="303"/>
        <v>0</v>
      </c>
      <c r="Q1236" s="53">
        <f t="shared" si="303"/>
        <v>0</v>
      </c>
      <c r="R1236" s="54">
        <f t="shared" si="303"/>
        <v>0</v>
      </c>
      <c r="S1236" s="55">
        <f t="shared" si="303"/>
        <v>0</v>
      </c>
      <c r="T1236" s="53">
        <f t="shared" si="303"/>
        <v>0</v>
      </c>
      <c r="U1236" s="54">
        <f t="shared" si="303"/>
        <v>0</v>
      </c>
      <c r="V1236" s="55">
        <f t="shared" si="303"/>
        <v>0</v>
      </c>
      <c r="W1236" s="53">
        <f t="shared" si="303"/>
        <v>0</v>
      </c>
      <c r="X1236" s="54">
        <f t="shared" si="303"/>
        <v>0</v>
      </c>
      <c r="Y1236" s="55">
        <f t="shared" si="303"/>
        <v>0</v>
      </c>
      <c r="Z1236" s="53">
        <f t="shared" si="303"/>
        <v>0</v>
      </c>
      <c r="AA1236" s="54">
        <f t="shared" si="303"/>
        <v>0</v>
      </c>
      <c r="AB1236" s="55">
        <f t="shared" si="303"/>
        <v>0</v>
      </c>
      <c r="AC1236" s="53">
        <f t="shared" si="303"/>
        <v>0</v>
      </c>
      <c r="AD1236" s="54">
        <f t="shared" si="303"/>
        <v>0</v>
      </c>
      <c r="AE1236" s="55">
        <f t="shared" si="303"/>
        <v>0</v>
      </c>
      <c r="AF1236" s="53">
        <f t="shared" si="303"/>
        <v>0</v>
      </c>
      <c r="AG1236" s="54">
        <f t="shared" si="303"/>
        <v>0</v>
      </c>
      <c r="AH1236" s="55">
        <f t="shared" si="303"/>
        <v>0</v>
      </c>
      <c r="AJ1236" s="53">
        <f>SUM(AJ1225:AJ1235)</f>
        <v>0</v>
      </c>
      <c r="AK1236" s="54">
        <f>SUM(AK1225:AK1235)</f>
        <v>0</v>
      </c>
      <c r="AL1236" s="55">
        <f>SUM(AL1225:AL1235)</f>
        <v>0</v>
      </c>
      <c r="AS1236" s="32">
        <f t="shared" si="296"/>
        <v>0</v>
      </c>
    </row>
    <row r="1237" spans="3:49" ht="13" hidden="1" x14ac:dyDescent="0.3">
      <c r="C1237" s="40"/>
      <c r="D1237" s="34"/>
      <c r="E1237" s="35"/>
      <c r="F1237" s="181"/>
      <c r="G1237" s="41"/>
      <c r="H1237" s="41"/>
      <c r="I1237" s="42"/>
      <c r="J1237" s="43"/>
      <c r="K1237" s="41"/>
      <c r="L1237" s="42"/>
      <c r="M1237" s="43"/>
      <c r="N1237" s="41"/>
      <c r="O1237" s="42"/>
      <c r="P1237" s="43"/>
      <c r="Q1237" s="41"/>
      <c r="R1237" s="42"/>
      <c r="S1237" s="43"/>
      <c r="T1237" s="41"/>
      <c r="U1237" s="42"/>
      <c r="V1237" s="43"/>
      <c r="W1237" s="41"/>
      <c r="X1237" s="42"/>
      <c r="Y1237" s="43"/>
      <c r="Z1237" s="41"/>
      <c r="AA1237" s="42"/>
      <c r="AB1237" s="43"/>
      <c r="AC1237" s="41"/>
      <c r="AD1237" s="42"/>
      <c r="AE1237" s="43"/>
      <c r="AF1237" s="41"/>
      <c r="AG1237" s="42"/>
      <c r="AH1237" s="43"/>
      <c r="AJ1237" s="41"/>
      <c r="AK1237" s="42"/>
      <c r="AL1237" s="43"/>
      <c r="AS1237" s="32">
        <f t="shared" si="296"/>
        <v>0</v>
      </c>
    </row>
    <row r="1238" spans="3:49" ht="13" hidden="1" x14ac:dyDescent="0.3">
      <c r="C1238" s="40" t="s">
        <v>22</v>
      </c>
      <c r="D1238" s="34" t="s">
        <v>2</v>
      </c>
      <c r="E1238" s="35" t="s">
        <v>2</v>
      </c>
      <c r="F1238" s="181"/>
      <c r="G1238" s="182">
        <v>0</v>
      </c>
      <c r="H1238" s="41">
        <v>0</v>
      </c>
      <c r="I1238" s="42">
        <v>0</v>
      </c>
      <c r="J1238" s="43">
        <v>0</v>
      </c>
      <c r="K1238" s="41"/>
      <c r="L1238" s="42"/>
      <c r="M1238" s="43"/>
      <c r="N1238" s="41"/>
      <c r="O1238" s="42"/>
      <c r="P1238" s="43"/>
      <c r="Q1238" s="41"/>
      <c r="R1238" s="42"/>
      <c r="S1238" s="43"/>
      <c r="T1238" s="41"/>
      <c r="U1238" s="42"/>
      <c r="V1238" s="43"/>
      <c r="W1238" s="41"/>
      <c r="X1238" s="42"/>
      <c r="Y1238" s="43"/>
      <c r="Z1238" s="41"/>
      <c r="AA1238" s="42"/>
      <c r="AB1238" s="43"/>
      <c r="AC1238" s="41"/>
      <c r="AD1238" s="42"/>
      <c r="AE1238" s="43"/>
      <c r="AF1238" s="41"/>
      <c r="AG1238" s="42"/>
      <c r="AH1238" s="43"/>
      <c r="AJ1238" s="41">
        <f t="shared" ref="AJ1238:AL1248" si="304">H1238+K1238+N1238+Q1238+T1238+W1238+Z1238+AC1238+AF1238</f>
        <v>0</v>
      </c>
      <c r="AK1238" s="42">
        <f t="shared" si="304"/>
        <v>0</v>
      </c>
      <c r="AL1238" s="43">
        <f t="shared" si="304"/>
        <v>0</v>
      </c>
      <c r="AS1238" s="32">
        <f t="shared" si="296"/>
        <v>0</v>
      </c>
      <c r="AU1238" s="23">
        <v>9</v>
      </c>
      <c r="AV1238" s="23">
        <v>16</v>
      </c>
      <c r="AW1238" s="23">
        <v>1</v>
      </c>
    </row>
    <row r="1239" spans="3:49" ht="13" hidden="1" x14ac:dyDescent="0.3">
      <c r="C1239" s="40" t="s">
        <v>22</v>
      </c>
      <c r="D1239" s="34" t="s">
        <v>2</v>
      </c>
      <c r="E1239" s="35" t="s">
        <v>2</v>
      </c>
      <c r="F1239" s="181"/>
      <c r="G1239" s="182">
        <v>0</v>
      </c>
      <c r="H1239" s="41">
        <v>0</v>
      </c>
      <c r="I1239" s="42">
        <v>0</v>
      </c>
      <c r="J1239" s="43">
        <v>0</v>
      </c>
      <c r="K1239" s="41"/>
      <c r="L1239" s="42"/>
      <c r="M1239" s="43"/>
      <c r="N1239" s="41"/>
      <c r="O1239" s="42"/>
      <c r="P1239" s="43"/>
      <c r="Q1239" s="41"/>
      <c r="R1239" s="42"/>
      <c r="S1239" s="43"/>
      <c r="T1239" s="41"/>
      <c r="U1239" s="42"/>
      <c r="V1239" s="43"/>
      <c r="W1239" s="41"/>
      <c r="X1239" s="42"/>
      <c r="Y1239" s="43"/>
      <c r="Z1239" s="41"/>
      <c r="AA1239" s="42"/>
      <c r="AB1239" s="43"/>
      <c r="AC1239" s="41"/>
      <c r="AD1239" s="42"/>
      <c r="AE1239" s="43"/>
      <c r="AF1239" s="41"/>
      <c r="AG1239" s="42"/>
      <c r="AH1239" s="43"/>
      <c r="AJ1239" s="41">
        <f t="shared" si="304"/>
        <v>0</v>
      </c>
      <c r="AK1239" s="42">
        <f t="shared" si="304"/>
        <v>0</v>
      </c>
      <c r="AL1239" s="43">
        <f t="shared" si="304"/>
        <v>0</v>
      </c>
      <c r="AS1239" s="32">
        <f t="shared" si="296"/>
        <v>0</v>
      </c>
      <c r="AU1239" s="23">
        <v>9</v>
      </c>
      <c r="AV1239" s="23">
        <v>16</v>
      </c>
      <c r="AW1239" s="23">
        <f>IF(AV1239=AV1238,AW1238+1,1)</f>
        <v>2</v>
      </c>
    </row>
    <row r="1240" spans="3:49" ht="13" hidden="1" x14ac:dyDescent="0.3">
      <c r="C1240" s="40" t="s">
        <v>22</v>
      </c>
      <c r="D1240" s="34" t="s">
        <v>2</v>
      </c>
      <c r="E1240" s="35" t="s">
        <v>2</v>
      </c>
      <c r="F1240" s="181"/>
      <c r="G1240" s="182">
        <v>0</v>
      </c>
      <c r="H1240" s="41">
        <v>0</v>
      </c>
      <c r="I1240" s="42">
        <v>0</v>
      </c>
      <c r="J1240" s="43">
        <v>0</v>
      </c>
      <c r="K1240" s="41"/>
      <c r="L1240" s="42"/>
      <c r="M1240" s="43"/>
      <c r="N1240" s="41"/>
      <c r="O1240" s="42"/>
      <c r="P1240" s="43"/>
      <c r="Q1240" s="41"/>
      <c r="R1240" s="42"/>
      <c r="S1240" s="43"/>
      <c r="T1240" s="41"/>
      <c r="U1240" s="42"/>
      <c r="V1240" s="43"/>
      <c r="W1240" s="41"/>
      <c r="X1240" s="42"/>
      <c r="Y1240" s="43"/>
      <c r="Z1240" s="41"/>
      <c r="AA1240" s="42"/>
      <c r="AB1240" s="43"/>
      <c r="AC1240" s="41"/>
      <c r="AD1240" s="42"/>
      <c r="AE1240" s="43"/>
      <c r="AF1240" s="41"/>
      <c r="AG1240" s="42"/>
      <c r="AH1240" s="43"/>
      <c r="AJ1240" s="41">
        <f t="shared" si="304"/>
        <v>0</v>
      </c>
      <c r="AK1240" s="42">
        <f t="shared" si="304"/>
        <v>0</v>
      </c>
      <c r="AL1240" s="43">
        <f t="shared" si="304"/>
        <v>0</v>
      </c>
      <c r="AS1240" s="32">
        <f t="shared" si="296"/>
        <v>0</v>
      </c>
      <c r="AU1240" s="23">
        <v>9</v>
      </c>
      <c r="AV1240" s="23">
        <v>16</v>
      </c>
      <c r="AW1240" s="23">
        <f t="shared" ref="AW1240:AW1248" si="305">IF(AV1240=AV1239,AW1239+1,1)</f>
        <v>3</v>
      </c>
    </row>
    <row r="1241" spans="3:49" ht="13" hidden="1" x14ac:dyDescent="0.3">
      <c r="C1241" s="40" t="s">
        <v>22</v>
      </c>
      <c r="D1241" s="34" t="s">
        <v>2</v>
      </c>
      <c r="E1241" s="35" t="s">
        <v>2</v>
      </c>
      <c r="F1241" s="181"/>
      <c r="G1241" s="182">
        <v>0</v>
      </c>
      <c r="H1241" s="41">
        <v>0</v>
      </c>
      <c r="I1241" s="42">
        <v>0</v>
      </c>
      <c r="J1241" s="43">
        <v>0</v>
      </c>
      <c r="K1241" s="41"/>
      <c r="L1241" s="42"/>
      <c r="M1241" s="43"/>
      <c r="N1241" s="41"/>
      <c r="O1241" s="42"/>
      <c r="P1241" s="43"/>
      <c r="Q1241" s="41"/>
      <c r="R1241" s="42"/>
      <c r="S1241" s="43"/>
      <c r="T1241" s="41"/>
      <c r="U1241" s="42"/>
      <c r="V1241" s="43"/>
      <c r="W1241" s="41"/>
      <c r="X1241" s="42"/>
      <c r="Y1241" s="43"/>
      <c r="Z1241" s="41"/>
      <c r="AA1241" s="42"/>
      <c r="AB1241" s="43"/>
      <c r="AC1241" s="41"/>
      <c r="AD1241" s="42"/>
      <c r="AE1241" s="43"/>
      <c r="AF1241" s="41"/>
      <c r="AG1241" s="42"/>
      <c r="AH1241" s="43"/>
      <c r="AJ1241" s="41">
        <f t="shared" si="304"/>
        <v>0</v>
      </c>
      <c r="AK1241" s="42">
        <f t="shared" si="304"/>
        <v>0</v>
      </c>
      <c r="AL1241" s="43">
        <f t="shared" si="304"/>
        <v>0</v>
      </c>
      <c r="AS1241" s="32">
        <f t="shared" si="296"/>
        <v>0</v>
      </c>
      <c r="AU1241" s="23">
        <v>9</v>
      </c>
      <c r="AV1241" s="23">
        <v>16</v>
      </c>
      <c r="AW1241" s="23">
        <f t="shared" si="305"/>
        <v>4</v>
      </c>
    </row>
    <row r="1242" spans="3:49" ht="13" hidden="1" x14ac:dyDescent="0.3">
      <c r="C1242" s="40" t="s">
        <v>22</v>
      </c>
      <c r="D1242" s="34" t="s">
        <v>2</v>
      </c>
      <c r="E1242" s="35" t="s">
        <v>2</v>
      </c>
      <c r="F1242" s="181"/>
      <c r="G1242" s="182">
        <v>0</v>
      </c>
      <c r="H1242" s="41">
        <v>0</v>
      </c>
      <c r="I1242" s="42">
        <v>0</v>
      </c>
      <c r="J1242" s="43">
        <v>0</v>
      </c>
      <c r="K1242" s="41"/>
      <c r="L1242" s="42"/>
      <c r="M1242" s="43"/>
      <c r="N1242" s="41"/>
      <c r="O1242" s="42"/>
      <c r="P1242" s="43"/>
      <c r="Q1242" s="41"/>
      <c r="R1242" s="42"/>
      <c r="S1242" s="43"/>
      <c r="T1242" s="41"/>
      <c r="U1242" s="42"/>
      <c r="V1242" s="43"/>
      <c r="W1242" s="41"/>
      <c r="X1242" s="42"/>
      <c r="Y1242" s="43"/>
      <c r="Z1242" s="41"/>
      <c r="AA1242" s="42"/>
      <c r="AB1242" s="43"/>
      <c r="AC1242" s="41"/>
      <c r="AD1242" s="42"/>
      <c r="AE1242" s="43"/>
      <c r="AF1242" s="41"/>
      <c r="AG1242" s="42"/>
      <c r="AH1242" s="43"/>
      <c r="AJ1242" s="41">
        <f t="shared" si="304"/>
        <v>0</v>
      </c>
      <c r="AK1242" s="42">
        <f t="shared" si="304"/>
        <v>0</v>
      </c>
      <c r="AL1242" s="43">
        <f t="shared" si="304"/>
        <v>0</v>
      </c>
      <c r="AS1242" s="32">
        <f t="shared" si="296"/>
        <v>0</v>
      </c>
      <c r="AU1242" s="23">
        <v>9</v>
      </c>
      <c r="AV1242" s="23">
        <v>16</v>
      </c>
      <c r="AW1242" s="23">
        <f t="shared" si="305"/>
        <v>5</v>
      </c>
    </row>
    <row r="1243" spans="3:49" ht="13" hidden="1" x14ac:dyDescent="0.3">
      <c r="C1243" s="40" t="s">
        <v>22</v>
      </c>
      <c r="D1243" s="34" t="s">
        <v>2</v>
      </c>
      <c r="E1243" s="35" t="s">
        <v>2</v>
      </c>
      <c r="F1243" s="181"/>
      <c r="G1243" s="182">
        <v>0</v>
      </c>
      <c r="H1243" s="41">
        <v>0</v>
      </c>
      <c r="I1243" s="42">
        <v>0</v>
      </c>
      <c r="J1243" s="43">
        <v>0</v>
      </c>
      <c r="K1243" s="41"/>
      <c r="L1243" s="42"/>
      <c r="M1243" s="43"/>
      <c r="N1243" s="41"/>
      <c r="O1243" s="42"/>
      <c r="P1243" s="43"/>
      <c r="Q1243" s="41"/>
      <c r="R1243" s="42"/>
      <c r="S1243" s="43"/>
      <c r="T1243" s="41"/>
      <c r="U1243" s="42"/>
      <c r="V1243" s="43"/>
      <c r="W1243" s="41"/>
      <c r="X1243" s="42"/>
      <c r="Y1243" s="43"/>
      <c r="Z1243" s="41"/>
      <c r="AA1243" s="42"/>
      <c r="AB1243" s="43"/>
      <c r="AC1243" s="41"/>
      <c r="AD1243" s="42"/>
      <c r="AE1243" s="43"/>
      <c r="AF1243" s="41"/>
      <c r="AG1243" s="42"/>
      <c r="AH1243" s="43"/>
      <c r="AJ1243" s="41">
        <f t="shared" si="304"/>
        <v>0</v>
      </c>
      <c r="AK1243" s="42">
        <f t="shared" si="304"/>
        <v>0</v>
      </c>
      <c r="AL1243" s="43">
        <f t="shared" si="304"/>
        <v>0</v>
      </c>
      <c r="AS1243" s="32">
        <f t="shared" si="296"/>
        <v>0</v>
      </c>
      <c r="AU1243" s="23">
        <v>9</v>
      </c>
      <c r="AV1243" s="23">
        <v>16</v>
      </c>
      <c r="AW1243" s="23">
        <f t="shared" si="305"/>
        <v>6</v>
      </c>
    </row>
    <row r="1244" spans="3:49" ht="13" hidden="1" x14ac:dyDescent="0.3">
      <c r="C1244" s="40" t="s">
        <v>22</v>
      </c>
      <c r="D1244" s="34" t="s">
        <v>2</v>
      </c>
      <c r="E1244" s="35" t="s">
        <v>2</v>
      </c>
      <c r="F1244" s="181"/>
      <c r="G1244" s="182">
        <v>0</v>
      </c>
      <c r="H1244" s="41">
        <v>0</v>
      </c>
      <c r="I1244" s="42">
        <v>0</v>
      </c>
      <c r="J1244" s="43">
        <v>0</v>
      </c>
      <c r="K1244" s="41"/>
      <c r="L1244" s="42"/>
      <c r="M1244" s="43"/>
      <c r="N1244" s="41"/>
      <c r="O1244" s="42"/>
      <c r="P1244" s="43"/>
      <c r="Q1244" s="41"/>
      <c r="R1244" s="42"/>
      <c r="S1244" s="43"/>
      <c r="T1244" s="41"/>
      <c r="U1244" s="42"/>
      <c r="V1244" s="43"/>
      <c r="W1244" s="41"/>
      <c r="X1244" s="42"/>
      <c r="Y1244" s="43"/>
      <c r="Z1244" s="41"/>
      <c r="AA1244" s="42"/>
      <c r="AB1244" s="43"/>
      <c r="AC1244" s="41"/>
      <c r="AD1244" s="42"/>
      <c r="AE1244" s="43"/>
      <c r="AF1244" s="41"/>
      <c r="AG1244" s="42"/>
      <c r="AH1244" s="43"/>
      <c r="AJ1244" s="41">
        <f t="shared" si="304"/>
        <v>0</v>
      </c>
      <c r="AK1244" s="42">
        <f t="shared" si="304"/>
        <v>0</v>
      </c>
      <c r="AL1244" s="43">
        <f t="shared" si="304"/>
        <v>0</v>
      </c>
      <c r="AS1244" s="32">
        <f t="shared" si="296"/>
        <v>0</v>
      </c>
      <c r="AU1244" s="23">
        <v>9</v>
      </c>
      <c r="AV1244" s="23">
        <v>16</v>
      </c>
      <c r="AW1244" s="23">
        <f t="shared" si="305"/>
        <v>7</v>
      </c>
    </row>
    <row r="1245" spans="3:49" ht="13" hidden="1" x14ac:dyDescent="0.3">
      <c r="C1245" s="40" t="s">
        <v>22</v>
      </c>
      <c r="D1245" s="34" t="s">
        <v>2</v>
      </c>
      <c r="E1245" s="35" t="s">
        <v>2</v>
      </c>
      <c r="F1245" s="181"/>
      <c r="G1245" s="182">
        <v>0</v>
      </c>
      <c r="H1245" s="41">
        <v>0</v>
      </c>
      <c r="I1245" s="42">
        <v>0</v>
      </c>
      <c r="J1245" s="43">
        <v>0</v>
      </c>
      <c r="K1245" s="41"/>
      <c r="L1245" s="42"/>
      <c r="M1245" s="43"/>
      <c r="N1245" s="41"/>
      <c r="O1245" s="42"/>
      <c r="P1245" s="43"/>
      <c r="Q1245" s="41"/>
      <c r="R1245" s="42"/>
      <c r="S1245" s="43"/>
      <c r="T1245" s="41"/>
      <c r="U1245" s="42"/>
      <c r="V1245" s="43"/>
      <c r="W1245" s="41"/>
      <c r="X1245" s="42"/>
      <c r="Y1245" s="43"/>
      <c r="Z1245" s="41"/>
      <c r="AA1245" s="42"/>
      <c r="AB1245" s="43"/>
      <c r="AC1245" s="41"/>
      <c r="AD1245" s="42"/>
      <c r="AE1245" s="43"/>
      <c r="AF1245" s="41"/>
      <c r="AG1245" s="42"/>
      <c r="AH1245" s="43"/>
      <c r="AJ1245" s="41">
        <f t="shared" si="304"/>
        <v>0</v>
      </c>
      <c r="AK1245" s="42">
        <f t="shared" si="304"/>
        <v>0</v>
      </c>
      <c r="AL1245" s="43">
        <f t="shared" si="304"/>
        <v>0</v>
      </c>
      <c r="AS1245" s="32">
        <f t="shared" si="296"/>
        <v>0</v>
      </c>
      <c r="AU1245" s="23">
        <v>9</v>
      </c>
      <c r="AV1245" s="23">
        <v>16</v>
      </c>
      <c r="AW1245" s="23">
        <f t="shared" si="305"/>
        <v>8</v>
      </c>
    </row>
    <row r="1246" spans="3:49" ht="13" hidden="1" x14ac:dyDescent="0.3">
      <c r="C1246" s="40" t="s">
        <v>22</v>
      </c>
      <c r="D1246" s="34" t="s">
        <v>2</v>
      </c>
      <c r="E1246" s="35" t="s">
        <v>2</v>
      </c>
      <c r="F1246" s="181"/>
      <c r="G1246" s="182">
        <v>0</v>
      </c>
      <c r="H1246" s="41">
        <v>0</v>
      </c>
      <c r="I1246" s="42">
        <v>0</v>
      </c>
      <c r="J1246" s="43">
        <v>0</v>
      </c>
      <c r="K1246" s="41"/>
      <c r="L1246" s="42"/>
      <c r="M1246" s="43"/>
      <c r="N1246" s="41"/>
      <c r="O1246" s="42"/>
      <c r="P1246" s="43"/>
      <c r="Q1246" s="41"/>
      <c r="R1246" s="42"/>
      <c r="S1246" s="43"/>
      <c r="T1246" s="41"/>
      <c r="U1246" s="42"/>
      <c r="V1246" s="43"/>
      <c r="W1246" s="41"/>
      <c r="X1246" s="42"/>
      <c r="Y1246" s="43"/>
      <c r="Z1246" s="41"/>
      <c r="AA1246" s="42"/>
      <c r="AB1246" s="43"/>
      <c r="AC1246" s="41"/>
      <c r="AD1246" s="42"/>
      <c r="AE1246" s="43"/>
      <c r="AF1246" s="41"/>
      <c r="AG1246" s="42"/>
      <c r="AH1246" s="43"/>
      <c r="AJ1246" s="41">
        <f t="shared" si="304"/>
        <v>0</v>
      </c>
      <c r="AK1246" s="42">
        <f t="shared" si="304"/>
        <v>0</v>
      </c>
      <c r="AL1246" s="43">
        <f t="shared" si="304"/>
        <v>0</v>
      </c>
      <c r="AS1246" s="32">
        <f t="shared" si="296"/>
        <v>0</v>
      </c>
      <c r="AU1246" s="23">
        <v>9</v>
      </c>
      <c r="AV1246" s="23">
        <v>16</v>
      </c>
      <c r="AW1246" s="23">
        <f t="shared" si="305"/>
        <v>9</v>
      </c>
    </row>
    <row r="1247" spans="3:49" ht="13" hidden="1" x14ac:dyDescent="0.3">
      <c r="C1247" s="40" t="s">
        <v>22</v>
      </c>
      <c r="D1247" s="34" t="s">
        <v>2</v>
      </c>
      <c r="E1247" s="35" t="s">
        <v>2</v>
      </c>
      <c r="F1247" s="181"/>
      <c r="G1247" s="182">
        <v>0</v>
      </c>
      <c r="H1247" s="41">
        <v>0</v>
      </c>
      <c r="I1247" s="42">
        <v>0</v>
      </c>
      <c r="J1247" s="43">
        <v>0</v>
      </c>
      <c r="K1247" s="41"/>
      <c r="L1247" s="42"/>
      <c r="M1247" s="43"/>
      <c r="N1247" s="41"/>
      <c r="O1247" s="42"/>
      <c r="P1247" s="43"/>
      <c r="Q1247" s="41"/>
      <c r="R1247" s="42"/>
      <c r="S1247" s="43"/>
      <c r="T1247" s="41"/>
      <c r="U1247" s="42"/>
      <c r="V1247" s="43"/>
      <c r="W1247" s="41"/>
      <c r="X1247" s="42"/>
      <c r="Y1247" s="43"/>
      <c r="Z1247" s="41"/>
      <c r="AA1247" s="42"/>
      <c r="AB1247" s="43"/>
      <c r="AC1247" s="41"/>
      <c r="AD1247" s="42"/>
      <c r="AE1247" s="43"/>
      <c r="AF1247" s="41"/>
      <c r="AG1247" s="42"/>
      <c r="AH1247" s="43"/>
      <c r="AJ1247" s="41">
        <f t="shared" si="304"/>
        <v>0</v>
      </c>
      <c r="AK1247" s="42">
        <f t="shared" si="304"/>
        <v>0</v>
      </c>
      <c r="AL1247" s="43">
        <f t="shared" si="304"/>
        <v>0</v>
      </c>
      <c r="AS1247" s="32">
        <f t="shared" si="296"/>
        <v>0</v>
      </c>
      <c r="AU1247" s="23">
        <v>9</v>
      </c>
      <c r="AV1247" s="23">
        <v>16</v>
      </c>
      <c r="AW1247" s="23">
        <f t="shared" si="305"/>
        <v>10</v>
      </c>
    </row>
    <row r="1248" spans="3:49" ht="13" hidden="1" x14ac:dyDescent="0.3">
      <c r="C1248" s="40" t="s">
        <v>23</v>
      </c>
      <c r="D1248" s="34" t="s">
        <v>2</v>
      </c>
      <c r="E1248" s="35" t="s">
        <v>2</v>
      </c>
      <c r="F1248" s="181"/>
      <c r="G1248" s="182">
        <v>0</v>
      </c>
      <c r="H1248" s="41">
        <v>0</v>
      </c>
      <c r="I1248" s="42">
        <v>0</v>
      </c>
      <c r="J1248" s="43">
        <v>0</v>
      </c>
      <c r="K1248" s="41"/>
      <c r="L1248" s="42"/>
      <c r="M1248" s="43"/>
      <c r="N1248" s="41"/>
      <c r="O1248" s="42"/>
      <c r="P1248" s="43"/>
      <c r="Q1248" s="41"/>
      <c r="R1248" s="42"/>
      <c r="S1248" s="43"/>
      <c r="T1248" s="41"/>
      <c r="U1248" s="42"/>
      <c r="V1248" s="43"/>
      <c r="W1248" s="41"/>
      <c r="X1248" s="42"/>
      <c r="Y1248" s="43"/>
      <c r="Z1248" s="41"/>
      <c r="AA1248" s="42"/>
      <c r="AB1248" s="43"/>
      <c r="AC1248" s="41"/>
      <c r="AD1248" s="42"/>
      <c r="AE1248" s="43"/>
      <c r="AF1248" s="41"/>
      <c r="AG1248" s="42"/>
      <c r="AH1248" s="43"/>
      <c r="AJ1248" s="41">
        <f t="shared" si="304"/>
        <v>0</v>
      </c>
      <c r="AK1248" s="42">
        <f t="shared" si="304"/>
        <v>0</v>
      </c>
      <c r="AL1248" s="43">
        <f t="shared" si="304"/>
        <v>0</v>
      </c>
      <c r="AS1248" s="32">
        <f t="shared" si="296"/>
        <v>0</v>
      </c>
      <c r="AU1248" s="23">
        <v>9</v>
      </c>
      <c r="AV1248" s="23">
        <v>17</v>
      </c>
      <c r="AW1248" s="23">
        <f t="shared" si="305"/>
        <v>1</v>
      </c>
    </row>
    <row r="1249" spans="3:49" ht="13" hidden="1" x14ac:dyDescent="0.3">
      <c r="C1249" s="50" t="str">
        <f>IF(LEN(E1248)&lt;1,"","Total: " &amp; LEFT(E1248,LEN(E1248)-21) &amp; "Municipalities")</f>
        <v/>
      </c>
      <c r="D1249" s="51"/>
      <c r="E1249" s="52"/>
      <c r="F1249" s="187"/>
      <c r="G1249" s="53">
        <f>SUM(G1238:G1248)</f>
        <v>0</v>
      </c>
      <c r="H1249" s="53">
        <f>SUM(H1238:H1248)</f>
        <v>0</v>
      </c>
      <c r="I1249" s="54">
        <f>SUM(I1238:I1248)</f>
        <v>0</v>
      </c>
      <c r="J1249" s="55">
        <f>SUM(J1238:J1248)</f>
        <v>0</v>
      </c>
      <c r="K1249" s="53">
        <f t="shared" ref="K1249:AH1249" si="306">SUM(K1238:K1248)</f>
        <v>0</v>
      </c>
      <c r="L1249" s="54">
        <f t="shared" si="306"/>
        <v>0</v>
      </c>
      <c r="M1249" s="55">
        <f t="shared" si="306"/>
        <v>0</v>
      </c>
      <c r="N1249" s="53">
        <f t="shared" si="306"/>
        <v>0</v>
      </c>
      <c r="O1249" s="54">
        <f t="shared" si="306"/>
        <v>0</v>
      </c>
      <c r="P1249" s="55">
        <f t="shared" si="306"/>
        <v>0</v>
      </c>
      <c r="Q1249" s="53">
        <f t="shared" si="306"/>
        <v>0</v>
      </c>
      <c r="R1249" s="54">
        <f t="shared" si="306"/>
        <v>0</v>
      </c>
      <c r="S1249" s="55">
        <f t="shared" si="306"/>
        <v>0</v>
      </c>
      <c r="T1249" s="53">
        <f t="shared" si="306"/>
        <v>0</v>
      </c>
      <c r="U1249" s="54">
        <f t="shared" si="306"/>
        <v>0</v>
      </c>
      <c r="V1249" s="55">
        <f t="shared" si="306"/>
        <v>0</v>
      </c>
      <c r="W1249" s="53">
        <f t="shared" si="306"/>
        <v>0</v>
      </c>
      <c r="X1249" s="54">
        <f t="shared" si="306"/>
        <v>0</v>
      </c>
      <c r="Y1249" s="55">
        <f t="shared" si="306"/>
        <v>0</v>
      </c>
      <c r="Z1249" s="53">
        <f t="shared" si="306"/>
        <v>0</v>
      </c>
      <c r="AA1249" s="54">
        <f t="shared" si="306"/>
        <v>0</v>
      </c>
      <c r="AB1249" s="55">
        <f t="shared" si="306"/>
        <v>0</v>
      </c>
      <c r="AC1249" s="53">
        <f t="shared" si="306"/>
        <v>0</v>
      </c>
      <c r="AD1249" s="54">
        <f t="shared" si="306"/>
        <v>0</v>
      </c>
      <c r="AE1249" s="55">
        <f t="shared" si="306"/>
        <v>0</v>
      </c>
      <c r="AF1249" s="53">
        <f t="shared" si="306"/>
        <v>0</v>
      </c>
      <c r="AG1249" s="54">
        <f t="shared" si="306"/>
        <v>0</v>
      </c>
      <c r="AH1249" s="55">
        <f t="shared" si="306"/>
        <v>0</v>
      </c>
      <c r="AJ1249" s="53">
        <f>SUM(AJ1238:AJ1248)</f>
        <v>0</v>
      </c>
      <c r="AK1249" s="54">
        <f>SUM(AK1238:AK1248)</f>
        <v>0</v>
      </c>
      <c r="AL1249" s="55">
        <f>SUM(AL1238:AL1248)</f>
        <v>0</v>
      </c>
      <c r="AS1249" s="32">
        <f t="shared" si="296"/>
        <v>0</v>
      </c>
    </row>
    <row r="1250" spans="3:49" ht="13" hidden="1" x14ac:dyDescent="0.3">
      <c r="C1250" s="40"/>
      <c r="D1250" s="34"/>
      <c r="E1250" s="35"/>
      <c r="F1250" s="181"/>
      <c r="G1250" s="41"/>
      <c r="H1250" s="41"/>
      <c r="I1250" s="42"/>
      <c r="J1250" s="43"/>
      <c r="K1250" s="41"/>
      <c r="L1250" s="42"/>
      <c r="M1250" s="43"/>
      <c r="N1250" s="41"/>
      <c r="O1250" s="42"/>
      <c r="P1250" s="43"/>
      <c r="Q1250" s="41"/>
      <c r="R1250" s="42"/>
      <c r="S1250" s="43"/>
      <c r="T1250" s="41"/>
      <c r="U1250" s="42"/>
      <c r="V1250" s="43"/>
      <c r="W1250" s="41"/>
      <c r="X1250" s="42"/>
      <c r="Y1250" s="43"/>
      <c r="Z1250" s="41"/>
      <c r="AA1250" s="42"/>
      <c r="AB1250" s="43"/>
      <c r="AC1250" s="41"/>
      <c r="AD1250" s="42"/>
      <c r="AE1250" s="43"/>
      <c r="AF1250" s="41"/>
      <c r="AG1250" s="42"/>
      <c r="AH1250" s="43"/>
      <c r="AJ1250" s="41"/>
      <c r="AK1250" s="42"/>
      <c r="AL1250" s="43"/>
      <c r="AS1250" s="32">
        <f t="shared" si="296"/>
        <v>0</v>
      </c>
    </row>
    <row r="1251" spans="3:49" ht="13" hidden="1" x14ac:dyDescent="0.3">
      <c r="C1251" s="40" t="s">
        <v>22</v>
      </c>
      <c r="D1251" s="34" t="s">
        <v>2</v>
      </c>
      <c r="E1251" s="35" t="s">
        <v>2</v>
      </c>
      <c r="F1251" s="181"/>
      <c r="G1251" s="182">
        <v>0</v>
      </c>
      <c r="H1251" s="41">
        <v>0</v>
      </c>
      <c r="I1251" s="42">
        <v>0</v>
      </c>
      <c r="J1251" s="43">
        <v>0</v>
      </c>
      <c r="K1251" s="41"/>
      <c r="L1251" s="42"/>
      <c r="M1251" s="43"/>
      <c r="N1251" s="41"/>
      <c r="O1251" s="42"/>
      <c r="P1251" s="43"/>
      <c r="Q1251" s="41"/>
      <c r="R1251" s="42"/>
      <c r="S1251" s="43"/>
      <c r="T1251" s="41"/>
      <c r="U1251" s="42"/>
      <c r="V1251" s="43"/>
      <c r="W1251" s="41"/>
      <c r="X1251" s="42"/>
      <c r="Y1251" s="43"/>
      <c r="Z1251" s="41"/>
      <c r="AA1251" s="42"/>
      <c r="AB1251" s="43"/>
      <c r="AC1251" s="41"/>
      <c r="AD1251" s="42"/>
      <c r="AE1251" s="43"/>
      <c r="AF1251" s="41"/>
      <c r="AG1251" s="42"/>
      <c r="AH1251" s="43"/>
      <c r="AJ1251" s="41">
        <f t="shared" ref="AJ1251:AL1261" si="307">H1251+K1251+N1251+Q1251+T1251+W1251+Z1251+AC1251+AF1251</f>
        <v>0</v>
      </c>
      <c r="AK1251" s="42">
        <f t="shared" si="307"/>
        <v>0</v>
      </c>
      <c r="AL1251" s="43">
        <f t="shared" si="307"/>
        <v>0</v>
      </c>
      <c r="AS1251" s="32">
        <f t="shared" si="296"/>
        <v>0</v>
      </c>
      <c r="AU1251" s="23">
        <v>9</v>
      </c>
      <c r="AV1251" s="23">
        <v>18</v>
      </c>
      <c r="AW1251" s="23">
        <v>1</v>
      </c>
    </row>
    <row r="1252" spans="3:49" ht="13" hidden="1" x14ac:dyDescent="0.3">
      <c r="C1252" s="40" t="s">
        <v>22</v>
      </c>
      <c r="D1252" s="34" t="s">
        <v>2</v>
      </c>
      <c r="E1252" s="35" t="s">
        <v>2</v>
      </c>
      <c r="F1252" s="181"/>
      <c r="G1252" s="182">
        <v>0</v>
      </c>
      <c r="H1252" s="41">
        <v>0</v>
      </c>
      <c r="I1252" s="42">
        <v>0</v>
      </c>
      <c r="J1252" s="43">
        <v>0</v>
      </c>
      <c r="K1252" s="41"/>
      <c r="L1252" s="42"/>
      <c r="M1252" s="43"/>
      <c r="N1252" s="41"/>
      <c r="O1252" s="42"/>
      <c r="P1252" s="43"/>
      <c r="Q1252" s="41"/>
      <c r="R1252" s="42"/>
      <c r="S1252" s="43"/>
      <c r="T1252" s="41"/>
      <c r="U1252" s="42"/>
      <c r="V1252" s="43"/>
      <c r="W1252" s="41"/>
      <c r="X1252" s="42"/>
      <c r="Y1252" s="43"/>
      <c r="Z1252" s="41"/>
      <c r="AA1252" s="42"/>
      <c r="AB1252" s="43"/>
      <c r="AC1252" s="41"/>
      <c r="AD1252" s="42"/>
      <c r="AE1252" s="43"/>
      <c r="AF1252" s="41"/>
      <c r="AG1252" s="42"/>
      <c r="AH1252" s="43"/>
      <c r="AJ1252" s="41">
        <f t="shared" si="307"/>
        <v>0</v>
      </c>
      <c r="AK1252" s="42">
        <f t="shared" si="307"/>
        <v>0</v>
      </c>
      <c r="AL1252" s="43">
        <f t="shared" si="307"/>
        <v>0</v>
      </c>
      <c r="AS1252" s="32">
        <f t="shared" si="296"/>
        <v>0</v>
      </c>
      <c r="AU1252" s="23">
        <v>9</v>
      </c>
      <c r="AV1252" s="23">
        <v>18</v>
      </c>
      <c r="AW1252" s="23">
        <f>IF(AV1252=AV1251,AW1251+1,1)</f>
        <v>2</v>
      </c>
    </row>
    <row r="1253" spans="3:49" ht="13" hidden="1" x14ac:dyDescent="0.3">
      <c r="C1253" s="40" t="s">
        <v>22</v>
      </c>
      <c r="D1253" s="34" t="s">
        <v>2</v>
      </c>
      <c r="E1253" s="35" t="s">
        <v>2</v>
      </c>
      <c r="F1253" s="181"/>
      <c r="G1253" s="182">
        <v>0</v>
      </c>
      <c r="H1253" s="41">
        <v>0</v>
      </c>
      <c r="I1253" s="42">
        <v>0</v>
      </c>
      <c r="J1253" s="43">
        <v>0</v>
      </c>
      <c r="K1253" s="41"/>
      <c r="L1253" s="42"/>
      <c r="M1253" s="43"/>
      <c r="N1253" s="41"/>
      <c r="O1253" s="42"/>
      <c r="P1253" s="43"/>
      <c r="Q1253" s="41"/>
      <c r="R1253" s="42"/>
      <c r="S1253" s="43"/>
      <c r="T1253" s="41"/>
      <c r="U1253" s="42"/>
      <c r="V1253" s="43"/>
      <c r="W1253" s="41"/>
      <c r="X1253" s="42"/>
      <c r="Y1253" s="43"/>
      <c r="Z1253" s="41"/>
      <c r="AA1253" s="42"/>
      <c r="AB1253" s="43"/>
      <c r="AC1253" s="41"/>
      <c r="AD1253" s="42"/>
      <c r="AE1253" s="43"/>
      <c r="AF1253" s="41"/>
      <c r="AG1253" s="42"/>
      <c r="AH1253" s="43"/>
      <c r="AJ1253" s="41">
        <f t="shared" si="307"/>
        <v>0</v>
      </c>
      <c r="AK1253" s="42">
        <f t="shared" si="307"/>
        <v>0</v>
      </c>
      <c r="AL1253" s="43">
        <f t="shared" si="307"/>
        <v>0</v>
      </c>
      <c r="AS1253" s="32">
        <f t="shared" si="296"/>
        <v>0</v>
      </c>
      <c r="AU1253" s="23">
        <v>9</v>
      </c>
      <c r="AV1253" s="23">
        <v>18</v>
      </c>
      <c r="AW1253" s="23">
        <f t="shared" ref="AW1253:AW1261" si="308">IF(AV1253=AV1252,AW1252+1,1)</f>
        <v>3</v>
      </c>
    </row>
    <row r="1254" spans="3:49" ht="13" hidden="1" x14ac:dyDescent="0.3">
      <c r="C1254" s="40" t="s">
        <v>22</v>
      </c>
      <c r="D1254" s="34" t="s">
        <v>2</v>
      </c>
      <c r="E1254" s="35" t="s">
        <v>2</v>
      </c>
      <c r="F1254" s="181"/>
      <c r="G1254" s="182">
        <v>0</v>
      </c>
      <c r="H1254" s="41">
        <v>0</v>
      </c>
      <c r="I1254" s="42">
        <v>0</v>
      </c>
      <c r="J1254" s="43">
        <v>0</v>
      </c>
      <c r="K1254" s="41"/>
      <c r="L1254" s="42"/>
      <c r="M1254" s="43"/>
      <c r="N1254" s="41"/>
      <c r="O1254" s="42"/>
      <c r="P1254" s="43"/>
      <c r="Q1254" s="41"/>
      <c r="R1254" s="42"/>
      <c r="S1254" s="43"/>
      <c r="T1254" s="41"/>
      <c r="U1254" s="42"/>
      <c r="V1254" s="43"/>
      <c r="W1254" s="41"/>
      <c r="X1254" s="42"/>
      <c r="Y1254" s="43"/>
      <c r="Z1254" s="41"/>
      <c r="AA1254" s="42"/>
      <c r="AB1254" s="43"/>
      <c r="AC1254" s="41"/>
      <c r="AD1254" s="42"/>
      <c r="AE1254" s="43"/>
      <c r="AF1254" s="41"/>
      <c r="AG1254" s="42"/>
      <c r="AH1254" s="43"/>
      <c r="AJ1254" s="41">
        <f t="shared" si="307"/>
        <v>0</v>
      </c>
      <c r="AK1254" s="42">
        <f t="shared" si="307"/>
        <v>0</v>
      </c>
      <c r="AL1254" s="43">
        <f t="shared" si="307"/>
        <v>0</v>
      </c>
      <c r="AS1254" s="32">
        <f t="shared" si="296"/>
        <v>0</v>
      </c>
      <c r="AU1254" s="23">
        <v>9</v>
      </c>
      <c r="AV1254" s="23">
        <v>18</v>
      </c>
      <c r="AW1254" s="23">
        <f t="shared" si="308"/>
        <v>4</v>
      </c>
    </row>
    <row r="1255" spans="3:49" ht="13" hidden="1" x14ac:dyDescent="0.3">
      <c r="C1255" s="40" t="s">
        <v>22</v>
      </c>
      <c r="D1255" s="34" t="s">
        <v>2</v>
      </c>
      <c r="E1255" s="35" t="s">
        <v>2</v>
      </c>
      <c r="F1255" s="181"/>
      <c r="G1255" s="182">
        <v>0</v>
      </c>
      <c r="H1255" s="41">
        <v>0</v>
      </c>
      <c r="I1255" s="42">
        <v>0</v>
      </c>
      <c r="J1255" s="43">
        <v>0</v>
      </c>
      <c r="K1255" s="41"/>
      <c r="L1255" s="42"/>
      <c r="M1255" s="43"/>
      <c r="N1255" s="41"/>
      <c r="O1255" s="42"/>
      <c r="P1255" s="43"/>
      <c r="Q1255" s="41"/>
      <c r="R1255" s="42"/>
      <c r="S1255" s="43"/>
      <c r="T1255" s="41"/>
      <c r="U1255" s="42"/>
      <c r="V1255" s="43"/>
      <c r="W1255" s="41"/>
      <c r="X1255" s="42"/>
      <c r="Y1255" s="43"/>
      <c r="Z1255" s="41"/>
      <c r="AA1255" s="42"/>
      <c r="AB1255" s="43"/>
      <c r="AC1255" s="41"/>
      <c r="AD1255" s="42"/>
      <c r="AE1255" s="43"/>
      <c r="AF1255" s="41"/>
      <c r="AG1255" s="42"/>
      <c r="AH1255" s="43"/>
      <c r="AJ1255" s="41">
        <f t="shared" si="307"/>
        <v>0</v>
      </c>
      <c r="AK1255" s="42">
        <f t="shared" si="307"/>
        <v>0</v>
      </c>
      <c r="AL1255" s="43">
        <f t="shared" si="307"/>
        <v>0</v>
      </c>
      <c r="AS1255" s="32">
        <f t="shared" si="296"/>
        <v>0</v>
      </c>
      <c r="AU1255" s="23">
        <v>9</v>
      </c>
      <c r="AV1255" s="23">
        <v>18</v>
      </c>
      <c r="AW1255" s="23">
        <f t="shared" si="308"/>
        <v>5</v>
      </c>
    </row>
    <row r="1256" spans="3:49" ht="13" hidden="1" x14ac:dyDescent="0.3">
      <c r="C1256" s="40" t="s">
        <v>22</v>
      </c>
      <c r="D1256" s="34" t="s">
        <v>2</v>
      </c>
      <c r="E1256" s="35" t="s">
        <v>2</v>
      </c>
      <c r="F1256" s="181"/>
      <c r="G1256" s="182">
        <v>0</v>
      </c>
      <c r="H1256" s="41">
        <v>0</v>
      </c>
      <c r="I1256" s="42">
        <v>0</v>
      </c>
      <c r="J1256" s="43">
        <v>0</v>
      </c>
      <c r="K1256" s="41"/>
      <c r="L1256" s="42"/>
      <c r="M1256" s="43"/>
      <c r="N1256" s="41"/>
      <c r="O1256" s="42"/>
      <c r="P1256" s="43"/>
      <c r="Q1256" s="41"/>
      <c r="R1256" s="42"/>
      <c r="S1256" s="43"/>
      <c r="T1256" s="41"/>
      <c r="U1256" s="42"/>
      <c r="V1256" s="43"/>
      <c r="W1256" s="41"/>
      <c r="X1256" s="42"/>
      <c r="Y1256" s="43"/>
      <c r="Z1256" s="41"/>
      <c r="AA1256" s="42"/>
      <c r="AB1256" s="43"/>
      <c r="AC1256" s="41"/>
      <c r="AD1256" s="42"/>
      <c r="AE1256" s="43"/>
      <c r="AF1256" s="41"/>
      <c r="AG1256" s="42"/>
      <c r="AH1256" s="43"/>
      <c r="AJ1256" s="41">
        <f t="shared" si="307"/>
        <v>0</v>
      </c>
      <c r="AK1256" s="42">
        <f t="shared" si="307"/>
        <v>0</v>
      </c>
      <c r="AL1256" s="43">
        <f t="shared" si="307"/>
        <v>0</v>
      </c>
      <c r="AS1256" s="32">
        <f t="shared" si="296"/>
        <v>0</v>
      </c>
      <c r="AU1256" s="23">
        <v>9</v>
      </c>
      <c r="AV1256" s="23">
        <v>18</v>
      </c>
      <c r="AW1256" s="23">
        <f t="shared" si="308"/>
        <v>6</v>
      </c>
    </row>
    <row r="1257" spans="3:49" ht="13" hidden="1" x14ac:dyDescent="0.3">
      <c r="C1257" s="40" t="s">
        <v>22</v>
      </c>
      <c r="D1257" s="34" t="s">
        <v>2</v>
      </c>
      <c r="E1257" s="35" t="s">
        <v>2</v>
      </c>
      <c r="F1257" s="181"/>
      <c r="G1257" s="182">
        <v>0</v>
      </c>
      <c r="H1257" s="41">
        <v>0</v>
      </c>
      <c r="I1257" s="42">
        <v>0</v>
      </c>
      <c r="J1257" s="43">
        <v>0</v>
      </c>
      <c r="K1257" s="41"/>
      <c r="L1257" s="42"/>
      <c r="M1257" s="43"/>
      <c r="N1257" s="41"/>
      <c r="O1257" s="42"/>
      <c r="P1257" s="43"/>
      <c r="Q1257" s="41"/>
      <c r="R1257" s="42"/>
      <c r="S1257" s="43"/>
      <c r="T1257" s="41"/>
      <c r="U1257" s="42"/>
      <c r="V1257" s="43"/>
      <c r="W1257" s="41"/>
      <c r="X1257" s="42"/>
      <c r="Y1257" s="43"/>
      <c r="Z1257" s="41"/>
      <c r="AA1257" s="42"/>
      <c r="AB1257" s="43"/>
      <c r="AC1257" s="41"/>
      <c r="AD1257" s="42"/>
      <c r="AE1257" s="43"/>
      <c r="AF1257" s="41"/>
      <c r="AG1257" s="42"/>
      <c r="AH1257" s="43"/>
      <c r="AJ1257" s="41">
        <f t="shared" si="307"/>
        <v>0</v>
      </c>
      <c r="AK1257" s="42">
        <f t="shared" si="307"/>
        <v>0</v>
      </c>
      <c r="AL1257" s="43">
        <f t="shared" si="307"/>
        <v>0</v>
      </c>
      <c r="AS1257" s="32">
        <f t="shared" si="296"/>
        <v>0</v>
      </c>
      <c r="AU1257" s="23">
        <v>9</v>
      </c>
      <c r="AV1257" s="23">
        <v>18</v>
      </c>
      <c r="AW1257" s="23">
        <f t="shared" si="308"/>
        <v>7</v>
      </c>
    </row>
    <row r="1258" spans="3:49" ht="13" hidden="1" x14ac:dyDescent="0.3">
      <c r="C1258" s="40" t="s">
        <v>22</v>
      </c>
      <c r="D1258" s="34" t="s">
        <v>2</v>
      </c>
      <c r="E1258" s="35" t="s">
        <v>2</v>
      </c>
      <c r="F1258" s="181"/>
      <c r="G1258" s="182">
        <v>0</v>
      </c>
      <c r="H1258" s="41">
        <v>0</v>
      </c>
      <c r="I1258" s="42">
        <v>0</v>
      </c>
      <c r="J1258" s="43">
        <v>0</v>
      </c>
      <c r="K1258" s="41"/>
      <c r="L1258" s="42"/>
      <c r="M1258" s="43"/>
      <c r="N1258" s="41"/>
      <c r="O1258" s="42"/>
      <c r="P1258" s="43"/>
      <c r="Q1258" s="41"/>
      <c r="R1258" s="42"/>
      <c r="S1258" s="43"/>
      <c r="T1258" s="41"/>
      <c r="U1258" s="42"/>
      <c r="V1258" s="43"/>
      <c r="W1258" s="41"/>
      <c r="X1258" s="42"/>
      <c r="Y1258" s="43"/>
      <c r="Z1258" s="41"/>
      <c r="AA1258" s="42"/>
      <c r="AB1258" s="43"/>
      <c r="AC1258" s="41"/>
      <c r="AD1258" s="42"/>
      <c r="AE1258" s="43"/>
      <c r="AF1258" s="41"/>
      <c r="AG1258" s="42"/>
      <c r="AH1258" s="43"/>
      <c r="AJ1258" s="41">
        <f t="shared" si="307"/>
        <v>0</v>
      </c>
      <c r="AK1258" s="42">
        <f t="shared" si="307"/>
        <v>0</v>
      </c>
      <c r="AL1258" s="43">
        <f t="shared" si="307"/>
        <v>0</v>
      </c>
      <c r="AS1258" s="32">
        <f t="shared" si="296"/>
        <v>0</v>
      </c>
      <c r="AU1258" s="23">
        <v>9</v>
      </c>
      <c r="AV1258" s="23">
        <v>18</v>
      </c>
      <c r="AW1258" s="23">
        <f t="shared" si="308"/>
        <v>8</v>
      </c>
    </row>
    <row r="1259" spans="3:49" ht="13" hidden="1" x14ac:dyDescent="0.3">
      <c r="C1259" s="40" t="s">
        <v>22</v>
      </c>
      <c r="D1259" s="34" t="s">
        <v>2</v>
      </c>
      <c r="E1259" s="35" t="s">
        <v>2</v>
      </c>
      <c r="F1259" s="181"/>
      <c r="G1259" s="182">
        <v>0</v>
      </c>
      <c r="H1259" s="41">
        <v>0</v>
      </c>
      <c r="I1259" s="42">
        <v>0</v>
      </c>
      <c r="J1259" s="43">
        <v>0</v>
      </c>
      <c r="K1259" s="41"/>
      <c r="L1259" s="42"/>
      <c r="M1259" s="43"/>
      <c r="N1259" s="41"/>
      <c r="O1259" s="42"/>
      <c r="P1259" s="43"/>
      <c r="Q1259" s="41"/>
      <c r="R1259" s="42"/>
      <c r="S1259" s="43"/>
      <c r="T1259" s="41"/>
      <c r="U1259" s="42"/>
      <c r="V1259" s="43"/>
      <c r="W1259" s="41"/>
      <c r="X1259" s="42"/>
      <c r="Y1259" s="43"/>
      <c r="Z1259" s="41"/>
      <c r="AA1259" s="42"/>
      <c r="AB1259" s="43"/>
      <c r="AC1259" s="41"/>
      <c r="AD1259" s="42"/>
      <c r="AE1259" s="43"/>
      <c r="AF1259" s="41"/>
      <c r="AG1259" s="42"/>
      <c r="AH1259" s="43"/>
      <c r="AJ1259" s="41">
        <f t="shared" si="307"/>
        <v>0</v>
      </c>
      <c r="AK1259" s="42">
        <f t="shared" si="307"/>
        <v>0</v>
      </c>
      <c r="AL1259" s="43">
        <f t="shared" si="307"/>
        <v>0</v>
      </c>
      <c r="AS1259" s="32">
        <f t="shared" si="296"/>
        <v>0</v>
      </c>
      <c r="AU1259" s="23">
        <v>9</v>
      </c>
      <c r="AV1259" s="23">
        <v>18</v>
      </c>
      <c r="AW1259" s="23">
        <f t="shared" si="308"/>
        <v>9</v>
      </c>
    </row>
    <row r="1260" spans="3:49" ht="13" hidden="1" x14ac:dyDescent="0.3">
      <c r="C1260" s="40" t="s">
        <v>22</v>
      </c>
      <c r="D1260" s="34" t="s">
        <v>2</v>
      </c>
      <c r="E1260" s="35" t="s">
        <v>2</v>
      </c>
      <c r="F1260" s="181"/>
      <c r="G1260" s="182">
        <v>0</v>
      </c>
      <c r="H1260" s="41">
        <v>0</v>
      </c>
      <c r="I1260" s="42">
        <v>0</v>
      </c>
      <c r="J1260" s="43">
        <v>0</v>
      </c>
      <c r="K1260" s="41"/>
      <c r="L1260" s="42"/>
      <c r="M1260" s="43"/>
      <c r="N1260" s="41"/>
      <c r="O1260" s="42"/>
      <c r="P1260" s="43"/>
      <c r="Q1260" s="41"/>
      <c r="R1260" s="42"/>
      <c r="S1260" s="43"/>
      <c r="T1260" s="41"/>
      <c r="U1260" s="42"/>
      <c r="V1260" s="43"/>
      <c r="W1260" s="41"/>
      <c r="X1260" s="42"/>
      <c r="Y1260" s="43"/>
      <c r="Z1260" s="41"/>
      <c r="AA1260" s="42"/>
      <c r="AB1260" s="43"/>
      <c r="AC1260" s="41"/>
      <c r="AD1260" s="42"/>
      <c r="AE1260" s="43"/>
      <c r="AF1260" s="41"/>
      <c r="AG1260" s="42"/>
      <c r="AH1260" s="43"/>
      <c r="AJ1260" s="41">
        <f t="shared" si="307"/>
        <v>0</v>
      </c>
      <c r="AK1260" s="42">
        <f t="shared" si="307"/>
        <v>0</v>
      </c>
      <c r="AL1260" s="43">
        <f t="shared" si="307"/>
        <v>0</v>
      </c>
      <c r="AS1260" s="32">
        <f t="shared" si="296"/>
        <v>0</v>
      </c>
      <c r="AU1260" s="23">
        <v>9</v>
      </c>
      <c r="AV1260" s="23">
        <v>18</v>
      </c>
      <c r="AW1260" s="23">
        <f t="shared" si="308"/>
        <v>10</v>
      </c>
    </row>
    <row r="1261" spans="3:49" ht="13" hidden="1" x14ac:dyDescent="0.3">
      <c r="C1261" s="40" t="s">
        <v>23</v>
      </c>
      <c r="D1261" s="34" t="s">
        <v>2</v>
      </c>
      <c r="E1261" s="35" t="s">
        <v>2</v>
      </c>
      <c r="F1261" s="181"/>
      <c r="G1261" s="182">
        <v>0</v>
      </c>
      <c r="H1261" s="41">
        <v>0</v>
      </c>
      <c r="I1261" s="42">
        <v>0</v>
      </c>
      <c r="J1261" s="43">
        <v>0</v>
      </c>
      <c r="K1261" s="41"/>
      <c r="L1261" s="42"/>
      <c r="M1261" s="43"/>
      <c r="N1261" s="41"/>
      <c r="O1261" s="42"/>
      <c r="P1261" s="43"/>
      <c r="Q1261" s="41"/>
      <c r="R1261" s="42"/>
      <c r="S1261" s="43"/>
      <c r="T1261" s="41"/>
      <c r="U1261" s="42"/>
      <c r="V1261" s="43"/>
      <c r="W1261" s="41"/>
      <c r="X1261" s="42"/>
      <c r="Y1261" s="43"/>
      <c r="Z1261" s="41"/>
      <c r="AA1261" s="42"/>
      <c r="AB1261" s="43"/>
      <c r="AC1261" s="41"/>
      <c r="AD1261" s="42"/>
      <c r="AE1261" s="43"/>
      <c r="AF1261" s="41"/>
      <c r="AG1261" s="42"/>
      <c r="AH1261" s="43"/>
      <c r="AJ1261" s="41">
        <f t="shared" si="307"/>
        <v>0</v>
      </c>
      <c r="AK1261" s="42">
        <f t="shared" si="307"/>
        <v>0</v>
      </c>
      <c r="AL1261" s="43">
        <f t="shared" si="307"/>
        <v>0</v>
      </c>
      <c r="AS1261" s="32">
        <f t="shared" si="296"/>
        <v>0</v>
      </c>
      <c r="AU1261" s="23">
        <v>9</v>
      </c>
      <c r="AV1261" s="23">
        <v>19</v>
      </c>
      <c r="AW1261" s="23">
        <f t="shared" si="308"/>
        <v>1</v>
      </c>
    </row>
    <row r="1262" spans="3:49" ht="13" hidden="1" x14ac:dyDescent="0.3">
      <c r="C1262" s="50" t="str">
        <f>IF(LEN(E1261)&lt;1,"","Total: " &amp; LEFT(E1261,LEN(E1261)-21) &amp; "Municipalities")</f>
        <v/>
      </c>
      <c r="D1262" s="51"/>
      <c r="E1262" s="52"/>
      <c r="F1262" s="187"/>
      <c r="G1262" s="53">
        <f>SUM(G1251:G1261)</f>
        <v>0</v>
      </c>
      <c r="H1262" s="53">
        <f>SUM(H1251:H1261)</f>
        <v>0</v>
      </c>
      <c r="I1262" s="54">
        <f>SUM(I1251:I1261)</f>
        <v>0</v>
      </c>
      <c r="J1262" s="55">
        <f>SUM(J1251:J1261)</f>
        <v>0</v>
      </c>
      <c r="K1262" s="53">
        <f t="shared" ref="K1262:AH1262" si="309">SUM(K1251:K1261)</f>
        <v>0</v>
      </c>
      <c r="L1262" s="54">
        <f t="shared" si="309"/>
        <v>0</v>
      </c>
      <c r="M1262" s="55">
        <f t="shared" si="309"/>
        <v>0</v>
      </c>
      <c r="N1262" s="53">
        <f t="shared" si="309"/>
        <v>0</v>
      </c>
      <c r="O1262" s="54">
        <f t="shared" si="309"/>
        <v>0</v>
      </c>
      <c r="P1262" s="55">
        <f t="shared" si="309"/>
        <v>0</v>
      </c>
      <c r="Q1262" s="53">
        <f t="shared" si="309"/>
        <v>0</v>
      </c>
      <c r="R1262" s="54">
        <f t="shared" si="309"/>
        <v>0</v>
      </c>
      <c r="S1262" s="55">
        <f t="shared" si="309"/>
        <v>0</v>
      </c>
      <c r="T1262" s="53">
        <f t="shared" si="309"/>
        <v>0</v>
      </c>
      <c r="U1262" s="54">
        <f t="shared" si="309"/>
        <v>0</v>
      </c>
      <c r="V1262" s="55">
        <f t="shared" si="309"/>
        <v>0</v>
      </c>
      <c r="W1262" s="53">
        <f t="shared" si="309"/>
        <v>0</v>
      </c>
      <c r="X1262" s="54">
        <f t="shared" si="309"/>
        <v>0</v>
      </c>
      <c r="Y1262" s="55">
        <f t="shared" si="309"/>
        <v>0</v>
      </c>
      <c r="Z1262" s="53">
        <f t="shared" si="309"/>
        <v>0</v>
      </c>
      <c r="AA1262" s="54">
        <f t="shared" si="309"/>
        <v>0</v>
      </c>
      <c r="AB1262" s="55">
        <f t="shared" si="309"/>
        <v>0</v>
      </c>
      <c r="AC1262" s="53">
        <f t="shared" si="309"/>
        <v>0</v>
      </c>
      <c r="AD1262" s="54">
        <f t="shared" si="309"/>
        <v>0</v>
      </c>
      <c r="AE1262" s="55">
        <f t="shared" si="309"/>
        <v>0</v>
      </c>
      <c r="AF1262" s="53">
        <f t="shared" si="309"/>
        <v>0</v>
      </c>
      <c r="AG1262" s="54">
        <f t="shared" si="309"/>
        <v>0</v>
      </c>
      <c r="AH1262" s="55">
        <f t="shared" si="309"/>
        <v>0</v>
      </c>
      <c r="AJ1262" s="53">
        <f>SUM(AJ1251:AJ1261)</f>
        <v>0</v>
      </c>
      <c r="AK1262" s="54">
        <f>SUM(AK1251:AK1261)</f>
        <v>0</v>
      </c>
      <c r="AL1262" s="55">
        <f>SUM(AL1251:AL1261)</f>
        <v>0</v>
      </c>
      <c r="AS1262" s="32">
        <f t="shared" si="296"/>
        <v>0</v>
      </c>
    </row>
    <row r="1263" spans="3:49" ht="13" hidden="1" x14ac:dyDescent="0.3">
      <c r="C1263" s="40"/>
      <c r="D1263" s="34"/>
      <c r="E1263" s="35"/>
      <c r="F1263" s="181"/>
      <c r="G1263" s="41"/>
      <c r="H1263" s="41"/>
      <c r="I1263" s="42"/>
      <c r="J1263" s="43"/>
      <c r="K1263" s="41"/>
      <c r="L1263" s="42"/>
      <c r="M1263" s="43"/>
      <c r="N1263" s="41"/>
      <c r="O1263" s="42"/>
      <c r="P1263" s="43"/>
      <c r="Q1263" s="41"/>
      <c r="R1263" s="42"/>
      <c r="S1263" s="43"/>
      <c r="T1263" s="41"/>
      <c r="U1263" s="42"/>
      <c r="V1263" s="43"/>
      <c r="W1263" s="41"/>
      <c r="X1263" s="42"/>
      <c r="Y1263" s="43"/>
      <c r="Z1263" s="41"/>
      <c r="AA1263" s="42"/>
      <c r="AB1263" s="43"/>
      <c r="AC1263" s="41"/>
      <c r="AD1263" s="42"/>
      <c r="AE1263" s="43"/>
      <c r="AF1263" s="41"/>
      <c r="AG1263" s="42"/>
      <c r="AH1263" s="43"/>
      <c r="AJ1263" s="41"/>
      <c r="AK1263" s="42"/>
      <c r="AL1263" s="43"/>
      <c r="AS1263" s="32">
        <f t="shared" si="296"/>
        <v>0</v>
      </c>
    </row>
    <row r="1264" spans="3:49" ht="13" hidden="1" x14ac:dyDescent="0.3">
      <c r="C1264" s="40" t="s">
        <v>22</v>
      </c>
      <c r="D1264" s="34" t="s">
        <v>2</v>
      </c>
      <c r="E1264" s="35" t="s">
        <v>2</v>
      </c>
      <c r="F1264" s="181"/>
      <c r="G1264" s="182">
        <v>0</v>
      </c>
      <c r="H1264" s="41">
        <v>0</v>
      </c>
      <c r="I1264" s="42">
        <v>0</v>
      </c>
      <c r="J1264" s="43">
        <v>0</v>
      </c>
      <c r="K1264" s="41"/>
      <c r="L1264" s="42"/>
      <c r="M1264" s="43"/>
      <c r="N1264" s="41"/>
      <c r="O1264" s="42"/>
      <c r="P1264" s="43"/>
      <c r="Q1264" s="41"/>
      <c r="R1264" s="42"/>
      <c r="S1264" s="43"/>
      <c r="T1264" s="41"/>
      <c r="U1264" s="42"/>
      <c r="V1264" s="43"/>
      <c r="W1264" s="41"/>
      <c r="X1264" s="42"/>
      <c r="Y1264" s="43"/>
      <c r="Z1264" s="41"/>
      <c r="AA1264" s="42"/>
      <c r="AB1264" s="43"/>
      <c r="AC1264" s="41"/>
      <c r="AD1264" s="42"/>
      <c r="AE1264" s="43"/>
      <c r="AF1264" s="41"/>
      <c r="AG1264" s="42"/>
      <c r="AH1264" s="43"/>
      <c r="AJ1264" s="41">
        <f t="shared" ref="AJ1264:AL1274" si="310">H1264+K1264+N1264+Q1264+T1264+W1264+Z1264+AC1264+AF1264</f>
        <v>0</v>
      </c>
      <c r="AK1264" s="42">
        <f t="shared" si="310"/>
        <v>0</v>
      </c>
      <c r="AL1264" s="43">
        <f t="shared" si="310"/>
        <v>0</v>
      </c>
      <c r="AS1264" s="32">
        <f t="shared" si="296"/>
        <v>0</v>
      </c>
      <c r="AU1264" s="23">
        <v>9</v>
      </c>
      <c r="AV1264" s="23">
        <v>20</v>
      </c>
      <c r="AW1264" s="23">
        <v>1</v>
      </c>
    </row>
    <row r="1265" spans="3:49" ht="13" hidden="1" x14ac:dyDescent="0.3">
      <c r="C1265" s="40" t="s">
        <v>22</v>
      </c>
      <c r="D1265" s="34" t="s">
        <v>2</v>
      </c>
      <c r="E1265" s="35" t="s">
        <v>2</v>
      </c>
      <c r="F1265" s="181"/>
      <c r="G1265" s="182">
        <v>0</v>
      </c>
      <c r="H1265" s="41">
        <v>0</v>
      </c>
      <c r="I1265" s="42">
        <v>0</v>
      </c>
      <c r="J1265" s="43">
        <v>0</v>
      </c>
      <c r="K1265" s="41"/>
      <c r="L1265" s="42"/>
      <c r="M1265" s="43"/>
      <c r="N1265" s="41"/>
      <c r="O1265" s="42"/>
      <c r="P1265" s="43"/>
      <c r="Q1265" s="41"/>
      <c r="R1265" s="42"/>
      <c r="S1265" s="43"/>
      <c r="T1265" s="41"/>
      <c r="U1265" s="42"/>
      <c r="V1265" s="43"/>
      <c r="W1265" s="41"/>
      <c r="X1265" s="42"/>
      <c r="Y1265" s="43"/>
      <c r="Z1265" s="41"/>
      <c r="AA1265" s="42"/>
      <c r="AB1265" s="43"/>
      <c r="AC1265" s="41"/>
      <c r="AD1265" s="42"/>
      <c r="AE1265" s="43"/>
      <c r="AF1265" s="41"/>
      <c r="AG1265" s="42"/>
      <c r="AH1265" s="43"/>
      <c r="AJ1265" s="41">
        <f t="shared" si="310"/>
        <v>0</v>
      </c>
      <c r="AK1265" s="42">
        <f t="shared" si="310"/>
        <v>0</v>
      </c>
      <c r="AL1265" s="43">
        <f t="shared" si="310"/>
        <v>0</v>
      </c>
      <c r="AS1265" s="32">
        <f t="shared" si="296"/>
        <v>0</v>
      </c>
      <c r="AU1265" s="23">
        <v>9</v>
      </c>
      <c r="AV1265" s="23">
        <v>20</v>
      </c>
      <c r="AW1265" s="23">
        <f>IF(AV1265=AV1264,AW1264+1,1)</f>
        <v>2</v>
      </c>
    </row>
    <row r="1266" spans="3:49" ht="13" hidden="1" x14ac:dyDescent="0.3">
      <c r="C1266" s="40" t="s">
        <v>22</v>
      </c>
      <c r="D1266" s="34" t="s">
        <v>2</v>
      </c>
      <c r="E1266" s="35" t="s">
        <v>2</v>
      </c>
      <c r="F1266" s="181"/>
      <c r="G1266" s="182">
        <v>0</v>
      </c>
      <c r="H1266" s="41">
        <v>0</v>
      </c>
      <c r="I1266" s="42">
        <v>0</v>
      </c>
      <c r="J1266" s="43">
        <v>0</v>
      </c>
      <c r="K1266" s="41"/>
      <c r="L1266" s="42"/>
      <c r="M1266" s="43"/>
      <c r="N1266" s="41"/>
      <c r="O1266" s="42"/>
      <c r="P1266" s="43"/>
      <c r="Q1266" s="41"/>
      <c r="R1266" s="42"/>
      <c r="S1266" s="43"/>
      <c r="T1266" s="41"/>
      <c r="U1266" s="42"/>
      <c r="V1266" s="43"/>
      <c r="W1266" s="41"/>
      <c r="X1266" s="42"/>
      <c r="Y1266" s="43"/>
      <c r="Z1266" s="41"/>
      <c r="AA1266" s="42"/>
      <c r="AB1266" s="43"/>
      <c r="AC1266" s="41"/>
      <c r="AD1266" s="42"/>
      <c r="AE1266" s="43"/>
      <c r="AF1266" s="41"/>
      <c r="AG1266" s="42"/>
      <c r="AH1266" s="43"/>
      <c r="AJ1266" s="41">
        <f t="shared" si="310"/>
        <v>0</v>
      </c>
      <c r="AK1266" s="42">
        <f t="shared" si="310"/>
        <v>0</v>
      </c>
      <c r="AL1266" s="43">
        <f t="shared" si="310"/>
        <v>0</v>
      </c>
      <c r="AS1266" s="32">
        <f t="shared" si="296"/>
        <v>0</v>
      </c>
      <c r="AU1266" s="23">
        <v>9</v>
      </c>
      <c r="AV1266" s="23">
        <v>20</v>
      </c>
      <c r="AW1266" s="23">
        <f t="shared" ref="AW1266:AW1274" si="311">IF(AV1266=AV1265,AW1265+1,1)</f>
        <v>3</v>
      </c>
    </row>
    <row r="1267" spans="3:49" ht="13" hidden="1" x14ac:dyDescent="0.3">
      <c r="C1267" s="40" t="s">
        <v>22</v>
      </c>
      <c r="D1267" s="34" t="s">
        <v>2</v>
      </c>
      <c r="E1267" s="35" t="s">
        <v>2</v>
      </c>
      <c r="F1267" s="181"/>
      <c r="G1267" s="182">
        <v>0</v>
      </c>
      <c r="H1267" s="41">
        <v>0</v>
      </c>
      <c r="I1267" s="42">
        <v>0</v>
      </c>
      <c r="J1267" s="43">
        <v>0</v>
      </c>
      <c r="K1267" s="41"/>
      <c r="L1267" s="42"/>
      <c r="M1267" s="43"/>
      <c r="N1267" s="41"/>
      <c r="O1267" s="42"/>
      <c r="P1267" s="43"/>
      <c r="Q1267" s="41"/>
      <c r="R1267" s="42"/>
      <c r="S1267" s="43"/>
      <c r="T1267" s="41"/>
      <c r="U1267" s="42"/>
      <c r="V1267" s="43"/>
      <c r="W1267" s="41"/>
      <c r="X1267" s="42"/>
      <c r="Y1267" s="43"/>
      <c r="Z1267" s="41"/>
      <c r="AA1267" s="42"/>
      <c r="AB1267" s="43"/>
      <c r="AC1267" s="41"/>
      <c r="AD1267" s="42"/>
      <c r="AE1267" s="43"/>
      <c r="AF1267" s="41"/>
      <c r="AG1267" s="42"/>
      <c r="AH1267" s="43"/>
      <c r="AJ1267" s="41">
        <f t="shared" si="310"/>
        <v>0</v>
      </c>
      <c r="AK1267" s="42">
        <f t="shared" si="310"/>
        <v>0</v>
      </c>
      <c r="AL1267" s="43">
        <f t="shared" si="310"/>
        <v>0</v>
      </c>
      <c r="AS1267" s="32">
        <f t="shared" si="296"/>
        <v>0</v>
      </c>
      <c r="AU1267" s="23">
        <v>9</v>
      </c>
      <c r="AV1267" s="23">
        <v>20</v>
      </c>
      <c r="AW1267" s="23">
        <f t="shared" si="311"/>
        <v>4</v>
      </c>
    </row>
    <row r="1268" spans="3:49" ht="13" hidden="1" x14ac:dyDescent="0.3">
      <c r="C1268" s="40" t="s">
        <v>22</v>
      </c>
      <c r="D1268" s="34" t="s">
        <v>2</v>
      </c>
      <c r="E1268" s="35" t="s">
        <v>2</v>
      </c>
      <c r="F1268" s="181"/>
      <c r="G1268" s="182">
        <v>0</v>
      </c>
      <c r="H1268" s="41">
        <v>0</v>
      </c>
      <c r="I1268" s="42">
        <v>0</v>
      </c>
      <c r="J1268" s="43">
        <v>0</v>
      </c>
      <c r="K1268" s="41"/>
      <c r="L1268" s="42"/>
      <c r="M1268" s="43"/>
      <c r="N1268" s="41"/>
      <c r="O1268" s="42"/>
      <c r="P1268" s="43"/>
      <c r="Q1268" s="41"/>
      <c r="R1268" s="42"/>
      <c r="S1268" s="43"/>
      <c r="T1268" s="41"/>
      <c r="U1268" s="42"/>
      <c r="V1268" s="43"/>
      <c r="W1268" s="41"/>
      <c r="X1268" s="42"/>
      <c r="Y1268" s="43"/>
      <c r="Z1268" s="41"/>
      <c r="AA1268" s="42"/>
      <c r="AB1268" s="43"/>
      <c r="AC1268" s="41"/>
      <c r="AD1268" s="42"/>
      <c r="AE1268" s="43"/>
      <c r="AF1268" s="41"/>
      <c r="AG1268" s="42"/>
      <c r="AH1268" s="43"/>
      <c r="AJ1268" s="41">
        <f t="shared" si="310"/>
        <v>0</v>
      </c>
      <c r="AK1268" s="42">
        <f t="shared" si="310"/>
        <v>0</v>
      </c>
      <c r="AL1268" s="43">
        <f t="shared" si="310"/>
        <v>0</v>
      </c>
      <c r="AS1268" s="32">
        <f t="shared" si="296"/>
        <v>0</v>
      </c>
      <c r="AU1268" s="23">
        <v>9</v>
      </c>
      <c r="AV1268" s="23">
        <v>20</v>
      </c>
      <c r="AW1268" s="23">
        <f t="shared" si="311"/>
        <v>5</v>
      </c>
    </row>
    <row r="1269" spans="3:49" ht="13" hidden="1" x14ac:dyDescent="0.3">
      <c r="C1269" s="40" t="s">
        <v>22</v>
      </c>
      <c r="D1269" s="34" t="s">
        <v>2</v>
      </c>
      <c r="E1269" s="35" t="s">
        <v>2</v>
      </c>
      <c r="F1269" s="181"/>
      <c r="G1269" s="182">
        <v>0</v>
      </c>
      <c r="H1269" s="41">
        <v>0</v>
      </c>
      <c r="I1269" s="42">
        <v>0</v>
      </c>
      <c r="J1269" s="43">
        <v>0</v>
      </c>
      <c r="K1269" s="41"/>
      <c r="L1269" s="42"/>
      <c r="M1269" s="43"/>
      <c r="N1269" s="41"/>
      <c r="O1269" s="42"/>
      <c r="P1269" s="43"/>
      <c r="Q1269" s="41"/>
      <c r="R1269" s="42"/>
      <c r="S1269" s="43"/>
      <c r="T1269" s="41"/>
      <c r="U1269" s="42"/>
      <c r="V1269" s="43"/>
      <c r="W1269" s="41"/>
      <c r="X1269" s="42"/>
      <c r="Y1269" s="43"/>
      <c r="Z1269" s="41"/>
      <c r="AA1269" s="42"/>
      <c r="AB1269" s="43"/>
      <c r="AC1269" s="41"/>
      <c r="AD1269" s="42"/>
      <c r="AE1269" s="43"/>
      <c r="AF1269" s="41"/>
      <c r="AG1269" s="42"/>
      <c r="AH1269" s="43"/>
      <c r="AJ1269" s="41">
        <f t="shared" si="310"/>
        <v>0</v>
      </c>
      <c r="AK1269" s="42">
        <f t="shared" si="310"/>
        <v>0</v>
      </c>
      <c r="AL1269" s="43">
        <f t="shared" si="310"/>
        <v>0</v>
      </c>
      <c r="AS1269" s="32">
        <f t="shared" ref="AS1269:AS1277" si="312">IF(SUM($AJ$149:$AL$149)=0,0,IF(SUM(AJ1269:AL1269)=0,0,1))</f>
        <v>0</v>
      </c>
      <c r="AU1269" s="23">
        <v>9</v>
      </c>
      <c r="AV1269" s="23">
        <v>20</v>
      </c>
      <c r="AW1269" s="23">
        <f t="shared" si="311"/>
        <v>6</v>
      </c>
    </row>
    <row r="1270" spans="3:49" ht="13" hidden="1" x14ac:dyDescent="0.3">
      <c r="C1270" s="40" t="s">
        <v>22</v>
      </c>
      <c r="D1270" s="34" t="s">
        <v>2</v>
      </c>
      <c r="E1270" s="35" t="s">
        <v>2</v>
      </c>
      <c r="F1270" s="181"/>
      <c r="G1270" s="182">
        <v>0</v>
      </c>
      <c r="H1270" s="41">
        <v>0</v>
      </c>
      <c r="I1270" s="42">
        <v>0</v>
      </c>
      <c r="J1270" s="43">
        <v>0</v>
      </c>
      <c r="K1270" s="41"/>
      <c r="L1270" s="42"/>
      <c r="M1270" s="43"/>
      <c r="N1270" s="41"/>
      <c r="O1270" s="42"/>
      <c r="P1270" s="43"/>
      <c r="Q1270" s="41"/>
      <c r="R1270" s="42"/>
      <c r="S1270" s="43"/>
      <c r="T1270" s="41"/>
      <c r="U1270" s="42"/>
      <c r="V1270" s="43"/>
      <c r="W1270" s="41"/>
      <c r="X1270" s="42"/>
      <c r="Y1270" s="43"/>
      <c r="Z1270" s="41"/>
      <c r="AA1270" s="42"/>
      <c r="AB1270" s="43"/>
      <c r="AC1270" s="41"/>
      <c r="AD1270" s="42"/>
      <c r="AE1270" s="43"/>
      <c r="AF1270" s="41"/>
      <c r="AG1270" s="42"/>
      <c r="AH1270" s="43"/>
      <c r="AJ1270" s="41">
        <f t="shared" si="310"/>
        <v>0</v>
      </c>
      <c r="AK1270" s="42">
        <f t="shared" si="310"/>
        <v>0</v>
      </c>
      <c r="AL1270" s="43">
        <f t="shared" si="310"/>
        <v>0</v>
      </c>
      <c r="AS1270" s="32">
        <f t="shared" si="312"/>
        <v>0</v>
      </c>
      <c r="AU1270" s="23">
        <v>9</v>
      </c>
      <c r="AV1270" s="23">
        <v>20</v>
      </c>
      <c r="AW1270" s="23">
        <f t="shared" si="311"/>
        <v>7</v>
      </c>
    </row>
    <row r="1271" spans="3:49" ht="13" hidden="1" x14ac:dyDescent="0.3">
      <c r="C1271" s="40" t="s">
        <v>22</v>
      </c>
      <c r="D1271" s="34" t="s">
        <v>2</v>
      </c>
      <c r="E1271" s="35" t="s">
        <v>2</v>
      </c>
      <c r="F1271" s="181"/>
      <c r="G1271" s="182">
        <v>0</v>
      </c>
      <c r="H1271" s="41">
        <v>0</v>
      </c>
      <c r="I1271" s="42">
        <v>0</v>
      </c>
      <c r="J1271" s="43">
        <v>0</v>
      </c>
      <c r="K1271" s="41"/>
      <c r="L1271" s="42"/>
      <c r="M1271" s="43"/>
      <c r="N1271" s="41"/>
      <c r="O1271" s="42"/>
      <c r="P1271" s="43"/>
      <c r="Q1271" s="41"/>
      <c r="R1271" s="42"/>
      <c r="S1271" s="43"/>
      <c r="T1271" s="41"/>
      <c r="U1271" s="42"/>
      <c r="V1271" s="43"/>
      <c r="W1271" s="41"/>
      <c r="X1271" s="42"/>
      <c r="Y1271" s="43"/>
      <c r="Z1271" s="41"/>
      <c r="AA1271" s="42"/>
      <c r="AB1271" s="43"/>
      <c r="AC1271" s="41"/>
      <c r="AD1271" s="42"/>
      <c r="AE1271" s="43"/>
      <c r="AF1271" s="41"/>
      <c r="AG1271" s="42"/>
      <c r="AH1271" s="43"/>
      <c r="AJ1271" s="41">
        <f t="shared" si="310"/>
        <v>0</v>
      </c>
      <c r="AK1271" s="42">
        <f t="shared" si="310"/>
        <v>0</v>
      </c>
      <c r="AL1271" s="43">
        <f t="shared" si="310"/>
        <v>0</v>
      </c>
      <c r="AS1271" s="32">
        <f t="shared" si="312"/>
        <v>0</v>
      </c>
      <c r="AU1271" s="23">
        <v>9</v>
      </c>
      <c r="AV1271" s="23">
        <v>20</v>
      </c>
      <c r="AW1271" s="23">
        <f t="shared" si="311"/>
        <v>8</v>
      </c>
    </row>
    <row r="1272" spans="3:49" ht="13" hidden="1" x14ac:dyDescent="0.3">
      <c r="C1272" s="40" t="s">
        <v>22</v>
      </c>
      <c r="D1272" s="34" t="s">
        <v>2</v>
      </c>
      <c r="E1272" s="35" t="s">
        <v>2</v>
      </c>
      <c r="F1272" s="181"/>
      <c r="G1272" s="182">
        <v>0</v>
      </c>
      <c r="H1272" s="41">
        <v>0</v>
      </c>
      <c r="I1272" s="42">
        <v>0</v>
      </c>
      <c r="J1272" s="43">
        <v>0</v>
      </c>
      <c r="K1272" s="41"/>
      <c r="L1272" s="42"/>
      <c r="M1272" s="43"/>
      <c r="N1272" s="41"/>
      <c r="O1272" s="42"/>
      <c r="P1272" s="43"/>
      <c r="Q1272" s="41"/>
      <c r="R1272" s="42"/>
      <c r="S1272" s="43"/>
      <c r="T1272" s="41"/>
      <c r="U1272" s="42"/>
      <c r="V1272" s="43"/>
      <c r="W1272" s="41"/>
      <c r="X1272" s="42"/>
      <c r="Y1272" s="43"/>
      <c r="Z1272" s="41"/>
      <c r="AA1272" s="42"/>
      <c r="AB1272" s="43"/>
      <c r="AC1272" s="41"/>
      <c r="AD1272" s="42"/>
      <c r="AE1272" s="43"/>
      <c r="AF1272" s="41"/>
      <c r="AG1272" s="42"/>
      <c r="AH1272" s="43"/>
      <c r="AJ1272" s="41">
        <f t="shared" si="310"/>
        <v>0</v>
      </c>
      <c r="AK1272" s="42">
        <f t="shared" si="310"/>
        <v>0</v>
      </c>
      <c r="AL1272" s="43">
        <f t="shared" si="310"/>
        <v>0</v>
      </c>
      <c r="AS1272" s="32">
        <f t="shared" si="312"/>
        <v>0</v>
      </c>
      <c r="AU1272" s="23">
        <v>9</v>
      </c>
      <c r="AV1272" s="23">
        <v>20</v>
      </c>
      <c r="AW1272" s="23">
        <f t="shared" si="311"/>
        <v>9</v>
      </c>
    </row>
    <row r="1273" spans="3:49" ht="13" hidden="1" x14ac:dyDescent="0.3">
      <c r="C1273" s="40" t="s">
        <v>22</v>
      </c>
      <c r="D1273" s="34" t="s">
        <v>2</v>
      </c>
      <c r="E1273" s="35" t="s">
        <v>2</v>
      </c>
      <c r="F1273" s="181"/>
      <c r="G1273" s="182">
        <v>0</v>
      </c>
      <c r="H1273" s="41">
        <v>0</v>
      </c>
      <c r="I1273" s="42">
        <v>0</v>
      </c>
      <c r="J1273" s="43">
        <v>0</v>
      </c>
      <c r="K1273" s="41"/>
      <c r="L1273" s="42"/>
      <c r="M1273" s="43"/>
      <c r="N1273" s="41"/>
      <c r="O1273" s="42"/>
      <c r="P1273" s="43"/>
      <c r="Q1273" s="41"/>
      <c r="R1273" s="42"/>
      <c r="S1273" s="43"/>
      <c r="T1273" s="41"/>
      <c r="U1273" s="42"/>
      <c r="V1273" s="43"/>
      <c r="W1273" s="41"/>
      <c r="X1273" s="42"/>
      <c r="Y1273" s="43"/>
      <c r="Z1273" s="41"/>
      <c r="AA1273" s="42"/>
      <c r="AB1273" s="43"/>
      <c r="AC1273" s="41"/>
      <c r="AD1273" s="42"/>
      <c r="AE1273" s="43"/>
      <c r="AF1273" s="41"/>
      <c r="AG1273" s="42"/>
      <c r="AH1273" s="43"/>
      <c r="AJ1273" s="41">
        <f t="shared" si="310"/>
        <v>0</v>
      </c>
      <c r="AK1273" s="42">
        <f t="shared" si="310"/>
        <v>0</v>
      </c>
      <c r="AL1273" s="43">
        <f t="shared" si="310"/>
        <v>0</v>
      </c>
      <c r="AS1273" s="32">
        <f t="shared" si="312"/>
        <v>0</v>
      </c>
      <c r="AU1273" s="23">
        <v>9</v>
      </c>
      <c r="AV1273" s="23">
        <v>20</v>
      </c>
      <c r="AW1273" s="23">
        <f t="shared" si="311"/>
        <v>10</v>
      </c>
    </row>
    <row r="1274" spans="3:49" ht="13" hidden="1" x14ac:dyDescent="0.3">
      <c r="C1274" s="40" t="s">
        <v>23</v>
      </c>
      <c r="D1274" s="34" t="s">
        <v>2</v>
      </c>
      <c r="E1274" s="35" t="s">
        <v>2</v>
      </c>
      <c r="F1274" s="181"/>
      <c r="G1274" s="182">
        <v>0</v>
      </c>
      <c r="H1274" s="41">
        <v>0</v>
      </c>
      <c r="I1274" s="42">
        <v>0</v>
      </c>
      <c r="J1274" s="43">
        <v>0</v>
      </c>
      <c r="K1274" s="41"/>
      <c r="L1274" s="42"/>
      <c r="M1274" s="43"/>
      <c r="N1274" s="41"/>
      <c r="O1274" s="42"/>
      <c r="P1274" s="43"/>
      <c r="Q1274" s="41"/>
      <c r="R1274" s="42"/>
      <c r="S1274" s="43"/>
      <c r="T1274" s="41"/>
      <c r="U1274" s="42"/>
      <c r="V1274" s="43"/>
      <c r="W1274" s="41"/>
      <c r="X1274" s="42"/>
      <c r="Y1274" s="43"/>
      <c r="Z1274" s="41"/>
      <c r="AA1274" s="42"/>
      <c r="AB1274" s="43"/>
      <c r="AC1274" s="41"/>
      <c r="AD1274" s="42"/>
      <c r="AE1274" s="43"/>
      <c r="AF1274" s="41"/>
      <c r="AG1274" s="42"/>
      <c r="AH1274" s="43"/>
      <c r="AJ1274" s="41">
        <f t="shared" si="310"/>
        <v>0</v>
      </c>
      <c r="AK1274" s="42">
        <f t="shared" si="310"/>
        <v>0</v>
      </c>
      <c r="AL1274" s="43">
        <f t="shared" si="310"/>
        <v>0</v>
      </c>
      <c r="AS1274" s="32">
        <f t="shared" si="312"/>
        <v>0</v>
      </c>
      <c r="AU1274" s="23">
        <v>9</v>
      </c>
      <c r="AV1274" s="23">
        <v>21</v>
      </c>
      <c r="AW1274" s="23">
        <f t="shared" si="311"/>
        <v>1</v>
      </c>
    </row>
    <row r="1275" spans="3:49" ht="13" hidden="1" x14ac:dyDescent="0.3">
      <c r="C1275" s="50" t="str">
        <f>IF(LEN(E1274)&lt;1,"","Total: " &amp; LEFT(E1274,LEN(E1274)-21) &amp; "Municipalities")</f>
        <v/>
      </c>
      <c r="D1275" s="51"/>
      <c r="E1275" s="52"/>
      <c r="F1275" s="187"/>
      <c r="G1275" s="53">
        <f>SUM(G1264:G1274)</f>
        <v>0</v>
      </c>
      <c r="H1275" s="53">
        <f>SUM(H1264:H1274)</f>
        <v>0</v>
      </c>
      <c r="I1275" s="54">
        <f>SUM(I1264:I1274)</f>
        <v>0</v>
      </c>
      <c r="J1275" s="55">
        <f>SUM(J1264:J1274)</f>
        <v>0</v>
      </c>
      <c r="K1275" s="53">
        <f t="shared" ref="K1275:AH1275" si="313">SUM(K1264:K1274)</f>
        <v>0</v>
      </c>
      <c r="L1275" s="54">
        <f t="shared" si="313"/>
        <v>0</v>
      </c>
      <c r="M1275" s="55">
        <f t="shared" si="313"/>
        <v>0</v>
      </c>
      <c r="N1275" s="53">
        <f t="shared" si="313"/>
        <v>0</v>
      </c>
      <c r="O1275" s="54">
        <f t="shared" si="313"/>
        <v>0</v>
      </c>
      <c r="P1275" s="55">
        <f t="shared" si="313"/>
        <v>0</v>
      </c>
      <c r="Q1275" s="53">
        <f t="shared" si="313"/>
        <v>0</v>
      </c>
      <c r="R1275" s="54">
        <f t="shared" si="313"/>
        <v>0</v>
      </c>
      <c r="S1275" s="55">
        <f t="shared" si="313"/>
        <v>0</v>
      </c>
      <c r="T1275" s="53">
        <f t="shared" si="313"/>
        <v>0</v>
      </c>
      <c r="U1275" s="54">
        <f t="shared" si="313"/>
        <v>0</v>
      </c>
      <c r="V1275" s="55">
        <f t="shared" si="313"/>
        <v>0</v>
      </c>
      <c r="W1275" s="53">
        <f t="shared" si="313"/>
        <v>0</v>
      </c>
      <c r="X1275" s="54">
        <f t="shared" si="313"/>
        <v>0</v>
      </c>
      <c r="Y1275" s="55">
        <f t="shared" si="313"/>
        <v>0</v>
      </c>
      <c r="Z1275" s="53">
        <f t="shared" si="313"/>
        <v>0</v>
      </c>
      <c r="AA1275" s="54">
        <f t="shared" si="313"/>
        <v>0</v>
      </c>
      <c r="AB1275" s="55">
        <f t="shared" si="313"/>
        <v>0</v>
      </c>
      <c r="AC1275" s="53">
        <f t="shared" si="313"/>
        <v>0</v>
      </c>
      <c r="AD1275" s="54">
        <f t="shared" si="313"/>
        <v>0</v>
      </c>
      <c r="AE1275" s="55">
        <f t="shared" si="313"/>
        <v>0</v>
      </c>
      <c r="AF1275" s="53">
        <f t="shared" si="313"/>
        <v>0</v>
      </c>
      <c r="AG1275" s="54">
        <f t="shared" si="313"/>
        <v>0</v>
      </c>
      <c r="AH1275" s="55">
        <f t="shared" si="313"/>
        <v>0</v>
      </c>
      <c r="AJ1275" s="53">
        <f>SUM(AJ1264:AJ1274)</f>
        <v>0</v>
      </c>
      <c r="AK1275" s="54">
        <f>SUM(AK1264:AK1274)</f>
        <v>0</v>
      </c>
      <c r="AL1275" s="55">
        <f>SUM(AL1264:AL1274)</f>
        <v>0</v>
      </c>
      <c r="AS1275" s="32">
        <f t="shared" si="312"/>
        <v>0</v>
      </c>
    </row>
    <row r="1276" spans="3:49" ht="13" x14ac:dyDescent="0.3">
      <c r="C1276" s="40"/>
      <c r="D1276" s="34"/>
      <c r="E1276" s="35"/>
      <c r="F1276" s="181"/>
      <c r="G1276" s="41"/>
      <c r="H1276" s="184"/>
      <c r="I1276" s="185"/>
      <c r="J1276" s="186"/>
      <c r="K1276" s="41"/>
      <c r="L1276" s="42"/>
      <c r="M1276" s="43"/>
      <c r="N1276" s="41"/>
      <c r="O1276" s="42"/>
      <c r="P1276" s="43"/>
      <c r="Q1276" s="41"/>
      <c r="R1276" s="42"/>
      <c r="S1276" s="43"/>
      <c r="T1276" s="41"/>
      <c r="U1276" s="42"/>
      <c r="V1276" s="43"/>
      <c r="W1276" s="41"/>
      <c r="X1276" s="42"/>
      <c r="Y1276" s="43"/>
      <c r="Z1276" s="41"/>
      <c r="AA1276" s="42"/>
      <c r="AB1276" s="43"/>
      <c r="AC1276" s="41"/>
      <c r="AD1276" s="42"/>
      <c r="AE1276" s="43"/>
      <c r="AF1276" s="41"/>
      <c r="AG1276" s="42"/>
      <c r="AH1276" s="43"/>
      <c r="AJ1276" s="41"/>
      <c r="AK1276" s="42"/>
      <c r="AL1276" s="43"/>
      <c r="AS1276" s="32">
        <v>1</v>
      </c>
    </row>
    <row r="1277" spans="3:49" ht="13" x14ac:dyDescent="0.3">
      <c r="C1277" s="56" t="s">
        <v>40</v>
      </c>
      <c r="D1277" s="57"/>
      <c r="E1277" s="58"/>
      <c r="F1277" s="207"/>
      <c r="G1277" s="53"/>
      <c r="H1277" s="188">
        <f>H1140+H1141+H1142+H1143+H1144+H1158+H1171+H1184+H1197+H1210+H1223+H1236+H1249+H1262+H1275</f>
        <v>10000</v>
      </c>
      <c r="I1277" s="189">
        <v>0</v>
      </c>
      <c r="J1277" s="190">
        <v>0</v>
      </c>
      <c r="K1277" s="53">
        <f t="shared" ref="K1277:AH1277" si="314">K1140+K1141+K1142+K1143+K1144+K1158+K1171+K1184+K1197+K1210+K1223+K1236+K1249+K1262+K1275</f>
        <v>0</v>
      </c>
      <c r="L1277" s="54">
        <f t="shared" si="314"/>
        <v>0</v>
      </c>
      <c r="M1277" s="55">
        <f t="shared" si="314"/>
        <v>0</v>
      </c>
      <c r="N1277" s="53">
        <f t="shared" si="314"/>
        <v>0</v>
      </c>
      <c r="O1277" s="54">
        <f t="shared" si="314"/>
        <v>0</v>
      </c>
      <c r="P1277" s="55">
        <f t="shared" si="314"/>
        <v>0</v>
      </c>
      <c r="Q1277" s="53">
        <f t="shared" si="314"/>
        <v>0</v>
      </c>
      <c r="R1277" s="54">
        <f t="shared" si="314"/>
        <v>0</v>
      </c>
      <c r="S1277" s="55">
        <f t="shared" si="314"/>
        <v>0</v>
      </c>
      <c r="T1277" s="53">
        <f t="shared" si="314"/>
        <v>0</v>
      </c>
      <c r="U1277" s="54">
        <f t="shared" si="314"/>
        <v>0</v>
      </c>
      <c r="V1277" s="55">
        <f t="shared" si="314"/>
        <v>0</v>
      </c>
      <c r="W1277" s="53">
        <f t="shared" si="314"/>
        <v>0</v>
      </c>
      <c r="X1277" s="54">
        <f t="shared" si="314"/>
        <v>0</v>
      </c>
      <c r="Y1277" s="55">
        <f t="shared" si="314"/>
        <v>0</v>
      </c>
      <c r="Z1277" s="53">
        <f t="shared" si="314"/>
        <v>0</v>
      </c>
      <c r="AA1277" s="54">
        <f t="shared" si="314"/>
        <v>0</v>
      </c>
      <c r="AB1277" s="55">
        <f t="shared" si="314"/>
        <v>0</v>
      </c>
      <c r="AC1277" s="53">
        <f t="shared" si="314"/>
        <v>0</v>
      </c>
      <c r="AD1277" s="54">
        <f t="shared" si="314"/>
        <v>0</v>
      </c>
      <c r="AE1277" s="55">
        <f t="shared" si="314"/>
        <v>0</v>
      </c>
      <c r="AF1277" s="53">
        <f t="shared" si="314"/>
        <v>0</v>
      </c>
      <c r="AG1277" s="54">
        <f t="shared" si="314"/>
        <v>0</v>
      </c>
      <c r="AH1277" s="55">
        <f t="shared" si="314"/>
        <v>0</v>
      </c>
      <c r="AJ1277" s="53">
        <f>AJ1140+AJ1141+AJ1142+AJ1143+AJ1144+AJ1158+AJ1171+AJ1184+AJ1197+AJ1210+AJ1223+AJ1236+AJ1249+AJ1262+AJ1275</f>
        <v>10000</v>
      </c>
      <c r="AK1277" s="54">
        <f>AK1140+AK1141+AK1142+AK1143+AK1144+AK1158+AK1171+AK1184+AK1197+AK1210+AK1223+AK1236+AK1249+AK1262+AK1275</f>
        <v>0</v>
      </c>
      <c r="AL1277" s="55">
        <f>AL1140+AL1141+AL1142+AL1143+AL1144+AL1158+AL1171+AL1184+AL1197+AL1210+AL1223+AL1236+AL1249+AL1262+AL1275</f>
        <v>0</v>
      </c>
      <c r="AS1277" s="32">
        <f t="shared" si="312"/>
        <v>1</v>
      </c>
    </row>
    <row r="1278" spans="3:49" ht="13" x14ac:dyDescent="0.3">
      <c r="C1278" s="27"/>
      <c r="D1278" s="16"/>
      <c r="E1278" s="59"/>
      <c r="F1278" s="208"/>
      <c r="G1278" s="209"/>
      <c r="H1278" s="210"/>
      <c r="I1278" s="211"/>
      <c r="J1278" s="212"/>
      <c r="K1278" s="60"/>
      <c r="L1278" s="61"/>
      <c r="M1278" s="62"/>
      <c r="N1278" s="60"/>
      <c r="O1278" s="61"/>
      <c r="P1278" s="62"/>
      <c r="Q1278" s="60"/>
      <c r="R1278" s="61"/>
      <c r="S1278" s="62"/>
      <c r="T1278" s="60"/>
      <c r="U1278" s="61"/>
      <c r="V1278" s="62"/>
      <c r="W1278" s="60"/>
      <c r="X1278" s="61"/>
      <c r="Y1278" s="62"/>
      <c r="Z1278" s="60"/>
      <c r="AA1278" s="61"/>
      <c r="AB1278" s="62"/>
      <c r="AC1278" s="60"/>
      <c r="AD1278" s="61"/>
      <c r="AE1278" s="62"/>
      <c r="AF1278" s="60"/>
      <c r="AG1278" s="61"/>
      <c r="AH1278" s="62"/>
      <c r="AJ1278" s="60"/>
      <c r="AK1278" s="61"/>
      <c r="AL1278" s="62"/>
      <c r="AS1278" s="32">
        <v>1</v>
      </c>
    </row>
    <row r="1279" spans="3:49" ht="13" x14ac:dyDescent="0.3">
      <c r="C1279" s="601" t="s">
        <v>41</v>
      </c>
      <c r="D1279" s="602"/>
      <c r="E1279" s="603"/>
      <c r="F1279" s="208"/>
      <c r="G1279" s="184"/>
      <c r="H1279" s="184">
        <v>0</v>
      </c>
      <c r="I1279" s="185">
        <v>452000</v>
      </c>
      <c r="J1279" s="186">
        <v>452000</v>
      </c>
      <c r="K1279" s="60">
        <v>0</v>
      </c>
      <c r="L1279" s="61">
        <v>0</v>
      </c>
      <c r="M1279" s="62">
        <v>0</v>
      </c>
      <c r="N1279" s="60">
        <v>0</v>
      </c>
      <c r="O1279" s="61"/>
      <c r="P1279" s="62"/>
      <c r="Q1279" s="60"/>
      <c r="R1279" s="61"/>
      <c r="S1279" s="62"/>
      <c r="T1279" s="60"/>
      <c r="U1279" s="61"/>
      <c r="V1279" s="62"/>
      <c r="W1279" s="60"/>
      <c r="X1279" s="61"/>
      <c r="Y1279" s="62"/>
      <c r="Z1279" s="60"/>
      <c r="AA1279" s="61">
        <v>0</v>
      </c>
      <c r="AB1279" s="62">
        <v>0</v>
      </c>
      <c r="AC1279" s="60">
        <v>0</v>
      </c>
      <c r="AD1279" s="61">
        <v>0</v>
      </c>
      <c r="AE1279" s="62">
        <v>0</v>
      </c>
      <c r="AF1279" s="60">
        <v>0</v>
      </c>
      <c r="AG1279" s="61">
        <v>0</v>
      </c>
      <c r="AH1279" s="62">
        <v>0</v>
      </c>
      <c r="AI1279" s="23">
        <v>0</v>
      </c>
      <c r="AJ1279" s="60"/>
      <c r="AK1279" s="61"/>
      <c r="AL1279" s="62"/>
      <c r="AS1279" s="32">
        <v>1</v>
      </c>
    </row>
    <row r="1280" spans="3:49" ht="13" x14ac:dyDescent="0.3">
      <c r="C1280" s="40"/>
      <c r="D1280" s="34"/>
      <c r="E1280" s="181"/>
      <c r="F1280" s="213"/>
      <c r="G1280" s="41"/>
      <c r="H1280" s="184"/>
      <c r="I1280" s="185"/>
      <c r="J1280" s="186"/>
      <c r="K1280" s="41"/>
      <c r="L1280" s="42"/>
      <c r="M1280" s="43"/>
      <c r="N1280" s="41"/>
      <c r="O1280" s="42"/>
      <c r="P1280" s="43"/>
      <c r="Q1280" s="41"/>
      <c r="R1280" s="42"/>
      <c r="S1280" s="43"/>
      <c r="T1280" s="41"/>
      <c r="U1280" s="42"/>
      <c r="V1280" s="43"/>
      <c r="W1280" s="41"/>
      <c r="X1280" s="42"/>
      <c r="Y1280" s="43"/>
      <c r="Z1280" s="41"/>
      <c r="AA1280" s="42"/>
      <c r="AB1280" s="43"/>
      <c r="AC1280" s="41"/>
      <c r="AD1280" s="42"/>
      <c r="AE1280" s="43"/>
      <c r="AF1280" s="41"/>
      <c r="AG1280" s="42"/>
      <c r="AH1280" s="43"/>
      <c r="AJ1280" s="41"/>
      <c r="AK1280" s="42"/>
      <c r="AL1280" s="43"/>
      <c r="AS1280" s="32">
        <v>1</v>
      </c>
    </row>
    <row r="1281" spans="3:45" ht="13" x14ac:dyDescent="0.3">
      <c r="C1281" s="56" t="s">
        <v>42</v>
      </c>
      <c r="D1281" s="57"/>
      <c r="E1281" s="58"/>
      <c r="F1281" s="207"/>
      <c r="G1281" s="53"/>
      <c r="H1281" s="188">
        <f>H149+H290+H431+H572+H713+H854+H995+H1136+H1277</f>
        <v>452000</v>
      </c>
      <c r="I1281" s="189">
        <f>I149+I290+I431+I572+I713+I854+I995+I1136+I1277+I1279</f>
        <v>452000</v>
      </c>
      <c r="J1281" s="190">
        <f t="shared" ref="J1281:AL1281" si="315">J149+J290+J431+J572+J713+J854+J995+J1136+J1277+J1279</f>
        <v>452000</v>
      </c>
      <c r="K1281" s="53">
        <f t="shared" si="315"/>
        <v>0</v>
      </c>
      <c r="L1281" s="54">
        <f t="shared" si="315"/>
        <v>0</v>
      </c>
      <c r="M1281" s="55">
        <f t="shared" si="315"/>
        <v>0</v>
      </c>
      <c r="N1281" s="53">
        <f t="shared" si="315"/>
        <v>0</v>
      </c>
      <c r="O1281" s="54">
        <f t="shared" si="315"/>
        <v>0</v>
      </c>
      <c r="P1281" s="55">
        <f t="shared" si="315"/>
        <v>0</v>
      </c>
      <c r="Q1281" s="53">
        <f t="shared" si="315"/>
        <v>0</v>
      </c>
      <c r="R1281" s="54">
        <f t="shared" si="315"/>
        <v>0</v>
      </c>
      <c r="S1281" s="55">
        <f t="shared" si="315"/>
        <v>0</v>
      </c>
      <c r="T1281" s="53">
        <f t="shared" si="315"/>
        <v>0</v>
      </c>
      <c r="U1281" s="54">
        <f t="shared" si="315"/>
        <v>0</v>
      </c>
      <c r="V1281" s="55">
        <f t="shared" si="315"/>
        <v>0</v>
      </c>
      <c r="W1281" s="53">
        <f t="shared" si="315"/>
        <v>0</v>
      </c>
      <c r="X1281" s="54">
        <f t="shared" si="315"/>
        <v>0</v>
      </c>
      <c r="Y1281" s="55">
        <f t="shared" si="315"/>
        <v>0</v>
      </c>
      <c r="Z1281" s="53">
        <f t="shared" si="315"/>
        <v>0</v>
      </c>
      <c r="AA1281" s="54">
        <f t="shared" si="315"/>
        <v>0</v>
      </c>
      <c r="AB1281" s="55">
        <f t="shared" si="315"/>
        <v>0</v>
      </c>
      <c r="AC1281" s="53">
        <f t="shared" si="315"/>
        <v>0</v>
      </c>
      <c r="AD1281" s="54">
        <f t="shared" si="315"/>
        <v>0</v>
      </c>
      <c r="AE1281" s="55">
        <f t="shared" si="315"/>
        <v>0</v>
      </c>
      <c r="AF1281" s="53">
        <f t="shared" si="315"/>
        <v>0</v>
      </c>
      <c r="AG1281" s="54">
        <f t="shared" si="315"/>
        <v>0</v>
      </c>
      <c r="AH1281" s="55">
        <f t="shared" si="315"/>
        <v>0</v>
      </c>
      <c r="AJ1281" s="53">
        <f t="shared" si="315"/>
        <v>452000</v>
      </c>
      <c r="AK1281" s="54">
        <f t="shared" si="315"/>
        <v>0</v>
      </c>
      <c r="AL1281" s="55">
        <f t="shared" si="315"/>
        <v>0</v>
      </c>
      <c r="AS1281" s="32">
        <v>1</v>
      </c>
    </row>
    <row r="1282" spans="3:45" ht="13" x14ac:dyDescent="0.3">
      <c r="G1282" s="67">
        <v>0</v>
      </c>
      <c r="H1282" s="67">
        <v>0</v>
      </c>
      <c r="AS1282" s="32">
        <v>1</v>
      </c>
    </row>
    <row r="1283" spans="3:45" ht="18" customHeight="1" x14ac:dyDescent="0.3">
      <c r="G1283" s="67">
        <v>0</v>
      </c>
      <c r="H1283"/>
      <c r="I1283"/>
      <c r="J1283"/>
    </row>
    <row r="1284" spans="3:45" ht="18" hidden="1" customHeight="1" x14ac:dyDescent="0.3">
      <c r="G1284" s="67">
        <v>0</v>
      </c>
      <c r="H1284" s="214">
        <v>0</v>
      </c>
      <c r="I1284" s="214">
        <f t="shared" ref="I1284:J1284" si="316">I1281-I1285</f>
        <v>0</v>
      </c>
      <c r="J1284" s="214">
        <f t="shared" si="316"/>
        <v>0</v>
      </c>
    </row>
    <row r="1285" spans="3:45" ht="18" hidden="1" customHeight="1" x14ac:dyDescent="0.3">
      <c r="G1285" s="67">
        <v>0</v>
      </c>
      <c r="H1285" s="173">
        <f>$I$1285</f>
        <v>452000</v>
      </c>
      <c r="I1285" s="173">
        <v>452000</v>
      </c>
      <c r="J1285" s="173">
        <v>452000</v>
      </c>
    </row>
    <row r="1286" spans="3:45" ht="18" customHeight="1" x14ac:dyDescent="0.3">
      <c r="G1286" s="67">
        <f>SUM(G1275:G1285)</f>
        <v>0</v>
      </c>
    </row>
  </sheetData>
  <autoFilter ref="AS8:AS1282" xr:uid="{00000000-0001-0000-1700-000000000000}">
    <filterColumn colId="0">
      <filters>
        <filter val="1"/>
      </filters>
    </filterColumn>
  </autoFilter>
  <mergeCells count="30">
    <mergeCell ref="C1:AL1"/>
    <mergeCell ref="C2:AL2"/>
    <mergeCell ref="C3:AL3"/>
    <mergeCell ref="H5:J5"/>
    <mergeCell ref="K5:M5"/>
    <mergeCell ref="N5:P5"/>
    <mergeCell ref="Q5:S5"/>
    <mergeCell ref="T5:V5"/>
    <mergeCell ref="W5:Y5"/>
    <mergeCell ref="Z5:AB5"/>
    <mergeCell ref="AC5:AE5"/>
    <mergeCell ref="AF5:AH5"/>
    <mergeCell ref="AJ5:AL5"/>
    <mergeCell ref="H6:J6"/>
    <mergeCell ref="K6:M6"/>
    <mergeCell ref="N6:P6"/>
    <mergeCell ref="Q6:S6"/>
    <mergeCell ref="T6:V6"/>
    <mergeCell ref="W6:Y6"/>
    <mergeCell ref="Z6:AB6"/>
    <mergeCell ref="XED160:XEF160"/>
    <mergeCell ref="XED175:XEF175"/>
    <mergeCell ref="C1279:E1279"/>
    <mergeCell ref="AC6:AE6"/>
    <mergeCell ref="AF6:AH6"/>
    <mergeCell ref="AJ6:AL6"/>
    <mergeCell ref="C7:D8"/>
    <mergeCell ref="E7:E8"/>
    <mergeCell ref="F7:F8"/>
    <mergeCell ref="G7:G8"/>
  </mergeCells>
  <dataValidations count="3">
    <dataValidation allowBlank="1" showInputMessage="1" showErrorMessage="1" errorTitle="Error" error="Your numbers contain decimals please round of to whole numbers" promptTitle="NB" prompt="Only whole numbers" sqref="G176:G1048576 G1:G174" xr:uid="{0AAD7A72-CCCC-4738-BD46-38DD5ABF3297}"/>
    <dataValidation type="list" allowBlank="1" showInputMessage="1" showErrorMessage="1" sqref="H5:AH5" xr:uid="{161F944B-877F-44D4-8CFD-927C6FFA4859}">
      <formula1>LGGrants</formula1>
    </dataValidation>
    <dataValidation type="whole" allowBlank="1" showInputMessage="1" showErrorMessage="1" errorTitle="Error" error="Your numbers contain decimals please round of to whole numbers" promptTitle="NB" prompt="Only whole numbers" sqref="H18:AH29 AJ1276:AL1276 AJ1198:AL1209 AJ1224:AL1235 AJ1263:AL1274 AJ1237:AL1248 AJ1211:AL1222 AJ1159:AL1170 AJ1140:AL1144 AJ1137:AL1137 AJ1172:AL1183 AJ1250:AL1261 AJ1146:AL1157 AJ1185:AL1196 AJ1135:AL1135 AJ1057:AL1068 AJ1083:AL1094 AJ1122:AL1133 AJ1096:AL1107 AJ1070:AL1081 AJ1018:AL1029 AJ999:AL1003 AJ996:AL996 AJ1031:AL1042 AJ994:AL994 AJ916:AL927 AJ942:AL953 AJ981:AL992 AJ1109:AL1120 AJ955:AL966 AJ929:AL940 AJ877:AL888 AJ858:AL862 AJ890:AL901 AJ968:AL979 AJ864:AL875 AJ1005:AL1016 AJ903:AL914 AJ1044:AL1055 AJ853:AL853 AJ775:AL786 AJ801:AL812 AJ840:AL851 AJ814:AL825 AJ788:AL799 AJ736:AL747 AJ717:AL721 AJ714:AL714 AJ749:AL760 AJ712:AL712 AJ634:AL645 AJ660:AL671 AJ855:AL855 AJ699:AL710 AJ827:AL838 AJ673:AL684 AJ647:AL658 AJ595:AL606 AJ576:AL580 AJ608:AL619 AJ686:AL697 AJ582:AL593 AJ723:AL734 AJ621:AL632 AJ762:AL773 AJ571:AL571 AJ493:AL504 AJ519:AL530 AJ558:AL569 AJ532:AL543 AJ506:AL517 AJ454:AL465 AJ435:AL439 AJ432:AL432 AJ467:AL478 AJ430:AL430 AJ352:AL363 AJ378:AL389 AJ417:AL428 AJ545:AL556 AJ391:AL402 AJ365:AL376 AJ313:AL324 AJ294:AL298 AJ326:AL337 AJ404:AL415 AJ300:AL311 AJ441:AL452 AJ339:AL350 AJ480:AL491 AJ289:AL289 AJ211:AL222 AJ237:AL248 AJ276:AL287 AJ250:AL261 AJ224:AL235 AJ172:AL183 AJ153:AL157 AJ150:AL150 AJ185:AL196 AJ148:AL148 AJ70:AL81 AJ96:AL107 AJ291:AL291 AJ135:AL146 AJ263:AL274 AJ109:AL120 AJ83:AL94 AJ31:AL42 AJ12:AL16 AJ44:AL55 AJ122:AL133 AJ18:AL29 AJ159:AL170 AJ57:AL68 AJ198:AL209 H198:AH209 H159:AH170 H31:AH42 H263:AH274 H1185:AH1196 H44:AH55 H1276:AH1276 H762:AH773 H57:AH68 H339:AH350 H70:AH81 H185:AH196 H291:AH291 H903:AH914 H83:AH94 H148:AH148 H150:AH150 H153:AH157 H1044:AH1055 H172:AH183 H224:AH235 H250:AH261 H276:AH287 H237:AH248 H211:AH222 H289:AH289 H96:AH107 H441:AH452 H300:AH311 H545:AH556 H404:AH415 H326:AH337 H294:AH298 H313:AH324 H365:AH376 H391:AH402 H417:AH428 H467:AH478 H378:AH389 H352:AH363 H430:AH430 H432:AH432 H435:AH439 H1280:AH1280 H454:AH465 H506:AH517 H532:AH543 H558:AH569 H519:AH530 H493:AH504 H571:AH571 H855:AH855 H723:AH734 H582:AH593 H827:AH838 H686:AH697 H608:AH619 H576:AH580 H595:AH606 H647:AH658 H673:AH684 H699:AH710 H749:AH760 H660:AH671 H109:AH120 H634:AH645 H712:AH712 H714:AH714 H717:AH721 H621:AH632 H736:AH747 H788:AH799 H814:AH825 H840:AH851 H801:AH812 H775:AH786 H853:AH853 H122:AH133 H1005:AH1016 H864:AH875 H1109:AH1120 H968:AH979 H890:AH901 H858:AH862 H877:AH888 H929:AH940 H955:AH966 H981:AH992 H1031:AH1042 H942:AH953 H916:AH927 H994:AH994 H996:AH996 H999:AH1003 H480:AH491 H1018:AH1029 H1070:AH1081 H1096:AH1107 H1122:AH1133 H1083:AH1094 H1057:AH1068 H1135:AH1135 H1137:AH1137 H1146:AH1157 H1250:AH1261 H1172:AH1183 H1140:AH1144 H135:AH146 H1159:AH1170 H1211:AH1222 H1237:AH1248 H1263:AH1274 H1224:AH1235 H1198:AH1209 AJ1280:AL1280 H12:AH16" xr:uid="{2AE4010B-BA00-4ECC-B2F9-6ABA271AA91D}">
      <formula1>0</formula1>
      <formula2>3000000</formula2>
    </dataValidation>
  </dataValidations>
  <printOptions horizontalCentered="1"/>
  <pageMargins left="0" right="0" top="0.39370078740157499" bottom="0.39370078740157499" header="0.511811023622047" footer="0.15748031496063"/>
  <pageSetup paperSize="9" scale="58" orientation="portrait" r:id="rId1"/>
  <headerFooter alignWithMargins="0"/>
  <rowBreaks count="1" manualBreakCount="1">
    <brk id="713" min="2" max="9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D919C0-7763-4F34-954D-A6922C952574}">
  <sheetPr codeName="Sheet37">
    <tabColor rgb="FF0000CC"/>
    <pageSetUpPr autoPageBreaks="0"/>
  </sheetPr>
  <dimension ref="B1:AI1279"/>
  <sheetViews>
    <sheetView showGridLines="0" view="pageBreakPreview" zoomScaleNormal="100" zoomScaleSheetLayoutView="100" workbookViewId="0">
      <selection activeCell="P27" sqref="P27"/>
    </sheetView>
  </sheetViews>
  <sheetFormatPr defaultRowHeight="12.5" x14ac:dyDescent="0.25"/>
  <cols>
    <col min="1" max="1" width="8.90625" style="3"/>
    <col min="2" max="13" width="10.7265625" style="3" customWidth="1"/>
    <col min="14" max="16" width="10.81640625" style="3" customWidth="1"/>
    <col min="17" max="257" width="8.90625" style="3"/>
    <col min="258" max="260" width="10.81640625" style="3" customWidth="1"/>
    <col min="261" max="261" width="10.1796875" style="3" customWidth="1"/>
    <col min="262" max="272" width="10.81640625" style="3" customWidth="1"/>
    <col min="273" max="513" width="8.90625" style="3"/>
    <col min="514" max="516" width="10.81640625" style="3" customWidth="1"/>
    <col min="517" max="517" width="10.1796875" style="3" customWidth="1"/>
    <col min="518" max="528" width="10.81640625" style="3" customWidth="1"/>
    <col min="529" max="769" width="8.90625" style="3"/>
    <col min="770" max="772" width="10.81640625" style="3" customWidth="1"/>
    <col min="773" max="773" width="10.1796875" style="3" customWidth="1"/>
    <col min="774" max="784" width="10.81640625" style="3" customWidth="1"/>
    <col min="785" max="1025" width="8.90625" style="3"/>
    <col min="1026" max="1028" width="10.81640625" style="3" customWidth="1"/>
    <col min="1029" max="1029" width="10.1796875" style="3" customWidth="1"/>
    <col min="1030" max="1040" width="10.81640625" style="3" customWidth="1"/>
    <col min="1041" max="1281" width="8.90625" style="3"/>
    <col min="1282" max="1284" width="10.81640625" style="3" customWidth="1"/>
    <col min="1285" max="1285" width="10.1796875" style="3" customWidth="1"/>
    <col min="1286" max="1296" width="10.81640625" style="3" customWidth="1"/>
    <col min="1297" max="1537" width="8.90625" style="3"/>
    <col min="1538" max="1540" width="10.81640625" style="3" customWidth="1"/>
    <col min="1541" max="1541" width="10.1796875" style="3" customWidth="1"/>
    <col min="1542" max="1552" width="10.81640625" style="3" customWidth="1"/>
    <col min="1553" max="1793" width="8.90625" style="3"/>
    <col min="1794" max="1796" width="10.81640625" style="3" customWidth="1"/>
    <col min="1797" max="1797" width="10.1796875" style="3" customWidth="1"/>
    <col min="1798" max="1808" width="10.81640625" style="3" customWidth="1"/>
    <col min="1809" max="2049" width="8.90625" style="3"/>
    <col min="2050" max="2052" width="10.81640625" style="3" customWidth="1"/>
    <col min="2053" max="2053" width="10.1796875" style="3" customWidth="1"/>
    <col min="2054" max="2064" width="10.81640625" style="3" customWidth="1"/>
    <col min="2065" max="2305" width="8.90625" style="3"/>
    <col min="2306" max="2308" width="10.81640625" style="3" customWidth="1"/>
    <col min="2309" max="2309" width="10.1796875" style="3" customWidth="1"/>
    <col min="2310" max="2320" width="10.81640625" style="3" customWidth="1"/>
    <col min="2321" max="2561" width="8.90625" style="3"/>
    <col min="2562" max="2564" width="10.81640625" style="3" customWidth="1"/>
    <col min="2565" max="2565" width="10.1796875" style="3" customWidth="1"/>
    <col min="2566" max="2576" width="10.81640625" style="3" customWidth="1"/>
    <col min="2577" max="2817" width="8.90625" style="3"/>
    <col min="2818" max="2820" width="10.81640625" style="3" customWidth="1"/>
    <col min="2821" max="2821" width="10.1796875" style="3" customWidth="1"/>
    <col min="2822" max="2832" width="10.81640625" style="3" customWidth="1"/>
    <col min="2833" max="3073" width="8.90625" style="3"/>
    <col min="3074" max="3076" width="10.81640625" style="3" customWidth="1"/>
    <col min="3077" max="3077" width="10.1796875" style="3" customWidth="1"/>
    <col min="3078" max="3088" width="10.81640625" style="3" customWidth="1"/>
    <col min="3089" max="3329" width="8.90625" style="3"/>
    <col min="3330" max="3332" width="10.81640625" style="3" customWidth="1"/>
    <col min="3333" max="3333" width="10.1796875" style="3" customWidth="1"/>
    <col min="3334" max="3344" width="10.81640625" style="3" customWidth="1"/>
    <col min="3345" max="3585" width="8.90625" style="3"/>
    <col min="3586" max="3588" width="10.81640625" style="3" customWidth="1"/>
    <col min="3589" max="3589" width="10.1796875" style="3" customWidth="1"/>
    <col min="3590" max="3600" width="10.81640625" style="3" customWidth="1"/>
    <col min="3601" max="3841" width="8.90625" style="3"/>
    <col min="3842" max="3844" width="10.81640625" style="3" customWidth="1"/>
    <col min="3845" max="3845" width="10.1796875" style="3" customWidth="1"/>
    <col min="3846" max="3856" width="10.81640625" style="3" customWidth="1"/>
    <col min="3857" max="4097" width="8.90625" style="3"/>
    <col min="4098" max="4100" width="10.81640625" style="3" customWidth="1"/>
    <col min="4101" max="4101" width="10.1796875" style="3" customWidth="1"/>
    <col min="4102" max="4112" width="10.81640625" style="3" customWidth="1"/>
    <col min="4113" max="4353" width="8.90625" style="3"/>
    <col min="4354" max="4356" width="10.81640625" style="3" customWidth="1"/>
    <col min="4357" max="4357" width="10.1796875" style="3" customWidth="1"/>
    <col min="4358" max="4368" width="10.81640625" style="3" customWidth="1"/>
    <col min="4369" max="4609" width="8.90625" style="3"/>
    <col min="4610" max="4612" width="10.81640625" style="3" customWidth="1"/>
    <col min="4613" max="4613" width="10.1796875" style="3" customWidth="1"/>
    <col min="4614" max="4624" width="10.81640625" style="3" customWidth="1"/>
    <col min="4625" max="4865" width="8.90625" style="3"/>
    <col min="4866" max="4868" width="10.81640625" style="3" customWidth="1"/>
    <col min="4869" max="4869" width="10.1796875" style="3" customWidth="1"/>
    <col min="4870" max="4880" width="10.81640625" style="3" customWidth="1"/>
    <col min="4881" max="5121" width="8.90625" style="3"/>
    <col min="5122" max="5124" width="10.81640625" style="3" customWidth="1"/>
    <col min="5125" max="5125" width="10.1796875" style="3" customWidth="1"/>
    <col min="5126" max="5136" width="10.81640625" style="3" customWidth="1"/>
    <col min="5137" max="5377" width="8.90625" style="3"/>
    <col min="5378" max="5380" width="10.81640625" style="3" customWidth="1"/>
    <col min="5381" max="5381" width="10.1796875" style="3" customWidth="1"/>
    <col min="5382" max="5392" width="10.81640625" style="3" customWidth="1"/>
    <col min="5393" max="5633" width="8.90625" style="3"/>
    <col min="5634" max="5636" width="10.81640625" style="3" customWidth="1"/>
    <col min="5637" max="5637" width="10.1796875" style="3" customWidth="1"/>
    <col min="5638" max="5648" width="10.81640625" style="3" customWidth="1"/>
    <col min="5649" max="5889" width="8.90625" style="3"/>
    <col min="5890" max="5892" width="10.81640625" style="3" customWidth="1"/>
    <col min="5893" max="5893" width="10.1796875" style="3" customWidth="1"/>
    <col min="5894" max="5904" width="10.81640625" style="3" customWidth="1"/>
    <col min="5905" max="6145" width="8.90625" style="3"/>
    <col min="6146" max="6148" width="10.81640625" style="3" customWidth="1"/>
    <col min="6149" max="6149" width="10.1796875" style="3" customWidth="1"/>
    <col min="6150" max="6160" width="10.81640625" style="3" customWidth="1"/>
    <col min="6161" max="6401" width="8.90625" style="3"/>
    <col min="6402" max="6404" width="10.81640625" style="3" customWidth="1"/>
    <col min="6405" max="6405" width="10.1796875" style="3" customWidth="1"/>
    <col min="6406" max="6416" width="10.81640625" style="3" customWidth="1"/>
    <col min="6417" max="6657" width="8.90625" style="3"/>
    <col min="6658" max="6660" width="10.81640625" style="3" customWidth="1"/>
    <col min="6661" max="6661" width="10.1796875" style="3" customWidth="1"/>
    <col min="6662" max="6672" width="10.81640625" style="3" customWidth="1"/>
    <col min="6673" max="6913" width="8.90625" style="3"/>
    <col min="6914" max="6916" width="10.81640625" style="3" customWidth="1"/>
    <col min="6917" max="6917" width="10.1796875" style="3" customWidth="1"/>
    <col min="6918" max="6928" width="10.81640625" style="3" customWidth="1"/>
    <col min="6929" max="7169" width="8.90625" style="3"/>
    <col min="7170" max="7172" width="10.81640625" style="3" customWidth="1"/>
    <col min="7173" max="7173" width="10.1796875" style="3" customWidth="1"/>
    <col min="7174" max="7184" width="10.81640625" style="3" customWidth="1"/>
    <col min="7185" max="7425" width="8.90625" style="3"/>
    <col min="7426" max="7428" width="10.81640625" style="3" customWidth="1"/>
    <col min="7429" max="7429" width="10.1796875" style="3" customWidth="1"/>
    <col min="7430" max="7440" width="10.81640625" style="3" customWidth="1"/>
    <col min="7441" max="7681" width="8.90625" style="3"/>
    <col min="7682" max="7684" width="10.81640625" style="3" customWidth="1"/>
    <col min="7685" max="7685" width="10.1796875" style="3" customWidth="1"/>
    <col min="7686" max="7696" width="10.81640625" style="3" customWidth="1"/>
    <col min="7697" max="7937" width="8.90625" style="3"/>
    <col min="7938" max="7940" width="10.81640625" style="3" customWidth="1"/>
    <col min="7941" max="7941" width="10.1796875" style="3" customWidth="1"/>
    <col min="7942" max="7952" width="10.81640625" style="3" customWidth="1"/>
    <col min="7953" max="8193" width="8.90625" style="3"/>
    <col min="8194" max="8196" width="10.81640625" style="3" customWidth="1"/>
    <col min="8197" max="8197" width="10.1796875" style="3" customWidth="1"/>
    <col min="8198" max="8208" width="10.81640625" style="3" customWidth="1"/>
    <col min="8209" max="8449" width="8.90625" style="3"/>
    <col min="8450" max="8452" width="10.81640625" style="3" customWidth="1"/>
    <col min="8453" max="8453" width="10.1796875" style="3" customWidth="1"/>
    <col min="8454" max="8464" width="10.81640625" style="3" customWidth="1"/>
    <col min="8465" max="8705" width="8.90625" style="3"/>
    <col min="8706" max="8708" width="10.81640625" style="3" customWidth="1"/>
    <col min="8709" max="8709" width="10.1796875" style="3" customWidth="1"/>
    <col min="8710" max="8720" width="10.81640625" style="3" customWidth="1"/>
    <col min="8721" max="8961" width="8.90625" style="3"/>
    <col min="8962" max="8964" width="10.81640625" style="3" customWidth="1"/>
    <col min="8965" max="8965" width="10.1796875" style="3" customWidth="1"/>
    <col min="8966" max="8976" width="10.81640625" style="3" customWidth="1"/>
    <col min="8977" max="9217" width="8.90625" style="3"/>
    <col min="9218" max="9220" width="10.81640625" style="3" customWidth="1"/>
    <col min="9221" max="9221" width="10.1796875" style="3" customWidth="1"/>
    <col min="9222" max="9232" width="10.81640625" style="3" customWidth="1"/>
    <col min="9233" max="9473" width="8.90625" style="3"/>
    <col min="9474" max="9476" width="10.81640625" style="3" customWidth="1"/>
    <col min="9477" max="9477" width="10.1796875" style="3" customWidth="1"/>
    <col min="9478" max="9488" width="10.81640625" style="3" customWidth="1"/>
    <col min="9489" max="9729" width="8.90625" style="3"/>
    <col min="9730" max="9732" width="10.81640625" style="3" customWidth="1"/>
    <col min="9733" max="9733" width="10.1796875" style="3" customWidth="1"/>
    <col min="9734" max="9744" width="10.81640625" style="3" customWidth="1"/>
    <col min="9745" max="9985" width="8.90625" style="3"/>
    <col min="9986" max="9988" width="10.81640625" style="3" customWidth="1"/>
    <col min="9989" max="9989" width="10.1796875" style="3" customWidth="1"/>
    <col min="9990" max="10000" width="10.81640625" style="3" customWidth="1"/>
    <col min="10001" max="10241" width="8.90625" style="3"/>
    <col min="10242" max="10244" width="10.81640625" style="3" customWidth="1"/>
    <col min="10245" max="10245" width="10.1796875" style="3" customWidth="1"/>
    <col min="10246" max="10256" width="10.81640625" style="3" customWidth="1"/>
    <col min="10257" max="10497" width="8.90625" style="3"/>
    <col min="10498" max="10500" width="10.81640625" style="3" customWidth="1"/>
    <col min="10501" max="10501" width="10.1796875" style="3" customWidth="1"/>
    <col min="10502" max="10512" width="10.81640625" style="3" customWidth="1"/>
    <col min="10513" max="10753" width="8.90625" style="3"/>
    <col min="10754" max="10756" width="10.81640625" style="3" customWidth="1"/>
    <col min="10757" max="10757" width="10.1796875" style="3" customWidth="1"/>
    <col min="10758" max="10768" width="10.81640625" style="3" customWidth="1"/>
    <col min="10769" max="11009" width="8.90625" style="3"/>
    <col min="11010" max="11012" width="10.81640625" style="3" customWidth="1"/>
    <col min="11013" max="11013" width="10.1796875" style="3" customWidth="1"/>
    <col min="11014" max="11024" width="10.81640625" style="3" customWidth="1"/>
    <col min="11025" max="11265" width="8.90625" style="3"/>
    <col min="11266" max="11268" width="10.81640625" style="3" customWidth="1"/>
    <col min="11269" max="11269" width="10.1796875" style="3" customWidth="1"/>
    <col min="11270" max="11280" width="10.81640625" style="3" customWidth="1"/>
    <col min="11281" max="11521" width="8.90625" style="3"/>
    <col min="11522" max="11524" width="10.81640625" style="3" customWidth="1"/>
    <col min="11525" max="11525" width="10.1796875" style="3" customWidth="1"/>
    <col min="11526" max="11536" width="10.81640625" style="3" customWidth="1"/>
    <col min="11537" max="11777" width="8.90625" style="3"/>
    <col min="11778" max="11780" width="10.81640625" style="3" customWidth="1"/>
    <col min="11781" max="11781" width="10.1796875" style="3" customWidth="1"/>
    <col min="11782" max="11792" width="10.81640625" style="3" customWidth="1"/>
    <col min="11793" max="12033" width="8.90625" style="3"/>
    <col min="12034" max="12036" width="10.81640625" style="3" customWidth="1"/>
    <col min="12037" max="12037" width="10.1796875" style="3" customWidth="1"/>
    <col min="12038" max="12048" width="10.81640625" style="3" customWidth="1"/>
    <col min="12049" max="12289" width="8.90625" style="3"/>
    <col min="12290" max="12292" width="10.81640625" style="3" customWidth="1"/>
    <col min="12293" max="12293" width="10.1796875" style="3" customWidth="1"/>
    <col min="12294" max="12304" width="10.81640625" style="3" customWidth="1"/>
    <col min="12305" max="12545" width="8.90625" style="3"/>
    <col min="12546" max="12548" width="10.81640625" style="3" customWidth="1"/>
    <col min="12549" max="12549" width="10.1796875" style="3" customWidth="1"/>
    <col min="12550" max="12560" width="10.81640625" style="3" customWidth="1"/>
    <col min="12561" max="12801" width="8.90625" style="3"/>
    <col min="12802" max="12804" width="10.81640625" style="3" customWidth="1"/>
    <col min="12805" max="12805" width="10.1796875" style="3" customWidth="1"/>
    <col min="12806" max="12816" width="10.81640625" style="3" customWidth="1"/>
    <col min="12817" max="13057" width="8.90625" style="3"/>
    <col min="13058" max="13060" width="10.81640625" style="3" customWidth="1"/>
    <col min="13061" max="13061" width="10.1796875" style="3" customWidth="1"/>
    <col min="13062" max="13072" width="10.81640625" style="3" customWidth="1"/>
    <col min="13073" max="13313" width="8.90625" style="3"/>
    <col min="13314" max="13316" width="10.81640625" style="3" customWidth="1"/>
    <col min="13317" max="13317" width="10.1796875" style="3" customWidth="1"/>
    <col min="13318" max="13328" width="10.81640625" style="3" customWidth="1"/>
    <col min="13329" max="13569" width="8.90625" style="3"/>
    <col min="13570" max="13572" width="10.81640625" style="3" customWidth="1"/>
    <col min="13573" max="13573" width="10.1796875" style="3" customWidth="1"/>
    <col min="13574" max="13584" width="10.81640625" style="3" customWidth="1"/>
    <col min="13585" max="13825" width="8.90625" style="3"/>
    <col min="13826" max="13828" width="10.81640625" style="3" customWidth="1"/>
    <col min="13829" max="13829" width="10.1796875" style="3" customWidth="1"/>
    <col min="13830" max="13840" width="10.81640625" style="3" customWidth="1"/>
    <col min="13841" max="14081" width="8.90625" style="3"/>
    <col min="14082" max="14084" width="10.81640625" style="3" customWidth="1"/>
    <col min="14085" max="14085" width="10.1796875" style="3" customWidth="1"/>
    <col min="14086" max="14096" width="10.81640625" style="3" customWidth="1"/>
    <col min="14097" max="14337" width="8.90625" style="3"/>
    <col min="14338" max="14340" width="10.81640625" style="3" customWidth="1"/>
    <col min="14341" max="14341" width="10.1796875" style="3" customWidth="1"/>
    <col min="14342" max="14352" width="10.81640625" style="3" customWidth="1"/>
    <col min="14353" max="14593" width="8.90625" style="3"/>
    <col min="14594" max="14596" width="10.81640625" style="3" customWidth="1"/>
    <col min="14597" max="14597" width="10.1796875" style="3" customWidth="1"/>
    <col min="14598" max="14608" width="10.81640625" style="3" customWidth="1"/>
    <col min="14609" max="14849" width="8.90625" style="3"/>
    <col min="14850" max="14852" width="10.81640625" style="3" customWidth="1"/>
    <col min="14853" max="14853" width="10.1796875" style="3" customWidth="1"/>
    <col min="14854" max="14864" width="10.81640625" style="3" customWidth="1"/>
    <col min="14865" max="15105" width="8.90625" style="3"/>
    <col min="15106" max="15108" width="10.81640625" style="3" customWidth="1"/>
    <col min="15109" max="15109" width="10.1796875" style="3" customWidth="1"/>
    <col min="15110" max="15120" width="10.81640625" style="3" customWidth="1"/>
    <col min="15121" max="15361" width="8.90625" style="3"/>
    <col min="15362" max="15364" width="10.81640625" style="3" customWidth="1"/>
    <col min="15365" max="15365" width="10.1796875" style="3" customWidth="1"/>
    <col min="15366" max="15376" width="10.81640625" style="3" customWidth="1"/>
    <col min="15377" max="15617" width="8.90625" style="3"/>
    <col min="15618" max="15620" width="10.81640625" style="3" customWidth="1"/>
    <col min="15621" max="15621" width="10.1796875" style="3" customWidth="1"/>
    <col min="15622" max="15632" width="10.81640625" style="3" customWidth="1"/>
    <col min="15633" max="15873" width="8.90625" style="3"/>
    <col min="15874" max="15876" width="10.81640625" style="3" customWidth="1"/>
    <col min="15877" max="15877" width="10.1796875" style="3" customWidth="1"/>
    <col min="15878" max="15888" width="10.81640625" style="3" customWidth="1"/>
    <col min="15889" max="16129" width="8.90625" style="3"/>
    <col min="16130" max="16132" width="10.81640625" style="3" customWidth="1"/>
    <col min="16133" max="16133" width="10.1796875" style="3" customWidth="1"/>
    <col min="16134" max="16144" width="10.81640625" style="3" customWidth="1"/>
    <col min="16145" max="16384" width="8.90625" style="3"/>
  </cols>
  <sheetData>
    <row r="1" spans="2:13" ht="15" customHeight="1" x14ac:dyDescent="0.3">
      <c r="B1" s="134" t="s">
        <v>163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6"/>
    </row>
    <row r="2" spans="2:13" ht="15" customHeight="1" x14ac:dyDescent="0.3">
      <c r="B2" s="137"/>
      <c r="C2" s="135"/>
      <c r="D2" s="135"/>
      <c r="E2" s="135"/>
      <c r="F2" s="135"/>
      <c r="G2" s="135"/>
      <c r="H2" s="135"/>
      <c r="I2" s="135"/>
      <c r="J2" s="135"/>
      <c r="K2" s="135"/>
      <c r="L2" s="135"/>
    </row>
    <row r="3" spans="2:13" ht="30" customHeight="1" x14ac:dyDescent="0.25">
      <c r="B3" s="138" t="s">
        <v>164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139"/>
    </row>
    <row r="4" spans="2:13" ht="13" x14ac:dyDescent="0.3">
      <c r="B4" s="140"/>
      <c r="C4" s="141"/>
      <c r="D4" s="140"/>
      <c r="E4" s="140"/>
      <c r="F4" s="140"/>
      <c r="G4" s="140"/>
      <c r="H4" s="140"/>
      <c r="I4" s="140"/>
      <c r="J4" s="140"/>
      <c r="K4" s="140"/>
      <c r="L4" s="140"/>
    </row>
    <row r="5" spans="2:13" ht="15" customHeight="1" x14ac:dyDescent="0.3">
      <c r="B5" s="137" t="s">
        <v>3</v>
      </c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</row>
    <row r="1279" spans="8:35" x14ac:dyDescent="0.25">
      <c r="H1279" s="3">
        <v>0</v>
      </c>
      <c r="I1279" s="3">
        <v>0</v>
      </c>
      <c r="J1279" s="3">
        <v>0</v>
      </c>
      <c r="K1279" s="3">
        <v>0</v>
      </c>
      <c r="L1279" s="3">
        <v>0</v>
      </c>
      <c r="M1279" s="3">
        <v>0</v>
      </c>
      <c r="N1279" s="3">
        <v>0</v>
      </c>
      <c r="AA1279" s="3">
        <v>0</v>
      </c>
      <c r="AB1279" s="3">
        <v>0</v>
      </c>
      <c r="AC1279" s="3">
        <v>0</v>
      </c>
      <c r="AD1279" s="3">
        <v>0</v>
      </c>
      <c r="AE1279" s="3">
        <v>0</v>
      </c>
      <c r="AF1279" s="3">
        <v>0</v>
      </c>
      <c r="AG1279" s="3">
        <v>0</v>
      </c>
      <c r="AH1279" s="3">
        <v>0</v>
      </c>
      <c r="AI1279" s="3">
        <v>0</v>
      </c>
    </row>
  </sheetData>
  <printOptions horizontalCentered="1" verticalCentered="1"/>
  <pageMargins left="0.39370078740157483" right="0.39370078740157483" top="0" bottom="0.39370078740157483" header="0.51181102362204722" footer="0.51181102362204722"/>
  <pageSetup paperSize="9" scale="80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810834-0D00-4669-AC02-B619C9948FB3}">
  <sheetPr codeName="Sheet38" filterMode="1">
    <tabColor rgb="FFFFC000"/>
  </sheetPr>
  <dimension ref="A1:AX1306"/>
  <sheetViews>
    <sheetView showGridLines="0" view="pageBreakPreview" topLeftCell="C1" zoomScale="80" zoomScaleNormal="85" zoomScaleSheetLayoutView="80" workbookViewId="0">
      <pane xSplit="3" ySplit="8" topLeftCell="H9" activePane="bottomRight" state="frozen"/>
      <selection activeCell="P27" sqref="P27"/>
      <selection pane="topRight" activeCell="P27" sqref="P27"/>
      <selection pane="bottomLeft" activeCell="P27" sqref="P27"/>
      <selection pane="bottomRight" activeCell="AS1" sqref="AS1:AY1048576"/>
    </sheetView>
  </sheetViews>
  <sheetFormatPr defaultColWidth="9.1796875" defaultRowHeight="13" x14ac:dyDescent="0.3"/>
  <cols>
    <col min="2" max="2" width="1.7265625" style="23" customWidth="1"/>
    <col min="3" max="3" width="4.7265625" style="23" customWidth="1"/>
    <col min="4" max="4" width="8.7265625" style="23" customWidth="1"/>
    <col min="5" max="5" width="45.7265625" style="23" customWidth="1"/>
    <col min="6" max="7" width="4.7265625" style="67" hidden="1" customWidth="1"/>
    <col min="8" max="8" width="11.81640625" style="67" customWidth="1"/>
    <col min="9" max="11" width="12.7265625" style="67" customWidth="1"/>
    <col min="12" max="35" width="12.7265625" style="67" hidden="1" customWidth="1"/>
    <col min="36" max="36" width="1.7265625" style="23" hidden="1" customWidth="1"/>
    <col min="37" max="39" width="12.7265625" style="67" hidden="1" customWidth="1"/>
    <col min="40" max="44" width="9.1796875" style="23"/>
    <col min="45" max="45" width="0" style="23" hidden="1" customWidth="1"/>
    <col min="46" max="50" width="9.1796875" style="23" hidden="1" customWidth="1"/>
    <col min="51" max="51" width="0" style="23" hidden="1" customWidth="1"/>
    <col min="52" max="16384" width="9.1796875" style="23"/>
  </cols>
  <sheetData>
    <row r="1" spans="2:50" s="10" customFormat="1" ht="15" customHeight="1" x14ac:dyDescent="0.3">
      <c r="B1" s="9"/>
      <c r="C1" s="623" t="str">
        <f>'AP-W4 Cover Page'!$B$1</f>
        <v>APPENDIX W4</v>
      </c>
      <c r="D1" s="623"/>
      <c r="E1" s="623"/>
      <c r="F1" s="623"/>
      <c r="G1" s="623"/>
      <c r="H1" s="623"/>
      <c r="I1" s="623"/>
      <c r="J1" s="623"/>
      <c r="K1" s="623"/>
      <c r="L1" s="623"/>
      <c r="M1" s="623"/>
      <c r="N1" s="623"/>
      <c r="O1" s="623"/>
      <c r="P1" s="623"/>
      <c r="Q1" s="623"/>
      <c r="R1" s="623"/>
      <c r="S1" s="623"/>
      <c r="T1" s="623"/>
      <c r="U1" s="623"/>
      <c r="V1" s="623"/>
      <c r="W1" s="623"/>
      <c r="X1" s="623"/>
      <c r="Y1" s="623"/>
      <c r="Z1" s="623"/>
      <c r="AA1" s="623"/>
      <c r="AB1" s="623"/>
      <c r="AC1" s="623"/>
      <c r="AD1" s="623"/>
      <c r="AE1" s="623"/>
      <c r="AF1" s="623"/>
      <c r="AG1" s="623"/>
      <c r="AH1" s="623"/>
      <c r="AI1" s="623"/>
      <c r="AJ1" s="623"/>
      <c r="AK1" s="623"/>
      <c r="AL1" s="623"/>
      <c r="AM1" s="623"/>
    </row>
    <row r="2" spans="2:50" s="10" customFormat="1" ht="45" customHeight="1" x14ac:dyDescent="0.3">
      <c r="B2" s="11"/>
      <c r="C2" s="666" t="str">
        <f>'AP-W4 Cover Page'!B3</f>
        <v>APPENDIX TO SCHEDULE 5, PART B: TARGETS FOR EXPANDED PUBLIC WORKS PROGRAMME INTEGRATED GRANT FOR MUNICIPALITIES</v>
      </c>
      <c r="D2" s="666"/>
      <c r="E2" s="666"/>
      <c r="F2" s="666"/>
      <c r="G2" s="666"/>
      <c r="H2" s="666"/>
      <c r="I2" s="666"/>
      <c r="J2" s="666"/>
      <c r="K2" s="666"/>
      <c r="L2" s="666"/>
      <c r="M2" s="666"/>
      <c r="N2" s="666"/>
      <c r="O2" s="666"/>
      <c r="P2" s="666"/>
      <c r="Q2" s="666"/>
      <c r="R2" s="666"/>
      <c r="S2" s="666"/>
      <c r="T2" s="666"/>
      <c r="U2" s="666"/>
      <c r="V2" s="666"/>
      <c r="W2" s="666"/>
      <c r="X2" s="666"/>
      <c r="Y2" s="666"/>
      <c r="Z2" s="666"/>
      <c r="AA2" s="666"/>
      <c r="AB2" s="666"/>
      <c r="AC2" s="666"/>
      <c r="AD2" s="666"/>
      <c r="AE2" s="666"/>
      <c r="AF2" s="666"/>
      <c r="AG2" s="666"/>
      <c r="AH2" s="666"/>
      <c r="AI2" s="666"/>
      <c r="AJ2" s="666"/>
      <c r="AK2" s="666"/>
      <c r="AL2" s="666"/>
      <c r="AM2" s="666"/>
    </row>
    <row r="3" spans="2:50" s="10" customFormat="1" ht="30" hidden="1" customHeight="1" x14ac:dyDescent="0.3">
      <c r="B3" s="13"/>
      <c r="C3" s="624" t="str">
        <f>'AP-W4 Cover Page'!B5</f>
        <v>(National and Municipal Financial Years)</v>
      </c>
      <c r="D3" s="624"/>
      <c r="E3" s="624"/>
      <c r="F3" s="624"/>
      <c r="G3" s="624"/>
      <c r="H3" s="624"/>
      <c r="I3" s="624"/>
      <c r="J3" s="624"/>
      <c r="K3" s="624"/>
      <c r="L3" s="624"/>
      <c r="M3" s="624"/>
      <c r="N3" s="624"/>
      <c r="O3" s="624"/>
      <c r="P3" s="624"/>
      <c r="Q3" s="624"/>
      <c r="R3" s="624"/>
      <c r="S3" s="624"/>
      <c r="T3" s="624"/>
      <c r="U3" s="624"/>
      <c r="V3" s="624"/>
      <c r="W3" s="624"/>
      <c r="X3" s="624"/>
      <c r="Y3" s="624"/>
      <c r="Z3" s="624"/>
      <c r="AA3" s="624"/>
      <c r="AB3" s="624"/>
      <c r="AC3" s="624"/>
      <c r="AD3" s="624"/>
      <c r="AE3" s="624"/>
      <c r="AF3" s="624"/>
      <c r="AG3" s="624"/>
      <c r="AH3" s="624"/>
      <c r="AI3" s="624"/>
      <c r="AJ3" s="624"/>
      <c r="AK3" s="624"/>
      <c r="AL3" s="624"/>
      <c r="AM3" s="624"/>
    </row>
    <row r="4" spans="2:50" s="14" customFormat="1" ht="15" customHeight="1" x14ac:dyDescent="0.3">
      <c r="B4" s="11"/>
      <c r="C4" s="11"/>
      <c r="D4" s="11"/>
      <c r="E4" s="11"/>
      <c r="F4" s="11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</row>
    <row r="5" spans="2:50" s="14" customFormat="1" ht="30" customHeight="1" x14ac:dyDescent="0.3">
      <c r="B5" s="15"/>
      <c r="C5" s="16"/>
      <c r="D5" s="16"/>
      <c r="E5" s="215"/>
      <c r="F5" s="617" t="s">
        <v>8</v>
      </c>
      <c r="G5" s="618"/>
      <c r="H5" s="617"/>
      <c r="I5" s="618"/>
      <c r="J5" s="618"/>
      <c r="K5" s="619"/>
      <c r="L5" s="617"/>
      <c r="M5" s="618"/>
      <c r="N5" s="619"/>
      <c r="O5" s="617"/>
      <c r="P5" s="618"/>
      <c r="Q5" s="619"/>
      <c r="R5" s="617"/>
      <c r="S5" s="618"/>
      <c r="T5" s="619"/>
      <c r="U5" s="617"/>
      <c r="V5" s="618"/>
      <c r="W5" s="619"/>
      <c r="X5" s="617"/>
      <c r="Y5" s="618"/>
      <c r="Z5" s="619"/>
      <c r="AA5" s="617"/>
      <c r="AB5" s="618"/>
      <c r="AC5" s="619"/>
      <c r="AD5" s="617"/>
      <c r="AE5" s="618"/>
      <c r="AF5" s="619"/>
      <c r="AG5" s="617"/>
      <c r="AH5" s="618"/>
      <c r="AI5" s="619"/>
      <c r="AK5" s="620" t="s">
        <v>103</v>
      </c>
      <c r="AL5" s="621"/>
      <c r="AM5" s="622"/>
    </row>
    <row r="6" spans="2:50" s="14" customFormat="1" ht="18" customHeight="1" x14ac:dyDescent="0.3">
      <c r="B6" s="16"/>
      <c r="C6" s="216"/>
      <c r="D6" s="217"/>
      <c r="E6" s="218"/>
      <c r="F6" s="219" t="s">
        <v>165</v>
      </c>
      <c r="G6" s="220"/>
      <c r="H6" s="663" t="s">
        <v>165</v>
      </c>
      <c r="I6" s="608" t="s">
        <v>12</v>
      </c>
      <c r="J6" s="609"/>
      <c r="K6" s="610"/>
      <c r="L6" s="608" t="s">
        <v>12</v>
      </c>
      <c r="M6" s="609"/>
      <c r="N6" s="610"/>
      <c r="O6" s="608" t="s">
        <v>12</v>
      </c>
      <c r="P6" s="609"/>
      <c r="Q6" s="610"/>
      <c r="R6" s="608" t="s">
        <v>12</v>
      </c>
      <c r="S6" s="609"/>
      <c r="T6" s="610"/>
      <c r="U6" s="608" t="s">
        <v>12</v>
      </c>
      <c r="V6" s="609"/>
      <c r="W6" s="610"/>
      <c r="X6" s="608" t="s">
        <v>12</v>
      </c>
      <c r="Y6" s="609"/>
      <c r="Z6" s="610"/>
      <c r="AA6" s="608" t="s">
        <v>12</v>
      </c>
      <c r="AB6" s="609"/>
      <c r="AC6" s="610"/>
      <c r="AD6" s="608" t="s">
        <v>12</v>
      </c>
      <c r="AE6" s="609"/>
      <c r="AF6" s="610"/>
      <c r="AG6" s="608" t="s">
        <v>12</v>
      </c>
      <c r="AH6" s="609"/>
      <c r="AI6" s="610"/>
      <c r="AK6" s="608" t="s">
        <v>12</v>
      </c>
      <c r="AL6" s="609"/>
      <c r="AM6" s="610"/>
    </row>
    <row r="7" spans="2:50" ht="18" customHeight="1" x14ac:dyDescent="0.3">
      <c r="B7" s="16"/>
      <c r="C7" s="660" t="s">
        <v>13</v>
      </c>
      <c r="D7" s="661"/>
      <c r="E7" s="662" t="s">
        <v>14</v>
      </c>
      <c r="F7" s="221"/>
      <c r="G7" s="222"/>
      <c r="H7" s="664"/>
      <c r="I7" s="20" t="s">
        <v>659</v>
      </c>
      <c r="J7" s="21" t="s">
        <v>660</v>
      </c>
      <c r="K7" s="22" t="s">
        <v>661</v>
      </c>
      <c r="L7" s="20" t="s">
        <v>658</v>
      </c>
      <c r="M7" s="21" t="s">
        <v>659</v>
      </c>
      <c r="N7" s="22" t="s">
        <v>660</v>
      </c>
      <c r="O7" s="20" t="s">
        <v>658</v>
      </c>
      <c r="P7" s="21" t="s">
        <v>659</v>
      </c>
      <c r="Q7" s="22" t="s">
        <v>660</v>
      </c>
      <c r="R7" s="20" t="s">
        <v>658</v>
      </c>
      <c r="S7" s="21" t="s">
        <v>659</v>
      </c>
      <c r="T7" s="22" t="s">
        <v>660</v>
      </c>
      <c r="U7" s="20" t="s">
        <v>658</v>
      </c>
      <c r="V7" s="21" t="s">
        <v>659</v>
      </c>
      <c r="W7" s="22" t="s">
        <v>660</v>
      </c>
      <c r="X7" s="20" t="s">
        <v>658</v>
      </c>
      <c r="Y7" s="21" t="s">
        <v>659</v>
      </c>
      <c r="Z7" s="22" t="s">
        <v>660</v>
      </c>
      <c r="AA7" s="20" t="s">
        <v>658</v>
      </c>
      <c r="AB7" s="21" t="s">
        <v>659</v>
      </c>
      <c r="AC7" s="22" t="s">
        <v>660</v>
      </c>
      <c r="AD7" s="20" t="s">
        <v>658</v>
      </c>
      <c r="AE7" s="21" t="s">
        <v>659</v>
      </c>
      <c r="AF7" s="22" t="s">
        <v>660</v>
      </c>
      <c r="AG7" s="20" t="s">
        <v>658</v>
      </c>
      <c r="AH7" s="21" t="s">
        <v>659</v>
      </c>
      <c r="AI7" s="22" t="s">
        <v>660</v>
      </c>
      <c r="AK7" s="20" t="s">
        <v>658</v>
      </c>
      <c r="AL7" s="21" t="s">
        <v>659</v>
      </c>
      <c r="AM7" s="22" t="s">
        <v>660</v>
      </c>
    </row>
    <row r="8" spans="2:50" ht="18" customHeight="1" x14ac:dyDescent="0.3">
      <c r="B8" s="16"/>
      <c r="C8" s="613"/>
      <c r="D8" s="614"/>
      <c r="E8" s="616"/>
      <c r="F8" s="223"/>
      <c r="G8" s="224"/>
      <c r="H8" s="665"/>
      <c r="I8" s="24" t="s">
        <v>15</v>
      </c>
      <c r="J8" s="25" t="s">
        <v>15</v>
      </c>
      <c r="K8" s="26" t="s">
        <v>15</v>
      </c>
      <c r="L8" s="24" t="s">
        <v>15</v>
      </c>
      <c r="M8" s="25" t="s">
        <v>15</v>
      </c>
      <c r="N8" s="26" t="s">
        <v>15</v>
      </c>
      <c r="O8" s="24" t="s">
        <v>15</v>
      </c>
      <c r="P8" s="25" t="s">
        <v>15</v>
      </c>
      <c r="Q8" s="26" t="s">
        <v>15</v>
      </c>
      <c r="R8" s="24" t="s">
        <v>15</v>
      </c>
      <c r="S8" s="25" t="s">
        <v>15</v>
      </c>
      <c r="T8" s="26" t="s">
        <v>15</v>
      </c>
      <c r="U8" s="24" t="s">
        <v>15</v>
      </c>
      <c r="V8" s="25" t="s">
        <v>15</v>
      </c>
      <c r="W8" s="26" t="s">
        <v>15</v>
      </c>
      <c r="X8" s="24" t="s">
        <v>15</v>
      </c>
      <c r="Y8" s="25" t="s">
        <v>15</v>
      </c>
      <c r="Z8" s="26" t="s">
        <v>15</v>
      </c>
      <c r="AA8" s="24" t="s">
        <v>15</v>
      </c>
      <c r="AB8" s="25" t="s">
        <v>15</v>
      </c>
      <c r="AC8" s="26" t="s">
        <v>15</v>
      </c>
      <c r="AD8" s="24" t="s">
        <v>15</v>
      </c>
      <c r="AE8" s="25" t="s">
        <v>15</v>
      </c>
      <c r="AF8" s="26" t="s">
        <v>15</v>
      </c>
      <c r="AG8" s="24" t="s">
        <v>15</v>
      </c>
      <c r="AH8" s="25" t="s">
        <v>15</v>
      </c>
      <c r="AI8" s="26" t="s">
        <v>15</v>
      </c>
      <c r="AK8" s="24" t="s">
        <v>15</v>
      </c>
      <c r="AL8" s="25" t="s">
        <v>15</v>
      </c>
      <c r="AM8" s="26" t="s">
        <v>15</v>
      </c>
      <c r="AT8" s="15" t="s">
        <v>16</v>
      </c>
      <c r="AV8" s="23" t="s">
        <v>17</v>
      </c>
      <c r="AW8" s="23" t="s">
        <v>18</v>
      </c>
      <c r="AX8" s="23" t="s">
        <v>19</v>
      </c>
    </row>
    <row r="9" spans="2:50" ht="15" customHeight="1" x14ac:dyDescent="0.3">
      <c r="B9" s="15"/>
      <c r="C9" s="27"/>
      <c r="D9" s="15"/>
      <c r="E9" s="28"/>
      <c r="F9" s="29"/>
      <c r="G9" s="149"/>
      <c r="H9" s="225"/>
      <c r="I9" s="29"/>
      <c r="J9" s="30"/>
      <c r="K9" s="31"/>
      <c r="L9" s="29"/>
      <c r="M9" s="30"/>
      <c r="N9" s="31"/>
      <c r="O9" s="29"/>
      <c r="P9" s="30"/>
      <c r="Q9" s="31"/>
      <c r="R9" s="29"/>
      <c r="S9" s="30"/>
      <c r="T9" s="31"/>
      <c r="U9" s="29"/>
      <c r="V9" s="30"/>
      <c r="W9" s="31"/>
      <c r="X9" s="29"/>
      <c r="Y9" s="30"/>
      <c r="Z9" s="31"/>
      <c r="AA9" s="29"/>
      <c r="AB9" s="30"/>
      <c r="AC9" s="31"/>
      <c r="AD9" s="29"/>
      <c r="AE9" s="30"/>
      <c r="AF9" s="31"/>
      <c r="AG9" s="29"/>
      <c r="AH9" s="30"/>
      <c r="AI9" s="31"/>
      <c r="AK9" s="29"/>
      <c r="AL9" s="30"/>
      <c r="AM9" s="31"/>
      <c r="AT9" s="32">
        <v>1</v>
      </c>
    </row>
    <row r="10" spans="2:50" ht="15" customHeight="1" x14ac:dyDescent="0.3">
      <c r="B10" s="15"/>
      <c r="C10" s="33" t="s">
        <v>20</v>
      </c>
      <c r="D10" s="34"/>
      <c r="E10" s="35"/>
      <c r="F10" s="36"/>
      <c r="G10" s="168"/>
      <c r="H10" s="38"/>
      <c r="I10" s="36"/>
      <c r="J10" s="37"/>
      <c r="K10" s="38"/>
      <c r="L10" s="36"/>
      <c r="M10" s="37"/>
      <c r="N10" s="38"/>
      <c r="O10" s="36"/>
      <c r="P10" s="37"/>
      <c r="Q10" s="38"/>
      <c r="R10" s="36"/>
      <c r="S10" s="37"/>
      <c r="T10" s="38"/>
      <c r="U10" s="36"/>
      <c r="V10" s="37"/>
      <c r="W10" s="38"/>
      <c r="X10" s="36"/>
      <c r="Y10" s="37"/>
      <c r="Z10" s="38"/>
      <c r="AA10" s="36"/>
      <c r="AB10" s="37"/>
      <c r="AC10" s="38"/>
      <c r="AD10" s="36"/>
      <c r="AE10" s="37"/>
      <c r="AF10" s="38"/>
      <c r="AG10" s="36"/>
      <c r="AH10" s="37"/>
      <c r="AI10" s="38"/>
      <c r="AK10" s="36"/>
      <c r="AL10" s="37"/>
      <c r="AM10" s="38"/>
      <c r="AT10" s="32">
        <v>1</v>
      </c>
    </row>
    <row r="11" spans="2:50" ht="15" customHeight="1" x14ac:dyDescent="0.3">
      <c r="B11" s="15"/>
      <c r="C11" s="39">
        <v>0</v>
      </c>
      <c r="D11" s="34"/>
      <c r="E11" s="35"/>
      <c r="F11" s="36"/>
      <c r="G11" s="168"/>
      <c r="H11" s="38"/>
      <c r="I11" s="36"/>
      <c r="J11" s="37"/>
      <c r="K11" s="38"/>
      <c r="L11" s="36"/>
      <c r="M11" s="37"/>
      <c r="N11" s="38"/>
      <c r="O11" s="36"/>
      <c r="P11" s="37"/>
      <c r="Q11" s="38"/>
      <c r="R11" s="36"/>
      <c r="S11" s="37"/>
      <c r="T11" s="38"/>
      <c r="U11" s="36"/>
      <c r="V11" s="37"/>
      <c r="W11" s="38"/>
      <c r="X11" s="36"/>
      <c r="Y11" s="37"/>
      <c r="Z11" s="38"/>
      <c r="AA11" s="36"/>
      <c r="AB11" s="37"/>
      <c r="AC11" s="38"/>
      <c r="AD11" s="36"/>
      <c r="AE11" s="37"/>
      <c r="AF11" s="38"/>
      <c r="AG11" s="36"/>
      <c r="AH11" s="37"/>
      <c r="AI11" s="38"/>
      <c r="AK11" s="36"/>
      <c r="AL11" s="37"/>
      <c r="AM11" s="38"/>
      <c r="AT11" s="32">
        <v>1</v>
      </c>
    </row>
    <row r="12" spans="2:50" s="23" customFormat="1" ht="15" customHeight="1" x14ac:dyDescent="0.3">
      <c r="B12" s="15"/>
      <c r="C12" s="40" t="s">
        <v>21</v>
      </c>
      <c r="D12" s="34" t="s">
        <v>662</v>
      </c>
      <c r="E12" s="35" t="s">
        <v>856</v>
      </c>
      <c r="F12" s="41"/>
      <c r="G12" s="169"/>
      <c r="H12" s="43">
        <v>30</v>
      </c>
      <c r="I12" s="41">
        <v>2314</v>
      </c>
      <c r="J12" s="42">
        <v>0</v>
      </c>
      <c r="K12" s="43">
        <v>0</v>
      </c>
      <c r="L12" s="41"/>
      <c r="M12" s="42"/>
      <c r="N12" s="43"/>
      <c r="O12" s="41"/>
      <c r="P12" s="42"/>
      <c r="Q12" s="43"/>
      <c r="R12" s="41"/>
      <c r="S12" s="42"/>
      <c r="T12" s="43"/>
      <c r="U12" s="41"/>
      <c r="V12" s="42"/>
      <c r="W12" s="43"/>
      <c r="X12" s="41"/>
      <c r="Y12" s="42"/>
      <c r="Z12" s="43"/>
      <c r="AA12" s="41"/>
      <c r="AB12" s="42"/>
      <c r="AC12" s="43"/>
      <c r="AD12" s="41"/>
      <c r="AE12" s="42"/>
      <c r="AF12" s="43"/>
      <c r="AG12" s="41"/>
      <c r="AH12" s="42"/>
      <c r="AI12" s="43"/>
      <c r="AK12" s="41">
        <f>F12+I12+L12+O12+R12+U12+X12+AA12+AD12+AG12</f>
        <v>2314</v>
      </c>
      <c r="AL12" s="42">
        <f t="shared" ref="AL12:AM16" si="0">G12+J12+M12+P12+S12+V12+Y12+AB12+AE12+AH12</f>
        <v>0</v>
      </c>
      <c r="AM12" s="43">
        <f t="shared" si="0"/>
        <v>30</v>
      </c>
      <c r="AT12" s="32">
        <f>IF(LEN(E12)&lt;2,0,1)</f>
        <v>1</v>
      </c>
      <c r="AV12" s="23">
        <v>1</v>
      </c>
      <c r="AW12" s="23">
        <v>1</v>
      </c>
      <c r="AX12" s="23">
        <v>1</v>
      </c>
    </row>
    <row r="13" spans="2:50" ht="15" customHeight="1" x14ac:dyDescent="0.3">
      <c r="B13" s="15"/>
      <c r="C13" s="40" t="s">
        <v>21</v>
      </c>
      <c r="D13" s="34" t="s">
        <v>179</v>
      </c>
      <c r="E13" s="35" t="s">
        <v>857</v>
      </c>
      <c r="F13" s="41"/>
      <c r="G13" s="169"/>
      <c r="H13" s="43">
        <v>45</v>
      </c>
      <c r="I13" s="41">
        <v>3480</v>
      </c>
      <c r="J13" s="42">
        <v>0</v>
      </c>
      <c r="K13" s="43">
        <v>0</v>
      </c>
      <c r="L13" s="41"/>
      <c r="M13" s="42"/>
      <c r="N13" s="43"/>
      <c r="O13" s="41"/>
      <c r="P13" s="42"/>
      <c r="Q13" s="43"/>
      <c r="R13" s="41"/>
      <c r="S13" s="42"/>
      <c r="T13" s="43"/>
      <c r="U13" s="41"/>
      <c r="V13" s="42"/>
      <c r="W13" s="43"/>
      <c r="X13" s="41"/>
      <c r="Y13" s="42"/>
      <c r="Z13" s="43"/>
      <c r="AA13" s="41"/>
      <c r="AB13" s="42"/>
      <c r="AC13" s="43"/>
      <c r="AD13" s="41"/>
      <c r="AE13" s="42"/>
      <c r="AF13" s="43"/>
      <c r="AG13" s="41"/>
      <c r="AH13" s="42"/>
      <c r="AI13" s="43"/>
      <c r="AK13" s="41">
        <f>F13+I13+L13+O13+R13+U13+X13+AA13+AD13+AG13</f>
        <v>3480</v>
      </c>
      <c r="AL13" s="42">
        <f t="shared" si="0"/>
        <v>0</v>
      </c>
      <c r="AM13" s="43">
        <f t="shared" si="0"/>
        <v>45</v>
      </c>
      <c r="AT13" s="32">
        <f>IF(LEN(E13)&lt;2,0,1)</f>
        <v>1</v>
      </c>
      <c r="AV13" s="23">
        <v>1</v>
      </c>
      <c r="AW13" s="23">
        <v>1</v>
      </c>
      <c r="AX13" s="23">
        <f>IF(AW13=AW12,AX12+1,1)</f>
        <v>2</v>
      </c>
    </row>
    <row r="14" spans="2:50" ht="15" hidden="1" customHeight="1" x14ac:dyDescent="0.3">
      <c r="B14" s="15"/>
      <c r="C14" s="40" t="s">
        <v>21</v>
      </c>
      <c r="D14" s="34" t="s">
        <v>2</v>
      </c>
      <c r="E14" s="35" t="s">
        <v>2</v>
      </c>
      <c r="F14" s="41">
        <v>0</v>
      </c>
      <c r="G14" s="169">
        <v>0</v>
      </c>
      <c r="H14" s="43">
        <v>0</v>
      </c>
      <c r="I14" s="41">
        <v>0</v>
      </c>
      <c r="J14" s="42">
        <v>0</v>
      </c>
      <c r="K14" s="43">
        <v>0</v>
      </c>
      <c r="L14" s="41"/>
      <c r="M14" s="42"/>
      <c r="N14" s="43"/>
      <c r="O14" s="41"/>
      <c r="P14" s="42"/>
      <c r="Q14" s="43"/>
      <c r="R14" s="41"/>
      <c r="S14" s="42"/>
      <c r="T14" s="43"/>
      <c r="U14" s="41"/>
      <c r="V14" s="42"/>
      <c r="W14" s="43"/>
      <c r="X14" s="41"/>
      <c r="Y14" s="42"/>
      <c r="Z14" s="43"/>
      <c r="AA14" s="41"/>
      <c r="AB14" s="42"/>
      <c r="AC14" s="43"/>
      <c r="AD14" s="41"/>
      <c r="AE14" s="42"/>
      <c r="AF14" s="43"/>
      <c r="AG14" s="41"/>
      <c r="AH14" s="42"/>
      <c r="AI14" s="43"/>
      <c r="AK14" s="41">
        <f>F14+I14+L14+O14+R14+U14+X14+AA14+AD14+AG14</f>
        <v>0</v>
      </c>
      <c r="AL14" s="42">
        <f t="shared" si="0"/>
        <v>0</v>
      </c>
      <c r="AM14" s="43">
        <f t="shared" si="0"/>
        <v>0</v>
      </c>
      <c r="AT14" s="32">
        <f>IF(LEN(E14)&lt;2,0,1)</f>
        <v>0</v>
      </c>
      <c r="AV14" s="23">
        <v>1</v>
      </c>
      <c r="AW14" s="23">
        <v>1</v>
      </c>
      <c r="AX14" s="23">
        <f>IF(AW14=AW13,AX13+1,1)</f>
        <v>3</v>
      </c>
    </row>
    <row r="15" spans="2:50" ht="15" hidden="1" customHeight="1" x14ac:dyDescent="0.3">
      <c r="B15" s="15"/>
      <c r="C15" s="40" t="s">
        <v>21</v>
      </c>
      <c r="D15" s="34" t="s">
        <v>2</v>
      </c>
      <c r="E15" s="35" t="s">
        <v>2</v>
      </c>
      <c r="F15" s="41">
        <v>0</v>
      </c>
      <c r="G15" s="169">
        <v>0</v>
      </c>
      <c r="H15" s="43">
        <v>0</v>
      </c>
      <c r="I15" s="41">
        <v>0</v>
      </c>
      <c r="J15" s="42">
        <v>0</v>
      </c>
      <c r="K15" s="43">
        <v>0</v>
      </c>
      <c r="L15" s="41"/>
      <c r="M15" s="42"/>
      <c r="N15" s="43"/>
      <c r="O15" s="41"/>
      <c r="P15" s="42"/>
      <c r="Q15" s="43"/>
      <c r="R15" s="41"/>
      <c r="S15" s="42"/>
      <c r="T15" s="43"/>
      <c r="U15" s="41"/>
      <c r="V15" s="42"/>
      <c r="W15" s="43"/>
      <c r="X15" s="41"/>
      <c r="Y15" s="42"/>
      <c r="Z15" s="43"/>
      <c r="AA15" s="41"/>
      <c r="AB15" s="42"/>
      <c r="AC15" s="43"/>
      <c r="AD15" s="41"/>
      <c r="AE15" s="42"/>
      <c r="AF15" s="43"/>
      <c r="AG15" s="41"/>
      <c r="AH15" s="42"/>
      <c r="AI15" s="43"/>
      <c r="AK15" s="41">
        <f>F15+I15+L15+O15+R15+U15+X15+AA15+AD15+AG15</f>
        <v>0</v>
      </c>
      <c r="AL15" s="42">
        <f t="shared" si="0"/>
        <v>0</v>
      </c>
      <c r="AM15" s="43">
        <f t="shared" si="0"/>
        <v>0</v>
      </c>
      <c r="AT15" s="32">
        <f>IF(LEN(E15)&lt;2,0,1)</f>
        <v>0</v>
      </c>
      <c r="AV15" s="23">
        <v>1</v>
      </c>
      <c r="AW15" s="23">
        <v>1</v>
      </c>
      <c r="AX15" s="23">
        <f>IF(AW15=AW14,AX14+1,1)</f>
        <v>4</v>
      </c>
    </row>
    <row r="16" spans="2:50" ht="15" hidden="1" customHeight="1" x14ac:dyDescent="0.3">
      <c r="B16" s="15"/>
      <c r="C16" s="40" t="s">
        <v>21</v>
      </c>
      <c r="D16" s="34" t="s">
        <v>2</v>
      </c>
      <c r="E16" s="35" t="s">
        <v>2</v>
      </c>
      <c r="F16" s="41">
        <v>0</v>
      </c>
      <c r="G16" s="169">
        <v>0</v>
      </c>
      <c r="H16" s="43">
        <v>0</v>
      </c>
      <c r="I16" s="41">
        <v>0</v>
      </c>
      <c r="J16" s="42">
        <v>0</v>
      </c>
      <c r="K16" s="43">
        <v>0</v>
      </c>
      <c r="L16" s="41"/>
      <c r="M16" s="42"/>
      <c r="N16" s="43"/>
      <c r="O16" s="41"/>
      <c r="P16" s="42"/>
      <c r="Q16" s="43"/>
      <c r="R16" s="41"/>
      <c r="S16" s="42"/>
      <c r="T16" s="43"/>
      <c r="U16" s="41"/>
      <c r="V16" s="42"/>
      <c r="W16" s="43"/>
      <c r="X16" s="41"/>
      <c r="Y16" s="42"/>
      <c r="Z16" s="43"/>
      <c r="AA16" s="41"/>
      <c r="AB16" s="42"/>
      <c r="AC16" s="43"/>
      <c r="AD16" s="41"/>
      <c r="AE16" s="42"/>
      <c r="AF16" s="43"/>
      <c r="AG16" s="41"/>
      <c r="AH16" s="42"/>
      <c r="AI16" s="43"/>
      <c r="AK16" s="41">
        <f>F16+I16+L16+O16+R16+U16+X16+AA16+AD16+AG16</f>
        <v>0</v>
      </c>
      <c r="AL16" s="42">
        <f t="shared" si="0"/>
        <v>0</v>
      </c>
      <c r="AM16" s="43">
        <f t="shared" si="0"/>
        <v>0</v>
      </c>
      <c r="AT16" s="32">
        <f>IF(LEN(E16)&lt;2,0,1)</f>
        <v>0</v>
      </c>
      <c r="AV16" s="23">
        <v>1</v>
      </c>
      <c r="AW16" s="23">
        <v>1</v>
      </c>
      <c r="AX16" s="23">
        <f>IF(AW16=AW15,AX15+1,1)</f>
        <v>5</v>
      </c>
    </row>
    <row r="17" spans="2:50" ht="5.25" customHeight="1" x14ac:dyDescent="0.3">
      <c r="B17" s="15"/>
      <c r="C17" s="44"/>
      <c r="D17" s="45"/>
      <c r="E17" s="46"/>
      <c r="F17" s="47"/>
      <c r="G17" s="170"/>
      <c r="H17" s="49"/>
      <c r="I17" s="47"/>
      <c r="J17" s="48"/>
      <c r="K17" s="49"/>
      <c r="L17" s="47"/>
      <c r="M17" s="48"/>
      <c r="N17" s="49"/>
      <c r="O17" s="47"/>
      <c r="P17" s="48"/>
      <c r="Q17" s="49"/>
      <c r="R17" s="47"/>
      <c r="S17" s="48"/>
      <c r="T17" s="49"/>
      <c r="U17" s="47"/>
      <c r="V17" s="48"/>
      <c r="W17" s="49"/>
      <c r="X17" s="47"/>
      <c r="Y17" s="48"/>
      <c r="Z17" s="49"/>
      <c r="AA17" s="47"/>
      <c r="AB17" s="48"/>
      <c r="AC17" s="49"/>
      <c r="AD17" s="47"/>
      <c r="AE17" s="48"/>
      <c r="AF17" s="49"/>
      <c r="AG17" s="47"/>
      <c r="AH17" s="48"/>
      <c r="AI17" s="49"/>
      <c r="AK17" s="47"/>
      <c r="AL17" s="48"/>
      <c r="AM17" s="49"/>
      <c r="AT17" s="32">
        <f>IF(SUM(AT12:AT16)=0,0,1)</f>
        <v>1</v>
      </c>
    </row>
    <row r="18" spans="2:50" ht="15" customHeight="1" x14ac:dyDescent="0.3">
      <c r="B18" s="15"/>
      <c r="C18" s="40"/>
      <c r="D18" s="34"/>
      <c r="E18" s="35"/>
      <c r="F18" s="41"/>
      <c r="G18" s="169"/>
      <c r="H18" s="43"/>
      <c r="I18" s="41"/>
      <c r="J18" s="42"/>
      <c r="K18" s="43"/>
      <c r="L18" s="41"/>
      <c r="M18" s="42"/>
      <c r="N18" s="43"/>
      <c r="O18" s="41"/>
      <c r="P18" s="42"/>
      <c r="Q18" s="43"/>
      <c r="R18" s="41"/>
      <c r="S18" s="42"/>
      <c r="T18" s="43"/>
      <c r="U18" s="41"/>
      <c r="V18" s="42"/>
      <c r="W18" s="43"/>
      <c r="X18" s="41"/>
      <c r="Y18" s="42"/>
      <c r="Z18" s="43"/>
      <c r="AA18" s="41"/>
      <c r="AB18" s="42"/>
      <c r="AC18" s="43"/>
      <c r="AD18" s="41"/>
      <c r="AE18" s="42"/>
      <c r="AF18" s="43"/>
      <c r="AG18" s="41"/>
      <c r="AH18" s="42"/>
      <c r="AI18" s="43"/>
      <c r="AK18" s="41"/>
      <c r="AL18" s="42"/>
      <c r="AM18" s="43"/>
      <c r="AT18" s="32">
        <f>IF(AT17=0,0,1)</f>
        <v>1</v>
      </c>
    </row>
    <row r="19" spans="2:50" ht="15" customHeight="1" x14ac:dyDescent="0.3">
      <c r="B19" s="15"/>
      <c r="C19" s="40" t="s">
        <v>22</v>
      </c>
      <c r="D19" s="34" t="s">
        <v>184</v>
      </c>
      <c r="E19" s="35" t="s">
        <v>858</v>
      </c>
      <c r="F19" s="41"/>
      <c r="G19" s="169"/>
      <c r="H19" s="43">
        <v>18</v>
      </c>
      <c r="I19" s="41">
        <v>1359</v>
      </c>
      <c r="J19" s="42">
        <v>0</v>
      </c>
      <c r="K19" s="43">
        <v>0</v>
      </c>
      <c r="L19" s="41"/>
      <c r="M19" s="42"/>
      <c r="N19" s="43"/>
      <c r="O19" s="41"/>
      <c r="P19" s="42"/>
      <c r="Q19" s="43"/>
      <c r="R19" s="41"/>
      <c r="S19" s="42"/>
      <c r="T19" s="43"/>
      <c r="U19" s="41"/>
      <c r="V19" s="42"/>
      <c r="W19" s="43"/>
      <c r="X19" s="41"/>
      <c r="Y19" s="42"/>
      <c r="Z19" s="43"/>
      <c r="AA19" s="41"/>
      <c r="AB19" s="42"/>
      <c r="AC19" s="43"/>
      <c r="AD19" s="41"/>
      <c r="AE19" s="42"/>
      <c r="AF19" s="43"/>
      <c r="AG19" s="41"/>
      <c r="AH19" s="42"/>
      <c r="AI19" s="43"/>
      <c r="AK19" s="41">
        <f t="shared" ref="AK19:AM29" si="1">F19+I19+L19+O19+R19+U19+X19+AA19+AD19+AG19</f>
        <v>1359</v>
      </c>
      <c r="AL19" s="42">
        <f t="shared" si="1"/>
        <v>0</v>
      </c>
      <c r="AM19" s="43">
        <f t="shared" si="1"/>
        <v>18</v>
      </c>
      <c r="AT19" s="32">
        <f>IF(LEN(E19)&lt;2,0,1)</f>
        <v>1</v>
      </c>
      <c r="AV19" s="23">
        <v>1</v>
      </c>
      <c r="AW19" s="23">
        <v>2</v>
      </c>
      <c r="AX19" s="23">
        <v>1</v>
      </c>
    </row>
    <row r="20" spans="2:50" ht="15" customHeight="1" x14ac:dyDescent="0.3">
      <c r="B20" s="15"/>
      <c r="C20" s="40" t="s">
        <v>22</v>
      </c>
      <c r="D20" s="34" t="s">
        <v>663</v>
      </c>
      <c r="E20" s="35" t="s">
        <v>869</v>
      </c>
      <c r="F20" s="41"/>
      <c r="G20" s="169"/>
      <c r="H20" s="43">
        <v>17</v>
      </c>
      <c r="I20" s="41">
        <v>1280</v>
      </c>
      <c r="J20" s="42">
        <v>0</v>
      </c>
      <c r="K20" s="43">
        <v>0</v>
      </c>
      <c r="L20" s="41"/>
      <c r="M20" s="42"/>
      <c r="N20" s="43"/>
      <c r="O20" s="41"/>
      <c r="P20" s="42"/>
      <c r="Q20" s="43"/>
      <c r="R20" s="41"/>
      <c r="S20" s="42"/>
      <c r="T20" s="43"/>
      <c r="U20" s="41"/>
      <c r="V20" s="42"/>
      <c r="W20" s="43"/>
      <c r="X20" s="41"/>
      <c r="Y20" s="42"/>
      <c r="Z20" s="43"/>
      <c r="AA20" s="41"/>
      <c r="AB20" s="42"/>
      <c r="AC20" s="43"/>
      <c r="AD20" s="41"/>
      <c r="AE20" s="42"/>
      <c r="AF20" s="43"/>
      <c r="AG20" s="41"/>
      <c r="AH20" s="42"/>
      <c r="AI20" s="43"/>
      <c r="AK20" s="41">
        <f t="shared" si="1"/>
        <v>1280</v>
      </c>
      <c r="AL20" s="42">
        <f t="shared" si="1"/>
        <v>0</v>
      </c>
      <c r="AM20" s="43">
        <f t="shared" si="1"/>
        <v>17</v>
      </c>
      <c r="AT20" s="32">
        <f t="shared" ref="AT20:AT29" si="2">IF(LEN(E20)&lt;2,0,1)</f>
        <v>1</v>
      </c>
      <c r="AV20" s="23">
        <v>1</v>
      </c>
      <c r="AW20" s="23">
        <v>2</v>
      </c>
      <c r="AX20" s="23">
        <f>IF(AW20=AW19,AX19+1,1)</f>
        <v>2</v>
      </c>
    </row>
    <row r="21" spans="2:50" ht="15" customHeight="1" x14ac:dyDescent="0.3">
      <c r="B21" s="15"/>
      <c r="C21" s="40" t="s">
        <v>22</v>
      </c>
      <c r="D21" s="34" t="s">
        <v>190</v>
      </c>
      <c r="E21" s="35" t="s">
        <v>863</v>
      </c>
      <c r="F21" s="41"/>
      <c r="G21" s="169"/>
      <c r="H21" s="43">
        <v>16</v>
      </c>
      <c r="I21" s="41">
        <v>1202</v>
      </c>
      <c r="J21" s="42">
        <v>0</v>
      </c>
      <c r="K21" s="43">
        <v>0</v>
      </c>
      <c r="L21" s="41"/>
      <c r="M21" s="42"/>
      <c r="N21" s="43"/>
      <c r="O21" s="41"/>
      <c r="P21" s="42"/>
      <c r="Q21" s="43"/>
      <c r="R21" s="41"/>
      <c r="S21" s="42"/>
      <c r="T21" s="43"/>
      <c r="U21" s="41"/>
      <c r="V21" s="42"/>
      <c r="W21" s="43"/>
      <c r="X21" s="41"/>
      <c r="Y21" s="42"/>
      <c r="Z21" s="43"/>
      <c r="AA21" s="41"/>
      <c r="AB21" s="42"/>
      <c r="AC21" s="43"/>
      <c r="AD21" s="41"/>
      <c r="AE21" s="42"/>
      <c r="AF21" s="43"/>
      <c r="AG21" s="41"/>
      <c r="AH21" s="42"/>
      <c r="AI21" s="43"/>
      <c r="AK21" s="41">
        <f t="shared" si="1"/>
        <v>1202</v>
      </c>
      <c r="AL21" s="42">
        <f t="shared" si="1"/>
        <v>0</v>
      </c>
      <c r="AM21" s="43">
        <f t="shared" si="1"/>
        <v>16</v>
      </c>
      <c r="AT21" s="32">
        <f t="shared" si="2"/>
        <v>1</v>
      </c>
      <c r="AV21" s="23">
        <v>1</v>
      </c>
      <c r="AW21" s="23">
        <v>2</v>
      </c>
      <c r="AX21" s="23">
        <f t="shared" ref="AX21:AX29" si="3">IF(AW21=AW20,AX20+1,1)</f>
        <v>3</v>
      </c>
    </row>
    <row r="22" spans="2:50" ht="15" customHeight="1" x14ac:dyDescent="0.3">
      <c r="B22" s="15"/>
      <c r="C22" s="40" t="s">
        <v>22</v>
      </c>
      <c r="D22" s="34" t="s">
        <v>194</v>
      </c>
      <c r="E22" s="35" t="s">
        <v>859</v>
      </c>
      <c r="F22" s="41"/>
      <c r="G22" s="169"/>
      <c r="H22" s="43">
        <v>17</v>
      </c>
      <c r="I22" s="41">
        <v>1317</v>
      </c>
      <c r="J22" s="42">
        <v>0</v>
      </c>
      <c r="K22" s="43">
        <v>0</v>
      </c>
      <c r="L22" s="41"/>
      <c r="M22" s="42"/>
      <c r="N22" s="43"/>
      <c r="O22" s="41"/>
      <c r="P22" s="42"/>
      <c r="Q22" s="43"/>
      <c r="R22" s="41"/>
      <c r="S22" s="42"/>
      <c r="T22" s="43"/>
      <c r="U22" s="41"/>
      <c r="V22" s="42"/>
      <c r="W22" s="43"/>
      <c r="X22" s="41"/>
      <c r="Y22" s="42"/>
      <c r="Z22" s="43"/>
      <c r="AA22" s="41"/>
      <c r="AB22" s="42"/>
      <c r="AC22" s="43"/>
      <c r="AD22" s="41"/>
      <c r="AE22" s="42"/>
      <c r="AF22" s="43"/>
      <c r="AG22" s="41"/>
      <c r="AH22" s="42"/>
      <c r="AI22" s="43"/>
      <c r="AK22" s="41">
        <f t="shared" si="1"/>
        <v>1317</v>
      </c>
      <c r="AL22" s="42">
        <f t="shared" si="1"/>
        <v>0</v>
      </c>
      <c r="AM22" s="43">
        <f t="shared" si="1"/>
        <v>17</v>
      </c>
      <c r="AT22" s="32">
        <f t="shared" si="2"/>
        <v>1</v>
      </c>
      <c r="AV22" s="23">
        <v>1</v>
      </c>
      <c r="AW22" s="23">
        <v>2</v>
      </c>
      <c r="AX22" s="23">
        <f t="shared" si="3"/>
        <v>4</v>
      </c>
    </row>
    <row r="23" spans="2:50" ht="15" customHeight="1" x14ac:dyDescent="0.3">
      <c r="B23" s="15"/>
      <c r="C23" s="40" t="s">
        <v>22</v>
      </c>
      <c r="D23" s="34" t="s">
        <v>198</v>
      </c>
      <c r="E23" s="35" t="s">
        <v>870</v>
      </c>
      <c r="F23" s="41"/>
      <c r="G23" s="169"/>
      <c r="H23" s="43">
        <v>16</v>
      </c>
      <c r="I23" s="41">
        <v>1232</v>
      </c>
      <c r="J23" s="42">
        <v>0</v>
      </c>
      <c r="K23" s="43">
        <v>0</v>
      </c>
      <c r="L23" s="41"/>
      <c r="M23" s="42"/>
      <c r="N23" s="43"/>
      <c r="O23" s="41"/>
      <c r="P23" s="42"/>
      <c r="Q23" s="43"/>
      <c r="R23" s="41"/>
      <c r="S23" s="42"/>
      <c r="T23" s="43"/>
      <c r="U23" s="41"/>
      <c r="V23" s="42"/>
      <c r="W23" s="43"/>
      <c r="X23" s="41"/>
      <c r="Y23" s="42"/>
      <c r="Z23" s="43"/>
      <c r="AA23" s="41"/>
      <c r="AB23" s="42"/>
      <c r="AC23" s="43"/>
      <c r="AD23" s="41"/>
      <c r="AE23" s="42"/>
      <c r="AF23" s="43"/>
      <c r="AG23" s="41"/>
      <c r="AH23" s="42"/>
      <c r="AI23" s="43"/>
      <c r="AK23" s="41">
        <f t="shared" si="1"/>
        <v>1232</v>
      </c>
      <c r="AL23" s="42">
        <f t="shared" si="1"/>
        <v>0</v>
      </c>
      <c r="AM23" s="43">
        <f t="shared" si="1"/>
        <v>16</v>
      </c>
      <c r="AT23" s="32">
        <f t="shared" si="2"/>
        <v>1</v>
      </c>
      <c r="AV23" s="23">
        <v>1</v>
      </c>
      <c r="AW23" s="23">
        <v>2</v>
      </c>
      <c r="AX23" s="23">
        <f t="shared" si="3"/>
        <v>5</v>
      </c>
    </row>
    <row r="24" spans="2:50" ht="15" customHeight="1" x14ac:dyDescent="0.3">
      <c r="B24" s="15"/>
      <c r="C24" s="40" t="s">
        <v>22</v>
      </c>
      <c r="D24" s="34" t="s">
        <v>664</v>
      </c>
      <c r="E24" s="35" t="s">
        <v>871</v>
      </c>
      <c r="F24" s="41"/>
      <c r="G24" s="169"/>
      <c r="H24" s="43">
        <v>19</v>
      </c>
      <c r="I24" s="41">
        <v>1495</v>
      </c>
      <c r="J24" s="42">
        <v>0</v>
      </c>
      <c r="K24" s="43">
        <v>0</v>
      </c>
      <c r="L24" s="41"/>
      <c r="M24" s="42"/>
      <c r="N24" s="43"/>
      <c r="O24" s="41"/>
      <c r="P24" s="42"/>
      <c r="Q24" s="43"/>
      <c r="R24" s="41"/>
      <c r="S24" s="42"/>
      <c r="T24" s="43"/>
      <c r="U24" s="41"/>
      <c r="V24" s="42"/>
      <c r="W24" s="43"/>
      <c r="X24" s="41"/>
      <c r="Y24" s="42"/>
      <c r="Z24" s="43"/>
      <c r="AA24" s="41"/>
      <c r="AB24" s="42"/>
      <c r="AC24" s="43"/>
      <c r="AD24" s="41"/>
      <c r="AE24" s="42"/>
      <c r="AF24" s="43"/>
      <c r="AG24" s="41"/>
      <c r="AH24" s="42"/>
      <c r="AI24" s="43"/>
      <c r="AK24" s="41">
        <f t="shared" si="1"/>
        <v>1495</v>
      </c>
      <c r="AL24" s="42">
        <f t="shared" si="1"/>
        <v>0</v>
      </c>
      <c r="AM24" s="43">
        <f t="shared" si="1"/>
        <v>19</v>
      </c>
      <c r="AT24" s="32">
        <f t="shared" si="2"/>
        <v>1</v>
      </c>
      <c r="AV24" s="23">
        <v>1</v>
      </c>
      <c r="AW24" s="23">
        <v>2</v>
      </c>
      <c r="AX24" s="23">
        <f t="shared" si="3"/>
        <v>6</v>
      </c>
    </row>
    <row r="25" spans="2:50" ht="15" customHeight="1" x14ac:dyDescent="0.3">
      <c r="B25" s="15"/>
      <c r="C25" s="40" t="s">
        <v>22</v>
      </c>
      <c r="D25" s="34" t="s">
        <v>202</v>
      </c>
      <c r="E25" s="35" t="s">
        <v>860</v>
      </c>
      <c r="F25" s="41"/>
      <c r="G25" s="169"/>
      <c r="H25" s="43">
        <v>16</v>
      </c>
      <c r="I25" s="41">
        <v>1258</v>
      </c>
      <c r="J25" s="42">
        <v>0</v>
      </c>
      <c r="K25" s="43">
        <v>0</v>
      </c>
      <c r="L25" s="41"/>
      <c r="M25" s="42"/>
      <c r="N25" s="43"/>
      <c r="O25" s="41"/>
      <c r="P25" s="42"/>
      <c r="Q25" s="43"/>
      <c r="R25" s="41"/>
      <c r="S25" s="42"/>
      <c r="T25" s="43"/>
      <c r="U25" s="41"/>
      <c r="V25" s="42"/>
      <c r="W25" s="43"/>
      <c r="X25" s="41"/>
      <c r="Y25" s="42"/>
      <c r="Z25" s="43"/>
      <c r="AA25" s="41"/>
      <c r="AB25" s="42"/>
      <c r="AC25" s="43"/>
      <c r="AD25" s="41"/>
      <c r="AE25" s="42"/>
      <c r="AF25" s="43"/>
      <c r="AG25" s="41"/>
      <c r="AH25" s="42"/>
      <c r="AI25" s="43"/>
      <c r="AK25" s="41">
        <f t="shared" si="1"/>
        <v>1258</v>
      </c>
      <c r="AL25" s="42">
        <f t="shared" si="1"/>
        <v>0</v>
      </c>
      <c r="AM25" s="43">
        <f t="shared" si="1"/>
        <v>16</v>
      </c>
      <c r="AT25" s="32">
        <f t="shared" si="2"/>
        <v>1</v>
      </c>
      <c r="AV25" s="23">
        <v>1</v>
      </c>
      <c r="AW25" s="23">
        <v>2</v>
      </c>
      <c r="AX25" s="23">
        <f t="shared" si="3"/>
        <v>7</v>
      </c>
    </row>
    <row r="26" spans="2:50" ht="15" hidden="1" customHeight="1" x14ac:dyDescent="0.3">
      <c r="B26" s="15"/>
      <c r="C26" s="40" t="s">
        <v>22</v>
      </c>
      <c r="D26" s="34" t="s">
        <v>2</v>
      </c>
      <c r="E26" s="35" t="s">
        <v>2</v>
      </c>
      <c r="F26" s="41">
        <v>0</v>
      </c>
      <c r="G26" s="169">
        <v>0</v>
      </c>
      <c r="H26" s="43">
        <v>0</v>
      </c>
      <c r="I26" s="41">
        <v>0</v>
      </c>
      <c r="J26" s="42">
        <v>0</v>
      </c>
      <c r="K26" s="43">
        <v>0</v>
      </c>
      <c r="L26" s="41"/>
      <c r="M26" s="42"/>
      <c r="N26" s="43"/>
      <c r="O26" s="41"/>
      <c r="P26" s="42"/>
      <c r="Q26" s="43"/>
      <c r="R26" s="41"/>
      <c r="S26" s="42"/>
      <c r="T26" s="43"/>
      <c r="U26" s="41"/>
      <c r="V26" s="42"/>
      <c r="W26" s="43"/>
      <c r="X26" s="41"/>
      <c r="Y26" s="42"/>
      <c r="Z26" s="43"/>
      <c r="AA26" s="41"/>
      <c r="AB26" s="42"/>
      <c r="AC26" s="43"/>
      <c r="AD26" s="41"/>
      <c r="AE26" s="42"/>
      <c r="AF26" s="43"/>
      <c r="AG26" s="41"/>
      <c r="AH26" s="42"/>
      <c r="AI26" s="43"/>
      <c r="AK26" s="41">
        <f t="shared" si="1"/>
        <v>0</v>
      </c>
      <c r="AL26" s="42">
        <f t="shared" si="1"/>
        <v>0</v>
      </c>
      <c r="AM26" s="43">
        <f t="shared" si="1"/>
        <v>0</v>
      </c>
      <c r="AT26" s="32">
        <f t="shared" si="2"/>
        <v>0</v>
      </c>
      <c r="AV26" s="23">
        <v>1</v>
      </c>
      <c r="AW26" s="23">
        <v>2</v>
      </c>
      <c r="AX26" s="23">
        <f t="shared" si="3"/>
        <v>8</v>
      </c>
    </row>
    <row r="27" spans="2:50" ht="15" hidden="1" customHeight="1" x14ac:dyDescent="0.3">
      <c r="B27" s="15"/>
      <c r="C27" s="40" t="s">
        <v>22</v>
      </c>
      <c r="D27" s="34" t="s">
        <v>2</v>
      </c>
      <c r="E27" s="35" t="s">
        <v>2</v>
      </c>
      <c r="F27" s="41">
        <v>0</v>
      </c>
      <c r="G27" s="169">
        <v>0</v>
      </c>
      <c r="H27" s="43">
        <v>0</v>
      </c>
      <c r="I27" s="41">
        <v>0</v>
      </c>
      <c r="J27" s="42">
        <v>0</v>
      </c>
      <c r="K27" s="43">
        <v>0</v>
      </c>
      <c r="L27" s="41"/>
      <c r="M27" s="42"/>
      <c r="N27" s="43"/>
      <c r="O27" s="41"/>
      <c r="P27" s="42"/>
      <c r="Q27" s="43"/>
      <c r="R27" s="41"/>
      <c r="S27" s="42"/>
      <c r="T27" s="43"/>
      <c r="U27" s="41"/>
      <c r="V27" s="42"/>
      <c r="W27" s="43"/>
      <c r="X27" s="41"/>
      <c r="Y27" s="42"/>
      <c r="Z27" s="43"/>
      <c r="AA27" s="41"/>
      <c r="AB27" s="42"/>
      <c r="AC27" s="43"/>
      <c r="AD27" s="41"/>
      <c r="AE27" s="42"/>
      <c r="AF27" s="43"/>
      <c r="AG27" s="41"/>
      <c r="AH27" s="42"/>
      <c r="AI27" s="43"/>
      <c r="AK27" s="41">
        <f t="shared" si="1"/>
        <v>0</v>
      </c>
      <c r="AL27" s="42">
        <f t="shared" si="1"/>
        <v>0</v>
      </c>
      <c r="AM27" s="43">
        <f t="shared" si="1"/>
        <v>0</v>
      </c>
      <c r="AT27" s="32">
        <f t="shared" si="2"/>
        <v>0</v>
      </c>
      <c r="AV27" s="23">
        <v>1</v>
      </c>
      <c r="AW27" s="23">
        <v>2</v>
      </c>
      <c r="AX27" s="23">
        <f t="shared" si="3"/>
        <v>9</v>
      </c>
    </row>
    <row r="28" spans="2:50" ht="15" hidden="1" customHeight="1" x14ac:dyDescent="0.3">
      <c r="B28" s="15"/>
      <c r="C28" s="40" t="s">
        <v>22</v>
      </c>
      <c r="D28" s="34" t="s">
        <v>2</v>
      </c>
      <c r="E28" s="35" t="s">
        <v>2</v>
      </c>
      <c r="F28" s="41">
        <v>0</v>
      </c>
      <c r="G28" s="169">
        <v>0</v>
      </c>
      <c r="H28" s="43">
        <v>0</v>
      </c>
      <c r="I28" s="41">
        <v>0</v>
      </c>
      <c r="J28" s="42">
        <v>0</v>
      </c>
      <c r="K28" s="43">
        <v>0</v>
      </c>
      <c r="L28" s="41"/>
      <c r="M28" s="42"/>
      <c r="N28" s="43"/>
      <c r="O28" s="41"/>
      <c r="P28" s="42"/>
      <c r="Q28" s="43"/>
      <c r="R28" s="41"/>
      <c r="S28" s="42"/>
      <c r="T28" s="43"/>
      <c r="U28" s="41"/>
      <c r="V28" s="42"/>
      <c r="W28" s="43"/>
      <c r="X28" s="41"/>
      <c r="Y28" s="42"/>
      <c r="Z28" s="43"/>
      <c r="AA28" s="41"/>
      <c r="AB28" s="42"/>
      <c r="AC28" s="43"/>
      <c r="AD28" s="41"/>
      <c r="AE28" s="42"/>
      <c r="AF28" s="43"/>
      <c r="AG28" s="41"/>
      <c r="AH28" s="42"/>
      <c r="AI28" s="43"/>
      <c r="AK28" s="41">
        <f t="shared" si="1"/>
        <v>0</v>
      </c>
      <c r="AL28" s="42">
        <f t="shared" si="1"/>
        <v>0</v>
      </c>
      <c r="AM28" s="43">
        <f t="shared" si="1"/>
        <v>0</v>
      </c>
      <c r="AT28" s="32">
        <f t="shared" si="2"/>
        <v>0</v>
      </c>
      <c r="AV28" s="23">
        <v>1</v>
      </c>
      <c r="AW28" s="23">
        <v>2</v>
      </c>
      <c r="AX28" s="23">
        <f t="shared" si="3"/>
        <v>10</v>
      </c>
    </row>
    <row r="29" spans="2:50" ht="15" customHeight="1" x14ac:dyDescent="0.3">
      <c r="B29" s="15"/>
      <c r="C29" s="40" t="s">
        <v>23</v>
      </c>
      <c r="D29" s="34" t="s">
        <v>665</v>
      </c>
      <c r="E29" s="35" t="s">
        <v>864</v>
      </c>
      <c r="F29" s="41"/>
      <c r="G29" s="169"/>
      <c r="H29" s="43">
        <v>16</v>
      </c>
      <c r="I29" s="41">
        <v>1200</v>
      </c>
      <c r="J29" s="42">
        <v>0</v>
      </c>
      <c r="K29" s="43">
        <v>0</v>
      </c>
      <c r="L29" s="41"/>
      <c r="M29" s="42"/>
      <c r="N29" s="43"/>
      <c r="O29" s="41"/>
      <c r="P29" s="42"/>
      <c r="Q29" s="43"/>
      <c r="R29" s="41"/>
      <c r="S29" s="42"/>
      <c r="T29" s="43"/>
      <c r="U29" s="41"/>
      <c r="V29" s="42"/>
      <c r="W29" s="43"/>
      <c r="X29" s="41"/>
      <c r="Y29" s="42"/>
      <c r="Z29" s="43"/>
      <c r="AA29" s="41"/>
      <c r="AB29" s="42"/>
      <c r="AC29" s="43"/>
      <c r="AD29" s="41"/>
      <c r="AE29" s="42"/>
      <c r="AF29" s="43"/>
      <c r="AG29" s="41"/>
      <c r="AH29" s="42"/>
      <c r="AI29" s="43"/>
      <c r="AK29" s="41">
        <f t="shared" si="1"/>
        <v>1200</v>
      </c>
      <c r="AL29" s="42">
        <f t="shared" si="1"/>
        <v>0</v>
      </c>
      <c r="AM29" s="43">
        <f t="shared" si="1"/>
        <v>16</v>
      </c>
      <c r="AT29" s="32">
        <f t="shared" si="2"/>
        <v>1</v>
      </c>
      <c r="AV29" s="23">
        <v>1</v>
      </c>
      <c r="AW29" s="23">
        <v>3</v>
      </c>
      <c r="AX29" s="23">
        <f t="shared" si="3"/>
        <v>1</v>
      </c>
    </row>
    <row r="30" spans="2:50" ht="15" customHeight="1" x14ac:dyDescent="0.3">
      <c r="B30" s="15"/>
      <c r="C30" s="50" t="str">
        <f>IF(LEN(E29)&lt;1,"","Total: " &amp; LEFT(E29,LEN(E29)-21) &amp; "Municipalities")</f>
        <v>Total: Sarah Baartman Municipalities</v>
      </c>
      <c r="D30" s="51"/>
      <c r="E30" s="52"/>
      <c r="F30" s="53"/>
      <c r="G30" s="171"/>
      <c r="H30" s="55">
        <f>SUM(H19:H29)</f>
        <v>135</v>
      </c>
      <c r="I30" s="53">
        <f>SUM(I19:I29)</f>
        <v>10343</v>
      </c>
      <c r="J30" s="54">
        <f>SUM(J19:J29)</f>
        <v>0</v>
      </c>
      <c r="K30" s="55">
        <f>SUM(K19:K29)</f>
        <v>0</v>
      </c>
      <c r="L30" s="53">
        <f t="shared" ref="L30:AI30" si="4">SUM(L19:L29)</f>
        <v>0</v>
      </c>
      <c r="M30" s="54">
        <f t="shared" si="4"/>
        <v>0</v>
      </c>
      <c r="N30" s="55">
        <f t="shared" si="4"/>
        <v>0</v>
      </c>
      <c r="O30" s="53">
        <f t="shared" si="4"/>
        <v>0</v>
      </c>
      <c r="P30" s="54">
        <f t="shared" si="4"/>
        <v>0</v>
      </c>
      <c r="Q30" s="55">
        <f t="shared" si="4"/>
        <v>0</v>
      </c>
      <c r="R30" s="53">
        <f t="shared" si="4"/>
        <v>0</v>
      </c>
      <c r="S30" s="54">
        <f t="shared" si="4"/>
        <v>0</v>
      </c>
      <c r="T30" s="55">
        <f t="shared" si="4"/>
        <v>0</v>
      </c>
      <c r="U30" s="53">
        <f t="shared" si="4"/>
        <v>0</v>
      </c>
      <c r="V30" s="54">
        <f t="shared" si="4"/>
        <v>0</v>
      </c>
      <c r="W30" s="55">
        <f t="shared" si="4"/>
        <v>0</v>
      </c>
      <c r="X30" s="53">
        <f t="shared" si="4"/>
        <v>0</v>
      </c>
      <c r="Y30" s="54">
        <f t="shared" si="4"/>
        <v>0</v>
      </c>
      <c r="Z30" s="55">
        <f t="shared" si="4"/>
        <v>0</v>
      </c>
      <c r="AA30" s="53">
        <f t="shared" si="4"/>
        <v>0</v>
      </c>
      <c r="AB30" s="54">
        <f t="shared" si="4"/>
        <v>0</v>
      </c>
      <c r="AC30" s="55">
        <f t="shared" si="4"/>
        <v>0</v>
      </c>
      <c r="AD30" s="53">
        <f t="shared" si="4"/>
        <v>0</v>
      </c>
      <c r="AE30" s="54">
        <f t="shared" si="4"/>
        <v>0</v>
      </c>
      <c r="AF30" s="55">
        <f t="shared" si="4"/>
        <v>0</v>
      </c>
      <c r="AG30" s="53">
        <f t="shared" si="4"/>
        <v>0</v>
      </c>
      <c r="AH30" s="54">
        <f t="shared" si="4"/>
        <v>0</v>
      </c>
      <c r="AI30" s="55">
        <f t="shared" si="4"/>
        <v>0</v>
      </c>
      <c r="AK30" s="53">
        <f>SUM(AK19:AK29)</f>
        <v>10343</v>
      </c>
      <c r="AL30" s="54">
        <f>SUM(AL19:AL29)</f>
        <v>0</v>
      </c>
      <c r="AM30" s="55">
        <f>SUM(AM19:AM29)</f>
        <v>135</v>
      </c>
      <c r="AT30" s="32">
        <f>IF(SUM(AT19:AT29)=0,0,1)</f>
        <v>1</v>
      </c>
    </row>
    <row r="31" spans="2:50" ht="15" customHeight="1" x14ac:dyDescent="0.3">
      <c r="B31" s="15"/>
      <c r="C31" s="40"/>
      <c r="D31" s="34"/>
      <c r="E31" s="35"/>
      <c r="F31" s="41"/>
      <c r="G31" s="169"/>
      <c r="H31" s="43"/>
      <c r="I31" s="41"/>
      <c r="J31" s="42"/>
      <c r="K31" s="43"/>
      <c r="L31" s="41"/>
      <c r="M31" s="42"/>
      <c r="N31" s="43"/>
      <c r="O31" s="41"/>
      <c r="P31" s="42"/>
      <c r="Q31" s="43"/>
      <c r="R31" s="41"/>
      <c r="S31" s="42"/>
      <c r="T31" s="43"/>
      <c r="U31" s="41"/>
      <c r="V31" s="42"/>
      <c r="W31" s="43"/>
      <c r="X31" s="41"/>
      <c r="Y31" s="42"/>
      <c r="Z31" s="43"/>
      <c r="AA31" s="41"/>
      <c r="AB31" s="42"/>
      <c r="AC31" s="43"/>
      <c r="AD31" s="41"/>
      <c r="AE31" s="42"/>
      <c r="AF31" s="43"/>
      <c r="AG31" s="41"/>
      <c r="AH31" s="42"/>
      <c r="AI31" s="43"/>
      <c r="AK31" s="41"/>
      <c r="AL31" s="42"/>
      <c r="AM31" s="43"/>
      <c r="AT31" s="32">
        <f>IF(AT30=0,0,1)</f>
        <v>1</v>
      </c>
    </row>
    <row r="32" spans="2:50" ht="15" customHeight="1" x14ac:dyDescent="0.3">
      <c r="B32" s="15"/>
      <c r="C32" s="40" t="s">
        <v>22</v>
      </c>
      <c r="D32" s="34" t="s">
        <v>666</v>
      </c>
      <c r="E32" s="35" t="s">
        <v>866</v>
      </c>
      <c r="F32" s="41"/>
      <c r="G32" s="169"/>
      <c r="H32" s="43">
        <v>26</v>
      </c>
      <c r="I32" s="41">
        <v>1989</v>
      </c>
      <c r="J32" s="42">
        <v>0</v>
      </c>
      <c r="K32" s="43">
        <v>0</v>
      </c>
      <c r="L32" s="41"/>
      <c r="M32" s="42"/>
      <c r="N32" s="43"/>
      <c r="O32" s="41"/>
      <c r="P32" s="42"/>
      <c r="Q32" s="43"/>
      <c r="R32" s="41"/>
      <c r="S32" s="42"/>
      <c r="T32" s="43"/>
      <c r="U32" s="41"/>
      <c r="V32" s="42"/>
      <c r="W32" s="43"/>
      <c r="X32" s="41"/>
      <c r="Y32" s="42"/>
      <c r="Z32" s="43"/>
      <c r="AA32" s="41"/>
      <c r="AB32" s="42"/>
      <c r="AC32" s="43"/>
      <c r="AD32" s="41"/>
      <c r="AE32" s="42"/>
      <c r="AF32" s="43"/>
      <c r="AG32" s="41"/>
      <c r="AH32" s="42"/>
      <c r="AI32" s="43"/>
      <c r="AK32" s="41">
        <f t="shared" ref="AK32:AM42" si="5">F32+I32+L32+O32+R32+U32+X32+AA32+AD32+AG32</f>
        <v>1989</v>
      </c>
      <c r="AL32" s="42">
        <f t="shared" si="5"/>
        <v>0</v>
      </c>
      <c r="AM32" s="43">
        <f t="shared" si="5"/>
        <v>26</v>
      </c>
      <c r="AT32" s="32">
        <f>IF(LEN(E32)&lt;2,0,1)</f>
        <v>1</v>
      </c>
      <c r="AV32" s="23">
        <v>1</v>
      </c>
      <c r="AW32" s="23">
        <v>4</v>
      </c>
      <c r="AX32" s="23">
        <v>1</v>
      </c>
    </row>
    <row r="33" spans="2:50" ht="15" customHeight="1" x14ac:dyDescent="0.3">
      <c r="B33" s="15"/>
      <c r="C33" s="40" t="s">
        <v>22</v>
      </c>
      <c r="D33" s="34" t="s">
        <v>667</v>
      </c>
      <c r="E33" s="35" t="s">
        <v>865</v>
      </c>
      <c r="F33" s="41"/>
      <c r="G33" s="169"/>
      <c r="H33" s="43">
        <v>21</v>
      </c>
      <c r="I33" s="41">
        <v>1610</v>
      </c>
      <c r="J33" s="42">
        <v>0</v>
      </c>
      <c r="K33" s="43">
        <v>0</v>
      </c>
      <c r="L33" s="41"/>
      <c r="M33" s="42"/>
      <c r="N33" s="43"/>
      <c r="O33" s="41"/>
      <c r="P33" s="42"/>
      <c r="Q33" s="43"/>
      <c r="R33" s="41"/>
      <c r="S33" s="42"/>
      <c r="T33" s="43"/>
      <c r="U33" s="41"/>
      <c r="V33" s="42"/>
      <c r="W33" s="43"/>
      <c r="X33" s="41"/>
      <c r="Y33" s="42"/>
      <c r="Z33" s="43"/>
      <c r="AA33" s="41"/>
      <c r="AB33" s="42"/>
      <c r="AC33" s="43"/>
      <c r="AD33" s="41"/>
      <c r="AE33" s="42"/>
      <c r="AF33" s="43"/>
      <c r="AG33" s="41"/>
      <c r="AH33" s="42"/>
      <c r="AI33" s="43"/>
      <c r="AK33" s="41">
        <f t="shared" si="5"/>
        <v>1610</v>
      </c>
      <c r="AL33" s="42">
        <f t="shared" si="5"/>
        <v>0</v>
      </c>
      <c r="AM33" s="43">
        <f t="shared" si="5"/>
        <v>21</v>
      </c>
      <c r="AT33" s="32">
        <f t="shared" ref="AT33:AT42" si="6">IF(LEN(E33)&lt;2,0,1)</f>
        <v>1</v>
      </c>
      <c r="AV33" s="23">
        <v>1</v>
      </c>
      <c r="AW33" s="23">
        <v>4</v>
      </c>
      <c r="AX33" s="23">
        <f>IF(AW33=AW32,AX32+1,1)</f>
        <v>2</v>
      </c>
    </row>
    <row r="34" spans="2:50" ht="15" customHeight="1" x14ac:dyDescent="0.3">
      <c r="B34" s="15"/>
      <c r="C34" s="40" t="s">
        <v>22</v>
      </c>
      <c r="D34" s="34" t="s">
        <v>668</v>
      </c>
      <c r="E34" s="35" t="s">
        <v>868</v>
      </c>
      <c r="F34" s="41"/>
      <c r="G34" s="169"/>
      <c r="H34" s="43">
        <v>16</v>
      </c>
      <c r="I34" s="41">
        <v>1207</v>
      </c>
      <c r="J34" s="42">
        <v>0</v>
      </c>
      <c r="K34" s="43">
        <v>0</v>
      </c>
      <c r="L34" s="41"/>
      <c r="M34" s="42"/>
      <c r="N34" s="43"/>
      <c r="O34" s="41"/>
      <c r="P34" s="42"/>
      <c r="Q34" s="43"/>
      <c r="R34" s="41"/>
      <c r="S34" s="42"/>
      <c r="T34" s="43"/>
      <c r="U34" s="41"/>
      <c r="V34" s="42"/>
      <c r="W34" s="43"/>
      <c r="X34" s="41"/>
      <c r="Y34" s="42"/>
      <c r="Z34" s="43"/>
      <c r="AA34" s="41"/>
      <c r="AB34" s="42"/>
      <c r="AC34" s="43"/>
      <c r="AD34" s="41"/>
      <c r="AE34" s="42"/>
      <c r="AF34" s="43"/>
      <c r="AG34" s="41"/>
      <c r="AH34" s="42"/>
      <c r="AI34" s="43"/>
      <c r="AK34" s="41">
        <f t="shared" si="5"/>
        <v>1207</v>
      </c>
      <c r="AL34" s="42">
        <f t="shared" si="5"/>
        <v>0</v>
      </c>
      <c r="AM34" s="43">
        <f t="shared" si="5"/>
        <v>16</v>
      </c>
      <c r="AT34" s="32">
        <f t="shared" si="6"/>
        <v>1</v>
      </c>
      <c r="AV34" s="23">
        <v>1</v>
      </c>
      <c r="AW34" s="23">
        <v>4</v>
      </c>
      <c r="AX34" s="23">
        <f t="shared" ref="AX34:AX42" si="7">IF(AW34=AW33,AX33+1,1)</f>
        <v>3</v>
      </c>
    </row>
    <row r="35" spans="2:50" ht="15" customHeight="1" x14ac:dyDescent="0.3">
      <c r="B35" s="15"/>
      <c r="C35" s="40" t="s">
        <v>22</v>
      </c>
      <c r="D35" s="34" t="s">
        <v>669</v>
      </c>
      <c r="E35" s="35" t="s">
        <v>867</v>
      </c>
      <c r="F35" s="41"/>
      <c r="G35" s="169"/>
      <c r="H35" s="43">
        <v>16</v>
      </c>
      <c r="I35" s="41">
        <v>1211</v>
      </c>
      <c r="J35" s="42">
        <v>0</v>
      </c>
      <c r="K35" s="43">
        <v>0</v>
      </c>
      <c r="L35" s="41"/>
      <c r="M35" s="42"/>
      <c r="N35" s="43"/>
      <c r="O35" s="41"/>
      <c r="P35" s="42"/>
      <c r="Q35" s="43"/>
      <c r="R35" s="41"/>
      <c r="S35" s="42"/>
      <c r="T35" s="43"/>
      <c r="U35" s="41"/>
      <c r="V35" s="42"/>
      <c r="W35" s="43"/>
      <c r="X35" s="41"/>
      <c r="Y35" s="42"/>
      <c r="Z35" s="43"/>
      <c r="AA35" s="41"/>
      <c r="AB35" s="42"/>
      <c r="AC35" s="43"/>
      <c r="AD35" s="41"/>
      <c r="AE35" s="42"/>
      <c r="AF35" s="43"/>
      <c r="AG35" s="41"/>
      <c r="AH35" s="42"/>
      <c r="AI35" s="43"/>
      <c r="AK35" s="41">
        <f t="shared" si="5"/>
        <v>1211</v>
      </c>
      <c r="AL35" s="42">
        <f t="shared" si="5"/>
        <v>0</v>
      </c>
      <c r="AM35" s="43">
        <f t="shared" si="5"/>
        <v>16</v>
      </c>
      <c r="AT35" s="32">
        <f t="shared" si="6"/>
        <v>1</v>
      </c>
      <c r="AV35" s="23">
        <v>1</v>
      </c>
      <c r="AW35" s="23">
        <v>4</v>
      </c>
      <c r="AX35" s="23">
        <f t="shared" si="7"/>
        <v>4</v>
      </c>
    </row>
    <row r="36" spans="2:50" ht="15" customHeight="1" x14ac:dyDescent="0.3">
      <c r="B36" s="15"/>
      <c r="C36" s="40" t="s">
        <v>22</v>
      </c>
      <c r="D36" s="34" t="s">
        <v>670</v>
      </c>
      <c r="E36" s="35" t="s">
        <v>861</v>
      </c>
      <c r="F36" s="41"/>
      <c r="G36" s="169"/>
      <c r="H36" s="43">
        <v>19</v>
      </c>
      <c r="I36" s="41">
        <v>1448</v>
      </c>
      <c r="J36" s="42">
        <v>0</v>
      </c>
      <c r="K36" s="43">
        <v>0</v>
      </c>
      <c r="L36" s="41"/>
      <c r="M36" s="42"/>
      <c r="N36" s="43"/>
      <c r="O36" s="41"/>
      <c r="P36" s="42"/>
      <c r="Q36" s="43"/>
      <c r="R36" s="41"/>
      <c r="S36" s="42"/>
      <c r="T36" s="43"/>
      <c r="U36" s="41"/>
      <c r="V36" s="42"/>
      <c r="W36" s="43"/>
      <c r="X36" s="41"/>
      <c r="Y36" s="42"/>
      <c r="Z36" s="43"/>
      <c r="AA36" s="41"/>
      <c r="AB36" s="42"/>
      <c r="AC36" s="43"/>
      <c r="AD36" s="41"/>
      <c r="AE36" s="42"/>
      <c r="AF36" s="43"/>
      <c r="AG36" s="41"/>
      <c r="AH36" s="42"/>
      <c r="AI36" s="43"/>
      <c r="AK36" s="41">
        <f t="shared" si="5"/>
        <v>1448</v>
      </c>
      <c r="AL36" s="42">
        <f t="shared" si="5"/>
        <v>0</v>
      </c>
      <c r="AM36" s="43">
        <f t="shared" si="5"/>
        <v>19</v>
      </c>
      <c r="AT36" s="32">
        <f t="shared" si="6"/>
        <v>1</v>
      </c>
      <c r="AV36" s="23">
        <v>1</v>
      </c>
      <c r="AW36" s="23">
        <v>4</v>
      </c>
      <c r="AX36" s="23">
        <f t="shared" si="7"/>
        <v>5</v>
      </c>
    </row>
    <row r="37" spans="2:50" ht="15" customHeight="1" x14ac:dyDescent="0.3">
      <c r="B37" s="15"/>
      <c r="C37" s="40" t="s">
        <v>22</v>
      </c>
      <c r="D37" s="34" t="s">
        <v>671</v>
      </c>
      <c r="E37" s="35" t="s">
        <v>862</v>
      </c>
      <c r="F37" s="41"/>
      <c r="G37" s="169"/>
      <c r="H37" s="43">
        <v>39</v>
      </c>
      <c r="I37" s="41">
        <v>2983</v>
      </c>
      <c r="J37" s="42">
        <v>0</v>
      </c>
      <c r="K37" s="43">
        <v>0</v>
      </c>
      <c r="L37" s="41"/>
      <c r="M37" s="42"/>
      <c r="N37" s="43"/>
      <c r="O37" s="41"/>
      <c r="P37" s="42"/>
      <c r="Q37" s="43"/>
      <c r="R37" s="41"/>
      <c r="S37" s="42"/>
      <c r="T37" s="43"/>
      <c r="U37" s="41"/>
      <c r="V37" s="42"/>
      <c r="W37" s="43"/>
      <c r="X37" s="41"/>
      <c r="Y37" s="42"/>
      <c r="Z37" s="43"/>
      <c r="AA37" s="41"/>
      <c r="AB37" s="42"/>
      <c r="AC37" s="43"/>
      <c r="AD37" s="41"/>
      <c r="AE37" s="42"/>
      <c r="AF37" s="43"/>
      <c r="AG37" s="41"/>
      <c r="AH37" s="42"/>
      <c r="AI37" s="43"/>
      <c r="AK37" s="41">
        <f t="shared" si="5"/>
        <v>2983</v>
      </c>
      <c r="AL37" s="42">
        <f t="shared" si="5"/>
        <v>0</v>
      </c>
      <c r="AM37" s="43">
        <f t="shared" si="5"/>
        <v>39</v>
      </c>
      <c r="AT37" s="32">
        <f t="shared" si="6"/>
        <v>1</v>
      </c>
      <c r="AV37" s="23">
        <v>1</v>
      </c>
      <c r="AW37" s="23">
        <v>4</v>
      </c>
      <c r="AX37" s="23">
        <f t="shared" si="7"/>
        <v>6</v>
      </c>
    </row>
    <row r="38" spans="2:50" ht="15" hidden="1" customHeight="1" x14ac:dyDescent="0.3">
      <c r="B38" s="15"/>
      <c r="C38" s="40" t="s">
        <v>22</v>
      </c>
      <c r="D38" s="34" t="s">
        <v>2</v>
      </c>
      <c r="E38" s="35" t="s">
        <v>2</v>
      </c>
      <c r="F38" s="41">
        <v>0</v>
      </c>
      <c r="G38" s="169">
        <v>0</v>
      </c>
      <c r="H38" s="43">
        <v>0</v>
      </c>
      <c r="I38" s="41">
        <v>0</v>
      </c>
      <c r="J38" s="42">
        <v>0</v>
      </c>
      <c r="K38" s="43">
        <v>0</v>
      </c>
      <c r="L38" s="41"/>
      <c r="M38" s="42"/>
      <c r="N38" s="43"/>
      <c r="O38" s="41"/>
      <c r="P38" s="42"/>
      <c r="Q38" s="43"/>
      <c r="R38" s="41"/>
      <c r="S38" s="42"/>
      <c r="T38" s="43"/>
      <c r="U38" s="41"/>
      <c r="V38" s="42"/>
      <c r="W38" s="43"/>
      <c r="X38" s="41"/>
      <c r="Y38" s="42"/>
      <c r="Z38" s="43"/>
      <c r="AA38" s="41"/>
      <c r="AB38" s="42"/>
      <c r="AC38" s="43"/>
      <c r="AD38" s="41"/>
      <c r="AE38" s="42"/>
      <c r="AF38" s="43"/>
      <c r="AG38" s="41"/>
      <c r="AH38" s="42"/>
      <c r="AI38" s="43"/>
      <c r="AK38" s="41">
        <f t="shared" si="5"/>
        <v>0</v>
      </c>
      <c r="AL38" s="42">
        <f t="shared" si="5"/>
        <v>0</v>
      </c>
      <c r="AM38" s="43">
        <f t="shared" si="5"/>
        <v>0</v>
      </c>
      <c r="AT38" s="32">
        <f t="shared" si="6"/>
        <v>0</v>
      </c>
      <c r="AV38" s="23">
        <v>1</v>
      </c>
      <c r="AW38" s="23">
        <v>4</v>
      </c>
      <c r="AX38" s="23">
        <f t="shared" si="7"/>
        <v>7</v>
      </c>
    </row>
    <row r="39" spans="2:50" ht="15" hidden="1" customHeight="1" x14ac:dyDescent="0.3">
      <c r="B39" s="15"/>
      <c r="C39" s="40" t="s">
        <v>22</v>
      </c>
      <c r="D39" s="34" t="s">
        <v>2</v>
      </c>
      <c r="E39" s="35" t="s">
        <v>2</v>
      </c>
      <c r="F39" s="41">
        <v>0</v>
      </c>
      <c r="G39" s="169">
        <v>0</v>
      </c>
      <c r="H39" s="43">
        <v>0</v>
      </c>
      <c r="I39" s="41">
        <v>0</v>
      </c>
      <c r="J39" s="42">
        <v>0</v>
      </c>
      <c r="K39" s="43">
        <v>0</v>
      </c>
      <c r="L39" s="41"/>
      <c r="M39" s="42"/>
      <c r="N39" s="43"/>
      <c r="O39" s="41"/>
      <c r="P39" s="42"/>
      <c r="Q39" s="43"/>
      <c r="R39" s="41"/>
      <c r="S39" s="42"/>
      <c r="T39" s="43"/>
      <c r="U39" s="41"/>
      <c r="V39" s="42"/>
      <c r="W39" s="43"/>
      <c r="X39" s="41"/>
      <c r="Y39" s="42"/>
      <c r="Z39" s="43"/>
      <c r="AA39" s="41"/>
      <c r="AB39" s="42"/>
      <c r="AC39" s="43"/>
      <c r="AD39" s="41"/>
      <c r="AE39" s="42"/>
      <c r="AF39" s="43"/>
      <c r="AG39" s="41"/>
      <c r="AH39" s="42"/>
      <c r="AI39" s="43"/>
      <c r="AK39" s="41">
        <f t="shared" si="5"/>
        <v>0</v>
      </c>
      <c r="AL39" s="42">
        <f t="shared" si="5"/>
        <v>0</v>
      </c>
      <c r="AM39" s="43">
        <f t="shared" si="5"/>
        <v>0</v>
      </c>
      <c r="AT39" s="32">
        <f t="shared" si="6"/>
        <v>0</v>
      </c>
      <c r="AV39" s="23">
        <v>1</v>
      </c>
      <c r="AW39" s="23">
        <v>4</v>
      </c>
      <c r="AX39" s="23">
        <f t="shared" si="7"/>
        <v>8</v>
      </c>
    </row>
    <row r="40" spans="2:50" ht="15" hidden="1" customHeight="1" x14ac:dyDescent="0.3">
      <c r="B40" s="15"/>
      <c r="C40" s="40" t="s">
        <v>22</v>
      </c>
      <c r="D40" s="34" t="s">
        <v>2</v>
      </c>
      <c r="E40" s="35" t="s">
        <v>2</v>
      </c>
      <c r="F40" s="41">
        <v>0</v>
      </c>
      <c r="G40" s="169">
        <v>0</v>
      </c>
      <c r="H40" s="43">
        <v>0</v>
      </c>
      <c r="I40" s="41">
        <v>0</v>
      </c>
      <c r="J40" s="42">
        <v>0</v>
      </c>
      <c r="K40" s="43">
        <v>0</v>
      </c>
      <c r="L40" s="41"/>
      <c r="M40" s="42"/>
      <c r="N40" s="43"/>
      <c r="O40" s="41"/>
      <c r="P40" s="42"/>
      <c r="Q40" s="43"/>
      <c r="R40" s="41"/>
      <c r="S40" s="42"/>
      <c r="T40" s="43"/>
      <c r="U40" s="41"/>
      <c r="V40" s="42"/>
      <c r="W40" s="43"/>
      <c r="X40" s="41"/>
      <c r="Y40" s="42"/>
      <c r="Z40" s="43"/>
      <c r="AA40" s="41"/>
      <c r="AB40" s="42"/>
      <c r="AC40" s="43"/>
      <c r="AD40" s="41"/>
      <c r="AE40" s="42"/>
      <c r="AF40" s="43"/>
      <c r="AG40" s="41"/>
      <c r="AH40" s="42"/>
      <c r="AI40" s="43"/>
      <c r="AK40" s="41">
        <f t="shared" si="5"/>
        <v>0</v>
      </c>
      <c r="AL40" s="42">
        <f t="shared" si="5"/>
        <v>0</v>
      </c>
      <c r="AM40" s="43">
        <f t="shared" si="5"/>
        <v>0</v>
      </c>
      <c r="AT40" s="32">
        <f t="shared" si="6"/>
        <v>0</v>
      </c>
      <c r="AV40" s="23">
        <v>1</v>
      </c>
      <c r="AW40" s="23">
        <v>4</v>
      </c>
      <c r="AX40" s="23">
        <f t="shared" si="7"/>
        <v>9</v>
      </c>
    </row>
    <row r="41" spans="2:50" ht="15" hidden="1" customHeight="1" x14ac:dyDescent="0.3">
      <c r="B41" s="15"/>
      <c r="C41" s="40" t="s">
        <v>22</v>
      </c>
      <c r="D41" s="34" t="s">
        <v>2</v>
      </c>
      <c r="E41" s="35" t="s">
        <v>2</v>
      </c>
      <c r="F41" s="41">
        <v>0</v>
      </c>
      <c r="G41" s="169">
        <v>0</v>
      </c>
      <c r="H41" s="43">
        <v>0</v>
      </c>
      <c r="I41" s="41">
        <v>0</v>
      </c>
      <c r="J41" s="42">
        <v>0</v>
      </c>
      <c r="K41" s="43">
        <v>0</v>
      </c>
      <c r="L41" s="41"/>
      <c r="M41" s="42"/>
      <c r="N41" s="43"/>
      <c r="O41" s="41"/>
      <c r="P41" s="42"/>
      <c r="Q41" s="43"/>
      <c r="R41" s="41"/>
      <c r="S41" s="42"/>
      <c r="T41" s="43"/>
      <c r="U41" s="41"/>
      <c r="V41" s="42"/>
      <c r="W41" s="43"/>
      <c r="X41" s="41"/>
      <c r="Y41" s="42"/>
      <c r="Z41" s="43"/>
      <c r="AA41" s="41"/>
      <c r="AB41" s="42"/>
      <c r="AC41" s="43"/>
      <c r="AD41" s="41"/>
      <c r="AE41" s="42"/>
      <c r="AF41" s="43"/>
      <c r="AG41" s="41"/>
      <c r="AH41" s="42"/>
      <c r="AI41" s="43"/>
      <c r="AK41" s="41">
        <f t="shared" si="5"/>
        <v>0</v>
      </c>
      <c r="AL41" s="42">
        <f t="shared" si="5"/>
        <v>0</v>
      </c>
      <c r="AM41" s="43">
        <f t="shared" si="5"/>
        <v>0</v>
      </c>
      <c r="AT41" s="32">
        <f t="shared" si="6"/>
        <v>0</v>
      </c>
      <c r="AV41" s="23">
        <v>1</v>
      </c>
      <c r="AW41" s="23">
        <v>4</v>
      </c>
      <c r="AX41" s="23">
        <f t="shared" si="7"/>
        <v>10</v>
      </c>
    </row>
    <row r="42" spans="2:50" ht="15" customHeight="1" x14ac:dyDescent="0.3">
      <c r="B42" s="15"/>
      <c r="C42" s="40" t="s">
        <v>23</v>
      </c>
      <c r="D42" s="34" t="s">
        <v>208</v>
      </c>
      <c r="E42" s="35" t="s">
        <v>209</v>
      </c>
      <c r="F42" s="41"/>
      <c r="G42" s="169"/>
      <c r="H42" s="43">
        <v>24</v>
      </c>
      <c r="I42" s="41">
        <v>1878</v>
      </c>
      <c r="J42" s="42">
        <v>0</v>
      </c>
      <c r="K42" s="43">
        <v>0</v>
      </c>
      <c r="L42" s="41"/>
      <c r="M42" s="42"/>
      <c r="N42" s="43"/>
      <c r="O42" s="41"/>
      <c r="P42" s="42"/>
      <c r="Q42" s="43"/>
      <c r="R42" s="41"/>
      <c r="S42" s="42"/>
      <c r="T42" s="43"/>
      <c r="U42" s="41"/>
      <c r="V42" s="42"/>
      <c r="W42" s="43"/>
      <c r="X42" s="41"/>
      <c r="Y42" s="42"/>
      <c r="Z42" s="43"/>
      <c r="AA42" s="41"/>
      <c r="AB42" s="42"/>
      <c r="AC42" s="43"/>
      <c r="AD42" s="41"/>
      <c r="AE42" s="42"/>
      <c r="AF42" s="43"/>
      <c r="AG42" s="41"/>
      <c r="AH42" s="42"/>
      <c r="AI42" s="43"/>
      <c r="AK42" s="41">
        <f t="shared" si="5"/>
        <v>1878</v>
      </c>
      <c r="AL42" s="42">
        <f t="shared" si="5"/>
        <v>0</v>
      </c>
      <c r="AM42" s="43">
        <f t="shared" si="5"/>
        <v>24</v>
      </c>
      <c r="AT42" s="32">
        <f t="shared" si="6"/>
        <v>1</v>
      </c>
      <c r="AV42" s="23">
        <v>1</v>
      </c>
      <c r="AW42" s="23">
        <v>5</v>
      </c>
      <c r="AX42" s="23">
        <f t="shared" si="7"/>
        <v>1</v>
      </c>
    </row>
    <row r="43" spans="2:50" ht="15" customHeight="1" x14ac:dyDescent="0.3">
      <c r="B43" s="15"/>
      <c r="C43" s="50" t="str">
        <f>IF(LEN(E42)&lt;1,"","Total: " &amp; LEFT(E42,LEN(E42)-21) &amp; "Municipalities")</f>
        <v>Total: Amathole Municipalities</v>
      </c>
      <c r="D43" s="51"/>
      <c r="E43" s="52"/>
      <c r="F43" s="53"/>
      <c r="G43" s="171"/>
      <c r="H43" s="55">
        <f>SUM(H32:H42)</f>
        <v>161</v>
      </c>
      <c r="I43" s="53">
        <f>SUM(I32:I42)</f>
        <v>12326</v>
      </c>
      <c r="J43" s="54">
        <f>SUM(J32:J42)</f>
        <v>0</v>
      </c>
      <c r="K43" s="55">
        <f>SUM(K32:K42)</f>
        <v>0</v>
      </c>
      <c r="L43" s="53">
        <f t="shared" ref="L43:AI43" si="8">SUM(L32:L42)</f>
        <v>0</v>
      </c>
      <c r="M43" s="54">
        <f t="shared" si="8"/>
        <v>0</v>
      </c>
      <c r="N43" s="55">
        <f t="shared" si="8"/>
        <v>0</v>
      </c>
      <c r="O43" s="53">
        <f t="shared" si="8"/>
        <v>0</v>
      </c>
      <c r="P43" s="54">
        <f t="shared" si="8"/>
        <v>0</v>
      </c>
      <c r="Q43" s="55">
        <f t="shared" si="8"/>
        <v>0</v>
      </c>
      <c r="R43" s="53">
        <f t="shared" si="8"/>
        <v>0</v>
      </c>
      <c r="S43" s="54">
        <f t="shared" si="8"/>
        <v>0</v>
      </c>
      <c r="T43" s="55">
        <f t="shared" si="8"/>
        <v>0</v>
      </c>
      <c r="U43" s="53">
        <f t="shared" si="8"/>
        <v>0</v>
      </c>
      <c r="V43" s="54">
        <f t="shared" si="8"/>
        <v>0</v>
      </c>
      <c r="W43" s="55">
        <f t="shared" si="8"/>
        <v>0</v>
      </c>
      <c r="X43" s="53">
        <f t="shared" si="8"/>
        <v>0</v>
      </c>
      <c r="Y43" s="54">
        <f t="shared" si="8"/>
        <v>0</v>
      </c>
      <c r="Z43" s="55">
        <f t="shared" si="8"/>
        <v>0</v>
      </c>
      <c r="AA43" s="53">
        <f t="shared" si="8"/>
        <v>0</v>
      </c>
      <c r="AB43" s="54">
        <f t="shared" si="8"/>
        <v>0</v>
      </c>
      <c r="AC43" s="55">
        <f t="shared" si="8"/>
        <v>0</v>
      </c>
      <c r="AD43" s="53">
        <f t="shared" si="8"/>
        <v>0</v>
      </c>
      <c r="AE43" s="54">
        <f t="shared" si="8"/>
        <v>0</v>
      </c>
      <c r="AF43" s="55">
        <f t="shared" si="8"/>
        <v>0</v>
      </c>
      <c r="AG43" s="53">
        <f t="shared" si="8"/>
        <v>0</v>
      </c>
      <c r="AH43" s="54">
        <f t="shared" si="8"/>
        <v>0</v>
      </c>
      <c r="AI43" s="55">
        <f t="shared" si="8"/>
        <v>0</v>
      </c>
      <c r="AK43" s="53">
        <f>SUM(AK32:AK42)</f>
        <v>12326</v>
      </c>
      <c r="AL43" s="54">
        <f>SUM(AL32:AL42)</f>
        <v>0</v>
      </c>
      <c r="AM43" s="55">
        <f>SUM(AM32:AM42)</f>
        <v>161</v>
      </c>
      <c r="AT43" s="32">
        <f>IF(SUM(AT32:AT42)=0,0,1)</f>
        <v>1</v>
      </c>
    </row>
    <row r="44" spans="2:50" ht="15" customHeight="1" x14ac:dyDescent="0.3">
      <c r="B44" s="15"/>
      <c r="C44" s="40"/>
      <c r="D44" s="34"/>
      <c r="E44" s="35"/>
      <c r="F44" s="41"/>
      <c r="G44" s="169"/>
      <c r="H44" s="43"/>
      <c r="I44" s="41"/>
      <c r="J44" s="42"/>
      <c r="K44" s="43"/>
      <c r="L44" s="41"/>
      <c r="M44" s="42"/>
      <c r="N44" s="43"/>
      <c r="O44" s="41"/>
      <c r="P44" s="42"/>
      <c r="Q44" s="43"/>
      <c r="R44" s="41"/>
      <c r="S44" s="42"/>
      <c r="T44" s="43"/>
      <c r="U44" s="41"/>
      <c r="V44" s="42"/>
      <c r="W44" s="43"/>
      <c r="X44" s="41"/>
      <c r="Y44" s="42"/>
      <c r="Z44" s="43"/>
      <c r="AA44" s="41"/>
      <c r="AB44" s="42"/>
      <c r="AC44" s="43"/>
      <c r="AD44" s="41"/>
      <c r="AE44" s="42"/>
      <c r="AF44" s="43"/>
      <c r="AG44" s="41"/>
      <c r="AH44" s="42"/>
      <c r="AI44" s="43"/>
      <c r="AK44" s="41"/>
      <c r="AL44" s="42"/>
      <c r="AM44" s="43"/>
      <c r="AT44" s="32">
        <f>IF(AT43=0,0,1)</f>
        <v>1</v>
      </c>
    </row>
    <row r="45" spans="2:50" ht="15" customHeight="1" x14ac:dyDescent="0.3">
      <c r="B45" s="15"/>
      <c r="C45" s="40" t="s">
        <v>22</v>
      </c>
      <c r="D45" s="34" t="s">
        <v>672</v>
      </c>
      <c r="E45" s="35" t="s">
        <v>872</v>
      </c>
      <c r="F45" s="41"/>
      <c r="G45" s="169"/>
      <c r="H45" s="43">
        <v>19</v>
      </c>
      <c r="I45" s="41">
        <v>1454</v>
      </c>
      <c r="J45" s="42">
        <v>0</v>
      </c>
      <c r="K45" s="43">
        <v>0</v>
      </c>
      <c r="L45" s="41"/>
      <c r="M45" s="42"/>
      <c r="N45" s="43"/>
      <c r="O45" s="41"/>
      <c r="P45" s="42"/>
      <c r="Q45" s="43"/>
      <c r="R45" s="41"/>
      <c r="S45" s="42"/>
      <c r="T45" s="43"/>
      <c r="U45" s="41"/>
      <c r="V45" s="42"/>
      <c r="W45" s="43"/>
      <c r="X45" s="41"/>
      <c r="Y45" s="42"/>
      <c r="Z45" s="43"/>
      <c r="AA45" s="41"/>
      <c r="AB45" s="42"/>
      <c r="AC45" s="43"/>
      <c r="AD45" s="41"/>
      <c r="AE45" s="42"/>
      <c r="AF45" s="43"/>
      <c r="AG45" s="41"/>
      <c r="AH45" s="42"/>
      <c r="AI45" s="43"/>
      <c r="AK45" s="41">
        <f t="shared" ref="AK45:AM55" si="9">F45+I45+L45+O45+R45+U45+X45+AA45+AD45+AG45</f>
        <v>1454</v>
      </c>
      <c r="AL45" s="42">
        <f t="shared" si="9"/>
        <v>0</v>
      </c>
      <c r="AM45" s="43">
        <f t="shared" si="9"/>
        <v>19</v>
      </c>
      <c r="AT45" s="32">
        <f>IF(LEN(E45)&lt;2,0,1)</f>
        <v>1</v>
      </c>
      <c r="AV45" s="23">
        <v>1</v>
      </c>
      <c r="AW45" s="23">
        <v>6</v>
      </c>
      <c r="AX45" s="23">
        <v>1</v>
      </c>
    </row>
    <row r="46" spans="2:50" ht="15" customHeight="1" x14ac:dyDescent="0.3">
      <c r="B46" s="15"/>
      <c r="C46" s="40" t="s">
        <v>22</v>
      </c>
      <c r="D46" s="34" t="s">
        <v>673</v>
      </c>
      <c r="E46" s="35" t="s">
        <v>873</v>
      </c>
      <c r="F46" s="41"/>
      <c r="G46" s="169"/>
      <c r="H46" s="43">
        <v>25</v>
      </c>
      <c r="I46" s="41">
        <v>1914</v>
      </c>
      <c r="J46" s="42">
        <v>0</v>
      </c>
      <c r="K46" s="43">
        <v>0</v>
      </c>
      <c r="L46" s="41"/>
      <c r="M46" s="42"/>
      <c r="N46" s="43"/>
      <c r="O46" s="41"/>
      <c r="P46" s="42"/>
      <c r="Q46" s="43"/>
      <c r="R46" s="41"/>
      <c r="S46" s="42"/>
      <c r="T46" s="43"/>
      <c r="U46" s="41"/>
      <c r="V46" s="42"/>
      <c r="W46" s="43"/>
      <c r="X46" s="41"/>
      <c r="Y46" s="42"/>
      <c r="Z46" s="43"/>
      <c r="AA46" s="41"/>
      <c r="AB46" s="42"/>
      <c r="AC46" s="43"/>
      <c r="AD46" s="41"/>
      <c r="AE46" s="42"/>
      <c r="AF46" s="43"/>
      <c r="AG46" s="41"/>
      <c r="AH46" s="42"/>
      <c r="AI46" s="43"/>
      <c r="AK46" s="41">
        <f t="shared" si="9"/>
        <v>1914</v>
      </c>
      <c r="AL46" s="42">
        <f t="shared" si="9"/>
        <v>0</v>
      </c>
      <c r="AM46" s="43">
        <f t="shared" si="9"/>
        <v>25</v>
      </c>
      <c r="AT46" s="32">
        <f t="shared" ref="AT46:AT55" si="10">IF(LEN(E46)&lt;2,0,1)</f>
        <v>1</v>
      </c>
      <c r="AV46" s="23">
        <v>1</v>
      </c>
      <c r="AW46" s="23">
        <v>6</v>
      </c>
      <c r="AX46" s="23">
        <f>IF(AW46=AW45,AX45+1,1)</f>
        <v>2</v>
      </c>
    </row>
    <row r="47" spans="2:50" ht="15" customHeight="1" x14ac:dyDescent="0.3">
      <c r="B47" s="15"/>
      <c r="C47" s="40" t="s">
        <v>22</v>
      </c>
      <c r="D47" s="34" t="s">
        <v>674</v>
      </c>
      <c r="E47" s="35" t="s">
        <v>874</v>
      </c>
      <c r="F47" s="41"/>
      <c r="G47" s="169"/>
      <c r="H47" s="43">
        <v>23</v>
      </c>
      <c r="I47" s="41">
        <v>1756</v>
      </c>
      <c r="J47" s="42">
        <v>0</v>
      </c>
      <c r="K47" s="43">
        <v>0</v>
      </c>
      <c r="L47" s="41"/>
      <c r="M47" s="42"/>
      <c r="N47" s="43"/>
      <c r="O47" s="41"/>
      <c r="P47" s="42"/>
      <c r="Q47" s="43"/>
      <c r="R47" s="41"/>
      <c r="S47" s="42"/>
      <c r="T47" s="43"/>
      <c r="U47" s="41"/>
      <c r="V47" s="42"/>
      <c r="W47" s="43"/>
      <c r="X47" s="41"/>
      <c r="Y47" s="42"/>
      <c r="Z47" s="43"/>
      <c r="AA47" s="41"/>
      <c r="AB47" s="42"/>
      <c r="AC47" s="43"/>
      <c r="AD47" s="41"/>
      <c r="AE47" s="42"/>
      <c r="AF47" s="43"/>
      <c r="AG47" s="41"/>
      <c r="AH47" s="42"/>
      <c r="AI47" s="43"/>
      <c r="AK47" s="41">
        <f t="shared" si="9"/>
        <v>1756</v>
      </c>
      <c r="AL47" s="42">
        <f t="shared" si="9"/>
        <v>0</v>
      </c>
      <c r="AM47" s="43">
        <f t="shared" si="9"/>
        <v>23</v>
      </c>
      <c r="AT47" s="32">
        <f t="shared" si="10"/>
        <v>1</v>
      </c>
      <c r="AV47" s="23">
        <v>1</v>
      </c>
      <c r="AW47" s="23">
        <v>6</v>
      </c>
      <c r="AX47" s="23">
        <f t="shared" ref="AX47:AX55" si="11">IF(AW47=AW46,AX46+1,1)</f>
        <v>3</v>
      </c>
    </row>
    <row r="48" spans="2:50" ht="15" customHeight="1" x14ac:dyDescent="0.3">
      <c r="B48" s="15"/>
      <c r="C48" s="40" t="s">
        <v>22</v>
      </c>
      <c r="D48" s="34" t="s">
        <v>675</v>
      </c>
      <c r="E48" s="35" t="s">
        <v>878</v>
      </c>
      <c r="F48" s="41"/>
      <c r="G48" s="169"/>
      <c r="H48" s="43">
        <v>23</v>
      </c>
      <c r="I48" s="41">
        <v>1792</v>
      </c>
      <c r="J48" s="42">
        <v>0</v>
      </c>
      <c r="K48" s="43">
        <v>0</v>
      </c>
      <c r="L48" s="41"/>
      <c r="M48" s="42"/>
      <c r="N48" s="43"/>
      <c r="O48" s="41"/>
      <c r="P48" s="42"/>
      <c r="Q48" s="43"/>
      <c r="R48" s="41"/>
      <c r="S48" s="42"/>
      <c r="T48" s="43"/>
      <c r="U48" s="41"/>
      <c r="V48" s="42"/>
      <c r="W48" s="43"/>
      <c r="X48" s="41"/>
      <c r="Y48" s="42"/>
      <c r="Z48" s="43"/>
      <c r="AA48" s="41"/>
      <c r="AB48" s="42"/>
      <c r="AC48" s="43"/>
      <c r="AD48" s="41"/>
      <c r="AE48" s="42"/>
      <c r="AF48" s="43"/>
      <c r="AG48" s="41"/>
      <c r="AH48" s="42"/>
      <c r="AI48" s="43"/>
      <c r="AK48" s="41">
        <f t="shared" si="9"/>
        <v>1792</v>
      </c>
      <c r="AL48" s="42">
        <f t="shared" si="9"/>
        <v>0</v>
      </c>
      <c r="AM48" s="43">
        <f t="shared" si="9"/>
        <v>23</v>
      </c>
      <c r="AT48" s="32">
        <f t="shared" si="10"/>
        <v>1</v>
      </c>
      <c r="AV48" s="23">
        <v>1</v>
      </c>
      <c r="AW48" s="23">
        <v>6</v>
      </c>
      <c r="AX48" s="23">
        <f t="shared" si="11"/>
        <v>4</v>
      </c>
    </row>
    <row r="49" spans="2:50" ht="15" customHeight="1" x14ac:dyDescent="0.3">
      <c r="B49" s="15"/>
      <c r="C49" s="40" t="s">
        <v>22</v>
      </c>
      <c r="D49" s="34" t="s">
        <v>676</v>
      </c>
      <c r="E49" s="35" t="s">
        <v>880</v>
      </c>
      <c r="F49" s="41"/>
      <c r="G49" s="169"/>
      <c r="H49" s="43">
        <v>18</v>
      </c>
      <c r="I49" s="41">
        <v>1423</v>
      </c>
      <c r="J49" s="42">
        <v>0</v>
      </c>
      <c r="K49" s="43">
        <v>0</v>
      </c>
      <c r="L49" s="41"/>
      <c r="M49" s="42"/>
      <c r="N49" s="43"/>
      <c r="O49" s="41"/>
      <c r="P49" s="42"/>
      <c r="Q49" s="43"/>
      <c r="R49" s="41"/>
      <c r="S49" s="42"/>
      <c r="T49" s="43"/>
      <c r="U49" s="41"/>
      <c r="V49" s="42"/>
      <c r="W49" s="43"/>
      <c r="X49" s="41"/>
      <c r="Y49" s="42"/>
      <c r="Z49" s="43"/>
      <c r="AA49" s="41"/>
      <c r="AB49" s="42"/>
      <c r="AC49" s="43"/>
      <c r="AD49" s="41"/>
      <c r="AE49" s="42"/>
      <c r="AF49" s="43"/>
      <c r="AG49" s="41"/>
      <c r="AH49" s="42"/>
      <c r="AI49" s="43"/>
      <c r="AK49" s="41">
        <f t="shared" si="9"/>
        <v>1423</v>
      </c>
      <c r="AL49" s="42">
        <f t="shared" si="9"/>
        <v>0</v>
      </c>
      <c r="AM49" s="43">
        <f t="shared" si="9"/>
        <v>18</v>
      </c>
      <c r="AT49" s="32">
        <f t="shared" si="10"/>
        <v>1</v>
      </c>
      <c r="AV49" s="23">
        <v>1</v>
      </c>
      <c r="AW49" s="23">
        <v>6</v>
      </c>
      <c r="AX49" s="23">
        <f t="shared" si="11"/>
        <v>5</v>
      </c>
    </row>
    <row r="50" spans="2:50" ht="15" customHeight="1" x14ac:dyDescent="0.3">
      <c r="B50" s="15"/>
      <c r="C50" s="40" t="s">
        <v>22</v>
      </c>
      <c r="D50" s="34" t="s">
        <v>677</v>
      </c>
      <c r="E50" s="35" t="s">
        <v>877</v>
      </c>
      <c r="F50" s="41"/>
      <c r="G50" s="169"/>
      <c r="H50" s="43">
        <v>33</v>
      </c>
      <c r="I50" s="41">
        <v>2503</v>
      </c>
      <c r="J50" s="42">
        <v>0</v>
      </c>
      <c r="K50" s="43">
        <v>0</v>
      </c>
      <c r="L50" s="41"/>
      <c r="M50" s="42"/>
      <c r="N50" s="43"/>
      <c r="O50" s="41"/>
      <c r="P50" s="42"/>
      <c r="Q50" s="43"/>
      <c r="R50" s="41"/>
      <c r="S50" s="42"/>
      <c r="T50" s="43"/>
      <c r="U50" s="41"/>
      <c r="V50" s="42"/>
      <c r="W50" s="43"/>
      <c r="X50" s="41"/>
      <c r="Y50" s="42"/>
      <c r="Z50" s="43"/>
      <c r="AA50" s="41"/>
      <c r="AB50" s="42"/>
      <c r="AC50" s="43"/>
      <c r="AD50" s="41"/>
      <c r="AE50" s="42"/>
      <c r="AF50" s="43"/>
      <c r="AG50" s="41"/>
      <c r="AH50" s="42"/>
      <c r="AI50" s="43"/>
      <c r="AK50" s="41">
        <f t="shared" si="9"/>
        <v>2503</v>
      </c>
      <c r="AL50" s="42">
        <f t="shared" si="9"/>
        <v>0</v>
      </c>
      <c r="AM50" s="43">
        <f t="shared" si="9"/>
        <v>33</v>
      </c>
      <c r="AT50" s="32">
        <f t="shared" si="10"/>
        <v>1</v>
      </c>
      <c r="AV50" s="23">
        <v>1</v>
      </c>
      <c r="AW50" s="23">
        <v>6</v>
      </c>
      <c r="AX50" s="23">
        <f t="shared" si="11"/>
        <v>6</v>
      </c>
    </row>
    <row r="51" spans="2:50" ht="15" hidden="1" customHeight="1" x14ac:dyDescent="0.3">
      <c r="B51" s="15"/>
      <c r="C51" s="40" t="s">
        <v>22</v>
      </c>
      <c r="D51" s="34" t="s">
        <v>2</v>
      </c>
      <c r="E51" s="35" t="s">
        <v>2</v>
      </c>
      <c r="F51" s="41">
        <v>0</v>
      </c>
      <c r="G51" s="169">
        <v>0</v>
      </c>
      <c r="H51" s="43">
        <v>0</v>
      </c>
      <c r="I51" s="41">
        <v>0</v>
      </c>
      <c r="J51" s="42">
        <v>0</v>
      </c>
      <c r="K51" s="43">
        <v>0</v>
      </c>
      <c r="L51" s="41"/>
      <c r="M51" s="42"/>
      <c r="N51" s="43"/>
      <c r="O51" s="41"/>
      <c r="P51" s="42"/>
      <c r="Q51" s="43"/>
      <c r="R51" s="41"/>
      <c r="S51" s="42"/>
      <c r="T51" s="43"/>
      <c r="U51" s="41"/>
      <c r="V51" s="42"/>
      <c r="W51" s="43"/>
      <c r="X51" s="41"/>
      <c r="Y51" s="42"/>
      <c r="Z51" s="43"/>
      <c r="AA51" s="41"/>
      <c r="AB51" s="42"/>
      <c r="AC51" s="43"/>
      <c r="AD51" s="41"/>
      <c r="AE51" s="42"/>
      <c r="AF51" s="43"/>
      <c r="AG51" s="41"/>
      <c r="AH51" s="42"/>
      <c r="AI51" s="43"/>
      <c r="AK51" s="41">
        <f t="shared" si="9"/>
        <v>0</v>
      </c>
      <c r="AL51" s="42">
        <f t="shared" si="9"/>
        <v>0</v>
      </c>
      <c r="AM51" s="43">
        <f t="shared" si="9"/>
        <v>0</v>
      </c>
      <c r="AT51" s="32">
        <f t="shared" si="10"/>
        <v>0</v>
      </c>
      <c r="AV51" s="23">
        <v>1</v>
      </c>
      <c r="AW51" s="23">
        <v>6</v>
      </c>
      <c r="AX51" s="23">
        <f t="shared" si="11"/>
        <v>7</v>
      </c>
    </row>
    <row r="52" spans="2:50" ht="15" hidden="1" customHeight="1" x14ac:dyDescent="0.3">
      <c r="B52" s="15"/>
      <c r="C52" s="40" t="s">
        <v>22</v>
      </c>
      <c r="D52" s="34" t="s">
        <v>2</v>
      </c>
      <c r="E52" s="35" t="s">
        <v>2</v>
      </c>
      <c r="F52" s="41">
        <v>0</v>
      </c>
      <c r="G52" s="169">
        <v>0</v>
      </c>
      <c r="H52" s="43">
        <v>0</v>
      </c>
      <c r="I52" s="41">
        <v>0</v>
      </c>
      <c r="J52" s="42">
        <v>0</v>
      </c>
      <c r="K52" s="43">
        <v>0</v>
      </c>
      <c r="L52" s="41"/>
      <c r="M52" s="42"/>
      <c r="N52" s="43"/>
      <c r="O52" s="41"/>
      <c r="P52" s="42"/>
      <c r="Q52" s="43"/>
      <c r="R52" s="41"/>
      <c r="S52" s="42"/>
      <c r="T52" s="43"/>
      <c r="U52" s="41"/>
      <c r="V52" s="42"/>
      <c r="W52" s="43"/>
      <c r="X52" s="41"/>
      <c r="Y52" s="42"/>
      <c r="Z52" s="43"/>
      <c r="AA52" s="41"/>
      <c r="AB52" s="42"/>
      <c r="AC52" s="43"/>
      <c r="AD52" s="41"/>
      <c r="AE52" s="42"/>
      <c r="AF52" s="43"/>
      <c r="AG52" s="41"/>
      <c r="AH52" s="42"/>
      <c r="AI52" s="43"/>
      <c r="AK52" s="41">
        <f t="shared" si="9"/>
        <v>0</v>
      </c>
      <c r="AL52" s="42">
        <f t="shared" si="9"/>
        <v>0</v>
      </c>
      <c r="AM52" s="43">
        <f t="shared" si="9"/>
        <v>0</v>
      </c>
      <c r="AT52" s="32">
        <f t="shared" si="10"/>
        <v>0</v>
      </c>
      <c r="AV52" s="23">
        <v>1</v>
      </c>
      <c r="AW52" s="23">
        <v>6</v>
      </c>
      <c r="AX52" s="23">
        <f t="shared" si="11"/>
        <v>8</v>
      </c>
    </row>
    <row r="53" spans="2:50" ht="15" hidden="1" customHeight="1" x14ac:dyDescent="0.3">
      <c r="B53" s="15"/>
      <c r="C53" s="40" t="s">
        <v>22</v>
      </c>
      <c r="D53" s="34" t="s">
        <v>2</v>
      </c>
      <c r="E53" s="35" t="s">
        <v>2</v>
      </c>
      <c r="F53" s="41">
        <v>0</v>
      </c>
      <c r="G53" s="169">
        <v>0</v>
      </c>
      <c r="H53" s="43">
        <v>0</v>
      </c>
      <c r="I53" s="41">
        <v>0</v>
      </c>
      <c r="J53" s="42">
        <v>0</v>
      </c>
      <c r="K53" s="43">
        <v>0</v>
      </c>
      <c r="L53" s="41"/>
      <c r="M53" s="42"/>
      <c r="N53" s="43"/>
      <c r="O53" s="41"/>
      <c r="P53" s="42"/>
      <c r="Q53" s="43"/>
      <c r="R53" s="41"/>
      <c r="S53" s="42"/>
      <c r="T53" s="43"/>
      <c r="U53" s="41"/>
      <c r="V53" s="42"/>
      <c r="W53" s="43"/>
      <c r="X53" s="41"/>
      <c r="Y53" s="42"/>
      <c r="Z53" s="43"/>
      <c r="AA53" s="41"/>
      <c r="AB53" s="42"/>
      <c r="AC53" s="43"/>
      <c r="AD53" s="41"/>
      <c r="AE53" s="42"/>
      <c r="AF53" s="43"/>
      <c r="AG53" s="41"/>
      <c r="AH53" s="42"/>
      <c r="AI53" s="43"/>
      <c r="AK53" s="41">
        <f t="shared" si="9"/>
        <v>0</v>
      </c>
      <c r="AL53" s="42">
        <f t="shared" si="9"/>
        <v>0</v>
      </c>
      <c r="AM53" s="43">
        <f t="shared" si="9"/>
        <v>0</v>
      </c>
      <c r="AT53" s="32">
        <f t="shared" si="10"/>
        <v>0</v>
      </c>
      <c r="AV53" s="23">
        <v>1</v>
      </c>
      <c r="AW53" s="23">
        <v>6</v>
      </c>
      <c r="AX53" s="23">
        <f t="shared" si="11"/>
        <v>9</v>
      </c>
    </row>
    <row r="54" spans="2:50" ht="15" hidden="1" customHeight="1" x14ac:dyDescent="0.3">
      <c r="B54" s="15"/>
      <c r="C54" s="40" t="s">
        <v>22</v>
      </c>
      <c r="D54" s="34" t="s">
        <v>2</v>
      </c>
      <c r="E54" s="35" t="s">
        <v>2</v>
      </c>
      <c r="F54" s="41">
        <v>0</v>
      </c>
      <c r="G54" s="169">
        <v>0</v>
      </c>
      <c r="H54" s="43">
        <v>0</v>
      </c>
      <c r="I54" s="41">
        <v>0</v>
      </c>
      <c r="J54" s="42">
        <v>0</v>
      </c>
      <c r="K54" s="43">
        <v>0</v>
      </c>
      <c r="L54" s="41"/>
      <c r="M54" s="42"/>
      <c r="N54" s="43"/>
      <c r="O54" s="41"/>
      <c r="P54" s="42"/>
      <c r="Q54" s="43"/>
      <c r="R54" s="41"/>
      <c r="S54" s="42"/>
      <c r="T54" s="43"/>
      <c r="U54" s="41"/>
      <c r="V54" s="42"/>
      <c r="W54" s="43"/>
      <c r="X54" s="41"/>
      <c r="Y54" s="42"/>
      <c r="Z54" s="43"/>
      <c r="AA54" s="41"/>
      <c r="AB54" s="42"/>
      <c r="AC54" s="43"/>
      <c r="AD54" s="41"/>
      <c r="AE54" s="42"/>
      <c r="AF54" s="43"/>
      <c r="AG54" s="41"/>
      <c r="AH54" s="42"/>
      <c r="AI54" s="43"/>
      <c r="AK54" s="41">
        <f t="shared" si="9"/>
        <v>0</v>
      </c>
      <c r="AL54" s="42">
        <f t="shared" si="9"/>
        <v>0</v>
      </c>
      <c r="AM54" s="43">
        <f t="shared" si="9"/>
        <v>0</v>
      </c>
      <c r="AT54" s="32">
        <f t="shared" si="10"/>
        <v>0</v>
      </c>
      <c r="AV54" s="23">
        <v>1</v>
      </c>
      <c r="AW54" s="23">
        <v>6</v>
      </c>
      <c r="AX54" s="23">
        <f t="shared" si="11"/>
        <v>10</v>
      </c>
    </row>
    <row r="55" spans="2:50" ht="15" customHeight="1" x14ac:dyDescent="0.3">
      <c r="B55" s="15"/>
      <c r="C55" s="40" t="s">
        <v>23</v>
      </c>
      <c r="D55" s="34" t="s">
        <v>218</v>
      </c>
      <c r="E55" s="35" t="s">
        <v>219</v>
      </c>
      <c r="F55" s="41"/>
      <c r="G55" s="169"/>
      <c r="H55" s="43">
        <v>28</v>
      </c>
      <c r="I55" s="41">
        <v>2118</v>
      </c>
      <c r="J55" s="42">
        <v>0</v>
      </c>
      <c r="K55" s="43">
        <v>0</v>
      </c>
      <c r="L55" s="41"/>
      <c r="M55" s="42"/>
      <c r="N55" s="43"/>
      <c r="O55" s="41"/>
      <c r="P55" s="42"/>
      <c r="Q55" s="43"/>
      <c r="R55" s="41"/>
      <c r="S55" s="42"/>
      <c r="T55" s="43"/>
      <c r="U55" s="41"/>
      <c r="V55" s="42"/>
      <c r="W55" s="43"/>
      <c r="X55" s="41"/>
      <c r="Y55" s="42"/>
      <c r="Z55" s="43"/>
      <c r="AA55" s="41"/>
      <c r="AB55" s="42"/>
      <c r="AC55" s="43"/>
      <c r="AD55" s="41"/>
      <c r="AE55" s="42"/>
      <c r="AF55" s="43"/>
      <c r="AG55" s="41"/>
      <c r="AH55" s="42"/>
      <c r="AI55" s="43"/>
      <c r="AK55" s="41">
        <f t="shared" si="9"/>
        <v>2118</v>
      </c>
      <c r="AL55" s="42">
        <f t="shared" si="9"/>
        <v>0</v>
      </c>
      <c r="AM55" s="43">
        <f t="shared" si="9"/>
        <v>28</v>
      </c>
      <c r="AT55" s="32">
        <f t="shared" si="10"/>
        <v>1</v>
      </c>
      <c r="AV55" s="23">
        <v>1</v>
      </c>
      <c r="AW55" s="23">
        <v>7</v>
      </c>
      <c r="AX55" s="23">
        <f t="shared" si="11"/>
        <v>1</v>
      </c>
    </row>
    <row r="56" spans="2:50" ht="15" customHeight="1" x14ac:dyDescent="0.3">
      <c r="B56" s="15"/>
      <c r="C56" s="50" t="str">
        <f>IF(LEN(E55)&lt;1,"","Total: " &amp; LEFT(E55,LEN(E55)-21) &amp; "Municipalities")</f>
        <v>Total: Chris Hani Municipalities</v>
      </c>
      <c r="D56" s="51"/>
      <c r="E56" s="52"/>
      <c r="F56" s="53"/>
      <c r="G56" s="171"/>
      <c r="H56" s="55">
        <f>SUM(H45:H55)</f>
        <v>169</v>
      </c>
      <c r="I56" s="53">
        <f>SUM(I45:I55)</f>
        <v>12960</v>
      </c>
      <c r="J56" s="54">
        <f>SUM(J45:J55)</f>
        <v>0</v>
      </c>
      <c r="K56" s="55">
        <f>SUM(K45:K55)</f>
        <v>0</v>
      </c>
      <c r="L56" s="53">
        <f t="shared" ref="L56:AI56" si="12">SUM(L45:L55)</f>
        <v>0</v>
      </c>
      <c r="M56" s="54">
        <f t="shared" si="12"/>
        <v>0</v>
      </c>
      <c r="N56" s="55">
        <f t="shared" si="12"/>
        <v>0</v>
      </c>
      <c r="O56" s="53">
        <f t="shared" si="12"/>
        <v>0</v>
      </c>
      <c r="P56" s="54">
        <f t="shared" si="12"/>
        <v>0</v>
      </c>
      <c r="Q56" s="55">
        <f t="shared" si="12"/>
        <v>0</v>
      </c>
      <c r="R56" s="53">
        <f t="shared" si="12"/>
        <v>0</v>
      </c>
      <c r="S56" s="54">
        <f t="shared" si="12"/>
        <v>0</v>
      </c>
      <c r="T56" s="55">
        <f t="shared" si="12"/>
        <v>0</v>
      </c>
      <c r="U56" s="53">
        <f t="shared" si="12"/>
        <v>0</v>
      </c>
      <c r="V56" s="54">
        <f t="shared" si="12"/>
        <v>0</v>
      </c>
      <c r="W56" s="55">
        <f t="shared" si="12"/>
        <v>0</v>
      </c>
      <c r="X56" s="53">
        <f t="shared" si="12"/>
        <v>0</v>
      </c>
      <c r="Y56" s="54">
        <f t="shared" si="12"/>
        <v>0</v>
      </c>
      <c r="Z56" s="55">
        <f t="shared" si="12"/>
        <v>0</v>
      </c>
      <c r="AA56" s="53">
        <f t="shared" si="12"/>
        <v>0</v>
      </c>
      <c r="AB56" s="54">
        <f t="shared" si="12"/>
        <v>0</v>
      </c>
      <c r="AC56" s="55">
        <f t="shared" si="12"/>
        <v>0</v>
      </c>
      <c r="AD56" s="53">
        <f t="shared" si="12"/>
        <v>0</v>
      </c>
      <c r="AE56" s="54">
        <f t="shared" si="12"/>
        <v>0</v>
      </c>
      <c r="AF56" s="55">
        <f t="shared" si="12"/>
        <v>0</v>
      </c>
      <c r="AG56" s="53">
        <f t="shared" si="12"/>
        <v>0</v>
      </c>
      <c r="AH56" s="54">
        <f t="shared" si="12"/>
        <v>0</v>
      </c>
      <c r="AI56" s="55">
        <f t="shared" si="12"/>
        <v>0</v>
      </c>
      <c r="AK56" s="53">
        <f>SUM(AK45:AK55)</f>
        <v>12960</v>
      </c>
      <c r="AL56" s="54">
        <f>SUM(AL45:AL55)</f>
        <v>0</v>
      </c>
      <c r="AM56" s="55">
        <f>SUM(AM45:AM55)</f>
        <v>169</v>
      </c>
      <c r="AT56" s="32">
        <f>IF(SUM(AT45:AT55)=0,0,1)</f>
        <v>1</v>
      </c>
    </row>
    <row r="57" spans="2:50" ht="15" customHeight="1" x14ac:dyDescent="0.3">
      <c r="B57" s="15"/>
      <c r="C57" s="40"/>
      <c r="D57" s="34"/>
      <c r="E57" s="35"/>
      <c r="F57" s="41"/>
      <c r="G57" s="169"/>
      <c r="H57" s="43"/>
      <c r="I57" s="41"/>
      <c r="J57" s="42"/>
      <c r="K57" s="43"/>
      <c r="L57" s="41"/>
      <c r="M57" s="42"/>
      <c r="N57" s="43"/>
      <c r="O57" s="41"/>
      <c r="P57" s="42"/>
      <c r="Q57" s="43"/>
      <c r="R57" s="41"/>
      <c r="S57" s="42"/>
      <c r="T57" s="43"/>
      <c r="U57" s="41"/>
      <c r="V57" s="42"/>
      <c r="W57" s="43"/>
      <c r="X57" s="41"/>
      <c r="Y57" s="42"/>
      <c r="Z57" s="43"/>
      <c r="AA57" s="41"/>
      <c r="AB57" s="42"/>
      <c r="AC57" s="43"/>
      <c r="AD57" s="41"/>
      <c r="AE57" s="42"/>
      <c r="AF57" s="43"/>
      <c r="AG57" s="41"/>
      <c r="AH57" s="42"/>
      <c r="AI57" s="43"/>
      <c r="AK57" s="41"/>
      <c r="AL57" s="42"/>
      <c r="AM57" s="43"/>
      <c r="AT57" s="32">
        <f>IF(AT56=0,0,1)</f>
        <v>1</v>
      </c>
    </row>
    <row r="58" spans="2:50" ht="15" customHeight="1" x14ac:dyDescent="0.3">
      <c r="B58" s="15"/>
      <c r="C58" s="40" t="s">
        <v>22</v>
      </c>
      <c r="D58" s="34" t="s">
        <v>678</v>
      </c>
      <c r="E58" s="35" t="s">
        <v>876</v>
      </c>
      <c r="F58" s="41"/>
      <c r="G58" s="169"/>
      <c r="H58" s="43">
        <v>27</v>
      </c>
      <c r="I58" s="41">
        <v>2114</v>
      </c>
      <c r="J58" s="42">
        <v>0</v>
      </c>
      <c r="K58" s="43">
        <v>0</v>
      </c>
      <c r="L58" s="41"/>
      <c r="M58" s="42"/>
      <c r="N58" s="43"/>
      <c r="O58" s="41"/>
      <c r="P58" s="42"/>
      <c r="Q58" s="43"/>
      <c r="R58" s="41"/>
      <c r="S58" s="42"/>
      <c r="T58" s="43"/>
      <c r="U58" s="41"/>
      <c r="V58" s="42"/>
      <c r="W58" s="43"/>
      <c r="X58" s="41"/>
      <c r="Y58" s="42"/>
      <c r="Z58" s="43"/>
      <c r="AA58" s="41"/>
      <c r="AB58" s="42"/>
      <c r="AC58" s="43"/>
      <c r="AD58" s="41"/>
      <c r="AE58" s="42"/>
      <c r="AF58" s="43"/>
      <c r="AG58" s="41"/>
      <c r="AH58" s="42"/>
      <c r="AI58" s="43"/>
      <c r="AK58" s="41">
        <f t="shared" ref="AK58:AM68" si="13">F58+I58+L58+O58+R58+U58+X58+AA58+AD58+AG58</f>
        <v>2114</v>
      </c>
      <c r="AL58" s="42">
        <f t="shared" si="13"/>
        <v>0</v>
      </c>
      <c r="AM58" s="43">
        <f t="shared" si="13"/>
        <v>27</v>
      </c>
      <c r="AT58" s="32">
        <f>IF(LEN(E58)&lt;2,0,1)</f>
        <v>1</v>
      </c>
      <c r="AV58" s="23">
        <v>1</v>
      </c>
      <c r="AW58" s="23">
        <v>8</v>
      </c>
      <c r="AX58" s="23">
        <v>1</v>
      </c>
    </row>
    <row r="59" spans="2:50" ht="15" customHeight="1" x14ac:dyDescent="0.3">
      <c r="B59" s="15"/>
      <c r="C59" s="40" t="s">
        <v>22</v>
      </c>
      <c r="D59" s="34" t="s">
        <v>679</v>
      </c>
      <c r="E59" s="35" t="s">
        <v>875</v>
      </c>
      <c r="F59" s="41"/>
      <c r="G59" s="169"/>
      <c r="H59" s="43">
        <v>21</v>
      </c>
      <c r="I59" s="41">
        <v>1620</v>
      </c>
      <c r="J59" s="42">
        <v>0</v>
      </c>
      <c r="K59" s="43">
        <v>0</v>
      </c>
      <c r="L59" s="41"/>
      <c r="M59" s="42"/>
      <c r="N59" s="43"/>
      <c r="O59" s="41"/>
      <c r="P59" s="42"/>
      <c r="Q59" s="43"/>
      <c r="R59" s="41"/>
      <c r="S59" s="42"/>
      <c r="T59" s="43"/>
      <c r="U59" s="41"/>
      <c r="V59" s="42"/>
      <c r="W59" s="43"/>
      <c r="X59" s="41"/>
      <c r="Y59" s="42"/>
      <c r="Z59" s="43"/>
      <c r="AA59" s="41"/>
      <c r="AB59" s="42"/>
      <c r="AC59" s="43"/>
      <c r="AD59" s="41"/>
      <c r="AE59" s="42"/>
      <c r="AF59" s="43"/>
      <c r="AG59" s="41"/>
      <c r="AH59" s="42"/>
      <c r="AI59" s="43"/>
      <c r="AK59" s="41">
        <f t="shared" si="13"/>
        <v>1620</v>
      </c>
      <c r="AL59" s="42">
        <f t="shared" si="13"/>
        <v>0</v>
      </c>
      <c r="AM59" s="43">
        <f t="shared" si="13"/>
        <v>21</v>
      </c>
      <c r="AT59" s="32">
        <f t="shared" ref="AT59:AT68" si="14">IF(LEN(E59)&lt;2,0,1)</f>
        <v>1</v>
      </c>
      <c r="AV59" s="23">
        <v>1</v>
      </c>
      <c r="AW59" s="23">
        <v>8</v>
      </c>
      <c r="AX59" s="23">
        <f>IF(AW59=AW58,AX58+1,1)</f>
        <v>2</v>
      </c>
    </row>
    <row r="60" spans="2:50" ht="15" customHeight="1" x14ac:dyDescent="0.3">
      <c r="B60" s="15"/>
      <c r="C60" s="40" t="s">
        <v>22</v>
      </c>
      <c r="D60" s="34" t="s">
        <v>680</v>
      </c>
      <c r="E60" s="35" t="s">
        <v>879</v>
      </c>
      <c r="F60" s="41"/>
      <c r="G60" s="169"/>
      <c r="H60" s="43">
        <v>17</v>
      </c>
      <c r="I60" s="41">
        <v>1309</v>
      </c>
      <c r="J60" s="42">
        <v>0</v>
      </c>
      <c r="K60" s="43">
        <v>0</v>
      </c>
      <c r="L60" s="41"/>
      <c r="M60" s="42"/>
      <c r="N60" s="43"/>
      <c r="O60" s="41"/>
      <c r="P60" s="42"/>
      <c r="Q60" s="43"/>
      <c r="R60" s="41"/>
      <c r="S60" s="42"/>
      <c r="T60" s="43"/>
      <c r="U60" s="41"/>
      <c r="V60" s="42"/>
      <c r="W60" s="43"/>
      <c r="X60" s="41"/>
      <c r="Y60" s="42"/>
      <c r="Z60" s="43"/>
      <c r="AA60" s="41"/>
      <c r="AB60" s="42"/>
      <c r="AC60" s="43"/>
      <c r="AD60" s="41"/>
      <c r="AE60" s="42"/>
      <c r="AF60" s="43"/>
      <c r="AG60" s="41"/>
      <c r="AH60" s="42"/>
      <c r="AI60" s="43"/>
      <c r="AK60" s="41">
        <f t="shared" si="13"/>
        <v>1309</v>
      </c>
      <c r="AL60" s="42">
        <f t="shared" si="13"/>
        <v>0</v>
      </c>
      <c r="AM60" s="43">
        <f t="shared" si="13"/>
        <v>17</v>
      </c>
      <c r="AT60" s="32">
        <f t="shared" si="14"/>
        <v>1</v>
      </c>
      <c r="AV60" s="23">
        <v>1</v>
      </c>
      <c r="AW60" s="23">
        <v>8</v>
      </c>
      <c r="AX60" s="23">
        <f t="shared" ref="AX60:AX68" si="15">IF(AW60=AW59,AX59+1,1)</f>
        <v>3</v>
      </c>
    </row>
    <row r="61" spans="2:50" ht="15" hidden="1" customHeight="1" x14ac:dyDescent="0.3">
      <c r="B61" s="15"/>
      <c r="C61" s="40" t="s">
        <v>22</v>
      </c>
      <c r="D61" s="34" t="s">
        <v>2</v>
      </c>
      <c r="E61" s="35" t="s">
        <v>2</v>
      </c>
      <c r="F61" s="41">
        <v>0</v>
      </c>
      <c r="G61" s="169">
        <v>0</v>
      </c>
      <c r="H61" s="43">
        <v>0</v>
      </c>
      <c r="I61" s="41">
        <v>0</v>
      </c>
      <c r="J61" s="42">
        <v>0</v>
      </c>
      <c r="K61" s="43">
        <v>0</v>
      </c>
      <c r="L61" s="41"/>
      <c r="M61" s="42"/>
      <c r="N61" s="43"/>
      <c r="O61" s="41"/>
      <c r="P61" s="42"/>
      <c r="Q61" s="43"/>
      <c r="R61" s="41"/>
      <c r="S61" s="42"/>
      <c r="T61" s="43"/>
      <c r="U61" s="41"/>
      <c r="V61" s="42"/>
      <c r="W61" s="43"/>
      <c r="X61" s="41"/>
      <c r="Y61" s="42"/>
      <c r="Z61" s="43"/>
      <c r="AA61" s="41"/>
      <c r="AB61" s="42"/>
      <c r="AC61" s="43"/>
      <c r="AD61" s="41"/>
      <c r="AE61" s="42"/>
      <c r="AF61" s="43"/>
      <c r="AG61" s="41"/>
      <c r="AH61" s="42"/>
      <c r="AI61" s="43"/>
      <c r="AK61" s="41">
        <f t="shared" si="13"/>
        <v>0</v>
      </c>
      <c r="AL61" s="42">
        <f t="shared" si="13"/>
        <v>0</v>
      </c>
      <c r="AM61" s="43">
        <f t="shared" si="13"/>
        <v>0</v>
      </c>
      <c r="AT61" s="32">
        <f t="shared" si="14"/>
        <v>0</v>
      </c>
      <c r="AV61" s="23">
        <v>1</v>
      </c>
      <c r="AW61" s="23">
        <v>8</v>
      </c>
      <c r="AX61" s="23">
        <f t="shared" si="15"/>
        <v>4</v>
      </c>
    </row>
    <row r="62" spans="2:50" ht="15" hidden="1" customHeight="1" x14ac:dyDescent="0.3">
      <c r="B62" s="15"/>
      <c r="C62" s="40" t="s">
        <v>22</v>
      </c>
      <c r="D62" s="34" t="s">
        <v>2</v>
      </c>
      <c r="E62" s="35" t="s">
        <v>2</v>
      </c>
      <c r="F62" s="41">
        <v>0</v>
      </c>
      <c r="G62" s="169">
        <v>0</v>
      </c>
      <c r="H62" s="43">
        <v>0</v>
      </c>
      <c r="I62" s="41">
        <v>0</v>
      </c>
      <c r="J62" s="42">
        <v>0</v>
      </c>
      <c r="K62" s="43">
        <v>0</v>
      </c>
      <c r="L62" s="41"/>
      <c r="M62" s="42"/>
      <c r="N62" s="43"/>
      <c r="O62" s="41"/>
      <c r="P62" s="42"/>
      <c r="Q62" s="43"/>
      <c r="R62" s="41"/>
      <c r="S62" s="42"/>
      <c r="T62" s="43"/>
      <c r="U62" s="41"/>
      <c r="V62" s="42"/>
      <c r="W62" s="43"/>
      <c r="X62" s="41"/>
      <c r="Y62" s="42"/>
      <c r="Z62" s="43"/>
      <c r="AA62" s="41"/>
      <c r="AB62" s="42"/>
      <c r="AC62" s="43"/>
      <c r="AD62" s="41"/>
      <c r="AE62" s="42"/>
      <c r="AF62" s="43"/>
      <c r="AG62" s="41"/>
      <c r="AH62" s="42"/>
      <c r="AI62" s="43"/>
      <c r="AK62" s="41">
        <f t="shared" si="13"/>
        <v>0</v>
      </c>
      <c r="AL62" s="42">
        <f t="shared" si="13"/>
        <v>0</v>
      </c>
      <c r="AM62" s="43">
        <f t="shared" si="13"/>
        <v>0</v>
      </c>
      <c r="AT62" s="32">
        <f t="shared" si="14"/>
        <v>0</v>
      </c>
      <c r="AV62" s="23">
        <v>1</v>
      </c>
      <c r="AW62" s="23">
        <v>8</v>
      </c>
      <c r="AX62" s="23">
        <f t="shared" si="15"/>
        <v>5</v>
      </c>
    </row>
    <row r="63" spans="2:50" ht="15" hidden="1" customHeight="1" x14ac:dyDescent="0.3">
      <c r="B63" s="15"/>
      <c r="C63" s="40" t="s">
        <v>22</v>
      </c>
      <c r="D63" s="34" t="s">
        <v>2</v>
      </c>
      <c r="E63" s="35" t="s">
        <v>2</v>
      </c>
      <c r="F63" s="41">
        <v>0</v>
      </c>
      <c r="G63" s="169">
        <v>0</v>
      </c>
      <c r="H63" s="43">
        <v>0</v>
      </c>
      <c r="I63" s="41">
        <v>0</v>
      </c>
      <c r="J63" s="42">
        <v>0</v>
      </c>
      <c r="K63" s="43">
        <v>0</v>
      </c>
      <c r="L63" s="41"/>
      <c r="M63" s="42"/>
      <c r="N63" s="43"/>
      <c r="O63" s="41"/>
      <c r="P63" s="42"/>
      <c r="Q63" s="43"/>
      <c r="R63" s="41"/>
      <c r="S63" s="42"/>
      <c r="T63" s="43"/>
      <c r="U63" s="41"/>
      <c r="V63" s="42"/>
      <c r="W63" s="43"/>
      <c r="X63" s="41"/>
      <c r="Y63" s="42"/>
      <c r="Z63" s="43"/>
      <c r="AA63" s="41"/>
      <c r="AB63" s="42"/>
      <c r="AC63" s="43"/>
      <c r="AD63" s="41"/>
      <c r="AE63" s="42"/>
      <c r="AF63" s="43"/>
      <c r="AG63" s="41"/>
      <c r="AH63" s="42"/>
      <c r="AI63" s="43"/>
      <c r="AK63" s="41">
        <f t="shared" si="13"/>
        <v>0</v>
      </c>
      <c r="AL63" s="42">
        <f t="shared" si="13"/>
        <v>0</v>
      </c>
      <c r="AM63" s="43">
        <f t="shared" si="13"/>
        <v>0</v>
      </c>
      <c r="AT63" s="32">
        <f t="shared" si="14"/>
        <v>0</v>
      </c>
      <c r="AV63" s="23">
        <v>1</v>
      </c>
      <c r="AW63" s="23">
        <v>8</v>
      </c>
      <c r="AX63" s="23">
        <f t="shared" si="15"/>
        <v>6</v>
      </c>
    </row>
    <row r="64" spans="2:50" ht="15" hidden="1" customHeight="1" x14ac:dyDescent="0.3">
      <c r="B64" s="15"/>
      <c r="C64" s="40" t="s">
        <v>22</v>
      </c>
      <c r="D64" s="34" t="s">
        <v>2</v>
      </c>
      <c r="E64" s="35" t="s">
        <v>2</v>
      </c>
      <c r="F64" s="41">
        <v>0</v>
      </c>
      <c r="G64" s="169">
        <v>0</v>
      </c>
      <c r="H64" s="43">
        <v>0</v>
      </c>
      <c r="I64" s="41">
        <v>0</v>
      </c>
      <c r="J64" s="42">
        <v>0</v>
      </c>
      <c r="K64" s="43">
        <v>0</v>
      </c>
      <c r="L64" s="41"/>
      <c r="M64" s="42"/>
      <c r="N64" s="43"/>
      <c r="O64" s="41"/>
      <c r="P64" s="42"/>
      <c r="Q64" s="43"/>
      <c r="R64" s="41"/>
      <c r="S64" s="42"/>
      <c r="T64" s="43"/>
      <c r="U64" s="41"/>
      <c r="V64" s="42"/>
      <c r="W64" s="43"/>
      <c r="X64" s="41"/>
      <c r="Y64" s="42"/>
      <c r="Z64" s="43"/>
      <c r="AA64" s="41"/>
      <c r="AB64" s="42"/>
      <c r="AC64" s="43"/>
      <c r="AD64" s="41"/>
      <c r="AE64" s="42"/>
      <c r="AF64" s="43"/>
      <c r="AG64" s="41"/>
      <c r="AH64" s="42"/>
      <c r="AI64" s="43"/>
      <c r="AK64" s="41">
        <f t="shared" si="13"/>
        <v>0</v>
      </c>
      <c r="AL64" s="42">
        <f t="shared" si="13"/>
        <v>0</v>
      </c>
      <c r="AM64" s="43">
        <f t="shared" si="13"/>
        <v>0</v>
      </c>
      <c r="AT64" s="32">
        <f t="shared" si="14"/>
        <v>0</v>
      </c>
      <c r="AV64" s="23">
        <v>1</v>
      </c>
      <c r="AW64" s="23">
        <v>8</v>
      </c>
      <c r="AX64" s="23">
        <f t="shared" si="15"/>
        <v>7</v>
      </c>
    </row>
    <row r="65" spans="2:50" ht="15" hidden="1" customHeight="1" x14ac:dyDescent="0.3">
      <c r="B65" s="15"/>
      <c r="C65" s="40" t="s">
        <v>22</v>
      </c>
      <c r="D65" s="34" t="s">
        <v>2</v>
      </c>
      <c r="E65" s="35" t="s">
        <v>2</v>
      </c>
      <c r="F65" s="41">
        <v>0</v>
      </c>
      <c r="G65" s="169">
        <v>0</v>
      </c>
      <c r="H65" s="43">
        <v>0</v>
      </c>
      <c r="I65" s="41">
        <v>0</v>
      </c>
      <c r="J65" s="42">
        <v>0</v>
      </c>
      <c r="K65" s="43">
        <v>0</v>
      </c>
      <c r="L65" s="41"/>
      <c r="M65" s="42"/>
      <c r="N65" s="43"/>
      <c r="O65" s="41"/>
      <c r="P65" s="42"/>
      <c r="Q65" s="43"/>
      <c r="R65" s="41"/>
      <c r="S65" s="42"/>
      <c r="T65" s="43"/>
      <c r="U65" s="41"/>
      <c r="V65" s="42"/>
      <c r="W65" s="43"/>
      <c r="X65" s="41"/>
      <c r="Y65" s="42"/>
      <c r="Z65" s="43"/>
      <c r="AA65" s="41"/>
      <c r="AB65" s="42"/>
      <c r="AC65" s="43"/>
      <c r="AD65" s="41"/>
      <c r="AE65" s="42"/>
      <c r="AF65" s="43"/>
      <c r="AG65" s="41"/>
      <c r="AH65" s="42"/>
      <c r="AI65" s="43"/>
      <c r="AK65" s="41">
        <f t="shared" si="13"/>
        <v>0</v>
      </c>
      <c r="AL65" s="42">
        <f t="shared" si="13"/>
        <v>0</v>
      </c>
      <c r="AM65" s="43">
        <f t="shared" si="13"/>
        <v>0</v>
      </c>
      <c r="AT65" s="32">
        <f t="shared" si="14"/>
        <v>0</v>
      </c>
      <c r="AV65" s="23">
        <v>1</v>
      </c>
      <c r="AW65" s="23">
        <v>8</v>
      </c>
      <c r="AX65" s="23">
        <f t="shared" si="15"/>
        <v>8</v>
      </c>
    </row>
    <row r="66" spans="2:50" ht="15" hidden="1" customHeight="1" x14ac:dyDescent="0.3">
      <c r="B66" s="15"/>
      <c r="C66" s="40" t="s">
        <v>22</v>
      </c>
      <c r="D66" s="34" t="s">
        <v>2</v>
      </c>
      <c r="E66" s="35" t="s">
        <v>2</v>
      </c>
      <c r="F66" s="41">
        <v>0</v>
      </c>
      <c r="G66" s="169">
        <v>0</v>
      </c>
      <c r="H66" s="43">
        <v>0</v>
      </c>
      <c r="I66" s="41">
        <v>0</v>
      </c>
      <c r="J66" s="42">
        <v>0</v>
      </c>
      <c r="K66" s="43">
        <v>0</v>
      </c>
      <c r="L66" s="41"/>
      <c r="M66" s="42"/>
      <c r="N66" s="43"/>
      <c r="O66" s="41"/>
      <c r="P66" s="42"/>
      <c r="Q66" s="43"/>
      <c r="R66" s="41"/>
      <c r="S66" s="42"/>
      <c r="T66" s="43"/>
      <c r="U66" s="41"/>
      <c r="V66" s="42"/>
      <c r="W66" s="43"/>
      <c r="X66" s="41"/>
      <c r="Y66" s="42"/>
      <c r="Z66" s="43"/>
      <c r="AA66" s="41"/>
      <c r="AB66" s="42"/>
      <c r="AC66" s="43"/>
      <c r="AD66" s="41"/>
      <c r="AE66" s="42"/>
      <c r="AF66" s="43"/>
      <c r="AG66" s="41"/>
      <c r="AH66" s="42"/>
      <c r="AI66" s="43"/>
      <c r="AK66" s="41">
        <f t="shared" si="13"/>
        <v>0</v>
      </c>
      <c r="AL66" s="42">
        <f t="shared" si="13"/>
        <v>0</v>
      </c>
      <c r="AM66" s="43">
        <f t="shared" si="13"/>
        <v>0</v>
      </c>
      <c r="AT66" s="32">
        <f t="shared" si="14"/>
        <v>0</v>
      </c>
      <c r="AV66" s="23">
        <v>1</v>
      </c>
      <c r="AW66" s="23">
        <v>8</v>
      </c>
      <c r="AX66" s="23">
        <f t="shared" si="15"/>
        <v>9</v>
      </c>
    </row>
    <row r="67" spans="2:50" ht="15" hidden="1" customHeight="1" x14ac:dyDescent="0.3">
      <c r="B67" s="15"/>
      <c r="C67" s="40" t="s">
        <v>22</v>
      </c>
      <c r="D67" s="34" t="s">
        <v>2</v>
      </c>
      <c r="E67" s="35" t="s">
        <v>2</v>
      </c>
      <c r="F67" s="41">
        <v>0</v>
      </c>
      <c r="G67" s="169">
        <v>0</v>
      </c>
      <c r="H67" s="43">
        <v>0</v>
      </c>
      <c r="I67" s="41">
        <v>0</v>
      </c>
      <c r="J67" s="42">
        <v>0</v>
      </c>
      <c r="K67" s="43">
        <v>0</v>
      </c>
      <c r="L67" s="41"/>
      <c r="M67" s="42"/>
      <c r="N67" s="43"/>
      <c r="O67" s="41"/>
      <c r="P67" s="42"/>
      <c r="Q67" s="43"/>
      <c r="R67" s="41"/>
      <c r="S67" s="42"/>
      <c r="T67" s="43"/>
      <c r="U67" s="41"/>
      <c r="V67" s="42"/>
      <c r="W67" s="43"/>
      <c r="X67" s="41"/>
      <c r="Y67" s="42"/>
      <c r="Z67" s="43"/>
      <c r="AA67" s="41"/>
      <c r="AB67" s="42"/>
      <c r="AC67" s="43"/>
      <c r="AD67" s="41"/>
      <c r="AE67" s="42"/>
      <c r="AF67" s="43"/>
      <c r="AG67" s="41"/>
      <c r="AH67" s="42"/>
      <c r="AI67" s="43"/>
      <c r="AK67" s="41">
        <f t="shared" si="13"/>
        <v>0</v>
      </c>
      <c r="AL67" s="42">
        <f t="shared" si="13"/>
        <v>0</v>
      </c>
      <c r="AM67" s="43">
        <f t="shared" si="13"/>
        <v>0</v>
      </c>
      <c r="AT67" s="32">
        <f t="shared" si="14"/>
        <v>0</v>
      </c>
      <c r="AV67" s="23">
        <v>1</v>
      </c>
      <c r="AW67" s="23">
        <v>8</v>
      </c>
      <c r="AX67" s="23">
        <f t="shared" si="15"/>
        <v>10</v>
      </c>
    </row>
    <row r="68" spans="2:50" ht="15" customHeight="1" x14ac:dyDescent="0.3">
      <c r="B68" s="15"/>
      <c r="C68" s="40" t="s">
        <v>23</v>
      </c>
      <c r="D68" s="34" t="s">
        <v>229</v>
      </c>
      <c r="E68" s="35" t="s">
        <v>230</v>
      </c>
      <c r="F68" s="41"/>
      <c r="G68" s="169"/>
      <c r="H68" s="43">
        <v>24</v>
      </c>
      <c r="I68" s="41">
        <v>1836</v>
      </c>
      <c r="J68" s="42">
        <v>0</v>
      </c>
      <c r="K68" s="43">
        <v>0</v>
      </c>
      <c r="L68" s="41"/>
      <c r="M68" s="42"/>
      <c r="N68" s="43"/>
      <c r="O68" s="41"/>
      <c r="P68" s="42"/>
      <c r="Q68" s="43"/>
      <c r="R68" s="41"/>
      <c r="S68" s="42"/>
      <c r="T68" s="43"/>
      <c r="U68" s="41"/>
      <c r="V68" s="42"/>
      <c r="W68" s="43"/>
      <c r="X68" s="41"/>
      <c r="Y68" s="42"/>
      <c r="Z68" s="43"/>
      <c r="AA68" s="41"/>
      <c r="AB68" s="42"/>
      <c r="AC68" s="43"/>
      <c r="AD68" s="41"/>
      <c r="AE68" s="42"/>
      <c r="AF68" s="43"/>
      <c r="AG68" s="41"/>
      <c r="AH68" s="42"/>
      <c r="AI68" s="43"/>
      <c r="AK68" s="41">
        <f t="shared" si="13"/>
        <v>1836</v>
      </c>
      <c r="AL68" s="42">
        <f t="shared" si="13"/>
        <v>0</v>
      </c>
      <c r="AM68" s="43">
        <f t="shared" si="13"/>
        <v>24</v>
      </c>
      <c r="AT68" s="32">
        <f t="shared" si="14"/>
        <v>1</v>
      </c>
      <c r="AV68" s="23">
        <v>1</v>
      </c>
      <c r="AW68" s="23">
        <v>9</v>
      </c>
      <c r="AX68" s="23">
        <f t="shared" si="15"/>
        <v>1</v>
      </c>
    </row>
    <row r="69" spans="2:50" ht="15" customHeight="1" x14ac:dyDescent="0.3">
      <c r="B69" s="15"/>
      <c r="C69" s="50" t="str">
        <f>IF(LEN(E68)&lt;1,"","Total: " &amp; LEFT(E68,LEN(E68)-21) &amp; "Municipalities")</f>
        <v>Total: Joe Gqabi Municipalities</v>
      </c>
      <c r="D69" s="51"/>
      <c r="E69" s="52"/>
      <c r="F69" s="53"/>
      <c r="G69" s="171"/>
      <c r="H69" s="55">
        <f>SUM(H58:H68)</f>
        <v>89</v>
      </c>
      <c r="I69" s="53">
        <f>SUM(I58:I68)</f>
        <v>6879</v>
      </c>
      <c r="J69" s="54">
        <f>SUM(J58:J68)</f>
        <v>0</v>
      </c>
      <c r="K69" s="55">
        <f>SUM(K58:K68)</f>
        <v>0</v>
      </c>
      <c r="L69" s="53">
        <f t="shared" ref="L69:AI69" si="16">SUM(L58:L68)</f>
        <v>0</v>
      </c>
      <c r="M69" s="54">
        <f t="shared" si="16"/>
        <v>0</v>
      </c>
      <c r="N69" s="55">
        <f t="shared" si="16"/>
        <v>0</v>
      </c>
      <c r="O69" s="53">
        <f t="shared" si="16"/>
        <v>0</v>
      </c>
      <c r="P69" s="54">
        <f t="shared" si="16"/>
        <v>0</v>
      </c>
      <c r="Q69" s="55">
        <f t="shared" si="16"/>
        <v>0</v>
      </c>
      <c r="R69" s="53">
        <f t="shared" si="16"/>
        <v>0</v>
      </c>
      <c r="S69" s="54">
        <f t="shared" si="16"/>
        <v>0</v>
      </c>
      <c r="T69" s="55">
        <f t="shared" si="16"/>
        <v>0</v>
      </c>
      <c r="U69" s="53">
        <f t="shared" si="16"/>
        <v>0</v>
      </c>
      <c r="V69" s="54">
        <f t="shared" si="16"/>
        <v>0</v>
      </c>
      <c r="W69" s="55">
        <f t="shared" si="16"/>
        <v>0</v>
      </c>
      <c r="X69" s="53">
        <f t="shared" si="16"/>
        <v>0</v>
      </c>
      <c r="Y69" s="54">
        <f t="shared" si="16"/>
        <v>0</v>
      </c>
      <c r="Z69" s="55">
        <f t="shared" si="16"/>
        <v>0</v>
      </c>
      <c r="AA69" s="53">
        <f t="shared" si="16"/>
        <v>0</v>
      </c>
      <c r="AB69" s="54">
        <f t="shared" si="16"/>
        <v>0</v>
      </c>
      <c r="AC69" s="55">
        <f t="shared" si="16"/>
        <v>0</v>
      </c>
      <c r="AD69" s="53">
        <f t="shared" si="16"/>
        <v>0</v>
      </c>
      <c r="AE69" s="54">
        <f t="shared" si="16"/>
        <v>0</v>
      </c>
      <c r="AF69" s="55">
        <f t="shared" si="16"/>
        <v>0</v>
      </c>
      <c r="AG69" s="53">
        <f t="shared" si="16"/>
        <v>0</v>
      </c>
      <c r="AH69" s="54">
        <f t="shared" si="16"/>
        <v>0</v>
      </c>
      <c r="AI69" s="55">
        <f t="shared" si="16"/>
        <v>0</v>
      </c>
      <c r="AK69" s="53">
        <f>SUM(AK58:AK68)</f>
        <v>6879</v>
      </c>
      <c r="AL69" s="54">
        <f>SUM(AL58:AL68)</f>
        <v>0</v>
      </c>
      <c r="AM69" s="55">
        <f>SUM(AM58:AM68)</f>
        <v>89</v>
      </c>
      <c r="AT69" s="32">
        <f>IF(SUM(AT58:AT68)=0,0,1)</f>
        <v>1</v>
      </c>
    </row>
    <row r="70" spans="2:50" ht="15" customHeight="1" x14ac:dyDescent="0.3">
      <c r="B70" s="15"/>
      <c r="C70" s="40"/>
      <c r="D70" s="34"/>
      <c r="E70" s="35"/>
      <c r="F70" s="41"/>
      <c r="G70" s="169"/>
      <c r="H70" s="43"/>
      <c r="I70" s="41"/>
      <c r="J70" s="42"/>
      <c r="K70" s="43"/>
      <c r="L70" s="41"/>
      <c r="M70" s="42"/>
      <c r="N70" s="43"/>
      <c r="O70" s="41"/>
      <c r="P70" s="42"/>
      <c r="Q70" s="43"/>
      <c r="R70" s="41"/>
      <c r="S70" s="42"/>
      <c r="T70" s="43"/>
      <c r="U70" s="41"/>
      <c r="V70" s="42"/>
      <c r="W70" s="43"/>
      <c r="X70" s="41"/>
      <c r="Y70" s="42"/>
      <c r="Z70" s="43"/>
      <c r="AA70" s="41"/>
      <c r="AB70" s="42"/>
      <c r="AC70" s="43"/>
      <c r="AD70" s="41"/>
      <c r="AE70" s="42"/>
      <c r="AF70" s="43"/>
      <c r="AG70" s="41"/>
      <c r="AH70" s="42"/>
      <c r="AI70" s="43"/>
      <c r="AK70" s="41"/>
      <c r="AL70" s="42"/>
      <c r="AM70" s="43"/>
      <c r="AT70" s="32">
        <f>IF(AT69=0,0,1)</f>
        <v>1</v>
      </c>
    </row>
    <row r="71" spans="2:50" ht="15" customHeight="1" x14ac:dyDescent="0.3">
      <c r="B71" s="15"/>
      <c r="C71" s="40" t="s">
        <v>22</v>
      </c>
      <c r="D71" s="34" t="s">
        <v>681</v>
      </c>
      <c r="E71" s="35" t="s">
        <v>885</v>
      </c>
      <c r="F71" s="41"/>
      <c r="G71" s="169"/>
      <c r="H71" s="43">
        <v>21</v>
      </c>
      <c r="I71" s="41">
        <v>1593</v>
      </c>
      <c r="J71" s="42">
        <v>0</v>
      </c>
      <c r="K71" s="43">
        <v>0</v>
      </c>
      <c r="L71" s="41"/>
      <c r="M71" s="42"/>
      <c r="N71" s="43"/>
      <c r="O71" s="41"/>
      <c r="P71" s="42"/>
      <c r="Q71" s="43"/>
      <c r="R71" s="41"/>
      <c r="S71" s="42"/>
      <c r="T71" s="43"/>
      <c r="U71" s="41"/>
      <c r="V71" s="42"/>
      <c r="W71" s="43"/>
      <c r="X71" s="41"/>
      <c r="Y71" s="42"/>
      <c r="Z71" s="43"/>
      <c r="AA71" s="41"/>
      <c r="AB71" s="42"/>
      <c r="AC71" s="43"/>
      <c r="AD71" s="41"/>
      <c r="AE71" s="42"/>
      <c r="AF71" s="43"/>
      <c r="AG71" s="41"/>
      <c r="AH71" s="42"/>
      <c r="AI71" s="43"/>
      <c r="AK71" s="41">
        <f t="shared" ref="AK71:AM81" si="17">F71+I71+L71+O71+R71+U71+X71+AA71+AD71+AG71</f>
        <v>1593</v>
      </c>
      <c r="AL71" s="42">
        <f t="shared" si="17"/>
        <v>0</v>
      </c>
      <c r="AM71" s="43">
        <f t="shared" si="17"/>
        <v>21</v>
      </c>
      <c r="AT71" s="32">
        <f>IF(LEN(E71)&lt;2,0,1)</f>
        <v>1</v>
      </c>
      <c r="AV71" s="23">
        <v>1</v>
      </c>
      <c r="AW71" s="23">
        <v>10</v>
      </c>
      <c r="AX71" s="23">
        <v>1</v>
      </c>
    </row>
    <row r="72" spans="2:50" ht="15" customHeight="1" x14ac:dyDescent="0.3">
      <c r="B72" s="15"/>
      <c r="C72" s="40" t="s">
        <v>22</v>
      </c>
      <c r="D72" s="34" t="s">
        <v>682</v>
      </c>
      <c r="E72" s="35" t="s">
        <v>884</v>
      </c>
      <c r="F72" s="41"/>
      <c r="G72" s="169"/>
      <c r="H72" s="43">
        <v>22</v>
      </c>
      <c r="I72" s="41">
        <v>1676</v>
      </c>
      <c r="J72" s="42">
        <v>0</v>
      </c>
      <c r="K72" s="43">
        <v>0</v>
      </c>
      <c r="L72" s="41"/>
      <c r="M72" s="42"/>
      <c r="N72" s="43"/>
      <c r="O72" s="41"/>
      <c r="P72" s="42"/>
      <c r="Q72" s="43"/>
      <c r="R72" s="41"/>
      <c r="S72" s="42"/>
      <c r="T72" s="43"/>
      <c r="U72" s="41"/>
      <c r="V72" s="42"/>
      <c r="W72" s="43"/>
      <c r="X72" s="41"/>
      <c r="Y72" s="42"/>
      <c r="Z72" s="43"/>
      <c r="AA72" s="41"/>
      <c r="AB72" s="42"/>
      <c r="AC72" s="43"/>
      <c r="AD72" s="41"/>
      <c r="AE72" s="42"/>
      <c r="AF72" s="43"/>
      <c r="AG72" s="41"/>
      <c r="AH72" s="42"/>
      <c r="AI72" s="43"/>
      <c r="AK72" s="41">
        <f t="shared" si="17"/>
        <v>1676</v>
      </c>
      <c r="AL72" s="42">
        <f t="shared" si="17"/>
        <v>0</v>
      </c>
      <c r="AM72" s="43">
        <f t="shared" si="17"/>
        <v>22</v>
      </c>
      <c r="AT72" s="32">
        <f t="shared" ref="AT72:AT81" si="18">IF(LEN(E72)&lt;2,0,1)</f>
        <v>1</v>
      </c>
      <c r="AV72" s="23">
        <v>1</v>
      </c>
      <c r="AW72" s="23">
        <v>10</v>
      </c>
      <c r="AX72" s="23">
        <f>IF(AW72=AW71,AX71+1,1)</f>
        <v>2</v>
      </c>
    </row>
    <row r="73" spans="2:50" ht="15" customHeight="1" x14ac:dyDescent="0.3">
      <c r="B73" s="15"/>
      <c r="C73" s="40" t="s">
        <v>22</v>
      </c>
      <c r="D73" s="34" t="s">
        <v>683</v>
      </c>
      <c r="E73" s="35" t="s">
        <v>886</v>
      </c>
      <c r="F73" s="41"/>
      <c r="G73" s="169"/>
      <c r="H73" s="43">
        <v>22</v>
      </c>
      <c r="I73" s="41">
        <v>1661</v>
      </c>
      <c r="J73" s="42">
        <v>0</v>
      </c>
      <c r="K73" s="43">
        <v>0</v>
      </c>
      <c r="L73" s="41"/>
      <c r="M73" s="42"/>
      <c r="N73" s="43"/>
      <c r="O73" s="41"/>
      <c r="P73" s="42"/>
      <c r="Q73" s="43"/>
      <c r="R73" s="41"/>
      <c r="S73" s="42"/>
      <c r="T73" s="43"/>
      <c r="U73" s="41"/>
      <c r="V73" s="42"/>
      <c r="W73" s="43"/>
      <c r="X73" s="41"/>
      <c r="Y73" s="42"/>
      <c r="Z73" s="43"/>
      <c r="AA73" s="41"/>
      <c r="AB73" s="42"/>
      <c r="AC73" s="43"/>
      <c r="AD73" s="41"/>
      <c r="AE73" s="42"/>
      <c r="AF73" s="43"/>
      <c r="AG73" s="41"/>
      <c r="AH73" s="42"/>
      <c r="AI73" s="43"/>
      <c r="AK73" s="41">
        <f t="shared" si="17"/>
        <v>1661</v>
      </c>
      <c r="AL73" s="42">
        <f t="shared" si="17"/>
        <v>0</v>
      </c>
      <c r="AM73" s="43">
        <f t="shared" si="17"/>
        <v>22</v>
      </c>
      <c r="AT73" s="32">
        <f t="shared" si="18"/>
        <v>1</v>
      </c>
      <c r="AV73" s="23">
        <v>1</v>
      </c>
      <c r="AW73" s="23">
        <v>10</v>
      </c>
      <c r="AX73" s="23">
        <f t="shared" ref="AX73:AX81" si="19">IF(AW73=AW72,AX72+1,1)</f>
        <v>3</v>
      </c>
    </row>
    <row r="74" spans="2:50" ht="15" customHeight="1" x14ac:dyDescent="0.3">
      <c r="B74" s="15"/>
      <c r="C74" s="40" t="s">
        <v>22</v>
      </c>
      <c r="D74" s="34" t="s">
        <v>684</v>
      </c>
      <c r="E74" s="35" t="s">
        <v>882</v>
      </c>
      <c r="F74" s="41"/>
      <c r="G74" s="169"/>
      <c r="H74" s="43">
        <v>26</v>
      </c>
      <c r="I74" s="41">
        <v>1966</v>
      </c>
      <c r="J74" s="42">
        <v>0</v>
      </c>
      <c r="K74" s="43">
        <v>0</v>
      </c>
      <c r="L74" s="41"/>
      <c r="M74" s="42"/>
      <c r="N74" s="43"/>
      <c r="O74" s="41"/>
      <c r="P74" s="42"/>
      <c r="Q74" s="43"/>
      <c r="R74" s="41"/>
      <c r="S74" s="42"/>
      <c r="T74" s="43"/>
      <c r="U74" s="41"/>
      <c r="V74" s="42"/>
      <c r="W74" s="43"/>
      <c r="X74" s="41"/>
      <c r="Y74" s="42"/>
      <c r="Z74" s="43"/>
      <c r="AA74" s="41"/>
      <c r="AB74" s="42"/>
      <c r="AC74" s="43"/>
      <c r="AD74" s="41"/>
      <c r="AE74" s="42"/>
      <c r="AF74" s="43"/>
      <c r="AG74" s="41"/>
      <c r="AH74" s="42"/>
      <c r="AI74" s="43"/>
      <c r="AK74" s="41">
        <f t="shared" si="17"/>
        <v>1966</v>
      </c>
      <c r="AL74" s="42">
        <f t="shared" si="17"/>
        <v>0</v>
      </c>
      <c r="AM74" s="43">
        <f t="shared" si="17"/>
        <v>26</v>
      </c>
      <c r="AT74" s="32">
        <f t="shared" si="18"/>
        <v>1</v>
      </c>
      <c r="AV74" s="23">
        <v>1</v>
      </c>
      <c r="AW74" s="23">
        <v>10</v>
      </c>
      <c r="AX74" s="23">
        <f t="shared" si="19"/>
        <v>4</v>
      </c>
    </row>
    <row r="75" spans="2:50" ht="15" customHeight="1" x14ac:dyDescent="0.3">
      <c r="B75" s="15"/>
      <c r="C75" s="40" t="s">
        <v>22</v>
      </c>
      <c r="D75" s="34" t="s">
        <v>685</v>
      </c>
      <c r="E75" s="35" t="s">
        <v>883</v>
      </c>
      <c r="F75" s="41"/>
      <c r="G75" s="169"/>
      <c r="H75" s="43">
        <v>42</v>
      </c>
      <c r="I75" s="41">
        <v>3268</v>
      </c>
      <c r="J75" s="42">
        <v>0</v>
      </c>
      <c r="K75" s="43">
        <v>0</v>
      </c>
      <c r="L75" s="41"/>
      <c r="M75" s="42"/>
      <c r="N75" s="43"/>
      <c r="O75" s="41"/>
      <c r="P75" s="42"/>
      <c r="Q75" s="43"/>
      <c r="R75" s="41"/>
      <c r="S75" s="42"/>
      <c r="T75" s="43"/>
      <c r="U75" s="41"/>
      <c r="V75" s="42"/>
      <c r="W75" s="43"/>
      <c r="X75" s="41"/>
      <c r="Y75" s="42"/>
      <c r="Z75" s="43"/>
      <c r="AA75" s="41"/>
      <c r="AB75" s="42"/>
      <c r="AC75" s="43"/>
      <c r="AD75" s="41"/>
      <c r="AE75" s="42"/>
      <c r="AF75" s="43"/>
      <c r="AG75" s="41"/>
      <c r="AH75" s="42"/>
      <c r="AI75" s="43"/>
      <c r="AK75" s="41">
        <f t="shared" si="17"/>
        <v>3268</v>
      </c>
      <c r="AL75" s="42">
        <f t="shared" si="17"/>
        <v>0</v>
      </c>
      <c r="AM75" s="43">
        <f t="shared" si="17"/>
        <v>42</v>
      </c>
      <c r="AT75" s="32">
        <f t="shared" si="18"/>
        <v>1</v>
      </c>
      <c r="AV75" s="23">
        <v>1</v>
      </c>
      <c r="AW75" s="23">
        <v>10</v>
      </c>
      <c r="AX75" s="23">
        <f t="shared" si="19"/>
        <v>5</v>
      </c>
    </row>
    <row r="76" spans="2:50" ht="15" hidden="1" customHeight="1" x14ac:dyDescent="0.3">
      <c r="B76" s="15"/>
      <c r="C76" s="40" t="s">
        <v>22</v>
      </c>
      <c r="D76" s="34" t="s">
        <v>2</v>
      </c>
      <c r="E76" s="35" t="s">
        <v>2</v>
      </c>
      <c r="F76" s="41">
        <v>0</v>
      </c>
      <c r="G76" s="169">
        <v>0</v>
      </c>
      <c r="H76" s="43">
        <v>0</v>
      </c>
      <c r="I76" s="41">
        <v>0</v>
      </c>
      <c r="J76" s="42">
        <v>0</v>
      </c>
      <c r="K76" s="43">
        <v>0</v>
      </c>
      <c r="L76" s="41"/>
      <c r="M76" s="42"/>
      <c r="N76" s="43"/>
      <c r="O76" s="41"/>
      <c r="P76" s="42"/>
      <c r="Q76" s="43"/>
      <c r="R76" s="41"/>
      <c r="S76" s="42"/>
      <c r="T76" s="43"/>
      <c r="U76" s="41"/>
      <c r="V76" s="42"/>
      <c r="W76" s="43"/>
      <c r="X76" s="41"/>
      <c r="Y76" s="42"/>
      <c r="Z76" s="43"/>
      <c r="AA76" s="41"/>
      <c r="AB76" s="42"/>
      <c r="AC76" s="43"/>
      <c r="AD76" s="41"/>
      <c r="AE76" s="42"/>
      <c r="AF76" s="43"/>
      <c r="AG76" s="41"/>
      <c r="AH76" s="42"/>
      <c r="AI76" s="43"/>
      <c r="AK76" s="41">
        <f t="shared" si="17"/>
        <v>0</v>
      </c>
      <c r="AL76" s="42">
        <f t="shared" si="17"/>
        <v>0</v>
      </c>
      <c r="AM76" s="43">
        <f t="shared" si="17"/>
        <v>0</v>
      </c>
      <c r="AT76" s="32">
        <f t="shared" si="18"/>
        <v>0</v>
      </c>
      <c r="AV76" s="23">
        <v>1</v>
      </c>
      <c r="AW76" s="23">
        <v>10</v>
      </c>
      <c r="AX76" s="23">
        <f t="shared" si="19"/>
        <v>6</v>
      </c>
    </row>
    <row r="77" spans="2:50" ht="15" hidden="1" customHeight="1" x14ac:dyDescent="0.3">
      <c r="B77" s="15"/>
      <c r="C77" s="40" t="s">
        <v>22</v>
      </c>
      <c r="D77" s="34" t="s">
        <v>2</v>
      </c>
      <c r="E77" s="35" t="s">
        <v>2</v>
      </c>
      <c r="F77" s="41">
        <v>0</v>
      </c>
      <c r="G77" s="169">
        <v>0</v>
      </c>
      <c r="H77" s="43">
        <v>0</v>
      </c>
      <c r="I77" s="41">
        <v>0</v>
      </c>
      <c r="J77" s="42">
        <v>0</v>
      </c>
      <c r="K77" s="43">
        <v>0</v>
      </c>
      <c r="L77" s="41"/>
      <c r="M77" s="42"/>
      <c r="N77" s="43"/>
      <c r="O77" s="41"/>
      <c r="P77" s="42"/>
      <c r="Q77" s="43"/>
      <c r="R77" s="41"/>
      <c r="S77" s="42"/>
      <c r="T77" s="43"/>
      <c r="U77" s="41"/>
      <c r="V77" s="42"/>
      <c r="W77" s="43"/>
      <c r="X77" s="41"/>
      <c r="Y77" s="42"/>
      <c r="Z77" s="43"/>
      <c r="AA77" s="41"/>
      <c r="AB77" s="42"/>
      <c r="AC77" s="43"/>
      <c r="AD77" s="41"/>
      <c r="AE77" s="42"/>
      <c r="AF77" s="43"/>
      <c r="AG77" s="41"/>
      <c r="AH77" s="42"/>
      <c r="AI77" s="43"/>
      <c r="AK77" s="41">
        <f t="shared" si="17"/>
        <v>0</v>
      </c>
      <c r="AL77" s="42">
        <f t="shared" si="17"/>
        <v>0</v>
      </c>
      <c r="AM77" s="43">
        <f t="shared" si="17"/>
        <v>0</v>
      </c>
      <c r="AT77" s="32">
        <f t="shared" si="18"/>
        <v>0</v>
      </c>
      <c r="AV77" s="23">
        <v>1</v>
      </c>
      <c r="AW77" s="23">
        <v>10</v>
      </c>
      <c r="AX77" s="23">
        <f t="shared" si="19"/>
        <v>7</v>
      </c>
    </row>
    <row r="78" spans="2:50" ht="15" hidden="1" customHeight="1" x14ac:dyDescent="0.3">
      <c r="B78" s="15"/>
      <c r="C78" s="40" t="s">
        <v>22</v>
      </c>
      <c r="D78" s="34" t="s">
        <v>2</v>
      </c>
      <c r="E78" s="35" t="s">
        <v>2</v>
      </c>
      <c r="F78" s="41">
        <v>0</v>
      </c>
      <c r="G78" s="169">
        <v>0</v>
      </c>
      <c r="H78" s="43">
        <v>0</v>
      </c>
      <c r="I78" s="41">
        <v>0</v>
      </c>
      <c r="J78" s="42">
        <v>0</v>
      </c>
      <c r="K78" s="43">
        <v>0</v>
      </c>
      <c r="L78" s="41"/>
      <c r="M78" s="42"/>
      <c r="N78" s="43"/>
      <c r="O78" s="41"/>
      <c r="P78" s="42"/>
      <c r="Q78" s="43"/>
      <c r="R78" s="41"/>
      <c r="S78" s="42"/>
      <c r="T78" s="43"/>
      <c r="U78" s="41"/>
      <c r="V78" s="42"/>
      <c r="W78" s="43"/>
      <c r="X78" s="41"/>
      <c r="Y78" s="42"/>
      <c r="Z78" s="43"/>
      <c r="AA78" s="41"/>
      <c r="AB78" s="42"/>
      <c r="AC78" s="43"/>
      <c r="AD78" s="41"/>
      <c r="AE78" s="42"/>
      <c r="AF78" s="43"/>
      <c r="AG78" s="41"/>
      <c r="AH78" s="42"/>
      <c r="AI78" s="43"/>
      <c r="AK78" s="41">
        <f t="shared" si="17"/>
        <v>0</v>
      </c>
      <c r="AL78" s="42">
        <f t="shared" si="17"/>
        <v>0</v>
      </c>
      <c r="AM78" s="43">
        <f t="shared" si="17"/>
        <v>0</v>
      </c>
      <c r="AT78" s="32">
        <f t="shared" si="18"/>
        <v>0</v>
      </c>
      <c r="AV78" s="23">
        <v>1</v>
      </c>
      <c r="AW78" s="23">
        <v>10</v>
      </c>
      <c r="AX78" s="23">
        <f t="shared" si="19"/>
        <v>8</v>
      </c>
    </row>
    <row r="79" spans="2:50" ht="15" hidden="1" customHeight="1" x14ac:dyDescent="0.3">
      <c r="B79" s="15"/>
      <c r="C79" s="40" t="s">
        <v>22</v>
      </c>
      <c r="D79" s="34" t="s">
        <v>2</v>
      </c>
      <c r="E79" s="35" t="s">
        <v>2</v>
      </c>
      <c r="F79" s="41">
        <v>0</v>
      </c>
      <c r="G79" s="169">
        <v>0</v>
      </c>
      <c r="H79" s="43">
        <v>0</v>
      </c>
      <c r="I79" s="41">
        <v>0</v>
      </c>
      <c r="J79" s="42">
        <v>0</v>
      </c>
      <c r="K79" s="43">
        <v>0</v>
      </c>
      <c r="L79" s="41"/>
      <c r="M79" s="42"/>
      <c r="N79" s="43"/>
      <c r="O79" s="41"/>
      <c r="P79" s="42"/>
      <c r="Q79" s="43"/>
      <c r="R79" s="41"/>
      <c r="S79" s="42"/>
      <c r="T79" s="43"/>
      <c r="U79" s="41"/>
      <c r="V79" s="42"/>
      <c r="W79" s="43"/>
      <c r="X79" s="41"/>
      <c r="Y79" s="42"/>
      <c r="Z79" s="43"/>
      <c r="AA79" s="41"/>
      <c r="AB79" s="42"/>
      <c r="AC79" s="43"/>
      <c r="AD79" s="41"/>
      <c r="AE79" s="42"/>
      <c r="AF79" s="43"/>
      <c r="AG79" s="41"/>
      <c r="AH79" s="42"/>
      <c r="AI79" s="43"/>
      <c r="AK79" s="41">
        <f t="shared" si="17"/>
        <v>0</v>
      </c>
      <c r="AL79" s="42">
        <f t="shared" si="17"/>
        <v>0</v>
      </c>
      <c r="AM79" s="43">
        <f t="shared" si="17"/>
        <v>0</v>
      </c>
      <c r="AT79" s="32">
        <f t="shared" si="18"/>
        <v>0</v>
      </c>
      <c r="AV79" s="23">
        <v>1</v>
      </c>
      <c r="AW79" s="23">
        <v>10</v>
      </c>
      <c r="AX79" s="23">
        <f t="shared" si="19"/>
        <v>9</v>
      </c>
    </row>
    <row r="80" spans="2:50" ht="15" hidden="1" customHeight="1" x14ac:dyDescent="0.3">
      <c r="B80" s="15"/>
      <c r="C80" s="40" t="s">
        <v>22</v>
      </c>
      <c r="D80" s="34" t="s">
        <v>2</v>
      </c>
      <c r="E80" s="35" t="s">
        <v>2</v>
      </c>
      <c r="F80" s="41">
        <v>0</v>
      </c>
      <c r="G80" s="169">
        <v>0</v>
      </c>
      <c r="H80" s="43">
        <v>0</v>
      </c>
      <c r="I80" s="41">
        <v>0</v>
      </c>
      <c r="J80" s="42">
        <v>0</v>
      </c>
      <c r="K80" s="43">
        <v>0</v>
      </c>
      <c r="L80" s="41"/>
      <c r="M80" s="42"/>
      <c r="N80" s="43"/>
      <c r="O80" s="41"/>
      <c r="P80" s="42"/>
      <c r="Q80" s="43"/>
      <c r="R80" s="41"/>
      <c r="S80" s="42"/>
      <c r="T80" s="43"/>
      <c r="U80" s="41"/>
      <c r="V80" s="42"/>
      <c r="W80" s="43"/>
      <c r="X80" s="41"/>
      <c r="Y80" s="42"/>
      <c r="Z80" s="43"/>
      <c r="AA80" s="41"/>
      <c r="AB80" s="42"/>
      <c r="AC80" s="43"/>
      <c r="AD80" s="41"/>
      <c r="AE80" s="42"/>
      <c r="AF80" s="43"/>
      <c r="AG80" s="41"/>
      <c r="AH80" s="42"/>
      <c r="AI80" s="43"/>
      <c r="AK80" s="41">
        <f t="shared" si="17"/>
        <v>0</v>
      </c>
      <c r="AL80" s="42">
        <f t="shared" si="17"/>
        <v>0</v>
      </c>
      <c r="AM80" s="43">
        <f t="shared" si="17"/>
        <v>0</v>
      </c>
      <c r="AT80" s="32">
        <f t="shared" si="18"/>
        <v>0</v>
      </c>
      <c r="AV80" s="23">
        <v>1</v>
      </c>
      <c r="AW80" s="23">
        <v>10</v>
      </c>
      <c r="AX80" s="23">
        <f t="shared" si="19"/>
        <v>10</v>
      </c>
    </row>
    <row r="81" spans="2:50" ht="15" customHeight="1" x14ac:dyDescent="0.3">
      <c r="B81" s="15"/>
      <c r="C81" s="40" t="s">
        <v>23</v>
      </c>
      <c r="D81" s="34" t="s">
        <v>235</v>
      </c>
      <c r="E81" s="35" t="s">
        <v>236</v>
      </c>
      <c r="F81" s="41"/>
      <c r="G81" s="169"/>
      <c r="H81" s="43">
        <v>50</v>
      </c>
      <c r="I81" s="41">
        <v>3846</v>
      </c>
      <c r="J81" s="42">
        <v>0</v>
      </c>
      <c r="K81" s="43">
        <v>0</v>
      </c>
      <c r="L81" s="41"/>
      <c r="M81" s="42"/>
      <c r="N81" s="43"/>
      <c r="O81" s="41"/>
      <c r="P81" s="42"/>
      <c r="Q81" s="43"/>
      <c r="R81" s="41"/>
      <c r="S81" s="42"/>
      <c r="T81" s="43"/>
      <c r="U81" s="41"/>
      <c r="V81" s="42"/>
      <c r="W81" s="43"/>
      <c r="X81" s="41"/>
      <c r="Y81" s="42"/>
      <c r="Z81" s="43"/>
      <c r="AA81" s="41"/>
      <c r="AB81" s="42"/>
      <c r="AC81" s="43"/>
      <c r="AD81" s="41"/>
      <c r="AE81" s="42"/>
      <c r="AF81" s="43"/>
      <c r="AG81" s="41"/>
      <c r="AH81" s="42"/>
      <c r="AI81" s="43"/>
      <c r="AK81" s="41">
        <f t="shared" si="17"/>
        <v>3846</v>
      </c>
      <c r="AL81" s="42">
        <f t="shared" si="17"/>
        <v>0</v>
      </c>
      <c r="AM81" s="43">
        <f t="shared" si="17"/>
        <v>50</v>
      </c>
      <c r="AT81" s="32">
        <f t="shared" si="18"/>
        <v>1</v>
      </c>
      <c r="AV81" s="23">
        <v>1</v>
      </c>
      <c r="AW81" s="23">
        <v>11</v>
      </c>
      <c r="AX81" s="23">
        <f t="shared" si="19"/>
        <v>1</v>
      </c>
    </row>
    <row r="82" spans="2:50" ht="15" customHeight="1" x14ac:dyDescent="0.3">
      <c r="B82" s="15"/>
      <c r="C82" s="50" t="str">
        <f>IF(LEN(E81)&lt;1,"","Total: " &amp; LEFT(E81,LEN(E81)-21) &amp; "Municipalities")</f>
        <v>Total: O.R. Tambo Municipalities</v>
      </c>
      <c r="D82" s="51"/>
      <c r="E82" s="52"/>
      <c r="F82" s="53"/>
      <c r="G82" s="171"/>
      <c r="H82" s="55">
        <f>SUM(H71:H81)</f>
        <v>183</v>
      </c>
      <c r="I82" s="53">
        <f>SUM(I71:I81)</f>
        <v>14010</v>
      </c>
      <c r="J82" s="54">
        <f>SUM(J71:J81)</f>
        <v>0</v>
      </c>
      <c r="K82" s="55">
        <f>SUM(K71:K81)</f>
        <v>0</v>
      </c>
      <c r="L82" s="53">
        <f t="shared" ref="L82:AI82" si="20">SUM(L71:L81)</f>
        <v>0</v>
      </c>
      <c r="M82" s="54">
        <f t="shared" si="20"/>
        <v>0</v>
      </c>
      <c r="N82" s="55">
        <f t="shared" si="20"/>
        <v>0</v>
      </c>
      <c r="O82" s="53">
        <f t="shared" si="20"/>
        <v>0</v>
      </c>
      <c r="P82" s="54">
        <f t="shared" si="20"/>
        <v>0</v>
      </c>
      <c r="Q82" s="55">
        <f t="shared" si="20"/>
        <v>0</v>
      </c>
      <c r="R82" s="53">
        <f t="shared" si="20"/>
        <v>0</v>
      </c>
      <c r="S82" s="54">
        <f t="shared" si="20"/>
        <v>0</v>
      </c>
      <c r="T82" s="55">
        <f t="shared" si="20"/>
        <v>0</v>
      </c>
      <c r="U82" s="53">
        <f t="shared" si="20"/>
        <v>0</v>
      </c>
      <c r="V82" s="54">
        <f t="shared" si="20"/>
        <v>0</v>
      </c>
      <c r="W82" s="55">
        <f t="shared" si="20"/>
        <v>0</v>
      </c>
      <c r="X82" s="53">
        <f t="shared" si="20"/>
        <v>0</v>
      </c>
      <c r="Y82" s="54">
        <f t="shared" si="20"/>
        <v>0</v>
      </c>
      <c r="Z82" s="55">
        <f t="shared" si="20"/>
        <v>0</v>
      </c>
      <c r="AA82" s="53">
        <f t="shared" si="20"/>
        <v>0</v>
      </c>
      <c r="AB82" s="54">
        <f t="shared" si="20"/>
        <v>0</v>
      </c>
      <c r="AC82" s="55">
        <f t="shared" si="20"/>
        <v>0</v>
      </c>
      <c r="AD82" s="53">
        <f t="shared" si="20"/>
        <v>0</v>
      </c>
      <c r="AE82" s="54">
        <f t="shared" si="20"/>
        <v>0</v>
      </c>
      <c r="AF82" s="55">
        <f t="shared" si="20"/>
        <v>0</v>
      </c>
      <c r="AG82" s="53">
        <f t="shared" si="20"/>
        <v>0</v>
      </c>
      <c r="AH82" s="54">
        <f t="shared" si="20"/>
        <v>0</v>
      </c>
      <c r="AI82" s="55">
        <f t="shared" si="20"/>
        <v>0</v>
      </c>
      <c r="AK82" s="53">
        <f>SUM(AK71:AK81)</f>
        <v>14010</v>
      </c>
      <c r="AL82" s="54">
        <f>SUM(AL71:AL81)</f>
        <v>0</v>
      </c>
      <c r="AM82" s="55">
        <f>SUM(AM71:AM81)</f>
        <v>183</v>
      </c>
      <c r="AT82" s="32">
        <f>IF(SUM(AT71:AT81)=0,0,1)</f>
        <v>1</v>
      </c>
    </row>
    <row r="83" spans="2:50" ht="15" customHeight="1" x14ac:dyDescent="0.3">
      <c r="B83" s="15"/>
      <c r="C83" s="40"/>
      <c r="D83" s="34"/>
      <c r="E83" s="35"/>
      <c r="F83" s="41"/>
      <c r="G83" s="169"/>
      <c r="H83" s="43"/>
      <c r="I83" s="41"/>
      <c r="J83" s="42"/>
      <c r="K83" s="43"/>
      <c r="L83" s="41"/>
      <c r="M83" s="42"/>
      <c r="N83" s="43"/>
      <c r="O83" s="41"/>
      <c r="P83" s="42"/>
      <c r="Q83" s="43"/>
      <c r="R83" s="41"/>
      <c r="S83" s="42"/>
      <c r="T83" s="43"/>
      <c r="U83" s="41"/>
      <c r="V83" s="42"/>
      <c r="W83" s="43"/>
      <c r="X83" s="41"/>
      <c r="Y83" s="42"/>
      <c r="Z83" s="43"/>
      <c r="AA83" s="41"/>
      <c r="AB83" s="42"/>
      <c r="AC83" s="43"/>
      <c r="AD83" s="41"/>
      <c r="AE83" s="42"/>
      <c r="AF83" s="43"/>
      <c r="AG83" s="41"/>
      <c r="AH83" s="42"/>
      <c r="AI83" s="43"/>
      <c r="AK83" s="41"/>
      <c r="AL83" s="42"/>
      <c r="AM83" s="43"/>
      <c r="AT83" s="32">
        <f>IF(AT82=0,0,1)</f>
        <v>1</v>
      </c>
    </row>
    <row r="84" spans="2:50" ht="15" customHeight="1" x14ac:dyDescent="0.3">
      <c r="B84" s="15"/>
      <c r="C84" s="40" t="s">
        <v>22</v>
      </c>
      <c r="D84" s="34" t="s">
        <v>686</v>
      </c>
      <c r="E84" s="35" t="s">
        <v>881</v>
      </c>
      <c r="F84" s="41"/>
      <c r="G84" s="169"/>
      <c r="H84" s="43">
        <v>50</v>
      </c>
      <c r="I84" s="41">
        <v>3880</v>
      </c>
      <c r="J84" s="42">
        <v>0</v>
      </c>
      <c r="K84" s="43">
        <v>0</v>
      </c>
      <c r="L84" s="41"/>
      <c r="M84" s="42"/>
      <c r="N84" s="43"/>
      <c r="O84" s="41"/>
      <c r="P84" s="42"/>
      <c r="Q84" s="43"/>
      <c r="R84" s="41"/>
      <c r="S84" s="42"/>
      <c r="T84" s="43"/>
      <c r="U84" s="41"/>
      <c r="V84" s="42"/>
      <c r="W84" s="43"/>
      <c r="X84" s="41"/>
      <c r="Y84" s="42"/>
      <c r="Z84" s="43"/>
      <c r="AA84" s="41"/>
      <c r="AB84" s="42"/>
      <c r="AC84" s="43"/>
      <c r="AD84" s="41"/>
      <c r="AE84" s="42"/>
      <c r="AF84" s="43"/>
      <c r="AG84" s="41"/>
      <c r="AH84" s="42"/>
      <c r="AI84" s="43"/>
      <c r="AK84" s="41">
        <f t="shared" ref="AK84:AM94" si="21">F84+I84+L84+O84+R84+U84+X84+AA84+AD84+AG84</f>
        <v>3880</v>
      </c>
      <c r="AL84" s="42">
        <f t="shared" si="21"/>
        <v>0</v>
      </c>
      <c r="AM84" s="43">
        <f t="shared" si="21"/>
        <v>50</v>
      </c>
      <c r="AT84" s="32">
        <f>IF(LEN(E84)&lt;2,0,1)</f>
        <v>1</v>
      </c>
      <c r="AV84" s="23">
        <v>1</v>
      </c>
      <c r="AW84" s="23">
        <v>12</v>
      </c>
      <c r="AX84" s="23">
        <v>1</v>
      </c>
    </row>
    <row r="85" spans="2:50" ht="15" customHeight="1" x14ac:dyDescent="0.3">
      <c r="B85" s="15"/>
      <c r="C85" s="40" t="s">
        <v>22</v>
      </c>
      <c r="D85" s="34" t="s">
        <v>687</v>
      </c>
      <c r="E85" s="35" t="s">
        <v>887</v>
      </c>
      <c r="F85" s="41"/>
      <c r="G85" s="169"/>
      <c r="H85" s="43">
        <v>35</v>
      </c>
      <c r="I85" s="41">
        <v>2656</v>
      </c>
      <c r="J85" s="42">
        <v>0</v>
      </c>
      <c r="K85" s="43">
        <v>0</v>
      </c>
      <c r="L85" s="41"/>
      <c r="M85" s="42"/>
      <c r="N85" s="43"/>
      <c r="O85" s="41"/>
      <c r="P85" s="42"/>
      <c r="Q85" s="43"/>
      <c r="R85" s="41"/>
      <c r="S85" s="42"/>
      <c r="T85" s="43"/>
      <c r="U85" s="41"/>
      <c r="V85" s="42"/>
      <c r="W85" s="43"/>
      <c r="X85" s="41"/>
      <c r="Y85" s="42"/>
      <c r="Z85" s="43"/>
      <c r="AA85" s="41"/>
      <c r="AB85" s="42"/>
      <c r="AC85" s="43"/>
      <c r="AD85" s="41"/>
      <c r="AE85" s="42"/>
      <c r="AF85" s="43"/>
      <c r="AG85" s="41"/>
      <c r="AH85" s="42"/>
      <c r="AI85" s="43"/>
      <c r="AK85" s="41">
        <f t="shared" si="21"/>
        <v>2656</v>
      </c>
      <c r="AL85" s="42">
        <f t="shared" si="21"/>
        <v>0</v>
      </c>
      <c r="AM85" s="43">
        <f t="shared" si="21"/>
        <v>35</v>
      </c>
      <c r="AT85" s="32">
        <f t="shared" ref="AT85:AT94" si="22">IF(LEN(E85)&lt;2,0,1)</f>
        <v>1</v>
      </c>
      <c r="AV85" s="23">
        <v>1</v>
      </c>
      <c r="AW85" s="23">
        <v>12</v>
      </c>
      <c r="AX85" s="23">
        <f>IF(AW85=AW84,AX84+1,1)</f>
        <v>2</v>
      </c>
    </row>
    <row r="86" spans="2:50" ht="15" customHeight="1" x14ac:dyDescent="0.3">
      <c r="B86" s="15"/>
      <c r="C86" s="40" t="s">
        <v>22</v>
      </c>
      <c r="D86" s="34" t="s">
        <v>688</v>
      </c>
      <c r="E86" s="35" t="s">
        <v>252</v>
      </c>
      <c r="F86" s="41"/>
      <c r="G86" s="169"/>
      <c r="H86" s="43">
        <v>39</v>
      </c>
      <c r="I86" s="41">
        <v>2981</v>
      </c>
      <c r="J86" s="42">
        <v>0</v>
      </c>
      <c r="K86" s="43">
        <v>0</v>
      </c>
      <c r="L86" s="41"/>
      <c r="M86" s="42"/>
      <c r="N86" s="43"/>
      <c r="O86" s="41"/>
      <c r="P86" s="42"/>
      <c r="Q86" s="43"/>
      <c r="R86" s="41"/>
      <c r="S86" s="42"/>
      <c r="T86" s="43"/>
      <c r="U86" s="41"/>
      <c r="V86" s="42"/>
      <c r="W86" s="43"/>
      <c r="X86" s="41"/>
      <c r="Y86" s="42"/>
      <c r="Z86" s="43"/>
      <c r="AA86" s="41"/>
      <c r="AB86" s="42"/>
      <c r="AC86" s="43"/>
      <c r="AD86" s="41"/>
      <c r="AE86" s="42"/>
      <c r="AF86" s="43"/>
      <c r="AG86" s="41"/>
      <c r="AH86" s="42"/>
      <c r="AI86" s="43"/>
      <c r="AK86" s="41">
        <f t="shared" si="21"/>
        <v>2981</v>
      </c>
      <c r="AL86" s="42">
        <f t="shared" si="21"/>
        <v>0</v>
      </c>
      <c r="AM86" s="43">
        <f t="shared" si="21"/>
        <v>39</v>
      </c>
      <c r="AT86" s="32">
        <f t="shared" si="22"/>
        <v>1</v>
      </c>
      <c r="AV86" s="23">
        <v>1</v>
      </c>
      <c r="AW86" s="23">
        <v>12</v>
      </c>
      <c r="AX86" s="23">
        <f t="shared" ref="AX86:AX94" si="23">IF(AW86=AW85,AX85+1,1)</f>
        <v>3</v>
      </c>
    </row>
    <row r="87" spans="2:50" ht="15" customHeight="1" x14ac:dyDescent="0.3">
      <c r="B87" s="15"/>
      <c r="C87" s="40" t="s">
        <v>22</v>
      </c>
      <c r="D87" s="34" t="s">
        <v>689</v>
      </c>
      <c r="E87" s="35" t="s">
        <v>888</v>
      </c>
      <c r="F87" s="41"/>
      <c r="G87" s="169"/>
      <c r="H87" s="43">
        <v>35</v>
      </c>
      <c r="I87" s="41">
        <v>2675</v>
      </c>
      <c r="J87" s="42">
        <v>0</v>
      </c>
      <c r="K87" s="43">
        <v>0</v>
      </c>
      <c r="L87" s="41"/>
      <c r="M87" s="42"/>
      <c r="N87" s="43"/>
      <c r="O87" s="41"/>
      <c r="P87" s="42"/>
      <c r="Q87" s="43"/>
      <c r="R87" s="41"/>
      <c r="S87" s="42"/>
      <c r="T87" s="43"/>
      <c r="U87" s="41"/>
      <c r="V87" s="42"/>
      <c r="W87" s="43"/>
      <c r="X87" s="41"/>
      <c r="Y87" s="42"/>
      <c r="Z87" s="43"/>
      <c r="AA87" s="41"/>
      <c r="AB87" s="42"/>
      <c r="AC87" s="43"/>
      <c r="AD87" s="41"/>
      <c r="AE87" s="42"/>
      <c r="AF87" s="43"/>
      <c r="AG87" s="41"/>
      <c r="AH87" s="42"/>
      <c r="AI87" s="43"/>
      <c r="AK87" s="41">
        <f t="shared" si="21"/>
        <v>2675</v>
      </c>
      <c r="AL87" s="42">
        <f t="shared" si="21"/>
        <v>0</v>
      </c>
      <c r="AM87" s="43">
        <f t="shared" si="21"/>
        <v>35</v>
      </c>
      <c r="AT87" s="32">
        <f t="shared" si="22"/>
        <v>1</v>
      </c>
      <c r="AV87" s="23">
        <v>1</v>
      </c>
      <c r="AW87" s="23">
        <v>12</v>
      </c>
      <c r="AX87" s="23">
        <f t="shared" si="23"/>
        <v>4</v>
      </c>
    </row>
    <row r="88" spans="2:50" ht="15" hidden="1" customHeight="1" x14ac:dyDescent="0.3">
      <c r="B88" s="15"/>
      <c r="C88" s="40" t="s">
        <v>22</v>
      </c>
      <c r="D88" s="34" t="s">
        <v>2</v>
      </c>
      <c r="E88" s="35" t="s">
        <v>2</v>
      </c>
      <c r="F88" s="41">
        <v>0</v>
      </c>
      <c r="G88" s="169">
        <v>0</v>
      </c>
      <c r="H88" s="43">
        <v>0</v>
      </c>
      <c r="I88" s="41">
        <v>0</v>
      </c>
      <c r="J88" s="42">
        <v>0</v>
      </c>
      <c r="K88" s="43">
        <v>0</v>
      </c>
      <c r="L88" s="41"/>
      <c r="M88" s="42"/>
      <c r="N88" s="43"/>
      <c r="O88" s="41"/>
      <c r="P88" s="42"/>
      <c r="Q88" s="43"/>
      <c r="R88" s="41"/>
      <c r="S88" s="42"/>
      <c r="T88" s="43"/>
      <c r="U88" s="41"/>
      <c r="V88" s="42"/>
      <c r="W88" s="43"/>
      <c r="X88" s="41"/>
      <c r="Y88" s="42"/>
      <c r="Z88" s="43"/>
      <c r="AA88" s="41"/>
      <c r="AB88" s="42"/>
      <c r="AC88" s="43"/>
      <c r="AD88" s="41"/>
      <c r="AE88" s="42"/>
      <c r="AF88" s="43"/>
      <c r="AG88" s="41"/>
      <c r="AH88" s="42"/>
      <c r="AI88" s="43"/>
      <c r="AK88" s="41">
        <f t="shared" si="21"/>
        <v>0</v>
      </c>
      <c r="AL88" s="42">
        <f t="shared" si="21"/>
        <v>0</v>
      </c>
      <c r="AM88" s="43">
        <f t="shared" si="21"/>
        <v>0</v>
      </c>
      <c r="AT88" s="32">
        <f t="shared" si="22"/>
        <v>0</v>
      </c>
      <c r="AV88" s="23">
        <v>1</v>
      </c>
      <c r="AW88" s="23">
        <v>12</v>
      </c>
      <c r="AX88" s="23">
        <f t="shared" si="23"/>
        <v>5</v>
      </c>
    </row>
    <row r="89" spans="2:50" ht="15" hidden="1" customHeight="1" x14ac:dyDescent="0.3">
      <c r="B89" s="15"/>
      <c r="C89" s="40" t="s">
        <v>22</v>
      </c>
      <c r="D89" s="34" t="s">
        <v>2</v>
      </c>
      <c r="E89" s="35" t="s">
        <v>2</v>
      </c>
      <c r="F89" s="41">
        <v>0</v>
      </c>
      <c r="G89" s="169">
        <v>0</v>
      </c>
      <c r="H89" s="43">
        <v>0</v>
      </c>
      <c r="I89" s="41">
        <v>0</v>
      </c>
      <c r="J89" s="42">
        <v>0</v>
      </c>
      <c r="K89" s="43">
        <v>0</v>
      </c>
      <c r="L89" s="41"/>
      <c r="M89" s="42"/>
      <c r="N89" s="43"/>
      <c r="O89" s="41"/>
      <c r="P89" s="42"/>
      <c r="Q89" s="43"/>
      <c r="R89" s="41"/>
      <c r="S89" s="42"/>
      <c r="T89" s="43"/>
      <c r="U89" s="41"/>
      <c r="V89" s="42"/>
      <c r="W89" s="43"/>
      <c r="X89" s="41"/>
      <c r="Y89" s="42"/>
      <c r="Z89" s="43"/>
      <c r="AA89" s="41"/>
      <c r="AB89" s="42"/>
      <c r="AC89" s="43"/>
      <c r="AD89" s="41"/>
      <c r="AE89" s="42"/>
      <c r="AF89" s="43"/>
      <c r="AG89" s="41"/>
      <c r="AH89" s="42"/>
      <c r="AI89" s="43"/>
      <c r="AK89" s="41">
        <f t="shared" si="21"/>
        <v>0</v>
      </c>
      <c r="AL89" s="42">
        <f t="shared" si="21"/>
        <v>0</v>
      </c>
      <c r="AM89" s="43">
        <f t="shared" si="21"/>
        <v>0</v>
      </c>
      <c r="AT89" s="32">
        <f t="shared" si="22"/>
        <v>0</v>
      </c>
      <c r="AV89" s="23">
        <v>1</v>
      </c>
      <c r="AW89" s="23">
        <v>12</v>
      </c>
      <c r="AX89" s="23">
        <f t="shared" si="23"/>
        <v>6</v>
      </c>
    </row>
    <row r="90" spans="2:50" ht="15" hidden="1" customHeight="1" x14ac:dyDescent="0.3">
      <c r="B90" s="15"/>
      <c r="C90" s="40" t="s">
        <v>22</v>
      </c>
      <c r="D90" s="34" t="s">
        <v>2</v>
      </c>
      <c r="E90" s="35" t="s">
        <v>2</v>
      </c>
      <c r="F90" s="41">
        <v>0</v>
      </c>
      <c r="G90" s="169">
        <v>0</v>
      </c>
      <c r="H90" s="43">
        <v>0</v>
      </c>
      <c r="I90" s="41">
        <v>0</v>
      </c>
      <c r="J90" s="42">
        <v>0</v>
      </c>
      <c r="K90" s="43">
        <v>0</v>
      </c>
      <c r="L90" s="41"/>
      <c r="M90" s="42"/>
      <c r="N90" s="43"/>
      <c r="O90" s="41"/>
      <c r="P90" s="42"/>
      <c r="Q90" s="43"/>
      <c r="R90" s="41"/>
      <c r="S90" s="42"/>
      <c r="T90" s="43"/>
      <c r="U90" s="41"/>
      <c r="V90" s="42"/>
      <c r="W90" s="43"/>
      <c r="X90" s="41"/>
      <c r="Y90" s="42"/>
      <c r="Z90" s="43"/>
      <c r="AA90" s="41"/>
      <c r="AB90" s="42"/>
      <c r="AC90" s="43"/>
      <c r="AD90" s="41"/>
      <c r="AE90" s="42"/>
      <c r="AF90" s="43"/>
      <c r="AG90" s="41"/>
      <c r="AH90" s="42"/>
      <c r="AI90" s="43"/>
      <c r="AK90" s="41">
        <f t="shared" si="21"/>
        <v>0</v>
      </c>
      <c r="AL90" s="42">
        <f t="shared" si="21"/>
        <v>0</v>
      </c>
      <c r="AM90" s="43">
        <f t="shared" si="21"/>
        <v>0</v>
      </c>
      <c r="AT90" s="32">
        <f t="shared" si="22"/>
        <v>0</v>
      </c>
      <c r="AV90" s="23">
        <v>1</v>
      </c>
      <c r="AW90" s="23">
        <v>12</v>
      </c>
      <c r="AX90" s="23">
        <f t="shared" si="23"/>
        <v>7</v>
      </c>
    </row>
    <row r="91" spans="2:50" ht="15" hidden="1" customHeight="1" x14ac:dyDescent="0.3">
      <c r="B91" s="15"/>
      <c r="C91" s="40" t="s">
        <v>22</v>
      </c>
      <c r="D91" s="34" t="s">
        <v>2</v>
      </c>
      <c r="E91" s="35" t="s">
        <v>2</v>
      </c>
      <c r="F91" s="41">
        <v>0</v>
      </c>
      <c r="G91" s="169">
        <v>0</v>
      </c>
      <c r="H91" s="43">
        <v>0</v>
      </c>
      <c r="I91" s="41">
        <v>0</v>
      </c>
      <c r="J91" s="42">
        <v>0</v>
      </c>
      <c r="K91" s="43">
        <v>0</v>
      </c>
      <c r="L91" s="41"/>
      <c r="M91" s="42"/>
      <c r="N91" s="43"/>
      <c r="O91" s="41"/>
      <c r="P91" s="42"/>
      <c r="Q91" s="43"/>
      <c r="R91" s="41"/>
      <c r="S91" s="42"/>
      <c r="T91" s="43"/>
      <c r="U91" s="41"/>
      <c r="V91" s="42"/>
      <c r="W91" s="43"/>
      <c r="X91" s="41"/>
      <c r="Y91" s="42"/>
      <c r="Z91" s="43"/>
      <c r="AA91" s="41"/>
      <c r="AB91" s="42"/>
      <c r="AC91" s="43"/>
      <c r="AD91" s="41"/>
      <c r="AE91" s="42"/>
      <c r="AF91" s="43"/>
      <c r="AG91" s="41"/>
      <c r="AH91" s="42"/>
      <c r="AI91" s="43"/>
      <c r="AK91" s="41">
        <f t="shared" si="21"/>
        <v>0</v>
      </c>
      <c r="AL91" s="42">
        <f t="shared" si="21"/>
        <v>0</v>
      </c>
      <c r="AM91" s="43">
        <f t="shared" si="21"/>
        <v>0</v>
      </c>
      <c r="AT91" s="32">
        <f t="shared" si="22"/>
        <v>0</v>
      </c>
      <c r="AV91" s="23">
        <v>1</v>
      </c>
      <c r="AW91" s="23">
        <v>12</v>
      </c>
      <c r="AX91" s="23">
        <f t="shared" si="23"/>
        <v>8</v>
      </c>
    </row>
    <row r="92" spans="2:50" ht="15" hidden="1" customHeight="1" x14ac:dyDescent="0.3">
      <c r="B92" s="15"/>
      <c r="C92" s="40" t="s">
        <v>22</v>
      </c>
      <c r="D92" s="34" t="s">
        <v>2</v>
      </c>
      <c r="E92" s="35" t="s">
        <v>2</v>
      </c>
      <c r="F92" s="41">
        <v>0</v>
      </c>
      <c r="G92" s="169">
        <v>0</v>
      </c>
      <c r="H92" s="43">
        <v>0</v>
      </c>
      <c r="I92" s="41">
        <v>0</v>
      </c>
      <c r="J92" s="42">
        <v>0</v>
      </c>
      <c r="K92" s="43">
        <v>0</v>
      </c>
      <c r="L92" s="41"/>
      <c r="M92" s="42"/>
      <c r="N92" s="43"/>
      <c r="O92" s="41"/>
      <c r="P92" s="42"/>
      <c r="Q92" s="43"/>
      <c r="R92" s="41"/>
      <c r="S92" s="42"/>
      <c r="T92" s="43"/>
      <c r="U92" s="41"/>
      <c r="V92" s="42"/>
      <c r="W92" s="43"/>
      <c r="X92" s="41"/>
      <c r="Y92" s="42"/>
      <c r="Z92" s="43"/>
      <c r="AA92" s="41"/>
      <c r="AB92" s="42"/>
      <c r="AC92" s="43"/>
      <c r="AD92" s="41"/>
      <c r="AE92" s="42"/>
      <c r="AF92" s="43"/>
      <c r="AG92" s="41"/>
      <c r="AH92" s="42"/>
      <c r="AI92" s="43"/>
      <c r="AK92" s="41">
        <f t="shared" si="21"/>
        <v>0</v>
      </c>
      <c r="AL92" s="42">
        <f t="shared" si="21"/>
        <v>0</v>
      </c>
      <c r="AM92" s="43">
        <f t="shared" si="21"/>
        <v>0</v>
      </c>
      <c r="AT92" s="32">
        <f t="shared" si="22"/>
        <v>0</v>
      </c>
      <c r="AV92" s="23">
        <v>1</v>
      </c>
      <c r="AW92" s="23">
        <v>12</v>
      </c>
      <c r="AX92" s="23">
        <f t="shared" si="23"/>
        <v>9</v>
      </c>
    </row>
    <row r="93" spans="2:50" ht="15" hidden="1" customHeight="1" x14ac:dyDescent="0.3">
      <c r="B93" s="15"/>
      <c r="C93" s="40" t="s">
        <v>22</v>
      </c>
      <c r="D93" s="34" t="s">
        <v>2</v>
      </c>
      <c r="E93" s="35" t="s">
        <v>2</v>
      </c>
      <c r="F93" s="41">
        <v>0</v>
      </c>
      <c r="G93" s="169">
        <v>0</v>
      </c>
      <c r="H93" s="43">
        <v>0</v>
      </c>
      <c r="I93" s="41">
        <v>0</v>
      </c>
      <c r="J93" s="42">
        <v>0</v>
      </c>
      <c r="K93" s="43">
        <v>0</v>
      </c>
      <c r="L93" s="41"/>
      <c r="M93" s="42"/>
      <c r="N93" s="43"/>
      <c r="O93" s="41"/>
      <c r="P93" s="42"/>
      <c r="Q93" s="43"/>
      <c r="R93" s="41"/>
      <c r="S93" s="42"/>
      <c r="T93" s="43"/>
      <c r="U93" s="41"/>
      <c r="V93" s="42"/>
      <c r="W93" s="43"/>
      <c r="X93" s="41"/>
      <c r="Y93" s="42"/>
      <c r="Z93" s="43"/>
      <c r="AA93" s="41"/>
      <c r="AB93" s="42"/>
      <c r="AC93" s="43"/>
      <c r="AD93" s="41"/>
      <c r="AE93" s="42"/>
      <c r="AF93" s="43"/>
      <c r="AG93" s="41"/>
      <c r="AH93" s="42"/>
      <c r="AI93" s="43"/>
      <c r="AK93" s="41">
        <f t="shared" si="21"/>
        <v>0</v>
      </c>
      <c r="AL93" s="42">
        <f t="shared" si="21"/>
        <v>0</v>
      </c>
      <c r="AM93" s="43">
        <f t="shared" si="21"/>
        <v>0</v>
      </c>
      <c r="AT93" s="32">
        <f t="shared" si="22"/>
        <v>0</v>
      </c>
      <c r="AV93" s="23">
        <v>1</v>
      </c>
      <c r="AW93" s="23">
        <v>12</v>
      </c>
      <c r="AX93" s="23">
        <f t="shared" si="23"/>
        <v>10</v>
      </c>
    </row>
    <row r="94" spans="2:50" ht="15" customHeight="1" x14ac:dyDescent="0.3">
      <c r="B94" s="15"/>
      <c r="C94" s="40" t="s">
        <v>23</v>
      </c>
      <c r="D94" s="34" t="s">
        <v>241</v>
      </c>
      <c r="E94" s="35" t="s">
        <v>242</v>
      </c>
      <c r="F94" s="41"/>
      <c r="G94" s="169"/>
      <c r="H94" s="43">
        <v>47</v>
      </c>
      <c r="I94" s="41">
        <v>3603</v>
      </c>
      <c r="J94" s="42">
        <v>0</v>
      </c>
      <c r="K94" s="43">
        <v>0</v>
      </c>
      <c r="L94" s="41"/>
      <c r="M94" s="42"/>
      <c r="N94" s="43"/>
      <c r="O94" s="41"/>
      <c r="P94" s="42"/>
      <c r="Q94" s="43"/>
      <c r="R94" s="41"/>
      <c r="S94" s="42"/>
      <c r="T94" s="43"/>
      <c r="U94" s="41"/>
      <c r="V94" s="42"/>
      <c r="W94" s="43"/>
      <c r="X94" s="41"/>
      <c r="Y94" s="42"/>
      <c r="Z94" s="43"/>
      <c r="AA94" s="41"/>
      <c r="AB94" s="42"/>
      <c r="AC94" s="43"/>
      <c r="AD94" s="41"/>
      <c r="AE94" s="42"/>
      <c r="AF94" s="43"/>
      <c r="AG94" s="41"/>
      <c r="AH94" s="42"/>
      <c r="AI94" s="43"/>
      <c r="AK94" s="41">
        <f t="shared" si="21"/>
        <v>3603</v>
      </c>
      <c r="AL94" s="42">
        <f t="shared" si="21"/>
        <v>0</v>
      </c>
      <c r="AM94" s="43">
        <f t="shared" si="21"/>
        <v>47</v>
      </c>
      <c r="AT94" s="32">
        <f t="shared" si="22"/>
        <v>1</v>
      </c>
      <c r="AV94" s="23">
        <v>1</v>
      </c>
      <c r="AW94" s="23">
        <v>13</v>
      </c>
      <c r="AX94" s="23">
        <f t="shared" si="23"/>
        <v>1</v>
      </c>
    </row>
    <row r="95" spans="2:50" ht="15" customHeight="1" x14ac:dyDescent="0.3">
      <c r="B95" s="15"/>
      <c r="C95" s="50" t="str">
        <f>IF(LEN(E94)&lt;1,"","Total: " &amp; LEFT(E94,LEN(E94)-21) &amp; "Municipalities")</f>
        <v>Total: Alfred Nzo Municipalities</v>
      </c>
      <c r="D95" s="51"/>
      <c r="E95" s="52"/>
      <c r="F95" s="53"/>
      <c r="G95" s="171"/>
      <c r="H95" s="55">
        <f>SUM(H84:H94)</f>
        <v>206</v>
      </c>
      <c r="I95" s="53">
        <f>SUM(I84:I94)</f>
        <v>15795</v>
      </c>
      <c r="J95" s="54">
        <f>SUM(J84:J94)</f>
        <v>0</v>
      </c>
      <c r="K95" s="55">
        <f>SUM(K84:K94)</f>
        <v>0</v>
      </c>
      <c r="L95" s="53">
        <f t="shared" ref="L95:AI95" si="24">SUM(L84:L94)</f>
        <v>0</v>
      </c>
      <c r="M95" s="54">
        <f t="shared" si="24"/>
        <v>0</v>
      </c>
      <c r="N95" s="55">
        <f t="shared" si="24"/>
        <v>0</v>
      </c>
      <c r="O95" s="53">
        <f t="shared" si="24"/>
        <v>0</v>
      </c>
      <c r="P95" s="54">
        <f t="shared" si="24"/>
        <v>0</v>
      </c>
      <c r="Q95" s="55">
        <f t="shared" si="24"/>
        <v>0</v>
      </c>
      <c r="R95" s="53">
        <f t="shared" si="24"/>
        <v>0</v>
      </c>
      <c r="S95" s="54">
        <f t="shared" si="24"/>
        <v>0</v>
      </c>
      <c r="T95" s="55">
        <f t="shared" si="24"/>
        <v>0</v>
      </c>
      <c r="U95" s="53">
        <f t="shared" si="24"/>
        <v>0</v>
      </c>
      <c r="V95" s="54">
        <f t="shared" si="24"/>
        <v>0</v>
      </c>
      <c r="W95" s="55">
        <f t="shared" si="24"/>
        <v>0</v>
      </c>
      <c r="X95" s="53">
        <f t="shared" si="24"/>
        <v>0</v>
      </c>
      <c r="Y95" s="54">
        <f t="shared" si="24"/>
        <v>0</v>
      </c>
      <c r="Z95" s="55">
        <f t="shared" si="24"/>
        <v>0</v>
      </c>
      <c r="AA95" s="53">
        <f t="shared" si="24"/>
        <v>0</v>
      </c>
      <c r="AB95" s="54">
        <f t="shared" si="24"/>
        <v>0</v>
      </c>
      <c r="AC95" s="55">
        <f t="shared" si="24"/>
        <v>0</v>
      </c>
      <c r="AD95" s="53">
        <f t="shared" si="24"/>
        <v>0</v>
      </c>
      <c r="AE95" s="54">
        <f t="shared" si="24"/>
        <v>0</v>
      </c>
      <c r="AF95" s="55">
        <f t="shared" si="24"/>
        <v>0</v>
      </c>
      <c r="AG95" s="53">
        <f t="shared" si="24"/>
        <v>0</v>
      </c>
      <c r="AH95" s="54">
        <f t="shared" si="24"/>
        <v>0</v>
      </c>
      <c r="AI95" s="55">
        <f t="shared" si="24"/>
        <v>0</v>
      </c>
      <c r="AK95" s="53">
        <f>SUM(AK84:AK94)</f>
        <v>15795</v>
      </c>
      <c r="AL95" s="54">
        <f>SUM(AL84:AL94)</f>
        <v>0</v>
      </c>
      <c r="AM95" s="55">
        <f>SUM(AM84:AM94)</f>
        <v>206</v>
      </c>
      <c r="AT95" s="32">
        <f>IF(SUM(AT84:AT94)=0,0,1)</f>
        <v>1</v>
      </c>
    </row>
    <row r="96" spans="2:50" ht="15" customHeight="1" x14ac:dyDescent="0.3">
      <c r="B96" s="15"/>
      <c r="C96" s="40"/>
      <c r="D96" s="34"/>
      <c r="E96" s="35"/>
      <c r="F96" s="41"/>
      <c r="G96" s="169"/>
      <c r="H96" s="43"/>
      <c r="I96" s="41"/>
      <c r="J96" s="42"/>
      <c r="K96" s="43"/>
      <c r="L96" s="41"/>
      <c r="M96" s="42"/>
      <c r="N96" s="43"/>
      <c r="O96" s="41"/>
      <c r="P96" s="42"/>
      <c r="Q96" s="43"/>
      <c r="R96" s="41"/>
      <c r="S96" s="42"/>
      <c r="T96" s="43"/>
      <c r="U96" s="41"/>
      <c r="V96" s="42"/>
      <c r="W96" s="43"/>
      <c r="X96" s="41"/>
      <c r="Y96" s="42"/>
      <c r="Z96" s="43"/>
      <c r="AA96" s="41"/>
      <c r="AB96" s="42"/>
      <c r="AC96" s="43"/>
      <c r="AD96" s="41"/>
      <c r="AE96" s="42"/>
      <c r="AF96" s="43"/>
      <c r="AG96" s="41"/>
      <c r="AH96" s="42"/>
      <c r="AI96" s="43"/>
      <c r="AK96" s="41"/>
      <c r="AL96" s="42"/>
      <c r="AM96" s="43"/>
      <c r="AT96" s="32">
        <f>IF(AT95=0,0,1)</f>
        <v>1</v>
      </c>
    </row>
    <row r="97" spans="2:50" ht="15" hidden="1" customHeight="1" x14ac:dyDescent="0.3">
      <c r="B97" s="15"/>
      <c r="C97" s="40" t="s">
        <v>22</v>
      </c>
      <c r="D97" s="34" t="s">
        <v>2</v>
      </c>
      <c r="E97" s="35" t="s">
        <v>2</v>
      </c>
      <c r="F97" s="41">
        <v>0</v>
      </c>
      <c r="G97" s="169">
        <v>0</v>
      </c>
      <c r="H97" s="43">
        <v>0</v>
      </c>
      <c r="I97" s="41">
        <v>0</v>
      </c>
      <c r="J97" s="42">
        <v>0</v>
      </c>
      <c r="K97" s="43">
        <v>0</v>
      </c>
      <c r="L97" s="41"/>
      <c r="M97" s="42"/>
      <c r="N97" s="43"/>
      <c r="O97" s="41"/>
      <c r="P97" s="42"/>
      <c r="Q97" s="43"/>
      <c r="R97" s="41"/>
      <c r="S97" s="42"/>
      <c r="T97" s="43"/>
      <c r="U97" s="41"/>
      <c r="V97" s="42"/>
      <c r="W97" s="43"/>
      <c r="X97" s="41"/>
      <c r="Y97" s="42"/>
      <c r="Z97" s="43"/>
      <c r="AA97" s="41"/>
      <c r="AB97" s="42"/>
      <c r="AC97" s="43"/>
      <c r="AD97" s="41"/>
      <c r="AE97" s="42"/>
      <c r="AF97" s="43"/>
      <c r="AG97" s="41"/>
      <c r="AH97" s="42"/>
      <c r="AI97" s="43"/>
      <c r="AK97" s="41">
        <f t="shared" ref="AK97:AM107" si="25">F97+I97+L97+O97+R97+U97+X97+AA97+AD97+AG97</f>
        <v>0</v>
      </c>
      <c r="AL97" s="42">
        <f t="shared" si="25"/>
        <v>0</v>
      </c>
      <c r="AM97" s="43">
        <f t="shared" si="25"/>
        <v>0</v>
      </c>
      <c r="AT97" s="32">
        <f>IF(LEN(E97)&lt;2,0,1)</f>
        <v>0</v>
      </c>
      <c r="AV97" s="23">
        <v>1</v>
      </c>
      <c r="AW97" s="23">
        <v>14</v>
      </c>
      <c r="AX97" s="23">
        <v>1</v>
      </c>
    </row>
    <row r="98" spans="2:50" ht="15" hidden="1" customHeight="1" x14ac:dyDescent="0.3">
      <c r="B98" s="15"/>
      <c r="C98" s="40" t="s">
        <v>22</v>
      </c>
      <c r="D98" s="34" t="s">
        <v>2</v>
      </c>
      <c r="E98" s="35" t="s">
        <v>2</v>
      </c>
      <c r="F98" s="41">
        <v>0</v>
      </c>
      <c r="G98" s="169">
        <v>0</v>
      </c>
      <c r="H98" s="43">
        <v>0</v>
      </c>
      <c r="I98" s="41">
        <v>0</v>
      </c>
      <c r="J98" s="42">
        <v>0</v>
      </c>
      <c r="K98" s="43">
        <v>0</v>
      </c>
      <c r="L98" s="41"/>
      <c r="M98" s="42"/>
      <c r="N98" s="43"/>
      <c r="O98" s="41"/>
      <c r="P98" s="42"/>
      <c r="Q98" s="43"/>
      <c r="R98" s="41"/>
      <c r="S98" s="42"/>
      <c r="T98" s="43"/>
      <c r="U98" s="41"/>
      <c r="V98" s="42"/>
      <c r="W98" s="43"/>
      <c r="X98" s="41"/>
      <c r="Y98" s="42"/>
      <c r="Z98" s="43"/>
      <c r="AA98" s="41"/>
      <c r="AB98" s="42"/>
      <c r="AC98" s="43"/>
      <c r="AD98" s="41"/>
      <c r="AE98" s="42"/>
      <c r="AF98" s="43"/>
      <c r="AG98" s="41"/>
      <c r="AH98" s="42"/>
      <c r="AI98" s="43"/>
      <c r="AK98" s="41">
        <f t="shared" si="25"/>
        <v>0</v>
      </c>
      <c r="AL98" s="42">
        <f t="shared" si="25"/>
        <v>0</v>
      </c>
      <c r="AM98" s="43">
        <f t="shared" si="25"/>
        <v>0</v>
      </c>
      <c r="AT98" s="32">
        <f t="shared" ref="AT98:AT107" si="26">IF(LEN(E98)&lt;2,0,1)</f>
        <v>0</v>
      </c>
      <c r="AV98" s="23">
        <v>1</v>
      </c>
      <c r="AW98" s="23">
        <v>14</v>
      </c>
      <c r="AX98" s="23">
        <f>IF(AW98=AW97,AX97+1,1)</f>
        <v>2</v>
      </c>
    </row>
    <row r="99" spans="2:50" ht="15" hidden="1" customHeight="1" x14ac:dyDescent="0.3">
      <c r="B99" s="15"/>
      <c r="C99" s="40" t="s">
        <v>22</v>
      </c>
      <c r="D99" s="34" t="s">
        <v>2</v>
      </c>
      <c r="E99" s="35" t="s">
        <v>2</v>
      </c>
      <c r="F99" s="41">
        <v>0</v>
      </c>
      <c r="G99" s="169">
        <v>0</v>
      </c>
      <c r="H99" s="43">
        <v>0</v>
      </c>
      <c r="I99" s="41">
        <v>0</v>
      </c>
      <c r="J99" s="42">
        <v>0</v>
      </c>
      <c r="K99" s="43">
        <v>0</v>
      </c>
      <c r="L99" s="41"/>
      <c r="M99" s="42"/>
      <c r="N99" s="43"/>
      <c r="O99" s="41"/>
      <c r="P99" s="42"/>
      <c r="Q99" s="43"/>
      <c r="R99" s="41"/>
      <c r="S99" s="42"/>
      <c r="T99" s="43"/>
      <c r="U99" s="41"/>
      <c r="V99" s="42"/>
      <c r="W99" s="43"/>
      <c r="X99" s="41"/>
      <c r="Y99" s="42"/>
      <c r="Z99" s="43"/>
      <c r="AA99" s="41"/>
      <c r="AB99" s="42"/>
      <c r="AC99" s="43"/>
      <c r="AD99" s="41"/>
      <c r="AE99" s="42"/>
      <c r="AF99" s="43"/>
      <c r="AG99" s="41"/>
      <c r="AH99" s="42"/>
      <c r="AI99" s="43"/>
      <c r="AK99" s="41">
        <f t="shared" si="25"/>
        <v>0</v>
      </c>
      <c r="AL99" s="42">
        <f t="shared" si="25"/>
        <v>0</v>
      </c>
      <c r="AM99" s="43">
        <f t="shared" si="25"/>
        <v>0</v>
      </c>
      <c r="AT99" s="32">
        <f t="shared" si="26"/>
        <v>0</v>
      </c>
      <c r="AV99" s="23">
        <v>1</v>
      </c>
      <c r="AW99" s="23">
        <v>14</v>
      </c>
      <c r="AX99" s="23">
        <f t="shared" ref="AX99:AX107" si="27">IF(AW99=AW98,AX98+1,1)</f>
        <v>3</v>
      </c>
    </row>
    <row r="100" spans="2:50" ht="15" hidden="1" customHeight="1" x14ac:dyDescent="0.3">
      <c r="B100" s="15"/>
      <c r="C100" s="40" t="s">
        <v>22</v>
      </c>
      <c r="D100" s="34" t="s">
        <v>2</v>
      </c>
      <c r="E100" s="35" t="s">
        <v>2</v>
      </c>
      <c r="F100" s="41">
        <v>0</v>
      </c>
      <c r="G100" s="169">
        <v>0</v>
      </c>
      <c r="H100" s="43">
        <v>0</v>
      </c>
      <c r="I100" s="41">
        <v>0</v>
      </c>
      <c r="J100" s="42">
        <v>0</v>
      </c>
      <c r="K100" s="43">
        <v>0</v>
      </c>
      <c r="L100" s="41"/>
      <c r="M100" s="42"/>
      <c r="N100" s="43"/>
      <c r="O100" s="41"/>
      <c r="P100" s="42"/>
      <c r="Q100" s="43"/>
      <c r="R100" s="41"/>
      <c r="S100" s="42"/>
      <c r="T100" s="43"/>
      <c r="U100" s="41"/>
      <c r="V100" s="42"/>
      <c r="W100" s="43"/>
      <c r="X100" s="41"/>
      <c r="Y100" s="42"/>
      <c r="Z100" s="43"/>
      <c r="AA100" s="41"/>
      <c r="AB100" s="42"/>
      <c r="AC100" s="43"/>
      <c r="AD100" s="41"/>
      <c r="AE100" s="42"/>
      <c r="AF100" s="43"/>
      <c r="AG100" s="41"/>
      <c r="AH100" s="42"/>
      <c r="AI100" s="43"/>
      <c r="AK100" s="41">
        <f t="shared" si="25"/>
        <v>0</v>
      </c>
      <c r="AL100" s="42">
        <f t="shared" si="25"/>
        <v>0</v>
      </c>
      <c r="AM100" s="43">
        <f t="shared" si="25"/>
        <v>0</v>
      </c>
      <c r="AT100" s="32">
        <f t="shared" si="26"/>
        <v>0</v>
      </c>
      <c r="AV100" s="23">
        <v>1</v>
      </c>
      <c r="AW100" s="23">
        <v>14</v>
      </c>
      <c r="AX100" s="23">
        <f t="shared" si="27"/>
        <v>4</v>
      </c>
    </row>
    <row r="101" spans="2:50" ht="15" hidden="1" customHeight="1" x14ac:dyDescent="0.3">
      <c r="B101" s="15"/>
      <c r="C101" s="40" t="s">
        <v>22</v>
      </c>
      <c r="D101" s="34" t="s">
        <v>2</v>
      </c>
      <c r="E101" s="35" t="s">
        <v>2</v>
      </c>
      <c r="F101" s="41">
        <v>0</v>
      </c>
      <c r="G101" s="169">
        <v>0</v>
      </c>
      <c r="H101" s="43">
        <v>0</v>
      </c>
      <c r="I101" s="41">
        <v>0</v>
      </c>
      <c r="J101" s="42">
        <v>0</v>
      </c>
      <c r="K101" s="43">
        <v>0</v>
      </c>
      <c r="L101" s="41"/>
      <c r="M101" s="42"/>
      <c r="N101" s="43"/>
      <c r="O101" s="41"/>
      <c r="P101" s="42"/>
      <c r="Q101" s="43"/>
      <c r="R101" s="41"/>
      <c r="S101" s="42"/>
      <c r="T101" s="43"/>
      <c r="U101" s="41"/>
      <c r="V101" s="42"/>
      <c r="W101" s="43"/>
      <c r="X101" s="41"/>
      <c r="Y101" s="42"/>
      <c r="Z101" s="43"/>
      <c r="AA101" s="41"/>
      <c r="AB101" s="42"/>
      <c r="AC101" s="43"/>
      <c r="AD101" s="41"/>
      <c r="AE101" s="42"/>
      <c r="AF101" s="43"/>
      <c r="AG101" s="41"/>
      <c r="AH101" s="42"/>
      <c r="AI101" s="43"/>
      <c r="AK101" s="41">
        <f t="shared" si="25"/>
        <v>0</v>
      </c>
      <c r="AL101" s="42">
        <f t="shared" si="25"/>
        <v>0</v>
      </c>
      <c r="AM101" s="43">
        <f t="shared" si="25"/>
        <v>0</v>
      </c>
      <c r="AT101" s="32">
        <f t="shared" si="26"/>
        <v>0</v>
      </c>
      <c r="AV101" s="23">
        <v>1</v>
      </c>
      <c r="AW101" s="23">
        <v>14</v>
      </c>
      <c r="AX101" s="23">
        <f t="shared" si="27"/>
        <v>5</v>
      </c>
    </row>
    <row r="102" spans="2:50" ht="15" hidden="1" customHeight="1" x14ac:dyDescent="0.3">
      <c r="B102" s="15"/>
      <c r="C102" s="40" t="s">
        <v>22</v>
      </c>
      <c r="D102" s="34" t="s">
        <v>2</v>
      </c>
      <c r="E102" s="35" t="s">
        <v>2</v>
      </c>
      <c r="F102" s="41">
        <v>0</v>
      </c>
      <c r="G102" s="169">
        <v>0</v>
      </c>
      <c r="H102" s="43">
        <v>0</v>
      </c>
      <c r="I102" s="41">
        <v>0</v>
      </c>
      <c r="J102" s="42">
        <v>0</v>
      </c>
      <c r="K102" s="43">
        <v>0</v>
      </c>
      <c r="L102" s="41"/>
      <c r="M102" s="42"/>
      <c r="N102" s="43"/>
      <c r="O102" s="41"/>
      <c r="P102" s="42"/>
      <c r="Q102" s="43"/>
      <c r="R102" s="41"/>
      <c r="S102" s="42"/>
      <c r="T102" s="43"/>
      <c r="U102" s="41"/>
      <c r="V102" s="42"/>
      <c r="W102" s="43"/>
      <c r="X102" s="41"/>
      <c r="Y102" s="42"/>
      <c r="Z102" s="43"/>
      <c r="AA102" s="41"/>
      <c r="AB102" s="42"/>
      <c r="AC102" s="43"/>
      <c r="AD102" s="41"/>
      <c r="AE102" s="42"/>
      <c r="AF102" s="43"/>
      <c r="AG102" s="41"/>
      <c r="AH102" s="42"/>
      <c r="AI102" s="43"/>
      <c r="AK102" s="41">
        <f t="shared" si="25"/>
        <v>0</v>
      </c>
      <c r="AL102" s="42">
        <f t="shared" si="25"/>
        <v>0</v>
      </c>
      <c r="AM102" s="43">
        <f t="shared" si="25"/>
        <v>0</v>
      </c>
      <c r="AT102" s="32">
        <f t="shared" si="26"/>
        <v>0</v>
      </c>
      <c r="AV102" s="23">
        <v>1</v>
      </c>
      <c r="AW102" s="23">
        <v>14</v>
      </c>
      <c r="AX102" s="23">
        <f t="shared" si="27"/>
        <v>6</v>
      </c>
    </row>
    <row r="103" spans="2:50" ht="15" hidden="1" customHeight="1" x14ac:dyDescent="0.3">
      <c r="B103" s="15"/>
      <c r="C103" s="40" t="s">
        <v>22</v>
      </c>
      <c r="D103" s="34" t="s">
        <v>2</v>
      </c>
      <c r="E103" s="35" t="s">
        <v>2</v>
      </c>
      <c r="F103" s="41">
        <v>0</v>
      </c>
      <c r="G103" s="169">
        <v>0</v>
      </c>
      <c r="H103" s="43">
        <v>0</v>
      </c>
      <c r="I103" s="41">
        <v>0</v>
      </c>
      <c r="J103" s="42">
        <v>0</v>
      </c>
      <c r="K103" s="43">
        <v>0</v>
      </c>
      <c r="L103" s="41"/>
      <c r="M103" s="42"/>
      <c r="N103" s="43"/>
      <c r="O103" s="41"/>
      <c r="P103" s="42"/>
      <c r="Q103" s="43"/>
      <c r="R103" s="41"/>
      <c r="S103" s="42"/>
      <c r="T103" s="43"/>
      <c r="U103" s="41"/>
      <c r="V103" s="42"/>
      <c r="W103" s="43"/>
      <c r="X103" s="41"/>
      <c r="Y103" s="42"/>
      <c r="Z103" s="43"/>
      <c r="AA103" s="41"/>
      <c r="AB103" s="42"/>
      <c r="AC103" s="43"/>
      <c r="AD103" s="41"/>
      <c r="AE103" s="42"/>
      <c r="AF103" s="43"/>
      <c r="AG103" s="41"/>
      <c r="AH103" s="42"/>
      <c r="AI103" s="43"/>
      <c r="AK103" s="41">
        <f t="shared" si="25"/>
        <v>0</v>
      </c>
      <c r="AL103" s="42">
        <f t="shared" si="25"/>
        <v>0</v>
      </c>
      <c r="AM103" s="43">
        <f t="shared" si="25"/>
        <v>0</v>
      </c>
      <c r="AT103" s="32">
        <f t="shared" si="26"/>
        <v>0</v>
      </c>
      <c r="AV103" s="23">
        <v>1</v>
      </c>
      <c r="AW103" s="23">
        <v>14</v>
      </c>
      <c r="AX103" s="23">
        <f t="shared" si="27"/>
        <v>7</v>
      </c>
    </row>
    <row r="104" spans="2:50" ht="15" hidden="1" customHeight="1" x14ac:dyDescent="0.3">
      <c r="B104" s="15"/>
      <c r="C104" s="40" t="s">
        <v>22</v>
      </c>
      <c r="D104" s="34" t="s">
        <v>2</v>
      </c>
      <c r="E104" s="35" t="s">
        <v>2</v>
      </c>
      <c r="F104" s="41">
        <v>0</v>
      </c>
      <c r="G104" s="169">
        <v>0</v>
      </c>
      <c r="H104" s="43">
        <v>0</v>
      </c>
      <c r="I104" s="41">
        <v>0</v>
      </c>
      <c r="J104" s="42">
        <v>0</v>
      </c>
      <c r="K104" s="43">
        <v>0</v>
      </c>
      <c r="L104" s="41"/>
      <c r="M104" s="42"/>
      <c r="N104" s="43"/>
      <c r="O104" s="41"/>
      <c r="P104" s="42"/>
      <c r="Q104" s="43"/>
      <c r="R104" s="41"/>
      <c r="S104" s="42"/>
      <c r="T104" s="43"/>
      <c r="U104" s="41"/>
      <c r="V104" s="42"/>
      <c r="W104" s="43"/>
      <c r="X104" s="41"/>
      <c r="Y104" s="42"/>
      <c r="Z104" s="43"/>
      <c r="AA104" s="41"/>
      <c r="AB104" s="42"/>
      <c r="AC104" s="43"/>
      <c r="AD104" s="41"/>
      <c r="AE104" s="42"/>
      <c r="AF104" s="43"/>
      <c r="AG104" s="41"/>
      <c r="AH104" s="42"/>
      <c r="AI104" s="43"/>
      <c r="AK104" s="41">
        <f t="shared" si="25"/>
        <v>0</v>
      </c>
      <c r="AL104" s="42">
        <f t="shared" si="25"/>
        <v>0</v>
      </c>
      <c r="AM104" s="43">
        <f t="shared" si="25"/>
        <v>0</v>
      </c>
      <c r="AT104" s="32">
        <f t="shared" si="26"/>
        <v>0</v>
      </c>
      <c r="AV104" s="23">
        <v>1</v>
      </c>
      <c r="AW104" s="23">
        <v>14</v>
      </c>
      <c r="AX104" s="23">
        <f t="shared" si="27"/>
        <v>8</v>
      </c>
    </row>
    <row r="105" spans="2:50" ht="15" hidden="1" customHeight="1" x14ac:dyDescent="0.3">
      <c r="B105" s="15"/>
      <c r="C105" s="40" t="s">
        <v>22</v>
      </c>
      <c r="D105" s="34" t="s">
        <v>2</v>
      </c>
      <c r="E105" s="35" t="s">
        <v>2</v>
      </c>
      <c r="F105" s="41">
        <v>0</v>
      </c>
      <c r="G105" s="169">
        <v>0</v>
      </c>
      <c r="H105" s="43">
        <v>0</v>
      </c>
      <c r="I105" s="41">
        <v>0</v>
      </c>
      <c r="J105" s="42">
        <v>0</v>
      </c>
      <c r="K105" s="43">
        <v>0</v>
      </c>
      <c r="L105" s="41"/>
      <c r="M105" s="42"/>
      <c r="N105" s="43"/>
      <c r="O105" s="41"/>
      <c r="P105" s="42"/>
      <c r="Q105" s="43"/>
      <c r="R105" s="41"/>
      <c r="S105" s="42"/>
      <c r="T105" s="43"/>
      <c r="U105" s="41"/>
      <c r="V105" s="42"/>
      <c r="W105" s="43"/>
      <c r="X105" s="41"/>
      <c r="Y105" s="42"/>
      <c r="Z105" s="43"/>
      <c r="AA105" s="41"/>
      <c r="AB105" s="42"/>
      <c r="AC105" s="43"/>
      <c r="AD105" s="41"/>
      <c r="AE105" s="42"/>
      <c r="AF105" s="43"/>
      <c r="AG105" s="41"/>
      <c r="AH105" s="42"/>
      <c r="AI105" s="43"/>
      <c r="AK105" s="41">
        <f t="shared" si="25"/>
        <v>0</v>
      </c>
      <c r="AL105" s="42">
        <f t="shared" si="25"/>
        <v>0</v>
      </c>
      <c r="AM105" s="43">
        <f t="shared" si="25"/>
        <v>0</v>
      </c>
      <c r="AT105" s="32">
        <f t="shared" si="26"/>
        <v>0</v>
      </c>
      <c r="AV105" s="23">
        <v>1</v>
      </c>
      <c r="AW105" s="23">
        <v>14</v>
      </c>
      <c r="AX105" s="23">
        <f t="shared" si="27"/>
        <v>9</v>
      </c>
    </row>
    <row r="106" spans="2:50" ht="15" hidden="1" customHeight="1" x14ac:dyDescent="0.3">
      <c r="B106" s="15"/>
      <c r="C106" s="40" t="s">
        <v>22</v>
      </c>
      <c r="D106" s="34" t="s">
        <v>2</v>
      </c>
      <c r="E106" s="35" t="s">
        <v>2</v>
      </c>
      <c r="F106" s="41">
        <v>0</v>
      </c>
      <c r="G106" s="169">
        <v>0</v>
      </c>
      <c r="H106" s="43">
        <v>0</v>
      </c>
      <c r="I106" s="41">
        <v>0</v>
      </c>
      <c r="J106" s="42">
        <v>0</v>
      </c>
      <c r="K106" s="43">
        <v>0</v>
      </c>
      <c r="L106" s="41"/>
      <c r="M106" s="42"/>
      <c r="N106" s="43"/>
      <c r="O106" s="41"/>
      <c r="P106" s="42"/>
      <c r="Q106" s="43"/>
      <c r="R106" s="41"/>
      <c r="S106" s="42"/>
      <c r="T106" s="43"/>
      <c r="U106" s="41"/>
      <c r="V106" s="42"/>
      <c r="W106" s="43"/>
      <c r="X106" s="41"/>
      <c r="Y106" s="42"/>
      <c r="Z106" s="43"/>
      <c r="AA106" s="41"/>
      <c r="AB106" s="42"/>
      <c r="AC106" s="43"/>
      <c r="AD106" s="41"/>
      <c r="AE106" s="42"/>
      <c r="AF106" s="43"/>
      <c r="AG106" s="41"/>
      <c r="AH106" s="42"/>
      <c r="AI106" s="43"/>
      <c r="AK106" s="41">
        <f t="shared" si="25"/>
        <v>0</v>
      </c>
      <c r="AL106" s="42">
        <f t="shared" si="25"/>
        <v>0</v>
      </c>
      <c r="AM106" s="43">
        <f t="shared" si="25"/>
        <v>0</v>
      </c>
      <c r="AT106" s="32">
        <f t="shared" si="26"/>
        <v>0</v>
      </c>
      <c r="AV106" s="23">
        <v>1</v>
      </c>
      <c r="AW106" s="23">
        <v>14</v>
      </c>
      <c r="AX106" s="23">
        <f t="shared" si="27"/>
        <v>10</v>
      </c>
    </row>
    <row r="107" spans="2:50" ht="15" hidden="1" customHeight="1" x14ac:dyDescent="0.3">
      <c r="B107" s="15"/>
      <c r="C107" s="40" t="s">
        <v>23</v>
      </c>
      <c r="D107" s="34" t="s">
        <v>2</v>
      </c>
      <c r="E107" s="35" t="s">
        <v>2</v>
      </c>
      <c r="F107" s="41">
        <v>0</v>
      </c>
      <c r="G107" s="169">
        <v>0</v>
      </c>
      <c r="H107" s="43">
        <v>0</v>
      </c>
      <c r="I107" s="41">
        <v>0</v>
      </c>
      <c r="J107" s="42">
        <v>0</v>
      </c>
      <c r="K107" s="43">
        <v>0</v>
      </c>
      <c r="L107" s="41"/>
      <c r="M107" s="42"/>
      <c r="N107" s="43"/>
      <c r="O107" s="41"/>
      <c r="P107" s="42"/>
      <c r="Q107" s="43"/>
      <c r="R107" s="41"/>
      <c r="S107" s="42"/>
      <c r="T107" s="43"/>
      <c r="U107" s="41"/>
      <c r="V107" s="42"/>
      <c r="W107" s="43"/>
      <c r="X107" s="41"/>
      <c r="Y107" s="42"/>
      <c r="Z107" s="43"/>
      <c r="AA107" s="41"/>
      <c r="AB107" s="42"/>
      <c r="AC107" s="43"/>
      <c r="AD107" s="41"/>
      <c r="AE107" s="42"/>
      <c r="AF107" s="43"/>
      <c r="AG107" s="41"/>
      <c r="AH107" s="42"/>
      <c r="AI107" s="43"/>
      <c r="AK107" s="41">
        <f t="shared" si="25"/>
        <v>0</v>
      </c>
      <c r="AL107" s="42">
        <f t="shared" si="25"/>
        <v>0</v>
      </c>
      <c r="AM107" s="43">
        <f t="shared" si="25"/>
        <v>0</v>
      </c>
      <c r="AT107" s="32">
        <f t="shared" si="26"/>
        <v>0</v>
      </c>
      <c r="AV107" s="23">
        <v>1</v>
      </c>
      <c r="AW107" s="23">
        <v>15</v>
      </c>
      <c r="AX107" s="23">
        <f t="shared" si="27"/>
        <v>1</v>
      </c>
    </row>
    <row r="108" spans="2:50" ht="15" hidden="1" customHeight="1" x14ac:dyDescent="0.3">
      <c r="B108" s="15"/>
      <c r="C108" s="50" t="str">
        <f>IF(LEN(E107)&lt;1,"","Total: " &amp; LEFT(E107,LEN(E107)-21) &amp; "Municipalities")</f>
        <v/>
      </c>
      <c r="D108" s="51"/>
      <c r="E108" s="52"/>
      <c r="F108" s="53">
        <f t="shared" ref="F108:K108" si="28">SUM(F97:F107)</f>
        <v>0</v>
      </c>
      <c r="G108" s="171">
        <f t="shared" si="28"/>
        <v>0</v>
      </c>
      <c r="H108" s="55">
        <f t="shared" si="28"/>
        <v>0</v>
      </c>
      <c r="I108" s="53">
        <f t="shared" si="28"/>
        <v>0</v>
      </c>
      <c r="J108" s="54">
        <f t="shared" si="28"/>
        <v>0</v>
      </c>
      <c r="K108" s="55">
        <f t="shared" si="28"/>
        <v>0</v>
      </c>
      <c r="L108" s="53">
        <f t="shared" ref="L108:AI108" si="29">SUM(L97:L107)</f>
        <v>0</v>
      </c>
      <c r="M108" s="54">
        <f t="shared" si="29"/>
        <v>0</v>
      </c>
      <c r="N108" s="55">
        <f t="shared" si="29"/>
        <v>0</v>
      </c>
      <c r="O108" s="53">
        <f t="shared" si="29"/>
        <v>0</v>
      </c>
      <c r="P108" s="54">
        <f t="shared" si="29"/>
        <v>0</v>
      </c>
      <c r="Q108" s="55">
        <f t="shared" si="29"/>
        <v>0</v>
      </c>
      <c r="R108" s="53">
        <f t="shared" si="29"/>
        <v>0</v>
      </c>
      <c r="S108" s="54">
        <f t="shared" si="29"/>
        <v>0</v>
      </c>
      <c r="T108" s="55">
        <f t="shared" si="29"/>
        <v>0</v>
      </c>
      <c r="U108" s="53">
        <f t="shared" si="29"/>
        <v>0</v>
      </c>
      <c r="V108" s="54">
        <f t="shared" si="29"/>
        <v>0</v>
      </c>
      <c r="W108" s="55">
        <f t="shared" si="29"/>
        <v>0</v>
      </c>
      <c r="X108" s="53">
        <f t="shared" si="29"/>
        <v>0</v>
      </c>
      <c r="Y108" s="54">
        <f t="shared" si="29"/>
        <v>0</v>
      </c>
      <c r="Z108" s="55">
        <f t="shared" si="29"/>
        <v>0</v>
      </c>
      <c r="AA108" s="53">
        <f t="shared" si="29"/>
        <v>0</v>
      </c>
      <c r="AB108" s="54">
        <f t="shared" si="29"/>
        <v>0</v>
      </c>
      <c r="AC108" s="55">
        <f t="shared" si="29"/>
        <v>0</v>
      </c>
      <c r="AD108" s="53">
        <f t="shared" si="29"/>
        <v>0</v>
      </c>
      <c r="AE108" s="54">
        <f t="shared" si="29"/>
        <v>0</v>
      </c>
      <c r="AF108" s="55">
        <f t="shared" si="29"/>
        <v>0</v>
      </c>
      <c r="AG108" s="53">
        <f t="shared" si="29"/>
        <v>0</v>
      </c>
      <c r="AH108" s="54">
        <f t="shared" si="29"/>
        <v>0</v>
      </c>
      <c r="AI108" s="55">
        <f t="shared" si="29"/>
        <v>0</v>
      </c>
      <c r="AK108" s="53">
        <f>SUM(AK97:AK107)</f>
        <v>0</v>
      </c>
      <c r="AL108" s="54">
        <f>SUM(AL97:AL107)</f>
        <v>0</v>
      </c>
      <c r="AM108" s="55">
        <f>SUM(AM97:AM107)</f>
        <v>0</v>
      </c>
      <c r="AT108" s="32">
        <f>IF(SUM(AT97:AT107)=0,0,1)</f>
        <v>0</v>
      </c>
    </row>
    <row r="109" spans="2:50" ht="15" hidden="1" customHeight="1" x14ac:dyDescent="0.3">
      <c r="B109" s="15"/>
      <c r="C109" s="40"/>
      <c r="D109" s="34"/>
      <c r="E109" s="35"/>
      <c r="F109" s="41"/>
      <c r="G109" s="169"/>
      <c r="H109" s="43"/>
      <c r="I109" s="41"/>
      <c r="J109" s="42"/>
      <c r="K109" s="43"/>
      <c r="L109" s="41"/>
      <c r="M109" s="42"/>
      <c r="N109" s="43"/>
      <c r="O109" s="41"/>
      <c r="P109" s="42"/>
      <c r="Q109" s="43"/>
      <c r="R109" s="41"/>
      <c r="S109" s="42"/>
      <c r="T109" s="43"/>
      <c r="U109" s="41"/>
      <c r="V109" s="42"/>
      <c r="W109" s="43"/>
      <c r="X109" s="41"/>
      <c r="Y109" s="42"/>
      <c r="Z109" s="43"/>
      <c r="AA109" s="41"/>
      <c r="AB109" s="42"/>
      <c r="AC109" s="43"/>
      <c r="AD109" s="41"/>
      <c r="AE109" s="42"/>
      <c r="AF109" s="43"/>
      <c r="AG109" s="41"/>
      <c r="AH109" s="42"/>
      <c r="AI109" s="43"/>
      <c r="AK109" s="41"/>
      <c r="AL109" s="42"/>
      <c r="AM109" s="43"/>
      <c r="AT109" s="32">
        <f>IF(AT108=0,0,1)</f>
        <v>0</v>
      </c>
    </row>
    <row r="110" spans="2:50" ht="15" hidden="1" customHeight="1" x14ac:dyDescent="0.3">
      <c r="B110" s="15"/>
      <c r="C110" s="40" t="s">
        <v>22</v>
      </c>
      <c r="D110" s="34" t="s">
        <v>2</v>
      </c>
      <c r="E110" s="35" t="s">
        <v>2</v>
      </c>
      <c r="F110" s="41">
        <v>0</v>
      </c>
      <c r="G110" s="169">
        <v>0</v>
      </c>
      <c r="H110" s="43">
        <v>0</v>
      </c>
      <c r="I110" s="41">
        <v>0</v>
      </c>
      <c r="J110" s="42">
        <v>0</v>
      </c>
      <c r="K110" s="43">
        <v>0</v>
      </c>
      <c r="L110" s="41"/>
      <c r="M110" s="42"/>
      <c r="N110" s="43"/>
      <c r="O110" s="41"/>
      <c r="P110" s="42"/>
      <c r="Q110" s="43"/>
      <c r="R110" s="41"/>
      <c r="S110" s="42"/>
      <c r="T110" s="43"/>
      <c r="U110" s="41"/>
      <c r="V110" s="42"/>
      <c r="W110" s="43"/>
      <c r="X110" s="41"/>
      <c r="Y110" s="42"/>
      <c r="Z110" s="43"/>
      <c r="AA110" s="41"/>
      <c r="AB110" s="42"/>
      <c r="AC110" s="43"/>
      <c r="AD110" s="41"/>
      <c r="AE110" s="42"/>
      <c r="AF110" s="43"/>
      <c r="AG110" s="41"/>
      <c r="AH110" s="42"/>
      <c r="AI110" s="43"/>
      <c r="AK110" s="41">
        <f t="shared" ref="AK110:AM120" si="30">F110+I110+L110+O110+R110+U110+X110+AA110+AD110+AG110</f>
        <v>0</v>
      </c>
      <c r="AL110" s="42">
        <f t="shared" si="30"/>
        <v>0</v>
      </c>
      <c r="AM110" s="43">
        <f t="shared" si="30"/>
        <v>0</v>
      </c>
      <c r="AT110" s="32">
        <f>IF(LEN(E110)&lt;2,0,1)</f>
        <v>0</v>
      </c>
      <c r="AV110" s="23">
        <v>1</v>
      </c>
      <c r="AW110" s="23">
        <v>16</v>
      </c>
      <c r="AX110" s="23">
        <v>1</v>
      </c>
    </row>
    <row r="111" spans="2:50" ht="15" hidden="1" customHeight="1" x14ac:dyDescent="0.3">
      <c r="B111" s="15"/>
      <c r="C111" s="40" t="s">
        <v>22</v>
      </c>
      <c r="D111" s="34" t="s">
        <v>2</v>
      </c>
      <c r="E111" s="35" t="s">
        <v>2</v>
      </c>
      <c r="F111" s="41">
        <v>0</v>
      </c>
      <c r="G111" s="169">
        <v>0</v>
      </c>
      <c r="H111" s="43">
        <v>0</v>
      </c>
      <c r="I111" s="41">
        <v>0</v>
      </c>
      <c r="J111" s="42">
        <v>0</v>
      </c>
      <c r="K111" s="43">
        <v>0</v>
      </c>
      <c r="L111" s="41"/>
      <c r="M111" s="42"/>
      <c r="N111" s="43"/>
      <c r="O111" s="41"/>
      <c r="P111" s="42"/>
      <c r="Q111" s="43"/>
      <c r="R111" s="41"/>
      <c r="S111" s="42"/>
      <c r="T111" s="43"/>
      <c r="U111" s="41"/>
      <c r="V111" s="42"/>
      <c r="W111" s="43"/>
      <c r="X111" s="41"/>
      <c r="Y111" s="42"/>
      <c r="Z111" s="43"/>
      <c r="AA111" s="41"/>
      <c r="AB111" s="42"/>
      <c r="AC111" s="43"/>
      <c r="AD111" s="41"/>
      <c r="AE111" s="42"/>
      <c r="AF111" s="43"/>
      <c r="AG111" s="41"/>
      <c r="AH111" s="42"/>
      <c r="AI111" s="43"/>
      <c r="AK111" s="41">
        <f t="shared" si="30"/>
        <v>0</v>
      </c>
      <c r="AL111" s="42">
        <f t="shared" si="30"/>
        <v>0</v>
      </c>
      <c r="AM111" s="43">
        <f t="shared" si="30"/>
        <v>0</v>
      </c>
      <c r="AT111" s="32">
        <f t="shared" ref="AT111:AT120" si="31">IF(LEN(E111)&lt;2,0,1)</f>
        <v>0</v>
      </c>
      <c r="AV111" s="23">
        <v>1</v>
      </c>
      <c r="AW111" s="23">
        <v>16</v>
      </c>
      <c r="AX111" s="23">
        <f>IF(AW111=AW110,AX110+1,1)</f>
        <v>2</v>
      </c>
    </row>
    <row r="112" spans="2:50" ht="15" hidden="1" customHeight="1" x14ac:dyDescent="0.3">
      <c r="B112" s="15"/>
      <c r="C112" s="40" t="s">
        <v>22</v>
      </c>
      <c r="D112" s="34" t="s">
        <v>2</v>
      </c>
      <c r="E112" s="35" t="s">
        <v>2</v>
      </c>
      <c r="F112" s="41">
        <v>0</v>
      </c>
      <c r="G112" s="169">
        <v>0</v>
      </c>
      <c r="H112" s="43">
        <v>0</v>
      </c>
      <c r="I112" s="41">
        <v>0</v>
      </c>
      <c r="J112" s="42">
        <v>0</v>
      </c>
      <c r="K112" s="43">
        <v>0</v>
      </c>
      <c r="L112" s="41"/>
      <c r="M112" s="42"/>
      <c r="N112" s="43"/>
      <c r="O112" s="41"/>
      <c r="P112" s="42"/>
      <c r="Q112" s="43"/>
      <c r="R112" s="41"/>
      <c r="S112" s="42"/>
      <c r="T112" s="43"/>
      <c r="U112" s="41"/>
      <c r="V112" s="42"/>
      <c r="W112" s="43"/>
      <c r="X112" s="41"/>
      <c r="Y112" s="42"/>
      <c r="Z112" s="43"/>
      <c r="AA112" s="41"/>
      <c r="AB112" s="42"/>
      <c r="AC112" s="43"/>
      <c r="AD112" s="41"/>
      <c r="AE112" s="42"/>
      <c r="AF112" s="43"/>
      <c r="AG112" s="41"/>
      <c r="AH112" s="42"/>
      <c r="AI112" s="43"/>
      <c r="AK112" s="41">
        <f t="shared" si="30"/>
        <v>0</v>
      </c>
      <c r="AL112" s="42">
        <f t="shared" si="30"/>
        <v>0</v>
      </c>
      <c r="AM112" s="43">
        <f t="shared" si="30"/>
        <v>0</v>
      </c>
      <c r="AT112" s="32">
        <f t="shared" si="31"/>
        <v>0</v>
      </c>
      <c r="AV112" s="23">
        <v>1</v>
      </c>
      <c r="AW112" s="23">
        <v>16</v>
      </c>
      <c r="AX112" s="23">
        <f t="shared" ref="AX112:AX120" si="32">IF(AW112=AW111,AX111+1,1)</f>
        <v>3</v>
      </c>
    </row>
    <row r="113" spans="2:50" ht="15" hidden="1" customHeight="1" x14ac:dyDescent="0.3">
      <c r="B113" s="15"/>
      <c r="C113" s="40" t="s">
        <v>22</v>
      </c>
      <c r="D113" s="34" t="s">
        <v>2</v>
      </c>
      <c r="E113" s="35" t="s">
        <v>2</v>
      </c>
      <c r="F113" s="41">
        <v>0</v>
      </c>
      <c r="G113" s="169">
        <v>0</v>
      </c>
      <c r="H113" s="43">
        <v>0</v>
      </c>
      <c r="I113" s="41">
        <v>0</v>
      </c>
      <c r="J113" s="42">
        <v>0</v>
      </c>
      <c r="K113" s="43">
        <v>0</v>
      </c>
      <c r="L113" s="41"/>
      <c r="M113" s="42"/>
      <c r="N113" s="43"/>
      <c r="O113" s="41"/>
      <c r="P113" s="42"/>
      <c r="Q113" s="43"/>
      <c r="R113" s="41"/>
      <c r="S113" s="42"/>
      <c r="T113" s="43"/>
      <c r="U113" s="41"/>
      <c r="V113" s="42"/>
      <c r="W113" s="43"/>
      <c r="X113" s="41"/>
      <c r="Y113" s="42"/>
      <c r="Z113" s="43"/>
      <c r="AA113" s="41"/>
      <c r="AB113" s="42"/>
      <c r="AC113" s="43"/>
      <c r="AD113" s="41"/>
      <c r="AE113" s="42"/>
      <c r="AF113" s="43"/>
      <c r="AG113" s="41"/>
      <c r="AH113" s="42"/>
      <c r="AI113" s="43"/>
      <c r="AK113" s="41">
        <f t="shared" si="30"/>
        <v>0</v>
      </c>
      <c r="AL113" s="42">
        <f t="shared" si="30"/>
        <v>0</v>
      </c>
      <c r="AM113" s="43">
        <f t="shared" si="30"/>
        <v>0</v>
      </c>
      <c r="AT113" s="32">
        <f t="shared" si="31"/>
        <v>0</v>
      </c>
      <c r="AV113" s="23">
        <v>1</v>
      </c>
      <c r="AW113" s="23">
        <v>16</v>
      </c>
      <c r="AX113" s="23">
        <f t="shared" si="32"/>
        <v>4</v>
      </c>
    </row>
    <row r="114" spans="2:50" ht="15" hidden="1" customHeight="1" x14ac:dyDescent="0.3">
      <c r="B114" s="15"/>
      <c r="C114" s="40" t="s">
        <v>22</v>
      </c>
      <c r="D114" s="34" t="s">
        <v>2</v>
      </c>
      <c r="E114" s="35" t="s">
        <v>2</v>
      </c>
      <c r="F114" s="41">
        <v>0</v>
      </c>
      <c r="G114" s="169">
        <v>0</v>
      </c>
      <c r="H114" s="43">
        <v>0</v>
      </c>
      <c r="I114" s="41">
        <v>0</v>
      </c>
      <c r="J114" s="42">
        <v>0</v>
      </c>
      <c r="K114" s="43">
        <v>0</v>
      </c>
      <c r="L114" s="41"/>
      <c r="M114" s="42"/>
      <c r="N114" s="43"/>
      <c r="O114" s="41"/>
      <c r="P114" s="42"/>
      <c r="Q114" s="43"/>
      <c r="R114" s="41"/>
      <c r="S114" s="42"/>
      <c r="T114" s="43"/>
      <c r="U114" s="41"/>
      <c r="V114" s="42"/>
      <c r="W114" s="43"/>
      <c r="X114" s="41"/>
      <c r="Y114" s="42"/>
      <c r="Z114" s="43"/>
      <c r="AA114" s="41"/>
      <c r="AB114" s="42"/>
      <c r="AC114" s="43"/>
      <c r="AD114" s="41"/>
      <c r="AE114" s="42"/>
      <c r="AF114" s="43"/>
      <c r="AG114" s="41"/>
      <c r="AH114" s="42"/>
      <c r="AI114" s="43"/>
      <c r="AK114" s="41">
        <f t="shared" si="30"/>
        <v>0</v>
      </c>
      <c r="AL114" s="42">
        <f t="shared" si="30"/>
        <v>0</v>
      </c>
      <c r="AM114" s="43">
        <f t="shared" si="30"/>
        <v>0</v>
      </c>
      <c r="AT114" s="32">
        <f t="shared" si="31"/>
        <v>0</v>
      </c>
      <c r="AV114" s="23">
        <v>1</v>
      </c>
      <c r="AW114" s="23">
        <v>16</v>
      </c>
      <c r="AX114" s="23">
        <f t="shared" si="32"/>
        <v>5</v>
      </c>
    </row>
    <row r="115" spans="2:50" ht="15" hidden="1" customHeight="1" x14ac:dyDescent="0.3">
      <c r="B115" s="15"/>
      <c r="C115" s="40" t="s">
        <v>22</v>
      </c>
      <c r="D115" s="34" t="s">
        <v>2</v>
      </c>
      <c r="E115" s="35" t="s">
        <v>2</v>
      </c>
      <c r="F115" s="41">
        <v>0</v>
      </c>
      <c r="G115" s="169">
        <v>0</v>
      </c>
      <c r="H115" s="43">
        <v>0</v>
      </c>
      <c r="I115" s="41">
        <v>0</v>
      </c>
      <c r="J115" s="42">
        <v>0</v>
      </c>
      <c r="K115" s="43">
        <v>0</v>
      </c>
      <c r="L115" s="41"/>
      <c r="M115" s="42"/>
      <c r="N115" s="43"/>
      <c r="O115" s="41"/>
      <c r="P115" s="42"/>
      <c r="Q115" s="43"/>
      <c r="R115" s="41"/>
      <c r="S115" s="42"/>
      <c r="T115" s="43"/>
      <c r="U115" s="41"/>
      <c r="V115" s="42"/>
      <c r="W115" s="43"/>
      <c r="X115" s="41"/>
      <c r="Y115" s="42"/>
      <c r="Z115" s="43"/>
      <c r="AA115" s="41"/>
      <c r="AB115" s="42"/>
      <c r="AC115" s="43"/>
      <c r="AD115" s="41"/>
      <c r="AE115" s="42"/>
      <c r="AF115" s="43"/>
      <c r="AG115" s="41"/>
      <c r="AH115" s="42"/>
      <c r="AI115" s="43"/>
      <c r="AK115" s="41">
        <f t="shared" si="30"/>
        <v>0</v>
      </c>
      <c r="AL115" s="42">
        <f t="shared" si="30"/>
        <v>0</v>
      </c>
      <c r="AM115" s="43">
        <f t="shared" si="30"/>
        <v>0</v>
      </c>
      <c r="AT115" s="32">
        <f t="shared" si="31"/>
        <v>0</v>
      </c>
      <c r="AV115" s="23">
        <v>1</v>
      </c>
      <c r="AW115" s="23">
        <v>16</v>
      </c>
      <c r="AX115" s="23">
        <f t="shared" si="32"/>
        <v>6</v>
      </c>
    </row>
    <row r="116" spans="2:50" ht="15" hidden="1" customHeight="1" x14ac:dyDescent="0.3">
      <c r="B116" s="15"/>
      <c r="C116" s="40" t="s">
        <v>22</v>
      </c>
      <c r="D116" s="34" t="s">
        <v>2</v>
      </c>
      <c r="E116" s="35" t="s">
        <v>2</v>
      </c>
      <c r="F116" s="41">
        <v>0</v>
      </c>
      <c r="G116" s="169">
        <v>0</v>
      </c>
      <c r="H116" s="43">
        <v>0</v>
      </c>
      <c r="I116" s="41">
        <v>0</v>
      </c>
      <c r="J116" s="42">
        <v>0</v>
      </c>
      <c r="K116" s="43">
        <v>0</v>
      </c>
      <c r="L116" s="41"/>
      <c r="M116" s="42"/>
      <c r="N116" s="43"/>
      <c r="O116" s="41"/>
      <c r="P116" s="42"/>
      <c r="Q116" s="43"/>
      <c r="R116" s="41"/>
      <c r="S116" s="42"/>
      <c r="T116" s="43"/>
      <c r="U116" s="41"/>
      <c r="V116" s="42"/>
      <c r="W116" s="43"/>
      <c r="X116" s="41"/>
      <c r="Y116" s="42"/>
      <c r="Z116" s="43"/>
      <c r="AA116" s="41"/>
      <c r="AB116" s="42"/>
      <c r="AC116" s="43"/>
      <c r="AD116" s="41"/>
      <c r="AE116" s="42"/>
      <c r="AF116" s="43"/>
      <c r="AG116" s="41"/>
      <c r="AH116" s="42"/>
      <c r="AI116" s="43"/>
      <c r="AK116" s="41">
        <f t="shared" si="30"/>
        <v>0</v>
      </c>
      <c r="AL116" s="42">
        <f t="shared" si="30"/>
        <v>0</v>
      </c>
      <c r="AM116" s="43">
        <f t="shared" si="30"/>
        <v>0</v>
      </c>
      <c r="AT116" s="32">
        <f t="shared" si="31"/>
        <v>0</v>
      </c>
      <c r="AV116" s="23">
        <v>1</v>
      </c>
      <c r="AW116" s="23">
        <v>16</v>
      </c>
      <c r="AX116" s="23">
        <f t="shared" si="32"/>
        <v>7</v>
      </c>
    </row>
    <row r="117" spans="2:50" ht="15" hidden="1" customHeight="1" x14ac:dyDescent="0.3">
      <c r="B117" s="15"/>
      <c r="C117" s="40" t="s">
        <v>22</v>
      </c>
      <c r="D117" s="34" t="s">
        <v>2</v>
      </c>
      <c r="E117" s="35" t="s">
        <v>2</v>
      </c>
      <c r="F117" s="41">
        <v>0</v>
      </c>
      <c r="G117" s="169">
        <v>0</v>
      </c>
      <c r="H117" s="43">
        <v>0</v>
      </c>
      <c r="I117" s="41">
        <v>0</v>
      </c>
      <c r="J117" s="42">
        <v>0</v>
      </c>
      <c r="K117" s="43">
        <v>0</v>
      </c>
      <c r="L117" s="41"/>
      <c r="M117" s="42"/>
      <c r="N117" s="43"/>
      <c r="O117" s="41"/>
      <c r="P117" s="42"/>
      <c r="Q117" s="43"/>
      <c r="R117" s="41"/>
      <c r="S117" s="42"/>
      <c r="T117" s="43"/>
      <c r="U117" s="41"/>
      <c r="V117" s="42"/>
      <c r="W117" s="43"/>
      <c r="X117" s="41"/>
      <c r="Y117" s="42"/>
      <c r="Z117" s="43"/>
      <c r="AA117" s="41"/>
      <c r="AB117" s="42"/>
      <c r="AC117" s="43"/>
      <c r="AD117" s="41"/>
      <c r="AE117" s="42"/>
      <c r="AF117" s="43"/>
      <c r="AG117" s="41"/>
      <c r="AH117" s="42"/>
      <c r="AI117" s="43"/>
      <c r="AK117" s="41">
        <f t="shared" si="30"/>
        <v>0</v>
      </c>
      <c r="AL117" s="42">
        <f t="shared" si="30"/>
        <v>0</v>
      </c>
      <c r="AM117" s="43">
        <f t="shared" si="30"/>
        <v>0</v>
      </c>
      <c r="AT117" s="32">
        <f t="shared" si="31"/>
        <v>0</v>
      </c>
      <c r="AV117" s="23">
        <v>1</v>
      </c>
      <c r="AW117" s="23">
        <v>16</v>
      </c>
      <c r="AX117" s="23">
        <f t="shared" si="32"/>
        <v>8</v>
      </c>
    </row>
    <row r="118" spans="2:50" ht="15" hidden="1" customHeight="1" x14ac:dyDescent="0.3">
      <c r="B118" s="15"/>
      <c r="C118" s="40" t="s">
        <v>22</v>
      </c>
      <c r="D118" s="34" t="s">
        <v>2</v>
      </c>
      <c r="E118" s="35" t="s">
        <v>2</v>
      </c>
      <c r="F118" s="41">
        <v>0</v>
      </c>
      <c r="G118" s="169">
        <v>0</v>
      </c>
      <c r="H118" s="43">
        <v>0</v>
      </c>
      <c r="I118" s="41">
        <v>0</v>
      </c>
      <c r="J118" s="42">
        <v>0</v>
      </c>
      <c r="K118" s="43">
        <v>0</v>
      </c>
      <c r="L118" s="41"/>
      <c r="M118" s="42"/>
      <c r="N118" s="43"/>
      <c r="O118" s="41"/>
      <c r="P118" s="42"/>
      <c r="Q118" s="43"/>
      <c r="R118" s="41"/>
      <c r="S118" s="42"/>
      <c r="T118" s="43"/>
      <c r="U118" s="41"/>
      <c r="V118" s="42"/>
      <c r="W118" s="43"/>
      <c r="X118" s="41"/>
      <c r="Y118" s="42"/>
      <c r="Z118" s="43"/>
      <c r="AA118" s="41"/>
      <c r="AB118" s="42"/>
      <c r="AC118" s="43"/>
      <c r="AD118" s="41"/>
      <c r="AE118" s="42"/>
      <c r="AF118" s="43"/>
      <c r="AG118" s="41"/>
      <c r="AH118" s="42"/>
      <c r="AI118" s="43"/>
      <c r="AK118" s="41">
        <f t="shared" si="30"/>
        <v>0</v>
      </c>
      <c r="AL118" s="42">
        <f t="shared" si="30"/>
        <v>0</v>
      </c>
      <c r="AM118" s="43">
        <f t="shared" si="30"/>
        <v>0</v>
      </c>
      <c r="AT118" s="32">
        <f t="shared" si="31"/>
        <v>0</v>
      </c>
      <c r="AV118" s="23">
        <v>1</v>
      </c>
      <c r="AW118" s="23">
        <v>16</v>
      </c>
      <c r="AX118" s="23">
        <f t="shared" si="32"/>
        <v>9</v>
      </c>
    </row>
    <row r="119" spans="2:50" ht="15" hidden="1" customHeight="1" x14ac:dyDescent="0.3">
      <c r="B119" s="15"/>
      <c r="C119" s="40" t="s">
        <v>22</v>
      </c>
      <c r="D119" s="34" t="s">
        <v>2</v>
      </c>
      <c r="E119" s="35" t="s">
        <v>2</v>
      </c>
      <c r="F119" s="41">
        <v>0</v>
      </c>
      <c r="G119" s="169">
        <v>0</v>
      </c>
      <c r="H119" s="43">
        <v>0</v>
      </c>
      <c r="I119" s="41">
        <v>0</v>
      </c>
      <c r="J119" s="42">
        <v>0</v>
      </c>
      <c r="K119" s="43">
        <v>0</v>
      </c>
      <c r="L119" s="41"/>
      <c r="M119" s="42"/>
      <c r="N119" s="43"/>
      <c r="O119" s="41"/>
      <c r="P119" s="42"/>
      <c r="Q119" s="43"/>
      <c r="R119" s="41"/>
      <c r="S119" s="42"/>
      <c r="T119" s="43"/>
      <c r="U119" s="41"/>
      <c r="V119" s="42"/>
      <c r="W119" s="43"/>
      <c r="X119" s="41"/>
      <c r="Y119" s="42"/>
      <c r="Z119" s="43"/>
      <c r="AA119" s="41"/>
      <c r="AB119" s="42"/>
      <c r="AC119" s="43"/>
      <c r="AD119" s="41"/>
      <c r="AE119" s="42"/>
      <c r="AF119" s="43"/>
      <c r="AG119" s="41"/>
      <c r="AH119" s="42"/>
      <c r="AI119" s="43"/>
      <c r="AK119" s="41">
        <f t="shared" si="30"/>
        <v>0</v>
      </c>
      <c r="AL119" s="42">
        <f t="shared" si="30"/>
        <v>0</v>
      </c>
      <c r="AM119" s="43">
        <f t="shared" si="30"/>
        <v>0</v>
      </c>
      <c r="AT119" s="32">
        <f t="shared" si="31"/>
        <v>0</v>
      </c>
      <c r="AV119" s="23">
        <v>1</v>
      </c>
      <c r="AW119" s="23">
        <v>16</v>
      </c>
      <c r="AX119" s="23">
        <f t="shared" si="32"/>
        <v>10</v>
      </c>
    </row>
    <row r="120" spans="2:50" ht="15" hidden="1" customHeight="1" x14ac:dyDescent="0.3">
      <c r="B120" s="15"/>
      <c r="C120" s="40" t="s">
        <v>23</v>
      </c>
      <c r="D120" s="34" t="s">
        <v>2</v>
      </c>
      <c r="E120" s="35" t="s">
        <v>2</v>
      </c>
      <c r="F120" s="41">
        <v>0</v>
      </c>
      <c r="G120" s="169">
        <v>0</v>
      </c>
      <c r="H120" s="43">
        <v>0</v>
      </c>
      <c r="I120" s="41">
        <v>0</v>
      </c>
      <c r="J120" s="42">
        <v>0</v>
      </c>
      <c r="K120" s="43">
        <v>0</v>
      </c>
      <c r="L120" s="41"/>
      <c r="M120" s="42"/>
      <c r="N120" s="43"/>
      <c r="O120" s="41"/>
      <c r="P120" s="42"/>
      <c r="Q120" s="43"/>
      <c r="R120" s="41"/>
      <c r="S120" s="42"/>
      <c r="T120" s="43"/>
      <c r="U120" s="41"/>
      <c r="V120" s="42"/>
      <c r="W120" s="43"/>
      <c r="X120" s="41"/>
      <c r="Y120" s="42"/>
      <c r="Z120" s="43"/>
      <c r="AA120" s="41"/>
      <c r="AB120" s="42"/>
      <c r="AC120" s="43"/>
      <c r="AD120" s="41"/>
      <c r="AE120" s="42"/>
      <c r="AF120" s="43"/>
      <c r="AG120" s="41"/>
      <c r="AH120" s="42"/>
      <c r="AI120" s="43"/>
      <c r="AK120" s="41">
        <f t="shared" si="30"/>
        <v>0</v>
      </c>
      <c r="AL120" s="42">
        <f t="shared" si="30"/>
        <v>0</v>
      </c>
      <c r="AM120" s="43">
        <f t="shared" si="30"/>
        <v>0</v>
      </c>
      <c r="AT120" s="32">
        <f t="shared" si="31"/>
        <v>0</v>
      </c>
      <c r="AV120" s="23">
        <v>1</v>
      </c>
      <c r="AW120" s="23">
        <v>17</v>
      </c>
      <c r="AX120" s="23">
        <f t="shared" si="32"/>
        <v>1</v>
      </c>
    </row>
    <row r="121" spans="2:50" ht="15" hidden="1" customHeight="1" x14ac:dyDescent="0.3">
      <c r="B121" s="15"/>
      <c r="C121" s="50" t="str">
        <f>IF(LEN(E120)&lt;1,"","Total: " &amp; LEFT(E120,LEN(E120)-21) &amp; "Municipalities")</f>
        <v/>
      </c>
      <c r="D121" s="51"/>
      <c r="E121" s="52"/>
      <c r="F121" s="53">
        <f t="shared" ref="F121:K121" si="33">SUM(F110:F120)</f>
        <v>0</v>
      </c>
      <c r="G121" s="171">
        <f t="shared" si="33"/>
        <v>0</v>
      </c>
      <c r="H121" s="55">
        <f t="shared" si="33"/>
        <v>0</v>
      </c>
      <c r="I121" s="53">
        <f t="shared" si="33"/>
        <v>0</v>
      </c>
      <c r="J121" s="54">
        <f t="shared" si="33"/>
        <v>0</v>
      </c>
      <c r="K121" s="55">
        <f t="shared" si="33"/>
        <v>0</v>
      </c>
      <c r="L121" s="53">
        <f t="shared" ref="L121:AI121" si="34">SUM(L110:L120)</f>
        <v>0</v>
      </c>
      <c r="M121" s="54">
        <f t="shared" si="34"/>
        <v>0</v>
      </c>
      <c r="N121" s="55">
        <f t="shared" si="34"/>
        <v>0</v>
      </c>
      <c r="O121" s="53">
        <f t="shared" si="34"/>
        <v>0</v>
      </c>
      <c r="P121" s="54">
        <f t="shared" si="34"/>
        <v>0</v>
      </c>
      <c r="Q121" s="55">
        <f t="shared" si="34"/>
        <v>0</v>
      </c>
      <c r="R121" s="53">
        <f t="shared" si="34"/>
        <v>0</v>
      </c>
      <c r="S121" s="54">
        <f t="shared" si="34"/>
        <v>0</v>
      </c>
      <c r="T121" s="55">
        <f t="shared" si="34"/>
        <v>0</v>
      </c>
      <c r="U121" s="53">
        <f t="shared" si="34"/>
        <v>0</v>
      </c>
      <c r="V121" s="54">
        <f t="shared" si="34"/>
        <v>0</v>
      </c>
      <c r="W121" s="55">
        <f t="shared" si="34"/>
        <v>0</v>
      </c>
      <c r="X121" s="53">
        <f t="shared" si="34"/>
        <v>0</v>
      </c>
      <c r="Y121" s="54">
        <f t="shared" si="34"/>
        <v>0</v>
      </c>
      <c r="Z121" s="55">
        <f t="shared" si="34"/>
        <v>0</v>
      </c>
      <c r="AA121" s="53">
        <f t="shared" si="34"/>
        <v>0</v>
      </c>
      <c r="AB121" s="54">
        <f t="shared" si="34"/>
        <v>0</v>
      </c>
      <c r="AC121" s="55">
        <f t="shared" si="34"/>
        <v>0</v>
      </c>
      <c r="AD121" s="53">
        <f t="shared" si="34"/>
        <v>0</v>
      </c>
      <c r="AE121" s="54">
        <f t="shared" si="34"/>
        <v>0</v>
      </c>
      <c r="AF121" s="55">
        <f t="shared" si="34"/>
        <v>0</v>
      </c>
      <c r="AG121" s="53">
        <f t="shared" si="34"/>
        <v>0</v>
      </c>
      <c r="AH121" s="54">
        <f t="shared" si="34"/>
        <v>0</v>
      </c>
      <c r="AI121" s="55">
        <f t="shared" si="34"/>
        <v>0</v>
      </c>
      <c r="AK121" s="53">
        <f>SUM(AK110:AK120)</f>
        <v>0</v>
      </c>
      <c r="AL121" s="54">
        <f>SUM(AL110:AL120)</f>
        <v>0</v>
      </c>
      <c r="AM121" s="55">
        <f>SUM(AM110:AM120)</f>
        <v>0</v>
      </c>
      <c r="AT121" s="32">
        <f>IF(SUM(AT110:AT120)=0,0,1)</f>
        <v>0</v>
      </c>
    </row>
    <row r="122" spans="2:50" ht="15" hidden="1" customHeight="1" x14ac:dyDescent="0.3">
      <c r="B122" s="15"/>
      <c r="C122" s="40"/>
      <c r="D122" s="34"/>
      <c r="E122" s="35"/>
      <c r="F122" s="41"/>
      <c r="G122" s="169"/>
      <c r="H122" s="43"/>
      <c r="I122" s="41"/>
      <c r="J122" s="42"/>
      <c r="K122" s="43"/>
      <c r="L122" s="41"/>
      <c r="M122" s="42"/>
      <c r="N122" s="43"/>
      <c r="O122" s="41"/>
      <c r="P122" s="42"/>
      <c r="Q122" s="43"/>
      <c r="R122" s="41"/>
      <c r="S122" s="42"/>
      <c r="T122" s="43"/>
      <c r="U122" s="41"/>
      <c r="V122" s="42"/>
      <c r="W122" s="43"/>
      <c r="X122" s="41"/>
      <c r="Y122" s="42"/>
      <c r="Z122" s="43"/>
      <c r="AA122" s="41"/>
      <c r="AB122" s="42"/>
      <c r="AC122" s="43"/>
      <c r="AD122" s="41"/>
      <c r="AE122" s="42"/>
      <c r="AF122" s="43"/>
      <c r="AG122" s="41"/>
      <c r="AH122" s="42"/>
      <c r="AI122" s="43"/>
      <c r="AK122" s="41"/>
      <c r="AL122" s="42"/>
      <c r="AM122" s="43"/>
      <c r="AT122" s="32">
        <f>IF(AT121=0,0,1)</f>
        <v>0</v>
      </c>
    </row>
    <row r="123" spans="2:50" ht="15" hidden="1" customHeight="1" x14ac:dyDescent="0.3">
      <c r="B123" s="15"/>
      <c r="C123" s="40" t="s">
        <v>22</v>
      </c>
      <c r="D123" s="34" t="s">
        <v>2</v>
      </c>
      <c r="E123" s="35" t="s">
        <v>2</v>
      </c>
      <c r="F123" s="41">
        <v>0</v>
      </c>
      <c r="G123" s="169">
        <v>0</v>
      </c>
      <c r="H123" s="43">
        <v>0</v>
      </c>
      <c r="I123" s="41">
        <v>0</v>
      </c>
      <c r="J123" s="42">
        <v>0</v>
      </c>
      <c r="K123" s="43">
        <v>0</v>
      </c>
      <c r="L123" s="41"/>
      <c r="M123" s="42"/>
      <c r="N123" s="43"/>
      <c r="O123" s="41"/>
      <c r="P123" s="42"/>
      <c r="Q123" s="43"/>
      <c r="R123" s="41"/>
      <c r="S123" s="42"/>
      <c r="T123" s="43"/>
      <c r="U123" s="41"/>
      <c r="V123" s="42"/>
      <c r="W123" s="43"/>
      <c r="X123" s="41"/>
      <c r="Y123" s="42"/>
      <c r="Z123" s="43"/>
      <c r="AA123" s="41"/>
      <c r="AB123" s="42"/>
      <c r="AC123" s="43"/>
      <c r="AD123" s="41"/>
      <c r="AE123" s="42"/>
      <c r="AF123" s="43"/>
      <c r="AG123" s="41"/>
      <c r="AH123" s="42"/>
      <c r="AI123" s="43"/>
      <c r="AK123" s="41">
        <f t="shared" ref="AK123:AM133" si="35">F123+I123+L123+O123+R123+U123+X123+AA123+AD123+AG123</f>
        <v>0</v>
      </c>
      <c r="AL123" s="42">
        <f t="shared" si="35"/>
        <v>0</v>
      </c>
      <c r="AM123" s="43">
        <f t="shared" si="35"/>
        <v>0</v>
      </c>
      <c r="AT123" s="32">
        <f>IF(LEN(E123)&lt;2,0,1)</f>
        <v>0</v>
      </c>
      <c r="AV123" s="23">
        <v>1</v>
      </c>
      <c r="AW123" s="23">
        <v>18</v>
      </c>
      <c r="AX123" s="23">
        <v>1</v>
      </c>
    </row>
    <row r="124" spans="2:50" ht="15" hidden="1" customHeight="1" x14ac:dyDescent="0.3">
      <c r="B124" s="15"/>
      <c r="C124" s="40" t="s">
        <v>22</v>
      </c>
      <c r="D124" s="34" t="s">
        <v>2</v>
      </c>
      <c r="E124" s="35" t="s">
        <v>2</v>
      </c>
      <c r="F124" s="41">
        <v>0</v>
      </c>
      <c r="G124" s="169">
        <v>0</v>
      </c>
      <c r="H124" s="43">
        <v>0</v>
      </c>
      <c r="I124" s="41">
        <v>0</v>
      </c>
      <c r="J124" s="42">
        <v>0</v>
      </c>
      <c r="K124" s="43">
        <v>0</v>
      </c>
      <c r="L124" s="41"/>
      <c r="M124" s="42"/>
      <c r="N124" s="43"/>
      <c r="O124" s="41"/>
      <c r="P124" s="42"/>
      <c r="Q124" s="43"/>
      <c r="R124" s="41"/>
      <c r="S124" s="42"/>
      <c r="T124" s="43"/>
      <c r="U124" s="41"/>
      <c r="V124" s="42"/>
      <c r="W124" s="43"/>
      <c r="X124" s="41"/>
      <c r="Y124" s="42"/>
      <c r="Z124" s="43"/>
      <c r="AA124" s="41"/>
      <c r="AB124" s="42"/>
      <c r="AC124" s="43"/>
      <c r="AD124" s="41"/>
      <c r="AE124" s="42"/>
      <c r="AF124" s="43"/>
      <c r="AG124" s="41"/>
      <c r="AH124" s="42"/>
      <c r="AI124" s="43"/>
      <c r="AK124" s="41">
        <f t="shared" si="35"/>
        <v>0</v>
      </c>
      <c r="AL124" s="42">
        <f t="shared" si="35"/>
        <v>0</v>
      </c>
      <c r="AM124" s="43">
        <f t="shared" si="35"/>
        <v>0</v>
      </c>
      <c r="AT124" s="32">
        <f t="shared" ref="AT124:AT133" si="36">IF(LEN(E124)&lt;2,0,1)</f>
        <v>0</v>
      </c>
      <c r="AV124" s="23">
        <v>1</v>
      </c>
      <c r="AW124" s="23">
        <v>18</v>
      </c>
      <c r="AX124" s="23">
        <f>IF(AW124=AW123,AX123+1,1)</f>
        <v>2</v>
      </c>
    </row>
    <row r="125" spans="2:50" ht="15" hidden="1" customHeight="1" x14ac:dyDescent="0.3">
      <c r="B125" s="15"/>
      <c r="C125" s="40" t="s">
        <v>22</v>
      </c>
      <c r="D125" s="34" t="s">
        <v>2</v>
      </c>
      <c r="E125" s="35" t="s">
        <v>2</v>
      </c>
      <c r="F125" s="41">
        <v>0</v>
      </c>
      <c r="G125" s="169">
        <v>0</v>
      </c>
      <c r="H125" s="43">
        <v>0</v>
      </c>
      <c r="I125" s="41">
        <v>0</v>
      </c>
      <c r="J125" s="42">
        <v>0</v>
      </c>
      <c r="K125" s="43">
        <v>0</v>
      </c>
      <c r="L125" s="41"/>
      <c r="M125" s="42"/>
      <c r="N125" s="43"/>
      <c r="O125" s="41"/>
      <c r="P125" s="42"/>
      <c r="Q125" s="43"/>
      <c r="R125" s="41"/>
      <c r="S125" s="42"/>
      <c r="T125" s="43"/>
      <c r="U125" s="41"/>
      <c r="V125" s="42"/>
      <c r="W125" s="43"/>
      <c r="X125" s="41"/>
      <c r="Y125" s="42"/>
      <c r="Z125" s="43"/>
      <c r="AA125" s="41"/>
      <c r="AB125" s="42"/>
      <c r="AC125" s="43"/>
      <c r="AD125" s="41"/>
      <c r="AE125" s="42"/>
      <c r="AF125" s="43"/>
      <c r="AG125" s="41"/>
      <c r="AH125" s="42"/>
      <c r="AI125" s="43"/>
      <c r="AK125" s="41">
        <f t="shared" si="35"/>
        <v>0</v>
      </c>
      <c r="AL125" s="42">
        <f t="shared" si="35"/>
        <v>0</v>
      </c>
      <c r="AM125" s="43">
        <f t="shared" si="35"/>
        <v>0</v>
      </c>
      <c r="AT125" s="32">
        <f t="shared" si="36"/>
        <v>0</v>
      </c>
      <c r="AV125" s="23">
        <v>1</v>
      </c>
      <c r="AW125" s="23">
        <v>18</v>
      </c>
      <c r="AX125" s="23">
        <f t="shared" ref="AX125:AX133" si="37">IF(AW125=AW124,AX124+1,1)</f>
        <v>3</v>
      </c>
    </row>
    <row r="126" spans="2:50" ht="15" hidden="1" customHeight="1" x14ac:dyDescent="0.3">
      <c r="B126" s="15"/>
      <c r="C126" s="40" t="s">
        <v>22</v>
      </c>
      <c r="D126" s="34" t="s">
        <v>2</v>
      </c>
      <c r="E126" s="35" t="s">
        <v>2</v>
      </c>
      <c r="F126" s="41">
        <v>0</v>
      </c>
      <c r="G126" s="169">
        <v>0</v>
      </c>
      <c r="H126" s="43">
        <v>0</v>
      </c>
      <c r="I126" s="41">
        <v>0</v>
      </c>
      <c r="J126" s="42">
        <v>0</v>
      </c>
      <c r="K126" s="43">
        <v>0</v>
      </c>
      <c r="L126" s="41"/>
      <c r="M126" s="42"/>
      <c r="N126" s="43"/>
      <c r="O126" s="41"/>
      <c r="P126" s="42"/>
      <c r="Q126" s="43"/>
      <c r="R126" s="41"/>
      <c r="S126" s="42"/>
      <c r="T126" s="43"/>
      <c r="U126" s="41"/>
      <c r="V126" s="42"/>
      <c r="W126" s="43"/>
      <c r="X126" s="41"/>
      <c r="Y126" s="42"/>
      <c r="Z126" s="43"/>
      <c r="AA126" s="41"/>
      <c r="AB126" s="42"/>
      <c r="AC126" s="43"/>
      <c r="AD126" s="41"/>
      <c r="AE126" s="42"/>
      <c r="AF126" s="43"/>
      <c r="AG126" s="41"/>
      <c r="AH126" s="42"/>
      <c r="AI126" s="43"/>
      <c r="AK126" s="41">
        <f t="shared" si="35"/>
        <v>0</v>
      </c>
      <c r="AL126" s="42">
        <f t="shared" si="35"/>
        <v>0</v>
      </c>
      <c r="AM126" s="43">
        <f t="shared" si="35"/>
        <v>0</v>
      </c>
      <c r="AT126" s="32">
        <f t="shared" si="36"/>
        <v>0</v>
      </c>
      <c r="AV126" s="23">
        <v>1</v>
      </c>
      <c r="AW126" s="23">
        <v>18</v>
      </c>
      <c r="AX126" s="23">
        <f t="shared" si="37"/>
        <v>4</v>
      </c>
    </row>
    <row r="127" spans="2:50" ht="15" hidden="1" customHeight="1" x14ac:dyDescent="0.3">
      <c r="B127" s="15"/>
      <c r="C127" s="40" t="s">
        <v>22</v>
      </c>
      <c r="D127" s="34" t="s">
        <v>2</v>
      </c>
      <c r="E127" s="35" t="s">
        <v>2</v>
      </c>
      <c r="F127" s="41">
        <v>0</v>
      </c>
      <c r="G127" s="169">
        <v>0</v>
      </c>
      <c r="H127" s="43">
        <v>0</v>
      </c>
      <c r="I127" s="41">
        <v>0</v>
      </c>
      <c r="J127" s="42">
        <v>0</v>
      </c>
      <c r="K127" s="43">
        <v>0</v>
      </c>
      <c r="L127" s="41"/>
      <c r="M127" s="42"/>
      <c r="N127" s="43"/>
      <c r="O127" s="41"/>
      <c r="P127" s="42"/>
      <c r="Q127" s="43"/>
      <c r="R127" s="41"/>
      <c r="S127" s="42"/>
      <c r="T127" s="43"/>
      <c r="U127" s="41"/>
      <c r="V127" s="42"/>
      <c r="W127" s="43"/>
      <c r="X127" s="41"/>
      <c r="Y127" s="42"/>
      <c r="Z127" s="43"/>
      <c r="AA127" s="41"/>
      <c r="AB127" s="42"/>
      <c r="AC127" s="43"/>
      <c r="AD127" s="41"/>
      <c r="AE127" s="42"/>
      <c r="AF127" s="43"/>
      <c r="AG127" s="41"/>
      <c r="AH127" s="42"/>
      <c r="AI127" s="43"/>
      <c r="AK127" s="41">
        <f t="shared" si="35"/>
        <v>0</v>
      </c>
      <c r="AL127" s="42">
        <f t="shared" si="35"/>
        <v>0</v>
      </c>
      <c r="AM127" s="43">
        <f t="shared" si="35"/>
        <v>0</v>
      </c>
      <c r="AT127" s="32">
        <f t="shared" si="36"/>
        <v>0</v>
      </c>
      <c r="AV127" s="23">
        <v>1</v>
      </c>
      <c r="AW127" s="23">
        <v>18</v>
      </c>
      <c r="AX127" s="23">
        <f t="shared" si="37"/>
        <v>5</v>
      </c>
    </row>
    <row r="128" spans="2:50" ht="15" hidden="1" customHeight="1" x14ac:dyDescent="0.3">
      <c r="B128" s="15"/>
      <c r="C128" s="40" t="s">
        <v>22</v>
      </c>
      <c r="D128" s="34" t="s">
        <v>2</v>
      </c>
      <c r="E128" s="35" t="s">
        <v>2</v>
      </c>
      <c r="F128" s="41">
        <v>0</v>
      </c>
      <c r="G128" s="169">
        <v>0</v>
      </c>
      <c r="H128" s="43">
        <v>0</v>
      </c>
      <c r="I128" s="41">
        <v>0</v>
      </c>
      <c r="J128" s="42">
        <v>0</v>
      </c>
      <c r="K128" s="43">
        <v>0</v>
      </c>
      <c r="L128" s="41"/>
      <c r="M128" s="42"/>
      <c r="N128" s="43"/>
      <c r="O128" s="41"/>
      <c r="P128" s="42"/>
      <c r="Q128" s="43"/>
      <c r="R128" s="41"/>
      <c r="S128" s="42"/>
      <c r="T128" s="43"/>
      <c r="U128" s="41"/>
      <c r="V128" s="42"/>
      <c r="W128" s="43"/>
      <c r="X128" s="41"/>
      <c r="Y128" s="42"/>
      <c r="Z128" s="43"/>
      <c r="AA128" s="41"/>
      <c r="AB128" s="42"/>
      <c r="AC128" s="43"/>
      <c r="AD128" s="41"/>
      <c r="AE128" s="42"/>
      <c r="AF128" s="43"/>
      <c r="AG128" s="41"/>
      <c r="AH128" s="42"/>
      <c r="AI128" s="43"/>
      <c r="AK128" s="41">
        <f t="shared" si="35"/>
        <v>0</v>
      </c>
      <c r="AL128" s="42">
        <f t="shared" si="35"/>
        <v>0</v>
      </c>
      <c r="AM128" s="43">
        <f t="shared" si="35"/>
        <v>0</v>
      </c>
      <c r="AT128" s="32">
        <f t="shared" si="36"/>
        <v>0</v>
      </c>
      <c r="AV128" s="23">
        <v>1</v>
      </c>
      <c r="AW128" s="23">
        <v>18</v>
      </c>
      <c r="AX128" s="23">
        <f t="shared" si="37"/>
        <v>6</v>
      </c>
    </row>
    <row r="129" spans="2:50" ht="15" hidden="1" customHeight="1" x14ac:dyDescent="0.3">
      <c r="B129" s="15"/>
      <c r="C129" s="40" t="s">
        <v>22</v>
      </c>
      <c r="D129" s="34" t="s">
        <v>2</v>
      </c>
      <c r="E129" s="35" t="s">
        <v>2</v>
      </c>
      <c r="F129" s="41">
        <v>0</v>
      </c>
      <c r="G129" s="169">
        <v>0</v>
      </c>
      <c r="H129" s="43">
        <v>0</v>
      </c>
      <c r="I129" s="41">
        <v>0</v>
      </c>
      <c r="J129" s="42">
        <v>0</v>
      </c>
      <c r="K129" s="43">
        <v>0</v>
      </c>
      <c r="L129" s="41"/>
      <c r="M129" s="42"/>
      <c r="N129" s="43"/>
      <c r="O129" s="41"/>
      <c r="P129" s="42"/>
      <c r="Q129" s="43"/>
      <c r="R129" s="41"/>
      <c r="S129" s="42"/>
      <c r="T129" s="43"/>
      <c r="U129" s="41"/>
      <c r="V129" s="42"/>
      <c r="W129" s="43"/>
      <c r="X129" s="41"/>
      <c r="Y129" s="42"/>
      <c r="Z129" s="43"/>
      <c r="AA129" s="41"/>
      <c r="AB129" s="42"/>
      <c r="AC129" s="43"/>
      <c r="AD129" s="41"/>
      <c r="AE129" s="42"/>
      <c r="AF129" s="43"/>
      <c r="AG129" s="41"/>
      <c r="AH129" s="42"/>
      <c r="AI129" s="43"/>
      <c r="AK129" s="41">
        <f t="shared" si="35"/>
        <v>0</v>
      </c>
      <c r="AL129" s="42">
        <f t="shared" si="35"/>
        <v>0</v>
      </c>
      <c r="AM129" s="43">
        <f t="shared" si="35"/>
        <v>0</v>
      </c>
      <c r="AT129" s="32">
        <f t="shared" si="36"/>
        <v>0</v>
      </c>
      <c r="AV129" s="23">
        <v>1</v>
      </c>
      <c r="AW129" s="23">
        <v>18</v>
      </c>
      <c r="AX129" s="23">
        <f t="shared" si="37"/>
        <v>7</v>
      </c>
    </row>
    <row r="130" spans="2:50" ht="15" hidden="1" customHeight="1" x14ac:dyDescent="0.3">
      <c r="B130" s="15"/>
      <c r="C130" s="40" t="s">
        <v>22</v>
      </c>
      <c r="D130" s="34" t="s">
        <v>2</v>
      </c>
      <c r="E130" s="35" t="s">
        <v>2</v>
      </c>
      <c r="F130" s="41">
        <v>0</v>
      </c>
      <c r="G130" s="169">
        <v>0</v>
      </c>
      <c r="H130" s="43">
        <v>0</v>
      </c>
      <c r="I130" s="41">
        <v>0</v>
      </c>
      <c r="J130" s="42">
        <v>0</v>
      </c>
      <c r="K130" s="43">
        <v>0</v>
      </c>
      <c r="L130" s="41"/>
      <c r="M130" s="42"/>
      <c r="N130" s="43"/>
      <c r="O130" s="41"/>
      <c r="P130" s="42"/>
      <c r="Q130" s="43"/>
      <c r="R130" s="41"/>
      <c r="S130" s="42"/>
      <c r="T130" s="43"/>
      <c r="U130" s="41"/>
      <c r="V130" s="42"/>
      <c r="W130" s="43"/>
      <c r="X130" s="41"/>
      <c r="Y130" s="42"/>
      <c r="Z130" s="43"/>
      <c r="AA130" s="41"/>
      <c r="AB130" s="42"/>
      <c r="AC130" s="43"/>
      <c r="AD130" s="41"/>
      <c r="AE130" s="42"/>
      <c r="AF130" s="43"/>
      <c r="AG130" s="41"/>
      <c r="AH130" s="42"/>
      <c r="AI130" s="43"/>
      <c r="AK130" s="41">
        <f t="shared" si="35"/>
        <v>0</v>
      </c>
      <c r="AL130" s="42">
        <f t="shared" si="35"/>
        <v>0</v>
      </c>
      <c r="AM130" s="43">
        <f t="shared" si="35"/>
        <v>0</v>
      </c>
      <c r="AT130" s="32">
        <f t="shared" si="36"/>
        <v>0</v>
      </c>
      <c r="AV130" s="23">
        <v>1</v>
      </c>
      <c r="AW130" s="23">
        <v>18</v>
      </c>
      <c r="AX130" s="23">
        <f t="shared" si="37"/>
        <v>8</v>
      </c>
    </row>
    <row r="131" spans="2:50" ht="15" hidden="1" customHeight="1" x14ac:dyDescent="0.3">
      <c r="B131" s="15"/>
      <c r="C131" s="40" t="s">
        <v>22</v>
      </c>
      <c r="D131" s="34" t="s">
        <v>2</v>
      </c>
      <c r="E131" s="35" t="s">
        <v>2</v>
      </c>
      <c r="F131" s="41">
        <v>0</v>
      </c>
      <c r="G131" s="169">
        <v>0</v>
      </c>
      <c r="H131" s="43">
        <v>0</v>
      </c>
      <c r="I131" s="41">
        <v>0</v>
      </c>
      <c r="J131" s="42">
        <v>0</v>
      </c>
      <c r="K131" s="43">
        <v>0</v>
      </c>
      <c r="L131" s="41"/>
      <c r="M131" s="42"/>
      <c r="N131" s="43"/>
      <c r="O131" s="41"/>
      <c r="P131" s="42"/>
      <c r="Q131" s="43"/>
      <c r="R131" s="41"/>
      <c r="S131" s="42"/>
      <c r="T131" s="43"/>
      <c r="U131" s="41"/>
      <c r="V131" s="42"/>
      <c r="W131" s="43"/>
      <c r="X131" s="41"/>
      <c r="Y131" s="42"/>
      <c r="Z131" s="43"/>
      <c r="AA131" s="41"/>
      <c r="AB131" s="42"/>
      <c r="AC131" s="43"/>
      <c r="AD131" s="41"/>
      <c r="AE131" s="42"/>
      <c r="AF131" s="43"/>
      <c r="AG131" s="41"/>
      <c r="AH131" s="42"/>
      <c r="AI131" s="43"/>
      <c r="AK131" s="41">
        <f t="shared" si="35"/>
        <v>0</v>
      </c>
      <c r="AL131" s="42">
        <f t="shared" si="35"/>
        <v>0</v>
      </c>
      <c r="AM131" s="43">
        <f t="shared" si="35"/>
        <v>0</v>
      </c>
      <c r="AT131" s="32">
        <f t="shared" si="36"/>
        <v>0</v>
      </c>
      <c r="AV131" s="23">
        <v>1</v>
      </c>
      <c r="AW131" s="23">
        <v>18</v>
      </c>
      <c r="AX131" s="23">
        <f t="shared" si="37"/>
        <v>9</v>
      </c>
    </row>
    <row r="132" spans="2:50" ht="15" hidden="1" customHeight="1" x14ac:dyDescent="0.3">
      <c r="B132" s="15"/>
      <c r="C132" s="40" t="s">
        <v>22</v>
      </c>
      <c r="D132" s="34" t="s">
        <v>2</v>
      </c>
      <c r="E132" s="35" t="s">
        <v>2</v>
      </c>
      <c r="F132" s="41">
        <v>0</v>
      </c>
      <c r="G132" s="169">
        <v>0</v>
      </c>
      <c r="H132" s="43">
        <v>0</v>
      </c>
      <c r="I132" s="41">
        <v>0</v>
      </c>
      <c r="J132" s="42">
        <v>0</v>
      </c>
      <c r="K132" s="43">
        <v>0</v>
      </c>
      <c r="L132" s="41"/>
      <c r="M132" s="42"/>
      <c r="N132" s="43"/>
      <c r="O132" s="41"/>
      <c r="P132" s="42"/>
      <c r="Q132" s="43"/>
      <c r="R132" s="41"/>
      <c r="S132" s="42"/>
      <c r="T132" s="43"/>
      <c r="U132" s="41"/>
      <c r="V132" s="42"/>
      <c r="W132" s="43"/>
      <c r="X132" s="41"/>
      <c r="Y132" s="42"/>
      <c r="Z132" s="43"/>
      <c r="AA132" s="41"/>
      <c r="AB132" s="42"/>
      <c r="AC132" s="43"/>
      <c r="AD132" s="41"/>
      <c r="AE132" s="42"/>
      <c r="AF132" s="43"/>
      <c r="AG132" s="41"/>
      <c r="AH132" s="42"/>
      <c r="AI132" s="43"/>
      <c r="AK132" s="41">
        <f t="shared" si="35"/>
        <v>0</v>
      </c>
      <c r="AL132" s="42">
        <f t="shared" si="35"/>
        <v>0</v>
      </c>
      <c r="AM132" s="43">
        <f t="shared" si="35"/>
        <v>0</v>
      </c>
      <c r="AT132" s="32">
        <f t="shared" si="36"/>
        <v>0</v>
      </c>
      <c r="AV132" s="23">
        <v>1</v>
      </c>
      <c r="AW132" s="23">
        <v>18</v>
      </c>
      <c r="AX132" s="23">
        <f t="shared" si="37"/>
        <v>10</v>
      </c>
    </row>
    <row r="133" spans="2:50" ht="15" hidden="1" customHeight="1" x14ac:dyDescent="0.3">
      <c r="B133" s="15"/>
      <c r="C133" s="40" t="s">
        <v>23</v>
      </c>
      <c r="D133" s="34" t="s">
        <v>2</v>
      </c>
      <c r="E133" s="35" t="s">
        <v>2</v>
      </c>
      <c r="F133" s="41">
        <v>0</v>
      </c>
      <c r="G133" s="169">
        <v>0</v>
      </c>
      <c r="H133" s="43">
        <v>0</v>
      </c>
      <c r="I133" s="41">
        <v>0</v>
      </c>
      <c r="J133" s="42">
        <v>0</v>
      </c>
      <c r="K133" s="43">
        <v>0</v>
      </c>
      <c r="L133" s="41"/>
      <c r="M133" s="42"/>
      <c r="N133" s="43"/>
      <c r="O133" s="41"/>
      <c r="P133" s="42"/>
      <c r="Q133" s="43"/>
      <c r="R133" s="41"/>
      <c r="S133" s="42"/>
      <c r="T133" s="43"/>
      <c r="U133" s="41"/>
      <c r="V133" s="42"/>
      <c r="W133" s="43"/>
      <c r="X133" s="41"/>
      <c r="Y133" s="42"/>
      <c r="Z133" s="43"/>
      <c r="AA133" s="41"/>
      <c r="AB133" s="42"/>
      <c r="AC133" s="43"/>
      <c r="AD133" s="41"/>
      <c r="AE133" s="42"/>
      <c r="AF133" s="43"/>
      <c r="AG133" s="41"/>
      <c r="AH133" s="42"/>
      <c r="AI133" s="43"/>
      <c r="AK133" s="41">
        <f t="shared" si="35"/>
        <v>0</v>
      </c>
      <c r="AL133" s="42">
        <f t="shared" si="35"/>
        <v>0</v>
      </c>
      <c r="AM133" s="43">
        <f t="shared" si="35"/>
        <v>0</v>
      </c>
      <c r="AT133" s="32">
        <f t="shared" si="36"/>
        <v>0</v>
      </c>
      <c r="AV133" s="23">
        <v>1</v>
      </c>
      <c r="AW133" s="23">
        <v>19</v>
      </c>
      <c r="AX133" s="23">
        <f t="shared" si="37"/>
        <v>1</v>
      </c>
    </row>
    <row r="134" spans="2:50" ht="15" hidden="1" customHeight="1" x14ac:dyDescent="0.3">
      <c r="B134" s="15"/>
      <c r="C134" s="50" t="str">
        <f>IF(LEN(E133)&lt;1,"","Total: " &amp; LEFT(E133,LEN(E133)-21) &amp; "Municipalities")</f>
        <v/>
      </c>
      <c r="D134" s="51"/>
      <c r="E134" s="52"/>
      <c r="F134" s="53">
        <f t="shared" ref="F134:K134" si="38">SUM(F123:F133)</f>
        <v>0</v>
      </c>
      <c r="G134" s="171">
        <f t="shared" si="38"/>
        <v>0</v>
      </c>
      <c r="H134" s="55">
        <f t="shared" si="38"/>
        <v>0</v>
      </c>
      <c r="I134" s="53">
        <f t="shared" si="38"/>
        <v>0</v>
      </c>
      <c r="J134" s="54">
        <f t="shared" si="38"/>
        <v>0</v>
      </c>
      <c r="K134" s="55">
        <f t="shared" si="38"/>
        <v>0</v>
      </c>
      <c r="L134" s="53">
        <f t="shared" ref="L134:AI134" si="39">SUM(L123:L133)</f>
        <v>0</v>
      </c>
      <c r="M134" s="54">
        <f t="shared" si="39"/>
        <v>0</v>
      </c>
      <c r="N134" s="55">
        <f t="shared" si="39"/>
        <v>0</v>
      </c>
      <c r="O134" s="53">
        <f t="shared" si="39"/>
        <v>0</v>
      </c>
      <c r="P134" s="54">
        <f t="shared" si="39"/>
        <v>0</v>
      </c>
      <c r="Q134" s="55">
        <f t="shared" si="39"/>
        <v>0</v>
      </c>
      <c r="R134" s="53">
        <f t="shared" si="39"/>
        <v>0</v>
      </c>
      <c r="S134" s="54">
        <f t="shared" si="39"/>
        <v>0</v>
      </c>
      <c r="T134" s="55">
        <f t="shared" si="39"/>
        <v>0</v>
      </c>
      <c r="U134" s="53">
        <f t="shared" si="39"/>
        <v>0</v>
      </c>
      <c r="V134" s="54">
        <f t="shared" si="39"/>
        <v>0</v>
      </c>
      <c r="W134" s="55">
        <f t="shared" si="39"/>
        <v>0</v>
      </c>
      <c r="X134" s="53">
        <f t="shared" si="39"/>
        <v>0</v>
      </c>
      <c r="Y134" s="54">
        <f t="shared" si="39"/>
        <v>0</v>
      </c>
      <c r="Z134" s="55">
        <f t="shared" si="39"/>
        <v>0</v>
      </c>
      <c r="AA134" s="53">
        <f t="shared" si="39"/>
        <v>0</v>
      </c>
      <c r="AB134" s="54">
        <f t="shared" si="39"/>
        <v>0</v>
      </c>
      <c r="AC134" s="55">
        <f t="shared" si="39"/>
        <v>0</v>
      </c>
      <c r="AD134" s="53">
        <f t="shared" si="39"/>
        <v>0</v>
      </c>
      <c r="AE134" s="54">
        <f t="shared" si="39"/>
        <v>0</v>
      </c>
      <c r="AF134" s="55">
        <f t="shared" si="39"/>
        <v>0</v>
      </c>
      <c r="AG134" s="53">
        <f t="shared" si="39"/>
        <v>0</v>
      </c>
      <c r="AH134" s="54">
        <f t="shared" si="39"/>
        <v>0</v>
      </c>
      <c r="AI134" s="55">
        <f t="shared" si="39"/>
        <v>0</v>
      </c>
      <c r="AK134" s="53">
        <f>SUM(AK123:AK133)</f>
        <v>0</v>
      </c>
      <c r="AL134" s="54">
        <f>SUM(AL123:AL133)</f>
        <v>0</v>
      </c>
      <c r="AM134" s="55">
        <f>SUM(AM123:AM133)</f>
        <v>0</v>
      </c>
      <c r="AT134" s="32">
        <f>IF(SUM(AT123:AT133)=0,0,1)</f>
        <v>0</v>
      </c>
    </row>
    <row r="135" spans="2:50" ht="15" hidden="1" customHeight="1" x14ac:dyDescent="0.3">
      <c r="B135" s="15"/>
      <c r="C135" s="40"/>
      <c r="D135" s="34"/>
      <c r="E135" s="35"/>
      <c r="F135" s="41"/>
      <c r="G135" s="169"/>
      <c r="H135" s="43"/>
      <c r="I135" s="41"/>
      <c r="J135" s="42"/>
      <c r="K135" s="43"/>
      <c r="L135" s="41"/>
      <c r="M135" s="42"/>
      <c r="N135" s="43"/>
      <c r="O135" s="41"/>
      <c r="P135" s="42"/>
      <c r="Q135" s="43"/>
      <c r="R135" s="41"/>
      <c r="S135" s="42"/>
      <c r="T135" s="43"/>
      <c r="U135" s="41"/>
      <c r="V135" s="42"/>
      <c r="W135" s="43"/>
      <c r="X135" s="41"/>
      <c r="Y135" s="42"/>
      <c r="Z135" s="43"/>
      <c r="AA135" s="41"/>
      <c r="AB135" s="42"/>
      <c r="AC135" s="43"/>
      <c r="AD135" s="41"/>
      <c r="AE135" s="42"/>
      <c r="AF135" s="43"/>
      <c r="AG135" s="41"/>
      <c r="AH135" s="42"/>
      <c r="AI135" s="43"/>
      <c r="AK135" s="41"/>
      <c r="AL135" s="42"/>
      <c r="AM135" s="43"/>
      <c r="AT135" s="32">
        <f>IF(AT134=0,0,1)</f>
        <v>0</v>
      </c>
    </row>
    <row r="136" spans="2:50" ht="15" hidden="1" customHeight="1" x14ac:dyDescent="0.3">
      <c r="B136" s="15"/>
      <c r="C136" s="40" t="s">
        <v>22</v>
      </c>
      <c r="D136" s="34" t="s">
        <v>2</v>
      </c>
      <c r="E136" s="35" t="s">
        <v>2</v>
      </c>
      <c r="F136" s="41">
        <v>0</v>
      </c>
      <c r="G136" s="169">
        <v>0</v>
      </c>
      <c r="H136" s="43">
        <v>0</v>
      </c>
      <c r="I136" s="41">
        <v>0</v>
      </c>
      <c r="J136" s="42">
        <v>0</v>
      </c>
      <c r="K136" s="43">
        <v>0</v>
      </c>
      <c r="L136" s="41"/>
      <c r="M136" s="42"/>
      <c r="N136" s="43"/>
      <c r="O136" s="41"/>
      <c r="P136" s="42"/>
      <c r="Q136" s="43"/>
      <c r="R136" s="41"/>
      <c r="S136" s="42"/>
      <c r="T136" s="43"/>
      <c r="U136" s="41"/>
      <c r="V136" s="42"/>
      <c r="W136" s="43"/>
      <c r="X136" s="41"/>
      <c r="Y136" s="42"/>
      <c r="Z136" s="43"/>
      <c r="AA136" s="41"/>
      <c r="AB136" s="42"/>
      <c r="AC136" s="43"/>
      <c r="AD136" s="41"/>
      <c r="AE136" s="42"/>
      <c r="AF136" s="43"/>
      <c r="AG136" s="41"/>
      <c r="AH136" s="42"/>
      <c r="AI136" s="43"/>
      <c r="AK136" s="41">
        <f t="shared" ref="AK136:AM146" si="40">F136+I136+L136+O136+R136+U136+X136+AA136+AD136+AG136</f>
        <v>0</v>
      </c>
      <c r="AL136" s="42">
        <f t="shared" si="40"/>
        <v>0</v>
      </c>
      <c r="AM136" s="43">
        <f t="shared" si="40"/>
        <v>0</v>
      </c>
      <c r="AT136" s="32">
        <f>IF(LEN(E136)&lt;2,0,1)</f>
        <v>0</v>
      </c>
      <c r="AV136" s="23">
        <v>1</v>
      </c>
      <c r="AW136" s="23">
        <v>20</v>
      </c>
      <c r="AX136" s="23">
        <v>1</v>
      </c>
    </row>
    <row r="137" spans="2:50" ht="15" hidden="1" customHeight="1" x14ac:dyDescent="0.3">
      <c r="B137" s="15"/>
      <c r="C137" s="40" t="s">
        <v>22</v>
      </c>
      <c r="D137" s="34" t="s">
        <v>2</v>
      </c>
      <c r="E137" s="35" t="s">
        <v>2</v>
      </c>
      <c r="F137" s="41">
        <v>0</v>
      </c>
      <c r="G137" s="169">
        <v>0</v>
      </c>
      <c r="H137" s="43">
        <v>0</v>
      </c>
      <c r="I137" s="41">
        <v>0</v>
      </c>
      <c r="J137" s="42">
        <v>0</v>
      </c>
      <c r="K137" s="43">
        <v>0</v>
      </c>
      <c r="L137" s="41"/>
      <c r="M137" s="42"/>
      <c r="N137" s="43"/>
      <c r="O137" s="41"/>
      <c r="P137" s="42"/>
      <c r="Q137" s="43"/>
      <c r="R137" s="41"/>
      <c r="S137" s="42"/>
      <c r="T137" s="43"/>
      <c r="U137" s="41"/>
      <c r="V137" s="42"/>
      <c r="W137" s="43"/>
      <c r="X137" s="41"/>
      <c r="Y137" s="42"/>
      <c r="Z137" s="43"/>
      <c r="AA137" s="41"/>
      <c r="AB137" s="42"/>
      <c r="AC137" s="43"/>
      <c r="AD137" s="41"/>
      <c r="AE137" s="42"/>
      <c r="AF137" s="43"/>
      <c r="AG137" s="41"/>
      <c r="AH137" s="42"/>
      <c r="AI137" s="43"/>
      <c r="AK137" s="41">
        <f t="shared" si="40"/>
        <v>0</v>
      </c>
      <c r="AL137" s="42">
        <f t="shared" si="40"/>
        <v>0</v>
      </c>
      <c r="AM137" s="43">
        <f t="shared" si="40"/>
        <v>0</v>
      </c>
      <c r="AT137" s="32">
        <f t="shared" ref="AT137:AT146" si="41">IF(LEN(E137)&lt;2,0,1)</f>
        <v>0</v>
      </c>
      <c r="AV137" s="23">
        <v>1</v>
      </c>
      <c r="AW137" s="23">
        <v>20</v>
      </c>
      <c r="AX137" s="23">
        <f>IF(AW137=AW136,AX136+1,1)</f>
        <v>2</v>
      </c>
    </row>
    <row r="138" spans="2:50" ht="15" hidden="1" customHeight="1" x14ac:dyDescent="0.3">
      <c r="B138" s="15"/>
      <c r="C138" s="40" t="s">
        <v>22</v>
      </c>
      <c r="D138" s="34" t="s">
        <v>2</v>
      </c>
      <c r="E138" s="35" t="s">
        <v>2</v>
      </c>
      <c r="F138" s="41">
        <v>0</v>
      </c>
      <c r="G138" s="169">
        <v>0</v>
      </c>
      <c r="H138" s="43">
        <v>0</v>
      </c>
      <c r="I138" s="41">
        <v>0</v>
      </c>
      <c r="J138" s="42">
        <v>0</v>
      </c>
      <c r="K138" s="43">
        <v>0</v>
      </c>
      <c r="L138" s="41"/>
      <c r="M138" s="42"/>
      <c r="N138" s="43"/>
      <c r="O138" s="41"/>
      <c r="P138" s="42"/>
      <c r="Q138" s="43"/>
      <c r="R138" s="41"/>
      <c r="S138" s="42"/>
      <c r="T138" s="43"/>
      <c r="U138" s="41"/>
      <c r="V138" s="42"/>
      <c r="W138" s="43"/>
      <c r="X138" s="41"/>
      <c r="Y138" s="42"/>
      <c r="Z138" s="43"/>
      <c r="AA138" s="41"/>
      <c r="AB138" s="42"/>
      <c r="AC138" s="43"/>
      <c r="AD138" s="41"/>
      <c r="AE138" s="42"/>
      <c r="AF138" s="43"/>
      <c r="AG138" s="41"/>
      <c r="AH138" s="42"/>
      <c r="AI138" s="43"/>
      <c r="AK138" s="41">
        <f t="shared" si="40"/>
        <v>0</v>
      </c>
      <c r="AL138" s="42">
        <f t="shared" si="40"/>
        <v>0</v>
      </c>
      <c r="AM138" s="43">
        <f t="shared" si="40"/>
        <v>0</v>
      </c>
      <c r="AT138" s="32">
        <f t="shared" si="41"/>
        <v>0</v>
      </c>
      <c r="AV138" s="23">
        <v>1</v>
      </c>
      <c r="AW138" s="23">
        <v>20</v>
      </c>
      <c r="AX138" s="23">
        <f t="shared" ref="AX138:AX146" si="42">IF(AW138=AW137,AX137+1,1)</f>
        <v>3</v>
      </c>
    </row>
    <row r="139" spans="2:50" ht="15" hidden="1" customHeight="1" x14ac:dyDescent="0.3">
      <c r="B139" s="15"/>
      <c r="C139" s="40" t="s">
        <v>22</v>
      </c>
      <c r="D139" s="34" t="s">
        <v>2</v>
      </c>
      <c r="E139" s="35" t="s">
        <v>2</v>
      </c>
      <c r="F139" s="41">
        <v>0</v>
      </c>
      <c r="G139" s="169">
        <v>0</v>
      </c>
      <c r="H139" s="43">
        <v>0</v>
      </c>
      <c r="I139" s="41">
        <v>0</v>
      </c>
      <c r="J139" s="42">
        <v>0</v>
      </c>
      <c r="K139" s="43">
        <v>0</v>
      </c>
      <c r="L139" s="41"/>
      <c r="M139" s="42"/>
      <c r="N139" s="43"/>
      <c r="O139" s="41"/>
      <c r="P139" s="42"/>
      <c r="Q139" s="43"/>
      <c r="R139" s="41"/>
      <c r="S139" s="42"/>
      <c r="T139" s="43"/>
      <c r="U139" s="41"/>
      <c r="V139" s="42"/>
      <c r="W139" s="43"/>
      <c r="X139" s="41"/>
      <c r="Y139" s="42"/>
      <c r="Z139" s="43"/>
      <c r="AA139" s="41"/>
      <c r="AB139" s="42"/>
      <c r="AC139" s="43"/>
      <c r="AD139" s="41"/>
      <c r="AE139" s="42"/>
      <c r="AF139" s="43"/>
      <c r="AG139" s="41"/>
      <c r="AH139" s="42"/>
      <c r="AI139" s="43"/>
      <c r="AK139" s="41">
        <f t="shared" si="40"/>
        <v>0</v>
      </c>
      <c r="AL139" s="42">
        <f t="shared" si="40"/>
        <v>0</v>
      </c>
      <c r="AM139" s="43">
        <f t="shared" si="40"/>
        <v>0</v>
      </c>
      <c r="AT139" s="32">
        <f t="shared" si="41"/>
        <v>0</v>
      </c>
      <c r="AV139" s="23">
        <v>1</v>
      </c>
      <c r="AW139" s="23">
        <v>20</v>
      </c>
      <c r="AX139" s="23">
        <f t="shared" si="42"/>
        <v>4</v>
      </c>
    </row>
    <row r="140" spans="2:50" ht="15" hidden="1" customHeight="1" x14ac:dyDescent="0.3">
      <c r="B140" s="15"/>
      <c r="C140" s="40" t="s">
        <v>22</v>
      </c>
      <c r="D140" s="34" t="s">
        <v>2</v>
      </c>
      <c r="E140" s="35" t="s">
        <v>2</v>
      </c>
      <c r="F140" s="41">
        <v>0</v>
      </c>
      <c r="G140" s="169">
        <v>0</v>
      </c>
      <c r="H140" s="43">
        <v>0</v>
      </c>
      <c r="I140" s="41">
        <v>0</v>
      </c>
      <c r="J140" s="42">
        <v>0</v>
      </c>
      <c r="K140" s="43">
        <v>0</v>
      </c>
      <c r="L140" s="41"/>
      <c r="M140" s="42"/>
      <c r="N140" s="43"/>
      <c r="O140" s="41"/>
      <c r="P140" s="42"/>
      <c r="Q140" s="43"/>
      <c r="R140" s="41"/>
      <c r="S140" s="42"/>
      <c r="T140" s="43"/>
      <c r="U140" s="41"/>
      <c r="V140" s="42"/>
      <c r="W140" s="43"/>
      <c r="X140" s="41"/>
      <c r="Y140" s="42"/>
      <c r="Z140" s="43"/>
      <c r="AA140" s="41"/>
      <c r="AB140" s="42"/>
      <c r="AC140" s="43"/>
      <c r="AD140" s="41"/>
      <c r="AE140" s="42"/>
      <c r="AF140" s="43"/>
      <c r="AG140" s="41"/>
      <c r="AH140" s="42"/>
      <c r="AI140" s="43"/>
      <c r="AK140" s="41">
        <f t="shared" si="40"/>
        <v>0</v>
      </c>
      <c r="AL140" s="42">
        <f t="shared" si="40"/>
        <v>0</v>
      </c>
      <c r="AM140" s="43">
        <f t="shared" si="40"/>
        <v>0</v>
      </c>
      <c r="AT140" s="32">
        <f t="shared" si="41"/>
        <v>0</v>
      </c>
      <c r="AV140" s="23">
        <v>1</v>
      </c>
      <c r="AW140" s="23">
        <v>20</v>
      </c>
      <c r="AX140" s="23">
        <f t="shared" si="42"/>
        <v>5</v>
      </c>
    </row>
    <row r="141" spans="2:50" ht="15" hidden="1" customHeight="1" x14ac:dyDescent="0.3">
      <c r="B141" s="15"/>
      <c r="C141" s="40" t="s">
        <v>22</v>
      </c>
      <c r="D141" s="34" t="s">
        <v>2</v>
      </c>
      <c r="E141" s="35" t="s">
        <v>2</v>
      </c>
      <c r="F141" s="41">
        <v>0</v>
      </c>
      <c r="G141" s="169">
        <v>0</v>
      </c>
      <c r="H141" s="43">
        <v>0</v>
      </c>
      <c r="I141" s="41">
        <v>0</v>
      </c>
      <c r="J141" s="42">
        <v>0</v>
      </c>
      <c r="K141" s="43">
        <v>0</v>
      </c>
      <c r="L141" s="41"/>
      <c r="M141" s="42"/>
      <c r="N141" s="43"/>
      <c r="O141" s="41"/>
      <c r="P141" s="42"/>
      <c r="Q141" s="43"/>
      <c r="R141" s="41"/>
      <c r="S141" s="42"/>
      <c r="T141" s="43"/>
      <c r="U141" s="41"/>
      <c r="V141" s="42"/>
      <c r="W141" s="43"/>
      <c r="X141" s="41"/>
      <c r="Y141" s="42"/>
      <c r="Z141" s="43"/>
      <c r="AA141" s="41"/>
      <c r="AB141" s="42"/>
      <c r="AC141" s="43"/>
      <c r="AD141" s="41"/>
      <c r="AE141" s="42"/>
      <c r="AF141" s="43"/>
      <c r="AG141" s="41"/>
      <c r="AH141" s="42"/>
      <c r="AI141" s="43"/>
      <c r="AK141" s="41">
        <f t="shared" si="40"/>
        <v>0</v>
      </c>
      <c r="AL141" s="42">
        <f t="shared" si="40"/>
        <v>0</v>
      </c>
      <c r="AM141" s="43">
        <f t="shared" si="40"/>
        <v>0</v>
      </c>
      <c r="AT141" s="32">
        <f t="shared" si="41"/>
        <v>0</v>
      </c>
      <c r="AV141" s="23">
        <v>1</v>
      </c>
      <c r="AW141" s="23">
        <v>20</v>
      </c>
      <c r="AX141" s="23">
        <f t="shared" si="42"/>
        <v>6</v>
      </c>
    </row>
    <row r="142" spans="2:50" ht="15" hidden="1" customHeight="1" x14ac:dyDescent="0.3">
      <c r="B142" s="15"/>
      <c r="C142" s="40" t="s">
        <v>22</v>
      </c>
      <c r="D142" s="34" t="s">
        <v>2</v>
      </c>
      <c r="E142" s="35" t="s">
        <v>2</v>
      </c>
      <c r="F142" s="41">
        <v>0</v>
      </c>
      <c r="G142" s="169">
        <v>0</v>
      </c>
      <c r="H142" s="43">
        <v>0</v>
      </c>
      <c r="I142" s="41">
        <v>0</v>
      </c>
      <c r="J142" s="42">
        <v>0</v>
      </c>
      <c r="K142" s="43">
        <v>0</v>
      </c>
      <c r="L142" s="41"/>
      <c r="M142" s="42"/>
      <c r="N142" s="43"/>
      <c r="O142" s="41"/>
      <c r="P142" s="42"/>
      <c r="Q142" s="43"/>
      <c r="R142" s="41"/>
      <c r="S142" s="42"/>
      <c r="T142" s="43"/>
      <c r="U142" s="41"/>
      <c r="V142" s="42"/>
      <c r="W142" s="43"/>
      <c r="X142" s="41"/>
      <c r="Y142" s="42"/>
      <c r="Z142" s="43"/>
      <c r="AA142" s="41"/>
      <c r="AB142" s="42"/>
      <c r="AC142" s="43"/>
      <c r="AD142" s="41"/>
      <c r="AE142" s="42"/>
      <c r="AF142" s="43"/>
      <c r="AG142" s="41"/>
      <c r="AH142" s="42"/>
      <c r="AI142" s="43"/>
      <c r="AK142" s="41">
        <f t="shared" si="40"/>
        <v>0</v>
      </c>
      <c r="AL142" s="42">
        <f t="shared" si="40"/>
        <v>0</v>
      </c>
      <c r="AM142" s="43">
        <f t="shared" si="40"/>
        <v>0</v>
      </c>
      <c r="AT142" s="32">
        <f t="shared" si="41"/>
        <v>0</v>
      </c>
      <c r="AV142" s="23">
        <v>1</v>
      </c>
      <c r="AW142" s="23">
        <v>20</v>
      </c>
      <c r="AX142" s="23">
        <f t="shared" si="42"/>
        <v>7</v>
      </c>
    </row>
    <row r="143" spans="2:50" ht="15" hidden="1" customHeight="1" x14ac:dyDescent="0.3">
      <c r="B143" s="15"/>
      <c r="C143" s="40" t="s">
        <v>22</v>
      </c>
      <c r="D143" s="34" t="s">
        <v>2</v>
      </c>
      <c r="E143" s="35" t="s">
        <v>2</v>
      </c>
      <c r="F143" s="41">
        <v>0</v>
      </c>
      <c r="G143" s="169">
        <v>0</v>
      </c>
      <c r="H143" s="43">
        <v>0</v>
      </c>
      <c r="I143" s="41">
        <v>0</v>
      </c>
      <c r="J143" s="42">
        <v>0</v>
      </c>
      <c r="K143" s="43">
        <v>0</v>
      </c>
      <c r="L143" s="41"/>
      <c r="M143" s="42"/>
      <c r="N143" s="43"/>
      <c r="O143" s="41"/>
      <c r="P143" s="42"/>
      <c r="Q143" s="43"/>
      <c r="R143" s="41"/>
      <c r="S143" s="42"/>
      <c r="T143" s="43"/>
      <c r="U143" s="41"/>
      <c r="V143" s="42"/>
      <c r="W143" s="43"/>
      <c r="X143" s="41"/>
      <c r="Y143" s="42"/>
      <c r="Z143" s="43"/>
      <c r="AA143" s="41"/>
      <c r="AB143" s="42"/>
      <c r="AC143" s="43"/>
      <c r="AD143" s="41"/>
      <c r="AE143" s="42"/>
      <c r="AF143" s="43"/>
      <c r="AG143" s="41"/>
      <c r="AH143" s="42"/>
      <c r="AI143" s="43"/>
      <c r="AK143" s="41">
        <f t="shared" si="40"/>
        <v>0</v>
      </c>
      <c r="AL143" s="42">
        <f t="shared" si="40"/>
        <v>0</v>
      </c>
      <c r="AM143" s="43">
        <f t="shared" si="40"/>
        <v>0</v>
      </c>
      <c r="AT143" s="32">
        <f t="shared" si="41"/>
        <v>0</v>
      </c>
      <c r="AV143" s="23">
        <v>1</v>
      </c>
      <c r="AW143" s="23">
        <v>20</v>
      </c>
      <c r="AX143" s="23">
        <f t="shared" si="42"/>
        <v>8</v>
      </c>
    </row>
    <row r="144" spans="2:50" ht="15" hidden="1" customHeight="1" x14ac:dyDescent="0.3">
      <c r="B144" s="15"/>
      <c r="C144" s="40" t="s">
        <v>22</v>
      </c>
      <c r="D144" s="34" t="s">
        <v>2</v>
      </c>
      <c r="E144" s="35" t="s">
        <v>2</v>
      </c>
      <c r="F144" s="41">
        <v>0</v>
      </c>
      <c r="G144" s="169">
        <v>0</v>
      </c>
      <c r="H144" s="43">
        <v>0</v>
      </c>
      <c r="I144" s="41">
        <v>0</v>
      </c>
      <c r="J144" s="42">
        <v>0</v>
      </c>
      <c r="K144" s="43">
        <v>0</v>
      </c>
      <c r="L144" s="41"/>
      <c r="M144" s="42"/>
      <c r="N144" s="43"/>
      <c r="O144" s="41"/>
      <c r="P144" s="42"/>
      <c r="Q144" s="43"/>
      <c r="R144" s="41"/>
      <c r="S144" s="42"/>
      <c r="T144" s="43"/>
      <c r="U144" s="41"/>
      <c r="V144" s="42"/>
      <c r="W144" s="43"/>
      <c r="X144" s="41"/>
      <c r="Y144" s="42"/>
      <c r="Z144" s="43"/>
      <c r="AA144" s="41"/>
      <c r="AB144" s="42"/>
      <c r="AC144" s="43"/>
      <c r="AD144" s="41"/>
      <c r="AE144" s="42"/>
      <c r="AF144" s="43"/>
      <c r="AG144" s="41"/>
      <c r="AH144" s="42"/>
      <c r="AI144" s="43"/>
      <c r="AK144" s="41">
        <f t="shared" si="40"/>
        <v>0</v>
      </c>
      <c r="AL144" s="42">
        <f t="shared" si="40"/>
        <v>0</v>
      </c>
      <c r="AM144" s="43">
        <f t="shared" si="40"/>
        <v>0</v>
      </c>
      <c r="AT144" s="32">
        <f t="shared" si="41"/>
        <v>0</v>
      </c>
      <c r="AV144" s="23">
        <v>1</v>
      </c>
      <c r="AW144" s="23">
        <v>20</v>
      </c>
      <c r="AX144" s="23">
        <f t="shared" si="42"/>
        <v>9</v>
      </c>
    </row>
    <row r="145" spans="2:50" ht="15" hidden="1" customHeight="1" x14ac:dyDescent="0.3">
      <c r="B145" s="15"/>
      <c r="C145" s="40" t="s">
        <v>22</v>
      </c>
      <c r="D145" s="34" t="s">
        <v>2</v>
      </c>
      <c r="E145" s="35" t="s">
        <v>2</v>
      </c>
      <c r="F145" s="41">
        <v>0</v>
      </c>
      <c r="G145" s="169">
        <v>0</v>
      </c>
      <c r="H145" s="43">
        <v>0</v>
      </c>
      <c r="I145" s="41">
        <v>0</v>
      </c>
      <c r="J145" s="42">
        <v>0</v>
      </c>
      <c r="K145" s="43">
        <v>0</v>
      </c>
      <c r="L145" s="41"/>
      <c r="M145" s="42"/>
      <c r="N145" s="43"/>
      <c r="O145" s="41"/>
      <c r="P145" s="42"/>
      <c r="Q145" s="43"/>
      <c r="R145" s="41"/>
      <c r="S145" s="42"/>
      <c r="T145" s="43"/>
      <c r="U145" s="41"/>
      <c r="V145" s="42"/>
      <c r="W145" s="43"/>
      <c r="X145" s="41"/>
      <c r="Y145" s="42"/>
      <c r="Z145" s="43"/>
      <c r="AA145" s="41"/>
      <c r="AB145" s="42"/>
      <c r="AC145" s="43"/>
      <c r="AD145" s="41"/>
      <c r="AE145" s="42"/>
      <c r="AF145" s="43"/>
      <c r="AG145" s="41"/>
      <c r="AH145" s="42"/>
      <c r="AI145" s="43"/>
      <c r="AK145" s="41">
        <f t="shared" si="40"/>
        <v>0</v>
      </c>
      <c r="AL145" s="42">
        <f t="shared" si="40"/>
        <v>0</v>
      </c>
      <c r="AM145" s="43">
        <f t="shared" si="40"/>
        <v>0</v>
      </c>
      <c r="AT145" s="32">
        <f t="shared" si="41"/>
        <v>0</v>
      </c>
      <c r="AV145" s="23">
        <v>1</v>
      </c>
      <c r="AW145" s="23">
        <v>20</v>
      </c>
      <c r="AX145" s="23">
        <f t="shared" si="42"/>
        <v>10</v>
      </c>
    </row>
    <row r="146" spans="2:50" ht="15" hidden="1" customHeight="1" x14ac:dyDescent="0.3">
      <c r="B146" s="15"/>
      <c r="C146" s="40" t="s">
        <v>23</v>
      </c>
      <c r="D146" s="34" t="s">
        <v>2</v>
      </c>
      <c r="E146" s="35" t="s">
        <v>2</v>
      </c>
      <c r="F146" s="41">
        <v>0</v>
      </c>
      <c r="G146" s="169">
        <v>0</v>
      </c>
      <c r="H146" s="43">
        <v>0</v>
      </c>
      <c r="I146" s="41">
        <v>0</v>
      </c>
      <c r="J146" s="42">
        <v>0</v>
      </c>
      <c r="K146" s="43">
        <v>0</v>
      </c>
      <c r="L146" s="41"/>
      <c r="M146" s="42"/>
      <c r="N146" s="43"/>
      <c r="O146" s="41"/>
      <c r="P146" s="42"/>
      <c r="Q146" s="43"/>
      <c r="R146" s="41"/>
      <c r="S146" s="42"/>
      <c r="T146" s="43"/>
      <c r="U146" s="41"/>
      <c r="V146" s="42"/>
      <c r="W146" s="43"/>
      <c r="X146" s="41"/>
      <c r="Y146" s="42"/>
      <c r="Z146" s="43"/>
      <c r="AA146" s="41"/>
      <c r="AB146" s="42"/>
      <c r="AC146" s="43"/>
      <c r="AD146" s="41"/>
      <c r="AE146" s="42"/>
      <c r="AF146" s="43"/>
      <c r="AG146" s="41"/>
      <c r="AH146" s="42"/>
      <c r="AI146" s="43"/>
      <c r="AK146" s="41">
        <f t="shared" si="40"/>
        <v>0</v>
      </c>
      <c r="AL146" s="42">
        <f t="shared" si="40"/>
        <v>0</v>
      </c>
      <c r="AM146" s="43">
        <f t="shared" si="40"/>
        <v>0</v>
      </c>
      <c r="AT146" s="32">
        <f t="shared" si="41"/>
        <v>0</v>
      </c>
      <c r="AV146" s="23">
        <v>1</v>
      </c>
      <c r="AW146" s="23">
        <v>21</v>
      </c>
      <c r="AX146" s="23">
        <f t="shared" si="42"/>
        <v>1</v>
      </c>
    </row>
    <row r="147" spans="2:50" ht="15" hidden="1" customHeight="1" x14ac:dyDescent="0.3">
      <c r="B147" s="15"/>
      <c r="C147" s="50" t="str">
        <f>IF(LEN(E146)&lt;1,"","Total: " &amp; LEFT(E146,LEN(E146)-21) &amp; "Municipalities")</f>
        <v/>
      </c>
      <c r="D147" s="51"/>
      <c r="E147" s="52"/>
      <c r="F147" s="53">
        <f t="shared" ref="F147:K147" si="43">SUM(F136:F146)</f>
        <v>0</v>
      </c>
      <c r="G147" s="171">
        <f t="shared" si="43"/>
        <v>0</v>
      </c>
      <c r="H147" s="55">
        <f t="shared" si="43"/>
        <v>0</v>
      </c>
      <c r="I147" s="53">
        <f t="shared" si="43"/>
        <v>0</v>
      </c>
      <c r="J147" s="54">
        <f t="shared" si="43"/>
        <v>0</v>
      </c>
      <c r="K147" s="55">
        <f t="shared" si="43"/>
        <v>0</v>
      </c>
      <c r="L147" s="53">
        <f t="shared" ref="L147:AI147" si="44">SUM(L136:L146)</f>
        <v>0</v>
      </c>
      <c r="M147" s="54">
        <f t="shared" si="44"/>
        <v>0</v>
      </c>
      <c r="N147" s="55">
        <f t="shared" si="44"/>
        <v>0</v>
      </c>
      <c r="O147" s="53">
        <f t="shared" si="44"/>
        <v>0</v>
      </c>
      <c r="P147" s="54">
        <f t="shared" si="44"/>
        <v>0</v>
      </c>
      <c r="Q147" s="55">
        <f t="shared" si="44"/>
        <v>0</v>
      </c>
      <c r="R147" s="53">
        <f t="shared" si="44"/>
        <v>0</v>
      </c>
      <c r="S147" s="54">
        <f t="shared" si="44"/>
        <v>0</v>
      </c>
      <c r="T147" s="55">
        <f t="shared" si="44"/>
        <v>0</v>
      </c>
      <c r="U147" s="53">
        <f t="shared" si="44"/>
        <v>0</v>
      </c>
      <c r="V147" s="54">
        <f t="shared" si="44"/>
        <v>0</v>
      </c>
      <c r="W147" s="55">
        <f t="shared" si="44"/>
        <v>0</v>
      </c>
      <c r="X147" s="53">
        <f t="shared" si="44"/>
        <v>0</v>
      </c>
      <c r="Y147" s="54">
        <f t="shared" si="44"/>
        <v>0</v>
      </c>
      <c r="Z147" s="55">
        <f t="shared" si="44"/>
        <v>0</v>
      </c>
      <c r="AA147" s="53">
        <f t="shared" si="44"/>
        <v>0</v>
      </c>
      <c r="AB147" s="54">
        <f t="shared" si="44"/>
        <v>0</v>
      </c>
      <c r="AC147" s="55">
        <f t="shared" si="44"/>
        <v>0</v>
      </c>
      <c r="AD147" s="53">
        <f t="shared" si="44"/>
        <v>0</v>
      </c>
      <c r="AE147" s="54">
        <f t="shared" si="44"/>
        <v>0</v>
      </c>
      <c r="AF147" s="55">
        <f t="shared" si="44"/>
        <v>0</v>
      </c>
      <c r="AG147" s="53">
        <f t="shared" si="44"/>
        <v>0</v>
      </c>
      <c r="AH147" s="54">
        <f t="shared" si="44"/>
        <v>0</v>
      </c>
      <c r="AI147" s="55">
        <f t="shared" si="44"/>
        <v>0</v>
      </c>
      <c r="AK147" s="53">
        <f>SUM(AK136:AK146)</f>
        <v>0</v>
      </c>
      <c r="AL147" s="54">
        <f>SUM(AL136:AL146)</f>
        <v>0</v>
      </c>
      <c r="AM147" s="55">
        <f>SUM(AM136:AM146)</f>
        <v>0</v>
      </c>
      <c r="AT147" s="32">
        <f>IF(SUM(AT136:AT146)=0,0,1)</f>
        <v>0</v>
      </c>
    </row>
    <row r="148" spans="2:50" ht="15" hidden="1" customHeight="1" x14ac:dyDescent="0.3">
      <c r="B148" s="15"/>
      <c r="C148" s="40"/>
      <c r="D148" s="34"/>
      <c r="E148" s="35"/>
      <c r="F148" s="41"/>
      <c r="G148" s="169"/>
      <c r="H148" s="43"/>
      <c r="I148" s="41"/>
      <c r="J148" s="42"/>
      <c r="K148" s="43"/>
      <c r="L148" s="41"/>
      <c r="M148" s="42"/>
      <c r="N148" s="43"/>
      <c r="O148" s="41"/>
      <c r="P148" s="42"/>
      <c r="Q148" s="43"/>
      <c r="R148" s="41"/>
      <c r="S148" s="42"/>
      <c r="T148" s="43"/>
      <c r="U148" s="41"/>
      <c r="V148" s="42"/>
      <c r="W148" s="43"/>
      <c r="X148" s="41"/>
      <c r="Y148" s="42"/>
      <c r="Z148" s="43"/>
      <c r="AA148" s="41"/>
      <c r="AB148" s="42"/>
      <c r="AC148" s="43"/>
      <c r="AD148" s="41"/>
      <c r="AE148" s="42"/>
      <c r="AF148" s="43"/>
      <c r="AG148" s="41"/>
      <c r="AH148" s="42"/>
      <c r="AI148" s="43"/>
      <c r="AK148" s="41"/>
      <c r="AL148" s="42"/>
      <c r="AM148" s="43"/>
      <c r="AT148" s="32">
        <v>0</v>
      </c>
    </row>
    <row r="149" spans="2:50" ht="15" customHeight="1" x14ac:dyDescent="0.3">
      <c r="B149" s="15"/>
      <c r="C149" s="56" t="s">
        <v>24</v>
      </c>
      <c r="D149" s="57"/>
      <c r="E149" s="58"/>
      <c r="F149" s="53"/>
      <c r="G149" s="171"/>
      <c r="H149" s="112">
        <f>H12+H13+H14+H15+H16+H30+H43+H56+H69+H82+H95+H108+H121+H134+H147</f>
        <v>1018</v>
      </c>
      <c r="I149" s="53">
        <f>I12+I13+I14+I15+I16+I30+I43+I56+I69+I82+I95+I108+I121+I134+I147</f>
        <v>78107</v>
      </c>
      <c r="J149" s="54">
        <f>J12+J13+J14+J15+J16+J30+J43+J56+J69+J82+J95+J108+J121+J134+J147</f>
        <v>0</v>
      </c>
      <c r="K149" s="55">
        <f>K12+K13+K14+K15+K16+K30+K43+K56+K69+K82+K95+K108+K121+K134+K147</f>
        <v>0</v>
      </c>
      <c r="L149" s="53">
        <f t="shared" ref="L149:AI149" si="45">L12+L13+L14+L15+L16+L30+L43+L56+L69+L82+L95+L108+L121+L134+L147</f>
        <v>0</v>
      </c>
      <c r="M149" s="54">
        <f t="shared" si="45"/>
        <v>0</v>
      </c>
      <c r="N149" s="55">
        <f t="shared" si="45"/>
        <v>0</v>
      </c>
      <c r="O149" s="53">
        <f t="shared" si="45"/>
        <v>0</v>
      </c>
      <c r="P149" s="54">
        <f t="shared" si="45"/>
        <v>0</v>
      </c>
      <c r="Q149" s="55">
        <f t="shared" si="45"/>
        <v>0</v>
      </c>
      <c r="R149" s="53">
        <f t="shared" si="45"/>
        <v>0</v>
      </c>
      <c r="S149" s="54">
        <f t="shared" si="45"/>
        <v>0</v>
      </c>
      <c r="T149" s="55">
        <f t="shared" si="45"/>
        <v>0</v>
      </c>
      <c r="U149" s="53">
        <f t="shared" si="45"/>
        <v>0</v>
      </c>
      <c r="V149" s="54">
        <f t="shared" si="45"/>
        <v>0</v>
      </c>
      <c r="W149" s="55">
        <f t="shared" si="45"/>
        <v>0</v>
      </c>
      <c r="X149" s="53">
        <f t="shared" si="45"/>
        <v>0</v>
      </c>
      <c r="Y149" s="54">
        <f t="shared" si="45"/>
        <v>0</v>
      </c>
      <c r="Z149" s="55">
        <f t="shared" si="45"/>
        <v>0</v>
      </c>
      <c r="AA149" s="53">
        <f t="shared" si="45"/>
        <v>0</v>
      </c>
      <c r="AB149" s="54">
        <f t="shared" si="45"/>
        <v>0</v>
      </c>
      <c r="AC149" s="55">
        <f t="shared" si="45"/>
        <v>0</v>
      </c>
      <c r="AD149" s="53">
        <f t="shared" si="45"/>
        <v>0</v>
      </c>
      <c r="AE149" s="54">
        <f t="shared" si="45"/>
        <v>0</v>
      </c>
      <c r="AF149" s="55">
        <f t="shared" si="45"/>
        <v>0</v>
      </c>
      <c r="AG149" s="53">
        <f t="shared" si="45"/>
        <v>0</v>
      </c>
      <c r="AH149" s="54">
        <f t="shared" si="45"/>
        <v>0</v>
      </c>
      <c r="AI149" s="55">
        <f t="shared" si="45"/>
        <v>0</v>
      </c>
      <c r="AK149" s="53">
        <f>AK12+AK13+AK14+AK15+AK16+AK30+AK43+AK56+AK69+AK82+AK95+AK108+AK121+AK134+AK147</f>
        <v>78107</v>
      </c>
      <c r="AL149" s="54">
        <f>AL12+AL13+AL14+AL15+AL16+AL30+AL43+AL56+AL69+AL82+AL95+AL108+AL121+AL134+AL147</f>
        <v>0</v>
      </c>
      <c r="AM149" s="55">
        <f>AM12+AM13+AM14+AM15+AM16+AM30+AM43+AM56+AM69+AM82+AM95+AM108+AM121+AM134+AM147</f>
        <v>1018</v>
      </c>
      <c r="AT149" s="32">
        <v>1</v>
      </c>
    </row>
    <row r="150" spans="2:50" ht="15" customHeight="1" x14ac:dyDescent="0.3">
      <c r="B150" s="15"/>
      <c r="C150" s="40"/>
      <c r="D150" s="34"/>
      <c r="E150" s="35"/>
      <c r="F150" s="41"/>
      <c r="G150" s="169"/>
      <c r="H150" s="43"/>
      <c r="I150" s="41"/>
      <c r="J150" s="42"/>
      <c r="K150" s="43"/>
      <c r="L150" s="41"/>
      <c r="M150" s="42"/>
      <c r="N150" s="43"/>
      <c r="O150" s="41"/>
      <c r="P150" s="42"/>
      <c r="Q150" s="43"/>
      <c r="R150" s="41"/>
      <c r="S150" s="42"/>
      <c r="T150" s="43"/>
      <c r="U150" s="41"/>
      <c r="V150" s="42"/>
      <c r="W150" s="43"/>
      <c r="X150" s="41"/>
      <c r="Y150" s="42"/>
      <c r="Z150" s="43"/>
      <c r="AA150" s="41"/>
      <c r="AB150" s="42"/>
      <c r="AC150" s="43"/>
      <c r="AD150" s="41"/>
      <c r="AE150" s="42"/>
      <c r="AF150" s="43"/>
      <c r="AG150" s="41"/>
      <c r="AH150" s="42"/>
      <c r="AI150" s="43"/>
      <c r="AK150" s="41"/>
      <c r="AL150" s="42"/>
      <c r="AM150" s="43"/>
      <c r="AT150" s="32">
        <v>1</v>
      </c>
    </row>
    <row r="151" spans="2:50" ht="15" customHeight="1" x14ac:dyDescent="0.3">
      <c r="B151" s="15"/>
      <c r="C151" s="33" t="s">
        <v>25</v>
      </c>
      <c r="D151" s="34"/>
      <c r="E151" s="35"/>
      <c r="F151" s="36"/>
      <c r="G151" s="168"/>
      <c r="H151" s="38"/>
      <c r="I151" s="36"/>
      <c r="J151" s="37"/>
      <c r="K151" s="38"/>
      <c r="L151" s="36"/>
      <c r="M151" s="37"/>
      <c r="N151" s="38"/>
      <c r="O151" s="36"/>
      <c r="P151" s="37"/>
      <c r="Q151" s="38"/>
      <c r="R151" s="36"/>
      <c r="S151" s="37"/>
      <c r="T151" s="38"/>
      <c r="U151" s="36"/>
      <c r="V151" s="37"/>
      <c r="W151" s="38"/>
      <c r="X151" s="36"/>
      <c r="Y151" s="37"/>
      <c r="Z151" s="38"/>
      <c r="AA151" s="36"/>
      <c r="AB151" s="37"/>
      <c r="AC151" s="38"/>
      <c r="AD151" s="36"/>
      <c r="AE151" s="37"/>
      <c r="AF151" s="38"/>
      <c r="AG151" s="36"/>
      <c r="AH151" s="37"/>
      <c r="AI151" s="38"/>
      <c r="AK151" s="36"/>
      <c r="AL151" s="37"/>
      <c r="AM151" s="38"/>
      <c r="AT151" s="32">
        <v>1</v>
      </c>
    </row>
    <row r="152" spans="2:50" ht="15" customHeight="1" x14ac:dyDescent="0.3">
      <c r="B152" s="15"/>
      <c r="C152" s="39">
        <v>0</v>
      </c>
      <c r="D152" s="34"/>
      <c r="E152" s="35"/>
      <c r="F152" s="36"/>
      <c r="G152" s="168"/>
      <c r="H152" s="38"/>
      <c r="I152" s="36"/>
      <c r="J152" s="37"/>
      <c r="K152" s="38"/>
      <c r="L152" s="36"/>
      <c r="M152" s="37"/>
      <c r="N152" s="38"/>
      <c r="O152" s="36"/>
      <c r="P152" s="37"/>
      <c r="Q152" s="38"/>
      <c r="R152" s="36"/>
      <c r="S152" s="37"/>
      <c r="T152" s="38"/>
      <c r="U152" s="36"/>
      <c r="V152" s="37"/>
      <c r="W152" s="38"/>
      <c r="X152" s="36"/>
      <c r="Y152" s="37"/>
      <c r="Z152" s="38"/>
      <c r="AA152" s="36"/>
      <c r="AB152" s="37"/>
      <c r="AC152" s="38"/>
      <c r="AD152" s="36"/>
      <c r="AE152" s="37"/>
      <c r="AF152" s="38"/>
      <c r="AG152" s="36"/>
      <c r="AH152" s="37"/>
      <c r="AI152" s="38"/>
      <c r="AK152" s="36"/>
      <c r="AL152" s="37"/>
      <c r="AM152" s="38"/>
      <c r="AT152" s="32">
        <v>1</v>
      </c>
    </row>
    <row r="153" spans="2:50" ht="15" customHeight="1" x14ac:dyDescent="0.3">
      <c r="B153" s="15"/>
      <c r="C153" s="40" t="s">
        <v>21</v>
      </c>
      <c r="D153" s="34" t="s">
        <v>259</v>
      </c>
      <c r="E153" s="35" t="s">
        <v>897</v>
      </c>
      <c r="F153" s="41"/>
      <c r="G153" s="169"/>
      <c r="H153" s="43">
        <v>24</v>
      </c>
      <c r="I153" s="41">
        <v>1839</v>
      </c>
      <c r="J153" s="42">
        <v>0</v>
      </c>
      <c r="K153" s="43">
        <v>0</v>
      </c>
      <c r="L153" s="41"/>
      <c r="M153" s="42"/>
      <c r="N153" s="43"/>
      <c r="O153" s="41"/>
      <c r="P153" s="42"/>
      <c r="Q153" s="43"/>
      <c r="R153" s="41"/>
      <c r="S153" s="42"/>
      <c r="T153" s="43"/>
      <c r="U153" s="41"/>
      <c r="V153" s="42"/>
      <c r="W153" s="43"/>
      <c r="X153" s="41"/>
      <c r="Y153" s="42"/>
      <c r="Z153" s="43"/>
      <c r="AA153" s="41"/>
      <c r="AB153" s="42"/>
      <c r="AC153" s="43"/>
      <c r="AD153" s="41"/>
      <c r="AE153" s="42"/>
      <c r="AF153" s="43"/>
      <c r="AG153" s="41"/>
      <c r="AH153" s="42"/>
      <c r="AI153" s="43"/>
      <c r="AK153" s="41">
        <f>F153+I153+L153+O153+R153+U153+X153+AA153+AD153+AG153</f>
        <v>1839</v>
      </c>
      <c r="AL153" s="42">
        <f t="shared" ref="AL153:AM157" si="46">G153+J153+M153+P153+S153+V153+Y153+AB153+AE153+AH153</f>
        <v>0</v>
      </c>
      <c r="AM153" s="43">
        <f t="shared" si="46"/>
        <v>24</v>
      </c>
      <c r="AT153" s="32">
        <f>IF(LEN(E153)&lt;2,0,1)</f>
        <v>1</v>
      </c>
      <c r="AV153" s="23">
        <v>2</v>
      </c>
      <c r="AW153" s="23">
        <v>1</v>
      </c>
      <c r="AX153" s="23">
        <v>1</v>
      </c>
    </row>
    <row r="154" spans="2:50" ht="15" hidden="1" customHeight="1" x14ac:dyDescent="0.3">
      <c r="B154" s="15"/>
      <c r="C154" s="40" t="s">
        <v>21</v>
      </c>
      <c r="D154" s="34" t="s">
        <v>2</v>
      </c>
      <c r="E154" s="35" t="s">
        <v>2</v>
      </c>
      <c r="F154" s="41">
        <v>0</v>
      </c>
      <c r="G154" s="169">
        <v>0</v>
      </c>
      <c r="H154" s="43">
        <v>0</v>
      </c>
      <c r="I154" s="41">
        <v>0</v>
      </c>
      <c r="J154" s="42">
        <v>0</v>
      </c>
      <c r="K154" s="43">
        <v>0</v>
      </c>
      <c r="L154" s="41"/>
      <c r="M154" s="42"/>
      <c r="N154" s="43"/>
      <c r="O154" s="41"/>
      <c r="P154" s="42"/>
      <c r="Q154" s="43"/>
      <c r="R154" s="41"/>
      <c r="S154" s="42"/>
      <c r="T154" s="43"/>
      <c r="U154" s="41"/>
      <c r="V154" s="42"/>
      <c r="W154" s="43"/>
      <c r="X154" s="41"/>
      <c r="Y154" s="42"/>
      <c r="Z154" s="43"/>
      <c r="AA154" s="41"/>
      <c r="AB154" s="42"/>
      <c r="AC154" s="43"/>
      <c r="AD154" s="41"/>
      <c r="AE154" s="42"/>
      <c r="AF154" s="43"/>
      <c r="AG154" s="41"/>
      <c r="AH154" s="42"/>
      <c r="AI154" s="43"/>
      <c r="AK154" s="41">
        <f>F154+I154+L154+O154+R154+U154+X154+AA154+AD154+AG154</f>
        <v>0</v>
      </c>
      <c r="AL154" s="42">
        <f t="shared" si="46"/>
        <v>0</v>
      </c>
      <c r="AM154" s="43">
        <f t="shared" si="46"/>
        <v>0</v>
      </c>
      <c r="AT154" s="32">
        <f>IF(LEN(E154)&lt;2,0,1)</f>
        <v>0</v>
      </c>
      <c r="AV154" s="23">
        <v>2</v>
      </c>
      <c r="AW154" s="23">
        <v>1</v>
      </c>
      <c r="AX154" s="23">
        <f>IF(AW154=AW153,AX153+1,1)</f>
        <v>2</v>
      </c>
    </row>
    <row r="155" spans="2:50" ht="15" hidden="1" customHeight="1" x14ac:dyDescent="0.3">
      <c r="B155" s="15"/>
      <c r="C155" s="40" t="s">
        <v>21</v>
      </c>
      <c r="D155" s="34" t="s">
        <v>2</v>
      </c>
      <c r="E155" s="35" t="s">
        <v>2</v>
      </c>
      <c r="F155" s="41">
        <v>0</v>
      </c>
      <c r="G155" s="169">
        <v>0</v>
      </c>
      <c r="H155" s="43">
        <v>0</v>
      </c>
      <c r="I155" s="41">
        <v>0</v>
      </c>
      <c r="J155" s="42">
        <v>0</v>
      </c>
      <c r="K155" s="43">
        <v>0</v>
      </c>
      <c r="L155" s="41"/>
      <c r="M155" s="42"/>
      <c r="N155" s="43"/>
      <c r="O155" s="41"/>
      <c r="P155" s="42"/>
      <c r="Q155" s="43"/>
      <c r="R155" s="41"/>
      <c r="S155" s="42"/>
      <c r="T155" s="43"/>
      <c r="U155" s="41"/>
      <c r="V155" s="42"/>
      <c r="W155" s="43"/>
      <c r="X155" s="41"/>
      <c r="Y155" s="42"/>
      <c r="Z155" s="43"/>
      <c r="AA155" s="41"/>
      <c r="AB155" s="42"/>
      <c r="AC155" s="43"/>
      <c r="AD155" s="41"/>
      <c r="AE155" s="42"/>
      <c r="AF155" s="43"/>
      <c r="AG155" s="41"/>
      <c r="AH155" s="42"/>
      <c r="AI155" s="43"/>
      <c r="AK155" s="41">
        <f>F155+I155+L155+O155+R155+U155+X155+AA155+AD155+AG155</f>
        <v>0</v>
      </c>
      <c r="AL155" s="42">
        <f t="shared" si="46"/>
        <v>0</v>
      </c>
      <c r="AM155" s="43">
        <f t="shared" si="46"/>
        <v>0</v>
      </c>
      <c r="AT155" s="32">
        <f>IF(LEN(E155)&lt;2,0,1)</f>
        <v>0</v>
      </c>
      <c r="AV155" s="23">
        <v>2</v>
      </c>
      <c r="AW155" s="23">
        <v>1</v>
      </c>
      <c r="AX155" s="23">
        <f>IF(AW155=AW154,AX154+1,1)</f>
        <v>3</v>
      </c>
    </row>
    <row r="156" spans="2:50" ht="15" hidden="1" customHeight="1" x14ac:dyDescent="0.3">
      <c r="B156" s="15"/>
      <c r="C156" s="40" t="s">
        <v>21</v>
      </c>
      <c r="D156" s="34" t="s">
        <v>2</v>
      </c>
      <c r="E156" s="35" t="s">
        <v>2</v>
      </c>
      <c r="F156" s="41">
        <v>0</v>
      </c>
      <c r="G156" s="169">
        <v>0</v>
      </c>
      <c r="H156" s="43">
        <v>0</v>
      </c>
      <c r="I156" s="41">
        <v>0</v>
      </c>
      <c r="J156" s="42">
        <v>0</v>
      </c>
      <c r="K156" s="43">
        <v>0</v>
      </c>
      <c r="L156" s="41"/>
      <c r="M156" s="42"/>
      <c r="N156" s="43"/>
      <c r="O156" s="41"/>
      <c r="P156" s="42"/>
      <c r="Q156" s="43"/>
      <c r="R156" s="41"/>
      <c r="S156" s="42"/>
      <c r="T156" s="43"/>
      <c r="U156" s="41"/>
      <c r="V156" s="42"/>
      <c r="W156" s="43"/>
      <c r="X156" s="41"/>
      <c r="Y156" s="42"/>
      <c r="Z156" s="43"/>
      <c r="AA156" s="41"/>
      <c r="AB156" s="42"/>
      <c r="AC156" s="43"/>
      <c r="AD156" s="41"/>
      <c r="AE156" s="42"/>
      <c r="AF156" s="43"/>
      <c r="AG156" s="41"/>
      <c r="AH156" s="42"/>
      <c r="AI156" s="43"/>
      <c r="AK156" s="41">
        <f>F156+I156+L156+O156+R156+U156+X156+AA156+AD156+AG156</f>
        <v>0</v>
      </c>
      <c r="AL156" s="42">
        <f t="shared" si="46"/>
        <v>0</v>
      </c>
      <c r="AM156" s="43">
        <f t="shared" si="46"/>
        <v>0</v>
      </c>
      <c r="AT156" s="32">
        <f>IF(LEN(E156)&lt;2,0,1)</f>
        <v>0</v>
      </c>
      <c r="AV156" s="23">
        <v>2</v>
      </c>
      <c r="AW156" s="23">
        <v>1</v>
      </c>
      <c r="AX156" s="23">
        <f>IF(AW156=AW155,AX155+1,1)</f>
        <v>4</v>
      </c>
    </row>
    <row r="157" spans="2:50" ht="15" hidden="1" customHeight="1" x14ac:dyDescent="0.3">
      <c r="B157" s="15"/>
      <c r="C157" s="40" t="s">
        <v>21</v>
      </c>
      <c r="D157" s="34" t="s">
        <v>2</v>
      </c>
      <c r="E157" s="35" t="s">
        <v>2</v>
      </c>
      <c r="F157" s="41">
        <v>0</v>
      </c>
      <c r="G157" s="169">
        <v>0</v>
      </c>
      <c r="H157" s="43">
        <v>0</v>
      </c>
      <c r="I157" s="41">
        <v>0</v>
      </c>
      <c r="J157" s="42">
        <v>0</v>
      </c>
      <c r="K157" s="43">
        <v>0</v>
      </c>
      <c r="L157" s="41"/>
      <c r="M157" s="42"/>
      <c r="N157" s="43"/>
      <c r="O157" s="41"/>
      <c r="P157" s="42"/>
      <c r="Q157" s="43"/>
      <c r="R157" s="41"/>
      <c r="S157" s="42"/>
      <c r="T157" s="43"/>
      <c r="U157" s="41"/>
      <c r="V157" s="42"/>
      <c r="W157" s="43"/>
      <c r="X157" s="41"/>
      <c r="Y157" s="42"/>
      <c r="Z157" s="43"/>
      <c r="AA157" s="41"/>
      <c r="AB157" s="42"/>
      <c r="AC157" s="43"/>
      <c r="AD157" s="41"/>
      <c r="AE157" s="42"/>
      <c r="AF157" s="43"/>
      <c r="AG157" s="41"/>
      <c r="AH157" s="42"/>
      <c r="AI157" s="43"/>
      <c r="AK157" s="41">
        <f>F157+I157+L157+O157+R157+U157+X157+AA157+AD157+AG157</f>
        <v>0</v>
      </c>
      <c r="AL157" s="42">
        <f t="shared" si="46"/>
        <v>0</v>
      </c>
      <c r="AM157" s="43">
        <f t="shared" si="46"/>
        <v>0</v>
      </c>
      <c r="AT157" s="32">
        <f>IF(LEN(E157)&lt;2,0,1)</f>
        <v>0</v>
      </c>
      <c r="AV157" s="23">
        <v>2</v>
      </c>
      <c r="AW157" s="23">
        <v>1</v>
      </c>
      <c r="AX157" s="23">
        <f>IF(AW157=AW156,AX156+1,1)</f>
        <v>5</v>
      </c>
    </row>
    <row r="158" spans="2:50" ht="5.25" customHeight="1" x14ac:dyDescent="0.3">
      <c r="B158" s="15"/>
      <c r="C158" s="44"/>
      <c r="D158" s="45"/>
      <c r="E158" s="46"/>
      <c r="F158" s="47"/>
      <c r="G158" s="170"/>
      <c r="H158" s="49"/>
      <c r="I158" s="47"/>
      <c r="J158" s="48"/>
      <c r="K158" s="49"/>
      <c r="L158" s="47"/>
      <c r="M158" s="48"/>
      <c r="N158" s="49"/>
      <c r="O158" s="47"/>
      <c r="P158" s="48"/>
      <c r="Q158" s="49"/>
      <c r="R158" s="47"/>
      <c r="S158" s="48"/>
      <c r="T158" s="49"/>
      <c r="U158" s="47"/>
      <c r="V158" s="48"/>
      <c r="W158" s="49"/>
      <c r="X158" s="47"/>
      <c r="Y158" s="48"/>
      <c r="Z158" s="49"/>
      <c r="AA158" s="47"/>
      <c r="AB158" s="48"/>
      <c r="AC158" s="49"/>
      <c r="AD158" s="47"/>
      <c r="AE158" s="48"/>
      <c r="AF158" s="49"/>
      <c r="AG158" s="47"/>
      <c r="AH158" s="48"/>
      <c r="AI158" s="49"/>
      <c r="AK158" s="47"/>
      <c r="AL158" s="48"/>
      <c r="AM158" s="49"/>
      <c r="AT158" s="32">
        <f>IF(SUM(AT153:AT157)=0,0,1)</f>
        <v>1</v>
      </c>
    </row>
    <row r="159" spans="2:50" ht="15" customHeight="1" x14ac:dyDescent="0.3">
      <c r="B159" s="15"/>
      <c r="C159" s="40"/>
      <c r="D159" s="34"/>
      <c r="E159" s="35"/>
      <c r="F159" s="41"/>
      <c r="G159" s="169"/>
      <c r="H159" s="43"/>
      <c r="I159" s="41"/>
      <c r="J159" s="42"/>
      <c r="K159" s="43"/>
      <c r="L159" s="41"/>
      <c r="M159" s="42"/>
      <c r="N159" s="43"/>
      <c r="O159" s="41"/>
      <c r="P159" s="42"/>
      <c r="Q159" s="43"/>
      <c r="R159" s="41"/>
      <c r="S159" s="42"/>
      <c r="T159" s="43"/>
      <c r="U159" s="41"/>
      <c r="V159" s="42"/>
      <c r="W159" s="43"/>
      <c r="X159" s="41"/>
      <c r="Y159" s="42"/>
      <c r="Z159" s="43"/>
      <c r="AA159" s="41"/>
      <c r="AB159" s="42"/>
      <c r="AC159" s="43"/>
      <c r="AD159" s="41"/>
      <c r="AE159" s="42"/>
      <c r="AF159" s="43"/>
      <c r="AG159" s="41"/>
      <c r="AH159" s="42"/>
      <c r="AI159" s="43"/>
      <c r="AK159" s="41"/>
      <c r="AL159" s="42"/>
      <c r="AM159" s="43"/>
      <c r="AT159" s="32">
        <f>IF(AT158=0,0,1)</f>
        <v>1</v>
      </c>
    </row>
    <row r="160" spans="2:50" ht="15" customHeight="1" x14ac:dyDescent="0.3">
      <c r="B160" s="15"/>
      <c r="C160" s="40" t="s">
        <v>22</v>
      </c>
      <c r="D160" s="34" t="s">
        <v>690</v>
      </c>
      <c r="E160" s="35" t="s">
        <v>898</v>
      </c>
      <c r="F160" s="41"/>
      <c r="G160" s="169"/>
      <c r="H160" s="43">
        <v>16</v>
      </c>
      <c r="I160" s="41">
        <v>1200</v>
      </c>
      <c r="J160" s="42">
        <v>0</v>
      </c>
      <c r="K160" s="43">
        <v>0</v>
      </c>
      <c r="L160" s="41"/>
      <c r="M160" s="42"/>
      <c r="N160" s="43"/>
      <c r="O160" s="41"/>
      <c r="P160" s="42"/>
      <c r="Q160" s="43"/>
      <c r="R160" s="41"/>
      <c r="S160" s="42"/>
      <c r="T160" s="43"/>
      <c r="U160" s="41"/>
      <c r="V160" s="42"/>
      <c r="W160" s="43"/>
      <c r="X160" s="41"/>
      <c r="Y160" s="42"/>
      <c r="Z160" s="43"/>
      <c r="AA160" s="41"/>
      <c r="AB160" s="42"/>
      <c r="AC160" s="43"/>
      <c r="AD160" s="41"/>
      <c r="AE160" s="42"/>
      <c r="AF160" s="43"/>
      <c r="AG160" s="41"/>
      <c r="AH160" s="42"/>
      <c r="AI160" s="43"/>
      <c r="AK160" s="41">
        <f t="shared" ref="AK160:AM170" si="47">F160+I160+L160+O160+R160+U160+X160+AA160+AD160+AG160</f>
        <v>1200</v>
      </c>
      <c r="AL160" s="42">
        <f t="shared" si="47"/>
        <v>0</v>
      </c>
      <c r="AM160" s="43">
        <f t="shared" si="47"/>
        <v>16</v>
      </c>
      <c r="AT160" s="32">
        <f>IF(LEN(E160)&lt;2,0,1)</f>
        <v>1</v>
      </c>
      <c r="AV160" s="23">
        <v>2</v>
      </c>
      <c r="AW160" s="23">
        <v>2</v>
      </c>
      <c r="AX160" s="23">
        <v>1</v>
      </c>
    </row>
    <row r="161" spans="2:50" ht="15" customHeight="1" x14ac:dyDescent="0.3">
      <c r="B161" s="15"/>
      <c r="C161" s="40" t="s">
        <v>22</v>
      </c>
      <c r="D161" s="34" t="s">
        <v>691</v>
      </c>
      <c r="E161" s="35" t="s">
        <v>902</v>
      </c>
      <c r="F161" s="41"/>
      <c r="G161" s="169"/>
      <c r="H161" s="43">
        <v>16</v>
      </c>
      <c r="I161" s="41">
        <v>1200</v>
      </c>
      <c r="J161" s="42">
        <v>0</v>
      </c>
      <c r="K161" s="43">
        <v>0</v>
      </c>
      <c r="L161" s="41"/>
      <c r="M161" s="42"/>
      <c r="N161" s="43"/>
      <c r="O161" s="41"/>
      <c r="P161" s="42"/>
      <c r="Q161" s="43"/>
      <c r="R161" s="41"/>
      <c r="S161" s="42"/>
      <c r="T161" s="43"/>
      <c r="U161" s="41"/>
      <c r="V161" s="42"/>
      <c r="W161" s="43"/>
      <c r="X161" s="41"/>
      <c r="Y161" s="42"/>
      <c r="Z161" s="43"/>
      <c r="AA161" s="41"/>
      <c r="AB161" s="42"/>
      <c r="AC161" s="43"/>
      <c r="AD161" s="41"/>
      <c r="AE161" s="42"/>
      <c r="AF161" s="43"/>
      <c r="AG161" s="41"/>
      <c r="AH161" s="42"/>
      <c r="AI161" s="43"/>
      <c r="AK161" s="41">
        <f t="shared" si="47"/>
        <v>1200</v>
      </c>
      <c r="AL161" s="42">
        <f t="shared" si="47"/>
        <v>0</v>
      </c>
      <c r="AM161" s="43">
        <f t="shared" si="47"/>
        <v>16</v>
      </c>
      <c r="AT161" s="32">
        <f t="shared" ref="AT161:AT170" si="48">IF(LEN(E161)&lt;2,0,1)</f>
        <v>1</v>
      </c>
      <c r="AV161" s="23">
        <v>2</v>
      </c>
      <c r="AW161" s="23">
        <v>2</v>
      </c>
      <c r="AX161" s="23">
        <f>IF(AW161=AW160,AX160+1,1)</f>
        <v>2</v>
      </c>
    </row>
    <row r="162" spans="2:50" ht="15" customHeight="1" x14ac:dyDescent="0.3">
      <c r="B162" s="15"/>
      <c r="C162" s="40" t="s">
        <v>22</v>
      </c>
      <c r="D162" s="34" t="s">
        <v>263</v>
      </c>
      <c r="E162" s="35" t="s">
        <v>904</v>
      </c>
      <c r="F162" s="41"/>
      <c r="G162" s="169"/>
      <c r="H162" s="43">
        <v>16</v>
      </c>
      <c r="I162" s="41">
        <v>1217</v>
      </c>
      <c r="J162" s="42">
        <v>0</v>
      </c>
      <c r="K162" s="43">
        <v>0</v>
      </c>
      <c r="L162" s="41"/>
      <c r="M162" s="42"/>
      <c r="N162" s="43"/>
      <c r="O162" s="41"/>
      <c r="P162" s="42"/>
      <c r="Q162" s="43"/>
      <c r="R162" s="41"/>
      <c r="S162" s="42"/>
      <c r="T162" s="43"/>
      <c r="U162" s="41"/>
      <c r="V162" s="42"/>
      <c r="W162" s="43"/>
      <c r="X162" s="41"/>
      <c r="Y162" s="42"/>
      <c r="Z162" s="43"/>
      <c r="AA162" s="41"/>
      <c r="AB162" s="42"/>
      <c r="AC162" s="43"/>
      <c r="AD162" s="41"/>
      <c r="AE162" s="42"/>
      <c r="AF162" s="43"/>
      <c r="AG162" s="41"/>
      <c r="AH162" s="42"/>
      <c r="AI162" s="43"/>
      <c r="AK162" s="41">
        <f t="shared" si="47"/>
        <v>1217</v>
      </c>
      <c r="AL162" s="42">
        <f t="shared" si="47"/>
        <v>0</v>
      </c>
      <c r="AM162" s="43">
        <f t="shared" si="47"/>
        <v>16</v>
      </c>
      <c r="AT162" s="32">
        <f t="shared" si="48"/>
        <v>1</v>
      </c>
      <c r="AV162" s="23">
        <v>2</v>
      </c>
      <c r="AW162" s="23">
        <v>2</v>
      </c>
      <c r="AX162" s="23">
        <f t="shared" ref="AX162:AX170" si="49">IF(AW162=AW161,AX161+1,1)</f>
        <v>3</v>
      </c>
    </row>
    <row r="163" spans="2:50" ht="15" hidden="1" customHeight="1" x14ac:dyDescent="0.3">
      <c r="B163" s="15"/>
      <c r="C163" s="40" t="s">
        <v>22</v>
      </c>
      <c r="D163" s="34" t="s">
        <v>2</v>
      </c>
      <c r="E163" s="35" t="s">
        <v>2</v>
      </c>
      <c r="F163" s="41">
        <v>0</v>
      </c>
      <c r="G163" s="169">
        <v>0</v>
      </c>
      <c r="H163" s="43">
        <v>0</v>
      </c>
      <c r="I163" s="41">
        <v>0</v>
      </c>
      <c r="J163" s="42">
        <v>0</v>
      </c>
      <c r="K163" s="43">
        <v>0</v>
      </c>
      <c r="L163" s="41"/>
      <c r="M163" s="42"/>
      <c r="N163" s="43"/>
      <c r="O163" s="41"/>
      <c r="P163" s="42"/>
      <c r="Q163" s="43"/>
      <c r="R163" s="41"/>
      <c r="S163" s="42"/>
      <c r="T163" s="43"/>
      <c r="U163" s="41"/>
      <c r="V163" s="42"/>
      <c r="W163" s="43"/>
      <c r="X163" s="41"/>
      <c r="Y163" s="42"/>
      <c r="Z163" s="43"/>
      <c r="AA163" s="41"/>
      <c r="AB163" s="42"/>
      <c r="AC163" s="43"/>
      <c r="AD163" s="41"/>
      <c r="AE163" s="42"/>
      <c r="AF163" s="43"/>
      <c r="AG163" s="41"/>
      <c r="AH163" s="42"/>
      <c r="AI163" s="43"/>
      <c r="AK163" s="41">
        <f t="shared" si="47"/>
        <v>0</v>
      </c>
      <c r="AL163" s="42">
        <f t="shared" si="47"/>
        <v>0</v>
      </c>
      <c r="AM163" s="43">
        <f t="shared" si="47"/>
        <v>0</v>
      </c>
      <c r="AT163" s="32">
        <f t="shared" si="48"/>
        <v>0</v>
      </c>
      <c r="AV163" s="23">
        <v>2</v>
      </c>
      <c r="AW163" s="23">
        <v>2</v>
      </c>
      <c r="AX163" s="23">
        <f t="shared" si="49"/>
        <v>4</v>
      </c>
    </row>
    <row r="164" spans="2:50" ht="15" hidden="1" customHeight="1" x14ac:dyDescent="0.3">
      <c r="B164" s="15"/>
      <c r="C164" s="40" t="s">
        <v>22</v>
      </c>
      <c r="D164" s="34" t="s">
        <v>2</v>
      </c>
      <c r="E164" s="35" t="s">
        <v>2</v>
      </c>
      <c r="F164" s="41">
        <v>0</v>
      </c>
      <c r="G164" s="169">
        <v>0</v>
      </c>
      <c r="H164" s="43">
        <v>0</v>
      </c>
      <c r="I164" s="41">
        <v>0</v>
      </c>
      <c r="J164" s="42">
        <v>0</v>
      </c>
      <c r="K164" s="43">
        <v>0</v>
      </c>
      <c r="L164" s="41"/>
      <c r="M164" s="42"/>
      <c r="N164" s="43"/>
      <c r="O164" s="41"/>
      <c r="P164" s="42"/>
      <c r="Q164" s="43"/>
      <c r="R164" s="41"/>
      <c r="S164" s="42"/>
      <c r="T164" s="43"/>
      <c r="U164" s="41"/>
      <c r="V164" s="42"/>
      <c r="W164" s="43"/>
      <c r="X164" s="41"/>
      <c r="Y164" s="42"/>
      <c r="Z164" s="43"/>
      <c r="AA164" s="41"/>
      <c r="AB164" s="42"/>
      <c r="AC164" s="43"/>
      <c r="AD164" s="41"/>
      <c r="AE164" s="42"/>
      <c r="AF164" s="43"/>
      <c r="AG164" s="41"/>
      <c r="AH164" s="42"/>
      <c r="AI164" s="43"/>
      <c r="AK164" s="41">
        <f t="shared" si="47"/>
        <v>0</v>
      </c>
      <c r="AL164" s="42">
        <f t="shared" si="47"/>
        <v>0</v>
      </c>
      <c r="AM164" s="43">
        <f t="shared" si="47"/>
        <v>0</v>
      </c>
      <c r="AT164" s="32">
        <f t="shared" si="48"/>
        <v>0</v>
      </c>
      <c r="AV164" s="23">
        <v>2</v>
      </c>
      <c r="AW164" s="23">
        <v>2</v>
      </c>
      <c r="AX164" s="23">
        <f t="shared" si="49"/>
        <v>5</v>
      </c>
    </row>
    <row r="165" spans="2:50" ht="15" hidden="1" customHeight="1" x14ac:dyDescent="0.3">
      <c r="B165" s="15"/>
      <c r="C165" s="40" t="s">
        <v>22</v>
      </c>
      <c r="D165" s="34" t="s">
        <v>2</v>
      </c>
      <c r="E165" s="35" t="s">
        <v>2</v>
      </c>
      <c r="F165" s="41">
        <v>0</v>
      </c>
      <c r="G165" s="169">
        <v>0</v>
      </c>
      <c r="H165" s="43">
        <v>0</v>
      </c>
      <c r="I165" s="41">
        <v>0</v>
      </c>
      <c r="J165" s="42">
        <v>0</v>
      </c>
      <c r="K165" s="43">
        <v>0</v>
      </c>
      <c r="L165" s="41"/>
      <c r="M165" s="42"/>
      <c r="N165" s="43"/>
      <c r="O165" s="41"/>
      <c r="P165" s="42"/>
      <c r="Q165" s="43"/>
      <c r="R165" s="41"/>
      <c r="S165" s="42"/>
      <c r="T165" s="43"/>
      <c r="U165" s="41"/>
      <c r="V165" s="42"/>
      <c r="W165" s="43"/>
      <c r="X165" s="41"/>
      <c r="Y165" s="42"/>
      <c r="Z165" s="43"/>
      <c r="AA165" s="41"/>
      <c r="AB165" s="42"/>
      <c r="AC165" s="43"/>
      <c r="AD165" s="41"/>
      <c r="AE165" s="42"/>
      <c r="AF165" s="43"/>
      <c r="AG165" s="41"/>
      <c r="AH165" s="42"/>
      <c r="AI165" s="43"/>
      <c r="AK165" s="41">
        <f t="shared" si="47"/>
        <v>0</v>
      </c>
      <c r="AL165" s="42">
        <f t="shared" si="47"/>
        <v>0</v>
      </c>
      <c r="AM165" s="43">
        <f t="shared" si="47"/>
        <v>0</v>
      </c>
      <c r="AT165" s="32">
        <f t="shared" si="48"/>
        <v>0</v>
      </c>
      <c r="AV165" s="23">
        <v>2</v>
      </c>
      <c r="AW165" s="23">
        <v>2</v>
      </c>
      <c r="AX165" s="23">
        <f t="shared" si="49"/>
        <v>6</v>
      </c>
    </row>
    <row r="166" spans="2:50" ht="15" hidden="1" customHeight="1" x14ac:dyDescent="0.3">
      <c r="B166" s="15"/>
      <c r="C166" s="40" t="s">
        <v>22</v>
      </c>
      <c r="D166" s="34" t="s">
        <v>2</v>
      </c>
      <c r="E166" s="35" t="s">
        <v>2</v>
      </c>
      <c r="F166" s="41">
        <v>0</v>
      </c>
      <c r="G166" s="169">
        <v>0</v>
      </c>
      <c r="H166" s="43">
        <v>0</v>
      </c>
      <c r="I166" s="41">
        <v>0</v>
      </c>
      <c r="J166" s="42">
        <v>0</v>
      </c>
      <c r="K166" s="43">
        <v>0</v>
      </c>
      <c r="L166" s="41"/>
      <c r="M166" s="42"/>
      <c r="N166" s="43"/>
      <c r="O166" s="41"/>
      <c r="P166" s="42"/>
      <c r="Q166" s="43"/>
      <c r="R166" s="41"/>
      <c r="S166" s="42"/>
      <c r="T166" s="43"/>
      <c r="U166" s="41"/>
      <c r="V166" s="42"/>
      <c r="W166" s="43"/>
      <c r="X166" s="41"/>
      <c r="Y166" s="42"/>
      <c r="Z166" s="43"/>
      <c r="AA166" s="41"/>
      <c r="AB166" s="42"/>
      <c r="AC166" s="43"/>
      <c r="AD166" s="41"/>
      <c r="AE166" s="42"/>
      <c r="AF166" s="43"/>
      <c r="AG166" s="41"/>
      <c r="AH166" s="42"/>
      <c r="AI166" s="43"/>
      <c r="AK166" s="41">
        <f t="shared" si="47"/>
        <v>0</v>
      </c>
      <c r="AL166" s="42">
        <f t="shared" si="47"/>
        <v>0</v>
      </c>
      <c r="AM166" s="43">
        <f t="shared" si="47"/>
        <v>0</v>
      </c>
      <c r="AT166" s="32">
        <f t="shared" si="48"/>
        <v>0</v>
      </c>
      <c r="AV166" s="23">
        <v>2</v>
      </c>
      <c r="AW166" s="23">
        <v>2</v>
      </c>
      <c r="AX166" s="23">
        <f t="shared" si="49"/>
        <v>7</v>
      </c>
    </row>
    <row r="167" spans="2:50" ht="15" hidden="1" customHeight="1" x14ac:dyDescent="0.3">
      <c r="B167" s="15"/>
      <c r="C167" s="40" t="s">
        <v>22</v>
      </c>
      <c r="D167" s="34" t="s">
        <v>2</v>
      </c>
      <c r="E167" s="35" t="s">
        <v>2</v>
      </c>
      <c r="F167" s="41">
        <v>0</v>
      </c>
      <c r="G167" s="169">
        <v>0</v>
      </c>
      <c r="H167" s="43">
        <v>0</v>
      </c>
      <c r="I167" s="41">
        <v>0</v>
      </c>
      <c r="J167" s="42">
        <v>0</v>
      </c>
      <c r="K167" s="43">
        <v>0</v>
      </c>
      <c r="L167" s="41"/>
      <c r="M167" s="42"/>
      <c r="N167" s="43"/>
      <c r="O167" s="41"/>
      <c r="P167" s="42"/>
      <c r="Q167" s="43"/>
      <c r="R167" s="41"/>
      <c r="S167" s="42"/>
      <c r="T167" s="43"/>
      <c r="U167" s="41"/>
      <c r="V167" s="42"/>
      <c r="W167" s="43"/>
      <c r="X167" s="41"/>
      <c r="Y167" s="42"/>
      <c r="Z167" s="43"/>
      <c r="AA167" s="41"/>
      <c r="AB167" s="42"/>
      <c r="AC167" s="43"/>
      <c r="AD167" s="41"/>
      <c r="AE167" s="42"/>
      <c r="AF167" s="43"/>
      <c r="AG167" s="41"/>
      <c r="AH167" s="42"/>
      <c r="AI167" s="43"/>
      <c r="AK167" s="41">
        <f t="shared" si="47"/>
        <v>0</v>
      </c>
      <c r="AL167" s="42">
        <f t="shared" si="47"/>
        <v>0</v>
      </c>
      <c r="AM167" s="43">
        <f t="shared" si="47"/>
        <v>0</v>
      </c>
      <c r="AT167" s="32">
        <f t="shared" si="48"/>
        <v>0</v>
      </c>
      <c r="AV167" s="23">
        <v>2</v>
      </c>
      <c r="AW167" s="23">
        <v>2</v>
      </c>
      <c r="AX167" s="23">
        <f t="shared" si="49"/>
        <v>8</v>
      </c>
    </row>
    <row r="168" spans="2:50" ht="15" hidden="1" customHeight="1" x14ac:dyDescent="0.3">
      <c r="B168" s="15"/>
      <c r="C168" s="40" t="s">
        <v>22</v>
      </c>
      <c r="D168" s="34" t="s">
        <v>2</v>
      </c>
      <c r="E168" s="35" t="s">
        <v>2</v>
      </c>
      <c r="F168" s="41">
        <v>0</v>
      </c>
      <c r="G168" s="169">
        <v>0</v>
      </c>
      <c r="H168" s="43">
        <v>0</v>
      </c>
      <c r="I168" s="41">
        <v>0</v>
      </c>
      <c r="J168" s="42">
        <v>0</v>
      </c>
      <c r="K168" s="43">
        <v>0</v>
      </c>
      <c r="L168" s="41"/>
      <c r="M168" s="42"/>
      <c r="N168" s="43"/>
      <c r="O168" s="41"/>
      <c r="P168" s="42"/>
      <c r="Q168" s="43"/>
      <c r="R168" s="41"/>
      <c r="S168" s="42"/>
      <c r="T168" s="43"/>
      <c r="U168" s="41"/>
      <c r="V168" s="42"/>
      <c r="W168" s="43"/>
      <c r="X168" s="41"/>
      <c r="Y168" s="42"/>
      <c r="Z168" s="43"/>
      <c r="AA168" s="41"/>
      <c r="AB168" s="42"/>
      <c r="AC168" s="43"/>
      <c r="AD168" s="41"/>
      <c r="AE168" s="42"/>
      <c r="AF168" s="43"/>
      <c r="AG168" s="41"/>
      <c r="AH168" s="42"/>
      <c r="AI168" s="43"/>
      <c r="AK168" s="41">
        <f t="shared" si="47"/>
        <v>0</v>
      </c>
      <c r="AL168" s="42">
        <f t="shared" si="47"/>
        <v>0</v>
      </c>
      <c r="AM168" s="43">
        <f t="shared" si="47"/>
        <v>0</v>
      </c>
      <c r="AT168" s="32">
        <f t="shared" si="48"/>
        <v>0</v>
      </c>
      <c r="AV168" s="23">
        <v>2</v>
      </c>
      <c r="AW168" s="23">
        <v>2</v>
      </c>
      <c r="AX168" s="23">
        <f t="shared" si="49"/>
        <v>9</v>
      </c>
    </row>
    <row r="169" spans="2:50" ht="15" hidden="1" customHeight="1" x14ac:dyDescent="0.3">
      <c r="B169" s="15"/>
      <c r="C169" s="40" t="s">
        <v>22</v>
      </c>
      <c r="D169" s="34" t="s">
        <v>2</v>
      </c>
      <c r="E169" s="35" t="s">
        <v>2</v>
      </c>
      <c r="F169" s="41">
        <v>0</v>
      </c>
      <c r="G169" s="169">
        <v>0</v>
      </c>
      <c r="H169" s="43">
        <v>0</v>
      </c>
      <c r="I169" s="41">
        <v>0</v>
      </c>
      <c r="J169" s="42">
        <v>0</v>
      </c>
      <c r="K169" s="43">
        <v>0</v>
      </c>
      <c r="L169" s="41"/>
      <c r="M169" s="42"/>
      <c r="N169" s="43"/>
      <c r="O169" s="41"/>
      <c r="P169" s="42"/>
      <c r="Q169" s="43"/>
      <c r="R169" s="41"/>
      <c r="S169" s="42"/>
      <c r="T169" s="43"/>
      <c r="U169" s="41"/>
      <c r="V169" s="42"/>
      <c r="W169" s="43"/>
      <c r="X169" s="41"/>
      <c r="Y169" s="42"/>
      <c r="Z169" s="43"/>
      <c r="AA169" s="41"/>
      <c r="AB169" s="42"/>
      <c r="AC169" s="43"/>
      <c r="AD169" s="41"/>
      <c r="AE169" s="42"/>
      <c r="AF169" s="43"/>
      <c r="AG169" s="41"/>
      <c r="AH169" s="42"/>
      <c r="AI169" s="43"/>
      <c r="AK169" s="41">
        <f t="shared" si="47"/>
        <v>0</v>
      </c>
      <c r="AL169" s="42">
        <f t="shared" si="47"/>
        <v>0</v>
      </c>
      <c r="AM169" s="43">
        <f t="shared" si="47"/>
        <v>0</v>
      </c>
      <c r="AT169" s="32">
        <f t="shared" si="48"/>
        <v>0</v>
      </c>
      <c r="AV169" s="23">
        <v>2</v>
      </c>
      <c r="AW169" s="23">
        <v>2</v>
      </c>
      <c r="AX169" s="23">
        <f t="shared" si="49"/>
        <v>10</v>
      </c>
    </row>
    <row r="170" spans="2:50" ht="15" customHeight="1" x14ac:dyDescent="0.3">
      <c r="B170" s="15"/>
      <c r="C170" s="40" t="s">
        <v>23</v>
      </c>
      <c r="D170" s="34" t="s">
        <v>692</v>
      </c>
      <c r="E170" s="35" t="s">
        <v>907</v>
      </c>
      <c r="F170" s="41"/>
      <c r="G170" s="169"/>
      <c r="H170" s="43">
        <v>16</v>
      </c>
      <c r="I170" s="41">
        <v>1241</v>
      </c>
      <c r="J170" s="42">
        <v>0</v>
      </c>
      <c r="K170" s="43">
        <v>0</v>
      </c>
      <c r="L170" s="41"/>
      <c r="M170" s="42"/>
      <c r="N170" s="43"/>
      <c r="O170" s="41"/>
      <c r="P170" s="42"/>
      <c r="Q170" s="43"/>
      <c r="R170" s="41"/>
      <c r="S170" s="42"/>
      <c r="T170" s="43"/>
      <c r="U170" s="41"/>
      <c r="V170" s="42"/>
      <c r="W170" s="43"/>
      <c r="X170" s="41"/>
      <c r="Y170" s="42"/>
      <c r="Z170" s="43"/>
      <c r="AA170" s="41"/>
      <c r="AB170" s="42"/>
      <c r="AC170" s="43"/>
      <c r="AD170" s="41"/>
      <c r="AE170" s="42"/>
      <c r="AF170" s="43"/>
      <c r="AG170" s="41"/>
      <c r="AH170" s="42"/>
      <c r="AI170" s="43"/>
      <c r="AK170" s="41">
        <f t="shared" si="47"/>
        <v>1241</v>
      </c>
      <c r="AL170" s="42">
        <f t="shared" si="47"/>
        <v>0</v>
      </c>
      <c r="AM170" s="43">
        <f t="shared" si="47"/>
        <v>16</v>
      </c>
      <c r="AT170" s="32">
        <f t="shared" si="48"/>
        <v>1</v>
      </c>
      <c r="AV170" s="23">
        <v>2</v>
      </c>
      <c r="AW170" s="23">
        <v>3</v>
      </c>
      <c r="AX170" s="23">
        <f t="shared" si="49"/>
        <v>1</v>
      </c>
    </row>
    <row r="171" spans="2:50" ht="15" customHeight="1" x14ac:dyDescent="0.3">
      <c r="B171" s="15"/>
      <c r="C171" s="50" t="str">
        <f>IF(LEN(E170)&lt;1,"","Total: " &amp; LEFT(E170,LEN(E170)-21) &amp; "Municipalities")</f>
        <v>Total: Xhariep Municipalities</v>
      </c>
      <c r="D171" s="51"/>
      <c r="E171" s="52"/>
      <c r="F171" s="53"/>
      <c r="G171" s="171"/>
      <c r="H171" s="55">
        <f>SUM(H160:H170)</f>
        <v>64</v>
      </c>
      <c r="I171" s="53">
        <f>SUM(I160:I170)</f>
        <v>4858</v>
      </c>
      <c r="J171" s="54">
        <f>SUM(J160:J170)</f>
        <v>0</v>
      </c>
      <c r="K171" s="55">
        <f>SUM(K160:K170)</f>
        <v>0</v>
      </c>
      <c r="L171" s="53">
        <f t="shared" ref="L171:AI171" si="50">SUM(L160:L170)</f>
        <v>0</v>
      </c>
      <c r="M171" s="54">
        <f t="shared" si="50"/>
        <v>0</v>
      </c>
      <c r="N171" s="55">
        <f t="shared" si="50"/>
        <v>0</v>
      </c>
      <c r="O171" s="53">
        <f t="shared" si="50"/>
        <v>0</v>
      </c>
      <c r="P171" s="54">
        <f t="shared" si="50"/>
        <v>0</v>
      </c>
      <c r="Q171" s="55">
        <f t="shared" si="50"/>
        <v>0</v>
      </c>
      <c r="R171" s="53">
        <f t="shared" si="50"/>
        <v>0</v>
      </c>
      <c r="S171" s="54">
        <f t="shared" si="50"/>
        <v>0</v>
      </c>
      <c r="T171" s="55">
        <f t="shared" si="50"/>
        <v>0</v>
      </c>
      <c r="U171" s="53">
        <f t="shared" si="50"/>
        <v>0</v>
      </c>
      <c r="V171" s="54">
        <f t="shared" si="50"/>
        <v>0</v>
      </c>
      <c r="W171" s="55">
        <f t="shared" si="50"/>
        <v>0</v>
      </c>
      <c r="X171" s="53">
        <f t="shared" si="50"/>
        <v>0</v>
      </c>
      <c r="Y171" s="54">
        <f t="shared" si="50"/>
        <v>0</v>
      </c>
      <c r="Z171" s="55">
        <f t="shared" si="50"/>
        <v>0</v>
      </c>
      <c r="AA171" s="53">
        <f t="shared" si="50"/>
        <v>0</v>
      </c>
      <c r="AB171" s="54">
        <f t="shared" si="50"/>
        <v>0</v>
      </c>
      <c r="AC171" s="55">
        <f t="shared" si="50"/>
        <v>0</v>
      </c>
      <c r="AD171" s="53">
        <f t="shared" si="50"/>
        <v>0</v>
      </c>
      <c r="AE171" s="54">
        <f t="shared" si="50"/>
        <v>0</v>
      </c>
      <c r="AF171" s="55">
        <f t="shared" si="50"/>
        <v>0</v>
      </c>
      <c r="AG171" s="53">
        <f t="shared" si="50"/>
        <v>0</v>
      </c>
      <c r="AH171" s="54">
        <f t="shared" si="50"/>
        <v>0</v>
      </c>
      <c r="AI171" s="55">
        <f t="shared" si="50"/>
        <v>0</v>
      </c>
      <c r="AK171" s="53">
        <f>SUM(AK160:AK170)</f>
        <v>4858</v>
      </c>
      <c r="AL171" s="54">
        <f>SUM(AL160:AL170)</f>
        <v>0</v>
      </c>
      <c r="AM171" s="55">
        <f>SUM(AM160:AM170)</f>
        <v>64</v>
      </c>
      <c r="AT171" s="32">
        <f>IF(SUM(AT160:AT170)=0,0,1)</f>
        <v>1</v>
      </c>
    </row>
    <row r="172" spans="2:50" ht="15" customHeight="1" x14ac:dyDescent="0.3">
      <c r="B172" s="15"/>
      <c r="C172" s="40"/>
      <c r="D172" s="34"/>
      <c r="E172" s="35"/>
      <c r="F172" s="41"/>
      <c r="G172" s="169"/>
      <c r="H172" s="43"/>
      <c r="I172" s="41"/>
      <c r="J172" s="42"/>
      <c r="K172" s="43"/>
      <c r="L172" s="41"/>
      <c r="M172" s="42"/>
      <c r="N172" s="43"/>
      <c r="O172" s="41"/>
      <c r="P172" s="42"/>
      <c r="Q172" s="43"/>
      <c r="R172" s="41"/>
      <c r="S172" s="42"/>
      <c r="T172" s="43"/>
      <c r="U172" s="41"/>
      <c r="V172" s="42"/>
      <c r="W172" s="43"/>
      <c r="X172" s="41"/>
      <c r="Y172" s="42"/>
      <c r="Z172" s="43"/>
      <c r="AA172" s="41"/>
      <c r="AB172" s="42"/>
      <c r="AC172" s="43"/>
      <c r="AD172" s="41"/>
      <c r="AE172" s="42"/>
      <c r="AF172" s="43"/>
      <c r="AG172" s="41"/>
      <c r="AH172" s="42"/>
      <c r="AI172" s="43"/>
      <c r="AK172" s="41"/>
      <c r="AL172" s="42"/>
      <c r="AM172" s="43"/>
      <c r="AT172" s="32">
        <f>IF(AT171=0,0,1)</f>
        <v>1</v>
      </c>
    </row>
    <row r="173" spans="2:50" ht="15" customHeight="1" x14ac:dyDescent="0.3">
      <c r="B173" s="15"/>
      <c r="C173" s="40" t="s">
        <v>22</v>
      </c>
      <c r="D173" s="34" t="s">
        <v>268</v>
      </c>
      <c r="E173" s="35" t="s">
        <v>905</v>
      </c>
      <c r="F173" s="41"/>
      <c r="G173" s="169"/>
      <c r="H173" s="43">
        <v>16</v>
      </c>
      <c r="I173" s="41">
        <v>1200</v>
      </c>
      <c r="J173" s="42">
        <v>0</v>
      </c>
      <c r="K173" s="43">
        <v>0</v>
      </c>
      <c r="L173" s="41"/>
      <c r="M173" s="42"/>
      <c r="N173" s="43"/>
      <c r="O173" s="41"/>
      <c r="P173" s="42"/>
      <c r="Q173" s="43"/>
      <c r="R173" s="41"/>
      <c r="S173" s="42"/>
      <c r="T173" s="43"/>
      <c r="U173" s="41"/>
      <c r="V173" s="42"/>
      <c r="W173" s="43"/>
      <c r="X173" s="41"/>
      <c r="Y173" s="42"/>
      <c r="Z173" s="43"/>
      <c r="AA173" s="41"/>
      <c r="AB173" s="42"/>
      <c r="AC173" s="43"/>
      <c r="AD173" s="41"/>
      <c r="AE173" s="42"/>
      <c r="AF173" s="43"/>
      <c r="AG173" s="41"/>
      <c r="AH173" s="42"/>
      <c r="AI173" s="43"/>
      <c r="AK173" s="41">
        <f t="shared" ref="AK173:AM183" si="51">F173+I173+L173+O173+R173+U173+X173+AA173+AD173+AG173</f>
        <v>1200</v>
      </c>
      <c r="AL173" s="42">
        <f t="shared" si="51"/>
        <v>0</v>
      </c>
      <c r="AM173" s="43">
        <f t="shared" si="51"/>
        <v>16</v>
      </c>
      <c r="AT173" s="32">
        <f>IF(LEN(E173)&lt;2,0,1)</f>
        <v>1</v>
      </c>
      <c r="AV173" s="23">
        <v>2</v>
      </c>
      <c r="AW173" s="23">
        <v>4</v>
      </c>
      <c r="AX173" s="23">
        <v>1</v>
      </c>
    </row>
    <row r="174" spans="2:50" ht="15" customHeight="1" x14ac:dyDescent="0.3">
      <c r="B174" s="15"/>
      <c r="C174" s="40" t="s">
        <v>22</v>
      </c>
      <c r="D174" s="34" t="s">
        <v>274</v>
      </c>
      <c r="E174" s="35" t="s">
        <v>903</v>
      </c>
      <c r="F174" s="41"/>
      <c r="G174" s="169"/>
      <c r="H174" s="43">
        <v>16</v>
      </c>
      <c r="I174" s="41">
        <v>1200</v>
      </c>
      <c r="J174" s="42">
        <v>0</v>
      </c>
      <c r="K174" s="43">
        <v>0</v>
      </c>
      <c r="L174" s="41"/>
      <c r="M174" s="42"/>
      <c r="N174" s="43"/>
      <c r="O174" s="41"/>
      <c r="P174" s="42"/>
      <c r="Q174" s="43"/>
      <c r="R174" s="41"/>
      <c r="S174" s="42"/>
      <c r="T174" s="43"/>
      <c r="U174" s="41"/>
      <c r="V174" s="42"/>
      <c r="W174" s="43"/>
      <c r="X174" s="41"/>
      <c r="Y174" s="42"/>
      <c r="Z174" s="43"/>
      <c r="AA174" s="41"/>
      <c r="AB174" s="42"/>
      <c r="AC174" s="43"/>
      <c r="AD174" s="41"/>
      <c r="AE174" s="42"/>
      <c r="AF174" s="43"/>
      <c r="AG174" s="41"/>
      <c r="AH174" s="42"/>
      <c r="AI174" s="43"/>
      <c r="AK174" s="41">
        <f t="shared" si="51"/>
        <v>1200</v>
      </c>
      <c r="AL174" s="42">
        <f t="shared" si="51"/>
        <v>0</v>
      </c>
      <c r="AM174" s="43">
        <f t="shared" si="51"/>
        <v>16</v>
      </c>
      <c r="AT174" s="32">
        <f t="shared" ref="AT174:AT183" si="52">IF(LEN(E174)&lt;2,0,1)</f>
        <v>1</v>
      </c>
      <c r="AV174" s="23">
        <v>2</v>
      </c>
      <c r="AW174" s="23">
        <v>4</v>
      </c>
      <c r="AX174" s="23">
        <f>IF(AW174=AW173,AX173+1,1)</f>
        <v>2</v>
      </c>
    </row>
    <row r="175" spans="2:50" ht="15" customHeight="1" x14ac:dyDescent="0.3">
      <c r="B175" s="15"/>
      <c r="C175" s="40" t="s">
        <v>22</v>
      </c>
      <c r="D175" s="34" t="s">
        <v>280</v>
      </c>
      <c r="E175" s="35" t="s">
        <v>906</v>
      </c>
      <c r="F175" s="41"/>
      <c r="G175" s="169"/>
      <c r="H175" s="43">
        <v>17</v>
      </c>
      <c r="I175" s="41">
        <v>1335</v>
      </c>
      <c r="J175" s="42">
        <v>0</v>
      </c>
      <c r="K175" s="43">
        <v>0</v>
      </c>
      <c r="L175" s="41"/>
      <c r="M175" s="42"/>
      <c r="N175" s="43"/>
      <c r="O175" s="41"/>
      <c r="P175" s="42"/>
      <c r="Q175" s="43"/>
      <c r="R175" s="41"/>
      <c r="S175" s="42"/>
      <c r="T175" s="43"/>
      <c r="U175" s="41"/>
      <c r="V175" s="42"/>
      <c r="W175" s="43"/>
      <c r="X175" s="41"/>
      <c r="Y175" s="42"/>
      <c r="Z175" s="43"/>
      <c r="AA175" s="41"/>
      <c r="AB175" s="42"/>
      <c r="AC175" s="43"/>
      <c r="AD175" s="41"/>
      <c r="AE175" s="42"/>
      <c r="AF175" s="43"/>
      <c r="AG175" s="41"/>
      <c r="AH175" s="42"/>
      <c r="AI175" s="43"/>
      <c r="AK175" s="41">
        <f t="shared" si="51"/>
        <v>1335</v>
      </c>
      <c r="AL175" s="42">
        <f t="shared" si="51"/>
        <v>0</v>
      </c>
      <c r="AM175" s="43">
        <f t="shared" si="51"/>
        <v>17</v>
      </c>
      <c r="AT175" s="32">
        <f t="shared" si="52"/>
        <v>1</v>
      </c>
      <c r="AV175" s="23">
        <v>2</v>
      </c>
      <c r="AW175" s="23">
        <v>4</v>
      </c>
      <c r="AX175" s="23">
        <f t="shared" ref="AX175:AX183" si="53">IF(AW175=AW174,AX174+1,1)</f>
        <v>3</v>
      </c>
    </row>
    <row r="176" spans="2:50" ht="15" customHeight="1" x14ac:dyDescent="0.3">
      <c r="B176" s="15"/>
      <c r="C176" s="40" t="s">
        <v>22</v>
      </c>
      <c r="D176" s="34" t="s">
        <v>284</v>
      </c>
      <c r="E176" s="35" t="s">
        <v>900</v>
      </c>
      <c r="F176" s="41"/>
      <c r="G176" s="169"/>
      <c r="H176" s="43">
        <v>19</v>
      </c>
      <c r="I176" s="41">
        <v>1460</v>
      </c>
      <c r="J176" s="42">
        <v>0</v>
      </c>
      <c r="K176" s="43">
        <v>0</v>
      </c>
      <c r="L176" s="41"/>
      <c r="M176" s="42"/>
      <c r="N176" s="43"/>
      <c r="O176" s="41"/>
      <c r="P176" s="42"/>
      <c r="Q176" s="43"/>
      <c r="R176" s="41"/>
      <c r="S176" s="42"/>
      <c r="T176" s="43"/>
      <c r="U176" s="41"/>
      <c r="V176" s="42"/>
      <c r="W176" s="43"/>
      <c r="X176" s="41"/>
      <c r="Y176" s="42"/>
      <c r="Z176" s="43"/>
      <c r="AA176" s="41"/>
      <c r="AB176" s="42"/>
      <c r="AC176" s="43"/>
      <c r="AD176" s="41"/>
      <c r="AE176" s="42"/>
      <c r="AF176" s="43"/>
      <c r="AG176" s="41"/>
      <c r="AH176" s="42"/>
      <c r="AI176" s="43"/>
      <c r="AK176" s="41">
        <f t="shared" si="51"/>
        <v>1460</v>
      </c>
      <c r="AL176" s="42">
        <f t="shared" si="51"/>
        <v>0</v>
      </c>
      <c r="AM176" s="43">
        <f t="shared" si="51"/>
        <v>19</v>
      </c>
      <c r="AT176" s="32">
        <f t="shared" si="52"/>
        <v>1</v>
      </c>
      <c r="AV176" s="23">
        <v>2</v>
      </c>
      <c r="AW176" s="23">
        <v>4</v>
      </c>
      <c r="AX176" s="23">
        <f t="shared" si="53"/>
        <v>4</v>
      </c>
    </row>
    <row r="177" spans="2:50" ht="15" customHeight="1" x14ac:dyDescent="0.3">
      <c r="B177" s="15"/>
      <c r="C177" s="40" t="s">
        <v>22</v>
      </c>
      <c r="D177" s="34" t="s">
        <v>693</v>
      </c>
      <c r="E177" s="35" t="s">
        <v>901</v>
      </c>
      <c r="F177" s="41"/>
      <c r="G177" s="169"/>
      <c r="H177" s="43">
        <v>16</v>
      </c>
      <c r="I177" s="41">
        <v>1200</v>
      </c>
      <c r="J177" s="42">
        <v>0</v>
      </c>
      <c r="K177" s="43">
        <v>0</v>
      </c>
      <c r="L177" s="41"/>
      <c r="M177" s="42"/>
      <c r="N177" s="43"/>
      <c r="O177" s="41"/>
      <c r="P177" s="42"/>
      <c r="Q177" s="43"/>
      <c r="R177" s="41"/>
      <c r="S177" s="42"/>
      <c r="T177" s="43"/>
      <c r="U177" s="41"/>
      <c r="V177" s="42"/>
      <c r="W177" s="43"/>
      <c r="X177" s="41"/>
      <c r="Y177" s="42"/>
      <c r="Z177" s="43"/>
      <c r="AA177" s="41"/>
      <c r="AB177" s="42"/>
      <c r="AC177" s="43"/>
      <c r="AD177" s="41"/>
      <c r="AE177" s="42"/>
      <c r="AF177" s="43"/>
      <c r="AG177" s="41"/>
      <c r="AH177" s="42"/>
      <c r="AI177" s="43"/>
      <c r="AK177" s="41">
        <f t="shared" si="51"/>
        <v>1200</v>
      </c>
      <c r="AL177" s="42">
        <f t="shared" si="51"/>
        <v>0</v>
      </c>
      <c r="AM177" s="43">
        <f t="shared" si="51"/>
        <v>16</v>
      </c>
      <c r="AT177" s="32">
        <f t="shared" si="52"/>
        <v>1</v>
      </c>
      <c r="AV177" s="23">
        <v>2</v>
      </c>
      <c r="AW177" s="23">
        <v>4</v>
      </c>
      <c r="AX177" s="23">
        <f t="shared" si="53"/>
        <v>5</v>
      </c>
    </row>
    <row r="178" spans="2:50" ht="15" hidden="1" customHeight="1" x14ac:dyDescent="0.3">
      <c r="B178" s="15"/>
      <c r="C178" s="40" t="s">
        <v>22</v>
      </c>
      <c r="D178" s="34" t="s">
        <v>2</v>
      </c>
      <c r="E178" s="35" t="s">
        <v>2</v>
      </c>
      <c r="F178" s="41">
        <v>0</v>
      </c>
      <c r="G178" s="169">
        <v>0</v>
      </c>
      <c r="H178" s="43">
        <v>0</v>
      </c>
      <c r="I178" s="41">
        <v>0</v>
      </c>
      <c r="J178" s="42">
        <v>0</v>
      </c>
      <c r="K178" s="43">
        <v>0</v>
      </c>
      <c r="L178" s="41"/>
      <c r="M178" s="42"/>
      <c r="N178" s="43"/>
      <c r="O178" s="41"/>
      <c r="P178" s="42"/>
      <c r="Q178" s="43"/>
      <c r="R178" s="41"/>
      <c r="S178" s="42"/>
      <c r="T178" s="43"/>
      <c r="U178" s="41"/>
      <c r="V178" s="42"/>
      <c r="W178" s="43"/>
      <c r="X178" s="41"/>
      <c r="Y178" s="42"/>
      <c r="Z178" s="43"/>
      <c r="AA178" s="41"/>
      <c r="AB178" s="42"/>
      <c r="AC178" s="43"/>
      <c r="AD178" s="41"/>
      <c r="AE178" s="42"/>
      <c r="AF178" s="43"/>
      <c r="AG178" s="41"/>
      <c r="AH178" s="42"/>
      <c r="AI178" s="43"/>
      <c r="AK178" s="41">
        <f t="shared" si="51"/>
        <v>0</v>
      </c>
      <c r="AL178" s="42">
        <f t="shared" si="51"/>
        <v>0</v>
      </c>
      <c r="AM178" s="43">
        <f t="shared" si="51"/>
        <v>0</v>
      </c>
      <c r="AT178" s="32">
        <f t="shared" si="52"/>
        <v>0</v>
      </c>
      <c r="AV178" s="23">
        <v>2</v>
      </c>
      <c r="AW178" s="23">
        <v>4</v>
      </c>
      <c r="AX178" s="23">
        <f t="shared" si="53"/>
        <v>6</v>
      </c>
    </row>
    <row r="179" spans="2:50" ht="15" hidden="1" customHeight="1" x14ac:dyDescent="0.3">
      <c r="B179" s="15"/>
      <c r="C179" s="40" t="s">
        <v>22</v>
      </c>
      <c r="D179" s="34" t="s">
        <v>2</v>
      </c>
      <c r="E179" s="35" t="s">
        <v>2</v>
      </c>
      <c r="F179" s="41">
        <v>0</v>
      </c>
      <c r="G179" s="169">
        <v>0</v>
      </c>
      <c r="H179" s="43">
        <v>0</v>
      </c>
      <c r="I179" s="41">
        <v>0</v>
      </c>
      <c r="J179" s="42">
        <v>0</v>
      </c>
      <c r="K179" s="43">
        <v>0</v>
      </c>
      <c r="L179" s="41"/>
      <c r="M179" s="42"/>
      <c r="N179" s="43"/>
      <c r="O179" s="41"/>
      <c r="P179" s="42"/>
      <c r="Q179" s="43"/>
      <c r="R179" s="41"/>
      <c r="S179" s="42"/>
      <c r="T179" s="43"/>
      <c r="U179" s="41"/>
      <c r="V179" s="42"/>
      <c r="W179" s="43"/>
      <c r="X179" s="41"/>
      <c r="Y179" s="42"/>
      <c r="Z179" s="43"/>
      <c r="AA179" s="41"/>
      <c r="AB179" s="42"/>
      <c r="AC179" s="43"/>
      <c r="AD179" s="41"/>
      <c r="AE179" s="42"/>
      <c r="AF179" s="43"/>
      <c r="AG179" s="41"/>
      <c r="AH179" s="42"/>
      <c r="AI179" s="43"/>
      <c r="AK179" s="41">
        <f t="shared" si="51"/>
        <v>0</v>
      </c>
      <c r="AL179" s="42">
        <f t="shared" si="51"/>
        <v>0</v>
      </c>
      <c r="AM179" s="43">
        <f t="shared" si="51"/>
        <v>0</v>
      </c>
      <c r="AT179" s="32">
        <f t="shared" si="52"/>
        <v>0</v>
      </c>
      <c r="AV179" s="23">
        <v>2</v>
      </c>
      <c r="AW179" s="23">
        <v>4</v>
      </c>
      <c r="AX179" s="23">
        <f t="shared" si="53"/>
        <v>7</v>
      </c>
    </row>
    <row r="180" spans="2:50" ht="15" hidden="1" customHeight="1" x14ac:dyDescent="0.3">
      <c r="B180" s="15"/>
      <c r="C180" s="40" t="s">
        <v>22</v>
      </c>
      <c r="D180" s="34" t="s">
        <v>2</v>
      </c>
      <c r="E180" s="35" t="s">
        <v>2</v>
      </c>
      <c r="F180" s="41">
        <v>0</v>
      </c>
      <c r="G180" s="169">
        <v>0</v>
      </c>
      <c r="H180" s="43">
        <v>0</v>
      </c>
      <c r="I180" s="41">
        <v>0</v>
      </c>
      <c r="J180" s="42">
        <v>0</v>
      </c>
      <c r="K180" s="43">
        <v>0</v>
      </c>
      <c r="L180" s="41"/>
      <c r="M180" s="42"/>
      <c r="N180" s="43"/>
      <c r="O180" s="41"/>
      <c r="P180" s="42"/>
      <c r="Q180" s="43"/>
      <c r="R180" s="41"/>
      <c r="S180" s="42"/>
      <c r="T180" s="43"/>
      <c r="U180" s="41"/>
      <c r="V180" s="42"/>
      <c r="W180" s="43"/>
      <c r="X180" s="41"/>
      <c r="Y180" s="42"/>
      <c r="Z180" s="43"/>
      <c r="AA180" s="41"/>
      <c r="AB180" s="42"/>
      <c r="AC180" s="43"/>
      <c r="AD180" s="41"/>
      <c r="AE180" s="42"/>
      <c r="AF180" s="43"/>
      <c r="AG180" s="41"/>
      <c r="AH180" s="42"/>
      <c r="AI180" s="43"/>
      <c r="AK180" s="41">
        <f t="shared" si="51"/>
        <v>0</v>
      </c>
      <c r="AL180" s="42">
        <f t="shared" si="51"/>
        <v>0</v>
      </c>
      <c r="AM180" s="43">
        <f t="shared" si="51"/>
        <v>0</v>
      </c>
      <c r="AT180" s="32">
        <f t="shared" si="52"/>
        <v>0</v>
      </c>
      <c r="AV180" s="23">
        <v>2</v>
      </c>
      <c r="AW180" s="23">
        <v>4</v>
      </c>
      <c r="AX180" s="23">
        <f t="shared" si="53"/>
        <v>8</v>
      </c>
    </row>
    <row r="181" spans="2:50" ht="15" hidden="1" customHeight="1" x14ac:dyDescent="0.3">
      <c r="B181" s="15"/>
      <c r="C181" s="40" t="s">
        <v>22</v>
      </c>
      <c r="D181" s="34" t="s">
        <v>2</v>
      </c>
      <c r="E181" s="35" t="s">
        <v>2</v>
      </c>
      <c r="F181" s="41">
        <v>0</v>
      </c>
      <c r="G181" s="169">
        <v>0</v>
      </c>
      <c r="H181" s="43">
        <v>0</v>
      </c>
      <c r="I181" s="41">
        <v>0</v>
      </c>
      <c r="J181" s="42">
        <v>0</v>
      </c>
      <c r="K181" s="43">
        <v>0</v>
      </c>
      <c r="L181" s="41"/>
      <c r="M181" s="42"/>
      <c r="N181" s="43"/>
      <c r="O181" s="41"/>
      <c r="P181" s="42"/>
      <c r="Q181" s="43"/>
      <c r="R181" s="41"/>
      <c r="S181" s="42"/>
      <c r="T181" s="43"/>
      <c r="U181" s="41"/>
      <c r="V181" s="42"/>
      <c r="W181" s="43"/>
      <c r="X181" s="41"/>
      <c r="Y181" s="42"/>
      <c r="Z181" s="43"/>
      <c r="AA181" s="41"/>
      <c r="AB181" s="42"/>
      <c r="AC181" s="43"/>
      <c r="AD181" s="41"/>
      <c r="AE181" s="42"/>
      <c r="AF181" s="43"/>
      <c r="AG181" s="41"/>
      <c r="AH181" s="42"/>
      <c r="AI181" s="43"/>
      <c r="AK181" s="41">
        <f t="shared" si="51"/>
        <v>0</v>
      </c>
      <c r="AL181" s="42">
        <f t="shared" si="51"/>
        <v>0</v>
      </c>
      <c r="AM181" s="43">
        <f t="shared" si="51"/>
        <v>0</v>
      </c>
      <c r="AT181" s="32">
        <f t="shared" si="52"/>
        <v>0</v>
      </c>
      <c r="AV181" s="23">
        <v>2</v>
      </c>
      <c r="AW181" s="23">
        <v>4</v>
      </c>
      <c r="AX181" s="23">
        <f t="shared" si="53"/>
        <v>9</v>
      </c>
    </row>
    <row r="182" spans="2:50" ht="15" hidden="1" customHeight="1" x14ac:dyDescent="0.3">
      <c r="B182" s="15"/>
      <c r="C182" s="40" t="s">
        <v>22</v>
      </c>
      <c r="D182" s="34" t="s">
        <v>2</v>
      </c>
      <c r="E182" s="35" t="s">
        <v>2</v>
      </c>
      <c r="F182" s="41">
        <v>0</v>
      </c>
      <c r="G182" s="169">
        <v>0</v>
      </c>
      <c r="H182" s="43">
        <v>0</v>
      </c>
      <c r="I182" s="41">
        <v>0</v>
      </c>
      <c r="J182" s="42">
        <v>0</v>
      </c>
      <c r="K182" s="43">
        <v>0</v>
      </c>
      <c r="L182" s="41"/>
      <c r="M182" s="42"/>
      <c r="N182" s="43"/>
      <c r="O182" s="41"/>
      <c r="P182" s="42"/>
      <c r="Q182" s="43"/>
      <c r="R182" s="41"/>
      <c r="S182" s="42"/>
      <c r="T182" s="43"/>
      <c r="U182" s="41"/>
      <c r="V182" s="42"/>
      <c r="W182" s="43"/>
      <c r="X182" s="41"/>
      <c r="Y182" s="42"/>
      <c r="Z182" s="43"/>
      <c r="AA182" s="41"/>
      <c r="AB182" s="42"/>
      <c r="AC182" s="43"/>
      <c r="AD182" s="41"/>
      <c r="AE182" s="42"/>
      <c r="AF182" s="43"/>
      <c r="AG182" s="41"/>
      <c r="AH182" s="42"/>
      <c r="AI182" s="43"/>
      <c r="AK182" s="41">
        <f t="shared" si="51"/>
        <v>0</v>
      </c>
      <c r="AL182" s="42">
        <f t="shared" si="51"/>
        <v>0</v>
      </c>
      <c r="AM182" s="43">
        <f t="shared" si="51"/>
        <v>0</v>
      </c>
      <c r="AT182" s="32">
        <f t="shared" si="52"/>
        <v>0</v>
      </c>
      <c r="AV182" s="23">
        <v>2</v>
      </c>
      <c r="AW182" s="23">
        <v>4</v>
      </c>
      <c r="AX182" s="23">
        <f t="shared" si="53"/>
        <v>10</v>
      </c>
    </row>
    <row r="183" spans="2:50" ht="15" customHeight="1" x14ac:dyDescent="0.3">
      <c r="B183" s="15"/>
      <c r="C183" s="40" t="s">
        <v>23</v>
      </c>
      <c r="D183" s="34" t="s">
        <v>694</v>
      </c>
      <c r="E183" s="35" t="s">
        <v>915</v>
      </c>
      <c r="F183" s="41"/>
      <c r="G183" s="169"/>
      <c r="H183" s="43">
        <v>17</v>
      </c>
      <c r="I183" s="41">
        <v>1322</v>
      </c>
      <c r="J183" s="42">
        <v>0</v>
      </c>
      <c r="K183" s="43">
        <v>0</v>
      </c>
      <c r="L183" s="41"/>
      <c r="M183" s="42"/>
      <c r="N183" s="43"/>
      <c r="O183" s="41"/>
      <c r="P183" s="42"/>
      <c r="Q183" s="43"/>
      <c r="R183" s="41"/>
      <c r="S183" s="42"/>
      <c r="T183" s="43"/>
      <c r="U183" s="41"/>
      <c r="V183" s="42"/>
      <c r="W183" s="43"/>
      <c r="X183" s="41"/>
      <c r="Y183" s="42"/>
      <c r="Z183" s="43"/>
      <c r="AA183" s="41"/>
      <c r="AB183" s="42"/>
      <c r="AC183" s="43"/>
      <c r="AD183" s="41"/>
      <c r="AE183" s="42"/>
      <c r="AF183" s="43"/>
      <c r="AG183" s="41"/>
      <c r="AH183" s="42"/>
      <c r="AI183" s="43"/>
      <c r="AK183" s="41">
        <f t="shared" si="51"/>
        <v>1322</v>
      </c>
      <c r="AL183" s="42">
        <f t="shared" si="51"/>
        <v>0</v>
      </c>
      <c r="AM183" s="43">
        <f t="shared" si="51"/>
        <v>17</v>
      </c>
      <c r="AT183" s="32">
        <f t="shared" si="52"/>
        <v>1</v>
      </c>
      <c r="AV183" s="23">
        <v>2</v>
      </c>
      <c r="AW183" s="23">
        <v>5</v>
      </c>
      <c r="AX183" s="23">
        <f t="shared" si="53"/>
        <v>1</v>
      </c>
    </row>
    <row r="184" spans="2:50" ht="15" customHeight="1" x14ac:dyDescent="0.3">
      <c r="B184" s="15"/>
      <c r="C184" s="50" t="str">
        <f>IF(LEN(E183)&lt;1,"","Total: " &amp; LEFT(E183,LEN(E183)-21) &amp; "Municipalities")</f>
        <v>Total: Lejweleputswa Municipalities</v>
      </c>
      <c r="D184" s="51"/>
      <c r="E184" s="52"/>
      <c r="F184" s="53"/>
      <c r="G184" s="171"/>
      <c r="H184" s="55">
        <f>SUM(H173:H183)</f>
        <v>101</v>
      </c>
      <c r="I184" s="53">
        <f>SUM(I173:I183)</f>
        <v>7717</v>
      </c>
      <c r="J184" s="54">
        <f>SUM(J173:J183)</f>
        <v>0</v>
      </c>
      <c r="K184" s="55">
        <f>SUM(K173:K183)</f>
        <v>0</v>
      </c>
      <c r="L184" s="53">
        <f t="shared" ref="L184:AI184" si="54">SUM(L173:L183)</f>
        <v>0</v>
      </c>
      <c r="M184" s="54">
        <f t="shared" si="54"/>
        <v>0</v>
      </c>
      <c r="N184" s="55">
        <f t="shared" si="54"/>
        <v>0</v>
      </c>
      <c r="O184" s="53">
        <f t="shared" si="54"/>
        <v>0</v>
      </c>
      <c r="P184" s="54">
        <f t="shared" si="54"/>
        <v>0</v>
      </c>
      <c r="Q184" s="55">
        <f t="shared" si="54"/>
        <v>0</v>
      </c>
      <c r="R184" s="53">
        <f t="shared" si="54"/>
        <v>0</v>
      </c>
      <c r="S184" s="54">
        <f t="shared" si="54"/>
        <v>0</v>
      </c>
      <c r="T184" s="55">
        <f t="shared" si="54"/>
        <v>0</v>
      </c>
      <c r="U184" s="53">
        <f t="shared" si="54"/>
        <v>0</v>
      </c>
      <c r="V184" s="54">
        <f t="shared" si="54"/>
        <v>0</v>
      </c>
      <c r="W184" s="55">
        <f t="shared" si="54"/>
        <v>0</v>
      </c>
      <c r="X184" s="53">
        <f t="shared" si="54"/>
        <v>0</v>
      </c>
      <c r="Y184" s="54">
        <f t="shared" si="54"/>
        <v>0</v>
      </c>
      <c r="Z184" s="55">
        <f t="shared" si="54"/>
        <v>0</v>
      </c>
      <c r="AA184" s="53">
        <f t="shared" si="54"/>
        <v>0</v>
      </c>
      <c r="AB184" s="54">
        <f t="shared" si="54"/>
        <v>0</v>
      </c>
      <c r="AC184" s="55">
        <f t="shared" si="54"/>
        <v>0</v>
      </c>
      <c r="AD184" s="53">
        <f t="shared" si="54"/>
        <v>0</v>
      </c>
      <c r="AE184" s="54">
        <f t="shared" si="54"/>
        <v>0</v>
      </c>
      <c r="AF184" s="55">
        <f t="shared" si="54"/>
        <v>0</v>
      </c>
      <c r="AG184" s="53">
        <f t="shared" si="54"/>
        <v>0</v>
      </c>
      <c r="AH184" s="54">
        <f t="shared" si="54"/>
        <v>0</v>
      </c>
      <c r="AI184" s="55">
        <f t="shared" si="54"/>
        <v>0</v>
      </c>
      <c r="AK184" s="53">
        <f>SUM(AK173:AK183)</f>
        <v>7717</v>
      </c>
      <c r="AL184" s="54">
        <f>SUM(AL173:AL183)</f>
        <v>0</v>
      </c>
      <c r="AM184" s="55">
        <f>SUM(AM173:AM183)</f>
        <v>101</v>
      </c>
      <c r="AT184" s="32">
        <f>IF(SUM(AT173:AT183)=0,0,1)</f>
        <v>1</v>
      </c>
    </row>
    <row r="185" spans="2:50" ht="15" customHeight="1" x14ac:dyDescent="0.3">
      <c r="B185" s="15"/>
      <c r="C185" s="40"/>
      <c r="D185" s="34"/>
      <c r="E185" s="35"/>
      <c r="F185" s="41"/>
      <c r="G185" s="169"/>
      <c r="H185" s="43"/>
      <c r="I185" s="41"/>
      <c r="J185" s="42"/>
      <c r="K185" s="43"/>
      <c r="L185" s="41"/>
      <c r="M185" s="42"/>
      <c r="N185" s="43"/>
      <c r="O185" s="41"/>
      <c r="P185" s="42"/>
      <c r="Q185" s="43"/>
      <c r="R185" s="41"/>
      <c r="S185" s="42"/>
      <c r="T185" s="43"/>
      <c r="U185" s="41"/>
      <c r="V185" s="42"/>
      <c r="W185" s="43"/>
      <c r="X185" s="41"/>
      <c r="Y185" s="42"/>
      <c r="Z185" s="43"/>
      <c r="AA185" s="41"/>
      <c r="AB185" s="42"/>
      <c r="AC185" s="43"/>
      <c r="AD185" s="41"/>
      <c r="AE185" s="42"/>
      <c r="AF185" s="43"/>
      <c r="AG185" s="41"/>
      <c r="AH185" s="42"/>
      <c r="AI185" s="43"/>
      <c r="AK185" s="41"/>
      <c r="AL185" s="42"/>
      <c r="AM185" s="43"/>
      <c r="AT185" s="32">
        <f>IF(AT184=0,0,1)</f>
        <v>1</v>
      </c>
    </row>
    <row r="186" spans="2:50" ht="15" customHeight="1" x14ac:dyDescent="0.3">
      <c r="B186" s="15"/>
      <c r="C186" s="40" t="s">
        <v>22</v>
      </c>
      <c r="D186" s="34" t="s">
        <v>288</v>
      </c>
      <c r="E186" s="35" t="s">
        <v>916</v>
      </c>
      <c r="F186" s="41"/>
      <c r="G186" s="169"/>
      <c r="H186" s="43">
        <v>18</v>
      </c>
      <c r="I186" s="41">
        <v>1394</v>
      </c>
      <c r="J186" s="42">
        <v>0</v>
      </c>
      <c r="K186" s="43">
        <v>0</v>
      </c>
      <c r="L186" s="41"/>
      <c r="M186" s="42"/>
      <c r="N186" s="43"/>
      <c r="O186" s="41"/>
      <c r="P186" s="42"/>
      <c r="Q186" s="43"/>
      <c r="R186" s="41"/>
      <c r="S186" s="42"/>
      <c r="T186" s="43"/>
      <c r="U186" s="41"/>
      <c r="V186" s="42"/>
      <c r="W186" s="43"/>
      <c r="X186" s="41"/>
      <c r="Y186" s="42"/>
      <c r="Z186" s="43"/>
      <c r="AA186" s="41"/>
      <c r="AB186" s="42"/>
      <c r="AC186" s="43"/>
      <c r="AD186" s="41"/>
      <c r="AE186" s="42"/>
      <c r="AF186" s="43"/>
      <c r="AG186" s="41"/>
      <c r="AH186" s="42"/>
      <c r="AI186" s="43"/>
      <c r="AK186" s="41">
        <f t="shared" ref="AK186:AM196" si="55">F186+I186+L186+O186+R186+U186+X186+AA186+AD186+AG186</f>
        <v>1394</v>
      </c>
      <c r="AL186" s="42">
        <f t="shared" si="55"/>
        <v>0</v>
      </c>
      <c r="AM186" s="43">
        <f t="shared" si="55"/>
        <v>18</v>
      </c>
      <c r="AT186" s="32">
        <f>IF(LEN(E186)&lt;2,0,1)</f>
        <v>1</v>
      </c>
      <c r="AV186" s="23">
        <v>2</v>
      </c>
      <c r="AW186" s="23">
        <v>6</v>
      </c>
      <c r="AX186" s="23">
        <v>1</v>
      </c>
    </row>
    <row r="187" spans="2:50" ht="15" customHeight="1" x14ac:dyDescent="0.3">
      <c r="B187" s="15"/>
      <c r="C187" s="40" t="s">
        <v>22</v>
      </c>
      <c r="D187" s="34" t="s">
        <v>294</v>
      </c>
      <c r="E187" s="35" t="s">
        <v>912</v>
      </c>
      <c r="F187" s="41"/>
      <c r="G187" s="169"/>
      <c r="H187" s="43">
        <v>20</v>
      </c>
      <c r="I187" s="41">
        <v>1552</v>
      </c>
      <c r="J187" s="42">
        <v>0</v>
      </c>
      <c r="K187" s="43">
        <v>0</v>
      </c>
      <c r="L187" s="41"/>
      <c r="M187" s="42"/>
      <c r="N187" s="43"/>
      <c r="O187" s="41"/>
      <c r="P187" s="42"/>
      <c r="Q187" s="43"/>
      <c r="R187" s="41"/>
      <c r="S187" s="42"/>
      <c r="T187" s="43"/>
      <c r="U187" s="41"/>
      <c r="V187" s="42"/>
      <c r="W187" s="43"/>
      <c r="X187" s="41"/>
      <c r="Y187" s="42"/>
      <c r="Z187" s="43"/>
      <c r="AA187" s="41"/>
      <c r="AB187" s="42"/>
      <c r="AC187" s="43"/>
      <c r="AD187" s="41"/>
      <c r="AE187" s="42"/>
      <c r="AF187" s="43"/>
      <c r="AG187" s="41"/>
      <c r="AH187" s="42"/>
      <c r="AI187" s="43"/>
      <c r="AK187" s="41">
        <f t="shared" si="55"/>
        <v>1552</v>
      </c>
      <c r="AL187" s="42">
        <f t="shared" si="55"/>
        <v>0</v>
      </c>
      <c r="AM187" s="43">
        <f t="shared" si="55"/>
        <v>20</v>
      </c>
      <c r="AT187" s="32">
        <f t="shared" ref="AT187:AT196" si="56">IF(LEN(E187)&lt;2,0,1)</f>
        <v>1</v>
      </c>
      <c r="AV187" s="23">
        <v>2</v>
      </c>
      <c r="AW187" s="23">
        <v>6</v>
      </c>
      <c r="AX187" s="23">
        <f>IF(AW187=AW186,AX186+1,1)</f>
        <v>2</v>
      </c>
    </row>
    <row r="188" spans="2:50" ht="15" customHeight="1" x14ac:dyDescent="0.3">
      <c r="B188" s="15"/>
      <c r="C188" s="40" t="s">
        <v>22</v>
      </c>
      <c r="D188" s="34" t="s">
        <v>300</v>
      </c>
      <c r="E188" s="35" t="s">
        <v>908</v>
      </c>
      <c r="F188" s="41"/>
      <c r="G188" s="169"/>
      <c r="H188" s="43">
        <v>16</v>
      </c>
      <c r="I188" s="41">
        <v>1200</v>
      </c>
      <c r="J188" s="42">
        <v>0</v>
      </c>
      <c r="K188" s="43">
        <v>0</v>
      </c>
      <c r="L188" s="41"/>
      <c r="M188" s="42"/>
      <c r="N188" s="43"/>
      <c r="O188" s="41"/>
      <c r="P188" s="42"/>
      <c r="Q188" s="43"/>
      <c r="R188" s="41"/>
      <c r="S188" s="42"/>
      <c r="T188" s="43"/>
      <c r="U188" s="41"/>
      <c r="V188" s="42"/>
      <c r="W188" s="43"/>
      <c r="X188" s="41"/>
      <c r="Y188" s="42"/>
      <c r="Z188" s="43"/>
      <c r="AA188" s="41"/>
      <c r="AB188" s="42"/>
      <c r="AC188" s="43"/>
      <c r="AD188" s="41"/>
      <c r="AE188" s="42"/>
      <c r="AF188" s="43"/>
      <c r="AG188" s="41"/>
      <c r="AH188" s="42"/>
      <c r="AI188" s="43"/>
      <c r="AK188" s="41">
        <f t="shared" si="55"/>
        <v>1200</v>
      </c>
      <c r="AL188" s="42">
        <f t="shared" si="55"/>
        <v>0</v>
      </c>
      <c r="AM188" s="43">
        <f t="shared" si="55"/>
        <v>16</v>
      </c>
      <c r="AT188" s="32">
        <f t="shared" si="56"/>
        <v>1</v>
      </c>
      <c r="AV188" s="23">
        <v>2</v>
      </c>
      <c r="AW188" s="23">
        <v>6</v>
      </c>
      <c r="AX188" s="23">
        <f t="shared" ref="AX188:AX196" si="57">IF(AW188=AW187,AX187+1,1)</f>
        <v>3</v>
      </c>
    </row>
    <row r="189" spans="2:50" ht="15" customHeight="1" x14ac:dyDescent="0.3">
      <c r="B189" s="15"/>
      <c r="C189" s="40" t="s">
        <v>22</v>
      </c>
      <c r="D189" s="34" t="s">
        <v>308</v>
      </c>
      <c r="E189" s="35" t="s">
        <v>910</v>
      </c>
      <c r="F189" s="41"/>
      <c r="G189" s="169"/>
      <c r="H189" s="43">
        <v>55</v>
      </c>
      <c r="I189" s="41">
        <v>4219</v>
      </c>
      <c r="J189" s="42">
        <v>0</v>
      </c>
      <c r="K189" s="43">
        <v>0</v>
      </c>
      <c r="L189" s="41"/>
      <c r="M189" s="42"/>
      <c r="N189" s="43"/>
      <c r="O189" s="41"/>
      <c r="P189" s="42"/>
      <c r="Q189" s="43"/>
      <c r="R189" s="41"/>
      <c r="S189" s="42"/>
      <c r="T189" s="43"/>
      <c r="U189" s="41"/>
      <c r="V189" s="42"/>
      <c r="W189" s="43"/>
      <c r="X189" s="41"/>
      <c r="Y189" s="42"/>
      <c r="Z189" s="43"/>
      <c r="AA189" s="41"/>
      <c r="AB189" s="42"/>
      <c r="AC189" s="43"/>
      <c r="AD189" s="41"/>
      <c r="AE189" s="42"/>
      <c r="AF189" s="43"/>
      <c r="AG189" s="41"/>
      <c r="AH189" s="42"/>
      <c r="AI189" s="43"/>
      <c r="AK189" s="41">
        <f t="shared" si="55"/>
        <v>4219</v>
      </c>
      <c r="AL189" s="42">
        <f t="shared" si="55"/>
        <v>0</v>
      </c>
      <c r="AM189" s="43">
        <f t="shared" si="55"/>
        <v>55</v>
      </c>
      <c r="AT189" s="32">
        <f t="shared" si="56"/>
        <v>1</v>
      </c>
      <c r="AV189" s="23">
        <v>2</v>
      </c>
      <c r="AW189" s="23">
        <v>6</v>
      </c>
      <c r="AX189" s="23">
        <f t="shared" si="57"/>
        <v>4</v>
      </c>
    </row>
    <row r="190" spans="2:50" ht="15" customHeight="1" x14ac:dyDescent="0.3">
      <c r="B190" s="15"/>
      <c r="C190" s="40" t="s">
        <v>22</v>
      </c>
      <c r="D190" s="34" t="s">
        <v>695</v>
      </c>
      <c r="E190" s="35" t="s">
        <v>913</v>
      </c>
      <c r="F190" s="41"/>
      <c r="G190" s="169"/>
      <c r="H190" s="43">
        <v>16</v>
      </c>
      <c r="I190" s="41">
        <v>1234</v>
      </c>
      <c r="J190" s="42">
        <v>0</v>
      </c>
      <c r="K190" s="43">
        <v>0</v>
      </c>
      <c r="L190" s="41"/>
      <c r="M190" s="42"/>
      <c r="N190" s="43"/>
      <c r="O190" s="41"/>
      <c r="P190" s="42"/>
      <c r="Q190" s="43"/>
      <c r="R190" s="41"/>
      <c r="S190" s="42"/>
      <c r="T190" s="43"/>
      <c r="U190" s="41"/>
      <c r="V190" s="42"/>
      <c r="W190" s="43"/>
      <c r="X190" s="41"/>
      <c r="Y190" s="42"/>
      <c r="Z190" s="43"/>
      <c r="AA190" s="41"/>
      <c r="AB190" s="42"/>
      <c r="AC190" s="43"/>
      <c r="AD190" s="41"/>
      <c r="AE190" s="42"/>
      <c r="AF190" s="43"/>
      <c r="AG190" s="41"/>
      <c r="AH190" s="42"/>
      <c r="AI190" s="43"/>
      <c r="AK190" s="41">
        <f t="shared" si="55"/>
        <v>1234</v>
      </c>
      <c r="AL190" s="42">
        <f t="shared" si="55"/>
        <v>0</v>
      </c>
      <c r="AM190" s="43">
        <f t="shared" si="55"/>
        <v>16</v>
      </c>
      <c r="AT190" s="32">
        <f t="shared" si="56"/>
        <v>1</v>
      </c>
      <c r="AV190" s="23">
        <v>2</v>
      </c>
      <c r="AW190" s="23">
        <v>6</v>
      </c>
      <c r="AX190" s="23">
        <f t="shared" si="57"/>
        <v>5</v>
      </c>
    </row>
    <row r="191" spans="2:50" ht="15" customHeight="1" x14ac:dyDescent="0.3">
      <c r="B191" s="15"/>
      <c r="C191" s="40" t="s">
        <v>22</v>
      </c>
      <c r="D191" s="34" t="s">
        <v>316</v>
      </c>
      <c r="E191" s="35" t="s">
        <v>911</v>
      </c>
      <c r="F191" s="41"/>
      <c r="G191" s="169"/>
      <c r="H191" s="43">
        <v>17</v>
      </c>
      <c r="I191" s="41">
        <v>1279</v>
      </c>
      <c r="J191" s="42">
        <v>0</v>
      </c>
      <c r="K191" s="43">
        <v>0</v>
      </c>
      <c r="L191" s="41"/>
      <c r="M191" s="42"/>
      <c r="N191" s="43"/>
      <c r="O191" s="41"/>
      <c r="P191" s="42"/>
      <c r="Q191" s="43"/>
      <c r="R191" s="41"/>
      <c r="S191" s="42"/>
      <c r="T191" s="43"/>
      <c r="U191" s="41"/>
      <c r="V191" s="42"/>
      <c r="W191" s="43"/>
      <c r="X191" s="41"/>
      <c r="Y191" s="42"/>
      <c r="Z191" s="43"/>
      <c r="AA191" s="41"/>
      <c r="AB191" s="42"/>
      <c r="AC191" s="43"/>
      <c r="AD191" s="41"/>
      <c r="AE191" s="42"/>
      <c r="AF191" s="43"/>
      <c r="AG191" s="41"/>
      <c r="AH191" s="42"/>
      <c r="AI191" s="43"/>
      <c r="AK191" s="41">
        <f t="shared" si="55"/>
        <v>1279</v>
      </c>
      <c r="AL191" s="42">
        <f t="shared" si="55"/>
        <v>0</v>
      </c>
      <c r="AM191" s="43">
        <f t="shared" si="55"/>
        <v>17</v>
      </c>
      <c r="AT191" s="32">
        <f t="shared" si="56"/>
        <v>1</v>
      </c>
      <c r="AV191" s="23">
        <v>2</v>
      </c>
      <c r="AW191" s="23">
        <v>6</v>
      </c>
      <c r="AX191" s="23">
        <f t="shared" si="57"/>
        <v>6</v>
      </c>
    </row>
    <row r="192" spans="2:50" ht="15" hidden="1" customHeight="1" x14ac:dyDescent="0.3">
      <c r="B192" s="15"/>
      <c r="C192" s="40" t="s">
        <v>22</v>
      </c>
      <c r="D192" s="34" t="s">
        <v>2</v>
      </c>
      <c r="E192" s="35" t="s">
        <v>2</v>
      </c>
      <c r="F192" s="41">
        <v>0</v>
      </c>
      <c r="G192" s="169">
        <v>0</v>
      </c>
      <c r="H192" s="43">
        <v>0</v>
      </c>
      <c r="I192" s="41">
        <v>0</v>
      </c>
      <c r="J192" s="42">
        <v>0</v>
      </c>
      <c r="K192" s="43">
        <v>0</v>
      </c>
      <c r="L192" s="41"/>
      <c r="M192" s="42"/>
      <c r="N192" s="43"/>
      <c r="O192" s="41"/>
      <c r="P192" s="42"/>
      <c r="Q192" s="43"/>
      <c r="R192" s="41"/>
      <c r="S192" s="42"/>
      <c r="T192" s="43"/>
      <c r="U192" s="41"/>
      <c r="V192" s="42"/>
      <c r="W192" s="43"/>
      <c r="X192" s="41"/>
      <c r="Y192" s="42"/>
      <c r="Z192" s="43"/>
      <c r="AA192" s="41"/>
      <c r="AB192" s="42"/>
      <c r="AC192" s="43"/>
      <c r="AD192" s="41"/>
      <c r="AE192" s="42"/>
      <c r="AF192" s="43"/>
      <c r="AG192" s="41"/>
      <c r="AH192" s="42"/>
      <c r="AI192" s="43"/>
      <c r="AK192" s="41">
        <f t="shared" si="55"/>
        <v>0</v>
      </c>
      <c r="AL192" s="42">
        <f t="shared" si="55"/>
        <v>0</v>
      </c>
      <c r="AM192" s="43">
        <f t="shared" si="55"/>
        <v>0</v>
      </c>
      <c r="AT192" s="32">
        <f t="shared" si="56"/>
        <v>0</v>
      </c>
      <c r="AV192" s="23">
        <v>2</v>
      </c>
      <c r="AW192" s="23">
        <v>6</v>
      </c>
      <c r="AX192" s="23">
        <f t="shared" si="57"/>
        <v>7</v>
      </c>
    </row>
    <row r="193" spans="2:50" ht="15" hidden="1" customHeight="1" x14ac:dyDescent="0.3">
      <c r="B193" s="15"/>
      <c r="C193" s="40" t="s">
        <v>22</v>
      </c>
      <c r="D193" s="34" t="s">
        <v>2</v>
      </c>
      <c r="E193" s="35" t="s">
        <v>2</v>
      </c>
      <c r="F193" s="41">
        <v>0</v>
      </c>
      <c r="G193" s="169">
        <v>0</v>
      </c>
      <c r="H193" s="43">
        <v>0</v>
      </c>
      <c r="I193" s="41">
        <v>0</v>
      </c>
      <c r="J193" s="42">
        <v>0</v>
      </c>
      <c r="K193" s="43">
        <v>0</v>
      </c>
      <c r="L193" s="41"/>
      <c r="M193" s="42"/>
      <c r="N193" s="43"/>
      <c r="O193" s="41"/>
      <c r="P193" s="42"/>
      <c r="Q193" s="43"/>
      <c r="R193" s="41"/>
      <c r="S193" s="42"/>
      <c r="T193" s="43"/>
      <c r="U193" s="41"/>
      <c r="V193" s="42"/>
      <c r="W193" s="43"/>
      <c r="X193" s="41"/>
      <c r="Y193" s="42"/>
      <c r="Z193" s="43"/>
      <c r="AA193" s="41"/>
      <c r="AB193" s="42"/>
      <c r="AC193" s="43"/>
      <c r="AD193" s="41"/>
      <c r="AE193" s="42"/>
      <c r="AF193" s="43"/>
      <c r="AG193" s="41"/>
      <c r="AH193" s="42"/>
      <c r="AI193" s="43"/>
      <c r="AK193" s="41">
        <f t="shared" si="55"/>
        <v>0</v>
      </c>
      <c r="AL193" s="42">
        <f t="shared" si="55"/>
        <v>0</v>
      </c>
      <c r="AM193" s="43">
        <f t="shared" si="55"/>
        <v>0</v>
      </c>
      <c r="AT193" s="32">
        <f t="shared" si="56"/>
        <v>0</v>
      </c>
      <c r="AV193" s="23">
        <v>2</v>
      </c>
      <c r="AW193" s="23">
        <v>6</v>
      </c>
      <c r="AX193" s="23">
        <f t="shared" si="57"/>
        <v>8</v>
      </c>
    </row>
    <row r="194" spans="2:50" ht="15" hidden="1" customHeight="1" x14ac:dyDescent="0.3">
      <c r="B194" s="15"/>
      <c r="C194" s="40" t="s">
        <v>22</v>
      </c>
      <c r="D194" s="34" t="s">
        <v>2</v>
      </c>
      <c r="E194" s="35" t="s">
        <v>2</v>
      </c>
      <c r="F194" s="41">
        <v>0</v>
      </c>
      <c r="G194" s="169">
        <v>0</v>
      </c>
      <c r="H194" s="43">
        <v>0</v>
      </c>
      <c r="I194" s="41">
        <v>0</v>
      </c>
      <c r="J194" s="42">
        <v>0</v>
      </c>
      <c r="K194" s="43">
        <v>0</v>
      </c>
      <c r="L194" s="41"/>
      <c r="M194" s="42"/>
      <c r="N194" s="43"/>
      <c r="O194" s="41"/>
      <c r="P194" s="42"/>
      <c r="Q194" s="43"/>
      <c r="R194" s="41"/>
      <c r="S194" s="42"/>
      <c r="T194" s="43"/>
      <c r="U194" s="41"/>
      <c r="V194" s="42"/>
      <c r="W194" s="43"/>
      <c r="X194" s="41"/>
      <c r="Y194" s="42"/>
      <c r="Z194" s="43"/>
      <c r="AA194" s="41"/>
      <c r="AB194" s="42"/>
      <c r="AC194" s="43"/>
      <c r="AD194" s="41"/>
      <c r="AE194" s="42"/>
      <c r="AF194" s="43"/>
      <c r="AG194" s="41"/>
      <c r="AH194" s="42"/>
      <c r="AI194" s="43"/>
      <c r="AK194" s="41">
        <f t="shared" si="55"/>
        <v>0</v>
      </c>
      <c r="AL194" s="42">
        <f t="shared" si="55"/>
        <v>0</v>
      </c>
      <c r="AM194" s="43">
        <f t="shared" si="55"/>
        <v>0</v>
      </c>
      <c r="AT194" s="32">
        <f t="shared" si="56"/>
        <v>0</v>
      </c>
      <c r="AV194" s="23">
        <v>2</v>
      </c>
      <c r="AW194" s="23">
        <v>6</v>
      </c>
      <c r="AX194" s="23">
        <f t="shared" si="57"/>
        <v>9</v>
      </c>
    </row>
    <row r="195" spans="2:50" ht="15" hidden="1" customHeight="1" x14ac:dyDescent="0.3">
      <c r="B195" s="15"/>
      <c r="C195" s="40" t="s">
        <v>22</v>
      </c>
      <c r="D195" s="34" t="s">
        <v>2</v>
      </c>
      <c r="E195" s="35" t="s">
        <v>2</v>
      </c>
      <c r="F195" s="41">
        <v>0</v>
      </c>
      <c r="G195" s="169">
        <v>0</v>
      </c>
      <c r="H195" s="43">
        <v>0</v>
      </c>
      <c r="I195" s="41">
        <v>0</v>
      </c>
      <c r="J195" s="42">
        <v>0</v>
      </c>
      <c r="K195" s="43">
        <v>0</v>
      </c>
      <c r="L195" s="41"/>
      <c r="M195" s="42"/>
      <c r="N195" s="43"/>
      <c r="O195" s="41"/>
      <c r="P195" s="42"/>
      <c r="Q195" s="43"/>
      <c r="R195" s="41"/>
      <c r="S195" s="42"/>
      <c r="T195" s="43"/>
      <c r="U195" s="41"/>
      <c r="V195" s="42"/>
      <c r="W195" s="43"/>
      <c r="X195" s="41"/>
      <c r="Y195" s="42"/>
      <c r="Z195" s="43"/>
      <c r="AA195" s="41"/>
      <c r="AB195" s="42"/>
      <c r="AC195" s="43"/>
      <c r="AD195" s="41"/>
      <c r="AE195" s="42"/>
      <c r="AF195" s="43"/>
      <c r="AG195" s="41"/>
      <c r="AH195" s="42"/>
      <c r="AI195" s="43"/>
      <c r="AK195" s="41">
        <f t="shared" si="55"/>
        <v>0</v>
      </c>
      <c r="AL195" s="42">
        <f t="shared" si="55"/>
        <v>0</v>
      </c>
      <c r="AM195" s="43">
        <f t="shared" si="55"/>
        <v>0</v>
      </c>
      <c r="AT195" s="32">
        <f t="shared" si="56"/>
        <v>0</v>
      </c>
      <c r="AV195" s="23">
        <v>2</v>
      </c>
      <c r="AW195" s="23">
        <v>6</v>
      </c>
      <c r="AX195" s="23">
        <f t="shared" si="57"/>
        <v>10</v>
      </c>
    </row>
    <row r="196" spans="2:50" ht="15" customHeight="1" x14ac:dyDescent="0.3">
      <c r="B196" s="15"/>
      <c r="C196" s="40" t="s">
        <v>23</v>
      </c>
      <c r="D196" s="34" t="s">
        <v>696</v>
      </c>
      <c r="E196" s="35" t="s">
        <v>914</v>
      </c>
      <c r="F196" s="41"/>
      <c r="G196" s="169"/>
      <c r="H196" s="43">
        <v>25</v>
      </c>
      <c r="I196" s="41">
        <v>1913</v>
      </c>
      <c r="J196" s="42">
        <v>0</v>
      </c>
      <c r="K196" s="43">
        <v>0</v>
      </c>
      <c r="L196" s="41"/>
      <c r="M196" s="42"/>
      <c r="N196" s="43"/>
      <c r="O196" s="41"/>
      <c r="P196" s="42"/>
      <c r="Q196" s="43"/>
      <c r="R196" s="41"/>
      <c r="S196" s="42"/>
      <c r="T196" s="43"/>
      <c r="U196" s="41"/>
      <c r="V196" s="42"/>
      <c r="W196" s="43"/>
      <c r="X196" s="41"/>
      <c r="Y196" s="42"/>
      <c r="Z196" s="43"/>
      <c r="AA196" s="41"/>
      <c r="AB196" s="42"/>
      <c r="AC196" s="43"/>
      <c r="AD196" s="41"/>
      <c r="AE196" s="42"/>
      <c r="AF196" s="43"/>
      <c r="AG196" s="41"/>
      <c r="AH196" s="42"/>
      <c r="AI196" s="43"/>
      <c r="AK196" s="41">
        <f t="shared" si="55"/>
        <v>1913</v>
      </c>
      <c r="AL196" s="42">
        <f t="shared" si="55"/>
        <v>0</v>
      </c>
      <c r="AM196" s="43">
        <f t="shared" si="55"/>
        <v>25</v>
      </c>
      <c r="AT196" s="32">
        <f t="shared" si="56"/>
        <v>1</v>
      </c>
      <c r="AV196" s="23">
        <v>2</v>
      </c>
      <c r="AW196" s="23">
        <v>7</v>
      </c>
      <c r="AX196" s="23">
        <f t="shared" si="57"/>
        <v>1</v>
      </c>
    </row>
    <row r="197" spans="2:50" ht="15" customHeight="1" x14ac:dyDescent="0.3">
      <c r="B197" s="15"/>
      <c r="C197" s="50" t="str">
        <f>IF(LEN(E196)&lt;1,"","Total: " &amp; LEFT(E196,LEN(E196)-21) &amp; "Municipalities")</f>
        <v>Total: Thabo Mofutsanyana Municipalities</v>
      </c>
      <c r="D197" s="51"/>
      <c r="E197" s="52"/>
      <c r="F197" s="53"/>
      <c r="G197" s="171"/>
      <c r="H197" s="55">
        <f>SUM(H186:H196)</f>
        <v>167</v>
      </c>
      <c r="I197" s="53">
        <f>SUM(I186:I196)</f>
        <v>12791</v>
      </c>
      <c r="J197" s="54">
        <f>SUM(J186:J196)</f>
        <v>0</v>
      </c>
      <c r="K197" s="55">
        <f>SUM(K186:K196)</f>
        <v>0</v>
      </c>
      <c r="L197" s="53">
        <f t="shared" ref="L197:AI197" si="58">SUM(L186:L196)</f>
        <v>0</v>
      </c>
      <c r="M197" s="54">
        <f t="shared" si="58"/>
        <v>0</v>
      </c>
      <c r="N197" s="55">
        <f t="shared" si="58"/>
        <v>0</v>
      </c>
      <c r="O197" s="53">
        <f t="shared" si="58"/>
        <v>0</v>
      </c>
      <c r="P197" s="54">
        <f t="shared" si="58"/>
        <v>0</v>
      </c>
      <c r="Q197" s="55">
        <f t="shared" si="58"/>
        <v>0</v>
      </c>
      <c r="R197" s="53">
        <f t="shared" si="58"/>
        <v>0</v>
      </c>
      <c r="S197" s="54">
        <f t="shared" si="58"/>
        <v>0</v>
      </c>
      <c r="T197" s="55">
        <f t="shared" si="58"/>
        <v>0</v>
      </c>
      <c r="U197" s="53">
        <f t="shared" si="58"/>
        <v>0</v>
      </c>
      <c r="V197" s="54">
        <f t="shared" si="58"/>
        <v>0</v>
      </c>
      <c r="W197" s="55">
        <f t="shared" si="58"/>
        <v>0</v>
      </c>
      <c r="X197" s="53">
        <f t="shared" si="58"/>
        <v>0</v>
      </c>
      <c r="Y197" s="54">
        <f t="shared" si="58"/>
        <v>0</v>
      </c>
      <c r="Z197" s="55">
        <f t="shared" si="58"/>
        <v>0</v>
      </c>
      <c r="AA197" s="53">
        <f t="shared" si="58"/>
        <v>0</v>
      </c>
      <c r="AB197" s="54">
        <f t="shared" si="58"/>
        <v>0</v>
      </c>
      <c r="AC197" s="55">
        <f t="shared" si="58"/>
        <v>0</v>
      </c>
      <c r="AD197" s="53">
        <f t="shared" si="58"/>
        <v>0</v>
      </c>
      <c r="AE197" s="54">
        <f t="shared" si="58"/>
        <v>0</v>
      </c>
      <c r="AF197" s="55">
        <f t="shared" si="58"/>
        <v>0</v>
      </c>
      <c r="AG197" s="53">
        <f t="shared" si="58"/>
        <v>0</v>
      </c>
      <c r="AH197" s="54">
        <f t="shared" si="58"/>
        <v>0</v>
      </c>
      <c r="AI197" s="55">
        <f t="shared" si="58"/>
        <v>0</v>
      </c>
      <c r="AK197" s="53">
        <f>SUM(AK186:AK196)</f>
        <v>12791</v>
      </c>
      <c r="AL197" s="54">
        <f>SUM(AL186:AL196)</f>
        <v>0</v>
      </c>
      <c r="AM197" s="55">
        <f>SUM(AM186:AM196)</f>
        <v>167</v>
      </c>
      <c r="AT197" s="32">
        <f>IF(SUM(AT186:AT196)=0,0,1)</f>
        <v>1</v>
      </c>
    </row>
    <row r="198" spans="2:50" ht="15" customHeight="1" x14ac:dyDescent="0.3">
      <c r="B198" s="15"/>
      <c r="C198" s="40"/>
      <c r="D198" s="34"/>
      <c r="E198" s="35"/>
      <c r="F198" s="41"/>
      <c r="G198" s="169"/>
      <c r="H198" s="43"/>
      <c r="I198" s="41"/>
      <c r="J198" s="42"/>
      <c r="K198" s="43"/>
      <c r="L198" s="41"/>
      <c r="M198" s="42"/>
      <c r="N198" s="43"/>
      <c r="O198" s="41"/>
      <c r="P198" s="42"/>
      <c r="Q198" s="43"/>
      <c r="R198" s="41"/>
      <c r="S198" s="42"/>
      <c r="T198" s="43"/>
      <c r="U198" s="41"/>
      <c r="V198" s="42"/>
      <c r="W198" s="43"/>
      <c r="X198" s="41"/>
      <c r="Y198" s="42"/>
      <c r="Z198" s="43"/>
      <c r="AA198" s="41"/>
      <c r="AB198" s="42"/>
      <c r="AC198" s="43"/>
      <c r="AD198" s="41"/>
      <c r="AE198" s="42"/>
      <c r="AF198" s="43"/>
      <c r="AG198" s="41"/>
      <c r="AH198" s="42"/>
      <c r="AI198" s="43"/>
      <c r="AK198" s="41"/>
      <c r="AL198" s="42"/>
      <c r="AM198" s="43"/>
      <c r="AT198" s="32">
        <f>IF(AT197=0,0,1)</f>
        <v>1</v>
      </c>
    </row>
    <row r="199" spans="2:50" ht="15" customHeight="1" x14ac:dyDescent="0.3">
      <c r="B199" s="15"/>
      <c r="C199" s="40" t="s">
        <v>22</v>
      </c>
      <c r="D199" s="34" t="s">
        <v>320</v>
      </c>
      <c r="E199" s="35" t="s">
        <v>909</v>
      </c>
      <c r="F199" s="41"/>
      <c r="G199" s="169"/>
      <c r="H199" s="43">
        <v>17</v>
      </c>
      <c r="I199" s="41">
        <v>1299</v>
      </c>
      <c r="J199" s="42">
        <v>0</v>
      </c>
      <c r="K199" s="43">
        <v>0</v>
      </c>
      <c r="L199" s="41"/>
      <c r="M199" s="42"/>
      <c r="N199" s="43"/>
      <c r="O199" s="41"/>
      <c r="P199" s="42"/>
      <c r="Q199" s="43"/>
      <c r="R199" s="41"/>
      <c r="S199" s="42"/>
      <c r="T199" s="43"/>
      <c r="U199" s="41"/>
      <c r="V199" s="42"/>
      <c r="W199" s="43"/>
      <c r="X199" s="41"/>
      <c r="Y199" s="42"/>
      <c r="Z199" s="43"/>
      <c r="AA199" s="41"/>
      <c r="AB199" s="42"/>
      <c r="AC199" s="43"/>
      <c r="AD199" s="41"/>
      <c r="AE199" s="42"/>
      <c r="AF199" s="43"/>
      <c r="AG199" s="41"/>
      <c r="AH199" s="42"/>
      <c r="AI199" s="43"/>
      <c r="AK199" s="41">
        <f t="shared" ref="AK199:AM209" si="59">F199+I199+L199+O199+R199+U199+X199+AA199+AD199+AG199</f>
        <v>1299</v>
      </c>
      <c r="AL199" s="42">
        <f t="shared" si="59"/>
        <v>0</v>
      </c>
      <c r="AM199" s="43">
        <f t="shared" si="59"/>
        <v>17</v>
      </c>
      <c r="AT199" s="32">
        <f>IF(LEN(E199)&lt;2,0,1)</f>
        <v>1</v>
      </c>
      <c r="AV199" s="23">
        <v>2</v>
      </c>
      <c r="AW199" s="23">
        <v>8</v>
      </c>
      <c r="AX199" s="23">
        <v>1</v>
      </c>
    </row>
    <row r="200" spans="2:50" ht="15" customHeight="1" x14ac:dyDescent="0.3">
      <c r="B200" s="15"/>
      <c r="C200" s="40" t="s">
        <v>22</v>
      </c>
      <c r="D200" s="34" t="s">
        <v>324</v>
      </c>
      <c r="E200" s="35" t="s">
        <v>918</v>
      </c>
      <c r="F200" s="41"/>
      <c r="G200" s="169"/>
      <c r="H200" s="43">
        <v>19</v>
      </c>
      <c r="I200" s="41">
        <v>1480</v>
      </c>
      <c r="J200" s="42">
        <v>0</v>
      </c>
      <c r="K200" s="43">
        <v>0</v>
      </c>
      <c r="L200" s="41"/>
      <c r="M200" s="42"/>
      <c r="N200" s="43"/>
      <c r="O200" s="41"/>
      <c r="P200" s="42"/>
      <c r="Q200" s="43"/>
      <c r="R200" s="41"/>
      <c r="S200" s="42"/>
      <c r="T200" s="43"/>
      <c r="U200" s="41"/>
      <c r="V200" s="42"/>
      <c r="W200" s="43"/>
      <c r="X200" s="41"/>
      <c r="Y200" s="42"/>
      <c r="Z200" s="43"/>
      <c r="AA200" s="41"/>
      <c r="AB200" s="42"/>
      <c r="AC200" s="43"/>
      <c r="AD200" s="41"/>
      <c r="AE200" s="42"/>
      <c r="AF200" s="43"/>
      <c r="AG200" s="41"/>
      <c r="AH200" s="42"/>
      <c r="AI200" s="43"/>
      <c r="AK200" s="41">
        <f t="shared" si="59"/>
        <v>1480</v>
      </c>
      <c r="AL200" s="42">
        <f t="shared" si="59"/>
        <v>0</v>
      </c>
      <c r="AM200" s="43">
        <f t="shared" si="59"/>
        <v>19</v>
      </c>
      <c r="AT200" s="32">
        <f t="shared" ref="AT200:AT209" si="60">IF(LEN(E200)&lt;2,0,1)</f>
        <v>1</v>
      </c>
      <c r="AV200" s="23">
        <v>2</v>
      </c>
      <c r="AW200" s="23">
        <v>8</v>
      </c>
      <c r="AX200" s="23">
        <f>IF(AW200=AW199,AX199+1,1)</f>
        <v>2</v>
      </c>
    </row>
    <row r="201" spans="2:50" ht="15" customHeight="1" x14ac:dyDescent="0.3">
      <c r="B201" s="15"/>
      <c r="C201" s="40" t="s">
        <v>22</v>
      </c>
      <c r="D201" s="34" t="s">
        <v>329</v>
      </c>
      <c r="E201" s="35" t="s">
        <v>917</v>
      </c>
      <c r="F201" s="41"/>
      <c r="G201" s="169"/>
      <c r="H201" s="43">
        <v>16</v>
      </c>
      <c r="I201" s="41">
        <v>1200</v>
      </c>
      <c r="J201" s="42">
        <v>0</v>
      </c>
      <c r="K201" s="43">
        <v>0</v>
      </c>
      <c r="L201" s="41"/>
      <c r="M201" s="42"/>
      <c r="N201" s="43"/>
      <c r="O201" s="41"/>
      <c r="P201" s="42"/>
      <c r="Q201" s="43"/>
      <c r="R201" s="41"/>
      <c r="S201" s="42"/>
      <c r="T201" s="43"/>
      <c r="U201" s="41"/>
      <c r="V201" s="42"/>
      <c r="W201" s="43"/>
      <c r="X201" s="41"/>
      <c r="Y201" s="42"/>
      <c r="Z201" s="43"/>
      <c r="AA201" s="41"/>
      <c r="AB201" s="42"/>
      <c r="AC201" s="43"/>
      <c r="AD201" s="41"/>
      <c r="AE201" s="42"/>
      <c r="AF201" s="43"/>
      <c r="AG201" s="41"/>
      <c r="AH201" s="42"/>
      <c r="AI201" s="43"/>
      <c r="AK201" s="41">
        <f t="shared" si="59"/>
        <v>1200</v>
      </c>
      <c r="AL201" s="42">
        <f t="shared" si="59"/>
        <v>0</v>
      </c>
      <c r="AM201" s="43">
        <f t="shared" si="59"/>
        <v>16</v>
      </c>
      <c r="AT201" s="32">
        <f t="shared" si="60"/>
        <v>1</v>
      </c>
      <c r="AV201" s="23">
        <v>2</v>
      </c>
      <c r="AW201" s="23">
        <v>8</v>
      </c>
      <c r="AX201" s="23">
        <f t="shared" ref="AX201:AX209" si="61">IF(AW201=AW200,AX200+1,1)</f>
        <v>3</v>
      </c>
    </row>
    <row r="202" spans="2:50" ht="15" customHeight="1" x14ac:dyDescent="0.3">
      <c r="B202" s="15"/>
      <c r="C202" s="40" t="s">
        <v>22</v>
      </c>
      <c r="D202" s="34" t="s">
        <v>332</v>
      </c>
      <c r="E202" s="35" t="s">
        <v>919</v>
      </c>
      <c r="F202" s="41"/>
      <c r="G202" s="169"/>
      <c r="H202" s="43">
        <v>16</v>
      </c>
      <c r="I202" s="41">
        <v>1200</v>
      </c>
      <c r="J202" s="42">
        <v>0</v>
      </c>
      <c r="K202" s="43">
        <v>0</v>
      </c>
      <c r="L202" s="41"/>
      <c r="M202" s="42"/>
      <c r="N202" s="43"/>
      <c r="O202" s="41"/>
      <c r="P202" s="42"/>
      <c r="Q202" s="43"/>
      <c r="R202" s="41"/>
      <c r="S202" s="42"/>
      <c r="T202" s="43"/>
      <c r="U202" s="41"/>
      <c r="V202" s="42"/>
      <c r="W202" s="43"/>
      <c r="X202" s="41"/>
      <c r="Y202" s="42"/>
      <c r="Z202" s="43"/>
      <c r="AA202" s="41"/>
      <c r="AB202" s="42"/>
      <c r="AC202" s="43"/>
      <c r="AD202" s="41"/>
      <c r="AE202" s="42"/>
      <c r="AF202" s="43"/>
      <c r="AG202" s="41"/>
      <c r="AH202" s="42"/>
      <c r="AI202" s="43"/>
      <c r="AK202" s="41">
        <f t="shared" si="59"/>
        <v>1200</v>
      </c>
      <c r="AL202" s="42">
        <f t="shared" si="59"/>
        <v>0</v>
      </c>
      <c r="AM202" s="43">
        <f t="shared" si="59"/>
        <v>16</v>
      </c>
      <c r="AT202" s="32">
        <f t="shared" si="60"/>
        <v>1</v>
      </c>
      <c r="AV202" s="23">
        <v>2</v>
      </c>
      <c r="AW202" s="23">
        <v>8</v>
      </c>
      <c r="AX202" s="23">
        <f t="shared" si="61"/>
        <v>4</v>
      </c>
    </row>
    <row r="203" spans="2:50" ht="15" hidden="1" customHeight="1" x14ac:dyDescent="0.3">
      <c r="B203" s="15"/>
      <c r="C203" s="40" t="s">
        <v>22</v>
      </c>
      <c r="D203" s="34" t="s">
        <v>2</v>
      </c>
      <c r="E203" s="35" t="s">
        <v>2</v>
      </c>
      <c r="F203" s="41">
        <v>0</v>
      </c>
      <c r="G203" s="169">
        <v>0</v>
      </c>
      <c r="H203" s="43">
        <v>0</v>
      </c>
      <c r="I203" s="41">
        <v>0</v>
      </c>
      <c r="J203" s="42">
        <v>0</v>
      </c>
      <c r="K203" s="43">
        <v>0</v>
      </c>
      <c r="L203" s="41"/>
      <c r="M203" s="42"/>
      <c r="N203" s="43"/>
      <c r="O203" s="41"/>
      <c r="P203" s="42"/>
      <c r="Q203" s="43"/>
      <c r="R203" s="41"/>
      <c r="S203" s="42"/>
      <c r="T203" s="43"/>
      <c r="U203" s="41"/>
      <c r="V203" s="42"/>
      <c r="W203" s="43"/>
      <c r="X203" s="41"/>
      <c r="Y203" s="42"/>
      <c r="Z203" s="43"/>
      <c r="AA203" s="41"/>
      <c r="AB203" s="42"/>
      <c r="AC203" s="43"/>
      <c r="AD203" s="41"/>
      <c r="AE203" s="42"/>
      <c r="AF203" s="43"/>
      <c r="AG203" s="41"/>
      <c r="AH203" s="42"/>
      <c r="AI203" s="43"/>
      <c r="AK203" s="41">
        <f t="shared" si="59"/>
        <v>0</v>
      </c>
      <c r="AL203" s="42">
        <f t="shared" si="59"/>
        <v>0</v>
      </c>
      <c r="AM203" s="43">
        <f t="shared" si="59"/>
        <v>0</v>
      </c>
      <c r="AT203" s="32">
        <f t="shared" si="60"/>
        <v>0</v>
      </c>
      <c r="AV203" s="23">
        <v>2</v>
      </c>
      <c r="AW203" s="23">
        <v>8</v>
      </c>
      <c r="AX203" s="23">
        <f t="shared" si="61"/>
        <v>5</v>
      </c>
    </row>
    <row r="204" spans="2:50" ht="15" hidden="1" customHeight="1" x14ac:dyDescent="0.3">
      <c r="B204" s="15"/>
      <c r="C204" s="40" t="s">
        <v>22</v>
      </c>
      <c r="D204" s="34" t="s">
        <v>2</v>
      </c>
      <c r="E204" s="35" t="s">
        <v>2</v>
      </c>
      <c r="F204" s="41">
        <v>0</v>
      </c>
      <c r="G204" s="169">
        <v>0</v>
      </c>
      <c r="H204" s="43">
        <v>0</v>
      </c>
      <c r="I204" s="41">
        <v>0</v>
      </c>
      <c r="J204" s="42">
        <v>0</v>
      </c>
      <c r="K204" s="43">
        <v>0</v>
      </c>
      <c r="L204" s="41"/>
      <c r="M204" s="42"/>
      <c r="N204" s="43"/>
      <c r="O204" s="41"/>
      <c r="P204" s="42"/>
      <c r="Q204" s="43"/>
      <c r="R204" s="41"/>
      <c r="S204" s="42"/>
      <c r="T204" s="43"/>
      <c r="U204" s="41"/>
      <c r="V204" s="42"/>
      <c r="W204" s="43"/>
      <c r="X204" s="41"/>
      <c r="Y204" s="42"/>
      <c r="Z204" s="43"/>
      <c r="AA204" s="41"/>
      <c r="AB204" s="42"/>
      <c r="AC204" s="43"/>
      <c r="AD204" s="41"/>
      <c r="AE204" s="42"/>
      <c r="AF204" s="43"/>
      <c r="AG204" s="41"/>
      <c r="AH204" s="42"/>
      <c r="AI204" s="43"/>
      <c r="AK204" s="41">
        <f t="shared" si="59"/>
        <v>0</v>
      </c>
      <c r="AL204" s="42">
        <f t="shared" si="59"/>
        <v>0</v>
      </c>
      <c r="AM204" s="43">
        <f t="shared" si="59"/>
        <v>0</v>
      </c>
      <c r="AT204" s="32">
        <f t="shared" si="60"/>
        <v>0</v>
      </c>
      <c r="AV204" s="23">
        <v>2</v>
      </c>
      <c r="AW204" s="23">
        <v>8</v>
      </c>
      <c r="AX204" s="23">
        <f t="shared" si="61"/>
        <v>6</v>
      </c>
    </row>
    <row r="205" spans="2:50" ht="15" hidden="1" customHeight="1" x14ac:dyDescent="0.3">
      <c r="B205" s="15"/>
      <c r="C205" s="40" t="s">
        <v>22</v>
      </c>
      <c r="D205" s="34" t="s">
        <v>2</v>
      </c>
      <c r="E205" s="35" t="s">
        <v>2</v>
      </c>
      <c r="F205" s="41">
        <v>0</v>
      </c>
      <c r="G205" s="169">
        <v>0</v>
      </c>
      <c r="H205" s="43">
        <v>0</v>
      </c>
      <c r="I205" s="41">
        <v>0</v>
      </c>
      <c r="J205" s="42">
        <v>0</v>
      </c>
      <c r="K205" s="43">
        <v>0</v>
      </c>
      <c r="L205" s="41"/>
      <c r="M205" s="42"/>
      <c r="N205" s="43"/>
      <c r="O205" s="41"/>
      <c r="P205" s="42"/>
      <c r="Q205" s="43"/>
      <c r="R205" s="41"/>
      <c r="S205" s="42"/>
      <c r="T205" s="43"/>
      <c r="U205" s="41"/>
      <c r="V205" s="42"/>
      <c r="W205" s="43"/>
      <c r="X205" s="41"/>
      <c r="Y205" s="42"/>
      <c r="Z205" s="43"/>
      <c r="AA205" s="41"/>
      <c r="AB205" s="42"/>
      <c r="AC205" s="43"/>
      <c r="AD205" s="41"/>
      <c r="AE205" s="42"/>
      <c r="AF205" s="43"/>
      <c r="AG205" s="41"/>
      <c r="AH205" s="42"/>
      <c r="AI205" s="43"/>
      <c r="AK205" s="41">
        <f t="shared" si="59"/>
        <v>0</v>
      </c>
      <c r="AL205" s="42">
        <f t="shared" si="59"/>
        <v>0</v>
      </c>
      <c r="AM205" s="43">
        <f t="shared" si="59"/>
        <v>0</v>
      </c>
      <c r="AT205" s="32">
        <f t="shared" si="60"/>
        <v>0</v>
      </c>
      <c r="AV205" s="23">
        <v>2</v>
      </c>
      <c r="AW205" s="23">
        <v>8</v>
      </c>
      <c r="AX205" s="23">
        <f t="shared" si="61"/>
        <v>7</v>
      </c>
    </row>
    <row r="206" spans="2:50" ht="15" hidden="1" customHeight="1" x14ac:dyDescent="0.3">
      <c r="B206" s="15"/>
      <c r="C206" s="40" t="s">
        <v>22</v>
      </c>
      <c r="D206" s="34" t="s">
        <v>2</v>
      </c>
      <c r="E206" s="35" t="s">
        <v>2</v>
      </c>
      <c r="F206" s="41">
        <v>0</v>
      </c>
      <c r="G206" s="169">
        <v>0</v>
      </c>
      <c r="H206" s="43">
        <v>0</v>
      </c>
      <c r="I206" s="41">
        <v>0</v>
      </c>
      <c r="J206" s="42">
        <v>0</v>
      </c>
      <c r="K206" s="43">
        <v>0</v>
      </c>
      <c r="L206" s="41"/>
      <c r="M206" s="42"/>
      <c r="N206" s="43"/>
      <c r="O206" s="41"/>
      <c r="P206" s="42"/>
      <c r="Q206" s="43"/>
      <c r="R206" s="41"/>
      <c r="S206" s="42"/>
      <c r="T206" s="43"/>
      <c r="U206" s="41"/>
      <c r="V206" s="42"/>
      <c r="W206" s="43"/>
      <c r="X206" s="41"/>
      <c r="Y206" s="42"/>
      <c r="Z206" s="43"/>
      <c r="AA206" s="41"/>
      <c r="AB206" s="42"/>
      <c r="AC206" s="43"/>
      <c r="AD206" s="41"/>
      <c r="AE206" s="42"/>
      <c r="AF206" s="43"/>
      <c r="AG206" s="41"/>
      <c r="AH206" s="42"/>
      <c r="AI206" s="43"/>
      <c r="AK206" s="41">
        <f t="shared" si="59"/>
        <v>0</v>
      </c>
      <c r="AL206" s="42">
        <f t="shared" si="59"/>
        <v>0</v>
      </c>
      <c r="AM206" s="43">
        <f t="shared" si="59"/>
        <v>0</v>
      </c>
      <c r="AT206" s="32">
        <f t="shared" si="60"/>
        <v>0</v>
      </c>
      <c r="AV206" s="23">
        <v>2</v>
      </c>
      <c r="AW206" s="23">
        <v>8</v>
      </c>
      <c r="AX206" s="23">
        <f t="shared" si="61"/>
        <v>8</v>
      </c>
    </row>
    <row r="207" spans="2:50" ht="15" hidden="1" customHeight="1" x14ac:dyDescent="0.3">
      <c r="B207" s="15"/>
      <c r="C207" s="40" t="s">
        <v>22</v>
      </c>
      <c r="D207" s="34" t="s">
        <v>2</v>
      </c>
      <c r="E207" s="35" t="s">
        <v>2</v>
      </c>
      <c r="F207" s="41">
        <v>0</v>
      </c>
      <c r="G207" s="169">
        <v>0</v>
      </c>
      <c r="H207" s="43">
        <v>0</v>
      </c>
      <c r="I207" s="41">
        <v>0</v>
      </c>
      <c r="J207" s="42">
        <v>0</v>
      </c>
      <c r="K207" s="43">
        <v>0</v>
      </c>
      <c r="L207" s="41"/>
      <c r="M207" s="42"/>
      <c r="N207" s="43"/>
      <c r="O207" s="41"/>
      <c r="P207" s="42"/>
      <c r="Q207" s="43"/>
      <c r="R207" s="41"/>
      <c r="S207" s="42"/>
      <c r="T207" s="43"/>
      <c r="U207" s="41"/>
      <c r="V207" s="42"/>
      <c r="W207" s="43"/>
      <c r="X207" s="41"/>
      <c r="Y207" s="42"/>
      <c r="Z207" s="43"/>
      <c r="AA207" s="41"/>
      <c r="AB207" s="42"/>
      <c r="AC207" s="43"/>
      <c r="AD207" s="41"/>
      <c r="AE207" s="42"/>
      <c r="AF207" s="43"/>
      <c r="AG207" s="41"/>
      <c r="AH207" s="42"/>
      <c r="AI207" s="43"/>
      <c r="AK207" s="41">
        <f t="shared" si="59"/>
        <v>0</v>
      </c>
      <c r="AL207" s="42">
        <f t="shared" si="59"/>
        <v>0</v>
      </c>
      <c r="AM207" s="43">
        <f t="shared" si="59"/>
        <v>0</v>
      </c>
      <c r="AT207" s="32">
        <f t="shared" si="60"/>
        <v>0</v>
      </c>
      <c r="AV207" s="23">
        <v>2</v>
      </c>
      <c r="AW207" s="23">
        <v>8</v>
      </c>
      <c r="AX207" s="23">
        <f t="shared" si="61"/>
        <v>9</v>
      </c>
    </row>
    <row r="208" spans="2:50" ht="15" hidden="1" customHeight="1" x14ac:dyDescent="0.3">
      <c r="B208" s="15"/>
      <c r="C208" s="40" t="s">
        <v>22</v>
      </c>
      <c r="D208" s="34" t="s">
        <v>2</v>
      </c>
      <c r="E208" s="35" t="s">
        <v>2</v>
      </c>
      <c r="F208" s="41">
        <v>0</v>
      </c>
      <c r="G208" s="169">
        <v>0</v>
      </c>
      <c r="H208" s="43">
        <v>0</v>
      </c>
      <c r="I208" s="41">
        <v>0</v>
      </c>
      <c r="J208" s="42">
        <v>0</v>
      </c>
      <c r="K208" s="43">
        <v>0</v>
      </c>
      <c r="L208" s="41"/>
      <c r="M208" s="42"/>
      <c r="N208" s="43"/>
      <c r="O208" s="41"/>
      <c r="P208" s="42"/>
      <c r="Q208" s="43"/>
      <c r="R208" s="41"/>
      <c r="S208" s="42"/>
      <c r="T208" s="43"/>
      <c r="U208" s="41"/>
      <c r="V208" s="42"/>
      <c r="W208" s="43"/>
      <c r="X208" s="41"/>
      <c r="Y208" s="42"/>
      <c r="Z208" s="43"/>
      <c r="AA208" s="41"/>
      <c r="AB208" s="42"/>
      <c r="AC208" s="43"/>
      <c r="AD208" s="41"/>
      <c r="AE208" s="42"/>
      <c r="AF208" s="43"/>
      <c r="AG208" s="41"/>
      <c r="AH208" s="42"/>
      <c r="AI208" s="43"/>
      <c r="AK208" s="41">
        <f t="shared" si="59"/>
        <v>0</v>
      </c>
      <c r="AL208" s="42">
        <f t="shared" si="59"/>
        <v>0</v>
      </c>
      <c r="AM208" s="43">
        <f t="shared" si="59"/>
        <v>0</v>
      </c>
      <c r="AT208" s="32">
        <f t="shared" si="60"/>
        <v>0</v>
      </c>
      <c r="AV208" s="23">
        <v>2</v>
      </c>
      <c r="AW208" s="23">
        <v>8</v>
      </c>
      <c r="AX208" s="23">
        <f t="shared" si="61"/>
        <v>10</v>
      </c>
    </row>
    <row r="209" spans="2:50" ht="15" customHeight="1" x14ac:dyDescent="0.3">
      <c r="B209" s="15"/>
      <c r="C209" s="40" t="s">
        <v>23</v>
      </c>
      <c r="D209" s="34" t="s">
        <v>697</v>
      </c>
      <c r="E209" s="35" t="s">
        <v>920</v>
      </c>
      <c r="F209" s="41"/>
      <c r="G209" s="169"/>
      <c r="H209" s="43">
        <v>16</v>
      </c>
      <c r="I209" s="41">
        <v>1200</v>
      </c>
      <c r="J209" s="42">
        <v>0</v>
      </c>
      <c r="K209" s="43">
        <v>0</v>
      </c>
      <c r="L209" s="41"/>
      <c r="M209" s="42"/>
      <c r="N209" s="43"/>
      <c r="O209" s="41"/>
      <c r="P209" s="42"/>
      <c r="Q209" s="43"/>
      <c r="R209" s="41"/>
      <c r="S209" s="42"/>
      <c r="T209" s="43"/>
      <c r="U209" s="41"/>
      <c r="V209" s="42"/>
      <c r="W209" s="43"/>
      <c r="X209" s="41"/>
      <c r="Y209" s="42"/>
      <c r="Z209" s="43"/>
      <c r="AA209" s="41"/>
      <c r="AB209" s="42"/>
      <c r="AC209" s="43"/>
      <c r="AD209" s="41"/>
      <c r="AE209" s="42"/>
      <c r="AF209" s="43"/>
      <c r="AG209" s="41"/>
      <c r="AH209" s="42"/>
      <c r="AI209" s="43"/>
      <c r="AK209" s="41">
        <f t="shared" si="59"/>
        <v>1200</v>
      </c>
      <c r="AL209" s="42">
        <f t="shared" si="59"/>
        <v>0</v>
      </c>
      <c r="AM209" s="43">
        <f t="shared" si="59"/>
        <v>16</v>
      </c>
      <c r="AT209" s="32">
        <f t="shared" si="60"/>
        <v>1</v>
      </c>
      <c r="AV209" s="23">
        <v>2</v>
      </c>
      <c r="AW209" s="23">
        <v>9</v>
      </c>
      <c r="AX209" s="23">
        <f t="shared" si="61"/>
        <v>1</v>
      </c>
    </row>
    <row r="210" spans="2:50" ht="15" customHeight="1" x14ac:dyDescent="0.3">
      <c r="B210" s="15"/>
      <c r="C210" s="50" t="str">
        <f>IF(LEN(E209)&lt;1,"","Total: " &amp; LEFT(E209,LEN(E209)-21) &amp; "Municipalities")</f>
        <v>Total: Fezile Dabi Municipalities</v>
      </c>
      <c r="D210" s="51"/>
      <c r="E210" s="52"/>
      <c r="F210" s="53"/>
      <c r="G210" s="171"/>
      <c r="H210" s="55">
        <f>SUM(H199:H209)</f>
        <v>84</v>
      </c>
      <c r="I210" s="53">
        <f>SUM(I199:I209)</f>
        <v>6379</v>
      </c>
      <c r="J210" s="54">
        <f>SUM(J199:J209)</f>
        <v>0</v>
      </c>
      <c r="K210" s="55">
        <f>SUM(K199:K209)</f>
        <v>0</v>
      </c>
      <c r="L210" s="53">
        <f t="shared" ref="L210:AI210" si="62">SUM(L199:L209)</f>
        <v>0</v>
      </c>
      <c r="M210" s="54">
        <f t="shared" si="62"/>
        <v>0</v>
      </c>
      <c r="N210" s="55">
        <f t="shared" si="62"/>
        <v>0</v>
      </c>
      <c r="O210" s="53">
        <f t="shared" si="62"/>
        <v>0</v>
      </c>
      <c r="P210" s="54">
        <f t="shared" si="62"/>
        <v>0</v>
      </c>
      <c r="Q210" s="55">
        <f t="shared" si="62"/>
        <v>0</v>
      </c>
      <c r="R210" s="53">
        <f t="shared" si="62"/>
        <v>0</v>
      </c>
      <c r="S210" s="54">
        <f t="shared" si="62"/>
        <v>0</v>
      </c>
      <c r="T210" s="55">
        <f t="shared" si="62"/>
        <v>0</v>
      </c>
      <c r="U210" s="53">
        <f t="shared" si="62"/>
        <v>0</v>
      </c>
      <c r="V210" s="54">
        <f t="shared" si="62"/>
        <v>0</v>
      </c>
      <c r="W210" s="55">
        <f t="shared" si="62"/>
        <v>0</v>
      </c>
      <c r="X210" s="53">
        <f t="shared" si="62"/>
        <v>0</v>
      </c>
      <c r="Y210" s="54">
        <f t="shared" si="62"/>
        <v>0</v>
      </c>
      <c r="Z210" s="55">
        <f t="shared" si="62"/>
        <v>0</v>
      </c>
      <c r="AA210" s="53">
        <f t="shared" si="62"/>
        <v>0</v>
      </c>
      <c r="AB210" s="54">
        <f t="shared" si="62"/>
        <v>0</v>
      </c>
      <c r="AC210" s="55">
        <f t="shared" si="62"/>
        <v>0</v>
      </c>
      <c r="AD210" s="53">
        <f t="shared" si="62"/>
        <v>0</v>
      </c>
      <c r="AE210" s="54">
        <f t="shared" si="62"/>
        <v>0</v>
      </c>
      <c r="AF210" s="55">
        <f t="shared" si="62"/>
        <v>0</v>
      </c>
      <c r="AG210" s="53">
        <f t="shared" si="62"/>
        <v>0</v>
      </c>
      <c r="AH210" s="54">
        <f t="shared" si="62"/>
        <v>0</v>
      </c>
      <c r="AI210" s="55">
        <f t="shared" si="62"/>
        <v>0</v>
      </c>
      <c r="AK210" s="53">
        <f>SUM(AK199:AK209)</f>
        <v>6379</v>
      </c>
      <c r="AL210" s="54">
        <f>SUM(AL199:AL209)</f>
        <v>0</v>
      </c>
      <c r="AM210" s="55">
        <f>SUM(AM199:AM209)</f>
        <v>84</v>
      </c>
      <c r="AT210" s="32">
        <f>IF(SUM(AT199:AT209)=0,0,1)</f>
        <v>1</v>
      </c>
    </row>
    <row r="211" spans="2:50" ht="15" customHeight="1" x14ac:dyDescent="0.3">
      <c r="B211" s="15"/>
      <c r="C211" s="40"/>
      <c r="D211" s="34"/>
      <c r="E211" s="35"/>
      <c r="F211" s="41"/>
      <c r="G211" s="169"/>
      <c r="H211" s="43"/>
      <c r="I211" s="41"/>
      <c r="J211" s="42"/>
      <c r="K211" s="43"/>
      <c r="L211" s="41"/>
      <c r="M211" s="42"/>
      <c r="N211" s="43"/>
      <c r="O211" s="41"/>
      <c r="P211" s="42"/>
      <c r="Q211" s="43"/>
      <c r="R211" s="41"/>
      <c r="S211" s="42"/>
      <c r="T211" s="43"/>
      <c r="U211" s="41"/>
      <c r="V211" s="42"/>
      <c r="W211" s="43"/>
      <c r="X211" s="41"/>
      <c r="Y211" s="42"/>
      <c r="Z211" s="43"/>
      <c r="AA211" s="41"/>
      <c r="AB211" s="42"/>
      <c r="AC211" s="43"/>
      <c r="AD211" s="41"/>
      <c r="AE211" s="42"/>
      <c r="AF211" s="43"/>
      <c r="AG211" s="41"/>
      <c r="AH211" s="42"/>
      <c r="AI211" s="43"/>
      <c r="AK211" s="41"/>
      <c r="AL211" s="42"/>
      <c r="AM211" s="43"/>
      <c r="AT211" s="32">
        <f>IF(AT210=0,0,1)</f>
        <v>1</v>
      </c>
    </row>
    <row r="212" spans="2:50" ht="15" hidden="1" customHeight="1" x14ac:dyDescent="0.3">
      <c r="B212" s="15"/>
      <c r="C212" s="40" t="s">
        <v>22</v>
      </c>
      <c r="D212" s="34" t="s">
        <v>2</v>
      </c>
      <c r="E212" s="35" t="s">
        <v>2</v>
      </c>
      <c r="F212" s="41">
        <v>0</v>
      </c>
      <c r="G212" s="169">
        <v>0</v>
      </c>
      <c r="H212" s="43">
        <v>0</v>
      </c>
      <c r="I212" s="41">
        <v>0</v>
      </c>
      <c r="J212" s="42">
        <v>0</v>
      </c>
      <c r="K212" s="43">
        <v>0</v>
      </c>
      <c r="L212" s="41"/>
      <c r="M212" s="42"/>
      <c r="N212" s="43"/>
      <c r="O212" s="41"/>
      <c r="P212" s="42"/>
      <c r="Q212" s="43"/>
      <c r="R212" s="41"/>
      <c r="S212" s="42"/>
      <c r="T212" s="43"/>
      <c r="U212" s="41"/>
      <c r="V212" s="42"/>
      <c r="W212" s="43"/>
      <c r="X212" s="41"/>
      <c r="Y212" s="42"/>
      <c r="Z212" s="43"/>
      <c r="AA212" s="41"/>
      <c r="AB212" s="42"/>
      <c r="AC212" s="43"/>
      <c r="AD212" s="41"/>
      <c r="AE212" s="42"/>
      <c r="AF212" s="43"/>
      <c r="AG212" s="41"/>
      <c r="AH212" s="42"/>
      <c r="AI212" s="43"/>
      <c r="AK212" s="41">
        <f t="shared" ref="AK212:AM222" si="63">F212+I212+L212+O212+R212+U212+X212+AA212+AD212+AG212</f>
        <v>0</v>
      </c>
      <c r="AL212" s="42">
        <f t="shared" si="63"/>
        <v>0</v>
      </c>
      <c r="AM212" s="43">
        <f t="shared" si="63"/>
        <v>0</v>
      </c>
      <c r="AT212" s="32">
        <f>IF(LEN(E212)&lt;2,0,1)</f>
        <v>0</v>
      </c>
      <c r="AV212" s="23">
        <v>2</v>
      </c>
      <c r="AW212" s="23">
        <v>10</v>
      </c>
      <c r="AX212" s="23">
        <v>1</v>
      </c>
    </row>
    <row r="213" spans="2:50" ht="15" hidden="1" customHeight="1" x14ac:dyDescent="0.3">
      <c r="B213" s="15"/>
      <c r="C213" s="40" t="s">
        <v>22</v>
      </c>
      <c r="D213" s="34" t="s">
        <v>2</v>
      </c>
      <c r="E213" s="35" t="s">
        <v>2</v>
      </c>
      <c r="F213" s="41">
        <v>0</v>
      </c>
      <c r="G213" s="169">
        <v>0</v>
      </c>
      <c r="H213" s="43">
        <v>0</v>
      </c>
      <c r="I213" s="41">
        <v>0</v>
      </c>
      <c r="J213" s="42">
        <v>0</v>
      </c>
      <c r="K213" s="43">
        <v>0</v>
      </c>
      <c r="L213" s="41"/>
      <c r="M213" s="42"/>
      <c r="N213" s="43"/>
      <c r="O213" s="41"/>
      <c r="P213" s="42"/>
      <c r="Q213" s="43"/>
      <c r="R213" s="41"/>
      <c r="S213" s="42"/>
      <c r="T213" s="43"/>
      <c r="U213" s="41"/>
      <c r="V213" s="42"/>
      <c r="W213" s="43"/>
      <c r="X213" s="41"/>
      <c r="Y213" s="42"/>
      <c r="Z213" s="43"/>
      <c r="AA213" s="41"/>
      <c r="AB213" s="42"/>
      <c r="AC213" s="43"/>
      <c r="AD213" s="41"/>
      <c r="AE213" s="42"/>
      <c r="AF213" s="43"/>
      <c r="AG213" s="41"/>
      <c r="AH213" s="42"/>
      <c r="AI213" s="43"/>
      <c r="AK213" s="41">
        <f t="shared" si="63"/>
        <v>0</v>
      </c>
      <c r="AL213" s="42">
        <f t="shared" si="63"/>
        <v>0</v>
      </c>
      <c r="AM213" s="43">
        <f t="shared" si="63"/>
        <v>0</v>
      </c>
      <c r="AT213" s="32">
        <f t="shared" ref="AT213:AT222" si="64">IF(LEN(E213)&lt;2,0,1)</f>
        <v>0</v>
      </c>
      <c r="AV213" s="23">
        <v>2</v>
      </c>
      <c r="AW213" s="23">
        <v>10</v>
      </c>
      <c r="AX213" s="23">
        <f>IF(AW213=AW212,AX212+1,1)</f>
        <v>2</v>
      </c>
    </row>
    <row r="214" spans="2:50" ht="15" hidden="1" customHeight="1" x14ac:dyDescent="0.3">
      <c r="B214" s="15"/>
      <c r="C214" s="40" t="s">
        <v>22</v>
      </c>
      <c r="D214" s="34" t="s">
        <v>2</v>
      </c>
      <c r="E214" s="35" t="s">
        <v>2</v>
      </c>
      <c r="F214" s="41">
        <v>0</v>
      </c>
      <c r="G214" s="169">
        <v>0</v>
      </c>
      <c r="H214" s="43">
        <v>0</v>
      </c>
      <c r="I214" s="41">
        <v>0</v>
      </c>
      <c r="J214" s="42">
        <v>0</v>
      </c>
      <c r="K214" s="43">
        <v>0</v>
      </c>
      <c r="L214" s="41"/>
      <c r="M214" s="42"/>
      <c r="N214" s="43"/>
      <c r="O214" s="41"/>
      <c r="P214" s="42"/>
      <c r="Q214" s="43"/>
      <c r="R214" s="41"/>
      <c r="S214" s="42"/>
      <c r="T214" s="43"/>
      <c r="U214" s="41"/>
      <c r="V214" s="42"/>
      <c r="W214" s="43"/>
      <c r="X214" s="41"/>
      <c r="Y214" s="42"/>
      <c r="Z214" s="43"/>
      <c r="AA214" s="41"/>
      <c r="AB214" s="42"/>
      <c r="AC214" s="43"/>
      <c r="AD214" s="41"/>
      <c r="AE214" s="42"/>
      <c r="AF214" s="43"/>
      <c r="AG214" s="41"/>
      <c r="AH214" s="42"/>
      <c r="AI214" s="43"/>
      <c r="AK214" s="41">
        <f t="shared" si="63"/>
        <v>0</v>
      </c>
      <c r="AL214" s="42">
        <f t="shared" si="63"/>
        <v>0</v>
      </c>
      <c r="AM214" s="43">
        <f t="shared" si="63"/>
        <v>0</v>
      </c>
      <c r="AT214" s="32">
        <f t="shared" si="64"/>
        <v>0</v>
      </c>
      <c r="AV214" s="23">
        <v>2</v>
      </c>
      <c r="AW214" s="23">
        <v>10</v>
      </c>
      <c r="AX214" s="23">
        <f t="shared" ref="AX214:AX222" si="65">IF(AW214=AW213,AX213+1,1)</f>
        <v>3</v>
      </c>
    </row>
    <row r="215" spans="2:50" ht="15" hidden="1" customHeight="1" x14ac:dyDescent="0.3">
      <c r="B215" s="15"/>
      <c r="C215" s="40" t="s">
        <v>22</v>
      </c>
      <c r="D215" s="34" t="s">
        <v>2</v>
      </c>
      <c r="E215" s="35" t="s">
        <v>2</v>
      </c>
      <c r="F215" s="41">
        <v>0</v>
      </c>
      <c r="G215" s="169">
        <v>0</v>
      </c>
      <c r="H215" s="43">
        <v>0</v>
      </c>
      <c r="I215" s="41">
        <v>0</v>
      </c>
      <c r="J215" s="42">
        <v>0</v>
      </c>
      <c r="K215" s="43">
        <v>0</v>
      </c>
      <c r="L215" s="41"/>
      <c r="M215" s="42"/>
      <c r="N215" s="43"/>
      <c r="O215" s="41"/>
      <c r="P215" s="42"/>
      <c r="Q215" s="43"/>
      <c r="R215" s="41"/>
      <c r="S215" s="42"/>
      <c r="T215" s="43"/>
      <c r="U215" s="41"/>
      <c r="V215" s="42"/>
      <c r="W215" s="43"/>
      <c r="X215" s="41"/>
      <c r="Y215" s="42"/>
      <c r="Z215" s="43"/>
      <c r="AA215" s="41"/>
      <c r="AB215" s="42"/>
      <c r="AC215" s="43"/>
      <c r="AD215" s="41"/>
      <c r="AE215" s="42"/>
      <c r="AF215" s="43"/>
      <c r="AG215" s="41"/>
      <c r="AH215" s="42"/>
      <c r="AI215" s="43"/>
      <c r="AK215" s="41">
        <f t="shared" si="63"/>
        <v>0</v>
      </c>
      <c r="AL215" s="42">
        <f t="shared" si="63"/>
        <v>0</v>
      </c>
      <c r="AM215" s="43">
        <f t="shared" si="63"/>
        <v>0</v>
      </c>
      <c r="AT215" s="32">
        <f t="shared" si="64"/>
        <v>0</v>
      </c>
      <c r="AV215" s="23">
        <v>2</v>
      </c>
      <c r="AW215" s="23">
        <v>10</v>
      </c>
      <c r="AX215" s="23">
        <f t="shared" si="65"/>
        <v>4</v>
      </c>
    </row>
    <row r="216" spans="2:50" ht="15" hidden="1" customHeight="1" x14ac:dyDescent="0.3">
      <c r="B216" s="15"/>
      <c r="C216" s="40" t="s">
        <v>22</v>
      </c>
      <c r="D216" s="34" t="s">
        <v>2</v>
      </c>
      <c r="E216" s="35" t="s">
        <v>2</v>
      </c>
      <c r="F216" s="41">
        <v>0</v>
      </c>
      <c r="G216" s="169">
        <v>0</v>
      </c>
      <c r="H216" s="43">
        <v>0</v>
      </c>
      <c r="I216" s="41">
        <v>0</v>
      </c>
      <c r="J216" s="42">
        <v>0</v>
      </c>
      <c r="K216" s="43">
        <v>0</v>
      </c>
      <c r="L216" s="41"/>
      <c r="M216" s="42"/>
      <c r="N216" s="43"/>
      <c r="O216" s="41"/>
      <c r="P216" s="42"/>
      <c r="Q216" s="43"/>
      <c r="R216" s="41"/>
      <c r="S216" s="42"/>
      <c r="T216" s="43"/>
      <c r="U216" s="41"/>
      <c r="V216" s="42"/>
      <c r="W216" s="43"/>
      <c r="X216" s="41"/>
      <c r="Y216" s="42"/>
      <c r="Z216" s="43"/>
      <c r="AA216" s="41"/>
      <c r="AB216" s="42"/>
      <c r="AC216" s="43"/>
      <c r="AD216" s="41"/>
      <c r="AE216" s="42"/>
      <c r="AF216" s="43"/>
      <c r="AG216" s="41"/>
      <c r="AH216" s="42"/>
      <c r="AI216" s="43"/>
      <c r="AK216" s="41">
        <f t="shared" si="63"/>
        <v>0</v>
      </c>
      <c r="AL216" s="42">
        <f t="shared" si="63"/>
        <v>0</v>
      </c>
      <c r="AM216" s="43">
        <f t="shared" si="63"/>
        <v>0</v>
      </c>
      <c r="AT216" s="32">
        <f t="shared" si="64"/>
        <v>0</v>
      </c>
      <c r="AV216" s="23">
        <v>2</v>
      </c>
      <c r="AW216" s="23">
        <v>10</v>
      </c>
      <c r="AX216" s="23">
        <f t="shared" si="65"/>
        <v>5</v>
      </c>
    </row>
    <row r="217" spans="2:50" ht="15" hidden="1" customHeight="1" x14ac:dyDescent="0.3">
      <c r="B217" s="15"/>
      <c r="C217" s="40" t="s">
        <v>22</v>
      </c>
      <c r="D217" s="34" t="s">
        <v>2</v>
      </c>
      <c r="E217" s="35" t="s">
        <v>2</v>
      </c>
      <c r="F217" s="41">
        <v>0</v>
      </c>
      <c r="G217" s="169">
        <v>0</v>
      </c>
      <c r="H217" s="43">
        <v>0</v>
      </c>
      <c r="I217" s="41">
        <v>0</v>
      </c>
      <c r="J217" s="42">
        <v>0</v>
      </c>
      <c r="K217" s="43">
        <v>0</v>
      </c>
      <c r="L217" s="41"/>
      <c r="M217" s="42"/>
      <c r="N217" s="43"/>
      <c r="O217" s="41"/>
      <c r="P217" s="42"/>
      <c r="Q217" s="43"/>
      <c r="R217" s="41"/>
      <c r="S217" s="42"/>
      <c r="T217" s="43"/>
      <c r="U217" s="41"/>
      <c r="V217" s="42"/>
      <c r="W217" s="43"/>
      <c r="X217" s="41"/>
      <c r="Y217" s="42"/>
      <c r="Z217" s="43"/>
      <c r="AA217" s="41"/>
      <c r="AB217" s="42"/>
      <c r="AC217" s="43"/>
      <c r="AD217" s="41"/>
      <c r="AE217" s="42"/>
      <c r="AF217" s="43"/>
      <c r="AG217" s="41"/>
      <c r="AH217" s="42"/>
      <c r="AI217" s="43"/>
      <c r="AK217" s="41">
        <f t="shared" si="63"/>
        <v>0</v>
      </c>
      <c r="AL217" s="42">
        <f t="shared" si="63"/>
        <v>0</v>
      </c>
      <c r="AM217" s="43">
        <f t="shared" si="63"/>
        <v>0</v>
      </c>
      <c r="AT217" s="32">
        <f t="shared" si="64"/>
        <v>0</v>
      </c>
      <c r="AV217" s="23">
        <v>2</v>
      </c>
      <c r="AW217" s="23">
        <v>10</v>
      </c>
      <c r="AX217" s="23">
        <f t="shared" si="65"/>
        <v>6</v>
      </c>
    </row>
    <row r="218" spans="2:50" ht="15" hidden="1" customHeight="1" x14ac:dyDescent="0.3">
      <c r="B218" s="15"/>
      <c r="C218" s="40" t="s">
        <v>22</v>
      </c>
      <c r="D218" s="34" t="s">
        <v>2</v>
      </c>
      <c r="E218" s="35" t="s">
        <v>2</v>
      </c>
      <c r="F218" s="41">
        <v>0</v>
      </c>
      <c r="G218" s="169">
        <v>0</v>
      </c>
      <c r="H218" s="43">
        <v>0</v>
      </c>
      <c r="I218" s="41">
        <v>0</v>
      </c>
      <c r="J218" s="42">
        <v>0</v>
      </c>
      <c r="K218" s="43">
        <v>0</v>
      </c>
      <c r="L218" s="41"/>
      <c r="M218" s="42"/>
      <c r="N218" s="43"/>
      <c r="O218" s="41"/>
      <c r="P218" s="42"/>
      <c r="Q218" s="43"/>
      <c r="R218" s="41"/>
      <c r="S218" s="42"/>
      <c r="T218" s="43"/>
      <c r="U218" s="41"/>
      <c r="V218" s="42"/>
      <c r="W218" s="43"/>
      <c r="X218" s="41"/>
      <c r="Y218" s="42"/>
      <c r="Z218" s="43"/>
      <c r="AA218" s="41"/>
      <c r="AB218" s="42"/>
      <c r="AC218" s="43"/>
      <c r="AD218" s="41"/>
      <c r="AE218" s="42"/>
      <c r="AF218" s="43"/>
      <c r="AG218" s="41"/>
      <c r="AH218" s="42"/>
      <c r="AI218" s="43"/>
      <c r="AK218" s="41">
        <f t="shared" si="63"/>
        <v>0</v>
      </c>
      <c r="AL218" s="42">
        <f t="shared" si="63"/>
        <v>0</v>
      </c>
      <c r="AM218" s="43">
        <f t="shared" si="63"/>
        <v>0</v>
      </c>
      <c r="AT218" s="32">
        <f t="shared" si="64"/>
        <v>0</v>
      </c>
      <c r="AV218" s="23">
        <v>2</v>
      </c>
      <c r="AW218" s="23">
        <v>10</v>
      </c>
      <c r="AX218" s="23">
        <f t="shared" si="65"/>
        <v>7</v>
      </c>
    </row>
    <row r="219" spans="2:50" ht="15" hidden="1" customHeight="1" x14ac:dyDescent="0.3">
      <c r="B219" s="15"/>
      <c r="C219" s="40" t="s">
        <v>22</v>
      </c>
      <c r="D219" s="34" t="s">
        <v>2</v>
      </c>
      <c r="E219" s="35" t="s">
        <v>2</v>
      </c>
      <c r="F219" s="41">
        <v>0</v>
      </c>
      <c r="G219" s="169">
        <v>0</v>
      </c>
      <c r="H219" s="43">
        <v>0</v>
      </c>
      <c r="I219" s="41">
        <v>0</v>
      </c>
      <c r="J219" s="42">
        <v>0</v>
      </c>
      <c r="K219" s="43">
        <v>0</v>
      </c>
      <c r="L219" s="41"/>
      <c r="M219" s="42"/>
      <c r="N219" s="43"/>
      <c r="O219" s="41"/>
      <c r="P219" s="42"/>
      <c r="Q219" s="43"/>
      <c r="R219" s="41"/>
      <c r="S219" s="42"/>
      <c r="T219" s="43"/>
      <c r="U219" s="41"/>
      <c r="V219" s="42"/>
      <c r="W219" s="43"/>
      <c r="X219" s="41"/>
      <c r="Y219" s="42"/>
      <c r="Z219" s="43"/>
      <c r="AA219" s="41"/>
      <c r="AB219" s="42"/>
      <c r="AC219" s="43"/>
      <c r="AD219" s="41"/>
      <c r="AE219" s="42"/>
      <c r="AF219" s="43"/>
      <c r="AG219" s="41"/>
      <c r="AH219" s="42"/>
      <c r="AI219" s="43"/>
      <c r="AK219" s="41">
        <f t="shared" si="63"/>
        <v>0</v>
      </c>
      <c r="AL219" s="42">
        <f t="shared" si="63"/>
        <v>0</v>
      </c>
      <c r="AM219" s="43">
        <f t="shared" si="63"/>
        <v>0</v>
      </c>
      <c r="AT219" s="32">
        <f t="shared" si="64"/>
        <v>0</v>
      </c>
      <c r="AV219" s="23">
        <v>2</v>
      </c>
      <c r="AW219" s="23">
        <v>10</v>
      </c>
      <c r="AX219" s="23">
        <f t="shared" si="65"/>
        <v>8</v>
      </c>
    </row>
    <row r="220" spans="2:50" ht="15" hidden="1" customHeight="1" x14ac:dyDescent="0.3">
      <c r="B220" s="15"/>
      <c r="C220" s="40" t="s">
        <v>22</v>
      </c>
      <c r="D220" s="34" t="s">
        <v>2</v>
      </c>
      <c r="E220" s="35" t="s">
        <v>2</v>
      </c>
      <c r="F220" s="41">
        <v>0</v>
      </c>
      <c r="G220" s="169">
        <v>0</v>
      </c>
      <c r="H220" s="43">
        <v>0</v>
      </c>
      <c r="I220" s="41">
        <v>0</v>
      </c>
      <c r="J220" s="42">
        <v>0</v>
      </c>
      <c r="K220" s="43">
        <v>0</v>
      </c>
      <c r="L220" s="41"/>
      <c r="M220" s="42"/>
      <c r="N220" s="43"/>
      <c r="O220" s="41"/>
      <c r="P220" s="42"/>
      <c r="Q220" s="43"/>
      <c r="R220" s="41"/>
      <c r="S220" s="42"/>
      <c r="T220" s="43"/>
      <c r="U220" s="41"/>
      <c r="V220" s="42"/>
      <c r="W220" s="43"/>
      <c r="X220" s="41"/>
      <c r="Y220" s="42"/>
      <c r="Z220" s="43"/>
      <c r="AA220" s="41"/>
      <c r="AB220" s="42"/>
      <c r="AC220" s="43"/>
      <c r="AD220" s="41"/>
      <c r="AE220" s="42"/>
      <c r="AF220" s="43"/>
      <c r="AG220" s="41"/>
      <c r="AH220" s="42"/>
      <c r="AI220" s="43"/>
      <c r="AK220" s="41">
        <f t="shared" si="63"/>
        <v>0</v>
      </c>
      <c r="AL220" s="42">
        <f t="shared" si="63"/>
        <v>0</v>
      </c>
      <c r="AM220" s="43">
        <f t="shared" si="63"/>
        <v>0</v>
      </c>
      <c r="AT220" s="32">
        <f t="shared" si="64"/>
        <v>0</v>
      </c>
      <c r="AV220" s="23">
        <v>2</v>
      </c>
      <c r="AW220" s="23">
        <v>10</v>
      </c>
      <c r="AX220" s="23">
        <f t="shared" si="65"/>
        <v>9</v>
      </c>
    </row>
    <row r="221" spans="2:50" ht="15" hidden="1" customHeight="1" x14ac:dyDescent="0.3">
      <c r="B221" s="15"/>
      <c r="C221" s="40" t="s">
        <v>22</v>
      </c>
      <c r="D221" s="34" t="s">
        <v>2</v>
      </c>
      <c r="E221" s="35" t="s">
        <v>2</v>
      </c>
      <c r="F221" s="41">
        <v>0</v>
      </c>
      <c r="G221" s="169">
        <v>0</v>
      </c>
      <c r="H221" s="43">
        <v>0</v>
      </c>
      <c r="I221" s="41">
        <v>0</v>
      </c>
      <c r="J221" s="42">
        <v>0</v>
      </c>
      <c r="K221" s="43">
        <v>0</v>
      </c>
      <c r="L221" s="41"/>
      <c r="M221" s="42"/>
      <c r="N221" s="43"/>
      <c r="O221" s="41"/>
      <c r="P221" s="42"/>
      <c r="Q221" s="43"/>
      <c r="R221" s="41"/>
      <c r="S221" s="42"/>
      <c r="T221" s="43"/>
      <c r="U221" s="41"/>
      <c r="V221" s="42"/>
      <c r="W221" s="43"/>
      <c r="X221" s="41"/>
      <c r="Y221" s="42"/>
      <c r="Z221" s="43"/>
      <c r="AA221" s="41"/>
      <c r="AB221" s="42"/>
      <c r="AC221" s="43"/>
      <c r="AD221" s="41"/>
      <c r="AE221" s="42"/>
      <c r="AF221" s="43"/>
      <c r="AG221" s="41"/>
      <c r="AH221" s="42"/>
      <c r="AI221" s="43"/>
      <c r="AK221" s="41">
        <f t="shared" si="63"/>
        <v>0</v>
      </c>
      <c r="AL221" s="42">
        <f t="shared" si="63"/>
        <v>0</v>
      </c>
      <c r="AM221" s="43">
        <f t="shared" si="63"/>
        <v>0</v>
      </c>
      <c r="AT221" s="32">
        <f t="shared" si="64"/>
        <v>0</v>
      </c>
      <c r="AV221" s="23">
        <v>2</v>
      </c>
      <c r="AW221" s="23">
        <v>10</v>
      </c>
      <c r="AX221" s="23">
        <f t="shared" si="65"/>
        <v>10</v>
      </c>
    </row>
    <row r="222" spans="2:50" ht="15" hidden="1" customHeight="1" x14ac:dyDescent="0.3">
      <c r="B222" s="15"/>
      <c r="C222" s="40" t="s">
        <v>23</v>
      </c>
      <c r="D222" s="34" t="s">
        <v>2</v>
      </c>
      <c r="E222" s="35" t="s">
        <v>2</v>
      </c>
      <c r="F222" s="41">
        <v>0</v>
      </c>
      <c r="G222" s="169">
        <v>0</v>
      </c>
      <c r="H222" s="43">
        <v>0</v>
      </c>
      <c r="I222" s="41">
        <v>0</v>
      </c>
      <c r="J222" s="42">
        <v>0</v>
      </c>
      <c r="K222" s="43">
        <v>0</v>
      </c>
      <c r="L222" s="41"/>
      <c r="M222" s="42"/>
      <c r="N222" s="43"/>
      <c r="O222" s="41"/>
      <c r="P222" s="42"/>
      <c r="Q222" s="43"/>
      <c r="R222" s="41"/>
      <c r="S222" s="42"/>
      <c r="T222" s="43"/>
      <c r="U222" s="41"/>
      <c r="V222" s="42"/>
      <c r="W222" s="43"/>
      <c r="X222" s="41"/>
      <c r="Y222" s="42"/>
      <c r="Z222" s="43"/>
      <c r="AA222" s="41"/>
      <c r="AB222" s="42"/>
      <c r="AC222" s="43"/>
      <c r="AD222" s="41"/>
      <c r="AE222" s="42"/>
      <c r="AF222" s="43"/>
      <c r="AG222" s="41"/>
      <c r="AH222" s="42"/>
      <c r="AI222" s="43"/>
      <c r="AK222" s="41">
        <f t="shared" si="63"/>
        <v>0</v>
      </c>
      <c r="AL222" s="42">
        <f t="shared" si="63"/>
        <v>0</v>
      </c>
      <c r="AM222" s="43">
        <f t="shared" si="63"/>
        <v>0</v>
      </c>
      <c r="AT222" s="32">
        <f t="shared" si="64"/>
        <v>0</v>
      </c>
      <c r="AV222" s="23">
        <v>2</v>
      </c>
      <c r="AW222" s="23">
        <v>11</v>
      </c>
      <c r="AX222" s="23">
        <f t="shared" si="65"/>
        <v>1</v>
      </c>
    </row>
    <row r="223" spans="2:50" ht="15" hidden="1" customHeight="1" x14ac:dyDescent="0.3">
      <c r="B223" s="15"/>
      <c r="C223" s="50" t="str">
        <f>IF(LEN(E222)&lt;1,"","Total: " &amp; LEFT(E222,LEN(E222)-21) &amp; "Municipalities")</f>
        <v/>
      </c>
      <c r="D223" s="51"/>
      <c r="E223" s="52"/>
      <c r="F223" s="53">
        <f t="shared" ref="F223:K223" si="66">SUM(F212:F222)</f>
        <v>0</v>
      </c>
      <c r="G223" s="171">
        <f t="shared" si="66"/>
        <v>0</v>
      </c>
      <c r="H223" s="55">
        <f t="shared" si="66"/>
        <v>0</v>
      </c>
      <c r="I223" s="53">
        <f t="shared" si="66"/>
        <v>0</v>
      </c>
      <c r="J223" s="54">
        <f t="shared" si="66"/>
        <v>0</v>
      </c>
      <c r="K223" s="55">
        <f t="shared" si="66"/>
        <v>0</v>
      </c>
      <c r="L223" s="53">
        <f t="shared" ref="L223:AI223" si="67">SUM(L212:L222)</f>
        <v>0</v>
      </c>
      <c r="M223" s="54">
        <f t="shared" si="67"/>
        <v>0</v>
      </c>
      <c r="N223" s="55">
        <f t="shared" si="67"/>
        <v>0</v>
      </c>
      <c r="O223" s="53">
        <f t="shared" si="67"/>
        <v>0</v>
      </c>
      <c r="P223" s="54">
        <f t="shared" si="67"/>
        <v>0</v>
      </c>
      <c r="Q223" s="55">
        <f t="shared" si="67"/>
        <v>0</v>
      </c>
      <c r="R223" s="53">
        <f t="shared" si="67"/>
        <v>0</v>
      </c>
      <c r="S223" s="54">
        <f t="shared" si="67"/>
        <v>0</v>
      </c>
      <c r="T223" s="55">
        <f t="shared" si="67"/>
        <v>0</v>
      </c>
      <c r="U223" s="53">
        <f t="shared" si="67"/>
        <v>0</v>
      </c>
      <c r="V223" s="54">
        <f t="shared" si="67"/>
        <v>0</v>
      </c>
      <c r="W223" s="55">
        <f t="shared" si="67"/>
        <v>0</v>
      </c>
      <c r="X223" s="53">
        <f t="shared" si="67"/>
        <v>0</v>
      </c>
      <c r="Y223" s="54">
        <f t="shared" si="67"/>
        <v>0</v>
      </c>
      <c r="Z223" s="55">
        <f t="shared" si="67"/>
        <v>0</v>
      </c>
      <c r="AA223" s="53">
        <f t="shared" si="67"/>
        <v>0</v>
      </c>
      <c r="AB223" s="54">
        <f t="shared" si="67"/>
        <v>0</v>
      </c>
      <c r="AC223" s="55">
        <f t="shared" si="67"/>
        <v>0</v>
      </c>
      <c r="AD223" s="53">
        <f t="shared" si="67"/>
        <v>0</v>
      </c>
      <c r="AE223" s="54">
        <f t="shared" si="67"/>
        <v>0</v>
      </c>
      <c r="AF223" s="55">
        <f t="shared" si="67"/>
        <v>0</v>
      </c>
      <c r="AG223" s="53">
        <f t="shared" si="67"/>
        <v>0</v>
      </c>
      <c r="AH223" s="54">
        <f t="shared" si="67"/>
        <v>0</v>
      </c>
      <c r="AI223" s="55">
        <f t="shared" si="67"/>
        <v>0</v>
      </c>
      <c r="AK223" s="53">
        <f>SUM(AK212:AK222)</f>
        <v>0</v>
      </c>
      <c r="AL223" s="54">
        <f>SUM(AL212:AL222)</f>
        <v>0</v>
      </c>
      <c r="AM223" s="55">
        <f>SUM(AM212:AM222)</f>
        <v>0</v>
      </c>
      <c r="AT223" s="32">
        <f>IF(SUM(AT212:AT222)=0,0,1)</f>
        <v>0</v>
      </c>
    </row>
    <row r="224" spans="2:50" ht="15" hidden="1" customHeight="1" x14ac:dyDescent="0.3">
      <c r="B224" s="15"/>
      <c r="C224" s="40"/>
      <c r="D224" s="34"/>
      <c r="E224" s="35"/>
      <c r="F224" s="41"/>
      <c r="G224" s="169"/>
      <c r="H224" s="43"/>
      <c r="I224" s="41"/>
      <c r="J224" s="42"/>
      <c r="K224" s="43"/>
      <c r="L224" s="41"/>
      <c r="M224" s="42"/>
      <c r="N224" s="43"/>
      <c r="O224" s="41"/>
      <c r="P224" s="42"/>
      <c r="Q224" s="43"/>
      <c r="R224" s="41"/>
      <c r="S224" s="42"/>
      <c r="T224" s="43"/>
      <c r="U224" s="41"/>
      <c r="V224" s="42"/>
      <c r="W224" s="43"/>
      <c r="X224" s="41"/>
      <c r="Y224" s="42"/>
      <c r="Z224" s="43"/>
      <c r="AA224" s="41"/>
      <c r="AB224" s="42"/>
      <c r="AC224" s="43"/>
      <c r="AD224" s="41"/>
      <c r="AE224" s="42"/>
      <c r="AF224" s="43"/>
      <c r="AG224" s="41"/>
      <c r="AH224" s="42"/>
      <c r="AI224" s="43"/>
      <c r="AK224" s="41"/>
      <c r="AL224" s="42"/>
      <c r="AM224" s="43"/>
      <c r="AT224" s="32">
        <f>IF(AT223=0,0,1)</f>
        <v>0</v>
      </c>
    </row>
    <row r="225" spans="2:50" ht="15" hidden="1" customHeight="1" x14ac:dyDescent="0.3">
      <c r="B225" s="15"/>
      <c r="C225" s="40" t="s">
        <v>22</v>
      </c>
      <c r="D225" s="34" t="s">
        <v>2</v>
      </c>
      <c r="E225" s="35" t="s">
        <v>2</v>
      </c>
      <c r="F225" s="41">
        <v>0</v>
      </c>
      <c r="G225" s="169">
        <v>0</v>
      </c>
      <c r="H225" s="43">
        <v>0</v>
      </c>
      <c r="I225" s="41">
        <v>0</v>
      </c>
      <c r="J225" s="42">
        <v>0</v>
      </c>
      <c r="K225" s="43">
        <v>0</v>
      </c>
      <c r="L225" s="41"/>
      <c r="M225" s="42"/>
      <c r="N225" s="43"/>
      <c r="O225" s="41"/>
      <c r="P225" s="42"/>
      <c r="Q225" s="43"/>
      <c r="R225" s="41"/>
      <c r="S225" s="42"/>
      <c r="T225" s="43"/>
      <c r="U225" s="41"/>
      <c r="V225" s="42"/>
      <c r="W225" s="43"/>
      <c r="X225" s="41"/>
      <c r="Y225" s="42"/>
      <c r="Z225" s="43"/>
      <c r="AA225" s="41"/>
      <c r="AB225" s="42"/>
      <c r="AC225" s="43"/>
      <c r="AD225" s="41"/>
      <c r="AE225" s="42"/>
      <c r="AF225" s="43"/>
      <c r="AG225" s="41"/>
      <c r="AH225" s="42"/>
      <c r="AI225" s="43"/>
      <c r="AK225" s="41">
        <f t="shared" ref="AK225:AM235" si="68">F225+I225+L225+O225+R225+U225+X225+AA225+AD225+AG225</f>
        <v>0</v>
      </c>
      <c r="AL225" s="42">
        <f t="shared" si="68"/>
        <v>0</v>
      </c>
      <c r="AM225" s="43">
        <f t="shared" si="68"/>
        <v>0</v>
      </c>
      <c r="AT225" s="32">
        <f>IF(LEN(E225)&lt;2,0,1)</f>
        <v>0</v>
      </c>
      <c r="AV225" s="23">
        <v>2</v>
      </c>
      <c r="AW225" s="23">
        <v>12</v>
      </c>
      <c r="AX225" s="23">
        <v>1</v>
      </c>
    </row>
    <row r="226" spans="2:50" ht="15" hidden="1" customHeight="1" x14ac:dyDescent="0.3">
      <c r="B226" s="15"/>
      <c r="C226" s="40" t="s">
        <v>22</v>
      </c>
      <c r="D226" s="34" t="s">
        <v>2</v>
      </c>
      <c r="E226" s="35" t="s">
        <v>2</v>
      </c>
      <c r="F226" s="41">
        <v>0</v>
      </c>
      <c r="G226" s="169">
        <v>0</v>
      </c>
      <c r="H226" s="43">
        <v>0</v>
      </c>
      <c r="I226" s="41">
        <v>0</v>
      </c>
      <c r="J226" s="42">
        <v>0</v>
      </c>
      <c r="K226" s="43">
        <v>0</v>
      </c>
      <c r="L226" s="41"/>
      <c r="M226" s="42"/>
      <c r="N226" s="43"/>
      <c r="O226" s="41"/>
      <c r="P226" s="42"/>
      <c r="Q226" s="43"/>
      <c r="R226" s="41"/>
      <c r="S226" s="42"/>
      <c r="T226" s="43"/>
      <c r="U226" s="41"/>
      <c r="V226" s="42"/>
      <c r="W226" s="43"/>
      <c r="X226" s="41"/>
      <c r="Y226" s="42"/>
      <c r="Z226" s="43"/>
      <c r="AA226" s="41"/>
      <c r="AB226" s="42"/>
      <c r="AC226" s="43"/>
      <c r="AD226" s="41"/>
      <c r="AE226" s="42"/>
      <c r="AF226" s="43"/>
      <c r="AG226" s="41"/>
      <c r="AH226" s="42"/>
      <c r="AI226" s="43"/>
      <c r="AK226" s="41">
        <f t="shared" si="68"/>
        <v>0</v>
      </c>
      <c r="AL226" s="42">
        <f t="shared" si="68"/>
        <v>0</v>
      </c>
      <c r="AM226" s="43">
        <f t="shared" si="68"/>
        <v>0</v>
      </c>
      <c r="AT226" s="32">
        <f t="shared" ref="AT226:AT235" si="69">IF(LEN(E226)&lt;2,0,1)</f>
        <v>0</v>
      </c>
      <c r="AV226" s="23">
        <v>2</v>
      </c>
      <c r="AW226" s="23">
        <v>12</v>
      </c>
      <c r="AX226" s="23">
        <f>IF(AW226=AW225,AX225+1,1)</f>
        <v>2</v>
      </c>
    </row>
    <row r="227" spans="2:50" ht="15" hidden="1" customHeight="1" x14ac:dyDescent="0.3">
      <c r="B227" s="15"/>
      <c r="C227" s="40" t="s">
        <v>22</v>
      </c>
      <c r="D227" s="34" t="s">
        <v>2</v>
      </c>
      <c r="E227" s="35" t="s">
        <v>2</v>
      </c>
      <c r="F227" s="41">
        <v>0</v>
      </c>
      <c r="G227" s="169">
        <v>0</v>
      </c>
      <c r="H227" s="43">
        <v>0</v>
      </c>
      <c r="I227" s="41">
        <v>0</v>
      </c>
      <c r="J227" s="42">
        <v>0</v>
      </c>
      <c r="K227" s="43">
        <v>0</v>
      </c>
      <c r="L227" s="41"/>
      <c r="M227" s="42"/>
      <c r="N227" s="43"/>
      <c r="O227" s="41"/>
      <c r="P227" s="42"/>
      <c r="Q227" s="43"/>
      <c r="R227" s="41"/>
      <c r="S227" s="42"/>
      <c r="T227" s="43"/>
      <c r="U227" s="41"/>
      <c r="V227" s="42"/>
      <c r="W227" s="43"/>
      <c r="X227" s="41"/>
      <c r="Y227" s="42"/>
      <c r="Z227" s="43"/>
      <c r="AA227" s="41"/>
      <c r="AB227" s="42"/>
      <c r="AC227" s="43"/>
      <c r="AD227" s="41"/>
      <c r="AE227" s="42"/>
      <c r="AF227" s="43"/>
      <c r="AG227" s="41"/>
      <c r="AH227" s="42"/>
      <c r="AI227" s="43"/>
      <c r="AK227" s="41">
        <f t="shared" si="68"/>
        <v>0</v>
      </c>
      <c r="AL227" s="42">
        <f t="shared" si="68"/>
        <v>0</v>
      </c>
      <c r="AM227" s="43">
        <f t="shared" si="68"/>
        <v>0</v>
      </c>
      <c r="AT227" s="32">
        <f t="shared" si="69"/>
        <v>0</v>
      </c>
      <c r="AV227" s="23">
        <v>2</v>
      </c>
      <c r="AW227" s="23">
        <v>12</v>
      </c>
      <c r="AX227" s="23">
        <f t="shared" ref="AX227:AX235" si="70">IF(AW227=AW226,AX226+1,1)</f>
        <v>3</v>
      </c>
    </row>
    <row r="228" spans="2:50" s="23" customFormat="1" ht="15" hidden="1" customHeight="1" x14ac:dyDescent="0.3">
      <c r="B228" s="15"/>
      <c r="C228" s="40" t="s">
        <v>22</v>
      </c>
      <c r="D228" s="34" t="s">
        <v>2</v>
      </c>
      <c r="E228" s="35" t="s">
        <v>2</v>
      </c>
      <c r="F228" s="41">
        <v>0</v>
      </c>
      <c r="G228" s="169">
        <v>0</v>
      </c>
      <c r="H228" s="43">
        <v>0</v>
      </c>
      <c r="I228" s="41">
        <v>0</v>
      </c>
      <c r="J228" s="42">
        <v>0</v>
      </c>
      <c r="K228" s="43">
        <v>0</v>
      </c>
      <c r="L228" s="41"/>
      <c r="M228" s="42"/>
      <c r="N228" s="43"/>
      <c r="O228" s="41"/>
      <c r="P228" s="42"/>
      <c r="Q228" s="43"/>
      <c r="R228" s="41"/>
      <c r="S228" s="42"/>
      <c r="T228" s="43"/>
      <c r="U228" s="41"/>
      <c r="V228" s="42"/>
      <c r="W228" s="43"/>
      <c r="X228" s="41"/>
      <c r="Y228" s="42"/>
      <c r="Z228" s="43"/>
      <c r="AA228" s="41"/>
      <c r="AB228" s="42"/>
      <c r="AC228" s="43"/>
      <c r="AD228" s="41"/>
      <c r="AE228" s="42"/>
      <c r="AF228" s="43"/>
      <c r="AG228" s="41"/>
      <c r="AH228" s="42"/>
      <c r="AI228" s="43"/>
      <c r="AK228" s="41">
        <f t="shared" si="68"/>
        <v>0</v>
      </c>
      <c r="AL228" s="42">
        <f t="shared" si="68"/>
        <v>0</v>
      </c>
      <c r="AM228" s="43">
        <f t="shared" si="68"/>
        <v>0</v>
      </c>
      <c r="AT228" s="32">
        <f t="shared" si="69"/>
        <v>0</v>
      </c>
      <c r="AV228" s="23">
        <v>2</v>
      </c>
      <c r="AW228" s="23">
        <v>12</v>
      </c>
      <c r="AX228" s="23">
        <f t="shared" si="70"/>
        <v>4</v>
      </c>
    </row>
    <row r="229" spans="2:50" ht="15" hidden="1" customHeight="1" x14ac:dyDescent="0.3">
      <c r="B229" s="15"/>
      <c r="C229" s="40" t="s">
        <v>22</v>
      </c>
      <c r="D229" s="34" t="s">
        <v>2</v>
      </c>
      <c r="E229" s="35" t="s">
        <v>2</v>
      </c>
      <c r="F229" s="41">
        <v>0</v>
      </c>
      <c r="G229" s="169">
        <v>0</v>
      </c>
      <c r="H229" s="43">
        <v>0</v>
      </c>
      <c r="I229" s="41">
        <v>0</v>
      </c>
      <c r="J229" s="42">
        <v>0</v>
      </c>
      <c r="K229" s="43">
        <v>0</v>
      </c>
      <c r="L229" s="41"/>
      <c r="M229" s="42"/>
      <c r="N229" s="43"/>
      <c r="O229" s="41"/>
      <c r="P229" s="42"/>
      <c r="Q229" s="43"/>
      <c r="R229" s="41"/>
      <c r="S229" s="42"/>
      <c r="T229" s="43"/>
      <c r="U229" s="41"/>
      <c r="V229" s="42"/>
      <c r="W229" s="43"/>
      <c r="X229" s="41"/>
      <c r="Y229" s="42"/>
      <c r="Z229" s="43"/>
      <c r="AA229" s="41"/>
      <c r="AB229" s="42"/>
      <c r="AC229" s="43"/>
      <c r="AD229" s="41"/>
      <c r="AE229" s="42"/>
      <c r="AF229" s="43"/>
      <c r="AG229" s="41"/>
      <c r="AH229" s="42"/>
      <c r="AI229" s="43"/>
      <c r="AK229" s="41">
        <f t="shared" si="68"/>
        <v>0</v>
      </c>
      <c r="AL229" s="42">
        <f t="shared" si="68"/>
        <v>0</v>
      </c>
      <c r="AM229" s="43">
        <f t="shared" si="68"/>
        <v>0</v>
      </c>
      <c r="AT229" s="32">
        <f t="shared" si="69"/>
        <v>0</v>
      </c>
      <c r="AV229" s="23">
        <v>2</v>
      </c>
      <c r="AW229" s="23">
        <v>12</v>
      </c>
      <c r="AX229" s="23">
        <f t="shared" si="70"/>
        <v>5</v>
      </c>
    </row>
    <row r="230" spans="2:50" ht="15" hidden="1" customHeight="1" x14ac:dyDescent="0.3">
      <c r="B230" s="15"/>
      <c r="C230" s="40" t="s">
        <v>22</v>
      </c>
      <c r="D230" s="34" t="s">
        <v>2</v>
      </c>
      <c r="E230" s="35" t="s">
        <v>2</v>
      </c>
      <c r="F230" s="41">
        <v>0</v>
      </c>
      <c r="G230" s="169">
        <v>0</v>
      </c>
      <c r="H230" s="43">
        <v>0</v>
      </c>
      <c r="I230" s="41">
        <v>0</v>
      </c>
      <c r="J230" s="42">
        <v>0</v>
      </c>
      <c r="K230" s="43">
        <v>0</v>
      </c>
      <c r="L230" s="41"/>
      <c r="M230" s="42"/>
      <c r="N230" s="43"/>
      <c r="O230" s="41"/>
      <c r="P230" s="42"/>
      <c r="Q230" s="43"/>
      <c r="R230" s="41"/>
      <c r="S230" s="42"/>
      <c r="T230" s="43"/>
      <c r="U230" s="41"/>
      <c r="V230" s="42"/>
      <c r="W230" s="43"/>
      <c r="X230" s="41"/>
      <c r="Y230" s="42"/>
      <c r="Z230" s="43"/>
      <c r="AA230" s="41"/>
      <c r="AB230" s="42"/>
      <c r="AC230" s="43"/>
      <c r="AD230" s="41"/>
      <c r="AE230" s="42"/>
      <c r="AF230" s="43"/>
      <c r="AG230" s="41"/>
      <c r="AH230" s="42"/>
      <c r="AI230" s="43"/>
      <c r="AK230" s="41">
        <f t="shared" si="68"/>
        <v>0</v>
      </c>
      <c r="AL230" s="42">
        <f t="shared" si="68"/>
        <v>0</v>
      </c>
      <c r="AM230" s="43">
        <f t="shared" si="68"/>
        <v>0</v>
      </c>
      <c r="AT230" s="32">
        <f t="shared" si="69"/>
        <v>0</v>
      </c>
      <c r="AV230" s="23">
        <v>2</v>
      </c>
      <c r="AW230" s="23">
        <v>12</v>
      </c>
      <c r="AX230" s="23">
        <f t="shared" si="70"/>
        <v>6</v>
      </c>
    </row>
    <row r="231" spans="2:50" ht="15" hidden="1" customHeight="1" x14ac:dyDescent="0.3">
      <c r="B231" s="15"/>
      <c r="C231" s="40" t="s">
        <v>22</v>
      </c>
      <c r="D231" s="34" t="s">
        <v>2</v>
      </c>
      <c r="E231" s="35" t="s">
        <v>2</v>
      </c>
      <c r="F231" s="41">
        <v>0</v>
      </c>
      <c r="G231" s="169">
        <v>0</v>
      </c>
      <c r="H231" s="43">
        <v>0</v>
      </c>
      <c r="I231" s="41">
        <v>0</v>
      </c>
      <c r="J231" s="42">
        <v>0</v>
      </c>
      <c r="K231" s="43">
        <v>0</v>
      </c>
      <c r="L231" s="41"/>
      <c r="M231" s="42"/>
      <c r="N231" s="43"/>
      <c r="O231" s="41"/>
      <c r="P231" s="42"/>
      <c r="Q231" s="43"/>
      <c r="R231" s="41"/>
      <c r="S231" s="42"/>
      <c r="T231" s="43"/>
      <c r="U231" s="41"/>
      <c r="V231" s="42"/>
      <c r="W231" s="43"/>
      <c r="X231" s="41"/>
      <c r="Y231" s="42"/>
      <c r="Z231" s="43"/>
      <c r="AA231" s="41"/>
      <c r="AB231" s="42"/>
      <c r="AC231" s="43"/>
      <c r="AD231" s="41"/>
      <c r="AE231" s="42"/>
      <c r="AF231" s="43"/>
      <c r="AG231" s="41"/>
      <c r="AH231" s="42"/>
      <c r="AI231" s="43"/>
      <c r="AK231" s="41">
        <f t="shared" si="68"/>
        <v>0</v>
      </c>
      <c r="AL231" s="42">
        <f t="shared" si="68"/>
        <v>0</v>
      </c>
      <c r="AM231" s="43">
        <f t="shared" si="68"/>
        <v>0</v>
      </c>
      <c r="AT231" s="32">
        <f t="shared" si="69"/>
        <v>0</v>
      </c>
      <c r="AV231" s="23">
        <v>2</v>
      </c>
      <c r="AW231" s="23">
        <v>12</v>
      </c>
      <c r="AX231" s="23">
        <f t="shared" si="70"/>
        <v>7</v>
      </c>
    </row>
    <row r="232" spans="2:50" ht="15" hidden="1" customHeight="1" x14ac:dyDescent="0.3">
      <c r="B232" s="15"/>
      <c r="C232" s="40" t="s">
        <v>22</v>
      </c>
      <c r="D232" s="34" t="s">
        <v>2</v>
      </c>
      <c r="E232" s="35" t="s">
        <v>2</v>
      </c>
      <c r="F232" s="41">
        <v>0</v>
      </c>
      <c r="G232" s="169">
        <v>0</v>
      </c>
      <c r="H232" s="43">
        <v>0</v>
      </c>
      <c r="I232" s="41">
        <v>0</v>
      </c>
      <c r="J232" s="42">
        <v>0</v>
      </c>
      <c r="K232" s="43">
        <v>0</v>
      </c>
      <c r="L232" s="41"/>
      <c r="M232" s="42"/>
      <c r="N232" s="43"/>
      <c r="O232" s="41"/>
      <c r="P232" s="42"/>
      <c r="Q232" s="43"/>
      <c r="R232" s="41"/>
      <c r="S232" s="42"/>
      <c r="T232" s="43"/>
      <c r="U232" s="41"/>
      <c r="V232" s="42"/>
      <c r="W232" s="43"/>
      <c r="X232" s="41"/>
      <c r="Y232" s="42"/>
      <c r="Z232" s="43"/>
      <c r="AA232" s="41"/>
      <c r="AB232" s="42"/>
      <c r="AC232" s="43"/>
      <c r="AD232" s="41"/>
      <c r="AE232" s="42"/>
      <c r="AF232" s="43"/>
      <c r="AG232" s="41"/>
      <c r="AH232" s="42"/>
      <c r="AI232" s="43"/>
      <c r="AK232" s="41">
        <f t="shared" si="68"/>
        <v>0</v>
      </c>
      <c r="AL232" s="42">
        <f t="shared" si="68"/>
        <v>0</v>
      </c>
      <c r="AM232" s="43">
        <f t="shared" si="68"/>
        <v>0</v>
      </c>
      <c r="AT232" s="32">
        <f t="shared" si="69"/>
        <v>0</v>
      </c>
      <c r="AV232" s="23">
        <v>2</v>
      </c>
      <c r="AW232" s="23">
        <v>12</v>
      </c>
      <c r="AX232" s="23">
        <f t="shared" si="70"/>
        <v>8</v>
      </c>
    </row>
    <row r="233" spans="2:50" ht="15" hidden="1" customHeight="1" x14ac:dyDescent="0.3">
      <c r="B233" s="15"/>
      <c r="C233" s="40" t="s">
        <v>22</v>
      </c>
      <c r="D233" s="34" t="s">
        <v>2</v>
      </c>
      <c r="E233" s="35" t="s">
        <v>2</v>
      </c>
      <c r="F233" s="41">
        <v>0</v>
      </c>
      <c r="G233" s="169">
        <v>0</v>
      </c>
      <c r="H233" s="43">
        <v>0</v>
      </c>
      <c r="I233" s="41">
        <v>0</v>
      </c>
      <c r="J233" s="42">
        <v>0</v>
      </c>
      <c r="K233" s="43">
        <v>0</v>
      </c>
      <c r="L233" s="41"/>
      <c r="M233" s="42"/>
      <c r="N233" s="43"/>
      <c r="O233" s="41"/>
      <c r="P233" s="42"/>
      <c r="Q233" s="43"/>
      <c r="R233" s="41"/>
      <c r="S233" s="42"/>
      <c r="T233" s="43"/>
      <c r="U233" s="41"/>
      <c r="V233" s="42"/>
      <c r="W233" s="43"/>
      <c r="X233" s="41"/>
      <c r="Y233" s="42"/>
      <c r="Z233" s="43"/>
      <c r="AA233" s="41"/>
      <c r="AB233" s="42"/>
      <c r="AC233" s="43"/>
      <c r="AD233" s="41"/>
      <c r="AE233" s="42"/>
      <c r="AF233" s="43"/>
      <c r="AG233" s="41"/>
      <c r="AH233" s="42"/>
      <c r="AI233" s="43"/>
      <c r="AK233" s="41">
        <f t="shared" si="68"/>
        <v>0</v>
      </c>
      <c r="AL233" s="42">
        <f t="shared" si="68"/>
        <v>0</v>
      </c>
      <c r="AM233" s="43">
        <f t="shared" si="68"/>
        <v>0</v>
      </c>
      <c r="AT233" s="32">
        <f t="shared" si="69"/>
        <v>0</v>
      </c>
      <c r="AV233" s="23">
        <v>2</v>
      </c>
      <c r="AW233" s="23">
        <v>12</v>
      </c>
      <c r="AX233" s="23">
        <f t="shared" si="70"/>
        <v>9</v>
      </c>
    </row>
    <row r="234" spans="2:50" ht="15" hidden="1" customHeight="1" x14ac:dyDescent="0.3">
      <c r="B234" s="15"/>
      <c r="C234" s="40" t="s">
        <v>22</v>
      </c>
      <c r="D234" s="34" t="s">
        <v>2</v>
      </c>
      <c r="E234" s="35" t="s">
        <v>2</v>
      </c>
      <c r="F234" s="41">
        <v>0</v>
      </c>
      <c r="G234" s="169">
        <v>0</v>
      </c>
      <c r="H234" s="43">
        <v>0</v>
      </c>
      <c r="I234" s="41">
        <v>0</v>
      </c>
      <c r="J234" s="42">
        <v>0</v>
      </c>
      <c r="K234" s="43">
        <v>0</v>
      </c>
      <c r="L234" s="41"/>
      <c r="M234" s="42"/>
      <c r="N234" s="43"/>
      <c r="O234" s="41"/>
      <c r="P234" s="42"/>
      <c r="Q234" s="43"/>
      <c r="R234" s="41"/>
      <c r="S234" s="42"/>
      <c r="T234" s="43"/>
      <c r="U234" s="41"/>
      <c r="V234" s="42"/>
      <c r="W234" s="43"/>
      <c r="X234" s="41"/>
      <c r="Y234" s="42"/>
      <c r="Z234" s="43"/>
      <c r="AA234" s="41"/>
      <c r="AB234" s="42"/>
      <c r="AC234" s="43"/>
      <c r="AD234" s="41"/>
      <c r="AE234" s="42"/>
      <c r="AF234" s="43"/>
      <c r="AG234" s="41"/>
      <c r="AH234" s="42"/>
      <c r="AI234" s="43"/>
      <c r="AK234" s="41">
        <f t="shared" si="68"/>
        <v>0</v>
      </c>
      <c r="AL234" s="42">
        <f t="shared" si="68"/>
        <v>0</v>
      </c>
      <c r="AM234" s="43">
        <f t="shared" si="68"/>
        <v>0</v>
      </c>
      <c r="AT234" s="32">
        <f t="shared" si="69"/>
        <v>0</v>
      </c>
      <c r="AV234" s="23">
        <v>2</v>
      </c>
      <c r="AW234" s="23">
        <v>12</v>
      </c>
      <c r="AX234" s="23">
        <f t="shared" si="70"/>
        <v>10</v>
      </c>
    </row>
    <row r="235" spans="2:50" ht="15" hidden="1" customHeight="1" x14ac:dyDescent="0.3">
      <c r="B235" s="15"/>
      <c r="C235" s="40" t="s">
        <v>23</v>
      </c>
      <c r="D235" s="34" t="s">
        <v>2</v>
      </c>
      <c r="E235" s="35" t="s">
        <v>2</v>
      </c>
      <c r="F235" s="41">
        <v>0</v>
      </c>
      <c r="G235" s="169">
        <v>0</v>
      </c>
      <c r="H235" s="43">
        <v>0</v>
      </c>
      <c r="I235" s="41">
        <v>0</v>
      </c>
      <c r="J235" s="42">
        <v>0</v>
      </c>
      <c r="K235" s="43">
        <v>0</v>
      </c>
      <c r="L235" s="41"/>
      <c r="M235" s="42"/>
      <c r="N235" s="43"/>
      <c r="O235" s="41"/>
      <c r="P235" s="42"/>
      <c r="Q235" s="43"/>
      <c r="R235" s="41"/>
      <c r="S235" s="42"/>
      <c r="T235" s="43"/>
      <c r="U235" s="41"/>
      <c r="V235" s="42"/>
      <c r="W235" s="43"/>
      <c r="X235" s="41"/>
      <c r="Y235" s="42"/>
      <c r="Z235" s="43"/>
      <c r="AA235" s="41"/>
      <c r="AB235" s="42"/>
      <c r="AC235" s="43"/>
      <c r="AD235" s="41"/>
      <c r="AE235" s="42"/>
      <c r="AF235" s="43"/>
      <c r="AG235" s="41"/>
      <c r="AH235" s="42"/>
      <c r="AI235" s="43"/>
      <c r="AK235" s="41">
        <f t="shared" si="68"/>
        <v>0</v>
      </c>
      <c r="AL235" s="42">
        <f t="shared" si="68"/>
        <v>0</v>
      </c>
      <c r="AM235" s="43">
        <f t="shared" si="68"/>
        <v>0</v>
      </c>
      <c r="AT235" s="32">
        <f t="shared" si="69"/>
        <v>0</v>
      </c>
      <c r="AV235" s="23">
        <v>2</v>
      </c>
      <c r="AW235" s="23">
        <v>13</v>
      </c>
      <c r="AX235" s="23">
        <f t="shared" si="70"/>
        <v>1</v>
      </c>
    </row>
    <row r="236" spans="2:50" ht="15" hidden="1" customHeight="1" x14ac:dyDescent="0.3">
      <c r="B236" s="15"/>
      <c r="C236" s="50" t="str">
        <f>IF(LEN(E235)&lt;1,"","Total: " &amp; LEFT(E235,LEN(E235)-21) &amp; "Municipalities")</f>
        <v/>
      </c>
      <c r="D236" s="51"/>
      <c r="E236" s="52"/>
      <c r="F236" s="53">
        <f t="shared" ref="F236:K236" si="71">SUM(F225:F235)</f>
        <v>0</v>
      </c>
      <c r="G236" s="171">
        <f t="shared" si="71"/>
        <v>0</v>
      </c>
      <c r="H236" s="55">
        <f t="shared" si="71"/>
        <v>0</v>
      </c>
      <c r="I236" s="53">
        <f t="shared" si="71"/>
        <v>0</v>
      </c>
      <c r="J236" s="54">
        <f t="shared" si="71"/>
        <v>0</v>
      </c>
      <c r="K236" s="55">
        <f t="shared" si="71"/>
        <v>0</v>
      </c>
      <c r="L236" s="53">
        <f t="shared" ref="L236:AI236" si="72">SUM(L225:L235)</f>
        <v>0</v>
      </c>
      <c r="M236" s="54">
        <f t="shared" si="72"/>
        <v>0</v>
      </c>
      <c r="N236" s="55">
        <f t="shared" si="72"/>
        <v>0</v>
      </c>
      <c r="O236" s="53">
        <f t="shared" si="72"/>
        <v>0</v>
      </c>
      <c r="P236" s="54">
        <f t="shared" si="72"/>
        <v>0</v>
      </c>
      <c r="Q236" s="55">
        <f t="shared" si="72"/>
        <v>0</v>
      </c>
      <c r="R236" s="53">
        <f t="shared" si="72"/>
        <v>0</v>
      </c>
      <c r="S236" s="54">
        <f t="shared" si="72"/>
        <v>0</v>
      </c>
      <c r="T236" s="55">
        <f t="shared" si="72"/>
        <v>0</v>
      </c>
      <c r="U236" s="53">
        <f t="shared" si="72"/>
        <v>0</v>
      </c>
      <c r="V236" s="54">
        <f t="shared" si="72"/>
        <v>0</v>
      </c>
      <c r="W236" s="55">
        <f t="shared" si="72"/>
        <v>0</v>
      </c>
      <c r="X236" s="53">
        <f t="shared" si="72"/>
        <v>0</v>
      </c>
      <c r="Y236" s="54">
        <f t="shared" si="72"/>
        <v>0</v>
      </c>
      <c r="Z236" s="55">
        <f t="shared" si="72"/>
        <v>0</v>
      </c>
      <c r="AA236" s="53">
        <f t="shared" si="72"/>
        <v>0</v>
      </c>
      <c r="AB236" s="54">
        <f t="shared" si="72"/>
        <v>0</v>
      </c>
      <c r="AC236" s="55">
        <f t="shared" si="72"/>
        <v>0</v>
      </c>
      <c r="AD236" s="53">
        <f t="shared" si="72"/>
        <v>0</v>
      </c>
      <c r="AE236" s="54">
        <f t="shared" si="72"/>
        <v>0</v>
      </c>
      <c r="AF236" s="55">
        <f t="shared" si="72"/>
        <v>0</v>
      </c>
      <c r="AG236" s="53">
        <f t="shared" si="72"/>
        <v>0</v>
      </c>
      <c r="AH236" s="54">
        <f t="shared" si="72"/>
        <v>0</v>
      </c>
      <c r="AI236" s="55">
        <f t="shared" si="72"/>
        <v>0</v>
      </c>
      <c r="AK236" s="53">
        <f>SUM(AK225:AK235)</f>
        <v>0</v>
      </c>
      <c r="AL236" s="54">
        <f>SUM(AL225:AL235)</f>
        <v>0</v>
      </c>
      <c r="AM236" s="55">
        <f>SUM(AM225:AM235)</f>
        <v>0</v>
      </c>
      <c r="AT236" s="32">
        <f>IF(SUM(AT225:AT235)=0,0,1)</f>
        <v>0</v>
      </c>
    </row>
    <row r="237" spans="2:50" ht="15" hidden="1" customHeight="1" x14ac:dyDescent="0.3">
      <c r="B237" s="15"/>
      <c r="C237" s="40"/>
      <c r="D237" s="34"/>
      <c r="E237" s="35"/>
      <c r="F237" s="41"/>
      <c r="G237" s="169"/>
      <c r="H237" s="43"/>
      <c r="I237" s="41"/>
      <c r="J237" s="42"/>
      <c r="K237" s="43"/>
      <c r="L237" s="41"/>
      <c r="M237" s="42"/>
      <c r="N237" s="43"/>
      <c r="O237" s="41"/>
      <c r="P237" s="42"/>
      <c r="Q237" s="43"/>
      <c r="R237" s="41"/>
      <c r="S237" s="42"/>
      <c r="T237" s="43"/>
      <c r="U237" s="41"/>
      <c r="V237" s="42"/>
      <c r="W237" s="43"/>
      <c r="X237" s="41"/>
      <c r="Y237" s="42"/>
      <c r="Z237" s="43"/>
      <c r="AA237" s="41"/>
      <c r="AB237" s="42"/>
      <c r="AC237" s="43"/>
      <c r="AD237" s="41"/>
      <c r="AE237" s="42"/>
      <c r="AF237" s="43"/>
      <c r="AG237" s="41"/>
      <c r="AH237" s="42"/>
      <c r="AI237" s="43"/>
      <c r="AK237" s="41"/>
      <c r="AL237" s="42"/>
      <c r="AM237" s="43"/>
      <c r="AT237" s="32">
        <f>IF(AT236=0,0,1)</f>
        <v>0</v>
      </c>
    </row>
    <row r="238" spans="2:50" ht="15" hidden="1" customHeight="1" x14ac:dyDescent="0.3">
      <c r="B238" s="15"/>
      <c r="C238" s="40" t="s">
        <v>22</v>
      </c>
      <c r="D238" s="34" t="s">
        <v>2</v>
      </c>
      <c r="E238" s="35" t="s">
        <v>2</v>
      </c>
      <c r="F238" s="41">
        <v>0</v>
      </c>
      <c r="G238" s="169">
        <v>0</v>
      </c>
      <c r="H238" s="43">
        <v>0</v>
      </c>
      <c r="I238" s="41">
        <v>0</v>
      </c>
      <c r="J238" s="42">
        <v>0</v>
      </c>
      <c r="K238" s="43">
        <v>0</v>
      </c>
      <c r="L238" s="41"/>
      <c r="M238" s="42"/>
      <c r="N238" s="43"/>
      <c r="O238" s="41"/>
      <c r="P238" s="42"/>
      <c r="Q238" s="43"/>
      <c r="R238" s="41"/>
      <c r="S238" s="42"/>
      <c r="T238" s="43"/>
      <c r="U238" s="41"/>
      <c r="V238" s="42"/>
      <c r="W238" s="43"/>
      <c r="X238" s="41"/>
      <c r="Y238" s="42"/>
      <c r="Z238" s="43"/>
      <c r="AA238" s="41"/>
      <c r="AB238" s="42"/>
      <c r="AC238" s="43"/>
      <c r="AD238" s="41"/>
      <c r="AE238" s="42"/>
      <c r="AF238" s="43"/>
      <c r="AG238" s="41"/>
      <c r="AH238" s="42"/>
      <c r="AI238" s="43"/>
      <c r="AK238" s="41">
        <f t="shared" ref="AK238:AM248" si="73">F238+I238+L238+O238+R238+U238+X238+AA238+AD238+AG238</f>
        <v>0</v>
      </c>
      <c r="AL238" s="42">
        <f t="shared" si="73"/>
        <v>0</v>
      </c>
      <c r="AM238" s="43">
        <f t="shared" si="73"/>
        <v>0</v>
      </c>
      <c r="AT238" s="32">
        <f>IF(LEN(E238)&lt;2,0,1)</f>
        <v>0</v>
      </c>
      <c r="AV238" s="23">
        <v>2</v>
      </c>
      <c r="AW238" s="23">
        <v>14</v>
      </c>
      <c r="AX238" s="23">
        <v>1</v>
      </c>
    </row>
    <row r="239" spans="2:50" ht="15" hidden="1" customHeight="1" x14ac:dyDescent="0.3">
      <c r="B239" s="15"/>
      <c r="C239" s="40" t="s">
        <v>22</v>
      </c>
      <c r="D239" s="34" t="s">
        <v>2</v>
      </c>
      <c r="E239" s="35" t="s">
        <v>2</v>
      </c>
      <c r="F239" s="41">
        <v>0</v>
      </c>
      <c r="G239" s="169">
        <v>0</v>
      </c>
      <c r="H239" s="43">
        <v>0</v>
      </c>
      <c r="I239" s="41">
        <v>0</v>
      </c>
      <c r="J239" s="42">
        <v>0</v>
      </c>
      <c r="K239" s="43">
        <v>0</v>
      </c>
      <c r="L239" s="41"/>
      <c r="M239" s="42"/>
      <c r="N239" s="43"/>
      <c r="O239" s="41"/>
      <c r="P239" s="42"/>
      <c r="Q239" s="43"/>
      <c r="R239" s="41"/>
      <c r="S239" s="42"/>
      <c r="T239" s="43"/>
      <c r="U239" s="41"/>
      <c r="V239" s="42"/>
      <c r="W239" s="43"/>
      <c r="X239" s="41"/>
      <c r="Y239" s="42"/>
      <c r="Z239" s="43"/>
      <c r="AA239" s="41"/>
      <c r="AB239" s="42"/>
      <c r="AC239" s="43"/>
      <c r="AD239" s="41"/>
      <c r="AE239" s="42"/>
      <c r="AF239" s="43"/>
      <c r="AG239" s="41"/>
      <c r="AH239" s="42"/>
      <c r="AI239" s="43"/>
      <c r="AK239" s="41">
        <f t="shared" si="73"/>
        <v>0</v>
      </c>
      <c r="AL239" s="42">
        <f t="shared" si="73"/>
        <v>0</v>
      </c>
      <c r="AM239" s="43">
        <f t="shared" si="73"/>
        <v>0</v>
      </c>
      <c r="AT239" s="32">
        <f t="shared" ref="AT239:AT248" si="74">IF(LEN(E239)&lt;2,0,1)</f>
        <v>0</v>
      </c>
      <c r="AV239" s="23">
        <v>2</v>
      </c>
      <c r="AW239" s="23">
        <v>14</v>
      </c>
      <c r="AX239" s="23">
        <f>IF(AW239=AW238,AX238+1,1)</f>
        <v>2</v>
      </c>
    </row>
    <row r="240" spans="2:50" ht="15" hidden="1" customHeight="1" x14ac:dyDescent="0.3">
      <c r="B240" s="15"/>
      <c r="C240" s="40" t="s">
        <v>22</v>
      </c>
      <c r="D240" s="34" t="s">
        <v>2</v>
      </c>
      <c r="E240" s="35" t="s">
        <v>2</v>
      </c>
      <c r="F240" s="41">
        <v>0</v>
      </c>
      <c r="G240" s="169">
        <v>0</v>
      </c>
      <c r="H240" s="43">
        <v>0</v>
      </c>
      <c r="I240" s="41">
        <v>0</v>
      </c>
      <c r="J240" s="42">
        <v>0</v>
      </c>
      <c r="K240" s="43">
        <v>0</v>
      </c>
      <c r="L240" s="41"/>
      <c r="M240" s="42"/>
      <c r="N240" s="43"/>
      <c r="O240" s="41"/>
      <c r="P240" s="42"/>
      <c r="Q240" s="43"/>
      <c r="R240" s="41"/>
      <c r="S240" s="42"/>
      <c r="T240" s="43"/>
      <c r="U240" s="41"/>
      <c r="V240" s="42"/>
      <c r="W240" s="43"/>
      <c r="X240" s="41"/>
      <c r="Y240" s="42"/>
      <c r="Z240" s="43"/>
      <c r="AA240" s="41"/>
      <c r="AB240" s="42"/>
      <c r="AC240" s="43"/>
      <c r="AD240" s="41"/>
      <c r="AE240" s="42"/>
      <c r="AF240" s="43"/>
      <c r="AG240" s="41"/>
      <c r="AH240" s="42"/>
      <c r="AI240" s="43"/>
      <c r="AK240" s="41">
        <f t="shared" si="73"/>
        <v>0</v>
      </c>
      <c r="AL240" s="42">
        <f t="shared" si="73"/>
        <v>0</v>
      </c>
      <c r="AM240" s="43">
        <f t="shared" si="73"/>
        <v>0</v>
      </c>
      <c r="AT240" s="32">
        <f t="shared" si="74"/>
        <v>0</v>
      </c>
      <c r="AV240" s="23">
        <v>2</v>
      </c>
      <c r="AW240" s="23">
        <v>14</v>
      </c>
      <c r="AX240" s="23">
        <f t="shared" ref="AX240:AX248" si="75">IF(AW240=AW239,AX239+1,1)</f>
        <v>3</v>
      </c>
    </row>
    <row r="241" spans="2:50" ht="15" hidden="1" customHeight="1" x14ac:dyDescent="0.3">
      <c r="B241" s="15"/>
      <c r="C241" s="40" t="s">
        <v>22</v>
      </c>
      <c r="D241" s="34" t="s">
        <v>2</v>
      </c>
      <c r="E241" s="35" t="s">
        <v>2</v>
      </c>
      <c r="F241" s="41">
        <v>0</v>
      </c>
      <c r="G241" s="169">
        <v>0</v>
      </c>
      <c r="H241" s="43">
        <v>0</v>
      </c>
      <c r="I241" s="41">
        <v>0</v>
      </c>
      <c r="J241" s="42">
        <v>0</v>
      </c>
      <c r="K241" s="43">
        <v>0</v>
      </c>
      <c r="L241" s="41"/>
      <c r="M241" s="42"/>
      <c r="N241" s="43"/>
      <c r="O241" s="41"/>
      <c r="P241" s="42"/>
      <c r="Q241" s="43"/>
      <c r="R241" s="41"/>
      <c r="S241" s="42"/>
      <c r="T241" s="43"/>
      <c r="U241" s="41"/>
      <c r="V241" s="42"/>
      <c r="W241" s="43"/>
      <c r="X241" s="41"/>
      <c r="Y241" s="42"/>
      <c r="Z241" s="43"/>
      <c r="AA241" s="41"/>
      <c r="AB241" s="42"/>
      <c r="AC241" s="43"/>
      <c r="AD241" s="41"/>
      <c r="AE241" s="42"/>
      <c r="AF241" s="43"/>
      <c r="AG241" s="41"/>
      <c r="AH241" s="42"/>
      <c r="AI241" s="43"/>
      <c r="AK241" s="41">
        <f t="shared" si="73"/>
        <v>0</v>
      </c>
      <c r="AL241" s="42">
        <f t="shared" si="73"/>
        <v>0</v>
      </c>
      <c r="AM241" s="43">
        <f t="shared" si="73"/>
        <v>0</v>
      </c>
      <c r="AT241" s="32">
        <f t="shared" si="74"/>
        <v>0</v>
      </c>
      <c r="AV241" s="23">
        <v>2</v>
      </c>
      <c r="AW241" s="23">
        <v>14</v>
      </c>
      <c r="AX241" s="23">
        <f t="shared" si="75"/>
        <v>4</v>
      </c>
    </row>
    <row r="242" spans="2:50" ht="15" hidden="1" customHeight="1" x14ac:dyDescent="0.3">
      <c r="B242" s="15"/>
      <c r="C242" s="40" t="s">
        <v>22</v>
      </c>
      <c r="D242" s="34" t="s">
        <v>2</v>
      </c>
      <c r="E242" s="35" t="s">
        <v>2</v>
      </c>
      <c r="F242" s="41">
        <v>0</v>
      </c>
      <c r="G242" s="169">
        <v>0</v>
      </c>
      <c r="H242" s="43">
        <v>0</v>
      </c>
      <c r="I242" s="41">
        <v>0</v>
      </c>
      <c r="J242" s="42">
        <v>0</v>
      </c>
      <c r="K242" s="43">
        <v>0</v>
      </c>
      <c r="L242" s="41"/>
      <c r="M242" s="42"/>
      <c r="N242" s="43"/>
      <c r="O242" s="41"/>
      <c r="P242" s="42"/>
      <c r="Q242" s="43"/>
      <c r="R242" s="41"/>
      <c r="S242" s="42"/>
      <c r="T242" s="43"/>
      <c r="U242" s="41"/>
      <c r="V242" s="42"/>
      <c r="W242" s="43"/>
      <c r="X242" s="41"/>
      <c r="Y242" s="42"/>
      <c r="Z242" s="43"/>
      <c r="AA242" s="41"/>
      <c r="AB242" s="42"/>
      <c r="AC242" s="43"/>
      <c r="AD242" s="41"/>
      <c r="AE242" s="42"/>
      <c r="AF242" s="43"/>
      <c r="AG242" s="41"/>
      <c r="AH242" s="42"/>
      <c r="AI242" s="43"/>
      <c r="AK242" s="41">
        <f t="shared" si="73"/>
        <v>0</v>
      </c>
      <c r="AL242" s="42">
        <f t="shared" si="73"/>
        <v>0</v>
      </c>
      <c r="AM242" s="43">
        <f t="shared" si="73"/>
        <v>0</v>
      </c>
      <c r="AT242" s="32">
        <f t="shared" si="74"/>
        <v>0</v>
      </c>
      <c r="AV242" s="23">
        <v>2</v>
      </c>
      <c r="AW242" s="23">
        <v>14</v>
      </c>
      <c r="AX242" s="23">
        <f t="shared" si="75"/>
        <v>5</v>
      </c>
    </row>
    <row r="243" spans="2:50" ht="15" hidden="1" customHeight="1" x14ac:dyDescent="0.3">
      <c r="B243" s="15"/>
      <c r="C243" s="40" t="s">
        <v>22</v>
      </c>
      <c r="D243" s="34" t="s">
        <v>2</v>
      </c>
      <c r="E243" s="35" t="s">
        <v>2</v>
      </c>
      <c r="F243" s="41">
        <v>0</v>
      </c>
      <c r="G243" s="169">
        <v>0</v>
      </c>
      <c r="H243" s="43">
        <v>0</v>
      </c>
      <c r="I243" s="41">
        <v>0</v>
      </c>
      <c r="J243" s="42">
        <v>0</v>
      </c>
      <c r="K243" s="43">
        <v>0</v>
      </c>
      <c r="L243" s="41"/>
      <c r="M243" s="42"/>
      <c r="N243" s="43"/>
      <c r="O243" s="41"/>
      <c r="P243" s="42"/>
      <c r="Q243" s="43"/>
      <c r="R243" s="41"/>
      <c r="S243" s="42"/>
      <c r="T243" s="43"/>
      <c r="U243" s="41"/>
      <c r="V243" s="42"/>
      <c r="W243" s="43"/>
      <c r="X243" s="41"/>
      <c r="Y243" s="42"/>
      <c r="Z243" s="43"/>
      <c r="AA243" s="41"/>
      <c r="AB243" s="42"/>
      <c r="AC243" s="43"/>
      <c r="AD243" s="41"/>
      <c r="AE243" s="42"/>
      <c r="AF243" s="43"/>
      <c r="AG243" s="41"/>
      <c r="AH243" s="42"/>
      <c r="AI243" s="43"/>
      <c r="AK243" s="41">
        <f t="shared" si="73"/>
        <v>0</v>
      </c>
      <c r="AL243" s="42">
        <f t="shared" si="73"/>
        <v>0</v>
      </c>
      <c r="AM243" s="43">
        <f t="shared" si="73"/>
        <v>0</v>
      </c>
      <c r="AT243" s="32">
        <f t="shared" si="74"/>
        <v>0</v>
      </c>
      <c r="AV243" s="23">
        <v>2</v>
      </c>
      <c r="AW243" s="23">
        <v>14</v>
      </c>
      <c r="AX243" s="23">
        <f t="shared" si="75"/>
        <v>6</v>
      </c>
    </row>
    <row r="244" spans="2:50" ht="15" hidden="1" customHeight="1" x14ac:dyDescent="0.3">
      <c r="B244" s="15"/>
      <c r="C244" s="40" t="s">
        <v>22</v>
      </c>
      <c r="D244" s="34" t="s">
        <v>2</v>
      </c>
      <c r="E244" s="35" t="s">
        <v>2</v>
      </c>
      <c r="F244" s="41">
        <v>0</v>
      </c>
      <c r="G244" s="169">
        <v>0</v>
      </c>
      <c r="H244" s="43">
        <v>0</v>
      </c>
      <c r="I244" s="41">
        <v>0</v>
      </c>
      <c r="J244" s="42">
        <v>0</v>
      </c>
      <c r="K244" s="43">
        <v>0</v>
      </c>
      <c r="L244" s="41"/>
      <c r="M244" s="42"/>
      <c r="N244" s="43"/>
      <c r="O244" s="41"/>
      <c r="P244" s="42"/>
      <c r="Q244" s="43"/>
      <c r="R244" s="41"/>
      <c r="S244" s="42"/>
      <c r="T244" s="43"/>
      <c r="U244" s="41"/>
      <c r="V244" s="42"/>
      <c r="W244" s="43"/>
      <c r="X244" s="41"/>
      <c r="Y244" s="42"/>
      <c r="Z244" s="43"/>
      <c r="AA244" s="41"/>
      <c r="AB244" s="42"/>
      <c r="AC244" s="43"/>
      <c r="AD244" s="41"/>
      <c r="AE244" s="42"/>
      <c r="AF244" s="43"/>
      <c r="AG244" s="41"/>
      <c r="AH244" s="42"/>
      <c r="AI244" s="43"/>
      <c r="AK244" s="41">
        <f t="shared" si="73"/>
        <v>0</v>
      </c>
      <c r="AL244" s="42">
        <f t="shared" si="73"/>
        <v>0</v>
      </c>
      <c r="AM244" s="43">
        <f t="shared" si="73"/>
        <v>0</v>
      </c>
      <c r="AT244" s="32">
        <f t="shared" si="74"/>
        <v>0</v>
      </c>
      <c r="AV244" s="23">
        <v>2</v>
      </c>
      <c r="AW244" s="23">
        <v>14</v>
      </c>
      <c r="AX244" s="23">
        <f t="shared" si="75"/>
        <v>7</v>
      </c>
    </row>
    <row r="245" spans="2:50" ht="15" hidden="1" customHeight="1" x14ac:dyDescent="0.3">
      <c r="B245" s="15"/>
      <c r="C245" s="40" t="s">
        <v>22</v>
      </c>
      <c r="D245" s="34" t="s">
        <v>2</v>
      </c>
      <c r="E245" s="35" t="s">
        <v>2</v>
      </c>
      <c r="F245" s="41">
        <v>0</v>
      </c>
      <c r="G245" s="169">
        <v>0</v>
      </c>
      <c r="H245" s="43">
        <v>0</v>
      </c>
      <c r="I245" s="41">
        <v>0</v>
      </c>
      <c r="J245" s="42">
        <v>0</v>
      </c>
      <c r="K245" s="43">
        <v>0</v>
      </c>
      <c r="L245" s="41"/>
      <c r="M245" s="42"/>
      <c r="N245" s="43"/>
      <c r="O245" s="41"/>
      <c r="P245" s="42"/>
      <c r="Q245" s="43"/>
      <c r="R245" s="41"/>
      <c r="S245" s="42"/>
      <c r="T245" s="43"/>
      <c r="U245" s="41"/>
      <c r="V245" s="42"/>
      <c r="W245" s="43"/>
      <c r="X245" s="41"/>
      <c r="Y245" s="42"/>
      <c r="Z245" s="43"/>
      <c r="AA245" s="41"/>
      <c r="AB245" s="42"/>
      <c r="AC245" s="43"/>
      <c r="AD245" s="41"/>
      <c r="AE245" s="42"/>
      <c r="AF245" s="43"/>
      <c r="AG245" s="41"/>
      <c r="AH245" s="42"/>
      <c r="AI245" s="43"/>
      <c r="AK245" s="41">
        <f t="shared" si="73"/>
        <v>0</v>
      </c>
      <c r="AL245" s="42">
        <f t="shared" si="73"/>
        <v>0</v>
      </c>
      <c r="AM245" s="43">
        <f t="shared" si="73"/>
        <v>0</v>
      </c>
      <c r="AT245" s="32">
        <f t="shared" si="74"/>
        <v>0</v>
      </c>
      <c r="AV245" s="23">
        <v>2</v>
      </c>
      <c r="AW245" s="23">
        <v>14</v>
      </c>
      <c r="AX245" s="23">
        <f t="shared" si="75"/>
        <v>8</v>
      </c>
    </row>
    <row r="246" spans="2:50" ht="15" hidden="1" customHeight="1" x14ac:dyDescent="0.3">
      <c r="B246" s="15"/>
      <c r="C246" s="40" t="s">
        <v>22</v>
      </c>
      <c r="D246" s="34" t="s">
        <v>2</v>
      </c>
      <c r="E246" s="35" t="s">
        <v>2</v>
      </c>
      <c r="F246" s="41">
        <v>0</v>
      </c>
      <c r="G246" s="169">
        <v>0</v>
      </c>
      <c r="H246" s="43">
        <v>0</v>
      </c>
      <c r="I246" s="41">
        <v>0</v>
      </c>
      <c r="J246" s="42">
        <v>0</v>
      </c>
      <c r="K246" s="43">
        <v>0</v>
      </c>
      <c r="L246" s="41"/>
      <c r="M246" s="42"/>
      <c r="N246" s="43"/>
      <c r="O246" s="41"/>
      <c r="P246" s="42"/>
      <c r="Q246" s="43"/>
      <c r="R246" s="41"/>
      <c r="S246" s="42"/>
      <c r="T246" s="43"/>
      <c r="U246" s="41"/>
      <c r="V246" s="42"/>
      <c r="W246" s="43"/>
      <c r="X246" s="41"/>
      <c r="Y246" s="42"/>
      <c r="Z246" s="43"/>
      <c r="AA246" s="41"/>
      <c r="AB246" s="42"/>
      <c r="AC246" s="43"/>
      <c r="AD246" s="41"/>
      <c r="AE246" s="42"/>
      <c r="AF246" s="43"/>
      <c r="AG246" s="41"/>
      <c r="AH246" s="42"/>
      <c r="AI246" s="43"/>
      <c r="AK246" s="41">
        <f t="shared" si="73"/>
        <v>0</v>
      </c>
      <c r="AL246" s="42">
        <f t="shared" si="73"/>
        <v>0</v>
      </c>
      <c r="AM246" s="43">
        <f t="shared" si="73"/>
        <v>0</v>
      </c>
      <c r="AT246" s="32">
        <f t="shared" si="74"/>
        <v>0</v>
      </c>
      <c r="AV246" s="23">
        <v>2</v>
      </c>
      <c r="AW246" s="23">
        <v>14</v>
      </c>
      <c r="AX246" s="23">
        <f t="shared" si="75"/>
        <v>9</v>
      </c>
    </row>
    <row r="247" spans="2:50" ht="15" hidden="1" customHeight="1" x14ac:dyDescent="0.3">
      <c r="B247" s="15"/>
      <c r="C247" s="40" t="s">
        <v>22</v>
      </c>
      <c r="D247" s="34" t="s">
        <v>2</v>
      </c>
      <c r="E247" s="35" t="s">
        <v>2</v>
      </c>
      <c r="F247" s="41">
        <v>0</v>
      </c>
      <c r="G247" s="169">
        <v>0</v>
      </c>
      <c r="H247" s="43">
        <v>0</v>
      </c>
      <c r="I247" s="41">
        <v>0</v>
      </c>
      <c r="J247" s="42">
        <v>0</v>
      </c>
      <c r="K247" s="43">
        <v>0</v>
      </c>
      <c r="L247" s="41"/>
      <c r="M247" s="42"/>
      <c r="N247" s="43"/>
      <c r="O247" s="41"/>
      <c r="P247" s="42"/>
      <c r="Q247" s="43"/>
      <c r="R247" s="41"/>
      <c r="S247" s="42"/>
      <c r="T247" s="43"/>
      <c r="U247" s="41"/>
      <c r="V247" s="42"/>
      <c r="W247" s="43"/>
      <c r="X247" s="41"/>
      <c r="Y247" s="42"/>
      <c r="Z247" s="43"/>
      <c r="AA247" s="41"/>
      <c r="AB247" s="42"/>
      <c r="AC247" s="43"/>
      <c r="AD247" s="41"/>
      <c r="AE247" s="42"/>
      <c r="AF247" s="43"/>
      <c r="AG247" s="41"/>
      <c r="AH247" s="42"/>
      <c r="AI247" s="43"/>
      <c r="AK247" s="41">
        <f t="shared" si="73"/>
        <v>0</v>
      </c>
      <c r="AL247" s="42">
        <f t="shared" si="73"/>
        <v>0</v>
      </c>
      <c r="AM247" s="43">
        <f t="shared" si="73"/>
        <v>0</v>
      </c>
      <c r="AT247" s="32">
        <f t="shared" si="74"/>
        <v>0</v>
      </c>
      <c r="AV247" s="23">
        <v>2</v>
      </c>
      <c r="AW247" s="23">
        <v>14</v>
      </c>
      <c r="AX247" s="23">
        <f t="shared" si="75"/>
        <v>10</v>
      </c>
    </row>
    <row r="248" spans="2:50" ht="15" hidden="1" customHeight="1" x14ac:dyDescent="0.3">
      <c r="B248" s="15"/>
      <c r="C248" s="40" t="s">
        <v>23</v>
      </c>
      <c r="D248" s="34" t="s">
        <v>2</v>
      </c>
      <c r="E248" s="35" t="s">
        <v>2</v>
      </c>
      <c r="F248" s="41">
        <v>0</v>
      </c>
      <c r="G248" s="169">
        <v>0</v>
      </c>
      <c r="H248" s="43">
        <v>0</v>
      </c>
      <c r="I248" s="41">
        <v>0</v>
      </c>
      <c r="J248" s="42">
        <v>0</v>
      </c>
      <c r="K248" s="43">
        <v>0</v>
      </c>
      <c r="L248" s="41"/>
      <c r="M248" s="42"/>
      <c r="N248" s="43"/>
      <c r="O248" s="41"/>
      <c r="P248" s="42"/>
      <c r="Q248" s="43"/>
      <c r="R248" s="41"/>
      <c r="S248" s="42"/>
      <c r="T248" s="43"/>
      <c r="U248" s="41"/>
      <c r="V248" s="42"/>
      <c r="W248" s="43"/>
      <c r="X248" s="41"/>
      <c r="Y248" s="42"/>
      <c r="Z248" s="43"/>
      <c r="AA248" s="41"/>
      <c r="AB248" s="42"/>
      <c r="AC248" s="43"/>
      <c r="AD248" s="41"/>
      <c r="AE248" s="42"/>
      <c r="AF248" s="43"/>
      <c r="AG248" s="41"/>
      <c r="AH248" s="42"/>
      <c r="AI248" s="43"/>
      <c r="AK248" s="41">
        <f t="shared" si="73"/>
        <v>0</v>
      </c>
      <c r="AL248" s="42">
        <f t="shared" si="73"/>
        <v>0</v>
      </c>
      <c r="AM248" s="43">
        <f t="shared" si="73"/>
        <v>0</v>
      </c>
      <c r="AT248" s="32">
        <f t="shared" si="74"/>
        <v>0</v>
      </c>
      <c r="AV248" s="23">
        <v>2</v>
      </c>
      <c r="AW248" s="23">
        <v>15</v>
      </c>
      <c r="AX248" s="23">
        <f t="shared" si="75"/>
        <v>1</v>
      </c>
    </row>
    <row r="249" spans="2:50" ht="15" hidden="1" customHeight="1" x14ac:dyDescent="0.3">
      <c r="B249" s="15"/>
      <c r="C249" s="50" t="str">
        <f>IF(LEN(E248)&lt;1,"","Total: " &amp; LEFT(E248,LEN(E248)-21) &amp; "Municipalities")</f>
        <v/>
      </c>
      <c r="D249" s="51"/>
      <c r="E249" s="52"/>
      <c r="F249" s="53">
        <f t="shared" ref="F249:K249" si="76">SUM(F238:F248)</f>
        <v>0</v>
      </c>
      <c r="G249" s="171">
        <f t="shared" si="76"/>
        <v>0</v>
      </c>
      <c r="H249" s="55">
        <f t="shared" si="76"/>
        <v>0</v>
      </c>
      <c r="I249" s="53">
        <f t="shared" si="76"/>
        <v>0</v>
      </c>
      <c r="J249" s="54">
        <f t="shared" si="76"/>
        <v>0</v>
      </c>
      <c r="K249" s="55">
        <f t="shared" si="76"/>
        <v>0</v>
      </c>
      <c r="L249" s="53">
        <f t="shared" ref="L249:AI249" si="77">SUM(L238:L248)</f>
        <v>0</v>
      </c>
      <c r="M249" s="54">
        <f t="shared" si="77"/>
        <v>0</v>
      </c>
      <c r="N249" s="55">
        <f t="shared" si="77"/>
        <v>0</v>
      </c>
      <c r="O249" s="53">
        <f t="shared" si="77"/>
        <v>0</v>
      </c>
      <c r="P249" s="54">
        <f t="shared" si="77"/>
        <v>0</v>
      </c>
      <c r="Q249" s="55">
        <f t="shared" si="77"/>
        <v>0</v>
      </c>
      <c r="R249" s="53">
        <f t="shared" si="77"/>
        <v>0</v>
      </c>
      <c r="S249" s="54">
        <f t="shared" si="77"/>
        <v>0</v>
      </c>
      <c r="T249" s="55">
        <f t="shared" si="77"/>
        <v>0</v>
      </c>
      <c r="U249" s="53">
        <f t="shared" si="77"/>
        <v>0</v>
      </c>
      <c r="V249" s="54">
        <f t="shared" si="77"/>
        <v>0</v>
      </c>
      <c r="W249" s="55">
        <f t="shared" si="77"/>
        <v>0</v>
      </c>
      <c r="X249" s="53">
        <f t="shared" si="77"/>
        <v>0</v>
      </c>
      <c r="Y249" s="54">
        <f t="shared" si="77"/>
        <v>0</v>
      </c>
      <c r="Z249" s="55">
        <f t="shared" si="77"/>
        <v>0</v>
      </c>
      <c r="AA249" s="53">
        <f t="shared" si="77"/>
        <v>0</v>
      </c>
      <c r="AB249" s="54">
        <f t="shared" si="77"/>
        <v>0</v>
      </c>
      <c r="AC249" s="55">
        <f t="shared" si="77"/>
        <v>0</v>
      </c>
      <c r="AD249" s="53">
        <f t="shared" si="77"/>
        <v>0</v>
      </c>
      <c r="AE249" s="54">
        <f t="shared" si="77"/>
        <v>0</v>
      </c>
      <c r="AF249" s="55">
        <f t="shared" si="77"/>
        <v>0</v>
      </c>
      <c r="AG249" s="53">
        <f t="shared" si="77"/>
        <v>0</v>
      </c>
      <c r="AH249" s="54">
        <f t="shared" si="77"/>
        <v>0</v>
      </c>
      <c r="AI249" s="55">
        <f t="shared" si="77"/>
        <v>0</v>
      </c>
      <c r="AK249" s="53">
        <f>SUM(AK238:AK248)</f>
        <v>0</v>
      </c>
      <c r="AL249" s="54">
        <f>SUM(AL238:AL248)</f>
        <v>0</v>
      </c>
      <c r="AM249" s="55">
        <f>SUM(AM238:AM248)</f>
        <v>0</v>
      </c>
      <c r="AT249" s="32">
        <f>IF(SUM(AT238:AT248)=0,0,1)</f>
        <v>0</v>
      </c>
    </row>
    <row r="250" spans="2:50" ht="15" hidden="1" customHeight="1" x14ac:dyDescent="0.3">
      <c r="B250" s="15"/>
      <c r="C250" s="40"/>
      <c r="D250" s="34"/>
      <c r="E250" s="35"/>
      <c r="F250" s="41"/>
      <c r="G250" s="169"/>
      <c r="H250" s="43"/>
      <c r="I250" s="41"/>
      <c r="J250" s="42"/>
      <c r="K250" s="43"/>
      <c r="L250" s="41"/>
      <c r="M250" s="42"/>
      <c r="N250" s="43"/>
      <c r="O250" s="41"/>
      <c r="P250" s="42"/>
      <c r="Q250" s="43"/>
      <c r="R250" s="41"/>
      <c r="S250" s="42"/>
      <c r="T250" s="43"/>
      <c r="U250" s="41"/>
      <c r="V250" s="42"/>
      <c r="W250" s="43"/>
      <c r="X250" s="41"/>
      <c r="Y250" s="42"/>
      <c r="Z250" s="43"/>
      <c r="AA250" s="41"/>
      <c r="AB250" s="42"/>
      <c r="AC250" s="43"/>
      <c r="AD250" s="41"/>
      <c r="AE250" s="42"/>
      <c r="AF250" s="43"/>
      <c r="AG250" s="41"/>
      <c r="AH250" s="42"/>
      <c r="AI250" s="43"/>
      <c r="AK250" s="41"/>
      <c r="AL250" s="42"/>
      <c r="AM250" s="43"/>
      <c r="AT250" s="32">
        <f>IF(AT249=0,0,1)</f>
        <v>0</v>
      </c>
    </row>
    <row r="251" spans="2:50" ht="15" hidden="1" customHeight="1" x14ac:dyDescent="0.3">
      <c r="B251" s="15"/>
      <c r="C251" s="40" t="s">
        <v>22</v>
      </c>
      <c r="D251" s="34" t="s">
        <v>2</v>
      </c>
      <c r="E251" s="35" t="s">
        <v>2</v>
      </c>
      <c r="F251" s="41">
        <v>0</v>
      </c>
      <c r="G251" s="169">
        <v>0</v>
      </c>
      <c r="H251" s="43">
        <v>0</v>
      </c>
      <c r="I251" s="41">
        <v>0</v>
      </c>
      <c r="J251" s="42">
        <v>0</v>
      </c>
      <c r="K251" s="43">
        <v>0</v>
      </c>
      <c r="L251" s="41"/>
      <c r="M251" s="42"/>
      <c r="N251" s="43"/>
      <c r="O251" s="41"/>
      <c r="P251" s="42"/>
      <c r="Q251" s="43"/>
      <c r="R251" s="41"/>
      <c r="S251" s="42"/>
      <c r="T251" s="43"/>
      <c r="U251" s="41"/>
      <c r="V251" s="42"/>
      <c r="W251" s="43"/>
      <c r="X251" s="41"/>
      <c r="Y251" s="42"/>
      <c r="Z251" s="43"/>
      <c r="AA251" s="41"/>
      <c r="AB251" s="42"/>
      <c r="AC251" s="43"/>
      <c r="AD251" s="41"/>
      <c r="AE251" s="42"/>
      <c r="AF251" s="43"/>
      <c r="AG251" s="41"/>
      <c r="AH251" s="42"/>
      <c r="AI251" s="43"/>
      <c r="AK251" s="41">
        <f t="shared" ref="AK251:AM261" si="78">F251+I251+L251+O251+R251+U251+X251+AA251+AD251+AG251</f>
        <v>0</v>
      </c>
      <c r="AL251" s="42">
        <f t="shared" si="78"/>
        <v>0</v>
      </c>
      <c r="AM251" s="43">
        <f t="shared" si="78"/>
        <v>0</v>
      </c>
      <c r="AT251" s="32">
        <f>IF(LEN(E251)&lt;2,0,1)</f>
        <v>0</v>
      </c>
      <c r="AV251" s="23">
        <v>2</v>
      </c>
      <c r="AW251" s="23">
        <v>16</v>
      </c>
      <c r="AX251" s="23">
        <v>1</v>
      </c>
    </row>
    <row r="252" spans="2:50" ht="15" hidden="1" customHeight="1" x14ac:dyDescent="0.3">
      <c r="B252" s="15"/>
      <c r="C252" s="40" t="s">
        <v>22</v>
      </c>
      <c r="D252" s="34" t="s">
        <v>2</v>
      </c>
      <c r="E252" s="35" t="s">
        <v>2</v>
      </c>
      <c r="F252" s="41">
        <v>0</v>
      </c>
      <c r="G252" s="169">
        <v>0</v>
      </c>
      <c r="H252" s="43">
        <v>0</v>
      </c>
      <c r="I252" s="41">
        <v>0</v>
      </c>
      <c r="J252" s="42">
        <v>0</v>
      </c>
      <c r="K252" s="43">
        <v>0</v>
      </c>
      <c r="L252" s="41"/>
      <c r="M252" s="42"/>
      <c r="N252" s="43"/>
      <c r="O252" s="41"/>
      <c r="P252" s="42"/>
      <c r="Q252" s="43"/>
      <c r="R252" s="41"/>
      <c r="S252" s="42"/>
      <c r="T252" s="43"/>
      <c r="U252" s="41"/>
      <c r="V252" s="42"/>
      <c r="W252" s="43"/>
      <c r="X252" s="41"/>
      <c r="Y252" s="42"/>
      <c r="Z252" s="43"/>
      <c r="AA252" s="41"/>
      <c r="AB252" s="42"/>
      <c r="AC252" s="43"/>
      <c r="AD252" s="41"/>
      <c r="AE252" s="42"/>
      <c r="AF252" s="43"/>
      <c r="AG252" s="41"/>
      <c r="AH252" s="42"/>
      <c r="AI252" s="43"/>
      <c r="AK252" s="41">
        <f t="shared" si="78"/>
        <v>0</v>
      </c>
      <c r="AL252" s="42">
        <f t="shared" si="78"/>
        <v>0</v>
      </c>
      <c r="AM252" s="43">
        <f t="shared" si="78"/>
        <v>0</v>
      </c>
      <c r="AT252" s="32">
        <f t="shared" ref="AT252:AT261" si="79">IF(LEN(E252)&lt;2,0,1)</f>
        <v>0</v>
      </c>
      <c r="AV252" s="23">
        <v>2</v>
      </c>
      <c r="AW252" s="23">
        <v>16</v>
      </c>
      <c r="AX252" s="23">
        <f>IF(AW252=AW251,AX251+1,1)</f>
        <v>2</v>
      </c>
    </row>
    <row r="253" spans="2:50" ht="15" hidden="1" customHeight="1" x14ac:dyDescent="0.3">
      <c r="B253" s="15"/>
      <c r="C253" s="40" t="s">
        <v>22</v>
      </c>
      <c r="D253" s="34" t="s">
        <v>2</v>
      </c>
      <c r="E253" s="35" t="s">
        <v>2</v>
      </c>
      <c r="F253" s="41">
        <v>0</v>
      </c>
      <c r="G253" s="169">
        <v>0</v>
      </c>
      <c r="H253" s="43">
        <v>0</v>
      </c>
      <c r="I253" s="41">
        <v>0</v>
      </c>
      <c r="J253" s="42">
        <v>0</v>
      </c>
      <c r="K253" s="43">
        <v>0</v>
      </c>
      <c r="L253" s="41"/>
      <c r="M253" s="42"/>
      <c r="N253" s="43"/>
      <c r="O253" s="41"/>
      <c r="P253" s="42"/>
      <c r="Q253" s="43"/>
      <c r="R253" s="41"/>
      <c r="S253" s="42"/>
      <c r="T253" s="43"/>
      <c r="U253" s="41"/>
      <c r="V253" s="42"/>
      <c r="W253" s="43"/>
      <c r="X253" s="41"/>
      <c r="Y253" s="42"/>
      <c r="Z253" s="43"/>
      <c r="AA253" s="41"/>
      <c r="AB253" s="42"/>
      <c r="AC253" s="43"/>
      <c r="AD253" s="41"/>
      <c r="AE253" s="42"/>
      <c r="AF253" s="43"/>
      <c r="AG253" s="41"/>
      <c r="AH253" s="42"/>
      <c r="AI253" s="43"/>
      <c r="AK253" s="41">
        <f t="shared" si="78"/>
        <v>0</v>
      </c>
      <c r="AL253" s="42">
        <f t="shared" si="78"/>
        <v>0</v>
      </c>
      <c r="AM253" s="43">
        <f t="shared" si="78"/>
        <v>0</v>
      </c>
      <c r="AT253" s="32">
        <f t="shared" si="79"/>
        <v>0</v>
      </c>
      <c r="AV253" s="23">
        <v>2</v>
      </c>
      <c r="AW253" s="23">
        <v>16</v>
      </c>
      <c r="AX253" s="23">
        <f t="shared" ref="AX253:AX261" si="80">IF(AW253=AW252,AX252+1,1)</f>
        <v>3</v>
      </c>
    </row>
    <row r="254" spans="2:50" ht="15" hidden="1" customHeight="1" x14ac:dyDescent="0.3">
      <c r="B254" s="15"/>
      <c r="C254" s="40" t="s">
        <v>22</v>
      </c>
      <c r="D254" s="34" t="s">
        <v>2</v>
      </c>
      <c r="E254" s="35" t="s">
        <v>2</v>
      </c>
      <c r="F254" s="41">
        <v>0</v>
      </c>
      <c r="G254" s="169">
        <v>0</v>
      </c>
      <c r="H254" s="43">
        <v>0</v>
      </c>
      <c r="I254" s="41">
        <v>0</v>
      </c>
      <c r="J254" s="42">
        <v>0</v>
      </c>
      <c r="K254" s="43">
        <v>0</v>
      </c>
      <c r="L254" s="41"/>
      <c r="M254" s="42"/>
      <c r="N254" s="43"/>
      <c r="O254" s="41"/>
      <c r="P254" s="42"/>
      <c r="Q254" s="43"/>
      <c r="R254" s="41"/>
      <c r="S254" s="42"/>
      <c r="T254" s="43"/>
      <c r="U254" s="41"/>
      <c r="V254" s="42"/>
      <c r="W254" s="43"/>
      <c r="X254" s="41"/>
      <c r="Y254" s="42"/>
      <c r="Z254" s="43"/>
      <c r="AA254" s="41"/>
      <c r="AB254" s="42"/>
      <c r="AC254" s="43"/>
      <c r="AD254" s="41"/>
      <c r="AE254" s="42"/>
      <c r="AF254" s="43"/>
      <c r="AG254" s="41"/>
      <c r="AH254" s="42"/>
      <c r="AI254" s="43"/>
      <c r="AK254" s="41">
        <f t="shared" si="78"/>
        <v>0</v>
      </c>
      <c r="AL254" s="42">
        <f t="shared" si="78"/>
        <v>0</v>
      </c>
      <c r="AM254" s="43">
        <f t="shared" si="78"/>
        <v>0</v>
      </c>
      <c r="AT254" s="32">
        <f t="shared" si="79"/>
        <v>0</v>
      </c>
      <c r="AV254" s="23">
        <v>2</v>
      </c>
      <c r="AW254" s="23">
        <v>16</v>
      </c>
      <c r="AX254" s="23">
        <f t="shared" si="80"/>
        <v>4</v>
      </c>
    </row>
    <row r="255" spans="2:50" ht="15" hidden="1" customHeight="1" x14ac:dyDescent="0.3">
      <c r="B255" s="15"/>
      <c r="C255" s="40" t="s">
        <v>22</v>
      </c>
      <c r="D255" s="34" t="s">
        <v>2</v>
      </c>
      <c r="E255" s="35" t="s">
        <v>2</v>
      </c>
      <c r="F255" s="41">
        <v>0</v>
      </c>
      <c r="G255" s="169">
        <v>0</v>
      </c>
      <c r="H255" s="43">
        <v>0</v>
      </c>
      <c r="I255" s="41">
        <v>0</v>
      </c>
      <c r="J255" s="42">
        <v>0</v>
      </c>
      <c r="K255" s="43">
        <v>0</v>
      </c>
      <c r="L255" s="41"/>
      <c r="M255" s="42"/>
      <c r="N255" s="43"/>
      <c r="O255" s="41"/>
      <c r="P255" s="42"/>
      <c r="Q255" s="43"/>
      <c r="R255" s="41"/>
      <c r="S255" s="42"/>
      <c r="T255" s="43"/>
      <c r="U255" s="41"/>
      <c r="V255" s="42"/>
      <c r="W255" s="43"/>
      <c r="X255" s="41"/>
      <c r="Y255" s="42"/>
      <c r="Z255" s="43"/>
      <c r="AA255" s="41"/>
      <c r="AB255" s="42"/>
      <c r="AC255" s="43"/>
      <c r="AD255" s="41"/>
      <c r="AE255" s="42"/>
      <c r="AF255" s="43"/>
      <c r="AG255" s="41"/>
      <c r="AH255" s="42"/>
      <c r="AI255" s="43"/>
      <c r="AK255" s="41">
        <f t="shared" si="78"/>
        <v>0</v>
      </c>
      <c r="AL255" s="42">
        <f t="shared" si="78"/>
        <v>0</v>
      </c>
      <c r="AM255" s="43">
        <f t="shared" si="78"/>
        <v>0</v>
      </c>
      <c r="AT255" s="32">
        <f t="shared" si="79"/>
        <v>0</v>
      </c>
      <c r="AV255" s="23">
        <v>2</v>
      </c>
      <c r="AW255" s="23">
        <v>16</v>
      </c>
      <c r="AX255" s="23">
        <f t="shared" si="80"/>
        <v>5</v>
      </c>
    </row>
    <row r="256" spans="2:50" ht="15" hidden="1" customHeight="1" x14ac:dyDescent="0.3">
      <c r="B256" s="15"/>
      <c r="C256" s="40" t="s">
        <v>22</v>
      </c>
      <c r="D256" s="34" t="s">
        <v>2</v>
      </c>
      <c r="E256" s="35" t="s">
        <v>2</v>
      </c>
      <c r="F256" s="41">
        <v>0</v>
      </c>
      <c r="G256" s="169">
        <v>0</v>
      </c>
      <c r="H256" s="43">
        <v>0</v>
      </c>
      <c r="I256" s="41">
        <v>0</v>
      </c>
      <c r="J256" s="42">
        <v>0</v>
      </c>
      <c r="K256" s="43">
        <v>0</v>
      </c>
      <c r="L256" s="41"/>
      <c r="M256" s="42"/>
      <c r="N256" s="43"/>
      <c r="O256" s="41"/>
      <c r="P256" s="42"/>
      <c r="Q256" s="43"/>
      <c r="R256" s="41"/>
      <c r="S256" s="42"/>
      <c r="T256" s="43"/>
      <c r="U256" s="41"/>
      <c r="V256" s="42"/>
      <c r="W256" s="43"/>
      <c r="X256" s="41"/>
      <c r="Y256" s="42"/>
      <c r="Z256" s="43"/>
      <c r="AA256" s="41"/>
      <c r="AB256" s="42"/>
      <c r="AC256" s="43"/>
      <c r="AD256" s="41"/>
      <c r="AE256" s="42"/>
      <c r="AF256" s="43"/>
      <c r="AG256" s="41"/>
      <c r="AH256" s="42"/>
      <c r="AI256" s="43"/>
      <c r="AK256" s="41">
        <f t="shared" si="78"/>
        <v>0</v>
      </c>
      <c r="AL256" s="42">
        <f t="shared" si="78"/>
        <v>0</v>
      </c>
      <c r="AM256" s="43">
        <f t="shared" si="78"/>
        <v>0</v>
      </c>
      <c r="AT256" s="32">
        <f t="shared" si="79"/>
        <v>0</v>
      </c>
      <c r="AV256" s="23">
        <v>2</v>
      </c>
      <c r="AW256" s="23">
        <v>16</v>
      </c>
      <c r="AX256" s="23">
        <f t="shared" si="80"/>
        <v>6</v>
      </c>
    </row>
    <row r="257" spans="2:50" ht="15" hidden="1" customHeight="1" x14ac:dyDescent="0.3">
      <c r="B257" s="15"/>
      <c r="C257" s="40" t="s">
        <v>22</v>
      </c>
      <c r="D257" s="34" t="s">
        <v>2</v>
      </c>
      <c r="E257" s="35" t="s">
        <v>2</v>
      </c>
      <c r="F257" s="41">
        <v>0</v>
      </c>
      <c r="G257" s="169">
        <v>0</v>
      </c>
      <c r="H257" s="43">
        <v>0</v>
      </c>
      <c r="I257" s="41">
        <v>0</v>
      </c>
      <c r="J257" s="42">
        <v>0</v>
      </c>
      <c r="K257" s="43">
        <v>0</v>
      </c>
      <c r="L257" s="41"/>
      <c r="M257" s="42"/>
      <c r="N257" s="43"/>
      <c r="O257" s="41"/>
      <c r="P257" s="42"/>
      <c r="Q257" s="43"/>
      <c r="R257" s="41"/>
      <c r="S257" s="42"/>
      <c r="T257" s="43"/>
      <c r="U257" s="41"/>
      <c r="V257" s="42"/>
      <c r="W257" s="43"/>
      <c r="X257" s="41"/>
      <c r="Y257" s="42"/>
      <c r="Z257" s="43"/>
      <c r="AA257" s="41"/>
      <c r="AB257" s="42"/>
      <c r="AC257" s="43"/>
      <c r="AD257" s="41"/>
      <c r="AE257" s="42"/>
      <c r="AF257" s="43"/>
      <c r="AG257" s="41"/>
      <c r="AH257" s="42"/>
      <c r="AI257" s="43"/>
      <c r="AK257" s="41">
        <f t="shared" si="78"/>
        <v>0</v>
      </c>
      <c r="AL257" s="42">
        <f t="shared" si="78"/>
        <v>0</v>
      </c>
      <c r="AM257" s="43">
        <f t="shared" si="78"/>
        <v>0</v>
      </c>
      <c r="AT257" s="32">
        <f t="shared" si="79"/>
        <v>0</v>
      </c>
      <c r="AV257" s="23">
        <v>2</v>
      </c>
      <c r="AW257" s="23">
        <v>16</v>
      </c>
      <c r="AX257" s="23">
        <f t="shared" si="80"/>
        <v>7</v>
      </c>
    </row>
    <row r="258" spans="2:50" ht="15" hidden="1" customHeight="1" x14ac:dyDescent="0.3">
      <c r="B258" s="15"/>
      <c r="C258" s="40" t="s">
        <v>22</v>
      </c>
      <c r="D258" s="34" t="s">
        <v>2</v>
      </c>
      <c r="E258" s="35" t="s">
        <v>2</v>
      </c>
      <c r="F258" s="41">
        <v>0</v>
      </c>
      <c r="G258" s="169">
        <v>0</v>
      </c>
      <c r="H258" s="43">
        <v>0</v>
      </c>
      <c r="I258" s="41">
        <v>0</v>
      </c>
      <c r="J258" s="42">
        <v>0</v>
      </c>
      <c r="K258" s="43">
        <v>0</v>
      </c>
      <c r="L258" s="41"/>
      <c r="M258" s="42"/>
      <c r="N258" s="43"/>
      <c r="O258" s="41"/>
      <c r="P258" s="42"/>
      <c r="Q258" s="43"/>
      <c r="R258" s="41"/>
      <c r="S258" s="42"/>
      <c r="T258" s="43"/>
      <c r="U258" s="41"/>
      <c r="V258" s="42"/>
      <c r="W258" s="43"/>
      <c r="X258" s="41"/>
      <c r="Y258" s="42"/>
      <c r="Z258" s="43"/>
      <c r="AA258" s="41"/>
      <c r="AB258" s="42"/>
      <c r="AC258" s="43"/>
      <c r="AD258" s="41"/>
      <c r="AE258" s="42"/>
      <c r="AF258" s="43"/>
      <c r="AG258" s="41"/>
      <c r="AH258" s="42"/>
      <c r="AI258" s="43"/>
      <c r="AK258" s="41">
        <f t="shared" si="78"/>
        <v>0</v>
      </c>
      <c r="AL258" s="42">
        <f t="shared" si="78"/>
        <v>0</v>
      </c>
      <c r="AM258" s="43">
        <f t="shared" si="78"/>
        <v>0</v>
      </c>
      <c r="AT258" s="32">
        <f t="shared" si="79"/>
        <v>0</v>
      </c>
      <c r="AV258" s="23">
        <v>2</v>
      </c>
      <c r="AW258" s="23">
        <v>16</v>
      </c>
      <c r="AX258" s="23">
        <f t="shared" si="80"/>
        <v>8</v>
      </c>
    </row>
    <row r="259" spans="2:50" ht="15" hidden="1" customHeight="1" x14ac:dyDescent="0.3">
      <c r="B259" s="15"/>
      <c r="C259" s="40" t="s">
        <v>22</v>
      </c>
      <c r="D259" s="34" t="s">
        <v>2</v>
      </c>
      <c r="E259" s="35" t="s">
        <v>2</v>
      </c>
      <c r="F259" s="41">
        <v>0</v>
      </c>
      <c r="G259" s="169">
        <v>0</v>
      </c>
      <c r="H259" s="43">
        <v>0</v>
      </c>
      <c r="I259" s="41">
        <v>0</v>
      </c>
      <c r="J259" s="42">
        <v>0</v>
      </c>
      <c r="K259" s="43">
        <v>0</v>
      </c>
      <c r="L259" s="41"/>
      <c r="M259" s="42"/>
      <c r="N259" s="43"/>
      <c r="O259" s="41"/>
      <c r="P259" s="42"/>
      <c r="Q259" s="43"/>
      <c r="R259" s="41"/>
      <c r="S259" s="42"/>
      <c r="T259" s="43"/>
      <c r="U259" s="41"/>
      <c r="V259" s="42"/>
      <c r="W259" s="43"/>
      <c r="X259" s="41"/>
      <c r="Y259" s="42"/>
      <c r="Z259" s="43"/>
      <c r="AA259" s="41"/>
      <c r="AB259" s="42"/>
      <c r="AC259" s="43"/>
      <c r="AD259" s="41"/>
      <c r="AE259" s="42"/>
      <c r="AF259" s="43"/>
      <c r="AG259" s="41"/>
      <c r="AH259" s="42"/>
      <c r="AI259" s="43"/>
      <c r="AK259" s="41">
        <f t="shared" si="78"/>
        <v>0</v>
      </c>
      <c r="AL259" s="42">
        <f t="shared" si="78"/>
        <v>0</v>
      </c>
      <c r="AM259" s="43">
        <f t="shared" si="78"/>
        <v>0</v>
      </c>
      <c r="AT259" s="32">
        <f t="shared" si="79"/>
        <v>0</v>
      </c>
      <c r="AV259" s="23">
        <v>2</v>
      </c>
      <c r="AW259" s="23">
        <v>16</v>
      </c>
      <c r="AX259" s="23">
        <f t="shared" si="80"/>
        <v>9</v>
      </c>
    </row>
    <row r="260" spans="2:50" ht="15" hidden="1" customHeight="1" x14ac:dyDescent="0.3">
      <c r="B260" s="15"/>
      <c r="C260" s="40" t="s">
        <v>22</v>
      </c>
      <c r="D260" s="34" t="s">
        <v>2</v>
      </c>
      <c r="E260" s="35" t="s">
        <v>2</v>
      </c>
      <c r="F260" s="41">
        <v>0</v>
      </c>
      <c r="G260" s="169">
        <v>0</v>
      </c>
      <c r="H260" s="43">
        <v>0</v>
      </c>
      <c r="I260" s="41">
        <v>0</v>
      </c>
      <c r="J260" s="42">
        <v>0</v>
      </c>
      <c r="K260" s="43">
        <v>0</v>
      </c>
      <c r="L260" s="41"/>
      <c r="M260" s="42"/>
      <c r="N260" s="43"/>
      <c r="O260" s="41"/>
      <c r="P260" s="42"/>
      <c r="Q260" s="43"/>
      <c r="R260" s="41"/>
      <c r="S260" s="42"/>
      <c r="T260" s="43"/>
      <c r="U260" s="41"/>
      <c r="V260" s="42"/>
      <c r="W260" s="43"/>
      <c r="X260" s="41"/>
      <c r="Y260" s="42"/>
      <c r="Z260" s="43"/>
      <c r="AA260" s="41"/>
      <c r="AB260" s="42"/>
      <c r="AC260" s="43"/>
      <c r="AD260" s="41"/>
      <c r="AE260" s="42"/>
      <c r="AF260" s="43"/>
      <c r="AG260" s="41"/>
      <c r="AH260" s="42"/>
      <c r="AI260" s="43"/>
      <c r="AK260" s="41">
        <f t="shared" si="78"/>
        <v>0</v>
      </c>
      <c r="AL260" s="42">
        <f t="shared" si="78"/>
        <v>0</v>
      </c>
      <c r="AM260" s="43">
        <f t="shared" si="78"/>
        <v>0</v>
      </c>
      <c r="AT260" s="32">
        <f t="shared" si="79"/>
        <v>0</v>
      </c>
      <c r="AV260" s="23">
        <v>2</v>
      </c>
      <c r="AW260" s="23">
        <v>16</v>
      </c>
      <c r="AX260" s="23">
        <f t="shared" si="80"/>
        <v>10</v>
      </c>
    </row>
    <row r="261" spans="2:50" ht="15" hidden="1" customHeight="1" x14ac:dyDescent="0.3">
      <c r="B261" s="15"/>
      <c r="C261" s="40" t="s">
        <v>23</v>
      </c>
      <c r="D261" s="34" t="s">
        <v>2</v>
      </c>
      <c r="E261" s="35" t="s">
        <v>2</v>
      </c>
      <c r="F261" s="41">
        <v>0</v>
      </c>
      <c r="G261" s="169">
        <v>0</v>
      </c>
      <c r="H261" s="43">
        <v>0</v>
      </c>
      <c r="I261" s="41">
        <v>0</v>
      </c>
      <c r="J261" s="42">
        <v>0</v>
      </c>
      <c r="K261" s="43">
        <v>0</v>
      </c>
      <c r="L261" s="41"/>
      <c r="M261" s="42"/>
      <c r="N261" s="43"/>
      <c r="O261" s="41"/>
      <c r="P261" s="42"/>
      <c r="Q261" s="43"/>
      <c r="R261" s="41"/>
      <c r="S261" s="42"/>
      <c r="T261" s="43"/>
      <c r="U261" s="41"/>
      <c r="V261" s="42"/>
      <c r="W261" s="43"/>
      <c r="X261" s="41"/>
      <c r="Y261" s="42"/>
      <c r="Z261" s="43"/>
      <c r="AA261" s="41"/>
      <c r="AB261" s="42"/>
      <c r="AC261" s="43"/>
      <c r="AD261" s="41"/>
      <c r="AE261" s="42"/>
      <c r="AF261" s="43"/>
      <c r="AG261" s="41"/>
      <c r="AH261" s="42"/>
      <c r="AI261" s="43"/>
      <c r="AK261" s="41">
        <f t="shared" si="78"/>
        <v>0</v>
      </c>
      <c r="AL261" s="42">
        <f t="shared" si="78"/>
        <v>0</v>
      </c>
      <c r="AM261" s="43">
        <f t="shared" si="78"/>
        <v>0</v>
      </c>
      <c r="AT261" s="32">
        <f t="shared" si="79"/>
        <v>0</v>
      </c>
      <c r="AV261" s="23">
        <v>2</v>
      </c>
      <c r="AW261" s="23">
        <v>17</v>
      </c>
      <c r="AX261" s="23">
        <f t="shared" si="80"/>
        <v>1</v>
      </c>
    </row>
    <row r="262" spans="2:50" ht="15" hidden="1" customHeight="1" x14ac:dyDescent="0.3">
      <c r="B262" s="15"/>
      <c r="C262" s="50" t="str">
        <f>IF(LEN(E261)&lt;1,"","Total: " &amp; LEFT(E261,LEN(E261)-21) &amp; "Municipalities")</f>
        <v/>
      </c>
      <c r="D262" s="51"/>
      <c r="E262" s="52"/>
      <c r="F262" s="53">
        <f t="shared" ref="F262:K262" si="81">SUM(F251:F261)</f>
        <v>0</v>
      </c>
      <c r="G262" s="171">
        <f t="shared" si="81"/>
        <v>0</v>
      </c>
      <c r="H262" s="55">
        <f t="shared" si="81"/>
        <v>0</v>
      </c>
      <c r="I262" s="53">
        <f t="shared" si="81"/>
        <v>0</v>
      </c>
      <c r="J262" s="54">
        <f t="shared" si="81"/>
        <v>0</v>
      </c>
      <c r="K262" s="55">
        <f t="shared" si="81"/>
        <v>0</v>
      </c>
      <c r="L262" s="53">
        <f t="shared" ref="L262:AI262" si="82">SUM(L251:L261)</f>
        <v>0</v>
      </c>
      <c r="M262" s="54">
        <f t="shared" si="82"/>
        <v>0</v>
      </c>
      <c r="N262" s="55">
        <f t="shared" si="82"/>
        <v>0</v>
      </c>
      <c r="O262" s="53">
        <f t="shared" si="82"/>
        <v>0</v>
      </c>
      <c r="P262" s="54">
        <f t="shared" si="82"/>
        <v>0</v>
      </c>
      <c r="Q262" s="55">
        <f t="shared" si="82"/>
        <v>0</v>
      </c>
      <c r="R262" s="53">
        <f t="shared" si="82"/>
        <v>0</v>
      </c>
      <c r="S262" s="54">
        <f t="shared" si="82"/>
        <v>0</v>
      </c>
      <c r="T262" s="55">
        <f t="shared" si="82"/>
        <v>0</v>
      </c>
      <c r="U262" s="53">
        <f t="shared" si="82"/>
        <v>0</v>
      </c>
      <c r="V262" s="54">
        <f t="shared" si="82"/>
        <v>0</v>
      </c>
      <c r="W262" s="55">
        <f t="shared" si="82"/>
        <v>0</v>
      </c>
      <c r="X262" s="53">
        <f t="shared" si="82"/>
        <v>0</v>
      </c>
      <c r="Y262" s="54">
        <f t="shared" si="82"/>
        <v>0</v>
      </c>
      <c r="Z262" s="55">
        <f t="shared" si="82"/>
        <v>0</v>
      </c>
      <c r="AA262" s="53">
        <f t="shared" si="82"/>
        <v>0</v>
      </c>
      <c r="AB262" s="54">
        <f t="shared" si="82"/>
        <v>0</v>
      </c>
      <c r="AC262" s="55">
        <f t="shared" si="82"/>
        <v>0</v>
      </c>
      <c r="AD262" s="53">
        <f t="shared" si="82"/>
        <v>0</v>
      </c>
      <c r="AE262" s="54">
        <f t="shared" si="82"/>
        <v>0</v>
      </c>
      <c r="AF262" s="55">
        <f t="shared" si="82"/>
        <v>0</v>
      </c>
      <c r="AG262" s="53">
        <f t="shared" si="82"/>
        <v>0</v>
      </c>
      <c r="AH262" s="54">
        <f t="shared" si="82"/>
        <v>0</v>
      </c>
      <c r="AI262" s="55">
        <f t="shared" si="82"/>
        <v>0</v>
      </c>
      <c r="AK262" s="53">
        <f>SUM(AK251:AK261)</f>
        <v>0</v>
      </c>
      <c r="AL262" s="54">
        <f>SUM(AL251:AL261)</f>
        <v>0</v>
      </c>
      <c r="AM262" s="55">
        <f>SUM(AM251:AM261)</f>
        <v>0</v>
      </c>
      <c r="AT262" s="32">
        <f>IF(SUM(AT251:AT261)=0,0,1)</f>
        <v>0</v>
      </c>
    </row>
    <row r="263" spans="2:50" ht="15" hidden="1" customHeight="1" x14ac:dyDescent="0.3">
      <c r="B263" s="15"/>
      <c r="C263" s="40"/>
      <c r="D263" s="34"/>
      <c r="E263" s="35"/>
      <c r="F263" s="41"/>
      <c r="G263" s="169"/>
      <c r="H263" s="43"/>
      <c r="I263" s="41"/>
      <c r="J263" s="42"/>
      <c r="K263" s="43"/>
      <c r="L263" s="41"/>
      <c r="M263" s="42"/>
      <c r="N263" s="43"/>
      <c r="O263" s="41"/>
      <c r="P263" s="42"/>
      <c r="Q263" s="43"/>
      <c r="R263" s="41"/>
      <c r="S263" s="42"/>
      <c r="T263" s="43"/>
      <c r="U263" s="41"/>
      <c r="V263" s="42"/>
      <c r="W263" s="43"/>
      <c r="X263" s="41"/>
      <c r="Y263" s="42"/>
      <c r="Z263" s="43"/>
      <c r="AA263" s="41"/>
      <c r="AB263" s="42"/>
      <c r="AC263" s="43"/>
      <c r="AD263" s="41"/>
      <c r="AE263" s="42"/>
      <c r="AF263" s="43"/>
      <c r="AG263" s="41"/>
      <c r="AH263" s="42"/>
      <c r="AI263" s="43"/>
      <c r="AK263" s="41"/>
      <c r="AL263" s="42"/>
      <c r="AM263" s="43"/>
      <c r="AT263" s="32">
        <f>IF(AT262=0,0,1)</f>
        <v>0</v>
      </c>
    </row>
    <row r="264" spans="2:50" ht="15" hidden="1" customHeight="1" x14ac:dyDescent="0.3">
      <c r="B264" s="15"/>
      <c r="C264" s="40" t="s">
        <v>22</v>
      </c>
      <c r="D264" s="34" t="s">
        <v>2</v>
      </c>
      <c r="E264" s="35" t="s">
        <v>2</v>
      </c>
      <c r="F264" s="41">
        <v>0</v>
      </c>
      <c r="G264" s="169">
        <v>0</v>
      </c>
      <c r="H264" s="43">
        <v>0</v>
      </c>
      <c r="I264" s="41">
        <v>0</v>
      </c>
      <c r="J264" s="42">
        <v>0</v>
      </c>
      <c r="K264" s="43">
        <v>0</v>
      </c>
      <c r="L264" s="41"/>
      <c r="M264" s="42"/>
      <c r="N264" s="43"/>
      <c r="O264" s="41"/>
      <c r="P264" s="42"/>
      <c r="Q264" s="43"/>
      <c r="R264" s="41"/>
      <c r="S264" s="42"/>
      <c r="T264" s="43"/>
      <c r="U264" s="41"/>
      <c r="V264" s="42"/>
      <c r="W264" s="43"/>
      <c r="X264" s="41"/>
      <c r="Y264" s="42"/>
      <c r="Z264" s="43"/>
      <c r="AA264" s="41"/>
      <c r="AB264" s="42"/>
      <c r="AC264" s="43"/>
      <c r="AD264" s="41"/>
      <c r="AE264" s="42"/>
      <c r="AF264" s="43"/>
      <c r="AG264" s="41"/>
      <c r="AH264" s="42"/>
      <c r="AI264" s="43"/>
      <c r="AK264" s="41">
        <f t="shared" ref="AK264:AM274" si="83">F264+I264+L264+O264+R264+U264+X264+AA264+AD264+AG264</f>
        <v>0</v>
      </c>
      <c r="AL264" s="42">
        <f t="shared" si="83"/>
        <v>0</v>
      </c>
      <c r="AM264" s="43">
        <f t="shared" si="83"/>
        <v>0</v>
      </c>
      <c r="AT264" s="32">
        <f>IF(LEN(E264)&lt;2,0,1)</f>
        <v>0</v>
      </c>
      <c r="AV264" s="23">
        <v>2</v>
      </c>
      <c r="AW264" s="23">
        <v>18</v>
      </c>
      <c r="AX264" s="23">
        <v>1</v>
      </c>
    </row>
    <row r="265" spans="2:50" ht="15" hidden="1" customHeight="1" x14ac:dyDescent="0.3">
      <c r="B265" s="15"/>
      <c r="C265" s="40" t="s">
        <v>22</v>
      </c>
      <c r="D265" s="34" t="s">
        <v>2</v>
      </c>
      <c r="E265" s="35" t="s">
        <v>2</v>
      </c>
      <c r="F265" s="41">
        <v>0</v>
      </c>
      <c r="G265" s="169">
        <v>0</v>
      </c>
      <c r="H265" s="43">
        <v>0</v>
      </c>
      <c r="I265" s="41">
        <v>0</v>
      </c>
      <c r="J265" s="42">
        <v>0</v>
      </c>
      <c r="K265" s="43">
        <v>0</v>
      </c>
      <c r="L265" s="41"/>
      <c r="M265" s="42"/>
      <c r="N265" s="43"/>
      <c r="O265" s="41"/>
      <c r="P265" s="42"/>
      <c r="Q265" s="43"/>
      <c r="R265" s="41"/>
      <c r="S265" s="42"/>
      <c r="T265" s="43"/>
      <c r="U265" s="41"/>
      <c r="V265" s="42"/>
      <c r="W265" s="43"/>
      <c r="X265" s="41"/>
      <c r="Y265" s="42"/>
      <c r="Z265" s="43"/>
      <c r="AA265" s="41"/>
      <c r="AB265" s="42"/>
      <c r="AC265" s="43"/>
      <c r="AD265" s="41"/>
      <c r="AE265" s="42"/>
      <c r="AF265" s="43"/>
      <c r="AG265" s="41"/>
      <c r="AH265" s="42"/>
      <c r="AI265" s="43"/>
      <c r="AK265" s="41">
        <f t="shared" si="83"/>
        <v>0</v>
      </c>
      <c r="AL265" s="42">
        <f t="shared" si="83"/>
        <v>0</v>
      </c>
      <c r="AM265" s="43">
        <f t="shared" si="83"/>
        <v>0</v>
      </c>
      <c r="AT265" s="32">
        <f t="shared" ref="AT265:AT274" si="84">IF(LEN(E265)&lt;2,0,1)</f>
        <v>0</v>
      </c>
      <c r="AV265" s="23">
        <v>2</v>
      </c>
      <c r="AW265" s="23">
        <v>18</v>
      </c>
      <c r="AX265" s="23">
        <f>IF(AW265=AW264,AX264+1,1)</f>
        <v>2</v>
      </c>
    </row>
    <row r="266" spans="2:50" ht="15" hidden="1" customHeight="1" x14ac:dyDescent="0.3">
      <c r="B266" s="15"/>
      <c r="C266" s="40" t="s">
        <v>22</v>
      </c>
      <c r="D266" s="34" t="s">
        <v>2</v>
      </c>
      <c r="E266" s="35" t="s">
        <v>2</v>
      </c>
      <c r="F266" s="41">
        <v>0</v>
      </c>
      <c r="G266" s="169">
        <v>0</v>
      </c>
      <c r="H266" s="43">
        <v>0</v>
      </c>
      <c r="I266" s="41">
        <v>0</v>
      </c>
      <c r="J266" s="42">
        <v>0</v>
      </c>
      <c r="K266" s="43">
        <v>0</v>
      </c>
      <c r="L266" s="41"/>
      <c r="M266" s="42"/>
      <c r="N266" s="43"/>
      <c r="O266" s="41"/>
      <c r="P266" s="42"/>
      <c r="Q266" s="43"/>
      <c r="R266" s="41"/>
      <c r="S266" s="42"/>
      <c r="T266" s="43"/>
      <c r="U266" s="41"/>
      <c r="V266" s="42"/>
      <c r="W266" s="43"/>
      <c r="X266" s="41"/>
      <c r="Y266" s="42"/>
      <c r="Z266" s="43"/>
      <c r="AA266" s="41"/>
      <c r="AB266" s="42"/>
      <c r="AC266" s="43"/>
      <c r="AD266" s="41"/>
      <c r="AE266" s="42"/>
      <c r="AF266" s="43"/>
      <c r="AG266" s="41"/>
      <c r="AH266" s="42"/>
      <c r="AI266" s="43"/>
      <c r="AK266" s="41">
        <f t="shared" si="83"/>
        <v>0</v>
      </c>
      <c r="AL266" s="42">
        <f t="shared" si="83"/>
        <v>0</v>
      </c>
      <c r="AM266" s="43">
        <f t="shared" si="83"/>
        <v>0</v>
      </c>
      <c r="AT266" s="32">
        <f t="shared" si="84"/>
        <v>0</v>
      </c>
      <c r="AV266" s="23">
        <v>2</v>
      </c>
      <c r="AW266" s="23">
        <v>18</v>
      </c>
      <c r="AX266" s="23">
        <f t="shared" ref="AX266:AX274" si="85">IF(AW266=AW265,AX265+1,1)</f>
        <v>3</v>
      </c>
    </row>
    <row r="267" spans="2:50" ht="15" hidden="1" customHeight="1" x14ac:dyDescent="0.3">
      <c r="B267" s="15"/>
      <c r="C267" s="40" t="s">
        <v>22</v>
      </c>
      <c r="D267" s="34" t="s">
        <v>2</v>
      </c>
      <c r="E267" s="35" t="s">
        <v>2</v>
      </c>
      <c r="F267" s="41">
        <v>0</v>
      </c>
      <c r="G267" s="169">
        <v>0</v>
      </c>
      <c r="H267" s="43">
        <v>0</v>
      </c>
      <c r="I267" s="41">
        <v>0</v>
      </c>
      <c r="J267" s="42">
        <v>0</v>
      </c>
      <c r="K267" s="43">
        <v>0</v>
      </c>
      <c r="L267" s="41"/>
      <c r="M267" s="42"/>
      <c r="N267" s="43"/>
      <c r="O267" s="41"/>
      <c r="P267" s="42"/>
      <c r="Q267" s="43"/>
      <c r="R267" s="41"/>
      <c r="S267" s="42"/>
      <c r="T267" s="43"/>
      <c r="U267" s="41"/>
      <c r="V267" s="42"/>
      <c r="W267" s="43"/>
      <c r="X267" s="41"/>
      <c r="Y267" s="42"/>
      <c r="Z267" s="43"/>
      <c r="AA267" s="41"/>
      <c r="AB267" s="42"/>
      <c r="AC267" s="43"/>
      <c r="AD267" s="41"/>
      <c r="AE267" s="42"/>
      <c r="AF267" s="43"/>
      <c r="AG267" s="41"/>
      <c r="AH267" s="42"/>
      <c r="AI267" s="43"/>
      <c r="AK267" s="41">
        <f t="shared" si="83"/>
        <v>0</v>
      </c>
      <c r="AL267" s="42">
        <f t="shared" si="83"/>
        <v>0</v>
      </c>
      <c r="AM267" s="43">
        <f t="shared" si="83"/>
        <v>0</v>
      </c>
      <c r="AT267" s="32">
        <f t="shared" si="84"/>
        <v>0</v>
      </c>
      <c r="AV267" s="23">
        <v>2</v>
      </c>
      <c r="AW267" s="23">
        <v>18</v>
      </c>
      <c r="AX267" s="23">
        <f t="shared" si="85"/>
        <v>4</v>
      </c>
    </row>
    <row r="268" spans="2:50" ht="15" hidden="1" customHeight="1" x14ac:dyDescent="0.3">
      <c r="B268" s="15"/>
      <c r="C268" s="40" t="s">
        <v>22</v>
      </c>
      <c r="D268" s="34" t="s">
        <v>2</v>
      </c>
      <c r="E268" s="35" t="s">
        <v>2</v>
      </c>
      <c r="F268" s="41">
        <v>0</v>
      </c>
      <c r="G268" s="169">
        <v>0</v>
      </c>
      <c r="H268" s="43">
        <v>0</v>
      </c>
      <c r="I268" s="41">
        <v>0</v>
      </c>
      <c r="J268" s="42">
        <v>0</v>
      </c>
      <c r="K268" s="43">
        <v>0</v>
      </c>
      <c r="L268" s="41"/>
      <c r="M268" s="42"/>
      <c r="N268" s="43"/>
      <c r="O268" s="41"/>
      <c r="P268" s="42"/>
      <c r="Q268" s="43"/>
      <c r="R268" s="41"/>
      <c r="S268" s="42"/>
      <c r="T268" s="43"/>
      <c r="U268" s="41"/>
      <c r="V268" s="42"/>
      <c r="W268" s="43"/>
      <c r="X268" s="41"/>
      <c r="Y268" s="42"/>
      <c r="Z268" s="43"/>
      <c r="AA268" s="41"/>
      <c r="AB268" s="42"/>
      <c r="AC268" s="43"/>
      <c r="AD268" s="41"/>
      <c r="AE268" s="42"/>
      <c r="AF268" s="43"/>
      <c r="AG268" s="41"/>
      <c r="AH268" s="42"/>
      <c r="AI268" s="43"/>
      <c r="AK268" s="41">
        <f t="shared" si="83"/>
        <v>0</v>
      </c>
      <c r="AL268" s="42">
        <f t="shared" si="83"/>
        <v>0</v>
      </c>
      <c r="AM268" s="43">
        <f t="shared" si="83"/>
        <v>0</v>
      </c>
      <c r="AT268" s="32">
        <f t="shared" si="84"/>
        <v>0</v>
      </c>
      <c r="AV268" s="23">
        <v>2</v>
      </c>
      <c r="AW268" s="23">
        <v>18</v>
      </c>
      <c r="AX268" s="23">
        <f t="shared" si="85"/>
        <v>5</v>
      </c>
    </row>
    <row r="269" spans="2:50" s="23" customFormat="1" ht="15" hidden="1" customHeight="1" x14ac:dyDescent="0.3">
      <c r="B269" s="15"/>
      <c r="C269" s="40" t="s">
        <v>22</v>
      </c>
      <c r="D269" s="34" t="s">
        <v>2</v>
      </c>
      <c r="E269" s="35" t="s">
        <v>2</v>
      </c>
      <c r="F269" s="41">
        <v>0</v>
      </c>
      <c r="G269" s="169">
        <v>0</v>
      </c>
      <c r="H269" s="43">
        <v>0</v>
      </c>
      <c r="I269" s="41">
        <v>0</v>
      </c>
      <c r="J269" s="42">
        <v>0</v>
      </c>
      <c r="K269" s="43">
        <v>0</v>
      </c>
      <c r="L269" s="41"/>
      <c r="M269" s="42"/>
      <c r="N269" s="43"/>
      <c r="O269" s="41"/>
      <c r="P269" s="42"/>
      <c r="Q269" s="43"/>
      <c r="R269" s="41"/>
      <c r="S269" s="42"/>
      <c r="T269" s="43"/>
      <c r="U269" s="41"/>
      <c r="V269" s="42"/>
      <c r="W269" s="43"/>
      <c r="X269" s="41"/>
      <c r="Y269" s="42"/>
      <c r="Z269" s="43"/>
      <c r="AA269" s="41"/>
      <c r="AB269" s="42"/>
      <c r="AC269" s="43"/>
      <c r="AD269" s="41"/>
      <c r="AE269" s="42"/>
      <c r="AF269" s="43"/>
      <c r="AG269" s="41"/>
      <c r="AH269" s="42"/>
      <c r="AI269" s="43"/>
      <c r="AK269" s="41">
        <f t="shared" si="83"/>
        <v>0</v>
      </c>
      <c r="AL269" s="42">
        <f t="shared" si="83"/>
        <v>0</v>
      </c>
      <c r="AM269" s="43">
        <f t="shared" si="83"/>
        <v>0</v>
      </c>
      <c r="AT269" s="32">
        <f t="shared" si="84"/>
        <v>0</v>
      </c>
      <c r="AV269" s="23">
        <v>2</v>
      </c>
      <c r="AW269" s="23">
        <v>18</v>
      </c>
      <c r="AX269" s="23">
        <f t="shared" si="85"/>
        <v>6</v>
      </c>
    </row>
    <row r="270" spans="2:50" ht="15" hidden="1" customHeight="1" x14ac:dyDescent="0.3">
      <c r="B270" s="15"/>
      <c r="C270" s="40" t="s">
        <v>22</v>
      </c>
      <c r="D270" s="34" t="s">
        <v>2</v>
      </c>
      <c r="E270" s="35" t="s">
        <v>2</v>
      </c>
      <c r="F270" s="41">
        <v>0</v>
      </c>
      <c r="G270" s="169">
        <v>0</v>
      </c>
      <c r="H270" s="43">
        <v>0</v>
      </c>
      <c r="I270" s="41">
        <v>0</v>
      </c>
      <c r="J270" s="42">
        <v>0</v>
      </c>
      <c r="K270" s="43">
        <v>0</v>
      </c>
      <c r="L270" s="41"/>
      <c r="M270" s="42"/>
      <c r="N270" s="43"/>
      <c r="O270" s="41"/>
      <c r="P270" s="42"/>
      <c r="Q270" s="43"/>
      <c r="R270" s="41"/>
      <c r="S270" s="42"/>
      <c r="T270" s="43"/>
      <c r="U270" s="41"/>
      <c r="V270" s="42"/>
      <c r="W270" s="43"/>
      <c r="X270" s="41"/>
      <c r="Y270" s="42"/>
      <c r="Z270" s="43"/>
      <c r="AA270" s="41"/>
      <c r="AB270" s="42"/>
      <c r="AC270" s="43"/>
      <c r="AD270" s="41"/>
      <c r="AE270" s="42"/>
      <c r="AF270" s="43"/>
      <c r="AG270" s="41"/>
      <c r="AH270" s="42"/>
      <c r="AI270" s="43"/>
      <c r="AK270" s="41">
        <f t="shared" si="83"/>
        <v>0</v>
      </c>
      <c r="AL270" s="42">
        <f t="shared" si="83"/>
        <v>0</v>
      </c>
      <c r="AM270" s="43">
        <f t="shared" si="83"/>
        <v>0</v>
      </c>
      <c r="AT270" s="32">
        <f t="shared" si="84"/>
        <v>0</v>
      </c>
      <c r="AV270" s="23">
        <v>2</v>
      </c>
      <c r="AW270" s="23">
        <v>18</v>
      </c>
      <c r="AX270" s="23">
        <f t="shared" si="85"/>
        <v>7</v>
      </c>
    </row>
    <row r="271" spans="2:50" ht="15" hidden="1" customHeight="1" x14ac:dyDescent="0.3">
      <c r="B271" s="15"/>
      <c r="C271" s="40" t="s">
        <v>22</v>
      </c>
      <c r="D271" s="34" t="s">
        <v>2</v>
      </c>
      <c r="E271" s="35" t="s">
        <v>2</v>
      </c>
      <c r="F271" s="41">
        <v>0</v>
      </c>
      <c r="G271" s="169">
        <v>0</v>
      </c>
      <c r="H271" s="43">
        <v>0</v>
      </c>
      <c r="I271" s="41">
        <v>0</v>
      </c>
      <c r="J271" s="42">
        <v>0</v>
      </c>
      <c r="K271" s="43">
        <v>0</v>
      </c>
      <c r="L271" s="41"/>
      <c r="M271" s="42"/>
      <c r="N271" s="43"/>
      <c r="O271" s="41"/>
      <c r="P271" s="42"/>
      <c r="Q271" s="43"/>
      <c r="R271" s="41"/>
      <c r="S271" s="42"/>
      <c r="T271" s="43"/>
      <c r="U271" s="41"/>
      <c r="V271" s="42"/>
      <c r="W271" s="43"/>
      <c r="X271" s="41"/>
      <c r="Y271" s="42"/>
      <c r="Z271" s="43"/>
      <c r="AA271" s="41"/>
      <c r="AB271" s="42"/>
      <c r="AC271" s="43"/>
      <c r="AD271" s="41"/>
      <c r="AE271" s="42"/>
      <c r="AF271" s="43"/>
      <c r="AG271" s="41"/>
      <c r="AH271" s="42"/>
      <c r="AI271" s="43"/>
      <c r="AK271" s="41">
        <f t="shared" si="83"/>
        <v>0</v>
      </c>
      <c r="AL271" s="42">
        <f t="shared" si="83"/>
        <v>0</v>
      </c>
      <c r="AM271" s="43">
        <f t="shared" si="83"/>
        <v>0</v>
      </c>
      <c r="AT271" s="32">
        <f t="shared" si="84"/>
        <v>0</v>
      </c>
      <c r="AV271" s="23">
        <v>2</v>
      </c>
      <c r="AW271" s="23">
        <v>18</v>
      </c>
      <c r="AX271" s="23">
        <f t="shared" si="85"/>
        <v>8</v>
      </c>
    </row>
    <row r="272" spans="2:50" ht="15" hidden="1" customHeight="1" x14ac:dyDescent="0.3">
      <c r="B272" s="15"/>
      <c r="C272" s="40" t="s">
        <v>22</v>
      </c>
      <c r="D272" s="34" t="s">
        <v>2</v>
      </c>
      <c r="E272" s="35" t="s">
        <v>2</v>
      </c>
      <c r="F272" s="41">
        <v>0</v>
      </c>
      <c r="G272" s="169">
        <v>0</v>
      </c>
      <c r="H272" s="43">
        <v>0</v>
      </c>
      <c r="I272" s="41">
        <v>0</v>
      </c>
      <c r="J272" s="42">
        <v>0</v>
      </c>
      <c r="K272" s="43">
        <v>0</v>
      </c>
      <c r="L272" s="41"/>
      <c r="M272" s="42"/>
      <c r="N272" s="43"/>
      <c r="O272" s="41"/>
      <c r="P272" s="42"/>
      <c r="Q272" s="43"/>
      <c r="R272" s="41"/>
      <c r="S272" s="42"/>
      <c r="T272" s="43"/>
      <c r="U272" s="41"/>
      <c r="V272" s="42"/>
      <c r="W272" s="43"/>
      <c r="X272" s="41"/>
      <c r="Y272" s="42"/>
      <c r="Z272" s="43"/>
      <c r="AA272" s="41"/>
      <c r="AB272" s="42"/>
      <c r="AC272" s="43"/>
      <c r="AD272" s="41"/>
      <c r="AE272" s="42"/>
      <c r="AF272" s="43"/>
      <c r="AG272" s="41"/>
      <c r="AH272" s="42"/>
      <c r="AI272" s="43"/>
      <c r="AK272" s="41">
        <f t="shared" si="83"/>
        <v>0</v>
      </c>
      <c r="AL272" s="42">
        <f t="shared" si="83"/>
        <v>0</v>
      </c>
      <c r="AM272" s="43">
        <f t="shared" si="83"/>
        <v>0</v>
      </c>
      <c r="AT272" s="32">
        <f t="shared" si="84"/>
        <v>0</v>
      </c>
      <c r="AV272" s="23">
        <v>2</v>
      </c>
      <c r="AW272" s="23">
        <v>18</v>
      </c>
      <c r="AX272" s="23">
        <f t="shared" si="85"/>
        <v>9</v>
      </c>
    </row>
    <row r="273" spans="2:50" ht="15" hidden="1" customHeight="1" x14ac:dyDescent="0.3">
      <c r="B273" s="15"/>
      <c r="C273" s="40" t="s">
        <v>22</v>
      </c>
      <c r="D273" s="34" t="s">
        <v>2</v>
      </c>
      <c r="E273" s="35" t="s">
        <v>2</v>
      </c>
      <c r="F273" s="41">
        <v>0</v>
      </c>
      <c r="G273" s="169">
        <v>0</v>
      </c>
      <c r="H273" s="43">
        <v>0</v>
      </c>
      <c r="I273" s="41">
        <v>0</v>
      </c>
      <c r="J273" s="42">
        <v>0</v>
      </c>
      <c r="K273" s="43">
        <v>0</v>
      </c>
      <c r="L273" s="41"/>
      <c r="M273" s="42"/>
      <c r="N273" s="43"/>
      <c r="O273" s="41"/>
      <c r="P273" s="42"/>
      <c r="Q273" s="43"/>
      <c r="R273" s="41"/>
      <c r="S273" s="42"/>
      <c r="T273" s="43"/>
      <c r="U273" s="41"/>
      <c r="V273" s="42"/>
      <c r="W273" s="43"/>
      <c r="X273" s="41"/>
      <c r="Y273" s="42"/>
      <c r="Z273" s="43"/>
      <c r="AA273" s="41"/>
      <c r="AB273" s="42"/>
      <c r="AC273" s="43"/>
      <c r="AD273" s="41"/>
      <c r="AE273" s="42"/>
      <c r="AF273" s="43"/>
      <c r="AG273" s="41"/>
      <c r="AH273" s="42"/>
      <c r="AI273" s="43"/>
      <c r="AK273" s="41">
        <f t="shared" si="83"/>
        <v>0</v>
      </c>
      <c r="AL273" s="42">
        <f t="shared" si="83"/>
        <v>0</v>
      </c>
      <c r="AM273" s="43">
        <f t="shared" si="83"/>
        <v>0</v>
      </c>
      <c r="AT273" s="32">
        <f t="shared" si="84"/>
        <v>0</v>
      </c>
      <c r="AV273" s="23">
        <v>2</v>
      </c>
      <c r="AW273" s="23">
        <v>18</v>
      </c>
      <c r="AX273" s="23">
        <f t="shared" si="85"/>
        <v>10</v>
      </c>
    </row>
    <row r="274" spans="2:50" ht="15" hidden="1" customHeight="1" x14ac:dyDescent="0.3">
      <c r="B274" s="15"/>
      <c r="C274" s="40" t="s">
        <v>23</v>
      </c>
      <c r="D274" s="34" t="s">
        <v>2</v>
      </c>
      <c r="E274" s="35" t="s">
        <v>2</v>
      </c>
      <c r="F274" s="41">
        <v>0</v>
      </c>
      <c r="G274" s="169">
        <v>0</v>
      </c>
      <c r="H274" s="43">
        <v>0</v>
      </c>
      <c r="I274" s="41">
        <v>0</v>
      </c>
      <c r="J274" s="42">
        <v>0</v>
      </c>
      <c r="K274" s="43">
        <v>0</v>
      </c>
      <c r="L274" s="41"/>
      <c r="M274" s="42"/>
      <c r="N274" s="43"/>
      <c r="O274" s="41"/>
      <c r="P274" s="42"/>
      <c r="Q274" s="43"/>
      <c r="R274" s="41"/>
      <c r="S274" s="42"/>
      <c r="T274" s="43"/>
      <c r="U274" s="41"/>
      <c r="V274" s="42"/>
      <c r="W274" s="43"/>
      <c r="X274" s="41"/>
      <c r="Y274" s="42"/>
      <c r="Z274" s="43"/>
      <c r="AA274" s="41"/>
      <c r="AB274" s="42"/>
      <c r="AC274" s="43"/>
      <c r="AD274" s="41"/>
      <c r="AE274" s="42"/>
      <c r="AF274" s="43"/>
      <c r="AG274" s="41"/>
      <c r="AH274" s="42"/>
      <c r="AI274" s="43"/>
      <c r="AK274" s="41">
        <f t="shared" si="83"/>
        <v>0</v>
      </c>
      <c r="AL274" s="42">
        <f t="shared" si="83"/>
        <v>0</v>
      </c>
      <c r="AM274" s="43">
        <f t="shared" si="83"/>
        <v>0</v>
      </c>
      <c r="AT274" s="32">
        <f t="shared" si="84"/>
        <v>0</v>
      </c>
      <c r="AV274" s="23">
        <v>2</v>
      </c>
      <c r="AW274" s="23">
        <v>19</v>
      </c>
      <c r="AX274" s="23">
        <f t="shared" si="85"/>
        <v>1</v>
      </c>
    </row>
    <row r="275" spans="2:50" ht="15" hidden="1" customHeight="1" x14ac:dyDescent="0.3">
      <c r="B275" s="15"/>
      <c r="C275" s="50" t="str">
        <f>IF(LEN(E274)&lt;1,"","Total: " &amp; LEFT(E274,LEN(E274)-21) &amp; "Municipalities")</f>
        <v/>
      </c>
      <c r="D275" s="51"/>
      <c r="E275" s="52"/>
      <c r="F275" s="53">
        <f t="shared" ref="F275:K275" si="86">SUM(F264:F274)</f>
        <v>0</v>
      </c>
      <c r="G275" s="171">
        <f t="shared" si="86"/>
        <v>0</v>
      </c>
      <c r="H275" s="55">
        <f t="shared" si="86"/>
        <v>0</v>
      </c>
      <c r="I275" s="53">
        <f t="shared" si="86"/>
        <v>0</v>
      </c>
      <c r="J275" s="54">
        <f t="shared" si="86"/>
        <v>0</v>
      </c>
      <c r="K275" s="55">
        <f t="shared" si="86"/>
        <v>0</v>
      </c>
      <c r="L275" s="53">
        <f t="shared" ref="L275:AI275" si="87">SUM(L264:L274)</f>
        <v>0</v>
      </c>
      <c r="M275" s="54">
        <f t="shared" si="87"/>
        <v>0</v>
      </c>
      <c r="N275" s="55">
        <f t="shared" si="87"/>
        <v>0</v>
      </c>
      <c r="O275" s="53">
        <f t="shared" si="87"/>
        <v>0</v>
      </c>
      <c r="P275" s="54">
        <f t="shared" si="87"/>
        <v>0</v>
      </c>
      <c r="Q275" s="55">
        <f t="shared" si="87"/>
        <v>0</v>
      </c>
      <c r="R275" s="53">
        <f t="shared" si="87"/>
        <v>0</v>
      </c>
      <c r="S275" s="54">
        <f t="shared" si="87"/>
        <v>0</v>
      </c>
      <c r="T275" s="55">
        <f t="shared" si="87"/>
        <v>0</v>
      </c>
      <c r="U275" s="53">
        <f t="shared" si="87"/>
        <v>0</v>
      </c>
      <c r="V275" s="54">
        <f t="shared" si="87"/>
        <v>0</v>
      </c>
      <c r="W275" s="55">
        <f t="shared" si="87"/>
        <v>0</v>
      </c>
      <c r="X275" s="53">
        <f t="shared" si="87"/>
        <v>0</v>
      </c>
      <c r="Y275" s="54">
        <f t="shared" si="87"/>
        <v>0</v>
      </c>
      <c r="Z275" s="55">
        <f t="shared" si="87"/>
        <v>0</v>
      </c>
      <c r="AA275" s="53">
        <f t="shared" si="87"/>
        <v>0</v>
      </c>
      <c r="AB275" s="54">
        <f t="shared" si="87"/>
        <v>0</v>
      </c>
      <c r="AC275" s="55">
        <f t="shared" si="87"/>
        <v>0</v>
      </c>
      <c r="AD275" s="53">
        <f t="shared" si="87"/>
        <v>0</v>
      </c>
      <c r="AE275" s="54">
        <f t="shared" si="87"/>
        <v>0</v>
      </c>
      <c r="AF275" s="55">
        <f t="shared" si="87"/>
        <v>0</v>
      </c>
      <c r="AG275" s="53">
        <f t="shared" si="87"/>
        <v>0</v>
      </c>
      <c r="AH275" s="54">
        <f t="shared" si="87"/>
        <v>0</v>
      </c>
      <c r="AI275" s="55">
        <f t="shared" si="87"/>
        <v>0</v>
      </c>
      <c r="AK275" s="53">
        <f>SUM(AK264:AK274)</f>
        <v>0</v>
      </c>
      <c r="AL275" s="54">
        <f>SUM(AL264:AL274)</f>
        <v>0</v>
      </c>
      <c r="AM275" s="55">
        <f>SUM(AM264:AM274)</f>
        <v>0</v>
      </c>
      <c r="AT275" s="32">
        <f>IF(SUM(AT264:AT274)=0,0,1)</f>
        <v>0</v>
      </c>
    </row>
    <row r="276" spans="2:50" ht="15" hidden="1" customHeight="1" x14ac:dyDescent="0.3">
      <c r="B276" s="15"/>
      <c r="C276" s="40"/>
      <c r="D276" s="34"/>
      <c r="E276" s="35"/>
      <c r="F276" s="41"/>
      <c r="G276" s="169"/>
      <c r="H276" s="43"/>
      <c r="I276" s="41"/>
      <c r="J276" s="42"/>
      <c r="K276" s="43"/>
      <c r="L276" s="41"/>
      <c r="M276" s="42"/>
      <c r="N276" s="43"/>
      <c r="O276" s="41"/>
      <c r="P276" s="42"/>
      <c r="Q276" s="43"/>
      <c r="R276" s="41"/>
      <c r="S276" s="42"/>
      <c r="T276" s="43"/>
      <c r="U276" s="41"/>
      <c r="V276" s="42"/>
      <c r="W276" s="43"/>
      <c r="X276" s="41"/>
      <c r="Y276" s="42"/>
      <c r="Z276" s="43"/>
      <c r="AA276" s="41"/>
      <c r="AB276" s="42"/>
      <c r="AC276" s="43"/>
      <c r="AD276" s="41"/>
      <c r="AE276" s="42"/>
      <c r="AF276" s="43"/>
      <c r="AG276" s="41"/>
      <c r="AH276" s="42"/>
      <c r="AI276" s="43"/>
      <c r="AK276" s="41"/>
      <c r="AL276" s="42"/>
      <c r="AM276" s="43"/>
      <c r="AT276" s="32">
        <f>IF(AT275=0,0,1)</f>
        <v>0</v>
      </c>
    </row>
    <row r="277" spans="2:50" ht="15" hidden="1" customHeight="1" x14ac:dyDescent="0.3">
      <c r="B277" s="15"/>
      <c r="C277" s="40" t="s">
        <v>22</v>
      </c>
      <c r="D277" s="34" t="s">
        <v>2</v>
      </c>
      <c r="E277" s="35" t="s">
        <v>2</v>
      </c>
      <c r="F277" s="41">
        <v>0</v>
      </c>
      <c r="G277" s="169">
        <v>0</v>
      </c>
      <c r="H277" s="43">
        <v>0</v>
      </c>
      <c r="I277" s="41">
        <v>0</v>
      </c>
      <c r="J277" s="42">
        <v>0</v>
      </c>
      <c r="K277" s="43">
        <v>0</v>
      </c>
      <c r="L277" s="41"/>
      <c r="M277" s="42"/>
      <c r="N277" s="43"/>
      <c r="O277" s="41"/>
      <c r="P277" s="42"/>
      <c r="Q277" s="43"/>
      <c r="R277" s="41"/>
      <c r="S277" s="42"/>
      <c r="T277" s="43"/>
      <c r="U277" s="41"/>
      <c r="V277" s="42"/>
      <c r="W277" s="43"/>
      <c r="X277" s="41"/>
      <c r="Y277" s="42"/>
      <c r="Z277" s="43"/>
      <c r="AA277" s="41"/>
      <c r="AB277" s="42"/>
      <c r="AC277" s="43"/>
      <c r="AD277" s="41"/>
      <c r="AE277" s="42"/>
      <c r="AF277" s="43"/>
      <c r="AG277" s="41"/>
      <c r="AH277" s="42"/>
      <c r="AI277" s="43"/>
      <c r="AK277" s="41">
        <f t="shared" ref="AK277:AM287" si="88">F277+I277+L277+O277+R277+U277+X277+AA277+AD277+AG277</f>
        <v>0</v>
      </c>
      <c r="AL277" s="42">
        <f t="shared" si="88"/>
        <v>0</v>
      </c>
      <c r="AM277" s="43">
        <f t="shared" si="88"/>
        <v>0</v>
      </c>
      <c r="AT277" s="32">
        <f>IF(LEN(E277)&lt;2,0,1)</f>
        <v>0</v>
      </c>
      <c r="AV277" s="23">
        <v>2</v>
      </c>
      <c r="AW277" s="23">
        <v>20</v>
      </c>
      <c r="AX277" s="23">
        <v>1</v>
      </c>
    </row>
    <row r="278" spans="2:50" ht="15" hidden="1" customHeight="1" x14ac:dyDescent="0.3">
      <c r="B278" s="15"/>
      <c r="C278" s="40" t="s">
        <v>22</v>
      </c>
      <c r="D278" s="34" t="s">
        <v>2</v>
      </c>
      <c r="E278" s="35" t="s">
        <v>2</v>
      </c>
      <c r="F278" s="41">
        <v>0</v>
      </c>
      <c r="G278" s="169">
        <v>0</v>
      </c>
      <c r="H278" s="43">
        <v>0</v>
      </c>
      <c r="I278" s="41">
        <v>0</v>
      </c>
      <c r="J278" s="42">
        <v>0</v>
      </c>
      <c r="K278" s="43">
        <v>0</v>
      </c>
      <c r="L278" s="41"/>
      <c r="M278" s="42"/>
      <c r="N278" s="43"/>
      <c r="O278" s="41"/>
      <c r="P278" s="42"/>
      <c r="Q278" s="43"/>
      <c r="R278" s="41"/>
      <c r="S278" s="42"/>
      <c r="T278" s="43"/>
      <c r="U278" s="41"/>
      <c r="V278" s="42"/>
      <c r="W278" s="43"/>
      <c r="X278" s="41"/>
      <c r="Y278" s="42"/>
      <c r="Z278" s="43"/>
      <c r="AA278" s="41"/>
      <c r="AB278" s="42"/>
      <c r="AC278" s="43"/>
      <c r="AD278" s="41"/>
      <c r="AE278" s="42"/>
      <c r="AF278" s="43"/>
      <c r="AG278" s="41"/>
      <c r="AH278" s="42"/>
      <c r="AI278" s="43"/>
      <c r="AK278" s="41">
        <f t="shared" si="88"/>
        <v>0</v>
      </c>
      <c r="AL278" s="42">
        <f t="shared" si="88"/>
        <v>0</v>
      </c>
      <c r="AM278" s="43">
        <f t="shared" si="88"/>
        <v>0</v>
      </c>
      <c r="AT278" s="32">
        <f t="shared" ref="AT278:AT287" si="89">IF(LEN(E278)&lt;2,0,1)</f>
        <v>0</v>
      </c>
      <c r="AV278" s="23">
        <v>2</v>
      </c>
      <c r="AW278" s="23">
        <v>20</v>
      </c>
      <c r="AX278" s="23">
        <f>IF(AW278=AW277,AX277+1,1)</f>
        <v>2</v>
      </c>
    </row>
    <row r="279" spans="2:50" ht="15" hidden="1" customHeight="1" x14ac:dyDescent="0.3">
      <c r="B279" s="15"/>
      <c r="C279" s="40" t="s">
        <v>22</v>
      </c>
      <c r="D279" s="34" t="s">
        <v>2</v>
      </c>
      <c r="E279" s="35" t="s">
        <v>2</v>
      </c>
      <c r="F279" s="41">
        <v>0</v>
      </c>
      <c r="G279" s="169">
        <v>0</v>
      </c>
      <c r="H279" s="43">
        <v>0</v>
      </c>
      <c r="I279" s="41">
        <v>0</v>
      </c>
      <c r="J279" s="42">
        <v>0</v>
      </c>
      <c r="K279" s="43">
        <v>0</v>
      </c>
      <c r="L279" s="41"/>
      <c r="M279" s="42"/>
      <c r="N279" s="43"/>
      <c r="O279" s="41"/>
      <c r="P279" s="42"/>
      <c r="Q279" s="43"/>
      <c r="R279" s="41"/>
      <c r="S279" s="42"/>
      <c r="T279" s="43"/>
      <c r="U279" s="41"/>
      <c r="V279" s="42"/>
      <c r="W279" s="43"/>
      <c r="X279" s="41"/>
      <c r="Y279" s="42"/>
      <c r="Z279" s="43"/>
      <c r="AA279" s="41"/>
      <c r="AB279" s="42"/>
      <c r="AC279" s="43"/>
      <c r="AD279" s="41"/>
      <c r="AE279" s="42"/>
      <c r="AF279" s="43"/>
      <c r="AG279" s="41"/>
      <c r="AH279" s="42"/>
      <c r="AI279" s="43"/>
      <c r="AK279" s="41">
        <f t="shared" si="88"/>
        <v>0</v>
      </c>
      <c r="AL279" s="42">
        <f t="shared" si="88"/>
        <v>0</v>
      </c>
      <c r="AM279" s="43">
        <f t="shared" si="88"/>
        <v>0</v>
      </c>
      <c r="AT279" s="32">
        <f t="shared" si="89"/>
        <v>0</v>
      </c>
      <c r="AV279" s="23">
        <v>2</v>
      </c>
      <c r="AW279" s="23">
        <v>20</v>
      </c>
      <c r="AX279" s="23">
        <f t="shared" ref="AX279:AX287" si="90">IF(AW279=AW278,AX278+1,1)</f>
        <v>3</v>
      </c>
    </row>
    <row r="280" spans="2:50" ht="15" hidden="1" customHeight="1" x14ac:dyDescent="0.3">
      <c r="B280" s="15"/>
      <c r="C280" s="40" t="s">
        <v>22</v>
      </c>
      <c r="D280" s="34" t="s">
        <v>2</v>
      </c>
      <c r="E280" s="35" t="s">
        <v>2</v>
      </c>
      <c r="F280" s="41">
        <v>0</v>
      </c>
      <c r="G280" s="169">
        <v>0</v>
      </c>
      <c r="H280" s="43">
        <v>0</v>
      </c>
      <c r="I280" s="41">
        <v>0</v>
      </c>
      <c r="J280" s="42">
        <v>0</v>
      </c>
      <c r="K280" s="43">
        <v>0</v>
      </c>
      <c r="L280" s="41"/>
      <c r="M280" s="42"/>
      <c r="N280" s="43"/>
      <c r="O280" s="41"/>
      <c r="P280" s="42"/>
      <c r="Q280" s="43"/>
      <c r="R280" s="41"/>
      <c r="S280" s="42"/>
      <c r="T280" s="43"/>
      <c r="U280" s="41"/>
      <c r="V280" s="42"/>
      <c r="W280" s="43"/>
      <c r="X280" s="41"/>
      <c r="Y280" s="42"/>
      <c r="Z280" s="43"/>
      <c r="AA280" s="41"/>
      <c r="AB280" s="42"/>
      <c r="AC280" s="43"/>
      <c r="AD280" s="41"/>
      <c r="AE280" s="42"/>
      <c r="AF280" s="43"/>
      <c r="AG280" s="41"/>
      <c r="AH280" s="42"/>
      <c r="AI280" s="43"/>
      <c r="AK280" s="41">
        <f t="shared" si="88"/>
        <v>0</v>
      </c>
      <c r="AL280" s="42">
        <f t="shared" si="88"/>
        <v>0</v>
      </c>
      <c r="AM280" s="43">
        <f t="shared" si="88"/>
        <v>0</v>
      </c>
      <c r="AT280" s="32">
        <f t="shared" si="89"/>
        <v>0</v>
      </c>
      <c r="AV280" s="23">
        <v>2</v>
      </c>
      <c r="AW280" s="23">
        <v>20</v>
      </c>
      <c r="AX280" s="23">
        <f t="shared" si="90"/>
        <v>4</v>
      </c>
    </row>
    <row r="281" spans="2:50" ht="15" hidden="1" customHeight="1" x14ac:dyDescent="0.3">
      <c r="B281" s="15"/>
      <c r="C281" s="40" t="s">
        <v>22</v>
      </c>
      <c r="D281" s="34" t="s">
        <v>2</v>
      </c>
      <c r="E281" s="35" t="s">
        <v>2</v>
      </c>
      <c r="F281" s="41">
        <v>0</v>
      </c>
      <c r="G281" s="169">
        <v>0</v>
      </c>
      <c r="H281" s="43">
        <v>0</v>
      </c>
      <c r="I281" s="41">
        <v>0</v>
      </c>
      <c r="J281" s="42">
        <v>0</v>
      </c>
      <c r="K281" s="43">
        <v>0</v>
      </c>
      <c r="L281" s="41"/>
      <c r="M281" s="42"/>
      <c r="N281" s="43"/>
      <c r="O281" s="41"/>
      <c r="P281" s="42"/>
      <c r="Q281" s="43"/>
      <c r="R281" s="41"/>
      <c r="S281" s="42"/>
      <c r="T281" s="43"/>
      <c r="U281" s="41"/>
      <c r="V281" s="42"/>
      <c r="W281" s="43"/>
      <c r="X281" s="41"/>
      <c r="Y281" s="42"/>
      <c r="Z281" s="43"/>
      <c r="AA281" s="41"/>
      <c r="AB281" s="42"/>
      <c r="AC281" s="43"/>
      <c r="AD281" s="41"/>
      <c r="AE281" s="42"/>
      <c r="AF281" s="43"/>
      <c r="AG281" s="41"/>
      <c r="AH281" s="42"/>
      <c r="AI281" s="43"/>
      <c r="AK281" s="41">
        <f t="shared" si="88"/>
        <v>0</v>
      </c>
      <c r="AL281" s="42">
        <f t="shared" si="88"/>
        <v>0</v>
      </c>
      <c r="AM281" s="43">
        <f t="shared" si="88"/>
        <v>0</v>
      </c>
      <c r="AT281" s="32">
        <f t="shared" si="89"/>
        <v>0</v>
      </c>
      <c r="AV281" s="23">
        <v>2</v>
      </c>
      <c r="AW281" s="23">
        <v>20</v>
      </c>
      <c r="AX281" s="23">
        <f t="shared" si="90"/>
        <v>5</v>
      </c>
    </row>
    <row r="282" spans="2:50" ht="15" hidden="1" customHeight="1" x14ac:dyDescent="0.3">
      <c r="B282" s="15"/>
      <c r="C282" s="40" t="s">
        <v>22</v>
      </c>
      <c r="D282" s="34" t="s">
        <v>2</v>
      </c>
      <c r="E282" s="35" t="s">
        <v>2</v>
      </c>
      <c r="F282" s="41">
        <v>0</v>
      </c>
      <c r="G282" s="169">
        <v>0</v>
      </c>
      <c r="H282" s="43">
        <v>0</v>
      </c>
      <c r="I282" s="41">
        <v>0</v>
      </c>
      <c r="J282" s="42">
        <v>0</v>
      </c>
      <c r="K282" s="43">
        <v>0</v>
      </c>
      <c r="L282" s="41"/>
      <c r="M282" s="42"/>
      <c r="N282" s="43"/>
      <c r="O282" s="41"/>
      <c r="P282" s="42"/>
      <c r="Q282" s="43"/>
      <c r="R282" s="41"/>
      <c r="S282" s="42"/>
      <c r="T282" s="43"/>
      <c r="U282" s="41"/>
      <c r="V282" s="42"/>
      <c r="W282" s="43"/>
      <c r="X282" s="41"/>
      <c r="Y282" s="42"/>
      <c r="Z282" s="43"/>
      <c r="AA282" s="41"/>
      <c r="AB282" s="42"/>
      <c r="AC282" s="43"/>
      <c r="AD282" s="41"/>
      <c r="AE282" s="42"/>
      <c r="AF282" s="43"/>
      <c r="AG282" s="41"/>
      <c r="AH282" s="42"/>
      <c r="AI282" s="43"/>
      <c r="AK282" s="41">
        <f t="shared" si="88"/>
        <v>0</v>
      </c>
      <c r="AL282" s="42">
        <f t="shared" si="88"/>
        <v>0</v>
      </c>
      <c r="AM282" s="43">
        <f t="shared" si="88"/>
        <v>0</v>
      </c>
      <c r="AT282" s="32">
        <f t="shared" si="89"/>
        <v>0</v>
      </c>
      <c r="AV282" s="23">
        <v>2</v>
      </c>
      <c r="AW282" s="23">
        <v>20</v>
      </c>
      <c r="AX282" s="23">
        <f t="shared" si="90"/>
        <v>6</v>
      </c>
    </row>
    <row r="283" spans="2:50" ht="15" hidden="1" customHeight="1" x14ac:dyDescent="0.3">
      <c r="B283" s="15"/>
      <c r="C283" s="40" t="s">
        <v>22</v>
      </c>
      <c r="D283" s="34" t="s">
        <v>2</v>
      </c>
      <c r="E283" s="35" t="s">
        <v>2</v>
      </c>
      <c r="F283" s="41">
        <v>0</v>
      </c>
      <c r="G283" s="169">
        <v>0</v>
      </c>
      <c r="H283" s="43">
        <v>0</v>
      </c>
      <c r="I283" s="41">
        <v>0</v>
      </c>
      <c r="J283" s="42">
        <v>0</v>
      </c>
      <c r="K283" s="43">
        <v>0</v>
      </c>
      <c r="L283" s="41"/>
      <c r="M283" s="42"/>
      <c r="N283" s="43"/>
      <c r="O283" s="41"/>
      <c r="P283" s="42"/>
      <c r="Q283" s="43"/>
      <c r="R283" s="41"/>
      <c r="S283" s="42"/>
      <c r="T283" s="43"/>
      <c r="U283" s="41"/>
      <c r="V283" s="42"/>
      <c r="W283" s="43"/>
      <c r="X283" s="41"/>
      <c r="Y283" s="42"/>
      <c r="Z283" s="43"/>
      <c r="AA283" s="41"/>
      <c r="AB283" s="42"/>
      <c r="AC283" s="43"/>
      <c r="AD283" s="41"/>
      <c r="AE283" s="42"/>
      <c r="AF283" s="43"/>
      <c r="AG283" s="41"/>
      <c r="AH283" s="42"/>
      <c r="AI283" s="43"/>
      <c r="AK283" s="41">
        <f t="shared" si="88"/>
        <v>0</v>
      </c>
      <c r="AL283" s="42">
        <f t="shared" si="88"/>
        <v>0</v>
      </c>
      <c r="AM283" s="43">
        <f t="shared" si="88"/>
        <v>0</v>
      </c>
      <c r="AT283" s="32">
        <f t="shared" si="89"/>
        <v>0</v>
      </c>
      <c r="AV283" s="23">
        <v>2</v>
      </c>
      <c r="AW283" s="23">
        <v>20</v>
      </c>
      <c r="AX283" s="23">
        <f t="shared" si="90"/>
        <v>7</v>
      </c>
    </row>
    <row r="284" spans="2:50" ht="15" hidden="1" customHeight="1" x14ac:dyDescent="0.3">
      <c r="B284" s="15"/>
      <c r="C284" s="40" t="s">
        <v>22</v>
      </c>
      <c r="D284" s="34" t="s">
        <v>2</v>
      </c>
      <c r="E284" s="35" t="s">
        <v>2</v>
      </c>
      <c r="F284" s="41">
        <v>0</v>
      </c>
      <c r="G284" s="169">
        <v>0</v>
      </c>
      <c r="H284" s="43">
        <v>0</v>
      </c>
      <c r="I284" s="41">
        <v>0</v>
      </c>
      <c r="J284" s="42">
        <v>0</v>
      </c>
      <c r="K284" s="43">
        <v>0</v>
      </c>
      <c r="L284" s="41"/>
      <c r="M284" s="42"/>
      <c r="N284" s="43"/>
      <c r="O284" s="41"/>
      <c r="P284" s="42"/>
      <c r="Q284" s="43"/>
      <c r="R284" s="41"/>
      <c r="S284" s="42"/>
      <c r="T284" s="43"/>
      <c r="U284" s="41"/>
      <c r="V284" s="42"/>
      <c r="W284" s="43"/>
      <c r="X284" s="41"/>
      <c r="Y284" s="42"/>
      <c r="Z284" s="43"/>
      <c r="AA284" s="41"/>
      <c r="AB284" s="42"/>
      <c r="AC284" s="43"/>
      <c r="AD284" s="41"/>
      <c r="AE284" s="42"/>
      <c r="AF284" s="43"/>
      <c r="AG284" s="41"/>
      <c r="AH284" s="42"/>
      <c r="AI284" s="43"/>
      <c r="AK284" s="41">
        <f t="shared" si="88"/>
        <v>0</v>
      </c>
      <c r="AL284" s="42">
        <f t="shared" si="88"/>
        <v>0</v>
      </c>
      <c r="AM284" s="43">
        <f t="shared" si="88"/>
        <v>0</v>
      </c>
      <c r="AT284" s="32">
        <f t="shared" si="89"/>
        <v>0</v>
      </c>
      <c r="AV284" s="23">
        <v>2</v>
      </c>
      <c r="AW284" s="23">
        <v>20</v>
      </c>
      <c r="AX284" s="23">
        <f t="shared" si="90"/>
        <v>8</v>
      </c>
    </row>
    <row r="285" spans="2:50" ht="15" hidden="1" customHeight="1" x14ac:dyDescent="0.3">
      <c r="B285" s="15"/>
      <c r="C285" s="40" t="s">
        <v>22</v>
      </c>
      <c r="D285" s="34" t="s">
        <v>2</v>
      </c>
      <c r="E285" s="35" t="s">
        <v>2</v>
      </c>
      <c r="F285" s="41">
        <v>0</v>
      </c>
      <c r="G285" s="169">
        <v>0</v>
      </c>
      <c r="H285" s="43">
        <v>0</v>
      </c>
      <c r="I285" s="41">
        <v>0</v>
      </c>
      <c r="J285" s="42">
        <v>0</v>
      </c>
      <c r="K285" s="43">
        <v>0</v>
      </c>
      <c r="L285" s="41"/>
      <c r="M285" s="42"/>
      <c r="N285" s="43"/>
      <c r="O285" s="41"/>
      <c r="P285" s="42"/>
      <c r="Q285" s="43"/>
      <c r="R285" s="41"/>
      <c r="S285" s="42"/>
      <c r="T285" s="43"/>
      <c r="U285" s="41"/>
      <c r="V285" s="42"/>
      <c r="W285" s="43"/>
      <c r="X285" s="41"/>
      <c r="Y285" s="42"/>
      <c r="Z285" s="43"/>
      <c r="AA285" s="41"/>
      <c r="AB285" s="42"/>
      <c r="AC285" s="43"/>
      <c r="AD285" s="41"/>
      <c r="AE285" s="42"/>
      <c r="AF285" s="43"/>
      <c r="AG285" s="41"/>
      <c r="AH285" s="42"/>
      <c r="AI285" s="43"/>
      <c r="AK285" s="41">
        <f t="shared" si="88"/>
        <v>0</v>
      </c>
      <c r="AL285" s="42">
        <f t="shared" si="88"/>
        <v>0</v>
      </c>
      <c r="AM285" s="43">
        <f t="shared" si="88"/>
        <v>0</v>
      </c>
      <c r="AT285" s="32">
        <f t="shared" si="89"/>
        <v>0</v>
      </c>
      <c r="AV285" s="23">
        <v>2</v>
      </c>
      <c r="AW285" s="23">
        <v>20</v>
      </c>
      <c r="AX285" s="23">
        <f t="shared" si="90"/>
        <v>9</v>
      </c>
    </row>
    <row r="286" spans="2:50" ht="15" hidden="1" customHeight="1" x14ac:dyDescent="0.3">
      <c r="B286" s="15"/>
      <c r="C286" s="40" t="s">
        <v>22</v>
      </c>
      <c r="D286" s="34" t="s">
        <v>2</v>
      </c>
      <c r="E286" s="35" t="s">
        <v>2</v>
      </c>
      <c r="F286" s="41">
        <v>0</v>
      </c>
      <c r="G286" s="169">
        <v>0</v>
      </c>
      <c r="H286" s="43">
        <v>0</v>
      </c>
      <c r="I286" s="41">
        <v>0</v>
      </c>
      <c r="J286" s="42">
        <v>0</v>
      </c>
      <c r="K286" s="43">
        <v>0</v>
      </c>
      <c r="L286" s="41"/>
      <c r="M286" s="42"/>
      <c r="N286" s="43"/>
      <c r="O286" s="41"/>
      <c r="P286" s="42"/>
      <c r="Q286" s="43"/>
      <c r="R286" s="41"/>
      <c r="S286" s="42"/>
      <c r="T286" s="43"/>
      <c r="U286" s="41"/>
      <c r="V286" s="42"/>
      <c r="W286" s="43"/>
      <c r="X286" s="41"/>
      <c r="Y286" s="42"/>
      <c r="Z286" s="43"/>
      <c r="AA286" s="41"/>
      <c r="AB286" s="42"/>
      <c r="AC286" s="43"/>
      <c r="AD286" s="41"/>
      <c r="AE286" s="42"/>
      <c r="AF286" s="43"/>
      <c r="AG286" s="41"/>
      <c r="AH286" s="42"/>
      <c r="AI286" s="43"/>
      <c r="AK286" s="41">
        <f t="shared" si="88"/>
        <v>0</v>
      </c>
      <c r="AL286" s="42">
        <f t="shared" si="88"/>
        <v>0</v>
      </c>
      <c r="AM286" s="43">
        <f t="shared" si="88"/>
        <v>0</v>
      </c>
      <c r="AT286" s="32">
        <f t="shared" si="89"/>
        <v>0</v>
      </c>
      <c r="AV286" s="23">
        <v>2</v>
      </c>
      <c r="AW286" s="23">
        <v>20</v>
      </c>
      <c r="AX286" s="23">
        <f t="shared" si="90"/>
        <v>10</v>
      </c>
    </row>
    <row r="287" spans="2:50" ht="15" hidden="1" customHeight="1" x14ac:dyDescent="0.3">
      <c r="B287" s="15"/>
      <c r="C287" s="40" t="s">
        <v>23</v>
      </c>
      <c r="D287" s="34" t="s">
        <v>2</v>
      </c>
      <c r="E287" s="35" t="s">
        <v>2</v>
      </c>
      <c r="F287" s="41">
        <v>0</v>
      </c>
      <c r="G287" s="169">
        <v>0</v>
      </c>
      <c r="H287" s="43">
        <v>0</v>
      </c>
      <c r="I287" s="41">
        <v>0</v>
      </c>
      <c r="J287" s="42">
        <v>0</v>
      </c>
      <c r="K287" s="43">
        <v>0</v>
      </c>
      <c r="L287" s="41"/>
      <c r="M287" s="42"/>
      <c r="N287" s="43"/>
      <c r="O287" s="41"/>
      <c r="P287" s="42"/>
      <c r="Q287" s="43"/>
      <c r="R287" s="41"/>
      <c r="S287" s="42"/>
      <c r="T287" s="43"/>
      <c r="U287" s="41"/>
      <c r="V287" s="42"/>
      <c r="W287" s="43"/>
      <c r="X287" s="41"/>
      <c r="Y287" s="42"/>
      <c r="Z287" s="43"/>
      <c r="AA287" s="41"/>
      <c r="AB287" s="42"/>
      <c r="AC287" s="43"/>
      <c r="AD287" s="41"/>
      <c r="AE287" s="42"/>
      <c r="AF287" s="43"/>
      <c r="AG287" s="41"/>
      <c r="AH287" s="42"/>
      <c r="AI287" s="43"/>
      <c r="AK287" s="41">
        <f t="shared" si="88"/>
        <v>0</v>
      </c>
      <c r="AL287" s="42">
        <f t="shared" si="88"/>
        <v>0</v>
      </c>
      <c r="AM287" s="43">
        <f t="shared" si="88"/>
        <v>0</v>
      </c>
      <c r="AT287" s="32">
        <f t="shared" si="89"/>
        <v>0</v>
      </c>
      <c r="AV287" s="23">
        <v>2</v>
      </c>
      <c r="AW287" s="23">
        <v>21</v>
      </c>
      <c r="AX287" s="23">
        <f t="shared" si="90"/>
        <v>1</v>
      </c>
    </row>
    <row r="288" spans="2:50" ht="15" hidden="1" customHeight="1" x14ac:dyDescent="0.3">
      <c r="B288" s="15"/>
      <c r="C288" s="50" t="str">
        <f>IF(LEN(E287)&lt;1,"","Total: " &amp; LEFT(E287,LEN(E287)-21) &amp; "Municipalities")</f>
        <v/>
      </c>
      <c r="D288" s="51"/>
      <c r="E288" s="52"/>
      <c r="F288" s="53">
        <f t="shared" ref="F288:K288" si="91">SUM(F277:F287)</f>
        <v>0</v>
      </c>
      <c r="G288" s="171">
        <f t="shared" si="91"/>
        <v>0</v>
      </c>
      <c r="H288" s="55">
        <f t="shared" si="91"/>
        <v>0</v>
      </c>
      <c r="I288" s="53">
        <f t="shared" si="91"/>
        <v>0</v>
      </c>
      <c r="J288" s="54">
        <f t="shared" si="91"/>
        <v>0</v>
      </c>
      <c r="K288" s="55">
        <f t="shared" si="91"/>
        <v>0</v>
      </c>
      <c r="L288" s="53">
        <f t="shared" ref="L288:AI288" si="92">SUM(L277:L287)</f>
        <v>0</v>
      </c>
      <c r="M288" s="54">
        <f t="shared" si="92"/>
        <v>0</v>
      </c>
      <c r="N288" s="55">
        <f t="shared" si="92"/>
        <v>0</v>
      </c>
      <c r="O288" s="53">
        <f t="shared" si="92"/>
        <v>0</v>
      </c>
      <c r="P288" s="54">
        <f t="shared" si="92"/>
        <v>0</v>
      </c>
      <c r="Q288" s="55">
        <f t="shared" si="92"/>
        <v>0</v>
      </c>
      <c r="R288" s="53">
        <f t="shared" si="92"/>
        <v>0</v>
      </c>
      <c r="S288" s="54">
        <f t="shared" si="92"/>
        <v>0</v>
      </c>
      <c r="T288" s="55">
        <f t="shared" si="92"/>
        <v>0</v>
      </c>
      <c r="U288" s="53">
        <f t="shared" si="92"/>
        <v>0</v>
      </c>
      <c r="V288" s="54">
        <f t="shared" si="92"/>
        <v>0</v>
      </c>
      <c r="W288" s="55">
        <f t="shared" si="92"/>
        <v>0</v>
      </c>
      <c r="X288" s="53">
        <f t="shared" si="92"/>
        <v>0</v>
      </c>
      <c r="Y288" s="54">
        <f t="shared" si="92"/>
        <v>0</v>
      </c>
      <c r="Z288" s="55">
        <f t="shared" si="92"/>
        <v>0</v>
      </c>
      <c r="AA288" s="53">
        <f t="shared" si="92"/>
        <v>0</v>
      </c>
      <c r="AB288" s="54">
        <f t="shared" si="92"/>
        <v>0</v>
      </c>
      <c r="AC288" s="55">
        <f t="shared" si="92"/>
        <v>0</v>
      </c>
      <c r="AD288" s="53">
        <f t="shared" si="92"/>
        <v>0</v>
      </c>
      <c r="AE288" s="54">
        <f t="shared" si="92"/>
        <v>0</v>
      </c>
      <c r="AF288" s="55">
        <f t="shared" si="92"/>
        <v>0</v>
      </c>
      <c r="AG288" s="53">
        <f t="shared" si="92"/>
        <v>0</v>
      </c>
      <c r="AH288" s="54">
        <f t="shared" si="92"/>
        <v>0</v>
      </c>
      <c r="AI288" s="55">
        <f t="shared" si="92"/>
        <v>0</v>
      </c>
      <c r="AK288" s="53">
        <f>SUM(AK277:AK287)</f>
        <v>0</v>
      </c>
      <c r="AL288" s="54">
        <f>SUM(AL277:AL287)</f>
        <v>0</v>
      </c>
      <c r="AM288" s="55">
        <f>SUM(AM277:AM287)</f>
        <v>0</v>
      </c>
      <c r="AT288" s="32">
        <f>IF(SUM(AT277:AT287)=0,0,1)</f>
        <v>0</v>
      </c>
    </row>
    <row r="289" spans="2:50" ht="15" hidden="1" customHeight="1" x14ac:dyDescent="0.3">
      <c r="B289" s="15"/>
      <c r="C289" s="40"/>
      <c r="D289" s="34"/>
      <c r="E289" s="35"/>
      <c r="F289" s="41"/>
      <c r="G289" s="169"/>
      <c r="H289" s="43"/>
      <c r="I289" s="41"/>
      <c r="J289" s="42"/>
      <c r="K289" s="43"/>
      <c r="L289" s="41"/>
      <c r="M289" s="42"/>
      <c r="N289" s="43"/>
      <c r="O289" s="41"/>
      <c r="P289" s="42"/>
      <c r="Q289" s="43"/>
      <c r="R289" s="41"/>
      <c r="S289" s="42"/>
      <c r="T289" s="43"/>
      <c r="U289" s="41"/>
      <c r="V289" s="42"/>
      <c r="W289" s="43"/>
      <c r="X289" s="41"/>
      <c r="Y289" s="42"/>
      <c r="Z289" s="43"/>
      <c r="AA289" s="41"/>
      <c r="AB289" s="42"/>
      <c r="AC289" s="43"/>
      <c r="AD289" s="41"/>
      <c r="AE289" s="42"/>
      <c r="AF289" s="43"/>
      <c r="AG289" s="41"/>
      <c r="AH289" s="42"/>
      <c r="AI289" s="43"/>
      <c r="AK289" s="41"/>
      <c r="AL289" s="42"/>
      <c r="AM289" s="43"/>
      <c r="AT289" s="32">
        <v>0</v>
      </c>
    </row>
    <row r="290" spans="2:50" ht="15" customHeight="1" x14ac:dyDescent="0.3">
      <c r="B290" s="15"/>
      <c r="C290" s="56" t="s">
        <v>26</v>
      </c>
      <c r="D290" s="57"/>
      <c r="E290" s="58"/>
      <c r="F290" s="53"/>
      <c r="G290" s="171"/>
      <c r="H290" s="112">
        <f>H153+H154+H155+H156+H157+H171+H184+H197+H210+H223+H236+H249+H262+H275+H288</f>
        <v>440</v>
      </c>
      <c r="I290" s="53">
        <f>I153+I154+I155+I156+I157+I171+I184+I197+I210+I223+I236+I249+I262+I275+I288</f>
        <v>33584</v>
      </c>
      <c r="J290" s="54">
        <f>J153+J154+J155+J156+J157+J171+J184+J197+J210+J223+J236+J249+J262+J275+J288</f>
        <v>0</v>
      </c>
      <c r="K290" s="55">
        <f>K153+K154+K155+K156+K157+K171+K184+K197+K210+K223+K236+K249+K262+K275+K288</f>
        <v>0</v>
      </c>
      <c r="L290" s="53">
        <f t="shared" ref="L290:AI290" si="93">L153+L154+L155+L156+L157+L171+L184+L197+L210+L223+L236+L249+L262+L275+L288</f>
        <v>0</v>
      </c>
      <c r="M290" s="54">
        <f t="shared" si="93"/>
        <v>0</v>
      </c>
      <c r="N290" s="55">
        <f t="shared" si="93"/>
        <v>0</v>
      </c>
      <c r="O290" s="53">
        <f t="shared" si="93"/>
        <v>0</v>
      </c>
      <c r="P290" s="54">
        <f t="shared" si="93"/>
        <v>0</v>
      </c>
      <c r="Q290" s="55">
        <f t="shared" si="93"/>
        <v>0</v>
      </c>
      <c r="R290" s="53">
        <f t="shared" si="93"/>
        <v>0</v>
      </c>
      <c r="S290" s="54">
        <f t="shared" si="93"/>
        <v>0</v>
      </c>
      <c r="T290" s="55">
        <f t="shared" si="93"/>
        <v>0</v>
      </c>
      <c r="U290" s="53">
        <f t="shared" si="93"/>
        <v>0</v>
      </c>
      <c r="V290" s="54">
        <f t="shared" si="93"/>
        <v>0</v>
      </c>
      <c r="W290" s="55">
        <f t="shared" si="93"/>
        <v>0</v>
      </c>
      <c r="X290" s="53">
        <f t="shared" si="93"/>
        <v>0</v>
      </c>
      <c r="Y290" s="54">
        <f t="shared" si="93"/>
        <v>0</v>
      </c>
      <c r="Z290" s="55">
        <f t="shared" si="93"/>
        <v>0</v>
      </c>
      <c r="AA290" s="53">
        <f t="shared" si="93"/>
        <v>0</v>
      </c>
      <c r="AB290" s="54">
        <f t="shared" si="93"/>
        <v>0</v>
      </c>
      <c r="AC290" s="55">
        <f t="shared" si="93"/>
        <v>0</v>
      </c>
      <c r="AD290" s="53">
        <f t="shared" si="93"/>
        <v>0</v>
      </c>
      <c r="AE290" s="54">
        <f t="shared" si="93"/>
        <v>0</v>
      </c>
      <c r="AF290" s="55">
        <f t="shared" si="93"/>
        <v>0</v>
      </c>
      <c r="AG290" s="53">
        <f t="shared" si="93"/>
        <v>0</v>
      </c>
      <c r="AH290" s="54">
        <f t="shared" si="93"/>
        <v>0</v>
      </c>
      <c r="AI290" s="55">
        <f t="shared" si="93"/>
        <v>0</v>
      </c>
      <c r="AK290" s="53">
        <f>AK153+AK154+AK155+AK156+AK157+AK171+AK184+AK197+AK210+AK223+AK236+AK249+AK262+AK275+AK288</f>
        <v>33584</v>
      </c>
      <c r="AL290" s="54">
        <f>AL153+AL154+AL155+AL156+AL157+AL171+AL184+AL197+AL210+AL223+AL236+AL249+AL262+AL275+AL288</f>
        <v>0</v>
      </c>
      <c r="AM290" s="55">
        <f>AM153+AM154+AM155+AM156+AM157+AM171+AM184+AM197+AM210+AM223+AM236+AM249+AM262+AM275+AM288</f>
        <v>440</v>
      </c>
      <c r="AT290" s="32">
        <v>1</v>
      </c>
    </row>
    <row r="291" spans="2:50" ht="15" customHeight="1" x14ac:dyDescent="0.3">
      <c r="B291" s="15"/>
      <c r="C291" s="40"/>
      <c r="D291" s="34"/>
      <c r="E291" s="35"/>
      <c r="F291" s="41"/>
      <c r="G291" s="169"/>
      <c r="H291" s="43"/>
      <c r="I291" s="41"/>
      <c r="J291" s="42"/>
      <c r="K291" s="43"/>
      <c r="L291" s="41"/>
      <c r="M291" s="42"/>
      <c r="N291" s="43"/>
      <c r="O291" s="41"/>
      <c r="P291" s="42"/>
      <c r="Q291" s="43"/>
      <c r="R291" s="41"/>
      <c r="S291" s="42"/>
      <c r="T291" s="43"/>
      <c r="U291" s="41"/>
      <c r="V291" s="42"/>
      <c r="W291" s="43"/>
      <c r="X291" s="41"/>
      <c r="Y291" s="42"/>
      <c r="Z291" s="43"/>
      <c r="AA291" s="41"/>
      <c r="AB291" s="42"/>
      <c r="AC291" s="43"/>
      <c r="AD291" s="41"/>
      <c r="AE291" s="42"/>
      <c r="AF291" s="43"/>
      <c r="AG291" s="41"/>
      <c r="AH291" s="42"/>
      <c r="AI291" s="43"/>
      <c r="AK291" s="41"/>
      <c r="AL291" s="42"/>
      <c r="AM291" s="43"/>
      <c r="AT291" s="32">
        <v>1</v>
      </c>
    </row>
    <row r="292" spans="2:50" ht="15" customHeight="1" x14ac:dyDescent="0.3">
      <c r="B292" s="15"/>
      <c r="C292" s="33" t="s">
        <v>27</v>
      </c>
      <c r="D292" s="34"/>
      <c r="E292" s="35"/>
      <c r="F292" s="36"/>
      <c r="G292" s="168"/>
      <c r="H292" s="38"/>
      <c r="I292" s="36"/>
      <c r="J292" s="37"/>
      <c r="K292" s="38"/>
      <c r="L292" s="36"/>
      <c r="M292" s="37"/>
      <c r="N292" s="38"/>
      <c r="O292" s="36"/>
      <c r="P292" s="37"/>
      <c r="Q292" s="38"/>
      <c r="R292" s="36"/>
      <c r="S292" s="37"/>
      <c r="T292" s="38"/>
      <c r="U292" s="36"/>
      <c r="V292" s="37"/>
      <c r="W292" s="38"/>
      <c r="X292" s="36"/>
      <c r="Y292" s="37"/>
      <c r="Z292" s="38"/>
      <c r="AA292" s="36"/>
      <c r="AB292" s="37"/>
      <c r="AC292" s="38"/>
      <c r="AD292" s="36"/>
      <c r="AE292" s="37"/>
      <c r="AF292" s="38"/>
      <c r="AG292" s="36"/>
      <c r="AH292" s="37"/>
      <c r="AI292" s="38"/>
      <c r="AK292" s="36"/>
      <c r="AL292" s="37"/>
      <c r="AM292" s="38"/>
      <c r="AT292" s="32">
        <v>1</v>
      </c>
    </row>
    <row r="293" spans="2:50" ht="15" customHeight="1" x14ac:dyDescent="0.3">
      <c r="B293" s="15"/>
      <c r="C293" s="39">
        <v>0</v>
      </c>
      <c r="D293" s="34"/>
      <c r="E293" s="35"/>
      <c r="F293" s="36"/>
      <c r="G293" s="168"/>
      <c r="H293" s="38"/>
      <c r="I293" s="36"/>
      <c r="J293" s="37"/>
      <c r="K293" s="38"/>
      <c r="L293" s="36"/>
      <c r="M293" s="37"/>
      <c r="N293" s="38"/>
      <c r="O293" s="36"/>
      <c r="P293" s="37"/>
      <c r="Q293" s="38"/>
      <c r="R293" s="36"/>
      <c r="S293" s="37"/>
      <c r="T293" s="38"/>
      <c r="U293" s="36"/>
      <c r="V293" s="37"/>
      <c r="W293" s="38"/>
      <c r="X293" s="36"/>
      <c r="Y293" s="37"/>
      <c r="Z293" s="38"/>
      <c r="AA293" s="36"/>
      <c r="AB293" s="37"/>
      <c r="AC293" s="38"/>
      <c r="AD293" s="36"/>
      <c r="AE293" s="37"/>
      <c r="AF293" s="38"/>
      <c r="AG293" s="36"/>
      <c r="AH293" s="37"/>
      <c r="AI293" s="38"/>
      <c r="AK293" s="36"/>
      <c r="AL293" s="37"/>
      <c r="AM293" s="38"/>
      <c r="AT293" s="32">
        <v>1</v>
      </c>
    </row>
    <row r="294" spans="2:50" ht="15" customHeight="1" x14ac:dyDescent="0.3">
      <c r="B294" s="15"/>
      <c r="C294" s="40" t="s">
        <v>21</v>
      </c>
      <c r="D294" s="34" t="s">
        <v>698</v>
      </c>
      <c r="E294" s="35" t="s">
        <v>922</v>
      </c>
      <c r="F294" s="41"/>
      <c r="G294" s="169"/>
      <c r="H294" s="43">
        <v>129</v>
      </c>
      <c r="I294" s="41">
        <v>9920</v>
      </c>
      <c r="J294" s="42">
        <v>0</v>
      </c>
      <c r="K294" s="43">
        <v>0</v>
      </c>
      <c r="L294" s="41"/>
      <c r="M294" s="42"/>
      <c r="N294" s="43"/>
      <c r="O294" s="41"/>
      <c r="P294" s="42"/>
      <c r="Q294" s="43"/>
      <c r="R294" s="41"/>
      <c r="S294" s="42"/>
      <c r="T294" s="43"/>
      <c r="U294" s="41"/>
      <c r="V294" s="42"/>
      <c r="W294" s="43"/>
      <c r="X294" s="41"/>
      <c r="Y294" s="42"/>
      <c r="Z294" s="43"/>
      <c r="AA294" s="41"/>
      <c r="AB294" s="42"/>
      <c r="AC294" s="43"/>
      <c r="AD294" s="41"/>
      <c r="AE294" s="42"/>
      <c r="AF294" s="43"/>
      <c r="AG294" s="41"/>
      <c r="AH294" s="42"/>
      <c r="AI294" s="43"/>
      <c r="AK294" s="41">
        <f>F294+I294+L294+O294+R294+U294+X294+AA294+AD294+AG294</f>
        <v>9920</v>
      </c>
      <c r="AL294" s="42">
        <f t="shared" ref="AL294:AM298" si="94">G294+J294+M294+P294+S294+V294+Y294+AB294+AE294+AH294</f>
        <v>0</v>
      </c>
      <c r="AM294" s="43">
        <f t="shared" si="94"/>
        <v>129</v>
      </c>
      <c r="AT294" s="32">
        <f>IF(LEN(E294)&lt;2,0,1)</f>
        <v>1</v>
      </c>
      <c r="AV294" s="23">
        <v>3</v>
      </c>
      <c r="AW294" s="23">
        <v>1</v>
      </c>
      <c r="AX294" s="23">
        <v>1</v>
      </c>
    </row>
    <row r="295" spans="2:50" ht="15" customHeight="1" x14ac:dyDescent="0.3">
      <c r="B295" s="15"/>
      <c r="C295" s="40" t="s">
        <v>21</v>
      </c>
      <c r="D295" s="34" t="s">
        <v>699</v>
      </c>
      <c r="E295" s="35" t="s">
        <v>899</v>
      </c>
      <c r="F295" s="41"/>
      <c r="G295" s="169"/>
      <c r="H295" s="43">
        <v>65</v>
      </c>
      <c r="I295" s="41">
        <v>4967</v>
      </c>
      <c r="J295" s="42">
        <v>0</v>
      </c>
      <c r="K295" s="43">
        <v>0</v>
      </c>
      <c r="L295" s="41"/>
      <c r="M295" s="42"/>
      <c r="N295" s="43"/>
      <c r="O295" s="41"/>
      <c r="P295" s="42"/>
      <c r="Q295" s="43"/>
      <c r="R295" s="41"/>
      <c r="S295" s="42"/>
      <c r="T295" s="43"/>
      <c r="U295" s="41"/>
      <c r="V295" s="42"/>
      <c r="W295" s="43"/>
      <c r="X295" s="41"/>
      <c r="Y295" s="42"/>
      <c r="Z295" s="43"/>
      <c r="AA295" s="41"/>
      <c r="AB295" s="42"/>
      <c r="AC295" s="43"/>
      <c r="AD295" s="41"/>
      <c r="AE295" s="42"/>
      <c r="AF295" s="43"/>
      <c r="AG295" s="41"/>
      <c r="AH295" s="42"/>
      <c r="AI295" s="43"/>
      <c r="AK295" s="41">
        <f>F295+I295+L295+O295+R295+U295+X295+AA295+AD295+AG295</f>
        <v>4967</v>
      </c>
      <c r="AL295" s="42">
        <f t="shared" si="94"/>
        <v>0</v>
      </c>
      <c r="AM295" s="43">
        <f t="shared" si="94"/>
        <v>65</v>
      </c>
      <c r="AT295" s="32">
        <f>IF(LEN(E295)&lt;2,0,1)</f>
        <v>1</v>
      </c>
      <c r="AV295" s="23">
        <v>3</v>
      </c>
      <c r="AW295" s="23">
        <v>1</v>
      </c>
      <c r="AX295" s="23">
        <f>IF(AW295=AW294,AX294+1,1)</f>
        <v>2</v>
      </c>
    </row>
    <row r="296" spans="2:50" ht="15" customHeight="1" x14ac:dyDescent="0.3">
      <c r="B296" s="15"/>
      <c r="C296" s="40" t="s">
        <v>21</v>
      </c>
      <c r="D296" s="34" t="s">
        <v>700</v>
      </c>
      <c r="E296" s="35" t="s">
        <v>923</v>
      </c>
      <c r="F296" s="41"/>
      <c r="G296" s="169"/>
      <c r="H296" s="43">
        <v>240</v>
      </c>
      <c r="I296" s="41">
        <v>18468</v>
      </c>
      <c r="J296" s="42">
        <v>0</v>
      </c>
      <c r="K296" s="43">
        <v>0</v>
      </c>
      <c r="L296" s="41"/>
      <c r="M296" s="42"/>
      <c r="N296" s="43"/>
      <c r="O296" s="41"/>
      <c r="P296" s="42"/>
      <c r="Q296" s="43"/>
      <c r="R296" s="41"/>
      <c r="S296" s="42"/>
      <c r="T296" s="43"/>
      <c r="U296" s="41"/>
      <c r="V296" s="42"/>
      <c r="W296" s="43"/>
      <c r="X296" s="41"/>
      <c r="Y296" s="42"/>
      <c r="Z296" s="43"/>
      <c r="AA296" s="41"/>
      <c r="AB296" s="42"/>
      <c r="AC296" s="43"/>
      <c r="AD296" s="41"/>
      <c r="AE296" s="42"/>
      <c r="AF296" s="43"/>
      <c r="AG296" s="41"/>
      <c r="AH296" s="42"/>
      <c r="AI296" s="43"/>
      <c r="AK296" s="41">
        <f>F296+I296+L296+O296+R296+U296+X296+AA296+AD296+AG296</f>
        <v>18468</v>
      </c>
      <c r="AL296" s="42">
        <f t="shared" si="94"/>
        <v>0</v>
      </c>
      <c r="AM296" s="43">
        <f t="shared" si="94"/>
        <v>240</v>
      </c>
      <c r="AT296" s="32">
        <f>IF(LEN(E296)&lt;2,0,1)</f>
        <v>1</v>
      </c>
      <c r="AV296" s="23">
        <v>3</v>
      </c>
      <c r="AW296" s="23">
        <v>1</v>
      </c>
      <c r="AX296" s="23">
        <f>IF(AW296=AW295,AX295+1,1)</f>
        <v>3</v>
      </c>
    </row>
    <row r="297" spans="2:50" ht="15" hidden="1" customHeight="1" x14ac:dyDescent="0.3">
      <c r="B297" s="15"/>
      <c r="C297" s="40" t="s">
        <v>21</v>
      </c>
      <c r="D297" s="34" t="s">
        <v>2</v>
      </c>
      <c r="E297" s="35" t="s">
        <v>2</v>
      </c>
      <c r="F297" s="41">
        <v>0</v>
      </c>
      <c r="G297" s="169">
        <v>0</v>
      </c>
      <c r="H297" s="43">
        <v>0</v>
      </c>
      <c r="I297" s="41">
        <v>0</v>
      </c>
      <c r="J297" s="42">
        <v>0</v>
      </c>
      <c r="K297" s="43">
        <v>0</v>
      </c>
      <c r="L297" s="41"/>
      <c r="M297" s="42"/>
      <c r="N297" s="43"/>
      <c r="O297" s="41"/>
      <c r="P297" s="42"/>
      <c r="Q297" s="43"/>
      <c r="R297" s="41"/>
      <c r="S297" s="42"/>
      <c r="T297" s="43"/>
      <c r="U297" s="41"/>
      <c r="V297" s="42"/>
      <c r="W297" s="43"/>
      <c r="X297" s="41"/>
      <c r="Y297" s="42"/>
      <c r="Z297" s="43"/>
      <c r="AA297" s="41"/>
      <c r="AB297" s="42"/>
      <c r="AC297" s="43"/>
      <c r="AD297" s="41"/>
      <c r="AE297" s="42"/>
      <c r="AF297" s="43"/>
      <c r="AG297" s="41"/>
      <c r="AH297" s="42"/>
      <c r="AI297" s="43"/>
      <c r="AK297" s="41">
        <f>F297+I297+L297+O297+R297+U297+X297+AA297+AD297+AG297</f>
        <v>0</v>
      </c>
      <c r="AL297" s="42">
        <f t="shared" si="94"/>
        <v>0</v>
      </c>
      <c r="AM297" s="43">
        <f t="shared" si="94"/>
        <v>0</v>
      </c>
      <c r="AT297" s="32">
        <f>IF(LEN(E297)&lt;2,0,1)</f>
        <v>0</v>
      </c>
      <c r="AV297" s="23">
        <v>3</v>
      </c>
      <c r="AW297" s="23">
        <v>1</v>
      </c>
      <c r="AX297" s="23">
        <f>IF(AW297=AW296,AX296+1,1)</f>
        <v>4</v>
      </c>
    </row>
    <row r="298" spans="2:50" s="23" customFormat="1" ht="15" hidden="1" customHeight="1" x14ac:dyDescent="0.3">
      <c r="B298" s="15"/>
      <c r="C298" s="40" t="s">
        <v>21</v>
      </c>
      <c r="D298" s="34" t="s">
        <v>2</v>
      </c>
      <c r="E298" s="35" t="s">
        <v>2</v>
      </c>
      <c r="F298" s="41">
        <v>0</v>
      </c>
      <c r="G298" s="169">
        <v>0</v>
      </c>
      <c r="H298" s="43">
        <v>0</v>
      </c>
      <c r="I298" s="41">
        <v>0</v>
      </c>
      <c r="J298" s="42">
        <v>0</v>
      </c>
      <c r="K298" s="43">
        <v>0</v>
      </c>
      <c r="L298" s="41"/>
      <c r="M298" s="42"/>
      <c r="N298" s="43"/>
      <c r="O298" s="41"/>
      <c r="P298" s="42"/>
      <c r="Q298" s="43"/>
      <c r="R298" s="41"/>
      <c r="S298" s="42"/>
      <c r="T298" s="43"/>
      <c r="U298" s="41"/>
      <c r="V298" s="42"/>
      <c r="W298" s="43"/>
      <c r="X298" s="41"/>
      <c r="Y298" s="42"/>
      <c r="Z298" s="43"/>
      <c r="AA298" s="41"/>
      <c r="AB298" s="42"/>
      <c r="AC298" s="43"/>
      <c r="AD298" s="41"/>
      <c r="AE298" s="42"/>
      <c r="AF298" s="43"/>
      <c r="AG298" s="41"/>
      <c r="AH298" s="42"/>
      <c r="AI298" s="43"/>
      <c r="AK298" s="41">
        <f>F298+I298+L298+O298+R298+U298+X298+AA298+AD298+AG298</f>
        <v>0</v>
      </c>
      <c r="AL298" s="42">
        <f t="shared" si="94"/>
        <v>0</v>
      </c>
      <c r="AM298" s="43">
        <f t="shared" si="94"/>
        <v>0</v>
      </c>
      <c r="AT298" s="32">
        <f>IF(LEN(E298)&lt;2,0,1)</f>
        <v>0</v>
      </c>
      <c r="AV298" s="23">
        <v>3</v>
      </c>
      <c r="AW298" s="23">
        <v>1</v>
      </c>
      <c r="AX298" s="23">
        <f>IF(AW298=AW297,AX297+1,1)</f>
        <v>5</v>
      </c>
    </row>
    <row r="299" spans="2:50" ht="5.25" customHeight="1" x14ac:dyDescent="0.3">
      <c r="B299" s="15"/>
      <c r="C299" s="44"/>
      <c r="D299" s="45"/>
      <c r="E299" s="46"/>
      <c r="F299" s="47"/>
      <c r="G299" s="170"/>
      <c r="H299" s="49"/>
      <c r="I299" s="47"/>
      <c r="J299" s="48"/>
      <c r="K299" s="49"/>
      <c r="L299" s="47"/>
      <c r="M299" s="48"/>
      <c r="N299" s="49"/>
      <c r="O299" s="47"/>
      <c r="P299" s="48"/>
      <c r="Q299" s="49"/>
      <c r="R299" s="47"/>
      <c r="S299" s="48"/>
      <c r="T299" s="49"/>
      <c r="U299" s="47"/>
      <c r="V299" s="48"/>
      <c r="W299" s="49"/>
      <c r="X299" s="47"/>
      <c r="Y299" s="48"/>
      <c r="Z299" s="49"/>
      <c r="AA299" s="47"/>
      <c r="AB299" s="48"/>
      <c r="AC299" s="49"/>
      <c r="AD299" s="47"/>
      <c r="AE299" s="48"/>
      <c r="AF299" s="49"/>
      <c r="AG299" s="47"/>
      <c r="AH299" s="48"/>
      <c r="AI299" s="49"/>
      <c r="AK299" s="47"/>
      <c r="AL299" s="48"/>
      <c r="AM299" s="49"/>
      <c r="AT299" s="32">
        <f>IF(SUM(AT294:AT298)=0,0,1)</f>
        <v>1</v>
      </c>
    </row>
    <row r="300" spans="2:50" ht="15" customHeight="1" x14ac:dyDescent="0.3">
      <c r="B300" s="15"/>
      <c r="C300" s="40"/>
      <c r="D300" s="34"/>
      <c r="E300" s="35"/>
      <c r="F300" s="41"/>
      <c r="G300" s="169"/>
      <c r="H300" s="43"/>
      <c r="I300" s="41"/>
      <c r="J300" s="42"/>
      <c r="K300" s="43"/>
      <c r="L300" s="41"/>
      <c r="M300" s="42"/>
      <c r="N300" s="43"/>
      <c r="O300" s="41"/>
      <c r="P300" s="42"/>
      <c r="Q300" s="43"/>
      <c r="R300" s="41"/>
      <c r="S300" s="42"/>
      <c r="T300" s="43"/>
      <c r="U300" s="41"/>
      <c r="V300" s="42"/>
      <c r="W300" s="43"/>
      <c r="X300" s="41"/>
      <c r="Y300" s="42"/>
      <c r="Z300" s="43"/>
      <c r="AA300" s="41"/>
      <c r="AB300" s="42"/>
      <c r="AC300" s="43"/>
      <c r="AD300" s="41"/>
      <c r="AE300" s="42"/>
      <c r="AF300" s="43"/>
      <c r="AG300" s="41"/>
      <c r="AH300" s="42"/>
      <c r="AI300" s="43"/>
      <c r="AK300" s="41"/>
      <c r="AL300" s="42"/>
      <c r="AM300" s="43"/>
      <c r="AT300" s="32">
        <f>IF(AT299=0,0,1)</f>
        <v>1</v>
      </c>
    </row>
    <row r="301" spans="2:50" ht="15" customHeight="1" x14ac:dyDescent="0.3">
      <c r="B301" s="15"/>
      <c r="C301" s="40" t="s">
        <v>22</v>
      </c>
      <c r="D301" s="34" t="s">
        <v>340</v>
      </c>
      <c r="E301" s="35" t="s">
        <v>924</v>
      </c>
      <c r="F301" s="41"/>
      <c r="G301" s="169"/>
      <c r="H301" s="43">
        <v>50</v>
      </c>
      <c r="I301" s="41">
        <v>3869</v>
      </c>
      <c r="J301" s="42">
        <v>0</v>
      </c>
      <c r="K301" s="43">
        <v>0</v>
      </c>
      <c r="L301" s="41"/>
      <c r="M301" s="42"/>
      <c r="N301" s="43"/>
      <c r="O301" s="41"/>
      <c r="P301" s="42"/>
      <c r="Q301" s="43"/>
      <c r="R301" s="41"/>
      <c r="S301" s="42"/>
      <c r="T301" s="43"/>
      <c r="U301" s="41"/>
      <c r="V301" s="42"/>
      <c r="W301" s="43"/>
      <c r="X301" s="41"/>
      <c r="Y301" s="42"/>
      <c r="Z301" s="43"/>
      <c r="AA301" s="41"/>
      <c r="AB301" s="42"/>
      <c r="AC301" s="43"/>
      <c r="AD301" s="41"/>
      <c r="AE301" s="42"/>
      <c r="AF301" s="43"/>
      <c r="AG301" s="41"/>
      <c r="AH301" s="42"/>
      <c r="AI301" s="43"/>
      <c r="AK301" s="41">
        <f t="shared" ref="AK301:AM311" si="95">F301+I301+L301+O301+R301+U301+X301+AA301+AD301+AG301</f>
        <v>3869</v>
      </c>
      <c r="AL301" s="42">
        <f t="shared" si="95"/>
        <v>0</v>
      </c>
      <c r="AM301" s="43">
        <f t="shared" si="95"/>
        <v>50</v>
      </c>
      <c r="AT301" s="32">
        <f>IF(LEN(E301)&lt;2,0,1)</f>
        <v>1</v>
      </c>
      <c r="AV301" s="23">
        <v>3</v>
      </c>
      <c r="AW301" s="23">
        <v>2</v>
      </c>
      <c r="AX301" s="23">
        <v>1</v>
      </c>
    </row>
    <row r="302" spans="2:50" ht="15" customHeight="1" x14ac:dyDescent="0.3">
      <c r="B302" s="15"/>
      <c r="C302" s="40" t="s">
        <v>22</v>
      </c>
      <c r="D302" s="34" t="s">
        <v>348</v>
      </c>
      <c r="E302" s="35" t="s">
        <v>921</v>
      </c>
      <c r="F302" s="41"/>
      <c r="G302" s="169"/>
      <c r="H302" s="43">
        <v>21</v>
      </c>
      <c r="I302" s="41">
        <v>1619</v>
      </c>
      <c r="J302" s="42">
        <v>0</v>
      </c>
      <c r="K302" s="43">
        <v>0</v>
      </c>
      <c r="L302" s="41"/>
      <c r="M302" s="42"/>
      <c r="N302" s="43"/>
      <c r="O302" s="41"/>
      <c r="P302" s="42"/>
      <c r="Q302" s="43"/>
      <c r="R302" s="41"/>
      <c r="S302" s="42"/>
      <c r="T302" s="43"/>
      <c r="U302" s="41"/>
      <c r="V302" s="42"/>
      <c r="W302" s="43"/>
      <c r="X302" s="41"/>
      <c r="Y302" s="42"/>
      <c r="Z302" s="43"/>
      <c r="AA302" s="41"/>
      <c r="AB302" s="42"/>
      <c r="AC302" s="43"/>
      <c r="AD302" s="41"/>
      <c r="AE302" s="42"/>
      <c r="AF302" s="43"/>
      <c r="AG302" s="41"/>
      <c r="AH302" s="42"/>
      <c r="AI302" s="43"/>
      <c r="AK302" s="41">
        <f t="shared" si="95"/>
        <v>1619</v>
      </c>
      <c r="AL302" s="42">
        <f t="shared" si="95"/>
        <v>0</v>
      </c>
      <c r="AM302" s="43">
        <f t="shared" si="95"/>
        <v>21</v>
      </c>
      <c r="AT302" s="32">
        <f t="shared" ref="AT302:AT311" si="96">IF(LEN(E302)&lt;2,0,1)</f>
        <v>1</v>
      </c>
      <c r="AV302" s="23">
        <v>3</v>
      </c>
      <c r="AW302" s="23">
        <v>2</v>
      </c>
      <c r="AX302" s="23">
        <f>IF(AW302=AW301,AX301+1,1)</f>
        <v>2</v>
      </c>
    </row>
    <row r="303" spans="2:50" ht="15" customHeight="1" x14ac:dyDescent="0.3">
      <c r="B303" s="15"/>
      <c r="C303" s="40" t="s">
        <v>22</v>
      </c>
      <c r="D303" s="34" t="s">
        <v>701</v>
      </c>
      <c r="E303" s="35" t="s">
        <v>926</v>
      </c>
      <c r="F303" s="41"/>
      <c r="G303" s="169"/>
      <c r="H303" s="43">
        <v>16</v>
      </c>
      <c r="I303" s="41">
        <v>1214</v>
      </c>
      <c r="J303" s="42">
        <v>0</v>
      </c>
      <c r="K303" s="43">
        <v>0</v>
      </c>
      <c r="L303" s="41"/>
      <c r="M303" s="42"/>
      <c r="N303" s="43"/>
      <c r="O303" s="41"/>
      <c r="P303" s="42"/>
      <c r="Q303" s="43"/>
      <c r="R303" s="41"/>
      <c r="S303" s="42"/>
      <c r="T303" s="43"/>
      <c r="U303" s="41"/>
      <c r="V303" s="42"/>
      <c r="W303" s="43"/>
      <c r="X303" s="41"/>
      <c r="Y303" s="42"/>
      <c r="Z303" s="43"/>
      <c r="AA303" s="41"/>
      <c r="AB303" s="42"/>
      <c r="AC303" s="43"/>
      <c r="AD303" s="41"/>
      <c r="AE303" s="42"/>
      <c r="AF303" s="43"/>
      <c r="AG303" s="41"/>
      <c r="AH303" s="42"/>
      <c r="AI303" s="43"/>
      <c r="AK303" s="41">
        <f t="shared" si="95"/>
        <v>1214</v>
      </c>
      <c r="AL303" s="42">
        <f t="shared" si="95"/>
        <v>0</v>
      </c>
      <c r="AM303" s="43">
        <f t="shared" si="95"/>
        <v>16</v>
      </c>
      <c r="AT303" s="32">
        <f t="shared" si="96"/>
        <v>1</v>
      </c>
      <c r="AV303" s="23">
        <v>3</v>
      </c>
      <c r="AW303" s="23">
        <v>2</v>
      </c>
      <c r="AX303" s="23">
        <f t="shared" ref="AX303:AX311" si="97">IF(AW303=AW302,AX302+1,1)</f>
        <v>3</v>
      </c>
    </row>
    <row r="304" spans="2:50" ht="15" hidden="1" customHeight="1" x14ac:dyDescent="0.3">
      <c r="B304" s="15"/>
      <c r="C304" s="40" t="s">
        <v>22</v>
      </c>
      <c r="D304" s="34" t="s">
        <v>2</v>
      </c>
      <c r="E304" s="35" t="s">
        <v>2</v>
      </c>
      <c r="F304" s="41">
        <v>0</v>
      </c>
      <c r="G304" s="169">
        <v>0</v>
      </c>
      <c r="H304" s="43">
        <v>0</v>
      </c>
      <c r="I304" s="41">
        <v>0</v>
      </c>
      <c r="J304" s="42">
        <v>0</v>
      </c>
      <c r="K304" s="43">
        <v>0</v>
      </c>
      <c r="L304" s="41"/>
      <c r="M304" s="42"/>
      <c r="N304" s="43"/>
      <c r="O304" s="41"/>
      <c r="P304" s="42"/>
      <c r="Q304" s="43"/>
      <c r="R304" s="41"/>
      <c r="S304" s="42"/>
      <c r="T304" s="43"/>
      <c r="U304" s="41"/>
      <c r="V304" s="42"/>
      <c r="W304" s="43"/>
      <c r="X304" s="41"/>
      <c r="Y304" s="42"/>
      <c r="Z304" s="43"/>
      <c r="AA304" s="41"/>
      <c r="AB304" s="42"/>
      <c r="AC304" s="43"/>
      <c r="AD304" s="41"/>
      <c r="AE304" s="42"/>
      <c r="AF304" s="43"/>
      <c r="AG304" s="41"/>
      <c r="AH304" s="42"/>
      <c r="AI304" s="43"/>
      <c r="AK304" s="41">
        <f t="shared" si="95"/>
        <v>0</v>
      </c>
      <c r="AL304" s="42">
        <f t="shared" si="95"/>
        <v>0</v>
      </c>
      <c r="AM304" s="43">
        <f t="shared" si="95"/>
        <v>0</v>
      </c>
      <c r="AT304" s="32">
        <f t="shared" si="96"/>
        <v>0</v>
      </c>
      <c r="AV304" s="23">
        <v>3</v>
      </c>
      <c r="AW304" s="23">
        <v>2</v>
      </c>
      <c r="AX304" s="23">
        <f t="shared" si="97"/>
        <v>4</v>
      </c>
    </row>
    <row r="305" spans="2:50" ht="15" hidden="1" customHeight="1" x14ac:dyDescent="0.3">
      <c r="B305" s="15"/>
      <c r="C305" s="40" t="s">
        <v>22</v>
      </c>
      <c r="D305" s="34" t="s">
        <v>2</v>
      </c>
      <c r="E305" s="35" t="s">
        <v>2</v>
      </c>
      <c r="F305" s="41">
        <v>0</v>
      </c>
      <c r="G305" s="169">
        <v>0</v>
      </c>
      <c r="H305" s="43">
        <v>0</v>
      </c>
      <c r="I305" s="41">
        <v>0</v>
      </c>
      <c r="J305" s="42">
        <v>0</v>
      </c>
      <c r="K305" s="43">
        <v>0</v>
      </c>
      <c r="L305" s="41"/>
      <c r="M305" s="42"/>
      <c r="N305" s="43"/>
      <c r="O305" s="41"/>
      <c r="P305" s="42"/>
      <c r="Q305" s="43"/>
      <c r="R305" s="41"/>
      <c r="S305" s="42"/>
      <c r="T305" s="43"/>
      <c r="U305" s="41"/>
      <c r="V305" s="42"/>
      <c r="W305" s="43"/>
      <c r="X305" s="41"/>
      <c r="Y305" s="42"/>
      <c r="Z305" s="43"/>
      <c r="AA305" s="41"/>
      <c r="AB305" s="42"/>
      <c r="AC305" s="43"/>
      <c r="AD305" s="41"/>
      <c r="AE305" s="42"/>
      <c r="AF305" s="43"/>
      <c r="AG305" s="41"/>
      <c r="AH305" s="42"/>
      <c r="AI305" s="43"/>
      <c r="AK305" s="41">
        <f t="shared" si="95"/>
        <v>0</v>
      </c>
      <c r="AL305" s="42">
        <f t="shared" si="95"/>
        <v>0</v>
      </c>
      <c r="AM305" s="43">
        <f t="shared" si="95"/>
        <v>0</v>
      </c>
      <c r="AT305" s="32">
        <f t="shared" si="96"/>
        <v>0</v>
      </c>
      <c r="AV305" s="23">
        <v>3</v>
      </c>
      <c r="AW305" s="23">
        <v>2</v>
      </c>
      <c r="AX305" s="23">
        <f t="shared" si="97"/>
        <v>5</v>
      </c>
    </row>
    <row r="306" spans="2:50" ht="15" hidden="1" customHeight="1" x14ac:dyDescent="0.3">
      <c r="B306" s="15"/>
      <c r="C306" s="40" t="s">
        <v>22</v>
      </c>
      <c r="D306" s="34" t="s">
        <v>2</v>
      </c>
      <c r="E306" s="35" t="s">
        <v>2</v>
      </c>
      <c r="F306" s="41">
        <v>0</v>
      </c>
      <c r="G306" s="169">
        <v>0</v>
      </c>
      <c r="H306" s="43">
        <v>0</v>
      </c>
      <c r="I306" s="41">
        <v>0</v>
      </c>
      <c r="J306" s="42">
        <v>0</v>
      </c>
      <c r="K306" s="43">
        <v>0</v>
      </c>
      <c r="L306" s="41"/>
      <c r="M306" s="42"/>
      <c r="N306" s="43"/>
      <c r="O306" s="41"/>
      <c r="P306" s="42"/>
      <c r="Q306" s="43"/>
      <c r="R306" s="41"/>
      <c r="S306" s="42"/>
      <c r="T306" s="43"/>
      <c r="U306" s="41"/>
      <c r="V306" s="42"/>
      <c r="W306" s="43"/>
      <c r="X306" s="41"/>
      <c r="Y306" s="42"/>
      <c r="Z306" s="43"/>
      <c r="AA306" s="41"/>
      <c r="AB306" s="42"/>
      <c r="AC306" s="43"/>
      <c r="AD306" s="41"/>
      <c r="AE306" s="42"/>
      <c r="AF306" s="43"/>
      <c r="AG306" s="41"/>
      <c r="AH306" s="42"/>
      <c r="AI306" s="43"/>
      <c r="AK306" s="41">
        <f t="shared" si="95"/>
        <v>0</v>
      </c>
      <c r="AL306" s="42">
        <f t="shared" si="95"/>
        <v>0</v>
      </c>
      <c r="AM306" s="43">
        <f t="shared" si="95"/>
        <v>0</v>
      </c>
      <c r="AT306" s="32">
        <f t="shared" si="96"/>
        <v>0</v>
      </c>
      <c r="AV306" s="23">
        <v>3</v>
      </c>
      <c r="AW306" s="23">
        <v>2</v>
      </c>
      <c r="AX306" s="23">
        <f t="shared" si="97"/>
        <v>6</v>
      </c>
    </row>
    <row r="307" spans="2:50" ht="15" hidden="1" customHeight="1" x14ac:dyDescent="0.3">
      <c r="B307" s="15"/>
      <c r="C307" s="40" t="s">
        <v>22</v>
      </c>
      <c r="D307" s="34" t="s">
        <v>2</v>
      </c>
      <c r="E307" s="35" t="s">
        <v>2</v>
      </c>
      <c r="F307" s="41">
        <v>0</v>
      </c>
      <c r="G307" s="169">
        <v>0</v>
      </c>
      <c r="H307" s="43">
        <v>0</v>
      </c>
      <c r="I307" s="41">
        <v>0</v>
      </c>
      <c r="J307" s="42">
        <v>0</v>
      </c>
      <c r="K307" s="43">
        <v>0</v>
      </c>
      <c r="L307" s="41"/>
      <c r="M307" s="42"/>
      <c r="N307" s="43"/>
      <c r="O307" s="41"/>
      <c r="P307" s="42"/>
      <c r="Q307" s="43"/>
      <c r="R307" s="41"/>
      <c r="S307" s="42"/>
      <c r="T307" s="43"/>
      <c r="U307" s="41"/>
      <c r="V307" s="42"/>
      <c r="W307" s="43"/>
      <c r="X307" s="41"/>
      <c r="Y307" s="42"/>
      <c r="Z307" s="43"/>
      <c r="AA307" s="41"/>
      <c r="AB307" s="42"/>
      <c r="AC307" s="43"/>
      <c r="AD307" s="41"/>
      <c r="AE307" s="42"/>
      <c r="AF307" s="43"/>
      <c r="AG307" s="41"/>
      <c r="AH307" s="42"/>
      <c r="AI307" s="43"/>
      <c r="AK307" s="41">
        <f t="shared" si="95"/>
        <v>0</v>
      </c>
      <c r="AL307" s="42">
        <f t="shared" si="95"/>
        <v>0</v>
      </c>
      <c r="AM307" s="43">
        <f t="shared" si="95"/>
        <v>0</v>
      </c>
      <c r="AT307" s="32">
        <f t="shared" si="96"/>
        <v>0</v>
      </c>
      <c r="AV307" s="23">
        <v>3</v>
      </c>
      <c r="AW307" s="23">
        <v>2</v>
      </c>
      <c r="AX307" s="23">
        <f t="shared" si="97"/>
        <v>7</v>
      </c>
    </row>
    <row r="308" spans="2:50" ht="15" hidden="1" customHeight="1" x14ac:dyDescent="0.3">
      <c r="B308" s="15"/>
      <c r="C308" s="40" t="s">
        <v>22</v>
      </c>
      <c r="D308" s="34" t="s">
        <v>2</v>
      </c>
      <c r="E308" s="35" t="s">
        <v>2</v>
      </c>
      <c r="F308" s="41">
        <v>0</v>
      </c>
      <c r="G308" s="169">
        <v>0</v>
      </c>
      <c r="H308" s="43">
        <v>0</v>
      </c>
      <c r="I308" s="41">
        <v>0</v>
      </c>
      <c r="J308" s="42">
        <v>0</v>
      </c>
      <c r="K308" s="43">
        <v>0</v>
      </c>
      <c r="L308" s="41"/>
      <c r="M308" s="42"/>
      <c r="N308" s="43"/>
      <c r="O308" s="41"/>
      <c r="P308" s="42"/>
      <c r="Q308" s="43"/>
      <c r="R308" s="41"/>
      <c r="S308" s="42"/>
      <c r="T308" s="43"/>
      <c r="U308" s="41"/>
      <c r="V308" s="42"/>
      <c r="W308" s="43"/>
      <c r="X308" s="41"/>
      <c r="Y308" s="42"/>
      <c r="Z308" s="43"/>
      <c r="AA308" s="41"/>
      <c r="AB308" s="42"/>
      <c r="AC308" s="43"/>
      <c r="AD308" s="41"/>
      <c r="AE308" s="42"/>
      <c r="AF308" s="43"/>
      <c r="AG308" s="41"/>
      <c r="AH308" s="42"/>
      <c r="AI308" s="43"/>
      <c r="AK308" s="41">
        <f t="shared" si="95"/>
        <v>0</v>
      </c>
      <c r="AL308" s="42">
        <f t="shared" si="95"/>
        <v>0</v>
      </c>
      <c r="AM308" s="43">
        <f t="shared" si="95"/>
        <v>0</v>
      </c>
      <c r="AT308" s="32">
        <f t="shared" si="96"/>
        <v>0</v>
      </c>
      <c r="AV308" s="23">
        <v>3</v>
      </c>
      <c r="AW308" s="23">
        <v>2</v>
      </c>
      <c r="AX308" s="23">
        <f t="shared" si="97"/>
        <v>8</v>
      </c>
    </row>
    <row r="309" spans="2:50" ht="15" hidden="1" customHeight="1" x14ac:dyDescent="0.3">
      <c r="B309" s="15"/>
      <c r="C309" s="40" t="s">
        <v>22</v>
      </c>
      <c r="D309" s="34" t="s">
        <v>2</v>
      </c>
      <c r="E309" s="35" t="s">
        <v>2</v>
      </c>
      <c r="F309" s="41">
        <v>0</v>
      </c>
      <c r="G309" s="169">
        <v>0</v>
      </c>
      <c r="H309" s="43">
        <v>0</v>
      </c>
      <c r="I309" s="41">
        <v>0</v>
      </c>
      <c r="J309" s="42">
        <v>0</v>
      </c>
      <c r="K309" s="43">
        <v>0</v>
      </c>
      <c r="L309" s="41"/>
      <c r="M309" s="42"/>
      <c r="N309" s="43"/>
      <c r="O309" s="41"/>
      <c r="P309" s="42"/>
      <c r="Q309" s="43"/>
      <c r="R309" s="41"/>
      <c r="S309" s="42"/>
      <c r="T309" s="43"/>
      <c r="U309" s="41"/>
      <c r="V309" s="42"/>
      <c r="W309" s="43"/>
      <c r="X309" s="41"/>
      <c r="Y309" s="42"/>
      <c r="Z309" s="43"/>
      <c r="AA309" s="41"/>
      <c r="AB309" s="42"/>
      <c r="AC309" s="43"/>
      <c r="AD309" s="41"/>
      <c r="AE309" s="42"/>
      <c r="AF309" s="43"/>
      <c r="AG309" s="41"/>
      <c r="AH309" s="42"/>
      <c r="AI309" s="43"/>
      <c r="AK309" s="41">
        <f t="shared" si="95"/>
        <v>0</v>
      </c>
      <c r="AL309" s="42">
        <f t="shared" si="95"/>
        <v>0</v>
      </c>
      <c r="AM309" s="43">
        <f t="shared" si="95"/>
        <v>0</v>
      </c>
      <c r="AT309" s="32">
        <f t="shared" si="96"/>
        <v>0</v>
      </c>
      <c r="AV309" s="23">
        <v>3</v>
      </c>
      <c r="AW309" s="23">
        <v>2</v>
      </c>
      <c r="AX309" s="23">
        <f t="shared" si="97"/>
        <v>9</v>
      </c>
    </row>
    <row r="310" spans="2:50" ht="15" hidden="1" customHeight="1" x14ac:dyDescent="0.3">
      <c r="B310" s="15"/>
      <c r="C310" s="40" t="s">
        <v>22</v>
      </c>
      <c r="D310" s="34" t="s">
        <v>2</v>
      </c>
      <c r="E310" s="35" t="s">
        <v>2</v>
      </c>
      <c r="F310" s="41">
        <v>0</v>
      </c>
      <c r="G310" s="169">
        <v>0</v>
      </c>
      <c r="H310" s="43">
        <v>0</v>
      </c>
      <c r="I310" s="41">
        <v>0</v>
      </c>
      <c r="J310" s="42">
        <v>0</v>
      </c>
      <c r="K310" s="43">
        <v>0</v>
      </c>
      <c r="L310" s="41"/>
      <c r="M310" s="42"/>
      <c r="N310" s="43"/>
      <c r="O310" s="41"/>
      <c r="P310" s="42"/>
      <c r="Q310" s="43"/>
      <c r="R310" s="41"/>
      <c r="S310" s="42"/>
      <c r="T310" s="43"/>
      <c r="U310" s="41"/>
      <c r="V310" s="42"/>
      <c r="W310" s="43"/>
      <c r="X310" s="41"/>
      <c r="Y310" s="42"/>
      <c r="Z310" s="43"/>
      <c r="AA310" s="41"/>
      <c r="AB310" s="42"/>
      <c r="AC310" s="43"/>
      <c r="AD310" s="41"/>
      <c r="AE310" s="42"/>
      <c r="AF310" s="43"/>
      <c r="AG310" s="41"/>
      <c r="AH310" s="42"/>
      <c r="AI310" s="43"/>
      <c r="AK310" s="41">
        <f t="shared" si="95"/>
        <v>0</v>
      </c>
      <c r="AL310" s="42">
        <f t="shared" si="95"/>
        <v>0</v>
      </c>
      <c r="AM310" s="43">
        <f t="shared" si="95"/>
        <v>0</v>
      </c>
      <c r="AT310" s="32">
        <f t="shared" si="96"/>
        <v>0</v>
      </c>
      <c r="AV310" s="23">
        <v>3</v>
      </c>
      <c r="AW310" s="23">
        <v>2</v>
      </c>
      <c r="AX310" s="23">
        <f t="shared" si="97"/>
        <v>10</v>
      </c>
    </row>
    <row r="311" spans="2:50" ht="15" customHeight="1" x14ac:dyDescent="0.3">
      <c r="B311" s="15"/>
      <c r="C311" s="40" t="s">
        <v>23</v>
      </c>
      <c r="D311" s="34" t="s">
        <v>702</v>
      </c>
      <c r="E311" s="35" t="s">
        <v>925</v>
      </c>
      <c r="F311" s="41"/>
      <c r="G311" s="169"/>
      <c r="H311" s="43">
        <v>16</v>
      </c>
      <c r="I311" s="41">
        <v>1222</v>
      </c>
      <c r="J311" s="42">
        <v>0</v>
      </c>
      <c r="K311" s="43">
        <v>0</v>
      </c>
      <c r="L311" s="41"/>
      <c r="M311" s="42"/>
      <c r="N311" s="43"/>
      <c r="O311" s="41"/>
      <c r="P311" s="42"/>
      <c r="Q311" s="43"/>
      <c r="R311" s="41"/>
      <c r="S311" s="42"/>
      <c r="T311" s="43"/>
      <c r="U311" s="41"/>
      <c r="V311" s="42"/>
      <c r="W311" s="43"/>
      <c r="X311" s="41"/>
      <c r="Y311" s="42"/>
      <c r="Z311" s="43"/>
      <c r="AA311" s="41"/>
      <c r="AB311" s="42"/>
      <c r="AC311" s="43"/>
      <c r="AD311" s="41"/>
      <c r="AE311" s="42"/>
      <c r="AF311" s="43"/>
      <c r="AG311" s="41"/>
      <c r="AH311" s="42"/>
      <c r="AI311" s="43"/>
      <c r="AK311" s="41">
        <f t="shared" si="95"/>
        <v>1222</v>
      </c>
      <c r="AL311" s="42">
        <f t="shared" si="95"/>
        <v>0</v>
      </c>
      <c r="AM311" s="43">
        <f t="shared" si="95"/>
        <v>16</v>
      </c>
      <c r="AT311" s="32">
        <f t="shared" si="96"/>
        <v>1</v>
      </c>
      <c r="AV311" s="23">
        <v>3</v>
      </c>
      <c r="AW311" s="23">
        <v>3</v>
      </c>
      <c r="AX311" s="23">
        <f t="shared" si="97"/>
        <v>1</v>
      </c>
    </row>
    <row r="312" spans="2:50" ht="15" customHeight="1" x14ac:dyDescent="0.3">
      <c r="B312" s="15"/>
      <c r="C312" s="50" t="str">
        <f>IF(LEN(E311)&lt;1,"","Total: " &amp; LEFT(E311,LEN(E311)-21) &amp; "Municipalities")</f>
        <v>Total: Sedibeng Municipalities</v>
      </c>
      <c r="D312" s="51"/>
      <c r="E312" s="52"/>
      <c r="F312" s="53"/>
      <c r="G312" s="171"/>
      <c r="H312" s="55">
        <f>SUM(H301:H311)</f>
        <v>103</v>
      </c>
      <c r="I312" s="53">
        <f>SUM(I301:I311)</f>
        <v>7924</v>
      </c>
      <c r="J312" s="54">
        <f>SUM(J301:J311)</f>
        <v>0</v>
      </c>
      <c r="K312" s="55">
        <f>SUM(K301:K311)</f>
        <v>0</v>
      </c>
      <c r="L312" s="53">
        <f t="shared" ref="L312:AI312" si="98">SUM(L301:L311)</f>
        <v>0</v>
      </c>
      <c r="M312" s="54">
        <f t="shared" si="98"/>
        <v>0</v>
      </c>
      <c r="N312" s="55">
        <f t="shared" si="98"/>
        <v>0</v>
      </c>
      <c r="O312" s="53">
        <f t="shared" si="98"/>
        <v>0</v>
      </c>
      <c r="P312" s="54">
        <f t="shared" si="98"/>
        <v>0</v>
      </c>
      <c r="Q312" s="55">
        <f t="shared" si="98"/>
        <v>0</v>
      </c>
      <c r="R312" s="53">
        <f t="shared" si="98"/>
        <v>0</v>
      </c>
      <c r="S312" s="54">
        <f t="shared" si="98"/>
        <v>0</v>
      </c>
      <c r="T312" s="55">
        <f t="shared" si="98"/>
        <v>0</v>
      </c>
      <c r="U312" s="53">
        <f t="shared" si="98"/>
        <v>0</v>
      </c>
      <c r="V312" s="54">
        <f t="shared" si="98"/>
        <v>0</v>
      </c>
      <c r="W312" s="55">
        <f t="shared" si="98"/>
        <v>0</v>
      </c>
      <c r="X312" s="53">
        <f t="shared" si="98"/>
        <v>0</v>
      </c>
      <c r="Y312" s="54">
        <f t="shared" si="98"/>
        <v>0</v>
      </c>
      <c r="Z312" s="55">
        <f t="shared" si="98"/>
        <v>0</v>
      </c>
      <c r="AA312" s="53">
        <f t="shared" si="98"/>
        <v>0</v>
      </c>
      <c r="AB312" s="54">
        <f t="shared" si="98"/>
        <v>0</v>
      </c>
      <c r="AC312" s="55">
        <f t="shared" si="98"/>
        <v>0</v>
      </c>
      <c r="AD312" s="53">
        <f t="shared" si="98"/>
        <v>0</v>
      </c>
      <c r="AE312" s="54">
        <f t="shared" si="98"/>
        <v>0</v>
      </c>
      <c r="AF312" s="55">
        <f t="shared" si="98"/>
        <v>0</v>
      </c>
      <c r="AG312" s="53">
        <f t="shared" si="98"/>
        <v>0</v>
      </c>
      <c r="AH312" s="54">
        <f t="shared" si="98"/>
        <v>0</v>
      </c>
      <c r="AI312" s="55">
        <f t="shared" si="98"/>
        <v>0</v>
      </c>
      <c r="AK312" s="53">
        <f>SUM(AK301:AK311)</f>
        <v>7924</v>
      </c>
      <c r="AL312" s="54">
        <f>SUM(AL301:AL311)</f>
        <v>0</v>
      </c>
      <c r="AM312" s="55">
        <f>SUM(AM301:AM311)</f>
        <v>103</v>
      </c>
      <c r="AT312" s="32">
        <f>IF(SUM(AT301:AT311)=0,0,1)</f>
        <v>1</v>
      </c>
    </row>
    <row r="313" spans="2:50" ht="15" customHeight="1" x14ac:dyDescent="0.3">
      <c r="B313" s="15"/>
      <c r="C313" s="40"/>
      <c r="D313" s="34"/>
      <c r="E313" s="35"/>
      <c r="F313" s="41"/>
      <c r="G313" s="169"/>
      <c r="H313" s="43"/>
      <c r="I313" s="41"/>
      <c r="J313" s="42"/>
      <c r="K313" s="43"/>
      <c r="L313" s="41"/>
      <c r="M313" s="42"/>
      <c r="N313" s="43"/>
      <c r="O313" s="41"/>
      <c r="P313" s="42"/>
      <c r="Q313" s="43"/>
      <c r="R313" s="41"/>
      <c r="S313" s="42"/>
      <c r="T313" s="43"/>
      <c r="U313" s="41"/>
      <c r="V313" s="42"/>
      <c r="W313" s="43"/>
      <c r="X313" s="41"/>
      <c r="Y313" s="42"/>
      <c r="Z313" s="43"/>
      <c r="AA313" s="41"/>
      <c r="AB313" s="42"/>
      <c r="AC313" s="43"/>
      <c r="AD313" s="41"/>
      <c r="AE313" s="42"/>
      <c r="AF313" s="43"/>
      <c r="AG313" s="41"/>
      <c r="AH313" s="42"/>
      <c r="AI313" s="43"/>
      <c r="AK313" s="41"/>
      <c r="AL313" s="42"/>
      <c r="AM313" s="43"/>
      <c r="AT313" s="32">
        <f>IF(AT312=0,0,1)</f>
        <v>1</v>
      </c>
    </row>
    <row r="314" spans="2:50" ht="15" customHeight="1" x14ac:dyDescent="0.3">
      <c r="B314" s="15"/>
      <c r="C314" s="40" t="s">
        <v>22</v>
      </c>
      <c r="D314" s="34" t="s">
        <v>703</v>
      </c>
      <c r="E314" s="35" t="s">
        <v>929</v>
      </c>
      <c r="F314" s="41"/>
      <c r="G314" s="169"/>
      <c r="H314" s="43">
        <v>33</v>
      </c>
      <c r="I314" s="41">
        <v>2501</v>
      </c>
      <c r="J314" s="42">
        <v>0</v>
      </c>
      <c r="K314" s="43">
        <v>0</v>
      </c>
      <c r="L314" s="41"/>
      <c r="M314" s="42"/>
      <c r="N314" s="43"/>
      <c r="O314" s="41"/>
      <c r="P314" s="42"/>
      <c r="Q314" s="43"/>
      <c r="R314" s="41"/>
      <c r="S314" s="42"/>
      <c r="T314" s="43"/>
      <c r="U314" s="41"/>
      <c r="V314" s="42"/>
      <c r="W314" s="43"/>
      <c r="X314" s="41"/>
      <c r="Y314" s="42"/>
      <c r="Z314" s="43"/>
      <c r="AA314" s="41"/>
      <c r="AB314" s="42"/>
      <c r="AC314" s="43"/>
      <c r="AD314" s="41"/>
      <c r="AE314" s="42"/>
      <c r="AF314" s="43"/>
      <c r="AG314" s="41"/>
      <c r="AH314" s="42"/>
      <c r="AI314" s="43"/>
      <c r="AK314" s="41">
        <f t="shared" ref="AK314:AM324" si="99">F314+I314+L314+O314+R314+U314+X314+AA314+AD314+AG314</f>
        <v>2501</v>
      </c>
      <c r="AL314" s="42">
        <f t="shared" si="99"/>
        <v>0</v>
      </c>
      <c r="AM314" s="43">
        <f t="shared" si="99"/>
        <v>33</v>
      </c>
      <c r="AT314" s="32">
        <f>IF(LEN(E314)&lt;2,0,1)</f>
        <v>1</v>
      </c>
      <c r="AV314" s="23">
        <v>3</v>
      </c>
      <c r="AW314" s="23">
        <v>4</v>
      </c>
      <c r="AX314" s="23">
        <v>1</v>
      </c>
    </row>
    <row r="315" spans="2:50" ht="15" customHeight="1" x14ac:dyDescent="0.3">
      <c r="B315" s="15"/>
      <c r="C315" s="40" t="s">
        <v>22</v>
      </c>
      <c r="D315" s="34" t="s">
        <v>704</v>
      </c>
      <c r="E315" s="35" t="s">
        <v>928</v>
      </c>
      <c r="F315" s="41"/>
      <c r="G315" s="169"/>
      <c r="H315" s="43">
        <v>16</v>
      </c>
      <c r="I315" s="41">
        <v>1232</v>
      </c>
      <c r="J315" s="42">
        <v>0</v>
      </c>
      <c r="K315" s="43">
        <v>0</v>
      </c>
      <c r="L315" s="41"/>
      <c r="M315" s="42"/>
      <c r="N315" s="43"/>
      <c r="O315" s="41"/>
      <c r="P315" s="42"/>
      <c r="Q315" s="43"/>
      <c r="R315" s="41"/>
      <c r="S315" s="42"/>
      <c r="T315" s="43"/>
      <c r="U315" s="41"/>
      <c r="V315" s="42"/>
      <c r="W315" s="43"/>
      <c r="X315" s="41"/>
      <c r="Y315" s="42"/>
      <c r="Z315" s="43"/>
      <c r="AA315" s="41"/>
      <c r="AB315" s="42"/>
      <c r="AC315" s="43"/>
      <c r="AD315" s="41"/>
      <c r="AE315" s="42"/>
      <c r="AF315" s="43"/>
      <c r="AG315" s="41"/>
      <c r="AH315" s="42"/>
      <c r="AI315" s="43"/>
      <c r="AK315" s="41">
        <f t="shared" si="99"/>
        <v>1232</v>
      </c>
      <c r="AL315" s="42">
        <f t="shared" si="99"/>
        <v>0</v>
      </c>
      <c r="AM315" s="43">
        <f t="shared" si="99"/>
        <v>16</v>
      </c>
      <c r="AT315" s="32">
        <f t="shared" ref="AT315:AT324" si="100">IF(LEN(E315)&lt;2,0,1)</f>
        <v>1</v>
      </c>
      <c r="AV315" s="23">
        <v>3</v>
      </c>
      <c r="AW315" s="23">
        <v>4</v>
      </c>
      <c r="AX315" s="23">
        <f>IF(AW315=AW314,AX314+1,1)</f>
        <v>2</v>
      </c>
    </row>
    <row r="316" spans="2:50" ht="15" customHeight="1" x14ac:dyDescent="0.3">
      <c r="B316" s="15"/>
      <c r="C316" s="40" t="s">
        <v>22</v>
      </c>
      <c r="D316" s="34" t="s">
        <v>353</v>
      </c>
      <c r="E316" s="35" t="s">
        <v>927</v>
      </c>
      <c r="F316" s="41"/>
      <c r="G316" s="169"/>
      <c r="H316" s="43">
        <v>22</v>
      </c>
      <c r="I316" s="41">
        <v>1728</v>
      </c>
      <c r="J316" s="42">
        <v>0</v>
      </c>
      <c r="K316" s="43">
        <v>0</v>
      </c>
      <c r="L316" s="41"/>
      <c r="M316" s="42"/>
      <c r="N316" s="43"/>
      <c r="O316" s="41"/>
      <c r="P316" s="42"/>
      <c r="Q316" s="43"/>
      <c r="R316" s="41"/>
      <c r="S316" s="42"/>
      <c r="T316" s="43"/>
      <c r="U316" s="41"/>
      <c r="V316" s="42"/>
      <c r="W316" s="43"/>
      <c r="X316" s="41"/>
      <c r="Y316" s="42"/>
      <c r="Z316" s="43"/>
      <c r="AA316" s="41"/>
      <c r="AB316" s="42"/>
      <c r="AC316" s="43"/>
      <c r="AD316" s="41"/>
      <c r="AE316" s="42"/>
      <c r="AF316" s="43"/>
      <c r="AG316" s="41"/>
      <c r="AH316" s="42"/>
      <c r="AI316" s="43"/>
      <c r="AK316" s="41">
        <f t="shared" si="99"/>
        <v>1728</v>
      </c>
      <c r="AL316" s="42">
        <f t="shared" si="99"/>
        <v>0</v>
      </c>
      <c r="AM316" s="43">
        <f t="shared" si="99"/>
        <v>22</v>
      </c>
      <c r="AT316" s="32">
        <f t="shared" si="100"/>
        <v>1</v>
      </c>
      <c r="AV316" s="23">
        <v>3</v>
      </c>
      <c r="AW316" s="23">
        <v>4</v>
      </c>
      <c r="AX316" s="23">
        <f t="shared" ref="AX316:AX324" si="101">IF(AW316=AW315,AX315+1,1)</f>
        <v>3</v>
      </c>
    </row>
    <row r="317" spans="2:50" ht="15" hidden="1" customHeight="1" x14ac:dyDescent="0.3">
      <c r="B317" s="15"/>
      <c r="C317" s="40" t="s">
        <v>22</v>
      </c>
      <c r="D317" s="34" t="s">
        <v>2</v>
      </c>
      <c r="E317" s="35" t="s">
        <v>2</v>
      </c>
      <c r="F317" s="41">
        <v>0</v>
      </c>
      <c r="G317" s="169">
        <v>0</v>
      </c>
      <c r="H317" s="43">
        <v>0</v>
      </c>
      <c r="I317" s="41">
        <v>0</v>
      </c>
      <c r="J317" s="42">
        <v>0</v>
      </c>
      <c r="K317" s="43">
        <v>0</v>
      </c>
      <c r="L317" s="41"/>
      <c r="M317" s="42"/>
      <c r="N317" s="43"/>
      <c r="O317" s="41"/>
      <c r="P317" s="42"/>
      <c r="Q317" s="43"/>
      <c r="R317" s="41"/>
      <c r="S317" s="42"/>
      <c r="T317" s="43"/>
      <c r="U317" s="41"/>
      <c r="V317" s="42"/>
      <c r="W317" s="43"/>
      <c r="X317" s="41"/>
      <c r="Y317" s="42"/>
      <c r="Z317" s="43"/>
      <c r="AA317" s="41"/>
      <c r="AB317" s="42"/>
      <c r="AC317" s="43"/>
      <c r="AD317" s="41"/>
      <c r="AE317" s="42"/>
      <c r="AF317" s="43"/>
      <c r="AG317" s="41"/>
      <c r="AH317" s="42"/>
      <c r="AI317" s="43"/>
      <c r="AK317" s="41">
        <f t="shared" si="99"/>
        <v>0</v>
      </c>
      <c r="AL317" s="42">
        <f t="shared" si="99"/>
        <v>0</v>
      </c>
      <c r="AM317" s="43">
        <f t="shared" si="99"/>
        <v>0</v>
      </c>
      <c r="AT317" s="32">
        <f t="shared" si="100"/>
        <v>0</v>
      </c>
      <c r="AV317" s="23">
        <v>3</v>
      </c>
      <c r="AW317" s="23">
        <v>4</v>
      </c>
      <c r="AX317" s="23">
        <f t="shared" si="101"/>
        <v>4</v>
      </c>
    </row>
    <row r="318" spans="2:50" ht="15" hidden="1" customHeight="1" x14ac:dyDescent="0.3">
      <c r="B318" s="15"/>
      <c r="C318" s="40" t="s">
        <v>22</v>
      </c>
      <c r="D318" s="34" t="s">
        <v>2</v>
      </c>
      <c r="E318" s="35" t="s">
        <v>2</v>
      </c>
      <c r="F318" s="41">
        <v>0</v>
      </c>
      <c r="G318" s="169">
        <v>0</v>
      </c>
      <c r="H318" s="43">
        <v>0</v>
      </c>
      <c r="I318" s="41">
        <v>0</v>
      </c>
      <c r="J318" s="42">
        <v>0</v>
      </c>
      <c r="K318" s="43">
        <v>0</v>
      </c>
      <c r="L318" s="41"/>
      <c r="M318" s="42"/>
      <c r="N318" s="43"/>
      <c r="O318" s="41"/>
      <c r="P318" s="42"/>
      <c r="Q318" s="43"/>
      <c r="R318" s="41"/>
      <c r="S318" s="42"/>
      <c r="T318" s="43"/>
      <c r="U318" s="41"/>
      <c r="V318" s="42"/>
      <c r="W318" s="43"/>
      <c r="X318" s="41"/>
      <c r="Y318" s="42"/>
      <c r="Z318" s="43"/>
      <c r="AA318" s="41"/>
      <c r="AB318" s="42"/>
      <c r="AC318" s="43"/>
      <c r="AD318" s="41"/>
      <c r="AE318" s="42"/>
      <c r="AF318" s="43"/>
      <c r="AG318" s="41"/>
      <c r="AH318" s="42"/>
      <c r="AI318" s="43"/>
      <c r="AK318" s="41">
        <f t="shared" si="99"/>
        <v>0</v>
      </c>
      <c r="AL318" s="42">
        <f t="shared" si="99"/>
        <v>0</v>
      </c>
      <c r="AM318" s="43">
        <f t="shared" si="99"/>
        <v>0</v>
      </c>
      <c r="AT318" s="32">
        <f t="shared" si="100"/>
        <v>0</v>
      </c>
      <c r="AV318" s="23">
        <v>3</v>
      </c>
      <c r="AW318" s="23">
        <v>4</v>
      </c>
      <c r="AX318" s="23">
        <f t="shared" si="101"/>
        <v>5</v>
      </c>
    </row>
    <row r="319" spans="2:50" ht="15" hidden="1" customHeight="1" x14ac:dyDescent="0.3">
      <c r="B319" s="15"/>
      <c r="C319" s="40" t="s">
        <v>22</v>
      </c>
      <c r="D319" s="34" t="s">
        <v>2</v>
      </c>
      <c r="E319" s="35" t="s">
        <v>2</v>
      </c>
      <c r="F319" s="41">
        <v>0</v>
      </c>
      <c r="G319" s="169">
        <v>0</v>
      </c>
      <c r="H319" s="43">
        <v>0</v>
      </c>
      <c r="I319" s="41">
        <v>0</v>
      </c>
      <c r="J319" s="42">
        <v>0</v>
      </c>
      <c r="K319" s="43">
        <v>0</v>
      </c>
      <c r="L319" s="41"/>
      <c r="M319" s="42"/>
      <c r="N319" s="43"/>
      <c r="O319" s="41"/>
      <c r="P319" s="42"/>
      <c r="Q319" s="43"/>
      <c r="R319" s="41"/>
      <c r="S319" s="42"/>
      <c r="T319" s="43"/>
      <c r="U319" s="41"/>
      <c r="V319" s="42"/>
      <c r="W319" s="43"/>
      <c r="X319" s="41"/>
      <c r="Y319" s="42"/>
      <c r="Z319" s="43"/>
      <c r="AA319" s="41"/>
      <c r="AB319" s="42"/>
      <c r="AC319" s="43"/>
      <c r="AD319" s="41"/>
      <c r="AE319" s="42"/>
      <c r="AF319" s="43"/>
      <c r="AG319" s="41"/>
      <c r="AH319" s="42"/>
      <c r="AI319" s="43"/>
      <c r="AK319" s="41">
        <f t="shared" si="99"/>
        <v>0</v>
      </c>
      <c r="AL319" s="42">
        <f t="shared" si="99"/>
        <v>0</v>
      </c>
      <c r="AM319" s="43">
        <f t="shared" si="99"/>
        <v>0</v>
      </c>
      <c r="AT319" s="32">
        <f t="shared" si="100"/>
        <v>0</v>
      </c>
      <c r="AV319" s="23">
        <v>3</v>
      </c>
      <c r="AW319" s="23">
        <v>4</v>
      </c>
      <c r="AX319" s="23">
        <f t="shared" si="101"/>
        <v>6</v>
      </c>
    </row>
    <row r="320" spans="2:50" ht="15" hidden="1" customHeight="1" x14ac:dyDescent="0.3">
      <c r="B320" s="15"/>
      <c r="C320" s="40" t="s">
        <v>22</v>
      </c>
      <c r="D320" s="34" t="s">
        <v>2</v>
      </c>
      <c r="E320" s="35" t="s">
        <v>2</v>
      </c>
      <c r="F320" s="41">
        <v>0</v>
      </c>
      <c r="G320" s="169">
        <v>0</v>
      </c>
      <c r="H320" s="43">
        <v>0</v>
      </c>
      <c r="I320" s="41">
        <v>0</v>
      </c>
      <c r="J320" s="42">
        <v>0</v>
      </c>
      <c r="K320" s="43">
        <v>0</v>
      </c>
      <c r="L320" s="41"/>
      <c r="M320" s="42"/>
      <c r="N320" s="43"/>
      <c r="O320" s="41"/>
      <c r="P320" s="42"/>
      <c r="Q320" s="43"/>
      <c r="R320" s="41"/>
      <c r="S320" s="42"/>
      <c r="T320" s="43"/>
      <c r="U320" s="41"/>
      <c r="V320" s="42"/>
      <c r="W320" s="43"/>
      <c r="X320" s="41"/>
      <c r="Y320" s="42"/>
      <c r="Z320" s="43"/>
      <c r="AA320" s="41"/>
      <c r="AB320" s="42"/>
      <c r="AC320" s="43"/>
      <c r="AD320" s="41"/>
      <c r="AE320" s="42"/>
      <c r="AF320" s="43"/>
      <c r="AG320" s="41"/>
      <c r="AH320" s="42"/>
      <c r="AI320" s="43"/>
      <c r="AK320" s="41">
        <f t="shared" si="99"/>
        <v>0</v>
      </c>
      <c r="AL320" s="42">
        <f t="shared" si="99"/>
        <v>0</v>
      </c>
      <c r="AM320" s="43">
        <f t="shared" si="99"/>
        <v>0</v>
      </c>
      <c r="AT320" s="32">
        <f t="shared" si="100"/>
        <v>0</v>
      </c>
      <c r="AV320" s="23">
        <v>3</v>
      </c>
      <c r="AW320" s="23">
        <v>4</v>
      </c>
      <c r="AX320" s="23">
        <f t="shared" si="101"/>
        <v>7</v>
      </c>
    </row>
    <row r="321" spans="2:50" ht="15" hidden="1" customHeight="1" x14ac:dyDescent="0.3">
      <c r="B321" s="15"/>
      <c r="C321" s="40" t="s">
        <v>22</v>
      </c>
      <c r="D321" s="34" t="s">
        <v>2</v>
      </c>
      <c r="E321" s="35" t="s">
        <v>2</v>
      </c>
      <c r="F321" s="41">
        <v>0</v>
      </c>
      <c r="G321" s="169">
        <v>0</v>
      </c>
      <c r="H321" s="43">
        <v>0</v>
      </c>
      <c r="I321" s="41">
        <v>0</v>
      </c>
      <c r="J321" s="42">
        <v>0</v>
      </c>
      <c r="K321" s="43">
        <v>0</v>
      </c>
      <c r="L321" s="41"/>
      <c r="M321" s="42"/>
      <c r="N321" s="43"/>
      <c r="O321" s="41"/>
      <c r="P321" s="42"/>
      <c r="Q321" s="43"/>
      <c r="R321" s="41"/>
      <c r="S321" s="42"/>
      <c r="T321" s="43"/>
      <c r="U321" s="41"/>
      <c r="V321" s="42"/>
      <c r="W321" s="43"/>
      <c r="X321" s="41"/>
      <c r="Y321" s="42"/>
      <c r="Z321" s="43"/>
      <c r="AA321" s="41"/>
      <c r="AB321" s="42"/>
      <c r="AC321" s="43"/>
      <c r="AD321" s="41"/>
      <c r="AE321" s="42"/>
      <c r="AF321" s="43"/>
      <c r="AG321" s="41"/>
      <c r="AH321" s="42"/>
      <c r="AI321" s="43"/>
      <c r="AK321" s="41">
        <f t="shared" si="99"/>
        <v>0</v>
      </c>
      <c r="AL321" s="42">
        <f t="shared" si="99"/>
        <v>0</v>
      </c>
      <c r="AM321" s="43">
        <f t="shared" si="99"/>
        <v>0</v>
      </c>
      <c r="AT321" s="32">
        <f t="shared" si="100"/>
        <v>0</v>
      </c>
      <c r="AV321" s="23">
        <v>3</v>
      </c>
      <c r="AW321" s="23">
        <v>4</v>
      </c>
      <c r="AX321" s="23">
        <f t="shared" si="101"/>
        <v>8</v>
      </c>
    </row>
    <row r="322" spans="2:50" ht="15" hidden="1" customHeight="1" x14ac:dyDescent="0.3">
      <c r="B322" s="15"/>
      <c r="C322" s="40" t="s">
        <v>22</v>
      </c>
      <c r="D322" s="34" t="s">
        <v>2</v>
      </c>
      <c r="E322" s="35" t="s">
        <v>2</v>
      </c>
      <c r="F322" s="41">
        <v>0</v>
      </c>
      <c r="G322" s="169">
        <v>0</v>
      </c>
      <c r="H322" s="43">
        <v>0</v>
      </c>
      <c r="I322" s="41">
        <v>0</v>
      </c>
      <c r="J322" s="42">
        <v>0</v>
      </c>
      <c r="K322" s="43">
        <v>0</v>
      </c>
      <c r="L322" s="41"/>
      <c r="M322" s="42"/>
      <c r="N322" s="43"/>
      <c r="O322" s="41"/>
      <c r="P322" s="42"/>
      <c r="Q322" s="43"/>
      <c r="R322" s="41"/>
      <c r="S322" s="42"/>
      <c r="T322" s="43"/>
      <c r="U322" s="41"/>
      <c r="V322" s="42"/>
      <c r="W322" s="43"/>
      <c r="X322" s="41"/>
      <c r="Y322" s="42"/>
      <c r="Z322" s="43"/>
      <c r="AA322" s="41"/>
      <c r="AB322" s="42"/>
      <c r="AC322" s="43"/>
      <c r="AD322" s="41"/>
      <c r="AE322" s="42"/>
      <c r="AF322" s="43"/>
      <c r="AG322" s="41"/>
      <c r="AH322" s="42"/>
      <c r="AI322" s="43"/>
      <c r="AK322" s="41">
        <f t="shared" si="99"/>
        <v>0</v>
      </c>
      <c r="AL322" s="42">
        <f t="shared" si="99"/>
        <v>0</v>
      </c>
      <c r="AM322" s="43">
        <f t="shared" si="99"/>
        <v>0</v>
      </c>
      <c r="AT322" s="32">
        <f t="shared" si="100"/>
        <v>0</v>
      </c>
      <c r="AV322" s="23">
        <v>3</v>
      </c>
      <c r="AW322" s="23">
        <v>4</v>
      </c>
      <c r="AX322" s="23">
        <f t="shared" si="101"/>
        <v>9</v>
      </c>
    </row>
    <row r="323" spans="2:50" ht="15" hidden="1" customHeight="1" x14ac:dyDescent="0.3">
      <c r="B323" s="15"/>
      <c r="C323" s="40" t="s">
        <v>22</v>
      </c>
      <c r="D323" s="34" t="s">
        <v>2</v>
      </c>
      <c r="E323" s="35" t="s">
        <v>2</v>
      </c>
      <c r="F323" s="41">
        <v>0</v>
      </c>
      <c r="G323" s="169">
        <v>0</v>
      </c>
      <c r="H323" s="43">
        <v>0</v>
      </c>
      <c r="I323" s="41">
        <v>0</v>
      </c>
      <c r="J323" s="42">
        <v>0</v>
      </c>
      <c r="K323" s="43">
        <v>0</v>
      </c>
      <c r="L323" s="41"/>
      <c r="M323" s="42"/>
      <c r="N323" s="43"/>
      <c r="O323" s="41"/>
      <c r="P323" s="42"/>
      <c r="Q323" s="43"/>
      <c r="R323" s="41"/>
      <c r="S323" s="42"/>
      <c r="T323" s="43"/>
      <c r="U323" s="41"/>
      <c r="V323" s="42"/>
      <c r="W323" s="43"/>
      <c r="X323" s="41"/>
      <c r="Y323" s="42"/>
      <c r="Z323" s="43"/>
      <c r="AA323" s="41"/>
      <c r="AB323" s="42"/>
      <c r="AC323" s="43"/>
      <c r="AD323" s="41"/>
      <c r="AE323" s="42"/>
      <c r="AF323" s="43"/>
      <c r="AG323" s="41"/>
      <c r="AH323" s="42"/>
      <c r="AI323" s="43"/>
      <c r="AK323" s="41">
        <f t="shared" si="99"/>
        <v>0</v>
      </c>
      <c r="AL323" s="42">
        <f t="shared" si="99"/>
        <v>0</v>
      </c>
      <c r="AM323" s="43">
        <f t="shared" si="99"/>
        <v>0</v>
      </c>
      <c r="AT323" s="32">
        <f t="shared" si="100"/>
        <v>0</v>
      </c>
      <c r="AV323" s="23">
        <v>3</v>
      </c>
      <c r="AW323" s="23">
        <v>4</v>
      </c>
      <c r="AX323" s="23">
        <f t="shared" si="101"/>
        <v>10</v>
      </c>
    </row>
    <row r="324" spans="2:50" ht="15" customHeight="1" x14ac:dyDescent="0.3">
      <c r="B324" s="15"/>
      <c r="C324" s="40" t="s">
        <v>23</v>
      </c>
      <c r="D324" s="34" t="s">
        <v>705</v>
      </c>
      <c r="E324" s="35" t="s">
        <v>930</v>
      </c>
      <c r="F324" s="41"/>
      <c r="G324" s="169"/>
      <c r="H324" s="43">
        <v>16</v>
      </c>
      <c r="I324" s="41">
        <v>1250</v>
      </c>
      <c r="J324" s="42">
        <v>0</v>
      </c>
      <c r="K324" s="43">
        <v>0</v>
      </c>
      <c r="L324" s="41"/>
      <c r="M324" s="42"/>
      <c r="N324" s="43"/>
      <c r="O324" s="41"/>
      <c r="P324" s="42"/>
      <c r="Q324" s="43"/>
      <c r="R324" s="41"/>
      <c r="S324" s="42"/>
      <c r="T324" s="43"/>
      <c r="U324" s="41"/>
      <c r="V324" s="42"/>
      <c r="W324" s="43"/>
      <c r="X324" s="41"/>
      <c r="Y324" s="42"/>
      <c r="Z324" s="43"/>
      <c r="AA324" s="41"/>
      <c r="AB324" s="42"/>
      <c r="AC324" s="43"/>
      <c r="AD324" s="41"/>
      <c r="AE324" s="42"/>
      <c r="AF324" s="43"/>
      <c r="AG324" s="41"/>
      <c r="AH324" s="42"/>
      <c r="AI324" s="43"/>
      <c r="AK324" s="41">
        <f t="shared" si="99"/>
        <v>1250</v>
      </c>
      <c r="AL324" s="42">
        <f t="shared" si="99"/>
        <v>0</v>
      </c>
      <c r="AM324" s="43">
        <f t="shared" si="99"/>
        <v>16</v>
      </c>
      <c r="AT324" s="32">
        <f t="shared" si="100"/>
        <v>1</v>
      </c>
      <c r="AV324" s="23">
        <v>3</v>
      </c>
      <c r="AW324" s="23">
        <v>5</v>
      </c>
      <c r="AX324" s="23">
        <f t="shared" si="101"/>
        <v>1</v>
      </c>
    </row>
    <row r="325" spans="2:50" ht="15" customHeight="1" x14ac:dyDescent="0.3">
      <c r="B325" s="15"/>
      <c r="C325" s="50" t="str">
        <f>IF(LEN(E324)&lt;1,"","Total: " &amp; LEFT(E324,LEN(E324)-21) &amp; "Municipalities")</f>
        <v>Total: West Rand Municipalities</v>
      </c>
      <c r="D325" s="51"/>
      <c r="E325" s="52"/>
      <c r="F325" s="53"/>
      <c r="G325" s="171"/>
      <c r="H325" s="55">
        <f>SUM(H314:H324)</f>
        <v>87</v>
      </c>
      <c r="I325" s="53">
        <f>SUM(I314:I324)</f>
        <v>6711</v>
      </c>
      <c r="J325" s="54">
        <f>SUM(J314:J324)</f>
        <v>0</v>
      </c>
      <c r="K325" s="55">
        <f>SUM(K314:K324)</f>
        <v>0</v>
      </c>
      <c r="L325" s="53">
        <f t="shared" ref="L325:AI325" si="102">SUM(L314:L324)</f>
        <v>0</v>
      </c>
      <c r="M325" s="54">
        <f t="shared" si="102"/>
        <v>0</v>
      </c>
      <c r="N325" s="55">
        <f t="shared" si="102"/>
        <v>0</v>
      </c>
      <c r="O325" s="53">
        <f t="shared" si="102"/>
        <v>0</v>
      </c>
      <c r="P325" s="54">
        <f t="shared" si="102"/>
        <v>0</v>
      </c>
      <c r="Q325" s="55">
        <f t="shared" si="102"/>
        <v>0</v>
      </c>
      <c r="R325" s="53">
        <f t="shared" si="102"/>
        <v>0</v>
      </c>
      <c r="S325" s="54">
        <f t="shared" si="102"/>
        <v>0</v>
      </c>
      <c r="T325" s="55">
        <f t="shared" si="102"/>
        <v>0</v>
      </c>
      <c r="U325" s="53">
        <f t="shared" si="102"/>
        <v>0</v>
      </c>
      <c r="V325" s="54">
        <f t="shared" si="102"/>
        <v>0</v>
      </c>
      <c r="W325" s="55">
        <f t="shared" si="102"/>
        <v>0</v>
      </c>
      <c r="X325" s="53">
        <f t="shared" si="102"/>
        <v>0</v>
      </c>
      <c r="Y325" s="54">
        <f t="shared" si="102"/>
        <v>0</v>
      </c>
      <c r="Z325" s="55">
        <f t="shared" si="102"/>
        <v>0</v>
      </c>
      <c r="AA325" s="53">
        <f t="shared" si="102"/>
        <v>0</v>
      </c>
      <c r="AB325" s="54">
        <f t="shared" si="102"/>
        <v>0</v>
      </c>
      <c r="AC325" s="55">
        <f t="shared" si="102"/>
        <v>0</v>
      </c>
      <c r="AD325" s="53">
        <f t="shared" si="102"/>
        <v>0</v>
      </c>
      <c r="AE325" s="54">
        <f t="shared" si="102"/>
        <v>0</v>
      </c>
      <c r="AF325" s="55">
        <f t="shared" si="102"/>
        <v>0</v>
      </c>
      <c r="AG325" s="53">
        <f t="shared" si="102"/>
        <v>0</v>
      </c>
      <c r="AH325" s="54">
        <f t="shared" si="102"/>
        <v>0</v>
      </c>
      <c r="AI325" s="55">
        <f t="shared" si="102"/>
        <v>0</v>
      </c>
      <c r="AK325" s="53">
        <f>SUM(AK314:AK324)</f>
        <v>6711</v>
      </c>
      <c r="AL325" s="54">
        <f>SUM(AL314:AL324)</f>
        <v>0</v>
      </c>
      <c r="AM325" s="55">
        <f>SUM(AM314:AM324)</f>
        <v>87</v>
      </c>
      <c r="AT325" s="32">
        <f>IF(SUM(AT314:AT324)=0,0,1)</f>
        <v>1</v>
      </c>
    </row>
    <row r="326" spans="2:50" ht="15" customHeight="1" x14ac:dyDescent="0.3">
      <c r="B326" s="15"/>
      <c r="C326" s="40"/>
      <c r="D326" s="34"/>
      <c r="E326" s="35"/>
      <c r="F326" s="41"/>
      <c r="G326" s="169"/>
      <c r="H326" s="43"/>
      <c r="I326" s="41"/>
      <c r="J326" s="42"/>
      <c r="K326" s="43"/>
      <c r="L326" s="41"/>
      <c r="M326" s="42"/>
      <c r="N326" s="43"/>
      <c r="O326" s="41"/>
      <c r="P326" s="42"/>
      <c r="Q326" s="43"/>
      <c r="R326" s="41"/>
      <c r="S326" s="42"/>
      <c r="T326" s="43"/>
      <c r="U326" s="41"/>
      <c r="V326" s="42"/>
      <c r="W326" s="43"/>
      <c r="X326" s="41"/>
      <c r="Y326" s="42"/>
      <c r="Z326" s="43"/>
      <c r="AA326" s="41"/>
      <c r="AB326" s="42"/>
      <c r="AC326" s="43"/>
      <c r="AD326" s="41"/>
      <c r="AE326" s="42"/>
      <c r="AF326" s="43"/>
      <c r="AG326" s="41"/>
      <c r="AH326" s="42"/>
      <c r="AI326" s="43"/>
      <c r="AK326" s="41"/>
      <c r="AL326" s="42"/>
      <c r="AM326" s="43"/>
      <c r="AT326" s="32">
        <f>IF(AT325=0,0,1)</f>
        <v>1</v>
      </c>
    </row>
    <row r="327" spans="2:50" ht="15" hidden="1" customHeight="1" x14ac:dyDescent="0.3">
      <c r="B327" s="15"/>
      <c r="C327" s="40" t="s">
        <v>22</v>
      </c>
      <c r="D327" s="34" t="s">
        <v>2</v>
      </c>
      <c r="E327" s="35" t="s">
        <v>2</v>
      </c>
      <c r="F327" s="41">
        <v>0</v>
      </c>
      <c r="G327" s="169">
        <v>0</v>
      </c>
      <c r="H327" s="43">
        <v>0</v>
      </c>
      <c r="I327" s="41">
        <v>0</v>
      </c>
      <c r="J327" s="42">
        <v>0</v>
      </c>
      <c r="K327" s="43">
        <v>0</v>
      </c>
      <c r="L327" s="41"/>
      <c r="M327" s="42"/>
      <c r="N327" s="43"/>
      <c r="O327" s="41"/>
      <c r="P327" s="42"/>
      <c r="Q327" s="43"/>
      <c r="R327" s="41"/>
      <c r="S327" s="42"/>
      <c r="T327" s="43"/>
      <c r="U327" s="41"/>
      <c r="V327" s="42"/>
      <c r="W327" s="43"/>
      <c r="X327" s="41"/>
      <c r="Y327" s="42"/>
      <c r="Z327" s="43"/>
      <c r="AA327" s="41"/>
      <c r="AB327" s="42"/>
      <c r="AC327" s="43"/>
      <c r="AD327" s="41"/>
      <c r="AE327" s="42"/>
      <c r="AF327" s="43"/>
      <c r="AG327" s="41"/>
      <c r="AH327" s="42"/>
      <c r="AI327" s="43"/>
      <c r="AK327" s="41">
        <f t="shared" ref="AK327:AM337" si="103">F327+I327+L327+O327+R327+U327+X327+AA327+AD327+AG327</f>
        <v>0</v>
      </c>
      <c r="AL327" s="42">
        <f t="shared" si="103"/>
        <v>0</v>
      </c>
      <c r="AM327" s="43">
        <f t="shared" si="103"/>
        <v>0</v>
      </c>
      <c r="AT327" s="32">
        <f>IF(LEN(E327)&lt;2,0,1)</f>
        <v>0</v>
      </c>
      <c r="AV327" s="23">
        <v>3</v>
      </c>
      <c r="AW327" s="23">
        <v>6</v>
      </c>
      <c r="AX327" s="23">
        <v>1</v>
      </c>
    </row>
    <row r="328" spans="2:50" ht="15" hidden="1" customHeight="1" x14ac:dyDescent="0.3">
      <c r="B328" s="15"/>
      <c r="C328" s="40" t="s">
        <v>22</v>
      </c>
      <c r="D328" s="34" t="s">
        <v>2</v>
      </c>
      <c r="E328" s="35" t="s">
        <v>2</v>
      </c>
      <c r="F328" s="41">
        <v>0</v>
      </c>
      <c r="G328" s="169">
        <v>0</v>
      </c>
      <c r="H328" s="43">
        <v>0</v>
      </c>
      <c r="I328" s="41">
        <v>0</v>
      </c>
      <c r="J328" s="42">
        <v>0</v>
      </c>
      <c r="K328" s="43">
        <v>0</v>
      </c>
      <c r="L328" s="41"/>
      <c r="M328" s="42"/>
      <c r="N328" s="43"/>
      <c r="O328" s="41"/>
      <c r="P328" s="42"/>
      <c r="Q328" s="43"/>
      <c r="R328" s="41"/>
      <c r="S328" s="42"/>
      <c r="T328" s="43"/>
      <c r="U328" s="41"/>
      <c r="V328" s="42"/>
      <c r="W328" s="43"/>
      <c r="X328" s="41"/>
      <c r="Y328" s="42"/>
      <c r="Z328" s="43"/>
      <c r="AA328" s="41"/>
      <c r="AB328" s="42"/>
      <c r="AC328" s="43"/>
      <c r="AD328" s="41"/>
      <c r="AE328" s="42"/>
      <c r="AF328" s="43"/>
      <c r="AG328" s="41"/>
      <c r="AH328" s="42"/>
      <c r="AI328" s="43"/>
      <c r="AK328" s="41">
        <f t="shared" si="103"/>
        <v>0</v>
      </c>
      <c r="AL328" s="42">
        <f t="shared" si="103"/>
        <v>0</v>
      </c>
      <c r="AM328" s="43">
        <f t="shared" si="103"/>
        <v>0</v>
      </c>
      <c r="AT328" s="32">
        <f t="shared" ref="AT328:AT337" si="104">IF(LEN(E328)&lt;2,0,1)</f>
        <v>0</v>
      </c>
      <c r="AV328" s="23">
        <v>3</v>
      </c>
      <c r="AW328" s="23">
        <v>6</v>
      </c>
      <c r="AX328" s="23">
        <f>IF(AW328=AW327,AX327+1,1)</f>
        <v>2</v>
      </c>
    </row>
    <row r="329" spans="2:50" ht="15" hidden="1" customHeight="1" x14ac:dyDescent="0.3">
      <c r="B329" s="15"/>
      <c r="C329" s="40" t="s">
        <v>22</v>
      </c>
      <c r="D329" s="34" t="s">
        <v>2</v>
      </c>
      <c r="E329" s="35" t="s">
        <v>2</v>
      </c>
      <c r="F329" s="41">
        <v>0</v>
      </c>
      <c r="G329" s="169">
        <v>0</v>
      </c>
      <c r="H329" s="43">
        <v>0</v>
      </c>
      <c r="I329" s="41">
        <v>0</v>
      </c>
      <c r="J329" s="42">
        <v>0</v>
      </c>
      <c r="K329" s="43">
        <v>0</v>
      </c>
      <c r="L329" s="41"/>
      <c r="M329" s="42"/>
      <c r="N329" s="43"/>
      <c r="O329" s="41"/>
      <c r="P329" s="42"/>
      <c r="Q329" s="43"/>
      <c r="R329" s="41"/>
      <c r="S329" s="42"/>
      <c r="T329" s="43"/>
      <c r="U329" s="41"/>
      <c r="V329" s="42"/>
      <c r="W329" s="43"/>
      <c r="X329" s="41"/>
      <c r="Y329" s="42"/>
      <c r="Z329" s="43"/>
      <c r="AA329" s="41"/>
      <c r="AB329" s="42"/>
      <c r="AC329" s="43"/>
      <c r="AD329" s="41"/>
      <c r="AE329" s="42"/>
      <c r="AF329" s="43"/>
      <c r="AG329" s="41"/>
      <c r="AH329" s="42"/>
      <c r="AI329" s="43"/>
      <c r="AK329" s="41">
        <f t="shared" si="103"/>
        <v>0</v>
      </c>
      <c r="AL329" s="42">
        <f t="shared" si="103"/>
        <v>0</v>
      </c>
      <c r="AM329" s="43">
        <f t="shared" si="103"/>
        <v>0</v>
      </c>
      <c r="AT329" s="32">
        <f t="shared" si="104"/>
        <v>0</v>
      </c>
      <c r="AV329" s="23">
        <v>3</v>
      </c>
      <c r="AW329" s="23">
        <v>6</v>
      </c>
      <c r="AX329" s="23">
        <f t="shared" ref="AX329:AX337" si="105">IF(AW329=AW328,AX328+1,1)</f>
        <v>3</v>
      </c>
    </row>
    <row r="330" spans="2:50" ht="15" hidden="1" customHeight="1" x14ac:dyDescent="0.3">
      <c r="B330" s="15"/>
      <c r="C330" s="40" t="s">
        <v>22</v>
      </c>
      <c r="D330" s="34" t="s">
        <v>2</v>
      </c>
      <c r="E330" s="35" t="s">
        <v>2</v>
      </c>
      <c r="F330" s="41">
        <v>0</v>
      </c>
      <c r="G330" s="169">
        <v>0</v>
      </c>
      <c r="H330" s="43">
        <v>0</v>
      </c>
      <c r="I330" s="41">
        <v>0</v>
      </c>
      <c r="J330" s="42">
        <v>0</v>
      </c>
      <c r="K330" s="43">
        <v>0</v>
      </c>
      <c r="L330" s="41"/>
      <c r="M330" s="42"/>
      <c r="N330" s="43"/>
      <c r="O330" s="41"/>
      <c r="P330" s="42"/>
      <c r="Q330" s="43"/>
      <c r="R330" s="41"/>
      <c r="S330" s="42"/>
      <c r="T330" s="43"/>
      <c r="U330" s="41"/>
      <c r="V330" s="42"/>
      <c r="W330" s="43"/>
      <c r="X330" s="41"/>
      <c r="Y330" s="42"/>
      <c r="Z330" s="43"/>
      <c r="AA330" s="41"/>
      <c r="AB330" s="42"/>
      <c r="AC330" s="43"/>
      <c r="AD330" s="41"/>
      <c r="AE330" s="42"/>
      <c r="AF330" s="43"/>
      <c r="AG330" s="41"/>
      <c r="AH330" s="42"/>
      <c r="AI330" s="43"/>
      <c r="AK330" s="41">
        <f t="shared" si="103"/>
        <v>0</v>
      </c>
      <c r="AL330" s="42">
        <f t="shared" si="103"/>
        <v>0</v>
      </c>
      <c r="AM330" s="43">
        <f t="shared" si="103"/>
        <v>0</v>
      </c>
      <c r="AT330" s="32">
        <f t="shared" si="104"/>
        <v>0</v>
      </c>
      <c r="AV330" s="23">
        <v>3</v>
      </c>
      <c r="AW330" s="23">
        <v>6</v>
      </c>
      <c r="AX330" s="23">
        <f t="shared" si="105"/>
        <v>4</v>
      </c>
    </row>
    <row r="331" spans="2:50" ht="15" hidden="1" customHeight="1" x14ac:dyDescent="0.3">
      <c r="B331" s="15"/>
      <c r="C331" s="40" t="s">
        <v>22</v>
      </c>
      <c r="D331" s="34" t="s">
        <v>2</v>
      </c>
      <c r="E331" s="35" t="s">
        <v>2</v>
      </c>
      <c r="F331" s="41">
        <v>0</v>
      </c>
      <c r="G331" s="169">
        <v>0</v>
      </c>
      <c r="H331" s="43">
        <v>0</v>
      </c>
      <c r="I331" s="41">
        <v>0</v>
      </c>
      <c r="J331" s="42">
        <v>0</v>
      </c>
      <c r="K331" s="43">
        <v>0</v>
      </c>
      <c r="L331" s="41"/>
      <c r="M331" s="42"/>
      <c r="N331" s="43"/>
      <c r="O331" s="41"/>
      <c r="P331" s="42"/>
      <c r="Q331" s="43"/>
      <c r="R331" s="41"/>
      <c r="S331" s="42"/>
      <c r="T331" s="43"/>
      <c r="U331" s="41"/>
      <c r="V331" s="42"/>
      <c r="W331" s="43"/>
      <c r="X331" s="41"/>
      <c r="Y331" s="42"/>
      <c r="Z331" s="43"/>
      <c r="AA331" s="41"/>
      <c r="AB331" s="42"/>
      <c r="AC331" s="43"/>
      <c r="AD331" s="41"/>
      <c r="AE331" s="42"/>
      <c r="AF331" s="43"/>
      <c r="AG331" s="41"/>
      <c r="AH331" s="42"/>
      <c r="AI331" s="43"/>
      <c r="AK331" s="41">
        <f t="shared" si="103"/>
        <v>0</v>
      </c>
      <c r="AL331" s="42">
        <f t="shared" si="103"/>
        <v>0</v>
      </c>
      <c r="AM331" s="43">
        <f t="shared" si="103"/>
        <v>0</v>
      </c>
      <c r="AT331" s="32">
        <f t="shared" si="104"/>
        <v>0</v>
      </c>
      <c r="AV331" s="23">
        <v>3</v>
      </c>
      <c r="AW331" s="23">
        <v>6</v>
      </c>
      <c r="AX331" s="23">
        <f t="shared" si="105"/>
        <v>5</v>
      </c>
    </row>
    <row r="332" spans="2:50" ht="15" hidden="1" customHeight="1" x14ac:dyDescent="0.3">
      <c r="B332" s="15"/>
      <c r="C332" s="40" t="s">
        <v>22</v>
      </c>
      <c r="D332" s="34" t="s">
        <v>2</v>
      </c>
      <c r="E332" s="35" t="s">
        <v>2</v>
      </c>
      <c r="F332" s="41">
        <v>0</v>
      </c>
      <c r="G332" s="169">
        <v>0</v>
      </c>
      <c r="H332" s="43">
        <v>0</v>
      </c>
      <c r="I332" s="41">
        <v>0</v>
      </c>
      <c r="J332" s="42">
        <v>0</v>
      </c>
      <c r="K332" s="43">
        <v>0</v>
      </c>
      <c r="L332" s="41"/>
      <c r="M332" s="42"/>
      <c r="N332" s="43"/>
      <c r="O332" s="41"/>
      <c r="P332" s="42"/>
      <c r="Q332" s="43"/>
      <c r="R332" s="41"/>
      <c r="S332" s="42"/>
      <c r="T332" s="43"/>
      <c r="U332" s="41"/>
      <c r="V332" s="42"/>
      <c r="W332" s="43"/>
      <c r="X332" s="41"/>
      <c r="Y332" s="42"/>
      <c r="Z332" s="43"/>
      <c r="AA332" s="41"/>
      <c r="AB332" s="42"/>
      <c r="AC332" s="43"/>
      <c r="AD332" s="41"/>
      <c r="AE332" s="42"/>
      <c r="AF332" s="43"/>
      <c r="AG332" s="41"/>
      <c r="AH332" s="42"/>
      <c r="AI332" s="43"/>
      <c r="AK332" s="41">
        <f t="shared" si="103"/>
        <v>0</v>
      </c>
      <c r="AL332" s="42">
        <f t="shared" si="103"/>
        <v>0</v>
      </c>
      <c r="AM332" s="43">
        <f t="shared" si="103"/>
        <v>0</v>
      </c>
      <c r="AT332" s="32">
        <f t="shared" si="104"/>
        <v>0</v>
      </c>
      <c r="AV332" s="23">
        <v>3</v>
      </c>
      <c r="AW332" s="23">
        <v>6</v>
      </c>
      <c r="AX332" s="23">
        <f t="shared" si="105"/>
        <v>6</v>
      </c>
    </row>
    <row r="333" spans="2:50" ht="15" hidden="1" customHeight="1" x14ac:dyDescent="0.3">
      <c r="B333" s="15"/>
      <c r="C333" s="40" t="s">
        <v>22</v>
      </c>
      <c r="D333" s="34" t="s">
        <v>2</v>
      </c>
      <c r="E333" s="35" t="s">
        <v>2</v>
      </c>
      <c r="F333" s="41">
        <v>0</v>
      </c>
      <c r="G333" s="169">
        <v>0</v>
      </c>
      <c r="H333" s="43">
        <v>0</v>
      </c>
      <c r="I333" s="41">
        <v>0</v>
      </c>
      <c r="J333" s="42">
        <v>0</v>
      </c>
      <c r="K333" s="43">
        <v>0</v>
      </c>
      <c r="L333" s="41"/>
      <c r="M333" s="42"/>
      <c r="N333" s="43"/>
      <c r="O333" s="41"/>
      <c r="P333" s="42"/>
      <c r="Q333" s="43"/>
      <c r="R333" s="41"/>
      <c r="S333" s="42"/>
      <c r="T333" s="43"/>
      <c r="U333" s="41"/>
      <c r="V333" s="42"/>
      <c r="W333" s="43"/>
      <c r="X333" s="41"/>
      <c r="Y333" s="42"/>
      <c r="Z333" s="43"/>
      <c r="AA333" s="41"/>
      <c r="AB333" s="42"/>
      <c r="AC333" s="43"/>
      <c r="AD333" s="41"/>
      <c r="AE333" s="42"/>
      <c r="AF333" s="43"/>
      <c r="AG333" s="41"/>
      <c r="AH333" s="42"/>
      <c r="AI333" s="43"/>
      <c r="AK333" s="41">
        <f t="shared" si="103"/>
        <v>0</v>
      </c>
      <c r="AL333" s="42">
        <f t="shared" si="103"/>
        <v>0</v>
      </c>
      <c r="AM333" s="43">
        <f t="shared" si="103"/>
        <v>0</v>
      </c>
      <c r="AT333" s="32">
        <f t="shared" si="104"/>
        <v>0</v>
      </c>
      <c r="AV333" s="23">
        <v>3</v>
      </c>
      <c r="AW333" s="23">
        <v>6</v>
      </c>
      <c r="AX333" s="23">
        <f t="shared" si="105"/>
        <v>7</v>
      </c>
    </row>
    <row r="334" spans="2:50" ht="15" hidden="1" customHeight="1" x14ac:dyDescent="0.3">
      <c r="B334" s="15"/>
      <c r="C334" s="40" t="s">
        <v>22</v>
      </c>
      <c r="D334" s="34" t="s">
        <v>2</v>
      </c>
      <c r="E334" s="35" t="s">
        <v>2</v>
      </c>
      <c r="F334" s="41">
        <v>0</v>
      </c>
      <c r="G334" s="169">
        <v>0</v>
      </c>
      <c r="H334" s="43">
        <v>0</v>
      </c>
      <c r="I334" s="41">
        <v>0</v>
      </c>
      <c r="J334" s="42">
        <v>0</v>
      </c>
      <c r="K334" s="43">
        <v>0</v>
      </c>
      <c r="L334" s="41"/>
      <c r="M334" s="42"/>
      <c r="N334" s="43"/>
      <c r="O334" s="41"/>
      <c r="P334" s="42"/>
      <c r="Q334" s="43"/>
      <c r="R334" s="41"/>
      <c r="S334" s="42"/>
      <c r="T334" s="43"/>
      <c r="U334" s="41"/>
      <c r="V334" s="42"/>
      <c r="W334" s="43"/>
      <c r="X334" s="41"/>
      <c r="Y334" s="42"/>
      <c r="Z334" s="43"/>
      <c r="AA334" s="41"/>
      <c r="AB334" s="42"/>
      <c r="AC334" s="43"/>
      <c r="AD334" s="41"/>
      <c r="AE334" s="42"/>
      <c r="AF334" s="43"/>
      <c r="AG334" s="41"/>
      <c r="AH334" s="42"/>
      <c r="AI334" s="43"/>
      <c r="AK334" s="41">
        <f t="shared" si="103"/>
        <v>0</v>
      </c>
      <c r="AL334" s="42">
        <f t="shared" si="103"/>
        <v>0</v>
      </c>
      <c r="AM334" s="43">
        <f t="shared" si="103"/>
        <v>0</v>
      </c>
      <c r="AT334" s="32">
        <f t="shared" si="104"/>
        <v>0</v>
      </c>
      <c r="AV334" s="23">
        <v>3</v>
      </c>
      <c r="AW334" s="23">
        <v>6</v>
      </c>
      <c r="AX334" s="23">
        <f t="shared" si="105"/>
        <v>8</v>
      </c>
    </row>
    <row r="335" spans="2:50" ht="15" hidden="1" customHeight="1" x14ac:dyDescent="0.3">
      <c r="B335" s="15"/>
      <c r="C335" s="40" t="s">
        <v>22</v>
      </c>
      <c r="D335" s="34" t="s">
        <v>2</v>
      </c>
      <c r="E335" s="35" t="s">
        <v>2</v>
      </c>
      <c r="F335" s="41">
        <v>0</v>
      </c>
      <c r="G335" s="169">
        <v>0</v>
      </c>
      <c r="H335" s="43">
        <v>0</v>
      </c>
      <c r="I335" s="41">
        <v>0</v>
      </c>
      <c r="J335" s="42">
        <v>0</v>
      </c>
      <c r="K335" s="43">
        <v>0</v>
      </c>
      <c r="L335" s="41"/>
      <c r="M335" s="42"/>
      <c r="N335" s="43"/>
      <c r="O335" s="41"/>
      <c r="P335" s="42"/>
      <c r="Q335" s="43"/>
      <c r="R335" s="41"/>
      <c r="S335" s="42"/>
      <c r="T335" s="43"/>
      <c r="U335" s="41"/>
      <c r="V335" s="42"/>
      <c r="W335" s="43"/>
      <c r="X335" s="41"/>
      <c r="Y335" s="42"/>
      <c r="Z335" s="43"/>
      <c r="AA335" s="41"/>
      <c r="AB335" s="42"/>
      <c r="AC335" s="43"/>
      <c r="AD335" s="41"/>
      <c r="AE335" s="42"/>
      <c r="AF335" s="43"/>
      <c r="AG335" s="41"/>
      <c r="AH335" s="42"/>
      <c r="AI335" s="43"/>
      <c r="AK335" s="41">
        <f t="shared" si="103"/>
        <v>0</v>
      </c>
      <c r="AL335" s="42">
        <f t="shared" si="103"/>
        <v>0</v>
      </c>
      <c r="AM335" s="43">
        <f t="shared" si="103"/>
        <v>0</v>
      </c>
      <c r="AT335" s="32">
        <f t="shared" si="104"/>
        <v>0</v>
      </c>
      <c r="AV335" s="23">
        <v>3</v>
      </c>
      <c r="AW335" s="23">
        <v>6</v>
      </c>
      <c r="AX335" s="23">
        <f t="shared" si="105"/>
        <v>9</v>
      </c>
    </row>
    <row r="336" spans="2:50" ht="15" hidden="1" customHeight="1" x14ac:dyDescent="0.3">
      <c r="B336" s="15"/>
      <c r="C336" s="40" t="s">
        <v>22</v>
      </c>
      <c r="D336" s="34" t="s">
        <v>2</v>
      </c>
      <c r="E336" s="35" t="s">
        <v>2</v>
      </c>
      <c r="F336" s="41">
        <v>0</v>
      </c>
      <c r="G336" s="169">
        <v>0</v>
      </c>
      <c r="H336" s="43">
        <v>0</v>
      </c>
      <c r="I336" s="41">
        <v>0</v>
      </c>
      <c r="J336" s="42">
        <v>0</v>
      </c>
      <c r="K336" s="43">
        <v>0</v>
      </c>
      <c r="L336" s="41"/>
      <c r="M336" s="42"/>
      <c r="N336" s="43"/>
      <c r="O336" s="41"/>
      <c r="P336" s="42"/>
      <c r="Q336" s="43"/>
      <c r="R336" s="41"/>
      <c r="S336" s="42"/>
      <c r="T336" s="43"/>
      <c r="U336" s="41"/>
      <c r="V336" s="42"/>
      <c r="W336" s="43"/>
      <c r="X336" s="41"/>
      <c r="Y336" s="42"/>
      <c r="Z336" s="43"/>
      <c r="AA336" s="41"/>
      <c r="AB336" s="42"/>
      <c r="AC336" s="43"/>
      <c r="AD336" s="41"/>
      <c r="AE336" s="42"/>
      <c r="AF336" s="43"/>
      <c r="AG336" s="41"/>
      <c r="AH336" s="42"/>
      <c r="AI336" s="43"/>
      <c r="AK336" s="41">
        <f t="shared" si="103"/>
        <v>0</v>
      </c>
      <c r="AL336" s="42">
        <f t="shared" si="103"/>
        <v>0</v>
      </c>
      <c r="AM336" s="43">
        <f t="shared" si="103"/>
        <v>0</v>
      </c>
      <c r="AT336" s="32">
        <f t="shared" si="104"/>
        <v>0</v>
      </c>
      <c r="AV336" s="23">
        <v>3</v>
      </c>
      <c r="AW336" s="23">
        <v>6</v>
      </c>
      <c r="AX336" s="23">
        <f t="shared" si="105"/>
        <v>10</v>
      </c>
    </row>
    <row r="337" spans="2:50" ht="15" hidden="1" customHeight="1" x14ac:dyDescent="0.3">
      <c r="B337" s="15"/>
      <c r="C337" s="40" t="s">
        <v>23</v>
      </c>
      <c r="D337" s="34" t="s">
        <v>2</v>
      </c>
      <c r="E337" s="35" t="s">
        <v>2</v>
      </c>
      <c r="F337" s="41">
        <v>0</v>
      </c>
      <c r="G337" s="169">
        <v>0</v>
      </c>
      <c r="H337" s="43">
        <v>0</v>
      </c>
      <c r="I337" s="41">
        <v>0</v>
      </c>
      <c r="J337" s="42">
        <v>0</v>
      </c>
      <c r="K337" s="43">
        <v>0</v>
      </c>
      <c r="L337" s="41"/>
      <c r="M337" s="42"/>
      <c r="N337" s="43"/>
      <c r="O337" s="41"/>
      <c r="P337" s="42"/>
      <c r="Q337" s="43"/>
      <c r="R337" s="41"/>
      <c r="S337" s="42"/>
      <c r="T337" s="43"/>
      <c r="U337" s="41"/>
      <c r="V337" s="42"/>
      <c r="W337" s="43"/>
      <c r="X337" s="41"/>
      <c r="Y337" s="42"/>
      <c r="Z337" s="43"/>
      <c r="AA337" s="41"/>
      <c r="AB337" s="42"/>
      <c r="AC337" s="43"/>
      <c r="AD337" s="41"/>
      <c r="AE337" s="42"/>
      <c r="AF337" s="43"/>
      <c r="AG337" s="41"/>
      <c r="AH337" s="42"/>
      <c r="AI337" s="43"/>
      <c r="AK337" s="41">
        <f t="shared" si="103"/>
        <v>0</v>
      </c>
      <c r="AL337" s="42">
        <f t="shared" si="103"/>
        <v>0</v>
      </c>
      <c r="AM337" s="43">
        <f t="shared" si="103"/>
        <v>0</v>
      </c>
      <c r="AT337" s="32">
        <f t="shared" si="104"/>
        <v>0</v>
      </c>
      <c r="AV337" s="23">
        <v>3</v>
      </c>
      <c r="AW337" s="23">
        <v>7</v>
      </c>
      <c r="AX337" s="23">
        <f t="shared" si="105"/>
        <v>1</v>
      </c>
    </row>
    <row r="338" spans="2:50" ht="15" hidden="1" customHeight="1" x14ac:dyDescent="0.3">
      <c r="B338" s="15"/>
      <c r="C338" s="50" t="str">
        <f>IF(LEN(E337)&lt;1,"","Total: " &amp; LEFT(E337,LEN(E337)-21) &amp; "Municipalities")</f>
        <v/>
      </c>
      <c r="D338" s="51"/>
      <c r="E338" s="52"/>
      <c r="F338" s="53">
        <f t="shared" ref="F338:K338" si="106">SUM(F327:F337)</f>
        <v>0</v>
      </c>
      <c r="G338" s="171">
        <f t="shared" si="106"/>
        <v>0</v>
      </c>
      <c r="H338" s="55">
        <f t="shared" si="106"/>
        <v>0</v>
      </c>
      <c r="I338" s="53">
        <f t="shared" si="106"/>
        <v>0</v>
      </c>
      <c r="J338" s="54">
        <f t="shared" si="106"/>
        <v>0</v>
      </c>
      <c r="K338" s="55">
        <f t="shared" si="106"/>
        <v>0</v>
      </c>
      <c r="L338" s="53">
        <f t="shared" ref="L338:AI338" si="107">SUM(L327:L337)</f>
        <v>0</v>
      </c>
      <c r="M338" s="54">
        <f t="shared" si="107"/>
        <v>0</v>
      </c>
      <c r="N338" s="55">
        <f t="shared" si="107"/>
        <v>0</v>
      </c>
      <c r="O338" s="53">
        <f t="shared" si="107"/>
        <v>0</v>
      </c>
      <c r="P338" s="54">
        <f t="shared" si="107"/>
        <v>0</v>
      </c>
      <c r="Q338" s="55">
        <f t="shared" si="107"/>
        <v>0</v>
      </c>
      <c r="R338" s="53">
        <f t="shared" si="107"/>
        <v>0</v>
      </c>
      <c r="S338" s="54">
        <f t="shared" si="107"/>
        <v>0</v>
      </c>
      <c r="T338" s="55">
        <f t="shared" si="107"/>
        <v>0</v>
      </c>
      <c r="U338" s="53">
        <f t="shared" si="107"/>
        <v>0</v>
      </c>
      <c r="V338" s="54">
        <f t="shared" si="107"/>
        <v>0</v>
      </c>
      <c r="W338" s="55">
        <f t="shared" si="107"/>
        <v>0</v>
      </c>
      <c r="X338" s="53">
        <f t="shared" si="107"/>
        <v>0</v>
      </c>
      <c r="Y338" s="54">
        <f t="shared" si="107"/>
        <v>0</v>
      </c>
      <c r="Z338" s="55">
        <f t="shared" si="107"/>
        <v>0</v>
      </c>
      <c r="AA338" s="53">
        <f t="shared" si="107"/>
        <v>0</v>
      </c>
      <c r="AB338" s="54">
        <f t="shared" si="107"/>
        <v>0</v>
      </c>
      <c r="AC338" s="55">
        <f t="shared" si="107"/>
        <v>0</v>
      </c>
      <c r="AD338" s="53">
        <f t="shared" si="107"/>
        <v>0</v>
      </c>
      <c r="AE338" s="54">
        <f t="shared" si="107"/>
        <v>0</v>
      </c>
      <c r="AF338" s="55">
        <f t="shared" si="107"/>
        <v>0</v>
      </c>
      <c r="AG338" s="53">
        <f t="shared" si="107"/>
        <v>0</v>
      </c>
      <c r="AH338" s="54">
        <f t="shared" si="107"/>
        <v>0</v>
      </c>
      <c r="AI338" s="55">
        <f t="shared" si="107"/>
        <v>0</v>
      </c>
      <c r="AK338" s="53">
        <f>SUM(AK327:AK337)</f>
        <v>0</v>
      </c>
      <c r="AL338" s="54">
        <f>SUM(AL327:AL337)</f>
        <v>0</v>
      </c>
      <c r="AM338" s="55">
        <f>SUM(AM327:AM337)</f>
        <v>0</v>
      </c>
      <c r="AT338" s="32">
        <f>IF(SUM(AT327:AT337)=0,0,1)</f>
        <v>0</v>
      </c>
    </row>
    <row r="339" spans="2:50" ht="15" hidden="1" customHeight="1" x14ac:dyDescent="0.3">
      <c r="B339" s="15"/>
      <c r="C339" s="40"/>
      <c r="D339" s="34"/>
      <c r="E339" s="35"/>
      <c r="F339" s="41"/>
      <c r="G339" s="169"/>
      <c r="H339" s="43"/>
      <c r="I339" s="41"/>
      <c r="J339" s="42"/>
      <c r="K339" s="43"/>
      <c r="L339" s="41"/>
      <c r="M339" s="42"/>
      <c r="N339" s="43"/>
      <c r="O339" s="41"/>
      <c r="P339" s="42"/>
      <c r="Q339" s="43"/>
      <c r="R339" s="41"/>
      <c r="S339" s="42"/>
      <c r="T339" s="43"/>
      <c r="U339" s="41"/>
      <c r="V339" s="42"/>
      <c r="W339" s="43"/>
      <c r="X339" s="41"/>
      <c r="Y339" s="42"/>
      <c r="Z339" s="43"/>
      <c r="AA339" s="41"/>
      <c r="AB339" s="42"/>
      <c r="AC339" s="43"/>
      <c r="AD339" s="41"/>
      <c r="AE339" s="42"/>
      <c r="AF339" s="43"/>
      <c r="AG339" s="41"/>
      <c r="AH339" s="42"/>
      <c r="AI339" s="43"/>
      <c r="AK339" s="41"/>
      <c r="AL339" s="42"/>
      <c r="AM339" s="43"/>
      <c r="AT339" s="32">
        <f>IF(AT338=0,0,1)</f>
        <v>0</v>
      </c>
    </row>
    <row r="340" spans="2:50" ht="15" hidden="1" customHeight="1" x14ac:dyDescent="0.3">
      <c r="B340" s="15"/>
      <c r="C340" s="40" t="s">
        <v>22</v>
      </c>
      <c r="D340" s="34" t="s">
        <v>2</v>
      </c>
      <c r="E340" s="35" t="s">
        <v>2</v>
      </c>
      <c r="F340" s="41">
        <v>0</v>
      </c>
      <c r="G340" s="169">
        <v>0</v>
      </c>
      <c r="H340" s="43">
        <v>0</v>
      </c>
      <c r="I340" s="41">
        <v>0</v>
      </c>
      <c r="J340" s="42">
        <v>0</v>
      </c>
      <c r="K340" s="43">
        <v>0</v>
      </c>
      <c r="L340" s="41"/>
      <c r="M340" s="42"/>
      <c r="N340" s="43"/>
      <c r="O340" s="41"/>
      <c r="P340" s="42"/>
      <c r="Q340" s="43"/>
      <c r="R340" s="41"/>
      <c r="S340" s="42"/>
      <c r="T340" s="43"/>
      <c r="U340" s="41"/>
      <c r="V340" s="42"/>
      <c r="W340" s="43"/>
      <c r="X340" s="41"/>
      <c r="Y340" s="42"/>
      <c r="Z340" s="43"/>
      <c r="AA340" s="41"/>
      <c r="AB340" s="42"/>
      <c r="AC340" s="43"/>
      <c r="AD340" s="41"/>
      <c r="AE340" s="42"/>
      <c r="AF340" s="43"/>
      <c r="AG340" s="41"/>
      <c r="AH340" s="42"/>
      <c r="AI340" s="43"/>
      <c r="AK340" s="41">
        <f t="shared" ref="AK340:AM350" si="108">F340+I340+L340+O340+R340+U340+X340+AA340+AD340+AG340</f>
        <v>0</v>
      </c>
      <c r="AL340" s="42">
        <f t="shared" si="108"/>
        <v>0</v>
      </c>
      <c r="AM340" s="43">
        <f t="shared" si="108"/>
        <v>0</v>
      </c>
      <c r="AT340" s="32">
        <f>IF(LEN(E340)&lt;2,0,1)</f>
        <v>0</v>
      </c>
      <c r="AV340" s="23">
        <v>3</v>
      </c>
      <c r="AW340" s="23">
        <v>8</v>
      </c>
      <c r="AX340" s="23">
        <v>1</v>
      </c>
    </row>
    <row r="341" spans="2:50" s="23" customFormat="1" ht="15" hidden="1" customHeight="1" x14ac:dyDescent="0.3">
      <c r="B341" s="15"/>
      <c r="C341" s="40" t="s">
        <v>22</v>
      </c>
      <c r="D341" s="34" t="s">
        <v>2</v>
      </c>
      <c r="E341" s="35" t="s">
        <v>2</v>
      </c>
      <c r="F341" s="41">
        <v>0</v>
      </c>
      <c r="G341" s="169">
        <v>0</v>
      </c>
      <c r="H341" s="43">
        <v>0</v>
      </c>
      <c r="I341" s="41">
        <v>0</v>
      </c>
      <c r="J341" s="42">
        <v>0</v>
      </c>
      <c r="K341" s="43">
        <v>0</v>
      </c>
      <c r="L341" s="41"/>
      <c r="M341" s="42"/>
      <c r="N341" s="43"/>
      <c r="O341" s="41"/>
      <c r="P341" s="42"/>
      <c r="Q341" s="43"/>
      <c r="R341" s="41"/>
      <c r="S341" s="42"/>
      <c r="T341" s="43"/>
      <c r="U341" s="41"/>
      <c r="V341" s="42"/>
      <c r="W341" s="43"/>
      <c r="X341" s="41"/>
      <c r="Y341" s="42"/>
      <c r="Z341" s="43"/>
      <c r="AA341" s="41"/>
      <c r="AB341" s="42"/>
      <c r="AC341" s="43"/>
      <c r="AD341" s="41"/>
      <c r="AE341" s="42"/>
      <c r="AF341" s="43"/>
      <c r="AG341" s="41"/>
      <c r="AH341" s="42"/>
      <c r="AI341" s="43"/>
      <c r="AK341" s="41">
        <f t="shared" si="108"/>
        <v>0</v>
      </c>
      <c r="AL341" s="42">
        <f t="shared" si="108"/>
        <v>0</v>
      </c>
      <c r="AM341" s="43">
        <f t="shared" si="108"/>
        <v>0</v>
      </c>
      <c r="AT341" s="32">
        <f t="shared" ref="AT341:AT350" si="109">IF(LEN(E341)&lt;2,0,1)</f>
        <v>0</v>
      </c>
      <c r="AV341" s="23">
        <v>3</v>
      </c>
      <c r="AW341" s="23">
        <v>8</v>
      </c>
      <c r="AX341" s="23">
        <f>IF(AW341=AW340,AX340+1,1)</f>
        <v>2</v>
      </c>
    </row>
    <row r="342" spans="2:50" ht="15" hidden="1" customHeight="1" x14ac:dyDescent="0.3">
      <c r="B342" s="15"/>
      <c r="C342" s="40" t="s">
        <v>22</v>
      </c>
      <c r="D342" s="34" t="s">
        <v>2</v>
      </c>
      <c r="E342" s="35" t="s">
        <v>2</v>
      </c>
      <c r="F342" s="41">
        <v>0</v>
      </c>
      <c r="G342" s="169">
        <v>0</v>
      </c>
      <c r="H342" s="43">
        <v>0</v>
      </c>
      <c r="I342" s="41">
        <v>0</v>
      </c>
      <c r="J342" s="42">
        <v>0</v>
      </c>
      <c r="K342" s="43">
        <v>0</v>
      </c>
      <c r="L342" s="41"/>
      <c r="M342" s="42"/>
      <c r="N342" s="43"/>
      <c r="O342" s="41"/>
      <c r="P342" s="42"/>
      <c r="Q342" s="43"/>
      <c r="R342" s="41"/>
      <c r="S342" s="42"/>
      <c r="T342" s="43"/>
      <c r="U342" s="41"/>
      <c r="V342" s="42"/>
      <c r="W342" s="43"/>
      <c r="X342" s="41"/>
      <c r="Y342" s="42"/>
      <c r="Z342" s="43"/>
      <c r="AA342" s="41"/>
      <c r="AB342" s="42"/>
      <c r="AC342" s="43"/>
      <c r="AD342" s="41"/>
      <c r="AE342" s="42"/>
      <c r="AF342" s="43"/>
      <c r="AG342" s="41"/>
      <c r="AH342" s="42"/>
      <c r="AI342" s="43"/>
      <c r="AK342" s="41">
        <f t="shared" si="108"/>
        <v>0</v>
      </c>
      <c r="AL342" s="42">
        <f t="shared" si="108"/>
        <v>0</v>
      </c>
      <c r="AM342" s="43">
        <f t="shared" si="108"/>
        <v>0</v>
      </c>
      <c r="AT342" s="32">
        <f t="shared" si="109"/>
        <v>0</v>
      </c>
      <c r="AV342" s="23">
        <v>3</v>
      </c>
      <c r="AW342" s="23">
        <v>8</v>
      </c>
      <c r="AX342" s="23">
        <f t="shared" ref="AX342:AX350" si="110">IF(AW342=AW341,AX341+1,1)</f>
        <v>3</v>
      </c>
    </row>
    <row r="343" spans="2:50" ht="15" hidden="1" customHeight="1" x14ac:dyDescent="0.3">
      <c r="B343" s="15"/>
      <c r="C343" s="40" t="s">
        <v>22</v>
      </c>
      <c r="D343" s="34" t="s">
        <v>2</v>
      </c>
      <c r="E343" s="35" t="s">
        <v>2</v>
      </c>
      <c r="F343" s="41">
        <v>0</v>
      </c>
      <c r="G343" s="169">
        <v>0</v>
      </c>
      <c r="H343" s="43">
        <v>0</v>
      </c>
      <c r="I343" s="41">
        <v>0</v>
      </c>
      <c r="J343" s="42">
        <v>0</v>
      </c>
      <c r="K343" s="43">
        <v>0</v>
      </c>
      <c r="L343" s="41"/>
      <c r="M343" s="42"/>
      <c r="N343" s="43"/>
      <c r="O343" s="41"/>
      <c r="P343" s="42"/>
      <c r="Q343" s="43"/>
      <c r="R343" s="41"/>
      <c r="S343" s="42"/>
      <c r="T343" s="43"/>
      <c r="U343" s="41"/>
      <c r="V343" s="42"/>
      <c r="W343" s="43"/>
      <c r="X343" s="41"/>
      <c r="Y343" s="42"/>
      <c r="Z343" s="43"/>
      <c r="AA343" s="41"/>
      <c r="AB343" s="42"/>
      <c r="AC343" s="43"/>
      <c r="AD343" s="41"/>
      <c r="AE343" s="42"/>
      <c r="AF343" s="43"/>
      <c r="AG343" s="41"/>
      <c r="AH343" s="42"/>
      <c r="AI343" s="43"/>
      <c r="AK343" s="41">
        <f t="shared" si="108"/>
        <v>0</v>
      </c>
      <c r="AL343" s="42">
        <f t="shared" si="108"/>
        <v>0</v>
      </c>
      <c r="AM343" s="43">
        <f t="shared" si="108"/>
        <v>0</v>
      </c>
      <c r="AT343" s="32">
        <f t="shared" si="109"/>
        <v>0</v>
      </c>
      <c r="AV343" s="23">
        <v>3</v>
      </c>
      <c r="AW343" s="23">
        <v>8</v>
      </c>
      <c r="AX343" s="23">
        <f t="shared" si="110"/>
        <v>4</v>
      </c>
    </row>
    <row r="344" spans="2:50" ht="15" hidden="1" customHeight="1" x14ac:dyDescent="0.3">
      <c r="B344" s="15"/>
      <c r="C344" s="40" t="s">
        <v>22</v>
      </c>
      <c r="D344" s="34" t="s">
        <v>2</v>
      </c>
      <c r="E344" s="35" t="s">
        <v>2</v>
      </c>
      <c r="F344" s="41">
        <v>0</v>
      </c>
      <c r="G344" s="169">
        <v>0</v>
      </c>
      <c r="H344" s="43">
        <v>0</v>
      </c>
      <c r="I344" s="41">
        <v>0</v>
      </c>
      <c r="J344" s="42">
        <v>0</v>
      </c>
      <c r="K344" s="43">
        <v>0</v>
      </c>
      <c r="L344" s="41"/>
      <c r="M344" s="42"/>
      <c r="N344" s="43"/>
      <c r="O344" s="41"/>
      <c r="P344" s="42"/>
      <c r="Q344" s="43"/>
      <c r="R344" s="41"/>
      <c r="S344" s="42"/>
      <c r="T344" s="43"/>
      <c r="U344" s="41"/>
      <c r="V344" s="42"/>
      <c r="W344" s="43"/>
      <c r="X344" s="41"/>
      <c r="Y344" s="42"/>
      <c r="Z344" s="43"/>
      <c r="AA344" s="41"/>
      <c r="AB344" s="42"/>
      <c r="AC344" s="43"/>
      <c r="AD344" s="41"/>
      <c r="AE344" s="42"/>
      <c r="AF344" s="43"/>
      <c r="AG344" s="41"/>
      <c r="AH344" s="42"/>
      <c r="AI344" s="43"/>
      <c r="AK344" s="41">
        <f t="shared" si="108"/>
        <v>0</v>
      </c>
      <c r="AL344" s="42">
        <f t="shared" si="108"/>
        <v>0</v>
      </c>
      <c r="AM344" s="43">
        <f t="shared" si="108"/>
        <v>0</v>
      </c>
      <c r="AT344" s="32">
        <f t="shared" si="109"/>
        <v>0</v>
      </c>
      <c r="AV344" s="23">
        <v>3</v>
      </c>
      <c r="AW344" s="23">
        <v>8</v>
      </c>
      <c r="AX344" s="23">
        <f t="shared" si="110"/>
        <v>5</v>
      </c>
    </row>
    <row r="345" spans="2:50" ht="15" hidden="1" customHeight="1" x14ac:dyDescent="0.3">
      <c r="B345" s="15"/>
      <c r="C345" s="40" t="s">
        <v>22</v>
      </c>
      <c r="D345" s="34" t="s">
        <v>2</v>
      </c>
      <c r="E345" s="35" t="s">
        <v>2</v>
      </c>
      <c r="F345" s="41">
        <v>0</v>
      </c>
      <c r="G345" s="169">
        <v>0</v>
      </c>
      <c r="H345" s="43">
        <v>0</v>
      </c>
      <c r="I345" s="41">
        <v>0</v>
      </c>
      <c r="J345" s="42">
        <v>0</v>
      </c>
      <c r="K345" s="43">
        <v>0</v>
      </c>
      <c r="L345" s="41"/>
      <c r="M345" s="42"/>
      <c r="N345" s="43"/>
      <c r="O345" s="41"/>
      <c r="P345" s="42"/>
      <c r="Q345" s="43"/>
      <c r="R345" s="41"/>
      <c r="S345" s="42"/>
      <c r="T345" s="43"/>
      <c r="U345" s="41"/>
      <c r="V345" s="42"/>
      <c r="W345" s="43"/>
      <c r="X345" s="41"/>
      <c r="Y345" s="42"/>
      <c r="Z345" s="43"/>
      <c r="AA345" s="41"/>
      <c r="AB345" s="42"/>
      <c r="AC345" s="43"/>
      <c r="AD345" s="41"/>
      <c r="AE345" s="42"/>
      <c r="AF345" s="43"/>
      <c r="AG345" s="41"/>
      <c r="AH345" s="42"/>
      <c r="AI345" s="43"/>
      <c r="AK345" s="41">
        <f t="shared" si="108"/>
        <v>0</v>
      </c>
      <c r="AL345" s="42">
        <f t="shared" si="108"/>
        <v>0</v>
      </c>
      <c r="AM345" s="43">
        <f t="shared" si="108"/>
        <v>0</v>
      </c>
      <c r="AT345" s="32">
        <f t="shared" si="109"/>
        <v>0</v>
      </c>
      <c r="AV345" s="23">
        <v>3</v>
      </c>
      <c r="AW345" s="23">
        <v>8</v>
      </c>
      <c r="AX345" s="23">
        <f t="shared" si="110"/>
        <v>6</v>
      </c>
    </row>
    <row r="346" spans="2:50" ht="15" hidden="1" customHeight="1" x14ac:dyDescent="0.3">
      <c r="B346" s="15"/>
      <c r="C346" s="40" t="s">
        <v>22</v>
      </c>
      <c r="D346" s="34" t="s">
        <v>2</v>
      </c>
      <c r="E346" s="35" t="s">
        <v>2</v>
      </c>
      <c r="F346" s="41">
        <v>0</v>
      </c>
      <c r="G346" s="169">
        <v>0</v>
      </c>
      <c r="H346" s="43">
        <v>0</v>
      </c>
      <c r="I346" s="41">
        <v>0</v>
      </c>
      <c r="J346" s="42">
        <v>0</v>
      </c>
      <c r="K346" s="43">
        <v>0</v>
      </c>
      <c r="L346" s="41"/>
      <c r="M346" s="42"/>
      <c r="N346" s="43"/>
      <c r="O346" s="41"/>
      <c r="P346" s="42"/>
      <c r="Q346" s="43"/>
      <c r="R346" s="41"/>
      <c r="S346" s="42"/>
      <c r="T346" s="43"/>
      <c r="U346" s="41"/>
      <c r="V346" s="42"/>
      <c r="W346" s="43"/>
      <c r="X346" s="41"/>
      <c r="Y346" s="42"/>
      <c r="Z346" s="43"/>
      <c r="AA346" s="41"/>
      <c r="AB346" s="42"/>
      <c r="AC346" s="43"/>
      <c r="AD346" s="41"/>
      <c r="AE346" s="42"/>
      <c r="AF346" s="43"/>
      <c r="AG346" s="41"/>
      <c r="AH346" s="42"/>
      <c r="AI346" s="43"/>
      <c r="AK346" s="41">
        <f t="shared" si="108"/>
        <v>0</v>
      </c>
      <c r="AL346" s="42">
        <f t="shared" si="108"/>
        <v>0</v>
      </c>
      <c r="AM346" s="43">
        <f t="shared" si="108"/>
        <v>0</v>
      </c>
      <c r="AT346" s="32">
        <f t="shared" si="109"/>
        <v>0</v>
      </c>
      <c r="AV346" s="23">
        <v>3</v>
      </c>
      <c r="AW346" s="23">
        <v>8</v>
      </c>
      <c r="AX346" s="23">
        <f t="shared" si="110"/>
        <v>7</v>
      </c>
    </row>
    <row r="347" spans="2:50" ht="15" hidden="1" customHeight="1" x14ac:dyDescent="0.3">
      <c r="B347" s="15"/>
      <c r="C347" s="40" t="s">
        <v>22</v>
      </c>
      <c r="D347" s="34" t="s">
        <v>2</v>
      </c>
      <c r="E347" s="35" t="s">
        <v>2</v>
      </c>
      <c r="F347" s="41">
        <v>0</v>
      </c>
      <c r="G347" s="169">
        <v>0</v>
      </c>
      <c r="H347" s="43">
        <v>0</v>
      </c>
      <c r="I347" s="41">
        <v>0</v>
      </c>
      <c r="J347" s="42">
        <v>0</v>
      </c>
      <c r="K347" s="43">
        <v>0</v>
      </c>
      <c r="L347" s="41"/>
      <c r="M347" s="42"/>
      <c r="N347" s="43"/>
      <c r="O347" s="41"/>
      <c r="P347" s="42"/>
      <c r="Q347" s="43"/>
      <c r="R347" s="41"/>
      <c r="S347" s="42"/>
      <c r="T347" s="43"/>
      <c r="U347" s="41"/>
      <c r="V347" s="42"/>
      <c r="W347" s="43"/>
      <c r="X347" s="41"/>
      <c r="Y347" s="42"/>
      <c r="Z347" s="43"/>
      <c r="AA347" s="41"/>
      <c r="AB347" s="42"/>
      <c r="AC347" s="43"/>
      <c r="AD347" s="41"/>
      <c r="AE347" s="42"/>
      <c r="AF347" s="43"/>
      <c r="AG347" s="41"/>
      <c r="AH347" s="42"/>
      <c r="AI347" s="43"/>
      <c r="AK347" s="41">
        <f t="shared" si="108"/>
        <v>0</v>
      </c>
      <c r="AL347" s="42">
        <f t="shared" si="108"/>
        <v>0</v>
      </c>
      <c r="AM347" s="43">
        <f t="shared" si="108"/>
        <v>0</v>
      </c>
      <c r="AT347" s="32">
        <f t="shared" si="109"/>
        <v>0</v>
      </c>
      <c r="AV347" s="23">
        <v>3</v>
      </c>
      <c r="AW347" s="23">
        <v>8</v>
      </c>
      <c r="AX347" s="23">
        <f t="shared" si="110"/>
        <v>8</v>
      </c>
    </row>
    <row r="348" spans="2:50" ht="15" hidden="1" customHeight="1" x14ac:dyDescent="0.3">
      <c r="B348" s="15"/>
      <c r="C348" s="40" t="s">
        <v>22</v>
      </c>
      <c r="D348" s="34" t="s">
        <v>2</v>
      </c>
      <c r="E348" s="35" t="s">
        <v>2</v>
      </c>
      <c r="F348" s="41">
        <v>0</v>
      </c>
      <c r="G348" s="169">
        <v>0</v>
      </c>
      <c r="H348" s="43">
        <v>0</v>
      </c>
      <c r="I348" s="41">
        <v>0</v>
      </c>
      <c r="J348" s="42">
        <v>0</v>
      </c>
      <c r="K348" s="43">
        <v>0</v>
      </c>
      <c r="L348" s="41"/>
      <c r="M348" s="42"/>
      <c r="N348" s="43"/>
      <c r="O348" s="41"/>
      <c r="P348" s="42"/>
      <c r="Q348" s="43"/>
      <c r="R348" s="41"/>
      <c r="S348" s="42"/>
      <c r="T348" s="43"/>
      <c r="U348" s="41"/>
      <c r="V348" s="42"/>
      <c r="W348" s="43"/>
      <c r="X348" s="41"/>
      <c r="Y348" s="42"/>
      <c r="Z348" s="43"/>
      <c r="AA348" s="41"/>
      <c r="AB348" s="42"/>
      <c r="AC348" s="43"/>
      <c r="AD348" s="41"/>
      <c r="AE348" s="42"/>
      <c r="AF348" s="43"/>
      <c r="AG348" s="41"/>
      <c r="AH348" s="42"/>
      <c r="AI348" s="43"/>
      <c r="AK348" s="41">
        <f t="shared" si="108"/>
        <v>0</v>
      </c>
      <c r="AL348" s="42">
        <f t="shared" si="108"/>
        <v>0</v>
      </c>
      <c r="AM348" s="43">
        <f t="shared" si="108"/>
        <v>0</v>
      </c>
      <c r="AT348" s="32">
        <f t="shared" si="109"/>
        <v>0</v>
      </c>
      <c r="AV348" s="23">
        <v>3</v>
      </c>
      <c r="AW348" s="23">
        <v>8</v>
      </c>
      <c r="AX348" s="23">
        <f t="shared" si="110"/>
        <v>9</v>
      </c>
    </row>
    <row r="349" spans="2:50" ht="15" hidden="1" customHeight="1" x14ac:dyDescent="0.3">
      <c r="B349" s="15"/>
      <c r="C349" s="40" t="s">
        <v>22</v>
      </c>
      <c r="D349" s="34" t="s">
        <v>2</v>
      </c>
      <c r="E349" s="35" t="s">
        <v>2</v>
      </c>
      <c r="F349" s="41">
        <v>0</v>
      </c>
      <c r="G349" s="169">
        <v>0</v>
      </c>
      <c r="H349" s="43">
        <v>0</v>
      </c>
      <c r="I349" s="41">
        <v>0</v>
      </c>
      <c r="J349" s="42">
        <v>0</v>
      </c>
      <c r="K349" s="43">
        <v>0</v>
      </c>
      <c r="L349" s="41"/>
      <c r="M349" s="42"/>
      <c r="N349" s="43"/>
      <c r="O349" s="41"/>
      <c r="P349" s="42"/>
      <c r="Q349" s="43"/>
      <c r="R349" s="41"/>
      <c r="S349" s="42"/>
      <c r="T349" s="43"/>
      <c r="U349" s="41"/>
      <c r="V349" s="42"/>
      <c r="W349" s="43"/>
      <c r="X349" s="41"/>
      <c r="Y349" s="42"/>
      <c r="Z349" s="43"/>
      <c r="AA349" s="41"/>
      <c r="AB349" s="42"/>
      <c r="AC349" s="43"/>
      <c r="AD349" s="41"/>
      <c r="AE349" s="42"/>
      <c r="AF349" s="43"/>
      <c r="AG349" s="41"/>
      <c r="AH349" s="42"/>
      <c r="AI349" s="43"/>
      <c r="AK349" s="41">
        <f t="shared" si="108"/>
        <v>0</v>
      </c>
      <c r="AL349" s="42">
        <f t="shared" si="108"/>
        <v>0</v>
      </c>
      <c r="AM349" s="43">
        <f t="shared" si="108"/>
        <v>0</v>
      </c>
      <c r="AT349" s="32">
        <f t="shared" si="109"/>
        <v>0</v>
      </c>
      <c r="AV349" s="23">
        <v>3</v>
      </c>
      <c r="AW349" s="23">
        <v>8</v>
      </c>
      <c r="AX349" s="23">
        <f t="shared" si="110"/>
        <v>10</v>
      </c>
    </row>
    <row r="350" spans="2:50" ht="15" hidden="1" customHeight="1" x14ac:dyDescent="0.3">
      <c r="B350" s="15"/>
      <c r="C350" s="40" t="s">
        <v>23</v>
      </c>
      <c r="D350" s="34" t="s">
        <v>2</v>
      </c>
      <c r="E350" s="35" t="s">
        <v>2</v>
      </c>
      <c r="F350" s="41">
        <v>0</v>
      </c>
      <c r="G350" s="169">
        <v>0</v>
      </c>
      <c r="H350" s="43">
        <v>0</v>
      </c>
      <c r="I350" s="41">
        <v>0</v>
      </c>
      <c r="J350" s="42">
        <v>0</v>
      </c>
      <c r="K350" s="43">
        <v>0</v>
      </c>
      <c r="L350" s="41"/>
      <c r="M350" s="42"/>
      <c r="N350" s="43"/>
      <c r="O350" s="41"/>
      <c r="P350" s="42"/>
      <c r="Q350" s="43"/>
      <c r="R350" s="41"/>
      <c r="S350" s="42"/>
      <c r="T350" s="43"/>
      <c r="U350" s="41"/>
      <c r="V350" s="42"/>
      <c r="W350" s="43"/>
      <c r="X350" s="41"/>
      <c r="Y350" s="42"/>
      <c r="Z350" s="43"/>
      <c r="AA350" s="41"/>
      <c r="AB350" s="42"/>
      <c r="AC350" s="43"/>
      <c r="AD350" s="41"/>
      <c r="AE350" s="42"/>
      <c r="AF350" s="43"/>
      <c r="AG350" s="41"/>
      <c r="AH350" s="42"/>
      <c r="AI350" s="43"/>
      <c r="AK350" s="41">
        <f t="shared" si="108"/>
        <v>0</v>
      </c>
      <c r="AL350" s="42">
        <f t="shared" si="108"/>
        <v>0</v>
      </c>
      <c r="AM350" s="43">
        <f t="shared" si="108"/>
        <v>0</v>
      </c>
      <c r="AT350" s="32">
        <f t="shared" si="109"/>
        <v>0</v>
      </c>
      <c r="AV350" s="23">
        <v>3</v>
      </c>
      <c r="AW350" s="23">
        <v>9</v>
      </c>
      <c r="AX350" s="23">
        <f t="shared" si="110"/>
        <v>1</v>
      </c>
    </row>
    <row r="351" spans="2:50" ht="15" hidden="1" customHeight="1" x14ac:dyDescent="0.3">
      <c r="B351" s="15"/>
      <c r="C351" s="50" t="str">
        <f>IF(LEN(E350)&lt;1,"","Total: " &amp; LEFT(E350,LEN(E350)-21) &amp; "Municipalities")</f>
        <v/>
      </c>
      <c r="D351" s="51"/>
      <c r="E351" s="52"/>
      <c r="F351" s="53">
        <f t="shared" ref="F351:K351" si="111">SUM(F340:F350)</f>
        <v>0</v>
      </c>
      <c r="G351" s="171">
        <f t="shared" si="111"/>
        <v>0</v>
      </c>
      <c r="H351" s="55">
        <f t="shared" si="111"/>
        <v>0</v>
      </c>
      <c r="I351" s="53">
        <f t="shared" si="111"/>
        <v>0</v>
      </c>
      <c r="J351" s="54">
        <f t="shared" si="111"/>
        <v>0</v>
      </c>
      <c r="K351" s="55">
        <f t="shared" si="111"/>
        <v>0</v>
      </c>
      <c r="L351" s="53">
        <f t="shared" ref="L351:AI351" si="112">SUM(L340:L350)</f>
        <v>0</v>
      </c>
      <c r="M351" s="54">
        <f t="shared" si="112"/>
        <v>0</v>
      </c>
      <c r="N351" s="55">
        <f t="shared" si="112"/>
        <v>0</v>
      </c>
      <c r="O351" s="53">
        <f t="shared" si="112"/>
        <v>0</v>
      </c>
      <c r="P351" s="54">
        <f t="shared" si="112"/>
        <v>0</v>
      </c>
      <c r="Q351" s="55">
        <f t="shared" si="112"/>
        <v>0</v>
      </c>
      <c r="R351" s="53">
        <f t="shared" si="112"/>
        <v>0</v>
      </c>
      <c r="S351" s="54">
        <f t="shared" si="112"/>
        <v>0</v>
      </c>
      <c r="T351" s="55">
        <f t="shared" si="112"/>
        <v>0</v>
      </c>
      <c r="U351" s="53">
        <f t="shared" si="112"/>
        <v>0</v>
      </c>
      <c r="V351" s="54">
        <f t="shared" si="112"/>
        <v>0</v>
      </c>
      <c r="W351" s="55">
        <f t="shared" si="112"/>
        <v>0</v>
      </c>
      <c r="X351" s="53">
        <f t="shared" si="112"/>
        <v>0</v>
      </c>
      <c r="Y351" s="54">
        <f t="shared" si="112"/>
        <v>0</v>
      </c>
      <c r="Z351" s="55">
        <f t="shared" si="112"/>
        <v>0</v>
      </c>
      <c r="AA351" s="53">
        <f t="shared" si="112"/>
        <v>0</v>
      </c>
      <c r="AB351" s="54">
        <f t="shared" si="112"/>
        <v>0</v>
      </c>
      <c r="AC351" s="55">
        <f t="shared" si="112"/>
        <v>0</v>
      </c>
      <c r="AD351" s="53">
        <f t="shared" si="112"/>
        <v>0</v>
      </c>
      <c r="AE351" s="54">
        <f t="shared" si="112"/>
        <v>0</v>
      </c>
      <c r="AF351" s="55">
        <f t="shared" si="112"/>
        <v>0</v>
      </c>
      <c r="AG351" s="53">
        <f t="shared" si="112"/>
        <v>0</v>
      </c>
      <c r="AH351" s="54">
        <f t="shared" si="112"/>
        <v>0</v>
      </c>
      <c r="AI351" s="55">
        <f t="shared" si="112"/>
        <v>0</v>
      </c>
      <c r="AK351" s="53">
        <f>SUM(AK340:AK350)</f>
        <v>0</v>
      </c>
      <c r="AL351" s="54">
        <f>SUM(AL340:AL350)</f>
        <v>0</v>
      </c>
      <c r="AM351" s="55">
        <f>SUM(AM340:AM350)</f>
        <v>0</v>
      </c>
      <c r="AT351" s="32">
        <f>IF(SUM(AT340:AT350)=0,0,1)</f>
        <v>0</v>
      </c>
    </row>
    <row r="352" spans="2:50" ht="15" hidden="1" customHeight="1" x14ac:dyDescent="0.3">
      <c r="B352" s="15"/>
      <c r="C352" s="40"/>
      <c r="D352" s="34"/>
      <c r="E352" s="35"/>
      <c r="F352" s="41"/>
      <c r="G352" s="169"/>
      <c r="H352" s="43"/>
      <c r="I352" s="41"/>
      <c r="J352" s="42"/>
      <c r="K352" s="43"/>
      <c r="L352" s="41"/>
      <c r="M352" s="42"/>
      <c r="N352" s="43"/>
      <c r="O352" s="41"/>
      <c r="P352" s="42"/>
      <c r="Q352" s="43"/>
      <c r="R352" s="41"/>
      <c r="S352" s="42"/>
      <c r="T352" s="43"/>
      <c r="U352" s="41"/>
      <c r="V352" s="42"/>
      <c r="W352" s="43"/>
      <c r="X352" s="41"/>
      <c r="Y352" s="42"/>
      <c r="Z352" s="43"/>
      <c r="AA352" s="41"/>
      <c r="AB352" s="42"/>
      <c r="AC352" s="43"/>
      <c r="AD352" s="41"/>
      <c r="AE352" s="42"/>
      <c r="AF352" s="43"/>
      <c r="AG352" s="41"/>
      <c r="AH352" s="42"/>
      <c r="AI352" s="43"/>
      <c r="AK352" s="41"/>
      <c r="AL352" s="42"/>
      <c r="AM352" s="43"/>
      <c r="AT352" s="32">
        <f>IF(AT351=0,0,1)</f>
        <v>0</v>
      </c>
    </row>
    <row r="353" spans="2:50" ht="15" hidden="1" customHeight="1" x14ac:dyDescent="0.3">
      <c r="B353" s="15"/>
      <c r="C353" s="40" t="s">
        <v>22</v>
      </c>
      <c r="D353" s="34" t="s">
        <v>2</v>
      </c>
      <c r="E353" s="35" t="s">
        <v>2</v>
      </c>
      <c r="F353" s="41">
        <v>0</v>
      </c>
      <c r="G353" s="169">
        <v>0</v>
      </c>
      <c r="H353" s="43">
        <v>0</v>
      </c>
      <c r="I353" s="41">
        <v>0</v>
      </c>
      <c r="J353" s="42">
        <v>0</v>
      </c>
      <c r="K353" s="43">
        <v>0</v>
      </c>
      <c r="L353" s="41"/>
      <c r="M353" s="42"/>
      <c r="N353" s="43"/>
      <c r="O353" s="41"/>
      <c r="P353" s="42"/>
      <c r="Q353" s="43"/>
      <c r="R353" s="41"/>
      <c r="S353" s="42"/>
      <c r="T353" s="43"/>
      <c r="U353" s="41"/>
      <c r="V353" s="42"/>
      <c r="W353" s="43"/>
      <c r="X353" s="41"/>
      <c r="Y353" s="42"/>
      <c r="Z353" s="43"/>
      <c r="AA353" s="41"/>
      <c r="AB353" s="42"/>
      <c r="AC353" s="43"/>
      <c r="AD353" s="41"/>
      <c r="AE353" s="42"/>
      <c r="AF353" s="43"/>
      <c r="AG353" s="41"/>
      <c r="AH353" s="42"/>
      <c r="AI353" s="43"/>
      <c r="AK353" s="41">
        <f t="shared" ref="AK353:AM363" si="113">F353+I353+L353+O353+R353+U353+X353+AA353+AD353+AG353</f>
        <v>0</v>
      </c>
      <c r="AL353" s="42">
        <f t="shared" si="113"/>
        <v>0</v>
      </c>
      <c r="AM353" s="43">
        <f t="shared" si="113"/>
        <v>0</v>
      </c>
      <c r="AT353" s="32">
        <f>IF(LEN(E353)&lt;2,0,1)</f>
        <v>0</v>
      </c>
      <c r="AV353" s="23">
        <v>3</v>
      </c>
      <c r="AW353" s="23">
        <v>10</v>
      </c>
      <c r="AX353" s="23">
        <v>1</v>
      </c>
    </row>
    <row r="354" spans="2:50" ht="15" hidden="1" customHeight="1" x14ac:dyDescent="0.3">
      <c r="B354" s="15"/>
      <c r="C354" s="40" t="s">
        <v>22</v>
      </c>
      <c r="D354" s="34" t="s">
        <v>2</v>
      </c>
      <c r="E354" s="35" t="s">
        <v>2</v>
      </c>
      <c r="F354" s="41">
        <v>0</v>
      </c>
      <c r="G354" s="169">
        <v>0</v>
      </c>
      <c r="H354" s="43">
        <v>0</v>
      </c>
      <c r="I354" s="41">
        <v>0</v>
      </c>
      <c r="J354" s="42">
        <v>0</v>
      </c>
      <c r="K354" s="43">
        <v>0</v>
      </c>
      <c r="L354" s="41"/>
      <c r="M354" s="42"/>
      <c r="N354" s="43"/>
      <c r="O354" s="41"/>
      <c r="P354" s="42"/>
      <c r="Q354" s="43"/>
      <c r="R354" s="41"/>
      <c r="S354" s="42"/>
      <c r="T354" s="43"/>
      <c r="U354" s="41"/>
      <c r="V354" s="42"/>
      <c r="W354" s="43"/>
      <c r="X354" s="41"/>
      <c r="Y354" s="42"/>
      <c r="Z354" s="43"/>
      <c r="AA354" s="41"/>
      <c r="AB354" s="42"/>
      <c r="AC354" s="43"/>
      <c r="AD354" s="41"/>
      <c r="AE354" s="42"/>
      <c r="AF354" s="43"/>
      <c r="AG354" s="41"/>
      <c r="AH354" s="42"/>
      <c r="AI354" s="43"/>
      <c r="AK354" s="41">
        <f t="shared" si="113"/>
        <v>0</v>
      </c>
      <c r="AL354" s="42">
        <f t="shared" si="113"/>
        <v>0</v>
      </c>
      <c r="AM354" s="43">
        <f t="shared" si="113"/>
        <v>0</v>
      </c>
      <c r="AT354" s="32">
        <f t="shared" ref="AT354:AT363" si="114">IF(LEN(E354)&lt;2,0,1)</f>
        <v>0</v>
      </c>
      <c r="AV354" s="23">
        <v>3</v>
      </c>
      <c r="AW354" s="23">
        <v>10</v>
      </c>
      <c r="AX354" s="23">
        <f>IF(AW354=AW353,AX353+1,1)</f>
        <v>2</v>
      </c>
    </row>
    <row r="355" spans="2:50" ht="15" hidden="1" customHeight="1" x14ac:dyDescent="0.3">
      <c r="B355" s="15"/>
      <c r="C355" s="40" t="s">
        <v>22</v>
      </c>
      <c r="D355" s="34" t="s">
        <v>2</v>
      </c>
      <c r="E355" s="35" t="s">
        <v>2</v>
      </c>
      <c r="F355" s="41">
        <v>0</v>
      </c>
      <c r="G355" s="169">
        <v>0</v>
      </c>
      <c r="H355" s="43">
        <v>0</v>
      </c>
      <c r="I355" s="41">
        <v>0</v>
      </c>
      <c r="J355" s="42">
        <v>0</v>
      </c>
      <c r="K355" s="43">
        <v>0</v>
      </c>
      <c r="L355" s="41"/>
      <c r="M355" s="42"/>
      <c r="N355" s="43"/>
      <c r="O355" s="41"/>
      <c r="P355" s="42"/>
      <c r="Q355" s="43"/>
      <c r="R355" s="41"/>
      <c r="S355" s="42"/>
      <c r="T355" s="43"/>
      <c r="U355" s="41"/>
      <c r="V355" s="42"/>
      <c r="W355" s="43"/>
      <c r="X355" s="41"/>
      <c r="Y355" s="42"/>
      <c r="Z355" s="43"/>
      <c r="AA355" s="41"/>
      <c r="AB355" s="42"/>
      <c r="AC355" s="43"/>
      <c r="AD355" s="41"/>
      <c r="AE355" s="42"/>
      <c r="AF355" s="43"/>
      <c r="AG355" s="41"/>
      <c r="AH355" s="42"/>
      <c r="AI355" s="43"/>
      <c r="AK355" s="41">
        <f t="shared" si="113"/>
        <v>0</v>
      </c>
      <c r="AL355" s="42">
        <f t="shared" si="113"/>
        <v>0</v>
      </c>
      <c r="AM355" s="43">
        <f t="shared" si="113"/>
        <v>0</v>
      </c>
      <c r="AT355" s="32">
        <f t="shared" si="114"/>
        <v>0</v>
      </c>
      <c r="AV355" s="23">
        <v>3</v>
      </c>
      <c r="AW355" s="23">
        <v>10</v>
      </c>
      <c r="AX355" s="23">
        <f t="shared" ref="AX355:AX363" si="115">IF(AW355=AW354,AX354+1,1)</f>
        <v>3</v>
      </c>
    </row>
    <row r="356" spans="2:50" ht="15" hidden="1" customHeight="1" x14ac:dyDescent="0.3">
      <c r="B356" s="15"/>
      <c r="C356" s="40" t="s">
        <v>22</v>
      </c>
      <c r="D356" s="34" t="s">
        <v>2</v>
      </c>
      <c r="E356" s="35" t="s">
        <v>2</v>
      </c>
      <c r="F356" s="41">
        <v>0</v>
      </c>
      <c r="G356" s="169">
        <v>0</v>
      </c>
      <c r="H356" s="43">
        <v>0</v>
      </c>
      <c r="I356" s="41">
        <v>0</v>
      </c>
      <c r="J356" s="42">
        <v>0</v>
      </c>
      <c r="K356" s="43">
        <v>0</v>
      </c>
      <c r="L356" s="41"/>
      <c r="M356" s="42"/>
      <c r="N356" s="43"/>
      <c r="O356" s="41"/>
      <c r="P356" s="42"/>
      <c r="Q356" s="43"/>
      <c r="R356" s="41"/>
      <c r="S356" s="42"/>
      <c r="T356" s="43"/>
      <c r="U356" s="41"/>
      <c r="V356" s="42"/>
      <c r="W356" s="43"/>
      <c r="X356" s="41"/>
      <c r="Y356" s="42"/>
      <c r="Z356" s="43"/>
      <c r="AA356" s="41"/>
      <c r="AB356" s="42"/>
      <c r="AC356" s="43"/>
      <c r="AD356" s="41"/>
      <c r="AE356" s="42"/>
      <c r="AF356" s="43"/>
      <c r="AG356" s="41"/>
      <c r="AH356" s="42"/>
      <c r="AI356" s="43"/>
      <c r="AK356" s="41">
        <f t="shared" si="113"/>
        <v>0</v>
      </c>
      <c r="AL356" s="42">
        <f t="shared" si="113"/>
        <v>0</v>
      </c>
      <c r="AM356" s="43">
        <f t="shared" si="113"/>
        <v>0</v>
      </c>
      <c r="AT356" s="32">
        <f t="shared" si="114"/>
        <v>0</v>
      </c>
      <c r="AV356" s="23">
        <v>3</v>
      </c>
      <c r="AW356" s="23">
        <v>10</v>
      </c>
      <c r="AX356" s="23">
        <f t="shared" si="115"/>
        <v>4</v>
      </c>
    </row>
    <row r="357" spans="2:50" ht="15" hidden="1" customHeight="1" x14ac:dyDescent="0.3">
      <c r="B357" s="15"/>
      <c r="C357" s="40" t="s">
        <v>22</v>
      </c>
      <c r="D357" s="34" t="s">
        <v>2</v>
      </c>
      <c r="E357" s="35" t="s">
        <v>2</v>
      </c>
      <c r="F357" s="41">
        <v>0</v>
      </c>
      <c r="G357" s="169">
        <v>0</v>
      </c>
      <c r="H357" s="43">
        <v>0</v>
      </c>
      <c r="I357" s="41">
        <v>0</v>
      </c>
      <c r="J357" s="42">
        <v>0</v>
      </c>
      <c r="K357" s="43">
        <v>0</v>
      </c>
      <c r="L357" s="41"/>
      <c r="M357" s="42"/>
      <c r="N357" s="43"/>
      <c r="O357" s="41"/>
      <c r="P357" s="42"/>
      <c r="Q357" s="43"/>
      <c r="R357" s="41"/>
      <c r="S357" s="42"/>
      <c r="T357" s="43"/>
      <c r="U357" s="41"/>
      <c r="V357" s="42"/>
      <c r="W357" s="43"/>
      <c r="X357" s="41"/>
      <c r="Y357" s="42"/>
      <c r="Z357" s="43"/>
      <c r="AA357" s="41"/>
      <c r="AB357" s="42"/>
      <c r="AC357" s="43"/>
      <c r="AD357" s="41"/>
      <c r="AE357" s="42"/>
      <c r="AF357" s="43"/>
      <c r="AG357" s="41"/>
      <c r="AH357" s="42"/>
      <c r="AI357" s="43"/>
      <c r="AK357" s="41">
        <f t="shared" si="113"/>
        <v>0</v>
      </c>
      <c r="AL357" s="42">
        <f t="shared" si="113"/>
        <v>0</v>
      </c>
      <c r="AM357" s="43">
        <f t="shared" si="113"/>
        <v>0</v>
      </c>
      <c r="AT357" s="32">
        <f t="shared" si="114"/>
        <v>0</v>
      </c>
      <c r="AV357" s="23">
        <v>3</v>
      </c>
      <c r="AW357" s="23">
        <v>10</v>
      </c>
      <c r="AX357" s="23">
        <f t="shared" si="115"/>
        <v>5</v>
      </c>
    </row>
    <row r="358" spans="2:50" ht="15" hidden="1" customHeight="1" x14ac:dyDescent="0.3">
      <c r="B358" s="15"/>
      <c r="C358" s="40" t="s">
        <v>22</v>
      </c>
      <c r="D358" s="34" t="s">
        <v>2</v>
      </c>
      <c r="E358" s="35" t="s">
        <v>2</v>
      </c>
      <c r="F358" s="41">
        <v>0</v>
      </c>
      <c r="G358" s="169">
        <v>0</v>
      </c>
      <c r="H358" s="43">
        <v>0</v>
      </c>
      <c r="I358" s="41">
        <v>0</v>
      </c>
      <c r="J358" s="42">
        <v>0</v>
      </c>
      <c r="K358" s="43">
        <v>0</v>
      </c>
      <c r="L358" s="41"/>
      <c r="M358" s="42"/>
      <c r="N358" s="43"/>
      <c r="O358" s="41"/>
      <c r="P358" s="42"/>
      <c r="Q358" s="43"/>
      <c r="R358" s="41"/>
      <c r="S358" s="42"/>
      <c r="T358" s="43"/>
      <c r="U358" s="41"/>
      <c r="V358" s="42"/>
      <c r="W358" s="43"/>
      <c r="X358" s="41"/>
      <c r="Y358" s="42"/>
      <c r="Z358" s="43"/>
      <c r="AA358" s="41"/>
      <c r="AB358" s="42"/>
      <c r="AC358" s="43"/>
      <c r="AD358" s="41"/>
      <c r="AE358" s="42"/>
      <c r="AF358" s="43"/>
      <c r="AG358" s="41"/>
      <c r="AH358" s="42"/>
      <c r="AI358" s="43"/>
      <c r="AK358" s="41">
        <f t="shared" si="113"/>
        <v>0</v>
      </c>
      <c r="AL358" s="42">
        <f t="shared" si="113"/>
        <v>0</v>
      </c>
      <c r="AM358" s="43">
        <f t="shared" si="113"/>
        <v>0</v>
      </c>
      <c r="AT358" s="32">
        <f t="shared" si="114"/>
        <v>0</v>
      </c>
      <c r="AV358" s="23">
        <v>3</v>
      </c>
      <c r="AW358" s="23">
        <v>10</v>
      </c>
      <c r="AX358" s="23">
        <f t="shared" si="115"/>
        <v>6</v>
      </c>
    </row>
    <row r="359" spans="2:50" ht="15" hidden="1" customHeight="1" x14ac:dyDescent="0.3">
      <c r="B359" s="15"/>
      <c r="C359" s="40" t="s">
        <v>22</v>
      </c>
      <c r="D359" s="34" t="s">
        <v>2</v>
      </c>
      <c r="E359" s="35" t="s">
        <v>2</v>
      </c>
      <c r="F359" s="41">
        <v>0</v>
      </c>
      <c r="G359" s="169">
        <v>0</v>
      </c>
      <c r="H359" s="43">
        <v>0</v>
      </c>
      <c r="I359" s="41">
        <v>0</v>
      </c>
      <c r="J359" s="42">
        <v>0</v>
      </c>
      <c r="K359" s="43">
        <v>0</v>
      </c>
      <c r="L359" s="41"/>
      <c r="M359" s="42"/>
      <c r="N359" s="43"/>
      <c r="O359" s="41"/>
      <c r="P359" s="42"/>
      <c r="Q359" s="43"/>
      <c r="R359" s="41"/>
      <c r="S359" s="42"/>
      <c r="T359" s="43"/>
      <c r="U359" s="41"/>
      <c r="V359" s="42"/>
      <c r="W359" s="43"/>
      <c r="X359" s="41"/>
      <c r="Y359" s="42"/>
      <c r="Z359" s="43"/>
      <c r="AA359" s="41"/>
      <c r="AB359" s="42"/>
      <c r="AC359" s="43"/>
      <c r="AD359" s="41"/>
      <c r="AE359" s="42"/>
      <c r="AF359" s="43"/>
      <c r="AG359" s="41"/>
      <c r="AH359" s="42"/>
      <c r="AI359" s="43"/>
      <c r="AK359" s="41">
        <f t="shared" si="113"/>
        <v>0</v>
      </c>
      <c r="AL359" s="42">
        <f t="shared" si="113"/>
        <v>0</v>
      </c>
      <c r="AM359" s="43">
        <f t="shared" si="113"/>
        <v>0</v>
      </c>
      <c r="AT359" s="32">
        <f t="shared" si="114"/>
        <v>0</v>
      </c>
      <c r="AV359" s="23">
        <v>3</v>
      </c>
      <c r="AW359" s="23">
        <v>10</v>
      </c>
      <c r="AX359" s="23">
        <f t="shared" si="115"/>
        <v>7</v>
      </c>
    </row>
    <row r="360" spans="2:50" ht="15" hidden="1" customHeight="1" x14ac:dyDescent="0.3">
      <c r="B360" s="15"/>
      <c r="C360" s="40" t="s">
        <v>22</v>
      </c>
      <c r="D360" s="34" t="s">
        <v>2</v>
      </c>
      <c r="E360" s="35" t="s">
        <v>2</v>
      </c>
      <c r="F360" s="41">
        <v>0</v>
      </c>
      <c r="G360" s="169">
        <v>0</v>
      </c>
      <c r="H360" s="43">
        <v>0</v>
      </c>
      <c r="I360" s="41">
        <v>0</v>
      </c>
      <c r="J360" s="42">
        <v>0</v>
      </c>
      <c r="K360" s="43">
        <v>0</v>
      </c>
      <c r="L360" s="41"/>
      <c r="M360" s="42"/>
      <c r="N360" s="43"/>
      <c r="O360" s="41"/>
      <c r="P360" s="42"/>
      <c r="Q360" s="43"/>
      <c r="R360" s="41"/>
      <c r="S360" s="42"/>
      <c r="T360" s="43"/>
      <c r="U360" s="41"/>
      <c r="V360" s="42"/>
      <c r="W360" s="43"/>
      <c r="X360" s="41"/>
      <c r="Y360" s="42"/>
      <c r="Z360" s="43"/>
      <c r="AA360" s="41"/>
      <c r="AB360" s="42"/>
      <c r="AC360" s="43"/>
      <c r="AD360" s="41"/>
      <c r="AE360" s="42"/>
      <c r="AF360" s="43"/>
      <c r="AG360" s="41"/>
      <c r="AH360" s="42"/>
      <c r="AI360" s="43"/>
      <c r="AK360" s="41">
        <f t="shared" si="113"/>
        <v>0</v>
      </c>
      <c r="AL360" s="42">
        <f t="shared" si="113"/>
        <v>0</v>
      </c>
      <c r="AM360" s="43">
        <f t="shared" si="113"/>
        <v>0</v>
      </c>
      <c r="AT360" s="32">
        <f t="shared" si="114"/>
        <v>0</v>
      </c>
      <c r="AV360" s="23">
        <v>3</v>
      </c>
      <c r="AW360" s="23">
        <v>10</v>
      </c>
      <c r="AX360" s="23">
        <f t="shared" si="115"/>
        <v>8</v>
      </c>
    </row>
    <row r="361" spans="2:50" ht="15" hidden="1" customHeight="1" x14ac:dyDescent="0.3">
      <c r="B361" s="15"/>
      <c r="C361" s="40" t="s">
        <v>22</v>
      </c>
      <c r="D361" s="34" t="s">
        <v>2</v>
      </c>
      <c r="E361" s="35" t="s">
        <v>2</v>
      </c>
      <c r="F361" s="41">
        <v>0</v>
      </c>
      <c r="G361" s="169">
        <v>0</v>
      </c>
      <c r="H361" s="43">
        <v>0</v>
      </c>
      <c r="I361" s="41">
        <v>0</v>
      </c>
      <c r="J361" s="42">
        <v>0</v>
      </c>
      <c r="K361" s="43">
        <v>0</v>
      </c>
      <c r="L361" s="41"/>
      <c r="M361" s="42"/>
      <c r="N361" s="43"/>
      <c r="O361" s="41"/>
      <c r="P361" s="42"/>
      <c r="Q361" s="43"/>
      <c r="R361" s="41"/>
      <c r="S361" s="42"/>
      <c r="T361" s="43"/>
      <c r="U361" s="41"/>
      <c r="V361" s="42"/>
      <c r="W361" s="43"/>
      <c r="X361" s="41"/>
      <c r="Y361" s="42"/>
      <c r="Z361" s="43"/>
      <c r="AA361" s="41"/>
      <c r="AB361" s="42"/>
      <c r="AC361" s="43"/>
      <c r="AD361" s="41"/>
      <c r="AE361" s="42"/>
      <c r="AF361" s="43"/>
      <c r="AG361" s="41"/>
      <c r="AH361" s="42"/>
      <c r="AI361" s="43"/>
      <c r="AK361" s="41">
        <f t="shared" si="113"/>
        <v>0</v>
      </c>
      <c r="AL361" s="42">
        <f t="shared" si="113"/>
        <v>0</v>
      </c>
      <c r="AM361" s="43">
        <f t="shared" si="113"/>
        <v>0</v>
      </c>
      <c r="AT361" s="32">
        <f t="shared" si="114"/>
        <v>0</v>
      </c>
      <c r="AV361" s="23">
        <v>3</v>
      </c>
      <c r="AW361" s="23">
        <v>10</v>
      </c>
      <c r="AX361" s="23">
        <f t="shared" si="115"/>
        <v>9</v>
      </c>
    </row>
    <row r="362" spans="2:50" ht="15" hidden="1" customHeight="1" x14ac:dyDescent="0.3">
      <c r="B362" s="15"/>
      <c r="C362" s="40" t="s">
        <v>22</v>
      </c>
      <c r="D362" s="34" t="s">
        <v>2</v>
      </c>
      <c r="E362" s="35" t="s">
        <v>2</v>
      </c>
      <c r="F362" s="41">
        <v>0</v>
      </c>
      <c r="G362" s="169">
        <v>0</v>
      </c>
      <c r="H362" s="43">
        <v>0</v>
      </c>
      <c r="I362" s="41">
        <v>0</v>
      </c>
      <c r="J362" s="42">
        <v>0</v>
      </c>
      <c r="K362" s="43">
        <v>0</v>
      </c>
      <c r="L362" s="41"/>
      <c r="M362" s="42"/>
      <c r="N362" s="43"/>
      <c r="O362" s="41"/>
      <c r="P362" s="42"/>
      <c r="Q362" s="43"/>
      <c r="R362" s="41"/>
      <c r="S362" s="42"/>
      <c r="T362" s="43"/>
      <c r="U362" s="41"/>
      <c r="V362" s="42"/>
      <c r="W362" s="43"/>
      <c r="X362" s="41"/>
      <c r="Y362" s="42"/>
      <c r="Z362" s="43"/>
      <c r="AA362" s="41"/>
      <c r="AB362" s="42"/>
      <c r="AC362" s="43"/>
      <c r="AD362" s="41"/>
      <c r="AE362" s="42"/>
      <c r="AF362" s="43"/>
      <c r="AG362" s="41"/>
      <c r="AH362" s="42"/>
      <c r="AI362" s="43"/>
      <c r="AK362" s="41">
        <f t="shared" si="113"/>
        <v>0</v>
      </c>
      <c r="AL362" s="42">
        <f t="shared" si="113"/>
        <v>0</v>
      </c>
      <c r="AM362" s="43">
        <f t="shared" si="113"/>
        <v>0</v>
      </c>
      <c r="AT362" s="32">
        <f t="shared" si="114"/>
        <v>0</v>
      </c>
      <c r="AV362" s="23">
        <v>3</v>
      </c>
      <c r="AW362" s="23">
        <v>10</v>
      </c>
      <c r="AX362" s="23">
        <f t="shared" si="115"/>
        <v>10</v>
      </c>
    </row>
    <row r="363" spans="2:50" ht="15" hidden="1" customHeight="1" x14ac:dyDescent="0.3">
      <c r="B363" s="15"/>
      <c r="C363" s="40" t="s">
        <v>23</v>
      </c>
      <c r="D363" s="34" t="s">
        <v>2</v>
      </c>
      <c r="E363" s="35" t="s">
        <v>2</v>
      </c>
      <c r="F363" s="41">
        <v>0</v>
      </c>
      <c r="G363" s="169">
        <v>0</v>
      </c>
      <c r="H363" s="43">
        <v>0</v>
      </c>
      <c r="I363" s="41">
        <v>0</v>
      </c>
      <c r="J363" s="42">
        <v>0</v>
      </c>
      <c r="K363" s="43">
        <v>0</v>
      </c>
      <c r="L363" s="41"/>
      <c r="M363" s="42"/>
      <c r="N363" s="43"/>
      <c r="O363" s="41"/>
      <c r="P363" s="42"/>
      <c r="Q363" s="43"/>
      <c r="R363" s="41"/>
      <c r="S363" s="42"/>
      <c r="T363" s="43"/>
      <c r="U363" s="41"/>
      <c r="V363" s="42"/>
      <c r="W363" s="43"/>
      <c r="X363" s="41"/>
      <c r="Y363" s="42"/>
      <c r="Z363" s="43"/>
      <c r="AA363" s="41"/>
      <c r="AB363" s="42"/>
      <c r="AC363" s="43"/>
      <c r="AD363" s="41"/>
      <c r="AE363" s="42"/>
      <c r="AF363" s="43"/>
      <c r="AG363" s="41"/>
      <c r="AH363" s="42"/>
      <c r="AI363" s="43"/>
      <c r="AK363" s="41">
        <f t="shared" si="113"/>
        <v>0</v>
      </c>
      <c r="AL363" s="42">
        <f t="shared" si="113"/>
        <v>0</v>
      </c>
      <c r="AM363" s="43">
        <f t="shared" si="113"/>
        <v>0</v>
      </c>
      <c r="AT363" s="32">
        <f t="shared" si="114"/>
        <v>0</v>
      </c>
      <c r="AV363" s="23">
        <v>3</v>
      </c>
      <c r="AW363" s="23">
        <v>11</v>
      </c>
      <c r="AX363" s="23">
        <f t="shared" si="115"/>
        <v>1</v>
      </c>
    </row>
    <row r="364" spans="2:50" ht="15" hidden="1" customHeight="1" x14ac:dyDescent="0.3">
      <c r="B364" s="15"/>
      <c r="C364" s="50" t="str">
        <f>IF(LEN(E363)&lt;1,"","Total: " &amp; LEFT(E363,LEN(E363)-21) &amp; "Municipalities")</f>
        <v/>
      </c>
      <c r="D364" s="51"/>
      <c r="E364" s="52"/>
      <c r="F364" s="53">
        <f t="shared" ref="F364:K364" si="116">SUM(F353:F363)</f>
        <v>0</v>
      </c>
      <c r="G364" s="171">
        <f t="shared" si="116"/>
        <v>0</v>
      </c>
      <c r="H364" s="55">
        <f t="shared" si="116"/>
        <v>0</v>
      </c>
      <c r="I364" s="53">
        <f t="shared" si="116"/>
        <v>0</v>
      </c>
      <c r="J364" s="54">
        <f t="shared" si="116"/>
        <v>0</v>
      </c>
      <c r="K364" s="55">
        <f t="shared" si="116"/>
        <v>0</v>
      </c>
      <c r="L364" s="53">
        <f t="shared" ref="L364:AI364" si="117">SUM(L353:L363)</f>
        <v>0</v>
      </c>
      <c r="M364" s="54">
        <f t="shared" si="117"/>
        <v>0</v>
      </c>
      <c r="N364" s="55">
        <f t="shared" si="117"/>
        <v>0</v>
      </c>
      <c r="O364" s="53">
        <f t="shared" si="117"/>
        <v>0</v>
      </c>
      <c r="P364" s="54">
        <f t="shared" si="117"/>
        <v>0</v>
      </c>
      <c r="Q364" s="55">
        <f t="shared" si="117"/>
        <v>0</v>
      </c>
      <c r="R364" s="53">
        <f t="shared" si="117"/>
        <v>0</v>
      </c>
      <c r="S364" s="54">
        <f t="shared" si="117"/>
        <v>0</v>
      </c>
      <c r="T364" s="55">
        <f t="shared" si="117"/>
        <v>0</v>
      </c>
      <c r="U364" s="53">
        <f t="shared" si="117"/>
        <v>0</v>
      </c>
      <c r="V364" s="54">
        <f t="shared" si="117"/>
        <v>0</v>
      </c>
      <c r="W364" s="55">
        <f t="shared" si="117"/>
        <v>0</v>
      </c>
      <c r="X364" s="53">
        <f t="shared" si="117"/>
        <v>0</v>
      </c>
      <c r="Y364" s="54">
        <f t="shared" si="117"/>
        <v>0</v>
      </c>
      <c r="Z364" s="55">
        <f t="shared" si="117"/>
        <v>0</v>
      </c>
      <c r="AA364" s="53">
        <f t="shared" si="117"/>
        <v>0</v>
      </c>
      <c r="AB364" s="54">
        <f t="shared" si="117"/>
        <v>0</v>
      </c>
      <c r="AC364" s="55">
        <f t="shared" si="117"/>
        <v>0</v>
      </c>
      <c r="AD364" s="53">
        <f t="shared" si="117"/>
        <v>0</v>
      </c>
      <c r="AE364" s="54">
        <f t="shared" si="117"/>
        <v>0</v>
      </c>
      <c r="AF364" s="55">
        <f t="shared" si="117"/>
        <v>0</v>
      </c>
      <c r="AG364" s="53">
        <f t="shared" si="117"/>
        <v>0</v>
      </c>
      <c r="AH364" s="54">
        <f t="shared" si="117"/>
        <v>0</v>
      </c>
      <c r="AI364" s="55">
        <f t="shared" si="117"/>
        <v>0</v>
      </c>
      <c r="AK364" s="53">
        <f>SUM(AK353:AK363)</f>
        <v>0</v>
      </c>
      <c r="AL364" s="54">
        <f>SUM(AL353:AL363)</f>
        <v>0</v>
      </c>
      <c r="AM364" s="55">
        <f>SUM(AM353:AM363)</f>
        <v>0</v>
      </c>
      <c r="AT364" s="32">
        <f>IF(SUM(AT353:AT363)=0,0,1)</f>
        <v>0</v>
      </c>
    </row>
    <row r="365" spans="2:50" ht="15" hidden="1" customHeight="1" x14ac:dyDescent="0.3">
      <c r="B365" s="15"/>
      <c r="C365" s="40"/>
      <c r="D365" s="34"/>
      <c r="E365" s="35"/>
      <c r="F365" s="41"/>
      <c r="G365" s="169"/>
      <c r="H365" s="43"/>
      <c r="I365" s="41"/>
      <c r="J365" s="42"/>
      <c r="K365" s="43"/>
      <c r="L365" s="41"/>
      <c r="M365" s="42"/>
      <c r="N365" s="43"/>
      <c r="O365" s="41"/>
      <c r="P365" s="42"/>
      <c r="Q365" s="43"/>
      <c r="R365" s="41"/>
      <c r="S365" s="42"/>
      <c r="T365" s="43"/>
      <c r="U365" s="41"/>
      <c r="V365" s="42"/>
      <c r="W365" s="43"/>
      <c r="X365" s="41"/>
      <c r="Y365" s="42"/>
      <c r="Z365" s="43"/>
      <c r="AA365" s="41"/>
      <c r="AB365" s="42"/>
      <c r="AC365" s="43"/>
      <c r="AD365" s="41"/>
      <c r="AE365" s="42"/>
      <c r="AF365" s="43"/>
      <c r="AG365" s="41"/>
      <c r="AH365" s="42"/>
      <c r="AI365" s="43"/>
      <c r="AK365" s="41"/>
      <c r="AL365" s="42"/>
      <c r="AM365" s="43"/>
      <c r="AT365" s="32">
        <f>IF(AT364=0,0,1)</f>
        <v>0</v>
      </c>
    </row>
    <row r="366" spans="2:50" ht="15" hidden="1" customHeight="1" x14ac:dyDescent="0.3">
      <c r="B366" s="15"/>
      <c r="C366" s="40" t="s">
        <v>22</v>
      </c>
      <c r="D366" s="34" t="s">
        <v>2</v>
      </c>
      <c r="E366" s="35" t="s">
        <v>2</v>
      </c>
      <c r="F366" s="41">
        <v>0</v>
      </c>
      <c r="G366" s="169">
        <v>0</v>
      </c>
      <c r="H366" s="43">
        <v>0</v>
      </c>
      <c r="I366" s="41">
        <v>0</v>
      </c>
      <c r="J366" s="42">
        <v>0</v>
      </c>
      <c r="K366" s="43">
        <v>0</v>
      </c>
      <c r="L366" s="41"/>
      <c r="M366" s="42"/>
      <c r="N366" s="43"/>
      <c r="O366" s="41"/>
      <c r="P366" s="42"/>
      <c r="Q366" s="43"/>
      <c r="R366" s="41"/>
      <c r="S366" s="42"/>
      <c r="T366" s="43"/>
      <c r="U366" s="41"/>
      <c r="V366" s="42"/>
      <c r="W366" s="43"/>
      <c r="X366" s="41"/>
      <c r="Y366" s="42"/>
      <c r="Z366" s="43"/>
      <c r="AA366" s="41"/>
      <c r="AB366" s="42"/>
      <c r="AC366" s="43"/>
      <c r="AD366" s="41"/>
      <c r="AE366" s="42"/>
      <c r="AF366" s="43"/>
      <c r="AG366" s="41"/>
      <c r="AH366" s="42"/>
      <c r="AI366" s="43"/>
      <c r="AK366" s="41">
        <f t="shared" ref="AK366:AM376" si="118">F366+I366+L366+O366+R366+U366+X366+AA366+AD366+AG366</f>
        <v>0</v>
      </c>
      <c r="AL366" s="42">
        <f t="shared" si="118"/>
        <v>0</v>
      </c>
      <c r="AM366" s="43">
        <f t="shared" si="118"/>
        <v>0</v>
      </c>
      <c r="AT366" s="32">
        <f>IF(LEN(E366)&lt;2,0,1)</f>
        <v>0</v>
      </c>
      <c r="AV366" s="23">
        <v>3</v>
      </c>
      <c r="AW366" s="23">
        <v>12</v>
      </c>
      <c r="AX366" s="23">
        <v>1</v>
      </c>
    </row>
    <row r="367" spans="2:50" ht="15" hidden="1" customHeight="1" x14ac:dyDescent="0.3">
      <c r="B367" s="15"/>
      <c r="C367" s="40" t="s">
        <v>22</v>
      </c>
      <c r="D367" s="34" t="s">
        <v>2</v>
      </c>
      <c r="E367" s="35" t="s">
        <v>2</v>
      </c>
      <c r="F367" s="41">
        <v>0</v>
      </c>
      <c r="G367" s="169">
        <v>0</v>
      </c>
      <c r="H367" s="43">
        <v>0</v>
      </c>
      <c r="I367" s="41">
        <v>0</v>
      </c>
      <c r="J367" s="42">
        <v>0</v>
      </c>
      <c r="K367" s="43">
        <v>0</v>
      </c>
      <c r="L367" s="41"/>
      <c r="M367" s="42"/>
      <c r="N367" s="43"/>
      <c r="O367" s="41"/>
      <c r="P367" s="42"/>
      <c r="Q367" s="43"/>
      <c r="R367" s="41"/>
      <c r="S367" s="42"/>
      <c r="T367" s="43"/>
      <c r="U367" s="41"/>
      <c r="V367" s="42"/>
      <c r="W367" s="43"/>
      <c r="X367" s="41"/>
      <c r="Y367" s="42"/>
      <c r="Z367" s="43"/>
      <c r="AA367" s="41"/>
      <c r="AB367" s="42"/>
      <c r="AC367" s="43"/>
      <c r="AD367" s="41"/>
      <c r="AE367" s="42"/>
      <c r="AF367" s="43"/>
      <c r="AG367" s="41"/>
      <c r="AH367" s="42"/>
      <c r="AI367" s="43"/>
      <c r="AK367" s="41">
        <f t="shared" si="118"/>
        <v>0</v>
      </c>
      <c r="AL367" s="42">
        <f t="shared" si="118"/>
        <v>0</v>
      </c>
      <c r="AM367" s="43">
        <f t="shared" si="118"/>
        <v>0</v>
      </c>
      <c r="AT367" s="32">
        <f t="shared" ref="AT367:AT376" si="119">IF(LEN(E367)&lt;2,0,1)</f>
        <v>0</v>
      </c>
      <c r="AV367" s="23">
        <v>3</v>
      </c>
      <c r="AW367" s="23">
        <v>12</v>
      </c>
      <c r="AX367" s="23">
        <f>IF(AW367=AW366,AX366+1,1)</f>
        <v>2</v>
      </c>
    </row>
    <row r="368" spans="2:50" ht="15" hidden="1" customHeight="1" x14ac:dyDescent="0.3">
      <c r="B368" s="15"/>
      <c r="C368" s="40" t="s">
        <v>22</v>
      </c>
      <c r="D368" s="34" t="s">
        <v>2</v>
      </c>
      <c r="E368" s="35" t="s">
        <v>2</v>
      </c>
      <c r="F368" s="41">
        <v>0</v>
      </c>
      <c r="G368" s="169">
        <v>0</v>
      </c>
      <c r="H368" s="43">
        <v>0</v>
      </c>
      <c r="I368" s="41">
        <v>0</v>
      </c>
      <c r="J368" s="42">
        <v>0</v>
      </c>
      <c r="K368" s="43">
        <v>0</v>
      </c>
      <c r="L368" s="41"/>
      <c r="M368" s="42"/>
      <c r="N368" s="43"/>
      <c r="O368" s="41"/>
      <c r="P368" s="42"/>
      <c r="Q368" s="43"/>
      <c r="R368" s="41"/>
      <c r="S368" s="42"/>
      <c r="T368" s="43"/>
      <c r="U368" s="41"/>
      <c r="V368" s="42"/>
      <c r="W368" s="43"/>
      <c r="X368" s="41"/>
      <c r="Y368" s="42"/>
      <c r="Z368" s="43"/>
      <c r="AA368" s="41"/>
      <c r="AB368" s="42"/>
      <c r="AC368" s="43"/>
      <c r="AD368" s="41"/>
      <c r="AE368" s="42"/>
      <c r="AF368" s="43"/>
      <c r="AG368" s="41"/>
      <c r="AH368" s="42"/>
      <c r="AI368" s="43"/>
      <c r="AK368" s="41">
        <f t="shared" si="118"/>
        <v>0</v>
      </c>
      <c r="AL368" s="42">
        <f t="shared" si="118"/>
        <v>0</v>
      </c>
      <c r="AM368" s="43">
        <f t="shared" si="118"/>
        <v>0</v>
      </c>
      <c r="AT368" s="32">
        <f t="shared" si="119"/>
        <v>0</v>
      </c>
      <c r="AV368" s="23">
        <v>3</v>
      </c>
      <c r="AW368" s="23">
        <v>12</v>
      </c>
      <c r="AX368" s="23">
        <f t="shared" ref="AX368:AX376" si="120">IF(AW368=AW367,AX367+1,1)</f>
        <v>3</v>
      </c>
    </row>
    <row r="369" spans="2:50" ht="15" hidden="1" customHeight="1" x14ac:dyDescent="0.3">
      <c r="B369" s="15"/>
      <c r="C369" s="40" t="s">
        <v>22</v>
      </c>
      <c r="D369" s="34" t="s">
        <v>2</v>
      </c>
      <c r="E369" s="35" t="s">
        <v>2</v>
      </c>
      <c r="F369" s="41">
        <v>0</v>
      </c>
      <c r="G369" s="169">
        <v>0</v>
      </c>
      <c r="H369" s="43">
        <v>0</v>
      </c>
      <c r="I369" s="41">
        <v>0</v>
      </c>
      <c r="J369" s="42">
        <v>0</v>
      </c>
      <c r="K369" s="43">
        <v>0</v>
      </c>
      <c r="L369" s="41"/>
      <c r="M369" s="42"/>
      <c r="N369" s="43"/>
      <c r="O369" s="41"/>
      <c r="P369" s="42"/>
      <c r="Q369" s="43"/>
      <c r="R369" s="41"/>
      <c r="S369" s="42"/>
      <c r="T369" s="43"/>
      <c r="U369" s="41"/>
      <c r="V369" s="42"/>
      <c r="W369" s="43"/>
      <c r="X369" s="41"/>
      <c r="Y369" s="42"/>
      <c r="Z369" s="43"/>
      <c r="AA369" s="41"/>
      <c r="AB369" s="42"/>
      <c r="AC369" s="43"/>
      <c r="AD369" s="41"/>
      <c r="AE369" s="42"/>
      <c r="AF369" s="43"/>
      <c r="AG369" s="41"/>
      <c r="AH369" s="42"/>
      <c r="AI369" s="43"/>
      <c r="AK369" s="41">
        <f t="shared" si="118"/>
        <v>0</v>
      </c>
      <c r="AL369" s="42">
        <f t="shared" si="118"/>
        <v>0</v>
      </c>
      <c r="AM369" s="43">
        <f t="shared" si="118"/>
        <v>0</v>
      </c>
      <c r="AT369" s="32">
        <f t="shared" si="119"/>
        <v>0</v>
      </c>
      <c r="AV369" s="23">
        <v>3</v>
      </c>
      <c r="AW369" s="23">
        <v>12</v>
      </c>
      <c r="AX369" s="23">
        <f t="shared" si="120"/>
        <v>4</v>
      </c>
    </row>
    <row r="370" spans="2:50" ht="15" hidden="1" customHeight="1" x14ac:dyDescent="0.3">
      <c r="B370" s="15"/>
      <c r="C370" s="40" t="s">
        <v>22</v>
      </c>
      <c r="D370" s="34" t="s">
        <v>2</v>
      </c>
      <c r="E370" s="35" t="s">
        <v>2</v>
      </c>
      <c r="F370" s="41">
        <v>0</v>
      </c>
      <c r="G370" s="169">
        <v>0</v>
      </c>
      <c r="H370" s="43">
        <v>0</v>
      </c>
      <c r="I370" s="41">
        <v>0</v>
      </c>
      <c r="J370" s="42">
        <v>0</v>
      </c>
      <c r="K370" s="43">
        <v>0</v>
      </c>
      <c r="L370" s="41"/>
      <c r="M370" s="42"/>
      <c r="N370" s="43"/>
      <c r="O370" s="41"/>
      <c r="P370" s="42"/>
      <c r="Q370" s="43"/>
      <c r="R370" s="41"/>
      <c r="S370" s="42"/>
      <c r="T370" s="43"/>
      <c r="U370" s="41"/>
      <c r="V370" s="42"/>
      <c r="W370" s="43"/>
      <c r="X370" s="41"/>
      <c r="Y370" s="42"/>
      <c r="Z370" s="43"/>
      <c r="AA370" s="41"/>
      <c r="AB370" s="42"/>
      <c r="AC370" s="43"/>
      <c r="AD370" s="41"/>
      <c r="AE370" s="42"/>
      <c r="AF370" s="43"/>
      <c r="AG370" s="41"/>
      <c r="AH370" s="42"/>
      <c r="AI370" s="43"/>
      <c r="AK370" s="41">
        <f t="shared" si="118"/>
        <v>0</v>
      </c>
      <c r="AL370" s="42">
        <f t="shared" si="118"/>
        <v>0</v>
      </c>
      <c r="AM370" s="43">
        <f t="shared" si="118"/>
        <v>0</v>
      </c>
      <c r="AT370" s="32">
        <f t="shared" si="119"/>
        <v>0</v>
      </c>
      <c r="AV370" s="23">
        <v>3</v>
      </c>
      <c r="AW370" s="23">
        <v>12</v>
      </c>
      <c r="AX370" s="23">
        <f t="shared" si="120"/>
        <v>5</v>
      </c>
    </row>
    <row r="371" spans="2:50" ht="15" hidden="1" customHeight="1" x14ac:dyDescent="0.3">
      <c r="B371" s="15"/>
      <c r="C371" s="40" t="s">
        <v>22</v>
      </c>
      <c r="D371" s="34" t="s">
        <v>2</v>
      </c>
      <c r="E371" s="35" t="s">
        <v>2</v>
      </c>
      <c r="F371" s="41">
        <v>0</v>
      </c>
      <c r="G371" s="169">
        <v>0</v>
      </c>
      <c r="H371" s="43">
        <v>0</v>
      </c>
      <c r="I371" s="41">
        <v>0</v>
      </c>
      <c r="J371" s="42">
        <v>0</v>
      </c>
      <c r="K371" s="43">
        <v>0</v>
      </c>
      <c r="L371" s="41"/>
      <c r="M371" s="42"/>
      <c r="N371" s="43"/>
      <c r="O371" s="41"/>
      <c r="P371" s="42"/>
      <c r="Q371" s="43"/>
      <c r="R371" s="41"/>
      <c r="S371" s="42"/>
      <c r="T371" s="43"/>
      <c r="U371" s="41"/>
      <c r="V371" s="42"/>
      <c r="W371" s="43"/>
      <c r="X371" s="41"/>
      <c r="Y371" s="42"/>
      <c r="Z371" s="43"/>
      <c r="AA371" s="41"/>
      <c r="AB371" s="42"/>
      <c r="AC371" s="43"/>
      <c r="AD371" s="41"/>
      <c r="AE371" s="42"/>
      <c r="AF371" s="43"/>
      <c r="AG371" s="41"/>
      <c r="AH371" s="42"/>
      <c r="AI371" s="43"/>
      <c r="AK371" s="41">
        <f t="shared" si="118"/>
        <v>0</v>
      </c>
      <c r="AL371" s="42">
        <f t="shared" si="118"/>
        <v>0</v>
      </c>
      <c r="AM371" s="43">
        <f t="shared" si="118"/>
        <v>0</v>
      </c>
      <c r="AT371" s="32">
        <f t="shared" si="119"/>
        <v>0</v>
      </c>
      <c r="AV371" s="23">
        <v>3</v>
      </c>
      <c r="AW371" s="23">
        <v>12</v>
      </c>
      <c r="AX371" s="23">
        <f t="shared" si="120"/>
        <v>6</v>
      </c>
    </row>
    <row r="372" spans="2:50" ht="15" hidden="1" customHeight="1" x14ac:dyDescent="0.3">
      <c r="B372" s="15"/>
      <c r="C372" s="40" t="s">
        <v>22</v>
      </c>
      <c r="D372" s="34" t="s">
        <v>2</v>
      </c>
      <c r="E372" s="35" t="s">
        <v>2</v>
      </c>
      <c r="F372" s="41">
        <v>0</v>
      </c>
      <c r="G372" s="169">
        <v>0</v>
      </c>
      <c r="H372" s="43">
        <v>0</v>
      </c>
      <c r="I372" s="41">
        <v>0</v>
      </c>
      <c r="J372" s="42">
        <v>0</v>
      </c>
      <c r="K372" s="43">
        <v>0</v>
      </c>
      <c r="L372" s="41"/>
      <c r="M372" s="42"/>
      <c r="N372" s="43"/>
      <c r="O372" s="41"/>
      <c r="P372" s="42"/>
      <c r="Q372" s="43"/>
      <c r="R372" s="41"/>
      <c r="S372" s="42"/>
      <c r="T372" s="43"/>
      <c r="U372" s="41"/>
      <c r="V372" s="42"/>
      <c r="W372" s="43"/>
      <c r="X372" s="41"/>
      <c r="Y372" s="42"/>
      <c r="Z372" s="43"/>
      <c r="AA372" s="41"/>
      <c r="AB372" s="42"/>
      <c r="AC372" s="43"/>
      <c r="AD372" s="41"/>
      <c r="AE372" s="42"/>
      <c r="AF372" s="43"/>
      <c r="AG372" s="41"/>
      <c r="AH372" s="42"/>
      <c r="AI372" s="43"/>
      <c r="AK372" s="41">
        <f t="shared" si="118"/>
        <v>0</v>
      </c>
      <c r="AL372" s="42">
        <f t="shared" si="118"/>
        <v>0</v>
      </c>
      <c r="AM372" s="43">
        <f t="shared" si="118"/>
        <v>0</v>
      </c>
      <c r="AT372" s="32">
        <f t="shared" si="119"/>
        <v>0</v>
      </c>
      <c r="AV372" s="23">
        <v>3</v>
      </c>
      <c r="AW372" s="23">
        <v>12</v>
      </c>
      <c r="AX372" s="23">
        <f t="shared" si="120"/>
        <v>7</v>
      </c>
    </row>
    <row r="373" spans="2:50" ht="15" hidden="1" customHeight="1" x14ac:dyDescent="0.3">
      <c r="B373" s="15"/>
      <c r="C373" s="40" t="s">
        <v>22</v>
      </c>
      <c r="D373" s="34" t="s">
        <v>2</v>
      </c>
      <c r="E373" s="35" t="s">
        <v>2</v>
      </c>
      <c r="F373" s="41">
        <v>0</v>
      </c>
      <c r="G373" s="169">
        <v>0</v>
      </c>
      <c r="H373" s="43">
        <v>0</v>
      </c>
      <c r="I373" s="41">
        <v>0</v>
      </c>
      <c r="J373" s="42">
        <v>0</v>
      </c>
      <c r="K373" s="43">
        <v>0</v>
      </c>
      <c r="L373" s="41"/>
      <c r="M373" s="42"/>
      <c r="N373" s="43"/>
      <c r="O373" s="41"/>
      <c r="P373" s="42"/>
      <c r="Q373" s="43"/>
      <c r="R373" s="41"/>
      <c r="S373" s="42"/>
      <c r="T373" s="43"/>
      <c r="U373" s="41"/>
      <c r="V373" s="42"/>
      <c r="W373" s="43"/>
      <c r="X373" s="41"/>
      <c r="Y373" s="42"/>
      <c r="Z373" s="43"/>
      <c r="AA373" s="41"/>
      <c r="AB373" s="42"/>
      <c r="AC373" s="43"/>
      <c r="AD373" s="41"/>
      <c r="AE373" s="42"/>
      <c r="AF373" s="43"/>
      <c r="AG373" s="41"/>
      <c r="AH373" s="42"/>
      <c r="AI373" s="43"/>
      <c r="AK373" s="41">
        <f t="shared" si="118"/>
        <v>0</v>
      </c>
      <c r="AL373" s="42">
        <f t="shared" si="118"/>
        <v>0</v>
      </c>
      <c r="AM373" s="43">
        <f t="shared" si="118"/>
        <v>0</v>
      </c>
      <c r="AT373" s="32">
        <f t="shared" si="119"/>
        <v>0</v>
      </c>
      <c r="AV373" s="23">
        <v>3</v>
      </c>
      <c r="AW373" s="23">
        <v>12</v>
      </c>
      <c r="AX373" s="23">
        <f t="shared" si="120"/>
        <v>8</v>
      </c>
    </row>
    <row r="374" spans="2:50" s="23" customFormat="1" ht="15" hidden="1" customHeight="1" x14ac:dyDescent="0.3">
      <c r="B374" s="15"/>
      <c r="C374" s="40" t="s">
        <v>22</v>
      </c>
      <c r="D374" s="34" t="s">
        <v>2</v>
      </c>
      <c r="E374" s="35" t="s">
        <v>2</v>
      </c>
      <c r="F374" s="41">
        <v>0</v>
      </c>
      <c r="G374" s="169">
        <v>0</v>
      </c>
      <c r="H374" s="43">
        <v>0</v>
      </c>
      <c r="I374" s="41">
        <v>0</v>
      </c>
      <c r="J374" s="42">
        <v>0</v>
      </c>
      <c r="K374" s="43">
        <v>0</v>
      </c>
      <c r="L374" s="41"/>
      <c r="M374" s="42"/>
      <c r="N374" s="43"/>
      <c r="O374" s="41"/>
      <c r="P374" s="42"/>
      <c r="Q374" s="43"/>
      <c r="R374" s="41"/>
      <c r="S374" s="42"/>
      <c r="T374" s="43"/>
      <c r="U374" s="41"/>
      <c r="V374" s="42"/>
      <c r="W374" s="43"/>
      <c r="X374" s="41"/>
      <c r="Y374" s="42"/>
      <c r="Z374" s="43"/>
      <c r="AA374" s="41"/>
      <c r="AB374" s="42"/>
      <c r="AC374" s="43"/>
      <c r="AD374" s="41"/>
      <c r="AE374" s="42"/>
      <c r="AF374" s="43"/>
      <c r="AG374" s="41"/>
      <c r="AH374" s="42"/>
      <c r="AI374" s="43"/>
      <c r="AK374" s="41">
        <f t="shared" si="118"/>
        <v>0</v>
      </c>
      <c r="AL374" s="42">
        <f t="shared" si="118"/>
        <v>0</v>
      </c>
      <c r="AM374" s="43">
        <f t="shared" si="118"/>
        <v>0</v>
      </c>
      <c r="AT374" s="32">
        <f t="shared" si="119"/>
        <v>0</v>
      </c>
      <c r="AV374" s="23">
        <v>3</v>
      </c>
      <c r="AW374" s="23">
        <v>12</v>
      </c>
      <c r="AX374" s="23">
        <f t="shared" si="120"/>
        <v>9</v>
      </c>
    </row>
    <row r="375" spans="2:50" ht="15" hidden="1" customHeight="1" x14ac:dyDescent="0.3">
      <c r="B375" s="15"/>
      <c r="C375" s="40" t="s">
        <v>22</v>
      </c>
      <c r="D375" s="34" t="s">
        <v>2</v>
      </c>
      <c r="E375" s="35" t="s">
        <v>2</v>
      </c>
      <c r="F375" s="41">
        <v>0</v>
      </c>
      <c r="G375" s="169">
        <v>0</v>
      </c>
      <c r="H375" s="43">
        <v>0</v>
      </c>
      <c r="I375" s="41">
        <v>0</v>
      </c>
      <c r="J375" s="42">
        <v>0</v>
      </c>
      <c r="K375" s="43">
        <v>0</v>
      </c>
      <c r="L375" s="41"/>
      <c r="M375" s="42"/>
      <c r="N375" s="43"/>
      <c r="O375" s="41"/>
      <c r="P375" s="42"/>
      <c r="Q375" s="43"/>
      <c r="R375" s="41"/>
      <c r="S375" s="42"/>
      <c r="T375" s="43"/>
      <c r="U375" s="41"/>
      <c r="V375" s="42"/>
      <c r="W375" s="43"/>
      <c r="X375" s="41"/>
      <c r="Y375" s="42"/>
      <c r="Z375" s="43"/>
      <c r="AA375" s="41"/>
      <c r="AB375" s="42"/>
      <c r="AC375" s="43"/>
      <c r="AD375" s="41"/>
      <c r="AE375" s="42"/>
      <c r="AF375" s="43"/>
      <c r="AG375" s="41"/>
      <c r="AH375" s="42"/>
      <c r="AI375" s="43"/>
      <c r="AK375" s="41">
        <f t="shared" si="118"/>
        <v>0</v>
      </c>
      <c r="AL375" s="42">
        <f t="shared" si="118"/>
        <v>0</v>
      </c>
      <c r="AM375" s="43">
        <f t="shared" si="118"/>
        <v>0</v>
      </c>
      <c r="AT375" s="32">
        <f t="shared" si="119"/>
        <v>0</v>
      </c>
      <c r="AV375" s="23">
        <v>3</v>
      </c>
      <c r="AW375" s="23">
        <v>12</v>
      </c>
      <c r="AX375" s="23">
        <f t="shared" si="120"/>
        <v>10</v>
      </c>
    </row>
    <row r="376" spans="2:50" ht="15" hidden="1" customHeight="1" x14ac:dyDescent="0.3">
      <c r="B376" s="16"/>
      <c r="C376" s="40" t="s">
        <v>23</v>
      </c>
      <c r="D376" s="34" t="s">
        <v>2</v>
      </c>
      <c r="E376" s="35" t="s">
        <v>2</v>
      </c>
      <c r="F376" s="41">
        <v>0</v>
      </c>
      <c r="G376" s="169">
        <v>0</v>
      </c>
      <c r="H376" s="43">
        <v>0</v>
      </c>
      <c r="I376" s="41">
        <v>0</v>
      </c>
      <c r="J376" s="42">
        <v>0</v>
      </c>
      <c r="K376" s="43">
        <v>0</v>
      </c>
      <c r="L376" s="41"/>
      <c r="M376" s="42"/>
      <c r="N376" s="43"/>
      <c r="O376" s="41"/>
      <c r="P376" s="42"/>
      <c r="Q376" s="43"/>
      <c r="R376" s="41"/>
      <c r="S376" s="42"/>
      <c r="T376" s="43"/>
      <c r="U376" s="41"/>
      <c r="V376" s="42"/>
      <c r="W376" s="43"/>
      <c r="X376" s="41"/>
      <c r="Y376" s="42"/>
      <c r="Z376" s="43"/>
      <c r="AA376" s="41"/>
      <c r="AB376" s="42"/>
      <c r="AC376" s="43"/>
      <c r="AD376" s="41"/>
      <c r="AE376" s="42"/>
      <c r="AF376" s="43"/>
      <c r="AG376" s="41"/>
      <c r="AH376" s="42"/>
      <c r="AI376" s="43"/>
      <c r="AK376" s="41">
        <f t="shared" si="118"/>
        <v>0</v>
      </c>
      <c r="AL376" s="42">
        <f t="shared" si="118"/>
        <v>0</v>
      </c>
      <c r="AM376" s="43">
        <f t="shared" si="118"/>
        <v>0</v>
      </c>
      <c r="AT376" s="32">
        <f t="shared" si="119"/>
        <v>0</v>
      </c>
      <c r="AV376" s="23">
        <v>3</v>
      </c>
      <c r="AW376" s="23">
        <v>13</v>
      </c>
      <c r="AX376" s="23">
        <f t="shared" si="120"/>
        <v>1</v>
      </c>
    </row>
    <row r="377" spans="2:50" ht="15" hidden="1" customHeight="1" x14ac:dyDescent="0.3">
      <c r="B377" s="15"/>
      <c r="C377" s="50" t="str">
        <f>IF(LEN(E376)&lt;1,"","Total: " &amp; LEFT(E376,LEN(E376)-21) &amp; "Municipalities")</f>
        <v/>
      </c>
      <c r="D377" s="51"/>
      <c r="E377" s="52"/>
      <c r="F377" s="53">
        <f t="shared" ref="F377:K377" si="121">SUM(F366:F376)</f>
        <v>0</v>
      </c>
      <c r="G377" s="171">
        <f t="shared" si="121"/>
        <v>0</v>
      </c>
      <c r="H377" s="55">
        <f t="shared" si="121"/>
        <v>0</v>
      </c>
      <c r="I377" s="53">
        <f t="shared" si="121"/>
        <v>0</v>
      </c>
      <c r="J377" s="54">
        <f t="shared" si="121"/>
        <v>0</v>
      </c>
      <c r="K377" s="55">
        <f t="shared" si="121"/>
        <v>0</v>
      </c>
      <c r="L377" s="53">
        <f t="shared" ref="L377:AI377" si="122">SUM(L366:L376)</f>
        <v>0</v>
      </c>
      <c r="M377" s="54">
        <f t="shared" si="122"/>
        <v>0</v>
      </c>
      <c r="N377" s="55">
        <f t="shared" si="122"/>
        <v>0</v>
      </c>
      <c r="O377" s="53">
        <f t="shared" si="122"/>
        <v>0</v>
      </c>
      <c r="P377" s="54">
        <f t="shared" si="122"/>
        <v>0</v>
      </c>
      <c r="Q377" s="55">
        <f t="shared" si="122"/>
        <v>0</v>
      </c>
      <c r="R377" s="53">
        <f t="shared" si="122"/>
        <v>0</v>
      </c>
      <c r="S377" s="54">
        <f t="shared" si="122"/>
        <v>0</v>
      </c>
      <c r="T377" s="55">
        <f t="shared" si="122"/>
        <v>0</v>
      </c>
      <c r="U377" s="53">
        <f t="shared" si="122"/>
        <v>0</v>
      </c>
      <c r="V377" s="54">
        <f t="shared" si="122"/>
        <v>0</v>
      </c>
      <c r="W377" s="55">
        <f t="shared" si="122"/>
        <v>0</v>
      </c>
      <c r="X377" s="53">
        <f t="shared" si="122"/>
        <v>0</v>
      </c>
      <c r="Y377" s="54">
        <f t="shared" si="122"/>
        <v>0</v>
      </c>
      <c r="Z377" s="55">
        <f t="shared" si="122"/>
        <v>0</v>
      </c>
      <c r="AA377" s="53">
        <f t="shared" si="122"/>
        <v>0</v>
      </c>
      <c r="AB377" s="54">
        <f t="shared" si="122"/>
        <v>0</v>
      </c>
      <c r="AC377" s="55">
        <f t="shared" si="122"/>
        <v>0</v>
      </c>
      <c r="AD377" s="53">
        <f t="shared" si="122"/>
        <v>0</v>
      </c>
      <c r="AE377" s="54">
        <f t="shared" si="122"/>
        <v>0</v>
      </c>
      <c r="AF377" s="55">
        <f t="shared" si="122"/>
        <v>0</v>
      </c>
      <c r="AG377" s="53">
        <f t="shared" si="122"/>
        <v>0</v>
      </c>
      <c r="AH377" s="54">
        <f t="shared" si="122"/>
        <v>0</v>
      </c>
      <c r="AI377" s="55">
        <f t="shared" si="122"/>
        <v>0</v>
      </c>
      <c r="AK377" s="53">
        <f>SUM(AK366:AK376)</f>
        <v>0</v>
      </c>
      <c r="AL377" s="54">
        <f>SUM(AL366:AL376)</f>
        <v>0</v>
      </c>
      <c r="AM377" s="55">
        <f>SUM(AM366:AM376)</f>
        <v>0</v>
      </c>
      <c r="AT377" s="32">
        <f>IF(SUM(AT366:AT376)=0,0,1)</f>
        <v>0</v>
      </c>
    </row>
    <row r="378" spans="2:50" ht="15" hidden="1" customHeight="1" x14ac:dyDescent="0.3">
      <c r="B378" s="15"/>
      <c r="C378" s="40"/>
      <c r="D378" s="34"/>
      <c r="E378" s="35"/>
      <c r="F378" s="41"/>
      <c r="G378" s="169"/>
      <c r="H378" s="43"/>
      <c r="I378" s="41"/>
      <c r="J378" s="42"/>
      <c r="K378" s="43"/>
      <c r="L378" s="41"/>
      <c r="M378" s="42"/>
      <c r="N378" s="43"/>
      <c r="O378" s="41"/>
      <c r="P378" s="42"/>
      <c r="Q378" s="43"/>
      <c r="R378" s="41"/>
      <c r="S378" s="42"/>
      <c r="T378" s="43"/>
      <c r="U378" s="41"/>
      <c r="V378" s="42"/>
      <c r="W378" s="43"/>
      <c r="X378" s="41"/>
      <c r="Y378" s="42"/>
      <c r="Z378" s="43"/>
      <c r="AA378" s="41"/>
      <c r="AB378" s="42"/>
      <c r="AC378" s="43"/>
      <c r="AD378" s="41"/>
      <c r="AE378" s="42"/>
      <c r="AF378" s="43"/>
      <c r="AG378" s="41"/>
      <c r="AH378" s="42"/>
      <c r="AI378" s="43"/>
      <c r="AK378" s="41"/>
      <c r="AL378" s="42"/>
      <c r="AM378" s="43"/>
      <c r="AT378" s="32">
        <f>IF(AT377=0,0,1)</f>
        <v>0</v>
      </c>
    </row>
    <row r="379" spans="2:50" ht="15" hidden="1" customHeight="1" x14ac:dyDescent="0.3">
      <c r="B379" s="15"/>
      <c r="C379" s="40" t="s">
        <v>22</v>
      </c>
      <c r="D379" s="34" t="s">
        <v>2</v>
      </c>
      <c r="E379" s="35" t="s">
        <v>2</v>
      </c>
      <c r="F379" s="41">
        <v>0</v>
      </c>
      <c r="G379" s="169">
        <v>0</v>
      </c>
      <c r="H379" s="43">
        <v>0</v>
      </c>
      <c r="I379" s="41">
        <v>0</v>
      </c>
      <c r="J379" s="42">
        <v>0</v>
      </c>
      <c r="K379" s="43">
        <v>0</v>
      </c>
      <c r="L379" s="41"/>
      <c r="M379" s="42"/>
      <c r="N379" s="43"/>
      <c r="O379" s="41"/>
      <c r="P379" s="42"/>
      <c r="Q379" s="43"/>
      <c r="R379" s="41"/>
      <c r="S379" s="42"/>
      <c r="T379" s="43"/>
      <c r="U379" s="41"/>
      <c r="V379" s="42"/>
      <c r="W379" s="43"/>
      <c r="X379" s="41"/>
      <c r="Y379" s="42"/>
      <c r="Z379" s="43"/>
      <c r="AA379" s="41"/>
      <c r="AB379" s="42"/>
      <c r="AC379" s="43"/>
      <c r="AD379" s="41"/>
      <c r="AE379" s="42"/>
      <c r="AF379" s="43"/>
      <c r="AG379" s="41"/>
      <c r="AH379" s="42"/>
      <c r="AI379" s="43"/>
      <c r="AK379" s="41">
        <f t="shared" ref="AK379:AM389" si="123">F379+I379+L379+O379+R379+U379+X379+AA379+AD379+AG379</f>
        <v>0</v>
      </c>
      <c r="AL379" s="42">
        <f t="shared" si="123"/>
        <v>0</v>
      </c>
      <c r="AM379" s="43">
        <f t="shared" si="123"/>
        <v>0</v>
      </c>
      <c r="AT379" s="32">
        <f>IF(LEN(E379)&lt;2,0,1)</f>
        <v>0</v>
      </c>
      <c r="AV379" s="23">
        <v>3</v>
      </c>
      <c r="AW379" s="23">
        <v>14</v>
      </c>
      <c r="AX379" s="23">
        <v>1</v>
      </c>
    </row>
    <row r="380" spans="2:50" ht="15" hidden="1" customHeight="1" x14ac:dyDescent="0.3">
      <c r="B380" s="15"/>
      <c r="C380" s="40" t="s">
        <v>22</v>
      </c>
      <c r="D380" s="34" t="s">
        <v>2</v>
      </c>
      <c r="E380" s="35" t="s">
        <v>2</v>
      </c>
      <c r="F380" s="41">
        <v>0</v>
      </c>
      <c r="G380" s="169">
        <v>0</v>
      </c>
      <c r="H380" s="43">
        <v>0</v>
      </c>
      <c r="I380" s="41">
        <v>0</v>
      </c>
      <c r="J380" s="42">
        <v>0</v>
      </c>
      <c r="K380" s="43">
        <v>0</v>
      </c>
      <c r="L380" s="41"/>
      <c r="M380" s="42"/>
      <c r="N380" s="43"/>
      <c r="O380" s="41"/>
      <c r="P380" s="42"/>
      <c r="Q380" s="43"/>
      <c r="R380" s="41"/>
      <c r="S380" s="42"/>
      <c r="T380" s="43"/>
      <c r="U380" s="41"/>
      <c r="V380" s="42"/>
      <c r="W380" s="43"/>
      <c r="X380" s="41"/>
      <c r="Y380" s="42"/>
      <c r="Z380" s="43"/>
      <c r="AA380" s="41"/>
      <c r="AB380" s="42"/>
      <c r="AC380" s="43"/>
      <c r="AD380" s="41"/>
      <c r="AE380" s="42"/>
      <c r="AF380" s="43"/>
      <c r="AG380" s="41"/>
      <c r="AH380" s="42"/>
      <c r="AI380" s="43"/>
      <c r="AK380" s="41">
        <f t="shared" si="123"/>
        <v>0</v>
      </c>
      <c r="AL380" s="42">
        <f t="shared" si="123"/>
        <v>0</v>
      </c>
      <c r="AM380" s="43">
        <f t="shared" si="123"/>
        <v>0</v>
      </c>
      <c r="AT380" s="32">
        <f t="shared" ref="AT380:AT389" si="124">IF(LEN(E380)&lt;2,0,1)</f>
        <v>0</v>
      </c>
      <c r="AV380" s="23">
        <v>3</v>
      </c>
      <c r="AW380" s="23">
        <v>14</v>
      </c>
      <c r="AX380" s="23">
        <f>IF(AW380=AW379,AX379+1,1)</f>
        <v>2</v>
      </c>
    </row>
    <row r="381" spans="2:50" ht="15" hidden="1" customHeight="1" x14ac:dyDescent="0.3">
      <c r="B381" s="15"/>
      <c r="C381" s="40" t="s">
        <v>22</v>
      </c>
      <c r="D381" s="34" t="s">
        <v>2</v>
      </c>
      <c r="E381" s="35" t="s">
        <v>2</v>
      </c>
      <c r="F381" s="41">
        <v>0</v>
      </c>
      <c r="G381" s="169">
        <v>0</v>
      </c>
      <c r="H381" s="43">
        <v>0</v>
      </c>
      <c r="I381" s="41">
        <v>0</v>
      </c>
      <c r="J381" s="42">
        <v>0</v>
      </c>
      <c r="K381" s="43">
        <v>0</v>
      </c>
      <c r="L381" s="41"/>
      <c r="M381" s="42"/>
      <c r="N381" s="43"/>
      <c r="O381" s="41"/>
      <c r="P381" s="42"/>
      <c r="Q381" s="43"/>
      <c r="R381" s="41"/>
      <c r="S381" s="42"/>
      <c r="T381" s="43"/>
      <c r="U381" s="41"/>
      <c r="V381" s="42"/>
      <c r="W381" s="43"/>
      <c r="X381" s="41"/>
      <c r="Y381" s="42"/>
      <c r="Z381" s="43"/>
      <c r="AA381" s="41"/>
      <c r="AB381" s="42"/>
      <c r="AC381" s="43"/>
      <c r="AD381" s="41"/>
      <c r="AE381" s="42"/>
      <c r="AF381" s="43"/>
      <c r="AG381" s="41"/>
      <c r="AH381" s="42"/>
      <c r="AI381" s="43"/>
      <c r="AK381" s="41">
        <f t="shared" si="123"/>
        <v>0</v>
      </c>
      <c r="AL381" s="42">
        <f t="shared" si="123"/>
        <v>0</v>
      </c>
      <c r="AM381" s="43">
        <f t="shared" si="123"/>
        <v>0</v>
      </c>
      <c r="AT381" s="32">
        <f t="shared" si="124"/>
        <v>0</v>
      </c>
      <c r="AV381" s="23">
        <v>3</v>
      </c>
      <c r="AW381" s="23">
        <v>14</v>
      </c>
      <c r="AX381" s="23">
        <f t="shared" ref="AX381:AX389" si="125">IF(AW381=AW380,AX380+1,1)</f>
        <v>3</v>
      </c>
    </row>
    <row r="382" spans="2:50" ht="15" hidden="1" customHeight="1" x14ac:dyDescent="0.3">
      <c r="B382" s="15"/>
      <c r="C382" s="40" t="s">
        <v>22</v>
      </c>
      <c r="D382" s="34" t="s">
        <v>2</v>
      </c>
      <c r="E382" s="35" t="s">
        <v>2</v>
      </c>
      <c r="F382" s="41">
        <v>0</v>
      </c>
      <c r="G382" s="169">
        <v>0</v>
      </c>
      <c r="H382" s="43">
        <v>0</v>
      </c>
      <c r="I382" s="41">
        <v>0</v>
      </c>
      <c r="J382" s="42">
        <v>0</v>
      </c>
      <c r="K382" s="43">
        <v>0</v>
      </c>
      <c r="L382" s="41"/>
      <c r="M382" s="42"/>
      <c r="N382" s="43"/>
      <c r="O382" s="41"/>
      <c r="P382" s="42"/>
      <c r="Q382" s="43"/>
      <c r="R382" s="41"/>
      <c r="S382" s="42"/>
      <c r="T382" s="43"/>
      <c r="U382" s="41"/>
      <c r="V382" s="42"/>
      <c r="W382" s="43"/>
      <c r="X382" s="41"/>
      <c r="Y382" s="42"/>
      <c r="Z382" s="43"/>
      <c r="AA382" s="41"/>
      <c r="AB382" s="42"/>
      <c r="AC382" s="43"/>
      <c r="AD382" s="41"/>
      <c r="AE382" s="42"/>
      <c r="AF382" s="43"/>
      <c r="AG382" s="41"/>
      <c r="AH382" s="42"/>
      <c r="AI382" s="43"/>
      <c r="AK382" s="41">
        <f t="shared" si="123"/>
        <v>0</v>
      </c>
      <c r="AL382" s="42">
        <f t="shared" si="123"/>
        <v>0</v>
      </c>
      <c r="AM382" s="43">
        <f t="shared" si="123"/>
        <v>0</v>
      </c>
      <c r="AT382" s="32">
        <f t="shared" si="124"/>
        <v>0</v>
      </c>
      <c r="AV382" s="23">
        <v>3</v>
      </c>
      <c r="AW382" s="23">
        <v>14</v>
      </c>
      <c r="AX382" s="23">
        <f t="shared" si="125"/>
        <v>4</v>
      </c>
    </row>
    <row r="383" spans="2:50" ht="15" hidden="1" customHeight="1" x14ac:dyDescent="0.3">
      <c r="B383" s="15"/>
      <c r="C383" s="40" t="s">
        <v>22</v>
      </c>
      <c r="D383" s="34" t="s">
        <v>2</v>
      </c>
      <c r="E383" s="35" t="s">
        <v>2</v>
      </c>
      <c r="F383" s="41">
        <v>0</v>
      </c>
      <c r="G383" s="169">
        <v>0</v>
      </c>
      <c r="H383" s="43">
        <v>0</v>
      </c>
      <c r="I383" s="41">
        <v>0</v>
      </c>
      <c r="J383" s="42">
        <v>0</v>
      </c>
      <c r="K383" s="43">
        <v>0</v>
      </c>
      <c r="L383" s="41"/>
      <c r="M383" s="42"/>
      <c r="N383" s="43"/>
      <c r="O383" s="41"/>
      <c r="P383" s="42"/>
      <c r="Q383" s="43"/>
      <c r="R383" s="41"/>
      <c r="S383" s="42"/>
      <c r="T383" s="43"/>
      <c r="U383" s="41"/>
      <c r="V383" s="42"/>
      <c r="W383" s="43"/>
      <c r="X383" s="41"/>
      <c r="Y383" s="42"/>
      <c r="Z383" s="43"/>
      <c r="AA383" s="41"/>
      <c r="AB383" s="42"/>
      <c r="AC383" s="43"/>
      <c r="AD383" s="41"/>
      <c r="AE383" s="42"/>
      <c r="AF383" s="43"/>
      <c r="AG383" s="41"/>
      <c r="AH383" s="42"/>
      <c r="AI383" s="43"/>
      <c r="AK383" s="41">
        <f t="shared" si="123"/>
        <v>0</v>
      </c>
      <c r="AL383" s="42">
        <f t="shared" si="123"/>
        <v>0</v>
      </c>
      <c r="AM383" s="43">
        <f t="shared" si="123"/>
        <v>0</v>
      </c>
      <c r="AT383" s="32">
        <f t="shared" si="124"/>
        <v>0</v>
      </c>
      <c r="AV383" s="23">
        <v>3</v>
      </c>
      <c r="AW383" s="23">
        <v>14</v>
      </c>
      <c r="AX383" s="23">
        <f t="shared" si="125"/>
        <v>5</v>
      </c>
    </row>
    <row r="384" spans="2:50" ht="15" hidden="1" customHeight="1" x14ac:dyDescent="0.3">
      <c r="B384" s="15"/>
      <c r="C384" s="40" t="s">
        <v>22</v>
      </c>
      <c r="D384" s="34" t="s">
        <v>2</v>
      </c>
      <c r="E384" s="35" t="s">
        <v>2</v>
      </c>
      <c r="F384" s="41">
        <v>0</v>
      </c>
      <c r="G384" s="169">
        <v>0</v>
      </c>
      <c r="H384" s="43">
        <v>0</v>
      </c>
      <c r="I384" s="41">
        <v>0</v>
      </c>
      <c r="J384" s="42">
        <v>0</v>
      </c>
      <c r="K384" s="43">
        <v>0</v>
      </c>
      <c r="L384" s="41"/>
      <c r="M384" s="42"/>
      <c r="N384" s="43"/>
      <c r="O384" s="41"/>
      <c r="P384" s="42"/>
      <c r="Q384" s="43"/>
      <c r="R384" s="41"/>
      <c r="S384" s="42"/>
      <c r="T384" s="43"/>
      <c r="U384" s="41"/>
      <c r="V384" s="42"/>
      <c r="W384" s="43"/>
      <c r="X384" s="41"/>
      <c r="Y384" s="42"/>
      <c r="Z384" s="43"/>
      <c r="AA384" s="41"/>
      <c r="AB384" s="42"/>
      <c r="AC384" s="43"/>
      <c r="AD384" s="41"/>
      <c r="AE384" s="42"/>
      <c r="AF384" s="43"/>
      <c r="AG384" s="41"/>
      <c r="AH384" s="42"/>
      <c r="AI384" s="43"/>
      <c r="AK384" s="41">
        <f t="shared" si="123"/>
        <v>0</v>
      </c>
      <c r="AL384" s="42">
        <f t="shared" si="123"/>
        <v>0</v>
      </c>
      <c r="AM384" s="43">
        <f t="shared" si="123"/>
        <v>0</v>
      </c>
      <c r="AT384" s="32">
        <f t="shared" si="124"/>
        <v>0</v>
      </c>
      <c r="AV384" s="23">
        <v>3</v>
      </c>
      <c r="AW384" s="23">
        <v>14</v>
      </c>
      <c r="AX384" s="23">
        <f t="shared" si="125"/>
        <v>6</v>
      </c>
    </row>
    <row r="385" spans="2:50" ht="15" hidden="1" customHeight="1" x14ac:dyDescent="0.3">
      <c r="B385" s="15"/>
      <c r="C385" s="40" t="s">
        <v>22</v>
      </c>
      <c r="D385" s="34" t="s">
        <v>2</v>
      </c>
      <c r="E385" s="35" t="s">
        <v>2</v>
      </c>
      <c r="F385" s="41">
        <v>0</v>
      </c>
      <c r="G385" s="169">
        <v>0</v>
      </c>
      <c r="H385" s="43">
        <v>0</v>
      </c>
      <c r="I385" s="41">
        <v>0</v>
      </c>
      <c r="J385" s="42">
        <v>0</v>
      </c>
      <c r="K385" s="43">
        <v>0</v>
      </c>
      <c r="L385" s="41"/>
      <c r="M385" s="42"/>
      <c r="N385" s="43"/>
      <c r="O385" s="41"/>
      <c r="P385" s="42"/>
      <c r="Q385" s="43"/>
      <c r="R385" s="41"/>
      <c r="S385" s="42"/>
      <c r="T385" s="43"/>
      <c r="U385" s="41"/>
      <c r="V385" s="42"/>
      <c r="W385" s="43"/>
      <c r="X385" s="41"/>
      <c r="Y385" s="42"/>
      <c r="Z385" s="43"/>
      <c r="AA385" s="41"/>
      <c r="AB385" s="42"/>
      <c r="AC385" s="43"/>
      <c r="AD385" s="41"/>
      <c r="AE385" s="42"/>
      <c r="AF385" s="43"/>
      <c r="AG385" s="41"/>
      <c r="AH385" s="42"/>
      <c r="AI385" s="43"/>
      <c r="AK385" s="41">
        <f t="shared" si="123"/>
        <v>0</v>
      </c>
      <c r="AL385" s="42">
        <f t="shared" si="123"/>
        <v>0</v>
      </c>
      <c r="AM385" s="43">
        <f t="shared" si="123"/>
        <v>0</v>
      </c>
      <c r="AT385" s="32">
        <f t="shared" si="124"/>
        <v>0</v>
      </c>
      <c r="AV385" s="23">
        <v>3</v>
      </c>
      <c r="AW385" s="23">
        <v>14</v>
      </c>
      <c r="AX385" s="23">
        <f t="shared" si="125"/>
        <v>7</v>
      </c>
    </row>
    <row r="386" spans="2:50" ht="15" hidden="1" customHeight="1" x14ac:dyDescent="0.3">
      <c r="B386" s="15"/>
      <c r="C386" s="40" t="s">
        <v>22</v>
      </c>
      <c r="D386" s="34" t="s">
        <v>2</v>
      </c>
      <c r="E386" s="35" t="s">
        <v>2</v>
      </c>
      <c r="F386" s="41">
        <v>0</v>
      </c>
      <c r="G386" s="169">
        <v>0</v>
      </c>
      <c r="H386" s="43">
        <v>0</v>
      </c>
      <c r="I386" s="41">
        <v>0</v>
      </c>
      <c r="J386" s="42">
        <v>0</v>
      </c>
      <c r="K386" s="43">
        <v>0</v>
      </c>
      <c r="L386" s="41"/>
      <c r="M386" s="42"/>
      <c r="N386" s="43"/>
      <c r="O386" s="41"/>
      <c r="P386" s="42"/>
      <c r="Q386" s="43"/>
      <c r="R386" s="41"/>
      <c r="S386" s="42"/>
      <c r="T386" s="43"/>
      <c r="U386" s="41"/>
      <c r="V386" s="42"/>
      <c r="W386" s="43"/>
      <c r="X386" s="41"/>
      <c r="Y386" s="42"/>
      <c r="Z386" s="43"/>
      <c r="AA386" s="41"/>
      <c r="AB386" s="42"/>
      <c r="AC386" s="43"/>
      <c r="AD386" s="41"/>
      <c r="AE386" s="42"/>
      <c r="AF386" s="43"/>
      <c r="AG386" s="41"/>
      <c r="AH386" s="42"/>
      <c r="AI386" s="43"/>
      <c r="AK386" s="41">
        <f t="shared" si="123"/>
        <v>0</v>
      </c>
      <c r="AL386" s="42">
        <f t="shared" si="123"/>
        <v>0</v>
      </c>
      <c r="AM386" s="43">
        <f t="shared" si="123"/>
        <v>0</v>
      </c>
      <c r="AT386" s="32">
        <f t="shared" si="124"/>
        <v>0</v>
      </c>
      <c r="AV386" s="23">
        <v>3</v>
      </c>
      <c r="AW386" s="23">
        <v>14</v>
      </c>
      <c r="AX386" s="23">
        <f t="shared" si="125"/>
        <v>8</v>
      </c>
    </row>
    <row r="387" spans="2:50" ht="15" hidden="1" customHeight="1" x14ac:dyDescent="0.3">
      <c r="B387" s="15"/>
      <c r="C387" s="40" t="s">
        <v>22</v>
      </c>
      <c r="D387" s="34" t="s">
        <v>2</v>
      </c>
      <c r="E387" s="35" t="s">
        <v>2</v>
      </c>
      <c r="F387" s="41">
        <v>0</v>
      </c>
      <c r="G387" s="169">
        <v>0</v>
      </c>
      <c r="H387" s="43">
        <v>0</v>
      </c>
      <c r="I387" s="41">
        <v>0</v>
      </c>
      <c r="J387" s="42">
        <v>0</v>
      </c>
      <c r="K387" s="43">
        <v>0</v>
      </c>
      <c r="L387" s="41"/>
      <c r="M387" s="42"/>
      <c r="N387" s="43"/>
      <c r="O387" s="41"/>
      <c r="P387" s="42"/>
      <c r="Q387" s="43"/>
      <c r="R387" s="41"/>
      <c r="S387" s="42"/>
      <c r="T387" s="43"/>
      <c r="U387" s="41"/>
      <c r="V387" s="42"/>
      <c r="W387" s="43"/>
      <c r="X387" s="41"/>
      <c r="Y387" s="42"/>
      <c r="Z387" s="43"/>
      <c r="AA387" s="41"/>
      <c r="AB387" s="42"/>
      <c r="AC387" s="43"/>
      <c r="AD387" s="41"/>
      <c r="AE387" s="42"/>
      <c r="AF387" s="43"/>
      <c r="AG387" s="41"/>
      <c r="AH387" s="42"/>
      <c r="AI387" s="43"/>
      <c r="AK387" s="41">
        <f t="shared" si="123"/>
        <v>0</v>
      </c>
      <c r="AL387" s="42">
        <f t="shared" si="123"/>
        <v>0</v>
      </c>
      <c r="AM387" s="43">
        <f t="shared" si="123"/>
        <v>0</v>
      </c>
      <c r="AT387" s="32">
        <f t="shared" si="124"/>
        <v>0</v>
      </c>
      <c r="AV387" s="23">
        <v>3</v>
      </c>
      <c r="AW387" s="23">
        <v>14</v>
      </c>
      <c r="AX387" s="23">
        <f t="shared" si="125"/>
        <v>9</v>
      </c>
    </row>
    <row r="388" spans="2:50" ht="15" hidden="1" customHeight="1" x14ac:dyDescent="0.3">
      <c r="B388" s="15"/>
      <c r="C388" s="40" t="s">
        <v>22</v>
      </c>
      <c r="D388" s="34" t="s">
        <v>2</v>
      </c>
      <c r="E388" s="35" t="s">
        <v>2</v>
      </c>
      <c r="F388" s="41">
        <v>0</v>
      </c>
      <c r="G388" s="169">
        <v>0</v>
      </c>
      <c r="H388" s="43">
        <v>0</v>
      </c>
      <c r="I388" s="41">
        <v>0</v>
      </c>
      <c r="J388" s="42">
        <v>0</v>
      </c>
      <c r="K388" s="43">
        <v>0</v>
      </c>
      <c r="L388" s="41"/>
      <c r="M388" s="42"/>
      <c r="N388" s="43"/>
      <c r="O388" s="41"/>
      <c r="P388" s="42"/>
      <c r="Q388" s="43"/>
      <c r="R388" s="41"/>
      <c r="S388" s="42"/>
      <c r="T388" s="43"/>
      <c r="U388" s="41"/>
      <c r="V388" s="42"/>
      <c r="W388" s="43"/>
      <c r="X388" s="41"/>
      <c r="Y388" s="42"/>
      <c r="Z388" s="43"/>
      <c r="AA388" s="41"/>
      <c r="AB388" s="42"/>
      <c r="AC388" s="43"/>
      <c r="AD388" s="41"/>
      <c r="AE388" s="42"/>
      <c r="AF388" s="43"/>
      <c r="AG388" s="41"/>
      <c r="AH388" s="42"/>
      <c r="AI388" s="43"/>
      <c r="AK388" s="41">
        <f t="shared" si="123"/>
        <v>0</v>
      </c>
      <c r="AL388" s="42">
        <f t="shared" si="123"/>
        <v>0</v>
      </c>
      <c r="AM388" s="43">
        <f t="shared" si="123"/>
        <v>0</v>
      </c>
      <c r="AT388" s="32">
        <f t="shared" si="124"/>
        <v>0</v>
      </c>
      <c r="AV388" s="23">
        <v>3</v>
      </c>
      <c r="AW388" s="23">
        <v>14</v>
      </c>
      <c r="AX388" s="23">
        <f t="shared" si="125"/>
        <v>10</v>
      </c>
    </row>
    <row r="389" spans="2:50" ht="15" hidden="1" customHeight="1" x14ac:dyDescent="0.3">
      <c r="B389" s="15"/>
      <c r="C389" s="40" t="s">
        <v>23</v>
      </c>
      <c r="D389" s="34" t="s">
        <v>2</v>
      </c>
      <c r="E389" s="35" t="s">
        <v>2</v>
      </c>
      <c r="F389" s="41">
        <v>0</v>
      </c>
      <c r="G389" s="169">
        <v>0</v>
      </c>
      <c r="H389" s="43">
        <v>0</v>
      </c>
      <c r="I389" s="41">
        <v>0</v>
      </c>
      <c r="J389" s="42">
        <v>0</v>
      </c>
      <c r="K389" s="43">
        <v>0</v>
      </c>
      <c r="L389" s="41"/>
      <c r="M389" s="42"/>
      <c r="N389" s="43"/>
      <c r="O389" s="41"/>
      <c r="P389" s="42"/>
      <c r="Q389" s="43"/>
      <c r="R389" s="41"/>
      <c r="S389" s="42"/>
      <c r="T389" s="43"/>
      <c r="U389" s="41"/>
      <c r="V389" s="42"/>
      <c r="W389" s="43"/>
      <c r="X389" s="41"/>
      <c r="Y389" s="42"/>
      <c r="Z389" s="43"/>
      <c r="AA389" s="41"/>
      <c r="AB389" s="42"/>
      <c r="AC389" s="43"/>
      <c r="AD389" s="41"/>
      <c r="AE389" s="42"/>
      <c r="AF389" s="43"/>
      <c r="AG389" s="41"/>
      <c r="AH389" s="42"/>
      <c r="AI389" s="43"/>
      <c r="AK389" s="41">
        <f t="shared" si="123"/>
        <v>0</v>
      </c>
      <c r="AL389" s="42">
        <f t="shared" si="123"/>
        <v>0</v>
      </c>
      <c r="AM389" s="43">
        <f t="shared" si="123"/>
        <v>0</v>
      </c>
      <c r="AT389" s="32">
        <f t="shared" si="124"/>
        <v>0</v>
      </c>
      <c r="AV389" s="23">
        <v>3</v>
      </c>
      <c r="AW389" s="23">
        <v>15</v>
      </c>
      <c r="AX389" s="23">
        <f t="shared" si="125"/>
        <v>1</v>
      </c>
    </row>
    <row r="390" spans="2:50" ht="15" hidden="1" customHeight="1" x14ac:dyDescent="0.3">
      <c r="B390" s="15"/>
      <c r="C390" s="50" t="str">
        <f>IF(LEN(E389)&lt;1,"","Total: " &amp; LEFT(E389,LEN(E389)-21) &amp; "Municipalities")</f>
        <v/>
      </c>
      <c r="D390" s="51"/>
      <c r="E390" s="52"/>
      <c r="F390" s="53">
        <f t="shared" ref="F390:K390" si="126">SUM(F379:F389)</f>
        <v>0</v>
      </c>
      <c r="G390" s="171">
        <f t="shared" si="126"/>
        <v>0</v>
      </c>
      <c r="H390" s="55">
        <f t="shared" si="126"/>
        <v>0</v>
      </c>
      <c r="I390" s="53">
        <f t="shared" si="126"/>
        <v>0</v>
      </c>
      <c r="J390" s="54">
        <f t="shared" si="126"/>
        <v>0</v>
      </c>
      <c r="K390" s="55">
        <f t="shared" si="126"/>
        <v>0</v>
      </c>
      <c r="L390" s="53">
        <f t="shared" ref="L390:AI390" si="127">SUM(L379:L389)</f>
        <v>0</v>
      </c>
      <c r="M390" s="54">
        <f t="shared" si="127"/>
        <v>0</v>
      </c>
      <c r="N390" s="55">
        <f t="shared" si="127"/>
        <v>0</v>
      </c>
      <c r="O390" s="53">
        <f t="shared" si="127"/>
        <v>0</v>
      </c>
      <c r="P390" s="54">
        <f t="shared" si="127"/>
        <v>0</v>
      </c>
      <c r="Q390" s="55">
        <f t="shared" si="127"/>
        <v>0</v>
      </c>
      <c r="R390" s="53">
        <f t="shared" si="127"/>
        <v>0</v>
      </c>
      <c r="S390" s="54">
        <f t="shared" si="127"/>
        <v>0</v>
      </c>
      <c r="T390" s="55">
        <f t="shared" si="127"/>
        <v>0</v>
      </c>
      <c r="U390" s="53">
        <f t="shared" si="127"/>
        <v>0</v>
      </c>
      <c r="V390" s="54">
        <f t="shared" si="127"/>
        <v>0</v>
      </c>
      <c r="W390" s="55">
        <f t="shared" si="127"/>
        <v>0</v>
      </c>
      <c r="X390" s="53">
        <f t="shared" si="127"/>
        <v>0</v>
      </c>
      <c r="Y390" s="54">
        <f t="shared" si="127"/>
        <v>0</v>
      </c>
      <c r="Z390" s="55">
        <f t="shared" si="127"/>
        <v>0</v>
      </c>
      <c r="AA390" s="53">
        <f t="shared" si="127"/>
        <v>0</v>
      </c>
      <c r="AB390" s="54">
        <f t="shared" si="127"/>
        <v>0</v>
      </c>
      <c r="AC390" s="55">
        <f t="shared" si="127"/>
        <v>0</v>
      </c>
      <c r="AD390" s="53">
        <f t="shared" si="127"/>
        <v>0</v>
      </c>
      <c r="AE390" s="54">
        <f t="shared" si="127"/>
        <v>0</v>
      </c>
      <c r="AF390" s="55">
        <f t="shared" si="127"/>
        <v>0</v>
      </c>
      <c r="AG390" s="53">
        <f t="shared" si="127"/>
        <v>0</v>
      </c>
      <c r="AH390" s="54">
        <f t="shared" si="127"/>
        <v>0</v>
      </c>
      <c r="AI390" s="55">
        <f t="shared" si="127"/>
        <v>0</v>
      </c>
      <c r="AK390" s="53">
        <f>SUM(AK379:AK389)</f>
        <v>0</v>
      </c>
      <c r="AL390" s="54">
        <f>SUM(AL379:AL389)</f>
        <v>0</v>
      </c>
      <c r="AM390" s="55">
        <f>SUM(AM379:AM389)</f>
        <v>0</v>
      </c>
      <c r="AT390" s="32">
        <f>IF(SUM(AT379:AT389)=0,0,1)</f>
        <v>0</v>
      </c>
    </row>
    <row r="391" spans="2:50" ht="15" hidden="1" customHeight="1" x14ac:dyDescent="0.3">
      <c r="B391" s="15"/>
      <c r="C391" s="40"/>
      <c r="D391" s="34"/>
      <c r="E391" s="35"/>
      <c r="F391" s="41"/>
      <c r="G391" s="169"/>
      <c r="H391" s="43"/>
      <c r="I391" s="41"/>
      <c r="J391" s="42"/>
      <c r="K391" s="43"/>
      <c r="L391" s="41"/>
      <c r="M391" s="42"/>
      <c r="N391" s="43"/>
      <c r="O391" s="41"/>
      <c r="P391" s="42"/>
      <c r="Q391" s="43"/>
      <c r="R391" s="41"/>
      <c r="S391" s="42"/>
      <c r="T391" s="43"/>
      <c r="U391" s="41"/>
      <c r="V391" s="42"/>
      <c r="W391" s="43"/>
      <c r="X391" s="41"/>
      <c r="Y391" s="42"/>
      <c r="Z391" s="43"/>
      <c r="AA391" s="41"/>
      <c r="AB391" s="42"/>
      <c r="AC391" s="43"/>
      <c r="AD391" s="41"/>
      <c r="AE391" s="42"/>
      <c r="AF391" s="43"/>
      <c r="AG391" s="41"/>
      <c r="AH391" s="42"/>
      <c r="AI391" s="43"/>
      <c r="AK391" s="41"/>
      <c r="AL391" s="42"/>
      <c r="AM391" s="43"/>
      <c r="AT391" s="32">
        <f>IF(AT390=0,0,1)</f>
        <v>0</v>
      </c>
    </row>
    <row r="392" spans="2:50" ht="15" hidden="1" customHeight="1" x14ac:dyDescent="0.3">
      <c r="B392" s="15"/>
      <c r="C392" s="40" t="s">
        <v>22</v>
      </c>
      <c r="D392" s="34" t="s">
        <v>2</v>
      </c>
      <c r="E392" s="35" t="s">
        <v>2</v>
      </c>
      <c r="F392" s="41">
        <v>0</v>
      </c>
      <c r="G392" s="169">
        <v>0</v>
      </c>
      <c r="H392" s="43">
        <v>0</v>
      </c>
      <c r="I392" s="41">
        <v>0</v>
      </c>
      <c r="J392" s="42">
        <v>0</v>
      </c>
      <c r="K392" s="43">
        <v>0</v>
      </c>
      <c r="L392" s="41"/>
      <c r="M392" s="42"/>
      <c r="N392" s="43"/>
      <c r="O392" s="41"/>
      <c r="P392" s="42"/>
      <c r="Q392" s="43"/>
      <c r="R392" s="41"/>
      <c r="S392" s="42"/>
      <c r="T392" s="43"/>
      <c r="U392" s="41"/>
      <c r="V392" s="42"/>
      <c r="W392" s="43"/>
      <c r="X392" s="41"/>
      <c r="Y392" s="42"/>
      <c r="Z392" s="43"/>
      <c r="AA392" s="41"/>
      <c r="AB392" s="42"/>
      <c r="AC392" s="43"/>
      <c r="AD392" s="41"/>
      <c r="AE392" s="42"/>
      <c r="AF392" s="43"/>
      <c r="AG392" s="41"/>
      <c r="AH392" s="42"/>
      <c r="AI392" s="43"/>
      <c r="AK392" s="41">
        <f t="shared" ref="AK392:AM402" si="128">F392+I392+L392+O392+R392+U392+X392+AA392+AD392+AG392</f>
        <v>0</v>
      </c>
      <c r="AL392" s="42">
        <f t="shared" si="128"/>
        <v>0</v>
      </c>
      <c r="AM392" s="43">
        <f t="shared" si="128"/>
        <v>0</v>
      </c>
      <c r="AT392" s="32">
        <f>IF(LEN(E392)&lt;2,0,1)</f>
        <v>0</v>
      </c>
      <c r="AV392" s="23">
        <v>3</v>
      </c>
      <c r="AW392" s="23">
        <v>16</v>
      </c>
      <c r="AX392" s="23">
        <v>1</v>
      </c>
    </row>
    <row r="393" spans="2:50" ht="15" hidden="1" customHeight="1" x14ac:dyDescent="0.3">
      <c r="B393" s="15"/>
      <c r="C393" s="40" t="s">
        <v>22</v>
      </c>
      <c r="D393" s="34" t="s">
        <v>2</v>
      </c>
      <c r="E393" s="35" t="s">
        <v>2</v>
      </c>
      <c r="F393" s="41">
        <v>0</v>
      </c>
      <c r="G393" s="169">
        <v>0</v>
      </c>
      <c r="H393" s="43">
        <v>0</v>
      </c>
      <c r="I393" s="41">
        <v>0</v>
      </c>
      <c r="J393" s="42">
        <v>0</v>
      </c>
      <c r="K393" s="43">
        <v>0</v>
      </c>
      <c r="L393" s="41"/>
      <c r="M393" s="42"/>
      <c r="N393" s="43"/>
      <c r="O393" s="41"/>
      <c r="P393" s="42"/>
      <c r="Q393" s="43"/>
      <c r="R393" s="41"/>
      <c r="S393" s="42"/>
      <c r="T393" s="43"/>
      <c r="U393" s="41"/>
      <c r="V393" s="42"/>
      <c r="W393" s="43"/>
      <c r="X393" s="41"/>
      <c r="Y393" s="42"/>
      <c r="Z393" s="43"/>
      <c r="AA393" s="41"/>
      <c r="AB393" s="42"/>
      <c r="AC393" s="43"/>
      <c r="AD393" s="41"/>
      <c r="AE393" s="42"/>
      <c r="AF393" s="43"/>
      <c r="AG393" s="41"/>
      <c r="AH393" s="42"/>
      <c r="AI393" s="43"/>
      <c r="AK393" s="41">
        <f t="shared" si="128"/>
        <v>0</v>
      </c>
      <c r="AL393" s="42">
        <f t="shared" si="128"/>
        <v>0</v>
      </c>
      <c r="AM393" s="43">
        <f t="shared" si="128"/>
        <v>0</v>
      </c>
      <c r="AT393" s="32">
        <f t="shared" ref="AT393:AT402" si="129">IF(LEN(E393)&lt;2,0,1)</f>
        <v>0</v>
      </c>
      <c r="AV393" s="23">
        <v>3</v>
      </c>
      <c r="AW393" s="23">
        <v>16</v>
      </c>
      <c r="AX393" s="23">
        <f>IF(AW393=AW392,AX392+1,1)</f>
        <v>2</v>
      </c>
    </row>
    <row r="394" spans="2:50" ht="15" hidden="1" customHeight="1" x14ac:dyDescent="0.3">
      <c r="B394" s="15"/>
      <c r="C394" s="40" t="s">
        <v>22</v>
      </c>
      <c r="D394" s="34" t="s">
        <v>2</v>
      </c>
      <c r="E394" s="35" t="s">
        <v>2</v>
      </c>
      <c r="F394" s="41">
        <v>0</v>
      </c>
      <c r="G394" s="169">
        <v>0</v>
      </c>
      <c r="H394" s="43">
        <v>0</v>
      </c>
      <c r="I394" s="41">
        <v>0</v>
      </c>
      <c r="J394" s="42">
        <v>0</v>
      </c>
      <c r="K394" s="43">
        <v>0</v>
      </c>
      <c r="L394" s="41"/>
      <c r="M394" s="42"/>
      <c r="N394" s="43"/>
      <c r="O394" s="41"/>
      <c r="P394" s="42"/>
      <c r="Q394" s="43"/>
      <c r="R394" s="41"/>
      <c r="S394" s="42"/>
      <c r="T394" s="43"/>
      <c r="U394" s="41"/>
      <c r="V394" s="42"/>
      <c r="W394" s="43"/>
      <c r="X394" s="41"/>
      <c r="Y394" s="42"/>
      <c r="Z394" s="43"/>
      <c r="AA394" s="41"/>
      <c r="AB394" s="42"/>
      <c r="AC394" s="43"/>
      <c r="AD394" s="41"/>
      <c r="AE394" s="42"/>
      <c r="AF394" s="43"/>
      <c r="AG394" s="41"/>
      <c r="AH394" s="42"/>
      <c r="AI394" s="43"/>
      <c r="AK394" s="41">
        <f t="shared" si="128"/>
        <v>0</v>
      </c>
      <c r="AL394" s="42">
        <f t="shared" si="128"/>
        <v>0</v>
      </c>
      <c r="AM394" s="43">
        <f t="shared" si="128"/>
        <v>0</v>
      </c>
      <c r="AT394" s="32">
        <f t="shared" si="129"/>
        <v>0</v>
      </c>
      <c r="AV394" s="23">
        <v>3</v>
      </c>
      <c r="AW394" s="23">
        <v>16</v>
      </c>
      <c r="AX394" s="23">
        <f t="shared" ref="AX394:AX402" si="130">IF(AW394=AW393,AX393+1,1)</f>
        <v>3</v>
      </c>
    </row>
    <row r="395" spans="2:50" ht="15" hidden="1" customHeight="1" x14ac:dyDescent="0.3">
      <c r="B395" s="15"/>
      <c r="C395" s="40" t="s">
        <v>22</v>
      </c>
      <c r="D395" s="34" t="s">
        <v>2</v>
      </c>
      <c r="E395" s="35" t="s">
        <v>2</v>
      </c>
      <c r="F395" s="41">
        <v>0</v>
      </c>
      <c r="G395" s="169">
        <v>0</v>
      </c>
      <c r="H395" s="43">
        <v>0</v>
      </c>
      <c r="I395" s="41">
        <v>0</v>
      </c>
      <c r="J395" s="42">
        <v>0</v>
      </c>
      <c r="K395" s="43">
        <v>0</v>
      </c>
      <c r="L395" s="41"/>
      <c r="M395" s="42"/>
      <c r="N395" s="43"/>
      <c r="O395" s="41"/>
      <c r="P395" s="42"/>
      <c r="Q395" s="43"/>
      <c r="R395" s="41"/>
      <c r="S395" s="42"/>
      <c r="T395" s="43"/>
      <c r="U395" s="41"/>
      <c r="V395" s="42"/>
      <c r="W395" s="43"/>
      <c r="X395" s="41"/>
      <c r="Y395" s="42"/>
      <c r="Z395" s="43"/>
      <c r="AA395" s="41"/>
      <c r="AB395" s="42"/>
      <c r="AC395" s="43"/>
      <c r="AD395" s="41"/>
      <c r="AE395" s="42"/>
      <c r="AF395" s="43"/>
      <c r="AG395" s="41"/>
      <c r="AH395" s="42"/>
      <c r="AI395" s="43"/>
      <c r="AK395" s="41">
        <f t="shared" si="128"/>
        <v>0</v>
      </c>
      <c r="AL395" s="42">
        <f t="shared" si="128"/>
        <v>0</v>
      </c>
      <c r="AM395" s="43">
        <f t="shared" si="128"/>
        <v>0</v>
      </c>
      <c r="AT395" s="32">
        <f t="shared" si="129"/>
        <v>0</v>
      </c>
      <c r="AV395" s="23">
        <v>3</v>
      </c>
      <c r="AW395" s="23">
        <v>16</v>
      </c>
      <c r="AX395" s="23">
        <f t="shared" si="130"/>
        <v>4</v>
      </c>
    </row>
    <row r="396" spans="2:50" ht="15" hidden="1" customHeight="1" x14ac:dyDescent="0.3">
      <c r="B396" s="15"/>
      <c r="C396" s="40" t="s">
        <v>22</v>
      </c>
      <c r="D396" s="34" t="s">
        <v>2</v>
      </c>
      <c r="E396" s="35" t="s">
        <v>2</v>
      </c>
      <c r="F396" s="41">
        <v>0</v>
      </c>
      <c r="G396" s="169">
        <v>0</v>
      </c>
      <c r="H396" s="43">
        <v>0</v>
      </c>
      <c r="I396" s="41">
        <v>0</v>
      </c>
      <c r="J396" s="42">
        <v>0</v>
      </c>
      <c r="K396" s="43">
        <v>0</v>
      </c>
      <c r="L396" s="41"/>
      <c r="M396" s="42"/>
      <c r="N396" s="43"/>
      <c r="O396" s="41"/>
      <c r="P396" s="42"/>
      <c r="Q396" s="43"/>
      <c r="R396" s="41"/>
      <c r="S396" s="42"/>
      <c r="T396" s="43"/>
      <c r="U396" s="41"/>
      <c r="V396" s="42"/>
      <c r="W396" s="43"/>
      <c r="X396" s="41"/>
      <c r="Y396" s="42"/>
      <c r="Z396" s="43"/>
      <c r="AA396" s="41"/>
      <c r="AB396" s="42"/>
      <c r="AC396" s="43"/>
      <c r="AD396" s="41"/>
      <c r="AE396" s="42"/>
      <c r="AF396" s="43"/>
      <c r="AG396" s="41"/>
      <c r="AH396" s="42"/>
      <c r="AI396" s="43"/>
      <c r="AK396" s="41">
        <f t="shared" si="128"/>
        <v>0</v>
      </c>
      <c r="AL396" s="42">
        <f t="shared" si="128"/>
        <v>0</v>
      </c>
      <c r="AM396" s="43">
        <f t="shared" si="128"/>
        <v>0</v>
      </c>
      <c r="AT396" s="32">
        <f t="shared" si="129"/>
        <v>0</v>
      </c>
      <c r="AV396" s="23">
        <v>3</v>
      </c>
      <c r="AW396" s="23">
        <v>16</v>
      </c>
      <c r="AX396" s="23">
        <f t="shared" si="130"/>
        <v>5</v>
      </c>
    </row>
    <row r="397" spans="2:50" ht="15" hidden="1" customHeight="1" x14ac:dyDescent="0.3">
      <c r="B397" s="15"/>
      <c r="C397" s="40" t="s">
        <v>22</v>
      </c>
      <c r="D397" s="34" t="s">
        <v>2</v>
      </c>
      <c r="E397" s="35" t="s">
        <v>2</v>
      </c>
      <c r="F397" s="41">
        <v>0</v>
      </c>
      <c r="G397" s="169">
        <v>0</v>
      </c>
      <c r="H397" s="43">
        <v>0</v>
      </c>
      <c r="I397" s="41">
        <v>0</v>
      </c>
      <c r="J397" s="42">
        <v>0</v>
      </c>
      <c r="K397" s="43">
        <v>0</v>
      </c>
      <c r="L397" s="41"/>
      <c r="M397" s="42"/>
      <c r="N397" s="43"/>
      <c r="O397" s="41"/>
      <c r="P397" s="42"/>
      <c r="Q397" s="43"/>
      <c r="R397" s="41"/>
      <c r="S397" s="42"/>
      <c r="T397" s="43"/>
      <c r="U397" s="41"/>
      <c r="V397" s="42"/>
      <c r="W397" s="43"/>
      <c r="X397" s="41"/>
      <c r="Y397" s="42"/>
      <c r="Z397" s="43"/>
      <c r="AA397" s="41"/>
      <c r="AB397" s="42"/>
      <c r="AC397" s="43"/>
      <c r="AD397" s="41"/>
      <c r="AE397" s="42"/>
      <c r="AF397" s="43"/>
      <c r="AG397" s="41"/>
      <c r="AH397" s="42"/>
      <c r="AI397" s="43"/>
      <c r="AK397" s="41">
        <f t="shared" si="128"/>
        <v>0</v>
      </c>
      <c r="AL397" s="42">
        <f t="shared" si="128"/>
        <v>0</v>
      </c>
      <c r="AM397" s="43">
        <f t="shared" si="128"/>
        <v>0</v>
      </c>
      <c r="AT397" s="32">
        <f t="shared" si="129"/>
        <v>0</v>
      </c>
      <c r="AV397" s="23">
        <v>3</v>
      </c>
      <c r="AW397" s="23">
        <v>16</v>
      </c>
      <c r="AX397" s="23">
        <f t="shared" si="130"/>
        <v>6</v>
      </c>
    </row>
    <row r="398" spans="2:50" ht="15" hidden="1" customHeight="1" x14ac:dyDescent="0.3">
      <c r="B398" s="15"/>
      <c r="C398" s="40" t="s">
        <v>22</v>
      </c>
      <c r="D398" s="34" t="s">
        <v>2</v>
      </c>
      <c r="E398" s="35" t="s">
        <v>2</v>
      </c>
      <c r="F398" s="41">
        <v>0</v>
      </c>
      <c r="G398" s="169">
        <v>0</v>
      </c>
      <c r="H398" s="43">
        <v>0</v>
      </c>
      <c r="I398" s="41">
        <v>0</v>
      </c>
      <c r="J398" s="42">
        <v>0</v>
      </c>
      <c r="K398" s="43">
        <v>0</v>
      </c>
      <c r="L398" s="41"/>
      <c r="M398" s="42"/>
      <c r="N398" s="43"/>
      <c r="O398" s="41"/>
      <c r="P398" s="42"/>
      <c r="Q398" s="43"/>
      <c r="R398" s="41"/>
      <c r="S398" s="42"/>
      <c r="T398" s="43"/>
      <c r="U398" s="41"/>
      <c r="V398" s="42"/>
      <c r="W398" s="43"/>
      <c r="X398" s="41"/>
      <c r="Y398" s="42"/>
      <c r="Z398" s="43"/>
      <c r="AA398" s="41"/>
      <c r="AB398" s="42"/>
      <c r="AC398" s="43"/>
      <c r="AD398" s="41"/>
      <c r="AE398" s="42"/>
      <c r="AF398" s="43"/>
      <c r="AG398" s="41"/>
      <c r="AH398" s="42"/>
      <c r="AI398" s="43"/>
      <c r="AK398" s="41">
        <f t="shared" si="128"/>
        <v>0</v>
      </c>
      <c r="AL398" s="42">
        <f t="shared" si="128"/>
        <v>0</v>
      </c>
      <c r="AM398" s="43">
        <f t="shared" si="128"/>
        <v>0</v>
      </c>
      <c r="AT398" s="32">
        <f t="shared" si="129"/>
        <v>0</v>
      </c>
      <c r="AV398" s="23">
        <v>3</v>
      </c>
      <c r="AW398" s="23">
        <v>16</v>
      </c>
      <c r="AX398" s="23">
        <f t="shared" si="130"/>
        <v>7</v>
      </c>
    </row>
    <row r="399" spans="2:50" ht="15" hidden="1" customHeight="1" x14ac:dyDescent="0.3">
      <c r="B399" s="15"/>
      <c r="C399" s="40" t="s">
        <v>22</v>
      </c>
      <c r="D399" s="34" t="s">
        <v>2</v>
      </c>
      <c r="E399" s="35" t="s">
        <v>2</v>
      </c>
      <c r="F399" s="41">
        <v>0</v>
      </c>
      <c r="G399" s="169">
        <v>0</v>
      </c>
      <c r="H399" s="43">
        <v>0</v>
      </c>
      <c r="I399" s="41">
        <v>0</v>
      </c>
      <c r="J399" s="42">
        <v>0</v>
      </c>
      <c r="K399" s="43">
        <v>0</v>
      </c>
      <c r="L399" s="41"/>
      <c r="M399" s="42"/>
      <c r="N399" s="43"/>
      <c r="O399" s="41"/>
      <c r="P399" s="42"/>
      <c r="Q399" s="43"/>
      <c r="R399" s="41"/>
      <c r="S399" s="42"/>
      <c r="T399" s="43"/>
      <c r="U399" s="41"/>
      <c r="V399" s="42"/>
      <c r="W399" s="43"/>
      <c r="X399" s="41"/>
      <c r="Y399" s="42"/>
      <c r="Z399" s="43"/>
      <c r="AA399" s="41"/>
      <c r="AB399" s="42"/>
      <c r="AC399" s="43"/>
      <c r="AD399" s="41"/>
      <c r="AE399" s="42"/>
      <c r="AF399" s="43"/>
      <c r="AG399" s="41"/>
      <c r="AH399" s="42"/>
      <c r="AI399" s="43"/>
      <c r="AK399" s="41">
        <f t="shared" si="128"/>
        <v>0</v>
      </c>
      <c r="AL399" s="42">
        <f t="shared" si="128"/>
        <v>0</v>
      </c>
      <c r="AM399" s="43">
        <f t="shared" si="128"/>
        <v>0</v>
      </c>
      <c r="AT399" s="32">
        <f t="shared" si="129"/>
        <v>0</v>
      </c>
      <c r="AV399" s="23">
        <v>3</v>
      </c>
      <c r="AW399" s="23">
        <v>16</v>
      </c>
      <c r="AX399" s="23">
        <f t="shared" si="130"/>
        <v>8</v>
      </c>
    </row>
    <row r="400" spans="2:50" ht="15" hidden="1" customHeight="1" x14ac:dyDescent="0.3">
      <c r="B400" s="15"/>
      <c r="C400" s="40" t="s">
        <v>22</v>
      </c>
      <c r="D400" s="34" t="s">
        <v>2</v>
      </c>
      <c r="E400" s="35" t="s">
        <v>2</v>
      </c>
      <c r="F400" s="41">
        <v>0</v>
      </c>
      <c r="G400" s="169">
        <v>0</v>
      </c>
      <c r="H400" s="43">
        <v>0</v>
      </c>
      <c r="I400" s="41">
        <v>0</v>
      </c>
      <c r="J400" s="42">
        <v>0</v>
      </c>
      <c r="K400" s="43">
        <v>0</v>
      </c>
      <c r="L400" s="41"/>
      <c r="M400" s="42"/>
      <c r="N400" s="43"/>
      <c r="O400" s="41"/>
      <c r="P400" s="42"/>
      <c r="Q400" s="43"/>
      <c r="R400" s="41"/>
      <c r="S400" s="42"/>
      <c r="T400" s="43"/>
      <c r="U400" s="41"/>
      <c r="V400" s="42"/>
      <c r="W400" s="43"/>
      <c r="X400" s="41"/>
      <c r="Y400" s="42"/>
      <c r="Z400" s="43"/>
      <c r="AA400" s="41"/>
      <c r="AB400" s="42"/>
      <c r="AC400" s="43"/>
      <c r="AD400" s="41"/>
      <c r="AE400" s="42"/>
      <c r="AF400" s="43"/>
      <c r="AG400" s="41"/>
      <c r="AH400" s="42"/>
      <c r="AI400" s="43"/>
      <c r="AK400" s="41">
        <f t="shared" si="128"/>
        <v>0</v>
      </c>
      <c r="AL400" s="42">
        <f t="shared" si="128"/>
        <v>0</v>
      </c>
      <c r="AM400" s="43">
        <f t="shared" si="128"/>
        <v>0</v>
      </c>
      <c r="AT400" s="32">
        <f t="shared" si="129"/>
        <v>0</v>
      </c>
      <c r="AV400" s="23">
        <v>3</v>
      </c>
      <c r="AW400" s="23">
        <v>16</v>
      </c>
      <c r="AX400" s="23">
        <f t="shared" si="130"/>
        <v>9</v>
      </c>
    </row>
    <row r="401" spans="2:50" ht="15" hidden="1" customHeight="1" x14ac:dyDescent="0.3">
      <c r="B401" s="15"/>
      <c r="C401" s="40" t="s">
        <v>22</v>
      </c>
      <c r="D401" s="34" t="s">
        <v>2</v>
      </c>
      <c r="E401" s="35" t="s">
        <v>2</v>
      </c>
      <c r="F401" s="41">
        <v>0</v>
      </c>
      <c r="G401" s="169">
        <v>0</v>
      </c>
      <c r="H401" s="43">
        <v>0</v>
      </c>
      <c r="I401" s="41">
        <v>0</v>
      </c>
      <c r="J401" s="42">
        <v>0</v>
      </c>
      <c r="K401" s="43">
        <v>0</v>
      </c>
      <c r="L401" s="41"/>
      <c r="M401" s="42"/>
      <c r="N401" s="43"/>
      <c r="O401" s="41"/>
      <c r="P401" s="42"/>
      <c r="Q401" s="43"/>
      <c r="R401" s="41"/>
      <c r="S401" s="42"/>
      <c r="T401" s="43"/>
      <c r="U401" s="41"/>
      <c r="V401" s="42"/>
      <c r="W401" s="43"/>
      <c r="X401" s="41"/>
      <c r="Y401" s="42"/>
      <c r="Z401" s="43"/>
      <c r="AA401" s="41"/>
      <c r="AB401" s="42"/>
      <c r="AC401" s="43"/>
      <c r="AD401" s="41"/>
      <c r="AE401" s="42"/>
      <c r="AF401" s="43"/>
      <c r="AG401" s="41"/>
      <c r="AH401" s="42"/>
      <c r="AI401" s="43"/>
      <c r="AK401" s="41">
        <f t="shared" si="128"/>
        <v>0</v>
      </c>
      <c r="AL401" s="42">
        <f t="shared" si="128"/>
        <v>0</v>
      </c>
      <c r="AM401" s="43">
        <f t="shared" si="128"/>
        <v>0</v>
      </c>
      <c r="AT401" s="32">
        <f t="shared" si="129"/>
        <v>0</v>
      </c>
      <c r="AV401" s="23">
        <v>3</v>
      </c>
      <c r="AW401" s="23">
        <v>16</v>
      </c>
      <c r="AX401" s="23">
        <f t="shared" si="130"/>
        <v>10</v>
      </c>
    </row>
    <row r="402" spans="2:50" ht="15" hidden="1" customHeight="1" x14ac:dyDescent="0.3">
      <c r="B402" s="15"/>
      <c r="C402" s="40" t="s">
        <v>23</v>
      </c>
      <c r="D402" s="34" t="s">
        <v>2</v>
      </c>
      <c r="E402" s="35" t="s">
        <v>2</v>
      </c>
      <c r="F402" s="41">
        <v>0</v>
      </c>
      <c r="G402" s="169">
        <v>0</v>
      </c>
      <c r="H402" s="43">
        <v>0</v>
      </c>
      <c r="I402" s="41">
        <v>0</v>
      </c>
      <c r="J402" s="42">
        <v>0</v>
      </c>
      <c r="K402" s="43">
        <v>0</v>
      </c>
      <c r="L402" s="41"/>
      <c r="M402" s="42"/>
      <c r="N402" s="43"/>
      <c r="O402" s="41"/>
      <c r="P402" s="42"/>
      <c r="Q402" s="43"/>
      <c r="R402" s="41"/>
      <c r="S402" s="42"/>
      <c r="T402" s="43"/>
      <c r="U402" s="41"/>
      <c r="V402" s="42"/>
      <c r="W402" s="43"/>
      <c r="X402" s="41"/>
      <c r="Y402" s="42"/>
      <c r="Z402" s="43"/>
      <c r="AA402" s="41"/>
      <c r="AB402" s="42"/>
      <c r="AC402" s="43"/>
      <c r="AD402" s="41"/>
      <c r="AE402" s="42"/>
      <c r="AF402" s="43"/>
      <c r="AG402" s="41"/>
      <c r="AH402" s="42"/>
      <c r="AI402" s="43"/>
      <c r="AK402" s="41">
        <f t="shared" si="128"/>
        <v>0</v>
      </c>
      <c r="AL402" s="42">
        <f t="shared" si="128"/>
        <v>0</v>
      </c>
      <c r="AM402" s="43">
        <f t="shared" si="128"/>
        <v>0</v>
      </c>
      <c r="AT402" s="32">
        <f t="shared" si="129"/>
        <v>0</v>
      </c>
      <c r="AV402" s="23">
        <v>3</v>
      </c>
      <c r="AW402" s="23">
        <v>17</v>
      </c>
      <c r="AX402" s="23">
        <f t="shared" si="130"/>
        <v>1</v>
      </c>
    </row>
    <row r="403" spans="2:50" ht="15" hidden="1" customHeight="1" x14ac:dyDescent="0.3">
      <c r="B403" s="15"/>
      <c r="C403" s="50" t="str">
        <f>IF(LEN(E402)&lt;1,"","Total: " &amp; LEFT(E402,LEN(E402)-21) &amp; "Municipalities")</f>
        <v/>
      </c>
      <c r="D403" s="51"/>
      <c r="E403" s="52"/>
      <c r="F403" s="53">
        <f t="shared" ref="F403:K403" si="131">SUM(F392:F402)</f>
        <v>0</v>
      </c>
      <c r="G403" s="171">
        <f t="shared" si="131"/>
        <v>0</v>
      </c>
      <c r="H403" s="55">
        <f t="shared" si="131"/>
        <v>0</v>
      </c>
      <c r="I403" s="53">
        <f t="shared" si="131"/>
        <v>0</v>
      </c>
      <c r="J403" s="54">
        <f t="shared" si="131"/>
        <v>0</v>
      </c>
      <c r="K403" s="55">
        <f t="shared" si="131"/>
        <v>0</v>
      </c>
      <c r="L403" s="53">
        <f t="shared" ref="L403:AI403" si="132">SUM(L392:L402)</f>
        <v>0</v>
      </c>
      <c r="M403" s="54">
        <f t="shared" si="132"/>
        <v>0</v>
      </c>
      <c r="N403" s="55">
        <f t="shared" si="132"/>
        <v>0</v>
      </c>
      <c r="O403" s="53">
        <f t="shared" si="132"/>
        <v>0</v>
      </c>
      <c r="P403" s="54">
        <f t="shared" si="132"/>
        <v>0</v>
      </c>
      <c r="Q403" s="55">
        <f t="shared" si="132"/>
        <v>0</v>
      </c>
      <c r="R403" s="53">
        <f t="shared" si="132"/>
        <v>0</v>
      </c>
      <c r="S403" s="54">
        <f t="shared" si="132"/>
        <v>0</v>
      </c>
      <c r="T403" s="55">
        <f t="shared" si="132"/>
        <v>0</v>
      </c>
      <c r="U403" s="53">
        <f t="shared" si="132"/>
        <v>0</v>
      </c>
      <c r="V403" s="54">
        <f t="shared" si="132"/>
        <v>0</v>
      </c>
      <c r="W403" s="55">
        <f t="shared" si="132"/>
        <v>0</v>
      </c>
      <c r="X403" s="53">
        <f t="shared" si="132"/>
        <v>0</v>
      </c>
      <c r="Y403" s="54">
        <f t="shared" si="132"/>
        <v>0</v>
      </c>
      <c r="Z403" s="55">
        <f t="shared" si="132"/>
        <v>0</v>
      </c>
      <c r="AA403" s="53">
        <f t="shared" si="132"/>
        <v>0</v>
      </c>
      <c r="AB403" s="54">
        <f t="shared" si="132"/>
        <v>0</v>
      </c>
      <c r="AC403" s="55">
        <f t="shared" si="132"/>
        <v>0</v>
      </c>
      <c r="AD403" s="53">
        <f t="shared" si="132"/>
        <v>0</v>
      </c>
      <c r="AE403" s="54">
        <f t="shared" si="132"/>
        <v>0</v>
      </c>
      <c r="AF403" s="55">
        <f t="shared" si="132"/>
        <v>0</v>
      </c>
      <c r="AG403" s="53">
        <f t="shared" si="132"/>
        <v>0</v>
      </c>
      <c r="AH403" s="54">
        <f t="shared" si="132"/>
        <v>0</v>
      </c>
      <c r="AI403" s="55">
        <f t="shared" si="132"/>
        <v>0</v>
      </c>
      <c r="AK403" s="53">
        <f>SUM(AK392:AK402)</f>
        <v>0</v>
      </c>
      <c r="AL403" s="54">
        <f>SUM(AL392:AL402)</f>
        <v>0</v>
      </c>
      <c r="AM403" s="55">
        <f>SUM(AM392:AM402)</f>
        <v>0</v>
      </c>
      <c r="AT403" s="32">
        <f>IF(SUM(AT392:AT402)=0,0,1)</f>
        <v>0</v>
      </c>
    </row>
    <row r="404" spans="2:50" ht="15" hidden="1" customHeight="1" x14ac:dyDescent="0.3">
      <c r="B404" s="15"/>
      <c r="C404" s="40"/>
      <c r="D404" s="34"/>
      <c r="E404" s="35"/>
      <c r="F404" s="41"/>
      <c r="G404" s="169"/>
      <c r="H404" s="43"/>
      <c r="I404" s="41"/>
      <c r="J404" s="42"/>
      <c r="K404" s="43"/>
      <c r="L404" s="41"/>
      <c r="M404" s="42"/>
      <c r="N404" s="43"/>
      <c r="O404" s="41"/>
      <c r="P404" s="42"/>
      <c r="Q404" s="43"/>
      <c r="R404" s="41"/>
      <c r="S404" s="42"/>
      <c r="T404" s="43"/>
      <c r="U404" s="41"/>
      <c r="V404" s="42"/>
      <c r="W404" s="43"/>
      <c r="X404" s="41"/>
      <c r="Y404" s="42"/>
      <c r="Z404" s="43"/>
      <c r="AA404" s="41"/>
      <c r="AB404" s="42"/>
      <c r="AC404" s="43"/>
      <c r="AD404" s="41"/>
      <c r="AE404" s="42"/>
      <c r="AF404" s="43"/>
      <c r="AG404" s="41"/>
      <c r="AH404" s="42"/>
      <c r="AI404" s="43"/>
      <c r="AK404" s="41"/>
      <c r="AL404" s="42"/>
      <c r="AM404" s="43"/>
      <c r="AT404" s="32">
        <f>IF(AT403=0,0,1)</f>
        <v>0</v>
      </c>
    </row>
    <row r="405" spans="2:50" ht="15" hidden="1" customHeight="1" x14ac:dyDescent="0.3">
      <c r="B405" s="15"/>
      <c r="C405" s="40" t="s">
        <v>22</v>
      </c>
      <c r="D405" s="34" t="s">
        <v>2</v>
      </c>
      <c r="E405" s="35" t="s">
        <v>2</v>
      </c>
      <c r="F405" s="41">
        <v>0</v>
      </c>
      <c r="G405" s="169">
        <v>0</v>
      </c>
      <c r="H405" s="43">
        <v>0</v>
      </c>
      <c r="I405" s="41">
        <v>0</v>
      </c>
      <c r="J405" s="42">
        <v>0</v>
      </c>
      <c r="K405" s="43">
        <v>0</v>
      </c>
      <c r="L405" s="41"/>
      <c r="M405" s="42"/>
      <c r="N405" s="43"/>
      <c r="O405" s="41"/>
      <c r="P405" s="42"/>
      <c r="Q405" s="43"/>
      <c r="R405" s="41"/>
      <c r="S405" s="42"/>
      <c r="T405" s="43"/>
      <c r="U405" s="41"/>
      <c r="V405" s="42"/>
      <c r="W405" s="43"/>
      <c r="X405" s="41"/>
      <c r="Y405" s="42"/>
      <c r="Z405" s="43"/>
      <c r="AA405" s="41"/>
      <c r="AB405" s="42"/>
      <c r="AC405" s="43"/>
      <c r="AD405" s="41"/>
      <c r="AE405" s="42"/>
      <c r="AF405" s="43"/>
      <c r="AG405" s="41"/>
      <c r="AH405" s="42"/>
      <c r="AI405" s="43"/>
      <c r="AK405" s="41">
        <f t="shared" ref="AK405:AM415" si="133">F405+I405+L405+O405+R405+U405+X405+AA405+AD405+AG405</f>
        <v>0</v>
      </c>
      <c r="AL405" s="42">
        <f t="shared" si="133"/>
        <v>0</v>
      </c>
      <c r="AM405" s="43">
        <f t="shared" si="133"/>
        <v>0</v>
      </c>
      <c r="AT405" s="32">
        <f>IF(LEN(E405)&lt;2,0,1)</f>
        <v>0</v>
      </c>
      <c r="AV405" s="23">
        <v>3</v>
      </c>
      <c r="AW405" s="23">
        <v>18</v>
      </c>
      <c r="AX405" s="23">
        <v>1</v>
      </c>
    </row>
    <row r="406" spans="2:50" ht="15" hidden="1" customHeight="1" x14ac:dyDescent="0.3">
      <c r="B406" s="15"/>
      <c r="C406" s="40" t="s">
        <v>22</v>
      </c>
      <c r="D406" s="34" t="s">
        <v>2</v>
      </c>
      <c r="E406" s="35" t="s">
        <v>2</v>
      </c>
      <c r="F406" s="41">
        <v>0</v>
      </c>
      <c r="G406" s="169">
        <v>0</v>
      </c>
      <c r="H406" s="43">
        <v>0</v>
      </c>
      <c r="I406" s="41">
        <v>0</v>
      </c>
      <c r="J406" s="42">
        <v>0</v>
      </c>
      <c r="K406" s="43">
        <v>0</v>
      </c>
      <c r="L406" s="41"/>
      <c r="M406" s="42"/>
      <c r="N406" s="43"/>
      <c r="O406" s="41"/>
      <c r="P406" s="42"/>
      <c r="Q406" s="43"/>
      <c r="R406" s="41"/>
      <c r="S406" s="42"/>
      <c r="T406" s="43"/>
      <c r="U406" s="41"/>
      <c r="V406" s="42"/>
      <c r="W406" s="43"/>
      <c r="X406" s="41"/>
      <c r="Y406" s="42"/>
      <c r="Z406" s="43"/>
      <c r="AA406" s="41"/>
      <c r="AB406" s="42"/>
      <c r="AC406" s="43"/>
      <c r="AD406" s="41"/>
      <c r="AE406" s="42"/>
      <c r="AF406" s="43"/>
      <c r="AG406" s="41"/>
      <c r="AH406" s="42"/>
      <c r="AI406" s="43"/>
      <c r="AK406" s="41">
        <f t="shared" si="133"/>
        <v>0</v>
      </c>
      <c r="AL406" s="42">
        <f t="shared" si="133"/>
        <v>0</v>
      </c>
      <c r="AM406" s="43">
        <f t="shared" si="133"/>
        <v>0</v>
      </c>
      <c r="AT406" s="32">
        <f t="shared" ref="AT406:AT415" si="134">IF(LEN(E406)&lt;2,0,1)</f>
        <v>0</v>
      </c>
      <c r="AV406" s="23">
        <v>3</v>
      </c>
      <c r="AW406" s="23">
        <v>18</v>
      </c>
      <c r="AX406" s="23">
        <f>IF(AW406=AW405,AX405+1,1)</f>
        <v>2</v>
      </c>
    </row>
    <row r="407" spans="2:50" ht="15" hidden="1" customHeight="1" x14ac:dyDescent="0.3">
      <c r="B407" s="15"/>
      <c r="C407" s="40" t="s">
        <v>22</v>
      </c>
      <c r="D407" s="34" t="s">
        <v>2</v>
      </c>
      <c r="E407" s="35" t="s">
        <v>2</v>
      </c>
      <c r="F407" s="41">
        <v>0</v>
      </c>
      <c r="G407" s="169">
        <v>0</v>
      </c>
      <c r="H407" s="43">
        <v>0</v>
      </c>
      <c r="I407" s="41">
        <v>0</v>
      </c>
      <c r="J407" s="42">
        <v>0</v>
      </c>
      <c r="K407" s="43">
        <v>0</v>
      </c>
      <c r="L407" s="41"/>
      <c r="M407" s="42"/>
      <c r="N407" s="43"/>
      <c r="O407" s="41"/>
      <c r="P407" s="42"/>
      <c r="Q407" s="43"/>
      <c r="R407" s="41"/>
      <c r="S407" s="42"/>
      <c r="T407" s="43"/>
      <c r="U407" s="41"/>
      <c r="V407" s="42"/>
      <c r="W407" s="43"/>
      <c r="X407" s="41"/>
      <c r="Y407" s="42"/>
      <c r="Z407" s="43"/>
      <c r="AA407" s="41"/>
      <c r="AB407" s="42"/>
      <c r="AC407" s="43"/>
      <c r="AD407" s="41"/>
      <c r="AE407" s="42"/>
      <c r="AF407" s="43"/>
      <c r="AG407" s="41"/>
      <c r="AH407" s="42"/>
      <c r="AI407" s="43"/>
      <c r="AK407" s="41">
        <f t="shared" si="133"/>
        <v>0</v>
      </c>
      <c r="AL407" s="42">
        <f t="shared" si="133"/>
        <v>0</v>
      </c>
      <c r="AM407" s="43">
        <f t="shared" si="133"/>
        <v>0</v>
      </c>
      <c r="AT407" s="32">
        <f t="shared" si="134"/>
        <v>0</v>
      </c>
      <c r="AV407" s="23">
        <v>3</v>
      </c>
      <c r="AW407" s="23">
        <v>18</v>
      </c>
      <c r="AX407" s="23">
        <f t="shared" ref="AX407:AX415" si="135">IF(AW407=AW406,AX406+1,1)</f>
        <v>3</v>
      </c>
    </row>
    <row r="408" spans="2:50" ht="15" hidden="1" customHeight="1" x14ac:dyDescent="0.3">
      <c r="B408" s="15"/>
      <c r="C408" s="40" t="s">
        <v>22</v>
      </c>
      <c r="D408" s="34" t="s">
        <v>2</v>
      </c>
      <c r="E408" s="35" t="s">
        <v>2</v>
      </c>
      <c r="F408" s="41">
        <v>0</v>
      </c>
      <c r="G408" s="169">
        <v>0</v>
      </c>
      <c r="H408" s="43">
        <v>0</v>
      </c>
      <c r="I408" s="41">
        <v>0</v>
      </c>
      <c r="J408" s="42">
        <v>0</v>
      </c>
      <c r="K408" s="43">
        <v>0</v>
      </c>
      <c r="L408" s="41"/>
      <c r="M408" s="42"/>
      <c r="N408" s="43"/>
      <c r="O408" s="41"/>
      <c r="P408" s="42"/>
      <c r="Q408" s="43"/>
      <c r="R408" s="41"/>
      <c r="S408" s="42"/>
      <c r="T408" s="43"/>
      <c r="U408" s="41"/>
      <c r="V408" s="42"/>
      <c r="W408" s="43"/>
      <c r="X408" s="41"/>
      <c r="Y408" s="42"/>
      <c r="Z408" s="43"/>
      <c r="AA408" s="41"/>
      <c r="AB408" s="42"/>
      <c r="AC408" s="43"/>
      <c r="AD408" s="41"/>
      <c r="AE408" s="42"/>
      <c r="AF408" s="43"/>
      <c r="AG408" s="41"/>
      <c r="AH408" s="42"/>
      <c r="AI408" s="43"/>
      <c r="AK408" s="41">
        <f t="shared" si="133"/>
        <v>0</v>
      </c>
      <c r="AL408" s="42">
        <f t="shared" si="133"/>
        <v>0</v>
      </c>
      <c r="AM408" s="43">
        <f t="shared" si="133"/>
        <v>0</v>
      </c>
      <c r="AT408" s="32">
        <f t="shared" si="134"/>
        <v>0</v>
      </c>
      <c r="AV408" s="23">
        <v>3</v>
      </c>
      <c r="AW408" s="23">
        <v>18</v>
      </c>
      <c r="AX408" s="23">
        <f t="shared" si="135"/>
        <v>4</v>
      </c>
    </row>
    <row r="409" spans="2:50" ht="15" hidden="1" customHeight="1" x14ac:dyDescent="0.3">
      <c r="B409" s="15"/>
      <c r="C409" s="40" t="s">
        <v>22</v>
      </c>
      <c r="D409" s="34" t="s">
        <v>2</v>
      </c>
      <c r="E409" s="35" t="s">
        <v>2</v>
      </c>
      <c r="F409" s="41">
        <v>0</v>
      </c>
      <c r="G409" s="169">
        <v>0</v>
      </c>
      <c r="H409" s="43">
        <v>0</v>
      </c>
      <c r="I409" s="41">
        <v>0</v>
      </c>
      <c r="J409" s="42">
        <v>0</v>
      </c>
      <c r="K409" s="43">
        <v>0</v>
      </c>
      <c r="L409" s="41"/>
      <c r="M409" s="42"/>
      <c r="N409" s="43"/>
      <c r="O409" s="41"/>
      <c r="P409" s="42"/>
      <c r="Q409" s="43"/>
      <c r="R409" s="41"/>
      <c r="S409" s="42"/>
      <c r="T409" s="43"/>
      <c r="U409" s="41"/>
      <c r="V409" s="42"/>
      <c r="W409" s="43"/>
      <c r="X409" s="41"/>
      <c r="Y409" s="42"/>
      <c r="Z409" s="43"/>
      <c r="AA409" s="41"/>
      <c r="AB409" s="42"/>
      <c r="AC409" s="43"/>
      <c r="AD409" s="41"/>
      <c r="AE409" s="42"/>
      <c r="AF409" s="43"/>
      <c r="AG409" s="41"/>
      <c r="AH409" s="42"/>
      <c r="AI409" s="43"/>
      <c r="AK409" s="41">
        <f t="shared" si="133"/>
        <v>0</v>
      </c>
      <c r="AL409" s="42">
        <f t="shared" si="133"/>
        <v>0</v>
      </c>
      <c r="AM409" s="43">
        <f t="shared" si="133"/>
        <v>0</v>
      </c>
      <c r="AT409" s="32">
        <f t="shared" si="134"/>
        <v>0</v>
      </c>
      <c r="AV409" s="23">
        <v>3</v>
      </c>
      <c r="AW409" s="23">
        <v>18</v>
      </c>
      <c r="AX409" s="23">
        <f t="shared" si="135"/>
        <v>5</v>
      </c>
    </row>
    <row r="410" spans="2:50" ht="15" hidden="1" customHeight="1" x14ac:dyDescent="0.3">
      <c r="B410" s="15"/>
      <c r="C410" s="40" t="s">
        <v>22</v>
      </c>
      <c r="D410" s="34" t="s">
        <v>2</v>
      </c>
      <c r="E410" s="35" t="s">
        <v>2</v>
      </c>
      <c r="F410" s="41">
        <v>0</v>
      </c>
      <c r="G410" s="169">
        <v>0</v>
      </c>
      <c r="H410" s="43">
        <v>0</v>
      </c>
      <c r="I410" s="41">
        <v>0</v>
      </c>
      <c r="J410" s="42">
        <v>0</v>
      </c>
      <c r="K410" s="43">
        <v>0</v>
      </c>
      <c r="L410" s="41"/>
      <c r="M410" s="42"/>
      <c r="N410" s="43"/>
      <c r="O410" s="41"/>
      <c r="P410" s="42"/>
      <c r="Q410" s="43"/>
      <c r="R410" s="41"/>
      <c r="S410" s="42"/>
      <c r="T410" s="43"/>
      <c r="U410" s="41"/>
      <c r="V410" s="42"/>
      <c r="W410" s="43"/>
      <c r="X410" s="41"/>
      <c r="Y410" s="42"/>
      <c r="Z410" s="43"/>
      <c r="AA410" s="41"/>
      <c r="AB410" s="42"/>
      <c r="AC410" s="43"/>
      <c r="AD410" s="41"/>
      <c r="AE410" s="42"/>
      <c r="AF410" s="43"/>
      <c r="AG410" s="41"/>
      <c r="AH410" s="42"/>
      <c r="AI410" s="43"/>
      <c r="AK410" s="41">
        <f t="shared" si="133"/>
        <v>0</v>
      </c>
      <c r="AL410" s="42">
        <f t="shared" si="133"/>
        <v>0</v>
      </c>
      <c r="AM410" s="43">
        <f t="shared" si="133"/>
        <v>0</v>
      </c>
      <c r="AT410" s="32">
        <f t="shared" si="134"/>
        <v>0</v>
      </c>
      <c r="AV410" s="23">
        <v>3</v>
      </c>
      <c r="AW410" s="23">
        <v>18</v>
      </c>
      <c r="AX410" s="23">
        <f t="shared" si="135"/>
        <v>6</v>
      </c>
    </row>
    <row r="411" spans="2:50" ht="15" hidden="1" customHeight="1" x14ac:dyDescent="0.3">
      <c r="B411" s="15"/>
      <c r="C411" s="40" t="s">
        <v>22</v>
      </c>
      <c r="D411" s="34" t="s">
        <v>2</v>
      </c>
      <c r="E411" s="35" t="s">
        <v>2</v>
      </c>
      <c r="F411" s="41">
        <v>0</v>
      </c>
      <c r="G411" s="169">
        <v>0</v>
      </c>
      <c r="H411" s="43">
        <v>0</v>
      </c>
      <c r="I411" s="41">
        <v>0</v>
      </c>
      <c r="J411" s="42">
        <v>0</v>
      </c>
      <c r="K411" s="43">
        <v>0</v>
      </c>
      <c r="L411" s="41"/>
      <c r="M411" s="42"/>
      <c r="N411" s="43"/>
      <c r="O411" s="41"/>
      <c r="P411" s="42"/>
      <c r="Q411" s="43"/>
      <c r="R411" s="41"/>
      <c r="S411" s="42"/>
      <c r="T411" s="43"/>
      <c r="U411" s="41"/>
      <c r="V411" s="42"/>
      <c r="W411" s="43"/>
      <c r="X411" s="41"/>
      <c r="Y411" s="42"/>
      <c r="Z411" s="43"/>
      <c r="AA411" s="41"/>
      <c r="AB411" s="42"/>
      <c r="AC411" s="43"/>
      <c r="AD411" s="41"/>
      <c r="AE411" s="42"/>
      <c r="AF411" s="43"/>
      <c r="AG411" s="41"/>
      <c r="AH411" s="42"/>
      <c r="AI411" s="43"/>
      <c r="AK411" s="41">
        <f t="shared" si="133"/>
        <v>0</v>
      </c>
      <c r="AL411" s="42">
        <f t="shared" si="133"/>
        <v>0</v>
      </c>
      <c r="AM411" s="43">
        <f t="shared" si="133"/>
        <v>0</v>
      </c>
      <c r="AT411" s="32">
        <f t="shared" si="134"/>
        <v>0</v>
      </c>
      <c r="AV411" s="23">
        <v>3</v>
      </c>
      <c r="AW411" s="23">
        <v>18</v>
      </c>
      <c r="AX411" s="23">
        <f t="shared" si="135"/>
        <v>7</v>
      </c>
    </row>
    <row r="412" spans="2:50" ht="15" hidden="1" customHeight="1" x14ac:dyDescent="0.3">
      <c r="C412" s="40" t="s">
        <v>22</v>
      </c>
      <c r="D412" s="34" t="s">
        <v>2</v>
      </c>
      <c r="E412" s="35" t="s">
        <v>2</v>
      </c>
      <c r="F412" s="41">
        <v>0</v>
      </c>
      <c r="G412" s="169">
        <v>0</v>
      </c>
      <c r="H412" s="43">
        <v>0</v>
      </c>
      <c r="I412" s="41">
        <v>0</v>
      </c>
      <c r="J412" s="42">
        <v>0</v>
      </c>
      <c r="K412" s="43">
        <v>0</v>
      </c>
      <c r="L412" s="41"/>
      <c r="M412" s="42"/>
      <c r="N412" s="43"/>
      <c r="O412" s="41"/>
      <c r="P412" s="42"/>
      <c r="Q412" s="43"/>
      <c r="R412" s="41"/>
      <c r="S412" s="42"/>
      <c r="T412" s="43"/>
      <c r="U412" s="41"/>
      <c r="V412" s="42"/>
      <c r="W412" s="43"/>
      <c r="X412" s="41"/>
      <c r="Y412" s="42"/>
      <c r="Z412" s="43"/>
      <c r="AA412" s="41"/>
      <c r="AB412" s="42"/>
      <c r="AC412" s="43"/>
      <c r="AD412" s="41"/>
      <c r="AE412" s="42"/>
      <c r="AF412" s="43"/>
      <c r="AG412" s="41"/>
      <c r="AH412" s="42"/>
      <c r="AI412" s="43"/>
      <c r="AK412" s="41">
        <f t="shared" si="133"/>
        <v>0</v>
      </c>
      <c r="AL412" s="42">
        <f t="shared" si="133"/>
        <v>0</v>
      </c>
      <c r="AM412" s="43">
        <f t="shared" si="133"/>
        <v>0</v>
      </c>
      <c r="AT412" s="32">
        <f t="shared" si="134"/>
        <v>0</v>
      </c>
      <c r="AV412" s="23">
        <v>3</v>
      </c>
      <c r="AW412" s="23">
        <v>18</v>
      </c>
      <c r="AX412" s="23">
        <f t="shared" si="135"/>
        <v>8</v>
      </c>
    </row>
    <row r="413" spans="2:50" ht="15" hidden="1" customHeight="1" x14ac:dyDescent="0.3">
      <c r="C413" s="40" t="s">
        <v>22</v>
      </c>
      <c r="D413" s="34" t="s">
        <v>2</v>
      </c>
      <c r="E413" s="35" t="s">
        <v>2</v>
      </c>
      <c r="F413" s="41">
        <v>0</v>
      </c>
      <c r="G413" s="169">
        <v>0</v>
      </c>
      <c r="H413" s="43">
        <v>0</v>
      </c>
      <c r="I413" s="41">
        <v>0</v>
      </c>
      <c r="J413" s="42">
        <v>0</v>
      </c>
      <c r="K413" s="43">
        <v>0</v>
      </c>
      <c r="L413" s="41"/>
      <c r="M413" s="42"/>
      <c r="N413" s="43"/>
      <c r="O413" s="41"/>
      <c r="P413" s="42"/>
      <c r="Q413" s="43"/>
      <c r="R413" s="41"/>
      <c r="S413" s="42"/>
      <c r="T413" s="43"/>
      <c r="U413" s="41"/>
      <c r="V413" s="42"/>
      <c r="W413" s="43"/>
      <c r="X413" s="41"/>
      <c r="Y413" s="42"/>
      <c r="Z413" s="43"/>
      <c r="AA413" s="41"/>
      <c r="AB413" s="42"/>
      <c r="AC413" s="43"/>
      <c r="AD413" s="41"/>
      <c r="AE413" s="42"/>
      <c r="AF413" s="43"/>
      <c r="AG413" s="41"/>
      <c r="AH413" s="42"/>
      <c r="AI413" s="43"/>
      <c r="AK413" s="41">
        <f t="shared" si="133"/>
        <v>0</v>
      </c>
      <c r="AL413" s="42">
        <f t="shared" si="133"/>
        <v>0</v>
      </c>
      <c r="AM413" s="43">
        <f t="shared" si="133"/>
        <v>0</v>
      </c>
      <c r="AT413" s="32">
        <f t="shared" si="134"/>
        <v>0</v>
      </c>
      <c r="AV413" s="23">
        <v>3</v>
      </c>
      <c r="AW413" s="23">
        <v>18</v>
      </c>
      <c r="AX413" s="23">
        <f t="shared" si="135"/>
        <v>9</v>
      </c>
    </row>
    <row r="414" spans="2:50" ht="15" hidden="1" customHeight="1" x14ac:dyDescent="0.3">
      <c r="C414" s="40" t="s">
        <v>22</v>
      </c>
      <c r="D414" s="34" t="s">
        <v>2</v>
      </c>
      <c r="E414" s="35" t="s">
        <v>2</v>
      </c>
      <c r="F414" s="41">
        <v>0</v>
      </c>
      <c r="G414" s="169">
        <v>0</v>
      </c>
      <c r="H414" s="43">
        <v>0</v>
      </c>
      <c r="I414" s="41">
        <v>0</v>
      </c>
      <c r="J414" s="42">
        <v>0</v>
      </c>
      <c r="K414" s="43">
        <v>0</v>
      </c>
      <c r="L414" s="41"/>
      <c r="M414" s="42"/>
      <c r="N414" s="43"/>
      <c r="O414" s="41"/>
      <c r="P414" s="42"/>
      <c r="Q414" s="43"/>
      <c r="R414" s="41"/>
      <c r="S414" s="42"/>
      <c r="T414" s="43"/>
      <c r="U414" s="41"/>
      <c r="V414" s="42"/>
      <c r="W414" s="43"/>
      <c r="X414" s="41"/>
      <c r="Y414" s="42"/>
      <c r="Z414" s="43"/>
      <c r="AA414" s="41"/>
      <c r="AB414" s="42"/>
      <c r="AC414" s="43"/>
      <c r="AD414" s="41"/>
      <c r="AE414" s="42"/>
      <c r="AF414" s="43"/>
      <c r="AG414" s="41"/>
      <c r="AH414" s="42"/>
      <c r="AI414" s="43"/>
      <c r="AK414" s="41">
        <f t="shared" si="133"/>
        <v>0</v>
      </c>
      <c r="AL414" s="42">
        <f t="shared" si="133"/>
        <v>0</v>
      </c>
      <c r="AM414" s="43">
        <f t="shared" si="133"/>
        <v>0</v>
      </c>
      <c r="AT414" s="32">
        <f t="shared" si="134"/>
        <v>0</v>
      </c>
      <c r="AV414" s="23">
        <v>3</v>
      </c>
      <c r="AW414" s="23">
        <v>18</v>
      </c>
      <c r="AX414" s="23">
        <f t="shared" si="135"/>
        <v>10</v>
      </c>
    </row>
    <row r="415" spans="2:50" ht="15" hidden="1" customHeight="1" x14ac:dyDescent="0.3">
      <c r="C415" s="40" t="s">
        <v>23</v>
      </c>
      <c r="D415" s="34" t="s">
        <v>2</v>
      </c>
      <c r="E415" s="35" t="s">
        <v>2</v>
      </c>
      <c r="F415" s="41">
        <v>0</v>
      </c>
      <c r="G415" s="169">
        <v>0</v>
      </c>
      <c r="H415" s="43">
        <v>0</v>
      </c>
      <c r="I415" s="41">
        <v>0</v>
      </c>
      <c r="J415" s="42">
        <v>0</v>
      </c>
      <c r="K415" s="43">
        <v>0</v>
      </c>
      <c r="L415" s="41"/>
      <c r="M415" s="42"/>
      <c r="N415" s="43"/>
      <c r="O415" s="41"/>
      <c r="P415" s="42"/>
      <c r="Q415" s="43"/>
      <c r="R415" s="41"/>
      <c r="S415" s="42"/>
      <c r="T415" s="43"/>
      <c r="U415" s="41"/>
      <c r="V415" s="42"/>
      <c r="W415" s="43"/>
      <c r="X415" s="41"/>
      <c r="Y415" s="42"/>
      <c r="Z415" s="43"/>
      <c r="AA415" s="41"/>
      <c r="AB415" s="42"/>
      <c r="AC415" s="43"/>
      <c r="AD415" s="41"/>
      <c r="AE415" s="42"/>
      <c r="AF415" s="43"/>
      <c r="AG415" s="41"/>
      <c r="AH415" s="42"/>
      <c r="AI415" s="43"/>
      <c r="AK415" s="41">
        <f t="shared" si="133"/>
        <v>0</v>
      </c>
      <c r="AL415" s="42">
        <f t="shared" si="133"/>
        <v>0</v>
      </c>
      <c r="AM415" s="43">
        <f t="shared" si="133"/>
        <v>0</v>
      </c>
      <c r="AT415" s="32">
        <f t="shared" si="134"/>
        <v>0</v>
      </c>
      <c r="AV415" s="23">
        <v>3</v>
      </c>
      <c r="AW415" s="23">
        <v>19</v>
      </c>
      <c r="AX415" s="23">
        <f t="shared" si="135"/>
        <v>1</v>
      </c>
    </row>
    <row r="416" spans="2:50" ht="15" hidden="1" customHeight="1" x14ac:dyDescent="0.3">
      <c r="C416" s="50" t="str">
        <f>IF(LEN(E415)&lt;1,"","Total: " &amp; LEFT(E415,LEN(E415)-21) &amp; "Municipalities")</f>
        <v/>
      </c>
      <c r="D416" s="51"/>
      <c r="E416" s="52"/>
      <c r="F416" s="53">
        <f t="shared" ref="F416:K416" si="136">SUM(F405:F415)</f>
        <v>0</v>
      </c>
      <c r="G416" s="171">
        <f t="shared" si="136"/>
        <v>0</v>
      </c>
      <c r="H416" s="55">
        <f t="shared" si="136"/>
        <v>0</v>
      </c>
      <c r="I416" s="53">
        <f t="shared" si="136"/>
        <v>0</v>
      </c>
      <c r="J416" s="54">
        <f t="shared" si="136"/>
        <v>0</v>
      </c>
      <c r="K416" s="55">
        <f t="shared" si="136"/>
        <v>0</v>
      </c>
      <c r="L416" s="53">
        <f t="shared" ref="L416:AI416" si="137">SUM(L405:L415)</f>
        <v>0</v>
      </c>
      <c r="M416" s="54">
        <f t="shared" si="137"/>
        <v>0</v>
      </c>
      <c r="N416" s="55">
        <f t="shared" si="137"/>
        <v>0</v>
      </c>
      <c r="O416" s="53">
        <f t="shared" si="137"/>
        <v>0</v>
      </c>
      <c r="P416" s="54">
        <f t="shared" si="137"/>
        <v>0</v>
      </c>
      <c r="Q416" s="55">
        <f t="shared" si="137"/>
        <v>0</v>
      </c>
      <c r="R416" s="53">
        <f t="shared" si="137"/>
        <v>0</v>
      </c>
      <c r="S416" s="54">
        <f t="shared" si="137"/>
        <v>0</v>
      </c>
      <c r="T416" s="55">
        <f t="shared" si="137"/>
        <v>0</v>
      </c>
      <c r="U416" s="53">
        <f t="shared" si="137"/>
        <v>0</v>
      </c>
      <c r="V416" s="54">
        <f t="shared" si="137"/>
        <v>0</v>
      </c>
      <c r="W416" s="55">
        <f t="shared" si="137"/>
        <v>0</v>
      </c>
      <c r="X416" s="53">
        <f t="shared" si="137"/>
        <v>0</v>
      </c>
      <c r="Y416" s="54">
        <f t="shared" si="137"/>
        <v>0</v>
      </c>
      <c r="Z416" s="55">
        <f t="shared" si="137"/>
        <v>0</v>
      </c>
      <c r="AA416" s="53">
        <f t="shared" si="137"/>
        <v>0</v>
      </c>
      <c r="AB416" s="54">
        <f t="shared" si="137"/>
        <v>0</v>
      </c>
      <c r="AC416" s="55">
        <f t="shared" si="137"/>
        <v>0</v>
      </c>
      <c r="AD416" s="53">
        <f t="shared" si="137"/>
        <v>0</v>
      </c>
      <c r="AE416" s="54">
        <f t="shared" si="137"/>
        <v>0</v>
      </c>
      <c r="AF416" s="55">
        <f t="shared" si="137"/>
        <v>0</v>
      </c>
      <c r="AG416" s="53">
        <f t="shared" si="137"/>
        <v>0</v>
      </c>
      <c r="AH416" s="54">
        <f t="shared" si="137"/>
        <v>0</v>
      </c>
      <c r="AI416" s="55">
        <f t="shared" si="137"/>
        <v>0</v>
      </c>
      <c r="AK416" s="53">
        <f>SUM(AK405:AK415)</f>
        <v>0</v>
      </c>
      <c r="AL416" s="54">
        <f>SUM(AL405:AL415)</f>
        <v>0</v>
      </c>
      <c r="AM416" s="55">
        <f>SUM(AM405:AM415)</f>
        <v>0</v>
      </c>
      <c r="AT416" s="32">
        <f>IF(SUM(AT405:AT415)=0,0,1)</f>
        <v>0</v>
      </c>
    </row>
    <row r="417" spans="3:50" ht="15" hidden="1" customHeight="1" x14ac:dyDescent="0.3">
      <c r="C417" s="40"/>
      <c r="D417" s="34"/>
      <c r="E417" s="35"/>
      <c r="F417" s="41"/>
      <c r="G417" s="169"/>
      <c r="H417" s="43"/>
      <c r="I417" s="41"/>
      <c r="J417" s="42"/>
      <c r="K417" s="43"/>
      <c r="L417" s="41"/>
      <c r="M417" s="42"/>
      <c r="N417" s="43"/>
      <c r="O417" s="41"/>
      <c r="P417" s="42"/>
      <c r="Q417" s="43"/>
      <c r="R417" s="41"/>
      <c r="S417" s="42"/>
      <c r="T417" s="43"/>
      <c r="U417" s="41"/>
      <c r="V417" s="42"/>
      <c r="W417" s="43"/>
      <c r="X417" s="41"/>
      <c r="Y417" s="42"/>
      <c r="Z417" s="43"/>
      <c r="AA417" s="41"/>
      <c r="AB417" s="42"/>
      <c r="AC417" s="43"/>
      <c r="AD417" s="41"/>
      <c r="AE417" s="42"/>
      <c r="AF417" s="43"/>
      <c r="AG417" s="41"/>
      <c r="AH417" s="42"/>
      <c r="AI417" s="43"/>
      <c r="AK417" s="41"/>
      <c r="AL417" s="42"/>
      <c r="AM417" s="43"/>
      <c r="AT417" s="32">
        <f>IF(AT416=0,0,1)</f>
        <v>0</v>
      </c>
    </row>
    <row r="418" spans="3:50" ht="15" hidden="1" customHeight="1" x14ac:dyDescent="0.3">
      <c r="C418" s="40" t="s">
        <v>22</v>
      </c>
      <c r="D418" s="34" t="s">
        <v>2</v>
      </c>
      <c r="E418" s="35" t="s">
        <v>2</v>
      </c>
      <c r="F418" s="41">
        <v>0</v>
      </c>
      <c r="G418" s="169">
        <v>0</v>
      </c>
      <c r="H418" s="43">
        <v>0</v>
      </c>
      <c r="I418" s="41">
        <v>0</v>
      </c>
      <c r="J418" s="42">
        <v>0</v>
      </c>
      <c r="K418" s="43">
        <v>0</v>
      </c>
      <c r="L418" s="41"/>
      <c r="M418" s="42"/>
      <c r="N418" s="43"/>
      <c r="O418" s="41"/>
      <c r="P418" s="42"/>
      <c r="Q418" s="43"/>
      <c r="R418" s="41"/>
      <c r="S418" s="42"/>
      <c r="T418" s="43"/>
      <c r="U418" s="41"/>
      <c r="V418" s="42"/>
      <c r="W418" s="43"/>
      <c r="X418" s="41"/>
      <c r="Y418" s="42"/>
      <c r="Z418" s="43"/>
      <c r="AA418" s="41"/>
      <c r="AB418" s="42"/>
      <c r="AC418" s="43"/>
      <c r="AD418" s="41"/>
      <c r="AE418" s="42"/>
      <c r="AF418" s="43"/>
      <c r="AG418" s="41"/>
      <c r="AH418" s="42"/>
      <c r="AI418" s="43"/>
      <c r="AK418" s="41">
        <f t="shared" ref="AK418:AM428" si="138">F418+I418+L418+O418+R418+U418+X418+AA418+AD418+AG418</f>
        <v>0</v>
      </c>
      <c r="AL418" s="42">
        <f t="shared" si="138"/>
        <v>0</v>
      </c>
      <c r="AM418" s="43">
        <f t="shared" si="138"/>
        <v>0</v>
      </c>
      <c r="AT418" s="32">
        <f>IF(LEN(E418)&lt;2,0,1)</f>
        <v>0</v>
      </c>
      <c r="AV418" s="23">
        <v>3</v>
      </c>
      <c r="AW418" s="23">
        <v>20</v>
      </c>
      <c r="AX418" s="23">
        <v>1</v>
      </c>
    </row>
    <row r="419" spans="3:50" ht="15" hidden="1" customHeight="1" x14ac:dyDescent="0.3">
      <c r="C419" s="40" t="s">
        <v>22</v>
      </c>
      <c r="D419" s="34" t="s">
        <v>2</v>
      </c>
      <c r="E419" s="35" t="s">
        <v>2</v>
      </c>
      <c r="F419" s="41">
        <v>0</v>
      </c>
      <c r="G419" s="169">
        <v>0</v>
      </c>
      <c r="H419" s="43">
        <v>0</v>
      </c>
      <c r="I419" s="41">
        <v>0</v>
      </c>
      <c r="J419" s="42">
        <v>0</v>
      </c>
      <c r="K419" s="43">
        <v>0</v>
      </c>
      <c r="L419" s="41"/>
      <c r="M419" s="42"/>
      <c r="N419" s="43"/>
      <c r="O419" s="41"/>
      <c r="P419" s="42"/>
      <c r="Q419" s="43"/>
      <c r="R419" s="41"/>
      <c r="S419" s="42"/>
      <c r="T419" s="43"/>
      <c r="U419" s="41"/>
      <c r="V419" s="42"/>
      <c r="W419" s="43"/>
      <c r="X419" s="41"/>
      <c r="Y419" s="42"/>
      <c r="Z419" s="43"/>
      <c r="AA419" s="41"/>
      <c r="AB419" s="42"/>
      <c r="AC419" s="43"/>
      <c r="AD419" s="41"/>
      <c r="AE419" s="42"/>
      <c r="AF419" s="43"/>
      <c r="AG419" s="41"/>
      <c r="AH419" s="42"/>
      <c r="AI419" s="43"/>
      <c r="AK419" s="41">
        <f t="shared" si="138"/>
        <v>0</v>
      </c>
      <c r="AL419" s="42">
        <f t="shared" si="138"/>
        <v>0</v>
      </c>
      <c r="AM419" s="43">
        <f t="shared" si="138"/>
        <v>0</v>
      </c>
      <c r="AT419" s="32">
        <f t="shared" ref="AT419:AT428" si="139">IF(LEN(E419)&lt;2,0,1)</f>
        <v>0</v>
      </c>
      <c r="AV419" s="23">
        <v>3</v>
      </c>
      <c r="AW419" s="23">
        <v>20</v>
      </c>
      <c r="AX419" s="23">
        <f>IF(AW419=AW418,AX418+1,1)</f>
        <v>2</v>
      </c>
    </row>
    <row r="420" spans="3:50" ht="15" hidden="1" customHeight="1" x14ac:dyDescent="0.3">
      <c r="C420" s="40" t="s">
        <v>22</v>
      </c>
      <c r="D420" s="34" t="s">
        <v>2</v>
      </c>
      <c r="E420" s="35" t="s">
        <v>2</v>
      </c>
      <c r="F420" s="41">
        <v>0</v>
      </c>
      <c r="G420" s="169">
        <v>0</v>
      </c>
      <c r="H420" s="43">
        <v>0</v>
      </c>
      <c r="I420" s="41">
        <v>0</v>
      </c>
      <c r="J420" s="42">
        <v>0</v>
      </c>
      <c r="K420" s="43">
        <v>0</v>
      </c>
      <c r="L420" s="41"/>
      <c r="M420" s="42"/>
      <c r="N420" s="43"/>
      <c r="O420" s="41"/>
      <c r="P420" s="42"/>
      <c r="Q420" s="43"/>
      <c r="R420" s="41"/>
      <c r="S420" s="42"/>
      <c r="T420" s="43"/>
      <c r="U420" s="41"/>
      <c r="V420" s="42"/>
      <c r="W420" s="43"/>
      <c r="X420" s="41"/>
      <c r="Y420" s="42"/>
      <c r="Z420" s="43"/>
      <c r="AA420" s="41"/>
      <c r="AB420" s="42"/>
      <c r="AC420" s="43"/>
      <c r="AD420" s="41"/>
      <c r="AE420" s="42"/>
      <c r="AF420" s="43"/>
      <c r="AG420" s="41"/>
      <c r="AH420" s="42"/>
      <c r="AI420" s="43"/>
      <c r="AK420" s="41">
        <f t="shared" si="138"/>
        <v>0</v>
      </c>
      <c r="AL420" s="42">
        <f t="shared" si="138"/>
        <v>0</v>
      </c>
      <c r="AM420" s="43">
        <f t="shared" si="138"/>
        <v>0</v>
      </c>
      <c r="AT420" s="32">
        <f t="shared" si="139"/>
        <v>0</v>
      </c>
      <c r="AV420" s="23">
        <v>3</v>
      </c>
      <c r="AW420" s="23">
        <v>20</v>
      </c>
      <c r="AX420" s="23">
        <f t="shared" ref="AX420:AX428" si="140">IF(AW420=AW419,AX419+1,1)</f>
        <v>3</v>
      </c>
    </row>
    <row r="421" spans="3:50" ht="15" hidden="1" customHeight="1" x14ac:dyDescent="0.3">
      <c r="C421" s="40" t="s">
        <v>22</v>
      </c>
      <c r="D421" s="34" t="s">
        <v>2</v>
      </c>
      <c r="E421" s="35" t="s">
        <v>2</v>
      </c>
      <c r="F421" s="41">
        <v>0</v>
      </c>
      <c r="G421" s="169">
        <v>0</v>
      </c>
      <c r="H421" s="43">
        <v>0</v>
      </c>
      <c r="I421" s="41">
        <v>0</v>
      </c>
      <c r="J421" s="42">
        <v>0</v>
      </c>
      <c r="K421" s="43">
        <v>0</v>
      </c>
      <c r="L421" s="41"/>
      <c r="M421" s="42"/>
      <c r="N421" s="43"/>
      <c r="O421" s="41"/>
      <c r="P421" s="42"/>
      <c r="Q421" s="43"/>
      <c r="R421" s="41"/>
      <c r="S421" s="42"/>
      <c r="T421" s="43"/>
      <c r="U421" s="41"/>
      <c r="V421" s="42"/>
      <c r="W421" s="43"/>
      <c r="X421" s="41"/>
      <c r="Y421" s="42"/>
      <c r="Z421" s="43"/>
      <c r="AA421" s="41"/>
      <c r="AB421" s="42"/>
      <c r="AC421" s="43"/>
      <c r="AD421" s="41"/>
      <c r="AE421" s="42"/>
      <c r="AF421" s="43"/>
      <c r="AG421" s="41"/>
      <c r="AH421" s="42"/>
      <c r="AI421" s="43"/>
      <c r="AK421" s="41">
        <f t="shared" si="138"/>
        <v>0</v>
      </c>
      <c r="AL421" s="42">
        <f t="shared" si="138"/>
        <v>0</v>
      </c>
      <c r="AM421" s="43">
        <f t="shared" si="138"/>
        <v>0</v>
      </c>
      <c r="AT421" s="32">
        <f t="shared" si="139"/>
        <v>0</v>
      </c>
      <c r="AV421" s="23">
        <v>3</v>
      </c>
      <c r="AW421" s="23">
        <v>20</v>
      </c>
      <c r="AX421" s="23">
        <f t="shared" si="140"/>
        <v>4</v>
      </c>
    </row>
    <row r="422" spans="3:50" ht="15" hidden="1" customHeight="1" x14ac:dyDescent="0.3">
      <c r="C422" s="40" t="s">
        <v>22</v>
      </c>
      <c r="D422" s="34" t="s">
        <v>2</v>
      </c>
      <c r="E422" s="35" t="s">
        <v>2</v>
      </c>
      <c r="F422" s="41">
        <v>0</v>
      </c>
      <c r="G422" s="169">
        <v>0</v>
      </c>
      <c r="H422" s="43">
        <v>0</v>
      </c>
      <c r="I422" s="41">
        <v>0</v>
      </c>
      <c r="J422" s="42">
        <v>0</v>
      </c>
      <c r="K422" s="43">
        <v>0</v>
      </c>
      <c r="L422" s="41"/>
      <c r="M422" s="42"/>
      <c r="N422" s="43"/>
      <c r="O422" s="41"/>
      <c r="P422" s="42"/>
      <c r="Q422" s="43"/>
      <c r="R422" s="41"/>
      <c r="S422" s="42"/>
      <c r="T422" s="43"/>
      <c r="U422" s="41"/>
      <c r="V422" s="42"/>
      <c r="W422" s="43"/>
      <c r="X422" s="41"/>
      <c r="Y422" s="42"/>
      <c r="Z422" s="43"/>
      <c r="AA422" s="41"/>
      <c r="AB422" s="42"/>
      <c r="AC422" s="43"/>
      <c r="AD422" s="41"/>
      <c r="AE422" s="42"/>
      <c r="AF422" s="43"/>
      <c r="AG422" s="41"/>
      <c r="AH422" s="42"/>
      <c r="AI422" s="43"/>
      <c r="AK422" s="41">
        <f t="shared" si="138"/>
        <v>0</v>
      </c>
      <c r="AL422" s="42">
        <f t="shared" si="138"/>
        <v>0</v>
      </c>
      <c r="AM422" s="43">
        <f t="shared" si="138"/>
        <v>0</v>
      </c>
      <c r="AT422" s="32">
        <f t="shared" si="139"/>
        <v>0</v>
      </c>
      <c r="AV422" s="23">
        <v>3</v>
      </c>
      <c r="AW422" s="23">
        <v>20</v>
      </c>
      <c r="AX422" s="23">
        <f t="shared" si="140"/>
        <v>5</v>
      </c>
    </row>
    <row r="423" spans="3:50" ht="15" hidden="1" customHeight="1" x14ac:dyDescent="0.3">
      <c r="C423" s="40" t="s">
        <v>22</v>
      </c>
      <c r="D423" s="34" t="s">
        <v>2</v>
      </c>
      <c r="E423" s="35" t="s">
        <v>2</v>
      </c>
      <c r="F423" s="41">
        <v>0</v>
      </c>
      <c r="G423" s="169">
        <v>0</v>
      </c>
      <c r="H423" s="43">
        <v>0</v>
      </c>
      <c r="I423" s="41">
        <v>0</v>
      </c>
      <c r="J423" s="42">
        <v>0</v>
      </c>
      <c r="K423" s="43">
        <v>0</v>
      </c>
      <c r="L423" s="41"/>
      <c r="M423" s="42"/>
      <c r="N423" s="43"/>
      <c r="O423" s="41"/>
      <c r="P423" s="42"/>
      <c r="Q423" s="43"/>
      <c r="R423" s="41"/>
      <c r="S423" s="42"/>
      <c r="T423" s="43"/>
      <c r="U423" s="41"/>
      <c r="V423" s="42"/>
      <c r="W423" s="43"/>
      <c r="X423" s="41"/>
      <c r="Y423" s="42"/>
      <c r="Z423" s="43"/>
      <c r="AA423" s="41"/>
      <c r="AB423" s="42"/>
      <c r="AC423" s="43"/>
      <c r="AD423" s="41"/>
      <c r="AE423" s="42"/>
      <c r="AF423" s="43"/>
      <c r="AG423" s="41"/>
      <c r="AH423" s="42"/>
      <c r="AI423" s="43"/>
      <c r="AK423" s="41">
        <f t="shared" si="138"/>
        <v>0</v>
      </c>
      <c r="AL423" s="42">
        <f t="shared" si="138"/>
        <v>0</v>
      </c>
      <c r="AM423" s="43">
        <f t="shared" si="138"/>
        <v>0</v>
      </c>
      <c r="AT423" s="32">
        <f t="shared" si="139"/>
        <v>0</v>
      </c>
      <c r="AV423" s="23">
        <v>3</v>
      </c>
      <c r="AW423" s="23">
        <v>20</v>
      </c>
      <c r="AX423" s="23">
        <f t="shared" si="140"/>
        <v>6</v>
      </c>
    </row>
    <row r="424" spans="3:50" ht="15" hidden="1" customHeight="1" x14ac:dyDescent="0.3">
      <c r="C424" s="40" t="s">
        <v>22</v>
      </c>
      <c r="D424" s="34" t="s">
        <v>2</v>
      </c>
      <c r="E424" s="35" t="s">
        <v>2</v>
      </c>
      <c r="F424" s="41">
        <v>0</v>
      </c>
      <c r="G424" s="169">
        <v>0</v>
      </c>
      <c r="H424" s="43">
        <v>0</v>
      </c>
      <c r="I424" s="41">
        <v>0</v>
      </c>
      <c r="J424" s="42">
        <v>0</v>
      </c>
      <c r="K424" s="43">
        <v>0</v>
      </c>
      <c r="L424" s="41"/>
      <c r="M424" s="42"/>
      <c r="N424" s="43"/>
      <c r="O424" s="41"/>
      <c r="P424" s="42"/>
      <c r="Q424" s="43"/>
      <c r="R424" s="41"/>
      <c r="S424" s="42"/>
      <c r="T424" s="43"/>
      <c r="U424" s="41"/>
      <c r="V424" s="42"/>
      <c r="W424" s="43"/>
      <c r="X424" s="41"/>
      <c r="Y424" s="42"/>
      <c r="Z424" s="43"/>
      <c r="AA424" s="41"/>
      <c r="AB424" s="42"/>
      <c r="AC424" s="43"/>
      <c r="AD424" s="41"/>
      <c r="AE424" s="42"/>
      <c r="AF424" s="43"/>
      <c r="AG424" s="41"/>
      <c r="AH424" s="42"/>
      <c r="AI424" s="43"/>
      <c r="AK424" s="41">
        <f t="shared" si="138"/>
        <v>0</v>
      </c>
      <c r="AL424" s="42">
        <f t="shared" si="138"/>
        <v>0</v>
      </c>
      <c r="AM424" s="43">
        <f t="shared" si="138"/>
        <v>0</v>
      </c>
      <c r="AT424" s="32">
        <f t="shared" si="139"/>
        <v>0</v>
      </c>
      <c r="AV424" s="23">
        <v>3</v>
      </c>
      <c r="AW424" s="23">
        <v>20</v>
      </c>
      <c r="AX424" s="23">
        <f t="shared" si="140"/>
        <v>7</v>
      </c>
    </row>
    <row r="425" spans="3:50" ht="15" hidden="1" customHeight="1" x14ac:dyDescent="0.3">
      <c r="C425" s="40" t="s">
        <v>22</v>
      </c>
      <c r="D425" s="34" t="s">
        <v>2</v>
      </c>
      <c r="E425" s="35" t="s">
        <v>2</v>
      </c>
      <c r="F425" s="41">
        <v>0</v>
      </c>
      <c r="G425" s="169">
        <v>0</v>
      </c>
      <c r="H425" s="43">
        <v>0</v>
      </c>
      <c r="I425" s="41">
        <v>0</v>
      </c>
      <c r="J425" s="42">
        <v>0</v>
      </c>
      <c r="K425" s="43">
        <v>0</v>
      </c>
      <c r="L425" s="41"/>
      <c r="M425" s="42"/>
      <c r="N425" s="43"/>
      <c r="O425" s="41"/>
      <c r="P425" s="42"/>
      <c r="Q425" s="43"/>
      <c r="R425" s="41"/>
      <c r="S425" s="42"/>
      <c r="T425" s="43"/>
      <c r="U425" s="41"/>
      <c r="V425" s="42"/>
      <c r="W425" s="43"/>
      <c r="X425" s="41"/>
      <c r="Y425" s="42"/>
      <c r="Z425" s="43"/>
      <c r="AA425" s="41"/>
      <c r="AB425" s="42"/>
      <c r="AC425" s="43"/>
      <c r="AD425" s="41"/>
      <c r="AE425" s="42"/>
      <c r="AF425" s="43"/>
      <c r="AG425" s="41"/>
      <c r="AH425" s="42"/>
      <c r="AI425" s="43"/>
      <c r="AK425" s="41">
        <f t="shared" si="138"/>
        <v>0</v>
      </c>
      <c r="AL425" s="42">
        <f t="shared" si="138"/>
        <v>0</v>
      </c>
      <c r="AM425" s="43">
        <f t="shared" si="138"/>
        <v>0</v>
      </c>
      <c r="AT425" s="32">
        <f t="shared" si="139"/>
        <v>0</v>
      </c>
      <c r="AV425" s="23">
        <v>3</v>
      </c>
      <c r="AW425" s="23">
        <v>20</v>
      </c>
      <c r="AX425" s="23">
        <f t="shared" si="140"/>
        <v>8</v>
      </c>
    </row>
    <row r="426" spans="3:50" ht="15" hidden="1" customHeight="1" x14ac:dyDescent="0.3">
      <c r="C426" s="40" t="s">
        <v>22</v>
      </c>
      <c r="D426" s="34" t="s">
        <v>2</v>
      </c>
      <c r="E426" s="35" t="s">
        <v>2</v>
      </c>
      <c r="F426" s="41">
        <v>0</v>
      </c>
      <c r="G426" s="169">
        <v>0</v>
      </c>
      <c r="H426" s="43">
        <v>0</v>
      </c>
      <c r="I426" s="41">
        <v>0</v>
      </c>
      <c r="J426" s="42">
        <v>0</v>
      </c>
      <c r="K426" s="43">
        <v>0</v>
      </c>
      <c r="L426" s="41"/>
      <c r="M426" s="42"/>
      <c r="N426" s="43"/>
      <c r="O426" s="41"/>
      <c r="P426" s="42"/>
      <c r="Q426" s="43"/>
      <c r="R426" s="41"/>
      <c r="S426" s="42"/>
      <c r="T426" s="43"/>
      <c r="U426" s="41"/>
      <c r="V426" s="42"/>
      <c r="W426" s="43"/>
      <c r="X426" s="41"/>
      <c r="Y426" s="42"/>
      <c r="Z426" s="43"/>
      <c r="AA426" s="41"/>
      <c r="AB426" s="42"/>
      <c r="AC426" s="43"/>
      <c r="AD426" s="41"/>
      <c r="AE426" s="42"/>
      <c r="AF426" s="43"/>
      <c r="AG426" s="41"/>
      <c r="AH426" s="42"/>
      <c r="AI426" s="43"/>
      <c r="AK426" s="41">
        <f t="shared" si="138"/>
        <v>0</v>
      </c>
      <c r="AL426" s="42">
        <f t="shared" si="138"/>
        <v>0</v>
      </c>
      <c r="AM426" s="43">
        <f t="shared" si="138"/>
        <v>0</v>
      </c>
      <c r="AT426" s="32">
        <f t="shared" si="139"/>
        <v>0</v>
      </c>
      <c r="AV426" s="23">
        <v>3</v>
      </c>
      <c r="AW426" s="23">
        <v>20</v>
      </c>
      <c r="AX426" s="23">
        <f t="shared" si="140"/>
        <v>9</v>
      </c>
    </row>
    <row r="427" spans="3:50" ht="15" hidden="1" customHeight="1" x14ac:dyDescent="0.3">
      <c r="C427" s="40" t="s">
        <v>22</v>
      </c>
      <c r="D427" s="34" t="s">
        <v>2</v>
      </c>
      <c r="E427" s="35" t="s">
        <v>2</v>
      </c>
      <c r="F427" s="41">
        <v>0</v>
      </c>
      <c r="G427" s="169">
        <v>0</v>
      </c>
      <c r="H427" s="43">
        <v>0</v>
      </c>
      <c r="I427" s="41">
        <v>0</v>
      </c>
      <c r="J427" s="42">
        <v>0</v>
      </c>
      <c r="K427" s="43">
        <v>0</v>
      </c>
      <c r="L427" s="41"/>
      <c r="M427" s="42"/>
      <c r="N427" s="43"/>
      <c r="O427" s="41"/>
      <c r="P427" s="42"/>
      <c r="Q427" s="43"/>
      <c r="R427" s="41"/>
      <c r="S427" s="42"/>
      <c r="T427" s="43"/>
      <c r="U427" s="41"/>
      <c r="V427" s="42"/>
      <c r="W427" s="43"/>
      <c r="X427" s="41"/>
      <c r="Y427" s="42"/>
      <c r="Z427" s="43"/>
      <c r="AA427" s="41"/>
      <c r="AB427" s="42"/>
      <c r="AC427" s="43"/>
      <c r="AD427" s="41"/>
      <c r="AE427" s="42"/>
      <c r="AF427" s="43"/>
      <c r="AG427" s="41"/>
      <c r="AH427" s="42"/>
      <c r="AI427" s="43"/>
      <c r="AK427" s="41">
        <f t="shared" si="138"/>
        <v>0</v>
      </c>
      <c r="AL427" s="42">
        <f t="shared" si="138"/>
        <v>0</v>
      </c>
      <c r="AM427" s="43">
        <f t="shared" si="138"/>
        <v>0</v>
      </c>
      <c r="AT427" s="32">
        <f t="shared" si="139"/>
        <v>0</v>
      </c>
      <c r="AV427" s="23">
        <v>3</v>
      </c>
      <c r="AW427" s="23">
        <v>20</v>
      </c>
      <c r="AX427" s="23">
        <f t="shared" si="140"/>
        <v>10</v>
      </c>
    </row>
    <row r="428" spans="3:50" ht="15" hidden="1" customHeight="1" x14ac:dyDescent="0.3">
      <c r="C428" s="40" t="s">
        <v>23</v>
      </c>
      <c r="D428" s="34" t="s">
        <v>2</v>
      </c>
      <c r="E428" s="35" t="s">
        <v>2</v>
      </c>
      <c r="F428" s="41">
        <v>0</v>
      </c>
      <c r="G428" s="169">
        <v>0</v>
      </c>
      <c r="H428" s="43">
        <v>0</v>
      </c>
      <c r="I428" s="41">
        <v>0</v>
      </c>
      <c r="J428" s="42">
        <v>0</v>
      </c>
      <c r="K428" s="43">
        <v>0</v>
      </c>
      <c r="L428" s="41"/>
      <c r="M428" s="42"/>
      <c r="N428" s="43"/>
      <c r="O428" s="41"/>
      <c r="P428" s="42"/>
      <c r="Q428" s="43"/>
      <c r="R428" s="41"/>
      <c r="S428" s="42"/>
      <c r="T428" s="43"/>
      <c r="U428" s="41"/>
      <c r="V428" s="42"/>
      <c r="W428" s="43"/>
      <c r="X428" s="41"/>
      <c r="Y428" s="42"/>
      <c r="Z428" s="43"/>
      <c r="AA428" s="41"/>
      <c r="AB428" s="42"/>
      <c r="AC428" s="43"/>
      <c r="AD428" s="41"/>
      <c r="AE428" s="42"/>
      <c r="AF428" s="43"/>
      <c r="AG428" s="41"/>
      <c r="AH428" s="42"/>
      <c r="AI428" s="43"/>
      <c r="AK428" s="41">
        <f t="shared" si="138"/>
        <v>0</v>
      </c>
      <c r="AL428" s="42">
        <f t="shared" si="138"/>
        <v>0</v>
      </c>
      <c r="AM428" s="43">
        <f t="shared" si="138"/>
        <v>0</v>
      </c>
      <c r="AT428" s="32">
        <f t="shared" si="139"/>
        <v>0</v>
      </c>
      <c r="AV428" s="23">
        <v>3</v>
      </c>
      <c r="AW428" s="23">
        <v>21</v>
      </c>
      <c r="AX428" s="23">
        <f t="shared" si="140"/>
        <v>1</v>
      </c>
    </row>
    <row r="429" spans="3:50" ht="15" hidden="1" customHeight="1" x14ac:dyDescent="0.3">
      <c r="C429" s="50" t="str">
        <f>IF(LEN(E428)&lt;1,"","Total: " &amp; LEFT(E428,LEN(E428)-21) &amp; "Municipalities")</f>
        <v/>
      </c>
      <c r="D429" s="51"/>
      <c r="E429" s="52"/>
      <c r="F429" s="53">
        <f t="shared" ref="F429:K429" si="141">SUM(F418:F428)</f>
        <v>0</v>
      </c>
      <c r="G429" s="171">
        <f t="shared" si="141"/>
        <v>0</v>
      </c>
      <c r="H429" s="55">
        <f t="shared" si="141"/>
        <v>0</v>
      </c>
      <c r="I429" s="53">
        <f t="shared" si="141"/>
        <v>0</v>
      </c>
      <c r="J429" s="54">
        <f t="shared" si="141"/>
        <v>0</v>
      </c>
      <c r="K429" s="55">
        <f t="shared" si="141"/>
        <v>0</v>
      </c>
      <c r="L429" s="53">
        <f t="shared" ref="L429:AI429" si="142">SUM(L418:L428)</f>
        <v>0</v>
      </c>
      <c r="M429" s="54">
        <f t="shared" si="142"/>
        <v>0</v>
      </c>
      <c r="N429" s="55">
        <f t="shared" si="142"/>
        <v>0</v>
      </c>
      <c r="O429" s="53">
        <f t="shared" si="142"/>
        <v>0</v>
      </c>
      <c r="P429" s="54">
        <f t="shared" si="142"/>
        <v>0</v>
      </c>
      <c r="Q429" s="55">
        <f t="shared" si="142"/>
        <v>0</v>
      </c>
      <c r="R429" s="53">
        <f t="shared" si="142"/>
        <v>0</v>
      </c>
      <c r="S429" s="54">
        <f t="shared" si="142"/>
        <v>0</v>
      </c>
      <c r="T429" s="55">
        <f t="shared" si="142"/>
        <v>0</v>
      </c>
      <c r="U429" s="53">
        <f t="shared" si="142"/>
        <v>0</v>
      </c>
      <c r="V429" s="54">
        <f t="shared" si="142"/>
        <v>0</v>
      </c>
      <c r="W429" s="55">
        <f t="shared" si="142"/>
        <v>0</v>
      </c>
      <c r="X429" s="53">
        <f t="shared" si="142"/>
        <v>0</v>
      </c>
      <c r="Y429" s="54">
        <f t="shared" si="142"/>
        <v>0</v>
      </c>
      <c r="Z429" s="55">
        <f t="shared" si="142"/>
        <v>0</v>
      </c>
      <c r="AA429" s="53">
        <f t="shared" si="142"/>
        <v>0</v>
      </c>
      <c r="AB429" s="54">
        <f t="shared" si="142"/>
        <v>0</v>
      </c>
      <c r="AC429" s="55">
        <f t="shared" si="142"/>
        <v>0</v>
      </c>
      <c r="AD429" s="53">
        <f t="shared" si="142"/>
        <v>0</v>
      </c>
      <c r="AE429" s="54">
        <f t="shared" si="142"/>
        <v>0</v>
      </c>
      <c r="AF429" s="55">
        <f t="shared" si="142"/>
        <v>0</v>
      </c>
      <c r="AG429" s="53">
        <f t="shared" si="142"/>
        <v>0</v>
      </c>
      <c r="AH429" s="54">
        <f t="shared" si="142"/>
        <v>0</v>
      </c>
      <c r="AI429" s="55">
        <f t="shared" si="142"/>
        <v>0</v>
      </c>
      <c r="AK429" s="53">
        <f>SUM(AK418:AK428)</f>
        <v>0</v>
      </c>
      <c r="AL429" s="54">
        <f>SUM(AL418:AL428)</f>
        <v>0</v>
      </c>
      <c r="AM429" s="55">
        <f>SUM(AM418:AM428)</f>
        <v>0</v>
      </c>
      <c r="AT429" s="32">
        <f>IF(SUM(AT418:AT428)=0,0,1)</f>
        <v>0</v>
      </c>
    </row>
    <row r="430" spans="3:50" ht="15" hidden="1" customHeight="1" x14ac:dyDescent="0.3">
      <c r="C430" s="40"/>
      <c r="D430" s="34"/>
      <c r="E430" s="35"/>
      <c r="F430" s="41"/>
      <c r="G430" s="169"/>
      <c r="H430" s="43"/>
      <c r="I430" s="41"/>
      <c r="J430" s="42"/>
      <c r="K430" s="43"/>
      <c r="L430" s="41"/>
      <c r="M430" s="42"/>
      <c r="N430" s="43"/>
      <c r="O430" s="41"/>
      <c r="P430" s="42"/>
      <c r="Q430" s="43"/>
      <c r="R430" s="41"/>
      <c r="S430" s="42"/>
      <c r="T430" s="43"/>
      <c r="U430" s="41"/>
      <c r="V430" s="42"/>
      <c r="W430" s="43"/>
      <c r="X430" s="41"/>
      <c r="Y430" s="42"/>
      <c r="Z430" s="43"/>
      <c r="AA430" s="41"/>
      <c r="AB430" s="42"/>
      <c r="AC430" s="43"/>
      <c r="AD430" s="41"/>
      <c r="AE430" s="42"/>
      <c r="AF430" s="43"/>
      <c r="AG430" s="41"/>
      <c r="AH430" s="42"/>
      <c r="AI430" s="43"/>
      <c r="AK430" s="41"/>
      <c r="AL430" s="42"/>
      <c r="AM430" s="43"/>
      <c r="AT430" s="32">
        <v>0</v>
      </c>
    </row>
    <row r="431" spans="3:50" ht="15" customHeight="1" x14ac:dyDescent="0.3">
      <c r="C431" s="56" t="s">
        <v>28</v>
      </c>
      <c r="D431" s="57"/>
      <c r="E431" s="58"/>
      <c r="F431" s="53"/>
      <c r="G431" s="171"/>
      <c r="H431" s="112">
        <f>H294+H295+H296+H297+H298+H312+H325+H338+H351+H364+H377+H390+H403+H416+H429</f>
        <v>624</v>
      </c>
      <c r="I431" s="53">
        <f>I294+I295+I296+I297+I298+I312+I325+I338+I351+I364+I377+I390+I403+I416+I429</f>
        <v>47990</v>
      </c>
      <c r="J431" s="54">
        <f>J294+J295+J296+J297+J298+J312+J325+J338+J351+J364+J377+J390+J403+J416+J429</f>
        <v>0</v>
      </c>
      <c r="K431" s="55">
        <f>K294+K295+K296+K297+K298+K312+K325+K338+K351+K364+K377+K390+K403+K416+K429</f>
        <v>0</v>
      </c>
      <c r="L431" s="53">
        <f t="shared" ref="L431:AI431" si="143">L294+L295+L296+L297+L298+L312+L325+L338+L351+L364+L377+L390+L403+L416+L429</f>
        <v>0</v>
      </c>
      <c r="M431" s="54">
        <f t="shared" si="143"/>
        <v>0</v>
      </c>
      <c r="N431" s="55">
        <f t="shared" si="143"/>
        <v>0</v>
      </c>
      <c r="O431" s="53">
        <f t="shared" si="143"/>
        <v>0</v>
      </c>
      <c r="P431" s="54">
        <f t="shared" si="143"/>
        <v>0</v>
      </c>
      <c r="Q431" s="55">
        <f t="shared" si="143"/>
        <v>0</v>
      </c>
      <c r="R431" s="53">
        <f t="shared" si="143"/>
        <v>0</v>
      </c>
      <c r="S431" s="54">
        <f t="shared" si="143"/>
        <v>0</v>
      </c>
      <c r="T431" s="55">
        <f t="shared" si="143"/>
        <v>0</v>
      </c>
      <c r="U431" s="53">
        <f t="shared" si="143"/>
        <v>0</v>
      </c>
      <c r="V431" s="54">
        <f t="shared" si="143"/>
        <v>0</v>
      </c>
      <c r="W431" s="55">
        <f t="shared" si="143"/>
        <v>0</v>
      </c>
      <c r="X431" s="53">
        <f t="shared" si="143"/>
        <v>0</v>
      </c>
      <c r="Y431" s="54">
        <f t="shared" si="143"/>
        <v>0</v>
      </c>
      <c r="Z431" s="55">
        <f t="shared" si="143"/>
        <v>0</v>
      </c>
      <c r="AA431" s="53">
        <f t="shared" si="143"/>
        <v>0</v>
      </c>
      <c r="AB431" s="54">
        <f t="shared" si="143"/>
        <v>0</v>
      </c>
      <c r="AC431" s="55">
        <f t="shared" si="143"/>
        <v>0</v>
      </c>
      <c r="AD431" s="53">
        <f t="shared" si="143"/>
        <v>0</v>
      </c>
      <c r="AE431" s="54">
        <f t="shared" si="143"/>
        <v>0</v>
      </c>
      <c r="AF431" s="55">
        <f t="shared" si="143"/>
        <v>0</v>
      </c>
      <c r="AG431" s="53">
        <f t="shared" si="143"/>
        <v>0</v>
      </c>
      <c r="AH431" s="54">
        <f t="shared" si="143"/>
        <v>0</v>
      </c>
      <c r="AI431" s="55">
        <f t="shared" si="143"/>
        <v>0</v>
      </c>
      <c r="AK431" s="53">
        <f>AK294+AK295+AK296+AK297+AK298+AK312+AK325+AK338+AK351+AK364+AK377+AK390+AK403+AK416+AK429</f>
        <v>47990</v>
      </c>
      <c r="AL431" s="54">
        <f>AL294+AL295+AL296+AL297+AL298+AL312+AL325+AL338+AL351+AL364+AL377+AL390+AL403+AL416+AL429</f>
        <v>0</v>
      </c>
      <c r="AM431" s="55">
        <f>AM294+AM295+AM296+AM297+AM298+AM312+AM325+AM338+AM351+AM364+AM377+AM390+AM403+AM416+AM429</f>
        <v>624</v>
      </c>
      <c r="AT431" s="32">
        <v>1</v>
      </c>
    </row>
    <row r="432" spans="3:50" ht="15" customHeight="1" x14ac:dyDescent="0.3">
      <c r="C432" s="40"/>
      <c r="D432" s="34"/>
      <c r="E432" s="35"/>
      <c r="F432" s="41"/>
      <c r="G432" s="169"/>
      <c r="H432" s="43"/>
      <c r="I432" s="41"/>
      <c r="J432" s="42"/>
      <c r="K432" s="43"/>
      <c r="L432" s="41"/>
      <c r="M432" s="42"/>
      <c r="N432" s="43"/>
      <c r="O432" s="41"/>
      <c r="P432" s="42"/>
      <c r="Q432" s="43"/>
      <c r="R432" s="41"/>
      <c r="S432" s="42"/>
      <c r="T432" s="43"/>
      <c r="U432" s="41"/>
      <c r="V432" s="42"/>
      <c r="W432" s="43"/>
      <c r="X432" s="41"/>
      <c r="Y432" s="42"/>
      <c r="Z432" s="43"/>
      <c r="AA432" s="41"/>
      <c r="AB432" s="42"/>
      <c r="AC432" s="43"/>
      <c r="AD432" s="41"/>
      <c r="AE432" s="42"/>
      <c r="AF432" s="43"/>
      <c r="AG432" s="41"/>
      <c r="AH432" s="42"/>
      <c r="AI432" s="43"/>
      <c r="AK432" s="41"/>
      <c r="AL432" s="42"/>
      <c r="AM432" s="43"/>
      <c r="AT432" s="32">
        <v>1</v>
      </c>
    </row>
    <row r="433" spans="2:50" ht="15" customHeight="1" x14ac:dyDescent="0.3">
      <c r="C433" s="33" t="s">
        <v>29</v>
      </c>
      <c r="D433" s="34"/>
      <c r="E433" s="35"/>
      <c r="F433" s="36"/>
      <c r="G433" s="168"/>
      <c r="H433" s="38"/>
      <c r="I433" s="36"/>
      <c r="J433" s="37"/>
      <c r="K433" s="38"/>
      <c r="L433" s="36"/>
      <c r="M433" s="37"/>
      <c r="N433" s="38"/>
      <c r="O433" s="36"/>
      <c r="P433" s="37"/>
      <c r="Q433" s="38"/>
      <c r="R433" s="36"/>
      <c r="S433" s="37"/>
      <c r="T433" s="38"/>
      <c r="U433" s="36"/>
      <c r="V433" s="37"/>
      <c r="W433" s="38"/>
      <c r="X433" s="36"/>
      <c r="Y433" s="37"/>
      <c r="Z433" s="38"/>
      <c r="AA433" s="36"/>
      <c r="AB433" s="37"/>
      <c r="AC433" s="38"/>
      <c r="AD433" s="36"/>
      <c r="AE433" s="37"/>
      <c r="AF433" s="38"/>
      <c r="AG433" s="36"/>
      <c r="AH433" s="37"/>
      <c r="AI433" s="38"/>
      <c r="AK433" s="36"/>
      <c r="AL433" s="37"/>
      <c r="AM433" s="38"/>
      <c r="AT433" s="32">
        <v>1</v>
      </c>
    </row>
    <row r="434" spans="2:50" ht="15" customHeight="1" x14ac:dyDescent="0.3">
      <c r="C434" s="39">
        <v>0</v>
      </c>
      <c r="D434" s="34"/>
      <c r="E434" s="35"/>
      <c r="F434" s="36"/>
      <c r="G434" s="168"/>
      <c r="H434" s="38"/>
      <c r="I434" s="36"/>
      <c r="J434" s="37"/>
      <c r="K434" s="38"/>
      <c r="L434" s="36"/>
      <c r="M434" s="37"/>
      <c r="N434" s="38"/>
      <c r="O434" s="36"/>
      <c r="P434" s="37"/>
      <c r="Q434" s="38"/>
      <c r="R434" s="36"/>
      <c r="S434" s="37"/>
      <c r="T434" s="38"/>
      <c r="U434" s="36"/>
      <c r="V434" s="37"/>
      <c r="W434" s="38"/>
      <c r="X434" s="36"/>
      <c r="Y434" s="37"/>
      <c r="Z434" s="38"/>
      <c r="AA434" s="36"/>
      <c r="AB434" s="37"/>
      <c r="AC434" s="38"/>
      <c r="AD434" s="36"/>
      <c r="AE434" s="37"/>
      <c r="AF434" s="38"/>
      <c r="AG434" s="36"/>
      <c r="AH434" s="37"/>
      <c r="AI434" s="38"/>
      <c r="AK434" s="36"/>
      <c r="AL434" s="37"/>
      <c r="AM434" s="38"/>
      <c r="AT434" s="32">
        <v>1</v>
      </c>
    </row>
    <row r="435" spans="2:50" ht="15" customHeight="1" x14ac:dyDescent="0.3">
      <c r="C435" s="40" t="s">
        <v>21</v>
      </c>
      <c r="D435" s="34" t="s">
        <v>706</v>
      </c>
      <c r="E435" s="35" t="s">
        <v>934</v>
      </c>
      <c r="F435" s="41"/>
      <c r="G435" s="169"/>
      <c r="H435" s="43">
        <v>244</v>
      </c>
      <c r="I435" s="41">
        <v>18790</v>
      </c>
      <c r="J435" s="42">
        <v>0</v>
      </c>
      <c r="K435" s="43">
        <v>0</v>
      </c>
      <c r="L435" s="41"/>
      <c r="M435" s="42"/>
      <c r="N435" s="43"/>
      <c r="O435" s="41"/>
      <c r="P435" s="42"/>
      <c r="Q435" s="43"/>
      <c r="R435" s="41"/>
      <c r="S435" s="42"/>
      <c r="T435" s="43"/>
      <c r="U435" s="41"/>
      <c r="V435" s="42"/>
      <c r="W435" s="43"/>
      <c r="X435" s="41"/>
      <c r="Y435" s="42"/>
      <c r="Z435" s="43"/>
      <c r="AA435" s="41"/>
      <c r="AB435" s="42"/>
      <c r="AC435" s="43"/>
      <c r="AD435" s="41"/>
      <c r="AE435" s="42"/>
      <c r="AF435" s="43"/>
      <c r="AG435" s="41"/>
      <c r="AH435" s="42"/>
      <c r="AI435" s="43"/>
      <c r="AK435" s="41">
        <f>F435+I435+L435+O435+R435+U435+X435+AA435+AD435+AG435</f>
        <v>18790</v>
      </c>
      <c r="AL435" s="42">
        <f t="shared" ref="AL435:AM439" si="144">G435+J435+M435+P435+S435+V435+Y435+AB435+AE435+AH435</f>
        <v>0</v>
      </c>
      <c r="AM435" s="43">
        <f t="shared" si="144"/>
        <v>244</v>
      </c>
      <c r="AT435" s="32">
        <f>IF(LEN(E435)&lt;2,0,1)</f>
        <v>1</v>
      </c>
      <c r="AV435" s="23">
        <v>4</v>
      </c>
      <c r="AW435" s="23">
        <v>1</v>
      </c>
      <c r="AX435" s="23">
        <v>1</v>
      </c>
    </row>
    <row r="436" spans="2:50" ht="15" hidden="1" customHeight="1" x14ac:dyDescent="0.3">
      <c r="C436" s="40" t="s">
        <v>21</v>
      </c>
      <c r="D436" s="34" t="s">
        <v>2</v>
      </c>
      <c r="E436" s="35" t="s">
        <v>2</v>
      </c>
      <c r="F436" s="41">
        <v>0</v>
      </c>
      <c r="G436" s="169">
        <v>0</v>
      </c>
      <c r="H436" s="43">
        <v>0</v>
      </c>
      <c r="I436" s="41">
        <v>0</v>
      </c>
      <c r="J436" s="42">
        <v>0</v>
      </c>
      <c r="K436" s="43">
        <v>0</v>
      </c>
      <c r="L436" s="41"/>
      <c r="M436" s="42"/>
      <c r="N436" s="43"/>
      <c r="O436" s="41"/>
      <c r="P436" s="42"/>
      <c r="Q436" s="43"/>
      <c r="R436" s="41"/>
      <c r="S436" s="42"/>
      <c r="T436" s="43"/>
      <c r="U436" s="41"/>
      <c r="V436" s="42"/>
      <c r="W436" s="43"/>
      <c r="X436" s="41"/>
      <c r="Y436" s="42"/>
      <c r="Z436" s="43"/>
      <c r="AA436" s="41"/>
      <c r="AB436" s="42"/>
      <c r="AC436" s="43"/>
      <c r="AD436" s="41"/>
      <c r="AE436" s="42"/>
      <c r="AF436" s="43"/>
      <c r="AG436" s="41"/>
      <c r="AH436" s="42"/>
      <c r="AI436" s="43"/>
      <c r="AK436" s="41">
        <f>F436+I436+L436+O436+R436+U436+X436+AA436+AD436+AG436</f>
        <v>0</v>
      </c>
      <c r="AL436" s="42">
        <f t="shared" si="144"/>
        <v>0</v>
      </c>
      <c r="AM436" s="43">
        <f t="shared" si="144"/>
        <v>0</v>
      </c>
      <c r="AT436" s="32">
        <f>IF(LEN(E436)&lt;2,0,1)</f>
        <v>0</v>
      </c>
      <c r="AV436" s="23">
        <v>4</v>
      </c>
      <c r="AW436" s="23">
        <v>1</v>
      </c>
      <c r="AX436" s="23">
        <f>IF(AW436=AW435,AX435+1,1)</f>
        <v>2</v>
      </c>
    </row>
    <row r="437" spans="2:50" ht="15" hidden="1" customHeight="1" x14ac:dyDescent="0.3">
      <c r="C437" s="40" t="s">
        <v>21</v>
      </c>
      <c r="D437" s="34" t="s">
        <v>2</v>
      </c>
      <c r="E437" s="35" t="s">
        <v>2</v>
      </c>
      <c r="F437" s="41">
        <v>0</v>
      </c>
      <c r="G437" s="169">
        <v>0</v>
      </c>
      <c r="H437" s="43">
        <v>0</v>
      </c>
      <c r="I437" s="41">
        <v>0</v>
      </c>
      <c r="J437" s="42">
        <v>0</v>
      </c>
      <c r="K437" s="43">
        <v>0</v>
      </c>
      <c r="L437" s="41"/>
      <c r="M437" s="42"/>
      <c r="N437" s="43"/>
      <c r="O437" s="41"/>
      <c r="P437" s="42"/>
      <c r="Q437" s="43"/>
      <c r="R437" s="41"/>
      <c r="S437" s="42"/>
      <c r="T437" s="43"/>
      <c r="U437" s="41"/>
      <c r="V437" s="42"/>
      <c r="W437" s="43"/>
      <c r="X437" s="41"/>
      <c r="Y437" s="42"/>
      <c r="Z437" s="43"/>
      <c r="AA437" s="41"/>
      <c r="AB437" s="42"/>
      <c r="AC437" s="43"/>
      <c r="AD437" s="41"/>
      <c r="AE437" s="42"/>
      <c r="AF437" s="43"/>
      <c r="AG437" s="41"/>
      <c r="AH437" s="42"/>
      <c r="AI437" s="43"/>
      <c r="AK437" s="41">
        <f>F437+I437+L437+O437+R437+U437+X437+AA437+AD437+AG437</f>
        <v>0</v>
      </c>
      <c r="AL437" s="42">
        <f t="shared" si="144"/>
        <v>0</v>
      </c>
      <c r="AM437" s="43">
        <f t="shared" si="144"/>
        <v>0</v>
      </c>
      <c r="AT437" s="32">
        <f>IF(LEN(E437)&lt;2,0,1)</f>
        <v>0</v>
      </c>
      <c r="AV437" s="23">
        <v>4</v>
      </c>
      <c r="AW437" s="23">
        <v>1</v>
      </c>
      <c r="AX437" s="23">
        <f>IF(AW437=AW436,AX436+1,1)</f>
        <v>3</v>
      </c>
    </row>
    <row r="438" spans="2:50" ht="15" hidden="1" customHeight="1" x14ac:dyDescent="0.3">
      <c r="C438" s="40" t="s">
        <v>21</v>
      </c>
      <c r="D438" s="34" t="s">
        <v>2</v>
      </c>
      <c r="E438" s="35" t="s">
        <v>2</v>
      </c>
      <c r="F438" s="41">
        <v>0</v>
      </c>
      <c r="G438" s="169">
        <v>0</v>
      </c>
      <c r="H438" s="43">
        <v>0</v>
      </c>
      <c r="I438" s="41">
        <v>0</v>
      </c>
      <c r="J438" s="42">
        <v>0</v>
      </c>
      <c r="K438" s="43">
        <v>0</v>
      </c>
      <c r="L438" s="41"/>
      <c r="M438" s="42"/>
      <c r="N438" s="43"/>
      <c r="O438" s="41"/>
      <c r="P438" s="42"/>
      <c r="Q438" s="43"/>
      <c r="R438" s="41"/>
      <c r="S438" s="42"/>
      <c r="T438" s="43"/>
      <c r="U438" s="41"/>
      <c r="V438" s="42"/>
      <c r="W438" s="43"/>
      <c r="X438" s="41"/>
      <c r="Y438" s="42"/>
      <c r="Z438" s="43"/>
      <c r="AA438" s="41"/>
      <c r="AB438" s="42"/>
      <c r="AC438" s="43"/>
      <c r="AD438" s="41"/>
      <c r="AE438" s="42"/>
      <c r="AF438" s="43"/>
      <c r="AG438" s="41"/>
      <c r="AH438" s="42"/>
      <c r="AI438" s="43"/>
      <c r="AK438" s="41">
        <f>F438+I438+L438+O438+R438+U438+X438+AA438+AD438+AG438</f>
        <v>0</v>
      </c>
      <c r="AL438" s="42">
        <f t="shared" si="144"/>
        <v>0</v>
      </c>
      <c r="AM438" s="43">
        <f t="shared" si="144"/>
        <v>0</v>
      </c>
      <c r="AT438" s="32">
        <f>IF(LEN(E438)&lt;2,0,1)</f>
        <v>0</v>
      </c>
      <c r="AV438" s="23">
        <v>4</v>
      </c>
      <c r="AW438" s="23">
        <v>1</v>
      </c>
      <c r="AX438" s="23">
        <f>IF(AW438=AW437,AX437+1,1)</f>
        <v>4</v>
      </c>
    </row>
    <row r="439" spans="2:50" ht="15" hidden="1" customHeight="1" x14ac:dyDescent="0.3">
      <c r="C439" s="40" t="s">
        <v>21</v>
      </c>
      <c r="D439" s="34" t="s">
        <v>2</v>
      </c>
      <c r="E439" s="35" t="s">
        <v>2</v>
      </c>
      <c r="F439" s="41">
        <v>0</v>
      </c>
      <c r="G439" s="169">
        <v>0</v>
      </c>
      <c r="H439" s="43">
        <v>0</v>
      </c>
      <c r="I439" s="41">
        <v>0</v>
      </c>
      <c r="J439" s="42">
        <v>0</v>
      </c>
      <c r="K439" s="43">
        <v>0</v>
      </c>
      <c r="L439" s="41"/>
      <c r="M439" s="42"/>
      <c r="N439" s="43"/>
      <c r="O439" s="41"/>
      <c r="P439" s="42"/>
      <c r="Q439" s="43"/>
      <c r="R439" s="41"/>
      <c r="S439" s="42"/>
      <c r="T439" s="43"/>
      <c r="U439" s="41"/>
      <c r="V439" s="42"/>
      <c r="W439" s="43"/>
      <c r="X439" s="41"/>
      <c r="Y439" s="42"/>
      <c r="Z439" s="43"/>
      <c r="AA439" s="41"/>
      <c r="AB439" s="42"/>
      <c r="AC439" s="43"/>
      <c r="AD439" s="41"/>
      <c r="AE439" s="42"/>
      <c r="AF439" s="43"/>
      <c r="AG439" s="41"/>
      <c r="AH439" s="42"/>
      <c r="AI439" s="43"/>
      <c r="AK439" s="41">
        <f>F439+I439+L439+O439+R439+U439+X439+AA439+AD439+AG439</f>
        <v>0</v>
      </c>
      <c r="AL439" s="42">
        <f t="shared" si="144"/>
        <v>0</v>
      </c>
      <c r="AM439" s="43">
        <f t="shared" si="144"/>
        <v>0</v>
      </c>
      <c r="AT439" s="32">
        <f>IF(LEN(E439)&lt;2,0,1)</f>
        <v>0</v>
      </c>
      <c r="AV439" s="23">
        <v>4</v>
      </c>
      <c r="AW439" s="23">
        <v>1</v>
      </c>
      <c r="AX439" s="23">
        <f>IF(AW439=AW438,AX438+1,1)</f>
        <v>5</v>
      </c>
    </row>
    <row r="440" spans="2:50" ht="5.25" customHeight="1" x14ac:dyDescent="0.3">
      <c r="B440" s="15"/>
      <c r="C440" s="44"/>
      <c r="D440" s="45"/>
      <c r="E440" s="46"/>
      <c r="F440" s="47"/>
      <c r="G440" s="170"/>
      <c r="H440" s="49"/>
      <c r="I440" s="47"/>
      <c r="J440" s="48"/>
      <c r="K440" s="49"/>
      <c r="L440" s="47"/>
      <c r="M440" s="48"/>
      <c r="N440" s="49"/>
      <c r="O440" s="47"/>
      <c r="P440" s="48"/>
      <c r="Q440" s="49"/>
      <c r="R440" s="47"/>
      <c r="S440" s="48"/>
      <c r="T440" s="49"/>
      <c r="U440" s="47"/>
      <c r="V440" s="48"/>
      <c r="W440" s="49"/>
      <c r="X440" s="47"/>
      <c r="Y440" s="48"/>
      <c r="Z440" s="49"/>
      <c r="AA440" s="47"/>
      <c r="AB440" s="48"/>
      <c r="AC440" s="49"/>
      <c r="AD440" s="47"/>
      <c r="AE440" s="48"/>
      <c r="AF440" s="49"/>
      <c r="AG440" s="47"/>
      <c r="AH440" s="48"/>
      <c r="AI440" s="49"/>
      <c r="AK440" s="47"/>
      <c r="AL440" s="48"/>
      <c r="AM440" s="49"/>
      <c r="AT440" s="32">
        <f>IF(SUM(AT435:AT439)=0,0,1)</f>
        <v>1</v>
      </c>
    </row>
    <row r="441" spans="2:50" ht="15" customHeight="1" x14ac:dyDescent="0.3">
      <c r="C441" s="40"/>
      <c r="D441" s="34"/>
      <c r="E441" s="35"/>
      <c r="F441" s="41"/>
      <c r="G441" s="169"/>
      <c r="H441" s="43"/>
      <c r="I441" s="41"/>
      <c r="J441" s="42"/>
      <c r="K441" s="43"/>
      <c r="L441" s="41"/>
      <c r="M441" s="42"/>
      <c r="N441" s="43"/>
      <c r="O441" s="41"/>
      <c r="P441" s="42"/>
      <c r="Q441" s="43"/>
      <c r="R441" s="41"/>
      <c r="S441" s="42"/>
      <c r="T441" s="43"/>
      <c r="U441" s="41"/>
      <c r="V441" s="42"/>
      <c r="W441" s="43"/>
      <c r="X441" s="41"/>
      <c r="Y441" s="42"/>
      <c r="Z441" s="43"/>
      <c r="AA441" s="41"/>
      <c r="AB441" s="42"/>
      <c r="AC441" s="43"/>
      <c r="AD441" s="41"/>
      <c r="AE441" s="42"/>
      <c r="AF441" s="43"/>
      <c r="AG441" s="41"/>
      <c r="AH441" s="42"/>
      <c r="AI441" s="43"/>
      <c r="AK441" s="41"/>
      <c r="AL441" s="42"/>
      <c r="AM441" s="43"/>
      <c r="AT441" s="32">
        <f>IF(AT440=0,0,1)</f>
        <v>1</v>
      </c>
    </row>
    <row r="442" spans="2:50" ht="15" customHeight="1" x14ac:dyDescent="0.3">
      <c r="C442" s="40" t="s">
        <v>22</v>
      </c>
      <c r="D442" s="34" t="s">
        <v>707</v>
      </c>
      <c r="E442" s="35" t="s">
        <v>933</v>
      </c>
      <c r="F442" s="41"/>
      <c r="G442" s="169"/>
      <c r="H442" s="43">
        <v>16</v>
      </c>
      <c r="I442" s="41">
        <v>1249</v>
      </c>
      <c r="J442" s="42">
        <v>0</v>
      </c>
      <c r="K442" s="43">
        <v>0</v>
      </c>
      <c r="L442" s="41"/>
      <c r="M442" s="42"/>
      <c r="N442" s="43"/>
      <c r="O442" s="41"/>
      <c r="P442" s="42"/>
      <c r="Q442" s="43"/>
      <c r="R442" s="41"/>
      <c r="S442" s="42"/>
      <c r="T442" s="43"/>
      <c r="U442" s="41"/>
      <c r="V442" s="42"/>
      <c r="W442" s="43"/>
      <c r="X442" s="41"/>
      <c r="Y442" s="42"/>
      <c r="Z442" s="43"/>
      <c r="AA442" s="41"/>
      <c r="AB442" s="42"/>
      <c r="AC442" s="43"/>
      <c r="AD442" s="41"/>
      <c r="AE442" s="42"/>
      <c r="AF442" s="43"/>
      <c r="AG442" s="41"/>
      <c r="AH442" s="42"/>
      <c r="AI442" s="43"/>
      <c r="AK442" s="41">
        <f t="shared" ref="AK442:AM452" si="145">F442+I442+L442+O442+R442+U442+X442+AA442+AD442+AG442</f>
        <v>1249</v>
      </c>
      <c r="AL442" s="42">
        <f t="shared" si="145"/>
        <v>0</v>
      </c>
      <c r="AM442" s="43">
        <f t="shared" si="145"/>
        <v>16</v>
      </c>
      <c r="AT442" s="32">
        <f>IF(LEN(E442)&lt;2,0,1)</f>
        <v>1</v>
      </c>
      <c r="AV442" s="23">
        <v>4</v>
      </c>
      <c r="AW442" s="23">
        <v>2</v>
      </c>
      <c r="AX442" s="23">
        <v>1</v>
      </c>
    </row>
    <row r="443" spans="2:50" ht="15" customHeight="1" x14ac:dyDescent="0.3">
      <c r="C443" s="40" t="s">
        <v>22</v>
      </c>
      <c r="D443" s="34" t="s">
        <v>708</v>
      </c>
      <c r="E443" s="35" t="s">
        <v>931</v>
      </c>
      <c r="F443" s="41"/>
      <c r="G443" s="169"/>
      <c r="H443" s="43">
        <v>18</v>
      </c>
      <c r="I443" s="41">
        <v>1400</v>
      </c>
      <c r="J443" s="42">
        <v>0</v>
      </c>
      <c r="K443" s="43">
        <v>0</v>
      </c>
      <c r="L443" s="41"/>
      <c r="M443" s="42"/>
      <c r="N443" s="43"/>
      <c r="O443" s="41"/>
      <c r="P443" s="42"/>
      <c r="Q443" s="43"/>
      <c r="R443" s="41"/>
      <c r="S443" s="42"/>
      <c r="T443" s="43"/>
      <c r="U443" s="41"/>
      <c r="V443" s="42"/>
      <c r="W443" s="43"/>
      <c r="X443" s="41"/>
      <c r="Y443" s="42"/>
      <c r="Z443" s="43"/>
      <c r="AA443" s="41"/>
      <c r="AB443" s="42"/>
      <c r="AC443" s="43"/>
      <c r="AD443" s="41"/>
      <c r="AE443" s="42"/>
      <c r="AF443" s="43"/>
      <c r="AG443" s="41"/>
      <c r="AH443" s="42"/>
      <c r="AI443" s="43"/>
      <c r="AK443" s="41">
        <f t="shared" si="145"/>
        <v>1400</v>
      </c>
      <c r="AL443" s="42">
        <f t="shared" si="145"/>
        <v>0</v>
      </c>
      <c r="AM443" s="43">
        <f t="shared" si="145"/>
        <v>18</v>
      </c>
      <c r="AT443" s="32">
        <f t="shared" ref="AT443:AT452" si="146">IF(LEN(E443)&lt;2,0,1)</f>
        <v>1</v>
      </c>
      <c r="AV443" s="23">
        <v>4</v>
      </c>
      <c r="AW443" s="23">
        <v>2</v>
      </c>
      <c r="AX443" s="23">
        <f>IF(AW443=AW442,AX442+1,1)</f>
        <v>2</v>
      </c>
    </row>
    <row r="444" spans="2:50" ht="15" customHeight="1" x14ac:dyDescent="0.3">
      <c r="C444" s="40" t="s">
        <v>22</v>
      </c>
      <c r="D444" s="34" t="s">
        <v>709</v>
      </c>
      <c r="E444" s="35" t="s">
        <v>932</v>
      </c>
      <c r="F444" s="41"/>
      <c r="G444" s="169"/>
      <c r="H444" s="43">
        <v>19</v>
      </c>
      <c r="I444" s="41">
        <v>1497</v>
      </c>
      <c r="J444" s="42">
        <v>0</v>
      </c>
      <c r="K444" s="43">
        <v>0</v>
      </c>
      <c r="L444" s="41"/>
      <c r="M444" s="42"/>
      <c r="N444" s="43"/>
      <c r="O444" s="41"/>
      <c r="P444" s="42"/>
      <c r="Q444" s="43"/>
      <c r="R444" s="41"/>
      <c r="S444" s="42"/>
      <c r="T444" s="43"/>
      <c r="U444" s="41"/>
      <c r="V444" s="42"/>
      <c r="W444" s="43"/>
      <c r="X444" s="41"/>
      <c r="Y444" s="42"/>
      <c r="Z444" s="43"/>
      <c r="AA444" s="41"/>
      <c r="AB444" s="42"/>
      <c r="AC444" s="43"/>
      <c r="AD444" s="41"/>
      <c r="AE444" s="42"/>
      <c r="AF444" s="43"/>
      <c r="AG444" s="41"/>
      <c r="AH444" s="42"/>
      <c r="AI444" s="43"/>
      <c r="AK444" s="41">
        <f t="shared" si="145"/>
        <v>1497</v>
      </c>
      <c r="AL444" s="42">
        <f t="shared" si="145"/>
        <v>0</v>
      </c>
      <c r="AM444" s="43">
        <f t="shared" si="145"/>
        <v>19</v>
      </c>
      <c r="AT444" s="32">
        <f t="shared" si="146"/>
        <v>1</v>
      </c>
      <c r="AV444" s="23">
        <v>4</v>
      </c>
      <c r="AW444" s="23">
        <v>2</v>
      </c>
      <c r="AX444" s="23">
        <f t="shared" ref="AX444:AX452" si="147">IF(AW444=AW443,AX443+1,1)</f>
        <v>3</v>
      </c>
    </row>
    <row r="445" spans="2:50" ht="15" customHeight="1" x14ac:dyDescent="0.3">
      <c r="C445" s="40" t="s">
        <v>22</v>
      </c>
      <c r="D445" s="34" t="s">
        <v>710</v>
      </c>
      <c r="E445" s="35" t="s">
        <v>944</v>
      </c>
      <c r="F445" s="41"/>
      <c r="G445" s="169"/>
      <c r="H445" s="43">
        <v>42</v>
      </c>
      <c r="I445" s="41">
        <v>3255</v>
      </c>
      <c r="J445" s="42">
        <v>0</v>
      </c>
      <c r="K445" s="43">
        <v>0</v>
      </c>
      <c r="L445" s="41"/>
      <c r="M445" s="42"/>
      <c r="N445" s="43"/>
      <c r="O445" s="41"/>
      <c r="P445" s="42"/>
      <c r="Q445" s="43"/>
      <c r="R445" s="41"/>
      <c r="S445" s="42"/>
      <c r="T445" s="43"/>
      <c r="U445" s="41"/>
      <c r="V445" s="42"/>
      <c r="W445" s="43"/>
      <c r="X445" s="41"/>
      <c r="Y445" s="42"/>
      <c r="Z445" s="43"/>
      <c r="AA445" s="41"/>
      <c r="AB445" s="42"/>
      <c r="AC445" s="43"/>
      <c r="AD445" s="41"/>
      <c r="AE445" s="42"/>
      <c r="AF445" s="43"/>
      <c r="AG445" s="41"/>
      <c r="AH445" s="42"/>
      <c r="AI445" s="43"/>
      <c r="AK445" s="41">
        <f t="shared" si="145"/>
        <v>3255</v>
      </c>
      <c r="AL445" s="42">
        <f t="shared" si="145"/>
        <v>0</v>
      </c>
      <c r="AM445" s="43">
        <f t="shared" si="145"/>
        <v>42</v>
      </c>
      <c r="AT445" s="32">
        <f t="shared" si="146"/>
        <v>1</v>
      </c>
      <c r="AV445" s="23">
        <v>4</v>
      </c>
      <c r="AW445" s="23">
        <v>2</v>
      </c>
      <c r="AX445" s="23">
        <f t="shared" si="147"/>
        <v>4</v>
      </c>
    </row>
    <row r="446" spans="2:50" ht="15" hidden="1" customHeight="1" x14ac:dyDescent="0.3">
      <c r="C446" s="40" t="s">
        <v>22</v>
      </c>
      <c r="D446" s="34" t="s">
        <v>2</v>
      </c>
      <c r="E446" s="35" t="s">
        <v>2</v>
      </c>
      <c r="F446" s="41">
        <v>0</v>
      </c>
      <c r="G446" s="169">
        <v>0</v>
      </c>
      <c r="H446" s="43">
        <v>0</v>
      </c>
      <c r="I446" s="41">
        <v>0</v>
      </c>
      <c r="J446" s="42">
        <v>0</v>
      </c>
      <c r="K446" s="43">
        <v>0</v>
      </c>
      <c r="L446" s="41"/>
      <c r="M446" s="42"/>
      <c r="N446" s="43"/>
      <c r="O446" s="41"/>
      <c r="P446" s="42"/>
      <c r="Q446" s="43"/>
      <c r="R446" s="41"/>
      <c r="S446" s="42"/>
      <c r="T446" s="43"/>
      <c r="U446" s="41"/>
      <c r="V446" s="42"/>
      <c r="W446" s="43"/>
      <c r="X446" s="41"/>
      <c r="Y446" s="42"/>
      <c r="Z446" s="43"/>
      <c r="AA446" s="41"/>
      <c r="AB446" s="42"/>
      <c r="AC446" s="43"/>
      <c r="AD446" s="41"/>
      <c r="AE446" s="42"/>
      <c r="AF446" s="43"/>
      <c r="AG446" s="41"/>
      <c r="AH446" s="42"/>
      <c r="AI446" s="43"/>
      <c r="AK446" s="41">
        <f t="shared" si="145"/>
        <v>0</v>
      </c>
      <c r="AL446" s="42">
        <f t="shared" si="145"/>
        <v>0</v>
      </c>
      <c r="AM446" s="43">
        <f t="shared" si="145"/>
        <v>0</v>
      </c>
      <c r="AT446" s="32">
        <f t="shared" si="146"/>
        <v>0</v>
      </c>
      <c r="AV446" s="23">
        <v>4</v>
      </c>
      <c r="AW446" s="23">
        <v>2</v>
      </c>
      <c r="AX446" s="23">
        <f t="shared" si="147"/>
        <v>5</v>
      </c>
    </row>
    <row r="447" spans="2:50" ht="15" hidden="1" customHeight="1" x14ac:dyDescent="0.3">
      <c r="C447" s="40" t="s">
        <v>22</v>
      </c>
      <c r="D447" s="34" t="s">
        <v>2</v>
      </c>
      <c r="E447" s="35" t="s">
        <v>2</v>
      </c>
      <c r="F447" s="41">
        <v>0</v>
      </c>
      <c r="G447" s="169">
        <v>0</v>
      </c>
      <c r="H447" s="43">
        <v>0</v>
      </c>
      <c r="I447" s="41">
        <v>0</v>
      </c>
      <c r="J447" s="42">
        <v>0</v>
      </c>
      <c r="K447" s="43">
        <v>0</v>
      </c>
      <c r="L447" s="41"/>
      <c r="M447" s="42"/>
      <c r="N447" s="43"/>
      <c r="O447" s="41"/>
      <c r="P447" s="42"/>
      <c r="Q447" s="43"/>
      <c r="R447" s="41"/>
      <c r="S447" s="42"/>
      <c r="T447" s="43"/>
      <c r="U447" s="41"/>
      <c r="V447" s="42"/>
      <c r="W447" s="43"/>
      <c r="X447" s="41"/>
      <c r="Y447" s="42"/>
      <c r="Z447" s="43"/>
      <c r="AA447" s="41"/>
      <c r="AB447" s="42"/>
      <c r="AC447" s="43"/>
      <c r="AD447" s="41"/>
      <c r="AE447" s="42"/>
      <c r="AF447" s="43"/>
      <c r="AG447" s="41"/>
      <c r="AH447" s="42"/>
      <c r="AI447" s="43"/>
      <c r="AK447" s="41">
        <f t="shared" si="145"/>
        <v>0</v>
      </c>
      <c r="AL447" s="42">
        <f t="shared" si="145"/>
        <v>0</v>
      </c>
      <c r="AM447" s="43">
        <f t="shared" si="145"/>
        <v>0</v>
      </c>
      <c r="AT447" s="32">
        <f t="shared" si="146"/>
        <v>0</v>
      </c>
      <c r="AV447" s="23">
        <v>4</v>
      </c>
      <c r="AW447" s="23">
        <v>2</v>
      </c>
      <c r="AX447" s="23">
        <f t="shared" si="147"/>
        <v>6</v>
      </c>
    </row>
    <row r="448" spans="2:50" ht="15" hidden="1" customHeight="1" x14ac:dyDescent="0.3">
      <c r="C448" s="40" t="s">
        <v>22</v>
      </c>
      <c r="D448" s="34" t="s">
        <v>2</v>
      </c>
      <c r="E448" s="35" t="s">
        <v>2</v>
      </c>
      <c r="F448" s="41">
        <v>0</v>
      </c>
      <c r="G448" s="169">
        <v>0</v>
      </c>
      <c r="H448" s="43">
        <v>0</v>
      </c>
      <c r="I448" s="41">
        <v>0</v>
      </c>
      <c r="J448" s="42">
        <v>0</v>
      </c>
      <c r="K448" s="43">
        <v>0</v>
      </c>
      <c r="L448" s="41"/>
      <c r="M448" s="42"/>
      <c r="N448" s="43"/>
      <c r="O448" s="41"/>
      <c r="P448" s="42"/>
      <c r="Q448" s="43"/>
      <c r="R448" s="41"/>
      <c r="S448" s="42"/>
      <c r="T448" s="43"/>
      <c r="U448" s="41"/>
      <c r="V448" s="42"/>
      <c r="W448" s="43"/>
      <c r="X448" s="41"/>
      <c r="Y448" s="42"/>
      <c r="Z448" s="43"/>
      <c r="AA448" s="41"/>
      <c r="AB448" s="42"/>
      <c r="AC448" s="43"/>
      <c r="AD448" s="41"/>
      <c r="AE448" s="42"/>
      <c r="AF448" s="43"/>
      <c r="AG448" s="41"/>
      <c r="AH448" s="42"/>
      <c r="AI448" s="43"/>
      <c r="AK448" s="41">
        <f t="shared" si="145"/>
        <v>0</v>
      </c>
      <c r="AL448" s="42">
        <f t="shared" si="145"/>
        <v>0</v>
      </c>
      <c r="AM448" s="43">
        <f t="shared" si="145"/>
        <v>0</v>
      </c>
      <c r="AT448" s="32">
        <f t="shared" si="146"/>
        <v>0</v>
      </c>
      <c r="AV448" s="23">
        <v>4</v>
      </c>
      <c r="AW448" s="23">
        <v>2</v>
      </c>
      <c r="AX448" s="23">
        <f t="shared" si="147"/>
        <v>7</v>
      </c>
    </row>
    <row r="449" spans="3:50" ht="15" hidden="1" customHeight="1" x14ac:dyDescent="0.3">
      <c r="C449" s="40" t="s">
        <v>22</v>
      </c>
      <c r="D449" s="34" t="s">
        <v>2</v>
      </c>
      <c r="E449" s="35" t="s">
        <v>2</v>
      </c>
      <c r="F449" s="41">
        <v>0</v>
      </c>
      <c r="G449" s="169">
        <v>0</v>
      </c>
      <c r="H449" s="43">
        <v>0</v>
      </c>
      <c r="I449" s="41">
        <v>0</v>
      </c>
      <c r="J449" s="42">
        <v>0</v>
      </c>
      <c r="K449" s="43">
        <v>0</v>
      </c>
      <c r="L449" s="41"/>
      <c r="M449" s="42"/>
      <c r="N449" s="43"/>
      <c r="O449" s="41"/>
      <c r="P449" s="42"/>
      <c r="Q449" s="43"/>
      <c r="R449" s="41"/>
      <c r="S449" s="42"/>
      <c r="T449" s="43"/>
      <c r="U449" s="41"/>
      <c r="V449" s="42"/>
      <c r="W449" s="43"/>
      <c r="X449" s="41"/>
      <c r="Y449" s="42"/>
      <c r="Z449" s="43"/>
      <c r="AA449" s="41"/>
      <c r="AB449" s="42"/>
      <c r="AC449" s="43"/>
      <c r="AD449" s="41"/>
      <c r="AE449" s="42"/>
      <c r="AF449" s="43"/>
      <c r="AG449" s="41"/>
      <c r="AH449" s="42"/>
      <c r="AI449" s="43"/>
      <c r="AK449" s="41">
        <f t="shared" si="145"/>
        <v>0</v>
      </c>
      <c r="AL449" s="42">
        <f t="shared" si="145"/>
        <v>0</v>
      </c>
      <c r="AM449" s="43">
        <f t="shared" si="145"/>
        <v>0</v>
      </c>
      <c r="AT449" s="32">
        <f t="shared" si="146"/>
        <v>0</v>
      </c>
      <c r="AV449" s="23">
        <v>4</v>
      </c>
      <c r="AW449" s="23">
        <v>2</v>
      </c>
      <c r="AX449" s="23">
        <f t="shared" si="147"/>
        <v>8</v>
      </c>
    </row>
    <row r="450" spans="3:50" ht="15" hidden="1" customHeight="1" x14ac:dyDescent="0.3">
      <c r="C450" s="40" t="s">
        <v>22</v>
      </c>
      <c r="D450" s="34" t="s">
        <v>2</v>
      </c>
      <c r="E450" s="35" t="s">
        <v>2</v>
      </c>
      <c r="F450" s="41">
        <v>0</v>
      </c>
      <c r="G450" s="169">
        <v>0</v>
      </c>
      <c r="H450" s="43">
        <v>0</v>
      </c>
      <c r="I450" s="41">
        <v>0</v>
      </c>
      <c r="J450" s="42">
        <v>0</v>
      </c>
      <c r="K450" s="43">
        <v>0</v>
      </c>
      <c r="L450" s="41"/>
      <c r="M450" s="42"/>
      <c r="N450" s="43"/>
      <c r="O450" s="41"/>
      <c r="P450" s="42"/>
      <c r="Q450" s="43"/>
      <c r="R450" s="41"/>
      <c r="S450" s="42"/>
      <c r="T450" s="43"/>
      <c r="U450" s="41"/>
      <c r="V450" s="42"/>
      <c r="W450" s="43"/>
      <c r="X450" s="41"/>
      <c r="Y450" s="42"/>
      <c r="Z450" s="43"/>
      <c r="AA450" s="41"/>
      <c r="AB450" s="42"/>
      <c r="AC450" s="43"/>
      <c r="AD450" s="41"/>
      <c r="AE450" s="42"/>
      <c r="AF450" s="43"/>
      <c r="AG450" s="41"/>
      <c r="AH450" s="42"/>
      <c r="AI450" s="43"/>
      <c r="AK450" s="41">
        <f t="shared" si="145"/>
        <v>0</v>
      </c>
      <c r="AL450" s="42">
        <f t="shared" si="145"/>
        <v>0</v>
      </c>
      <c r="AM450" s="43">
        <f t="shared" si="145"/>
        <v>0</v>
      </c>
      <c r="AT450" s="32">
        <f t="shared" si="146"/>
        <v>0</v>
      </c>
      <c r="AV450" s="23">
        <v>4</v>
      </c>
      <c r="AW450" s="23">
        <v>2</v>
      </c>
      <c r="AX450" s="23">
        <f t="shared" si="147"/>
        <v>9</v>
      </c>
    </row>
    <row r="451" spans="3:50" ht="15" hidden="1" customHeight="1" x14ac:dyDescent="0.3">
      <c r="C451" s="40" t="s">
        <v>22</v>
      </c>
      <c r="D451" s="34" t="s">
        <v>2</v>
      </c>
      <c r="E451" s="35" t="s">
        <v>2</v>
      </c>
      <c r="F451" s="41">
        <v>0</v>
      </c>
      <c r="G451" s="169">
        <v>0</v>
      </c>
      <c r="H451" s="43">
        <v>0</v>
      </c>
      <c r="I451" s="41">
        <v>0</v>
      </c>
      <c r="J451" s="42">
        <v>0</v>
      </c>
      <c r="K451" s="43">
        <v>0</v>
      </c>
      <c r="L451" s="41"/>
      <c r="M451" s="42"/>
      <c r="N451" s="43"/>
      <c r="O451" s="41"/>
      <c r="P451" s="42"/>
      <c r="Q451" s="43"/>
      <c r="R451" s="41"/>
      <c r="S451" s="42"/>
      <c r="T451" s="43"/>
      <c r="U451" s="41"/>
      <c r="V451" s="42"/>
      <c r="W451" s="43"/>
      <c r="X451" s="41"/>
      <c r="Y451" s="42"/>
      <c r="Z451" s="43"/>
      <c r="AA451" s="41"/>
      <c r="AB451" s="42"/>
      <c r="AC451" s="43"/>
      <c r="AD451" s="41"/>
      <c r="AE451" s="42"/>
      <c r="AF451" s="43"/>
      <c r="AG451" s="41"/>
      <c r="AH451" s="42"/>
      <c r="AI451" s="43"/>
      <c r="AK451" s="41">
        <f t="shared" si="145"/>
        <v>0</v>
      </c>
      <c r="AL451" s="42">
        <f t="shared" si="145"/>
        <v>0</v>
      </c>
      <c r="AM451" s="43">
        <f t="shared" si="145"/>
        <v>0</v>
      </c>
      <c r="AT451" s="32">
        <f t="shared" si="146"/>
        <v>0</v>
      </c>
      <c r="AV451" s="23">
        <v>4</v>
      </c>
      <c r="AW451" s="23">
        <v>2</v>
      </c>
      <c r="AX451" s="23">
        <f t="shared" si="147"/>
        <v>10</v>
      </c>
    </row>
    <row r="452" spans="3:50" ht="15" customHeight="1" x14ac:dyDescent="0.3">
      <c r="C452" s="40" t="s">
        <v>23</v>
      </c>
      <c r="D452" s="34" t="s">
        <v>711</v>
      </c>
      <c r="E452" s="35" t="s">
        <v>935</v>
      </c>
      <c r="F452" s="41"/>
      <c r="G452" s="169"/>
      <c r="H452" s="43">
        <v>37</v>
      </c>
      <c r="I452" s="41">
        <v>2864</v>
      </c>
      <c r="J452" s="42">
        <v>0</v>
      </c>
      <c r="K452" s="43">
        <v>0</v>
      </c>
      <c r="L452" s="41"/>
      <c r="M452" s="42"/>
      <c r="N452" s="43"/>
      <c r="O452" s="41"/>
      <c r="P452" s="42"/>
      <c r="Q452" s="43"/>
      <c r="R452" s="41"/>
      <c r="S452" s="42"/>
      <c r="T452" s="43"/>
      <c r="U452" s="41"/>
      <c r="V452" s="42"/>
      <c r="W452" s="43"/>
      <c r="X452" s="41"/>
      <c r="Y452" s="42"/>
      <c r="Z452" s="43"/>
      <c r="AA452" s="41"/>
      <c r="AB452" s="42"/>
      <c r="AC452" s="43"/>
      <c r="AD452" s="41"/>
      <c r="AE452" s="42"/>
      <c r="AF452" s="43"/>
      <c r="AG452" s="41"/>
      <c r="AH452" s="42"/>
      <c r="AI452" s="43"/>
      <c r="AK452" s="41">
        <f t="shared" si="145"/>
        <v>2864</v>
      </c>
      <c r="AL452" s="42">
        <f t="shared" si="145"/>
        <v>0</v>
      </c>
      <c r="AM452" s="43">
        <f t="shared" si="145"/>
        <v>37</v>
      </c>
      <c r="AT452" s="32">
        <f t="shared" si="146"/>
        <v>1</v>
      </c>
      <c r="AV452" s="23">
        <v>4</v>
      </c>
      <c r="AW452" s="23">
        <v>3</v>
      </c>
      <c r="AX452" s="23">
        <f t="shared" si="147"/>
        <v>1</v>
      </c>
    </row>
    <row r="453" spans="3:50" ht="15" customHeight="1" x14ac:dyDescent="0.3">
      <c r="C453" s="50" t="str">
        <f>IF(LEN(E452)&lt;1,"","Total: " &amp; LEFT(E452,LEN(E452)-21) &amp; "Municipalities")</f>
        <v>Total: Ugu Municipalities</v>
      </c>
      <c r="D453" s="51"/>
      <c r="E453" s="52"/>
      <c r="F453" s="53"/>
      <c r="G453" s="171"/>
      <c r="H453" s="55">
        <f>SUM(H442:H452)</f>
        <v>132</v>
      </c>
      <c r="I453" s="53">
        <f>SUM(I442:I452)</f>
        <v>10265</v>
      </c>
      <c r="J453" s="54">
        <f>SUM(J442:J452)</f>
        <v>0</v>
      </c>
      <c r="K453" s="55">
        <f>SUM(K442:K452)</f>
        <v>0</v>
      </c>
      <c r="L453" s="53">
        <f t="shared" ref="L453:AI453" si="148">SUM(L442:L452)</f>
        <v>0</v>
      </c>
      <c r="M453" s="54">
        <f t="shared" si="148"/>
        <v>0</v>
      </c>
      <c r="N453" s="55">
        <f t="shared" si="148"/>
        <v>0</v>
      </c>
      <c r="O453" s="53">
        <f t="shared" si="148"/>
        <v>0</v>
      </c>
      <c r="P453" s="54">
        <f t="shared" si="148"/>
        <v>0</v>
      </c>
      <c r="Q453" s="55">
        <f t="shared" si="148"/>
        <v>0</v>
      </c>
      <c r="R453" s="53">
        <f t="shared" si="148"/>
        <v>0</v>
      </c>
      <c r="S453" s="54">
        <f t="shared" si="148"/>
        <v>0</v>
      </c>
      <c r="T453" s="55">
        <f t="shared" si="148"/>
        <v>0</v>
      </c>
      <c r="U453" s="53">
        <f t="shared" si="148"/>
        <v>0</v>
      </c>
      <c r="V453" s="54">
        <f t="shared" si="148"/>
        <v>0</v>
      </c>
      <c r="W453" s="55">
        <f t="shared" si="148"/>
        <v>0</v>
      </c>
      <c r="X453" s="53">
        <f t="shared" si="148"/>
        <v>0</v>
      </c>
      <c r="Y453" s="54">
        <f t="shared" si="148"/>
        <v>0</v>
      </c>
      <c r="Z453" s="55">
        <f t="shared" si="148"/>
        <v>0</v>
      </c>
      <c r="AA453" s="53">
        <f t="shared" si="148"/>
        <v>0</v>
      </c>
      <c r="AB453" s="54">
        <f t="shared" si="148"/>
        <v>0</v>
      </c>
      <c r="AC453" s="55">
        <f t="shared" si="148"/>
        <v>0</v>
      </c>
      <c r="AD453" s="53">
        <f t="shared" si="148"/>
        <v>0</v>
      </c>
      <c r="AE453" s="54">
        <f t="shared" si="148"/>
        <v>0</v>
      </c>
      <c r="AF453" s="55">
        <f t="shared" si="148"/>
        <v>0</v>
      </c>
      <c r="AG453" s="53">
        <f t="shared" si="148"/>
        <v>0</v>
      </c>
      <c r="AH453" s="54">
        <f t="shared" si="148"/>
        <v>0</v>
      </c>
      <c r="AI453" s="55">
        <f t="shared" si="148"/>
        <v>0</v>
      </c>
      <c r="AK453" s="53">
        <f>SUM(AK442:AK452)</f>
        <v>10265</v>
      </c>
      <c r="AL453" s="54">
        <f>SUM(AL442:AL452)</f>
        <v>0</v>
      </c>
      <c r="AM453" s="55">
        <f>SUM(AM442:AM452)</f>
        <v>132</v>
      </c>
      <c r="AT453" s="32">
        <f>IF(SUM(AT442:AT452)=0,0,1)</f>
        <v>1</v>
      </c>
    </row>
    <row r="454" spans="3:50" ht="15" customHeight="1" x14ac:dyDescent="0.3">
      <c r="C454" s="40"/>
      <c r="D454" s="34"/>
      <c r="E454" s="35"/>
      <c r="F454" s="41"/>
      <c r="G454" s="169"/>
      <c r="H454" s="43"/>
      <c r="I454" s="41"/>
      <c r="J454" s="42"/>
      <c r="K454" s="43"/>
      <c r="L454" s="41"/>
      <c r="M454" s="42"/>
      <c r="N454" s="43"/>
      <c r="O454" s="41"/>
      <c r="P454" s="42"/>
      <c r="Q454" s="43"/>
      <c r="R454" s="41"/>
      <c r="S454" s="42"/>
      <c r="T454" s="43"/>
      <c r="U454" s="41"/>
      <c r="V454" s="42"/>
      <c r="W454" s="43"/>
      <c r="X454" s="41"/>
      <c r="Y454" s="42"/>
      <c r="Z454" s="43"/>
      <c r="AA454" s="41"/>
      <c r="AB454" s="42"/>
      <c r="AC454" s="43"/>
      <c r="AD454" s="41"/>
      <c r="AE454" s="42"/>
      <c r="AF454" s="43"/>
      <c r="AG454" s="41"/>
      <c r="AH454" s="42"/>
      <c r="AI454" s="43"/>
      <c r="AK454" s="41"/>
      <c r="AL454" s="42"/>
      <c r="AM454" s="43"/>
      <c r="AT454" s="32">
        <f>IF(AT453=0,0,1)</f>
        <v>1</v>
      </c>
    </row>
    <row r="455" spans="3:50" ht="15" customHeight="1" x14ac:dyDescent="0.3">
      <c r="C455" s="40" t="s">
        <v>22</v>
      </c>
      <c r="D455" s="34" t="s">
        <v>712</v>
      </c>
      <c r="E455" s="35" t="s">
        <v>943</v>
      </c>
      <c r="F455" s="41"/>
      <c r="G455" s="169"/>
      <c r="H455" s="43">
        <v>23</v>
      </c>
      <c r="I455" s="41">
        <v>1760</v>
      </c>
      <c r="J455" s="42">
        <v>0</v>
      </c>
      <c r="K455" s="43">
        <v>0</v>
      </c>
      <c r="L455" s="41"/>
      <c r="M455" s="42"/>
      <c r="N455" s="43"/>
      <c r="O455" s="41"/>
      <c r="P455" s="42"/>
      <c r="Q455" s="43"/>
      <c r="R455" s="41"/>
      <c r="S455" s="42"/>
      <c r="T455" s="43"/>
      <c r="U455" s="41"/>
      <c r="V455" s="42"/>
      <c r="W455" s="43"/>
      <c r="X455" s="41"/>
      <c r="Y455" s="42"/>
      <c r="Z455" s="43"/>
      <c r="AA455" s="41"/>
      <c r="AB455" s="42"/>
      <c r="AC455" s="43"/>
      <c r="AD455" s="41"/>
      <c r="AE455" s="42"/>
      <c r="AF455" s="43"/>
      <c r="AG455" s="41"/>
      <c r="AH455" s="42"/>
      <c r="AI455" s="43"/>
      <c r="AK455" s="41">
        <f t="shared" ref="AK455:AM465" si="149">F455+I455+L455+O455+R455+U455+X455+AA455+AD455+AG455</f>
        <v>1760</v>
      </c>
      <c r="AL455" s="42">
        <f t="shared" si="149"/>
        <v>0</v>
      </c>
      <c r="AM455" s="43">
        <f t="shared" si="149"/>
        <v>23</v>
      </c>
      <c r="AT455" s="32">
        <f>IF(LEN(E455)&lt;2,0,1)</f>
        <v>1</v>
      </c>
      <c r="AV455" s="23">
        <v>4</v>
      </c>
      <c r="AW455" s="23">
        <v>4</v>
      </c>
      <c r="AX455" s="23">
        <v>1</v>
      </c>
    </row>
    <row r="456" spans="3:50" ht="15" customHeight="1" x14ac:dyDescent="0.3">
      <c r="C456" s="40" t="s">
        <v>22</v>
      </c>
      <c r="D456" s="34" t="s">
        <v>713</v>
      </c>
      <c r="E456" s="35" t="s">
        <v>945</v>
      </c>
      <c r="F456" s="41"/>
      <c r="G456" s="169"/>
      <c r="H456" s="43">
        <v>17</v>
      </c>
      <c r="I456" s="41">
        <v>1336</v>
      </c>
      <c r="J456" s="42">
        <v>0</v>
      </c>
      <c r="K456" s="43">
        <v>0</v>
      </c>
      <c r="L456" s="41"/>
      <c r="M456" s="42"/>
      <c r="N456" s="43"/>
      <c r="O456" s="41"/>
      <c r="P456" s="42"/>
      <c r="Q456" s="43"/>
      <c r="R456" s="41"/>
      <c r="S456" s="42"/>
      <c r="T456" s="43"/>
      <c r="U456" s="41"/>
      <c r="V456" s="42"/>
      <c r="W456" s="43"/>
      <c r="X456" s="41"/>
      <c r="Y456" s="42"/>
      <c r="Z456" s="43"/>
      <c r="AA456" s="41"/>
      <c r="AB456" s="42"/>
      <c r="AC456" s="43"/>
      <c r="AD456" s="41"/>
      <c r="AE456" s="42"/>
      <c r="AF456" s="43"/>
      <c r="AG456" s="41"/>
      <c r="AH456" s="42"/>
      <c r="AI456" s="43"/>
      <c r="AK456" s="41">
        <f t="shared" si="149"/>
        <v>1336</v>
      </c>
      <c r="AL456" s="42">
        <f t="shared" si="149"/>
        <v>0</v>
      </c>
      <c r="AM456" s="43">
        <f t="shared" si="149"/>
        <v>17</v>
      </c>
      <c r="AT456" s="32">
        <f t="shared" ref="AT456:AT465" si="150">IF(LEN(E456)&lt;2,0,1)</f>
        <v>1</v>
      </c>
      <c r="AV456" s="23">
        <v>4</v>
      </c>
      <c r="AW456" s="23">
        <v>4</v>
      </c>
      <c r="AX456" s="23">
        <f>IF(AW456=AW455,AX455+1,1)</f>
        <v>2</v>
      </c>
    </row>
    <row r="457" spans="3:50" ht="15" customHeight="1" x14ac:dyDescent="0.3">
      <c r="C457" s="40" t="s">
        <v>22</v>
      </c>
      <c r="D457" s="34" t="s">
        <v>714</v>
      </c>
      <c r="E457" s="35" t="s">
        <v>940</v>
      </c>
      <c r="F457" s="41"/>
      <c r="G457" s="169"/>
      <c r="H457" s="43">
        <v>16</v>
      </c>
      <c r="I457" s="41">
        <v>1267</v>
      </c>
      <c r="J457" s="42">
        <v>0</v>
      </c>
      <c r="K457" s="43">
        <v>0</v>
      </c>
      <c r="L457" s="41"/>
      <c r="M457" s="42"/>
      <c r="N457" s="43"/>
      <c r="O457" s="41"/>
      <c r="P457" s="42"/>
      <c r="Q457" s="43"/>
      <c r="R457" s="41"/>
      <c r="S457" s="42"/>
      <c r="T457" s="43"/>
      <c r="U457" s="41"/>
      <c r="V457" s="42"/>
      <c r="W457" s="43"/>
      <c r="X457" s="41"/>
      <c r="Y457" s="42"/>
      <c r="Z457" s="43"/>
      <c r="AA457" s="41"/>
      <c r="AB457" s="42"/>
      <c r="AC457" s="43"/>
      <c r="AD457" s="41"/>
      <c r="AE457" s="42"/>
      <c r="AF457" s="43"/>
      <c r="AG457" s="41"/>
      <c r="AH457" s="42"/>
      <c r="AI457" s="43"/>
      <c r="AK457" s="41">
        <f t="shared" si="149"/>
        <v>1267</v>
      </c>
      <c r="AL457" s="42">
        <f t="shared" si="149"/>
        <v>0</v>
      </c>
      <c r="AM457" s="43">
        <f t="shared" si="149"/>
        <v>16</v>
      </c>
      <c r="AT457" s="32">
        <f t="shared" si="150"/>
        <v>1</v>
      </c>
      <c r="AV457" s="23">
        <v>4</v>
      </c>
      <c r="AW457" s="23">
        <v>4</v>
      </c>
      <c r="AX457" s="23">
        <f t="shared" ref="AX457:AX465" si="151">IF(AW457=AW456,AX456+1,1)</f>
        <v>3</v>
      </c>
    </row>
    <row r="458" spans="3:50" ht="15" customHeight="1" x14ac:dyDescent="0.3">
      <c r="C458" s="40" t="s">
        <v>22</v>
      </c>
      <c r="D458" s="34" t="s">
        <v>715</v>
      </c>
      <c r="E458" s="35" t="s">
        <v>936</v>
      </c>
      <c r="F458" s="41"/>
      <c r="G458" s="169"/>
      <c r="H458" s="43">
        <v>21</v>
      </c>
      <c r="I458" s="41">
        <v>1645</v>
      </c>
      <c r="J458" s="42">
        <v>0</v>
      </c>
      <c r="K458" s="43">
        <v>0</v>
      </c>
      <c r="L458" s="41"/>
      <c r="M458" s="42"/>
      <c r="N458" s="43"/>
      <c r="O458" s="41"/>
      <c r="P458" s="42"/>
      <c r="Q458" s="43"/>
      <c r="R458" s="41"/>
      <c r="S458" s="42"/>
      <c r="T458" s="43"/>
      <c r="U458" s="41"/>
      <c r="V458" s="42"/>
      <c r="W458" s="43"/>
      <c r="X458" s="41"/>
      <c r="Y458" s="42"/>
      <c r="Z458" s="43"/>
      <c r="AA458" s="41"/>
      <c r="AB458" s="42"/>
      <c r="AC458" s="43"/>
      <c r="AD458" s="41"/>
      <c r="AE458" s="42"/>
      <c r="AF458" s="43"/>
      <c r="AG458" s="41"/>
      <c r="AH458" s="42"/>
      <c r="AI458" s="43"/>
      <c r="AK458" s="41">
        <f t="shared" si="149"/>
        <v>1645</v>
      </c>
      <c r="AL458" s="42">
        <f t="shared" si="149"/>
        <v>0</v>
      </c>
      <c r="AM458" s="43">
        <f t="shared" si="149"/>
        <v>21</v>
      </c>
      <c r="AT458" s="32">
        <f t="shared" si="150"/>
        <v>1</v>
      </c>
      <c r="AV458" s="23">
        <v>4</v>
      </c>
      <c r="AW458" s="23">
        <v>4</v>
      </c>
      <c r="AX458" s="23">
        <f t="shared" si="151"/>
        <v>4</v>
      </c>
    </row>
    <row r="459" spans="3:50" ht="15" customHeight="1" x14ac:dyDescent="0.3">
      <c r="C459" s="40" t="s">
        <v>22</v>
      </c>
      <c r="D459" s="34" t="s">
        <v>716</v>
      </c>
      <c r="E459" s="35" t="s">
        <v>941</v>
      </c>
      <c r="F459" s="41"/>
      <c r="G459" s="169"/>
      <c r="H459" s="43">
        <v>27</v>
      </c>
      <c r="I459" s="41">
        <v>2092</v>
      </c>
      <c r="J459" s="42">
        <v>0</v>
      </c>
      <c r="K459" s="43">
        <v>0</v>
      </c>
      <c r="L459" s="41"/>
      <c r="M459" s="42"/>
      <c r="N459" s="43"/>
      <c r="O459" s="41"/>
      <c r="P459" s="42"/>
      <c r="Q459" s="43"/>
      <c r="R459" s="41"/>
      <c r="S459" s="42"/>
      <c r="T459" s="43"/>
      <c r="U459" s="41"/>
      <c r="V459" s="42"/>
      <c r="W459" s="43"/>
      <c r="X459" s="41"/>
      <c r="Y459" s="42"/>
      <c r="Z459" s="43"/>
      <c r="AA459" s="41"/>
      <c r="AB459" s="42"/>
      <c r="AC459" s="43"/>
      <c r="AD459" s="41"/>
      <c r="AE459" s="42"/>
      <c r="AF459" s="43"/>
      <c r="AG459" s="41"/>
      <c r="AH459" s="42"/>
      <c r="AI459" s="43"/>
      <c r="AK459" s="41">
        <f t="shared" si="149"/>
        <v>2092</v>
      </c>
      <c r="AL459" s="42">
        <f t="shared" si="149"/>
        <v>0</v>
      </c>
      <c r="AM459" s="43">
        <f t="shared" si="149"/>
        <v>27</v>
      </c>
      <c r="AT459" s="32">
        <f t="shared" si="150"/>
        <v>1</v>
      </c>
      <c r="AV459" s="23">
        <v>4</v>
      </c>
      <c r="AW459" s="23">
        <v>4</v>
      </c>
      <c r="AX459" s="23">
        <f t="shared" si="151"/>
        <v>5</v>
      </c>
    </row>
    <row r="460" spans="3:50" ht="15" customHeight="1" x14ac:dyDescent="0.3">
      <c r="C460" s="40" t="s">
        <v>22</v>
      </c>
      <c r="D460" s="34" t="s">
        <v>717</v>
      </c>
      <c r="E460" s="35" t="s">
        <v>937</v>
      </c>
      <c r="F460" s="41"/>
      <c r="G460" s="169"/>
      <c r="H460" s="43">
        <v>20</v>
      </c>
      <c r="I460" s="41">
        <v>1541</v>
      </c>
      <c r="J460" s="42">
        <v>0</v>
      </c>
      <c r="K460" s="43">
        <v>0</v>
      </c>
      <c r="L460" s="41"/>
      <c r="M460" s="42"/>
      <c r="N460" s="43"/>
      <c r="O460" s="41"/>
      <c r="P460" s="42"/>
      <c r="Q460" s="43"/>
      <c r="R460" s="41"/>
      <c r="S460" s="42"/>
      <c r="T460" s="43"/>
      <c r="U460" s="41"/>
      <c r="V460" s="42"/>
      <c r="W460" s="43"/>
      <c r="X460" s="41"/>
      <c r="Y460" s="42"/>
      <c r="Z460" s="43"/>
      <c r="AA460" s="41"/>
      <c r="AB460" s="42"/>
      <c r="AC460" s="43"/>
      <c r="AD460" s="41"/>
      <c r="AE460" s="42"/>
      <c r="AF460" s="43"/>
      <c r="AG460" s="41"/>
      <c r="AH460" s="42"/>
      <c r="AI460" s="43"/>
      <c r="AK460" s="41">
        <f t="shared" si="149"/>
        <v>1541</v>
      </c>
      <c r="AL460" s="42">
        <f t="shared" si="149"/>
        <v>0</v>
      </c>
      <c r="AM460" s="43">
        <f t="shared" si="149"/>
        <v>20</v>
      </c>
      <c r="AT460" s="32">
        <f t="shared" si="150"/>
        <v>1</v>
      </c>
      <c r="AV460" s="23">
        <v>4</v>
      </c>
      <c r="AW460" s="23">
        <v>4</v>
      </c>
      <c r="AX460" s="23">
        <f t="shared" si="151"/>
        <v>6</v>
      </c>
    </row>
    <row r="461" spans="3:50" ht="15" customHeight="1" x14ac:dyDescent="0.3">
      <c r="C461" s="40" t="s">
        <v>22</v>
      </c>
      <c r="D461" s="34" t="s">
        <v>718</v>
      </c>
      <c r="E461" s="35" t="s">
        <v>938</v>
      </c>
      <c r="F461" s="41"/>
      <c r="G461" s="169"/>
      <c r="H461" s="43">
        <v>18</v>
      </c>
      <c r="I461" s="41">
        <v>1410</v>
      </c>
      <c r="J461" s="42">
        <v>0</v>
      </c>
      <c r="K461" s="43">
        <v>0</v>
      </c>
      <c r="L461" s="41"/>
      <c r="M461" s="42"/>
      <c r="N461" s="43"/>
      <c r="O461" s="41"/>
      <c r="P461" s="42"/>
      <c r="Q461" s="43"/>
      <c r="R461" s="41"/>
      <c r="S461" s="42"/>
      <c r="T461" s="43"/>
      <c r="U461" s="41"/>
      <c r="V461" s="42"/>
      <c r="W461" s="43"/>
      <c r="X461" s="41"/>
      <c r="Y461" s="42"/>
      <c r="Z461" s="43"/>
      <c r="AA461" s="41"/>
      <c r="AB461" s="42"/>
      <c r="AC461" s="43"/>
      <c r="AD461" s="41"/>
      <c r="AE461" s="42"/>
      <c r="AF461" s="43"/>
      <c r="AG461" s="41"/>
      <c r="AH461" s="42"/>
      <c r="AI461" s="43"/>
      <c r="AK461" s="41">
        <f t="shared" si="149"/>
        <v>1410</v>
      </c>
      <c r="AL461" s="42">
        <f t="shared" si="149"/>
        <v>0</v>
      </c>
      <c r="AM461" s="43">
        <f t="shared" si="149"/>
        <v>18</v>
      </c>
      <c r="AT461" s="32">
        <f t="shared" si="150"/>
        <v>1</v>
      </c>
      <c r="AV461" s="23">
        <v>4</v>
      </c>
      <c r="AW461" s="23">
        <v>4</v>
      </c>
      <c r="AX461" s="23">
        <f t="shared" si="151"/>
        <v>7</v>
      </c>
    </row>
    <row r="462" spans="3:50" ht="15" hidden="1" customHeight="1" x14ac:dyDescent="0.3">
      <c r="C462" s="40" t="s">
        <v>22</v>
      </c>
      <c r="D462" s="34" t="s">
        <v>2</v>
      </c>
      <c r="E462" s="35" t="s">
        <v>2</v>
      </c>
      <c r="F462" s="41">
        <v>0</v>
      </c>
      <c r="G462" s="169">
        <v>0</v>
      </c>
      <c r="H462" s="43">
        <v>0</v>
      </c>
      <c r="I462" s="41">
        <v>0</v>
      </c>
      <c r="J462" s="42">
        <v>0</v>
      </c>
      <c r="K462" s="43">
        <v>0</v>
      </c>
      <c r="L462" s="41"/>
      <c r="M462" s="42"/>
      <c r="N462" s="43"/>
      <c r="O462" s="41"/>
      <c r="P462" s="42"/>
      <c r="Q462" s="43"/>
      <c r="R462" s="41"/>
      <c r="S462" s="42"/>
      <c r="T462" s="43"/>
      <c r="U462" s="41"/>
      <c r="V462" s="42"/>
      <c r="W462" s="43"/>
      <c r="X462" s="41"/>
      <c r="Y462" s="42"/>
      <c r="Z462" s="43"/>
      <c r="AA462" s="41"/>
      <c r="AB462" s="42"/>
      <c r="AC462" s="43"/>
      <c r="AD462" s="41"/>
      <c r="AE462" s="42"/>
      <c r="AF462" s="43"/>
      <c r="AG462" s="41"/>
      <c r="AH462" s="42"/>
      <c r="AI462" s="43"/>
      <c r="AK462" s="41">
        <f t="shared" si="149"/>
        <v>0</v>
      </c>
      <c r="AL462" s="42">
        <f t="shared" si="149"/>
        <v>0</v>
      </c>
      <c r="AM462" s="43">
        <f t="shared" si="149"/>
        <v>0</v>
      </c>
      <c r="AT462" s="32">
        <f t="shared" si="150"/>
        <v>0</v>
      </c>
      <c r="AV462" s="23">
        <v>4</v>
      </c>
      <c r="AW462" s="23">
        <v>4</v>
      </c>
      <c r="AX462" s="23">
        <f t="shared" si="151"/>
        <v>8</v>
      </c>
    </row>
    <row r="463" spans="3:50" ht="15" hidden="1" customHeight="1" x14ac:dyDescent="0.3">
      <c r="C463" s="40" t="s">
        <v>22</v>
      </c>
      <c r="D463" s="34" t="s">
        <v>2</v>
      </c>
      <c r="E463" s="35" t="s">
        <v>2</v>
      </c>
      <c r="F463" s="41">
        <v>0</v>
      </c>
      <c r="G463" s="169">
        <v>0</v>
      </c>
      <c r="H463" s="43">
        <v>0</v>
      </c>
      <c r="I463" s="41">
        <v>0</v>
      </c>
      <c r="J463" s="42">
        <v>0</v>
      </c>
      <c r="K463" s="43">
        <v>0</v>
      </c>
      <c r="L463" s="41"/>
      <c r="M463" s="42"/>
      <c r="N463" s="43"/>
      <c r="O463" s="41"/>
      <c r="P463" s="42"/>
      <c r="Q463" s="43"/>
      <c r="R463" s="41"/>
      <c r="S463" s="42"/>
      <c r="T463" s="43"/>
      <c r="U463" s="41"/>
      <c r="V463" s="42"/>
      <c r="W463" s="43"/>
      <c r="X463" s="41"/>
      <c r="Y463" s="42"/>
      <c r="Z463" s="43"/>
      <c r="AA463" s="41"/>
      <c r="AB463" s="42"/>
      <c r="AC463" s="43"/>
      <c r="AD463" s="41"/>
      <c r="AE463" s="42"/>
      <c r="AF463" s="43"/>
      <c r="AG463" s="41"/>
      <c r="AH463" s="42"/>
      <c r="AI463" s="43"/>
      <c r="AK463" s="41">
        <f t="shared" si="149"/>
        <v>0</v>
      </c>
      <c r="AL463" s="42">
        <f t="shared" si="149"/>
        <v>0</v>
      </c>
      <c r="AM463" s="43">
        <f t="shared" si="149"/>
        <v>0</v>
      </c>
      <c r="AT463" s="32">
        <f t="shared" si="150"/>
        <v>0</v>
      </c>
      <c r="AV463" s="23">
        <v>4</v>
      </c>
      <c r="AW463" s="23">
        <v>4</v>
      </c>
      <c r="AX463" s="23">
        <f t="shared" si="151"/>
        <v>9</v>
      </c>
    </row>
    <row r="464" spans="3:50" ht="15" hidden="1" customHeight="1" x14ac:dyDescent="0.3">
      <c r="C464" s="40" t="s">
        <v>22</v>
      </c>
      <c r="D464" s="34" t="s">
        <v>2</v>
      </c>
      <c r="E464" s="35" t="s">
        <v>2</v>
      </c>
      <c r="F464" s="41">
        <v>0</v>
      </c>
      <c r="G464" s="169">
        <v>0</v>
      </c>
      <c r="H464" s="43">
        <v>0</v>
      </c>
      <c r="I464" s="41">
        <v>0</v>
      </c>
      <c r="J464" s="42">
        <v>0</v>
      </c>
      <c r="K464" s="43">
        <v>0</v>
      </c>
      <c r="L464" s="41"/>
      <c r="M464" s="42"/>
      <c r="N464" s="43"/>
      <c r="O464" s="41"/>
      <c r="P464" s="42"/>
      <c r="Q464" s="43"/>
      <c r="R464" s="41"/>
      <c r="S464" s="42"/>
      <c r="T464" s="43"/>
      <c r="U464" s="41"/>
      <c r="V464" s="42"/>
      <c r="W464" s="43"/>
      <c r="X464" s="41"/>
      <c r="Y464" s="42"/>
      <c r="Z464" s="43"/>
      <c r="AA464" s="41"/>
      <c r="AB464" s="42"/>
      <c r="AC464" s="43"/>
      <c r="AD464" s="41"/>
      <c r="AE464" s="42"/>
      <c r="AF464" s="43"/>
      <c r="AG464" s="41"/>
      <c r="AH464" s="42"/>
      <c r="AI464" s="43"/>
      <c r="AK464" s="41">
        <f t="shared" si="149"/>
        <v>0</v>
      </c>
      <c r="AL464" s="42">
        <f t="shared" si="149"/>
        <v>0</v>
      </c>
      <c r="AM464" s="43">
        <f t="shared" si="149"/>
        <v>0</v>
      </c>
      <c r="AT464" s="32">
        <f t="shared" si="150"/>
        <v>0</v>
      </c>
      <c r="AV464" s="23">
        <v>4</v>
      </c>
      <c r="AW464" s="23">
        <v>4</v>
      </c>
      <c r="AX464" s="23">
        <f t="shared" si="151"/>
        <v>10</v>
      </c>
    </row>
    <row r="465" spans="3:50" ht="15" customHeight="1" x14ac:dyDescent="0.3">
      <c r="C465" s="40" t="s">
        <v>23</v>
      </c>
      <c r="D465" s="34" t="s">
        <v>719</v>
      </c>
      <c r="E465" s="35" t="s">
        <v>942</v>
      </c>
      <c r="F465" s="41"/>
      <c r="G465" s="169"/>
      <c r="H465" s="43">
        <v>25</v>
      </c>
      <c r="I465" s="41">
        <v>1889</v>
      </c>
      <c r="J465" s="42">
        <v>0</v>
      </c>
      <c r="K465" s="43">
        <v>0</v>
      </c>
      <c r="L465" s="41"/>
      <c r="M465" s="42"/>
      <c r="N465" s="43"/>
      <c r="O465" s="41"/>
      <c r="P465" s="42"/>
      <c r="Q465" s="43"/>
      <c r="R465" s="41"/>
      <c r="S465" s="42"/>
      <c r="T465" s="43"/>
      <c r="U465" s="41"/>
      <c r="V465" s="42"/>
      <c r="W465" s="43"/>
      <c r="X465" s="41"/>
      <c r="Y465" s="42"/>
      <c r="Z465" s="43"/>
      <c r="AA465" s="41"/>
      <c r="AB465" s="42"/>
      <c r="AC465" s="43"/>
      <c r="AD465" s="41"/>
      <c r="AE465" s="42"/>
      <c r="AF465" s="43"/>
      <c r="AG465" s="41"/>
      <c r="AH465" s="42"/>
      <c r="AI465" s="43"/>
      <c r="AK465" s="41">
        <f t="shared" si="149"/>
        <v>1889</v>
      </c>
      <c r="AL465" s="42">
        <f t="shared" si="149"/>
        <v>0</v>
      </c>
      <c r="AM465" s="43">
        <f t="shared" si="149"/>
        <v>25</v>
      </c>
      <c r="AT465" s="32">
        <f t="shared" si="150"/>
        <v>1</v>
      </c>
      <c r="AV465" s="23">
        <v>4</v>
      </c>
      <c r="AW465" s="23">
        <v>5</v>
      </c>
      <c r="AX465" s="23">
        <f t="shared" si="151"/>
        <v>1</v>
      </c>
    </row>
    <row r="466" spans="3:50" ht="15" customHeight="1" x14ac:dyDescent="0.3">
      <c r="C466" s="50" t="str">
        <f>IF(LEN(E465)&lt;1,"","Total: " &amp; LEFT(E465,LEN(E465)-21) &amp; "Municipalities")</f>
        <v>Total: uMgungundlovu Municipalities</v>
      </c>
      <c r="D466" s="51"/>
      <c r="E466" s="52"/>
      <c r="F466" s="53"/>
      <c r="G466" s="171"/>
      <c r="H466" s="55">
        <f>SUM(H455:H465)</f>
        <v>167</v>
      </c>
      <c r="I466" s="53">
        <f>SUM(I455:I465)</f>
        <v>12940</v>
      </c>
      <c r="J466" s="54">
        <f>SUM(J455:J465)</f>
        <v>0</v>
      </c>
      <c r="K466" s="55">
        <f>SUM(K455:K465)</f>
        <v>0</v>
      </c>
      <c r="L466" s="53">
        <f t="shared" ref="L466:AI466" si="152">SUM(L455:L465)</f>
        <v>0</v>
      </c>
      <c r="M466" s="54">
        <f t="shared" si="152"/>
        <v>0</v>
      </c>
      <c r="N466" s="55">
        <f t="shared" si="152"/>
        <v>0</v>
      </c>
      <c r="O466" s="53">
        <f t="shared" si="152"/>
        <v>0</v>
      </c>
      <c r="P466" s="54">
        <f t="shared" si="152"/>
        <v>0</v>
      </c>
      <c r="Q466" s="55">
        <f t="shared" si="152"/>
        <v>0</v>
      </c>
      <c r="R466" s="53">
        <f t="shared" si="152"/>
        <v>0</v>
      </c>
      <c r="S466" s="54">
        <f t="shared" si="152"/>
        <v>0</v>
      </c>
      <c r="T466" s="55">
        <f t="shared" si="152"/>
        <v>0</v>
      </c>
      <c r="U466" s="53">
        <f t="shared" si="152"/>
        <v>0</v>
      </c>
      <c r="V466" s="54">
        <f t="shared" si="152"/>
        <v>0</v>
      </c>
      <c r="W466" s="55">
        <f t="shared" si="152"/>
        <v>0</v>
      </c>
      <c r="X466" s="53">
        <f t="shared" si="152"/>
        <v>0</v>
      </c>
      <c r="Y466" s="54">
        <f t="shared" si="152"/>
        <v>0</v>
      </c>
      <c r="Z466" s="55">
        <f t="shared" si="152"/>
        <v>0</v>
      </c>
      <c r="AA466" s="53">
        <f t="shared" si="152"/>
        <v>0</v>
      </c>
      <c r="AB466" s="54">
        <f t="shared" si="152"/>
        <v>0</v>
      </c>
      <c r="AC466" s="55">
        <f t="shared" si="152"/>
        <v>0</v>
      </c>
      <c r="AD466" s="53">
        <f t="shared" si="152"/>
        <v>0</v>
      </c>
      <c r="AE466" s="54">
        <f t="shared" si="152"/>
        <v>0</v>
      </c>
      <c r="AF466" s="55">
        <f t="shared" si="152"/>
        <v>0</v>
      </c>
      <c r="AG466" s="53">
        <f t="shared" si="152"/>
        <v>0</v>
      </c>
      <c r="AH466" s="54">
        <f t="shared" si="152"/>
        <v>0</v>
      </c>
      <c r="AI466" s="55">
        <f t="shared" si="152"/>
        <v>0</v>
      </c>
      <c r="AK466" s="53">
        <f>SUM(AK455:AK465)</f>
        <v>12940</v>
      </c>
      <c r="AL466" s="54">
        <f>SUM(AL455:AL465)</f>
        <v>0</v>
      </c>
      <c r="AM466" s="55">
        <f>SUM(AM455:AM465)</f>
        <v>167</v>
      </c>
      <c r="AT466" s="32">
        <f>IF(SUM(AT455:AT465)=0,0,1)</f>
        <v>1</v>
      </c>
    </row>
    <row r="467" spans="3:50" ht="15" customHeight="1" x14ac:dyDescent="0.3">
      <c r="C467" s="40"/>
      <c r="D467" s="34"/>
      <c r="E467" s="35"/>
      <c r="F467" s="41"/>
      <c r="G467" s="169"/>
      <c r="H467" s="43"/>
      <c r="I467" s="41"/>
      <c r="J467" s="42"/>
      <c r="K467" s="43"/>
      <c r="L467" s="41"/>
      <c r="M467" s="42"/>
      <c r="N467" s="43"/>
      <c r="O467" s="41"/>
      <c r="P467" s="42"/>
      <c r="Q467" s="43"/>
      <c r="R467" s="41"/>
      <c r="S467" s="42"/>
      <c r="T467" s="43"/>
      <c r="U467" s="41"/>
      <c r="V467" s="42"/>
      <c r="W467" s="43"/>
      <c r="X467" s="41"/>
      <c r="Y467" s="42"/>
      <c r="Z467" s="43"/>
      <c r="AA467" s="41"/>
      <c r="AB467" s="42"/>
      <c r="AC467" s="43"/>
      <c r="AD467" s="41"/>
      <c r="AE467" s="42"/>
      <c r="AF467" s="43"/>
      <c r="AG467" s="41"/>
      <c r="AH467" s="42"/>
      <c r="AI467" s="43"/>
      <c r="AK467" s="41"/>
      <c r="AL467" s="42"/>
      <c r="AM467" s="43"/>
      <c r="AT467" s="32">
        <f>IF(AT466=0,0,1)</f>
        <v>1</v>
      </c>
    </row>
    <row r="468" spans="3:50" ht="15" customHeight="1" x14ac:dyDescent="0.3">
      <c r="C468" s="40" t="s">
        <v>22</v>
      </c>
      <c r="D468" s="34" t="s">
        <v>720</v>
      </c>
      <c r="E468" s="35" t="s">
        <v>939</v>
      </c>
      <c r="F468" s="41"/>
      <c r="G468" s="169"/>
      <c r="H468" s="43">
        <v>35</v>
      </c>
      <c r="I468" s="41">
        <v>2657</v>
      </c>
      <c r="J468" s="42">
        <v>0</v>
      </c>
      <c r="K468" s="43">
        <v>0</v>
      </c>
      <c r="L468" s="41"/>
      <c r="M468" s="42"/>
      <c r="N468" s="43"/>
      <c r="O468" s="41"/>
      <c r="P468" s="42"/>
      <c r="Q468" s="43"/>
      <c r="R468" s="41"/>
      <c r="S468" s="42"/>
      <c r="T468" s="43"/>
      <c r="U468" s="41"/>
      <c r="V468" s="42"/>
      <c r="W468" s="43"/>
      <c r="X468" s="41"/>
      <c r="Y468" s="42"/>
      <c r="Z468" s="43"/>
      <c r="AA468" s="41"/>
      <c r="AB468" s="42"/>
      <c r="AC468" s="43"/>
      <c r="AD468" s="41"/>
      <c r="AE468" s="42"/>
      <c r="AF468" s="43"/>
      <c r="AG468" s="41"/>
      <c r="AH468" s="42"/>
      <c r="AI468" s="43"/>
      <c r="AK468" s="41">
        <f t="shared" ref="AK468:AM478" si="153">F468+I468+L468+O468+R468+U468+X468+AA468+AD468+AG468</f>
        <v>2657</v>
      </c>
      <c r="AL468" s="42">
        <f t="shared" si="153"/>
        <v>0</v>
      </c>
      <c r="AM468" s="43">
        <f t="shared" si="153"/>
        <v>35</v>
      </c>
      <c r="AT468" s="32">
        <f>IF(LEN(E468)&lt;2,0,1)</f>
        <v>1</v>
      </c>
      <c r="AV468" s="23">
        <v>4</v>
      </c>
      <c r="AW468" s="23">
        <v>6</v>
      </c>
      <c r="AX468" s="23">
        <v>1</v>
      </c>
    </row>
    <row r="469" spans="3:50" ht="15" customHeight="1" x14ac:dyDescent="0.3">
      <c r="C469" s="40" t="s">
        <v>22</v>
      </c>
      <c r="D469" s="34" t="s">
        <v>721</v>
      </c>
      <c r="E469" s="35" t="s">
        <v>949</v>
      </c>
      <c r="F469" s="41"/>
      <c r="G469" s="169"/>
      <c r="H469" s="43">
        <v>23</v>
      </c>
      <c r="I469" s="41">
        <v>1807</v>
      </c>
      <c r="J469" s="42">
        <v>0</v>
      </c>
      <c r="K469" s="43">
        <v>0</v>
      </c>
      <c r="L469" s="41"/>
      <c r="M469" s="42"/>
      <c r="N469" s="43"/>
      <c r="O469" s="41"/>
      <c r="P469" s="42"/>
      <c r="Q469" s="43"/>
      <c r="R469" s="41"/>
      <c r="S469" s="42"/>
      <c r="T469" s="43"/>
      <c r="U469" s="41"/>
      <c r="V469" s="42"/>
      <c r="W469" s="43"/>
      <c r="X469" s="41"/>
      <c r="Y469" s="42"/>
      <c r="Z469" s="43"/>
      <c r="AA469" s="41"/>
      <c r="AB469" s="42"/>
      <c r="AC469" s="43"/>
      <c r="AD469" s="41"/>
      <c r="AE469" s="42"/>
      <c r="AF469" s="43"/>
      <c r="AG469" s="41"/>
      <c r="AH469" s="42"/>
      <c r="AI469" s="43"/>
      <c r="AK469" s="41">
        <f t="shared" si="153"/>
        <v>1807</v>
      </c>
      <c r="AL469" s="42">
        <f t="shared" si="153"/>
        <v>0</v>
      </c>
      <c r="AM469" s="43">
        <f t="shared" si="153"/>
        <v>23</v>
      </c>
      <c r="AT469" s="32">
        <f t="shared" ref="AT469:AT478" si="154">IF(LEN(E469)&lt;2,0,1)</f>
        <v>1</v>
      </c>
      <c r="AV469" s="23">
        <v>4</v>
      </c>
      <c r="AW469" s="23">
        <v>6</v>
      </c>
      <c r="AX469" s="23">
        <f>IF(AW469=AW468,AX468+1,1)</f>
        <v>2</v>
      </c>
    </row>
    <row r="470" spans="3:50" ht="15" customHeight="1" x14ac:dyDescent="0.3">
      <c r="C470" s="40" t="s">
        <v>22</v>
      </c>
      <c r="D470" s="34" t="s">
        <v>722</v>
      </c>
      <c r="E470" s="35" t="s">
        <v>947</v>
      </c>
      <c r="F470" s="41"/>
      <c r="G470" s="169"/>
      <c r="H470" s="43">
        <v>32</v>
      </c>
      <c r="I470" s="41">
        <v>2471</v>
      </c>
      <c r="J470" s="42">
        <v>0</v>
      </c>
      <c r="K470" s="43">
        <v>0</v>
      </c>
      <c r="L470" s="41"/>
      <c r="M470" s="42"/>
      <c r="N470" s="43"/>
      <c r="O470" s="41"/>
      <c r="P470" s="42"/>
      <c r="Q470" s="43"/>
      <c r="R470" s="41"/>
      <c r="S470" s="42"/>
      <c r="T470" s="43"/>
      <c r="U470" s="41"/>
      <c r="V470" s="42"/>
      <c r="W470" s="43"/>
      <c r="X470" s="41"/>
      <c r="Y470" s="42"/>
      <c r="Z470" s="43"/>
      <c r="AA470" s="41"/>
      <c r="AB470" s="42"/>
      <c r="AC470" s="43"/>
      <c r="AD470" s="41"/>
      <c r="AE470" s="42"/>
      <c r="AF470" s="43"/>
      <c r="AG470" s="41"/>
      <c r="AH470" s="42"/>
      <c r="AI470" s="43"/>
      <c r="AK470" s="41">
        <f t="shared" si="153"/>
        <v>2471</v>
      </c>
      <c r="AL470" s="42">
        <f t="shared" si="153"/>
        <v>0</v>
      </c>
      <c r="AM470" s="43">
        <f t="shared" si="153"/>
        <v>32</v>
      </c>
      <c r="AT470" s="32">
        <f t="shared" si="154"/>
        <v>1</v>
      </c>
      <c r="AV470" s="23">
        <v>4</v>
      </c>
      <c r="AW470" s="23">
        <v>6</v>
      </c>
      <c r="AX470" s="23">
        <f t="shared" ref="AX470:AX478" si="155">IF(AW470=AW469,AX469+1,1)</f>
        <v>3</v>
      </c>
    </row>
    <row r="471" spans="3:50" ht="15" hidden="1" customHeight="1" x14ac:dyDescent="0.3">
      <c r="C471" s="40" t="s">
        <v>22</v>
      </c>
      <c r="D471" s="34" t="s">
        <v>2</v>
      </c>
      <c r="E471" s="35" t="s">
        <v>2</v>
      </c>
      <c r="F471" s="41">
        <v>0</v>
      </c>
      <c r="G471" s="169">
        <v>0</v>
      </c>
      <c r="H471" s="43">
        <v>0</v>
      </c>
      <c r="I471" s="41">
        <v>0</v>
      </c>
      <c r="J471" s="42">
        <v>0</v>
      </c>
      <c r="K471" s="43">
        <v>0</v>
      </c>
      <c r="L471" s="41"/>
      <c r="M471" s="42"/>
      <c r="N471" s="43"/>
      <c r="O471" s="41"/>
      <c r="P471" s="42"/>
      <c r="Q471" s="43"/>
      <c r="R471" s="41"/>
      <c r="S471" s="42"/>
      <c r="T471" s="43"/>
      <c r="U471" s="41"/>
      <c r="V471" s="42"/>
      <c r="W471" s="43"/>
      <c r="X471" s="41"/>
      <c r="Y471" s="42"/>
      <c r="Z471" s="43"/>
      <c r="AA471" s="41"/>
      <c r="AB471" s="42"/>
      <c r="AC471" s="43"/>
      <c r="AD471" s="41"/>
      <c r="AE471" s="42"/>
      <c r="AF471" s="43"/>
      <c r="AG471" s="41"/>
      <c r="AH471" s="42"/>
      <c r="AI471" s="43"/>
      <c r="AK471" s="41">
        <f t="shared" si="153"/>
        <v>0</v>
      </c>
      <c r="AL471" s="42">
        <f t="shared" si="153"/>
        <v>0</v>
      </c>
      <c r="AM471" s="43">
        <f t="shared" si="153"/>
        <v>0</v>
      </c>
      <c r="AT471" s="32">
        <f t="shared" si="154"/>
        <v>0</v>
      </c>
      <c r="AV471" s="23">
        <v>4</v>
      </c>
      <c r="AW471" s="23">
        <v>6</v>
      </c>
      <c r="AX471" s="23">
        <f t="shared" si="155"/>
        <v>4</v>
      </c>
    </row>
    <row r="472" spans="3:50" ht="15" hidden="1" customHeight="1" x14ac:dyDescent="0.3">
      <c r="C472" s="40" t="s">
        <v>22</v>
      </c>
      <c r="D472" s="34" t="s">
        <v>2</v>
      </c>
      <c r="E472" s="35" t="s">
        <v>2</v>
      </c>
      <c r="F472" s="41">
        <v>0</v>
      </c>
      <c r="G472" s="169">
        <v>0</v>
      </c>
      <c r="H472" s="43">
        <v>0</v>
      </c>
      <c r="I472" s="41">
        <v>0</v>
      </c>
      <c r="J472" s="42">
        <v>0</v>
      </c>
      <c r="K472" s="43">
        <v>0</v>
      </c>
      <c r="L472" s="41"/>
      <c r="M472" s="42"/>
      <c r="N472" s="43"/>
      <c r="O472" s="41"/>
      <c r="P472" s="42"/>
      <c r="Q472" s="43"/>
      <c r="R472" s="41"/>
      <c r="S472" s="42"/>
      <c r="T472" s="43"/>
      <c r="U472" s="41"/>
      <c r="V472" s="42"/>
      <c r="W472" s="43"/>
      <c r="X472" s="41"/>
      <c r="Y472" s="42"/>
      <c r="Z472" s="43"/>
      <c r="AA472" s="41"/>
      <c r="AB472" s="42"/>
      <c r="AC472" s="43"/>
      <c r="AD472" s="41"/>
      <c r="AE472" s="42"/>
      <c r="AF472" s="43"/>
      <c r="AG472" s="41"/>
      <c r="AH472" s="42"/>
      <c r="AI472" s="43"/>
      <c r="AK472" s="41">
        <f t="shared" si="153"/>
        <v>0</v>
      </c>
      <c r="AL472" s="42">
        <f t="shared" si="153"/>
        <v>0</v>
      </c>
      <c r="AM472" s="43">
        <f t="shared" si="153"/>
        <v>0</v>
      </c>
      <c r="AT472" s="32">
        <f t="shared" si="154"/>
        <v>0</v>
      </c>
      <c r="AV472" s="23">
        <v>4</v>
      </c>
      <c r="AW472" s="23">
        <v>6</v>
      </c>
      <c r="AX472" s="23">
        <f t="shared" si="155"/>
        <v>5</v>
      </c>
    </row>
    <row r="473" spans="3:50" ht="15" hidden="1" customHeight="1" x14ac:dyDescent="0.3">
      <c r="C473" s="40" t="s">
        <v>22</v>
      </c>
      <c r="D473" s="34" t="s">
        <v>2</v>
      </c>
      <c r="E473" s="35" t="s">
        <v>2</v>
      </c>
      <c r="F473" s="41">
        <v>0</v>
      </c>
      <c r="G473" s="169">
        <v>0</v>
      </c>
      <c r="H473" s="43">
        <v>0</v>
      </c>
      <c r="I473" s="41">
        <v>0</v>
      </c>
      <c r="J473" s="42">
        <v>0</v>
      </c>
      <c r="K473" s="43">
        <v>0</v>
      </c>
      <c r="L473" s="41"/>
      <c r="M473" s="42"/>
      <c r="N473" s="43"/>
      <c r="O473" s="41"/>
      <c r="P473" s="42"/>
      <c r="Q473" s="43"/>
      <c r="R473" s="41"/>
      <c r="S473" s="42"/>
      <c r="T473" s="43"/>
      <c r="U473" s="41"/>
      <c r="V473" s="42"/>
      <c r="W473" s="43"/>
      <c r="X473" s="41"/>
      <c r="Y473" s="42"/>
      <c r="Z473" s="43"/>
      <c r="AA473" s="41"/>
      <c r="AB473" s="42"/>
      <c r="AC473" s="43"/>
      <c r="AD473" s="41"/>
      <c r="AE473" s="42"/>
      <c r="AF473" s="43"/>
      <c r="AG473" s="41"/>
      <c r="AH473" s="42"/>
      <c r="AI473" s="43"/>
      <c r="AK473" s="41">
        <f t="shared" si="153"/>
        <v>0</v>
      </c>
      <c r="AL473" s="42">
        <f t="shared" si="153"/>
        <v>0</v>
      </c>
      <c r="AM473" s="43">
        <f t="shared" si="153"/>
        <v>0</v>
      </c>
      <c r="AT473" s="32">
        <f t="shared" si="154"/>
        <v>0</v>
      </c>
      <c r="AV473" s="23">
        <v>4</v>
      </c>
      <c r="AW473" s="23">
        <v>6</v>
      </c>
      <c r="AX473" s="23">
        <f t="shared" si="155"/>
        <v>6</v>
      </c>
    </row>
    <row r="474" spans="3:50" ht="15" hidden="1" customHeight="1" x14ac:dyDescent="0.3">
      <c r="C474" s="40" t="s">
        <v>22</v>
      </c>
      <c r="D474" s="34" t="s">
        <v>2</v>
      </c>
      <c r="E474" s="35" t="s">
        <v>2</v>
      </c>
      <c r="F474" s="41">
        <v>0</v>
      </c>
      <c r="G474" s="169">
        <v>0</v>
      </c>
      <c r="H474" s="43">
        <v>0</v>
      </c>
      <c r="I474" s="41">
        <v>0</v>
      </c>
      <c r="J474" s="42">
        <v>0</v>
      </c>
      <c r="K474" s="43">
        <v>0</v>
      </c>
      <c r="L474" s="41"/>
      <c r="M474" s="42"/>
      <c r="N474" s="43"/>
      <c r="O474" s="41"/>
      <c r="P474" s="42"/>
      <c r="Q474" s="43"/>
      <c r="R474" s="41"/>
      <c r="S474" s="42"/>
      <c r="T474" s="43"/>
      <c r="U474" s="41"/>
      <c r="V474" s="42"/>
      <c r="W474" s="43"/>
      <c r="X474" s="41"/>
      <c r="Y474" s="42"/>
      <c r="Z474" s="43"/>
      <c r="AA474" s="41"/>
      <c r="AB474" s="42"/>
      <c r="AC474" s="43"/>
      <c r="AD474" s="41"/>
      <c r="AE474" s="42"/>
      <c r="AF474" s="43"/>
      <c r="AG474" s="41"/>
      <c r="AH474" s="42"/>
      <c r="AI474" s="43"/>
      <c r="AK474" s="41">
        <f t="shared" si="153"/>
        <v>0</v>
      </c>
      <c r="AL474" s="42">
        <f t="shared" si="153"/>
        <v>0</v>
      </c>
      <c r="AM474" s="43">
        <f t="shared" si="153"/>
        <v>0</v>
      </c>
      <c r="AT474" s="32">
        <f t="shared" si="154"/>
        <v>0</v>
      </c>
      <c r="AV474" s="23">
        <v>4</v>
      </c>
      <c r="AW474" s="23">
        <v>6</v>
      </c>
      <c r="AX474" s="23">
        <f t="shared" si="155"/>
        <v>7</v>
      </c>
    </row>
    <row r="475" spans="3:50" ht="15" hidden="1" customHeight="1" x14ac:dyDescent="0.3">
      <c r="C475" s="40" t="s">
        <v>22</v>
      </c>
      <c r="D475" s="34" t="s">
        <v>2</v>
      </c>
      <c r="E475" s="35" t="s">
        <v>2</v>
      </c>
      <c r="F475" s="41">
        <v>0</v>
      </c>
      <c r="G475" s="169">
        <v>0</v>
      </c>
      <c r="H475" s="43">
        <v>0</v>
      </c>
      <c r="I475" s="41">
        <v>0</v>
      </c>
      <c r="J475" s="42">
        <v>0</v>
      </c>
      <c r="K475" s="43">
        <v>0</v>
      </c>
      <c r="L475" s="41"/>
      <c r="M475" s="42"/>
      <c r="N475" s="43"/>
      <c r="O475" s="41"/>
      <c r="P475" s="42"/>
      <c r="Q475" s="43"/>
      <c r="R475" s="41"/>
      <c r="S475" s="42"/>
      <c r="T475" s="43"/>
      <c r="U475" s="41"/>
      <c r="V475" s="42"/>
      <c r="W475" s="43"/>
      <c r="X475" s="41"/>
      <c r="Y475" s="42"/>
      <c r="Z475" s="43"/>
      <c r="AA475" s="41"/>
      <c r="AB475" s="42"/>
      <c r="AC475" s="43"/>
      <c r="AD475" s="41"/>
      <c r="AE475" s="42"/>
      <c r="AF475" s="43"/>
      <c r="AG475" s="41"/>
      <c r="AH475" s="42"/>
      <c r="AI475" s="43"/>
      <c r="AK475" s="41">
        <f t="shared" si="153"/>
        <v>0</v>
      </c>
      <c r="AL475" s="42">
        <f t="shared" si="153"/>
        <v>0</v>
      </c>
      <c r="AM475" s="43">
        <f t="shared" si="153"/>
        <v>0</v>
      </c>
      <c r="AT475" s="32">
        <f t="shared" si="154"/>
        <v>0</v>
      </c>
      <c r="AV475" s="23">
        <v>4</v>
      </c>
      <c r="AW475" s="23">
        <v>6</v>
      </c>
      <c r="AX475" s="23">
        <f t="shared" si="155"/>
        <v>8</v>
      </c>
    </row>
    <row r="476" spans="3:50" ht="15" hidden="1" customHeight="1" x14ac:dyDescent="0.3">
      <c r="C476" s="40" t="s">
        <v>22</v>
      </c>
      <c r="D476" s="34" t="s">
        <v>2</v>
      </c>
      <c r="E476" s="35" t="s">
        <v>2</v>
      </c>
      <c r="F476" s="41">
        <v>0</v>
      </c>
      <c r="G476" s="169">
        <v>0</v>
      </c>
      <c r="H476" s="43">
        <v>0</v>
      </c>
      <c r="I476" s="41">
        <v>0</v>
      </c>
      <c r="J476" s="42">
        <v>0</v>
      </c>
      <c r="K476" s="43">
        <v>0</v>
      </c>
      <c r="L476" s="41"/>
      <c r="M476" s="42"/>
      <c r="N476" s="43"/>
      <c r="O476" s="41"/>
      <c r="P476" s="42"/>
      <c r="Q476" s="43"/>
      <c r="R476" s="41"/>
      <c r="S476" s="42"/>
      <c r="T476" s="43"/>
      <c r="U476" s="41"/>
      <c r="V476" s="42"/>
      <c r="W476" s="43"/>
      <c r="X476" s="41"/>
      <c r="Y476" s="42"/>
      <c r="Z476" s="43"/>
      <c r="AA476" s="41"/>
      <c r="AB476" s="42"/>
      <c r="AC476" s="43"/>
      <c r="AD476" s="41"/>
      <c r="AE476" s="42"/>
      <c r="AF476" s="43"/>
      <c r="AG476" s="41"/>
      <c r="AH476" s="42"/>
      <c r="AI476" s="43"/>
      <c r="AK476" s="41">
        <f t="shared" si="153"/>
        <v>0</v>
      </c>
      <c r="AL476" s="42">
        <f t="shared" si="153"/>
        <v>0</v>
      </c>
      <c r="AM476" s="43">
        <f t="shared" si="153"/>
        <v>0</v>
      </c>
      <c r="AT476" s="32">
        <f t="shared" si="154"/>
        <v>0</v>
      </c>
      <c r="AV476" s="23">
        <v>4</v>
      </c>
      <c r="AW476" s="23">
        <v>6</v>
      </c>
      <c r="AX476" s="23">
        <f t="shared" si="155"/>
        <v>9</v>
      </c>
    </row>
    <row r="477" spans="3:50" ht="15" hidden="1" customHeight="1" x14ac:dyDescent="0.3">
      <c r="C477" s="40" t="s">
        <v>22</v>
      </c>
      <c r="D477" s="34" t="s">
        <v>2</v>
      </c>
      <c r="E477" s="35" t="s">
        <v>2</v>
      </c>
      <c r="F477" s="41">
        <v>0</v>
      </c>
      <c r="G477" s="169">
        <v>0</v>
      </c>
      <c r="H477" s="43">
        <v>0</v>
      </c>
      <c r="I477" s="41">
        <v>0</v>
      </c>
      <c r="J477" s="42">
        <v>0</v>
      </c>
      <c r="K477" s="43">
        <v>0</v>
      </c>
      <c r="L477" s="41"/>
      <c r="M477" s="42"/>
      <c r="N477" s="43"/>
      <c r="O477" s="41"/>
      <c r="P477" s="42"/>
      <c r="Q477" s="43"/>
      <c r="R477" s="41"/>
      <c r="S477" s="42"/>
      <c r="T477" s="43"/>
      <c r="U477" s="41"/>
      <c r="V477" s="42"/>
      <c r="W477" s="43"/>
      <c r="X477" s="41"/>
      <c r="Y477" s="42"/>
      <c r="Z477" s="43"/>
      <c r="AA477" s="41"/>
      <c r="AB477" s="42"/>
      <c r="AC477" s="43"/>
      <c r="AD477" s="41"/>
      <c r="AE477" s="42"/>
      <c r="AF477" s="43"/>
      <c r="AG477" s="41"/>
      <c r="AH477" s="42"/>
      <c r="AI477" s="43"/>
      <c r="AK477" s="41">
        <f t="shared" si="153"/>
        <v>0</v>
      </c>
      <c r="AL477" s="42">
        <f t="shared" si="153"/>
        <v>0</v>
      </c>
      <c r="AM477" s="43">
        <f t="shared" si="153"/>
        <v>0</v>
      </c>
      <c r="AT477" s="32">
        <f t="shared" si="154"/>
        <v>0</v>
      </c>
      <c r="AV477" s="23">
        <v>4</v>
      </c>
      <c r="AW477" s="23">
        <v>6</v>
      </c>
      <c r="AX477" s="23">
        <f t="shared" si="155"/>
        <v>10</v>
      </c>
    </row>
    <row r="478" spans="3:50" ht="15" customHeight="1" x14ac:dyDescent="0.3">
      <c r="C478" s="40" t="s">
        <v>23</v>
      </c>
      <c r="D478" s="34" t="s">
        <v>723</v>
      </c>
      <c r="E478" s="35" t="s">
        <v>946</v>
      </c>
      <c r="F478" s="41"/>
      <c r="G478" s="169"/>
      <c r="H478" s="43">
        <v>22</v>
      </c>
      <c r="I478" s="41">
        <v>1685</v>
      </c>
      <c r="J478" s="42">
        <v>0</v>
      </c>
      <c r="K478" s="43">
        <v>0</v>
      </c>
      <c r="L478" s="41"/>
      <c r="M478" s="42"/>
      <c r="N478" s="43"/>
      <c r="O478" s="41"/>
      <c r="P478" s="42"/>
      <c r="Q478" s="43"/>
      <c r="R478" s="41"/>
      <c r="S478" s="42"/>
      <c r="T478" s="43"/>
      <c r="U478" s="41"/>
      <c r="V478" s="42"/>
      <c r="W478" s="43"/>
      <c r="X478" s="41"/>
      <c r="Y478" s="42"/>
      <c r="Z478" s="43"/>
      <c r="AA478" s="41"/>
      <c r="AB478" s="42"/>
      <c r="AC478" s="43"/>
      <c r="AD478" s="41"/>
      <c r="AE478" s="42"/>
      <c r="AF478" s="43"/>
      <c r="AG478" s="41"/>
      <c r="AH478" s="42"/>
      <c r="AI478" s="43"/>
      <c r="AK478" s="41">
        <f t="shared" si="153"/>
        <v>1685</v>
      </c>
      <c r="AL478" s="42">
        <f t="shared" si="153"/>
        <v>0</v>
      </c>
      <c r="AM478" s="43">
        <f t="shared" si="153"/>
        <v>22</v>
      </c>
      <c r="AT478" s="32">
        <f t="shared" si="154"/>
        <v>1</v>
      </c>
      <c r="AV478" s="23">
        <v>4</v>
      </c>
      <c r="AW478" s="23">
        <v>7</v>
      </c>
      <c r="AX478" s="23">
        <f t="shared" si="155"/>
        <v>1</v>
      </c>
    </row>
    <row r="479" spans="3:50" ht="15" customHeight="1" x14ac:dyDescent="0.3">
      <c r="C479" s="50" t="str">
        <f>IF(LEN(E478)&lt;1,"","Total: " &amp; LEFT(E478,LEN(E478)-21) &amp; "Municipalities")</f>
        <v>Total: uThukela Municipalities</v>
      </c>
      <c r="D479" s="51"/>
      <c r="E479" s="52"/>
      <c r="F479" s="53"/>
      <c r="G479" s="171"/>
      <c r="H479" s="55">
        <f>SUM(H468:H478)</f>
        <v>112</v>
      </c>
      <c r="I479" s="53">
        <f>SUM(I468:I478)</f>
        <v>8620</v>
      </c>
      <c r="J479" s="54">
        <f>SUM(J468:J478)</f>
        <v>0</v>
      </c>
      <c r="K479" s="55">
        <f>SUM(K468:K478)</f>
        <v>0</v>
      </c>
      <c r="L479" s="53">
        <f t="shared" ref="L479:AI479" si="156">SUM(L468:L478)</f>
        <v>0</v>
      </c>
      <c r="M479" s="54">
        <f t="shared" si="156"/>
        <v>0</v>
      </c>
      <c r="N479" s="55">
        <f t="shared" si="156"/>
        <v>0</v>
      </c>
      <c r="O479" s="53">
        <f t="shared" si="156"/>
        <v>0</v>
      </c>
      <c r="P479" s="54">
        <f t="shared" si="156"/>
        <v>0</v>
      </c>
      <c r="Q479" s="55">
        <f t="shared" si="156"/>
        <v>0</v>
      </c>
      <c r="R479" s="53">
        <f t="shared" si="156"/>
        <v>0</v>
      </c>
      <c r="S479" s="54">
        <f t="shared" si="156"/>
        <v>0</v>
      </c>
      <c r="T479" s="55">
        <f t="shared" si="156"/>
        <v>0</v>
      </c>
      <c r="U479" s="53">
        <f t="shared" si="156"/>
        <v>0</v>
      </c>
      <c r="V479" s="54">
        <f t="shared" si="156"/>
        <v>0</v>
      </c>
      <c r="W479" s="55">
        <f t="shared" si="156"/>
        <v>0</v>
      </c>
      <c r="X479" s="53">
        <f t="shared" si="156"/>
        <v>0</v>
      </c>
      <c r="Y479" s="54">
        <f t="shared" si="156"/>
        <v>0</v>
      </c>
      <c r="Z479" s="55">
        <f t="shared" si="156"/>
        <v>0</v>
      </c>
      <c r="AA479" s="53">
        <f t="shared" si="156"/>
        <v>0</v>
      </c>
      <c r="AB479" s="54">
        <f t="shared" si="156"/>
        <v>0</v>
      </c>
      <c r="AC479" s="55">
        <f t="shared" si="156"/>
        <v>0</v>
      </c>
      <c r="AD479" s="53">
        <f t="shared" si="156"/>
        <v>0</v>
      </c>
      <c r="AE479" s="54">
        <f t="shared" si="156"/>
        <v>0</v>
      </c>
      <c r="AF479" s="55">
        <f t="shared" si="156"/>
        <v>0</v>
      </c>
      <c r="AG479" s="53">
        <f t="shared" si="156"/>
        <v>0</v>
      </c>
      <c r="AH479" s="54">
        <f t="shared" si="156"/>
        <v>0</v>
      </c>
      <c r="AI479" s="55">
        <f t="shared" si="156"/>
        <v>0</v>
      </c>
      <c r="AK479" s="53">
        <f>SUM(AK468:AK478)</f>
        <v>8620</v>
      </c>
      <c r="AL479" s="54">
        <f>SUM(AL468:AL478)</f>
        <v>0</v>
      </c>
      <c r="AM479" s="55">
        <f>SUM(AM468:AM478)</f>
        <v>112</v>
      </c>
      <c r="AT479" s="32">
        <f>IF(SUM(AT468:AT478)=0,0,1)</f>
        <v>1</v>
      </c>
    </row>
    <row r="480" spans="3:50" ht="15" customHeight="1" x14ac:dyDescent="0.3">
      <c r="C480" s="40"/>
      <c r="D480" s="34"/>
      <c r="E480" s="35"/>
      <c r="F480" s="41"/>
      <c r="G480" s="169"/>
      <c r="H480" s="43"/>
      <c r="I480" s="41"/>
      <c r="J480" s="42"/>
      <c r="K480" s="43"/>
      <c r="L480" s="41"/>
      <c r="M480" s="42"/>
      <c r="N480" s="43"/>
      <c r="O480" s="41"/>
      <c r="P480" s="42"/>
      <c r="Q480" s="43"/>
      <c r="R480" s="41"/>
      <c r="S480" s="42"/>
      <c r="T480" s="43"/>
      <c r="U480" s="41"/>
      <c r="V480" s="42"/>
      <c r="W480" s="43"/>
      <c r="X480" s="41"/>
      <c r="Y480" s="42"/>
      <c r="Z480" s="43"/>
      <c r="AA480" s="41"/>
      <c r="AB480" s="42"/>
      <c r="AC480" s="43"/>
      <c r="AD480" s="41"/>
      <c r="AE480" s="42"/>
      <c r="AF480" s="43"/>
      <c r="AG480" s="41"/>
      <c r="AH480" s="42"/>
      <c r="AI480" s="43"/>
      <c r="AK480" s="41"/>
      <c r="AL480" s="42"/>
      <c r="AM480" s="43"/>
      <c r="AT480" s="32">
        <f>IF(AT479=0,0,1)</f>
        <v>1</v>
      </c>
    </row>
    <row r="481" spans="3:50" ht="15" customHeight="1" x14ac:dyDescent="0.3">
      <c r="C481" s="40" t="s">
        <v>22</v>
      </c>
      <c r="D481" s="34" t="s">
        <v>724</v>
      </c>
      <c r="E481" s="35" t="s">
        <v>950</v>
      </c>
      <c r="F481" s="41"/>
      <c r="G481" s="169"/>
      <c r="H481" s="43">
        <v>20</v>
      </c>
      <c r="I481" s="41">
        <v>1561</v>
      </c>
      <c r="J481" s="42">
        <v>0</v>
      </c>
      <c r="K481" s="43">
        <v>0</v>
      </c>
      <c r="L481" s="41"/>
      <c r="M481" s="42"/>
      <c r="N481" s="43"/>
      <c r="O481" s="41"/>
      <c r="P481" s="42"/>
      <c r="Q481" s="43"/>
      <c r="R481" s="41"/>
      <c r="S481" s="42"/>
      <c r="T481" s="43"/>
      <c r="U481" s="41"/>
      <c r="V481" s="42"/>
      <c r="W481" s="43"/>
      <c r="X481" s="41"/>
      <c r="Y481" s="42"/>
      <c r="Z481" s="43"/>
      <c r="AA481" s="41"/>
      <c r="AB481" s="42"/>
      <c r="AC481" s="43"/>
      <c r="AD481" s="41"/>
      <c r="AE481" s="42"/>
      <c r="AF481" s="43"/>
      <c r="AG481" s="41"/>
      <c r="AH481" s="42"/>
      <c r="AI481" s="43"/>
      <c r="AK481" s="41">
        <f t="shared" ref="AK481:AM491" si="157">F481+I481+L481+O481+R481+U481+X481+AA481+AD481+AG481</f>
        <v>1561</v>
      </c>
      <c r="AL481" s="42">
        <f t="shared" si="157"/>
        <v>0</v>
      </c>
      <c r="AM481" s="43">
        <f t="shared" si="157"/>
        <v>20</v>
      </c>
      <c r="AT481" s="32">
        <f>IF(LEN(E481)&lt;2,0,1)</f>
        <v>1</v>
      </c>
      <c r="AV481" s="23">
        <v>4</v>
      </c>
      <c r="AW481" s="23">
        <v>8</v>
      </c>
      <c r="AX481" s="23">
        <v>1</v>
      </c>
    </row>
    <row r="482" spans="3:50" ht="15" customHeight="1" x14ac:dyDescent="0.3">
      <c r="C482" s="40" t="s">
        <v>22</v>
      </c>
      <c r="D482" s="34" t="s">
        <v>725</v>
      </c>
      <c r="E482" s="35" t="s">
        <v>948</v>
      </c>
      <c r="F482" s="41"/>
      <c r="G482" s="169"/>
      <c r="H482" s="43">
        <v>19</v>
      </c>
      <c r="I482" s="41">
        <v>1478</v>
      </c>
      <c r="J482" s="42">
        <v>0</v>
      </c>
      <c r="K482" s="43">
        <v>0</v>
      </c>
      <c r="L482" s="41"/>
      <c r="M482" s="42"/>
      <c r="N482" s="43"/>
      <c r="O482" s="41"/>
      <c r="P482" s="42"/>
      <c r="Q482" s="43"/>
      <c r="R482" s="41"/>
      <c r="S482" s="42"/>
      <c r="T482" s="43"/>
      <c r="U482" s="41"/>
      <c r="V482" s="42"/>
      <c r="W482" s="43"/>
      <c r="X482" s="41"/>
      <c r="Y482" s="42"/>
      <c r="Z482" s="43"/>
      <c r="AA482" s="41"/>
      <c r="AB482" s="42"/>
      <c r="AC482" s="43"/>
      <c r="AD482" s="41"/>
      <c r="AE482" s="42"/>
      <c r="AF482" s="43"/>
      <c r="AG482" s="41"/>
      <c r="AH482" s="42"/>
      <c r="AI482" s="43"/>
      <c r="AK482" s="41">
        <f t="shared" si="157"/>
        <v>1478</v>
      </c>
      <c r="AL482" s="42">
        <f t="shared" si="157"/>
        <v>0</v>
      </c>
      <c r="AM482" s="43">
        <f t="shared" si="157"/>
        <v>19</v>
      </c>
      <c r="AT482" s="32">
        <f t="shared" ref="AT482:AT491" si="158">IF(LEN(E482)&lt;2,0,1)</f>
        <v>1</v>
      </c>
      <c r="AV482" s="23">
        <v>4</v>
      </c>
      <c r="AW482" s="23">
        <v>8</v>
      </c>
      <c r="AX482" s="23">
        <f>IF(AW482=AW481,AX481+1,1)</f>
        <v>2</v>
      </c>
    </row>
    <row r="483" spans="3:50" ht="15" customHeight="1" x14ac:dyDescent="0.3">
      <c r="C483" s="40" t="s">
        <v>22</v>
      </c>
      <c r="D483" s="34" t="s">
        <v>726</v>
      </c>
      <c r="E483" s="35" t="s">
        <v>951</v>
      </c>
      <c r="F483" s="41"/>
      <c r="G483" s="169"/>
      <c r="H483" s="43">
        <v>43</v>
      </c>
      <c r="I483" s="41">
        <v>3287</v>
      </c>
      <c r="J483" s="42">
        <v>0</v>
      </c>
      <c r="K483" s="43">
        <v>0</v>
      </c>
      <c r="L483" s="41"/>
      <c r="M483" s="42"/>
      <c r="N483" s="43"/>
      <c r="O483" s="41"/>
      <c r="P483" s="42"/>
      <c r="Q483" s="43"/>
      <c r="R483" s="41"/>
      <c r="S483" s="42"/>
      <c r="T483" s="43"/>
      <c r="U483" s="41"/>
      <c r="V483" s="42"/>
      <c r="W483" s="43"/>
      <c r="X483" s="41"/>
      <c r="Y483" s="42"/>
      <c r="Z483" s="43"/>
      <c r="AA483" s="41"/>
      <c r="AB483" s="42"/>
      <c r="AC483" s="43"/>
      <c r="AD483" s="41"/>
      <c r="AE483" s="42"/>
      <c r="AF483" s="43"/>
      <c r="AG483" s="41"/>
      <c r="AH483" s="42"/>
      <c r="AI483" s="43"/>
      <c r="AK483" s="41">
        <f t="shared" si="157"/>
        <v>3287</v>
      </c>
      <c r="AL483" s="42">
        <f t="shared" si="157"/>
        <v>0</v>
      </c>
      <c r="AM483" s="43">
        <f t="shared" si="157"/>
        <v>43</v>
      </c>
      <c r="AT483" s="32">
        <f t="shared" si="158"/>
        <v>1</v>
      </c>
      <c r="AV483" s="23">
        <v>4</v>
      </c>
      <c r="AW483" s="23">
        <v>8</v>
      </c>
      <c r="AX483" s="23">
        <f t="shared" ref="AX483:AX491" si="159">IF(AW483=AW482,AX482+1,1)</f>
        <v>3</v>
      </c>
    </row>
    <row r="484" spans="3:50" ht="15" customHeight="1" x14ac:dyDescent="0.3">
      <c r="C484" s="40" t="s">
        <v>22</v>
      </c>
      <c r="D484" s="34" t="s">
        <v>727</v>
      </c>
      <c r="E484" s="35" t="s">
        <v>953</v>
      </c>
      <c r="F484" s="41"/>
      <c r="G484" s="169"/>
      <c r="H484" s="43">
        <v>28</v>
      </c>
      <c r="I484" s="41">
        <v>2115</v>
      </c>
      <c r="J484" s="42">
        <v>0</v>
      </c>
      <c r="K484" s="43">
        <v>0</v>
      </c>
      <c r="L484" s="41"/>
      <c r="M484" s="42"/>
      <c r="N484" s="43"/>
      <c r="O484" s="41"/>
      <c r="P484" s="42"/>
      <c r="Q484" s="43"/>
      <c r="R484" s="41"/>
      <c r="S484" s="42"/>
      <c r="T484" s="43"/>
      <c r="U484" s="41"/>
      <c r="V484" s="42"/>
      <c r="W484" s="43"/>
      <c r="X484" s="41"/>
      <c r="Y484" s="42"/>
      <c r="Z484" s="43"/>
      <c r="AA484" s="41"/>
      <c r="AB484" s="42"/>
      <c r="AC484" s="43"/>
      <c r="AD484" s="41"/>
      <c r="AE484" s="42"/>
      <c r="AF484" s="43"/>
      <c r="AG484" s="41"/>
      <c r="AH484" s="42"/>
      <c r="AI484" s="43"/>
      <c r="AK484" s="41">
        <f t="shared" si="157"/>
        <v>2115</v>
      </c>
      <c r="AL484" s="42">
        <f t="shared" si="157"/>
        <v>0</v>
      </c>
      <c r="AM484" s="43">
        <f t="shared" si="157"/>
        <v>28</v>
      </c>
      <c r="AT484" s="32">
        <f t="shared" si="158"/>
        <v>1</v>
      </c>
      <c r="AV484" s="23">
        <v>4</v>
      </c>
      <c r="AW484" s="23">
        <v>8</v>
      </c>
      <c r="AX484" s="23">
        <f t="shared" si="159"/>
        <v>4</v>
      </c>
    </row>
    <row r="485" spans="3:50" ht="15" hidden="1" customHeight="1" x14ac:dyDescent="0.3">
      <c r="C485" s="40" t="s">
        <v>22</v>
      </c>
      <c r="D485" s="34" t="s">
        <v>2</v>
      </c>
      <c r="E485" s="35" t="s">
        <v>2</v>
      </c>
      <c r="F485" s="41">
        <v>0</v>
      </c>
      <c r="G485" s="169">
        <v>0</v>
      </c>
      <c r="H485" s="43">
        <v>0</v>
      </c>
      <c r="I485" s="41">
        <v>0</v>
      </c>
      <c r="J485" s="42">
        <v>0</v>
      </c>
      <c r="K485" s="43">
        <v>0</v>
      </c>
      <c r="L485" s="41"/>
      <c r="M485" s="42"/>
      <c r="N485" s="43"/>
      <c r="O485" s="41"/>
      <c r="P485" s="42"/>
      <c r="Q485" s="43"/>
      <c r="R485" s="41"/>
      <c r="S485" s="42"/>
      <c r="T485" s="43"/>
      <c r="U485" s="41"/>
      <c r="V485" s="42"/>
      <c r="W485" s="43"/>
      <c r="X485" s="41"/>
      <c r="Y485" s="42"/>
      <c r="Z485" s="43"/>
      <c r="AA485" s="41"/>
      <c r="AB485" s="42"/>
      <c r="AC485" s="43"/>
      <c r="AD485" s="41"/>
      <c r="AE485" s="42"/>
      <c r="AF485" s="43"/>
      <c r="AG485" s="41"/>
      <c r="AH485" s="42"/>
      <c r="AI485" s="43"/>
      <c r="AK485" s="41">
        <f t="shared" si="157"/>
        <v>0</v>
      </c>
      <c r="AL485" s="42">
        <f t="shared" si="157"/>
        <v>0</v>
      </c>
      <c r="AM485" s="43">
        <f t="shared" si="157"/>
        <v>0</v>
      </c>
      <c r="AT485" s="32">
        <f t="shared" si="158"/>
        <v>0</v>
      </c>
      <c r="AV485" s="23">
        <v>4</v>
      </c>
      <c r="AW485" s="23">
        <v>8</v>
      </c>
      <c r="AX485" s="23">
        <f t="shared" si="159"/>
        <v>5</v>
      </c>
    </row>
    <row r="486" spans="3:50" ht="15" hidden="1" customHeight="1" x14ac:dyDescent="0.3">
      <c r="C486" s="40" t="s">
        <v>22</v>
      </c>
      <c r="D486" s="34" t="s">
        <v>2</v>
      </c>
      <c r="E486" s="35" t="s">
        <v>2</v>
      </c>
      <c r="F486" s="41">
        <v>0</v>
      </c>
      <c r="G486" s="169">
        <v>0</v>
      </c>
      <c r="H486" s="43">
        <v>0</v>
      </c>
      <c r="I486" s="41">
        <v>0</v>
      </c>
      <c r="J486" s="42">
        <v>0</v>
      </c>
      <c r="K486" s="43">
        <v>0</v>
      </c>
      <c r="L486" s="41"/>
      <c r="M486" s="42"/>
      <c r="N486" s="43"/>
      <c r="O486" s="41"/>
      <c r="P486" s="42"/>
      <c r="Q486" s="43"/>
      <c r="R486" s="41"/>
      <c r="S486" s="42"/>
      <c r="T486" s="43"/>
      <c r="U486" s="41"/>
      <c r="V486" s="42"/>
      <c r="W486" s="43"/>
      <c r="X486" s="41"/>
      <c r="Y486" s="42"/>
      <c r="Z486" s="43"/>
      <c r="AA486" s="41"/>
      <c r="AB486" s="42"/>
      <c r="AC486" s="43"/>
      <c r="AD486" s="41"/>
      <c r="AE486" s="42"/>
      <c r="AF486" s="43"/>
      <c r="AG486" s="41"/>
      <c r="AH486" s="42"/>
      <c r="AI486" s="43"/>
      <c r="AK486" s="41">
        <f t="shared" si="157"/>
        <v>0</v>
      </c>
      <c r="AL486" s="42">
        <f t="shared" si="157"/>
        <v>0</v>
      </c>
      <c r="AM486" s="43">
        <f t="shared" si="157"/>
        <v>0</v>
      </c>
      <c r="AT486" s="32">
        <f t="shared" si="158"/>
        <v>0</v>
      </c>
      <c r="AV486" s="23">
        <v>4</v>
      </c>
      <c r="AW486" s="23">
        <v>8</v>
      </c>
      <c r="AX486" s="23">
        <f t="shared" si="159"/>
        <v>6</v>
      </c>
    </row>
    <row r="487" spans="3:50" ht="15" hidden="1" customHeight="1" x14ac:dyDescent="0.3">
      <c r="C487" s="40" t="s">
        <v>22</v>
      </c>
      <c r="D487" s="34" t="s">
        <v>2</v>
      </c>
      <c r="E487" s="35" t="s">
        <v>2</v>
      </c>
      <c r="F487" s="41">
        <v>0</v>
      </c>
      <c r="G487" s="169">
        <v>0</v>
      </c>
      <c r="H487" s="43">
        <v>0</v>
      </c>
      <c r="I487" s="41">
        <v>0</v>
      </c>
      <c r="J487" s="42">
        <v>0</v>
      </c>
      <c r="K487" s="43">
        <v>0</v>
      </c>
      <c r="L487" s="41"/>
      <c r="M487" s="42"/>
      <c r="N487" s="43"/>
      <c r="O487" s="41"/>
      <c r="P487" s="42"/>
      <c r="Q487" s="43"/>
      <c r="R487" s="41"/>
      <c r="S487" s="42"/>
      <c r="T487" s="43"/>
      <c r="U487" s="41"/>
      <c r="V487" s="42"/>
      <c r="W487" s="43"/>
      <c r="X487" s="41"/>
      <c r="Y487" s="42"/>
      <c r="Z487" s="43"/>
      <c r="AA487" s="41"/>
      <c r="AB487" s="42"/>
      <c r="AC487" s="43"/>
      <c r="AD487" s="41"/>
      <c r="AE487" s="42"/>
      <c r="AF487" s="43"/>
      <c r="AG487" s="41"/>
      <c r="AH487" s="42"/>
      <c r="AI487" s="43"/>
      <c r="AK487" s="41">
        <f t="shared" si="157"/>
        <v>0</v>
      </c>
      <c r="AL487" s="42">
        <f t="shared" si="157"/>
        <v>0</v>
      </c>
      <c r="AM487" s="43">
        <f t="shared" si="157"/>
        <v>0</v>
      </c>
      <c r="AT487" s="32">
        <f t="shared" si="158"/>
        <v>0</v>
      </c>
      <c r="AV487" s="23">
        <v>4</v>
      </c>
      <c r="AW487" s="23">
        <v>8</v>
      </c>
      <c r="AX487" s="23">
        <f t="shared" si="159"/>
        <v>7</v>
      </c>
    </row>
    <row r="488" spans="3:50" ht="15" hidden="1" customHeight="1" x14ac:dyDescent="0.3">
      <c r="C488" s="40" t="s">
        <v>22</v>
      </c>
      <c r="D488" s="34" t="s">
        <v>2</v>
      </c>
      <c r="E488" s="35" t="s">
        <v>2</v>
      </c>
      <c r="F488" s="41">
        <v>0</v>
      </c>
      <c r="G488" s="169">
        <v>0</v>
      </c>
      <c r="H488" s="43">
        <v>0</v>
      </c>
      <c r="I488" s="41">
        <v>0</v>
      </c>
      <c r="J488" s="42">
        <v>0</v>
      </c>
      <c r="K488" s="43">
        <v>0</v>
      </c>
      <c r="L488" s="41"/>
      <c r="M488" s="42"/>
      <c r="N488" s="43"/>
      <c r="O488" s="41"/>
      <c r="P488" s="42"/>
      <c r="Q488" s="43"/>
      <c r="R488" s="41"/>
      <c r="S488" s="42"/>
      <c r="T488" s="43"/>
      <c r="U488" s="41"/>
      <c r="V488" s="42"/>
      <c r="W488" s="43"/>
      <c r="X488" s="41"/>
      <c r="Y488" s="42"/>
      <c r="Z488" s="43"/>
      <c r="AA488" s="41"/>
      <c r="AB488" s="42"/>
      <c r="AC488" s="43"/>
      <c r="AD488" s="41"/>
      <c r="AE488" s="42"/>
      <c r="AF488" s="43"/>
      <c r="AG488" s="41"/>
      <c r="AH488" s="42"/>
      <c r="AI488" s="43"/>
      <c r="AK488" s="41">
        <f t="shared" si="157"/>
        <v>0</v>
      </c>
      <c r="AL488" s="42">
        <f t="shared" si="157"/>
        <v>0</v>
      </c>
      <c r="AM488" s="43">
        <f t="shared" si="157"/>
        <v>0</v>
      </c>
      <c r="AT488" s="32">
        <f t="shared" si="158"/>
        <v>0</v>
      </c>
      <c r="AV488" s="23">
        <v>4</v>
      </c>
      <c r="AW488" s="23">
        <v>8</v>
      </c>
      <c r="AX488" s="23">
        <f t="shared" si="159"/>
        <v>8</v>
      </c>
    </row>
    <row r="489" spans="3:50" ht="15" hidden="1" customHeight="1" x14ac:dyDescent="0.3">
      <c r="C489" s="40" t="s">
        <v>22</v>
      </c>
      <c r="D489" s="34" t="s">
        <v>2</v>
      </c>
      <c r="E489" s="35" t="s">
        <v>2</v>
      </c>
      <c r="F489" s="41">
        <v>0</v>
      </c>
      <c r="G489" s="169">
        <v>0</v>
      </c>
      <c r="H489" s="43">
        <v>0</v>
      </c>
      <c r="I489" s="41">
        <v>0</v>
      </c>
      <c r="J489" s="42">
        <v>0</v>
      </c>
      <c r="K489" s="43">
        <v>0</v>
      </c>
      <c r="L489" s="41"/>
      <c r="M489" s="42"/>
      <c r="N489" s="43"/>
      <c r="O489" s="41"/>
      <c r="P489" s="42"/>
      <c r="Q489" s="43"/>
      <c r="R489" s="41"/>
      <c r="S489" s="42"/>
      <c r="T489" s="43"/>
      <c r="U489" s="41"/>
      <c r="V489" s="42"/>
      <c r="W489" s="43"/>
      <c r="X489" s="41"/>
      <c r="Y489" s="42"/>
      <c r="Z489" s="43"/>
      <c r="AA489" s="41"/>
      <c r="AB489" s="42"/>
      <c r="AC489" s="43"/>
      <c r="AD489" s="41"/>
      <c r="AE489" s="42"/>
      <c r="AF489" s="43"/>
      <c r="AG489" s="41"/>
      <c r="AH489" s="42"/>
      <c r="AI489" s="43"/>
      <c r="AK489" s="41">
        <f t="shared" si="157"/>
        <v>0</v>
      </c>
      <c r="AL489" s="42">
        <f t="shared" si="157"/>
        <v>0</v>
      </c>
      <c r="AM489" s="43">
        <f t="shared" si="157"/>
        <v>0</v>
      </c>
      <c r="AT489" s="32">
        <f t="shared" si="158"/>
        <v>0</v>
      </c>
      <c r="AV489" s="23">
        <v>4</v>
      </c>
      <c r="AW489" s="23">
        <v>8</v>
      </c>
      <c r="AX489" s="23">
        <f t="shared" si="159"/>
        <v>9</v>
      </c>
    </row>
    <row r="490" spans="3:50" ht="15" hidden="1" customHeight="1" x14ac:dyDescent="0.3">
      <c r="C490" s="40" t="s">
        <v>22</v>
      </c>
      <c r="D490" s="34" t="s">
        <v>2</v>
      </c>
      <c r="E490" s="35" t="s">
        <v>2</v>
      </c>
      <c r="F490" s="41">
        <v>0</v>
      </c>
      <c r="G490" s="169">
        <v>0</v>
      </c>
      <c r="H490" s="43">
        <v>0</v>
      </c>
      <c r="I490" s="41">
        <v>0</v>
      </c>
      <c r="J490" s="42">
        <v>0</v>
      </c>
      <c r="K490" s="43">
        <v>0</v>
      </c>
      <c r="L490" s="41"/>
      <c r="M490" s="42"/>
      <c r="N490" s="43"/>
      <c r="O490" s="41"/>
      <c r="P490" s="42"/>
      <c r="Q490" s="43"/>
      <c r="R490" s="41"/>
      <c r="S490" s="42"/>
      <c r="T490" s="43"/>
      <c r="U490" s="41"/>
      <c r="V490" s="42"/>
      <c r="W490" s="43"/>
      <c r="X490" s="41"/>
      <c r="Y490" s="42"/>
      <c r="Z490" s="43"/>
      <c r="AA490" s="41"/>
      <c r="AB490" s="42"/>
      <c r="AC490" s="43"/>
      <c r="AD490" s="41"/>
      <c r="AE490" s="42"/>
      <c r="AF490" s="43"/>
      <c r="AG490" s="41"/>
      <c r="AH490" s="42"/>
      <c r="AI490" s="43"/>
      <c r="AK490" s="41">
        <f t="shared" si="157"/>
        <v>0</v>
      </c>
      <c r="AL490" s="42">
        <f t="shared" si="157"/>
        <v>0</v>
      </c>
      <c r="AM490" s="43">
        <f t="shared" si="157"/>
        <v>0</v>
      </c>
      <c r="AT490" s="32">
        <f t="shared" si="158"/>
        <v>0</v>
      </c>
      <c r="AV490" s="23">
        <v>4</v>
      </c>
      <c r="AW490" s="23">
        <v>8</v>
      </c>
      <c r="AX490" s="23">
        <f t="shared" si="159"/>
        <v>10</v>
      </c>
    </row>
    <row r="491" spans="3:50" ht="15" customHeight="1" x14ac:dyDescent="0.3">
      <c r="C491" s="40" t="s">
        <v>23</v>
      </c>
      <c r="D491" s="34" t="s">
        <v>728</v>
      </c>
      <c r="E491" s="35" t="s">
        <v>957</v>
      </c>
      <c r="F491" s="41"/>
      <c r="G491" s="169"/>
      <c r="H491" s="43">
        <v>70</v>
      </c>
      <c r="I491" s="41">
        <v>5349</v>
      </c>
      <c r="J491" s="42">
        <v>0</v>
      </c>
      <c r="K491" s="43">
        <v>0</v>
      </c>
      <c r="L491" s="41"/>
      <c r="M491" s="42"/>
      <c r="N491" s="43"/>
      <c r="O491" s="41"/>
      <c r="P491" s="42"/>
      <c r="Q491" s="43"/>
      <c r="R491" s="41"/>
      <c r="S491" s="42"/>
      <c r="T491" s="43"/>
      <c r="U491" s="41"/>
      <c r="V491" s="42"/>
      <c r="W491" s="43"/>
      <c r="X491" s="41"/>
      <c r="Y491" s="42"/>
      <c r="Z491" s="43"/>
      <c r="AA491" s="41"/>
      <c r="AB491" s="42"/>
      <c r="AC491" s="43"/>
      <c r="AD491" s="41"/>
      <c r="AE491" s="42"/>
      <c r="AF491" s="43"/>
      <c r="AG491" s="41"/>
      <c r="AH491" s="42"/>
      <c r="AI491" s="43"/>
      <c r="AK491" s="41">
        <f t="shared" si="157"/>
        <v>5349</v>
      </c>
      <c r="AL491" s="42">
        <f t="shared" si="157"/>
        <v>0</v>
      </c>
      <c r="AM491" s="43">
        <f t="shared" si="157"/>
        <v>70</v>
      </c>
      <c r="AT491" s="32">
        <f t="shared" si="158"/>
        <v>1</v>
      </c>
      <c r="AV491" s="23">
        <v>4</v>
      </c>
      <c r="AW491" s="23">
        <v>9</v>
      </c>
      <c r="AX491" s="23">
        <f t="shared" si="159"/>
        <v>1</v>
      </c>
    </row>
    <row r="492" spans="3:50" ht="15" customHeight="1" x14ac:dyDescent="0.3">
      <c r="C492" s="50" t="str">
        <f>IF(LEN(E491)&lt;1,"","Total: " &amp; LEFT(E491,LEN(E491)-21) &amp; "Municipalities")</f>
        <v>Total: uMzinyathi Municipalities</v>
      </c>
      <c r="D492" s="51"/>
      <c r="E492" s="52"/>
      <c r="F492" s="53"/>
      <c r="G492" s="171"/>
      <c r="H492" s="55">
        <f>SUM(H481:H491)</f>
        <v>180</v>
      </c>
      <c r="I492" s="53">
        <f>SUM(I481:I491)</f>
        <v>13790</v>
      </c>
      <c r="J492" s="54">
        <f>SUM(J481:J491)</f>
        <v>0</v>
      </c>
      <c r="K492" s="55">
        <f>SUM(K481:K491)</f>
        <v>0</v>
      </c>
      <c r="L492" s="53">
        <f t="shared" ref="L492:AI492" si="160">SUM(L481:L491)</f>
        <v>0</v>
      </c>
      <c r="M492" s="54">
        <f t="shared" si="160"/>
        <v>0</v>
      </c>
      <c r="N492" s="55">
        <f t="shared" si="160"/>
        <v>0</v>
      </c>
      <c r="O492" s="53">
        <f t="shared" si="160"/>
        <v>0</v>
      </c>
      <c r="P492" s="54">
        <f t="shared" si="160"/>
        <v>0</v>
      </c>
      <c r="Q492" s="55">
        <f t="shared" si="160"/>
        <v>0</v>
      </c>
      <c r="R492" s="53">
        <f t="shared" si="160"/>
        <v>0</v>
      </c>
      <c r="S492" s="54">
        <f t="shared" si="160"/>
        <v>0</v>
      </c>
      <c r="T492" s="55">
        <f t="shared" si="160"/>
        <v>0</v>
      </c>
      <c r="U492" s="53">
        <f t="shared" si="160"/>
        <v>0</v>
      </c>
      <c r="V492" s="54">
        <f t="shared" si="160"/>
        <v>0</v>
      </c>
      <c r="W492" s="55">
        <f t="shared" si="160"/>
        <v>0</v>
      </c>
      <c r="X492" s="53">
        <f t="shared" si="160"/>
        <v>0</v>
      </c>
      <c r="Y492" s="54">
        <f t="shared" si="160"/>
        <v>0</v>
      </c>
      <c r="Z492" s="55">
        <f t="shared" si="160"/>
        <v>0</v>
      </c>
      <c r="AA492" s="53">
        <f t="shared" si="160"/>
        <v>0</v>
      </c>
      <c r="AB492" s="54">
        <f t="shared" si="160"/>
        <v>0</v>
      </c>
      <c r="AC492" s="55">
        <f t="shared" si="160"/>
        <v>0</v>
      </c>
      <c r="AD492" s="53">
        <f t="shared" si="160"/>
        <v>0</v>
      </c>
      <c r="AE492" s="54">
        <f t="shared" si="160"/>
        <v>0</v>
      </c>
      <c r="AF492" s="55">
        <f t="shared" si="160"/>
        <v>0</v>
      </c>
      <c r="AG492" s="53">
        <f t="shared" si="160"/>
        <v>0</v>
      </c>
      <c r="AH492" s="54">
        <f t="shared" si="160"/>
        <v>0</v>
      </c>
      <c r="AI492" s="55">
        <f t="shared" si="160"/>
        <v>0</v>
      </c>
      <c r="AK492" s="53">
        <f>SUM(AK481:AK491)</f>
        <v>13790</v>
      </c>
      <c r="AL492" s="54">
        <f>SUM(AL481:AL491)</f>
        <v>0</v>
      </c>
      <c r="AM492" s="55">
        <f>SUM(AM481:AM491)</f>
        <v>180</v>
      </c>
      <c r="AT492" s="32">
        <f>IF(SUM(AT481:AT491)=0,0,1)</f>
        <v>1</v>
      </c>
    </row>
    <row r="493" spans="3:50" ht="15" customHeight="1" x14ac:dyDescent="0.3">
      <c r="C493" s="40"/>
      <c r="D493" s="34"/>
      <c r="E493" s="35"/>
      <c r="F493" s="41"/>
      <c r="G493" s="169"/>
      <c r="H493" s="43"/>
      <c r="I493" s="41"/>
      <c r="J493" s="42"/>
      <c r="K493" s="43"/>
      <c r="L493" s="41"/>
      <c r="M493" s="42"/>
      <c r="N493" s="43"/>
      <c r="O493" s="41"/>
      <c r="P493" s="42"/>
      <c r="Q493" s="43"/>
      <c r="R493" s="41"/>
      <c r="S493" s="42"/>
      <c r="T493" s="43"/>
      <c r="U493" s="41"/>
      <c r="V493" s="42"/>
      <c r="W493" s="43"/>
      <c r="X493" s="41"/>
      <c r="Y493" s="42"/>
      <c r="Z493" s="43"/>
      <c r="AA493" s="41"/>
      <c r="AB493" s="42"/>
      <c r="AC493" s="43"/>
      <c r="AD493" s="41"/>
      <c r="AE493" s="42"/>
      <c r="AF493" s="43"/>
      <c r="AG493" s="41"/>
      <c r="AH493" s="42"/>
      <c r="AI493" s="43"/>
      <c r="AK493" s="41"/>
      <c r="AL493" s="42"/>
      <c r="AM493" s="43"/>
      <c r="AT493" s="32">
        <f>IF(AT492=0,0,1)</f>
        <v>1</v>
      </c>
    </row>
    <row r="494" spans="3:50" ht="15" customHeight="1" x14ac:dyDescent="0.3">
      <c r="C494" s="40" t="s">
        <v>22</v>
      </c>
      <c r="D494" s="34" t="s">
        <v>729</v>
      </c>
      <c r="E494" s="35" t="s">
        <v>954</v>
      </c>
      <c r="F494" s="41"/>
      <c r="G494" s="169"/>
      <c r="H494" s="43">
        <v>25</v>
      </c>
      <c r="I494" s="41">
        <v>1896</v>
      </c>
      <c r="J494" s="42">
        <v>0</v>
      </c>
      <c r="K494" s="43">
        <v>0</v>
      </c>
      <c r="L494" s="41"/>
      <c r="M494" s="42"/>
      <c r="N494" s="43"/>
      <c r="O494" s="41"/>
      <c r="P494" s="42"/>
      <c r="Q494" s="43"/>
      <c r="R494" s="41"/>
      <c r="S494" s="42"/>
      <c r="T494" s="43"/>
      <c r="U494" s="41"/>
      <c r="V494" s="42"/>
      <c r="W494" s="43"/>
      <c r="X494" s="41"/>
      <c r="Y494" s="42"/>
      <c r="Z494" s="43"/>
      <c r="AA494" s="41"/>
      <c r="AB494" s="42"/>
      <c r="AC494" s="43"/>
      <c r="AD494" s="41"/>
      <c r="AE494" s="42"/>
      <c r="AF494" s="43"/>
      <c r="AG494" s="41"/>
      <c r="AH494" s="42"/>
      <c r="AI494" s="43"/>
      <c r="AK494" s="41">
        <f t="shared" ref="AK494:AM504" si="161">F494+I494+L494+O494+R494+U494+X494+AA494+AD494+AG494</f>
        <v>1896</v>
      </c>
      <c r="AL494" s="42">
        <f t="shared" si="161"/>
        <v>0</v>
      </c>
      <c r="AM494" s="43">
        <f t="shared" si="161"/>
        <v>25</v>
      </c>
      <c r="AT494" s="32">
        <f>IF(LEN(E494)&lt;2,0,1)</f>
        <v>1</v>
      </c>
      <c r="AV494" s="23">
        <v>4</v>
      </c>
      <c r="AW494" s="23">
        <v>10</v>
      </c>
      <c r="AX494" s="23">
        <v>1</v>
      </c>
    </row>
    <row r="495" spans="3:50" ht="15" customHeight="1" x14ac:dyDescent="0.3">
      <c r="C495" s="40" t="s">
        <v>22</v>
      </c>
      <c r="D495" s="34" t="s">
        <v>730</v>
      </c>
      <c r="E495" s="35" t="s">
        <v>956</v>
      </c>
      <c r="F495" s="41"/>
      <c r="G495" s="169"/>
      <c r="H495" s="43">
        <v>17</v>
      </c>
      <c r="I495" s="41">
        <v>1331</v>
      </c>
      <c r="J495" s="42">
        <v>0</v>
      </c>
      <c r="K495" s="43">
        <v>0</v>
      </c>
      <c r="L495" s="41"/>
      <c r="M495" s="42"/>
      <c r="N495" s="43"/>
      <c r="O495" s="41"/>
      <c r="P495" s="42"/>
      <c r="Q495" s="43"/>
      <c r="R495" s="41"/>
      <c r="S495" s="42"/>
      <c r="T495" s="43"/>
      <c r="U495" s="41"/>
      <c r="V495" s="42"/>
      <c r="W495" s="43"/>
      <c r="X495" s="41"/>
      <c r="Y495" s="42"/>
      <c r="Z495" s="43"/>
      <c r="AA495" s="41"/>
      <c r="AB495" s="42"/>
      <c r="AC495" s="43"/>
      <c r="AD495" s="41"/>
      <c r="AE495" s="42"/>
      <c r="AF495" s="43"/>
      <c r="AG495" s="41"/>
      <c r="AH495" s="42"/>
      <c r="AI495" s="43"/>
      <c r="AK495" s="41">
        <f t="shared" si="161"/>
        <v>1331</v>
      </c>
      <c r="AL495" s="42">
        <f t="shared" si="161"/>
        <v>0</v>
      </c>
      <c r="AM495" s="43">
        <f t="shared" si="161"/>
        <v>17</v>
      </c>
      <c r="AT495" s="32">
        <f t="shared" ref="AT495:AT504" si="162">IF(LEN(E495)&lt;2,0,1)</f>
        <v>1</v>
      </c>
      <c r="AV495" s="23">
        <v>4</v>
      </c>
      <c r="AW495" s="23">
        <v>10</v>
      </c>
      <c r="AX495" s="23">
        <f>IF(AW495=AW494,AX494+1,1)</f>
        <v>2</v>
      </c>
    </row>
    <row r="496" spans="3:50" ht="15" customHeight="1" x14ac:dyDescent="0.3">
      <c r="C496" s="40" t="s">
        <v>22</v>
      </c>
      <c r="D496" s="34" t="s">
        <v>731</v>
      </c>
      <c r="E496" s="35" t="s">
        <v>955</v>
      </c>
      <c r="F496" s="41"/>
      <c r="G496" s="169"/>
      <c r="H496" s="43">
        <v>23</v>
      </c>
      <c r="I496" s="41">
        <v>1770</v>
      </c>
      <c r="J496" s="42">
        <v>0</v>
      </c>
      <c r="K496" s="43">
        <v>0</v>
      </c>
      <c r="L496" s="41"/>
      <c r="M496" s="42"/>
      <c r="N496" s="43"/>
      <c r="O496" s="41"/>
      <c r="P496" s="42"/>
      <c r="Q496" s="43"/>
      <c r="R496" s="41"/>
      <c r="S496" s="42"/>
      <c r="T496" s="43"/>
      <c r="U496" s="41"/>
      <c r="V496" s="42"/>
      <c r="W496" s="43"/>
      <c r="X496" s="41"/>
      <c r="Y496" s="42"/>
      <c r="Z496" s="43"/>
      <c r="AA496" s="41"/>
      <c r="AB496" s="42"/>
      <c r="AC496" s="43"/>
      <c r="AD496" s="41"/>
      <c r="AE496" s="42"/>
      <c r="AF496" s="43"/>
      <c r="AG496" s="41"/>
      <c r="AH496" s="42"/>
      <c r="AI496" s="43"/>
      <c r="AK496" s="41">
        <f t="shared" si="161"/>
        <v>1770</v>
      </c>
      <c r="AL496" s="42">
        <f t="shared" si="161"/>
        <v>0</v>
      </c>
      <c r="AM496" s="43">
        <f t="shared" si="161"/>
        <v>23</v>
      </c>
      <c r="AT496" s="32">
        <f t="shared" si="162"/>
        <v>1</v>
      </c>
      <c r="AV496" s="23">
        <v>4</v>
      </c>
      <c r="AW496" s="23">
        <v>10</v>
      </c>
      <c r="AX496" s="23">
        <f t="shared" ref="AX496:AX504" si="163">IF(AW496=AW495,AX495+1,1)</f>
        <v>3</v>
      </c>
    </row>
    <row r="497" spans="3:50" ht="15" hidden="1" customHeight="1" x14ac:dyDescent="0.3">
      <c r="C497" s="40" t="s">
        <v>22</v>
      </c>
      <c r="D497" s="34" t="s">
        <v>2</v>
      </c>
      <c r="E497" s="35" t="s">
        <v>2</v>
      </c>
      <c r="F497" s="41">
        <v>0</v>
      </c>
      <c r="G497" s="169">
        <v>0</v>
      </c>
      <c r="H497" s="43">
        <v>0</v>
      </c>
      <c r="I497" s="41">
        <v>0</v>
      </c>
      <c r="J497" s="42">
        <v>0</v>
      </c>
      <c r="K497" s="43">
        <v>0</v>
      </c>
      <c r="L497" s="41"/>
      <c r="M497" s="42"/>
      <c r="N497" s="43"/>
      <c r="O497" s="41"/>
      <c r="P497" s="42"/>
      <c r="Q497" s="43"/>
      <c r="R497" s="41"/>
      <c r="S497" s="42"/>
      <c r="T497" s="43"/>
      <c r="U497" s="41"/>
      <c r="V497" s="42"/>
      <c r="W497" s="43"/>
      <c r="X497" s="41"/>
      <c r="Y497" s="42"/>
      <c r="Z497" s="43"/>
      <c r="AA497" s="41"/>
      <c r="AB497" s="42"/>
      <c r="AC497" s="43"/>
      <c r="AD497" s="41"/>
      <c r="AE497" s="42"/>
      <c r="AF497" s="43"/>
      <c r="AG497" s="41"/>
      <c r="AH497" s="42"/>
      <c r="AI497" s="43"/>
      <c r="AK497" s="41">
        <f t="shared" si="161"/>
        <v>0</v>
      </c>
      <c r="AL497" s="42">
        <f t="shared" si="161"/>
        <v>0</v>
      </c>
      <c r="AM497" s="43">
        <f t="shared" si="161"/>
        <v>0</v>
      </c>
      <c r="AT497" s="32">
        <f t="shared" si="162"/>
        <v>0</v>
      </c>
      <c r="AV497" s="23">
        <v>4</v>
      </c>
      <c r="AW497" s="23">
        <v>10</v>
      </c>
      <c r="AX497" s="23">
        <f t="shared" si="163"/>
        <v>4</v>
      </c>
    </row>
    <row r="498" spans="3:50" ht="15" hidden="1" customHeight="1" x14ac:dyDescent="0.3">
      <c r="C498" s="40" t="s">
        <v>22</v>
      </c>
      <c r="D498" s="34" t="s">
        <v>2</v>
      </c>
      <c r="E498" s="35" t="s">
        <v>2</v>
      </c>
      <c r="F498" s="41">
        <v>0</v>
      </c>
      <c r="G498" s="169">
        <v>0</v>
      </c>
      <c r="H498" s="43">
        <v>0</v>
      </c>
      <c r="I498" s="41">
        <v>0</v>
      </c>
      <c r="J498" s="42">
        <v>0</v>
      </c>
      <c r="K498" s="43">
        <v>0</v>
      </c>
      <c r="L498" s="41"/>
      <c r="M498" s="42"/>
      <c r="N498" s="43"/>
      <c r="O498" s="41"/>
      <c r="P498" s="42"/>
      <c r="Q498" s="43"/>
      <c r="R498" s="41"/>
      <c r="S498" s="42"/>
      <c r="T498" s="43"/>
      <c r="U498" s="41"/>
      <c r="V498" s="42"/>
      <c r="W498" s="43"/>
      <c r="X498" s="41"/>
      <c r="Y498" s="42"/>
      <c r="Z498" s="43"/>
      <c r="AA498" s="41"/>
      <c r="AB498" s="42"/>
      <c r="AC498" s="43"/>
      <c r="AD498" s="41"/>
      <c r="AE498" s="42"/>
      <c r="AF498" s="43"/>
      <c r="AG498" s="41"/>
      <c r="AH498" s="42"/>
      <c r="AI498" s="43"/>
      <c r="AK498" s="41">
        <f t="shared" si="161"/>
        <v>0</v>
      </c>
      <c r="AL498" s="42">
        <f t="shared" si="161"/>
        <v>0</v>
      </c>
      <c r="AM498" s="43">
        <f t="shared" si="161"/>
        <v>0</v>
      </c>
      <c r="AT498" s="32">
        <f t="shared" si="162"/>
        <v>0</v>
      </c>
      <c r="AV498" s="23">
        <v>4</v>
      </c>
      <c r="AW498" s="23">
        <v>10</v>
      </c>
      <c r="AX498" s="23">
        <f t="shared" si="163"/>
        <v>5</v>
      </c>
    </row>
    <row r="499" spans="3:50" ht="15" hidden="1" customHeight="1" x14ac:dyDescent="0.3">
      <c r="C499" s="40" t="s">
        <v>22</v>
      </c>
      <c r="D499" s="34" t="s">
        <v>2</v>
      </c>
      <c r="E499" s="35" t="s">
        <v>2</v>
      </c>
      <c r="F499" s="41">
        <v>0</v>
      </c>
      <c r="G499" s="169">
        <v>0</v>
      </c>
      <c r="H499" s="43">
        <v>0</v>
      </c>
      <c r="I499" s="41">
        <v>0</v>
      </c>
      <c r="J499" s="42">
        <v>0</v>
      </c>
      <c r="K499" s="43">
        <v>0</v>
      </c>
      <c r="L499" s="41"/>
      <c r="M499" s="42"/>
      <c r="N499" s="43"/>
      <c r="O499" s="41"/>
      <c r="P499" s="42"/>
      <c r="Q499" s="43"/>
      <c r="R499" s="41"/>
      <c r="S499" s="42"/>
      <c r="T499" s="43"/>
      <c r="U499" s="41"/>
      <c r="V499" s="42"/>
      <c r="W499" s="43"/>
      <c r="X499" s="41"/>
      <c r="Y499" s="42"/>
      <c r="Z499" s="43"/>
      <c r="AA499" s="41"/>
      <c r="AB499" s="42"/>
      <c r="AC499" s="43"/>
      <c r="AD499" s="41"/>
      <c r="AE499" s="42"/>
      <c r="AF499" s="43"/>
      <c r="AG499" s="41"/>
      <c r="AH499" s="42"/>
      <c r="AI499" s="43"/>
      <c r="AK499" s="41">
        <f t="shared" si="161"/>
        <v>0</v>
      </c>
      <c r="AL499" s="42">
        <f t="shared" si="161"/>
        <v>0</v>
      </c>
      <c r="AM499" s="43">
        <f t="shared" si="161"/>
        <v>0</v>
      </c>
      <c r="AT499" s="32">
        <f t="shared" si="162"/>
        <v>0</v>
      </c>
      <c r="AV499" s="23">
        <v>4</v>
      </c>
      <c r="AW499" s="23">
        <v>10</v>
      </c>
      <c r="AX499" s="23">
        <f t="shared" si="163"/>
        <v>6</v>
      </c>
    </row>
    <row r="500" spans="3:50" ht="15" hidden="1" customHeight="1" x14ac:dyDescent="0.3">
      <c r="C500" s="40" t="s">
        <v>22</v>
      </c>
      <c r="D500" s="34" t="s">
        <v>2</v>
      </c>
      <c r="E500" s="35" t="s">
        <v>2</v>
      </c>
      <c r="F500" s="41">
        <v>0</v>
      </c>
      <c r="G500" s="169">
        <v>0</v>
      </c>
      <c r="H500" s="43">
        <v>0</v>
      </c>
      <c r="I500" s="41">
        <v>0</v>
      </c>
      <c r="J500" s="42">
        <v>0</v>
      </c>
      <c r="K500" s="43">
        <v>0</v>
      </c>
      <c r="L500" s="41"/>
      <c r="M500" s="42"/>
      <c r="N500" s="43"/>
      <c r="O500" s="41"/>
      <c r="P500" s="42"/>
      <c r="Q500" s="43"/>
      <c r="R500" s="41"/>
      <c r="S500" s="42"/>
      <c r="T500" s="43"/>
      <c r="U500" s="41"/>
      <c r="V500" s="42"/>
      <c r="W500" s="43"/>
      <c r="X500" s="41"/>
      <c r="Y500" s="42"/>
      <c r="Z500" s="43"/>
      <c r="AA500" s="41"/>
      <c r="AB500" s="42"/>
      <c r="AC500" s="43"/>
      <c r="AD500" s="41"/>
      <c r="AE500" s="42"/>
      <c r="AF500" s="43"/>
      <c r="AG500" s="41"/>
      <c r="AH500" s="42"/>
      <c r="AI500" s="43"/>
      <c r="AK500" s="41">
        <f t="shared" si="161"/>
        <v>0</v>
      </c>
      <c r="AL500" s="42">
        <f t="shared" si="161"/>
        <v>0</v>
      </c>
      <c r="AM500" s="43">
        <f t="shared" si="161"/>
        <v>0</v>
      </c>
      <c r="AT500" s="32">
        <f t="shared" si="162"/>
        <v>0</v>
      </c>
      <c r="AV500" s="23">
        <v>4</v>
      </c>
      <c r="AW500" s="23">
        <v>10</v>
      </c>
      <c r="AX500" s="23">
        <f t="shared" si="163"/>
        <v>7</v>
      </c>
    </row>
    <row r="501" spans="3:50" ht="15" hidden="1" customHeight="1" x14ac:dyDescent="0.3">
      <c r="C501" s="40" t="s">
        <v>22</v>
      </c>
      <c r="D501" s="34" t="s">
        <v>2</v>
      </c>
      <c r="E501" s="35" t="s">
        <v>2</v>
      </c>
      <c r="F501" s="41">
        <v>0</v>
      </c>
      <c r="G501" s="169">
        <v>0</v>
      </c>
      <c r="H501" s="43">
        <v>0</v>
      </c>
      <c r="I501" s="41">
        <v>0</v>
      </c>
      <c r="J501" s="42">
        <v>0</v>
      </c>
      <c r="K501" s="43">
        <v>0</v>
      </c>
      <c r="L501" s="41"/>
      <c r="M501" s="42"/>
      <c r="N501" s="43"/>
      <c r="O501" s="41"/>
      <c r="P501" s="42"/>
      <c r="Q501" s="43"/>
      <c r="R501" s="41"/>
      <c r="S501" s="42"/>
      <c r="T501" s="43"/>
      <c r="U501" s="41"/>
      <c r="V501" s="42"/>
      <c r="W501" s="43"/>
      <c r="X501" s="41"/>
      <c r="Y501" s="42"/>
      <c r="Z501" s="43"/>
      <c r="AA501" s="41"/>
      <c r="AB501" s="42"/>
      <c r="AC501" s="43"/>
      <c r="AD501" s="41"/>
      <c r="AE501" s="42"/>
      <c r="AF501" s="43"/>
      <c r="AG501" s="41"/>
      <c r="AH501" s="42"/>
      <c r="AI501" s="43"/>
      <c r="AK501" s="41">
        <f t="shared" si="161"/>
        <v>0</v>
      </c>
      <c r="AL501" s="42">
        <f t="shared" si="161"/>
        <v>0</v>
      </c>
      <c r="AM501" s="43">
        <f t="shared" si="161"/>
        <v>0</v>
      </c>
      <c r="AT501" s="32">
        <f t="shared" si="162"/>
        <v>0</v>
      </c>
      <c r="AV501" s="23">
        <v>4</v>
      </c>
      <c r="AW501" s="23">
        <v>10</v>
      </c>
      <c r="AX501" s="23">
        <f t="shared" si="163"/>
        <v>8</v>
      </c>
    </row>
    <row r="502" spans="3:50" ht="15" hidden="1" customHeight="1" x14ac:dyDescent="0.3">
      <c r="C502" s="40" t="s">
        <v>22</v>
      </c>
      <c r="D502" s="34" t="s">
        <v>2</v>
      </c>
      <c r="E502" s="35" t="s">
        <v>2</v>
      </c>
      <c r="F502" s="41">
        <v>0</v>
      </c>
      <c r="G502" s="169">
        <v>0</v>
      </c>
      <c r="H502" s="43">
        <v>0</v>
      </c>
      <c r="I502" s="41">
        <v>0</v>
      </c>
      <c r="J502" s="42">
        <v>0</v>
      </c>
      <c r="K502" s="43">
        <v>0</v>
      </c>
      <c r="L502" s="41"/>
      <c r="M502" s="42"/>
      <c r="N502" s="43"/>
      <c r="O502" s="41"/>
      <c r="P502" s="42"/>
      <c r="Q502" s="43"/>
      <c r="R502" s="41"/>
      <c r="S502" s="42"/>
      <c r="T502" s="43"/>
      <c r="U502" s="41"/>
      <c r="V502" s="42"/>
      <c r="W502" s="43"/>
      <c r="X502" s="41"/>
      <c r="Y502" s="42"/>
      <c r="Z502" s="43"/>
      <c r="AA502" s="41"/>
      <c r="AB502" s="42"/>
      <c r="AC502" s="43"/>
      <c r="AD502" s="41"/>
      <c r="AE502" s="42"/>
      <c r="AF502" s="43"/>
      <c r="AG502" s="41"/>
      <c r="AH502" s="42"/>
      <c r="AI502" s="43"/>
      <c r="AK502" s="41">
        <f t="shared" si="161"/>
        <v>0</v>
      </c>
      <c r="AL502" s="42">
        <f t="shared" si="161"/>
        <v>0</v>
      </c>
      <c r="AM502" s="43">
        <f t="shared" si="161"/>
        <v>0</v>
      </c>
      <c r="AT502" s="32">
        <f t="shared" si="162"/>
        <v>0</v>
      </c>
      <c r="AV502" s="23">
        <v>4</v>
      </c>
      <c r="AW502" s="23">
        <v>10</v>
      </c>
      <c r="AX502" s="23">
        <f t="shared" si="163"/>
        <v>9</v>
      </c>
    </row>
    <row r="503" spans="3:50" ht="15" hidden="1" customHeight="1" x14ac:dyDescent="0.3">
      <c r="C503" s="40" t="s">
        <v>22</v>
      </c>
      <c r="D503" s="34" t="s">
        <v>2</v>
      </c>
      <c r="E503" s="35" t="s">
        <v>2</v>
      </c>
      <c r="F503" s="41">
        <v>0</v>
      </c>
      <c r="G503" s="169">
        <v>0</v>
      </c>
      <c r="H503" s="43">
        <v>0</v>
      </c>
      <c r="I503" s="41">
        <v>0</v>
      </c>
      <c r="J503" s="42">
        <v>0</v>
      </c>
      <c r="K503" s="43">
        <v>0</v>
      </c>
      <c r="L503" s="41"/>
      <c r="M503" s="42"/>
      <c r="N503" s="43"/>
      <c r="O503" s="41"/>
      <c r="P503" s="42"/>
      <c r="Q503" s="43"/>
      <c r="R503" s="41"/>
      <c r="S503" s="42"/>
      <c r="T503" s="43"/>
      <c r="U503" s="41"/>
      <c r="V503" s="42"/>
      <c r="W503" s="43"/>
      <c r="X503" s="41"/>
      <c r="Y503" s="42"/>
      <c r="Z503" s="43"/>
      <c r="AA503" s="41"/>
      <c r="AB503" s="42"/>
      <c r="AC503" s="43"/>
      <c r="AD503" s="41"/>
      <c r="AE503" s="42"/>
      <c r="AF503" s="43"/>
      <c r="AG503" s="41"/>
      <c r="AH503" s="42"/>
      <c r="AI503" s="43"/>
      <c r="AK503" s="41">
        <f t="shared" si="161"/>
        <v>0</v>
      </c>
      <c r="AL503" s="42">
        <f t="shared" si="161"/>
        <v>0</v>
      </c>
      <c r="AM503" s="43">
        <f t="shared" si="161"/>
        <v>0</v>
      </c>
      <c r="AT503" s="32">
        <f t="shared" si="162"/>
        <v>0</v>
      </c>
      <c r="AV503" s="23">
        <v>4</v>
      </c>
      <c r="AW503" s="23">
        <v>10</v>
      </c>
      <c r="AX503" s="23">
        <f t="shared" si="163"/>
        <v>10</v>
      </c>
    </row>
    <row r="504" spans="3:50" ht="15" customHeight="1" x14ac:dyDescent="0.3">
      <c r="C504" s="40" t="s">
        <v>23</v>
      </c>
      <c r="D504" s="34" t="s">
        <v>732</v>
      </c>
      <c r="E504" s="35" t="s">
        <v>952</v>
      </c>
      <c r="F504" s="41"/>
      <c r="G504" s="169"/>
      <c r="H504" s="43">
        <v>20</v>
      </c>
      <c r="I504" s="41">
        <v>1551</v>
      </c>
      <c r="J504" s="42">
        <v>0</v>
      </c>
      <c r="K504" s="43">
        <v>0</v>
      </c>
      <c r="L504" s="41"/>
      <c r="M504" s="42"/>
      <c r="N504" s="43"/>
      <c r="O504" s="41"/>
      <c r="P504" s="42"/>
      <c r="Q504" s="43"/>
      <c r="R504" s="41"/>
      <c r="S504" s="42"/>
      <c r="T504" s="43"/>
      <c r="U504" s="41"/>
      <c r="V504" s="42"/>
      <c r="W504" s="43"/>
      <c r="X504" s="41"/>
      <c r="Y504" s="42"/>
      <c r="Z504" s="43"/>
      <c r="AA504" s="41"/>
      <c r="AB504" s="42"/>
      <c r="AC504" s="43"/>
      <c r="AD504" s="41"/>
      <c r="AE504" s="42"/>
      <c r="AF504" s="43"/>
      <c r="AG504" s="41"/>
      <c r="AH504" s="42"/>
      <c r="AI504" s="43"/>
      <c r="AK504" s="41">
        <f t="shared" si="161"/>
        <v>1551</v>
      </c>
      <c r="AL504" s="42">
        <f t="shared" si="161"/>
        <v>0</v>
      </c>
      <c r="AM504" s="43">
        <f t="shared" si="161"/>
        <v>20</v>
      </c>
      <c r="AT504" s="32">
        <f t="shared" si="162"/>
        <v>1</v>
      </c>
      <c r="AV504" s="23">
        <v>4</v>
      </c>
      <c r="AW504" s="23">
        <v>11</v>
      </c>
      <c r="AX504" s="23">
        <f t="shared" si="163"/>
        <v>1</v>
      </c>
    </row>
    <row r="505" spans="3:50" ht="15" customHeight="1" x14ac:dyDescent="0.3">
      <c r="C505" s="50" t="str">
        <f>IF(LEN(E504)&lt;1,"","Total: " &amp; LEFT(E504,LEN(E504)-21) &amp; "Municipalities")</f>
        <v>Total: Amajuba Municipalities</v>
      </c>
      <c r="D505" s="51"/>
      <c r="E505" s="52"/>
      <c r="F505" s="53"/>
      <c r="G505" s="171"/>
      <c r="H505" s="55">
        <f>SUM(H494:H504)</f>
        <v>85</v>
      </c>
      <c r="I505" s="53">
        <f>SUM(I494:I504)</f>
        <v>6548</v>
      </c>
      <c r="J505" s="54">
        <f>SUM(J494:J504)</f>
        <v>0</v>
      </c>
      <c r="K505" s="55">
        <f>SUM(K494:K504)</f>
        <v>0</v>
      </c>
      <c r="L505" s="53">
        <f t="shared" ref="L505:AI505" si="164">SUM(L494:L504)</f>
        <v>0</v>
      </c>
      <c r="M505" s="54">
        <f t="shared" si="164"/>
        <v>0</v>
      </c>
      <c r="N505" s="55">
        <f t="shared" si="164"/>
        <v>0</v>
      </c>
      <c r="O505" s="53">
        <f t="shared" si="164"/>
        <v>0</v>
      </c>
      <c r="P505" s="54">
        <f t="shared" si="164"/>
        <v>0</v>
      </c>
      <c r="Q505" s="55">
        <f t="shared" si="164"/>
        <v>0</v>
      </c>
      <c r="R505" s="53">
        <f t="shared" si="164"/>
        <v>0</v>
      </c>
      <c r="S505" s="54">
        <f t="shared" si="164"/>
        <v>0</v>
      </c>
      <c r="T505" s="55">
        <f t="shared" si="164"/>
        <v>0</v>
      </c>
      <c r="U505" s="53">
        <f t="shared" si="164"/>
        <v>0</v>
      </c>
      <c r="V505" s="54">
        <f t="shared" si="164"/>
        <v>0</v>
      </c>
      <c r="W505" s="55">
        <f t="shared" si="164"/>
        <v>0</v>
      </c>
      <c r="X505" s="53">
        <f t="shared" si="164"/>
        <v>0</v>
      </c>
      <c r="Y505" s="54">
        <f t="shared" si="164"/>
        <v>0</v>
      </c>
      <c r="Z505" s="55">
        <f t="shared" si="164"/>
        <v>0</v>
      </c>
      <c r="AA505" s="53">
        <f t="shared" si="164"/>
        <v>0</v>
      </c>
      <c r="AB505" s="54">
        <f t="shared" si="164"/>
        <v>0</v>
      </c>
      <c r="AC505" s="55">
        <f t="shared" si="164"/>
        <v>0</v>
      </c>
      <c r="AD505" s="53">
        <f t="shared" si="164"/>
        <v>0</v>
      </c>
      <c r="AE505" s="54">
        <f t="shared" si="164"/>
        <v>0</v>
      </c>
      <c r="AF505" s="55">
        <f t="shared" si="164"/>
        <v>0</v>
      </c>
      <c r="AG505" s="53">
        <f t="shared" si="164"/>
        <v>0</v>
      </c>
      <c r="AH505" s="54">
        <f t="shared" si="164"/>
        <v>0</v>
      </c>
      <c r="AI505" s="55">
        <f t="shared" si="164"/>
        <v>0</v>
      </c>
      <c r="AK505" s="53">
        <f>SUM(AK494:AK504)</f>
        <v>6548</v>
      </c>
      <c r="AL505" s="54">
        <f>SUM(AL494:AL504)</f>
        <v>0</v>
      </c>
      <c r="AM505" s="55">
        <f>SUM(AM494:AM504)</f>
        <v>85</v>
      </c>
      <c r="AT505" s="32">
        <f>IF(SUM(AT494:AT504)=0,0,1)</f>
        <v>1</v>
      </c>
    </row>
    <row r="506" spans="3:50" ht="15" customHeight="1" x14ac:dyDescent="0.3">
      <c r="C506" s="40"/>
      <c r="D506" s="34"/>
      <c r="E506" s="35"/>
      <c r="F506" s="41"/>
      <c r="G506" s="169"/>
      <c r="H506" s="43"/>
      <c r="I506" s="41"/>
      <c r="J506" s="42"/>
      <c r="K506" s="43"/>
      <c r="L506" s="41"/>
      <c r="M506" s="42"/>
      <c r="N506" s="43"/>
      <c r="O506" s="41"/>
      <c r="P506" s="42"/>
      <c r="Q506" s="43"/>
      <c r="R506" s="41"/>
      <c r="S506" s="42"/>
      <c r="T506" s="43"/>
      <c r="U506" s="41"/>
      <c r="V506" s="42"/>
      <c r="W506" s="43"/>
      <c r="X506" s="41"/>
      <c r="Y506" s="42"/>
      <c r="Z506" s="43"/>
      <c r="AA506" s="41"/>
      <c r="AB506" s="42"/>
      <c r="AC506" s="43"/>
      <c r="AD506" s="41"/>
      <c r="AE506" s="42"/>
      <c r="AF506" s="43"/>
      <c r="AG506" s="41"/>
      <c r="AH506" s="42"/>
      <c r="AI506" s="43"/>
      <c r="AK506" s="41"/>
      <c r="AL506" s="42"/>
      <c r="AM506" s="43"/>
      <c r="AT506" s="32">
        <f>IF(AT505=0,0,1)</f>
        <v>1</v>
      </c>
    </row>
    <row r="507" spans="3:50" ht="15" customHeight="1" x14ac:dyDescent="0.3">
      <c r="C507" s="40" t="s">
        <v>22</v>
      </c>
      <c r="D507" s="34" t="s">
        <v>733</v>
      </c>
      <c r="E507" s="35" t="s">
        <v>963</v>
      </c>
      <c r="F507" s="41"/>
      <c r="G507" s="169"/>
      <c r="H507" s="43">
        <v>19</v>
      </c>
      <c r="I507" s="41">
        <v>1482</v>
      </c>
      <c r="J507" s="42">
        <v>0</v>
      </c>
      <c r="K507" s="43">
        <v>0</v>
      </c>
      <c r="L507" s="41"/>
      <c r="M507" s="42"/>
      <c r="N507" s="43"/>
      <c r="O507" s="41"/>
      <c r="P507" s="42"/>
      <c r="Q507" s="43"/>
      <c r="R507" s="41"/>
      <c r="S507" s="42"/>
      <c r="T507" s="43"/>
      <c r="U507" s="41"/>
      <c r="V507" s="42"/>
      <c r="W507" s="43"/>
      <c r="X507" s="41"/>
      <c r="Y507" s="42"/>
      <c r="Z507" s="43"/>
      <c r="AA507" s="41"/>
      <c r="AB507" s="42"/>
      <c r="AC507" s="43"/>
      <c r="AD507" s="41"/>
      <c r="AE507" s="42"/>
      <c r="AF507" s="43"/>
      <c r="AG507" s="41"/>
      <c r="AH507" s="42"/>
      <c r="AI507" s="43"/>
      <c r="AK507" s="41">
        <f t="shared" ref="AK507:AM517" si="165">F507+I507+L507+O507+R507+U507+X507+AA507+AD507+AG507</f>
        <v>1482</v>
      </c>
      <c r="AL507" s="42">
        <f t="shared" si="165"/>
        <v>0</v>
      </c>
      <c r="AM507" s="43">
        <f t="shared" si="165"/>
        <v>19</v>
      </c>
      <c r="AT507" s="32">
        <f>IF(LEN(E507)&lt;2,0,1)</f>
        <v>1</v>
      </c>
      <c r="AV507" s="23">
        <v>4</v>
      </c>
      <c r="AW507" s="23">
        <v>12</v>
      </c>
      <c r="AX507" s="23">
        <v>1</v>
      </c>
    </row>
    <row r="508" spans="3:50" ht="15" customHeight="1" x14ac:dyDescent="0.3">
      <c r="C508" s="40" t="s">
        <v>22</v>
      </c>
      <c r="D508" s="34" t="s">
        <v>734</v>
      </c>
      <c r="E508" s="35" t="s">
        <v>962</v>
      </c>
      <c r="F508" s="41"/>
      <c r="G508" s="169"/>
      <c r="H508" s="43">
        <v>26</v>
      </c>
      <c r="I508" s="41">
        <v>1990</v>
      </c>
      <c r="J508" s="42">
        <v>0</v>
      </c>
      <c r="K508" s="43">
        <v>0</v>
      </c>
      <c r="L508" s="41"/>
      <c r="M508" s="42"/>
      <c r="N508" s="43"/>
      <c r="O508" s="41"/>
      <c r="P508" s="42"/>
      <c r="Q508" s="43"/>
      <c r="R508" s="41"/>
      <c r="S508" s="42"/>
      <c r="T508" s="43"/>
      <c r="U508" s="41"/>
      <c r="V508" s="42"/>
      <c r="W508" s="43"/>
      <c r="X508" s="41"/>
      <c r="Y508" s="42"/>
      <c r="Z508" s="43"/>
      <c r="AA508" s="41"/>
      <c r="AB508" s="42"/>
      <c r="AC508" s="43"/>
      <c r="AD508" s="41"/>
      <c r="AE508" s="42"/>
      <c r="AF508" s="43"/>
      <c r="AG508" s="41"/>
      <c r="AH508" s="42"/>
      <c r="AI508" s="43"/>
      <c r="AK508" s="41">
        <f t="shared" si="165"/>
        <v>1990</v>
      </c>
      <c r="AL508" s="42">
        <f t="shared" si="165"/>
        <v>0</v>
      </c>
      <c r="AM508" s="43">
        <f t="shared" si="165"/>
        <v>26</v>
      </c>
      <c r="AT508" s="32">
        <f t="shared" ref="AT508:AT517" si="166">IF(LEN(E508)&lt;2,0,1)</f>
        <v>1</v>
      </c>
      <c r="AV508" s="23">
        <v>4</v>
      </c>
      <c r="AW508" s="23">
        <v>12</v>
      </c>
      <c r="AX508" s="23">
        <f>IF(AW508=AW507,AX507+1,1)</f>
        <v>2</v>
      </c>
    </row>
    <row r="509" spans="3:50" ht="15" customHeight="1" x14ac:dyDescent="0.3">
      <c r="C509" s="40" t="s">
        <v>22</v>
      </c>
      <c r="D509" s="34" t="s">
        <v>735</v>
      </c>
      <c r="E509" s="35" t="s">
        <v>958</v>
      </c>
      <c r="F509" s="41"/>
      <c r="G509" s="169"/>
      <c r="H509" s="43">
        <v>23</v>
      </c>
      <c r="I509" s="41">
        <v>1793</v>
      </c>
      <c r="J509" s="42">
        <v>0</v>
      </c>
      <c r="K509" s="43">
        <v>0</v>
      </c>
      <c r="L509" s="41"/>
      <c r="M509" s="42"/>
      <c r="N509" s="43"/>
      <c r="O509" s="41"/>
      <c r="P509" s="42"/>
      <c r="Q509" s="43"/>
      <c r="R509" s="41"/>
      <c r="S509" s="42"/>
      <c r="T509" s="43"/>
      <c r="U509" s="41"/>
      <c r="V509" s="42"/>
      <c r="W509" s="43"/>
      <c r="X509" s="41"/>
      <c r="Y509" s="42"/>
      <c r="Z509" s="43"/>
      <c r="AA509" s="41"/>
      <c r="AB509" s="42"/>
      <c r="AC509" s="43"/>
      <c r="AD509" s="41"/>
      <c r="AE509" s="42"/>
      <c r="AF509" s="43"/>
      <c r="AG509" s="41"/>
      <c r="AH509" s="42"/>
      <c r="AI509" s="43"/>
      <c r="AK509" s="41">
        <f t="shared" si="165"/>
        <v>1793</v>
      </c>
      <c r="AL509" s="42">
        <f t="shared" si="165"/>
        <v>0</v>
      </c>
      <c r="AM509" s="43">
        <f t="shared" si="165"/>
        <v>23</v>
      </c>
      <c r="AT509" s="32">
        <f t="shared" si="166"/>
        <v>1</v>
      </c>
      <c r="AV509" s="23">
        <v>4</v>
      </c>
      <c r="AW509" s="23">
        <v>12</v>
      </c>
      <c r="AX509" s="23">
        <f t="shared" ref="AX509:AX517" si="167">IF(AW509=AW508,AX508+1,1)</f>
        <v>3</v>
      </c>
    </row>
    <row r="510" spans="3:50" ht="15" customHeight="1" x14ac:dyDescent="0.3">
      <c r="C510" s="40" t="s">
        <v>22</v>
      </c>
      <c r="D510" s="34" t="s">
        <v>736</v>
      </c>
      <c r="E510" s="35" t="s">
        <v>959</v>
      </c>
      <c r="F510" s="41"/>
      <c r="G510" s="169"/>
      <c r="H510" s="43">
        <v>30</v>
      </c>
      <c r="I510" s="41">
        <v>2307</v>
      </c>
      <c r="J510" s="42">
        <v>0</v>
      </c>
      <c r="K510" s="43">
        <v>0</v>
      </c>
      <c r="L510" s="41"/>
      <c r="M510" s="42"/>
      <c r="N510" s="43"/>
      <c r="O510" s="41"/>
      <c r="P510" s="42"/>
      <c r="Q510" s="43"/>
      <c r="R510" s="41"/>
      <c r="S510" s="42"/>
      <c r="T510" s="43"/>
      <c r="U510" s="41"/>
      <c r="V510" s="42"/>
      <c r="W510" s="43"/>
      <c r="X510" s="41"/>
      <c r="Y510" s="42"/>
      <c r="Z510" s="43"/>
      <c r="AA510" s="41"/>
      <c r="AB510" s="42"/>
      <c r="AC510" s="43"/>
      <c r="AD510" s="41"/>
      <c r="AE510" s="42"/>
      <c r="AF510" s="43"/>
      <c r="AG510" s="41"/>
      <c r="AH510" s="42"/>
      <c r="AI510" s="43"/>
      <c r="AK510" s="41">
        <f t="shared" si="165"/>
        <v>2307</v>
      </c>
      <c r="AL510" s="42">
        <f t="shared" si="165"/>
        <v>0</v>
      </c>
      <c r="AM510" s="43">
        <f t="shared" si="165"/>
        <v>30</v>
      </c>
      <c r="AT510" s="32">
        <f t="shared" si="166"/>
        <v>1</v>
      </c>
      <c r="AV510" s="23">
        <v>4</v>
      </c>
      <c r="AW510" s="23">
        <v>12</v>
      </c>
      <c r="AX510" s="23">
        <f t="shared" si="167"/>
        <v>4</v>
      </c>
    </row>
    <row r="511" spans="3:50" ht="15" customHeight="1" x14ac:dyDescent="0.3">
      <c r="C511" s="40" t="s">
        <v>22</v>
      </c>
      <c r="D511" s="34" t="s">
        <v>737</v>
      </c>
      <c r="E511" s="35" t="s">
        <v>960</v>
      </c>
      <c r="F511" s="41"/>
      <c r="G511" s="169"/>
      <c r="H511" s="43">
        <v>31</v>
      </c>
      <c r="I511" s="41">
        <v>2420</v>
      </c>
      <c r="J511" s="42">
        <v>0</v>
      </c>
      <c r="K511" s="43">
        <v>0</v>
      </c>
      <c r="L511" s="41"/>
      <c r="M511" s="42"/>
      <c r="N511" s="43"/>
      <c r="O511" s="41"/>
      <c r="P511" s="42"/>
      <c r="Q511" s="43"/>
      <c r="R511" s="41"/>
      <c r="S511" s="42"/>
      <c r="T511" s="43"/>
      <c r="U511" s="41"/>
      <c r="V511" s="42"/>
      <c r="W511" s="43"/>
      <c r="X511" s="41"/>
      <c r="Y511" s="42"/>
      <c r="Z511" s="43"/>
      <c r="AA511" s="41"/>
      <c r="AB511" s="42"/>
      <c r="AC511" s="43"/>
      <c r="AD511" s="41"/>
      <c r="AE511" s="42"/>
      <c r="AF511" s="43"/>
      <c r="AG511" s="41"/>
      <c r="AH511" s="42"/>
      <c r="AI511" s="43"/>
      <c r="AK511" s="41">
        <f t="shared" si="165"/>
        <v>2420</v>
      </c>
      <c r="AL511" s="42">
        <f t="shared" si="165"/>
        <v>0</v>
      </c>
      <c r="AM511" s="43">
        <f t="shared" si="165"/>
        <v>31</v>
      </c>
      <c r="AT511" s="32">
        <f t="shared" si="166"/>
        <v>1</v>
      </c>
      <c r="AV511" s="23">
        <v>4</v>
      </c>
      <c r="AW511" s="23">
        <v>12</v>
      </c>
      <c r="AX511" s="23">
        <f t="shared" si="167"/>
        <v>5</v>
      </c>
    </row>
    <row r="512" spans="3:50" ht="15" hidden="1" customHeight="1" x14ac:dyDescent="0.3">
      <c r="C512" s="40" t="s">
        <v>22</v>
      </c>
      <c r="D512" s="34" t="s">
        <v>2</v>
      </c>
      <c r="E512" s="35" t="s">
        <v>2</v>
      </c>
      <c r="F512" s="41">
        <v>0</v>
      </c>
      <c r="G512" s="169">
        <v>0</v>
      </c>
      <c r="H512" s="43">
        <v>0</v>
      </c>
      <c r="I512" s="41">
        <v>0</v>
      </c>
      <c r="J512" s="42">
        <v>0</v>
      </c>
      <c r="K512" s="43">
        <v>0</v>
      </c>
      <c r="L512" s="41"/>
      <c r="M512" s="42"/>
      <c r="N512" s="43"/>
      <c r="O512" s="41"/>
      <c r="P512" s="42"/>
      <c r="Q512" s="43"/>
      <c r="R512" s="41"/>
      <c r="S512" s="42"/>
      <c r="T512" s="43"/>
      <c r="U512" s="41"/>
      <c r="V512" s="42"/>
      <c r="W512" s="43"/>
      <c r="X512" s="41"/>
      <c r="Y512" s="42"/>
      <c r="Z512" s="43"/>
      <c r="AA512" s="41"/>
      <c r="AB512" s="42"/>
      <c r="AC512" s="43"/>
      <c r="AD512" s="41"/>
      <c r="AE512" s="42"/>
      <c r="AF512" s="43"/>
      <c r="AG512" s="41"/>
      <c r="AH512" s="42"/>
      <c r="AI512" s="43"/>
      <c r="AK512" s="41">
        <f t="shared" si="165"/>
        <v>0</v>
      </c>
      <c r="AL512" s="42">
        <f t="shared" si="165"/>
        <v>0</v>
      </c>
      <c r="AM512" s="43">
        <f t="shared" si="165"/>
        <v>0</v>
      </c>
      <c r="AT512" s="32">
        <f t="shared" si="166"/>
        <v>0</v>
      </c>
      <c r="AV512" s="23">
        <v>4</v>
      </c>
      <c r="AW512" s="23">
        <v>12</v>
      </c>
      <c r="AX512" s="23">
        <f t="shared" si="167"/>
        <v>6</v>
      </c>
    </row>
    <row r="513" spans="3:50" ht="15" hidden="1" customHeight="1" x14ac:dyDescent="0.3">
      <c r="C513" s="40" t="s">
        <v>22</v>
      </c>
      <c r="D513" s="34" t="s">
        <v>2</v>
      </c>
      <c r="E513" s="35" t="s">
        <v>2</v>
      </c>
      <c r="F513" s="41">
        <v>0</v>
      </c>
      <c r="G513" s="169">
        <v>0</v>
      </c>
      <c r="H513" s="43">
        <v>0</v>
      </c>
      <c r="I513" s="41">
        <v>0</v>
      </c>
      <c r="J513" s="42">
        <v>0</v>
      </c>
      <c r="K513" s="43">
        <v>0</v>
      </c>
      <c r="L513" s="41"/>
      <c r="M513" s="42"/>
      <c r="N513" s="43"/>
      <c r="O513" s="41"/>
      <c r="P513" s="42"/>
      <c r="Q513" s="43"/>
      <c r="R513" s="41"/>
      <c r="S513" s="42"/>
      <c r="T513" s="43"/>
      <c r="U513" s="41"/>
      <c r="V513" s="42"/>
      <c r="W513" s="43"/>
      <c r="X513" s="41"/>
      <c r="Y513" s="42"/>
      <c r="Z513" s="43"/>
      <c r="AA513" s="41"/>
      <c r="AB513" s="42"/>
      <c r="AC513" s="43"/>
      <c r="AD513" s="41"/>
      <c r="AE513" s="42"/>
      <c r="AF513" s="43"/>
      <c r="AG513" s="41"/>
      <c r="AH513" s="42"/>
      <c r="AI513" s="43"/>
      <c r="AK513" s="41">
        <f t="shared" si="165"/>
        <v>0</v>
      </c>
      <c r="AL513" s="42">
        <f t="shared" si="165"/>
        <v>0</v>
      </c>
      <c r="AM513" s="43">
        <f t="shared" si="165"/>
        <v>0</v>
      </c>
      <c r="AT513" s="32">
        <f t="shared" si="166"/>
        <v>0</v>
      </c>
      <c r="AV513" s="23">
        <v>4</v>
      </c>
      <c r="AW513" s="23">
        <v>12</v>
      </c>
      <c r="AX513" s="23">
        <f t="shared" si="167"/>
        <v>7</v>
      </c>
    </row>
    <row r="514" spans="3:50" ht="15" hidden="1" customHeight="1" x14ac:dyDescent="0.3">
      <c r="C514" s="40" t="s">
        <v>22</v>
      </c>
      <c r="D514" s="34" t="s">
        <v>2</v>
      </c>
      <c r="E514" s="35" t="s">
        <v>2</v>
      </c>
      <c r="F514" s="41">
        <v>0</v>
      </c>
      <c r="G514" s="169">
        <v>0</v>
      </c>
      <c r="H514" s="43">
        <v>0</v>
      </c>
      <c r="I514" s="41">
        <v>0</v>
      </c>
      <c r="J514" s="42">
        <v>0</v>
      </c>
      <c r="K514" s="43">
        <v>0</v>
      </c>
      <c r="L514" s="41"/>
      <c r="M514" s="42"/>
      <c r="N514" s="43"/>
      <c r="O514" s="41"/>
      <c r="P514" s="42"/>
      <c r="Q514" s="43"/>
      <c r="R514" s="41"/>
      <c r="S514" s="42"/>
      <c r="T514" s="43"/>
      <c r="U514" s="41"/>
      <c r="V514" s="42"/>
      <c r="W514" s="43"/>
      <c r="X514" s="41"/>
      <c r="Y514" s="42"/>
      <c r="Z514" s="43"/>
      <c r="AA514" s="41"/>
      <c r="AB514" s="42"/>
      <c r="AC514" s="43"/>
      <c r="AD514" s="41"/>
      <c r="AE514" s="42"/>
      <c r="AF514" s="43"/>
      <c r="AG514" s="41"/>
      <c r="AH514" s="42"/>
      <c r="AI514" s="43"/>
      <c r="AK514" s="41">
        <f t="shared" si="165"/>
        <v>0</v>
      </c>
      <c r="AL514" s="42">
        <f t="shared" si="165"/>
        <v>0</v>
      </c>
      <c r="AM514" s="43">
        <f t="shared" si="165"/>
        <v>0</v>
      </c>
      <c r="AT514" s="32">
        <f t="shared" si="166"/>
        <v>0</v>
      </c>
      <c r="AV514" s="23">
        <v>4</v>
      </c>
      <c r="AW514" s="23">
        <v>12</v>
      </c>
      <c r="AX514" s="23">
        <f t="shared" si="167"/>
        <v>8</v>
      </c>
    </row>
    <row r="515" spans="3:50" ht="15" hidden="1" customHeight="1" x14ac:dyDescent="0.3">
      <c r="C515" s="40" t="s">
        <v>22</v>
      </c>
      <c r="D515" s="34" t="s">
        <v>2</v>
      </c>
      <c r="E515" s="35" t="s">
        <v>2</v>
      </c>
      <c r="F515" s="41">
        <v>0</v>
      </c>
      <c r="G515" s="169">
        <v>0</v>
      </c>
      <c r="H515" s="43">
        <v>0</v>
      </c>
      <c r="I515" s="41">
        <v>0</v>
      </c>
      <c r="J515" s="42">
        <v>0</v>
      </c>
      <c r="K515" s="43">
        <v>0</v>
      </c>
      <c r="L515" s="41"/>
      <c r="M515" s="42"/>
      <c r="N515" s="43"/>
      <c r="O515" s="41"/>
      <c r="P515" s="42"/>
      <c r="Q515" s="43"/>
      <c r="R515" s="41"/>
      <c r="S515" s="42"/>
      <c r="T515" s="43"/>
      <c r="U515" s="41"/>
      <c r="V515" s="42"/>
      <c r="W515" s="43"/>
      <c r="X515" s="41"/>
      <c r="Y515" s="42"/>
      <c r="Z515" s="43"/>
      <c r="AA515" s="41"/>
      <c r="AB515" s="42"/>
      <c r="AC515" s="43"/>
      <c r="AD515" s="41"/>
      <c r="AE515" s="42"/>
      <c r="AF515" s="43"/>
      <c r="AG515" s="41"/>
      <c r="AH515" s="42"/>
      <c r="AI515" s="43"/>
      <c r="AK515" s="41">
        <f t="shared" si="165"/>
        <v>0</v>
      </c>
      <c r="AL515" s="42">
        <f t="shared" si="165"/>
        <v>0</v>
      </c>
      <c r="AM515" s="43">
        <f t="shared" si="165"/>
        <v>0</v>
      </c>
      <c r="AT515" s="32">
        <f t="shared" si="166"/>
        <v>0</v>
      </c>
      <c r="AV515" s="23">
        <v>4</v>
      </c>
      <c r="AW515" s="23">
        <v>12</v>
      </c>
      <c r="AX515" s="23">
        <f t="shared" si="167"/>
        <v>9</v>
      </c>
    </row>
    <row r="516" spans="3:50" ht="15" hidden="1" customHeight="1" x14ac:dyDescent="0.3">
      <c r="C516" s="40" t="s">
        <v>22</v>
      </c>
      <c r="D516" s="34" t="s">
        <v>2</v>
      </c>
      <c r="E516" s="35" t="s">
        <v>2</v>
      </c>
      <c r="F516" s="41">
        <v>0</v>
      </c>
      <c r="G516" s="169">
        <v>0</v>
      </c>
      <c r="H516" s="43">
        <v>0</v>
      </c>
      <c r="I516" s="41">
        <v>0</v>
      </c>
      <c r="J516" s="42">
        <v>0</v>
      </c>
      <c r="K516" s="43">
        <v>0</v>
      </c>
      <c r="L516" s="41"/>
      <c r="M516" s="42"/>
      <c r="N516" s="43"/>
      <c r="O516" s="41"/>
      <c r="P516" s="42"/>
      <c r="Q516" s="43"/>
      <c r="R516" s="41"/>
      <c r="S516" s="42"/>
      <c r="T516" s="43"/>
      <c r="U516" s="41"/>
      <c r="V516" s="42"/>
      <c r="W516" s="43"/>
      <c r="X516" s="41"/>
      <c r="Y516" s="42"/>
      <c r="Z516" s="43"/>
      <c r="AA516" s="41"/>
      <c r="AB516" s="42"/>
      <c r="AC516" s="43"/>
      <c r="AD516" s="41"/>
      <c r="AE516" s="42"/>
      <c r="AF516" s="43"/>
      <c r="AG516" s="41"/>
      <c r="AH516" s="42"/>
      <c r="AI516" s="43"/>
      <c r="AK516" s="41">
        <f t="shared" si="165"/>
        <v>0</v>
      </c>
      <c r="AL516" s="42">
        <f t="shared" si="165"/>
        <v>0</v>
      </c>
      <c r="AM516" s="43">
        <f t="shared" si="165"/>
        <v>0</v>
      </c>
      <c r="AT516" s="32">
        <f t="shared" si="166"/>
        <v>0</v>
      </c>
      <c r="AV516" s="23">
        <v>4</v>
      </c>
      <c r="AW516" s="23">
        <v>12</v>
      </c>
      <c r="AX516" s="23">
        <f t="shared" si="167"/>
        <v>10</v>
      </c>
    </row>
    <row r="517" spans="3:50" ht="15" customHeight="1" x14ac:dyDescent="0.3">
      <c r="C517" s="40" t="s">
        <v>23</v>
      </c>
      <c r="D517" s="34" t="s">
        <v>359</v>
      </c>
      <c r="E517" s="35" t="s">
        <v>360</v>
      </c>
      <c r="F517" s="41"/>
      <c r="G517" s="169"/>
      <c r="H517" s="43">
        <v>68</v>
      </c>
      <c r="I517" s="41">
        <v>5227</v>
      </c>
      <c r="J517" s="42">
        <v>0</v>
      </c>
      <c r="K517" s="43">
        <v>0</v>
      </c>
      <c r="L517" s="41"/>
      <c r="M517" s="42"/>
      <c r="N517" s="43"/>
      <c r="O517" s="41"/>
      <c r="P517" s="42"/>
      <c r="Q517" s="43"/>
      <c r="R517" s="41"/>
      <c r="S517" s="42"/>
      <c r="T517" s="43"/>
      <c r="U517" s="41"/>
      <c r="V517" s="42"/>
      <c r="W517" s="43"/>
      <c r="X517" s="41"/>
      <c r="Y517" s="42"/>
      <c r="Z517" s="43"/>
      <c r="AA517" s="41"/>
      <c r="AB517" s="42"/>
      <c r="AC517" s="43"/>
      <c r="AD517" s="41"/>
      <c r="AE517" s="42"/>
      <c r="AF517" s="43"/>
      <c r="AG517" s="41"/>
      <c r="AH517" s="42"/>
      <c r="AI517" s="43"/>
      <c r="AK517" s="41">
        <f t="shared" si="165"/>
        <v>5227</v>
      </c>
      <c r="AL517" s="42">
        <f t="shared" si="165"/>
        <v>0</v>
      </c>
      <c r="AM517" s="43">
        <f t="shared" si="165"/>
        <v>68</v>
      </c>
      <c r="AT517" s="32">
        <f t="shared" si="166"/>
        <v>1</v>
      </c>
      <c r="AV517" s="23">
        <v>4</v>
      </c>
      <c r="AW517" s="23">
        <v>13</v>
      </c>
      <c r="AX517" s="23">
        <f t="shared" si="167"/>
        <v>1</v>
      </c>
    </row>
    <row r="518" spans="3:50" ht="15" customHeight="1" x14ac:dyDescent="0.3">
      <c r="C518" s="50" t="str">
        <f>IF(LEN(E517)&lt;1,"","Total: " &amp; LEFT(E517,LEN(E517)-21) &amp; "Municipalities")</f>
        <v>Total: Zululand Municipalities</v>
      </c>
      <c r="D518" s="51"/>
      <c r="E518" s="52"/>
      <c r="F518" s="53"/>
      <c r="G518" s="171"/>
      <c r="H518" s="55">
        <f>SUM(H507:H517)</f>
        <v>197</v>
      </c>
      <c r="I518" s="53">
        <f>SUM(I507:I517)</f>
        <v>15219</v>
      </c>
      <c r="J518" s="54">
        <f>SUM(J507:J517)</f>
        <v>0</v>
      </c>
      <c r="K518" s="55">
        <f>SUM(K507:K517)</f>
        <v>0</v>
      </c>
      <c r="L518" s="53">
        <f t="shared" ref="L518:AI518" si="168">SUM(L507:L517)</f>
        <v>0</v>
      </c>
      <c r="M518" s="54">
        <f t="shared" si="168"/>
        <v>0</v>
      </c>
      <c r="N518" s="55">
        <f t="shared" si="168"/>
        <v>0</v>
      </c>
      <c r="O518" s="53">
        <f t="shared" si="168"/>
        <v>0</v>
      </c>
      <c r="P518" s="54">
        <f t="shared" si="168"/>
        <v>0</v>
      </c>
      <c r="Q518" s="55">
        <f t="shared" si="168"/>
        <v>0</v>
      </c>
      <c r="R518" s="53">
        <f t="shared" si="168"/>
        <v>0</v>
      </c>
      <c r="S518" s="54">
        <f t="shared" si="168"/>
        <v>0</v>
      </c>
      <c r="T518" s="55">
        <f t="shared" si="168"/>
        <v>0</v>
      </c>
      <c r="U518" s="53">
        <f t="shared" si="168"/>
        <v>0</v>
      </c>
      <c r="V518" s="54">
        <f t="shared" si="168"/>
        <v>0</v>
      </c>
      <c r="W518" s="55">
        <f t="shared" si="168"/>
        <v>0</v>
      </c>
      <c r="X518" s="53">
        <f t="shared" si="168"/>
        <v>0</v>
      </c>
      <c r="Y518" s="54">
        <f t="shared" si="168"/>
        <v>0</v>
      </c>
      <c r="Z518" s="55">
        <f t="shared" si="168"/>
        <v>0</v>
      </c>
      <c r="AA518" s="53">
        <f t="shared" si="168"/>
        <v>0</v>
      </c>
      <c r="AB518" s="54">
        <f t="shared" si="168"/>
        <v>0</v>
      </c>
      <c r="AC518" s="55">
        <f t="shared" si="168"/>
        <v>0</v>
      </c>
      <c r="AD518" s="53">
        <f t="shared" si="168"/>
        <v>0</v>
      </c>
      <c r="AE518" s="54">
        <f t="shared" si="168"/>
        <v>0</v>
      </c>
      <c r="AF518" s="55">
        <f t="shared" si="168"/>
        <v>0</v>
      </c>
      <c r="AG518" s="53">
        <f t="shared" si="168"/>
        <v>0</v>
      </c>
      <c r="AH518" s="54">
        <f t="shared" si="168"/>
        <v>0</v>
      </c>
      <c r="AI518" s="55">
        <f t="shared" si="168"/>
        <v>0</v>
      </c>
      <c r="AK518" s="53">
        <f>SUM(AK507:AK517)</f>
        <v>15219</v>
      </c>
      <c r="AL518" s="54">
        <f>SUM(AL507:AL517)</f>
        <v>0</v>
      </c>
      <c r="AM518" s="55">
        <f>SUM(AM507:AM517)</f>
        <v>197</v>
      </c>
      <c r="AT518" s="32">
        <f>IF(SUM(AT507:AT517)=0,0,1)</f>
        <v>1</v>
      </c>
    </row>
    <row r="519" spans="3:50" ht="15" customHeight="1" x14ac:dyDescent="0.3">
      <c r="C519" s="40"/>
      <c r="D519" s="34"/>
      <c r="E519" s="35"/>
      <c r="F519" s="41"/>
      <c r="G519" s="169"/>
      <c r="H519" s="43"/>
      <c r="I519" s="41"/>
      <c r="J519" s="42"/>
      <c r="K519" s="43"/>
      <c r="L519" s="41"/>
      <c r="M519" s="42"/>
      <c r="N519" s="43"/>
      <c r="O519" s="41"/>
      <c r="P519" s="42"/>
      <c r="Q519" s="43"/>
      <c r="R519" s="41"/>
      <c r="S519" s="42"/>
      <c r="T519" s="43"/>
      <c r="U519" s="41"/>
      <c r="V519" s="42"/>
      <c r="W519" s="43"/>
      <c r="X519" s="41"/>
      <c r="Y519" s="42"/>
      <c r="Z519" s="43"/>
      <c r="AA519" s="41"/>
      <c r="AB519" s="42"/>
      <c r="AC519" s="43"/>
      <c r="AD519" s="41"/>
      <c r="AE519" s="42"/>
      <c r="AF519" s="43"/>
      <c r="AG519" s="41"/>
      <c r="AH519" s="42"/>
      <c r="AI519" s="43"/>
      <c r="AK519" s="41"/>
      <c r="AL519" s="42"/>
      <c r="AM519" s="43"/>
      <c r="AT519" s="32">
        <f>IF(AT518=0,0,1)</f>
        <v>1</v>
      </c>
    </row>
    <row r="520" spans="3:50" ht="15" customHeight="1" x14ac:dyDescent="0.3">
      <c r="C520" s="40" t="s">
        <v>22</v>
      </c>
      <c r="D520" s="34" t="s">
        <v>738</v>
      </c>
      <c r="E520" s="35" t="s">
        <v>961</v>
      </c>
      <c r="F520" s="41"/>
      <c r="G520" s="169"/>
      <c r="H520" s="43">
        <v>32</v>
      </c>
      <c r="I520" s="41">
        <v>2452</v>
      </c>
      <c r="J520" s="42">
        <v>0</v>
      </c>
      <c r="K520" s="43">
        <v>0</v>
      </c>
      <c r="L520" s="41"/>
      <c r="M520" s="42"/>
      <c r="N520" s="43"/>
      <c r="O520" s="41"/>
      <c r="P520" s="42"/>
      <c r="Q520" s="43"/>
      <c r="R520" s="41"/>
      <c r="S520" s="42"/>
      <c r="T520" s="43"/>
      <c r="U520" s="41"/>
      <c r="V520" s="42"/>
      <c r="W520" s="43"/>
      <c r="X520" s="41"/>
      <c r="Y520" s="42"/>
      <c r="Z520" s="43"/>
      <c r="AA520" s="41"/>
      <c r="AB520" s="42"/>
      <c r="AC520" s="43"/>
      <c r="AD520" s="41"/>
      <c r="AE520" s="42"/>
      <c r="AF520" s="43"/>
      <c r="AG520" s="41"/>
      <c r="AH520" s="42"/>
      <c r="AI520" s="43"/>
      <c r="AK520" s="41">
        <f t="shared" ref="AK520:AM530" si="169">F520+I520+L520+O520+R520+U520+X520+AA520+AD520+AG520</f>
        <v>2452</v>
      </c>
      <c r="AL520" s="42">
        <f t="shared" si="169"/>
        <v>0</v>
      </c>
      <c r="AM520" s="43">
        <f t="shared" si="169"/>
        <v>32</v>
      </c>
      <c r="AT520" s="32">
        <f>IF(LEN(E520)&lt;2,0,1)</f>
        <v>1</v>
      </c>
      <c r="AV520" s="23">
        <v>4</v>
      </c>
      <c r="AW520" s="23">
        <v>14</v>
      </c>
      <c r="AX520" s="23">
        <v>1</v>
      </c>
    </row>
    <row r="521" spans="3:50" ht="15" customHeight="1" x14ac:dyDescent="0.3">
      <c r="C521" s="40" t="s">
        <v>22</v>
      </c>
      <c r="D521" s="34" t="s">
        <v>739</v>
      </c>
      <c r="E521" s="35" t="s">
        <v>968</v>
      </c>
      <c r="F521" s="41"/>
      <c r="G521" s="169"/>
      <c r="H521" s="43">
        <v>48</v>
      </c>
      <c r="I521" s="41">
        <v>3674</v>
      </c>
      <c r="J521" s="42">
        <v>0</v>
      </c>
      <c r="K521" s="43">
        <v>0</v>
      </c>
      <c r="L521" s="41"/>
      <c r="M521" s="42"/>
      <c r="N521" s="43"/>
      <c r="O521" s="41"/>
      <c r="P521" s="42"/>
      <c r="Q521" s="43"/>
      <c r="R521" s="41"/>
      <c r="S521" s="42"/>
      <c r="T521" s="43"/>
      <c r="U521" s="41"/>
      <c r="V521" s="42"/>
      <c r="W521" s="43"/>
      <c r="X521" s="41"/>
      <c r="Y521" s="42"/>
      <c r="Z521" s="43"/>
      <c r="AA521" s="41"/>
      <c r="AB521" s="42"/>
      <c r="AC521" s="43"/>
      <c r="AD521" s="41"/>
      <c r="AE521" s="42"/>
      <c r="AF521" s="43"/>
      <c r="AG521" s="41"/>
      <c r="AH521" s="42"/>
      <c r="AI521" s="43"/>
      <c r="AK521" s="41">
        <f t="shared" si="169"/>
        <v>3674</v>
      </c>
      <c r="AL521" s="42">
        <f t="shared" si="169"/>
        <v>0</v>
      </c>
      <c r="AM521" s="43">
        <f t="shared" si="169"/>
        <v>48</v>
      </c>
      <c r="AT521" s="32">
        <f t="shared" ref="AT521:AT530" si="170">IF(LEN(E521)&lt;2,0,1)</f>
        <v>1</v>
      </c>
      <c r="AV521" s="23">
        <v>4</v>
      </c>
      <c r="AW521" s="23">
        <v>14</v>
      </c>
      <c r="AX521" s="23">
        <f>IF(AW521=AW520,AX520+1,1)</f>
        <v>2</v>
      </c>
    </row>
    <row r="522" spans="3:50" ht="15" customHeight="1" x14ac:dyDescent="0.3">
      <c r="C522" s="40" t="s">
        <v>22</v>
      </c>
      <c r="D522" s="34" t="s">
        <v>740</v>
      </c>
      <c r="E522" s="35" t="s">
        <v>972</v>
      </c>
      <c r="F522" s="41"/>
      <c r="G522" s="169"/>
      <c r="H522" s="43">
        <v>29</v>
      </c>
      <c r="I522" s="41">
        <v>2226</v>
      </c>
      <c r="J522" s="42">
        <v>0</v>
      </c>
      <c r="K522" s="43">
        <v>0</v>
      </c>
      <c r="L522" s="41"/>
      <c r="M522" s="42"/>
      <c r="N522" s="43"/>
      <c r="O522" s="41"/>
      <c r="P522" s="42"/>
      <c r="Q522" s="43"/>
      <c r="R522" s="41"/>
      <c r="S522" s="42"/>
      <c r="T522" s="43"/>
      <c r="U522" s="41"/>
      <c r="V522" s="42"/>
      <c r="W522" s="43"/>
      <c r="X522" s="41"/>
      <c r="Y522" s="42"/>
      <c r="Z522" s="43"/>
      <c r="AA522" s="41"/>
      <c r="AB522" s="42"/>
      <c r="AC522" s="43"/>
      <c r="AD522" s="41"/>
      <c r="AE522" s="42"/>
      <c r="AF522" s="43"/>
      <c r="AG522" s="41"/>
      <c r="AH522" s="42"/>
      <c r="AI522" s="43"/>
      <c r="AK522" s="41">
        <f t="shared" si="169"/>
        <v>2226</v>
      </c>
      <c r="AL522" s="42">
        <f t="shared" si="169"/>
        <v>0</v>
      </c>
      <c r="AM522" s="43">
        <f t="shared" si="169"/>
        <v>29</v>
      </c>
      <c r="AT522" s="32">
        <f t="shared" si="170"/>
        <v>1</v>
      </c>
      <c r="AV522" s="23">
        <v>4</v>
      </c>
      <c r="AW522" s="23">
        <v>14</v>
      </c>
      <c r="AX522" s="23">
        <f t="shared" ref="AX522:AX530" si="171">IF(AW522=AW521,AX521+1,1)</f>
        <v>3</v>
      </c>
    </row>
    <row r="523" spans="3:50" ht="15" customHeight="1" x14ac:dyDescent="0.3">
      <c r="C523" s="40" t="s">
        <v>22</v>
      </c>
      <c r="D523" s="34" t="s">
        <v>741</v>
      </c>
      <c r="E523" s="35" t="s">
        <v>964</v>
      </c>
      <c r="F523" s="41"/>
      <c r="G523" s="169"/>
      <c r="H523" s="43">
        <v>25</v>
      </c>
      <c r="I523" s="41">
        <v>1909</v>
      </c>
      <c r="J523" s="42">
        <v>0</v>
      </c>
      <c r="K523" s="43">
        <v>0</v>
      </c>
      <c r="L523" s="41"/>
      <c r="M523" s="42"/>
      <c r="N523" s="43"/>
      <c r="O523" s="41"/>
      <c r="P523" s="42"/>
      <c r="Q523" s="43"/>
      <c r="R523" s="41"/>
      <c r="S523" s="42"/>
      <c r="T523" s="43"/>
      <c r="U523" s="41"/>
      <c r="V523" s="42"/>
      <c r="W523" s="43"/>
      <c r="X523" s="41"/>
      <c r="Y523" s="42"/>
      <c r="Z523" s="43"/>
      <c r="AA523" s="41"/>
      <c r="AB523" s="42"/>
      <c r="AC523" s="43"/>
      <c r="AD523" s="41"/>
      <c r="AE523" s="42"/>
      <c r="AF523" s="43"/>
      <c r="AG523" s="41"/>
      <c r="AH523" s="42"/>
      <c r="AI523" s="43"/>
      <c r="AK523" s="41">
        <f t="shared" si="169"/>
        <v>1909</v>
      </c>
      <c r="AL523" s="42">
        <f t="shared" si="169"/>
        <v>0</v>
      </c>
      <c r="AM523" s="43">
        <f t="shared" si="169"/>
        <v>25</v>
      </c>
      <c r="AT523" s="32">
        <f t="shared" si="170"/>
        <v>1</v>
      </c>
      <c r="AV523" s="23">
        <v>4</v>
      </c>
      <c r="AW523" s="23">
        <v>14</v>
      </c>
      <c r="AX523" s="23">
        <f t="shared" si="171"/>
        <v>4</v>
      </c>
    </row>
    <row r="524" spans="3:50" ht="15" hidden="1" customHeight="1" x14ac:dyDescent="0.3">
      <c r="C524" s="40" t="s">
        <v>22</v>
      </c>
      <c r="D524" s="34" t="s">
        <v>2</v>
      </c>
      <c r="E524" s="35" t="s">
        <v>2</v>
      </c>
      <c r="F524" s="41">
        <v>0</v>
      </c>
      <c r="G524" s="169">
        <v>0</v>
      </c>
      <c r="H524" s="43">
        <v>0</v>
      </c>
      <c r="I524" s="41">
        <v>0</v>
      </c>
      <c r="J524" s="42">
        <v>0</v>
      </c>
      <c r="K524" s="43">
        <v>0</v>
      </c>
      <c r="L524" s="41"/>
      <c r="M524" s="42"/>
      <c r="N524" s="43"/>
      <c r="O524" s="41"/>
      <c r="P524" s="42"/>
      <c r="Q524" s="43"/>
      <c r="R524" s="41"/>
      <c r="S524" s="42"/>
      <c r="T524" s="43"/>
      <c r="U524" s="41"/>
      <c r="V524" s="42"/>
      <c r="W524" s="43"/>
      <c r="X524" s="41"/>
      <c r="Y524" s="42"/>
      <c r="Z524" s="43"/>
      <c r="AA524" s="41"/>
      <c r="AB524" s="42"/>
      <c r="AC524" s="43"/>
      <c r="AD524" s="41"/>
      <c r="AE524" s="42"/>
      <c r="AF524" s="43"/>
      <c r="AG524" s="41"/>
      <c r="AH524" s="42"/>
      <c r="AI524" s="43"/>
      <c r="AK524" s="41">
        <f t="shared" si="169"/>
        <v>0</v>
      </c>
      <c r="AL524" s="42">
        <f t="shared" si="169"/>
        <v>0</v>
      </c>
      <c r="AM524" s="43">
        <f t="shared" si="169"/>
        <v>0</v>
      </c>
      <c r="AT524" s="32">
        <f t="shared" si="170"/>
        <v>0</v>
      </c>
      <c r="AV524" s="23">
        <v>4</v>
      </c>
      <c r="AW524" s="23">
        <v>14</v>
      </c>
      <c r="AX524" s="23">
        <f t="shared" si="171"/>
        <v>5</v>
      </c>
    </row>
    <row r="525" spans="3:50" ht="15" hidden="1" customHeight="1" x14ac:dyDescent="0.3">
      <c r="C525" s="40" t="s">
        <v>22</v>
      </c>
      <c r="D525" s="34" t="s">
        <v>2</v>
      </c>
      <c r="E525" s="35" t="s">
        <v>2</v>
      </c>
      <c r="F525" s="41">
        <v>0</v>
      </c>
      <c r="G525" s="169">
        <v>0</v>
      </c>
      <c r="H525" s="43">
        <v>0</v>
      </c>
      <c r="I525" s="41">
        <v>0</v>
      </c>
      <c r="J525" s="42">
        <v>0</v>
      </c>
      <c r="K525" s="43">
        <v>0</v>
      </c>
      <c r="L525" s="41"/>
      <c r="M525" s="42"/>
      <c r="N525" s="43"/>
      <c r="O525" s="41"/>
      <c r="P525" s="42"/>
      <c r="Q525" s="43"/>
      <c r="R525" s="41"/>
      <c r="S525" s="42"/>
      <c r="T525" s="43"/>
      <c r="U525" s="41"/>
      <c r="V525" s="42"/>
      <c r="W525" s="43"/>
      <c r="X525" s="41"/>
      <c r="Y525" s="42"/>
      <c r="Z525" s="43"/>
      <c r="AA525" s="41"/>
      <c r="AB525" s="42"/>
      <c r="AC525" s="43"/>
      <c r="AD525" s="41"/>
      <c r="AE525" s="42"/>
      <c r="AF525" s="43"/>
      <c r="AG525" s="41"/>
      <c r="AH525" s="42"/>
      <c r="AI525" s="43"/>
      <c r="AK525" s="41">
        <f t="shared" si="169"/>
        <v>0</v>
      </c>
      <c r="AL525" s="42">
        <f t="shared" si="169"/>
        <v>0</v>
      </c>
      <c r="AM525" s="43">
        <f t="shared" si="169"/>
        <v>0</v>
      </c>
      <c r="AT525" s="32">
        <f t="shared" si="170"/>
        <v>0</v>
      </c>
      <c r="AV525" s="23">
        <v>4</v>
      </c>
      <c r="AW525" s="23">
        <v>14</v>
      </c>
      <c r="AX525" s="23">
        <f t="shared" si="171"/>
        <v>6</v>
      </c>
    </row>
    <row r="526" spans="3:50" ht="15" hidden="1" customHeight="1" x14ac:dyDescent="0.3">
      <c r="C526" s="40" t="s">
        <v>22</v>
      </c>
      <c r="D526" s="34" t="s">
        <v>2</v>
      </c>
      <c r="E526" s="35" t="s">
        <v>2</v>
      </c>
      <c r="F526" s="41">
        <v>0</v>
      </c>
      <c r="G526" s="169">
        <v>0</v>
      </c>
      <c r="H526" s="43">
        <v>0</v>
      </c>
      <c r="I526" s="41">
        <v>0</v>
      </c>
      <c r="J526" s="42">
        <v>0</v>
      </c>
      <c r="K526" s="43">
        <v>0</v>
      </c>
      <c r="L526" s="41"/>
      <c r="M526" s="42"/>
      <c r="N526" s="43"/>
      <c r="O526" s="41"/>
      <c r="P526" s="42"/>
      <c r="Q526" s="43"/>
      <c r="R526" s="41"/>
      <c r="S526" s="42"/>
      <c r="T526" s="43"/>
      <c r="U526" s="41"/>
      <c r="V526" s="42"/>
      <c r="W526" s="43"/>
      <c r="X526" s="41"/>
      <c r="Y526" s="42"/>
      <c r="Z526" s="43"/>
      <c r="AA526" s="41"/>
      <c r="AB526" s="42"/>
      <c r="AC526" s="43"/>
      <c r="AD526" s="41"/>
      <c r="AE526" s="42"/>
      <c r="AF526" s="43"/>
      <c r="AG526" s="41"/>
      <c r="AH526" s="42"/>
      <c r="AI526" s="43"/>
      <c r="AK526" s="41">
        <f t="shared" si="169"/>
        <v>0</v>
      </c>
      <c r="AL526" s="42">
        <f t="shared" si="169"/>
        <v>0</v>
      </c>
      <c r="AM526" s="43">
        <f t="shared" si="169"/>
        <v>0</v>
      </c>
      <c r="AT526" s="32">
        <f t="shared" si="170"/>
        <v>0</v>
      </c>
      <c r="AV526" s="23">
        <v>4</v>
      </c>
      <c r="AW526" s="23">
        <v>14</v>
      </c>
      <c r="AX526" s="23">
        <f t="shared" si="171"/>
        <v>7</v>
      </c>
    </row>
    <row r="527" spans="3:50" ht="15" hidden="1" customHeight="1" x14ac:dyDescent="0.3">
      <c r="C527" s="40" t="s">
        <v>22</v>
      </c>
      <c r="D527" s="34" t="s">
        <v>2</v>
      </c>
      <c r="E527" s="35" t="s">
        <v>2</v>
      </c>
      <c r="F527" s="41">
        <v>0</v>
      </c>
      <c r="G527" s="169">
        <v>0</v>
      </c>
      <c r="H527" s="43">
        <v>0</v>
      </c>
      <c r="I527" s="41">
        <v>0</v>
      </c>
      <c r="J527" s="42">
        <v>0</v>
      </c>
      <c r="K527" s="43">
        <v>0</v>
      </c>
      <c r="L527" s="41"/>
      <c r="M527" s="42"/>
      <c r="N527" s="43"/>
      <c r="O527" s="41"/>
      <c r="P527" s="42"/>
      <c r="Q527" s="43"/>
      <c r="R527" s="41"/>
      <c r="S527" s="42"/>
      <c r="T527" s="43"/>
      <c r="U527" s="41"/>
      <c r="V527" s="42"/>
      <c r="W527" s="43"/>
      <c r="X527" s="41"/>
      <c r="Y527" s="42"/>
      <c r="Z527" s="43"/>
      <c r="AA527" s="41"/>
      <c r="AB527" s="42"/>
      <c r="AC527" s="43"/>
      <c r="AD527" s="41"/>
      <c r="AE527" s="42"/>
      <c r="AF527" s="43"/>
      <c r="AG527" s="41"/>
      <c r="AH527" s="42"/>
      <c r="AI527" s="43"/>
      <c r="AK527" s="41">
        <f t="shared" si="169"/>
        <v>0</v>
      </c>
      <c r="AL527" s="42">
        <f t="shared" si="169"/>
        <v>0</v>
      </c>
      <c r="AM527" s="43">
        <f t="shared" si="169"/>
        <v>0</v>
      </c>
      <c r="AT527" s="32">
        <f t="shared" si="170"/>
        <v>0</v>
      </c>
      <c r="AV527" s="23">
        <v>4</v>
      </c>
      <c r="AW527" s="23">
        <v>14</v>
      </c>
      <c r="AX527" s="23">
        <f t="shared" si="171"/>
        <v>8</v>
      </c>
    </row>
    <row r="528" spans="3:50" ht="15" hidden="1" customHeight="1" x14ac:dyDescent="0.3">
      <c r="C528" s="40" t="s">
        <v>22</v>
      </c>
      <c r="D528" s="34" t="s">
        <v>2</v>
      </c>
      <c r="E528" s="35" t="s">
        <v>2</v>
      </c>
      <c r="F528" s="41">
        <v>0</v>
      </c>
      <c r="G528" s="169">
        <v>0</v>
      </c>
      <c r="H528" s="43">
        <v>0</v>
      </c>
      <c r="I528" s="41">
        <v>0</v>
      </c>
      <c r="J528" s="42">
        <v>0</v>
      </c>
      <c r="K528" s="43">
        <v>0</v>
      </c>
      <c r="L528" s="41"/>
      <c r="M528" s="42"/>
      <c r="N528" s="43"/>
      <c r="O528" s="41"/>
      <c r="P528" s="42"/>
      <c r="Q528" s="43"/>
      <c r="R528" s="41"/>
      <c r="S528" s="42"/>
      <c r="T528" s="43"/>
      <c r="U528" s="41"/>
      <c r="V528" s="42"/>
      <c r="W528" s="43"/>
      <c r="X528" s="41"/>
      <c r="Y528" s="42"/>
      <c r="Z528" s="43"/>
      <c r="AA528" s="41"/>
      <c r="AB528" s="42"/>
      <c r="AC528" s="43"/>
      <c r="AD528" s="41"/>
      <c r="AE528" s="42"/>
      <c r="AF528" s="43"/>
      <c r="AG528" s="41"/>
      <c r="AH528" s="42"/>
      <c r="AI528" s="43"/>
      <c r="AK528" s="41">
        <f t="shared" si="169"/>
        <v>0</v>
      </c>
      <c r="AL528" s="42">
        <f t="shared" si="169"/>
        <v>0</v>
      </c>
      <c r="AM528" s="43">
        <f t="shared" si="169"/>
        <v>0</v>
      </c>
      <c r="AT528" s="32">
        <f t="shared" si="170"/>
        <v>0</v>
      </c>
      <c r="AV528" s="23">
        <v>4</v>
      </c>
      <c r="AW528" s="23">
        <v>14</v>
      </c>
      <c r="AX528" s="23">
        <f t="shared" si="171"/>
        <v>9</v>
      </c>
    </row>
    <row r="529" spans="3:50" ht="15" hidden="1" customHeight="1" x14ac:dyDescent="0.3">
      <c r="C529" s="40" t="s">
        <v>22</v>
      </c>
      <c r="D529" s="34" t="s">
        <v>2</v>
      </c>
      <c r="E529" s="35" t="s">
        <v>2</v>
      </c>
      <c r="F529" s="41">
        <v>0</v>
      </c>
      <c r="G529" s="169">
        <v>0</v>
      </c>
      <c r="H529" s="43">
        <v>0</v>
      </c>
      <c r="I529" s="41">
        <v>0</v>
      </c>
      <c r="J529" s="42">
        <v>0</v>
      </c>
      <c r="K529" s="43">
        <v>0</v>
      </c>
      <c r="L529" s="41"/>
      <c r="M529" s="42"/>
      <c r="N529" s="43"/>
      <c r="O529" s="41"/>
      <c r="P529" s="42"/>
      <c r="Q529" s="43"/>
      <c r="R529" s="41"/>
      <c r="S529" s="42"/>
      <c r="T529" s="43"/>
      <c r="U529" s="41"/>
      <c r="V529" s="42"/>
      <c r="W529" s="43"/>
      <c r="X529" s="41"/>
      <c r="Y529" s="42"/>
      <c r="Z529" s="43"/>
      <c r="AA529" s="41"/>
      <c r="AB529" s="42"/>
      <c r="AC529" s="43"/>
      <c r="AD529" s="41"/>
      <c r="AE529" s="42"/>
      <c r="AF529" s="43"/>
      <c r="AG529" s="41"/>
      <c r="AH529" s="42"/>
      <c r="AI529" s="43"/>
      <c r="AK529" s="41">
        <f t="shared" si="169"/>
        <v>0</v>
      </c>
      <c r="AL529" s="42">
        <f t="shared" si="169"/>
        <v>0</v>
      </c>
      <c r="AM529" s="43">
        <f t="shared" si="169"/>
        <v>0</v>
      </c>
      <c r="AT529" s="32">
        <f t="shared" si="170"/>
        <v>0</v>
      </c>
      <c r="AV529" s="23">
        <v>4</v>
      </c>
      <c r="AW529" s="23">
        <v>14</v>
      </c>
      <c r="AX529" s="23">
        <f t="shared" si="171"/>
        <v>10</v>
      </c>
    </row>
    <row r="530" spans="3:50" ht="15" customHeight="1" x14ac:dyDescent="0.3">
      <c r="C530" s="40" t="s">
        <v>23</v>
      </c>
      <c r="D530" s="34" t="s">
        <v>742</v>
      </c>
      <c r="E530" s="35" t="s">
        <v>971</v>
      </c>
      <c r="F530" s="41"/>
      <c r="G530" s="169"/>
      <c r="H530" s="43">
        <v>56</v>
      </c>
      <c r="I530" s="41">
        <v>4270</v>
      </c>
      <c r="J530" s="42">
        <v>0</v>
      </c>
      <c r="K530" s="43">
        <v>0</v>
      </c>
      <c r="L530" s="41"/>
      <c r="M530" s="42"/>
      <c r="N530" s="43"/>
      <c r="O530" s="41"/>
      <c r="P530" s="42"/>
      <c r="Q530" s="43"/>
      <c r="R530" s="41"/>
      <c r="S530" s="42"/>
      <c r="T530" s="43"/>
      <c r="U530" s="41"/>
      <c r="V530" s="42"/>
      <c r="W530" s="43"/>
      <c r="X530" s="41"/>
      <c r="Y530" s="42"/>
      <c r="Z530" s="43"/>
      <c r="AA530" s="41"/>
      <c r="AB530" s="42"/>
      <c r="AC530" s="43"/>
      <c r="AD530" s="41"/>
      <c r="AE530" s="42"/>
      <c r="AF530" s="43"/>
      <c r="AG530" s="41"/>
      <c r="AH530" s="42"/>
      <c r="AI530" s="43"/>
      <c r="AK530" s="41">
        <f t="shared" si="169"/>
        <v>4270</v>
      </c>
      <c r="AL530" s="42">
        <f t="shared" si="169"/>
        <v>0</v>
      </c>
      <c r="AM530" s="43">
        <f t="shared" si="169"/>
        <v>56</v>
      </c>
      <c r="AT530" s="32">
        <f t="shared" si="170"/>
        <v>1</v>
      </c>
      <c r="AV530" s="23">
        <v>4</v>
      </c>
      <c r="AW530" s="23">
        <v>15</v>
      </c>
      <c r="AX530" s="23">
        <f t="shared" si="171"/>
        <v>1</v>
      </c>
    </row>
    <row r="531" spans="3:50" ht="15" customHeight="1" x14ac:dyDescent="0.3">
      <c r="C531" s="50" t="str">
        <f>IF(LEN(E530)&lt;1,"","Total: " &amp; LEFT(E530,LEN(E530)-21) &amp; "Municipalities")</f>
        <v>Total: uMkhanyakude Municipalities</v>
      </c>
      <c r="D531" s="51"/>
      <c r="E531" s="52"/>
      <c r="F531" s="53"/>
      <c r="G531" s="171"/>
      <c r="H531" s="55">
        <f>SUM(H520:H530)</f>
        <v>190</v>
      </c>
      <c r="I531" s="53">
        <f>SUM(I520:I530)</f>
        <v>14531</v>
      </c>
      <c r="J531" s="54">
        <f>SUM(J520:J530)</f>
        <v>0</v>
      </c>
      <c r="K531" s="55">
        <f>SUM(K520:K530)</f>
        <v>0</v>
      </c>
      <c r="L531" s="53">
        <f t="shared" ref="L531:AI531" si="172">SUM(L520:L530)</f>
        <v>0</v>
      </c>
      <c r="M531" s="54">
        <f t="shared" si="172"/>
        <v>0</v>
      </c>
      <c r="N531" s="55">
        <f t="shared" si="172"/>
        <v>0</v>
      </c>
      <c r="O531" s="53">
        <f t="shared" si="172"/>
        <v>0</v>
      </c>
      <c r="P531" s="54">
        <f t="shared" si="172"/>
        <v>0</v>
      </c>
      <c r="Q531" s="55">
        <f t="shared" si="172"/>
        <v>0</v>
      </c>
      <c r="R531" s="53">
        <f t="shared" si="172"/>
        <v>0</v>
      </c>
      <c r="S531" s="54">
        <f t="shared" si="172"/>
        <v>0</v>
      </c>
      <c r="T531" s="55">
        <f t="shared" si="172"/>
        <v>0</v>
      </c>
      <c r="U531" s="53">
        <f t="shared" si="172"/>
        <v>0</v>
      </c>
      <c r="V531" s="54">
        <f t="shared" si="172"/>
        <v>0</v>
      </c>
      <c r="W531" s="55">
        <f t="shared" si="172"/>
        <v>0</v>
      </c>
      <c r="X531" s="53">
        <f t="shared" si="172"/>
        <v>0</v>
      </c>
      <c r="Y531" s="54">
        <f t="shared" si="172"/>
        <v>0</v>
      </c>
      <c r="Z531" s="55">
        <f t="shared" si="172"/>
        <v>0</v>
      </c>
      <c r="AA531" s="53">
        <f t="shared" si="172"/>
        <v>0</v>
      </c>
      <c r="AB531" s="54">
        <f t="shared" si="172"/>
        <v>0</v>
      </c>
      <c r="AC531" s="55">
        <f t="shared" si="172"/>
        <v>0</v>
      </c>
      <c r="AD531" s="53">
        <f t="shared" si="172"/>
        <v>0</v>
      </c>
      <c r="AE531" s="54">
        <f t="shared" si="172"/>
        <v>0</v>
      </c>
      <c r="AF531" s="55">
        <f t="shared" si="172"/>
        <v>0</v>
      </c>
      <c r="AG531" s="53">
        <f t="shared" si="172"/>
        <v>0</v>
      </c>
      <c r="AH531" s="54">
        <f t="shared" si="172"/>
        <v>0</v>
      </c>
      <c r="AI531" s="55">
        <f t="shared" si="172"/>
        <v>0</v>
      </c>
      <c r="AK531" s="53">
        <f>SUM(AK520:AK530)</f>
        <v>14531</v>
      </c>
      <c r="AL531" s="54">
        <f>SUM(AL520:AL530)</f>
        <v>0</v>
      </c>
      <c r="AM531" s="55">
        <f>SUM(AM520:AM530)</f>
        <v>190</v>
      </c>
      <c r="AT531" s="32">
        <f>IF(SUM(AT520:AT530)=0,0,1)</f>
        <v>1</v>
      </c>
    </row>
    <row r="532" spans="3:50" ht="15" customHeight="1" x14ac:dyDescent="0.3">
      <c r="C532" s="40"/>
      <c r="D532" s="34"/>
      <c r="E532" s="35"/>
      <c r="F532" s="41"/>
      <c r="G532" s="169"/>
      <c r="H532" s="43"/>
      <c r="I532" s="41"/>
      <c r="J532" s="42"/>
      <c r="K532" s="43"/>
      <c r="L532" s="41"/>
      <c r="M532" s="42"/>
      <c r="N532" s="43"/>
      <c r="O532" s="41"/>
      <c r="P532" s="42"/>
      <c r="Q532" s="43"/>
      <c r="R532" s="41"/>
      <c r="S532" s="42"/>
      <c r="T532" s="43"/>
      <c r="U532" s="41"/>
      <c r="V532" s="42"/>
      <c r="W532" s="43"/>
      <c r="X532" s="41"/>
      <c r="Y532" s="42"/>
      <c r="Z532" s="43"/>
      <c r="AA532" s="41"/>
      <c r="AB532" s="42"/>
      <c r="AC532" s="43"/>
      <c r="AD532" s="41"/>
      <c r="AE532" s="42"/>
      <c r="AF532" s="43"/>
      <c r="AG532" s="41"/>
      <c r="AH532" s="42"/>
      <c r="AI532" s="43"/>
      <c r="AK532" s="41"/>
      <c r="AL532" s="42"/>
      <c r="AM532" s="43"/>
      <c r="AT532" s="32">
        <f>IF(AT531=0,0,1)</f>
        <v>1</v>
      </c>
    </row>
    <row r="533" spans="3:50" ht="15" customHeight="1" x14ac:dyDescent="0.3">
      <c r="C533" s="40" t="s">
        <v>22</v>
      </c>
      <c r="D533" s="34" t="s">
        <v>743</v>
      </c>
      <c r="E533" s="35" t="s">
        <v>967</v>
      </c>
      <c r="F533" s="41"/>
      <c r="G533" s="169"/>
      <c r="H533" s="43">
        <v>27</v>
      </c>
      <c r="I533" s="41">
        <v>2099</v>
      </c>
      <c r="J533" s="42">
        <v>0</v>
      </c>
      <c r="K533" s="43">
        <v>0</v>
      </c>
      <c r="L533" s="41"/>
      <c r="M533" s="42"/>
      <c r="N533" s="43"/>
      <c r="O533" s="41"/>
      <c r="P533" s="42"/>
      <c r="Q533" s="43"/>
      <c r="R533" s="41"/>
      <c r="S533" s="42"/>
      <c r="T533" s="43"/>
      <c r="U533" s="41"/>
      <c r="V533" s="42"/>
      <c r="W533" s="43"/>
      <c r="X533" s="41"/>
      <c r="Y533" s="42"/>
      <c r="Z533" s="43"/>
      <c r="AA533" s="41"/>
      <c r="AB533" s="42"/>
      <c r="AC533" s="43"/>
      <c r="AD533" s="41"/>
      <c r="AE533" s="42"/>
      <c r="AF533" s="43"/>
      <c r="AG533" s="41"/>
      <c r="AH533" s="42"/>
      <c r="AI533" s="43"/>
      <c r="AK533" s="41">
        <f t="shared" ref="AK533:AM543" si="173">F533+I533+L533+O533+R533+U533+X533+AA533+AD533+AG533</f>
        <v>2099</v>
      </c>
      <c r="AL533" s="42">
        <f t="shared" si="173"/>
        <v>0</v>
      </c>
      <c r="AM533" s="43">
        <f t="shared" si="173"/>
        <v>27</v>
      </c>
      <c r="AT533" s="32">
        <f>IF(LEN(E533)&lt;2,0,1)</f>
        <v>1</v>
      </c>
      <c r="AV533" s="23">
        <v>4</v>
      </c>
      <c r="AW533" s="23">
        <v>16</v>
      </c>
      <c r="AX533" s="23">
        <v>1</v>
      </c>
    </row>
    <row r="534" spans="3:50" ht="15" customHeight="1" x14ac:dyDescent="0.3">
      <c r="C534" s="40" t="s">
        <v>22</v>
      </c>
      <c r="D534" s="34" t="s">
        <v>744</v>
      </c>
      <c r="E534" s="35" t="s">
        <v>970</v>
      </c>
      <c r="F534" s="41"/>
      <c r="G534" s="169"/>
      <c r="H534" s="43">
        <v>35</v>
      </c>
      <c r="I534" s="41">
        <v>2674</v>
      </c>
      <c r="J534" s="42">
        <v>0</v>
      </c>
      <c r="K534" s="43">
        <v>0</v>
      </c>
      <c r="L534" s="41"/>
      <c r="M534" s="42"/>
      <c r="N534" s="43"/>
      <c r="O534" s="41"/>
      <c r="P534" s="42"/>
      <c r="Q534" s="43"/>
      <c r="R534" s="41"/>
      <c r="S534" s="42"/>
      <c r="T534" s="43"/>
      <c r="U534" s="41"/>
      <c r="V534" s="42"/>
      <c r="W534" s="43"/>
      <c r="X534" s="41"/>
      <c r="Y534" s="42"/>
      <c r="Z534" s="43"/>
      <c r="AA534" s="41"/>
      <c r="AB534" s="42"/>
      <c r="AC534" s="43"/>
      <c r="AD534" s="41"/>
      <c r="AE534" s="42"/>
      <c r="AF534" s="43"/>
      <c r="AG534" s="41"/>
      <c r="AH534" s="42"/>
      <c r="AI534" s="43"/>
      <c r="AK534" s="41">
        <f t="shared" si="173"/>
        <v>2674</v>
      </c>
      <c r="AL534" s="42">
        <f t="shared" si="173"/>
        <v>0</v>
      </c>
      <c r="AM534" s="43">
        <f t="shared" si="173"/>
        <v>35</v>
      </c>
      <c r="AT534" s="32">
        <f t="shared" ref="AT534:AT543" si="174">IF(LEN(E534)&lt;2,0,1)</f>
        <v>1</v>
      </c>
      <c r="AV534" s="23">
        <v>4</v>
      </c>
      <c r="AW534" s="23">
        <v>16</v>
      </c>
      <c r="AX534" s="23">
        <f>IF(AW534=AW533,AX533+1,1)</f>
        <v>2</v>
      </c>
    </row>
    <row r="535" spans="3:50" ht="15" customHeight="1" x14ac:dyDescent="0.3">
      <c r="C535" s="40" t="s">
        <v>22</v>
      </c>
      <c r="D535" s="34" t="s">
        <v>745</v>
      </c>
      <c r="E535" s="35" t="s">
        <v>965</v>
      </c>
      <c r="F535" s="41"/>
      <c r="G535" s="169"/>
      <c r="H535" s="43">
        <v>36</v>
      </c>
      <c r="I535" s="41">
        <v>2787</v>
      </c>
      <c r="J535" s="42">
        <v>0</v>
      </c>
      <c r="K535" s="43">
        <v>0</v>
      </c>
      <c r="L535" s="41"/>
      <c r="M535" s="42"/>
      <c r="N535" s="43"/>
      <c r="O535" s="41"/>
      <c r="P535" s="42"/>
      <c r="Q535" s="43"/>
      <c r="R535" s="41"/>
      <c r="S535" s="42"/>
      <c r="T535" s="43"/>
      <c r="U535" s="41"/>
      <c r="V535" s="42"/>
      <c r="W535" s="43"/>
      <c r="X535" s="41"/>
      <c r="Y535" s="42"/>
      <c r="Z535" s="43"/>
      <c r="AA535" s="41"/>
      <c r="AB535" s="42"/>
      <c r="AC535" s="43"/>
      <c r="AD535" s="41"/>
      <c r="AE535" s="42"/>
      <c r="AF535" s="43"/>
      <c r="AG535" s="41"/>
      <c r="AH535" s="42"/>
      <c r="AI535" s="43"/>
      <c r="AK535" s="41">
        <f t="shared" si="173"/>
        <v>2787</v>
      </c>
      <c r="AL535" s="42">
        <f t="shared" si="173"/>
        <v>0</v>
      </c>
      <c r="AM535" s="43">
        <f t="shared" si="173"/>
        <v>36</v>
      </c>
      <c r="AT535" s="32">
        <f t="shared" si="174"/>
        <v>1</v>
      </c>
      <c r="AV535" s="23">
        <v>4</v>
      </c>
      <c r="AW535" s="23">
        <v>16</v>
      </c>
      <c r="AX535" s="23">
        <f t="shared" ref="AX535:AX543" si="175">IF(AW535=AW534,AX534+1,1)</f>
        <v>3</v>
      </c>
    </row>
    <row r="536" spans="3:50" ht="15" customHeight="1" x14ac:dyDescent="0.3">
      <c r="C536" s="40" t="s">
        <v>22</v>
      </c>
      <c r="D536" s="34" t="s">
        <v>746</v>
      </c>
      <c r="E536" s="35" t="s">
        <v>966</v>
      </c>
      <c r="F536" s="41"/>
      <c r="G536" s="169"/>
      <c r="H536" s="43">
        <v>29</v>
      </c>
      <c r="I536" s="41">
        <v>2243</v>
      </c>
      <c r="J536" s="42">
        <v>0</v>
      </c>
      <c r="K536" s="43">
        <v>0</v>
      </c>
      <c r="L536" s="41"/>
      <c r="M536" s="42"/>
      <c r="N536" s="43"/>
      <c r="O536" s="41"/>
      <c r="P536" s="42"/>
      <c r="Q536" s="43"/>
      <c r="R536" s="41"/>
      <c r="S536" s="42"/>
      <c r="T536" s="43"/>
      <c r="U536" s="41"/>
      <c r="V536" s="42"/>
      <c r="W536" s="43"/>
      <c r="X536" s="41"/>
      <c r="Y536" s="42"/>
      <c r="Z536" s="43"/>
      <c r="AA536" s="41"/>
      <c r="AB536" s="42"/>
      <c r="AC536" s="43"/>
      <c r="AD536" s="41"/>
      <c r="AE536" s="42"/>
      <c r="AF536" s="43"/>
      <c r="AG536" s="41"/>
      <c r="AH536" s="42"/>
      <c r="AI536" s="43"/>
      <c r="AK536" s="41">
        <f t="shared" si="173"/>
        <v>2243</v>
      </c>
      <c r="AL536" s="42">
        <f t="shared" si="173"/>
        <v>0</v>
      </c>
      <c r="AM536" s="43">
        <f t="shared" si="173"/>
        <v>29</v>
      </c>
      <c r="AT536" s="32">
        <f t="shared" si="174"/>
        <v>1</v>
      </c>
      <c r="AV536" s="23">
        <v>4</v>
      </c>
      <c r="AW536" s="23">
        <v>16</v>
      </c>
      <c r="AX536" s="23">
        <f t="shared" si="175"/>
        <v>4</v>
      </c>
    </row>
    <row r="537" spans="3:50" ht="15" customHeight="1" x14ac:dyDescent="0.3">
      <c r="C537" s="40" t="s">
        <v>22</v>
      </c>
      <c r="D537" s="34" t="s">
        <v>747</v>
      </c>
      <c r="E537" s="35" t="s">
        <v>969</v>
      </c>
      <c r="F537" s="41"/>
      <c r="G537" s="169"/>
      <c r="H537" s="43">
        <v>32</v>
      </c>
      <c r="I537" s="41">
        <v>2477</v>
      </c>
      <c r="J537" s="42">
        <v>0</v>
      </c>
      <c r="K537" s="43">
        <v>0</v>
      </c>
      <c r="L537" s="41"/>
      <c r="M537" s="42"/>
      <c r="N537" s="43"/>
      <c r="O537" s="41"/>
      <c r="P537" s="42"/>
      <c r="Q537" s="43"/>
      <c r="R537" s="41"/>
      <c r="S537" s="42"/>
      <c r="T537" s="43"/>
      <c r="U537" s="41"/>
      <c r="V537" s="42"/>
      <c r="W537" s="43"/>
      <c r="X537" s="41"/>
      <c r="Y537" s="42"/>
      <c r="Z537" s="43"/>
      <c r="AA537" s="41"/>
      <c r="AB537" s="42"/>
      <c r="AC537" s="43"/>
      <c r="AD537" s="41"/>
      <c r="AE537" s="42"/>
      <c r="AF537" s="43"/>
      <c r="AG537" s="41"/>
      <c r="AH537" s="42"/>
      <c r="AI537" s="43"/>
      <c r="AK537" s="41">
        <f t="shared" si="173"/>
        <v>2477</v>
      </c>
      <c r="AL537" s="42">
        <f t="shared" si="173"/>
        <v>0</v>
      </c>
      <c r="AM537" s="43">
        <f t="shared" si="173"/>
        <v>32</v>
      </c>
      <c r="AT537" s="32">
        <f t="shared" si="174"/>
        <v>1</v>
      </c>
      <c r="AV537" s="23">
        <v>4</v>
      </c>
      <c r="AW537" s="23">
        <v>16</v>
      </c>
      <c r="AX537" s="23">
        <f t="shared" si="175"/>
        <v>5</v>
      </c>
    </row>
    <row r="538" spans="3:50" ht="15" hidden="1" customHeight="1" x14ac:dyDescent="0.3">
      <c r="C538" s="40" t="s">
        <v>22</v>
      </c>
      <c r="D538" s="34" t="s">
        <v>2</v>
      </c>
      <c r="E538" s="35" t="s">
        <v>2</v>
      </c>
      <c r="F538" s="41">
        <v>0</v>
      </c>
      <c r="G538" s="169">
        <v>0</v>
      </c>
      <c r="H538" s="43">
        <v>0</v>
      </c>
      <c r="I538" s="41">
        <v>0</v>
      </c>
      <c r="J538" s="42">
        <v>0</v>
      </c>
      <c r="K538" s="43">
        <v>0</v>
      </c>
      <c r="L538" s="41"/>
      <c r="M538" s="42"/>
      <c r="N538" s="43"/>
      <c r="O538" s="41"/>
      <c r="P538" s="42"/>
      <c r="Q538" s="43"/>
      <c r="R538" s="41"/>
      <c r="S538" s="42"/>
      <c r="T538" s="43"/>
      <c r="U538" s="41"/>
      <c r="V538" s="42"/>
      <c r="W538" s="43"/>
      <c r="X538" s="41"/>
      <c r="Y538" s="42"/>
      <c r="Z538" s="43"/>
      <c r="AA538" s="41"/>
      <c r="AB538" s="42"/>
      <c r="AC538" s="43"/>
      <c r="AD538" s="41"/>
      <c r="AE538" s="42"/>
      <c r="AF538" s="43"/>
      <c r="AG538" s="41"/>
      <c r="AH538" s="42"/>
      <c r="AI538" s="43"/>
      <c r="AK538" s="41">
        <f t="shared" si="173"/>
        <v>0</v>
      </c>
      <c r="AL538" s="42">
        <f t="shared" si="173"/>
        <v>0</v>
      </c>
      <c r="AM538" s="43">
        <f t="shared" si="173"/>
        <v>0</v>
      </c>
      <c r="AT538" s="32">
        <f t="shared" si="174"/>
        <v>0</v>
      </c>
      <c r="AV538" s="23">
        <v>4</v>
      </c>
      <c r="AW538" s="23">
        <v>16</v>
      </c>
      <c r="AX538" s="23">
        <f t="shared" si="175"/>
        <v>6</v>
      </c>
    </row>
    <row r="539" spans="3:50" ht="15" hidden="1" customHeight="1" x14ac:dyDescent="0.3">
      <c r="C539" s="40" t="s">
        <v>22</v>
      </c>
      <c r="D539" s="34" t="s">
        <v>2</v>
      </c>
      <c r="E539" s="35" t="s">
        <v>2</v>
      </c>
      <c r="F539" s="41">
        <v>0</v>
      </c>
      <c r="G539" s="169">
        <v>0</v>
      </c>
      <c r="H539" s="43">
        <v>0</v>
      </c>
      <c r="I539" s="41">
        <v>0</v>
      </c>
      <c r="J539" s="42">
        <v>0</v>
      </c>
      <c r="K539" s="43">
        <v>0</v>
      </c>
      <c r="L539" s="41"/>
      <c r="M539" s="42"/>
      <c r="N539" s="43"/>
      <c r="O539" s="41"/>
      <c r="P539" s="42"/>
      <c r="Q539" s="43"/>
      <c r="R539" s="41"/>
      <c r="S539" s="42"/>
      <c r="T539" s="43"/>
      <c r="U539" s="41"/>
      <c r="V539" s="42"/>
      <c r="W539" s="43"/>
      <c r="X539" s="41"/>
      <c r="Y539" s="42"/>
      <c r="Z539" s="43"/>
      <c r="AA539" s="41"/>
      <c r="AB539" s="42"/>
      <c r="AC539" s="43"/>
      <c r="AD539" s="41"/>
      <c r="AE539" s="42"/>
      <c r="AF539" s="43"/>
      <c r="AG539" s="41"/>
      <c r="AH539" s="42"/>
      <c r="AI539" s="43"/>
      <c r="AK539" s="41">
        <f t="shared" si="173"/>
        <v>0</v>
      </c>
      <c r="AL539" s="42">
        <f t="shared" si="173"/>
        <v>0</v>
      </c>
      <c r="AM539" s="43">
        <f t="shared" si="173"/>
        <v>0</v>
      </c>
      <c r="AT539" s="32">
        <f t="shared" si="174"/>
        <v>0</v>
      </c>
      <c r="AV539" s="23">
        <v>4</v>
      </c>
      <c r="AW539" s="23">
        <v>16</v>
      </c>
      <c r="AX539" s="23">
        <f t="shared" si="175"/>
        <v>7</v>
      </c>
    </row>
    <row r="540" spans="3:50" ht="15" hidden="1" customHeight="1" x14ac:dyDescent="0.3">
      <c r="C540" s="40" t="s">
        <v>22</v>
      </c>
      <c r="D540" s="34" t="s">
        <v>2</v>
      </c>
      <c r="E540" s="35" t="s">
        <v>2</v>
      </c>
      <c r="F540" s="41">
        <v>0</v>
      </c>
      <c r="G540" s="169">
        <v>0</v>
      </c>
      <c r="H540" s="43">
        <v>0</v>
      </c>
      <c r="I540" s="41">
        <v>0</v>
      </c>
      <c r="J540" s="42">
        <v>0</v>
      </c>
      <c r="K540" s="43">
        <v>0</v>
      </c>
      <c r="L540" s="41"/>
      <c r="M540" s="42"/>
      <c r="N540" s="43"/>
      <c r="O540" s="41"/>
      <c r="P540" s="42"/>
      <c r="Q540" s="43"/>
      <c r="R540" s="41"/>
      <c r="S540" s="42"/>
      <c r="T540" s="43"/>
      <c r="U540" s="41"/>
      <c r="V540" s="42"/>
      <c r="W540" s="43"/>
      <c r="X540" s="41"/>
      <c r="Y540" s="42"/>
      <c r="Z540" s="43"/>
      <c r="AA540" s="41"/>
      <c r="AB540" s="42"/>
      <c r="AC540" s="43"/>
      <c r="AD540" s="41"/>
      <c r="AE540" s="42"/>
      <c r="AF540" s="43"/>
      <c r="AG540" s="41"/>
      <c r="AH540" s="42"/>
      <c r="AI540" s="43"/>
      <c r="AK540" s="41">
        <f t="shared" si="173"/>
        <v>0</v>
      </c>
      <c r="AL540" s="42">
        <f t="shared" si="173"/>
        <v>0</v>
      </c>
      <c r="AM540" s="43">
        <f t="shared" si="173"/>
        <v>0</v>
      </c>
      <c r="AT540" s="32">
        <f t="shared" si="174"/>
        <v>0</v>
      </c>
      <c r="AV540" s="23">
        <v>4</v>
      </c>
      <c r="AW540" s="23">
        <v>16</v>
      </c>
      <c r="AX540" s="23">
        <f t="shared" si="175"/>
        <v>8</v>
      </c>
    </row>
    <row r="541" spans="3:50" ht="15" hidden="1" customHeight="1" x14ac:dyDescent="0.3">
      <c r="C541" s="40" t="s">
        <v>22</v>
      </c>
      <c r="D541" s="34" t="s">
        <v>2</v>
      </c>
      <c r="E541" s="35" t="s">
        <v>2</v>
      </c>
      <c r="F541" s="41">
        <v>0</v>
      </c>
      <c r="G541" s="169">
        <v>0</v>
      </c>
      <c r="H541" s="43">
        <v>0</v>
      </c>
      <c r="I541" s="41">
        <v>0</v>
      </c>
      <c r="J541" s="42">
        <v>0</v>
      </c>
      <c r="K541" s="43">
        <v>0</v>
      </c>
      <c r="L541" s="41"/>
      <c r="M541" s="42"/>
      <c r="N541" s="43"/>
      <c r="O541" s="41"/>
      <c r="P541" s="42"/>
      <c r="Q541" s="43"/>
      <c r="R541" s="41"/>
      <c r="S541" s="42"/>
      <c r="T541" s="43"/>
      <c r="U541" s="41"/>
      <c r="V541" s="42"/>
      <c r="W541" s="43"/>
      <c r="X541" s="41"/>
      <c r="Y541" s="42"/>
      <c r="Z541" s="43"/>
      <c r="AA541" s="41"/>
      <c r="AB541" s="42"/>
      <c r="AC541" s="43"/>
      <c r="AD541" s="41"/>
      <c r="AE541" s="42"/>
      <c r="AF541" s="43"/>
      <c r="AG541" s="41"/>
      <c r="AH541" s="42"/>
      <c r="AI541" s="43"/>
      <c r="AK541" s="41">
        <f t="shared" si="173"/>
        <v>0</v>
      </c>
      <c r="AL541" s="42">
        <f t="shared" si="173"/>
        <v>0</v>
      </c>
      <c r="AM541" s="43">
        <f t="shared" si="173"/>
        <v>0</v>
      </c>
      <c r="AT541" s="32">
        <f t="shared" si="174"/>
        <v>0</v>
      </c>
      <c r="AV541" s="23">
        <v>4</v>
      </c>
      <c r="AW541" s="23">
        <v>16</v>
      </c>
      <c r="AX541" s="23">
        <f t="shared" si="175"/>
        <v>9</v>
      </c>
    </row>
    <row r="542" spans="3:50" ht="15" hidden="1" customHeight="1" x14ac:dyDescent="0.3">
      <c r="C542" s="40" t="s">
        <v>22</v>
      </c>
      <c r="D542" s="34" t="s">
        <v>2</v>
      </c>
      <c r="E542" s="35" t="s">
        <v>2</v>
      </c>
      <c r="F542" s="41">
        <v>0</v>
      </c>
      <c r="G542" s="169">
        <v>0</v>
      </c>
      <c r="H542" s="43">
        <v>0</v>
      </c>
      <c r="I542" s="41">
        <v>0</v>
      </c>
      <c r="J542" s="42">
        <v>0</v>
      </c>
      <c r="K542" s="43">
        <v>0</v>
      </c>
      <c r="L542" s="41"/>
      <c r="M542" s="42"/>
      <c r="N542" s="43"/>
      <c r="O542" s="41"/>
      <c r="P542" s="42"/>
      <c r="Q542" s="43"/>
      <c r="R542" s="41"/>
      <c r="S542" s="42"/>
      <c r="T542" s="43"/>
      <c r="U542" s="41"/>
      <c r="V542" s="42"/>
      <c r="W542" s="43"/>
      <c r="X542" s="41"/>
      <c r="Y542" s="42"/>
      <c r="Z542" s="43"/>
      <c r="AA542" s="41"/>
      <c r="AB542" s="42"/>
      <c r="AC542" s="43"/>
      <c r="AD542" s="41"/>
      <c r="AE542" s="42"/>
      <c r="AF542" s="43"/>
      <c r="AG542" s="41"/>
      <c r="AH542" s="42"/>
      <c r="AI542" s="43"/>
      <c r="AK542" s="41">
        <f t="shared" si="173"/>
        <v>0</v>
      </c>
      <c r="AL542" s="42">
        <f t="shared" si="173"/>
        <v>0</v>
      </c>
      <c r="AM542" s="43">
        <f t="shared" si="173"/>
        <v>0</v>
      </c>
      <c r="AT542" s="32">
        <f t="shared" si="174"/>
        <v>0</v>
      </c>
      <c r="AV542" s="23">
        <v>4</v>
      </c>
      <c r="AW542" s="23">
        <v>16</v>
      </c>
      <c r="AX542" s="23">
        <f t="shared" si="175"/>
        <v>10</v>
      </c>
    </row>
    <row r="543" spans="3:50" ht="15" customHeight="1" x14ac:dyDescent="0.3">
      <c r="C543" s="40" t="s">
        <v>23</v>
      </c>
      <c r="D543" s="34" t="s">
        <v>364</v>
      </c>
      <c r="E543" s="35" t="s">
        <v>365</v>
      </c>
      <c r="F543" s="41"/>
      <c r="G543" s="169"/>
      <c r="H543" s="43">
        <v>53</v>
      </c>
      <c r="I543" s="41">
        <v>4040</v>
      </c>
      <c r="J543" s="42">
        <v>0</v>
      </c>
      <c r="K543" s="43">
        <v>0</v>
      </c>
      <c r="L543" s="41"/>
      <c r="M543" s="42"/>
      <c r="N543" s="43"/>
      <c r="O543" s="41"/>
      <c r="P543" s="42"/>
      <c r="Q543" s="43"/>
      <c r="R543" s="41"/>
      <c r="S543" s="42"/>
      <c r="T543" s="43"/>
      <c r="U543" s="41"/>
      <c r="V543" s="42"/>
      <c r="W543" s="43"/>
      <c r="X543" s="41"/>
      <c r="Y543" s="42"/>
      <c r="Z543" s="43"/>
      <c r="AA543" s="41"/>
      <c r="AB543" s="42"/>
      <c r="AC543" s="43"/>
      <c r="AD543" s="41"/>
      <c r="AE543" s="42"/>
      <c r="AF543" s="43"/>
      <c r="AG543" s="41"/>
      <c r="AH543" s="42"/>
      <c r="AI543" s="43"/>
      <c r="AK543" s="41">
        <f t="shared" si="173"/>
        <v>4040</v>
      </c>
      <c r="AL543" s="42">
        <f t="shared" si="173"/>
        <v>0</v>
      </c>
      <c r="AM543" s="43">
        <f t="shared" si="173"/>
        <v>53</v>
      </c>
      <c r="AT543" s="32">
        <f t="shared" si="174"/>
        <v>1</v>
      </c>
      <c r="AV543" s="23">
        <v>4</v>
      </c>
      <c r="AW543" s="23">
        <v>17</v>
      </c>
      <c r="AX543" s="23">
        <f t="shared" si="175"/>
        <v>1</v>
      </c>
    </row>
    <row r="544" spans="3:50" ht="15" customHeight="1" x14ac:dyDescent="0.3">
      <c r="C544" s="50" t="str">
        <f>IF(LEN(E543)&lt;1,"","Total: " &amp; LEFT(E543,LEN(E543)-21) &amp; "Municipalities")</f>
        <v>Total: King Cetshwayo Municipalities</v>
      </c>
      <c r="D544" s="51"/>
      <c r="E544" s="52"/>
      <c r="F544" s="53"/>
      <c r="G544" s="171"/>
      <c r="H544" s="55">
        <f>SUM(H533:H543)</f>
        <v>212</v>
      </c>
      <c r="I544" s="53">
        <f>SUM(I533:I543)</f>
        <v>16320</v>
      </c>
      <c r="J544" s="54">
        <f>SUM(J533:J543)</f>
        <v>0</v>
      </c>
      <c r="K544" s="55">
        <f>SUM(K533:K543)</f>
        <v>0</v>
      </c>
      <c r="L544" s="53">
        <f t="shared" ref="L544:AI544" si="176">SUM(L533:L543)</f>
        <v>0</v>
      </c>
      <c r="M544" s="54">
        <f t="shared" si="176"/>
        <v>0</v>
      </c>
      <c r="N544" s="55">
        <f t="shared" si="176"/>
        <v>0</v>
      </c>
      <c r="O544" s="53">
        <f t="shared" si="176"/>
        <v>0</v>
      </c>
      <c r="P544" s="54">
        <f t="shared" si="176"/>
        <v>0</v>
      </c>
      <c r="Q544" s="55">
        <f t="shared" si="176"/>
        <v>0</v>
      </c>
      <c r="R544" s="53">
        <f t="shared" si="176"/>
        <v>0</v>
      </c>
      <c r="S544" s="54">
        <f t="shared" si="176"/>
        <v>0</v>
      </c>
      <c r="T544" s="55">
        <f t="shared" si="176"/>
        <v>0</v>
      </c>
      <c r="U544" s="53">
        <f t="shared" si="176"/>
        <v>0</v>
      </c>
      <c r="V544" s="54">
        <f t="shared" si="176"/>
        <v>0</v>
      </c>
      <c r="W544" s="55">
        <f t="shared" si="176"/>
        <v>0</v>
      </c>
      <c r="X544" s="53">
        <f t="shared" si="176"/>
        <v>0</v>
      </c>
      <c r="Y544" s="54">
        <f t="shared" si="176"/>
        <v>0</v>
      </c>
      <c r="Z544" s="55">
        <f t="shared" si="176"/>
        <v>0</v>
      </c>
      <c r="AA544" s="53">
        <f t="shared" si="176"/>
        <v>0</v>
      </c>
      <c r="AB544" s="54">
        <f t="shared" si="176"/>
        <v>0</v>
      </c>
      <c r="AC544" s="55">
        <f t="shared" si="176"/>
        <v>0</v>
      </c>
      <c r="AD544" s="53">
        <f t="shared" si="176"/>
        <v>0</v>
      </c>
      <c r="AE544" s="54">
        <f t="shared" si="176"/>
        <v>0</v>
      </c>
      <c r="AF544" s="55">
        <f t="shared" si="176"/>
        <v>0</v>
      </c>
      <c r="AG544" s="53">
        <f t="shared" si="176"/>
        <v>0</v>
      </c>
      <c r="AH544" s="54">
        <f t="shared" si="176"/>
        <v>0</v>
      </c>
      <c r="AI544" s="55">
        <f t="shared" si="176"/>
        <v>0</v>
      </c>
      <c r="AK544" s="53">
        <f>SUM(AK533:AK543)</f>
        <v>16320</v>
      </c>
      <c r="AL544" s="54">
        <f>SUM(AL533:AL543)</f>
        <v>0</v>
      </c>
      <c r="AM544" s="55">
        <f>SUM(AM533:AM543)</f>
        <v>212</v>
      </c>
      <c r="AT544" s="32">
        <f>IF(SUM(AT533:AT543)=0,0,1)</f>
        <v>1</v>
      </c>
    </row>
    <row r="545" spans="3:50" ht="15" customHeight="1" x14ac:dyDescent="0.3">
      <c r="C545" s="40"/>
      <c r="D545" s="34"/>
      <c r="E545" s="35"/>
      <c r="F545" s="41"/>
      <c r="G545" s="169"/>
      <c r="H545" s="43"/>
      <c r="I545" s="41"/>
      <c r="J545" s="42"/>
      <c r="K545" s="43"/>
      <c r="L545" s="41"/>
      <c r="M545" s="42"/>
      <c r="N545" s="43"/>
      <c r="O545" s="41"/>
      <c r="P545" s="42"/>
      <c r="Q545" s="43"/>
      <c r="R545" s="41"/>
      <c r="S545" s="42"/>
      <c r="T545" s="43"/>
      <c r="U545" s="41"/>
      <c r="V545" s="42"/>
      <c r="W545" s="43"/>
      <c r="X545" s="41"/>
      <c r="Y545" s="42"/>
      <c r="Z545" s="43"/>
      <c r="AA545" s="41"/>
      <c r="AB545" s="42"/>
      <c r="AC545" s="43"/>
      <c r="AD545" s="41"/>
      <c r="AE545" s="42"/>
      <c r="AF545" s="43"/>
      <c r="AG545" s="41"/>
      <c r="AH545" s="42"/>
      <c r="AI545" s="43"/>
      <c r="AK545" s="41"/>
      <c r="AL545" s="42"/>
      <c r="AM545" s="43"/>
      <c r="AT545" s="32">
        <f>IF(AT544=0,0,1)</f>
        <v>1</v>
      </c>
    </row>
    <row r="546" spans="3:50" ht="15" customHeight="1" x14ac:dyDescent="0.3">
      <c r="C546" s="40" t="s">
        <v>22</v>
      </c>
      <c r="D546" s="34" t="s">
        <v>748</v>
      </c>
      <c r="E546" s="35" t="s">
        <v>978</v>
      </c>
      <c r="F546" s="41"/>
      <c r="G546" s="169"/>
      <c r="H546" s="43">
        <v>24</v>
      </c>
      <c r="I546" s="41">
        <v>1815</v>
      </c>
      <c r="J546" s="42">
        <v>0</v>
      </c>
      <c r="K546" s="43">
        <v>0</v>
      </c>
      <c r="L546" s="41"/>
      <c r="M546" s="42"/>
      <c r="N546" s="43"/>
      <c r="O546" s="41"/>
      <c r="P546" s="42"/>
      <c r="Q546" s="43"/>
      <c r="R546" s="41"/>
      <c r="S546" s="42"/>
      <c r="T546" s="43"/>
      <c r="U546" s="41"/>
      <c r="V546" s="42"/>
      <c r="W546" s="43"/>
      <c r="X546" s="41"/>
      <c r="Y546" s="42"/>
      <c r="Z546" s="43"/>
      <c r="AA546" s="41"/>
      <c r="AB546" s="42"/>
      <c r="AC546" s="43"/>
      <c r="AD546" s="41"/>
      <c r="AE546" s="42"/>
      <c r="AF546" s="43"/>
      <c r="AG546" s="41"/>
      <c r="AH546" s="42"/>
      <c r="AI546" s="43"/>
      <c r="AK546" s="41">
        <f t="shared" ref="AK546:AM556" si="177">F546+I546+L546+O546+R546+U546+X546+AA546+AD546+AG546</f>
        <v>1815</v>
      </c>
      <c r="AL546" s="42">
        <f t="shared" si="177"/>
        <v>0</v>
      </c>
      <c r="AM546" s="43">
        <f t="shared" si="177"/>
        <v>24</v>
      </c>
      <c r="AT546" s="32">
        <f>IF(LEN(E546)&lt;2,0,1)</f>
        <v>1</v>
      </c>
      <c r="AV546" s="23">
        <v>4</v>
      </c>
      <c r="AW546" s="23">
        <v>18</v>
      </c>
      <c r="AX546" s="23">
        <v>1</v>
      </c>
    </row>
    <row r="547" spans="3:50" ht="15" customHeight="1" x14ac:dyDescent="0.3">
      <c r="C547" s="40" t="s">
        <v>22</v>
      </c>
      <c r="D547" s="34" t="s">
        <v>749</v>
      </c>
      <c r="E547" s="35" t="s">
        <v>973</v>
      </c>
      <c r="F547" s="41"/>
      <c r="G547" s="169"/>
      <c r="H547" s="43">
        <v>21</v>
      </c>
      <c r="I547" s="41">
        <v>1589</v>
      </c>
      <c r="J547" s="42">
        <v>0</v>
      </c>
      <c r="K547" s="43">
        <v>0</v>
      </c>
      <c r="L547" s="41"/>
      <c r="M547" s="42"/>
      <c r="N547" s="43"/>
      <c r="O547" s="41"/>
      <c r="P547" s="42"/>
      <c r="Q547" s="43"/>
      <c r="R547" s="41"/>
      <c r="S547" s="42"/>
      <c r="T547" s="43"/>
      <c r="U547" s="41"/>
      <c r="V547" s="42"/>
      <c r="W547" s="43"/>
      <c r="X547" s="41"/>
      <c r="Y547" s="42"/>
      <c r="Z547" s="43"/>
      <c r="AA547" s="41"/>
      <c r="AB547" s="42"/>
      <c r="AC547" s="43"/>
      <c r="AD547" s="41"/>
      <c r="AE547" s="42"/>
      <c r="AF547" s="43"/>
      <c r="AG547" s="41"/>
      <c r="AH547" s="42"/>
      <c r="AI547" s="43"/>
      <c r="AK547" s="41">
        <f t="shared" si="177"/>
        <v>1589</v>
      </c>
      <c r="AL547" s="42">
        <f t="shared" si="177"/>
        <v>0</v>
      </c>
      <c r="AM547" s="43">
        <f t="shared" si="177"/>
        <v>21</v>
      </c>
      <c r="AT547" s="32">
        <f t="shared" ref="AT547:AT556" si="178">IF(LEN(E547)&lt;2,0,1)</f>
        <v>1</v>
      </c>
      <c r="AV547" s="23">
        <v>4</v>
      </c>
      <c r="AW547" s="23">
        <v>18</v>
      </c>
      <c r="AX547" s="23">
        <f>IF(AW547=AW546,AX546+1,1)</f>
        <v>2</v>
      </c>
    </row>
    <row r="548" spans="3:50" ht="15" customHeight="1" x14ac:dyDescent="0.3">
      <c r="C548" s="40" t="s">
        <v>22</v>
      </c>
      <c r="D548" s="34" t="s">
        <v>750</v>
      </c>
      <c r="E548" s="35" t="s">
        <v>975</v>
      </c>
      <c r="F548" s="41"/>
      <c r="G548" s="169"/>
      <c r="H548" s="43">
        <v>27</v>
      </c>
      <c r="I548" s="41">
        <v>2067</v>
      </c>
      <c r="J548" s="42">
        <v>0</v>
      </c>
      <c r="K548" s="43">
        <v>0</v>
      </c>
      <c r="L548" s="41"/>
      <c r="M548" s="42"/>
      <c r="N548" s="43"/>
      <c r="O548" s="41"/>
      <c r="P548" s="42"/>
      <c r="Q548" s="43"/>
      <c r="R548" s="41"/>
      <c r="S548" s="42"/>
      <c r="T548" s="43"/>
      <c r="U548" s="41"/>
      <c r="V548" s="42"/>
      <c r="W548" s="43"/>
      <c r="X548" s="41"/>
      <c r="Y548" s="42"/>
      <c r="Z548" s="43"/>
      <c r="AA548" s="41"/>
      <c r="AB548" s="42"/>
      <c r="AC548" s="43"/>
      <c r="AD548" s="41"/>
      <c r="AE548" s="42"/>
      <c r="AF548" s="43"/>
      <c r="AG548" s="41"/>
      <c r="AH548" s="42"/>
      <c r="AI548" s="43"/>
      <c r="AK548" s="41">
        <f t="shared" si="177"/>
        <v>2067</v>
      </c>
      <c r="AL548" s="42">
        <f t="shared" si="177"/>
        <v>0</v>
      </c>
      <c r="AM548" s="43">
        <f t="shared" si="177"/>
        <v>27</v>
      </c>
      <c r="AT548" s="32">
        <f t="shared" si="178"/>
        <v>1</v>
      </c>
      <c r="AV548" s="23">
        <v>4</v>
      </c>
      <c r="AW548" s="23">
        <v>18</v>
      </c>
      <c r="AX548" s="23">
        <f t="shared" ref="AX548:AX556" si="179">IF(AW548=AW547,AX547+1,1)</f>
        <v>3</v>
      </c>
    </row>
    <row r="549" spans="3:50" ht="15" customHeight="1" x14ac:dyDescent="0.3">
      <c r="C549" s="40" t="s">
        <v>22</v>
      </c>
      <c r="D549" s="34" t="s">
        <v>751</v>
      </c>
      <c r="E549" s="35" t="s">
        <v>974</v>
      </c>
      <c r="F549" s="41"/>
      <c r="G549" s="169"/>
      <c r="H549" s="43">
        <v>20</v>
      </c>
      <c r="I549" s="41">
        <v>1536</v>
      </c>
      <c r="J549" s="42">
        <v>0</v>
      </c>
      <c r="K549" s="43">
        <v>0</v>
      </c>
      <c r="L549" s="41"/>
      <c r="M549" s="42"/>
      <c r="N549" s="43"/>
      <c r="O549" s="41"/>
      <c r="P549" s="42"/>
      <c r="Q549" s="43"/>
      <c r="R549" s="41"/>
      <c r="S549" s="42"/>
      <c r="T549" s="43"/>
      <c r="U549" s="41"/>
      <c r="V549" s="42"/>
      <c r="W549" s="43"/>
      <c r="X549" s="41"/>
      <c r="Y549" s="42"/>
      <c r="Z549" s="43"/>
      <c r="AA549" s="41"/>
      <c r="AB549" s="42"/>
      <c r="AC549" s="43"/>
      <c r="AD549" s="41"/>
      <c r="AE549" s="42"/>
      <c r="AF549" s="43"/>
      <c r="AG549" s="41"/>
      <c r="AH549" s="42"/>
      <c r="AI549" s="43"/>
      <c r="AK549" s="41">
        <f t="shared" si="177"/>
        <v>1536</v>
      </c>
      <c r="AL549" s="42">
        <f t="shared" si="177"/>
        <v>0</v>
      </c>
      <c r="AM549" s="43">
        <f t="shared" si="177"/>
        <v>20</v>
      </c>
      <c r="AT549" s="32">
        <f t="shared" si="178"/>
        <v>1</v>
      </c>
      <c r="AV549" s="23">
        <v>4</v>
      </c>
      <c r="AW549" s="23">
        <v>18</v>
      </c>
      <c r="AX549" s="23">
        <f t="shared" si="179"/>
        <v>4</v>
      </c>
    </row>
    <row r="550" spans="3:50" ht="15" hidden="1" customHeight="1" x14ac:dyDescent="0.3">
      <c r="C550" s="40" t="s">
        <v>22</v>
      </c>
      <c r="D550" s="34" t="s">
        <v>2</v>
      </c>
      <c r="E550" s="35" t="s">
        <v>2</v>
      </c>
      <c r="F550" s="41">
        <v>0</v>
      </c>
      <c r="G550" s="169">
        <v>0</v>
      </c>
      <c r="H550" s="43">
        <v>0</v>
      </c>
      <c r="I550" s="41">
        <v>0</v>
      </c>
      <c r="J550" s="42">
        <v>0</v>
      </c>
      <c r="K550" s="43">
        <v>0</v>
      </c>
      <c r="L550" s="41"/>
      <c r="M550" s="42"/>
      <c r="N550" s="43"/>
      <c r="O550" s="41"/>
      <c r="P550" s="42"/>
      <c r="Q550" s="43"/>
      <c r="R550" s="41"/>
      <c r="S550" s="42"/>
      <c r="T550" s="43"/>
      <c r="U550" s="41"/>
      <c r="V550" s="42"/>
      <c r="W550" s="43"/>
      <c r="X550" s="41"/>
      <c r="Y550" s="42"/>
      <c r="Z550" s="43"/>
      <c r="AA550" s="41"/>
      <c r="AB550" s="42"/>
      <c r="AC550" s="43"/>
      <c r="AD550" s="41"/>
      <c r="AE550" s="42"/>
      <c r="AF550" s="43"/>
      <c r="AG550" s="41"/>
      <c r="AH550" s="42"/>
      <c r="AI550" s="43"/>
      <c r="AK550" s="41">
        <f t="shared" si="177"/>
        <v>0</v>
      </c>
      <c r="AL550" s="42">
        <f t="shared" si="177"/>
        <v>0</v>
      </c>
      <c r="AM550" s="43">
        <f t="shared" si="177"/>
        <v>0</v>
      </c>
      <c r="AT550" s="32">
        <f t="shared" si="178"/>
        <v>0</v>
      </c>
      <c r="AV550" s="23">
        <v>4</v>
      </c>
      <c r="AW550" s="23">
        <v>18</v>
      </c>
      <c r="AX550" s="23">
        <f t="shared" si="179"/>
        <v>5</v>
      </c>
    </row>
    <row r="551" spans="3:50" ht="15" hidden="1" customHeight="1" x14ac:dyDescent="0.3">
      <c r="C551" s="40" t="s">
        <v>22</v>
      </c>
      <c r="D551" s="34" t="s">
        <v>2</v>
      </c>
      <c r="E551" s="35" t="s">
        <v>2</v>
      </c>
      <c r="F551" s="41">
        <v>0</v>
      </c>
      <c r="G551" s="169">
        <v>0</v>
      </c>
      <c r="H551" s="43">
        <v>0</v>
      </c>
      <c r="I551" s="41">
        <v>0</v>
      </c>
      <c r="J551" s="42">
        <v>0</v>
      </c>
      <c r="K551" s="43">
        <v>0</v>
      </c>
      <c r="L551" s="41"/>
      <c r="M551" s="42"/>
      <c r="N551" s="43"/>
      <c r="O551" s="41"/>
      <c r="P551" s="42"/>
      <c r="Q551" s="43"/>
      <c r="R551" s="41"/>
      <c r="S551" s="42"/>
      <c r="T551" s="43"/>
      <c r="U551" s="41"/>
      <c r="V551" s="42"/>
      <c r="W551" s="43"/>
      <c r="X551" s="41"/>
      <c r="Y551" s="42"/>
      <c r="Z551" s="43"/>
      <c r="AA551" s="41"/>
      <c r="AB551" s="42"/>
      <c r="AC551" s="43"/>
      <c r="AD551" s="41"/>
      <c r="AE551" s="42"/>
      <c r="AF551" s="43"/>
      <c r="AG551" s="41"/>
      <c r="AH551" s="42"/>
      <c r="AI551" s="43"/>
      <c r="AK551" s="41">
        <f t="shared" si="177"/>
        <v>0</v>
      </c>
      <c r="AL551" s="42">
        <f t="shared" si="177"/>
        <v>0</v>
      </c>
      <c r="AM551" s="43">
        <f t="shared" si="177"/>
        <v>0</v>
      </c>
      <c r="AT551" s="32">
        <f t="shared" si="178"/>
        <v>0</v>
      </c>
      <c r="AV551" s="23">
        <v>4</v>
      </c>
      <c r="AW551" s="23">
        <v>18</v>
      </c>
      <c r="AX551" s="23">
        <f t="shared" si="179"/>
        <v>6</v>
      </c>
    </row>
    <row r="552" spans="3:50" ht="15" hidden="1" customHeight="1" x14ac:dyDescent="0.3">
      <c r="C552" s="40" t="s">
        <v>22</v>
      </c>
      <c r="D552" s="34" t="s">
        <v>2</v>
      </c>
      <c r="E552" s="35" t="s">
        <v>2</v>
      </c>
      <c r="F552" s="41">
        <v>0</v>
      </c>
      <c r="G552" s="169">
        <v>0</v>
      </c>
      <c r="H552" s="43">
        <v>0</v>
      </c>
      <c r="I552" s="41">
        <v>0</v>
      </c>
      <c r="J552" s="42">
        <v>0</v>
      </c>
      <c r="K552" s="43">
        <v>0</v>
      </c>
      <c r="L552" s="41"/>
      <c r="M552" s="42"/>
      <c r="N552" s="43"/>
      <c r="O552" s="41"/>
      <c r="P552" s="42"/>
      <c r="Q552" s="43"/>
      <c r="R552" s="41"/>
      <c r="S552" s="42"/>
      <c r="T552" s="43"/>
      <c r="U552" s="41"/>
      <c r="V552" s="42"/>
      <c r="W552" s="43"/>
      <c r="X552" s="41"/>
      <c r="Y552" s="42"/>
      <c r="Z552" s="43"/>
      <c r="AA552" s="41"/>
      <c r="AB552" s="42"/>
      <c r="AC552" s="43"/>
      <c r="AD552" s="41"/>
      <c r="AE552" s="42"/>
      <c r="AF552" s="43"/>
      <c r="AG552" s="41"/>
      <c r="AH552" s="42"/>
      <c r="AI552" s="43"/>
      <c r="AK552" s="41">
        <f t="shared" si="177"/>
        <v>0</v>
      </c>
      <c r="AL552" s="42">
        <f t="shared" si="177"/>
        <v>0</v>
      </c>
      <c r="AM552" s="43">
        <f t="shared" si="177"/>
        <v>0</v>
      </c>
      <c r="AT552" s="32">
        <f t="shared" si="178"/>
        <v>0</v>
      </c>
      <c r="AV552" s="23">
        <v>4</v>
      </c>
      <c r="AW552" s="23">
        <v>18</v>
      </c>
      <c r="AX552" s="23">
        <f t="shared" si="179"/>
        <v>7</v>
      </c>
    </row>
    <row r="553" spans="3:50" ht="15" hidden="1" customHeight="1" x14ac:dyDescent="0.3">
      <c r="C553" s="40" t="s">
        <v>22</v>
      </c>
      <c r="D553" s="34" t="s">
        <v>2</v>
      </c>
      <c r="E553" s="35" t="s">
        <v>2</v>
      </c>
      <c r="F553" s="41">
        <v>0</v>
      </c>
      <c r="G553" s="169">
        <v>0</v>
      </c>
      <c r="H553" s="43">
        <v>0</v>
      </c>
      <c r="I553" s="41">
        <v>0</v>
      </c>
      <c r="J553" s="42">
        <v>0</v>
      </c>
      <c r="K553" s="43">
        <v>0</v>
      </c>
      <c r="L553" s="41"/>
      <c r="M553" s="42"/>
      <c r="N553" s="43"/>
      <c r="O553" s="41"/>
      <c r="P553" s="42"/>
      <c r="Q553" s="43"/>
      <c r="R553" s="41"/>
      <c r="S553" s="42"/>
      <c r="T553" s="43"/>
      <c r="U553" s="41"/>
      <c r="V553" s="42"/>
      <c r="W553" s="43"/>
      <c r="X553" s="41"/>
      <c r="Y553" s="42"/>
      <c r="Z553" s="43"/>
      <c r="AA553" s="41"/>
      <c r="AB553" s="42"/>
      <c r="AC553" s="43"/>
      <c r="AD553" s="41"/>
      <c r="AE553" s="42"/>
      <c r="AF553" s="43"/>
      <c r="AG553" s="41"/>
      <c r="AH553" s="42"/>
      <c r="AI553" s="43"/>
      <c r="AK553" s="41">
        <f t="shared" si="177"/>
        <v>0</v>
      </c>
      <c r="AL553" s="42">
        <f t="shared" si="177"/>
        <v>0</v>
      </c>
      <c r="AM553" s="43">
        <f t="shared" si="177"/>
        <v>0</v>
      </c>
      <c r="AT553" s="32">
        <f t="shared" si="178"/>
        <v>0</v>
      </c>
      <c r="AV553" s="23">
        <v>4</v>
      </c>
      <c r="AW553" s="23">
        <v>18</v>
      </c>
      <c r="AX553" s="23">
        <f t="shared" si="179"/>
        <v>8</v>
      </c>
    </row>
    <row r="554" spans="3:50" ht="15" hidden="1" customHeight="1" x14ac:dyDescent="0.3">
      <c r="C554" s="40" t="s">
        <v>22</v>
      </c>
      <c r="D554" s="34" t="s">
        <v>2</v>
      </c>
      <c r="E554" s="35" t="s">
        <v>2</v>
      </c>
      <c r="F554" s="41">
        <v>0</v>
      </c>
      <c r="G554" s="169">
        <v>0</v>
      </c>
      <c r="H554" s="43">
        <v>0</v>
      </c>
      <c r="I554" s="41">
        <v>0</v>
      </c>
      <c r="J554" s="42">
        <v>0</v>
      </c>
      <c r="K554" s="43">
        <v>0</v>
      </c>
      <c r="L554" s="41"/>
      <c r="M554" s="42"/>
      <c r="N554" s="43"/>
      <c r="O554" s="41"/>
      <c r="P554" s="42"/>
      <c r="Q554" s="43"/>
      <c r="R554" s="41"/>
      <c r="S554" s="42"/>
      <c r="T554" s="43"/>
      <c r="U554" s="41"/>
      <c r="V554" s="42"/>
      <c r="W554" s="43"/>
      <c r="X554" s="41"/>
      <c r="Y554" s="42"/>
      <c r="Z554" s="43"/>
      <c r="AA554" s="41"/>
      <c r="AB554" s="42"/>
      <c r="AC554" s="43"/>
      <c r="AD554" s="41"/>
      <c r="AE554" s="42"/>
      <c r="AF554" s="43"/>
      <c r="AG554" s="41"/>
      <c r="AH554" s="42"/>
      <c r="AI554" s="43"/>
      <c r="AK554" s="41">
        <f t="shared" si="177"/>
        <v>0</v>
      </c>
      <c r="AL554" s="42">
        <f t="shared" si="177"/>
        <v>0</v>
      </c>
      <c r="AM554" s="43">
        <f t="shared" si="177"/>
        <v>0</v>
      </c>
      <c r="AT554" s="32">
        <f t="shared" si="178"/>
        <v>0</v>
      </c>
      <c r="AV554" s="23">
        <v>4</v>
      </c>
      <c r="AW554" s="23">
        <v>18</v>
      </c>
      <c r="AX554" s="23">
        <f t="shared" si="179"/>
        <v>9</v>
      </c>
    </row>
    <row r="555" spans="3:50" ht="15" hidden="1" customHeight="1" x14ac:dyDescent="0.3">
      <c r="C555" s="40" t="s">
        <v>22</v>
      </c>
      <c r="D555" s="34" t="s">
        <v>2</v>
      </c>
      <c r="E555" s="35" t="s">
        <v>2</v>
      </c>
      <c r="F555" s="41">
        <v>0</v>
      </c>
      <c r="G555" s="169">
        <v>0</v>
      </c>
      <c r="H555" s="43">
        <v>0</v>
      </c>
      <c r="I555" s="41">
        <v>0</v>
      </c>
      <c r="J555" s="42">
        <v>0</v>
      </c>
      <c r="K555" s="43">
        <v>0</v>
      </c>
      <c r="L555" s="41"/>
      <c r="M555" s="42"/>
      <c r="N555" s="43"/>
      <c r="O555" s="41"/>
      <c r="P555" s="42"/>
      <c r="Q555" s="43"/>
      <c r="R555" s="41"/>
      <c r="S555" s="42"/>
      <c r="T555" s="43"/>
      <c r="U555" s="41"/>
      <c r="V555" s="42"/>
      <c r="W555" s="43"/>
      <c r="X555" s="41"/>
      <c r="Y555" s="42"/>
      <c r="Z555" s="43"/>
      <c r="AA555" s="41"/>
      <c r="AB555" s="42"/>
      <c r="AC555" s="43"/>
      <c r="AD555" s="41"/>
      <c r="AE555" s="42"/>
      <c r="AF555" s="43"/>
      <c r="AG555" s="41"/>
      <c r="AH555" s="42"/>
      <c r="AI555" s="43"/>
      <c r="AK555" s="41">
        <f t="shared" si="177"/>
        <v>0</v>
      </c>
      <c r="AL555" s="42">
        <f t="shared" si="177"/>
        <v>0</v>
      </c>
      <c r="AM555" s="43">
        <f t="shared" si="177"/>
        <v>0</v>
      </c>
      <c r="AT555" s="32">
        <f t="shared" si="178"/>
        <v>0</v>
      </c>
      <c r="AV555" s="23">
        <v>4</v>
      </c>
      <c r="AW555" s="23">
        <v>18</v>
      </c>
      <c r="AX555" s="23">
        <f t="shared" si="179"/>
        <v>10</v>
      </c>
    </row>
    <row r="556" spans="3:50" ht="15" customHeight="1" x14ac:dyDescent="0.3">
      <c r="C556" s="40" t="s">
        <v>23</v>
      </c>
      <c r="D556" s="34" t="s">
        <v>752</v>
      </c>
      <c r="E556" s="35" t="s">
        <v>976</v>
      </c>
      <c r="F556" s="41"/>
      <c r="G556" s="169"/>
      <c r="H556" s="43">
        <v>40</v>
      </c>
      <c r="I556" s="41">
        <v>3071</v>
      </c>
      <c r="J556" s="42">
        <v>0</v>
      </c>
      <c r="K556" s="43">
        <v>0</v>
      </c>
      <c r="L556" s="41"/>
      <c r="M556" s="42"/>
      <c r="N556" s="43"/>
      <c r="O556" s="41"/>
      <c r="P556" s="42"/>
      <c r="Q556" s="43"/>
      <c r="R556" s="41"/>
      <c r="S556" s="42"/>
      <c r="T556" s="43"/>
      <c r="U556" s="41"/>
      <c r="V556" s="42"/>
      <c r="W556" s="43"/>
      <c r="X556" s="41"/>
      <c r="Y556" s="42"/>
      <c r="Z556" s="43"/>
      <c r="AA556" s="41"/>
      <c r="AB556" s="42"/>
      <c r="AC556" s="43"/>
      <c r="AD556" s="41"/>
      <c r="AE556" s="42"/>
      <c r="AF556" s="43"/>
      <c r="AG556" s="41"/>
      <c r="AH556" s="42"/>
      <c r="AI556" s="43"/>
      <c r="AK556" s="41">
        <f t="shared" si="177"/>
        <v>3071</v>
      </c>
      <c r="AL556" s="42">
        <f t="shared" si="177"/>
        <v>0</v>
      </c>
      <c r="AM556" s="43">
        <f t="shared" si="177"/>
        <v>40</v>
      </c>
      <c r="AT556" s="32">
        <f t="shared" si="178"/>
        <v>1</v>
      </c>
      <c r="AV556" s="23">
        <v>4</v>
      </c>
      <c r="AW556" s="23">
        <v>19</v>
      </c>
      <c r="AX556" s="23">
        <f t="shared" si="179"/>
        <v>1</v>
      </c>
    </row>
    <row r="557" spans="3:50" ht="15" customHeight="1" x14ac:dyDescent="0.3">
      <c r="C557" s="50" t="str">
        <f>IF(LEN(E556)&lt;1,"","Total: " &amp; LEFT(E556,LEN(E556)-21) &amp; "Municipalities")</f>
        <v>Total: iLembe Municipalities</v>
      </c>
      <c r="D557" s="51"/>
      <c r="E557" s="52"/>
      <c r="F557" s="53"/>
      <c r="G557" s="171"/>
      <c r="H557" s="55">
        <f>SUM(H546:H556)</f>
        <v>132</v>
      </c>
      <c r="I557" s="53">
        <f>SUM(I546:I556)</f>
        <v>10078</v>
      </c>
      <c r="J557" s="54">
        <f>SUM(J546:J556)</f>
        <v>0</v>
      </c>
      <c r="K557" s="55">
        <f>SUM(K546:K556)</f>
        <v>0</v>
      </c>
      <c r="L557" s="53">
        <f t="shared" ref="L557:AI557" si="180">SUM(L546:L556)</f>
        <v>0</v>
      </c>
      <c r="M557" s="54">
        <f t="shared" si="180"/>
        <v>0</v>
      </c>
      <c r="N557" s="55">
        <f t="shared" si="180"/>
        <v>0</v>
      </c>
      <c r="O557" s="53">
        <f t="shared" si="180"/>
        <v>0</v>
      </c>
      <c r="P557" s="54">
        <f t="shared" si="180"/>
        <v>0</v>
      </c>
      <c r="Q557" s="55">
        <f t="shared" si="180"/>
        <v>0</v>
      </c>
      <c r="R557" s="53">
        <f t="shared" si="180"/>
        <v>0</v>
      </c>
      <c r="S557" s="54">
        <f t="shared" si="180"/>
        <v>0</v>
      </c>
      <c r="T557" s="55">
        <f t="shared" si="180"/>
        <v>0</v>
      </c>
      <c r="U557" s="53">
        <f t="shared" si="180"/>
        <v>0</v>
      </c>
      <c r="V557" s="54">
        <f t="shared" si="180"/>
        <v>0</v>
      </c>
      <c r="W557" s="55">
        <f t="shared" si="180"/>
        <v>0</v>
      </c>
      <c r="X557" s="53">
        <f t="shared" si="180"/>
        <v>0</v>
      </c>
      <c r="Y557" s="54">
        <f t="shared" si="180"/>
        <v>0</v>
      </c>
      <c r="Z557" s="55">
        <f t="shared" si="180"/>
        <v>0</v>
      </c>
      <c r="AA557" s="53">
        <f t="shared" si="180"/>
        <v>0</v>
      </c>
      <c r="AB557" s="54">
        <f t="shared" si="180"/>
        <v>0</v>
      </c>
      <c r="AC557" s="55">
        <f t="shared" si="180"/>
        <v>0</v>
      </c>
      <c r="AD557" s="53">
        <f t="shared" si="180"/>
        <v>0</v>
      </c>
      <c r="AE557" s="54">
        <f t="shared" si="180"/>
        <v>0</v>
      </c>
      <c r="AF557" s="55">
        <f t="shared" si="180"/>
        <v>0</v>
      </c>
      <c r="AG557" s="53">
        <f t="shared" si="180"/>
        <v>0</v>
      </c>
      <c r="AH557" s="54">
        <f t="shared" si="180"/>
        <v>0</v>
      </c>
      <c r="AI557" s="55">
        <f t="shared" si="180"/>
        <v>0</v>
      </c>
      <c r="AK557" s="53">
        <f>SUM(AK546:AK556)</f>
        <v>10078</v>
      </c>
      <c r="AL557" s="54">
        <f>SUM(AL546:AL556)</f>
        <v>0</v>
      </c>
      <c r="AM557" s="55">
        <f>SUM(AM546:AM556)</f>
        <v>132</v>
      </c>
      <c r="AT557" s="32">
        <f>IF(SUM(AT546:AT556)=0,0,1)</f>
        <v>1</v>
      </c>
    </row>
    <row r="558" spans="3:50" ht="15" customHeight="1" x14ac:dyDescent="0.3">
      <c r="C558" s="40"/>
      <c r="D558" s="34"/>
      <c r="E558" s="35"/>
      <c r="F558" s="41"/>
      <c r="G558" s="169"/>
      <c r="H558" s="43"/>
      <c r="I558" s="41"/>
      <c r="J558" s="42"/>
      <c r="K558" s="43"/>
      <c r="L558" s="41"/>
      <c r="M558" s="42"/>
      <c r="N558" s="43"/>
      <c r="O558" s="41"/>
      <c r="P558" s="42"/>
      <c r="Q558" s="43"/>
      <c r="R558" s="41"/>
      <c r="S558" s="42"/>
      <c r="T558" s="43"/>
      <c r="U558" s="41"/>
      <c r="V558" s="42"/>
      <c r="W558" s="43"/>
      <c r="X558" s="41"/>
      <c r="Y558" s="42"/>
      <c r="Z558" s="43"/>
      <c r="AA558" s="41"/>
      <c r="AB558" s="42"/>
      <c r="AC558" s="43"/>
      <c r="AD558" s="41"/>
      <c r="AE558" s="42"/>
      <c r="AF558" s="43"/>
      <c r="AG558" s="41"/>
      <c r="AH558" s="42"/>
      <c r="AI558" s="43"/>
      <c r="AK558" s="41"/>
      <c r="AL558" s="42"/>
      <c r="AM558" s="43"/>
      <c r="AT558" s="32">
        <f>IF(AT557=0,0,1)</f>
        <v>1</v>
      </c>
    </row>
    <row r="559" spans="3:50" ht="15" customHeight="1" x14ac:dyDescent="0.3">
      <c r="C559" s="40" t="s">
        <v>22</v>
      </c>
      <c r="D559" s="34" t="s">
        <v>753</v>
      </c>
      <c r="E559" s="35" t="s">
        <v>977</v>
      </c>
      <c r="F559" s="41"/>
      <c r="G559" s="169"/>
      <c r="H559" s="43">
        <v>22</v>
      </c>
      <c r="I559" s="41">
        <v>1657</v>
      </c>
      <c r="J559" s="42">
        <v>0</v>
      </c>
      <c r="K559" s="43">
        <v>0</v>
      </c>
      <c r="L559" s="41"/>
      <c r="M559" s="42"/>
      <c r="N559" s="43"/>
      <c r="O559" s="41"/>
      <c r="P559" s="42"/>
      <c r="Q559" s="43"/>
      <c r="R559" s="41"/>
      <c r="S559" s="42"/>
      <c r="T559" s="43"/>
      <c r="U559" s="41"/>
      <c r="V559" s="42"/>
      <c r="W559" s="43"/>
      <c r="X559" s="41"/>
      <c r="Y559" s="42"/>
      <c r="Z559" s="43"/>
      <c r="AA559" s="41"/>
      <c r="AB559" s="42"/>
      <c r="AC559" s="43"/>
      <c r="AD559" s="41"/>
      <c r="AE559" s="42"/>
      <c r="AF559" s="43"/>
      <c r="AG559" s="41"/>
      <c r="AH559" s="42"/>
      <c r="AI559" s="43"/>
      <c r="AK559" s="41">
        <f t="shared" ref="AK559:AM569" si="181">F559+I559+L559+O559+R559+U559+X559+AA559+AD559+AG559</f>
        <v>1657</v>
      </c>
      <c r="AL559" s="42">
        <f t="shared" si="181"/>
        <v>0</v>
      </c>
      <c r="AM559" s="43">
        <f t="shared" si="181"/>
        <v>22</v>
      </c>
      <c r="AT559" s="32">
        <f>IF(LEN(E559)&lt;2,0,1)</f>
        <v>1</v>
      </c>
      <c r="AV559" s="23">
        <v>4</v>
      </c>
      <c r="AW559" s="23">
        <v>20</v>
      </c>
      <c r="AX559" s="23">
        <v>1</v>
      </c>
    </row>
    <row r="560" spans="3:50" ht="15" customHeight="1" x14ac:dyDescent="0.3">
      <c r="C560" s="40" t="s">
        <v>22</v>
      </c>
      <c r="D560" s="34" t="s">
        <v>754</v>
      </c>
      <c r="E560" s="35" t="s">
        <v>979</v>
      </c>
      <c r="F560" s="41"/>
      <c r="G560" s="169"/>
      <c r="H560" s="43">
        <v>21</v>
      </c>
      <c r="I560" s="41">
        <v>1620</v>
      </c>
      <c r="J560" s="42">
        <v>0</v>
      </c>
      <c r="K560" s="43">
        <v>0</v>
      </c>
      <c r="L560" s="41"/>
      <c r="M560" s="42"/>
      <c r="N560" s="43"/>
      <c r="O560" s="41"/>
      <c r="P560" s="42"/>
      <c r="Q560" s="43"/>
      <c r="R560" s="41"/>
      <c r="S560" s="42"/>
      <c r="T560" s="43"/>
      <c r="U560" s="41"/>
      <c r="V560" s="42"/>
      <c r="W560" s="43"/>
      <c r="X560" s="41"/>
      <c r="Y560" s="42"/>
      <c r="Z560" s="43"/>
      <c r="AA560" s="41"/>
      <c r="AB560" s="42"/>
      <c r="AC560" s="43"/>
      <c r="AD560" s="41"/>
      <c r="AE560" s="42"/>
      <c r="AF560" s="43"/>
      <c r="AG560" s="41"/>
      <c r="AH560" s="42"/>
      <c r="AI560" s="43"/>
      <c r="AK560" s="41">
        <f t="shared" si="181"/>
        <v>1620</v>
      </c>
      <c r="AL560" s="42">
        <f t="shared" si="181"/>
        <v>0</v>
      </c>
      <c r="AM560" s="43">
        <f t="shared" si="181"/>
        <v>21</v>
      </c>
      <c r="AT560" s="32">
        <f t="shared" ref="AT560:AT569" si="182">IF(LEN(E560)&lt;2,0,1)</f>
        <v>1</v>
      </c>
      <c r="AV560" s="23">
        <v>4</v>
      </c>
      <c r="AW560" s="23">
        <v>20</v>
      </c>
      <c r="AX560" s="23">
        <f>IF(AW560=AW559,AX559+1,1)</f>
        <v>2</v>
      </c>
    </row>
    <row r="561" spans="2:50" ht="15" customHeight="1" x14ac:dyDescent="0.3">
      <c r="C561" s="40" t="s">
        <v>22</v>
      </c>
      <c r="D561" s="34" t="s">
        <v>755</v>
      </c>
      <c r="E561" s="35" t="s">
        <v>981</v>
      </c>
      <c r="F561" s="41"/>
      <c r="G561" s="169"/>
      <c r="H561" s="43">
        <v>32</v>
      </c>
      <c r="I561" s="41">
        <v>2471</v>
      </c>
      <c r="J561" s="42">
        <v>0</v>
      </c>
      <c r="K561" s="43">
        <v>0</v>
      </c>
      <c r="L561" s="41"/>
      <c r="M561" s="42"/>
      <c r="N561" s="43"/>
      <c r="O561" s="41"/>
      <c r="P561" s="42"/>
      <c r="Q561" s="43"/>
      <c r="R561" s="41"/>
      <c r="S561" s="42"/>
      <c r="T561" s="43"/>
      <c r="U561" s="41"/>
      <c r="V561" s="42"/>
      <c r="W561" s="43"/>
      <c r="X561" s="41"/>
      <c r="Y561" s="42"/>
      <c r="Z561" s="43"/>
      <c r="AA561" s="41"/>
      <c r="AB561" s="42"/>
      <c r="AC561" s="43"/>
      <c r="AD561" s="41"/>
      <c r="AE561" s="42"/>
      <c r="AF561" s="43"/>
      <c r="AG561" s="41"/>
      <c r="AH561" s="42"/>
      <c r="AI561" s="43"/>
      <c r="AK561" s="41">
        <f t="shared" si="181"/>
        <v>2471</v>
      </c>
      <c r="AL561" s="42">
        <f t="shared" si="181"/>
        <v>0</v>
      </c>
      <c r="AM561" s="43">
        <f t="shared" si="181"/>
        <v>32</v>
      </c>
      <c r="AT561" s="32">
        <f t="shared" si="182"/>
        <v>1</v>
      </c>
      <c r="AV561" s="23">
        <v>4</v>
      </c>
      <c r="AW561" s="23">
        <v>20</v>
      </c>
      <c r="AX561" s="23">
        <f t="shared" ref="AX561:AX569" si="183">IF(AW561=AW560,AX560+1,1)</f>
        <v>3</v>
      </c>
    </row>
    <row r="562" spans="2:50" ht="15" customHeight="1" x14ac:dyDescent="0.3">
      <c r="C562" s="40" t="s">
        <v>22</v>
      </c>
      <c r="D562" s="34" t="s">
        <v>756</v>
      </c>
      <c r="E562" s="35" t="s">
        <v>980</v>
      </c>
      <c r="F562" s="41"/>
      <c r="G562" s="169"/>
      <c r="H562" s="43">
        <v>24</v>
      </c>
      <c r="I562" s="41">
        <v>1832</v>
      </c>
      <c r="J562" s="42">
        <v>0</v>
      </c>
      <c r="K562" s="43">
        <v>0</v>
      </c>
      <c r="L562" s="41"/>
      <c r="M562" s="42"/>
      <c r="N562" s="43"/>
      <c r="O562" s="41"/>
      <c r="P562" s="42"/>
      <c r="Q562" s="43"/>
      <c r="R562" s="41"/>
      <c r="S562" s="42"/>
      <c r="T562" s="43"/>
      <c r="U562" s="41"/>
      <c r="V562" s="42"/>
      <c r="W562" s="43"/>
      <c r="X562" s="41"/>
      <c r="Y562" s="42"/>
      <c r="Z562" s="43"/>
      <c r="AA562" s="41"/>
      <c r="AB562" s="42"/>
      <c r="AC562" s="43"/>
      <c r="AD562" s="41"/>
      <c r="AE562" s="42"/>
      <c r="AF562" s="43"/>
      <c r="AG562" s="41"/>
      <c r="AH562" s="42"/>
      <c r="AI562" s="43"/>
      <c r="AK562" s="41">
        <f t="shared" si="181"/>
        <v>1832</v>
      </c>
      <c r="AL562" s="42">
        <f t="shared" si="181"/>
        <v>0</v>
      </c>
      <c r="AM562" s="43">
        <f t="shared" si="181"/>
        <v>24</v>
      </c>
      <c r="AT562" s="32">
        <f t="shared" si="182"/>
        <v>1</v>
      </c>
      <c r="AV562" s="23">
        <v>4</v>
      </c>
      <c r="AW562" s="23">
        <v>20</v>
      </c>
      <c r="AX562" s="23">
        <f t="shared" si="183"/>
        <v>4</v>
      </c>
    </row>
    <row r="563" spans="2:50" ht="15" hidden="1" customHeight="1" x14ac:dyDescent="0.3">
      <c r="C563" s="40" t="s">
        <v>22</v>
      </c>
      <c r="D563" s="34" t="s">
        <v>2</v>
      </c>
      <c r="E563" s="35" t="s">
        <v>2</v>
      </c>
      <c r="F563" s="41">
        <v>0</v>
      </c>
      <c r="G563" s="169">
        <v>0</v>
      </c>
      <c r="H563" s="43">
        <v>0</v>
      </c>
      <c r="I563" s="41">
        <v>0</v>
      </c>
      <c r="J563" s="42">
        <v>0</v>
      </c>
      <c r="K563" s="43">
        <v>0</v>
      </c>
      <c r="L563" s="41"/>
      <c r="M563" s="42"/>
      <c r="N563" s="43"/>
      <c r="O563" s="41"/>
      <c r="P563" s="42"/>
      <c r="Q563" s="43"/>
      <c r="R563" s="41"/>
      <c r="S563" s="42"/>
      <c r="T563" s="43"/>
      <c r="U563" s="41"/>
      <c r="V563" s="42"/>
      <c r="W563" s="43"/>
      <c r="X563" s="41"/>
      <c r="Y563" s="42"/>
      <c r="Z563" s="43"/>
      <c r="AA563" s="41"/>
      <c r="AB563" s="42"/>
      <c r="AC563" s="43"/>
      <c r="AD563" s="41"/>
      <c r="AE563" s="42"/>
      <c r="AF563" s="43"/>
      <c r="AG563" s="41"/>
      <c r="AH563" s="42"/>
      <c r="AI563" s="43"/>
      <c r="AK563" s="41">
        <f t="shared" si="181"/>
        <v>0</v>
      </c>
      <c r="AL563" s="42">
        <f t="shared" si="181"/>
        <v>0</v>
      </c>
      <c r="AM563" s="43">
        <f t="shared" si="181"/>
        <v>0</v>
      </c>
      <c r="AT563" s="32">
        <f t="shared" si="182"/>
        <v>0</v>
      </c>
      <c r="AV563" s="23">
        <v>4</v>
      </c>
      <c r="AW563" s="23">
        <v>20</v>
      </c>
      <c r="AX563" s="23">
        <f t="shared" si="183"/>
        <v>5</v>
      </c>
    </row>
    <row r="564" spans="2:50" ht="15" hidden="1" customHeight="1" x14ac:dyDescent="0.3">
      <c r="C564" s="40" t="s">
        <v>22</v>
      </c>
      <c r="D564" s="34" t="s">
        <v>2</v>
      </c>
      <c r="E564" s="35" t="s">
        <v>2</v>
      </c>
      <c r="F564" s="41">
        <v>0</v>
      </c>
      <c r="G564" s="169">
        <v>0</v>
      </c>
      <c r="H564" s="43">
        <v>0</v>
      </c>
      <c r="I564" s="41">
        <v>0</v>
      </c>
      <c r="J564" s="42">
        <v>0</v>
      </c>
      <c r="K564" s="43">
        <v>0</v>
      </c>
      <c r="L564" s="41"/>
      <c r="M564" s="42"/>
      <c r="N564" s="43"/>
      <c r="O564" s="41"/>
      <c r="P564" s="42"/>
      <c r="Q564" s="43"/>
      <c r="R564" s="41"/>
      <c r="S564" s="42"/>
      <c r="T564" s="43"/>
      <c r="U564" s="41"/>
      <c r="V564" s="42"/>
      <c r="W564" s="43"/>
      <c r="X564" s="41"/>
      <c r="Y564" s="42"/>
      <c r="Z564" s="43"/>
      <c r="AA564" s="41"/>
      <c r="AB564" s="42"/>
      <c r="AC564" s="43"/>
      <c r="AD564" s="41"/>
      <c r="AE564" s="42"/>
      <c r="AF564" s="43"/>
      <c r="AG564" s="41"/>
      <c r="AH564" s="42"/>
      <c r="AI564" s="43"/>
      <c r="AK564" s="41">
        <f t="shared" si="181"/>
        <v>0</v>
      </c>
      <c r="AL564" s="42">
        <f t="shared" si="181"/>
        <v>0</v>
      </c>
      <c r="AM564" s="43">
        <f t="shared" si="181"/>
        <v>0</v>
      </c>
      <c r="AT564" s="32">
        <f t="shared" si="182"/>
        <v>0</v>
      </c>
      <c r="AV564" s="23">
        <v>4</v>
      </c>
      <c r="AW564" s="23">
        <v>20</v>
      </c>
      <c r="AX564" s="23">
        <f t="shared" si="183"/>
        <v>6</v>
      </c>
    </row>
    <row r="565" spans="2:50" ht="15" hidden="1" customHeight="1" x14ac:dyDescent="0.3">
      <c r="C565" s="40" t="s">
        <v>22</v>
      </c>
      <c r="D565" s="34" t="s">
        <v>2</v>
      </c>
      <c r="E565" s="35" t="s">
        <v>2</v>
      </c>
      <c r="F565" s="41">
        <v>0</v>
      </c>
      <c r="G565" s="169">
        <v>0</v>
      </c>
      <c r="H565" s="43">
        <v>0</v>
      </c>
      <c r="I565" s="41">
        <v>0</v>
      </c>
      <c r="J565" s="42">
        <v>0</v>
      </c>
      <c r="K565" s="43">
        <v>0</v>
      </c>
      <c r="L565" s="41"/>
      <c r="M565" s="42"/>
      <c r="N565" s="43"/>
      <c r="O565" s="41"/>
      <c r="P565" s="42"/>
      <c r="Q565" s="43"/>
      <c r="R565" s="41"/>
      <c r="S565" s="42"/>
      <c r="T565" s="43"/>
      <c r="U565" s="41"/>
      <c r="V565" s="42"/>
      <c r="W565" s="43"/>
      <c r="X565" s="41"/>
      <c r="Y565" s="42"/>
      <c r="Z565" s="43"/>
      <c r="AA565" s="41"/>
      <c r="AB565" s="42"/>
      <c r="AC565" s="43"/>
      <c r="AD565" s="41"/>
      <c r="AE565" s="42"/>
      <c r="AF565" s="43"/>
      <c r="AG565" s="41"/>
      <c r="AH565" s="42"/>
      <c r="AI565" s="43"/>
      <c r="AK565" s="41">
        <f t="shared" si="181"/>
        <v>0</v>
      </c>
      <c r="AL565" s="42">
        <f t="shared" si="181"/>
        <v>0</v>
      </c>
      <c r="AM565" s="43">
        <f t="shared" si="181"/>
        <v>0</v>
      </c>
      <c r="AT565" s="32">
        <f t="shared" si="182"/>
        <v>0</v>
      </c>
      <c r="AV565" s="23">
        <v>4</v>
      </c>
      <c r="AW565" s="23">
        <v>20</v>
      </c>
      <c r="AX565" s="23">
        <f t="shared" si="183"/>
        <v>7</v>
      </c>
    </row>
    <row r="566" spans="2:50" ht="15" hidden="1" customHeight="1" x14ac:dyDescent="0.3">
      <c r="C566" s="40" t="s">
        <v>22</v>
      </c>
      <c r="D566" s="34" t="s">
        <v>2</v>
      </c>
      <c r="E566" s="35" t="s">
        <v>2</v>
      </c>
      <c r="F566" s="41">
        <v>0</v>
      </c>
      <c r="G566" s="169">
        <v>0</v>
      </c>
      <c r="H566" s="43">
        <v>0</v>
      </c>
      <c r="I566" s="41">
        <v>0</v>
      </c>
      <c r="J566" s="42">
        <v>0</v>
      </c>
      <c r="K566" s="43">
        <v>0</v>
      </c>
      <c r="L566" s="41"/>
      <c r="M566" s="42"/>
      <c r="N566" s="43"/>
      <c r="O566" s="41"/>
      <c r="P566" s="42"/>
      <c r="Q566" s="43"/>
      <c r="R566" s="41"/>
      <c r="S566" s="42"/>
      <c r="T566" s="43"/>
      <c r="U566" s="41"/>
      <c r="V566" s="42"/>
      <c r="W566" s="43"/>
      <c r="X566" s="41"/>
      <c r="Y566" s="42"/>
      <c r="Z566" s="43"/>
      <c r="AA566" s="41"/>
      <c r="AB566" s="42"/>
      <c r="AC566" s="43"/>
      <c r="AD566" s="41"/>
      <c r="AE566" s="42"/>
      <c r="AF566" s="43"/>
      <c r="AG566" s="41"/>
      <c r="AH566" s="42"/>
      <c r="AI566" s="43"/>
      <c r="AK566" s="41">
        <f t="shared" si="181"/>
        <v>0</v>
      </c>
      <c r="AL566" s="42">
        <f t="shared" si="181"/>
        <v>0</v>
      </c>
      <c r="AM566" s="43">
        <f t="shared" si="181"/>
        <v>0</v>
      </c>
      <c r="AT566" s="32">
        <f t="shared" si="182"/>
        <v>0</v>
      </c>
      <c r="AV566" s="23">
        <v>4</v>
      </c>
      <c r="AW566" s="23">
        <v>20</v>
      </c>
      <c r="AX566" s="23">
        <f t="shared" si="183"/>
        <v>8</v>
      </c>
    </row>
    <row r="567" spans="2:50" ht="15" hidden="1" customHeight="1" x14ac:dyDescent="0.3">
      <c r="C567" s="40" t="s">
        <v>22</v>
      </c>
      <c r="D567" s="34" t="s">
        <v>2</v>
      </c>
      <c r="E567" s="35" t="s">
        <v>2</v>
      </c>
      <c r="F567" s="41">
        <v>0</v>
      </c>
      <c r="G567" s="169">
        <v>0</v>
      </c>
      <c r="H567" s="43">
        <v>0</v>
      </c>
      <c r="I567" s="41">
        <v>0</v>
      </c>
      <c r="J567" s="42">
        <v>0</v>
      </c>
      <c r="K567" s="43">
        <v>0</v>
      </c>
      <c r="L567" s="41"/>
      <c r="M567" s="42"/>
      <c r="N567" s="43"/>
      <c r="O567" s="41"/>
      <c r="P567" s="42"/>
      <c r="Q567" s="43"/>
      <c r="R567" s="41"/>
      <c r="S567" s="42"/>
      <c r="T567" s="43"/>
      <c r="U567" s="41"/>
      <c r="V567" s="42"/>
      <c r="W567" s="43"/>
      <c r="X567" s="41"/>
      <c r="Y567" s="42"/>
      <c r="Z567" s="43"/>
      <c r="AA567" s="41"/>
      <c r="AB567" s="42"/>
      <c r="AC567" s="43"/>
      <c r="AD567" s="41"/>
      <c r="AE567" s="42"/>
      <c r="AF567" s="43"/>
      <c r="AG567" s="41"/>
      <c r="AH567" s="42"/>
      <c r="AI567" s="43"/>
      <c r="AK567" s="41">
        <f t="shared" si="181"/>
        <v>0</v>
      </c>
      <c r="AL567" s="42">
        <f t="shared" si="181"/>
        <v>0</v>
      </c>
      <c r="AM567" s="43">
        <f t="shared" si="181"/>
        <v>0</v>
      </c>
      <c r="AT567" s="32">
        <f t="shared" si="182"/>
        <v>0</v>
      </c>
      <c r="AV567" s="23">
        <v>4</v>
      </c>
      <c r="AW567" s="23">
        <v>20</v>
      </c>
      <c r="AX567" s="23">
        <f t="shared" si="183"/>
        <v>9</v>
      </c>
    </row>
    <row r="568" spans="2:50" ht="15" hidden="1" customHeight="1" x14ac:dyDescent="0.3">
      <c r="C568" s="40" t="s">
        <v>22</v>
      </c>
      <c r="D568" s="34" t="s">
        <v>2</v>
      </c>
      <c r="E568" s="35" t="s">
        <v>2</v>
      </c>
      <c r="F568" s="41">
        <v>0</v>
      </c>
      <c r="G568" s="169">
        <v>0</v>
      </c>
      <c r="H568" s="43">
        <v>0</v>
      </c>
      <c r="I568" s="41">
        <v>0</v>
      </c>
      <c r="J568" s="42">
        <v>0</v>
      </c>
      <c r="K568" s="43">
        <v>0</v>
      </c>
      <c r="L568" s="41"/>
      <c r="M568" s="42"/>
      <c r="N568" s="43"/>
      <c r="O568" s="41"/>
      <c r="P568" s="42"/>
      <c r="Q568" s="43"/>
      <c r="R568" s="41"/>
      <c r="S568" s="42"/>
      <c r="T568" s="43"/>
      <c r="U568" s="41"/>
      <c r="V568" s="42"/>
      <c r="W568" s="43"/>
      <c r="X568" s="41"/>
      <c r="Y568" s="42"/>
      <c r="Z568" s="43"/>
      <c r="AA568" s="41"/>
      <c r="AB568" s="42"/>
      <c r="AC568" s="43"/>
      <c r="AD568" s="41"/>
      <c r="AE568" s="42"/>
      <c r="AF568" s="43"/>
      <c r="AG568" s="41"/>
      <c r="AH568" s="42"/>
      <c r="AI568" s="43"/>
      <c r="AK568" s="41">
        <f t="shared" si="181"/>
        <v>0</v>
      </c>
      <c r="AL568" s="42">
        <f t="shared" si="181"/>
        <v>0</v>
      </c>
      <c r="AM568" s="43">
        <f t="shared" si="181"/>
        <v>0</v>
      </c>
      <c r="AT568" s="32">
        <f t="shared" si="182"/>
        <v>0</v>
      </c>
      <c r="AV568" s="23">
        <v>4</v>
      </c>
      <c r="AW568" s="23">
        <v>20</v>
      </c>
      <c r="AX568" s="23">
        <f t="shared" si="183"/>
        <v>10</v>
      </c>
    </row>
    <row r="569" spans="2:50" ht="15" customHeight="1" x14ac:dyDescent="0.3">
      <c r="C569" s="40" t="s">
        <v>23</v>
      </c>
      <c r="D569" s="34" t="s">
        <v>371</v>
      </c>
      <c r="E569" s="35" t="s">
        <v>372</v>
      </c>
      <c r="F569" s="41"/>
      <c r="G569" s="169"/>
      <c r="H569" s="43">
        <v>58</v>
      </c>
      <c r="I569" s="41">
        <v>4460</v>
      </c>
      <c r="J569" s="42">
        <v>0</v>
      </c>
      <c r="K569" s="43">
        <v>0</v>
      </c>
      <c r="L569" s="41"/>
      <c r="M569" s="42"/>
      <c r="N569" s="43"/>
      <c r="O569" s="41"/>
      <c r="P569" s="42"/>
      <c r="Q569" s="43"/>
      <c r="R569" s="41"/>
      <c r="S569" s="42"/>
      <c r="T569" s="43"/>
      <c r="U569" s="41"/>
      <c r="V569" s="42"/>
      <c r="W569" s="43"/>
      <c r="X569" s="41"/>
      <c r="Y569" s="42"/>
      <c r="Z569" s="43"/>
      <c r="AA569" s="41"/>
      <c r="AB569" s="42"/>
      <c r="AC569" s="43"/>
      <c r="AD569" s="41"/>
      <c r="AE569" s="42"/>
      <c r="AF569" s="43"/>
      <c r="AG569" s="41"/>
      <c r="AH569" s="42"/>
      <c r="AI569" s="43"/>
      <c r="AK569" s="41">
        <f t="shared" si="181"/>
        <v>4460</v>
      </c>
      <c r="AL569" s="42">
        <f t="shared" si="181"/>
        <v>0</v>
      </c>
      <c r="AM569" s="43">
        <f t="shared" si="181"/>
        <v>58</v>
      </c>
      <c r="AT569" s="32">
        <f t="shared" si="182"/>
        <v>1</v>
      </c>
      <c r="AV569" s="23">
        <v>4</v>
      </c>
      <c r="AW569" s="23">
        <v>21</v>
      </c>
      <c r="AX569" s="23">
        <f t="shared" si="183"/>
        <v>1</v>
      </c>
    </row>
    <row r="570" spans="2:50" ht="15" customHeight="1" x14ac:dyDescent="0.3">
      <c r="C570" s="50" t="str">
        <f>IF(LEN(E569)&lt;1,"","Total: " &amp; LEFT(E569,LEN(E569)-21) &amp; "Municipalities")</f>
        <v>Total: Harry Gwala Municipalities</v>
      </c>
      <c r="D570" s="51"/>
      <c r="E570" s="52"/>
      <c r="F570" s="53"/>
      <c r="G570" s="171"/>
      <c r="H570" s="55">
        <f>SUM(H559:H569)</f>
        <v>157</v>
      </c>
      <c r="I570" s="53">
        <f>SUM(I559:I569)</f>
        <v>12040</v>
      </c>
      <c r="J570" s="54">
        <f>SUM(J559:J569)</f>
        <v>0</v>
      </c>
      <c r="K570" s="55">
        <f>SUM(K559:K569)</f>
        <v>0</v>
      </c>
      <c r="L570" s="53">
        <f t="shared" ref="L570:AI570" si="184">SUM(L559:L569)</f>
        <v>0</v>
      </c>
      <c r="M570" s="54">
        <f t="shared" si="184"/>
        <v>0</v>
      </c>
      <c r="N570" s="55">
        <f t="shared" si="184"/>
        <v>0</v>
      </c>
      <c r="O570" s="53">
        <f t="shared" si="184"/>
        <v>0</v>
      </c>
      <c r="P570" s="54">
        <f t="shared" si="184"/>
        <v>0</v>
      </c>
      <c r="Q570" s="55">
        <f t="shared" si="184"/>
        <v>0</v>
      </c>
      <c r="R570" s="53">
        <f t="shared" si="184"/>
        <v>0</v>
      </c>
      <c r="S570" s="54">
        <f t="shared" si="184"/>
        <v>0</v>
      </c>
      <c r="T570" s="55">
        <f t="shared" si="184"/>
        <v>0</v>
      </c>
      <c r="U570" s="53">
        <f t="shared" si="184"/>
        <v>0</v>
      </c>
      <c r="V570" s="54">
        <f t="shared" si="184"/>
        <v>0</v>
      </c>
      <c r="W570" s="55">
        <f t="shared" si="184"/>
        <v>0</v>
      </c>
      <c r="X570" s="53">
        <f t="shared" si="184"/>
        <v>0</v>
      </c>
      <c r="Y570" s="54">
        <f t="shared" si="184"/>
        <v>0</v>
      </c>
      <c r="Z570" s="55">
        <f t="shared" si="184"/>
        <v>0</v>
      </c>
      <c r="AA570" s="53">
        <f t="shared" si="184"/>
        <v>0</v>
      </c>
      <c r="AB570" s="54">
        <f t="shared" si="184"/>
        <v>0</v>
      </c>
      <c r="AC570" s="55">
        <f t="shared" si="184"/>
        <v>0</v>
      </c>
      <c r="AD570" s="53">
        <f t="shared" si="184"/>
        <v>0</v>
      </c>
      <c r="AE570" s="54">
        <f t="shared" si="184"/>
        <v>0</v>
      </c>
      <c r="AF570" s="55">
        <f t="shared" si="184"/>
        <v>0</v>
      </c>
      <c r="AG570" s="53">
        <f t="shared" si="184"/>
        <v>0</v>
      </c>
      <c r="AH570" s="54">
        <f t="shared" si="184"/>
        <v>0</v>
      </c>
      <c r="AI570" s="55">
        <f t="shared" si="184"/>
        <v>0</v>
      </c>
      <c r="AK570" s="53">
        <f>SUM(AK559:AK569)</f>
        <v>12040</v>
      </c>
      <c r="AL570" s="54">
        <f>SUM(AL559:AL569)</f>
        <v>0</v>
      </c>
      <c r="AM570" s="55">
        <f>SUM(AM559:AM569)</f>
        <v>157</v>
      </c>
      <c r="AT570" s="32">
        <f>IF(SUM(AT559:AT569)=0,0,1)</f>
        <v>1</v>
      </c>
    </row>
    <row r="571" spans="2:50" ht="15" customHeight="1" x14ac:dyDescent="0.3">
      <c r="C571" s="40"/>
      <c r="D571" s="34"/>
      <c r="E571" s="35"/>
      <c r="F571" s="41"/>
      <c r="G571" s="169"/>
      <c r="H571" s="43"/>
      <c r="I571" s="41"/>
      <c r="J571" s="42"/>
      <c r="K571" s="43"/>
      <c r="L571" s="41"/>
      <c r="M571" s="42"/>
      <c r="N571" s="43"/>
      <c r="O571" s="41"/>
      <c r="P571" s="42"/>
      <c r="Q571" s="43"/>
      <c r="R571" s="41"/>
      <c r="S571" s="42"/>
      <c r="T571" s="43"/>
      <c r="U571" s="41"/>
      <c r="V571" s="42"/>
      <c r="W571" s="43"/>
      <c r="X571" s="41"/>
      <c r="Y571" s="42"/>
      <c r="Z571" s="43"/>
      <c r="AA571" s="41"/>
      <c r="AB571" s="42"/>
      <c r="AC571" s="43"/>
      <c r="AD571" s="41"/>
      <c r="AE571" s="42"/>
      <c r="AF571" s="43"/>
      <c r="AG571" s="41"/>
      <c r="AH571" s="42"/>
      <c r="AI571" s="43"/>
      <c r="AK571" s="41"/>
      <c r="AL571" s="42"/>
      <c r="AM571" s="43"/>
      <c r="AT571" s="32">
        <v>1</v>
      </c>
    </row>
    <row r="572" spans="2:50" ht="15" customHeight="1" x14ac:dyDescent="0.3">
      <c r="C572" s="56" t="s">
        <v>30</v>
      </c>
      <c r="D572" s="57"/>
      <c r="E572" s="58"/>
      <c r="F572" s="53"/>
      <c r="G572" s="171"/>
      <c r="H572" s="112">
        <f>H435+H436+H437+H438+H439+H453+H466+H479+H492+H505+H518+H531+H544+H557+H570</f>
        <v>1808</v>
      </c>
      <c r="I572" s="53">
        <f>I435+I436+I437+I438+I439+I453+I466+I479+I492+I505+I518+I531+I544+I557+I570</f>
        <v>139141</v>
      </c>
      <c r="J572" s="54">
        <f>J435+J436+J437+J438+J439+J453+J466+J479+J492+J505+J518+J531+J544+J557+J570</f>
        <v>0</v>
      </c>
      <c r="K572" s="55">
        <f>K435+K436+K437+K438+K439+K453+K466+K479+K492+K505+K518+K531+K544+K557+K570</f>
        <v>0</v>
      </c>
      <c r="L572" s="53">
        <f t="shared" ref="L572:AI572" si="185">L435+L436+L437+L438+L439+L453+L466+L479+L492+L505+L518+L531+L544+L557+L570</f>
        <v>0</v>
      </c>
      <c r="M572" s="54">
        <f t="shared" si="185"/>
        <v>0</v>
      </c>
      <c r="N572" s="55">
        <f t="shared" si="185"/>
        <v>0</v>
      </c>
      <c r="O572" s="53">
        <f t="shared" si="185"/>
        <v>0</v>
      </c>
      <c r="P572" s="54">
        <f t="shared" si="185"/>
        <v>0</v>
      </c>
      <c r="Q572" s="55">
        <f t="shared" si="185"/>
        <v>0</v>
      </c>
      <c r="R572" s="53">
        <f t="shared" si="185"/>
        <v>0</v>
      </c>
      <c r="S572" s="54">
        <f t="shared" si="185"/>
        <v>0</v>
      </c>
      <c r="T572" s="55">
        <f t="shared" si="185"/>
        <v>0</v>
      </c>
      <c r="U572" s="53">
        <f t="shared" si="185"/>
        <v>0</v>
      </c>
      <c r="V572" s="54">
        <f t="shared" si="185"/>
        <v>0</v>
      </c>
      <c r="W572" s="55">
        <f t="shared" si="185"/>
        <v>0</v>
      </c>
      <c r="X572" s="53">
        <f t="shared" si="185"/>
        <v>0</v>
      </c>
      <c r="Y572" s="54">
        <f t="shared" si="185"/>
        <v>0</v>
      </c>
      <c r="Z572" s="55">
        <f t="shared" si="185"/>
        <v>0</v>
      </c>
      <c r="AA572" s="53">
        <f t="shared" si="185"/>
        <v>0</v>
      </c>
      <c r="AB572" s="54">
        <f t="shared" si="185"/>
        <v>0</v>
      </c>
      <c r="AC572" s="55">
        <f t="shared" si="185"/>
        <v>0</v>
      </c>
      <c r="AD572" s="53">
        <f t="shared" si="185"/>
        <v>0</v>
      </c>
      <c r="AE572" s="54">
        <f t="shared" si="185"/>
        <v>0</v>
      </c>
      <c r="AF572" s="55">
        <f t="shared" si="185"/>
        <v>0</v>
      </c>
      <c r="AG572" s="53">
        <f t="shared" si="185"/>
        <v>0</v>
      </c>
      <c r="AH572" s="54">
        <f t="shared" si="185"/>
        <v>0</v>
      </c>
      <c r="AI572" s="55">
        <f t="shared" si="185"/>
        <v>0</v>
      </c>
      <c r="AK572" s="53">
        <f>AK435+AK436+AK437+AK438+AK439+AK453+AK466+AK479+AK492+AK505+AK518+AK531+AK544+AK557+AK570</f>
        <v>139141</v>
      </c>
      <c r="AL572" s="54">
        <f>AL435+AL436+AL437+AL438+AL439+AL453+AL466+AL479+AL492+AL505+AL518+AL531+AL544+AL557+AL570</f>
        <v>0</v>
      </c>
      <c r="AM572" s="55">
        <f>AM435+AM436+AM437+AM438+AM439+AM453+AM466+AM479+AM492+AM505+AM518+AM531+AM544+AM557+AM570</f>
        <v>1808</v>
      </c>
      <c r="AT572" s="32">
        <v>1</v>
      </c>
    </row>
    <row r="573" spans="2:50" ht="15" customHeight="1" x14ac:dyDescent="0.3">
      <c r="C573" s="40"/>
      <c r="D573" s="34"/>
      <c r="E573" s="35"/>
      <c r="F573" s="41"/>
      <c r="G573" s="169"/>
      <c r="H573" s="43"/>
      <c r="I573" s="41"/>
      <c r="J573" s="42"/>
      <c r="K573" s="43"/>
      <c r="L573" s="41"/>
      <c r="M573" s="42"/>
      <c r="N573" s="43"/>
      <c r="O573" s="41"/>
      <c r="P573" s="42"/>
      <c r="Q573" s="43"/>
      <c r="R573" s="41"/>
      <c r="S573" s="42"/>
      <c r="T573" s="43"/>
      <c r="U573" s="41"/>
      <c r="V573" s="42"/>
      <c r="W573" s="43"/>
      <c r="X573" s="41"/>
      <c r="Y573" s="42"/>
      <c r="Z573" s="43"/>
      <c r="AA573" s="41"/>
      <c r="AB573" s="42"/>
      <c r="AC573" s="43"/>
      <c r="AD573" s="41"/>
      <c r="AE573" s="42"/>
      <c r="AF573" s="43"/>
      <c r="AG573" s="41"/>
      <c r="AH573" s="42"/>
      <c r="AI573" s="43"/>
      <c r="AK573" s="41"/>
      <c r="AL573" s="42"/>
      <c r="AM573" s="43"/>
      <c r="AT573" s="32">
        <v>1</v>
      </c>
    </row>
    <row r="574" spans="2:50" ht="15" customHeight="1" x14ac:dyDescent="0.3">
      <c r="B574" s="15"/>
      <c r="C574" s="33" t="s">
        <v>31</v>
      </c>
      <c r="D574" s="34"/>
      <c r="E574" s="35"/>
      <c r="F574" s="36"/>
      <c r="G574" s="168"/>
      <c r="H574" s="38"/>
      <c r="I574" s="36"/>
      <c r="J574" s="37"/>
      <c r="K574" s="38"/>
      <c r="L574" s="36"/>
      <c r="M574" s="37"/>
      <c r="N574" s="38"/>
      <c r="O574" s="36"/>
      <c r="P574" s="37"/>
      <c r="Q574" s="38"/>
      <c r="R574" s="36"/>
      <c r="S574" s="37"/>
      <c r="T574" s="38"/>
      <c r="U574" s="36"/>
      <c r="V574" s="37"/>
      <c r="W574" s="38"/>
      <c r="X574" s="36"/>
      <c r="Y574" s="37"/>
      <c r="Z574" s="38"/>
      <c r="AA574" s="36"/>
      <c r="AB574" s="37"/>
      <c r="AC574" s="38"/>
      <c r="AD574" s="36"/>
      <c r="AE574" s="37"/>
      <c r="AF574" s="38"/>
      <c r="AG574" s="36"/>
      <c r="AH574" s="37"/>
      <c r="AI574" s="38"/>
      <c r="AK574" s="36"/>
      <c r="AL574" s="37"/>
      <c r="AM574" s="38"/>
      <c r="AT574" s="32">
        <v>1</v>
      </c>
    </row>
    <row r="575" spans="2:50" ht="15" customHeight="1" x14ac:dyDescent="0.3">
      <c r="B575" s="15"/>
      <c r="C575" s="39">
        <v>0</v>
      </c>
      <c r="D575" s="34"/>
      <c r="E575" s="35"/>
      <c r="F575" s="36"/>
      <c r="G575" s="168"/>
      <c r="H575" s="38"/>
      <c r="I575" s="36"/>
      <c r="J575" s="37"/>
      <c r="K575" s="38"/>
      <c r="L575" s="36"/>
      <c r="M575" s="37"/>
      <c r="N575" s="38"/>
      <c r="O575" s="36"/>
      <c r="P575" s="37"/>
      <c r="Q575" s="38"/>
      <c r="R575" s="36"/>
      <c r="S575" s="37"/>
      <c r="T575" s="38"/>
      <c r="U575" s="36"/>
      <c r="V575" s="37"/>
      <c r="W575" s="38"/>
      <c r="X575" s="36"/>
      <c r="Y575" s="37"/>
      <c r="Z575" s="38"/>
      <c r="AA575" s="36"/>
      <c r="AB575" s="37"/>
      <c r="AC575" s="38"/>
      <c r="AD575" s="36"/>
      <c r="AE575" s="37"/>
      <c r="AF575" s="38"/>
      <c r="AG575" s="36"/>
      <c r="AH575" s="37"/>
      <c r="AI575" s="38"/>
      <c r="AK575" s="36"/>
      <c r="AL575" s="37"/>
      <c r="AM575" s="38"/>
      <c r="AT575" s="32">
        <v>1</v>
      </c>
    </row>
    <row r="576" spans="2:50" s="23" customFormat="1" ht="15" hidden="1" customHeight="1" x14ac:dyDescent="0.3">
      <c r="B576" s="15"/>
      <c r="C576" s="40" t="s">
        <v>21</v>
      </c>
      <c r="D576" s="34" t="s">
        <v>2</v>
      </c>
      <c r="E576" s="35" t="s">
        <v>2</v>
      </c>
      <c r="F576" s="41">
        <v>0</v>
      </c>
      <c r="G576" s="169">
        <v>0</v>
      </c>
      <c r="H576" s="43">
        <v>0</v>
      </c>
      <c r="I576" s="41">
        <v>0</v>
      </c>
      <c r="J576" s="42">
        <v>0</v>
      </c>
      <c r="K576" s="43">
        <v>0</v>
      </c>
      <c r="L576" s="41"/>
      <c r="M576" s="42"/>
      <c r="N576" s="43"/>
      <c r="O576" s="41"/>
      <c r="P576" s="42"/>
      <c r="Q576" s="43"/>
      <c r="R576" s="41"/>
      <c r="S576" s="42"/>
      <c r="T576" s="43"/>
      <c r="U576" s="41"/>
      <c r="V576" s="42"/>
      <c r="W576" s="43"/>
      <c r="X576" s="41"/>
      <c r="Y576" s="42"/>
      <c r="Z576" s="43"/>
      <c r="AA576" s="41"/>
      <c r="AB576" s="42"/>
      <c r="AC576" s="43"/>
      <c r="AD576" s="41"/>
      <c r="AE576" s="42"/>
      <c r="AF576" s="43"/>
      <c r="AG576" s="41"/>
      <c r="AH576" s="42"/>
      <c r="AI576" s="43"/>
      <c r="AK576" s="41">
        <f>F576+I576+L576+O576+R576+U576+X576+AA576+AD576+AG576</f>
        <v>0</v>
      </c>
      <c r="AL576" s="42">
        <f t="shared" ref="AL576:AM580" si="186">G576+J576+M576+P576+S576+V576+Y576+AB576+AE576+AH576</f>
        <v>0</v>
      </c>
      <c r="AM576" s="43">
        <f t="shared" si="186"/>
        <v>0</v>
      </c>
      <c r="AT576" s="32">
        <f>IF(LEN(E576)&lt;2,0,1)</f>
        <v>0</v>
      </c>
      <c r="AV576" s="23">
        <v>5</v>
      </c>
      <c r="AX576" s="23">
        <v>1</v>
      </c>
    </row>
    <row r="577" spans="2:50" ht="15" hidden="1" customHeight="1" x14ac:dyDescent="0.3">
      <c r="B577" s="15"/>
      <c r="C577" s="40" t="s">
        <v>21</v>
      </c>
      <c r="D577" s="34" t="s">
        <v>2</v>
      </c>
      <c r="E577" s="35" t="s">
        <v>2</v>
      </c>
      <c r="F577" s="41">
        <v>0</v>
      </c>
      <c r="G577" s="169">
        <v>0</v>
      </c>
      <c r="H577" s="43">
        <v>0</v>
      </c>
      <c r="I577" s="41">
        <v>0</v>
      </c>
      <c r="J577" s="42">
        <v>0</v>
      </c>
      <c r="K577" s="43">
        <v>0</v>
      </c>
      <c r="L577" s="41"/>
      <c r="M577" s="42"/>
      <c r="N577" s="43"/>
      <c r="O577" s="41"/>
      <c r="P577" s="42"/>
      <c r="Q577" s="43"/>
      <c r="R577" s="41"/>
      <c r="S577" s="42"/>
      <c r="T577" s="43"/>
      <c r="U577" s="41"/>
      <c r="V577" s="42"/>
      <c r="W577" s="43"/>
      <c r="X577" s="41"/>
      <c r="Y577" s="42"/>
      <c r="Z577" s="43"/>
      <c r="AA577" s="41"/>
      <c r="AB577" s="42"/>
      <c r="AC577" s="43"/>
      <c r="AD577" s="41"/>
      <c r="AE577" s="42"/>
      <c r="AF577" s="43"/>
      <c r="AG577" s="41"/>
      <c r="AH577" s="42"/>
      <c r="AI577" s="43"/>
      <c r="AK577" s="41">
        <f>F577+I577+L577+O577+R577+U577+X577+AA577+AD577+AG577</f>
        <v>0</v>
      </c>
      <c r="AL577" s="42">
        <f t="shared" si="186"/>
        <v>0</v>
      </c>
      <c r="AM577" s="43">
        <f t="shared" si="186"/>
        <v>0</v>
      </c>
      <c r="AT577" s="32">
        <f>IF(LEN(E577)&lt;2,0,1)</f>
        <v>0</v>
      </c>
      <c r="AV577" s="23">
        <v>5</v>
      </c>
      <c r="AX577" s="23">
        <f>IF(AW577=AW576,AX576+1,1)</f>
        <v>2</v>
      </c>
    </row>
    <row r="578" spans="2:50" ht="15" hidden="1" customHeight="1" x14ac:dyDescent="0.3">
      <c r="B578" s="15"/>
      <c r="C578" s="40" t="s">
        <v>21</v>
      </c>
      <c r="D578" s="34" t="s">
        <v>2</v>
      </c>
      <c r="E578" s="35" t="s">
        <v>2</v>
      </c>
      <c r="F578" s="41">
        <v>0</v>
      </c>
      <c r="G578" s="169">
        <v>0</v>
      </c>
      <c r="H578" s="43">
        <v>0</v>
      </c>
      <c r="I578" s="41">
        <v>0</v>
      </c>
      <c r="J578" s="42">
        <v>0</v>
      </c>
      <c r="K578" s="43">
        <v>0</v>
      </c>
      <c r="L578" s="41"/>
      <c r="M578" s="42"/>
      <c r="N578" s="43"/>
      <c r="O578" s="41"/>
      <c r="P578" s="42"/>
      <c r="Q578" s="43"/>
      <c r="R578" s="41"/>
      <c r="S578" s="42"/>
      <c r="T578" s="43"/>
      <c r="U578" s="41"/>
      <c r="V578" s="42"/>
      <c r="W578" s="43"/>
      <c r="X578" s="41"/>
      <c r="Y578" s="42"/>
      <c r="Z578" s="43"/>
      <c r="AA578" s="41"/>
      <c r="AB578" s="42"/>
      <c r="AC578" s="43"/>
      <c r="AD578" s="41"/>
      <c r="AE578" s="42"/>
      <c r="AF578" s="43"/>
      <c r="AG578" s="41"/>
      <c r="AH578" s="42"/>
      <c r="AI578" s="43"/>
      <c r="AK578" s="41">
        <f>F578+I578+L578+O578+R578+U578+X578+AA578+AD578+AG578</f>
        <v>0</v>
      </c>
      <c r="AL578" s="42">
        <f t="shared" si="186"/>
        <v>0</v>
      </c>
      <c r="AM578" s="43">
        <f t="shared" si="186"/>
        <v>0</v>
      </c>
      <c r="AT578" s="32">
        <f>IF(LEN(E578)&lt;2,0,1)</f>
        <v>0</v>
      </c>
      <c r="AV578" s="23">
        <v>5</v>
      </c>
      <c r="AX578" s="23">
        <f>IF(AW578=AW577,AX577+1,1)</f>
        <v>3</v>
      </c>
    </row>
    <row r="579" spans="2:50" ht="15" hidden="1" customHeight="1" x14ac:dyDescent="0.3">
      <c r="B579" s="15"/>
      <c r="C579" s="40" t="s">
        <v>21</v>
      </c>
      <c r="D579" s="34" t="s">
        <v>2</v>
      </c>
      <c r="E579" s="35" t="s">
        <v>2</v>
      </c>
      <c r="F579" s="41">
        <v>0</v>
      </c>
      <c r="G579" s="169">
        <v>0</v>
      </c>
      <c r="H579" s="43">
        <v>0</v>
      </c>
      <c r="I579" s="41">
        <v>0</v>
      </c>
      <c r="J579" s="42">
        <v>0</v>
      </c>
      <c r="K579" s="43">
        <v>0</v>
      </c>
      <c r="L579" s="41"/>
      <c r="M579" s="42"/>
      <c r="N579" s="43"/>
      <c r="O579" s="41"/>
      <c r="P579" s="42"/>
      <c r="Q579" s="43"/>
      <c r="R579" s="41"/>
      <c r="S579" s="42"/>
      <c r="T579" s="43"/>
      <c r="U579" s="41"/>
      <c r="V579" s="42"/>
      <c r="W579" s="43"/>
      <c r="X579" s="41"/>
      <c r="Y579" s="42"/>
      <c r="Z579" s="43"/>
      <c r="AA579" s="41"/>
      <c r="AB579" s="42"/>
      <c r="AC579" s="43"/>
      <c r="AD579" s="41"/>
      <c r="AE579" s="42"/>
      <c r="AF579" s="43"/>
      <c r="AG579" s="41"/>
      <c r="AH579" s="42"/>
      <c r="AI579" s="43"/>
      <c r="AK579" s="41">
        <f>F579+I579+L579+O579+R579+U579+X579+AA579+AD579+AG579</f>
        <v>0</v>
      </c>
      <c r="AL579" s="42">
        <f t="shared" si="186"/>
        <v>0</v>
      </c>
      <c r="AM579" s="43">
        <f t="shared" si="186"/>
        <v>0</v>
      </c>
      <c r="AT579" s="32">
        <f>IF(LEN(E579)&lt;2,0,1)</f>
        <v>0</v>
      </c>
      <c r="AV579" s="23">
        <v>5</v>
      </c>
      <c r="AX579" s="23">
        <f>IF(AW579=AW578,AX578+1,1)</f>
        <v>4</v>
      </c>
    </row>
    <row r="580" spans="2:50" ht="15" hidden="1" customHeight="1" x14ac:dyDescent="0.3">
      <c r="B580" s="15"/>
      <c r="C580" s="40" t="s">
        <v>21</v>
      </c>
      <c r="D580" s="34" t="s">
        <v>2</v>
      </c>
      <c r="E580" s="35" t="s">
        <v>2</v>
      </c>
      <c r="F580" s="41">
        <v>0</v>
      </c>
      <c r="G580" s="169">
        <v>0</v>
      </c>
      <c r="H580" s="43">
        <v>0</v>
      </c>
      <c r="I580" s="41">
        <v>0</v>
      </c>
      <c r="J580" s="42">
        <v>0</v>
      </c>
      <c r="K580" s="43">
        <v>0</v>
      </c>
      <c r="L580" s="41"/>
      <c r="M580" s="42"/>
      <c r="N580" s="43"/>
      <c r="O580" s="41"/>
      <c r="P580" s="42"/>
      <c r="Q580" s="43"/>
      <c r="R580" s="41"/>
      <c r="S580" s="42"/>
      <c r="T580" s="43"/>
      <c r="U580" s="41"/>
      <c r="V580" s="42"/>
      <c r="W580" s="43"/>
      <c r="X580" s="41"/>
      <c r="Y580" s="42"/>
      <c r="Z580" s="43"/>
      <c r="AA580" s="41"/>
      <c r="AB580" s="42"/>
      <c r="AC580" s="43"/>
      <c r="AD580" s="41"/>
      <c r="AE580" s="42"/>
      <c r="AF580" s="43"/>
      <c r="AG580" s="41"/>
      <c r="AH580" s="42"/>
      <c r="AI580" s="43"/>
      <c r="AK580" s="41">
        <f>F580+I580+L580+O580+R580+U580+X580+AA580+AD580+AG580</f>
        <v>0</v>
      </c>
      <c r="AL580" s="42">
        <f t="shared" si="186"/>
        <v>0</v>
      </c>
      <c r="AM580" s="43">
        <f t="shared" si="186"/>
        <v>0</v>
      </c>
      <c r="AT580" s="32">
        <f>IF(LEN(E580)&lt;2,0,1)</f>
        <v>0</v>
      </c>
      <c r="AV580" s="23">
        <v>5</v>
      </c>
      <c r="AX580" s="23">
        <f>IF(AW580=AW579,AX579+1,1)</f>
        <v>5</v>
      </c>
    </row>
    <row r="581" spans="2:50" ht="5.25" hidden="1" customHeight="1" x14ac:dyDescent="0.3">
      <c r="B581" s="15"/>
      <c r="C581" s="44"/>
      <c r="D581" s="45"/>
      <c r="E581" s="46"/>
      <c r="F581" s="47"/>
      <c r="G581" s="170"/>
      <c r="H581" s="49"/>
      <c r="I581" s="47"/>
      <c r="J581" s="48"/>
      <c r="K581" s="49"/>
      <c r="L581" s="47"/>
      <c r="M581" s="48"/>
      <c r="N581" s="49"/>
      <c r="O581" s="47"/>
      <c r="P581" s="48"/>
      <c r="Q581" s="49"/>
      <c r="R581" s="47"/>
      <c r="S581" s="48"/>
      <c r="T581" s="49"/>
      <c r="U581" s="47"/>
      <c r="V581" s="48"/>
      <c r="W581" s="49"/>
      <c r="X581" s="47"/>
      <c r="Y581" s="48"/>
      <c r="Z581" s="49"/>
      <c r="AA581" s="47"/>
      <c r="AB581" s="48"/>
      <c r="AC581" s="49"/>
      <c r="AD581" s="47"/>
      <c r="AE581" s="48"/>
      <c r="AF581" s="49"/>
      <c r="AG581" s="47"/>
      <c r="AH581" s="48"/>
      <c r="AI581" s="49"/>
      <c r="AK581" s="47"/>
      <c r="AL581" s="48"/>
      <c r="AM581" s="49"/>
      <c r="AT581" s="32">
        <f>IF(SUM(AT576:AT580)=0,0,1)</f>
        <v>0</v>
      </c>
    </row>
    <row r="582" spans="2:50" ht="15" hidden="1" customHeight="1" x14ac:dyDescent="0.3">
      <c r="B582" s="15"/>
      <c r="C582" s="40"/>
      <c r="D582" s="34"/>
      <c r="E582" s="35"/>
      <c r="F582" s="41"/>
      <c r="G582" s="169"/>
      <c r="H582" s="43"/>
      <c r="I582" s="41"/>
      <c r="J582" s="42"/>
      <c r="K582" s="43"/>
      <c r="L582" s="41"/>
      <c r="M582" s="42"/>
      <c r="N582" s="43"/>
      <c r="O582" s="41"/>
      <c r="P582" s="42"/>
      <c r="Q582" s="43"/>
      <c r="R582" s="41"/>
      <c r="S582" s="42"/>
      <c r="T582" s="43"/>
      <c r="U582" s="41"/>
      <c r="V582" s="42"/>
      <c r="W582" s="43"/>
      <c r="X582" s="41"/>
      <c r="Y582" s="42"/>
      <c r="Z582" s="43"/>
      <c r="AA582" s="41"/>
      <c r="AB582" s="42"/>
      <c r="AC582" s="43"/>
      <c r="AD582" s="41"/>
      <c r="AE582" s="42"/>
      <c r="AF582" s="43"/>
      <c r="AG582" s="41"/>
      <c r="AH582" s="42"/>
      <c r="AI582" s="43"/>
      <c r="AK582" s="41"/>
      <c r="AL582" s="42"/>
      <c r="AM582" s="43"/>
      <c r="AT582" s="32">
        <f>IF(AT581=0,0,1)</f>
        <v>0</v>
      </c>
    </row>
    <row r="583" spans="2:50" ht="15" customHeight="1" x14ac:dyDescent="0.3">
      <c r="B583" s="15"/>
      <c r="C583" s="40" t="s">
        <v>22</v>
      </c>
      <c r="D583" s="34" t="s">
        <v>757</v>
      </c>
      <c r="E583" s="35" t="s">
        <v>985</v>
      </c>
      <c r="F583" s="41"/>
      <c r="G583" s="169"/>
      <c r="H583" s="43">
        <v>44</v>
      </c>
      <c r="I583" s="41">
        <v>3348</v>
      </c>
      <c r="J583" s="42">
        <v>0</v>
      </c>
      <c r="K583" s="43">
        <v>0</v>
      </c>
      <c r="L583" s="41"/>
      <c r="M583" s="42"/>
      <c r="N583" s="43"/>
      <c r="O583" s="41"/>
      <c r="P583" s="42"/>
      <c r="Q583" s="43"/>
      <c r="R583" s="41"/>
      <c r="S583" s="42"/>
      <c r="T583" s="43"/>
      <c r="U583" s="41"/>
      <c r="V583" s="42"/>
      <c r="W583" s="43"/>
      <c r="X583" s="41"/>
      <c r="Y583" s="42"/>
      <c r="Z583" s="43"/>
      <c r="AA583" s="41"/>
      <c r="AB583" s="42"/>
      <c r="AC583" s="43"/>
      <c r="AD583" s="41"/>
      <c r="AE583" s="42"/>
      <c r="AF583" s="43"/>
      <c r="AG583" s="41"/>
      <c r="AH583" s="42"/>
      <c r="AI583" s="43"/>
      <c r="AK583" s="41">
        <f t="shared" ref="AK583:AM593" si="187">F583+I583+L583+O583+R583+U583+X583+AA583+AD583+AG583</f>
        <v>3348</v>
      </c>
      <c r="AL583" s="42">
        <f t="shared" si="187"/>
        <v>0</v>
      </c>
      <c r="AM583" s="43">
        <f t="shared" si="187"/>
        <v>44</v>
      </c>
      <c r="AT583" s="32">
        <f>IF(LEN(E583)&lt;2,0,1)</f>
        <v>1</v>
      </c>
      <c r="AV583" s="23">
        <v>5</v>
      </c>
      <c r="AW583" s="23">
        <v>1</v>
      </c>
      <c r="AX583" s="23">
        <v>1</v>
      </c>
    </row>
    <row r="584" spans="2:50" ht="15" customHeight="1" x14ac:dyDescent="0.3">
      <c r="B584" s="15"/>
      <c r="C584" s="40" t="s">
        <v>22</v>
      </c>
      <c r="D584" s="34" t="s">
        <v>758</v>
      </c>
      <c r="E584" s="35" t="s">
        <v>987</v>
      </c>
      <c r="F584" s="41"/>
      <c r="G584" s="169"/>
      <c r="H584" s="43">
        <v>24</v>
      </c>
      <c r="I584" s="41">
        <v>1874</v>
      </c>
      <c r="J584" s="42">
        <v>0</v>
      </c>
      <c r="K584" s="43">
        <v>0</v>
      </c>
      <c r="L584" s="41"/>
      <c r="M584" s="42"/>
      <c r="N584" s="43"/>
      <c r="O584" s="41"/>
      <c r="P584" s="42"/>
      <c r="Q584" s="43"/>
      <c r="R584" s="41"/>
      <c r="S584" s="42"/>
      <c r="T584" s="43"/>
      <c r="U584" s="41"/>
      <c r="V584" s="42"/>
      <c r="W584" s="43"/>
      <c r="X584" s="41"/>
      <c r="Y584" s="42"/>
      <c r="Z584" s="43"/>
      <c r="AA584" s="41"/>
      <c r="AB584" s="42"/>
      <c r="AC584" s="43"/>
      <c r="AD584" s="41"/>
      <c r="AE584" s="42"/>
      <c r="AF584" s="43"/>
      <c r="AG584" s="41"/>
      <c r="AH584" s="42"/>
      <c r="AI584" s="43"/>
      <c r="AK584" s="41">
        <f t="shared" si="187"/>
        <v>1874</v>
      </c>
      <c r="AL584" s="42">
        <f t="shared" si="187"/>
        <v>0</v>
      </c>
      <c r="AM584" s="43">
        <f t="shared" si="187"/>
        <v>24</v>
      </c>
      <c r="AT584" s="32">
        <f t="shared" ref="AT584:AT593" si="188">IF(LEN(E584)&lt;2,0,1)</f>
        <v>1</v>
      </c>
      <c r="AV584" s="23">
        <v>5</v>
      </c>
      <c r="AW584" s="23">
        <v>1</v>
      </c>
      <c r="AX584" s="23">
        <f>IF(AW584=AW583,AX583+1,1)</f>
        <v>2</v>
      </c>
    </row>
    <row r="585" spans="2:50" ht="15" customHeight="1" x14ac:dyDescent="0.3">
      <c r="B585" s="15"/>
      <c r="C585" s="40" t="s">
        <v>22</v>
      </c>
      <c r="D585" s="34" t="s">
        <v>759</v>
      </c>
      <c r="E585" s="35" t="s">
        <v>986</v>
      </c>
      <c r="F585" s="41"/>
      <c r="G585" s="169"/>
      <c r="H585" s="43">
        <v>65</v>
      </c>
      <c r="I585" s="41">
        <v>5011</v>
      </c>
      <c r="J585" s="42">
        <v>0</v>
      </c>
      <c r="K585" s="43">
        <v>0</v>
      </c>
      <c r="L585" s="41"/>
      <c r="M585" s="42"/>
      <c r="N585" s="43"/>
      <c r="O585" s="41"/>
      <c r="P585" s="42"/>
      <c r="Q585" s="43"/>
      <c r="R585" s="41"/>
      <c r="S585" s="42"/>
      <c r="T585" s="43"/>
      <c r="U585" s="41"/>
      <c r="V585" s="42"/>
      <c r="W585" s="43"/>
      <c r="X585" s="41"/>
      <c r="Y585" s="42"/>
      <c r="Z585" s="43"/>
      <c r="AA585" s="41"/>
      <c r="AB585" s="42"/>
      <c r="AC585" s="43"/>
      <c r="AD585" s="41"/>
      <c r="AE585" s="42"/>
      <c r="AF585" s="43"/>
      <c r="AG585" s="41"/>
      <c r="AH585" s="42"/>
      <c r="AI585" s="43"/>
      <c r="AK585" s="41">
        <f t="shared" si="187"/>
        <v>5011</v>
      </c>
      <c r="AL585" s="42">
        <f t="shared" si="187"/>
        <v>0</v>
      </c>
      <c r="AM585" s="43">
        <f t="shared" si="187"/>
        <v>65</v>
      </c>
      <c r="AT585" s="32">
        <f t="shared" si="188"/>
        <v>1</v>
      </c>
      <c r="AV585" s="23">
        <v>5</v>
      </c>
      <c r="AW585" s="23">
        <v>1</v>
      </c>
      <c r="AX585" s="23">
        <f t="shared" ref="AX585:AX593" si="189">IF(AW585=AW584,AX584+1,1)</f>
        <v>3</v>
      </c>
    </row>
    <row r="586" spans="2:50" ht="15" customHeight="1" x14ac:dyDescent="0.3">
      <c r="B586" s="15"/>
      <c r="C586" s="40" t="s">
        <v>22</v>
      </c>
      <c r="D586" s="34" t="s">
        <v>760</v>
      </c>
      <c r="E586" s="35" t="s">
        <v>984</v>
      </c>
      <c r="F586" s="41"/>
      <c r="G586" s="169"/>
      <c r="H586" s="43">
        <v>23</v>
      </c>
      <c r="I586" s="41">
        <v>1769</v>
      </c>
      <c r="J586" s="42">
        <v>0</v>
      </c>
      <c r="K586" s="43">
        <v>0</v>
      </c>
      <c r="L586" s="41"/>
      <c r="M586" s="42"/>
      <c r="N586" s="43"/>
      <c r="O586" s="41"/>
      <c r="P586" s="42"/>
      <c r="Q586" s="43"/>
      <c r="R586" s="41"/>
      <c r="S586" s="42"/>
      <c r="T586" s="43"/>
      <c r="U586" s="41"/>
      <c r="V586" s="42"/>
      <c r="W586" s="43"/>
      <c r="X586" s="41"/>
      <c r="Y586" s="42"/>
      <c r="Z586" s="43"/>
      <c r="AA586" s="41"/>
      <c r="AB586" s="42"/>
      <c r="AC586" s="43"/>
      <c r="AD586" s="41"/>
      <c r="AE586" s="42"/>
      <c r="AF586" s="43"/>
      <c r="AG586" s="41"/>
      <c r="AH586" s="42"/>
      <c r="AI586" s="43"/>
      <c r="AK586" s="41">
        <f t="shared" si="187"/>
        <v>1769</v>
      </c>
      <c r="AL586" s="42">
        <f t="shared" si="187"/>
        <v>0</v>
      </c>
      <c r="AM586" s="43">
        <f t="shared" si="187"/>
        <v>23</v>
      </c>
      <c r="AT586" s="32">
        <f t="shared" si="188"/>
        <v>1</v>
      </c>
      <c r="AV586" s="23">
        <v>5</v>
      </c>
      <c r="AW586" s="23">
        <v>1</v>
      </c>
      <c r="AX586" s="23">
        <f t="shared" si="189"/>
        <v>4</v>
      </c>
    </row>
    <row r="587" spans="2:50" ht="15" customHeight="1" x14ac:dyDescent="0.3">
      <c r="B587" s="15"/>
      <c r="C587" s="40" t="s">
        <v>22</v>
      </c>
      <c r="D587" s="34" t="s">
        <v>761</v>
      </c>
      <c r="E587" s="35" t="s">
        <v>982</v>
      </c>
      <c r="F587" s="41"/>
      <c r="G587" s="169"/>
      <c r="H587" s="43">
        <v>21</v>
      </c>
      <c r="I587" s="41">
        <v>1616</v>
      </c>
      <c r="J587" s="42">
        <v>0</v>
      </c>
      <c r="K587" s="43">
        <v>0</v>
      </c>
      <c r="L587" s="41"/>
      <c r="M587" s="42"/>
      <c r="N587" s="43"/>
      <c r="O587" s="41"/>
      <c r="P587" s="42"/>
      <c r="Q587" s="43"/>
      <c r="R587" s="41"/>
      <c r="S587" s="42"/>
      <c r="T587" s="43"/>
      <c r="U587" s="41"/>
      <c r="V587" s="42"/>
      <c r="W587" s="43"/>
      <c r="X587" s="41"/>
      <c r="Y587" s="42"/>
      <c r="Z587" s="43"/>
      <c r="AA587" s="41"/>
      <c r="AB587" s="42"/>
      <c r="AC587" s="43"/>
      <c r="AD587" s="41"/>
      <c r="AE587" s="42"/>
      <c r="AF587" s="43"/>
      <c r="AG587" s="41"/>
      <c r="AH587" s="42"/>
      <c r="AI587" s="43"/>
      <c r="AK587" s="41">
        <f t="shared" si="187"/>
        <v>1616</v>
      </c>
      <c r="AL587" s="42">
        <f t="shared" si="187"/>
        <v>0</v>
      </c>
      <c r="AM587" s="43">
        <f t="shared" si="187"/>
        <v>21</v>
      </c>
      <c r="AT587" s="32">
        <f t="shared" si="188"/>
        <v>1</v>
      </c>
      <c r="AV587" s="23">
        <v>5</v>
      </c>
      <c r="AW587" s="23">
        <v>1</v>
      </c>
      <c r="AX587" s="23">
        <f t="shared" si="189"/>
        <v>5</v>
      </c>
    </row>
    <row r="588" spans="2:50" ht="15" hidden="1" customHeight="1" x14ac:dyDescent="0.3">
      <c r="B588" s="15"/>
      <c r="C588" s="40" t="s">
        <v>22</v>
      </c>
      <c r="D588" s="34" t="s">
        <v>2</v>
      </c>
      <c r="E588" s="35" t="s">
        <v>2</v>
      </c>
      <c r="F588" s="41">
        <v>0</v>
      </c>
      <c r="G588" s="169">
        <v>0</v>
      </c>
      <c r="H588" s="43">
        <v>0</v>
      </c>
      <c r="I588" s="41">
        <v>0</v>
      </c>
      <c r="J588" s="42">
        <v>0</v>
      </c>
      <c r="K588" s="43">
        <v>0</v>
      </c>
      <c r="L588" s="41"/>
      <c r="M588" s="42"/>
      <c r="N588" s="43"/>
      <c r="O588" s="41"/>
      <c r="P588" s="42"/>
      <c r="Q588" s="43"/>
      <c r="R588" s="41"/>
      <c r="S588" s="42"/>
      <c r="T588" s="43"/>
      <c r="U588" s="41"/>
      <c r="V588" s="42"/>
      <c r="W588" s="43"/>
      <c r="X588" s="41"/>
      <c r="Y588" s="42"/>
      <c r="Z588" s="43"/>
      <c r="AA588" s="41"/>
      <c r="AB588" s="42"/>
      <c r="AC588" s="43"/>
      <c r="AD588" s="41"/>
      <c r="AE588" s="42"/>
      <c r="AF588" s="43"/>
      <c r="AG588" s="41"/>
      <c r="AH588" s="42"/>
      <c r="AI588" s="43"/>
      <c r="AK588" s="41">
        <f t="shared" si="187"/>
        <v>0</v>
      </c>
      <c r="AL588" s="42">
        <f t="shared" si="187"/>
        <v>0</v>
      </c>
      <c r="AM588" s="43">
        <f t="shared" si="187"/>
        <v>0</v>
      </c>
      <c r="AT588" s="32">
        <f t="shared" si="188"/>
        <v>0</v>
      </c>
      <c r="AV588" s="23">
        <v>5</v>
      </c>
      <c r="AW588" s="23">
        <v>1</v>
      </c>
      <c r="AX588" s="23">
        <f t="shared" si="189"/>
        <v>6</v>
      </c>
    </row>
    <row r="589" spans="2:50" ht="15" hidden="1" customHeight="1" x14ac:dyDescent="0.3">
      <c r="B589" s="15"/>
      <c r="C589" s="40" t="s">
        <v>22</v>
      </c>
      <c r="D589" s="34" t="s">
        <v>2</v>
      </c>
      <c r="E589" s="35" t="s">
        <v>2</v>
      </c>
      <c r="F589" s="41">
        <v>0</v>
      </c>
      <c r="G589" s="169">
        <v>0</v>
      </c>
      <c r="H589" s="43">
        <v>0</v>
      </c>
      <c r="I589" s="41">
        <v>0</v>
      </c>
      <c r="J589" s="42">
        <v>0</v>
      </c>
      <c r="K589" s="43">
        <v>0</v>
      </c>
      <c r="L589" s="41"/>
      <c r="M589" s="42"/>
      <c r="N589" s="43"/>
      <c r="O589" s="41"/>
      <c r="P589" s="42"/>
      <c r="Q589" s="43"/>
      <c r="R589" s="41"/>
      <c r="S589" s="42"/>
      <c r="T589" s="43"/>
      <c r="U589" s="41"/>
      <c r="V589" s="42"/>
      <c r="W589" s="43"/>
      <c r="X589" s="41"/>
      <c r="Y589" s="42"/>
      <c r="Z589" s="43"/>
      <c r="AA589" s="41"/>
      <c r="AB589" s="42"/>
      <c r="AC589" s="43"/>
      <c r="AD589" s="41"/>
      <c r="AE589" s="42"/>
      <c r="AF589" s="43"/>
      <c r="AG589" s="41"/>
      <c r="AH589" s="42"/>
      <c r="AI589" s="43"/>
      <c r="AK589" s="41">
        <f t="shared" si="187"/>
        <v>0</v>
      </c>
      <c r="AL589" s="42">
        <f t="shared" si="187"/>
        <v>0</v>
      </c>
      <c r="AM589" s="43">
        <f t="shared" si="187"/>
        <v>0</v>
      </c>
      <c r="AT589" s="32">
        <f t="shared" si="188"/>
        <v>0</v>
      </c>
      <c r="AV589" s="23">
        <v>5</v>
      </c>
      <c r="AW589" s="23">
        <v>1</v>
      </c>
      <c r="AX589" s="23">
        <f t="shared" si="189"/>
        <v>7</v>
      </c>
    </row>
    <row r="590" spans="2:50" ht="15" hidden="1" customHeight="1" x14ac:dyDescent="0.3">
      <c r="B590" s="15"/>
      <c r="C590" s="40" t="s">
        <v>22</v>
      </c>
      <c r="D590" s="34" t="s">
        <v>2</v>
      </c>
      <c r="E590" s="35" t="s">
        <v>2</v>
      </c>
      <c r="F590" s="41">
        <v>0</v>
      </c>
      <c r="G590" s="169">
        <v>0</v>
      </c>
      <c r="H590" s="43">
        <v>0</v>
      </c>
      <c r="I590" s="41">
        <v>0</v>
      </c>
      <c r="J590" s="42">
        <v>0</v>
      </c>
      <c r="K590" s="43">
        <v>0</v>
      </c>
      <c r="L590" s="41"/>
      <c r="M590" s="42"/>
      <c r="N590" s="43"/>
      <c r="O590" s="41"/>
      <c r="P590" s="42"/>
      <c r="Q590" s="43"/>
      <c r="R590" s="41"/>
      <c r="S590" s="42"/>
      <c r="T590" s="43"/>
      <c r="U590" s="41"/>
      <c r="V590" s="42"/>
      <c r="W590" s="43"/>
      <c r="X590" s="41"/>
      <c r="Y590" s="42"/>
      <c r="Z590" s="43"/>
      <c r="AA590" s="41"/>
      <c r="AB590" s="42"/>
      <c r="AC590" s="43"/>
      <c r="AD590" s="41"/>
      <c r="AE590" s="42"/>
      <c r="AF590" s="43"/>
      <c r="AG590" s="41"/>
      <c r="AH590" s="42"/>
      <c r="AI590" s="43"/>
      <c r="AK590" s="41">
        <f t="shared" si="187"/>
        <v>0</v>
      </c>
      <c r="AL590" s="42">
        <f t="shared" si="187"/>
        <v>0</v>
      </c>
      <c r="AM590" s="43">
        <f t="shared" si="187"/>
        <v>0</v>
      </c>
      <c r="AT590" s="32">
        <f t="shared" si="188"/>
        <v>0</v>
      </c>
      <c r="AV590" s="23">
        <v>5</v>
      </c>
      <c r="AW590" s="23">
        <v>1</v>
      </c>
      <c r="AX590" s="23">
        <f t="shared" si="189"/>
        <v>8</v>
      </c>
    </row>
    <row r="591" spans="2:50" ht="15" hidden="1" customHeight="1" x14ac:dyDescent="0.3">
      <c r="B591" s="15"/>
      <c r="C591" s="40" t="s">
        <v>22</v>
      </c>
      <c r="D591" s="34" t="s">
        <v>2</v>
      </c>
      <c r="E591" s="35" t="s">
        <v>2</v>
      </c>
      <c r="F591" s="41">
        <v>0</v>
      </c>
      <c r="G591" s="169">
        <v>0</v>
      </c>
      <c r="H591" s="43">
        <v>0</v>
      </c>
      <c r="I591" s="41">
        <v>0</v>
      </c>
      <c r="J591" s="42">
        <v>0</v>
      </c>
      <c r="K591" s="43">
        <v>0</v>
      </c>
      <c r="L591" s="41"/>
      <c r="M591" s="42"/>
      <c r="N591" s="43"/>
      <c r="O591" s="41"/>
      <c r="P591" s="42"/>
      <c r="Q591" s="43"/>
      <c r="R591" s="41"/>
      <c r="S591" s="42"/>
      <c r="T591" s="43"/>
      <c r="U591" s="41"/>
      <c r="V591" s="42"/>
      <c r="W591" s="43"/>
      <c r="X591" s="41"/>
      <c r="Y591" s="42"/>
      <c r="Z591" s="43"/>
      <c r="AA591" s="41"/>
      <c r="AB591" s="42"/>
      <c r="AC591" s="43"/>
      <c r="AD591" s="41"/>
      <c r="AE591" s="42"/>
      <c r="AF591" s="43"/>
      <c r="AG591" s="41"/>
      <c r="AH591" s="42"/>
      <c r="AI591" s="43"/>
      <c r="AK591" s="41">
        <f t="shared" si="187"/>
        <v>0</v>
      </c>
      <c r="AL591" s="42">
        <f t="shared" si="187"/>
        <v>0</v>
      </c>
      <c r="AM591" s="43">
        <f t="shared" si="187"/>
        <v>0</v>
      </c>
      <c r="AT591" s="32">
        <f t="shared" si="188"/>
        <v>0</v>
      </c>
      <c r="AV591" s="23">
        <v>5</v>
      </c>
      <c r="AW591" s="23">
        <v>1</v>
      </c>
      <c r="AX591" s="23">
        <f t="shared" si="189"/>
        <v>9</v>
      </c>
    </row>
    <row r="592" spans="2:50" ht="15" hidden="1" customHeight="1" x14ac:dyDescent="0.3">
      <c r="B592" s="15"/>
      <c r="C592" s="40" t="s">
        <v>22</v>
      </c>
      <c r="D592" s="34" t="s">
        <v>2</v>
      </c>
      <c r="E592" s="35" t="s">
        <v>2</v>
      </c>
      <c r="F592" s="41">
        <v>0</v>
      </c>
      <c r="G592" s="169">
        <v>0</v>
      </c>
      <c r="H592" s="43">
        <v>0</v>
      </c>
      <c r="I592" s="41">
        <v>0</v>
      </c>
      <c r="J592" s="42">
        <v>0</v>
      </c>
      <c r="K592" s="43">
        <v>0</v>
      </c>
      <c r="L592" s="41"/>
      <c r="M592" s="42"/>
      <c r="N592" s="43"/>
      <c r="O592" s="41"/>
      <c r="P592" s="42"/>
      <c r="Q592" s="43"/>
      <c r="R592" s="41"/>
      <c r="S592" s="42"/>
      <c r="T592" s="43"/>
      <c r="U592" s="41"/>
      <c r="V592" s="42"/>
      <c r="W592" s="43"/>
      <c r="X592" s="41"/>
      <c r="Y592" s="42"/>
      <c r="Z592" s="43"/>
      <c r="AA592" s="41"/>
      <c r="AB592" s="42"/>
      <c r="AC592" s="43"/>
      <c r="AD592" s="41"/>
      <c r="AE592" s="42"/>
      <c r="AF592" s="43"/>
      <c r="AG592" s="41"/>
      <c r="AH592" s="42"/>
      <c r="AI592" s="43"/>
      <c r="AK592" s="41">
        <f t="shared" si="187"/>
        <v>0</v>
      </c>
      <c r="AL592" s="42">
        <f t="shared" si="187"/>
        <v>0</v>
      </c>
      <c r="AM592" s="43">
        <f t="shared" si="187"/>
        <v>0</v>
      </c>
      <c r="AT592" s="32">
        <f t="shared" si="188"/>
        <v>0</v>
      </c>
      <c r="AV592" s="23">
        <v>5</v>
      </c>
      <c r="AW592" s="23">
        <v>1</v>
      </c>
      <c r="AX592" s="23">
        <f t="shared" si="189"/>
        <v>10</v>
      </c>
    </row>
    <row r="593" spans="2:50" ht="15" customHeight="1" x14ac:dyDescent="0.3">
      <c r="B593" s="15"/>
      <c r="C593" s="40" t="s">
        <v>23</v>
      </c>
      <c r="D593" s="34" t="s">
        <v>378</v>
      </c>
      <c r="E593" s="35" t="s">
        <v>379</v>
      </c>
      <c r="F593" s="41"/>
      <c r="G593" s="169"/>
      <c r="H593" s="43">
        <v>88</v>
      </c>
      <c r="I593" s="41">
        <v>6799</v>
      </c>
      <c r="J593" s="42">
        <v>0</v>
      </c>
      <c r="K593" s="43">
        <v>0</v>
      </c>
      <c r="L593" s="41"/>
      <c r="M593" s="42"/>
      <c r="N593" s="43"/>
      <c r="O593" s="41"/>
      <c r="P593" s="42"/>
      <c r="Q593" s="43"/>
      <c r="R593" s="41"/>
      <c r="S593" s="42"/>
      <c r="T593" s="43"/>
      <c r="U593" s="41"/>
      <c r="V593" s="42"/>
      <c r="W593" s="43"/>
      <c r="X593" s="41"/>
      <c r="Y593" s="42"/>
      <c r="Z593" s="43"/>
      <c r="AA593" s="41"/>
      <c r="AB593" s="42"/>
      <c r="AC593" s="43"/>
      <c r="AD593" s="41"/>
      <c r="AE593" s="42"/>
      <c r="AF593" s="43"/>
      <c r="AG593" s="41"/>
      <c r="AH593" s="42"/>
      <c r="AI593" s="43"/>
      <c r="AK593" s="41">
        <f t="shared" si="187"/>
        <v>6799</v>
      </c>
      <c r="AL593" s="42">
        <f t="shared" si="187"/>
        <v>0</v>
      </c>
      <c r="AM593" s="43">
        <f t="shared" si="187"/>
        <v>88</v>
      </c>
      <c r="AT593" s="32">
        <f t="shared" si="188"/>
        <v>1</v>
      </c>
      <c r="AV593" s="23">
        <v>5</v>
      </c>
      <c r="AW593" s="23">
        <v>2</v>
      </c>
      <c r="AX593" s="23">
        <f t="shared" si="189"/>
        <v>1</v>
      </c>
    </row>
    <row r="594" spans="2:50" ht="15" customHeight="1" x14ac:dyDescent="0.3">
      <c r="B594" s="15"/>
      <c r="C594" s="50" t="str">
        <f>IF(LEN(E593)&lt;1,"","Total: " &amp; LEFT(E593,LEN(E593)-21) &amp; "Municipalities")</f>
        <v>Total: Mopani Municipalities</v>
      </c>
      <c r="D594" s="51"/>
      <c r="E594" s="52"/>
      <c r="F594" s="53"/>
      <c r="G594" s="171"/>
      <c r="H594" s="55">
        <f>SUM(H583:H593)</f>
        <v>265</v>
      </c>
      <c r="I594" s="53">
        <f>SUM(I583:I593)</f>
        <v>20417</v>
      </c>
      <c r="J594" s="54">
        <f>SUM(J583:J593)</f>
        <v>0</v>
      </c>
      <c r="K594" s="55">
        <f>SUM(K583:K593)</f>
        <v>0</v>
      </c>
      <c r="L594" s="53">
        <f t="shared" ref="L594:AI594" si="190">SUM(L583:L593)</f>
        <v>0</v>
      </c>
      <c r="M594" s="54">
        <f t="shared" si="190"/>
        <v>0</v>
      </c>
      <c r="N594" s="55">
        <f t="shared" si="190"/>
        <v>0</v>
      </c>
      <c r="O594" s="53">
        <f t="shared" si="190"/>
        <v>0</v>
      </c>
      <c r="P594" s="54">
        <f t="shared" si="190"/>
        <v>0</v>
      </c>
      <c r="Q594" s="55">
        <f t="shared" si="190"/>
        <v>0</v>
      </c>
      <c r="R594" s="53">
        <f t="shared" si="190"/>
        <v>0</v>
      </c>
      <c r="S594" s="54">
        <f t="shared" si="190"/>
        <v>0</v>
      </c>
      <c r="T594" s="55">
        <f t="shared" si="190"/>
        <v>0</v>
      </c>
      <c r="U594" s="53">
        <f t="shared" si="190"/>
        <v>0</v>
      </c>
      <c r="V594" s="54">
        <f t="shared" si="190"/>
        <v>0</v>
      </c>
      <c r="W594" s="55">
        <f t="shared" si="190"/>
        <v>0</v>
      </c>
      <c r="X594" s="53">
        <f t="shared" si="190"/>
        <v>0</v>
      </c>
      <c r="Y594" s="54">
        <f t="shared" si="190"/>
        <v>0</v>
      </c>
      <c r="Z594" s="55">
        <f t="shared" si="190"/>
        <v>0</v>
      </c>
      <c r="AA594" s="53">
        <f t="shared" si="190"/>
        <v>0</v>
      </c>
      <c r="AB594" s="54">
        <f t="shared" si="190"/>
        <v>0</v>
      </c>
      <c r="AC594" s="55">
        <f t="shared" si="190"/>
        <v>0</v>
      </c>
      <c r="AD594" s="53">
        <f t="shared" si="190"/>
        <v>0</v>
      </c>
      <c r="AE594" s="54">
        <f t="shared" si="190"/>
        <v>0</v>
      </c>
      <c r="AF594" s="55">
        <f t="shared" si="190"/>
        <v>0</v>
      </c>
      <c r="AG594" s="53">
        <f t="shared" si="190"/>
        <v>0</v>
      </c>
      <c r="AH594" s="54">
        <f t="shared" si="190"/>
        <v>0</v>
      </c>
      <c r="AI594" s="55">
        <f t="shared" si="190"/>
        <v>0</v>
      </c>
      <c r="AK594" s="53">
        <f>SUM(AK583:AK593)</f>
        <v>20417</v>
      </c>
      <c r="AL594" s="54">
        <f>SUM(AL583:AL593)</f>
        <v>0</v>
      </c>
      <c r="AM594" s="55">
        <f>SUM(AM583:AM593)</f>
        <v>265</v>
      </c>
      <c r="AT594" s="32">
        <f>IF(SUM(AT583:AT593)=0,0,1)</f>
        <v>1</v>
      </c>
    </row>
    <row r="595" spans="2:50" ht="15" customHeight="1" x14ac:dyDescent="0.3">
      <c r="B595" s="15"/>
      <c r="C595" s="40"/>
      <c r="D595" s="34"/>
      <c r="E595" s="35"/>
      <c r="F595" s="41"/>
      <c r="G595" s="169"/>
      <c r="H595" s="43"/>
      <c r="I595" s="41"/>
      <c r="J595" s="42"/>
      <c r="K595" s="43"/>
      <c r="L595" s="41"/>
      <c r="M595" s="42"/>
      <c r="N595" s="43"/>
      <c r="O595" s="41"/>
      <c r="P595" s="42"/>
      <c r="Q595" s="43"/>
      <c r="R595" s="41"/>
      <c r="S595" s="42"/>
      <c r="T595" s="43"/>
      <c r="U595" s="41"/>
      <c r="V595" s="42"/>
      <c r="W595" s="43"/>
      <c r="X595" s="41"/>
      <c r="Y595" s="42"/>
      <c r="Z595" s="43"/>
      <c r="AA595" s="41"/>
      <c r="AB595" s="42"/>
      <c r="AC595" s="43"/>
      <c r="AD595" s="41"/>
      <c r="AE595" s="42"/>
      <c r="AF595" s="43"/>
      <c r="AG595" s="41"/>
      <c r="AH595" s="42"/>
      <c r="AI595" s="43"/>
      <c r="AK595" s="41"/>
      <c r="AL595" s="42"/>
      <c r="AM595" s="43"/>
      <c r="AT595" s="32">
        <f>IF(AT594=0,0,1)</f>
        <v>1</v>
      </c>
    </row>
    <row r="596" spans="2:50" ht="15" customHeight="1" x14ac:dyDescent="0.3">
      <c r="B596" s="15"/>
      <c r="C596" s="40" t="s">
        <v>22</v>
      </c>
      <c r="D596" s="34" t="s">
        <v>762</v>
      </c>
      <c r="E596" s="35" t="s">
        <v>983</v>
      </c>
      <c r="F596" s="41"/>
      <c r="G596" s="169"/>
      <c r="H596" s="43">
        <v>26</v>
      </c>
      <c r="I596" s="41">
        <v>1975</v>
      </c>
      <c r="J596" s="42">
        <v>0</v>
      </c>
      <c r="K596" s="43">
        <v>0</v>
      </c>
      <c r="L596" s="41"/>
      <c r="M596" s="42"/>
      <c r="N596" s="43"/>
      <c r="O596" s="41"/>
      <c r="P596" s="42"/>
      <c r="Q596" s="43"/>
      <c r="R596" s="41"/>
      <c r="S596" s="42"/>
      <c r="T596" s="43"/>
      <c r="U596" s="41"/>
      <c r="V596" s="42"/>
      <c r="W596" s="43"/>
      <c r="X596" s="41"/>
      <c r="Y596" s="42"/>
      <c r="Z596" s="43"/>
      <c r="AA596" s="41"/>
      <c r="AB596" s="42"/>
      <c r="AC596" s="43"/>
      <c r="AD596" s="41"/>
      <c r="AE596" s="42"/>
      <c r="AF596" s="43"/>
      <c r="AG596" s="41"/>
      <c r="AH596" s="42"/>
      <c r="AI596" s="43"/>
      <c r="AK596" s="41">
        <f t="shared" ref="AK596:AM606" si="191">F596+I596+L596+O596+R596+U596+X596+AA596+AD596+AG596</f>
        <v>1975</v>
      </c>
      <c r="AL596" s="42">
        <f t="shared" si="191"/>
        <v>0</v>
      </c>
      <c r="AM596" s="43">
        <f t="shared" si="191"/>
        <v>26</v>
      </c>
      <c r="AT596" s="32">
        <f>IF(LEN(E596)&lt;2,0,1)</f>
        <v>1</v>
      </c>
      <c r="AV596" s="23">
        <v>5</v>
      </c>
      <c r="AW596" s="23">
        <v>3</v>
      </c>
      <c r="AX596" s="23">
        <v>1</v>
      </c>
    </row>
    <row r="597" spans="2:50" ht="15" customHeight="1" x14ac:dyDescent="0.3">
      <c r="B597" s="15"/>
      <c r="C597" s="40" t="s">
        <v>22</v>
      </c>
      <c r="D597" s="34" t="s">
        <v>763</v>
      </c>
      <c r="E597" s="35" t="s">
        <v>989</v>
      </c>
      <c r="F597" s="41"/>
      <c r="G597" s="169"/>
      <c r="H597" s="43">
        <v>48</v>
      </c>
      <c r="I597" s="41">
        <v>3683</v>
      </c>
      <c r="J597" s="42">
        <v>0</v>
      </c>
      <c r="K597" s="43">
        <v>0</v>
      </c>
      <c r="L597" s="41"/>
      <c r="M597" s="42"/>
      <c r="N597" s="43"/>
      <c r="O597" s="41"/>
      <c r="P597" s="42"/>
      <c r="Q597" s="43"/>
      <c r="R597" s="41"/>
      <c r="S597" s="42"/>
      <c r="T597" s="43"/>
      <c r="U597" s="41"/>
      <c r="V597" s="42"/>
      <c r="W597" s="43"/>
      <c r="X597" s="41"/>
      <c r="Y597" s="42"/>
      <c r="Z597" s="43"/>
      <c r="AA597" s="41"/>
      <c r="AB597" s="42"/>
      <c r="AC597" s="43"/>
      <c r="AD597" s="41"/>
      <c r="AE597" s="42"/>
      <c r="AF597" s="43"/>
      <c r="AG597" s="41"/>
      <c r="AH597" s="42"/>
      <c r="AI597" s="43"/>
      <c r="AK597" s="41">
        <f t="shared" si="191"/>
        <v>3683</v>
      </c>
      <c r="AL597" s="42">
        <f t="shared" si="191"/>
        <v>0</v>
      </c>
      <c r="AM597" s="43">
        <f t="shared" si="191"/>
        <v>48</v>
      </c>
      <c r="AT597" s="32">
        <f t="shared" ref="AT597:AT606" si="192">IF(LEN(E597)&lt;2,0,1)</f>
        <v>1</v>
      </c>
      <c r="AV597" s="23">
        <v>5</v>
      </c>
      <c r="AW597" s="23">
        <v>3</v>
      </c>
      <c r="AX597" s="23">
        <f>IF(AW597=AW596,AX596+1,1)</f>
        <v>2</v>
      </c>
    </row>
    <row r="598" spans="2:50" ht="15" customHeight="1" x14ac:dyDescent="0.3">
      <c r="B598" s="15"/>
      <c r="C598" s="40" t="s">
        <v>22</v>
      </c>
      <c r="D598" s="34" t="s">
        <v>764</v>
      </c>
      <c r="E598" s="35" t="s">
        <v>990</v>
      </c>
      <c r="F598" s="41"/>
      <c r="G598" s="169"/>
      <c r="H598" s="43">
        <v>33</v>
      </c>
      <c r="I598" s="41">
        <v>2560</v>
      </c>
      <c r="J598" s="42">
        <v>0</v>
      </c>
      <c r="K598" s="43">
        <v>0</v>
      </c>
      <c r="L598" s="41"/>
      <c r="M598" s="42"/>
      <c r="N598" s="43"/>
      <c r="O598" s="41"/>
      <c r="P598" s="42"/>
      <c r="Q598" s="43"/>
      <c r="R598" s="41"/>
      <c r="S598" s="42"/>
      <c r="T598" s="43"/>
      <c r="U598" s="41"/>
      <c r="V598" s="42"/>
      <c r="W598" s="43"/>
      <c r="X598" s="41"/>
      <c r="Y598" s="42"/>
      <c r="Z598" s="43"/>
      <c r="AA598" s="41"/>
      <c r="AB598" s="42"/>
      <c r="AC598" s="43"/>
      <c r="AD598" s="41"/>
      <c r="AE598" s="42"/>
      <c r="AF598" s="43"/>
      <c r="AG598" s="41"/>
      <c r="AH598" s="42"/>
      <c r="AI598" s="43"/>
      <c r="AK598" s="41">
        <f t="shared" si="191"/>
        <v>2560</v>
      </c>
      <c r="AL598" s="42">
        <f t="shared" si="191"/>
        <v>0</v>
      </c>
      <c r="AM598" s="43">
        <f t="shared" si="191"/>
        <v>33</v>
      </c>
      <c r="AT598" s="32">
        <f t="shared" si="192"/>
        <v>1</v>
      </c>
      <c r="AV598" s="23">
        <v>5</v>
      </c>
      <c r="AW598" s="23">
        <v>3</v>
      </c>
      <c r="AX598" s="23">
        <f t="shared" ref="AX598:AX606" si="193">IF(AW598=AW597,AX597+1,1)</f>
        <v>3</v>
      </c>
    </row>
    <row r="599" spans="2:50" ht="15" customHeight="1" x14ac:dyDescent="0.3">
      <c r="B599" s="15"/>
      <c r="C599" s="40" t="s">
        <v>22</v>
      </c>
      <c r="D599" s="34" t="s">
        <v>765</v>
      </c>
      <c r="E599" s="35" t="s">
        <v>993</v>
      </c>
      <c r="F599" s="41"/>
      <c r="G599" s="169"/>
      <c r="H599" s="43">
        <v>22</v>
      </c>
      <c r="I599" s="41">
        <v>1725</v>
      </c>
      <c r="J599" s="42">
        <v>0</v>
      </c>
      <c r="K599" s="43">
        <v>0</v>
      </c>
      <c r="L599" s="41"/>
      <c r="M599" s="42"/>
      <c r="N599" s="43"/>
      <c r="O599" s="41"/>
      <c r="P599" s="42"/>
      <c r="Q599" s="43"/>
      <c r="R599" s="41"/>
      <c r="S599" s="42"/>
      <c r="T599" s="43"/>
      <c r="U599" s="41"/>
      <c r="V599" s="42"/>
      <c r="W599" s="43"/>
      <c r="X599" s="41"/>
      <c r="Y599" s="42"/>
      <c r="Z599" s="43"/>
      <c r="AA599" s="41"/>
      <c r="AB599" s="42"/>
      <c r="AC599" s="43"/>
      <c r="AD599" s="41"/>
      <c r="AE599" s="42"/>
      <c r="AF599" s="43"/>
      <c r="AG599" s="41"/>
      <c r="AH599" s="42"/>
      <c r="AI599" s="43"/>
      <c r="AK599" s="41">
        <f t="shared" si="191"/>
        <v>1725</v>
      </c>
      <c r="AL599" s="42">
        <f t="shared" si="191"/>
        <v>0</v>
      </c>
      <c r="AM599" s="43">
        <f t="shared" si="191"/>
        <v>22</v>
      </c>
      <c r="AT599" s="32">
        <f t="shared" si="192"/>
        <v>1</v>
      </c>
      <c r="AV599" s="23">
        <v>5</v>
      </c>
      <c r="AW599" s="23">
        <v>3</v>
      </c>
      <c r="AX599" s="23">
        <f t="shared" si="193"/>
        <v>4</v>
      </c>
    </row>
    <row r="600" spans="2:50" ht="15" hidden="1" customHeight="1" x14ac:dyDescent="0.3">
      <c r="B600" s="15"/>
      <c r="C600" s="40" t="s">
        <v>22</v>
      </c>
      <c r="D600" s="34" t="s">
        <v>2</v>
      </c>
      <c r="E600" s="35" t="s">
        <v>2</v>
      </c>
      <c r="F600" s="41">
        <v>0</v>
      </c>
      <c r="G600" s="169">
        <v>0</v>
      </c>
      <c r="H600" s="43">
        <v>0</v>
      </c>
      <c r="I600" s="41">
        <v>0</v>
      </c>
      <c r="J600" s="42">
        <v>0</v>
      </c>
      <c r="K600" s="43">
        <v>0</v>
      </c>
      <c r="L600" s="41"/>
      <c r="M600" s="42"/>
      <c r="N600" s="43"/>
      <c r="O600" s="41"/>
      <c r="P600" s="42"/>
      <c r="Q600" s="43"/>
      <c r="R600" s="41"/>
      <c r="S600" s="42"/>
      <c r="T600" s="43"/>
      <c r="U600" s="41"/>
      <c r="V600" s="42"/>
      <c r="W600" s="43"/>
      <c r="X600" s="41"/>
      <c r="Y600" s="42"/>
      <c r="Z600" s="43"/>
      <c r="AA600" s="41"/>
      <c r="AB600" s="42"/>
      <c r="AC600" s="43"/>
      <c r="AD600" s="41"/>
      <c r="AE600" s="42"/>
      <c r="AF600" s="43"/>
      <c r="AG600" s="41"/>
      <c r="AH600" s="42"/>
      <c r="AI600" s="43"/>
      <c r="AK600" s="41">
        <f t="shared" si="191"/>
        <v>0</v>
      </c>
      <c r="AL600" s="42">
        <f t="shared" si="191"/>
        <v>0</v>
      </c>
      <c r="AM600" s="43">
        <f t="shared" si="191"/>
        <v>0</v>
      </c>
      <c r="AT600" s="32">
        <f t="shared" si="192"/>
        <v>0</v>
      </c>
      <c r="AV600" s="23">
        <v>5</v>
      </c>
      <c r="AW600" s="23">
        <v>3</v>
      </c>
      <c r="AX600" s="23">
        <f t="shared" si="193"/>
        <v>5</v>
      </c>
    </row>
    <row r="601" spans="2:50" ht="15" hidden="1" customHeight="1" x14ac:dyDescent="0.3">
      <c r="B601" s="15"/>
      <c r="C601" s="40" t="s">
        <v>22</v>
      </c>
      <c r="D601" s="34" t="s">
        <v>2</v>
      </c>
      <c r="E601" s="35" t="s">
        <v>2</v>
      </c>
      <c r="F601" s="41">
        <v>0</v>
      </c>
      <c r="G601" s="169">
        <v>0</v>
      </c>
      <c r="H601" s="43">
        <v>0</v>
      </c>
      <c r="I601" s="41">
        <v>0</v>
      </c>
      <c r="J601" s="42">
        <v>0</v>
      </c>
      <c r="K601" s="43">
        <v>0</v>
      </c>
      <c r="L601" s="41"/>
      <c r="M601" s="42"/>
      <c r="N601" s="43"/>
      <c r="O601" s="41"/>
      <c r="P601" s="42"/>
      <c r="Q601" s="43"/>
      <c r="R601" s="41"/>
      <c r="S601" s="42"/>
      <c r="T601" s="43"/>
      <c r="U601" s="41"/>
      <c r="V601" s="42"/>
      <c r="W601" s="43"/>
      <c r="X601" s="41"/>
      <c r="Y601" s="42"/>
      <c r="Z601" s="43"/>
      <c r="AA601" s="41"/>
      <c r="AB601" s="42"/>
      <c r="AC601" s="43"/>
      <c r="AD601" s="41"/>
      <c r="AE601" s="42"/>
      <c r="AF601" s="43"/>
      <c r="AG601" s="41"/>
      <c r="AH601" s="42"/>
      <c r="AI601" s="43"/>
      <c r="AK601" s="41">
        <f t="shared" si="191"/>
        <v>0</v>
      </c>
      <c r="AL601" s="42">
        <f t="shared" si="191"/>
        <v>0</v>
      </c>
      <c r="AM601" s="43">
        <f t="shared" si="191"/>
        <v>0</v>
      </c>
      <c r="AT601" s="32">
        <f t="shared" si="192"/>
        <v>0</v>
      </c>
      <c r="AV601" s="23">
        <v>5</v>
      </c>
      <c r="AW601" s="23">
        <v>3</v>
      </c>
      <c r="AX601" s="23">
        <f t="shared" si="193"/>
        <v>6</v>
      </c>
    </row>
    <row r="602" spans="2:50" ht="15" hidden="1" customHeight="1" x14ac:dyDescent="0.3">
      <c r="B602" s="15"/>
      <c r="C602" s="40" t="s">
        <v>22</v>
      </c>
      <c r="D602" s="34" t="s">
        <v>2</v>
      </c>
      <c r="E602" s="35" t="s">
        <v>2</v>
      </c>
      <c r="F602" s="41">
        <v>0</v>
      </c>
      <c r="G602" s="169">
        <v>0</v>
      </c>
      <c r="H602" s="43">
        <v>0</v>
      </c>
      <c r="I602" s="41">
        <v>0</v>
      </c>
      <c r="J602" s="42">
        <v>0</v>
      </c>
      <c r="K602" s="43">
        <v>0</v>
      </c>
      <c r="L602" s="41"/>
      <c r="M602" s="42"/>
      <c r="N602" s="43"/>
      <c r="O602" s="41"/>
      <c r="P602" s="42"/>
      <c r="Q602" s="43"/>
      <c r="R602" s="41"/>
      <c r="S602" s="42"/>
      <c r="T602" s="43"/>
      <c r="U602" s="41"/>
      <c r="V602" s="42"/>
      <c r="W602" s="43"/>
      <c r="X602" s="41"/>
      <c r="Y602" s="42"/>
      <c r="Z602" s="43"/>
      <c r="AA602" s="41"/>
      <c r="AB602" s="42"/>
      <c r="AC602" s="43"/>
      <c r="AD602" s="41"/>
      <c r="AE602" s="42"/>
      <c r="AF602" s="43"/>
      <c r="AG602" s="41"/>
      <c r="AH602" s="42"/>
      <c r="AI602" s="43"/>
      <c r="AK602" s="41">
        <f t="shared" si="191"/>
        <v>0</v>
      </c>
      <c r="AL602" s="42">
        <f t="shared" si="191"/>
        <v>0</v>
      </c>
      <c r="AM602" s="43">
        <f t="shared" si="191"/>
        <v>0</v>
      </c>
      <c r="AT602" s="32">
        <f t="shared" si="192"/>
        <v>0</v>
      </c>
      <c r="AV602" s="23">
        <v>5</v>
      </c>
      <c r="AW602" s="23">
        <v>3</v>
      </c>
      <c r="AX602" s="23">
        <f t="shared" si="193"/>
        <v>7</v>
      </c>
    </row>
    <row r="603" spans="2:50" ht="15" hidden="1" customHeight="1" x14ac:dyDescent="0.3">
      <c r="B603" s="15"/>
      <c r="C603" s="40" t="s">
        <v>22</v>
      </c>
      <c r="D603" s="34" t="s">
        <v>2</v>
      </c>
      <c r="E603" s="35" t="s">
        <v>2</v>
      </c>
      <c r="F603" s="41">
        <v>0</v>
      </c>
      <c r="G603" s="169">
        <v>0</v>
      </c>
      <c r="H603" s="43">
        <v>0</v>
      </c>
      <c r="I603" s="41">
        <v>0</v>
      </c>
      <c r="J603" s="42">
        <v>0</v>
      </c>
      <c r="K603" s="43">
        <v>0</v>
      </c>
      <c r="L603" s="41"/>
      <c r="M603" s="42"/>
      <c r="N603" s="43"/>
      <c r="O603" s="41"/>
      <c r="P603" s="42"/>
      <c r="Q603" s="43"/>
      <c r="R603" s="41"/>
      <c r="S603" s="42"/>
      <c r="T603" s="43"/>
      <c r="U603" s="41"/>
      <c r="V603" s="42"/>
      <c r="W603" s="43"/>
      <c r="X603" s="41"/>
      <c r="Y603" s="42"/>
      <c r="Z603" s="43"/>
      <c r="AA603" s="41"/>
      <c r="AB603" s="42"/>
      <c r="AC603" s="43"/>
      <c r="AD603" s="41"/>
      <c r="AE603" s="42"/>
      <c r="AF603" s="43"/>
      <c r="AG603" s="41"/>
      <c r="AH603" s="42"/>
      <c r="AI603" s="43"/>
      <c r="AK603" s="41">
        <f t="shared" si="191"/>
        <v>0</v>
      </c>
      <c r="AL603" s="42">
        <f t="shared" si="191"/>
        <v>0</v>
      </c>
      <c r="AM603" s="43">
        <f t="shared" si="191"/>
        <v>0</v>
      </c>
      <c r="AT603" s="32">
        <f t="shared" si="192"/>
        <v>0</v>
      </c>
      <c r="AV603" s="23">
        <v>5</v>
      </c>
      <c r="AW603" s="23">
        <v>3</v>
      </c>
      <c r="AX603" s="23">
        <f t="shared" si="193"/>
        <v>8</v>
      </c>
    </row>
    <row r="604" spans="2:50" ht="15" hidden="1" customHeight="1" x14ac:dyDescent="0.3">
      <c r="B604" s="15"/>
      <c r="C604" s="40" t="s">
        <v>22</v>
      </c>
      <c r="D604" s="34" t="s">
        <v>2</v>
      </c>
      <c r="E604" s="35" t="s">
        <v>2</v>
      </c>
      <c r="F604" s="41">
        <v>0</v>
      </c>
      <c r="G604" s="169">
        <v>0</v>
      </c>
      <c r="H604" s="43">
        <v>0</v>
      </c>
      <c r="I604" s="41">
        <v>0</v>
      </c>
      <c r="J604" s="42">
        <v>0</v>
      </c>
      <c r="K604" s="43">
        <v>0</v>
      </c>
      <c r="L604" s="41"/>
      <c r="M604" s="42"/>
      <c r="N604" s="43"/>
      <c r="O604" s="41"/>
      <c r="P604" s="42"/>
      <c r="Q604" s="43"/>
      <c r="R604" s="41"/>
      <c r="S604" s="42"/>
      <c r="T604" s="43"/>
      <c r="U604" s="41"/>
      <c r="V604" s="42"/>
      <c r="W604" s="43"/>
      <c r="X604" s="41"/>
      <c r="Y604" s="42"/>
      <c r="Z604" s="43"/>
      <c r="AA604" s="41"/>
      <c r="AB604" s="42"/>
      <c r="AC604" s="43"/>
      <c r="AD604" s="41"/>
      <c r="AE604" s="42"/>
      <c r="AF604" s="43"/>
      <c r="AG604" s="41"/>
      <c r="AH604" s="42"/>
      <c r="AI604" s="43"/>
      <c r="AK604" s="41">
        <f t="shared" si="191"/>
        <v>0</v>
      </c>
      <c r="AL604" s="42">
        <f t="shared" si="191"/>
        <v>0</v>
      </c>
      <c r="AM604" s="43">
        <f t="shared" si="191"/>
        <v>0</v>
      </c>
      <c r="AT604" s="32">
        <f t="shared" si="192"/>
        <v>0</v>
      </c>
      <c r="AV604" s="23">
        <v>5</v>
      </c>
      <c r="AW604" s="23">
        <v>3</v>
      </c>
      <c r="AX604" s="23">
        <f t="shared" si="193"/>
        <v>9</v>
      </c>
    </row>
    <row r="605" spans="2:50" ht="15" hidden="1" customHeight="1" x14ac:dyDescent="0.3">
      <c r="B605" s="15"/>
      <c r="C605" s="40" t="s">
        <v>22</v>
      </c>
      <c r="D605" s="34" t="s">
        <v>2</v>
      </c>
      <c r="E605" s="35" t="s">
        <v>2</v>
      </c>
      <c r="F605" s="41">
        <v>0</v>
      </c>
      <c r="G605" s="169">
        <v>0</v>
      </c>
      <c r="H605" s="43">
        <v>0</v>
      </c>
      <c r="I605" s="41">
        <v>0</v>
      </c>
      <c r="J605" s="42">
        <v>0</v>
      </c>
      <c r="K605" s="43">
        <v>0</v>
      </c>
      <c r="L605" s="41"/>
      <c r="M605" s="42"/>
      <c r="N605" s="43"/>
      <c r="O605" s="41"/>
      <c r="P605" s="42"/>
      <c r="Q605" s="43"/>
      <c r="R605" s="41"/>
      <c r="S605" s="42"/>
      <c r="T605" s="43"/>
      <c r="U605" s="41"/>
      <c r="V605" s="42"/>
      <c r="W605" s="43"/>
      <c r="X605" s="41"/>
      <c r="Y605" s="42"/>
      <c r="Z605" s="43"/>
      <c r="AA605" s="41"/>
      <c r="AB605" s="42"/>
      <c r="AC605" s="43"/>
      <c r="AD605" s="41"/>
      <c r="AE605" s="42"/>
      <c r="AF605" s="43"/>
      <c r="AG605" s="41"/>
      <c r="AH605" s="42"/>
      <c r="AI605" s="43"/>
      <c r="AK605" s="41">
        <f t="shared" si="191"/>
        <v>0</v>
      </c>
      <c r="AL605" s="42">
        <f t="shared" si="191"/>
        <v>0</v>
      </c>
      <c r="AM605" s="43">
        <f t="shared" si="191"/>
        <v>0</v>
      </c>
      <c r="AT605" s="32">
        <f t="shared" si="192"/>
        <v>0</v>
      </c>
      <c r="AV605" s="23">
        <v>5</v>
      </c>
      <c r="AW605" s="23">
        <v>3</v>
      </c>
      <c r="AX605" s="23">
        <f t="shared" si="193"/>
        <v>10</v>
      </c>
    </row>
    <row r="606" spans="2:50" ht="15" customHeight="1" x14ac:dyDescent="0.3">
      <c r="B606" s="15"/>
      <c r="C606" s="40" t="s">
        <v>23</v>
      </c>
      <c r="D606" s="34" t="s">
        <v>393</v>
      </c>
      <c r="E606" s="35" t="s">
        <v>394</v>
      </c>
      <c r="F606" s="41"/>
      <c r="G606" s="169"/>
      <c r="H606" s="43">
        <v>66</v>
      </c>
      <c r="I606" s="41">
        <v>5114</v>
      </c>
      <c r="J606" s="42">
        <v>0</v>
      </c>
      <c r="K606" s="43">
        <v>0</v>
      </c>
      <c r="L606" s="41"/>
      <c r="M606" s="42"/>
      <c r="N606" s="43"/>
      <c r="O606" s="41"/>
      <c r="P606" s="42"/>
      <c r="Q606" s="43"/>
      <c r="R606" s="41"/>
      <c r="S606" s="42"/>
      <c r="T606" s="43"/>
      <c r="U606" s="41"/>
      <c r="V606" s="42"/>
      <c r="W606" s="43"/>
      <c r="X606" s="41"/>
      <c r="Y606" s="42"/>
      <c r="Z606" s="43"/>
      <c r="AA606" s="41"/>
      <c r="AB606" s="42"/>
      <c r="AC606" s="43"/>
      <c r="AD606" s="41"/>
      <c r="AE606" s="42"/>
      <c r="AF606" s="43"/>
      <c r="AG606" s="41"/>
      <c r="AH606" s="42"/>
      <c r="AI606" s="43"/>
      <c r="AK606" s="41">
        <f t="shared" si="191"/>
        <v>5114</v>
      </c>
      <c r="AL606" s="42">
        <f t="shared" si="191"/>
        <v>0</v>
      </c>
      <c r="AM606" s="43">
        <f t="shared" si="191"/>
        <v>66</v>
      </c>
      <c r="AT606" s="32">
        <f t="shared" si="192"/>
        <v>1</v>
      </c>
      <c r="AV606" s="23">
        <v>5</v>
      </c>
      <c r="AW606" s="23">
        <v>4</v>
      </c>
      <c r="AX606" s="23">
        <f t="shared" si="193"/>
        <v>1</v>
      </c>
    </row>
    <row r="607" spans="2:50" ht="15" customHeight="1" x14ac:dyDescent="0.3">
      <c r="B607" s="15"/>
      <c r="C607" s="50" t="str">
        <f>IF(LEN(E606)&lt;1,"","Total: " &amp; LEFT(E606,LEN(E606)-21) &amp; "Municipalities")</f>
        <v>Total: Vhembe Municipalities</v>
      </c>
      <c r="D607" s="51"/>
      <c r="E607" s="52"/>
      <c r="F607" s="53"/>
      <c r="G607" s="171"/>
      <c r="H607" s="55">
        <f>SUM(H596:H606)</f>
        <v>195</v>
      </c>
      <c r="I607" s="53">
        <f>SUM(I596:I606)</f>
        <v>15057</v>
      </c>
      <c r="J607" s="54">
        <f>SUM(J596:J606)</f>
        <v>0</v>
      </c>
      <c r="K607" s="55">
        <f>SUM(K596:K606)</f>
        <v>0</v>
      </c>
      <c r="L607" s="53">
        <f t="shared" ref="L607:AI607" si="194">SUM(L596:L606)</f>
        <v>0</v>
      </c>
      <c r="M607" s="54">
        <f t="shared" si="194"/>
        <v>0</v>
      </c>
      <c r="N607" s="55">
        <f t="shared" si="194"/>
        <v>0</v>
      </c>
      <c r="O607" s="53">
        <f t="shared" si="194"/>
        <v>0</v>
      </c>
      <c r="P607" s="54">
        <f t="shared" si="194"/>
        <v>0</v>
      </c>
      <c r="Q607" s="55">
        <f t="shared" si="194"/>
        <v>0</v>
      </c>
      <c r="R607" s="53">
        <f t="shared" si="194"/>
        <v>0</v>
      </c>
      <c r="S607" s="54">
        <f t="shared" si="194"/>
        <v>0</v>
      </c>
      <c r="T607" s="55">
        <f t="shared" si="194"/>
        <v>0</v>
      </c>
      <c r="U607" s="53">
        <f t="shared" si="194"/>
        <v>0</v>
      </c>
      <c r="V607" s="54">
        <f t="shared" si="194"/>
        <v>0</v>
      </c>
      <c r="W607" s="55">
        <f t="shared" si="194"/>
        <v>0</v>
      </c>
      <c r="X607" s="53">
        <f t="shared" si="194"/>
        <v>0</v>
      </c>
      <c r="Y607" s="54">
        <f t="shared" si="194"/>
        <v>0</v>
      </c>
      <c r="Z607" s="55">
        <f t="shared" si="194"/>
        <v>0</v>
      </c>
      <c r="AA607" s="53">
        <f t="shared" si="194"/>
        <v>0</v>
      </c>
      <c r="AB607" s="54">
        <f t="shared" si="194"/>
        <v>0</v>
      </c>
      <c r="AC607" s="55">
        <f t="shared" si="194"/>
        <v>0</v>
      </c>
      <c r="AD607" s="53">
        <f t="shared" si="194"/>
        <v>0</v>
      </c>
      <c r="AE607" s="54">
        <f t="shared" si="194"/>
        <v>0</v>
      </c>
      <c r="AF607" s="55">
        <f t="shared" si="194"/>
        <v>0</v>
      </c>
      <c r="AG607" s="53">
        <f t="shared" si="194"/>
        <v>0</v>
      </c>
      <c r="AH607" s="54">
        <f t="shared" si="194"/>
        <v>0</v>
      </c>
      <c r="AI607" s="55">
        <f t="shared" si="194"/>
        <v>0</v>
      </c>
      <c r="AK607" s="53">
        <f>SUM(AK596:AK606)</f>
        <v>15057</v>
      </c>
      <c r="AL607" s="54">
        <f>SUM(AL596:AL606)</f>
        <v>0</v>
      </c>
      <c r="AM607" s="55">
        <f>SUM(AM596:AM606)</f>
        <v>195</v>
      </c>
      <c r="AT607" s="32">
        <f>IF(SUM(AT596:AT606)=0,0,1)</f>
        <v>1</v>
      </c>
    </row>
    <row r="608" spans="2:50" ht="15" customHeight="1" x14ac:dyDescent="0.3">
      <c r="B608" s="15"/>
      <c r="C608" s="40"/>
      <c r="D608" s="34"/>
      <c r="E608" s="35"/>
      <c r="F608" s="41"/>
      <c r="G608" s="169"/>
      <c r="H608" s="43"/>
      <c r="I608" s="41"/>
      <c r="J608" s="42"/>
      <c r="K608" s="43"/>
      <c r="L608" s="41"/>
      <c r="M608" s="42"/>
      <c r="N608" s="43"/>
      <c r="O608" s="41"/>
      <c r="P608" s="42"/>
      <c r="Q608" s="43"/>
      <c r="R608" s="41"/>
      <c r="S608" s="42"/>
      <c r="T608" s="43"/>
      <c r="U608" s="41"/>
      <c r="V608" s="42"/>
      <c r="W608" s="43"/>
      <c r="X608" s="41"/>
      <c r="Y608" s="42"/>
      <c r="Z608" s="43"/>
      <c r="AA608" s="41"/>
      <c r="AB608" s="42"/>
      <c r="AC608" s="43"/>
      <c r="AD608" s="41"/>
      <c r="AE608" s="42"/>
      <c r="AF608" s="43"/>
      <c r="AG608" s="41"/>
      <c r="AH608" s="42"/>
      <c r="AI608" s="43"/>
      <c r="AK608" s="41"/>
      <c r="AL608" s="42"/>
      <c r="AM608" s="43"/>
      <c r="AT608" s="32">
        <f>IF(AT607=0,0,1)</f>
        <v>1</v>
      </c>
    </row>
    <row r="609" spans="2:50" ht="15" customHeight="1" x14ac:dyDescent="0.3">
      <c r="B609" s="15"/>
      <c r="C609" s="40" t="s">
        <v>22</v>
      </c>
      <c r="D609" s="34" t="s">
        <v>766</v>
      </c>
      <c r="E609" s="35" t="s">
        <v>992</v>
      </c>
      <c r="F609" s="41"/>
      <c r="G609" s="169"/>
      <c r="H609" s="43">
        <v>26</v>
      </c>
      <c r="I609" s="41">
        <v>2005</v>
      </c>
      <c r="J609" s="42">
        <v>0</v>
      </c>
      <c r="K609" s="43">
        <v>0</v>
      </c>
      <c r="L609" s="41"/>
      <c r="M609" s="42"/>
      <c r="N609" s="43"/>
      <c r="O609" s="41"/>
      <c r="P609" s="42"/>
      <c r="Q609" s="43"/>
      <c r="R609" s="41"/>
      <c r="S609" s="42"/>
      <c r="T609" s="43"/>
      <c r="U609" s="41"/>
      <c r="V609" s="42"/>
      <c r="W609" s="43"/>
      <c r="X609" s="41"/>
      <c r="Y609" s="42"/>
      <c r="Z609" s="43"/>
      <c r="AA609" s="41"/>
      <c r="AB609" s="42"/>
      <c r="AC609" s="43"/>
      <c r="AD609" s="41"/>
      <c r="AE609" s="42"/>
      <c r="AF609" s="43"/>
      <c r="AG609" s="41"/>
      <c r="AH609" s="42"/>
      <c r="AI609" s="43"/>
      <c r="AK609" s="41">
        <f t="shared" ref="AK609:AM619" si="195">F609+I609+L609+O609+R609+U609+X609+AA609+AD609+AG609</f>
        <v>2005</v>
      </c>
      <c r="AL609" s="42">
        <f t="shared" si="195"/>
        <v>0</v>
      </c>
      <c r="AM609" s="43">
        <f t="shared" si="195"/>
        <v>26</v>
      </c>
      <c r="AT609" s="32">
        <f>IF(LEN(E609)&lt;2,0,1)</f>
        <v>1</v>
      </c>
      <c r="AV609" s="23">
        <v>5</v>
      </c>
      <c r="AW609" s="23">
        <v>5</v>
      </c>
      <c r="AX609" s="23">
        <v>1</v>
      </c>
    </row>
    <row r="610" spans="2:50" ht="15" customHeight="1" x14ac:dyDescent="0.3">
      <c r="B610" s="15"/>
      <c r="C610" s="40" t="s">
        <v>22</v>
      </c>
      <c r="D610" s="34" t="s">
        <v>767</v>
      </c>
      <c r="E610" s="35" t="s">
        <v>995</v>
      </c>
      <c r="F610" s="41"/>
      <c r="G610" s="169"/>
      <c r="H610" s="43">
        <v>18</v>
      </c>
      <c r="I610" s="41">
        <v>1386</v>
      </c>
      <c r="J610" s="42">
        <v>0</v>
      </c>
      <c r="K610" s="43">
        <v>0</v>
      </c>
      <c r="L610" s="41"/>
      <c r="M610" s="42"/>
      <c r="N610" s="43"/>
      <c r="O610" s="41"/>
      <c r="P610" s="42"/>
      <c r="Q610" s="43"/>
      <c r="R610" s="41"/>
      <c r="S610" s="42"/>
      <c r="T610" s="43"/>
      <c r="U610" s="41"/>
      <c r="V610" s="42"/>
      <c r="W610" s="43"/>
      <c r="X610" s="41"/>
      <c r="Y610" s="42"/>
      <c r="Z610" s="43"/>
      <c r="AA610" s="41"/>
      <c r="AB610" s="42"/>
      <c r="AC610" s="43"/>
      <c r="AD610" s="41"/>
      <c r="AE610" s="42"/>
      <c r="AF610" s="43"/>
      <c r="AG610" s="41"/>
      <c r="AH610" s="42"/>
      <c r="AI610" s="43"/>
      <c r="AK610" s="41">
        <f t="shared" si="195"/>
        <v>1386</v>
      </c>
      <c r="AL610" s="42">
        <f t="shared" si="195"/>
        <v>0</v>
      </c>
      <c r="AM610" s="43">
        <f t="shared" si="195"/>
        <v>18</v>
      </c>
      <c r="AT610" s="32">
        <f t="shared" ref="AT610:AT619" si="196">IF(LEN(E610)&lt;2,0,1)</f>
        <v>1</v>
      </c>
      <c r="AV610" s="23">
        <v>5</v>
      </c>
      <c r="AW610" s="23">
        <v>5</v>
      </c>
      <c r="AX610" s="23">
        <f>IF(AW610=AW609,AX609+1,1)</f>
        <v>2</v>
      </c>
    </row>
    <row r="611" spans="2:50" ht="15" customHeight="1" x14ac:dyDescent="0.3">
      <c r="B611" s="15"/>
      <c r="C611" s="40" t="s">
        <v>22</v>
      </c>
      <c r="D611" s="34" t="s">
        <v>399</v>
      </c>
      <c r="E611" s="35" t="s">
        <v>994</v>
      </c>
      <c r="F611" s="41"/>
      <c r="G611" s="169"/>
      <c r="H611" s="43">
        <v>80</v>
      </c>
      <c r="I611" s="41">
        <v>6117</v>
      </c>
      <c r="J611" s="42">
        <v>0</v>
      </c>
      <c r="K611" s="43">
        <v>0</v>
      </c>
      <c r="L611" s="41"/>
      <c r="M611" s="42"/>
      <c r="N611" s="43"/>
      <c r="O611" s="41"/>
      <c r="P611" s="42"/>
      <c r="Q611" s="43"/>
      <c r="R611" s="41"/>
      <c r="S611" s="42"/>
      <c r="T611" s="43"/>
      <c r="U611" s="41"/>
      <c r="V611" s="42"/>
      <c r="W611" s="43"/>
      <c r="X611" s="41"/>
      <c r="Y611" s="42"/>
      <c r="Z611" s="43"/>
      <c r="AA611" s="41"/>
      <c r="AB611" s="42"/>
      <c r="AC611" s="43"/>
      <c r="AD611" s="41"/>
      <c r="AE611" s="42"/>
      <c r="AF611" s="43"/>
      <c r="AG611" s="41"/>
      <c r="AH611" s="42"/>
      <c r="AI611" s="43"/>
      <c r="AK611" s="41">
        <f t="shared" si="195"/>
        <v>6117</v>
      </c>
      <c r="AL611" s="42">
        <f t="shared" si="195"/>
        <v>0</v>
      </c>
      <c r="AM611" s="43">
        <f t="shared" si="195"/>
        <v>80</v>
      </c>
      <c r="AT611" s="32">
        <f t="shared" si="196"/>
        <v>1</v>
      </c>
      <c r="AV611" s="23">
        <v>5</v>
      </c>
      <c r="AW611" s="23">
        <v>5</v>
      </c>
      <c r="AX611" s="23">
        <f t="shared" ref="AX611:AX619" si="197">IF(AW611=AW610,AX610+1,1)</f>
        <v>3</v>
      </c>
    </row>
    <row r="612" spans="2:50" ht="15" customHeight="1" x14ac:dyDescent="0.3">
      <c r="B612" s="15"/>
      <c r="C612" s="40" t="s">
        <v>22</v>
      </c>
      <c r="D612" s="34" t="s">
        <v>768</v>
      </c>
      <c r="E612" s="35" t="s">
        <v>991</v>
      </c>
      <c r="F612" s="41"/>
      <c r="G612" s="169"/>
      <c r="H612" s="43">
        <v>23</v>
      </c>
      <c r="I612" s="41">
        <v>1756</v>
      </c>
      <c r="J612" s="42">
        <v>0</v>
      </c>
      <c r="K612" s="43">
        <v>0</v>
      </c>
      <c r="L612" s="41"/>
      <c r="M612" s="42"/>
      <c r="N612" s="43"/>
      <c r="O612" s="41"/>
      <c r="P612" s="42"/>
      <c r="Q612" s="43"/>
      <c r="R612" s="41"/>
      <c r="S612" s="42"/>
      <c r="T612" s="43"/>
      <c r="U612" s="41"/>
      <c r="V612" s="42"/>
      <c r="W612" s="43"/>
      <c r="X612" s="41"/>
      <c r="Y612" s="42"/>
      <c r="Z612" s="43"/>
      <c r="AA612" s="41"/>
      <c r="AB612" s="42"/>
      <c r="AC612" s="43"/>
      <c r="AD612" s="41"/>
      <c r="AE612" s="42"/>
      <c r="AF612" s="43"/>
      <c r="AG612" s="41"/>
      <c r="AH612" s="42"/>
      <c r="AI612" s="43"/>
      <c r="AK612" s="41">
        <f t="shared" si="195"/>
        <v>1756</v>
      </c>
      <c r="AL612" s="42">
        <f t="shared" si="195"/>
        <v>0</v>
      </c>
      <c r="AM612" s="43">
        <f t="shared" si="195"/>
        <v>23</v>
      </c>
      <c r="AT612" s="32">
        <f t="shared" si="196"/>
        <v>1</v>
      </c>
      <c r="AV612" s="23">
        <v>5</v>
      </c>
      <c r="AW612" s="23">
        <v>5</v>
      </c>
      <c r="AX612" s="23">
        <f t="shared" si="197"/>
        <v>4</v>
      </c>
    </row>
    <row r="613" spans="2:50" ht="15" hidden="1" customHeight="1" x14ac:dyDescent="0.3">
      <c r="B613" s="15"/>
      <c r="C613" s="40" t="s">
        <v>22</v>
      </c>
      <c r="D613" s="34" t="s">
        <v>2</v>
      </c>
      <c r="E613" s="35" t="s">
        <v>2</v>
      </c>
      <c r="F613" s="41">
        <v>0</v>
      </c>
      <c r="G613" s="169">
        <v>0</v>
      </c>
      <c r="H613" s="43">
        <v>0</v>
      </c>
      <c r="I613" s="41">
        <v>0</v>
      </c>
      <c r="J613" s="42">
        <v>0</v>
      </c>
      <c r="K613" s="43">
        <v>0</v>
      </c>
      <c r="L613" s="41"/>
      <c r="M613" s="42"/>
      <c r="N613" s="43"/>
      <c r="O613" s="41"/>
      <c r="P613" s="42"/>
      <c r="Q613" s="43"/>
      <c r="R613" s="41"/>
      <c r="S613" s="42"/>
      <c r="T613" s="43"/>
      <c r="U613" s="41"/>
      <c r="V613" s="42"/>
      <c r="W613" s="43"/>
      <c r="X613" s="41"/>
      <c r="Y613" s="42"/>
      <c r="Z613" s="43"/>
      <c r="AA613" s="41"/>
      <c r="AB613" s="42"/>
      <c r="AC613" s="43"/>
      <c r="AD613" s="41"/>
      <c r="AE613" s="42"/>
      <c r="AF613" s="43"/>
      <c r="AG613" s="41"/>
      <c r="AH613" s="42"/>
      <c r="AI613" s="43"/>
      <c r="AK613" s="41">
        <f t="shared" si="195"/>
        <v>0</v>
      </c>
      <c r="AL613" s="42">
        <f t="shared" si="195"/>
        <v>0</v>
      </c>
      <c r="AM613" s="43">
        <f t="shared" si="195"/>
        <v>0</v>
      </c>
      <c r="AT613" s="32">
        <f t="shared" si="196"/>
        <v>0</v>
      </c>
      <c r="AV613" s="23">
        <v>5</v>
      </c>
      <c r="AW613" s="23">
        <v>5</v>
      </c>
      <c r="AX613" s="23">
        <f t="shared" si="197"/>
        <v>5</v>
      </c>
    </row>
    <row r="614" spans="2:50" ht="15" hidden="1" customHeight="1" x14ac:dyDescent="0.3">
      <c r="B614" s="15"/>
      <c r="C614" s="40" t="s">
        <v>22</v>
      </c>
      <c r="D614" s="34" t="s">
        <v>2</v>
      </c>
      <c r="E614" s="35" t="s">
        <v>2</v>
      </c>
      <c r="F614" s="41">
        <v>0</v>
      </c>
      <c r="G614" s="169">
        <v>0</v>
      </c>
      <c r="H614" s="43">
        <v>0</v>
      </c>
      <c r="I614" s="41">
        <v>0</v>
      </c>
      <c r="J614" s="42">
        <v>0</v>
      </c>
      <c r="K614" s="43">
        <v>0</v>
      </c>
      <c r="L614" s="41"/>
      <c r="M614" s="42"/>
      <c r="N614" s="43"/>
      <c r="O614" s="41"/>
      <c r="P614" s="42"/>
      <c r="Q614" s="43"/>
      <c r="R614" s="41"/>
      <c r="S614" s="42"/>
      <c r="T614" s="43"/>
      <c r="U614" s="41"/>
      <c r="V614" s="42"/>
      <c r="W614" s="43"/>
      <c r="X614" s="41"/>
      <c r="Y614" s="42"/>
      <c r="Z614" s="43"/>
      <c r="AA614" s="41"/>
      <c r="AB614" s="42"/>
      <c r="AC614" s="43"/>
      <c r="AD614" s="41"/>
      <c r="AE614" s="42"/>
      <c r="AF614" s="43"/>
      <c r="AG614" s="41"/>
      <c r="AH614" s="42"/>
      <c r="AI614" s="43"/>
      <c r="AK614" s="41">
        <f t="shared" si="195"/>
        <v>0</v>
      </c>
      <c r="AL614" s="42">
        <f t="shared" si="195"/>
        <v>0</v>
      </c>
      <c r="AM614" s="43">
        <f t="shared" si="195"/>
        <v>0</v>
      </c>
      <c r="AT614" s="32">
        <f t="shared" si="196"/>
        <v>0</v>
      </c>
      <c r="AV614" s="23">
        <v>5</v>
      </c>
      <c r="AW614" s="23">
        <v>5</v>
      </c>
      <c r="AX614" s="23">
        <f t="shared" si="197"/>
        <v>6</v>
      </c>
    </row>
    <row r="615" spans="2:50" ht="15" hidden="1" customHeight="1" x14ac:dyDescent="0.3">
      <c r="B615" s="15"/>
      <c r="C615" s="40" t="s">
        <v>22</v>
      </c>
      <c r="D615" s="34" t="s">
        <v>2</v>
      </c>
      <c r="E615" s="35" t="s">
        <v>2</v>
      </c>
      <c r="F615" s="41">
        <v>0</v>
      </c>
      <c r="G615" s="169">
        <v>0</v>
      </c>
      <c r="H615" s="43">
        <v>0</v>
      </c>
      <c r="I615" s="41">
        <v>0</v>
      </c>
      <c r="J615" s="42">
        <v>0</v>
      </c>
      <c r="K615" s="43">
        <v>0</v>
      </c>
      <c r="L615" s="41"/>
      <c r="M615" s="42"/>
      <c r="N615" s="43"/>
      <c r="O615" s="41"/>
      <c r="P615" s="42"/>
      <c r="Q615" s="43"/>
      <c r="R615" s="41"/>
      <c r="S615" s="42"/>
      <c r="T615" s="43"/>
      <c r="U615" s="41"/>
      <c r="V615" s="42"/>
      <c r="W615" s="43"/>
      <c r="X615" s="41"/>
      <c r="Y615" s="42"/>
      <c r="Z615" s="43"/>
      <c r="AA615" s="41"/>
      <c r="AB615" s="42"/>
      <c r="AC615" s="43"/>
      <c r="AD615" s="41"/>
      <c r="AE615" s="42"/>
      <c r="AF615" s="43"/>
      <c r="AG615" s="41"/>
      <c r="AH615" s="42"/>
      <c r="AI615" s="43"/>
      <c r="AK615" s="41">
        <f t="shared" si="195"/>
        <v>0</v>
      </c>
      <c r="AL615" s="42">
        <f t="shared" si="195"/>
        <v>0</v>
      </c>
      <c r="AM615" s="43">
        <f t="shared" si="195"/>
        <v>0</v>
      </c>
      <c r="AT615" s="32">
        <f t="shared" si="196"/>
        <v>0</v>
      </c>
      <c r="AV615" s="23">
        <v>5</v>
      </c>
      <c r="AW615" s="23">
        <v>5</v>
      </c>
      <c r="AX615" s="23">
        <f t="shared" si="197"/>
        <v>7</v>
      </c>
    </row>
    <row r="616" spans="2:50" ht="15" hidden="1" customHeight="1" x14ac:dyDescent="0.3">
      <c r="B616" s="15"/>
      <c r="C616" s="40" t="s">
        <v>22</v>
      </c>
      <c r="D616" s="34" t="s">
        <v>2</v>
      </c>
      <c r="E616" s="35" t="s">
        <v>2</v>
      </c>
      <c r="F616" s="41">
        <v>0</v>
      </c>
      <c r="G616" s="169">
        <v>0</v>
      </c>
      <c r="H616" s="43">
        <v>0</v>
      </c>
      <c r="I616" s="41">
        <v>0</v>
      </c>
      <c r="J616" s="42">
        <v>0</v>
      </c>
      <c r="K616" s="43">
        <v>0</v>
      </c>
      <c r="L616" s="41"/>
      <c r="M616" s="42"/>
      <c r="N616" s="43"/>
      <c r="O616" s="41"/>
      <c r="P616" s="42"/>
      <c r="Q616" s="43"/>
      <c r="R616" s="41"/>
      <c r="S616" s="42"/>
      <c r="T616" s="43"/>
      <c r="U616" s="41"/>
      <c r="V616" s="42"/>
      <c r="W616" s="43"/>
      <c r="X616" s="41"/>
      <c r="Y616" s="42"/>
      <c r="Z616" s="43"/>
      <c r="AA616" s="41"/>
      <c r="AB616" s="42"/>
      <c r="AC616" s="43"/>
      <c r="AD616" s="41"/>
      <c r="AE616" s="42"/>
      <c r="AF616" s="43"/>
      <c r="AG616" s="41"/>
      <c r="AH616" s="42"/>
      <c r="AI616" s="43"/>
      <c r="AK616" s="41">
        <f t="shared" si="195"/>
        <v>0</v>
      </c>
      <c r="AL616" s="42">
        <f t="shared" si="195"/>
        <v>0</v>
      </c>
      <c r="AM616" s="43">
        <f t="shared" si="195"/>
        <v>0</v>
      </c>
      <c r="AT616" s="32">
        <f t="shared" si="196"/>
        <v>0</v>
      </c>
      <c r="AV616" s="23">
        <v>5</v>
      </c>
      <c r="AW616" s="23">
        <v>5</v>
      </c>
      <c r="AX616" s="23">
        <f t="shared" si="197"/>
        <v>8</v>
      </c>
    </row>
    <row r="617" spans="2:50" ht="15" hidden="1" customHeight="1" x14ac:dyDescent="0.3">
      <c r="B617" s="15"/>
      <c r="C617" s="40" t="s">
        <v>22</v>
      </c>
      <c r="D617" s="34" t="s">
        <v>2</v>
      </c>
      <c r="E617" s="35" t="s">
        <v>2</v>
      </c>
      <c r="F617" s="41">
        <v>0</v>
      </c>
      <c r="G617" s="169">
        <v>0</v>
      </c>
      <c r="H617" s="43">
        <v>0</v>
      </c>
      <c r="I617" s="41">
        <v>0</v>
      </c>
      <c r="J617" s="42">
        <v>0</v>
      </c>
      <c r="K617" s="43">
        <v>0</v>
      </c>
      <c r="L617" s="41"/>
      <c r="M617" s="42"/>
      <c r="N617" s="43"/>
      <c r="O617" s="41"/>
      <c r="P617" s="42"/>
      <c r="Q617" s="43"/>
      <c r="R617" s="41"/>
      <c r="S617" s="42"/>
      <c r="T617" s="43"/>
      <c r="U617" s="41"/>
      <c r="V617" s="42"/>
      <c r="W617" s="43"/>
      <c r="X617" s="41"/>
      <c r="Y617" s="42"/>
      <c r="Z617" s="43"/>
      <c r="AA617" s="41"/>
      <c r="AB617" s="42"/>
      <c r="AC617" s="43"/>
      <c r="AD617" s="41"/>
      <c r="AE617" s="42"/>
      <c r="AF617" s="43"/>
      <c r="AG617" s="41"/>
      <c r="AH617" s="42"/>
      <c r="AI617" s="43"/>
      <c r="AK617" s="41">
        <f t="shared" si="195"/>
        <v>0</v>
      </c>
      <c r="AL617" s="42">
        <f t="shared" si="195"/>
        <v>0</v>
      </c>
      <c r="AM617" s="43">
        <f t="shared" si="195"/>
        <v>0</v>
      </c>
      <c r="AT617" s="32">
        <f t="shared" si="196"/>
        <v>0</v>
      </c>
      <c r="AV617" s="23">
        <v>5</v>
      </c>
      <c r="AW617" s="23">
        <v>5</v>
      </c>
      <c r="AX617" s="23">
        <f t="shared" si="197"/>
        <v>9</v>
      </c>
    </row>
    <row r="618" spans="2:50" ht="15" hidden="1" customHeight="1" x14ac:dyDescent="0.3">
      <c r="B618" s="15"/>
      <c r="C618" s="40" t="s">
        <v>22</v>
      </c>
      <c r="D618" s="34" t="s">
        <v>2</v>
      </c>
      <c r="E618" s="35" t="s">
        <v>2</v>
      </c>
      <c r="F618" s="41">
        <v>0</v>
      </c>
      <c r="G618" s="169">
        <v>0</v>
      </c>
      <c r="H618" s="43">
        <v>0</v>
      </c>
      <c r="I618" s="41">
        <v>0</v>
      </c>
      <c r="J618" s="42">
        <v>0</v>
      </c>
      <c r="K618" s="43">
        <v>0</v>
      </c>
      <c r="L618" s="41"/>
      <c r="M618" s="42"/>
      <c r="N618" s="43"/>
      <c r="O618" s="41"/>
      <c r="P618" s="42"/>
      <c r="Q618" s="43"/>
      <c r="R618" s="41"/>
      <c r="S618" s="42"/>
      <c r="T618" s="43"/>
      <c r="U618" s="41"/>
      <c r="V618" s="42"/>
      <c r="W618" s="43"/>
      <c r="X618" s="41"/>
      <c r="Y618" s="42"/>
      <c r="Z618" s="43"/>
      <c r="AA618" s="41"/>
      <c r="AB618" s="42"/>
      <c r="AC618" s="43"/>
      <c r="AD618" s="41"/>
      <c r="AE618" s="42"/>
      <c r="AF618" s="43"/>
      <c r="AG618" s="41"/>
      <c r="AH618" s="42"/>
      <c r="AI618" s="43"/>
      <c r="AK618" s="41">
        <f t="shared" si="195"/>
        <v>0</v>
      </c>
      <c r="AL618" s="42">
        <f t="shared" si="195"/>
        <v>0</v>
      </c>
      <c r="AM618" s="43">
        <f t="shared" si="195"/>
        <v>0</v>
      </c>
      <c r="AT618" s="32">
        <f t="shared" si="196"/>
        <v>0</v>
      </c>
      <c r="AV618" s="23">
        <v>5</v>
      </c>
      <c r="AW618" s="23">
        <v>5</v>
      </c>
      <c r="AX618" s="23">
        <f t="shared" si="197"/>
        <v>10</v>
      </c>
    </row>
    <row r="619" spans="2:50" ht="15" customHeight="1" x14ac:dyDescent="0.3">
      <c r="B619" s="15"/>
      <c r="C619" s="40" t="s">
        <v>23</v>
      </c>
      <c r="D619" s="34" t="s">
        <v>769</v>
      </c>
      <c r="E619" s="35" t="s">
        <v>988</v>
      </c>
      <c r="F619" s="41"/>
      <c r="G619" s="169"/>
      <c r="H619" s="43">
        <v>36</v>
      </c>
      <c r="I619" s="41">
        <v>2773</v>
      </c>
      <c r="J619" s="42">
        <v>0</v>
      </c>
      <c r="K619" s="43">
        <v>0</v>
      </c>
      <c r="L619" s="41"/>
      <c r="M619" s="42"/>
      <c r="N619" s="43"/>
      <c r="O619" s="41"/>
      <c r="P619" s="42"/>
      <c r="Q619" s="43"/>
      <c r="R619" s="41"/>
      <c r="S619" s="42"/>
      <c r="T619" s="43"/>
      <c r="U619" s="41"/>
      <c r="V619" s="42"/>
      <c r="W619" s="43"/>
      <c r="X619" s="41"/>
      <c r="Y619" s="42"/>
      <c r="Z619" s="43"/>
      <c r="AA619" s="41"/>
      <c r="AB619" s="42"/>
      <c r="AC619" s="43"/>
      <c r="AD619" s="41"/>
      <c r="AE619" s="42"/>
      <c r="AF619" s="43"/>
      <c r="AG619" s="41"/>
      <c r="AH619" s="42"/>
      <c r="AI619" s="43"/>
      <c r="AK619" s="41">
        <f t="shared" si="195"/>
        <v>2773</v>
      </c>
      <c r="AL619" s="42">
        <f t="shared" si="195"/>
        <v>0</v>
      </c>
      <c r="AM619" s="43">
        <f t="shared" si="195"/>
        <v>36</v>
      </c>
      <c r="AT619" s="32">
        <f t="shared" si="196"/>
        <v>1</v>
      </c>
      <c r="AV619" s="23">
        <v>5</v>
      </c>
      <c r="AW619" s="23">
        <v>6</v>
      </c>
      <c r="AX619" s="23">
        <f t="shared" si="197"/>
        <v>1</v>
      </c>
    </row>
    <row r="620" spans="2:50" ht="15" customHeight="1" x14ac:dyDescent="0.3">
      <c r="B620" s="15"/>
      <c r="C620" s="50" t="str">
        <f>IF(LEN(E619)&lt;1,"","Total: " &amp; LEFT(E619,LEN(E619)-21) &amp; "Municipalities")</f>
        <v>Total: Capricorn Municipalities</v>
      </c>
      <c r="D620" s="51"/>
      <c r="E620" s="52"/>
      <c r="F620" s="53"/>
      <c r="G620" s="171"/>
      <c r="H620" s="55">
        <f>SUM(H609:H619)</f>
        <v>183</v>
      </c>
      <c r="I620" s="53">
        <f>SUM(I609:I619)</f>
        <v>14037</v>
      </c>
      <c r="J620" s="54">
        <f>SUM(J609:J619)</f>
        <v>0</v>
      </c>
      <c r="K620" s="55">
        <f>SUM(K609:K619)</f>
        <v>0</v>
      </c>
      <c r="L620" s="53">
        <f t="shared" ref="L620:AI620" si="198">SUM(L609:L619)</f>
        <v>0</v>
      </c>
      <c r="M620" s="54">
        <f t="shared" si="198"/>
        <v>0</v>
      </c>
      <c r="N620" s="55">
        <f t="shared" si="198"/>
        <v>0</v>
      </c>
      <c r="O620" s="53">
        <f t="shared" si="198"/>
        <v>0</v>
      </c>
      <c r="P620" s="54">
        <f t="shared" si="198"/>
        <v>0</v>
      </c>
      <c r="Q620" s="55">
        <f t="shared" si="198"/>
        <v>0</v>
      </c>
      <c r="R620" s="53">
        <f t="shared" si="198"/>
        <v>0</v>
      </c>
      <c r="S620" s="54">
        <f t="shared" si="198"/>
        <v>0</v>
      </c>
      <c r="T620" s="55">
        <f t="shared" si="198"/>
        <v>0</v>
      </c>
      <c r="U620" s="53">
        <f t="shared" si="198"/>
        <v>0</v>
      </c>
      <c r="V620" s="54">
        <f t="shared" si="198"/>
        <v>0</v>
      </c>
      <c r="W620" s="55">
        <f t="shared" si="198"/>
        <v>0</v>
      </c>
      <c r="X620" s="53">
        <f t="shared" si="198"/>
        <v>0</v>
      </c>
      <c r="Y620" s="54">
        <f t="shared" si="198"/>
        <v>0</v>
      </c>
      <c r="Z620" s="55">
        <f t="shared" si="198"/>
        <v>0</v>
      </c>
      <c r="AA620" s="53">
        <f t="shared" si="198"/>
        <v>0</v>
      </c>
      <c r="AB620" s="54">
        <f t="shared" si="198"/>
        <v>0</v>
      </c>
      <c r="AC620" s="55">
        <f t="shared" si="198"/>
        <v>0</v>
      </c>
      <c r="AD620" s="53">
        <f t="shared" si="198"/>
        <v>0</v>
      </c>
      <c r="AE620" s="54">
        <f t="shared" si="198"/>
        <v>0</v>
      </c>
      <c r="AF620" s="55">
        <f t="shared" si="198"/>
        <v>0</v>
      </c>
      <c r="AG620" s="53">
        <f t="shared" si="198"/>
        <v>0</v>
      </c>
      <c r="AH620" s="54">
        <f t="shared" si="198"/>
        <v>0</v>
      </c>
      <c r="AI620" s="55">
        <f t="shared" si="198"/>
        <v>0</v>
      </c>
      <c r="AK620" s="53">
        <f>SUM(AK609:AK619)</f>
        <v>14037</v>
      </c>
      <c r="AL620" s="54">
        <f>SUM(AL609:AL619)</f>
        <v>0</v>
      </c>
      <c r="AM620" s="55">
        <f>SUM(AM609:AM619)</f>
        <v>183</v>
      </c>
      <c r="AT620" s="32">
        <f>IF(SUM(AT609:AT619)=0,0,1)</f>
        <v>1</v>
      </c>
    </row>
    <row r="621" spans="2:50" ht="15" customHeight="1" x14ac:dyDescent="0.3">
      <c r="B621" s="15"/>
      <c r="C621" s="40"/>
      <c r="D621" s="34"/>
      <c r="E621" s="35"/>
      <c r="F621" s="41"/>
      <c r="G621" s="169"/>
      <c r="H621" s="43"/>
      <c r="I621" s="41"/>
      <c r="J621" s="42"/>
      <c r="K621" s="43"/>
      <c r="L621" s="41"/>
      <c r="M621" s="42"/>
      <c r="N621" s="43"/>
      <c r="O621" s="41"/>
      <c r="P621" s="42"/>
      <c r="Q621" s="43"/>
      <c r="R621" s="41"/>
      <c r="S621" s="42"/>
      <c r="T621" s="43"/>
      <c r="U621" s="41"/>
      <c r="V621" s="42"/>
      <c r="W621" s="43"/>
      <c r="X621" s="41"/>
      <c r="Y621" s="42"/>
      <c r="Z621" s="43"/>
      <c r="AA621" s="41"/>
      <c r="AB621" s="42"/>
      <c r="AC621" s="43"/>
      <c r="AD621" s="41"/>
      <c r="AE621" s="42"/>
      <c r="AF621" s="43"/>
      <c r="AG621" s="41"/>
      <c r="AH621" s="42"/>
      <c r="AI621" s="43"/>
      <c r="AK621" s="41"/>
      <c r="AL621" s="42"/>
      <c r="AM621" s="43"/>
      <c r="AT621" s="32">
        <f>IF(AT620=0,0,1)</f>
        <v>1</v>
      </c>
    </row>
    <row r="622" spans="2:50" ht="15" customHeight="1" x14ac:dyDescent="0.3">
      <c r="B622" s="15"/>
      <c r="C622" s="40" t="s">
        <v>22</v>
      </c>
      <c r="D622" s="34" t="s">
        <v>770</v>
      </c>
      <c r="E622" s="35" t="s">
        <v>999</v>
      </c>
      <c r="F622" s="41"/>
      <c r="G622" s="169"/>
      <c r="H622" s="43">
        <v>18</v>
      </c>
      <c r="I622" s="41">
        <v>1360</v>
      </c>
      <c r="J622" s="42">
        <v>0</v>
      </c>
      <c r="K622" s="43">
        <v>0</v>
      </c>
      <c r="L622" s="41"/>
      <c r="M622" s="42"/>
      <c r="N622" s="43"/>
      <c r="O622" s="41"/>
      <c r="P622" s="42"/>
      <c r="Q622" s="43"/>
      <c r="R622" s="41"/>
      <c r="S622" s="42"/>
      <c r="T622" s="43"/>
      <c r="U622" s="41"/>
      <c r="V622" s="42"/>
      <c r="W622" s="43"/>
      <c r="X622" s="41"/>
      <c r="Y622" s="42"/>
      <c r="Z622" s="43"/>
      <c r="AA622" s="41"/>
      <c r="AB622" s="42"/>
      <c r="AC622" s="43"/>
      <c r="AD622" s="41"/>
      <c r="AE622" s="42"/>
      <c r="AF622" s="43"/>
      <c r="AG622" s="41"/>
      <c r="AH622" s="42"/>
      <c r="AI622" s="43"/>
      <c r="AK622" s="41">
        <f t="shared" ref="AK622:AM632" si="199">F622+I622+L622+O622+R622+U622+X622+AA622+AD622+AG622</f>
        <v>1360</v>
      </c>
      <c r="AL622" s="42">
        <f t="shared" si="199"/>
        <v>0</v>
      </c>
      <c r="AM622" s="43">
        <f t="shared" si="199"/>
        <v>18</v>
      </c>
      <c r="AT622" s="32">
        <f>IF(LEN(E622)&lt;2,0,1)</f>
        <v>1</v>
      </c>
      <c r="AV622" s="23">
        <v>5</v>
      </c>
      <c r="AW622" s="23">
        <v>7</v>
      </c>
      <c r="AX622" s="23">
        <v>1</v>
      </c>
    </row>
    <row r="623" spans="2:50" ht="15" customHeight="1" x14ac:dyDescent="0.3">
      <c r="B623" s="15"/>
      <c r="C623" s="40" t="s">
        <v>22</v>
      </c>
      <c r="D623" s="34" t="s">
        <v>771</v>
      </c>
      <c r="E623" s="35" t="s">
        <v>1000</v>
      </c>
      <c r="F623" s="41"/>
      <c r="G623" s="169"/>
      <c r="H623" s="43">
        <v>17</v>
      </c>
      <c r="I623" s="41">
        <v>1311</v>
      </c>
      <c r="J623" s="42">
        <v>0</v>
      </c>
      <c r="K623" s="43">
        <v>0</v>
      </c>
      <c r="L623" s="41"/>
      <c r="M623" s="42"/>
      <c r="N623" s="43"/>
      <c r="O623" s="41"/>
      <c r="P623" s="42"/>
      <c r="Q623" s="43"/>
      <c r="R623" s="41"/>
      <c r="S623" s="42"/>
      <c r="T623" s="43"/>
      <c r="U623" s="41"/>
      <c r="V623" s="42"/>
      <c r="W623" s="43"/>
      <c r="X623" s="41"/>
      <c r="Y623" s="42"/>
      <c r="Z623" s="43"/>
      <c r="AA623" s="41"/>
      <c r="AB623" s="42"/>
      <c r="AC623" s="43"/>
      <c r="AD623" s="41"/>
      <c r="AE623" s="42"/>
      <c r="AF623" s="43"/>
      <c r="AG623" s="41"/>
      <c r="AH623" s="42"/>
      <c r="AI623" s="43"/>
      <c r="AK623" s="41">
        <f t="shared" si="199"/>
        <v>1311</v>
      </c>
      <c r="AL623" s="42">
        <f t="shared" si="199"/>
        <v>0</v>
      </c>
      <c r="AM623" s="43">
        <f t="shared" si="199"/>
        <v>17</v>
      </c>
      <c r="AT623" s="32">
        <f t="shared" ref="AT623:AT632" si="200">IF(LEN(E623)&lt;2,0,1)</f>
        <v>1</v>
      </c>
      <c r="AV623" s="23">
        <v>5</v>
      </c>
      <c r="AW623" s="23">
        <v>7</v>
      </c>
      <c r="AX623" s="23">
        <f>IF(AW623=AW622,AX622+1,1)</f>
        <v>2</v>
      </c>
    </row>
    <row r="624" spans="2:50" ht="15" customHeight="1" x14ac:dyDescent="0.3">
      <c r="B624" s="15"/>
      <c r="C624" s="40" t="s">
        <v>22</v>
      </c>
      <c r="D624" s="34" t="s">
        <v>772</v>
      </c>
      <c r="E624" s="35" t="s">
        <v>997</v>
      </c>
      <c r="F624" s="41"/>
      <c r="G624" s="169"/>
      <c r="H624" s="43">
        <v>20</v>
      </c>
      <c r="I624" s="41">
        <v>1502</v>
      </c>
      <c r="J624" s="42">
        <v>0</v>
      </c>
      <c r="K624" s="43">
        <v>0</v>
      </c>
      <c r="L624" s="41"/>
      <c r="M624" s="42"/>
      <c r="N624" s="43"/>
      <c r="O624" s="41"/>
      <c r="P624" s="42"/>
      <c r="Q624" s="43"/>
      <c r="R624" s="41"/>
      <c r="S624" s="42"/>
      <c r="T624" s="43"/>
      <c r="U624" s="41"/>
      <c r="V624" s="42"/>
      <c r="W624" s="43"/>
      <c r="X624" s="41"/>
      <c r="Y624" s="42"/>
      <c r="Z624" s="43"/>
      <c r="AA624" s="41"/>
      <c r="AB624" s="42"/>
      <c r="AC624" s="43"/>
      <c r="AD624" s="41"/>
      <c r="AE624" s="42"/>
      <c r="AF624" s="43"/>
      <c r="AG624" s="41"/>
      <c r="AH624" s="42"/>
      <c r="AI624" s="43"/>
      <c r="AK624" s="41">
        <f t="shared" si="199"/>
        <v>1502</v>
      </c>
      <c r="AL624" s="42">
        <f t="shared" si="199"/>
        <v>0</v>
      </c>
      <c r="AM624" s="43">
        <f t="shared" si="199"/>
        <v>20</v>
      </c>
      <c r="AT624" s="32">
        <f t="shared" si="200"/>
        <v>1</v>
      </c>
      <c r="AV624" s="23">
        <v>5</v>
      </c>
      <c r="AW624" s="23">
        <v>7</v>
      </c>
      <c r="AX624" s="23">
        <f t="shared" ref="AX624:AX632" si="201">IF(AW624=AW623,AX623+1,1)</f>
        <v>3</v>
      </c>
    </row>
    <row r="625" spans="2:50" ht="15" customHeight="1" x14ac:dyDescent="0.3">
      <c r="B625" s="15"/>
      <c r="C625" s="40" t="s">
        <v>22</v>
      </c>
      <c r="D625" s="34" t="s">
        <v>405</v>
      </c>
      <c r="E625" s="35" t="s">
        <v>1001</v>
      </c>
      <c r="F625" s="41"/>
      <c r="G625" s="169"/>
      <c r="H625" s="43">
        <v>21</v>
      </c>
      <c r="I625" s="41">
        <v>1610</v>
      </c>
      <c r="J625" s="42">
        <v>0</v>
      </c>
      <c r="K625" s="43">
        <v>0</v>
      </c>
      <c r="L625" s="41"/>
      <c r="M625" s="42"/>
      <c r="N625" s="43"/>
      <c r="O625" s="41"/>
      <c r="P625" s="42"/>
      <c r="Q625" s="43"/>
      <c r="R625" s="41"/>
      <c r="S625" s="42"/>
      <c r="T625" s="43"/>
      <c r="U625" s="41"/>
      <c r="V625" s="42"/>
      <c r="W625" s="43"/>
      <c r="X625" s="41"/>
      <c r="Y625" s="42"/>
      <c r="Z625" s="43"/>
      <c r="AA625" s="41"/>
      <c r="AB625" s="42"/>
      <c r="AC625" s="43"/>
      <c r="AD625" s="41"/>
      <c r="AE625" s="42"/>
      <c r="AF625" s="43"/>
      <c r="AG625" s="41"/>
      <c r="AH625" s="42"/>
      <c r="AI625" s="43"/>
      <c r="AK625" s="41">
        <f t="shared" si="199"/>
        <v>1610</v>
      </c>
      <c r="AL625" s="42">
        <f t="shared" si="199"/>
        <v>0</v>
      </c>
      <c r="AM625" s="43">
        <f t="shared" si="199"/>
        <v>21</v>
      </c>
      <c r="AT625" s="32">
        <f t="shared" si="200"/>
        <v>1</v>
      </c>
      <c r="AV625" s="23">
        <v>5</v>
      </c>
      <c r="AW625" s="23">
        <v>7</v>
      </c>
      <c r="AX625" s="23">
        <f t="shared" si="201"/>
        <v>4</v>
      </c>
    </row>
    <row r="626" spans="2:50" ht="15" customHeight="1" x14ac:dyDescent="0.3">
      <c r="B626" s="15"/>
      <c r="C626" s="40" t="s">
        <v>22</v>
      </c>
      <c r="D626" s="34" t="s">
        <v>773</v>
      </c>
      <c r="E626" s="35" t="s">
        <v>996</v>
      </c>
      <c r="F626" s="41"/>
      <c r="G626" s="169"/>
      <c r="H626" s="43">
        <v>21</v>
      </c>
      <c r="I626" s="41">
        <v>1641</v>
      </c>
      <c r="J626" s="42">
        <v>0</v>
      </c>
      <c r="K626" s="43">
        <v>0</v>
      </c>
      <c r="L626" s="41"/>
      <c r="M626" s="42"/>
      <c r="N626" s="43"/>
      <c r="O626" s="41"/>
      <c r="P626" s="42"/>
      <c r="Q626" s="43"/>
      <c r="R626" s="41"/>
      <c r="S626" s="42"/>
      <c r="T626" s="43"/>
      <c r="U626" s="41"/>
      <c r="V626" s="42"/>
      <c r="W626" s="43"/>
      <c r="X626" s="41"/>
      <c r="Y626" s="42"/>
      <c r="Z626" s="43"/>
      <c r="AA626" s="41"/>
      <c r="AB626" s="42"/>
      <c r="AC626" s="43"/>
      <c r="AD626" s="41"/>
      <c r="AE626" s="42"/>
      <c r="AF626" s="43"/>
      <c r="AG626" s="41"/>
      <c r="AH626" s="42"/>
      <c r="AI626" s="43"/>
      <c r="AK626" s="41">
        <f t="shared" si="199"/>
        <v>1641</v>
      </c>
      <c r="AL626" s="42">
        <f t="shared" si="199"/>
        <v>0</v>
      </c>
      <c r="AM626" s="43">
        <f t="shared" si="199"/>
        <v>21</v>
      </c>
      <c r="AT626" s="32">
        <f t="shared" si="200"/>
        <v>1</v>
      </c>
      <c r="AV626" s="23">
        <v>5</v>
      </c>
      <c r="AW626" s="23">
        <v>7</v>
      </c>
      <c r="AX626" s="23">
        <f t="shared" si="201"/>
        <v>5</v>
      </c>
    </row>
    <row r="627" spans="2:50" ht="15" hidden="1" customHeight="1" x14ac:dyDescent="0.3">
      <c r="B627" s="15"/>
      <c r="C627" s="40" t="s">
        <v>22</v>
      </c>
      <c r="D627" s="34" t="s">
        <v>2</v>
      </c>
      <c r="E627" s="35" t="s">
        <v>2</v>
      </c>
      <c r="F627" s="41">
        <v>0</v>
      </c>
      <c r="G627" s="169">
        <v>0</v>
      </c>
      <c r="H627" s="43">
        <v>0</v>
      </c>
      <c r="I627" s="41">
        <v>0</v>
      </c>
      <c r="J627" s="42">
        <v>0</v>
      </c>
      <c r="K627" s="43">
        <v>0</v>
      </c>
      <c r="L627" s="41"/>
      <c r="M627" s="42"/>
      <c r="N627" s="43"/>
      <c r="O627" s="41"/>
      <c r="P627" s="42"/>
      <c r="Q627" s="43"/>
      <c r="R627" s="41"/>
      <c r="S627" s="42"/>
      <c r="T627" s="43"/>
      <c r="U627" s="41"/>
      <c r="V627" s="42"/>
      <c r="W627" s="43"/>
      <c r="X627" s="41"/>
      <c r="Y627" s="42"/>
      <c r="Z627" s="43"/>
      <c r="AA627" s="41"/>
      <c r="AB627" s="42"/>
      <c r="AC627" s="43"/>
      <c r="AD627" s="41"/>
      <c r="AE627" s="42"/>
      <c r="AF627" s="43"/>
      <c r="AG627" s="41"/>
      <c r="AH627" s="42"/>
      <c r="AI627" s="43"/>
      <c r="AK627" s="41">
        <f t="shared" si="199"/>
        <v>0</v>
      </c>
      <c r="AL627" s="42">
        <f t="shared" si="199"/>
        <v>0</v>
      </c>
      <c r="AM627" s="43">
        <f t="shared" si="199"/>
        <v>0</v>
      </c>
      <c r="AT627" s="32">
        <f t="shared" si="200"/>
        <v>0</v>
      </c>
      <c r="AV627" s="23">
        <v>5</v>
      </c>
      <c r="AW627" s="23">
        <v>7</v>
      </c>
      <c r="AX627" s="23">
        <f t="shared" si="201"/>
        <v>6</v>
      </c>
    </row>
    <row r="628" spans="2:50" ht="15" hidden="1" customHeight="1" x14ac:dyDescent="0.3">
      <c r="B628" s="15"/>
      <c r="C628" s="40" t="s">
        <v>22</v>
      </c>
      <c r="D628" s="34" t="s">
        <v>2</v>
      </c>
      <c r="E628" s="35" t="s">
        <v>2</v>
      </c>
      <c r="F628" s="41">
        <v>0</v>
      </c>
      <c r="G628" s="169">
        <v>0</v>
      </c>
      <c r="H628" s="43">
        <v>0</v>
      </c>
      <c r="I628" s="41">
        <v>0</v>
      </c>
      <c r="J628" s="42">
        <v>0</v>
      </c>
      <c r="K628" s="43">
        <v>0</v>
      </c>
      <c r="L628" s="41"/>
      <c r="M628" s="42"/>
      <c r="N628" s="43"/>
      <c r="O628" s="41"/>
      <c r="P628" s="42"/>
      <c r="Q628" s="43"/>
      <c r="R628" s="41"/>
      <c r="S628" s="42"/>
      <c r="T628" s="43"/>
      <c r="U628" s="41"/>
      <c r="V628" s="42"/>
      <c r="W628" s="43"/>
      <c r="X628" s="41"/>
      <c r="Y628" s="42"/>
      <c r="Z628" s="43"/>
      <c r="AA628" s="41"/>
      <c r="AB628" s="42"/>
      <c r="AC628" s="43"/>
      <c r="AD628" s="41"/>
      <c r="AE628" s="42"/>
      <c r="AF628" s="43"/>
      <c r="AG628" s="41"/>
      <c r="AH628" s="42"/>
      <c r="AI628" s="43"/>
      <c r="AK628" s="41">
        <f t="shared" si="199"/>
        <v>0</v>
      </c>
      <c r="AL628" s="42">
        <f t="shared" si="199"/>
        <v>0</v>
      </c>
      <c r="AM628" s="43">
        <f t="shared" si="199"/>
        <v>0</v>
      </c>
      <c r="AT628" s="32">
        <f t="shared" si="200"/>
        <v>0</v>
      </c>
      <c r="AV628" s="23">
        <v>5</v>
      </c>
      <c r="AW628" s="23">
        <v>7</v>
      </c>
      <c r="AX628" s="23">
        <f t="shared" si="201"/>
        <v>7</v>
      </c>
    </row>
    <row r="629" spans="2:50" ht="15" hidden="1" customHeight="1" x14ac:dyDescent="0.3">
      <c r="B629" s="15"/>
      <c r="C629" s="40" t="s">
        <v>22</v>
      </c>
      <c r="D629" s="34" t="s">
        <v>2</v>
      </c>
      <c r="E629" s="35" t="s">
        <v>2</v>
      </c>
      <c r="F629" s="41">
        <v>0</v>
      </c>
      <c r="G629" s="169">
        <v>0</v>
      </c>
      <c r="H629" s="43">
        <v>0</v>
      </c>
      <c r="I629" s="41">
        <v>0</v>
      </c>
      <c r="J629" s="42">
        <v>0</v>
      </c>
      <c r="K629" s="43">
        <v>0</v>
      </c>
      <c r="L629" s="41"/>
      <c r="M629" s="42"/>
      <c r="N629" s="43"/>
      <c r="O629" s="41"/>
      <c r="P629" s="42"/>
      <c r="Q629" s="43"/>
      <c r="R629" s="41"/>
      <c r="S629" s="42"/>
      <c r="T629" s="43"/>
      <c r="U629" s="41"/>
      <c r="V629" s="42"/>
      <c r="W629" s="43"/>
      <c r="X629" s="41"/>
      <c r="Y629" s="42"/>
      <c r="Z629" s="43"/>
      <c r="AA629" s="41"/>
      <c r="AB629" s="42"/>
      <c r="AC629" s="43"/>
      <c r="AD629" s="41"/>
      <c r="AE629" s="42"/>
      <c r="AF629" s="43"/>
      <c r="AG629" s="41"/>
      <c r="AH629" s="42"/>
      <c r="AI629" s="43"/>
      <c r="AK629" s="41">
        <f t="shared" si="199"/>
        <v>0</v>
      </c>
      <c r="AL629" s="42">
        <f t="shared" si="199"/>
        <v>0</v>
      </c>
      <c r="AM629" s="43">
        <f t="shared" si="199"/>
        <v>0</v>
      </c>
      <c r="AT629" s="32">
        <f t="shared" si="200"/>
        <v>0</v>
      </c>
      <c r="AV629" s="23">
        <v>5</v>
      </c>
      <c r="AW629" s="23">
        <v>7</v>
      </c>
      <c r="AX629" s="23">
        <f t="shared" si="201"/>
        <v>8</v>
      </c>
    </row>
    <row r="630" spans="2:50" ht="15" hidden="1" customHeight="1" x14ac:dyDescent="0.3">
      <c r="B630" s="15"/>
      <c r="C630" s="40" t="s">
        <v>22</v>
      </c>
      <c r="D630" s="34" t="s">
        <v>2</v>
      </c>
      <c r="E630" s="35" t="s">
        <v>2</v>
      </c>
      <c r="F630" s="41">
        <v>0</v>
      </c>
      <c r="G630" s="169">
        <v>0</v>
      </c>
      <c r="H630" s="43">
        <v>0</v>
      </c>
      <c r="I630" s="41">
        <v>0</v>
      </c>
      <c r="J630" s="42">
        <v>0</v>
      </c>
      <c r="K630" s="43">
        <v>0</v>
      </c>
      <c r="L630" s="41"/>
      <c r="M630" s="42"/>
      <c r="N630" s="43"/>
      <c r="O630" s="41"/>
      <c r="P630" s="42"/>
      <c r="Q630" s="43"/>
      <c r="R630" s="41"/>
      <c r="S630" s="42"/>
      <c r="T630" s="43"/>
      <c r="U630" s="41"/>
      <c r="V630" s="42"/>
      <c r="W630" s="43"/>
      <c r="X630" s="41"/>
      <c r="Y630" s="42"/>
      <c r="Z630" s="43"/>
      <c r="AA630" s="41"/>
      <c r="AB630" s="42"/>
      <c r="AC630" s="43"/>
      <c r="AD630" s="41"/>
      <c r="AE630" s="42"/>
      <c r="AF630" s="43"/>
      <c r="AG630" s="41"/>
      <c r="AH630" s="42"/>
      <c r="AI630" s="43"/>
      <c r="AK630" s="41">
        <f t="shared" si="199"/>
        <v>0</v>
      </c>
      <c r="AL630" s="42">
        <f t="shared" si="199"/>
        <v>0</v>
      </c>
      <c r="AM630" s="43">
        <f t="shared" si="199"/>
        <v>0</v>
      </c>
      <c r="AT630" s="32">
        <f t="shared" si="200"/>
        <v>0</v>
      </c>
      <c r="AV630" s="23">
        <v>5</v>
      </c>
      <c r="AW630" s="23">
        <v>7</v>
      </c>
      <c r="AX630" s="23">
        <f t="shared" si="201"/>
        <v>9</v>
      </c>
    </row>
    <row r="631" spans="2:50" ht="15" hidden="1" customHeight="1" x14ac:dyDescent="0.3">
      <c r="B631" s="15"/>
      <c r="C631" s="40" t="s">
        <v>22</v>
      </c>
      <c r="D631" s="34" t="s">
        <v>2</v>
      </c>
      <c r="E631" s="35" t="s">
        <v>2</v>
      </c>
      <c r="F631" s="41">
        <v>0</v>
      </c>
      <c r="G631" s="169">
        <v>0</v>
      </c>
      <c r="H631" s="43">
        <v>0</v>
      </c>
      <c r="I631" s="41">
        <v>0</v>
      </c>
      <c r="J631" s="42">
        <v>0</v>
      </c>
      <c r="K631" s="43">
        <v>0</v>
      </c>
      <c r="L631" s="41"/>
      <c r="M631" s="42"/>
      <c r="N631" s="43"/>
      <c r="O631" s="41"/>
      <c r="P631" s="42"/>
      <c r="Q631" s="43"/>
      <c r="R631" s="41"/>
      <c r="S631" s="42"/>
      <c r="T631" s="43"/>
      <c r="U631" s="41"/>
      <c r="V631" s="42"/>
      <c r="W631" s="43"/>
      <c r="X631" s="41"/>
      <c r="Y631" s="42"/>
      <c r="Z631" s="43"/>
      <c r="AA631" s="41"/>
      <c r="AB631" s="42"/>
      <c r="AC631" s="43"/>
      <c r="AD631" s="41"/>
      <c r="AE631" s="42"/>
      <c r="AF631" s="43"/>
      <c r="AG631" s="41"/>
      <c r="AH631" s="42"/>
      <c r="AI631" s="43"/>
      <c r="AK631" s="41">
        <f t="shared" si="199"/>
        <v>0</v>
      </c>
      <c r="AL631" s="42">
        <f t="shared" si="199"/>
        <v>0</v>
      </c>
      <c r="AM631" s="43">
        <f t="shared" si="199"/>
        <v>0</v>
      </c>
      <c r="AT631" s="32">
        <f t="shared" si="200"/>
        <v>0</v>
      </c>
      <c r="AV631" s="23">
        <v>5</v>
      </c>
      <c r="AW631" s="23">
        <v>7</v>
      </c>
      <c r="AX631" s="23">
        <f t="shared" si="201"/>
        <v>10</v>
      </c>
    </row>
    <row r="632" spans="2:50" ht="15" customHeight="1" x14ac:dyDescent="0.3">
      <c r="B632" s="15"/>
      <c r="C632" s="40" t="s">
        <v>23</v>
      </c>
      <c r="D632" s="34" t="s">
        <v>774</v>
      </c>
      <c r="E632" s="35" t="s">
        <v>998</v>
      </c>
      <c r="F632" s="41"/>
      <c r="G632" s="169"/>
      <c r="H632" s="43">
        <v>16</v>
      </c>
      <c r="I632" s="41">
        <v>1200</v>
      </c>
      <c r="J632" s="42">
        <v>0</v>
      </c>
      <c r="K632" s="43">
        <v>0</v>
      </c>
      <c r="L632" s="41"/>
      <c r="M632" s="42"/>
      <c r="N632" s="43"/>
      <c r="O632" s="41"/>
      <c r="P632" s="42"/>
      <c r="Q632" s="43"/>
      <c r="R632" s="41"/>
      <c r="S632" s="42"/>
      <c r="T632" s="43"/>
      <c r="U632" s="41"/>
      <c r="V632" s="42"/>
      <c r="W632" s="43"/>
      <c r="X632" s="41"/>
      <c r="Y632" s="42"/>
      <c r="Z632" s="43"/>
      <c r="AA632" s="41"/>
      <c r="AB632" s="42"/>
      <c r="AC632" s="43"/>
      <c r="AD632" s="41"/>
      <c r="AE632" s="42"/>
      <c r="AF632" s="43"/>
      <c r="AG632" s="41"/>
      <c r="AH632" s="42"/>
      <c r="AI632" s="43"/>
      <c r="AK632" s="41">
        <f t="shared" si="199"/>
        <v>1200</v>
      </c>
      <c r="AL632" s="42">
        <f t="shared" si="199"/>
        <v>0</v>
      </c>
      <c r="AM632" s="43">
        <f t="shared" si="199"/>
        <v>16</v>
      </c>
      <c r="AT632" s="32">
        <f t="shared" si="200"/>
        <v>1</v>
      </c>
      <c r="AV632" s="23">
        <v>5</v>
      </c>
      <c r="AW632" s="23">
        <v>8</v>
      </c>
      <c r="AX632" s="23">
        <f t="shared" si="201"/>
        <v>1</v>
      </c>
    </row>
    <row r="633" spans="2:50" ht="15" customHeight="1" x14ac:dyDescent="0.3">
      <c r="B633" s="15"/>
      <c r="C633" s="50" t="str">
        <f>IF(LEN(E632)&lt;1,"","Total: " &amp; LEFT(E632,LEN(E632)-21) &amp; "Municipalities")</f>
        <v>Total: Waterberg Municipalities</v>
      </c>
      <c r="D633" s="51"/>
      <c r="E633" s="52"/>
      <c r="F633" s="53"/>
      <c r="G633" s="171"/>
      <c r="H633" s="55">
        <f>SUM(H622:H632)</f>
        <v>113</v>
      </c>
      <c r="I633" s="53">
        <f>SUM(I622:I632)</f>
        <v>8624</v>
      </c>
      <c r="J633" s="54">
        <f>SUM(J622:J632)</f>
        <v>0</v>
      </c>
      <c r="K633" s="55">
        <f>SUM(K622:K632)</f>
        <v>0</v>
      </c>
      <c r="L633" s="53">
        <f t="shared" ref="L633:AI633" si="202">SUM(L622:L632)</f>
        <v>0</v>
      </c>
      <c r="M633" s="54">
        <f t="shared" si="202"/>
        <v>0</v>
      </c>
      <c r="N633" s="55">
        <f t="shared" si="202"/>
        <v>0</v>
      </c>
      <c r="O633" s="53">
        <f t="shared" si="202"/>
        <v>0</v>
      </c>
      <c r="P633" s="54">
        <f t="shared" si="202"/>
        <v>0</v>
      </c>
      <c r="Q633" s="55">
        <f t="shared" si="202"/>
        <v>0</v>
      </c>
      <c r="R633" s="53">
        <f t="shared" si="202"/>
        <v>0</v>
      </c>
      <c r="S633" s="54">
        <f t="shared" si="202"/>
        <v>0</v>
      </c>
      <c r="T633" s="55">
        <f t="shared" si="202"/>
        <v>0</v>
      </c>
      <c r="U633" s="53">
        <f t="shared" si="202"/>
        <v>0</v>
      </c>
      <c r="V633" s="54">
        <f t="shared" si="202"/>
        <v>0</v>
      </c>
      <c r="W633" s="55">
        <f t="shared" si="202"/>
        <v>0</v>
      </c>
      <c r="X633" s="53">
        <f t="shared" si="202"/>
        <v>0</v>
      </c>
      <c r="Y633" s="54">
        <f t="shared" si="202"/>
        <v>0</v>
      </c>
      <c r="Z633" s="55">
        <f t="shared" si="202"/>
        <v>0</v>
      </c>
      <c r="AA633" s="53">
        <f t="shared" si="202"/>
        <v>0</v>
      </c>
      <c r="AB633" s="54">
        <f t="shared" si="202"/>
        <v>0</v>
      </c>
      <c r="AC633" s="55">
        <f t="shared" si="202"/>
        <v>0</v>
      </c>
      <c r="AD633" s="53">
        <f t="shared" si="202"/>
        <v>0</v>
      </c>
      <c r="AE633" s="54">
        <f t="shared" si="202"/>
        <v>0</v>
      </c>
      <c r="AF633" s="55">
        <f t="shared" si="202"/>
        <v>0</v>
      </c>
      <c r="AG633" s="53">
        <f t="shared" si="202"/>
        <v>0</v>
      </c>
      <c r="AH633" s="54">
        <f t="shared" si="202"/>
        <v>0</v>
      </c>
      <c r="AI633" s="55">
        <f t="shared" si="202"/>
        <v>0</v>
      </c>
      <c r="AK633" s="53">
        <f>SUM(AK622:AK632)</f>
        <v>8624</v>
      </c>
      <c r="AL633" s="54">
        <f>SUM(AL622:AL632)</f>
        <v>0</v>
      </c>
      <c r="AM633" s="55">
        <f>SUM(AM622:AM632)</f>
        <v>113</v>
      </c>
      <c r="AT633" s="32">
        <f>IF(SUM(AT622:AT632)=0,0,1)</f>
        <v>1</v>
      </c>
    </row>
    <row r="634" spans="2:50" ht="15" customHeight="1" x14ac:dyDescent="0.3">
      <c r="B634" s="15"/>
      <c r="C634" s="40"/>
      <c r="D634" s="34"/>
      <c r="E634" s="35"/>
      <c r="F634" s="41"/>
      <c r="G634" s="169"/>
      <c r="H634" s="43"/>
      <c r="I634" s="41"/>
      <c r="J634" s="42"/>
      <c r="K634" s="43"/>
      <c r="L634" s="41"/>
      <c r="M634" s="42"/>
      <c r="N634" s="43"/>
      <c r="O634" s="41"/>
      <c r="P634" s="42"/>
      <c r="Q634" s="43"/>
      <c r="R634" s="41"/>
      <c r="S634" s="42"/>
      <c r="T634" s="43"/>
      <c r="U634" s="41"/>
      <c r="V634" s="42"/>
      <c r="W634" s="43"/>
      <c r="X634" s="41"/>
      <c r="Y634" s="42"/>
      <c r="Z634" s="43"/>
      <c r="AA634" s="41"/>
      <c r="AB634" s="42"/>
      <c r="AC634" s="43"/>
      <c r="AD634" s="41"/>
      <c r="AE634" s="42"/>
      <c r="AF634" s="43"/>
      <c r="AG634" s="41"/>
      <c r="AH634" s="42"/>
      <c r="AI634" s="43"/>
      <c r="AK634" s="41"/>
      <c r="AL634" s="42"/>
      <c r="AM634" s="43"/>
      <c r="AT634" s="32">
        <f>IF(AT633=0,0,1)</f>
        <v>1</v>
      </c>
    </row>
    <row r="635" spans="2:50" ht="15" customHeight="1" x14ac:dyDescent="0.3">
      <c r="B635" s="15"/>
      <c r="C635" s="40" t="s">
        <v>22</v>
      </c>
      <c r="D635" s="34" t="s">
        <v>775</v>
      </c>
      <c r="E635" s="35" t="s">
        <v>1002</v>
      </c>
      <c r="F635" s="41"/>
      <c r="G635" s="169"/>
      <c r="H635" s="43">
        <v>20</v>
      </c>
      <c r="I635" s="41">
        <v>1549</v>
      </c>
      <c r="J635" s="42">
        <v>0</v>
      </c>
      <c r="K635" s="43">
        <v>0</v>
      </c>
      <c r="L635" s="41"/>
      <c r="M635" s="42"/>
      <c r="N635" s="43"/>
      <c r="O635" s="41"/>
      <c r="P635" s="42"/>
      <c r="Q635" s="43"/>
      <c r="R635" s="41"/>
      <c r="S635" s="42"/>
      <c r="T635" s="43"/>
      <c r="U635" s="41"/>
      <c r="V635" s="42"/>
      <c r="W635" s="43"/>
      <c r="X635" s="41"/>
      <c r="Y635" s="42"/>
      <c r="Z635" s="43"/>
      <c r="AA635" s="41"/>
      <c r="AB635" s="42"/>
      <c r="AC635" s="43"/>
      <c r="AD635" s="41"/>
      <c r="AE635" s="42"/>
      <c r="AF635" s="43"/>
      <c r="AG635" s="41"/>
      <c r="AH635" s="42"/>
      <c r="AI635" s="43"/>
      <c r="AK635" s="41">
        <f t="shared" ref="AK635:AM645" si="203">F635+I635+L635+O635+R635+U635+X635+AA635+AD635+AG635</f>
        <v>1549</v>
      </c>
      <c r="AL635" s="42">
        <f t="shared" si="203"/>
        <v>0</v>
      </c>
      <c r="AM635" s="43">
        <f t="shared" si="203"/>
        <v>20</v>
      </c>
      <c r="AT635" s="32">
        <f>IF(LEN(E635)&lt;2,0,1)</f>
        <v>1</v>
      </c>
      <c r="AV635" s="23">
        <v>5</v>
      </c>
      <c r="AW635" s="23">
        <v>9</v>
      </c>
      <c r="AX635" s="23">
        <v>1</v>
      </c>
    </row>
    <row r="636" spans="2:50" ht="15" customHeight="1" x14ac:dyDescent="0.3">
      <c r="B636" s="15"/>
      <c r="C636" s="40" t="s">
        <v>22</v>
      </c>
      <c r="D636" s="34" t="s">
        <v>776</v>
      </c>
      <c r="E636" s="35" t="s">
        <v>1003</v>
      </c>
      <c r="F636" s="41"/>
      <c r="G636" s="169"/>
      <c r="H636" s="43">
        <v>34</v>
      </c>
      <c r="I636" s="41">
        <v>2609</v>
      </c>
      <c r="J636" s="42">
        <v>0</v>
      </c>
      <c r="K636" s="43">
        <v>0</v>
      </c>
      <c r="L636" s="41"/>
      <c r="M636" s="42"/>
      <c r="N636" s="43"/>
      <c r="O636" s="41"/>
      <c r="P636" s="42"/>
      <c r="Q636" s="43"/>
      <c r="R636" s="41"/>
      <c r="S636" s="42"/>
      <c r="T636" s="43"/>
      <c r="U636" s="41"/>
      <c r="V636" s="42"/>
      <c r="W636" s="43"/>
      <c r="X636" s="41"/>
      <c r="Y636" s="42"/>
      <c r="Z636" s="43"/>
      <c r="AA636" s="41"/>
      <c r="AB636" s="42"/>
      <c r="AC636" s="43"/>
      <c r="AD636" s="41"/>
      <c r="AE636" s="42"/>
      <c r="AF636" s="43"/>
      <c r="AG636" s="41"/>
      <c r="AH636" s="42"/>
      <c r="AI636" s="43"/>
      <c r="AK636" s="41">
        <f t="shared" si="203"/>
        <v>2609</v>
      </c>
      <c r="AL636" s="42">
        <f t="shared" si="203"/>
        <v>0</v>
      </c>
      <c r="AM636" s="43">
        <f t="shared" si="203"/>
        <v>34</v>
      </c>
      <c r="AT636" s="32">
        <f t="shared" ref="AT636:AT645" si="204">IF(LEN(E636)&lt;2,0,1)</f>
        <v>1</v>
      </c>
      <c r="AV636" s="23">
        <v>5</v>
      </c>
      <c r="AW636" s="23">
        <v>9</v>
      </c>
      <c r="AX636" s="23">
        <f>IF(AW636=AW635,AX635+1,1)</f>
        <v>2</v>
      </c>
    </row>
    <row r="637" spans="2:50" ht="15" customHeight="1" x14ac:dyDescent="0.3">
      <c r="B637" s="15"/>
      <c r="C637" s="40" t="s">
        <v>22</v>
      </c>
      <c r="D637" s="34" t="s">
        <v>777</v>
      </c>
      <c r="E637" s="35" t="s">
        <v>1005</v>
      </c>
      <c r="F637" s="41"/>
      <c r="G637" s="169"/>
      <c r="H637" s="43">
        <v>31</v>
      </c>
      <c r="I637" s="41">
        <v>2348</v>
      </c>
      <c r="J637" s="42">
        <v>0</v>
      </c>
      <c r="K637" s="43">
        <v>0</v>
      </c>
      <c r="L637" s="41"/>
      <c r="M637" s="42"/>
      <c r="N637" s="43"/>
      <c r="O637" s="41"/>
      <c r="P637" s="42"/>
      <c r="Q637" s="43"/>
      <c r="R637" s="41"/>
      <c r="S637" s="42"/>
      <c r="T637" s="43"/>
      <c r="U637" s="41"/>
      <c r="V637" s="42"/>
      <c r="W637" s="43"/>
      <c r="X637" s="41"/>
      <c r="Y637" s="42"/>
      <c r="Z637" s="43"/>
      <c r="AA637" s="41"/>
      <c r="AB637" s="42"/>
      <c r="AC637" s="43"/>
      <c r="AD637" s="41"/>
      <c r="AE637" s="42"/>
      <c r="AF637" s="43"/>
      <c r="AG637" s="41"/>
      <c r="AH637" s="42"/>
      <c r="AI637" s="43"/>
      <c r="AK637" s="41">
        <f t="shared" si="203"/>
        <v>2348</v>
      </c>
      <c r="AL637" s="42">
        <f t="shared" si="203"/>
        <v>0</v>
      </c>
      <c r="AM637" s="43">
        <f t="shared" si="203"/>
        <v>31</v>
      </c>
      <c r="AT637" s="32">
        <f t="shared" si="204"/>
        <v>1</v>
      </c>
      <c r="AV637" s="23">
        <v>5</v>
      </c>
      <c r="AW637" s="23">
        <v>9</v>
      </c>
      <c r="AX637" s="23">
        <f t="shared" ref="AX637:AX645" si="205">IF(AW637=AW636,AX636+1,1)</f>
        <v>3</v>
      </c>
    </row>
    <row r="638" spans="2:50" ht="15" customHeight="1" x14ac:dyDescent="0.3">
      <c r="B638" s="15"/>
      <c r="C638" s="40" t="s">
        <v>22</v>
      </c>
      <c r="D638" s="34" t="s">
        <v>778</v>
      </c>
      <c r="E638" s="35" t="s">
        <v>1004</v>
      </c>
      <c r="F638" s="41"/>
      <c r="G638" s="169"/>
      <c r="H638" s="43">
        <v>23</v>
      </c>
      <c r="I638" s="41">
        <v>1742</v>
      </c>
      <c r="J638" s="42">
        <v>0</v>
      </c>
      <c r="K638" s="43">
        <v>0</v>
      </c>
      <c r="L638" s="41"/>
      <c r="M638" s="42"/>
      <c r="N638" s="43"/>
      <c r="O638" s="41"/>
      <c r="P638" s="42"/>
      <c r="Q638" s="43"/>
      <c r="R638" s="41"/>
      <c r="S638" s="42"/>
      <c r="T638" s="43"/>
      <c r="U638" s="41"/>
      <c r="V638" s="42"/>
      <c r="W638" s="43"/>
      <c r="X638" s="41"/>
      <c r="Y638" s="42"/>
      <c r="Z638" s="43"/>
      <c r="AA638" s="41"/>
      <c r="AB638" s="42"/>
      <c r="AC638" s="43"/>
      <c r="AD638" s="41"/>
      <c r="AE638" s="42"/>
      <c r="AF638" s="43"/>
      <c r="AG638" s="41"/>
      <c r="AH638" s="42"/>
      <c r="AI638" s="43"/>
      <c r="AK638" s="41">
        <f t="shared" si="203"/>
        <v>1742</v>
      </c>
      <c r="AL638" s="42">
        <f t="shared" si="203"/>
        <v>0</v>
      </c>
      <c r="AM638" s="43">
        <f t="shared" si="203"/>
        <v>23</v>
      </c>
      <c r="AT638" s="32">
        <f t="shared" si="204"/>
        <v>1</v>
      </c>
      <c r="AV638" s="23">
        <v>5</v>
      </c>
      <c r="AW638" s="23">
        <v>9</v>
      </c>
      <c r="AX638" s="23">
        <f t="shared" si="205"/>
        <v>4</v>
      </c>
    </row>
    <row r="639" spans="2:50" ht="15" hidden="1" customHeight="1" x14ac:dyDescent="0.3">
      <c r="B639" s="15"/>
      <c r="C639" s="40" t="s">
        <v>22</v>
      </c>
      <c r="D639" s="34" t="s">
        <v>2</v>
      </c>
      <c r="E639" s="35" t="s">
        <v>2</v>
      </c>
      <c r="F639" s="41">
        <v>0</v>
      </c>
      <c r="G639" s="169">
        <v>0</v>
      </c>
      <c r="H639" s="43">
        <v>0</v>
      </c>
      <c r="I639" s="41">
        <v>0</v>
      </c>
      <c r="J639" s="42">
        <v>0</v>
      </c>
      <c r="K639" s="43">
        <v>0</v>
      </c>
      <c r="L639" s="41"/>
      <c r="M639" s="42"/>
      <c r="N639" s="43"/>
      <c r="O639" s="41"/>
      <c r="P639" s="42"/>
      <c r="Q639" s="43"/>
      <c r="R639" s="41"/>
      <c r="S639" s="42"/>
      <c r="T639" s="43"/>
      <c r="U639" s="41"/>
      <c r="V639" s="42"/>
      <c r="W639" s="43"/>
      <c r="X639" s="41"/>
      <c r="Y639" s="42"/>
      <c r="Z639" s="43"/>
      <c r="AA639" s="41"/>
      <c r="AB639" s="42"/>
      <c r="AC639" s="43"/>
      <c r="AD639" s="41"/>
      <c r="AE639" s="42"/>
      <c r="AF639" s="43"/>
      <c r="AG639" s="41"/>
      <c r="AH639" s="42"/>
      <c r="AI639" s="43"/>
      <c r="AK639" s="41">
        <f t="shared" si="203"/>
        <v>0</v>
      </c>
      <c r="AL639" s="42">
        <f t="shared" si="203"/>
        <v>0</v>
      </c>
      <c r="AM639" s="43">
        <f t="shared" si="203"/>
        <v>0</v>
      </c>
      <c r="AT639" s="32">
        <f t="shared" si="204"/>
        <v>0</v>
      </c>
      <c r="AV639" s="23">
        <v>5</v>
      </c>
      <c r="AW639" s="23">
        <v>9</v>
      </c>
      <c r="AX639" s="23">
        <f t="shared" si="205"/>
        <v>5</v>
      </c>
    </row>
    <row r="640" spans="2:50" ht="15" hidden="1" customHeight="1" x14ac:dyDescent="0.3">
      <c r="B640" s="15"/>
      <c r="C640" s="40" t="s">
        <v>22</v>
      </c>
      <c r="D640" s="34" t="s">
        <v>2</v>
      </c>
      <c r="E640" s="35" t="s">
        <v>2</v>
      </c>
      <c r="F640" s="41">
        <v>0</v>
      </c>
      <c r="G640" s="169">
        <v>0</v>
      </c>
      <c r="H640" s="43">
        <v>0</v>
      </c>
      <c r="I640" s="41">
        <v>0</v>
      </c>
      <c r="J640" s="42">
        <v>0</v>
      </c>
      <c r="K640" s="43">
        <v>0</v>
      </c>
      <c r="L640" s="41"/>
      <c r="M640" s="42"/>
      <c r="N640" s="43"/>
      <c r="O640" s="41"/>
      <c r="P640" s="42"/>
      <c r="Q640" s="43"/>
      <c r="R640" s="41"/>
      <c r="S640" s="42"/>
      <c r="T640" s="43"/>
      <c r="U640" s="41"/>
      <c r="V640" s="42"/>
      <c r="W640" s="43"/>
      <c r="X640" s="41"/>
      <c r="Y640" s="42"/>
      <c r="Z640" s="43"/>
      <c r="AA640" s="41"/>
      <c r="AB640" s="42"/>
      <c r="AC640" s="43"/>
      <c r="AD640" s="41"/>
      <c r="AE640" s="42"/>
      <c r="AF640" s="43"/>
      <c r="AG640" s="41"/>
      <c r="AH640" s="42"/>
      <c r="AI640" s="43"/>
      <c r="AK640" s="41">
        <f t="shared" si="203"/>
        <v>0</v>
      </c>
      <c r="AL640" s="42">
        <f t="shared" si="203"/>
        <v>0</v>
      </c>
      <c r="AM640" s="43">
        <f t="shared" si="203"/>
        <v>0</v>
      </c>
      <c r="AT640" s="32">
        <f t="shared" si="204"/>
        <v>0</v>
      </c>
      <c r="AV640" s="23">
        <v>5</v>
      </c>
      <c r="AW640" s="23">
        <v>9</v>
      </c>
      <c r="AX640" s="23">
        <f t="shared" si="205"/>
        <v>6</v>
      </c>
    </row>
    <row r="641" spans="2:50" ht="15" hidden="1" customHeight="1" x14ac:dyDescent="0.3">
      <c r="B641" s="15"/>
      <c r="C641" s="40" t="s">
        <v>22</v>
      </c>
      <c r="D641" s="34" t="s">
        <v>2</v>
      </c>
      <c r="E641" s="35" t="s">
        <v>2</v>
      </c>
      <c r="F641" s="41">
        <v>0</v>
      </c>
      <c r="G641" s="169">
        <v>0</v>
      </c>
      <c r="H641" s="43">
        <v>0</v>
      </c>
      <c r="I641" s="41">
        <v>0</v>
      </c>
      <c r="J641" s="42">
        <v>0</v>
      </c>
      <c r="K641" s="43">
        <v>0</v>
      </c>
      <c r="L641" s="41"/>
      <c r="M641" s="42"/>
      <c r="N641" s="43"/>
      <c r="O641" s="41"/>
      <c r="P641" s="42"/>
      <c r="Q641" s="43"/>
      <c r="R641" s="41"/>
      <c r="S641" s="42"/>
      <c r="T641" s="43"/>
      <c r="U641" s="41"/>
      <c r="V641" s="42"/>
      <c r="W641" s="43"/>
      <c r="X641" s="41"/>
      <c r="Y641" s="42"/>
      <c r="Z641" s="43"/>
      <c r="AA641" s="41"/>
      <c r="AB641" s="42"/>
      <c r="AC641" s="43"/>
      <c r="AD641" s="41"/>
      <c r="AE641" s="42"/>
      <c r="AF641" s="43"/>
      <c r="AG641" s="41"/>
      <c r="AH641" s="42"/>
      <c r="AI641" s="43"/>
      <c r="AK641" s="41">
        <f t="shared" si="203"/>
        <v>0</v>
      </c>
      <c r="AL641" s="42">
        <f t="shared" si="203"/>
        <v>0</v>
      </c>
      <c r="AM641" s="43">
        <f t="shared" si="203"/>
        <v>0</v>
      </c>
      <c r="AT641" s="32">
        <f t="shared" si="204"/>
        <v>0</v>
      </c>
      <c r="AV641" s="23">
        <v>5</v>
      </c>
      <c r="AW641" s="23">
        <v>9</v>
      </c>
      <c r="AX641" s="23">
        <f t="shared" si="205"/>
        <v>7</v>
      </c>
    </row>
    <row r="642" spans="2:50" ht="15" hidden="1" customHeight="1" x14ac:dyDescent="0.3">
      <c r="B642" s="15"/>
      <c r="C642" s="40" t="s">
        <v>22</v>
      </c>
      <c r="D642" s="34" t="s">
        <v>2</v>
      </c>
      <c r="E642" s="35" t="s">
        <v>2</v>
      </c>
      <c r="F642" s="41">
        <v>0</v>
      </c>
      <c r="G642" s="169">
        <v>0</v>
      </c>
      <c r="H642" s="43">
        <v>0</v>
      </c>
      <c r="I642" s="41">
        <v>0</v>
      </c>
      <c r="J642" s="42">
        <v>0</v>
      </c>
      <c r="K642" s="43">
        <v>0</v>
      </c>
      <c r="L642" s="41"/>
      <c r="M642" s="42"/>
      <c r="N642" s="43"/>
      <c r="O642" s="41"/>
      <c r="P642" s="42"/>
      <c r="Q642" s="43"/>
      <c r="R642" s="41"/>
      <c r="S642" s="42"/>
      <c r="T642" s="43"/>
      <c r="U642" s="41"/>
      <c r="V642" s="42"/>
      <c r="W642" s="43"/>
      <c r="X642" s="41"/>
      <c r="Y642" s="42"/>
      <c r="Z642" s="43"/>
      <c r="AA642" s="41"/>
      <c r="AB642" s="42"/>
      <c r="AC642" s="43"/>
      <c r="AD642" s="41"/>
      <c r="AE642" s="42"/>
      <c r="AF642" s="43"/>
      <c r="AG642" s="41"/>
      <c r="AH642" s="42"/>
      <c r="AI642" s="43"/>
      <c r="AK642" s="41">
        <f t="shared" si="203"/>
        <v>0</v>
      </c>
      <c r="AL642" s="42">
        <f t="shared" si="203"/>
        <v>0</v>
      </c>
      <c r="AM642" s="43">
        <f t="shared" si="203"/>
        <v>0</v>
      </c>
      <c r="AT642" s="32">
        <f t="shared" si="204"/>
        <v>0</v>
      </c>
      <c r="AV642" s="23">
        <v>5</v>
      </c>
      <c r="AW642" s="23">
        <v>9</v>
      </c>
      <c r="AX642" s="23">
        <f t="shared" si="205"/>
        <v>8</v>
      </c>
    </row>
    <row r="643" spans="2:50" ht="15" hidden="1" customHeight="1" x14ac:dyDescent="0.3">
      <c r="B643" s="15"/>
      <c r="C643" s="40" t="s">
        <v>22</v>
      </c>
      <c r="D643" s="34" t="s">
        <v>2</v>
      </c>
      <c r="E643" s="35" t="s">
        <v>2</v>
      </c>
      <c r="F643" s="41">
        <v>0</v>
      </c>
      <c r="G643" s="169">
        <v>0</v>
      </c>
      <c r="H643" s="43">
        <v>0</v>
      </c>
      <c r="I643" s="41">
        <v>0</v>
      </c>
      <c r="J643" s="42">
        <v>0</v>
      </c>
      <c r="K643" s="43">
        <v>0</v>
      </c>
      <c r="L643" s="41"/>
      <c r="M643" s="42"/>
      <c r="N643" s="43"/>
      <c r="O643" s="41"/>
      <c r="P643" s="42"/>
      <c r="Q643" s="43"/>
      <c r="R643" s="41"/>
      <c r="S643" s="42"/>
      <c r="T643" s="43"/>
      <c r="U643" s="41"/>
      <c r="V643" s="42"/>
      <c r="W643" s="43"/>
      <c r="X643" s="41"/>
      <c r="Y643" s="42"/>
      <c r="Z643" s="43"/>
      <c r="AA643" s="41"/>
      <c r="AB643" s="42"/>
      <c r="AC643" s="43"/>
      <c r="AD643" s="41"/>
      <c r="AE643" s="42"/>
      <c r="AF643" s="43"/>
      <c r="AG643" s="41"/>
      <c r="AH643" s="42"/>
      <c r="AI643" s="43"/>
      <c r="AK643" s="41">
        <f t="shared" si="203"/>
        <v>0</v>
      </c>
      <c r="AL643" s="42">
        <f t="shared" si="203"/>
        <v>0</v>
      </c>
      <c r="AM643" s="43">
        <f t="shared" si="203"/>
        <v>0</v>
      </c>
      <c r="AT643" s="32">
        <f t="shared" si="204"/>
        <v>0</v>
      </c>
      <c r="AV643" s="23">
        <v>5</v>
      </c>
      <c r="AW643" s="23">
        <v>9</v>
      </c>
      <c r="AX643" s="23">
        <f t="shared" si="205"/>
        <v>9</v>
      </c>
    </row>
    <row r="644" spans="2:50" ht="15" hidden="1" customHeight="1" x14ac:dyDescent="0.3">
      <c r="B644" s="15"/>
      <c r="C644" s="40" t="s">
        <v>22</v>
      </c>
      <c r="D644" s="34" t="s">
        <v>2</v>
      </c>
      <c r="E644" s="35" t="s">
        <v>2</v>
      </c>
      <c r="F644" s="41">
        <v>0</v>
      </c>
      <c r="G644" s="169">
        <v>0</v>
      </c>
      <c r="H644" s="43">
        <v>0</v>
      </c>
      <c r="I644" s="41">
        <v>0</v>
      </c>
      <c r="J644" s="42">
        <v>0</v>
      </c>
      <c r="K644" s="43">
        <v>0</v>
      </c>
      <c r="L644" s="41"/>
      <c r="M644" s="42"/>
      <c r="N644" s="43"/>
      <c r="O644" s="41"/>
      <c r="P644" s="42"/>
      <c r="Q644" s="43"/>
      <c r="R644" s="41"/>
      <c r="S644" s="42"/>
      <c r="T644" s="43"/>
      <c r="U644" s="41"/>
      <c r="V644" s="42"/>
      <c r="W644" s="43"/>
      <c r="X644" s="41"/>
      <c r="Y644" s="42"/>
      <c r="Z644" s="43"/>
      <c r="AA644" s="41"/>
      <c r="AB644" s="42"/>
      <c r="AC644" s="43"/>
      <c r="AD644" s="41"/>
      <c r="AE644" s="42"/>
      <c r="AF644" s="43"/>
      <c r="AG644" s="41"/>
      <c r="AH644" s="42"/>
      <c r="AI644" s="43"/>
      <c r="AK644" s="41">
        <f t="shared" si="203"/>
        <v>0</v>
      </c>
      <c r="AL644" s="42">
        <f t="shared" si="203"/>
        <v>0</v>
      </c>
      <c r="AM644" s="43">
        <f t="shared" si="203"/>
        <v>0</v>
      </c>
      <c r="AT644" s="32">
        <f t="shared" si="204"/>
        <v>0</v>
      </c>
      <c r="AV644" s="23">
        <v>5</v>
      </c>
      <c r="AW644" s="23">
        <v>9</v>
      </c>
      <c r="AX644" s="23">
        <f t="shared" si="205"/>
        <v>10</v>
      </c>
    </row>
    <row r="645" spans="2:50" ht="15" customHeight="1" x14ac:dyDescent="0.3">
      <c r="B645" s="15"/>
      <c r="C645" s="40" t="s">
        <v>23</v>
      </c>
      <c r="D645" s="34" t="s">
        <v>410</v>
      </c>
      <c r="E645" s="35" t="s">
        <v>411</v>
      </c>
      <c r="F645" s="41"/>
      <c r="G645" s="169"/>
      <c r="H645" s="43">
        <v>139</v>
      </c>
      <c r="I645" s="41">
        <v>10676</v>
      </c>
      <c r="J645" s="42">
        <v>0</v>
      </c>
      <c r="K645" s="43">
        <v>0</v>
      </c>
      <c r="L645" s="41"/>
      <c r="M645" s="42"/>
      <c r="N645" s="43"/>
      <c r="O645" s="41"/>
      <c r="P645" s="42"/>
      <c r="Q645" s="43"/>
      <c r="R645" s="41"/>
      <c r="S645" s="42"/>
      <c r="T645" s="43"/>
      <c r="U645" s="41"/>
      <c r="V645" s="42"/>
      <c r="W645" s="43"/>
      <c r="X645" s="41"/>
      <c r="Y645" s="42"/>
      <c r="Z645" s="43"/>
      <c r="AA645" s="41"/>
      <c r="AB645" s="42"/>
      <c r="AC645" s="43"/>
      <c r="AD645" s="41"/>
      <c r="AE645" s="42"/>
      <c r="AF645" s="43"/>
      <c r="AG645" s="41"/>
      <c r="AH645" s="42"/>
      <c r="AI645" s="43"/>
      <c r="AK645" s="41">
        <f t="shared" si="203"/>
        <v>10676</v>
      </c>
      <c r="AL645" s="42">
        <f t="shared" si="203"/>
        <v>0</v>
      </c>
      <c r="AM645" s="43">
        <f t="shared" si="203"/>
        <v>139</v>
      </c>
      <c r="AT645" s="32">
        <f t="shared" si="204"/>
        <v>1</v>
      </c>
      <c r="AV645" s="23">
        <v>5</v>
      </c>
      <c r="AW645" s="23">
        <v>10</v>
      </c>
      <c r="AX645" s="23">
        <f t="shared" si="205"/>
        <v>1</v>
      </c>
    </row>
    <row r="646" spans="2:50" ht="15" customHeight="1" x14ac:dyDescent="0.3">
      <c r="B646" s="15"/>
      <c r="C646" s="50" t="str">
        <f>IF(LEN(E645)&lt;1,"","Total: " &amp; LEFT(E645,LEN(E645)-21) &amp; "Municipalities")</f>
        <v>Total: Sekhukhune Municipalities</v>
      </c>
      <c r="D646" s="51"/>
      <c r="E646" s="52"/>
      <c r="F646" s="53"/>
      <c r="G646" s="171"/>
      <c r="H646" s="55">
        <f>SUM(H635:H645)</f>
        <v>247</v>
      </c>
      <c r="I646" s="53">
        <f>SUM(I635:I645)</f>
        <v>18924</v>
      </c>
      <c r="J646" s="54">
        <f>SUM(J635:J645)</f>
        <v>0</v>
      </c>
      <c r="K646" s="55">
        <f>SUM(K635:K645)</f>
        <v>0</v>
      </c>
      <c r="L646" s="53">
        <f t="shared" ref="L646:AI646" si="206">SUM(L635:L645)</f>
        <v>0</v>
      </c>
      <c r="M646" s="54">
        <f t="shared" si="206"/>
        <v>0</v>
      </c>
      <c r="N646" s="55">
        <f t="shared" si="206"/>
        <v>0</v>
      </c>
      <c r="O646" s="53">
        <f t="shared" si="206"/>
        <v>0</v>
      </c>
      <c r="P646" s="54">
        <f t="shared" si="206"/>
        <v>0</v>
      </c>
      <c r="Q646" s="55">
        <f t="shared" si="206"/>
        <v>0</v>
      </c>
      <c r="R646" s="53">
        <f t="shared" si="206"/>
        <v>0</v>
      </c>
      <c r="S646" s="54">
        <f t="shared" si="206"/>
        <v>0</v>
      </c>
      <c r="T646" s="55">
        <f t="shared" si="206"/>
        <v>0</v>
      </c>
      <c r="U646" s="53">
        <f t="shared" si="206"/>
        <v>0</v>
      </c>
      <c r="V646" s="54">
        <f t="shared" si="206"/>
        <v>0</v>
      </c>
      <c r="W646" s="55">
        <f t="shared" si="206"/>
        <v>0</v>
      </c>
      <c r="X646" s="53">
        <f t="shared" si="206"/>
        <v>0</v>
      </c>
      <c r="Y646" s="54">
        <f t="shared" si="206"/>
        <v>0</v>
      </c>
      <c r="Z646" s="55">
        <f t="shared" si="206"/>
        <v>0</v>
      </c>
      <c r="AA646" s="53">
        <f t="shared" si="206"/>
        <v>0</v>
      </c>
      <c r="AB646" s="54">
        <f t="shared" si="206"/>
        <v>0</v>
      </c>
      <c r="AC646" s="55">
        <f t="shared" si="206"/>
        <v>0</v>
      </c>
      <c r="AD646" s="53">
        <f t="shared" si="206"/>
        <v>0</v>
      </c>
      <c r="AE646" s="54">
        <f t="shared" si="206"/>
        <v>0</v>
      </c>
      <c r="AF646" s="55">
        <f t="shared" si="206"/>
        <v>0</v>
      </c>
      <c r="AG646" s="53">
        <f t="shared" si="206"/>
        <v>0</v>
      </c>
      <c r="AH646" s="54">
        <f t="shared" si="206"/>
        <v>0</v>
      </c>
      <c r="AI646" s="55">
        <f t="shared" si="206"/>
        <v>0</v>
      </c>
      <c r="AK646" s="53">
        <f>SUM(AK635:AK645)</f>
        <v>18924</v>
      </c>
      <c r="AL646" s="54">
        <f>SUM(AL635:AL645)</f>
        <v>0</v>
      </c>
      <c r="AM646" s="55">
        <f>SUM(AM635:AM645)</f>
        <v>247</v>
      </c>
      <c r="AT646" s="32">
        <f>IF(SUM(AT635:AT645)=0,0,1)</f>
        <v>1</v>
      </c>
    </row>
    <row r="647" spans="2:50" ht="15" customHeight="1" x14ac:dyDescent="0.3">
      <c r="B647" s="15"/>
      <c r="C647" s="40"/>
      <c r="D647" s="34"/>
      <c r="E647" s="35"/>
      <c r="F647" s="41"/>
      <c r="G647" s="169"/>
      <c r="H647" s="43"/>
      <c r="I647" s="41"/>
      <c r="J647" s="42"/>
      <c r="K647" s="43"/>
      <c r="L647" s="41"/>
      <c r="M647" s="42"/>
      <c r="N647" s="43"/>
      <c r="O647" s="41"/>
      <c r="P647" s="42"/>
      <c r="Q647" s="43"/>
      <c r="R647" s="41"/>
      <c r="S647" s="42"/>
      <c r="T647" s="43"/>
      <c r="U647" s="41"/>
      <c r="V647" s="42"/>
      <c r="W647" s="43"/>
      <c r="X647" s="41"/>
      <c r="Y647" s="42"/>
      <c r="Z647" s="43"/>
      <c r="AA647" s="41"/>
      <c r="AB647" s="42"/>
      <c r="AC647" s="43"/>
      <c r="AD647" s="41"/>
      <c r="AE647" s="42"/>
      <c r="AF647" s="43"/>
      <c r="AG647" s="41"/>
      <c r="AH647" s="42"/>
      <c r="AI647" s="43"/>
      <c r="AK647" s="41"/>
      <c r="AL647" s="42"/>
      <c r="AM647" s="43"/>
      <c r="AT647" s="32">
        <f>IF(AT646=0,0,1)</f>
        <v>1</v>
      </c>
    </row>
    <row r="648" spans="2:50" ht="15" hidden="1" customHeight="1" x14ac:dyDescent="0.3">
      <c r="B648" s="15"/>
      <c r="C648" s="40" t="s">
        <v>22</v>
      </c>
      <c r="D648" s="34" t="s">
        <v>2</v>
      </c>
      <c r="E648" s="35" t="s">
        <v>2</v>
      </c>
      <c r="F648" s="41">
        <v>0</v>
      </c>
      <c r="G648" s="169">
        <v>0</v>
      </c>
      <c r="H648" s="43">
        <v>0</v>
      </c>
      <c r="I648" s="41">
        <v>0</v>
      </c>
      <c r="J648" s="42">
        <v>0</v>
      </c>
      <c r="K648" s="43">
        <v>0</v>
      </c>
      <c r="L648" s="41"/>
      <c r="M648" s="42"/>
      <c r="N648" s="43"/>
      <c r="O648" s="41"/>
      <c r="P648" s="42"/>
      <c r="Q648" s="43"/>
      <c r="R648" s="41"/>
      <c r="S648" s="42"/>
      <c r="T648" s="43"/>
      <c r="U648" s="41"/>
      <c r="V648" s="42"/>
      <c r="W648" s="43"/>
      <c r="X648" s="41"/>
      <c r="Y648" s="42"/>
      <c r="Z648" s="43"/>
      <c r="AA648" s="41"/>
      <c r="AB648" s="42"/>
      <c r="AC648" s="43"/>
      <c r="AD648" s="41"/>
      <c r="AE648" s="42"/>
      <c r="AF648" s="43"/>
      <c r="AG648" s="41"/>
      <c r="AH648" s="42"/>
      <c r="AI648" s="43"/>
      <c r="AK648" s="41">
        <f t="shared" ref="AK648:AM658" si="207">F648+I648+L648+O648+R648+U648+X648+AA648+AD648+AG648</f>
        <v>0</v>
      </c>
      <c r="AL648" s="42">
        <f t="shared" si="207"/>
        <v>0</v>
      </c>
      <c r="AM648" s="43">
        <f t="shared" si="207"/>
        <v>0</v>
      </c>
      <c r="AT648" s="32">
        <f>IF(LEN(E648)&lt;2,0,1)</f>
        <v>0</v>
      </c>
      <c r="AV648" s="23">
        <v>5</v>
      </c>
      <c r="AW648" s="23">
        <v>11</v>
      </c>
      <c r="AX648" s="23">
        <v>1</v>
      </c>
    </row>
    <row r="649" spans="2:50" ht="15" hidden="1" customHeight="1" x14ac:dyDescent="0.3">
      <c r="B649" s="15"/>
      <c r="C649" s="40" t="s">
        <v>22</v>
      </c>
      <c r="D649" s="34" t="s">
        <v>2</v>
      </c>
      <c r="E649" s="35" t="s">
        <v>2</v>
      </c>
      <c r="F649" s="41">
        <v>0</v>
      </c>
      <c r="G649" s="169">
        <v>0</v>
      </c>
      <c r="H649" s="43">
        <v>0</v>
      </c>
      <c r="I649" s="41">
        <v>0</v>
      </c>
      <c r="J649" s="42">
        <v>0</v>
      </c>
      <c r="K649" s="43">
        <v>0</v>
      </c>
      <c r="L649" s="41"/>
      <c r="M649" s="42"/>
      <c r="N649" s="43"/>
      <c r="O649" s="41"/>
      <c r="P649" s="42"/>
      <c r="Q649" s="43"/>
      <c r="R649" s="41"/>
      <c r="S649" s="42"/>
      <c r="T649" s="43"/>
      <c r="U649" s="41"/>
      <c r="V649" s="42"/>
      <c r="W649" s="43"/>
      <c r="X649" s="41"/>
      <c r="Y649" s="42"/>
      <c r="Z649" s="43"/>
      <c r="AA649" s="41"/>
      <c r="AB649" s="42"/>
      <c r="AC649" s="43"/>
      <c r="AD649" s="41"/>
      <c r="AE649" s="42"/>
      <c r="AF649" s="43"/>
      <c r="AG649" s="41"/>
      <c r="AH649" s="42"/>
      <c r="AI649" s="43"/>
      <c r="AK649" s="41">
        <f t="shared" si="207"/>
        <v>0</v>
      </c>
      <c r="AL649" s="42">
        <f t="shared" si="207"/>
        <v>0</v>
      </c>
      <c r="AM649" s="43">
        <f t="shared" si="207"/>
        <v>0</v>
      </c>
      <c r="AT649" s="32">
        <f t="shared" ref="AT649:AT658" si="208">IF(LEN(E649)&lt;2,0,1)</f>
        <v>0</v>
      </c>
      <c r="AV649" s="23">
        <v>5</v>
      </c>
      <c r="AW649" s="23">
        <v>11</v>
      </c>
      <c r="AX649" s="23">
        <f>IF(AW649=AW648,AX648+1,1)</f>
        <v>2</v>
      </c>
    </row>
    <row r="650" spans="2:50" ht="15" hidden="1" customHeight="1" x14ac:dyDescent="0.3">
      <c r="B650" s="15"/>
      <c r="C650" s="40" t="s">
        <v>22</v>
      </c>
      <c r="D650" s="34" t="s">
        <v>2</v>
      </c>
      <c r="E650" s="35" t="s">
        <v>2</v>
      </c>
      <c r="F650" s="41">
        <v>0</v>
      </c>
      <c r="G650" s="169">
        <v>0</v>
      </c>
      <c r="H650" s="43">
        <v>0</v>
      </c>
      <c r="I650" s="41">
        <v>0</v>
      </c>
      <c r="J650" s="42">
        <v>0</v>
      </c>
      <c r="K650" s="43">
        <v>0</v>
      </c>
      <c r="L650" s="41"/>
      <c r="M650" s="42"/>
      <c r="N650" s="43"/>
      <c r="O650" s="41"/>
      <c r="P650" s="42"/>
      <c r="Q650" s="43"/>
      <c r="R650" s="41"/>
      <c r="S650" s="42"/>
      <c r="T650" s="43"/>
      <c r="U650" s="41"/>
      <c r="V650" s="42"/>
      <c r="W650" s="43"/>
      <c r="X650" s="41"/>
      <c r="Y650" s="42"/>
      <c r="Z650" s="43"/>
      <c r="AA650" s="41"/>
      <c r="AB650" s="42"/>
      <c r="AC650" s="43"/>
      <c r="AD650" s="41"/>
      <c r="AE650" s="42"/>
      <c r="AF650" s="43"/>
      <c r="AG650" s="41"/>
      <c r="AH650" s="42"/>
      <c r="AI650" s="43"/>
      <c r="AK650" s="41">
        <f t="shared" si="207"/>
        <v>0</v>
      </c>
      <c r="AL650" s="42">
        <f t="shared" si="207"/>
        <v>0</v>
      </c>
      <c r="AM650" s="43">
        <f t="shared" si="207"/>
        <v>0</v>
      </c>
      <c r="AT650" s="32">
        <f t="shared" si="208"/>
        <v>0</v>
      </c>
      <c r="AV650" s="23">
        <v>5</v>
      </c>
      <c r="AW650" s="23">
        <v>11</v>
      </c>
      <c r="AX650" s="23">
        <f t="shared" ref="AX650:AX658" si="209">IF(AW650=AW649,AX649+1,1)</f>
        <v>3</v>
      </c>
    </row>
    <row r="651" spans="2:50" ht="15" hidden="1" customHeight="1" x14ac:dyDescent="0.3">
      <c r="B651" s="15"/>
      <c r="C651" s="40" t="s">
        <v>22</v>
      </c>
      <c r="D651" s="34" t="s">
        <v>2</v>
      </c>
      <c r="E651" s="35" t="s">
        <v>2</v>
      </c>
      <c r="F651" s="41">
        <v>0</v>
      </c>
      <c r="G651" s="169">
        <v>0</v>
      </c>
      <c r="H651" s="43">
        <v>0</v>
      </c>
      <c r="I651" s="41">
        <v>0</v>
      </c>
      <c r="J651" s="42">
        <v>0</v>
      </c>
      <c r="K651" s="43">
        <v>0</v>
      </c>
      <c r="L651" s="41"/>
      <c r="M651" s="42"/>
      <c r="N651" s="43"/>
      <c r="O651" s="41"/>
      <c r="P651" s="42"/>
      <c r="Q651" s="43"/>
      <c r="R651" s="41"/>
      <c r="S651" s="42"/>
      <c r="T651" s="43"/>
      <c r="U651" s="41"/>
      <c r="V651" s="42"/>
      <c r="W651" s="43"/>
      <c r="X651" s="41"/>
      <c r="Y651" s="42"/>
      <c r="Z651" s="43"/>
      <c r="AA651" s="41"/>
      <c r="AB651" s="42"/>
      <c r="AC651" s="43"/>
      <c r="AD651" s="41"/>
      <c r="AE651" s="42"/>
      <c r="AF651" s="43"/>
      <c r="AG651" s="41"/>
      <c r="AH651" s="42"/>
      <c r="AI651" s="43"/>
      <c r="AK651" s="41">
        <f t="shared" si="207"/>
        <v>0</v>
      </c>
      <c r="AL651" s="42">
        <f t="shared" si="207"/>
        <v>0</v>
      </c>
      <c r="AM651" s="43">
        <f t="shared" si="207"/>
        <v>0</v>
      </c>
      <c r="AT651" s="32">
        <f t="shared" si="208"/>
        <v>0</v>
      </c>
      <c r="AV651" s="23">
        <v>5</v>
      </c>
      <c r="AW651" s="23">
        <v>11</v>
      </c>
      <c r="AX651" s="23">
        <f t="shared" si="209"/>
        <v>4</v>
      </c>
    </row>
    <row r="652" spans="2:50" ht="15" hidden="1" customHeight="1" x14ac:dyDescent="0.3">
      <c r="B652" s="15"/>
      <c r="C652" s="40" t="s">
        <v>22</v>
      </c>
      <c r="D652" s="34" t="s">
        <v>2</v>
      </c>
      <c r="E652" s="35" t="s">
        <v>2</v>
      </c>
      <c r="F652" s="41">
        <v>0</v>
      </c>
      <c r="G652" s="169">
        <v>0</v>
      </c>
      <c r="H652" s="43">
        <v>0</v>
      </c>
      <c r="I652" s="41">
        <v>0</v>
      </c>
      <c r="J652" s="42">
        <v>0</v>
      </c>
      <c r="K652" s="43">
        <v>0</v>
      </c>
      <c r="L652" s="41"/>
      <c r="M652" s="42"/>
      <c r="N652" s="43"/>
      <c r="O652" s="41"/>
      <c r="P652" s="42"/>
      <c r="Q652" s="43"/>
      <c r="R652" s="41"/>
      <c r="S652" s="42"/>
      <c r="T652" s="43"/>
      <c r="U652" s="41"/>
      <c r="V652" s="42"/>
      <c r="W652" s="43"/>
      <c r="X652" s="41"/>
      <c r="Y652" s="42"/>
      <c r="Z652" s="43"/>
      <c r="AA652" s="41"/>
      <c r="AB652" s="42"/>
      <c r="AC652" s="43"/>
      <c r="AD652" s="41"/>
      <c r="AE652" s="42"/>
      <c r="AF652" s="43"/>
      <c r="AG652" s="41"/>
      <c r="AH652" s="42"/>
      <c r="AI652" s="43"/>
      <c r="AK652" s="41">
        <f t="shared" si="207"/>
        <v>0</v>
      </c>
      <c r="AL652" s="42">
        <f t="shared" si="207"/>
        <v>0</v>
      </c>
      <c r="AM652" s="43">
        <f t="shared" si="207"/>
        <v>0</v>
      </c>
      <c r="AT652" s="32">
        <f t="shared" si="208"/>
        <v>0</v>
      </c>
      <c r="AV652" s="23">
        <v>5</v>
      </c>
      <c r="AW652" s="23">
        <v>11</v>
      </c>
      <c r="AX652" s="23">
        <f t="shared" si="209"/>
        <v>5</v>
      </c>
    </row>
    <row r="653" spans="2:50" ht="15" hidden="1" customHeight="1" x14ac:dyDescent="0.3">
      <c r="B653" s="15"/>
      <c r="C653" s="40" t="s">
        <v>22</v>
      </c>
      <c r="D653" s="34" t="s">
        <v>2</v>
      </c>
      <c r="E653" s="35" t="s">
        <v>2</v>
      </c>
      <c r="F653" s="41">
        <v>0</v>
      </c>
      <c r="G653" s="169">
        <v>0</v>
      </c>
      <c r="H653" s="43">
        <v>0</v>
      </c>
      <c r="I653" s="41">
        <v>0</v>
      </c>
      <c r="J653" s="42">
        <v>0</v>
      </c>
      <c r="K653" s="43">
        <v>0</v>
      </c>
      <c r="L653" s="41"/>
      <c r="M653" s="42"/>
      <c r="N653" s="43"/>
      <c r="O653" s="41"/>
      <c r="P653" s="42"/>
      <c r="Q653" s="43"/>
      <c r="R653" s="41"/>
      <c r="S653" s="42"/>
      <c r="T653" s="43"/>
      <c r="U653" s="41"/>
      <c r="V653" s="42"/>
      <c r="W653" s="43"/>
      <c r="X653" s="41"/>
      <c r="Y653" s="42"/>
      <c r="Z653" s="43"/>
      <c r="AA653" s="41"/>
      <c r="AB653" s="42"/>
      <c r="AC653" s="43"/>
      <c r="AD653" s="41"/>
      <c r="AE653" s="42"/>
      <c r="AF653" s="43"/>
      <c r="AG653" s="41"/>
      <c r="AH653" s="42"/>
      <c r="AI653" s="43"/>
      <c r="AK653" s="41">
        <f t="shared" si="207"/>
        <v>0</v>
      </c>
      <c r="AL653" s="42">
        <f t="shared" si="207"/>
        <v>0</v>
      </c>
      <c r="AM653" s="43">
        <f t="shared" si="207"/>
        <v>0</v>
      </c>
      <c r="AT653" s="32">
        <f t="shared" si="208"/>
        <v>0</v>
      </c>
      <c r="AV653" s="23">
        <v>5</v>
      </c>
      <c r="AW653" s="23">
        <v>11</v>
      </c>
      <c r="AX653" s="23">
        <f t="shared" si="209"/>
        <v>6</v>
      </c>
    </row>
    <row r="654" spans="2:50" ht="15" hidden="1" customHeight="1" x14ac:dyDescent="0.3">
      <c r="B654" s="15"/>
      <c r="C654" s="40" t="s">
        <v>22</v>
      </c>
      <c r="D654" s="34" t="s">
        <v>2</v>
      </c>
      <c r="E654" s="35" t="s">
        <v>2</v>
      </c>
      <c r="F654" s="41">
        <v>0</v>
      </c>
      <c r="G654" s="169">
        <v>0</v>
      </c>
      <c r="H654" s="43">
        <v>0</v>
      </c>
      <c r="I654" s="41">
        <v>0</v>
      </c>
      <c r="J654" s="42">
        <v>0</v>
      </c>
      <c r="K654" s="43">
        <v>0</v>
      </c>
      <c r="L654" s="41"/>
      <c r="M654" s="42"/>
      <c r="N654" s="43"/>
      <c r="O654" s="41"/>
      <c r="P654" s="42"/>
      <c r="Q654" s="43"/>
      <c r="R654" s="41"/>
      <c r="S654" s="42"/>
      <c r="T654" s="43"/>
      <c r="U654" s="41"/>
      <c r="V654" s="42"/>
      <c r="W654" s="43"/>
      <c r="X654" s="41"/>
      <c r="Y654" s="42"/>
      <c r="Z654" s="43"/>
      <c r="AA654" s="41"/>
      <c r="AB654" s="42"/>
      <c r="AC654" s="43"/>
      <c r="AD654" s="41"/>
      <c r="AE654" s="42"/>
      <c r="AF654" s="43"/>
      <c r="AG654" s="41"/>
      <c r="AH654" s="42"/>
      <c r="AI654" s="43"/>
      <c r="AK654" s="41">
        <f t="shared" si="207"/>
        <v>0</v>
      </c>
      <c r="AL654" s="42">
        <f t="shared" si="207"/>
        <v>0</v>
      </c>
      <c r="AM654" s="43">
        <f t="shared" si="207"/>
        <v>0</v>
      </c>
      <c r="AT654" s="32">
        <f t="shared" si="208"/>
        <v>0</v>
      </c>
      <c r="AV654" s="23">
        <v>5</v>
      </c>
      <c r="AW654" s="23">
        <v>11</v>
      </c>
      <c r="AX654" s="23">
        <f t="shared" si="209"/>
        <v>7</v>
      </c>
    </row>
    <row r="655" spans="2:50" ht="15" hidden="1" customHeight="1" x14ac:dyDescent="0.3">
      <c r="B655" s="15"/>
      <c r="C655" s="40" t="s">
        <v>22</v>
      </c>
      <c r="D655" s="34" t="s">
        <v>2</v>
      </c>
      <c r="E655" s="35" t="s">
        <v>2</v>
      </c>
      <c r="F655" s="41">
        <v>0</v>
      </c>
      <c r="G655" s="169">
        <v>0</v>
      </c>
      <c r="H655" s="43">
        <v>0</v>
      </c>
      <c r="I655" s="41">
        <v>0</v>
      </c>
      <c r="J655" s="42">
        <v>0</v>
      </c>
      <c r="K655" s="43">
        <v>0</v>
      </c>
      <c r="L655" s="41"/>
      <c r="M655" s="42"/>
      <c r="N655" s="43"/>
      <c r="O655" s="41"/>
      <c r="P655" s="42"/>
      <c r="Q655" s="43"/>
      <c r="R655" s="41"/>
      <c r="S655" s="42"/>
      <c r="T655" s="43"/>
      <c r="U655" s="41"/>
      <c r="V655" s="42"/>
      <c r="W655" s="43"/>
      <c r="X655" s="41"/>
      <c r="Y655" s="42"/>
      <c r="Z655" s="43"/>
      <c r="AA655" s="41"/>
      <c r="AB655" s="42"/>
      <c r="AC655" s="43"/>
      <c r="AD655" s="41"/>
      <c r="AE655" s="42"/>
      <c r="AF655" s="43"/>
      <c r="AG655" s="41"/>
      <c r="AH655" s="42"/>
      <c r="AI655" s="43"/>
      <c r="AK655" s="41">
        <f t="shared" si="207"/>
        <v>0</v>
      </c>
      <c r="AL655" s="42">
        <f t="shared" si="207"/>
        <v>0</v>
      </c>
      <c r="AM655" s="43">
        <f t="shared" si="207"/>
        <v>0</v>
      </c>
      <c r="AT655" s="32">
        <f t="shared" si="208"/>
        <v>0</v>
      </c>
      <c r="AV655" s="23">
        <v>5</v>
      </c>
      <c r="AW655" s="23">
        <v>11</v>
      </c>
      <c r="AX655" s="23">
        <f t="shared" si="209"/>
        <v>8</v>
      </c>
    </row>
    <row r="656" spans="2:50" ht="15" hidden="1" customHeight="1" x14ac:dyDescent="0.3">
      <c r="B656" s="15"/>
      <c r="C656" s="40" t="s">
        <v>22</v>
      </c>
      <c r="D656" s="34" t="s">
        <v>2</v>
      </c>
      <c r="E656" s="35" t="s">
        <v>2</v>
      </c>
      <c r="F656" s="41">
        <v>0</v>
      </c>
      <c r="G656" s="169">
        <v>0</v>
      </c>
      <c r="H656" s="43">
        <v>0</v>
      </c>
      <c r="I656" s="41">
        <v>0</v>
      </c>
      <c r="J656" s="42">
        <v>0</v>
      </c>
      <c r="K656" s="43">
        <v>0</v>
      </c>
      <c r="L656" s="41"/>
      <c r="M656" s="42"/>
      <c r="N656" s="43"/>
      <c r="O656" s="41"/>
      <c r="P656" s="42"/>
      <c r="Q656" s="43"/>
      <c r="R656" s="41"/>
      <c r="S656" s="42"/>
      <c r="T656" s="43"/>
      <c r="U656" s="41"/>
      <c r="V656" s="42"/>
      <c r="W656" s="43"/>
      <c r="X656" s="41"/>
      <c r="Y656" s="42"/>
      <c r="Z656" s="43"/>
      <c r="AA656" s="41"/>
      <c r="AB656" s="42"/>
      <c r="AC656" s="43"/>
      <c r="AD656" s="41"/>
      <c r="AE656" s="42"/>
      <c r="AF656" s="43"/>
      <c r="AG656" s="41"/>
      <c r="AH656" s="42"/>
      <c r="AI656" s="43"/>
      <c r="AK656" s="41">
        <f t="shared" si="207"/>
        <v>0</v>
      </c>
      <c r="AL656" s="42">
        <f t="shared" si="207"/>
        <v>0</v>
      </c>
      <c r="AM656" s="43">
        <f t="shared" si="207"/>
        <v>0</v>
      </c>
      <c r="AT656" s="32">
        <f t="shared" si="208"/>
        <v>0</v>
      </c>
      <c r="AV656" s="23">
        <v>5</v>
      </c>
      <c r="AW656" s="23">
        <v>11</v>
      </c>
      <c r="AX656" s="23">
        <f t="shared" si="209"/>
        <v>9</v>
      </c>
    </row>
    <row r="657" spans="2:50" ht="15" hidden="1" customHeight="1" x14ac:dyDescent="0.3">
      <c r="B657" s="15"/>
      <c r="C657" s="40" t="s">
        <v>22</v>
      </c>
      <c r="D657" s="34" t="s">
        <v>2</v>
      </c>
      <c r="E657" s="35" t="s">
        <v>2</v>
      </c>
      <c r="F657" s="41">
        <v>0</v>
      </c>
      <c r="G657" s="169">
        <v>0</v>
      </c>
      <c r="H657" s="43">
        <v>0</v>
      </c>
      <c r="I657" s="41">
        <v>0</v>
      </c>
      <c r="J657" s="42">
        <v>0</v>
      </c>
      <c r="K657" s="43">
        <v>0</v>
      </c>
      <c r="L657" s="41"/>
      <c r="M657" s="42"/>
      <c r="N657" s="43"/>
      <c r="O657" s="41"/>
      <c r="P657" s="42"/>
      <c r="Q657" s="43"/>
      <c r="R657" s="41"/>
      <c r="S657" s="42"/>
      <c r="T657" s="43"/>
      <c r="U657" s="41"/>
      <c r="V657" s="42"/>
      <c r="W657" s="43"/>
      <c r="X657" s="41"/>
      <c r="Y657" s="42"/>
      <c r="Z657" s="43"/>
      <c r="AA657" s="41"/>
      <c r="AB657" s="42"/>
      <c r="AC657" s="43"/>
      <c r="AD657" s="41"/>
      <c r="AE657" s="42"/>
      <c r="AF657" s="43"/>
      <c r="AG657" s="41"/>
      <c r="AH657" s="42"/>
      <c r="AI657" s="43"/>
      <c r="AK657" s="41">
        <f t="shared" si="207"/>
        <v>0</v>
      </c>
      <c r="AL657" s="42">
        <f t="shared" si="207"/>
        <v>0</v>
      </c>
      <c r="AM657" s="43">
        <f t="shared" si="207"/>
        <v>0</v>
      </c>
      <c r="AT657" s="32">
        <f t="shared" si="208"/>
        <v>0</v>
      </c>
      <c r="AV657" s="23">
        <v>5</v>
      </c>
      <c r="AW657" s="23">
        <v>11</v>
      </c>
      <c r="AX657" s="23">
        <f t="shared" si="209"/>
        <v>10</v>
      </c>
    </row>
    <row r="658" spans="2:50" ht="15" hidden="1" customHeight="1" x14ac:dyDescent="0.3">
      <c r="B658" s="15"/>
      <c r="C658" s="40" t="s">
        <v>23</v>
      </c>
      <c r="D658" s="34" t="s">
        <v>2</v>
      </c>
      <c r="E658" s="35" t="s">
        <v>2</v>
      </c>
      <c r="F658" s="41">
        <v>0</v>
      </c>
      <c r="G658" s="169">
        <v>0</v>
      </c>
      <c r="H658" s="43">
        <v>0</v>
      </c>
      <c r="I658" s="41">
        <v>0</v>
      </c>
      <c r="J658" s="42">
        <v>0</v>
      </c>
      <c r="K658" s="43">
        <v>0</v>
      </c>
      <c r="L658" s="41"/>
      <c r="M658" s="42"/>
      <c r="N658" s="43"/>
      <c r="O658" s="41"/>
      <c r="P658" s="42"/>
      <c r="Q658" s="43"/>
      <c r="R658" s="41"/>
      <c r="S658" s="42"/>
      <c r="T658" s="43"/>
      <c r="U658" s="41"/>
      <c r="V658" s="42"/>
      <c r="W658" s="43"/>
      <c r="X658" s="41"/>
      <c r="Y658" s="42"/>
      <c r="Z658" s="43"/>
      <c r="AA658" s="41"/>
      <c r="AB658" s="42"/>
      <c r="AC658" s="43"/>
      <c r="AD658" s="41"/>
      <c r="AE658" s="42"/>
      <c r="AF658" s="43"/>
      <c r="AG658" s="41"/>
      <c r="AH658" s="42"/>
      <c r="AI658" s="43"/>
      <c r="AK658" s="41">
        <f t="shared" si="207"/>
        <v>0</v>
      </c>
      <c r="AL658" s="42">
        <f t="shared" si="207"/>
        <v>0</v>
      </c>
      <c r="AM658" s="43">
        <f t="shared" si="207"/>
        <v>0</v>
      </c>
      <c r="AT658" s="32">
        <f t="shared" si="208"/>
        <v>0</v>
      </c>
      <c r="AV658" s="23">
        <v>5</v>
      </c>
      <c r="AW658" s="23">
        <v>12</v>
      </c>
      <c r="AX658" s="23">
        <f t="shared" si="209"/>
        <v>1</v>
      </c>
    </row>
    <row r="659" spans="2:50" ht="15" hidden="1" customHeight="1" x14ac:dyDescent="0.3">
      <c r="B659" s="15"/>
      <c r="C659" s="50" t="str">
        <f>IF(LEN(E658)&lt;1,"","Total: " &amp; LEFT(E658,LEN(E658)-21) &amp; "Municipalities")</f>
        <v/>
      </c>
      <c r="D659" s="51"/>
      <c r="E659" s="52"/>
      <c r="F659" s="53">
        <f t="shared" ref="F659:K659" si="210">SUM(F648:F658)</f>
        <v>0</v>
      </c>
      <c r="G659" s="171">
        <f t="shared" si="210"/>
        <v>0</v>
      </c>
      <c r="H659" s="55">
        <f t="shared" si="210"/>
        <v>0</v>
      </c>
      <c r="I659" s="53">
        <f t="shared" si="210"/>
        <v>0</v>
      </c>
      <c r="J659" s="54">
        <f t="shared" si="210"/>
        <v>0</v>
      </c>
      <c r="K659" s="55">
        <f t="shared" si="210"/>
        <v>0</v>
      </c>
      <c r="L659" s="53">
        <f t="shared" ref="L659:AI659" si="211">SUM(L648:L658)</f>
        <v>0</v>
      </c>
      <c r="M659" s="54">
        <f t="shared" si="211"/>
        <v>0</v>
      </c>
      <c r="N659" s="55">
        <f t="shared" si="211"/>
        <v>0</v>
      </c>
      <c r="O659" s="53">
        <f t="shared" si="211"/>
        <v>0</v>
      </c>
      <c r="P659" s="54">
        <f t="shared" si="211"/>
        <v>0</v>
      </c>
      <c r="Q659" s="55">
        <f t="shared" si="211"/>
        <v>0</v>
      </c>
      <c r="R659" s="53">
        <f t="shared" si="211"/>
        <v>0</v>
      </c>
      <c r="S659" s="54">
        <f t="shared" si="211"/>
        <v>0</v>
      </c>
      <c r="T659" s="55">
        <f t="shared" si="211"/>
        <v>0</v>
      </c>
      <c r="U659" s="53">
        <f t="shared" si="211"/>
        <v>0</v>
      </c>
      <c r="V659" s="54">
        <f t="shared" si="211"/>
        <v>0</v>
      </c>
      <c r="W659" s="55">
        <f t="shared" si="211"/>
        <v>0</v>
      </c>
      <c r="X659" s="53">
        <f t="shared" si="211"/>
        <v>0</v>
      </c>
      <c r="Y659" s="54">
        <f t="shared" si="211"/>
        <v>0</v>
      </c>
      <c r="Z659" s="55">
        <f t="shared" si="211"/>
        <v>0</v>
      </c>
      <c r="AA659" s="53">
        <f t="shared" si="211"/>
        <v>0</v>
      </c>
      <c r="AB659" s="54">
        <f t="shared" si="211"/>
        <v>0</v>
      </c>
      <c r="AC659" s="55">
        <f t="shared" si="211"/>
        <v>0</v>
      </c>
      <c r="AD659" s="53">
        <f t="shared" si="211"/>
        <v>0</v>
      </c>
      <c r="AE659" s="54">
        <f t="shared" si="211"/>
        <v>0</v>
      </c>
      <c r="AF659" s="55">
        <f t="shared" si="211"/>
        <v>0</v>
      </c>
      <c r="AG659" s="53">
        <f t="shared" si="211"/>
        <v>0</v>
      </c>
      <c r="AH659" s="54">
        <f t="shared" si="211"/>
        <v>0</v>
      </c>
      <c r="AI659" s="55">
        <f t="shared" si="211"/>
        <v>0</v>
      </c>
      <c r="AK659" s="53">
        <f>SUM(AK648:AK658)</f>
        <v>0</v>
      </c>
      <c r="AL659" s="54">
        <f>SUM(AL648:AL658)</f>
        <v>0</v>
      </c>
      <c r="AM659" s="55">
        <f>SUM(AM648:AM658)</f>
        <v>0</v>
      </c>
      <c r="AT659" s="32">
        <f>IF(SUM(AT648:AT658)=0,0,1)</f>
        <v>0</v>
      </c>
    </row>
    <row r="660" spans="2:50" ht="15" hidden="1" customHeight="1" x14ac:dyDescent="0.3">
      <c r="B660" s="15"/>
      <c r="C660" s="40"/>
      <c r="D660" s="34"/>
      <c r="E660" s="35"/>
      <c r="F660" s="41"/>
      <c r="G660" s="169"/>
      <c r="H660" s="43"/>
      <c r="I660" s="41"/>
      <c r="J660" s="42"/>
      <c r="K660" s="43"/>
      <c r="L660" s="41"/>
      <c r="M660" s="42"/>
      <c r="N660" s="43"/>
      <c r="O660" s="41"/>
      <c r="P660" s="42"/>
      <c r="Q660" s="43"/>
      <c r="R660" s="41"/>
      <c r="S660" s="42"/>
      <c r="T660" s="43"/>
      <c r="U660" s="41"/>
      <c r="V660" s="42"/>
      <c r="W660" s="43"/>
      <c r="X660" s="41"/>
      <c r="Y660" s="42"/>
      <c r="Z660" s="43"/>
      <c r="AA660" s="41"/>
      <c r="AB660" s="42"/>
      <c r="AC660" s="43"/>
      <c r="AD660" s="41"/>
      <c r="AE660" s="42"/>
      <c r="AF660" s="43"/>
      <c r="AG660" s="41"/>
      <c r="AH660" s="42"/>
      <c r="AI660" s="43"/>
      <c r="AK660" s="41"/>
      <c r="AL660" s="42"/>
      <c r="AM660" s="43"/>
      <c r="AT660" s="32">
        <f>IF(AT659=0,0,1)</f>
        <v>0</v>
      </c>
    </row>
    <row r="661" spans="2:50" ht="15" hidden="1" customHeight="1" x14ac:dyDescent="0.3">
      <c r="B661" s="15"/>
      <c r="C661" s="40" t="s">
        <v>22</v>
      </c>
      <c r="D661" s="34" t="s">
        <v>2</v>
      </c>
      <c r="E661" s="35" t="s">
        <v>2</v>
      </c>
      <c r="F661" s="41">
        <v>0</v>
      </c>
      <c r="G661" s="169">
        <v>0</v>
      </c>
      <c r="H661" s="43">
        <v>0</v>
      </c>
      <c r="I661" s="41">
        <v>0</v>
      </c>
      <c r="J661" s="42">
        <v>0</v>
      </c>
      <c r="K661" s="43">
        <v>0</v>
      </c>
      <c r="L661" s="41"/>
      <c r="M661" s="42"/>
      <c r="N661" s="43"/>
      <c r="O661" s="41"/>
      <c r="P661" s="42"/>
      <c r="Q661" s="43"/>
      <c r="R661" s="41"/>
      <c r="S661" s="42"/>
      <c r="T661" s="43"/>
      <c r="U661" s="41"/>
      <c r="V661" s="42"/>
      <c r="W661" s="43"/>
      <c r="X661" s="41"/>
      <c r="Y661" s="42"/>
      <c r="Z661" s="43"/>
      <c r="AA661" s="41"/>
      <c r="AB661" s="42"/>
      <c r="AC661" s="43"/>
      <c r="AD661" s="41"/>
      <c r="AE661" s="42"/>
      <c r="AF661" s="43"/>
      <c r="AG661" s="41"/>
      <c r="AH661" s="42"/>
      <c r="AI661" s="43"/>
      <c r="AK661" s="41">
        <f t="shared" ref="AK661:AM671" si="212">F661+I661+L661+O661+R661+U661+X661+AA661+AD661+AG661</f>
        <v>0</v>
      </c>
      <c r="AL661" s="42">
        <f t="shared" si="212"/>
        <v>0</v>
      </c>
      <c r="AM661" s="43">
        <f t="shared" si="212"/>
        <v>0</v>
      </c>
      <c r="AT661" s="32">
        <f>IF(LEN(E661)&lt;2,0,1)</f>
        <v>0</v>
      </c>
      <c r="AV661" s="23">
        <v>5</v>
      </c>
      <c r="AW661" s="23">
        <v>13</v>
      </c>
      <c r="AX661" s="23">
        <v>1</v>
      </c>
    </row>
    <row r="662" spans="2:50" ht="15" hidden="1" customHeight="1" x14ac:dyDescent="0.3">
      <c r="B662" s="15"/>
      <c r="C662" s="40" t="s">
        <v>22</v>
      </c>
      <c r="D662" s="34" t="s">
        <v>2</v>
      </c>
      <c r="E662" s="35" t="s">
        <v>2</v>
      </c>
      <c r="F662" s="41">
        <v>0</v>
      </c>
      <c r="G662" s="169">
        <v>0</v>
      </c>
      <c r="H662" s="43">
        <v>0</v>
      </c>
      <c r="I662" s="41">
        <v>0</v>
      </c>
      <c r="J662" s="42">
        <v>0</v>
      </c>
      <c r="K662" s="43">
        <v>0</v>
      </c>
      <c r="L662" s="41"/>
      <c r="M662" s="42"/>
      <c r="N662" s="43"/>
      <c r="O662" s="41"/>
      <c r="P662" s="42"/>
      <c r="Q662" s="43"/>
      <c r="R662" s="41"/>
      <c r="S662" s="42"/>
      <c r="T662" s="43"/>
      <c r="U662" s="41"/>
      <c r="V662" s="42"/>
      <c r="W662" s="43"/>
      <c r="X662" s="41"/>
      <c r="Y662" s="42"/>
      <c r="Z662" s="43"/>
      <c r="AA662" s="41"/>
      <c r="AB662" s="42"/>
      <c r="AC662" s="43"/>
      <c r="AD662" s="41"/>
      <c r="AE662" s="42"/>
      <c r="AF662" s="43"/>
      <c r="AG662" s="41"/>
      <c r="AH662" s="42"/>
      <c r="AI662" s="43"/>
      <c r="AK662" s="41">
        <f t="shared" si="212"/>
        <v>0</v>
      </c>
      <c r="AL662" s="42">
        <f t="shared" si="212"/>
        <v>0</v>
      </c>
      <c r="AM662" s="43">
        <f t="shared" si="212"/>
        <v>0</v>
      </c>
      <c r="AT662" s="32">
        <f t="shared" ref="AT662:AT671" si="213">IF(LEN(E662)&lt;2,0,1)</f>
        <v>0</v>
      </c>
      <c r="AV662" s="23">
        <v>5</v>
      </c>
      <c r="AW662" s="23">
        <v>13</v>
      </c>
      <c r="AX662" s="23">
        <f>IF(AW662=AW661,AX661+1,1)</f>
        <v>2</v>
      </c>
    </row>
    <row r="663" spans="2:50" ht="15" hidden="1" customHeight="1" x14ac:dyDescent="0.3">
      <c r="B663" s="15"/>
      <c r="C663" s="40" t="s">
        <v>22</v>
      </c>
      <c r="D663" s="34" t="s">
        <v>2</v>
      </c>
      <c r="E663" s="35" t="s">
        <v>2</v>
      </c>
      <c r="F663" s="41">
        <v>0</v>
      </c>
      <c r="G663" s="169">
        <v>0</v>
      </c>
      <c r="H663" s="43">
        <v>0</v>
      </c>
      <c r="I663" s="41">
        <v>0</v>
      </c>
      <c r="J663" s="42">
        <v>0</v>
      </c>
      <c r="K663" s="43">
        <v>0</v>
      </c>
      <c r="L663" s="41"/>
      <c r="M663" s="42"/>
      <c r="N663" s="43"/>
      <c r="O663" s="41"/>
      <c r="P663" s="42"/>
      <c r="Q663" s="43"/>
      <c r="R663" s="41"/>
      <c r="S663" s="42"/>
      <c r="T663" s="43"/>
      <c r="U663" s="41"/>
      <c r="V663" s="42"/>
      <c r="W663" s="43"/>
      <c r="X663" s="41"/>
      <c r="Y663" s="42"/>
      <c r="Z663" s="43"/>
      <c r="AA663" s="41"/>
      <c r="AB663" s="42"/>
      <c r="AC663" s="43"/>
      <c r="AD663" s="41"/>
      <c r="AE663" s="42"/>
      <c r="AF663" s="43"/>
      <c r="AG663" s="41"/>
      <c r="AH663" s="42"/>
      <c r="AI663" s="43"/>
      <c r="AK663" s="41">
        <f t="shared" si="212"/>
        <v>0</v>
      </c>
      <c r="AL663" s="42">
        <f t="shared" si="212"/>
        <v>0</v>
      </c>
      <c r="AM663" s="43">
        <f t="shared" si="212"/>
        <v>0</v>
      </c>
      <c r="AT663" s="32">
        <f t="shared" si="213"/>
        <v>0</v>
      </c>
      <c r="AV663" s="23">
        <v>5</v>
      </c>
      <c r="AW663" s="23">
        <v>13</v>
      </c>
      <c r="AX663" s="23">
        <f t="shared" ref="AX663:AX671" si="214">IF(AW663=AW662,AX662+1,1)</f>
        <v>3</v>
      </c>
    </row>
    <row r="664" spans="2:50" ht="15" hidden="1" customHeight="1" x14ac:dyDescent="0.3">
      <c r="B664" s="15"/>
      <c r="C664" s="40" t="s">
        <v>22</v>
      </c>
      <c r="D664" s="34" t="s">
        <v>2</v>
      </c>
      <c r="E664" s="35" t="s">
        <v>2</v>
      </c>
      <c r="F664" s="41">
        <v>0</v>
      </c>
      <c r="G664" s="169">
        <v>0</v>
      </c>
      <c r="H664" s="43">
        <v>0</v>
      </c>
      <c r="I664" s="41">
        <v>0</v>
      </c>
      <c r="J664" s="42">
        <v>0</v>
      </c>
      <c r="K664" s="43">
        <v>0</v>
      </c>
      <c r="L664" s="41"/>
      <c r="M664" s="42"/>
      <c r="N664" s="43"/>
      <c r="O664" s="41"/>
      <c r="P664" s="42"/>
      <c r="Q664" s="43"/>
      <c r="R664" s="41"/>
      <c r="S664" s="42"/>
      <c r="T664" s="43"/>
      <c r="U664" s="41"/>
      <c r="V664" s="42"/>
      <c r="W664" s="43"/>
      <c r="X664" s="41"/>
      <c r="Y664" s="42"/>
      <c r="Z664" s="43"/>
      <c r="AA664" s="41"/>
      <c r="AB664" s="42"/>
      <c r="AC664" s="43"/>
      <c r="AD664" s="41"/>
      <c r="AE664" s="42"/>
      <c r="AF664" s="43"/>
      <c r="AG664" s="41"/>
      <c r="AH664" s="42"/>
      <c r="AI664" s="43"/>
      <c r="AK664" s="41">
        <f t="shared" si="212"/>
        <v>0</v>
      </c>
      <c r="AL664" s="42">
        <f t="shared" si="212"/>
        <v>0</v>
      </c>
      <c r="AM664" s="43">
        <f t="shared" si="212"/>
        <v>0</v>
      </c>
      <c r="AT664" s="32">
        <f t="shared" si="213"/>
        <v>0</v>
      </c>
      <c r="AV664" s="23">
        <v>5</v>
      </c>
      <c r="AW664" s="23">
        <v>13</v>
      </c>
      <c r="AX664" s="23">
        <f t="shared" si="214"/>
        <v>4</v>
      </c>
    </row>
    <row r="665" spans="2:50" ht="15" hidden="1" customHeight="1" x14ac:dyDescent="0.3">
      <c r="B665" s="15"/>
      <c r="C665" s="40" t="s">
        <v>22</v>
      </c>
      <c r="D665" s="34" t="s">
        <v>2</v>
      </c>
      <c r="E665" s="35" t="s">
        <v>2</v>
      </c>
      <c r="F665" s="41">
        <v>0</v>
      </c>
      <c r="G665" s="169">
        <v>0</v>
      </c>
      <c r="H665" s="43">
        <v>0</v>
      </c>
      <c r="I665" s="41">
        <v>0</v>
      </c>
      <c r="J665" s="42">
        <v>0</v>
      </c>
      <c r="K665" s="43">
        <v>0</v>
      </c>
      <c r="L665" s="41"/>
      <c r="M665" s="42"/>
      <c r="N665" s="43"/>
      <c r="O665" s="41"/>
      <c r="P665" s="42"/>
      <c r="Q665" s="43"/>
      <c r="R665" s="41"/>
      <c r="S665" s="42"/>
      <c r="T665" s="43"/>
      <c r="U665" s="41"/>
      <c r="V665" s="42"/>
      <c r="W665" s="43"/>
      <c r="X665" s="41"/>
      <c r="Y665" s="42"/>
      <c r="Z665" s="43"/>
      <c r="AA665" s="41"/>
      <c r="AB665" s="42"/>
      <c r="AC665" s="43"/>
      <c r="AD665" s="41"/>
      <c r="AE665" s="42"/>
      <c r="AF665" s="43"/>
      <c r="AG665" s="41"/>
      <c r="AH665" s="42"/>
      <c r="AI665" s="43"/>
      <c r="AK665" s="41">
        <f t="shared" si="212"/>
        <v>0</v>
      </c>
      <c r="AL665" s="42">
        <f t="shared" si="212"/>
        <v>0</v>
      </c>
      <c r="AM665" s="43">
        <f t="shared" si="212"/>
        <v>0</v>
      </c>
      <c r="AT665" s="32">
        <f t="shared" si="213"/>
        <v>0</v>
      </c>
      <c r="AV665" s="23">
        <v>5</v>
      </c>
      <c r="AW665" s="23">
        <v>13</v>
      </c>
      <c r="AX665" s="23">
        <f t="shared" si="214"/>
        <v>5</v>
      </c>
    </row>
    <row r="666" spans="2:50" ht="15" hidden="1" customHeight="1" x14ac:dyDescent="0.3">
      <c r="B666" s="15"/>
      <c r="C666" s="40" t="s">
        <v>22</v>
      </c>
      <c r="D666" s="34" t="s">
        <v>2</v>
      </c>
      <c r="E666" s="35" t="s">
        <v>2</v>
      </c>
      <c r="F666" s="41">
        <v>0</v>
      </c>
      <c r="G666" s="169">
        <v>0</v>
      </c>
      <c r="H666" s="43">
        <v>0</v>
      </c>
      <c r="I666" s="41">
        <v>0</v>
      </c>
      <c r="J666" s="42">
        <v>0</v>
      </c>
      <c r="K666" s="43">
        <v>0</v>
      </c>
      <c r="L666" s="41"/>
      <c r="M666" s="42"/>
      <c r="N666" s="43"/>
      <c r="O666" s="41"/>
      <c r="P666" s="42"/>
      <c r="Q666" s="43"/>
      <c r="R666" s="41"/>
      <c r="S666" s="42"/>
      <c r="T666" s="43"/>
      <c r="U666" s="41"/>
      <c r="V666" s="42"/>
      <c r="W666" s="43"/>
      <c r="X666" s="41"/>
      <c r="Y666" s="42"/>
      <c r="Z666" s="43"/>
      <c r="AA666" s="41"/>
      <c r="AB666" s="42"/>
      <c r="AC666" s="43"/>
      <c r="AD666" s="41"/>
      <c r="AE666" s="42"/>
      <c r="AF666" s="43"/>
      <c r="AG666" s="41"/>
      <c r="AH666" s="42"/>
      <c r="AI666" s="43"/>
      <c r="AK666" s="41">
        <f t="shared" si="212"/>
        <v>0</v>
      </c>
      <c r="AL666" s="42">
        <f t="shared" si="212"/>
        <v>0</v>
      </c>
      <c r="AM666" s="43">
        <f t="shared" si="212"/>
        <v>0</v>
      </c>
      <c r="AT666" s="32">
        <f t="shared" si="213"/>
        <v>0</v>
      </c>
      <c r="AV666" s="23">
        <v>5</v>
      </c>
      <c r="AW666" s="23">
        <v>13</v>
      </c>
      <c r="AX666" s="23">
        <f t="shared" si="214"/>
        <v>6</v>
      </c>
    </row>
    <row r="667" spans="2:50" ht="15" hidden="1" customHeight="1" x14ac:dyDescent="0.3">
      <c r="B667" s="15"/>
      <c r="C667" s="40" t="s">
        <v>22</v>
      </c>
      <c r="D667" s="34" t="s">
        <v>2</v>
      </c>
      <c r="E667" s="35" t="s">
        <v>2</v>
      </c>
      <c r="F667" s="41">
        <v>0</v>
      </c>
      <c r="G667" s="169">
        <v>0</v>
      </c>
      <c r="H667" s="43">
        <v>0</v>
      </c>
      <c r="I667" s="41">
        <v>0</v>
      </c>
      <c r="J667" s="42">
        <v>0</v>
      </c>
      <c r="K667" s="43">
        <v>0</v>
      </c>
      <c r="L667" s="41"/>
      <c r="M667" s="42"/>
      <c r="N667" s="43"/>
      <c r="O667" s="41"/>
      <c r="P667" s="42"/>
      <c r="Q667" s="43"/>
      <c r="R667" s="41"/>
      <c r="S667" s="42"/>
      <c r="T667" s="43"/>
      <c r="U667" s="41"/>
      <c r="V667" s="42"/>
      <c r="W667" s="43"/>
      <c r="X667" s="41"/>
      <c r="Y667" s="42"/>
      <c r="Z667" s="43"/>
      <c r="AA667" s="41"/>
      <c r="AB667" s="42"/>
      <c r="AC667" s="43"/>
      <c r="AD667" s="41"/>
      <c r="AE667" s="42"/>
      <c r="AF667" s="43"/>
      <c r="AG667" s="41"/>
      <c r="AH667" s="42"/>
      <c r="AI667" s="43"/>
      <c r="AK667" s="41">
        <f t="shared" si="212"/>
        <v>0</v>
      </c>
      <c r="AL667" s="42">
        <f t="shared" si="212"/>
        <v>0</v>
      </c>
      <c r="AM667" s="43">
        <f t="shared" si="212"/>
        <v>0</v>
      </c>
      <c r="AT667" s="32">
        <f t="shared" si="213"/>
        <v>0</v>
      </c>
      <c r="AV667" s="23">
        <v>5</v>
      </c>
      <c r="AW667" s="23">
        <v>13</v>
      </c>
      <c r="AX667" s="23">
        <f t="shared" si="214"/>
        <v>7</v>
      </c>
    </row>
    <row r="668" spans="2:50" ht="15" hidden="1" customHeight="1" x14ac:dyDescent="0.3">
      <c r="B668" s="15"/>
      <c r="C668" s="40" t="s">
        <v>22</v>
      </c>
      <c r="D668" s="34" t="s">
        <v>2</v>
      </c>
      <c r="E668" s="35" t="s">
        <v>2</v>
      </c>
      <c r="F668" s="41">
        <v>0</v>
      </c>
      <c r="G668" s="169">
        <v>0</v>
      </c>
      <c r="H668" s="43">
        <v>0</v>
      </c>
      <c r="I668" s="41">
        <v>0</v>
      </c>
      <c r="J668" s="42">
        <v>0</v>
      </c>
      <c r="K668" s="43">
        <v>0</v>
      </c>
      <c r="L668" s="41"/>
      <c r="M668" s="42"/>
      <c r="N668" s="43"/>
      <c r="O668" s="41"/>
      <c r="P668" s="42"/>
      <c r="Q668" s="43"/>
      <c r="R668" s="41"/>
      <c r="S668" s="42"/>
      <c r="T668" s="43"/>
      <c r="U668" s="41"/>
      <c r="V668" s="42"/>
      <c r="W668" s="43"/>
      <c r="X668" s="41"/>
      <c r="Y668" s="42"/>
      <c r="Z668" s="43"/>
      <c r="AA668" s="41"/>
      <c r="AB668" s="42"/>
      <c r="AC668" s="43"/>
      <c r="AD668" s="41"/>
      <c r="AE668" s="42"/>
      <c r="AF668" s="43"/>
      <c r="AG668" s="41"/>
      <c r="AH668" s="42"/>
      <c r="AI668" s="43"/>
      <c r="AK668" s="41">
        <f t="shared" si="212"/>
        <v>0</v>
      </c>
      <c r="AL668" s="42">
        <f t="shared" si="212"/>
        <v>0</v>
      </c>
      <c r="AM668" s="43">
        <f t="shared" si="212"/>
        <v>0</v>
      </c>
      <c r="AT668" s="32">
        <f t="shared" si="213"/>
        <v>0</v>
      </c>
      <c r="AV668" s="23">
        <v>5</v>
      </c>
      <c r="AW668" s="23">
        <v>13</v>
      </c>
      <c r="AX668" s="23">
        <f t="shared" si="214"/>
        <v>8</v>
      </c>
    </row>
    <row r="669" spans="2:50" ht="15" hidden="1" customHeight="1" x14ac:dyDescent="0.3">
      <c r="B669" s="15"/>
      <c r="C669" s="40" t="s">
        <v>22</v>
      </c>
      <c r="D669" s="34" t="s">
        <v>2</v>
      </c>
      <c r="E669" s="35" t="s">
        <v>2</v>
      </c>
      <c r="F669" s="41">
        <v>0</v>
      </c>
      <c r="G669" s="169">
        <v>0</v>
      </c>
      <c r="H669" s="43">
        <v>0</v>
      </c>
      <c r="I669" s="41">
        <v>0</v>
      </c>
      <c r="J669" s="42">
        <v>0</v>
      </c>
      <c r="K669" s="43">
        <v>0</v>
      </c>
      <c r="L669" s="41"/>
      <c r="M669" s="42"/>
      <c r="N669" s="43"/>
      <c r="O669" s="41"/>
      <c r="P669" s="42"/>
      <c r="Q669" s="43"/>
      <c r="R669" s="41"/>
      <c r="S669" s="42"/>
      <c r="T669" s="43"/>
      <c r="U669" s="41"/>
      <c r="V669" s="42"/>
      <c r="W669" s="43"/>
      <c r="X669" s="41"/>
      <c r="Y669" s="42"/>
      <c r="Z669" s="43"/>
      <c r="AA669" s="41"/>
      <c r="AB669" s="42"/>
      <c r="AC669" s="43"/>
      <c r="AD669" s="41"/>
      <c r="AE669" s="42"/>
      <c r="AF669" s="43"/>
      <c r="AG669" s="41"/>
      <c r="AH669" s="42"/>
      <c r="AI669" s="43"/>
      <c r="AK669" s="41">
        <f t="shared" si="212"/>
        <v>0</v>
      </c>
      <c r="AL669" s="42">
        <f t="shared" si="212"/>
        <v>0</v>
      </c>
      <c r="AM669" s="43">
        <f t="shared" si="212"/>
        <v>0</v>
      </c>
      <c r="AT669" s="32">
        <f t="shared" si="213"/>
        <v>0</v>
      </c>
      <c r="AV669" s="23">
        <v>5</v>
      </c>
      <c r="AW669" s="23">
        <v>13</v>
      </c>
      <c r="AX669" s="23">
        <f t="shared" si="214"/>
        <v>9</v>
      </c>
    </row>
    <row r="670" spans="2:50" ht="15" hidden="1" customHeight="1" x14ac:dyDescent="0.3">
      <c r="B670" s="15"/>
      <c r="C670" s="40" t="s">
        <v>22</v>
      </c>
      <c r="D670" s="34" t="s">
        <v>2</v>
      </c>
      <c r="E670" s="35" t="s">
        <v>2</v>
      </c>
      <c r="F670" s="41">
        <v>0</v>
      </c>
      <c r="G670" s="169">
        <v>0</v>
      </c>
      <c r="H670" s="43">
        <v>0</v>
      </c>
      <c r="I670" s="41">
        <v>0</v>
      </c>
      <c r="J670" s="42">
        <v>0</v>
      </c>
      <c r="K670" s="43">
        <v>0</v>
      </c>
      <c r="L670" s="41"/>
      <c r="M670" s="42"/>
      <c r="N670" s="43"/>
      <c r="O670" s="41"/>
      <c r="P670" s="42"/>
      <c r="Q670" s="43"/>
      <c r="R670" s="41"/>
      <c r="S670" s="42"/>
      <c r="T670" s="43"/>
      <c r="U670" s="41"/>
      <c r="V670" s="42"/>
      <c r="W670" s="43"/>
      <c r="X670" s="41"/>
      <c r="Y670" s="42"/>
      <c r="Z670" s="43"/>
      <c r="AA670" s="41"/>
      <c r="AB670" s="42"/>
      <c r="AC670" s="43"/>
      <c r="AD670" s="41"/>
      <c r="AE670" s="42"/>
      <c r="AF670" s="43"/>
      <c r="AG670" s="41"/>
      <c r="AH670" s="42"/>
      <c r="AI670" s="43"/>
      <c r="AK670" s="41">
        <f t="shared" si="212"/>
        <v>0</v>
      </c>
      <c r="AL670" s="42">
        <f t="shared" si="212"/>
        <v>0</v>
      </c>
      <c r="AM670" s="43">
        <f t="shared" si="212"/>
        <v>0</v>
      </c>
      <c r="AT670" s="32">
        <f t="shared" si="213"/>
        <v>0</v>
      </c>
      <c r="AV670" s="23">
        <v>5</v>
      </c>
      <c r="AW670" s="23">
        <v>13</v>
      </c>
      <c r="AX670" s="23">
        <f t="shared" si="214"/>
        <v>10</v>
      </c>
    </row>
    <row r="671" spans="2:50" ht="15" hidden="1" customHeight="1" x14ac:dyDescent="0.3">
      <c r="B671" s="15"/>
      <c r="C671" s="40" t="s">
        <v>23</v>
      </c>
      <c r="D671" s="34" t="s">
        <v>2</v>
      </c>
      <c r="E671" s="35" t="s">
        <v>2</v>
      </c>
      <c r="F671" s="41">
        <v>0</v>
      </c>
      <c r="G671" s="169">
        <v>0</v>
      </c>
      <c r="H671" s="43">
        <v>0</v>
      </c>
      <c r="I671" s="41">
        <v>0</v>
      </c>
      <c r="J671" s="42">
        <v>0</v>
      </c>
      <c r="K671" s="43">
        <v>0</v>
      </c>
      <c r="L671" s="41"/>
      <c r="M671" s="42"/>
      <c r="N671" s="43"/>
      <c r="O671" s="41"/>
      <c r="P671" s="42"/>
      <c r="Q671" s="43"/>
      <c r="R671" s="41"/>
      <c r="S671" s="42"/>
      <c r="T671" s="43"/>
      <c r="U671" s="41"/>
      <c r="V671" s="42"/>
      <c r="W671" s="43"/>
      <c r="X671" s="41"/>
      <c r="Y671" s="42"/>
      <c r="Z671" s="43"/>
      <c r="AA671" s="41"/>
      <c r="AB671" s="42"/>
      <c r="AC671" s="43"/>
      <c r="AD671" s="41"/>
      <c r="AE671" s="42"/>
      <c r="AF671" s="43"/>
      <c r="AG671" s="41"/>
      <c r="AH671" s="42"/>
      <c r="AI671" s="43"/>
      <c r="AK671" s="41">
        <f t="shared" si="212"/>
        <v>0</v>
      </c>
      <c r="AL671" s="42">
        <f t="shared" si="212"/>
        <v>0</v>
      </c>
      <c r="AM671" s="43">
        <f t="shared" si="212"/>
        <v>0</v>
      </c>
      <c r="AT671" s="32">
        <f t="shared" si="213"/>
        <v>0</v>
      </c>
      <c r="AV671" s="23">
        <v>5</v>
      </c>
      <c r="AW671" s="23">
        <v>14</v>
      </c>
      <c r="AX671" s="23">
        <f t="shared" si="214"/>
        <v>1</v>
      </c>
    </row>
    <row r="672" spans="2:50" ht="15" hidden="1" customHeight="1" x14ac:dyDescent="0.3">
      <c r="B672" s="15"/>
      <c r="C672" s="50" t="str">
        <f>IF(LEN(E671)&lt;1,"","Total: " &amp; LEFT(E671,LEN(E671)-21) &amp; "Municipalities")</f>
        <v/>
      </c>
      <c r="D672" s="51"/>
      <c r="E672" s="52"/>
      <c r="F672" s="53">
        <f t="shared" ref="F672:K672" si="215">SUM(F661:F671)</f>
        <v>0</v>
      </c>
      <c r="G672" s="171">
        <f t="shared" si="215"/>
        <v>0</v>
      </c>
      <c r="H672" s="55">
        <f t="shared" si="215"/>
        <v>0</v>
      </c>
      <c r="I672" s="53">
        <f t="shared" si="215"/>
        <v>0</v>
      </c>
      <c r="J672" s="54">
        <f t="shared" si="215"/>
        <v>0</v>
      </c>
      <c r="K672" s="55">
        <f t="shared" si="215"/>
        <v>0</v>
      </c>
      <c r="L672" s="53">
        <f t="shared" ref="L672:AI672" si="216">SUM(L661:L671)</f>
        <v>0</v>
      </c>
      <c r="M672" s="54">
        <f t="shared" si="216"/>
        <v>0</v>
      </c>
      <c r="N672" s="55">
        <f t="shared" si="216"/>
        <v>0</v>
      </c>
      <c r="O672" s="53">
        <f t="shared" si="216"/>
        <v>0</v>
      </c>
      <c r="P672" s="54">
        <f t="shared" si="216"/>
        <v>0</v>
      </c>
      <c r="Q672" s="55">
        <f t="shared" si="216"/>
        <v>0</v>
      </c>
      <c r="R672" s="53">
        <f t="shared" si="216"/>
        <v>0</v>
      </c>
      <c r="S672" s="54">
        <f t="shared" si="216"/>
        <v>0</v>
      </c>
      <c r="T672" s="55">
        <f t="shared" si="216"/>
        <v>0</v>
      </c>
      <c r="U672" s="53">
        <f t="shared" si="216"/>
        <v>0</v>
      </c>
      <c r="V672" s="54">
        <f t="shared" si="216"/>
        <v>0</v>
      </c>
      <c r="W672" s="55">
        <f t="shared" si="216"/>
        <v>0</v>
      </c>
      <c r="X672" s="53">
        <f t="shared" si="216"/>
        <v>0</v>
      </c>
      <c r="Y672" s="54">
        <f t="shared" si="216"/>
        <v>0</v>
      </c>
      <c r="Z672" s="55">
        <f t="shared" si="216"/>
        <v>0</v>
      </c>
      <c r="AA672" s="53">
        <f t="shared" si="216"/>
        <v>0</v>
      </c>
      <c r="AB672" s="54">
        <f t="shared" si="216"/>
        <v>0</v>
      </c>
      <c r="AC672" s="55">
        <f t="shared" si="216"/>
        <v>0</v>
      </c>
      <c r="AD672" s="53">
        <f t="shared" si="216"/>
        <v>0</v>
      </c>
      <c r="AE672" s="54">
        <f t="shared" si="216"/>
        <v>0</v>
      </c>
      <c r="AF672" s="55">
        <f t="shared" si="216"/>
        <v>0</v>
      </c>
      <c r="AG672" s="53">
        <f t="shared" si="216"/>
        <v>0</v>
      </c>
      <c r="AH672" s="54">
        <f t="shared" si="216"/>
        <v>0</v>
      </c>
      <c r="AI672" s="55">
        <f t="shared" si="216"/>
        <v>0</v>
      </c>
      <c r="AK672" s="53">
        <f>SUM(AK661:AK671)</f>
        <v>0</v>
      </c>
      <c r="AL672" s="54">
        <f>SUM(AL661:AL671)</f>
        <v>0</v>
      </c>
      <c r="AM672" s="55">
        <f>SUM(AM661:AM671)</f>
        <v>0</v>
      </c>
      <c r="AT672" s="32">
        <f>IF(SUM(AT661:AT671)=0,0,1)</f>
        <v>0</v>
      </c>
    </row>
    <row r="673" spans="2:50" ht="15" hidden="1" customHeight="1" x14ac:dyDescent="0.3">
      <c r="B673" s="15"/>
      <c r="C673" s="40"/>
      <c r="D673" s="34"/>
      <c r="E673" s="35"/>
      <c r="F673" s="41"/>
      <c r="G673" s="169"/>
      <c r="H673" s="43"/>
      <c r="I673" s="41"/>
      <c r="J673" s="42"/>
      <c r="K673" s="43"/>
      <c r="L673" s="41"/>
      <c r="M673" s="42"/>
      <c r="N673" s="43"/>
      <c r="O673" s="41"/>
      <c r="P673" s="42"/>
      <c r="Q673" s="43"/>
      <c r="R673" s="41"/>
      <c r="S673" s="42"/>
      <c r="T673" s="43"/>
      <c r="U673" s="41"/>
      <c r="V673" s="42"/>
      <c r="W673" s="43"/>
      <c r="X673" s="41"/>
      <c r="Y673" s="42"/>
      <c r="Z673" s="43"/>
      <c r="AA673" s="41"/>
      <c r="AB673" s="42"/>
      <c r="AC673" s="43"/>
      <c r="AD673" s="41"/>
      <c r="AE673" s="42"/>
      <c r="AF673" s="43"/>
      <c r="AG673" s="41"/>
      <c r="AH673" s="42"/>
      <c r="AI673" s="43"/>
      <c r="AK673" s="41"/>
      <c r="AL673" s="42"/>
      <c r="AM673" s="43"/>
      <c r="AT673" s="32">
        <f>IF(AT672=0,0,1)</f>
        <v>0</v>
      </c>
    </row>
    <row r="674" spans="2:50" ht="15" hidden="1" customHeight="1" x14ac:dyDescent="0.3">
      <c r="B674" s="15"/>
      <c r="C674" s="40" t="s">
        <v>22</v>
      </c>
      <c r="D674" s="34" t="s">
        <v>2</v>
      </c>
      <c r="E674" s="35" t="s">
        <v>2</v>
      </c>
      <c r="F674" s="41">
        <v>0</v>
      </c>
      <c r="G674" s="169">
        <v>0</v>
      </c>
      <c r="H674" s="43">
        <v>0</v>
      </c>
      <c r="I674" s="41">
        <v>0</v>
      </c>
      <c r="J674" s="42">
        <v>0</v>
      </c>
      <c r="K674" s="43">
        <v>0</v>
      </c>
      <c r="L674" s="41"/>
      <c r="M674" s="42"/>
      <c r="N674" s="43"/>
      <c r="O674" s="41"/>
      <c r="P674" s="42"/>
      <c r="Q674" s="43"/>
      <c r="R674" s="41"/>
      <c r="S674" s="42"/>
      <c r="T674" s="43"/>
      <c r="U674" s="41"/>
      <c r="V674" s="42"/>
      <c r="W674" s="43"/>
      <c r="X674" s="41"/>
      <c r="Y674" s="42"/>
      <c r="Z674" s="43"/>
      <c r="AA674" s="41"/>
      <c r="AB674" s="42"/>
      <c r="AC674" s="43"/>
      <c r="AD674" s="41"/>
      <c r="AE674" s="42"/>
      <c r="AF674" s="43"/>
      <c r="AG674" s="41"/>
      <c r="AH674" s="42"/>
      <c r="AI674" s="43"/>
      <c r="AK674" s="41">
        <f t="shared" ref="AK674:AM684" si="217">F674+I674+L674+O674+R674+U674+X674+AA674+AD674+AG674</f>
        <v>0</v>
      </c>
      <c r="AL674" s="42">
        <f t="shared" si="217"/>
        <v>0</v>
      </c>
      <c r="AM674" s="43">
        <f t="shared" si="217"/>
        <v>0</v>
      </c>
      <c r="AT674" s="32">
        <f>IF(LEN(E674)&lt;2,0,1)</f>
        <v>0</v>
      </c>
      <c r="AV674" s="23">
        <v>5</v>
      </c>
      <c r="AW674" s="23">
        <v>15</v>
      </c>
      <c r="AX674" s="23">
        <v>1</v>
      </c>
    </row>
    <row r="675" spans="2:50" ht="15" hidden="1" customHeight="1" x14ac:dyDescent="0.3">
      <c r="B675" s="15"/>
      <c r="C675" s="40" t="s">
        <v>22</v>
      </c>
      <c r="D675" s="34" t="s">
        <v>2</v>
      </c>
      <c r="E675" s="35" t="s">
        <v>2</v>
      </c>
      <c r="F675" s="41">
        <v>0</v>
      </c>
      <c r="G675" s="169">
        <v>0</v>
      </c>
      <c r="H675" s="43">
        <v>0</v>
      </c>
      <c r="I675" s="41">
        <v>0</v>
      </c>
      <c r="J675" s="42">
        <v>0</v>
      </c>
      <c r="K675" s="43">
        <v>0</v>
      </c>
      <c r="L675" s="41"/>
      <c r="M675" s="42"/>
      <c r="N675" s="43"/>
      <c r="O675" s="41"/>
      <c r="P675" s="42"/>
      <c r="Q675" s="43"/>
      <c r="R675" s="41"/>
      <c r="S675" s="42"/>
      <c r="T675" s="43"/>
      <c r="U675" s="41"/>
      <c r="V675" s="42"/>
      <c r="W675" s="43"/>
      <c r="X675" s="41"/>
      <c r="Y675" s="42"/>
      <c r="Z675" s="43"/>
      <c r="AA675" s="41"/>
      <c r="AB675" s="42"/>
      <c r="AC675" s="43"/>
      <c r="AD675" s="41"/>
      <c r="AE675" s="42"/>
      <c r="AF675" s="43"/>
      <c r="AG675" s="41"/>
      <c r="AH675" s="42"/>
      <c r="AI675" s="43"/>
      <c r="AK675" s="41">
        <f t="shared" si="217"/>
        <v>0</v>
      </c>
      <c r="AL675" s="42">
        <f t="shared" si="217"/>
        <v>0</v>
      </c>
      <c r="AM675" s="43">
        <f t="shared" si="217"/>
        <v>0</v>
      </c>
      <c r="AT675" s="32">
        <f t="shared" ref="AT675:AT684" si="218">IF(LEN(E675)&lt;2,0,1)</f>
        <v>0</v>
      </c>
      <c r="AV675" s="23">
        <v>5</v>
      </c>
      <c r="AW675" s="23">
        <v>15</v>
      </c>
      <c r="AX675" s="23">
        <f>IF(AW675=AW674,AX674+1,1)</f>
        <v>2</v>
      </c>
    </row>
    <row r="676" spans="2:50" ht="15" hidden="1" customHeight="1" x14ac:dyDescent="0.3">
      <c r="B676" s="15"/>
      <c r="C676" s="40" t="s">
        <v>22</v>
      </c>
      <c r="D676" s="34" t="s">
        <v>2</v>
      </c>
      <c r="E676" s="35" t="s">
        <v>2</v>
      </c>
      <c r="F676" s="41">
        <v>0</v>
      </c>
      <c r="G676" s="169">
        <v>0</v>
      </c>
      <c r="H676" s="43">
        <v>0</v>
      </c>
      <c r="I676" s="41">
        <v>0</v>
      </c>
      <c r="J676" s="42">
        <v>0</v>
      </c>
      <c r="K676" s="43">
        <v>0</v>
      </c>
      <c r="L676" s="41"/>
      <c r="M676" s="42"/>
      <c r="N676" s="43"/>
      <c r="O676" s="41"/>
      <c r="P676" s="42"/>
      <c r="Q676" s="43"/>
      <c r="R676" s="41"/>
      <c r="S676" s="42"/>
      <c r="T676" s="43"/>
      <c r="U676" s="41"/>
      <c r="V676" s="42"/>
      <c r="W676" s="43"/>
      <c r="X676" s="41"/>
      <c r="Y676" s="42"/>
      <c r="Z676" s="43"/>
      <c r="AA676" s="41"/>
      <c r="AB676" s="42"/>
      <c r="AC676" s="43"/>
      <c r="AD676" s="41"/>
      <c r="AE676" s="42"/>
      <c r="AF676" s="43"/>
      <c r="AG676" s="41"/>
      <c r="AH676" s="42"/>
      <c r="AI676" s="43"/>
      <c r="AK676" s="41">
        <f t="shared" si="217"/>
        <v>0</v>
      </c>
      <c r="AL676" s="42">
        <f t="shared" si="217"/>
        <v>0</v>
      </c>
      <c r="AM676" s="43">
        <f t="shared" si="217"/>
        <v>0</v>
      </c>
      <c r="AT676" s="32">
        <f t="shared" si="218"/>
        <v>0</v>
      </c>
      <c r="AV676" s="23">
        <v>5</v>
      </c>
      <c r="AW676" s="23">
        <v>15</v>
      </c>
      <c r="AX676" s="23">
        <f t="shared" ref="AX676:AX684" si="219">IF(AW676=AW675,AX675+1,1)</f>
        <v>3</v>
      </c>
    </row>
    <row r="677" spans="2:50" ht="15" hidden="1" customHeight="1" x14ac:dyDescent="0.3">
      <c r="B677" s="15"/>
      <c r="C677" s="40" t="s">
        <v>22</v>
      </c>
      <c r="D677" s="34" t="s">
        <v>2</v>
      </c>
      <c r="E677" s="35" t="s">
        <v>2</v>
      </c>
      <c r="F677" s="41">
        <v>0</v>
      </c>
      <c r="G677" s="169">
        <v>0</v>
      </c>
      <c r="H677" s="43">
        <v>0</v>
      </c>
      <c r="I677" s="41">
        <v>0</v>
      </c>
      <c r="J677" s="42">
        <v>0</v>
      </c>
      <c r="K677" s="43">
        <v>0</v>
      </c>
      <c r="L677" s="41"/>
      <c r="M677" s="42"/>
      <c r="N677" s="43"/>
      <c r="O677" s="41"/>
      <c r="P677" s="42"/>
      <c r="Q677" s="43"/>
      <c r="R677" s="41"/>
      <c r="S677" s="42"/>
      <c r="T677" s="43"/>
      <c r="U677" s="41"/>
      <c r="V677" s="42"/>
      <c r="W677" s="43"/>
      <c r="X677" s="41"/>
      <c r="Y677" s="42"/>
      <c r="Z677" s="43"/>
      <c r="AA677" s="41"/>
      <c r="AB677" s="42"/>
      <c r="AC677" s="43"/>
      <c r="AD677" s="41"/>
      <c r="AE677" s="42"/>
      <c r="AF677" s="43"/>
      <c r="AG677" s="41"/>
      <c r="AH677" s="42"/>
      <c r="AI677" s="43"/>
      <c r="AK677" s="41">
        <f t="shared" si="217"/>
        <v>0</v>
      </c>
      <c r="AL677" s="42">
        <f t="shared" si="217"/>
        <v>0</v>
      </c>
      <c r="AM677" s="43">
        <f t="shared" si="217"/>
        <v>0</v>
      </c>
      <c r="AT677" s="32">
        <f t="shared" si="218"/>
        <v>0</v>
      </c>
      <c r="AV677" s="23">
        <v>5</v>
      </c>
      <c r="AW677" s="23">
        <v>15</v>
      </c>
      <c r="AX677" s="23">
        <f t="shared" si="219"/>
        <v>4</v>
      </c>
    </row>
    <row r="678" spans="2:50" ht="15" hidden="1" customHeight="1" x14ac:dyDescent="0.3">
      <c r="B678" s="15"/>
      <c r="C678" s="40" t="s">
        <v>22</v>
      </c>
      <c r="D678" s="34" t="s">
        <v>2</v>
      </c>
      <c r="E678" s="35" t="s">
        <v>2</v>
      </c>
      <c r="F678" s="41">
        <v>0</v>
      </c>
      <c r="G678" s="169">
        <v>0</v>
      </c>
      <c r="H678" s="43">
        <v>0</v>
      </c>
      <c r="I678" s="41">
        <v>0</v>
      </c>
      <c r="J678" s="42">
        <v>0</v>
      </c>
      <c r="K678" s="43">
        <v>0</v>
      </c>
      <c r="L678" s="41"/>
      <c r="M678" s="42"/>
      <c r="N678" s="43"/>
      <c r="O678" s="41"/>
      <c r="P678" s="42"/>
      <c r="Q678" s="43"/>
      <c r="R678" s="41"/>
      <c r="S678" s="42"/>
      <c r="T678" s="43"/>
      <c r="U678" s="41"/>
      <c r="V678" s="42"/>
      <c r="W678" s="43"/>
      <c r="X678" s="41"/>
      <c r="Y678" s="42"/>
      <c r="Z678" s="43"/>
      <c r="AA678" s="41"/>
      <c r="AB678" s="42"/>
      <c r="AC678" s="43"/>
      <c r="AD678" s="41"/>
      <c r="AE678" s="42"/>
      <c r="AF678" s="43"/>
      <c r="AG678" s="41"/>
      <c r="AH678" s="42"/>
      <c r="AI678" s="43"/>
      <c r="AK678" s="41">
        <f t="shared" si="217"/>
        <v>0</v>
      </c>
      <c r="AL678" s="42">
        <f t="shared" si="217"/>
        <v>0</v>
      </c>
      <c r="AM678" s="43">
        <f t="shared" si="217"/>
        <v>0</v>
      </c>
      <c r="AT678" s="32">
        <f t="shared" si="218"/>
        <v>0</v>
      </c>
      <c r="AV678" s="23">
        <v>5</v>
      </c>
      <c r="AW678" s="23">
        <v>15</v>
      </c>
      <c r="AX678" s="23">
        <f t="shared" si="219"/>
        <v>5</v>
      </c>
    </row>
    <row r="679" spans="2:50" ht="15" hidden="1" customHeight="1" x14ac:dyDescent="0.3">
      <c r="B679" s="15"/>
      <c r="C679" s="40" t="s">
        <v>22</v>
      </c>
      <c r="D679" s="34" t="s">
        <v>2</v>
      </c>
      <c r="E679" s="35" t="s">
        <v>2</v>
      </c>
      <c r="F679" s="41">
        <v>0</v>
      </c>
      <c r="G679" s="169">
        <v>0</v>
      </c>
      <c r="H679" s="43">
        <v>0</v>
      </c>
      <c r="I679" s="41">
        <v>0</v>
      </c>
      <c r="J679" s="42">
        <v>0</v>
      </c>
      <c r="K679" s="43">
        <v>0</v>
      </c>
      <c r="L679" s="41"/>
      <c r="M679" s="42"/>
      <c r="N679" s="43"/>
      <c r="O679" s="41"/>
      <c r="P679" s="42"/>
      <c r="Q679" s="43"/>
      <c r="R679" s="41"/>
      <c r="S679" s="42"/>
      <c r="T679" s="43"/>
      <c r="U679" s="41"/>
      <c r="V679" s="42"/>
      <c r="W679" s="43"/>
      <c r="X679" s="41"/>
      <c r="Y679" s="42"/>
      <c r="Z679" s="43"/>
      <c r="AA679" s="41"/>
      <c r="AB679" s="42"/>
      <c r="AC679" s="43"/>
      <c r="AD679" s="41"/>
      <c r="AE679" s="42"/>
      <c r="AF679" s="43"/>
      <c r="AG679" s="41"/>
      <c r="AH679" s="42"/>
      <c r="AI679" s="43"/>
      <c r="AK679" s="41">
        <f t="shared" si="217"/>
        <v>0</v>
      </c>
      <c r="AL679" s="42">
        <f t="shared" si="217"/>
        <v>0</v>
      </c>
      <c r="AM679" s="43">
        <f t="shared" si="217"/>
        <v>0</v>
      </c>
      <c r="AT679" s="32">
        <f t="shared" si="218"/>
        <v>0</v>
      </c>
      <c r="AV679" s="23">
        <v>5</v>
      </c>
      <c r="AW679" s="23">
        <v>15</v>
      </c>
      <c r="AX679" s="23">
        <f t="shared" si="219"/>
        <v>6</v>
      </c>
    </row>
    <row r="680" spans="2:50" ht="15" hidden="1" customHeight="1" x14ac:dyDescent="0.3">
      <c r="B680" s="15"/>
      <c r="C680" s="40" t="s">
        <v>22</v>
      </c>
      <c r="D680" s="34" t="s">
        <v>2</v>
      </c>
      <c r="E680" s="35" t="s">
        <v>2</v>
      </c>
      <c r="F680" s="41">
        <v>0</v>
      </c>
      <c r="G680" s="169">
        <v>0</v>
      </c>
      <c r="H680" s="43">
        <v>0</v>
      </c>
      <c r="I680" s="41">
        <v>0</v>
      </c>
      <c r="J680" s="42">
        <v>0</v>
      </c>
      <c r="K680" s="43">
        <v>0</v>
      </c>
      <c r="L680" s="41"/>
      <c r="M680" s="42"/>
      <c r="N680" s="43"/>
      <c r="O680" s="41"/>
      <c r="P680" s="42"/>
      <c r="Q680" s="43"/>
      <c r="R680" s="41"/>
      <c r="S680" s="42"/>
      <c r="T680" s="43"/>
      <c r="U680" s="41"/>
      <c r="V680" s="42"/>
      <c r="W680" s="43"/>
      <c r="X680" s="41"/>
      <c r="Y680" s="42"/>
      <c r="Z680" s="43"/>
      <c r="AA680" s="41"/>
      <c r="AB680" s="42"/>
      <c r="AC680" s="43"/>
      <c r="AD680" s="41"/>
      <c r="AE680" s="42"/>
      <c r="AF680" s="43"/>
      <c r="AG680" s="41"/>
      <c r="AH680" s="42"/>
      <c r="AI680" s="43"/>
      <c r="AK680" s="41">
        <f t="shared" si="217"/>
        <v>0</v>
      </c>
      <c r="AL680" s="42">
        <f t="shared" si="217"/>
        <v>0</v>
      </c>
      <c r="AM680" s="43">
        <f t="shared" si="217"/>
        <v>0</v>
      </c>
      <c r="AT680" s="32">
        <f t="shared" si="218"/>
        <v>0</v>
      </c>
      <c r="AV680" s="23">
        <v>5</v>
      </c>
      <c r="AW680" s="23">
        <v>15</v>
      </c>
      <c r="AX680" s="23">
        <f t="shared" si="219"/>
        <v>7</v>
      </c>
    </row>
    <row r="681" spans="2:50" ht="15" hidden="1" customHeight="1" x14ac:dyDescent="0.3">
      <c r="B681" s="15"/>
      <c r="C681" s="40" t="s">
        <v>22</v>
      </c>
      <c r="D681" s="34" t="s">
        <v>2</v>
      </c>
      <c r="E681" s="35" t="s">
        <v>2</v>
      </c>
      <c r="F681" s="41">
        <v>0</v>
      </c>
      <c r="G681" s="169">
        <v>0</v>
      </c>
      <c r="H681" s="43">
        <v>0</v>
      </c>
      <c r="I681" s="41">
        <v>0</v>
      </c>
      <c r="J681" s="42">
        <v>0</v>
      </c>
      <c r="K681" s="43">
        <v>0</v>
      </c>
      <c r="L681" s="41"/>
      <c r="M681" s="42"/>
      <c r="N681" s="43"/>
      <c r="O681" s="41"/>
      <c r="P681" s="42"/>
      <c r="Q681" s="43"/>
      <c r="R681" s="41"/>
      <c r="S681" s="42"/>
      <c r="T681" s="43"/>
      <c r="U681" s="41"/>
      <c r="V681" s="42"/>
      <c r="W681" s="43"/>
      <c r="X681" s="41"/>
      <c r="Y681" s="42"/>
      <c r="Z681" s="43"/>
      <c r="AA681" s="41"/>
      <c r="AB681" s="42"/>
      <c r="AC681" s="43"/>
      <c r="AD681" s="41"/>
      <c r="AE681" s="42"/>
      <c r="AF681" s="43"/>
      <c r="AG681" s="41"/>
      <c r="AH681" s="42"/>
      <c r="AI681" s="43"/>
      <c r="AK681" s="41">
        <f t="shared" si="217"/>
        <v>0</v>
      </c>
      <c r="AL681" s="42">
        <f t="shared" si="217"/>
        <v>0</v>
      </c>
      <c r="AM681" s="43">
        <f t="shared" si="217"/>
        <v>0</v>
      </c>
      <c r="AT681" s="32">
        <f t="shared" si="218"/>
        <v>0</v>
      </c>
      <c r="AV681" s="23">
        <v>5</v>
      </c>
      <c r="AW681" s="23">
        <v>15</v>
      </c>
      <c r="AX681" s="23">
        <f t="shared" si="219"/>
        <v>8</v>
      </c>
    </row>
    <row r="682" spans="2:50" ht="15" hidden="1" customHeight="1" x14ac:dyDescent="0.3">
      <c r="B682" s="15"/>
      <c r="C682" s="40" t="s">
        <v>22</v>
      </c>
      <c r="D682" s="34" t="s">
        <v>2</v>
      </c>
      <c r="E682" s="35" t="s">
        <v>2</v>
      </c>
      <c r="F682" s="41">
        <v>0</v>
      </c>
      <c r="G682" s="169">
        <v>0</v>
      </c>
      <c r="H682" s="43">
        <v>0</v>
      </c>
      <c r="I682" s="41">
        <v>0</v>
      </c>
      <c r="J682" s="42">
        <v>0</v>
      </c>
      <c r="K682" s="43">
        <v>0</v>
      </c>
      <c r="L682" s="41"/>
      <c r="M682" s="42"/>
      <c r="N682" s="43"/>
      <c r="O682" s="41"/>
      <c r="P682" s="42"/>
      <c r="Q682" s="43"/>
      <c r="R682" s="41"/>
      <c r="S682" s="42"/>
      <c r="T682" s="43"/>
      <c r="U682" s="41"/>
      <c r="V682" s="42"/>
      <c r="W682" s="43"/>
      <c r="X682" s="41"/>
      <c r="Y682" s="42"/>
      <c r="Z682" s="43"/>
      <c r="AA682" s="41"/>
      <c r="AB682" s="42"/>
      <c r="AC682" s="43"/>
      <c r="AD682" s="41"/>
      <c r="AE682" s="42"/>
      <c r="AF682" s="43"/>
      <c r="AG682" s="41"/>
      <c r="AH682" s="42"/>
      <c r="AI682" s="43"/>
      <c r="AK682" s="41">
        <f t="shared" si="217"/>
        <v>0</v>
      </c>
      <c r="AL682" s="42">
        <f t="shared" si="217"/>
        <v>0</v>
      </c>
      <c r="AM682" s="43">
        <f t="shared" si="217"/>
        <v>0</v>
      </c>
      <c r="AT682" s="32">
        <f t="shared" si="218"/>
        <v>0</v>
      </c>
      <c r="AV682" s="23">
        <v>5</v>
      </c>
      <c r="AW682" s="23">
        <v>15</v>
      </c>
      <c r="AX682" s="23">
        <f t="shared" si="219"/>
        <v>9</v>
      </c>
    </row>
    <row r="683" spans="2:50" ht="15" hidden="1" customHeight="1" x14ac:dyDescent="0.3">
      <c r="B683" s="15"/>
      <c r="C683" s="40" t="s">
        <v>22</v>
      </c>
      <c r="D683" s="34" t="s">
        <v>2</v>
      </c>
      <c r="E683" s="35" t="s">
        <v>2</v>
      </c>
      <c r="F683" s="41">
        <v>0</v>
      </c>
      <c r="G683" s="169">
        <v>0</v>
      </c>
      <c r="H683" s="43">
        <v>0</v>
      </c>
      <c r="I683" s="41">
        <v>0</v>
      </c>
      <c r="J683" s="42">
        <v>0</v>
      </c>
      <c r="K683" s="43">
        <v>0</v>
      </c>
      <c r="L683" s="41"/>
      <c r="M683" s="42"/>
      <c r="N683" s="43"/>
      <c r="O683" s="41"/>
      <c r="P683" s="42"/>
      <c r="Q683" s="43"/>
      <c r="R683" s="41"/>
      <c r="S683" s="42"/>
      <c r="T683" s="43"/>
      <c r="U683" s="41"/>
      <c r="V683" s="42"/>
      <c r="W683" s="43"/>
      <c r="X683" s="41"/>
      <c r="Y683" s="42"/>
      <c r="Z683" s="43"/>
      <c r="AA683" s="41"/>
      <c r="AB683" s="42"/>
      <c r="AC683" s="43"/>
      <c r="AD683" s="41"/>
      <c r="AE683" s="42"/>
      <c r="AF683" s="43"/>
      <c r="AG683" s="41"/>
      <c r="AH683" s="42"/>
      <c r="AI683" s="43"/>
      <c r="AK683" s="41">
        <f t="shared" si="217"/>
        <v>0</v>
      </c>
      <c r="AL683" s="42">
        <f t="shared" si="217"/>
        <v>0</v>
      </c>
      <c r="AM683" s="43">
        <f t="shared" si="217"/>
        <v>0</v>
      </c>
      <c r="AT683" s="32">
        <f t="shared" si="218"/>
        <v>0</v>
      </c>
      <c r="AV683" s="23">
        <v>5</v>
      </c>
      <c r="AW683" s="23">
        <v>15</v>
      </c>
      <c r="AX683" s="23">
        <f t="shared" si="219"/>
        <v>10</v>
      </c>
    </row>
    <row r="684" spans="2:50" ht="15" hidden="1" customHeight="1" x14ac:dyDescent="0.3">
      <c r="B684" s="15"/>
      <c r="C684" s="40" t="s">
        <v>23</v>
      </c>
      <c r="D684" s="34" t="s">
        <v>2</v>
      </c>
      <c r="E684" s="35" t="s">
        <v>2</v>
      </c>
      <c r="F684" s="41">
        <v>0</v>
      </c>
      <c r="G684" s="169">
        <v>0</v>
      </c>
      <c r="H684" s="43">
        <v>0</v>
      </c>
      <c r="I684" s="41">
        <v>0</v>
      </c>
      <c r="J684" s="42">
        <v>0</v>
      </c>
      <c r="K684" s="43">
        <v>0</v>
      </c>
      <c r="L684" s="41"/>
      <c r="M684" s="42"/>
      <c r="N684" s="43"/>
      <c r="O684" s="41"/>
      <c r="P684" s="42"/>
      <c r="Q684" s="43"/>
      <c r="R684" s="41"/>
      <c r="S684" s="42"/>
      <c r="T684" s="43"/>
      <c r="U684" s="41"/>
      <c r="V684" s="42"/>
      <c r="W684" s="43"/>
      <c r="X684" s="41"/>
      <c r="Y684" s="42"/>
      <c r="Z684" s="43"/>
      <c r="AA684" s="41"/>
      <c r="AB684" s="42"/>
      <c r="AC684" s="43"/>
      <c r="AD684" s="41"/>
      <c r="AE684" s="42"/>
      <c r="AF684" s="43"/>
      <c r="AG684" s="41"/>
      <c r="AH684" s="42"/>
      <c r="AI684" s="43"/>
      <c r="AK684" s="41">
        <f t="shared" si="217"/>
        <v>0</v>
      </c>
      <c r="AL684" s="42">
        <f t="shared" si="217"/>
        <v>0</v>
      </c>
      <c r="AM684" s="43">
        <f t="shared" si="217"/>
        <v>0</v>
      </c>
      <c r="AT684" s="32">
        <f t="shared" si="218"/>
        <v>0</v>
      </c>
      <c r="AV684" s="23">
        <v>5</v>
      </c>
      <c r="AW684" s="23">
        <v>16</v>
      </c>
      <c r="AX684" s="23">
        <f t="shared" si="219"/>
        <v>1</v>
      </c>
    </row>
    <row r="685" spans="2:50" ht="15" hidden="1" customHeight="1" x14ac:dyDescent="0.3">
      <c r="B685" s="15"/>
      <c r="C685" s="50" t="str">
        <f>IF(LEN(E684)&lt;1,"","Total: " &amp; LEFT(E684,LEN(E684)-21) &amp; "Municipalities")</f>
        <v/>
      </c>
      <c r="D685" s="51"/>
      <c r="E685" s="52"/>
      <c r="F685" s="53">
        <f t="shared" ref="F685:K685" si="220">SUM(F674:F684)</f>
        <v>0</v>
      </c>
      <c r="G685" s="171">
        <f t="shared" si="220"/>
        <v>0</v>
      </c>
      <c r="H685" s="55">
        <f t="shared" si="220"/>
        <v>0</v>
      </c>
      <c r="I685" s="53">
        <f t="shared" si="220"/>
        <v>0</v>
      </c>
      <c r="J685" s="54">
        <f t="shared" si="220"/>
        <v>0</v>
      </c>
      <c r="K685" s="55">
        <f t="shared" si="220"/>
        <v>0</v>
      </c>
      <c r="L685" s="53">
        <f t="shared" ref="L685:AI685" si="221">SUM(L674:L684)</f>
        <v>0</v>
      </c>
      <c r="M685" s="54">
        <f t="shared" si="221"/>
        <v>0</v>
      </c>
      <c r="N685" s="55">
        <f t="shared" si="221"/>
        <v>0</v>
      </c>
      <c r="O685" s="53">
        <f t="shared" si="221"/>
        <v>0</v>
      </c>
      <c r="P685" s="54">
        <f t="shared" si="221"/>
        <v>0</v>
      </c>
      <c r="Q685" s="55">
        <f t="shared" si="221"/>
        <v>0</v>
      </c>
      <c r="R685" s="53">
        <f t="shared" si="221"/>
        <v>0</v>
      </c>
      <c r="S685" s="54">
        <f t="shared" si="221"/>
        <v>0</v>
      </c>
      <c r="T685" s="55">
        <f t="shared" si="221"/>
        <v>0</v>
      </c>
      <c r="U685" s="53">
        <f t="shared" si="221"/>
        <v>0</v>
      </c>
      <c r="V685" s="54">
        <f t="shared" si="221"/>
        <v>0</v>
      </c>
      <c r="W685" s="55">
        <f t="shared" si="221"/>
        <v>0</v>
      </c>
      <c r="X685" s="53">
        <f t="shared" si="221"/>
        <v>0</v>
      </c>
      <c r="Y685" s="54">
        <f t="shared" si="221"/>
        <v>0</v>
      </c>
      <c r="Z685" s="55">
        <f t="shared" si="221"/>
        <v>0</v>
      </c>
      <c r="AA685" s="53">
        <f t="shared" si="221"/>
        <v>0</v>
      </c>
      <c r="AB685" s="54">
        <f t="shared" si="221"/>
        <v>0</v>
      </c>
      <c r="AC685" s="55">
        <f t="shared" si="221"/>
        <v>0</v>
      </c>
      <c r="AD685" s="53">
        <f t="shared" si="221"/>
        <v>0</v>
      </c>
      <c r="AE685" s="54">
        <f t="shared" si="221"/>
        <v>0</v>
      </c>
      <c r="AF685" s="55">
        <f t="shared" si="221"/>
        <v>0</v>
      </c>
      <c r="AG685" s="53">
        <f t="shared" si="221"/>
        <v>0</v>
      </c>
      <c r="AH685" s="54">
        <f t="shared" si="221"/>
        <v>0</v>
      </c>
      <c r="AI685" s="55">
        <f t="shared" si="221"/>
        <v>0</v>
      </c>
      <c r="AK685" s="53">
        <f>SUM(AK674:AK684)</f>
        <v>0</v>
      </c>
      <c r="AL685" s="54">
        <f>SUM(AL674:AL684)</f>
        <v>0</v>
      </c>
      <c r="AM685" s="55">
        <f>SUM(AM674:AM684)</f>
        <v>0</v>
      </c>
      <c r="AT685" s="32">
        <f>IF(SUM(AT674:AT684)=0,0,1)</f>
        <v>0</v>
      </c>
    </row>
    <row r="686" spans="2:50" ht="15" hidden="1" customHeight="1" x14ac:dyDescent="0.3">
      <c r="B686" s="15"/>
      <c r="C686" s="40"/>
      <c r="D686" s="34"/>
      <c r="E686" s="35"/>
      <c r="F686" s="41"/>
      <c r="G686" s="169"/>
      <c r="H686" s="43"/>
      <c r="I686" s="41"/>
      <c r="J686" s="42"/>
      <c r="K686" s="43"/>
      <c r="L686" s="41"/>
      <c r="M686" s="42"/>
      <c r="N686" s="43"/>
      <c r="O686" s="41"/>
      <c r="P686" s="42"/>
      <c r="Q686" s="43"/>
      <c r="R686" s="41"/>
      <c r="S686" s="42"/>
      <c r="T686" s="43"/>
      <c r="U686" s="41"/>
      <c r="V686" s="42"/>
      <c r="W686" s="43"/>
      <c r="X686" s="41"/>
      <c r="Y686" s="42"/>
      <c r="Z686" s="43"/>
      <c r="AA686" s="41"/>
      <c r="AB686" s="42"/>
      <c r="AC686" s="43"/>
      <c r="AD686" s="41"/>
      <c r="AE686" s="42"/>
      <c r="AF686" s="43"/>
      <c r="AG686" s="41"/>
      <c r="AH686" s="42"/>
      <c r="AI686" s="43"/>
      <c r="AK686" s="41"/>
      <c r="AL686" s="42"/>
      <c r="AM686" s="43"/>
      <c r="AT686" s="32">
        <f>IF(AT685=0,0,1)</f>
        <v>0</v>
      </c>
    </row>
    <row r="687" spans="2:50" ht="15" hidden="1" customHeight="1" x14ac:dyDescent="0.3">
      <c r="B687" s="15"/>
      <c r="C687" s="40" t="s">
        <v>22</v>
      </c>
      <c r="D687" s="34" t="s">
        <v>2</v>
      </c>
      <c r="E687" s="35" t="s">
        <v>2</v>
      </c>
      <c r="F687" s="41">
        <v>0</v>
      </c>
      <c r="G687" s="169">
        <v>0</v>
      </c>
      <c r="H687" s="43">
        <v>0</v>
      </c>
      <c r="I687" s="41">
        <v>0</v>
      </c>
      <c r="J687" s="42">
        <v>0</v>
      </c>
      <c r="K687" s="43">
        <v>0</v>
      </c>
      <c r="L687" s="41"/>
      <c r="M687" s="42"/>
      <c r="N687" s="43"/>
      <c r="O687" s="41"/>
      <c r="P687" s="42"/>
      <c r="Q687" s="43"/>
      <c r="R687" s="41"/>
      <c r="S687" s="42"/>
      <c r="T687" s="43"/>
      <c r="U687" s="41"/>
      <c r="V687" s="42"/>
      <c r="W687" s="43"/>
      <c r="X687" s="41"/>
      <c r="Y687" s="42"/>
      <c r="Z687" s="43"/>
      <c r="AA687" s="41"/>
      <c r="AB687" s="42"/>
      <c r="AC687" s="43"/>
      <c r="AD687" s="41"/>
      <c r="AE687" s="42"/>
      <c r="AF687" s="43"/>
      <c r="AG687" s="41"/>
      <c r="AH687" s="42"/>
      <c r="AI687" s="43"/>
      <c r="AK687" s="41">
        <f t="shared" ref="AK687:AM697" si="222">F687+I687+L687+O687+R687+U687+X687+AA687+AD687+AG687</f>
        <v>0</v>
      </c>
      <c r="AL687" s="42">
        <f t="shared" si="222"/>
        <v>0</v>
      </c>
      <c r="AM687" s="43">
        <f t="shared" si="222"/>
        <v>0</v>
      </c>
      <c r="AT687" s="32">
        <f>IF(LEN(E687)&lt;2,0,1)</f>
        <v>0</v>
      </c>
      <c r="AV687" s="23">
        <v>5</v>
      </c>
      <c r="AW687" s="23">
        <v>17</v>
      </c>
      <c r="AX687" s="23">
        <v>1</v>
      </c>
    </row>
    <row r="688" spans="2:50" ht="15" hidden="1" customHeight="1" x14ac:dyDescent="0.3">
      <c r="B688" s="15"/>
      <c r="C688" s="40" t="s">
        <v>22</v>
      </c>
      <c r="D688" s="34" t="s">
        <v>2</v>
      </c>
      <c r="E688" s="35" t="s">
        <v>2</v>
      </c>
      <c r="F688" s="41">
        <v>0</v>
      </c>
      <c r="G688" s="169">
        <v>0</v>
      </c>
      <c r="H688" s="43">
        <v>0</v>
      </c>
      <c r="I688" s="41">
        <v>0</v>
      </c>
      <c r="J688" s="42">
        <v>0</v>
      </c>
      <c r="K688" s="43">
        <v>0</v>
      </c>
      <c r="L688" s="41"/>
      <c r="M688" s="42"/>
      <c r="N688" s="43"/>
      <c r="O688" s="41"/>
      <c r="P688" s="42"/>
      <c r="Q688" s="43"/>
      <c r="R688" s="41"/>
      <c r="S688" s="42"/>
      <c r="T688" s="43"/>
      <c r="U688" s="41"/>
      <c r="V688" s="42"/>
      <c r="W688" s="43"/>
      <c r="X688" s="41"/>
      <c r="Y688" s="42"/>
      <c r="Z688" s="43"/>
      <c r="AA688" s="41"/>
      <c r="AB688" s="42"/>
      <c r="AC688" s="43"/>
      <c r="AD688" s="41"/>
      <c r="AE688" s="42"/>
      <c r="AF688" s="43"/>
      <c r="AG688" s="41"/>
      <c r="AH688" s="42"/>
      <c r="AI688" s="43"/>
      <c r="AK688" s="41">
        <f t="shared" si="222"/>
        <v>0</v>
      </c>
      <c r="AL688" s="42">
        <f t="shared" si="222"/>
        <v>0</v>
      </c>
      <c r="AM688" s="43">
        <f t="shared" si="222"/>
        <v>0</v>
      </c>
      <c r="AT688" s="32">
        <f t="shared" ref="AT688:AT697" si="223">IF(LEN(E688)&lt;2,0,1)</f>
        <v>0</v>
      </c>
      <c r="AV688" s="23">
        <v>5</v>
      </c>
      <c r="AW688" s="23">
        <v>17</v>
      </c>
      <c r="AX688" s="23">
        <f>IF(AW688=AW687,AX687+1,1)</f>
        <v>2</v>
      </c>
    </row>
    <row r="689" spans="2:50" ht="15" hidden="1" customHeight="1" x14ac:dyDescent="0.3">
      <c r="B689" s="15"/>
      <c r="C689" s="40" t="s">
        <v>22</v>
      </c>
      <c r="D689" s="34" t="s">
        <v>2</v>
      </c>
      <c r="E689" s="35" t="s">
        <v>2</v>
      </c>
      <c r="F689" s="41">
        <v>0</v>
      </c>
      <c r="G689" s="169">
        <v>0</v>
      </c>
      <c r="H689" s="43">
        <v>0</v>
      </c>
      <c r="I689" s="41">
        <v>0</v>
      </c>
      <c r="J689" s="42">
        <v>0</v>
      </c>
      <c r="K689" s="43">
        <v>0</v>
      </c>
      <c r="L689" s="41"/>
      <c r="M689" s="42"/>
      <c r="N689" s="43"/>
      <c r="O689" s="41"/>
      <c r="P689" s="42"/>
      <c r="Q689" s="43"/>
      <c r="R689" s="41"/>
      <c r="S689" s="42"/>
      <c r="T689" s="43"/>
      <c r="U689" s="41"/>
      <c r="V689" s="42"/>
      <c r="W689" s="43"/>
      <c r="X689" s="41"/>
      <c r="Y689" s="42"/>
      <c r="Z689" s="43"/>
      <c r="AA689" s="41"/>
      <c r="AB689" s="42"/>
      <c r="AC689" s="43"/>
      <c r="AD689" s="41"/>
      <c r="AE689" s="42"/>
      <c r="AF689" s="43"/>
      <c r="AG689" s="41"/>
      <c r="AH689" s="42"/>
      <c r="AI689" s="43"/>
      <c r="AK689" s="41">
        <f t="shared" si="222"/>
        <v>0</v>
      </c>
      <c r="AL689" s="42">
        <f t="shared" si="222"/>
        <v>0</v>
      </c>
      <c r="AM689" s="43">
        <f t="shared" si="222"/>
        <v>0</v>
      </c>
      <c r="AT689" s="32">
        <f t="shared" si="223"/>
        <v>0</v>
      </c>
      <c r="AV689" s="23">
        <v>5</v>
      </c>
      <c r="AW689" s="23">
        <v>17</v>
      </c>
      <c r="AX689" s="23">
        <f t="shared" ref="AX689:AX697" si="224">IF(AW689=AW688,AX688+1,1)</f>
        <v>3</v>
      </c>
    </row>
    <row r="690" spans="2:50" ht="15" hidden="1" customHeight="1" x14ac:dyDescent="0.3">
      <c r="B690" s="15"/>
      <c r="C690" s="40" t="s">
        <v>22</v>
      </c>
      <c r="D690" s="34" t="s">
        <v>2</v>
      </c>
      <c r="E690" s="35" t="s">
        <v>2</v>
      </c>
      <c r="F690" s="41">
        <v>0</v>
      </c>
      <c r="G690" s="169">
        <v>0</v>
      </c>
      <c r="H690" s="43">
        <v>0</v>
      </c>
      <c r="I690" s="41">
        <v>0</v>
      </c>
      <c r="J690" s="42">
        <v>0</v>
      </c>
      <c r="K690" s="43">
        <v>0</v>
      </c>
      <c r="L690" s="41"/>
      <c r="M690" s="42"/>
      <c r="N690" s="43"/>
      <c r="O690" s="41"/>
      <c r="P690" s="42"/>
      <c r="Q690" s="43"/>
      <c r="R690" s="41"/>
      <c r="S690" s="42"/>
      <c r="T690" s="43"/>
      <c r="U690" s="41"/>
      <c r="V690" s="42"/>
      <c r="W690" s="43"/>
      <c r="X690" s="41"/>
      <c r="Y690" s="42"/>
      <c r="Z690" s="43"/>
      <c r="AA690" s="41"/>
      <c r="AB690" s="42"/>
      <c r="AC690" s="43"/>
      <c r="AD690" s="41"/>
      <c r="AE690" s="42"/>
      <c r="AF690" s="43"/>
      <c r="AG690" s="41"/>
      <c r="AH690" s="42"/>
      <c r="AI690" s="43"/>
      <c r="AK690" s="41">
        <f t="shared" si="222"/>
        <v>0</v>
      </c>
      <c r="AL690" s="42">
        <f t="shared" si="222"/>
        <v>0</v>
      </c>
      <c r="AM690" s="43">
        <f t="shared" si="222"/>
        <v>0</v>
      </c>
      <c r="AT690" s="32">
        <f t="shared" si="223"/>
        <v>0</v>
      </c>
      <c r="AV690" s="23">
        <v>5</v>
      </c>
      <c r="AW690" s="23">
        <v>17</v>
      </c>
      <c r="AX690" s="23">
        <f t="shared" si="224"/>
        <v>4</v>
      </c>
    </row>
    <row r="691" spans="2:50" ht="15" hidden="1" customHeight="1" x14ac:dyDescent="0.3">
      <c r="B691" s="15"/>
      <c r="C691" s="40" t="s">
        <v>22</v>
      </c>
      <c r="D691" s="34" t="s">
        <v>2</v>
      </c>
      <c r="E691" s="35" t="s">
        <v>2</v>
      </c>
      <c r="F691" s="41">
        <v>0</v>
      </c>
      <c r="G691" s="169">
        <v>0</v>
      </c>
      <c r="H691" s="43">
        <v>0</v>
      </c>
      <c r="I691" s="41">
        <v>0</v>
      </c>
      <c r="J691" s="42">
        <v>0</v>
      </c>
      <c r="K691" s="43">
        <v>0</v>
      </c>
      <c r="L691" s="41"/>
      <c r="M691" s="42"/>
      <c r="N691" s="43"/>
      <c r="O691" s="41"/>
      <c r="P691" s="42"/>
      <c r="Q691" s="43"/>
      <c r="R691" s="41"/>
      <c r="S691" s="42"/>
      <c r="T691" s="43"/>
      <c r="U691" s="41"/>
      <c r="V691" s="42"/>
      <c r="W691" s="43"/>
      <c r="X691" s="41"/>
      <c r="Y691" s="42"/>
      <c r="Z691" s="43"/>
      <c r="AA691" s="41"/>
      <c r="AB691" s="42"/>
      <c r="AC691" s="43"/>
      <c r="AD691" s="41"/>
      <c r="AE691" s="42"/>
      <c r="AF691" s="43"/>
      <c r="AG691" s="41"/>
      <c r="AH691" s="42"/>
      <c r="AI691" s="43"/>
      <c r="AK691" s="41">
        <f t="shared" si="222"/>
        <v>0</v>
      </c>
      <c r="AL691" s="42">
        <f t="shared" si="222"/>
        <v>0</v>
      </c>
      <c r="AM691" s="43">
        <f t="shared" si="222"/>
        <v>0</v>
      </c>
      <c r="AT691" s="32">
        <f t="shared" si="223"/>
        <v>0</v>
      </c>
      <c r="AV691" s="23">
        <v>5</v>
      </c>
      <c r="AW691" s="23">
        <v>17</v>
      </c>
      <c r="AX691" s="23">
        <f t="shared" si="224"/>
        <v>5</v>
      </c>
    </row>
    <row r="692" spans="2:50" ht="15" hidden="1" customHeight="1" x14ac:dyDescent="0.3">
      <c r="B692" s="15"/>
      <c r="C692" s="40" t="s">
        <v>22</v>
      </c>
      <c r="D692" s="34" t="s">
        <v>2</v>
      </c>
      <c r="E692" s="35" t="s">
        <v>2</v>
      </c>
      <c r="F692" s="41">
        <v>0</v>
      </c>
      <c r="G692" s="169">
        <v>0</v>
      </c>
      <c r="H692" s="43">
        <v>0</v>
      </c>
      <c r="I692" s="41">
        <v>0</v>
      </c>
      <c r="J692" s="42">
        <v>0</v>
      </c>
      <c r="K692" s="43">
        <v>0</v>
      </c>
      <c r="L692" s="41"/>
      <c r="M692" s="42"/>
      <c r="N692" s="43"/>
      <c r="O692" s="41"/>
      <c r="P692" s="42"/>
      <c r="Q692" s="43"/>
      <c r="R692" s="41"/>
      <c r="S692" s="42"/>
      <c r="T692" s="43"/>
      <c r="U692" s="41"/>
      <c r="V692" s="42"/>
      <c r="W692" s="43"/>
      <c r="X692" s="41"/>
      <c r="Y692" s="42"/>
      <c r="Z692" s="43"/>
      <c r="AA692" s="41"/>
      <c r="AB692" s="42"/>
      <c r="AC692" s="43"/>
      <c r="AD692" s="41"/>
      <c r="AE692" s="42"/>
      <c r="AF692" s="43"/>
      <c r="AG692" s="41"/>
      <c r="AH692" s="42"/>
      <c r="AI692" s="43"/>
      <c r="AK692" s="41">
        <f t="shared" si="222"/>
        <v>0</v>
      </c>
      <c r="AL692" s="42">
        <f t="shared" si="222"/>
        <v>0</v>
      </c>
      <c r="AM692" s="43">
        <f t="shared" si="222"/>
        <v>0</v>
      </c>
      <c r="AT692" s="32">
        <f t="shared" si="223"/>
        <v>0</v>
      </c>
      <c r="AV692" s="23">
        <v>5</v>
      </c>
      <c r="AW692" s="23">
        <v>17</v>
      </c>
      <c r="AX692" s="23">
        <f t="shared" si="224"/>
        <v>6</v>
      </c>
    </row>
    <row r="693" spans="2:50" ht="15" hidden="1" customHeight="1" x14ac:dyDescent="0.3">
      <c r="B693" s="15"/>
      <c r="C693" s="40" t="s">
        <v>22</v>
      </c>
      <c r="D693" s="34" t="s">
        <v>2</v>
      </c>
      <c r="E693" s="35" t="s">
        <v>2</v>
      </c>
      <c r="F693" s="41">
        <v>0</v>
      </c>
      <c r="G693" s="169">
        <v>0</v>
      </c>
      <c r="H693" s="43">
        <v>0</v>
      </c>
      <c r="I693" s="41">
        <v>0</v>
      </c>
      <c r="J693" s="42">
        <v>0</v>
      </c>
      <c r="K693" s="43">
        <v>0</v>
      </c>
      <c r="L693" s="41"/>
      <c r="M693" s="42"/>
      <c r="N693" s="43"/>
      <c r="O693" s="41"/>
      <c r="P693" s="42"/>
      <c r="Q693" s="43"/>
      <c r="R693" s="41"/>
      <c r="S693" s="42"/>
      <c r="T693" s="43"/>
      <c r="U693" s="41"/>
      <c r="V693" s="42"/>
      <c r="W693" s="43"/>
      <c r="X693" s="41"/>
      <c r="Y693" s="42"/>
      <c r="Z693" s="43"/>
      <c r="AA693" s="41"/>
      <c r="AB693" s="42"/>
      <c r="AC693" s="43"/>
      <c r="AD693" s="41"/>
      <c r="AE693" s="42"/>
      <c r="AF693" s="43"/>
      <c r="AG693" s="41"/>
      <c r="AH693" s="42"/>
      <c r="AI693" s="43"/>
      <c r="AK693" s="41">
        <f t="shared" si="222"/>
        <v>0</v>
      </c>
      <c r="AL693" s="42">
        <f t="shared" si="222"/>
        <v>0</v>
      </c>
      <c r="AM693" s="43">
        <f t="shared" si="222"/>
        <v>0</v>
      </c>
      <c r="AT693" s="32">
        <f t="shared" si="223"/>
        <v>0</v>
      </c>
      <c r="AV693" s="23">
        <v>5</v>
      </c>
      <c r="AW693" s="23">
        <v>17</v>
      </c>
      <c r="AX693" s="23">
        <f t="shared" si="224"/>
        <v>7</v>
      </c>
    </row>
    <row r="694" spans="2:50" ht="15" hidden="1" customHeight="1" x14ac:dyDescent="0.3">
      <c r="B694" s="15"/>
      <c r="C694" s="40" t="s">
        <v>22</v>
      </c>
      <c r="D694" s="34" t="s">
        <v>2</v>
      </c>
      <c r="E694" s="35" t="s">
        <v>2</v>
      </c>
      <c r="F694" s="41">
        <v>0</v>
      </c>
      <c r="G694" s="169">
        <v>0</v>
      </c>
      <c r="H694" s="43">
        <v>0</v>
      </c>
      <c r="I694" s="41">
        <v>0</v>
      </c>
      <c r="J694" s="42">
        <v>0</v>
      </c>
      <c r="K694" s="43">
        <v>0</v>
      </c>
      <c r="L694" s="41"/>
      <c r="M694" s="42"/>
      <c r="N694" s="43"/>
      <c r="O694" s="41"/>
      <c r="P694" s="42"/>
      <c r="Q694" s="43"/>
      <c r="R694" s="41"/>
      <c r="S694" s="42"/>
      <c r="T694" s="43"/>
      <c r="U694" s="41"/>
      <c r="V694" s="42"/>
      <c r="W694" s="43"/>
      <c r="X694" s="41"/>
      <c r="Y694" s="42"/>
      <c r="Z694" s="43"/>
      <c r="AA694" s="41"/>
      <c r="AB694" s="42"/>
      <c r="AC694" s="43"/>
      <c r="AD694" s="41"/>
      <c r="AE694" s="42"/>
      <c r="AF694" s="43"/>
      <c r="AG694" s="41"/>
      <c r="AH694" s="42"/>
      <c r="AI694" s="43"/>
      <c r="AK694" s="41">
        <f t="shared" si="222"/>
        <v>0</v>
      </c>
      <c r="AL694" s="42">
        <f t="shared" si="222"/>
        <v>0</v>
      </c>
      <c r="AM694" s="43">
        <f t="shared" si="222"/>
        <v>0</v>
      </c>
      <c r="AT694" s="32">
        <f t="shared" si="223"/>
        <v>0</v>
      </c>
      <c r="AV694" s="23">
        <v>5</v>
      </c>
      <c r="AW694" s="23">
        <v>17</v>
      </c>
      <c r="AX694" s="23">
        <f t="shared" si="224"/>
        <v>8</v>
      </c>
    </row>
    <row r="695" spans="2:50" ht="15" hidden="1" customHeight="1" x14ac:dyDescent="0.3">
      <c r="B695" s="15"/>
      <c r="C695" s="40" t="s">
        <v>22</v>
      </c>
      <c r="D695" s="34" t="s">
        <v>2</v>
      </c>
      <c r="E695" s="35" t="s">
        <v>2</v>
      </c>
      <c r="F695" s="41">
        <v>0</v>
      </c>
      <c r="G695" s="169">
        <v>0</v>
      </c>
      <c r="H695" s="43">
        <v>0</v>
      </c>
      <c r="I695" s="41">
        <v>0</v>
      </c>
      <c r="J695" s="42">
        <v>0</v>
      </c>
      <c r="K695" s="43">
        <v>0</v>
      </c>
      <c r="L695" s="41"/>
      <c r="M695" s="42"/>
      <c r="N695" s="43"/>
      <c r="O695" s="41"/>
      <c r="P695" s="42"/>
      <c r="Q695" s="43"/>
      <c r="R695" s="41"/>
      <c r="S695" s="42"/>
      <c r="T695" s="43"/>
      <c r="U695" s="41"/>
      <c r="V695" s="42"/>
      <c r="W695" s="43"/>
      <c r="X695" s="41"/>
      <c r="Y695" s="42"/>
      <c r="Z695" s="43"/>
      <c r="AA695" s="41"/>
      <c r="AB695" s="42"/>
      <c r="AC695" s="43"/>
      <c r="AD695" s="41"/>
      <c r="AE695" s="42"/>
      <c r="AF695" s="43"/>
      <c r="AG695" s="41"/>
      <c r="AH695" s="42"/>
      <c r="AI695" s="43"/>
      <c r="AK695" s="41">
        <f t="shared" si="222"/>
        <v>0</v>
      </c>
      <c r="AL695" s="42">
        <f t="shared" si="222"/>
        <v>0</v>
      </c>
      <c r="AM695" s="43">
        <f t="shared" si="222"/>
        <v>0</v>
      </c>
      <c r="AT695" s="32">
        <f t="shared" si="223"/>
        <v>0</v>
      </c>
      <c r="AV695" s="23">
        <v>5</v>
      </c>
      <c r="AW695" s="23">
        <v>17</v>
      </c>
      <c r="AX695" s="23">
        <f t="shared" si="224"/>
        <v>9</v>
      </c>
    </row>
    <row r="696" spans="2:50" ht="15" hidden="1" customHeight="1" x14ac:dyDescent="0.3">
      <c r="B696" s="15"/>
      <c r="C696" s="40" t="s">
        <v>22</v>
      </c>
      <c r="D696" s="34" t="s">
        <v>2</v>
      </c>
      <c r="E696" s="35" t="s">
        <v>2</v>
      </c>
      <c r="F696" s="41">
        <v>0</v>
      </c>
      <c r="G696" s="169">
        <v>0</v>
      </c>
      <c r="H696" s="43">
        <v>0</v>
      </c>
      <c r="I696" s="41">
        <v>0</v>
      </c>
      <c r="J696" s="42">
        <v>0</v>
      </c>
      <c r="K696" s="43">
        <v>0</v>
      </c>
      <c r="L696" s="41"/>
      <c r="M696" s="42"/>
      <c r="N696" s="43"/>
      <c r="O696" s="41"/>
      <c r="P696" s="42"/>
      <c r="Q696" s="43"/>
      <c r="R696" s="41"/>
      <c r="S696" s="42"/>
      <c r="T696" s="43"/>
      <c r="U696" s="41"/>
      <c r="V696" s="42"/>
      <c r="W696" s="43"/>
      <c r="X696" s="41"/>
      <c r="Y696" s="42"/>
      <c r="Z696" s="43"/>
      <c r="AA696" s="41"/>
      <c r="AB696" s="42"/>
      <c r="AC696" s="43"/>
      <c r="AD696" s="41"/>
      <c r="AE696" s="42"/>
      <c r="AF696" s="43"/>
      <c r="AG696" s="41"/>
      <c r="AH696" s="42"/>
      <c r="AI696" s="43"/>
      <c r="AK696" s="41">
        <f t="shared" si="222"/>
        <v>0</v>
      </c>
      <c r="AL696" s="42">
        <f t="shared" si="222"/>
        <v>0</v>
      </c>
      <c r="AM696" s="43">
        <f t="shared" si="222"/>
        <v>0</v>
      </c>
      <c r="AT696" s="32">
        <f t="shared" si="223"/>
        <v>0</v>
      </c>
      <c r="AV696" s="23">
        <v>5</v>
      </c>
      <c r="AW696" s="23">
        <v>17</v>
      </c>
      <c r="AX696" s="23">
        <f t="shared" si="224"/>
        <v>10</v>
      </c>
    </row>
    <row r="697" spans="2:50" ht="15" hidden="1" customHeight="1" x14ac:dyDescent="0.3">
      <c r="B697" s="15"/>
      <c r="C697" s="40" t="s">
        <v>23</v>
      </c>
      <c r="D697" s="34" t="s">
        <v>2</v>
      </c>
      <c r="E697" s="35" t="s">
        <v>2</v>
      </c>
      <c r="F697" s="41">
        <v>0</v>
      </c>
      <c r="G697" s="169">
        <v>0</v>
      </c>
      <c r="H697" s="43">
        <v>0</v>
      </c>
      <c r="I697" s="41">
        <v>0</v>
      </c>
      <c r="J697" s="42">
        <v>0</v>
      </c>
      <c r="K697" s="43">
        <v>0</v>
      </c>
      <c r="L697" s="41"/>
      <c r="M697" s="42"/>
      <c r="N697" s="43"/>
      <c r="O697" s="41"/>
      <c r="P697" s="42"/>
      <c r="Q697" s="43"/>
      <c r="R697" s="41"/>
      <c r="S697" s="42"/>
      <c r="T697" s="43"/>
      <c r="U697" s="41"/>
      <c r="V697" s="42"/>
      <c r="W697" s="43"/>
      <c r="X697" s="41"/>
      <c r="Y697" s="42"/>
      <c r="Z697" s="43"/>
      <c r="AA697" s="41"/>
      <c r="AB697" s="42"/>
      <c r="AC697" s="43"/>
      <c r="AD697" s="41"/>
      <c r="AE697" s="42"/>
      <c r="AF697" s="43"/>
      <c r="AG697" s="41"/>
      <c r="AH697" s="42"/>
      <c r="AI697" s="43"/>
      <c r="AK697" s="41">
        <f t="shared" si="222"/>
        <v>0</v>
      </c>
      <c r="AL697" s="42">
        <f t="shared" si="222"/>
        <v>0</v>
      </c>
      <c r="AM697" s="43">
        <f t="shared" si="222"/>
        <v>0</v>
      </c>
      <c r="AT697" s="32">
        <f t="shared" si="223"/>
        <v>0</v>
      </c>
      <c r="AV697" s="23">
        <v>5</v>
      </c>
      <c r="AW697" s="23">
        <v>18</v>
      </c>
      <c r="AX697" s="23">
        <f t="shared" si="224"/>
        <v>1</v>
      </c>
    </row>
    <row r="698" spans="2:50" ht="15" hidden="1" customHeight="1" x14ac:dyDescent="0.3">
      <c r="B698" s="15"/>
      <c r="C698" s="50" t="str">
        <f>IF(LEN(E697)&lt;1,"","Total: " &amp; LEFT(E697,LEN(E697)-21) &amp; "Municipalities")</f>
        <v/>
      </c>
      <c r="D698" s="51"/>
      <c r="E698" s="52"/>
      <c r="F698" s="53">
        <f t="shared" ref="F698:K698" si="225">SUM(F687:F697)</f>
        <v>0</v>
      </c>
      <c r="G698" s="171">
        <f t="shared" si="225"/>
        <v>0</v>
      </c>
      <c r="H698" s="55">
        <f t="shared" si="225"/>
        <v>0</v>
      </c>
      <c r="I698" s="53">
        <f t="shared" si="225"/>
        <v>0</v>
      </c>
      <c r="J698" s="54">
        <f t="shared" si="225"/>
        <v>0</v>
      </c>
      <c r="K698" s="55">
        <f t="shared" si="225"/>
        <v>0</v>
      </c>
      <c r="L698" s="53">
        <f t="shared" ref="L698:AI698" si="226">SUM(L687:L697)</f>
        <v>0</v>
      </c>
      <c r="M698" s="54">
        <f t="shared" si="226"/>
        <v>0</v>
      </c>
      <c r="N698" s="55">
        <f t="shared" si="226"/>
        <v>0</v>
      </c>
      <c r="O698" s="53">
        <f t="shared" si="226"/>
        <v>0</v>
      </c>
      <c r="P698" s="54">
        <f t="shared" si="226"/>
        <v>0</v>
      </c>
      <c r="Q698" s="55">
        <f t="shared" si="226"/>
        <v>0</v>
      </c>
      <c r="R698" s="53">
        <f t="shared" si="226"/>
        <v>0</v>
      </c>
      <c r="S698" s="54">
        <f t="shared" si="226"/>
        <v>0</v>
      </c>
      <c r="T698" s="55">
        <f t="shared" si="226"/>
        <v>0</v>
      </c>
      <c r="U698" s="53">
        <f t="shared" si="226"/>
        <v>0</v>
      </c>
      <c r="V698" s="54">
        <f t="shared" si="226"/>
        <v>0</v>
      </c>
      <c r="W698" s="55">
        <f t="shared" si="226"/>
        <v>0</v>
      </c>
      <c r="X698" s="53">
        <f t="shared" si="226"/>
        <v>0</v>
      </c>
      <c r="Y698" s="54">
        <f t="shared" si="226"/>
        <v>0</v>
      </c>
      <c r="Z698" s="55">
        <f t="shared" si="226"/>
        <v>0</v>
      </c>
      <c r="AA698" s="53">
        <f t="shared" si="226"/>
        <v>0</v>
      </c>
      <c r="AB698" s="54">
        <f t="shared" si="226"/>
        <v>0</v>
      </c>
      <c r="AC698" s="55">
        <f t="shared" si="226"/>
        <v>0</v>
      </c>
      <c r="AD698" s="53">
        <f t="shared" si="226"/>
        <v>0</v>
      </c>
      <c r="AE698" s="54">
        <f t="shared" si="226"/>
        <v>0</v>
      </c>
      <c r="AF698" s="55">
        <f t="shared" si="226"/>
        <v>0</v>
      </c>
      <c r="AG698" s="53">
        <f t="shared" si="226"/>
        <v>0</v>
      </c>
      <c r="AH698" s="54">
        <f t="shared" si="226"/>
        <v>0</v>
      </c>
      <c r="AI698" s="55">
        <f t="shared" si="226"/>
        <v>0</v>
      </c>
      <c r="AK698" s="53">
        <f>SUM(AK687:AK697)</f>
        <v>0</v>
      </c>
      <c r="AL698" s="54">
        <f>SUM(AL687:AL697)</f>
        <v>0</v>
      </c>
      <c r="AM698" s="55">
        <f>SUM(AM687:AM697)</f>
        <v>0</v>
      </c>
      <c r="AT698" s="32">
        <f>IF(SUM(AT687:AT697)=0,0,1)</f>
        <v>0</v>
      </c>
    </row>
    <row r="699" spans="2:50" ht="15" hidden="1" customHeight="1" x14ac:dyDescent="0.3">
      <c r="B699" s="15"/>
      <c r="C699" s="40"/>
      <c r="D699" s="34"/>
      <c r="E699" s="35"/>
      <c r="F699" s="41"/>
      <c r="G699" s="169"/>
      <c r="H699" s="43"/>
      <c r="I699" s="41"/>
      <c r="J699" s="42"/>
      <c r="K699" s="43"/>
      <c r="L699" s="41"/>
      <c r="M699" s="42"/>
      <c r="N699" s="43"/>
      <c r="O699" s="41"/>
      <c r="P699" s="42"/>
      <c r="Q699" s="43"/>
      <c r="R699" s="41"/>
      <c r="S699" s="42"/>
      <c r="T699" s="43"/>
      <c r="U699" s="41"/>
      <c r="V699" s="42"/>
      <c r="W699" s="43"/>
      <c r="X699" s="41"/>
      <c r="Y699" s="42"/>
      <c r="Z699" s="43"/>
      <c r="AA699" s="41"/>
      <c r="AB699" s="42"/>
      <c r="AC699" s="43"/>
      <c r="AD699" s="41"/>
      <c r="AE699" s="42"/>
      <c r="AF699" s="43"/>
      <c r="AG699" s="41"/>
      <c r="AH699" s="42"/>
      <c r="AI699" s="43"/>
      <c r="AK699" s="41"/>
      <c r="AL699" s="42"/>
      <c r="AM699" s="43"/>
      <c r="AT699" s="32">
        <f>IF(AT698=0,0,1)</f>
        <v>0</v>
      </c>
    </row>
    <row r="700" spans="2:50" ht="15" hidden="1" customHeight="1" x14ac:dyDescent="0.3">
      <c r="B700" s="15"/>
      <c r="C700" s="40" t="s">
        <v>22</v>
      </c>
      <c r="D700" s="34" t="s">
        <v>2</v>
      </c>
      <c r="E700" s="35" t="s">
        <v>2</v>
      </c>
      <c r="F700" s="41">
        <v>0</v>
      </c>
      <c r="G700" s="169">
        <v>0</v>
      </c>
      <c r="H700" s="43">
        <v>0</v>
      </c>
      <c r="I700" s="41">
        <v>0</v>
      </c>
      <c r="J700" s="42">
        <v>0</v>
      </c>
      <c r="K700" s="43">
        <v>0</v>
      </c>
      <c r="L700" s="41"/>
      <c r="M700" s="42"/>
      <c r="N700" s="43"/>
      <c r="O700" s="41"/>
      <c r="P700" s="42"/>
      <c r="Q700" s="43"/>
      <c r="R700" s="41"/>
      <c r="S700" s="42"/>
      <c r="T700" s="43"/>
      <c r="U700" s="41"/>
      <c r="V700" s="42"/>
      <c r="W700" s="43"/>
      <c r="X700" s="41"/>
      <c r="Y700" s="42"/>
      <c r="Z700" s="43"/>
      <c r="AA700" s="41"/>
      <c r="AB700" s="42"/>
      <c r="AC700" s="43"/>
      <c r="AD700" s="41"/>
      <c r="AE700" s="42"/>
      <c r="AF700" s="43"/>
      <c r="AG700" s="41"/>
      <c r="AH700" s="42"/>
      <c r="AI700" s="43"/>
      <c r="AK700" s="41">
        <f t="shared" ref="AK700:AM710" si="227">F700+I700+L700+O700+R700+U700+X700+AA700+AD700+AG700</f>
        <v>0</v>
      </c>
      <c r="AL700" s="42">
        <f t="shared" si="227"/>
        <v>0</v>
      </c>
      <c r="AM700" s="43">
        <f t="shared" si="227"/>
        <v>0</v>
      </c>
      <c r="AT700" s="32">
        <f>IF(LEN(E700)&lt;2,0,1)</f>
        <v>0</v>
      </c>
      <c r="AV700" s="23">
        <v>5</v>
      </c>
      <c r="AW700" s="23">
        <v>19</v>
      </c>
      <c r="AX700" s="23">
        <v>1</v>
      </c>
    </row>
    <row r="701" spans="2:50" ht="15" hidden="1" customHeight="1" x14ac:dyDescent="0.3">
      <c r="B701" s="15"/>
      <c r="C701" s="40" t="s">
        <v>22</v>
      </c>
      <c r="D701" s="34" t="s">
        <v>2</v>
      </c>
      <c r="E701" s="35" t="s">
        <v>2</v>
      </c>
      <c r="F701" s="41">
        <v>0</v>
      </c>
      <c r="G701" s="169">
        <v>0</v>
      </c>
      <c r="H701" s="43">
        <v>0</v>
      </c>
      <c r="I701" s="41">
        <v>0</v>
      </c>
      <c r="J701" s="42">
        <v>0</v>
      </c>
      <c r="K701" s="43">
        <v>0</v>
      </c>
      <c r="L701" s="41"/>
      <c r="M701" s="42"/>
      <c r="N701" s="43"/>
      <c r="O701" s="41"/>
      <c r="P701" s="42"/>
      <c r="Q701" s="43"/>
      <c r="R701" s="41"/>
      <c r="S701" s="42"/>
      <c r="T701" s="43"/>
      <c r="U701" s="41"/>
      <c r="V701" s="42"/>
      <c r="W701" s="43"/>
      <c r="X701" s="41"/>
      <c r="Y701" s="42"/>
      <c r="Z701" s="43"/>
      <c r="AA701" s="41"/>
      <c r="AB701" s="42"/>
      <c r="AC701" s="43"/>
      <c r="AD701" s="41"/>
      <c r="AE701" s="42"/>
      <c r="AF701" s="43"/>
      <c r="AG701" s="41"/>
      <c r="AH701" s="42"/>
      <c r="AI701" s="43"/>
      <c r="AK701" s="41">
        <f t="shared" si="227"/>
        <v>0</v>
      </c>
      <c r="AL701" s="42">
        <f t="shared" si="227"/>
        <v>0</v>
      </c>
      <c r="AM701" s="43">
        <f t="shared" si="227"/>
        <v>0</v>
      </c>
      <c r="AT701" s="32">
        <f t="shared" ref="AT701:AT710" si="228">IF(LEN(E701)&lt;2,0,1)</f>
        <v>0</v>
      </c>
      <c r="AV701" s="23">
        <v>5</v>
      </c>
      <c r="AW701" s="23">
        <v>19</v>
      </c>
      <c r="AX701" s="23">
        <f>IF(AW701=AW700,AX700+1,1)</f>
        <v>2</v>
      </c>
    </row>
    <row r="702" spans="2:50" ht="15" hidden="1" customHeight="1" x14ac:dyDescent="0.3">
      <c r="B702" s="15"/>
      <c r="C702" s="40" t="s">
        <v>22</v>
      </c>
      <c r="D702" s="34" t="s">
        <v>2</v>
      </c>
      <c r="E702" s="35" t="s">
        <v>2</v>
      </c>
      <c r="F702" s="41">
        <v>0</v>
      </c>
      <c r="G702" s="169">
        <v>0</v>
      </c>
      <c r="H702" s="43">
        <v>0</v>
      </c>
      <c r="I702" s="41">
        <v>0</v>
      </c>
      <c r="J702" s="42">
        <v>0</v>
      </c>
      <c r="K702" s="43">
        <v>0</v>
      </c>
      <c r="L702" s="41"/>
      <c r="M702" s="42"/>
      <c r="N702" s="43"/>
      <c r="O702" s="41"/>
      <c r="P702" s="42"/>
      <c r="Q702" s="43"/>
      <c r="R702" s="41"/>
      <c r="S702" s="42"/>
      <c r="T702" s="43"/>
      <c r="U702" s="41"/>
      <c r="V702" s="42"/>
      <c r="W702" s="43"/>
      <c r="X702" s="41"/>
      <c r="Y702" s="42"/>
      <c r="Z702" s="43"/>
      <c r="AA702" s="41"/>
      <c r="AB702" s="42"/>
      <c r="AC702" s="43"/>
      <c r="AD702" s="41"/>
      <c r="AE702" s="42"/>
      <c r="AF702" s="43"/>
      <c r="AG702" s="41"/>
      <c r="AH702" s="42"/>
      <c r="AI702" s="43"/>
      <c r="AK702" s="41">
        <f t="shared" si="227"/>
        <v>0</v>
      </c>
      <c r="AL702" s="42">
        <f t="shared" si="227"/>
        <v>0</v>
      </c>
      <c r="AM702" s="43">
        <f t="shared" si="227"/>
        <v>0</v>
      </c>
      <c r="AT702" s="32">
        <f t="shared" si="228"/>
        <v>0</v>
      </c>
      <c r="AV702" s="23">
        <v>5</v>
      </c>
      <c r="AW702" s="23">
        <v>19</v>
      </c>
      <c r="AX702" s="23">
        <f t="shared" ref="AX702:AX710" si="229">IF(AW702=AW701,AX701+1,1)</f>
        <v>3</v>
      </c>
    </row>
    <row r="703" spans="2:50" ht="15" hidden="1" customHeight="1" x14ac:dyDescent="0.3">
      <c r="B703" s="15"/>
      <c r="C703" s="40" t="s">
        <v>22</v>
      </c>
      <c r="D703" s="34" t="s">
        <v>2</v>
      </c>
      <c r="E703" s="35" t="s">
        <v>2</v>
      </c>
      <c r="F703" s="41">
        <v>0</v>
      </c>
      <c r="G703" s="169">
        <v>0</v>
      </c>
      <c r="H703" s="43">
        <v>0</v>
      </c>
      <c r="I703" s="41">
        <v>0</v>
      </c>
      <c r="J703" s="42">
        <v>0</v>
      </c>
      <c r="K703" s="43">
        <v>0</v>
      </c>
      <c r="L703" s="41"/>
      <c r="M703" s="42"/>
      <c r="N703" s="43"/>
      <c r="O703" s="41"/>
      <c r="P703" s="42"/>
      <c r="Q703" s="43"/>
      <c r="R703" s="41"/>
      <c r="S703" s="42"/>
      <c r="T703" s="43"/>
      <c r="U703" s="41"/>
      <c r="V703" s="42"/>
      <c r="W703" s="43"/>
      <c r="X703" s="41"/>
      <c r="Y703" s="42"/>
      <c r="Z703" s="43"/>
      <c r="AA703" s="41"/>
      <c r="AB703" s="42"/>
      <c r="AC703" s="43"/>
      <c r="AD703" s="41"/>
      <c r="AE703" s="42"/>
      <c r="AF703" s="43"/>
      <c r="AG703" s="41"/>
      <c r="AH703" s="42"/>
      <c r="AI703" s="43"/>
      <c r="AK703" s="41">
        <f t="shared" si="227"/>
        <v>0</v>
      </c>
      <c r="AL703" s="42">
        <f t="shared" si="227"/>
        <v>0</v>
      </c>
      <c r="AM703" s="43">
        <f t="shared" si="227"/>
        <v>0</v>
      </c>
      <c r="AT703" s="32">
        <f t="shared" si="228"/>
        <v>0</v>
      </c>
      <c r="AV703" s="23">
        <v>5</v>
      </c>
      <c r="AW703" s="23">
        <v>19</v>
      </c>
      <c r="AX703" s="23">
        <f t="shared" si="229"/>
        <v>4</v>
      </c>
    </row>
    <row r="704" spans="2:50" ht="15" hidden="1" customHeight="1" x14ac:dyDescent="0.3">
      <c r="B704" s="15"/>
      <c r="C704" s="40" t="s">
        <v>22</v>
      </c>
      <c r="D704" s="34" t="s">
        <v>2</v>
      </c>
      <c r="E704" s="35" t="s">
        <v>2</v>
      </c>
      <c r="F704" s="41">
        <v>0</v>
      </c>
      <c r="G704" s="169">
        <v>0</v>
      </c>
      <c r="H704" s="43">
        <v>0</v>
      </c>
      <c r="I704" s="41">
        <v>0</v>
      </c>
      <c r="J704" s="42">
        <v>0</v>
      </c>
      <c r="K704" s="43">
        <v>0</v>
      </c>
      <c r="L704" s="41"/>
      <c r="M704" s="42"/>
      <c r="N704" s="43"/>
      <c r="O704" s="41"/>
      <c r="P704" s="42"/>
      <c r="Q704" s="43"/>
      <c r="R704" s="41"/>
      <c r="S704" s="42"/>
      <c r="T704" s="43"/>
      <c r="U704" s="41"/>
      <c r="V704" s="42"/>
      <c r="W704" s="43"/>
      <c r="X704" s="41"/>
      <c r="Y704" s="42"/>
      <c r="Z704" s="43"/>
      <c r="AA704" s="41"/>
      <c r="AB704" s="42"/>
      <c r="AC704" s="43"/>
      <c r="AD704" s="41"/>
      <c r="AE704" s="42"/>
      <c r="AF704" s="43"/>
      <c r="AG704" s="41"/>
      <c r="AH704" s="42"/>
      <c r="AI704" s="43"/>
      <c r="AK704" s="41">
        <f t="shared" si="227"/>
        <v>0</v>
      </c>
      <c r="AL704" s="42">
        <f t="shared" si="227"/>
        <v>0</v>
      </c>
      <c r="AM704" s="43">
        <f t="shared" si="227"/>
        <v>0</v>
      </c>
      <c r="AT704" s="32">
        <f t="shared" si="228"/>
        <v>0</v>
      </c>
      <c r="AV704" s="23">
        <v>5</v>
      </c>
      <c r="AW704" s="23">
        <v>19</v>
      </c>
      <c r="AX704" s="23">
        <f t="shared" si="229"/>
        <v>5</v>
      </c>
    </row>
    <row r="705" spans="2:50" ht="15" hidden="1" customHeight="1" x14ac:dyDescent="0.3">
      <c r="B705" s="15"/>
      <c r="C705" s="40" t="s">
        <v>22</v>
      </c>
      <c r="D705" s="34" t="s">
        <v>2</v>
      </c>
      <c r="E705" s="35" t="s">
        <v>2</v>
      </c>
      <c r="F705" s="41">
        <v>0</v>
      </c>
      <c r="G705" s="169">
        <v>0</v>
      </c>
      <c r="H705" s="43">
        <v>0</v>
      </c>
      <c r="I705" s="41">
        <v>0</v>
      </c>
      <c r="J705" s="42">
        <v>0</v>
      </c>
      <c r="K705" s="43">
        <v>0</v>
      </c>
      <c r="L705" s="41"/>
      <c r="M705" s="42"/>
      <c r="N705" s="43"/>
      <c r="O705" s="41"/>
      <c r="P705" s="42"/>
      <c r="Q705" s="43"/>
      <c r="R705" s="41"/>
      <c r="S705" s="42"/>
      <c r="T705" s="43"/>
      <c r="U705" s="41"/>
      <c r="V705" s="42"/>
      <c r="W705" s="43"/>
      <c r="X705" s="41"/>
      <c r="Y705" s="42"/>
      <c r="Z705" s="43"/>
      <c r="AA705" s="41"/>
      <c r="AB705" s="42"/>
      <c r="AC705" s="43"/>
      <c r="AD705" s="41"/>
      <c r="AE705" s="42"/>
      <c r="AF705" s="43"/>
      <c r="AG705" s="41"/>
      <c r="AH705" s="42"/>
      <c r="AI705" s="43"/>
      <c r="AK705" s="41">
        <f t="shared" si="227"/>
        <v>0</v>
      </c>
      <c r="AL705" s="42">
        <f t="shared" si="227"/>
        <v>0</v>
      </c>
      <c r="AM705" s="43">
        <f t="shared" si="227"/>
        <v>0</v>
      </c>
      <c r="AT705" s="32">
        <f t="shared" si="228"/>
        <v>0</v>
      </c>
      <c r="AV705" s="23">
        <v>5</v>
      </c>
      <c r="AW705" s="23">
        <v>19</v>
      </c>
      <c r="AX705" s="23">
        <f t="shared" si="229"/>
        <v>6</v>
      </c>
    </row>
    <row r="706" spans="2:50" ht="15" hidden="1" customHeight="1" x14ac:dyDescent="0.3">
      <c r="B706" s="15"/>
      <c r="C706" s="40" t="s">
        <v>22</v>
      </c>
      <c r="D706" s="34" t="s">
        <v>2</v>
      </c>
      <c r="E706" s="35" t="s">
        <v>2</v>
      </c>
      <c r="F706" s="41">
        <v>0</v>
      </c>
      <c r="G706" s="169">
        <v>0</v>
      </c>
      <c r="H706" s="43">
        <v>0</v>
      </c>
      <c r="I706" s="41">
        <v>0</v>
      </c>
      <c r="J706" s="42">
        <v>0</v>
      </c>
      <c r="K706" s="43">
        <v>0</v>
      </c>
      <c r="L706" s="41"/>
      <c r="M706" s="42"/>
      <c r="N706" s="43"/>
      <c r="O706" s="41"/>
      <c r="P706" s="42"/>
      <c r="Q706" s="43"/>
      <c r="R706" s="41"/>
      <c r="S706" s="42"/>
      <c r="T706" s="43"/>
      <c r="U706" s="41"/>
      <c r="V706" s="42"/>
      <c r="W706" s="43"/>
      <c r="X706" s="41"/>
      <c r="Y706" s="42"/>
      <c r="Z706" s="43"/>
      <c r="AA706" s="41"/>
      <c r="AB706" s="42"/>
      <c r="AC706" s="43"/>
      <c r="AD706" s="41"/>
      <c r="AE706" s="42"/>
      <c r="AF706" s="43"/>
      <c r="AG706" s="41"/>
      <c r="AH706" s="42"/>
      <c r="AI706" s="43"/>
      <c r="AK706" s="41">
        <f t="shared" si="227"/>
        <v>0</v>
      </c>
      <c r="AL706" s="42">
        <f t="shared" si="227"/>
        <v>0</v>
      </c>
      <c r="AM706" s="43">
        <f t="shared" si="227"/>
        <v>0</v>
      </c>
      <c r="AT706" s="32">
        <f t="shared" si="228"/>
        <v>0</v>
      </c>
      <c r="AV706" s="23">
        <v>5</v>
      </c>
      <c r="AW706" s="23">
        <v>19</v>
      </c>
      <c r="AX706" s="23">
        <f t="shared" si="229"/>
        <v>7</v>
      </c>
    </row>
    <row r="707" spans="2:50" ht="15" hidden="1" customHeight="1" x14ac:dyDescent="0.3">
      <c r="B707" s="15"/>
      <c r="C707" s="40" t="s">
        <v>22</v>
      </c>
      <c r="D707" s="34" t="s">
        <v>2</v>
      </c>
      <c r="E707" s="35" t="s">
        <v>2</v>
      </c>
      <c r="F707" s="41">
        <v>0</v>
      </c>
      <c r="G707" s="169">
        <v>0</v>
      </c>
      <c r="H707" s="43">
        <v>0</v>
      </c>
      <c r="I707" s="41">
        <v>0</v>
      </c>
      <c r="J707" s="42">
        <v>0</v>
      </c>
      <c r="K707" s="43">
        <v>0</v>
      </c>
      <c r="L707" s="41"/>
      <c r="M707" s="42"/>
      <c r="N707" s="43"/>
      <c r="O707" s="41"/>
      <c r="P707" s="42"/>
      <c r="Q707" s="43"/>
      <c r="R707" s="41"/>
      <c r="S707" s="42"/>
      <c r="T707" s="43"/>
      <c r="U707" s="41"/>
      <c r="V707" s="42"/>
      <c r="W707" s="43"/>
      <c r="X707" s="41"/>
      <c r="Y707" s="42"/>
      <c r="Z707" s="43"/>
      <c r="AA707" s="41"/>
      <c r="AB707" s="42"/>
      <c r="AC707" s="43"/>
      <c r="AD707" s="41"/>
      <c r="AE707" s="42"/>
      <c r="AF707" s="43"/>
      <c r="AG707" s="41"/>
      <c r="AH707" s="42"/>
      <c r="AI707" s="43"/>
      <c r="AK707" s="41">
        <f t="shared" si="227"/>
        <v>0</v>
      </c>
      <c r="AL707" s="42">
        <f t="shared" si="227"/>
        <v>0</v>
      </c>
      <c r="AM707" s="43">
        <f t="shared" si="227"/>
        <v>0</v>
      </c>
      <c r="AT707" s="32">
        <f t="shared" si="228"/>
        <v>0</v>
      </c>
      <c r="AV707" s="23">
        <v>5</v>
      </c>
      <c r="AW707" s="23">
        <v>19</v>
      </c>
      <c r="AX707" s="23">
        <f t="shared" si="229"/>
        <v>8</v>
      </c>
    </row>
    <row r="708" spans="2:50" ht="15" hidden="1" customHeight="1" x14ac:dyDescent="0.3">
      <c r="B708" s="15"/>
      <c r="C708" s="40" t="s">
        <v>22</v>
      </c>
      <c r="D708" s="34" t="s">
        <v>2</v>
      </c>
      <c r="E708" s="35" t="s">
        <v>2</v>
      </c>
      <c r="F708" s="41">
        <v>0</v>
      </c>
      <c r="G708" s="169">
        <v>0</v>
      </c>
      <c r="H708" s="43">
        <v>0</v>
      </c>
      <c r="I708" s="41">
        <v>0</v>
      </c>
      <c r="J708" s="42">
        <v>0</v>
      </c>
      <c r="K708" s="43">
        <v>0</v>
      </c>
      <c r="L708" s="41"/>
      <c r="M708" s="42"/>
      <c r="N708" s="43"/>
      <c r="O708" s="41"/>
      <c r="P708" s="42"/>
      <c r="Q708" s="43"/>
      <c r="R708" s="41"/>
      <c r="S708" s="42"/>
      <c r="T708" s="43"/>
      <c r="U708" s="41"/>
      <c r="V708" s="42"/>
      <c r="W708" s="43"/>
      <c r="X708" s="41"/>
      <c r="Y708" s="42"/>
      <c r="Z708" s="43"/>
      <c r="AA708" s="41"/>
      <c r="AB708" s="42"/>
      <c r="AC708" s="43"/>
      <c r="AD708" s="41"/>
      <c r="AE708" s="42"/>
      <c r="AF708" s="43"/>
      <c r="AG708" s="41"/>
      <c r="AH708" s="42"/>
      <c r="AI708" s="43"/>
      <c r="AK708" s="41">
        <f t="shared" si="227"/>
        <v>0</v>
      </c>
      <c r="AL708" s="42">
        <f t="shared" si="227"/>
        <v>0</v>
      </c>
      <c r="AM708" s="43">
        <f t="shared" si="227"/>
        <v>0</v>
      </c>
      <c r="AT708" s="32">
        <f t="shared" si="228"/>
        <v>0</v>
      </c>
      <c r="AV708" s="23">
        <v>5</v>
      </c>
      <c r="AW708" s="23">
        <v>19</v>
      </c>
      <c r="AX708" s="23">
        <f t="shared" si="229"/>
        <v>9</v>
      </c>
    </row>
    <row r="709" spans="2:50" ht="15" hidden="1" customHeight="1" x14ac:dyDescent="0.3">
      <c r="B709" s="15"/>
      <c r="C709" s="40" t="s">
        <v>22</v>
      </c>
      <c r="D709" s="34" t="s">
        <v>2</v>
      </c>
      <c r="E709" s="35" t="s">
        <v>2</v>
      </c>
      <c r="F709" s="41">
        <v>0</v>
      </c>
      <c r="G709" s="169">
        <v>0</v>
      </c>
      <c r="H709" s="43">
        <v>0</v>
      </c>
      <c r="I709" s="41">
        <v>0</v>
      </c>
      <c r="J709" s="42">
        <v>0</v>
      </c>
      <c r="K709" s="43">
        <v>0</v>
      </c>
      <c r="L709" s="41"/>
      <c r="M709" s="42"/>
      <c r="N709" s="43"/>
      <c r="O709" s="41"/>
      <c r="P709" s="42"/>
      <c r="Q709" s="43"/>
      <c r="R709" s="41"/>
      <c r="S709" s="42"/>
      <c r="T709" s="43"/>
      <c r="U709" s="41"/>
      <c r="V709" s="42"/>
      <c r="W709" s="43"/>
      <c r="X709" s="41"/>
      <c r="Y709" s="42"/>
      <c r="Z709" s="43"/>
      <c r="AA709" s="41"/>
      <c r="AB709" s="42"/>
      <c r="AC709" s="43"/>
      <c r="AD709" s="41"/>
      <c r="AE709" s="42"/>
      <c r="AF709" s="43"/>
      <c r="AG709" s="41"/>
      <c r="AH709" s="42"/>
      <c r="AI709" s="43"/>
      <c r="AK709" s="41">
        <f t="shared" si="227"/>
        <v>0</v>
      </c>
      <c r="AL709" s="42">
        <f t="shared" si="227"/>
        <v>0</v>
      </c>
      <c r="AM709" s="43">
        <f t="shared" si="227"/>
        <v>0</v>
      </c>
      <c r="AT709" s="32">
        <f t="shared" si="228"/>
        <v>0</v>
      </c>
      <c r="AV709" s="23">
        <v>5</v>
      </c>
      <c r="AW709" s="23">
        <v>19</v>
      </c>
      <c r="AX709" s="23">
        <f t="shared" si="229"/>
        <v>10</v>
      </c>
    </row>
    <row r="710" spans="2:50" ht="15" hidden="1" customHeight="1" x14ac:dyDescent="0.3">
      <c r="B710" s="15"/>
      <c r="C710" s="40" t="s">
        <v>23</v>
      </c>
      <c r="D710" s="34" t="s">
        <v>2</v>
      </c>
      <c r="E710" s="35" t="s">
        <v>2</v>
      </c>
      <c r="F710" s="41">
        <v>0</v>
      </c>
      <c r="G710" s="169">
        <v>0</v>
      </c>
      <c r="H710" s="43">
        <v>0</v>
      </c>
      <c r="I710" s="41">
        <v>0</v>
      </c>
      <c r="J710" s="42">
        <v>0</v>
      </c>
      <c r="K710" s="43">
        <v>0</v>
      </c>
      <c r="L710" s="41"/>
      <c r="M710" s="42"/>
      <c r="N710" s="43"/>
      <c r="O710" s="41"/>
      <c r="P710" s="42"/>
      <c r="Q710" s="43"/>
      <c r="R710" s="41"/>
      <c r="S710" s="42"/>
      <c r="T710" s="43"/>
      <c r="U710" s="41"/>
      <c r="V710" s="42"/>
      <c r="W710" s="43"/>
      <c r="X710" s="41"/>
      <c r="Y710" s="42"/>
      <c r="Z710" s="43"/>
      <c r="AA710" s="41"/>
      <c r="AB710" s="42"/>
      <c r="AC710" s="43"/>
      <c r="AD710" s="41"/>
      <c r="AE710" s="42"/>
      <c r="AF710" s="43"/>
      <c r="AG710" s="41"/>
      <c r="AH710" s="42"/>
      <c r="AI710" s="43"/>
      <c r="AK710" s="41">
        <f t="shared" si="227"/>
        <v>0</v>
      </c>
      <c r="AL710" s="42">
        <f t="shared" si="227"/>
        <v>0</v>
      </c>
      <c r="AM710" s="43">
        <f t="shared" si="227"/>
        <v>0</v>
      </c>
      <c r="AT710" s="32">
        <f t="shared" si="228"/>
        <v>0</v>
      </c>
      <c r="AV710" s="23">
        <v>5</v>
      </c>
      <c r="AW710" s="23">
        <v>20</v>
      </c>
      <c r="AX710" s="23">
        <f t="shared" si="229"/>
        <v>1</v>
      </c>
    </row>
    <row r="711" spans="2:50" ht="15" hidden="1" customHeight="1" x14ac:dyDescent="0.3">
      <c r="B711" s="15"/>
      <c r="C711" s="50" t="str">
        <f>IF(LEN(E710)&lt;1,"","Total: " &amp; LEFT(E710,LEN(E710)-21) &amp; "Municipalities")</f>
        <v/>
      </c>
      <c r="D711" s="51"/>
      <c r="E711" s="52"/>
      <c r="F711" s="53">
        <f t="shared" ref="F711:K711" si="230">SUM(F700:F710)</f>
        <v>0</v>
      </c>
      <c r="G711" s="171">
        <f t="shared" si="230"/>
        <v>0</v>
      </c>
      <c r="H711" s="55">
        <f t="shared" si="230"/>
        <v>0</v>
      </c>
      <c r="I711" s="53">
        <f t="shared" si="230"/>
        <v>0</v>
      </c>
      <c r="J711" s="54">
        <f t="shared" si="230"/>
        <v>0</v>
      </c>
      <c r="K711" s="55">
        <f t="shared" si="230"/>
        <v>0</v>
      </c>
      <c r="L711" s="53">
        <f t="shared" ref="L711:AI711" si="231">SUM(L700:L710)</f>
        <v>0</v>
      </c>
      <c r="M711" s="54">
        <f t="shared" si="231"/>
        <v>0</v>
      </c>
      <c r="N711" s="55">
        <f t="shared" si="231"/>
        <v>0</v>
      </c>
      <c r="O711" s="53">
        <f t="shared" si="231"/>
        <v>0</v>
      </c>
      <c r="P711" s="54">
        <f t="shared" si="231"/>
        <v>0</v>
      </c>
      <c r="Q711" s="55">
        <f t="shared" si="231"/>
        <v>0</v>
      </c>
      <c r="R711" s="53">
        <f t="shared" si="231"/>
        <v>0</v>
      </c>
      <c r="S711" s="54">
        <f t="shared" si="231"/>
        <v>0</v>
      </c>
      <c r="T711" s="55">
        <f t="shared" si="231"/>
        <v>0</v>
      </c>
      <c r="U711" s="53">
        <f t="shared" si="231"/>
        <v>0</v>
      </c>
      <c r="V711" s="54">
        <f t="shared" si="231"/>
        <v>0</v>
      </c>
      <c r="W711" s="55">
        <f t="shared" si="231"/>
        <v>0</v>
      </c>
      <c r="X711" s="53">
        <f t="shared" si="231"/>
        <v>0</v>
      </c>
      <c r="Y711" s="54">
        <f t="shared" si="231"/>
        <v>0</v>
      </c>
      <c r="Z711" s="55">
        <f t="shared" si="231"/>
        <v>0</v>
      </c>
      <c r="AA711" s="53">
        <f t="shared" si="231"/>
        <v>0</v>
      </c>
      <c r="AB711" s="54">
        <f t="shared" si="231"/>
        <v>0</v>
      </c>
      <c r="AC711" s="55">
        <f t="shared" si="231"/>
        <v>0</v>
      </c>
      <c r="AD711" s="53">
        <f t="shared" si="231"/>
        <v>0</v>
      </c>
      <c r="AE711" s="54">
        <f t="shared" si="231"/>
        <v>0</v>
      </c>
      <c r="AF711" s="55">
        <f t="shared" si="231"/>
        <v>0</v>
      </c>
      <c r="AG711" s="53">
        <f t="shared" si="231"/>
        <v>0</v>
      </c>
      <c r="AH711" s="54">
        <f t="shared" si="231"/>
        <v>0</v>
      </c>
      <c r="AI711" s="55">
        <f t="shared" si="231"/>
        <v>0</v>
      </c>
      <c r="AK711" s="53">
        <f>SUM(AK700:AK710)</f>
        <v>0</v>
      </c>
      <c r="AL711" s="54">
        <f>SUM(AL700:AL710)</f>
        <v>0</v>
      </c>
      <c r="AM711" s="55">
        <f>SUM(AM700:AM710)</f>
        <v>0</v>
      </c>
      <c r="AT711" s="32">
        <f>IF(SUM(AT700:AT710)=0,0,1)</f>
        <v>0</v>
      </c>
    </row>
    <row r="712" spans="2:50" ht="15" hidden="1" customHeight="1" x14ac:dyDescent="0.3">
      <c r="B712" s="15"/>
      <c r="C712" s="40"/>
      <c r="D712" s="34"/>
      <c r="E712" s="35"/>
      <c r="F712" s="41"/>
      <c r="G712" s="169"/>
      <c r="H712" s="43"/>
      <c r="I712" s="41"/>
      <c r="J712" s="42"/>
      <c r="K712" s="43"/>
      <c r="L712" s="41"/>
      <c r="M712" s="42"/>
      <c r="N712" s="43"/>
      <c r="O712" s="41"/>
      <c r="P712" s="42"/>
      <c r="Q712" s="43"/>
      <c r="R712" s="41"/>
      <c r="S712" s="42"/>
      <c r="T712" s="43"/>
      <c r="U712" s="41"/>
      <c r="V712" s="42"/>
      <c r="W712" s="43"/>
      <c r="X712" s="41"/>
      <c r="Y712" s="42"/>
      <c r="Z712" s="43"/>
      <c r="AA712" s="41"/>
      <c r="AB712" s="42"/>
      <c r="AC712" s="43"/>
      <c r="AD712" s="41"/>
      <c r="AE712" s="42"/>
      <c r="AF712" s="43"/>
      <c r="AG712" s="41"/>
      <c r="AH712" s="42"/>
      <c r="AI712" s="43"/>
      <c r="AK712" s="41"/>
      <c r="AL712" s="42"/>
      <c r="AM712" s="43"/>
      <c r="AT712" s="32">
        <v>0</v>
      </c>
    </row>
    <row r="713" spans="2:50" ht="15" customHeight="1" x14ac:dyDescent="0.3">
      <c r="B713" s="15"/>
      <c r="C713" s="56" t="s">
        <v>32</v>
      </c>
      <c r="D713" s="57"/>
      <c r="E713" s="58"/>
      <c r="F713" s="53"/>
      <c r="G713" s="171"/>
      <c r="H713" s="112">
        <f>H576+H577+H578+H579+H580+H594+H607+H620+H633+H646+H659+H672+H685+H698+H711</f>
        <v>1003</v>
      </c>
      <c r="I713" s="53">
        <f>I576+I577+I578+I579+I580+I594+I607+I620+I633+I646+I659+I672+I685+I698+I711</f>
        <v>77059</v>
      </c>
      <c r="J713" s="54">
        <f>J576+J577+J578+J579+J580+J594+J607+J620+J633+J646+J659+J672+J685+J698+J711</f>
        <v>0</v>
      </c>
      <c r="K713" s="55">
        <f>K576+K577+K578+K579+K580+K594+K607+K620+K633+K646+K659+K672+K685+K698+K711</f>
        <v>0</v>
      </c>
      <c r="L713" s="53">
        <f t="shared" ref="L713:AI713" si="232">L576+L577+L578+L579+L580+L594+L607+L620+L633+L646+L659+L672+L685+L698+L711</f>
        <v>0</v>
      </c>
      <c r="M713" s="54">
        <f t="shared" si="232"/>
        <v>0</v>
      </c>
      <c r="N713" s="55">
        <f t="shared" si="232"/>
        <v>0</v>
      </c>
      <c r="O713" s="53">
        <f t="shared" si="232"/>
        <v>0</v>
      </c>
      <c r="P713" s="54">
        <f t="shared" si="232"/>
        <v>0</v>
      </c>
      <c r="Q713" s="55">
        <f t="shared" si="232"/>
        <v>0</v>
      </c>
      <c r="R713" s="53">
        <f t="shared" si="232"/>
        <v>0</v>
      </c>
      <c r="S713" s="54">
        <f t="shared" si="232"/>
        <v>0</v>
      </c>
      <c r="T713" s="55">
        <f t="shared" si="232"/>
        <v>0</v>
      </c>
      <c r="U713" s="53">
        <f t="shared" si="232"/>
        <v>0</v>
      </c>
      <c r="V713" s="54">
        <f t="shared" si="232"/>
        <v>0</v>
      </c>
      <c r="W713" s="55">
        <f t="shared" si="232"/>
        <v>0</v>
      </c>
      <c r="X713" s="53">
        <f t="shared" si="232"/>
        <v>0</v>
      </c>
      <c r="Y713" s="54">
        <f t="shared" si="232"/>
        <v>0</v>
      </c>
      <c r="Z713" s="55">
        <f t="shared" si="232"/>
        <v>0</v>
      </c>
      <c r="AA713" s="53">
        <f t="shared" si="232"/>
        <v>0</v>
      </c>
      <c r="AB713" s="54">
        <f t="shared" si="232"/>
        <v>0</v>
      </c>
      <c r="AC713" s="55">
        <f t="shared" si="232"/>
        <v>0</v>
      </c>
      <c r="AD713" s="53">
        <f t="shared" si="232"/>
        <v>0</v>
      </c>
      <c r="AE713" s="54">
        <f t="shared" si="232"/>
        <v>0</v>
      </c>
      <c r="AF713" s="55">
        <f t="shared" si="232"/>
        <v>0</v>
      </c>
      <c r="AG713" s="53">
        <f t="shared" si="232"/>
        <v>0</v>
      </c>
      <c r="AH713" s="54">
        <f t="shared" si="232"/>
        <v>0</v>
      </c>
      <c r="AI713" s="55">
        <f t="shared" si="232"/>
        <v>0</v>
      </c>
      <c r="AK713" s="53">
        <f>AK576+AK577+AK578+AK579+AK580+AK594+AK607+AK620+AK633+AK646+AK659+AK672+AK685+AK698+AK711</f>
        <v>77059</v>
      </c>
      <c r="AL713" s="54">
        <f>AL576+AL577+AL578+AL579+AL580+AL594+AL607+AL620+AL633+AL646+AL659+AL672+AL685+AL698+AL711</f>
        <v>0</v>
      </c>
      <c r="AM713" s="55">
        <f>AM576+AM577+AM578+AM579+AM580+AM594+AM607+AM620+AM633+AM646+AM659+AM672+AM685+AM698+AM711</f>
        <v>1003</v>
      </c>
      <c r="AT713" s="32">
        <v>1</v>
      </c>
    </row>
    <row r="714" spans="2:50" ht="15" customHeight="1" x14ac:dyDescent="0.3">
      <c r="B714" s="15"/>
      <c r="C714" s="40"/>
      <c r="D714" s="34"/>
      <c r="E714" s="35"/>
      <c r="F714" s="41"/>
      <c r="G714" s="169"/>
      <c r="H714" s="43"/>
      <c r="I714" s="41"/>
      <c r="J714" s="42"/>
      <c r="K714" s="43"/>
      <c r="L714" s="41"/>
      <c r="M714" s="42"/>
      <c r="N714" s="43"/>
      <c r="O714" s="41"/>
      <c r="P714" s="42"/>
      <c r="Q714" s="43"/>
      <c r="R714" s="41"/>
      <c r="S714" s="42"/>
      <c r="T714" s="43"/>
      <c r="U714" s="41"/>
      <c r="V714" s="42"/>
      <c r="W714" s="43"/>
      <c r="X714" s="41"/>
      <c r="Y714" s="42"/>
      <c r="Z714" s="43"/>
      <c r="AA714" s="41"/>
      <c r="AB714" s="42"/>
      <c r="AC714" s="43"/>
      <c r="AD714" s="41"/>
      <c r="AE714" s="42"/>
      <c r="AF714" s="43"/>
      <c r="AG714" s="41"/>
      <c r="AH714" s="42"/>
      <c r="AI714" s="43"/>
      <c r="AK714" s="41"/>
      <c r="AL714" s="42"/>
      <c r="AM714" s="43"/>
      <c r="AT714" s="32">
        <v>1</v>
      </c>
    </row>
    <row r="715" spans="2:50" ht="15" customHeight="1" x14ac:dyDescent="0.3">
      <c r="B715" s="15"/>
      <c r="C715" s="33" t="s">
        <v>33</v>
      </c>
      <c r="D715" s="34"/>
      <c r="E715" s="35"/>
      <c r="F715" s="36"/>
      <c r="G715" s="168"/>
      <c r="H715" s="38"/>
      <c r="I715" s="36"/>
      <c r="J715" s="37"/>
      <c r="K715" s="38"/>
      <c r="L715" s="36"/>
      <c r="M715" s="37"/>
      <c r="N715" s="38"/>
      <c r="O715" s="36"/>
      <c r="P715" s="37"/>
      <c r="Q715" s="38"/>
      <c r="R715" s="36"/>
      <c r="S715" s="37"/>
      <c r="T715" s="38"/>
      <c r="U715" s="36"/>
      <c r="V715" s="37"/>
      <c r="W715" s="38"/>
      <c r="X715" s="36"/>
      <c r="Y715" s="37"/>
      <c r="Z715" s="38"/>
      <c r="AA715" s="36"/>
      <c r="AB715" s="37"/>
      <c r="AC715" s="38"/>
      <c r="AD715" s="36"/>
      <c r="AE715" s="37"/>
      <c r="AF715" s="38"/>
      <c r="AG715" s="36"/>
      <c r="AH715" s="37"/>
      <c r="AI715" s="38"/>
      <c r="AK715" s="36"/>
      <c r="AL715" s="37"/>
      <c r="AM715" s="38"/>
      <c r="AT715" s="32">
        <v>1</v>
      </c>
    </row>
    <row r="716" spans="2:50" ht="15" customHeight="1" x14ac:dyDescent="0.3">
      <c r="B716" s="15"/>
      <c r="C716" s="39">
        <v>0</v>
      </c>
      <c r="D716" s="34"/>
      <c r="E716" s="35"/>
      <c r="F716" s="36"/>
      <c r="G716" s="168"/>
      <c r="H716" s="38"/>
      <c r="I716" s="36"/>
      <c r="J716" s="37"/>
      <c r="K716" s="38"/>
      <c r="L716" s="36"/>
      <c r="M716" s="37"/>
      <c r="N716" s="38"/>
      <c r="O716" s="36"/>
      <c r="P716" s="37"/>
      <c r="Q716" s="38"/>
      <c r="R716" s="36"/>
      <c r="S716" s="37"/>
      <c r="T716" s="38"/>
      <c r="U716" s="36"/>
      <c r="V716" s="37"/>
      <c r="W716" s="38"/>
      <c r="X716" s="36"/>
      <c r="Y716" s="37"/>
      <c r="Z716" s="38"/>
      <c r="AA716" s="36"/>
      <c r="AB716" s="37"/>
      <c r="AC716" s="38"/>
      <c r="AD716" s="36"/>
      <c r="AE716" s="37"/>
      <c r="AF716" s="38"/>
      <c r="AG716" s="36"/>
      <c r="AH716" s="37"/>
      <c r="AI716" s="38"/>
      <c r="AK716" s="36"/>
      <c r="AL716" s="37"/>
      <c r="AM716" s="38"/>
      <c r="AT716" s="32">
        <v>1</v>
      </c>
    </row>
    <row r="717" spans="2:50" ht="15" hidden="1" customHeight="1" x14ac:dyDescent="0.3">
      <c r="B717" s="15"/>
      <c r="C717" s="40" t="s">
        <v>21</v>
      </c>
      <c r="D717" s="34" t="s">
        <v>2</v>
      </c>
      <c r="E717" s="35" t="s">
        <v>2</v>
      </c>
      <c r="F717" s="41">
        <v>0</v>
      </c>
      <c r="G717" s="169">
        <v>0</v>
      </c>
      <c r="H717" s="43">
        <v>0</v>
      </c>
      <c r="I717" s="41">
        <v>0</v>
      </c>
      <c r="J717" s="42">
        <v>0</v>
      </c>
      <c r="K717" s="43">
        <v>0</v>
      </c>
      <c r="L717" s="41"/>
      <c r="M717" s="42"/>
      <c r="N717" s="43"/>
      <c r="O717" s="41"/>
      <c r="P717" s="42"/>
      <c r="Q717" s="43"/>
      <c r="R717" s="41"/>
      <c r="S717" s="42"/>
      <c r="T717" s="43"/>
      <c r="U717" s="41"/>
      <c r="V717" s="42"/>
      <c r="W717" s="43"/>
      <c r="X717" s="41"/>
      <c r="Y717" s="42"/>
      <c r="Z717" s="43"/>
      <c r="AA717" s="41"/>
      <c r="AB717" s="42"/>
      <c r="AC717" s="43"/>
      <c r="AD717" s="41"/>
      <c r="AE717" s="42"/>
      <c r="AF717" s="43"/>
      <c r="AG717" s="41"/>
      <c r="AH717" s="42"/>
      <c r="AI717" s="43"/>
      <c r="AK717" s="41">
        <f>F717+I717+L717+O717+R717+U717+X717+AA717+AD717+AG717</f>
        <v>0</v>
      </c>
      <c r="AL717" s="42">
        <f t="shared" ref="AL717:AM721" si="233">G717+J717+M717+P717+S717+V717+Y717+AB717+AE717+AH717</f>
        <v>0</v>
      </c>
      <c r="AM717" s="43">
        <f t="shared" si="233"/>
        <v>0</v>
      </c>
      <c r="AT717" s="32">
        <f>IF(LEN(E717)&lt;2,0,1)</f>
        <v>0</v>
      </c>
      <c r="AV717" s="23">
        <v>6</v>
      </c>
      <c r="AX717" s="23">
        <v>1</v>
      </c>
    </row>
    <row r="718" spans="2:50" ht="15" hidden="1" customHeight="1" x14ac:dyDescent="0.3">
      <c r="B718" s="15"/>
      <c r="C718" s="40" t="s">
        <v>21</v>
      </c>
      <c r="D718" s="34" t="s">
        <v>2</v>
      </c>
      <c r="E718" s="35" t="s">
        <v>2</v>
      </c>
      <c r="F718" s="41">
        <v>0</v>
      </c>
      <c r="G718" s="169">
        <v>0</v>
      </c>
      <c r="H718" s="43">
        <v>0</v>
      </c>
      <c r="I718" s="41">
        <v>0</v>
      </c>
      <c r="J718" s="42">
        <v>0</v>
      </c>
      <c r="K718" s="43">
        <v>0</v>
      </c>
      <c r="L718" s="41"/>
      <c r="M718" s="42"/>
      <c r="N718" s="43"/>
      <c r="O718" s="41"/>
      <c r="P718" s="42"/>
      <c r="Q718" s="43"/>
      <c r="R718" s="41"/>
      <c r="S718" s="42"/>
      <c r="T718" s="43"/>
      <c r="U718" s="41"/>
      <c r="V718" s="42"/>
      <c r="W718" s="43"/>
      <c r="X718" s="41"/>
      <c r="Y718" s="42"/>
      <c r="Z718" s="43"/>
      <c r="AA718" s="41"/>
      <c r="AB718" s="42"/>
      <c r="AC718" s="43"/>
      <c r="AD718" s="41"/>
      <c r="AE718" s="42"/>
      <c r="AF718" s="43"/>
      <c r="AG718" s="41"/>
      <c r="AH718" s="42"/>
      <c r="AI718" s="43"/>
      <c r="AK718" s="41">
        <f>F718+I718+L718+O718+R718+U718+X718+AA718+AD718+AG718</f>
        <v>0</v>
      </c>
      <c r="AL718" s="42">
        <f t="shared" si="233"/>
        <v>0</v>
      </c>
      <c r="AM718" s="43">
        <f t="shared" si="233"/>
        <v>0</v>
      </c>
      <c r="AT718" s="32">
        <f>IF(LEN(E718)&lt;2,0,1)</f>
        <v>0</v>
      </c>
      <c r="AV718" s="23">
        <v>6</v>
      </c>
      <c r="AX718" s="23">
        <f>IF(AW718=AW717,AX717+1,1)</f>
        <v>2</v>
      </c>
    </row>
    <row r="719" spans="2:50" ht="15" hidden="1" customHeight="1" x14ac:dyDescent="0.3">
      <c r="B719" s="15"/>
      <c r="C719" s="40" t="s">
        <v>21</v>
      </c>
      <c r="D719" s="34" t="s">
        <v>2</v>
      </c>
      <c r="E719" s="35" t="s">
        <v>2</v>
      </c>
      <c r="F719" s="41">
        <v>0</v>
      </c>
      <c r="G719" s="169">
        <v>0</v>
      </c>
      <c r="H719" s="43">
        <v>0</v>
      </c>
      <c r="I719" s="41">
        <v>0</v>
      </c>
      <c r="J719" s="42">
        <v>0</v>
      </c>
      <c r="K719" s="43">
        <v>0</v>
      </c>
      <c r="L719" s="41"/>
      <c r="M719" s="42"/>
      <c r="N719" s="43"/>
      <c r="O719" s="41"/>
      <c r="P719" s="42"/>
      <c r="Q719" s="43"/>
      <c r="R719" s="41"/>
      <c r="S719" s="42"/>
      <c r="T719" s="43"/>
      <c r="U719" s="41"/>
      <c r="V719" s="42"/>
      <c r="W719" s="43"/>
      <c r="X719" s="41"/>
      <c r="Y719" s="42"/>
      <c r="Z719" s="43"/>
      <c r="AA719" s="41"/>
      <c r="AB719" s="42"/>
      <c r="AC719" s="43"/>
      <c r="AD719" s="41"/>
      <c r="AE719" s="42"/>
      <c r="AF719" s="43"/>
      <c r="AG719" s="41"/>
      <c r="AH719" s="42"/>
      <c r="AI719" s="43"/>
      <c r="AK719" s="41">
        <f>F719+I719+L719+O719+R719+U719+X719+AA719+AD719+AG719</f>
        <v>0</v>
      </c>
      <c r="AL719" s="42">
        <f t="shared" si="233"/>
        <v>0</v>
      </c>
      <c r="AM719" s="43">
        <f t="shared" si="233"/>
        <v>0</v>
      </c>
      <c r="AT719" s="32">
        <f>IF(LEN(E719)&lt;2,0,1)</f>
        <v>0</v>
      </c>
      <c r="AV719" s="23">
        <v>6</v>
      </c>
      <c r="AX719" s="23">
        <f>IF(AW719=AW718,AX718+1,1)</f>
        <v>3</v>
      </c>
    </row>
    <row r="720" spans="2:50" ht="15" hidden="1" customHeight="1" x14ac:dyDescent="0.3">
      <c r="B720" s="15"/>
      <c r="C720" s="40" t="s">
        <v>21</v>
      </c>
      <c r="D720" s="34" t="s">
        <v>2</v>
      </c>
      <c r="E720" s="35" t="s">
        <v>2</v>
      </c>
      <c r="F720" s="41">
        <v>0</v>
      </c>
      <c r="G720" s="169">
        <v>0</v>
      </c>
      <c r="H720" s="43">
        <v>0</v>
      </c>
      <c r="I720" s="41">
        <v>0</v>
      </c>
      <c r="J720" s="42">
        <v>0</v>
      </c>
      <c r="K720" s="43">
        <v>0</v>
      </c>
      <c r="L720" s="41"/>
      <c r="M720" s="42"/>
      <c r="N720" s="43"/>
      <c r="O720" s="41"/>
      <c r="P720" s="42"/>
      <c r="Q720" s="43"/>
      <c r="R720" s="41"/>
      <c r="S720" s="42"/>
      <c r="T720" s="43"/>
      <c r="U720" s="41"/>
      <c r="V720" s="42"/>
      <c r="W720" s="43"/>
      <c r="X720" s="41"/>
      <c r="Y720" s="42"/>
      <c r="Z720" s="43"/>
      <c r="AA720" s="41"/>
      <c r="AB720" s="42"/>
      <c r="AC720" s="43"/>
      <c r="AD720" s="41"/>
      <c r="AE720" s="42"/>
      <c r="AF720" s="43"/>
      <c r="AG720" s="41"/>
      <c r="AH720" s="42"/>
      <c r="AI720" s="43"/>
      <c r="AK720" s="41">
        <f>F720+I720+L720+O720+R720+U720+X720+AA720+AD720+AG720</f>
        <v>0</v>
      </c>
      <c r="AL720" s="42">
        <f t="shared" si="233"/>
        <v>0</v>
      </c>
      <c r="AM720" s="43">
        <f t="shared" si="233"/>
        <v>0</v>
      </c>
      <c r="AT720" s="32">
        <f>IF(LEN(E720)&lt;2,0,1)</f>
        <v>0</v>
      </c>
      <c r="AV720" s="23">
        <v>6</v>
      </c>
      <c r="AX720" s="23">
        <f>IF(AW720=AW719,AX719+1,1)</f>
        <v>4</v>
      </c>
    </row>
    <row r="721" spans="2:50" ht="15" hidden="1" customHeight="1" x14ac:dyDescent="0.3">
      <c r="B721" s="15"/>
      <c r="C721" s="40" t="s">
        <v>21</v>
      </c>
      <c r="D721" s="34" t="s">
        <v>2</v>
      </c>
      <c r="E721" s="35" t="s">
        <v>2</v>
      </c>
      <c r="F721" s="41">
        <v>0</v>
      </c>
      <c r="G721" s="169">
        <v>0</v>
      </c>
      <c r="H721" s="43">
        <v>0</v>
      </c>
      <c r="I721" s="41">
        <v>0</v>
      </c>
      <c r="J721" s="42">
        <v>0</v>
      </c>
      <c r="K721" s="43">
        <v>0</v>
      </c>
      <c r="L721" s="41"/>
      <c r="M721" s="42"/>
      <c r="N721" s="43"/>
      <c r="O721" s="41"/>
      <c r="P721" s="42"/>
      <c r="Q721" s="43"/>
      <c r="R721" s="41"/>
      <c r="S721" s="42"/>
      <c r="T721" s="43"/>
      <c r="U721" s="41"/>
      <c r="V721" s="42"/>
      <c r="W721" s="43"/>
      <c r="X721" s="41"/>
      <c r="Y721" s="42"/>
      <c r="Z721" s="43"/>
      <c r="AA721" s="41"/>
      <c r="AB721" s="42"/>
      <c r="AC721" s="43"/>
      <c r="AD721" s="41"/>
      <c r="AE721" s="42"/>
      <c r="AF721" s="43"/>
      <c r="AG721" s="41"/>
      <c r="AH721" s="42"/>
      <c r="AI721" s="43"/>
      <c r="AK721" s="41">
        <f>F721+I721+L721+O721+R721+U721+X721+AA721+AD721+AG721</f>
        <v>0</v>
      </c>
      <c r="AL721" s="42">
        <f t="shared" si="233"/>
        <v>0</v>
      </c>
      <c r="AM721" s="43">
        <f t="shared" si="233"/>
        <v>0</v>
      </c>
      <c r="AT721" s="32">
        <f>IF(LEN(E721)&lt;2,0,1)</f>
        <v>0</v>
      </c>
      <c r="AV721" s="23">
        <v>6</v>
      </c>
      <c r="AX721" s="23">
        <f>IF(AW721=AW720,AX720+1,1)</f>
        <v>5</v>
      </c>
    </row>
    <row r="722" spans="2:50" ht="5.25" hidden="1" customHeight="1" x14ac:dyDescent="0.3">
      <c r="B722" s="15"/>
      <c r="C722" s="44"/>
      <c r="D722" s="45"/>
      <c r="E722" s="46"/>
      <c r="F722" s="47"/>
      <c r="G722" s="170"/>
      <c r="H722" s="49"/>
      <c r="I722" s="47"/>
      <c r="J722" s="48"/>
      <c r="K722" s="49"/>
      <c r="L722" s="47"/>
      <c r="M722" s="48"/>
      <c r="N722" s="49"/>
      <c r="O722" s="47"/>
      <c r="P722" s="48"/>
      <c r="Q722" s="49"/>
      <c r="R722" s="47"/>
      <c r="S722" s="48"/>
      <c r="T722" s="49"/>
      <c r="U722" s="47"/>
      <c r="V722" s="48"/>
      <c r="W722" s="49"/>
      <c r="X722" s="47"/>
      <c r="Y722" s="48"/>
      <c r="Z722" s="49"/>
      <c r="AA722" s="47"/>
      <c r="AB722" s="48"/>
      <c r="AC722" s="49"/>
      <c r="AD722" s="47"/>
      <c r="AE722" s="48"/>
      <c r="AF722" s="49"/>
      <c r="AG722" s="47"/>
      <c r="AH722" s="48"/>
      <c r="AI722" s="49"/>
      <c r="AK722" s="47"/>
      <c r="AL722" s="48"/>
      <c r="AM722" s="49"/>
      <c r="AT722" s="32">
        <f>IF(SUM(AT717:AT721)=0,0,1)</f>
        <v>0</v>
      </c>
    </row>
    <row r="723" spans="2:50" ht="15" hidden="1" customHeight="1" x14ac:dyDescent="0.3">
      <c r="B723" s="15"/>
      <c r="C723" s="40"/>
      <c r="D723" s="34"/>
      <c r="E723" s="35"/>
      <c r="F723" s="41"/>
      <c r="G723" s="169"/>
      <c r="H723" s="43"/>
      <c r="I723" s="41"/>
      <c r="J723" s="42"/>
      <c r="K723" s="43"/>
      <c r="L723" s="41"/>
      <c r="M723" s="42"/>
      <c r="N723" s="43"/>
      <c r="O723" s="41"/>
      <c r="P723" s="42"/>
      <c r="Q723" s="43"/>
      <c r="R723" s="41"/>
      <c r="S723" s="42"/>
      <c r="T723" s="43"/>
      <c r="U723" s="41"/>
      <c r="V723" s="42"/>
      <c r="W723" s="43"/>
      <c r="X723" s="41"/>
      <c r="Y723" s="42"/>
      <c r="Z723" s="43"/>
      <c r="AA723" s="41"/>
      <c r="AB723" s="42"/>
      <c r="AC723" s="43"/>
      <c r="AD723" s="41"/>
      <c r="AE723" s="42"/>
      <c r="AF723" s="43"/>
      <c r="AG723" s="41"/>
      <c r="AH723" s="42"/>
      <c r="AI723" s="43"/>
      <c r="AK723" s="41"/>
      <c r="AL723" s="42"/>
      <c r="AM723" s="43"/>
      <c r="AT723" s="32">
        <f>IF(AT722=0,0,1)</f>
        <v>0</v>
      </c>
    </row>
    <row r="724" spans="2:50" ht="15" customHeight="1" x14ac:dyDescent="0.3">
      <c r="B724" s="15"/>
      <c r="C724" s="40" t="s">
        <v>22</v>
      </c>
      <c r="D724" s="34" t="s">
        <v>421</v>
      </c>
      <c r="E724" s="35" t="s">
        <v>890</v>
      </c>
      <c r="F724" s="41"/>
      <c r="G724" s="169"/>
      <c r="H724" s="43">
        <v>34</v>
      </c>
      <c r="I724" s="41">
        <v>2580</v>
      </c>
      <c r="J724" s="42">
        <v>0</v>
      </c>
      <c r="K724" s="43">
        <v>0</v>
      </c>
      <c r="L724" s="41"/>
      <c r="M724" s="42"/>
      <c r="N724" s="43"/>
      <c r="O724" s="41"/>
      <c r="P724" s="42"/>
      <c r="Q724" s="43"/>
      <c r="R724" s="41"/>
      <c r="S724" s="42"/>
      <c r="T724" s="43"/>
      <c r="U724" s="41"/>
      <c r="V724" s="42"/>
      <c r="W724" s="43"/>
      <c r="X724" s="41"/>
      <c r="Y724" s="42"/>
      <c r="Z724" s="43"/>
      <c r="AA724" s="41"/>
      <c r="AB724" s="42"/>
      <c r="AC724" s="43"/>
      <c r="AD724" s="41"/>
      <c r="AE724" s="42"/>
      <c r="AF724" s="43"/>
      <c r="AG724" s="41"/>
      <c r="AH724" s="42"/>
      <c r="AI724" s="43"/>
      <c r="AK724" s="41">
        <f t="shared" ref="AK724:AM734" si="234">F724+I724+L724+O724+R724+U724+X724+AA724+AD724+AG724</f>
        <v>2580</v>
      </c>
      <c r="AL724" s="42">
        <f t="shared" si="234"/>
        <v>0</v>
      </c>
      <c r="AM724" s="43">
        <f t="shared" si="234"/>
        <v>34</v>
      </c>
      <c r="AT724" s="32">
        <f>IF(LEN(E724)&lt;2,0,1)</f>
        <v>1</v>
      </c>
      <c r="AV724" s="23">
        <v>6</v>
      </c>
      <c r="AW724" s="23">
        <v>1</v>
      </c>
      <c r="AX724" s="23">
        <v>1</v>
      </c>
    </row>
    <row r="725" spans="2:50" ht="15" customHeight="1" x14ac:dyDescent="0.3">
      <c r="B725" s="15"/>
      <c r="C725" s="40" t="s">
        <v>22</v>
      </c>
      <c r="D725" s="34" t="s">
        <v>427</v>
      </c>
      <c r="E725" s="35" t="s">
        <v>892</v>
      </c>
      <c r="F725" s="41"/>
      <c r="G725" s="169"/>
      <c r="H725" s="43">
        <v>17</v>
      </c>
      <c r="I725" s="41">
        <v>1285</v>
      </c>
      <c r="J725" s="42">
        <v>0</v>
      </c>
      <c r="K725" s="43">
        <v>0</v>
      </c>
      <c r="L725" s="41"/>
      <c r="M725" s="42"/>
      <c r="N725" s="43"/>
      <c r="O725" s="41"/>
      <c r="P725" s="42"/>
      <c r="Q725" s="43"/>
      <c r="R725" s="41"/>
      <c r="S725" s="42"/>
      <c r="T725" s="43"/>
      <c r="U725" s="41"/>
      <c r="V725" s="42"/>
      <c r="W725" s="43"/>
      <c r="X725" s="41"/>
      <c r="Y725" s="42"/>
      <c r="Z725" s="43"/>
      <c r="AA725" s="41"/>
      <c r="AB725" s="42"/>
      <c r="AC725" s="43"/>
      <c r="AD725" s="41"/>
      <c r="AE725" s="42"/>
      <c r="AF725" s="43"/>
      <c r="AG725" s="41"/>
      <c r="AH725" s="42"/>
      <c r="AI725" s="43"/>
      <c r="AK725" s="41">
        <f t="shared" si="234"/>
        <v>1285</v>
      </c>
      <c r="AL725" s="42">
        <f t="shared" si="234"/>
        <v>0</v>
      </c>
      <c r="AM725" s="43">
        <f t="shared" si="234"/>
        <v>17</v>
      </c>
      <c r="AT725" s="32">
        <f t="shared" ref="AT725:AT734" si="235">IF(LEN(E725)&lt;2,0,1)</f>
        <v>1</v>
      </c>
      <c r="AV725" s="23">
        <v>6</v>
      </c>
      <c r="AW725" s="23">
        <v>1</v>
      </c>
      <c r="AX725" s="23">
        <f>IF(AW725=AW724,AX724+1,1)</f>
        <v>2</v>
      </c>
    </row>
    <row r="726" spans="2:50" ht="15" customHeight="1" x14ac:dyDescent="0.3">
      <c r="B726" s="15"/>
      <c r="C726" s="40" t="s">
        <v>22</v>
      </c>
      <c r="D726" s="34" t="s">
        <v>431</v>
      </c>
      <c r="E726" s="35" t="s">
        <v>893</v>
      </c>
      <c r="F726" s="41"/>
      <c r="G726" s="169"/>
      <c r="H726" s="43">
        <v>26</v>
      </c>
      <c r="I726" s="41">
        <v>2004</v>
      </c>
      <c r="J726" s="42">
        <v>0</v>
      </c>
      <c r="K726" s="43">
        <v>0</v>
      </c>
      <c r="L726" s="41"/>
      <c r="M726" s="42"/>
      <c r="N726" s="43"/>
      <c r="O726" s="41"/>
      <c r="P726" s="42"/>
      <c r="Q726" s="43"/>
      <c r="R726" s="41"/>
      <c r="S726" s="42"/>
      <c r="T726" s="43"/>
      <c r="U726" s="41"/>
      <c r="V726" s="42"/>
      <c r="W726" s="43"/>
      <c r="X726" s="41"/>
      <c r="Y726" s="42"/>
      <c r="Z726" s="43"/>
      <c r="AA726" s="41"/>
      <c r="AB726" s="42"/>
      <c r="AC726" s="43"/>
      <c r="AD726" s="41"/>
      <c r="AE726" s="42"/>
      <c r="AF726" s="43"/>
      <c r="AG726" s="41"/>
      <c r="AH726" s="42"/>
      <c r="AI726" s="43"/>
      <c r="AK726" s="41">
        <f t="shared" si="234"/>
        <v>2004</v>
      </c>
      <c r="AL726" s="42">
        <f t="shared" si="234"/>
        <v>0</v>
      </c>
      <c r="AM726" s="43">
        <f t="shared" si="234"/>
        <v>26</v>
      </c>
      <c r="AT726" s="32">
        <f t="shared" si="235"/>
        <v>1</v>
      </c>
      <c r="AV726" s="23">
        <v>6</v>
      </c>
      <c r="AW726" s="23">
        <v>1</v>
      </c>
      <c r="AX726" s="23">
        <f t="shared" ref="AX726:AX734" si="236">IF(AW726=AW725,AX725+1,1)</f>
        <v>3</v>
      </c>
    </row>
    <row r="727" spans="2:50" ht="15" customHeight="1" x14ac:dyDescent="0.3">
      <c r="B727" s="15"/>
      <c r="C727" s="40" t="s">
        <v>22</v>
      </c>
      <c r="D727" s="34" t="s">
        <v>779</v>
      </c>
      <c r="E727" s="35" t="s">
        <v>895</v>
      </c>
      <c r="F727" s="41"/>
      <c r="G727" s="169"/>
      <c r="H727" s="43">
        <v>25</v>
      </c>
      <c r="I727" s="41">
        <v>1931</v>
      </c>
      <c r="J727" s="42">
        <v>0</v>
      </c>
      <c r="K727" s="43">
        <v>0</v>
      </c>
      <c r="L727" s="41"/>
      <c r="M727" s="42"/>
      <c r="N727" s="43"/>
      <c r="O727" s="41"/>
      <c r="P727" s="42"/>
      <c r="Q727" s="43"/>
      <c r="R727" s="41"/>
      <c r="S727" s="42"/>
      <c r="T727" s="43"/>
      <c r="U727" s="41"/>
      <c r="V727" s="42"/>
      <c r="W727" s="43"/>
      <c r="X727" s="41"/>
      <c r="Y727" s="42"/>
      <c r="Z727" s="43"/>
      <c r="AA727" s="41"/>
      <c r="AB727" s="42"/>
      <c r="AC727" s="43"/>
      <c r="AD727" s="41"/>
      <c r="AE727" s="42"/>
      <c r="AF727" s="43"/>
      <c r="AG727" s="41"/>
      <c r="AH727" s="42"/>
      <c r="AI727" s="43"/>
      <c r="AK727" s="41">
        <f t="shared" si="234"/>
        <v>1931</v>
      </c>
      <c r="AL727" s="42">
        <f t="shared" si="234"/>
        <v>0</v>
      </c>
      <c r="AM727" s="43">
        <f t="shared" si="234"/>
        <v>25</v>
      </c>
      <c r="AT727" s="32">
        <f t="shared" si="235"/>
        <v>1</v>
      </c>
      <c r="AV727" s="23">
        <v>6</v>
      </c>
      <c r="AW727" s="23">
        <v>1</v>
      </c>
      <c r="AX727" s="23">
        <f t="shared" si="236"/>
        <v>4</v>
      </c>
    </row>
    <row r="728" spans="2:50" ht="15" customHeight="1" x14ac:dyDescent="0.3">
      <c r="B728" s="15"/>
      <c r="C728" s="40" t="s">
        <v>22</v>
      </c>
      <c r="D728" s="34" t="s">
        <v>435</v>
      </c>
      <c r="E728" s="35" t="s">
        <v>896</v>
      </c>
      <c r="F728" s="41"/>
      <c r="G728" s="169"/>
      <c r="H728" s="43">
        <v>23</v>
      </c>
      <c r="I728" s="41">
        <v>1760</v>
      </c>
      <c r="J728" s="42">
        <v>0</v>
      </c>
      <c r="K728" s="43">
        <v>0</v>
      </c>
      <c r="L728" s="41"/>
      <c r="M728" s="42"/>
      <c r="N728" s="43"/>
      <c r="O728" s="41"/>
      <c r="P728" s="42"/>
      <c r="Q728" s="43"/>
      <c r="R728" s="41"/>
      <c r="S728" s="42"/>
      <c r="T728" s="43"/>
      <c r="U728" s="41"/>
      <c r="V728" s="42"/>
      <c r="W728" s="43"/>
      <c r="X728" s="41"/>
      <c r="Y728" s="42"/>
      <c r="Z728" s="43"/>
      <c r="AA728" s="41"/>
      <c r="AB728" s="42"/>
      <c r="AC728" s="43"/>
      <c r="AD728" s="41"/>
      <c r="AE728" s="42"/>
      <c r="AF728" s="43"/>
      <c r="AG728" s="41"/>
      <c r="AH728" s="42"/>
      <c r="AI728" s="43"/>
      <c r="AK728" s="41">
        <f t="shared" si="234"/>
        <v>1760</v>
      </c>
      <c r="AL728" s="42">
        <f t="shared" si="234"/>
        <v>0</v>
      </c>
      <c r="AM728" s="43">
        <f t="shared" si="234"/>
        <v>23</v>
      </c>
      <c r="AT728" s="32">
        <f t="shared" si="235"/>
        <v>1</v>
      </c>
      <c r="AV728" s="23">
        <v>6</v>
      </c>
      <c r="AW728" s="23">
        <v>1</v>
      </c>
      <c r="AX728" s="23">
        <f t="shared" si="236"/>
        <v>5</v>
      </c>
    </row>
    <row r="729" spans="2:50" ht="15" customHeight="1" x14ac:dyDescent="0.3">
      <c r="B729" s="15"/>
      <c r="C729" s="40" t="s">
        <v>22</v>
      </c>
      <c r="D729" s="34" t="s">
        <v>439</v>
      </c>
      <c r="E729" s="35" t="s">
        <v>894</v>
      </c>
      <c r="F729" s="41"/>
      <c r="G729" s="169"/>
      <c r="H729" s="43">
        <v>17</v>
      </c>
      <c r="I729" s="41">
        <v>1285</v>
      </c>
      <c r="J729" s="42">
        <v>0</v>
      </c>
      <c r="K729" s="43">
        <v>0</v>
      </c>
      <c r="L729" s="41"/>
      <c r="M729" s="42"/>
      <c r="N729" s="43"/>
      <c r="O729" s="41"/>
      <c r="P729" s="42"/>
      <c r="Q729" s="43"/>
      <c r="R729" s="41"/>
      <c r="S729" s="42"/>
      <c r="T729" s="43"/>
      <c r="U729" s="41"/>
      <c r="V729" s="42"/>
      <c r="W729" s="43"/>
      <c r="X729" s="41"/>
      <c r="Y729" s="42"/>
      <c r="Z729" s="43"/>
      <c r="AA729" s="41"/>
      <c r="AB729" s="42"/>
      <c r="AC729" s="43"/>
      <c r="AD729" s="41"/>
      <c r="AE729" s="42"/>
      <c r="AF729" s="43"/>
      <c r="AG729" s="41"/>
      <c r="AH729" s="42"/>
      <c r="AI729" s="43"/>
      <c r="AK729" s="41">
        <f t="shared" si="234"/>
        <v>1285</v>
      </c>
      <c r="AL729" s="42">
        <f t="shared" si="234"/>
        <v>0</v>
      </c>
      <c r="AM729" s="43">
        <f t="shared" si="234"/>
        <v>17</v>
      </c>
      <c r="AT729" s="32">
        <f t="shared" si="235"/>
        <v>1</v>
      </c>
      <c r="AV729" s="23">
        <v>6</v>
      </c>
      <c r="AW729" s="23">
        <v>1</v>
      </c>
      <c r="AX729" s="23">
        <f t="shared" si="236"/>
        <v>6</v>
      </c>
    </row>
    <row r="730" spans="2:50" ht="15" customHeight="1" x14ac:dyDescent="0.3">
      <c r="B730" s="15"/>
      <c r="C730" s="40" t="s">
        <v>22</v>
      </c>
      <c r="D730" s="34" t="s">
        <v>442</v>
      </c>
      <c r="E730" s="35" t="s">
        <v>891</v>
      </c>
      <c r="F730" s="41"/>
      <c r="G730" s="169"/>
      <c r="H730" s="43">
        <v>21</v>
      </c>
      <c r="I730" s="41">
        <v>1597</v>
      </c>
      <c r="J730" s="42">
        <v>0</v>
      </c>
      <c r="K730" s="43">
        <v>0</v>
      </c>
      <c r="L730" s="41"/>
      <c r="M730" s="42"/>
      <c r="N730" s="43"/>
      <c r="O730" s="41"/>
      <c r="P730" s="42"/>
      <c r="Q730" s="43"/>
      <c r="R730" s="41"/>
      <c r="S730" s="42"/>
      <c r="T730" s="43"/>
      <c r="U730" s="41"/>
      <c r="V730" s="42"/>
      <c r="W730" s="43"/>
      <c r="X730" s="41"/>
      <c r="Y730" s="42"/>
      <c r="Z730" s="43"/>
      <c r="AA730" s="41"/>
      <c r="AB730" s="42"/>
      <c r="AC730" s="43"/>
      <c r="AD730" s="41"/>
      <c r="AE730" s="42"/>
      <c r="AF730" s="43"/>
      <c r="AG730" s="41"/>
      <c r="AH730" s="42"/>
      <c r="AI730" s="43"/>
      <c r="AK730" s="41">
        <f t="shared" si="234"/>
        <v>1597</v>
      </c>
      <c r="AL730" s="42">
        <f t="shared" si="234"/>
        <v>0</v>
      </c>
      <c r="AM730" s="43">
        <f t="shared" si="234"/>
        <v>21</v>
      </c>
      <c r="AT730" s="32">
        <f t="shared" si="235"/>
        <v>1</v>
      </c>
      <c r="AV730" s="23">
        <v>6</v>
      </c>
      <c r="AW730" s="23">
        <v>1</v>
      </c>
      <c r="AX730" s="23">
        <f t="shared" si="236"/>
        <v>7</v>
      </c>
    </row>
    <row r="731" spans="2:50" ht="15" hidden="1" customHeight="1" x14ac:dyDescent="0.3">
      <c r="B731" s="15"/>
      <c r="C731" s="40" t="s">
        <v>22</v>
      </c>
      <c r="D731" s="34" t="s">
        <v>2</v>
      </c>
      <c r="E731" s="35" t="s">
        <v>2</v>
      </c>
      <c r="F731" s="41">
        <v>0</v>
      </c>
      <c r="G731" s="169">
        <v>0</v>
      </c>
      <c r="H731" s="43">
        <v>0</v>
      </c>
      <c r="I731" s="41">
        <v>0</v>
      </c>
      <c r="J731" s="42">
        <v>0</v>
      </c>
      <c r="K731" s="43">
        <v>0</v>
      </c>
      <c r="L731" s="41"/>
      <c r="M731" s="42"/>
      <c r="N731" s="43"/>
      <c r="O731" s="41"/>
      <c r="P731" s="42"/>
      <c r="Q731" s="43"/>
      <c r="R731" s="41"/>
      <c r="S731" s="42"/>
      <c r="T731" s="43"/>
      <c r="U731" s="41"/>
      <c r="V731" s="42"/>
      <c r="W731" s="43"/>
      <c r="X731" s="41"/>
      <c r="Y731" s="42"/>
      <c r="Z731" s="43"/>
      <c r="AA731" s="41"/>
      <c r="AB731" s="42"/>
      <c r="AC731" s="43"/>
      <c r="AD731" s="41"/>
      <c r="AE731" s="42"/>
      <c r="AF731" s="43"/>
      <c r="AG731" s="41"/>
      <c r="AH731" s="42"/>
      <c r="AI731" s="43"/>
      <c r="AK731" s="41">
        <f t="shared" si="234"/>
        <v>0</v>
      </c>
      <c r="AL731" s="42">
        <f t="shared" si="234"/>
        <v>0</v>
      </c>
      <c r="AM731" s="43">
        <f t="shared" si="234"/>
        <v>0</v>
      </c>
      <c r="AT731" s="32">
        <f t="shared" si="235"/>
        <v>0</v>
      </c>
      <c r="AV731" s="23">
        <v>6</v>
      </c>
      <c r="AW731" s="23">
        <v>1</v>
      </c>
      <c r="AX731" s="23">
        <f t="shared" si="236"/>
        <v>8</v>
      </c>
    </row>
    <row r="732" spans="2:50" ht="15" hidden="1" customHeight="1" x14ac:dyDescent="0.3">
      <c r="B732" s="15"/>
      <c r="C732" s="40" t="s">
        <v>22</v>
      </c>
      <c r="D732" s="34" t="s">
        <v>2</v>
      </c>
      <c r="E732" s="35" t="s">
        <v>2</v>
      </c>
      <c r="F732" s="41">
        <v>0</v>
      </c>
      <c r="G732" s="169">
        <v>0</v>
      </c>
      <c r="H732" s="43">
        <v>0</v>
      </c>
      <c r="I732" s="41">
        <v>0</v>
      </c>
      <c r="J732" s="42">
        <v>0</v>
      </c>
      <c r="K732" s="43">
        <v>0</v>
      </c>
      <c r="L732" s="41"/>
      <c r="M732" s="42"/>
      <c r="N732" s="43"/>
      <c r="O732" s="41"/>
      <c r="P732" s="42"/>
      <c r="Q732" s="43"/>
      <c r="R732" s="41"/>
      <c r="S732" s="42"/>
      <c r="T732" s="43"/>
      <c r="U732" s="41"/>
      <c r="V732" s="42"/>
      <c r="W732" s="43"/>
      <c r="X732" s="41"/>
      <c r="Y732" s="42"/>
      <c r="Z732" s="43"/>
      <c r="AA732" s="41"/>
      <c r="AB732" s="42"/>
      <c r="AC732" s="43"/>
      <c r="AD732" s="41"/>
      <c r="AE732" s="42"/>
      <c r="AF732" s="43"/>
      <c r="AG732" s="41"/>
      <c r="AH732" s="42"/>
      <c r="AI732" s="43"/>
      <c r="AK732" s="41">
        <f t="shared" si="234"/>
        <v>0</v>
      </c>
      <c r="AL732" s="42">
        <f t="shared" si="234"/>
        <v>0</v>
      </c>
      <c r="AM732" s="43">
        <f t="shared" si="234"/>
        <v>0</v>
      </c>
      <c r="AT732" s="32">
        <f t="shared" si="235"/>
        <v>0</v>
      </c>
      <c r="AV732" s="23">
        <v>6</v>
      </c>
      <c r="AW732" s="23">
        <v>1</v>
      </c>
      <c r="AX732" s="23">
        <f t="shared" si="236"/>
        <v>9</v>
      </c>
    </row>
    <row r="733" spans="2:50" ht="15" hidden="1" customHeight="1" x14ac:dyDescent="0.3">
      <c r="B733" s="15"/>
      <c r="C733" s="40" t="s">
        <v>22</v>
      </c>
      <c r="D733" s="34" t="s">
        <v>2</v>
      </c>
      <c r="E733" s="35" t="s">
        <v>2</v>
      </c>
      <c r="F733" s="41">
        <v>0</v>
      </c>
      <c r="G733" s="169">
        <v>0</v>
      </c>
      <c r="H733" s="43">
        <v>0</v>
      </c>
      <c r="I733" s="41">
        <v>0</v>
      </c>
      <c r="J733" s="42">
        <v>0</v>
      </c>
      <c r="K733" s="43">
        <v>0</v>
      </c>
      <c r="L733" s="41"/>
      <c r="M733" s="42"/>
      <c r="N733" s="43"/>
      <c r="O733" s="41"/>
      <c r="P733" s="42"/>
      <c r="Q733" s="43"/>
      <c r="R733" s="41"/>
      <c r="S733" s="42"/>
      <c r="T733" s="43"/>
      <c r="U733" s="41"/>
      <c r="V733" s="42"/>
      <c r="W733" s="43"/>
      <c r="X733" s="41"/>
      <c r="Y733" s="42"/>
      <c r="Z733" s="43"/>
      <c r="AA733" s="41"/>
      <c r="AB733" s="42"/>
      <c r="AC733" s="43"/>
      <c r="AD733" s="41"/>
      <c r="AE733" s="42"/>
      <c r="AF733" s="43"/>
      <c r="AG733" s="41"/>
      <c r="AH733" s="42"/>
      <c r="AI733" s="43"/>
      <c r="AK733" s="41">
        <f t="shared" si="234"/>
        <v>0</v>
      </c>
      <c r="AL733" s="42">
        <f t="shared" si="234"/>
        <v>0</v>
      </c>
      <c r="AM733" s="43">
        <f t="shared" si="234"/>
        <v>0</v>
      </c>
      <c r="AT733" s="32">
        <f t="shared" si="235"/>
        <v>0</v>
      </c>
      <c r="AV733" s="23">
        <v>6</v>
      </c>
      <c r="AW733" s="23">
        <v>1</v>
      </c>
      <c r="AX733" s="23">
        <f t="shared" si="236"/>
        <v>10</v>
      </c>
    </row>
    <row r="734" spans="2:50" ht="15" customHeight="1" x14ac:dyDescent="0.3">
      <c r="B734" s="15"/>
      <c r="C734" s="40" t="s">
        <v>23</v>
      </c>
      <c r="D734" s="34" t="s">
        <v>780</v>
      </c>
      <c r="E734" s="35" t="s">
        <v>889</v>
      </c>
      <c r="F734" s="41"/>
      <c r="G734" s="169"/>
      <c r="H734" s="43">
        <v>22</v>
      </c>
      <c r="I734" s="41">
        <v>1718</v>
      </c>
      <c r="J734" s="42">
        <v>0</v>
      </c>
      <c r="K734" s="43">
        <v>0</v>
      </c>
      <c r="L734" s="41"/>
      <c r="M734" s="42"/>
      <c r="N734" s="43"/>
      <c r="O734" s="41"/>
      <c r="P734" s="42"/>
      <c r="Q734" s="43"/>
      <c r="R734" s="41"/>
      <c r="S734" s="42"/>
      <c r="T734" s="43"/>
      <c r="U734" s="41"/>
      <c r="V734" s="42"/>
      <c r="W734" s="43"/>
      <c r="X734" s="41"/>
      <c r="Y734" s="42"/>
      <c r="Z734" s="43"/>
      <c r="AA734" s="41"/>
      <c r="AB734" s="42"/>
      <c r="AC734" s="43"/>
      <c r="AD734" s="41"/>
      <c r="AE734" s="42"/>
      <c r="AF734" s="43"/>
      <c r="AG734" s="41"/>
      <c r="AH734" s="42"/>
      <c r="AI734" s="43"/>
      <c r="AK734" s="41">
        <f t="shared" si="234"/>
        <v>1718</v>
      </c>
      <c r="AL734" s="42">
        <f t="shared" si="234"/>
        <v>0</v>
      </c>
      <c r="AM734" s="43">
        <f t="shared" si="234"/>
        <v>22</v>
      </c>
      <c r="AT734" s="32">
        <f t="shared" si="235"/>
        <v>1</v>
      </c>
      <c r="AV734" s="23">
        <v>6</v>
      </c>
      <c r="AW734" s="23">
        <v>2</v>
      </c>
      <c r="AX734" s="23">
        <f t="shared" si="236"/>
        <v>1</v>
      </c>
    </row>
    <row r="735" spans="2:50" ht="15" customHeight="1" x14ac:dyDescent="0.3">
      <c r="B735" s="15"/>
      <c r="C735" s="50" t="str">
        <f>IF(LEN(E734)&lt;1,"","Total: " &amp; LEFT(E734,LEN(E734)-21) &amp; "Municipalities")</f>
        <v>Total: Gert Sibande Municipalities</v>
      </c>
      <c r="D735" s="51"/>
      <c r="E735" s="52"/>
      <c r="F735" s="53"/>
      <c r="G735" s="171"/>
      <c r="H735" s="55">
        <f>SUM(H724:H734)</f>
        <v>185</v>
      </c>
      <c r="I735" s="53">
        <f>SUM(I724:I734)</f>
        <v>14160</v>
      </c>
      <c r="J735" s="54">
        <f>SUM(J724:J734)</f>
        <v>0</v>
      </c>
      <c r="K735" s="55">
        <f>SUM(K724:K734)</f>
        <v>0</v>
      </c>
      <c r="L735" s="53">
        <f t="shared" ref="L735:AI735" si="237">SUM(L724:L734)</f>
        <v>0</v>
      </c>
      <c r="M735" s="54">
        <f t="shared" si="237"/>
        <v>0</v>
      </c>
      <c r="N735" s="55">
        <f t="shared" si="237"/>
        <v>0</v>
      </c>
      <c r="O735" s="53">
        <f t="shared" si="237"/>
        <v>0</v>
      </c>
      <c r="P735" s="54">
        <f t="shared" si="237"/>
        <v>0</v>
      </c>
      <c r="Q735" s="55">
        <f t="shared" si="237"/>
        <v>0</v>
      </c>
      <c r="R735" s="53">
        <f t="shared" si="237"/>
        <v>0</v>
      </c>
      <c r="S735" s="54">
        <f t="shared" si="237"/>
        <v>0</v>
      </c>
      <c r="T735" s="55">
        <f t="shared" si="237"/>
        <v>0</v>
      </c>
      <c r="U735" s="53">
        <f t="shared" si="237"/>
        <v>0</v>
      </c>
      <c r="V735" s="54">
        <f t="shared" si="237"/>
        <v>0</v>
      </c>
      <c r="W735" s="55">
        <f t="shared" si="237"/>
        <v>0</v>
      </c>
      <c r="X735" s="53">
        <f t="shared" si="237"/>
        <v>0</v>
      </c>
      <c r="Y735" s="54">
        <f t="shared" si="237"/>
        <v>0</v>
      </c>
      <c r="Z735" s="55">
        <f t="shared" si="237"/>
        <v>0</v>
      </c>
      <c r="AA735" s="53">
        <f t="shared" si="237"/>
        <v>0</v>
      </c>
      <c r="AB735" s="54">
        <f t="shared" si="237"/>
        <v>0</v>
      </c>
      <c r="AC735" s="55">
        <f t="shared" si="237"/>
        <v>0</v>
      </c>
      <c r="AD735" s="53">
        <f t="shared" si="237"/>
        <v>0</v>
      </c>
      <c r="AE735" s="54">
        <f t="shared" si="237"/>
        <v>0</v>
      </c>
      <c r="AF735" s="55">
        <f t="shared" si="237"/>
        <v>0</v>
      </c>
      <c r="AG735" s="53">
        <f t="shared" si="237"/>
        <v>0</v>
      </c>
      <c r="AH735" s="54">
        <f t="shared" si="237"/>
        <v>0</v>
      </c>
      <c r="AI735" s="55">
        <f t="shared" si="237"/>
        <v>0</v>
      </c>
      <c r="AK735" s="53">
        <f>SUM(AK724:AK734)</f>
        <v>14160</v>
      </c>
      <c r="AL735" s="54">
        <f>SUM(AL724:AL734)</f>
        <v>0</v>
      </c>
      <c r="AM735" s="55">
        <f>SUM(AM724:AM734)</f>
        <v>185</v>
      </c>
      <c r="AT735" s="32">
        <f>IF(SUM(AT724:AT734)=0,0,1)</f>
        <v>1</v>
      </c>
    </row>
    <row r="736" spans="2:50" ht="15" customHeight="1" x14ac:dyDescent="0.3">
      <c r="B736" s="15"/>
      <c r="C736" s="40"/>
      <c r="D736" s="34"/>
      <c r="E736" s="35"/>
      <c r="F736" s="41"/>
      <c r="G736" s="169"/>
      <c r="H736" s="43"/>
      <c r="I736" s="41"/>
      <c r="J736" s="42"/>
      <c r="K736" s="43"/>
      <c r="L736" s="41"/>
      <c r="M736" s="42"/>
      <c r="N736" s="43"/>
      <c r="O736" s="41"/>
      <c r="P736" s="42"/>
      <c r="Q736" s="43"/>
      <c r="R736" s="41"/>
      <c r="S736" s="42"/>
      <c r="T736" s="43"/>
      <c r="U736" s="41"/>
      <c r="V736" s="42"/>
      <c r="W736" s="43"/>
      <c r="X736" s="41"/>
      <c r="Y736" s="42"/>
      <c r="Z736" s="43"/>
      <c r="AA736" s="41"/>
      <c r="AB736" s="42"/>
      <c r="AC736" s="43"/>
      <c r="AD736" s="41"/>
      <c r="AE736" s="42"/>
      <c r="AF736" s="43"/>
      <c r="AG736" s="41"/>
      <c r="AH736" s="42"/>
      <c r="AI736" s="43"/>
      <c r="AK736" s="41"/>
      <c r="AL736" s="42"/>
      <c r="AM736" s="43"/>
      <c r="AT736" s="32">
        <f>IF(AT735=0,0,1)</f>
        <v>1</v>
      </c>
    </row>
    <row r="737" spans="2:50" ht="15" customHeight="1" x14ac:dyDescent="0.3">
      <c r="B737" s="15"/>
      <c r="C737" s="40" t="s">
        <v>22</v>
      </c>
      <c r="D737" s="34" t="s">
        <v>781</v>
      </c>
      <c r="E737" s="35" t="s">
        <v>1007</v>
      </c>
      <c r="F737" s="41"/>
      <c r="G737" s="169"/>
      <c r="H737" s="43">
        <v>18</v>
      </c>
      <c r="I737" s="41">
        <v>1361</v>
      </c>
      <c r="J737" s="42">
        <v>0</v>
      </c>
      <c r="K737" s="43">
        <v>0</v>
      </c>
      <c r="L737" s="41"/>
      <c r="M737" s="42"/>
      <c r="N737" s="43"/>
      <c r="O737" s="41"/>
      <c r="P737" s="42"/>
      <c r="Q737" s="43"/>
      <c r="R737" s="41"/>
      <c r="S737" s="42"/>
      <c r="T737" s="43"/>
      <c r="U737" s="41"/>
      <c r="V737" s="42"/>
      <c r="W737" s="43"/>
      <c r="X737" s="41"/>
      <c r="Y737" s="42"/>
      <c r="Z737" s="43"/>
      <c r="AA737" s="41"/>
      <c r="AB737" s="42"/>
      <c r="AC737" s="43"/>
      <c r="AD737" s="41"/>
      <c r="AE737" s="42"/>
      <c r="AF737" s="43"/>
      <c r="AG737" s="41"/>
      <c r="AH737" s="42"/>
      <c r="AI737" s="43"/>
      <c r="AK737" s="41">
        <f t="shared" ref="AK737:AM747" si="238">F737+I737+L737+O737+R737+U737+X737+AA737+AD737+AG737</f>
        <v>1361</v>
      </c>
      <c r="AL737" s="42">
        <f t="shared" si="238"/>
        <v>0</v>
      </c>
      <c r="AM737" s="43">
        <f t="shared" si="238"/>
        <v>18</v>
      </c>
      <c r="AT737" s="32">
        <f>IF(LEN(E737)&lt;2,0,1)</f>
        <v>1</v>
      </c>
      <c r="AV737" s="23">
        <v>6</v>
      </c>
      <c r="AW737" s="23">
        <v>3</v>
      </c>
      <c r="AX737" s="23">
        <v>1</v>
      </c>
    </row>
    <row r="738" spans="2:50" ht="15" customHeight="1" x14ac:dyDescent="0.3">
      <c r="B738" s="15"/>
      <c r="C738" s="40" t="s">
        <v>22</v>
      </c>
      <c r="D738" s="34" t="s">
        <v>782</v>
      </c>
      <c r="E738" s="35" t="s">
        <v>1009</v>
      </c>
      <c r="F738" s="41"/>
      <c r="G738" s="169"/>
      <c r="H738" s="43">
        <v>42</v>
      </c>
      <c r="I738" s="41">
        <v>3193</v>
      </c>
      <c r="J738" s="42">
        <v>0</v>
      </c>
      <c r="K738" s="43">
        <v>0</v>
      </c>
      <c r="L738" s="41"/>
      <c r="M738" s="42"/>
      <c r="N738" s="43"/>
      <c r="O738" s="41"/>
      <c r="P738" s="42"/>
      <c r="Q738" s="43"/>
      <c r="R738" s="41"/>
      <c r="S738" s="42"/>
      <c r="T738" s="43"/>
      <c r="U738" s="41"/>
      <c r="V738" s="42"/>
      <c r="W738" s="43"/>
      <c r="X738" s="41"/>
      <c r="Y738" s="42"/>
      <c r="Z738" s="43"/>
      <c r="AA738" s="41"/>
      <c r="AB738" s="42"/>
      <c r="AC738" s="43"/>
      <c r="AD738" s="41"/>
      <c r="AE738" s="42"/>
      <c r="AF738" s="43"/>
      <c r="AG738" s="41"/>
      <c r="AH738" s="42"/>
      <c r="AI738" s="43"/>
      <c r="AK738" s="41">
        <f t="shared" si="238"/>
        <v>3193</v>
      </c>
      <c r="AL738" s="42">
        <f t="shared" si="238"/>
        <v>0</v>
      </c>
      <c r="AM738" s="43">
        <f t="shared" si="238"/>
        <v>42</v>
      </c>
      <c r="AT738" s="32">
        <f t="shared" ref="AT738:AT747" si="239">IF(LEN(E738)&lt;2,0,1)</f>
        <v>1</v>
      </c>
      <c r="AV738" s="23">
        <v>6</v>
      </c>
      <c r="AW738" s="23">
        <v>3</v>
      </c>
      <c r="AX738" s="23">
        <f>IF(AW738=AW737,AX737+1,1)</f>
        <v>2</v>
      </c>
    </row>
    <row r="739" spans="2:50" ht="15" customHeight="1" x14ac:dyDescent="0.3">
      <c r="B739" s="15"/>
      <c r="C739" s="40" t="s">
        <v>22</v>
      </c>
      <c r="D739" s="34" t="s">
        <v>446</v>
      </c>
      <c r="E739" s="35" t="s">
        <v>1012</v>
      </c>
      <c r="F739" s="41"/>
      <c r="G739" s="169"/>
      <c r="H739" s="43">
        <v>24</v>
      </c>
      <c r="I739" s="41">
        <v>1808</v>
      </c>
      <c r="J739" s="42">
        <v>0</v>
      </c>
      <c r="K739" s="43">
        <v>0</v>
      </c>
      <c r="L739" s="41"/>
      <c r="M739" s="42"/>
      <c r="N739" s="43"/>
      <c r="O739" s="41"/>
      <c r="P739" s="42"/>
      <c r="Q739" s="43"/>
      <c r="R739" s="41"/>
      <c r="S739" s="42"/>
      <c r="T739" s="43"/>
      <c r="U739" s="41"/>
      <c r="V739" s="42"/>
      <c r="W739" s="43"/>
      <c r="X739" s="41"/>
      <c r="Y739" s="42"/>
      <c r="Z739" s="43"/>
      <c r="AA739" s="41"/>
      <c r="AB739" s="42"/>
      <c r="AC739" s="43"/>
      <c r="AD739" s="41"/>
      <c r="AE739" s="42"/>
      <c r="AF739" s="43"/>
      <c r="AG739" s="41"/>
      <c r="AH739" s="42"/>
      <c r="AI739" s="43"/>
      <c r="AK739" s="41">
        <f t="shared" si="238"/>
        <v>1808</v>
      </c>
      <c r="AL739" s="42">
        <f t="shared" si="238"/>
        <v>0</v>
      </c>
      <c r="AM739" s="43">
        <f t="shared" si="238"/>
        <v>24</v>
      </c>
      <c r="AT739" s="32">
        <f t="shared" si="239"/>
        <v>1</v>
      </c>
      <c r="AV739" s="23">
        <v>6</v>
      </c>
      <c r="AW739" s="23">
        <v>3</v>
      </c>
      <c r="AX739" s="23">
        <f t="shared" ref="AX739:AX747" si="240">IF(AW739=AW738,AX738+1,1)</f>
        <v>3</v>
      </c>
    </row>
    <row r="740" spans="2:50" ht="15" customHeight="1" x14ac:dyDescent="0.3">
      <c r="B740" s="15"/>
      <c r="C740" s="40" t="s">
        <v>22</v>
      </c>
      <c r="D740" s="34" t="s">
        <v>783</v>
      </c>
      <c r="E740" s="35" t="s">
        <v>1010</v>
      </c>
      <c r="F740" s="41"/>
      <c r="G740" s="169"/>
      <c r="H740" s="43">
        <v>19</v>
      </c>
      <c r="I740" s="41">
        <v>1434</v>
      </c>
      <c r="J740" s="42">
        <v>0</v>
      </c>
      <c r="K740" s="43">
        <v>0</v>
      </c>
      <c r="L740" s="41"/>
      <c r="M740" s="42"/>
      <c r="N740" s="43"/>
      <c r="O740" s="41"/>
      <c r="P740" s="42"/>
      <c r="Q740" s="43"/>
      <c r="R740" s="41"/>
      <c r="S740" s="42"/>
      <c r="T740" s="43"/>
      <c r="U740" s="41"/>
      <c r="V740" s="42"/>
      <c r="W740" s="43"/>
      <c r="X740" s="41"/>
      <c r="Y740" s="42"/>
      <c r="Z740" s="43"/>
      <c r="AA740" s="41"/>
      <c r="AB740" s="42"/>
      <c r="AC740" s="43"/>
      <c r="AD740" s="41"/>
      <c r="AE740" s="42"/>
      <c r="AF740" s="43"/>
      <c r="AG740" s="41"/>
      <c r="AH740" s="42"/>
      <c r="AI740" s="43"/>
      <c r="AK740" s="41">
        <f t="shared" si="238"/>
        <v>1434</v>
      </c>
      <c r="AL740" s="42">
        <f t="shared" si="238"/>
        <v>0</v>
      </c>
      <c r="AM740" s="43">
        <f t="shared" si="238"/>
        <v>19</v>
      </c>
      <c r="AT740" s="32">
        <f t="shared" si="239"/>
        <v>1</v>
      </c>
      <c r="AV740" s="23">
        <v>6</v>
      </c>
      <c r="AW740" s="23">
        <v>3</v>
      </c>
      <c r="AX740" s="23">
        <f t="shared" si="240"/>
        <v>4</v>
      </c>
    </row>
    <row r="741" spans="2:50" ht="15" customHeight="1" x14ac:dyDescent="0.3">
      <c r="B741" s="15"/>
      <c r="C741" s="40" t="s">
        <v>22</v>
      </c>
      <c r="D741" s="34" t="s">
        <v>452</v>
      </c>
      <c r="E741" s="35" t="s">
        <v>1006</v>
      </c>
      <c r="F741" s="41"/>
      <c r="G741" s="169"/>
      <c r="H741" s="43">
        <v>29</v>
      </c>
      <c r="I741" s="41">
        <v>2217</v>
      </c>
      <c r="J741" s="42">
        <v>0</v>
      </c>
      <c r="K741" s="43">
        <v>0</v>
      </c>
      <c r="L741" s="41"/>
      <c r="M741" s="42"/>
      <c r="N741" s="43"/>
      <c r="O741" s="41"/>
      <c r="P741" s="42"/>
      <c r="Q741" s="43"/>
      <c r="R741" s="41"/>
      <c r="S741" s="42"/>
      <c r="T741" s="43"/>
      <c r="U741" s="41"/>
      <c r="V741" s="42"/>
      <c r="W741" s="43"/>
      <c r="X741" s="41"/>
      <c r="Y741" s="42"/>
      <c r="Z741" s="43"/>
      <c r="AA741" s="41"/>
      <c r="AB741" s="42"/>
      <c r="AC741" s="43"/>
      <c r="AD741" s="41"/>
      <c r="AE741" s="42"/>
      <c r="AF741" s="43"/>
      <c r="AG741" s="41"/>
      <c r="AH741" s="42"/>
      <c r="AI741" s="43"/>
      <c r="AK741" s="41">
        <f t="shared" si="238"/>
        <v>2217</v>
      </c>
      <c r="AL741" s="42">
        <f t="shared" si="238"/>
        <v>0</v>
      </c>
      <c r="AM741" s="43">
        <f t="shared" si="238"/>
        <v>29</v>
      </c>
      <c r="AT741" s="32">
        <f t="shared" si="239"/>
        <v>1</v>
      </c>
      <c r="AV741" s="23">
        <v>6</v>
      </c>
      <c r="AW741" s="23">
        <v>3</v>
      </c>
      <c r="AX741" s="23">
        <f t="shared" si="240"/>
        <v>5</v>
      </c>
    </row>
    <row r="742" spans="2:50" ht="15" customHeight="1" x14ac:dyDescent="0.3">
      <c r="B742" s="15"/>
      <c r="C742" s="40" t="s">
        <v>22</v>
      </c>
      <c r="D742" s="34" t="s">
        <v>457</v>
      </c>
      <c r="E742" s="35" t="s">
        <v>1008</v>
      </c>
      <c r="F742" s="41"/>
      <c r="G742" s="169"/>
      <c r="H742" s="43">
        <v>28</v>
      </c>
      <c r="I742" s="41">
        <v>2155</v>
      </c>
      <c r="J742" s="42">
        <v>0</v>
      </c>
      <c r="K742" s="43">
        <v>0</v>
      </c>
      <c r="L742" s="41"/>
      <c r="M742" s="42"/>
      <c r="N742" s="43"/>
      <c r="O742" s="41"/>
      <c r="P742" s="42"/>
      <c r="Q742" s="43"/>
      <c r="R742" s="41"/>
      <c r="S742" s="42"/>
      <c r="T742" s="43"/>
      <c r="U742" s="41"/>
      <c r="V742" s="42"/>
      <c r="W742" s="43"/>
      <c r="X742" s="41"/>
      <c r="Y742" s="42"/>
      <c r="Z742" s="43"/>
      <c r="AA742" s="41"/>
      <c r="AB742" s="42"/>
      <c r="AC742" s="43"/>
      <c r="AD742" s="41"/>
      <c r="AE742" s="42"/>
      <c r="AF742" s="43"/>
      <c r="AG742" s="41"/>
      <c r="AH742" s="42"/>
      <c r="AI742" s="43"/>
      <c r="AK742" s="41">
        <f t="shared" si="238"/>
        <v>2155</v>
      </c>
      <c r="AL742" s="42">
        <f t="shared" si="238"/>
        <v>0</v>
      </c>
      <c r="AM742" s="43">
        <f t="shared" si="238"/>
        <v>28</v>
      </c>
      <c r="AT742" s="32">
        <f t="shared" si="239"/>
        <v>1</v>
      </c>
      <c r="AV742" s="23">
        <v>6</v>
      </c>
      <c r="AW742" s="23">
        <v>3</v>
      </c>
      <c r="AX742" s="23">
        <f t="shared" si="240"/>
        <v>6</v>
      </c>
    </row>
    <row r="743" spans="2:50" ht="15" hidden="1" customHeight="1" x14ac:dyDescent="0.3">
      <c r="B743" s="15"/>
      <c r="C743" s="40" t="s">
        <v>22</v>
      </c>
      <c r="D743" s="34" t="s">
        <v>2</v>
      </c>
      <c r="E743" s="35" t="s">
        <v>2</v>
      </c>
      <c r="F743" s="41">
        <v>0</v>
      </c>
      <c r="G743" s="169">
        <v>0</v>
      </c>
      <c r="H743" s="43">
        <v>0</v>
      </c>
      <c r="I743" s="41">
        <v>0</v>
      </c>
      <c r="J743" s="42">
        <v>0</v>
      </c>
      <c r="K743" s="43">
        <v>0</v>
      </c>
      <c r="L743" s="41"/>
      <c r="M743" s="42"/>
      <c r="N743" s="43"/>
      <c r="O743" s="41"/>
      <c r="P743" s="42"/>
      <c r="Q743" s="43"/>
      <c r="R743" s="41"/>
      <c r="S743" s="42"/>
      <c r="T743" s="43"/>
      <c r="U743" s="41"/>
      <c r="V743" s="42"/>
      <c r="W743" s="43"/>
      <c r="X743" s="41"/>
      <c r="Y743" s="42"/>
      <c r="Z743" s="43"/>
      <c r="AA743" s="41"/>
      <c r="AB743" s="42"/>
      <c r="AC743" s="43"/>
      <c r="AD743" s="41"/>
      <c r="AE743" s="42"/>
      <c r="AF743" s="43"/>
      <c r="AG743" s="41"/>
      <c r="AH743" s="42"/>
      <c r="AI743" s="43"/>
      <c r="AK743" s="41">
        <f t="shared" si="238"/>
        <v>0</v>
      </c>
      <c r="AL743" s="42">
        <f t="shared" si="238"/>
        <v>0</v>
      </c>
      <c r="AM743" s="43">
        <f t="shared" si="238"/>
        <v>0</v>
      </c>
      <c r="AT743" s="32">
        <f t="shared" si="239"/>
        <v>0</v>
      </c>
      <c r="AV743" s="23">
        <v>6</v>
      </c>
      <c r="AW743" s="23">
        <v>3</v>
      </c>
      <c r="AX743" s="23">
        <f t="shared" si="240"/>
        <v>7</v>
      </c>
    </row>
    <row r="744" spans="2:50" ht="15" hidden="1" customHeight="1" x14ac:dyDescent="0.3">
      <c r="B744" s="15"/>
      <c r="C744" s="40" t="s">
        <v>22</v>
      </c>
      <c r="D744" s="34" t="s">
        <v>2</v>
      </c>
      <c r="E744" s="35" t="s">
        <v>2</v>
      </c>
      <c r="F744" s="41">
        <v>0</v>
      </c>
      <c r="G744" s="169">
        <v>0</v>
      </c>
      <c r="H744" s="43">
        <v>0</v>
      </c>
      <c r="I744" s="41">
        <v>0</v>
      </c>
      <c r="J744" s="42">
        <v>0</v>
      </c>
      <c r="K744" s="43">
        <v>0</v>
      </c>
      <c r="L744" s="41"/>
      <c r="M744" s="42"/>
      <c r="N744" s="43"/>
      <c r="O744" s="41"/>
      <c r="P744" s="42"/>
      <c r="Q744" s="43"/>
      <c r="R744" s="41"/>
      <c r="S744" s="42"/>
      <c r="T744" s="43"/>
      <c r="U744" s="41"/>
      <c r="V744" s="42"/>
      <c r="W744" s="43"/>
      <c r="X744" s="41"/>
      <c r="Y744" s="42"/>
      <c r="Z744" s="43"/>
      <c r="AA744" s="41"/>
      <c r="AB744" s="42"/>
      <c r="AC744" s="43"/>
      <c r="AD744" s="41"/>
      <c r="AE744" s="42"/>
      <c r="AF744" s="43"/>
      <c r="AG744" s="41"/>
      <c r="AH744" s="42"/>
      <c r="AI744" s="43"/>
      <c r="AK744" s="41">
        <f t="shared" si="238"/>
        <v>0</v>
      </c>
      <c r="AL744" s="42">
        <f t="shared" si="238"/>
        <v>0</v>
      </c>
      <c r="AM744" s="43">
        <f t="shared" si="238"/>
        <v>0</v>
      </c>
      <c r="AT744" s="32">
        <f t="shared" si="239"/>
        <v>0</v>
      </c>
      <c r="AV744" s="23">
        <v>6</v>
      </c>
      <c r="AW744" s="23">
        <v>3</v>
      </c>
      <c r="AX744" s="23">
        <f t="shared" si="240"/>
        <v>8</v>
      </c>
    </row>
    <row r="745" spans="2:50" ht="15" hidden="1" customHeight="1" x14ac:dyDescent="0.3">
      <c r="B745" s="15"/>
      <c r="C745" s="40" t="s">
        <v>22</v>
      </c>
      <c r="D745" s="34" t="s">
        <v>2</v>
      </c>
      <c r="E745" s="35" t="s">
        <v>2</v>
      </c>
      <c r="F745" s="41">
        <v>0</v>
      </c>
      <c r="G745" s="169">
        <v>0</v>
      </c>
      <c r="H745" s="43">
        <v>0</v>
      </c>
      <c r="I745" s="41">
        <v>0</v>
      </c>
      <c r="J745" s="42">
        <v>0</v>
      </c>
      <c r="K745" s="43">
        <v>0</v>
      </c>
      <c r="L745" s="41"/>
      <c r="M745" s="42"/>
      <c r="N745" s="43"/>
      <c r="O745" s="41"/>
      <c r="P745" s="42"/>
      <c r="Q745" s="43"/>
      <c r="R745" s="41"/>
      <c r="S745" s="42"/>
      <c r="T745" s="43"/>
      <c r="U745" s="41"/>
      <c r="V745" s="42"/>
      <c r="W745" s="43"/>
      <c r="X745" s="41"/>
      <c r="Y745" s="42"/>
      <c r="Z745" s="43"/>
      <c r="AA745" s="41"/>
      <c r="AB745" s="42"/>
      <c r="AC745" s="43"/>
      <c r="AD745" s="41"/>
      <c r="AE745" s="42"/>
      <c r="AF745" s="43"/>
      <c r="AG745" s="41"/>
      <c r="AH745" s="42"/>
      <c r="AI745" s="43"/>
      <c r="AK745" s="41">
        <f t="shared" si="238"/>
        <v>0</v>
      </c>
      <c r="AL745" s="42">
        <f t="shared" si="238"/>
        <v>0</v>
      </c>
      <c r="AM745" s="43">
        <f t="shared" si="238"/>
        <v>0</v>
      </c>
      <c r="AT745" s="32">
        <f t="shared" si="239"/>
        <v>0</v>
      </c>
      <c r="AV745" s="23">
        <v>6</v>
      </c>
      <c r="AW745" s="23">
        <v>3</v>
      </c>
      <c r="AX745" s="23">
        <f t="shared" si="240"/>
        <v>9</v>
      </c>
    </row>
    <row r="746" spans="2:50" ht="15" hidden="1" customHeight="1" x14ac:dyDescent="0.3">
      <c r="B746" s="15"/>
      <c r="C746" s="40" t="s">
        <v>22</v>
      </c>
      <c r="D746" s="34" t="s">
        <v>2</v>
      </c>
      <c r="E746" s="35" t="s">
        <v>2</v>
      </c>
      <c r="F746" s="41">
        <v>0</v>
      </c>
      <c r="G746" s="169">
        <v>0</v>
      </c>
      <c r="H746" s="43">
        <v>0</v>
      </c>
      <c r="I746" s="41">
        <v>0</v>
      </c>
      <c r="J746" s="42">
        <v>0</v>
      </c>
      <c r="K746" s="43">
        <v>0</v>
      </c>
      <c r="L746" s="41"/>
      <c r="M746" s="42"/>
      <c r="N746" s="43"/>
      <c r="O746" s="41"/>
      <c r="P746" s="42"/>
      <c r="Q746" s="43"/>
      <c r="R746" s="41"/>
      <c r="S746" s="42"/>
      <c r="T746" s="43"/>
      <c r="U746" s="41"/>
      <c r="V746" s="42"/>
      <c r="W746" s="43"/>
      <c r="X746" s="41"/>
      <c r="Y746" s="42"/>
      <c r="Z746" s="43"/>
      <c r="AA746" s="41"/>
      <c r="AB746" s="42"/>
      <c r="AC746" s="43"/>
      <c r="AD746" s="41"/>
      <c r="AE746" s="42"/>
      <c r="AF746" s="43"/>
      <c r="AG746" s="41"/>
      <c r="AH746" s="42"/>
      <c r="AI746" s="43"/>
      <c r="AK746" s="41">
        <f t="shared" si="238"/>
        <v>0</v>
      </c>
      <c r="AL746" s="42">
        <f t="shared" si="238"/>
        <v>0</v>
      </c>
      <c r="AM746" s="43">
        <f t="shared" si="238"/>
        <v>0</v>
      </c>
      <c r="AT746" s="32">
        <f t="shared" si="239"/>
        <v>0</v>
      </c>
      <c r="AV746" s="23">
        <v>6</v>
      </c>
      <c r="AW746" s="23">
        <v>3</v>
      </c>
      <c r="AX746" s="23">
        <f t="shared" si="240"/>
        <v>10</v>
      </c>
    </row>
    <row r="747" spans="2:50" ht="15" customHeight="1" x14ac:dyDescent="0.3">
      <c r="B747" s="15"/>
      <c r="C747" s="40" t="s">
        <v>23</v>
      </c>
      <c r="D747" s="34" t="s">
        <v>784</v>
      </c>
      <c r="E747" s="35" t="s">
        <v>1011</v>
      </c>
      <c r="F747" s="41"/>
      <c r="G747" s="169"/>
      <c r="H747" s="43">
        <v>22</v>
      </c>
      <c r="I747" s="41">
        <v>1706</v>
      </c>
      <c r="J747" s="42">
        <v>0</v>
      </c>
      <c r="K747" s="43">
        <v>0</v>
      </c>
      <c r="L747" s="41"/>
      <c r="M747" s="42"/>
      <c r="N747" s="43"/>
      <c r="O747" s="41"/>
      <c r="P747" s="42"/>
      <c r="Q747" s="43"/>
      <c r="R747" s="41"/>
      <c r="S747" s="42"/>
      <c r="T747" s="43"/>
      <c r="U747" s="41"/>
      <c r="V747" s="42"/>
      <c r="W747" s="43"/>
      <c r="X747" s="41"/>
      <c r="Y747" s="42"/>
      <c r="Z747" s="43"/>
      <c r="AA747" s="41"/>
      <c r="AB747" s="42"/>
      <c r="AC747" s="43"/>
      <c r="AD747" s="41"/>
      <c r="AE747" s="42"/>
      <c r="AF747" s="43"/>
      <c r="AG747" s="41"/>
      <c r="AH747" s="42"/>
      <c r="AI747" s="43"/>
      <c r="AK747" s="41">
        <f t="shared" si="238"/>
        <v>1706</v>
      </c>
      <c r="AL747" s="42">
        <f t="shared" si="238"/>
        <v>0</v>
      </c>
      <c r="AM747" s="43">
        <f t="shared" si="238"/>
        <v>22</v>
      </c>
      <c r="AT747" s="32">
        <f t="shared" si="239"/>
        <v>1</v>
      </c>
      <c r="AV747" s="23">
        <v>6</v>
      </c>
      <c r="AW747" s="23">
        <v>4</v>
      </c>
      <c r="AX747" s="23">
        <f t="shared" si="240"/>
        <v>1</v>
      </c>
    </row>
    <row r="748" spans="2:50" ht="15" customHeight="1" x14ac:dyDescent="0.3">
      <c r="B748" s="15"/>
      <c r="C748" s="50" t="str">
        <f>IF(LEN(E747)&lt;1,"","Total: " &amp; LEFT(E747,LEN(E747)-21) &amp; "Municipalities")</f>
        <v>Total: Nkangala Municipalities</v>
      </c>
      <c r="D748" s="51"/>
      <c r="E748" s="52"/>
      <c r="F748" s="53"/>
      <c r="G748" s="171"/>
      <c r="H748" s="55">
        <f>SUM(H737:H747)</f>
        <v>182</v>
      </c>
      <c r="I748" s="53">
        <f>SUM(I737:I747)</f>
        <v>13874</v>
      </c>
      <c r="J748" s="54">
        <f>SUM(J737:J747)</f>
        <v>0</v>
      </c>
      <c r="K748" s="55">
        <f>SUM(K737:K747)</f>
        <v>0</v>
      </c>
      <c r="L748" s="53">
        <f t="shared" ref="L748:AI748" si="241">SUM(L737:L747)</f>
        <v>0</v>
      </c>
      <c r="M748" s="54">
        <f t="shared" si="241"/>
        <v>0</v>
      </c>
      <c r="N748" s="55">
        <f t="shared" si="241"/>
        <v>0</v>
      </c>
      <c r="O748" s="53">
        <f t="shared" si="241"/>
        <v>0</v>
      </c>
      <c r="P748" s="54">
        <f t="shared" si="241"/>
        <v>0</v>
      </c>
      <c r="Q748" s="55">
        <f t="shared" si="241"/>
        <v>0</v>
      </c>
      <c r="R748" s="53">
        <f t="shared" si="241"/>
        <v>0</v>
      </c>
      <c r="S748" s="54">
        <f t="shared" si="241"/>
        <v>0</v>
      </c>
      <c r="T748" s="55">
        <f t="shared" si="241"/>
        <v>0</v>
      </c>
      <c r="U748" s="53">
        <f t="shared" si="241"/>
        <v>0</v>
      </c>
      <c r="V748" s="54">
        <f t="shared" si="241"/>
        <v>0</v>
      </c>
      <c r="W748" s="55">
        <f t="shared" si="241"/>
        <v>0</v>
      </c>
      <c r="X748" s="53">
        <f t="shared" si="241"/>
        <v>0</v>
      </c>
      <c r="Y748" s="54">
        <f t="shared" si="241"/>
        <v>0</v>
      </c>
      <c r="Z748" s="55">
        <f t="shared" si="241"/>
        <v>0</v>
      </c>
      <c r="AA748" s="53">
        <f t="shared" si="241"/>
        <v>0</v>
      </c>
      <c r="AB748" s="54">
        <f t="shared" si="241"/>
        <v>0</v>
      </c>
      <c r="AC748" s="55">
        <f t="shared" si="241"/>
        <v>0</v>
      </c>
      <c r="AD748" s="53">
        <f t="shared" si="241"/>
        <v>0</v>
      </c>
      <c r="AE748" s="54">
        <f t="shared" si="241"/>
        <v>0</v>
      </c>
      <c r="AF748" s="55">
        <f t="shared" si="241"/>
        <v>0</v>
      </c>
      <c r="AG748" s="53">
        <f t="shared" si="241"/>
        <v>0</v>
      </c>
      <c r="AH748" s="54">
        <f t="shared" si="241"/>
        <v>0</v>
      </c>
      <c r="AI748" s="55">
        <f t="shared" si="241"/>
        <v>0</v>
      </c>
      <c r="AK748" s="53">
        <f>SUM(AK737:AK747)</f>
        <v>13874</v>
      </c>
      <c r="AL748" s="54">
        <f>SUM(AL737:AL747)</f>
        <v>0</v>
      </c>
      <c r="AM748" s="55">
        <f>SUM(AM737:AM747)</f>
        <v>182</v>
      </c>
      <c r="AT748" s="32">
        <f>IF(SUM(AT737:AT747)=0,0,1)</f>
        <v>1</v>
      </c>
    </row>
    <row r="749" spans="2:50" ht="15" customHeight="1" x14ac:dyDescent="0.3">
      <c r="B749" s="15"/>
      <c r="C749" s="40"/>
      <c r="D749" s="34"/>
      <c r="E749" s="35"/>
      <c r="F749" s="41"/>
      <c r="G749" s="169"/>
      <c r="H749" s="43"/>
      <c r="I749" s="41"/>
      <c r="J749" s="42"/>
      <c r="K749" s="43"/>
      <c r="L749" s="41"/>
      <c r="M749" s="42"/>
      <c r="N749" s="43"/>
      <c r="O749" s="41"/>
      <c r="P749" s="42"/>
      <c r="Q749" s="43"/>
      <c r="R749" s="41"/>
      <c r="S749" s="42"/>
      <c r="T749" s="43"/>
      <c r="U749" s="41"/>
      <c r="V749" s="42"/>
      <c r="W749" s="43"/>
      <c r="X749" s="41"/>
      <c r="Y749" s="42"/>
      <c r="Z749" s="43"/>
      <c r="AA749" s="41"/>
      <c r="AB749" s="42"/>
      <c r="AC749" s="43"/>
      <c r="AD749" s="41"/>
      <c r="AE749" s="42"/>
      <c r="AF749" s="43"/>
      <c r="AG749" s="41"/>
      <c r="AH749" s="42"/>
      <c r="AI749" s="43"/>
      <c r="AK749" s="41"/>
      <c r="AL749" s="42"/>
      <c r="AM749" s="43"/>
      <c r="AT749" s="32">
        <f>IF(AT748=0,0,1)</f>
        <v>1</v>
      </c>
    </row>
    <row r="750" spans="2:50" ht="15" customHeight="1" x14ac:dyDescent="0.3">
      <c r="B750" s="15"/>
      <c r="C750" s="40" t="s">
        <v>22</v>
      </c>
      <c r="D750" s="34" t="s">
        <v>462</v>
      </c>
      <c r="E750" s="35" t="s">
        <v>463</v>
      </c>
      <c r="F750" s="41"/>
      <c r="G750" s="169"/>
      <c r="H750" s="43">
        <v>21</v>
      </c>
      <c r="I750" s="41">
        <v>1608</v>
      </c>
      <c r="J750" s="42">
        <v>0</v>
      </c>
      <c r="K750" s="43">
        <v>0</v>
      </c>
      <c r="L750" s="41"/>
      <c r="M750" s="42"/>
      <c r="N750" s="43"/>
      <c r="O750" s="41"/>
      <c r="P750" s="42"/>
      <c r="Q750" s="43"/>
      <c r="R750" s="41"/>
      <c r="S750" s="42"/>
      <c r="T750" s="43"/>
      <c r="U750" s="41"/>
      <c r="V750" s="42"/>
      <c r="W750" s="43"/>
      <c r="X750" s="41"/>
      <c r="Y750" s="42"/>
      <c r="Z750" s="43"/>
      <c r="AA750" s="41"/>
      <c r="AB750" s="42"/>
      <c r="AC750" s="43"/>
      <c r="AD750" s="41"/>
      <c r="AE750" s="42"/>
      <c r="AF750" s="43"/>
      <c r="AG750" s="41"/>
      <c r="AH750" s="42"/>
      <c r="AI750" s="43"/>
      <c r="AK750" s="41">
        <f t="shared" ref="AK750:AM760" si="242">F750+I750+L750+O750+R750+U750+X750+AA750+AD750+AG750</f>
        <v>1608</v>
      </c>
      <c r="AL750" s="42">
        <f t="shared" si="242"/>
        <v>0</v>
      </c>
      <c r="AM750" s="43">
        <f t="shared" si="242"/>
        <v>21</v>
      </c>
      <c r="AT750" s="32">
        <f>IF(LEN(E750)&lt;2,0,1)</f>
        <v>1</v>
      </c>
      <c r="AV750" s="23">
        <v>6</v>
      </c>
      <c r="AW750" s="23">
        <v>5</v>
      </c>
      <c r="AX750" s="23">
        <v>1</v>
      </c>
    </row>
    <row r="751" spans="2:50" ht="15" customHeight="1" x14ac:dyDescent="0.3">
      <c r="B751" s="15"/>
      <c r="C751" s="40" t="s">
        <v>22</v>
      </c>
      <c r="D751" s="34" t="s">
        <v>466</v>
      </c>
      <c r="E751" s="35" t="s">
        <v>1013</v>
      </c>
      <c r="F751" s="41"/>
      <c r="G751" s="169"/>
      <c r="H751" s="43">
        <v>32</v>
      </c>
      <c r="I751" s="41">
        <v>2436</v>
      </c>
      <c r="J751" s="42">
        <v>0</v>
      </c>
      <c r="K751" s="43">
        <v>0</v>
      </c>
      <c r="L751" s="41"/>
      <c r="M751" s="42"/>
      <c r="N751" s="43"/>
      <c r="O751" s="41"/>
      <c r="P751" s="42"/>
      <c r="Q751" s="43"/>
      <c r="R751" s="41"/>
      <c r="S751" s="42"/>
      <c r="T751" s="43"/>
      <c r="U751" s="41"/>
      <c r="V751" s="42"/>
      <c r="W751" s="43"/>
      <c r="X751" s="41"/>
      <c r="Y751" s="42"/>
      <c r="Z751" s="43"/>
      <c r="AA751" s="41"/>
      <c r="AB751" s="42"/>
      <c r="AC751" s="43"/>
      <c r="AD751" s="41"/>
      <c r="AE751" s="42"/>
      <c r="AF751" s="43"/>
      <c r="AG751" s="41"/>
      <c r="AH751" s="42"/>
      <c r="AI751" s="43"/>
      <c r="AK751" s="41">
        <f t="shared" si="242"/>
        <v>2436</v>
      </c>
      <c r="AL751" s="42">
        <f t="shared" si="242"/>
        <v>0</v>
      </c>
      <c r="AM751" s="43">
        <f t="shared" si="242"/>
        <v>32</v>
      </c>
      <c r="AT751" s="32">
        <f t="shared" ref="AT751:AT760" si="243">IF(LEN(E751)&lt;2,0,1)</f>
        <v>1</v>
      </c>
      <c r="AV751" s="23">
        <v>6</v>
      </c>
      <c r="AW751" s="23">
        <v>5</v>
      </c>
      <c r="AX751" s="23">
        <f>IF(AW751=AW750,AX750+1,1)</f>
        <v>2</v>
      </c>
    </row>
    <row r="752" spans="2:50" ht="15" customHeight="1" x14ac:dyDescent="0.3">
      <c r="B752" s="15"/>
      <c r="C752" s="40" t="s">
        <v>22</v>
      </c>
      <c r="D752" s="34" t="s">
        <v>472</v>
      </c>
      <c r="E752" s="35" t="s">
        <v>1014</v>
      </c>
      <c r="F752" s="41"/>
      <c r="G752" s="169"/>
      <c r="H752" s="43">
        <v>41</v>
      </c>
      <c r="I752" s="41">
        <v>3149</v>
      </c>
      <c r="J752" s="42">
        <v>0</v>
      </c>
      <c r="K752" s="43">
        <v>0</v>
      </c>
      <c r="L752" s="41"/>
      <c r="M752" s="42"/>
      <c r="N752" s="43"/>
      <c r="O752" s="41"/>
      <c r="P752" s="42"/>
      <c r="Q752" s="43"/>
      <c r="R752" s="41"/>
      <c r="S752" s="42"/>
      <c r="T752" s="43"/>
      <c r="U752" s="41"/>
      <c r="V752" s="42"/>
      <c r="W752" s="43"/>
      <c r="X752" s="41"/>
      <c r="Y752" s="42"/>
      <c r="Z752" s="43"/>
      <c r="AA752" s="41"/>
      <c r="AB752" s="42"/>
      <c r="AC752" s="43"/>
      <c r="AD752" s="41"/>
      <c r="AE752" s="42"/>
      <c r="AF752" s="43"/>
      <c r="AG752" s="41"/>
      <c r="AH752" s="42"/>
      <c r="AI752" s="43"/>
      <c r="AK752" s="41">
        <f t="shared" si="242"/>
        <v>3149</v>
      </c>
      <c r="AL752" s="42">
        <f t="shared" si="242"/>
        <v>0</v>
      </c>
      <c r="AM752" s="43">
        <f t="shared" si="242"/>
        <v>41</v>
      </c>
      <c r="AT752" s="32">
        <f t="shared" si="243"/>
        <v>1</v>
      </c>
      <c r="AV752" s="23">
        <v>6</v>
      </c>
      <c r="AW752" s="23">
        <v>5</v>
      </c>
      <c r="AX752" s="23">
        <f t="shared" ref="AX752:AX760" si="244">IF(AW752=AW751,AX751+1,1)</f>
        <v>3</v>
      </c>
    </row>
    <row r="753" spans="2:50" ht="15" customHeight="1" x14ac:dyDescent="0.3">
      <c r="B753" s="15"/>
      <c r="C753" s="40" t="s">
        <v>22</v>
      </c>
      <c r="D753" s="34" t="s">
        <v>785</v>
      </c>
      <c r="E753" s="35" t="s">
        <v>1016</v>
      </c>
      <c r="F753" s="41"/>
      <c r="G753" s="169"/>
      <c r="H753" s="43">
        <v>67</v>
      </c>
      <c r="I753" s="41">
        <v>5117</v>
      </c>
      <c r="J753" s="42">
        <v>0</v>
      </c>
      <c r="K753" s="43">
        <v>0</v>
      </c>
      <c r="L753" s="41"/>
      <c r="M753" s="42"/>
      <c r="N753" s="43"/>
      <c r="O753" s="41"/>
      <c r="P753" s="42"/>
      <c r="Q753" s="43"/>
      <c r="R753" s="41"/>
      <c r="S753" s="42"/>
      <c r="T753" s="43"/>
      <c r="U753" s="41"/>
      <c r="V753" s="42"/>
      <c r="W753" s="43"/>
      <c r="X753" s="41"/>
      <c r="Y753" s="42"/>
      <c r="Z753" s="43"/>
      <c r="AA753" s="41"/>
      <c r="AB753" s="42"/>
      <c r="AC753" s="43"/>
      <c r="AD753" s="41"/>
      <c r="AE753" s="42"/>
      <c r="AF753" s="43"/>
      <c r="AG753" s="41"/>
      <c r="AH753" s="42"/>
      <c r="AI753" s="43"/>
      <c r="AK753" s="41">
        <f t="shared" si="242"/>
        <v>5117</v>
      </c>
      <c r="AL753" s="42">
        <f t="shared" si="242"/>
        <v>0</v>
      </c>
      <c r="AM753" s="43">
        <f t="shared" si="242"/>
        <v>67</v>
      </c>
      <c r="AT753" s="32">
        <f t="shared" si="243"/>
        <v>1</v>
      </c>
      <c r="AV753" s="23">
        <v>6</v>
      </c>
      <c r="AW753" s="23">
        <v>5</v>
      </c>
      <c r="AX753" s="23">
        <f t="shared" si="244"/>
        <v>4</v>
      </c>
    </row>
    <row r="754" spans="2:50" ht="15" hidden="1" customHeight="1" x14ac:dyDescent="0.3">
      <c r="B754" s="15"/>
      <c r="C754" s="40" t="s">
        <v>22</v>
      </c>
      <c r="D754" s="34" t="s">
        <v>2</v>
      </c>
      <c r="E754" s="35" t="s">
        <v>2</v>
      </c>
      <c r="F754" s="41">
        <v>0</v>
      </c>
      <c r="G754" s="169">
        <v>0</v>
      </c>
      <c r="H754" s="43">
        <v>0</v>
      </c>
      <c r="I754" s="41">
        <v>0</v>
      </c>
      <c r="J754" s="42">
        <v>0</v>
      </c>
      <c r="K754" s="43">
        <v>0</v>
      </c>
      <c r="L754" s="41"/>
      <c r="M754" s="42"/>
      <c r="N754" s="43"/>
      <c r="O754" s="41"/>
      <c r="P754" s="42"/>
      <c r="Q754" s="43"/>
      <c r="R754" s="41"/>
      <c r="S754" s="42"/>
      <c r="T754" s="43"/>
      <c r="U754" s="41"/>
      <c r="V754" s="42"/>
      <c r="W754" s="43"/>
      <c r="X754" s="41"/>
      <c r="Y754" s="42"/>
      <c r="Z754" s="43"/>
      <c r="AA754" s="41"/>
      <c r="AB754" s="42"/>
      <c r="AC754" s="43"/>
      <c r="AD754" s="41"/>
      <c r="AE754" s="42"/>
      <c r="AF754" s="43"/>
      <c r="AG754" s="41"/>
      <c r="AH754" s="42"/>
      <c r="AI754" s="43"/>
      <c r="AK754" s="41">
        <f t="shared" si="242"/>
        <v>0</v>
      </c>
      <c r="AL754" s="42">
        <f t="shared" si="242"/>
        <v>0</v>
      </c>
      <c r="AM754" s="43">
        <f t="shared" si="242"/>
        <v>0</v>
      </c>
      <c r="AT754" s="32">
        <f t="shared" si="243"/>
        <v>0</v>
      </c>
      <c r="AV754" s="23">
        <v>6</v>
      </c>
      <c r="AW754" s="23">
        <v>5</v>
      </c>
      <c r="AX754" s="23">
        <f t="shared" si="244"/>
        <v>5</v>
      </c>
    </row>
    <row r="755" spans="2:50" ht="15" hidden="1" customHeight="1" x14ac:dyDescent="0.3">
      <c r="B755" s="15"/>
      <c r="C755" s="40" t="s">
        <v>22</v>
      </c>
      <c r="D755" s="34" t="s">
        <v>2</v>
      </c>
      <c r="E755" s="35" t="s">
        <v>2</v>
      </c>
      <c r="F755" s="41">
        <v>0</v>
      </c>
      <c r="G755" s="169">
        <v>0</v>
      </c>
      <c r="H755" s="43">
        <v>0</v>
      </c>
      <c r="I755" s="41">
        <v>0</v>
      </c>
      <c r="J755" s="42">
        <v>0</v>
      </c>
      <c r="K755" s="43">
        <v>0</v>
      </c>
      <c r="L755" s="41"/>
      <c r="M755" s="42"/>
      <c r="N755" s="43"/>
      <c r="O755" s="41"/>
      <c r="P755" s="42"/>
      <c r="Q755" s="43"/>
      <c r="R755" s="41"/>
      <c r="S755" s="42"/>
      <c r="T755" s="43"/>
      <c r="U755" s="41"/>
      <c r="V755" s="42"/>
      <c r="W755" s="43"/>
      <c r="X755" s="41"/>
      <c r="Y755" s="42"/>
      <c r="Z755" s="43"/>
      <c r="AA755" s="41"/>
      <c r="AB755" s="42"/>
      <c r="AC755" s="43"/>
      <c r="AD755" s="41"/>
      <c r="AE755" s="42"/>
      <c r="AF755" s="43"/>
      <c r="AG755" s="41"/>
      <c r="AH755" s="42"/>
      <c r="AI755" s="43"/>
      <c r="AK755" s="41">
        <f t="shared" si="242"/>
        <v>0</v>
      </c>
      <c r="AL755" s="42">
        <f t="shared" si="242"/>
        <v>0</v>
      </c>
      <c r="AM755" s="43">
        <f t="shared" si="242"/>
        <v>0</v>
      </c>
      <c r="AT755" s="32">
        <f t="shared" si="243"/>
        <v>0</v>
      </c>
      <c r="AV755" s="23">
        <v>6</v>
      </c>
      <c r="AW755" s="23">
        <v>5</v>
      </c>
      <c r="AX755" s="23">
        <f t="shared" si="244"/>
        <v>6</v>
      </c>
    </row>
    <row r="756" spans="2:50" ht="15" hidden="1" customHeight="1" x14ac:dyDescent="0.3">
      <c r="B756" s="15"/>
      <c r="C756" s="40" t="s">
        <v>22</v>
      </c>
      <c r="D756" s="34" t="s">
        <v>2</v>
      </c>
      <c r="E756" s="35" t="s">
        <v>2</v>
      </c>
      <c r="F756" s="41">
        <v>0</v>
      </c>
      <c r="G756" s="169">
        <v>0</v>
      </c>
      <c r="H756" s="43">
        <v>0</v>
      </c>
      <c r="I756" s="41">
        <v>0</v>
      </c>
      <c r="J756" s="42">
        <v>0</v>
      </c>
      <c r="K756" s="43">
        <v>0</v>
      </c>
      <c r="L756" s="41"/>
      <c r="M756" s="42"/>
      <c r="N756" s="43"/>
      <c r="O756" s="41"/>
      <c r="P756" s="42"/>
      <c r="Q756" s="43"/>
      <c r="R756" s="41"/>
      <c r="S756" s="42"/>
      <c r="T756" s="43"/>
      <c r="U756" s="41"/>
      <c r="V756" s="42"/>
      <c r="W756" s="43"/>
      <c r="X756" s="41"/>
      <c r="Y756" s="42"/>
      <c r="Z756" s="43"/>
      <c r="AA756" s="41"/>
      <c r="AB756" s="42"/>
      <c r="AC756" s="43"/>
      <c r="AD756" s="41"/>
      <c r="AE756" s="42"/>
      <c r="AF756" s="43"/>
      <c r="AG756" s="41"/>
      <c r="AH756" s="42"/>
      <c r="AI756" s="43"/>
      <c r="AK756" s="41">
        <f t="shared" si="242"/>
        <v>0</v>
      </c>
      <c r="AL756" s="42">
        <f t="shared" si="242"/>
        <v>0</v>
      </c>
      <c r="AM756" s="43">
        <f t="shared" si="242"/>
        <v>0</v>
      </c>
      <c r="AT756" s="32">
        <f t="shared" si="243"/>
        <v>0</v>
      </c>
      <c r="AV756" s="23">
        <v>6</v>
      </c>
      <c r="AW756" s="23">
        <v>5</v>
      </c>
      <c r="AX756" s="23">
        <f t="shared" si="244"/>
        <v>7</v>
      </c>
    </row>
    <row r="757" spans="2:50" ht="15" hidden="1" customHeight="1" x14ac:dyDescent="0.3">
      <c r="B757" s="15"/>
      <c r="C757" s="40" t="s">
        <v>22</v>
      </c>
      <c r="D757" s="34" t="s">
        <v>2</v>
      </c>
      <c r="E757" s="35" t="s">
        <v>2</v>
      </c>
      <c r="F757" s="41">
        <v>0</v>
      </c>
      <c r="G757" s="169">
        <v>0</v>
      </c>
      <c r="H757" s="43">
        <v>0</v>
      </c>
      <c r="I757" s="41">
        <v>0</v>
      </c>
      <c r="J757" s="42">
        <v>0</v>
      </c>
      <c r="K757" s="43">
        <v>0</v>
      </c>
      <c r="L757" s="41"/>
      <c r="M757" s="42"/>
      <c r="N757" s="43"/>
      <c r="O757" s="41"/>
      <c r="P757" s="42"/>
      <c r="Q757" s="43"/>
      <c r="R757" s="41"/>
      <c r="S757" s="42"/>
      <c r="T757" s="43"/>
      <c r="U757" s="41"/>
      <c r="V757" s="42"/>
      <c r="W757" s="43"/>
      <c r="X757" s="41"/>
      <c r="Y757" s="42"/>
      <c r="Z757" s="43"/>
      <c r="AA757" s="41"/>
      <c r="AB757" s="42"/>
      <c r="AC757" s="43"/>
      <c r="AD757" s="41"/>
      <c r="AE757" s="42"/>
      <c r="AF757" s="43"/>
      <c r="AG757" s="41"/>
      <c r="AH757" s="42"/>
      <c r="AI757" s="43"/>
      <c r="AK757" s="41">
        <f t="shared" si="242"/>
        <v>0</v>
      </c>
      <c r="AL757" s="42">
        <f t="shared" si="242"/>
        <v>0</v>
      </c>
      <c r="AM757" s="43">
        <f t="shared" si="242"/>
        <v>0</v>
      </c>
      <c r="AT757" s="32">
        <f t="shared" si="243"/>
        <v>0</v>
      </c>
      <c r="AV757" s="23">
        <v>6</v>
      </c>
      <c r="AW757" s="23">
        <v>5</v>
      </c>
      <c r="AX757" s="23">
        <f t="shared" si="244"/>
        <v>8</v>
      </c>
    </row>
    <row r="758" spans="2:50" ht="15" hidden="1" customHeight="1" x14ac:dyDescent="0.3">
      <c r="B758" s="15"/>
      <c r="C758" s="40" t="s">
        <v>22</v>
      </c>
      <c r="D758" s="34" t="s">
        <v>2</v>
      </c>
      <c r="E758" s="35" t="s">
        <v>2</v>
      </c>
      <c r="F758" s="41">
        <v>0</v>
      </c>
      <c r="G758" s="169">
        <v>0</v>
      </c>
      <c r="H758" s="43">
        <v>0</v>
      </c>
      <c r="I758" s="41">
        <v>0</v>
      </c>
      <c r="J758" s="42">
        <v>0</v>
      </c>
      <c r="K758" s="43">
        <v>0</v>
      </c>
      <c r="L758" s="41"/>
      <c r="M758" s="42"/>
      <c r="N758" s="43"/>
      <c r="O758" s="41"/>
      <c r="P758" s="42"/>
      <c r="Q758" s="43"/>
      <c r="R758" s="41"/>
      <c r="S758" s="42"/>
      <c r="T758" s="43"/>
      <c r="U758" s="41"/>
      <c r="V758" s="42"/>
      <c r="W758" s="43"/>
      <c r="X758" s="41"/>
      <c r="Y758" s="42"/>
      <c r="Z758" s="43"/>
      <c r="AA758" s="41"/>
      <c r="AB758" s="42"/>
      <c r="AC758" s="43"/>
      <c r="AD758" s="41"/>
      <c r="AE758" s="42"/>
      <c r="AF758" s="43"/>
      <c r="AG758" s="41"/>
      <c r="AH758" s="42"/>
      <c r="AI758" s="43"/>
      <c r="AK758" s="41">
        <f t="shared" si="242"/>
        <v>0</v>
      </c>
      <c r="AL758" s="42">
        <f t="shared" si="242"/>
        <v>0</v>
      </c>
      <c r="AM758" s="43">
        <f t="shared" si="242"/>
        <v>0</v>
      </c>
      <c r="AT758" s="32">
        <f t="shared" si="243"/>
        <v>0</v>
      </c>
      <c r="AV758" s="23">
        <v>6</v>
      </c>
      <c r="AW758" s="23">
        <v>5</v>
      </c>
      <c r="AX758" s="23">
        <f t="shared" si="244"/>
        <v>9</v>
      </c>
    </row>
    <row r="759" spans="2:50" ht="15" hidden="1" customHeight="1" x14ac:dyDescent="0.3">
      <c r="B759" s="15"/>
      <c r="C759" s="40" t="s">
        <v>22</v>
      </c>
      <c r="D759" s="34" t="s">
        <v>2</v>
      </c>
      <c r="E759" s="35" t="s">
        <v>2</v>
      </c>
      <c r="F759" s="41">
        <v>0</v>
      </c>
      <c r="G759" s="169">
        <v>0</v>
      </c>
      <c r="H759" s="43">
        <v>0</v>
      </c>
      <c r="I759" s="41">
        <v>0</v>
      </c>
      <c r="J759" s="42">
        <v>0</v>
      </c>
      <c r="K759" s="43">
        <v>0</v>
      </c>
      <c r="L759" s="41"/>
      <c r="M759" s="42"/>
      <c r="N759" s="43"/>
      <c r="O759" s="41"/>
      <c r="P759" s="42"/>
      <c r="Q759" s="43"/>
      <c r="R759" s="41"/>
      <c r="S759" s="42"/>
      <c r="T759" s="43"/>
      <c r="U759" s="41"/>
      <c r="V759" s="42"/>
      <c r="W759" s="43"/>
      <c r="X759" s="41"/>
      <c r="Y759" s="42"/>
      <c r="Z759" s="43"/>
      <c r="AA759" s="41"/>
      <c r="AB759" s="42"/>
      <c r="AC759" s="43"/>
      <c r="AD759" s="41"/>
      <c r="AE759" s="42"/>
      <c r="AF759" s="43"/>
      <c r="AG759" s="41"/>
      <c r="AH759" s="42"/>
      <c r="AI759" s="43"/>
      <c r="AK759" s="41">
        <f t="shared" si="242"/>
        <v>0</v>
      </c>
      <c r="AL759" s="42">
        <f t="shared" si="242"/>
        <v>0</v>
      </c>
      <c r="AM759" s="43">
        <f t="shared" si="242"/>
        <v>0</v>
      </c>
      <c r="AT759" s="32">
        <f t="shared" si="243"/>
        <v>0</v>
      </c>
      <c r="AV759" s="23">
        <v>6</v>
      </c>
      <c r="AW759" s="23">
        <v>5</v>
      </c>
      <c r="AX759" s="23">
        <f t="shared" si="244"/>
        <v>10</v>
      </c>
    </row>
    <row r="760" spans="2:50" ht="15" customHeight="1" x14ac:dyDescent="0.3">
      <c r="B760" s="15"/>
      <c r="C760" s="40" t="s">
        <v>23</v>
      </c>
      <c r="D760" s="34" t="s">
        <v>786</v>
      </c>
      <c r="E760" s="35" t="s">
        <v>1015</v>
      </c>
      <c r="F760" s="41"/>
      <c r="G760" s="169"/>
      <c r="H760" s="43">
        <v>18</v>
      </c>
      <c r="I760" s="41">
        <v>1389</v>
      </c>
      <c r="J760" s="42">
        <v>0</v>
      </c>
      <c r="K760" s="43">
        <v>0</v>
      </c>
      <c r="L760" s="41"/>
      <c r="M760" s="42"/>
      <c r="N760" s="43"/>
      <c r="O760" s="41"/>
      <c r="P760" s="42"/>
      <c r="Q760" s="43"/>
      <c r="R760" s="41"/>
      <c r="S760" s="42"/>
      <c r="T760" s="43"/>
      <c r="U760" s="41"/>
      <c r="V760" s="42"/>
      <c r="W760" s="43"/>
      <c r="X760" s="41"/>
      <c r="Y760" s="42"/>
      <c r="Z760" s="43"/>
      <c r="AA760" s="41"/>
      <c r="AB760" s="42"/>
      <c r="AC760" s="43"/>
      <c r="AD760" s="41"/>
      <c r="AE760" s="42"/>
      <c r="AF760" s="43"/>
      <c r="AG760" s="41"/>
      <c r="AH760" s="42"/>
      <c r="AI760" s="43"/>
      <c r="AK760" s="41">
        <f t="shared" si="242"/>
        <v>1389</v>
      </c>
      <c r="AL760" s="42">
        <f t="shared" si="242"/>
        <v>0</v>
      </c>
      <c r="AM760" s="43">
        <f t="shared" si="242"/>
        <v>18</v>
      </c>
      <c r="AT760" s="32">
        <f t="shared" si="243"/>
        <v>1</v>
      </c>
      <c r="AV760" s="23">
        <v>6</v>
      </c>
      <c r="AW760" s="23">
        <v>6</v>
      </c>
      <c r="AX760" s="23">
        <f t="shared" si="244"/>
        <v>1</v>
      </c>
    </row>
    <row r="761" spans="2:50" ht="15" customHeight="1" x14ac:dyDescent="0.3">
      <c r="B761" s="15"/>
      <c r="C761" s="50" t="str">
        <f>IF(LEN(E760)&lt;1,"","Total: " &amp; LEFT(E760,LEN(E760)-21) &amp; "Municipalities")</f>
        <v>Total: Ehlanzeni Municipalities</v>
      </c>
      <c r="D761" s="51"/>
      <c r="E761" s="52"/>
      <c r="F761" s="53"/>
      <c r="G761" s="171"/>
      <c r="H761" s="55">
        <f>SUM(H750:H760)</f>
        <v>179</v>
      </c>
      <c r="I761" s="53">
        <f>SUM(I750:I760)</f>
        <v>13699</v>
      </c>
      <c r="J761" s="54">
        <f>SUM(J750:J760)</f>
        <v>0</v>
      </c>
      <c r="K761" s="55">
        <f>SUM(K750:K760)</f>
        <v>0</v>
      </c>
      <c r="L761" s="53">
        <f t="shared" ref="L761:AI761" si="245">SUM(L750:L760)</f>
        <v>0</v>
      </c>
      <c r="M761" s="54">
        <f t="shared" si="245"/>
        <v>0</v>
      </c>
      <c r="N761" s="55">
        <f t="shared" si="245"/>
        <v>0</v>
      </c>
      <c r="O761" s="53">
        <f t="shared" si="245"/>
        <v>0</v>
      </c>
      <c r="P761" s="54">
        <f t="shared" si="245"/>
        <v>0</v>
      </c>
      <c r="Q761" s="55">
        <f t="shared" si="245"/>
        <v>0</v>
      </c>
      <c r="R761" s="53">
        <f t="shared" si="245"/>
        <v>0</v>
      </c>
      <c r="S761" s="54">
        <f t="shared" si="245"/>
        <v>0</v>
      </c>
      <c r="T761" s="55">
        <f t="shared" si="245"/>
        <v>0</v>
      </c>
      <c r="U761" s="53">
        <f t="shared" si="245"/>
        <v>0</v>
      </c>
      <c r="V761" s="54">
        <f t="shared" si="245"/>
        <v>0</v>
      </c>
      <c r="W761" s="55">
        <f t="shared" si="245"/>
        <v>0</v>
      </c>
      <c r="X761" s="53">
        <f t="shared" si="245"/>
        <v>0</v>
      </c>
      <c r="Y761" s="54">
        <f t="shared" si="245"/>
        <v>0</v>
      </c>
      <c r="Z761" s="55">
        <f t="shared" si="245"/>
        <v>0</v>
      </c>
      <c r="AA761" s="53">
        <f t="shared" si="245"/>
        <v>0</v>
      </c>
      <c r="AB761" s="54">
        <f t="shared" si="245"/>
        <v>0</v>
      </c>
      <c r="AC761" s="55">
        <f t="shared" si="245"/>
        <v>0</v>
      </c>
      <c r="AD761" s="53">
        <f t="shared" si="245"/>
        <v>0</v>
      </c>
      <c r="AE761" s="54">
        <f t="shared" si="245"/>
        <v>0</v>
      </c>
      <c r="AF761" s="55">
        <f t="shared" si="245"/>
        <v>0</v>
      </c>
      <c r="AG761" s="53">
        <f t="shared" si="245"/>
        <v>0</v>
      </c>
      <c r="AH761" s="54">
        <f t="shared" si="245"/>
        <v>0</v>
      </c>
      <c r="AI761" s="55">
        <f t="shared" si="245"/>
        <v>0</v>
      </c>
      <c r="AK761" s="53">
        <f>SUM(AK750:AK760)</f>
        <v>13699</v>
      </c>
      <c r="AL761" s="54">
        <f>SUM(AL750:AL760)</f>
        <v>0</v>
      </c>
      <c r="AM761" s="55">
        <f>SUM(AM750:AM760)</f>
        <v>179</v>
      </c>
      <c r="AT761" s="32">
        <f>IF(SUM(AT750:AT760)=0,0,1)</f>
        <v>1</v>
      </c>
    </row>
    <row r="762" spans="2:50" ht="15" customHeight="1" x14ac:dyDescent="0.3">
      <c r="B762" s="15"/>
      <c r="C762" s="40"/>
      <c r="D762" s="34"/>
      <c r="E762" s="35"/>
      <c r="F762" s="41"/>
      <c r="G762" s="169"/>
      <c r="H762" s="43"/>
      <c r="I762" s="41"/>
      <c r="J762" s="42"/>
      <c r="K762" s="43"/>
      <c r="L762" s="41"/>
      <c r="M762" s="42"/>
      <c r="N762" s="43"/>
      <c r="O762" s="41"/>
      <c r="P762" s="42"/>
      <c r="Q762" s="43"/>
      <c r="R762" s="41"/>
      <c r="S762" s="42"/>
      <c r="T762" s="43"/>
      <c r="U762" s="41"/>
      <c r="V762" s="42"/>
      <c r="W762" s="43"/>
      <c r="X762" s="41"/>
      <c r="Y762" s="42"/>
      <c r="Z762" s="43"/>
      <c r="AA762" s="41"/>
      <c r="AB762" s="42"/>
      <c r="AC762" s="43"/>
      <c r="AD762" s="41"/>
      <c r="AE762" s="42"/>
      <c r="AF762" s="43"/>
      <c r="AG762" s="41"/>
      <c r="AH762" s="42"/>
      <c r="AI762" s="43"/>
      <c r="AK762" s="41"/>
      <c r="AL762" s="42"/>
      <c r="AM762" s="43"/>
      <c r="AT762" s="32">
        <f>IF(AT761=0,0,1)</f>
        <v>1</v>
      </c>
    </row>
    <row r="763" spans="2:50" ht="15" hidden="1" customHeight="1" x14ac:dyDescent="0.3">
      <c r="B763" s="15"/>
      <c r="C763" s="40" t="s">
        <v>22</v>
      </c>
      <c r="D763" s="34" t="s">
        <v>2</v>
      </c>
      <c r="E763" s="35" t="s">
        <v>2</v>
      </c>
      <c r="F763" s="41">
        <v>0</v>
      </c>
      <c r="G763" s="169">
        <v>0</v>
      </c>
      <c r="H763" s="43">
        <v>0</v>
      </c>
      <c r="I763" s="41">
        <v>0</v>
      </c>
      <c r="J763" s="42">
        <v>0</v>
      </c>
      <c r="K763" s="43">
        <v>0</v>
      </c>
      <c r="L763" s="41"/>
      <c r="M763" s="42"/>
      <c r="N763" s="43"/>
      <c r="O763" s="41"/>
      <c r="P763" s="42"/>
      <c r="Q763" s="43"/>
      <c r="R763" s="41"/>
      <c r="S763" s="42"/>
      <c r="T763" s="43"/>
      <c r="U763" s="41"/>
      <c r="V763" s="42"/>
      <c r="W763" s="43"/>
      <c r="X763" s="41"/>
      <c r="Y763" s="42"/>
      <c r="Z763" s="43"/>
      <c r="AA763" s="41"/>
      <c r="AB763" s="42"/>
      <c r="AC763" s="43"/>
      <c r="AD763" s="41"/>
      <c r="AE763" s="42"/>
      <c r="AF763" s="43"/>
      <c r="AG763" s="41"/>
      <c r="AH763" s="42"/>
      <c r="AI763" s="43"/>
      <c r="AK763" s="41">
        <f t="shared" ref="AK763:AM773" si="246">F763+I763+L763+O763+R763+U763+X763+AA763+AD763+AG763</f>
        <v>0</v>
      </c>
      <c r="AL763" s="42">
        <f t="shared" si="246"/>
        <v>0</v>
      </c>
      <c r="AM763" s="43">
        <f t="shared" si="246"/>
        <v>0</v>
      </c>
      <c r="AT763" s="32">
        <f>IF(LEN(E763)&lt;2,0,1)</f>
        <v>0</v>
      </c>
      <c r="AV763" s="23">
        <v>6</v>
      </c>
      <c r="AW763" s="23">
        <v>7</v>
      </c>
      <c r="AX763" s="23">
        <v>1</v>
      </c>
    </row>
    <row r="764" spans="2:50" ht="15" hidden="1" customHeight="1" x14ac:dyDescent="0.3">
      <c r="B764" s="15"/>
      <c r="C764" s="40" t="s">
        <v>22</v>
      </c>
      <c r="D764" s="34" t="s">
        <v>2</v>
      </c>
      <c r="E764" s="35" t="s">
        <v>2</v>
      </c>
      <c r="F764" s="41">
        <v>0</v>
      </c>
      <c r="G764" s="169">
        <v>0</v>
      </c>
      <c r="H764" s="43">
        <v>0</v>
      </c>
      <c r="I764" s="41">
        <v>0</v>
      </c>
      <c r="J764" s="42">
        <v>0</v>
      </c>
      <c r="K764" s="43">
        <v>0</v>
      </c>
      <c r="L764" s="41"/>
      <c r="M764" s="42"/>
      <c r="N764" s="43"/>
      <c r="O764" s="41"/>
      <c r="P764" s="42"/>
      <c r="Q764" s="43"/>
      <c r="R764" s="41"/>
      <c r="S764" s="42"/>
      <c r="T764" s="43"/>
      <c r="U764" s="41"/>
      <c r="V764" s="42"/>
      <c r="W764" s="43"/>
      <c r="X764" s="41"/>
      <c r="Y764" s="42"/>
      <c r="Z764" s="43"/>
      <c r="AA764" s="41"/>
      <c r="AB764" s="42"/>
      <c r="AC764" s="43"/>
      <c r="AD764" s="41"/>
      <c r="AE764" s="42"/>
      <c r="AF764" s="43"/>
      <c r="AG764" s="41"/>
      <c r="AH764" s="42"/>
      <c r="AI764" s="43"/>
      <c r="AK764" s="41">
        <f t="shared" si="246"/>
        <v>0</v>
      </c>
      <c r="AL764" s="42">
        <f t="shared" si="246"/>
        <v>0</v>
      </c>
      <c r="AM764" s="43">
        <f t="shared" si="246"/>
        <v>0</v>
      </c>
      <c r="AT764" s="32">
        <f t="shared" ref="AT764:AT773" si="247">IF(LEN(E764)&lt;2,0,1)</f>
        <v>0</v>
      </c>
      <c r="AV764" s="23">
        <v>6</v>
      </c>
      <c r="AW764" s="23">
        <v>7</v>
      </c>
      <c r="AX764" s="23">
        <f>IF(AW764=AW763,AX763+1,1)</f>
        <v>2</v>
      </c>
    </row>
    <row r="765" spans="2:50" ht="15" hidden="1" customHeight="1" x14ac:dyDescent="0.3">
      <c r="B765" s="15"/>
      <c r="C765" s="40" t="s">
        <v>22</v>
      </c>
      <c r="D765" s="34" t="s">
        <v>2</v>
      </c>
      <c r="E765" s="35" t="s">
        <v>2</v>
      </c>
      <c r="F765" s="41">
        <v>0</v>
      </c>
      <c r="G765" s="169">
        <v>0</v>
      </c>
      <c r="H765" s="43">
        <v>0</v>
      </c>
      <c r="I765" s="41">
        <v>0</v>
      </c>
      <c r="J765" s="42">
        <v>0</v>
      </c>
      <c r="K765" s="43">
        <v>0</v>
      </c>
      <c r="L765" s="41"/>
      <c r="M765" s="42"/>
      <c r="N765" s="43"/>
      <c r="O765" s="41"/>
      <c r="P765" s="42"/>
      <c r="Q765" s="43"/>
      <c r="R765" s="41"/>
      <c r="S765" s="42"/>
      <c r="T765" s="43"/>
      <c r="U765" s="41"/>
      <c r="V765" s="42"/>
      <c r="W765" s="43"/>
      <c r="X765" s="41"/>
      <c r="Y765" s="42"/>
      <c r="Z765" s="43"/>
      <c r="AA765" s="41"/>
      <c r="AB765" s="42"/>
      <c r="AC765" s="43"/>
      <c r="AD765" s="41"/>
      <c r="AE765" s="42"/>
      <c r="AF765" s="43"/>
      <c r="AG765" s="41"/>
      <c r="AH765" s="42"/>
      <c r="AI765" s="43"/>
      <c r="AK765" s="41">
        <f t="shared" si="246"/>
        <v>0</v>
      </c>
      <c r="AL765" s="42">
        <f t="shared" si="246"/>
        <v>0</v>
      </c>
      <c r="AM765" s="43">
        <f t="shared" si="246"/>
        <v>0</v>
      </c>
      <c r="AT765" s="32">
        <f t="shared" si="247"/>
        <v>0</v>
      </c>
      <c r="AV765" s="23">
        <v>6</v>
      </c>
      <c r="AW765" s="23">
        <v>7</v>
      </c>
      <c r="AX765" s="23">
        <f t="shared" ref="AX765:AX773" si="248">IF(AW765=AW764,AX764+1,1)</f>
        <v>3</v>
      </c>
    </row>
    <row r="766" spans="2:50" ht="15" hidden="1" customHeight="1" x14ac:dyDescent="0.3">
      <c r="B766" s="15"/>
      <c r="C766" s="40" t="s">
        <v>22</v>
      </c>
      <c r="D766" s="34" t="s">
        <v>2</v>
      </c>
      <c r="E766" s="35" t="s">
        <v>2</v>
      </c>
      <c r="F766" s="41">
        <v>0</v>
      </c>
      <c r="G766" s="169">
        <v>0</v>
      </c>
      <c r="H766" s="43">
        <v>0</v>
      </c>
      <c r="I766" s="41">
        <v>0</v>
      </c>
      <c r="J766" s="42">
        <v>0</v>
      </c>
      <c r="K766" s="43">
        <v>0</v>
      </c>
      <c r="L766" s="41"/>
      <c r="M766" s="42"/>
      <c r="N766" s="43"/>
      <c r="O766" s="41"/>
      <c r="P766" s="42"/>
      <c r="Q766" s="43"/>
      <c r="R766" s="41"/>
      <c r="S766" s="42"/>
      <c r="T766" s="43"/>
      <c r="U766" s="41"/>
      <c r="V766" s="42"/>
      <c r="W766" s="43"/>
      <c r="X766" s="41"/>
      <c r="Y766" s="42"/>
      <c r="Z766" s="43"/>
      <c r="AA766" s="41"/>
      <c r="AB766" s="42"/>
      <c r="AC766" s="43"/>
      <c r="AD766" s="41"/>
      <c r="AE766" s="42"/>
      <c r="AF766" s="43"/>
      <c r="AG766" s="41"/>
      <c r="AH766" s="42"/>
      <c r="AI766" s="43"/>
      <c r="AK766" s="41">
        <f t="shared" si="246"/>
        <v>0</v>
      </c>
      <c r="AL766" s="42">
        <f t="shared" si="246"/>
        <v>0</v>
      </c>
      <c r="AM766" s="43">
        <f t="shared" si="246"/>
        <v>0</v>
      </c>
      <c r="AT766" s="32">
        <f t="shared" si="247"/>
        <v>0</v>
      </c>
      <c r="AV766" s="23">
        <v>6</v>
      </c>
      <c r="AW766" s="23">
        <v>7</v>
      </c>
      <c r="AX766" s="23">
        <f t="shared" si="248"/>
        <v>4</v>
      </c>
    </row>
    <row r="767" spans="2:50" ht="15" hidden="1" customHeight="1" x14ac:dyDescent="0.3">
      <c r="B767" s="15"/>
      <c r="C767" s="40" t="s">
        <v>22</v>
      </c>
      <c r="D767" s="34" t="s">
        <v>2</v>
      </c>
      <c r="E767" s="35" t="s">
        <v>2</v>
      </c>
      <c r="F767" s="41">
        <v>0</v>
      </c>
      <c r="G767" s="169">
        <v>0</v>
      </c>
      <c r="H767" s="43">
        <v>0</v>
      </c>
      <c r="I767" s="41">
        <v>0</v>
      </c>
      <c r="J767" s="42">
        <v>0</v>
      </c>
      <c r="K767" s="43">
        <v>0</v>
      </c>
      <c r="L767" s="41"/>
      <c r="M767" s="42"/>
      <c r="N767" s="43"/>
      <c r="O767" s="41"/>
      <c r="P767" s="42"/>
      <c r="Q767" s="43"/>
      <c r="R767" s="41"/>
      <c r="S767" s="42"/>
      <c r="T767" s="43"/>
      <c r="U767" s="41"/>
      <c r="V767" s="42"/>
      <c r="W767" s="43"/>
      <c r="X767" s="41"/>
      <c r="Y767" s="42"/>
      <c r="Z767" s="43"/>
      <c r="AA767" s="41"/>
      <c r="AB767" s="42"/>
      <c r="AC767" s="43"/>
      <c r="AD767" s="41"/>
      <c r="AE767" s="42"/>
      <c r="AF767" s="43"/>
      <c r="AG767" s="41"/>
      <c r="AH767" s="42"/>
      <c r="AI767" s="43"/>
      <c r="AK767" s="41">
        <f t="shared" si="246"/>
        <v>0</v>
      </c>
      <c r="AL767" s="42">
        <f t="shared" si="246"/>
        <v>0</v>
      </c>
      <c r="AM767" s="43">
        <f t="shared" si="246"/>
        <v>0</v>
      </c>
      <c r="AT767" s="32">
        <f t="shared" si="247"/>
        <v>0</v>
      </c>
      <c r="AV767" s="23">
        <v>6</v>
      </c>
      <c r="AW767" s="23">
        <v>7</v>
      </c>
      <c r="AX767" s="23">
        <f t="shared" si="248"/>
        <v>5</v>
      </c>
    </row>
    <row r="768" spans="2:50" ht="15" hidden="1" customHeight="1" x14ac:dyDescent="0.3">
      <c r="B768" s="15"/>
      <c r="C768" s="40" t="s">
        <v>22</v>
      </c>
      <c r="D768" s="34" t="s">
        <v>2</v>
      </c>
      <c r="E768" s="35" t="s">
        <v>2</v>
      </c>
      <c r="F768" s="41">
        <v>0</v>
      </c>
      <c r="G768" s="169">
        <v>0</v>
      </c>
      <c r="H768" s="43">
        <v>0</v>
      </c>
      <c r="I768" s="41">
        <v>0</v>
      </c>
      <c r="J768" s="42">
        <v>0</v>
      </c>
      <c r="K768" s="43">
        <v>0</v>
      </c>
      <c r="L768" s="41"/>
      <c r="M768" s="42"/>
      <c r="N768" s="43"/>
      <c r="O768" s="41"/>
      <c r="P768" s="42"/>
      <c r="Q768" s="43"/>
      <c r="R768" s="41"/>
      <c r="S768" s="42"/>
      <c r="T768" s="43"/>
      <c r="U768" s="41"/>
      <c r="V768" s="42"/>
      <c r="W768" s="43"/>
      <c r="X768" s="41"/>
      <c r="Y768" s="42"/>
      <c r="Z768" s="43"/>
      <c r="AA768" s="41"/>
      <c r="AB768" s="42"/>
      <c r="AC768" s="43"/>
      <c r="AD768" s="41"/>
      <c r="AE768" s="42"/>
      <c r="AF768" s="43"/>
      <c r="AG768" s="41"/>
      <c r="AH768" s="42"/>
      <c r="AI768" s="43"/>
      <c r="AK768" s="41">
        <f t="shared" si="246"/>
        <v>0</v>
      </c>
      <c r="AL768" s="42">
        <f t="shared" si="246"/>
        <v>0</v>
      </c>
      <c r="AM768" s="43">
        <f t="shared" si="246"/>
        <v>0</v>
      </c>
      <c r="AT768" s="32">
        <f t="shared" si="247"/>
        <v>0</v>
      </c>
      <c r="AV768" s="23">
        <v>6</v>
      </c>
      <c r="AW768" s="23">
        <v>7</v>
      </c>
      <c r="AX768" s="23">
        <f t="shared" si="248"/>
        <v>6</v>
      </c>
    </row>
    <row r="769" spans="2:50" ht="15" hidden="1" customHeight="1" x14ac:dyDescent="0.3">
      <c r="B769" s="15"/>
      <c r="C769" s="40" t="s">
        <v>22</v>
      </c>
      <c r="D769" s="34" t="s">
        <v>2</v>
      </c>
      <c r="E769" s="35" t="s">
        <v>2</v>
      </c>
      <c r="F769" s="41">
        <v>0</v>
      </c>
      <c r="G769" s="169">
        <v>0</v>
      </c>
      <c r="H769" s="43">
        <v>0</v>
      </c>
      <c r="I769" s="41">
        <v>0</v>
      </c>
      <c r="J769" s="42">
        <v>0</v>
      </c>
      <c r="K769" s="43">
        <v>0</v>
      </c>
      <c r="L769" s="41"/>
      <c r="M769" s="42"/>
      <c r="N769" s="43"/>
      <c r="O769" s="41"/>
      <c r="P769" s="42"/>
      <c r="Q769" s="43"/>
      <c r="R769" s="41"/>
      <c r="S769" s="42"/>
      <c r="T769" s="43"/>
      <c r="U769" s="41"/>
      <c r="V769" s="42"/>
      <c r="W769" s="43"/>
      <c r="X769" s="41"/>
      <c r="Y769" s="42"/>
      <c r="Z769" s="43"/>
      <c r="AA769" s="41"/>
      <c r="AB769" s="42"/>
      <c r="AC769" s="43"/>
      <c r="AD769" s="41"/>
      <c r="AE769" s="42"/>
      <c r="AF769" s="43"/>
      <c r="AG769" s="41"/>
      <c r="AH769" s="42"/>
      <c r="AI769" s="43"/>
      <c r="AK769" s="41">
        <f t="shared" si="246"/>
        <v>0</v>
      </c>
      <c r="AL769" s="42">
        <f t="shared" si="246"/>
        <v>0</v>
      </c>
      <c r="AM769" s="43">
        <f t="shared" si="246"/>
        <v>0</v>
      </c>
      <c r="AT769" s="32">
        <f t="shared" si="247"/>
        <v>0</v>
      </c>
      <c r="AV769" s="23">
        <v>6</v>
      </c>
      <c r="AW769" s="23">
        <v>7</v>
      </c>
      <c r="AX769" s="23">
        <f t="shared" si="248"/>
        <v>7</v>
      </c>
    </row>
    <row r="770" spans="2:50" ht="15" hidden="1" customHeight="1" x14ac:dyDescent="0.3">
      <c r="B770" s="15"/>
      <c r="C770" s="40" t="s">
        <v>22</v>
      </c>
      <c r="D770" s="34" t="s">
        <v>2</v>
      </c>
      <c r="E770" s="35" t="s">
        <v>2</v>
      </c>
      <c r="F770" s="41">
        <v>0</v>
      </c>
      <c r="G770" s="169">
        <v>0</v>
      </c>
      <c r="H770" s="43">
        <v>0</v>
      </c>
      <c r="I770" s="41">
        <v>0</v>
      </c>
      <c r="J770" s="42">
        <v>0</v>
      </c>
      <c r="K770" s="43">
        <v>0</v>
      </c>
      <c r="L770" s="41"/>
      <c r="M770" s="42"/>
      <c r="N770" s="43"/>
      <c r="O770" s="41"/>
      <c r="P770" s="42"/>
      <c r="Q770" s="43"/>
      <c r="R770" s="41"/>
      <c r="S770" s="42"/>
      <c r="T770" s="43"/>
      <c r="U770" s="41"/>
      <c r="V770" s="42"/>
      <c r="W770" s="43"/>
      <c r="X770" s="41"/>
      <c r="Y770" s="42"/>
      <c r="Z770" s="43"/>
      <c r="AA770" s="41"/>
      <c r="AB770" s="42"/>
      <c r="AC770" s="43"/>
      <c r="AD770" s="41"/>
      <c r="AE770" s="42"/>
      <c r="AF770" s="43"/>
      <c r="AG770" s="41"/>
      <c r="AH770" s="42"/>
      <c r="AI770" s="43"/>
      <c r="AK770" s="41">
        <f t="shared" si="246"/>
        <v>0</v>
      </c>
      <c r="AL770" s="42">
        <f t="shared" si="246"/>
        <v>0</v>
      </c>
      <c r="AM770" s="43">
        <f t="shared" si="246"/>
        <v>0</v>
      </c>
      <c r="AT770" s="32">
        <f t="shared" si="247"/>
        <v>0</v>
      </c>
      <c r="AV770" s="23">
        <v>6</v>
      </c>
      <c r="AW770" s="23">
        <v>7</v>
      </c>
      <c r="AX770" s="23">
        <f t="shared" si="248"/>
        <v>8</v>
      </c>
    </row>
    <row r="771" spans="2:50" ht="15" hidden="1" customHeight="1" x14ac:dyDescent="0.3">
      <c r="B771" s="15"/>
      <c r="C771" s="40" t="s">
        <v>22</v>
      </c>
      <c r="D771" s="34" t="s">
        <v>2</v>
      </c>
      <c r="E771" s="35" t="s">
        <v>2</v>
      </c>
      <c r="F771" s="41">
        <v>0</v>
      </c>
      <c r="G771" s="169">
        <v>0</v>
      </c>
      <c r="H771" s="43">
        <v>0</v>
      </c>
      <c r="I771" s="41">
        <v>0</v>
      </c>
      <c r="J771" s="42">
        <v>0</v>
      </c>
      <c r="K771" s="43">
        <v>0</v>
      </c>
      <c r="L771" s="41"/>
      <c r="M771" s="42"/>
      <c r="N771" s="43"/>
      <c r="O771" s="41"/>
      <c r="P771" s="42"/>
      <c r="Q771" s="43"/>
      <c r="R771" s="41"/>
      <c r="S771" s="42"/>
      <c r="T771" s="43"/>
      <c r="U771" s="41"/>
      <c r="V771" s="42"/>
      <c r="W771" s="43"/>
      <c r="X771" s="41"/>
      <c r="Y771" s="42"/>
      <c r="Z771" s="43"/>
      <c r="AA771" s="41"/>
      <c r="AB771" s="42"/>
      <c r="AC771" s="43"/>
      <c r="AD771" s="41"/>
      <c r="AE771" s="42"/>
      <c r="AF771" s="43"/>
      <c r="AG771" s="41"/>
      <c r="AH771" s="42"/>
      <c r="AI771" s="43"/>
      <c r="AK771" s="41">
        <f t="shared" si="246"/>
        <v>0</v>
      </c>
      <c r="AL771" s="42">
        <f t="shared" si="246"/>
        <v>0</v>
      </c>
      <c r="AM771" s="43">
        <f t="shared" si="246"/>
        <v>0</v>
      </c>
      <c r="AT771" s="32">
        <f t="shared" si="247"/>
        <v>0</v>
      </c>
      <c r="AV771" s="23">
        <v>6</v>
      </c>
      <c r="AW771" s="23">
        <v>7</v>
      </c>
      <c r="AX771" s="23">
        <f t="shared" si="248"/>
        <v>9</v>
      </c>
    </row>
    <row r="772" spans="2:50" ht="15" hidden="1" customHeight="1" x14ac:dyDescent="0.3">
      <c r="B772" s="15"/>
      <c r="C772" s="40" t="s">
        <v>22</v>
      </c>
      <c r="D772" s="34" t="s">
        <v>2</v>
      </c>
      <c r="E772" s="35" t="s">
        <v>2</v>
      </c>
      <c r="F772" s="41">
        <v>0</v>
      </c>
      <c r="G772" s="169">
        <v>0</v>
      </c>
      <c r="H772" s="43">
        <v>0</v>
      </c>
      <c r="I772" s="41">
        <v>0</v>
      </c>
      <c r="J772" s="42">
        <v>0</v>
      </c>
      <c r="K772" s="43">
        <v>0</v>
      </c>
      <c r="L772" s="41"/>
      <c r="M772" s="42"/>
      <c r="N772" s="43"/>
      <c r="O772" s="41"/>
      <c r="P772" s="42"/>
      <c r="Q772" s="43"/>
      <c r="R772" s="41"/>
      <c r="S772" s="42"/>
      <c r="T772" s="43"/>
      <c r="U772" s="41"/>
      <c r="V772" s="42"/>
      <c r="W772" s="43"/>
      <c r="X772" s="41"/>
      <c r="Y772" s="42"/>
      <c r="Z772" s="43"/>
      <c r="AA772" s="41"/>
      <c r="AB772" s="42"/>
      <c r="AC772" s="43"/>
      <c r="AD772" s="41"/>
      <c r="AE772" s="42"/>
      <c r="AF772" s="43"/>
      <c r="AG772" s="41"/>
      <c r="AH772" s="42"/>
      <c r="AI772" s="43"/>
      <c r="AK772" s="41">
        <f t="shared" si="246"/>
        <v>0</v>
      </c>
      <c r="AL772" s="42">
        <f t="shared" si="246"/>
        <v>0</v>
      </c>
      <c r="AM772" s="43">
        <f t="shared" si="246"/>
        <v>0</v>
      </c>
      <c r="AT772" s="32">
        <f t="shared" si="247"/>
        <v>0</v>
      </c>
      <c r="AV772" s="23">
        <v>6</v>
      </c>
      <c r="AW772" s="23">
        <v>7</v>
      </c>
      <c r="AX772" s="23">
        <f t="shared" si="248"/>
        <v>10</v>
      </c>
    </row>
    <row r="773" spans="2:50" ht="15" hidden="1" customHeight="1" x14ac:dyDescent="0.3">
      <c r="B773" s="15"/>
      <c r="C773" s="40" t="s">
        <v>23</v>
      </c>
      <c r="D773" s="34" t="s">
        <v>2</v>
      </c>
      <c r="E773" s="35" t="s">
        <v>2</v>
      </c>
      <c r="F773" s="41">
        <v>0</v>
      </c>
      <c r="G773" s="169">
        <v>0</v>
      </c>
      <c r="H773" s="43">
        <v>0</v>
      </c>
      <c r="I773" s="41">
        <v>0</v>
      </c>
      <c r="J773" s="42">
        <v>0</v>
      </c>
      <c r="K773" s="43">
        <v>0</v>
      </c>
      <c r="L773" s="41"/>
      <c r="M773" s="42"/>
      <c r="N773" s="43"/>
      <c r="O773" s="41"/>
      <c r="P773" s="42"/>
      <c r="Q773" s="43"/>
      <c r="R773" s="41"/>
      <c r="S773" s="42"/>
      <c r="T773" s="43"/>
      <c r="U773" s="41"/>
      <c r="V773" s="42"/>
      <c r="W773" s="43"/>
      <c r="X773" s="41"/>
      <c r="Y773" s="42"/>
      <c r="Z773" s="43"/>
      <c r="AA773" s="41"/>
      <c r="AB773" s="42"/>
      <c r="AC773" s="43"/>
      <c r="AD773" s="41"/>
      <c r="AE773" s="42"/>
      <c r="AF773" s="43"/>
      <c r="AG773" s="41"/>
      <c r="AH773" s="42"/>
      <c r="AI773" s="43"/>
      <c r="AK773" s="41">
        <f t="shared" si="246"/>
        <v>0</v>
      </c>
      <c r="AL773" s="42">
        <f t="shared" si="246"/>
        <v>0</v>
      </c>
      <c r="AM773" s="43">
        <f t="shared" si="246"/>
        <v>0</v>
      </c>
      <c r="AT773" s="32">
        <f t="shared" si="247"/>
        <v>0</v>
      </c>
      <c r="AV773" s="23">
        <v>6</v>
      </c>
      <c r="AW773" s="23">
        <v>8</v>
      </c>
      <c r="AX773" s="23">
        <f t="shared" si="248"/>
        <v>1</v>
      </c>
    </row>
    <row r="774" spans="2:50" ht="15" hidden="1" customHeight="1" x14ac:dyDescent="0.3">
      <c r="B774" s="15"/>
      <c r="C774" s="50" t="str">
        <f>IF(LEN(E773)&lt;1,"","Total: " &amp; LEFT(E773,LEN(E773)-21) &amp; "Municipalities")</f>
        <v/>
      </c>
      <c r="D774" s="51"/>
      <c r="E774" s="52"/>
      <c r="F774" s="53">
        <f t="shared" ref="F774:K774" si="249">SUM(F763:F773)</f>
        <v>0</v>
      </c>
      <c r="G774" s="171">
        <f t="shared" si="249"/>
        <v>0</v>
      </c>
      <c r="H774" s="55">
        <f t="shared" si="249"/>
        <v>0</v>
      </c>
      <c r="I774" s="53">
        <f t="shared" si="249"/>
        <v>0</v>
      </c>
      <c r="J774" s="54">
        <f t="shared" si="249"/>
        <v>0</v>
      </c>
      <c r="K774" s="55">
        <f t="shared" si="249"/>
        <v>0</v>
      </c>
      <c r="L774" s="53">
        <f t="shared" ref="L774:AI774" si="250">SUM(L763:L773)</f>
        <v>0</v>
      </c>
      <c r="M774" s="54">
        <f t="shared" si="250"/>
        <v>0</v>
      </c>
      <c r="N774" s="55">
        <f t="shared" si="250"/>
        <v>0</v>
      </c>
      <c r="O774" s="53">
        <f t="shared" si="250"/>
        <v>0</v>
      </c>
      <c r="P774" s="54">
        <f t="shared" si="250"/>
        <v>0</v>
      </c>
      <c r="Q774" s="55">
        <f t="shared" si="250"/>
        <v>0</v>
      </c>
      <c r="R774" s="53">
        <f t="shared" si="250"/>
        <v>0</v>
      </c>
      <c r="S774" s="54">
        <f t="shared" si="250"/>
        <v>0</v>
      </c>
      <c r="T774" s="55">
        <f t="shared" si="250"/>
        <v>0</v>
      </c>
      <c r="U774" s="53">
        <f t="shared" si="250"/>
        <v>0</v>
      </c>
      <c r="V774" s="54">
        <f t="shared" si="250"/>
        <v>0</v>
      </c>
      <c r="W774" s="55">
        <f t="shared" si="250"/>
        <v>0</v>
      </c>
      <c r="X774" s="53">
        <f t="shared" si="250"/>
        <v>0</v>
      </c>
      <c r="Y774" s="54">
        <f t="shared" si="250"/>
        <v>0</v>
      </c>
      <c r="Z774" s="55">
        <f t="shared" si="250"/>
        <v>0</v>
      </c>
      <c r="AA774" s="53">
        <f t="shared" si="250"/>
        <v>0</v>
      </c>
      <c r="AB774" s="54">
        <f t="shared" si="250"/>
        <v>0</v>
      </c>
      <c r="AC774" s="55">
        <f t="shared" si="250"/>
        <v>0</v>
      </c>
      <c r="AD774" s="53">
        <f t="shared" si="250"/>
        <v>0</v>
      </c>
      <c r="AE774" s="54">
        <f t="shared" si="250"/>
        <v>0</v>
      </c>
      <c r="AF774" s="55">
        <f t="shared" si="250"/>
        <v>0</v>
      </c>
      <c r="AG774" s="53">
        <f t="shared" si="250"/>
        <v>0</v>
      </c>
      <c r="AH774" s="54">
        <f t="shared" si="250"/>
        <v>0</v>
      </c>
      <c r="AI774" s="55">
        <f t="shared" si="250"/>
        <v>0</v>
      </c>
      <c r="AK774" s="53">
        <f>SUM(AK763:AK773)</f>
        <v>0</v>
      </c>
      <c r="AL774" s="54">
        <f>SUM(AL763:AL773)</f>
        <v>0</v>
      </c>
      <c r="AM774" s="55">
        <f>SUM(AM763:AM773)</f>
        <v>0</v>
      </c>
      <c r="AT774" s="32">
        <f>IF(SUM(AT763:AT773)=0,0,1)</f>
        <v>0</v>
      </c>
    </row>
    <row r="775" spans="2:50" ht="15" hidden="1" customHeight="1" x14ac:dyDescent="0.3">
      <c r="B775" s="15"/>
      <c r="C775" s="40"/>
      <c r="D775" s="34"/>
      <c r="E775" s="35"/>
      <c r="F775" s="41"/>
      <c r="G775" s="169"/>
      <c r="H775" s="43"/>
      <c r="I775" s="41"/>
      <c r="J775" s="42"/>
      <c r="K775" s="43"/>
      <c r="L775" s="41"/>
      <c r="M775" s="42"/>
      <c r="N775" s="43"/>
      <c r="O775" s="41"/>
      <c r="P775" s="42"/>
      <c r="Q775" s="43"/>
      <c r="R775" s="41"/>
      <c r="S775" s="42"/>
      <c r="T775" s="43"/>
      <c r="U775" s="41"/>
      <c r="V775" s="42"/>
      <c r="W775" s="43"/>
      <c r="X775" s="41"/>
      <c r="Y775" s="42"/>
      <c r="Z775" s="43"/>
      <c r="AA775" s="41"/>
      <c r="AB775" s="42"/>
      <c r="AC775" s="43"/>
      <c r="AD775" s="41"/>
      <c r="AE775" s="42"/>
      <c r="AF775" s="43"/>
      <c r="AG775" s="41"/>
      <c r="AH775" s="42"/>
      <c r="AI775" s="43"/>
      <c r="AK775" s="41"/>
      <c r="AL775" s="42"/>
      <c r="AM775" s="43"/>
      <c r="AT775" s="32">
        <f>IF(AT774=0,0,1)</f>
        <v>0</v>
      </c>
    </row>
    <row r="776" spans="2:50" ht="15" hidden="1" customHeight="1" x14ac:dyDescent="0.3">
      <c r="B776" s="15"/>
      <c r="C776" s="40" t="s">
        <v>22</v>
      </c>
      <c r="D776" s="34" t="s">
        <v>2</v>
      </c>
      <c r="E776" s="35" t="s">
        <v>2</v>
      </c>
      <c r="F776" s="41">
        <v>0</v>
      </c>
      <c r="G776" s="169">
        <v>0</v>
      </c>
      <c r="H776" s="43">
        <v>0</v>
      </c>
      <c r="I776" s="41">
        <v>0</v>
      </c>
      <c r="J776" s="42">
        <v>0</v>
      </c>
      <c r="K776" s="43">
        <v>0</v>
      </c>
      <c r="L776" s="41"/>
      <c r="M776" s="42"/>
      <c r="N776" s="43"/>
      <c r="O776" s="41"/>
      <c r="P776" s="42"/>
      <c r="Q776" s="43"/>
      <c r="R776" s="41"/>
      <c r="S776" s="42"/>
      <c r="T776" s="43"/>
      <c r="U776" s="41"/>
      <c r="V776" s="42"/>
      <c r="W776" s="43"/>
      <c r="X776" s="41"/>
      <c r="Y776" s="42"/>
      <c r="Z776" s="43"/>
      <c r="AA776" s="41"/>
      <c r="AB776" s="42"/>
      <c r="AC776" s="43"/>
      <c r="AD776" s="41"/>
      <c r="AE776" s="42"/>
      <c r="AF776" s="43"/>
      <c r="AG776" s="41"/>
      <c r="AH776" s="42"/>
      <c r="AI776" s="43"/>
      <c r="AK776" s="41">
        <f t="shared" ref="AK776:AM786" si="251">F776+I776+L776+O776+R776+U776+X776+AA776+AD776+AG776</f>
        <v>0</v>
      </c>
      <c r="AL776" s="42">
        <f t="shared" si="251"/>
        <v>0</v>
      </c>
      <c r="AM776" s="43">
        <f t="shared" si="251"/>
        <v>0</v>
      </c>
      <c r="AT776" s="32">
        <f>IF(LEN(E776)&lt;2,0,1)</f>
        <v>0</v>
      </c>
      <c r="AV776" s="23">
        <v>6</v>
      </c>
      <c r="AW776" s="23">
        <v>9</v>
      </c>
      <c r="AX776" s="23">
        <v>1</v>
      </c>
    </row>
    <row r="777" spans="2:50" ht="15" hidden="1" customHeight="1" x14ac:dyDescent="0.3">
      <c r="B777" s="15"/>
      <c r="C777" s="40" t="s">
        <v>22</v>
      </c>
      <c r="D777" s="34" t="s">
        <v>2</v>
      </c>
      <c r="E777" s="35" t="s">
        <v>2</v>
      </c>
      <c r="F777" s="41">
        <v>0</v>
      </c>
      <c r="G777" s="169">
        <v>0</v>
      </c>
      <c r="H777" s="43">
        <v>0</v>
      </c>
      <c r="I777" s="41">
        <v>0</v>
      </c>
      <c r="J777" s="42">
        <v>0</v>
      </c>
      <c r="K777" s="43">
        <v>0</v>
      </c>
      <c r="L777" s="41"/>
      <c r="M777" s="42"/>
      <c r="N777" s="43"/>
      <c r="O777" s="41"/>
      <c r="P777" s="42"/>
      <c r="Q777" s="43"/>
      <c r="R777" s="41"/>
      <c r="S777" s="42"/>
      <c r="T777" s="43"/>
      <c r="U777" s="41"/>
      <c r="V777" s="42"/>
      <c r="W777" s="43"/>
      <c r="X777" s="41"/>
      <c r="Y777" s="42"/>
      <c r="Z777" s="43"/>
      <c r="AA777" s="41"/>
      <c r="AB777" s="42"/>
      <c r="AC777" s="43"/>
      <c r="AD777" s="41"/>
      <c r="AE777" s="42"/>
      <c r="AF777" s="43"/>
      <c r="AG777" s="41"/>
      <c r="AH777" s="42"/>
      <c r="AI777" s="43"/>
      <c r="AK777" s="41">
        <f t="shared" si="251"/>
        <v>0</v>
      </c>
      <c r="AL777" s="42">
        <f t="shared" si="251"/>
        <v>0</v>
      </c>
      <c r="AM777" s="43">
        <f t="shared" si="251"/>
        <v>0</v>
      </c>
      <c r="AT777" s="32">
        <f t="shared" ref="AT777:AT786" si="252">IF(LEN(E777)&lt;2,0,1)</f>
        <v>0</v>
      </c>
      <c r="AV777" s="23">
        <v>6</v>
      </c>
      <c r="AW777" s="23">
        <v>9</v>
      </c>
      <c r="AX777" s="23">
        <f>IF(AW777=AW776,AX776+1,1)</f>
        <v>2</v>
      </c>
    </row>
    <row r="778" spans="2:50" ht="15" hidden="1" customHeight="1" x14ac:dyDescent="0.3">
      <c r="B778" s="15"/>
      <c r="C778" s="40" t="s">
        <v>22</v>
      </c>
      <c r="D778" s="34" t="s">
        <v>2</v>
      </c>
      <c r="E778" s="35" t="s">
        <v>2</v>
      </c>
      <c r="F778" s="41">
        <v>0</v>
      </c>
      <c r="G778" s="169">
        <v>0</v>
      </c>
      <c r="H778" s="43">
        <v>0</v>
      </c>
      <c r="I778" s="41">
        <v>0</v>
      </c>
      <c r="J778" s="42">
        <v>0</v>
      </c>
      <c r="K778" s="43">
        <v>0</v>
      </c>
      <c r="L778" s="41"/>
      <c r="M778" s="42"/>
      <c r="N778" s="43"/>
      <c r="O778" s="41"/>
      <c r="P778" s="42"/>
      <c r="Q778" s="43"/>
      <c r="R778" s="41"/>
      <c r="S778" s="42"/>
      <c r="T778" s="43"/>
      <c r="U778" s="41"/>
      <c r="V778" s="42"/>
      <c r="W778" s="43"/>
      <c r="X778" s="41"/>
      <c r="Y778" s="42"/>
      <c r="Z778" s="43"/>
      <c r="AA778" s="41"/>
      <c r="AB778" s="42"/>
      <c r="AC778" s="43"/>
      <c r="AD778" s="41"/>
      <c r="AE778" s="42"/>
      <c r="AF778" s="43"/>
      <c r="AG778" s="41"/>
      <c r="AH778" s="42"/>
      <c r="AI778" s="43"/>
      <c r="AK778" s="41">
        <f t="shared" si="251"/>
        <v>0</v>
      </c>
      <c r="AL778" s="42">
        <f t="shared" si="251"/>
        <v>0</v>
      </c>
      <c r="AM778" s="43">
        <f t="shared" si="251"/>
        <v>0</v>
      </c>
      <c r="AT778" s="32">
        <f t="shared" si="252"/>
        <v>0</v>
      </c>
      <c r="AV778" s="23">
        <v>6</v>
      </c>
      <c r="AW778" s="23">
        <v>9</v>
      </c>
      <c r="AX778" s="23">
        <f t="shared" ref="AX778:AX786" si="253">IF(AW778=AW777,AX777+1,1)</f>
        <v>3</v>
      </c>
    </row>
    <row r="779" spans="2:50" ht="15" hidden="1" customHeight="1" x14ac:dyDescent="0.3">
      <c r="B779" s="15"/>
      <c r="C779" s="40" t="s">
        <v>22</v>
      </c>
      <c r="D779" s="34" t="s">
        <v>2</v>
      </c>
      <c r="E779" s="35" t="s">
        <v>2</v>
      </c>
      <c r="F779" s="41">
        <v>0</v>
      </c>
      <c r="G779" s="169">
        <v>0</v>
      </c>
      <c r="H779" s="43">
        <v>0</v>
      </c>
      <c r="I779" s="41">
        <v>0</v>
      </c>
      <c r="J779" s="42">
        <v>0</v>
      </c>
      <c r="K779" s="43">
        <v>0</v>
      </c>
      <c r="L779" s="41"/>
      <c r="M779" s="42"/>
      <c r="N779" s="43"/>
      <c r="O779" s="41"/>
      <c r="P779" s="42"/>
      <c r="Q779" s="43"/>
      <c r="R779" s="41"/>
      <c r="S779" s="42"/>
      <c r="T779" s="43"/>
      <c r="U779" s="41"/>
      <c r="V779" s="42"/>
      <c r="W779" s="43"/>
      <c r="X779" s="41"/>
      <c r="Y779" s="42"/>
      <c r="Z779" s="43"/>
      <c r="AA779" s="41"/>
      <c r="AB779" s="42"/>
      <c r="AC779" s="43"/>
      <c r="AD779" s="41"/>
      <c r="AE779" s="42"/>
      <c r="AF779" s="43"/>
      <c r="AG779" s="41"/>
      <c r="AH779" s="42"/>
      <c r="AI779" s="43"/>
      <c r="AK779" s="41">
        <f t="shared" si="251"/>
        <v>0</v>
      </c>
      <c r="AL779" s="42">
        <f t="shared" si="251"/>
        <v>0</v>
      </c>
      <c r="AM779" s="43">
        <f t="shared" si="251"/>
        <v>0</v>
      </c>
      <c r="AT779" s="32">
        <f t="shared" si="252"/>
        <v>0</v>
      </c>
      <c r="AV779" s="23">
        <v>6</v>
      </c>
      <c r="AW779" s="23">
        <v>9</v>
      </c>
      <c r="AX779" s="23">
        <f t="shared" si="253"/>
        <v>4</v>
      </c>
    </row>
    <row r="780" spans="2:50" ht="15" hidden="1" customHeight="1" x14ac:dyDescent="0.3">
      <c r="B780" s="15"/>
      <c r="C780" s="40" t="s">
        <v>22</v>
      </c>
      <c r="D780" s="34" t="s">
        <v>2</v>
      </c>
      <c r="E780" s="35" t="s">
        <v>2</v>
      </c>
      <c r="F780" s="41">
        <v>0</v>
      </c>
      <c r="G780" s="169">
        <v>0</v>
      </c>
      <c r="H780" s="43">
        <v>0</v>
      </c>
      <c r="I780" s="41">
        <v>0</v>
      </c>
      <c r="J780" s="42">
        <v>0</v>
      </c>
      <c r="K780" s="43">
        <v>0</v>
      </c>
      <c r="L780" s="41"/>
      <c r="M780" s="42"/>
      <c r="N780" s="43"/>
      <c r="O780" s="41"/>
      <c r="P780" s="42"/>
      <c r="Q780" s="43"/>
      <c r="R780" s="41"/>
      <c r="S780" s="42"/>
      <c r="T780" s="43"/>
      <c r="U780" s="41"/>
      <c r="V780" s="42"/>
      <c r="W780" s="43"/>
      <c r="X780" s="41"/>
      <c r="Y780" s="42"/>
      <c r="Z780" s="43"/>
      <c r="AA780" s="41"/>
      <c r="AB780" s="42"/>
      <c r="AC780" s="43"/>
      <c r="AD780" s="41"/>
      <c r="AE780" s="42"/>
      <c r="AF780" s="43"/>
      <c r="AG780" s="41"/>
      <c r="AH780" s="42"/>
      <c r="AI780" s="43"/>
      <c r="AK780" s="41">
        <f t="shared" si="251"/>
        <v>0</v>
      </c>
      <c r="AL780" s="42">
        <f t="shared" si="251"/>
        <v>0</v>
      </c>
      <c r="AM780" s="43">
        <f t="shared" si="251"/>
        <v>0</v>
      </c>
      <c r="AT780" s="32">
        <f t="shared" si="252"/>
        <v>0</v>
      </c>
      <c r="AV780" s="23">
        <v>6</v>
      </c>
      <c r="AW780" s="23">
        <v>9</v>
      </c>
      <c r="AX780" s="23">
        <f t="shared" si="253"/>
        <v>5</v>
      </c>
    </row>
    <row r="781" spans="2:50" ht="15" hidden="1" customHeight="1" x14ac:dyDescent="0.3">
      <c r="B781" s="15"/>
      <c r="C781" s="40" t="s">
        <v>22</v>
      </c>
      <c r="D781" s="34" t="s">
        <v>2</v>
      </c>
      <c r="E781" s="35" t="s">
        <v>2</v>
      </c>
      <c r="F781" s="41">
        <v>0</v>
      </c>
      <c r="G781" s="169">
        <v>0</v>
      </c>
      <c r="H781" s="43">
        <v>0</v>
      </c>
      <c r="I781" s="41">
        <v>0</v>
      </c>
      <c r="J781" s="42">
        <v>0</v>
      </c>
      <c r="K781" s="43">
        <v>0</v>
      </c>
      <c r="L781" s="41"/>
      <c r="M781" s="42"/>
      <c r="N781" s="43"/>
      <c r="O781" s="41"/>
      <c r="P781" s="42"/>
      <c r="Q781" s="43"/>
      <c r="R781" s="41"/>
      <c r="S781" s="42"/>
      <c r="T781" s="43"/>
      <c r="U781" s="41"/>
      <c r="V781" s="42"/>
      <c r="W781" s="43"/>
      <c r="X781" s="41"/>
      <c r="Y781" s="42"/>
      <c r="Z781" s="43"/>
      <c r="AA781" s="41"/>
      <c r="AB781" s="42"/>
      <c r="AC781" s="43"/>
      <c r="AD781" s="41"/>
      <c r="AE781" s="42"/>
      <c r="AF781" s="43"/>
      <c r="AG781" s="41"/>
      <c r="AH781" s="42"/>
      <c r="AI781" s="43"/>
      <c r="AK781" s="41">
        <f t="shared" si="251"/>
        <v>0</v>
      </c>
      <c r="AL781" s="42">
        <f t="shared" si="251"/>
        <v>0</v>
      </c>
      <c r="AM781" s="43">
        <f t="shared" si="251"/>
        <v>0</v>
      </c>
      <c r="AT781" s="32">
        <f t="shared" si="252"/>
        <v>0</v>
      </c>
      <c r="AV781" s="23">
        <v>6</v>
      </c>
      <c r="AW781" s="23">
        <v>9</v>
      </c>
      <c r="AX781" s="23">
        <f t="shared" si="253"/>
        <v>6</v>
      </c>
    </row>
    <row r="782" spans="2:50" ht="15" hidden="1" customHeight="1" x14ac:dyDescent="0.3">
      <c r="B782" s="15"/>
      <c r="C782" s="40" t="s">
        <v>22</v>
      </c>
      <c r="D782" s="34" t="s">
        <v>2</v>
      </c>
      <c r="E782" s="35" t="s">
        <v>2</v>
      </c>
      <c r="F782" s="41">
        <v>0</v>
      </c>
      <c r="G782" s="169">
        <v>0</v>
      </c>
      <c r="H782" s="43">
        <v>0</v>
      </c>
      <c r="I782" s="41">
        <v>0</v>
      </c>
      <c r="J782" s="42">
        <v>0</v>
      </c>
      <c r="K782" s="43">
        <v>0</v>
      </c>
      <c r="L782" s="41"/>
      <c r="M782" s="42"/>
      <c r="N782" s="43"/>
      <c r="O782" s="41"/>
      <c r="P782" s="42"/>
      <c r="Q782" s="43"/>
      <c r="R782" s="41"/>
      <c r="S782" s="42"/>
      <c r="T782" s="43"/>
      <c r="U782" s="41"/>
      <c r="V782" s="42"/>
      <c r="W782" s="43"/>
      <c r="X782" s="41"/>
      <c r="Y782" s="42"/>
      <c r="Z782" s="43"/>
      <c r="AA782" s="41"/>
      <c r="AB782" s="42"/>
      <c r="AC782" s="43"/>
      <c r="AD782" s="41"/>
      <c r="AE782" s="42"/>
      <c r="AF782" s="43"/>
      <c r="AG782" s="41"/>
      <c r="AH782" s="42"/>
      <c r="AI782" s="43"/>
      <c r="AK782" s="41">
        <f t="shared" si="251"/>
        <v>0</v>
      </c>
      <c r="AL782" s="42">
        <f t="shared" si="251"/>
        <v>0</v>
      </c>
      <c r="AM782" s="43">
        <f t="shared" si="251"/>
        <v>0</v>
      </c>
      <c r="AT782" s="32">
        <f t="shared" si="252"/>
        <v>0</v>
      </c>
      <c r="AV782" s="23">
        <v>6</v>
      </c>
      <c r="AW782" s="23">
        <v>9</v>
      </c>
      <c r="AX782" s="23">
        <f t="shared" si="253"/>
        <v>7</v>
      </c>
    </row>
    <row r="783" spans="2:50" ht="15" hidden="1" customHeight="1" x14ac:dyDescent="0.3">
      <c r="B783" s="15"/>
      <c r="C783" s="40" t="s">
        <v>22</v>
      </c>
      <c r="D783" s="34" t="s">
        <v>2</v>
      </c>
      <c r="E783" s="35" t="s">
        <v>2</v>
      </c>
      <c r="F783" s="41">
        <v>0</v>
      </c>
      <c r="G783" s="169">
        <v>0</v>
      </c>
      <c r="H783" s="43">
        <v>0</v>
      </c>
      <c r="I783" s="41">
        <v>0</v>
      </c>
      <c r="J783" s="42">
        <v>0</v>
      </c>
      <c r="K783" s="43">
        <v>0</v>
      </c>
      <c r="L783" s="41"/>
      <c r="M783" s="42"/>
      <c r="N783" s="43"/>
      <c r="O783" s="41"/>
      <c r="P783" s="42"/>
      <c r="Q783" s="43"/>
      <c r="R783" s="41"/>
      <c r="S783" s="42"/>
      <c r="T783" s="43"/>
      <c r="U783" s="41"/>
      <c r="V783" s="42"/>
      <c r="W783" s="43"/>
      <c r="X783" s="41"/>
      <c r="Y783" s="42"/>
      <c r="Z783" s="43"/>
      <c r="AA783" s="41"/>
      <c r="AB783" s="42"/>
      <c r="AC783" s="43"/>
      <c r="AD783" s="41"/>
      <c r="AE783" s="42"/>
      <c r="AF783" s="43"/>
      <c r="AG783" s="41"/>
      <c r="AH783" s="42"/>
      <c r="AI783" s="43"/>
      <c r="AK783" s="41">
        <f t="shared" si="251"/>
        <v>0</v>
      </c>
      <c r="AL783" s="42">
        <f t="shared" si="251"/>
        <v>0</v>
      </c>
      <c r="AM783" s="43">
        <f t="shared" si="251"/>
        <v>0</v>
      </c>
      <c r="AT783" s="32">
        <f t="shared" si="252"/>
        <v>0</v>
      </c>
      <c r="AV783" s="23">
        <v>6</v>
      </c>
      <c r="AW783" s="23">
        <v>9</v>
      </c>
      <c r="AX783" s="23">
        <f t="shared" si="253"/>
        <v>8</v>
      </c>
    </row>
    <row r="784" spans="2:50" ht="15" hidden="1" customHeight="1" x14ac:dyDescent="0.3">
      <c r="B784" s="15"/>
      <c r="C784" s="40" t="s">
        <v>22</v>
      </c>
      <c r="D784" s="34" t="s">
        <v>2</v>
      </c>
      <c r="E784" s="35" t="s">
        <v>2</v>
      </c>
      <c r="F784" s="41">
        <v>0</v>
      </c>
      <c r="G784" s="169">
        <v>0</v>
      </c>
      <c r="H784" s="43">
        <v>0</v>
      </c>
      <c r="I784" s="41">
        <v>0</v>
      </c>
      <c r="J784" s="42">
        <v>0</v>
      </c>
      <c r="K784" s="43">
        <v>0</v>
      </c>
      <c r="L784" s="41"/>
      <c r="M784" s="42"/>
      <c r="N784" s="43"/>
      <c r="O784" s="41"/>
      <c r="P784" s="42"/>
      <c r="Q784" s="43"/>
      <c r="R784" s="41"/>
      <c r="S784" s="42"/>
      <c r="T784" s="43"/>
      <c r="U784" s="41"/>
      <c r="V784" s="42"/>
      <c r="W784" s="43"/>
      <c r="X784" s="41"/>
      <c r="Y784" s="42"/>
      <c r="Z784" s="43"/>
      <c r="AA784" s="41"/>
      <c r="AB784" s="42"/>
      <c r="AC784" s="43"/>
      <c r="AD784" s="41"/>
      <c r="AE784" s="42"/>
      <c r="AF784" s="43"/>
      <c r="AG784" s="41"/>
      <c r="AH784" s="42"/>
      <c r="AI784" s="43"/>
      <c r="AK784" s="41">
        <f t="shared" si="251"/>
        <v>0</v>
      </c>
      <c r="AL784" s="42">
        <f t="shared" si="251"/>
        <v>0</v>
      </c>
      <c r="AM784" s="43">
        <f t="shared" si="251"/>
        <v>0</v>
      </c>
      <c r="AT784" s="32">
        <f t="shared" si="252"/>
        <v>0</v>
      </c>
      <c r="AV784" s="23">
        <v>6</v>
      </c>
      <c r="AW784" s="23">
        <v>9</v>
      </c>
      <c r="AX784" s="23">
        <f t="shared" si="253"/>
        <v>9</v>
      </c>
    </row>
    <row r="785" spans="2:50" ht="15" hidden="1" customHeight="1" x14ac:dyDescent="0.3">
      <c r="B785" s="15"/>
      <c r="C785" s="40" t="s">
        <v>22</v>
      </c>
      <c r="D785" s="34" t="s">
        <v>2</v>
      </c>
      <c r="E785" s="35" t="s">
        <v>2</v>
      </c>
      <c r="F785" s="41">
        <v>0</v>
      </c>
      <c r="G785" s="169">
        <v>0</v>
      </c>
      <c r="H785" s="43">
        <v>0</v>
      </c>
      <c r="I785" s="41">
        <v>0</v>
      </c>
      <c r="J785" s="42">
        <v>0</v>
      </c>
      <c r="K785" s="43">
        <v>0</v>
      </c>
      <c r="L785" s="41"/>
      <c r="M785" s="42"/>
      <c r="N785" s="43"/>
      <c r="O785" s="41"/>
      <c r="P785" s="42"/>
      <c r="Q785" s="43"/>
      <c r="R785" s="41"/>
      <c r="S785" s="42"/>
      <c r="T785" s="43"/>
      <c r="U785" s="41"/>
      <c r="V785" s="42"/>
      <c r="W785" s="43"/>
      <c r="X785" s="41"/>
      <c r="Y785" s="42"/>
      <c r="Z785" s="43"/>
      <c r="AA785" s="41"/>
      <c r="AB785" s="42"/>
      <c r="AC785" s="43"/>
      <c r="AD785" s="41"/>
      <c r="AE785" s="42"/>
      <c r="AF785" s="43"/>
      <c r="AG785" s="41"/>
      <c r="AH785" s="42"/>
      <c r="AI785" s="43"/>
      <c r="AK785" s="41">
        <f t="shared" si="251"/>
        <v>0</v>
      </c>
      <c r="AL785" s="42">
        <f t="shared" si="251"/>
        <v>0</v>
      </c>
      <c r="AM785" s="43">
        <f t="shared" si="251"/>
        <v>0</v>
      </c>
      <c r="AT785" s="32">
        <f t="shared" si="252"/>
        <v>0</v>
      </c>
      <c r="AV785" s="23">
        <v>6</v>
      </c>
      <c r="AW785" s="23">
        <v>9</v>
      </c>
      <c r="AX785" s="23">
        <f t="shared" si="253"/>
        <v>10</v>
      </c>
    </row>
    <row r="786" spans="2:50" ht="15" hidden="1" customHeight="1" x14ac:dyDescent="0.3">
      <c r="B786" s="15"/>
      <c r="C786" s="40" t="s">
        <v>23</v>
      </c>
      <c r="D786" s="34" t="s">
        <v>2</v>
      </c>
      <c r="E786" s="35" t="s">
        <v>2</v>
      </c>
      <c r="F786" s="41">
        <v>0</v>
      </c>
      <c r="G786" s="169">
        <v>0</v>
      </c>
      <c r="H786" s="43">
        <v>0</v>
      </c>
      <c r="I786" s="41">
        <v>0</v>
      </c>
      <c r="J786" s="42">
        <v>0</v>
      </c>
      <c r="K786" s="43">
        <v>0</v>
      </c>
      <c r="L786" s="41"/>
      <c r="M786" s="42"/>
      <c r="N786" s="43"/>
      <c r="O786" s="41"/>
      <c r="P786" s="42"/>
      <c r="Q786" s="43"/>
      <c r="R786" s="41"/>
      <c r="S786" s="42"/>
      <c r="T786" s="43"/>
      <c r="U786" s="41"/>
      <c r="V786" s="42"/>
      <c r="W786" s="43"/>
      <c r="X786" s="41"/>
      <c r="Y786" s="42"/>
      <c r="Z786" s="43"/>
      <c r="AA786" s="41"/>
      <c r="AB786" s="42"/>
      <c r="AC786" s="43"/>
      <c r="AD786" s="41"/>
      <c r="AE786" s="42"/>
      <c r="AF786" s="43"/>
      <c r="AG786" s="41"/>
      <c r="AH786" s="42"/>
      <c r="AI786" s="43"/>
      <c r="AK786" s="41">
        <f t="shared" si="251"/>
        <v>0</v>
      </c>
      <c r="AL786" s="42">
        <f t="shared" si="251"/>
        <v>0</v>
      </c>
      <c r="AM786" s="43">
        <f t="shared" si="251"/>
        <v>0</v>
      </c>
      <c r="AT786" s="32">
        <f t="shared" si="252"/>
        <v>0</v>
      </c>
      <c r="AV786" s="23">
        <v>6</v>
      </c>
      <c r="AW786" s="23">
        <v>10</v>
      </c>
      <c r="AX786" s="23">
        <f t="shared" si="253"/>
        <v>1</v>
      </c>
    </row>
    <row r="787" spans="2:50" ht="15" hidden="1" customHeight="1" x14ac:dyDescent="0.3">
      <c r="B787" s="15"/>
      <c r="C787" s="50" t="str">
        <f>IF(LEN(E786)&lt;1,"","Total: " &amp; LEFT(E786,LEN(E786)-21) &amp; "Municipalities")</f>
        <v/>
      </c>
      <c r="D787" s="51"/>
      <c r="E787" s="52"/>
      <c r="F787" s="53">
        <f t="shared" ref="F787:K787" si="254">SUM(F776:F786)</f>
        <v>0</v>
      </c>
      <c r="G787" s="171">
        <f t="shared" si="254"/>
        <v>0</v>
      </c>
      <c r="H787" s="55">
        <f t="shared" si="254"/>
        <v>0</v>
      </c>
      <c r="I787" s="53">
        <f t="shared" si="254"/>
        <v>0</v>
      </c>
      <c r="J787" s="54">
        <f t="shared" si="254"/>
        <v>0</v>
      </c>
      <c r="K787" s="55">
        <f t="shared" si="254"/>
        <v>0</v>
      </c>
      <c r="L787" s="53">
        <f t="shared" ref="L787:AI787" si="255">SUM(L776:L786)</f>
        <v>0</v>
      </c>
      <c r="M787" s="54">
        <f t="shared" si="255"/>
        <v>0</v>
      </c>
      <c r="N787" s="55">
        <f t="shared" si="255"/>
        <v>0</v>
      </c>
      <c r="O787" s="53">
        <f t="shared" si="255"/>
        <v>0</v>
      </c>
      <c r="P787" s="54">
        <f t="shared" si="255"/>
        <v>0</v>
      </c>
      <c r="Q787" s="55">
        <f t="shared" si="255"/>
        <v>0</v>
      </c>
      <c r="R787" s="53">
        <f t="shared" si="255"/>
        <v>0</v>
      </c>
      <c r="S787" s="54">
        <f t="shared" si="255"/>
        <v>0</v>
      </c>
      <c r="T787" s="55">
        <f t="shared" si="255"/>
        <v>0</v>
      </c>
      <c r="U787" s="53">
        <f t="shared" si="255"/>
        <v>0</v>
      </c>
      <c r="V787" s="54">
        <f t="shared" si="255"/>
        <v>0</v>
      </c>
      <c r="W787" s="55">
        <f t="shared" si="255"/>
        <v>0</v>
      </c>
      <c r="X787" s="53">
        <f t="shared" si="255"/>
        <v>0</v>
      </c>
      <c r="Y787" s="54">
        <f t="shared" si="255"/>
        <v>0</v>
      </c>
      <c r="Z787" s="55">
        <f t="shared" si="255"/>
        <v>0</v>
      </c>
      <c r="AA787" s="53">
        <f t="shared" si="255"/>
        <v>0</v>
      </c>
      <c r="AB787" s="54">
        <f t="shared" si="255"/>
        <v>0</v>
      </c>
      <c r="AC787" s="55">
        <f t="shared" si="255"/>
        <v>0</v>
      </c>
      <c r="AD787" s="53">
        <f t="shared" si="255"/>
        <v>0</v>
      </c>
      <c r="AE787" s="54">
        <f t="shared" si="255"/>
        <v>0</v>
      </c>
      <c r="AF787" s="55">
        <f t="shared" si="255"/>
        <v>0</v>
      </c>
      <c r="AG787" s="53">
        <f t="shared" si="255"/>
        <v>0</v>
      </c>
      <c r="AH787" s="54">
        <f t="shared" si="255"/>
        <v>0</v>
      </c>
      <c r="AI787" s="55">
        <f t="shared" si="255"/>
        <v>0</v>
      </c>
      <c r="AK787" s="53">
        <f>SUM(AK776:AK786)</f>
        <v>0</v>
      </c>
      <c r="AL787" s="54">
        <f>SUM(AL776:AL786)</f>
        <v>0</v>
      </c>
      <c r="AM787" s="55">
        <f>SUM(AM776:AM786)</f>
        <v>0</v>
      </c>
      <c r="AT787" s="32">
        <f>IF(SUM(AT776:AT786)=0,0,1)</f>
        <v>0</v>
      </c>
    </row>
    <row r="788" spans="2:50" ht="15" hidden="1" customHeight="1" x14ac:dyDescent="0.3">
      <c r="B788" s="15"/>
      <c r="C788" s="40"/>
      <c r="D788" s="34"/>
      <c r="E788" s="35"/>
      <c r="F788" s="41"/>
      <c r="G788" s="169"/>
      <c r="H788" s="43"/>
      <c r="I788" s="41"/>
      <c r="J788" s="42"/>
      <c r="K788" s="43"/>
      <c r="L788" s="41"/>
      <c r="M788" s="42"/>
      <c r="N788" s="43"/>
      <c r="O788" s="41"/>
      <c r="P788" s="42"/>
      <c r="Q788" s="43"/>
      <c r="R788" s="41"/>
      <c r="S788" s="42"/>
      <c r="T788" s="43"/>
      <c r="U788" s="41"/>
      <c r="V788" s="42"/>
      <c r="W788" s="43"/>
      <c r="X788" s="41"/>
      <c r="Y788" s="42"/>
      <c r="Z788" s="43"/>
      <c r="AA788" s="41"/>
      <c r="AB788" s="42"/>
      <c r="AC788" s="43"/>
      <c r="AD788" s="41"/>
      <c r="AE788" s="42"/>
      <c r="AF788" s="43"/>
      <c r="AG788" s="41"/>
      <c r="AH788" s="42"/>
      <c r="AI788" s="43"/>
      <c r="AK788" s="41"/>
      <c r="AL788" s="42"/>
      <c r="AM788" s="43"/>
      <c r="AT788" s="32">
        <f>IF(AT787=0,0,1)</f>
        <v>0</v>
      </c>
    </row>
    <row r="789" spans="2:50" ht="15" hidden="1" customHeight="1" x14ac:dyDescent="0.3">
      <c r="B789" s="15"/>
      <c r="C789" s="40" t="s">
        <v>22</v>
      </c>
      <c r="D789" s="34" t="s">
        <v>2</v>
      </c>
      <c r="E789" s="35" t="s">
        <v>2</v>
      </c>
      <c r="F789" s="41">
        <v>0</v>
      </c>
      <c r="G789" s="169">
        <v>0</v>
      </c>
      <c r="H789" s="43">
        <v>0</v>
      </c>
      <c r="I789" s="41">
        <v>0</v>
      </c>
      <c r="J789" s="42">
        <v>0</v>
      </c>
      <c r="K789" s="43">
        <v>0</v>
      </c>
      <c r="L789" s="41"/>
      <c r="M789" s="42"/>
      <c r="N789" s="43"/>
      <c r="O789" s="41"/>
      <c r="P789" s="42"/>
      <c r="Q789" s="43"/>
      <c r="R789" s="41"/>
      <c r="S789" s="42"/>
      <c r="T789" s="43"/>
      <c r="U789" s="41"/>
      <c r="V789" s="42"/>
      <c r="W789" s="43"/>
      <c r="X789" s="41"/>
      <c r="Y789" s="42"/>
      <c r="Z789" s="43"/>
      <c r="AA789" s="41"/>
      <c r="AB789" s="42"/>
      <c r="AC789" s="43"/>
      <c r="AD789" s="41"/>
      <c r="AE789" s="42"/>
      <c r="AF789" s="43"/>
      <c r="AG789" s="41"/>
      <c r="AH789" s="42"/>
      <c r="AI789" s="43"/>
      <c r="AK789" s="41">
        <f t="shared" ref="AK789:AM799" si="256">F789+I789+L789+O789+R789+U789+X789+AA789+AD789+AG789</f>
        <v>0</v>
      </c>
      <c r="AL789" s="42">
        <f t="shared" si="256"/>
        <v>0</v>
      </c>
      <c r="AM789" s="43">
        <f t="shared" si="256"/>
        <v>0</v>
      </c>
      <c r="AT789" s="32">
        <f>IF(LEN(E789)&lt;2,0,1)</f>
        <v>0</v>
      </c>
      <c r="AV789" s="23">
        <v>6</v>
      </c>
      <c r="AW789" s="23">
        <v>11</v>
      </c>
      <c r="AX789" s="23">
        <v>1</v>
      </c>
    </row>
    <row r="790" spans="2:50" ht="15" hidden="1" customHeight="1" x14ac:dyDescent="0.3">
      <c r="B790" s="15"/>
      <c r="C790" s="40" t="s">
        <v>22</v>
      </c>
      <c r="D790" s="34" t="s">
        <v>2</v>
      </c>
      <c r="E790" s="35" t="s">
        <v>2</v>
      </c>
      <c r="F790" s="41">
        <v>0</v>
      </c>
      <c r="G790" s="169">
        <v>0</v>
      </c>
      <c r="H790" s="43">
        <v>0</v>
      </c>
      <c r="I790" s="41">
        <v>0</v>
      </c>
      <c r="J790" s="42">
        <v>0</v>
      </c>
      <c r="K790" s="43">
        <v>0</v>
      </c>
      <c r="L790" s="41"/>
      <c r="M790" s="42"/>
      <c r="N790" s="43"/>
      <c r="O790" s="41"/>
      <c r="P790" s="42"/>
      <c r="Q790" s="43"/>
      <c r="R790" s="41"/>
      <c r="S790" s="42"/>
      <c r="T790" s="43"/>
      <c r="U790" s="41"/>
      <c r="V790" s="42"/>
      <c r="W790" s="43"/>
      <c r="X790" s="41"/>
      <c r="Y790" s="42"/>
      <c r="Z790" s="43"/>
      <c r="AA790" s="41"/>
      <c r="AB790" s="42"/>
      <c r="AC790" s="43"/>
      <c r="AD790" s="41"/>
      <c r="AE790" s="42"/>
      <c r="AF790" s="43"/>
      <c r="AG790" s="41"/>
      <c r="AH790" s="42"/>
      <c r="AI790" s="43"/>
      <c r="AK790" s="41">
        <f t="shared" si="256"/>
        <v>0</v>
      </c>
      <c r="AL790" s="42">
        <f t="shared" si="256"/>
        <v>0</v>
      </c>
      <c r="AM790" s="43">
        <f t="shared" si="256"/>
        <v>0</v>
      </c>
      <c r="AT790" s="32">
        <f t="shared" ref="AT790:AT799" si="257">IF(LEN(E790)&lt;2,0,1)</f>
        <v>0</v>
      </c>
      <c r="AV790" s="23">
        <v>6</v>
      </c>
      <c r="AW790" s="23">
        <v>11</v>
      </c>
      <c r="AX790" s="23">
        <f>IF(AW790=AW789,AX789+1,1)</f>
        <v>2</v>
      </c>
    </row>
    <row r="791" spans="2:50" ht="15" hidden="1" customHeight="1" x14ac:dyDescent="0.3">
      <c r="B791" s="15"/>
      <c r="C791" s="40" t="s">
        <v>22</v>
      </c>
      <c r="D791" s="34" t="s">
        <v>2</v>
      </c>
      <c r="E791" s="35" t="s">
        <v>2</v>
      </c>
      <c r="F791" s="41">
        <v>0</v>
      </c>
      <c r="G791" s="169">
        <v>0</v>
      </c>
      <c r="H791" s="43">
        <v>0</v>
      </c>
      <c r="I791" s="41">
        <v>0</v>
      </c>
      <c r="J791" s="42">
        <v>0</v>
      </c>
      <c r="K791" s="43">
        <v>0</v>
      </c>
      <c r="L791" s="41"/>
      <c r="M791" s="42"/>
      <c r="N791" s="43"/>
      <c r="O791" s="41"/>
      <c r="P791" s="42"/>
      <c r="Q791" s="43"/>
      <c r="R791" s="41"/>
      <c r="S791" s="42"/>
      <c r="T791" s="43"/>
      <c r="U791" s="41"/>
      <c r="V791" s="42"/>
      <c r="W791" s="43"/>
      <c r="X791" s="41"/>
      <c r="Y791" s="42"/>
      <c r="Z791" s="43"/>
      <c r="AA791" s="41"/>
      <c r="AB791" s="42"/>
      <c r="AC791" s="43"/>
      <c r="AD791" s="41"/>
      <c r="AE791" s="42"/>
      <c r="AF791" s="43"/>
      <c r="AG791" s="41"/>
      <c r="AH791" s="42"/>
      <c r="AI791" s="43"/>
      <c r="AK791" s="41">
        <f t="shared" si="256"/>
        <v>0</v>
      </c>
      <c r="AL791" s="42">
        <f t="shared" si="256"/>
        <v>0</v>
      </c>
      <c r="AM791" s="43">
        <f t="shared" si="256"/>
        <v>0</v>
      </c>
      <c r="AT791" s="32">
        <f t="shared" si="257"/>
        <v>0</v>
      </c>
      <c r="AV791" s="23">
        <v>6</v>
      </c>
      <c r="AW791" s="23">
        <v>11</v>
      </c>
      <c r="AX791" s="23">
        <f t="shared" ref="AX791:AX799" si="258">IF(AW791=AW790,AX790+1,1)</f>
        <v>3</v>
      </c>
    </row>
    <row r="792" spans="2:50" s="23" customFormat="1" ht="15" hidden="1" customHeight="1" x14ac:dyDescent="0.3">
      <c r="B792" s="15"/>
      <c r="C792" s="40" t="s">
        <v>22</v>
      </c>
      <c r="D792" s="34" t="s">
        <v>2</v>
      </c>
      <c r="E792" s="35" t="s">
        <v>2</v>
      </c>
      <c r="F792" s="41">
        <v>0</v>
      </c>
      <c r="G792" s="169">
        <v>0</v>
      </c>
      <c r="H792" s="43">
        <v>0</v>
      </c>
      <c r="I792" s="41">
        <v>0</v>
      </c>
      <c r="J792" s="42">
        <v>0</v>
      </c>
      <c r="K792" s="43">
        <v>0</v>
      </c>
      <c r="L792" s="41"/>
      <c r="M792" s="42"/>
      <c r="N792" s="43"/>
      <c r="O792" s="41"/>
      <c r="P792" s="42"/>
      <c r="Q792" s="43"/>
      <c r="R792" s="41"/>
      <c r="S792" s="42"/>
      <c r="T792" s="43"/>
      <c r="U792" s="41"/>
      <c r="V792" s="42"/>
      <c r="W792" s="43"/>
      <c r="X792" s="41"/>
      <c r="Y792" s="42"/>
      <c r="Z792" s="43"/>
      <c r="AA792" s="41"/>
      <c r="AB792" s="42"/>
      <c r="AC792" s="43"/>
      <c r="AD792" s="41"/>
      <c r="AE792" s="42"/>
      <c r="AF792" s="43"/>
      <c r="AG792" s="41"/>
      <c r="AH792" s="42"/>
      <c r="AI792" s="43"/>
      <c r="AK792" s="41">
        <f t="shared" si="256"/>
        <v>0</v>
      </c>
      <c r="AL792" s="42">
        <f t="shared" si="256"/>
        <v>0</v>
      </c>
      <c r="AM792" s="43">
        <f t="shared" si="256"/>
        <v>0</v>
      </c>
      <c r="AT792" s="32">
        <f t="shared" si="257"/>
        <v>0</v>
      </c>
      <c r="AV792" s="23">
        <v>6</v>
      </c>
      <c r="AW792" s="23">
        <v>11</v>
      </c>
      <c r="AX792" s="23">
        <f t="shared" si="258"/>
        <v>4</v>
      </c>
    </row>
    <row r="793" spans="2:50" ht="15" hidden="1" customHeight="1" x14ac:dyDescent="0.3">
      <c r="B793" s="15"/>
      <c r="C793" s="40" t="s">
        <v>22</v>
      </c>
      <c r="D793" s="34" t="s">
        <v>2</v>
      </c>
      <c r="E793" s="35" t="s">
        <v>2</v>
      </c>
      <c r="F793" s="41">
        <v>0</v>
      </c>
      <c r="G793" s="169">
        <v>0</v>
      </c>
      <c r="H793" s="43">
        <v>0</v>
      </c>
      <c r="I793" s="41">
        <v>0</v>
      </c>
      <c r="J793" s="42">
        <v>0</v>
      </c>
      <c r="K793" s="43">
        <v>0</v>
      </c>
      <c r="L793" s="41"/>
      <c r="M793" s="42"/>
      <c r="N793" s="43"/>
      <c r="O793" s="41"/>
      <c r="P793" s="42"/>
      <c r="Q793" s="43"/>
      <c r="R793" s="41"/>
      <c r="S793" s="42"/>
      <c r="T793" s="43"/>
      <c r="U793" s="41"/>
      <c r="V793" s="42"/>
      <c r="W793" s="43"/>
      <c r="X793" s="41"/>
      <c r="Y793" s="42"/>
      <c r="Z793" s="43"/>
      <c r="AA793" s="41"/>
      <c r="AB793" s="42"/>
      <c r="AC793" s="43"/>
      <c r="AD793" s="41"/>
      <c r="AE793" s="42"/>
      <c r="AF793" s="43"/>
      <c r="AG793" s="41"/>
      <c r="AH793" s="42"/>
      <c r="AI793" s="43"/>
      <c r="AK793" s="41">
        <f t="shared" si="256"/>
        <v>0</v>
      </c>
      <c r="AL793" s="42">
        <f t="shared" si="256"/>
        <v>0</v>
      </c>
      <c r="AM793" s="43">
        <f t="shared" si="256"/>
        <v>0</v>
      </c>
      <c r="AT793" s="32">
        <f t="shared" si="257"/>
        <v>0</v>
      </c>
      <c r="AV793" s="23">
        <v>6</v>
      </c>
      <c r="AW793" s="23">
        <v>11</v>
      </c>
      <c r="AX793" s="23">
        <f t="shared" si="258"/>
        <v>5</v>
      </c>
    </row>
    <row r="794" spans="2:50" ht="15" hidden="1" customHeight="1" x14ac:dyDescent="0.3">
      <c r="B794" s="15"/>
      <c r="C794" s="40" t="s">
        <v>22</v>
      </c>
      <c r="D794" s="34" t="s">
        <v>2</v>
      </c>
      <c r="E794" s="35" t="s">
        <v>2</v>
      </c>
      <c r="F794" s="41">
        <v>0</v>
      </c>
      <c r="G794" s="169">
        <v>0</v>
      </c>
      <c r="H794" s="43">
        <v>0</v>
      </c>
      <c r="I794" s="41">
        <v>0</v>
      </c>
      <c r="J794" s="42">
        <v>0</v>
      </c>
      <c r="K794" s="43">
        <v>0</v>
      </c>
      <c r="L794" s="41"/>
      <c r="M794" s="42"/>
      <c r="N794" s="43"/>
      <c r="O794" s="41"/>
      <c r="P794" s="42"/>
      <c r="Q794" s="43"/>
      <c r="R794" s="41"/>
      <c r="S794" s="42"/>
      <c r="T794" s="43"/>
      <c r="U794" s="41"/>
      <c r="V794" s="42"/>
      <c r="W794" s="43"/>
      <c r="X794" s="41"/>
      <c r="Y794" s="42"/>
      <c r="Z794" s="43"/>
      <c r="AA794" s="41"/>
      <c r="AB794" s="42"/>
      <c r="AC794" s="43"/>
      <c r="AD794" s="41"/>
      <c r="AE794" s="42"/>
      <c r="AF794" s="43"/>
      <c r="AG794" s="41"/>
      <c r="AH794" s="42"/>
      <c r="AI794" s="43"/>
      <c r="AK794" s="41">
        <f t="shared" si="256"/>
        <v>0</v>
      </c>
      <c r="AL794" s="42">
        <f t="shared" si="256"/>
        <v>0</v>
      </c>
      <c r="AM794" s="43">
        <f t="shared" si="256"/>
        <v>0</v>
      </c>
      <c r="AT794" s="32">
        <f t="shared" si="257"/>
        <v>0</v>
      </c>
      <c r="AV794" s="23">
        <v>6</v>
      </c>
      <c r="AW794" s="23">
        <v>11</v>
      </c>
      <c r="AX794" s="23">
        <f t="shared" si="258"/>
        <v>6</v>
      </c>
    </row>
    <row r="795" spans="2:50" ht="15" hidden="1" customHeight="1" x14ac:dyDescent="0.3">
      <c r="B795" s="15"/>
      <c r="C795" s="40" t="s">
        <v>22</v>
      </c>
      <c r="D795" s="34" t="s">
        <v>2</v>
      </c>
      <c r="E795" s="35" t="s">
        <v>2</v>
      </c>
      <c r="F795" s="41">
        <v>0</v>
      </c>
      <c r="G795" s="169">
        <v>0</v>
      </c>
      <c r="H795" s="43">
        <v>0</v>
      </c>
      <c r="I795" s="41">
        <v>0</v>
      </c>
      <c r="J795" s="42">
        <v>0</v>
      </c>
      <c r="K795" s="43">
        <v>0</v>
      </c>
      <c r="L795" s="41"/>
      <c r="M795" s="42"/>
      <c r="N795" s="43"/>
      <c r="O795" s="41"/>
      <c r="P795" s="42"/>
      <c r="Q795" s="43"/>
      <c r="R795" s="41"/>
      <c r="S795" s="42"/>
      <c r="T795" s="43"/>
      <c r="U795" s="41"/>
      <c r="V795" s="42"/>
      <c r="W795" s="43"/>
      <c r="X795" s="41"/>
      <c r="Y795" s="42"/>
      <c r="Z795" s="43"/>
      <c r="AA795" s="41"/>
      <c r="AB795" s="42"/>
      <c r="AC795" s="43"/>
      <c r="AD795" s="41"/>
      <c r="AE795" s="42"/>
      <c r="AF795" s="43"/>
      <c r="AG795" s="41"/>
      <c r="AH795" s="42"/>
      <c r="AI795" s="43"/>
      <c r="AK795" s="41">
        <f t="shared" si="256"/>
        <v>0</v>
      </c>
      <c r="AL795" s="42">
        <f t="shared" si="256"/>
        <v>0</v>
      </c>
      <c r="AM795" s="43">
        <f t="shared" si="256"/>
        <v>0</v>
      </c>
      <c r="AT795" s="32">
        <f t="shared" si="257"/>
        <v>0</v>
      </c>
      <c r="AV795" s="23">
        <v>6</v>
      </c>
      <c r="AW795" s="23">
        <v>11</v>
      </c>
      <c r="AX795" s="23">
        <f t="shared" si="258"/>
        <v>7</v>
      </c>
    </row>
    <row r="796" spans="2:50" ht="15" hidden="1" customHeight="1" x14ac:dyDescent="0.3">
      <c r="B796" s="15"/>
      <c r="C796" s="40" t="s">
        <v>22</v>
      </c>
      <c r="D796" s="34" t="s">
        <v>2</v>
      </c>
      <c r="E796" s="35" t="s">
        <v>2</v>
      </c>
      <c r="F796" s="41">
        <v>0</v>
      </c>
      <c r="G796" s="169">
        <v>0</v>
      </c>
      <c r="H796" s="43">
        <v>0</v>
      </c>
      <c r="I796" s="41">
        <v>0</v>
      </c>
      <c r="J796" s="42">
        <v>0</v>
      </c>
      <c r="K796" s="43">
        <v>0</v>
      </c>
      <c r="L796" s="41"/>
      <c r="M796" s="42"/>
      <c r="N796" s="43"/>
      <c r="O796" s="41"/>
      <c r="P796" s="42"/>
      <c r="Q796" s="43"/>
      <c r="R796" s="41"/>
      <c r="S796" s="42"/>
      <c r="T796" s="43"/>
      <c r="U796" s="41"/>
      <c r="V796" s="42"/>
      <c r="W796" s="43"/>
      <c r="X796" s="41"/>
      <c r="Y796" s="42"/>
      <c r="Z796" s="43"/>
      <c r="AA796" s="41"/>
      <c r="AB796" s="42"/>
      <c r="AC796" s="43"/>
      <c r="AD796" s="41"/>
      <c r="AE796" s="42"/>
      <c r="AF796" s="43"/>
      <c r="AG796" s="41"/>
      <c r="AH796" s="42"/>
      <c r="AI796" s="43"/>
      <c r="AK796" s="41">
        <f t="shared" si="256"/>
        <v>0</v>
      </c>
      <c r="AL796" s="42">
        <f t="shared" si="256"/>
        <v>0</v>
      </c>
      <c r="AM796" s="43">
        <f t="shared" si="256"/>
        <v>0</v>
      </c>
      <c r="AT796" s="32">
        <f t="shared" si="257"/>
        <v>0</v>
      </c>
      <c r="AV796" s="23">
        <v>6</v>
      </c>
      <c r="AW796" s="23">
        <v>11</v>
      </c>
      <c r="AX796" s="23">
        <f t="shared" si="258"/>
        <v>8</v>
      </c>
    </row>
    <row r="797" spans="2:50" ht="15" hidden="1" customHeight="1" x14ac:dyDescent="0.3">
      <c r="B797" s="15"/>
      <c r="C797" s="40" t="s">
        <v>22</v>
      </c>
      <c r="D797" s="34" t="s">
        <v>2</v>
      </c>
      <c r="E797" s="35" t="s">
        <v>2</v>
      </c>
      <c r="F797" s="41">
        <v>0</v>
      </c>
      <c r="G797" s="169">
        <v>0</v>
      </c>
      <c r="H797" s="43">
        <v>0</v>
      </c>
      <c r="I797" s="41">
        <v>0</v>
      </c>
      <c r="J797" s="42">
        <v>0</v>
      </c>
      <c r="K797" s="43">
        <v>0</v>
      </c>
      <c r="L797" s="41"/>
      <c r="M797" s="42"/>
      <c r="N797" s="43"/>
      <c r="O797" s="41"/>
      <c r="P797" s="42"/>
      <c r="Q797" s="43"/>
      <c r="R797" s="41"/>
      <c r="S797" s="42"/>
      <c r="T797" s="43"/>
      <c r="U797" s="41"/>
      <c r="V797" s="42"/>
      <c r="W797" s="43"/>
      <c r="X797" s="41"/>
      <c r="Y797" s="42"/>
      <c r="Z797" s="43"/>
      <c r="AA797" s="41"/>
      <c r="AB797" s="42"/>
      <c r="AC797" s="43"/>
      <c r="AD797" s="41"/>
      <c r="AE797" s="42"/>
      <c r="AF797" s="43"/>
      <c r="AG797" s="41"/>
      <c r="AH797" s="42"/>
      <c r="AI797" s="43"/>
      <c r="AK797" s="41">
        <f t="shared" si="256"/>
        <v>0</v>
      </c>
      <c r="AL797" s="42">
        <f t="shared" si="256"/>
        <v>0</v>
      </c>
      <c r="AM797" s="43">
        <f t="shared" si="256"/>
        <v>0</v>
      </c>
      <c r="AT797" s="32">
        <f t="shared" si="257"/>
        <v>0</v>
      </c>
      <c r="AV797" s="23">
        <v>6</v>
      </c>
      <c r="AW797" s="23">
        <v>11</v>
      </c>
      <c r="AX797" s="23">
        <f t="shared" si="258"/>
        <v>9</v>
      </c>
    </row>
    <row r="798" spans="2:50" ht="15" hidden="1" customHeight="1" x14ac:dyDescent="0.3">
      <c r="B798" s="15"/>
      <c r="C798" s="40" t="s">
        <v>22</v>
      </c>
      <c r="D798" s="34" t="s">
        <v>2</v>
      </c>
      <c r="E798" s="35" t="s">
        <v>2</v>
      </c>
      <c r="F798" s="41">
        <v>0</v>
      </c>
      <c r="G798" s="169">
        <v>0</v>
      </c>
      <c r="H798" s="43">
        <v>0</v>
      </c>
      <c r="I798" s="41">
        <v>0</v>
      </c>
      <c r="J798" s="42">
        <v>0</v>
      </c>
      <c r="K798" s="43">
        <v>0</v>
      </c>
      <c r="L798" s="41"/>
      <c r="M798" s="42"/>
      <c r="N798" s="43"/>
      <c r="O798" s="41"/>
      <c r="P798" s="42"/>
      <c r="Q798" s="43"/>
      <c r="R798" s="41"/>
      <c r="S798" s="42"/>
      <c r="T798" s="43"/>
      <c r="U798" s="41"/>
      <c r="V798" s="42"/>
      <c r="W798" s="43"/>
      <c r="X798" s="41"/>
      <c r="Y798" s="42"/>
      <c r="Z798" s="43"/>
      <c r="AA798" s="41"/>
      <c r="AB798" s="42"/>
      <c r="AC798" s="43"/>
      <c r="AD798" s="41"/>
      <c r="AE798" s="42"/>
      <c r="AF798" s="43"/>
      <c r="AG798" s="41"/>
      <c r="AH798" s="42"/>
      <c r="AI798" s="43"/>
      <c r="AK798" s="41">
        <f t="shared" si="256"/>
        <v>0</v>
      </c>
      <c r="AL798" s="42">
        <f t="shared" si="256"/>
        <v>0</v>
      </c>
      <c r="AM798" s="43">
        <f t="shared" si="256"/>
        <v>0</v>
      </c>
      <c r="AT798" s="32">
        <f t="shared" si="257"/>
        <v>0</v>
      </c>
      <c r="AV798" s="23">
        <v>6</v>
      </c>
      <c r="AW798" s="23">
        <v>11</v>
      </c>
      <c r="AX798" s="23">
        <f t="shared" si="258"/>
        <v>10</v>
      </c>
    </row>
    <row r="799" spans="2:50" ht="15" hidden="1" customHeight="1" x14ac:dyDescent="0.3">
      <c r="B799" s="15"/>
      <c r="C799" s="40" t="s">
        <v>23</v>
      </c>
      <c r="D799" s="34" t="s">
        <v>2</v>
      </c>
      <c r="E799" s="35" t="s">
        <v>2</v>
      </c>
      <c r="F799" s="41">
        <v>0</v>
      </c>
      <c r="G799" s="169">
        <v>0</v>
      </c>
      <c r="H799" s="43">
        <v>0</v>
      </c>
      <c r="I799" s="41">
        <v>0</v>
      </c>
      <c r="J799" s="42">
        <v>0</v>
      </c>
      <c r="K799" s="43">
        <v>0</v>
      </c>
      <c r="L799" s="41"/>
      <c r="M799" s="42"/>
      <c r="N799" s="43"/>
      <c r="O799" s="41"/>
      <c r="P799" s="42"/>
      <c r="Q799" s="43"/>
      <c r="R799" s="41"/>
      <c r="S799" s="42"/>
      <c r="T799" s="43"/>
      <c r="U799" s="41"/>
      <c r="V799" s="42"/>
      <c r="W799" s="43"/>
      <c r="X799" s="41"/>
      <c r="Y799" s="42"/>
      <c r="Z799" s="43"/>
      <c r="AA799" s="41"/>
      <c r="AB799" s="42"/>
      <c r="AC799" s="43"/>
      <c r="AD799" s="41"/>
      <c r="AE799" s="42"/>
      <c r="AF799" s="43"/>
      <c r="AG799" s="41"/>
      <c r="AH799" s="42"/>
      <c r="AI799" s="43"/>
      <c r="AK799" s="41">
        <f t="shared" si="256"/>
        <v>0</v>
      </c>
      <c r="AL799" s="42">
        <f t="shared" si="256"/>
        <v>0</v>
      </c>
      <c r="AM799" s="43">
        <f t="shared" si="256"/>
        <v>0</v>
      </c>
      <c r="AT799" s="32">
        <f t="shared" si="257"/>
        <v>0</v>
      </c>
      <c r="AV799" s="23">
        <v>6</v>
      </c>
      <c r="AW799" s="23">
        <v>12</v>
      </c>
      <c r="AX799" s="23">
        <f t="shared" si="258"/>
        <v>1</v>
      </c>
    </row>
    <row r="800" spans="2:50" ht="15" hidden="1" customHeight="1" x14ac:dyDescent="0.3">
      <c r="B800" s="15"/>
      <c r="C800" s="50" t="str">
        <f>IF(LEN(E799)&lt;1,"","Total: " &amp; LEFT(E799,LEN(E799)-21) &amp; "Municipalities")</f>
        <v/>
      </c>
      <c r="D800" s="51"/>
      <c r="E800" s="52"/>
      <c r="F800" s="53">
        <f t="shared" ref="F800:K800" si="259">SUM(F789:F799)</f>
        <v>0</v>
      </c>
      <c r="G800" s="171">
        <f t="shared" si="259"/>
        <v>0</v>
      </c>
      <c r="H800" s="55">
        <f t="shared" si="259"/>
        <v>0</v>
      </c>
      <c r="I800" s="53">
        <f t="shared" si="259"/>
        <v>0</v>
      </c>
      <c r="J800" s="54">
        <f t="shared" si="259"/>
        <v>0</v>
      </c>
      <c r="K800" s="55">
        <f t="shared" si="259"/>
        <v>0</v>
      </c>
      <c r="L800" s="53">
        <f t="shared" ref="L800:AI800" si="260">SUM(L789:L799)</f>
        <v>0</v>
      </c>
      <c r="M800" s="54">
        <f t="shared" si="260"/>
        <v>0</v>
      </c>
      <c r="N800" s="55">
        <f t="shared" si="260"/>
        <v>0</v>
      </c>
      <c r="O800" s="53">
        <f t="shared" si="260"/>
        <v>0</v>
      </c>
      <c r="P800" s="54">
        <f t="shared" si="260"/>
        <v>0</v>
      </c>
      <c r="Q800" s="55">
        <f t="shared" si="260"/>
        <v>0</v>
      </c>
      <c r="R800" s="53">
        <f t="shared" si="260"/>
        <v>0</v>
      </c>
      <c r="S800" s="54">
        <f t="shared" si="260"/>
        <v>0</v>
      </c>
      <c r="T800" s="55">
        <f t="shared" si="260"/>
        <v>0</v>
      </c>
      <c r="U800" s="53">
        <f t="shared" si="260"/>
        <v>0</v>
      </c>
      <c r="V800" s="54">
        <f t="shared" si="260"/>
        <v>0</v>
      </c>
      <c r="W800" s="55">
        <f t="shared" si="260"/>
        <v>0</v>
      </c>
      <c r="X800" s="53">
        <f t="shared" si="260"/>
        <v>0</v>
      </c>
      <c r="Y800" s="54">
        <f t="shared" si="260"/>
        <v>0</v>
      </c>
      <c r="Z800" s="55">
        <f t="shared" si="260"/>
        <v>0</v>
      </c>
      <c r="AA800" s="53">
        <f t="shared" si="260"/>
        <v>0</v>
      </c>
      <c r="AB800" s="54">
        <f t="shared" si="260"/>
        <v>0</v>
      </c>
      <c r="AC800" s="55">
        <f t="shared" si="260"/>
        <v>0</v>
      </c>
      <c r="AD800" s="53">
        <f t="shared" si="260"/>
        <v>0</v>
      </c>
      <c r="AE800" s="54">
        <f t="shared" si="260"/>
        <v>0</v>
      </c>
      <c r="AF800" s="55">
        <f t="shared" si="260"/>
        <v>0</v>
      </c>
      <c r="AG800" s="53">
        <f t="shared" si="260"/>
        <v>0</v>
      </c>
      <c r="AH800" s="54">
        <f t="shared" si="260"/>
        <v>0</v>
      </c>
      <c r="AI800" s="55">
        <f t="shared" si="260"/>
        <v>0</v>
      </c>
      <c r="AK800" s="53">
        <f>SUM(AK789:AK799)</f>
        <v>0</v>
      </c>
      <c r="AL800" s="54">
        <f>SUM(AL789:AL799)</f>
        <v>0</v>
      </c>
      <c r="AM800" s="55">
        <f>SUM(AM789:AM799)</f>
        <v>0</v>
      </c>
      <c r="AT800" s="32">
        <f>IF(SUM(AT789:AT799)=0,0,1)</f>
        <v>0</v>
      </c>
    </row>
    <row r="801" spans="2:50" ht="15" hidden="1" customHeight="1" x14ac:dyDescent="0.3">
      <c r="B801" s="15"/>
      <c r="C801" s="40"/>
      <c r="D801" s="34"/>
      <c r="E801" s="35"/>
      <c r="F801" s="41"/>
      <c r="G801" s="169"/>
      <c r="H801" s="43"/>
      <c r="I801" s="41"/>
      <c r="J801" s="42"/>
      <c r="K801" s="43"/>
      <c r="L801" s="41"/>
      <c r="M801" s="42"/>
      <c r="N801" s="43"/>
      <c r="O801" s="41"/>
      <c r="P801" s="42"/>
      <c r="Q801" s="43"/>
      <c r="R801" s="41"/>
      <c r="S801" s="42"/>
      <c r="T801" s="43"/>
      <c r="U801" s="41"/>
      <c r="V801" s="42"/>
      <c r="W801" s="43"/>
      <c r="X801" s="41"/>
      <c r="Y801" s="42"/>
      <c r="Z801" s="43"/>
      <c r="AA801" s="41"/>
      <c r="AB801" s="42"/>
      <c r="AC801" s="43"/>
      <c r="AD801" s="41"/>
      <c r="AE801" s="42"/>
      <c r="AF801" s="43"/>
      <c r="AG801" s="41"/>
      <c r="AH801" s="42"/>
      <c r="AI801" s="43"/>
      <c r="AK801" s="41"/>
      <c r="AL801" s="42"/>
      <c r="AM801" s="43"/>
      <c r="AT801" s="32">
        <f>IF(AT800=0,0,1)</f>
        <v>0</v>
      </c>
    </row>
    <row r="802" spans="2:50" ht="15" hidden="1" customHeight="1" x14ac:dyDescent="0.3">
      <c r="B802" s="15"/>
      <c r="C802" s="40" t="s">
        <v>22</v>
      </c>
      <c r="D802" s="34" t="s">
        <v>2</v>
      </c>
      <c r="E802" s="35" t="s">
        <v>2</v>
      </c>
      <c r="F802" s="41">
        <v>0</v>
      </c>
      <c r="G802" s="169">
        <v>0</v>
      </c>
      <c r="H802" s="43">
        <v>0</v>
      </c>
      <c r="I802" s="41">
        <v>0</v>
      </c>
      <c r="J802" s="42">
        <v>0</v>
      </c>
      <c r="K802" s="43">
        <v>0</v>
      </c>
      <c r="L802" s="41"/>
      <c r="M802" s="42"/>
      <c r="N802" s="43"/>
      <c r="O802" s="41"/>
      <c r="P802" s="42"/>
      <c r="Q802" s="43"/>
      <c r="R802" s="41"/>
      <c r="S802" s="42"/>
      <c r="T802" s="43"/>
      <c r="U802" s="41"/>
      <c r="V802" s="42"/>
      <c r="W802" s="43"/>
      <c r="X802" s="41"/>
      <c r="Y802" s="42"/>
      <c r="Z802" s="43"/>
      <c r="AA802" s="41"/>
      <c r="AB802" s="42"/>
      <c r="AC802" s="43"/>
      <c r="AD802" s="41"/>
      <c r="AE802" s="42"/>
      <c r="AF802" s="43"/>
      <c r="AG802" s="41"/>
      <c r="AH802" s="42"/>
      <c r="AI802" s="43"/>
      <c r="AK802" s="41">
        <f t="shared" ref="AK802:AM812" si="261">F802+I802+L802+O802+R802+U802+X802+AA802+AD802+AG802</f>
        <v>0</v>
      </c>
      <c r="AL802" s="42">
        <f t="shared" si="261"/>
        <v>0</v>
      </c>
      <c r="AM802" s="43">
        <f t="shared" si="261"/>
        <v>0</v>
      </c>
      <c r="AT802" s="32">
        <f>IF(LEN(E802)&lt;2,0,1)</f>
        <v>0</v>
      </c>
      <c r="AV802" s="23">
        <v>6</v>
      </c>
      <c r="AW802" s="23">
        <v>13</v>
      </c>
      <c r="AX802" s="23">
        <v>1</v>
      </c>
    </row>
    <row r="803" spans="2:50" ht="15" hidden="1" customHeight="1" x14ac:dyDescent="0.3">
      <c r="B803" s="15"/>
      <c r="C803" s="40" t="s">
        <v>22</v>
      </c>
      <c r="D803" s="34" t="s">
        <v>2</v>
      </c>
      <c r="E803" s="35" t="s">
        <v>2</v>
      </c>
      <c r="F803" s="41">
        <v>0</v>
      </c>
      <c r="G803" s="169">
        <v>0</v>
      </c>
      <c r="H803" s="43">
        <v>0</v>
      </c>
      <c r="I803" s="41">
        <v>0</v>
      </c>
      <c r="J803" s="42">
        <v>0</v>
      </c>
      <c r="K803" s="43">
        <v>0</v>
      </c>
      <c r="L803" s="41"/>
      <c r="M803" s="42"/>
      <c r="N803" s="43"/>
      <c r="O803" s="41"/>
      <c r="P803" s="42"/>
      <c r="Q803" s="43"/>
      <c r="R803" s="41"/>
      <c r="S803" s="42"/>
      <c r="T803" s="43"/>
      <c r="U803" s="41"/>
      <c r="V803" s="42"/>
      <c r="W803" s="43"/>
      <c r="X803" s="41"/>
      <c r="Y803" s="42"/>
      <c r="Z803" s="43"/>
      <c r="AA803" s="41"/>
      <c r="AB803" s="42"/>
      <c r="AC803" s="43"/>
      <c r="AD803" s="41"/>
      <c r="AE803" s="42"/>
      <c r="AF803" s="43"/>
      <c r="AG803" s="41"/>
      <c r="AH803" s="42"/>
      <c r="AI803" s="43"/>
      <c r="AK803" s="41">
        <f t="shared" si="261"/>
        <v>0</v>
      </c>
      <c r="AL803" s="42">
        <f t="shared" si="261"/>
        <v>0</v>
      </c>
      <c r="AM803" s="43">
        <f t="shared" si="261"/>
        <v>0</v>
      </c>
      <c r="AT803" s="32">
        <f t="shared" ref="AT803:AT812" si="262">IF(LEN(E803)&lt;2,0,1)</f>
        <v>0</v>
      </c>
      <c r="AV803" s="23">
        <v>6</v>
      </c>
      <c r="AW803" s="23">
        <v>13</v>
      </c>
      <c r="AX803" s="23">
        <f>IF(AW803=AW802,AX802+1,1)</f>
        <v>2</v>
      </c>
    </row>
    <row r="804" spans="2:50" ht="15" hidden="1" customHeight="1" x14ac:dyDescent="0.3">
      <c r="B804" s="15"/>
      <c r="C804" s="40" t="s">
        <v>22</v>
      </c>
      <c r="D804" s="34" t="s">
        <v>2</v>
      </c>
      <c r="E804" s="35" t="s">
        <v>2</v>
      </c>
      <c r="F804" s="41">
        <v>0</v>
      </c>
      <c r="G804" s="169">
        <v>0</v>
      </c>
      <c r="H804" s="43">
        <v>0</v>
      </c>
      <c r="I804" s="41">
        <v>0</v>
      </c>
      <c r="J804" s="42">
        <v>0</v>
      </c>
      <c r="K804" s="43">
        <v>0</v>
      </c>
      <c r="L804" s="41"/>
      <c r="M804" s="42"/>
      <c r="N804" s="43"/>
      <c r="O804" s="41"/>
      <c r="P804" s="42"/>
      <c r="Q804" s="43"/>
      <c r="R804" s="41"/>
      <c r="S804" s="42"/>
      <c r="T804" s="43"/>
      <c r="U804" s="41"/>
      <c r="V804" s="42"/>
      <c r="W804" s="43"/>
      <c r="X804" s="41"/>
      <c r="Y804" s="42"/>
      <c r="Z804" s="43"/>
      <c r="AA804" s="41"/>
      <c r="AB804" s="42"/>
      <c r="AC804" s="43"/>
      <c r="AD804" s="41"/>
      <c r="AE804" s="42"/>
      <c r="AF804" s="43"/>
      <c r="AG804" s="41"/>
      <c r="AH804" s="42"/>
      <c r="AI804" s="43"/>
      <c r="AK804" s="41">
        <f t="shared" si="261"/>
        <v>0</v>
      </c>
      <c r="AL804" s="42">
        <f t="shared" si="261"/>
        <v>0</v>
      </c>
      <c r="AM804" s="43">
        <f t="shared" si="261"/>
        <v>0</v>
      </c>
      <c r="AT804" s="32">
        <f t="shared" si="262"/>
        <v>0</v>
      </c>
      <c r="AV804" s="23">
        <v>6</v>
      </c>
      <c r="AW804" s="23">
        <v>13</v>
      </c>
      <c r="AX804" s="23">
        <f t="shared" ref="AX804:AX812" si="263">IF(AW804=AW803,AX803+1,1)</f>
        <v>3</v>
      </c>
    </row>
    <row r="805" spans="2:50" ht="15" hidden="1" customHeight="1" x14ac:dyDescent="0.3">
      <c r="B805" s="15"/>
      <c r="C805" s="40" t="s">
        <v>22</v>
      </c>
      <c r="D805" s="34" t="s">
        <v>2</v>
      </c>
      <c r="E805" s="35" t="s">
        <v>2</v>
      </c>
      <c r="F805" s="41">
        <v>0</v>
      </c>
      <c r="G805" s="169">
        <v>0</v>
      </c>
      <c r="H805" s="43">
        <v>0</v>
      </c>
      <c r="I805" s="41">
        <v>0</v>
      </c>
      <c r="J805" s="42">
        <v>0</v>
      </c>
      <c r="K805" s="43">
        <v>0</v>
      </c>
      <c r="L805" s="41"/>
      <c r="M805" s="42"/>
      <c r="N805" s="43"/>
      <c r="O805" s="41"/>
      <c r="P805" s="42"/>
      <c r="Q805" s="43"/>
      <c r="R805" s="41"/>
      <c r="S805" s="42"/>
      <c r="T805" s="43"/>
      <c r="U805" s="41"/>
      <c r="V805" s="42"/>
      <c r="W805" s="43"/>
      <c r="X805" s="41"/>
      <c r="Y805" s="42"/>
      <c r="Z805" s="43"/>
      <c r="AA805" s="41"/>
      <c r="AB805" s="42"/>
      <c r="AC805" s="43"/>
      <c r="AD805" s="41"/>
      <c r="AE805" s="42"/>
      <c r="AF805" s="43"/>
      <c r="AG805" s="41"/>
      <c r="AH805" s="42"/>
      <c r="AI805" s="43"/>
      <c r="AK805" s="41">
        <f t="shared" si="261"/>
        <v>0</v>
      </c>
      <c r="AL805" s="42">
        <f t="shared" si="261"/>
        <v>0</v>
      </c>
      <c r="AM805" s="43">
        <f t="shared" si="261"/>
        <v>0</v>
      </c>
      <c r="AT805" s="32">
        <f t="shared" si="262"/>
        <v>0</v>
      </c>
      <c r="AV805" s="23">
        <v>6</v>
      </c>
      <c r="AW805" s="23">
        <v>13</v>
      </c>
      <c r="AX805" s="23">
        <f t="shared" si="263"/>
        <v>4</v>
      </c>
    </row>
    <row r="806" spans="2:50" ht="15" hidden="1" customHeight="1" x14ac:dyDescent="0.3">
      <c r="B806" s="15"/>
      <c r="C806" s="40" t="s">
        <v>22</v>
      </c>
      <c r="D806" s="34" t="s">
        <v>2</v>
      </c>
      <c r="E806" s="35" t="s">
        <v>2</v>
      </c>
      <c r="F806" s="41">
        <v>0</v>
      </c>
      <c r="G806" s="169">
        <v>0</v>
      </c>
      <c r="H806" s="43">
        <v>0</v>
      </c>
      <c r="I806" s="41">
        <v>0</v>
      </c>
      <c r="J806" s="42">
        <v>0</v>
      </c>
      <c r="K806" s="43">
        <v>0</v>
      </c>
      <c r="L806" s="41"/>
      <c r="M806" s="42"/>
      <c r="N806" s="43"/>
      <c r="O806" s="41"/>
      <c r="P806" s="42"/>
      <c r="Q806" s="43"/>
      <c r="R806" s="41"/>
      <c r="S806" s="42"/>
      <c r="T806" s="43"/>
      <c r="U806" s="41"/>
      <c r="V806" s="42"/>
      <c r="W806" s="43"/>
      <c r="X806" s="41"/>
      <c r="Y806" s="42"/>
      <c r="Z806" s="43"/>
      <c r="AA806" s="41"/>
      <c r="AB806" s="42"/>
      <c r="AC806" s="43"/>
      <c r="AD806" s="41"/>
      <c r="AE806" s="42"/>
      <c r="AF806" s="43"/>
      <c r="AG806" s="41"/>
      <c r="AH806" s="42"/>
      <c r="AI806" s="43"/>
      <c r="AK806" s="41">
        <f t="shared" si="261"/>
        <v>0</v>
      </c>
      <c r="AL806" s="42">
        <f t="shared" si="261"/>
        <v>0</v>
      </c>
      <c r="AM806" s="43">
        <f t="shared" si="261"/>
        <v>0</v>
      </c>
      <c r="AT806" s="32">
        <f t="shared" si="262"/>
        <v>0</v>
      </c>
      <c r="AV806" s="23">
        <v>6</v>
      </c>
      <c r="AW806" s="23">
        <v>13</v>
      </c>
      <c r="AX806" s="23">
        <f t="shared" si="263"/>
        <v>5</v>
      </c>
    </row>
    <row r="807" spans="2:50" ht="15" hidden="1" customHeight="1" x14ac:dyDescent="0.3">
      <c r="B807" s="15"/>
      <c r="C807" s="40" t="s">
        <v>22</v>
      </c>
      <c r="D807" s="34" t="s">
        <v>2</v>
      </c>
      <c r="E807" s="35" t="s">
        <v>2</v>
      </c>
      <c r="F807" s="41">
        <v>0</v>
      </c>
      <c r="G807" s="169">
        <v>0</v>
      </c>
      <c r="H807" s="43">
        <v>0</v>
      </c>
      <c r="I807" s="41">
        <v>0</v>
      </c>
      <c r="J807" s="42">
        <v>0</v>
      </c>
      <c r="K807" s="43">
        <v>0</v>
      </c>
      <c r="L807" s="41"/>
      <c r="M807" s="42"/>
      <c r="N807" s="43"/>
      <c r="O807" s="41"/>
      <c r="P807" s="42"/>
      <c r="Q807" s="43"/>
      <c r="R807" s="41"/>
      <c r="S807" s="42"/>
      <c r="T807" s="43"/>
      <c r="U807" s="41"/>
      <c r="V807" s="42"/>
      <c r="W807" s="43"/>
      <c r="X807" s="41"/>
      <c r="Y807" s="42"/>
      <c r="Z807" s="43"/>
      <c r="AA807" s="41"/>
      <c r="AB807" s="42"/>
      <c r="AC807" s="43"/>
      <c r="AD807" s="41"/>
      <c r="AE807" s="42"/>
      <c r="AF807" s="43"/>
      <c r="AG807" s="41"/>
      <c r="AH807" s="42"/>
      <c r="AI807" s="43"/>
      <c r="AK807" s="41">
        <f t="shared" si="261"/>
        <v>0</v>
      </c>
      <c r="AL807" s="42">
        <f t="shared" si="261"/>
        <v>0</v>
      </c>
      <c r="AM807" s="43">
        <f t="shared" si="261"/>
        <v>0</v>
      </c>
      <c r="AT807" s="32">
        <f t="shared" si="262"/>
        <v>0</v>
      </c>
      <c r="AV807" s="23">
        <v>6</v>
      </c>
      <c r="AW807" s="23">
        <v>13</v>
      </c>
      <c r="AX807" s="23">
        <f t="shared" si="263"/>
        <v>6</v>
      </c>
    </row>
    <row r="808" spans="2:50" ht="15" hidden="1" customHeight="1" x14ac:dyDescent="0.3">
      <c r="B808" s="15"/>
      <c r="C808" s="40" t="s">
        <v>22</v>
      </c>
      <c r="D808" s="34" t="s">
        <v>2</v>
      </c>
      <c r="E808" s="35" t="s">
        <v>2</v>
      </c>
      <c r="F808" s="41">
        <v>0</v>
      </c>
      <c r="G808" s="169">
        <v>0</v>
      </c>
      <c r="H808" s="43">
        <v>0</v>
      </c>
      <c r="I808" s="41">
        <v>0</v>
      </c>
      <c r="J808" s="42">
        <v>0</v>
      </c>
      <c r="K808" s="43">
        <v>0</v>
      </c>
      <c r="L808" s="41"/>
      <c r="M808" s="42"/>
      <c r="N808" s="43"/>
      <c r="O808" s="41"/>
      <c r="P808" s="42"/>
      <c r="Q808" s="43"/>
      <c r="R808" s="41"/>
      <c r="S808" s="42"/>
      <c r="T808" s="43"/>
      <c r="U808" s="41"/>
      <c r="V808" s="42"/>
      <c r="W808" s="43"/>
      <c r="X808" s="41"/>
      <c r="Y808" s="42"/>
      <c r="Z808" s="43"/>
      <c r="AA808" s="41"/>
      <c r="AB808" s="42"/>
      <c r="AC808" s="43"/>
      <c r="AD808" s="41"/>
      <c r="AE808" s="42"/>
      <c r="AF808" s="43"/>
      <c r="AG808" s="41"/>
      <c r="AH808" s="42"/>
      <c r="AI808" s="43"/>
      <c r="AK808" s="41">
        <f t="shared" si="261"/>
        <v>0</v>
      </c>
      <c r="AL808" s="42">
        <f t="shared" si="261"/>
        <v>0</v>
      </c>
      <c r="AM808" s="43">
        <f t="shared" si="261"/>
        <v>0</v>
      </c>
      <c r="AT808" s="32">
        <f t="shared" si="262"/>
        <v>0</v>
      </c>
      <c r="AV808" s="23">
        <v>6</v>
      </c>
      <c r="AW808" s="23">
        <v>13</v>
      </c>
      <c r="AX808" s="23">
        <f t="shared" si="263"/>
        <v>7</v>
      </c>
    </row>
    <row r="809" spans="2:50" ht="15" hidden="1" customHeight="1" x14ac:dyDescent="0.3">
      <c r="B809" s="15"/>
      <c r="C809" s="40" t="s">
        <v>22</v>
      </c>
      <c r="D809" s="34" t="s">
        <v>2</v>
      </c>
      <c r="E809" s="35" t="s">
        <v>2</v>
      </c>
      <c r="F809" s="41">
        <v>0</v>
      </c>
      <c r="G809" s="169">
        <v>0</v>
      </c>
      <c r="H809" s="43">
        <v>0</v>
      </c>
      <c r="I809" s="41">
        <v>0</v>
      </c>
      <c r="J809" s="42">
        <v>0</v>
      </c>
      <c r="K809" s="43">
        <v>0</v>
      </c>
      <c r="L809" s="41"/>
      <c r="M809" s="42"/>
      <c r="N809" s="43"/>
      <c r="O809" s="41"/>
      <c r="P809" s="42"/>
      <c r="Q809" s="43"/>
      <c r="R809" s="41"/>
      <c r="S809" s="42"/>
      <c r="T809" s="43"/>
      <c r="U809" s="41"/>
      <c r="V809" s="42"/>
      <c r="W809" s="43"/>
      <c r="X809" s="41"/>
      <c r="Y809" s="42"/>
      <c r="Z809" s="43"/>
      <c r="AA809" s="41"/>
      <c r="AB809" s="42"/>
      <c r="AC809" s="43"/>
      <c r="AD809" s="41"/>
      <c r="AE809" s="42"/>
      <c r="AF809" s="43"/>
      <c r="AG809" s="41"/>
      <c r="AH809" s="42"/>
      <c r="AI809" s="43"/>
      <c r="AK809" s="41">
        <f t="shared" si="261"/>
        <v>0</v>
      </c>
      <c r="AL809" s="42">
        <f t="shared" si="261"/>
        <v>0</v>
      </c>
      <c r="AM809" s="43">
        <f t="shared" si="261"/>
        <v>0</v>
      </c>
      <c r="AT809" s="32">
        <f t="shared" si="262"/>
        <v>0</v>
      </c>
      <c r="AV809" s="23">
        <v>6</v>
      </c>
      <c r="AW809" s="23">
        <v>13</v>
      </c>
      <c r="AX809" s="23">
        <f t="shared" si="263"/>
        <v>8</v>
      </c>
    </row>
    <row r="810" spans="2:50" ht="15" hidden="1" customHeight="1" x14ac:dyDescent="0.3">
      <c r="B810" s="15"/>
      <c r="C810" s="40" t="s">
        <v>22</v>
      </c>
      <c r="D810" s="34" t="s">
        <v>2</v>
      </c>
      <c r="E810" s="35" t="s">
        <v>2</v>
      </c>
      <c r="F810" s="41">
        <v>0</v>
      </c>
      <c r="G810" s="169">
        <v>0</v>
      </c>
      <c r="H810" s="43">
        <v>0</v>
      </c>
      <c r="I810" s="41">
        <v>0</v>
      </c>
      <c r="J810" s="42">
        <v>0</v>
      </c>
      <c r="K810" s="43">
        <v>0</v>
      </c>
      <c r="L810" s="41"/>
      <c r="M810" s="42"/>
      <c r="N810" s="43"/>
      <c r="O810" s="41"/>
      <c r="P810" s="42"/>
      <c r="Q810" s="43"/>
      <c r="R810" s="41"/>
      <c r="S810" s="42"/>
      <c r="T810" s="43"/>
      <c r="U810" s="41"/>
      <c r="V810" s="42"/>
      <c r="W810" s="43"/>
      <c r="X810" s="41"/>
      <c r="Y810" s="42"/>
      <c r="Z810" s="43"/>
      <c r="AA810" s="41"/>
      <c r="AB810" s="42"/>
      <c r="AC810" s="43"/>
      <c r="AD810" s="41"/>
      <c r="AE810" s="42"/>
      <c r="AF810" s="43"/>
      <c r="AG810" s="41"/>
      <c r="AH810" s="42"/>
      <c r="AI810" s="43"/>
      <c r="AK810" s="41">
        <f t="shared" si="261"/>
        <v>0</v>
      </c>
      <c r="AL810" s="42">
        <f t="shared" si="261"/>
        <v>0</v>
      </c>
      <c r="AM810" s="43">
        <f t="shared" si="261"/>
        <v>0</v>
      </c>
      <c r="AT810" s="32">
        <f t="shared" si="262"/>
        <v>0</v>
      </c>
      <c r="AV810" s="23">
        <v>6</v>
      </c>
      <c r="AW810" s="23">
        <v>13</v>
      </c>
      <c r="AX810" s="23">
        <f t="shared" si="263"/>
        <v>9</v>
      </c>
    </row>
    <row r="811" spans="2:50" ht="15" hidden="1" customHeight="1" x14ac:dyDescent="0.3">
      <c r="B811" s="15"/>
      <c r="C811" s="40" t="s">
        <v>22</v>
      </c>
      <c r="D811" s="34" t="s">
        <v>2</v>
      </c>
      <c r="E811" s="35" t="s">
        <v>2</v>
      </c>
      <c r="F811" s="41">
        <v>0</v>
      </c>
      <c r="G811" s="169">
        <v>0</v>
      </c>
      <c r="H811" s="43">
        <v>0</v>
      </c>
      <c r="I811" s="41">
        <v>0</v>
      </c>
      <c r="J811" s="42">
        <v>0</v>
      </c>
      <c r="K811" s="43">
        <v>0</v>
      </c>
      <c r="L811" s="41"/>
      <c r="M811" s="42"/>
      <c r="N811" s="43"/>
      <c r="O811" s="41"/>
      <c r="P811" s="42"/>
      <c r="Q811" s="43"/>
      <c r="R811" s="41"/>
      <c r="S811" s="42"/>
      <c r="T811" s="43"/>
      <c r="U811" s="41"/>
      <c r="V811" s="42"/>
      <c r="W811" s="43"/>
      <c r="X811" s="41"/>
      <c r="Y811" s="42"/>
      <c r="Z811" s="43"/>
      <c r="AA811" s="41"/>
      <c r="AB811" s="42"/>
      <c r="AC811" s="43"/>
      <c r="AD811" s="41"/>
      <c r="AE811" s="42"/>
      <c r="AF811" s="43"/>
      <c r="AG811" s="41"/>
      <c r="AH811" s="42"/>
      <c r="AI811" s="43"/>
      <c r="AK811" s="41">
        <f t="shared" si="261"/>
        <v>0</v>
      </c>
      <c r="AL811" s="42">
        <f t="shared" si="261"/>
        <v>0</v>
      </c>
      <c r="AM811" s="43">
        <f t="shared" si="261"/>
        <v>0</v>
      </c>
      <c r="AT811" s="32">
        <f t="shared" si="262"/>
        <v>0</v>
      </c>
      <c r="AV811" s="23">
        <v>6</v>
      </c>
      <c r="AW811" s="23">
        <v>13</v>
      </c>
      <c r="AX811" s="23">
        <f t="shared" si="263"/>
        <v>10</v>
      </c>
    </row>
    <row r="812" spans="2:50" ht="15" hidden="1" customHeight="1" x14ac:dyDescent="0.3">
      <c r="B812" s="15"/>
      <c r="C812" s="40" t="s">
        <v>23</v>
      </c>
      <c r="D812" s="34" t="s">
        <v>2</v>
      </c>
      <c r="E812" s="35" t="s">
        <v>2</v>
      </c>
      <c r="F812" s="41">
        <v>0</v>
      </c>
      <c r="G812" s="169">
        <v>0</v>
      </c>
      <c r="H812" s="43">
        <v>0</v>
      </c>
      <c r="I812" s="41">
        <v>0</v>
      </c>
      <c r="J812" s="42">
        <v>0</v>
      </c>
      <c r="K812" s="43">
        <v>0</v>
      </c>
      <c r="L812" s="41"/>
      <c r="M812" s="42"/>
      <c r="N812" s="43"/>
      <c r="O812" s="41"/>
      <c r="P812" s="42"/>
      <c r="Q812" s="43"/>
      <c r="R812" s="41"/>
      <c r="S812" s="42"/>
      <c r="T812" s="43"/>
      <c r="U812" s="41"/>
      <c r="V812" s="42"/>
      <c r="W812" s="43"/>
      <c r="X812" s="41"/>
      <c r="Y812" s="42"/>
      <c r="Z812" s="43"/>
      <c r="AA812" s="41"/>
      <c r="AB812" s="42"/>
      <c r="AC812" s="43"/>
      <c r="AD812" s="41"/>
      <c r="AE812" s="42"/>
      <c r="AF812" s="43"/>
      <c r="AG812" s="41"/>
      <c r="AH812" s="42"/>
      <c r="AI812" s="43"/>
      <c r="AK812" s="41">
        <f t="shared" si="261"/>
        <v>0</v>
      </c>
      <c r="AL812" s="42">
        <f t="shared" si="261"/>
        <v>0</v>
      </c>
      <c r="AM812" s="43">
        <f t="shared" si="261"/>
        <v>0</v>
      </c>
      <c r="AT812" s="32">
        <f t="shared" si="262"/>
        <v>0</v>
      </c>
      <c r="AV812" s="23">
        <v>6</v>
      </c>
      <c r="AW812" s="23">
        <v>14</v>
      </c>
      <c r="AX812" s="23">
        <f t="shared" si="263"/>
        <v>1</v>
      </c>
    </row>
    <row r="813" spans="2:50" ht="15" hidden="1" customHeight="1" x14ac:dyDescent="0.3">
      <c r="B813" s="15"/>
      <c r="C813" s="50" t="str">
        <f>IF(LEN(E812)&lt;1,"","Total: " &amp; LEFT(E812,LEN(E812)-21) &amp; "Municipalities")</f>
        <v/>
      </c>
      <c r="D813" s="51"/>
      <c r="E813" s="52"/>
      <c r="F813" s="53">
        <f t="shared" ref="F813:K813" si="264">SUM(F802:F812)</f>
        <v>0</v>
      </c>
      <c r="G813" s="171">
        <f t="shared" si="264"/>
        <v>0</v>
      </c>
      <c r="H813" s="55">
        <f t="shared" si="264"/>
        <v>0</v>
      </c>
      <c r="I813" s="53">
        <f t="shared" si="264"/>
        <v>0</v>
      </c>
      <c r="J813" s="54">
        <f t="shared" si="264"/>
        <v>0</v>
      </c>
      <c r="K813" s="55">
        <f t="shared" si="264"/>
        <v>0</v>
      </c>
      <c r="L813" s="53">
        <f t="shared" ref="L813:AI813" si="265">SUM(L802:L812)</f>
        <v>0</v>
      </c>
      <c r="M813" s="54">
        <f t="shared" si="265"/>
        <v>0</v>
      </c>
      <c r="N813" s="55">
        <f t="shared" si="265"/>
        <v>0</v>
      </c>
      <c r="O813" s="53">
        <f t="shared" si="265"/>
        <v>0</v>
      </c>
      <c r="P813" s="54">
        <f t="shared" si="265"/>
        <v>0</v>
      </c>
      <c r="Q813" s="55">
        <f t="shared" si="265"/>
        <v>0</v>
      </c>
      <c r="R813" s="53">
        <f t="shared" si="265"/>
        <v>0</v>
      </c>
      <c r="S813" s="54">
        <f t="shared" si="265"/>
        <v>0</v>
      </c>
      <c r="T813" s="55">
        <f t="shared" si="265"/>
        <v>0</v>
      </c>
      <c r="U813" s="53">
        <f t="shared" si="265"/>
        <v>0</v>
      </c>
      <c r="V813" s="54">
        <f t="shared" si="265"/>
        <v>0</v>
      </c>
      <c r="W813" s="55">
        <f t="shared" si="265"/>
        <v>0</v>
      </c>
      <c r="X813" s="53">
        <f t="shared" si="265"/>
        <v>0</v>
      </c>
      <c r="Y813" s="54">
        <f t="shared" si="265"/>
        <v>0</v>
      </c>
      <c r="Z813" s="55">
        <f t="shared" si="265"/>
        <v>0</v>
      </c>
      <c r="AA813" s="53">
        <f t="shared" si="265"/>
        <v>0</v>
      </c>
      <c r="AB813" s="54">
        <f t="shared" si="265"/>
        <v>0</v>
      </c>
      <c r="AC813" s="55">
        <f t="shared" si="265"/>
        <v>0</v>
      </c>
      <c r="AD813" s="53">
        <f t="shared" si="265"/>
        <v>0</v>
      </c>
      <c r="AE813" s="54">
        <f t="shared" si="265"/>
        <v>0</v>
      </c>
      <c r="AF813" s="55">
        <f t="shared" si="265"/>
        <v>0</v>
      </c>
      <c r="AG813" s="53">
        <f t="shared" si="265"/>
        <v>0</v>
      </c>
      <c r="AH813" s="54">
        <f t="shared" si="265"/>
        <v>0</v>
      </c>
      <c r="AI813" s="55">
        <f t="shared" si="265"/>
        <v>0</v>
      </c>
      <c r="AK813" s="53">
        <f>SUM(AK802:AK812)</f>
        <v>0</v>
      </c>
      <c r="AL813" s="54">
        <f>SUM(AL802:AL812)</f>
        <v>0</v>
      </c>
      <c r="AM813" s="55">
        <f>SUM(AM802:AM812)</f>
        <v>0</v>
      </c>
      <c r="AT813" s="32">
        <f>IF(SUM(AT802:AT812)=0,0,1)</f>
        <v>0</v>
      </c>
    </row>
    <row r="814" spans="2:50" ht="15" hidden="1" customHeight="1" x14ac:dyDescent="0.3">
      <c r="B814" s="15"/>
      <c r="C814" s="40"/>
      <c r="D814" s="34"/>
      <c r="E814" s="35"/>
      <c r="F814" s="41"/>
      <c r="G814" s="169"/>
      <c r="H814" s="43"/>
      <c r="I814" s="41"/>
      <c r="J814" s="42"/>
      <c r="K814" s="43"/>
      <c r="L814" s="41"/>
      <c r="M814" s="42"/>
      <c r="N814" s="43"/>
      <c r="O814" s="41"/>
      <c r="P814" s="42"/>
      <c r="Q814" s="43"/>
      <c r="R814" s="41"/>
      <c r="S814" s="42"/>
      <c r="T814" s="43"/>
      <c r="U814" s="41"/>
      <c r="V814" s="42"/>
      <c r="W814" s="43"/>
      <c r="X814" s="41"/>
      <c r="Y814" s="42"/>
      <c r="Z814" s="43"/>
      <c r="AA814" s="41"/>
      <c r="AB814" s="42"/>
      <c r="AC814" s="43"/>
      <c r="AD814" s="41"/>
      <c r="AE814" s="42"/>
      <c r="AF814" s="43"/>
      <c r="AG814" s="41"/>
      <c r="AH814" s="42"/>
      <c r="AI814" s="43"/>
      <c r="AK814" s="41"/>
      <c r="AL814" s="42"/>
      <c r="AM814" s="43"/>
      <c r="AT814" s="32">
        <f>IF(AT813=0,0,1)</f>
        <v>0</v>
      </c>
    </row>
    <row r="815" spans="2:50" ht="15" hidden="1" customHeight="1" x14ac:dyDescent="0.3">
      <c r="B815" s="15"/>
      <c r="C815" s="40" t="s">
        <v>22</v>
      </c>
      <c r="D815" s="34" t="s">
        <v>2</v>
      </c>
      <c r="E815" s="35" t="s">
        <v>2</v>
      </c>
      <c r="F815" s="41">
        <v>0</v>
      </c>
      <c r="G815" s="169">
        <v>0</v>
      </c>
      <c r="H815" s="43">
        <v>0</v>
      </c>
      <c r="I815" s="41">
        <v>0</v>
      </c>
      <c r="J815" s="42">
        <v>0</v>
      </c>
      <c r="K815" s="43">
        <v>0</v>
      </c>
      <c r="L815" s="41"/>
      <c r="M815" s="42"/>
      <c r="N815" s="43"/>
      <c r="O815" s="41"/>
      <c r="P815" s="42"/>
      <c r="Q815" s="43"/>
      <c r="R815" s="41"/>
      <c r="S815" s="42"/>
      <c r="T815" s="43"/>
      <c r="U815" s="41"/>
      <c r="V815" s="42"/>
      <c r="W815" s="43"/>
      <c r="X815" s="41"/>
      <c r="Y815" s="42"/>
      <c r="Z815" s="43"/>
      <c r="AA815" s="41"/>
      <c r="AB815" s="42"/>
      <c r="AC815" s="43"/>
      <c r="AD815" s="41"/>
      <c r="AE815" s="42"/>
      <c r="AF815" s="43"/>
      <c r="AG815" s="41"/>
      <c r="AH815" s="42"/>
      <c r="AI815" s="43"/>
      <c r="AK815" s="41">
        <f t="shared" ref="AK815:AM825" si="266">F815+I815+L815+O815+R815+U815+X815+AA815+AD815+AG815</f>
        <v>0</v>
      </c>
      <c r="AL815" s="42">
        <f t="shared" si="266"/>
        <v>0</v>
      </c>
      <c r="AM815" s="43">
        <f t="shared" si="266"/>
        <v>0</v>
      </c>
      <c r="AT815" s="32">
        <f>IF(LEN(E815)&lt;2,0,1)</f>
        <v>0</v>
      </c>
      <c r="AV815" s="23">
        <v>6</v>
      </c>
      <c r="AW815" s="23">
        <v>15</v>
      </c>
      <c r="AX815" s="23">
        <v>1</v>
      </c>
    </row>
    <row r="816" spans="2:50" ht="15" hidden="1" customHeight="1" x14ac:dyDescent="0.3">
      <c r="B816" s="15"/>
      <c r="C816" s="40" t="s">
        <v>22</v>
      </c>
      <c r="D816" s="34" t="s">
        <v>2</v>
      </c>
      <c r="E816" s="35" t="s">
        <v>2</v>
      </c>
      <c r="F816" s="41">
        <v>0</v>
      </c>
      <c r="G816" s="169">
        <v>0</v>
      </c>
      <c r="H816" s="43">
        <v>0</v>
      </c>
      <c r="I816" s="41">
        <v>0</v>
      </c>
      <c r="J816" s="42">
        <v>0</v>
      </c>
      <c r="K816" s="43">
        <v>0</v>
      </c>
      <c r="L816" s="41"/>
      <c r="M816" s="42"/>
      <c r="N816" s="43"/>
      <c r="O816" s="41"/>
      <c r="P816" s="42"/>
      <c r="Q816" s="43"/>
      <c r="R816" s="41"/>
      <c r="S816" s="42"/>
      <c r="T816" s="43"/>
      <c r="U816" s="41"/>
      <c r="V816" s="42"/>
      <c r="W816" s="43"/>
      <c r="X816" s="41"/>
      <c r="Y816" s="42"/>
      <c r="Z816" s="43"/>
      <c r="AA816" s="41"/>
      <c r="AB816" s="42"/>
      <c r="AC816" s="43"/>
      <c r="AD816" s="41"/>
      <c r="AE816" s="42"/>
      <c r="AF816" s="43"/>
      <c r="AG816" s="41"/>
      <c r="AH816" s="42"/>
      <c r="AI816" s="43"/>
      <c r="AK816" s="41">
        <f t="shared" si="266"/>
        <v>0</v>
      </c>
      <c r="AL816" s="42">
        <f t="shared" si="266"/>
        <v>0</v>
      </c>
      <c r="AM816" s="43">
        <f t="shared" si="266"/>
        <v>0</v>
      </c>
      <c r="AT816" s="32">
        <f t="shared" ref="AT816:AT825" si="267">IF(LEN(E816)&lt;2,0,1)</f>
        <v>0</v>
      </c>
      <c r="AV816" s="23">
        <v>6</v>
      </c>
      <c r="AW816" s="23">
        <v>15</v>
      </c>
      <c r="AX816" s="23">
        <f>IF(AW816=AW815,AX815+1,1)</f>
        <v>2</v>
      </c>
    </row>
    <row r="817" spans="2:50" ht="15" hidden="1" customHeight="1" x14ac:dyDescent="0.3">
      <c r="B817" s="15"/>
      <c r="C817" s="40" t="s">
        <v>22</v>
      </c>
      <c r="D817" s="34" t="s">
        <v>2</v>
      </c>
      <c r="E817" s="35" t="s">
        <v>2</v>
      </c>
      <c r="F817" s="41">
        <v>0</v>
      </c>
      <c r="G817" s="169">
        <v>0</v>
      </c>
      <c r="H817" s="43">
        <v>0</v>
      </c>
      <c r="I817" s="41">
        <v>0</v>
      </c>
      <c r="J817" s="42">
        <v>0</v>
      </c>
      <c r="K817" s="43">
        <v>0</v>
      </c>
      <c r="L817" s="41"/>
      <c r="M817" s="42"/>
      <c r="N817" s="43"/>
      <c r="O817" s="41"/>
      <c r="P817" s="42"/>
      <c r="Q817" s="43"/>
      <c r="R817" s="41"/>
      <c r="S817" s="42"/>
      <c r="T817" s="43"/>
      <c r="U817" s="41"/>
      <c r="V817" s="42"/>
      <c r="W817" s="43"/>
      <c r="X817" s="41"/>
      <c r="Y817" s="42"/>
      <c r="Z817" s="43"/>
      <c r="AA817" s="41"/>
      <c r="AB817" s="42"/>
      <c r="AC817" s="43"/>
      <c r="AD817" s="41"/>
      <c r="AE817" s="42"/>
      <c r="AF817" s="43"/>
      <c r="AG817" s="41"/>
      <c r="AH817" s="42"/>
      <c r="AI817" s="43"/>
      <c r="AK817" s="41">
        <f t="shared" si="266"/>
        <v>0</v>
      </c>
      <c r="AL817" s="42">
        <f t="shared" si="266"/>
        <v>0</v>
      </c>
      <c r="AM817" s="43">
        <f t="shared" si="266"/>
        <v>0</v>
      </c>
      <c r="AT817" s="32">
        <f t="shared" si="267"/>
        <v>0</v>
      </c>
      <c r="AV817" s="23">
        <v>6</v>
      </c>
      <c r="AW817" s="23">
        <v>15</v>
      </c>
      <c r="AX817" s="23">
        <f t="shared" ref="AX817:AX825" si="268">IF(AW817=AW816,AX816+1,1)</f>
        <v>3</v>
      </c>
    </row>
    <row r="818" spans="2:50" ht="15" hidden="1" customHeight="1" x14ac:dyDescent="0.3">
      <c r="B818" s="15"/>
      <c r="C818" s="40" t="s">
        <v>22</v>
      </c>
      <c r="D818" s="34" t="s">
        <v>2</v>
      </c>
      <c r="E818" s="35" t="s">
        <v>2</v>
      </c>
      <c r="F818" s="41">
        <v>0</v>
      </c>
      <c r="G818" s="169">
        <v>0</v>
      </c>
      <c r="H818" s="43">
        <v>0</v>
      </c>
      <c r="I818" s="41">
        <v>0</v>
      </c>
      <c r="J818" s="42">
        <v>0</v>
      </c>
      <c r="K818" s="43">
        <v>0</v>
      </c>
      <c r="L818" s="41"/>
      <c r="M818" s="42"/>
      <c r="N818" s="43"/>
      <c r="O818" s="41"/>
      <c r="P818" s="42"/>
      <c r="Q818" s="43"/>
      <c r="R818" s="41"/>
      <c r="S818" s="42"/>
      <c r="T818" s="43"/>
      <c r="U818" s="41"/>
      <c r="V818" s="42"/>
      <c r="W818" s="43"/>
      <c r="X818" s="41"/>
      <c r="Y818" s="42"/>
      <c r="Z818" s="43"/>
      <c r="AA818" s="41"/>
      <c r="AB818" s="42"/>
      <c r="AC818" s="43"/>
      <c r="AD818" s="41"/>
      <c r="AE818" s="42"/>
      <c r="AF818" s="43"/>
      <c r="AG818" s="41"/>
      <c r="AH818" s="42"/>
      <c r="AI818" s="43"/>
      <c r="AK818" s="41">
        <f t="shared" si="266"/>
        <v>0</v>
      </c>
      <c r="AL818" s="42">
        <f t="shared" si="266"/>
        <v>0</v>
      </c>
      <c r="AM818" s="43">
        <f t="shared" si="266"/>
        <v>0</v>
      </c>
      <c r="AT818" s="32">
        <f t="shared" si="267"/>
        <v>0</v>
      </c>
      <c r="AV818" s="23">
        <v>6</v>
      </c>
      <c r="AW818" s="23">
        <v>15</v>
      </c>
      <c r="AX818" s="23">
        <f t="shared" si="268"/>
        <v>4</v>
      </c>
    </row>
    <row r="819" spans="2:50" ht="15" hidden="1" customHeight="1" x14ac:dyDescent="0.3">
      <c r="B819" s="15"/>
      <c r="C819" s="40" t="s">
        <v>22</v>
      </c>
      <c r="D819" s="34" t="s">
        <v>2</v>
      </c>
      <c r="E819" s="35" t="s">
        <v>2</v>
      </c>
      <c r="F819" s="41">
        <v>0</v>
      </c>
      <c r="G819" s="169">
        <v>0</v>
      </c>
      <c r="H819" s="43">
        <v>0</v>
      </c>
      <c r="I819" s="41">
        <v>0</v>
      </c>
      <c r="J819" s="42">
        <v>0</v>
      </c>
      <c r="K819" s="43">
        <v>0</v>
      </c>
      <c r="L819" s="41"/>
      <c r="M819" s="42"/>
      <c r="N819" s="43"/>
      <c r="O819" s="41"/>
      <c r="P819" s="42"/>
      <c r="Q819" s="43"/>
      <c r="R819" s="41"/>
      <c r="S819" s="42"/>
      <c r="T819" s="43"/>
      <c r="U819" s="41"/>
      <c r="V819" s="42"/>
      <c r="W819" s="43"/>
      <c r="X819" s="41"/>
      <c r="Y819" s="42"/>
      <c r="Z819" s="43"/>
      <c r="AA819" s="41"/>
      <c r="AB819" s="42"/>
      <c r="AC819" s="43"/>
      <c r="AD819" s="41"/>
      <c r="AE819" s="42"/>
      <c r="AF819" s="43"/>
      <c r="AG819" s="41"/>
      <c r="AH819" s="42"/>
      <c r="AI819" s="43"/>
      <c r="AK819" s="41">
        <f t="shared" si="266"/>
        <v>0</v>
      </c>
      <c r="AL819" s="42">
        <f t="shared" si="266"/>
        <v>0</v>
      </c>
      <c r="AM819" s="43">
        <f t="shared" si="266"/>
        <v>0</v>
      </c>
      <c r="AT819" s="32">
        <f t="shared" si="267"/>
        <v>0</v>
      </c>
      <c r="AV819" s="23">
        <v>6</v>
      </c>
      <c r="AW819" s="23">
        <v>15</v>
      </c>
      <c r="AX819" s="23">
        <f t="shared" si="268"/>
        <v>5</v>
      </c>
    </row>
    <row r="820" spans="2:50" ht="15" hidden="1" customHeight="1" x14ac:dyDescent="0.3">
      <c r="B820" s="15"/>
      <c r="C820" s="40" t="s">
        <v>22</v>
      </c>
      <c r="D820" s="34" t="s">
        <v>2</v>
      </c>
      <c r="E820" s="35" t="s">
        <v>2</v>
      </c>
      <c r="F820" s="41">
        <v>0</v>
      </c>
      <c r="G820" s="169">
        <v>0</v>
      </c>
      <c r="H820" s="43">
        <v>0</v>
      </c>
      <c r="I820" s="41">
        <v>0</v>
      </c>
      <c r="J820" s="42">
        <v>0</v>
      </c>
      <c r="K820" s="43">
        <v>0</v>
      </c>
      <c r="L820" s="41"/>
      <c r="M820" s="42"/>
      <c r="N820" s="43"/>
      <c r="O820" s="41"/>
      <c r="P820" s="42"/>
      <c r="Q820" s="43"/>
      <c r="R820" s="41"/>
      <c r="S820" s="42"/>
      <c r="T820" s="43"/>
      <c r="U820" s="41"/>
      <c r="V820" s="42"/>
      <c r="W820" s="43"/>
      <c r="X820" s="41"/>
      <c r="Y820" s="42"/>
      <c r="Z820" s="43"/>
      <c r="AA820" s="41"/>
      <c r="AB820" s="42"/>
      <c r="AC820" s="43"/>
      <c r="AD820" s="41"/>
      <c r="AE820" s="42"/>
      <c r="AF820" s="43"/>
      <c r="AG820" s="41"/>
      <c r="AH820" s="42"/>
      <c r="AI820" s="43"/>
      <c r="AK820" s="41">
        <f t="shared" si="266"/>
        <v>0</v>
      </c>
      <c r="AL820" s="42">
        <f t="shared" si="266"/>
        <v>0</v>
      </c>
      <c r="AM820" s="43">
        <f t="shared" si="266"/>
        <v>0</v>
      </c>
      <c r="AT820" s="32">
        <f t="shared" si="267"/>
        <v>0</v>
      </c>
      <c r="AV820" s="23">
        <v>6</v>
      </c>
      <c r="AW820" s="23">
        <v>15</v>
      </c>
      <c r="AX820" s="23">
        <f t="shared" si="268"/>
        <v>6</v>
      </c>
    </row>
    <row r="821" spans="2:50" ht="15" hidden="1" customHeight="1" x14ac:dyDescent="0.3">
      <c r="B821" s="15"/>
      <c r="C821" s="40" t="s">
        <v>22</v>
      </c>
      <c r="D821" s="34" t="s">
        <v>2</v>
      </c>
      <c r="E821" s="35" t="s">
        <v>2</v>
      </c>
      <c r="F821" s="41">
        <v>0</v>
      </c>
      <c r="G821" s="169">
        <v>0</v>
      </c>
      <c r="H821" s="43">
        <v>0</v>
      </c>
      <c r="I821" s="41">
        <v>0</v>
      </c>
      <c r="J821" s="42">
        <v>0</v>
      </c>
      <c r="K821" s="43">
        <v>0</v>
      </c>
      <c r="L821" s="41"/>
      <c r="M821" s="42"/>
      <c r="N821" s="43"/>
      <c r="O821" s="41"/>
      <c r="P821" s="42"/>
      <c r="Q821" s="43"/>
      <c r="R821" s="41"/>
      <c r="S821" s="42"/>
      <c r="T821" s="43"/>
      <c r="U821" s="41"/>
      <c r="V821" s="42"/>
      <c r="W821" s="43"/>
      <c r="X821" s="41"/>
      <c r="Y821" s="42"/>
      <c r="Z821" s="43"/>
      <c r="AA821" s="41"/>
      <c r="AB821" s="42"/>
      <c r="AC821" s="43"/>
      <c r="AD821" s="41"/>
      <c r="AE821" s="42"/>
      <c r="AF821" s="43"/>
      <c r="AG821" s="41"/>
      <c r="AH821" s="42"/>
      <c r="AI821" s="43"/>
      <c r="AK821" s="41">
        <f t="shared" si="266"/>
        <v>0</v>
      </c>
      <c r="AL821" s="42">
        <f t="shared" si="266"/>
        <v>0</v>
      </c>
      <c r="AM821" s="43">
        <f t="shared" si="266"/>
        <v>0</v>
      </c>
      <c r="AT821" s="32">
        <f t="shared" si="267"/>
        <v>0</v>
      </c>
      <c r="AV821" s="23">
        <v>6</v>
      </c>
      <c r="AW821" s="23">
        <v>15</v>
      </c>
      <c r="AX821" s="23">
        <f t="shared" si="268"/>
        <v>7</v>
      </c>
    </row>
    <row r="822" spans="2:50" ht="15" hidden="1" customHeight="1" x14ac:dyDescent="0.3">
      <c r="B822" s="15"/>
      <c r="C822" s="40" t="s">
        <v>22</v>
      </c>
      <c r="D822" s="34" t="s">
        <v>2</v>
      </c>
      <c r="E822" s="35" t="s">
        <v>2</v>
      </c>
      <c r="F822" s="41">
        <v>0</v>
      </c>
      <c r="G822" s="169">
        <v>0</v>
      </c>
      <c r="H822" s="43">
        <v>0</v>
      </c>
      <c r="I822" s="41">
        <v>0</v>
      </c>
      <c r="J822" s="42">
        <v>0</v>
      </c>
      <c r="K822" s="43">
        <v>0</v>
      </c>
      <c r="L822" s="41"/>
      <c r="M822" s="42"/>
      <c r="N822" s="43"/>
      <c r="O822" s="41"/>
      <c r="P822" s="42"/>
      <c r="Q822" s="43"/>
      <c r="R822" s="41"/>
      <c r="S822" s="42"/>
      <c r="T822" s="43"/>
      <c r="U822" s="41"/>
      <c r="V822" s="42"/>
      <c r="W822" s="43"/>
      <c r="X822" s="41"/>
      <c r="Y822" s="42"/>
      <c r="Z822" s="43"/>
      <c r="AA822" s="41"/>
      <c r="AB822" s="42"/>
      <c r="AC822" s="43"/>
      <c r="AD822" s="41"/>
      <c r="AE822" s="42"/>
      <c r="AF822" s="43"/>
      <c r="AG822" s="41"/>
      <c r="AH822" s="42"/>
      <c r="AI822" s="43"/>
      <c r="AK822" s="41">
        <f t="shared" si="266"/>
        <v>0</v>
      </c>
      <c r="AL822" s="42">
        <f t="shared" si="266"/>
        <v>0</v>
      </c>
      <c r="AM822" s="43">
        <f t="shared" si="266"/>
        <v>0</v>
      </c>
      <c r="AT822" s="32">
        <f t="shared" si="267"/>
        <v>0</v>
      </c>
      <c r="AV822" s="23">
        <v>6</v>
      </c>
      <c r="AW822" s="23">
        <v>15</v>
      </c>
      <c r="AX822" s="23">
        <f t="shared" si="268"/>
        <v>8</v>
      </c>
    </row>
    <row r="823" spans="2:50" ht="15" hidden="1" customHeight="1" x14ac:dyDescent="0.3">
      <c r="B823" s="15"/>
      <c r="C823" s="40" t="s">
        <v>22</v>
      </c>
      <c r="D823" s="34" t="s">
        <v>2</v>
      </c>
      <c r="E823" s="35" t="s">
        <v>2</v>
      </c>
      <c r="F823" s="41">
        <v>0</v>
      </c>
      <c r="G823" s="169">
        <v>0</v>
      </c>
      <c r="H823" s="43">
        <v>0</v>
      </c>
      <c r="I823" s="41">
        <v>0</v>
      </c>
      <c r="J823" s="42">
        <v>0</v>
      </c>
      <c r="K823" s="43">
        <v>0</v>
      </c>
      <c r="L823" s="41"/>
      <c r="M823" s="42"/>
      <c r="N823" s="43"/>
      <c r="O823" s="41"/>
      <c r="P823" s="42"/>
      <c r="Q823" s="43"/>
      <c r="R823" s="41"/>
      <c r="S823" s="42"/>
      <c r="T823" s="43"/>
      <c r="U823" s="41"/>
      <c r="V823" s="42"/>
      <c r="W823" s="43"/>
      <c r="X823" s="41"/>
      <c r="Y823" s="42"/>
      <c r="Z823" s="43"/>
      <c r="AA823" s="41"/>
      <c r="AB823" s="42"/>
      <c r="AC823" s="43"/>
      <c r="AD823" s="41"/>
      <c r="AE823" s="42"/>
      <c r="AF823" s="43"/>
      <c r="AG823" s="41"/>
      <c r="AH823" s="42"/>
      <c r="AI823" s="43"/>
      <c r="AK823" s="41">
        <f t="shared" si="266"/>
        <v>0</v>
      </c>
      <c r="AL823" s="42">
        <f t="shared" si="266"/>
        <v>0</v>
      </c>
      <c r="AM823" s="43">
        <f t="shared" si="266"/>
        <v>0</v>
      </c>
      <c r="AT823" s="32">
        <f t="shared" si="267"/>
        <v>0</v>
      </c>
      <c r="AV823" s="23">
        <v>6</v>
      </c>
      <c r="AW823" s="23">
        <v>15</v>
      </c>
      <c r="AX823" s="23">
        <f t="shared" si="268"/>
        <v>9</v>
      </c>
    </row>
    <row r="824" spans="2:50" ht="15" hidden="1" customHeight="1" x14ac:dyDescent="0.3">
      <c r="B824" s="15"/>
      <c r="C824" s="40" t="s">
        <v>22</v>
      </c>
      <c r="D824" s="34" t="s">
        <v>2</v>
      </c>
      <c r="E824" s="35" t="s">
        <v>2</v>
      </c>
      <c r="F824" s="41">
        <v>0</v>
      </c>
      <c r="G824" s="169">
        <v>0</v>
      </c>
      <c r="H824" s="43">
        <v>0</v>
      </c>
      <c r="I824" s="41">
        <v>0</v>
      </c>
      <c r="J824" s="42">
        <v>0</v>
      </c>
      <c r="K824" s="43">
        <v>0</v>
      </c>
      <c r="L824" s="41"/>
      <c r="M824" s="42"/>
      <c r="N824" s="43"/>
      <c r="O824" s="41"/>
      <c r="P824" s="42"/>
      <c r="Q824" s="43"/>
      <c r="R824" s="41"/>
      <c r="S824" s="42"/>
      <c r="T824" s="43"/>
      <c r="U824" s="41"/>
      <c r="V824" s="42"/>
      <c r="W824" s="43"/>
      <c r="X824" s="41"/>
      <c r="Y824" s="42"/>
      <c r="Z824" s="43"/>
      <c r="AA824" s="41"/>
      <c r="AB824" s="42"/>
      <c r="AC824" s="43"/>
      <c r="AD824" s="41"/>
      <c r="AE824" s="42"/>
      <c r="AF824" s="43"/>
      <c r="AG824" s="41"/>
      <c r="AH824" s="42"/>
      <c r="AI824" s="43"/>
      <c r="AK824" s="41">
        <f t="shared" si="266"/>
        <v>0</v>
      </c>
      <c r="AL824" s="42">
        <f t="shared" si="266"/>
        <v>0</v>
      </c>
      <c r="AM824" s="43">
        <f t="shared" si="266"/>
        <v>0</v>
      </c>
      <c r="AT824" s="32">
        <f t="shared" si="267"/>
        <v>0</v>
      </c>
      <c r="AV824" s="23">
        <v>6</v>
      </c>
      <c r="AW824" s="23">
        <v>15</v>
      </c>
      <c r="AX824" s="23">
        <f t="shared" si="268"/>
        <v>10</v>
      </c>
    </row>
    <row r="825" spans="2:50" ht="15" hidden="1" customHeight="1" x14ac:dyDescent="0.3">
      <c r="B825" s="15"/>
      <c r="C825" s="40" t="s">
        <v>23</v>
      </c>
      <c r="D825" s="34" t="s">
        <v>2</v>
      </c>
      <c r="E825" s="35" t="s">
        <v>2</v>
      </c>
      <c r="F825" s="41">
        <v>0</v>
      </c>
      <c r="G825" s="169">
        <v>0</v>
      </c>
      <c r="H825" s="43">
        <v>0</v>
      </c>
      <c r="I825" s="41">
        <v>0</v>
      </c>
      <c r="J825" s="42">
        <v>0</v>
      </c>
      <c r="K825" s="43">
        <v>0</v>
      </c>
      <c r="L825" s="41"/>
      <c r="M825" s="42"/>
      <c r="N825" s="43"/>
      <c r="O825" s="41"/>
      <c r="P825" s="42"/>
      <c r="Q825" s="43"/>
      <c r="R825" s="41"/>
      <c r="S825" s="42"/>
      <c r="T825" s="43"/>
      <c r="U825" s="41"/>
      <c r="V825" s="42"/>
      <c r="W825" s="43"/>
      <c r="X825" s="41"/>
      <c r="Y825" s="42"/>
      <c r="Z825" s="43"/>
      <c r="AA825" s="41"/>
      <c r="AB825" s="42"/>
      <c r="AC825" s="43"/>
      <c r="AD825" s="41"/>
      <c r="AE825" s="42"/>
      <c r="AF825" s="43"/>
      <c r="AG825" s="41"/>
      <c r="AH825" s="42"/>
      <c r="AI825" s="43"/>
      <c r="AK825" s="41">
        <f t="shared" si="266"/>
        <v>0</v>
      </c>
      <c r="AL825" s="42">
        <f t="shared" si="266"/>
        <v>0</v>
      </c>
      <c r="AM825" s="43">
        <f t="shared" si="266"/>
        <v>0</v>
      </c>
      <c r="AT825" s="32">
        <f t="shared" si="267"/>
        <v>0</v>
      </c>
      <c r="AV825" s="23">
        <v>6</v>
      </c>
      <c r="AW825" s="23">
        <v>16</v>
      </c>
      <c r="AX825" s="23">
        <f t="shared" si="268"/>
        <v>1</v>
      </c>
    </row>
    <row r="826" spans="2:50" ht="15" hidden="1" customHeight="1" x14ac:dyDescent="0.3">
      <c r="B826" s="15"/>
      <c r="C826" s="50" t="str">
        <f>IF(LEN(E825)&lt;1,"","Total: " &amp; LEFT(E825,LEN(E825)-21) &amp; "Municipalities")</f>
        <v/>
      </c>
      <c r="D826" s="51"/>
      <c r="E826" s="52"/>
      <c r="F826" s="53">
        <f t="shared" ref="F826:K826" si="269">SUM(F815:F825)</f>
        <v>0</v>
      </c>
      <c r="G826" s="171">
        <f t="shared" si="269"/>
        <v>0</v>
      </c>
      <c r="H826" s="55">
        <f t="shared" si="269"/>
        <v>0</v>
      </c>
      <c r="I826" s="53">
        <f t="shared" si="269"/>
        <v>0</v>
      </c>
      <c r="J826" s="54">
        <f t="shared" si="269"/>
        <v>0</v>
      </c>
      <c r="K826" s="55">
        <f t="shared" si="269"/>
        <v>0</v>
      </c>
      <c r="L826" s="53">
        <f t="shared" ref="L826:AI826" si="270">SUM(L815:L825)</f>
        <v>0</v>
      </c>
      <c r="M826" s="54">
        <f t="shared" si="270"/>
        <v>0</v>
      </c>
      <c r="N826" s="55">
        <f t="shared" si="270"/>
        <v>0</v>
      </c>
      <c r="O826" s="53">
        <f t="shared" si="270"/>
        <v>0</v>
      </c>
      <c r="P826" s="54">
        <f t="shared" si="270"/>
        <v>0</v>
      </c>
      <c r="Q826" s="55">
        <f t="shared" si="270"/>
        <v>0</v>
      </c>
      <c r="R826" s="53">
        <f t="shared" si="270"/>
        <v>0</v>
      </c>
      <c r="S826" s="54">
        <f t="shared" si="270"/>
        <v>0</v>
      </c>
      <c r="T826" s="55">
        <f t="shared" si="270"/>
        <v>0</v>
      </c>
      <c r="U826" s="53">
        <f t="shared" si="270"/>
        <v>0</v>
      </c>
      <c r="V826" s="54">
        <f t="shared" si="270"/>
        <v>0</v>
      </c>
      <c r="W826" s="55">
        <f t="shared" si="270"/>
        <v>0</v>
      </c>
      <c r="X826" s="53">
        <f t="shared" si="270"/>
        <v>0</v>
      </c>
      <c r="Y826" s="54">
        <f t="shared" si="270"/>
        <v>0</v>
      </c>
      <c r="Z826" s="55">
        <f t="shared" si="270"/>
        <v>0</v>
      </c>
      <c r="AA826" s="53">
        <f t="shared" si="270"/>
        <v>0</v>
      </c>
      <c r="AB826" s="54">
        <f t="shared" si="270"/>
        <v>0</v>
      </c>
      <c r="AC826" s="55">
        <f t="shared" si="270"/>
        <v>0</v>
      </c>
      <c r="AD826" s="53">
        <f t="shared" si="270"/>
        <v>0</v>
      </c>
      <c r="AE826" s="54">
        <f t="shared" si="270"/>
        <v>0</v>
      </c>
      <c r="AF826" s="55">
        <f t="shared" si="270"/>
        <v>0</v>
      </c>
      <c r="AG826" s="53">
        <f t="shared" si="270"/>
        <v>0</v>
      </c>
      <c r="AH826" s="54">
        <f t="shared" si="270"/>
        <v>0</v>
      </c>
      <c r="AI826" s="55">
        <f t="shared" si="270"/>
        <v>0</v>
      </c>
      <c r="AK826" s="53">
        <f>SUM(AK815:AK825)</f>
        <v>0</v>
      </c>
      <c r="AL826" s="54">
        <f>SUM(AL815:AL825)</f>
        <v>0</v>
      </c>
      <c r="AM826" s="55">
        <f>SUM(AM815:AM825)</f>
        <v>0</v>
      </c>
      <c r="AT826" s="32">
        <f>IF(SUM(AT815:AT825)=0,0,1)</f>
        <v>0</v>
      </c>
    </row>
    <row r="827" spans="2:50" ht="15" hidden="1" customHeight="1" x14ac:dyDescent="0.3">
      <c r="B827" s="15"/>
      <c r="C827" s="40"/>
      <c r="D827" s="34"/>
      <c r="E827" s="35"/>
      <c r="F827" s="41"/>
      <c r="G827" s="169"/>
      <c r="H827" s="43"/>
      <c r="I827" s="41"/>
      <c r="J827" s="42"/>
      <c r="K827" s="43"/>
      <c r="L827" s="41"/>
      <c r="M827" s="42"/>
      <c r="N827" s="43"/>
      <c r="O827" s="41"/>
      <c r="P827" s="42"/>
      <c r="Q827" s="43"/>
      <c r="R827" s="41"/>
      <c r="S827" s="42"/>
      <c r="T827" s="43"/>
      <c r="U827" s="41"/>
      <c r="V827" s="42"/>
      <c r="W827" s="43"/>
      <c r="X827" s="41"/>
      <c r="Y827" s="42"/>
      <c r="Z827" s="43"/>
      <c r="AA827" s="41"/>
      <c r="AB827" s="42"/>
      <c r="AC827" s="43"/>
      <c r="AD827" s="41"/>
      <c r="AE827" s="42"/>
      <c r="AF827" s="43"/>
      <c r="AG827" s="41"/>
      <c r="AH827" s="42"/>
      <c r="AI827" s="43"/>
      <c r="AK827" s="41"/>
      <c r="AL827" s="42"/>
      <c r="AM827" s="43"/>
      <c r="AT827" s="32">
        <f>IF(AT826=0,0,1)</f>
        <v>0</v>
      </c>
    </row>
    <row r="828" spans="2:50" ht="15" hidden="1" customHeight="1" x14ac:dyDescent="0.3">
      <c r="B828" s="15"/>
      <c r="C828" s="40" t="s">
        <v>22</v>
      </c>
      <c r="D828" s="34" t="s">
        <v>2</v>
      </c>
      <c r="E828" s="35" t="s">
        <v>2</v>
      </c>
      <c r="F828" s="41">
        <v>0</v>
      </c>
      <c r="G828" s="169">
        <v>0</v>
      </c>
      <c r="H828" s="43">
        <v>0</v>
      </c>
      <c r="I828" s="41">
        <v>0</v>
      </c>
      <c r="J828" s="42">
        <v>0</v>
      </c>
      <c r="K828" s="43">
        <v>0</v>
      </c>
      <c r="L828" s="41"/>
      <c r="M828" s="42"/>
      <c r="N828" s="43"/>
      <c r="O828" s="41"/>
      <c r="P828" s="42"/>
      <c r="Q828" s="43"/>
      <c r="R828" s="41"/>
      <c r="S828" s="42"/>
      <c r="T828" s="43"/>
      <c r="U828" s="41"/>
      <c r="V828" s="42"/>
      <c r="W828" s="43"/>
      <c r="X828" s="41"/>
      <c r="Y828" s="42"/>
      <c r="Z828" s="43"/>
      <c r="AA828" s="41"/>
      <c r="AB828" s="42"/>
      <c r="AC828" s="43"/>
      <c r="AD828" s="41"/>
      <c r="AE828" s="42"/>
      <c r="AF828" s="43"/>
      <c r="AG828" s="41"/>
      <c r="AH828" s="42"/>
      <c r="AI828" s="43"/>
      <c r="AK828" s="41">
        <f t="shared" ref="AK828:AM838" si="271">F828+I828+L828+O828+R828+U828+X828+AA828+AD828+AG828</f>
        <v>0</v>
      </c>
      <c r="AL828" s="42">
        <f t="shared" si="271"/>
        <v>0</v>
      </c>
      <c r="AM828" s="43">
        <f t="shared" si="271"/>
        <v>0</v>
      </c>
      <c r="AT828" s="32">
        <f>IF(LEN(E828)&lt;2,0,1)</f>
        <v>0</v>
      </c>
      <c r="AV828" s="23">
        <v>6</v>
      </c>
      <c r="AW828" s="23">
        <v>17</v>
      </c>
      <c r="AX828" s="23">
        <v>1</v>
      </c>
    </row>
    <row r="829" spans="2:50" ht="15" hidden="1" customHeight="1" x14ac:dyDescent="0.3">
      <c r="B829" s="15"/>
      <c r="C829" s="40" t="s">
        <v>22</v>
      </c>
      <c r="D829" s="34" t="s">
        <v>2</v>
      </c>
      <c r="E829" s="35" t="s">
        <v>2</v>
      </c>
      <c r="F829" s="41">
        <v>0</v>
      </c>
      <c r="G829" s="169">
        <v>0</v>
      </c>
      <c r="H829" s="43">
        <v>0</v>
      </c>
      <c r="I829" s="41">
        <v>0</v>
      </c>
      <c r="J829" s="42">
        <v>0</v>
      </c>
      <c r="K829" s="43">
        <v>0</v>
      </c>
      <c r="L829" s="41"/>
      <c r="M829" s="42"/>
      <c r="N829" s="43"/>
      <c r="O829" s="41"/>
      <c r="P829" s="42"/>
      <c r="Q829" s="43"/>
      <c r="R829" s="41"/>
      <c r="S829" s="42"/>
      <c r="T829" s="43"/>
      <c r="U829" s="41"/>
      <c r="V829" s="42"/>
      <c r="W829" s="43"/>
      <c r="X829" s="41"/>
      <c r="Y829" s="42"/>
      <c r="Z829" s="43"/>
      <c r="AA829" s="41"/>
      <c r="AB829" s="42"/>
      <c r="AC829" s="43"/>
      <c r="AD829" s="41"/>
      <c r="AE829" s="42"/>
      <c r="AF829" s="43"/>
      <c r="AG829" s="41"/>
      <c r="AH829" s="42"/>
      <c r="AI829" s="43"/>
      <c r="AK829" s="41">
        <f t="shared" si="271"/>
        <v>0</v>
      </c>
      <c r="AL829" s="42">
        <f t="shared" si="271"/>
        <v>0</v>
      </c>
      <c r="AM829" s="43">
        <f t="shared" si="271"/>
        <v>0</v>
      </c>
      <c r="AT829" s="32">
        <f t="shared" ref="AT829:AT838" si="272">IF(LEN(E829)&lt;2,0,1)</f>
        <v>0</v>
      </c>
      <c r="AV829" s="23">
        <v>6</v>
      </c>
      <c r="AW829" s="23">
        <v>17</v>
      </c>
      <c r="AX829" s="23">
        <f>IF(AW829=AW828,AX828+1,1)</f>
        <v>2</v>
      </c>
    </row>
    <row r="830" spans="2:50" ht="15" hidden="1" customHeight="1" x14ac:dyDescent="0.3">
      <c r="B830" s="15"/>
      <c r="C830" s="40" t="s">
        <v>22</v>
      </c>
      <c r="D830" s="34" t="s">
        <v>2</v>
      </c>
      <c r="E830" s="35" t="s">
        <v>2</v>
      </c>
      <c r="F830" s="41">
        <v>0</v>
      </c>
      <c r="G830" s="169">
        <v>0</v>
      </c>
      <c r="H830" s="43">
        <v>0</v>
      </c>
      <c r="I830" s="41">
        <v>0</v>
      </c>
      <c r="J830" s="42">
        <v>0</v>
      </c>
      <c r="K830" s="43">
        <v>0</v>
      </c>
      <c r="L830" s="41"/>
      <c r="M830" s="42"/>
      <c r="N830" s="43"/>
      <c r="O830" s="41"/>
      <c r="P830" s="42"/>
      <c r="Q830" s="43"/>
      <c r="R830" s="41"/>
      <c r="S830" s="42"/>
      <c r="T830" s="43"/>
      <c r="U830" s="41"/>
      <c r="V830" s="42"/>
      <c r="W830" s="43"/>
      <c r="X830" s="41"/>
      <c r="Y830" s="42"/>
      <c r="Z830" s="43"/>
      <c r="AA830" s="41"/>
      <c r="AB830" s="42"/>
      <c r="AC830" s="43"/>
      <c r="AD830" s="41"/>
      <c r="AE830" s="42"/>
      <c r="AF830" s="43"/>
      <c r="AG830" s="41"/>
      <c r="AH830" s="42"/>
      <c r="AI830" s="43"/>
      <c r="AK830" s="41">
        <f t="shared" si="271"/>
        <v>0</v>
      </c>
      <c r="AL830" s="42">
        <f t="shared" si="271"/>
        <v>0</v>
      </c>
      <c r="AM830" s="43">
        <f t="shared" si="271"/>
        <v>0</v>
      </c>
      <c r="AT830" s="32">
        <f t="shared" si="272"/>
        <v>0</v>
      </c>
      <c r="AV830" s="23">
        <v>6</v>
      </c>
      <c r="AW830" s="23">
        <v>17</v>
      </c>
      <c r="AX830" s="23">
        <f t="shared" ref="AX830:AX838" si="273">IF(AW830=AW829,AX829+1,1)</f>
        <v>3</v>
      </c>
    </row>
    <row r="831" spans="2:50" ht="15" hidden="1" customHeight="1" x14ac:dyDescent="0.3">
      <c r="B831" s="15"/>
      <c r="C831" s="40" t="s">
        <v>22</v>
      </c>
      <c r="D831" s="34" t="s">
        <v>2</v>
      </c>
      <c r="E831" s="35" t="s">
        <v>2</v>
      </c>
      <c r="F831" s="41">
        <v>0</v>
      </c>
      <c r="G831" s="169">
        <v>0</v>
      </c>
      <c r="H831" s="43">
        <v>0</v>
      </c>
      <c r="I831" s="41">
        <v>0</v>
      </c>
      <c r="J831" s="42">
        <v>0</v>
      </c>
      <c r="K831" s="43">
        <v>0</v>
      </c>
      <c r="L831" s="41"/>
      <c r="M831" s="42"/>
      <c r="N831" s="43"/>
      <c r="O831" s="41"/>
      <c r="P831" s="42"/>
      <c r="Q831" s="43"/>
      <c r="R831" s="41"/>
      <c r="S831" s="42"/>
      <c r="T831" s="43"/>
      <c r="U831" s="41"/>
      <c r="V831" s="42"/>
      <c r="W831" s="43"/>
      <c r="X831" s="41"/>
      <c r="Y831" s="42"/>
      <c r="Z831" s="43"/>
      <c r="AA831" s="41"/>
      <c r="AB831" s="42"/>
      <c r="AC831" s="43"/>
      <c r="AD831" s="41"/>
      <c r="AE831" s="42"/>
      <c r="AF831" s="43"/>
      <c r="AG831" s="41"/>
      <c r="AH831" s="42"/>
      <c r="AI831" s="43"/>
      <c r="AK831" s="41">
        <f t="shared" si="271"/>
        <v>0</v>
      </c>
      <c r="AL831" s="42">
        <f t="shared" si="271"/>
        <v>0</v>
      </c>
      <c r="AM831" s="43">
        <f t="shared" si="271"/>
        <v>0</v>
      </c>
      <c r="AT831" s="32">
        <f t="shared" si="272"/>
        <v>0</v>
      </c>
      <c r="AV831" s="23">
        <v>6</v>
      </c>
      <c r="AW831" s="23">
        <v>17</v>
      </c>
      <c r="AX831" s="23">
        <f t="shared" si="273"/>
        <v>4</v>
      </c>
    </row>
    <row r="832" spans="2:50" ht="15" hidden="1" customHeight="1" x14ac:dyDescent="0.3">
      <c r="B832" s="15"/>
      <c r="C832" s="40" t="s">
        <v>22</v>
      </c>
      <c r="D832" s="34" t="s">
        <v>2</v>
      </c>
      <c r="E832" s="35" t="s">
        <v>2</v>
      </c>
      <c r="F832" s="41">
        <v>0</v>
      </c>
      <c r="G832" s="169">
        <v>0</v>
      </c>
      <c r="H832" s="43">
        <v>0</v>
      </c>
      <c r="I832" s="41">
        <v>0</v>
      </c>
      <c r="J832" s="42">
        <v>0</v>
      </c>
      <c r="K832" s="43">
        <v>0</v>
      </c>
      <c r="L832" s="41"/>
      <c r="M832" s="42"/>
      <c r="N832" s="43"/>
      <c r="O832" s="41"/>
      <c r="P832" s="42"/>
      <c r="Q832" s="43"/>
      <c r="R832" s="41"/>
      <c r="S832" s="42"/>
      <c r="T832" s="43"/>
      <c r="U832" s="41"/>
      <c r="V832" s="42"/>
      <c r="W832" s="43"/>
      <c r="X832" s="41"/>
      <c r="Y832" s="42"/>
      <c r="Z832" s="43"/>
      <c r="AA832" s="41"/>
      <c r="AB832" s="42"/>
      <c r="AC832" s="43"/>
      <c r="AD832" s="41"/>
      <c r="AE832" s="42"/>
      <c r="AF832" s="43"/>
      <c r="AG832" s="41"/>
      <c r="AH832" s="42"/>
      <c r="AI832" s="43"/>
      <c r="AK832" s="41">
        <f t="shared" si="271"/>
        <v>0</v>
      </c>
      <c r="AL832" s="42">
        <f t="shared" si="271"/>
        <v>0</v>
      </c>
      <c r="AM832" s="43">
        <f t="shared" si="271"/>
        <v>0</v>
      </c>
      <c r="AT832" s="32">
        <f t="shared" si="272"/>
        <v>0</v>
      </c>
      <c r="AV832" s="23">
        <v>6</v>
      </c>
      <c r="AW832" s="23">
        <v>17</v>
      </c>
      <c r="AX832" s="23">
        <f t="shared" si="273"/>
        <v>5</v>
      </c>
    </row>
    <row r="833" spans="2:50" s="23" customFormat="1" ht="15" hidden="1" customHeight="1" x14ac:dyDescent="0.3">
      <c r="B833" s="15"/>
      <c r="C833" s="40" t="s">
        <v>22</v>
      </c>
      <c r="D833" s="34" t="s">
        <v>2</v>
      </c>
      <c r="E833" s="35" t="s">
        <v>2</v>
      </c>
      <c r="F833" s="41">
        <v>0</v>
      </c>
      <c r="G833" s="169">
        <v>0</v>
      </c>
      <c r="H833" s="43">
        <v>0</v>
      </c>
      <c r="I833" s="41">
        <v>0</v>
      </c>
      <c r="J833" s="42">
        <v>0</v>
      </c>
      <c r="K833" s="43">
        <v>0</v>
      </c>
      <c r="L833" s="41"/>
      <c r="M833" s="42"/>
      <c r="N833" s="43"/>
      <c r="O833" s="41"/>
      <c r="P833" s="42"/>
      <c r="Q833" s="43"/>
      <c r="R833" s="41"/>
      <c r="S833" s="42"/>
      <c r="T833" s="43"/>
      <c r="U833" s="41"/>
      <c r="V833" s="42"/>
      <c r="W833" s="43"/>
      <c r="X833" s="41"/>
      <c r="Y833" s="42"/>
      <c r="Z833" s="43"/>
      <c r="AA833" s="41"/>
      <c r="AB833" s="42"/>
      <c r="AC833" s="43"/>
      <c r="AD833" s="41"/>
      <c r="AE833" s="42"/>
      <c r="AF833" s="43"/>
      <c r="AG833" s="41"/>
      <c r="AH833" s="42"/>
      <c r="AI833" s="43"/>
      <c r="AK833" s="41">
        <f t="shared" si="271"/>
        <v>0</v>
      </c>
      <c r="AL833" s="42">
        <f t="shared" si="271"/>
        <v>0</v>
      </c>
      <c r="AM833" s="43">
        <f t="shared" si="271"/>
        <v>0</v>
      </c>
      <c r="AT833" s="32">
        <f t="shared" si="272"/>
        <v>0</v>
      </c>
      <c r="AV833" s="23">
        <v>6</v>
      </c>
      <c r="AW833" s="23">
        <v>17</v>
      </c>
      <c r="AX833" s="23">
        <f t="shared" si="273"/>
        <v>6</v>
      </c>
    </row>
    <row r="834" spans="2:50" ht="15" hidden="1" customHeight="1" x14ac:dyDescent="0.3">
      <c r="B834" s="15"/>
      <c r="C834" s="40" t="s">
        <v>22</v>
      </c>
      <c r="D834" s="34" t="s">
        <v>2</v>
      </c>
      <c r="E834" s="35" t="s">
        <v>2</v>
      </c>
      <c r="F834" s="41">
        <v>0</v>
      </c>
      <c r="G834" s="169">
        <v>0</v>
      </c>
      <c r="H834" s="43">
        <v>0</v>
      </c>
      <c r="I834" s="41">
        <v>0</v>
      </c>
      <c r="J834" s="42">
        <v>0</v>
      </c>
      <c r="K834" s="43">
        <v>0</v>
      </c>
      <c r="L834" s="41"/>
      <c r="M834" s="42"/>
      <c r="N834" s="43"/>
      <c r="O834" s="41"/>
      <c r="P834" s="42"/>
      <c r="Q834" s="43"/>
      <c r="R834" s="41"/>
      <c r="S834" s="42"/>
      <c r="T834" s="43"/>
      <c r="U834" s="41"/>
      <c r="V834" s="42"/>
      <c r="W834" s="43"/>
      <c r="X834" s="41"/>
      <c r="Y834" s="42"/>
      <c r="Z834" s="43"/>
      <c r="AA834" s="41"/>
      <c r="AB834" s="42"/>
      <c r="AC834" s="43"/>
      <c r="AD834" s="41"/>
      <c r="AE834" s="42"/>
      <c r="AF834" s="43"/>
      <c r="AG834" s="41"/>
      <c r="AH834" s="42"/>
      <c r="AI834" s="43"/>
      <c r="AK834" s="41">
        <f t="shared" si="271"/>
        <v>0</v>
      </c>
      <c r="AL834" s="42">
        <f t="shared" si="271"/>
        <v>0</v>
      </c>
      <c r="AM834" s="43">
        <f t="shared" si="271"/>
        <v>0</v>
      </c>
      <c r="AT834" s="32">
        <f t="shared" si="272"/>
        <v>0</v>
      </c>
      <c r="AV834" s="23">
        <v>6</v>
      </c>
      <c r="AW834" s="23">
        <v>17</v>
      </c>
      <c r="AX834" s="23">
        <f t="shared" si="273"/>
        <v>7</v>
      </c>
    </row>
    <row r="835" spans="2:50" ht="15" hidden="1" customHeight="1" x14ac:dyDescent="0.3">
      <c r="B835" s="15"/>
      <c r="C835" s="40" t="s">
        <v>22</v>
      </c>
      <c r="D835" s="34" t="s">
        <v>2</v>
      </c>
      <c r="E835" s="35" t="s">
        <v>2</v>
      </c>
      <c r="F835" s="41">
        <v>0</v>
      </c>
      <c r="G835" s="169">
        <v>0</v>
      </c>
      <c r="H835" s="43">
        <v>0</v>
      </c>
      <c r="I835" s="41">
        <v>0</v>
      </c>
      <c r="J835" s="42">
        <v>0</v>
      </c>
      <c r="K835" s="43">
        <v>0</v>
      </c>
      <c r="L835" s="41"/>
      <c r="M835" s="42"/>
      <c r="N835" s="43"/>
      <c r="O835" s="41"/>
      <c r="P835" s="42"/>
      <c r="Q835" s="43"/>
      <c r="R835" s="41"/>
      <c r="S835" s="42"/>
      <c r="T835" s="43"/>
      <c r="U835" s="41"/>
      <c r="V835" s="42"/>
      <c r="W835" s="43"/>
      <c r="X835" s="41"/>
      <c r="Y835" s="42"/>
      <c r="Z835" s="43"/>
      <c r="AA835" s="41"/>
      <c r="AB835" s="42"/>
      <c r="AC835" s="43"/>
      <c r="AD835" s="41"/>
      <c r="AE835" s="42"/>
      <c r="AF835" s="43"/>
      <c r="AG835" s="41"/>
      <c r="AH835" s="42"/>
      <c r="AI835" s="43"/>
      <c r="AK835" s="41">
        <f t="shared" si="271"/>
        <v>0</v>
      </c>
      <c r="AL835" s="42">
        <f t="shared" si="271"/>
        <v>0</v>
      </c>
      <c r="AM835" s="43">
        <f t="shared" si="271"/>
        <v>0</v>
      </c>
      <c r="AT835" s="32">
        <f t="shared" si="272"/>
        <v>0</v>
      </c>
      <c r="AV835" s="23">
        <v>6</v>
      </c>
      <c r="AW835" s="23">
        <v>17</v>
      </c>
      <c r="AX835" s="23">
        <f t="shared" si="273"/>
        <v>8</v>
      </c>
    </row>
    <row r="836" spans="2:50" ht="15" hidden="1" customHeight="1" x14ac:dyDescent="0.3">
      <c r="B836" s="15"/>
      <c r="C836" s="40" t="s">
        <v>22</v>
      </c>
      <c r="D836" s="34" t="s">
        <v>2</v>
      </c>
      <c r="E836" s="35" t="s">
        <v>2</v>
      </c>
      <c r="F836" s="41">
        <v>0</v>
      </c>
      <c r="G836" s="169">
        <v>0</v>
      </c>
      <c r="H836" s="43">
        <v>0</v>
      </c>
      <c r="I836" s="41">
        <v>0</v>
      </c>
      <c r="J836" s="42">
        <v>0</v>
      </c>
      <c r="K836" s="43">
        <v>0</v>
      </c>
      <c r="L836" s="41"/>
      <c r="M836" s="42"/>
      <c r="N836" s="43"/>
      <c r="O836" s="41"/>
      <c r="P836" s="42"/>
      <c r="Q836" s="43"/>
      <c r="R836" s="41"/>
      <c r="S836" s="42"/>
      <c r="T836" s="43"/>
      <c r="U836" s="41"/>
      <c r="V836" s="42"/>
      <c r="W836" s="43"/>
      <c r="X836" s="41"/>
      <c r="Y836" s="42"/>
      <c r="Z836" s="43"/>
      <c r="AA836" s="41"/>
      <c r="AB836" s="42"/>
      <c r="AC836" s="43"/>
      <c r="AD836" s="41"/>
      <c r="AE836" s="42"/>
      <c r="AF836" s="43"/>
      <c r="AG836" s="41"/>
      <c r="AH836" s="42"/>
      <c r="AI836" s="43"/>
      <c r="AK836" s="41">
        <f t="shared" si="271"/>
        <v>0</v>
      </c>
      <c r="AL836" s="42">
        <f t="shared" si="271"/>
        <v>0</v>
      </c>
      <c r="AM836" s="43">
        <f t="shared" si="271"/>
        <v>0</v>
      </c>
      <c r="AT836" s="32">
        <f t="shared" si="272"/>
        <v>0</v>
      </c>
      <c r="AV836" s="23">
        <v>6</v>
      </c>
      <c r="AW836" s="23">
        <v>17</v>
      </c>
      <c r="AX836" s="23">
        <f t="shared" si="273"/>
        <v>9</v>
      </c>
    </row>
    <row r="837" spans="2:50" ht="15" hidden="1" customHeight="1" x14ac:dyDescent="0.3">
      <c r="B837" s="15"/>
      <c r="C837" s="40" t="s">
        <v>22</v>
      </c>
      <c r="D837" s="34" t="s">
        <v>2</v>
      </c>
      <c r="E837" s="35" t="s">
        <v>2</v>
      </c>
      <c r="F837" s="41">
        <v>0</v>
      </c>
      <c r="G837" s="169">
        <v>0</v>
      </c>
      <c r="H837" s="43">
        <v>0</v>
      </c>
      <c r="I837" s="41">
        <v>0</v>
      </c>
      <c r="J837" s="42">
        <v>0</v>
      </c>
      <c r="K837" s="43">
        <v>0</v>
      </c>
      <c r="L837" s="41"/>
      <c r="M837" s="42"/>
      <c r="N837" s="43"/>
      <c r="O837" s="41"/>
      <c r="P837" s="42"/>
      <c r="Q837" s="43"/>
      <c r="R837" s="41"/>
      <c r="S837" s="42"/>
      <c r="T837" s="43"/>
      <c r="U837" s="41"/>
      <c r="V837" s="42"/>
      <c r="W837" s="43"/>
      <c r="X837" s="41"/>
      <c r="Y837" s="42"/>
      <c r="Z837" s="43"/>
      <c r="AA837" s="41"/>
      <c r="AB837" s="42"/>
      <c r="AC837" s="43"/>
      <c r="AD837" s="41"/>
      <c r="AE837" s="42"/>
      <c r="AF837" s="43"/>
      <c r="AG837" s="41"/>
      <c r="AH837" s="42"/>
      <c r="AI837" s="43"/>
      <c r="AK837" s="41">
        <f t="shared" si="271"/>
        <v>0</v>
      </c>
      <c r="AL837" s="42">
        <f t="shared" si="271"/>
        <v>0</v>
      </c>
      <c r="AM837" s="43">
        <f t="shared" si="271"/>
        <v>0</v>
      </c>
      <c r="AT837" s="32">
        <f t="shared" si="272"/>
        <v>0</v>
      </c>
      <c r="AV837" s="23">
        <v>6</v>
      </c>
      <c r="AW837" s="23">
        <v>17</v>
      </c>
      <c r="AX837" s="23">
        <f t="shared" si="273"/>
        <v>10</v>
      </c>
    </row>
    <row r="838" spans="2:50" ht="15" hidden="1" customHeight="1" x14ac:dyDescent="0.3">
      <c r="B838" s="15"/>
      <c r="C838" s="40" t="s">
        <v>23</v>
      </c>
      <c r="D838" s="34" t="s">
        <v>2</v>
      </c>
      <c r="E838" s="35" t="s">
        <v>2</v>
      </c>
      <c r="F838" s="41">
        <v>0</v>
      </c>
      <c r="G838" s="169">
        <v>0</v>
      </c>
      <c r="H838" s="43">
        <v>0</v>
      </c>
      <c r="I838" s="41">
        <v>0</v>
      </c>
      <c r="J838" s="42">
        <v>0</v>
      </c>
      <c r="K838" s="43">
        <v>0</v>
      </c>
      <c r="L838" s="41"/>
      <c r="M838" s="42"/>
      <c r="N838" s="43"/>
      <c r="O838" s="41"/>
      <c r="P838" s="42"/>
      <c r="Q838" s="43"/>
      <c r="R838" s="41"/>
      <c r="S838" s="42"/>
      <c r="T838" s="43"/>
      <c r="U838" s="41"/>
      <c r="V838" s="42"/>
      <c r="W838" s="43"/>
      <c r="X838" s="41"/>
      <c r="Y838" s="42"/>
      <c r="Z838" s="43"/>
      <c r="AA838" s="41"/>
      <c r="AB838" s="42"/>
      <c r="AC838" s="43"/>
      <c r="AD838" s="41"/>
      <c r="AE838" s="42"/>
      <c r="AF838" s="43"/>
      <c r="AG838" s="41"/>
      <c r="AH838" s="42"/>
      <c r="AI838" s="43"/>
      <c r="AK838" s="41">
        <f t="shared" si="271"/>
        <v>0</v>
      </c>
      <c r="AL838" s="42">
        <f t="shared" si="271"/>
        <v>0</v>
      </c>
      <c r="AM838" s="43">
        <f t="shared" si="271"/>
        <v>0</v>
      </c>
      <c r="AT838" s="32">
        <f t="shared" si="272"/>
        <v>0</v>
      </c>
      <c r="AV838" s="23">
        <v>6</v>
      </c>
      <c r="AW838" s="23">
        <v>18</v>
      </c>
      <c r="AX838" s="23">
        <f t="shared" si="273"/>
        <v>1</v>
      </c>
    </row>
    <row r="839" spans="2:50" ht="15" hidden="1" customHeight="1" x14ac:dyDescent="0.3">
      <c r="B839" s="15"/>
      <c r="C839" s="50" t="str">
        <f>IF(LEN(E838)&lt;1,"","Total: " &amp; LEFT(E838,LEN(E838)-21) &amp; "Municipalities")</f>
        <v/>
      </c>
      <c r="D839" s="51"/>
      <c r="E839" s="52"/>
      <c r="F839" s="53">
        <f t="shared" ref="F839:K839" si="274">SUM(F828:F838)</f>
        <v>0</v>
      </c>
      <c r="G839" s="171">
        <f t="shared" si="274"/>
        <v>0</v>
      </c>
      <c r="H839" s="55">
        <f t="shared" si="274"/>
        <v>0</v>
      </c>
      <c r="I839" s="53">
        <f t="shared" si="274"/>
        <v>0</v>
      </c>
      <c r="J839" s="54">
        <f t="shared" si="274"/>
        <v>0</v>
      </c>
      <c r="K839" s="55">
        <f t="shared" si="274"/>
        <v>0</v>
      </c>
      <c r="L839" s="53">
        <f t="shared" ref="L839:AI839" si="275">SUM(L828:L838)</f>
        <v>0</v>
      </c>
      <c r="M839" s="54">
        <f t="shared" si="275"/>
        <v>0</v>
      </c>
      <c r="N839" s="55">
        <f t="shared" si="275"/>
        <v>0</v>
      </c>
      <c r="O839" s="53">
        <f t="shared" si="275"/>
        <v>0</v>
      </c>
      <c r="P839" s="54">
        <f t="shared" si="275"/>
        <v>0</v>
      </c>
      <c r="Q839" s="55">
        <f t="shared" si="275"/>
        <v>0</v>
      </c>
      <c r="R839" s="53">
        <f t="shared" si="275"/>
        <v>0</v>
      </c>
      <c r="S839" s="54">
        <f t="shared" si="275"/>
        <v>0</v>
      </c>
      <c r="T839" s="55">
        <f t="shared" si="275"/>
        <v>0</v>
      </c>
      <c r="U839" s="53">
        <f t="shared" si="275"/>
        <v>0</v>
      </c>
      <c r="V839" s="54">
        <f t="shared" si="275"/>
        <v>0</v>
      </c>
      <c r="W839" s="55">
        <f t="shared" si="275"/>
        <v>0</v>
      </c>
      <c r="X839" s="53">
        <f t="shared" si="275"/>
        <v>0</v>
      </c>
      <c r="Y839" s="54">
        <f t="shared" si="275"/>
        <v>0</v>
      </c>
      <c r="Z839" s="55">
        <f t="shared" si="275"/>
        <v>0</v>
      </c>
      <c r="AA839" s="53">
        <f t="shared" si="275"/>
        <v>0</v>
      </c>
      <c r="AB839" s="54">
        <f t="shared" si="275"/>
        <v>0</v>
      </c>
      <c r="AC839" s="55">
        <f t="shared" si="275"/>
        <v>0</v>
      </c>
      <c r="AD839" s="53">
        <f t="shared" si="275"/>
        <v>0</v>
      </c>
      <c r="AE839" s="54">
        <f t="shared" si="275"/>
        <v>0</v>
      </c>
      <c r="AF839" s="55">
        <f t="shared" si="275"/>
        <v>0</v>
      </c>
      <c r="AG839" s="53">
        <f t="shared" si="275"/>
        <v>0</v>
      </c>
      <c r="AH839" s="54">
        <f t="shared" si="275"/>
        <v>0</v>
      </c>
      <c r="AI839" s="55">
        <f t="shared" si="275"/>
        <v>0</v>
      </c>
      <c r="AK839" s="53">
        <f>SUM(AK828:AK838)</f>
        <v>0</v>
      </c>
      <c r="AL839" s="54">
        <f>SUM(AL828:AL838)</f>
        <v>0</v>
      </c>
      <c r="AM839" s="55">
        <f>SUM(AM828:AM838)</f>
        <v>0</v>
      </c>
      <c r="AT839" s="32">
        <f>IF(SUM(AT828:AT838)=0,0,1)</f>
        <v>0</v>
      </c>
    </row>
    <row r="840" spans="2:50" ht="15" hidden="1" customHeight="1" x14ac:dyDescent="0.3">
      <c r="B840" s="15"/>
      <c r="C840" s="40"/>
      <c r="D840" s="34"/>
      <c r="E840" s="35"/>
      <c r="F840" s="41"/>
      <c r="G840" s="169"/>
      <c r="H840" s="43"/>
      <c r="I840" s="41"/>
      <c r="J840" s="42"/>
      <c r="K840" s="43"/>
      <c r="L840" s="41"/>
      <c r="M840" s="42"/>
      <c r="N840" s="43"/>
      <c r="O840" s="41"/>
      <c r="P840" s="42"/>
      <c r="Q840" s="43"/>
      <c r="R840" s="41"/>
      <c r="S840" s="42"/>
      <c r="T840" s="43"/>
      <c r="U840" s="41"/>
      <c r="V840" s="42"/>
      <c r="W840" s="43"/>
      <c r="X840" s="41"/>
      <c r="Y840" s="42"/>
      <c r="Z840" s="43"/>
      <c r="AA840" s="41"/>
      <c r="AB840" s="42"/>
      <c r="AC840" s="43"/>
      <c r="AD840" s="41"/>
      <c r="AE840" s="42"/>
      <c r="AF840" s="43"/>
      <c r="AG840" s="41"/>
      <c r="AH840" s="42"/>
      <c r="AI840" s="43"/>
      <c r="AK840" s="41"/>
      <c r="AL840" s="42"/>
      <c r="AM840" s="43"/>
      <c r="AT840" s="32">
        <f>IF(AT839=0,0,1)</f>
        <v>0</v>
      </c>
    </row>
    <row r="841" spans="2:50" ht="15" hidden="1" customHeight="1" x14ac:dyDescent="0.3">
      <c r="B841" s="15"/>
      <c r="C841" s="40" t="s">
        <v>22</v>
      </c>
      <c r="D841" s="34" t="s">
        <v>2</v>
      </c>
      <c r="E841" s="35" t="s">
        <v>2</v>
      </c>
      <c r="F841" s="41">
        <v>0</v>
      </c>
      <c r="G841" s="169">
        <v>0</v>
      </c>
      <c r="H841" s="43">
        <v>0</v>
      </c>
      <c r="I841" s="41">
        <v>0</v>
      </c>
      <c r="J841" s="42">
        <v>0</v>
      </c>
      <c r="K841" s="43">
        <v>0</v>
      </c>
      <c r="L841" s="41"/>
      <c r="M841" s="42"/>
      <c r="N841" s="43"/>
      <c r="O841" s="41"/>
      <c r="P841" s="42"/>
      <c r="Q841" s="43"/>
      <c r="R841" s="41"/>
      <c r="S841" s="42"/>
      <c r="T841" s="43"/>
      <c r="U841" s="41"/>
      <c r="V841" s="42"/>
      <c r="W841" s="43"/>
      <c r="X841" s="41"/>
      <c r="Y841" s="42"/>
      <c r="Z841" s="43"/>
      <c r="AA841" s="41"/>
      <c r="AB841" s="42"/>
      <c r="AC841" s="43"/>
      <c r="AD841" s="41"/>
      <c r="AE841" s="42"/>
      <c r="AF841" s="43"/>
      <c r="AG841" s="41"/>
      <c r="AH841" s="42"/>
      <c r="AI841" s="43"/>
      <c r="AK841" s="41">
        <f t="shared" ref="AK841:AM851" si="276">F841+I841+L841+O841+R841+U841+X841+AA841+AD841+AG841</f>
        <v>0</v>
      </c>
      <c r="AL841" s="42">
        <f t="shared" si="276"/>
        <v>0</v>
      </c>
      <c r="AM841" s="43">
        <f t="shared" si="276"/>
        <v>0</v>
      </c>
      <c r="AT841" s="32">
        <f>IF(LEN(E841)&lt;2,0,1)</f>
        <v>0</v>
      </c>
      <c r="AV841" s="23">
        <v>6</v>
      </c>
      <c r="AW841" s="23">
        <v>19</v>
      </c>
      <c r="AX841" s="23">
        <v>1</v>
      </c>
    </row>
    <row r="842" spans="2:50" ht="15" hidden="1" customHeight="1" x14ac:dyDescent="0.3">
      <c r="B842" s="15"/>
      <c r="C842" s="40" t="s">
        <v>22</v>
      </c>
      <c r="D842" s="34" t="s">
        <v>2</v>
      </c>
      <c r="E842" s="35" t="s">
        <v>2</v>
      </c>
      <c r="F842" s="41">
        <v>0</v>
      </c>
      <c r="G842" s="169">
        <v>0</v>
      </c>
      <c r="H842" s="43">
        <v>0</v>
      </c>
      <c r="I842" s="41">
        <v>0</v>
      </c>
      <c r="J842" s="42">
        <v>0</v>
      </c>
      <c r="K842" s="43">
        <v>0</v>
      </c>
      <c r="L842" s="41"/>
      <c r="M842" s="42"/>
      <c r="N842" s="43"/>
      <c r="O842" s="41"/>
      <c r="P842" s="42"/>
      <c r="Q842" s="43"/>
      <c r="R842" s="41"/>
      <c r="S842" s="42"/>
      <c r="T842" s="43"/>
      <c r="U842" s="41"/>
      <c r="V842" s="42"/>
      <c r="W842" s="43"/>
      <c r="X842" s="41"/>
      <c r="Y842" s="42"/>
      <c r="Z842" s="43"/>
      <c r="AA842" s="41"/>
      <c r="AB842" s="42"/>
      <c r="AC842" s="43"/>
      <c r="AD842" s="41"/>
      <c r="AE842" s="42"/>
      <c r="AF842" s="43"/>
      <c r="AG842" s="41"/>
      <c r="AH842" s="42"/>
      <c r="AI842" s="43"/>
      <c r="AK842" s="41">
        <f t="shared" si="276"/>
        <v>0</v>
      </c>
      <c r="AL842" s="42">
        <f t="shared" si="276"/>
        <v>0</v>
      </c>
      <c r="AM842" s="43">
        <f t="shared" si="276"/>
        <v>0</v>
      </c>
      <c r="AT842" s="32">
        <f t="shared" ref="AT842:AT851" si="277">IF(LEN(E842)&lt;2,0,1)</f>
        <v>0</v>
      </c>
      <c r="AV842" s="23">
        <v>6</v>
      </c>
      <c r="AW842" s="23">
        <v>19</v>
      </c>
      <c r="AX842" s="23">
        <f>IF(AW842=AW841,AX841+1,1)</f>
        <v>2</v>
      </c>
    </row>
    <row r="843" spans="2:50" ht="15" hidden="1" customHeight="1" x14ac:dyDescent="0.3">
      <c r="B843" s="15"/>
      <c r="C843" s="40" t="s">
        <v>22</v>
      </c>
      <c r="D843" s="34" t="s">
        <v>2</v>
      </c>
      <c r="E843" s="35" t="s">
        <v>2</v>
      </c>
      <c r="F843" s="41">
        <v>0</v>
      </c>
      <c r="G843" s="169">
        <v>0</v>
      </c>
      <c r="H843" s="43">
        <v>0</v>
      </c>
      <c r="I843" s="41">
        <v>0</v>
      </c>
      <c r="J843" s="42">
        <v>0</v>
      </c>
      <c r="K843" s="43">
        <v>0</v>
      </c>
      <c r="L843" s="41"/>
      <c r="M843" s="42"/>
      <c r="N843" s="43"/>
      <c r="O843" s="41"/>
      <c r="P843" s="42"/>
      <c r="Q843" s="43"/>
      <c r="R843" s="41"/>
      <c r="S843" s="42"/>
      <c r="T843" s="43"/>
      <c r="U843" s="41"/>
      <c r="V843" s="42"/>
      <c r="W843" s="43"/>
      <c r="X843" s="41"/>
      <c r="Y843" s="42"/>
      <c r="Z843" s="43"/>
      <c r="AA843" s="41"/>
      <c r="AB843" s="42"/>
      <c r="AC843" s="43"/>
      <c r="AD843" s="41"/>
      <c r="AE843" s="42"/>
      <c r="AF843" s="43"/>
      <c r="AG843" s="41"/>
      <c r="AH843" s="42"/>
      <c r="AI843" s="43"/>
      <c r="AK843" s="41">
        <f t="shared" si="276"/>
        <v>0</v>
      </c>
      <c r="AL843" s="42">
        <f t="shared" si="276"/>
        <v>0</v>
      </c>
      <c r="AM843" s="43">
        <f t="shared" si="276"/>
        <v>0</v>
      </c>
      <c r="AT843" s="32">
        <f t="shared" si="277"/>
        <v>0</v>
      </c>
      <c r="AV843" s="23">
        <v>6</v>
      </c>
      <c r="AW843" s="23">
        <v>19</v>
      </c>
      <c r="AX843" s="23">
        <f t="shared" ref="AX843:AX851" si="278">IF(AW843=AW842,AX842+1,1)</f>
        <v>3</v>
      </c>
    </row>
    <row r="844" spans="2:50" ht="15" hidden="1" customHeight="1" x14ac:dyDescent="0.3">
      <c r="B844" s="15"/>
      <c r="C844" s="40" t="s">
        <v>22</v>
      </c>
      <c r="D844" s="34" t="s">
        <v>2</v>
      </c>
      <c r="E844" s="35" t="s">
        <v>2</v>
      </c>
      <c r="F844" s="41">
        <v>0</v>
      </c>
      <c r="G844" s="169">
        <v>0</v>
      </c>
      <c r="H844" s="43">
        <v>0</v>
      </c>
      <c r="I844" s="41">
        <v>0</v>
      </c>
      <c r="J844" s="42">
        <v>0</v>
      </c>
      <c r="K844" s="43">
        <v>0</v>
      </c>
      <c r="L844" s="41"/>
      <c r="M844" s="42"/>
      <c r="N844" s="43"/>
      <c r="O844" s="41"/>
      <c r="P844" s="42"/>
      <c r="Q844" s="43"/>
      <c r="R844" s="41"/>
      <c r="S844" s="42"/>
      <c r="T844" s="43"/>
      <c r="U844" s="41"/>
      <c r="V844" s="42"/>
      <c r="W844" s="43"/>
      <c r="X844" s="41"/>
      <c r="Y844" s="42"/>
      <c r="Z844" s="43"/>
      <c r="AA844" s="41"/>
      <c r="AB844" s="42"/>
      <c r="AC844" s="43"/>
      <c r="AD844" s="41"/>
      <c r="AE844" s="42"/>
      <c r="AF844" s="43"/>
      <c r="AG844" s="41"/>
      <c r="AH844" s="42"/>
      <c r="AI844" s="43"/>
      <c r="AK844" s="41">
        <f t="shared" si="276"/>
        <v>0</v>
      </c>
      <c r="AL844" s="42">
        <f t="shared" si="276"/>
        <v>0</v>
      </c>
      <c r="AM844" s="43">
        <f t="shared" si="276"/>
        <v>0</v>
      </c>
      <c r="AT844" s="32">
        <f t="shared" si="277"/>
        <v>0</v>
      </c>
      <c r="AV844" s="23">
        <v>6</v>
      </c>
      <c r="AW844" s="23">
        <v>19</v>
      </c>
      <c r="AX844" s="23">
        <f t="shared" si="278"/>
        <v>4</v>
      </c>
    </row>
    <row r="845" spans="2:50" ht="15" hidden="1" customHeight="1" x14ac:dyDescent="0.3">
      <c r="B845" s="15"/>
      <c r="C845" s="40" t="s">
        <v>22</v>
      </c>
      <c r="D845" s="34" t="s">
        <v>2</v>
      </c>
      <c r="E845" s="35" t="s">
        <v>2</v>
      </c>
      <c r="F845" s="41">
        <v>0</v>
      </c>
      <c r="G845" s="169">
        <v>0</v>
      </c>
      <c r="H845" s="43">
        <v>0</v>
      </c>
      <c r="I845" s="41">
        <v>0</v>
      </c>
      <c r="J845" s="42">
        <v>0</v>
      </c>
      <c r="K845" s="43">
        <v>0</v>
      </c>
      <c r="L845" s="41"/>
      <c r="M845" s="42"/>
      <c r="N845" s="43"/>
      <c r="O845" s="41"/>
      <c r="P845" s="42"/>
      <c r="Q845" s="43"/>
      <c r="R845" s="41"/>
      <c r="S845" s="42"/>
      <c r="T845" s="43"/>
      <c r="U845" s="41"/>
      <c r="V845" s="42"/>
      <c r="W845" s="43"/>
      <c r="X845" s="41"/>
      <c r="Y845" s="42"/>
      <c r="Z845" s="43"/>
      <c r="AA845" s="41"/>
      <c r="AB845" s="42"/>
      <c r="AC845" s="43"/>
      <c r="AD845" s="41"/>
      <c r="AE845" s="42"/>
      <c r="AF845" s="43"/>
      <c r="AG845" s="41"/>
      <c r="AH845" s="42"/>
      <c r="AI845" s="43"/>
      <c r="AK845" s="41">
        <f t="shared" si="276"/>
        <v>0</v>
      </c>
      <c r="AL845" s="42">
        <f t="shared" si="276"/>
        <v>0</v>
      </c>
      <c r="AM845" s="43">
        <f t="shared" si="276"/>
        <v>0</v>
      </c>
      <c r="AT845" s="32">
        <f t="shared" si="277"/>
        <v>0</v>
      </c>
      <c r="AV845" s="23">
        <v>6</v>
      </c>
      <c r="AW845" s="23">
        <v>19</v>
      </c>
      <c r="AX845" s="23">
        <f t="shared" si="278"/>
        <v>5</v>
      </c>
    </row>
    <row r="846" spans="2:50" ht="15" hidden="1" customHeight="1" x14ac:dyDescent="0.3">
      <c r="B846" s="15"/>
      <c r="C846" s="40" t="s">
        <v>22</v>
      </c>
      <c r="D846" s="34" t="s">
        <v>2</v>
      </c>
      <c r="E846" s="35" t="s">
        <v>2</v>
      </c>
      <c r="F846" s="41">
        <v>0</v>
      </c>
      <c r="G846" s="169">
        <v>0</v>
      </c>
      <c r="H846" s="43">
        <v>0</v>
      </c>
      <c r="I846" s="41">
        <v>0</v>
      </c>
      <c r="J846" s="42">
        <v>0</v>
      </c>
      <c r="K846" s="43">
        <v>0</v>
      </c>
      <c r="L846" s="41"/>
      <c r="M846" s="42"/>
      <c r="N846" s="43"/>
      <c r="O846" s="41"/>
      <c r="P846" s="42"/>
      <c r="Q846" s="43"/>
      <c r="R846" s="41"/>
      <c r="S846" s="42"/>
      <c r="T846" s="43"/>
      <c r="U846" s="41"/>
      <c r="V846" s="42"/>
      <c r="W846" s="43"/>
      <c r="X846" s="41"/>
      <c r="Y846" s="42"/>
      <c r="Z846" s="43"/>
      <c r="AA846" s="41"/>
      <c r="AB846" s="42"/>
      <c r="AC846" s="43"/>
      <c r="AD846" s="41"/>
      <c r="AE846" s="42"/>
      <c r="AF846" s="43"/>
      <c r="AG846" s="41"/>
      <c r="AH846" s="42"/>
      <c r="AI846" s="43"/>
      <c r="AK846" s="41">
        <f t="shared" si="276"/>
        <v>0</v>
      </c>
      <c r="AL846" s="42">
        <f t="shared" si="276"/>
        <v>0</v>
      </c>
      <c r="AM846" s="43">
        <f t="shared" si="276"/>
        <v>0</v>
      </c>
      <c r="AT846" s="32">
        <f t="shared" si="277"/>
        <v>0</v>
      </c>
      <c r="AV846" s="23">
        <v>6</v>
      </c>
      <c r="AW846" s="23">
        <v>19</v>
      </c>
      <c r="AX846" s="23">
        <f t="shared" si="278"/>
        <v>6</v>
      </c>
    </row>
    <row r="847" spans="2:50" ht="15" hidden="1" customHeight="1" x14ac:dyDescent="0.3">
      <c r="B847" s="15"/>
      <c r="C847" s="40" t="s">
        <v>22</v>
      </c>
      <c r="D847" s="34" t="s">
        <v>2</v>
      </c>
      <c r="E847" s="35" t="s">
        <v>2</v>
      </c>
      <c r="F847" s="41">
        <v>0</v>
      </c>
      <c r="G847" s="169">
        <v>0</v>
      </c>
      <c r="H847" s="43">
        <v>0</v>
      </c>
      <c r="I847" s="41">
        <v>0</v>
      </c>
      <c r="J847" s="42">
        <v>0</v>
      </c>
      <c r="K847" s="43">
        <v>0</v>
      </c>
      <c r="L847" s="41"/>
      <c r="M847" s="42"/>
      <c r="N847" s="43"/>
      <c r="O847" s="41"/>
      <c r="P847" s="42"/>
      <c r="Q847" s="43"/>
      <c r="R847" s="41"/>
      <c r="S847" s="42"/>
      <c r="T847" s="43"/>
      <c r="U847" s="41"/>
      <c r="V847" s="42"/>
      <c r="W847" s="43"/>
      <c r="X847" s="41"/>
      <c r="Y847" s="42"/>
      <c r="Z847" s="43"/>
      <c r="AA847" s="41"/>
      <c r="AB847" s="42"/>
      <c r="AC847" s="43"/>
      <c r="AD847" s="41"/>
      <c r="AE847" s="42"/>
      <c r="AF847" s="43"/>
      <c r="AG847" s="41"/>
      <c r="AH847" s="42"/>
      <c r="AI847" s="43"/>
      <c r="AK847" s="41">
        <f t="shared" si="276"/>
        <v>0</v>
      </c>
      <c r="AL847" s="42">
        <f t="shared" si="276"/>
        <v>0</v>
      </c>
      <c r="AM847" s="43">
        <f t="shared" si="276"/>
        <v>0</v>
      </c>
      <c r="AT847" s="32">
        <f t="shared" si="277"/>
        <v>0</v>
      </c>
      <c r="AV847" s="23">
        <v>6</v>
      </c>
      <c r="AW847" s="23">
        <v>19</v>
      </c>
      <c r="AX847" s="23">
        <f t="shared" si="278"/>
        <v>7</v>
      </c>
    </row>
    <row r="848" spans="2:50" ht="15" hidden="1" customHeight="1" x14ac:dyDescent="0.3">
      <c r="B848" s="15"/>
      <c r="C848" s="40" t="s">
        <v>22</v>
      </c>
      <c r="D848" s="34" t="s">
        <v>2</v>
      </c>
      <c r="E848" s="35" t="s">
        <v>2</v>
      </c>
      <c r="F848" s="41">
        <v>0</v>
      </c>
      <c r="G848" s="169">
        <v>0</v>
      </c>
      <c r="H848" s="43">
        <v>0</v>
      </c>
      <c r="I848" s="41">
        <v>0</v>
      </c>
      <c r="J848" s="42">
        <v>0</v>
      </c>
      <c r="K848" s="43">
        <v>0</v>
      </c>
      <c r="L848" s="41"/>
      <c r="M848" s="42"/>
      <c r="N848" s="43"/>
      <c r="O848" s="41"/>
      <c r="P848" s="42"/>
      <c r="Q848" s="43"/>
      <c r="R848" s="41"/>
      <c r="S848" s="42"/>
      <c r="T848" s="43"/>
      <c r="U848" s="41"/>
      <c r="V848" s="42"/>
      <c r="W848" s="43"/>
      <c r="X848" s="41"/>
      <c r="Y848" s="42"/>
      <c r="Z848" s="43"/>
      <c r="AA848" s="41"/>
      <c r="AB848" s="42"/>
      <c r="AC848" s="43"/>
      <c r="AD848" s="41"/>
      <c r="AE848" s="42"/>
      <c r="AF848" s="43"/>
      <c r="AG848" s="41"/>
      <c r="AH848" s="42"/>
      <c r="AI848" s="43"/>
      <c r="AK848" s="41">
        <f t="shared" si="276"/>
        <v>0</v>
      </c>
      <c r="AL848" s="42">
        <f t="shared" si="276"/>
        <v>0</v>
      </c>
      <c r="AM848" s="43">
        <f t="shared" si="276"/>
        <v>0</v>
      </c>
      <c r="AT848" s="32">
        <f t="shared" si="277"/>
        <v>0</v>
      </c>
      <c r="AV848" s="23">
        <v>6</v>
      </c>
      <c r="AW848" s="23">
        <v>19</v>
      </c>
      <c r="AX848" s="23">
        <f t="shared" si="278"/>
        <v>8</v>
      </c>
    </row>
    <row r="849" spans="2:50" ht="15" hidden="1" customHeight="1" x14ac:dyDescent="0.3">
      <c r="B849" s="15"/>
      <c r="C849" s="40" t="s">
        <v>22</v>
      </c>
      <c r="D849" s="34" t="s">
        <v>2</v>
      </c>
      <c r="E849" s="35" t="s">
        <v>2</v>
      </c>
      <c r="F849" s="41">
        <v>0</v>
      </c>
      <c r="G849" s="169">
        <v>0</v>
      </c>
      <c r="H849" s="43">
        <v>0</v>
      </c>
      <c r="I849" s="41">
        <v>0</v>
      </c>
      <c r="J849" s="42">
        <v>0</v>
      </c>
      <c r="K849" s="43">
        <v>0</v>
      </c>
      <c r="L849" s="41"/>
      <c r="M849" s="42"/>
      <c r="N849" s="43"/>
      <c r="O849" s="41"/>
      <c r="P849" s="42"/>
      <c r="Q849" s="43"/>
      <c r="R849" s="41"/>
      <c r="S849" s="42"/>
      <c r="T849" s="43"/>
      <c r="U849" s="41"/>
      <c r="V849" s="42"/>
      <c r="W849" s="43"/>
      <c r="X849" s="41"/>
      <c r="Y849" s="42"/>
      <c r="Z849" s="43"/>
      <c r="AA849" s="41"/>
      <c r="AB849" s="42"/>
      <c r="AC849" s="43"/>
      <c r="AD849" s="41"/>
      <c r="AE849" s="42"/>
      <c r="AF849" s="43"/>
      <c r="AG849" s="41"/>
      <c r="AH849" s="42"/>
      <c r="AI849" s="43"/>
      <c r="AK849" s="41">
        <f t="shared" si="276"/>
        <v>0</v>
      </c>
      <c r="AL849" s="42">
        <f t="shared" si="276"/>
        <v>0</v>
      </c>
      <c r="AM849" s="43">
        <f t="shared" si="276"/>
        <v>0</v>
      </c>
      <c r="AT849" s="32">
        <f t="shared" si="277"/>
        <v>0</v>
      </c>
      <c r="AV849" s="23">
        <v>6</v>
      </c>
      <c r="AW849" s="23">
        <v>19</v>
      </c>
      <c r="AX849" s="23">
        <f t="shared" si="278"/>
        <v>9</v>
      </c>
    </row>
    <row r="850" spans="2:50" ht="15" hidden="1" customHeight="1" x14ac:dyDescent="0.3">
      <c r="B850" s="15"/>
      <c r="C850" s="40" t="s">
        <v>22</v>
      </c>
      <c r="D850" s="34" t="s">
        <v>2</v>
      </c>
      <c r="E850" s="35" t="s">
        <v>2</v>
      </c>
      <c r="F850" s="41">
        <v>0</v>
      </c>
      <c r="G850" s="169">
        <v>0</v>
      </c>
      <c r="H850" s="43">
        <v>0</v>
      </c>
      <c r="I850" s="41">
        <v>0</v>
      </c>
      <c r="J850" s="42">
        <v>0</v>
      </c>
      <c r="K850" s="43">
        <v>0</v>
      </c>
      <c r="L850" s="41"/>
      <c r="M850" s="42"/>
      <c r="N850" s="43"/>
      <c r="O850" s="41"/>
      <c r="P850" s="42"/>
      <c r="Q850" s="43"/>
      <c r="R850" s="41"/>
      <c r="S850" s="42"/>
      <c r="T850" s="43"/>
      <c r="U850" s="41"/>
      <c r="V850" s="42"/>
      <c r="W850" s="43"/>
      <c r="X850" s="41"/>
      <c r="Y850" s="42"/>
      <c r="Z850" s="43"/>
      <c r="AA850" s="41"/>
      <c r="AB850" s="42"/>
      <c r="AC850" s="43"/>
      <c r="AD850" s="41"/>
      <c r="AE850" s="42"/>
      <c r="AF850" s="43"/>
      <c r="AG850" s="41"/>
      <c r="AH850" s="42"/>
      <c r="AI850" s="43"/>
      <c r="AK850" s="41">
        <f t="shared" si="276"/>
        <v>0</v>
      </c>
      <c r="AL850" s="42">
        <f t="shared" si="276"/>
        <v>0</v>
      </c>
      <c r="AM850" s="43">
        <f t="shared" si="276"/>
        <v>0</v>
      </c>
      <c r="AT850" s="32">
        <f t="shared" si="277"/>
        <v>0</v>
      </c>
      <c r="AV850" s="23">
        <v>6</v>
      </c>
      <c r="AW850" s="23">
        <v>19</v>
      </c>
      <c r="AX850" s="23">
        <f t="shared" si="278"/>
        <v>10</v>
      </c>
    </row>
    <row r="851" spans="2:50" ht="15" hidden="1" customHeight="1" x14ac:dyDescent="0.3">
      <c r="B851" s="15"/>
      <c r="C851" s="40" t="s">
        <v>23</v>
      </c>
      <c r="D851" s="34" t="s">
        <v>2</v>
      </c>
      <c r="E851" s="35" t="s">
        <v>2</v>
      </c>
      <c r="F851" s="41">
        <v>0</v>
      </c>
      <c r="G851" s="169">
        <v>0</v>
      </c>
      <c r="H851" s="43">
        <v>0</v>
      </c>
      <c r="I851" s="41">
        <v>0</v>
      </c>
      <c r="J851" s="42">
        <v>0</v>
      </c>
      <c r="K851" s="43">
        <v>0</v>
      </c>
      <c r="L851" s="41"/>
      <c r="M851" s="42"/>
      <c r="N851" s="43"/>
      <c r="O851" s="41"/>
      <c r="P851" s="42"/>
      <c r="Q851" s="43"/>
      <c r="R851" s="41"/>
      <c r="S851" s="42"/>
      <c r="T851" s="43"/>
      <c r="U851" s="41"/>
      <c r="V851" s="42"/>
      <c r="W851" s="43"/>
      <c r="X851" s="41"/>
      <c r="Y851" s="42"/>
      <c r="Z851" s="43"/>
      <c r="AA851" s="41"/>
      <c r="AB851" s="42"/>
      <c r="AC851" s="43"/>
      <c r="AD851" s="41"/>
      <c r="AE851" s="42"/>
      <c r="AF851" s="43"/>
      <c r="AG851" s="41"/>
      <c r="AH851" s="42"/>
      <c r="AI851" s="43"/>
      <c r="AK851" s="41">
        <f t="shared" si="276"/>
        <v>0</v>
      </c>
      <c r="AL851" s="42">
        <f t="shared" si="276"/>
        <v>0</v>
      </c>
      <c r="AM851" s="43">
        <f t="shared" si="276"/>
        <v>0</v>
      </c>
      <c r="AT851" s="32">
        <f t="shared" si="277"/>
        <v>0</v>
      </c>
      <c r="AV851" s="23">
        <v>6</v>
      </c>
      <c r="AW851" s="23">
        <v>20</v>
      </c>
      <c r="AX851" s="23">
        <f t="shared" si="278"/>
        <v>1</v>
      </c>
    </row>
    <row r="852" spans="2:50" ht="15" hidden="1" customHeight="1" x14ac:dyDescent="0.3">
      <c r="B852" s="15"/>
      <c r="C852" s="50" t="str">
        <f>IF(LEN(E851)&lt;1,"","Total: " &amp; LEFT(E851,LEN(E851)-21) &amp; "Municipalities")</f>
        <v/>
      </c>
      <c r="D852" s="51"/>
      <c r="E852" s="52"/>
      <c r="F852" s="53">
        <f t="shared" ref="F852:K852" si="279">SUM(F841:F851)</f>
        <v>0</v>
      </c>
      <c r="G852" s="171">
        <f t="shared" si="279"/>
        <v>0</v>
      </c>
      <c r="H852" s="55">
        <f t="shared" si="279"/>
        <v>0</v>
      </c>
      <c r="I852" s="53">
        <f t="shared" si="279"/>
        <v>0</v>
      </c>
      <c r="J852" s="54">
        <f t="shared" si="279"/>
        <v>0</v>
      </c>
      <c r="K852" s="55">
        <f t="shared" si="279"/>
        <v>0</v>
      </c>
      <c r="L852" s="53">
        <f t="shared" ref="L852:AI852" si="280">SUM(L841:L851)</f>
        <v>0</v>
      </c>
      <c r="M852" s="54">
        <f t="shared" si="280"/>
        <v>0</v>
      </c>
      <c r="N852" s="55">
        <f t="shared" si="280"/>
        <v>0</v>
      </c>
      <c r="O852" s="53">
        <f t="shared" si="280"/>
        <v>0</v>
      </c>
      <c r="P852" s="54">
        <f t="shared" si="280"/>
        <v>0</v>
      </c>
      <c r="Q852" s="55">
        <f t="shared" si="280"/>
        <v>0</v>
      </c>
      <c r="R852" s="53">
        <f t="shared" si="280"/>
        <v>0</v>
      </c>
      <c r="S852" s="54">
        <f t="shared" si="280"/>
        <v>0</v>
      </c>
      <c r="T852" s="55">
        <f t="shared" si="280"/>
        <v>0</v>
      </c>
      <c r="U852" s="53">
        <f t="shared" si="280"/>
        <v>0</v>
      </c>
      <c r="V852" s="54">
        <f t="shared" si="280"/>
        <v>0</v>
      </c>
      <c r="W852" s="55">
        <f t="shared" si="280"/>
        <v>0</v>
      </c>
      <c r="X852" s="53">
        <f t="shared" si="280"/>
        <v>0</v>
      </c>
      <c r="Y852" s="54">
        <f t="shared" si="280"/>
        <v>0</v>
      </c>
      <c r="Z852" s="55">
        <f t="shared" si="280"/>
        <v>0</v>
      </c>
      <c r="AA852" s="53">
        <f t="shared" si="280"/>
        <v>0</v>
      </c>
      <c r="AB852" s="54">
        <f t="shared" si="280"/>
        <v>0</v>
      </c>
      <c r="AC852" s="55">
        <f t="shared" si="280"/>
        <v>0</v>
      </c>
      <c r="AD852" s="53">
        <f t="shared" si="280"/>
        <v>0</v>
      </c>
      <c r="AE852" s="54">
        <f t="shared" si="280"/>
        <v>0</v>
      </c>
      <c r="AF852" s="55">
        <f t="shared" si="280"/>
        <v>0</v>
      </c>
      <c r="AG852" s="53">
        <f t="shared" si="280"/>
        <v>0</v>
      </c>
      <c r="AH852" s="54">
        <f t="shared" si="280"/>
        <v>0</v>
      </c>
      <c r="AI852" s="55">
        <f t="shared" si="280"/>
        <v>0</v>
      </c>
      <c r="AK852" s="53">
        <f>SUM(AK841:AK851)</f>
        <v>0</v>
      </c>
      <c r="AL852" s="54">
        <f>SUM(AL841:AL851)</f>
        <v>0</v>
      </c>
      <c r="AM852" s="55">
        <f>SUM(AM841:AM851)</f>
        <v>0</v>
      </c>
      <c r="AT852" s="32">
        <f>IF(SUM(AT841:AT851)=0,0,1)</f>
        <v>0</v>
      </c>
    </row>
    <row r="853" spans="2:50" ht="15" hidden="1" customHeight="1" x14ac:dyDescent="0.3">
      <c r="B853" s="15"/>
      <c r="C853" s="40"/>
      <c r="D853" s="34"/>
      <c r="E853" s="35"/>
      <c r="F853" s="41"/>
      <c r="G853" s="169"/>
      <c r="H853" s="43"/>
      <c r="I853" s="41"/>
      <c r="J853" s="42"/>
      <c r="K853" s="43"/>
      <c r="L853" s="41"/>
      <c r="M853" s="42"/>
      <c r="N853" s="43"/>
      <c r="O853" s="41"/>
      <c r="P853" s="42"/>
      <c r="Q853" s="43"/>
      <c r="R853" s="41"/>
      <c r="S853" s="42"/>
      <c r="T853" s="43"/>
      <c r="U853" s="41"/>
      <c r="V853" s="42"/>
      <c r="W853" s="43"/>
      <c r="X853" s="41"/>
      <c r="Y853" s="42"/>
      <c r="Z853" s="43"/>
      <c r="AA853" s="41"/>
      <c r="AB853" s="42"/>
      <c r="AC853" s="43"/>
      <c r="AD853" s="41"/>
      <c r="AE853" s="42"/>
      <c r="AF853" s="43"/>
      <c r="AG853" s="41"/>
      <c r="AH853" s="42"/>
      <c r="AI853" s="43"/>
      <c r="AK853" s="41"/>
      <c r="AL853" s="42"/>
      <c r="AM853" s="43"/>
      <c r="AT853" s="32">
        <v>0</v>
      </c>
    </row>
    <row r="854" spans="2:50" ht="15" customHeight="1" x14ac:dyDescent="0.3">
      <c r="B854" s="15"/>
      <c r="C854" s="56" t="s">
        <v>34</v>
      </c>
      <c r="D854" s="57"/>
      <c r="E854" s="58"/>
      <c r="F854" s="53"/>
      <c r="G854" s="171"/>
      <c r="H854" s="112">
        <f>H717+H718+H719+H720+H721+H735+H748+H761+H774+H787+H800+H813+H826+H839+H852</f>
        <v>546</v>
      </c>
      <c r="I854" s="53">
        <f>I717+I718+I719+I720+I721+I735+I748+I761+I774+I787+I800+I813+I826+I839+I852</f>
        <v>41733</v>
      </c>
      <c r="J854" s="54">
        <f>J717+J718+J719+J720+J721+J735+J748+J761+J774+J787+J800+J813+J826+J839+J852</f>
        <v>0</v>
      </c>
      <c r="K854" s="55">
        <f>K717+K718+K719+K720+K721+K735+K748+K761+K774+K787+K800+K813+K826+K839+K852</f>
        <v>0</v>
      </c>
      <c r="L854" s="53">
        <f t="shared" ref="L854:AI854" si="281">L717+L718+L719+L720+L721+L735+L748+L761+L774+L787+L800+L813+L826+L839+L852</f>
        <v>0</v>
      </c>
      <c r="M854" s="54">
        <f t="shared" si="281"/>
        <v>0</v>
      </c>
      <c r="N854" s="55">
        <f t="shared" si="281"/>
        <v>0</v>
      </c>
      <c r="O854" s="53">
        <f t="shared" si="281"/>
        <v>0</v>
      </c>
      <c r="P854" s="54">
        <f t="shared" si="281"/>
        <v>0</v>
      </c>
      <c r="Q854" s="55">
        <f t="shared" si="281"/>
        <v>0</v>
      </c>
      <c r="R854" s="53">
        <f t="shared" si="281"/>
        <v>0</v>
      </c>
      <c r="S854" s="54">
        <f t="shared" si="281"/>
        <v>0</v>
      </c>
      <c r="T854" s="55">
        <f t="shared" si="281"/>
        <v>0</v>
      </c>
      <c r="U854" s="53">
        <f t="shared" si="281"/>
        <v>0</v>
      </c>
      <c r="V854" s="54">
        <f t="shared" si="281"/>
        <v>0</v>
      </c>
      <c r="W854" s="55">
        <f t="shared" si="281"/>
        <v>0</v>
      </c>
      <c r="X854" s="53">
        <f t="shared" si="281"/>
        <v>0</v>
      </c>
      <c r="Y854" s="54">
        <f t="shared" si="281"/>
        <v>0</v>
      </c>
      <c r="Z854" s="55">
        <f t="shared" si="281"/>
        <v>0</v>
      </c>
      <c r="AA854" s="53">
        <f t="shared" si="281"/>
        <v>0</v>
      </c>
      <c r="AB854" s="54">
        <f t="shared" si="281"/>
        <v>0</v>
      </c>
      <c r="AC854" s="55">
        <f t="shared" si="281"/>
        <v>0</v>
      </c>
      <c r="AD854" s="53">
        <f t="shared" si="281"/>
        <v>0</v>
      </c>
      <c r="AE854" s="54">
        <f t="shared" si="281"/>
        <v>0</v>
      </c>
      <c r="AF854" s="55">
        <f t="shared" si="281"/>
        <v>0</v>
      </c>
      <c r="AG854" s="53">
        <f t="shared" si="281"/>
        <v>0</v>
      </c>
      <c r="AH854" s="54">
        <f t="shared" si="281"/>
        <v>0</v>
      </c>
      <c r="AI854" s="55">
        <f t="shared" si="281"/>
        <v>0</v>
      </c>
      <c r="AK854" s="53">
        <f>AK717+AK718+AK719+AK720+AK721+AK735+AK748+AK761+AK774+AK787+AK800+AK813+AK826+AK839+AK852</f>
        <v>41733</v>
      </c>
      <c r="AL854" s="54">
        <f>AL717+AL718+AL719+AL720+AL721+AL735+AL748+AL761+AL774+AL787+AL800+AL813+AL826+AL839+AL852</f>
        <v>0</v>
      </c>
      <c r="AM854" s="55">
        <f>AM717+AM718+AM719+AM720+AM721+AM735+AM748+AM761+AM774+AM787+AM800+AM813+AM826+AM839+AM852</f>
        <v>546</v>
      </c>
      <c r="AT854" s="32">
        <v>1</v>
      </c>
    </row>
    <row r="855" spans="2:50" ht="15" customHeight="1" x14ac:dyDescent="0.3">
      <c r="B855" s="15"/>
      <c r="C855" s="40"/>
      <c r="D855" s="34"/>
      <c r="E855" s="35"/>
      <c r="F855" s="41"/>
      <c r="G855" s="169"/>
      <c r="H855" s="43"/>
      <c r="I855" s="41"/>
      <c r="J855" s="42"/>
      <c r="K855" s="43"/>
      <c r="L855" s="41"/>
      <c r="M855" s="42"/>
      <c r="N855" s="43"/>
      <c r="O855" s="41"/>
      <c r="P855" s="42"/>
      <c r="Q855" s="43"/>
      <c r="R855" s="41"/>
      <c r="S855" s="42"/>
      <c r="T855" s="43"/>
      <c r="U855" s="41"/>
      <c r="V855" s="42"/>
      <c r="W855" s="43"/>
      <c r="X855" s="41"/>
      <c r="Y855" s="42"/>
      <c r="Z855" s="43"/>
      <c r="AA855" s="41"/>
      <c r="AB855" s="42"/>
      <c r="AC855" s="43"/>
      <c r="AD855" s="41"/>
      <c r="AE855" s="42"/>
      <c r="AF855" s="43"/>
      <c r="AG855" s="41"/>
      <c r="AH855" s="42"/>
      <c r="AI855" s="43"/>
      <c r="AK855" s="41"/>
      <c r="AL855" s="42"/>
      <c r="AM855" s="43"/>
      <c r="AT855" s="32">
        <v>1</v>
      </c>
    </row>
    <row r="856" spans="2:50" ht="15" customHeight="1" x14ac:dyDescent="0.3">
      <c r="B856" s="15"/>
      <c r="C856" s="33" t="s">
        <v>35</v>
      </c>
      <c r="D856" s="34"/>
      <c r="E856" s="35"/>
      <c r="F856" s="36"/>
      <c r="G856" s="168"/>
      <c r="H856" s="38"/>
      <c r="I856" s="36"/>
      <c r="J856" s="37"/>
      <c r="K856" s="38"/>
      <c r="L856" s="36"/>
      <c r="M856" s="37"/>
      <c r="N856" s="38"/>
      <c r="O856" s="36"/>
      <c r="P856" s="37"/>
      <c r="Q856" s="38"/>
      <c r="R856" s="36"/>
      <c r="S856" s="37"/>
      <c r="T856" s="38"/>
      <c r="U856" s="36"/>
      <c r="V856" s="37"/>
      <c r="W856" s="38"/>
      <c r="X856" s="36"/>
      <c r="Y856" s="37"/>
      <c r="Z856" s="38"/>
      <c r="AA856" s="36"/>
      <c r="AB856" s="37"/>
      <c r="AC856" s="38"/>
      <c r="AD856" s="36"/>
      <c r="AE856" s="37"/>
      <c r="AF856" s="38"/>
      <c r="AG856" s="36"/>
      <c r="AH856" s="37"/>
      <c r="AI856" s="38"/>
      <c r="AK856" s="36"/>
      <c r="AL856" s="37"/>
      <c r="AM856" s="38"/>
      <c r="AT856" s="32">
        <v>1</v>
      </c>
    </row>
    <row r="857" spans="2:50" ht="15" customHeight="1" x14ac:dyDescent="0.3">
      <c r="B857" s="15"/>
      <c r="C857" s="39">
        <v>0</v>
      </c>
      <c r="D857" s="34"/>
      <c r="E857" s="35"/>
      <c r="F857" s="36"/>
      <c r="G857" s="168"/>
      <c r="H857" s="38"/>
      <c r="I857" s="36"/>
      <c r="J857" s="37"/>
      <c r="K857" s="38"/>
      <c r="L857" s="36"/>
      <c r="M857" s="37"/>
      <c r="N857" s="38"/>
      <c r="O857" s="36"/>
      <c r="P857" s="37"/>
      <c r="Q857" s="38"/>
      <c r="R857" s="36"/>
      <c r="S857" s="37"/>
      <c r="T857" s="38"/>
      <c r="U857" s="36"/>
      <c r="V857" s="37"/>
      <c r="W857" s="38"/>
      <c r="X857" s="36"/>
      <c r="Y857" s="37"/>
      <c r="Z857" s="38"/>
      <c r="AA857" s="36"/>
      <c r="AB857" s="37"/>
      <c r="AC857" s="38"/>
      <c r="AD857" s="36"/>
      <c r="AE857" s="37"/>
      <c r="AF857" s="38"/>
      <c r="AG857" s="36"/>
      <c r="AH857" s="37"/>
      <c r="AI857" s="38"/>
      <c r="AK857" s="36"/>
      <c r="AL857" s="37"/>
      <c r="AM857" s="38"/>
      <c r="AT857" s="32">
        <v>1</v>
      </c>
    </row>
    <row r="858" spans="2:50" ht="15" hidden="1" customHeight="1" x14ac:dyDescent="0.3">
      <c r="B858" s="15"/>
      <c r="C858" s="40" t="s">
        <v>21</v>
      </c>
      <c r="D858" s="34" t="s">
        <v>2</v>
      </c>
      <c r="E858" s="35" t="s">
        <v>2</v>
      </c>
      <c r="F858" s="41">
        <v>0</v>
      </c>
      <c r="G858" s="169">
        <v>0</v>
      </c>
      <c r="H858" s="43">
        <v>0</v>
      </c>
      <c r="I858" s="41">
        <v>0</v>
      </c>
      <c r="J858" s="42">
        <v>0</v>
      </c>
      <c r="K858" s="43">
        <v>0</v>
      </c>
      <c r="L858" s="41"/>
      <c r="M858" s="42"/>
      <c r="N858" s="43"/>
      <c r="O858" s="41"/>
      <c r="P858" s="42"/>
      <c r="Q858" s="43"/>
      <c r="R858" s="41"/>
      <c r="S858" s="42"/>
      <c r="T858" s="43"/>
      <c r="U858" s="41"/>
      <c r="V858" s="42"/>
      <c r="W858" s="43"/>
      <c r="X858" s="41"/>
      <c r="Y858" s="42"/>
      <c r="Z858" s="43"/>
      <c r="AA858" s="41"/>
      <c r="AB858" s="42"/>
      <c r="AC858" s="43"/>
      <c r="AD858" s="41"/>
      <c r="AE858" s="42"/>
      <c r="AF858" s="43"/>
      <c r="AG858" s="41"/>
      <c r="AH858" s="42"/>
      <c r="AI858" s="43"/>
      <c r="AK858" s="41">
        <f>F858+I858+L858+O858+R858+U858+X858+AA858+AD858+AG858</f>
        <v>0</v>
      </c>
      <c r="AL858" s="42">
        <f t="shared" ref="AL858:AM862" si="282">G858+J858+M858+P858+S858+V858+Y858+AB858+AE858+AH858</f>
        <v>0</v>
      </c>
      <c r="AM858" s="43">
        <f t="shared" si="282"/>
        <v>0</v>
      </c>
      <c r="AT858" s="32">
        <f>IF(LEN(E858)&lt;2,0,1)</f>
        <v>0</v>
      </c>
      <c r="AV858" s="23">
        <v>7</v>
      </c>
      <c r="AX858" s="23">
        <v>1</v>
      </c>
    </row>
    <row r="859" spans="2:50" ht="15" hidden="1" customHeight="1" x14ac:dyDescent="0.3">
      <c r="B859" s="15"/>
      <c r="C859" s="40" t="s">
        <v>21</v>
      </c>
      <c r="D859" s="34" t="s">
        <v>2</v>
      </c>
      <c r="E859" s="35" t="s">
        <v>2</v>
      </c>
      <c r="F859" s="41">
        <v>0</v>
      </c>
      <c r="G859" s="169">
        <v>0</v>
      </c>
      <c r="H859" s="43">
        <v>0</v>
      </c>
      <c r="I859" s="41">
        <v>0</v>
      </c>
      <c r="J859" s="42">
        <v>0</v>
      </c>
      <c r="K859" s="43">
        <v>0</v>
      </c>
      <c r="L859" s="41"/>
      <c r="M859" s="42"/>
      <c r="N859" s="43"/>
      <c r="O859" s="41"/>
      <c r="P859" s="42"/>
      <c r="Q859" s="43"/>
      <c r="R859" s="41"/>
      <c r="S859" s="42"/>
      <c r="T859" s="43"/>
      <c r="U859" s="41"/>
      <c r="V859" s="42"/>
      <c r="W859" s="43"/>
      <c r="X859" s="41"/>
      <c r="Y859" s="42"/>
      <c r="Z859" s="43"/>
      <c r="AA859" s="41"/>
      <c r="AB859" s="42"/>
      <c r="AC859" s="43"/>
      <c r="AD859" s="41"/>
      <c r="AE859" s="42"/>
      <c r="AF859" s="43"/>
      <c r="AG859" s="41"/>
      <c r="AH859" s="42"/>
      <c r="AI859" s="43"/>
      <c r="AK859" s="41">
        <f>F859+I859+L859+O859+R859+U859+X859+AA859+AD859+AG859</f>
        <v>0</v>
      </c>
      <c r="AL859" s="42">
        <f t="shared" si="282"/>
        <v>0</v>
      </c>
      <c r="AM859" s="43">
        <f t="shared" si="282"/>
        <v>0</v>
      </c>
      <c r="AT859" s="32">
        <f>IF(LEN(E859)&lt;2,0,1)</f>
        <v>0</v>
      </c>
      <c r="AV859" s="23">
        <v>7</v>
      </c>
      <c r="AX859" s="23">
        <f>IF(AW859=AW858,AX858+1,1)</f>
        <v>2</v>
      </c>
    </row>
    <row r="860" spans="2:50" ht="15" hidden="1" customHeight="1" x14ac:dyDescent="0.3">
      <c r="B860" s="15"/>
      <c r="C860" s="40" t="s">
        <v>21</v>
      </c>
      <c r="D860" s="34" t="s">
        <v>2</v>
      </c>
      <c r="E860" s="35" t="s">
        <v>2</v>
      </c>
      <c r="F860" s="41">
        <v>0</v>
      </c>
      <c r="G860" s="169">
        <v>0</v>
      </c>
      <c r="H860" s="43">
        <v>0</v>
      </c>
      <c r="I860" s="41">
        <v>0</v>
      </c>
      <c r="J860" s="42">
        <v>0</v>
      </c>
      <c r="K860" s="43">
        <v>0</v>
      </c>
      <c r="L860" s="41"/>
      <c r="M860" s="42"/>
      <c r="N860" s="43"/>
      <c r="O860" s="41"/>
      <c r="P860" s="42"/>
      <c r="Q860" s="43"/>
      <c r="R860" s="41"/>
      <c r="S860" s="42"/>
      <c r="T860" s="43"/>
      <c r="U860" s="41"/>
      <c r="V860" s="42"/>
      <c r="W860" s="43"/>
      <c r="X860" s="41"/>
      <c r="Y860" s="42"/>
      <c r="Z860" s="43"/>
      <c r="AA860" s="41"/>
      <c r="AB860" s="42"/>
      <c r="AC860" s="43"/>
      <c r="AD860" s="41"/>
      <c r="AE860" s="42"/>
      <c r="AF860" s="43"/>
      <c r="AG860" s="41"/>
      <c r="AH860" s="42"/>
      <c r="AI860" s="43"/>
      <c r="AK860" s="41">
        <f>F860+I860+L860+O860+R860+U860+X860+AA860+AD860+AG860</f>
        <v>0</v>
      </c>
      <c r="AL860" s="42">
        <f t="shared" si="282"/>
        <v>0</v>
      </c>
      <c r="AM860" s="43">
        <f t="shared" si="282"/>
        <v>0</v>
      </c>
      <c r="AT860" s="32">
        <f>IF(LEN(E860)&lt;2,0,1)</f>
        <v>0</v>
      </c>
      <c r="AV860" s="23">
        <v>7</v>
      </c>
      <c r="AX860" s="23">
        <f>IF(AW860=AW859,AX859+1,1)</f>
        <v>3</v>
      </c>
    </row>
    <row r="861" spans="2:50" ht="15" hidden="1" customHeight="1" x14ac:dyDescent="0.3">
      <c r="B861" s="15"/>
      <c r="C861" s="40" t="s">
        <v>21</v>
      </c>
      <c r="D861" s="34" t="s">
        <v>2</v>
      </c>
      <c r="E861" s="35" t="s">
        <v>2</v>
      </c>
      <c r="F861" s="41">
        <v>0</v>
      </c>
      <c r="G861" s="169">
        <v>0</v>
      </c>
      <c r="H861" s="43">
        <v>0</v>
      </c>
      <c r="I861" s="41">
        <v>0</v>
      </c>
      <c r="J861" s="42">
        <v>0</v>
      </c>
      <c r="K861" s="43">
        <v>0</v>
      </c>
      <c r="L861" s="41"/>
      <c r="M861" s="42"/>
      <c r="N861" s="43"/>
      <c r="O861" s="41"/>
      <c r="P861" s="42"/>
      <c r="Q861" s="43"/>
      <c r="R861" s="41"/>
      <c r="S861" s="42"/>
      <c r="T861" s="43"/>
      <c r="U861" s="41"/>
      <c r="V861" s="42"/>
      <c r="W861" s="43"/>
      <c r="X861" s="41"/>
      <c r="Y861" s="42"/>
      <c r="Z861" s="43"/>
      <c r="AA861" s="41"/>
      <c r="AB861" s="42"/>
      <c r="AC861" s="43"/>
      <c r="AD861" s="41"/>
      <c r="AE861" s="42"/>
      <c r="AF861" s="43"/>
      <c r="AG861" s="41"/>
      <c r="AH861" s="42"/>
      <c r="AI861" s="43"/>
      <c r="AK861" s="41">
        <f>F861+I861+L861+O861+R861+U861+X861+AA861+AD861+AG861</f>
        <v>0</v>
      </c>
      <c r="AL861" s="42">
        <f t="shared" si="282"/>
        <v>0</v>
      </c>
      <c r="AM861" s="43">
        <f t="shared" si="282"/>
        <v>0</v>
      </c>
      <c r="AT861" s="32">
        <f>IF(LEN(E861)&lt;2,0,1)</f>
        <v>0</v>
      </c>
      <c r="AV861" s="23">
        <v>7</v>
      </c>
      <c r="AX861" s="23">
        <f>IF(AW861=AW860,AX860+1,1)</f>
        <v>4</v>
      </c>
    </row>
    <row r="862" spans="2:50" s="23" customFormat="1" ht="15" hidden="1" customHeight="1" x14ac:dyDescent="0.3">
      <c r="B862" s="15"/>
      <c r="C862" s="40" t="s">
        <v>21</v>
      </c>
      <c r="D862" s="34" t="s">
        <v>2</v>
      </c>
      <c r="E862" s="35" t="s">
        <v>2</v>
      </c>
      <c r="F862" s="41">
        <v>0</v>
      </c>
      <c r="G862" s="169">
        <v>0</v>
      </c>
      <c r="H862" s="43">
        <v>0</v>
      </c>
      <c r="I862" s="41">
        <v>0</v>
      </c>
      <c r="J862" s="42">
        <v>0</v>
      </c>
      <c r="K862" s="43">
        <v>0</v>
      </c>
      <c r="L862" s="41"/>
      <c r="M862" s="42"/>
      <c r="N862" s="43"/>
      <c r="O862" s="41"/>
      <c r="P862" s="42"/>
      <c r="Q862" s="43"/>
      <c r="R862" s="41"/>
      <c r="S862" s="42"/>
      <c r="T862" s="43"/>
      <c r="U862" s="41"/>
      <c r="V862" s="42"/>
      <c r="W862" s="43"/>
      <c r="X862" s="41"/>
      <c r="Y862" s="42"/>
      <c r="Z862" s="43"/>
      <c r="AA862" s="41"/>
      <c r="AB862" s="42"/>
      <c r="AC862" s="43"/>
      <c r="AD862" s="41"/>
      <c r="AE862" s="42"/>
      <c r="AF862" s="43"/>
      <c r="AG862" s="41"/>
      <c r="AH862" s="42"/>
      <c r="AI862" s="43"/>
      <c r="AK862" s="41">
        <f>F862+I862+L862+O862+R862+U862+X862+AA862+AD862+AG862</f>
        <v>0</v>
      </c>
      <c r="AL862" s="42">
        <f t="shared" si="282"/>
        <v>0</v>
      </c>
      <c r="AM862" s="43">
        <f t="shared" si="282"/>
        <v>0</v>
      </c>
      <c r="AT862" s="32">
        <f>IF(LEN(E862)&lt;2,0,1)</f>
        <v>0</v>
      </c>
      <c r="AV862" s="23">
        <v>7</v>
      </c>
      <c r="AX862" s="23">
        <f>IF(AW862=AW861,AX861+1,1)</f>
        <v>5</v>
      </c>
    </row>
    <row r="863" spans="2:50" ht="5.25" hidden="1" customHeight="1" x14ac:dyDescent="0.3">
      <c r="B863" s="15"/>
      <c r="C863" s="44"/>
      <c r="D863" s="45"/>
      <c r="E863" s="46"/>
      <c r="F863" s="47"/>
      <c r="G863" s="170"/>
      <c r="H863" s="49"/>
      <c r="I863" s="47"/>
      <c r="J863" s="48"/>
      <c r="K863" s="49"/>
      <c r="L863" s="47"/>
      <c r="M863" s="48"/>
      <c r="N863" s="49"/>
      <c r="O863" s="47"/>
      <c r="P863" s="48"/>
      <c r="Q863" s="49"/>
      <c r="R863" s="47"/>
      <c r="S863" s="48"/>
      <c r="T863" s="49"/>
      <c r="U863" s="47"/>
      <c r="V863" s="48"/>
      <c r="W863" s="49"/>
      <c r="X863" s="47"/>
      <c r="Y863" s="48"/>
      <c r="Z863" s="49"/>
      <c r="AA863" s="47"/>
      <c r="AB863" s="48"/>
      <c r="AC863" s="49"/>
      <c r="AD863" s="47"/>
      <c r="AE863" s="48"/>
      <c r="AF863" s="49"/>
      <c r="AG863" s="47"/>
      <c r="AH863" s="48"/>
      <c r="AI863" s="49"/>
      <c r="AK863" s="47"/>
      <c r="AL863" s="48"/>
      <c r="AM863" s="49"/>
      <c r="AT863" s="32">
        <f>IF(SUM(AT858:AT862)=0,0,1)</f>
        <v>0</v>
      </c>
    </row>
    <row r="864" spans="2:50" ht="15" hidden="1" customHeight="1" x14ac:dyDescent="0.3">
      <c r="B864" s="15"/>
      <c r="C864" s="40"/>
      <c r="D864" s="34"/>
      <c r="E864" s="35"/>
      <c r="F864" s="41"/>
      <c r="G864" s="169"/>
      <c r="H864" s="43"/>
      <c r="I864" s="41"/>
      <c r="J864" s="42"/>
      <c r="K864" s="43"/>
      <c r="L864" s="41"/>
      <c r="M864" s="42"/>
      <c r="N864" s="43"/>
      <c r="O864" s="41"/>
      <c r="P864" s="42"/>
      <c r="Q864" s="43"/>
      <c r="R864" s="41"/>
      <c r="S864" s="42"/>
      <c r="T864" s="43"/>
      <c r="U864" s="41"/>
      <c r="V864" s="42"/>
      <c r="W864" s="43"/>
      <c r="X864" s="41"/>
      <c r="Y864" s="42"/>
      <c r="Z864" s="43"/>
      <c r="AA864" s="41"/>
      <c r="AB864" s="42"/>
      <c r="AC864" s="43"/>
      <c r="AD864" s="41"/>
      <c r="AE864" s="42"/>
      <c r="AF864" s="43"/>
      <c r="AG864" s="41"/>
      <c r="AH864" s="42"/>
      <c r="AI864" s="43"/>
      <c r="AK864" s="41"/>
      <c r="AL864" s="42"/>
      <c r="AM864" s="43"/>
      <c r="AT864" s="32">
        <f>IF(AT863=0,0,1)</f>
        <v>0</v>
      </c>
    </row>
    <row r="865" spans="2:50" ht="15" customHeight="1" x14ac:dyDescent="0.3">
      <c r="B865" s="15"/>
      <c r="C865" s="40" t="s">
        <v>22</v>
      </c>
      <c r="D865" s="34" t="s">
        <v>787</v>
      </c>
      <c r="E865" s="35" t="s">
        <v>1018</v>
      </c>
      <c r="F865" s="41"/>
      <c r="G865" s="169"/>
      <c r="H865" s="43">
        <v>16</v>
      </c>
      <c r="I865" s="41">
        <v>1200</v>
      </c>
      <c r="J865" s="42">
        <v>0</v>
      </c>
      <c r="K865" s="43">
        <v>0</v>
      </c>
      <c r="L865" s="41"/>
      <c r="M865" s="42"/>
      <c r="N865" s="43"/>
      <c r="O865" s="41"/>
      <c r="P865" s="42"/>
      <c r="Q865" s="43"/>
      <c r="R865" s="41"/>
      <c r="S865" s="42"/>
      <c r="T865" s="43"/>
      <c r="U865" s="41"/>
      <c r="V865" s="42"/>
      <c r="W865" s="43"/>
      <c r="X865" s="41"/>
      <c r="Y865" s="42"/>
      <c r="Z865" s="43"/>
      <c r="AA865" s="41"/>
      <c r="AB865" s="42"/>
      <c r="AC865" s="43"/>
      <c r="AD865" s="41"/>
      <c r="AE865" s="42"/>
      <c r="AF865" s="43"/>
      <c r="AG865" s="41"/>
      <c r="AH865" s="42"/>
      <c r="AI865" s="43"/>
      <c r="AK865" s="41">
        <f t="shared" ref="AK865:AM875" si="283">F865+I865+L865+O865+R865+U865+X865+AA865+AD865+AG865</f>
        <v>1200</v>
      </c>
      <c r="AL865" s="42">
        <f t="shared" si="283"/>
        <v>0</v>
      </c>
      <c r="AM865" s="43">
        <f t="shared" si="283"/>
        <v>16</v>
      </c>
      <c r="AT865" s="32">
        <f>IF(LEN(E865)&lt;2,0,1)</f>
        <v>1</v>
      </c>
      <c r="AV865" s="23">
        <v>7</v>
      </c>
      <c r="AW865" s="23">
        <v>1</v>
      </c>
      <c r="AX865" s="23">
        <v>1</v>
      </c>
    </row>
    <row r="866" spans="2:50" ht="15" customHeight="1" x14ac:dyDescent="0.3">
      <c r="B866" s="15"/>
      <c r="C866" s="40" t="s">
        <v>22</v>
      </c>
      <c r="D866" s="34" t="s">
        <v>788</v>
      </c>
      <c r="E866" s="35" t="s">
        <v>1017</v>
      </c>
      <c r="F866" s="41"/>
      <c r="G866" s="169"/>
      <c r="H866" s="43">
        <v>16</v>
      </c>
      <c r="I866" s="41">
        <v>1230</v>
      </c>
      <c r="J866" s="42">
        <v>0</v>
      </c>
      <c r="K866" s="43">
        <v>0</v>
      </c>
      <c r="L866" s="41"/>
      <c r="M866" s="42"/>
      <c r="N866" s="43"/>
      <c r="O866" s="41"/>
      <c r="P866" s="42"/>
      <c r="Q866" s="43"/>
      <c r="R866" s="41"/>
      <c r="S866" s="42"/>
      <c r="T866" s="43"/>
      <c r="U866" s="41"/>
      <c r="V866" s="42"/>
      <c r="W866" s="43"/>
      <c r="X866" s="41"/>
      <c r="Y866" s="42"/>
      <c r="Z866" s="43"/>
      <c r="AA866" s="41"/>
      <c r="AB866" s="42"/>
      <c r="AC866" s="43"/>
      <c r="AD866" s="41"/>
      <c r="AE866" s="42"/>
      <c r="AF866" s="43"/>
      <c r="AG866" s="41"/>
      <c r="AH866" s="42"/>
      <c r="AI866" s="43"/>
      <c r="AK866" s="41">
        <f t="shared" si="283"/>
        <v>1230</v>
      </c>
      <c r="AL866" s="42">
        <f t="shared" si="283"/>
        <v>0</v>
      </c>
      <c r="AM866" s="43">
        <f t="shared" si="283"/>
        <v>16</v>
      </c>
      <c r="AT866" s="32">
        <f t="shared" ref="AT866:AT875" si="284">IF(LEN(E866)&lt;2,0,1)</f>
        <v>1</v>
      </c>
      <c r="AV866" s="23">
        <v>7</v>
      </c>
      <c r="AW866" s="23">
        <v>1</v>
      </c>
      <c r="AX866" s="23">
        <f>IF(AW866=AW865,AX865+1,1)</f>
        <v>2</v>
      </c>
    </row>
    <row r="867" spans="2:50" ht="15" customHeight="1" x14ac:dyDescent="0.3">
      <c r="B867" s="15"/>
      <c r="C867" s="40" t="s">
        <v>22</v>
      </c>
      <c r="D867" s="34" t="s">
        <v>789</v>
      </c>
      <c r="E867" s="35" t="s">
        <v>1027</v>
      </c>
      <c r="F867" s="41"/>
      <c r="G867" s="169"/>
      <c r="H867" s="43">
        <v>16</v>
      </c>
      <c r="I867" s="41">
        <v>1200</v>
      </c>
      <c r="J867" s="42">
        <v>0</v>
      </c>
      <c r="K867" s="43">
        <v>0</v>
      </c>
      <c r="L867" s="41"/>
      <c r="M867" s="42"/>
      <c r="N867" s="43"/>
      <c r="O867" s="41"/>
      <c r="P867" s="42"/>
      <c r="Q867" s="43"/>
      <c r="R867" s="41"/>
      <c r="S867" s="42"/>
      <c r="T867" s="43"/>
      <c r="U867" s="41"/>
      <c r="V867" s="42"/>
      <c r="W867" s="43"/>
      <c r="X867" s="41"/>
      <c r="Y867" s="42"/>
      <c r="Z867" s="43"/>
      <c r="AA867" s="41"/>
      <c r="AB867" s="42"/>
      <c r="AC867" s="43"/>
      <c r="AD867" s="41"/>
      <c r="AE867" s="42"/>
      <c r="AF867" s="43"/>
      <c r="AG867" s="41"/>
      <c r="AH867" s="42"/>
      <c r="AI867" s="43"/>
      <c r="AK867" s="41">
        <f t="shared" si="283"/>
        <v>1200</v>
      </c>
      <c r="AL867" s="42">
        <f t="shared" si="283"/>
        <v>0</v>
      </c>
      <c r="AM867" s="43">
        <f t="shared" si="283"/>
        <v>16</v>
      </c>
      <c r="AT867" s="32">
        <f t="shared" si="284"/>
        <v>1</v>
      </c>
      <c r="AV867" s="23">
        <v>7</v>
      </c>
      <c r="AW867" s="23">
        <v>1</v>
      </c>
      <c r="AX867" s="23">
        <f t="shared" ref="AX867:AX875" si="285">IF(AW867=AW866,AX866+1,1)</f>
        <v>3</v>
      </c>
    </row>
    <row r="868" spans="2:50" ht="15" customHeight="1" x14ac:dyDescent="0.3">
      <c r="B868" s="15"/>
      <c r="C868" s="40" t="s">
        <v>22</v>
      </c>
      <c r="D868" s="34" t="s">
        <v>476</v>
      </c>
      <c r="E868" s="35" t="s">
        <v>1028</v>
      </c>
      <c r="F868" s="41"/>
      <c r="G868" s="169"/>
      <c r="H868" s="43">
        <v>16</v>
      </c>
      <c r="I868" s="41">
        <v>1213</v>
      </c>
      <c r="J868" s="42">
        <v>0</v>
      </c>
      <c r="K868" s="43">
        <v>0</v>
      </c>
      <c r="L868" s="41"/>
      <c r="M868" s="42"/>
      <c r="N868" s="43"/>
      <c r="O868" s="41"/>
      <c r="P868" s="42"/>
      <c r="Q868" s="43"/>
      <c r="R868" s="41"/>
      <c r="S868" s="42"/>
      <c r="T868" s="43"/>
      <c r="U868" s="41"/>
      <c r="V868" s="42"/>
      <c r="W868" s="43"/>
      <c r="X868" s="41"/>
      <c r="Y868" s="42"/>
      <c r="Z868" s="43"/>
      <c r="AA868" s="41"/>
      <c r="AB868" s="42"/>
      <c r="AC868" s="43"/>
      <c r="AD868" s="41"/>
      <c r="AE868" s="42"/>
      <c r="AF868" s="43"/>
      <c r="AG868" s="41"/>
      <c r="AH868" s="42"/>
      <c r="AI868" s="43"/>
      <c r="AK868" s="41">
        <f t="shared" si="283"/>
        <v>1213</v>
      </c>
      <c r="AL868" s="42">
        <f t="shared" si="283"/>
        <v>0</v>
      </c>
      <c r="AM868" s="43">
        <f t="shared" si="283"/>
        <v>16</v>
      </c>
      <c r="AT868" s="32">
        <f t="shared" si="284"/>
        <v>1</v>
      </c>
      <c r="AV868" s="23">
        <v>7</v>
      </c>
      <c r="AW868" s="23">
        <v>1</v>
      </c>
      <c r="AX868" s="23">
        <f t="shared" si="285"/>
        <v>4</v>
      </c>
    </row>
    <row r="869" spans="2:50" ht="15" customHeight="1" x14ac:dyDescent="0.3">
      <c r="B869" s="15"/>
      <c r="C869" s="40" t="s">
        <v>22</v>
      </c>
      <c r="D869" s="34" t="s">
        <v>790</v>
      </c>
      <c r="E869" s="35" t="s">
        <v>1031</v>
      </c>
      <c r="F869" s="41"/>
      <c r="G869" s="169"/>
      <c r="H869" s="43">
        <v>16</v>
      </c>
      <c r="I869" s="41">
        <v>1200</v>
      </c>
      <c r="J869" s="42">
        <v>0</v>
      </c>
      <c r="K869" s="43">
        <v>0</v>
      </c>
      <c r="L869" s="41"/>
      <c r="M869" s="42"/>
      <c r="N869" s="43"/>
      <c r="O869" s="41"/>
      <c r="P869" s="42"/>
      <c r="Q869" s="43"/>
      <c r="R869" s="41"/>
      <c r="S869" s="42"/>
      <c r="T869" s="43"/>
      <c r="U869" s="41"/>
      <c r="V869" s="42"/>
      <c r="W869" s="43"/>
      <c r="X869" s="41"/>
      <c r="Y869" s="42"/>
      <c r="Z869" s="43"/>
      <c r="AA869" s="41"/>
      <c r="AB869" s="42"/>
      <c r="AC869" s="43"/>
      <c r="AD869" s="41"/>
      <c r="AE869" s="42"/>
      <c r="AF869" s="43"/>
      <c r="AG869" s="41"/>
      <c r="AH869" s="42"/>
      <c r="AI869" s="43"/>
      <c r="AK869" s="41">
        <f t="shared" si="283"/>
        <v>1200</v>
      </c>
      <c r="AL869" s="42">
        <f t="shared" si="283"/>
        <v>0</v>
      </c>
      <c r="AM869" s="43">
        <f t="shared" si="283"/>
        <v>16</v>
      </c>
      <c r="AT869" s="32">
        <f t="shared" si="284"/>
        <v>1</v>
      </c>
      <c r="AV869" s="23">
        <v>7</v>
      </c>
      <c r="AW869" s="23">
        <v>1</v>
      </c>
      <c r="AX869" s="23">
        <f t="shared" si="285"/>
        <v>5</v>
      </c>
    </row>
    <row r="870" spans="2:50" ht="15" customHeight="1" x14ac:dyDescent="0.3">
      <c r="B870" s="15"/>
      <c r="C870" s="40" t="s">
        <v>22</v>
      </c>
      <c r="D870" s="34" t="s">
        <v>791</v>
      </c>
      <c r="E870" s="35" t="s">
        <v>1023</v>
      </c>
      <c r="F870" s="41"/>
      <c r="G870" s="169"/>
      <c r="H870" s="43">
        <v>16</v>
      </c>
      <c r="I870" s="41">
        <v>1200</v>
      </c>
      <c r="J870" s="42">
        <v>0</v>
      </c>
      <c r="K870" s="43">
        <v>0</v>
      </c>
      <c r="L870" s="41"/>
      <c r="M870" s="42"/>
      <c r="N870" s="43"/>
      <c r="O870" s="41"/>
      <c r="P870" s="42"/>
      <c r="Q870" s="43"/>
      <c r="R870" s="41"/>
      <c r="S870" s="42"/>
      <c r="T870" s="43"/>
      <c r="U870" s="41"/>
      <c r="V870" s="42"/>
      <c r="W870" s="43"/>
      <c r="X870" s="41"/>
      <c r="Y870" s="42"/>
      <c r="Z870" s="43"/>
      <c r="AA870" s="41"/>
      <c r="AB870" s="42"/>
      <c r="AC870" s="43"/>
      <c r="AD870" s="41"/>
      <c r="AE870" s="42"/>
      <c r="AF870" s="43"/>
      <c r="AG870" s="41"/>
      <c r="AH870" s="42"/>
      <c r="AI870" s="43"/>
      <c r="AK870" s="41">
        <f t="shared" si="283"/>
        <v>1200</v>
      </c>
      <c r="AL870" s="42">
        <f t="shared" si="283"/>
        <v>0</v>
      </c>
      <c r="AM870" s="43">
        <f t="shared" si="283"/>
        <v>16</v>
      </c>
      <c r="AT870" s="32">
        <f t="shared" si="284"/>
        <v>1</v>
      </c>
      <c r="AV870" s="23">
        <v>7</v>
      </c>
      <c r="AW870" s="23">
        <v>1</v>
      </c>
      <c r="AX870" s="23">
        <f t="shared" si="285"/>
        <v>6</v>
      </c>
    </row>
    <row r="871" spans="2:50" ht="15" hidden="1" customHeight="1" x14ac:dyDescent="0.3">
      <c r="B871" s="15"/>
      <c r="C871" s="40" t="s">
        <v>22</v>
      </c>
      <c r="D871" s="34" t="s">
        <v>2</v>
      </c>
      <c r="E871" s="35" t="s">
        <v>2</v>
      </c>
      <c r="F871" s="41">
        <v>0</v>
      </c>
      <c r="G871" s="169">
        <v>0</v>
      </c>
      <c r="H871" s="43">
        <v>0</v>
      </c>
      <c r="I871" s="41">
        <v>0</v>
      </c>
      <c r="J871" s="42">
        <v>0</v>
      </c>
      <c r="K871" s="43">
        <v>0</v>
      </c>
      <c r="L871" s="41"/>
      <c r="M871" s="42"/>
      <c r="N871" s="43"/>
      <c r="O871" s="41"/>
      <c r="P871" s="42"/>
      <c r="Q871" s="43"/>
      <c r="R871" s="41"/>
      <c r="S871" s="42"/>
      <c r="T871" s="43"/>
      <c r="U871" s="41"/>
      <c r="V871" s="42"/>
      <c r="W871" s="43"/>
      <c r="X871" s="41"/>
      <c r="Y871" s="42"/>
      <c r="Z871" s="43"/>
      <c r="AA871" s="41"/>
      <c r="AB871" s="42"/>
      <c r="AC871" s="43"/>
      <c r="AD871" s="41"/>
      <c r="AE871" s="42"/>
      <c r="AF871" s="43"/>
      <c r="AG871" s="41"/>
      <c r="AH871" s="42"/>
      <c r="AI871" s="43"/>
      <c r="AK871" s="41">
        <f t="shared" si="283"/>
        <v>0</v>
      </c>
      <c r="AL871" s="42">
        <f t="shared" si="283"/>
        <v>0</v>
      </c>
      <c r="AM871" s="43">
        <f t="shared" si="283"/>
        <v>0</v>
      </c>
      <c r="AT871" s="32">
        <f t="shared" si="284"/>
        <v>0</v>
      </c>
      <c r="AV871" s="23">
        <v>7</v>
      </c>
      <c r="AW871" s="23">
        <v>1</v>
      </c>
      <c r="AX871" s="23">
        <f t="shared" si="285"/>
        <v>7</v>
      </c>
    </row>
    <row r="872" spans="2:50" ht="15" hidden="1" customHeight="1" x14ac:dyDescent="0.3">
      <c r="B872" s="15"/>
      <c r="C872" s="40" t="s">
        <v>22</v>
      </c>
      <c r="D872" s="34" t="s">
        <v>2</v>
      </c>
      <c r="E872" s="35" t="s">
        <v>2</v>
      </c>
      <c r="F872" s="41">
        <v>0</v>
      </c>
      <c r="G872" s="169">
        <v>0</v>
      </c>
      <c r="H872" s="43">
        <v>0</v>
      </c>
      <c r="I872" s="41">
        <v>0</v>
      </c>
      <c r="J872" s="42">
        <v>0</v>
      </c>
      <c r="K872" s="43">
        <v>0</v>
      </c>
      <c r="L872" s="41"/>
      <c r="M872" s="42"/>
      <c r="N872" s="43"/>
      <c r="O872" s="41"/>
      <c r="P872" s="42"/>
      <c r="Q872" s="43"/>
      <c r="R872" s="41"/>
      <c r="S872" s="42"/>
      <c r="T872" s="43"/>
      <c r="U872" s="41"/>
      <c r="V872" s="42"/>
      <c r="W872" s="43"/>
      <c r="X872" s="41"/>
      <c r="Y872" s="42"/>
      <c r="Z872" s="43"/>
      <c r="AA872" s="41"/>
      <c r="AB872" s="42"/>
      <c r="AC872" s="43"/>
      <c r="AD872" s="41"/>
      <c r="AE872" s="42"/>
      <c r="AF872" s="43"/>
      <c r="AG872" s="41"/>
      <c r="AH872" s="42"/>
      <c r="AI872" s="43"/>
      <c r="AK872" s="41">
        <f t="shared" si="283"/>
        <v>0</v>
      </c>
      <c r="AL872" s="42">
        <f t="shared" si="283"/>
        <v>0</v>
      </c>
      <c r="AM872" s="43">
        <f t="shared" si="283"/>
        <v>0</v>
      </c>
      <c r="AT872" s="32">
        <f t="shared" si="284"/>
        <v>0</v>
      </c>
      <c r="AV872" s="23">
        <v>7</v>
      </c>
      <c r="AW872" s="23">
        <v>1</v>
      </c>
      <c r="AX872" s="23">
        <f t="shared" si="285"/>
        <v>8</v>
      </c>
    </row>
    <row r="873" spans="2:50" ht="15" hidden="1" customHeight="1" x14ac:dyDescent="0.3">
      <c r="B873" s="15"/>
      <c r="C873" s="40" t="s">
        <v>22</v>
      </c>
      <c r="D873" s="34" t="s">
        <v>2</v>
      </c>
      <c r="E873" s="35" t="s">
        <v>2</v>
      </c>
      <c r="F873" s="41">
        <v>0</v>
      </c>
      <c r="G873" s="169">
        <v>0</v>
      </c>
      <c r="H873" s="43">
        <v>0</v>
      </c>
      <c r="I873" s="41">
        <v>0</v>
      </c>
      <c r="J873" s="42">
        <v>0</v>
      </c>
      <c r="K873" s="43">
        <v>0</v>
      </c>
      <c r="L873" s="41"/>
      <c r="M873" s="42"/>
      <c r="N873" s="43"/>
      <c r="O873" s="41"/>
      <c r="P873" s="42"/>
      <c r="Q873" s="43"/>
      <c r="R873" s="41"/>
      <c r="S873" s="42"/>
      <c r="T873" s="43"/>
      <c r="U873" s="41"/>
      <c r="V873" s="42"/>
      <c r="W873" s="43"/>
      <c r="X873" s="41"/>
      <c r="Y873" s="42"/>
      <c r="Z873" s="43"/>
      <c r="AA873" s="41"/>
      <c r="AB873" s="42"/>
      <c r="AC873" s="43"/>
      <c r="AD873" s="41"/>
      <c r="AE873" s="42"/>
      <c r="AF873" s="43"/>
      <c r="AG873" s="41"/>
      <c r="AH873" s="42"/>
      <c r="AI873" s="43"/>
      <c r="AK873" s="41">
        <f t="shared" si="283"/>
        <v>0</v>
      </c>
      <c r="AL873" s="42">
        <f t="shared" si="283"/>
        <v>0</v>
      </c>
      <c r="AM873" s="43">
        <f t="shared" si="283"/>
        <v>0</v>
      </c>
      <c r="AT873" s="32">
        <f t="shared" si="284"/>
        <v>0</v>
      </c>
      <c r="AV873" s="23">
        <v>7</v>
      </c>
      <c r="AW873" s="23">
        <v>1</v>
      </c>
      <c r="AX873" s="23">
        <f t="shared" si="285"/>
        <v>9</v>
      </c>
    </row>
    <row r="874" spans="2:50" ht="15" hidden="1" customHeight="1" x14ac:dyDescent="0.3">
      <c r="B874" s="15"/>
      <c r="C874" s="40" t="s">
        <v>22</v>
      </c>
      <c r="D874" s="34" t="s">
        <v>2</v>
      </c>
      <c r="E874" s="35" t="s">
        <v>2</v>
      </c>
      <c r="F874" s="41">
        <v>0</v>
      </c>
      <c r="G874" s="169">
        <v>0</v>
      </c>
      <c r="H874" s="43">
        <v>0</v>
      </c>
      <c r="I874" s="41">
        <v>0</v>
      </c>
      <c r="J874" s="42">
        <v>0</v>
      </c>
      <c r="K874" s="43">
        <v>0</v>
      </c>
      <c r="L874" s="41"/>
      <c r="M874" s="42"/>
      <c r="N874" s="43"/>
      <c r="O874" s="41"/>
      <c r="P874" s="42"/>
      <c r="Q874" s="43"/>
      <c r="R874" s="41"/>
      <c r="S874" s="42"/>
      <c r="T874" s="43"/>
      <c r="U874" s="41"/>
      <c r="V874" s="42"/>
      <c r="W874" s="43"/>
      <c r="X874" s="41"/>
      <c r="Y874" s="42"/>
      <c r="Z874" s="43"/>
      <c r="AA874" s="41"/>
      <c r="AB874" s="42"/>
      <c r="AC874" s="43"/>
      <c r="AD874" s="41"/>
      <c r="AE874" s="42"/>
      <c r="AF874" s="43"/>
      <c r="AG874" s="41"/>
      <c r="AH874" s="42"/>
      <c r="AI874" s="43"/>
      <c r="AK874" s="41">
        <f t="shared" si="283"/>
        <v>0</v>
      </c>
      <c r="AL874" s="42">
        <f t="shared" si="283"/>
        <v>0</v>
      </c>
      <c r="AM874" s="43">
        <f t="shared" si="283"/>
        <v>0</v>
      </c>
      <c r="AT874" s="32">
        <f t="shared" si="284"/>
        <v>0</v>
      </c>
      <c r="AV874" s="23">
        <v>7</v>
      </c>
      <c r="AW874" s="23">
        <v>1</v>
      </c>
      <c r="AX874" s="23">
        <f t="shared" si="285"/>
        <v>10</v>
      </c>
    </row>
    <row r="875" spans="2:50" ht="15" customHeight="1" x14ac:dyDescent="0.3">
      <c r="B875" s="15"/>
      <c r="C875" s="40" t="s">
        <v>23</v>
      </c>
      <c r="D875" s="34" t="s">
        <v>792</v>
      </c>
      <c r="E875" s="35" t="s">
        <v>1019</v>
      </c>
      <c r="F875" s="41"/>
      <c r="G875" s="169"/>
      <c r="H875" s="43">
        <v>16</v>
      </c>
      <c r="I875" s="41">
        <v>1206</v>
      </c>
      <c r="J875" s="42">
        <v>0</v>
      </c>
      <c r="K875" s="43">
        <v>0</v>
      </c>
      <c r="L875" s="41"/>
      <c r="M875" s="42"/>
      <c r="N875" s="43"/>
      <c r="O875" s="41"/>
      <c r="P875" s="42"/>
      <c r="Q875" s="43"/>
      <c r="R875" s="41"/>
      <c r="S875" s="42"/>
      <c r="T875" s="43"/>
      <c r="U875" s="41"/>
      <c r="V875" s="42"/>
      <c r="W875" s="43"/>
      <c r="X875" s="41"/>
      <c r="Y875" s="42"/>
      <c r="Z875" s="43"/>
      <c r="AA875" s="41"/>
      <c r="AB875" s="42"/>
      <c r="AC875" s="43"/>
      <c r="AD875" s="41"/>
      <c r="AE875" s="42"/>
      <c r="AF875" s="43"/>
      <c r="AG875" s="41"/>
      <c r="AH875" s="42"/>
      <c r="AI875" s="43"/>
      <c r="AK875" s="41">
        <f t="shared" si="283"/>
        <v>1206</v>
      </c>
      <c r="AL875" s="42">
        <f t="shared" si="283"/>
        <v>0</v>
      </c>
      <c r="AM875" s="43">
        <f t="shared" si="283"/>
        <v>16</v>
      </c>
      <c r="AT875" s="32">
        <f t="shared" si="284"/>
        <v>1</v>
      </c>
      <c r="AV875" s="23">
        <v>7</v>
      </c>
      <c r="AW875" s="23">
        <v>2</v>
      </c>
      <c r="AX875" s="23">
        <f t="shared" si="285"/>
        <v>1</v>
      </c>
    </row>
    <row r="876" spans="2:50" ht="15" customHeight="1" x14ac:dyDescent="0.3">
      <c r="B876" s="15"/>
      <c r="C876" s="50" t="str">
        <f>IF(LEN(E875)&lt;1,"","Total: " &amp; LEFT(E875,LEN(E875)-21) &amp; "Municipalities")</f>
        <v>Total: Namakwa Municipalities</v>
      </c>
      <c r="D876" s="51"/>
      <c r="E876" s="52"/>
      <c r="F876" s="53"/>
      <c r="G876" s="171"/>
      <c r="H876" s="55">
        <f>SUM(H865:H875)</f>
        <v>112</v>
      </c>
      <c r="I876" s="53">
        <f>SUM(I865:I875)</f>
        <v>8449</v>
      </c>
      <c r="J876" s="54">
        <f>SUM(J865:J875)</f>
        <v>0</v>
      </c>
      <c r="K876" s="55">
        <f>SUM(K865:K875)</f>
        <v>0</v>
      </c>
      <c r="L876" s="53">
        <f t="shared" ref="L876:AI876" si="286">SUM(L865:L875)</f>
        <v>0</v>
      </c>
      <c r="M876" s="54">
        <f t="shared" si="286"/>
        <v>0</v>
      </c>
      <c r="N876" s="55">
        <f t="shared" si="286"/>
        <v>0</v>
      </c>
      <c r="O876" s="53">
        <f t="shared" si="286"/>
        <v>0</v>
      </c>
      <c r="P876" s="54">
        <f t="shared" si="286"/>
        <v>0</v>
      </c>
      <c r="Q876" s="55">
        <f t="shared" si="286"/>
        <v>0</v>
      </c>
      <c r="R876" s="53">
        <f t="shared" si="286"/>
        <v>0</v>
      </c>
      <c r="S876" s="54">
        <f t="shared" si="286"/>
        <v>0</v>
      </c>
      <c r="T876" s="55">
        <f t="shared" si="286"/>
        <v>0</v>
      </c>
      <c r="U876" s="53">
        <f t="shared" si="286"/>
        <v>0</v>
      </c>
      <c r="V876" s="54">
        <f t="shared" si="286"/>
        <v>0</v>
      </c>
      <c r="W876" s="55">
        <f t="shared" si="286"/>
        <v>0</v>
      </c>
      <c r="X876" s="53">
        <f t="shared" si="286"/>
        <v>0</v>
      </c>
      <c r="Y876" s="54">
        <f t="shared" si="286"/>
        <v>0</v>
      </c>
      <c r="Z876" s="55">
        <f t="shared" si="286"/>
        <v>0</v>
      </c>
      <c r="AA876" s="53">
        <f t="shared" si="286"/>
        <v>0</v>
      </c>
      <c r="AB876" s="54">
        <f t="shared" si="286"/>
        <v>0</v>
      </c>
      <c r="AC876" s="55">
        <f t="shared" si="286"/>
        <v>0</v>
      </c>
      <c r="AD876" s="53">
        <f t="shared" si="286"/>
        <v>0</v>
      </c>
      <c r="AE876" s="54">
        <f t="shared" si="286"/>
        <v>0</v>
      </c>
      <c r="AF876" s="55">
        <f t="shared" si="286"/>
        <v>0</v>
      </c>
      <c r="AG876" s="53">
        <f t="shared" si="286"/>
        <v>0</v>
      </c>
      <c r="AH876" s="54">
        <f t="shared" si="286"/>
        <v>0</v>
      </c>
      <c r="AI876" s="55">
        <f t="shared" si="286"/>
        <v>0</v>
      </c>
      <c r="AK876" s="53">
        <f>SUM(AK865:AK875)</f>
        <v>8449</v>
      </c>
      <c r="AL876" s="54">
        <f>SUM(AL865:AL875)</f>
        <v>0</v>
      </c>
      <c r="AM876" s="55">
        <f>SUM(AM865:AM875)</f>
        <v>112</v>
      </c>
      <c r="AT876" s="32">
        <f>IF(SUM(AT865:AT875)=0,0,1)</f>
        <v>1</v>
      </c>
    </row>
    <row r="877" spans="2:50" ht="15" customHeight="1" x14ac:dyDescent="0.3">
      <c r="B877" s="15"/>
      <c r="C877" s="40"/>
      <c r="D877" s="34"/>
      <c r="E877" s="35"/>
      <c r="F877" s="41"/>
      <c r="G877" s="169"/>
      <c r="H877" s="43"/>
      <c r="I877" s="41"/>
      <c r="J877" s="42"/>
      <c r="K877" s="43"/>
      <c r="L877" s="41"/>
      <c r="M877" s="42"/>
      <c r="N877" s="43"/>
      <c r="O877" s="41"/>
      <c r="P877" s="42"/>
      <c r="Q877" s="43"/>
      <c r="R877" s="41"/>
      <c r="S877" s="42"/>
      <c r="T877" s="43"/>
      <c r="U877" s="41"/>
      <c r="V877" s="42"/>
      <c r="W877" s="43"/>
      <c r="X877" s="41"/>
      <c r="Y877" s="42"/>
      <c r="Z877" s="43"/>
      <c r="AA877" s="41"/>
      <c r="AB877" s="42"/>
      <c r="AC877" s="43"/>
      <c r="AD877" s="41"/>
      <c r="AE877" s="42"/>
      <c r="AF877" s="43"/>
      <c r="AG877" s="41"/>
      <c r="AH877" s="42"/>
      <c r="AI877" s="43"/>
      <c r="AK877" s="41"/>
      <c r="AL877" s="42"/>
      <c r="AM877" s="43"/>
      <c r="AT877" s="32">
        <f>IF(AT876=0,0,1)</f>
        <v>1</v>
      </c>
    </row>
    <row r="878" spans="2:50" ht="15" customHeight="1" x14ac:dyDescent="0.3">
      <c r="B878" s="15"/>
      <c r="C878" s="40" t="s">
        <v>22</v>
      </c>
      <c r="D878" s="34" t="s">
        <v>793</v>
      </c>
      <c r="E878" s="35" t="s">
        <v>1022</v>
      </c>
      <c r="F878" s="41"/>
      <c r="G878" s="169"/>
      <c r="H878" s="43">
        <v>16</v>
      </c>
      <c r="I878" s="41">
        <v>1200</v>
      </c>
      <c r="J878" s="42">
        <v>0</v>
      </c>
      <c r="K878" s="43">
        <v>0</v>
      </c>
      <c r="L878" s="41"/>
      <c r="M878" s="42"/>
      <c r="N878" s="43"/>
      <c r="O878" s="41"/>
      <c r="P878" s="42"/>
      <c r="Q878" s="43"/>
      <c r="R878" s="41"/>
      <c r="S878" s="42"/>
      <c r="T878" s="43"/>
      <c r="U878" s="41"/>
      <c r="V878" s="42"/>
      <c r="W878" s="43"/>
      <c r="X878" s="41"/>
      <c r="Y878" s="42"/>
      <c r="Z878" s="43"/>
      <c r="AA878" s="41"/>
      <c r="AB878" s="42"/>
      <c r="AC878" s="43"/>
      <c r="AD878" s="41"/>
      <c r="AE878" s="42"/>
      <c r="AF878" s="43"/>
      <c r="AG878" s="41"/>
      <c r="AH878" s="42"/>
      <c r="AI878" s="43"/>
      <c r="AK878" s="41">
        <f t="shared" ref="AK878:AM888" si="287">F878+I878+L878+O878+R878+U878+X878+AA878+AD878+AG878</f>
        <v>1200</v>
      </c>
      <c r="AL878" s="42">
        <f t="shared" si="287"/>
        <v>0</v>
      </c>
      <c r="AM878" s="43">
        <f t="shared" si="287"/>
        <v>16</v>
      </c>
      <c r="AT878" s="32">
        <f>IF(LEN(E878)&lt;2,0,1)</f>
        <v>1</v>
      </c>
      <c r="AV878" s="23">
        <v>7</v>
      </c>
      <c r="AW878" s="23">
        <v>3</v>
      </c>
      <c r="AX878" s="23">
        <v>1</v>
      </c>
    </row>
    <row r="879" spans="2:50" ht="15" customHeight="1" x14ac:dyDescent="0.3">
      <c r="B879" s="15"/>
      <c r="C879" s="40" t="s">
        <v>22</v>
      </c>
      <c r="D879" s="34" t="s">
        <v>794</v>
      </c>
      <c r="E879" s="35" t="s">
        <v>1029</v>
      </c>
      <c r="F879" s="41"/>
      <c r="G879" s="169"/>
      <c r="H879" s="43">
        <v>16</v>
      </c>
      <c r="I879" s="41">
        <v>1200</v>
      </c>
      <c r="J879" s="42">
        <v>0</v>
      </c>
      <c r="K879" s="43">
        <v>0</v>
      </c>
      <c r="L879" s="41"/>
      <c r="M879" s="42"/>
      <c r="N879" s="43"/>
      <c r="O879" s="41"/>
      <c r="P879" s="42"/>
      <c r="Q879" s="43"/>
      <c r="R879" s="41"/>
      <c r="S879" s="42"/>
      <c r="T879" s="43"/>
      <c r="U879" s="41"/>
      <c r="V879" s="42"/>
      <c r="W879" s="43"/>
      <c r="X879" s="41"/>
      <c r="Y879" s="42"/>
      <c r="Z879" s="43"/>
      <c r="AA879" s="41"/>
      <c r="AB879" s="42"/>
      <c r="AC879" s="43"/>
      <c r="AD879" s="41"/>
      <c r="AE879" s="42"/>
      <c r="AF879" s="43"/>
      <c r="AG879" s="41"/>
      <c r="AH879" s="42"/>
      <c r="AI879" s="43"/>
      <c r="AK879" s="41">
        <f t="shared" si="287"/>
        <v>1200</v>
      </c>
      <c r="AL879" s="42">
        <f t="shared" si="287"/>
        <v>0</v>
      </c>
      <c r="AM879" s="43">
        <f t="shared" si="287"/>
        <v>16</v>
      </c>
      <c r="AT879" s="32">
        <f t="shared" ref="AT879:AT888" si="288">IF(LEN(E879)&lt;2,0,1)</f>
        <v>1</v>
      </c>
      <c r="AV879" s="23">
        <v>7</v>
      </c>
      <c r="AW879" s="23">
        <v>3</v>
      </c>
      <c r="AX879" s="23">
        <f>IF(AW879=AW878,AX878+1,1)</f>
        <v>2</v>
      </c>
    </row>
    <row r="880" spans="2:50" ht="15" customHeight="1" x14ac:dyDescent="0.3">
      <c r="B880" s="15"/>
      <c r="C880" s="40" t="s">
        <v>22</v>
      </c>
      <c r="D880" s="34" t="s">
        <v>795</v>
      </c>
      <c r="E880" s="35" t="s">
        <v>1025</v>
      </c>
      <c r="F880" s="41"/>
      <c r="G880" s="169"/>
      <c r="H880" s="43">
        <v>16</v>
      </c>
      <c r="I880" s="41">
        <v>1200</v>
      </c>
      <c r="J880" s="42">
        <v>0</v>
      </c>
      <c r="K880" s="43">
        <v>0</v>
      </c>
      <c r="L880" s="41"/>
      <c r="M880" s="42"/>
      <c r="N880" s="43"/>
      <c r="O880" s="41"/>
      <c r="P880" s="42"/>
      <c r="Q880" s="43"/>
      <c r="R880" s="41"/>
      <c r="S880" s="42"/>
      <c r="T880" s="43"/>
      <c r="U880" s="41"/>
      <c r="V880" s="42"/>
      <c r="W880" s="43"/>
      <c r="X880" s="41"/>
      <c r="Y880" s="42"/>
      <c r="Z880" s="43"/>
      <c r="AA880" s="41"/>
      <c r="AB880" s="42"/>
      <c r="AC880" s="43"/>
      <c r="AD880" s="41"/>
      <c r="AE880" s="42"/>
      <c r="AF880" s="43"/>
      <c r="AG880" s="41"/>
      <c r="AH880" s="42"/>
      <c r="AI880" s="43"/>
      <c r="AK880" s="41">
        <f t="shared" si="287"/>
        <v>1200</v>
      </c>
      <c r="AL880" s="42">
        <f t="shared" si="287"/>
        <v>0</v>
      </c>
      <c r="AM880" s="43">
        <f t="shared" si="287"/>
        <v>16</v>
      </c>
      <c r="AT880" s="32">
        <f t="shared" si="288"/>
        <v>1</v>
      </c>
      <c r="AV880" s="23">
        <v>7</v>
      </c>
      <c r="AW880" s="23">
        <v>3</v>
      </c>
      <c r="AX880" s="23">
        <f t="shared" ref="AX880:AX888" si="289">IF(AW880=AW879,AX879+1,1)</f>
        <v>3</v>
      </c>
    </row>
    <row r="881" spans="2:50" ht="15" customHeight="1" x14ac:dyDescent="0.3">
      <c r="B881" s="15"/>
      <c r="C881" s="40" t="s">
        <v>22</v>
      </c>
      <c r="D881" s="34" t="s">
        <v>796</v>
      </c>
      <c r="E881" s="35" t="s">
        <v>1032</v>
      </c>
      <c r="F881" s="41"/>
      <c r="G881" s="169"/>
      <c r="H881" s="43">
        <v>16</v>
      </c>
      <c r="I881" s="41">
        <v>1200</v>
      </c>
      <c r="J881" s="42">
        <v>0</v>
      </c>
      <c r="K881" s="43">
        <v>0</v>
      </c>
      <c r="L881" s="41"/>
      <c r="M881" s="42"/>
      <c r="N881" s="43"/>
      <c r="O881" s="41"/>
      <c r="P881" s="42"/>
      <c r="Q881" s="43"/>
      <c r="R881" s="41"/>
      <c r="S881" s="42"/>
      <c r="T881" s="43"/>
      <c r="U881" s="41"/>
      <c r="V881" s="42"/>
      <c r="W881" s="43"/>
      <c r="X881" s="41"/>
      <c r="Y881" s="42"/>
      <c r="Z881" s="43"/>
      <c r="AA881" s="41"/>
      <c r="AB881" s="42"/>
      <c r="AC881" s="43"/>
      <c r="AD881" s="41"/>
      <c r="AE881" s="42"/>
      <c r="AF881" s="43"/>
      <c r="AG881" s="41"/>
      <c r="AH881" s="42"/>
      <c r="AI881" s="43"/>
      <c r="AK881" s="41">
        <f t="shared" si="287"/>
        <v>1200</v>
      </c>
      <c r="AL881" s="42">
        <f t="shared" si="287"/>
        <v>0</v>
      </c>
      <c r="AM881" s="43">
        <f t="shared" si="287"/>
        <v>16</v>
      </c>
      <c r="AT881" s="32">
        <f t="shared" si="288"/>
        <v>1</v>
      </c>
      <c r="AV881" s="23">
        <v>7</v>
      </c>
      <c r="AW881" s="23">
        <v>3</v>
      </c>
      <c r="AX881" s="23">
        <f t="shared" si="289"/>
        <v>4</v>
      </c>
    </row>
    <row r="882" spans="2:50" ht="15" customHeight="1" x14ac:dyDescent="0.3">
      <c r="B882" s="15"/>
      <c r="C882" s="40" t="s">
        <v>22</v>
      </c>
      <c r="D882" s="34" t="s">
        <v>797</v>
      </c>
      <c r="E882" s="35" t="s">
        <v>1020</v>
      </c>
      <c r="F882" s="41"/>
      <c r="G882" s="169"/>
      <c r="H882" s="43">
        <v>16</v>
      </c>
      <c r="I882" s="41">
        <v>1200</v>
      </c>
      <c r="J882" s="42">
        <v>0</v>
      </c>
      <c r="K882" s="43">
        <v>0</v>
      </c>
      <c r="L882" s="41"/>
      <c r="M882" s="42"/>
      <c r="N882" s="43"/>
      <c r="O882" s="41"/>
      <c r="P882" s="42"/>
      <c r="Q882" s="43"/>
      <c r="R882" s="41"/>
      <c r="S882" s="42"/>
      <c r="T882" s="43"/>
      <c r="U882" s="41"/>
      <c r="V882" s="42"/>
      <c r="W882" s="43"/>
      <c r="X882" s="41"/>
      <c r="Y882" s="42"/>
      <c r="Z882" s="43"/>
      <c r="AA882" s="41"/>
      <c r="AB882" s="42"/>
      <c r="AC882" s="43"/>
      <c r="AD882" s="41"/>
      <c r="AE882" s="42"/>
      <c r="AF882" s="43"/>
      <c r="AG882" s="41"/>
      <c r="AH882" s="42"/>
      <c r="AI882" s="43"/>
      <c r="AK882" s="41">
        <f t="shared" si="287"/>
        <v>1200</v>
      </c>
      <c r="AL882" s="42">
        <f t="shared" si="287"/>
        <v>0</v>
      </c>
      <c r="AM882" s="43">
        <f t="shared" si="287"/>
        <v>16</v>
      </c>
      <c r="AT882" s="32">
        <f t="shared" si="288"/>
        <v>1</v>
      </c>
      <c r="AV882" s="23">
        <v>7</v>
      </c>
      <c r="AW882" s="23">
        <v>3</v>
      </c>
      <c r="AX882" s="23">
        <f t="shared" si="289"/>
        <v>5</v>
      </c>
    </row>
    <row r="883" spans="2:50" ht="15" customHeight="1" x14ac:dyDescent="0.3">
      <c r="B883" s="15"/>
      <c r="C883" s="40" t="s">
        <v>22</v>
      </c>
      <c r="D883" s="34" t="s">
        <v>798</v>
      </c>
      <c r="E883" s="35" t="s">
        <v>1024</v>
      </c>
      <c r="F883" s="41"/>
      <c r="G883" s="169"/>
      <c r="H883" s="43">
        <v>16</v>
      </c>
      <c r="I883" s="41">
        <v>1200</v>
      </c>
      <c r="J883" s="42">
        <v>0</v>
      </c>
      <c r="K883" s="43">
        <v>0</v>
      </c>
      <c r="L883" s="41"/>
      <c r="M883" s="42"/>
      <c r="N883" s="43"/>
      <c r="O883" s="41"/>
      <c r="P883" s="42"/>
      <c r="Q883" s="43"/>
      <c r="R883" s="41"/>
      <c r="S883" s="42"/>
      <c r="T883" s="43"/>
      <c r="U883" s="41"/>
      <c r="V883" s="42"/>
      <c r="W883" s="43"/>
      <c r="X883" s="41"/>
      <c r="Y883" s="42"/>
      <c r="Z883" s="43"/>
      <c r="AA883" s="41"/>
      <c r="AB883" s="42"/>
      <c r="AC883" s="43"/>
      <c r="AD883" s="41"/>
      <c r="AE883" s="42"/>
      <c r="AF883" s="43"/>
      <c r="AG883" s="41"/>
      <c r="AH883" s="42"/>
      <c r="AI883" s="43"/>
      <c r="AK883" s="41">
        <f t="shared" si="287"/>
        <v>1200</v>
      </c>
      <c r="AL883" s="42">
        <f t="shared" si="287"/>
        <v>0</v>
      </c>
      <c r="AM883" s="43">
        <f t="shared" si="287"/>
        <v>16</v>
      </c>
      <c r="AT883" s="32">
        <f t="shared" si="288"/>
        <v>1</v>
      </c>
      <c r="AV883" s="23">
        <v>7</v>
      </c>
      <c r="AW883" s="23">
        <v>3</v>
      </c>
      <c r="AX883" s="23">
        <f t="shared" si="289"/>
        <v>6</v>
      </c>
    </row>
    <row r="884" spans="2:50" ht="15" customHeight="1" x14ac:dyDescent="0.3">
      <c r="B884" s="15"/>
      <c r="C884" s="40" t="s">
        <v>22</v>
      </c>
      <c r="D884" s="34" t="s">
        <v>799</v>
      </c>
      <c r="E884" s="35" t="s">
        <v>1030</v>
      </c>
      <c r="F884" s="41"/>
      <c r="G884" s="169"/>
      <c r="H884" s="43">
        <v>16</v>
      </c>
      <c r="I884" s="41">
        <v>1200</v>
      </c>
      <c r="J884" s="42">
        <v>0</v>
      </c>
      <c r="K884" s="43">
        <v>0</v>
      </c>
      <c r="L884" s="41"/>
      <c r="M884" s="42"/>
      <c r="N884" s="43"/>
      <c r="O884" s="41"/>
      <c r="P884" s="42"/>
      <c r="Q884" s="43"/>
      <c r="R884" s="41"/>
      <c r="S884" s="42"/>
      <c r="T884" s="43"/>
      <c r="U884" s="41"/>
      <c r="V884" s="42"/>
      <c r="W884" s="43"/>
      <c r="X884" s="41"/>
      <c r="Y884" s="42"/>
      <c r="Z884" s="43"/>
      <c r="AA884" s="41"/>
      <c r="AB884" s="42"/>
      <c r="AC884" s="43"/>
      <c r="AD884" s="41"/>
      <c r="AE884" s="42"/>
      <c r="AF884" s="43"/>
      <c r="AG884" s="41"/>
      <c r="AH884" s="42"/>
      <c r="AI884" s="43"/>
      <c r="AK884" s="41">
        <f t="shared" si="287"/>
        <v>1200</v>
      </c>
      <c r="AL884" s="42">
        <f t="shared" si="287"/>
        <v>0</v>
      </c>
      <c r="AM884" s="43">
        <f t="shared" si="287"/>
        <v>16</v>
      </c>
      <c r="AT884" s="32">
        <f t="shared" si="288"/>
        <v>1</v>
      </c>
      <c r="AV884" s="23">
        <v>7</v>
      </c>
      <c r="AW884" s="23">
        <v>3</v>
      </c>
      <c r="AX884" s="23">
        <f t="shared" si="289"/>
        <v>7</v>
      </c>
    </row>
    <row r="885" spans="2:50" ht="15" customHeight="1" x14ac:dyDescent="0.3">
      <c r="B885" s="15"/>
      <c r="C885" s="40" t="s">
        <v>22</v>
      </c>
      <c r="D885" s="34" t="s">
        <v>800</v>
      </c>
      <c r="E885" s="35" t="s">
        <v>1026</v>
      </c>
      <c r="F885" s="41"/>
      <c r="G885" s="169"/>
      <c r="H885" s="43">
        <v>16</v>
      </c>
      <c r="I885" s="41">
        <v>1200</v>
      </c>
      <c r="J885" s="42">
        <v>0</v>
      </c>
      <c r="K885" s="43">
        <v>0</v>
      </c>
      <c r="L885" s="41"/>
      <c r="M885" s="42"/>
      <c r="N885" s="43"/>
      <c r="O885" s="41"/>
      <c r="P885" s="42"/>
      <c r="Q885" s="43"/>
      <c r="R885" s="41"/>
      <c r="S885" s="42"/>
      <c r="T885" s="43"/>
      <c r="U885" s="41"/>
      <c r="V885" s="42"/>
      <c r="W885" s="43"/>
      <c r="X885" s="41"/>
      <c r="Y885" s="42"/>
      <c r="Z885" s="43"/>
      <c r="AA885" s="41"/>
      <c r="AB885" s="42"/>
      <c r="AC885" s="43"/>
      <c r="AD885" s="41"/>
      <c r="AE885" s="42"/>
      <c r="AF885" s="43"/>
      <c r="AG885" s="41"/>
      <c r="AH885" s="42"/>
      <c r="AI885" s="43"/>
      <c r="AK885" s="41">
        <f t="shared" si="287"/>
        <v>1200</v>
      </c>
      <c r="AL885" s="42">
        <f t="shared" si="287"/>
        <v>0</v>
      </c>
      <c r="AM885" s="43">
        <f t="shared" si="287"/>
        <v>16</v>
      </c>
      <c r="AT885" s="32">
        <f t="shared" si="288"/>
        <v>1</v>
      </c>
      <c r="AV885" s="23">
        <v>7</v>
      </c>
      <c r="AW885" s="23">
        <v>3</v>
      </c>
      <c r="AX885" s="23">
        <f t="shared" si="289"/>
        <v>8</v>
      </c>
    </row>
    <row r="886" spans="2:50" ht="15" hidden="1" customHeight="1" x14ac:dyDescent="0.3">
      <c r="B886" s="15"/>
      <c r="C886" s="40" t="s">
        <v>22</v>
      </c>
      <c r="D886" s="34" t="s">
        <v>2</v>
      </c>
      <c r="E886" s="35" t="s">
        <v>2</v>
      </c>
      <c r="F886" s="41">
        <v>0</v>
      </c>
      <c r="G886" s="169">
        <v>0</v>
      </c>
      <c r="H886" s="43">
        <v>0</v>
      </c>
      <c r="I886" s="41">
        <v>0</v>
      </c>
      <c r="J886" s="42">
        <v>0</v>
      </c>
      <c r="K886" s="43">
        <v>0</v>
      </c>
      <c r="L886" s="41"/>
      <c r="M886" s="42"/>
      <c r="N886" s="43"/>
      <c r="O886" s="41"/>
      <c r="P886" s="42"/>
      <c r="Q886" s="43"/>
      <c r="R886" s="41"/>
      <c r="S886" s="42"/>
      <c r="T886" s="43"/>
      <c r="U886" s="41"/>
      <c r="V886" s="42"/>
      <c r="W886" s="43"/>
      <c r="X886" s="41"/>
      <c r="Y886" s="42"/>
      <c r="Z886" s="43"/>
      <c r="AA886" s="41"/>
      <c r="AB886" s="42"/>
      <c r="AC886" s="43"/>
      <c r="AD886" s="41"/>
      <c r="AE886" s="42"/>
      <c r="AF886" s="43"/>
      <c r="AG886" s="41"/>
      <c r="AH886" s="42"/>
      <c r="AI886" s="43"/>
      <c r="AK886" s="41">
        <f t="shared" si="287"/>
        <v>0</v>
      </c>
      <c r="AL886" s="42">
        <f t="shared" si="287"/>
        <v>0</v>
      </c>
      <c r="AM886" s="43">
        <f t="shared" si="287"/>
        <v>0</v>
      </c>
      <c r="AT886" s="32">
        <f t="shared" si="288"/>
        <v>0</v>
      </c>
      <c r="AV886" s="23">
        <v>7</v>
      </c>
      <c r="AW886" s="23">
        <v>3</v>
      </c>
      <c r="AX886" s="23">
        <f t="shared" si="289"/>
        <v>9</v>
      </c>
    </row>
    <row r="887" spans="2:50" ht="15" hidden="1" customHeight="1" x14ac:dyDescent="0.3">
      <c r="B887" s="15"/>
      <c r="C887" s="40" t="s">
        <v>22</v>
      </c>
      <c r="D887" s="34" t="s">
        <v>2</v>
      </c>
      <c r="E887" s="35" t="s">
        <v>2</v>
      </c>
      <c r="F887" s="41">
        <v>0</v>
      </c>
      <c r="G887" s="169">
        <v>0</v>
      </c>
      <c r="H887" s="43">
        <v>0</v>
      </c>
      <c r="I887" s="41">
        <v>0</v>
      </c>
      <c r="J887" s="42">
        <v>0</v>
      </c>
      <c r="K887" s="43">
        <v>0</v>
      </c>
      <c r="L887" s="41"/>
      <c r="M887" s="42"/>
      <c r="N887" s="43"/>
      <c r="O887" s="41"/>
      <c r="P887" s="42"/>
      <c r="Q887" s="43"/>
      <c r="R887" s="41"/>
      <c r="S887" s="42"/>
      <c r="T887" s="43"/>
      <c r="U887" s="41"/>
      <c r="V887" s="42"/>
      <c r="W887" s="43"/>
      <c r="X887" s="41"/>
      <c r="Y887" s="42"/>
      <c r="Z887" s="43"/>
      <c r="AA887" s="41"/>
      <c r="AB887" s="42"/>
      <c r="AC887" s="43"/>
      <c r="AD887" s="41"/>
      <c r="AE887" s="42"/>
      <c r="AF887" s="43"/>
      <c r="AG887" s="41"/>
      <c r="AH887" s="42"/>
      <c r="AI887" s="43"/>
      <c r="AK887" s="41">
        <f t="shared" si="287"/>
        <v>0</v>
      </c>
      <c r="AL887" s="42">
        <f t="shared" si="287"/>
        <v>0</v>
      </c>
      <c r="AM887" s="43">
        <f t="shared" si="287"/>
        <v>0</v>
      </c>
      <c r="AT887" s="32">
        <f t="shared" si="288"/>
        <v>0</v>
      </c>
      <c r="AV887" s="23">
        <v>7</v>
      </c>
      <c r="AW887" s="23">
        <v>3</v>
      </c>
      <c r="AX887" s="23">
        <f t="shared" si="289"/>
        <v>10</v>
      </c>
    </row>
    <row r="888" spans="2:50" ht="15" customHeight="1" x14ac:dyDescent="0.3">
      <c r="B888" s="15"/>
      <c r="C888" s="40" t="s">
        <v>23</v>
      </c>
      <c r="D888" s="34" t="s">
        <v>801</v>
      </c>
      <c r="E888" s="35" t="s">
        <v>1021</v>
      </c>
      <c r="F888" s="41"/>
      <c r="G888" s="169"/>
      <c r="H888" s="43">
        <v>16</v>
      </c>
      <c r="I888" s="41">
        <v>1200</v>
      </c>
      <c r="J888" s="42">
        <v>0</v>
      </c>
      <c r="K888" s="43">
        <v>0</v>
      </c>
      <c r="L888" s="41"/>
      <c r="M888" s="42"/>
      <c r="N888" s="43"/>
      <c r="O888" s="41"/>
      <c r="P888" s="42"/>
      <c r="Q888" s="43"/>
      <c r="R888" s="41"/>
      <c r="S888" s="42"/>
      <c r="T888" s="43"/>
      <c r="U888" s="41"/>
      <c r="V888" s="42"/>
      <c r="W888" s="43"/>
      <c r="X888" s="41"/>
      <c r="Y888" s="42"/>
      <c r="Z888" s="43"/>
      <c r="AA888" s="41"/>
      <c r="AB888" s="42"/>
      <c r="AC888" s="43"/>
      <c r="AD888" s="41"/>
      <c r="AE888" s="42"/>
      <c r="AF888" s="43"/>
      <c r="AG888" s="41"/>
      <c r="AH888" s="42"/>
      <c r="AI888" s="43"/>
      <c r="AK888" s="41">
        <f t="shared" si="287"/>
        <v>1200</v>
      </c>
      <c r="AL888" s="42">
        <f t="shared" si="287"/>
        <v>0</v>
      </c>
      <c r="AM888" s="43">
        <f t="shared" si="287"/>
        <v>16</v>
      </c>
      <c r="AT888" s="32">
        <f t="shared" si="288"/>
        <v>1</v>
      </c>
      <c r="AV888" s="23">
        <v>7</v>
      </c>
      <c r="AW888" s="23">
        <v>4</v>
      </c>
      <c r="AX888" s="23">
        <f t="shared" si="289"/>
        <v>1</v>
      </c>
    </row>
    <row r="889" spans="2:50" ht="15" customHeight="1" x14ac:dyDescent="0.3">
      <c r="B889" s="15"/>
      <c r="C889" s="50" t="str">
        <f>IF(LEN(E888)&lt;1,"","Total: " &amp; LEFT(E888,LEN(E888)-21) &amp; "Municipalities")</f>
        <v>Total: Pixley Ka Seme Municipalities</v>
      </c>
      <c r="D889" s="51"/>
      <c r="E889" s="52"/>
      <c r="F889" s="53"/>
      <c r="G889" s="171"/>
      <c r="H889" s="55">
        <f>SUM(H878:H888)</f>
        <v>144</v>
      </c>
      <c r="I889" s="53">
        <f>SUM(I878:I888)</f>
        <v>10800</v>
      </c>
      <c r="J889" s="54">
        <f>SUM(J878:J888)</f>
        <v>0</v>
      </c>
      <c r="K889" s="55">
        <f>SUM(K878:K888)</f>
        <v>0</v>
      </c>
      <c r="L889" s="53">
        <f t="shared" ref="L889:AI889" si="290">SUM(L878:L888)</f>
        <v>0</v>
      </c>
      <c r="M889" s="54">
        <f t="shared" si="290"/>
        <v>0</v>
      </c>
      <c r="N889" s="55">
        <f t="shared" si="290"/>
        <v>0</v>
      </c>
      <c r="O889" s="53">
        <f t="shared" si="290"/>
        <v>0</v>
      </c>
      <c r="P889" s="54">
        <f t="shared" si="290"/>
        <v>0</v>
      </c>
      <c r="Q889" s="55">
        <f t="shared" si="290"/>
        <v>0</v>
      </c>
      <c r="R889" s="53">
        <f t="shared" si="290"/>
        <v>0</v>
      </c>
      <c r="S889" s="54">
        <f t="shared" si="290"/>
        <v>0</v>
      </c>
      <c r="T889" s="55">
        <f t="shared" si="290"/>
        <v>0</v>
      </c>
      <c r="U889" s="53">
        <f t="shared" si="290"/>
        <v>0</v>
      </c>
      <c r="V889" s="54">
        <f t="shared" si="290"/>
        <v>0</v>
      </c>
      <c r="W889" s="55">
        <f t="shared" si="290"/>
        <v>0</v>
      </c>
      <c r="X889" s="53">
        <f t="shared" si="290"/>
        <v>0</v>
      </c>
      <c r="Y889" s="54">
        <f t="shared" si="290"/>
        <v>0</v>
      </c>
      <c r="Z889" s="55">
        <f t="shared" si="290"/>
        <v>0</v>
      </c>
      <c r="AA889" s="53">
        <f t="shared" si="290"/>
        <v>0</v>
      </c>
      <c r="AB889" s="54">
        <f t="shared" si="290"/>
        <v>0</v>
      </c>
      <c r="AC889" s="55">
        <f t="shared" si="290"/>
        <v>0</v>
      </c>
      <c r="AD889" s="53">
        <f t="shared" si="290"/>
        <v>0</v>
      </c>
      <c r="AE889" s="54">
        <f t="shared" si="290"/>
        <v>0</v>
      </c>
      <c r="AF889" s="55">
        <f t="shared" si="290"/>
        <v>0</v>
      </c>
      <c r="AG889" s="53">
        <f t="shared" si="290"/>
        <v>0</v>
      </c>
      <c r="AH889" s="54">
        <f t="shared" si="290"/>
        <v>0</v>
      </c>
      <c r="AI889" s="55">
        <f t="shared" si="290"/>
        <v>0</v>
      </c>
      <c r="AK889" s="53">
        <f>SUM(AK878:AK888)</f>
        <v>10800</v>
      </c>
      <c r="AL889" s="54">
        <f>SUM(AL878:AL888)</f>
        <v>0</v>
      </c>
      <c r="AM889" s="55">
        <f>SUM(AM878:AM888)</f>
        <v>144</v>
      </c>
      <c r="AT889" s="32">
        <f>IF(SUM(AT878:AT888)=0,0,1)</f>
        <v>1</v>
      </c>
    </row>
    <row r="890" spans="2:50" ht="15" customHeight="1" x14ac:dyDescent="0.3">
      <c r="B890" s="15"/>
      <c r="C890" s="40"/>
      <c r="D890" s="34"/>
      <c r="E890" s="35"/>
      <c r="F890" s="41"/>
      <c r="G890" s="169"/>
      <c r="H890" s="43"/>
      <c r="I890" s="41"/>
      <c r="J890" s="42"/>
      <c r="K890" s="43"/>
      <c r="L890" s="41"/>
      <c r="M890" s="42"/>
      <c r="N890" s="43"/>
      <c r="O890" s="41"/>
      <c r="P890" s="42"/>
      <c r="Q890" s="43"/>
      <c r="R890" s="41"/>
      <c r="S890" s="42"/>
      <c r="T890" s="43"/>
      <c r="U890" s="41"/>
      <c r="V890" s="42"/>
      <c r="W890" s="43"/>
      <c r="X890" s="41"/>
      <c r="Y890" s="42"/>
      <c r="Z890" s="43"/>
      <c r="AA890" s="41"/>
      <c r="AB890" s="42"/>
      <c r="AC890" s="43"/>
      <c r="AD890" s="41"/>
      <c r="AE890" s="42"/>
      <c r="AF890" s="43"/>
      <c r="AG890" s="41"/>
      <c r="AH890" s="42"/>
      <c r="AI890" s="43"/>
      <c r="AK890" s="41"/>
      <c r="AL890" s="42"/>
      <c r="AM890" s="43"/>
      <c r="AT890" s="32">
        <f>IF(AT889=0,0,1)</f>
        <v>1</v>
      </c>
    </row>
    <row r="891" spans="2:50" ht="15" customHeight="1" x14ac:dyDescent="0.3">
      <c r="B891" s="15"/>
      <c r="C891" s="40" t="s">
        <v>22</v>
      </c>
      <c r="D891" s="34" t="s">
        <v>802</v>
      </c>
      <c r="E891" s="35" t="s">
        <v>1033</v>
      </c>
      <c r="F891" s="41"/>
      <c r="G891" s="169"/>
      <c r="H891" s="43">
        <v>16</v>
      </c>
      <c r="I891" s="41">
        <v>1248</v>
      </c>
      <c r="J891" s="42">
        <v>0</v>
      </c>
      <c r="K891" s="43">
        <v>0</v>
      </c>
      <c r="L891" s="41"/>
      <c r="M891" s="42"/>
      <c r="N891" s="43"/>
      <c r="O891" s="41"/>
      <c r="P891" s="42"/>
      <c r="Q891" s="43"/>
      <c r="R891" s="41"/>
      <c r="S891" s="42"/>
      <c r="T891" s="43"/>
      <c r="U891" s="41"/>
      <c r="V891" s="42"/>
      <c r="W891" s="43"/>
      <c r="X891" s="41"/>
      <c r="Y891" s="42"/>
      <c r="Z891" s="43"/>
      <c r="AA891" s="41"/>
      <c r="AB891" s="42"/>
      <c r="AC891" s="43"/>
      <c r="AD891" s="41"/>
      <c r="AE891" s="42"/>
      <c r="AF891" s="43"/>
      <c r="AG891" s="41"/>
      <c r="AH891" s="42"/>
      <c r="AI891" s="43"/>
      <c r="AK891" s="41">
        <f t="shared" ref="AK891:AM901" si="291">F891+I891+L891+O891+R891+U891+X891+AA891+AD891+AG891</f>
        <v>1248</v>
      </c>
      <c r="AL891" s="42">
        <f t="shared" si="291"/>
        <v>0</v>
      </c>
      <c r="AM891" s="43">
        <f t="shared" si="291"/>
        <v>16</v>
      </c>
      <c r="AT891" s="32">
        <f>IF(LEN(E891)&lt;2,0,1)</f>
        <v>1</v>
      </c>
      <c r="AV891" s="23">
        <v>7</v>
      </c>
      <c r="AW891" s="23">
        <v>5</v>
      </c>
      <c r="AX891" s="23">
        <v>1</v>
      </c>
    </row>
    <row r="892" spans="2:50" ht="15" customHeight="1" x14ac:dyDescent="0.3">
      <c r="B892" s="15"/>
      <c r="C892" s="40" t="s">
        <v>22</v>
      </c>
      <c r="D892" s="34" t="s">
        <v>803</v>
      </c>
      <c r="E892" s="35" t="s">
        <v>1036</v>
      </c>
      <c r="F892" s="41"/>
      <c r="G892" s="169"/>
      <c r="H892" s="43">
        <v>16</v>
      </c>
      <c r="I892" s="41">
        <v>1200</v>
      </c>
      <c r="J892" s="42">
        <v>0</v>
      </c>
      <c r="K892" s="43">
        <v>0</v>
      </c>
      <c r="L892" s="41"/>
      <c r="M892" s="42"/>
      <c r="N892" s="43"/>
      <c r="O892" s="41"/>
      <c r="P892" s="42"/>
      <c r="Q892" s="43"/>
      <c r="R892" s="41"/>
      <c r="S892" s="42"/>
      <c r="T892" s="43"/>
      <c r="U892" s="41"/>
      <c r="V892" s="42"/>
      <c r="W892" s="43"/>
      <c r="X892" s="41"/>
      <c r="Y892" s="42"/>
      <c r="Z892" s="43"/>
      <c r="AA892" s="41"/>
      <c r="AB892" s="42"/>
      <c r="AC892" s="43"/>
      <c r="AD892" s="41"/>
      <c r="AE892" s="42"/>
      <c r="AF892" s="43"/>
      <c r="AG892" s="41"/>
      <c r="AH892" s="42"/>
      <c r="AI892" s="43"/>
      <c r="AK892" s="41">
        <f t="shared" si="291"/>
        <v>1200</v>
      </c>
      <c r="AL892" s="42">
        <f t="shared" si="291"/>
        <v>0</v>
      </c>
      <c r="AM892" s="43">
        <f t="shared" si="291"/>
        <v>16</v>
      </c>
      <c r="AT892" s="32">
        <f t="shared" ref="AT892:AT901" si="292">IF(LEN(E892)&lt;2,0,1)</f>
        <v>1</v>
      </c>
      <c r="AV892" s="23">
        <v>7</v>
      </c>
      <c r="AW892" s="23">
        <v>5</v>
      </c>
      <c r="AX892" s="23">
        <f>IF(AW892=AW891,AX891+1,1)</f>
        <v>2</v>
      </c>
    </row>
    <row r="893" spans="2:50" ht="15" customHeight="1" x14ac:dyDescent="0.3">
      <c r="B893" s="15"/>
      <c r="C893" s="40" t="s">
        <v>22</v>
      </c>
      <c r="D893" s="34" t="s">
        <v>480</v>
      </c>
      <c r="E893" s="35" t="s">
        <v>1035</v>
      </c>
      <c r="F893" s="41"/>
      <c r="G893" s="169"/>
      <c r="H893" s="43">
        <v>16</v>
      </c>
      <c r="I893" s="41">
        <v>1200</v>
      </c>
      <c r="J893" s="42">
        <v>0</v>
      </c>
      <c r="K893" s="43">
        <v>0</v>
      </c>
      <c r="L893" s="41"/>
      <c r="M893" s="42"/>
      <c r="N893" s="43"/>
      <c r="O893" s="41"/>
      <c r="P893" s="42"/>
      <c r="Q893" s="43"/>
      <c r="R893" s="41"/>
      <c r="S893" s="42"/>
      <c r="T893" s="43"/>
      <c r="U893" s="41"/>
      <c r="V893" s="42"/>
      <c r="W893" s="43"/>
      <c r="X893" s="41"/>
      <c r="Y893" s="42"/>
      <c r="Z893" s="43"/>
      <c r="AA893" s="41"/>
      <c r="AB893" s="42"/>
      <c r="AC893" s="43"/>
      <c r="AD893" s="41"/>
      <c r="AE893" s="42"/>
      <c r="AF893" s="43"/>
      <c r="AG893" s="41"/>
      <c r="AH893" s="42"/>
      <c r="AI893" s="43"/>
      <c r="AK893" s="41">
        <f t="shared" si="291"/>
        <v>1200</v>
      </c>
      <c r="AL893" s="42">
        <f t="shared" si="291"/>
        <v>0</v>
      </c>
      <c r="AM893" s="43">
        <f t="shared" si="291"/>
        <v>16</v>
      </c>
      <c r="AT893" s="32">
        <f t="shared" si="292"/>
        <v>1</v>
      </c>
      <c r="AV893" s="23">
        <v>7</v>
      </c>
      <c r="AW893" s="23">
        <v>5</v>
      </c>
      <c r="AX893" s="23">
        <f t="shared" ref="AX893:AX901" si="293">IF(AW893=AW892,AX892+1,1)</f>
        <v>3</v>
      </c>
    </row>
    <row r="894" spans="2:50" ht="15" customHeight="1" x14ac:dyDescent="0.3">
      <c r="B894" s="15"/>
      <c r="C894" s="40" t="s">
        <v>22</v>
      </c>
      <c r="D894" s="34" t="s">
        <v>804</v>
      </c>
      <c r="E894" s="35" t="s">
        <v>1038</v>
      </c>
      <c r="F894" s="41"/>
      <c r="G894" s="169"/>
      <c r="H894" s="43">
        <v>16</v>
      </c>
      <c r="I894" s="41">
        <v>1200</v>
      </c>
      <c r="J894" s="42">
        <v>0</v>
      </c>
      <c r="K894" s="43">
        <v>0</v>
      </c>
      <c r="L894" s="41"/>
      <c r="M894" s="42"/>
      <c r="N894" s="43"/>
      <c r="O894" s="41"/>
      <c r="P894" s="42"/>
      <c r="Q894" s="43"/>
      <c r="R894" s="41"/>
      <c r="S894" s="42"/>
      <c r="T894" s="43"/>
      <c r="U894" s="41"/>
      <c r="V894" s="42"/>
      <c r="W894" s="43"/>
      <c r="X894" s="41"/>
      <c r="Y894" s="42"/>
      <c r="Z894" s="43"/>
      <c r="AA894" s="41"/>
      <c r="AB894" s="42"/>
      <c r="AC894" s="43"/>
      <c r="AD894" s="41"/>
      <c r="AE894" s="42"/>
      <c r="AF894" s="43"/>
      <c r="AG894" s="41"/>
      <c r="AH894" s="42"/>
      <c r="AI894" s="43"/>
      <c r="AK894" s="41">
        <f t="shared" si="291"/>
        <v>1200</v>
      </c>
      <c r="AL894" s="42">
        <f t="shared" si="291"/>
        <v>0</v>
      </c>
      <c r="AM894" s="43">
        <f t="shared" si="291"/>
        <v>16</v>
      </c>
      <c r="AT894" s="32">
        <f t="shared" si="292"/>
        <v>1</v>
      </c>
      <c r="AV894" s="23">
        <v>7</v>
      </c>
      <c r="AW894" s="23">
        <v>5</v>
      </c>
      <c r="AX894" s="23">
        <f t="shared" si="293"/>
        <v>4</v>
      </c>
    </row>
    <row r="895" spans="2:50" ht="15" customHeight="1" x14ac:dyDescent="0.3">
      <c r="B895" s="15"/>
      <c r="C895" s="40" t="s">
        <v>22</v>
      </c>
      <c r="D895" s="34" t="s">
        <v>485</v>
      </c>
      <c r="E895" s="35" t="s">
        <v>1037</v>
      </c>
      <c r="F895" s="41"/>
      <c r="G895" s="169"/>
      <c r="H895" s="43">
        <v>16</v>
      </c>
      <c r="I895" s="41">
        <v>1200</v>
      </c>
      <c r="J895" s="42">
        <v>0</v>
      </c>
      <c r="K895" s="43">
        <v>0</v>
      </c>
      <c r="L895" s="41"/>
      <c r="M895" s="42"/>
      <c r="N895" s="43"/>
      <c r="O895" s="41"/>
      <c r="P895" s="42"/>
      <c r="Q895" s="43"/>
      <c r="R895" s="41"/>
      <c r="S895" s="42"/>
      <c r="T895" s="43"/>
      <c r="U895" s="41"/>
      <c r="V895" s="42"/>
      <c r="W895" s="43"/>
      <c r="X895" s="41"/>
      <c r="Y895" s="42"/>
      <c r="Z895" s="43"/>
      <c r="AA895" s="41"/>
      <c r="AB895" s="42"/>
      <c r="AC895" s="43"/>
      <c r="AD895" s="41"/>
      <c r="AE895" s="42"/>
      <c r="AF895" s="43"/>
      <c r="AG895" s="41"/>
      <c r="AH895" s="42"/>
      <c r="AI895" s="43"/>
      <c r="AK895" s="41">
        <f t="shared" si="291"/>
        <v>1200</v>
      </c>
      <c r="AL895" s="42">
        <f t="shared" si="291"/>
        <v>0</v>
      </c>
      <c r="AM895" s="43">
        <f t="shared" si="291"/>
        <v>16</v>
      </c>
      <c r="AT895" s="32">
        <f t="shared" si="292"/>
        <v>1</v>
      </c>
      <c r="AV895" s="23">
        <v>7</v>
      </c>
      <c r="AW895" s="23">
        <v>5</v>
      </c>
      <c r="AX895" s="23">
        <f t="shared" si="293"/>
        <v>5</v>
      </c>
    </row>
    <row r="896" spans="2:50" ht="15" hidden="1" customHeight="1" x14ac:dyDescent="0.3">
      <c r="B896" s="15"/>
      <c r="C896" s="40" t="s">
        <v>22</v>
      </c>
      <c r="D896" s="34" t="s">
        <v>2</v>
      </c>
      <c r="E896" s="35" t="s">
        <v>2</v>
      </c>
      <c r="F896" s="41">
        <v>0</v>
      </c>
      <c r="G896" s="169">
        <v>0</v>
      </c>
      <c r="H896" s="43">
        <v>0</v>
      </c>
      <c r="I896" s="41">
        <v>0</v>
      </c>
      <c r="J896" s="42">
        <v>0</v>
      </c>
      <c r="K896" s="43">
        <v>0</v>
      </c>
      <c r="L896" s="41"/>
      <c r="M896" s="42"/>
      <c r="N896" s="43"/>
      <c r="O896" s="41"/>
      <c r="P896" s="42"/>
      <c r="Q896" s="43"/>
      <c r="R896" s="41"/>
      <c r="S896" s="42"/>
      <c r="T896" s="43"/>
      <c r="U896" s="41"/>
      <c r="V896" s="42"/>
      <c r="W896" s="43"/>
      <c r="X896" s="41"/>
      <c r="Y896" s="42"/>
      <c r="Z896" s="43"/>
      <c r="AA896" s="41"/>
      <c r="AB896" s="42"/>
      <c r="AC896" s="43"/>
      <c r="AD896" s="41"/>
      <c r="AE896" s="42"/>
      <c r="AF896" s="43"/>
      <c r="AG896" s="41"/>
      <c r="AH896" s="42"/>
      <c r="AI896" s="43"/>
      <c r="AK896" s="41">
        <f t="shared" si="291"/>
        <v>0</v>
      </c>
      <c r="AL896" s="42">
        <f t="shared" si="291"/>
        <v>0</v>
      </c>
      <c r="AM896" s="43">
        <f t="shared" si="291"/>
        <v>0</v>
      </c>
      <c r="AT896" s="32">
        <f t="shared" si="292"/>
        <v>0</v>
      </c>
      <c r="AV896" s="23">
        <v>7</v>
      </c>
      <c r="AW896" s="23">
        <v>5</v>
      </c>
      <c r="AX896" s="23">
        <f t="shared" si="293"/>
        <v>6</v>
      </c>
    </row>
    <row r="897" spans="2:50" ht="15" hidden="1" customHeight="1" x14ac:dyDescent="0.3">
      <c r="B897" s="15"/>
      <c r="C897" s="40" t="s">
        <v>22</v>
      </c>
      <c r="D897" s="34" t="s">
        <v>2</v>
      </c>
      <c r="E897" s="35" t="s">
        <v>2</v>
      </c>
      <c r="F897" s="41">
        <v>0</v>
      </c>
      <c r="G897" s="169">
        <v>0</v>
      </c>
      <c r="H897" s="43">
        <v>0</v>
      </c>
      <c r="I897" s="41">
        <v>0</v>
      </c>
      <c r="J897" s="42">
        <v>0</v>
      </c>
      <c r="K897" s="43">
        <v>0</v>
      </c>
      <c r="L897" s="41"/>
      <c r="M897" s="42"/>
      <c r="N897" s="43"/>
      <c r="O897" s="41"/>
      <c r="P897" s="42"/>
      <c r="Q897" s="43"/>
      <c r="R897" s="41"/>
      <c r="S897" s="42"/>
      <c r="T897" s="43"/>
      <c r="U897" s="41"/>
      <c r="V897" s="42"/>
      <c r="W897" s="43"/>
      <c r="X897" s="41"/>
      <c r="Y897" s="42"/>
      <c r="Z897" s="43"/>
      <c r="AA897" s="41"/>
      <c r="AB897" s="42"/>
      <c r="AC897" s="43"/>
      <c r="AD897" s="41"/>
      <c r="AE897" s="42"/>
      <c r="AF897" s="43"/>
      <c r="AG897" s="41"/>
      <c r="AH897" s="42"/>
      <c r="AI897" s="43"/>
      <c r="AK897" s="41">
        <f t="shared" si="291"/>
        <v>0</v>
      </c>
      <c r="AL897" s="42">
        <f t="shared" si="291"/>
        <v>0</v>
      </c>
      <c r="AM897" s="43">
        <f t="shared" si="291"/>
        <v>0</v>
      </c>
      <c r="AT897" s="32">
        <f t="shared" si="292"/>
        <v>0</v>
      </c>
      <c r="AV897" s="23">
        <v>7</v>
      </c>
      <c r="AW897" s="23">
        <v>5</v>
      </c>
      <c r="AX897" s="23">
        <f t="shared" si="293"/>
        <v>7</v>
      </c>
    </row>
    <row r="898" spans="2:50" ht="15" hidden="1" customHeight="1" x14ac:dyDescent="0.3">
      <c r="B898" s="15"/>
      <c r="C898" s="40" t="s">
        <v>22</v>
      </c>
      <c r="D898" s="34" t="s">
        <v>2</v>
      </c>
      <c r="E898" s="35" t="s">
        <v>2</v>
      </c>
      <c r="F898" s="41">
        <v>0</v>
      </c>
      <c r="G898" s="169">
        <v>0</v>
      </c>
      <c r="H898" s="43">
        <v>0</v>
      </c>
      <c r="I898" s="41">
        <v>0</v>
      </c>
      <c r="J898" s="42">
        <v>0</v>
      </c>
      <c r="K898" s="43">
        <v>0</v>
      </c>
      <c r="L898" s="41"/>
      <c r="M898" s="42"/>
      <c r="N898" s="43"/>
      <c r="O898" s="41"/>
      <c r="P898" s="42"/>
      <c r="Q898" s="43"/>
      <c r="R898" s="41"/>
      <c r="S898" s="42"/>
      <c r="T898" s="43"/>
      <c r="U898" s="41"/>
      <c r="V898" s="42"/>
      <c r="W898" s="43"/>
      <c r="X898" s="41"/>
      <c r="Y898" s="42"/>
      <c r="Z898" s="43"/>
      <c r="AA898" s="41"/>
      <c r="AB898" s="42"/>
      <c r="AC898" s="43"/>
      <c r="AD898" s="41"/>
      <c r="AE898" s="42"/>
      <c r="AF898" s="43"/>
      <c r="AG898" s="41"/>
      <c r="AH898" s="42"/>
      <c r="AI898" s="43"/>
      <c r="AK898" s="41">
        <f t="shared" si="291"/>
        <v>0</v>
      </c>
      <c r="AL898" s="42">
        <f t="shared" si="291"/>
        <v>0</v>
      </c>
      <c r="AM898" s="43">
        <f t="shared" si="291"/>
        <v>0</v>
      </c>
      <c r="AT898" s="32">
        <f t="shared" si="292"/>
        <v>0</v>
      </c>
      <c r="AV898" s="23">
        <v>7</v>
      </c>
      <c r="AW898" s="23">
        <v>5</v>
      </c>
      <c r="AX898" s="23">
        <f t="shared" si="293"/>
        <v>8</v>
      </c>
    </row>
    <row r="899" spans="2:50" ht="15" hidden="1" customHeight="1" x14ac:dyDescent="0.3">
      <c r="B899" s="15"/>
      <c r="C899" s="40" t="s">
        <v>22</v>
      </c>
      <c r="D899" s="34" t="s">
        <v>2</v>
      </c>
      <c r="E899" s="35" t="s">
        <v>2</v>
      </c>
      <c r="F899" s="41">
        <v>0</v>
      </c>
      <c r="G899" s="169">
        <v>0</v>
      </c>
      <c r="H899" s="43">
        <v>0</v>
      </c>
      <c r="I899" s="41">
        <v>0</v>
      </c>
      <c r="J899" s="42">
        <v>0</v>
      </c>
      <c r="K899" s="43">
        <v>0</v>
      </c>
      <c r="L899" s="41"/>
      <c r="M899" s="42"/>
      <c r="N899" s="43"/>
      <c r="O899" s="41"/>
      <c r="P899" s="42"/>
      <c r="Q899" s="43"/>
      <c r="R899" s="41"/>
      <c r="S899" s="42"/>
      <c r="T899" s="43"/>
      <c r="U899" s="41"/>
      <c r="V899" s="42"/>
      <c r="W899" s="43"/>
      <c r="X899" s="41"/>
      <c r="Y899" s="42"/>
      <c r="Z899" s="43"/>
      <c r="AA899" s="41"/>
      <c r="AB899" s="42"/>
      <c r="AC899" s="43"/>
      <c r="AD899" s="41"/>
      <c r="AE899" s="42"/>
      <c r="AF899" s="43"/>
      <c r="AG899" s="41"/>
      <c r="AH899" s="42"/>
      <c r="AI899" s="43"/>
      <c r="AK899" s="41">
        <f t="shared" si="291"/>
        <v>0</v>
      </c>
      <c r="AL899" s="42">
        <f t="shared" si="291"/>
        <v>0</v>
      </c>
      <c r="AM899" s="43">
        <f t="shared" si="291"/>
        <v>0</v>
      </c>
      <c r="AT899" s="32">
        <f t="shared" si="292"/>
        <v>0</v>
      </c>
      <c r="AV899" s="23">
        <v>7</v>
      </c>
      <c r="AW899" s="23">
        <v>5</v>
      </c>
      <c r="AX899" s="23">
        <f t="shared" si="293"/>
        <v>9</v>
      </c>
    </row>
    <row r="900" spans="2:50" ht="15" hidden="1" customHeight="1" x14ac:dyDescent="0.3">
      <c r="B900" s="15"/>
      <c r="C900" s="40" t="s">
        <v>22</v>
      </c>
      <c r="D900" s="34" t="s">
        <v>2</v>
      </c>
      <c r="E900" s="35" t="s">
        <v>2</v>
      </c>
      <c r="F900" s="41">
        <v>0</v>
      </c>
      <c r="G900" s="169">
        <v>0</v>
      </c>
      <c r="H900" s="43">
        <v>0</v>
      </c>
      <c r="I900" s="41">
        <v>0</v>
      </c>
      <c r="J900" s="42">
        <v>0</v>
      </c>
      <c r="K900" s="43">
        <v>0</v>
      </c>
      <c r="L900" s="41"/>
      <c r="M900" s="42"/>
      <c r="N900" s="43"/>
      <c r="O900" s="41"/>
      <c r="P900" s="42"/>
      <c r="Q900" s="43"/>
      <c r="R900" s="41"/>
      <c r="S900" s="42"/>
      <c r="T900" s="43"/>
      <c r="U900" s="41"/>
      <c r="V900" s="42"/>
      <c r="W900" s="43"/>
      <c r="X900" s="41"/>
      <c r="Y900" s="42"/>
      <c r="Z900" s="43"/>
      <c r="AA900" s="41"/>
      <c r="AB900" s="42"/>
      <c r="AC900" s="43"/>
      <c r="AD900" s="41"/>
      <c r="AE900" s="42"/>
      <c r="AF900" s="43"/>
      <c r="AG900" s="41"/>
      <c r="AH900" s="42"/>
      <c r="AI900" s="43"/>
      <c r="AK900" s="41">
        <f t="shared" si="291"/>
        <v>0</v>
      </c>
      <c r="AL900" s="42">
        <f t="shared" si="291"/>
        <v>0</v>
      </c>
      <c r="AM900" s="43">
        <f t="shared" si="291"/>
        <v>0</v>
      </c>
      <c r="AT900" s="32">
        <f t="shared" si="292"/>
        <v>0</v>
      </c>
      <c r="AV900" s="23">
        <v>7</v>
      </c>
      <c r="AW900" s="23">
        <v>5</v>
      </c>
      <c r="AX900" s="23">
        <f t="shared" si="293"/>
        <v>10</v>
      </c>
    </row>
    <row r="901" spans="2:50" ht="15" customHeight="1" x14ac:dyDescent="0.3">
      <c r="B901" s="15"/>
      <c r="C901" s="40" t="s">
        <v>23</v>
      </c>
      <c r="D901" s="34" t="s">
        <v>805</v>
      </c>
      <c r="E901" s="35" t="s">
        <v>1034</v>
      </c>
      <c r="F901" s="41"/>
      <c r="G901" s="169"/>
      <c r="H901" s="43">
        <v>16</v>
      </c>
      <c r="I901" s="41">
        <v>1251</v>
      </c>
      <c r="J901" s="42">
        <v>0</v>
      </c>
      <c r="K901" s="43">
        <v>0</v>
      </c>
      <c r="L901" s="41"/>
      <c r="M901" s="42"/>
      <c r="N901" s="43"/>
      <c r="O901" s="41"/>
      <c r="P901" s="42"/>
      <c r="Q901" s="43"/>
      <c r="R901" s="41"/>
      <c r="S901" s="42"/>
      <c r="T901" s="43"/>
      <c r="U901" s="41"/>
      <c r="V901" s="42"/>
      <c r="W901" s="43"/>
      <c r="X901" s="41"/>
      <c r="Y901" s="42"/>
      <c r="Z901" s="43"/>
      <c r="AA901" s="41"/>
      <c r="AB901" s="42"/>
      <c r="AC901" s="43"/>
      <c r="AD901" s="41"/>
      <c r="AE901" s="42"/>
      <c r="AF901" s="43"/>
      <c r="AG901" s="41"/>
      <c r="AH901" s="42"/>
      <c r="AI901" s="43"/>
      <c r="AK901" s="41">
        <f t="shared" si="291"/>
        <v>1251</v>
      </c>
      <c r="AL901" s="42">
        <f t="shared" si="291"/>
        <v>0</v>
      </c>
      <c r="AM901" s="43">
        <f t="shared" si="291"/>
        <v>16</v>
      </c>
      <c r="AT901" s="32">
        <f t="shared" si="292"/>
        <v>1</v>
      </c>
      <c r="AV901" s="23">
        <v>7</v>
      </c>
      <c r="AW901" s="23">
        <v>6</v>
      </c>
      <c r="AX901" s="23">
        <f t="shared" si="293"/>
        <v>1</v>
      </c>
    </row>
    <row r="902" spans="2:50" ht="15" customHeight="1" x14ac:dyDescent="0.3">
      <c r="B902" s="15"/>
      <c r="C902" s="50" t="str">
        <f>IF(LEN(E901)&lt;1,"","Total: " &amp; LEFT(E901,LEN(E901)-21) &amp; "Municipalities")</f>
        <v>Total: Z.F. Mgcawu Municipalities</v>
      </c>
      <c r="D902" s="51"/>
      <c r="E902" s="52"/>
      <c r="F902" s="53"/>
      <c r="G902" s="171"/>
      <c r="H902" s="55">
        <f>SUM(H891:H901)</f>
        <v>96</v>
      </c>
      <c r="I902" s="53">
        <f>SUM(I891:I901)</f>
        <v>7299</v>
      </c>
      <c r="J902" s="54">
        <f>SUM(J891:J901)</f>
        <v>0</v>
      </c>
      <c r="K902" s="55">
        <f>SUM(K891:K901)</f>
        <v>0</v>
      </c>
      <c r="L902" s="53">
        <f t="shared" ref="L902:AI902" si="294">SUM(L891:L901)</f>
        <v>0</v>
      </c>
      <c r="M902" s="54">
        <f t="shared" si="294"/>
        <v>0</v>
      </c>
      <c r="N902" s="55">
        <f t="shared" si="294"/>
        <v>0</v>
      </c>
      <c r="O902" s="53">
        <f t="shared" si="294"/>
        <v>0</v>
      </c>
      <c r="P902" s="54">
        <f t="shared" si="294"/>
        <v>0</v>
      </c>
      <c r="Q902" s="55">
        <f t="shared" si="294"/>
        <v>0</v>
      </c>
      <c r="R902" s="53">
        <f t="shared" si="294"/>
        <v>0</v>
      </c>
      <c r="S902" s="54">
        <f t="shared" si="294"/>
        <v>0</v>
      </c>
      <c r="T902" s="55">
        <f t="shared" si="294"/>
        <v>0</v>
      </c>
      <c r="U902" s="53">
        <f t="shared" si="294"/>
        <v>0</v>
      </c>
      <c r="V902" s="54">
        <f t="shared" si="294"/>
        <v>0</v>
      </c>
      <c r="W902" s="55">
        <f t="shared" si="294"/>
        <v>0</v>
      </c>
      <c r="X902" s="53">
        <f t="shared" si="294"/>
        <v>0</v>
      </c>
      <c r="Y902" s="54">
        <f t="shared" si="294"/>
        <v>0</v>
      </c>
      <c r="Z902" s="55">
        <f t="shared" si="294"/>
        <v>0</v>
      </c>
      <c r="AA902" s="53">
        <f t="shared" si="294"/>
        <v>0</v>
      </c>
      <c r="AB902" s="54">
        <f t="shared" si="294"/>
        <v>0</v>
      </c>
      <c r="AC902" s="55">
        <f t="shared" si="294"/>
        <v>0</v>
      </c>
      <c r="AD902" s="53">
        <f t="shared" si="294"/>
        <v>0</v>
      </c>
      <c r="AE902" s="54">
        <f t="shared" si="294"/>
        <v>0</v>
      </c>
      <c r="AF902" s="55">
        <f t="shared" si="294"/>
        <v>0</v>
      </c>
      <c r="AG902" s="53">
        <f t="shared" si="294"/>
        <v>0</v>
      </c>
      <c r="AH902" s="54">
        <f t="shared" si="294"/>
        <v>0</v>
      </c>
      <c r="AI902" s="55">
        <f t="shared" si="294"/>
        <v>0</v>
      </c>
      <c r="AK902" s="53">
        <f>SUM(AK891:AK901)</f>
        <v>7299</v>
      </c>
      <c r="AL902" s="54">
        <f>SUM(AL891:AL901)</f>
        <v>0</v>
      </c>
      <c r="AM902" s="55">
        <f>SUM(AM891:AM901)</f>
        <v>96</v>
      </c>
      <c r="AT902" s="32">
        <f>IF(SUM(AT891:AT901)=0,0,1)</f>
        <v>1</v>
      </c>
    </row>
    <row r="903" spans="2:50" ht="15" customHeight="1" x14ac:dyDescent="0.3">
      <c r="B903" s="15"/>
      <c r="C903" s="40"/>
      <c r="D903" s="34"/>
      <c r="E903" s="35"/>
      <c r="F903" s="41"/>
      <c r="G903" s="169"/>
      <c r="H903" s="43"/>
      <c r="I903" s="41"/>
      <c r="J903" s="42"/>
      <c r="K903" s="43"/>
      <c r="L903" s="41"/>
      <c r="M903" s="42"/>
      <c r="N903" s="43"/>
      <c r="O903" s="41"/>
      <c r="P903" s="42"/>
      <c r="Q903" s="43"/>
      <c r="R903" s="41"/>
      <c r="S903" s="42"/>
      <c r="T903" s="43"/>
      <c r="U903" s="41"/>
      <c r="V903" s="42"/>
      <c r="W903" s="43"/>
      <c r="X903" s="41"/>
      <c r="Y903" s="42"/>
      <c r="Z903" s="43"/>
      <c r="AA903" s="41"/>
      <c r="AB903" s="42"/>
      <c r="AC903" s="43"/>
      <c r="AD903" s="41"/>
      <c r="AE903" s="42"/>
      <c r="AF903" s="43"/>
      <c r="AG903" s="41"/>
      <c r="AH903" s="42"/>
      <c r="AI903" s="43"/>
      <c r="AK903" s="41"/>
      <c r="AL903" s="42"/>
      <c r="AM903" s="43"/>
      <c r="AT903" s="32">
        <f>IF(AT902=0,0,1)</f>
        <v>1</v>
      </c>
    </row>
    <row r="904" spans="2:50" ht="15" customHeight="1" x14ac:dyDescent="0.3">
      <c r="B904" s="15"/>
      <c r="C904" s="40" t="s">
        <v>22</v>
      </c>
      <c r="D904" s="34" t="s">
        <v>489</v>
      </c>
      <c r="E904" s="35" t="s">
        <v>1039</v>
      </c>
      <c r="F904" s="41"/>
      <c r="G904" s="169"/>
      <c r="H904" s="43">
        <v>29</v>
      </c>
      <c r="I904" s="41">
        <v>2267</v>
      </c>
      <c r="J904" s="42">
        <v>0</v>
      </c>
      <c r="K904" s="43">
        <v>0</v>
      </c>
      <c r="L904" s="41"/>
      <c r="M904" s="42"/>
      <c r="N904" s="43"/>
      <c r="O904" s="41"/>
      <c r="P904" s="42"/>
      <c r="Q904" s="43"/>
      <c r="R904" s="41"/>
      <c r="S904" s="42"/>
      <c r="T904" s="43"/>
      <c r="U904" s="41"/>
      <c r="V904" s="42"/>
      <c r="W904" s="43"/>
      <c r="X904" s="41"/>
      <c r="Y904" s="42"/>
      <c r="Z904" s="43"/>
      <c r="AA904" s="41"/>
      <c r="AB904" s="42"/>
      <c r="AC904" s="43"/>
      <c r="AD904" s="41"/>
      <c r="AE904" s="42"/>
      <c r="AF904" s="43"/>
      <c r="AG904" s="41"/>
      <c r="AH904" s="42"/>
      <c r="AI904" s="43"/>
      <c r="AK904" s="41">
        <f t="shared" ref="AK904:AM914" si="295">F904+I904+L904+O904+R904+U904+X904+AA904+AD904+AG904</f>
        <v>2267</v>
      </c>
      <c r="AL904" s="42">
        <f t="shared" si="295"/>
        <v>0</v>
      </c>
      <c r="AM904" s="43">
        <f t="shared" si="295"/>
        <v>29</v>
      </c>
      <c r="AT904" s="32">
        <f>IF(LEN(E904)&lt;2,0,1)</f>
        <v>1</v>
      </c>
      <c r="AV904" s="23">
        <v>7</v>
      </c>
      <c r="AW904" s="23">
        <v>7</v>
      </c>
      <c r="AX904" s="23">
        <v>1</v>
      </c>
    </row>
    <row r="905" spans="2:50" s="23" customFormat="1" ht="15" customHeight="1" x14ac:dyDescent="0.3">
      <c r="B905" s="15"/>
      <c r="C905" s="40" t="s">
        <v>22</v>
      </c>
      <c r="D905" s="34" t="s">
        <v>806</v>
      </c>
      <c r="E905" s="35" t="s">
        <v>1042</v>
      </c>
      <c r="F905" s="41"/>
      <c r="G905" s="169"/>
      <c r="H905" s="43">
        <v>17</v>
      </c>
      <c r="I905" s="41">
        <v>1278</v>
      </c>
      <c r="J905" s="42">
        <v>0</v>
      </c>
      <c r="K905" s="43">
        <v>0</v>
      </c>
      <c r="L905" s="41"/>
      <c r="M905" s="42"/>
      <c r="N905" s="43"/>
      <c r="O905" s="41"/>
      <c r="P905" s="42"/>
      <c r="Q905" s="43"/>
      <c r="R905" s="41"/>
      <c r="S905" s="42"/>
      <c r="T905" s="43"/>
      <c r="U905" s="41"/>
      <c r="V905" s="42"/>
      <c r="W905" s="43"/>
      <c r="X905" s="41"/>
      <c r="Y905" s="42"/>
      <c r="Z905" s="43"/>
      <c r="AA905" s="41"/>
      <c r="AB905" s="42"/>
      <c r="AC905" s="43"/>
      <c r="AD905" s="41"/>
      <c r="AE905" s="42"/>
      <c r="AF905" s="43"/>
      <c r="AG905" s="41"/>
      <c r="AH905" s="42"/>
      <c r="AI905" s="43"/>
      <c r="AK905" s="41">
        <f t="shared" si="295"/>
        <v>1278</v>
      </c>
      <c r="AL905" s="42">
        <f t="shared" si="295"/>
        <v>0</v>
      </c>
      <c r="AM905" s="43">
        <f t="shared" si="295"/>
        <v>17</v>
      </c>
      <c r="AT905" s="32">
        <f t="shared" ref="AT905:AT914" si="296">IF(LEN(E905)&lt;2,0,1)</f>
        <v>1</v>
      </c>
      <c r="AV905" s="23">
        <v>7</v>
      </c>
      <c r="AW905" s="23">
        <v>7</v>
      </c>
      <c r="AX905" s="23">
        <f>IF(AW905=AW904,AX904+1,1)</f>
        <v>2</v>
      </c>
    </row>
    <row r="906" spans="2:50" ht="15" customHeight="1" x14ac:dyDescent="0.3">
      <c r="B906" s="15"/>
      <c r="C906" s="40" t="s">
        <v>22</v>
      </c>
      <c r="D906" s="34" t="s">
        <v>492</v>
      </c>
      <c r="E906" s="35" t="s">
        <v>1047</v>
      </c>
      <c r="F906" s="41"/>
      <c r="G906" s="169"/>
      <c r="H906" s="43">
        <v>16</v>
      </c>
      <c r="I906" s="41">
        <v>1242</v>
      </c>
      <c r="J906" s="42">
        <v>0</v>
      </c>
      <c r="K906" s="43">
        <v>0</v>
      </c>
      <c r="L906" s="41"/>
      <c r="M906" s="42"/>
      <c r="N906" s="43"/>
      <c r="O906" s="41"/>
      <c r="P906" s="42"/>
      <c r="Q906" s="43"/>
      <c r="R906" s="41"/>
      <c r="S906" s="42"/>
      <c r="T906" s="43"/>
      <c r="U906" s="41"/>
      <c r="V906" s="42"/>
      <c r="W906" s="43"/>
      <c r="X906" s="41"/>
      <c r="Y906" s="42"/>
      <c r="Z906" s="43"/>
      <c r="AA906" s="41"/>
      <c r="AB906" s="42"/>
      <c r="AC906" s="43"/>
      <c r="AD906" s="41"/>
      <c r="AE906" s="42"/>
      <c r="AF906" s="43"/>
      <c r="AG906" s="41"/>
      <c r="AH906" s="42"/>
      <c r="AI906" s="43"/>
      <c r="AK906" s="41">
        <f t="shared" si="295"/>
        <v>1242</v>
      </c>
      <c r="AL906" s="42">
        <f t="shared" si="295"/>
        <v>0</v>
      </c>
      <c r="AM906" s="43">
        <f t="shared" si="295"/>
        <v>16</v>
      </c>
      <c r="AT906" s="32">
        <f t="shared" si="296"/>
        <v>1</v>
      </c>
      <c r="AV906" s="23">
        <v>7</v>
      </c>
      <c r="AW906" s="23">
        <v>7</v>
      </c>
      <c r="AX906" s="23">
        <f t="shared" ref="AX906:AX914" si="297">IF(AW906=AW905,AX905+1,1)</f>
        <v>3</v>
      </c>
    </row>
    <row r="907" spans="2:50" ht="15" customHeight="1" x14ac:dyDescent="0.3">
      <c r="B907" s="15"/>
      <c r="C907" s="40" t="s">
        <v>22</v>
      </c>
      <c r="D907" s="34" t="s">
        <v>807</v>
      </c>
      <c r="E907" s="35" t="s">
        <v>1045</v>
      </c>
      <c r="F907" s="41"/>
      <c r="G907" s="169"/>
      <c r="H907" s="43">
        <v>16</v>
      </c>
      <c r="I907" s="41">
        <v>1200</v>
      </c>
      <c r="J907" s="42">
        <v>0</v>
      </c>
      <c r="K907" s="43">
        <v>0</v>
      </c>
      <c r="L907" s="41"/>
      <c r="M907" s="42"/>
      <c r="N907" s="43"/>
      <c r="O907" s="41"/>
      <c r="P907" s="42"/>
      <c r="Q907" s="43"/>
      <c r="R907" s="41"/>
      <c r="S907" s="42"/>
      <c r="T907" s="43"/>
      <c r="U907" s="41"/>
      <c r="V907" s="42"/>
      <c r="W907" s="43"/>
      <c r="X907" s="41"/>
      <c r="Y907" s="42"/>
      <c r="Z907" s="43"/>
      <c r="AA907" s="41"/>
      <c r="AB907" s="42"/>
      <c r="AC907" s="43"/>
      <c r="AD907" s="41"/>
      <c r="AE907" s="42"/>
      <c r="AF907" s="43"/>
      <c r="AG907" s="41"/>
      <c r="AH907" s="42"/>
      <c r="AI907" s="43"/>
      <c r="AK907" s="41">
        <f t="shared" si="295"/>
        <v>1200</v>
      </c>
      <c r="AL907" s="42">
        <f t="shared" si="295"/>
        <v>0</v>
      </c>
      <c r="AM907" s="43">
        <f t="shared" si="295"/>
        <v>16</v>
      </c>
      <c r="AT907" s="32">
        <f t="shared" si="296"/>
        <v>1</v>
      </c>
      <c r="AV907" s="23">
        <v>7</v>
      </c>
      <c r="AW907" s="23">
        <v>7</v>
      </c>
      <c r="AX907" s="23">
        <f t="shared" si="297"/>
        <v>4</v>
      </c>
    </row>
    <row r="908" spans="2:50" ht="15" hidden="1" customHeight="1" x14ac:dyDescent="0.3">
      <c r="B908" s="15"/>
      <c r="C908" s="40" t="s">
        <v>22</v>
      </c>
      <c r="D908" s="34" t="s">
        <v>2</v>
      </c>
      <c r="E908" s="35" t="s">
        <v>2</v>
      </c>
      <c r="F908" s="41">
        <v>0</v>
      </c>
      <c r="G908" s="169">
        <v>0</v>
      </c>
      <c r="H908" s="43">
        <v>0</v>
      </c>
      <c r="I908" s="41">
        <v>0</v>
      </c>
      <c r="J908" s="42">
        <v>0</v>
      </c>
      <c r="K908" s="43">
        <v>0</v>
      </c>
      <c r="L908" s="41"/>
      <c r="M908" s="42"/>
      <c r="N908" s="43"/>
      <c r="O908" s="41"/>
      <c r="P908" s="42"/>
      <c r="Q908" s="43"/>
      <c r="R908" s="41"/>
      <c r="S908" s="42"/>
      <c r="T908" s="43"/>
      <c r="U908" s="41"/>
      <c r="V908" s="42"/>
      <c r="W908" s="43"/>
      <c r="X908" s="41"/>
      <c r="Y908" s="42"/>
      <c r="Z908" s="43"/>
      <c r="AA908" s="41"/>
      <c r="AB908" s="42"/>
      <c r="AC908" s="43"/>
      <c r="AD908" s="41"/>
      <c r="AE908" s="42"/>
      <c r="AF908" s="43"/>
      <c r="AG908" s="41"/>
      <c r="AH908" s="42"/>
      <c r="AI908" s="43"/>
      <c r="AK908" s="41">
        <f t="shared" si="295"/>
        <v>0</v>
      </c>
      <c r="AL908" s="42">
        <f t="shared" si="295"/>
        <v>0</v>
      </c>
      <c r="AM908" s="43">
        <f t="shared" si="295"/>
        <v>0</v>
      </c>
      <c r="AT908" s="32">
        <f t="shared" si="296"/>
        <v>0</v>
      </c>
      <c r="AV908" s="23">
        <v>7</v>
      </c>
      <c r="AW908" s="23">
        <v>7</v>
      </c>
      <c r="AX908" s="23">
        <f t="shared" si="297"/>
        <v>5</v>
      </c>
    </row>
    <row r="909" spans="2:50" ht="15" hidden="1" customHeight="1" x14ac:dyDescent="0.3">
      <c r="B909" s="15"/>
      <c r="C909" s="40" t="s">
        <v>22</v>
      </c>
      <c r="D909" s="34" t="s">
        <v>2</v>
      </c>
      <c r="E909" s="35" t="s">
        <v>2</v>
      </c>
      <c r="F909" s="41">
        <v>0</v>
      </c>
      <c r="G909" s="169">
        <v>0</v>
      </c>
      <c r="H909" s="43">
        <v>0</v>
      </c>
      <c r="I909" s="41">
        <v>0</v>
      </c>
      <c r="J909" s="42">
        <v>0</v>
      </c>
      <c r="K909" s="43">
        <v>0</v>
      </c>
      <c r="L909" s="41"/>
      <c r="M909" s="42"/>
      <c r="N909" s="43"/>
      <c r="O909" s="41"/>
      <c r="P909" s="42"/>
      <c r="Q909" s="43"/>
      <c r="R909" s="41"/>
      <c r="S909" s="42"/>
      <c r="T909" s="43"/>
      <c r="U909" s="41"/>
      <c r="V909" s="42"/>
      <c r="W909" s="43"/>
      <c r="X909" s="41"/>
      <c r="Y909" s="42"/>
      <c r="Z909" s="43"/>
      <c r="AA909" s="41"/>
      <c r="AB909" s="42"/>
      <c r="AC909" s="43"/>
      <c r="AD909" s="41"/>
      <c r="AE909" s="42"/>
      <c r="AF909" s="43"/>
      <c r="AG909" s="41"/>
      <c r="AH909" s="42"/>
      <c r="AI909" s="43"/>
      <c r="AK909" s="41">
        <f t="shared" si="295"/>
        <v>0</v>
      </c>
      <c r="AL909" s="42">
        <f t="shared" si="295"/>
        <v>0</v>
      </c>
      <c r="AM909" s="43">
        <f t="shared" si="295"/>
        <v>0</v>
      </c>
      <c r="AT909" s="32">
        <f t="shared" si="296"/>
        <v>0</v>
      </c>
      <c r="AV909" s="23">
        <v>7</v>
      </c>
      <c r="AW909" s="23">
        <v>7</v>
      </c>
      <c r="AX909" s="23">
        <f t="shared" si="297"/>
        <v>6</v>
      </c>
    </row>
    <row r="910" spans="2:50" ht="15" hidden="1" customHeight="1" x14ac:dyDescent="0.3">
      <c r="B910" s="15"/>
      <c r="C910" s="40" t="s">
        <v>22</v>
      </c>
      <c r="D910" s="34" t="s">
        <v>2</v>
      </c>
      <c r="E910" s="35" t="s">
        <v>2</v>
      </c>
      <c r="F910" s="41">
        <v>0</v>
      </c>
      <c r="G910" s="169">
        <v>0</v>
      </c>
      <c r="H910" s="43">
        <v>0</v>
      </c>
      <c r="I910" s="41">
        <v>0</v>
      </c>
      <c r="J910" s="42">
        <v>0</v>
      </c>
      <c r="K910" s="43">
        <v>0</v>
      </c>
      <c r="L910" s="41"/>
      <c r="M910" s="42"/>
      <c r="N910" s="43"/>
      <c r="O910" s="41"/>
      <c r="P910" s="42"/>
      <c r="Q910" s="43"/>
      <c r="R910" s="41"/>
      <c r="S910" s="42"/>
      <c r="T910" s="43"/>
      <c r="U910" s="41"/>
      <c r="V910" s="42"/>
      <c r="W910" s="43"/>
      <c r="X910" s="41"/>
      <c r="Y910" s="42"/>
      <c r="Z910" s="43"/>
      <c r="AA910" s="41"/>
      <c r="AB910" s="42"/>
      <c r="AC910" s="43"/>
      <c r="AD910" s="41"/>
      <c r="AE910" s="42"/>
      <c r="AF910" s="43"/>
      <c r="AG910" s="41"/>
      <c r="AH910" s="42"/>
      <c r="AI910" s="43"/>
      <c r="AK910" s="41">
        <f t="shared" si="295"/>
        <v>0</v>
      </c>
      <c r="AL910" s="42">
        <f t="shared" si="295"/>
        <v>0</v>
      </c>
      <c r="AM910" s="43">
        <f t="shared" si="295"/>
        <v>0</v>
      </c>
      <c r="AT910" s="32">
        <f t="shared" si="296"/>
        <v>0</v>
      </c>
      <c r="AV910" s="23">
        <v>7</v>
      </c>
      <c r="AW910" s="23">
        <v>7</v>
      </c>
      <c r="AX910" s="23">
        <f t="shared" si="297"/>
        <v>7</v>
      </c>
    </row>
    <row r="911" spans="2:50" ht="15" hidden="1" customHeight="1" x14ac:dyDescent="0.3">
      <c r="B911" s="15"/>
      <c r="C911" s="40" t="s">
        <v>22</v>
      </c>
      <c r="D911" s="34" t="s">
        <v>2</v>
      </c>
      <c r="E911" s="35" t="s">
        <v>2</v>
      </c>
      <c r="F911" s="41">
        <v>0</v>
      </c>
      <c r="G911" s="169">
        <v>0</v>
      </c>
      <c r="H911" s="43">
        <v>0</v>
      </c>
      <c r="I911" s="41">
        <v>0</v>
      </c>
      <c r="J911" s="42">
        <v>0</v>
      </c>
      <c r="K911" s="43">
        <v>0</v>
      </c>
      <c r="L911" s="41"/>
      <c r="M911" s="42"/>
      <c r="N911" s="43"/>
      <c r="O911" s="41"/>
      <c r="P911" s="42"/>
      <c r="Q911" s="43"/>
      <c r="R911" s="41"/>
      <c r="S911" s="42"/>
      <c r="T911" s="43"/>
      <c r="U911" s="41"/>
      <c r="V911" s="42"/>
      <c r="W911" s="43"/>
      <c r="X911" s="41"/>
      <c r="Y911" s="42"/>
      <c r="Z911" s="43"/>
      <c r="AA911" s="41"/>
      <c r="AB911" s="42"/>
      <c r="AC911" s="43"/>
      <c r="AD911" s="41"/>
      <c r="AE911" s="42"/>
      <c r="AF911" s="43"/>
      <c r="AG911" s="41"/>
      <c r="AH911" s="42"/>
      <c r="AI911" s="43"/>
      <c r="AK911" s="41">
        <f t="shared" si="295"/>
        <v>0</v>
      </c>
      <c r="AL911" s="42">
        <f t="shared" si="295"/>
        <v>0</v>
      </c>
      <c r="AM911" s="43">
        <f t="shared" si="295"/>
        <v>0</v>
      </c>
      <c r="AT911" s="32">
        <f t="shared" si="296"/>
        <v>0</v>
      </c>
      <c r="AV911" s="23">
        <v>7</v>
      </c>
      <c r="AW911" s="23">
        <v>7</v>
      </c>
      <c r="AX911" s="23">
        <f t="shared" si="297"/>
        <v>8</v>
      </c>
    </row>
    <row r="912" spans="2:50" ht="15" hidden="1" customHeight="1" x14ac:dyDescent="0.3">
      <c r="B912" s="15"/>
      <c r="C912" s="40" t="s">
        <v>22</v>
      </c>
      <c r="D912" s="34" t="s">
        <v>2</v>
      </c>
      <c r="E912" s="35" t="s">
        <v>2</v>
      </c>
      <c r="F912" s="41">
        <v>0</v>
      </c>
      <c r="G912" s="169">
        <v>0</v>
      </c>
      <c r="H912" s="43">
        <v>0</v>
      </c>
      <c r="I912" s="41">
        <v>0</v>
      </c>
      <c r="J912" s="42">
        <v>0</v>
      </c>
      <c r="K912" s="43">
        <v>0</v>
      </c>
      <c r="L912" s="41"/>
      <c r="M912" s="42"/>
      <c r="N912" s="43"/>
      <c r="O912" s="41"/>
      <c r="P912" s="42"/>
      <c r="Q912" s="43"/>
      <c r="R912" s="41"/>
      <c r="S912" s="42"/>
      <c r="T912" s="43"/>
      <c r="U912" s="41"/>
      <c r="V912" s="42"/>
      <c r="W912" s="43"/>
      <c r="X912" s="41"/>
      <c r="Y912" s="42"/>
      <c r="Z912" s="43"/>
      <c r="AA912" s="41"/>
      <c r="AB912" s="42"/>
      <c r="AC912" s="43"/>
      <c r="AD912" s="41"/>
      <c r="AE912" s="42"/>
      <c r="AF912" s="43"/>
      <c r="AG912" s="41"/>
      <c r="AH912" s="42"/>
      <c r="AI912" s="43"/>
      <c r="AK912" s="41">
        <f t="shared" si="295"/>
        <v>0</v>
      </c>
      <c r="AL912" s="42">
        <f t="shared" si="295"/>
        <v>0</v>
      </c>
      <c r="AM912" s="43">
        <f t="shared" si="295"/>
        <v>0</v>
      </c>
      <c r="AT912" s="32">
        <f t="shared" si="296"/>
        <v>0</v>
      </c>
      <c r="AV912" s="23">
        <v>7</v>
      </c>
      <c r="AW912" s="23">
        <v>7</v>
      </c>
      <c r="AX912" s="23">
        <f t="shared" si="297"/>
        <v>9</v>
      </c>
    </row>
    <row r="913" spans="2:50" ht="15" hidden="1" customHeight="1" x14ac:dyDescent="0.3">
      <c r="B913" s="15"/>
      <c r="C913" s="40" t="s">
        <v>22</v>
      </c>
      <c r="D913" s="34" t="s">
        <v>2</v>
      </c>
      <c r="E913" s="35" t="s">
        <v>2</v>
      </c>
      <c r="F913" s="41">
        <v>0</v>
      </c>
      <c r="G913" s="169">
        <v>0</v>
      </c>
      <c r="H913" s="43">
        <v>0</v>
      </c>
      <c r="I913" s="41">
        <v>0</v>
      </c>
      <c r="J913" s="42">
        <v>0</v>
      </c>
      <c r="K913" s="43">
        <v>0</v>
      </c>
      <c r="L913" s="41"/>
      <c r="M913" s="42"/>
      <c r="N913" s="43"/>
      <c r="O913" s="41"/>
      <c r="P913" s="42"/>
      <c r="Q913" s="43"/>
      <c r="R913" s="41"/>
      <c r="S913" s="42"/>
      <c r="T913" s="43"/>
      <c r="U913" s="41"/>
      <c r="V913" s="42"/>
      <c r="W913" s="43"/>
      <c r="X913" s="41"/>
      <c r="Y913" s="42"/>
      <c r="Z913" s="43"/>
      <c r="AA913" s="41"/>
      <c r="AB913" s="42"/>
      <c r="AC913" s="43"/>
      <c r="AD913" s="41"/>
      <c r="AE913" s="42"/>
      <c r="AF913" s="43"/>
      <c r="AG913" s="41"/>
      <c r="AH913" s="42"/>
      <c r="AI913" s="43"/>
      <c r="AK913" s="41">
        <f t="shared" si="295"/>
        <v>0</v>
      </c>
      <c r="AL913" s="42">
        <f t="shared" si="295"/>
        <v>0</v>
      </c>
      <c r="AM913" s="43">
        <f t="shared" si="295"/>
        <v>0</v>
      </c>
      <c r="AT913" s="32">
        <f t="shared" si="296"/>
        <v>0</v>
      </c>
      <c r="AV913" s="23">
        <v>7</v>
      </c>
      <c r="AW913" s="23">
        <v>7</v>
      </c>
      <c r="AX913" s="23">
        <f t="shared" si="297"/>
        <v>10</v>
      </c>
    </row>
    <row r="914" spans="2:50" ht="15" customHeight="1" x14ac:dyDescent="0.3">
      <c r="B914" s="15"/>
      <c r="C914" s="40" t="s">
        <v>23</v>
      </c>
      <c r="D914" s="34" t="s">
        <v>808</v>
      </c>
      <c r="E914" s="35" t="s">
        <v>1044</v>
      </c>
      <c r="F914" s="41"/>
      <c r="G914" s="169"/>
      <c r="H914" s="43">
        <v>17</v>
      </c>
      <c r="I914" s="41">
        <v>1274</v>
      </c>
      <c r="J914" s="42">
        <v>0</v>
      </c>
      <c r="K914" s="43">
        <v>0</v>
      </c>
      <c r="L914" s="41"/>
      <c r="M914" s="42"/>
      <c r="N914" s="43"/>
      <c r="O914" s="41"/>
      <c r="P914" s="42"/>
      <c r="Q914" s="43"/>
      <c r="R914" s="41"/>
      <c r="S914" s="42"/>
      <c r="T914" s="43"/>
      <c r="U914" s="41"/>
      <c r="V914" s="42"/>
      <c r="W914" s="43"/>
      <c r="X914" s="41"/>
      <c r="Y914" s="42"/>
      <c r="Z914" s="43"/>
      <c r="AA914" s="41"/>
      <c r="AB914" s="42"/>
      <c r="AC914" s="43"/>
      <c r="AD914" s="41"/>
      <c r="AE914" s="42"/>
      <c r="AF914" s="43"/>
      <c r="AG914" s="41"/>
      <c r="AH914" s="42"/>
      <c r="AI914" s="43"/>
      <c r="AK914" s="41">
        <f t="shared" si="295"/>
        <v>1274</v>
      </c>
      <c r="AL914" s="42">
        <f t="shared" si="295"/>
        <v>0</v>
      </c>
      <c r="AM914" s="43">
        <f t="shared" si="295"/>
        <v>17</v>
      </c>
      <c r="AT914" s="32">
        <f t="shared" si="296"/>
        <v>1</v>
      </c>
      <c r="AV914" s="23">
        <v>7</v>
      </c>
      <c r="AW914" s="23">
        <v>8</v>
      </c>
      <c r="AX914" s="23">
        <f t="shared" si="297"/>
        <v>1</v>
      </c>
    </row>
    <row r="915" spans="2:50" ht="15" customHeight="1" x14ac:dyDescent="0.3">
      <c r="B915" s="15"/>
      <c r="C915" s="50" t="str">
        <f>IF(LEN(E914)&lt;1,"","Total: " &amp; LEFT(E914,LEN(E914)-21) &amp; "Municipalities")</f>
        <v>Total: Frances Baard Municipalities</v>
      </c>
      <c r="D915" s="51"/>
      <c r="E915" s="52"/>
      <c r="F915" s="53"/>
      <c r="G915" s="171"/>
      <c r="H915" s="55">
        <f>SUM(H904:H914)</f>
        <v>95</v>
      </c>
      <c r="I915" s="53">
        <f>SUM(I904:I914)</f>
        <v>7261</v>
      </c>
      <c r="J915" s="54">
        <f>SUM(J904:J914)</f>
        <v>0</v>
      </c>
      <c r="K915" s="55">
        <f>SUM(K904:K914)</f>
        <v>0</v>
      </c>
      <c r="L915" s="53">
        <f t="shared" ref="L915:AI915" si="298">SUM(L904:L914)</f>
        <v>0</v>
      </c>
      <c r="M915" s="54">
        <f t="shared" si="298"/>
        <v>0</v>
      </c>
      <c r="N915" s="55">
        <f t="shared" si="298"/>
        <v>0</v>
      </c>
      <c r="O915" s="53">
        <f t="shared" si="298"/>
        <v>0</v>
      </c>
      <c r="P915" s="54">
        <f t="shared" si="298"/>
        <v>0</v>
      </c>
      <c r="Q915" s="55">
        <f t="shared" si="298"/>
        <v>0</v>
      </c>
      <c r="R915" s="53">
        <f t="shared" si="298"/>
        <v>0</v>
      </c>
      <c r="S915" s="54">
        <f t="shared" si="298"/>
        <v>0</v>
      </c>
      <c r="T915" s="55">
        <f t="shared" si="298"/>
        <v>0</v>
      </c>
      <c r="U915" s="53">
        <f t="shared" si="298"/>
        <v>0</v>
      </c>
      <c r="V915" s="54">
        <f t="shared" si="298"/>
        <v>0</v>
      </c>
      <c r="W915" s="55">
        <f t="shared" si="298"/>
        <v>0</v>
      </c>
      <c r="X915" s="53">
        <f t="shared" si="298"/>
        <v>0</v>
      </c>
      <c r="Y915" s="54">
        <f t="shared" si="298"/>
        <v>0</v>
      </c>
      <c r="Z915" s="55">
        <f t="shared" si="298"/>
        <v>0</v>
      </c>
      <c r="AA915" s="53">
        <f t="shared" si="298"/>
        <v>0</v>
      </c>
      <c r="AB915" s="54">
        <f t="shared" si="298"/>
        <v>0</v>
      </c>
      <c r="AC915" s="55">
        <f t="shared" si="298"/>
        <v>0</v>
      </c>
      <c r="AD915" s="53">
        <f t="shared" si="298"/>
        <v>0</v>
      </c>
      <c r="AE915" s="54">
        <f t="shared" si="298"/>
        <v>0</v>
      </c>
      <c r="AF915" s="55">
        <f t="shared" si="298"/>
        <v>0</v>
      </c>
      <c r="AG915" s="53">
        <f t="shared" si="298"/>
        <v>0</v>
      </c>
      <c r="AH915" s="54">
        <f t="shared" si="298"/>
        <v>0</v>
      </c>
      <c r="AI915" s="55">
        <f t="shared" si="298"/>
        <v>0</v>
      </c>
      <c r="AK915" s="53">
        <f>SUM(AK904:AK914)</f>
        <v>7261</v>
      </c>
      <c r="AL915" s="54">
        <f>SUM(AL904:AL914)</f>
        <v>0</v>
      </c>
      <c r="AM915" s="55">
        <f>SUM(AM904:AM914)</f>
        <v>95</v>
      </c>
      <c r="AT915" s="32">
        <f>IF(SUM(AT904:AT914)=0,0,1)</f>
        <v>1</v>
      </c>
    </row>
    <row r="916" spans="2:50" ht="15" customHeight="1" x14ac:dyDescent="0.3">
      <c r="B916" s="15"/>
      <c r="C916" s="40"/>
      <c r="D916" s="34"/>
      <c r="E916" s="35"/>
      <c r="F916" s="41"/>
      <c r="G916" s="169"/>
      <c r="H916" s="43"/>
      <c r="I916" s="41"/>
      <c r="J916" s="42"/>
      <c r="K916" s="43"/>
      <c r="L916" s="41"/>
      <c r="M916" s="42"/>
      <c r="N916" s="43"/>
      <c r="O916" s="41"/>
      <c r="P916" s="42"/>
      <c r="Q916" s="43"/>
      <c r="R916" s="41"/>
      <c r="S916" s="42"/>
      <c r="T916" s="43"/>
      <c r="U916" s="41"/>
      <c r="V916" s="42"/>
      <c r="W916" s="43"/>
      <c r="X916" s="41"/>
      <c r="Y916" s="42"/>
      <c r="Z916" s="43"/>
      <c r="AA916" s="41"/>
      <c r="AB916" s="42"/>
      <c r="AC916" s="43"/>
      <c r="AD916" s="41"/>
      <c r="AE916" s="42"/>
      <c r="AF916" s="43"/>
      <c r="AG916" s="41"/>
      <c r="AH916" s="42"/>
      <c r="AI916" s="43"/>
      <c r="AK916" s="41"/>
      <c r="AL916" s="42"/>
      <c r="AM916" s="43"/>
      <c r="AT916" s="32">
        <f>IF(AT915=0,0,1)</f>
        <v>1</v>
      </c>
    </row>
    <row r="917" spans="2:50" ht="15" customHeight="1" x14ac:dyDescent="0.3">
      <c r="B917" s="15"/>
      <c r="C917" s="40" t="s">
        <v>22</v>
      </c>
      <c r="D917" s="34" t="s">
        <v>809</v>
      </c>
      <c r="E917" s="35" t="s">
        <v>1043</v>
      </c>
      <c r="F917" s="41"/>
      <c r="G917" s="169"/>
      <c r="H917" s="43">
        <v>16</v>
      </c>
      <c r="I917" s="41">
        <v>1231</v>
      </c>
      <c r="J917" s="42">
        <v>0</v>
      </c>
      <c r="K917" s="43">
        <v>0</v>
      </c>
      <c r="L917" s="41"/>
      <c r="M917" s="42"/>
      <c r="N917" s="43"/>
      <c r="O917" s="41"/>
      <c r="P917" s="42"/>
      <c r="Q917" s="43"/>
      <c r="R917" s="41"/>
      <c r="S917" s="42"/>
      <c r="T917" s="43"/>
      <c r="U917" s="41"/>
      <c r="V917" s="42"/>
      <c r="W917" s="43"/>
      <c r="X917" s="41"/>
      <c r="Y917" s="42"/>
      <c r="Z917" s="43"/>
      <c r="AA917" s="41"/>
      <c r="AB917" s="42"/>
      <c r="AC917" s="43"/>
      <c r="AD917" s="41"/>
      <c r="AE917" s="42"/>
      <c r="AF917" s="43"/>
      <c r="AG917" s="41"/>
      <c r="AH917" s="42"/>
      <c r="AI917" s="43"/>
      <c r="AK917" s="41">
        <f t="shared" ref="AK917:AM927" si="299">F917+I917+L917+O917+R917+U917+X917+AA917+AD917+AG917</f>
        <v>1231</v>
      </c>
      <c r="AL917" s="42">
        <f t="shared" si="299"/>
        <v>0</v>
      </c>
      <c r="AM917" s="43">
        <f t="shared" si="299"/>
        <v>16</v>
      </c>
      <c r="AT917" s="32">
        <f>IF(LEN(E917)&lt;2,0,1)</f>
        <v>1</v>
      </c>
      <c r="AV917" s="23">
        <v>7</v>
      </c>
      <c r="AW917" s="23">
        <v>9</v>
      </c>
      <c r="AX917" s="23">
        <v>1</v>
      </c>
    </row>
    <row r="918" spans="2:50" ht="15" customHeight="1" x14ac:dyDescent="0.3">
      <c r="B918" s="15"/>
      <c r="C918" s="40" t="s">
        <v>22</v>
      </c>
      <c r="D918" s="34" t="s">
        <v>810</v>
      </c>
      <c r="E918" s="35" t="s">
        <v>1046</v>
      </c>
      <c r="F918" s="41"/>
      <c r="G918" s="169"/>
      <c r="H918" s="43">
        <v>17</v>
      </c>
      <c r="I918" s="41">
        <v>1271</v>
      </c>
      <c r="J918" s="42">
        <v>0</v>
      </c>
      <c r="K918" s="43">
        <v>0</v>
      </c>
      <c r="L918" s="41"/>
      <c r="M918" s="42"/>
      <c r="N918" s="43"/>
      <c r="O918" s="41"/>
      <c r="P918" s="42"/>
      <c r="Q918" s="43"/>
      <c r="R918" s="41"/>
      <c r="S918" s="42"/>
      <c r="T918" s="43"/>
      <c r="U918" s="41"/>
      <c r="V918" s="42"/>
      <c r="W918" s="43"/>
      <c r="X918" s="41"/>
      <c r="Y918" s="42"/>
      <c r="Z918" s="43"/>
      <c r="AA918" s="41"/>
      <c r="AB918" s="42"/>
      <c r="AC918" s="43"/>
      <c r="AD918" s="41"/>
      <c r="AE918" s="42"/>
      <c r="AF918" s="43"/>
      <c r="AG918" s="41"/>
      <c r="AH918" s="42"/>
      <c r="AI918" s="43"/>
      <c r="AK918" s="41">
        <f t="shared" si="299"/>
        <v>1271</v>
      </c>
      <c r="AL918" s="42">
        <f t="shared" si="299"/>
        <v>0</v>
      </c>
      <c r="AM918" s="43">
        <f t="shared" si="299"/>
        <v>17</v>
      </c>
      <c r="AT918" s="32">
        <f t="shared" ref="AT918:AT927" si="300">IF(LEN(E918)&lt;2,0,1)</f>
        <v>1</v>
      </c>
      <c r="AV918" s="23">
        <v>7</v>
      </c>
      <c r="AW918" s="23">
        <v>9</v>
      </c>
      <c r="AX918" s="23">
        <f>IF(AW918=AW917,AX917+1,1)</f>
        <v>2</v>
      </c>
    </row>
    <row r="919" spans="2:50" ht="15" customHeight="1" x14ac:dyDescent="0.3">
      <c r="B919" s="15"/>
      <c r="C919" s="40" t="s">
        <v>22</v>
      </c>
      <c r="D919" s="34" t="s">
        <v>496</v>
      </c>
      <c r="E919" s="35" t="s">
        <v>1040</v>
      </c>
      <c r="F919" s="41"/>
      <c r="G919" s="169"/>
      <c r="H919" s="43">
        <v>16</v>
      </c>
      <c r="I919" s="41">
        <v>1217</v>
      </c>
      <c r="J919" s="42">
        <v>0</v>
      </c>
      <c r="K919" s="43">
        <v>0</v>
      </c>
      <c r="L919" s="41"/>
      <c r="M919" s="42"/>
      <c r="N919" s="43"/>
      <c r="O919" s="41"/>
      <c r="P919" s="42"/>
      <c r="Q919" s="43"/>
      <c r="R919" s="41"/>
      <c r="S919" s="42"/>
      <c r="T919" s="43"/>
      <c r="U919" s="41"/>
      <c r="V919" s="42"/>
      <c r="W919" s="43"/>
      <c r="X919" s="41"/>
      <c r="Y919" s="42"/>
      <c r="Z919" s="43"/>
      <c r="AA919" s="41"/>
      <c r="AB919" s="42"/>
      <c r="AC919" s="43"/>
      <c r="AD919" s="41"/>
      <c r="AE919" s="42"/>
      <c r="AF919" s="43"/>
      <c r="AG919" s="41"/>
      <c r="AH919" s="42"/>
      <c r="AI919" s="43"/>
      <c r="AK919" s="41">
        <f t="shared" si="299"/>
        <v>1217</v>
      </c>
      <c r="AL919" s="42">
        <f t="shared" si="299"/>
        <v>0</v>
      </c>
      <c r="AM919" s="43">
        <f t="shared" si="299"/>
        <v>16</v>
      </c>
      <c r="AT919" s="32">
        <f t="shared" si="300"/>
        <v>1</v>
      </c>
      <c r="AV919" s="23">
        <v>7</v>
      </c>
      <c r="AW919" s="23">
        <v>9</v>
      </c>
      <c r="AX919" s="23">
        <f t="shared" ref="AX919:AX927" si="301">IF(AW919=AW918,AX918+1,1)</f>
        <v>3</v>
      </c>
    </row>
    <row r="920" spans="2:50" ht="15" hidden="1" customHeight="1" x14ac:dyDescent="0.3">
      <c r="B920" s="15"/>
      <c r="C920" s="40" t="s">
        <v>22</v>
      </c>
      <c r="D920" s="34" t="s">
        <v>2</v>
      </c>
      <c r="E920" s="35" t="s">
        <v>2</v>
      </c>
      <c r="F920" s="41">
        <v>0</v>
      </c>
      <c r="G920" s="169">
        <v>0</v>
      </c>
      <c r="H920" s="43">
        <v>0</v>
      </c>
      <c r="I920" s="41">
        <v>0</v>
      </c>
      <c r="J920" s="42">
        <v>0</v>
      </c>
      <c r="K920" s="43">
        <v>0</v>
      </c>
      <c r="L920" s="41"/>
      <c r="M920" s="42"/>
      <c r="N920" s="43"/>
      <c r="O920" s="41"/>
      <c r="P920" s="42"/>
      <c r="Q920" s="43"/>
      <c r="R920" s="41"/>
      <c r="S920" s="42"/>
      <c r="T920" s="43"/>
      <c r="U920" s="41"/>
      <c r="V920" s="42"/>
      <c r="W920" s="43"/>
      <c r="X920" s="41"/>
      <c r="Y920" s="42"/>
      <c r="Z920" s="43"/>
      <c r="AA920" s="41"/>
      <c r="AB920" s="42"/>
      <c r="AC920" s="43"/>
      <c r="AD920" s="41"/>
      <c r="AE920" s="42"/>
      <c r="AF920" s="43"/>
      <c r="AG920" s="41"/>
      <c r="AH920" s="42"/>
      <c r="AI920" s="43"/>
      <c r="AK920" s="41">
        <f t="shared" si="299"/>
        <v>0</v>
      </c>
      <c r="AL920" s="42">
        <f t="shared" si="299"/>
        <v>0</v>
      </c>
      <c r="AM920" s="43">
        <f t="shared" si="299"/>
        <v>0</v>
      </c>
      <c r="AT920" s="32">
        <f t="shared" si="300"/>
        <v>0</v>
      </c>
      <c r="AV920" s="23">
        <v>7</v>
      </c>
      <c r="AW920" s="23">
        <v>9</v>
      </c>
      <c r="AX920" s="23">
        <f t="shared" si="301"/>
        <v>4</v>
      </c>
    </row>
    <row r="921" spans="2:50" ht="15" hidden="1" customHeight="1" x14ac:dyDescent="0.3">
      <c r="B921" s="15"/>
      <c r="C921" s="40" t="s">
        <v>22</v>
      </c>
      <c r="D921" s="34" t="s">
        <v>2</v>
      </c>
      <c r="E921" s="35" t="s">
        <v>2</v>
      </c>
      <c r="F921" s="41">
        <v>0</v>
      </c>
      <c r="G921" s="169">
        <v>0</v>
      </c>
      <c r="H921" s="43">
        <v>0</v>
      </c>
      <c r="I921" s="41">
        <v>0</v>
      </c>
      <c r="J921" s="42">
        <v>0</v>
      </c>
      <c r="K921" s="43">
        <v>0</v>
      </c>
      <c r="L921" s="41"/>
      <c r="M921" s="42"/>
      <c r="N921" s="43"/>
      <c r="O921" s="41"/>
      <c r="P921" s="42"/>
      <c r="Q921" s="43"/>
      <c r="R921" s="41"/>
      <c r="S921" s="42"/>
      <c r="T921" s="43"/>
      <c r="U921" s="41"/>
      <c r="V921" s="42"/>
      <c r="W921" s="43"/>
      <c r="X921" s="41"/>
      <c r="Y921" s="42"/>
      <c r="Z921" s="43"/>
      <c r="AA921" s="41"/>
      <c r="AB921" s="42"/>
      <c r="AC921" s="43"/>
      <c r="AD921" s="41"/>
      <c r="AE921" s="42"/>
      <c r="AF921" s="43"/>
      <c r="AG921" s="41"/>
      <c r="AH921" s="42"/>
      <c r="AI921" s="43"/>
      <c r="AK921" s="41">
        <f t="shared" si="299"/>
        <v>0</v>
      </c>
      <c r="AL921" s="42">
        <f t="shared" si="299"/>
        <v>0</v>
      </c>
      <c r="AM921" s="43">
        <f t="shared" si="299"/>
        <v>0</v>
      </c>
      <c r="AT921" s="32">
        <f t="shared" si="300"/>
        <v>0</v>
      </c>
      <c r="AV921" s="23">
        <v>7</v>
      </c>
      <c r="AW921" s="23">
        <v>9</v>
      </c>
      <c r="AX921" s="23">
        <f t="shared" si="301"/>
        <v>5</v>
      </c>
    </row>
    <row r="922" spans="2:50" ht="15" hidden="1" customHeight="1" x14ac:dyDescent="0.3">
      <c r="B922" s="15"/>
      <c r="C922" s="40" t="s">
        <v>22</v>
      </c>
      <c r="D922" s="34" t="s">
        <v>2</v>
      </c>
      <c r="E922" s="35" t="s">
        <v>2</v>
      </c>
      <c r="F922" s="41">
        <v>0</v>
      </c>
      <c r="G922" s="169">
        <v>0</v>
      </c>
      <c r="H922" s="43">
        <v>0</v>
      </c>
      <c r="I922" s="41">
        <v>0</v>
      </c>
      <c r="J922" s="42">
        <v>0</v>
      </c>
      <c r="K922" s="43">
        <v>0</v>
      </c>
      <c r="L922" s="41"/>
      <c r="M922" s="42"/>
      <c r="N922" s="43"/>
      <c r="O922" s="41"/>
      <c r="P922" s="42"/>
      <c r="Q922" s="43"/>
      <c r="R922" s="41"/>
      <c r="S922" s="42"/>
      <c r="T922" s="43"/>
      <c r="U922" s="41"/>
      <c r="V922" s="42"/>
      <c r="W922" s="43"/>
      <c r="X922" s="41"/>
      <c r="Y922" s="42"/>
      <c r="Z922" s="43"/>
      <c r="AA922" s="41"/>
      <c r="AB922" s="42"/>
      <c r="AC922" s="43"/>
      <c r="AD922" s="41"/>
      <c r="AE922" s="42"/>
      <c r="AF922" s="43"/>
      <c r="AG922" s="41"/>
      <c r="AH922" s="42"/>
      <c r="AI922" s="43"/>
      <c r="AK922" s="41">
        <f t="shared" si="299"/>
        <v>0</v>
      </c>
      <c r="AL922" s="42">
        <f t="shared" si="299"/>
        <v>0</v>
      </c>
      <c r="AM922" s="43">
        <f t="shared" si="299"/>
        <v>0</v>
      </c>
      <c r="AT922" s="32">
        <f t="shared" si="300"/>
        <v>0</v>
      </c>
      <c r="AV922" s="23">
        <v>7</v>
      </c>
      <c r="AW922" s="23">
        <v>9</v>
      </c>
      <c r="AX922" s="23">
        <f t="shared" si="301"/>
        <v>6</v>
      </c>
    </row>
    <row r="923" spans="2:50" ht="15" hidden="1" customHeight="1" x14ac:dyDescent="0.3">
      <c r="B923" s="15"/>
      <c r="C923" s="40" t="s">
        <v>22</v>
      </c>
      <c r="D923" s="34" t="s">
        <v>2</v>
      </c>
      <c r="E923" s="35" t="s">
        <v>2</v>
      </c>
      <c r="F923" s="41">
        <v>0</v>
      </c>
      <c r="G923" s="169">
        <v>0</v>
      </c>
      <c r="H923" s="43">
        <v>0</v>
      </c>
      <c r="I923" s="41">
        <v>0</v>
      </c>
      <c r="J923" s="42">
        <v>0</v>
      </c>
      <c r="K923" s="43">
        <v>0</v>
      </c>
      <c r="L923" s="41"/>
      <c r="M923" s="42"/>
      <c r="N923" s="43"/>
      <c r="O923" s="41"/>
      <c r="P923" s="42"/>
      <c r="Q923" s="43"/>
      <c r="R923" s="41"/>
      <c r="S923" s="42"/>
      <c r="T923" s="43"/>
      <c r="U923" s="41"/>
      <c r="V923" s="42"/>
      <c r="W923" s="43"/>
      <c r="X923" s="41"/>
      <c r="Y923" s="42"/>
      <c r="Z923" s="43"/>
      <c r="AA923" s="41"/>
      <c r="AB923" s="42"/>
      <c r="AC923" s="43"/>
      <c r="AD923" s="41"/>
      <c r="AE923" s="42"/>
      <c r="AF923" s="43"/>
      <c r="AG923" s="41"/>
      <c r="AH923" s="42"/>
      <c r="AI923" s="43"/>
      <c r="AK923" s="41">
        <f t="shared" si="299"/>
        <v>0</v>
      </c>
      <c r="AL923" s="42">
        <f t="shared" si="299"/>
        <v>0</v>
      </c>
      <c r="AM923" s="43">
        <f t="shared" si="299"/>
        <v>0</v>
      </c>
      <c r="AT923" s="32">
        <f t="shared" si="300"/>
        <v>0</v>
      </c>
      <c r="AV923" s="23">
        <v>7</v>
      </c>
      <c r="AW923" s="23">
        <v>9</v>
      </c>
      <c r="AX923" s="23">
        <f t="shared" si="301"/>
        <v>7</v>
      </c>
    </row>
    <row r="924" spans="2:50" ht="15" hidden="1" customHeight="1" x14ac:dyDescent="0.3">
      <c r="B924" s="15"/>
      <c r="C924" s="40" t="s">
        <v>22</v>
      </c>
      <c r="D924" s="34" t="s">
        <v>2</v>
      </c>
      <c r="E924" s="35" t="s">
        <v>2</v>
      </c>
      <c r="F924" s="41">
        <v>0</v>
      </c>
      <c r="G924" s="169">
        <v>0</v>
      </c>
      <c r="H924" s="43">
        <v>0</v>
      </c>
      <c r="I924" s="41">
        <v>0</v>
      </c>
      <c r="J924" s="42">
        <v>0</v>
      </c>
      <c r="K924" s="43">
        <v>0</v>
      </c>
      <c r="L924" s="41"/>
      <c r="M924" s="42"/>
      <c r="N924" s="43"/>
      <c r="O924" s="41"/>
      <c r="P924" s="42"/>
      <c r="Q924" s="43"/>
      <c r="R924" s="41"/>
      <c r="S924" s="42"/>
      <c r="T924" s="43"/>
      <c r="U924" s="41"/>
      <c r="V924" s="42"/>
      <c r="W924" s="43"/>
      <c r="X924" s="41"/>
      <c r="Y924" s="42"/>
      <c r="Z924" s="43"/>
      <c r="AA924" s="41"/>
      <c r="AB924" s="42"/>
      <c r="AC924" s="43"/>
      <c r="AD924" s="41"/>
      <c r="AE924" s="42"/>
      <c r="AF924" s="43"/>
      <c r="AG924" s="41"/>
      <c r="AH924" s="42"/>
      <c r="AI924" s="43"/>
      <c r="AK924" s="41">
        <f t="shared" si="299"/>
        <v>0</v>
      </c>
      <c r="AL924" s="42">
        <f t="shared" si="299"/>
        <v>0</v>
      </c>
      <c r="AM924" s="43">
        <f t="shared" si="299"/>
        <v>0</v>
      </c>
      <c r="AT924" s="32">
        <f t="shared" si="300"/>
        <v>0</v>
      </c>
      <c r="AV924" s="23">
        <v>7</v>
      </c>
      <c r="AW924" s="23">
        <v>9</v>
      </c>
      <c r="AX924" s="23">
        <f t="shared" si="301"/>
        <v>8</v>
      </c>
    </row>
    <row r="925" spans="2:50" ht="15" hidden="1" customHeight="1" x14ac:dyDescent="0.3">
      <c r="B925" s="15"/>
      <c r="C925" s="40" t="s">
        <v>22</v>
      </c>
      <c r="D925" s="34" t="s">
        <v>2</v>
      </c>
      <c r="E925" s="35" t="s">
        <v>2</v>
      </c>
      <c r="F925" s="41">
        <v>0</v>
      </c>
      <c r="G925" s="169">
        <v>0</v>
      </c>
      <c r="H925" s="43">
        <v>0</v>
      </c>
      <c r="I925" s="41">
        <v>0</v>
      </c>
      <c r="J925" s="42">
        <v>0</v>
      </c>
      <c r="K925" s="43">
        <v>0</v>
      </c>
      <c r="L925" s="41"/>
      <c r="M925" s="42"/>
      <c r="N925" s="43"/>
      <c r="O925" s="41"/>
      <c r="P925" s="42"/>
      <c r="Q925" s="43"/>
      <c r="R925" s="41"/>
      <c r="S925" s="42"/>
      <c r="T925" s="43"/>
      <c r="U925" s="41"/>
      <c r="V925" s="42"/>
      <c r="W925" s="43"/>
      <c r="X925" s="41"/>
      <c r="Y925" s="42"/>
      <c r="Z925" s="43"/>
      <c r="AA925" s="41"/>
      <c r="AB925" s="42"/>
      <c r="AC925" s="43"/>
      <c r="AD925" s="41"/>
      <c r="AE925" s="42"/>
      <c r="AF925" s="43"/>
      <c r="AG925" s="41"/>
      <c r="AH925" s="42"/>
      <c r="AI925" s="43"/>
      <c r="AK925" s="41">
        <f t="shared" si="299"/>
        <v>0</v>
      </c>
      <c r="AL925" s="42">
        <f t="shared" si="299"/>
        <v>0</v>
      </c>
      <c r="AM925" s="43">
        <f t="shared" si="299"/>
        <v>0</v>
      </c>
      <c r="AT925" s="32">
        <f t="shared" si="300"/>
        <v>0</v>
      </c>
      <c r="AV925" s="23">
        <v>7</v>
      </c>
      <c r="AW925" s="23">
        <v>9</v>
      </c>
      <c r="AX925" s="23">
        <f t="shared" si="301"/>
        <v>9</v>
      </c>
    </row>
    <row r="926" spans="2:50" ht="15" hidden="1" customHeight="1" x14ac:dyDescent="0.3">
      <c r="B926" s="15"/>
      <c r="C926" s="40" t="s">
        <v>22</v>
      </c>
      <c r="D926" s="34" t="s">
        <v>2</v>
      </c>
      <c r="E926" s="35" t="s">
        <v>2</v>
      </c>
      <c r="F926" s="41">
        <v>0</v>
      </c>
      <c r="G926" s="169">
        <v>0</v>
      </c>
      <c r="H926" s="43">
        <v>0</v>
      </c>
      <c r="I926" s="41">
        <v>0</v>
      </c>
      <c r="J926" s="42">
        <v>0</v>
      </c>
      <c r="K926" s="43">
        <v>0</v>
      </c>
      <c r="L926" s="41"/>
      <c r="M926" s="42"/>
      <c r="N926" s="43"/>
      <c r="O926" s="41"/>
      <c r="P926" s="42"/>
      <c r="Q926" s="43"/>
      <c r="R926" s="41"/>
      <c r="S926" s="42"/>
      <c r="T926" s="43"/>
      <c r="U926" s="41"/>
      <c r="V926" s="42"/>
      <c r="W926" s="43"/>
      <c r="X926" s="41"/>
      <c r="Y926" s="42"/>
      <c r="Z926" s="43"/>
      <c r="AA926" s="41"/>
      <c r="AB926" s="42"/>
      <c r="AC926" s="43"/>
      <c r="AD926" s="41"/>
      <c r="AE926" s="42"/>
      <c r="AF926" s="43"/>
      <c r="AG926" s="41"/>
      <c r="AH926" s="42"/>
      <c r="AI926" s="43"/>
      <c r="AK926" s="41">
        <f t="shared" si="299"/>
        <v>0</v>
      </c>
      <c r="AL926" s="42">
        <f t="shared" si="299"/>
        <v>0</v>
      </c>
      <c r="AM926" s="43">
        <f t="shared" si="299"/>
        <v>0</v>
      </c>
      <c r="AT926" s="32">
        <f t="shared" si="300"/>
        <v>0</v>
      </c>
      <c r="AV926" s="23">
        <v>7</v>
      </c>
      <c r="AW926" s="23">
        <v>9</v>
      </c>
      <c r="AX926" s="23">
        <f t="shared" si="301"/>
        <v>10</v>
      </c>
    </row>
    <row r="927" spans="2:50" ht="15" customHeight="1" x14ac:dyDescent="0.3">
      <c r="B927" s="15"/>
      <c r="C927" s="40" t="s">
        <v>23</v>
      </c>
      <c r="D927" s="34" t="s">
        <v>251</v>
      </c>
      <c r="E927" s="35" t="s">
        <v>1041</v>
      </c>
      <c r="F927" s="41"/>
      <c r="G927" s="169"/>
      <c r="H927" s="43">
        <v>16</v>
      </c>
      <c r="I927" s="41">
        <v>1235</v>
      </c>
      <c r="J927" s="42">
        <v>0</v>
      </c>
      <c r="K927" s="43">
        <v>0</v>
      </c>
      <c r="L927" s="41"/>
      <c r="M927" s="42"/>
      <c r="N927" s="43"/>
      <c r="O927" s="41"/>
      <c r="P927" s="42"/>
      <c r="Q927" s="43"/>
      <c r="R927" s="41"/>
      <c r="S927" s="42"/>
      <c r="T927" s="43"/>
      <c r="U927" s="41"/>
      <c r="V927" s="42"/>
      <c r="W927" s="43"/>
      <c r="X927" s="41"/>
      <c r="Y927" s="42"/>
      <c r="Z927" s="43"/>
      <c r="AA927" s="41"/>
      <c r="AB927" s="42"/>
      <c r="AC927" s="43"/>
      <c r="AD927" s="41"/>
      <c r="AE927" s="42"/>
      <c r="AF927" s="43"/>
      <c r="AG927" s="41"/>
      <c r="AH927" s="42"/>
      <c r="AI927" s="43"/>
      <c r="AK927" s="41">
        <f t="shared" si="299"/>
        <v>1235</v>
      </c>
      <c r="AL927" s="42">
        <f t="shared" si="299"/>
        <v>0</v>
      </c>
      <c r="AM927" s="43">
        <f t="shared" si="299"/>
        <v>16</v>
      </c>
      <c r="AT927" s="32">
        <f t="shared" si="300"/>
        <v>1</v>
      </c>
      <c r="AV927" s="23">
        <v>7</v>
      </c>
      <c r="AW927" s="23">
        <v>10</v>
      </c>
      <c r="AX927" s="23">
        <f t="shared" si="301"/>
        <v>1</v>
      </c>
    </row>
    <row r="928" spans="2:50" ht="15" customHeight="1" x14ac:dyDescent="0.3">
      <c r="B928" s="15"/>
      <c r="C928" s="50" t="str">
        <f>IF(LEN(E927)&lt;1,"","Total: " &amp; LEFT(E927,LEN(E927)-21) &amp; "Municipalities")</f>
        <v>Total: John Taolo Gaetsewe Municipalities</v>
      </c>
      <c r="D928" s="51"/>
      <c r="E928" s="52"/>
      <c r="F928" s="53"/>
      <c r="G928" s="171"/>
      <c r="H928" s="55">
        <f>SUM(H917:H927)</f>
        <v>65</v>
      </c>
      <c r="I928" s="53">
        <f>SUM(I917:I927)</f>
        <v>4954</v>
      </c>
      <c r="J928" s="54">
        <f>SUM(J917:J927)</f>
        <v>0</v>
      </c>
      <c r="K928" s="55">
        <f>SUM(K917:K927)</f>
        <v>0</v>
      </c>
      <c r="L928" s="53">
        <f t="shared" ref="L928:AI928" si="302">SUM(L917:L927)</f>
        <v>0</v>
      </c>
      <c r="M928" s="54">
        <f t="shared" si="302"/>
        <v>0</v>
      </c>
      <c r="N928" s="55">
        <f t="shared" si="302"/>
        <v>0</v>
      </c>
      <c r="O928" s="53">
        <f t="shared" si="302"/>
        <v>0</v>
      </c>
      <c r="P928" s="54">
        <f t="shared" si="302"/>
        <v>0</v>
      </c>
      <c r="Q928" s="55">
        <f t="shared" si="302"/>
        <v>0</v>
      </c>
      <c r="R928" s="53">
        <f t="shared" si="302"/>
        <v>0</v>
      </c>
      <c r="S928" s="54">
        <f t="shared" si="302"/>
        <v>0</v>
      </c>
      <c r="T928" s="55">
        <f t="shared" si="302"/>
        <v>0</v>
      </c>
      <c r="U928" s="53">
        <f t="shared" si="302"/>
        <v>0</v>
      </c>
      <c r="V928" s="54">
        <f t="shared" si="302"/>
        <v>0</v>
      </c>
      <c r="W928" s="55">
        <f t="shared" si="302"/>
        <v>0</v>
      </c>
      <c r="X928" s="53">
        <f t="shared" si="302"/>
        <v>0</v>
      </c>
      <c r="Y928" s="54">
        <f t="shared" si="302"/>
        <v>0</v>
      </c>
      <c r="Z928" s="55">
        <f t="shared" si="302"/>
        <v>0</v>
      </c>
      <c r="AA928" s="53">
        <f t="shared" si="302"/>
        <v>0</v>
      </c>
      <c r="AB928" s="54">
        <f t="shared" si="302"/>
        <v>0</v>
      </c>
      <c r="AC928" s="55">
        <f t="shared" si="302"/>
        <v>0</v>
      </c>
      <c r="AD928" s="53">
        <f t="shared" si="302"/>
        <v>0</v>
      </c>
      <c r="AE928" s="54">
        <f t="shared" si="302"/>
        <v>0</v>
      </c>
      <c r="AF928" s="55">
        <f t="shared" si="302"/>
        <v>0</v>
      </c>
      <c r="AG928" s="53">
        <f t="shared" si="302"/>
        <v>0</v>
      </c>
      <c r="AH928" s="54">
        <f t="shared" si="302"/>
        <v>0</v>
      </c>
      <c r="AI928" s="55">
        <f t="shared" si="302"/>
        <v>0</v>
      </c>
      <c r="AK928" s="53">
        <f>SUM(AK917:AK927)</f>
        <v>4954</v>
      </c>
      <c r="AL928" s="54">
        <f>SUM(AL917:AL927)</f>
        <v>0</v>
      </c>
      <c r="AM928" s="55">
        <f>SUM(AM917:AM927)</f>
        <v>65</v>
      </c>
      <c r="AT928" s="32">
        <f>IF(SUM(AT917:AT927)=0,0,1)</f>
        <v>1</v>
      </c>
    </row>
    <row r="929" spans="2:50" ht="15" customHeight="1" x14ac:dyDescent="0.3">
      <c r="B929" s="15"/>
      <c r="C929" s="40"/>
      <c r="D929" s="34"/>
      <c r="E929" s="35"/>
      <c r="F929" s="41"/>
      <c r="G929" s="169"/>
      <c r="H929" s="43"/>
      <c r="I929" s="41"/>
      <c r="J929" s="42"/>
      <c r="K929" s="43"/>
      <c r="L929" s="41"/>
      <c r="M929" s="42"/>
      <c r="N929" s="43"/>
      <c r="O929" s="41"/>
      <c r="P929" s="42"/>
      <c r="Q929" s="43"/>
      <c r="R929" s="41"/>
      <c r="S929" s="42"/>
      <c r="T929" s="43"/>
      <c r="U929" s="41"/>
      <c r="V929" s="42"/>
      <c r="W929" s="43"/>
      <c r="X929" s="41"/>
      <c r="Y929" s="42"/>
      <c r="Z929" s="43"/>
      <c r="AA929" s="41"/>
      <c r="AB929" s="42"/>
      <c r="AC929" s="43"/>
      <c r="AD929" s="41"/>
      <c r="AE929" s="42"/>
      <c r="AF929" s="43"/>
      <c r="AG929" s="41"/>
      <c r="AH929" s="42"/>
      <c r="AI929" s="43"/>
      <c r="AK929" s="41"/>
      <c r="AL929" s="42"/>
      <c r="AM929" s="43"/>
      <c r="AT929" s="32">
        <f>IF(AT928=0,0,1)</f>
        <v>1</v>
      </c>
    </row>
    <row r="930" spans="2:50" ht="15" hidden="1" customHeight="1" x14ac:dyDescent="0.3">
      <c r="B930" s="15"/>
      <c r="C930" s="40" t="s">
        <v>22</v>
      </c>
      <c r="D930" s="34" t="s">
        <v>2</v>
      </c>
      <c r="E930" s="35" t="s">
        <v>2</v>
      </c>
      <c r="F930" s="41">
        <v>0</v>
      </c>
      <c r="G930" s="169">
        <v>0</v>
      </c>
      <c r="H930" s="43">
        <v>0</v>
      </c>
      <c r="I930" s="41">
        <v>0</v>
      </c>
      <c r="J930" s="42">
        <v>0</v>
      </c>
      <c r="K930" s="43">
        <v>0</v>
      </c>
      <c r="L930" s="41"/>
      <c r="M930" s="42"/>
      <c r="N930" s="43"/>
      <c r="O930" s="41"/>
      <c r="P930" s="42"/>
      <c r="Q930" s="43"/>
      <c r="R930" s="41"/>
      <c r="S930" s="42"/>
      <c r="T930" s="43"/>
      <c r="U930" s="41"/>
      <c r="V930" s="42"/>
      <c r="W930" s="43"/>
      <c r="X930" s="41"/>
      <c r="Y930" s="42"/>
      <c r="Z930" s="43"/>
      <c r="AA930" s="41"/>
      <c r="AB930" s="42"/>
      <c r="AC930" s="43"/>
      <c r="AD930" s="41"/>
      <c r="AE930" s="42"/>
      <c r="AF930" s="43"/>
      <c r="AG930" s="41"/>
      <c r="AH930" s="42"/>
      <c r="AI930" s="43"/>
      <c r="AK930" s="41">
        <f t="shared" ref="AK930:AM940" si="303">F930+I930+L930+O930+R930+U930+X930+AA930+AD930+AG930</f>
        <v>0</v>
      </c>
      <c r="AL930" s="42">
        <f t="shared" si="303"/>
        <v>0</v>
      </c>
      <c r="AM930" s="43">
        <f t="shared" si="303"/>
        <v>0</v>
      </c>
      <c r="AT930" s="32">
        <f>IF(LEN(E930)&lt;2,0,1)</f>
        <v>0</v>
      </c>
      <c r="AV930" s="23">
        <v>7</v>
      </c>
      <c r="AW930" s="23">
        <v>11</v>
      </c>
      <c r="AX930" s="23">
        <v>1</v>
      </c>
    </row>
    <row r="931" spans="2:50" ht="15" hidden="1" customHeight="1" x14ac:dyDescent="0.3">
      <c r="B931" s="15"/>
      <c r="C931" s="40" t="s">
        <v>22</v>
      </c>
      <c r="D931" s="34" t="s">
        <v>2</v>
      </c>
      <c r="E931" s="35" t="s">
        <v>2</v>
      </c>
      <c r="F931" s="41">
        <v>0</v>
      </c>
      <c r="G931" s="169">
        <v>0</v>
      </c>
      <c r="H931" s="43">
        <v>0</v>
      </c>
      <c r="I931" s="41">
        <v>0</v>
      </c>
      <c r="J931" s="42">
        <v>0</v>
      </c>
      <c r="K931" s="43">
        <v>0</v>
      </c>
      <c r="L931" s="41"/>
      <c r="M931" s="42"/>
      <c r="N931" s="43"/>
      <c r="O931" s="41"/>
      <c r="P931" s="42"/>
      <c r="Q931" s="43"/>
      <c r="R931" s="41"/>
      <c r="S931" s="42"/>
      <c r="T931" s="43"/>
      <c r="U931" s="41"/>
      <c r="V931" s="42"/>
      <c r="W931" s="43"/>
      <c r="X931" s="41"/>
      <c r="Y931" s="42"/>
      <c r="Z931" s="43"/>
      <c r="AA931" s="41"/>
      <c r="AB931" s="42"/>
      <c r="AC931" s="43"/>
      <c r="AD931" s="41"/>
      <c r="AE931" s="42"/>
      <c r="AF931" s="43"/>
      <c r="AG931" s="41"/>
      <c r="AH931" s="42"/>
      <c r="AI931" s="43"/>
      <c r="AK931" s="41">
        <f t="shared" si="303"/>
        <v>0</v>
      </c>
      <c r="AL931" s="42">
        <f t="shared" si="303"/>
        <v>0</v>
      </c>
      <c r="AM931" s="43">
        <f t="shared" si="303"/>
        <v>0</v>
      </c>
      <c r="AT931" s="32">
        <f t="shared" ref="AT931:AT940" si="304">IF(LEN(E931)&lt;2,0,1)</f>
        <v>0</v>
      </c>
      <c r="AV931" s="23">
        <v>7</v>
      </c>
      <c r="AW931" s="23">
        <v>11</v>
      </c>
      <c r="AX931" s="23">
        <f>IF(AW931=AW930,AX930+1,1)</f>
        <v>2</v>
      </c>
    </row>
    <row r="932" spans="2:50" ht="15" hidden="1" customHeight="1" x14ac:dyDescent="0.3">
      <c r="B932" s="15"/>
      <c r="C932" s="40" t="s">
        <v>22</v>
      </c>
      <c r="D932" s="34" t="s">
        <v>2</v>
      </c>
      <c r="E932" s="35" t="s">
        <v>2</v>
      </c>
      <c r="F932" s="41">
        <v>0</v>
      </c>
      <c r="G932" s="169">
        <v>0</v>
      </c>
      <c r="H932" s="43">
        <v>0</v>
      </c>
      <c r="I932" s="41">
        <v>0</v>
      </c>
      <c r="J932" s="42">
        <v>0</v>
      </c>
      <c r="K932" s="43">
        <v>0</v>
      </c>
      <c r="L932" s="41"/>
      <c r="M932" s="42"/>
      <c r="N932" s="43"/>
      <c r="O932" s="41"/>
      <c r="P932" s="42"/>
      <c r="Q932" s="43"/>
      <c r="R932" s="41"/>
      <c r="S932" s="42"/>
      <c r="T932" s="43"/>
      <c r="U932" s="41"/>
      <c r="V932" s="42"/>
      <c r="W932" s="43"/>
      <c r="X932" s="41"/>
      <c r="Y932" s="42"/>
      <c r="Z932" s="43"/>
      <c r="AA932" s="41"/>
      <c r="AB932" s="42"/>
      <c r="AC932" s="43"/>
      <c r="AD932" s="41"/>
      <c r="AE932" s="42"/>
      <c r="AF932" s="43"/>
      <c r="AG932" s="41"/>
      <c r="AH932" s="42"/>
      <c r="AI932" s="43"/>
      <c r="AK932" s="41">
        <f t="shared" si="303"/>
        <v>0</v>
      </c>
      <c r="AL932" s="42">
        <f t="shared" si="303"/>
        <v>0</v>
      </c>
      <c r="AM932" s="43">
        <f t="shared" si="303"/>
        <v>0</v>
      </c>
      <c r="AT932" s="32">
        <f t="shared" si="304"/>
        <v>0</v>
      </c>
      <c r="AV932" s="23">
        <v>7</v>
      </c>
      <c r="AW932" s="23">
        <v>11</v>
      </c>
      <c r="AX932" s="23">
        <f t="shared" ref="AX932:AX940" si="305">IF(AW932=AW931,AX931+1,1)</f>
        <v>3</v>
      </c>
    </row>
    <row r="933" spans="2:50" ht="15" hidden="1" customHeight="1" x14ac:dyDescent="0.3">
      <c r="B933" s="15"/>
      <c r="C933" s="40" t="s">
        <v>22</v>
      </c>
      <c r="D933" s="34" t="s">
        <v>2</v>
      </c>
      <c r="E933" s="35" t="s">
        <v>2</v>
      </c>
      <c r="F933" s="41">
        <v>0</v>
      </c>
      <c r="G933" s="169">
        <v>0</v>
      </c>
      <c r="H933" s="43">
        <v>0</v>
      </c>
      <c r="I933" s="41">
        <v>0</v>
      </c>
      <c r="J933" s="42">
        <v>0</v>
      </c>
      <c r="K933" s="43">
        <v>0</v>
      </c>
      <c r="L933" s="41"/>
      <c r="M933" s="42"/>
      <c r="N933" s="43"/>
      <c r="O933" s="41"/>
      <c r="P933" s="42"/>
      <c r="Q933" s="43"/>
      <c r="R933" s="41"/>
      <c r="S933" s="42"/>
      <c r="T933" s="43"/>
      <c r="U933" s="41"/>
      <c r="V933" s="42"/>
      <c r="W933" s="43"/>
      <c r="X933" s="41"/>
      <c r="Y933" s="42"/>
      <c r="Z933" s="43"/>
      <c r="AA933" s="41"/>
      <c r="AB933" s="42"/>
      <c r="AC933" s="43"/>
      <c r="AD933" s="41"/>
      <c r="AE933" s="42"/>
      <c r="AF933" s="43"/>
      <c r="AG933" s="41"/>
      <c r="AH933" s="42"/>
      <c r="AI933" s="43"/>
      <c r="AK933" s="41">
        <f t="shared" si="303"/>
        <v>0</v>
      </c>
      <c r="AL933" s="42">
        <f t="shared" si="303"/>
        <v>0</v>
      </c>
      <c r="AM933" s="43">
        <f t="shared" si="303"/>
        <v>0</v>
      </c>
      <c r="AT933" s="32">
        <f t="shared" si="304"/>
        <v>0</v>
      </c>
      <c r="AV933" s="23">
        <v>7</v>
      </c>
      <c r="AW933" s="23">
        <v>11</v>
      </c>
      <c r="AX933" s="23">
        <f t="shared" si="305"/>
        <v>4</v>
      </c>
    </row>
    <row r="934" spans="2:50" ht="15" hidden="1" customHeight="1" x14ac:dyDescent="0.3">
      <c r="B934" s="15"/>
      <c r="C934" s="40" t="s">
        <v>22</v>
      </c>
      <c r="D934" s="34" t="s">
        <v>2</v>
      </c>
      <c r="E934" s="35" t="s">
        <v>2</v>
      </c>
      <c r="F934" s="41">
        <v>0</v>
      </c>
      <c r="G934" s="169">
        <v>0</v>
      </c>
      <c r="H934" s="43">
        <v>0</v>
      </c>
      <c r="I934" s="41">
        <v>0</v>
      </c>
      <c r="J934" s="42">
        <v>0</v>
      </c>
      <c r="K934" s="43">
        <v>0</v>
      </c>
      <c r="L934" s="41"/>
      <c r="M934" s="42"/>
      <c r="N934" s="43"/>
      <c r="O934" s="41"/>
      <c r="P934" s="42"/>
      <c r="Q934" s="43"/>
      <c r="R934" s="41"/>
      <c r="S934" s="42"/>
      <c r="T934" s="43"/>
      <c r="U934" s="41"/>
      <c r="V934" s="42"/>
      <c r="W934" s="43"/>
      <c r="X934" s="41"/>
      <c r="Y934" s="42"/>
      <c r="Z934" s="43"/>
      <c r="AA934" s="41"/>
      <c r="AB934" s="42"/>
      <c r="AC934" s="43"/>
      <c r="AD934" s="41"/>
      <c r="AE934" s="42"/>
      <c r="AF934" s="43"/>
      <c r="AG934" s="41"/>
      <c r="AH934" s="42"/>
      <c r="AI934" s="43"/>
      <c r="AK934" s="41">
        <f t="shared" si="303"/>
        <v>0</v>
      </c>
      <c r="AL934" s="42">
        <f t="shared" si="303"/>
        <v>0</v>
      </c>
      <c r="AM934" s="43">
        <f t="shared" si="303"/>
        <v>0</v>
      </c>
      <c r="AT934" s="32">
        <f t="shared" si="304"/>
        <v>0</v>
      </c>
      <c r="AV934" s="23">
        <v>7</v>
      </c>
      <c r="AW934" s="23">
        <v>11</v>
      </c>
      <c r="AX934" s="23">
        <f t="shared" si="305"/>
        <v>5</v>
      </c>
    </row>
    <row r="935" spans="2:50" ht="15" hidden="1" customHeight="1" x14ac:dyDescent="0.3">
      <c r="B935" s="15"/>
      <c r="C935" s="40" t="s">
        <v>22</v>
      </c>
      <c r="D935" s="34" t="s">
        <v>2</v>
      </c>
      <c r="E935" s="35" t="s">
        <v>2</v>
      </c>
      <c r="F935" s="41">
        <v>0</v>
      </c>
      <c r="G935" s="169">
        <v>0</v>
      </c>
      <c r="H935" s="43">
        <v>0</v>
      </c>
      <c r="I935" s="41">
        <v>0</v>
      </c>
      <c r="J935" s="42">
        <v>0</v>
      </c>
      <c r="K935" s="43">
        <v>0</v>
      </c>
      <c r="L935" s="41"/>
      <c r="M935" s="42"/>
      <c r="N935" s="43"/>
      <c r="O935" s="41"/>
      <c r="P935" s="42"/>
      <c r="Q935" s="43"/>
      <c r="R935" s="41"/>
      <c r="S935" s="42"/>
      <c r="T935" s="43"/>
      <c r="U935" s="41"/>
      <c r="V935" s="42"/>
      <c r="W935" s="43"/>
      <c r="X935" s="41"/>
      <c r="Y935" s="42"/>
      <c r="Z935" s="43"/>
      <c r="AA935" s="41"/>
      <c r="AB935" s="42"/>
      <c r="AC935" s="43"/>
      <c r="AD935" s="41"/>
      <c r="AE935" s="42"/>
      <c r="AF935" s="43"/>
      <c r="AG935" s="41"/>
      <c r="AH935" s="42"/>
      <c r="AI935" s="43"/>
      <c r="AK935" s="41">
        <f t="shared" si="303"/>
        <v>0</v>
      </c>
      <c r="AL935" s="42">
        <f t="shared" si="303"/>
        <v>0</v>
      </c>
      <c r="AM935" s="43">
        <f t="shared" si="303"/>
        <v>0</v>
      </c>
      <c r="AT935" s="32">
        <f t="shared" si="304"/>
        <v>0</v>
      </c>
      <c r="AV935" s="23">
        <v>7</v>
      </c>
      <c r="AW935" s="23">
        <v>11</v>
      </c>
      <c r="AX935" s="23">
        <f t="shared" si="305"/>
        <v>6</v>
      </c>
    </row>
    <row r="936" spans="2:50" ht="15" hidden="1" customHeight="1" x14ac:dyDescent="0.3">
      <c r="B936" s="15"/>
      <c r="C936" s="40" t="s">
        <v>22</v>
      </c>
      <c r="D936" s="34" t="s">
        <v>2</v>
      </c>
      <c r="E936" s="35" t="s">
        <v>2</v>
      </c>
      <c r="F936" s="41">
        <v>0</v>
      </c>
      <c r="G936" s="169">
        <v>0</v>
      </c>
      <c r="H936" s="43">
        <v>0</v>
      </c>
      <c r="I936" s="41">
        <v>0</v>
      </c>
      <c r="J936" s="42">
        <v>0</v>
      </c>
      <c r="K936" s="43">
        <v>0</v>
      </c>
      <c r="L936" s="41"/>
      <c r="M936" s="42"/>
      <c r="N936" s="43"/>
      <c r="O936" s="41"/>
      <c r="P936" s="42"/>
      <c r="Q936" s="43"/>
      <c r="R936" s="41"/>
      <c r="S936" s="42"/>
      <c r="T936" s="43"/>
      <c r="U936" s="41"/>
      <c r="V936" s="42"/>
      <c r="W936" s="43"/>
      <c r="X936" s="41"/>
      <c r="Y936" s="42"/>
      <c r="Z936" s="43"/>
      <c r="AA936" s="41"/>
      <c r="AB936" s="42"/>
      <c r="AC936" s="43"/>
      <c r="AD936" s="41"/>
      <c r="AE936" s="42"/>
      <c r="AF936" s="43"/>
      <c r="AG936" s="41"/>
      <c r="AH936" s="42"/>
      <c r="AI936" s="43"/>
      <c r="AK936" s="41">
        <f t="shared" si="303"/>
        <v>0</v>
      </c>
      <c r="AL936" s="42">
        <f t="shared" si="303"/>
        <v>0</v>
      </c>
      <c r="AM936" s="43">
        <f t="shared" si="303"/>
        <v>0</v>
      </c>
      <c r="AT936" s="32">
        <f t="shared" si="304"/>
        <v>0</v>
      </c>
      <c r="AV936" s="23">
        <v>7</v>
      </c>
      <c r="AW936" s="23">
        <v>11</v>
      </c>
      <c r="AX936" s="23">
        <f t="shared" si="305"/>
        <v>7</v>
      </c>
    </row>
    <row r="937" spans="2:50" ht="15" hidden="1" customHeight="1" x14ac:dyDescent="0.3">
      <c r="B937" s="15"/>
      <c r="C937" s="40" t="s">
        <v>22</v>
      </c>
      <c r="D937" s="34" t="s">
        <v>2</v>
      </c>
      <c r="E937" s="35" t="s">
        <v>2</v>
      </c>
      <c r="F937" s="41">
        <v>0</v>
      </c>
      <c r="G937" s="169">
        <v>0</v>
      </c>
      <c r="H937" s="43">
        <v>0</v>
      </c>
      <c r="I937" s="41">
        <v>0</v>
      </c>
      <c r="J937" s="42">
        <v>0</v>
      </c>
      <c r="K937" s="43">
        <v>0</v>
      </c>
      <c r="L937" s="41"/>
      <c r="M937" s="42"/>
      <c r="N937" s="43"/>
      <c r="O937" s="41"/>
      <c r="P937" s="42"/>
      <c r="Q937" s="43"/>
      <c r="R937" s="41"/>
      <c r="S937" s="42"/>
      <c r="T937" s="43"/>
      <c r="U937" s="41"/>
      <c r="V937" s="42"/>
      <c r="W937" s="43"/>
      <c r="X937" s="41"/>
      <c r="Y937" s="42"/>
      <c r="Z937" s="43"/>
      <c r="AA937" s="41"/>
      <c r="AB937" s="42"/>
      <c r="AC937" s="43"/>
      <c r="AD937" s="41"/>
      <c r="AE937" s="42"/>
      <c r="AF937" s="43"/>
      <c r="AG937" s="41"/>
      <c r="AH937" s="42"/>
      <c r="AI937" s="43"/>
      <c r="AK937" s="41">
        <f t="shared" si="303"/>
        <v>0</v>
      </c>
      <c r="AL937" s="42">
        <f t="shared" si="303"/>
        <v>0</v>
      </c>
      <c r="AM937" s="43">
        <f t="shared" si="303"/>
        <v>0</v>
      </c>
      <c r="AT937" s="32">
        <f t="shared" si="304"/>
        <v>0</v>
      </c>
      <c r="AV937" s="23">
        <v>7</v>
      </c>
      <c r="AW937" s="23">
        <v>11</v>
      </c>
      <c r="AX937" s="23">
        <f t="shared" si="305"/>
        <v>8</v>
      </c>
    </row>
    <row r="938" spans="2:50" s="23" customFormat="1" ht="15" hidden="1" customHeight="1" x14ac:dyDescent="0.3">
      <c r="B938" s="15"/>
      <c r="C938" s="40" t="s">
        <v>22</v>
      </c>
      <c r="D938" s="34" t="s">
        <v>2</v>
      </c>
      <c r="E938" s="35" t="s">
        <v>2</v>
      </c>
      <c r="F938" s="41">
        <v>0</v>
      </c>
      <c r="G938" s="169">
        <v>0</v>
      </c>
      <c r="H938" s="43">
        <v>0</v>
      </c>
      <c r="I938" s="41">
        <v>0</v>
      </c>
      <c r="J938" s="42">
        <v>0</v>
      </c>
      <c r="K938" s="43">
        <v>0</v>
      </c>
      <c r="L938" s="41"/>
      <c r="M938" s="42"/>
      <c r="N938" s="43"/>
      <c r="O938" s="41"/>
      <c r="P938" s="42"/>
      <c r="Q938" s="43"/>
      <c r="R938" s="41"/>
      <c r="S938" s="42"/>
      <c r="T938" s="43"/>
      <c r="U938" s="41"/>
      <c r="V938" s="42"/>
      <c r="W938" s="43"/>
      <c r="X938" s="41"/>
      <c r="Y938" s="42"/>
      <c r="Z938" s="43"/>
      <c r="AA938" s="41"/>
      <c r="AB938" s="42"/>
      <c r="AC938" s="43"/>
      <c r="AD938" s="41"/>
      <c r="AE938" s="42"/>
      <c r="AF938" s="43"/>
      <c r="AG938" s="41"/>
      <c r="AH938" s="42"/>
      <c r="AI938" s="43"/>
      <c r="AK938" s="41">
        <f t="shared" si="303"/>
        <v>0</v>
      </c>
      <c r="AL938" s="42">
        <f t="shared" si="303"/>
        <v>0</v>
      </c>
      <c r="AM938" s="43">
        <f t="shared" si="303"/>
        <v>0</v>
      </c>
      <c r="AT938" s="32">
        <f t="shared" si="304"/>
        <v>0</v>
      </c>
      <c r="AV938" s="23">
        <v>7</v>
      </c>
      <c r="AW938" s="23">
        <v>11</v>
      </c>
      <c r="AX938" s="23">
        <f t="shared" si="305"/>
        <v>9</v>
      </c>
    </row>
    <row r="939" spans="2:50" ht="15" hidden="1" customHeight="1" x14ac:dyDescent="0.3">
      <c r="B939" s="15"/>
      <c r="C939" s="40" t="s">
        <v>22</v>
      </c>
      <c r="D939" s="34" t="s">
        <v>2</v>
      </c>
      <c r="E939" s="35" t="s">
        <v>2</v>
      </c>
      <c r="F939" s="41">
        <v>0</v>
      </c>
      <c r="G939" s="169">
        <v>0</v>
      </c>
      <c r="H939" s="43">
        <v>0</v>
      </c>
      <c r="I939" s="41">
        <v>0</v>
      </c>
      <c r="J939" s="42">
        <v>0</v>
      </c>
      <c r="K939" s="43">
        <v>0</v>
      </c>
      <c r="L939" s="41"/>
      <c r="M939" s="42"/>
      <c r="N939" s="43"/>
      <c r="O939" s="41"/>
      <c r="P939" s="42"/>
      <c r="Q939" s="43"/>
      <c r="R939" s="41"/>
      <c r="S939" s="42"/>
      <c r="T939" s="43"/>
      <c r="U939" s="41"/>
      <c r="V939" s="42"/>
      <c r="W939" s="43"/>
      <c r="X939" s="41"/>
      <c r="Y939" s="42"/>
      <c r="Z939" s="43"/>
      <c r="AA939" s="41"/>
      <c r="AB939" s="42"/>
      <c r="AC939" s="43"/>
      <c r="AD939" s="41"/>
      <c r="AE939" s="42"/>
      <c r="AF939" s="43"/>
      <c r="AG939" s="41"/>
      <c r="AH939" s="42"/>
      <c r="AI939" s="43"/>
      <c r="AK939" s="41">
        <f t="shared" si="303"/>
        <v>0</v>
      </c>
      <c r="AL939" s="42">
        <f t="shared" si="303"/>
        <v>0</v>
      </c>
      <c r="AM939" s="43">
        <f t="shared" si="303"/>
        <v>0</v>
      </c>
      <c r="AT939" s="32">
        <f t="shared" si="304"/>
        <v>0</v>
      </c>
      <c r="AV939" s="23">
        <v>7</v>
      </c>
      <c r="AW939" s="23">
        <v>11</v>
      </c>
      <c r="AX939" s="23">
        <f t="shared" si="305"/>
        <v>10</v>
      </c>
    </row>
    <row r="940" spans="2:50" ht="15" hidden="1" customHeight="1" x14ac:dyDescent="0.3">
      <c r="B940" s="16"/>
      <c r="C940" s="40" t="s">
        <v>23</v>
      </c>
      <c r="D940" s="34" t="s">
        <v>2</v>
      </c>
      <c r="E940" s="35" t="s">
        <v>2</v>
      </c>
      <c r="F940" s="41">
        <v>0</v>
      </c>
      <c r="G940" s="169">
        <v>0</v>
      </c>
      <c r="H940" s="43">
        <v>0</v>
      </c>
      <c r="I940" s="41">
        <v>0</v>
      </c>
      <c r="J940" s="42">
        <v>0</v>
      </c>
      <c r="K940" s="43">
        <v>0</v>
      </c>
      <c r="L940" s="41"/>
      <c r="M940" s="42"/>
      <c r="N940" s="43"/>
      <c r="O940" s="41"/>
      <c r="P940" s="42"/>
      <c r="Q940" s="43"/>
      <c r="R940" s="41"/>
      <c r="S940" s="42"/>
      <c r="T940" s="43"/>
      <c r="U940" s="41"/>
      <c r="V940" s="42"/>
      <c r="W940" s="43"/>
      <c r="X940" s="41"/>
      <c r="Y940" s="42"/>
      <c r="Z940" s="43"/>
      <c r="AA940" s="41"/>
      <c r="AB940" s="42"/>
      <c r="AC940" s="43"/>
      <c r="AD940" s="41"/>
      <c r="AE940" s="42"/>
      <c r="AF940" s="43"/>
      <c r="AG940" s="41"/>
      <c r="AH940" s="42"/>
      <c r="AI940" s="43"/>
      <c r="AK940" s="41">
        <f t="shared" si="303"/>
        <v>0</v>
      </c>
      <c r="AL940" s="42">
        <f t="shared" si="303"/>
        <v>0</v>
      </c>
      <c r="AM940" s="43">
        <f t="shared" si="303"/>
        <v>0</v>
      </c>
      <c r="AT940" s="32">
        <f t="shared" si="304"/>
        <v>0</v>
      </c>
      <c r="AV940" s="23">
        <v>7</v>
      </c>
      <c r="AW940" s="23">
        <v>12</v>
      </c>
      <c r="AX940" s="23">
        <f t="shared" si="305"/>
        <v>1</v>
      </c>
    </row>
    <row r="941" spans="2:50" ht="15" hidden="1" customHeight="1" x14ac:dyDescent="0.3">
      <c r="B941" s="15"/>
      <c r="C941" s="50" t="str">
        <f>IF(LEN(E940)&lt;1,"","Total: " &amp; LEFT(E940,LEN(E940)-21) &amp; "Municipalities")</f>
        <v/>
      </c>
      <c r="D941" s="51"/>
      <c r="E941" s="52"/>
      <c r="F941" s="53">
        <f t="shared" ref="F941:K941" si="306">SUM(F930:F940)</f>
        <v>0</v>
      </c>
      <c r="G941" s="171">
        <f t="shared" si="306"/>
        <v>0</v>
      </c>
      <c r="H941" s="55">
        <f t="shared" si="306"/>
        <v>0</v>
      </c>
      <c r="I941" s="53">
        <f t="shared" si="306"/>
        <v>0</v>
      </c>
      <c r="J941" s="54">
        <f t="shared" si="306"/>
        <v>0</v>
      </c>
      <c r="K941" s="55">
        <f t="shared" si="306"/>
        <v>0</v>
      </c>
      <c r="L941" s="53">
        <f t="shared" ref="L941:AI941" si="307">SUM(L930:L940)</f>
        <v>0</v>
      </c>
      <c r="M941" s="54">
        <f t="shared" si="307"/>
        <v>0</v>
      </c>
      <c r="N941" s="55">
        <f t="shared" si="307"/>
        <v>0</v>
      </c>
      <c r="O941" s="53">
        <f t="shared" si="307"/>
        <v>0</v>
      </c>
      <c r="P941" s="54">
        <f t="shared" si="307"/>
        <v>0</v>
      </c>
      <c r="Q941" s="55">
        <f t="shared" si="307"/>
        <v>0</v>
      </c>
      <c r="R941" s="53">
        <f t="shared" si="307"/>
        <v>0</v>
      </c>
      <c r="S941" s="54">
        <f t="shared" si="307"/>
        <v>0</v>
      </c>
      <c r="T941" s="55">
        <f t="shared" si="307"/>
        <v>0</v>
      </c>
      <c r="U941" s="53">
        <f t="shared" si="307"/>
        <v>0</v>
      </c>
      <c r="V941" s="54">
        <f t="shared" si="307"/>
        <v>0</v>
      </c>
      <c r="W941" s="55">
        <f t="shared" si="307"/>
        <v>0</v>
      </c>
      <c r="X941" s="53">
        <f t="shared" si="307"/>
        <v>0</v>
      </c>
      <c r="Y941" s="54">
        <f t="shared" si="307"/>
        <v>0</v>
      </c>
      <c r="Z941" s="55">
        <f t="shared" si="307"/>
        <v>0</v>
      </c>
      <c r="AA941" s="53">
        <f t="shared" si="307"/>
        <v>0</v>
      </c>
      <c r="AB941" s="54">
        <f t="shared" si="307"/>
        <v>0</v>
      </c>
      <c r="AC941" s="55">
        <f t="shared" si="307"/>
        <v>0</v>
      </c>
      <c r="AD941" s="53">
        <f t="shared" si="307"/>
        <v>0</v>
      </c>
      <c r="AE941" s="54">
        <f t="shared" si="307"/>
        <v>0</v>
      </c>
      <c r="AF941" s="55">
        <f t="shared" si="307"/>
        <v>0</v>
      </c>
      <c r="AG941" s="53">
        <f t="shared" si="307"/>
        <v>0</v>
      </c>
      <c r="AH941" s="54">
        <f t="shared" si="307"/>
        <v>0</v>
      </c>
      <c r="AI941" s="55">
        <f t="shared" si="307"/>
        <v>0</v>
      </c>
      <c r="AK941" s="53">
        <f>SUM(AK930:AK940)</f>
        <v>0</v>
      </c>
      <c r="AL941" s="54">
        <f>SUM(AL930:AL940)</f>
        <v>0</v>
      </c>
      <c r="AM941" s="55">
        <f>SUM(AM930:AM940)</f>
        <v>0</v>
      </c>
      <c r="AT941" s="32">
        <f>IF(SUM(AT930:AT940)=0,0,1)</f>
        <v>0</v>
      </c>
    </row>
    <row r="942" spans="2:50" ht="15" hidden="1" customHeight="1" x14ac:dyDescent="0.3">
      <c r="B942" s="15"/>
      <c r="C942" s="40"/>
      <c r="D942" s="34"/>
      <c r="E942" s="35"/>
      <c r="F942" s="41"/>
      <c r="G942" s="169"/>
      <c r="H942" s="43"/>
      <c r="I942" s="41"/>
      <c r="J942" s="42"/>
      <c r="K942" s="43"/>
      <c r="L942" s="41"/>
      <c r="M942" s="42"/>
      <c r="N942" s="43"/>
      <c r="O942" s="41"/>
      <c r="P942" s="42"/>
      <c r="Q942" s="43"/>
      <c r="R942" s="41"/>
      <c r="S942" s="42"/>
      <c r="T942" s="43"/>
      <c r="U942" s="41"/>
      <c r="V942" s="42"/>
      <c r="W942" s="43"/>
      <c r="X942" s="41"/>
      <c r="Y942" s="42"/>
      <c r="Z942" s="43"/>
      <c r="AA942" s="41"/>
      <c r="AB942" s="42"/>
      <c r="AC942" s="43"/>
      <c r="AD942" s="41"/>
      <c r="AE942" s="42"/>
      <c r="AF942" s="43"/>
      <c r="AG942" s="41"/>
      <c r="AH942" s="42"/>
      <c r="AI942" s="43"/>
      <c r="AK942" s="41"/>
      <c r="AL942" s="42"/>
      <c r="AM942" s="43"/>
      <c r="AT942" s="32">
        <f>IF(AT941=0,0,1)</f>
        <v>0</v>
      </c>
    </row>
    <row r="943" spans="2:50" ht="15" hidden="1" customHeight="1" x14ac:dyDescent="0.3">
      <c r="B943" s="15"/>
      <c r="C943" s="40" t="s">
        <v>22</v>
      </c>
      <c r="D943" s="34" t="s">
        <v>2</v>
      </c>
      <c r="E943" s="35" t="s">
        <v>2</v>
      </c>
      <c r="F943" s="41">
        <v>0</v>
      </c>
      <c r="G943" s="169">
        <v>0</v>
      </c>
      <c r="H943" s="43">
        <v>0</v>
      </c>
      <c r="I943" s="41">
        <v>0</v>
      </c>
      <c r="J943" s="42">
        <v>0</v>
      </c>
      <c r="K943" s="43">
        <v>0</v>
      </c>
      <c r="L943" s="41"/>
      <c r="M943" s="42"/>
      <c r="N943" s="43"/>
      <c r="O943" s="41"/>
      <c r="P943" s="42"/>
      <c r="Q943" s="43"/>
      <c r="R943" s="41"/>
      <c r="S943" s="42"/>
      <c r="T943" s="43"/>
      <c r="U943" s="41"/>
      <c r="V943" s="42"/>
      <c r="W943" s="43"/>
      <c r="X943" s="41"/>
      <c r="Y943" s="42"/>
      <c r="Z943" s="43"/>
      <c r="AA943" s="41"/>
      <c r="AB943" s="42"/>
      <c r="AC943" s="43"/>
      <c r="AD943" s="41"/>
      <c r="AE943" s="42"/>
      <c r="AF943" s="43"/>
      <c r="AG943" s="41"/>
      <c r="AH943" s="42"/>
      <c r="AI943" s="43"/>
      <c r="AK943" s="41">
        <f t="shared" ref="AK943:AM953" si="308">F943+I943+L943+O943+R943+U943+X943+AA943+AD943+AG943</f>
        <v>0</v>
      </c>
      <c r="AL943" s="42">
        <f t="shared" si="308"/>
        <v>0</v>
      </c>
      <c r="AM943" s="43">
        <f t="shared" si="308"/>
        <v>0</v>
      </c>
      <c r="AT943" s="32">
        <f>IF(LEN(E943)&lt;2,0,1)</f>
        <v>0</v>
      </c>
      <c r="AV943" s="23">
        <v>7</v>
      </c>
      <c r="AW943" s="23">
        <v>13</v>
      </c>
      <c r="AX943" s="23">
        <v>1</v>
      </c>
    </row>
    <row r="944" spans="2:50" ht="15" hidden="1" customHeight="1" x14ac:dyDescent="0.3">
      <c r="B944" s="15"/>
      <c r="C944" s="40" t="s">
        <v>22</v>
      </c>
      <c r="D944" s="34" t="s">
        <v>2</v>
      </c>
      <c r="E944" s="35" t="s">
        <v>2</v>
      </c>
      <c r="F944" s="41">
        <v>0</v>
      </c>
      <c r="G944" s="169">
        <v>0</v>
      </c>
      <c r="H944" s="43">
        <v>0</v>
      </c>
      <c r="I944" s="41">
        <v>0</v>
      </c>
      <c r="J944" s="42">
        <v>0</v>
      </c>
      <c r="K944" s="43">
        <v>0</v>
      </c>
      <c r="L944" s="41"/>
      <c r="M944" s="42"/>
      <c r="N944" s="43"/>
      <c r="O944" s="41"/>
      <c r="P944" s="42"/>
      <c r="Q944" s="43"/>
      <c r="R944" s="41"/>
      <c r="S944" s="42"/>
      <c r="T944" s="43"/>
      <c r="U944" s="41"/>
      <c r="V944" s="42"/>
      <c r="W944" s="43"/>
      <c r="X944" s="41"/>
      <c r="Y944" s="42"/>
      <c r="Z944" s="43"/>
      <c r="AA944" s="41"/>
      <c r="AB944" s="42"/>
      <c r="AC944" s="43"/>
      <c r="AD944" s="41"/>
      <c r="AE944" s="42"/>
      <c r="AF944" s="43"/>
      <c r="AG944" s="41"/>
      <c r="AH944" s="42"/>
      <c r="AI944" s="43"/>
      <c r="AK944" s="41">
        <f t="shared" si="308"/>
        <v>0</v>
      </c>
      <c r="AL944" s="42">
        <f t="shared" si="308"/>
        <v>0</v>
      </c>
      <c r="AM944" s="43">
        <f t="shared" si="308"/>
        <v>0</v>
      </c>
      <c r="AT944" s="32">
        <f t="shared" ref="AT944:AT953" si="309">IF(LEN(E944)&lt;2,0,1)</f>
        <v>0</v>
      </c>
      <c r="AV944" s="23">
        <v>7</v>
      </c>
      <c r="AW944" s="23">
        <v>13</v>
      </c>
      <c r="AX944" s="23">
        <f>IF(AW944=AW943,AX943+1,1)</f>
        <v>2</v>
      </c>
    </row>
    <row r="945" spans="2:50" ht="15" hidden="1" customHeight="1" x14ac:dyDescent="0.3">
      <c r="B945" s="15"/>
      <c r="C945" s="40" t="s">
        <v>22</v>
      </c>
      <c r="D945" s="34" t="s">
        <v>2</v>
      </c>
      <c r="E945" s="35" t="s">
        <v>2</v>
      </c>
      <c r="F945" s="41">
        <v>0</v>
      </c>
      <c r="G945" s="169">
        <v>0</v>
      </c>
      <c r="H945" s="43">
        <v>0</v>
      </c>
      <c r="I945" s="41">
        <v>0</v>
      </c>
      <c r="J945" s="42">
        <v>0</v>
      </c>
      <c r="K945" s="43">
        <v>0</v>
      </c>
      <c r="L945" s="41"/>
      <c r="M945" s="42"/>
      <c r="N945" s="43"/>
      <c r="O945" s="41"/>
      <c r="P945" s="42"/>
      <c r="Q945" s="43"/>
      <c r="R945" s="41"/>
      <c r="S945" s="42"/>
      <c r="T945" s="43"/>
      <c r="U945" s="41"/>
      <c r="V945" s="42"/>
      <c r="W945" s="43"/>
      <c r="X945" s="41"/>
      <c r="Y945" s="42"/>
      <c r="Z945" s="43"/>
      <c r="AA945" s="41"/>
      <c r="AB945" s="42"/>
      <c r="AC945" s="43"/>
      <c r="AD945" s="41"/>
      <c r="AE945" s="42"/>
      <c r="AF945" s="43"/>
      <c r="AG945" s="41"/>
      <c r="AH945" s="42"/>
      <c r="AI945" s="43"/>
      <c r="AK945" s="41">
        <f t="shared" si="308"/>
        <v>0</v>
      </c>
      <c r="AL945" s="42">
        <f t="shared" si="308"/>
        <v>0</v>
      </c>
      <c r="AM945" s="43">
        <f t="shared" si="308"/>
        <v>0</v>
      </c>
      <c r="AT945" s="32">
        <f t="shared" si="309"/>
        <v>0</v>
      </c>
      <c r="AV945" s="23">
        <v>7</v>
      </c>
      <c r="AW945" s="23">
        <v>13</v>
      </c>
      <c r="AX945" s="23">
        <f t="shared" ref="AX945:AX953" si="310">IF(AW945=AW944,AX944+1,1)</f>
        <v>3</v>
      </c>
    </row>
    <row r="946" spans="2:50" ht="15" hidden="1" customHeight="1" x14ac:dyDescent="0.3">
      <c r="B946" s="15"/>
      <c r="C946" s="40" t="s">
        <v>22</v>
      </c>
      <c r="D946" s="34" t="s">
        <v>2</v>
      </c>
      <c r="E946" s="35" t="s">
        <v>2</v>
      </c>
      <c r="F946" s="41">
        <v>0</v>
      </c>
      <c r="G946" s="169">
        <v>0</v>
      </c>
      <c r="H946" s="43">
        <v>0</v>
      </c>
      <c r="I946" s="41">
        <v>0</v>
      </c>
      <c r="J946" s="42">
        <v>0</v>
      </c>
      <c r="K946" s="43">
        <v>0</v>
      </c>
      <c r="L946" s="41"/>
      <c r="M946" s="42"/>
      <c r="N946" s="43"/>
      <c r="O946" s="41"/>
      <c r="P946" s="42"/>
      <c r="Q946" s="43"/>
      <c r="R946" s="41"/>
      <c r="S946" s="42"/>
      <c r="T946" s="43"/>
      <c r="U946" s="41"/>
      <c r="V946" s="42"/>
      <c r="W946" s="43"/>
      <c r="X946" s="41"/>
      <c r="Y946" s="42"/>
      <c r="Z946" s="43"/>
      <c r="AA946" s="41"/>
      <c r="AB946" s="42"/>
      <c r="AC946" s="43"/>
      <c r="AD946" s="41"/>
      <c r="AE946" s="42"/>
      <c r="AF946" s="43"/>
      <c r="AG946" s="41"/>
      <c r="AH946" s="42"/>
      <c r="AI946" s="43"/>
      <c r="AK946" s="41">
        <f t="shared" si="308"/>
        <v>0</v>
      </c>
      <c r="AL946" s="42">
        <f t="shared" si="308"/>
        <v>0</v>
      </c>
      <c r="AM946" s="43">
        <f t="shared" si="308"/>
        <v>0</v>
      </c>
      <c r="AT946" s="32">
        <f t="shared" si="309"/>
        <v>0</v>
      </c>
      <c r="AV946" s="23">
        <v>7</v>
      </c>
      <c r="AW946" s="23">
        <v>13</v>
      </c>
      <c r="AX946" s="23">
        <f t="shared" si="310"/>
        <v>4</v>
      </c>
    </row>
    <row r="947" spans="2:50" ht="15" hidden="1" customHeight="1" x14ac:dyDescent="0.3">
      <c r="B947" s="15"/>
      <c r="C947" s="40" t="s">
        <v>22</v>
      </c>
      <c r="D947" s="34" t="s">
        <v>2</v>
      </c>
      <c r="E947" s="35" t="s">
        <v>2</v>
      </c>
      <c r="F947" s="41">
        <v>0</v>
      </c>
      <c r="G947" s="169">
        <v>0</v>
      </c>
      <c r="H947" s="43">
        <v>0</v>
      </c>
      <c r="I947" s="41">
        <v>0</v>
      </c>
      <c r="J947" s="42">
        <v>0</v>
      </c>
      <c r="K947" s="43">
        <v>0</v>
      </c>
      <c r="L947" s="41"/>
      <c r="M947" s="42"/>
      <c r="N947" s="43"/>
      <c r="O947" s="41"/>
      <c r="P947" s="42"/>
      <c r="Q947" s="43"/>
      <c r="R947" s="41"/>
      <c r="S947" s="42"/>
      <c r="T947" s="43"/>
      <c r="U947" s="41"/>
      <c r="V947" s="42"/>
      <c r="W947" s="43"/>
      <c r="X947" s="41"/>
      <c r="Y947" s="42"/>
      <c r="Z947" s="43"/>
      <c r="AA947" s="41"/>
      <c r="AB947" s="42"/>
      <c r="AC947" s="43"/>
      <c r="AD947" s="41"/>
      <c r="AE947" s="42"/>
      <c r="AF947" s="43"/>
      <c r="AG947" s="41"/>
      <c r="AH947" s="42"/>
      <c r="AI947" s="43"/>
      <c r="AK947" s="41">
        <f t="shared" si="308"/>
        <v>0</v>
      </c>
      <c r="AL947" s="42">
        <f t="shared" si="308"/>
        <v>0</v>
      </c>
      <c r="AM947" s="43">
        <f t="shared" si="308"/>
        <v>0</v>
      </c>
      <c r="AT947" s="32">
        <f t="shared" si="309"/>
        <v>0</v>
      </c>
      <c r="AV947" s="23">
        <v>7</v>
      </c>
      <c r="AW947" s="23">
        <v>13</v>
      </c>
      <c r="AX947" s="23">
        <f t="shared" si="310"/>
        <v>5</v>
      </c>
    </row>
    <row r="948" spans="2:50" ht="15" hidden="1" customHeight="1" x14ac:dyDescent="0.3">
      <c r="B948" s="15"/>
      <c r="C948" s="40" t="s">
        <v>22</v>
      </c>
      <c r="D948" s="34" t="s">
        <v>2</v>
      </c>
      <c r="E948" s="35" t="s">
        <v>2</v>
      </c>
      <c r="F948" s="41">
        <v>0</v>
      </c>
      <c r="G948" s="169">
        <v>0</v>
      </c>
      <c r="H948" s="43">
        <v>0</v>
      </c>
      <c r="I948" s="41">
        <v>0</v>
      </c>
      <c r="J948" s="42">
        <v>0</v>
      </c>
      <c r="K948" s="43">
        <v>0</v>
      </c>
      <c r="L948" s="41"/>
      <c r="M948" s="42"/>
      <c r="N948" s="43"/>
      <c r="O948" s="41"/>
      <c r="P948" s="42"/>
      <c r="Q948" s="43"/>
      <c r="R948" s="41"/>
      <c r="S948" s="42"/>
      <c r="T948" s="43"/>
      <c r="U948" s="41"/>
      <c r="V948" s="42"/>
      <c r="W948" s="43"/>
      <c r="X948" s="41"/>
      <c r="Y948" s="42"/>
      <c r="Z948" s="43"/>
      <c r="AA948" s="41"/>
      <c r="AB948" s="42"/>
      <c r="AC948" s="43"/>
      <c r="AD948" s="41"/>
      <c r="AE948" s="42"/>
      <c r="AF948" s="43"/>
      <c r="AG948" s="41"/>
      <c r="AH948" s="42"/>
      <c r="AI948" s="43"/>
      <c r="AK948" s="41">
        <f t="shared" si="308"/>
        <v>0</v>
      </c>
      <c r="AL948" s="42">
        <f t="shared" si="308"/>
        <v>0</v>
      </c>
      <c r="AM948" s="43">
        <f t="shared" si="308"/>
        <v>0</v>
      </c>
      <c r="AT948" s="32">
        <f t="shared" si="309"/>
        <v>0</v>
      </c>
      <c r="AV948" s="23">
        <v>7</v>
      </c>
      <c r="AW948" s="23">
        <v>13</v>
      </c>
      <c r="AX948" s="23">
        <f t="shared" si="310"/>
        <v>6</v>
      </c>
    </row>
    <row r="949" spans="2:50" ht="15" hidden="1" customHeight="1" x14ac:dyDescent="0.3">
      <c r="B949" s="15"/>
      <c r="C949" s="40" t="s">
        <v>22</v>
      </c>
      <c r="D949" s="34" t="s">
        <v>2</v>
      </c>
      <c r="E949" s="35" t="s">
        <v>2</v>
      </c>
      <c r="F949" s="41">
        <v>0</v>
      </c>
      <c r="G949" s="169">
        <v>0</v>
      </c>
      <c r="H949" s="43">
        <v>0</v>
      </c>
      <c r="I949" s="41">
        <v>0</v>
      </c>
      <c r="J949" s="42">
        <v>0</v>
      </c>
      <c r="K949" s="43">
        <v>0</v>
      </c>
      <c r="L949" s="41"/>
      <c r="M949" s="42"/>
      <c r="N949" s="43"/>
      <c r="O949" s="41"/>
      <c r="P949" s="42"/>
      <c r="Q949" s="43"/>
      <c r="R949" s="41"/>
      <c r="S949" s="42"/>
      <c r="T949" s="43"/>
      <c r="U949" s="41"/>
      <c r="V949" s="42"/>
      <c r="W949" s="43"/>
      <c r="X949" s="41"/>
      <c r="Y949" s="42"/>
      <c r="Z949" s="43"/>
      <c r="AA949" s="41"/>
      <c r="AB949" s="42"/>
      <c r="AC949" s="43"/>
      <c r="AD949" s="41"/>
      <c r="AE949" s="42"/>
      <c r="AF949" s="43"/>
      <c r="AG949" s="41"/>
      <c r="AH949" s="42"/>
      <c r="AI949" s="43"/>
      <c r="AK949" s="41">
        <f t="shared" si="308"/>
        <v>0</v>
      </c>
      <c r="AL949" s="42">
        <f t="shared" si="308"/>
        <v>0</v>
      </c>
      <c r="AM949" s="43">
        <f t="shared" si="308"/>
        <v>0</v>
      </c>
      <c r="AT949" s="32">
        <f t="shared" si="309"/>
        <v>0</v>
      </c>
      <c r="AV949" s="23">
        <v>7</v>
      </c>
      <c r="AW949" s="23">
        <v>13</v>
      </c>
      <c r="AX949" s="23">
        <f t="shared" si="310"/>
        <v>7</v>
      </c>
    </row>
    <row r="950" spans="2:50" ht="15" hidden="1" customHeight="1" x14ac:dyDescent="0.3">
      <c r="B950" s="15"/>
      <c r="C950" s="40" t="s">
        <v>22</v>
      </c>
      <c r="D950" s="34" t="s">
        <v>2</v>
      </c>
      <c r="E950" s="35" t="s">
        <v>2</v>
      </c>
      <c r="F950" s="41">
        <v>0</v>
      </c>
      <c r="G950" s="169">
        <v>0</v>
      </c>
      <c r="H950" s="43">
        <v>0</v>
      </c>
      <c r="I950" s="41">
        <v>0</v>
      </c>
      <c r="J950" s="42">
        <v>0</v>
      </c>
      <c r="K950" s="43">
        <v>0</v>
      </c>
      <c r="L950" s="41"/>
      <c r="M950" s="42"/>
      <c r="N950" s="43"/>
      <c r="O950" s="41"/>
      <c r="P950" s="42"/>
      <c r="Q950" s="43"/>
      <c r="R950" s="41"/>
      <c r="S950" s="42"/>
      <c r="T950" s="43"/>
      <c r="U950" s="41"/>
      <c r="V950" s="42"/>
      <c r="W950" s="43"/>
      <c r="X950" s="41"/>
      <c r="Y950" s="42"/>
      <c r="Z950" s="43"/>
      <c r="AA950" s="41"/>
      <c r="AB950" s="42"/>
      <c r="AC950" s="43"/>
      <c r="AD950" s="41"/>
      <c r="AE950" s="42"/>
      <c r="AF950" s="43"/>
      <c r="AG950" s="41"/>
      <c r="AH950" s="42"/>
      <c r="AI950" s="43"/>
      <c r="AK950" s="41">
        <f t="shared" si="308"/>
        <v>0</v>
      </c>
      <c r="AL950" s="42">
        <f t="shared" si="308"/>
        <v>0</v>
      </c>
      <c r="AM950" s="43">
        <f t="shared" si="308"/>
        <v>0</v>
      </c>
      <c r="AT950" s="32">
        <f t="shared" si="309"/>
        <v>0</v>
      </c>
      <c r="AV950" s="23">
        <v>7</v>
      </c>
      <c r="AW950" s="23">
        <v>13</v>
      </c>
      <c r="AX950" s="23">
        <f t="shared" si="310"/>
        <v>8</v>
      </c>
    </row>
    <row r="951" spans="2:50" ht="15" hidden="1" customHeight="1" x14ac:dyDescent="0.3">
      <c r="B951" s="15"/>
      <c r="C951" s="40" t="s">
        <v>22</v>
      </c>
      <c r="D951" s="34" t="s">
        <v>2</v>
      </c>
      <c r="E951" s="35" t="s">
        <v>2</v>
      </c>
      <c r="F951" s="41">
        <v>0</v>
      </c>
      <c r="G951" s="169">
        <v>0</v>
      </c>
      <c r="H951" s="43">
        <v>0</v>
      </c>
      <c r="I951" s="41">
        <v>0</v>
      </c>
      <c r="J951" s="42">
        <v>0</v>
      </c>
      <c r="K951" s="43">
        <v>0</v>
      </c>
      <c r="L951" s="41"/>
      <c r="M951" s="42"/>
      <c r="N951" s="43"/>
      <c r="O951" s="41"/>
      <c r="P951" s="42"/>
      <c r="Q951" s="43"/>
      <c r="R951" s="41"/>
      <c r="S951" s="42"/>
      <c r="T951" s="43"/>
      <c r="U951" s="41"/>
      <c r="V951" s="42"/>
      <c r="W951" s="43"/>
      <c r="X951" s="41"/>
      <c r="Y951" s="42"/>
      <c r="Z951" s="43"/>
      <c r="AA951" s="41"/>
      <c r="AB951" s="42"/>
      <c r="AC951" s="43"/>
      <c r="AD951" s="41"/>
      <c r="AE951" s="42"/>
      <c r="AF951" s="43"/>
      <c r="AG951" s="41"/>
      <c r="AH951" s="42"/>
      <c r="AI951" s="43"/>
      <c r="AK951" s="41">
        <f t="shared" si="308"/>
        <v>0</v>
      </c>
      <c r="AL951" s="42">
        <f t="shared" si="308"/>
        <v>0</v>
      </c>
      <c r="AM951" s="43">
        <f t="shared" si="308"/>
        <v>0</v>
      </c>
      <c r="AT951" s="32">
        <f t="shared" si="309"/>
        <v>0</v>
      </c>
      <c r="AV951" s="23">
        <v>7</v>
      </c>
      <c r="AW951" s="23">
        <v>13</v>
      </c>
      <c r="AX951" s="23">
        <f t="shared" si="310"/>
        <v>9</v>
      </c>
    </row>
    <row r="952" spans="2:50" ht="15" hidden="1" customHeight="1" x14ac:dyDescent="0.3">
      <c r="B952" s="15"/>
      <c r="C952" s="40" t="s">
        <v>22</v>
      </c>
      <c r="D952" s="34" t="s">
        <v>2</v>
      </c>
      <c r="E952" s="35" t="s">
        <v>2</v>
      </c>
      <c r="F952" s="41">
        <v>0</v>
      </c>
      <c r="G952" s="169">
        <v>0</v>
      </c>
      <c r="H952" s="43">
        <v>0</v>
      </c>
      <c r="I952" s="41">
        <v>0</v>
      </c>
      <c r="J952" s="42">
        <v>0</v>
      </c>
      <c r="K952" s="43">
        <v>0</v>
      </c>
      <c r="L952" s="41"/>
      <c r="M952" s="42"/>
      <c r="N952" s="43"/>
      <c r="O952" s="41"/>
      <c r="P952" s="42"/>
      <c r="Q952" s="43"/>
      <c r="R952" s="41"/>
      <c r="S952" s="42"/>
      <c r="T952" s="43"/>
      <c r="U952" s="41"/>
      <c r="V952" s="42"/>
      <c r="W952" s="43"/>
      <c r="X952" s="41"/>
      <c r="Y952" s="42"/>
      <c r="Z952" s="43"/>
      <c r="AA952" s="41"/>
      <c r="AB952" s="42"/>
      <c r="AC952" s="43"/>
      <c r="AD952" s="41"/>
      <c r="AE952" s="42"/>
      <c r="AF952" s="43"/>
      <c r="AG952" s="41"/>
      <c r="AH952" s="42"/>
      <c r="AI952" s="43"/>
      <c r="AK952" s="41">
        <f t="shared" si="308"/>
        <v>0</v>
      </c>
      <c r="AL952" s="42">
        <f t="shared" si="308"/>
        <v>0</v>
      </c>
      <c r="AM952" s="43">
        <f t="shared" si="308"/>
        <v>0</v>
      </c>
      <c r="AT952" s="32">
        <f t="shared" si="309"/>
        <v>0</v>
      </c>
      <c r="AV952" s="23">
        <v>7</v>
      </c>
      <c r="AW952" s="23">
        <v>13</v>
      </c>
      <c r="AX952" s="23">
        <f t="shared" si="310"/>
        <v>10</v>
      </c>
    </row>
    <row r="953" spans="2:50" ht="15" hidden="1" customHeight="1" x14ac:dyDescent="0.3">
      <c r="B953" s="15"/>
      <c r="C953" s="40" t="s">
        <v>23</v>
      </c>
      <c r="D953" s="34" t="s">
        <v>2</v>
      </c>
      <c r="E953" s="35" t="s">
        <v>2</v>
      </c>
      <c r="F953" s="41">
        <v>0</v>
      </c>
      <c r="G953" s="169">
        <v>0</v>
      </c>
      <c r="H953" s="43">
        <v>0</v>
      </c>
      <c r="I953" s="41">
        <v>0</v>
      </c>
      <c r="J953" s="42">
        <v>0</v>
      </c>
      <c r="K953" s="43">
        <v>0</v>
      </c>
      <c r="L953" s="41"/>
      <c r="M953" s="42"/>
      <c r="N953" s="43"/>
      <c r="O953" s="41"/>
      <c r="P953" s="42"/>
      <c r="Q953" s="43"/>
      <c r="R953" s="41"/>
      <c r="S953" s="42"/>
      <c r="T953" s="43"/>
      <c r="U953" s="41"/>
      <c r="V953" s="42"/>
      <c r="W953" s="43"/>
      <c r="X953" s="41"/>
      <c r="Y953" s="42"/>
      <c r="Z953" s="43"/>
      <c r="AA953" s="41"/>
      <c r="AB953" s="42"/>
      <c r="AC953" s="43"/>
      <c r="AD953" s="41"/>
      <c r="AE953" s="42"/>
      <c r="AF953" s="43"/>
      <c r="AG953" s="41"/>
      <c r="AH953" s="42"/>
      <c r="AI953" s="43"/>
      <c r="AK953" s="41">
        <f t="shared" si="308"/>
        <v>0</v>
      </c>
      <c r="AL953" s="42">
        <f t="shared" si="308"/>
        <v>0</v>
      </c>
      <c r="AM953" s="43">
        <f t="shared" si="308"/>
        <v>0</v>
      </c>
      <c r="AT953" s="32">
        <f t="shared" si="309"/>
        <v>0</v>
      </c>
      <c r="AV953" s="23">
        <v>7</v>
      </c>
      <c r="AW953" s="23">
        <v>14</v>
      </c>
      <c r="AX953" s="23">
        <f t="shared" si="310"/>
        <v>1</v>
      </c>
    </row>
    <row r="954" spans="2:50" ht="15" hidden="1" customHeight="1" x14ac:dyDescent="0.3">
      <c r="B954" s="15"/>
      <c r="C954" s="50" t="str">
        <f>IF(LEN(E953)&lt;1,"","Total: " &amp; LEFT(E953,LEN(E953)-21) &amp; "Municipalities")</f>
        <v/>
      </c>
      <c r="D954" s="51"/>
      <c r="E954" s="52"/>
      <c r="F954" s="53">
        <f t="shared" ref="F954:K954" si="311">SUM(F943:F953)</f>
        <v>0</v>
      </c>
      <c r="G954" s="171">
        <f t="shared" si="311"/>
        <v>0</v>
      </c>
      <c r="H954" s="55">
        <f t="shared" si="311"/>
        <v>0</v>
      </c>
      <c r="I954" s="53">
        <f t="shared" si="311"/>
        <v>0</v>
      </c>
      <c r="J954" s="54">
        <f t="shared" si="311"/>
        <v>0</v>
      </c>
      <c r="K954" s="55">
        <f t="shared" si="311"/>
        <v>0</v>
      </c>
      <c r="L954" s="53">
        <f t="shared" ref="L954:AI954" si="312">SUM(L943:L953)</f>
        <v>0</v>
      </c>
      <c r="M954" s="54">
        <f t="shared" si="312"/>
        <v>0</v>
      </c>
      <c r="N954" s="55">
        <f t="shared" si="312"/>
        <v>0</v>
      </c>
      <c r="O954" s="53">
        <f t="shared" si="312"/>
        <v>0</v>
      </c>
      <c r="P954" s="54">
        <f t="shared" si="312"/>
        <v>0</v>
      </c>
      <c r="Q954" s="55">
        <f t="shared" si="312"/>
        <v>0</v>
      </c>
      <c r="R954" s="53">
        <f t="shared" si="312"/>
        <v>0</v>
      </c>
      <c r="S954" s="54">
        <f t="shared" si="312"/>
        <v>0</v>
      </c>
      <c r="T954" s="55">
        <f t="shared" si="312"/>
        <v>0</v>
      </c>
      <c r="U954" s="53">
        <f t="shared" si="312"/>
        <v>0</v>
      </c>
      <c r="V954" s="54">
        <f t="shared" si="312"/>
        <v>0</v>
      </c>
      <c r="W954" s="55">
        <f t="shared" si="312"/>
        <v>0</v>
      </c>
      <c r="X954" s="53">
        <f t="shared" si="312"/>
        <v>0</v>
      </c>
      <c r="Y954" s="54">
        <f t="shared" si="312"/>
        <v>0</v>
      </c>
      <c r="Z954" s="55">
        <f t="shared" si="312"/>
        <v>0</v>
      </c>
      <c r="AA954" s="53">
        <f t="shared" si="312"/>
        <v>0</v>
      </c>
      <c r="AB954" s="54">
        <f t="shared" si="312"/>
        <v>0</v>
      </c>
      <c r="AC954" s="55">
        <f t="shared" si="312"/>
        <v>0</v>
      </c>
      <c r="AD954" s="53">
        <f t="shared" si="312"/>
        <v>0</v>
      </c>
      <c r="AE954" s="54">
        <f t="shared" si="312"/>
        <v>0</v>
      </c>
      <c r="AF954" s="55">
        <f t="shared" si="312"/>
        <v>0</v>
      </c>
      <c r="AG954" s="53">
        <f t="shared" si="312"/>
        <v>0</v>
      </c>
      <c r="AH954" s="54">
        <f t="shared" si="312"/>
        <v>0</v>
      </c>
      <c r="AI954" s="55">
        <f t="shared" si="312"/>
        <v>0</v>
      </c>
      <c r="AK954" s="53">
        <f>SUM(AK943:AK953)</f>
        <v>0</v>
      </c>
      <c r="AL954" s="54">
        <f>SUM(AL943:AL953)</f>
        <v>0</v>
      </c>
      <c r="AM954" s="55">
        <f>SUM(AM943:AM953)</f>
        <v>0</v>
      </c>
      <c r="AT954" s="32">
        <f>IF(SUM(AT943:AT953)=0,0,1)</f>
        <v>0</v>
      </c>
    </row>
    <row r="955" spans="2:50" ht="15" hidden="1" customHeight="1" x14ac:dyDescent="0.3">
      <c r="B955" s="15"/>
      <c r="C955" s="40"/>
      <c r="D955" s="34"/>
      <c r="E955" s="35"/>
      <c r="F955" s="41"/>
      <c r="G955" s="169"/>
      <c r="H955" s="43"/>
      <c r="I955" s="41"/>
      <c r="J955" s="42"/>
      <c r="K955" s="43"/>
      <c r="L955" s="41"/>
      <c r="M955" s="42"/>
      <c r="N955" s="43"/>
      <c r="O955" s="41"/>
      <c r="P955" s="42"/>
      <c r="Q955" s="43"/>
      <c r="R955" s="41"/>
      <c r="S955" s="42"/>
      <c r="T955" s="43"/>
      <c r="U955" s="41"/>
      <c r="V955" s="42"/>
      <c r="W955" s="43"/>
      <c r="X955" s="41"/>
      <c r="Y955" s="42"/>
      <c r="Z955" s="43"/>
      <c r="AA955" s="41"/>
      <c r="AB955" s="42"/>
      <c r="AC955" s="43"/>
      <c r="AD955" s="41"/>
      <c r="AE955" s="42"/>
      <c r="AF955" s="43"/>
      <c r="AG955" s="41"/>
      <c r="AH955" s="42"/>
      <c r="AI955" s="43"/>
      <c r="AK955" s="41"/>
      <c r="AL955" s="42"/>
      <c r="AM955" s="43"/>
      <c r="AT955" s="32">
        <f>IF(AT954=0,0,1)</f>
        <v>0</v>
      </c>
    </row>
    <row r="956" spans="2:50" ht="15" hidden="1" customHeight="1" x14ac:dyDescent="0.3">
      <c r="B956" s="15"/>
      <c r="C956" s="40" t="s">
        <v>22</v>
      </c>
      <c r="D956" s="34" t="s">
        <v>2</v>
      </c>
      <c r="E956" s="35" t="s">
        <v>2</v>
      </c>
      <c r="F956" s="41">
        <v>0</v>
      </c>
      <c r="G956" s="169">
        <v>0</v>
      </c>
      <c r="H956" s="43">
        <v>0</v>
      </c>
      <c r="I956" s="41">
        <v>0</v>
      </c>
      <c r="J956" s="42">
        <v>0</v>
      </c>
      <c r="K956" s="43">
        <v>0</v>
      </c>
      <c r="L956" s="41"/>
      <c r="M956" s="42"/>
      <c r="N956" s="43"/>
      <c r="O956" s="41"/>
      <c r="P956" s="42"/>
      <c r="Q956" s="43"/>
      <c r="R956" s="41"/>
      <c r="S956" s="42"/>
      <c r="T956" s="43"/>
      <c r="U956" s="41"/>
      <c r="V956" s="42"/>
      <c r="W956" s="43"/>
      <c r="X956" s="41"/>
      <c r="Y956" s="42"/>
      <c r="Z956" s="43"/>
      <c r="AA956" s="41"/>
      <c r="AB956" s="42"/>
      <c r="AC956" s="43"/>
      <c r="AD956" s="41"/>
      <c r="AE956" s="42"/>
      <c r="AF956" s="43"/>
      <c r="AG956" s="41"/>
      <c r="AH956" s="42"/>
      <c r="AI956" s="43"/>
      <c r="AK956" s="41">
        <f t="shared" ref="AK956:AM966" si="313">F956+I956+L956+O956+R956+U956+X956+AA956+AD956+AG956</f>
        <v>0</v>
      </c>
      <c r="AL956" s="42">
        <f t="shared" si="313"/>
        <v>0</v>
      </c>
      <c r="AM956" s="43">
        <f t="shared" si="313"/>
        <v>0</v>
      </c>
      <c r="AT956" s="32">
        <f>IF(LEN(E956)&lt;2,0,1)</f>
        <v>0</v>
      </c>
      <c r="AV956" s="23">
        <v>7</v>
      </c>
      <c r="AW956" s="23">
        <v>15</v>
      </c>
      <c r="AX956" s="23">
        <v>1</v>
      </c>
    </row>
    <row r="957" spans="2:50" ht="15" hidden="1" customHeight="1" x14ac:dyDescent="0.3">
      <c r="B957" s="15"/>
      <c r="C957" s="40" t="s">
        <v>22</v>
      </c>
      <c r="D957" s="34" t="s">
        <v>2</v>
      </c>
      <c r="E957" s="35" t="s">
        <v>2</v>
      </c>
      <c r="F957" s="41">
        <v>0</v>
      </c>
      <c r="G957" s="169">
        <v>0</v>
      </c>
      <c r="H957" s="43">
        <v>0</v>
      </c>
      <c r="I957" s="41">
        <v>0</v>
      </c>
      <c r="J957" s="42">
        <v>0</v>
      </c>
      <c r="K957" s="43">
        <v>0</v>
      </c>
      <c r="L957" s="41"/>
      <c r="M957" s="42"/>
      <c r="N957" s="43"/>
      <c r="O957" s="41"/>
      <c r="P957" s="42"/>
      <c r="Q957" s="43"/>
      <c r="R957" s="41"/>
      <c r="S957" s="42"/>
      <c r="T957" s="43"/>
      <c r="U957" s="41"/>
      <c r="V957" s="42"/>
      <c r="W957" s="43"/>
      <c r="X957" s="41"/>
      <c r="Y957" s="42"/>
      <c r="Z957" s="43"/>
      <c r="AA957" s="41"/>
      <c r="AB957" s="42"/>
      <c r="AC957" s="43"/>
      <c r="AD957" s="41"/>
      <c r="AE957" s="42"/>
      <c r="AF957" s="43"/>
      <c r="AG957" s="41"/>
      <c r="AH957" s="42"/>
      <c r="AI957" s="43"/>
      <c r="AK957" s="41">
        <f t="shared" si="313"/>
        <v>0</v>
      </c>
      <c r="AL957" s="42">
        <f t="shared" si="313"/>
        <v>0</v>
      </c>
      <c r="AM957" s="43">
        <f t="shared" si="313"/>
        <v>0</v>
      </c>
      <c r="AT957" s="32">
        <f t="shared" ref="AT957:AT966" si="314">IF(LEN(E957)&lt;2,0,1)</f>
        <v>0</v>
      </c>
      <c r="AV957" s="23">
        <v>7</v>
      </c>
      <c r="AW957" s="23">
        <v>15</v>
      </c>
      <c r="AX957" s="23">
        <f>IF(AW957=AW956,AX956+1,1)</f>
        <v>2</v>
      </c>
    </row>
    <row r="958" spans="2:50" ht="15" hidden="1" customHeight="1" x14ac:dyDescent="0.3">
      <c r="B958" s="15"/>
      <c r="C958" s="40" t="s">
        <v>22</v>
      </c>
      <c r="D958" s="34" t="s">
        <v>2</v>
      </c>
      <c r="E958" s="35" t="s">
        <v>2</v>
      </c>
      <c r="F958" s="41">
        <v>0</v>
      </c>
      <c r="G958" s="169">
        <v>0</v>
      </c>
      <c r="H958" s="43">
        <v>0</v>
      </c>
      <c r="I958" s="41">
        <v>0</v>
      </c>
      <c r="J958" s="42">
        <v>0</v>
      </c>
      <c r="K958" s="43">
        <v>0</v>
      </c>
      <c r="L958" s="41"/>
      <c r="M958" s="42"/>
      <c r="N958" s="43"/>
      <c r="O958" s="41"/>
      <c r="P958" s="42"/>
      <c r="Q958" s="43"/>
      <c r="R958" s="41"/>
      <c r="S958" s="42"/>
      <c r="T958" s="43"/>
      <c r="U958" s="41"/>
      <c r="V958" s="42"/>
      <c r="W958" s="43"/>
      <c r="X958" s="41"/>
      <c r="Y958" s="42"/>
      <c r="Z958" s="43"/>
      <c r="AA958" s="41"/>
      <c r="AB958" s="42"/>
      <c r="AC958" s="43"/>
      <c r="AD958" s="41"/>
      <c r="AE958" s="42"/>
      <c r="AF958" s="43"/>
      <c r="AG958" s="41"/>
      <c r="AH958" s="42"/>
      <c r="AI958" s="43"/>
      <c r="AK958" s="41">
        <f t="shared" si="313"/>
        <v>0</v>
      </c>
      <c r="AL958" s="42">
        <f t="shared" si="313"/>
        <v>0</v>
      </c>
      <c r="AM958" s="43">
        <f t="shared" si="313"/>
        <v>0</v>
      </c>
      <c r="AT958" s="32">
        <f t="shared" si="314"/>
        <v>0</v>
      </c>
      <c r="AV958" s="23">
        <v>7</v>
      </c>
      <c r="AW958" s="23">
        <v>15</v>
      </c>
      <c r="AX958" s="23">
        <f t="shared" ref="AX958:AX966" si="315">IF(AW958=AW957,AX957+1,1)</f>
        <v>3</v>
      </c>
    </row>
    <row r="959" spans="2:50" ht="15" hidden="1" customHeight="1" x14ac:dyDescent="0.3">
      <c r="B959" s="15"/>
      <c r="C959" s="40" t="s">
        <v>22</v>
      </c>
      <c r="D959" s="34" t="s">
        <v>2</v>
      </c>
      <c r="E959" s="35" t="s">
        <v>2</v>
      </c>
      <c r="F959" s="41">
        <v>0</v>
      </c>
      <c r="G959" s="169">
        <v>0</v>
      </c>
      <c r="H959" s="43">
        <v>0</v>
      </c>
      <c r="I959" s="41">
        <v>0</v>
      </c>
      <c r="J959" s="42">
        <v>0</v>
      </c>
      <c r="K959" s="43">
        <v>0</v>
      </c>
      <c r="L959" s="41"/>
      <c r="M959" s="42"/>
      <c r="N959" s="43"/>
      <c r="O959" s="41"/>
      <c r="P959" s="42"/>
      <c r="Q959" s="43"/>
      <c r="R959" s="41"/>
      <c r="S959" s="42"/>
      <c r="T959" s="43"/>
      <c r="U959" s="41"/>
      <c r="V959" s="42"/>
      <c r="W959" s="43"/>
      <c r="X959" s="41"/>
      <c r="Y959" s="42"/>
      <c r="Z959" s="43"/>
      <c r="AA959" s="41"/>
      <c r="AB959" s="42"/>
      <c r="AC959" s="43"/>
      <c r="AD959" s="41"/>
      <c r="AE959" s="42"/>
      <c r="AF959" s="43"/>
      <c r="AG959" s="41"/>
      <c r="AH959" s="42"/>
      <c r="AI959" s="43"/>
      <c r="AK959" s="41">
        <f t="shared" si="313"/>
        <v>0</v>
      </c>
      <c r="AL959" s="42">
        <f t="shared" si="313"/>
        <v>0</v>
      </c>
      <c r="AM959" s="43">
        <f t="shared" si="313"/>
        <v>0</v>
      </c>
      <c r="AT959" s="32">
        <f t="shared" si="314"/>
        <v>0</v>
      </c>
      <c r="AV959" s="23">
        <v>7</v>
      </c>
      <c r="AW959" s="23">
        <v>15</v>
      </c>
      <c r="AX959" s="23">
        <f t="shared" si="315"/>
        <v>4</v>
      </c>
    </row>
    <row r="960" spans="2:50" ht="15" hidden="1" customHeight="1" x14ac:dyDescent="0.3">
      <c r="B960" s="15"/>
      <c r="C960" s="40" t="s">
        <v>22</v>
      </c>
      <c r="D960" s="34" t="s">
        <v>2</v>
      </c>
      <c r="E960" s="35" t="s">
        <v>2</v>
      </c>
      <c r="F960" s="41">
        <v>0</v>
      </c>
      <c r="G960" s="169">
        <v>0</v>
      </c>
      <c r="H960" s="43">
        <v>0</v>
      </c>
      <c r="I960" s="41">
        <v>0</v>
      </c>
      <c r="J960" s="42">
        <v>0</v>
      </c>
      <c r="K960" s="43">
        <v>0</v>
      </c>
      <c r="L960" s="41"/>
      <c r="M960" s="42"/>
      <c r="N960" s="43"/>
      <c r="O960" s="41"/>
      <c r="P960" s="42"/>
      <c r="Q960" s="43"/>
      <c r="R960" s="41"/>
      <c r="S960" s="42"/>
      <c r="T960" s="43"/>
      <c r="U960" s="41"/>
      <c r="V960" s="42"/>
      <c r="W960" s="43"/>
      <c r="X960" s="41"/>
      <c r="Y960" s="42"/>
      <c r="Z960" s="43"/>
      <c r="AA960" s="41"/>
      <c r="AB960" s="42"/>
      <c r="AC960" s="43"/>
      <c r="AD960" s="41"/>
      <c r="AE960" s="42"/>
      <c r="AF960" s="43"/>
      <c r="AG960" s="41"/>
      <c r="AH960" s="42"/>
      <c r="AI960" s="43"/>
      <c r="AK960" s="41">
        <f t="shared" si="313"/>
        <v>0</v>
      </c>
      <c r="AL960" s="42">
        <f t="shared" si="313"/>
        <v>0</v>
      </c>
      <c r="AM960" s="43">
        <f t="shared" si="313"/>
        <v>0</v>
      </c>
      <c r="AT960" s="32">
        <f t="shared" si="314"/>
        <v>0</v>
      </c>
      <c r="AV960" s="23">
        <v>7</v>
      </c>
      <c r="AW960" s="23">
        <v>15</v>
      </c>
      <c r="AX960" s="23">
        <f t="shared" si="315"/>
        <v>5</v>
      </c>
    </row>
    <row r="961" spans="2:50" ht="15" hidden="1" customHeight="1" x14ac:dyDescent="0.3">
      <c r="B961" s="15"/>
      <c r="C961" s="40" t="s">
        <v>22</v>
      </c>
      <c r="D961" s="34" t="s">
        <v>2</v>
      </c>
      <c r="E961" s="35" t="s">
        <v>2</v>
      </c>
      <c r="F961" s="41">
        <v>0</v>
      </c>
      <c r="G961" s="169">
        <v>0</v>
      </c>
      <c r="H961" s="43">
        <v>0</v>
      </c>
      <c r="I961" s="41">
        <v>0</v>
      </c>
      <c r="J961" s="42">
        <v>0</v>
      </c>
      <c r="K961" s="43">
        <v>0</v>
      </c>
      <c r="L961" s="41"/>
      <c r="M961" s="42"/>
      <c r="N961" s="43"/>
      <c r="O961" s="41"/>
      <c r="P961" s="42"/>
      <c r="Q961" s="43"/>
      <c r="R961" s="41"/>
      <c r="S961" s="42"/>
      <c r="T961" s="43"/>
      <c r="U961" s="41"/>
      <c r="V961" s="42"/>
      <c r="W961" s="43"/>
      <c r="X961" s="41"/>
      <c r="Y961" s="42"/>
      <c r="Z961" s="43"/>
      <c r="AA961" s="41"/>
      <c r="AB961" s="42"/>
      <c r="AC961" s="43"/>
      <c r="AD961" s="41"/>
      <c r="AE961" s="42"/>
      <c r="AF961" s="43"/>
      <c r="AG961" s="41"/>
      <c r="AH961" s="42"/>
      <c r="AI961" s="43"/>
      <c r="AK961" s="41">
        <f t="shared" si="313"/>
        <v>0</v>
      </c>
      <c r="AL961" s="42">
        <f t="shared" si="313"/>
        <v>0</v>
      </c>
      <c r="AM961" s="43">
        <f t="shared" si="313"/>
        <v>0</v>
      </c>
      <c r="AT961" s="32">
        <f t="shared" si="314"/>
        <v>0</v>
      </c>
      <c r="AV961" s="23">
        <v>7</v>
      </c>
      <c r="AW961" s="23">
        <v>15</v>
      </c>
      <c r="AX961" s="23">
        <f t="shared" si="315"/>
        <v>6</v>
      </c>
    </row>
    <row r="962" spans="2:50" ht="15" hidden="1" customHeight="1" x14ac:dyDescent="0.3">
      <c r="B962" s="15"/>
      <c r="C962" s="40" t="s">
        <v>22</v>
      </c>
      <c r="D962" s="34" t="s">
        <v>2</v>
      </c>
      <c r="E962" s="35" t="s">
        <v>2</v>
      </c>
      <c r="F962" s="41">
        <v>0</v>
      </c>
      <c r="G962" s="169">
        <v>0</v>
      </c>
      <c r="H962" s="43">
        <v>0</v>
      </c>
      <c r="I962" s="41">
        <v>0</v>
      </c>
      <c r="J962" s="42">
        <v>0</v>
      </c>
      <c r="K962" s="43">
        <v>0</v>
      </c>
      <c r="L962" s="41"/>
      <c r="M962" s="42"/>
      <c r="N962" s="43"/>
      <c r="O962" s="41"/>
      <c r="P962" s="42"/>
      <c r="Q962" s="43"/>
      <c r="R962" s="41"/>
      <c r="S962" s="42"/>
      <c r="T962" s="43"/>
      <c r="U962" s="41"/>
      <c r="V962" s="42"/>
      <c r="W962" s="43"/>
      <c r="X962" s="41"/>
      <c r="Y962" s="42"/>
      <c r="Z962" s="43"/>
      <c r="AA962" s="41"/>
      <c r="AB962" s="42"/>
      <c r="AC962" s="43"/>
      <c r="AD962" s="41"/>
      <c r="AE962" s="42"/>
      <c r="AF962" s="43"/>
      <c r="AG962" s="41"/>
      <c r="AH962" s="42"/>
      <c r="AI962" s="43"/>
      <c r="AK962" s="41">
        <f t="shared" si="313"/>
        <v>0</v>
      </c>
      <c r="AL962" s="42">
        <f t="shared" si="313"/>
        <v>0</v>
      </c>
      <c r="AM962" s="43">
        <f t="shared" si="313"/>
        <v>0</v>
      </c>
      <c r="AT962" s="32">
        <f t="shared" si="314"/>
        <v>0</v>
      </c>
      <c r="AV962" s="23">
        <v>7</v>
      </c>
      <c r="AW962" s="23">
        <v>15</v>
      </c>
      <c r="AX962" s="23">
        <f t="shared" si="315"/>
        <v>7</v>
      </c>
    </row>
    <row r="963" spans="2:50" ht="15" hidden="1" customHeight="1" x14ac:dyDescent="0.3">
      <c r="B963" s="15"/>
      <c r="C963" s="40" t="s">
        <v>22</v>
      </c>
      <c r="D963" s="34" t="s">
        <v>2</v>
      </c>
      <c r="E963" s="35" t="s">
        <v>2</v>
      </c>
      <c r="F963" s="41">
        <v>0</v>
      </c>
      <c r="G963" s="169">
        <v>0</v>
      </c>
      <c r="H963" s="43">
        <v>0</v>
      </c>
      <c r="I963" s="41">
        <v>0</v>
      </c>
      <c r="J963" s="42">
        <v>0</v>
      </c>
      <c r="K963" s="43">
        <v>0</v>
      </c>
      <c r="L963" s="41"/>
      <c r="M963" s="42"/>
      <c r="N963" s="43"/>
      <c r="O963" s="41"/>
      <c r="P963" s="42"/>
      <c r="Q963" s="43"/>
      <c r="R963" s="41"/>
      <c r="S963" s="42"/>
      <c r="T963" s="43"/>
      <c r="U963" s="41"/>
      <c r="V963" s="42"/>
      <c r="W963" s="43"/>
      <c r="X963" s="41"/>
      <c r="Y963" s="42"/>
      <c r="Z963" s="43"/>
      <c r="AA963" s="41"/>
      <c r="AB963" s="42"/>
      <c r="AC963" s="43"/>
      <c r="AD963" s="41"/>
      <c r="AE963" s="42"/>
      <c r="AF963" s="43"/>
      <c r="AG963" s="41"/>
      <c r="AH963" s="42"/>
      <c r="AI963" s="43"/>
      <c r="AK963" s="41">
        <f t="shared" si="313"/>
        <v>0</v>
      </c>
      <c r="AL963" s="42">
        <f t="shared" si="313"/>
        <v>0</v>
      </c>
      <c r="AM963" s="43">
        <f t="shared" si="313"/>
        <v>0</v>
      </c>
      <c r="AT963" s="32">
        <f t="shared" si="314"/>
        <v>0</v>
      </c>
      <c r="AV963" s="23">
        <v>7</v>
      </c>
      <c r="AW963" s="23">
        <v>15</v>
      </c>
      <c r="AX963" s="23">
        <f t="shared" si="315"/>
        <v>8</v>
      </c>
    </row>
    <row r="964" spans="2:50" ht="15" hidden="1" customHeight="1" x14ac:dyDescent="0.3">
      <c r="B964" s="15"/>
      <c r="C964" s="40" t="s">
        <v>22</v>
      </c>
      <c r="D964" s="34" t="s">
        <v>2</v>
      </c>
      <c r="E964" s="35" t="s">
        <v>2</v>
      </c>
      <c r="F964" s="41">
        <v>0</v>
      </c>
      <c r="G964" s="169">
        <v>0</v>
      </c>
      <c r="H964" s="43">
        <v>0</v>
      </c>
      <c r="I964" s="41">
        <v>0</v>
      </c>
      <c r="J964" s="42">
        <v>0</v>
      </c>
      <c r="K964" s="43">
        <v>0</v>
      </c>
      <c r="L964" s="41"/>
      <c r="M964" s="42"/>
      <c r="N964" s="43"/>
      <c r="O964" s="41"/>
      <c r="P964" s="42"/>
      <c r="Q964" s="43"/>
      <c r="R964" s="41"/>
      <c r="S964" s="42"/>
      <c r="T964" s="43"/>
      <c r="U964" s="41"/>
      <c r="V964" s="42"/>
      <c r="W964" s="43"/>
      <c r="X964" s="41"/>
      <c r="Y964" s="42"/>
      <c r="Z964" s="43"/>
      <c r="AA964" s="41"/>
      <c r="AB964" s="42"/>
      <c r="AC964" s="43"/>
      <c r="AD964" s="41"/>
      <c r="AE964" s="42"/>
      <c r="AF964" s="43"/>
      <c r="AG964" s="41"/>
      <c r="AH964" s="42"/>
      <c r="AI964" s="43"/>
      <c r="AK964" s="41">
        <f t="shared" si="313"/>
        <v>0</v>
      </c>
      <c r="AL964" s="42">
        <f t="shared" si="313"/>
        <v>0</v>
      </c>
      <c r="AM964" s="43">
        <f t="shared" si="313"/>
        <v>0</v>
      </c>
      <c r="AT964" s="32">
        <f t="shared" si="314"/>
        <v>0</v>
      </c>
      <c r="AV964" s="23">
        <v>7</v>
      </c>
      <c r="AW964" s="23">
        <v>15</v>
      </c>
      <c r="AX964" s="23">
        <f t="shared" si="315"/>
        <v>9</v>
      </c>
    </row>
    <row r="965" spans="2:50" ht="15" hidden="1" customHeight="1" x14ac:dyDescent="0.3">
      <c r="B965" s="15"/>
      <c r="C965" s="40" t="s">
        <v>22</v>
      </c>
      <c r="D965" s="34" t="s">
        <v>2</v>
      </c>
      <c r="E965" s="35" t="s">
        <v>2</v>
      </c>
      <c r="F965" s="41">
        <v>0</v>
      </c>
      <c r="G965" s="169">
        <v>0</v>
      </c>
      <c r="H965" s="43">
        <v>0</v>
      </c>
      <c r="I965" s="41">
        <v>0</v>
      </c>
      <c r="J965" s="42">
        <v>0</v>
      </c>
      <c r="K965" s="43">
        <v>0</v>
      </c>
      <c r="L965" s="41"/>
      <c r="M965" s="42"/>
      <c r="N965" s="43"/>
      <c r="O965" s="41"/>
      <c r="P965" s="42"/>
      <c r="Q965" s="43"/>
      <c r="R965" s="41"/>
      <c r="S965" s="42"/>
      <c r="T965" s="43"/>
      <c r="U965" s="41"/>
      <c r="V965" s="42"/>
      <c r="W965" s="43"/>
      <c r="X965" s="41"/>
      <c r="Y965" s="42"/>
      <c r="Z965" s="43"/>
      <c r="AA965" s="41"/>
      <c r="AB965" s="42"/>
      <c r="AC965" s="43"/>
      <c r="AD965" s="41"/>
      <c r="AE965" s="42"/>
      <c r="AF965" s="43"/>
      <c r="AG965" s="41"/>
      <c r="AH965" s="42"/>
      <c r="AI965" s="43"/>
      <c r="AK965" s="41">
        <f t="shared" si="313"/>
        <v>0</v>
      </c>
      <c r="AL965" s="42">
        <f t="shared" si="313"/>
        <v>0</v>
      </c>
      <c r="AM965" s="43">
        <f t="shared" si="313"/>
        <v>0</v>
      </c>
      <c r="AT965" s="32">
        <f t="shared" si="314"/>
        <v>0</v>
      </c>
      <c r="AV965" s="23">
        <v>7</v>
      </c>
      <c r="AW965" s="23">
        <v>15</v>
      </c>
      <c r="AX965" s="23">
        <f t="shared" si="315"/>
        <v>10</v>
      </c>
    </row>
    <row r="966" spans="2:50" ht="15" hidden="1" customHeight="1" x14ac:dyDescent="0.3">
      <c r="B966" s="15"/>
      <c r="C966" s="40" t="s">
        <v>23</v>
      </c>
      <c r="D966" s="34" t="s">
        <v>2</v>
      </c>
      <c r="E966" s="35" t="s">
        <v>2</v>
      </c>
      <c r="F966" s="41">
        <v>0</v>
      </c>
      <c r="G966" s="169">
        <v>0</v>
      </c>
      <c r="H966" s="43">
        <v>0</v>
      </c>
      <c r="I966" s="41">
        <v>0</v>
      </c>
      <c r="J966" s="42">
        <v>0</v>
      </c>
      <c r="K966" s="43">
        <v>0</v>
      </c>
      <c r="L966" s="41"/>
      <c r="M966" s="42"/>
      <c r="N966" s="43"/>
      <c r="O966" s="41"/>
      <c r="P966" s="42"/>
      <c r="Q966" s="43"/>
      <c r="R966" s="41"/>
      <c r="S966" s="42"/>
      <c r="T966" s="43"/>
      <c r="U966" s="41"/>
      <c r="V966" s="42"/>
      <c r="W966" s="43"/>
      <c r="X966" s="41"/>
      <c r="Y966" s="42"/>
      <c r="Z966" s="43"/>
      <c r="AA966" s="41"/>
      <c r="AB966" s="42"/>
      <c r="AC966" s="43"/>
      <c r="AD966" s="41"/>
      <c r="AE966" s="42"/>
      <c r="AF966" s="43"/>
      <c r="AG966" s="41"/>
      <c r="AH966" s="42"/>
      <c r="AI966" s="43"/>
      <c r="AK966" s="41">
        <f t="shared" si="313"/>
        <v>0</v>
      </c>
      <c r="AL966" s="42">
        <f t="shared" si="313"/>
        <v>0</v>
      </c>
      <c r="AM966" s="43">
        <f t="shared" si="313"/>
        <v>0</v>
      </c>
      <c r="AT966" s="32">
        <f t="shared" si="314"/>
        <v>0</v>
      </c>
      <c r="AV966" s="23">
        <v>7</v>
      </c>
      <c r="AW966" s="23">
        <v>16</v>
      </c>
      <c r="AX966" s="23">
        <f t="shared" si="315"/>
        <v>1</v>
      </c>
    </row>
    <row r="967" spans="2:50" ht="15" hidden="1" customHeight="1" x14ac:dyDescent="0.3">
      <c r="B967" s="15"/>
      <c r="C967" s="50" t="str">
        <f>IF(LEN(E966)&lt;1,"","Total: " &amp; LEFT(E966,LEN(E966)-21) &amp; "Municipalities")</f>
        <v/>
      </c>
      <c r="D967" s="51"/>
      <c r="E967" s="52"/>
      <c r="F967" s="53">
        <f t="shared" ref="F967:K967" si="316">SUM(F956:F966)</f>
        <v>0</v>
      </c>
      <c r="G967" s="171">
        <f t="shared" si="316"/>
        <v>0</v>
      </c>
      <c r="H967" s="55">
        <f t="shared" si="316"/>
        <v>0</v>
      </c>
      <c r="I967" s="53">
        <f t="shared" si="316"/>
        <v>0</v>
      </c>
      <c r="J967" s="54">
        <f t="shared" si="316"/>
        <v>0</v>
      </c>
      <c r="K967" s="55">
        <f t="shared" si="316"/>
        <v>0</v>
      </c>
      <c r="L967" s="53">
        <f t="shared" ref="L967:AI967" si="317">SUM(L956:L966)</f>
        <v>0</v>
      </c>
      <c r="M967" s="54">
        <f t="shared" si="317"/>
        <v>0</v>
      </c>
      <c r="N967" s="55">
        <f t="shared" si="317"/>
        <v>0</v>
      </c>
      <c r="O967" s="53">
        <f t="shared" si="317"/>
        <v>0</v>
      </c>
      <c r="P967" s="54">
        <f t="shared" si="317"/>
        <v>0</v>
      </c>
      <c r="Q967" s="55">
        <f t="shared" si="317"/>
        <v>0</v>
      </c>
      <c r="R967" s="53">
        <f t="shared" si="317"/>
        <v>0</v>
      </c>
      <c r="S967" s="54">
        <f t="shared" si="317"/>
        <v>0</v>
      </c>
      <c r="T967" s="55">
        <f t="shared" si="317"/>
        <v>0</v>
      </c>
      <c r="U967" s="53">
        <f t="shared" si="317"/>
        <v>0</v>
      </c>
      <c r="V967" s="54">
        <f t="shared" si="317"/>
        <v>0</v>
      </c>
      <c r="W967" s="55">
        <f t="shared" si="317"/>
        <v>0</v>
      </c>
      <c r="X967" s="53">
        <f t="shared" si="317"/>
        <v>0</v>
      </c>
      <c r="Y967" s="54">
        <f t="shared" si="317"/>
        <v>0</v>
      </c>
      <c r="Z967" s="55">
        <f t="shared" si="317"/>
        <v>0</v>
      </c>
      <c r="AA967" s="53">
        <f t="shared" si="317"/>
        <v>0</v>
      </c>
      <c r="AB967" s="54">
        <f t="shared" si="317"/>
        <v>0</v>
      </c>
      <c r="AC967" s="55">
        <f t="shared" si="317"/>
        <v>0</v>
      </c>
      <c r="AD967" s="53">
        <f t="shared" si="317"/>
        <v>0</v>
      </c>
      <c r="AE967" s="54">
        <f t="shared" si="317"/>
        <v>0</v>
      </c>
      <c r="AF967" s="55">
        <f t="shared" si="317"/>
        <v>0</v>
      </c>
      <c r="AG967" s="53">
        <f t="shared" si="317"/>
        <v>0</v>
      </c>
      <c r="AH967" s="54">
        <f t="shared" si="317"/>
        <v>0</v>
      </c>
      <c r="AI967" s="55">
        <f t="shared" si="317"/>
        <v>0</v>
      </c>
      <c r="AK967" s="53">
        <f>SUM(AK956:AK966)</f>
        <v>0</v>
      </c>
      <c r="AL967" s="54">
        <f>SUM(AL956:AL966)</f>
        <v>0</v>
      </c>
      <c r="AM967" s="55">
        <f>SUM(AM956:AM966)</f>
        <v>0</v>
      </c>
      <c r="AT967" s="32">
        <f>IF(SUM(AT956:AT966)=0,0,1)</f>
        <v>0</v>
      </c>
    </row>
    <row r="968" spans="2:50" ht="15" hidden="1" customHeight="1" x14ac:dyDescent="0.3">
      <c r="B968" s="15"/>
      <c r="C968" s="40"/>
      <c r="D968" s="34"/>
      <c r="E968" s="35"/>
      <c r="F968" s="41"/>
      <c r="G968" s="169"/>
      <c r="H968" s="43"/>
      <c r="I968" s="41"/>
      <c r="J968" s="42"/>
      <c r="K968" s="43"/>
      <c r="L968" s="41"/>
      <c r="M968" s="42"/>
      <c r="N968" s="43"/>
      <c r="O968" s="41"/>
      <c r="P968" s="42"/>
      <c r="Q968" s="43"/>
      <c r="R968" s="41"/>
      <c r="S968" s="42"/>
      <c r="T968" s="43"/>
      <c r="U968" s="41"/>
      <c r="V968" s="42"/>
      <c r="W968" s="43"/>
      <c r="X968" s="41"/>
      <c r="Y968" s="42"/>
      <c r="Z968" s="43"/>
      <c r="AA968" s="41"/>
      <c r="AB968" s="42"/>
      <c r="AC968" s="43"/>
      <c r="AD968" s="41"/>
      <c r="AE968" s="42"/>
      <c r="AF968" s="43"/>
      <c r="AG968" s="41"/>
      <c r="AH968" s="42"/>
      <c r="AI968" s="43"/>
      <c r="AK968" s="41"/>
      <c r="AL968" s="42"/>
      <c r="AM968" s="43"/>
      <c r="AT968" s="32">
        <f>IF(AT967=0,0,1)</f>
        <v>0</v>
      </c>
    </row>
    <row r="969" spans="2:50" ht="15" hidden="1" customHeight="1" x14ac:dyDescent="0.3">
      <c r="B969" s="15"/>
      <c r="C969" s="40" t="s">
        <v>22</v>
      </c>
      <c r="D969" s="34" t="s">
        <v>2</v>
      </c>
      <c r="E969" s="35" t="s">
        <v>2</v>
      </c>
      <c r="F969" s="41">
        <v>0</v>
      </c>
      <c r="G969" s="169">
        <v>0</v>
      </c>
      <c r="H969" s="43">
        <v>0</v>
      </c>
      <c r="I969" s="41">
        <v>0</v>
      </c>
      <c r="J969" s="42">
        <v>0</v>
      </c>
      <c r="K969" s="43">
        <v>0</v>
      </c>
      <c r="L969" s="41"/>
      <c r="M969" s="42"/>
      <c r="N969" s="43"/>
      <c r="O969" s="41"/>
      <c r="P969" s="42"/>
      <c r="Q969" s="43"/>
      <c r="R969" s="41"/>
      <c r="S969" s="42"/>
      <c r="T969" s="43"/>
      <c r="U969" s="41"/>
      <c r="V969" s="42"/>
      <c r="W969" s="43"/>
      <c r="X969" s="41"/>
      <c r="Y969" s="42"/>
      <c r="Z969" s="43"/>
      <c r="AA969" s="41"/>
      <c r="AB969" s="42"/>
      <c r="AC969" s="43"/>
      <c r="AD969" s="41"/>
      <c r="AE969" s="42"/>
      <c r="AF969" s="43"/>
      <c r="AG969" s="41"/>
      <c r="AH969" s="42"/>
      <c r="AI969" s="43"/>
      <c r="AK969" s="41">
        <f t="shared" ref="AK969:AM979" si="318">F969+I969+L969+O969+R969+U969+X969+AA969+AD969+AG969</f>
        <v>0</v>
      </c>
      <c r="AL969" s="42">
        <f t="shared" si="318"/>
        <v>0</v>
      </c>
      <c r="AM969" s="43">
        <f t="shared" si="318"/>
        <v>0</v>
      </c>
      <c r="AT969" s="32">
        <f>IF(LEN(E969)&lt;2,0,1)</f>
        <v>0</v>
      </c>
      <c r="AV969" s="23">
        <v>7</v>
      </c>
      <c r="AW969" s="23">
        <v>17</v>
      </c>
      <c r="AX969" s="23">
        <v>1</v>
      </c>
    </row>
    <row r="970" spans="2:50" ht="15" hidden="1" customHeight="1" x14ac:dyDescent="0.3">
      <c r="B970" s="15"/>
      <c r="C970" s="40" t="s">
        <v>22</v>
      </c>
      <c r="D970" s="34" t="s">
        <v>2</v>
      </c>
      <c r="E970" s="35" t="s">
        <v>2</v>
      </c>
      <c r="F970" s="41">
        <v>0</v>
      </c>
      <c r="G970" s="169">
        <v>0</v>
      </c>
      <c r="H970" s="43">
        <v>0</v>
      </c>
      <c r="I970" s="41">
        <v>0</v>
      </c>
      <c r="J970" s="42">
        <v>0</v>
      </c>
      <c r="K970" s="43">
        <v>0</v>
      </c>
      <c r="L970" s="41"/>
      <c r="M970" s="42"/>
      <c r="N970" s="43"/>
      <c r="O970" s="41"/>
      <c r="P970" s="42"/>
      <c r="Q970" s="43"/>
      <c r="R970" s="41"/>
      <c r="S970" s="42"/>
      <c r="T970" s="43"/>
      <c r="U970" s="41"/>
      <c r="V970" s="42"/>
      <c r="W970" s="43"/>
      <c r="X970" s="41"/>
      <c r="Y970" s="42"/>
      <c r="Z970" s="43"/>
      <c r="AA970" s="41"/>
      <c r="AB970" s="42"/>
      <c r="AC970" s="43"/>
      <c r="AD970" s="41"/>
      <c r="AE970" s="42"/>
      <c r="AF970" s="43"/>
      <c r="AG970" s="41"/>
      <c r="AH970" s="42"/>
      <c r="AI970" s="43"/>
      <c r="AK970" s="41">
        <f t="shared" si="318"/>
        <v>0</v>
      </c>
      <c r="AL970" s="42">
        <f t="shared" si="318"/>
        <v>0</v>
      </c>
      <c r="AM970" s="43">
        <f t="shared" si="318"/>
        <v>0</v>
      </c>
      <c r="AT970" s="32">
        <f t="shared" ref="AT970:AT979" si="319">IF(LEN(E970)&lt;2,0,1)</f>
        <v>0</v>
      </c>
      <c r="AV970" s="23">
        <v>7</v>
      </c>
      <c r="AW970" s="23">
        <v>17</v>
      </c>
      <c r="AX970" s="23">
        <f>IF(AW970=AW969,AX969+1,1)</f>
        <v>2</v>
      </c>
    </row>
    <row r="971" spans="2:50" ht="15" hidden="1" customHeight="1" x14ac:dyDescent="0.3">
      <c r="B971" s="15"/>
      <c r="C971" s="40" t="s">
        <v>22</v>
      </c>
      <c r="D971" s="34" t="s">
        <v>2</v>
      </c>
      <c r="E971" s="35" t="s">
        <v>2</v>
      </c>
      <c r="F971" s="41">
        <v>0</v>
      </c>
      <c r="G971" s="169">
        <v>0</v>
      </c>
      <c r="H971" s="43">
        <v>0</v>
      </c>
      <c r="I971" s="41">
        <v>0</v>
      </c>
      <c r="J971" s="42">
        <v>0</v>
      </c>
      <c r="K971" s="43">
        <v>0</v>
      </c>
      <c r="L971" s="41"/>
      <c r="M971" s="42"/>
      <c r="N971" s="43"/>
      <c r="O971" s="41"/>
      <c r="P971" s="42"/>
      <c r="Q971" s="43"/>
      <c r="R971" s="41"/>
      <c r="S971" s="42"/>
      <c r="T971" s="43"/>
      <c r="U971" s="41"/>
      <c r="V971" s="42"/>
      <c r="W971" s="43"/>
      <c r="X971" s="41"/>
      <c r="Y971" s="42"/>
      <c r="Z971" s="43"/>
      <c r="AA971" s="41"/>
      <c r="AB971" s="42"/>
      <c r="AC971" s="43"/>
      <c r="AD971" s="41"/>
      <c r="AE971" s="42"/>
      <c r="AF971" s="43"/>
      <c r="AG971" s="41"/>
      <c r="AH971" s="42"/>
      <c r="AI971" s="43"/>
      <c r="AK971" s="41">
        <f t="shared" si="318"/>
        <v>0</v>
      </c>
      <c r="AL971" s="42">
        <f t="shared" si="318"/>
        <v>0</v>
      </c>
      <c r="AM971" s="43">
        <f t="shared" si="318"/>
        <v>0</v>
      </c>
      <c r="AT971" s="32">
        <f t="shared" si="319"/>
        <v>0</v>
      </c>
      <c r="AV971" s="23">
        <v>7</v>
      </c>
      <c r="AW971" s="23">
        <v>17</v>
      </c>
      <c r="AX971" s="23">
        <f t="shared" ref="AX971:AX979" si="320">IF(AW971=AW970,AX970+1,1)</f>
        <v>3</v>
      </c>
    </row>
    <row r="972" spans="2:50" ht="15" hidden="1" customHeight="1" x14ac:dyDescent="0.3">
      <c r="B972" s="15"/>
      <c r="C972" s="40" t="s">
        <v>22</v>
      </c>
      <c r="D972" s="34" t="s">
        <v>2</v>
      </c>
      <c r="E972" s="35" t="s">
        <v>2</v>
      </c>
      <c r="F972" s="41">
        <v>0</v>
      </c>
      <c r="G972" s="169">
        <v>0</v>
      </c>
      <c r="H972" s="43">
        <v>0</v>
      </c>
      <c r="I972" s="41">
        <v>0</v>
      </c>
      <c r="J972" s="42">
        <v>0</v>
      </c>
      <c r="K972" s="43">
        <v>0</v>
      </c>
      <c r="L972" s="41"/>
      <c r="M972" s="42"/>
      <c r="N972" s="43"/>
      <c r="O972" s="41"/>
      <c r="P972" s="42"/>
      <c r="Q972" s="43"/>
      <c r="R972" s="41"/>
      <c r="S972" s="42"/>
      <c r="T972" s="43"/>
      <c r="U972" s="41"/>
      <c r="V972" s="42"/>
      <c r="W972" s="43"/>
      <c r="X972" s="41"/>
      <c r="Y972" s="42"/>
      <c r="Z972" s="43"/>
      <c r="AA972" s="41"/>
      <c r="AB972" s="42"/>
      <c r="AC972" s="43"/>
      <c r="AD972" s="41"/>
      <c r="AE972" s="42"/>
      <c r="AF972" s="43"/>
      <c r="AG972" s="41"/>
      <c r="AH972" s="42"/>
      <c r="AI972" s="43"/>
      <c r="AK972" s="41">
        <f t="shared" si="318"/>
        <v>0</v>
      </c>
      <c r="AL972" s="42">
        <f t="shared" si="318"/>
        <v>0</v>
      </c>
      <c r="AM972" s="43">
        <f t="shared" si="318"/>
        <v>0</v>
      </c>
      <c r="AT972" s="32">
        <f t="shared" si="319"/>
        <v>0</v>
      </c>
      <c r="AV972" s="23">
        <v>7</v>
      </c>
      <c r="AW972" s="23">
        <v>17</v>
      </c>
      <c r="AX972" s="23">
        <f t="shared" si="320"/>
        <v>4</v>
      </c>
    </row>
    <row r="973" spans="2:50" ht="15" hidden="1" customHeight="1" x14ac:dyDescent="0.3">
      <c r="B973" s="15"/>
      <c r="C973" s="40" t="s">
        <v>22</v>
      </c>
      <c r="D973" s="34" t="s">
        <v>2</v>
      </c>
      <c r="E973" s="35" t="s">
        <v>2</v>
      </c>
      <c r="F973" s="41">
        <v>0</v>
      </c>
      <c r="G973" s="169">
        <v>0</v>
      </c>
      <c r="H973" s="43">
        <v>0</v>
      </c>
      <c r="I973" s="41">
        <v>0</v>
      </c>
      <c r="J973" s="42">
        <v>0</v>
      </c>
      <c r="K973" s="43">
        <v>0</v>
      </c>
      <c r="L973" s="41"/>
      <c r="M973" s="42"/>
      <c r="N973" s="43"/>
      <c r="O973" s="41"/>
      <c r="P973" s="42"/>
      <c r="Q973" s="43"/>
      <c r="R973" s="41"/>
      <c r="S973" s="42"/>
      <c r="T973" s="43"/>
      <c r="U973" s="41"/>
      <c r="V973" s="42"/>
      <c r="W973" s="43"/>
      <c r="X973" s="41"/>
      <c r="Y973" s="42"/>
      <c r="Z973" s="43"/>
      <c r="AA973" s="41"/>
      <c r="AB973" s="42"/>
      <c r="AC973" s="43"/>
      <c r="AD973" s="41"/>
      <c r="AE973" s="42"/>
      <c r="AF973" s="43"/>
      <c r="AG973" s="41"/>
      <c r="AH973" s="42"/>
      <c r="AI973" s="43"/>
      <c r="AK973" s="41">
        <f t="shared" si="318"/>
        <v>0</v>
      </c>
      <c r="AL973" s="42">
        <f t="shared" si="318"/>
        <v>0</v>
      </c>
      <c r="AM973" s="43">
        <f t="shared" si="318"/>
        <v>0</v>
      </c>
      <c r="AT973" s="32">
        <f t="shared" si="319"/>
        <v>0</v>
      </c>
      <c r="AV973" s="23">
        <v>7</v>
      </c>
      <c r="AW973" s="23">
        <v>17</v>
      </c>
      <c r="AX973" s="23">
        <f t="shared" si="320"/>
        <v>5</v>
      </c>
    </row>
    <row r="974" spans="2:50" ht="15" hidden="1" customHeight="1" x14ac:dyDescent="0.3">
      <c r="B974" s="15"/>
      <c r="C974" s="40" t="s">
        <v>22</v>
      </c>
      <c r="D974" s="34" t="s">
        <v>2</v>
      </c>
      <c r="E974" s="35" t="s">
        <v>2</v>
      </c>
      <c r="F974" s="41">
        <v>0</v>
      </c>
      <c r="G974" s="169">
        <v>0</v>
      </c>
      <c r="H974" s="43">
        <v>0</v>
      </c>
      <c r="I974" s="41">
        <v>0</v>
      </c>
      <c r="J974" s="42">
        <v>0</v>
      </c>
      <c r="K974" s="43">
        <v>0</v>
      </c>
      <c r="L974" s="41"/>
      <c r="M974" s="42"/>
      <c r="N974" s="43"/>
      <c r="O974" s="41"/>
      <c r="P974" s="42"/>
      <c r="Q974" s="43"/>
      <c r="R974" s="41"/>
      <c r="S974" s="42"/>
      <c r="T974" s="43"/>
      <c r="U974" s="41"/>
      <c r="V974" s="42"/>
      <c r="W974" s="43"/>
      <c r="X974" s="41"/>
      <c r="Y974" s="42"/>
      <c r="Z974" s="43"/>
      <c r="AA974" s="41"/>
      <c r="AB974" s="42"/>
      <c r="AC974" s="43"/>
      <c r="AD974" s="41"/>
      <c r="AE974" s="42"/>
      <c r="AF974" s="43"/>
      <c r="AG974" s="41"/>
      <c r="AH974" s="42"/>
      <c r="AI974" s="43"/>
      <c r="AK974" s="41">
        <f t="shared" si="318"/>
        <v>0</v>
      </c>
      <c r="AL974" s="42">
        <f t="shared" si="318"/>
        <v>0</v>
      </c>
      <c r="AM974" s="43">
        <f t="shared" si="318"/>
        <v>0</v>
      </c>
      <c r="AT974" s="32">
        <f t="shared" si="319"/>
        <v>0</v>
      </c>
      <c r="AV974" s="23">
        <v>7</v>
      </c>
      <c r="AW974" s="23">
        <v>17</v>
      </c>
      <c r="AX974" s="23">
        <f t="shared" si="320"/>
        <v>6</v>
      </c>
    </row>
    <row r="975" spans="2:50" ht="15" hidden="1" customHeight="1" x14ac:dyDescent="0.3">
      <c r="B975" s="15"/>
      <c r="C975" s="40" t="s">
        <v>22</v>
      </c>
      <c r="D975" s="34" t="s">
        <v>2</v>
      </c>
      <c r="E975" s="35" t="s">
        <v>2</v>
      </c>
      <c r="F975" s="41">
        <v>0</v>
      </c>
      <c r="G975" s="169">
        <v>0</v>
      </c>
      <c r="H975" s="43">
        <v>0</v>
      </c>
      <c r="I975" s="41">
        <v>0</v>
      </c>
      <c r="J975" s="42">
        <v>0</v>
      </c>
      <c r="K975" s="43">
        <v>0</v>
      </c>
      <c r="L975" s="41"/>
      <c r="M975" s="42"/>
      <c r="N975" s="43"/>
      <c r="O975" s="41"/>
      <c r="P975" s="42"/>
      <c r="Q975" s="43"/>
      <c r="R975" s="41"/>
      <c r="S975" s="42"/>
      <c r="T975" s="43"/>
      <c r="U975" s="41"/>
      <c r="V975" s="42"/>
      <c r="W975" s="43"/>
      <c r="X975" s="41"/>
      <c r="Y975" s="42"/>
      <c r="Z975" s="43"/>
      <c r="AA975" s="41"/>
      <c r="AB975" s="42"/>
      <c r="AC975" s="43"/>
      <c r="AD975" s="41"/>
      <c r="AE975" s="42"/>
      <c r="AF975" s="43"/>
      <c r="AG975" s="41"/>
      <c r="AH975" s="42"/>
      <c r="AI975" s="43"/>
      <c r="AK975" s="41">
        <f t="shared" si="318"/>
        <v>0</v>
      </c>
      <c r="AL975" s="42">
        <f t="shared" si="318"/>
        <v>0</v>
      </c>
      <c r="AM975" s="43">
        <f t="shared" si="318"/>
        <v>0</v>
      </c>
      <c r="AT975" s="32">
        <f t="shared" si="319"/>
        <v>0</v>
      </c>
      <c r="AV975" s="23">
        <v>7</v>
      </c>
      <c r="AW975" s="23">
        <v>17</v>
      </c>
      <c r="AX975" s="23">
        <f t="shared" si="320"/>
        <v>7</v>
      </c>
    </row>
    <row r="976" spans="2:50" ht="15" hidden="1" customHeight="1" x14ac:dyDescent="0.3">
      <c r="C976" s="40" t="s">
        <v>22</v>
      </c>
      <c r="D976" s="34" t="s">
        <v>2</v>
      </c>
      <c r="E976" s="35" t="s">
        <v>2</v>
      </c>
      <c r="F976" s="41">
        <v>0</v>
      </c>
      <c r="G976" s="169">
        <v>0</v>
      </c>
      <c r="H976" s="43">
        <v>0</v>
      </c>
      <c r="I976" s="41">
        <v>0</v>
      </c>
      <c r="J976" s="42">
        <v>0</v>
      </c>
      <c r="K976" s="43">
        <v>0</v>
      </c>
      <c r="L976" s="41"/>
      <c r="M976" s="42"/>
      <c r="N976" s="43"/>
      <c r="O976" s="41"/>
      <c r="P976" s="42"/>
      <c r="Q976" s="43"/>
      <c r="R976" s="41"/>
      <c r="S976" s="42"/>
      <c r="T976" s="43"/>
      <c r="U976" s="41"/>
      <c r="V976" s="42"/>
      <c r="W976" s="43"/>
      <c r="X976" s="41"/>
      <c r="Y976" s="42"/>
      <c r="Z976" s="43"/>
      <c r="AA976" s="41"/>
      <c r="AB976" s="42"/>
      <c r="AC976" s="43"/>
      <c r="AD976" s="41"/>
      <c r="AE976" s="42"/>
      <c r="AF976" s="43"/>
      <c r="AG976" s="41"/>
      <c r="AH976" s="42"/>
      <c r="AI976" s="43"/>
      <c r="AK976" s="41">
        <f t="shared" si="318"/>
        <v>0</v>
      </c>
      <c r="AL976" s="42">
        <f t="shared" si="318"/>
        <v>0</v>
      </c>
      <c r="AM976" s="43">
        <f t="shared" si="318"/>
        <v>0</v>
      </c>
      <c r="AT976" s="32">
        <f t="shared" si="319"/>
        <v>0</v>
      </c>
      <c r="AV976" s="23">
        <v>7</v>
      </c>
      <c r="AW976" s="23">
        <v>17</v>
      </c>
      <c r="AX976" s="23">
        <f t="shared" si="320"/>
        <v>8</v>
      </c>
    </row>
    <row r="977" spans="3:50" ht="15" hidden="1" customHeight="1" x14ac:dyDescent="0.3">
      <c r="C977" s="40" t="s">
        <v>22</v>
      </c>
      <c r="D977" s="34" t="s">
        <v>2</v>
      </c>
      <c r="E977" s="35" t="s">
        <v>2</v>
      </c>
      <c r="F977" s="41">
        <v>0</v>
      </c>
      <c r="G977" s="169">
        <v>0</v>
      </c>
      <c r="H977" s="43">
        <v>0</v>
      </c>
      <c r="I977" s="41">
        <v>0</v>
      </c>
      <c r="J977" s="42">
        <v>0</v>
      </c>
      <c r="K977" s="43">
        <v>0</v>
      </c>
      <c r="L977" s="41"/>
      <c r="M977" s="42"/>
      <c r="N977" s="43"/>
      <c r="O977" s="41"/>
      <c r="P977" s="42"/>
      <c r="Q977" s="43"/>
      <c r="R977" s="41"/>
      <c r="S977" s="42"/>
      <c r="T977" s="43"/>
      <c r="U977" s="41"/>
      <c r="V977" s="42"/>
      <c r="W977" s="43"/>
      <c r="X977" s="41"/>
      <c r="Y977" s="42"/>
      <c r="Z977" s="43"/>
      <c r="AA977" s="41"/>
      <c r="AB977" s="42"/>
      <c r="AC977" s="43"/>
      <c r="AD977" s="41"/>
      <c r="AE977" s="42"/>
      <c r="AF977" s="43"/>
      <c r="AG977" s="41"/>
      <c r="AH977" s="42"/>
      <c r="AI977" s="43"/>
      <c r="AK977" s="41">
        <f t="shared" si="318"/>
        <v>0</v>
      </c>
      <c r="AL977" s="42">
        <f t="shared" si="318"/>
        <v>0</v>
      </c>
      <c r="AM977" s="43">
        <f t="shared" si="318"/>
        <v>0</v>
      </c>
      <c r="AT977" s="32">
        <f t="shared" si="319"/>
        <v>0</v>
      </c>
      <c r="AV977" s="23">
        <v>7</v>
      </c>
      <c r="AW977" s="23">
        <v>17</v>
      </c>
      <c r="AX977" s="23">
        <f t="shared" si="320"/>
        <v>9</v>
      </c>
    </row>
    <row r="978" spans="3:50" ht="15" hidden="1" customHeight="1" x14ac:dyDescent="0.3">
      <c r="C978" s="40" t="s">
        <v>22</v>
      </c>
      <c r="D978" s="34" t="s">
        <v>2</v>
      </c>
      <c r="E978" s="35" t="s">
        <v>2</v>
      </c>
      <c r="F978" s="41">
        <v>0</v>
      </c>
      <c r="G978" s="169">
        <v>0</v>
      </c>
      <c r="H978" s="43">
        <v>0</v>
      </c>
      <c r="I978" s="41">
        <v>0</v>
      </c>
      <c r="J978" s="42">
        <v>0</v>
      </c>
      <c r="K978" s="43">
        <v>0</v>
      </c>
      <c r="L978" s="41"/>
      <c r="M978" s="42"/>
      <c r="N978" s="43"/>
      <c r="O978" s="41"/>
      <c r="P978" s="42"/>
      <c r="Q978" s="43"/>
      <c r="R978" s="41"/>
      <c r="S978" s="42"/>
      <c r="T978" s="43"/>
      <c r="U978" s="41"/>
      <c r="V978" s="42"/>
      <c r="W978" s="43"/>
      <c r="X978" s="41"/>
      <c r="Y978" s="42"/>
      <c r="Z978" s="43"/>
      <c r="AA978" s="41"/>
      <c r="AB978" s="42"/>
      <c r="AC978" s="43"/>
      <c r="AD978" s="41"/>
      <c r="AE978" s="42"/>
      <c r="AF978" s="43"/>
      <c r="AG978" s="41"/>
      <c r="AH978" s="42"/>
      <c r="AI978" s="43"/>
      <c r="AK978" s="41">
        <f t="shared" si="318"/>
        <v>0</v>
      </c>
      <c r="AL978" s="42">
        <f t="shared" si="318"/>
        <v>0</v>
      </c>
      <c r="AM978" s="43">
        <f t="shared" si="318"/>
        <v>0</v>
      </c>
      <c r="AT978" s="32">
        <f t="shared" si="319"/>
        <v>0</v>
      </c>
      <c r="AV978" s="23">
        <v>7</v>
      </c>
      <c r="AW978" s="23">
        <v>17</v>
      </c>
      <c r="AX978" s="23">
        <f t="shared" si="320"/>
        <v>10</v>
      </c>
    </row>
    <row r="979" spans="3:50" ht="15" hidden="1" customHeight="1" x14ac:dyDescent="0.3">
      <c r="C979" s="40" t="s">
        <v>23</v>
      </c>
      <c r="D979" s="34" t="s">
        <v>2</v>
      </c>
      <c r="E979" s="35" t="s">
        <v>2</v>
      </c>
      <c r="F979" s="41">
        <v>0</v>
      </c>
      <c r="G979" s="169">
        <v>0</v>
      </c>
      <c r="H979" s="43">
        <v>0</v>
      </c>
      <c r="I979" s="41">
        <v>0</v>
      </c>
      <c r="J979" s="42">
        <v>0</v>
      </c>
      <c r="K979" s="43">
        <v>0</v>
      </c>
      <c r="L979" s="41"/>
      <c r="M979" s="42"/>
      <c r="N979" s="43"/>
      <c r="O979" s="41"/>
      <c r="P979" s="42"/>
      <c r="Q979" s="43"/>
      <c r="R979" s="41"/>
      <c r="S979" s="42"/>
      <c r="T979" s="43"/>
      <c r="U979" s="41"/>
      <c r="V979" s="42"/>
      <c r="W979" s="43"/>
      <c r="X979" s="41"/>
      <c r="Y979" s="42"/>
      <c r="Z979" s="43"/>
      <c r="AA979" s="41"/>
      <c r="AB979" s="42"/>
      <c r="AC979" s="43"/>
      <c r="AD979" s="41"/>
      <c r="AE979" s="42"/>
      <c r="AF979" s="43"/>
      <c r="AG979" s="41"/>
      <c r="AH979" s="42"/>
      <c r="AI979" s="43"/>
      <c r="AK979" s="41">
        <f t="shared" si="318"/>
        <v>0</v>
      </c>
      <c r="AL979" s="42">
        <f t="shared" si="318"/>
        <v>0</v>
      </c>
      <c r="AM979" s="43">
        <f t="shared" si="318"/>
        <v>0</v>
      </c>
      <c r="AT979" s="32">
        <f t="shared" si="319"/>
        <v>0</v>
      </c>
      <c r="AV979" s="23">
        <v>7</v>
      </c>
      <c r="AW979" s="23">
        <v>18</v>
      </c>
      <c r="AX979" s="23">
        <f t="shared" si="320"/>
        <v>1</v>
      </c>
    </row>
    <row r="980" spans="3:50" ht="15" hidden="1" customHeight="1" x14ac:dyDescent="0.3">
      <c r="C980" s="50" t="str">
        <f>IF(LEN(E979)&lt;1,"","Total: " &amp; LEFT(E979,LEN(E979)-21) &amp; "Municipalities")</f>
        <v/>
      </c>
      <c r="D980" s="51"/>
      <c r="E980" s="52"/>
      <c r="F980" s="53">
        <f t="shared" ref="F980:K980" si="321">SUM(F969:F979)</f>
        <v>0</v>
      </c>
      <c r="G980" s="171">
        <f t="shared" si="321"/>
        <v>0</v>
      </c>
      <c r="H980" s="55">
        <f t="shared" si="321"/>
        <v>0</v>
      </c>
      <c r="I980" s="53">
        <f t="shared" si="321"/>
        <v>0</v>
      </c>
      <c r="J980" s="54">
        <f t="shared" si="321"/>
        <v>0</v>
      </c>
      <c r="K980" s="55">
        <f t="shared" si="321"/>
        <v>0</v>
      </c>
      <c r="L980" s="53">
        <f t="shared" ref="L980:AI980" si="322">SUM(L969:L979)</f>
        <v>0</v>
      </c>
      <c r="M980" s="54">
        <f t="shared" si="322"/>
        <v>0</v>
      </c>
      <c r="N980" s="55">
        <f t="shared" si="322"/>
        <v>0</v>
      </c>
      <c r="O980" s="53">
        <f t="shared" si="322"/>
        <v>0</v>
      </c>
      <c r="P980" s="54">
        <f t="shared" si="322"/>
        <v>0</v>
      </c>
      <c r="Q980" s="55">
        <f t="shared" si="322"/>
        <v>0</v>
      </c>
      <c r="R980" s="53">
        <f t="shared" si="322"/>
        <v>0</v>
      </c>
      <c r="S980" s="54">
        <f t="shared" si="322"/>
        <v>0</v>
      </c>
      <c r="T980" s="55">
        <f t="shared" si="322"/>
        <v>0</v>
      </c>
      <c r="U980" s="53">
        <f t="shared" si="322"/>
        <v>0</v>
      </c>
      <c r="V980" s="54">
        <f t="shared" si="322"/>
        <v>0</v>
      </c>
      <c r="W980" s="55">
        <f t="shared" si="322"/>
        <v>0</v>
      </c>
      <c r="X980" s="53">
        <f t="shared" si="322"/>
        <v>0</v>
      </c>
      <c r="Y980" s="54">
        <f t="shared" si="322"/>
        <v>0</v>
      </c>
      <c r="Z980" s="55">
        <f t="shared" si="322"/>
        <v>0</v>
      </c>
      <c r="AA980" s="53">
        <f t="shared" si="322"/>
        <v>0</v>
      </c>
      <c r="AB980" s="54">
        <f t="shared" si="322"/>
        <v>0</v>
      </c>
      <c r="AC980" s="55">
        <f t="shared" si="322"/>
        <v>0</v>
      </c>
      <c r="AD980" s="53">
        <f t="shared" si="322"/>
        <v>0</v>
      </c>
      <c r="AE980" s="54">
        <f t="shared" si="322"/>
        <v>0</v>
      </c>
      <c r="AF980" s="55">
        <f t="shared" si="322"/>
        <v>0</v>
      </c>
      <c r="AG980" s="53">
        <f t="shared" si="322"/>
        <v>0</v>
      </c>
      <c r="AH980" s="54">
        <f t="shared" si="322"/>
        <v>0</v>
      </c>
      <c r="AI980" s="55">
        <f t="shared" si="322"/>
        <v>0</v>
      </c>
      <c r="AK980" s="53">
        <f>SUM(AK969:AK979)</f>
        <v>0</v>
      </c>
      <c r="AL980" s="54">
        <f>SUM(AL969:AL979)</f>
        <v>0</v>
      </c>
      <c r="AM980" s="55">
        <f>SUM(AM969:AM979)</f>
        <v>0</v>
      </c>
      <c r="AT980" s="32">
        <f>IF(SUM(AT969:AT979)=0,0,1)</f>
        <v>0</v>
      </c>
    </row>
    <row r="981" spans="3:50" ht="15" hidden="1" customHeight="1" x14ac:dyDescent="0.3">
      <c r="C981" s="40"/>
      <c r="D981" s="34"/>
      <c r="E981" s="35"/>
      <c r="F981" s="41"/>
      <c r="G981" s="169"/>
      <c r="H981" s="43"/>
      <c r="I981" s="41"/>
      <c r="J981" s="42"/>
      <c r="K981" s="43"/>
      <c r="L981" s="41"/>
      <c r="M981" s="42"/>
      <c r="N981" s="43"/>
      <c r="O981" s="41"/>
      <c r="P981" s="42"/>
      <c r="Q981" s="43"/>
      <c r="R981" s="41"/>
      <c r="S981" s="42"/>
      <c r="T981" s="43"/>
      <c r="U981" s="41"/>
      <c r="V981" s="42"/>
      <c r="W981" s="43"/>
      <c r="X981" s="41"/>
      <c r="Y981" s="42"/>
      <c r="Z981" s="43"/>
      <c r="AA981" s="41"/>
      <c r="AB981" s="42"/>
      <c r="AC981" s="43"/>
      <c r="AD981" s="41"/>
      <c r="AE981" s="42"/>
      <c r="AF981" s="43"/>
      <c r="AG981" s="41"/>
      <c r="AH981" s="42"/>
      <c r="AI981" s="43"/>
      <c r="AK981" s="41"/>
      <c r="AL981" s="42"/>
      <c r="AM981" s="43"/>
      <c r="AT981" s="32">
        <f>IF(AT980=0,0,1)</f>
        <v>0</v>
      </c>
    </row>
    <row r="982" spans="3:50" ht="15" hidden="1" customHeight="1" x14ac:dyDescent="0.3">
      <c r="C982" s="40" t="s">
        <v>22</v>
      </c>
      <c r="D982" s="34" t="s">
        <v>2</v>
      </c>
      <c r="E982" s="35" t="s">
        <v>2</v>
      </c>
      <c r="F982" s="41">
        <v>0</v>
      </c>
      <c r="G982" s="169">
        <v>0</v>
      </c>
      <c r="H982" s="43">
        <v>0</v>
      </c>
      <c r="I982" s="41">
        <v>0</v>
      </c>
      <c r="J982" s="42">
        <v>0</v>
      </c>
      <c r="K982" s="43">
        <v>0</v>
      </c>
      <c r="L982" s="41"/>
      <c r="M982" s="42"/>
      <c r="N982" s="43"/>
      <c r="O982" s="41"/>
      <c r="P982" s="42"/>
      <c r="Q982" s="43"/>
      <c r="R982" s="41"/>
      <c r="S982" s="42"/>
      <c r="T982" s="43"/>
      <c r="U982" s="41"/>
      <c r="V982" s="42"/>
      <c r="W982" s="43"/>
      <c r="X982" s="41"/>
      <c r="Y982" s="42"/>
      <c r="Z982" s="43"/>
      <c r="AA982" s="41"/>
      <c r="AB982" s="42"/>
      <c r="AC982" s="43"/>
      <c r="AD982" s="41"/>
      <c r="AE982" s="42"/>
      <c r="AF982" s="43"/>
      <c r="AG982" s="41"/>
      <c r="AH982" s="42"/>
      <c r="AI982" s="43"/>
      <c r="AK982" s="41">
        <f t="shared" ref="AK982:AM992" si="323">F982+I982+L982+O982+R982+U982+X982+AA982+AD982+AG982</f>
        <v>0</v>
      </c>
      <c r="AL982" s="42">
        <f t="shared" si="323"/>
        <v>0</v>
      </c>
      <c r="AM982" s="43">
        <f t="shared" si="323"/>
        <v>0</v>
      </c>
      <c r="AT982" s="32">
        <f>IF(LEN(E982)&lt;2,0,1)</f>
        <v>0</v>
      </c>
      <c r="AV982" s="23">
        <v>7</v>
      </c>
      <c r="AW982" s="23">
        <v>19</v>
      </c>
      <c r="AX982" s="23">
        <v>1</v>
      </c>
    </row>
    <row r="983" spans="3:50" ht="15" hidden="1" customHeight="1" x14ac:dyDescent="0.3">
      <c r="C983" s="40" t="s">
        <v>22</v>
      </c>
      <c r="D983" s="34" t="s">
        <v>2</v>
      </c>
      <c r="E983" s="35" t="s">
        <v>2</v>
      </c>
      <c r="F983" s="41">
        <v>0</v>
      </c>
      <c r="G983" s="169">
        <v>0</v>
      </c>
      <c r="H983" s="43">
        <v>0</v>
      </c>
      <c r="I983" s="41">
        <v>0</v>
      </c>
      <c r="J983" s="42">
        <v>0</v>
      </c>
      <c r="K983" s="43">
        <v>0</v>
      </c>
      <c r="L983" s="41"/>
      <c r="M983" s="42"/>
      <c r="N983" s="43"/>
      <c r="O983" s="41"/>
      <c r="P983" s="42"/>
      <c r="Q983" s="43"/>
      <c r="R983" s="41"/>
      <c r="S983" s="42"/>
      <c r="T983" s="43"/>
      <c r="U983" s="41"/>
      <c r="V983" s="42"/>
      <c r="W983" s="43"/>
      <c r="X983" s="41"/>
      <c r="Y983" s="42"/>
      <c r="Z983" s="43"/>
      <c r="AA983" s="41"/>
      <c r="AB983" s="42"/>
      <c r="AC983" s="43"/>
      <c r="AD983" s="41"/>
      <c r="AE983" s="42"/>
      <c r="AF983" s="43"/>
      <c r="AG983" s="41"/>
      <c r="AH983" s="42"/>
      <c r="AI983" s="43"/>
      <c r="AK983" s="41">
        <f t="shared" si="323"/>
        <v>0</v>
      </c>
      <c r="AL983" s="42">
        <f t="shared" si="323"/>
        <v>0</v>
      </c>
      <c r="AM983" s="43">
        <f t="shared" si="323"/>
        <v>0</v>
      </c>
      <c r="AT983" s="32">
        <f t="shared" ref="AT983:AT992" si="324">IF(LEN(E983)&lt;2,0,1)</f>
        <v>0</v>
      </c>
      <c r="AV983" s="23">
        <v>7</v>
      </c>
      <c r="AW983" s="23">
        <v>19</v>
      </c>
      <c r="AX983" s="23">
        <f>IF(AW983=AW982,AX982+1,1)</f>
        <v>2</v>
      </c>
    </row>
    <row r="984" spans="3:50" ht="15" hidden="1" customHeight="1" x14ac:dyDescent="0.3">
      <c r="C984" s="40" t="s">
        <v>22</v>
      </c>
      <c r="D984" s="34" t="s">
        <v>2</v>
      </c>
      <c r="E984" s="35" t="s">
        <v>2</v>
      </c>
      <c r="F984" s="41">
        <v>0</v>
      </c>
      <c r="G984" s="169">
        <v>0</v>
      </c>
      <c r="H984" s="43">
        <v>0</v>
      </c>
      <c r="I984" s="41">
        <v>0</v>
      </c>
      <c r="J984" s="42">
        <v>0</v>
      </c>
      <c r="K984" s="43">
        <v>0</v>
      </c>
      <c r="L984" s="41"/>
      <c r="M984" s="42"/>
      <c r="N984" s="43"/>
      <c r="O984" s="41"/>
      <c r="P984" s="42"/>
      <c r="Q984" s="43"/>
      <c r="R984" s="41"/>
      <c r="S984" s="42"/>
      <c r="T984" s="43"/>
      <c r="U984" s="41"/>
      <c r="V984" s="42"/>
      <c r="W984" s="43"/>
      <c r="X984" s="41"/>
      <c r="Y984" s="42"/>
      <c r="Z984" s="43"/>
      <c r="AA984" s="41"/>
      <c r="AB984" s="42"/>
      <c r="AC984" s="43"/>
      <c r="AD984" s="41"/>
      <c r="AE984" s="42"/>
      <c r="AF984" s="43"/>
      <c r="AG984" s="41"/>
      <c r="AH984" s="42"/>
      <c r="AI984" s="43"/>
      <c r="AK984" s="41">
        <f t="shared" si="323"/>
        <v>0</v>
      </c>
      <c r="AL984" s="42">
        <f t="shared" si="323"/>
        <v>0</v>
      </c>
      <c r="AM984" s="43">
        <f t="shared" si="323"/>
        <v>0</v>
      </c>
      <c r="AT984" s="32">
        <f t="shared" si="324"/>
        <v>0</v>
      </c>
      <c r="AV984" s="23">
        <v>7</v>
      </c>
      <c r="AW984" s="23">
        <v>19</v>
      </c>
      <c r="AX984" s="23">
        <f t="shared" ref="AX984:AX992" si="325">IF(AW984=AW983,AX983+1,1)</f>
        <v>3</v>
      </c>
    </row>
    <row r="985" spans="3:50" ht="15" hidden="1" customHeight="1" x14ac:dyDescent="0.3">
      <c r="C985" s="40" t="s">
        <v>22</v>
      </c>
      <c r="D985" s="34" t="s">
        <v>2</v>
      </c>
      <c r="E985" s="35" t="s">
        <v>2</v>
      </c>
      <c r="F985" s="41">
        <v>0</v>
      </c>
      <c r="G985" s="169">
        <v>0</v>
      </c>
      <c r="H985" s="43">
        <v>0</v>
      </c>
      <c r="I985" s="41">
        <v>0</v>
      </c>
      <c r="J985" s="42">
        <v>0</v>
      </c>
      <c r="K985" s="43">
        <v>0</v>
      </c>
      <c r="L985" s="41"/>
      <c r="M985" s="42"/>
      <c r="N985" s="43"/>
      <c r="O985" s="41"/>
      <c r="P985" s="42"/>
      <c r="Q985" s="43"/>
      <c r="R985" s="41"/>
      <c r="S985" s="42"/>
      <c r="T985" s="43"/>
      <c r="U985" s="41"/>
      <c r="V985" s="42"/>
      <c r="W985" s="43"/>
      <c r="X985" s="41"/>
      <c r="Y985" s="42"/>
      <c r="Z985" s="43"/>
      <c r="AA985" s="41"/>
      <c r="AB985" s="42"/>
      <c r="AC985" s="43"/>
      <c r="AD985" s="41"/>
      <c r="AE985" s="42"/>
      <c r="AF985" s="43"/>
      <c r="AG985" s="41"/>
      <c r="AH985" s="42"/>
      <c r="AI985" s="43"/>
      <c r="AK985" s="41">
        <f t="shared" si="323"/>
        <v>0</v>
      </c>
      <c r="AL985" s="42">
        <f t="shared" si="323"/>
        <v>0</v>
      </c>
      <c r="AM985" s="43">
        <f t="shared" si="323"/>
        <v>0</v>
      </c>
      <c r="AT985" s="32">
        <f t="shared" si="324"/>
        <v>0</v>
      </c>
      <c r="AV985" s="23">
        <v>7</v>
      </c>
      <c r="AW985" s="23">
        <v>19</v>
      </c>
      <c r="AX985" s="23">
        <f t="shared" si="325"/>
        <v>4</v>
      </c>
    </row>
    <row r="986" spans="3:50" ht="15" hidden="1" customHeight="1" x14ac:dyDescent="0.3">
      <c r="C986" s="40" t="s">
        <v>22</v>
      </c>
      <c r="D986" s="34" t="s">
        <v>2</v>
      </c>
      <c r="E986" s="35" t="s">
        <v>2</v>
      </c>
      <c r="F986" s="41">
        <v>0</v>
      </c>
      <c r="G986" s="169">
        <v>0</v>
      </c>
      <c r="H986" s="43">
        <v>0</v>
      </c>
      <c r="I986" s="41">
        <v>0</v>
      </c>
      <c r="J986" s="42">
        <v>0</v>
      </c>
      <c r="K986" s="43">
        <v>0</v>
      </c>
      <c r="L986" s="41"/>
      <c r="M986" s="42"/>
      <c r="N986" s="43"/>
      <c r="O986" s="41"/>
      <c r="P986" s="42"/>
      <c r="Q986" s="43"/>
      <c r="R986" s="41"/>
      <c r="S986" s="42"/>
      <c r="T986" s="43"/>
      <c r="U986" s="41"/>
      <c r="V986" s="42"/>
      <c r="W986" s="43"/>
      <c r="X986" s="41"/>
      <c r="Y986" s="42"/>
      <c r="Z986" s="43"/>
      <c r="AA986" s="41"/>
      <c r="AB986" s="42"/>
      <c r="AC986" s="43"/>
      <c r="AD986" s="41"/>
      <c r="AE986" s="42"/>
      <c r="AF986" s="43"/>
      <c r="AG986" s="41"/>
      <c r="AH986" s="42"/>
      <c r="AI986" s="43"/>
      <c r="AK986" s="41">
        <f t="shared" si="323"/>
        <v>0</v>
      </c>
      <c r="AL986" s="42">
        <f t="shared" si="323"/>
        <v>0</v>
      </c>
      <c r="AM986" s="43">
        <f t="shared" si="323"/>
        <v>0</v>
      </c>
      <c r="AT986" s="32">
        <f t="shared" si="324"/>
        <v>0</v>
      </c>
      <c r="AV986" s="23">
        <v>7</v>
      </c>
      <c r="AW986" s="23">
        <v>19</v>
      </c>
      <c r="AX986" s="23">
        <f t="shared" si="325"/>
        <v>5</v>
      </c>
    </row>
    <row r="987" spans="3:50" ht="15" hidden="1" customHeight="1" x14ac:dyDescent="0.3">
      <c r="C987" s="40" t="s">
        <v>22</v>
      </c>
      <c r="D987" s="34" t="s">
        <v>2</v>
      </c>
      <c r="E987" s="35" t="s">
        <v>2</v>
      </c>
      <c r="F987" s="41">
        <v>0</v>
      </c>
      <c r="G987" s="169">
        <v>0</v>
      </c>
      <c r="H987" s="43">
        <v>0</v>
      </c>
      <c r="I987" s="41">
        <v>0</v>
      </c>
      <c r="J987" s="42">
        <v>0</v>
      </c>
      <c r="K987" s="43">
        <v>0</v>
      </c>
      <c r="L987" s="41"/>
      <c r="M987" s="42"/>
      <c r="N987" s="43"/>
      <c r="O987" s="41"/>
      <c r="P987" s="42"/>
      <c r="Q987" s="43"/>
      <c r="R987" s="41"/>
      <c r="S987" s="42"/>
      <c r="T987" s="43"/>
      <c r="U987" s="41"/>
      <c r="V987" s="42"/>
      <c r="W987" s="43"/>
      <c r="X987" s="41"/>
      <c r="Y987" s="42"/>
      <c r="Z987" s="43"/>
      <c r="AA987" s="41"/>
      <c r="AB987" s="42"/>
      <c r="AC987" s="43"/>
      <c r="AD987" s="41"/>
      <c r="AE987" s="42"/>
      <c r="AF987" s="43"/>
      <c r="AG987" s="41"/>
      <c r="AH987" s="42"/>
      <c r="AI987" s="43"/>
      <c r="AK987" s="41">
        <f t="shared" si="323"/>
        <v>0</v>
      </c>
      <c r="AL987" s="42">
        <f t="shared" si="323"/>
        <v>0</v>
      </c>
      <c r="AM987" s="43">
        <f t="shared" si="323"/>
        <v>0</v>
      </c>
      <c r="AT987" s="32">
        <f t="shared" si="324"/>
        <v>0</v>
      </c>
      <c r="AV987" s="23">
        <v>7</v>
      </c>
      <c r="AW987" s="23">
        <v>19</v>
      </c>
      <c r="AX987" s="23">
        <f t="shared" si="325"/>
        <v>6</v>
      </c>
    </row>
    <row r="988" spans="3:50" ht="15" hidden="1" customHeight="1" x14ac:dyDescent="0.3">
      <c r="C988" s="40" t="s">
        <v>22</v>
      </c>
      <c r="D988" s="34" t="s">
        <v>2</v>
      </c>
      <c r="E988" s="35" t="s">
        <v>2</v>
      </c>
      <c r="F988" s="41">
        <v>0</v>
      </c>
      <c r="G988" s="169">
        <v>0</v>
      </c>
      <c r="H988" s="43">
        <v>0</v>
      </c>
      <c r="I988" s="41">
        <v>0</v>
      </c>
      <c r="J988" s="42">
        <v>0</v>
      </c>
      <c r="K988" s="43">
        <v>0</v>
      </c>
      <c r="L988" s="41"/>
      <c r="M988" s="42"/>
      <c r="N988" s="43"/>
      <c r="O988" s="41"/>
      <c r="P988" s="42"/>
      <c r="Q988" s="43"/>
      <c r="R988" s="41"/>
      <c r="S988" s="42"/>
      <c r="T988" s="43"/>
      <c r="U988" s="41"/>
      <c r="V988" s="42"/>
      <c r="W988" s="43"/>
      <c r="X988" s="41"/>
      <c r="Y988" s="42"/>
      <c r="Z988" s="43"/>
      <c r="AA988" s="41"/>
      <c r="AB988" s="42"/>
      <c r="AC988" s="43"/>
      <c r="AD988" s="41"/>
      <c r="AE988" s="42"/>
      <c r="AF988" s="43"/>
      <c r="AG988" s="41"/>
      <c r="AH988" s="42"/>
      <c r="AI988" s="43"/>
      <c r="AK988" s="41">
        <f t="shared" si="323"/>
        <v>0</v>
      </c>
      <c r="AL988" s="42">
        <f t="shared" si="323"/>
        <v>0</v>
      </c>
      <c r="AM988" s="43">
        <f t="shared" si="323"/>
        <v>0</v>
      </c>
      <c r="AT988" s="32">
        <f t="shared" si="324"/>
        <v>0</v>
      </c>
      <c r="AV988" s="23">
        <v>7</v>
      </c>
      <c r="AW988" s="23">
        <v>19</v>
      </c>
      <c r="AX988" s="23">
        <f t="shared" si="325"/>
        <v>7</v>
      </c>
    </row>
    <row r="989" spans="3:50" ht="15" hidden="1" customHeight="1" x14ac:dyDescent="0.3">
      <c r="C989" s="40" t="s">
        <v>22</v>
      </c>
      <c r="D989" s="34" t="s">
        <v>2</v>
      </c>
      <c r="E989" s="35" t="s">
        <v>2</v>
      </c>
      <c r="F989" s="41">
        <v>0</v>
      </c>
      <c r="G989" s="169">
        <v>0</v>
      </c>
      <c r="H989" s="43">
        <v>0</v>
      </c>
      <c r="I989" s="41">
        <v>0</v>
      </c>
      <c r="J989" s="42">
        <v>0</v>
      </c>
      <c r="K989" s="43">
        <v>0</v>
      </c>
      <c r="L989" s="41"/>
      <c r="M989" s="42"/>
      <c r="N989" s="43"/>
      <c r="O989" s="41"/>
      <c r="P989" s="42"/>
      <c r="Q989" s="43"/>
      <c r="R989" s="41"/>
      <c r="S989" s="42"/>
      <c r="T989" s="43"/>
      <c r="U989" s="41"/>
      <c r="V989" s="42"/>
      <c r="W989" s="43"/>
      <c r="X989" s="41"/>
      <c r="Y989" s="42"/>
      <c r="Z989" s="43"/>
      <c r="AA989" s="41"/>
      <c r="AB989" s="42"/>
      <c r="AC989" s="43"/>
      <c r="AD989" s="41"/>
      <c r="AE989" s="42"/>
      <c r="AF989" s="43"/>
      <c r="AG989" s="41"/>
      <c r="AH989" s="42"/>
      <c r="AI989" s="43"/>
      <c r="AK989" s="41">
        <f t="shared" si="323"/>
        <v>0</v>
      </c>
      <c r="AL989" s="42">
        <f t="shared" si="323"/>
        <v>0</v>
      </c>
      <c r="AM989" s="43">
        <f t="shared" si="323"/>
        <v>0</v>
      </c>
      <c r="AT989" s="32">
        <f t="shared" si="324"/>
        <v>0</v>
      </c>
      <c r="AV989" s="23">
        <v>7</v>
      </c>
      <c r="AW989" s="23">
        <v>19</v>
      </c>
      <c r="AX989" s="23">
        <f t="shared" si="325"/>
        <v>8</v>
      </c>
    </row>
    <row r="990" spans="3:50" ht="15" hidden="1" customHeight="1" x14ac:dyDescent="0.3">
      <c r="C990" s="40" t="s">
        <v>22</v>
      </c>
      <c r="D990" s="34" t="s">
        <v>2</v>
      </c>
      <c r="E990" s="35" t="s">
        <v>2</v>
      </c>
      <c r="F990" s="41">
        <v>0</v>
      </c>
      <c r="G990" s="169">
        <v>0</v>
      </c>
      <c r="H990" s="43">
        <v>0</v>
      </c>
      <c r="I990" s="41">
        <v>0</v>
      </c>
      <c r="J990" s="42">
        <v>0</v>
      </c>
      <c r="K990" s="43">
        <v>0</v>
      </c>
      <c r="L990" s="41"/>
      <c r="M990" s="42"/>
      <c r="N990" s="43"/>
      <c r="O990" s="41"/>
      <c r="P990" s="42"/>
      <c r="Q990" s="43"/>
      <c r="R990" s="41"/>
      <c r="S990" s="42"/>
      <c r="T990" s="43"/>
      <c r="U990" s="41"/>
      <c r="V990" s="42"/>
      <c r="W990" s="43"/>
      <c r="X990" s="41"/>
      <c r="Y990" s="42"/>
      <c r="Z990" s="43"/>
      <c r="AA990" s="41"/>
      <c r="AB990" s="42"/>
      <c r="AC990" s="43"/>
      <c r="AD990" s="41"/>
      <c r="AE990" s="42"/>
      <c r="AF990" s="43"/>
      <c r="AG990" s="41"/>
      <c r="AH990" s="42"/>
      <c r="AI990" s="43"/>
      <c r="AK990" s="41">
        <f t="shared" si="323"/>
        <v>0</v>
      </c>
      <c r="AL990" s="42">
        <f t="shared" si="323"/>
        <v>0</v>
      </c>
      <c r="AM990" s="43">
        <f t="shared" si="323"/>
        <v>0</v>
      </c>
      <c r="AT990" s="32">
        <f t="shared" si="324"/>
        <v>0</v>
      </c>
      <c r="AV990" s="23">
        <v>7</v>
      </c>
      <c r="AW990" s="23">
        <v>19</v>
      </c>
      <c r="AX990" s="23">
        <f t="shared" si="325"/>
        <v>9</v>
      </c>
    </row>
    <row r="991" spans="3:50" ht="15" hidden="1" customHeight="1" x14ac:dyDescent="0.3">
      <c r="C991" s="40" t="s">
        <v>22</v>
      </c>
      <c r="D991" s="34" t="s">
        <v>2</v>
      </c>
      <c r="E991" s="35" t="s">
        <v>2</v>
      </c>
      <c r="F991" s="41">
        <v>0</v>
      </c>
      <c r="G991" s="169">
        <v>0</v>
      </c>
      <c r="H991" s="43">
        <v>0</v>
      </c>
      <c r="I991" s="41">
        <v>0</v>
      </c>
      <c r="J991" s="42">
        <v>0</v>
      </c>
      <c r="K991" s="43">
        <v>0</v>
      </c>
      <c r="L991" s="41"/>
      <c r="M991" s="42"/>
      <c r="N991" s="43"/>
      <c r="O991" s="41"/>
      <c r="P991" s="42"/>
      <c r="Q991" s="43"/>
      <c r="R991" s="41"/>
      <c r="S991" s="42"/>
      <c r="T991" s="43"/>
      <c r="U991" s="41"/>
      <c r="V991" s="42"/>
      <c r="W991" s="43"/>
      <c r="X991" s="41"/>
      <c r="Y991" s="42"/>
      <c r="Z991" s="43"/>
      <c r="AA991" s="41"/>
      <c r="AB991" s="42"/>
      <c r="AC991" s="43"/>
      <c r="AD991" s="41"/>
      <c r="AE991" s="42"/>
      <c r="AF991" s="43"/>
      <c r="AG991" s="41"/>
      <c r="AH991" s="42"/>
      <c r="AI991" s="43"/>
      <c r="AK991" s="41">
        <f t="shared" si="323"/>
        <v>0</v>
      </c>
      <c r="AL991" s="42">
        <f t="shared" si="323"/>
        <v>0</v>
      </c>
      <c r="AM991" s="43">
        <f t="shared" si="323"/>
        <v>0</v>
      </c>
      <c r="AT991" s="32">
        <f t="shared" si="324"/>
        <v>0</v>
      </c>
      <c r="AV991" s="23">
        <v>7</v>
      </c>
      <c r="AW991" s="23">
        <v>19</v>
      </c>
      <c r="AX991" s="23">
        <f t="shared" si="325"/>
        <v>10</v>
      </c>
    </row>
    <row r="992" spans="3:50" ht="15" hidden="1" customHeight="1" x14ac:dyDescent="0.3">
      <c r="C992" s="40" t="s">
        <v>23</v>
      </c>
      <c r="D992" s="34" t="s">
        <v>2</v>
      </c>
      <c r="E992" s="35" t="s">
        <v>2</v>
      </c>
      <c r="F992" s="41">
        <v>0</v>
      </c>
      <c r="G992" s="169">
        <v>0</v>
      </c>
      <c r="H992" s="43">
        <v>0</v>
      </c>
      <c r="I992" s="41">
        <v>0</v>
      </c>
      <c r="J992" s="42">
        <v>0</v>
      </c>
      <c r="K992" s="43">
        <v>0</v>
      </c>
      <c r="L992" s="41"/>
      <c r="M992" s="42"/>
      <c r="N992" s="43"/>
      <c r="O992" s="41"/>
      <c r="P992" s="42"/>
      <c r="Q992" s="43"/>
      <c r="R992" s="41"/>
      <c r="S992" s="42"/>
      <c r="T992" s="43"/>
      <c r="U992" s="41"/>
      <c r="V992" s="42"/>
      <c r="W992" s="43"/>
      <c r="X992" s="41"/>
      <c r="Y992" s="42"/>
      <c r="Z992" s="43"/>
      <c r="AA992" s="41"/>
      <c r="AB992" s="42"/>
      <c r="AC992" s="43"/>
      <c r="AD992" s="41"/>
      <c r="AE992" s="42"/>
      <c r="AF992" s="43"/>
      <c r="AG992" s="41"/>
      <c r="AH992" s="42"/>
      <c r="AI992" s="43"/>
      <c r="AK992" s="41">
        <f t="shared" si="323"/>
        <v>0</v>
      </c>
      <c r="AL992" s="42">
        <f t="shared" si="323"/>
        <v>0</v>
      </c>
      <c r="AM992" s="43">
        <f t="shared" si="323"/>
        <v>0</v>
      </c>
      <c r="AT992" s="32">
        <f t="shared" si="324"/>
        <v>0</v>
      </c>
      <c r="AV992" s="23">
        <v>7</v>
      </c>
      <c r="AW992" s="23">
        <v>20</v>
      </c>
      <c r="AX992" s="23">
        <f t="shared" si="325"/>
        <v>1</v>
      </c>
    </row>
    <row r="993" spans="2:50" ht="15" hidden="1" customHeight="1" x14ac:dyDescent="0.3">
      <c r="C993" s="50" t="str">
        <f>IF(LEN(E992)&lt;1,"","Total: " &amp; LEFT(E992,LEN(E992)-21) &amp; "Municipalities")</f>
        <v/>
      </c>
      <c r="D993" s="51"/>
      <c r="E993" s="52"/>
      <c r="F993" s="53">
        <f t="shared" ref="F993:K993" si="326">SUM(F982:F992)</f>
        <v>0</v>
      </c>
      <c r="G993" s="171">
        <f t="shared" si="326"/>
        <v>0</v>
      </c>
      <c r="H993" s="55">
        <f t="shared" si="326"/>
        <v>0</v>
      </c>
      <c r="I993" s="53">
        <f t="shared" si="326"/>
        <v>0</v>
      </c>
      <c r="J993" s="54">
        <f t="shared" si="326"/>
        <v>0</v>
      </c>
      <c r="K993" s="55">
        <f t="shared" si="326"/>
        <v>0</v>
      </c>
      <c r="L993" s="53">
        <f t="shared" ref="L993:AI993" si="327">SUM(L982:L992)</f>
        <v>0</v>
      </c>
      <c r="M993" s="54">
        <f t="shared" si="327"/>
        <v>0</v>
      </c>
      <c r="N993" s="55">
        <f t="shared" si="327"/>
        <v>0</v>
      </c>
      <c r="O993" s="53">
        <f t="shared" si="327"/>
        <v>0</v>
      </c>
      <c r="P993" s="54">
        <f t="shared" si="327"/>
        <v>0</v>
      </c>
      <c r="Q993" s="55">
        <f t="shared" si="327"/>
        <v>0</v>
      </c>
      <c r="R993" s="53">
        <f t="shared" si="327"/>
        <v>0</v>
      </c>
      <c r="S993" s="54">
        <f t="shared" si="327"/>
        <v>0</v>
      </c>
      <c r="T993" s="55">
        <f t="shared" si="327"/>
        <v>0</v>
      </c>
      <c r="U993" s="53">
        <f t="shared" si="327"/>
        <v>0</v>
      </c>
      <c r="V993" s="54">
        <f t="shared" si="327"/>
        <v>0</v>
      </c>
      <c r="W993" s="55">
        <f t="shared" si="327"/>
        <v>0</v>
      </c>
      <c r="X993" s="53">
        <f t="shared" si="327"/>
        <v>0</v>
      </c>
      <c r="Y993" s="54">
        <f t="shared" si="327"/>
        <v>0</v>
      </c>
      <c r="Z993" s="55">
        <f t="shared" si="327"/>
        <v>0</v>
      </c>
      <c r="AA993" s="53">
        <f t="shared" si="327"/>
        <v>0</v>
      </c>
      <c r="AB993" s="54">
        <f t="shared" si="327"/>
        <v>0</v>
      </c>
      <c r="AC993" s="55">
        <f t="shared" si="327"/>
        <v>0</v>
      </c>
      <c r="AD993" s="53">
        <f t="shared" si="327"/>
        <v>0</v>
      </c>
      <c r="AE993" s="54">
        <f t="shared" si="327"/>
        <v>0</v>
      </c>
      <c r="AF993" s="55">
        <f t="shared" si="327"/>
        <v>0</v>
      </c>
      <c r="AG993" s="53">
        <f t="shared" si="327"/>
        <v>0</v>
      </c>
      <c r="AH993" s="54">
        <f t="shared" si="327"/>
        <v>0</v>
      </c>
      <c r="AI993" s="55">
        <f t="shared" si="327"/>
        <v>0</v>
      </c>
      <c r="AK993" s="53">
        <f>SUM(AK982:AK992)</f>
        <v>0</v>
      </c>
      <c r="AL993" s="54">
        <f>SUM(AL982:AL992)</f>
        <v>0</v>
      </c>
      <c r="AM993" s="55">
        <f>SUM(AM982:AM992)</f>
        <v>0</v>
      </c>
      <c r="AT993" s="32">
        <f>IF(SUM(AT982:AT992)=0,0,1)</f>
        <v>0</v>
      </c>
    </row>
    <row r="994" spans="2:50" ht="15" hidden="1" customHeight="1" x14ac:dyDescent="0.3">
      <c r="C994" s="40"/>
      <c r="D994" s="34"/>
      <c r="E994" s="35"/>
      <c r="F994" s="41"/>
      <c r="G994" s="169"/>
      <c r="H994" s="43"/>
      <c r="I994" s="41"/>
      <c r="J994" s="42"/>
      <c r="K994" s="43"/>
      <c r="L994" s="41"/>
      <c r="M994" s="42"/>
      <c r="N994" s="43"/>
      <c r="O994" s="41"/>
      <c r="P994" s="42"/>
      <c r="Q994" s="43"/>
      <c r="R994" s="41"/>
      <c r="S994" s="42"/>
      <c r="T994" s="43"/>
      <c r="U994" s="41"/>
      <c r="V994" s="42"/>
      <c r="W994" s="43"/>
      <c r="X994" s="41"/>
      <c r="Y994" s="42"/>
      <c r="Z994" s="43"/>
      <c r="AA994" s="41"/>
      <c r="AB994" s="42"/>
      <c r="AC994" s="43"/>
      <c r="AD994" s="41"/>
      <c r="AE994" s="42"/>
      <c r="AF994" s="43"/>
      <c r="AG994" s="41"/>
      <c r="AH994" s="42"/>
      <c r="AI994" s="43"/>
      <c r="AK994" s="41"/>
      <c r="AL994" s="42"/>
      <c r="AM994" s="43"/>
      <c r="AT994" s="32">
        <v>0</v>
      </c>
    </row>
    <row r="995" spans="2:50" ht="15" customHeight="1" x14ac:dyDescent="0.3">
      <c r="C995" s="56" t="s">
        <v>36</v>
      </c>
      <c r="D995" s="57"/>
      <c r="E995" s="58"/>
      <c r="F995" s="53"/>
      <c r="G995" s="171"/>
      <c r="H995" s="112">
        <f>H858+H859+H860+H861+H862+H876+H889+H902+H915+H928+H941+H954+H967+H980+H993</f>
        <v>512</v>
      </c>
      <c r="I995" s="53">
        <f>I858+I859+I860+I861+I862+I876+I889+I902+I915+I928+I941+I954+I967+I980+I993</f>
        <v>38763</v>
      </c>
      <c r="J995" s="54">
        <f>J858+J859+J860+J861+J862+J876+J889+J902+J915+J928+J941+J954+J967+J980+J993</f>
        <v>0</v>
      </c>
      <c r="K995" s="55">
        <f>K858+K859+K860+K861+K862+K876+K889+K902+K915+K928+K941+K954+K967+K980+K993</f>
        <v>0</v>
      </c>
      <c r="L995" s="53">
        <f t="shared" ref="L995:AI995" si="328">L858+L859+L860+L861+L862+L876+L889+L902+L915+L928+L941+L954+L967+L980+L993</f>
        <v>0</v>
      </c>
      <c r="M995" s="54">
        <f t="shared" si="328"/>
        <v>0</v>
      </c>
      <c r="N995" s="55">
        <f t="shared" si="328"/>
        <v>0</v>
      </c>
      <c r="O995" s="53">
        <f t="shared" si="328"/>
        <v>0</v>
      </c>
      <c r="P995" s="54">
        <f t="shared" si="328"/>
        <v>0</v>
      </c>
      <c r="Q995" s="55">
        <f t="shared" si="328"/>
        <v>0</v>
      </c>
      <c r="R995" s="53">
        <f t="shared" si="328"/>
        <v>0</v>
      </c>
      <c r="S995" s="54">
        <f t="shared" si="328"/>
        <v>0</v>
      </c>
      <c r="T995" s="55">
        <f t="shared" si="328"/>
        <v>0</v>
      </c>
      <c r="U995" s="53">
        <f t="shared" si="328"/>
        <v>0</v>
      </c>
      <c r="V995" s="54">
        <f t="shared" si="328"/>
        <v>0</v>
      </c>
      <c r="W995" s="55">
        <f t="shared" si="328"/>
        <v>0</v>
      </c>
      <c r="X995" s="53">
        <f t="shared" si="328"/>
        <v>0</v>
      </c>
      <c r="Y995" s="54">
        <f t="shared" si="328"/>
        <v>0</v>
      </c>
      <c r="Z995" s="55">
        <f t="shared" si="328"/>
        <v>0</v>
      </c>
      <c r="AA995" s="53">
        <f t="shared" si="328"/>
        <v>0</v>
      </c>
      <c r="AB995" s="54">
        <f t="shared" si="328"/>
        <v>0</v>
      </c>
      <c r="AC995" s="55">
        <f t="shared" si="328"/>
        <v>0</v>
      </c>
      <c r="AD995" s="53">
        <f t="shared" si="328"/>
        <v>0</v>
      </c>
      <c r="AE995" s="54">
        <f t="shared" si="328"/>
        <v>0</v>
      </c>
      <c r="AF995" s="55">
        <f t="shared" si="328"/>
        <v>0</v>
      </c>
      <c r="AG995" s="53">
        <f t="shared" si="328"/>
        <v>0</v>
      </c>
      <c r="AH995" s="54">
        <f t="shared" si="328"/>
        <v>0</v>
      </c>
      <c r="AI995" s="55">
        <f t="shared" si="328"/>
        <v>0</v>
      </c>
      <c r="AK995" s="53">
        <f>AK858+AK859+AK860+AK861+AK862+AK876+AK889+AK902+AK915+AK928+AK941+AK954+AK967+AK980+AK993</f>
        <v>38763</v>
      </c>
      <c r="AL995" s="54">
        <f>AL858+AL859+AL860+AL861+AL862+AL876+AL889+AL902+AL915+AL928+AL941+AL954+AL967+AL980+AL993</f>
        <v>0</v>
      </c>
      <c r="AM995" s="55">
        <f>AM858+AM859+AM860+AM861+AM862+AM876+AM889+AM902+AM915+AM928+AM941+AM954+AM967+AM980+AM993</f>
        <v>512</v>
      </c>
      <c r="AT995" s="32">
        <v>1</v>
      </c>
    </row>
    <row r="996" spans="2:50" ht="15" customHeight="1" x14ac:dyDescent="0.3">
      <c r="C996" s="40"/>
      <c r="D996" s="34"/>
      <c r="E996" s="35"/>
      <c r="F996" s="41"/>
      <c r="G996" s="169"/>
      <c r="H996" s="43"/>
      <c r="I996" s="41"/>
      <c r="J996" s="42"/>
      <c r="K996" s="43"/>
      <c r="L996" s="41"/>
      <c r="M996" s="42"/>
      <c r="N996" s="43"/>
      <c r="O996" s="41"/>
      <c r="P996" s="42"/>
      <c r="Q996" s="43"/>
      <c r="R996" s="41"/>
      <c r="S996" s="42"/>
      <c r="T996" s="43"/>
      <c r="U996" s="41"/>
      <c r="V996" s="42"/>
      <c r="W996" s="43"/>
      <c r="X996" s="41"/>
      <c r="Y996" s="42"/>
      <c r="Z996" s="43"/>
      <c r="AA996" s="41"/>
      <c r="AB996" s="42"/>
      <c r="AC996" s="43"/>
      <c r="AD996" s="41"/>
      <c r="AE996" s="42"/>
      <c r="AF996" s="43"/>
      <c r="AG996" s="41"/>
      <c r="AH996" s="42"/>
      <c r="AI996" s="43"/>
      <c r="AK996" s="41"/>
      <c r="AL996" s="42"/>
      <c r="AM996" s="43"/>
      <c r="AT996" s="32">
        <v>1</v>
      </c>
    </row>
    <row r="997" spans="2:50" ht="15" customHeight="1" x14ac:dyDescent="0.3">
      <c r="C997" s="33" t="s">
        <v>37</v>
      </c>
      <c r="D997" s="34"/>
      <c r="E997" s="35"/>
      <c r="F997" s="36"/>
      <c r="G997" s="168"/>
      <c r="H997" s="38"/>
      <c r="I997" s="36"/>
      <c r="J997" s="37"/>
      <c r="K997" s="38"/>
      <c r="L997" s="36"/>
      <c r="M997" s="37"/>
      <c r="N997" s="38"/>
      <c r="O997" s="36"/>
      <c r="P997" s="37"/>
      <c r="Q997" s="38"/>
      <c r="R997" s="36"/>
      <c r="S997" s="37"/>
      <c r="T997" s="38"/>
      <c r="U997" s="36"/>
      <c r="V997" s="37"/>
      <c r="W997" s="38"/>
      <c r="X997" s="36"/>
      <c r="Y997" s="37"/>
      <c r="Z997" s="38"/>
      <c r="AA997" s="36"/>
      <c r="AB997" s="37"/>
      <c r="AC997" s="38"/>
      <c r="AD997" s="36"/>
      <c r="AE997" s="37"/>
      <c r="AF997" s="38"/>
      <c r="AG997" s="36"/>
      <c r="AH997" s="37"/>
      <c r="AI997" s="38"/>
      <c r="AK997" s="36"/>
      <c r="AL997" s="37"/>
      <c r="AM997" s="38"/>
      <c r="AT997" s="32">
        <v>1</v>
      </c>
    </row>
    <row r="998" spans="2:50" ht="15" customHeight="1" x14ac:dyDescent="0.3">
      <c r="C998" s="39">
        <v>0</v>
      </c>
      <c r="D998" s="34"/>
      <c r="E998" s="35"/>
      <c r="F998" s="36"/>
      <c r="G998" s="168"/>
      <c r="H998" s="38"/>
      <c r="I998" s="36"/>
      <c r="J998" s="37"/>
      <c r="K998" s="38"/>
      <c r="L998" s="36"/>
      <c r="M998" s="37"/>
      <c r="N998" s="38"/>
      <c r="O998" s="36"/>
      <c r="P998" s="37"/>
      <c r="Q998" s="38"/>
      <c r="R998" s="36"/>
      <c r="S998" s="37"/>
      <c r="T998" s="38"/>
      <c r="U998" s="36"/>
      <c r="V998" s="37"/>
      <c r="W998" s="38"/>
      <c r="X998" s="36"/>
      <c r="Y998" s="37"/>
      <c r="Z998" s="38"/>
      <c r="AA998" s="36"/>
      <c r="AB998" s="37"/>
      <c r="AC998" s="38"/>
      <c r="AD998" s="36"/>
      <c r="AE998" s="37"/>
      <c r="AF998" s="38"/>
      <c r="AG998" s="36"/>
      <c r="AH998" s="37"/>
      <c r="AI998" s="38"/>
      <c r="AK998" s="36"/>
      <c r="AL998" s="37"/>
      <c r="AM998" s="38"/>
      <c r="AT998" s="32">
        <v>1</v>
      </c>
    </row>
    <row r="999" spans="2:50" ht="15" hidden="1" customHeight="1" x14ac:dyDescent="0.3">
      <c r="C999" s="40" t="s">
        <v>21</v>
      </c>
      <c r="D999" s="34" t="s">
        <v>2</v>
      </c>
      <c r="E999" s="35" t="s">
        <v>2</v>
      </c>
      <c r="F999" s="41">
        <v>0</v>
      </c>
      <c r="G999" s="169">
        <v>0</v>
      </c>
      <c r="H999" s="43">
        <v>0</v>
      </c>
      <c r="I999" s="41">
        <v>0</v>
      </c>
      <c r="J999" s="42">
        <v>0</v>
      </c>
      <c r="K999" s="43">
        <v>0</v>
      </c>
      <c r="L999" s="41"/>
      <c r="M999" s="42"/>
      <c r="N999" s="43"/>
      <c r="O999" s="41"/>
      <c r="P999" s="42"/>
      <c r="Q999" s="43"/>
      <c r="R999" s="41"/>
      <c r="S999" s="42"/>
      <c r="T999" s="43"/>
      <c r="U999" s="41"/>
      <c r="V999" s="42"/>
      <c r="W999" s="43"/>
      <c r="X999" s="41"/>
      <c r="Y999" s="42"/>
      <c r="Z999" s="43"/>
      <c r="AA999" s="41"/>
      <c r="AB999" s="42"/>
      <c r="AC999" s="43"/>
      <c r="AD999" s="41"/>
      <c r="AE999" s="42"/>
      <c r="AF999" s="43"/>
      <c r="AG999" s="41"/>
      <c r="AH999" s="42"/>
      <c r="AI999" s="43"/>
      <c r="AK999" s="41">
        <f>F999+I999+L999+O999+R999+U999+X999+AA999+AD999+AG999</f>
        <v>0</v>
      </c>
      <c r="AL999" s="42">
        <f t="shared" ref="AL999:AM1003" si="329">G999+J999+M999+P999+S999+V999+Y999+AB999+AE999+AH999</f>
        <v>0</v>
      </c>
      <c r="AM999" s="43">
        <f t="shared" si="329"/>
        <v>0</v>
      </c>
      <c r="AT999" s="32">
        <f>IF(LEN(E999)&lt;2,0,1)</f>
        <v>0</v>
      </c>
      <c r="AV999" s="23">
        <v>8</v>
      </c>
      <c r="AX999" s="23">
        <v>1</v>
      </c>
    </row>
    <row r="1000" spans="2:50" ht="15" hidden="1" customHeight="1" x14ac:dyDescent="0.3">
      <c r="C1000" s="40" t="s">
        <v>21</v>
      </c>
      <c r="D1000" s="34" t="s">
        <v>2</v>
      </c>
      <c r="E1000" s="35" t="s">
        <v>2</v>
      </c>
      <c r="F1000" s="41">
        <v>0</v>
      </c>
      <c r="G1000" s="169">
        <v>0</v>
      </c>
      <c r="H1000" s="43">
        <v>0</v>
      </c>
      <c r="I1000" s="41">
        <v>0</v>
      </c>
      <c r="J1000" s="42">
        <v>0</v>
      </c>
      <c r="K1000" s="43">
        <v>0</v>
      </c>
      <c r="L1000" s="41"/>
      <c r="M1000" s="42"/>
      <c r="N1000" s="43"/>
      <c r="O1000" s="41"/>
      <c r="P1000" s="42"/>
      <c r="Q1000" s="43"/>
      <c r="R1000" s="41"/>
      <c r="S1000" s="42"/>
      <c r="T1000" s="43"/>
      <c r="U1000" s="41"/>
      <c r="V1000" s="42"/>
      <c r="W1000" s="43"/>
      <c r="X1000" s="41"/>
      <c r="Y1000" s="42"/>
      <c r="Z1000" s="43"/>
      <c r="AA1000" s="41"/>
      <c r="AB1000" s="42"/>
      <c r="AC1000" s="43"/>
      <c r="AD1000" s="41"/>
      <c r="AE1000" s="42"/>
      <c r="AF1000" s="43"/>
      <c r="AG1000" s="41"/>
      <c r="AH1000" s="42"/>
      <c r="AI1000" s="43"/>
      <c r="AK1000" s="41">
        <f>F1000+I1000+L1000+O1000+R1000+U1000+X1000+AA1000+AD1000+AG1000</f>
        <v>0</v>
      </c>
      <c r="AL1000" s="42">
        <f t="shared" si="329"/>
        <v>0</v>
      </c>
      <c r="AM1000" s="43">
        <f t="shared" si="329"/>
        <v>0</v>
      </c>
      <c r="AT1000" s="32">
        <f>IF(LEN(E1000)&lt;2,0,1)</f>
        <v>0</v>
      </c>
      <c r="AV1000" s="23">
        <v>8</v>
      </c>
      <c r="AX1000" s="23">
        <f>IF(AW1000=AW999,AX999+1,1)</f>
        <v>2</v>
      </c>
    </row>
    <row r="1001" spans="2:50" ht="15" hidden="1" customHeight="1" x14ac:dyDescent="0.3">
      <c r="C1001" s="40" t="s">
        <v>21</v>
      </c>
      <c r="D1001" s="34" t="s">
        <v>2</v>
      </c>
      <c r="E1001" s="35" t="s">
        <v>2</v>
      </c>
      <c r="F1001" s="41">
        <v>0</v>
      </c>
      <c r="G1001" s="169">
        <v>0</v>
      </c>
      <c r="H1001" s="43">
        <v>0</v>
      </c>
      <c r="I1001" s="41">
        <v>0</v>
      </c>
      <c r="J1001" s="42">
        <v>0</v>
      </c>
      <c r="K1001" s="43">
        <v>0</v>
      </c>
      <c r="L1001" s="41"/>
      <c r="M1001" s="42"/>
      <c r="N1001" s="43"/>
      <c r="O1001" s="41"/>
      <c r="P1001" s="42"/>
      <c r="Q1001" s="43"/>
      <c r="R1001" s="41"/>
      <c r="S1001" s="42"/>
      <c r="T1001" s="43"/>
      <c r="U1001" s="41"/>
      <c r="V1001" s="42"/>
      <c r="W1001" s="43"/>
      <c r="X1001" s="41"/>
      <c r="Y1001" s="42"/>
      <c r="Z1001" s="43"/>
      <c r="AA1001" s="41"/>
      <c r="AB1001" s="42"/>
      <c r="AC1001" s="43"/>
      <c r="AD1001" s="41"/>
      <c r="AE1001" s="42"/>
      <c r="AF1001" s="43"/>
      <c r="AG1001" s="41"/>
      <c r="AH1001" s="42"/>
      <c r="AI1001" s="43"/>
      <c r="AK1001" s="41">
        <f>F1001+I1001+L1001+O1001+R1001+U1001+X1001+AA1001+AD1001+AG1001</f>
        <v>0</v>
      </c>
      <c r="AL1001" s="42">
        <f t="shared" si="329"/>
        <v>0</v>
      </c>
      <c r="AM1001" s="43">
        <f t="shared" si="329"/>
        <v>0</v>
      </c>
      <c r="AT1001" s="32">
        <f>IF(LEN(E1001)&lt;2,0,1)</f>
        <v>0</v>
      </c>
      <c r="AV1001" s="23">
        <v>8</v>
      </c>
      <c r="AX1001" s="23">
        <f>IF(AW1001=AW1000,AX1000+1,1)</f>
        <v>3</v>
      </c>
    </row>
    <row r="1002" spans="2:50" ht="15" hidden="1" customHeight="1" x14ac:dyDescent="0.3">
      <c r="C1002" s="40" t="s">
        <v>21</v>
      </c>
      <c r="D1002" s="34" t="s">
        <v>2</v>
      </c>
      <c r="E1002" s="35" t="s">
        <v>2</v>
      </c>
      <c r="F1002" s="41">
        <v>0</v>
      </c>
      <c r="G1002" s="169">
        <v>0</v>
      </c>
      <c r="H1002" s="43">
        <v>0</v>
      </c>
      <c r="I1002" s="41">
        <v>0</v>
      </c>
      <c r="J1002" s="42">
        <v>0</v>
      </c>
      <c r="K1002" s="43">
        <v>0</v>
      </c>
      <c r="L1002" s="41"/>
      <c r="M1002" s="42"/>
      <c r="N1002" s="43"/>
      <c r="O1002" s="41"/>
      <c r="P1002" s="42"/>
      <c r="Q1002" s="43"/>
      <c r="R1002" s="41"/>
      <c r="S1002" s="42"/>
      <c r="T1002" s="43"/>
      <c r="U1002" s="41"/>
      <c r="V1002" s="42"/>
      <c r="W1002" s="43"/>
      <c r="X1002" s="41"/>
      <c r="Y1002" s="42"/>
      <c r="Z1002" s="43"/>
      <c r="AA1002" s="41"/>
      <c r="AB1002" s="42"/>
      <c r="AC1002" s="43"/>
      <c r="AD1002" s="41"/>
      <c r="AE1002" s="42"/>
      <c r="AF1002" s="43"/>
      <c r="AG1002" s="41"/>
      <c r="AH1002" s="42"/>
      <c r="AI1002" s="43"/>
      <c r="AK1002" s="41">
        <f>F1002+I1002+L1002+O1002+R1002+U1002+X1002+AA1002+AD1002+AG1002</f>
        <v>0</v>
      </c>
      <c r="AL1002" s="42">
        <f t="shared" si="329"/>
        <v>0</v>
      </c>
      <c r="AM1002" s="43">
        <f t="shared" si="329"/>
        <v>0</v>
      </c>
      <c r="AT1002" s="32">
        <f>IF(LEN(E1002)&lt;2,0,1)</f>
        <v>0</v>
      </c>
      <c r="AV1002" s="23">
        <v>8</v>
      </c>
      <c r="AX1002" s="23">
        <f>IF(AW1002=AW1001,AX1001+1,1)</f>
        <v>4</v>
      </c>
    </row>
    <row r="1003" spans="2:50" ht="15" hidden="1" customHeight="1" x14ac:dyDescent="0.3">
      <c r="C1003" s="40" t="s">
        <v>21</v>
      </c>
      <c r="D1003" s="34" t="s">
        <v>2</v>
      </c>
      <c r="E1003" s="35" t="s">
        <v>2</v>
      </c>
      <c r="F1003" s="41">
        <v>0</v>
      </c>
      <c r="G1003" s="169">
        <v>0</v>
      </c>
      <c r="H1003" s="43">
        <v>0</v>
      </c>
      <c r="I1003" s="41">
        <v>0</v>
      </c>
      <c r="J1003" s="42">
        <v>0</v>
      </c>
      <c r="K1003" s="43">
        <v>0</v>
      </c>
      <c r="L1003" s="41"/>
      <c r="M1003" s="42"/>
      <c r="N1003" s="43"/>
      <c r="O1003" s="41"/>
      <c r="P1003" s="42"/>
      <c r="Q1003" s="43"/>
      <c r="R1003" s="41"/>
      <c r="S1003" s="42"/>
      <c r="T1003" s="43"/>
      <c r="U1003" s="41"/>
      <c r="V1003" s="42"/>
      <c r="W1003" s="43"/>
      <c r="X1003" s="41"/>
      <c r="Y1003" s="42"/>
      <c r="Z1003" s="43"/>
      <c r="AA1003" s="41"/>
      <c r="AB1003" s="42"/>
      <c r="AC1003" s="43"/>
      <c r="AD1003" s="41"/>
      <c r="AE1003" s="42"/>
      <c r="AF1003" s="43"/>
      <c r="AG1003" s="41"/>
      <c r="AH1003" s="42"/>
      <c r="AI1003" s="43"/>
      <c r="AK1003" s="41">
        <f>F1003+I1003+L1003+O1003+R1003+U1003+X1003+AA1003+AD1003+AG1003</f>
        <v>0</v>
      </c>
      <c r="AL1003" s="42">
        <f t="shared" si="329"/>
        <v>0</v>
      </c>
      <c r="AM1003" s="43">
        <f t="shared" si="329"/>
        <v>0</v>
      </c>
      <c r="AT1003" s="32">
        <f>IF(LEN(E1003)&lt;2,0,1)</f>
        <v>0</v>
      </c>
      <c r="AV1003" s="23">
        <v>8</v>
      </c>
      <c r="AX1003" s="23">
        <f>IF(AW1003=AW1002,AX1002+1,1)</f>
        <v>5</v>
      </c>
    </row>
    <row r="1004" spans="2:50" ht="5.25" hidden="1" customHeight="1" x14ac:dyDescent="0.3">
      <c r="B1004" s="15"/>
      <c r="C1004" s="44"/>
      <c r="D1004" s="45"/>
      <c r="E1004" s="46"/>
      <c r="F1004" s="47"/>
      <c r="G1004" s="170"/>
      <c r="H1004" s="49"/>
      <c r="I1004" s="47"/>
      <c r="J1004" s="48"/>
      <c r="K1004" s="49"/>
      <c r="L1004" s="47"/>
      <c r="M1004" s="48"/>
      <c r="N1004" s="49"/>
      <c r="O1004" s="47"/>
      <c r="P1004" s="48"/>
      <c r="Q1004" s="49"/>
      <c r="R1004" s="47"/>
      <c r="S1004" s="48"/>
      <c r="T1004" s="49"/>
      <c r="U1004" s="47"/>
      <c r="V1004" s="48"/>
      <c r="W1004" s="49"/>
      <c r="X1004" s="47"/>
      <c r="Y1004" s="48"/>
      <c r="Z1004" s="49"/>
      <c r="AA1004" s="47"/>
      <c r="AB1004" s="48"/>
      <c r="AC1004" s="49"/>
      <c r="AD1004" s="47"/>
      <c r="AE1004" s="48"/>
      <c r="AF1004" s="49"/>
      <c r="AG1004" s="47"/>
      <c r="AH1004" s="48"/>
      <c r="AI1004" s="49"/>
      <c r="AK1004" s="47"/>
      <c r="AL1004" s="48"/>
      <c r="AM1004" s="49"/>
      <c r="AT1004" s="32">
        <f>IF(SUM(AT999:AT1003)=0,0,1)</f>
        <v>0</v>
      </c>
    </row>
    <row r="1005" spans="2:50" ht="15" hidden="1" customHeight="1" x14ac:dyDescent="0.3">
      <c r="C1005" s="40"/>
      <c r="D1005" s="34"/>
      <c r="E1005" s="35"/>
      <c r="F1005" s="41"/>
      <c r="G1005" s="169"/>
      <c r="H1005" s="43"/>
      <c r="I1005" s="41"/>
      <c r="J1005" s="42"/>
      <c r="K1005" s="43"/>
      <c r="L1005" s="41"/>
      <c r="M1005" s="42"/>
      <c r="N1005" s="43"/>
      <c r="O1005" s="41"/>
      <c r="P1005" s="42"/>
      <c r="Q1005" s="43"/>
      <c r="R1005" s="41"/>
      <c r="S1005" s="42"/>
      <c r="T1005" s="43"/>
      <c r="U1005" s="41"/>
      <c r="V1005" s="42"/>
      <c r="W1005" s="43"/>
      <c r="X1005" s="41"/>
      <c r="Y1005" s="42"/>
      <c r="Z1005" s="43"/>
      <c r="AA1005" s="41"/>
      <c r="AB1005" s="42"/>
      <c r="AC1005" s="43"/>
      <c r="AD1005" s="41"/>
      <c r="AE1005" s="42"/>
      <c r="AF1005" s="43"/>
      <c r="AG1005" s="41"/>
      <c r="AH1005" s="42"/>
      <c r="AI1005" s="43"/>
      <c r="AK1005" s="41"/>
      <c r="AL1005" s="42"/>
      <c r="AM1005" s="43"/>
      <c r="AT1005" s="32">
        <f>IF(AT1004=0,0,1)</f>
        <v>0</v>
      </c>
    </row>
    <row r="1006" spans="2:50" ht="15" customHeight="1" x14ac:dyDescent="0.3">
      <c r="C1006" s="40" t="s">
        <v>22</v>
      </c>
      <c r="D1006" s="34" t="s">
        <v>501</v>
      </c>
      <c r="E1006" s="35" t="s">
        <v>1051</v>
      </c>
      <c r="F1006" s="41"/>
      <c r="G1006" s="169"/>
      <c r="H1006" s="43">
        <v>20</v>
      </c>
      <c r="I1006" s="41">
        <v>1550</v>
      </c>
      <c r="J1006" s="42">
        <v>0</v>
      </c>
      <c r="K1006" s="43">
        <v>0</v>
      </c>
      <c r="L1006" s="41"/>
      <c r="M1006" s="42"/>
      <c r="N1006" s="43"/>
      <c r="O1006" s="41"/>
      <c r="P1006" s="42"/>
      <c r="Q1006" s="43"/>
      <c r="R1006" s="41"/>
      <c r="S1006" s="42"/>
      <c r="T1006" s="43"/>
      <c r="U1006" s="41"/>
      <c r="V1006" s="42"/>
      <c r="W1006" s="43"/>
      <c r="X1006" s="41"/>
      <c r="Y1006" s="42"/>
      <c r="Z1006" s="43"/>
      <c r="AA1006" s="41"/>
      <c r="AB1006" s="42"/>
      <c r="AC1006" s="43"/>
      <c r="AD1006" s="41"/>
      <c r="AE1006" s="42"/>
      <c r="AF1006" s="43"/>
      <c r="AG1006" s="41"/>
      <c r="AH1006" s="42"/>
      <c r="AI1006" s="43"/>
      <c r="AK1006" s="41">
        <f t="shared" ref="AK1006:AM1016" si="330">F1006+I1006+L1006+O1006+R1006+U1006+X1006+AA1006+AD1006+AG1006</f>
        <v>1550</v>
      </c>
      <c r="AL1006" s="42">
        <f t="shared" si="330"/>
        <v>0</v>
      </c>
      <c r="AM1006" s="43">
        <f t="shared" si="330"/>
        <v>20</v>
      </c>
      <c r="AT1006" s="32">
        <f>IF(LEN(E1006)&lt;2,0,1)</f>
        <v>1</v>
      </c>
      <c r="AV1006" s="23">
        <v>8</v>
      </c>
      <c r="AW1006" s="23">
        <v>1</v>
      </c>
      <c r="AX1006" s="23">
        <v>1</v>
      </c>
    </row>
    <row r="1007" spans="2:50" ht="15" customHeight="1" x14ac:dyDescent="0.3">
      <c r="C1007" s="40" t="s">
        <v>22</v>
      </c>
      <c r="D1007" s="34" t="s">
        <v>505</v>
      </c>
      <c r="E1007" s="35" t="s">
        <v>1049</v>
      </c>
      <c r="F1007" s="41"/>
      <c r="G1007" s="169"/>
      <c r="H1007" s="43">
        <v>17</v>
      </c>
      <c r="I1007" s="41">
        <v>1293</v>
      </c>
      <c r="J1007" s="42">
        <v>0</v>
      </c>
      <c r="K1007" s="43">
        <v>0</v>
      </c>
      <c r="L1007" s="41"/>
      <c r="M1007" s="42"/>
      <c r="N1007" s="43"/>
      <c r="O1007" s="41"/>
      <c r="P1007" s="42"/>
      <c r="Q1007" s="43"/>
      <c r="R1007" s="41"/>
      <c r="S1007" s="42"/>
      <c r="T1007" s="43"/>
      <c r="U1007" s="41"/>
      <c r="V1007" s="42"/>
      <c r="W1007" s="43"/>
      <c r="X1007" s="41"/>
      <c r="Y1007" s="42"/>
      <c r="Z1007" s="43"/>
      <c r="AA1007" s="41"/>
      <c r="AB1007" s="42"/>
      <c r="AC1007" s="43"/>
      <c r="AD1007" s="41"/>
      <c r="AE1007" s="42"/>
      <c r="AF1007" s="43"/>
      <c r="AG1007" s="41"/>
      <c r="AH1007" s="42"/>
      <c r="AI1007" s="43"/>
      <c r="AK1007" s="41">
        <f t="shared" si="330"/>
        <v>1293</v>
      </c>
      <c r="AL1007" s="42">
        <f t="shared" si="330"/>
        <v>0</v>
      </c>
      <c r="AM1007" s="43">
        <f t="shared" si="330"/>
        <v>17</v>
      </c>
      <c r="AT1007" s="32">
        <f t="shared" ref="AT1007:AT1016" si="331">IF(LEN(E1007)&lt;2,0,1)</f>
        <v>1</v>
      </c>
      <c r="AV1007" s="23">
        <v>8</v>
      </c>
      <c r="AW1007" s="23">
        <v>1</v>
      </c>
      <c r="AX1007" s="23">
        <f>IF(AW1007=AW1006,AX1006+1,1)</f>
        <v>2</v>
      </c>
    </row>
    <row r="1008" spans="2:50" ht="15" customHeight="1" x14ac:dyDescent="0.3">
      <c r="C1008" s="40" t="s">
        <v>22</v>
      </c>
      <c r="D1008" s="34" t="s">
        <v>811</v>
      </c>
      <c r="E1008" s="35" t="s">
        <v>1050</v>
      </c>
      <c r="F1008" s="41"/>
      <c r="G1008" s="169"/>
      <c r="H1008" s="43">
        <v>20</v>
      </c>
      <c r="I1008" s="41">
        <v>1572</v>
      </c>
      <c r="J1008" s="42">
        <v>0</v>
      </c>
      <c r="K1008" s="43">
        <v>0</v>
      </c>
      <c r="L1008" s="41"/>
      <c r="M1008" s="42"/>
      <c r="N1008" s="43"/>
      <c r="O1008" s="41"/>
      <c r="P1008" s="42"/>
      <c r="Q1008" s="43"/>
      <c r="R1008" s="41"/>
      <c r="S1008" s="42"/>
      <c r="T1008" s="43"/>
      <c r="U1008" s="41"/>
      <c r="V1008" s="42"/>
      <c r="W1008" s="43"/>
      <c r="X1008" s="41"/>
      <c r="Y1008" s="42"/>
      <c r="Z1008" s="43"/>
      <c r="AA1008" s="41"/>
      <c r="AB1008" s="42"/>
      <c r="AC1008" s="43"/>
      <c r="AD1008" s="41"/>
      <c r="AE1008" s="42"/>
      <c r="AF1008" s="43"/>
      <c r="AG1008" s="41"/>
      <c r="AH1008" s="42"/>
      <c r="AI1008" s="43"/>
      <c r="AK1008" s="41">
        <f t="shared" si="330"/>
        <v>1572</v>
      </c>
      <c r="AL1008" s="42">
        <f t="shared" si="330"/>
        <v>0</v>
      </c>
      <c r="AM1008" s="43">
        <f t="shared" si="330"/>
        <v>20</v>
      </c>
      <c r="AT1008" s="32">
        <f t="shared" si="331"/>
        <v>1</v>
      </c>
      <c r="AV1008" s="23">
        <v>8</v>
      </c>
      <c r="AW1008" s="23">
        <v>1</v>
      </c>
      <c r="AX1008" s="23">
        <f t="shared" ref="AX1008:AX1016" si="332">IF(AW1008=AW1007,AX1007+1,1)</f>
        <v>3</v>
      </c>
    </row>
    <row r="1009" spans="3:50" ht="15" customHeight="1" x14ac:dyDescent="0.3">
      <c r="C1009" s="40" t="s">
        <v>22</v>
      </c>
      <c r="D1009" s="34" t="s">
        <v>812</v>
      </c>
      <c r="E1009" s="35" t="s">
        <v>1053</v>
      </c>
      <c r="F1009" s="41"/>
      <c r="G1009" s="169"/>
      <c r="H1009" s="43">
        <v>16</v>
      </c>
      <c r="I1009" s="41">
        <v>1209</v>
      </c>
      <c r="J1009" s="42">
        <v>0</v>
      </c>
      <c r="K1009" s="43">
        <v>0</v>
      </c>
      <c r="L1009" s="41"/>
      <c r="M1009" s="42"/>
      <c r="N1009" s="43"/>
      <c r="O1009" s="41"/>
      <c r="P1009" s="42"/>
      <c r="Q1009" s="43"/>
      <c r="R1009" s="41"/>
      <c r="S1009" s="42"/>
      <c r="T1009" s="43"/>
      <c r="U1009" s="41"/>
      <c r="V1009" s="42"/>
      <c r="W1009" s="43"/>
      <c r="X1009" s="41"/>
      <c r="Y1009" s="42"/>
      <c r="Z1009" s="43"/>
      <c r="AA1009" s="41"/>
      <c r="AB1009" s="42"/>
      <c r="AC1009" s="43"/>
      <c r="AD1009" s="41"/>
      <c r="AE1009" s="42"/>
      <c r="AF1009" s="43"/>
      <c r="AG1009" s="41"/>
      <c r="AH1009" s="42"/>
      <c r="AI1009" s="43"/>
      <c r="AK1009" s="41">
        <f t="shared" si="330"/>
        <v>1209</v>
      </c>
      <c r="AL1009" s="42">
        <f t="shared" si="330"/>
        <v>0</v>
      </c>
      <c r="AM1009" s="43">
        <f t="shared" si="330"/>
        <v>16</v>
      </c>
      <c r="AT1009" s="32">
        <f t="shared" si="331"/>
        <v>1</v>
      </c>
      <c r="AV1009" s="23">
        <v>8</v>
      </c>
      <c r="AW1009" s="23">
        <v>1</v>
      </c>
      <c r="AX1009" s="23">
        <f t="shared" si="332"/>
        <v>4</v>
      </c>
    </row>
    <row r="1010" spans="3:50" ht="15" customHeight="1" x14ac:dyDescent="0.3">
      <c r="C1010" s="40" t="s">
        <v>22</v>
      </c>
      <c r="D1010" s="34" t="s">
        <v>813</v>
      </c>
      <c r="E1010" s="35" t="s">
        <v>1048</v>
      </c>
      <c r="F1010" s="41"/>
      <c r="G1010" s="169"/>
      <c r="H1010" s="43">
        <v>18</v>
      </c>
      <c r="I1010" s="41">
        <v>1359</v>
      </c>
      <c r="J1010" s="42">
        <v>0</v>
      </c>
      <c r="K1010" s="43">
        <v>0</v>
      </c>
      <c r="L1010" s="41"/>
      <c r="M1010" s="42"/>
      <c r="N1010" s="43"/>
      <c r="O1010" s="41"/>
      <c r="P1010" s="42"/>
      <c r="Q1010" s="43"/>
      <c r="R1010" s="41"/>
      <c r="S1010" s="42"/>
      <c r="T1010" s="43"/>
      <c r="U1010" s="41"/>
      <c r="V1010" s="42"/>
      <c r="W1010" s="43"/>
      <c r="X1010" s="41"/>
      <c r="Y1010" s="42"/>
      <c r="Z1010" s="43"/>
      <c r="AA1010" s="41"/>
      <c r="AB1010" s="42"/>
      <c r="AC1010" s="43"/>
      <c r="AD1010" s="41"/>
      <c r="AE1010" s="42"/>
      <c r="AF1010" s="43"/>
      <c r="AG1010" s="41"/>
      <c r="AH1010" s="42"/>
      <c r="AI1010" s="43"/>
      <c r="AK1010" s="41">
        <f t="shared" si="330"/>
        <v>1359</v>
      </c>
      <c r="AL1010" s="42">
        <f t="shared" si="330"/>
        <v>0</v>
      </c>
      <c r="AM1010" s="43">
        <f t="shared" si="330"/>
        <v>18</v>
      </c>
      <c r="AT1010" s="32">
        <f t="shared" si="331"/>
        <v>1</v>
      </c>
      <c r="AV1010" s="23">
        <v>8</v>
      </c>
      <c r="AW1010" s="23">
        <v>1</v>
      </c>
      <c r="AX1010" s="23">
        <f t="shared" si="332"/>
        <v>5</v>
      </c>
    </row>
    <row r="1011" spans="3:50" ht="15" hidden="1" customHeight="1" x14ac:dyDescent="0.3">
      <c r="C1011" s="40" t="s">
        <v>22</v>
      </c>
      <c r="D1011" s="34" t="s">
        <v>2</v>
      </c>
      <c r="E1011" s="35" t="s">
        <v>2</v>
      </c>
      <c r="F1011" s="41">
        <v>0</v>
      </c>
      <c r="G1011" s="169">
        <v>0</v>
      </c>
      <c r="H1011" s="43">
        <v>0</v>
      </c>
      <c r="I1011" s="41">
        <v>0</v>
      </c>
      <c r="J1011" s="42">
        <v>0</v>
      </c>
      <c r="K1011" s="43">
        <v>0</v>
      </c>
      <c r="L1011" s="41"/>
      <c r="M1011" s="42"/>
      <c r="N1011" s="43"/>
      <c r="O1011" s="41"/>
      <c r="P1011" s="42"/>
      <c r="Q1011" s="43"/>
      <c r="R1011" s="41"/>
      <c r="S1011" s="42"/>
      <c r="T1011" s="43"/>
      <c r="U1011" s="41"/>
      <c r="V1011" s="42"/>
      <c r="W1011" s="43"/>
      <c r="X1011" s="41"/>
      <c r="Y1011" s="42"/>
      <c r="Z1011" s="43"/>
      <c r="AA1011" s="41"/>
      <c r="AB1011" s="42"/>
      <c r="AC1011" s="43"/>
      <c r="AD1011" s="41"/>
      <c r="AE1011" s="42"/>
      <c r="AF1011" s="43"/>
      <c r="AG1011" s="41"/>
      <c r="AH1011" s="42"/>
      <c r="AI1011" s="43"/>
      <c r="AK1011" s="41">
        <f t="shared" si="330"/>
        <v>0</v>
      </c>
      <c r="AL1011" s="42">
        <f t="shared" si="330"/>
        <v>0</v>
      </c>
      <c r="AM1011" s="43">
        <f t="shared" si="330"/>
        <v>0</v>
      </c>
      <c r="AT1011" s="32">
        <f t="shared" si="331"/>
        <v>0</v>
      </c>
      <c r="AV1011" s="23">
        <v>8</v>
      </c>
      <c r="AW1011" s="23">
        <v>1</v>
      </c>
      <c r="AX1011" s="23">
        <f t="shared" si="332"/>
        <v>6</v>
      </c>
    </row>
    <row r="1012" spans="3:50" ht="15" hidden="1" customHeight="1" x14ac:dyDescent="0.3">
      <c r="C1012" s="40" t="s">
        <v>22</v>
      </c>
      <c r="D1012" s="34" t="s">
        <v>2</v>
      </c>
      <c r="E1012" s="35" t="s">
        <v>2</v>
      </c>
      <c r="F1012" s="41">
        <v>0</v>
      </c>
      <c r="G1012" s="169">
        <v>0</v>
      </c>
      <c r="H1012" s="43">
        <v>0</v>
      </c>
      <c r="I1012" s="41">
        <v>0</v>
      </c>
      <c r="J1012" s="42">
        <v>0</v>
      </c>
      <c r="K1012" s="43">
        <v>0</v>
      </c>
      <c r="L1012" s="41"/>
      <c r="M1012" s="42"/>
      <c r="N1012" s="43"/>
      <c r="O1012" s="41"/>
      <c r="P1012" s="42"/>
      <c r="Q1012" s="43"/>
      <c r="R1012" s="41"/>
      <c r="S1012" s="42"/>
      <c r="T1012" s="43"/>
      <c r="U1012" s="41"/>
      <c r="V1012" s="42"/>
      <c r="W1012" s="43"/>
      <c r="X1012" s="41"/>
      <c r="Y1012" s="42"/>
      <c r="Z1012" s="43"/>
      <c r="AA1012" s="41"/>
      <c r="AB1012" s="42"/>
      <c r="AC1012" s="43"/>
      <c r="AD1012" s="41"/>
      <c r="AE1012" s="42"/>
      <c r="AF1012" s="43"/>
      <c r="AG1012" s="41"/>
      <c r="AH1012" s="42"/>
      <c r="AI1012" s="43"/>
      <c r="AK1012" s="41">
        <f t="shared" si="330"/>
        <v>0</v>
      </c>
      <c r="AL1012" s="42">
        <f t="shared" si="330"/>
        <v>0</v>
      </c>
      <c r="AM1012" s="43">
        <f t="shared" si="330"/>
        <v>0</v>
      </c>
      <c r="AT1012" s="32">
        <f t="shared" si="331"/>
        <v>0</v>
      </c>
      <c r="AV1012" s="23">
        <v>8</v>
      </c>
      <c r="AW1012" s="23">
        <v>1</v>
      </c>
      <c r="AX1012" s="23">
        <f t="shared" si="332"/>
        <v>7</v>
      </c>
    </row>
    <row r="1013" spans="3:50" ht="15" hidden="1" customHeight="1" x14ac:dyDescent="0.3">
      <c r="C1013" s="40" t="s">
        <v>22</v>
      </c>
      <c r="D1013" s="34" t="s">
        <v>2</v>
      </c>
      <c r="E1013" s="35" t="s">
        <v>2</v>
      </c>
      <c r="F1013" s="41">
        <v>0</v>
      </c>
      <c r="G1013" s="169">
        <v>0</v>
      </c>
      <c r="H1013" s="43">
        <v>0</v>
      </c>
      <c r="I1013" s="41">
        <v>0</v>
      </c>
      <c r="J1013" s="42">
        <v>0</v>
      </c>
      <c r="K1013" s="43">
        <v>0</v>
      </c>
      <c r="L1013" s="41"/>
      <c r="M1013" s="42"/>
      <c r="N1013" s="43"/>
      <c r="O1013" s="41"/>
      <c r="P1013" s="42"/>
      <c r="Q1013" s="43"/>
      <c r="R1013" s="41"/>
      <c r="S1013" s="42"/>
      <c r="T1013" s="43"/>
      <c r="U1013" s="41"/>
      <c r="V1013" s="42"/>
      <c r="W1013" s="43"/>
      <c r="X1013" s="41"/>
      <c r="Y1013" s="42"/>
      <c r="Z1013" s="43"/>
      <c r="AA1013" s="41"/>
      <c r="AB1013" s="42"/>
      <c r="AC1013" s="43"/>
      <c r="AD1013" s="41"/>
      <c r="AE1013" s="42"/>
      <c r="AF1013" s="43"/>
      <c r="AG1013" s="41"/>
      <c r="AH1013" s="42"/>
      <c r="AI1013" s="43"/>
      <c r="AK1013" s="41">
        <f t="shared" si="330"/>
        <v>0</v>
      </c>
      <c r="AL1013" s="42">
        <f t="shared" si="330"/>
        <v>0</v>
      </c>
      <c r="AM1013" s="43">
        <f t="shared" si="330"/>
        <v>0</v>
      </c>
      <c r="AT1013" s="32">
        <f t="shared" si="331"/>
        <v>0</v>
      </c>
      <c r="AV1013" s="23">
        <v>8</v>
      </c>
      <c r="AW1013" s="23">
        <v>1</v>
      </c>
      <c r="AX1013" s="23">
        <f t="shared" si="332"/>
        <v>8</v>
      </c>
    </row>
    <row r="1014" spans="3:50" ht="15" hidden="1" customHeight="1" x14ac:dyDescent="0.3">
      <c r="C1014" s="40" t="s">
        <v>22</v>
      </c>
      <c r="D1014" s="34" t="s">
        <v>2</v>
      </c>
      <c r="E1014" s="35" t="s">
        <v>2</v>
      </c>
      <c r="F1014" s="41">
        <v>0</v>
      </c>
      <c r="G1014" s="169">
        <v>0</v>
      </c>
      <c r="H1014" s="43">
        <v>0</v>
      </c>
      <c r="I1014" s="41">
        <v>0</v>
      </c>
      <c r="J1014" s="42">
        <v>0</v>
      </c>
      <c r="K1014" s="43">
        <v>0</v>
      </c>
      <c r="L1014" s="41"/>
      <c r="M1014" s="42"/>
      <c r="N1014" s="43"/>
      <c r="O1014" s="41"/>
      <c r="P1014" s="42"/>
      <c r="Q1014" s="43"/>
      <c r="R1014" s="41"/>
      <c r="S1014" s="42"/>
      <c r="T1014" s="43"/>
      <c r="U1014" s="41"/>
      <c r="V1014" s="42"/>
      <c r="W1014" s="43"/>
      <c r="X1014" s="41"/>
      <c r="Y1014" s="42"/>
      <c r="Z1014" s="43"/>
      <c r="AA1014" s="41"/>
      <c r="AB1014" s="42"/>
      <c r="AC1014" s="43"/>
      <c r="AD1014" s="41"/>
      <c r="AE1014" s="42"/>
      <c r="AF1014" s="43"/>
      <c r="AG1014" s="41"/>
      <c r="AH1014" s="42"/>
      <c r="AI1014" s="43"/>
      <c r="AK1014" s="41">
        <f t="shared" si="330"/>
        <v>0</v>
      </c>
      <c r="AL1014" s="42">
        <f t="shared" si="330"/>
        <v>0</v>
      </c>
      <c r="AM1014" s="43">
        <f t="shared" si="330"/>
        <v>0</v>
      </c>
      <c r="AT1014" s="32">
        <f t="shared" si="331"/>
        <v>0</v>
      </c>
      <c r="AV1014" s="23">
        <v>8</v>
      </c>
      <c r="AW1014" s="23">
        <v>1</v>
      </c>
      <c r="AX1014" s="23">
        <f t="shared" si="332"/>
        <v>9</v>
      </c>
    </row>
    <row r="1015" spans="3:50" ht="15" hidden="1" customHeight="1" x14ac:dyDescent="0.3">
      <c r="C1015" s="40" t="s">
        <v>22</v>
      </c>
      <c r="D1015" s="34" t="s">
        <v>2</v>
      </c>
      <c r="E1015" s="35" t="s">
        <v>2</v>
      </c>
      <c r="F1015" s="41">
        <v>0</v>
      </c>
      <c r="G1015" s="169">
        <v>0</v>
      </c>
      <c r="H1015" s="43">
        <v>0</v>
      </c>
      <c r="I1015" s="41">
        <v>0</v>
      </c>
      <c r="J1015" s="42">
        <v>0</v>
      </c>
      <c r="K1015" s="43">
        <v>0</v>
      </c>
      <c r="L1015" s="41"/>
      <c r="M1015" s="42"/>
      <c r="N1015" s="43"/>
      <c r="O1015" s="41"/>
      <c r="P1015" s="42"/>
      <c r="Q1015" s="43"/>
      <c r="R1015" s="41"/>
      <c r="S1015" s="42"/>
      <c r="T1015" s="43"/>
      <c r="U1015" s="41"/>
      <c r="V1015" s="42"/>
      <c r="W1015" s="43"/>
      <c r="X1015" s="41"/>
      <c r="Y1015" s="42"/>
      <c r="Z1015" s="43"/>
      <c r="AA1015" s="41"/>
      <c r="AB1015" s="42"/>
      <c r="AC1015" s="43"/>
      <c r="AD1015" s="41"/>
      <c r="AE1015" s="42"/>
      <c r="AF1015" s="43"/>
      <c r="AG1015" s="41"/>
      <c r="AH1015" s="42"/>
      <c r="AI1015" s="43"/>
      <c r="AK1015" s="41">
        <f t="shared" si="330"/>
        <v>0</v>
      </c>
      <c r="AL1015" s="42">
        <f t="shared" si="330"/>
        <v>0</v>
      </c>
      <c r="AM1015" s="43">
        <f t="shared" si="330"/>
        <v>0</v>
      </c>
      <c r="AT1015" s="32">
        <f t="shared" si="331"/>
        <v>0</v>
      </c>
      <c r="AV1015" s="23">
        <v>8</v>
      </c>
      <c r="AW1015" s="23">
        <v>1</v>
      </c>
      <c r="AX1015" s="23">
        <f t="shared" si="332"/>
        <v>10</v>
      </c>
    </row>
    <row r="1016" spans="3:50" ht="15" customHeight="1" x14ac:dyDescent="0.3">
      <c r="C1016" s="40" t="s">
        <v>23</v>
      </c>
      <c r="D1016" s="34" t="s">
        <v>814</v>
      </c>
      <c r="E1016" s="35" t="s">
        <v>1054</v>
      </c>
      <c r="F1016" s="41"/>
      <c r="G1016" s="169"/>
      <c r="H1016" s="43">
        <v>18</v>
      </c>
      <c r="I1016" s="41">
        <v>1361</v>
      </c>
      <c r="J1016" s="42">
        <v>0</v>
      </c>
      <c r="K1016" s="43">
        <v>0</v>
      </c>
      <c r="L1016" s="41"/>
      <c r="M1016" s="42"/>
      <c r="N1016" s="43"/>
      <c r="O1016" s="41"/>
      <c r="P1016" s="42"/>
      <c r="Q1016" s="43"/>
      <c r="R1016" s="41"/>
      <c r="S1016" s="42"/>
      <c r="T1016" s="43"/>
      <c r="U1016" s="41"/>
      <c r="V1016" s="42"/>
      <c r="W1016" s="43"/>
      <c r="X1016" s="41"/>
      <c r="Y1016" s="42"/>
      <c r="Z1016" s="43"/>
      <c r="AA1016" s="41"/>
      <c r="AB1016" s="42"/>
      <c r="AC1016" s="43"/>
      <c r="AD1016" s="41"/>
      <c r="AE1016" s="42"/>
      <c r="AF1016" s="43"/>
      <c r="AG1016" s="41"/>
      <c r="AH1016" s="42"/>
      <c r="AI1016" s="43"/>
      <c r="AK1016" s="41">
        <f t="shared" si="330"/>
        <v>1361</v>
      </c>
      <c r="AL1016" s="42">
        <f t="shared" si="330"/>
        <v>0</v>
      </c>
      <c r="AM1016" s="43">
        <f t="shared" si="330"/>
        <v>18</v>
      </c>
      <c r="AT1016" s="32">
        <f t="shared" si="331"/>
        <v>1</v>
      </c>
      <c r="AV1016" s="23">
        <v>8</v>
      </c>
      <c r="AW1016" s="23">
        <v>2</v>
      </c>
      <c r="AX1016" s="23">
        <f t="shared" si="332"/>
        <v>1</v>
      </c>
    </row>
    <row r="1017" spans="3:50" ht="15" customHeight="1" x14ac:dyDescent="0.3">
      <c r="C1017" s="50" t="str">
        <f>IF(LEN(E1016)&lt;1,"","Total: " &amp; LEFT(E1016,LEN(E1016)-21) &amp; "Municipalities")</f>
        <v>Total: Bojanala Platinum Municipalities</v>
      </c>
      <c r="D1017" s="51"/>
      <c r="E1017" s="52"/>
      <c r="F1017" s="53"/>
      <c r="G1017" s="171"/>
      <c r="H1017" s="55">
        <f>SUM(H1006:H1016)</f>
        <v>109</v>
      </c>
      <c r="I1017" s="53">
        <f>SUM(I1006:I1016)</f>
        <v>8344</v>
      </c>
      <c r="J1017" s="54">
        <f>SUM(J1006:J1016)</f>
        <v>0</v>
      </c>
      <c r="K1017" s="55">
        <f>SUM(K1006:K1016)</f>
        <v>0</v>
      </c>
      <c r="L1017" s="53">
        <f t="shared" ref="L1017:AI1017" si="333">SUM(L1006:L1016)</f>
        <v>0</v>
      </c>
      <c r="M1017" s="54">
        <f t="shared" si="333"/>
        <v>0</v>
      </c>
      <c r="N1017" s="55">
        <f t="shared" si="333"/>
        <v>0</v>
      </c>
      <c r="O1017" s="53">
        <f t="shared" si="333"/>
        <v>0</v>
      </c>
      <c r="P1017" s="54">
        <f t="shared" si="333"/>
        <v>0</v>
      </c>
      <c r="Q1017" s="55">
        <f t="shared" si="333"/>
        <v>0</v>
      </c>
      <c r="R1017" s="53">
        <f t="shared" si="333"/>
        <v>0</v>
      </c>
      <c r="S1017" s="54">
        <f t="shared" si="333"/>
        <v>0</v>
      </c>
      <c r="T1017" s="55">
        <f t="shared" si="333"/>
        <v>0</v>
      </c>
      <c r="U1017" s="53">
        <f t="shared" si="333"/>
        <v>0</v>
      </c>
      <c r="V1017" s="54">
        <f t="shared" si="333"/>
        <v>0</v>
      </c>
      <c r="W1017" s="55">
        <f t="shared" si="333"/>
        <v>0</v>
      </c>
      <c r="X1017" s="53">
        <f t="shared" si="333"/>
        <v>0</v>
      </c>
      <c r="Y1017" s="54">
        <f t="shared" si="333"/>
        <v>0</v>
      </c>
      <c r="Z1017" s="55">
        <f t="shared" si="333"/>
        <v>0</v>
      </c>
      <c r="AA1017" s="53">
        <f t="shared" si="333"/>
        <v>0</v>
      </c>
      <c r="AB1017" s="54">
        <f t="shared" si="333"/>
        <v>0</v>
      </c>
      <c r="AC1017" s="55">
        <f t="shared" si="333"/>
        <v>0</v>
      </c>
      <c r="AD1017" s="53">
        <f t="shared" si="333"/>
        <v>0</v>
      </c>
      <c r="AE1017" s="54">
        <f t="shared" si="333"/>
        <v>0</v>
      </c>
      <c r="AF1017" s="55">
        <f t="shared" si="333"/>
        <v>0</v>
      </c>
      <c r="AG1017" s="53">
        <f t="shared" si="333"/>
        <v>0</v>
      </c>
      <c r="AH1017" s="54">
        <f t="shared" si="333"/>
        <v>0</v>
      </c>
      <c r="AI1017" s="55">
        <f t="shared" si="333"/>
        <v>0</v>
      </c>
      <c r="AK1017" s="53">
        <f>SUM(AK1006:AK1016)</f>
        <v>8344</v>
      </c>
      <c r="AL1017" s="54">
        <f>SUM(AL1006:AL1016)</f>
        <v>0</v>
      </c>
      <c r="AM1017" s="55">
        <f>SUM(AM1006:AM1016)</f>
        <v>109</v>
      </c>
      <c r="AT1017" s="32">
        <f>IF(SUM(AT1006:AT1016)=0,0,1)</f>
        <v>1</v>
      </c>
    </row>
    <row r="1018" spans="3:50" ht="15" customHeight="1" x14ac:dyDescent="0.3">
      <c r="C1018" s="40"/>
      <c r="D1018" s="34"/>
      <c r="E1018" s="35"/>
      <c r="F1018" s="41"/>
      <c r="G1018" s="169"/>
      <c r="H1018" s="43"/>
      <c r="I1018" s="41"/>
      <c r="J1018" s="42"/>
      <c r="K1018" s="43"/>
      <c r="L1018" s="41"/>
      <c r="M1018" s="42"/>
      <c r="N1018" s="43"/>
      <c r="O1018" s="41"/>
      <c r="P1018" s="42"/>
      <c r="Q1018" s="43"/>
      <c r="R1018" s="41"/>
      <c r="S1018" s="42"/>
      <c r="T1018" s="43"/>
      <c r="U1018" s="41"/>
      <c r="V1018" s="42"/>
      <c r="W1018" s="43"/>
      <c r="X1018" s="41"/>
      <c r="Y1018" s="42"/>
      <c r="Z1018" s="43"/>
      <c r="AA1018" s="41"/>
      <c r="AB1018" s="42"/>
      <c r="AC1018" s="43"/>
      <c r="AD1018" s="41"/>
      <c r="AE1018" s="42"/>
      <c r="AF1018" s="43"/>
      <c r="AG1018" s="41"/>
      <c r="AH1018" s="42"/>
      <c r="AI1018" s="43"/>
      <c r="AK1018" s="41"/>
      <c r="AL1018" s="42"/>
      <c r="AM1018" s="43"/>
      <c r="AT1018" s="32">
        <f>IF(AT1017=0,0,1)</f>
        <v>1</v>
      </c>
    </row>
    <row r="1019" spans="3:50" ht="15" customHeight="1" x14ac:dyDescent="0.3">
      <c r="C1019" s="40" t="s">
        <v>22</v>
      </c>
      <c r="D1019" s="34" t="s">
        <v>815</v>
      </c>
      <c r="E1019" s="35" t="s">
        <v>1055</v>
      </c>
      <c r="F1019" s="41"/>
      <c r="G1019" s="169"/>
      <c r="H1019" s="43">
        <v>21</v>
      </c>
      <c r="I1019" s="41">
        <v>1589</v>
      </c>
      <c r="J1019" s="42">
        <v>0</v>
      </c>
      <c r="K1019" s="43">
        <v>0</v>
      </c>
      <c r="L1019" s="41"/>
      <c r="M1019" s="42"/>
      <c r="N1019" s="43"/>
      <c r="O1019" s="41"/>
      <c r="P1019" s="42"/>
      <c r="Q1019" s="43"/>
      <c r="R1019" s="41"/>
      <c r="S1019" s="42"/>
      <c r="T1019" s="43"/>
      <c r="U1019" s="41"/>
      <c r="V1019" s="42"/>
      <c r="W1019" s="43"/>
      <c r="X1019" s="41"/>
      <c r="Y1019" s="42"/>
      <c r="Z1019" s="43"/>
      <c r="AA1019" s="41"/>
      <c r="AB1019" s="42"/>
      <c r="AC1019" s="43"/>
      <c r="AD1019" s="41"/>
      <c r="AE1019" s="42"/>
      <c r="AF1019" s="43"/>
      <c r="AG1019" s="41"/>
      <c r="AH1019" s="42"/>
      <c r="AI1019" s="43"/>
      <c r="AK1019" s="41">
        <f t="shared" ref="AK1019:AM1029" si="334">F1019+I1019+L1019+O1019+R1019+U1019+X1019+AA1019+AD1019+AG1019</f>
        <v>1589</v>
      </c>
      <c r="AL1019" s="42">
        <f t="shared" si="334"/>
        <v>0</v>
      </c>
      <c r="AM1019" s="43">
        <f t="shared" si="334"/>
        <v>21</v>
      </c>
      <c r="AT1019" s="32">
        <f>IF(LEN(E1019)&lt;2,0,1)</f>
        <v>1</v>
      </c>
      <c r="AV1019" s="23">
        <v>8</v>
      </c>
      <c r="AW1019" s="23">
        <v>3</v>
      </c>
      <c r="AX1019" s="23">
        <v>1</v>
      </c>
    </row>
    <row r="1020" spans="3:50" ht="15" customHeight="1" x14ac:dyDescent="0.3">
      <c r="C1020" s="40" t="s">
        <v>22</v>
      </c>
      <c r="D1020" s="34" t="s">
        <v>816</v>
      </c>
      <c r="E1020" s="35" t="s">
        <v>1052</v>
      </c>
      <c r="F1020" s="41"/>
      <c r="G1020" s="169"/>
      <c r="H1020" s="43">
        <v>17</v>
      </c>
      <c r="I1020" s="41">
        <v>1329</v>
      </c>
      <c r="J1020" s="42">
        <v>0</v>
      </c>
      <c r="K1020" s="43">
        <v>0</v>
      </c>
      <c r="L1020" s="41"/>
      <c r="M1020" s="42"/>
      <c r="N1020" s="43"/>
      <c r="O1020" s="41"/>
      <c r="P1020" s="42"/>
      <c r="Q1020" s="43"/>
      <c r="R1020" s="41"/>
      <c r="S1020" s="42"/>
      <c r="T1020" s="43"/>
      <c r="U1020" s="41"/>
      <c r="V1020" s="42"/>
      <c r="W1020" s="43"/>
      <c r="X1020" s="41"/>
      <c r="Y1020" s="42"/>
      <c r="Z1020" s="43"/>
      <c r="AA1020" s="41"/>
      <c r="AB1020" s="42"/>
      <c r="AC1020" s="43"/>
      <c r="AD1020" s="41"/>
      <c r="AE1020" s="42"/>
      <c r="AF1020" s="43"/>
      <c r="AG1020" s="41"/>
      <c r="AH1020" s="42"/>
      <c r="AI1020" s="43"/>
      <c r="AK1020" s="41">
        <f t="shared" si="334"/>
        <v>1329</v>
      </c>
      <c r="AL1020" s="42">
        <f t="shared" si="334"/>
        <v>0</v>
      </c>
      <c r="AM1020" s="43">
        <f t="shared" si="334"/>
        <v>17</v>
      </c>
      <c r="AT1020" s="32">
        <f t="shared" ref="AT1020:AT1029" si="335">IF(LEN(E1020)&lt;2,0,1)</f>
        <v>1</v>
      </c>
      <c r="AV1020" s="23">
        <v>8</v>
      </c>
      <c r="AW1020" s="23">
        <v>3</v>
      </c>
      <c r="AX1020" s="23">
        <f>IF(AW1020=AW1019,AX1019+1,1)</f>
        <v>2</v>
      </c>
    </row>
    <row r="1021" spans="3:50" ht="15" customHeight="1" x14ac:dyDescent="0.3">
      <c r="C1021" s="40" t="s">
        <v>22</v>
      </c>
      <c r="D1021" s="34" t="s">
        <v>817</v>
      </c>
      <c r="E1021" s="35" t="s">
        <v>1057</v>
      </c>
      <c r="F1021" s="41"/>
      <c r="G1021" s="169"/>
      <c r="H1021" s="43">
        <v>20</v>
      </c>
      <c r="I1021" s="41">
        <v>1550</v>
      </c>
      <c r="J1021" s="42">
        <v>0</v>
      </c>
      <c r="K1021" s="43">
        <v>0</v>
      </c>
      <c r="L1021" s="41"/>
      <c r="M1021" s="42"/>
      <c r="N1021" s="43"/>
      <c r="O1021" s="41"/>
      <c r="P1021" s="42"/>
      <c r="Q1021" s="43"/>
      <c r="R1021" s="41"/>
      <c r="S1021" s="42"/>
      <c r="T1021" s="43"/>
      <c r="U1021" s="41"/>
      <c r="V1021" s="42"/>
      <c r="W1021" s="43"/>
      <c r="X1021" s="41"/>
      <c r="Y1021" s="42"/>
      <c r="Z1021" s="43"/>
      <c r="AA1021" s="41"/>
      <c r="AB1021" s="42"/>
      <c r="AC1021" s="43"/>
      <c r="AD1021" s="41"/>
      <c r="AE1021" s="42"/>
      <c r="AF1021" s="43"/>
      <c r="AG1021" s="41"/>
      <c r="AH1021" s="42"/>
      <c r="AI1021" s="43"/>
      <c r="AK1021" s="41">
        <f t="shared" si="334"/>
        <v>1550</v>
      </c>
      <c r="AL1021" s="42">
        <f t="shared" si="334"/>
        <v>0</v>
      </c>
      <c r="AM1021" s="43">
        <f t="shared" si="334"/>
        <v>20</v>
      </c>
      <c r="AT1021" s="32">
        <f t="shared" si="335"/>
        <v>1</v>
      </c>
      <c r="AV1021" s="23">
        <v>8</v>
      </c>
      <c r="AW1021" s="23">
        <v>3</v>
      </c>
      <c r="AX1021" s="23">
        <f t="shared" ref="AX1021:AX1029" si="336">IF(AW1021=AW1020,AX1020+1,1)</f>
        <v>3</v>
      </c>
    </row>
    <row r="1022" spans="3:50" ht="15" customHeight="1" x14ac:dyDescent="0.3">
      <c r="C1022" s="40" t="s">
        <v>22</v>
      </c>
      <c r="D1022" s="34" t="s">
        <v>818</v>
      </c>
      <c r="E1022" s="35" t="s">
        <v>1059</v>
      </c>
      <c r="F1022" s="41"/>
      <c r="G1022" s="169"/>
      <c r="H1022" s="43">
        <v>16</v>
      </c>
      <c r="I1022" s="41">
        <v>1213</v>
      </c>
      <c r="J1022" s="42">
        <v>0</v>
      </c>
      <c r="K1022" s="43">
        <v>0</v>
      </c>
      <c r="L1022" s="41"/>
      <c r="M1022" s="42"/>
      <c r="N1022" s="43"/>
      <c r="O1022" s="41"/>
      <c r="P1022" s="42"/>
      <c r="Q1022" s="43"/>
      <c r="R1022" s="41"/>
      <c r="S1022" s="42"/>
      <c r="T1022" s="43"/>
      <c r="U1022" s="41"/>
      <c r="V1022" s="42"/>
      <c r="W1022" s="43"/>
      <c r="X1022" s="41"/>
      <c r="Y1022" s="42"/>
      <c r="Z1022" s="43"/>
      <c r="AA1022" s="41"/>
      <c r="AB1022" s="42"/>
      <c r="AC1022" s="43"/>
      <c r="AD1022" s="41"/>
      <c r="AE1022" s="42"/>
      <c r="AF1022" s="43"/>
      <c r="AG1022" s="41"/>
      <c r="AH1022" s="42"/>
      <c r="AI1022" s="43"/>
      <c r="AK1022" s="41">
        <f t="shared" si="334"/>
        <v>1213</v>
      </c>
      <c r="AL1022" s="42">
        <f t="shared" si="334"/>
        <v>0</v>
      </c>
      <c r="AM1022" s="43">
        <f t="shared" si="334"/>
        <v>16</v>
      </c>
      <c r="AT1022" s="32">
        <f t="shared" si="335"/>
        <v>1</v>
      </c>
      <c r="AV1022" s="23">
        <v>8</v>
      </c>
      <c r="AW1022" s="23">
        <v>3</v>
      </c>
      <c r="AX1022" s="23">
        <f t="shared" si="336"/>
        <v>4</v>
      </c>
    </row>
    <row r="1023" spans="3:50" ht="15" customHeight="1" x14ac:dyDescent="0.3">
      <c r="C1023" s="40" t="s">
        <v>22</v>
      </c>
      <c r="D1023" s="34" t="s">
        <v>819</v>
      </c>
      <c r="E1023" s="35" t="s">
        <v>1062</v>
      </c>
      <c r="F1023" s="41"/>
      <c r="G1023" s="169"/>
      <c r="H1023" s="43">
        <v>24</v>
      </c>
      <c r="I1023" s="41">
        <v>1812</v>
      </c>
      <c r="J1023" s="42">
        <v>0</v>
      </c>
      <c r="K1023" s="43">
        <v>0</v>
      </c>
      <c r="L1023" s="41"/>
      <c r="M1023" s="42"/>
      <c r="N1023" s="43"/>
      <c r="O1023" s="41"/>
      <c r="P1023" s="42"/>
      <c r="Q1023" s="43"/>
      <c r="R1023" s="41"/>
      <c r="S1023" s="42"/>
      <c r="T1023" s="43"/>
      <c r="U1023" s="41"/>
      <c r="V1023" s="42"/>
      <c r="W1023" s="43"/>
      <c r="X1023" s="41"/>
      <c r="Y1023" s="42"/>
      <c r="Z1023" s="43"/>
      <c r="AA1023" s="41"/>
      <c r="AB1023" s="42"/>
      <c r="AC1023" s="43"/>
      <c r="AD1023" s="41"/>
      <c r="AE1023" s="42"/>
      <c r="AF1023" s="43"/>
      <c r="AG1023" s="41"/>
      <c r="AH1023" s="42"/>
      <c r="AI1023" s="43"/>
      <c r="AK1023" s="41">
        <f t="shared" si="334"/>
        <v>1812</v>
      </c>
      <c r="AL1023" s="42">
        <f t="shared" si="334"/>
        <v>0</v>
      </c>
      <c r="AM1023" s="43">
        <f t="shared" si="334"/>
        <v>24</v>
      </c>
      <c r="AT1023" s="32">
        <f t="shared" si="335"/>
        <v>1</v>
      </c>
      <c r="AV1023" s="23">
        <v>8</v>
      </c>
      <c r="AW1023" s="23">
        <v>3</v>
      </c>
      <c r="AX1023" s="23">
        <f t="shared" si="336"/>
        <v>5</v>
      </c>
    </row>
    <row r="1024" spans="3:50" ht="15" hidden="1" customHeight="1" x14ac:dyDescent="0.3">
      <c r="C1024" s="40" t="s">
        <v>22</v>
      </c>
      <c r="D1024" s="34" t="s">
        <v>2</v>
      </c>
      <c r="E1024" s="35" t="s">
        <v>2</v>
      </c>
      <c r="F1024" s="41">
        <v>0</v>
      </c>
      <c r="G1024" s="169">
        <v>0</v>
      </c>
      <c r="H1024" s="43">
        <v>0</v>
      </c>
      <c r="I1024" s="41">
        <v>0</v>
      </c>
      <c r="J1024" s="42">
        <v>0</v>
      </c>
      <c r="K1024" s="43">
        <v>0</v>
      </c>
      <c r="L1024" s="41"/>
      <c r="M1024" s="42"/>
      <c r="N1024" s="43"/>
      <c r="O1024" s="41"/>
      <c r="P1024" s="42"/>
      <c r="Q1024" s="43"/>
      <c r="R1024" s="41"/>
      <c r="S1024" s="42"/>
      <c r="T1024" s="43"/>
      <c r="U1024" s="41"/>
      <c r="V1024" s="42"/>
      <c r="W1024" s="43"/>
      <c r="X1024" s="41"/>
      <c r="Y1024" s="42"/>
      <c r="Z1024" s="43"/>
      <c r="AA1024" s="41"/>
      <c r="AB1024" s="42"/>
      <c r="AC1024" s="43"/>
      <c r="AD1024" s="41"/>
      <c r="AE1024" s="42"/>
      <c r="AF1024" s="43"/>
      <c r="AG1024" s="41"/>
      <c r="AH1024" s="42"/>
      <c r="AI1024" s="43"/>
      <c r="AK1024" s="41">
        <f t="shared" si="334"/>
        <v>0</v>
      </c>
      <c r="AL1024" s="42">
        <f t="shared" si="334"/>
        <v>0</v>
      </c>
      <c r="AM1024" s="43">
        <f t="shared" si="334"/>
        <v>0</v>
      </c>
      <c r="AT1024" s="32">
        <f t="shared" si="335"/>
        <v>0</v>
      </c>
      <c r="AV1024" s="23">
        <v>8</v>
      </c>
      <c r="AW1024" s="23">
        <v>3</v>
      </c>
      <c r="AX1024" s="23">
        <f t="shared" si="336"/>
        <v>6</v>
      </c>
    </row>
    <row r="1025" spans="3:50" ht="15" hidden="1" customHeight="1" x14ac:dyDescent="0.3">
      <c r="C1025" s="40" t="s">
        <v>22</v>
      </c>
      <c r="D1025" s="34" t="s">
        <v>2</v>
      </c>
      <c r="E1025" s="35" t="s">
        <v>2</v>
      </c>
      <c r="F1025" s="41">
        <v>0</v>
      </c>
      <c r="G1025" s="169">
        <v>0</v>
      </c>
      <c r="H1025" s="43">
        <v>0</v>
      </c>
      <c r="I1025" s="41">
        <v>0</v>
      </c>
      <c r="J1025" s="42">
        <v>0</v>
      </c>
      <c r="K1025" s="43">
        <v>0</v>
      </c>
      <c r="L1025" s="41"/>
      <c r="M1025" s="42"/>
      <c r="N1025" s="43"/>
      <c r="O1025" s="41"/>
      <c r="P1025" s="42"/>
      <c r="Q1025" s="43"/>
      <c r="R1025" s="41"/>
      <c r="S1025" s="42"/>
      <c r="T1025" s="43"/>
      <c r="U1025" s="41"/>
      <c r="V1025" s="42"/>
      <c r="W1025" s="43"/>
      <c r="X1025" s="41"/>
      <c r="Y1025" s="42"/>
      <c r="Z1025" s="43"/>
      <c r="AA1025" s="41"/>
      <c r="AB1025" s="42"/>
      <c r="AC1025" s="43"/>
      <c r="AD1025" s="41"/>
      <c r="AE1025" s="42"/>
      <c r="AF1025" s="43"/>
      <c r="AG1025" s="41"/>
      <c r="AH1025" s="42"/>
      <c r="AI1025" s="43"/>
      <c r="AK1025" s="41">
        <f t="shared" si="334"/>
        <v>0</v>
      </c>
      <c r="AL1025" s="42">
        <f t="shared" si="334"/>
        <v>0</v>
      </c>
      <c r="AM1025" s="43">
        <f t="shared" si="334"/>
        <v>0</v>
      </c>
      <c r="AT1025" s="32">
        <f t="shared" si="335"/>
        <v>0</v>
      </c>
      <c r="AV1025" s="23">
        <v>8</v>
      </c>
      <c r="AW1025" s="23">
        <v>3</v>
      </c>
      <c r="AX1025" s="23">
        <f t="shared" si="336"/>
        <v>7</v>
      </c>
    </row>
    <row r="1026" spans="3:50" ht="15" hidden="1" customHeight="1" x14ac:dyDescent="0.3">
      <c r="C1026" s="40" t="s">
        <v>22</v>
      </c>
      <c r="D1026" s="34" t="s">
        <v>2</v>
      </c>
      <c r="E1026" s="35" t="s">
        <v>2</v>
      </c>
      <c r="F1026" s="41">
        <v>0</v>
      </c>
      <c r="G1026" s="169">
        <v>0</v>
      </c>
      <c r="H1026" s="43">
        <v>0</v>
      </c>
      <c r="I1026" s="41">
        <v>0</v>
      </c>
      <c r="J1026" s="42">
        <v>0</v>
      </c>
      <c r="K1026" s="43">
        <v>0</v>
      </c>
      <c r="L1026" s="41"/>
      <c r="M1026" s="42"/>
      <c r="N1026" s="43"/>
      <c r="O1026" s="41"/>
      <c r="P1026" s="42"/>
      <c r="Q1026" s="43"/>
      <c r="R1026" s="41"/>
      <c r="S1026" s="42"/>
      <c r="T1026" s="43"/>
      <c r="U1026" s="41"/>
      <c r="V1026" s="42"/>
      <c r="W1026" s="43"/>
      <c r="X1026" s="41"/>
      <c r="Y1026" s="42"/>
      <c r="Z1026" s="43"/>
      <c r="AA1026" s="41"/>
      <c r="AB1026" s="42"/>
      <c r="AC1026" s="43"/>
      <c r="AD1026" s="41"/>
      <c r="AE1026" s="42"/>
      <c r="AF1026" s="43"/>
      <c r="AG1026" s="41"/>
      <c r="AH1026" s="42"/>
      <c r="AI1026" s="43"/>
      <c r="AK1026" s="41">
        <f t="shared" si="334"/>
        <v>0</v>
      </c>
      <c r="AL1026" s="42">
        <f t="shared" si="334"/>
        <v>0</v>
      </c>
      <c r="AM1026" s="43">
        <f t="shared" si="334"/>
        <v>0</v>
      </c>
      <c r="AT1026" s="32">
        <f t="shared" si="335"/>
        <v>0</v>
      </c>
      <c r="AV1026" s="23">
        <v>8</v>
      </c>
      <c r="AW1026" s="23">
        <v>3</v>
      </c>
      <c r="AX1026" s="23">
        <f t="shared" si="336"/>
        <v>8</v>
      </c>
    </row>
    <row r="1027" spans="3:50" ht="15" hidden="1" customHeight="1" x14ac:dyDescent="0.3">
      <c r="C1027" s="40" t="s">
        <v>22</v>
      </c>
      <c r="D1027" s="34" t="s">
        <v>2</v>
      </c>
      <c r="E1027" s="35" t="s">
        <v>2</v>
      </c>
      <c r="F1027" s="41">
        <v>0</v>
      </c>
      <c r="G1027" s="169">
        <v>0</v>
      </c>
      <c r="H1027" s="43">
        <v>0</v>
      </c>
      <c r="I1027" s="41">
        <v>0</v>
      </c>
      <c r="J1027" s="42">
        <v>0</v>
      </c>
      <c r="K1027" s="43">
        <v>0</v>
      </c>
      <c r="L1027" s="41"/>
      <c r="M1027" s="42"/>
      <c r="N1027" s="43"/>
      <c r="O1027" s="41"/>
      <c r="P1027" s="42"/>
      <c r="Q1027" s="43"/>
      <c r="R1027" s="41"/>
      <c r="S1027" s="42"/>
      <c r="T1027" s="43"/>
      <c r="U1027" s="41"/>
      <c r="V1027" s="42"/>
      <c r="W1027" s="43"/>
      <c r="X1027" s="41"/>
      <c r="Y1027" s="42"/>
      <c r="Z1027" s="43"/>
      <c r="AA1027" s="41"/>
      <c r="AB1027" s="42"/>
      <c r="AC1027" s="43"/>
      <c r="AD1027" s="41"/>
      <c r="AE1027" s="42"/>
      <c r="AF1027" s="43"/>
      <c r="AG1027" s="41"/>
      <c r="AH1027" s="42"/>
      <c r="AI1027" s="43"/>
      <c r="AK1027" s="41">
        <f t="shared" si="334"/>
        <v>0</v>
      </c>
      <c r="AL1027" s="42">
        <f t="shared" si="334"/>
        <v>0</v>
      </c>
      <c r="AM1027" s="43">
        <f t="shared" si="334"/>
        <v>0</v>
      </c>
      <c r="AT1027" s="32">
        <f t="shared" si="335"/>
        <v>0</v>
      </c>
      <c r="AV1027" s="23">
        <v>8</v>
      </c>
      <c r="AW1027" s="23">
        <v>3</v>
      </c>
      <c r="AX1027" s="23">
        <f t="shared" si="336"/>
        <v>9</v>
      </c>
    </row>
    <row r="1028" spans="3:50" ht="15" hidden="1" customHeight="1" x14ac:dyDescent="0.3">
      <c r="C1028" s="40" t="s">
        <v>22</v>
      </c>
      <c r="D1028" s="34" t="s">
        <v>2</v>
      </c>
      <c r="E1028" s="35" t="s">
        <v>2</v>
      </c>
      <c r="F1028" s="41">
        <v>0</v>
      </c>
      <c r="G1028" s="169">
        <v>0</v>
      </c>
      <c r="H1028" s="43">
        <v>0</v>
      </c>
      <c r="I1028" s="41">
        <v>0</v>
      </c>
      <c r="J1028" s="42">
        <v>0</v>
      </c>
      <c r="K1028" s="43">
        <v>0</v>
      </c>
      <c r="L1028" s="41"/>
      <c r="M1028" s="42"/>
      <c r="N1028" s="43"/>
      <c r="O1028" s="41"/>
      <c r="P1028" s="42"/>
      <c r="Q1028" s="43"/>
      <c r="R1028" s="41"/>
      <c r="S1028" s="42"/>
      <c r="T1028" s="43"/>
      <c r="U1028" s="41"/>
      <c r="V1028" s="42"/>
      <c r="W1028" s="43"/>
      <c r="X1028" s="41"/>
      <c r="Y1028" s="42"/>
      <c r="Z1028" s="43"/>
      <c r="AA1028" s="41"/>
      <c r="AB1028" s="42"/>
      <c r="AC1028" s="43"/>
      <c r="AD1028" s="41"/>
      <c r="AE1028" s="42"/>
      <c r="AF1028" s="43"/>
      <c r="AG1028" s="41"/>
      <c r="AH1028" s="42"/>
      <c r="AI1028" s="43"/>
      <c r="AK1028" s="41">
        <f t="shared" si="334"/>
        <v>0</v>
      </c>
      <c r="AL1028" s="42">
        <f t="shared" si="334"/>
        <v>0</v>
      </c>
      <c r="AM1028" s="43">
        <f t="shared" si="334"/>
        <v>0</v>
      </c>
      <c r="AT1028" s="32">
        <f t="shared" si="335"/>
        <v>0</v>
      </c>
      <c r="AV1028" s="23">
        <v>8</v>
      </c>
      <c r="AW1028" s="23">
        <v>3</v>
      </c>
      <c r="AX1028" s="23">
        <f t="shared" si="336"/>
        <v>10</v>
      </c>
    </row>
    <row r="1029" spans="3:50" ht="15" customHeight="1" x14ac:dyDescent="0.3">
      <c r="C1029" s="40" t="s">
        <v>23</v>
      </c>
      <c r="D1029" s="34" t="s">
        <v>510</v>
      </c>
      <c r="E1029" s="35" t="s">
        <v>1063</v>
      </c>
      <c r="F1029" s="41"/>
      <c r="G1029" s="169"/>
      <c r="H1029" s="43">
        <v>30</v>
      </c>
      <c r="I1029" s="41">
        <v>2291</v>
      </c>
      <c r="J1029" s="42">
        <v>0</v>
      </c>
      <c r="K1029" s="43">
        <v>0</v>
      </c>
      <c r="L1029" s="41"/>
      <c r="M1029" s="42"/>
      <c r="N1029" s="43"/>
      <c r="O1029" s="41"/>
      <c r="P1029" s="42"/>
      <c r="Q1029" s="43"/>
      <c r="R1029" s="41"/>
      <c r="S1029" s="42"/>
      <c r="T1029" s="43"/>
      <c r="U1029" s="41"/>
      <c r="V1029" s="42"/>
      <c r="W1029" s="43"/>
      <c r="X1029" s="41"/>
      <c r="Y1029" s="42"/>
      <c r="Z1029" s="43"/>
      <c r="AA1029" s="41"/>
      <c r="AB1029" s="42"/>
      <c r="AC1029" s="43"/>
      <c r="AD1029" s="41"/>
      <c r="AE1029" s="42"/>
      <c r="AF1029" s="43"/>
      <c r="AG1029" s="41"/>
      <c r="AH1029" s="42"/>
      <c r="AI1029" s="43"/>
      <c r="AK1029" s="41">
        <f t="shared" si="334"/>
        <v>2291</v>
      </c>
      <c r="AL1029" s="42">
        <f t="shared" si="334"/>
        <v>0</v>
      </c>
      <c r="AM1029" s="43">
        <f t="shared" si="334"/>
        <v>30</v>
      </c>
      <c r="AT1029" s="32">
        <f t="shared" si="335"/>
        <v>1</v>
      </c>
      <c r="AV1029" s="23">
        <v>8</v>
      </c>
      <c r="AW1029" s="23">
        <v>4</v>
      </c>
      <c r="AX1029" s="23">
        <f t="shared" si="336"/>
        <v>1</v>
      </c>
    </row>
    <row r="1030" spans="3:50" ht="15" customHeight="1" x14ac:dyDescent="0.3">
      <c r="C1030" s="50" t="str">
        <f>IF(LEN(E1029)&lt;1,"","Total: " &amp; LEFT(E1029,LEN(E1029)-21) &amp; "Municipalities")</f>
        <v>Total: Ngaka Modiri Molema Municipalities</v>
      </c>
      <c r="D1030" s="51"/>
      <c r="E1030" s="52"/>
      <c r="F1030" s="53"/>
      <c r="G1030" s="171"/>
      <c r="H1030" s="55">
        <f>SUM(H1019:H1029)</f>
        <v>128</v>
      </c>
      <c r="I1030" s="53">
        <f>SUM(I1019:I1029)</f>
        <v>9784</v>
      </c>
      <c r="J1030" s="54">
        <f>SUM(J1019:J1029)</f>
        <v>0</v>
      </c>
      <c r="K1030" s="55">
        <f>SUM(K1019:K1029)</f>
        <v>0</v>
      </c>
      <c r="L1030" s="53">
        <f t="shared" ref="L1030:AI1030" si="337">SUM(L1019:L1029)</f>
        <v>0</v>
      </c>
      <c r="M1030" s="54">
        <f t="shared" si="337"/>
        <v>0</v>
      </c>
      <c r="N1030" s="55">
        <f t="shared" si="337"/>
        <v>0</v>
      </c>
      <c r="O1030" s="53">
        <f t="shared" si="337"/>
        <v>0</v>
      </c>
      <c r="P1030" s="54">
        <f t="shared" si="337"/>
        <v>0</v>
      </c>
      <c r="Q1030" s="55">
        <f t="shared" si="337"/>
        <v>0</v>
      </c>
      <c r="R1030" s="53">
        <f t="shared" si="337"/>
        <v>0</v>
      </c>
      <c r="S1030" s="54">
        <f t="shared" si="337"/>
        <v>0</v>
      </c>
      <c r="T1030" s="55">
        <f t="shared" si="337"/>
        <v>0</v>
      </c>
      <c r="U1030" s="53">
        <f t="shared" si="337"/>
        <v>0</v>
      </c>
      <c r="V1030" s="54">
        <f t="shared" si="337"/>
        <v>0</v>
      </c>
      <c r="W1030" s="55">
        <f t="shared" si="337"/>
        <v>0</v>
      </c>
      <c r="X1030" s="53">
        <f t="shared" si="337"/>
        <v>0</v>
      </c>
      <c r="Y1030" s="54">
        <f t="shared" si="337"/>
        <v>0</v>
      </c>
      <c r="Z1030" s="55">
        <f t="shared" si="337"/>
        <v>0</v>
      </c>
      <c r="AA1030" s="53">
        <f t="shared" si="337"/>
        <v>0</v>
      </c>
      <c r="AB1030" s="54">
        <f t="shared" si="337"/>
        <v>0</v>
      </c>
      <c r="AC1030" s="55">
        <f t="shared" si="337"/>
        <v>0</v>
      </c>
      <c r="AD1030" s="53">
        <f t="shared" si="337"/>
        <v>0</v>
      </c>
      <c r="AE1030" s="54">
        <f t="shared" si="337"/>
        <v>0</v>
      </c>
      <c r="AF1030" s="55">
        <f t="shared" si="337"/>
        <v>0</v>
      </c>
      <c r="AG1030" s="53">
        <f t="shared" si="337"/>
        <v>0</v>
      </c>
      <c r="AH1030" s="54">
        <f t="shared" si="337"/>
        <v>0</v>
      </c>
      <c r="AI1030" s="55">
        <f t="shared" si="337"/>
        <v>0</v>
      </c>
      <c r="AK1030" s="53">
        <f>SUM(AK1019:AK1029)</f>
        <v>9784</v>
      </c>
      <c r="AL1030" s="54">
        <f>SUM(AL1019:AL1029)</f>
        <v>0</v>
      </c>
      <c r="AM1030" s="55">
        <f>SUM(AM1019:AM1029)</f>
        <v>128</v>
      </c>
      <c r="AT1030" s="32">
        <f>IF(SUM(AT1019:AT1029)=0,0,1)</f>
        <v>1</v>
      </c>
    </row>
    <row r="1031" spans="3:50" ht="15" customHeight="1" x14ac:dyDescent="0.3">
      <c r="C1031" s="40"/>
      <c r="D1031" s="34"/>
      <c r="E1031" s="35"/>
      <c r="F1031" s="41"/>
      <c r="G1031" s="169"/>
      <c r="H1031" s="43"/>
      <c r="I1031" s="41"/>
      <c r="J1031" s="42"/>
      <c r="K1031" s="43"/>
      <c r="L1031" s="41"/>
      <c r="M1031" s="42"/>
      <c r="N1031" s="43"/>
      <c r="O1031" s="41"/>
      <c r="P1031" s="42"/>
      <c r="Q1031" s="43"/>
      <c r="R1031" s="41"/>
      <c r="S1031" s="42"/>
      <c r="T1031" s="43"/>
      <c r="U1031" s="41"/>
      <c r="V1031" s="42"/>
      <c r="W1031" s="43"/>
      <c r="X1031" s="41"/>
      <c r="Y1031" s="42"/>
      <c r="Z1031" s="43"/>
      <c r="AA1031" s="41"/>
      <c r="AB1031" s="42"/>
      <c r="AC1031" s="43"/>
      <c r="AD1031" s="41"/>
      <c r="AE1031" s="42"/>
      <c r="AF1031" s="43"/>
      <c r="AG1031" s="41"/>
      <c r="AH1031" s="42"/>
      <c r="AI1031" s="43"/>
      <c r="AK1031" s="41"/>
      <c r="AL1031" s="42"/>
      <c r="AM1031" s="43"/>
      <c r="AT1031" s="32">
        <f>IF(AT1030=0,0,1)</f>
        <v>1</v>
      </c>
    </row>
    <row r="1032" spans="3:50" ht="15" customHeight="1" x14ac:dyDescent="0.3">
      <c r="C1032" s="40" t="s">
        <v>22</v>
      </c>
      <c r="D1032" s="34" t="s">
        <v>820</v>
      </c>
      <c r="E1032" s="35" t="s">
        <v>1064</v>
      </c>
      <c r="F1032" s="41"/>
      <c r="G1032" s="169"/>
      <c r="H1032" s="43">
        <v>16</v>
      </c>
      <c r="I1032" s="41">
        <v>1203</v>
      </c>
      <c r="J1032" s="42">
        <v>0</v>
      </c>
      <c r="K1032" s="43">
        <v>0</v>
      </c>
      <c r="L1032" s="41"/>
      <c r="M1032" s="42"/>
      <c r="N1032" s="43"/>
      <c r="O1032" s="41"/>
      <c r="P1032" s="42"/>
      <c r="Q1032" s="43"/>
      <c r="R1032" s="41"/>
      <c r="S1032" s="42"/>
      <c r="T1032" s="43"/>
      <c r="U1032" s="41"/>
      <c r="V1032" s="42"/>
      <c r="W1032" s="43"/>
      <c r="X1032" s="41"/>
      <c r="Y1032" s="42"/>
      <c r="Z1032" s="43"/>
      <c r="AA1032" s="41"/>
      <c r="AB1032" s="42"/>
      <c r="AC1032" s="43"/>
      <c r="AD1032" s="41"/>
      <c r="AE1032" s="42"/>
      <c r="AF1032" s="43"/>
      <c r="AG1032" s="41"/>
      <c r="AH1032" s="42"/>
      <c r="AI1032" s="43"/>
      <c r="AK1032" s="41">
        <f t="shared" ref="AK1032:AM1042" si="338">F1032+I1032+L1032+O1032+R1032+U1032+X1032+AA1032+AD1032+AG1032</f>
        <v>1203</v>
      </c>
      <c r="AL1032" s="42">
        <f t="shared" si="338"/>
        <v>0</v>
      </c>
      <c r="AM1032" s="43">
        <f t="shared" si="338"/>
        <v>16</v>
      </c>
      <c r="AT1032" s="32">
        <f>IF(LEN(E1032)&lt;2,0,1)</f>
        <v>1</v>
      </c>
      <c r="AV1032" s="23">
        <v>8</v>
      </c>
      <c r="AW1032" s="23">
        <v>5</v>
      </c>
      <c r="AX1032" s="23">
        <v>1</v>
      </c>
    </row>
    <row r="1033" spans="3:50" ht="15" customHeight="1" x14ac:dyDescent="0.3">
      <c r="C1033" s="40" t="s">
        <v>22</v>
      </c>
      <c r="D1033" s="34" t="s">
        <v>821</v>
      </c>
      <c r="E1033" s="35" t="s">
        <v>1056</v>
      </c>
      <c r="F1033" s="41"/>
      <c r="G1033" s="169"/>
      <c r="H1033" s="43">
        <v>20</v>
      </c>
      <c r="I1033" s="41">
        <v>1516</v>
      </c>
      <c r="J1033" s="42">
        <v>0</v>
      </c>
      <c r="K1033" s="43">
        <v>0</v>
      </c>
      <c r="L1033" s="41"/>
      <c r="M1033" s="42"/>
      <c r="N1033" s="43"/>
      <c r="O1033" s="41"/>
      <c r="P1033" s="42"/>
      <c r="Q1033" s="43"/>
      <c r="R1033" s="41"/>
      <c r="S1033" s="42"/>
      <c r="T1033" s="43"/>
      <c r="U1033" s="41"/>
      <c r="V1033" s="42"/>
      <c r="W1033" s="43"/>
      <c r="X1033" s="41"/>
      <c r="Y1033" s="42"/>
      <c r="Z1033" s="43"/>
      <c r="AA1033" s="41"/>
      <c r="AB1033" s="42"/>
      <c r="AC1033" s="43"/>
      <c r="AD1033" s="41"/>
      <c r="AE1033" s="42"/>
      <c r="AF1033" s="43"/>
      <c r="AG1033" s="41"/>
      <c r="AH1033" s="42"/>
      <c r="AI1033" s="43"/>
      <c r="AK1033" s="41">
        <f t="shared" si="338"/>
        <v>1516</v>
      </c>
      <c r="AL1033" s="42">
        <f t="shared" si="338"/>
        <v>0</v>
      </c>
      <c r="AM1033" s="43">
        <f t="shared" si="338"/>
        <v>20</v>
      </c>
      <c r="AT1033" s="32">
        <f t="shared" ref="AT1033:AT1042" si="339">IF(LEN(E1033)&lt;2,0,1)</f>
        <v>1</v>
      </c>
      <c r="AV1033" s="23">
        <v>8</v>
      </c>
      <c r="AW1033" s="23">
        <v>5</v>
      </c>
      <c r="AX1033" s="23">
        <f>IF(AW1033=AW1032,AX1032+1,1)</f>
        <v>2</v>
      </c>
    </row>
    <row r="1034" spans="3:50" ht="15" customHeight="1" x14ac:dyDescent="0.3">
      <c r="C1034" s="40" t="s">
        <v>22</v>
      </c>
      <c r="D1034" s="34" t="s">
        <v>822</v>
      </c>
      <c r="E1034" s="35" t="s">
        <v>1058</v>
      </c>
      <c r="F1034" s="41"/>
      <c r="G1034" s="169"/>
      <c r="H1034" s="43">
        <v>22</v>
      </c>
      <c r="I1034" s="41">
        <v>1715</v>
      </c>
      <c r="J1034" s="42">
        <v>0</v>
      </c>
      <c r="K1034" s="43">
        <v>0</v>
      </c>
      <c r="L1034" s="41"/>
      <c r="M1034" s="42"/>
      <c r="N1034" s="43"/>
      <c r="O1034" s="41"/>
      <c r="P1034" s="42"/>
      <c r="Q1034" s="43"/>
      <c r="R1034" s="41"/>
      <c r="S1034" s="42"/>
      <c r="T1034" s="43"/>
      <c r="U1034" s="41"/>
      <c r="V1034" s="42"/>
      <c r="W1034" s="43"/>
      <c r="X1034" s="41"/>
      <c r="Y1034" s="42"/>
      <c r="Z1034" s="43"/>
      <c r="AA1034" s="41"/>
      <c r="AB1034" s="42"/>
      <c r="AC1034" s="43"/>
      <c r="AD1034" s="41"/>
      <c r="AE1034" s="42"/>
      <c r="AF1034" s="43"/>
      <c r="AG1034" s="41"/>
      <c r="AH1034" s="42"/>
      <c r="AI1034" s="43"/>
      <c r="AK1034" s="41">
        <f t="shared" si="338"/>
        <v>1715</v>
      </c>
      <c r="AL1034" s="42">
        <f t="shared" si="338"/>
        <v>0</v>
      </c>
      <c r="AM1034" s="43">
        <f t="shared" si="338"/>
        <v>22</v>
      </c>
      <c r="AT1034" s="32">
        <f t="shared" si="339"/>
        <v>1</v>
      </c>
      <c r="AV1034" s="23">
        <v>8</v>
      </c>
      <c r="AW1034" s="23">
        <v>5</v>
      </c>
      <c r="AX1034" s="23">
        <f t="shared" ref="AX1034:AX1042" si="340">IF(AW1034=AW1033,AX1033+1,1)</f>
        <v>3</v>
      </c>
    </row>
    <row r="1035" spans="3:50" ht="15" customHeight="1" x14ac:dyDescent="0.3">
      <c r="C1035" s="40" t="s">
        <v>22</v>
      </c>
      <c r="D1035" s="34" t="s">
        <v>823</v>
      </c>
      <c r="E1035" s="35" t="s">
        <v>1060</v>
      </c>
      <c r="F1035" s="41"/>
      <c r="G1035" s="169"/>
      <c r="H1035" s="43">
        <v>16</v>
      </c>
      <c r="I1035" s="41">
        <v>1200</v>
      </c>
      <c r="J1035" s="42">
        <v>0</v>
      </c>
      <c r="K1035" s="43">
        <v>0</v>
      </c>
      <c r="L1035" s="41"/>
      <c r="M1035" s="42"/>
      <c r="N1035" s="43"/>
      <c r="O1035" s="41"/>
      <c r="P1035" s="42"/>
      <c r="Q1035" s="43"/>
      <c r="R1035" s="41"/>
      <c r="S1035" s="42"/>
      <c r="T1035" s="43"/>
      <c r="U1035" s="41"/>
      <c r="V1035" s="42"/>
      <c r="W1035" s="43"/>
      <c r="X1035" s="41"/>
      <c r="Y1035" s="42"/>
      <c r="Z1035" s="43"/>
      <c r="AA1035" s="41"/>
      <c r="AB1035" s="42"/>
      <c r="AC1035" s="43"/>
      <c r="AD1035" s="41"/>
      <c r="AE1035" s="42"/>
      <c r="AF1035" s="43"/>
      <c r="AG1035" s="41"/>
      <c r="AH1035" s="42"/>
      <c r="AI1035" s="43"/>
      <c r="AK1035" s="41">
        <f t="shared" si="338"/>
        <v>1200</v>
      </c>
      <c r="AL1035" s="42">
        <f t="shared" si="338"/>
        <v>0</v>
      </c>
      <c r="AM1035" s="43">
        <f t="shared" si="338"/>
        <v>16</v>
      </c>
      <c r="AT1035" s="32">
        <f t="shared" si="339"/>
        <v>1</v>
      </c>
      <c r="AV1035" s="23">
        <v>8</v>
      </c>
      <c r="AW1035" s="23">
        <v>5</v>
      </c>
      <c r="AX1035" s="23">
        <f t="shared" si="340"/>
        <v>4</v>
      </c>
    </row>
    <row r="1036" spans="3:50" ht="15" customHeight="1" x14ac:dyDescent="0.3">
      <c r="C1036" s="40" t="s">
        <v>22</v>
      </c>
      <c r="D1036" s="34" t="s">
        <v>824</v>
      </c>
      <c r="E1036" s="35" t="s">
        <v>1061</v>
      </c>
      <c r="F1036" s="41"/>
      <c r="G1036" s="169"/>
      <c r="H1036" s="43">
        <v>26</v>
      </c>
      <c r="I1036" s="41">
        <v>2036</v>
      </c>
      <c r="J1036" s="42">
        <v>0</v>
      </c>
      <c r="K1036" s="43">
        <v>0</v>
      </c>
      <c r="L1036" s="41"/>
      <c r="M1036" s="42"/>
      <c r="N1036" s="43"/>
      <c r="O1036" s="41"/>
      <c r="P1036" s="42"/>
      <c r="Q1036" s="43"/>
      <c r="R1036" s="41"/>
      <c r="S1036" s="42"/>
      <c r="T1036" s="43"/>
      <c r="U1036" s="41"/>
      <c r="V1036" s="42"/>
      <c r="W1036" s="43"/>
      <c r="X1036" s="41"/>
      <c r="Y1036" s="42"/>
      <c r="Z1036" s="43"/>
      <c r="AA1036" s="41"/>
      <c r="AB1036" s="42"/>
      <c r="AC1036" s="43"/>
      <c r="AD1036" s="41"/>
      <c r="AE1036" s="42"/>
      <c r="AF1036" s="43"/>
      <c r="AG1036" s="41"/>
      <c r="AH1036" s="42"/>
      <c r="AI1036" s="43"/>
      <c r="AK1036" s="41">
        <f t="shared" si="338"/>
        <v>2036</v>
      </c>
      <c r="AL1036" s="42">
        <f t="shared" si="338"/>
        <v>0</v>
      </c>
      <c r="AM1036" s="43">
        <f t="shared" si="338"/>
        <v>26</v>
      </c>
      <c r="AT1036" s="32">
        <f t="shared" si="339"/>
        <v>1</v>
      </c>
      <c r="AV1036" s="23">
        <v>8</v>
      </c>
      <c r="AW1036" s="23">
        <v>5</v>
      </c>
      <c r="AX1036" s="23">
        <f t="shared" si="340"/>
        <v>5</v>
      </c>
    </row>
    <row r="1037" spans="3:50" ht="15" hidden="1" customHeight="1" x14ac:dyDescent="0.3">
      <c r="C1037" s="40" t="s">
        <v>22</v>
      </c>
      <c r="D1037" s="34" t="s">
        <v>2</v>
      </c>
      <c r="E1037" s="35" t="s">
        <v>2</v>
      </c>
      <c r="F1037" s="41">
        <v>0</v>
      </c>
      <c r="G1037" s="169">
        <v>0</v>
      </c>
      <c r="H1037" s="43">
        <v>0</v>
      </c>
      <c r="I1037" s="41">
        <v>0</v>
      </c>
      <c r="J1037" s="42">
        <v>0</v>
      </c>
      <c r="K1037" s="43">
        <v>0</v>
      </c>
      <c r="L1037" s="41"/>
      <c r="M1037" s="42"/>
      <c r="N1037" s="43"/>
      <c r="O1037" s="41"/>
      <c r="P1037" s="42"/>
      <c r="Q1037" s="43"/>
      <c r="R1037" s="41"/>
      <c r="S1037" s="42"/>
      <c r="T1037" s="43"/>
      <c r="U1037" s="41"/>
      <c r="V1037" s="42"/>
      <c r="W1037" s="43"/>
      <c r="X1037" s="41"/>
      <c r="Y1037" s="42"/>
      <c r="Z1037" s="43"/>
      <c r="AA1037" s="41"/>
      <c r="AB1037" s="42"/>
      <c r="AC1037" s="43"/>
      <c r="AD1037" s="41"/>
      <c r="AE1037" s="42"/>
      <c r="AF1037" s="43"/>
      <c r="AG1037" s="41"/>
      <c r="AH1037" s="42"/>
      <c r="AI1037" s="43"/>
      <c r="AK1037" s="41">
        <f t="shared" si="338"/>
        <v>0</v>
      </c>
      <c r="AL1037" s="42">
        <f t="shared" si="338"/>
        <v>0</v>
      </c>
      <c r="AM1037" s="43">
        <f t="shared" si="338"/>
        <v>0</v>
      </c>
      <c r="AT1037" s="32">
        <f t="shared" si="339"/>
        <v>0</v>
      </c>
      <c r="AV1037" s="23">
        <v>8</v>
      </c>
      <c r="AW1037" s="23">
        <v>5</v>
      </c>
      <c r="AX1037" s="23">
        <f t="shared" si="340"/>
        <v>6</v>
      </c>
    </row>
    <row r="1038" spans="3:50" ht="15" hidden="1" customHeight="1" x14ac:dyDescent="0.3">
      <c r="C1038" s="40" t="s">
        <v>22</v>
      </c>
      <c r="D1038" s="34" t="s">
        <v>2</v>
      </c>
      <c r="E1038" s="35" t="s">
        <v>2</v>
      </c>
      <c r="F1038" s="41">
        <v>0</v>
      </c>
      <c r="G1038" s="169">
        <v>0</v>
      </c>
      <c r="H1038" s="43">
        <v>0</v>
      </c>
      <c r="I1038" s="41">
        <v>0</v>
      </c>
      <c r="J1038" s="42">
        <v>0</v>
      </c>
      <c r="K1038" s="43">
        <v>0</v>
      </c>
      <c r="L1038" s="41"/>
      <c r="M1038" s="42"/>
      <c r="N1038" s="43"/>
      <c r="O1038" s="41"/>
      <c r="P1038" s="42"/>
      <c r="Q1038" s="43"/>
      <c r="R1038" s="41"/>
      <c r="S1038" s="42"/>
      <c r="T1038" s="43"/>
      <c r="U1038" s="41"/>
      <c r="V1038" s="42"/>
      <c r="W1038" s="43"/>
      <c r="X1038" s="41"/>
      <c r="Y1038" s="42"/>
      <c r="Z1038" s="43"/>
      <c r="AA1038" s="41"/>
      <c r="AB1038" s="42"/>
      <c r="AC1038" s="43"/>
      <c r="AD1038" s="41"/>
      <c r="AE1038" s="42"/>
      <c r="AF1038" s="43"/>
      <c r="AG1038" s="41"/>
      <c r="AH1038" s="42"/>
      <c r="AI1038" s="43"/>
      <c r="AK1038" s="41">
        <f t="shared" si="338"/>
        <v>0</v>
      </c>
      <c r="AL1038" s="42">
        <f t="shared" si="338"/>
        <v>0</v>
      </c>
      <c r="AM1038" s="43">
        <f t="shared" si="338"/>
        <v>0</v>
      </c>
      <c r="AT1038" s="32">
        <f t="shared" si="339"/>
        <v>0</v>
      </c>
      <c r="AV1038" s="23">
        <v>8</v>
      </c>
      <c r="AW1038" s="23">
        <v>5</v>
      </c>
      <c r="AX1038" s="23">
        <f t="shared" si="340"/>
        <v>7</v>
      </c>
    </row>
    <row r="1039" spans="3:50" ht="15" hidden="1" customHeight="1" x14ac:dyDescent="0.3">
      <c r="C1039" s="40" t="s">
        <v>22</v>
      </c>
      <c r="D1039" s="34" t="s">
        <v>2</v>
      </c>
      <c r="E1039" s="35" t="s">
        <v>2</v>
      </c>
      <c r="F1039" s="41">
        <v>0</v>
      </c>
      <c r="G1039" s="169">
        <v>0</v>
      </c>
      <c r="H1039" s="43">
        <v>0</v>
      </c>
      <c r="I1039" s="41">
        <v>0</v>
      </c>
      <c r="J1039" s="42">
        <v>0</v>
      </c>
      <c r="K1039" s="43">
        <v>0</v>
      </c>
      <c r="L1039" s="41"/>
      <c r="M1039" s="42"/>
      <c r="N1039" s="43"/>
      <c r="O1039" s="41"/>
      <c r="P1039" s="42"/>
      <c r="Q1039" s="43"/>
      <c r="R1039" s="41"/>
      <c r="S1039" s="42"/>
      <c r="T1039" s="43"/>
      <c r="U1039" s="41"/>
      <c r="V1039" s="42"/>
      <c r="W1039" s="43"/>
      <c r="X1039" s="41"/>
      <c r="Y1039" s="42"/>
      <c r="Z1039" s="43"/>
      <c r="AA1039" s="41"/>
      <c r="AB1039" s="42"/>
      <c r="AC1039" s="43"/>
      <c r="AD1039" s="41"/>
      <c r="AE1039" s="42"/>
      <c r="AF1039" s="43"/>
      <c r="AG1039" s="41"/>
      <c r="AH1039" s="42"/>
      <c r="AI1039" s="43"/>
      <c r="AK1039" s="41">
        <f t="shared" si="338"/>
        <v>0</v>
      </c>
      <c r="AL1039" s="42">
        <f t="shared" si="338"/>
        <v>0</v>
      </c>
      <c r="AM1039" s="43">
        <f t="shared" si="338"/>
        <v>0</v>
      </c>
      <c r="AT1039" s="32">
        <f t="shared" si="339"/>
        <v>0</v>
      </c>
      <c r="AV1039" s="23">
        <v>8</v>
      </c>
      <c r="AW1039" s="23">
        <v>5</v>
      </c>
      <c r="AX1039" s="23">
        <f t="shared" si="340"/>
        <v>8</v>
      </c>
    </row>
    <row r="1040" spans="3:50" ht="15" hidden="1" customHeight="1" x14ac:dyDescent="0.3">
      <c r="C1040" s="40" t="s">
        <v>22</v>
      </c>
      <c r="D1040" s="34" t="s">
        <v>2</v>
      </c>
      <c r="E1040" s="35" t="s">
        <v>2</v>
      </c>
      <c r="F1040" s="41">
        <v>0</v>
      </c>
      <c r="G1040" s="169">
        <v>0</v>
      </c>
      <c r="H1040" s="43">
        <v>0</v>
      </c>
      <c r="I1040" s="41">
        <v>0</v>
      </c>
      <c r="J1040" s="42">
        <v>0</v>
      </c>
      <c r="K1040" s="43">
        <v>0</v>
      </c>
      <c r="L1040" s="41"/>
      <c r="M1040" s="42"/>
      <c r="N1040" s="43"/>
      <c r="O1040" s="41"/>
      <c r="P1040" s="42"/>
      <c r="Q1040" s="43"/>
      <c r="R1040" s="41"/>
      <c r="S1040" s="42"/>
      <c r="T1040" s="43"/>
      <c r="U1040" s="41"/>
      <c r="V1040" s="42"/>
      <c r="W1040" s="43"/>
      <c r="X1040" s="41"/>
      <c r="Y1040" s="42"/>
      <c r="Z1040" s="43"/>
      <c r="AA1040" s="41"/>
      <c r="AB1040" s="42"/>
      <c r="AC1040" s="43"/>
      <c r="AD1040" s="41"/>
      <c r="AE1040" s="42"/>
      <c r="AF1040" s="43"/>
      <c r="AG1040" s="41"/>
      <c r="AH1040" s="42"/>
      <c r="AI1040" s="43"/>
      <c r="AK1040" s="41">
        <f t="shared" si="338"/>
        <v>0</v>
      </c>
      <c r="AL1040" s="42">
        <f t="shared" si="338"/>
        <v>0</v>
      </c>
      <c r="AM1040" s="43">
        <f t="shared" si="338"/>
        <v>0</v>
      </c>
      <c r="AT1040" s="32">
        <f t="shared" si="339"/>
        <v>0</v>
      </c>
      <c r="AV1040" s="23">
        <v>8</v>
      </c>
      <c r="AW1040" s="23">
        <v>5</v>
      </c>
      <c r="AX1040" s="23">
        <f t="shared" si="340"/>
        <v>9</v>
      </c>
    </row>
    <row r="1041" spans="3:50" ht="15" hidden="1" customHeight="1" x14ac:dyDescent="0.3">
      <c r="C1041" s="40" t="s">
        <v>22</v>
      </c>
      <c r="D1041" s="34" t="s">
        <v>2</v>
      </c>
      <c r="E1041" s="35" t="s">
        <v>2</v>
      </c>
      <c r="F1041" s="41">
        <v>0</v>
      </c>
      <c r="G1041" s="169">
        <v>0</v>
      </c>
      <c r="H1041" s="43">
        <v>0</v>
      </c>
      <c r="I1041" s="41">
        <v>0</v>
      </c>
      <c r="J1041" s="42">
        <v>0</v>
      </c>
      <c r="K1041" s="43">
        <v>0</v>
      </c>
      <c r="L1041" s="41"/>
      <c r="M1041" s="42"/>
      <c r="N1041" s="43"/>
      <c r="O1041" s="41"/>
      <c r="P1041" s="42"/>
      <c r="Q1041" s="43"/>
      <c r="R1041" s="41"/>
      <c r="S1041" s="42"/>
      <c r="T1041" s="43"/>
      <c r="U1041" s="41"/>
      <c r="V1041" s="42"/>
      <c r="W1041" s="43"/>
      <c r="X1041" s="41"/>
      <c r="Y1041" s="42"/>
      <c r="Z1041" s="43"/>
      <c r="AA1041" s="41"/>
      <c r="AB1041" s="42"/>
      <c r="AC1041" s="43"/>
      <c r="AD1041" s="41"/>
      <c r="AE1041" s="42"/>
      <c r="AF1041" s="43"/>
      <c r="AG1041" s="41"/>
      <c r="AH1041" s="42"/>
      <c r="AI1041" s="43"/>
      <c r="AK1041" s="41">
        <f t="shared" si="338"/>
        <v>0</v>
      </c>
      <c r="AL1041" s="42">
        <f t="shared" si="338"/>
        <v>0</v>
      </c>
      <c r="AM1041" s="43">
        <f t="shared" si="338"/>
        <v>0</v>
      </c>
      <c r="AT1041" s="32">
        <f t="shared" si="339"/>
        <v>0</v>
      </c>
      <c r="AV1041" s="23">
        <v>8</v>
      </c>
      <c r="AW1041" s="23">
        <v>5</v>
      </c>
      <c r="AX1041" s="23">
        <f t="shared" si="340"/>
        <v>10</v>
      </c>
    </row>
    <row r="1042" spans="3:50" ht="15" customHeight="1" x14ac:dyDescent="0.3">
      <c r="C1042" s="40" t="s">
        <v>23</v>
      </c>
      <c r="D1042" s="34" t="s">
        <v>518</v>
      </c>
      <c r="E1042" s="35" t="s">
        <v>519</v>
      </c>
      <c r="F1042" s="41"/>
      <c r="G1042" s="169"/>
      <c r="H1042" s="43">
        <v>17</v>
      </c>
      <c r="I1042" s="41">
        <v>1287</v>
      </c>
      <c r="J1042" s="42">
        <v>0</v>
      </c>
      <c r="K1042" s="43">
        <v>0</v>
      </c>
      <c r="L1042" s="41"/>
      <c r="M1042" s="42"/>
      <c r="N1042" s="43"/>
      <c r="O1042" s="41"/>
      <c r="P1042" s="42"/>
      <c r="Q1042" s="43"/>
      <c r="R1042" s="41"/>
      <c r="S1042" s="42"/>
      <c r="T1042" s="43"/>
      <c r="U1042" s="41"/>
      <c r="V1042" s="42"/>
      <c r="W1042" s="43"/>
      <c r="X1042" s="41"/>
      <c r="Y1042" s="42"/>
      <c r="Z1042" s="43"/>
      <c r="AA1042" s="41"/>
      <c r="AB1042" s="42"/>
      <c r="AC1042" s="43"/>
      <c r="AD1042" s="41"/>
      <c r="AE1042" s="42"/>
      <c r="AF1042" s="43"/>
      <c r="AG1042" s="41"/>
      <c r="AH1042" s="42"/>
      <c r="AI1042" s="43"/>
      <c r="AK1042" s="41">
        <f t="shared" si="338"/>
        <v>1287</v>
      </c>
      <c r="AL1042" s="42">
        <f t="shared" si="338"/>
        <v>0</v>
      </c>
      <c r="AM1042" s="43">
        <f t="shared" si="338"/>
        <v>17</v>
      </c>
      <c r="AT1042" s="32">
        <f t="shared" si="339"/>
        <v>1</v>
      </c>
      <c r="AV1042" s="23">
        <v>8</v>
      </c>
      <c r="AW1042" s="23">
        <v>6</v>
      </c>
      <c r="AX1042" s="23">
        <f t="shared" si="340"/>
        <v>1</v>
      </c>
    </row>
    <row r="1043" spans="3:50" ht="15" customHeight="1" x14ac:dyDescent="0.3">
      <c r="C1043" s="50" t="str">
        <f>IF(LEN(E1042)&lt;1,"","Total: " &amp; LEFT(E1042,LEN(E1042)-21) &amp; "Municipalities")</f>
        <v>Total: Dr Ruth Segomotsi Mompati Municipalities</v>
      </c>
      <c r="D1043" s="51"/>
      <c r="E1043" s="52"/>
      <c r="F1043" s="53"/>
      <c r="G1043" s="171"/>
      <c r="H1043" s="55">
        <f>SUM(H1032:H1042)</f>
        <v>117</v>
      </c>
      <c r="I1043" s="53">
        <f>SUM(I1032:I1042)</f>
        <v>8957</v>
      </c>
      <c r="J1043" s="54">
        <f>SUM(J1032:J1042)</f>
        <v>0</v>
      </c>
      <c r="K1043" s="55">
        <f>SUM(K1032:K1042)</f>
        <v>0</v>
      </c>
      <c r="L1043" s="53">
        <f t="shared" ref="L1043:AI1043" si="341">SUM(L1032:L1042)</f>
        <v>0</v>
      </c>
      <c r="M1043" s="54">
        <f t="shared" si="341"/>
        <v>0</v>
      </c>
      <c r="N1043" s="55">
        <f t="shared" si="341"/>
        <v>0</v>
      </c>
      <c r="O1043" s="53">
        <f t="shared" si="341"/>
        <v>0</v>
      </c>
      <c r="P1043" s="54">
        <f t="shared" si="341"/>
        <v>0</v>
      </c>
      <c r="Q1043" s="55">
        <f t="shared" si="341"/>
        <v>0</v>
      </c>
      <c r="R1043" s="53">
        <f t="shared" si="341"/>
        <v>0</v>
      </c>
      <c r="S1043" s="54">
        <f t="shared" si="341"/>
        <v>0</v>
      </c>
      <c r="T1043" s="55">
        <f t="shared" si="341"/>
        <v>0</v>
      </c>
      <c r="U1043" s="53">
        <f t="shared" si="341"/>
        <v>0</v>
      </c>
      <c r="V1043" s="54">
        <f t="shared" si="341"/>
        <v>0</v>
      </c>
      <c r="W1043" s="55">
        <f t="shared" si="341"/>
        <v>0</v>
      </c>
      <c r="X1043" s="53">
        <f t="shared" si="341"/>
        <v>0</v>
      </c>
      <c r="Y1043" s="54">
        <f t="shared" si="341"/>
        <v>0</v>
      </c>
      <c r="Z1043" s="55">
        <f t="shared" si="341"/>
        <v>0</v>
      </c>
      <c r="AA1043" s="53">
        <f t="shared" si="341"/>
        <v>0</v>
      </c>
      <c r="AB1043" s="54">
        <f t="shared" si="341"/>
        <v>0</v>
      </c>
      <c r="AC1043" s="55">
        <f t="shared" si="341"/>
        <v>0</v>
      </c>
      <c r="AD1043" s="53">
        <f t="shared" si="341"/>
        <v>0</v>
      </c>
      <c r="AE1043" s="54">
        <f t="shared" si="341"/>
        <v>0</v>
      </c>
      <c r="AF1043" s="55">
        <f t="shared" si="341"/>
        <v>0</v>
      </c>
      <c r="AG1043" s="53">
        <f t="shared" si="341"/>
        <v>0</v>
      </c>
      <c r="AH1043" s="54">
        <f t="shared" si="341"/>
        <v>0</v>
      </c>
      <c r="AI1043" s="55">
        <f t="shared" si="341"/>
        <v>0</v>
      </c>
      <c r="AK1043" s="53">
        <f>SUM(AK1032:AK1042)</f>
        <v>8957</v>
      </c>
      <c r="AL1043" s="54">
        <f>SUM(AL1032:AL1042)</f>
        <v>0</v>
      </c>
      <c r="AM1043" s="55">
        <f>SUM(AM1032:AM1042)</f>
        <v>117</v>
      </c>
      <c r="AT1043" s="32">
        <f>IF(SUM(AT1032:AT1042)=0,0,1)</f>
        <v>1</v>
      </c>
    </row>
    <row r="1044" spans="3:50" ht="15" customHeight="1" x14ac:dyDescent="0.3">
      <c r="C1044" s="40"/>
      <c r="D1044" s="34"/>
      <c r="E1044" s="35"/>
      <c r="F1044" s="41"/>
      <c r="G1044" s="169"/>
      <c r="H1044" s="43"/>
      <c r="I1044" s="41"/>
      <c r="J1044" s="42"/>
      <c r="K1044" s="43"/>
      <c r="L1044" s="41"/>
      <c r="M1044" s="42"/>
      <c r="N1044" s="43"/>
      <c r="O1044" s="41"/>
      <c r="P1044" s="42"/>
      <c r="Q1044" s="43"/>
      <c r="R1044" s="41"/>
      <c r="S1044" s="42"/>
      <c r="T1044" s="43"/>
      <c r="U1044" s="41"/>
      <c r="V1044" s="42"/>
      <c r="W1044" s="43"/>
      <c r="X1044" s="41"/>
      <c r="Y1044" s="42"/>
      <c r="Z1044" s="43"/>
      <c r="AA1044" s="41"/>
      <c r="AB1044" s="42"/>
      <c r="AC1044" s="43"/>
      <c r="AD1044" s="41"/>
      <c r="AE1044" s="42"/>
      <c r="AF1044" s="43"/>
      <c r="AG1044" s="41"/>
      <c r="AH1044" s="42"/>
      <c r="AI1044" s="43"/>
      <c r="AK1044" s="41"/>
      <c r="AL1044" s="42"/>
      <c r="AM1044" s="43"/>
      <c r="AT1044" s="32">
        <f>IF(AT1043=0,0,1)</f>
        <v>1</v>
      </c>
    </row>
    <row r="1045" spans="3:50" ht="15" customHeight="1" x14ac:dyDescent="0.3">
      <c r="C1045" s="40" t="s">
        <v>22</v>
      </c>
      <c r="D1045" s="34" t="s">
        <v>825</v>
      </c>
      <c r="E1045" s="35" t="s">
        <v>1066</v>
      </c>
      <c r="F1045" s="41"/>
      <c r="G1045" s="169"/>
      <c r="H1045" s="43">
        <v>20</v>
      </c>
      <c r="I1045" s="41">
        <v>1555</v>
      </c>
      <c r="J1045" s="42">
        <v>0</v>
      </c>
      <c r="K1045" s="43">
        <v>0</v>
      </c>
      <c r="L1045" s="41"/>
      <c r="M1045" s="42"/>
      <c r="N1045" s="43"/>
      <c r="O1045" s="41"/>
      <c r="P1045" s="42"/>
      <c r="Q1045" s="43"/>
      <c r="R1045" s="41"/>
      <c r="S1045" s="42"/>
      <c r="T1045" s="43"/>
      <c r="U1045" s="41"/>
      <c r="V1045" s="42"/>
      <c r="W1045" s="43"/>
      <c r="X1045" s="41"/>
      <c r="Y1045" s="42"/>
      <c r="Z1045" s="43"/>
      <c r="AA1045" s="41"/>
      <c r="AB1045" s="42"/>
      <c r="AC1045" s="43"/>
      <c r="AD1045" s="41"/>
      <c r="AE1045" s="42"/>
      <c r="AF1045" s="43"/>
      <c r="AG1045" s="41"/>
      <c r="AH1045" s="42"/>
      <c r="AI1045" s="43"/>
      <c r="AK1045" s="41">
        <f t="shared" ref="AK1045:AM1055" si="342">F1045+I1045+L1045+O1045+R1045+U1045+X1045+AA1045+AD1045+AG1045</f>
        <v>1555</v>
      </c>
      <c r="AL1045" s="42">
        <f t="shared" si="342"/>
        <v>0</v>
      </c>
      <c r="AM1045" s="43">
        <f t="shared" si="342"/>
        <v>20</v>
      </c>
      <c r="AT1045" s="32">
        <f>IF(LEN(E1045)&lt;2,0,1)</f>
        <v>1</v>
      </c>
      <c r="AV1045" s="23">
        <v>8</v>
      </c>
      <c r="AW1045" s="23">
        <v>7</v>
      </c>
      <c r="AX1045" s="23">
        <v>1</v>
      </c>
    </row>
    <row r="1046" spans="3:50" ht="15" customHeight="1" x14ac:dyDescent="0.3">
      <c r="C1046" s="40" t="s">
        <v>22</v>
      </c>
      <c r="D1046" s="34" t="s">
        <v>826</v>
      </c>
      <c r="E1046" s="35" t="s">
        <v>1068</v>
      </c>
      <c r="F1046" s="41"/>
      <c r="G1046" s="169"/>
      <c r="H1046" s="43">
        <v>17</v>
      </c>
      <c r="I1046" s="41">
        <v>1314</v>
      </c>
      <c r="J1046" s="42">
        <v>0</v>
      </c>
      <c r="K1046" s="43">
        <v>0</v>
      </c>
      <c r="L1046" s="41"/>
      <c r="M1046" s="42"/>
      <c r="N1046" s="43"/>
      <c r="O1046" s="41"/>
      <c r="P1046" s="42"/>
      <c r="Q1046" s="43"/>
      <c r="R1046" s="41"/>
      <c r="S1046" s="42"/>
      <c r="T1046" s="43"/>
      <c r="U1046" s="41"/>
      <c r="V1046" s="42"/>
      <c r="W1046" s="43"/>
      <c r="X1046" s="41"/>
      <c r="Y1046" s="42"/>
      <c r="Z1046" s="43"/>
      <c r="AA1046" s="41"/>
      <c r="AB1046" s="42"/>
      <c r="AC1046" s="43"/>
      <c r="AD1046" s="41"/>
      <c r="AE1046" s="42"/>
      <c r="AF1046" s="43"/>
      <c r="AG1046" s="41"/>
      <c r="AH1046" s="42"/>
      <c r="AI1046" s="43"/>
      <c r="AK1046" s="41">
        <f t="shared" si="342"/>
        <v>1314</v>
      </c>
      <c r="AL1046" s="42">
        <f t="shared" si="342"/>
        <v>0</v>
      </c>
      <c r="AM1046" s="43">
        <f t="shared" si="342"/>
        <v>17</v>
      </c>
      <c r="AT1046" s="32">
        <f t="shared" ref="AT1046:AT1055" si="343">IF(LEN(E1046)&lt;2,0,1)</f>
        <v>1</v>
      </c>
      <c r="AV1046" s="23">
        <v>8</v>
      </c>
      <c r="AW1046" s="23">
        <v>7</v>
      </c>
      <c r="AX1046" s="23">
        <f>IF(AW1046=AW1045,AX1045+1,1)</f>
        <v>2</v>
      </c>
    </row>
    <row r="1047" spans="3:50" ht="15" customHeight="1" x14ac:dyDescent="0.3">
      <c r="C1047" s="40" t="s">
        <v>22</v>
      </c>
      <c r="D1047" s="34" t="s">
        <v>529</v>
      </c>
      <c r="E1047" s="35" t="s">
        <v>1065</v>
      </c>
      <c r="F1047" s="41"/>
      <c r="G1047" s="169"/>
      <c r="H1047" s="43">
        <v>28</v>
      </c>
      <c r="I1047" s="41">
        <v>2177</v>
      </c>
      <c r="J1047" s="42">
        <v>0</v>
      </c>
      <c r="K1047" s="43">
        <v>0</v>
      </c>
      <c r="L1047" s="41"/>
      <c r="M1047" s="42"/>
      <c r="N1047" s="43"/>
      <c r="O1047" s="41"/>
      <c r="P1047" s="42"/>
      <c r="Q1047" s="43"/>
      <c r="R1047" s="41"/>
      <c r="S1047" s="42"/>
      <c r="T1047" s="43"/>
      <c r="U1047" s="41"/>
      <c r="V1047" s="42"/>
      <c r="W1047" s="43"/>
      <c r="X1047" s="41"/>
      <c r="Y1047" s="42"/>
      <c r="Z1047" s="43"/>
      <c r="AA1047" s="41"/>
      <c r="AB1047" s="42"/>
      <c r="AC1047" s="43"/>
      <c r="AD1047" s="41"/>
      <c r="AE1047" s="42"/>
      <c r="AF1047" s="43"/>
      <c r="AG1047" s="41"/>
      <c r="AH1047" s="42"/>
      <c r="AI1047" s="43"/>
      <c r="AK1047" s="41">
        <f t="shared" si="342"/>
        <v>2177</v>
      </c>
      <c r="AL1047" s="42">
        <f t="shared" si="342"/>
        <v>0</v>
      </c>
      <c r="AM1047" s="43">
        <f t="shared" si="342"/>
        <v>28</v>
      </c>
      <c r="AT1047" s="32">
        <f t="shared" si="343"/>
        <v>1</v>
      </c>
      <c r="AV1047" s="23">
        <v>8</v>
      </c>
      <c r="AW1047" s="23">
        <v>7</v>
      </c>
      <c r="AX1047" s="23">
        <f t="shared" ref="AX1047:AX1055" si="344">IF(AW1047=AW1046,AX1046+1,1)</f>
        <v>3</v>
      </c>
    </row>
    <row r="1048" spans="3:50" ht="15" hidden="1" customHeight="1" x14ac:dyDescent="0.3">
      <c r="C1048" s="40" t="s">
        <v>22</v>
      </c>
      <c r="D1048" s="34" t="s">
        <v>2</v>
      </c>
      <c r="E1048" s="35" t="s">
        <v>2</v>
      </c>
      <c r="F1048" s="41">
        <v>0</v>
      </c>
      <c r="G1048" s="169">
        <v>0</v>
      </c>
      <c r="H1048" s="43">
        <v>0</v>
      </c>
      <c r="I1048" s="41">
        <v>0</v>
      </c>
      <c r="J1048" s="42">
        <v>0</v>
      </c>
      <c r="K1048" s="43">
        <v>0</v>
      </c>
      <c r="L1048" s="41"/>
      <c r="M1048" s="42"/>
      <c r="N1048" s="43"/>
      <c r="O1048" s="41"/>
      <c r="P1048" s="42"/>
      <c r="Q1048" s="43"/>
      <c r="R1048" s="41"/>
      <c r="S1048" s="42"/>
      <c r="T1048" s="43"/>
      <c r="U1048" s="41"/>
      <c r="V1048" s="42"/>
      <c r="W1048" s="43"/>
      <c r="X1048" s="41"/>
      <c r="Y1048" s="42"/>
      <c r="Z1048" s="43"/>
      <c r="AA1048" s="41"/>
      <c r="AB1048" s="42"/>
      <c r="AC1048" s="43"/>
      <c r="AD1048" s="41"/>
      <c r="AE1048" s="42"/>
      <c r="AF1048" s="43"/>
      <c r="AG1048" s="41"/>
      <c r="AH1048" s="42"/>
      <c r="AI1048" s="43"/>
      <c r="AK1048" s="41">
        <f t="shared" si="342"/>
        <v>0</v>
      </c>
      <c r="AL1048" s="42">
        <f t="shared" si="342"/>
        <v>0</v>
      </c>
      <c r="AM1048" s="43">
        <f t="shared" si="342"/>
        <v>0</v>
      </c>
      <c r="AT1048" s="32">
        <f t="shared" si="343"/>
        <v>0</v>
      </c>
      <c r="AV1048" s="23">
        <v>8</v>
      </c>
      <c r="AW1048" s="23">
        <v>7</v>
      </c>
      <c r="AX1048" s="23">
        <f t="shared" si="344"/>
        <v>4</v>
      </c>
    </row>
    <row r="1049" spans="3:50" ht="15" hidden="1" customHeight="1" x14ac:dyDescent="0.3">
      <c r="C1049" s="40" t="s">
        <v>22</v>
      </c>
      <c r="D1049" s="34" t="s">
        <v>2</v>
      </c>
      <c r="E1049" s="35" t="s">
        <v>2</v>
      </c>
      <c r="F1049" s="41">
        <v>0</v>
      </c>
      <c r="G1049" s="169">
        <v>0</v>
      </c>
      <c r="H1049" s="43">
        <v>0</v>
      </c>
      <c r="I1049" s="41">
        <v>0</v>
      </c>
      <c r="J1049" s="42">
        <v>0</v>
      </c>
      <c r="K1049" s="43">
        <v>0</v>
      </c>
      <c r="L1049" s="41"/>
      <c r="M1049" s="42"/>
      <c r="N1049" s="43"/>
      <c r="O1049" s="41"/>
      <c r="P1049" s="42"/>
      <c r="Q1049" s="43"/>
      <c r="R1049" s="41"/>
      <c r="S1049" s="42"/>
      <c r="T1049" s="43"/>
      <c r="U1049" s="41"/>
      <c r="V1049" s="42"/>
      <c r="W1049" s="43"/>
      <c r="X1049" s="41"/>
      <c r="Y1049" s="42"/>
      <c r="Z1049" s="43"/>
      <c r="AA1049" s="41"/>
      <c r="AB1049" s="42"/>
      <c r="AC1049" s="43"/>
      <c r="AD1049" s="41"/>
      <c r="AE1049" s="42"/>
      <c r="AF1049" s="43"/>
      <c r="AG1049" s="41"/>
      <c r="AH1049" s="42"/>
      <c r="AI1049" s="43"/>
      <c r="AK1049" s="41">
        <f t="shared" si="342"/>
        <v>0</v>
      </c>
      <c r="AL1049" s="42">
        <f t="shared" si="342"/>
        <v>0</v>
      </c>
      <c r="AM1049" s="43">
        <f t="shared" si="342"/>
        <v>0</v>
      </c>
      <c r="AT1049" s="32">
        <f t="shared" si="343"/>
        <v>0</v>
      </c>
      <c r="AV1049" s="23">
        <v>8</v>
      </c>
      <c r="AW1049" s="23">
        <v>7</v>
      </c>
      <c r="AX1049" s="23">
        <f t="shared" si="344"/>
        <v>5</v>
      </c>
    </row>
    <row r="1050" spans="3:50" ht="15" hidden="1" customHeight="1" x14ac:dyDescent="0.3">
      <c r="C1050" s="40" t="s">
        <v>22</v>
      </c>
      <c r="D1050" s="34" t="s">
        <v>2</v>
      </c>
      <c r="E1050" s="35" t="s">
        <v>2</v>
      </c>
      <c r="F1050" s="41">
        <v>0</v>
      </c>
      <c r="G1050" s="169">
        <v>0</v>
      </c>
      <c r="H1050" s="43">
        <v>0</v>
      </c>
      <c r="I1050" s="41">
        <v>0</v>
      </c>
      <c r="J1050" s="42">
        <v>0</v>
      </c>
      <c r="K1050" s="43">
        <v>0</v>
      </c>
      <c r="L1050" s="41"/>
      <c r="M1050" s="42"/>
      <c r="N1050" s="43"/>
      <c r="O1050" s="41"/>
      <c r="P1050" s="42"/>
      <c r="Q1050" s="43"/>
      <c r="R1050" s="41"/>
      <c r="S1050" s="42"/>
      <c r="T1050" s="43"/>
      <c r="U1050" s="41"/>
      <c r="V1050" s="42"/>
      <c r="W1050" s="43"/>
      <c r="X1050" s="41"/>
      <c r="Y1050" s="42"/>
      <c r="Z1050" s="43"/>
      <c r="AA1050" s="41"/>
      <c r="AB1050" s="42"/>
      <c r="AC1050" s="43"/>
      <c r="AD1050" s="41"/>
      <c r="AE1050" s="42"/>
      <c r="AF1050" s="43"/>
      <c r="AG1050" s="41"/>
      <c r="AH1050" s="42"/>
      <c r="AI1050" s="43"/>
      <c r="AK1050" s="41">
        <f t="shared" si="342"/>
        <v>0</v>
      </c>
      <c r="AL1050" s="42">
        <f t="shared" si="342"/>
        <v>0</v>
      </c>
      <c r="AM1050" s="43">
        <f t="shared" si="342"/>
        <v>0</v>
      </c>
      <c r="AT1050" s="32">
        <f t="shared" si="343"/>
        <v>0</v>
      </c>
      <c r="AV1050" s="23">
        <v>8</v>
      </c>
      <c r="AW1050" s="23">
        <v>7</v>
      </c>
      <c r="AX1050" s="23">
        <f t="shared" si="344"/>
        <v>6</v>
      </c>
    </row>
    <row r="1051" spans="3:50" ht="15" hidden="1" customHeight="1" x14ac:dyDescent="0.3">
      <c r="C1051" s="40" t="s">
        <v>22</v>
      </c>
      <c r="D1051" s="34" t="s">
        <v>2</v>
      </c>
      <c r="E1051" s="35" t="s">
        <v>2</v>
      </c>
      <c r="F1051" s="41">
        <v>0</v>
      </c>
      <c r="G1051" s="169">
        <v>0</v>
      </c>
      <c r="H1051" s="43">
        <v>0</v>
      </c>
      <c r="I1051" s="41">
        <v>0</v>
      </c>
      <c r="J1051" s="42">
        <v>0</v>
      </c>
      <c r="K1051" s="43">
        <v>0</v>
      </c>
      <c r="L1051" s="41"/>
      <c r="M1051" s="42"/>
      <c r="N1051" s="43"/>
      <c r="O1051" s="41"/>
      <c r="P1051" s="42"/>
      <c r="Q1051" s="43"/>
      <c r="R1051" s="41"/>
      <c r="S1051" s="42"/>
      <c r="T1051" s="43"/>
      <c r="U1051" s="41"/>
      <c r="V1051" s="42"/>
      <c r="W1051" s="43"/>
      <c r="X1051" s="41"/>
      <c r="Y1051" s="42"/>
      <c r="Z1051" s="43"/>
      <c r="AA1051" s="41"/>
      <c r="AB1051" s="42"/>
      <c r="AC1051" s="43"/>
      <c r="AD1051" s="41"/>
      <c r="AE1051" s="42"/>
      <c r="AF1051" s="43"/>
      <c r="AG1051" s="41"/>
      <c r="AH1051" s="42"/>
      <c r="AI1051" s="43"/>
      <c r="AK1051" s="41">
        <f t="shared" si="342"/>
        <v>0</v>
      </c>
      <c r="AL1051" s="42">
        <f t="shared" si="342"/>
        <v>0</v>
      </c>
      <c r="AM1051" s="43">
        <f t="shared" si="342"/>
        <v>0</v>
      </c>
      <c r="AT1051" s="32">
        <f t="shared" si="343"/>
        <v>0</v>
      </c>
      <c r="AV1051" s="23">
        <v>8</v>
      </c>
      <c r="AW1051" s="23">
        <v>7</v>
      </c>
      <c r="AX1051" s="23">
        <f t="shared" si="344"/>
        <v>7</v>
      </c>
    </row>
    <row r="1052" spans="3:50" ht="15" hidden="1" customHeight="1" x14ac:dyDescent="0.3">
      <c r="C1052" s="40" t="s">
        <v>22</v>
      </c>
      <c r="D1052" s="34" t="s">
        <v>2</v>
      </c>
      <c r="E1052" s="35" t="s">
        <v>2</v>
      </c>
      <c r="F1052" s="41">
        <v>0</v>
      </c>
      <c r="G1052" s="169">
        <v>0</v>
      </c>
      <c r="H1052" s="43">
        <v>0</v>
      </c>
      <c r="I1052" s="41">
        <v>0</v>
      </c>
      <c r="J1052" s="42">
        <v>0</v>
      </c>
      <c r="K1052" s="43">
        <v>0</v>
      </c>
      <c r="L1052" s="41"/>
      <c r="M1052" s="42"/>
      <c r="N1052" s="43"/>
      <c r="O1052" s="41"/>
      <c r="P1052" s="42"/>
      <c r="Q1052" s="43"/>
      <c r="R1052" s="41"/>
      <c r="S1052" s="42"/>
      <c r="T1052" s="43"/>
      <c r="U1052" s="41"/>
      <c r="V1052" s="42"/>
      <c r="W1052" s="43"/>
      <c r="X1052" s="41"/>
      <c r="Y1052" s="42"/>
      <c r="Z1052" s="43"/>
      <c r="AA1052" s="41"/>
      <c r="AB1052" s="42"/>
      <c r="AC1052" s="43"/>
      <c r="AD1052" s="41"/>
      <c r="AE1052" s="42"/>
      <c r="AF1052" s="43"/>
      <c r="AG1052" s="41"/>
      <c r="AH1052" s="42"/>
      <c r="AI1052" s="43"/>
      <c r="AK1052" s="41">
        <f t="shared" si="342"/>
        <v>0</v>
      </c>
      <c r="AL1052" s="42">
        <f t="shared" si="342"/>
        <v>0</v>
      </c>
      <c r="AM1052" s="43">
        <f t="shared" si="342"/>
        <v>0</v>
      </c>
      <c r="AT1052" s="32">
        <f t="shared" si="343"/>
        <v>0</v>
      </c>
      <c r="AV1052" s="23">
        <v>8</v>
      </c>
      <c r="AW1052" s="23">
        <v>7</v>
      </c>
      <c r="AX1052" s="23">
        <f t="shared" si="344"/>
        <v>8</v>
      </c>
    </row>
    <row r="1053" spans="3:50" ht="15" hidden="1" customHeight="1" x14ac:dyDescent="0.3">
      <c r="C1053" s="40" t="s">
        <v>22</v>
      </c>
      <c r="D1053" s="34" t="s">
        <v>2</v>
      </c>
      <c r="E1053" s="35" t="s">
        <v>2</v>
      </c>
      <c r="F1053" s="41">
        <v>0</v>
      </c>
      <c r="G1053" s="169">
        <v>0</v>
      </c>
      <c r="H1053" s="43">
        <v>0</v>
      </c>
      <c r="I1053" s="41">
        <v>0</v>
      </c>
      <c r="J1053" s="42">
        <v>0</v>
      </c>
      <c r="K1053" s="43">
        <v>0</v>
      </c>
      <c r="L1053" s="41"/>
      <c r="M1053" s="42"/>
      <c r="N1053" s="43"/>
      <c r="O1053" s="41"/>
      <c r="P1053" s="42"/>
      <c r="Q1053" s="43"/>
      <c r="R1053" s="41"/>
      <c r="S1053" s="42"/>
      <c r="T1053" s="43"/>
      <c r="U1053" s="41"/>
      <c r="V1053" s="42"/>
      <c r="W1053" s="43"/>
      <c r="X1053" s="41"/>
      <c r="Y1053" s="42"/>
      <c r="Z1053" s="43"/>
      <c r="AA1053" s="41"/>
      <c r="AB1053" s="42"/>
      <c r="AC1053" s="43"/>
      <c r="AD1053" s="41"/>
      <c r="AE1053" s="42"/>
      <c r="AF1053" s="43"/>
      <c r="AG1053" s="41"/>
      <c r="AH1053" s="42"/>
      <c r="AI1053" s="43"/>
      <c r="AK1053" s="41">
        <f t="shared" si="342"/>
        <v>0</v>
      </c>
      <c r="AL1053" s="42">
        <f t="shared" si="342"/>
        <v>0</v>
      </c>
      <c r="AM1053" s="43">
        <f t="shared" si="342"/>
        <v>0</v>
      </c>
      <c r="AT1053" s="32">
        <f t="shared" si="343"/>
        <v>0</v>
      </c>
      <c r="AV1053" s="23">
        <v>8</v>
      </c>
      <c r="AW1053" s="23">
        <v>7</v>
      </c>
      <c r="AX1053" s="23">
        <f t="shared" si="344"/>
        <v>9</v>
      </c>
    </row>
    <row r="1054" spans="3:50" ht="15" hidden="1" customHeight="1" x14ac:dyDescent="0.3">
      <c r="C1054" s="40" t="s">
        <v>22</v>
      </c>
      <c r="D1054" s="34" t="s">
        <v>2</v>
      </c>
      <c r="E1054" s="35" t="s">
        <v>2</v>
      </c>
      <c r="F1054" s="41">
        <v>0</v>
      </c>
      <c r="G1054" s="169">
        <v>0</v>
      </c>
      <c r="H1054" s="43">
        <v>0</v>
      </c>
      <c r="I1054" s="41">
        <v>0</v>
      </c>
      <c r="J1054" s="42">
        <v>0</v>
      </c>
      <c r="K1054" s="43">
        <v>0</v>
      </c>
      <c r="L1054" s="41"/>
      <c r="M1054" s="42"/>
      <c r="N1054" s="43"/>
      <c r="O1054" s="41"/>
      <c r="P1054" s="42"/>
      <c r="Q1054" s="43"/>
      <c r="R1054" s="41"/>
      <c r="S1054" s="42"/>
      <c r="T1054" s="43"/>
      <c r="U1054" s="41"/>
      <c r="V1054" s="42"/>
      <c r="W1054" s="43"/>
      <c r="X1054" s="41"/>
      <c r="Y1054" s="42"/>
      <c r="Z1054" s="43"/>
      <c r="AA1054" s="41"/>
      <c r="AB1054" s="42"/>
      <c r="AC1054" s="43"/>
      <c r="AD1054" s="41"/>
      <c r="AE1054" s="42"/>
      <c r="AF1054" s="43"/>
      <c r="AG1054" s="41"/>
      <c r="AH1054" s="42"/>
      <c r="AI1054" s="43"/>
      <c r="AK1054" s="41">
        <f t="shared" si="342"/>
        <v>0</v>
      </c>
      <c r="AL1054" s="42">
        <f t="shared" si="342"/>
        <v>0</v>
      </c>
      <c r="AM1054" s="43">
        <f t="shared" si="342"/>
        <v>0</v>
      </c>
      <c r="AT1054" s="32">
        <f t="shared" si="343"/>
        <v>0</v>
      </c>
      <c r="AV1054" s="23">
        <v>8</v>
      </c>
      <c r="AW1054" s="23">
        <v>7</v>
      </c>
      <c r="AX1054" s="23">
        <f t="shared" si="344"/>
        <v>10</v>
      </c>
    </row>
    <row r="1055" spans="3:50" ht="15" customHeight="1" x14ac:dyDescent="0.3">
      <c r="C1055" s="40" t="s">
        <v>23</v>
      </c>
      <c r="D1055" s="34" t="s">
        <v>827</v>
      </c>
      <c r="E1055" s="35" t="s">
        <v>1067</v>
      </c>
      <c r="F1055" s="41"/>
      <c r="G1055" s="169"/>
      <c r="H1055" s="43">
        <v>19</v>
      </c>
      <c r="I1055" s="41">
        <v>1452</v>
      </c>
      <c r="J1055" s="42">
        <v>0</v>
      </c>
      <c r="K1055" s="43">
        <v>0</v>
      </c>
      <c r="L1055" s="41"/>
      <c r="M1055" s="42"/>
      <c r="N1055" s="43"/>
      <c r="O1055" s="41"/>
      <c r="P1055" s="42"/>
      <c r="Q1055" s="43"/>
      <c r="R1055" s="41"/>
      <c r="S1055" s="42"/>
      <c r="T1055" s="43"/>
      <c r="U1055" s="41"/>
      <c r="V1055" s="42"/>
      <c r="W1055" s="43"/>
      <c r="X1055" s="41"/>
      <c r="Y1055" s="42"/>
      <c r="Z1055" s="43"/>
      <c r="AA1055" s="41"/>
      <c r="AB1055" s="42"/>
      <c r="AC1055" s="43"/>
      <c r="AD1055" s="41"/>
      <c r="AE1055" s="42"/>
      <c r="AF1055" s="43"/>
      <c r="AG1055" s="41"/>
      <c r="AH1055" s="42"/>
      <c r="AI1055" s="43"/>
      <c r="AK1055" s="41">
        <f t="shared" si="342"/>
        <v>1452</v>
      </c>
      <c r="AL1055" s="42">
        <f t="shared" si="342"/>
        <v>0</v>
      </c>
      <c r="AM1055" s="43">
        <f t="shared" si="342"/>
        <v>19</v>
      </c>
      <c r="AT1055" s="32">
        <f t="shared" si="343"/>
        <v>1</v>
      </c>
      <c r="AV1055" s="23">
        <v>8</v>
      </c>
      <c r="AW1055" s="23">
        <v>8</v>
      </c>
      <c r="AX1055" s="23">
        <f t="shared" si="344"/>
        <v>1</v>
      </c>
    </row>
    <row r="1056" spans="3:50" ht="15" customHeight="1" x14ac:dyDescent="0.3">
      <c r="C1056" s="50" t="str">
        <f>IF(LEN(E1055)&lt;1,"","Total: " &amp; LEFT(E1055,LEN(E1055)-21) &amp; "Municipalities")</f>
        <v>Total: Dr Kenneth Kaunda Municipalities</v>
      </c>
      <c r="D1056" s="51"/>
      <c r="E1056" s="52"/>
      <c r="F1056" s="53"/>
      <c r="G1056" s="171"/>
      <c r="H1056" s="55">
        <f>SUM(H1045:H1055)</f>
        <v>84</v>
      </c>
      <c r="I1056" s="53">
        <f>SUM(I1045:I1055)</f>
        <v>6498</v>
      </c>
      <c r="J1056" s="54">
        <f>SUM(J1045:J1055)</f>
        <v>0</v>
      </c>
      <c r="K1056" s="55">
        <f>SUM(K1045:K1055)</f>
        <v>0</v>
      </c>
      <c r="L1056" s="53">
        <f t="shared" ref="L1056:AI1056" si="345">SUM(L1045:L1055)</f>
        <v>0</v>
      </c>
      <c r="M1056" s="54">
        <f t="shared" si="345"/>
        <v>0</v>
      </c>
      <c r="N1056" s="55">
        <f t="shared" si="345"/>
        <v>0</v>
      </c>
      <c r="O1056" s="53">
        <f t="shared" si="345"/>
        <v>0</v>
      </c>
      <c r="P1056" s="54">
        <f t="shared" si="345"/>
        <v>0</v>
      </c>
      <c r="Q1056" s="55">
        <f t="shared" si="345"/>
        <v>0</v>
      </c>
      <c r="R1056" s="53">
        <f t="shared" si="345"/>
        <v>0</v>
      </c>
      <c r="S1056" s="54">
        <f t="shared" si="345"/>
        <v>0</v>
      </c>
      <c r="T1056" s="55">
        <f t="shared" si="345"/>
        <v>0</v>
      </c>
      <c r="U1056" s="53">
        <f t="shared" si="345"/>
        <v>0</v>
      </c>
      <c r="V1056" s="54">
        <f t="shared" si="345"/>
        <v>0</v>
      </c>
      <c r="W1056" s="55">
        <f t="shared" si="345"/>
        <v>0</v>
      </c>
      <c r="X1056" s="53">
        <f t="shared" si="345"/>
        <v>0</v>
      </c>
      <c r="Y1056" s="54">
        <f t="shared" si="345"/>
        <v>0</v>
      </c>
      <c r="Z1056" s="55">
        <f t="shared" si="345"/>
        <v>0</v>
      </c>
      <c r="AA1056" s="53">
        <f t="shared" si="345"/>
        <v>0</v>
      </c>
      <c r="AB1056" s="54">
        <f t="shared" si="345"/>
        <v>0</v>
      </c>
      <c r="AC1056" s="55">
        <f t="shared" si="345"/>
        <v>0</v>
      </c>
      <c r="AD1056" s="53">
        <f t="shared" si="345"/>
        <v>0</v>
      </c>
      <c r="AE1056" s="54">
        <f t="shared" si="345"/>
        <v>0</v>
      </c>
      <c r="AF1056" s="55">
        <f t="shared" si="345"/>
        <v>0</v>
      </c>
      <c r="AG1056" s="53">
        <f t="shared" si="345"/>
        <v>0</v>
      </c>
      <c r="AH1056" s="54">
        <f t="shared" si="345"/>
        <v>0</v>
      </c>
      <c r="AI1056" s="55">
        <f t="shared" si="345"/>
        <v>0</v>
      </c>
      <c r="AK1056" s="53">
        <f>SUM(AK1045:AK1055)</f>
        <v>6498</v>
      </c>
      <c r="AL1056" s="54">
        <f>SUM(AL1045:AL1055)</f>
        <v>0</v>
      </c>
      <c r="AM1056" s="55">
        <f>SUM(AM1045:AM1055)</f>
        <v>84</v>
      </c>
      <c r="AT1056" s="32">
        <f>IF(SUM(AT1045:AT1055)=0,0,1)</f>
        <v>1</v>
      </c>
    </row>
    <row r="1057" spans="3:50" ht="15" customHeight="1" x14ac:dyDescent="0.3">
      <c r="C1057" s="40"/>
      <c r="D1057" s="34"/>
      <c r="E1057" s="35"/>
      <c r="F1057" s="41"/>
      <c r="G1057" s="169"/>
      <c r="H1057" s="43"/>
      <c r="I1057" s="41"/>
      <c r="J1057" s="42"/>
      <c r="K1057" s="43"/>
      <c r="L1057" s="41"/>
      <c r="M1057" s="42"/>
      <c r="N1057" s="43"/>
      <c r="O1057" s="41"/>
      <c r="P1057" s="42"/>
      <c r="Q1057" s="43"/>
      <c r="R1057" s="41"/>
      <c r="S1057" s="42"/>
      <c r="T1057" s="43"/>
      <c r="U1057" s="41"/>
      <c r="V1057" s="42"/>
      <c r="W1057" s="43"/>
      <c r="X1057" s="41"/>
      <c r="Y1057" s="42"/>
      <c r="Z1057" s="43"/>
      <c r="AA1057" s="41"/>
      <c r="AB1057" s="42"/>
      <c r="AC1057" s="43"/>
      <c r="AD1057" s="41"/>
      <c r="AE1057" s="42"/>
      <c r="AF1057" s="43"/>
      <c r="AG1057" s="41"/>
      <c r="AH1057" s="42"/>
      <c r="AI1057" s="43"/>
      <c r="AK1057" s="41"/>
      <c r="AL1057" s="42"/>
      <c r="AM1057" s="43"/>
      <c r="AT1057" s="32">
        <f>IF(AT1056=0,0,1)</f>
        <v>1</v>
      </c>
    </row>
    <row r="1058" spans="3:50" ht="15" hidden="1" customHeight="1" x14ac:dyDescent="0.3">
      <c r="C1058" s="40" t="s">
        <v>22</v>
      </c>
      <c r="D1058" s="34" t="s">
        <v>2</v>
      </c>
      <c r="E1058" s="35" t="s">
        <v>2</v>
      </c>
      <c r="F1058" s="41">
        <v>0</v>
      </c>
      <c r="G1058" s="169">
        <v>0</v>
      </c>
      <c r="H1058" s="43">
        <v>0</v>
      </c>
      <c r="I1058" s="41">
        <v>0</v>
      </c>
      <c r="J1058" s="42">
        <v>0</v>
      </c>
      <c r="K1058" s="43">
        <v>0</v>
      </c>
      <c r="L1058" s="41"/>
      <c r="M1058" s="42"/>
      <c r="N1058" s="43"/>
      <c r="O1058" s="41"/>
      <c r="P1058" s="42"/>
      <c r="Q1058" s="43"/>
      <c r="R1058" s="41"/>
      <c r="S1058" s="42"/>
      <c r="T1058" s="43"/>
      <c r="U1058" s="41"/>
      <c r="V1058" s="42"/>
      <c r="W1058" s="43"/>
      <c r="X1058" s="41"/>
      <c r="Y1058" s="42"/>
      <c r="Z1058" s="43"/>
      <c r="AA1058" s="41"/>
      <c r="AB1058" s="42"/>
      <c r="AC1058" s="43"/>
      <c r="AD1058" s="41"/>
      <c r="AE1058" s="42"/>
      <c r="AF1058" s="43"/>
      <c r="AG1058" s="41"/>
      <c r="AH1058" s="42"/>
      <c r="AI1058" s="43"/>
      <c r="AK1058" s="41">
        <f t="shared" ref="AK1058:AM1068" si="346">F1058+I1058+L1058+O1058+R1058+U1058+X1058+AA1058+AD1058+AG1058</f>
        <v>0</v>
      </c>
      <c r="AL1058" s="42">
        <f t="shared" si="346"/>
        <v>0</v>
      </c>
      <c r="AM1058" s="43">
        <f t="shared" si="346"/>
        <v>0</v>
      </c>
      <c r="AT1058" s="32">
        <f>IF(LEN(E1058)&lt;2,0,1)</f>
        <v>0</v>
      </c>
      <c r="AV1058" s="23">
        <v>8</v>
      </c>
      <c r="AW1058" s="23">
        <v>9</v>
      </c>
      <c r="AX1058" s="23">
        <v>1</v>
      </c>
    </row>
    <row r="1059" spans="3:50" ht="15" hidden="1" customHeight="1" x14ac:dyDescent="0.3">
      <c r="C1059" s="40" t="s">
        <v>22</v>
      </c>
      <c r="D1059" s="34" t="s">
        <v>2</v>
      </c>
      <c r="E1059" s="35" t="s">
        <v>2</v>
      </c>
      <c r="F1059" s="41">
        <v>0</v>
      </c>
      <c r="G1059" s="169">
        <v>0</v>
      </c>
      <c r="H1059" s="43">
        <v>0</v>
      </c>
      <c r="I1059" s="41">
        <v>0</v>
      </c>
      <c r="J1059" s="42">
        <v>0</v>
      </c>
      <c r="K1059" s="43">
        <v>0</v>
      </c>
      <c r="L1059" s="41"/>
      <c r="M1059" s="42"/>
      <c r="N1059" s="43"/>
      <c r="O1059" s="41"/>
      <c r="P1059" s="42"/>
      <c r="Q1059" s="43"/>
      <c r="R1059" s="41"/>
      <c r="S1059" s="42"/>
      <c r="T1059" s="43"/>
      <c r="U1059" s="41"/>
      <c r="V1059" s="42"/>
      <c r="W1059" s="43"/>
      <c r="X1059" s="41"/>
      <c r="Y1059" s="42"/>
      <c r="Z1059" s="43"/>
      <c r="AA1059" s="41"/>
      <c r="AB1059" s="42"/>
      <c r="AC1059" s="43"/>
      <c r="AD1059" s="41"/>
      <c r="AE1059" s="42"/>
      <c r="AF1059" s="43"/>
      <c r="AG1059" s="41"/>
      <c r="AH1059" s="42"/>
      <c r="AI1059" s="43"/>
      <c r="AK1059" s="41">
        <f t="shared" si="346"/>
        <v>0</v>
      </c>
      <c r="AL1059" s="42">
        <f t="shared" si="346"/>
        <v>0</v>
      </c>
      <c r="AM1059" s="43">
        <f t="shared" si="346"/>
        <v>0</v>
      </c>
      <c r="AT1059" s="32">
        <f t="shared" ref="AT1059:AT1068" si="347">IF(LEN(E1059)&lt;2,0,1)</f>
        <v>0</v>
      </c>
      <c r="AV1059" s="23">
        <v>8</v>
      </c>
      <c r="AW1059" s="23">
        <v>9</v>
      </c>
      <c r="AX1059" s="23">
        <f>IF(AW1059=AW1058,AX1058+1,1)</f>
        <v>2</v>
      </c>
    </row>
    <row r="1060" spans="3:50" ht="15" hidden="1" customHeight="1" x14ac:dyDescent="0.3">
      <c r="C1060" s="40" t="s">
        <v>22</v>
      </c>
      <c r="D1060" s="34" t="s">
        <v>2</v>
      </c>
      <c r="E1060" s="35" t="s">
        <v>2</v>
      </c>
      <c r="F1060" s="41">
        <v>0</v>
      </c>
      <c r="G1060" s="169">
        <v>0</v>
      </c>
      <c r="H1060" s="43">
        <v>0</v>
      </c>
      <c r="I1060" s="41">
        <v>0</v>
      </c>
      <c r="J1060" s="42">
        <v>0</v>
      </c>
      <c r="K1060" s="43">
        <v>0</v>
      </c>
      <c r="L1060" s="41"/>
      <c r="M1060" s="42"/>
      <c r="N1060" s="43"/>
      <c r="O1060" s="41"/>
      <c r="P1060" s="42"/>
      <c r="Q1060" s="43"/>
      <c r="R1060" s="41"/>
      <c r="S1060" s="42"/>
      <c r="T1060" s="43"/>
      <c r="U1060" s="41"/>
      <c r="V1060" s="42"/>
      <c r="W1060" s="43"/>
      <c r="X1060" s="41"/>
      <c r="Y1060" s="42"/>
      <c r="Z1060" s="43"/>
      <c r="AA1060" s="41"/>
      <c r="AB1060" s="42"/>
      <c r="AC1060" s="43"/>
      <c r="AD1060" s="41"/>
      <c r="AE1060" s="42"/>
      <c r="AF1060" s="43"/>
      <c r="AG1060" s="41"/>
      <c r="AH1060" s="42"/>
      <c r="AI1060" s="43"/>
      <c r="AK1060" s="41">
        <f t="shared" si="346"/>
        <v>0</v>
      </c>
      <c r="AL1060" s="42">
        <f t="shared" si="346"/>
        <v>0</v>
      </c>
      <c r="AM1060" s="43">
        <f t="shared" si="346"/>
        <v>0</v>
      </c>
      <c r="AT1060" s="32">
        <f t="shared" si="347"/>
        <v>0</v>
      </c>
      <c r="AV1060" s="23">
        <v>8</v>
      </c>
      <c r="AW1060" s="23">
        <v>9</v>
      </c>
      <c r="AX1060" s="23">
        <f t="shared" ref="AX1060:AX1068" si="348">IF(AW1060=AW1059,AX1059+1,1)</f>
        <v>3</v>
      </c>
    </row>
    <row r="1061" spans="3:50" ht="15" hidden="1" customHeight="1" x14ac:dyDescent="0.3">
      <c r="C1061" s="40" t="s">
        <v>22</v>
      </c>
      <c r="D1061" s="34" t="s">
        <v>2</v>
      </c>
      <c r="E1061" s="35" t="s">
        <v>2</v>
      </c>
      <c r="F1061" s="41">
        <v>0</v>
      </c>
      <c r="G1061" s="169">
        <v>0</v>
      </c>
      <c r="H1061" s="43">
        <v>0</v>
      </c>
      <c r="I1061" s="41">
        <v>0</v>
      </c>
      <c r="J1061" s="42">
        <v>0</v>
      </c>
      <c r="K1061" s="43">
        <v>0</v>
      </c>
      <c r="L1061" s="41"/>
      <c r="M1061" s="42"/>
      <c r="N1061" s="43"/>
      <c r="O1061" s="41"/>
      <c r="P1061" s="42"/>
      <c r="Q1061" s="43"/>
      <c r="R1061" s="41"/>
      <c r="S1061" s="42"/>
      <c r="T1061" s="43"/>
      <c r="U1061" s="41"/>
      <c r="V1061" s="42"/>
      <c r="W1061" s="43"/>
      <c r="X1061" s="41"/>
      <c r="Y1061" s="42"/>
      <c r="Z1061" s="43"/>
      <c r="AA1061" s="41"/>
      <c r="AB1061" s="42"/>
      <c r="AC1061" s="43"/>
      <c r="AD1061" s="41"/>
      <c r="AE1061" s="42"/>
      <c r="AF1061" s="43"/>
      <c r="AG1061" s="41"/>
      <c r="AH1061" s="42"/>
      <c r="AI1061" s="43"/>
      <c r="AK1061" s="41">
        <f t="shared" si="346"/>
        <v>0</v>
      </c>
      <c r="AL1061" s="42">
        <f t="shared" si="346"/>
        <v>0</v>
      </c>
      <c r="AM1061" s="43">
        <f t="shared" si="346"/>
        <v>0</v>
      </c>
      <c r="AT1061" s="32">
        <f t="shared" si="347"/>
        <v>0</v>
      </c>
      <c r="AV1061" s="23">
        <v>8</v>
      </c>
      <c r="AW1061" s="23">
        <v>9</v>
      </c>
      <c r="AX1061" s="23">
        <f t="shared" si="348"/>
        <v>4</v>
      </c>
    </row>
    <row r="1062" spans="3:50" ht="15" hidden="1" customHeight="1" x14ac:dyDescent="0.3">
      <c r="C1062" s="40" t="s">
        <v>22</v>
      </c>
      <c r="D1062" s="34" t="s">
        <v>2</v>
      </c>
      <c r="E1062" s="35" t="s">
        <v>2</v>
      </c>
      <c r="F1062" s="41">
        <v>0</v>
      </c>
      <c r="G1062" s="169">
        <v>0</v>
      </c>
      <c r="H1062" s="43">
        <v>0</v>
      </c>
      <c r="I1062" s="41">
        <v>0</v>
      </c>
      <c r="J1062" s="42">
        <v>0</v>
      </c>
      <c r="K1062" s="43">
        <v>0</v>
      </c>
      <c r="L1062" s="41"/>
      <c r="M1062" s="42"/>
      <c r="N1062" s="43"/>
      <c r="O1062" s="41"/>
      <c r="P1062" s="42"/>
      <c r="Q1062" s="43"/>
      <c r="R1062" s="41"/>
      <c r="S1062" s="42"/>
      <c r="T1062" s="43"/>
      <c r="U1062" s="41"/>
      <c r="V1062" s="42"/>
      <c r="W1062" s="43"/>
      <c r="X1062" s="41"/>
      <c r="Y1062" s="42"/>
      <c r="Z1062" s="43"/>
      <c r="AA1062" s="41"/>
      <c r="AB1062" s="42"/>
      <c r="AC1062" s="43"/>
      <c r="AD1062" s="41"/>
      <c r="AE1062" s="42"/>
      <c r="AF1062" s="43"/>
      <c r="AG1062" s="41"/>
      <c r="AH1062" s="42"/>
      <c r="AI1062" s="43"/>
      <c r="AK1062" s="41">
        <f t="shared" si="346"/>
        <v>0</v>
      </c>
      <c r="AL1062" s="42">
        <f t="shared" si="346"/>
        <v>0</v>
      </c>
      <c r="AM1062" s="43">
        <f t="shared" si="346"/>
        <v>0</v>
      </c>
      <c r="AT1062" s="32">
        <f t="shared" si="347"/>
        <v>0</v>
      </c>
      <c r="AV1062" s="23">
        <v>8</v>
      </c>
      <c r="AW1062" s="23">
        <v>9</v>
      </c>
      <c r="AX1062" s="23">
        <f t="shared" si="348"/>
        <v>5</v>
      </c>
    </row>
    <row r="1063" spans="3:50" ht="15" hidden="1" customHeight="1" x14ac:dyDescent="0.3">
      <c r="C1063" s="40" t="s">
        <v>22</v>
      </c>
      <c r="D1063" s="34" t="s">
        <v>2</v>
      </c>
      <c r="E1063" s="35" t="s">
        <v>2</v>
      </c>
      <c r="F1063" s="41">
        <v>0</v>
      </c>
      <c r="G1063" s="169">
        <v>0</v>
      </c>
      <c r="H1063" s="43">
        <v>0</v>
      </c>
      <c r="I1063" s="41">
        <v>0</v>
      </c>
      <c r="J1063" s="42">
        <v>0</v>
      </c>
      <c r="K1063" s="43">
        <v>0</v>
      </c>
      <c r="L1063" s="41"/>
      <c r="M1063" s="42"/>
      <c r="N1063" s="43"/>
      <c r="O1063" s="41"/>
      <c r="P1063" s="42"/>
      <c r="Q1063" s="43"/>
      <c r="R1063" s="41"/>
      <c r="S1063" s="42"/>
      <c r="T1063" s="43"/>
      <c r="U1063" s="41"/>
      <c r="V1063" s="42"/>
      <c r="W1063" s="43"/>
      <c r="X1063" s="41"/>
      <c r="Y1063" s="42"/>
      <c r="Z1063" s="43"/>
      <c r="AA1063" s="41"/>
      <c r="AB1063" s="42"/>
      <c r="AC1063" s="43"/>
      <c r="AD1063" s="41"/>
      <c r="AE1063" s="42"/>
      <c r="AF1063" s="43"/>
      <c r="AG1063" s="41"/>
      <c r="AH1063" s="42"/>
      <c r="AI1063" s="43"/>
      <c r="AK1063" s="41">
        <f t="shared" si="346"/>
        <v>0</v>
      </c>
      <c r="AL1063" s="42">
        <f t="shared" si="346"/>
        <v>0</v>
      </c>
      <c r="AM1063" s="43">
        <f t="shared" si="346"/>
        <v>0</v>
      </c>
      <c r="AT1063" s="32">
        <f t="shared" si="347"/>
        <v>0</v>
      </c>
      <c r="AV1063" s="23">
        <v>8</v>
      </c>
      <c r="AW1063" s="23">
        <v>9</v>
      </c>
      <c r="AX1063" s="23">
        <f t="shared" si="348"/>
        <v>6</v>
      </c>
    </row>
    <row r="1064" spans="3:50" ht="15" hidden="1" customHeight="1" x14ac:dyDescent="0.3">
      <c r="C1064" s="40" t="s">
        <v>22</v>
      </c>
      <c r="D1064" s="34" t="s">
        <v>2</v>
      </c>
      <c r="E1064" s="35" t="s">
        <v>2</v>
      </c>
      <c r="F1064" s="41">
        <v>0</v>
      </c>
      <c r="G1064" s="169">
        <v>0</v>
      </c>
      <c r="H1064" s="43">
        <v>0</v>
      </c>
      <c r="I1064" s="41">
        <v>0</v>
      </c>
      <c r="J1064" s="42">
        <v>0</v>
      </c>
      <c r="K1064" s="43">
        <v>0</v>
      </c>
      <c r="L1064" s="41"/>
      <c r="M1064" s="42"/>
      <c r="N1064" s="43"/>
      <c r="O1064" s="41"/>
      <c r="P1064" s="42"/>
      <c r="Q1064" s="43"/>
      <c r="R1064" s="41"/>
      <c r="S1064" s="42"/>
      <c r="T1064" s="43"/>
      <c r="U1064" s="41"/>
      <c r="V1064" s="42"/>
      <c r="W1064" s="43"/>
      <c r="X1064" s="41"/>
      <c r="Y1064" s="42"/>
      <c r="Z1064" s="43"/>
      <c r="AA1064" s="41"/>
      <c r="AB1064" s="42"/>
      <c r="AC1064" s="43"/>
      <c r="AD1064" s="41"/>
      <c r="AE1064" s="42"/>
      <c r="AF1064" s="43"/>
      <c r="AG1064" s="41"/>
      <c r="AH1064" s="42"/>
      <c r="AI1064" s="43"/>
      <c r="AK1064" s="41">
        <f t="shared" si="346"/>
        <v>0</v>
      </c>
      <c r="AL1064" s="42">
        <f t="shared" si="346"/>
        <v>0</v>
      </c>
      <c r="AM1064" s="43">
        <f t="shared" si="346"/>
        <v>0</v>
      </c>
      <c r="AT1064" s="32">
        <f t="shared" si="347"/>
        <v>0</v>
      </c>
      <c r="AV1064" s="23">
        <v>8</v>
      </c>
      <c r="AW1064" s="23">
        <v>9</v>
      </c>
      <c r="AX1064" s="23">
        <f t="shared" si="348"/>
        <v>7</v>
      </c>
    </row>
    <row r="1065" spans="3:50" ht="15" hidden="1" customHeight="1" x14ac:dyDescent="0.3">
      <c r="C1065" s="40" t="s">
        <v>22</v>
      </c>
      <c r="D1065" s="34" t="s">
        <v>2</v>
      </c>
      <c r="E1065" s="35" t="s">
        <v>2</v>
      </c>
      <c r="F1065" s="41">
        <v>0</v>
      </c>
      <c r="G1065" s="169">
        <v>0</v>
      </c>
      <c r="H1065" s="43">
        <v>0</v>
      </c>
      <c r="I1065" s="41">
        <v>0</v>
      </c>
      <c r="J1065" s="42">
        <v>0</v>
      </c>
      <c r="K1065" s="43">
        <v>0</v>
      </c>
      <c r="L1065" s="41"/>
      <c r="M1065" s="42"/>
      <c r="N1065" s="43"/>
      <c r="O1065" s="41"/>
      <c r="P1065" s="42"/>
      <c r="Q1065" s="43"/>
      <c r="R1065" s="41"/>
      <c r="S1065" s="42"/>
      <c r="T1065" s="43"/>
      <c r="U1065" s="41"/>
      <c r="V1065" s="42"/>
      <c r="W1065" s="43"/>
      <c r="X1065" s="41"/>
      <c r="Y1065" s="42"/>
      <c r="Z1065" s="43"/>
      <c r="AA1065" s="41"/>
      <c r="AB1065" s="42"/>
      <c r="AC1065" s="43"/>
      <c r="AD1065" s="41"/>
      <c r="AE1065" s="42"/>
      <c r="AF1065" s="43"/>
      <c r="AG1065" s="41"/>
      <c r="AH1065" s="42"/>
      <c r="AI1065" s="43"/>
      <c r="AK1065" s="41">
        <f t="shared" si="346"/>
        <v>0</v>
      </c>
      <c r="AL1065" s="42">
        <f t="shared" si="346"/>
        <v>0</v>
      </c>
      <c r="AM1065" s="43">
        <f t="shared" si="346"/>
        <v>0</v>
      </c>
      <c r="AT1065" s="32">
        <f t="shared" si="347"/>
        <v>0</v>
      </c>
      <c r="AV1065" s="23">
        <v>8</v>
      </c>
      <c r="AW1065" s="23">
        <v>9</v>
      </c>
      <c r="AX1065" s="23">
        <f t="shared" si="348"/>
        <v>8</v>
      </c>
    </row>
    <row r="1066" spans="3:50" ht="15" hidden="1" customHeight="1" x14ac:dyDescent="0.3">
      <c r="C1066" s="40" t="s">
        <v>22</v>
      </c>
      <c r="D1066" s="34" t="s">
        <v>2</v>
      </c>
      <c r="E1066" s="35" t="s">
        <v>2</v>
      </c>
      <c r="F1066" s="41">
        <v>0</v>
      </c>
      <c r="G1066" s="169">
        <v>0</v>
      </c>
      <c r="H1066" s="43">
        <v>0</v>
      </c>
      <c r="I1066" s="41">
        <v>0</v>
      </c>
      <c r="J1066" s="42">
        <v>0</v>
      </c>
      <c r="K1066" s="43">
        <v>0</v>
      </c>
      <c r="L1066" s="41"/>
      <c r="M1066" s="42"/>
      <c r="N1066" s="43"/>
      <c r="O1066" s="41"/>
      <c r="P1066" s="42"/>
      <c r="Q1066" s="43"/>
      <c r="R1066" s="41"/>
      <c r="S1066" s="42"/>
      <c r="T1066" s="43"/>
      <c r="U1066" s="41"/>
      <c r="V1066" s="42"/>
      <c r="W1066" s="43"/>
      <c r="X1066" s="41"/>
      <c r="Y1066" s="42"/>
      <c r="Z1066" s="43"/>
      <c r="AA1066" s="41"/>
      <c r="AB1066" s="42"/>
      <c r="AC1066" s="43"/>
      <c r="AD1066" s="41"/>
      <c r="AE1066" s="42"/>
      <c r="AF1066" s="43"/>
      <c r="AG1066" s="41"/>
      <c r="AH1066" s="42"/>
      <c r="AI1066" s="43"/>
      <c r="AK1066" s="41">
        <f t="shared" si="346"/>
        <v>0</v>
      </c>
      <c r="AL1066" s="42">
        <f t="shared" si="346"/>
        <v>0</v>
      </c>
      <c r="AM1066" s="43">
        <f t="shared" si="346"/>
        <v>0</v>
      </c>
      <c r="AT1066" s="32">
        <f t="shared" si="347"/>
        <v>0</v>
      </c>
      <c r="AV1066" s="23">
        <v>8</v>
      </c>
      <c r="AW1066" s="23">
        <v>9</v>
      </c>
      <c r="AX1066" s="23">
        <f t="shared" si="348"/>
        <v>9</v>
      </c>
    </row>
    <row r="1067" spans="3:50" ht="15" hidden="1" customHeight="1" x14ac:dyDescent="0.3">
      <c r="C1067" s="40" t="s">
        <v>22</v>
      </c>
      <c r="D1067" s="34" t="s">
        <v>2</v>
      </c>
      <c r="E1067" s="35" t="s">
        <v>2</v>
      </c>
      <c r="F1067" s="41">
        <v>0</v>
      </c>
      <c r="G1067" s="169">
        <v>0</v>
      </c>
      <c r="H1067" s="43">
        <v>0</v>
      </c>
      <c r="I1067" s="41">
        <v>0</v>
      </c>
      <c r="J1067" s="42">
        <v>0</v>
      </c>
      <c r="K1067" s="43">
        <v>0</v>
      </c>
      <c r="L1067" s="41"/>
      <c r="M1067" s="42"/>
      <c r="N1067" s="43"/>
      <c r="O1067" s="41"/>
      <c r="P1067" s="42"/>
      <c r="Q1067" s="43"/>
      <c r="R1067" s="41"/>
      <c r="S1067" s="42"/>
      <c r="T1067" s="43"/>
      <c r="U1067" s="41"/>
      <c r="V1067" s="42"/>
      <c r="W1067" s="43"/>
      <c r="X1067" s="41"/>
      <c r="Y1067" s="42"/>
      <c r="Z1067" s="43"/>
      <c r="AA1067" s="41"/>
      <c r="AB1067" s="42"/>
      <c r="AC1067" s="43"/>
      <c r="AD1067" s="41"/>
      <c r="AE1067" s="42"/>
      <c r="AF1067" s="43"/>
      <c r="AG1067" s="41"/>
      <c r="AH1067" s="42"/>
      <c r="AI1067" s="43"/>
      <c r="AK1067" s="41">
        <f t="shared" si="346"/>
        <v>0</v>
      </c>
      <c r="AL1067" s="42">
        <f t="shared" si="346"/>
        <v>0</v>
      </c>
      <c r="AM1067" s="43">
        <f t="shared" si="346"/>
        <v>0</v>
      </c>
      <c r="AT1067" s="32">
        <f t="shared" si="347"/>
        <v>0</v>
      </c>
      <c r="AV1067" s="23">
        <v>8</v>
      </c>
      <c r="AW1067" s="23">
        <v>9</v>
      </c>
      <c r="AX1067" s="23">
        <f t="shared" si="348"/>
        <v>10</v>
      </c>
    </row>
    <row r="1068" spans="3:50" ht="15" hidden="1" customHeight="1" x14ac:dyDescent="0.3">
      <c r="C1068" s="40" t="s">
        <v>23</v>
      </c>
      <c r="D1068" s="34" t="s">
        <v>2</v>
      </c>
      <c r="E1068" s="35" t="s">
        <v>2</v>
      </c>
      <c r="F1068" s="41">
        <v>0</v>
      </c>
      <c r="G1068" s="169">
        <v>0</v>
      </c>
      <c r="H1068" s="43">
        <v>0</v>
      </c>
      <c r="I1068" s="41">
        <v>0</v>
      </c>
      <c r="J1068" s="42">
        <v>0</v>
      </c>
      <c r="K1068" s="43">
        <v>0</v>
      </c>
      <c r="L1068" s="41"/>
      <c r="M1068" s="42"/>
      <c r="N1068" s="43"/>
      <c r="O1068" s="41"/>
      <c r="P1068" s="42"/>
      <c r="Q1068" s="43"/>
      <c r="R1068" s="41"/>
      <c r="S1068" s="42"/>
      <c r="T1068" s="43"/>
      <c r="U1068" s="41"/>
      <c r="V1068" s="42"/>
      <c r="W1068" s="43"/>
      <c r="X1068" s="41"/>
      <c r="Y1068" s="42"/>
      <c r="Z1068" s="43"/>
      <c r="AA1068" s="41"/>
      <c r="AB1068" s="42"/>
      <c r="AC1068" s="43"/>
      <c r="AD1068" s="41"/>
      <c r="AE1068" s="42"/>
      <c r="AF1068" s="43"/>
      <c r="AG1068" s="41"/>
      <c r="AH1068" s="42"/>
      <c r="AI1068" s="43"/>
      <c r="AK1068" s="41">
        <f t="shared" si="346"/>
        <v>0</v>
      </c>
      <c r="AL1068" s="42">
        <f t="shared" si="346"/>
        <v>0</v>
      </c>
      <c r="AM1068" s="43">
        <f t="shared" si="346"/>
        <v>0</v>
      </c>
      <c r="AT1068" s="32">
        <f t="shared" si="347"/>
        <v>0</v>
      </c>
      <c r="AV1068" s="23">
        <v>8</v>
      </c>
      <c r="AW1068" s="23">
        <v>10</v>
      </c>
      <c r="AX1068" s="23">
        <f t="shared" si="348"/>
        <v>1</v>
      </c>
    </row>
    <row r="1069" spans="3:50" ht="15" hidden="1" customHeight="1" x14ac:dyDescent="0.3">
      <c r="C1069" s="50" t="str">
        <f>IF(LEN(E1068)&lt;1,"","Total: " &amp; LEFT(E1068,LEN(E1068)-21) &amp; "Municipalities")</f>
        <v/>
      </c>
      <c r="D1069" s="51"/>
      <c r="E1069" s="52"/>
      <c r="F1069" s="53">
        <f t="shared" ref="F1069:K1069" si="349">SUM(F1058:F1068)</f>
        <v>0</v>
      </c>
      <c r="G1069" s="171">
        <f t="shared" si="349"/>
        <v>0</v>
      </c>
      <c r="H1069" s="55">
        <f t="shared" si="349"/>
        <v>0</v>
      </c>
      <c r="I1069" s="53">
        <f t="shared" si="349"/>
        <v>0</v>
      </c>
      <c r="J1069" s="54">
        <f t="shared" si="349"/>
        <v>0</v>
      </c>
      <c r="K1069" s="55">
        <f t="shared" si="349"/>
        <v>0</v>
      </c>
      <c r="L1069" s="53">
        <f t="shared" ref="L1069:AI1069" si="350">SUM(L1058:L1068)</f>
        <v>0</v>
      </c>
      <c r="M1069" s="54">
        <f t="shared" si="350"/>
        <v>0</v>
      </c>
      <c r="N1069" s="55">
        <f t="shared" si="350"/>
        <v>0</v>
      </c>
      <c r="O1069" s="53">
        <f t="shared" si="350"/>
        <v>0</v>
      </c>
      <c r="P1069" s="54">
        <f t="shared" si="350"/>
        <v>0</v>
      </c>
      <c r="Q1069" s="55">
        <f t="shared" si="350"/>
        <v>0</v>
      </c>
      <c r="R1069" s="53">
        <f t="shared" si="350"/>
        <v>0</v>
      </c>
      <c r="S1069" s="54">
        <f t="shared" si="350"/>
        <v>0</v>
      </c>
      <c r="T1069" s="55">
        <f t="shared" si="350"/>
        <v>0</v>
      </c>
      <c r="U1069" s="53">
        <f t="shared" si="350"/>
        <v>0</v>
      </c>
      <c r="V1069" s="54">
        <f t="shared" si="350"/>
        <v>0</v>
      </c>
      <c r="W1069" s="55">
        <f t="shared" si="350"/>
        <v>0</v>
      </c>
      <c r="X1069" s="53">
        <f t="shared" si="350"/>
        <v>0</v>
      </c>
      <c r="Y1069" s="54">
        <f t="shared" si="350"/>
        <v>0</v>
      </c>
      <c r="Z1069" s="55">
        <f t="shared" si="350"/>
        <v>0</v>
      </c>
      <c r="AA1069" s="53">
        <f t="shared" si="350"/>
        <v>0</v>
      </c>
      <c r="AB1069" s="54">
        <f t="shared" si="350"/>
        <v>0</v>
      </c>
      <c r="AC1069" s="55">
        <f t="shared" si="350"/>
        <v>0</v>
      </c>
      <c r="AD1069" s="53">
        <f t="shared" si="350"/>
        <v>0</v>
      </c>
      <c r="AE1069" s="54">
        <f t="shared" si="350"/>
        <v>0</v>
      </c>
      <c r="AF1069" s="55">
        <f t="shared" si="350"/>
        <v>0</v>
      </c>
      <c r="AG1069" s="53">
        <f t="shared" si="350"/>
        <v>0</v>
      </c>
      <c r="AH1069" s="54">
        <f t="shared" si="350"/>
        <v>0</v>
      </c>
      <c r="AI1069" s="55">
        <f t="shared" si="350"/>
        <v>0</v>
      </c>
      <c r="AK1069" s="53">
        <f>SUM(AK1058:AK1068)</f>
        <v>0</v>
      </c>
      <c r="AL1069" s="54">
        <f>SUM(AL1058:AL1068)</f>
        <v>0</v>
      </c>
      <c r="AM1069" s="55">
        <f>SUM(AM1058:AM1068)</f>
        <v>0</v>
      </c>
      <c r="AT1069" s="32">
        <f>IF(SUM(AT1058:AT1068)=0,0,1)</f>
        <v>0</v>
      </c>
    </row>
    <row r="1070" spans="3:50" ht="15" hidden="1" customHeight="1" x14ac:dyDescent="0.3">
      <c r="C1070" s="40"/>
      <c r="D1070" s="34"/>
      <c r="E1070" s="35"/>
      <c r="F1070" s="41"/>
      <c r="G1070" s="169"/>
      <c r="H1070" s="43"/>
      <c r="I1070" s="41"/>
      <c r="J1070" s="42"/>
      <c r="K1070" s="43"/>
      <c r="L1070" s="41"/>
      <c r="M1070" s="42"/>
      <c r="N1070" s="43"/>
      <c r="O1070" s="41"/>
      <c r="P1070" s="42"/>
      <c r="Q1070" s="43"/>
      <c r="R1070" s="41"/>
      <c r="S1070" s="42"/>
      <c r="T1070" s="43"/>
      <c r="U1070" s="41"/>
      <c r="V1070" s="42"/>
      <c r="W1070" s="43"/>
      <c r="X1070" s="41"/>
      <c r="Y1070" s="42"/>
      <c r="Z1070" s="43"/>
      <c r="AA1070" s="41"/>
      <c r="AB1070" s="42"/>
      <c r="AC1070" s="43"/>
      <c r="AD1070" s="41"/>
      <c r="AE1070" s="42"/>
      <c r="AF1070" s="43"/>
      <c r="AG1070" s="41"/>
      <c r="AH1070" s="42"/>
      <c r="AI1070" s="43"/>
      <c r="AK1070" s="41"/>
      <c r="AL1070" s="42"/>
      <c r="AM1070" s="43"/>
      <c r="AT1070" s="32">
        <f>IF(AT1069=0,0,1)</f>
        <v>0</v>
      </c>
    </row>
    <row r="1071" spans="3:50" ht="15" hidden="1" customHeight="1" x14ac:dyDescent="0.3">
      <c r="C1071" s="40" t="s">
        <v>22</v>
      </c>
      <c r="D1071" s="34" t="s">
        <v>2</v>
      </c>
      <c r="E1071" s="35" t="s">
        <v>2</v>
      </c>
      <c r="F1071" s="41">
        <v>0</v>
      </c>
      <c r="G1071" s="169">
        <v>0</v>
      </c>
      <c r="H1071" s="43">
        <v>0</v>
      </c>
      <c r="I1071" s="41">
        <v>0</v>
      </c>
      <c r="J1071" s="42">
        <v>0</v>
      </c>
      <c r="K1071" s="43">
        <v>0</v>
      </c>
      <c r="L1071" s="41"/>
      <c r="M1071" s="42"/>
      <c r="N1071" s="43"/>
      <c r="O1071" s="41"/>
      <c r="P1071" s="42"/>
      <c r="Q1071" s="43"/>
      <c r="R1071" s="41"/>
      <c r="S1071" s="42"/>
      <c r="T1071" s="43"/>
      <c r="U1071" s="41"/>
      <c r="V1071" s="42"/>
      <c r="W1071" s="43"/>
      <c r="X1071" s="41"/>
      <c r="Y1071" s="42"/>
      <c r="Z1071" s="43"/>
      <c r="AA1071" s="41"/>
      <c r="AB1071" s="42"/>
      <c r="AC1071" s="43"/>
      <c r="AD1071" s="41"/>
      <c r="AE1071" s="42"/>
      <c r="AF1071" s="43"/>
      <c r="AG1071" s="41"/>
      <c r="AH1071" s="42"/>
      <c r="AI1071" s="43"/>
      <c r="AK1071" s="41">
        <f t="shared" ref="AK1071:AM1081" si="351">F1071+I1071+L1071+O1071+R1071+U1071+X1071+AA1071+AD1071+AG1071</f>
        <v>0</v>
      </c>
      <c r="AL1071" s="42">
        <f t="shared" si="351"/>
        <v>0</v>
      </c>
      <c r="AM1071" s="43">
        <f t="shared" si="351"/>
        <v>0</v>
      </c>
      <c r="AT1071" s="32">
        <f>IF(LEN(E1071)&lt;2,0,1)</f>
        <v>0</v>
      </c>
      <c r="AV1071" s="23">
        <v>8</v>
      </c>
      <c r="AW1071" s="23">
        <v>11</v>
      </c>
      <c r="AX1071" s="23">
        <v>1</v>
      </c>
    </row>
    <row r="1072" spans="3:50" ht="15" hidden="1" customHeight="1" x14ac:dyDescent="0.3">
      <c r="C1072" s="40" t="s">
        <v>22</v>
      </c>
      <c r="D1072" s="34" t="s">
        <v>2</v>
      </c>
      <c r="E1072" s="35" t="s">
        <v>2</v>
      </c>
      <c r="F1072" s="41">
        <v>0</v>
      </c>
      <c r="G1072" s="169">
        <v>0</v>
      </c>
      <c r="H1072" s="43">
        <v>0</v>
      </c>
      <c r="I1072" s="41">
        <v>0</v>
      </c>
      <c r="J1072" s="42">
        <v>0</v>
      </c>
      <c r="K1072" s="43">
        <v>0</v>
      </c>
      <c r="L1072" s="41"/>
      <c r="M1072" s="42"/>
      <c r="N1072" s="43"/>
      <c r="O1072" s="41"/>
      <c r="P1072" s="42"/>
      <c r="Q1072" s="43"/>
      <c r="R1072" s="41"/>
      <c r="S1072" s="42"/>
      <c r="T1072" s="43"/>
      <c r="U1072" s="41"/>
      <c r="V1072" s="42"/>
      <c r="W1072" s="43"/>
      <c r="X1072" s="41"/>
      <c r="Y1072" s="42"/>
      <c r="Z1072" s="43"/>
      <c r="AA1072" s="41"/>
      <c r="AB1072" s="42"/>
      <c r="AC1072" s="43"/>
      <c r="AD1072" s="41"/>
      <c r="AE1072" s="42"/>
      <c r="AF1072" s="43"/>
      <c r="AG1072" s="41"/>
      <c r="AH1072" s="42"/>
      <c r="AI1072" s="43"/>
      <c r="AK1072" s="41">
        <f t="shared" si="351"/>
        <v>0</v>
      </c>
      <c r="AL1072" s="42">
        <f t="shared" si="351"/>
        <v>0</v>
      </c>
      <c r="AM1072" s="43">
        <f t="shared" si="351"/>
        <v>0</v>
      </c>
      <c r="AT1072" s="32">
        <f t="shared" ref="AT1072:AT1081" si="352">IF(LEN(E1072)&lt;2,0,1)</f>
        <v>0</v>
      </c>
      <c r="AV1072" s="23">
        <v>8</v>
      </c>
      <c r="AW1072" s="23">
        <v>11</v>
      </c>
      <c r="AX1072" s="23">
        <f>IF(AW1072=AW1071,AX1071+1,1)</f>
        <v>2</v>
      </c>
    </row>
    <row r="1073" spans="3:50" ht="15" hidden="1" customHeight="1" x14ac:dyDescent="0.3">
      <c r="C1073" s="40" t="s">
        <v>22</v>
      </c>
      <c r="D1073" s="34" t="s">
        <v>2</v>
      </c>
      <c r="E1073" s="35" t="s">
        <v>2</v>
      </c>
      <c r="F1073" s="41">
        <v>0</v>
      </c>
      <c r="G1073" s="169">
        <v>0</v>
      </c>
      <c r="H1073" s="43">
        <v>0</v>
      </c>
      <c r="I1073" s="41">
        <v>0</v>
      </c>
      <c r="J1073" s="42">
        <v>0</v>
      </c>
      <c r="K1073" s="43">
        <v>0</v>
      </c>
      <c r="L1073" s="41"/>
      <c r="M1073" s="42"/>
      <c r="N1073" s="43"/>
      <c r="O1073" s="41"/>
      <c r="P1073" s="42"/>
      <c r="Q1073" s="43"/>
      <c r="R1073" s="41"/>
      <c r="S1073" s="42"/>
      <c r="T1073" s="43"/>
      <c r="U1073" s="41"/>
      <c r="V1073" s="42"/>
      <c r="W1073" s="43"/>
      <c r="X1073" s="41"/>
      <c r="Y1073" s="42"/>
      <c r="Z1073" s="43"/>
      <c r="AA1073" s="41"/>
      <c r="AB1073" s="42"/>
      <c r="AC1073" s="43"/>
      <c r="AD1073" s="41"/>
      <c r="AE1073" s="42"/>
      <c r="AF1073" s="43"/>
      <c r="AG1073" s="41"/>
      <c r="AH1073" s="42"/>
      <c r="AI1073" s="43"/>
      <c r="AK1073" s="41">
        <f t="shared" si="351"/>
        <v>0</v>
      </c>
      <c r="AL1073" s="42">
        <f t="shared" si="351"/>
        <v>0</v>
      </c>
      <c r="AM1073" s="43">
        <f t="shared" si="351"/>
        <v>0</v>
      </c>
      <c r="AT1073" s="32">
        <f t="shared" si="352"/>
        <v>0</v>
      </c>
      <c r="AV1073" s="23">
        <v>8</v>
      </c>
      <c r="AW1073" s="23">
        <v>11</v>
      </c>
      <c r="AX1073" s="23">
        <f t="shared" ref="AX1073:AX1081" si="353">IF(AW1073=AW1072,AX1072+1,1)</f>
        <v>3</v>
      </c>
    </row>
    <row r="1074" spans="3:50" ht="15" hidden="1" customHeight="1" x14ac:dyDescent="0.3">
      <c r="C1074" s="40" t="s">
        <v>22</v>
      </c>
      <c r="D1074" s="34" t="s">
        <v>2</v>
      </c>
      <c r="E1074" s="35" t="s">
        <v>2</v>
      </c>
      <c r="F1074" s="41">
        <v>0</v>
      </c>
      <c r="G1074" s="169">
        <v>0</v>
      </c>
      <c r="H1074" s="43">
        <v>0</v>
      </c>
      <c r="I1074" s="41">
        <v>0</v>
      </c>
      <c r="J1074" s="42">
        <v>0</v>
      </c>
      <c r="K1074" s="43">
        <v>0</v>
      </c>
      <c r="L1074" s="41"/>
      <c r="M1074" s="42"/>
      <c r="N1074" s="43"/>
      <c r="O1074" s="41"/>
      <c r="P1074" s="42"/>
      <c r="Q1074" s="43"/>
      <c r="R1074" s="41"/>
      <c r="S1074" s="42"/>
      <c r="T1074" s="43"/>
      <c r="U1074" s="41"/>
      <c r="V1074" s="42"/>
      <c r="W1074" s="43"/>
      <c r="X1074" s="41"/>
      <c r="Y1074" s="42"/>
      <c r="Z1074" s="43"/>
      <c r="AA1074" s="41"/>
      <c r="AB1074" s="42"/>
      <c r="AC1074" s="43"/>
      <c r="AD1074" s="41"/>
      <c r="AE1074" s="42"/>
      <c r="AF1074" s="43"/>
      <c r="AG1074" s="41"/>
      <c r="AH1074" s="42"/>
      <c r="AI1074" s="43"/>
      <c r="AK1074" s="41">
        <f t="shared" si="351"/>
        <v>0</v>
      </c>
      <c r="AL1074" s="42">
        <f t="shared" si="351"/>
        <v>0</v>
      </c>
      <c r="AM1074" s="43">
        <f t="shared" si="351"/>
        <v>0</v>
      </c>
      <c r="AT1074" s="32">
        <f t="shared" si="352"/>
        <v>0</v>
      </c>
      <c r="AV1074" s="23">
        <v>8</v>
      </c>
      <c r="AW1074" s="23">
        <v>11</v>
      </c>
      <c r="AX1074" s="23">
        <f t="shared" si="353"/>
        <v>4</v>
      </c>
    </row>
    <row r="1075" spans="3:50" ht="15" hidden="1" customHeight="1" x14ac:dyDescent="0.3">
      <c r="C1075" s="40" t="s">
        <v>22</v>
      </c>
      <c r="D1075" s="34" t="s">
        <v>2</v>
      </c>
      <c r="E1075" s="35" t="s">
        <v>2</v>
      </c>
      <c r="F1075" s="41">
        <v>0</v>
      </c>
      <c r="G1075" s="169">
        <v>0</v>
      </c>
      <c r="H1075" s="43">
        <v>0</v>
      </c>
      <c r="I1075" s="41">
        <v>0</v>
      </c>
      <c r="J1075" s="42">
        <v>0</v>
      </c>
      <c r="K1075" s="43">
        <v>0</v>
      </c>
      <c r="L1075" s="41"/>
      <c r="M1075" s="42"/>
      <c r="N1075" s="43"/>
      <c r="O1075" s="41"/>
      <c r="P1075" s="42"/>
      <c r="Q1075" s="43"/>
      <c r="R1075" s="41"/>
      <c r="S1075" s="42"/>
      <c r="T1075" s="43"/>
      <c r="U1075" s="41"/>
      <c r="V1075" s="42"/>
      <c r="W1075" s="43"/>
      <c r="X1075" s="41"/>
      <c r="Y1075" s="42"/>
      <c r="Z1075" s="43"/>
      <c r="AA1075" s="41"/>
      <c r="AB1075" s="42"/>
      <c r="AC1075" s="43"/>
      <c r="AD1075" s="41"/>
      <c r="AE1075" s="42"/>
      <c r="AF1075" s="43"/>
      <c r="AG1075" s="41"/>
      <c r="AH1075" s="42"/>
      <c r="AI1075" s="43"/>
      <c r="AK1075" s="41">
        <f t="shared" si="351"/>
        <v>0</v>
      </c>
      <c r="AL1075" s="42">
        <f t="shared" si="351"/>
        <v>0</v>
      </c>
      <c r="AM1075" s="43">
        <f t="shared" si="351"/>
        <v>0</v>
      </c>
      <c r="AT1075" s="32">
        <f t="shared" si="352"/>
        <v>0</v>
      </c>
      <c r="AV1075" s="23">
        <v>8</v>
      </c>
      <c r="AW1075" s="23">
        <v>11</v>
      </c>
      <c r="AX1075" s="23">
        <f t="shared" si="353"/>
        <v>5</v>
      </c>
    </row>
    <row r="1076" spans="3:50" ht="15" hidden="1" customHeight="1" x14ac:dyDescent="0.3">
      <c r="C1076" s="40" t="s">
        <v>22</v>
      </c>
      <c r="D1076" s="34" t="s">
        <v>2</v>
      </c>
      <c r="E1076" s="35" t="s">
        <v>2</v>
      </c>
      <c r="F1076" s="41">
        <v>0</v>
      </c>
      <c r="G1076" s="169">
        <v>0</v>
      </c>
      <c r="H1076" s="43">
        <v>0</v>
      </c>
      <c r="I1076" s="41">
        <v>0</v>
      </c>
      <c r="J1076" s="42">
        <v>0</v>
      </c>
      <c r="K1076" s="43">
        <v>0</v>
      </c>
      <c r="L1076" s="41"/>
      <c r="M1076" s="42"/>
      <c r="N1076" s="43"/>
      <c r="O1076" s="41"/>
      <c r="P1076" s="42"/>
      <c r="Q1076" s="43"/>
      <c r="R1076" s="41"/>
      <c r="S1076" s="42"/>
      <c r="T1076" s="43"/>
      <c r="U1076" s="41"/>
      <c r="V1076" s="42"/>
      <c r="W1076" s="43"/>
      <c r="X1076" s="41"/>
      <c r="Y1076" s="42"/>
      <c r="Z1076" s="43"/>
      <c r="AA1076" s="41"/>
      <c r="AB1076" s="42"/>
      <c r="AC1076" s="43"/>
      <c r="AD1076" s="41"/>
      <c r="AE1076" s="42"/>
      <c r="AF1076" s="43"/>
      <c r="AG1076" s="41"/>
      <c r="AH1076" s="42"/>
      <c r="AI1076" s="43"/>
      <c r="AK1076" s="41">
        <f t="shared" si="351"/>
        <v>0</v>
      </c>
      <c r="AL1076" s="42">
        <f t="shared" si="351"/>
        <v>0</v>
      </c>
      <c r="AM1076" s="43">
        <f t="shared" si="351"/>
        <v>0</v>
      </c>
      <c r="AT1076" s="32">
        <f t="shared" si="352"/>
        <v>0</v>
      </c>
      <c r="AV1076" s="23">
        <v>8</v>
      </c>
      <c r="AW1076" s="23">
        <v>11</v>
      </c>
      <c r="AX1076" s="23">
        <f t="shared" si="353"/>
        <v>6</v>
      </c>
    </row>
    <row r="1077" spans="3:50" ht="15" hidden="1" customHeight="1" x14ac:dyDescent="0.3">
      <c r="C1077" s="40" t="s">
        <v>22</v>
      </c>
      <c r="D1077" s="34" t="s">
        <v>2</v>
      </c>
      <c r="E1077" s="35" t="s">
        <v>2</v>
      </c>
      <c r="F1077" s="41">
        <v>0</v>
      </c>
      <c r="G1077" s="169">
        <v>0</v>
      </c>
      <c r="H1077" s="43">
        <v>0</v>
      </c>
      <c r="I1077" s="41">
        <v>0</v>
      </c>
      <c r="J1077" s="42">
        <v>0</v>
      </c>
      <c r="K1077" s="43">
        <v>0</v>
      </c>
      <c r="L1077" s="41"/>
      <c r="M1077" s="42"/>
      <c r="N1077" s="43"/>
      <c r="O1077" s="41"/>
      <c r="P1077" s="42"/>
      <c r="Q1077" s="43"/>
      <c r="R1077" s="41"/>
      <c r="S1077" s="42"/>
      <c r="T1077" s="43"/>
      <c r="U1077" s="41"/>
      <c r="V1077" s="42"/>
      <c r="W1077" s="43"/>
      <c r="X1077" s="41"/>
      <c r="Y1077" s="42"/>
      <c r="Z1077" s="43"/>
      <c r="AA1077" s="41"/>
      <c r="AB1077" s="42"/>
      <c r="AC1077" s="43"/>
      <c r="AD1077" s="41"/>
      <c r="AE1077" s="42"/>
      <c r="AF1077" s="43"/>
      <c r="AG1077" s="41"/>
      <c r="AH1077" s="42"/>
      <c r="AI1077" s="43"/>
      <c r="AK1077" s="41">
        <f t="shared" si="351"/>
        <v>0</v>
      </c>
      <c r="AL1077" s="42">
        <f t="shared" si="351"/>
        <v>0</v>
      </c>
      <c r="AM1077" s="43">
        <f t="shared" si="351"/>
        <v>0</v>
      </c>
      <c r="AT1077" s="32">
        <f t="shared" si="352"/>
        <v>0</v>
      </c>
      <c r="AV1077" s="23">
        <v>8</v>
      </c>
      <c r="AW1077" s="23">
        <v>11</v>
      </c>
      <c r="AX1077" s="23">
        <f t="shared" si="353"/>
        <v>7</v>
      </c>
    </row>
    <row r="1078" spans="3:50" ht="15" hidden="1" customHeight="1" x14ac:dyDescent="0.3">
      <c r="C1078" s="40" t="s">
        <v>22</v>
      </c>
      <c r="D1078" s="34" t="s">
        <v>2</v>
      </c>
      <c r="E1078" s="35" t="s">
        <v>2</v>
      </c>
      <c r="F1078" s="41">
        <v>0</v>
      </c>
      <c r="G1078" s="169">
        <v>0</v>
      </c>
      <c r="H1078" s="43">
        <v>0</v>
      </c>
      <c r="I1078" s="41">
        <v>0</v>
      </c>
      <c r="J1078" s="42">
        <v>0</v>
      </c>
      <c r="K1078" s="43">
        <v>0</v>
      </c>
      <c r="L1078" s="41"/>
      <c r="M1078" s="42"/>
      <c r="N1078" s="43"/>
      <c r="O1078" s="41"/>
      <c r="P1078" s="42"/>
      <c r="Q1078" s="43"/>
      <c r="R1078" s="41"/>
      <c r="S1078" s="42"/>
      <c r="T1078" s="43"/>
      <c r="U1078" s="41"/>
      <c r="V1078" s="42"/>
      <c r="W1078" s="43"/>
      <c r="X1078" s="41"/>
      <c r="Y1078" s="42"/>
      <c r="Z1078" s="43"/>
      <c r="AA1078" s="41"/>
      <c r="AB1078" s="42"/>
      <c r="AC1078" s="43"/>
      <c r="AD1078" s="41"/>
      <c r="AE1078" s="42"/>
      <c r="AF1078" s="43"/>
      <c r="AG1078" s="41"/>
      <c r="AH1078" s="42"/>
      <c r="AI1078" s="43"/>
      <c r="AK1078" s="41">
        <f t="shared" si="351"/>
        <v>0</v>
      </c>
      <c r="AL1078" s="42">
        <f t="shared" si="351"/>
        <v>0</v>
      </c>
      <c r="AM1078" s="43">
        <f t="shared" si="351"/>
        <v>0</v>
      </c>
      <c r="AT1078" s="32">
        <f t="shared" si="352"/>
        <v>0</v>
      </c>
      <c r="AV1078" s="23">
        <v>8</v>
      </c>
      <c r="AW1078" s="23">
        <v>11</v>
      </c>
      <c r="AX1078" s="23">
        <f t="shared" si="353"/>
        <v>8</v>
      </c>
    </row>
    <row r="1079" spans="3:50" ht="15" hidden="1" customHeight="1" x14ac:dyDescent="0.3">
      <c r="C1079" s="40" t="s">
        <v>22</v>
      </c>
      <c r="D1079" s="34" t="s">
        <v>2</v>
      </c>
      <c r="E1079" s="35" t="s">
        <v>2</v>
      </c>
      <c r="F1079" s="41">
        <v>0</v>
      </c>
      <c r="G1079" s="169">
        <v>0</v>
      </c>
      <c r="H1079" s="43">
        <v>0</v>
      </c>
      <c r="I1079" s="41">
        <v>0</v>
      </c>
      <c r="J1079" s="42">
        <v>0</v>
      </c>
      <c r="K1079" s="43">
        <v>0</v>
      </c>
      <c r="L1079" s="41"/>
      <c r="M1079" s="42"/>
      <c r="N1079" s="43"/>
      <c r="O1079" s="41"/>
      <c r="P1079" s="42"/>
      <c r="Q1079" s="43"/>
      <c r="R1079" s="41"/>
      <c r="S1079" s="42"/>
      <c r="T1079" s="43"/>
      <c r="U1079" s="41"/>
      <c r="V1079" s="42"/>
      <c r="W1079" s="43"/>
      <c r="X1079" s="41"/>
      <c r="Y1079" s="42"/>
      <c r="Z1079" s="43"/>
      <c r="AA1079" s="41"/>
      <c r="AB1079" s="42"/>
      <c r="AC1079" s="43"/>
      <c r="AD1079" s="41"/>
      <c r="AE1079" s="42"/>
      <c r="AF1079" s="43"/>
      <c r="AG1079" s="41"/>
      <c r="AH1079" s="42"/>
      <c r="AI1079" s="43"/>
      <c r="AK1079" s="41">
        <f t="shared" si="351"/>
        <v>0</v>
      </c>
      <c r="AL1079" s="42">
        <f t="shared" si="351"/>
        <v>0</v>
      </c>
      <c r="AM1079" s="43">
        <f t="shared" si="351"/>
        <v>0</v>
      </c>
      <c r="AT1079" s="32">
        <f t="shared" si="352"/>
        <v>0</v>
      </c>
      <c r="AV1079" s="23">
        <v>8</v>
      </c>
      <c r="AW1079" s="23">
        <v>11</v>
      </c>
      <c r="AX1079" s="23">
        <f t="shared" si="353"/>
        <v>9</v>
      </c>
    </row>
    <row r="1080" spans="3:50" ht="15" hidden="1" customHeight="1" x14ac:dyDescent="0.3">
      <c r="C1080" s="40" t="s">
        <v>22</v>
      </c>
      <c r="D1080" s="34" t="s">
        <v>2</v>
      </c>
      <c r="E1080" s="35" t="s">
        <v>2</v>
      </c>
      <c r="F1080" s="41">
        <v>0</v>
      </c>
      <c r="G1080" s="169">
        <v>0</v>
      </c>
      <c r="H1080" s="43">
        <v>0</v>
      </c>
      <c r="I1080" s="41">
        <v>0</v>
      </c>
      <c r="J1080" s="42">
        <v>0</v>
      </c>
      <c r="K1080" s="43">
        <v>0</v>
      </c>
      <c r="L1080" s="41"/>
      <c r="M1080" s="42"/>
      <c r="N1080" s="43"/>
      <c r="O1080" s="41"/>
      <c r="P1080" s="42"/>
      <c r="Q1080" s="43"/>
      <c r="R1080" s="41"/>
      <c r="S1080" s="42"/>
      <c r="T1080" s="43"/>
      <c r="U1080" s="41"/>
      <c r="V1080" s="42"/>
      <c r="W1080" s="43"/>
      <c r="X1080" s="41"/>
      <c r="Y1080" s="42"/>
      <c r="Z1080" s="43"/>
      <c r="AA1080" s="41"/>
      <c r="AB1080" s="42"/>
      <c r="AC1080" s="43"/>
      <c r="AD1080" s="41"/>
      <c r="AE1080" s="42"/>
      <c r="AF1080" s="43"/>
      <c r="AG1080" s="41"/>
      <c r="AH1080" s="42"/>
      <c r="AI1080" s="43"/>
      <c r="AK1080" s="41">
        <f t="shared" si="351"/>
        <v>0</v>
      </c>
      <c r="AL1080" s="42">
        <f t="shared" si="351"/>
        <v>0</v>
      </c>
      <c r="AM1080" s="43">
        <f t="shared" si="351"/>
        <v>0</v>
      </c>
      <c r="AT1080" s="32">
        <f t="shared" si="352"/>
        <v>0</v>
      </c>
      <c r="AV1080" s="23">
        <v>8</v>
      </c>
      <c r="AW1080" s="23">
        <v>11</v>
      </c>
      <c r="AX1080" s="23">
        <f t="shared" si="353"/>
        <v>10</v>
      </c>
    </row>
    <row r="1081" spans="3:50" ht="15" hidden="1" customHeight="1" x14ac:dyDescent="0.3">
      <c r="C1081" s="40" t="s">
        <v>23</v>
      </c>
      <c r="D1081" s="34" t="s">
        <v>2</v>
      </c>
      <c r="E1081" s="35" t="s">
        <v>2</v>
      </c>
      <c r="F1081" s="41">
        <v>0</v>
      </c>
      <c r="G1081" s="169">
        <v>0</v>
      </c>
      <c r="H1081" s="43">
        <v>0</v>
      </c>
      <c r="I1081" s="41">
        <v>0</v>
      </c>
      <c r="J1081" s="42">
        <v>0</v>
      </c>
      <c r="K1081" s="43">
        <v>0</v>
      </c>
      <c r="L1081" s="41"/>
      <c r="M1081" s="42"/>
      <c r="N1081" s="43"/>
      <c r="O1081" s="41"/>
      <c r="P1081" s="42"/>
      <c r="Q1081" s="43"/>
      <c r="R1081" s="41"/>
      <c r="S1081" s="42"/>
      <c r="T1081" s="43"/>
      <c r="U1081" s="41"/>
      <c r="V1081" s="42"/>
      <c r="W1081" s="43"/>
      <c r="X1081" s="41"/>
      <c r="Y1081" s="42"/>
      <c r="Z1081" s="43"/>
      <c r="AA1081" s="41"/>
      <c r="AB1081" s="42"/>
      <c r="AC1081" s="43"/>
      <c r="AD1081" s="41"/>
      <c r="AE1081" s="42"/>
      <c r="AF1081" s="43"/>
      <c r="AG1081" s="41"/>
      <c r="AH1081" s="42"/>
      <c r="AI1081" s="43"/>
      <c r="AK1081" s="41">
        <f t="shared" si="351"/>
        <v>0</v>
      </c>
      <c r="AL1081" s="42">
        <f t="shared" si="351"/>
        <v>0</v>
      </c>
      <c r="AM1081" s="43">
        <f t="shared" si="351"/>
        <v>0</v>
      </c>
      <c r="AT1081" s="32">
        <f t="shared" si="352"/>
        <v>0</v>
      </c>
      <c r="AV1081" s="23">
        <v>8</v>
      </c>
      <c r="AW1081" s="23">
        <v>12</v>
      </c>
      <c r="AX1081" s="23">
        <f t="shared" si="353"/>
        <v>1</v>
      </c>
    </row>
    <row r="1082" spans="3:50" ht="15" hidden="1" customHeight="1" x14ac:dyDescent="0.3">
      <c r="C1082" s="50" t="str">
        <f>IF(LEN(E1081)&lt;1,"","Total: " &amp; LEFT(E1081,LEN(E1081)-21) &amp; "Municipalities")</f>
        <v/>
      </c>
      <c r="D1082" s="51"/>
      <c r="E1082" s="52"/>
      <c r="F1082" s="53">
        <f t="shared" ref="F1082:K1082" si="354">SUM(F1071:F1081)</f>
        <v>0</v>
      </c>
      <c r="G1082" s="171">
        <f t="shared" si="354"/>
        <v>0</v>
      </c>
      <c r="H1082" s="55">
        <f t="shared" si="354"/>
        <v>0</v>
      </c>
      <c r="I1082" s="53">
        <f t="shared" si="354"/>
        <v>0</v>
      </c>
      <c r="J1082" s="54">
        <f t="shared" si="354"/>
        <v>0</v>
      </c>
      <c r="K1082" s="55">
        <f t="shared" si="354"/>
        <v>0</v>
      </c>
      <c r="L1082" s="53">
        <f t="shared" ref="L1082:AI1082" si="355">SUM(L1071:L1081)</f>
        <v>0</v>
      </c>
      <c r="M1082" s="54">
        <f t="shared" si="355"/>
        <v>0</v>
      </c>
      <c r="N1082" s="55">
        <f t="shared" si="355"/>
        <v>0</v>
      </c>
      <c r="O1082" s="53">
        <f t="shared" si="355"/>
        <v>0</v>
      </c>
      <c r="P1082" s="54">
        <f t="shared" si="355"/>
        <v>0</v>
      </c>
      <c r="Q1082" s="55">
        <f t="shared" si="355"/>
        <v>0</v>
      </c>
      <c r="R1082" s="53">
        <f t="shared" si="355"/>
        <v>0</v>
      </c>
      <c r="S1082" s="54">
        <f t="shared" si="355"/>
        <v>0</v>
      </c>
      <c r="T1082" s="55">
        <f t="shared" si="355"/>
        <v>0</v>
      </c>
      <c r="U1082" s="53">
        <f t="shared" si="355"/>
        <v>0</v>
      </c>
      <c r="V1082" s="54">
        <f t="shared" si="355"/>
        <v>0</v>
      </c>
      <c r="W1082" s="55">
        <f t="shared" si="355"/>
        <v>0</v>
      </c>
      <c r="X1082" s="53">
        <f t="shared" si="355"/>
        <v>0</v>
      </c>
      <c r="Y1082" s="54">
        <f t="shared" si="355"/>
        <v>0</v>
      </c>
      <c r="Z1082" s="55">
        <f t="shared" si="355"/>
        <v>0</v>
      </c>
      <c r="AA1082" s="53">
        <f t="shared" si="355"/>
        <v>0</v>
      </c>
      <c r="AB1082" s="54">
        <f t="shared" si="355"/>
        <v>0</v>
      </c>
      <c r="AC1082" s="55">
        <f t="shared" si="355"/>
        <v>0</v>
      </c>
      <c r="AD1082" s="53">
        <f t="shared" si="355"/>
        <v>0</v>
      </c>
      <c r="AE1082" s="54">
        <f t="shared" si="355"/>
        <v>0</v>
      </c>
      <c r="AF1082" s="55">
        <f t="shared" si="355"/>
        <v>0</v>
      </c>
      <c r="AG1082" s="53">
        <f t="shared" si="355"/>
        <v>0</v>
      </c>
      <c r="AH1082" s="54">
        <f t="shared" si="355"/>
        <v>0</v>
      </c>
      <c r="AI1082" s="55">
        <f t="shared" si="355"/>
        <v>0</v>
      </c>
      <c r="AK1082" s="53">
        <f>SUM(AK1071:AK1081)</f>
        <v>0</v>
      </c>
      <c r="AL1082" s="54">
        <f>SUM(AL1071:AL1081)</f>
        <v>0</v>
      </c>
      <c r="AM1082" s="55">
        <f>SUM(AM1071:AM1081)</f>
        <v>0</v>
      </c>
      <c r="AT1082" s="32">
        <f>IF(SUM(AT1071:AT1081)=0,0,1)</f>
        <v>0</v>
      </c>
    </row>
    <row r="1083" spans="3:50" ht="15" hidden="1" customHeight="1" x14ac:dyDescent="0.3">
      <c r="C1083" s="40"/>
      <c r="D1083" s="34"/>
      <c r="E1083" s="35"/>
      <c r="F1083" s="41"/>
      <c r="G1083" s="169"/>
      <c r="H1083" s="43"/>
      <c r="I1083" s="41"/>
      <c r="J1083" s="42"/>
      <c r="K1083" s="43"/>
      <c r="L1083" s="41"/>
      <c r="M1083" s="42"/>
      <c r="N1083" s="43"/>
      <c r="O1083" s="41"/>
      <c r="P1083" s="42"/>
      <c r="Q1083" s="43"/>
      <c r="R1083" s="41"/>
      <c r="S1083" s="42"/>
      <c r="T1083" s="43"/>
      <c r="U1083" s="41"/>
      <c r="V1083" s="42"/>
      <c r="W1083" s="43"/>
      <c r="X1083" s="41"/>
      <c r="Y1083" s="42"/>
      <c r="Z1083" s="43"/>
      <c r="AA1083" s="41"/>
      <c r="AB1083" s="42"/>
      <c r="AC1083" s="43"/>
      <c r="AD1083" s="41"/>
      <c r="AE1083" s="42"/>
      <c r="AF1083" s="43"/>
      <c r="AG1083" s="41"/>
      <c r="AH1083" s="42"/>
      <c r="AI1083" s="43"/>
      <c r="AK1083" s="41"/>
      <c r="AL1083" s="42"/>
      <c r="AM1083" s="43"/>
      <c r="AT1083" s="32">
        <f>IF(AT1082=0,0,1)</f>
        <v>0</v>
      </c>
    </row>
    <row r="1084" spans="3:50" ht="15" hidden="1" customHeight="1" x14ac:dyDescent="0.3">
      <c r="C1084" s="40" t="s">
        <v>22</v>
      </c>
      <c r="D1084" s="34" t="s">
        <v>2</v>
      </c>
      <c r="E1084" s="35" t="s">
        <v>2</v>
      </c>
      <c r="F1084" s="41">
        <v>0</v>
      </c>
      <c r="G1084" s="169">
        <v>0</v>
      </c>
      <c r="H1084" s="43">
        <v>0</v>
      </c>
      <c r="I1084" s="41">
        <v>0</v>
      </c>
      <c r="J1084" s="42">
        <v>0</v>
      </c>
      <c r="K1084" s="43">
        <v>0</v>
      </c>
      <c r="L1084" s="41"/>
      <c r="M1084" s="42"/>
      <c r="N1084" s="43"/>
      <c r="O1084" s="41"/>
      <c r="P1084" s="42"/>
      <c r="Q1084" s="43"/>
      <c r="R1084" s="41"/>
      <c r="S1084" s="42"/>
      <c r="T1084" s="43"/>
      <c r="U1084" s="41"/>
      <c r="V1084" s="42"/>
      <c r="W1084" s="43"/>
      <c r="X1084" s="41"/>
      <c r="Y1084" s="42"/>
      <c r="Z1084" s="43"/>
      <c r="AA1084" s="41"/>
      <c r="AB1084" s="42"/>
      <c r="AC1084" s="43"/>
      <c r="AD1084" s="41"/>
      <c r="AE1084" s="42"/>
      <c r="AF1084" s="43"/>
      <c r="AG1084" s="41"/>
      <c r="AH1084" s="42"/>
      <c r="AI1084" s="43"/>
      <c r="AK1084" s="41">
        <f t="shared" ref="AK1084:AM1094" si="356">F1084+I1084+L1084+O1084+R1084+U1084+X1084+AA1084+AD1084+AG1084</f>
        <v>0</v>
      </c>
      <c r="AL1084" s="42">
        <f t="shared" si="356"/>
        <v>0</v>
      </c>
      <c r="AM1084" s="43">
        <f t="shared" si="356"/>
        <v>0</v>
      </c>
      <c r="AT1084" s="32">
        <f>IF(LEN(E1084)&lt;2,0,1)</f>
        <v>0</v>
      </c>
      <c r="AV1084" s="23">
        <v>8</v>
      </c>
      <c r="AW1084" s="23">
        <v>13</v>
      </c>
      <c r="AX1084" s="23">
        <v>1</v>
      </c>
    </row>
    <row r="1085" spans="3:50" ht="15" hidden="1" customHeight="1" x14ac:dyDescent="0.3">
      <c r="C1085" s="40" t="s">
        <v>22</v>
      </c>
      <c r="D1085" s="34" t="s">
        <v>2</v>
      </c>
      <c r="E1085" s="35" t="s">
        <v>2</v>
      </c>
      <c r="F1085" s="41">
        <v>0</v>
      </c>
      <c r="G1085" s="169">
        <v>0</v>
      </c>
      <c r="H1085" s="43">
        <v>0</v>
      </c>
      <c r="I1085" s="41">
        <v>0</v>
      </c>
      <c r="J1085" s="42">
        <v>0</v>
      </c>
      <c r="K1085" s="43">
        <v>0</v>
      </c>
      <c r="L1085" s="41"/>
      <c r="M1085" s="42"/>
      <c r="N1085" s="43"/>
      <c r="O1085" s="41"/>
      <c r="P1085" s="42"/>
      <c r="Q1085" s="43"/>
      <c r="R1085" s="41"/>
      <c r="S1085" s="42"/>
      <c r="T1085" s="43"/>
      <c r="U1085" s="41"/>
      <c r="V1085" s="42"/>
      <c r="W1085" s="43"/>
      <c r="X1085" s="41"/>
      <c r="Y1085" s="42"/>
      <c r="Z1085" s="43"/>
      <c r="AA1085" s="41"/>
      <c r="AB1085" s="42"/>
      <c r="AC1085" s="43"/>
      <c r="AD1085" s="41"/>
      <c r="AE1085" s="42"/>
      <c r="AF1085" s="43"/>
      <c r="AG1085" s="41"/>
      <c r="AH1085" s="42"/>
      <c r="AI1085" s="43"/>
      <c r="AK1085" s="41">
        <f t="shared" si="356"/>
        <v>0</v>
      </c>
      <c r="AL1085" s="42">
        <f t="shared" si="356"/>
        <v>0</v>
      </c>
      <c r="AM1085" s="43">
        <f t="shared" si="356"/>
        <v>0</v>
      </c>
      <c r="AT1085" s="32">
        <f t="shared" ref="AT1085:AT1094" si="357">IF(LEN(E1085)&lt;2,0,1)</f>
        <v>0</v>
      </c>
      <c r="AV1085" s="23">
        <v>8</v>
      </c>
      <c r="AW1085" s="23">
        <v>13</v>
      </c>
      <c r="AX1085" s="23">
        <f>IF(AW1085=AW1084,AX1084+1,1)</f>
        <v>2</v>
      </c>
    </row>
    <row r="1086" spans="3:50" ht="15" hidden="1" customHeight="1" x14ac:dyDescent="0.3">
      <c r="C1086" s="40" t="s">
        <v>22</v>
      </c>
      <c r="D1086" s="34" t="s">
        <v>2</v>
      </c>
      <c r="E1086" s="35" t="s">
        <v>2</v>
      </c>
      <c r="F1086" s="41">
        <v>0</v>
      </c>
      <c r="G1086" s="169">
        <v>0</v>
      </c>
      <c r="H1086" s="43">
        <v>0</v>
      </c>
      <c r="I1086" s="41">
        <v>0</v>
      </c>
      <c r="J1086" s="42">
        <v>0</v>
      </c>
      <c r="K1086" s="43">
        <v>0</v>
      </c>
      <c r="L1086" s="41"/>
      <c r="M1086" s="42"/>
      <c r="N1086" s="43"/>
      <c r="O1086" s="41"/>
      <c r="P1086" s="42"/>
      <c r="Q1086" s="43"/>
      <c r="R1086" s="41"/>
      <c r="S1086" s="42"/>
      <c r="T1086" s="43"/>
      <c r="U1086" s="41"/>
      <c r="V1086" s="42"/>
      <c r="W1086" s="43"/>
      <c r="X1086" s="41"/>
      <c r="Y1086" s="42"/>
      <c r="Z1086" s="43"/>
      <c r="AA1086" s="41"/>
      <c r="AB1086" s="42"/>
      <c r="AC1086" s="43"/>
      <c r="AD1086" s="41"/>
      <c r="AE1086" s="42"/>
      <c r="AF1086" s="43"/>
      <c r="AG1086" s="41"/>
      <c r="AH1086" s="42"/>
      <c r="AI1086" s="43"/>
      <c r="AK1086" s="41">
        <f t="shared" si="356"/>
        <v>0</v>
      </c>
      <c r="AL1086" s="42">
        <f t="shared" si="356"/>
        <v>0</v>
      </c>
      <c r="AM1086" s="43">
        <f t="shared" si="356"/>
        <v>0</v>
      </c>
      <c r="AT1086" s="32">
        <f t="shared" si="357"/>
        <v>0</v>
      </c>
      <c r="AV1086" s="23">
        <v>8</v>
      </c>
      <c r="AW1086" s="23">
        <v>13</v>
      </c>
      <c r="AX1086" s="23">
        <f t="shared" ref="AX1086:AX1094" si="358">IF(AW1086=AW1085,AX1085+1,1)</f>
        <v>3</v>
      </c>
    </row>
    <row r="1087" spans="3:50" ht="15" hidden="1" customHeight="1" x14ac:dyDescent="0.3">
      <c r="C1087" s="40" t="s">
        <v>22</v>
      </c>
      <c r="D1087" s="34" t="s">
        <v>2</v>
      </c>
      <c r="E1087" s="35" t="s">
        <v>2</v>
      </c>
      <c r="F1087" s="41">
        <v>0</v>
      </c>
      <c r="G1087" s="169">
        <v>0</v>
      </c>
      <c r="H1087" s="43">
        <v>0</v>
      </c>
      <c r="I1087" s="41">
        <v>0</v>
      </c>
      <c r="J1087" s="42">
        <v>0</v>
      </c>
      <c r="K1087" s="43">
        <v>0</v>
      </c>
      <c r="L1087" s="41"/>
      <c r="M1087" s="42"/>
      <c r="N1087" s="43"/>
      <c r="O1087" s="41"/>
      <c r="P1087" s="42"/>
      <c r="Q1087" s="43"/>
      <c r="R1087" s="41"/>
      <c r="S1087" s="42"/>
      <c r="T1087" s="43"/>
      <c r="U1087" s="41"/>
      <c r="V1087" s="42"/>
      <c r="W1087" s="43"/>
      <c r="X1087" s="41"/>
      <c r="Y1087" s="42"/>
      <c r="Z1087" s="43"/>
      <c r="AA1087" s="41"/>
      <c r="AB1087" s="42"/>
      <c r="AC1087" s="43"/>
      <c r="AD1087" s="41"/>
      <c r="AE1087" s="42"/>
      <c r="AF1087" s="43"/>
      <c r="AG1087" s="41"/>
      <c r="AH1087" s="42"/>
      <c r="AI1087" s="43"/>
      <c r="AK1087" s="41">
        <f t="shared" si="356"/>
        <v>0</v>
      </c>
      <c r="AL1087" s="42">
        <f t="shared" si="356"/>
        <v>0</v>
      </c>
      <c r="AM1087" s="43">
        <f t="shared" si="356"/>
        <v>0</v>
      </c>
      <c r="AT1087" s="32">
        <f t="shared" si="357"/>
        <v>0</v>
      </c>
      <c r="AV1087" s="23">
        <v>8</v>
      </c>
      <c r="AW1087" s="23">
        <v>13</v>
      </c>
      <c r="AX1087" s="23">
        <f t="shared" si="358"/>
        <v>4</v>
      </c>
    </row>
    <row r="1088" spans="3:50" ht="15" hidden="1" customHeight="1" x14ac:dyDescent="0.3">
      <c r="C1088" s="40" t="s">
        <v>22</v>
      </c>
      <c r="D1088" s="34" t="s">
        <v>2</v>
      </c>
      <c r="E1088" s="35" t="s">
        <v>2</v>
      </c>
      <c r="F1088" s="41">
        <v>0</v>
      </c>
      <c r="G1088" s="169">
        <v>0</v>
      </c>
      <c r="H1088" s="43">
        <v>0</v>
      </c>
      <c r="I1088" s="41">
        <v>0</v>
      </c>
      <c r="J1088" s="42">
        <v>0</v>
      </c>
      <c r="K1088" s="43">
        <v>0</v>
      </c>
      <c r="L1088" s="41"/>
      <c r="M1088" s="42"/>
      <c r="N1088" s="43"/>
      <c r="O1088" s="41"/>
      <c r="P1088" s="42"/>
      <c r="Q1088" s="43"/>
      <c r="R1088" s="41"/>
      <c r="S1088" s="42"/>
      <c r="T1088" s="43"/>
      <c r="U1088" s="41"/>
      <c r="V1088" s="42"/>
      <c r="W1088" s="43"/>
      <c r="X1088" s="41"/>
      <c r="Y1088" s="42"/>
      <c r="Z1088" s="43"/>
      <c r="AA1088" s="41"/>
      <c r="AB1088" s="42"/>
      <c r="AC1088" s="43"/>
      <c r="AD1088" s="41"/>
      <c r="AE1088" s="42"/>
      <c r="AF1088" s="43"/>
      <c r="AG1088" s="41"/>
      <c r="AH1088" s="42"/>
      <c r="AI1088" s="43"/>
      <c r="AK1088" s="41">
        <f t="shared" si="356"/>
        <v>0</v>
      </c>
      <c r="AL1088" s="42">
        <f t="shared" si="356"/>
        <v>0</v>
      </c>
      <c r="AM1088" s="43">
        <f t="shared" si="356"/>
        <v>0</v>
      </c>
      <c r="AT1088" s="32">
        <f t="shared" si="357"/>
        <v>0</v>
      </c>
      <c r="AV1088" s="23">
        <v>8</v>
      </c>
      <c r="AW1088" s="23">
        <v>13</v>
      </c>
      <c r="AX1088" s="23">
        <f t="shared" si="358"/>
        <v>5</v>
      </c>
    </row>
    <row r="1089" spans="3:50" ht="15" hidden="1" customHeight="1" x14ac:dyDescent="0.3">
      <c r="C1089" s="40" t="s">
        <v>22</v>
      </c>
      <c r="D1089" s="34" t="s">
        <v>2</v>
      </c>
      <c r="E1089" s="35" t="s">
        <v>2</v>
      </c>
      <c r="F1089" s="41">
        <v>0</v>
      </c>
      <c r="G1089" s="169">
        <v>0</v>
      </c>
      <c r="H1089" s="43">
        <v>0</v>
      </c>
      <c r="I1089" s="41">
        <v>0</v>
      </c>
      <c r="J1089" s="42">
        <v>0</v>
      </c>
      <c r="K1089" s="43">
        <v>0</v>
      </c>
      <c r="L1089" s="41"/>
      <c r="M1089" s="42"/>
      <c r="N1089" s="43"/>
      <c r="O1089" s="41"/>
      <c r="P1089" s="42"/>
      <c r="Q1089" s="43"/>
      <c r="R1089" s="41"/>
      <c r="S1089" s="42"/>
      <c r="T1089" s="43"/>
      <c r="U1089" s="41"/>
      <c r="V1089" s="42"/>
      <c r="W1089" s="43"/>
      <c r="X1089" s="41"/>
      <c r="Y1089" s="42"/>
      <c r="Z1089" s="43"/>
      <c r="AA1089" s="41"/>
      <c r="AB1089" s="42"/>
      <c r="AC1089" s="43"/>
      <c r="AD1089" s="41"/>
      <c r="AE1089" s="42"/>
      <c r="AF1089" s="43"/>
      <c r="AG1089" s="41"/>
      <c r="AH1089" s="42"/>
      <c r="AI1089" s="43"/>
      <c r="AK1089" s="41">
        <f t="shared" si="356"/>
        <v>0</v>
      </c>
      <c r="AL1089" s="42">
        <f t="shared" si="356"/>
        <v>0</v>
      </c>
      <c r="AM1089" s="43">
        <f t="shared" si="356"/>
        <v>0</v>
      </c>
      <c r="AT1089" s="32">
        <f t="shared" si="357"/>
        <v>0</v>
      </c>
      <c r="AV1089" s="23">
        <v>8</v>
      </c>
      <c r="AW1089" s="23">
        <v>13</v>
      </c>
      <c r="AX1089" s="23">
        <f t="shared" si="358"/>
        <v>6</v>
      </c>
    </row>
    <row r="1090" spans="3:50" ht="15" hidden="1" customHeight="1" x14ac:dyDescent="0.3">
      <c r="C1090" s="40" t="s">
        <v>22</v>
      </c>
      <c r="D1090" s="34" t="s">
        <v>2</v>
      </c>
      <c r="E1090" s="35" t="s">
        <v>2</v>
      </c>
      <c r="F1090" s="41">
        <v>0</v>
      </c>
      <c r="G1090" s="169">
        <v>0</v>
      </c>
      <c r="H1090" s="43">
        <v>0</v>
      </c>
      <c r="I1090" s="41">
        <v>0</v>
      </c>
      <c r="J1090" s="42">
        <v>0</v>
      </c>
      <c r="K1090" s="43">
        <v>0</v>
      </c>
      <c r="L1090" s="41"/>
      <c r="M1090" s="42"/>
      <c r="N1090" s="43"/>
      <c r="O1090" s="41"/>
      <c r="P1090" s="42"/>
      <c r="Q1090" s="43"/>
      <c r="R1090" s="41"/>
      <c r="S1090" s="42"/>
      <c r="T1090" s="43"/>
      <c r="U1090" s="41"/>
      <c r="V1090" s="42"/>
      <c r="W1090" s="43"/>
      <c r="X1090" s="41"/>
      <c r="Y1090" s="42"/>
      <c r="Z1090" s="43"/>
      <c r="AA1090" s="41"/>
      <c r="AB1090" s="42"/>
      <c r="AC1090" s="43"/>
      <c r="AD1090" s="41"/>
      <c r="AE1090" s="42"/>
      <c r="AF1090" s="43"/>
      <c r="AG1090" s="41"/>
      <c r="AH1090" s="42"/>
      <c r="AI1090" s="43"/>
      <c r="AK1090" s="41">
        <f t="shared" si="356"/>
        <v>0</v>
      </c>
      <c r="AL1090" s="42">
        <f t="shared" si="356"/>
        <v>0</v>
      </c>
      <c r="AM1090" s="43">
        <f t="shared" si="356"/>
        <v>0</v>
      </c>
      <c r="AT1090" s="32">
        <f t="shared" si="357"/>
        <v>0</v>
      </c>
      <c r="AV1090" s="23">
        <v>8</v>
      </c>
      <c r="AW1090" s="23">
        <v>13</v>
      </c>
      <c r="AX1090" s="23">
        <f t="shared" si="358"/>
        <v>7</v>
      </c>
    </row>
    <row r="1091" spans="3:50" ht="15" hidden="1" customHeight="1" x14ac:dyDescent="0.3">
      <c r="C1091" s="40" t="s">
        <v>22</v>
      </c>
      <c r="D1091" s="34" t="s">
        <v>2</v>
      </c>
      <c r="E1091" s="35" t="s">
        <v>2</v>
      </c>
      <c r="F1091" s="41">
        <v>0</v>
      </c>
      <c r="G1091" s="169">
        <v>0</v>
      </c>
      <c r="H1091" s="43">
        <v>0</v>
      </c>
      <c r="I1091" s="41">
        <v>0</v>
      </c>
      <c r="J1091" s="42">
        <v>0</v>
      </c>
      <c r="K1091" s="43">
        <v>0</v>
      </c>
      <c r="L1091" s="41"/>
      <c r="M1091" s="42"/>
      <c r="N1091" s="43"/>
      <c r="O1091" s="41"/>
      <c r="P1091" s="42"/>
      <c r="Q1091" s="43"/>
      <c r="R1091" s="41"/>
      <c r="S1091" s="42"/>
      <c r="T1091" s="43"/>
      <c r="U1091" s="41"/>
      <c r="V1091" s="42"/>
      <c r="W1091" s="43"/>
      <c r="X1091" s="41"/>
      <c r="Y1091" s="42"/>
      <c r="Z1091" s="43"/>
      <c r="AA1091" s="41"/>
      <c r="AB1091" s="42"/>
      <c r="AC1091" s="43"/>
      <c r="AD1091" s="41"/>
      <c r="AE1091" s="42"/>
      <c r="AF1091" s="43"/>
      <c r="AG1091" s="41"/>
      <c r="AH1091" s="42"/>
      <c r="AI1091" s="43"/>
      <c r="AK1091" s="41">
        <f t="shared" si="356"/>
        <v>0</v>
      </c>
      <c r="AL1091" s="42">
        <f t="shared" si="356"/>
        <v>0</v>
      </c>
      <c r="AM1091" s="43">
        <f t="shared" si="356"/>
        <v>0</v>
      </c>
      <c r="AT1091" s="32">
        <f t="shared" si="357"/>
        <v>0</v>
      </c>
      <c r="AV1091" s="23">
        <v>8</v>
      </c>
      <c r="AW1091" s="23">
        <v>13</v>
      </c>
      <c r="AX1091" s="23">
        <f t="shared" si="358"/>
        <v>8</v>
      </c>
    </row>
    <row r="1092" spans="3:50" ht="15" hidden="1" customHeight="1" x14ac:dyDescent="0.3">
      <c r="C1092" s="40" t="s">
        <v>22</v>
      </c>
      <c r="D1092" s="34" t="s">
        <v>2</v>
      </c>
      <c r="E1092" s="35" t="s">
        <v>2</v>
      </c>
      <c r="F1092" s="41">
        <v>0</v>
      </c>
      <c r="G1092" s="169">
        <v>0</v>
      </c>
      <c r="H1092" s="43">
        <v>0</v>
      </c>
      <c r="I1092" s="41">
        <v>0</v>
      </c>
      <c r="J1092" s="42">
        <v>0</v>
      </c>
      <c r="K1092" s="43">
        <v>0</v>
      </c>
      <c r="L1092" s="41"/>
      <c r="M1092" s="42"/>
      <c r="N1092" s="43"/>
      <c r="O1092" s="41"/>
      <c r="P1092" s="42"/>
      <c r="Q1092" s="43"/>
      <c r="R1092" s="41"/>
      <c r="S1092" s="42"/>
      <c r="T1092" s="43"/>
      <c r="U1092" s="41"/>
      <c r="V1092" s="42"/>
      <c r="W1092" s="43"/>
      <c r="X1092" s="41"/>
      <c r="Y1092" s="42"/>
      <c r="Z1092" s="43"/>
      <c r="AA1092" s="41"/>
      <c r="AB1092" s="42"/>
      <c r="AC1092" s="43"/>
      <c r="AD1092" s="41"/>
      <c r="AE1092" s="42"/>
      <c r="AF1092" s="43"/>
      <c r="AG1092" s="41"/>
      <c r="AH1092" s="42"/>
      <c r="AI1092" s="43"/>
      <c r="AK1092" s="41">
        <f t="shared" si="356"/>
        <v>0</v>
      </c>
      <c r="AL1092" s="42">
        <f t="shared" si="356"/>
        <v>0</v>
      </c>
      <c r="AM1092" s="43">
        <f t="shared" si="356"/>
        <v>0</v>
      </c>
      <c r="AT1092" s="32">
        <f t="shared" si="357"/>
        <v>0</v>
      </c>
      <c r="AV1092" s="23">
        <v>8</v>
      </c>
      <c r="AW1092" s="23">
        <v>13</v>
      </c>
      <c r="AX1092" s="23">
        <f t="shared" si="358"/>
        <v>9</v>
      </c>
    </row>
    <row r="1093" spans="3:50" ht="15" hidden="1" customHeight="1" x14ac:dyDescent="0.3">
      <c r="C1093" s="40" t="s">
        <v>22</v>
      </c>
      <c r="D1093" s="34" t="s">
        <v>2</v>
      </c>
      <c r="E1093" s="35" t="s">
        <v>2</v>
      </c>
      <c r="F1093" s="41">
        <v>0</v>
      </c>
      <c r="G1093" s="169">
        <v>0</v>
      </c>
      <c r="H1093" s="43">
        <v>0</v>
      </c>
      <c r="I1093" s="41">
        <v>0</v>
      </c>
      <c r="J1093" s="42">
        <v>0</v>
      </c>
      <c r="K1093" s="43">
        <v>0</v>
      </c>
      <c r="L1093" s="41"/>
      <c r="M1093" s="42"/>
      <c r="N1093" s="43"/>
      <c r="O1093" s="41"/>
      <c r="P1093" s="42"/>
      <c r="Q1093" s="43"/>
      <c r="R1093" s="41"/>
      <c r="S1093" s="42"/>
      <c r="T1093" s="43"/>
      <c r="U1093" s="41"/>
      <c r="V1093" s="42"/>
      <c r="W1093" s="43"/>
      <c r="X1093" s="41"/>
      <c r="Y1093" s="42"/>
      <c r="Z1093" s="43"/>
      <c r="AA1093" s="41"/>
      <c r="AB1093" s="42"/>
      <c r="AC1093" s="43"/>
      <c r="AD1093" s="41"/>
      <c r="AE1093" s="42"/>
      <c r="AF1093" s="43"/>
      <c r="AG1093" s="41"/>
      <c r="AH1093" s="42"/>
      <c r="AI1093" s="43"/>
      <c r="AK1093" s="41">
        <f t="shared" si="356"/>
        <v>0</v>
      </c>
      <c r="AL1093" s="42">
        <f t="shared" si="356"/>
        <v>0</v>
      </c>
      <c r="AM1093" s="43">
        <f t="shared" si="356"/>
        <v>0</v>
      </c>
      <c r="AT1093" s="32">
        <f t="shared" si="357"/>
        <v>0</v>
      </c>
      <c r="AV1093" s="23">
        <v>8</v>
      </c>
      <c r="AW1093" s="23">
        <v>13</v>
      </c>
      <c r="AX1093" s="23">
        <f t="shared" si="358"/>
        <v>10</v>
      </c>
    </row>
    <row r="1094" spans="3:50" ht="15" hidden="1" customHeight="1" x14ac:dyDescent="0.3">
      <c r="C1094" s="40" t="s">
        <v>23</v>
      </c>
      <c r="D1094" s="34" t="s">
        <v>2</v>
      </c>
      <c r="E1094" s="35" t="s">
        <v>2</v>
      </c>
      <c r="F1094" s="41">
        <v>0</v>
      </c>
      <c r="G1094" s="169">
        <v>0</v>
      </c>
      <c r="H1094" s="43">
        <v>0</v>
      </c>
      <c r="I1094" s="41">
        <v>0</v>
      </c>
      <c r="J1094" s="42">
        <v>0</v>
      </c>
      <c r="K1094" s="43">
        <v>0</v>
      </c>
      <c r="L1094" s="41"/>
      <c r="M1094" s="42"/>
      <c r="N1094" s="43"/>
      <c r="O1094" s="41"/>
      <c r="P1094" s="42"/>
      <c r="Q1094" s="43"/>
      <c r="R1094" s="41"/>
      <c r="S1094" s="42"/>
      <c r="T1094" s="43"/>
      <c r="U1094" s="41"/>
      <c r="V1094" s="42"/>
      <c r="W1094" s="43"/>
      <c r="X1094" s="41"/>
      <c r="Y1094" s="42"/>
      <c r="Z1094" s="43"/>
      <c r="AA1094" s="41"/>
      <c r="AB1094" s="42"/>
      <c r="AC1094" s="43"/>
      <c r="AD1094" s="41"/>
      <c r="AE1094" s="42"/>
      <c r="AF1094" s="43"/>
      <c r="AG1094" s="41"/>
      <c r="AH1094" s="42"/>
      <c r="AI1094" s="43"/>
      <c r="AK1094" s="41">
        <f t="shared" si="356"/>
        <v>0</v>
      </c>
      <c r="AL1094" s="42">
        <f t="shared" si="356"/>
        <v>0</v>
      </c>
      <c r="AM1094" s="43">
        <f t="shared" si="356"/>
        <v>0</v>
      </c>
      <c r="AT1094" s="32">
        <f t="shared" si="357"/>
        <v>0</v>
      </c>
      <c r="AV1094" s="23">
        <v>8</v>
      </c>
      <c r="AW1094" s="23">
        <v>14</v>
      </c>
      <c r="AX1094" s="23">
        <f t="shared" si="358"/>
        <v>1</v>
      </c>
    </row>
    <row r="1095" spans="3:50" ht="15" hidden="1" customHeight="1" x14ac:dyDescent="0.3">
      <c r="C1095" s="50" t="str">
        <f>IF(LEN(E1094)&lt;1,"","Total: " &amp; LEFT(E1094,LEN(E1094)-21) &amp; "Municipalities")</f>
        <v/>
      </c>
      <c r="D1095" s="51"/>
      <c r="E1095" s="52"/>
      <c r="F1095" s="53">
        <f t="shared" ref="F1095:K1095" si="359">SUM(F1084:F1094)</f>
        <v>0</v>
      </c>
      <c r="G1095" s="171">
        <f t="shared" si="359"/>
        <v>0</v>
      </c>
      <c r="H1095" s="55">
        <f t="shared" si="359"/>
        <v>0</v>
      </c>
      <c r="I1095" s="53">
        <f t="shared" si="359"/>
        <v>0</v>
      </c>
      <c r="J1095" s="54">
        <f t="shared" si="359"/>
        <v>0</v>
      </c>
      <c r="K1095" s="55">
        <f t="shared" si="359"/>
        <v>0</v>
      </c>
      <c r="L1095" s="53">
        <f t="shared" ref="L1095:AI1095" si="360">SUM(L1084:L1094)</f>
        <v>0</v>
      </c>
      <c r="M1095" s="54">
        <f t="shared" si="360"/>
        <v>0</v>
      </c>
      <c r="N1095" s="55">
        <f t="shared" si="360"/>
        <v>0</v>
      </c>
      <c r="O1095" s="53">
        <f t="shared" si="360"/>
        <v>0</v>
      </c>
      <c r="P1095" s="54">
        <f t="shared" si="360"/>
        <v>0</v>
      </c>
      <c r="Q1095" s="55">
        <f t="shared" si="360"/>
        <v>0</v>
      </c>
      <c r="R1095" s="53">
        <f t="shared" si="360"/>
        <v>0</v>
      </c>
      <c r="S1095" s="54">
        <f t="shared" si="360"/>
        <v>0</v>
      </c>
      <c r="T1095" s="55">
        <f t="shared" si="360"/>
        <v>0</v>
      </c>
      <c r="U1095" s="53">
        <f t="shared" si="360"/>
        <v>0</v>
      </c>
      <c r="V1095" s="54">
        <f t="shared" si="360"/>
        <v>0</v>
      </c>
      <c r="W1095" s="55">
        <f t="shared" si="360"/>
        <v>0</v>
      </c>
      <c r="X1095" s="53">
        <f t="shared" si="360"/>
        <v>0</v>
      </c>
      <c r="Y1095" s="54">
        <f t="shared" si="360"/>
        <v>0</v>
      </c>
      <c r="Z1095" s="55">
        <f t="shared" si="360"/>
        <v>0</v>
      </c>
      <c r="AA1095" s="53">
        <f t="shared" si="360"/>
        <v>0</v>
      </c>
      <c r="AB1095" s="54">
        <f t="shared" si="360"/>
        <v>0</v>
      </c>
      <c r="AC1095" s="55">
        <f t="shared" si="360"/>
        <v>0</v>
      </c>
      <c r="AD1095" s="53">
        <f t="shared" si="360"/>
        <v>0</v>
      </c>
      <c r="AE1095" s="54">
        <f t="shared" si="360"/>
        <v>0</v>
      </c>
      <c r="AF1095" s="55">
        <f t="shared" si="360"/>
        <v>0</v>
      </c>
      <c r="AG1095" s="53">
        <f t="shared" si="360"/>
        <v>0</v>
      </c>
      <c r="AH1095" s="54">
        <f t="shared" si="360"/>
        <v>0</v>
      </c>
      <c r="AI1095" s="55">
        <f t="shared" si="360"/>
        <v>0</v>
      </c>
      <c r="AK1095" s="53">
        <f>SUM(AK1084:AK1094)</f>
        <v>0</v>
      </c>
      <c r="AL1095" s="54">
        <f>SUM(AL1084:AL1094)</f>
        <v>0</v>
      </c>
      <c r="AM1095" s="55">
        <f>SUM(AM1084:AM1094)</f>
        <v>0</v>
      </c>
      <c r="AT1095" s="32">
        <f>IF(SUM(AT1084:AT1094)=0,0,1)</f>
        <v>0</v>
      </c>
    </row>
    <row r="1096" spans="3:50" ht="15" hidden="1" customHeight="1" x14ac:dyDescent="0.3">
      <c r="C1096" s="40"/>
      <c r="D1096" s="34"/>
      <c r="E1096" s="35"/>
      <c r="F1096" s="41"/>
      <c r="G1096" s="169"/>
      <c r="H1096" s="43"/>
      <c r="I1096" s="41"/>
      <c r="J1096" s="42"/>
      <c r="K1096" s="43"/>
      <c r="L1096" s="41"/>
      <c r="M1096" s="42"/>
      <c r="N1096" s="43"/>
      <c r="O1096" s="41"/>
      <c r="P1096" s="42"/>
      <c r="Q1096" s="43"/>
      <c r="R1096" s="41"/>
      <c r="S1096" s="42"/>
      <c r="T1096" s="43"/>
      <c r="U1096" s="41"/>
      <c r="V1096" s="42"/>
      <c r="W1096" s="43"/>
      <c r="X1096" s="41"/>
      <c r="Y1096" s="42"/>
      <c r="Z1096" s="43"/>
      <c r="AA1096" s="41"/>
      <c r="AB1096" s="42"/>
      <c r="AC1096" s="43"/>
      <c r="AD1096" s="41"/>
      <c r="AE1096" s="42"/>
      <c r="AF1096" s="43"/>
      <c r="AG1096" s="41"/>
      <c r="AH1096" s="42"/>
      <c r="AI1096" s="43"/>
      <c r="AK1096" s="41"/>
      <c r="AL1096" s="42"/>
      <c r="AM1096" s="43"/>
      <c r="AT1096" s="32">
        <f>IF(AT1095=0,0,1)</f>
        <v>0</v>
      </c>
    </row>
    <row r="1097" spans="3:50" ht="15" hidden="1" customHeight="1" x14ac:dyDescent="0.3">
      <c r="C1097" s="40" t="s">
        <v>22</v>
      </c>
      <c r="D1097" s="34" t="s">
        <v>2</v>
      </c>
      <c r="E1097" s="35" t="s">
        <v>2</v>
      </c>
      <c r="F1097" s="41">
        <v>0</v>
      </c>
      <c r="G1097" s="169">
        <v>0</v>
      </c>
      <c r="H1097" s="43">
        <v>0</v>
      </c>
      <c r="I1097" s="41">
        <v>0</v>
      </c>
      <c r="J1097" s="42">
        <v>0</v>
      </c>
      <c r="K1097" s="43">
        <v>0</v>
      </c>
      <c r="L1097" s="41"/>
      <c r="M1097" s="42"/>
      <c r="N1097" s="43"/>
      <c r="O1097" s="41"/>
      <c r="P1097" s="42"/>
      <c r="Q1097" s="43"/>
      <c r="R1097" s="41"/>
      <c r="S1097" s="42"/>
      <c r="T1097" s="43"/>
      <c r="U1097" s="41"/>
      <c r="V1097" s="42"/>
      <c r="W1097" s="43"/>
      <c r="X1097" s="41"/>
      <c r="Y1097" s="42"/>
      <c r="Z1097" s="43"/>
      <c r="AA1097" s="41"/>
      <c r="AB1097" s="42"/>
      <c r="AC1097" s="43"/>
      <c r="AD1097" s="41"/>
      <c r="AE1097" s="42"/>
      <c r="AF1097" s="43"/>
      <c r="AG1097" s="41"/>
      <c r="AH1097" s="42"/>
      <c r="AI1097" s="43"/>
      <c r="AK1097" s="41">
        <f t="shared" ref="AK1097:AM1107" si="361">F1097+I1097+L1097+O1097+R1097+U1097+X1097+AA1097+AD1097+AG1097</f>
        <v>0</v>
      </c>
      <c r="AL1097" s="42">
        <f t="shared" si="361"/>
        <v>0</v>
      </c>
      <c r="AM1097" s="43">
        <f t="shared" si="361"/>
        <v>0</v>
      </c>
      <c r="AT1097" s="32">
        <f>IF(LEN(E1097)&lt;2,0,1)</f>
        <v>0</v>
      </c>
      <c r="AV1097" s="23">
        <v>8</v>
      </c>
      <c r="AW1097" s="23">
        <v>15</v>
      </c>
      <c r="AX1097" s="23">
        <v>1</v>
      </c>
    </row>
    <row r="1098" spans="3:50" ht="15" hidden="1" customHeight="1" x14ac:dyDescent="0.3">
      <c r="C1098" s="40" t="s">
        <v>22</v>
      </c>
      <c r="D1098" s="34" t="s">
        <v>2</v>
      </c>
      <c r="E1098" s="35" t="s">
        <v>2</v>
      </c>
      <c r="F1098" s="41">
        <v>0</v>
      </c>
      <c r="G1098" s="169">
        <v>0</v>
      </c>
      <c r="H1098" s="43">
        <v>0</v>
      </c>
      <c r="I1098" s="41">
        <v>0</v>
      </c>
      <c r="J1098" s="42">
        <v>0</v>
      </c>
      <c r="K1098" s="43">
        <v>0</v>
      </c>
      <c r="L1098" s="41"/>
      <c r="M1098" s="42"/>
      <c r="N1098" s="43"/>
      <c r="O1098" s="41"/>
      <c r="P1098" s="42"/>
      <c r="Q1098" s="43"/>
      <c r="R1098" s="41"/>
      <c r="S1098" s="42"/>
      <c r="T1098" s="43"/>
      <c r="U1098" s="41"/>
      <c r="V1098" s="42"/>
      <c r="W1098" s="43"/>
      <c r="X1098" s="41"/>
      <c r="Y1098" s="42"/>
      <c r="Z1098" s="43"/>
      <c r="AA1098" s="41"/>
      <c r="AB1098" s="42"/>
      <c r="AC1098" s="43"/>
      <c r="AD1098" s="41"/>
      <c r="AE1098" s="42"/>
      <c r="AF1098" s="43"/>
      <c r="AG1098" s="41"/>
      <c r="AH1098" s="42"/>
      <c r="AI1098" s="43"/>
      <c r="AK1098" s="41">
        <f t="shared" si="361"/>
        <v>0</v>
      </c>
      <c r="AL1098" s="42">
        <f t="shared" si="361"/>
        <v>0</v>
      </c>
      <c r="AM1098" s="43">
        <f t="shared" si="361"/>
        <v>0</v>
      </c>
      <c r="AT1098" s="32">
        <f t="shared" ref="AT1098:AT1107" si="362">IF(LEN(E1098)&lt;2,0,1)</f>
        <v>0</v>
      </c>
      <c r="AV1098" s="23">
        <v>8</v>
      </c>
      <c r="AW1098" s="23">
        <v>15</v>
      </c>
      <c r="AX1098" s="23">
        <f>IF(AW1098=AW1097,AX1097+1,1)</f>
        <v>2</v>
      </c>
    </row>
    <row r="1099" spans="3:50" ht="15" hidden="1" customHeight="1" x14ac:dyDescent="0.3">
      <c r="C1099" s="40" t="s">
        <v>22</v>
      </c>
      <c r="D1099" s="34" t="s">
        <v>2</v>
      </c>
      <c r="E1099" s="35" t="s">
        <v>2</v>
      </c>
      <c r="F1099" s="41">
        <v>0</v>
      </c>
      <c r="G1099" s="169">
        <v>0</v>
      </c>
      <c r="H1099" s="43">
        <v>0</v>
      </c>
      <c r="I1099" s="41">
        <v>0</v>
      </c>
      <c r="J1099" s="42">
        <v>0</v>
      </c>
      <c r="K1099" s="43">
        <v>0</v>
      </c>
      <c r="L1099" s="41"/>
      <c r="M1099" s="42"/>
      <c r="N1099" s="43"/>
      <c r="O1099" s="41"/>
      <c r="P1099" s="42"/>
      <c r="Q1099" s="43"/>
      <c r="R1099" s="41"/>
      <c r="S1099" s="42"/>
      <c r="T1099" s="43"/>
      <c r="U1099" s="41"/>
      <c r="V1099" s="42"/>
      <c r="W1099" s="43"/>
      <c r="X1099" s="41"/>
      <c r="Y1099" s="42"/>
      <c r="Z1099" s="43"/>
      <c r="AA1099" s="41"/>
      <c r="AB1099" s="42"/>
      <c r="AC1099" s="43"/>
      <c r="AD1099" s="41"/>
      <c r="AE1099" s="42"/>
      <c r="AF1099" s="43"/>
      <c r="AG1099" s="41"/>
      <c r="AH1099" s="42"/>
      <c r="AI1099" s="43"/>
      <c r="AK1099" s="41">
        <f t="shared" si="361"/>
        <v>0</v>
      </c>
      <c r="AL1099" s="42">
        <f t="shared" si="361"/>
        <v>0</v>
      </c>
      <c r="AM1099" s="43">
        <f t="shared" si="361"/>
        <v>0</v>
      </c>
      <c r="AT1099" s="32">
        <f t="shared" si="362"/>
        <v>0</v>
      </c>
      <c r="AV1099" s="23">
        <v>8</v>
      </c>
      <c r="AW1099" s="23">
        <v>15</v>
      </c>
      <c r="AX1099" s="23">
        <f t="shared" ref="AX1099:AX1107" si="363">IF(AW1099=AW1098,AX1098+1,1)</f>
        <v>3</v>
      </c>
    </row>
    <row r="1100" spans="3:50" ht="15" hidden="1" customHeight="1" x14ac:dyDescent="0.3">
      <c r="C1100" s="40" t="s">
        <v>22</v>
      </c>
      <c r="D1100" s="34" t="s">
        <v>2</v>
      </c>
      <c r="E1100" s="35" t="s">
        <v>2</v>
      </c>
      <c r="F1100" s="41">
        <v>0</v>
      </c>
      <c r="G1100" s="169">
        <v>0</v>
      </c>
      <c r="H1100" s="43">
        <v>0</v>
      </c>
      <c r="I1100" s="41">
        <v>0</v>
      </c>
      <c r="J1100" s="42">
        <v>0</v>
      </c>
      <c r="K1100" s="43">
        <v>0</v>
      </c>
      <c r="L1100" s="41"/>
      <c r="M1100" s="42"/>
      <c r="N1100" s="43"/>
      <c r="O1100" s="41"/>
      <c r="P1100" s="42"/>
      <c r="Q1100" s="43"/>
      <c r="R1100" s="41"/>
      <c r="S1100" s="42"/>
      <c r="T1100" s="43"/>
      <c r="U1100" s="41"/>
      <c r="V1100" s="42"/>
      <c r="W1100" s="43"/>
      <c r="X1100" s="41"/>
      <c r="Y1100" s="42"/>
      <c r="Z1100" s="43"/>
      <c r="AA1100" s="41"/>
      <c r="AB1100" s="42"/>
      <c r="AC1100" s="43"/>
      <c r="AD1100" s="41"/>
      <c r="AE1100" s="42"/>
      <c r="AF1100" s="43"/>
      <c r="AG1100" s="41"/>
      <c r="AH1100" s="42"/>
      <c r="AI1100" s="43"/>
      <c r="AK1100" s="41">
        <f t="shared" si="361"/>
        <v>0</v>
      </c>
      <c r="AL1100" s="42">
        <f t="shared" si="361"/>
        <v>0</v>
      </c>
      <c r="AM1100" s="43">
        <f t="shared" si="361"/>
        <v>0</v>
      </c>
      <c r="AT1100" s="32">
        <f t="shared" si="362"/>
        <v>0</v>
      </c>
      <c r="AV1100" s="23">
        <v>8</v>
      </c>
      <c r="AW1100" s="23">
        <v>15</v>
      </c>
      <c r="AX1100" s="23">
        <f t="shared" si="363"/>
        <v>4</v>
      </c>
    </row>
    <row r="1101" spans="3:50" ht="15" hidden="1" customHeight="1" x14ac:dyDescent="0.3">
      <c r="C1101" s="40" t="s">
        <v>22</v>
      </c>
      <c r="D1101" s="34" t="s">
        <v>2</v>
      </c>
      <c r="E1101" s="35" t="s">
        <v>2</v>
      </c>
      <c r="F1101" s="41">
        <v>0</v>
      </c>
      <c r="G1101" s="169">
        <v>0</v>
      </c>
      <c r="H1101" s="43">
        <v>0</v>
      </c>
      <c r="I1101" s="41">
        <v>0</v>
      </c>
      <c r="J1101" s="42">
        <v>0</v>
      </c>
      <c r="K1101" s="43">
        <v>0</v>
      </c>
      <c r="L1101" s="41"/>
      <c r="M1101" s="42"/>
      <c r="N1101" s="43"/>
      <c r="O1101" s="41"/>
      <c r="P1101" s="42"/>
      <c r="Q1101" s="43"/>
      <c r="R1101" s="41"/>
      <c r="S1101" s="42"/>
      <c r="T1101" s="43"/>
      <c r="U1101" s="41"/>
      <c r="V1101" s="42"/>
      <c r="W1101" s="43"/>
      <c r="X1101" s="41"/>
      <c r="Y1101" s="42"/>
      <c r="Z1101" s="43"/>
      <c r="AA1101" s="41"/>
      <c r="AB1101" s="42"/>
      <c r="AC1101" s="43"/>
      <c r="AD1101" s="41"/>
      <c r="AE1101" s="42"/>
      <c r="AF1101" s="43"/>
      <c r="AG1101" s="41"/>
      <c r="AH1101" s="42"/>
      <c r="AI1101" s="43"/>
      <c r="AK1101" s="41">
        <f t="shared" si="361"/>
        <v>0</v>
      </c>
      <c r="AL1101" s="42">
        <f t="shared" si="361"/>
        <v>0</v>
      </c>
      <c r="AM1101" s="43">
        <f t="shared" si="361"/>
        <v>0</v>
      </c>
      <c r="AT1101" s="32">
        <f t="shared" si="362"/>
        <v>0</v>
      </c>
      <c r="AV1101" s="23">
        <v>8</v>
      </c>
      <c r="AW1101" s="23">
        <v>15</v>
      </c>
      <c r="AX1101" s="23">
        <f t="shared" si="363"/>
        <v>5</v>
      </c>
    </row>
    <row r="1102" spans="3:50" ht="15" hidden="1" customHeight="1" x14ac:dyDescent="0.3">
      <c r="C1102" s="40" t="s">
        <v>22</v>
      </c>
      <c r="D1102" s="34" t="s">
        <v>2</v>
      </c>
      <c r="E1102" s="35" t="s">
        <v>2</v>
      </c>
      <c r="F1102" s="41">
        <v>0</v>
      </c>
      <c r="G1102" s="169">
        <v>0</v>
      </c>
      <c r="H1102" s="43">
        <v>0</v>
      </c>
      <c r="I1102" s="41">
        <v>0</v>
      </c>
      <c r="J1102" s="42">
        <v>0</v>
      </c>
      <c r="K1102" s="43">
        <v>0</v>
      </c>
      <c r="L1102" s="41"/>
      <c r="M1102" s="42"/>
      <c r="N1102" s="43"/>
      <c r="O1102" s="41"/>
      <c r="P1102" s="42"/>
      <c r="Q1102" s="43"/>
      <c r="R1102" s="41"/>
      <c r="S1102" s="42"/>
      <c r="T1102" s="43"/>
      <c r="U1102" s="41"/>
      <c r="V1102" s="42"/>
      <c r="W1102" s="43"/>
      <c r="X1102" s="41"/>
      <c r="Y1102" s="42"/>
      <c r="Z1102" s="43"/>
      <c r="AA1102" s="41"/>
      <c r="AB1102" s="42"/>
      <c r="AC1102" s="43"/>
      <c r="AD1102" s="41"/>
      <c r="AE1102" s="42"/>
      <c r="AF1102" s="43"/>
      <c r="AG1102" s="41"/>
      <c r="AH1102" s="42"/>
      <c r="AI1102" s="43"/>
      <c r="AK1102" s="41">
        <f t="shared" si="361"/>
        <v>0</v>
      </c>
      <c r="AL1102" s="42">
        <f t="shared" si="361"/>
        <v>0</v>
      </c>
      <c r="AM1102" s="43">
        <f t="shared" si="361"/>
        <v>0</v>
      </c>
      <c r="AT1102" s="32">
        <f t="shared" si="362"/>
        <v>0</v>
      </c>
      <c r="AV1102" s="23">
        <v>8</v>
      </c>
      <c r="AW1102" s="23">
        <v>15</v>
      </c>
      <c r="AX1102" s="23">
        <f t="shared" si="363"/>
        <v>6</v>
      </c>
    </row>
    <row r="1103" spans="3:50" ht="15" hidden="1" customHeight="1" x14ac:dyDescent="0.3">
      <c r="C1103" s="40" t="s">
        <v>22</v>
      </c>
      <c r="D1103" s="34" t="s">
        <v>2</v>
      </c>
      <c r="E1103" s="35" t="s">
        <v>2</v>
      </c>
      <c r="F1103" s="41">
        <v>0</v>
      </c>
      <c r="G1103" s="169">
        <v>0</v>
      </c>
      <c r="H1103" s="43">
        <v>0</v>
      </c>
      <c r="I1103" s="41">
        <v>0</v>
      </c>
      <c r="J1103" s="42">
        <v>0</v>
      </c>
      <c r="K1103" s="43">
        <v>0</v>
      </c>
      <c r="L1103" s="41"/>
      <c r="M1103" s="42"/>
      <c r="N1103" s="43"/>
      <c r="O1103" s="41"/>
      <c r="P1103" s="42"/>
      <c r="Q1103" s="43"/>
      <c r="R1103" s="41"/>
      <c r="S1103" s="42"/>
      <c r="T1103" s="43"/>
      <c r="U1103" s="41"/>
      <c r="V1103" s="42"/>
      <c r="W1103" s="43"/>
      <c r="X1103" s="41"/>
      <c r="Y1103" s="42"/>
      <c r="Z1103" s="43"/>
      <c r="AA1103" s="41"/>
      <c r="AB1103" s="42"/>
      <c r="AC1103" s="43"/>
      <c r="AD1103" s="41"/>
      <c r="AE1103" s="42"/>
      <c r="AF1103" s="43"/>
      <c r="AG1103" s="41"/>
      <c r="AH1103" s="42"/>
      <c r="AI1103" s="43"/>
      <c r="AK1103" s="41">
        <f t="shared" si="361"/>
        <v>0</v>
      </c>
      <c r="AL1103" s="42">
        <f t="shared" si="361"/>
        <v>0</v>
      </c>
      <c r="AM1103" s="43">
        <f t="shared" si="361"/>
        <v>0</v>
      </c>
      <c r="AT1103" s="32">
        <f t="shared" si="362"/>
        <v>0</v>
      </c>
      <c r="AV1103" s="23">
        <v>8</v>
      </c>
      <c r="AW1103" s="23">
        <v>15</v>
      </c>
      <c r="AX1103" s="23">
        <f t="shared" si="363"/>
        <v>7</v>
      </c>
    </row>
    <row r="1104" spans="3:50" ht="15" hidden="1" customHeight="1" x14ac:dyDescent="0.3">
      <c r="C1104" s="40" t="s">
        <v>22</v>
      </c>
      <c r="D1104" s="34" t="s">
        <v>2</v>
      </c>
      <c r="E1104" s="35" t="s">
        <v>2</v>
      </c>
      <c r="F1104" s="41">
        <v>0</v>
      </c>
      <c r="G1104" s="169">
        <v>0</v>
      </c>
      <c r="H1104" s="43">
        <v>0</v>
      </c>
      <c r="I1104" s="41">
        <v>0</v>
      </c>
      <c r="J1104" s="42">
        <v>0</v>
      </c>
      <c r="K1104" s="43">
        <v>0</v>
      </c>
      <c r="L1104" s="41"/>
      <c r="M1104" s="42"/>
      <c r="N1104" s="43"/>
      <c r="O1104" s="41"/>
      <c r="P1104" s="42"/>
      <c r="Q1104" s="43"/>
      <c r="R1104" s="41"/>
      <c r="S1104" s="42"/>
      <c r="T1104" s="43"/>
      <c r="U1104" s="41"/>
      <c r="V1104" s="42"/>
      <c r="W1104" s="43"/>
      <c r="X1104" s="41"/>
      <c r="Y1104" s="42"/>
      <c r="Z1104" s="43"/>
      <c r="AA1104" s="41"/>
      <c r="AB1104" s="42"/>
      <c r="AC1104" s="43"/>
      <c r="AD1104" s="41"/>
      <c r="AE1104" s="42"/>
      <c r="AF1104" s="43"/>
      <c r="AG1104" s="41"/>
      <c r="AH1104" s="42"/>
      <c r="AI1104" s="43"/>
      <c r="AK1104" s="41">
        <f t="shared" si="361"/>
        <v>0</v>
      </c>
      <c r="AL1104" s="42">
        <f t="shared" si="361"/>
        <v>0</v>
      </c>
      <c r="AM1104" s="43">
        <f t="shared" si="361"/>
        <v>0</v>
      </c>
      <c r="AT1104" s="32">
        <f t="shared" si="362"/>
        <v>0</v>
      </c>
      <c r="AV1104" s="23">
        <v>8</v>
      </c>
      <c r="AW1104" s="23">
        <v>15</v>
      </c>
      <c r="AX1104" s="23">
        <f t="shared" si="363"/>
        <v>8</v>
      </c>
    </row>
    <row r="1105" spans="3:50" ht="15" hidden="1" customHeight="1" x14ac:dyDescent="0.3">
      <c r="C1105" s="40" t="s">
        <v>22</v>
      </c>
      <c r="D1105" s="34" t="s">
        <v>2</v>
      </c>
      <c r="E1105" s="35" t="s">
        <v>2</v>
      </c>
      <c r="F1105" s="41">
        <v>0</v>
      </c>
      <c r="G1105" s="169">
        <v>0</v>
      </c>
      <c r="H1105" s="43">
        <v>0</v>
      </c>
      <c r="I1105" s="41">
        <v>0</v>
      </c>
      <c r="J1105" s="42">
        <v>0</v>
      </c>
      <c r="K1105" s="43">
        <v>0</v>
      </c>
      <c r="L1105" s="41"/>
      <c r="M1105" s="42"/>
      <c r="N1105" s="43"/>
      <c r="O1105" s="41"/>
      <c r="P1105" s="42"/>
      <c r="Q1105" s="43"/>
      <c r="R1105" s="41"/>
      <c r="S1105" s="42"/>
      <c r="T1105" s="43"/>
      <c r="U1105" s="41"/>
      <c r="V1105" s="42"/>
      <c r="W1105" s="43"/>
      <c r="X1105" s="41"/>
      <c r="Y1105" s="42"/>
      <c r="Z1105" s="43"/>
      <c r="AA1105" s="41"/>
      <c r="AB1105" s="42"/>
      <c r="AC1105" s="43"/>
      <c r="AD1105" s="41"/>
      <c r="AE1105" s="42"/>
      <c r="AF1105" s="43"/>
      <c r="AG1105" s="41"/>
      <c r="AH1105" s="42"/>
      <c r="AI1105" s="43"/>
      <c r="AK1105" s="41">
        <f t="shared" si="361"/>
        <v>0</v>
      </c>
      <c r="AL1105" s="42">
        <f t="shared" si="361"/>
        <v>0</v>
      </c>
      <c r="AM1105" s="43">
        <f t="shared" si="361"/>
        <v>0</v>
      </c>
      <c r="AT1105" s="32">
        <f t="shared" si="362"/>
        <v>0</v>
      </c>
      <c r="AV1105" s="23">
        <v>8</v>
      </c>
      <c r="AW1105" s="23">
        <v>15</v>
      </c>
      <c r="AX1105" s="23">
        <f t="shared" si="363"/>
        <v>9</v>
      </c>
    </row>
    <row r="1106" spans="3:50" ht="15" hidden="1" customHeight="1" x14ac:dyDescent="0.3">
      <c r="C1106" s="40" t="s">
        <v>22</v>
      </c>
      <c r="D1106" s="34" t="s">
        <v>2</v>
      </c>
      <c r="E1106" s="35" t="s">
        <v>2</v>
      </c>
      <c r="F1106" s="41">
        <v>0</v>
      </c>
      <c r="G1106" s="169">
        <v>0</v>
      </c>
      <c r="H1106" s="43">
        <v>0</v>
      </c>
      <c r="I1106" s="41">
        <v>0</v>
      </c>
      <c r="J1106" s="42">
        <v>0</v>
      </c>
      <c r="K1106" s="43">
        <v>0</v>
      </c>
      <c r="L1106" s="41"/>
      <c r="M1106" s="42"/>
      <c r="N1106" s="43"/>
      <c r="O1106" s="41"/>
      <c r="P1106" s="42"/>
      <c r="Q1106" s="43"/>
      <c r="R1106" s="41"/>
      <c r="S1106" s="42"/>
      <c r="T1106" s="43"/>
      <c r="U1106" s="41"/>
      <c r="V1106" s="42"/>
      <c r="W1106" s="43"/>
      <c r="X1106" s="41"/>
      <c r="Y1106" s="42"/>
      <c r="Z1106" s="43"/>
      <c r="AA1106" s="41"/>
      <c r="AB1106" s="42"/>
      <c r="AC1106" s="43"/>
      <c r="AD1106" s="41"/>
      <c r="AE1106" s="42"/>
      <c r="AF1106" s="43"/>
      <c r="AG1106" s="41"/>
      <c r="AH1106" s="42"/>
      <c r="AI1106" s="43"/>
      <c r="AK1106" s="41">
        <f t="shared" si="361"/>
        <v>0</v>
      </c>
      <c r="AL1106" s="42">
        <f t="shared" si="361"/>
        <v>0</v>
      </c>
      <c r="AM1106" s="43">
        <f t="shared" si="361"/>
        <v>0</v>
      </c>
      <c r="AT1106" s="32">
        <f t="shared" si="362"/>
        <v>0</v>
      </c>
      <c r="AV1106" s="23">
        <v>8</v>
      </c>
      <c r="AW1106" s="23">
        <v>15</v>
      </c>
      <c r="AX1106" s="23">
        <f t="shared" si="363"/>
        <v>10</v>
      </c>
    </row>
    <row r="1107" spans="3:50" ht="15" hidden="1" customHeight="1" x14ac:dyDescent="0.3">
      <c r="C1107" s="40" t="s">
        <v>23</v>
      </c>
      <c r="D1107" s="34" t="s">
        <v>2</v>
      </c>
      <c r="E1107" s="35" t="s">
        <v>2</v>
      </c>
      <c r="F1107" s="41">
        <v>0</v>
      </c>
      <c r="G1107" s="169">
        <v>0</v>
      </c>
      <c r="H1107" s="43">
        <v>0</v>
      </c>
      <c r="I1107" s="41">
        <v>0</v>
      </c>
      <c r="J1107" s="42">
        <v>0</v>
      </c>
      <c r="K1107" s="43">
        <v>0</v>
      </c>
      <c r="L1107" s="41"/>
      <c r="M1107" s="42"/>
      <c r="N1107" s="43"/>
      <c r="O1107" s="41"/>
      <c r="P1107" s="42"/>
      <c r="Q1107" s="43"/>
      <c r="R1107" s="41"/>
      <c r="S1107" s="42"/>
      <c r="T1107" s="43"/>
      <c r="U1107" s="41"/>
      <c r="V1107" s="42"/>
      <c r="W1107" s="43"/>
      <c r="X1107" s="41"/>
      <c r="Y1107" s="42"/>
      <c r="Z1107" s="43"/>
      <c r="AA1107" s="41"/>
      <c r="AB1107" s="42"/>
      <c r="AC1107" s="43"/>
      <c r="AD1107" s="41"/>
      <c r="AE1107" s="42"/>
      <c r="AF1107" s="43"/>
      <c r="AG1107" s="41"/>
      <c r="AH1107" s="42"/>
      <c r="AI1107" s="43"/>
      <c r="AK1107" s="41">
        <f t="shared" si="361"/>
        <v>0</v>
      </c>
      <c r="AL1107" s="42">
        <f t="shared" si="361"/>
        <v>0</v>
      </c>
      <c r="AM1107" s="43">
        <f t="shared" si="361"/>
        <v>0</v>
      </c>
      <c r="AT1107" s="32">
        <f t="shared" si="362"/>
        <v>0</v>
      </c>
      <c r="AV1107" s="23">
        <v>8</v>
      </c>
      <c r="AW1107" s="23">
        <v>16</v>
      </c>
      <c r="AX1107" s="23">
        <f t="shared" si="363"/>
        <v>1</v>
      </c>
    </row>
    <row r="1108" spans="3:50" ht="15" hidden="1" customHeight="1" x14ac:dyDescent="0.3">
      <c r="C1108" s="50" t="str">
        <f>IF(LEN(E1107)&lt;1,"","Total: " &amp; LEFT(E1107,LEN(E1107)-21) &amp; "Municipalities")</f>
        <v/>
      </c>
      <c r="D1108" s="51"/>
      <c r="E1108" s="52"/>
      <c r="F1108" s="53">
        <f t="shared" ref="F1108:K1108" si="364">SUM(F1097:F1107)</f>
        <v>0</v>
      </c>
      <c r="G1108" s="171">
        <f t="shared" si="364"/>
        <v>0</v>
      </c>
      <c r="H1108" s="55">
        <f t="shared" si="364"/>
        <v>0</v>
      </c>
      <c r="I1108" s="53">
        <f t="shared" si="364"/>
        <v>0</v>
      </c>
      <c r="J1108" s="54">
        <f t="shared" si="364"/>
        <v>0</v>
      </c>
      <c r="K1108" s="55">
        <f t="shared" si="364"/>
        <v>0</v>
      </c>
      <c r="L1108" s="53">
        <f t="shared" ref="L1108:AI1108" si="365">SUM(L1097:L1107)</f>
        <v>0</v>
      </c>
      <c r="M1108" s="54">
        <f t="shared" si="365"/>
        <v>0</v>
      </c>
      <c r="N1108" s="55">
        <f t="shared" si="365"/>
        <v>0</v>
      </c>
      <c r="O1108" s="53">
        <f t="shared" si="365"/>
        <v>0</v>
      </c>
      <c r="P1108" s="54">
        <f t="shared" si="365"/>
        <v>0</v>
      </c>
      <c r="Q1108" s="55">
        <f t="shared" si="365"/>
        <v>0</v>
      </c>
      <c r="R1108" s="53">
        <f t="shared" si="365"/>
        <v>0</v>
      </c>
      <c r="S1108" s="54">
        <f t="shared" si="365"/>
        <v>0</v>
      </c>
      <c r="T1108" s="55">
        <f t="shared" si="365"/>
        <v>0</v>
      </c>
      <c r="U1108" s="53">
        <f t="shared" si="365"/>
        <v>0</v>
      </c>
      <c r="V1108" s="54">
        <f t="shared" si="365"/>
        <v>0</v>
      </c>
      <c r="W1108" s="55">
        <f t="shared" si="365"/>
        <v>0</v>
      </c>
      <c r="X1108" s="53">
        <f t="shared" si="365"/>
        <v>0</v>
      </c>
      <c r="Y1108" s="54">
        <f t="shared" si="365"/>
        <v>0</v>
      </c>
      <c r="Z1108" s="55">
        <f t="shared" si="365"/>
        <v>0</v>
      </c>
      <c r="AA1108" s="53">
        <f t="shared" si="365"/>
        <v>0</v>
      </c>
      <c r="AB1108" s="54">
        <f t="shared" si="365"/>
        <v>0</v>
      </c>
      <c r="AC1108" s="55">
        <f t="shared" si="365"/>
        <v>0</v>
      </c>
      <c r="AD1108" s="53">
        <f t="shared" si="365"/>
        <v>0</v>
      </c>
      <c r="AE1108" s="54">
        <f t="shared" si="365"/>
        <v>0</v>
      </c>
      <c r="AF1108" s="55">
        <f t="shared" si="365"/>
        <v>0</v>
      </c>
      <c r="AG1108" s="53">
        <f t="shared" si="365"/>
        <v>0</v>
      </c>
      <c r="AH1108" s="54">
        <f t="shared" si="365"/>
        <v>0</v>
      </c>
      <c r="AI1108" s="55">
        <f t="shared" si="365"/>
        <v>0</v>
      </c>
      <c r="AK1108" s="53">
        <f>SUM(AK1097:AK1107)</f>
        <v>0</v>
      </c>
      <c r="AL1108" s="54">
        <f>SUM(AL1097:AL1107)</f>
        <v>0</v>
      </c>
      <c r="AM1108" s="55">
        <f>SUM(AM1097:AM1107)</f>
        <v>0</v>
      </c>
      <c r="AT1108" s="32">
        <f>IF(SUM(AT1097:AT1107)=0,0,1)</f>
        <v>0</v>
      </c>
    </row>
    <row r="1109" spans="3:50" ht="15" hidden="1" customHeight="1" x14ac:dyDescent="0.3">
      <c r="C1109" s="40"/>
      <c r="D1109" s="34"/>
      <c r="E1109" s="35"/>
      <c r="F1109" s="41"/>
      <c r="G1109" s="169"/>
      <c r="H1109" s="43"/>
      <c r="I1109" s="41"/>
      <c r="J1109" s="42"/>
      <c r="K1109" s="43"/>
      <c r="L1109" s="41"/>
      <c r="M1109" s="42"/>
      <c r="N1109" s="43"/>
      <c r="O1109" s="41"/>
      <c r="P1109" s="42"/>
      <c r="Q1109" s="43"/>
      <c r="R1109" s="41"/>
      <c r="S1109" s="42"/>
      <c r="T1109" s="43"/>
      <c r="U1109" s="41"/>
      <c r="V1109" s="42"/>
      <c r="W1109" s="43"/>
      <c r="X1109" s="41"/>
      <c r="Y1109" s="42"/>
      <c r="Z1109" s="43"/>
      <c r="AA1109" s="41"/>
      <c r="AB1109" s="42"/>
      <c r="AC1109" s="43"/>
      <c r="AD1109" s="41"/>
      <c r="AE1109" s="42"/>
      <c r="AF1109" s="43"/>
      <c r="AG1109" s="41"/>
      <c r="AH1109" s="42"/>
      <c r="AI1109" s="43"/>
      <c r="AK1109" s="41"/>
      <c r="AL1109" s="42"/>
      <c r="AM1109" s="43"/>
      <c r="AT1109" s="32">
        <f>IF(AT1108=0,0,1)</f>
        <v>0</v>
      </c>
    </row>
    <row r="1110" spans="3:50" ht="15" hidden="1" customHeight="1" x14ac:dyDescent="0.3">
      <c r="C1110" s="40" t="s">
        <v>22</v>
      </c>
      <c r="D1110" s="34" t="s">
        <v>2</v>
      </c>
      <c r="E1110" s="35" t="s">
        <v>2</v>
      </c>
      <c r="F1110" s="41">
        <v>0</v>
      </c>
      <c r="G1110" s="169">
        <v>0</v>
      </c>
      <c r="H1110" s="43">
        <v>0</v>
      </c>
      <c r="I1110" s="41">
        <v>0</v>
      </c>
      <c r="J1110" s="42">
        <v>0</v>
      </c>
      <c r="K1110" s="43">
        <v>0</v>
      </c>
      <c r="L1110" s="41"/>
      <c r="M1110" s="42"/>
      <c r="N1110" s="43"/>
      <c r="O1110" s="41"/>
      <c r="P1110" s="42"/>
      <c r="Q1110" s="43"/>
      <c r="R1110" s="41"/>
      <c r="S1110" s="42"/>
      <c r="T1110" s="43"/>
      <c r="U1110" s="41"/>
      <c r="V1110" s="42"/>
      <c r="W1110" s="43"/>
      <c r="X1110" s="41"/>
      <c r="Y1110" s="42"/>
      <c r="Z1110" s="43"/>
      <c r="AA1110" s="41"/>
      <c r="AB1110" s="42"/>
      <c r="AC1110" s="43"/>
      <c r="AD1110" s="41"/>
      <c r="AE1110" s="42"/>
      <c r="AF1110" s="43"/>
      <c r="AG1110" s="41"/>
      <c r="AH1110" s="42"/>
      <c r="AI1110" s="43"/>
      <c r="AK1110" s="41">
        <f t="shared" ref="AK1110:AM1120" si="366">F1110+I1110+L1110+O1110+R1110+U1110+X1110+AA1110+AD1110+AG1110</f>
        <v>0</v>
      </c>
      <c r="AL1110" s="42">
        <f t="shared" si="366"/>
        <v>0</v>
      </c>
      <c r="AM1110" s="43">
        <f t="shared" si="366"/>
        <v>0</v>
      </c>
      <c r="AT1110" s="32">
        <f>IF(LEN(E1110)&lt;2,0,1)</f>
        <v>0</v>
      </c>
      <c r="AV1110" s="23">
        <v>8</v>
      </c>
      <c r="AW1110" s="23">
        <v>17</v>
      </c>
      <c r="AX1110" s="23">
        <v>1</v>
      </c>
    </row>
    <row r="1111" spans="3:50" ht="15" hidden="1" customHeight="1" x14ac:dyDescent="0.3">
      <c r="C1111" s="40" t="s">
        <v>22</v>
      </c>
      <c r="D1111" s="34" t="s">
        <v>2</v>
      </c>
      <c r="E1111" s="35" t="s">
        <v>2</v>
      </c>
      <c r="F1111" s="41">
        <v>0</v>
      </c>
      <c r="G1111" s="169">
        <v>0</v>
      </c>
      <c r="H1111" s="43">
        <v>0</v>
      </c>
      <c r="I1111" s="41">
        <v>0</v>
      </c>
      <c r="J1111" s="42">
        <v>0</v>
      </c>
      <c r="K1111" s="43">
        <v>0</v>
      </c>
      <c r="L1111" s="41"/>
      <c r="M1111" s="42"/>
      <c r="N1111" s="43"/>
      <c r="O1111" s="41"/>
      <c r="P1111" s="42"/>
      <c r="Q1111" s="43"/>
      <c r="R1111" s="41"/>
      <c r="S1111" s="42"/>
      <c r="T1111" s="43"/>
      <c r="U1111" s="41"/>
      <c r="V1111" s="42"/>
      <c r="W1111" s="43"/>
      <c r="X1111" s="41"/>
      <c r="Y1111" s="42"/>
      <c r="Z1111" s="43"/>
      <c r="AA1111" s="41"/>
      <c r="AB1111" s="42"/>
      <c r="AC1111" s="43"/>
      <c r="AD1111" s="41"/>
      <c r="AE1111" s="42"/>
      <c r="AF1111" s="43"/>
      <c r="AG1111" s="41"/>
      <c r="AH1111" s="42"/>
      <c r="AI1111" s="43"/>
      <c r="AK1111" s="41">
        <f t="shared" si="366"/>
        <v>0</v>
      </c>
      <c r="AL1111" s="42">
        <f t="shared" si="366"/>
        <v>0</v>
      </c>
      <c r="AM1111" s="43">
        <f t="shared" si="366"/>
        <v>0</v>
      </c>
      <c r="AT1111" s="32">
        <f t="shared" ref="AT1111:AT1120" si="367">IF(LEN(E1111)&lt;2,0,1)</f>
        <v>0</v>
      </c>
      <c r="AV1111" s="23">
        <v>8</v>
      </c>
      <c r="AW1111" s="23">
        <v>17</v>
      </c>
      <c r="AX1111" s="23">
        <f>IF(AW1111=AW1110,AX1110+1,1)</f>
        <v>2</v>
      </c>
    </row>
    <row r="1112" spans="3:50" ht="15" hidden="1" customHeight="1" x14ac:dyDescent="0.3">
      <c r="C1112" s="40" t="s">
        <v>22</v>
      </c>
      <c r="D1112" s="34" t="s">
        <v>2</v>
      </c>
      <c r="E1112" s="35" t="s">
        <v>2</v>
      </c>
      <c r="F1112" s="41">
        <v>0</v>
      </c>
      <c r="G1112" s="169">
        <v>0</v>
      </c>
      <c r="H1112" s="43">
        <v>0</v>
      </c>
      <c r="I1112" s="41">
        <v>0</v>
      </c>
      <c r="J1112" s="42">
        <v>0</v>
      </c>
      <c r="K1112" s="43">
        <v>0</v>
      </c>
      <c r="L1112" s="41"/>
      <c r="M1112" s="42"/>
      <c r="N1112" s="43"/>
      <c r="O1112" s="41"/>
      <c r="P1112" s="42"/>
      <c r="Q1112" s="43"/>
      <c r="R1112" s="41"/>
      <c r="S1112" s="42"/>
      <c r="T1112" s="43"/>
      <c r="U1112" s="41"/>
      <c r="V1112" s="42"/>
      <c r="W1112" s="43"/>
      <c r="X1112" s="41"/>
      <c r="Y1112" s="42"/>
      <c r="Z1112" s="43"/>
      <c r="AA1112" s="41"/>
      <c r="AB1112" s="42"/>
      <c r="AC1112" s="43"/>
      <c r="AD1112" s="41"/>
      <c r="AE1112" s="42"/>
      <c r="AF1112" s="43"/>
      <c r="AG1112" s="41"/>
      <c r="AH1112" s="42"/>
      <c r="AI1112" s="43"/>
      <c r="AK1112" s="41">
        <f t="shared" si="366"/>
        <v>0</v>
      </c>
      <c r="AL1112" s="42">
        <f t="shared" si="366"/>
        <v>0</v>
      </c>
      <c r="AM1112" s="43">
        <f t="shared" si="366"/>
        <v>0</v>
      </c>
      <c r="AT1112" s="32">
        <f t="shared" si="367"/>
        <v>0</v>
      </c>
      <c r="AV1112" s="23">
        <v>8</v>
      </c>
      <c r="AW1112" s="23">
        <v>17</v>
      </c>
      <c r="AX1112" s="23">
        <f t="shared" ref="AX1112:AX1120" si="368">IF(AW1112=AW1111,AX1111+1,1)</f>
        <v>3</v>
      </c>
    </row>
    <row r="1113" spans="3:50" ht="15" hidden="1" customHeight="1" x14ac:dyDescent="0.3">
      <c r="C1113" s="40" t="s">
        <v>22</v>
      </c>
      <c r="D1113" s="34" t="s">
        <v>2</v>
      </c>
      <c r="E1113" s="35" t="s">
        <v>2</v>
      </c>
      <c r="F1113" s="41">
        <v>0</v>
      </c>
      <c r="G1113" s="169">
        <v>0</v>
      </c>
      <c r="H1113" s="43">
        <v>0</v>
      </c>
      <c r="I1113" s="41">
        <v>0</v>
      </c>
      <c r="J1113" s="42">
        <v>0</v>
      </c>
      <c r="K1113" s="43">
        <v>0</v>
      </c>
      <c r="L1113" s="41"/>
      <c r="M1113" s="42"/>
      <c r="N1113" s="43"/>
      <c r="O1113" s="41"/>
      <c r="P1113" s="42"/>
      <c r="Q1113" s="43"/>
      <c r="R1113" s="41"/>
      <c r="S1113" s="42"/>
      <c r="T1113" s="43"/>
      <c r="U1113" s="41"/>
      <c r="V1113" s="42"/>
      <c r="W1113" s="43"/>
      <c r="X1113" s="41"/>
      <c r="Y1113" s="42"/>
      <c r="Z1113" s="43"/>
      <c r="AA1113" s="41"/>
      <c r="AB1113" s="42"/>
      <c r="AC1113" s="43"/>
      <c r="AD1113" s="41"/>
      <c r="AE1113" s="42"/>
      <c r="AF1113" s="43"/>
      <c r="AG1113" s="41"/>
      <c r="AH1113" s="42"/>
      <c r="AI1113" s="43"/>
      <c r="AK1113" s="41">
        <f t="shared" si="366"/>
        <v>0</v>
      </c>
      <c r="AL1113" s="42">
        <f t="shared" si="366"/>
        <v>0</v>
      </c>
      <c r="AM1113" s="43">
        <f t="shared" si="366"/>
        <v>0</v>
      </c>
      <c r="AT1113" s="32">
        <f t="shared" si="367"/>
        <v>0</v>
      </c>
      <c r="AV1113" s="23">
        <v>8</v>
      </c>
      <c r="AW1113" s="23">
        <v>17</v>
      </c>
      <c r="AX1113" s="23">
        <f t="shared" si="368"/>
        <v>4</v>
      </c>
    </row>
    <row r="1114" spans="3:50" ht="15" hidden="1" customHeight="1" x14ac:dyDescent="0.3">
      <c r="C1114" s="40" t="s">
        <v>22</v>
      </c>
      <c r="D1114" s="34" t="s">
        <v>2</v>
      </c>
      <c r="E1114" s="35" t="s">
        <v>2</v>
      </c>
      <c r="F1114" s="41">
        <v>0</v>
      </c>
      <c r="G1114" s="169">
        <v>0</v>
      </c>
      <c r="H1114" s="43">
        <v>0</v>
      </c>
      <c r="I1114" s="41">
        <v>0</v>
      </c>
      <c r="J1114" s="42">
        <v>0</v>
      </c>
      <c r="K1114" s="43">
        <v>0</v>
      </c>
      <c r="L1114" s="41"/>
      <c r="M1114" s="42"/>
      <c r="N1114" s="43"/>
      <c r="O1114" s="41"/>
      <c r="P1114" s="42"/>
      <c r="Q1114" s="43"/>
      <c r="R1114" s="41"/>
      <c r="S1114" s="42"/>
      <c r="T1114" s="43"/>
      <c r="U1114" s="41"/>
      <c r="V1114" s="42"/>
      <c r="W1114" s="43"/>
      <c r="X1114" s="41"/>
      <c r="Y1114" s="42"/>
      <c r="Z1114" s="43"/>
      <c r="AA1114" s="41"/>
      <c r="AB1114" s="42"/>
      <c r="AC1114" s="43"/>
      <c r="AD1114" s="41"/>
      <c r="AE1114" s="42"/>
      <c r="AF1114" s="43"/>
      <c r="AG1114" s="41"/>
      <c r="AH1114" s="42"/>
      <c r="AI1114" s="43"/>
      <c r="AK1114" s="41">
        <f t="shared" si="366"/>
        <v>0</v>
      </c>
      <c r="AL1114" s="42">
        <f t="shared" si="366"/>
        <v>0</v>
      </c>
      <c r="AM1114" s="43">
        <f t="shared" si="366"/>
        <v>0</v>
      </c>
      <c r="AT1114" s="32">
        <f t="shared" si="367"/>
        <v>0</v>
      </c>
      <c r="AV1114" s="23">
        <v>8</v>
      </c>
      <c r="AW1114" s="23">
        <v>17</v>
      </c>
      <c r="AX1114" s="23">
        <f t="shared" si="368"/>
        <v>5</v>
      </c>
    </row>
    <row r="1115" spans="3:50" ht="15" hidden="1" customHeight="1" x14ac:dyDescent="0.3">
      <c r="C1115" s="40" t="s">
        <v>22</v>
      </c>
      <c r="D1115" s="34" t="s">
        <v>2</v>
      </c>
      <c r="E1115" s="35" t="s">
        <v>2</v>
      </c>
      <c r="F1115" s="41">
        <v>0</v>
      </c>
      <c r="G1115" s="169">
        <v>0</v>
      </c>
      <c r="H1115" s="43">
        <v>0</v>
      </c>
      <c r="I1115" s="41">
        <v>0</v>
      </c>
      <c r="J1115" s="42">
        <v>0</v>
      </c>
      <c r="K1115" s="43">
        <v>0</v>
      </c>
      <c r="L1115" s="41"/>
      <c r="M1115" s="42"/>
      <c r="N1115" s="43"/>
      <c r="O1115" s="41"/>
      <c r="P1115" s="42"/>
      <c r="Q1115" s="43"/>
      <c r="R1115" s="41"/>
      <c r="S1115" s="42"/>
      <c r="T1115" s="43"/>
      <c r="U1115" s="41"/>
      <c r="V1115" s="42"/>
      <c r="W1115" s="43"/>
      <c r="X1115" s="41"/>
      <c r="Y1115" s="42"/>
      <c r="Z1115" s="43"/>
      <c r="AA1115" s="41"/>
      <c r="AB1115" s="42"/>
      <c r="AC1115" s="43"/>
      <c r="AD1115" s="41"/>
      <c r="AE1115" s="42"/>
      <c r="AF1115" s="43"/>
      <c r="AG1115" s="41"/>
      <c r="AH1115" s="42"/>
      <c r="AI1115" s="43"/>
      <c r="AK1115" s="41">
        <f t="shared" si="366"/>
        <v>0</v>
      </c>
      <c r="AL1115" s="42">
        <f t="shared" si="366"/>
        <v>0</v>
      </c>
      <c r="AM1115" s="43">
        <f t="shared" si="366"/>
        <v>0</v>
      </c>
      <c r="AT1115" s="32">
        <f t="shared" si="367"/>
        <v>0</v>
      </c>
      <c r="AV1115" s="23">
        <v>8</v>
      </c>
      <c r="AW1115" s="23">
        <v>17</v>
      </c>
      <c r="AX1115" s="23">
        <f t="shared" si="368"/>
        <v>6</v>
      </c>
    </row>
    <row r="1116" spans="3:50" ht="15" hidden="1" customHeight="1" x14ac:dyDescent="0.3">
      <c r="C1116" s="40" t="s">
        <v>22</v>
      </c>
      <c r="D1116" s="34" t="s">
        <v>2</v>
      </c>
      <c r="E1116" s="35" t="s">
        <v>2</v>
      </c>
      <c r="F1116" s="41">
        <v>0</v>
      </c>
      <c r="G1116" s="169">
        <v>0</v>
      </c>
      <c r="H1116" s="43">
        <v>0</v>
      </c>
      <c r="I1116" s="41">
        <v>0</v>
      </c>
      <c r="J1116" s="42">
        <v>0</v>
      </c>
      <c r="K1116" s="43">
        <v>0</v>
      </c>
      <c r="L1116" s="41"/>
      <c r="M1116" s="42"/>
      <c r="N1116" s="43"/>
      <c r="O1116" s="41"/>
      <c r="P1116" s="42"/>
      <c r="Q1116" s="43"/>
      <c r="R1116" s="41"/>
      <c r="S1116" s="42"/>
      <c r="T1116" s="43"/>
      <c r="U1116" s="41"/>
      <c r="V1116" s="42"/>
      <c r="W1116" s="43"/>
      <c r="X1116" s="41"/>
      <c r="Y1116" s="42"/>
      <c r="Z1116" s="43"/>
      <c r="AA1116" s="41"/>
      <c r="AB1116" s="42"/>
      <c r="AC1116" s="43"/>
      <c r="AD1116" s="41"/>
      <c r="AE1116" s="42"/>
      <c r="AF1116" s="43"/>
      <c r="AG1116" s="41"/>
      <c r="AH1116" s="42"/>
      <c r="AI1116" s="43"/>
      <c r="AK1116" s="41">
        <f t="shared" si="366"/>
        <v>0</v>
      </c>
      <c r="AL1116" s="42">
        <f t="shared" si="366"/>
        <v>0</v>
      </c>
      <c r="AM1116" s="43">
        <f t="shared" si="366"/>
        <v>0</v>
      </c>
      <c r="AT1116" s="32">
        <f t="shared" si="367"/>
        <v>0</v>
      </c>
      <c r="AV1116" s="23">
        <v>8</v>
      </c>
      <c r="AW1116" s="23">
        <v>17</v>
      </c>
      <c r="AX1116" s="23">
        <f t="shared" si="368"/>
        <v>7</v>
      </c>
    </row>
    <row r="1117" spans="3:50" ht="15" hidden="1" customHeight="1" x14ac:dyDescent="0.3">
      <c r="C1117" s="40" t="s">
        <v>22</v>
      </c>
      <c r="D1117" s="34" t="s">
        <v>2</v>
      </c>
      <c r="E1117" s="35" t="s">
        <v>2</v>
      </c>
      <c r="F1117" s="41">
        <v>0</v>
      </c>
      <c r="G1117" s="169">
        <v>0</v>
      </c>
      <c r="H1117" s="43">
        <v>0</v>
      </c>
      <c r="I1117" s="41">
        <v>0</v>
      </c>
      <c r="J1117" s="42">
        <v>0</v>
      </c>
      <c r="K1117" s="43">
        <v>0</v>
      </c>
      <c r="L1117" s="41"/>
      <c r="M1117" s="42"/>
      <c r="N1117" s="43"/>
      <c r="O1117" s="41"/>
      <c r="P1117" s="42"/>
      <c r="Q1117" s="43"/>
      <c r="R1117" s="41"/>
      <c r="S1117" s="42"/>
      <c r="T1117" s="43"/>
      <c r="U1117" s="41"/>
      <c r="V1117" s="42"/>
      <c r="W1117" s="43"/>
      <c r="X1117" s="41"/>
      <c r="Y1117" s="42"/>
      <c r="Z1117" s="43"/>
      <c r="AA1117" s="41"/>
      <c r="AB1117" s="42"/>
      <c r="AC1117" s="43"/>
      <c r="AD1117" s="41"/>
      <c r="AE1117" s="42"/>
      <c r="AF1117" s="43"/>
      <c r="AG1117" s="41"/>
      <c r="AH1117" s="42"/>
      <c r="AI1117" s="43"/>
      <c r="AK1117" s="41">
        <f t="shared" si="366"/>
        <v>0</v>
      </c>
      <c r="AL1117" s="42">
        <f t="shared" si="366"/>
        <v>0</v>
      </c>
      <c r="AM1117" s="43">
        <f t="shared" si="366"/>
        <v>0</v>
      </c>
      <c r="AT1117" s="32">
        <f t="shared" si="367"/>
        <v>0</v>
      </c>
      <c r="AV1117" s="23">
        <v>8</v>
      </c>
      <c r="AW1117" s="23">
        <v>17</v>
      </c>
      <c r="AX1117" s="23">
        <f t="shared" si="368"/>
        <v>8</v>
      </c>
    </row>
    <row r="1118" spans="3:50" ht="15" hidden="1" customHeight="1" x14ac:dyDescent="0.3">
      <c r="C1118" s="40" t="s">
        <v>22</v>
      </c>
      <c r="D1118" s="34" t="s">
        <v>2</v>
      </c>
      <c r="E1118" s="35" t="s">
        <v>2</v>
      </c>
      <c r="F1118" s="41">
        <v>0</v>
      </c>
      <c r="G1118" s="169">
        <v>0</v>
      </c>
      <c r="H1118" s="43">
        <v>0</v>
      </c>
      <c r="I1118" s="41">
        <v>0</v>
      </c>
      <c r="J1118" s="42">
        <v>0</v>
      </c>
      <c r="K1118" s="43">
        <v>0</v>
      </c>
      <c r="L1118" s="41"/>
      <c r="M1118" s="42"/>
      <c r="N1118" s="43"/>
      <c r="O1118" s="41"/>
      <c r="P1118" s="42"/>
      <c r="Q1118" s="43"/>
      <c r="R1118" s="41"/>
      <c r="S1118" s="42"/>
      <c r="T1118" s="43"/>
      <c r="U1118" s="41"/>
      <c r="V1118" s="42"/>
      <c r="W1118" s="43"/>
      <c r="X1118" s="41"/>
      <c r="Y1118" s="42"/>
      <c r="Z1118" s="43"/>
      <c r="AA1118" s="41"/>
      <c r="AB1118" s="42"/>
      <c r="AC1118" s="43"/>
      <c r="AD1118" s="41"/>
      <c r="AE1118" s="42"/>
      <c r="AF1118" s="43"/>
      <c r="AG1118" s="41"/>
      <c r="AH1118" s="42"/>
      <c r="AI1118" s="43"/>
      <c r="AK1118" s="41">
        <f t="shared" si="366"/>
        <v>0</v>
      </c>
      <c r="AL1118" s="42">
        <f t="shared" si="366"/>
        <v>0</v>
      </c>
      <c r="AM1118" s="43">
        <f t="shared" si="366"/>
        <v>0</v>
      </c>
      <c r="AT1118" s="32">
        <f t="shared" si="367"/>
        <v>0</v>
      </c>
      <c r="AV1118" s="23">
        <v>8</v>
      </c>
      <c r="AW1118" s="23">
        <v>17</v>
      </c>
      <c r="AX1118" s="23">
        <f t="shared" si="368"/>
        <v>9</v>
      </c>
    </row>
    <row r="1119" spans="3:50" ht="15" hidden="1" customHeight="1" x14ac:dyDescent="0.3">
      <c r="C1119" s="40" t="s">
        <v>22</v>
      </c>
      <c r="D1119" s="34" t="s">
        <v>2</v>
      </c>
      <c r="E1119" s="35" t="s">
        <v>2</v>
      </c>
      <c r="F1119" s="41">
        <v>0</v>
      </c>
      <c r="G1119" s="169">
        <v>0</v>
      </c>
      <c r="H1119" s="43">
        <v>0</v>
      </c>
      <c r="I1119" s="41">
        <v>0</v>
      </c>
      <c r="J1119" s="42">
        <v>0</v>
      </c>
      <c r="K1119" s="43">
        <v>0</v>
      </c>
      <c r="L1119" s="41"/>
      <c r="M1119" s="42"/>
      <c r="N1119" s="43"/>
      <c r="O1119" s="41"/>
      <c r="P1119" s="42"/>
      <c r="Q1119" s="43"/>
      <c r="R1119" s="41"/>
      <c r="S1119" s="42"/>
      <c r="T1119" s="43"/>
      <c r="U1119" s="41"/>
      <c r="V1119" s="42"/>
      <c r="W1119" s="43"/>
      <c r="X1119" s="41"/>
      <c r="Y1119" s="42"/>
      <c r="Z1119" s="43"/>
      <c r="AA1119" s="41"/>
      <c r="AB1119" s="42"/>
      <c r="AC1119" s="43"/>
      <c r="AD1119" s="41"/>
      <c r="AE1119" s="42"/>
      <c r="AF1119" s="43"/>
      <c r="AG1119" s="41"/>
      <c r="AH1119" s="42"/>
      <c r="AI1119" s="43"/>
      <c r="AK1119" s="41">
        <f t="shared" si="366"/>
        <v>0</v>
      </c>
      <c r="AL1119" s="42">
        <f t="shared" si="366"/>
        <v>0</v>
      </c>
      <c r="AM1119" s="43">
        <f t="shared" si="366"/>
        <v>0</v>
      </c>
      <c r="AT1119" s="32">
        <f t="shared" si="367"/>
        <v>0</v>
      </c>
      <c r="AV1119" s="23">
        <v>8</v>
      </c>
      <c r="AW1119" s="23">
        <v>17</v>
      </c>
      <c r="AX1119" s="23">
        <f t="shared" si="368"/>
        <v>10</v>
      </c>
    </row>
    <row r="1120" spans="3:50" ht="15" hidden="1" customHeight="1" x14ac:dyDescent="0.3">
      <c r="C1120" s="40" t="s">
        <v>23</v>
      </c>
      <c r="D1120" s="34" t="s">
        <v>2</v>
      </c>
      <c r="E1120" s="35" t="s">
        <v>2</v>
      </c>
      <c r="F1120" s="41">
        <v>0</v>
      </c>
      <c r="G1120" s="169">
        <v>0</v>
      </c>
      <c r="H1120" s="43">
        <v>0</v>
      </c>
      <c r="I1120" s="41">
        <v>0</v>
      </c>
      <c r="J1120" s="42">
        <v>0</v>
      </c>
      <c r="K1120" s="43">
        <v>0</v>
      </c>
      <c r="L1120" s="41"/>
      <c r="M1120" s="42"/>
      <c r="N1120" s="43"/>
      <c r="O1120" s="41"/>
      <c r="P1120" s="42"/>
      <c r="Q1120" s="43"/>
      <c r="R1120" s="41"/>
      <c r="S1120" s="42"/>
      <c r="T1120" s="43"/>
      <c r="U1120" s="41"/>
      <c r="V1120" s="42"/>
      <c r="W1120" s="43"/>
      <c r="X1120" s="41"/>
      <c r="Y1120" s="42"/>
      <c r="Z1120" s="43"/>
      <c r="AA1120" s="41"/>
      <c r="AB1120" s="42"/>
      <c r="AC1120" s="43"/>
      <c r="AD1120" s="41"/>
      <c r="AE1120" s="42"/>
      <c r="AF1120" s="43"/>
      <c r="AG1120" s="41"/>
      <c r="AH1120" s="42"/>
      <c r="AI1120" s="43"/>
      <c r="AK1120" s="41">
        <f t="shared" si="366"/>
        <v>0</v>
      </c>
      <c r="AL1120" s="42">
        <f t="shared" si="366"/>
        <v>0</v>
      </c>
      <c r="AM1120" s="43">
        <f t="shared" si="366"/>
        <v>0</v>
      </c>
      <c r="AT1120" s="32">
        <f t="shared" si="367"/>
        <v>0</v>
      </c>
      <c r="AV1120" s="23">
        <v>8</v>
      </c>
      <c r="AW1120" s="23">
        <v>18</v>
      </c>
      <c r="AX1120" s="23">
        <f t="shared" si="368"/>
        <v>1</v>
      </c>
    </row>
    <row r="1121" spans="3:50" ht="15" hidden="1" customHeight="1" x14ac:dyDescent="0.3">
      <c r="C1121" s="50" t="str">
        <f>IF(LEN(E1120)&lt;1,"","Total: " &amp; LEFT(E1120,LEN(E1120)-21) &amp; "Municipalities")</f>
        <v/>
      </c>
      <c r="D1121" s="51"/>
      <c r="E1121" s="52"/>
      <c r="F1121" s="53">
        <f t="shared" ref="F1121:K1121" si="369">SUM(F1110:F1120)</f>
        <v>0</v>
      </c>
      <c r="G1121" s="171">
        <f t="shared" si="369"/>
        <v>0</v>
      </c>
      <c r="H1121" s="55">
        <f t="shared" si="369"/>
        <v>0</v>
      </c>
      <c r="I1121" s="53">
        <f t="shared" si="369"/>
        <v>0</v>
      </c>
      <c r="J1121" s="54">
        <f t="shared" si="369"/>
        <v>0</v>
      </c>
      <c r="K1121" s="55">
        <f t="shared" si="369"/>
        <v>0</v>
      </c>
      <c r="L1121" s="53">
        <f t="shared" ref="L1121:AI1121" si="370">SUM(L1110:L1120)</f>
        <v>0</v>
      </c>
      <c r="M1121" s="54">
        <f t="shared" si="370"/>
        <v>0</v>
      </c>
      <c r="N1121" s="55">
        <f t="shared" si="370"/>
        <v>0</v>
      </c>
      <c r="O1121" s="53">
        <f t="shared" si="370"/>
        <v>0</v>
      </c>
      <c r="P1121" s="54">
        <f t="shared" si="370"/>
        <v>0</v>
      </c>
      <c r="Q1121" s="55">
        <f t="shared" si="370"/>
        <v>0</v>
      </c>
      <c r="R1121" s="53">
        <f t="shared" si="370"/>
        <v>0</v>
      </c>
      <c r="S1121" s="54">
        <f t="shared" si="370"/>
        <v>0</v>
      </c>
      <c r="T1121" s="55">
        <f t="shared" si="370"/>
        <v>0</v>
      </c>
      <c r="U1121" s="53">
        <f t="shared" si="370"/>
        <v>0</v>
      </c>
      <c r="V1121" s="54">
        <f t="shared" si="370"/>
        <v>0</v>
      </c>
      <c r="W1121" s="55">
        <f t="shared" si="370"/>
        <v>0</v>
      </c>
      <c r="X1121" s="53">
        <f t="shared" si="370"/>
        <v>0</v>
      </c>
      <c r="Y1121" s="54">
        <f t="shared" si="370"/>
        <v>0</v>
      </c>
      <c r="Z1121" s="55">
        <f t="shared" si="370"/>
        <v>0</v>
      </c>
      <c r="AA1121" s="53">
        <f t="shared" si="370"/>
        <v>0</v>
      </c>
      <c r="AB1121" s="54">
        <f t="shared" si="370"/>
        <v>0</v>
      </c>
      <c r="AC1121" s="55">
        <f t="shared" si="370"/>
        <v>0</v>
      </c>
      <c r="AD1121" s="53">
        <f t="shared" si="370"/>
        <v>0</v>
      </c>
      <c r="AE1121" s="54">
        <f t="shared" si="370"/>
        <v>0</v>
      </c>
      <c r="AF1121" s="55">
        <f t="shared" si="370"/>
        <v>0</v>
      </c>
      <c r="AG1121" s="53">
        <f t="shared" si="370"/>
        <v>0</v>
      </c>
      <c r="AH1121" s="54">
        <f t="shared" si="370"/>
        <v>0</v>
      </c>
      <c r="AI1121" s="55">
        <f t="shared" si="370"/>
        <v>0</v>
      </c>
      <c r="AK1121" s="53">
        <f>SUM(AK1110:AK1120)</f>
        <v>0</v>
      </c>
      <c r="AL1121" s="54">
        <f>SUM(AL1110:AL1120)</f>
        <v>0</v>
      </c>
      <c r="AM1121" s="55">
        <f>SUM(AM1110:AM1120)</f>
        <v>0</v>
      </c>
      <c r="AT1121" s="32">
        <f>IF(SUM(AT1110:AT1120)=0,0,1)</f>
        <v>0</v>
      </c>
    </row>
    <row r="1122" spans="3:50" ht="15" hidden="1" customHeight="1" x14ac:dyDescent="0.3">
      <c r="C1122" s="40"/>
      <c r="D1122" s="34"/>
      <c r="E1122" s="35"/>
      <c r="F1122" s="41"/>
      <c r="G1122" s="169"/>
      <c r="H1122" s="43"/>
      <c r="I1122" s="41"/>
      <c r="J1122" s="42"/>
      <c r="K1122" s="43"/>
      <c r="L1122" s="41"/>
      <c r="M1122" s="42"/>
      <c r="N1122" s="43"/>
      <c r="O1122" s="41"/>
      <c r="P1122" s="42"/>
      <c r="Q1122" s="43"/>
      <c r="R1122" s="41"/>
      <c r="S1122" s="42"/>
      <c r="T1122" s="43"/>
      <c r="U1122" s="41"/>
      <c r="V1122" s="42"/>
      <c r="W1122" s="43"/>
      <c r="X1122" s="41"/>
      <c r="Y1122" s="42"/>
      <c r="Z1122" s="43"/>
      <c r="AA1122" s="41"/>
      <c r="AB1122" s="42"/>
      <c r="AC1122" s="43"/>
      <c r="AD1122" s="41"/>
      <c r="AE1122" s="42"/>
      <c r="AF1122" s="43"/>
      <c r="AG1122" s="41"/>
      <c r="AH1122" s="42"/>
      <c r="AI1122" s="43"/>
      <c r="AK1122" s="41"/>
      <c r="AL1122" s="42"/>
      <c r="AM1122" s="43"/>
      <c r="AT1122" s="32">
        <f>IF(AT1121=0,0,1)</f>
        <v>0</v>
      </c>
    </row>
    <row r="1123" spans="3:50" ht="15" hidden="1" customHeight="1" x14ac:dyDescent="0.3">
      <c r="C1123" s="40" t="s">
        <v>22</v>
      </c>
      <c r="D1123" s="34" t="s">
        <v>2</v>
      </c>
      <c r="E1123" s="35" t="s">
        <v>2</v>
      </c>
      <c r="F1123" s="41">
        <v>0</v>
      </c>
      <c r="G1123" s="169">
        <v>0</v>
      </c>
      <c r="H1123" s="43">
        <v>0</v>
      </c>
      <c r="I1123" s="41">
        <v>0</v>
      </c>
      <c r="J1123" s="42">
        <v>0</v>
      </c>
      <c r="K1123" s="43">
        <v>0</v>
      </c>
      <c r="L1123" s="41"/>
      <c r="M1123" s="42"/>
      <c r="N1123" s="43"/>
      <c r="O1123" s="41"/>
      <c r="P1123" s="42"/>
      <c r="Q1123" s="43"/>
      <c r="R1123" s="41"/>
      <c r="S1123" s="42"/>
      <c r="T1123" s="43"/>
      <c r="U1123" s="41"/>
      <c r="V1123" s="42"/>
      <c r="W1123" s="43"/>
      <c r="X1123" s="41"/>
      <c r="Y1123" s="42"/>
      <c r="Z1123" s="43"/>
      <c r="AA1123" s="41"/>
      <c r="AB1123" s="42"/>
      <c r="AC1123" s="43"/>
      <c r="AD1123" s="41"/>
      <c r="AE1123" s="42"/>
      <c r="AF1123" s="43"/>
      <c r="AG1123" s="41"/>
      <c r="AH1123" s="42"/>
      <c r="AI1123" s="43"/>
      <c r="AK1123" s="41">
        <f t="shared" ref="AK1123:AM1133" si="371">F1123+I1123+L1123+O1123+R1123+U1123+X1123+AA1123+AD1123+AG1123</f>
        <v>0</v>
      </c>
      <c r="AL1123" s="42">
        <f t="shared" si="371"/>
        <v>0</v>
      </c>
      <c r="AM1123" s="43">
        <f t="shared" si="371"/>
        <v>0</v>
      </c>
      <c r="AT1123" s="32">
        <f>IF(LEN(E1123)&lt;2,0,1)</f>
        <v>0</v>
      </c>
      <c r="AV1123" s="23">
        <v>8</v>
      </c>
      <c r="AW1123" s="23">
        <v>19</v>
      </c>
      <c r="AX1123" s="23">
        <v>1</v>
      </c>
    </row>
    <row r="1124" spans="3:50" ht="15" hidden="1" customHeight="1" x14ac:dyDescent="0.3">
      <c r="C1124" s="40" t="s">
        <v>22</v>
      </c>
      <c r="D1124" s="34" t="s">
        <v>2</v>
      </c>
      <c r="E1124" s="35" t="s">
        <v>2</v>
      </c>
      <c r="F1124" s="41">
        <v>0</v>
      </c>
      <c r="G1124" s="169">
        <v>0</v>
      </c>
      <c r="H1124" s="43">
        <v>0</v>
      </c>
      <c r="I1124" s="41">
        <v>0</v>
      </c>
      <c r="J1124" s="42">
        <v>0</v>
      </c>
      <c r="K1124" s="43">
        <v>0</v>
      </c>
      <c r="L1124" s="41"/>
      <c r="M1124" s="42"/>
      <c r="N1124" s="43"/>
      <c r="O1124" s="41"/>
      <c r="P1124" s="42"/>
      <c r="Q1124" s="43"/>
      <c r="R1124" s="41"/>
      <c r="S1124" s="42"/>
      <c r="T1124" s="43"/>
      <c r="U1124" s="41"/>
      <c r="V1124" s="42"/>
      <c r="W1124" s="43"/>
      <c r="X1124" s="41"/>
      <c r="Y1124" s="42"/>
      <c r="Z1124" s="43"/>
      <c r="AA1124" s="41"/>
      <c r="AB1124" s="42"/>
      <c r="AC1124" s="43"/>
      <c r="AD1124" s="41"/>
      <c r="AE1124" s="42"/>
      <c r="AF1124" s="43"/>
      <c r="AG1124" s="41"/>
      <c r="AH1124" s="42"/>
      <c r="AI1124" s="43"/>
      <c r="AK1124" s="41">
        <f t="shared" si="371"/>
        <v>0</v>
      </c>
      <c r="AL1124" s="42">
        <f t="shared" si="371"/>
        <v>0</v>
      </c>
      <c r="AM1124" s="43">
        <f t="shared" si="371"/>
        <v>0</v>
      </c>
      <c r="AT1124" s="32">
        <f t="shared" ref="AT1124:AT1133" si="372">IF(LEN(E1124)&lt;2,0,1)</f>
        <v>0</v>
      </c>
      <c r="AV1124" s="23">
        <v>8</v>
      </c>
      <c r="AW1124" s="23">
        <v>19</v>
      </c>
      <c r="AX1124" s="23">
        <f>IF(AW1124=AW1123,AX1123+1,1)</f>
        <v>2</v>
      </c>
    </row>
    <row r="1125" spans="3:50" ht="15" hidden="1" customHeight="1" x14ac:dyDescent="0.3">
      <c r="C1125" s="40" t="s">
        <v>22</v>
      </c>
      <c r="D1125" s="34" t="s">
        <v>2</v>
      </c>
      <c r="E1125" s="35" t="s">
        <v>2</v>
      </c>
      <c r="F1125" s="41">
        <v>0</v>
      </c>
      <c r="G1125" s="169">
        <v>0</v>
      </c>
      <c r="H1125" s="43">
        <v>0</v>
      </c>
      <c r="I1125" s="41">
        <v>0</v>
      </c>
      <c r="J1125" s="42">
        <v>0</v>
      </c>
      <c r="K1125" s="43">
        <v>0</v>
      </c>
      <c r="L1125" s="41"/>
      <c r="M1125" s="42"/>
      <c r="N1125" s="43"/>
      <c r="O1125" s="41"/>
      <c r="P1125" s="42"/>
      <c r="Q1125" s="43"/>
      <c r="R1125" s="41"/>
      <c r="S1125" s="42"/>
      <c r="T1125" s="43"/>
      <c r="U1125" s="41"/>
      <c r="V1125" s="42"/>
      <c r="W1125" s="43"/>
      <c r="X1125" s="41"/>
      <c r="Y1125" s="42"/>
      <c r="Z1125" s="43"/>
      <c r="AA1125" s="41"/>
      <c r="AB1125" s="42"/>
      <c r="AC1125" s="43"/>
      <c r="AD1125" s="41"/>
      <c r="AE1125" s="42"/>
      <c r="AF1125" s="43"/>
      <c r="AG1125" s="41"/>
      <c r="AH1125" s="42"/>
      <c r="AI1125" s="43"/>
      <c r="AK1125" s="41">
        <f t="shared" si="371"/>
        <v>0</v>
      </c>
      <c r="AL1125" s="42">
        <f t="shared" si="371"/>
        <v>0</v>
      </c>
      <c r="AM1125" s="43">
        <f t="shared" si="371"/>
        <v>0</v>
      </c>
      <c r="AT1125" s="32">
        <f t="shared" si="372"/>
        <v>0</v>
      </c>
      <c r="AV1125" s="23">
        <v>8</v>
      </c>
      <c r="AW1125" s="23">
        <v>19</v>
      </c>
      <c r="AX1125" s="23">
        <f t="shared" ref="AX1125:AX1133" si="373">IF(AW1125=AW1124,AX1124+1,1)</f>
        <v>3</v>
      </c>
    </row>
    <row r="1126" spans="3:50" ht="15" hidden="1" customHeight="1" x14ac:dyDescent="0.3">
      <c r="C1126" s="40" t="s">
        <v>22</v>
      </c>
      <c r="D1126" s="34" t="s">
        <v>2</v>
      </c>
      <c r="E1126" s="35" t="s">
        <v>2</v>
      </c>
      <c r="F1126" s="41">
        <v>0</v>
      </c>
      <c r="G1126" s="169">
        <v>0</v>
      </c>
      <c r="H1126" s="43">
        <v>0</v>
      </c>
      <c r="I1126" s="41">
        <v>0</v>
      </c>
      <c r="J1126" s="42">
        <v>0</v>
      </c>
      <c r="K1126" s="43">
        <v>0</v>
      </c>
      <c r="L1126" s="41"/>
      <c r="M1126" s="42"/>
      <c r="N1126" s="43"/>
      <c r="O1126" s="41"/>
      <c r="P1126" s="42"/>
      <c r="Q1126" s="43"/>
      <c r="R1126" s="41"/>
      <c r="S1126" s="42"/>
      <c r="T1126" s="43"/>
      <c r="U1126" s="41"/>
      <c r="V1126" s="42"/>
      <c r="W1126" s="43"/>
      <c r="X1126" s="41"/>
      <c r="Y1126" s="42"/>
      <c r="Z1126" s="43"/>
      <c r="AA1126" s="41"/>
      <c r="AB1126" s="42"/>
      <c r="AC1126" s="43"/>
      <c r="AD1126" s="41"/>
      <c r="AE1126" s="42"/>
      <c r="AF1126" s="43"/>
      <c r="AG1126" s="41"/>
      <c r="AH1126" s="42"/>
      <c r="AI1126" s="43"/>
      <c r="AK1126" s="41">
        <f t="shared" si="371"/>
        <v>0</v>
      </c>
      <c r="AL1126" s="42">
        <f t="shared" si="371"/>
        <v>0</v>
      </c>
      <c r="AM1126" s="43">
        <f t="shared" si="371"/>
        <v>0</v>
      </c>
      <c r="AT1126" s="32">
        <f t="shared" si="372"/>
        <v>0</v>
      </c>
      <c r="AV1126" s="23">
        <v>8</v>
      </c>
      <c r="AW1126" s="23">
        <v>19</v>
      </c>
      <c r="AX1126" s="23">
        <f t="shared" si="373"/>
        <v>4</v>
      </c>
    </row>
    <row r="1127" spans="3:50" ht="15" hidden="1" customHeight="1" x14ac:dyDescent="0.3">
      <c r="C1127" s="40" t="s">
        <v>22</v>
      </c>
      <c r="D1127" s="34" t="s">
        <v>2</v>
      </c>
      <c r="E1127" s="35" t="s">
        <v>2</v>
      </c>
      <c r="F1127" s="41">
        <v>0</v>
      </c>
      <c r="G1127" s="169">
        <v>0</v>
      </c>
      <c r="H1127" s="43">
        <v>0</v>
      </c>
      <c r="I1127" s="41">
        <v>0</v>
      </c>
      <c r="J1127" s="42">
        <v>0</v>
      </c>
      <c r="K1127" s="43">
        <v>0</v>
      </c>
      <c r="L1127" s="41"/>
      <c r="M1127" s="42"/>
      <c r="N1127" s="43"/>
      <c r="O1127" s="41"/>
      <c r="P1127" s="42"/>
      <c r="Q1127" s="43"/>
      <c r="R1127" s="41"/>
      <c r="S1127" s="42"/>
      <c r="T1127" s="43"/>
      <c r="U1127" s="41"/>
      <c r="V1127" s="42"/>
      <c r="W1127" s="43"/>
      <c r="X1127" s="41"/>
      <c r="Y1127" s="42"/>
      <c r="Z1127" s="43"/>
      <c r="AA1127" s="41"/>
      <c r="AB1127" s="42"/>
      <c r="AC1127" s="43"/>
      <c r="AD1127" s="41"/>
      <c r="AE1127" s="42"/>
      <c r="AF1127" s="43"/>
      <c r="AG1127" s="41"/>
      <c r="AH1127" s="42"/>
      <c r="AI1127" s="43"/>
      <c r="AK1127" s="41">
        <f t="shared" si="371"/>
        <v>0</v>
      </c>
      <c r="AL1127" s="42">
        <f t="shared" si="371"/>
        <v>0</v>
      </c>
      <c r="AM1127" s="43">
        <f t="shared" si="371"/>
        <v>0</v>
      </c>
      <c r="AT1127" s="32">
        <f t="shared" si="372"/>
        <v>0</v>
      </c>
      <c r="AV1127" s="23">
        <v>8</v>
      </c>
      <c r="AW1127" s="23">
        <v>19</v>
      </c>
      <c r="AX1127" s="23">
        <f t="shared" si="373"/>
        <v>5</v>
      </c>
    </row>
    <row r="1128" spans="3:50" ht="15" hidden="1" customHeight="1" x14ac:dyDescent="0.3">
      <c r="C1128" s="40" t="s">
        <v>22</v>
      </c>
      <c r="D1128" s="34" t="s">
        <v>2</v>
      </c>
      <c r="E1128" s="35" t="s">
        <v>2</v>
      </c>
      <c r="F1128" s="41">
        <v>0</v>
      </c>
      <c r="G1128" s="169">
        <v>0</v>
      </c>
      <c r="H1128" s="43">
        <v>0</v>
      </c>
      <c r="I1128" s="41">
        <v>0</v>
      </c>
      <c r="J1128" s="42">
        <v>0</v>
      </c>
      <c r="K1128" s="43">
        <v>0</v>
      </c>
      <c r="L1128" s="41"/>
      <c r="M1128" s="42"/>
      <c r="N1128" s="43"/>
      <c r="O1128" s="41"/>
      <c r="P1128" s="42"/>
      <c r="Q1128" s="43"/>
      <c r="R1128" s="41"/>
      <c r="S1128" s="42"/>
      <c r="T1128" s="43"/>
      <c r="U1128" s="41"/>
      <c r="V1128" s="42"/>
      <c r="W1128" s="43"/>
      <c r="X1128" s="41"/>
      <c r="Y1128" s="42"/>
      <c r="Z1128" s="43"/>
      <c r="AA1128" s="41"/>
      <c r="AB1128" s="42"/>
      <c r="AC1128" s="43"/>
      <c r="AD1128" s="41"/>
      <c r="AE1128" s="42"/>
      <c r="AF1128" s="43"/>
      <c r="AG1128" s="41"/>
      <c r="AH1128" s="42"/>
      <c r="AI1128" s="43"/>
      <c r="AK1128" s="41">
        <f t="shared" si="371"/>
        <v>0</v>
      </c>
      <c r="AL1128" s="42">
        <f t="shared" si="371"/>
        <v>0</v>
      </c>
      <c r="AM1128" s="43">
        <f t="shared" si="371"/>
        <v>0</v>
      </c>
      <c r="AT1128" s="32">
        <f t="shared" si="372"/>
        <v>0</v>
      </c>
      <c r="AV1128" s="23">
        <v>8</v>
      </c>
      <c r="AW1128" s="23">
        <v>19</v>
      </c>
      <c r="AX1128" s="23">
        <f t="shared" si="373"/>
        <v>6</v>
      </c>
    </row>
    <row r="1129" spans="3:50" ht="15" hidden="1" customHeight="1" x14ac:dyDescent="0.3">
      <c r="C1129" s="40" t="s">
        <v>22</v>
      </c>
      <c r="D1129" s="34" t="s">
        <v>2</v>
      </c>
      <c r="E1129" s="35" t="s">
        <v>2</v>
      </c>
      <c r="F1129" s="41">
        <v>0</v>
      </c>
      <c r="G1129" s="169">
        <v>0</v>
      </c>
      <c r="H1129" s="43">
        <v>0</v>
      </c>
      <c r="I1129" s="41">
        <v>0</v>
      </c>
      <c r="J1129" s="42">
        <v>0</v>
      </c>
      <c r="K1129" s="43">
        <v>0</v>
      </c>
      <c r="L1129" s="41"/>
      <c r="M1129" s="42"/>
      <c r="N1129" s="43"/>
      <c r="O1129" s="41"/>
      <c r="P1129" s="42"/>
      <c r="Q1129" s="43"/>
      <c r="R1129" s="41"/>
      <c r="S1129" s="42"/>
      <c r="T1129" s="43"/>
      <c r="U1129" s="41"/>
      <c r="V1129" s="42"/>
      <c r="W1129" s="43"/>
      <c r="X1129" s="41"/>
      <c r="Y1129" s="42"/>
      <c r="Z1129" s="43"/>
      <c r="AA1129" s="41"/>
      <c r="AB1129" s="42"/>
      <c r="AC1129" s="43"/>
      <c r="AD1129" s="41"/>
      <c r="AE1129" s="42"/>
      <c r="AF1129" s="43"/>
      <c r="AG1129" s="41"/>
      <c r="AH1129" s="42"/>
      <c r="AI1129" s="43"/>
      <c r="AK1129" s="41">
        <f t="shared" si="371"/>
        <v>0</v>
      </c>
      <c r="AL1129" s="42">
        <f t="shared" si="371"/>
        <v>0</v>
      </c>
      <c r="AM1129" s="43">
        <f t="shared" si="371"/>
        <v>0</v>
      </c>
      <c r="AT1129" s="32">
        <f t="shared" si="372"/>
        <v>0</v>
      </c>
      <c r="AV1129" s="23">
        <v>8</v>
      </c>
      <c r="AW1129" s="23">
        <v>19</v>
      </c>
      <c r="AX1129" s="23">
        <f t="shared" si="373"/>
        <v>7</v>
      </c>
    </row>
    <row r="1130" spans="3:50" ht="15" hidden="1" customHeight="1" x14ac:dyDescent="0.3">
      <c r="C1130" s="40" t="s">
        <v>22</v>
      </c>
      <c r="D1130" s="34" t="s">
        <v>2</v>
      </c>
      <c r="E1130" s="35" t="s">
        <v>2</v>
      </c>
      <c r="F1130" s="41">
        <v>0</v>
      </c>
      <c r="G1130" s="169">
        <v>0</v>
      </c>
      <c r="H1130" s="43">
        <v>0</v>
      </c>
      <c r="I1130" s="41">
        <v>0</v>
      </c>
      <c r="J1130" s="42">
        <v>0</v>
      </c>
      <c r="K1130" s="43">
        <v>0</v>
      </c>
      <c r="L1130" s="41"/>
      <c r="M1130" s="42"/>
      <c r="N1130" s="43"/>
      <c r="O1130" s="41"/>
      <c r="P1130" s="42"/>
      <c r="Q1130" s="43"/>
      <c r="R1130" s="41"/>
      <c r="S1130" s="42"/>
      <c r="T1130" s="43"/>
      <c r="U1130" s="41"/>
      <c r="V1130" s="42"/>
      <c r="W1130" s="43"/>
      <c r="X1130" s="41"/>
      <c r="Y1130" s="42"/>
      <c r="Z1130" s="43"/>
      <c r="AA1130" s="41"/>
      <c r="AB1130" s="42"/>
      <c r="AC1130" s="43"/>
      <c r="AD1130" s="41"/>
      <c r="AE1130" s="42"/>
      <c r="AF1130" s="43"/>
      <c r="AG1130" s="41"/>
      <c r="AH1130" s="42"/>
      <c r="AI1130" s="43"/>
      <c r="AK1130" s="41">
        <f t="shared" si="371"/>
        <v>0</v>
      </c>
      <c r="AL1130" s="42">
        <f t="shared" si="371"/>
        <v>0</v>
      </c>
      <c r="AM1130" s="43">
        <f t="shared" si="371"/>
        <v>0</v>
      </c>
      <c r="AT1130" s="32">
        <f t="shared" si="372"/>
        <v>0</v>
      </c>
      <c r="AV1130" s="23">
        <v>8</v>
      </c>
      <c r="AW1130" s="23">
        <v>19</v>
      </c>
      <c r="AX1130" s="23">
        <f t="shared" si="373"/>
        <v>8</v>
      </c>
    </row>
    <row r="1131" spans="3:50" ht="15" hidden="1" customHeight="1" x14ac:dyDescent="0.3">
      <c r="C1131" s="40" t="s">
        <v>22</v>
      </c>
      <c r="D1131" s="34" t="s">
        <v>2</v>
      </c>
      <c r="E1131" s="35" t="s">
        <v>2</v>
      </c>
      <c r="F1131" s="41">
        <v>0</v>
      </c>
      <c r="G1131" s="169">
        <v>0</v>
      </c>
      <c r="H1131" s="43">
        <v>0</v>
      </c>
      <c r="I1131" s="41">
        <v>0</v>
      </c>
      <c r="J1131" s="42">
        <v>0</v>
      </c>
      <c r="K1131" s="43">
        <v>0</v>
      </c>
      <c r="L1131" s="41"/>
      <c r="M1131" s="42"/>
      <c r="N1131" s="43"/>
      <c r="O1131" s="41"/>
      <c r="P1131" s="42"/>
      <c r="Q1131" s="43"/>
      <c r="R1131" s="41"/>
      <c r="S1131" s="42"/>
      <c r="T1131" s="43"/>
      <c r="U1131" s="41"/>
      <c r="V1131" s="42"/>
      <c r="W1131" s="43"/>
      <c r="X1131" s="41"/>
      <c r="Y1131" s="42"/>
      <c r="Z1131" s="43"/>
      <c r="AA1131" s="41"/>
      <c r="AB1131" s="42"/>
      <c r="AC1131" s="43"/>
      <c r="AD1131" s="41"/>
      <c r="AE1131" s="42"/>
      <c r="AF1131" s="43"/>
      <c r="AG1131" s="41"/>
      <c r="AH1131" s="42"/>
      <c r="AI1131" s="43"/>
      <c r="AK1131" s="41">
        <f t="shared" si="371"/>
        <v>0</v>
      </c>
      <c r="AL1131" s="42">
        <f t="shared" si="371"/>
        <v>0</v>
      </c>
      <c r="AM1131" s="43">
        <f t="shared" si="371"/>
        <v>0</v>
      </c>
      <c r="AT1131" s="32">
        <f t="shared" si="372"/>
        <v>0</v>
      </c>
      <c r="AV1131" s="23">
        <v>8</v>
      </c>
      <c r="AW1131" s="23">
        <v>19</v>
      </c>
      <c r="AX1131" s="23">
        <f t="shared" si="373"/>
        <v>9</v>
      </c>
    </row>
    <row r="1132" spans="3:50" ht="15" hidden="1" customHeight="1" x14ac:dyDescent="0.3">
      <c r="C1132" s="40" t="s">
        <v>22</v>
      </c>
      <c r="D1132" s="34" t="s">
        <v>2</v>
      </c>
      <c r="E1132" s="35" t="s">
        <v>2</v>
      </c>
      <c r="F1132" s="41">
        <v>0</v>
      </c>
      <c r="G1132" s="169">
        <v>0</v>
      </c>
      <c r="H1132" s="43">
        <v>0</v>
      </c>
      <c r="I1132" s="41">
        <v>0</v>
      </c>
      <c r="J1132" s="42">
        <v>0</v>
      </c>
      <c r="K1132" s="43">
        <v>0</v>
      </c>
      <c r="L1132" s="41"/>
      <c r="M1132" s="42"/>
      <c r="N1132" s="43"/>
      <c r="O1132" s="41"/>
      <c r="P1132" s="42"/>
      <c r="Q1132" s="43"/>
      <c r="R1132" s="41"/>
      <c r="S1132" s="42"/>
      <c r="T1132" s="43"/>
      <c r="U1132" s="41"/>
      <c r="V1132" s="42"/>
      <c r="W1132" s="43"/>
      <c r="X1132" s="41"/>
      <c r="Y1132" s="42"/>
      <c r="Z1132" s="43"/>
      <c r="AA1132" s="41"/>
      <c r="AB1132" s="42"/>
      <c r="AC1132" s="43"/>
      <c r="AD1132" s="41"/>
      <c r="AE1132" s="42"/>
      <c r="AF1132" s="43"/>
      <c r="AG1132" s="41"/>
      <c r="AH1132" s="42"/>
      <c r="AI1132" s="43"/>
      <c r="AK1132" s="41">
        <f t="shared" si="371"/>
        <v>0</v>
      </c>
      <c r="AL1132" s="42">
        <f t="shared" si="371"/>
        <v>0</v>
      </c>
      <c r="AM1132" s="43">
        <f t="shared" si="371"/>
        <v>0</v>
      </c>
      <c r="AT1132" s="32">
        <f t="shared" si="372"/>
        <v>0</v>
      </c>
      <c r="AV1132" s="23">
        <v>8</v>
      </c>
      <c r="AW1132" s="23">
        <v>19</v>
      </c>
      <c r="AX1132" s="23">
        <f t="shared" si="373"/>
        <v>10</v>
      </c>
    </row>
    <row r="1133" spans="3:50" ht="15" hidden="1" customHeight="1" x14ac:dyDescent="0.3">
      <c r="C1133" s="40" t="s">
        <v>23</v>
      </c>
      <c r="D1133" s="34" t="s">
        <v>2</v>
      </c>
      <c r="E1133" s="35" t="s">
        <v>2</v>
      </c>
      <c r="F1133" s="41">
        <v>0</v>
      </c>
      <c r="G1133" s="169">
        <v>0</v>
      </c>
      <c r="H1133" s="43">
        <v>0</v>
      </c>
      <c r="I1133" s="41">
        <v>0</v>
      </c>
      <c r="J1133" s="42">
        <v>0</v>
      </c>
      <c r="K1133" s="43">
        <v>0</v>
      </c>
      <c r="L1133" s="41"/>
      <c r="M1133" s="42"/>
      <c r="N1133" s="43"/>
      <c r="O1133" s="41"/>
      <c r="P1133" s="42"/>
      <c r="Q1133" s="43"/>
      <c r="R1133" s="41"/>
      <c r="S1133" s="42"/>
      <c r="T1133" s="43"/>
      <c r="U1133" s="41"/>
      <c r="V1133" s="42"/>
      <c r="W1133" s="43"/>
      <c r="X1133" s="41"/>
      <c r="Y1133" s="42"/>
      <c r="Z1133" s="43"/>
      <c r="AA1133" s="41"/>
      <c r="AB1133" s="42"/>
      <c r="AC1133" s="43"/>
      <c r="AD1133" s="41"/>
      <c r="AE1133" s="42"/>
      <c r="AF1133" s="43"/>
      <c r="AG1133" s="41"/>
      <c r="AH1133" s="42"/>
      <c r="AI1133" s="43"/>
      <c r="AK1133" s="41">
        <f t="shared" si="371"/>
        <v>0</v>
      </c>
      <c r="AL1133" s="42">
        <f t="shared" si="371"/>
        <v>0</v>
      </c>
      <c r="AM1133" s="43">
        <f t="shared" si="371"/>
        <v>0</v>
      </c>
      <c r="AT1133" s="32">
        <f t="shared" si="372"/>
        <v>0</v>
      </c>
      <c r="AV1133" s="23">
        <v>8</v>
      </c>
      <c r="AW1133" s="23">
        <v>20</v>
      </c>
      <c r="AX1133" s="23">
        <f t="shared" si="373"/>
        <v>1</v>
      </c>
    </row>
    <row r="1134" spans="3:50" ht="15" hidden="1" customHeight="1" x14ac:dyDescent="0.3">
      <c r="C1134" s="50" t="str">
        <f>IF(LEN(E1133)&lt;1,"","Total: " &amp; LEFT(E1133,LEN(E1133)-21) &amp; "Municipalities")</f>
        <v/>
      </c>
      <c r="D1134" s="51"/>
      <c r="E1134" s="52"/>
      <c r="F1134" s="53">
        <f t="shared" ref="F1134:K1134" si="374">SUM(F1123:F1133)</f>
        <v>0</v>
      </c>
      <c r="G1134" s="171">
        <f t="shared" si="374"/>
        <v>0</v>
      </c>
      <c r="H1134" s="55">
        <f t="shared" si="374"/>
        <v>0</v>
      </c>
      <c r="I1134" s="53">
        <f t="shared" si="374"/>
        <v>0</v>
      </c>
      <c r="J1134" s="54">
        <f t="shared" si="374"/>
        <v>0</v>
      </c>
      <c r="K1134" s="55">
        <f t="shared" si="374"/>
        <v>0</v>
      </c>
      <c r="L1134" s="53">
        <f t="shared" ref="L1134:AI1134" si="375">SUM(L1123:L1133)</f>
        <v>0</v>
      </c>
      <c r="M1134" s="54">
        <f t="shared" si="375"/>
        <v>0</v>
      </c>
      <c r="N1134" s="55">
        <f t="shared" si="375"/>
        <v>0</v>
      </c>
      <c r="O1134" s="53">
        <f t="shared" si="375"/>
        <v>0</v>
      </c>
      <c r="P1134" s="54">
        <f t="shared" si="375"/>
        <v>0</v>
      </c>
      <c r="Q1134" s="55">
        <f t="shared" si="375"/>
        <v>0</v>
      </c>
      <c r="R1134" s="53">
        <f t="shared" si="375"/>
        <v>0</v>
      </c>
      <c r="S1134" s="54">
        <f t="shared" si="375"/>
        <v>0</v>
      </c>
      <c r="T1134" s="55">
        <f t="shared" si="375"/>
        <v>0</v>
      </c>
      <c r="U1134" s="53">
        <f t="shared" si="375"/>
        <v>0</v>
      </c>
      <c r="V1134" s="54">
        <f t="shared" si="375"/>
        <v>0</v>
      </c>
      <c r="W1134" s="55">
        <f t="shared" si="375"/>
        <v>0</v>
      </c>
      <c r="X1134" s="53">
        <f t="shared" si="375"/>
        <v>0</v>
      </c>
      <c r="Y1134" s="54">
        <f t="shared" si="375"/>
        <v>0</v>
      </c>
      <c r="Z1134" s="55">
        <f t="shared" si="375"/>
        <v>0</v>
      </c>
      <c r="AA1134" s="53">
        <f t="shared" si="375"/>
        <v>0</v>
      </c>
      <c r="AB1134" s="54">
        <f t="shared" si="375"/>
        <v>0</v>
      </c>
      <c r="AC1134" s="55">
        <f t="shared" si="375"/>
        <v>0</v>
      </c>
      <c r="AD1134" s="53">
        <f t="shared" si="375"/>
        <v>0</v>
      </c>
      <c r="AE1134" s="54">
        <f t="shared" si="375"/>
        <v>0</v>
      </c>
      <c r="AF1134" s="55">
        <f t="shared" si="375"/>
        <v>0</v>
      </c>
      <c r="AG1134" s="53">
        <f t="shared" si="375"/>
        <v>0</v>
      </c>
      <c r="AH1134" s="54">
        <f t="shared" si="375"/>
        <v>0</v>
      </c>
      <c r="AI1134" s="55">
        <f t="shared" si="375"/>
        <v>0</v>
      </c>
      <c r="AK1134" s="53">
        <f>SUM(AK1123:AK1133)</f>
        <v>0</v>
      </c>
      <c r="AL1134" s="54">
        <f>SUM(AL1123:AL1133)</f>
        <v>0</v>
      </c>
      <c r="AM1134" s="55">
        <f>SUM(AM1123:AM1133)</f>
        <v>0</v>
      </c>
      <c r="AT1134" s="32">
        <f>IF(SUM(AT1123:AT1133)=0,0,1)</f>
        <v>0</v>
      </c>
    </row>
    <row r="1135" spans="3:50" ht="15" hidden="1" customHeight="1" x14ac:dyDescent="0.3">
      <c r="C1135" s="40"/>
      <c r="D1135" s="34"/>
      <c r="E1135" s="35"/>
      <c r="F1135" s="41"/>
      <c r="G1135" s="169"/>
      <c r="H1135" s="43"/>
      <c r="I1135" s="41"/>
      <c r="J1135" s="42"/>
      <c r="K1135" s="43"/>
      <c r="L1135" s="41"/>
      <c r="M1135" s="42"/>
      <c r="N1135" s="43"/>
      <c r="O1135" s="41"/>
      <c r="P1135" s="42"/>
      <c r="Q1135" s="43"/>
      <c r="R1135" s="41"/>
      <c r="S1135" s="42"/>
      <c r="T1135" s="43"/>
      <c r="U1135" s="41"/>
      <c r="V1135" s="42"/>
      <c r="W1135" s="43"/>
      <c r="X1135" s="41"/>
      <c r="Y1135" s="42"/>
      <c r="Z1135" s="43"/>
      <c r="AA1135" s="41"/>
      <c r="AB1135" s="42"/>
      <c r="AC1135" s="43"/>
      <c r="AD1135" s="41"/>
      <c r="AE1135" s="42"/>
      <c r="AF1135" s="43"/>
      <c r="AG1135" s="41"/>
      <c r="AH1135" s="42"/>
      <c r="AI1135" s="43"/>
      <c r="AK1135" s="41"/>
      <c r="AL1135" s="42"/>
      <c r="AM1135" s="43"/>
      <c r="AT1135" s="32">
        <v>0</v>
      </c>
    </row>
    <row r="1136" spans="3:50" ht="15" customHeight="1" x14ac:dyDescent="0.3">
      <c r="C1136" s="56" t="s">
        <v>38</v>
      </c>
      <c r="D1136" s="57"/>
      <c r="E1136" s="58"/>
      <c r="F1136" s="53"/>
      <c r="G1136" s="171"/>
      <c r="H1136" s="112">
        <f>H999+H1000+H1001+H1002+H1003+H1017+H1030+H1043+H1056+H1069+H1082+H1095+H1108+H1121+H1134</f>
        <v>438</v>
      </c>
      <c r="I1136" s="53">
        <f>I999+I1000+I1001+I1002+I1003+I1017+I1030+I1043+I1056+I1069+I1082+I1095+I1108+I1121+I1134</f>
        <v>33583</v>
      </c>
      <c r="J1136" s="54">
        <f>J999+J1000+J1001+J1002+J1003+J1017+J1030+J1043+J1056+J1069+J1082+J1095+J1108+J1121+J1134</f>
        <v>0</v>
      </c>
      <c r="K1136" s="55">
        <f>K999+K1000+K1001+K1002+K1003+K1017+K1030+K1043+K1056+K1069+K1082+K1095+K1108+K1121+K1134</f>
        <v>0</v>
      </c>
      <c r="L1136" s="53">
        <f t="shared" ref="L1136:AI1136" si="376">L999+L1000+L1001+L1002+L1003+L1017+L1030+L1043+L1056+L1069+L1082+L1095+L1108+L1121+L1134</f>
        <v>0</v>
      </c>
      <c r="M1136" s="54">
        <f t="shared" si="376"/>
        <v>0</v>
      </c>
      <c r="N1136" s="55">
        <f t="shared" si="376"/>
        <v>0</v>
      </c>
      <c r="O1136" s="53">
        <f t="shared" si="376"/>
        <v>0</v>
      </c>
      <c r="P1136" s="54">
        <f t="shared" si="376"/>
        <v>0</v>
      </c>
      <c r="Q1136" s="55">
        <f t="shared" si="376"/>
        <v>0</v>
      </c>
      <c r="R1136" s="53">
        <f t="shared" si="376"/>
        <v>0</v>
      </c>
      <c r="S1136" s="54">
        <f t="shared" si="376"/>
        <v>0</v>
      </c>
      <c r="T1136" s="55">
        <f t="shared" si="376"/>
        <v>0</v>
      </c>
      <c r="U1136" s="53">
        <f t="shared" si="376"/>
        <v>0</v>
      </c>
      <c r="V1136" s="54">
        <f t="shared" si="376"/>
        <v>0</v>
      </c>
      <c r="W1136" s="55">
        <f t="shared" si="376"/>
        <v>0</v>
      </c>
      <c r="X1136" s="53">
        <f t="shared" si="376"/>
        <v>0</v>
      </c>
      <c r="Y1136" s="54">
        <f t="shared" si="376"/>
        <v>0</v>
      </c>
      <c r="Z1136" s="55">
        <f t="shared" si="376"/>
        <v>0</v>
      </c>
      <c r="AA1136" s="53">
        <f t="shared" si="376"/>
        <v>0</v>
      </c>
      <c r="AB1136" s="54">
        <f t="shared" si="376"/>
        <v>0</v>
      </c>
      <c r="AC1136" s="55">
        <f t="shared" si="376"/>
        <v>0</v>
      </c>
      <c r="AD1136" s="53">
        <f t="shared" si="376"/>
        <v>0</v>
      </c>
      <c r="AE1136" s="54">
        <f t="shared" si="376"/>
        <v>0</v>
      </c>
      <c r="AF1136" s="55">
        <f t="shared" si="376"/>
        <v>0</v>
      </c>
      <c r="AG1136" s="53">
        <f t="shared" si="376"/>
        <v>0</v>
      </c>
      <c r="AH1136" s="54">
        <f t="shared" si="376"/>
        <v>0</v>
      </c>
      <c r="AI1136" s="55">
        <f t="shared" si="376"/>
        <v>0</v>
      </c>
      <c r="AK1136" s="53">
        <f>AK999+AK1000+AK1001+AK1002+AK1003+AK1017+AK1030+AK1043+AK1056+AK1069+AK1082+AK1095+AK1108+AK1121+AK1134</f>
        <v>33583</v>
      </c>
      <c r="AL1136" s="54">
        <f>AL999+AL1000+AL1001+AL1002+AL1003+AL1017+AL1030+AL1043+AL1056+AL1069+AL1082+AL1095+AL1108+AL1121+AL1134</f>
        <v>0</v>
      </c>
      <c r="AM1136" s="55">
        <f>AM999+AM1000+AM1001+AM1002+AM1003+AM1017+AM1030+AM1043+AM1056+AM1069+AM1082+AM1095+AM1108+AM1121+AM1134</f>
        <v>438</v>
      </c>
      <c r="AT1136" s="32">
        <v>1</v>
      </c>
    </row>
    <row r="1137" spans="2:50" ht="15" customHeight="1" x14ac:dyDescent="0.3">
      <c r="C1137" s="40"/>
      <c r="D1137" s="34"/>
      <c r="E1137" s="35"/>
      <c r="F1137" s="41"/>
      <c r="G1137" s="169"/>
      <c r="H1137" s="43"/>
      <c r="I1137" s="41"/>
      <c r="J1137" s="42"/>
      <c r="K1137" s="43"/>
      <c r="L1137" s="41"/>
      <c r="M1137" s="42"/>
      <c r="N1137" s="43"/>
      <c r="O1137" s="41"/>
      <c r="P1137" s="42"/>
      <c r="Q1137" s="43"/>
      <c r="R1137" s="41"/>
      <c r="S1137" s="42"/>
      <c r="T1137" s="43"/>
      <c r="U1137" s="41"/>
      <c r="V1137" s="42"/>
      <c r="W1137" s="43"/>
      <c r="X1137" s="41"/>
      <c r="Y1137" s="42"/>
      <c r="Z1137" s="43"/>
      <c r="AA1137" s="41"/>
      <c r="AB1137" s="42"/>
      <c r="AC1137" s="43"/>
      <c r="AD1137" s="41"/>
      <c r="AE1137" s="42"/>
      <c r="AF1137" s="43"/>
      <c r="AG1137" s="41"/>
      <c r="AH1137" s="42"/>
      <c r="AI1137" s="43"/>
      <c r="AK1137" s="41"/>
      <c r="AL1137" s="42"/>
      <c r="AM1137" s="43"/>
      <c r="AT1137" s="32">
        <v>1</v>
      </c>
    </row>
    <row r="1138" spans="2:50" ht="15" customHeight="1" x14ac:dyDescent="0.3">
      <c r="C1138" s="33" t="s">
        <v>39</v>
      </c>
      <c r="D1138" s="34"/>
      <c r="E1138" s="35"/>
      <c r="F1138" s="36"/>
      <c r="G1138" s="168"/>
      <c r="H1138" s="38"/>
      <c r="I1138" s="36"/>
      <c r="J1138" s="37"/>
      <c r="K1138" s="38"/>
      <c r="L1138" s="36"/>
      <c r="M1138" s="37"/>
      <c r="N1138" s="38"/>
      <c r="O1138" s="36"/>
      <c r="P1138" s="37"/>
      <c r="Q1138" s="38"/>
      <c r="R1138" s="36"/>
      <c r="S1138" s="37"/>
      <c r="T1138" s="38"/>
      <c r="U1138" s="36"/>
      <c r="V1138" s="37"/>
      <c r="W1138" s="38"/>
      <c r="X1138" s="36"/>
      <c r="Y1138" s="37"/>
      <c r="Z1138" s="38"/>
      <c r="AA1138" s="36"/>
      <c r="AB1138" s="37"/>
      <c r="AC1138" s="38"/>
      <c r="AD1138" s="36"/>
      <c r="AE1138" s="37"/>
      <c r="AF1138" s="38"/>
      <c r="AG1138" s="36"/>
      <c r="AH1138" s="37"/>
      <c r="AI1138" s="38"/>
      <c r="AK1138" s="36"/>
      <c r="AL1138" s="37"/>
      <c r="AM1138" s="38"/>
      <c r="AT1138" s="32">
        <v>1</v>
      </c>
    </row>
    <row r="1139" spans="2:50" ht="15" customHeight="1" x14ac:dyDescent="0.3">
      <c r="C1139" s="39">
        <v>0</v>
      </c>
      <c r="D1139" s="34"/>
      <c r="E1139" s="35"/>
      <c r="F1139" s="36"/>
      <c r="G1139" s="168"/>
      <c r="H1139" s="38"/>
      <c r="I1139" s="36"/>
      <c r="J1139" s="37"/>
      <c r="K1139" s="38"/>
      <c r="L1139" s="36"/>
      <c r="M1139" s="37"/>
      <c r="N1139" s="38"/>
      <c r="O1139" s="36"/>
      <c r="P1139" s="37"/>
      <c r="Q1139" s="38"/>
      <c r="R1139" s="36"/>
      <c r="S1139" s="37"/>
      <c r="T1139" s="38"/>
      <c r="U1139" s="36"/>
      <c r="V1139" s="37"/>
      <c r="W1139" s="38"/>
      <c r="X1139" s="36"/>
      <c r="Y1139" s="37"/>
      <c r="Z1139" s="38"/>
      <c r="AA1139" s="36"/>
      <c r="AB1139" s="37"/>
      <c r="AC1139" s="38"/>
      <c r="AD1139" s="36"/>
      <c r="AE1139" s="37"/>
      <c r="AF1139" s="38"/>
      <c r="AG1139" s="36"/>
      <c r="AH1139" s="37"/>
      <c r="AI1139" s="38"/>
      <c r="AK1139" s="36"/>
      <c r="AL1139" s="37"/>
      <c r="AM1139" s="38"/>
      <c r="AT1139" s="32">
        <v>1</v>
      </c>
    </row>
    <row r="1140" spans="2:50" ht="15" customHeight="1" x14ac:dyDescent="0.3">
      <c r="C1140" s="40" t="s">
        <v>21</v>
      </c>
      <c r="D1140" s="34" t="s">
        <v>828</v>
      </c>
      <c r="E1140" s="35" t="s">
        <v>1074</v>
      </c>
      <c r="F1140" s="41"/>
      <c r="G1140" s="169"/>
      <c r="H1140" s="43">
        <v>347</v>
      </c>
      <c r="I1140" s="41">
        <v>26664</v>
      </c>
      <c r="J1140" s="42">
        <v>0</v>
      </c>
      <c r="K1140" s="43">
        <v>0</v>
      </c>
      <c r="L1140" s="41"/>
      <c r="M1140" s="42"/>
      <c r="N1140" s="43"/>
      <c r="O1140" s="41"/>
      <c r="P1140" s="42"/>
      <c r="Q1140" s="43"/>
      <c r="R1140" s="41"/>
      <c r="S1140" s="42"/>
      <c r="T1140" s="43"/>
      <c r="U1140" s="41"/>
      <c r="V1140" s="42"/>
      <c r="W1140" s="43"/>
      <c r="X1140" s="41"/>
      <c r="Y1140" s="42"/>
      <c r="Z1140" s="43"/>
      <c r="AA1140" s="41"/>
      <c r="AB1140" s="42"/>
      <c r="AC1140" s="43"/>
      <c r="AD1140" s="41"/>
      <c r="AE1140" s="42"/>
      <c r="AF1140" s="43"/>
      <c r="AG1140" s="41"/>
      <c r="AH1140" s="42"/>
      <c r="AI1140" s="43"/>
      <c r="AK1140" s="41">
        <f>F1140+I1140+L1140+O1140+R1140+U1140+X1140+AA1140+AD1140+AG1140</f>
        <v>26664</v>
      </c>
      <c r="AL1140" s="42">
        <f t="shared" ref="AL1140:AM1144" si="377">G1140+J1140+M1140+P1140+S1140+V1140+Y1140+AB1140+AE1140+AH1140</f>
        <v>0</v>
      </c>
      <c r="AM1140" s="43">
        <f t="shared" si="377"/>
        <v>347</v>
      </c>
      <c r="AT1140" s="32">
        <f>IF(LEN(E1140)&lt;2,0,1)</f>
        <v>1</v>
      </c>
      <c r="AV1140" s="23">
        <v>9</v>
      </c>
      <c r="AW1140" s="23">
        <v>1</v>
      </c>
      <c r="AX1140" s="23">
        <v>1</v>
      </c>
    </row>
    <row r="1141" spans="2:50" ht="15" hidden="1" customHeight="1" x14ac:dyDescent="0.3">
      <c r="C1141" s="40" t="s">
        <v>21</v>
      </c>
      <c r="D1141" s="34" t="s">
        <v>2</v>
      </c>
      <c r="E1141" s="35" t="s">
        <v>2</v>
      </c>
      <c r="F1141" s="41">
        <v>0</v>
      </c>
      <c r="G1141" s="169">
        <v>0</v>
      </c>
      <c r="H1141" s="43">
        <v>0</v>
      </c>
      <c r="I1141" s="41">
        <v>0</v>
      </c>
      <c r="J1141" s="42">
        <v>0</v>
      </c>
      <c r="K1141" s="43">
        <v>0</v>
      </c>
      <c r="L1141" s="41"/>
      <c r="M1141" s="42"/>
      <c r="N1141" s="43"/>
      <c r="O1141" s="41"/>
      <c r="P1141" s="42"/>
      <c r="Q1141" s="43"/>
      <c r="R1141" s="41"/>
      <c r="S1141" s="42"/>
      <c r="T1141" s="43"/>
      <c r="U1141" s="41"/>
      <c r="V1141" s="42"/>
      <c r="W1141" s="43"/>
      <c r="X1141" s="41"/>
      <c r="Y1141" s="42"/>
      <c r="Z1141" s="43"/>
      <c r="AA1141" s="41"/>
      <c r="AB1141" s="42"/>
      <c r="AC1141" s="43"/>
      <c r="AD1141" s="41"/>
      <c r="AE1141" s="42"/>
      <c r="AF1141" s="43"/>
      <c r="AG1141" s="41"/>
      <c r="AH1141" s="42"/>
      <c r="AI1141" s="43"/>
      <c r="AK1141" s="41">
        <f>F1141+I1141+L1141+O1141+R1141+U1141+X1141+AA1141+AD1141+AG1141</f>
        <v>0</v>
      </c>
      <c r="AL1141" s="42">
        <f t="shared" si="377"/>
        <v>0</v>
      </c>
      <c r="AM1141" s="43">
        <f t="shared" si="377"/>
        <v>0</v>
      </c>
      <c r="AT1141" s="32">
        <f>IF(LEN(E1141)&lt;2,0,1)</f>
        <v>0</v>
      </c>
      <c r="AV1141" s="23">
        <v>9</v>
      </c>
      <c r="AW1141" s="23">
        <v>1</v>
      </c>
      <c r="AX1141" s="23">
        <f>IF(AW1141=AW1140,AX1140+1,1)</f>
        <v>2</v>
      </c>
    </row>
    <row r="1142" spans="2:50" ht="15" hidden="1" customHeight="1" x14ac:dyDescent="0.3">
      <c r="C1142" s="40" t="s">
        <v>21</v>
      </c>
      <c r="D1142" s="34" t="s">
        <v>2</v>
      </c>
      <c r="E1142" s="35" t="s">
        <v>2</v>
      </c>
      <c r="F1142" s="41">
        <v>0</v>
      </c>
      <c r="G1142" s="169">
        <v>0</v>
      </c>
      <c r="H1142" s="43">
        <v>0</v>
      </c>
      <c r="I1142" s="41">
        <v>0</v>
      </c>
      <c r="J1142" s="42">
        <v>0</v>
      </c>
      <c r="K1142" s="43">
        <v>0</v>
      </c>
      <c r="L1142" s="41"/>
      <c r="M1142" s="42"/>
      <c r="N1142" s="43"/>
      <c r="O1142" s="41"/>
      <c r="P1142" s="42"/>
      <c r="Q1142" s="43"/>
      <c r="R1142" s="41"/>
      <c r="S1142" s="42"/>
      <c r="T1142" s="43"/>
      <c r="U1142" s="41"/>
      <c r="V1142" s="42"/>
      <c r="W1142" s="43"/>
      <c r="X1142" s="41"/>
      <c r="Y1142" s="42"/>
      <c r="Z1142" s="43"/>
      <c r="AA1142" s="41"/>
      <c r="AB1142" s="42"/>
      <c r="AC1142" s="43"/>
      <c r="AD1142" s="41"/>
      <c r="AE1142" s="42"/>
      <c r="AF1142" s="43"/>
      <c r="AG1142" s="41"/>
      <c r="AH1142" s="42"/>
      <c r="AI1142" s="43"/>
      <c r="AK1142" s="41">
        <f>F1142+I1142+L1142+O1142+R1142+U1142+X1142+AA1142+AD1142+AG1142</f>
        <v>0</v>
      </c>
      <c r="AL1142" s="42">
        <f t="shared" si="377"/>
        <v>0</v>
      </c>
      <c r="AM1142" s="43">
        <f t="shared" si="377"/>
        <v>0</v>
      </c>
      <c r="AT1142" s="32">
        <f>IF(LEN(E1142)&lt;2,0,1)</f>
        <v>0</v>
      </c>
      <c r="AV1142" s="23">
        <v>9</v>
      </c>
      <c r="AW1142" s="23">
        <v>1</v>
      </c>
      <c r="AX1142" s="23">
        <f>IF(AW1142=AW1141,AX1141+1,1)</f>
        <v>3</v>
      </c>
    </row>
    <row r="1143" spans="2:50" ht="15" hidden="1" customHeight="1" x14ac:dyDescent="0.3">
      <c r="C1143" s="40" t="s">
        <v>21</v>
      </c>
      <c r="D1143" s="34" t="s">
        <v>2</v>
      </c>
      <c r="E1143" s="35" t="s">
        <v>2</v>
      </c>
      <c r="F1143" s="41">
        <v>0</v>
      </c>
      <c r="G1143" s="169">
        <v>0</v>
      </c>
      <c r="H1143" s="43">
        <v>0</v>
      </c>
      <c r="I1143" s="41">
        <v>0</v>
      </c>
      <c r="J1143" s="42">
        <v>0</v>
      </c>
      <c r="K1143" s="43">
        <v>0</v>
      </c>
      <c r="L1143" s="41"/>
      <c r="M1143" s="42"/>
      <c r="N1143" s="43"/>
      <c r="O1143" s="41"/>
      <c r="P1143" s="42"/>
      <c r="Q1143" s="43"/>
      <c r="R1143" s="41"/>
      <c r="S1143" s="42"/>
      <c r="T1143" s="43"/>
      <c r="U1143" s="41"/>
      <c r="V1143" s="42"/>
      <c r="W1143" s="43"/>
      <c r="X1143" s="41"/>
      <c r="Y1143" s="42"/>
      <c r="Z1143" s="43"/>
      <c r="AA1143" s="41"/>
      <c r="AB1143" s="42"/>
      <c r="AC1143" s="43"/>
      <c r="AD1143" s="41"/>
      <c r="AE1143" s="42"/>
      <c r="AF1143" s="43"/>
      <c r="AG1143" s="41"/>
      <c r="AH1143" s="42"/>
      <c r="AI1143" s="43"/>
      <c r="AK1143" s="41">
        <f>F1143+I1143+L1143+O1143+R1143+U1143+X1143+AA1143+AD1143+AG1143</f>
        <v>0</v>
      </c>
      <c r="AL1143" s="42">
        <f t="shared" si="377"/>
        <v>0</v>
      </c>
      <c r="AM1143" s="43">
        <f t="shared" si="377"/>
        <v>0</v>
      </c>
      <c r="AT1143" s="32">
        <f>IF(LEN(E1143)&lt;2,0,1)</f>
        <v>0</v>
      </c>
      <c r="AV1143" s="23">
        <v>9</v>
      </c>
      <c r="AW1143" s="23">
        <v>1</v>
      </c>
      <c r="AX1143" s="23">
        <f>IF(AW1143=AW1142,AX1142+1,1)</f>
        <v>4</v>
      </c>
    </row>
    <row r="1144" spans="2:50" ht="15" hidden="1" customHeight="1" x14ac:dyDescent="0.3">
      <c r="C1144" s="40" t="s">
        <v>21</v>
      </c>
      <c r="D1144" s="34" t="s">
        <v>2</v>
      </c>
      <c r="E1144" s="35" t="s">
        <v>2</v>
      </c>
      <c r="F1144" s="41">
        <v>0</v>
      </c>
      <c r="G1144" s="169">
        <v>0</v>
      </c>
      <c r="H1144" s="43">
        <v>0</v>
      </c>
      <c r="I1144" s="41">
        <v>0</v>
      </c>
      <c r="J1144" s="42">
        <v>0</v>
      </c>
      <c r="K1144" s="43">
        <v>0</v>
      </c>
      <c r="L1144" s="41"/>
      <c r="M1144" s="42"/>
      <c r="N1144" s="43"/>
      <c r="O1144" s="41"/>
      <c r="P1144" s="42"/>
      <c r="Q1144" s="43"/>
      <c r="R1144" s="41"/>
      <c r="S1144" s="42"/>
      <c r="T1144" s="43"/>
      <c r="U1144" s="41"/>
      <c r="V1144" s="42"/>
      <c r="W1144" s="43"/>
      <c r="X1144" s="41"/>
      <c r="Y1144" s="42"/>
      <c r="Z1144" s="43"/>
      <c r="AA1144" s="41"/>
      <c r="AB1144" s="42"/>
      <c r="AC1144" s="43"/>
      <c r="AD1144" s="41"/>
      <c r="AE1144" s="42"/>
      <c r="AF1144" s="43"/>
      <c r="AG1144" s="41"/>
      <c r="AH1144" s="42"/>
      <c r="AI1144" s="43"/>
      <c r="AK1144" s="41">
        <f>F1144+I1144+L1144+O1144+R1144+U1144+X1144+AA1144+AD1144+AG1144</f>
        <v>0</v>
      </c>
      <c r="AL1144" s="42">
        <f t="shared" si="377"/>
        <v>0</v>
      </c>
      <c r="AM1144" s="43">
        <f t="shared" si="377"/>
        <v>0</v>
      </c>
      <c r="AT1144" s="32">
        <f>IF(LEN(E1144)&lt;2,0,1)</f>
        <v>0</v>
      </c>
      <c r="AV1144" s="23">
        <v>9</v>
      </c>
      <c r="AW1144" s="23">
        <v>1</v>
      </c>
      <c r="AX1144" s="23">
        <f>IF(AW1144=AW1143,AX1143+1,1)</f>
        <v>5</v>
      </c>
    </row>
    <row r="1145" spans="2:50" ht="5.25" customHeight="1" x14ac:dyDescent="0.3">
      <c r="B1145" s="15"/>
      <c r="C1145" s="44"/>
      <c r="D1145" s="45"/>
      <c r="E1145" s="46"/>
      <c r="F1145" s="47"/>
      <c r="G1145" s="170"/>
      <c r="H1145" s="49"/>
      <c r="I1145" s="47"/>
      <c r="J1145" s="48"/>
      <c r="K1145" s="49"/>
      <c r="L1145" s="47"/>
      <c r="M1145" s="48"/>
      <c r="N1145" s="49"/>
      <c r="O1145" s="47"/>
      <c r="P1145" s="48"/>
      <c r="Q1145" s="49"/>
      <c r="R1145" s="47"/>
      <c r="S1145" s="48"/>
      <c r="T1145" s="49"/>
      <c r="U1145" s="47"/>
      <c r="V1145" s="48"/>
      <c r="W1145" s="49"/>
      <c r="X1145" s="47"/>
      <c r="Y1145" s="48"/>
      <c r="Z1145" s="49"/>
      <c r="AA1145" s="47"/>
      <c r="AB1145" s="48"/>
      <c r="AC1145" s="49"/>
      <c r="AD1145" s="47"/>
      <c r="AE1145" s="48"/>
      <c r="AF1145" s="49"/>
      <c r="AG1145" s="47"/>
      <c r="AH1145" s="48"/>
      <c r="AI1145" s="49"/>
      <c r="AK1145" s="47"/>
      <c r="AL1145" s="48"/>
      <c r="AM1145" s="49"/>
      <c r="AT1145" s="32">
        <f>IF(SUM(AT1140:AT1144)=0,0,1)</f>
        <v>1</v>
      </c>
    </row>
    <row r="1146" spans="2:50" ht="15" customHeight="1" x14ac:dyDescent="0.3">
      <c r="C1146" s="40"/>
      <c r="D1146" s="34"/>
      <c r="E1146" s="35"/>
      <c r="F1146" s="41"/>
      <c r="G1146" s="169"/>
      <c r="H1146" s="43"/>
      <c r="I1146" s="41"/>
      <c r="J1146" s="42"/>
      <c r="K1146" s="43"/>
      <c r="L1146" s="41"/>
      <c r="M1146" s="42"/>
      <c r="N1146" s="43"/>
      <c r="O1146" s="41"/>
      <c r="P1146" s="42"/>
      <c r="Q1146" s="43"/>
      <c r="R1146" s="41"/>
      <c r="S1146" s="42"/>
      <c r="T1146" s="43"/>
      <c r="U1146" s="41"/>
      <c r="V1146" s="42"/>
      <c r="W1146" s="43"/>
      <c r="X1146" s="41"/>
      <c r="Y1146" s="42"/>
      <c r="Z1146" s="43"/>
      <c r="AA1146" s="41"/>
      <c r="AB1146" s="42"/>
      <c r="AC1146" s="43"/>
      <c r="AD1146" s="41"/>
      <c r="AE1146" s="42"/>
      <c r="AF1146" s="43"/>
      <c r="AG1146" s="41"/>
      <c r="AH1146" s="42"/>
      <c r="AI1146" s="43"/>
      <c r="AK1146" s="41"/>
      <c r="AL1146" s="42"/>
      <c r="AM1146" s="43"/>
      <c r="AT1146" s="32">
        <f>IF(AT1145=0,0,1)</f>
        <v>1</v>
      </c>
    </row>
    <row r="1147" spans="2:50" ht="15" customHeight="1" x14ac:dyDescent="0.3">
      <c r="C1147" s="40" t="s">
        <v>22</v>
      </c>
      <c r="D1147" s="34" t="s">
        <v>829</v>
      </c>
      <c r="E1147" s="35" t="s">
        <v>1073</v>
      </c>
      <c r="F1147" s="41"/>
      <c r="G1147" s="169"/>
      <c r="H1147" s="43">
        <v>18</v>
      </c>
      <c r="I1147" s="41">
        <v>1389</v>
      </c>
      <c r="J1147" s="42">
        <v>0</v>
      </c>
      <c r="K1147" s="43">
        <v>0</v>
      </c>
      <c r="L1147" s="41"/>
      <c r="M1147" s="42"/>
      <c r="N1147" s="43"/>
      <c r="O1147" s="41"/>
      <c r="P1147" s="42"/>
      <c r="Q1147" s="43"/>
      <c r="R1147" s="41"/>
      <c r="S1147" s="42"/>
      <c r="T1147" s="43"/>
      <c r="U1147" s="41"/>
      <c r="V1147" s="42"/>
      <c r="W1147" s="43"/>
      <c r="X1147" s="41"/>
      <c r="Y1147" s="42"/>
      <c r="Z1147" s="43"/>
      <c r="AA1147" s="41"/>
      <c r="AB1147" s="42"/>
      <c r="AC1147" s="43"/>
      <c r="AD1147" s="41"/>
      <c r="AE1147" s="42"/>
      <c r="AF1147" s="43"/>
      <c r="AG1147" s="41"/>
      <c r="AH1147" s="42"/>
      <c r="AI1147" s="43"/>
      <c r="AK1147" s="41">
        <f t="shared" ref="AK1147:AM1157" si="378">F1147+I1147+L1147+O1147+R1147+U1147+X1147+AA1147+AD1147+AG1147</f>
        <v>1389</v>
      </c>
      <c r="AL1147" s="42">
        <f t="shared" si="378"/>
        <v>0</v>
      </c>
      <c r="AM1147" s="43">
        <f t="shared" si="378"/>
        <v>18</v>
      </c>
      <c r="AT1147" s="32">
        <f>IF(LEN(E1147)&lt;2,0,1)</f>
        <v>1</v>
      </c>
      <c r="AV1147" s="23">
        <v>9</v>
      </c>
      <c r="AW1147" s="23">
        <v>2</v>
      </c>
      <c r="AX1147" s="23">
        <v>1</v>
      </c>
    </row>
    <row r="1148" spans="2:50" ht="15" customHeight="1" x14ac:dyDescent="0.3">
      <c r="C1148" s="40" t="s">
        <v>22</v>
      </c>
      <c r="D1148" s="34" t="s">
        <v>830</v>
      </c>
      <c r="E1148" s="35" t="s">
        <v>1071</v>
      </c>
      <c r="F1148" s="41"/>
      <c r="G1148" s="169"/>
      <c r="H1148" s="43">
        <v>20</v>
      </c>
      <c r="I1148" s="41">
        <v>1534</v>
      </c>
      <c r="J1148" s="42">
        <v>0</v>
      </c>
      <c r="K1148" s="43">
        <v>0</v>
      </c>
      <c r="L1148" s="41"/>
      <c r="M1148" s="42"/>
      <c r="N1148" s="43"/>
      <c r="O1148" s="41"/>
      <c r="P1148" s="42"/>
      <c r="Q1148" s="43"/>
      <c r="R1148" s="41"/>
      <c r="S1148" s="42"/>
      <c r="T1148" s="43"/>
      <c r="U1148" s="41"/>
      <c r="V1148" s="42"/>
      <c r="W1148" s="43"/>
      <c r="X1148" s="41"/>
      <c r="Y1148" s="42"/>
      <c r="Z1148" s="43"/>
      <c r="AA1148" s="41"/>
      <c r="AB1148" s="42"/>
      <c r="AC1148" s="43"/>
      <c r="AD1148" s="41"/>
      <c r="AE1148" s="42"/>
      <c r="AF1148" s="43"/>
      <c r="AG1148" s="41"/>
      <c r="AH1148" s="42"/>
      <c r="AI1148" s="43"/>
      <c r="AK1148" s="41">
        <f t="shared" si="378"/>
        <v>1534</v>
      </c>
      <c r="AL1148" s="42">
        <f t="shared" si="378"/>
        <v>0</v>
      </c>
      <c r="AM1148" s="43">
        <f t="shared" si="378"/>
        <v>20</v>
      </c>
      <c r="AT1148" s="32">
        <f t="shared" ref="AT1148:AT1157" si="379">IF(LEN(E1148)&lt;2,0,1)</f>
        <v>1</v>
      </c>
      <c r="AV1148" s="23">
        <v>9</v>
      </c>
      <c r="AW1148" s="23">
        <v>2</v>
      </c>
      <c r="AX1148" s="23">
        <f>IF(AW1148=AW1147,AX1147+1,1)</f>
        <v>2</v>
      </c>
    </row>
    <row r="1149" spans="2:50" ht="15" customHeight="1" x14ac:dyDescent="0.3">
      <c r="C1149" s="40" t="s">
        <v>22</v>
      </c>
      <c r="D1149" s="34" t="s">
        <v>831</v>
      </c>
      <c r="E1149" s="35" t="s">
        <v>1069</v>
      </c>
      <c r="F1149" s="41"/>
      <c r="G1149" s="169"/>
      <c r="H1149" s="43">
        <v>19</v>
      </c>
      <c r="I1149" s="41">
        <v>1436</v>
      </c>
      <c r="J1149" s="42">
        <v>0</v>
      </c>
      <c r="K1149" s="43">
        <v>0</v>
      </c>
      <c r="L1149" s="41"/>
      <c r="M1149" s="42"/>
      <c r="N1149" s="43"/>
      <c r="O1149" s="41"/>
      <c r="P1149" s="42"/>
      <c r="Q1149" s="43"/>
      <c r="R1149" s="41"/>
      <c r="S1149" s="42"/>
      <c r="T1149" s="43"/>
      <c r="U1149" s="41"/>
      <c r="V1149" s="42"/>
      <c r="W1149" s="43"/>
      <c r="X1149" s="41"/>
      <c r="Y1149" s="42"/>
      <c r="Z1149" s="43"/>
      <c r="AA1149" s="41"/>
      <c r="AB1149" s="42"/>
      <c r="AC1149" s="43"/>
      <c r="AD1149" s="41"/>
      <c r="AE1149" s="42"/>
      <c r="AF1149" s="43"/>
      <c r="AG1149" s="41"/>
      <c r="AH1149" s="42"/>
      <c r="AI1149" s="43"/>
      <c r="AK1149" s="41">
        <f t="shared" si="378"/>
        <v>1436</v>
      </c>
      <c r="AL1149" s="42">
        <f t="shared" si="378"/>
        <v>0</v>
      </c>
      <c r="AM1149" s="43">
        <f t="shared" si="378"/>
        <v>19</v>
      </c>
      <c r="AT1149" s="32">
        <f t="shared" si="379"/>
        <v>1</v>
      </c>
      <c r="AV1149" s="23">
        <v>9</v>
      </c>
      <c r="AW1149" s="23">
        <v>2</v>
      </c>
      <c r="AX1149" s="23">
        <f t="shared" ref="AX1149:AX1157" si="380">IF(AW1149=AW1148,AX1148+1,1)</f>
        <v>3</v>
      </c>
    </row>
    <row r="1150" spans="2:50" ht="15" customHeight="1" x14ac:dyDescent="0.3">
      <c r="C1150" s="40" t="s">
        <v>22</v>
      </c>
      <c r="D1150" s="34" t="s">
        <v>534</v>
      </c>
      <c r="E1150" s="35" t="s">
        <v>1070</v>
      </c>
      <c r="F1150" s="41"/>
      <c r="G1150" s="169"/>
      <c r="H1150" s="43">
        <v>18</v>
      </c>
      <c r="I1150" s="41">
        <v>1368</v>
      </c>
      <c r="J1150" s="42">
        <v>0</v>
      </c>
      <c r="K1150" s="43">
        <v>0</v>
      </c>
      <c r="L1150" s="41"/>
      <c r="M1150" s="42"/>
      <c r="N1150" s="43"/>
      <c r="O1150" s="41"/>
      <c r="P1150" s="42"/>
      <c r="Q1150" s="43"/>
      <c r="R1150" s="41"/>
      <c r="S1150" s="42"/>
      <c r="T1150" s="43"/>
      <c r="U1150" s="41"/>
      <c r="V1150" s="42"/>
      <c r="W1150" s="43"/>
      <c r="X1150" s="41"/>
      <c r="Y1150" s="42"/>
      <c r="Z1150" s="43"/>
      <c r="AA1150" s="41"/>
      <c r="AB1150" s="42"/>
      <c r="AC1150" s="43"/>
      <c r="AD1150" s="41"/>
      <c r="AE1150" s="42"/>
      <c r="AF1150" s="43"/>
      <c r="AG1150" s="41"/>
      <c r="AH1150" s="42"/>
      <c r="AI1150" s="43"/>
      <c r="AK1150" s="41">
        <f t="shared" si="378"/>
        <v>1368</v>
      </c>
      <c r="AL1150" s="42">
        <f t="shared" si="378"/>
        <v>0</v>
      </c>
      <c r="AM1150" s="43">
        <f t="shared" si="378"/>
        <v>18</v>
      </c>
      <c r="AT1150" s="32">
        <f t="shared" si="379"/>
        <v>1</v>
      </c>
      <c r="AV1150" s="23">
        <v>9</v>
      </c>
      <c r="AW1150" s="23">
        <v>2</v>
      </c>
      <c r="AX1150" s="23">
        <f t="shared" si="380"/>
        <v>4</v>
      </c>
    </row>
    <row r="1151" spans="2:50" ht="15" customHeight="1" x14ac:dyDescent="0.3">
      <c r="C1151" s="40" t="s">
        <v>22</v>
      </c>
      <c r="D1151" s="34" t="s">
        <v>832</v>
      </c>
      <c r="E1151" s="35" t="s">
        <v>1072</v>
      </c>
      <c r="F1151" s="41"/>
      <c r="G1151" s="169"/>
      <c r="H1151" s="43">
        <v>21</v>
      </c>
      <c r="I1151" s="41">
        <v>1593</v>
      </c>
      <c r="J1151" s="42">
        <v>0</v>
      </c>
      <c r="K1151" s="43">
        <v>0</v>
      </c>
      <c r="L1151" s="41"/>
      <c r="M1151" s="42"/>
      <c r="N1151" s="43"/>
      <c r="O1151" s="41"/>
      <c r="P1151" s="42"/>
      <c r="Q1151" s="43"/>
      <c r="R1151" s="41"/>
      <c r="S1151" s="42"/>
      <c r="T1151" s="43"/>
      <c r="U1151" s="41"/>
      <c r="V1151" s="42"/>
      <c r="W1151" s="43"/>
      <c r="X1151" s="41"/>
      <c r="Y1151" s="42"/>
      <c r="Z1151" s="43"/>
      <c r="AA1151" s="41"/>
      <c r="AB1151" s="42"/>
      <c r="AC1151" s="43"/>
      <c r="AD1151" s="41"/>
      <c r="AE1151" s="42"/>
      <c r="AF1151" s="43"/>
      <c r="AG1151" s="41"/>
      <c r="AH1151" s="42"/>
      <c r="AI1151" s="43"/>
      <c r="AK1151" s="41">
        <f t="shared" si="378"/>
        <v>1593</v>
      </c>
      <c r="AL1151" s="42">
        <f t="shared" si="378"/>
        <v>0</v>
      </c>
      <c r="AM1151" s="43">
        <f t="shared" si="378"/>
        <v>21</v>
      </c>
      <c r="AT1151" s="32">
        <f t="shared" si="379"/>
        <v>1</v>
      </c>
      <c r="AV1151" s="23">
        <v>9</v>
      </c>
      <c r="AW1151" s="23">
        <v>2</v>
      </c>
      <c r="AX1151" s="23">
        <f t="shared" si="380"/>
        <v>5</v>
      </c>
    </row>
    <row r="1152" spans="2:50" ht="15" hidden="1" customHeight="1" x14ac:dyDescent="0.3">
      <c r="C1152" s="40" t="s">
        <v>22</v>
      </c>
      <c r="D1152" s="34" t="s">
        <v>2</v>
      </c>
      <c r="E1152" s="35" t="s">
        <v>2</v>
      </c>
      <c r="F1152" s="41">
        <v>0</v>
      </c>
      <c r="G1152" s="169">
        <v>0</v>
      </c>
      <c r="H1152" s="43">
        <v>0</v>
      </c>
      <c r="I1152" s="41">
        <v>0</v>
      </c>
      <c r="J1152" s="42">
        <v>0</v>
      </c>
      <c r="K1152" s="43">
        <v>0</v>
      </c>
      <c r="L1152" s="41"/>
      <c r="M1152" s="42"/>
      <c r="N1152" s="43"/>
      <c r="O1152" s="41"/>
      <c r="P1152" s="42"/>
      <c r="Q1152" s="43"/>
      <c r="R1152" s="41"/>
      <c r="S1152" s="42"/>
      <c r="T1152" s="43"/>
      <c r="U1152" s="41"/>
      <c r="V1152" s="42"/>
      <c r="W1152" s="43"/>
      <c r="X1152" s="41"/>
      <c r="Y1152" s="42"/>
      <c r="Z1152" s="43"/>
      <c r="AA1152" s="41"/>
      <c r="AB1152" s="42"/>
      <c r="AC1152" s="43"/>
      <c r="AD1152" s="41"/>
      <c r="AE1152" s="42"/>
      <c r="AF1152" s="43"/>
      <c r="AG1152" s="41"/>
      <c r="AH1152" s="42"/>
      <c r="AI1152" s="43"/>
      <c r="AK1152" s="41">
        <f t="shared" si="378"/>
        <v>0</v>
      </c>
      <c r="AL1152" s="42">
        <f t="shared" si="378"/>
        <v>0</v>
      </c>
      <c r="AM1152" s="43">
        <f t="shared" si="378"/>
        <v>0</v>
      </c>
      <c r="AT1152" s="32">
        <f t="shared" si="379"/>
        <v>0</v>
      </c>
      <c r="AV1152" s="23">
        <v>9</v>
      </c>
      <c r="AW1152" s="23">
        <v>2</v>
      </c>
      <c r="AX1152" s="23">
        <f t="shared" si="380"/>
        <v>6</v>
      </c>
    </row>
    <row r="1153" spans="3:50" ht="15" hidden="1" customHeight="1" x14ac:dyDescent="0.3">
      <c r="C1153" s="40" t="s">
        <v>22</v>
      </c>
      <c r="D1153" s="34" t="s">
        <v>2</v>
      </c>
      <c r="E1153" s="35" t="s">
        <v>2</v>
      </c>
      <c r="F1153" s="41">
        <v>0</v>
      </c>
      <c r="G1153" s="169">
        <v>0</v>
      </c>
      <c r="H1153" s="43">
        <v>0</v>
      </c>
      <c r="I1153" s="41">
        <v>0</v>
      </c>
      <c r="J1153" s="42">
        <v>0</v>
      </c>
      <c r="K1153" s="43">
        <v>0</v>
      </c>
      <c r="L1153" s="41"/>
      <c r="M1153" s="42"/>
      <c r="N1153" s="43"/>
      <c r="O1153" s="41"/>
      <c r="P1153" s="42"/>
      <c r="Q1153" s="43"/>
      <c r="R1153" s="41"/>
      <c r="S1153" s="42"/>
      <c r="T1153" s="43"/>
      <c r="U1153" s="41"/>
      <c r="V1153" s="42"/>
      <c r="W1153" s="43"/>
      <c r="X1153" s="41"/>
      <c r="Y1153" s="42"/>
      <c r="Z1153" s="43"/>
      <c r="AA1153" s="41"/>
      <c r="AB1153" s="42"/>
      <c r="AC1153" s="43"/>
      <c r="AD1153" s="41"/>
      <c r="AE1153" s="42"/>
      <c r="AF1153" s="43"/>
      <c r="AG1153" s="41"/>
      <c r="AH1153" s="42"/>
      <c r="AI1153" s="43"/>
      <c r="AK1153" s="41">
        <f t="shared" si="378"/>
        <v>0</v>
      </c>
      <c r="AL1153" s="42">
        <f t="shared" si="378"/>
        <v>0</v>
      </c>
      <c r="AM1153" s="43">
        <f t="shared" si="378"/>
        <v>0</v>
      </c>
      <c r="AT1153" s="32">
        <f t="shared" si="379"/>
        <v>0</v>
      </c>
      <c r="AV1153" s="23">
        <v>9</v>
      </c>
      <c r="AW1153" s="23">
        <v>2</v>
      </c>
      <c r="AX1153" s="23">
        <f t="shared" si="380"/>
        <v>7</v>
      </c>
    </row>
    <row r="1154" spans="3:50" ht="15" hidden="1" customHeight="1" x14ac:dyDescent="0.3">
      <c r="C1154" s="40" t="s">
        <v>22</v>
      </c>
      <c r="D1154" s="34" t="s">
        <v>2</v>
      </c>
      <c r="E1154" s="35" t="s">
        <v>2</v>
      </c>
      <c r="F1154" s="41">
        <v>0</v>
      </c>
      <c r="G1154" s="169">
        <v>0</v>
      </c>
      <c r="H1154" s="43">
        <v>0</v>
      </c>
      <c r="I1154" s="41">
        <v>0</v>
      </c>
      <c r="J1154" s="42">
        <v>0</v>
      </c>
      <c r="K1154" s="43">
        <v>0</v>
      </c>
      <c r="L1154" s="41"/>
      <c r="M1154" s="42"/>
      <c r="N1154" s="43"/>
      <c r="O1154" s="41"/>
      <c r="P1154" s="42"/>
      <c r="Q1154" s="43"/>
      <c r="R1154" s="41"/>
      <c r="S1154" s="42"/>
      <c r="T1154" s="43"/>
      <c r="U1154" s="41"/>
      <c r="V1154" s="42"/>
      <c r="W1154" s="43"/>
      <c r="X1154" s="41"/>
      <c r="Y1154" s="42"/>
      <c r="Z1154" s="43"/>
      <c r="AA1154" s="41"/>
      <c r="AB1154" s="42"/>
      <c r="AC1154" s="43"/>
      <c r="AD1154" s="41"/>
      <c r="AE1154" s="42"/>
      <c r="AF1154" s="43"/>
      <c r="AG1154" s="41"/>
      <c r="AH1154" s="42"/>
      <c r="AI1154" s="43"/>
      <c r="AK1154" s="41">
        <f t="shared" si="378"/>
        <v>0</v>
      </c>
      <c r="AL1154" s="42">
        <f t="shared" si="378"/>
        <v>0</v>
      </c>
      <c r="AM1154" s="43">
        <f t="shared" si="378"/>
        <v>0</v>
      </c>
      <c r="AT1154" s="32">
        <f t="shared" si="379"/>
        <v>0</v>
      </c>
      <c r="AV1154" s="23">
        <v>9</v>
      </c>
      <c r="AW1154" s="23">
        <v>2</v>
      </c>
      <c r="AX1154" s="23">
        <f t="shared" si="380"/>
        <v>8</v>
      </c>
    </row>
    <row r="1155" spans="3:50" ht="15" hidden="1" customHeight="1" x14ac:dyDescent="0.3">
      <c r="C1155" s="40" t="s">
        <v>22</v>
      </c>
      <c r="D1155" s="34" t="s">
        <v>2</v>
      </c>
      <c r="E1155" s="35" t="s">
        <v>2</v>
      </c>
      <c r="F1155" s="41">
        <v>0</v>
      </c>
      <c r="G1155" s="169">
        <v>0</v>
      </c>
      <c r="H1155" s="43">
        <v>0</v>
      </c>
      <c r="I1155" s="41">
        <v>0</v>
      </c>
      <c r="J1155" s="42">
        <v>0</v>
      </c>
      <c r="K1155" s="43">
        <v>0</v>
      </c>
      <c r="L1155" s="41"/>
      <c r="M1155" s="42"/>
      <c r="N1155" s="43"/>
      <c r="O1155" s="41"/>
      <c r="P1155" s="42"/>
      <c r="Q1155" s="43"/>
      <c r="R1155" s="41"/>
      <c r="S1155" s="42"/>
      <c r="T1155" s="43"/>
      <c r="U1155" s="41"/>
      <c r="V1155" s="42"/>
      <c r="W1155" s="43"/>
      <c r="X1155" s="41"/>
      <c r="Y1155" s="42"/>
      <c r="Z1155" s="43"/>
      <c r="AA1155" s="41"/>
      <c r="AB1155" s="42"/>
      <c r="AC1155" s="43"/>
      <c r="AD1155" s="41"/>
      <c r="AE1155" s="42"/>
      <c r="AF1155" s="43"/>
      <c r="AG1155" s="41"/>
      <c r="AH1155" s="42"/>
      <c r="AI1155" s="43"/>
      <c r="AK1155" s="41">
        <f t="shared" si="378"/>
        <v>0</v>
      </c>
      <c r="AL1155" s="42">
        <f t="shared" si="378"/>
        <v>0</v>
      </c>
      <c r="AM1155" s="43">
        <f t="shared" si="378"/>
        <v>0</v>
      </c>
      <c r="AT1155" s="32">
        <f t="shared" si="379"/>
        <v>0</v>
      </c>
      <c r="AV1155" s="23">
        <v>9</v>
      </c>
      <c r="AW1155" s="23">
        <v>2</v>
      </c>
      <c r="AX1155" s="23">
        <f t="shared" si="380"/>
        <v>9</v>
      </c>
    </row>
    <row r="1156" spans="3:50" ht="15" hidden="1" customHeight="1" x14ac:dyDescent="0.3">
      <c r="C1156" s="40" t="s">
        <v>22</v>
      </c>
      <c r="D1156" s="34" t="s">
        <v>2</v>
      </c>
      <c r="E1156" s="35" t="s">
        <v>2</v>
      </c>
      <c r="F1156" s="41">
        <v>0</v>
      </c>
      <c r="G1156" s="169">
        <v>0</v>
      </c>
      <c r="H1156" s="43">
        <v>0</v>
      </c>
      <c r="I1156" s="41">
        <v>0</v>
      </c>
      <c r="J1156" s="42">
        <v>0</v>
      </c>
      <c r="K1156" s="43">
        <v>0</v>
      </c>
      <c r="L1156" s="41"/>
      <c r="M1156" s="42"/>
      <c r="N1156" s="43"/>
      <c r="O1156" s="41"/>
      <c r="P1156" s="42"/>
      <c r="Q1156" s="43"/>
      <c r="R1156" s="41"/>
      <c r="S1156" s="42"/>
      <c r="T1156" s="43"/>
      <c r="U1156" s="41"/>
      <c r="V1156" s="42"/>
      <c r="W1156" s="43"/>
      <c r="X1156" s="41"/>
      <c r="Y1156" s="42"/>
      <c r="Z1156" s="43"/>
      <c r="AA1156" s="41"/>
      <c r="AB1156" s="42"/>
      <c r="AC1156" s="43"/>
      <c r="AD1156" s="41"/>
      <c r="AE1156" s="42"/>
      <c r="AF1156" s="43"/>
      <c r="AG1156" s="41"/>
      <c r="AH1156" s="42"/>
      <c r="AI1156" s="43"/>
      <c r="AK1156" s="41">
        <f t="shared" si="378"/>
        <v>0</v>
      </c>
      <c r="AL1156" s="42">
        <f t="shared" si="378"/>
        <v>0</v>
      </c>
      <c r="AM1156" s="43">
        <f t="shared" si="378"/>
        <v>0</v>
      </c>
      <c r="AT1156" s="32">
        <f t="shared" si="379"/>
        <v>0</v>
      </c>
      <c r="AV1156" s="23">
        <v>9</v>
      </c>
      <c r="AW1156" s="23">
        <v>2</v>
      </c>
      <c r="AX1156" s="23">
        <f t="shared" si="380"/>
        <v>10</v>
      </c>
    </row>
    <row r="1157" spans="3:50" ht="15" customHeight="1" x14ac:dyDescent="0.3">
      <c r="C1157" s="40" t="s">
        <v>23</v>
      </c>
      <c r="D1157" s="34" t="s">
        <v>833</v>
      </c>
      <c r="E1157" s="35" t="s">
        <v>1075</v>
      </c>
      <c r="F1157" s="41"/>
      <c r="G1157" s="169"/>
      <c r="H1157" s="43">
        <v>17</v>
      </c>
      <c r="I1157" s="41">
        <v>1282</v>
      </c>
      <c r="J1157" s="42">
        <v>0</v>
      </c>
      <c r="K1157" s="43">
        <v>0</v>
      </c>
      <c r="L1157" s="41"/>
      <c r="M1157" s="42"/>
      <c r="N1157" s="43"/>
      <c r="O1157" s="41"/>
      <c r="P1157" s="42"/>
      <c r="Q1157" s="43"/>
      <c r="R1157" s="41"/>
      <c r="S1157" s="42"/>
      <c r="T1157" s="43"/>
      <c r="U1157" s="41"/>
      <c r="V1157" s="42"/>
      <c r="W1157" s="43"/>
      <c r="X1157" s="41"/>
      <c r="Y1157" s="42"/>
      <c r="Z1157" s="43"/>
      <c r="AA1157" s="41"/>
      <c r="AB1157" s="42"/>
      <c r="AC1157" s="43"/>
      <c r="AD1157" s="41"/>
      <c r="AE1157" s="42"/>
      <c r="AF1157" s="43"/>
      <c r="AG1157" s="41"/>
      <c r="AH1157" s="42"/>
      <c r="AI1157" s="43"/>
      <c r="AK1157" s="41">
        <f t="shared" si="378"/>
        <v>1282</v>
      </c>
      <c r="AL1157" s="42">
        <f t="shared" si="378"/>
        <v>0</v>
      </c>
      <c r="AM1157" s="43">
        <f t="shared" si="378"/>
        <v>17</v>
      </c>
      <c r="AT1157" s="32">
        <f t="shared" si="379"/>
        <v>1</v>
      </c>
      <c r="AV1157" s="23">
        <v>9</v>
      </c>
      <c r="AW1157" s="23">
        <v>3</v>
      </c>
      <c r="AX1157" s="23">
        <f t="shared" si="380"/>
        <v>1</v>
      </c>
    </row>
    <row r="1158" spans="3:50" ht="15" customHeight="1" x14ac:dyDescent="0.3">
      <c r="C1158" s="50" t="str">
        <f>IF(LEN(E1157)&lt;1,"","Total: " &amp; LEFT(E1157,LEN(E1157)-21) &amp; "Municipalities")</f>
        <v>Total: West Coast Municipalities</v>
      </c>
      <c r="D1158" s="51"/>
      <c r="E1158" s="52"/>
      <c r="F1158" s="53"/>
      <c r="G1158" s="171"/>
      <c r="H1158" s="55">
        <f>SUM(H1147:H1157)</f>
        <v>113</v>
      </c>
      <c r="I1158" s="53">
        <f>SUM(I1147:I1157)</f>
        <v>8602</v>
      </c>
      <c r="J1158" s="54">
        <f>SUM(J1147:J1157)</f>
        <v>0</v>
      </c>
      <c r="K1158" s="55">
        <f>SUM(K1147:K1157)</f>
        <v>0</v>
      </c>
      <c r="L1158" s="53">
        <f t="shared" ref="L1158:AI1158" si="381">SUM(L1147:L1157)</f>
        <v>0</v>
      </c>
      <c r="M1158" s="54">
        <f t="shared" si="381"/>
        <v>0</v>
      </c>
      <c r="N1158" s="55">
        <f t="shared" si="381"/>
        <v>0</v>
      </c>
      <c r="O1158" s="53">
        <f t="shared" si="381"/>
        <v>0</v>
      </c>
      <c r="P1158" s="54">
        <f t="shared" si="381"/>
        <v>0</v>
      </c>
      <c r="Q1158" s="55">
        <f t="shared" si="381"/>
        <v>0</v>
      </c>
      <c r="R1158" s="53">
        <f t="shared" si="381"/>
        <v>0</v>
      </c>
      <c r="S1158" s="54">
        <f t="shared" si="381"/>
        <v>0</v>
      </c>
      <c r="T1158" s="55">
        <f t="shared" si="381"/>
        <v>0</v>
      </c>
      <c r="U1158" s="53">
        <f t="shared" si="381"/>
        <v>0</v>
      </c>
      <c r="V1158" s="54">
        <f t="shared" si="381"/>
        <v>0</v>
      </c>
      <c r="W1158" s="55">
        <f t="shared" si="381"/>
        <v>0</v>
      </c>
      <c r="X1158" s="53">
        <f t="shared" si="381"/>
        <v>0</v>
      </c>
      <c r="Y1158" s="54">
        <f t="shared" si="381"/>
        <v>0</v>
      </c>
      <c r="Z1158" s="55">
        <f t="shared" si="381"/>
        <v>0</v>
      </c>
      <c r="AA1158" s="53">
        <f t="shared" si="381"/>
        <v>0</v>
      </c>
      <c r="AB1158" s="54">
        <f t="shared" si="381"/>
        <v>0</v>
      </c>
      <c r="AC1158" s="55">
        <f t="shared" si="381"/>
        <v>0</v>
      </c>
      <c r="AD1158" s="53">
        <f t="shared" si="381"/>
        <v>0</v>
      </c>
      <c r="AE1158" s="54">
        <f t="shared" si="381"/>
        <v>0</v>
      </c>
      <c r="AF1158" s="55">
        <f t="shared" si="381"/>
        <v>0</v>
      </c>
      <c r="AG1158" s="53">
        <f t="shared" si="381"/>
        <v>0</v>
      </c>
      <c r="AH1158" s="54">
        <f t="shared" si="381"/>
        <v>0</v>
      </c>
      <c r="AI1158" s="55">
        <f t="shared" si="381"/>
        <v>0</v>
      </c>
      <c r="AK1158" s="53">
        <f>SUM(AK1147:AK1157)</f>
        <v>8602</v>
      </c>
      <c r="AL1158" s="54">
        <f>SUM(AL1147:AL1157)</f>
        <v>0</v>
      </c>
      <c r="AM1158" s="55">
        <f>SUM(AM1147:AM1157)</f>
        <v>113</v>
      </c>
      <c r="AT1158" s="32">
        <f>IF(SUM(AT1147:AT1157)=0,0,1)</f>
        <v>1</v>
      </c>
    </row>
    <row r="1159" spans="3:50" ht="15" customHeight="1" x14ac:dyDescent="0.3">
      <c r="C1159" s="40"/>
      <c r="D1159" s="34"/>
      <c r="E1159" s="35"/>
      <c r="F1159" s="41"/>
      <c r="G1159" s="169"/>
      <c r="H1159" s="43"/>
      <c r="I1159" s="41"/>
      <c r="J1159" s="42"/>
      <c r="K1159" s="43"/>
      <c r="L1159" s="41"/>
      <c r="M1159" s="42"/>
      <c r="N1159" s="43"/>
      <c r="O1159" s="41"/>
      <c r="P1159" s="42"/>
      <c r="Q1159" s="43"/>
      <c r="R1159" s="41"/>
      <c r="S1159" s="42"/>
      <c r="T1159" s="43"/>
      <c r="U1159" s="41"/>
      <c r="V1159" s="42"/>
      <c r="W1159" s="43"/>
      <c r="X1159" s="41"/>
      <c r="Y1159" s="42"/>
      <c r="Z1159" s="43"/>
      <c r="AA1159" s="41"/>
      <c r="AB1159" s="42"/>
      <c r="AC1159" s="43"/>
      <c r="AD1159" s="41"/>
      <c r="AE1159" s="42"/>
      <c r="AF1159" s="43"/>
      <c r="AG1159" s="41"/>
      <c r="AH1159" s="42"/>
      <c r="AI1159" s="43"/>
      <c r="AK1159" s="41"/>
      <c r="AL1159" s="42"/>
      <c r="AM1159" s="43"/>
      <c r="AT1159" s="32">
        <f>IF(AT1158=0,0,1)</f>
        <v>1</v>
      </c>
    </row>
    <row r="1160" spans="3:50" ht="15" customHeight="1" x14ac:dyDescent="0.3">
      <c r="C1160" s="40" t="s">
        <v>22</v>
      </c>
      <c r="D1160" s="34" t="s">
        <v>834</v>
      </c>
      <c r="E1160" s="35" t="s">
        <v>1077</v>
      </c>
      <c r="F1160" s="41"/>
      <c r="G1160" s="169"/>
      <c r="H1160" s="43">
        <v>20</v>
      </c>
      <c r="I1160" s="41">
        <v>1559</v>
      </c>
      <c r="J1160" s="42">
        <v>0</v>
      </c>
      <c r="K1160" s="43">
        <v>0</v>
      </c>
      <c r="L1160" s="41"/>
      <c r="M1160" s="42"/>
      <c r="N1160" s="43"/>
      <c r="O1160" s="41"/>
      <c r="P1160" s="42"/>
      <c r="Q1160" s="43"/>
      <c r="R1160" s="41"/>
      <c r="S1160" s="42"/>
      <c r="T1160" s="43"/>
      <c r="U1160" s="41"/>
      <c r="V1160" s="42"/>
      <c r="W1160" s="43"/>
      <c r="X1160" s="41"/>
      <c r="Y1160" s="42"/>
      <c r="Z1160" s="43"/>
      <c r="AA1160" s="41"/>
      <c r="AB1160" s="42"/>
      <c r="AC1160" s="43"/>
      <c r="AD1160" s="41"/>
      <c r="AE1160" s="42"/>
      <c r="AF1160" s="43"/>
      <c r="AG1160" s="41"/>
      <c r="AH1160" s="42"/>
      <c r="AI1160" s="43"/>
      <c r="AK1160" s="41">
        <f t="shared" ref="AK1160:AM1170" si="382">F1160+I1160+L1160+O1160+R1160+U1160+X1160+AA1160+AD1160+AG1160</f>
        <v>1559</v>
      </c>
      <c r="AL1160" s="42">
        <f t="shared" si="382"/>
        <v>0</v>
      </c>
      <c r="AM1160" s="43">
        <f t="shared" si="382"/>
        <v>20</v>
      </c>
      <c r="AT1160" s="32">
        <f>IF(LEN(E1160)&lt;2,0,1)</f>
        <v>1</v>
      </c>
      <c r="AV1160" s="23">
        <v>9</v>
      </c>
      <c r="AW1160" s="23">
        <v>4</v>
      </c>
      <c r="AX1160" s="23">
        <v>1</v>
      </c>
    </row>
    <row r="1161" spans="3:50" ht="15" customHeight="1" x14ac:dyDescent="0.3">
      <c r="C1161" s="40" t="s">
        <v>22</v>
      </c>
      <c r="D1161" s="34" t="s">
        <v>835</v>
      </c>
      <c r="E1161" s="35" t="s">
        <v>1076</v>
      </c>
      <c r="F1161" s="41"/>
      <c r="G1161" s="169"/>
      <c r="H1161" s="43">
        <v>27</v>
      </c>
      <c r="I1161" s="41">
        <v>2062</v>
      </c>
      <c r="J1161" s="42">
        <v>0</v>
      </c>
      <c r="K1161" s="43">
        <v>0</v>
      </c>
      <c r="L1161" s="41"/>
      <c r="M1161" s="42"/>
      <c r="N1161" s="43"/>
      <c r="O1161" s="41"/>
      <c r="P1161" s="42"/>
      <c r="Q1161" s="43"/>
      <c r="R1161" s="41"/>
      <c r="S1161" s="42"/>
      <c r="T1161" s="43"/>
      <c r="U1161" s="41"/>
      <c r="V1161" s="42"/>
      <c r="W1161" s="43"/>
      <c r="X1161" s="41"/>
      <c r="Y1161" s="42"/>
      <c r="Z1161" s="43"/>
      <c r="AA1161" s="41"/>
      <c r="AB1161" s="42"/>
      <c r="AC1161" s="43"/>
      <c r="AD1161" s="41"/>
      <c r="AE1161" s="42"/>
      <c r="AF1161" s="43"/>
      <c r="AG1161" s="41"/>
      <c r="AH1161" s="42"/>
      <c r="AI1161" s="43"/>
      <c r="AK1161" s="41">
        <f t="shared" si="382"/>
        <v>2062</v>
      </c>
      <c r="AL1161" s="42">
        <f t="shared" si="382"/>
        <v>0</v>
      </c>
      <c r="AM1161" s="43">
        <f t="shared" si="382"/>
        <v>27</v>
      </c>
      <c r="AT1161" s="32">
        <f t="shared" ref="AT1161:AT1170" si="383">IF(LEN(E1161)&lt;2,0,1)</f>
        <v>1</v>
      </c>
      <c r="AV1161" s="23">
        <v>9</v>
      </c>
      <c r="AW1161" s="23">
        <v>4</v>
      </c>
      <c r="AX1161" s="23">
        <f>IF(AW1161=AW1160,AX1160+1,1)</f>
        <v>2</v>
      </c>
    </row>
    <row r="1162" spans="3:50" ht="15" customHeight="1" x14ac:dyDescent="0.3">
      <c r="C1162" s="40" t="s">
        <v>22</v>
      </c>
      <c r="D1162" s="34" t="s">
        <v>836</v>
      </c>
      <c r="E1162" s="35" t="s">
        <v>1078</v>
      </c>
      <c r="F1162" s="41"/>
      <c r="G1162" s="169"/>
      <c r="H1162" s="43">
        <v>26</v>
      </c>
      <c r="I1162" s="41">
        <v>2021</v>
      </c>
      <c r="J1162" s="42">
        <v>0</v>
      </c>
      <c r="K1162" s="43">
        <v>0</v>
      </c>
      <c r="L1162" s="41"/>
      <c r="M1162" s="42"/>
      <c r="N1162" s="43"/>
      <c r="O1162" s="41"/>
      <c r="P1162" s="42"/>
      <c r="Q1162" s="43"/>
      <c r="R1162" s="41"/>
      <c r="S1162" s="42"/>
      <c r="T1162" s="43"/>
      <c r="U1162" s="41"/>
      <c r="V1162" s="42"/>
      <c r="W1162" s="43"/>
      <c r="X1162" s="41"/>
      <c r="Y1162" s="42"/>
      <c r="Z1162" s="43"/>
      <c r="AA1162" s="41"/>
      <c r="AB1162" s="42"/>
      <c r="AC1162" s="43"/>
      <c r="AD1162" s="41"/>
      <c r="AE1162" s="42"/>
      <c r="AF1162" s="43"/>
      <c r="AG1162" s="41"/>
      <c r="AH1162" s="42"/>
      <c r="AI1162" s="43"/>
      <c r="AK1162" s="41">
        <f t="shared" si="382"/>
        <v>2021</v>
      </c>
      <c r="AL1162" s="42">
        <f t="shared" si="382"/>
        <v>0</v>
      </c>
      <c r="AM1162" s="43">
        <f t="shared" si="382"/>
        <v>26</v>
      </c>
      <c r="AT1162" s="32">
        <f t="shared" si="383"/>
        <v>1</v>
      </c>
      <c r="AV1162" s="23">
        <v>9</v>
      </c>
      <c r="AW1162" s="23">
        <v>4</v>
      </c>
      <c r="AX1162" s="23">
        <f t="shared" ref="AX1162:AX1170" si="384">IF(AW1162=AW1161,AX1161+1,1)</f>
        <v>3</v>
      </c>
    </row>
    <row r="1163" spans="3:50" ht="15" customHeight="1" x14ac:dyDescent="0.3">
      <c r="C1163" s="40" t="s">
        <v>22</v>
      </c>
      <c r="D1163" s="34" t="s">
        <v>837</v>
      </c>
      <c r="E1163" s="35" t="s">
        <v>1081</v>
      </c>
      <c r="F1163" s="41"/>
      <c r="G1163" s="169"/>
      <c r="H1163" s="43">
        <v>25</v>
      </c>
      <c r="I1163" s="41">
        <v>1895</v>
      </c>
      <c r="J1163" s="42">
        <v>0</v>
      </c>
      <c r="K1163" s="43">
        <v>0</v>
      </c>
      <c r="L1163" s="41"/>
      <c r="M1163" s="42"/>
      <c r="N1163" s="43"/>
      <c r="O1163" s="41"/>
      <c r="P1163" s="42"/>
      <c r="Q1163" s="43"/>
      <c r="R1163" s="41"/>
      <c r="S1163" s="42"/>
      <c r="T1163" s="43"/>
      <c r="U1163" s="41"/>
      <c r="V1163" s="42"/>
      <c r="W1163" s="43"/>
      <c r="X1163" s="41"/>
      <c r="Y1163" s="42"/>
      <c r="Z1163" s="43"/>
      <c r="AA1163" s="41"/>
      <c r="AB1163" s="42"/>
      <c r="AC1163" s="43"/>
      <c r="AD1163" s="41"/>
      <c r="AE1163" s="42"/>
      <c r="AF1163" s="43"/>
      <c r="AG1163" s="41"/>
      <c r="AH1163" s="42"/>
      <c r="AI1163" s="43"/>
      <c r="AK1163" s="41">
        <f t="shared" si="382"/>
        <v>1895</v>
      </c>
      <c r="AL1163" s="42">
        <f t="shared" si="382"/>
        <v>0</v>
      </c>
      <c r="AM1163" s="43">
        <f t="shared" si="382"/>
        <v>25</v>
      </c>
      <c r="AT1163" s="32">
        <f t="shared" si="383"/>
        <v>1</v>
      </c>
      <c r="AV1163" s="23">
        <v>9</v>
      </c>
      <c r="AW1163" s="23">
        <v>4</v>
      </c>
      <c r="AX1163" s="23">
        <f t="shared" si="384"/>
        <v>4</v>
      </c>
    </row>
    <row r="1164" spans="3:50" ht="15" customHeight="1" x14ac:dyDescent="0.3">
      <c r="C1164" s="40" t="s">
        <v>22</v>
      </c>
      <c r="D1164" s="34" t="s">
        <v>838</v>
      </c>
      <c r="E1164" s="35" t="s">
        <v>1080</v>
      </c>
      <c r="F1164" s="41"/>
      <c r="G1164" s="169"/>
      <c r="H1164" s="43">
        <v>21</v>
      </c>
      <c r="I1164" s="41">
        <v>1645</v>
      </c>
      <c r="J1164" s="42">
        <v>0</v>
      </c>
      <c r="K1164" s="43">
        <v>0</v>
      </c>
      <c r="L1164" s="41"/>
      <c r="M1164" s="42"/>
      <c r="N1164" s="43"/>
      <c r="O1164" s="41"/>
      <c r="P1164" s="42"/>
      <c r="Q1164" s="43"/>
      <c r="R1164" s="41"/>
      <c r="S1164" s="42"/>
      <c r="T1164" s="43"/>
      <c r="U1164" s="41"/>
      <c r="V1164" s="42"/>
      <c r="W1164" s="43"/>
      <c r="X1164" s="41"/>
      <c r="Y1164" s="42"/>
      <c r="Z1164" s="43"/>
      <c r="AA1164" s="41"/>
      <c r="AB1164" s="42"/>
      <c r="AC1164" s="43"/>
      <c r="AD1164" s="41"/>
      <c r="AE1164" s="42"/>
      <c r="AF1164" s="43"/>
      <c r="AG1164" s="41"/>
      <c r="AH1164" s="42"/>
      <c r="AI1164" s="43"/>
      <c r="AK1164" s="41">
        <f t="shared" si="382"/>
        <v>1645</v>
      </c>
      <c r="AL1164" s="42">
        <f t="shared" si="382"/>
        <v>0</v>
      </c>
      <c r="AM1164" s="43">
        <f t="shared" si="382"/>
        <v>21</v>
      </c>
      <c r="AT1164" s="32">
        <f t="shared" si="383"/>
        <v>1</v>
      </c>
      <c r="AV1164" s="23">
        <v>9</v>
      </c>
      <c r="AW1164" s="23">
        <v>4</v>
      </c>
      <c r="AX1164" s="23">
        <f t="shared" si="384"/>
        <v>5</v>
      </c>
    </row>
    <row r="1165" spans="3:50" ht="15" hidden="1" customHeight="1" x14ac:dyDescent="0.3">
      <c r="C1165" s="40" t="s">
        <v>22</v>
      </c>
      <c r="D1165" s="34" t="s">
        <v>2</v>
      </c>
      <c r="E1165" s="35" t="s">
        <v>2</v>
      </c>
      <c r="F1165" s="41">
        <v>0</v>
      </c>
      <c r="G1165" s="169">
        <v>0</v>
      </c>
      <c r="H1165" s="43">
        <v>0</v>
      </c>
      <c r="I1165" s="41">
        <v>0</v>
      </c>
      <c r="J1165" s="42">
        <v>0</v>
      </c>
      <c r="K1165" s="43">
        <v>0</v>
      </c>
      <c r="L1165" s="41"/>
      <c r="M1165" s="42"/>
      <c r="N1165" s="43"/>
      <c r="O1165" s="41"/>
      <c r="P1165" s="42"/>
      <c r="Q1165" s="43"/>
      <c r="R1165" s="41"/>
      <c r="S1165" s="42"/>
      <c r="T1165" s="43"/>
      <c r="U1165" s="41"/>
      <c r="V1165" s="42"/>
      <c r="W1165" s="43"/>
      <c r="X1165" s="41"/>
      <c r="Y1165" s="42"/>
      <c r="Z1165" s="43"/>
      <c r="AA1165" s="41"/>
      <c r="AB1165" s="42"/>
      <c r="AC1165" s="43"/>
      <c r="AD1165" s="41"/>
      <c r="AE1165" s="42"/>
      <c r="AF1165" s="43"/>
      <c r="AG1165" s="41"/>
      <c r="AH1165" s="42"/>
      <c r="AI1165" s="43"/>
      <c r="AK1165" s="41">
        <f t="shared" si="382"/>
        <v>0</v>
      </c>
      <c r="AL1165" s="42">
        <f t="shared" si="382"/>
        <v>0</v>
      </c>
      <c r="AM1165" s="43">
        <f t="shared" si="382"/>
        <v>0</v>
      </c>
      <c r="AT1165" s="32">
        <f t="shared" si="383"/>
        <v>0</v>
      </c>
      <c r="AV1165" s="23">
        <v>9</v>
      </c>
      <c r="AW1165" s="23">
        <v>4</v>
      </c>
      <c r="AX1165" s="23">
        <f t="shared" si="384"/>
        <v>6</v>
      </c>
    </row>
    <row r="1166" spans="3:50" ht="15" hidden="1" customHeight="1" x14ac:dyDescent="0.3">
      <c r="C1166" s="40" t="s">
        <v>22</v>
      </c>
      <c r="D1166" s="34" t="s">
        <v>2</v>
      </c>
      <c r="E1166" s="35" t="s">
        <v>2</v>
      </c>
      <c r="F1166" s="41">
        <v>0</v>
      </c>
      <c r="G1166" s="169">
        <v>0</v>
      </c>
      <c r="H1166" s="43">
        <v>0</v>
      </c>
      <c r="I1166" s="41">
        <v>0</v>
      </c>
      <c r="J1166" s="42">
        <v>0</v>
      </c>
      <c r="K1166" s="43">
        <v>0</v>
      </c>
      <c r="L1166" s="41"/>
      <c r="M1166" s="42"/>
      <c r="N1166" s="43"/>
      <c r="O1166" s="41"/>
      <c r="P1166" s="42"/>
      <c r="Q1166" s="43"/>
      <c r="R1166" s="41"/>
      <c r="S1166" s="42"/>
      <c r="T1166" s="43"/>
      <c r="U1166" s="41"/>
      <c r="V1166" s="42"/>
      <c r="W1166" s="43"/>
      <c r="X1166" s="41"/>
      <c r="Y1166" s="42"/>
      <c r="Z1166" s="43"/>
      <c r="AA1166" s="41"/>
      <c r="AB1166" s="42"/>
      <c r="AC1166" s="43"/>
      <c r="AD1166" s="41"/>
      <c r="AE1166" s="42"/>
      <c r="AF1166" s="43"/>
      <c r="AG1166" s="41"/>
      <c r="AH1166" s="42"/>
      <c r="AI1166" s="43"/>
      <c r="AK1166" s="41">
        <f t="shared" si="382"/>
        <v>0</v>
      </c>
      <c r="AL1166" s="42">
        <f t="shared" si="382"/>
        <v>0</v>
      </c>
      <c r="AM1166" s="43">
        <f t="shared" si="382"/>
        <v>0</v>
      </c>
      <c r="AT1166" s="32">
        <f t="shared" si="383"/>
        <v>0</v>
      </c>
      <c r="AV1166" s="23">
        <v>9</v>
      </c>
      <c r="AW1166" s="23">
        <v>4</v>
      </c>
      <c r="AX1166" s="23">
        <f t="shared" si="384"/>
        <v>7</v>
      </c>
    </row>
    <row r="1167" spans="3:50" ht="15" hidden="1" customHeight="1" x14ac:dyDescent="0.3">
      <c r="C1167" s="40" t="s">
        <v>22</v>
      </c>
      <c r="D1167" s="34" t="s">
        <v>2</v>
      </c>
      <c r="E1167" s="35" t="s">
        <v>2</v>
      </c>
      <c r="F1167" s="41">
        <v>0</v>
      </c>
      <c r="G1167" s="169">
        <v>0</v>
      </c>
      <c r="H1167" s="43">
        <v>0</v>
      </c>
      <c r="I1167" s="41">
        <v>0</v>
      </c>
      <c r="J1167" s="42">
        <v>0</v>
      </c>
      <c r="K1167" s="43">
        <v>0</v>
      </c>
      <c r="L1167" s="41"/>
      <c r="M1167" s="42"/>
      <c r="N1167" s="43"/>
      <c r="O1167" s="41"/>
      <c r="P1167" s="42"/>
      <c r="Q1167" s="43"/>
      <c r="R1167" s="41"/>
      <c r="S1167" s="42"/>
      <c r="T1167" s="43"/>
      <c r="U1167" s="41"/>
      <c r="V1167" s="42"/>
      <c r="W1167" s="43"/>
      <c r="X1167" s="41"/>
      <c r="Y1167" s="42"/>
      <c r="Z1167" s="43"/>
      <c r="AA1167" s="41"/>
      <c r="AB1167" s="42"/>
      <c r="AC1167" s="43"/>
      <c r="AD1167" s="41"/>
      <c r="AE1167" s="42"/>
      <c r="AF1167" s="43"/>
      <c r="AG1167" s="41"/>
      <c r="AH1167" s="42"/>
      <c r="AI1167" s="43"/>
      <c r="AK1167" s="41">
        <f t="shared" si="382"/>
        <v>0</v>
      </c>
      <c r="AL1167" s="42">
        <f t="shared" si="382"/>
        <v>0</v>
      </c>
      <c r="AM1167" s="43">
        <f t="shared" si="382"/>
        <v>0</v>
      </c>
      <c r="AT1167" s="32">
        <f t="shared" si="383"/>
        <v>0</v>
      </c>
      <c r="AV1167" s="23">
        <v>9</v>
      </c>
      <c r="AW1167" s="23">
        <v>4</v>
      </c>
      <c r="AX1167" s="23">
        <f t="shared" si="384"/>
        <v>8</v>
      </c>
    </row>
    <row r="1168" spans="3:50" ht="15" hidden="1" customHeight="1" x14ac:dyDescent="0.3">
      <c r="C1168" s="40" t="s">
        <v>22</v>
      </c>
      <c r="D1168" s="34" t="s">
        <v>2</v>
      </c>
      <c r="E1168" s="35" t="s">
        <v>2</v>
      </c>
      <c r="F1168" s="41">
        <v>0</v>
      </c>
      <c r="G1168" s="169">
        <v>0</v>
      </c>
      <c r="H1168" s="43">
        <v>0</v>
      </c>
      <c r="I1168" s="41">
        <v>0</v>
      </c>
      <c r="J1168" s="42">
        <v>0</v>
      </c>
      <c r="K1168" s="43">
        <v>0</v>
      </c>
      <c r="L1168" s="41"/>
      <c r="M1168" s="42"/>
      <c r="N1168" s="43"/>
      <c r="O1168" s="41"/>
      <c r="P1168" s="42"/>
      <c r="Q1168" s="43"/>
      <c r="R1168" s="41"/>
      <c r="S1168" s="42"/>
      <c r="T1168" s="43"/>
      <c r="U1168" s="41"/>
      <c r="V1168" s="42"/>
      <c r="W1168" s="43"/>
      <c r="X1168" s="41"/>
      <c r="Y1168" s="42"/>
      <c r="Z1168" s="43"/>
      <c r="AA1168" s="41"/>
      <c r="AB1168" s="42"/>
      <c r="AC1168" s="43"/>
      <c r="AD1168" s="41"/>
      <c r="AE1168" s="42"/>
      <c r="AF1168" s="43"/>
      <c r="AG1168" s="41"/>
      <c r="AH1168" s="42"/>
      <c r="AI1168" s="43"/>
      <c r="AK1168" s="41">
        <f t="shared" si="382"/>
        <v>0</v>
      </c>
      <c r="AL1168" s="42">
        <f t="shared" si="382"/>
        <v>0</v>
      </c>
      <c r="AM1168" s="43">
        <f t="shared" si="382"/>
        <v>0</v>
      </c>
      <c r="AT1168" s="32">
        <f t="shared" si="383"/>
        <v>0</v>
      </c>
      <c r="AV1168" s="23">
        <v>9</v>
      </c>
      <c r="AW1168" s="23">
        <v>4</v>
      </c>
      <c r="AX1168" s="23">
        <f t="shared" si="384"/>
        <v>9</v>
      </c>
    </row>
    <row r="1169" spans="3:50" ht="15" hidden="1" customHeight="1" x14ac:dyDescent="0.3">
      <c r="C1169" s="40" t="s">
        <v>22</v>
      </c>
      <c r="D1169" s="34" t="s">
        <v>2</v>
      </c>
      <c r="E1169" s="35" t="s">
        <v>2</v>
      </c>
      <c r="F1169" s="41">
        <v>0</v>
      </c>
      <c r="G1169" s="169">
        <v>0</v>
      </c>
      <c r="H1169" s="43">
        <v>0</v>
      </c>
      <c r="I1169" s="41">
        <v>0</v>
      </c>
      <c r="J1169" s="42">
        <v>0</v>
      </c>
      <c r="K1169" s="43">
        <v>0</v>
      </c>
      <c r="L1169" s="41"/>
      <c r="M1169" s="42"/>
      <c r="N1169" s="43"/>
      <c r="O1169" s="41"/>
      <c r="P1169" s="42"/>
      <c r="Q1169" s="43"/>
      <c r="R1169" s="41"/>
      <c r="S1169" s="42"/>
      <c r="T1169" s="43"/>
      <c r="U1169" s="41"/>
      <c r="V1169" s="42"/>
      <c r="W1169" s="43"/>
      <c r="X1169" s="41"/>
      <c r="Y1169" s="42"/>
      <c r="Z1169" s="43"/>
      <c r="AA1169" s="41"/>
      <c r="AB1169" s="42"/>
      <c r="AC1169" s="43"/>
      <c r="AD1169" s="41"/>
      <c r="AE1169" s="42"/>
      <c r="AF1169" s="43"/>
      <c r="AG1169" s="41"/>
      <c r="AH1169" s="42"/>
      <c r="AI1169" s="43"/>
      <c r="AK1169" s="41">
        <f t="shared" si="382"/>
        <v>0</v>
      </c>
      <c r="AL1169" s="42">
        <f t="shared" si="382"/>
        <v>0</v>
      </c>
      <c r="AM1169" s="43">
        <f t="shared" si="382"/>
        <v>0</v>
      </c>
      <c r="AT1169" s="32">
        <f t="shared" si="383"/>
        <v>0</v>
      </c>
      <c r="AV1169" s="23">
        <v>9</v>
      </c>
      <c r="AW1169" s="23">
        <v>4</v>
      </c>
      <c r="AX1169" s="23">
        <f t="shared" si="384"/>
        <v>10</v>
      </c>
    </row>
    <row r="1170" spans="3:50" ht="15" customHeight="1" x14ac:dyDescent="0.3">
      <c r="C1170" s="40" t="s">
        <v>23</v>
      </c>
      <c r="D1170" s="34" t="s">
        <v>839</v>
      </c>
      <c r="E1170" s="35" t="s">
        <v>1079</v>
      </c>
      <c r="F1170" s="41"/>
      <c r="G1170" s="169"/>
      <c r="H1170" s="43">
        <v>16</v>
      </c>
      <c r="I1170" s="41">
        <v>1249</v>
      </c>
      <c r="J1170" s="42">
        <v>0</v>
      </c>
      <c r="K1170" s="43">
        <v>0</v>
      </c>
      <c r="L1170" s="41"/>
      <c r="M1170" s="42"/>
      <c r="N1170" s="43"/>
      <c r="O1170" s="41"/>
      <c r="P1170" s="42"/>
      <c r="Q1170" s="43"/>
      <c r="R1170" s="41"/>
      <c r="S1170" s="42"/>
      <c r="T1170" s="43"/>
      <c r="U1170" s="41"/>
      <c r="V1170" s="42"/>
      <c r="W1170" s="43"/>
      <c r="X1170" s="41"/>
      <c r="Y1170" s="42"/>
      <c r="Z1170" s="43"/>
      <c r="AA1170" s="41"/>
      <c r="AB1170" s="42"/>
      <c r="AC1170" s="43"/>
      <c r="AD1170" s="41"/>
      <c r="AE1170" s="42"/>
      <c r="AF1170" s="43"/>
      <c r="AG1170" s="41"/>
      <c r="AH1170" s="42"/>
      <c r="AI1170" s="43"/>
      <c r="AK1170" s="41">
        <f t="shared" si="382"/>
        <v>1249</v>
      </c>
      <c r="AL1170" s="42">
        <f t="shared" si="382"/>
        <v>0</v>
      </c>
      <c r="AM1170" s="43">
        <f t="shared" si="382"/>
        <v>16</v>
      </c>
      <c r="AT1170" s="32">
        <f t="shared" si="383"/>
        <v>1</v>
      </c>
      <c r="AV1170" s="23">
        <v>9</v>
      </c>
      <c r="AW1170" s="23">
        <v>5</v>
      </c>
      <c r="AX1170" s="23">
        <f t="shared" si="384"/>
        <v>1</v>
      </c>
    </row>
    <row r="1171" spans="3:50" ht="15" customHeight="1" x14ac:dyDescent="0.3">
      <c r="C1171" s="50" t="str">
        <f>IF(LEN(E1170)&lt;1,"","Total: " &amp; LEFT(E1170,LEN(E1170)-21) &amp; "Municipalities")</f>
        <v>Total: Cape Winelands Municipalities</v>
      </c>
      <c r="D1171" s="51"/>
      <c r="E1171" s="52"/>
      <c r="F1171" s="53"/>
      <c r="G1171" s="171"/>
      <c r="H1171" s="55">
        <f>SUM(H1160:H1170)</f>
        <v>135</v>
      </c>
      <c r="I1171" s="53">
        <f>SUM(I1160:I1170)</f>
        <v>10431</v>
      </c>
      <c r="J1171" s="54">
        <f>SUM(J1160:J1170)</f>
        <v>0</v>
      </c>
      <c r="K1171" s="55">
        <f>SUM(K1160:K1170)</f>
        <v>0</v>
      </c>
      <c r="L1171" s="53">
        <f t="shared" ref="L1171:AI1171" si="385">SUM(L1160:L1170)</f>
        <v>0</v>
      </c>
      <c r="M1171" s="54">
        <f t="shared" si="385"/>
        <v>0</v>
      </c>
      <c r="N1171" s="55">
        <f t="shared" si="385"/>
        <v>0</v>
      </c>
      <c r="O1171" s="53">
        <f t="shared" si="385"/>
        <v>0</v>
      </c>
      <c r="P1171" s="54">
        <f t="shared" si="385"/>
        <v>0</v>
      </c>
      <c r="Q1171" s="55">
        <f t="shared" si="385"/>
        <v>0</v>
      </c>
      <c r="R1171" s="53">
        <f t="shared" si="385"/>
        <v>0</v>
      </c>
      <c r="S1171" s="54">
        <f t="shared" si="385"/>
        <v>0</v>
      </c>
      <c r="T1171" s="55">
        <f t="shared" si="385"/>
        <v>0</v>
      </c>
      <c r="U1171" s="53">
        <f t="shared" si="385"/>
        <v>0</v>
      </c>
      <c r="V1171" s="54">
        <f t="shared" si="385"/>
        <v>0</v>
      </c>
      <c r="W1171" s="55">
        <f t="shared" si="385"/>
        <v>0</v>
      </c>
      <c r="X1171" s="53">
        <f t="shared" si="385"/>
        <v>0</v>
      </c>
      <c r="Y1171" s="54">
        <f t="shared" si="385"/>
        <v>0</v>
      </c>
      <c r="Z1171" s="55">
        <f t="shared" si="385"/>
        <v>0</v>
      </c>
      <c r="AA1171" s="53">
        <f t="shared" si="385"/>
        <v>0</v>
      </c>
      <c r="AB1171" s="54">
        <f t="shared" si="385"/>
        <v>0</v>
      </c>
      <c r="AC1171" s="55">
        <f t="shared" si="385"/>
        <v>0</v>
      </c>
      <c r="AD1171" s="53">
        <f t="shared" si="385"/>
        <v>0</v>
      </c>
      <c r="AE1171" s="54">
        <f t="shared" si="385"/>
        <v>0</v>
      </c>
      <c r="AF1171" s="55">
        <f t="shared" si="385"/>
        <v>0</v>
      </c>
      <c r="AG1171" s="53">
        <f t="shared" si="385"/>
        <v>0</v>
      </c>
      <c r="AH1171" s="54">
        <f t="shared" si="385"/>
        <v>0</v>
      </c>
      <c r="AI1171" s="55">
        <f t="shared" si="385"/>
        <v>0</v>
      </c>
      <c r="AK1171" s="53">
        <f>SUM(AK1160:AK1170)</f>
        <v>10431</v>
      </c>
      <c r="AL1171" s="54">
        <f>SUM(AL1160:AL1170)</f>
        <v>0</v>
      </c>
      <c r="AM1171" s="55">
        <f>SUM(AM1160:AM1170)</f>
        <v>135</v>
      </c>
      <c r="AT1171" s="32">
        <f>IF(SUM(AT1160:AT1170)=0,0,1)</f>
        <v>1</v>
      </c>
    </row>
    <row r="1172" spans="3:50" ht="15" customHeight="1" x14ac:dyDescent="0.3">
      <c r="C1172" s="40"/>
      <c r="D1172" s="34"/>
      <c r="E1172" s="35"/>
      <c r="F1172" s="41"/>
      <c r="G1172" s="169"/>
      <c r="H1172" s="43"/>
      <c r="I1172" s="41"/>
      <c r="J1172" s="42"/>
      <c r="K1172" s="43"/>
      <c r="L1172" s="41"/>
      <c r="M1172" s="42"/>
      <c r="N1172" s="43"/>
      <c r="O1172" s="41"/>
      <c r="P1172" s="42"/>
      <c r="Q1172" s="43"/>
      <c r="R1172" s="41"/>
      <c r="S1172" s="42"/>
      <c r="T1172" s="43"/>
      <c r="U1172" s="41"/>
      <c r="V1172" s="42"/>
      <c r="W1172" s="43"/>
      <c r="X1172" s="41"/>
      <c r="Y1172" s="42"/>
      <c r="Z1172" s="43"/>
      <c r="AA1172" s="41"/>
      <c r="AB1172" s="42"/>
      <c r="AC1172" s="43"/>
      <c r="AD1172" s="41"/>
      <c r="AE1172" s="42"/>
      <c r="AF1172" s="43"/>
      <c r="AG1172" s="41"/>
      <c r="AH1172" s="42"/>
      <c r="AI1172" s="43"/>
      <c r="AK1172" s="41"/>
      <c r="AL1172" s="42"/>
      <c r="AM1172" s="43"/>
      <c r="AT1172" s="32">
        <f>IF(AT1171=0,0,1)</f>
        <v>1</v>
      </c>
    </row>
    <row r="1173" spans="3:50" ht="15" customHeight="1" x14ac:dyDescent="0.3">
      <c r="C1173" s="40" t="s">
        <v>22</v>
      </c>
      <c r="D1173" s="34" t="s">
        <v>840</v>
      </c>
      <c r="E1173" s="35" t="s">
        <v>1082</v>
      </c>
      <c r="F1173" s="41"/>
      <c r="G1173" s="169"/>
      <c r="H1173" s="43">
        <v>20</v>
      </c>
      <c r="I1173" s="41">
        <v>1563</v>
      </c>
      <c r="J1173" s="42">
        <v>0</v>
      </c>
      <c r="K1173" s="43">
        <v>0</v>
      </c>
      <c r="L1173" s="41"/>
      <c r="M1173" s="42"/>
      <c r="N1173" s="43"/>
      <c r="O1173" s="41"/>
      <c r="P1173" s="42"/>
      <c r="Q1173" s="43"/>
      <c r="R1173" s="41"/>
      <c r="S1173" s="42"/>
      <c r="T1173" s="43"/>
      <c r="U1173" s="41"/>
      <c r="V1173" s="42"/>
      <c r="W1173" s="43"/>
      <c r="X1173" s="41"/>
      <c r="Y1173" s="42"/>
      <c r="Z1173" s="43"/>
      <c r="AA1173" s="41"/>
      <c r="AB1173" s="42"/>
      <c r="AC1173" s="43"/>
      <c r="AD1173" s="41"/>
      <c r="AE1173" s="42"/>
      <c r="AF1173" s="43"/>
      <c r="AG1173" s="41"/>
      <c r="AH1173" s="42"/>
      <c r="AI1173" s="43"/>
      <c r="AK1173" s="41">
        <f t="shared" ref="AK1173:AM1183" si="386">F1173+I1173+L1173+O1173+R1173+U1173+X1173+AA1173+AD1173+AG1173</f>
        <v>1563</v>
      </c>
      <c r="AL1173" s="42">
        <f t="shared" si="386"/>
        <v>0</v>
      </c>
      <c r="AM1173" s="43">
        <f t="shared" si="386"/>
        <v>20</v>
      </c>
      <c r="AT1173" s="32">
        <f>IF(LEN(E1173)&lt;2,0,1)</f>
        <v>1</v>
      </c>
      <c r="AV1173" s="23">
        <v>9</v>
      </c>
      <c r="AW1173" s="23">
        <v>6</v>
      </c>
      <c r="AX1173" s="23">
        <v>1</v>
      </c>
    </row>
    <row r="1174" spans="3:50" ht="15" customHeight="1" x14ac:dyDescent="0.3">
      <c r="C1174" s="40" t="s">
        <v>22</v>
      </c>
      <c r="D1174" s="34" t="s">
        <v>841</v>
      </c>
      <c r="E1174" s="35" t="s">
        <v>1087</v>
      </c>
      <c r="F1174" s="41"/>
      <c r="G1174" s="169"/>
      <c r="H1174" s="43">
        <v>25</v>
      </c>
      <c r="I1174" s="41">
        <v>1898</v>
      </c>
      <c r="J1174" s="42">
        <v>0</v>
      </c>
      <c r="K1174" s="43">
        <v>0</v>
      </c>
      <c r="L1174" s="41"/>
      <c r="M1174" s="42"/>
      <c r="N1174" s="43"/>
      <c r="O1174" s="41"/>
      <c r="P1174" s="42"/>
      <c r="Q1174" s="43"/>
      <c r="R1174" s="41"/>
      <c r="S1174" s="42"/>
      <c r="T1174" s="43"/>
      <c r="U1174" s="41"/>
      <c r="V1174" s="42"/>
      <c r="W1174" s="43"/>
      <c r="X1174" s="41"/>
      <c r="Y1174" s="42"/>
      <c r="Z1174" s="43"/>
      <c r="AA1174" s="41"/>
      <c r="AB1174" s="42"/>
      <c r="AC1174" s="43"/>
      <c r="AD1174" s="41"/>
      <c r="AE1174" s="42"/>
      <c r="AF1174" s="43"/>
      <c r="AG1174" s="41"/>
      <c r="AH1174" s="42"/>
      <c r="AI1174" s="43"/>
      <c r="AK1174" s="41">
        <f t="shared" si="386"/>
        <v>1898</v>
      </c>
      <c r="AL1174" s="42">
        <f t="shared" si="386"/>
        <v>0</v>
      </c>
      <c r="AM1174" s="43">
        <f t="shared" si="386"/>
        <v>25</v>
      </c>
      <c r="AT1174" s="32">
        <f t="shared" ref="AT1174:AT1183" si="387">IF(LEN(E1174)&lt;2,0,1)</f>
        <v>1</v>
      </c>
      <c r="AV1174" s="23">
        <v>9</v>
      </c>
      <c r="AW1174" s="23">
        <v>6</v>
      </c>
      <c r="AX1174" s="23">
        <f>IF(AW1174=AW1173,AX1173+1,1)</f>
        <v>2</v>
      </c>
    </row>
    <row r="1175" spans="3:50" ht="15" customHeight="1" x14ac:dyDescent="0.3">
      <c r="C1175" s="40" t="s">
        <v>22</v>
      </c>
      <c r="D1175" s="34" t="s">
        <v>842</v>
      </c>
      <c r="E1175" s="35" t="s">
        <v>1084</v>
      </c>
      <c r="F1175" s="41"/>
      <c r="G1175" s="169"/>
      <c r="H1175" s="43">
        <v>18</v>
      </c>
      <c r="I1175" s="41">
        <v>1363</v>
      </c>
      <c r="J1175" s="42">
        <v>0</v>
      </c>
      <c r="K1175" s="43">
        <v>0</v>
      </c>
      <c r="L1175" s="41"/>
      <c r="M1175" s="42"/>
      <c r="N1175" s="43"/>
      <c r="O1175" s="41"/>
      <c r="P1175" s="42"/>
      <c r="Q1175" s="43"/>
      <c r="R1175" s="41"/>
      <c r="S1175" s="42"/>
      <c r="T1175" s="43"/>
      <c r="U1175" s="41"/>
      <c r="V1175" s="42"/>
      <c r="W1175" s="43"/>
      <c r="X1175" s="41"/>
      <c r="Y1175" s="42"/>
      <c r="Z1175" s="43"/>
      <c r="AA1175" s="41"/>
      <c r="AB1175" s="42"/>
      <c r="AC1175" s="43"/>
      <c r="AD1175" s="41"/>
      <c r="AE1175" s="42"/>
      <c r="AF1175" s="43"/>
      <c r="AG1175" s="41"/>
      <c r="AH1175" s="42"/>
      <c r="AI1175" s="43"/>
      <c r="AK1175" s="41">
        <f t="shared" si="386"/>
        <v>1363</v>
      </c>
      <c r="AL1175" s="42">
        <f t="shared" si="386"/>
        <v>0</v>
      </c>
      <c r="AM1175" s="43">
        <f t="shared" si="386"/>
        <v>18</v>
      </c>
      <c r="AT1175" s="32">
        <f t="shared" si="387"/>
        <v>1</v>
      </c>
      <c r="AV1175" s="23">
        <v>9</v>
      </c>
      <c r="AW1175" s="23">
        <v>6</v>
      </c>
      <c r="AX1175" s="23">
        <f t="shared" ref="AX1175:AX1183" si="388">IF(AW1175=AW1174,AX1174+1,1)</f>
        <v>3</v>
      </c>
    </row>
    <row r="1176" spans="3:50" ht="15" customHeight="1" x14ac:dyDescent="0.3">
      <c r="C1176" s="40" t="s">
        <v>22</v>
      </c>
      <c r="D1176" s="34" t="s">
        <v>843</v>
      </c>
      <c r="E1176" s="35" t="s">
        <v>1091</v>
      </c>
      <c r="F1176" s="41"/>
      <c r="G1176" s="169"/>
      <c r="H1176" s="43">
        <v>17</v>
      </c>
      <c r="I1176" s="41">
        <v>1305</v>
      </c>
      <c r="J1176" s="42">
        <v>0</v>
      </c>
      <c r="K1176" s="43">
        <v>0</v>
      </c>
      <c r="L1176" s="41"/>
      <c r="M1176" s="42"/>
      <c r="N1176" s="43"/>
      <c r="O1176" s="41"/>
      <c r="P1176" s="42"/>
      <c r="Q1176" s="43"/>
      <c r="R1176" s="41"/>
      <c r="S1176" s="42"/>
      <c r="T1176" s="43"/>
      <c r="U1176" s="41"/>
      <c r="V1176" s="42"/>
      <c r="W1176" s="43"/>
      <c r="X1176" s="41"/>
      <c r="Y1176" s="42"/>
      <c r="Z1176" s="43"/>
      <c r="AA1176" s="41"/>
      <c r="AB1176" s="42"/>
      <c r="AC1176" s="43"/>
      <c r="AD1176" s="41"/>
      <c r="AE1176" s="42"/>
      <c r="AF1176" s="43"/>
      <c r="AG1176" s="41"/>
      <c r="AH1176" s="42"/>
      <c r="AI1176" s="43"/>
      <c r="AK1176" s="41">
        <f t="shared" si="386"/>
        <v>1305</v>
      </c>
      <c r="AL1176" s="42">
        <f t="shared" si="386"/>
        <v>0</v>
      </c>
      <c r="AM1176" s="43">
        <f t="shared" si="386"/>
        <v>17</v>
      </c>
      <c r="AT1176" s="32">
        <f t="shared" si="387"/>
        <v>1</v>
      </c>
      <c r="AV1176" s="23">
        <v>9</v>
      </c>
      <c r="AW1176" s="23">
        <v>6</v>
      </c>
      <c r="AX1176" s="23">
        <f t="shared" si="388"/>
        <v>4</v>
      </c>
    </row>
    <row r="1177" spans="3:50" ht="15" hidden="1" customHeight="1" x14ac:dyDescent="0.3">
      <c r="C1177" s="40" t="s">
        <v>22</v>
      </c>
      <c r="D1177" s="34" t="s">
        <v>2</v>
      </c>
      <c r="E1177" s="35" t="s">
        <v>2</v>
      </c>
      <c r="F1177" s="41">
        <v>0</v>
      </c>
      <c r="G1177" s="169">
        <v>0</v>
      </c>
      <c r="H1177" s="43">
        <v>0</v>
      </c>
      <c r="I1177" s="41">
        <v>0</v>
      </c>
      <c r="J1177" s="42">
        <v>0</v>
      </c>
      <c r="K1177" s="43">
        <v>0</v>
      </c>
      <c r="L1177" s="41"/>
      <c r="M1177" s="42"/>
      <c r="N1177" s="43"/>
      <c r="O1177" s="41"/>
      <c r="P1177" s="42"/>
      <c r="Q1177" s="43"/>
      <c r="R1177" s="41"/>
      <c r="S1177" s="42"/>
      <c r="T1177" s="43"/>
      <c r="U1177" s="41"/>
      <c r="V1177" s="42"/>
      <c r="W1177" s="43"/>
      <c r="X1177" s="41"/>
      <c r="Y1177" s="42"/>
      <c r="Z1177" s="43"/>
      <c r="AA1177" s="41"/>
      <c r="AB1177" s="42"/>
      <c r="AC1177" s="43"/>
      <c r="AD1177" s="41"/>
      <c r="AE1177" s="42"/>
      <c r="AF1177" s="43"/>
      <c r="AG1177" s="41"/>
      <c r="AH1177" s="42"/>
      <c r="AI1177" s="43"/>
      <c r="AK1177" s="41">
        <f t="shared" si="386"/>
        <v>0</v>
      </c>
      <c r="AL1177" s="42">
        <f t="shared" si="386"/>
        <v>0</v>
      </c>
      <c r="AM1177" s="43">
        <f t="shared" si="386"/>
        <v>0</v>
      </c>
      <c r="AT1177" s="32">
        <f t="shared" si="387"/>
        <v>0</v>
      </c>
      <c r="AV1177" s="23">
        <v>9</v>
      </c>
      <c r="AW1177" s="23">
        <v>6</v>
      </c>
      <c r="AX1177" s="23">
        <f t="shared" si="388"/>
        <v>5</v>
      </c>
    </row>
    <row r="1178" spans="3:50" ht="15" hidden="1" customHeight="1" x14ac:dyDescent="0.3">
      <c r="C1178" s="40" t="s">
        <v>22</v>
      </c>
      <c r="D1178" s="34" t="s">
        <v>2</v>
      </c>
      <c r="E1178" s="35" t="s">
        <v>2</v>
      </c>
      <c r="F1178" s="41">
        <v>0</v>
      </c>
      <c r="G1178" s="169">
        <v>0</v>
      </c>
      <c r="H1178" s="43">
        <v>0</v>
      </c>
      <c r="I1178" s="41">
        <v>0</v>
      </c>
      <c r="J1178" s="42">
        <v>0</v>
      </c>
      <c r="K1178" s="43">
        <v>0</v>
      </c>
      <c r="L1178" s="41"/>
      <c r="M1178" s="42"/>
      <c r="N1178" s="43"/>
      <c r="O1178" s="41"/>
      <c r="P1178" s="42"/>
      <c r="Q1178" s="43"/>
      <c r="R1178" s="41"/>
      <c r="S1178" s="42"/>
      <c r="T1178" s="43"/>
      <c r="U1178" s="41"/>
      <c r="V1178" s="42"/>
      <c r="W1178" s="43"/>
      <c r="X1178" s="41"/>
      <c r="Y1178" s="42"/>
      <c r="Z1178" s="43"/>
      <c r="AA1178" s="41"/>
      <c r="AB1178" s="42"/>
      <c r="AC1178" s="43"/>
      <c r="AD1178" s="41"/>
      <c r="AE1178" s="42"/>
      <c r="AF1178" s="43"/>
      <c r="AG1178" s="41"/>
      <c r="AH1178" s="42"/>
      <c r="AI1178" s="43"/>
      <c r="AK1178" s="41">
        <f t="shared" si="386"/>
        <v>0</v>
      </c>
      <c r="AL1178" s="42">
        <f t="shared" si="386"/>
        <v>0</v>
      </c>
      <c r="AM1178" s="43">
        <f t="shared" si="386"/>
        <v>0</v>
      </c>
      <c r="AT1178" s="32">
        <f t="shared" si="387"/>
        <v>0</v>
      </c>
      <c r="AV1178" s="23">
        <v>9</v>
      </c>
      <c r="AW1178" s="23">
        <v>6</v>
      </c>
      <c r="AX1178" s="23">
        <f t="shared" si="388"/>
        <v>6</v>
      </c>
    </row>
    <row r="1179" spans="3:50" ht="15" hidden="1" customHeight="1" x14ac:dyDescent="0.3">
      <c r="C1179" s="40" t="s">
        <v>22</v>
      </c>
      <c r="D1179" s="34" t="s">
        <v>2</v>
      </c>
      <c r="E1179" s="35" t="s">
        <v>2</v>
      </c>
      <c r="F1179" s="41">
        <v>0</v>
      </c>
      <c r="G1179" s="169">
        <v>0</v>
      </c>
      <c r="H1179" s="43">
        <v>0</v>
      </c>
      <c r="I1179" s="41">
        <v>0</v>
      </c>
      <c r="J1179" s="42">
        <v>0</v>
      </c>
      <c r="K1179" s="43">
        <v>0</v>
      </c>
      <c r="L1179" s="41"/>
      <c r="M1179" s="42"/>
      <c r="N1179" s="43"/>
      <c r="O1179" s="41"/>
      <c r="P1179" s="42"/>
      <c r="Q1179" s="43"/>
      <c r="R1179" s="41"/>
      <c r="S1179" s="42"/>
      <c r="T1179" s="43"/>
      <c r="U1179" s="41"/>
      <c r="V1179" s="42"/>
      <c r="W1179" s="43"/>
      <c r="X1179" s="41"/>
      <c r="Y1179" s="42"/>
      <c r="Z1179" s="43"/>
      <c r="AA1179" s="41"/>
      <c r="AB1179" s="42"/>
      <c r="AC1179" s="43"/>
      <c r="AD1179" s="41"/>
      <c r="AE1179" s="42"/>
      <c r="AF1179" s="43"/>
      <c r="AG1179" s="41"/>
      <c r="AH1179" s="42"/>
      <c r="AI1179" s="43"/>
      <c r="AK1179" s="41">
        <f t="shared" si="386"/>
        <v>0</v>
      </c>
      <c r="AL1179" s="42">
        <f t="shared" si="386"/>
        <v>0</v>
      </c>
      <c r="AM1179" s="43">
        <f t="shared" si="386"/>
        <v>0</v>
      </c>
      <c r="AT1179" s="32">
        <f t="shared" si="387"/>
        <v>0</v>
      </c>
      <c r="AV1179" s="23">
        <v>9</v>
      </c>
      <c r="AW1179" s="23">
        <v>6</v>
      </c>
      <c r="AX1179" s="23">
        <f t="shared" si="388"/>
        <v>7</v>
      </c>
    </row>
    <row r="1180" spans="3:50" ht="15" hidden="1" customHeight="1" x14ac:dyDescent="0.3">
      <c r="C1180" s="40" t="s">
        <v>22</v>
      </c>
      <c r="D1180" s="34" t="s">
        <v>2</v>
      </c>
      <c r="E1180" s="35" t="s">
        <v>2</v>
      </c>
      <c r="F1180" s="41">
        <v>0</v>
      </c>
      <c r="G1180" s="169">
        <v>0</v>
      </c>
      <c r="H1180" s="43">
        <v>0</v>
      </c>
      <c r="I1180" s="41">
        <v>0</v>
      </c>
      <c r="J1180" s="42">
        <v>0</v>
      </c>
      <c r="K1180" s="43">
        <v>0</v>
      </c>
      <c r="L1180" s="41"/>
      <c r="M1180" s="42"/>
      <c r="N1180" s="43"/>
      <c r="O1180" s="41"/>
      <c r="P1180" s="42"/>
      <c r="Q1180" s="43"/>
      <c r="R1180" s="41"/>
      <c r="S1180" s="42"/>
      <c r="T1180" s="43"/>
      <c r="U1180" s="41"/>
      <c r="V1180" s="42"/>
      <c r="W1180" s="43"/>
      <c r="X1180" s="41"/>
      <c r="Y1180" s="42"/>
      <c r="Z1180" s="43"/>
      <c r="AA1180" s="41"/>
      <c r="AB1180" s="42"/>
      <c r="AC1180" s="43"/>
      <c r="AD1180" s="41"/>
      <c r="AE1180" s="42"/>
      <c r="AF1180" s="43"/>
      <c r="AG1180" s="41"/>
      <c r="AH1180" s="42"/>
      <c r="AI1180" s="43"/>
      <c r="AK1180" s="41">
        <f t="shared" si="386"/>
        <v>0</v>
      </c>
      <c r="AL1180" s="42">
        <f t="shared" si="386"/>
        <v>0</v>
      </c>
      <c r="AM1180" s="43">
        <f t="shared" si="386"/>
        <v>0</v>
      </c>
      <c r="AT1180" s="32">
        <f t="shared" si="387"/>
        <v>0</v>
      </c>
      <c r="AV1180" s="23">
        <v>9</v>
      </c>
      <c r="AW1180" s="23">
        <v>6</v>
      </c>
      <c r="AX1180" s="23">
        <f t="shared" si="388"/>
        <v>8</v>
      </c>
    </row>
    <row r="1181" spans="3:50" ht="15" hidden="1" customHeight="1" x14ac:dyDescent="0.3">
      <c r="C1181" s="40" t="s">
        <v>22</v>
      </c>
      <c r="D1181" s="34" t="s">
        <v>2</v>
      </c>
      <c r="E1181" s="35" t="s">
        <v>2</v>
      </c>
      <c r="F1181" s="41">
        <v>0</v>
      </c>
      <c r="G1181" s="169">
        <v>0</v>
      </c>
      <c r="H1181" s="43">
        <v>0</v>
      </c>
      <c r="I1181" s="41">
        <v>0</v>
      </c>
      <c r="J1181" s="42">
        <v>0</v>
      </c>
      <c r="K1181" s="43">
        <v>0</v>
      </c>
      <c r="L1181" s="41"/>
      <c r="M1181" s="42"/>
      <c r="N1181" s="43"/>
      <c r="O1181" s="41"/>
      <c r="P1181" s="42"/>
      <c r="Q1181" s="43"/>
      <c r="R1181" s="41"/>
      <c r="S1181" s="42"/>
      <c r="T1181" s="43"/>
      <c r="U1181" s="41"/>
      <c r="V1181" s="42"/>
      <c r="W1181" s="43"/>
      <c r="X1181" s="41"/>
      <c r="Y1181" s="42"/>
      <c r="Z1181" s="43"/>
      <c r="AA1181" s="41"/>
      <c r="AB1181" s="42"/>
      <c r="AC1181" s="43"/>
      <c r="AD1181" s="41"/>
      <c r="AE1181" s="42"/>
      <c r="AF1181" s="43"/>
      <c r="AG1181" s="41"/>
      <c r="AH1181" s="42"/>
      <c r="AI1181" s="43"/>
      <c r="AK1181" s="41">
        <f t="shared" si="386"/>
        <v>0</v>
      </c>
      <c r="AL1181" s="42">
        <f t="shared" si="386"/>
        <v>0</v>
      </c>
      <c r="AM1181" s="43">
        <f t="shared" si="386"/>
        <v>0</v>
      </c>
      <c r="AT1181" s="32">
        <f t="shared" si="387"/>
        <v>0</v>
      </c>
      <c r="AV1181" s="23">
        <v>9</v>
      </c>
      <c r="AW1181" s="23">
        <v>6</v>
      </c>
      <c r="AX1181" s="23">
        <f t="shared" si="388"/>
        <v>9</v>
      </c>
    </row>
    <row r="1182" spans="3:50" ht="15" hidden="1" customHeight="1" x14ac:dyDescent="0.3">
      <c r="C1182" s="40" t="s">
        <v>22</v>
      </c>
      <c r="D1182" s="34" t="s">
        <v>2</v>
      </c>
      <c r="E1182" s="35" t="s">
        <v>2</v>
      </c>
      <c r="F1182" s="41">
        <v>0</v>
      </c>
      <c r="G1182" s="169">
        <v>0</v>
      </c>
      <c r="H1182" s="43">
        <v>0</v>
      </c>
      <c r="I1182" s="41">
        <v>0</v>
      </c>
      <c r="J1182" s="42">
        <v>0</v>
      </c>
      <c r="K1182" s="43">
        <v>0</v>
      </c>
      <c r="L1182" s="41"/>
      <c r="M1182" s="42"/>
      <c r="N1182" s="43"/>
      <c r="O1182" s="41"/>
      <c r="P1182" s="42"/>
      <c r="Q1182" s="43"/>
      <c r="R1182" s="41"/>
      <c r="S1182" s="42"/>
      <c r="T1182" s="43"/>
      <c r="U1182" s="41"/>
      <c r="V1182" s="42"/>
      <c r="W1182" s="43"/>
      <c r="X1182" s="41"/>
      <c r="Y1182" s="42"/>
      <c r="Z1182" s="43"/>
      <c r="AA1182" s="41"/>
      <c r="AB1182" s="42"/>
      <c r="AC1182" s="43"/>
      <c r="AD1182" s="41"/>
      <c r="AE1182" s="42"/>
      <c r="AF1182" s="43"/>
      <c r="AG1182" s="41"/>
      <c r="AH1182" s="42"/>
      <c r="AI1182" s="43"/>
      <c r="AK1182" s="41">
        <f t="shared" si="386"/>
        <v>0</v>
      </c>
      <c r="AL1182" s="42">
        <f t="shared" si="386"/>
        <v>0</v>
      </c>
      <c r="AM1182" s="43">
        <f t="shared" si="386"/>
        <v>0</v>
      </c>
      <c r="AT1182" s="32">
        <f t="shared" si="387"/>
        <v>0</v>
      </c>
      <c r="AV1182" s="23">
        <v>9</v>
      </c>
      <c r="AW1182" s="23">
        <v>6</v>
      </c>
      <c r="AX1182" s="23">
        <f t="shared" si="388"/>
        <v>10</v>
      </c>
    </row>
    <row r="1183" spans="3:50" ht="15" customHeight="1" x14ac:dyDescent="0.3">
      <c r="C1183" s="40" t="s">
        <v>23</v>
      </c>
      <c r="D1183" s="34" t="s">
        <v>844</v>
      </c>
      <c r="E1183" s="35" t="s">
        <v>1085</v>
      </c>
      <c r="F1183" s="41"/>
      <c r="G1183" s="169"/>
      <c r="H1183" s="43">
        <v>16</v>
      </c>
      <c r="I1183" s="41">
        <v>1265</v>
      </c>
      <c r="J1183" s="42">
        <v>0</v>
      </c>
      <c r="K1183" s="43">
        <v>0</v>
      </c>
      <c r="L1183" s="41"/>
      <c r="M1183" s="42"/>
      <c r="N1183" s="43"/>
      <c r="O1183" s="41"/>
      <c r="P1183" s="42"/>
      <c r="Q1183" s="43"/>
      <c r="R1183" s="41"/>
      <c r="S1183" s="42"/>
      <c r="T1183" s="43"/>
      <c r="U1183" s="41"/>
      <c r="V1183" s="42"/>
      <c r="W1183" s="43"/>
      <c r="X1183" s="41"/>
      <c r="Y1183" s="42"/>
      <c r="Z1183" s="43"/>
      <c r="AA1183" s="41"/>
      <c r="AB1183" s="42"/>
      <c r="AC1183" s="43"/>
      <c r="AD1183" s="41"/>
      <c r="AE1183" s="42"/>
      <c r="AF1183" s="43"/>
      <c r="AG1183" s="41"/>
      <c r="AH1183" s="42"/>
      <c r="AI1183" s="43"/>
      <c r="AK1183" s="41">
        <f t="shared" si="386"/>
        <v>1265</v>
      </c>
      <c r="AL1183" s="42">
        <f t="shared" si="386"/>
        <v>0</v>
      </c>
      <c r="AM1183" s="43">
        <f t="shared" si="386"/>
        <v>16</v>
      </c>
      <c r="AT1183" s="32">
        <f t="shared" si="387"/>
        <v>1</v>
      </c>
      <c r="AV1183" s="23">
        <v>9</v>
      </c>
      <c r="AW1183" s="23">
        <v>7</v>
      </c>
      <c r="AX1183" s="23">
        <f t="shared" si="388"/>
        <v>1</v>
      </c>
    </row>
    <row r="1184" spans="3:50" ht="15" customHeight="1" x14ac:dyDescent="0.3">
      <c r="C1184" s="50" t="str">
        <f>IF(LEN(E1183)&lt;1,"","Total: " &amp; LEFT(E1183,LEN(E1183)-21) &amp; "Municipalities")</f>
        <v>Total: Overberg Municipalities</v>
      </c>
      <c r="D1184" s="51"/>
      <c r="E1184" s="52"/>
      <c r="F1184" s="53"/>
      <c r="G1184" s="171"/>
      <c r="H1184" s="55">
        <f>SUM(H1173:H1183)</f>
        <v>96</v>
      </c>
      <c r="I1184" s="53">
        <f>SUM(I1173:I1183)</f>
        <v>7394</v>
      </c>
      <c r="J1184" s="54">
        <f>SUM(J1173:J1183)</f>
        <v>0</v>
      </c>
      <c r="K1184" s="55">
        <f>SUM(K1173:K1183)</f>
        <v>0</v>
      </c>
      <c r="L1184" s="53">
        <f t="shared" ref="L1184:AI1184" si="389">SUM(L1173:L1183)</f>
        <v>0</v>
      </c>
      <c r="M1184" s="54">
        <f t="shared" si="389"/>
        <v>0</v>
      </c>
      <c r="N1184" s="55">
        <f t="shared" si="389"/>
        <v>0</v>
      </c>
      <c r="O1184" s="53">
        <f t="shared" si="389"/>
        <v>0</v>
      </c>
      <c r="P1184" s="54">
        <f t="shared" si="389"/>
        <v>0</v>
      </c>
      <c r="Q1184" s="55">
        <f t="shared" si="389"/>
        <v>0</v>
      </c>
      <c r="R1184" s="53">
        <f t="shared" si="389"/>
        <v>0</v>
      </c>
      <c r="S1184" s="54">
        <f t="shared" si="389"/>
        <v>0</v>
      </c>
      <c r="T1184" s="55">
        <f t="shared" si="389"/>
        <v>0</v>
      </c>
      <c r="U1184" s="53">
        <f t="shared" si="389"/>
        <v>0</v>
      </c>
      <c r="V1184" s="54">
        <f t="shared" si="389"/>
        <v>0</v>
      </c>
      <c r="W1184" s="55">
        <f t="shared" si="389"/>
        <v>0</v>
      </c>
      <c r="X1184" s="53">
        <f t="shared" si="389"/>
        <v>0</v>
      </c>
      <c r="Y1184" s="54">
        <f t="shared" si="389"/>
        <v>0</v>
      </c>
      <c r="Z1184" s="55">
        <f t="shared" si="389"/>
        <v>0</v>
      </c>
      <c r="AA1184" s="53">
        <f t="shared" si="389"/>
        <v>0</v>
      </c>
      <c r="AB1184" s="54">
        <f t="shared" si="389"/>
        <v>0</v>
      </c>
      <c r="AC1184" s="55">
        <f t="shared" si="389"/>
        <v>0</v>
      </c>
      <c r="AD1184" s="53">
        <f t="shared" si="389"/>
        <v>0</v>
      </c>
      <c r="AE1184" s="54">
        <f t="shared" si="389"/>
        <v>0</v>
      </c>
      <c r="AF1184" s="55">
        <f t="shared" si="389"/>
        <v>0</v>
      </c>
      <c r="AG1184" s="53">
        <f t="shared" si="389"/>
        <v>0</v>
      </c>
      <c r="AH1184" s="54">
        <f t="shared" si="389"/>
        <v>0</v>
      </c>
      <c r="AI1184" s="55">
        <f t="shared" si="389"/>
        <v>0</v>
      </c>
      <c r="AK1184" s="53">
        <f>SUM(AK1173:AK1183)</f>
        <v>7394</v>
      </c>
      <c r="AL1184" s="54">
        <f>SUM(AL1173:AL1183)</f>
        <v>0</v>
      </c>
      <c r="AM1184" s="55">
        <f>SUM(AM1173:AM1183)</f>
        <v>96</v>
      </c>
      <c r="AT1184" s="32">
        <f>IF(SUM(AT1173:AT1183)=0,0,1)</f>
        <v>1</v>
      </c>
    </row>
    <row r="1185" spans="3:50" ht="15" customHeight="1" x14ac:dyDescent="0.3">
      <c r="C1185" s="40"/>
      <c r="D1185" s="34"/>
      <c r="E1185" s="35"/>
      <c r="F1185" s="41"/>
      <c r="G1185" s="169"/>
      <c r="H1185" s="43"/>
      <c r="I1185" s="41"/>
      <c r="J1185" s="42"/>
      <c r="K1185" s="43"/>
      <c r="L1185" s="41"/>
      <c r="M1185" s="42"/>
      <c r="N1185" s="43"/>
      <c r="O1185" s="41"/>
      <c r="P1185" s="42"/>
      <c r="Q1185" s="43"/>
      <c r="R1185" s="41"/>
      <c r="S1185" s="42"/>
      <c r="T1185" s="43"/>
      <c r="U1185" s="41"/>
      <c r="V1185" s="42"/>
      <c r="W1185" s="43"/>
      <c r="X1185" s="41"/>
      <c r="Y1185" s="42"/>
      <c r="Z1185" s="43"/>
      <c r="AA1185" s="41"/>
      <c r="AB1185" s="42"/>
      <c r="AC1185" s="43"/>
      <c r="AD1185" s="41"/>
      <c r="AE1185" s="42"/>
      <c r="AF1185" s="43"/>
      <c r="AG1185" s="41"/>
      <c r="AH1185" s="42"/>
      <c r="AI1185" s="43"/>
      <c r="AK1185" s="41"/>
      <c r="AL1185" s="42"/>
      <c r="AM1185" s="43"/>
      <c r="AT1185" s="32">
        <f>IF(AT1184=0,0,1)</f>
        <v>1</v>
      </c>
    </row>
    <row r="1186" spans="3:50" ht="15" customHeight="1" x14ac:dyDescent="0.3">
      <c r="C1186" s="40" t="s">
        <v>22</v>
      </c>
      <c r="D1186" s="34" t="s">
        <v>845</v>
      </c>
      <c r="E1186" s="35" t="s">
        <v>1090</v>
      </c>
      <c r="F1186" s="41"/>
      <c r="G1186" s="169"/>
      <c r="H1186" s="43">
        <v>16</v>
      </c>
      <c r="I1186" s="41">
        <v>1255</v>
      </c>
      <c r="J1186" s="42">
        <v>0</v>
      </c>
      <c r="K1186" s="43">
        <v>0</v>
      </c>
      <c r="L1186" s="41"/>
      <c r="M1186" s="42"/>
      <c r="N1186" s="43"/>
      <c r="O1186" s="41"/>
      <c r="P1186" s="42"/>
      <c r="Q1186" s="43"/>
      <c r="R1186" s="41"/>
      <c r="S1186" s="42"/>
      <c r="T1186" s="43"/>
      <c r="U1186" s="41"/>
      <c r="V1186" s="42"/>
      <c r="W1186" s="43"/>
      <c r="X1186" s="41"/>
      <c r="Y1186" s="42"/>
      <c r="Z1186" s="43"/>
      <c r="AA1186" s="41"/>
      <c r="AB1186" s="42"/>
      <c r="AC1186" s="43"/>
      <c r="AD1186" s="41"/>
      <c r="AE1186" s="42"/>
      <c r="AF1186" s="43"/>
      <c r="AG1186" s="41"/>
      <c r="AH1186" s="42"/>
      <c r="AI1186" s="43"/>
      <c r="AK1186" s="41">
        <f t="shared" ref="AK1186:AM1196" si="390">F1186+I1186+L1186+O1186+R1186+U1186+X1186+AA1186+AD1186+AG1186</f>
        <v>1255</v>
      </c>
      <c r="AL1186" s="42">
        <f t="shared" si="390"/>
        <v>0</v>
      </c>
      <c r="AM1186" s="43">
        <f t="shared" si="390"/>
        <v>16</v>
      </c>
      <c r="AT1186" s="32">
        <f>IF(LEN(E1186)&lt;2,0,1)</f>
        <v>1</v>
      </c>
      <c r="AV1186" s="23">
        <v>9</v>
      </c>
      <c r="AW1186" s="23">
        <v>8</v>
      </c>
      <c r="AX1186" s="23">
        <v>1</v>
      </c>
    </row>
    <row r="1187" spans="3:50" ht="15" customHeight="1" x14ac:dyDescent="0.3">
      <c r="C1187" s="40" t="s">
        <v>22</v>
      </c>
      <c r="D1187" s="34" t="s">
        <v>846</v>
      </c>
      <c r="E1187" s="35" t="s">
        <v>1092</v>
      </c>
      <c r="F1187" s="41"/>
      <c r="G1187" s="169"/>
      <c r="H1187" s="43">
        <v>16</v>
      </c>
      <c r="I1187" s="41">
        <v>1236</v>
      </c>
      <c r="J1187" s="42">
        <v>0</v>
      </c>
      <c r="K1187" s="43">
        <v>0</v>
      </c>
      <c r="L1187" s="41"/>
      <c r="M1187" s="42"/>
      <c r="N1187" s="43"/>
      <c r="O1187" s="41"/>
      <c r="P1187" s="42"/>
      <c r="Q1187" s="43"/>
      <c r="R1187" s="41"/>
      <c r="S1187" s="42"/>
      <c r="T1187" s="43"/>
      <c r="U1187" s="41"/>
      <c r="V1187" s="42"/>
      <c r="W1187" s="43"/>
      <c r="X1187" s="41"/>
      <c r="Y1187" s="42"/>
      <c r="Z1187" s="43"/>
      <c r="AA1187" s="41"/>
      <c r="AB1187" s="42"/>
      <c r="AC1187" s="43"/>
      <c r="AD1187" s="41"/>
      <c r="AE1187" s="42"/>
      <c r="AF1187" s="43"/>
      <c r="AG1187" s="41"/>
      <c r="AH1187" s="42"/>
      <c r="AI1187" s="43"/>
      <c r="AK1187" s="41">
        <f t="shared" si="390"/>
        <v>1236</v>
      </c>
      <c r="AL1187" s="42">
        <f t="shared" si="390"/>
        <v>0</v>
      </c>
      <c r="AM1187" s="43">
        <f t="shared" si="390"/>
        <v>16</v>
      </c>
      <c r="AT1187" s="32">
        <f t="shared" ref="AT1187:AT1196" si="391">IF(LEN(E1187)&lt;2,0,1)</f>
        <v>1</v>
      </c>
      <c r="AV1187" s="23">
        <v>9</v>
      </c>
      <c r="AW1187" s="23">
        <v>8</v>
      </c>
      <c r="AX1187" s="23">
        <f>IF(AW1187=AW1186,AX1186+1,1)</f>
        <v>2</v>
      </c>
    </row>
    <row r="1188" spans="3:50" ht="15" customHeight="1" x14ac:dyDescent="0.3">
      <c r="C1188" s="40" t="s">
        <v>22</v>
      </c>
      <c r="D1188" s="34" t="s">
        <v>847</v>
      </c>
      <c r="E1188" s="35" t="s">
        <v>1093</v>
      </c>
      <c r="F1188" s="41"/>
      <c r="G1188" s="169"/>
      <c r="H1188" s="43">
        <v>26</v>
      </c>
      <c r="I1188" s="41">
        <v>1967</v>
      </c>
      <c r="J1188" s="42">
        <v>0</v>
      </c>
      <c r="K1188" s="43">
        <v>0</v>
      </c>
      <c r="L1188" s="41"/>
      <c r="M1188" s="42"/>
      <c r="N1188" s="43"/>
      <c r="O1188" s="41"/>
      <c r="P1188" s="42"/>
      <c r="Q1188" s="43"/>
      <c r="R1188" s="41"/>
      <c r="S1188" s="42"/>
      <c r="T1188" s="43"/>
      <c r="U1188" s="41"/>
      <c r="V1188" s="42"/>
      <c r="W1188" s="43"/>
      <c r="X1188" s="41"/>
      <c r="Y1188" s="42"/>
      <c r="Z1188" s="43"/>
      <c r="AA1188" s="41"/>
      <c r="AB1188" s="42"/>
      <c r="AC1188" s="43"/>
      <c r="AD1188" s="41"/>
      <c r="AE1188" s="42"/>
      <c r="AF1188" s="43"/>
      <c r="AG1188" s="41"/>
      <c r="AH1188" s="42"/>
      <c r="AI1188" s="43"/>
      <c r="AK1188" s="41">
        <f t="shared" si="390"/>
        <v>1967</v>
      </c>
      <c r="AL1188" s="42">
        <f t="shared" si="390"/>
        <v>0</v>
      </c>
      <c r="AM1188" s="43">
        <f t="shared" si="390"/>
        <v>26</v>
      </c>
      <c r="AT1188" s="32">
        <f t="shared" si="391"/>
        <v>1</v>
      </c>
      <c r="AV1188" s="23">
        <v>9</v>
      </c>
      <c r="AW1188" s="23">
        <v>8</v>
      </c>
      <c r="AX1188" s="23">
        <f t="shared" ref="AX1188:AX1196" si="392">IF(AW1188=AW1187,AX1187+1,1)</f>
        <v>3</v>
      </c>
    </row>
    <row r="1189" spans="3:50" ht="15" customHeight="1" x14ac:dyDescent="0.3">
      <c r="C1189" s="40" t="s">
        <v>22</v>
      </c>
      <c r="D1189" s="34" t="s">
        <v>543</v>
      </c>
      <c r="E1189" s="35" t="s">
        <v>1089</v>
      </c>
      <c r="F1189" s="41"/>
      <c r="G1189" s="169"/>
      <c r="H1189" s="43">
        <v>26</v>
      </c>
      <c r="I1189" s="41">
        <v>1966</v>
      </c>
      <c r="J1189" s="42">
        <v>0</v>
      </c>
      <c r="K1189" s="43">
        <v>0</v>
      </c>
      <c r="L1189" s="41"/>
      <c r="M1189" s="42"/>
      <c r="N1189" s="43"/>
      <c r="O1189" s="41"/>
      <c r="P1189" s="42"/>
      <c r="Q1189" s="43"/>
      <c r="R1189" s="41"/>
      <c r="S1189" s="42"/>
      <c r="T1189" s="43"/>
      <c r="U1189" s="41"/>
      <c r="V1189" s="42"/>
      <c r="W1189" s="43"/>
      <c r="X1189" s="41"/>
      <c r="Y1189" s="42"/>
      <c r="Z1189" s="43"/>
      <c r="AA1189" s="41"/>
      <c r="AB1189" s="42"/>
      <c r="AC1189" s="43"/>
      <c r="AD1189" s="41"/>
      <c r="AE1189" s="42"/>
      <c r="AF1189" s="43"/>
      <c r="AG1189" s="41"/>
      <c r="AH1189" s="42"/>
      <c r="AI1189" s="43"/>
      <c r="AK1189" s="41">
        <f t="shared" si="390"/>
        <v>1966</v>
      </c>
      <c r="AL1189" s="42">
        <f t="shared" si="390"/>
        <v>0</v>
      </c>
      <c r="AM1189" s="43">
        <f t="shared" si="390"/>
        <v>26</v>
      </c>
      <c r="AT1189" s="32">
        <f t="shared" si="391"/>
        <v>1</v>
      </c>
      <c r="AV1189" s="23">
        <v>9</v>
      </c>
      <c r="AW1189" s="23">
        <v>8</v>
      </c>
      <c r="AX1189" s="23">
        <f t="shared" si="392"/>
        <v>4</v>
      </c>
    </row>
    <row r="1190" spans="3:50" ht="15" customHeight="1" x14ac:dyDescent="0.3">
      <c r="C1190" s="40" t="s">
        <v>22</v>
      </c>
      <c r="D1190" s="34" t="s">
        <v>848</v>
      </c>
      <c r="E1190" s="35" t="s">
        <v>1083</v>
      </c>
      <c r="F1190" s="41"/>
      <c r="G1190" s="169"/>
      <c r="H1190" s="43">
        <v>19</v>
      </c>
      <c r="I1190" s="41">
        <v>1492</v>
      </c>
      <c r="J1190" s="42">
        <v>0</v>
      </c>
      <c r="K1190" s="43">
        <v>0</v>
      </c>
      <c r="L1190" s="41"/>
      <c r="M1190" s="42"/>
      <c r="N1190" s="43"/>
      <c r="O1190" s="41"/>
      <c r="P1190" s="42"/>
      <c r="Q1190" s="43"/>
      <c r="R1190" s="41"/>
      <c r="S1190" s="42"/>
      <c r="T1190" s="43"/>
      <c r="U1190" s="41"/>
      <c r="V1190" s="42"/>
      <c r="W1190" s="43"/>
      <c r="X1190" s="41"/>
      <c r="Y1190" s="42"/>
      <c r="Z1190" s="43"/>
      <c r="AA1190" s="41"/>
      <c r="AB1190" s="42"/>
      <c r="AC1190" s="43"/>
      <c r="AD1190" s="41"/>
      <c r="AE1190" s="42"/>
      <c r="AF1190" s="43"/>
      <c r="AG1190" s="41"/>
      <c r="AH1190" s="42"/>
      <c r="AI1190" s="43"/>
      <c r="AK1190" s="41">
        <f t="shared" si="390"/>
        <v>1492</v>
      </c>
      <c r="AL1190" s="42">
        <f t="shared" si="390"/>
        <v>0</v>
      </c>
      <c r="AM1190" s="43">
        <f t="shared" si="390"/>
        <v>19</v>
      </c>
      <c r="AT1190" s="32">
        <f t="shared" si="391"/>
        <v>1</v>
      </c>
      <c r="AV1190" s="23">
        <v>9</v>
      </c>
      <c r="AW1190" s="23">
        <v>8</v>
      </c>
      <c r="AX1190" s="23">
        <f t="shared" si="392"/>
        <v>5</v>
      </c>
    </row>
    <row r="1191" spans="3:50" ht="15" customHeight="1" x14ac:dyDescent="0.3">
      <c r="C1191" s="40" t="s">
        <v>22</v>
      </c>
      <c r="D1191" s="34" t="s">
        <v>849</v>
      </c>
      <c r="E1191" s="35" t="s">
        <v>1088</v>
      </c>
      <c r="F1191" s="41"/>
      <c r="G1191" s="169"/>
      <c r="H1191" s="43">
        <v>19</v>
      </c>
      <c r="I1191" s="41">
        <v>1474</v>
      </c>
      <c r="J1191" s="42">
        <v>0</v>
      </c>
      <c r="K1191" s="43">
        <v>0</v>
      </c>
      <c r="L1191" s="41"/>
      <c r="M1191" s="42"/>
      <c r="N1191" s="43"/>
      <c r="O1191" s="41"/>
      <c r="P1191" s="42"/>
      <c r="Q1191" s="43"/>
      <c r="R1191" s="41"/>
      <c r="S1191" s="42"/>
      <c r="T1191" s="43"/>
      <c r="U1191" s="41"/>
      <c r="V1191" s="42"/>
      <c r="W1191" s="43"/>
      <c r="X1191" s="41"/>
      <c r="Y1191" s="42"/>
      <c r="Z1191" s="43"/>
      <c r="AA1191" s="41"/>
      <c r="AB1191" s="42"/>
      <c r="AC1191" s="43"/>
      <c r="AD1191" s="41"/>
      <c r="AE1191" s="42"/>
      <c r="AF1191" s="43"/>
      <c r="AG1191" s="41"/>
      <c r="AH1191" s="42"/>
      <c r="AI1191" s="43"/>
      <c r="AK1191" s="41">
        <f t="shared" si="390"/>
        <v>1474</v>
      </c>
      <c r="AL1191" s="42">
        <f t="shared" si="390"/>
        <v>0</v>
      </c>
      <c r="AM1191" s="43">
        <f t="shared" si="390"/>
        <v>19</v>
      </c>
      <c r="AT1191" s="32">
        <f t="shared" si="391"/>
        <v>1</v>
      </c>
      <c r="AV1191" s="23">
        <v>9</v>
      </c>
      <c r="AW1191" s="23">
        <v>8</v>
      </c>
      <c r="AX1191" s="23">
        <f t="shared" si="392"/>
        <v>6</v>
      </c>
    </row>
    <row r="1192" spans="3:50" ht="15" customHeight="1" x14ac:dyDescent="0.3">
      <c r="C1192" s="40" t="s">
        <v>22</v>
      </c>
      <c r="D1192" s="34" t="s">
        <v>850</v>
      </c>
      <c r="E1192" s="35" t="s">
        <v>1086</v>
      </c>
      <c r="F1192" s="41"/>
      <c r="G1192" s="169"/>
      <c r="H1192" s="43">
        <v>17</v>
      </c>
      <c r="I1192" s="41">
        <v>1279</v>
      </c>
      <c r="J1192" s="42">
        <v>0</v>
      </c>
      <c r="K1192" s="43">
        <v>0</v>
      </c>
      <c r="L1192" s="41"/>
      <c r="M1192" s="42"/>
      <c r="N1192" s="43"/>
      <c r="O1192" s="41"/>
      <c r="P1192" s="42"/>
      <c r="Q1192" s="43"/>
      <c r="R1192" s="41"/>
      <c r="S1192" s="42"/>
      <c r="T1192" s="43"/>
      <c r="U1192" s="41"/>
      <c r="V1192" s="42"/>
      <c r="W1192" s="43"/>
      <c r="X1192" s="41"/>
      <c r="Y1192" s="42"/>
      <c r="Z1192" s="43"/>
      <c r="AA1192" s="41"/>
      <c r="AB1192" s="42"/>
      <c r="AC1192" s="43"/>
      <c r="AD1192" s="41"/>
      <c r="AE1192" s="42"/>
      <c r="AF1192" s="43"/>
      <c r="AG1192" s="41"/>
      <c r="AH1192" s="42"/>
      <c r="AI1192" s="43"/>
      <c r="AK1192" s="41">
        <f t="shared" si="390"/>
        <v>1279</v>
      </c>
      <c r="AL1192" s="42">
        <f t="shared" si="390"/>
        <v>0</v>
      </c>
      <c r="AM1192" s="43">
        <f t="shared" si="390"/>
        <v>17</v>
      </c>
      <c r="AT1192" s="32">
        <f t="shared" si="391"/>
        <v>1</v>
      </c>
      <c r="AV1192" s="23">
        <v>9</v>
      </c>
      <c r="AW1192" s="23">
        <v>8</v>
      </c>
      <c r="AX1192" s="23">
        <f t="shared" si="392"/>
        <v>7</v>
      </c>
    </row>
    <row r="1193" spans="3:50" ht="15" hidden="1" customHeight="1" x14ac:dyDescent="0.3">
      <c r="C1193" s="40" t="s">
        <v>22</v>
      </c>
      <c r="D1193" s="34" t="s">
        <v>2</v>
      </c>
      <c r="E1193" s="35" t="s">
        <v>2</v>
      </c>
      <c r="F1193" s="41">
        <v>0</v>
      </c>
      <c r="G1193" s="169">
        <v>0</v>
      </c>
      <c r="H1193" s="43">
        <v>0</v>
      </c>
      <c r="I1193" s="41">
        <v>0</v>
      </c>
      <c r="J1193" s="42">
        <v>0</v>
      </c>
      <c r="K1193" s="43">
        <v>0</v>
      </c>
      <c r="L1193" s="41"/>
      <c r="M1193" s="42"/>
      <c r="N1193" s="43"/>
      <c r="O1193" s="41"/>
      <c r="P1193" s="42"/>
      <c r="Q1193" s="43"/>
      <c r="R1193" s="41"/>
      <c r="S1193" s="42"/>
      <c r="T1193" s="43"/>
      <c r="U1193" s="41"/>
      <c r="V1193" s="42"/>
      <c r="W1193" s="43"/>
      <c r="X1193" s="41"/>
      <c r="Y1193" s="42"/>
      <c r="Z1193" s="43"/>
      <c r="AA1193" s="41"/>
      <c r="AB1193" s="42"/>
      <c r="AC1193" s="43"/>
      <c r="AD1193" s="41"/>
      <c r="AE1193" s="42"/>
      <c r="AF1193" s="43"/>
      <c r="AG1193" s="41"/>
      <c r="AH1193" s="42"/>
      <c r="AI1193" s="43"/>
      <c r="AK1193" s="41">
        <f t="shared" si="390"/>
        <v>0</v>
      </c>
      <c r="AL1193" s="42">
        <f t="shared" si="390"/>
        <v>0</v>
      </c>
      <c r="AM1193" s="43">
        <f t="shared" si="390"/>
        <v>0</v>
      </c>
      <c r="AT1193" s="32">
        <f t="shared" si="391"/>
        <v>0</v>
      </c>
      <c r="AV1193" s="23">
        <v>9</v>
      </c>
      <c r="AW1193" s="23">
        <v>8</v>
      </c>
      <c r="AX1193" s="23">
        <f t="shared" si="392"/>
        <v>8</v>
      </c>
    </row>
    <row r="1194" spans="3:50" ht="15" hidden="1" customHeight="1" x14ac:dyDescent="0.3">
      <c r="C1194" s="40" t="s">
        <v>22</v>
      </c>
      <c r="D1194" s="34" t="s">
        <v>2</v>
      </c>
      <c r="E1194" s="35" t="s">
        <v>2</v>
      </c>
      <c r="F1194" s="41">
        <v>0</v>
      </c>
      <c r="G1194" s="169">
        <v>0</v>
      </c>
      <c r="H1194" s="43">
        <v>0</v>
      </c>
      <c r="I1194" s="41">
        <v>0</v>
      </c>
      <c r="J1194" s="42">
        <v>0</v>
      </c>
      <c r="K1194" s="43">
        <v>0</v>
      </c>
      <c r="L1194" s="41"/>
      <c r="M1194" s="42"/>
      <c r="N1194" s="43"/>
      <c r="O1194" s="41"/>
      <c r="P1194" s="42"/>
      <c r="Q1194" s="43"/>
      <c r="R1194" s="41"/>
      <c r="S1194" s="42"/>
      <c r="T1194" s="43"/>
      <c r="U1194" s="41"/>
      <c r="V1194" s="42"/>
      <c r="W1194" s="43"/>
      <c r="X1194" s="41"/>
      <c r="Y1194" s="42"/>
      <c r="Z1194" s="43"/>
      <c r="AA1194" s="41"/>
      <c r="AB1194" s="42"/>
      <c r="AC1194" s="43"/>
      <c r="AD1194" s="41"/>
      <c r="AE1194" s="42"/>
      <c r="AF1194" s="43"/>
      <c r="AG1194" s="41"/>
      <c r="AH1194" s="42"/>
      <c r="AI1194" s="43"/>
      <c r="AK1194" s="41">
        <f t="shared" si="390"/>
        <v>0</v>
      </c>
      <c r="AL1194" s="42">
        <f t="shared" si="390"/>
        <v>0</v>
      </c>
      <c r="AM1194" s="43">
        <f t="shared" si="390"/>
        <v>0</v>
      </c>
      <c r="AT1194" s="32">
        <f t="shared" si="391"/>
        <v>0</v>
      </c>
      <c r="AV1194" s="23">
        <v>9</v>
      </c>
      <c r="AW1194" s="23">
        <v>8</v>
      </c>
      <c r="AX1194" s="23">
        <f t="shared" si="392"/>
        <v>9</v>
      </c>
    </row>
    <row r="1195" spans="3:50" ht="15" hidden="1" customHeight="1" x14ac:dyDescent="0.3">
      <c r="C1195" s="40" t="s">
        <v>22</v>
      </c>
      <c r="D1195" s="34" t="s">
        <v>2</v>
      </c>
      <c r="E1195" s="35" t="s">
        <v>2</v>
      </c>
      <c r="F1195" s="41">
        <v>0</v>
      </c>
      <c r="G1195" s="169">
        <v>0</v>
      </c>
      <c r="H1195" s="43">
        <v>0</v>
      </c>
      <c r="I1195" s="41">
        <v>0</v>
      </c>
      <c r="J1195" s="42">
        <v>0</v>
      </c>
      <c r="K1195" s="43">
        <v>0</v>
      </c>
      <c r="L1195" s="41"/>
      <c r="M1195" s="42"/>
      <c r="N1195" s="43"/>
      <c r="O1195" s="41"/>
      <c r="P1195" s="42"/>
      <c r="Q1195" s="43"/>
      <c r="R1195" s="41"/>
      <c r="S1195" s="42"/>
      <c r="T1195" s="43"/>
      <c r="U1195" s="41"/>
      <c r="V1195" s="42"/>
      <c r="W1195" s="43"/>
      <c r="X1195" s="41"/>
      <c r="Y1195" s="42"/>
      <c r="Z1195" s="43"/>
      <c r="AA1195" s="41"/>
      <c r="AB1195" s="42"/>
      <c r="AC1195" s="43"/>
      <c r="AD1195" s="41"/>
      <c r="AE1195" s="42"/>
      <c r="AF1195" s="43"/>
      <c r="AG1195" s="41"/>
      <c r="AH1195" s="42"/>
      <c r="AI1195" s="43"/>
      <c r="AK1195" s="41">
        <f t="shared" si="390"/>
        <v>0</v>
      </c>
      <c r="AL1195" s="42">
        <f t="shared" si="390"/>
        <v>0</v>
      </c>
      <c r="AM1195" s="43">
        <f t="shared" si="390"/>
        <v>0</v>
      </c>
      <c r="AT1195" s="32">
        <f t="shared" si="391"/>
        <v>0</v>
      </c>
      <c r="AV1195" s="23">
        <v>9</v>
      </c>
      <c r="AW1195" s="23">
        <v>8</v>
      </c>
      <c r="AX1195" s="23">
        <f t="shared" si="392"/>
        <v>10</v>
      </c>
    </row>
    <row r="1196" spans="3:50" ht="15" customHeight="1" x14ac:dyDescent="0.3">
      <c r="C1196" s="40" t="s">
        <v>23</v>
      </c>
      <c r="D1196" s="34" t="s">
        <v>851</v>
      </c>
      <c r="E1196" s="35" t="s">
        <v>1097</v>
      </c>
      <c r="F1196" s="41"/>
      <c r="G1196" s="169"/>
      <c r="H1196" s="43">
        <v>20</v>
      </c>
      <c r="I1196" s="41">
        <v>1545</v>
      </c>
      <c r="J1196" s="42">
        <v>0</v>
      </c>
      <c r="K1196" s="43">
        <v>0</v>
      </c>
      <c r="L1196" s="41"/>
      <c r="M1196" s="42"/>
      <c r="N1196" s="43"/>
      <c r="O1196" s="41"/>
      <c r="P1196" s="42"/>
      <c r="Q1196" s="43"/>
      <c r="R1196" s="41"/>
      <c r="S1196" s="42"/>
      <c r="T1196" s="43"/>
      <c r="U1196" s="41"/>
      <c r="V1196" s="42"/>
      <c r="W1196" s="43"/>
      <c r="X1196" s="41"/>
      <c r="Y1196" s="42"/>
      <c r="Z1196" s="43"/>
      <c r="AA1196" s="41"/>
      <c r="AB1196" s="42"/>
      <c r="AC1196" s="43"/>
      <c r="AD1196" s="41"/>
      <c r="AE1196" s="42"/>
      <c r="AF1196" s="43"/>
      <c r="AG1196" s="41"/>
      <c r="AH1196" s="42"/>
      <c r="AI1196" s="43"/>
      <c r="AK1196" s="41">
        <f t="shared" si="390"/>
        <v>1545</v>
      </c>
      <c r="AL1196" s="42">
        <f t="shared" si="390"/>
        <v>0</v>
      </c>
      <c r="AM1196" s="43">
        <f t="shared" si="390"/>
        <v>20</v>
      </c>
      <c r="AT1196" s="32">
        <f t="shared" si="391"/>
        <v>1</v>
      </c>
      <c r="AV1196" s="23">
        <v>9</v>
      </c>
      <c r="AW1196" s="23">
        <v>9</v>
      </c>
      <c r="AX1196" s="23">
        <f t="shared" si="392"/>
        <v>1</v>
      </c>
    </row>
    <row r="1197" spans="3:50" ht="15" customHeight="1" x14ac:dyDescent="0.3">
      <c r="C1197" s="50" t="str">
        <f>IF(LEN(E1196)&lt;1,"","Total: " &amp; LEFT(E1196,LEN(E1196)-21) &amp; "Municipalities")</f>
        <v>Total: Garden Route Municipalities</v>
      </c>
      <c r="D1197" s="51"/>
      <c r="E1197" s="52"/>
      <c r="F1197" s="53"/>
      <c r="G1197" s="171"/>
      <c r="H1197" s="55">
        <f>SUM(H1186:H1196)</f>
        <v>159</v>
      </c>
      <c r="I1197" s="53">
        <f>SUM(I1186:I1196)</f>
        <v>12214</v>
      </c>
      <c r="J1197" s="54">
        <f>SUM(J1186:J1196)</f>
        <v>0</v>
      </c>
      <c r="K1197" s="55">
        <f>SUM(K1186:K1196)</f>
        <v>0</v>
      </c>
      <c r="L1197" s="53">
        <f t="shared" ref="L1197:AI1197" si="393">SUM(L1186:L1196)</f>
        <v>0</v>
      </c>
      <c r="M1197" s="54">
        <f t="shared" si="393"/>
        <v>0</v>
      </c>
      <c r="N1197" s="55">
        <f t="shared" si="393"/>
        <v>0</v>
      </c>
      <c r="O1197" s="53">
        <f t="shared" si="393"/>
        <v>0</v>
      </c>
      <c r="P1197" s="54">
        <f t="shared" si="393"/>
        <v>0</v>
      </c>
      <c r="Q1197" s="55">
        <f t="shared" si="393"/>
        <v>0</v>
      </c>
      <c r="R1197" s="53">
        <f t="shared" si="393"/>
        <v>0</v>
      </c>
      <c r="S1197" s="54">
        <f t="shared" si="393"/>
        <v>0</v>
      </c>
      <c r="T1197" s="55">
        <f t="shared" si="393"/>
        <v>0</v>
      </c>
      <c r="U1197" s="53">
        <f t="shared" si="393"/>
        <v>0</v>
      </c>
      <c r="V1197" s="54">
        <f t="shared" si="393"/>
        <v>0</v>
      </c>
      <c r="W1197" s="55">
        <f t="shared" si="393"/>
        <v>0</v>
      </c>
      <c r="X1197" s="53">
        <f t="shared" si="393"/>
        <v>0</v>
      </c>
      <c r="Y1197" s="54">
        <f t="shared" si="393"/>
        <v>0</v>
      </c>
      <c r="Z1197" s="55">
        <f t="shared" si="393"/>
        <v>0</v>
      </c>
      <c r="AA1197" s="53">
        <f t="shared" si="393"/>
        <v>0</v>
      </c>
      <c r="AB1197" s="54">
        <f t="shared" si="393"/>
        <v>0</v>
      </c>
      <c r="AC1197" s="55">
        <f t="shared" si="393"/>
        <v>0</v>
      </c>
      <c r="AD1197" s="53">
        <f t="shared" si="393"/>
        <v>0</v>
      </c>
      <c r="AE1197" s="54">
        <f t="shared" si="393"/>
        <v>0</v>
      </c>
      <c r="AF1197" s="55">
        <f t="shared" si="393"/>
        <v>0</v>
      </c>
      <c r="AG1197" s="53">
        <f t="shared" si="393"/>
        <v>0</v>
      </c>
      <c r="AH1197" s="54">
        <f t="shared" si="393"/>
        <v>0</v>
      </c>
      <c r="AI1197" s="55">
        <f t="shared" si="393"/>
        <v>0</v>
      </c>
      <c r="AK1197" s="53">
        <f>SUM(AK1186:AK1196)</f>
        <v>12214</v>
      </c>
      <c r="AL1197" s="54">
        <f>SUM(AL1186:AL1196)</f>
        <v>0</v>
      </c>
      <c r="AM1197" s="55">
        <f>SUM(AM1186:AM1196)</f>
        <v>159</v>
      </c>
      <c r="AT1197" s="32">
        <f>IF(SUM(AT1186:AT1196)=0,0,1)</f>
        <v>1</v>
      </c>
    </row>
    <row r="1198" spans="3:50" ht="15" customHeight="1" x14ac:dyDescent="0.3">
      <c r="C1198" s="40"/>
      <c r="D1198" s="34"/>
      <c r="E1198" s="35"/>
      <c r="F1198" s="41"/>
      <c r="G1198" s="169"/>
      <c r="H1198" s="43"/>
      <c r="I1198" s="41"/>
      <c r="J1198" s="42"/>
      <c r="K1198" s="43"/>
      <c r="L1198" s="41"/>
      <c r="M1198" s="42"/>
      <c r="N1198" s="43"/>
      <c r="O1198" s="41"/>
      <c r="P1198" s="42"/>
      <c r="Q1198" s="43"/>
      <c r="R1198" s="41"/>
      <c r="S1198" s="42"/>
      <c r="T1198" s="43"/>
      <c r="U1198" s="41"/>
      <c r="V1198" s="42"/>
      <c r="W1198" s="43"/>
      <c r="X1198" s="41"/>
      <c r="Y1198" s="42"/>
      <c r="Z1198" s="43"/>
      <c r="AA1198" s="41"/>
      <c r="AB1198" s="42"/>
      <c r="AC1198" s="43"/>
      <c r="AD1198" s="41"/>
      <c r="AE1198" s="42"/>
      <c r="AF1198" s="43"/>
      <c r="AG1198" s="41"/>
      <c r="AH1198" s="42"/>
      <c r="AI1198" s="43"/>
      <c r="AK1198" s="41"/>
      <c r="AL1198" s="42"/>
      <c r="AM1198" s="43"/>
      <c r="AT1198" s="32">
        <f>IF(AT1197=0,0,1)</f>
        <v>1</v>
      </c>
    </row>
    <row r="1199" spans="3:50" ht="15" customHeight="1" x14ac:dyDescent="0.3">
      <c r="C1199" s="40" t="s">
        <v>22</v>
      </c>
      <c r="D1199" s="34" t="s">
        <v>852</v>
      </c>
      <c r="E1199" s="35" t="s">
        <v>1096</v>
      </c>
      <c r="F1199" s="41"/>
      <c r="G1199" s="169"/>
      <c r="H1199" s="43">
        <v>16</v>
      </c>
      <c r="I1199" s="41">
        <v>1209</v>
      </c>
      <c r="J1199" s="42">
        <v>0</v>
      </c>
      <c r="K1199" s="43">
        <v>0</v>
      </c>
      <c r="L1199" s="41"/>
      <c r="M1199" s="42"/>
      <c r="N1199" s="43"/>
      <c r="O1199" s="41"/>
      <c r="P1199" s="42"/>
      <c r="Q1199" s="43"/>
      <c r="R1199" s="41"/>
      <c r="S1199" s="42"/>
      <c r="T1199" s="43"/>
      <c r="U1199" s="41"/>
      <c r="V1199" s="42"/>
      <c r="W1199" s="43"/>
      <c r="X1199" s="41"/>
      <c r="Y1199" s="42"/>
      <c r="Z1199" s="43"/>
      <c r="AA1199" s="41"/>
      <c r="AB1199" s="42"/>
      <c r="AC1199" s="43"/>
      <c r="AD1199" s="41"/>
      <c r="AE1199" s="42"/>
      <c r="AF1199" s="43"/>
      <c r="AG1199" s="41"/>
      <c r="AH1199" s="42"/>
      <c r="AI1199" s="43"/>
      <c r="AK1199" s="41">
        <f t="shared" ref="AK1199:AM1209" si="394">F1199+I1199+L1199+O1199+R1199+U1199+X1199+AA1199+AD1199+AG1199</f>
        <v>1209</v>
      </c>
      <c r="AL1199" s="42">
        <f t="shared" si="394"/>
        <v>0</v>
      </c>
      <c r="AM1199" s="43">
        <f t="shared" si="394"/>
        <v>16</v>
      </c>
      <c r="AT1199" s="32">
        <f>IF(LEN(E1199)&lt;2,0,1)</f>
        <v>1</v>
      </c>
      <c r="AV1199" s="23">
        <v>9</v>
      </c>
      <c r="AW1199" s="23">
        <v>10</v>
      </c>
      <c r="AX1199" s="23">
        <v>1</v>
      </c>
    </row>
    <row r="1200" spans="3:50" ht="15" customHeight="1" x14ac:dyDescent="0.3">
      <c r="C1200" s="40" t="s">
        <v>22</v>
      </c>
      <c r="D1200" s="34" t="s">
        <v>853</v>
      </c>
      <c r="E1200" s="35" t="s">
        <v>1094</v>
      </c>
      <c r="F1200" s="41"/>
      <c r="G1200" s="169"/>
      <c r="H1200" s="43">
        <v>16</v>
      </c>
      <c r="I1200" s="41">
        <v>1200</v>
      </c>
      <c r="J1200" s="42">
        <v>0</v>
      </c>
      <c r="K1200" s="43">
        <v>0</v>
      </c>
      <c r="L1200" s="41"/>
      <c r="M1200" s="42"/>
      <c r="N1200" s="43"/>
      <c r="O1200" s="41"/>
      <c r="P1200" s="42"/>
      <c r="Q1200" s="43"/>
      <c r="R1200" s="41"/>
      <c r="S1200" s="42"/>
      <c r="T1200" s="43"/>
      <c r="U1200" s="41"/>
      <c r="V1200" s="42"/>
      <c r="W1200" s="43"/>
      <c r="X1200" s="41"/>
      <c r="Y1200" s="42"/>
      <c r="Z1200" s="43"/>
      <c r="AA1200" s="41"/>
      <c r="AB1200" s="42"/>
      <c r="AC1200" s="43"/>
      <c r="AD1200" s="41"/>
      <c r="AE1200" s="42"/>
      <c r="AF1200" s="43"/>
      <c r="AG1200" s="41"/>
      <c r="AH1200" s="42"/>
      <c r="AI1200" s="43"/>
      <c r="AK1200" s="41">
        <f t="shared" si="394"/>
        <v>1200</v>
      </c>
      <c r="AL1200" s="42">
        <f t="shared" si="394"/>
        <v>0</v>
      </c>
      <c r="AM1200" s="43">
        <f t="shared" si="394"/>
        <v>16</v>
      </c>
      <c r="AT1200" s="32">
        <f t="shared" ref="AT1200:AT1209" si="395">IF(LEN(E1200)&lt;2,0,1)</f>
        <v>1</v>
      </c>
      <c r="AV1200" s="23">
        <v>9</v>
      </c>
      <c r="AW1200" s="23">
        <v>10</v>
      </c>
      <c r="AX1200" s="23">
        <f>IF(AW1200=AW1199,AX1199+1,1)</f>
        <v>2</v>
      </c>
    </row>
    <row r="1201" spans="3:50" ht="15" customHeight="1" x14ac:dyDescent="0.3">
      <c r="C1201" s="40" t="s">
        <v>22</v>
      </c>
      <c r="D1201" s="34" t="s">
        <v>854</v>
      </c>
      <c r="E1201" s="35" t="s">
        <v>1095</v>
      </c>
      <c r="F1201" s="41"/>
      <c r="G1201" s="169"/>
      <c r="H1201" s="43">
        <v>16</v>
      </c>
      <c r="I1201" s="41">
        <v>1226</v>
      </c>
      <c r="J1201" s="42">
        <v>0</v>
      </c>
      <c r="K1201" s="43">
        <v>0</v>
      </c>
      <c r="L1201" s="41"/>
      <c r="M1201" s="42"/>
      <c r="N1201" s="43"/>
      <c r="O1201" s="41"/>
      <c r="P1201" s="42"/>
      <c r="Q1201" s="43"/>
      <c r="R1201" s="41"/>
      <c r="S1201" s="42"/>
      <c r="T1201" s="43"/>
      <c r="U1201" s="41"/>
      <c r="V1201" s="42"/>
      <c r="W1201" s="43"/>
      <c r="X1201" s="41"/>
      <c r="Y1201" s="42"/>
      <c r="Z1201" s="43"/>
      <c r="AA1201" s="41"/>
      <c r="AB1201" s="42"/>
      <c r="AC1201" s="43"/>
      <c r="AD1201" s="41"/>
      <c r="AE1201" s="42"/>
      <c r="AF1201" s="43"/>
      <c r="AG1201" s="41"/>
      <c r="AH1201" s="42"/>
      <c r="AI1201" s="43"/>
      <c r="AK1201" s="41">
        <f t="shared" si="394"/>
        <v>1226</v>
      </c>
      <c r="AL1201" s="42">
        <f t="shared" si="394"/>
        <v>0</v>
      </c>
      <c r="AM1201" s="43">
        <f t="shared" si="394"/>
        <v>16</v>
      </c>
      <c r="AT1201" s="32">
        <f t="shared" si="395"/>
        <v>1</v>
      </c>
      <c r="AV1201" s="23">
        <v>9</v>
      </c>
      <c r="AW1201" s="23">
        <v>10</v>
      </c>
      <c r="AX1201" s="23">
        <f t="shared" ref="AX1201:AX1209" si="396">IF(AW1201=AW1200,AX1200+1,1)</f>
        <v>3</v>
      </c>
    </row>
    <row r="1202" spans="3:50" ht="15" hidden="1" customHeight="1" x14ac:dyDescent="0.3">
      <c r="C1202" s="40" t="s">
        <v>22</v>
      </c>
      <c r="D1202" s="34" t="s">
        <v>2</v>
      </c>
      <c r="E1202" s="35" t="s">
        <v>2</v>
      </c>
      <c r="F1202" s="41">
        <v>0</v>
      </c>
      <c r="G1202" s="169">
        <v>0</v>
      </c>
      <c r="H1202" s="43">
        <v>0</v>
      </c>
      <c r="I1202" s="41">
        <v>0</v>
      </c>
      <c r="J1202" s="42">
        <v>0</v>
      </c>
      <c r="K1202" s="43">
        <v>0</v>
      </c>
      <c r="L1202" s="41"/>
      <c r="M1202" s="42"/>
      <c r="N1202" s="43"/>
      <c r="O1202" s="41"/>
      <c r="P1202" s="42"/>
      <c r="Q1202" s="43"/>
      <c r="R1202" s="41"/>
      <c r="S1202" s="42"/>
      <c r="T1202" s="43"/>
      <c r="U1202" s="41"/>
      <c r="V1202" s="42"/>
      <c r="W1202" s="43"/>
      <c r="X1202" s="41"/>
      <c r="Y1202" s="42"/>
      <c r="Z1202" s="43"/>
      <c r="AA1202" s="41"/>
      <c r="AB1202" s="42"/>
      <c r="AC1202" s="43"/>
      <c r="AD1202" s="41"/>
      <c r="AE1202" s="42"/>
      <c r="AF1202" s="43"/>
      <c r="AG1202" s="41"/>
      <c r="AH1202" s="42"/>
      <c r="AI1202" s="43"/>
      <c r="AK1202" s="41">
        <f t="shared" si="394"/>
        <v>0</v>
      </c>
      <c r="AL1202" s="42">
        <f t="shared" si="394"/>
        <v>0</v>
      </c>
      <c r="AM1202" s="43">
        <f t="shared" si="394"/>
        <v>0</v>
      </c>
      <c r="AT1202" s="32">
        <f t="shared" si="395"/>
        <v>0</v>
      </c>
      <c r="AV1202" s="23">
        <v>9</v>
      </c>
      <c r="AW1202" s="23">
        <v>10</v>
      </c>
      <c r="AX1202" s="23">
        <f t="shared" si="396"/>
        <v>4</v>
      </c>
    </row>
    <row r="1203" spans="3:50" ht="15" hidden="1" customHeight="1" x14ac:dyDescent="0.3">
      <c r="C1203" s="40" t="s">
        <v>22</v>
      </c>
      <c r="D1203" s="34" t="s">
        <v>2</v>
      </c>
      <c r="E1203" s="35" t="s">
        <v>2</v>
      </c>
      <c r="F1203" s="41">
        <v>0</v>
      </c>
      <c r="G1203" s="169">
        <v>0</v>
      </c>
      <c r="H1203" s="43">
        <v>0</v>
      </c>
      <c r="I1203" s="41">
        <v>0</v>
      </c>
      <c r="J1203" s="42">
        <v>0</v>
      </c>
      <c r="K1203" s="43">
        <v>0</v>
      </c>
      <c r="L1203" s="41"/>
      <c r="M1203" s="42"/>
      <c r="N1203" s="43"/>
      <c r="O1203" s="41"/>
      <c r="P1203" s="42"/>
      <c r="Q1203" s="43"/>
      <c r="R1203" s="41"/>
      <c r="S1203" s="42"/>
      <c r="T1203" s="43"/>
      <c r="U1203" s="41"/>
      <c r="V1203" s="42"/>
      <c r="W1203" s="43"/>
      <c r="X1203" s="41"/>
      <c r="Y1203" s="42"/>
      <c r="Z1203" s="43"/>
      <c r="AA1203" s="41"/>
      <c r="AB1203" s="42"/>
      <c r="AC1203" s="43"/>
      <c r="AD1203" s="41"/>
      <c r="AE1203" s="42"/>
      <c r="AF1203" s="43"/>
      <c r="AG1203" s="41"/>
      <c r="AH1203" s="42"/>
      <c r="AI1203" s="43"/>
      <c r="AK1203" s="41">
        <f t="shared" si="394"/>
        <v>0</v>
      </c>
      <c r="AL1203" s="42">
        <f t="shared" si="394"/>
        <v>0</v>
      </c>
      <c r="AM1203" s="43">
        <f t="shared" si="394"/>
        <v>0</v>
      </c>
      <c r="AT1203" s="32">
        <f t="shared" si="395"/>
        <v>0</v>
      </c>
      <c r="AV1203" s="23">
        <v>9</v>
      </c>
      <c r="AW1203" s="23">
        <v>10</v>
      </c>
      <c r="AX1203" s="23">
        <f t="shared" si="396"/>
        <v>5</v>
      </c>
    </row>
    <row r="1204" spans="3:50" ht="15" hidden="1" customHeight="1" x14ac:dyDescent="0.3">
      <c r="C1204" s="40" t="s">
        <v>22</v>
      </c>
      <c r="D1204" s="34" t="s">
        <v>2</v>
      </c>
      <c r="E1204" s="35" t="s">
        <v>2</v>
      </c>
      <c r="F1204" s="41">
        <v>0</v>
      </c>
      <c r="G1204" s="169">
        <v>0</v>
      </c>
      <c r="H1204" s="43">
        <v>0</v>
      </c>
      <c r="I1204" s="41">
        <v>0</v>
      </c>
      <c r="J1204" s="42">
        <v>0</v>
      </c>
      <c r="K1204" s="43">
        <v>0</v>
      </c>
      <c r="L1204" s="41"/>
      <c r="M1204" s="42"/>
      <c r="N1204" s="43"/>
      <c r="O1204" s="41"/>
      <c r="P1204" s="42"/>
      <c r="Q1204" s="43"/>
      <c r="R1204" s="41"/>
      <c r="S1204" s="42"/>
      <c r="T1204" s="43"/>
      <c r="U1204" s="41"/>
      <c r="V1204" s="42"/>
      <c r="W1204" s="43"/>
      <c r="X1204" s="41"/>
      <c r="Y1204" s="42"/>
      <c r="Z1204" s="43"/>
      <c r="AA1204" s="41"/>
      <c r="AB1204" s="42"/>
      <c r="AC1204" s="43"/>
      <c r="AD1204" s="41"/>
      <c r="AE1204" s="42"/>
      <c r="AF1204" s="43"/>
      <c r="AG1204" s="41"/>
      <c r="AH1204" s="42"/>
      <c r="AI1204" s="43"/>
      <c r="AK1204" s="41">
        <f t="shared" si="394"/>
        <v>0</v>
      </c>
      <c r="AL1204" s="42">
        <f t="shared" si="394"/>
        <v>0</v>
      </c>
      <c r="AM1204" s="43">
        <f t="shared" si="394"/>
        <v>0</v>
      </c>
      <c r="AT1204" s="32">
        <f t="shared" si="395"/>
        <v>0</v>
      </c>
      <c r="AV1204" s="23">
        <v>9</v>
      </c>
      <c r="AW1204" s="23">
        <v>10</v>
      </c>
      <c r="AX1204" s="23">
        <f t="shared" si="396"/>
        <v>6</v>
      </c>
    </row>
    <row r="1205" spans="3:50" ht="15" hidden="1" customHeight="1" x14ac:dyDescent="0.3">
      <c r="C1205" s="40" t="s">
        <v>22</v>
      </c>
      <c r="D1205" s="34" t="s">
        <v>2</v>
      </c>
      <c r="E1205" s="35" t="s">
        <v>2</v>
      </c>
      <c r="F1205" s="41">
        <v>0</v>
      </c>
      <c r="G1205" s="169">
        <v>0</v>
      </c>
      <c r="H1205" s="43">
        <v>0</v>
      </c>
      <c r="I1205" s="41">
        <v>0</v>
      </c>
      <c r="J1205" s="42">
        <v>0</v>
      </c>
      <c r="K1205" s="43">
        <v>0</v>
      </c>
      <c r="L1205" s="41"/>
      <c r="M1205" s="42"/>
      <c r="N1205" s="43"/>
      <c r="O1205" s="41"/>
      <c r="P1205" s="42"/>
      <c r="Q1205" s="43"/>
      <c r="R1205" s="41"/>
      <c r="S1205" s="42"/>
      <c r="T1205" s="43"/>
      <c r="U1205" s="41"/>
      <c r="V1205" s="42"/>
      <c r="W1205" s="43"/>
      <c r="X1205" s="41"/>
      <c r="Y1205" s="42"/>
      <c r="Z1205" s="43"/>
      <c r="AA1205" s="41"/>
      <c r="AB1205" s="42"/>
      <c r="AC1205" s="43"/>
      <c r="AD1205" s="41"/>
      <c r="AE1205" s="42"/>
      <c r="AF1205" s="43"/>
      <c r="AG1205" s="41"/>
      <c r="AH1205" s="42"/>
      <c r="AI1205" s="43"/>
      <c r="AK1205" s="41">
        <f t="shared" si="394"/>
        <v>0</v>
      </c>
      <c r="AL1205" s="42">
        <f t="shared" si="394"/>
        <v>0</v>
      </c>
      <c r="AM1205" s="43">
        <f t="shared" si="394"/>
        <v>0</v>
      </c>
      <c r="AT1205" s="32">
        <f t="shared" si="395"/>
        <v>0</v>
      </c>
      <c r="AV1205" s="23">
        <v>9</v>
      </c>
      <c r="AW1205" s="23">
        <v>10</v>
      </c>
      <c r="AX1205" s="23">
        <f t="shared" si="396"/>
        <v>7</v>
      </c>
    </row>
    <row r="1206" spans="3:50" ht="15" hidden="1" customHeight="1" x14ac:dyDescent="0.3">
      <c r="C1206" s="40" t="s">
        <v>22</v>
      </c>
      <c r="D1206" s="34" t="s">
        <v>2</v>
      </c>
      <c r="E1206" s="35" t="s">
        <v>2</v>
      </c>
      <c r="F1206" s="41">
        <v>0</v>
      </c>
      <c r="G1206" s="169">
        <v>0</v>
      </c>
      <c r="H1206" s="43">
        <v>0</v>
      </c>
      <c r="I1206" s="41">
        <v>0</v>
      </c>
      <c r="J1206" s="42">
        <v>0</v>
      </c>
      <c r="K1206" s="43">
        <v>0</v>
      </c>
      <c r="L1206" s="41"/>
      <c r="M1206" s="42"/>
      <c r="N1206" s="43"/>
      <c r="O1206" s="41"/>
      <c r="P1206" s="42"/>
      <c r="Q1206" s="43"/>
      <c r="R1206" s="41"/>
      <c r="S1206" s="42"/>
      <c r="T1206" s="43"/>
      <c r="U1206" s="41"/>
      <c r="V1206" s="42"/>
      <c r="W1206" s="43"/>
      <c r="X1206" s="41"/>
      <c r="Y1206" s="42"/>
      <c r="Z1206" s="43"/>
      <c r="AA1206" s="41"/>
      <c r="AB1206" s="42"/>
      <c r="AC1206" s="43"/>
      <c r="AD1206" s="41"/>
      <c r="AE1206" s="42"/>
      <c r="AF1206" s="43"/>
      <c r="AG1206" s="41"/>
      <c r="AH1206" s="42"/>
      <c r="AI1206" s="43"/>
      <c r="AK1206" s="41">
        <f t="shared" si="394"/>
        <v>0</v>
      </c>
      <c r="AL1206" s="42">
        <f t="shared" si="394"/>
        <v>0</v>
      </c>
      <c r="AM1206" s="43">
        <f t="shared" si="394"/>
        <v>0</v>
      </c>
      <c r="AT1206" s="32">
        <f t="shared" si="395"/>
        <v>0</v>
      </c>
      <c r="AV1206" s="23">
        <v>9</v>
      </c>
      <c r="AW1206" s="23">
        <v>10</v>
      </c>
      <c r="AX1206" s="23">
        <f t="shared" si="396"/>
        <v>8</v>
      </c>
    </row>
    <row r="1207" spans="3:50" ht="15" hidden="1" customHeight="1" x14ac:dyDescent="0.3">
      <c r="C1207" s="40" t="s">
        <v>22</v>
      </c>
      <c r="D1207" s="34" t="s">
        <v>2</v>
      </c>
      <c r="E1207" s="35" t="s">
        <v>2</v>
      </c>
      <c r="F1207" s="41">
        <v>0</v>
      </c>
      <c r="G1207" s="169">
        <v>0</v>
      </c>
      <c r="H1207" s="43">
        <v>0</v>
      </c>
      <c r="I1207" s="41">
        <v>0</v>
      </c>
      <c r="J1207" s="42">
        <v>0</v>
      </c>
      <c r="K1207" s="43">
        <v>0</v>
      </c>
      <c r="L1207" s="41"/>
      <c r="M1207" s="42"/>
      <c r="N1207" s="43"/>
      <c r="O1207" s="41"/>
      <c r="P1207" s="42"/>
      <c r="Q1207" s="43"/>
      <c r="R1207" s="41"/>
      <c r="S1207" s="42"/>
      <c r="T1207" s="43"/>
      <c r="U1207" s="41"/>
      <c r="V1207" s="42"/>
      <c r="W1207" s="43"/>
      <c r="X1207" s="41"/>
      <c r="Y1207" s="42"/>
      <c r="Z1207" s="43"/>
      <c r="AA1207" s="41"/>
      <c r="AB1207" s="42"/>
      <c r="AC1207" s="43"/>
      <c r="AD1207" s="41"/>
      <c r="AE1207" s="42"/>
      <c r="AF1207" s="43"/>
      <c r="AG1207" s="41"/>
      <c r="AH1207" s="42"/>
      <c r="AI1207" s="43"/>
      <c r="AK1207" s="41">
        <f t="shared" si="394"/>
        <v>0</v>
      </c>
      <c r="AL1207" s="42">
        <f t="shared" si="394"/>
        <v>0</v>
      </c>
      <c r="AM1207" s="43">
        <f t="shared" si="394"/>
        <v>0</v>
      </c>
      <c r="AT1207" s="32">
        <f t="shared" si="395"/>
        <v>0</v>
      </c>
      <c r="AV1207" s="23">
        <v>9</v>
      </c>
      <c r="AW1207" s="23">
        <v>10</v>
      </c>
      <c r="AX1207" s="23">
        <f t="shared" si="396"/>
        <v>9</v>
      </c>
    </row>
    <row r="1208" spans="3:50" ht="15" hidden="1" customHeight="1" x14ac:dyDescent="0.3">
      <c r="C1208" s="40" t="s">
        <v>22</v>
      </c>
      <c r="D1208" s="34" t="s">
        <v>2</v>
      </c>
      <c r="E1208" s="35" t="s">
        <v>2</v>
      </c>
      <c r="F1208" s="41">
        <v>0</v>
      </c>
      <c r="G1208" s="169">
        <v>0</v>
      </c>
      <c r="H1208" s="43">
        <v>0</v>
      </c>
      <c r="I1208" s="41">
        <v>0</v>
      </c>
      <c r="J1208" s="42">
        <v>0</v>
      </c>
      <c r="K1208" s="43">
        <v>0</v>
      </c>
      <c r="L1208" s="41"/>
      <c r="M1208" s="42"/>
      <c r="N1208" s="43"/>
      <c r="O1208" s="41"/>
      <c r="P1208" s="42"/>
      <c r="Q1208" s="43"/>
      <c r="R1208" s="41"/>
      <c r="S1208" s="42"/>
      <c r="T1208" s="43"/>
      <c r="U1208" s="41"/>
      <c r="V1208" s="42"/>
      <c r="W1208" s="43"/>
      <c r="X1208" s="41"/>
      <c r="Y1208" s="42"/>
      <c r="Z1208" s="43"/>
      <c r="AA1208" s="41"/>
      <c r="AB1208" s="42"/>
      <c r="AC1208" s="43"/>
      <c r="AD1208" s="41"/>
      <c r="AE1208" s="42"/>
      <c r="AF1208" s="43"/>
      <c r="AG1208" s="41"/>
      <c r="AH1208" s="42"/>
      <c r="AI1208" s="43"/>
      <c r="AK1208" s="41">
        <f t="shared" si="394"/>
        <v>0</v>
      </c>
      <c r="AL1208" s="42">
        <f t="shared" si="394"/>
        <v>0</v>
      </c>
      <c r="AM1208" s="43">
        <f t="shared" si="394"/>
        <v>0</v>
      </c>
      <c r="AT1208" s="32">
        <f t="shared" si="395"/>
        <v>0</v>
      </c>
      <c r="AV1208" s="23">
        <v>9</v>
      </c>
      <c r="AW1208" s="23">
        <v>10</v>
      </c>
      <c r="AX1208" s="23">
        <f t="shared" si="396"/>
        <v>10</v>
      </c>
    </row>
    <row r="1209" spans="3:50" ht="15" customHeight="1" x14ac:dyDescent="0.3">
      <c r="C1209" s="40" t="s">
        <v>23</v>
      </c>
      <c r="D1209" s="34" t="s">
        <v>855</v>
      </c>
      <c r="E1209" s="35" t="s">
        <v>1098</v>
      </c>
      <c r="F1209" s="41"/>
      <c r="G1209" s="169"/>
      <c r="H1209" s="43">
        <v>16</v>
      </c>
      <c r="I1209" s="41">
        <v>1203</v>
      </c>
      <c r="J1209" s="42">
        <v>0</v>
      </c>
      <c r="K1209" s="43">
        <v>0</v>
      </c>
      <c r="L1209" s="41"/>
      <c r="M1209" s="42"/>
      <c r="N1209" s="43"/>
      <c r="O1209" s="41"/>
      <c r="P1209" s="42"/>
      <c r="Q1209" s="43"/>
      <c r="R1209" s="41"/>
      <c r="S1209" s="42"/>
      <c r="T1209" s="43"/>
      <c r="U1209" s="41"/>
      <c r="V1209" s="42"/>
      <c r="W1209" s="43"/>
      <c r="X1209" s="41"/>
      <c r="Y1209" s="42"/>
      <c r="Z1209" s="43"/>
      <c r="AA1209" s="41"/>
      <c r="AB1209" s="42"/>
      <c r="AC1209" s="43"/>
      <c r="AD1209" s="41"/>
      <c r="AE1209" s="42"/>
      <c r="AF1209" s="43"/>
      <c r="AG1209" s="41"/>
      <c r="AH1209" s="42"/>
      <c r="AI1209" s="43"/>
      <c r="AK1209" s="41">
        <f t="shared" si="394"/>
        <v>1203</v>
      </c>
      <c r="AL1209" s="42">
        <f t="shared" si="394"/>
        <v>0</v>
      </c>
      <c r="AM1209" s="43">
        <f t="shared" si="394"/>
        <v>16</v>
      </c>
      <c r="AT1209" s="32">
        <f t="shared" si="395"/>
        <v>1</v>
      </c>
      <c r="AV1209" s="23">
        <v>9</v>
      </c>
      <c r="AW1209" s="23">
        <v>11</v>
      </c>
      <c r="AX1209" s="23">
        <f t="shared" si="396"/>
        <v>1</v>
      </c>
    </row>
    <row r="1210" spans="3:50" ht="15" customHeight="1" x14ac:dyDescent="0.3">
      <c r="C1210" s="50" t="str">
        <f>IF(LEN(E1209)&lt;1,"","Total: " &amp; LEFT(E1209,LEN(E1209)-21) &amp; "Municipalities")</f>
        <v>Total: Central Karoo Municipalities</v>
      </c>
      <c r="D1210" s="51"/>
      <c r="E1210" s="52"/>
      <c r="F1210" s="53"/>
      <c r="G1210" s="171"/>
      <c r="H1210" s="55">
        <f>SUM(H1199:H1209)</f>
        <v>64</v>
      </c>
      <c r="I1210" s="53">
        <f>SUM(I1199:I1209)</f>
        <v>4838</v>
      </c>
      <c r="J1210" s="54">
        <f>SUM(J1199:J1209)</f>
        <v>0</v>
      </c>
      <c r="K1210" s="55">
        <f>SUM(K1199:K1209)</f>
        <v>0</v>
      </c>
      <c r="L1210" s="53">
        <f t="shared" ref="L1210:AI1210" si="397">SUM(L1199:L1209)</f>
        <v>0</v>
      </c>
      <c r="M1210" s="54">
        <f t="shared" si="397"/>
        <v>0</v>
      </c>
      <c r="N1210" s="55">
        <f t="shared" si="397"/>
        <v>0</v>
      </c>
      <c r="O1210" s="53">
        <f t="shared" si="397"/>
        <v>0</v>
      </c>
      <c r="P1210" s="54">
        <f t="shared" si="397"/>
        <v>0</v>
      </c>
      <c r="Q1210" s="55">
        <f t="shared" si="397"/>
        <v>0</v>
      </c>
      <c r="R1210" s="53">
        <f t="shared" si="397"/>
        <v>0</v>
      </c>
      <c r="S1210" s="54">
        <f t="shared" si="397"/>
        <v>0</v>
      </c>
      <c r="T1210" s="55">
        <f t="shared" si="397"/>
        <v>0</v>
      </c>
      <c r="U1210" s="53">
        <f t="shared" si="397"/>
        <v>0</v>
      </c>
      <c r="V1210" s="54">
        <f t="shared" si="397"/>
        <v>0</v>
      </c>
      <c r="W1210" s="55">
        <f t="shared" si="397"/>
        <v>0</v>
      </c>
      <c r="X1210" s="53">
        <f t="shared" si="397"/>
        <v>0</v>
      </c>
      <c r="Y1210" s="54">
        <f t="shared" si="397"/>
        <v>0</v>
      </c>
      <c r="Z1210" s="55">
        <f t="shared" si="397"/>
        <v>0</v>
      </c>
      <c r="AA1210" s="53">
        <f t="shared" si="397"/>
        <v>0</v>
      </c>
      <c r="AB1210" s="54">
        <f t="shared" si="397"/>
        <v>0</v>
      </c>
      <c r="AC1210" s="55">
        <f t="shared" si="397"/>
        <v>0</v>
      </c>
      <c r="AD1210" s="53">
        <f t="shared" si="397"/>
        <v>0</v>
      </c>
      <c r="AE1210" s="54">
        <f t="shared" si="397"/>
        <v>0</v>
      </c>
      <c r="AF1210" s="55">
        <f t="shared" si="397"/>
        <v>0</v>
      </c>
      <c r="AG1210" s="53">
        <f t="shared" si="397"/>
        <v>0</v>
      </c>
      <c r="AH1210" s="54">
        <f t="shared" si="397"/>
        <v>0</v>
      </c>
      <c r="AI1210" s="55">
        <f t="shared" si="397"/>
        <v>0</v>
      </c>
      <c r="AK1210" s="53">
        <f>SUM(AK1199:AK1209)</f>
        <v>4838</v>
      </c>
      <c r="AL1210" s="54">
        <f>SUM(AL1199:AL1209)</f>
        <v>0</v>
      </c>
      <c r="AM1210" s="55">
        <f>SUM(AM1199:AM1209)</f>
        <v>64</v>
      </c>
      <c r="AT1210" s="32">
        <f>IF(SUM(AT1199:AT1209)=0,0,1)</f>
        <v>1</v>
      </c>
    </row>
    <row r="1211" spans="3:50" ht="15" customHeight="1" x14ac:dyDescent="0.3">
      <c r="C1211" s="40"/>
      <c r="D1211" s="34"/>
      <c r="E1211" s="35"/>
      <c r="F1211" s="41"/>
      <c r="G1211" s="169"/>
      <c r="H1211" s="43"/>
      <c r="I1211" s="41"/>
      <c r="J1211" s="42"/>
      <c r="K1211" s="43"/>
      <c r="L1211" s="41"/>
      <c r="M1211" s="42"/>
      <c r="N1211" s="43"/>
      <c r="O1211" s="41"/>
      <c r="P1211" s="42"/>
      <c r="Q1211" s="43"/>
      <c r="R1211" s="41"/>
      <c r="S1211" s="42"/>
      <c r="T1211" s="43"/>
      <c r="U1211" s="41"/>
      <c r="V1211" s="42"/>
      <c r="W1211" s="43"/>
      <c r="X1211" s="41"/>
      <c r="Y1211" s="42"/>
      <c r="Z1211" s="43"/>
      <c r="AA1211" s="41"/>
      <c r="AB1211" s="42"/>
      <c r="AC1211" s="43"/>
      <c r="AD1211" s="41"/>
      <c r="AE1211" s="42"/>
      <c r="AF1211" s="43"/>
      <c r="AG1211" s="41"/>
      <c r="AH1211" s="42"/>
      <c r="AI1211" s="43"/>
      <c r="AK1211" s="41"/>
      <c r="AL1211" s="42"/>
      <c r="AM1211" s="43"/>
      <c r="AT1211" s="32">
        <f>IF(AT1210=0,0,1)</f>
        <v>1</v>
      </c>
    </row>
    <row r="1212" spans="3:50" ht="15" hidden="1" customHeight="1" x14ac:dyDescent="0.3">
      <c r="C1212" s="40" t="s">
        <v>22</v>
      </c>
      <c r="D1212" s="34" t="s">
        <v>2</v>
      </c>
      <c r="E1212" s="35" t="s">
        <v>2</v>
      </c>
      <c r="F1212" s="41">
        <v>0</v>
      </c>
      <c r="G1212" s="169">
        <v>0</v>
      </c>
      <c r="H1212" s="43">
        <v>0</v>
      </c>
      <c r="I1212" s="41">
        <v>0</v>
      </c>
      <c r="J1212" s="42">
        <v>0</v>
      </c>
      <c r="K1212" s="43">
        <v>0</v>
      </c>
      <c r="L1212" s="41"/>
      <c r="M1212" s="42"/>
      <c r="N1212" s="43"/>
      <c r="O1212" s="41"/>
      <c r="P1212" s="42"/>
      <c r="Q1212" s="43"/>
      <c r="R1212" s="41"/>
      <c r="S1212" s="42"/>
      <c r="T1212" s="43"/>
      <c r="U1212" s="41"/>
      <c r="V1212" s="42"/>
      <c r="W1212" s="43"/>
      <c r="X1212" s="41"/>
      <c r="Y1212" s="42"/>
      <c r="Z1212" s="43"/>
      <c r="AA1212" s="41"/>
      <c r="AB1212" s="42"/>
      <c r="AC1212" s="43"/>
      <c r="AD1212" s="41"/>
      <c r="AE1212" s="42"/>
      <c r="AF1212" s="43"/>
      <c r="AG1212" s="41"/>
      <c r="AH1212" s="42"/>
      <c r="AI1212" s="43"/>
      <c r="AK1212" s="41">
        <f t="shared" ref="AK1212:AM1222" si="398">F1212+I1212+L1212+O1212+R1212+U1212+X1212+AA1212+AD1212+AG1212</f>
        <v>0</v>
      </c>
      <c r="AL1212" s="42">
        <f t="shared" si="398"/>
        <v>0</v>
      </c>
      <c r="AM1212" s="43">
        <f t="shared" si="398"/>
        <v>0</v>
      </c>
      <c r="AT1212" s="32">
        <f>IF(LEN(E1212)&lt;2,0,1)</f>
        <v>0</v>
      </c>
      <c r="AV1212" s="23">
        <v>9</v>
      </c>
      <c r="AW1212" s="23">
        <v>12</v>
      </c>
      <c r="AX1212" s="23">
        <v>1</v>
      </c>
    </row>
    <row r="1213" spans="3:50" ht="15" hidden="1" customHeight="1" x14ac:dyDescent="0.3">
      <c r="C1213" s="40" t="s">
        <v>22</v>
      </c>
      <c r="D1213" s="34" t="s">
        <v>2</v>
      </c>
      <c r="E1213" s="35" t="s">
        <v>2</v>
      </c>
      <c r="F1213" s="41">
        <v>0</v>
      </c>
      <c r="G1213" s="169">
        <v>0</v>
      </c>
      <c r="H1213" s="43">
        <v>0</v>
      </c>
      <c r="I1213" s="41">
        <v>0</v>
      </c>
      <c r="J1213" s="42">
        <v>0</v>
      </c>
      <c r="K1213" s="43">
        <v>0</v>
      </c>
      <c r="L1213" s="41"/>
      <c r="M1213" s="42"/>
      <c r="N1213" s="43"/>
      <c r="O1213" s="41"/>
      <c r="P1213" s="42"/>
      <c r="Q1213" s="43"/>
      <c r="R1213" s="41"/>
      <c r="S1213" s="42"/>
      <c r="T1213" s="43"/>
      <c r="U1213" s="41"/>
      <c r="V1213" s="42"/>
      <c r="W1213" s="43"/>
      <c r="X1213" s="41"/>
      <c r="Y1213" s="42"/>
      <c r="Z1213" s="43"/>
      <c r="AA1213" s="41"/>
      <c r="AB1213" s="42"/>
      <c r="AC1213" s="43"/>
      <c r="AD1213" s="41"/>
      <c r="AE1213" s="42"/>
      <c r="AF1213" s="43"/>
      <c r="AG1213" s="41"/>
      <c r="AH1213" s="42"/>
      <c r="AI1213" s="43"/>
      <c r="AK1213" s="41">
        <f t="shared" si="398"/>
        <v>0</v>
      </c>
      <c r="AL1213" s="42">
        <f t="shared" si="398"/>
        <v>0</v>
      </c>
      <c r="AM1213" s="43">
        <f t="shared" si="398"/>
        <v>0</v>
      </c>
      <c r="AT1213" s="32">
        <f t="shared" ref="AT1213:AT1222" si="399">IF(LEN(E1213)&lt;2,0,1)</f>
        <v>0</v>
      </c>
      <c r="AV1213" s="23">
        <v>9</v>
      </c>
      <c r="AW1213" s="23">
        <v>12</v>
      </c>
      <c r="AX1213" s="23">
        <f>IF(AW1213=AW1212,AX1212+1,1)</f>
        <v>2</v>
      </c>
    </row>
    <row r="1214" spans="3:50" ht="15" hidden="1" customHeight="1" x14ac:dyDescent="0.3">
      <c r="C1214" s="40" t="s">
        <v>22</v>
      </c>
      <c r="D1214" s="34" t="s">
        <v>2</v>
      </c>
      <c r="E1214" s="35" t="s">
        <v>2</v>
      </c>
      <c r="F1214" s="41">
        <v>0</v>
      </c>
      <c r="G1214" s="169">
        <v>0</v>
      </c>
      <c r="H1214" s="43">
        <v>0</v>
      </c>
      <c r="I1214" s="41">
        <v>0</v>
      </c>
      <c r="J1214" s="42">
        <v>0</v>
      </c>
      <c r="K1214" s="43">
        <v>0</v>
      </c>
      <c r="L1214" s="41"/>
      <c r="M1214" s="42"/>
      <c r="N1214" s="43"/>
      <c r="O1214" s="41"/>
      <c r="P1214" s="42"/>
      <c r="Q1214" s="43"/>
      <c r="R1214" s="41"/>
      <c r="S1214" s="42"/>
      <c r="T1214" s="43"/>
      <c r="U1214" s="41"/>
      <c r="V1214" s="42"/>
      <c r="W1214" s="43"/>
      <c r="X1214" s="41"/>
      <c r="Y1214" s="42"/>
      <c r="Z1214" s="43"/>
      <c r="AA1214" s="41"/>
      <c r="AB1214" s="42"/>
      <c r="AC1214" s="43"/>
      <c r="AD1214" s="41"/>
      <c r="AE1214" s="42"/>
      <c r="AF1214" s="43"/>
      <c r="AG1214" s="41"/>
      <c r="AH1214" s="42"/>
      <c r="AI1214" s="43"/>
      <c r="AK1214" s="41">
        <f t="shared" si="398"/>
        <v>0</v>
      </c>
      <c r="AL1214" s="42">
        <f t="shared" si="398"/>
        <v>0</v>
      </c>
      <c r="AM1214" s="43">
        <f t="shared" si="398"/>
        <v>0</v>
      </c>
      <c r="AT1214" s="32">
        <f t="shared" si="399"/>
        <v>0</v>
      </c>
      <c r="AV1214" s="23">
        <v>9</v>
      </c>
      <c r="AW1214" s="23">
        <v>12</v>
      </c>
      <c r="AX1214" s="23">
        <f t="shared" ref="AX1214:AX1222" si="400">IF(AW1214=AW1213,AX1213+1,1)</f>
        <v>3</v>
      </c>
    </row>
    <row r="1215" spans="3:50" ht="15" hidden="1" customHeight="1" x14ac:dyDescent="0.3">
      <c r="C1215" s="40" t="s">
        <v>22</v>
      </c>
      <c r="D1215" s="34" t="s">
        <v>2</v>
      </c>
      <c r="E1215" s="35" t="s">
        <v>2</v>
      </c>
      <c r="F1215" s="41">
        <v>0</v>
      </c>
      <c r="G1215" s="169">
        <v>0</v>
      </c>
      <c r="H1215" s="43">
        <v>0</v>
      </c>
      <c r="I1215" s="41">
        <v>0</v>
      </c>
      <c r="J1215" s="42">
        <v>0</v>
      </c>
      <c r="K1215" s="43">
        <v>0</v>
      </c>
      <c r="L1215" s="41"/>
      <c r="M1215" s="42"/>
      <c r="N1215" s="43"/>
      <c r="O1215" s="41"/>
      <c r="P1215" s="42"/>
      <c r="Q1215" s="43"/>
      <c r="R1215" s="41"/>
      <c r="S1215" s="42"/>
      <c r="T1215" s="43"/>
      <c r="U1215" s="41"/>
      <c r="V1215" s="42"/>
      <c r="W1215" s="43"/>
      <c r="X1215" s="41"/>
      <c r="Y1215" s="42"/>
      <c r="Z1215" s="43"/>
      <c r="AA1215" s="41"/>
      <c r="AB1215" s="42"/>
      <c r="AC1215" s="43"/>
      <c r="AD1215" s="41"/>
      <c r="AE1215" s="42"/>
      <c r="AF1215" s="43"/>
      <c r="AG1215" s="41"/>
      <c r="AH1215" s="42"/>
      <c r="AI1215" s="43"/>
      <c r="AK1215" s="41">
        <f t="shared" si="398"/>
        <v>0</v>
      </c>
      <c r="AL1215" s="42">
        <f t="shared" si="398"/>
        <v>0</v>
      </c>
      <c r="AM1215" s="43">
        <f t="shared" si="398"/>
        <v>0</v>
      </c>
      <c r="AT1215" s="32">
        <f t="shared" si="399"/>
        <v>0</v>
      </c>
      <c r="AV1215" s="23">
        <v>9</v>
      </c>
      <c r="AW1215" s="23">
        <v>12</v>
      </c>
      <c r="AX1215" s="23">
        <f t="shared" si="400"/>
        <v>4</v>
      </c>
    </row>
    <row r="1216" spans="3:50" ht="15" hidden="1" customHeight="1" x14ac:dyDescent="0.3">
      <c r="C1216" s="40" t="s">
        <v>22</v>
      </c>
      <c r="D1216" s="34" t="s">
        <v>2</v>
      </c>
      <c r="E1216" s="35" t="s">
        <v>2</v>
      </c>
      <c r="F1216" s="41">
        <v>0</v>
      </c>
      <c r="G1216" s="169">
        <v>0</v>
      </c>
      <c r="H1216" s="43">
        <v>0</v>
      </c>
      <c r="I1216" s="41">
        <v>0</v>
      </c>
      <c r="J1216" s="42">
        <v>0</v>
      </c>
      <c r="K1216" s="43">
        <v>0</v>
      </c>
      <c r="L1216" s="41"/>
      <c r="M1216" s="42"/>
      <c r="N1216" s="43"/>
      <c r="O1216" s="41"/>
      <c r="P1216" s="42"/>
      <c r="Q1216" s="43"/>
      <c r="R1216" s="41"/>
      <c r="S1216" s="42"/>
      <c r="T1216" s="43"/>
      <c r="U1216" s="41"/>
      <c r="V1216" s="42"/>
      <c r="W1216" s="43"/>
      <c r="X1216" s="41"/>
      <c r="Y1216" s="42"/>
      <c r="Z1216" s="43"/>
      <c r="AA1216" s="41"/>
      <c r="AB1216" s="42"/>
      <c r="AC1216" s="43"/>
      <c r="AD1216" s="41"/>
      <c r="AE1216" s="42"/>
      <c r="AF1216" s="43"/>
      <c r="AG1216" s="41"/>
      <c r="AH1216" s="42"/>
      <c r="AI1216" s="43"/>
      <c r="AK1216" s="41">
        <f t="shared" si="398"/>
        <v>0</v>
      </c>
      <c r="AL1216" s="42">
        <f t="shared" si="398"/>
        <v>0</v>
      </c>
      <c r="AM1216" s="43">
        <f t="shared" si="398"/>
        <v>0</v>
      </c>
      <c r="AT1216" s="32">
        <f t="shared" si="399"/>
        <v>0</v>
      </c>
      <c r="AV1216" s="23">
        <v>9</v>
      </c>
      <c r="AW1216" s="23">
        <v>12</v>
      </c>
      <c r="AX1216" s="23">
        <f t="shared" si="400"/>
        <v>5</v>
      </c>
    </row>
    <row r="1217" spans="3:50" ht="15" hidden="1" customHeight="1" x14ac:dyDescent="0.3">
      <c r="C1217" s="40" t="s">
        <v>22</v>
      </c>
      <c r="D1217" s="34" t="s">
        <v>2</v>
      </c>
      <c r="E1217" s="35" t="s">
        <v>2</v>
      </c>
      <c r="F1217" s="41">
        <v>0</v>
      </c>
      <c r="G1217" s="169">
        <v>0</v>
      </c>
      <c r="H1217" s="43">
        <v>0</v>
      </c>
      <c r="I1217" s="41">
        <v>0</v>
      </c>
      <c r="J1217" s="42">
        <v>0</v>
      </c>
      <c r="K1217" s="43">
        <v>0</v>
      </c>
      <c r="L1217" s="41"/>
      <c r="M1217" s="42"/>
      <c r="N1217" s="43"/>
      <c r="O1217" s="41"/>
      <c r="P1217" s="42"/>
      <c r="Q1217" s="43"/>
      <c r="R1217" s="41"/>
      <c r="S1217" s="42"/>
      <c r="T1217" s="43"/>
      <c r="U1217" s="41"/>
      <c r="V1217" s="42"/>
      <c r="W1217" s="43"/>
      <c r="X1217" s="41"/>
      <c r="Y1217" s="42"/>
      <c r="Z1217" s="43"/>
      <c r="AA1217" s="41"/>
      <c r="AB1217" s="42"/>
      <c r="AC1217" s="43"/>
      <c r="AD1217" s="41"/>
      <c r="AE1217" s="42"/>
      <c r="AF1217" s="43"/>
      <c r="AG1217" s="41"/>
      <c r="AH1217" s="42"/>
      <c r="AI1217" s="43"/>
      <c r="AK1217" s="41">
        <f t="shared" si="398"/>
        <v>0</v>
      </c>
      <c r="AL1217" s="42">
        <f t="shared" si="398"/>
        <v>0</v>
      </c>
      <c r="AM1217" s="43">
        <f t="shared" si="398"/>
        <v>0</v>
      </c>
      <c r="AT1217" s="32">
        <f t="shared" si="399"/>
        <v>0</v>
      </c>
      <c r="AV1217" s="23">
        <v>9</v>
      </c>
      <c r="AW1217" s="23">
        <v>12</v>
      </c>
      <c r="AX1217" s="23">
        <f t="shared" si="400"/>
        <v>6</v>
      </c>
    </row>
    <row r="1218" spans="3:50" ht="15" hidden="1" customHeight="1" x14ac:dyDescent="0.3">
      <c r="C1218" s="40" t="s">
        <v>22</v>
      </c>
      <c r="D1218" s="34" t="s">
        <v>2</v>
      </c>
      <c r="E1218" s="35" t="s">
        <v>2</v>
      </c>
      <c r="F1218" s="41">
        <v>0</v>
      </c>
      <c r="G1218" s="169">
        <v>0</v>
      </c>
      <c r="H1218" s="43">
        <v>0</v>
      </c>
      <c r="I1218" s="41">
        <v>0</v>
      </c>
      <c r="J1218" s="42">
        <v>0</v>
      </c>
      <c r="K1218" s="43">
        <v>0</v>
      </c>
      <c r="L1218" s="41"/>
      <c r="M1218" s="42"/>
      <c r="N1218" s="43"/>
      <c r="O1218" s="41"/>
      <c r="P1218" s="42"/>
      <c r="Q1218" s="43"/>
      <c r="R1218" s="41"/>
      <c r="S1218" s="42"/>
      <c r="T1218" s="43"/>
      <c r="U1218" s="41"/>
      <c r="V1218" s="42"/>
      <c r="W1218" s="43"/>
      <c r="X1218" s="41"/>
      <c r="Y1218" s="42"/>
      <c r="Z1218" s="43"/>
      <c r="AA1218" s="41"/>
      <c r="AB1218" s="42"/>
      <c r="AC1218" s="43"/>
      <c r="AD1218" s="41"/>
      <c r="AE1218" s="42"/>
      <c r="AF1218" s="43"/>
      <c r="AG1218" s="41"/>
      <c r="AH1218" s="42"/>
      <c r="AI1218" s="43"/>
      <c r="AK1218" s="41">
        <f t="shared" si="398"/>
        <v>0</v>
      </c>
      <c r="AL1218" s="42">
        <f t="shared" si="398"/>
        <v>0</v>
      </c>
      <c r="AM1218" s="43">
        <f t="shared" si="398"/>
        <v>0</v>
      </c>
      <c r="AT1218" s="32">
        <f t="shared" si="399"/>
        <v>0</v>
      </c>
      <c r="AV1218" s="23">
        <v>9</v>
      </c>
      <c r="AW1218" s="23">
        <v>12</v>
      </c>
      <c r="AX1218" s="23">
        <f t="shared" si="400"/>
        <v>7</v>
      </c>
    </row>
    <row r="1219" spans="3:50" ht="15" hidden="1" customHeight="1" x14ac:dyDescent="0.3">
      <c r="C1219" s="40" t="s">
        <v>22</v>
      </c>
      <c r="D1219" s="34" t="s">
        <v>2</v>
      </c>
      <c r="E1219" s="35" t="s">
        <v>2</v>
      </c>
      <c r="F1219" s="41">
        <v>0</v>
      </c>
      <c r="G1219" s="169">
        <v>0</v>
      </c>
      <c r="H1219" s="43">
        <v>0</v>
      </c>
      <c r="I1219" s="41">
        <v>0</v>
      </c>
      <c r="J1219" s="42">
        <v>0</v>
      </c>
      <c r="K1219" s="43">
        <v>0</v>
      </c>
      <c r="L1219" s="41"/>
      <c r="M1219" s="42"/>
      <c r="N1219" s="43"/>
      <c r="O1219" s="41"/>
      <c r="P1219" s="42"/>
      <c r="Q1219" s="43"/>
      <c r="R1219" s="41"/>
      <c r="S1219" s="42"/>
      <c r="T1219" s="43"/>
      <c r="U1219" s="41"/>
      <c r="V1219" s="42"/>
      <c r="W1219" s="43"/>
      <c r="X1219" s="41"/>
      <c r="Y1219" s="42"/>
      <c r="Z1219" s="43"/>
      <c r="AA1219" s="41"/>
      <c r="AB1219" s="42"/>
      <c r="AC1219" s="43"/>
      <c r="AD1219" s="41"/>
      <c r="AE1219" s="42"/>
      <c r="AF1219" s="43"/>
      <c r="AG1219" s="41"/>
      <c r="AH1219" s="42"/>
      <c r="AI1219" s="43"/>
      <c r="AK1219" s="41">
        <f t="shared" si="398"/>
        <v>0</v>
      </c>
      <c r="AL1219" s="42">
        <f t="shared" si="398"/>
        <v>0</v>
      </c>
      <c r="AM1219" s="43">
        <f t="shared" si="398"/>
        <v>0</v>
      </c>
      <c r="AT1219" s="32">
        <f t="shared" si="399"/>
        <v>0</v>
      </c>
      <c r="AV1219" s="23">
        <v>9</v>
      </c>
      <c r="AW1219" s="23">
        <v>12</v>
      </c>
      <c r="AX1219" s="23">
        <f t="shared" si="400"/>
        <v>8</v>
      </c>
    </row>
    <row r="1220" spans="3:50" ht="15" hidden="1" customHeight="1" x14ac:dyDescent="0.3">
      <c r="C1220" s="40" t="s">
        <v>22</v>
      </c>
      <c r="D1220" s="34" t="s">
        <v>2</v>
      </c>
      <c r="E1220" s="35" t="s">
        <v>2</v>
      </c>
      <c r="F1220" s="41">
        <v>0</v>
      </c>
      <c r="G1220" s="169">
        <v>0</v>
      </c>
      <c r="H1220" s="43">
        <v>0</v>
      </c>
      <c r="I1220" s="41">
        <v>0</v>
      </c>
      <c r="J1220" s="42">
        <v>0</v>
      </c>
      <c r="K1220" s="43">
        <v>0</v>
      </c>
      <c r="L1220" s="41"/>
      <c r="M1220" s="42"/>
      <c r="N1220" s="43"/>
      <c r="O1220" s="41"/>
      <c r="P1220" s="42"/>
      <c r="Q1220" s="43"/>
      <c r="R1220" s="41"/>
      <c r="S1220" s="42"/>
      <c r="T1220" s="43"/>
      <c r="U1220" s="41"/>
      <c r="V1220" s="42"/>
      <c r="W1220" s="43"/>
      <c r="X1220" s="41"/>
      <c r="Y1220" s="42"/>
      <c r="Z1220" s="43"/>
      <c r="AA1220" s="41"/>
      <c r="AB1220" s="42"/>
      <c r="AC1220" s="43"/>
      <c r="AD1220" s="41"/>
      <c r="AE1220" s="42"/>
      <c r="AF1220" s="43"/>
      <c r="AG1220" s="41"/>
      <c r="AH1220" s="42"/>
      <c r="AI1220" s="43"/>
      <c r="AK1220" s="41">
        <f t="shared" si="398"/>
        <v>0</v>
      </c>
      <c r="AL1220" s="42">
        <f t="shared" si="398"/>
        <v>0</v>
      </c>
      <c r="AM1220" s="43">
        <f t="shared" si="398"/>
        <v>0</v>
      </c>
      <c r="AT1220" s="32">
        <f t="shared" si="399"/>
        <v>0</v>
      </c>
      <c r="AV1220" s="23">
        <v>9</v>
      </c>
      <c r="AW1220" s="23">
        <v>12</v>
      </c>
      <c r="AX1220" s="23">
        <f t="shared" si="400"/>
        <v>9</v>
      </c>
    </row>
    <row r="1221" spans="3:50" ht="15" hidden="1" customHeight="1" x14ac:dyDescent="0.3">
      <c r="C1221" s="40" t="s">
        <v>22</v>
      </c>
      <c r="D1221" s="34" t="s">
        <v>2</v>
      </c>
      <c r="E1221" s="35" t="s">
        <v>2</v>
      </c>
      <c r="F1221" s="41">
        <v>0</v>
      </c>
      <c r="G1221" s="169">
        <v>0</v>
      </c>
      <c r="H1221" s="43">
        <v>0</v>
      </c>
      <c r="I1221" s="41">
        <v>0</v>
      </c>
      <c r="J1221" s="42">
        <v>0</v>
      </c>
      <c r="K1221" s="43">
        <v>0</v>
      </c>
      <c r="L1221" s="41"/>
      <c r="M1221" s="42"/>
      <c r="N1221" s="43"/>
      <c r="O1221" s="41"/>
      <c r="P1221" s="42"/>
      <c r="Q1221" s="43"/>
      <c r="R1221" s="41"/>
      <c r="S1221" s="42"/>
      <c r="T1221" s="43"/>
      <c r="U1221" s="41"/>
      <c r="V1221" s="42"/>
      <c r="W1221" s="43"/>
      <c r="X1221" s="41"/>
      <c r="Y1221" s="42"/>
      <c r="Z1221" s="43"/>
      <c r="AA1221" s="41"/>
      <c r="AB1221" s="42"/>
      <c r="AC1221" s="43"/>
      <c r="AD1221" s="41"/>
      <c r="AE1221" s="42"/>
      <c r="AF1221" s="43"/>
      <c r="AG1221" s="41"/>
      <c r="AH1221" s="42"/>
      <c r="AI1221" s="43"/>
      <c r="AK1221" s="41">
        <f t="shared" si="398"/>
        <v>0</v>
      </c>
      <c r="AL1221" s="42">
        <f t="shared" si="398"/>
        <v>0</v>
      </c>
      <c r="AM1221" s="43">
        <f t="shared" si="398"/>
        <v>0</v>
      </c>
      <c r="AT1221" s="32">
        <f t="shared" si="399"/>
        <v>0</v>
      </c>
      <c r="AV1221" s="23">
        <v>9</v>
      </c>
      <c r="AW1221" s="23">
        <v>12</v>
      </c>
      <c r="AX1221" s="23">
        <f t="shared" si="400"/>
        <v>10</v>
      </c>
    </row>
    <row r="1222" spans="3:50" ht="15" hidden="1" customHeight="1" x14ac:dyDescent="0.3">
      <c r="C1222" s="40" t="s">
        <v>23</v>
      </c>
      <c r="D1222" s="34" t="s">
        <v>2</v>
      </c>
      <c r="E1222" s="35" t="s">
        <v>2</v>
      </c>
      <c r="F1222" s="41">
        <v>0</v>
      </c>
      <c r="G1222" s="169">
        <v>0</v>
      </c>
      <c r="H1222" s="43">
        <v>0</v>
      </c>
      <c r="I1222" s="41">
        <v>0</v>
      </c>
      <c r="J1222" s="42">
        <v>0</v>
      </c>
      <c r="K1222" s="43">
        <v>0</v>
      </c>
      <c r="L1222" s="41"/>
      <c r="M1222" s="42"/>
      <c r="N1222" s="43"/>
      <c r="O1222" s="41"/>
      <c r="P1222" s="42"/>
      <c r="Q1222" s="43"/>
      <c r="R1222" s="41"/>
      <c r="S1222" s="42"/>
      <c r="T1222" s="43"/>
      <c r="U1222" s="41"/>
      <c r="V1222" s="42"/>
      <c r="W1222" s="43"/>
      <c r="X1222" s="41"/>
      <c r="Y1222" s="42"/>
      <c r="Z1222" s="43"/>
      <c r="AA1222" s="41"/>
      <c r="AB1222" s="42"/>
      <c r="AC1222" s="43"/>
      <c r="AD1222" s="41"/>
      <c r="AE1222" s="42"/>
      <c r="AF1222" s="43"/>
      <c r="AG1222" s="41"/>
      <c r="AH1222" s="42"/>
      <c r="AI1222" s="43"/>
      <c r="AK1222" s="41">
        <f t="shared" si="398"/>
        <v>0</v>
      </c>
      <c r="AL1222" s="42">
        <f t="shared" si="398"/>
        <v>0</v>
      </c>
      <c r="AM1222" s="43">
        <f t="shared" si="398"/>
        <v>0</v>
      </c>
      <c r="AT1222" s="32">
        <f t="shared" si="399"/>
        <v>0</v>
      </c>
      <c r="AV1222" s="23">
        <v>9</v>
      </c>
      <c r="AW1222" s="23">
        <v>13</v>
      </c>
      <c r="AX1222" s="23">
        <f t="shared" si="400"/>
        <v>1</v>
      </c>
    </row>
    <row r="1223" spans="3:50" ht="15" hidden="1" customHeight="1" x14ac:dyDescent="0.3">
      <c r="C1223" s="50" t="str">
        <f>IF(LEN(E1222)&lt;1,"","Total: " &amp; LEFT(E1222,LEN(E1222)-21) &amp; "Municipalities")</f>
        <v/>
      </c>
      <c r="D1223" s="51"/>
      <c r="E1223" s="52"/>
      <c r="F1223" s="53">
        <f t="shared" ref="F1223:K1223" si="401">SUM(F1212:F1222)</f>
        <v>0</v>
      </c>
      <c r="G1223" s="171">
        <f t="shared" si="401"/>
        <v>0</v>
      </c>
      <c r="H1223" s="55">
        <f t="shared" si="401"/>
        <v>0</v>
      </c>
      <c r="I1223" s="53">
        <f t="shared" si="401"/>
        <v>0</v>
      </c>
      <c r="J1223" s="54">
        <f t="shared" si="401"/>
        <v>0</v>
      </c>
      <c r="K1223" s="55">
        <f t="shared" si="401"/>
        <v>0</v>
      </c>
      <c r="L1223" s="53">
        <f t="shared" ref="L1223:AI1223" si="402">SUM(L1212:L1222)</f>
        <v>0</v>
      </c>
      <c r="M1223" s="54">
        <f t="shared" si="402"/>
        <v>0</v>
      </c>
      <c r="N1223" s="55">
        <f t="shared" si="402"/>
        <v>0</v>
      </c>
      <c r="O1223" s="53">
        <f t="shared" si="402"/>
        <v>0</v>
      </c>
      <c r="P1223" s="54">
        <f t="shared" si="402"/>
        <v>0</v>
      </c>
      <c r="Q1223" s="55">
        <f t="shared" si="402"/>
        <v>0</v>
      </c>
      <c r="R1223" s="53">
        <f t="shared" si="402"/>
        <v>0</v>
      </c>
      <c r="S1223" s="54">
        <f t="shared" si="402"/>
        <v>0</v>
      </c>
      <c r="T1223" s="55">
        <f t="shared" si="402"/>
        <v>0</v>
      </c>
      <c r="U1223" s="53">
        <f t="shared" si="402"/>
        <v>0</v>
      </c>
      <c r="V1223" s="54">
        <f t="shared" si="402"/>
        <v>0</v>
      </c>
      <c r="W1223" s="55">
        <f t="shared" si="402"/>
        <v>0</v>
      </c>
      <c r="X1223" s="53">
        <f t="shared" si="402"/>
        <v>0</v>
      </c>
      <c r="Y1223" s="54">
        <f t="shared" si="402"/>
        <v>0</v>
      </c>
      <c r="Z1223" s="55">
        <f t="shared" si="402"/>
        <v>0</v>
      </c>
      <c r="AA1223" s="53">
        <f t="shared" si="402"/>
        <v>0</v>
      </c>
      <c r="AB1223" s="54">
        <f t="shared" si="402"/>
        <v>0</v>
      </c>
      <c r="AC1223" s="55">
        <f t="shared" si="402"/>
        <v>0</v>
      </c>
      <c r="AD1223" s="53">
        <f t="shared" si="402"/>
        <v>0</v>
      </c>
      <c r="AE1223" s="54">
        <f t="shared" si="402"/>
        <v>0</v>
      </c>
      <c r="AF1223" s="55">
        <f t="shared" si="402"/>
        <v>0</v>
      </c>
      <c r="AG1223" s="53">
        <f t="shared" si="402"/>
        <v>0</v>
      </c>
      <c r="AH1223" s="54">
        <f t="shared" si="402"/>
        <v>0</v>
      </c>
      <c r="AI1223" s="55">
        <f t="shared" si="402"/>
        <v>0</v>
      </c>
      <c r="AK1223" s="53">
        <f>SUM(AK1212:AK1222)</f>
        <v>0</v>
      </c>
      <c r="AL1223" s="54">
        <f>SUM(AL1212:AL1222)</f>
        <v>0</v>
      </c>
      <c r="AM1223" s="55">
        <f>SUM(AM1212:AM1222)</f>
        <v>0</v>
      </c>
      <c r="AT1223" s="32">
        <f>IF(SUM(AT1212:AT1222)=0,0,1)</f>
        <v>0</v>
      </c>
    </row>
    <row r="1224" spans="3:50" ht="15" hidden="1" customHeight="1" x14ac:dyDescent="0.3">
      <c r="C1224" s="40"/>
      <c r="D1224" s="34"/>
      <c r="E1224" s="35"/>
      <c r="F1224" s="41"/>
      <c r="G1224" s="169"/>
      <c r="H1224" s="43"/>
      <c r="I1224" s="41"/>
      <c r="J1224" s="42"/>
      <c r="K1224" s="43"/>
      <c r="L1224" s="41"/>
      <c r="M1224" s="42"/>
      <c r="N1224" s="43"/>
      <c r="O1224" s="41"/>
      <c r="P1224" s="42"/>
      <c r="Q1224" s="43"/>
      <c r="R1224" s="41"/>
      <c r="S1224" s="42"/>
      <c r="T1224" s="43"/>
      <c r="U1224" s="41"/>
      <c r="V1224" s="42"/>
      <c r="W1224" s="43"/>
      <c r="X1224" s="41"/>
      <c r="Y1224" s="42"/>
      <c r="Z1224" s="43"/>
      <c r="AA1224" s="41"/>
      <c r="AB1224" s="42"/>
      <c r="AC1224" s="43"/>
      <c r="AD1224" s="41"/>
      <c r="AE1224" s="42"/>
      <c r="AF1224" s="43"/>
      <c r="AG1224" s="41"/>
      <c r="AH1224" s="42"/>
      <c r="AI1224" s="43"/>
      <c r="AK1224" s="41"/>
      <c r="AL1224" s="42"/>
      <c r="AM1224" s="43"/>
      <c r="AT1224" s="32">
        <f>IF(AT1223=0,0,1)</f>
        <v>0</v>
      </c>
    </row>
    <row r="1225" spans="3:50" ht="15" hidden="1" customHeight="1" x14ac:dyDescent="0.3">
      <c r="C1225" s="40" t="s">
        <v>22</v>
      </c>
      <c r="D1225" s="34" t="s">
        <v>2</v>
      </c>
      <c r="E1225" s="35" t="s">
        <v>2</v>
      </c>
      <c r="F1225" s="41">
        <v>0</v>
      </c>
      <c r="G1225" s="169">
        <v>0</v>
      </c>
      <c r="H1225" s="43">
        <v>0</v>
      </c>
      <c r="I1225" s="41">
        <v>0</v>
      </c>
      <c r="J1225" s="42">
        <v>0</v>
      </c>
      <c r="K1225" s="43">
        <v>0</v>
      </c>
      <c r="L1225" s="41"/>
      <c r="M1225" s="42"/>
      <c r="N1225" s="43"/>
      <c r="O1225" s="41"/>
      <c r="P1225" s="42"/>
      <c r="Q1225" s="43"/>
      <c r="R1225" s="41"/>
      <c r="S1225" s="42"/>
      <c r="T1225" s="43"/>
      <c r="U1225" s="41"/>
      <c r="V1225" s="42"/>
      <c r="W1225" s="43"/>
      <c r="X1225" s="41"/>
      <c r="Y1225" s="42"/>
      <c r="Z1225" s="43"/>
      <c r="AA1225" s="41"/>
      <c r="AB1225" s="42"/>
      <c r="AC1225" s="43"/>
      <c r="AD1225" s="41"/>
      <c r="AE1225" s="42"/>
      <c r="AF1225" s="43"/>
      <c r="AG1225" s="41"/>
      <c r="AH1225" s="42"/>
      <c r="AI1225" s="43"/>
      <c r="AK1225" s="41">
        <f t="shared" ref="AK1225:AM1235" si="403">F1225+I1225+L1225+O1225+R1225+U1225+X1225+AA1225+AD1225+AG1225</f>
        <v>0</v>
      </c>
      <c r="AL1225" s="42">
        <f t="shared" si="403"/>
        <v>0</v>
      </c>
      <c r="AM1225" s="43">
        <f t="shared" si="403"/>
        <v>0</v>
      </c>
      <c r="AT1225" s="32">
        <f>IF(LEN(E1225)&lt;2,0,1)</f>
        <v>0</v>
      </c>
      <c r="AV1225" s="23">
        <v>9</v>
      </c>
      <c r="AW1225" s="23">
        <v>14</v>
      </c>
      <c r="AX1225" s="23">
        <v>1</v>
      </c>
    </row>
    <row r="1226" spans="3:50" ht="15" hidden="1" customHeight="1" x14ac:dyDescent="0.3">
      <c r="C1226" s="40" t="s">
        <v>22</v>
      </c>
      <c r="D1226" s="34" t="s">
        <v>2</v>
      </c>
      <c r="E1226" s="35" t="s">
        <v>2</v>
      </c>
      <c r="F1226" s="41">
        <v>0</v>
      </c>
      <c r="G1226" s="169">
        <v>0</v>
      </c>
      <c r="H1226" s="43">
        <v>0</v>
      </c>
      <c r="I1226" s="41">
        <v>0</v>
      </c>
      <c r="J1226" s="42">
        <v>0</v>
      </c>
      <c r="K1226" s="43">
        <v>0</v>
      </c>
      <c r="L1226" s="41"/>
      <c r="M1226" s="42"/>
      <c r="N1226" s="43"/>
      <c r="O1226" s="41"/>
      <c r="P1226" s="42"/>
      <c r="Q1226" s="43"/>
      <c r="R1226" s="41"/>
      <c r="S1226" s="42"/>
      <c r="T1226" s="43"/>
      <c r="U1226" s="41"/>
      <c r="V1226" s="42"/>
      <c r="W1226" s="43"/>
      <c r="X1226" s="41"/>
      <c r="Y1226" s="42"/>
      <c r="Z1226" s="43"/>
      <c r="AA1226" s="41"/>
      <c r="AB1226" s="42"/>
      <c r="AC1226" s="43"/>
      <c r="AD1226" s="41"/>
      <c r="AE1226" s="42"/>
      <c r="AF1226" s="43"/>
      <c r="AG1226" s="41"/>
      <c r="AH1226" s="42"/>
      <c r="AI1226" s="43"/>
      <c r="AK1226" s="41">
        <f t="shared" si="403"/>
        <v>0</v>
      </c>
      <c r="AL1226" s="42">
        <f t="shared" si="403"/>
        <v>0</v>
      </c>
      <c r="AM1226" s="43">
        <f t="shared" si="403"/>
        <v>0</v>
      </c>
      <c r="AT1226" s="32">
        <f t="shared" ref="AT1226:AT1235" si="404">IF(LEN(E1226)&lt;2,0,1)</f>
        <v>0</v>
      </c>
      <c r="AV1226" s="23">
        <v>9</v>
      </c>
      <c r="AW1226" s="23">
        <v>14</v>
      </c>
      <c r="AX1226" s="23">
        <f>IF(AW1226=AW1225,AX1225+1,1)</f>
        <v>2</v>
      </c>
    </row>
    <row r="1227" spans="3:50" ht="15" hidden="1" customHeight="1" x14ac:dyDescent="0.3">
      <c r="C1227" s="40" t="s">
        <v>22</v>
      </c>
      <c r="D1227" s="34" t="s">
        <v>2</v>
      </c>
      <c r="E1227" s="35" t="s">
        <v>2</v>
      </c>
      <c r="F1227" s="41">
        <v>0</v>
      </c>
      <c r="G1227" s="169">
        <v>0</v>
      </c>
      <c r="H1227" s="43">
        <v>0</v>
      </c>
      <c r="I1227" s="41">
        <v>0</v>
      </c>
      <c r="J1227" s="42">
        <v>0</v>
      </c>
      <c r="K1227" s="43">
        <v>0</v>
      </c>
      <c r="L1227" s="41"/>
      <c r="M1227" s="42"/>
      <c r="N1227" s="43"/>
      <c r="O1227" s="41"/>
      <c r="P1227" s="42"/>
      <c r="Q1227" s="43"/>
      <c r="R1227" s="41"/>
      <c r="S1227" s="42"/>
      <c r="T1227" s="43"/>
      <c r="U1227" s="41"/>
      <c r="V1227" s="42"/>
      <c r="W1227" s="43"/>
      <c r="X1227" s="41"/>
      <c r="Y1227" s="42"/>
      <c r="Z1227" s="43"/>
      <c r="AA1227" s="41"/>
      <c r="AB1227" s="42"/>
      <c r="AC1227" s="43"/>
      <c r="AD1227" s="41"/>
      <c r="AE1227" s="42"/>
      <c r="AF1227" s="43"/>
      <c r="AG1227" s="41"/>
      <c r="AH1227" s="42"/>
      <c r="AI1227" s="43"/>
      <c r="AK1227" s="41">
        <f t="shared" si="403"/>
        <v>0</v>
      </c>
      <c r="AL1227" s="42">
        <f t="shared" si="403"/>
        <v>0</v>
      </c>
      <c r="AM1227" s="43">
        <f t="shared" si="403"/>
        <v>0</v>
      </c>
      <c r="AT1227" s="32">
        <f t="shared" si="404"/>
        <v>0</v>
      </c>
      <c r="AV1227" s="23">
        <v>9</v>
      </c>
      <c r="AW1227" s="23">
        <v>14</v>
      </c>
      <c r="AX1227" s="23">
        <f t="shared" ref="AX1227:AX1235" si="405">IF(AW1227=AW1226,AX1226+1,1)</f>
        <v>3</v>
      </c>
    </row>
    <row r="1228" spans="3:50" ht="15" hidden="1" customHeight="1" x14ac:dyDescent="0.3">
      <c r="C1228" s="40" t="s">
        <v>22</v>
      </c>
      <c r="D1228" s="34" t="s">
        <v>2</v>
      </c>
      <c r="E1228" s="35" t="s">
        <v>2</v>
      </c>
      <c r="F1228" s="41">
        <v>0</v>
      </c>
      <c r="G1228" s="169">
        <v>0</v>
      </c>
      <c r="H1228" s="43">
        <v>0</v>
      </c>
      <c r="I1228" s="41">
        <v>0</v>
      </c>
      <c r="J1228" s="42">
        <v>0</v>
      </c>
      <c r="K1228" s="43">
        <v>0</v>
      </c>
      <c r="L1228" s="41"/>
      <c r="M1228" s="42"/>
      <c r="N1228" s="43"/>
      <c r="O1228" s="41"/>
      <c r="P1228" s="42"/>
      <c r="Q1228" s="43"/>
      <c r="R1228" s="41"/>
      <c r="S1228" s="42"/>
      <c r="T1228" s="43"/>
      <c r="U1228" s="41"/>
      <c r="V1228" s="42"/>
      <c r="W1228" s="43"/>
      <c r="X1228" s="41"/>
      <c r="Y1228" s="42"/>
      <c r="Z1228" s="43"/>
      <c r="AA1228" s="41"/>
      <c r="AB1228" s="42"/>
      <c r="AC1228" s="43"/>
      <c r="AD1228" s="41"/>
      <c r="AE1228" s="42"/>
      <c r="AF1228" s="43"/>
      <c r="AG1228" s="41"/>
      <c r="AH1228" s="42"/>
      <c r="AI1228" s="43"/>
      <c r="AK1228" s="41">
        <f t="shared" si="403"/>
        <v>0</v>
      </c>
      <c r="AL1228" s="42">
        <f t="shared" si="403"/>
        <v>0</v>
      </c>
      <c r="AM1228" s="43">
        <f t="shared" si="403"/>
        <v>0</v>
      </c>
      <c r="AT1228" s="32">
        <f t="shared" si="404"/>
        <v>0</v>
      </c>
      <c r="AV1228" s="23">
        <v>9</v>
      </c>
      <c r="AW1228" s="23">
        <v>14</v>
      </c>
      <c r="AX1228" s="23">
        <f t="shared" si="405"/>
        <v>4</v>
      </c>
    </row>
    <row r="1229" spans="3:50" ht="15" hidden="1" customHeight="1" x14ac:dyDescent="0.3">
      <c r="C1229" s="40" t="s">
        <v>22</v>
      </c>
      <c r="D1229" s="34" t="s">
        <v>2</v>
      </c>
      <c r="E1229" s="35" t="s">
        <v>2</v>
      </c>
      <c r="F1229" s="41">
        <v>0</v>
      </c>
      <c r="G1229" s="169">
        <v>0</v>
      </c>
      <c r="H1229" s="43">
        <v>0</v>
      </c>
      <c r="I1229" s="41">
        <v>0</v>
      </c>
      <c r="J1229" s="42">
        <v>0</v>
      </c>
      <c r="K1229" s="43">
        <v>0</v>
      </c>
      <c r="L1229" s="41"/>
      <c r="M1229" s="42"/>
      <c r="N1229" s="43"/>
      <c r="O1229" s="41"/>
      <c r="P1229" s="42"/>
      <c r="Q1229" s="43"/>
      <c r="R1229" s="41"/>
      <c r="S1229" s="42"/>
      <c r="T1229" s="43"/>
      <c r="U1229" s="41"/>
      <c r="V1229" s="42"/>
      <c r="W1229" s="43"/>
      <c r="X1229" s="41"/>
      <c r="Y1229" s="42"/>
      <c r="Z1229" s="43"/>
      <c r="AA1229" s="41"/>
      <c r="AB1229" s="42"/>
      <c r="AC1229" s="43"/>
      <c r="AD1229" s="41"/>
      <c r="AE1229" s="42"/>
      <c r="AF1229" s="43"/>
      <c r="AG1229" s="41"/>
      <c r="AH1229" s="42"/>
      <c r="AI1229" s="43"/>
      <c r="AK1229" s="41">
        <f t="shared" si="403"/>
        <v>0</v>
      </c>
      <c r="AL1229" s="42">
        <f t="shared" si="403"/>
        <v>0</v>
      </c>
      <c r="AM1229" s="43">
        <f t="shared" si="403"/>
        <v>0</v>
      </c>
      <c r="AT1229" s="32">
        <f t="shared" si="404"/>
        <v>0</v>
      </c>
      <c r="AV1229" s="23">
        <v>9</v>
      </c>
      <c r="AW1229" s="23">
        <v>14</v>
      </c>
      <c r="AX1229" s="23">
        <f t="shared" si="405"/>
        <v>5</v>
      </c>
    </row>
    <row r="1230" spans="3:50" ht="15" hidden="1" customHeight="1" x14ac:dyDescent="0.3">
      <c r="C1230" s="40" t="s">
        <v>22</v>
      </c>
      <c r="D1230" s="34" t="s">
        <v>2</v>
      </c>
      <c r="E1230" s="35" t="s">
        <v>2</v>
      </c>
      <c r="F1230" s="41">
        <v>0</v>
      </c>
      <c r="G1230" s="169">
        <v>0</v>
      </c>
      <c r="H1230" s="43">
        <v>0</v>
      </c>
      <c r="I1230" s="41">
        <v>0</v>
      </c>
      <c r="J1230" s="42">
        <v>0</v>
      </c>
      <c r="K1230" s="43">
        <v>0</v>
      </c>
      <c r="L1230" s="41"/>
      <c r="M1230" s="42"/>
      <c r="N1230" s="43"/>
      <c r="O1230" s="41"/>
      <c r="P1230" s="42"/>
      <c r="Q1230" s="43"/>
      <c r="R1230" s="41"/>
      <c r="S1230" s="42"/>
      <c r="T1230" s="43"/>
      <c r="U1230" s="41"/>
      <c r="V1230" s="42"/>
      <c r="W1230" s="43"/>
      <c r="X1230" s="41"/>
      <c r="Y1230" s="42"/>
      <c r="Z1230" s="43"/>
      <c r="AA1230" s="41"/>
      <c r="AB1230" s="42"/>
      <c r="AC1230" s="43"/>
      <c r="AD1230" s="41"/>
      <c r="AE1230" s="42"/>
      <c r="AF1230" s="43"/>
      <c r="AG1230" s="41"/>
      <c r="AH1230" s="42"/>
      <c r="AI1230" s="43"/>
      <c r="AK1230" s="41">
        <f t="shared" si="403"/>
        <v>0</v>
      </c>
      <c r="AL1230" s="42">
        <f t="shared" si="403"/>
        <v>0</v>
      </c>
      <c r="AM1230" s="43">
        <f t="shared" si="403"/>
        <v>0</v>
      </c>
      <c r="AT1230" s="32">
        <f t="shared" si="404"/>
        <v>0</v>
      </c>
      <c r="AV1230" s="23">
        <v>9</v>
      </c>
      <c r="AW1230" s="23">
        <v>14</v>
      </c>
      <c r="AX1230" s="23">
        <f t="shared" si="405"/>
        <v>6</v>
      </c>
    </row>
    <row r="1231" spans="3:50" ht="15" hidden="1" customHeight="1" x14ac:dyDescent="0.3">
      <c r="C1231" s="40" t="s">
        <v>22</v>
      </c>
      <c r="D1231" s="34" t="s">
        <v>2</v>
      </c>
      <c r="E1231" s="35" t="s">
        <v>2</v>
      </c>
      <c r="F1231" s="41">
        <v>0</v>
      </c>
      <c r="G1231" s="169">
        <v>0</v>
      </c>
      <c r="H1231" s="43">
        <v>0</v>
      </c>
      <c r="I1231" s="41">
        <v>0</v>
      </c>
      <c r="J1231" s="42">
        <v>0</v>
      </c>
      <c r="K1231" s="43">
        <v>0</v>
      </c>
      <c r="L1231" s="41"/>
      <c r="M1231" s="42"/>
      <c r="N1231" s="43"/>
      <c r="O1231" s="41"/>
      <c r="P1231" s="42"/>
      <c r="Q1231" s="43"/>
      <c r="R1231" s="41"/>
      <c r="S1231" s="42"/>
      <c r="T1231" s="43"/>
      <c r="U1231" s="41"/>
      <c r="V1231" s="42"/>
      <c r="W1231" s="43"/>
      <c r="X1231" s="41"/>
      <c r="Y1231" s="42"/>
      <c r="Z1231" s="43"/>
      <c r="AA1231" s="41"/>
      <c r="AB1231" s="42"/>
      <c r="AC1231" s="43"/>
      <c r="AD1231" s="41"/>
      <c r="AE1231" s="42"/>
      <c r="AF1231" s="43"/>
      <c r="AG1231" s="41"/>
      <c r="AH1231" s="42"/>
      <c r="AI1231" s="43"/>
      <c r="AK1231" s="41">
        <f t="shared" si="403"/>
        <v>0</v>
      </c>
      <c r="AL1231" s="42">
        <f t="shared" si="403"/>
        <v>0</v>
      </c>
      <c r="AM1231" s="43">
        <f t="shared" si="403"/>
        <v>0</v>
      </c>
      <c r="AT1231" s="32">
        <f t="shared" si="404"/>
        <v>0</v>
      </c>
      <c r="AV1231" s="23">
        <v>9</v>
      </c>
      <c r="AW1231" s="23">
        <v>14</v>
      </c>
      <c r="AX1231" s="23">
        <f t="shared" si="405"/>
        <v>7</v>
      </c>
    </row>
    <row r="1232" spans="3:50" ht="15" hidden="1" customHeight="1" x14ac:dyDescent="0.3">
      <c r="C1232" s="40" t="s">
        <v>22</v>
      </c>
      <c r="D1232" s="34" t="s">
        <v>2</v>
      </c>
      <c r="E1232" s="35" t="s">
        <v>2</v>
      </c>
      <c r="F1232" s="41">
        <v>0</v>
      </c>
      <c r="G1232" s="169">
        <v>0</v>
      </c>
      <c r="H1232" s="43">
        <v>0</v>
      </c>
      <c r="I1232" s="41">
        <v>0</v>
      </c>
      <c r="J1232" s="42">
        <v>0</v>
      </c>
      <c r="K1232" s="43">
        <v>0</v>
      </c>
      <c r="L1232" s="41"/>
      <c r="M1232" s="42"/>
      <c r="N1232" s="43"/>
      <c r="O1232" s="41"/>
      <c r="P1232" s="42"/>
      <c r="Q1232" s="43"/>
      <c r="R1232" s="41"/>
      <c r="S1232" s="42"/>
      <c r="T1232" s="43"/>
      <c r="U1232" s="41"/>
      <c r="V1232" s="42"/>
      <c r="W1232" s="43"/>
      <c r="X1232" s="41"/>
      <c r="Y1232" s="42"/>
      <c r="Z1232" s="43"/>
      <c r="AA1232" s="41"/>
      <c r="AB1232" s="42"/>
      <c r="AC1232" s="43"/>
      <c r="AD1232" s="41"/>
      <c r="AE1232" s="42"/>
      <c r="AF1232" s="43"/>
      <c r="AG1232" s="41"/>
      <c r="AH1232" s="42"/>
      <c r="AI1232" s="43"/>
      <c r="AK1232" s="41">
        <f t="shared" si="403"/>
        <v>0</v>
      </c>
      <c r="AL1232" s="42">
        <f t="shared" si="403"/>
        <v>0</v>
      </c>
      <c r="AM1232" s="43">
        <f t="shared" si="403"/>
        <v>0</v>
      </c>
      <c r="AT1232" s="32">
        <f t="shared" si="404"/>
        <v>0</v>
      </c>
      <c r="AV1232" s="23">
        <v>9</v>
      </c>
      <c r="AW1232" s="23">
        <v>14</v>
      </c>
      <c r="AX1232" s="23">
        <f t="shared" si="405"/>
        <v>8</v>
      </c>
    </row>
    <row r="1233" spans="3:50" ht="15" hidden="1" customHeight="1" x14ac:dyDescent="0.3">
      <c r="C1233" s="40" t="s">
        <v>22</v>
      </c>
      <c r="D1233" s="34" t="s">
        <v>2</v>
      </c>
      <c r="E1233" s="35" t="s">
        <v>2</v>
      </c>
      <c r="F1233" s="41">
        <v>0</v>
      </c>
      <c r="G1233" s="169">
        <v>0</v>
      </c>
      <c r="H1233" s="43">
        <v>0</v>
      </c>
      <c r="I1233" s="41">
        <v>0</v>
      </c>
      <c r="J1233" s="42">
        <v>0</v>
      </c>
      <c r="K1233" s="43">
        <v>0</v>
      </c>
      <c r="L1233" s="41"/>
      <c r="M1233" s="42"/>
      <c r="N1233" s="43"/>
      <c r="O1233" s="41"/>
      <c r="P1233" s="42"/>
      <c r="Q1233" s="43"/>
      <c r="R1233" s="41"/>
      <c r="S1233" s="42"/>
      <c r="T1233" s="43"/>
      <c r="U1233" s="41"/>
      <c r="V1233" s="42"/>
      <c r="W1233" s="43"/>
      <c r="X1233" s="41"/>
      <c r="Y1233" s="42"/>
      <c r="Z1233" s="43"/>
      <c r="AA1233" s="41"/>
      <c r="AB1233" s="42"/>
      <c r="AC1233" s="43"/>
      <c r="AD1233" s="41"/>
      <c r="AE1233" s="42"/>
      <c r="AF1233" s="43"/>
      <c r="AG1233" s="41"/>
      <c r="AH1233" s="42"/>
      <c r="AI1233" s="43"/>
      <c r="AK1233" s="41">
        <f t="shared" si="403"/>
        <v>0</v>
      </c>
      <c r="AL1233" s="42">
        <f t="shared" si="403"/>
        <v>0</v>
      </c>
      <c r="AM1233" s="43">
        <f t="shared" si="403"/>
        <v>0</v>
      </c>
      <c r="AT1233" s="32">
        <f t="shared" si="404"/>
        <v>0</v>
      </c>
      <c r="AV1233" s="23">
        <v>9</v>
      </c>
      <c r="AW1233" s="23">
        <v>14</v>
      </c>
      <c r="AX1233" s="23">
        <f t="shared" si="405"/>
        <v>9</v>
      </c>
    </row>
    <row r="1234" spans="3:50" ht="15" hidden="1" customHeight="1" x14ac:dyDescent="0.3">
      <c r="C1234" s="40" t="s">
        <v>22</v>
      </c>
      <c r="D1234" s="34" t="s">
        <v>2</v>
      </c>
      <c r="E1234" s="35" t="s">
        <v>2</v>
      </c>
      <c r="F1234" s="41">
        <v>0</v>
      </c>
      <c r="G1234" s="169">
        <v>0</v>
      </c>
      <c r="H1234" s="43">
        <v>0</v>
      </c>
      <c r="I1234" s="41">
        <v>0</v>
      </c>
      <c r="J1234" s="42">
        <v>0</v>
      </c>
      <c r="K1234" s="43">
        <v>0</v>
      </c>
      <c r="L1234" s="41"/>
      <c r="M1234" s="42"/>
      <c r="N1234" s="43"/>
      <c r="O1234" s="41"/>
      <c r="P1234" s="42"/>
      <c r="Q1234" s="43"/>
      <c r="R1234" s="41"/>
      <c r="S1234" s="42"/>
      <c r="T1234" s="43"/>
      <c r="U1234" s="41"/>
      <c r="V1234" s="42"/>
      <c r="W1234" s="43"/>
      <c r="X1234" s="41"/>
      <c r="Y1234" s="42"/>
      <c r="Z1234" s="43"/>
      <c r="AA1234" s="41"/>
      <c r="AB1234" s="42"/>
      <c r="AC1234" s="43"/>
      <c r="AD1234" s="41"/>
      <c r="AE1234" s="42"/>
      <c r="AF1234" s="43"/>
      <c r="AG1234" s="41"/>
      <c r="AH1234" s="42"/>
      <c r="AI1234" s="43"/>
      <c r="AK1234" s="41">
        <f t="shared" si="403"/>
        <v>0</v>
      </c>
      <c r="AL1234" s="42">
        <f t="shared" si="403"/>
        <v>0</v>
      </c>
      <c r="AM1234" s="43">
        <f t="shared" si="403"/>
        <v>0</v>
      </c>
      <c r="AT1234" s="32">
        <f t="shared" si="404"/>
        <v>0</v>
      </c>
      <c r="AV1234" s="23">
        <v>9</v>
      </c>
      <c r="AW1234" s="23">
        <v>14</v>
      </c>
      <c r="AX1234" s="23">
        <f t="shared" si="405"/>
        <v>10</v>
      </c>
    </row>
    <row r="1235" spans="3:50" ht="15" hidden="1" customHeight="1" x14ac:dyDescent="0.3">
      <c r="C1235" s="40" t="s">
        <v>23</v>
      </c>
      <c r="D1235" s="34" t="s">
        <v>2</v>
      </c>
      <c r="E1235" s="35" t="s">
        <v>2</v>
      </c>
      <c r="F1235" s="41">
        <v>0</v>
      </c>
      <c r="G1235" s="169">
        <v>0</v>
      </c>
      <c r="H1235" s="43">
        <v>0</v>
      </c>
      <c r="I1235" s="41">
        <v>0</v>
      </c>
      <c r="J1235" s="42">
        <v>0</v>
      </c>
      <c r="K1235" s="43">
        <v>0</v>
      </c>
      <c r="L1235" s="41"/>
      <c r="M1235" s="42"/>
      <c r="N1235" s="43"/>
      <c r="O1235" s="41"/>
      <c r="P1235" s="42"/>
      <c r="Q1235" s="43"/>
      <c r="R1235" s="41"/>
      <c r="S1235" s="42"/>
      <c r="T1235" s="43"/>
      <c r="U1235" s="41"/>
      <c r="V1235" s="42"/>
      <c r="W1235" s="43"/>
      <c r="X1235" s="41"/>
      <c r="Y1235" s="42"/>
      <c r="Z1235" s="43"/>
      <c r="AA1235" s="41"/>
      <c r="AB1235" s="42"/>
      <c r="AC1235" s="43"/>
      <c r="AD1235" s="41"/>
      <c r="AE1235" s="42"/>
      <c r="AF1235" s="43"/>
      <c r="AG1235" s="41"/>
      <c r="AH1235" s="42"/>
      <c r="AI1235" s="43"/>
      <c r="AK1235" s="41">
        <f t="shared" si="403"/>
        <v>0</v>
      </c>
      <c r="AL1235" s="42">
        <f t="shared" si="403"/>
        <v>0</v>
      </c>
      <c r="AM1235" s="43">
        <f t="shared" si="403"/>
        <v>0</v>
      </c>
      <c r="AT1235" s="32">
        <f t="shared" si="404"/>
        <v>0</v>
      </c>
      <c r="AV1235" s="23">
        <v>9</v>
      </c>
      <c r="AW1235" s="23">
        <v>15</v>
      </c>
      <c r="AX1235" s="23">
        <f t="shared" si="405"/>
        <v>1</v>
      </c>
    </row>
    <row r="1236" spans="3:50" ht="15" hidden="1" customHeight="1" x14ac:dyDescent="0.3">
      <c r="C1236" s="50" t="str">
        <f>IF(LEN(E1235)&lt;1,"","Total: " &amp; LEFT(E1235,LEN(E1235)-21) &amp; "Municipalities")</f>
        <v/>
      </c>
      <c r="D1236" s="51"/>
      <c r="E1236" s="52"/>
      <c r="F1236" s="53">
        <f t="shared" ref="F1236:K1236" si="406">SUM(F1225:F1235)</f>
        <v>0</v>
      </c>
      <c r="G1236" s="171">
        <f t="shared" si="406"/>
        <v>0</v>
      </c>
      <c r="H1236" s="55">
        <f t="shared" si="406"/>
        <v>0</v>
      </c>
      <c r="I1236" s="53">
        <f t="shared" si="406"/>
        <v>0</v>
      </c>
      <c r="J1236" s="54">
        <f t="shared" si="406"/>
        <v>0</v>
      </c>
      <c r="K1236" s="55">
        <f t="shared" si="406"/>
        <v>0</v>
      </c>
      <c r="L1236" s="53">
        <f t="shared" ref="L1236:AI1236" si="407">SUM(L1225:L1235)</f>
        <v>0</v>
      </c>
      <c r="M1236" s="54">
        <f t="shared" si="407"/>
        <v>0</v>
      </c>
      <c r="N1236" s="55">
        <f t="shared" si="407"/>
        <v>0</v>
      </c>
      <c r="O1236" s="53">
        <f t="shared" si="407"/>
        <v>0</v>
      </c>
      <c r="P1236" s="54">
        <f t="shared" si="407"/>
        <v>0</v>
      </c>
      <c r="Q1236" s="55">
        <f t="shared" si="407"/>
        <v>0</v>
      </c>
      <c r="R1236" s="53">
        <f t="shared" si="407"/>
        <v>0</v>
      </c>
      <c r="S1236" s="54">
        <f t="shared" si="407"/>
        <v>0</v>
      </c>
      <c r="T1236" s="55">
        <f t="shared" si="407"/>
        <v>0</v>
      </c>
      <c r="U1236" s="53">
        <f t="shared" si="407"/>
        <v>0</v>
      </c>
      <c r="V1236" s="54">
        <f t="shared" si="407"/>
        <v>0</v>
      </c>
      <c r="W1236" s="55">
        <f t="shared" si="407"/>
        <v>0</v>
      </c>
      <c r="X1236" s="53">
        <f t="shared" si="407"/>
        <v>0</v>
      </c>
      <c r="Y1236" s="54">
        <f t="shared" si="407"/>
        <v>0</v>
      </c>
      <c r="Z1236" s="55">
        <f t="shared" si="407"/>
        <v>0</v>
      </c>
      <c r="AA1236" s="53">
        <f t="shared" si="407"/>
        <v>0</v>
      </c>
      <c r="AB1236" s="54">
        <f t="shared" si="407"/>
        <v>0</v>
      </c>
      <c r="AC1236" s="55">
        <f t="shared" si="407"/>
        <v>0</v>
      </c>
      <c r="AD1236" s="53">
        <f t="shared" si="407"/>
        <v>0</v>
      </c>
      <c r="AE1236" s="54">
        <f t="shared" si="407"/>
        <v>0</v>
      </c>
      <c r="AF1236" s="55">
        <f t="shared" si="407"/>
        <v>0</v>
      </c>
      <c r="AG1236" s="53">
        <f t="shared" si="407"/>
        <v>0</v>
      </c>
      <c r="AH1236" s="54">
        <f t="shared" si="407"/>
        <v>0</v>
      </c>
      <c r="AI1236" s="55">
        <f t="shared" si="407"/>
        <v>0</v>
      </c>
      <c r="AK1236" s="53">
        <f>SUM(AK1225:AK1235)</f>
        <v>0</v>
      </c>
      <c r="AL1236" s="54">
        <f>SUM(AL1225:AL1235)</f>
        <v>0</v>
      </c>
      <c r="AM1236" s="55">
        <f>SUM(AM1225:AM1235)</f>
        <v>0</v>
      </c>
      <c r="AT1236" s="32">
        <f>IF(SUM(AT1225:AT1235)=0,0,1)</f>
        <v>0</v>
      </c>
    </row>
    <row r="1237" spans="3:50" ht="15" hidden="1" customHeight="1" x14ac:dyDescent="0.3">
      <c r="C1237" s="40"/>
      <c r="D1237" s="34"/>
      <c r="E1237" s="35"/>
      <c r="F1237" s="41"/>
      <c r="G1237" s="169"/>
      <c r="H1237" s="43"/>
      <c r="I1237" s="41"/>
      <c r="J1237" s="42"/>
      <c r="K1237" s="43"/>
      <c r="L1237" s="41"/>
      <c r="M1237" s="42"/>
      <c r="N1237" s="43"/>
      <c r="O1237" s="41"/>
      <c r="P1237" s="42"/>
      <c r="Q1237" s="43"/>
      <c r="R1237" s="41"/>
      <c r="S1237" s="42"/>
      <c r="T1237" s="43"/>
      <c r="U1237" s="41"/>
      <c r="V1237" s="42"/>
      <c r="W1237" s="43"/>
      <c r="X1237" s="41"/>
      <c r="Y1237" s="42"/>
      <c r="Z1237" s="43"/>
      <c r="AA1237" s="41"/>
      <c r="AB1237" s="42"/>
      <c r="AC1237" s="43"/>
      <c r="AD1237" s="41"/>
      <c r="AE1237" s="42"/>
      <c r="AF1237" s="43"/>
      <c r="AG1237" s="41"/>
      <c r="AH1237" s="42"/>
      <c r="AI1237" s="43"/>
      <c r="AK1237" s="41"/>
      <c r="AL1237" s="42"/>
      <c r="AM1237" s="43"/>
      <c r="AT1237" s="32">
        <f>IF(AT1236=0,0,1)</f>
        <v>0</v>
      </c>
    </row>
    <row r="1238" spans="3:50" ht="15" hidden="1" customHeight="1" x14ac:dyDescent="0.3">
      <c r="C1238" s="40" t="s">
        <v>22</v>
      </c>
      <c r="D1238" s="34" t="s">
        <v>2</v>
      </c>
      <c r="E1238" s="35" t="s">
        <v>2</v>
      </c>
      <c r="F1238" s="41">
        <v>0</v>
      </c>
      <c r="G1238" s="169">
        <v>0</v>
      </c>
      <c r="H1238" s="43">
        <v>0</v>
      </c>
      <c r="I1238" s="41">
        <v>0</v>
      </c>
      <c r="J1238" s="42">
        <v>0</v>
      </c>
      <c r="K1238" s="43">
        <v>0</v>
      </c>
      <c r="L1238" s="41"/>
      <c r="M1238" s="42"/>
      <c r="N1238" s="43"/>
      <c r="O1238" s="41"/>
      <c r="P1238" s="42"/>
      <c r="Q1238" s="43"/>
      <c r="R1238" s="41"/>
      <c r="S1238" s="42"/>
      <c r="T1238" s="43"/>
      <c r="U1238" s="41"/>
      <c r="V1238" s="42"/>
      <c r="W1238" s="43"/>
      <c r="X1238" s="41"/>
      <c r="Y1238" s="42"/>
      <c r="Z1238" s="43"/>
      <c r="AA1238" s="41"/>
      <c r="AB1238" s="42"/>
      <c r="AC1238" s="43"/>
      <c r="AD1238" s="41"/>
      <c r="AE1238" s="42"/>
      <c r="AF1238" s="43"/>
      <c r="AG1238" s="41"/>
      <c r="AH1238" s="42"/>
      <c r="AI1238" s="43"/>
      <c r="AK1238" s="41">
        <f t="shared" ref="AK1238:AM1248" si="408">F1238+I1238+L1238+O1238+R1238+U1238+X1238+AA1238+AD1238+AG1238</f>
        <v>0</v>
      </c>
      <c r="AL1238" s="42">
        <f t="shared" si="408"/>
        <v>0</v>
      </c>
      <c r="AM1238" s="43">
        <f t="shared" si="408"/>
        <v>0</v>
      </c>
      <c r="AT1238" s="32">
        <f>IF(LEN(E1238)&lt;2,0,1)</f>
        <v>0</v>
      </c>
      <c r="AV1238" s="23">
        <v>9</v>
      </c>
      <c r="AW1238" s="23">
        <v>16</v>
      </c>
      <c r="AX1238" s="23">
        <v>1</v>
      </c>
    </row>
    <row r="1239" spans="3:50" ht="15" hidden="1" customHeight="1" x14ac:dyDescent="0.3">
      <c r="C1239" s="40" t="s">
        <v>22</v>
      </c>
      <c r="D1239" s="34" t="s">
        <v>2</v>
      </c>
      <c r="E1239" s="35" t="s">
        <v>2</v>
      </c>
      <c r="F1239" s="41">
        <v>0</v>
      </c>
      <c r="G1239" s="169">
        <v>0</v>
      </c>
      <c r="H1239" s="43">
        <v>0</v>
      </c>
      <c r="I1239" s="41">
        <v>0</v>
      </c>
      <c r="J1239" s="42">
        <v>0</v>
      </c>
      <c r="K1239" s="43">
        <v>0</v>
      </c>
      <c r="L1239" s="41"/>
      <c r="M1239" s="42"/>
      <c r="N1239" s="43"/>
      <c r="O1239" s="41"/>
      <c r="P1239" s="42"/>
      <c r="Q1239" s="43"/>
      <c r="R1239" s="41"/>
      <c r="S1239" s="42"/>
      <c r="T1239" s="43"/>
      <c r="U1239" s="41"/>
      <c r="V1239" s="42"/>
      <c r="W1239" s="43"/>
      <c r="X1239" s="41"/>
      <c r="Y1239" s="42"/>
      <c r="Z1239" s="43"/>
      <c r="AA1239" s="41"/>
      <c r="AB1239" s="42"/>
      <c r="AC1239" s="43"/>
      <c r="AD1239" s="41"/>
      <c r="AE1239" s="42"/>
      <c r="AF1239" s="43"/>
      <c r="AG1239" s="41"/>
      <c r="AH1239" s="42"/>
      <c r="AI1239" s="43"/>
      <c r="AK1239" s="41">
        <f t="shared" si="408"/>
        <v>0</v>
      </c>
      <c r="AL1239" s="42">
        <f t="shared" si="408"/>
        <v>0</v>
      </c>
      <c r="AM1239" s="43">
        <f t="shared" si="408"/>
        <v>0</v>
      </c>
      <c r="AT1239" s="32">
        <f t="shared" ref="AT1239:AT1248" si="409">IF(LEN(E1239)&lt;2,0,1)</f>
        <v>0</v>
      </c>
      <c r="AV1239" s="23">
        <v>9</v>
      </c>
      <c r="AW1239" s="23">
        <v>16</v>
      </c>
      <c r="AX1239" s="23">
        <f>IF(AW1239=AW1238,AX1238+1,1)</f>
        <v>2</v>
      </c>
    </row>
    <row r="1240" spans="3:50" ht="15" hidden="1" customHeight="1" x14ac:dyDescent="0.3">
      <c r="C1240" s="40" t="s">
        <v>22</v>
      </c>
      <c r="D1240" s="34" t="s">
        <v>2</v>
      </c>
      <c r="E1240" s="35" t="s">
        <v>2</v>
      </c>
      <c r="F1240" s="41">
        <v>0</v>
      </c>
      <c r="G1240" s="169">
        <v>0</v>
      </c>
      <c r="H1240" s="43">
        <v>0</v>
      </c>
      <c r="I1240" s="41">
        <v>0</v>
      </c>
      <c r="J1240" s="42">
        <v>0</v>
      </c>
      <c r="K1240" s="43">
        <v>0</v>
      </c>
      <c r="L1240" s="41"/>
      <c r="M1240" s="42"/>
      <c r="N1240" s="43"/>
      <c r="O1240" s="41"/>
      <c r="P1240" s="42"/>
      <c r="Q1240" s="43"/>
      <c r="R1240" s="41"/>
      <c r="S1240" s="42"/>
      <c r="T1240" s="43"/>
      <c r="U1240" s="41"/>
      <c r="V1240" s="42"/>
      <c r="W1240" s="43"/>
      <c r="X1240" s="41"/>
      <c r="Y1240" s="42"/>
      <c r="Z1240" s="43"/>
      <c r="AA1240" s="41"/>
      <c r="AB1240" s="42"/>
      <c r="AC1240" s="43"/>
      <c r="AD1240" s="41"/>
      <c r="AE1240" s="42"/>
      <c r="AF1240" s="43"/>
      <c r="AG1240" s="41"/>
      <c r="AH1240" s="42"/>
      <c r="AI1240" s="43"/>
      <c r="AK1240" s="41">
        <f t="shared" si="408"/>
        <v>0</v>
      </c>
      <c r="AL1240" s="42">
        <f t="shared" si="408"/>
        <v>0</v>
      </c>
      <c r="AM1240" s="43">
        <f t="shared" si="408"/>
        <v>0</v>
      </c>
      <c r="AT1240" s="32">
        <f t="shared" si="409"/>
        <v>0</v>
      </c>
      <c r="AV1240" s="23">
        <v>9</v>
      </c>
      <c r="AW1240" s="23">
        <v>16</v>
      </c>
      <c r="AX1240" s="23">
        <f t="shared" ref="AX1240:AX1248" si="410">IF(AW1240=AW1239,AX1239+1,1)</f>
        <v>3</v>
      </c>
    </row>
    <row r="1241" spans="3:50" ht="15" hidden="1" customHeight="1" x14ac:dyDescent="0.3">
      <c r="C1241" s="40" t="s">
        <v>22</v>
      </c>
      <c r="D1241" s="34" t="s">
        <v>2</v>
      </c>
      <c r="E1241" s="35" t="s">
        <v>2</v>
      </c>
      <c r="F1241" s="41">
        <v>0</v>
      </c>
      <c r="G1241" s="169">
        <v>0</v>
      </c>
      <c r="H1241" s="43">
        <v>0</v>
      </c>
      <c r="I1241" s="41">
        <v>0</v>
      </c>
      <c r="J1241" s="42">
        <v>0</v>
      </c>
      <c r="K1241" s="43">
        <v>0</v>
      </c>
      <c r="L1241" s="41"/>
      <c r="M1241" s="42"/>
      <c r="N1241" s="43"/>
      <c r="O1241" s="41"/>
      <c r="P1241" s="42"/>
      <c r="Q1241" s="43"/>
      <c r="R1241" s="41"/>
      <c r="S1241" s="42"/>
      <c r="T1241" s="43"/>
      <c r="U1241" s="41"/>
      <c r="V1241" s="42"/>
      <c r="W1241" s="43"/>
      <c r="X1241" s="41"/>
      <c r="Y1241" s="42"/>
      <c r="Z1241" s="43"/>
      <c r="AA1241" s="41"/>
      <c r="AB1241" s="42"/>
      <c r="AC1241" s="43"/>
      <c r="AD1241" s="41"/>
      <c r="AE1241" s="42"/>
      <c r="AF1241" s="43"/>
      <c r="AG1241" s="41"/>
      <c r="AH1241" s="42"/>
      <c r="AI1241" s="43"/>
      <c r="AK1241" s="41">
        <f t="shared" si="408"/>
        <v>0</v>
      </c>
      <c r="AL1241" s="42">
        <f t="shared" si="408"/>
        <v>0</v>
      </c>
      <c r="AM1241" s="43">
        <f t="shared" si="408"/>
        <v>0</v>
      </c>
      <c r="AT1241" s="32">
        <f t="shared" si="409"/>
        <v>0</v>
      </c>
      <c r="AV1241" s="23">
        <v>9</v>
      </c>
      <c r="AW1241" s="23">
        <v>16</v>
      </c>
      <c r="AX1241" s="23">
        <f t="shared" si="410"/>
        <v>4</v>
      </c>
    </row>
    <row r="1242" spans="3:50" ht="15" hidden="1" customHeight="1" x14ac:dyDescent="0.3">
      <c r="C1242" s="40" t="s">
        <v>22</v>
      </c>
      <c r="D1242" s="34" t="s">
        <v>2</v>
      </c>
      <c r="E1242" s="35" t="s">
        <v>2</v>
      </c>
      <c r="F1242" s="41">
        <v>0</v>
      </c>
      <c r="G1242" s="169">
        <v>0</v>
      </c>
      <c r="H1242" s="43">
        <v>0</v>
      </c>
      <c r="I1242" s="41">
        <v>0</v>
      </c>
      <c r="J1242" s="42">
        <v>0</v>
      </c>
      <c r="K1242" s="43">
        <v>0</v>
      </c>
      <c r="L1242" s="41"/>
      <c r="M1242" s="42"/>
      <c r="N1242" s="43"/>
      <c r="O1242" s="41"/>
      <c r="P1242" s="42"/>
      <c r="Q1242" s="43"/>
      <c r="R1242" s="41"/>
      <c r="S1242" s="42"/>
      <c r="T1242" s="43"/>
      <c r="U1242" s="41"/>
      <c r="V1242" s="42"/>
      <c r="W1242" s="43"/>
      <c r="X1242" s="41"/>
      <c r="Y1242" s="42"/>
      <c r="Z1242" s="43"/>
      <c r="AA1242" s="41"/>
      <c r="AB1242" s="42"/>
      <c r="AC1242" s="43"/>
      <c r="AD1242" s="41"/>
      <c r="AE1242" s="42"/>
      <c r="AF1242" s="43"/>
      <c r="AG1242" s="41"/>
      <c r="AH1242" s="42"/>
      <c r="AI1242" s="43"/>
      <c r="AK1242" s="41">
        <f t="shared" si="408"/>
        <v>0</v>
      </c>
      <c r="AL1242" s="42">
        <f t="shared" si="408"/>
        <v>0</v>
      </c>
      <c r="AM1242" s="43">
        <f t="shared" si="408"/>
        <v>0</v>
      </c>
      <c r="AT1242" s="32">
        <f t="shared" si="409"/>
        <v>0</v>
      </c>
      <c r="AV1242" s="23">
        <v>9</v>
      </c>
      <c r="AW1242" s="23">
        <v>16</v>
      </c>
      <c r="AX1242" s="23">
        <f t="shared" si="410"/>
        <v>5</v>
      </c>
    </row>
    <row r="1243" spans="3:50" ht="15" hidden="1" customHeight="1" x14ac:dyDescent="0.3">
      <c r="C1243" s="40" t="s">
        <v>22</v>
      </c>
      <c r="D1243" s="34" t="s">
        <v>2</v>
      </c>
      <c r="E1243" s="35" t="s">
        <v>2</v>
      </c>
      <c r="F1243" s="41">
        <v>0</v>
      </c>
      <c r="G1243" s="169">
        <v>0</v>
      </c>
      <c r="H1243" s="43">
        <v>0</v>
      </c>
      <c r="I1243" s="41">
        <v>0</v>
      </c>
      <c r="J1243" s="42">
        <v>0</v>
      </c>
      <c r="K1243" s="43">
        <v>0</v>
      </c>
      <c r="L1243" s="41"/>
      <c r="M1243" s="42"/>
      <c r="N1243" s="43"/>
      <c r="O1243" s="41"/>
      <c r="P1243" s="42"/>
      <c r="Q1243" s="43"/>
      <c r="R1243" s="41"/>
      <c r="S1243" s="42"/>
      <c r="T1243" s="43"/>
      <c r="U1243" s="41"/>
      <c r="V1243" s="42"/>
      <c r="W1243" s="43"/>
      <c r="X1243" s="41"/>
      <c r="Y1243" s="42"/>
      <c r="Z1243" s="43"/>
      <c r="AA1243" s="41"/>
      <c r="AB1243" s="42"/>
      <c r="AC1243" s="43"/>
      <c r="AD1243" s="41"/>
      <c r="AE1243" s="42"/>
      <c r="AF1243" s="43"/>
      <c r="AG1243" s="41"/>
      <c r="AH1243" s="42"/>
      <c r="AI1243" s="43"/>
      <c r="AK1243" s="41">
        <f t="shared" si="408"/>
        <v>0</v>
      </c>
      <c r="AL1243" s="42">
        <f t="shared" si="408"/>
        <v>0</v>
      </c>
      <c r="AM1243" s="43">
        <f t="shared" si="408"/>
        <v>0</v>
      </c>
      <c r="AT1243" s="32">
        <f t="shared" si="409"/>
        <v>0</v>
      </c>
      <c r="AV1243" s="23">
        <v>9</v>
      </c>
      <c r="AW1243" s="23">
        <v>16</v>
      </c>
      <c r="AX1243" s="23">
        <f t="shared" si="410"/>
        <v>6</v>
      </c>
    </row>
    <row r="1244" spans="3:50" ht="15" hidden="1" customHeight="1" x14ac:dyDescent="0.3">
      <c r="C1244" s="40" t="s">
        <v>22</v>
      </c>
      <c r="D1244" s="34" t="s">
        <v>2</v>
      </c>
      <c r="E1244" s="35" t="s">
        <v>2</v>
      </c>
      <c r="F1244" s="41">
        <v>0</v>
      </c>
      <c r="G1244" s="169">
        <v>0</v>
      </c>
      <c r="H1244" s="43">
        <v>0</v>
      </c>
      <c r="I1244" s="41">
        <v>0</v>
      </c>
      <c r="J1244" s="42">
        <v>0</v>
      </c>
      <c r="K1244" s="43">
        <v>0</v>
      </c>
      <c r="L1244" s="41"/>
      <c r="M1244" s="42"/>
      <c r="N1244" s="43"/>
      <c r="O1244" s="41"/>
      <c r="P1244" s="42"/>
      <c r="Q1244" s="43"/>
      <c r="R1244" s="41"/>
      <c r="S1244" s="42"/>
      <c r="T1244" s="43"/>
      <c r="U1244" s="41"/>
      <c r="V1244" s="42"/>
      <c r="W1244" s="43"/>
      <c r="X1244" s="41"/>
      <c r="Y1244" s="42"/>
      <c r="Z1244" s="43"/>
      <c r="AA1244" s="41"/>
      <c r="AB1244" s="42"/>
      <c r="AC1244" s="43"/>
      <c r="AD1244" s="41"/>
      <c r="AE1244" s="42"/>
      <c r="AF1244" s="43"/>
      <c r="AG1244" s="41"/>
      <c r="AH1244" s="42"/>
      <c r="AI1244" s="43"/>
      <c r="AK1244" s="41">
        <f t="shared" si="408"/>
        <v>0</v>
      </c>
      <c r="AL1244" s="42">
        <f t="shared" si="408"/>
        <v>0</v>
      </c>
      <c r="AM1244" s="43">
        <f t="shared" si="408"/>
        <v>0</v>
      </c>
      <c r="AT1244" s="32">
        <f t="shared" si="409"/>
        <v>0</v>
      </c>
      <c r="AV1244" s="23">
        <v>9</v>
      </c>
      <c r="AW1244" s="23">
        <v>16</v>
      </c>
      <c r="AX1244" s="23">
        <f t="shared" si="410"/>
        <v>7</v>
      </c>
    </row>
    <row r="1245" spans="3:50" ht="15" hidden="1" customHeight="1" x14ac:dyDescent="0.3">
      <c r="C1245" s="40" t="s">
        <v>22</v>
      </c>
      <c r="D1245" s="34" t="s">
        <v>2</v>
      </c>
      <c r="E1245" s="35" t="s">
        <v>2</v>
      </c>
      <c r="F1245" s="41">
        <v>0</v>
      </c>
      <c r="G1245" s="169">
        <v>0</v>
      </c>
      <c r="H1245" s="43">
        <v>0</v>
      </c>
      <c r="I1245" s="41">
        <v>0</v>
      </c>
      <c r="J1245" s="42">
        <v>0</v>
      </c>
      <c r="K1245" s="43">
        <v>0</v>
      </c>
      <c r="L1245" s="41"/>
      <c r="M1245" s="42"/>
      <c r="N1245" s="43"/>
      <c r="O1245" s="41"/>
      <c r="P1245" s="42"/>
      <c r="Q1245" s="43"/>
      <c r="R1245" s="41"/>
      <c r="S1245" s="42"/>
      <c r="T1245" s="43"/>
      <c r="U1245" s="41"/>
      <c r="V1245" s="42"/>
      <c r="W1245" s="43"/>
      <c r="X1245" s="41"/>
      <c r="Y1245" s="42"/>
      <c r="Z1245" s="43"/>
      <c r="AA1245" s="41"/>
      <c r="AB1245" s="42"/>
      <c r="AC1245" s="43"/>
      <c r="AD1245" s="41"/>
      <c r="AE1245" s="42"/>
      <c r="AF1245" s="43"/>
      <c r="AG1245" s="41"/>
      <c r="AH1245" s="42"/>
      <c r="AI1245" s="43"/>
      <c r="AK1245" s="41">
        <f t="shared" si="408"/>
        <v>0</v>
      </c>
      <c r="AL1245" s="42">
        <f t="shared" si="408"/>
        <v>0</v>
      </c>
      <c r="AM1245" s="43">
        <f t="shared" si="408"/>
        <v>0</v>
      </c>
      <c r="AT1245" s="32">
        <f t="shared" si="409"/>
        <v>0</v>
      </c>
      <c r="AV1245" s="23">
        <v>9</v>
      </c>
      <c r="AW1245" s="23">
        <v>16</v>
      </c>
      <c r="AX1245" s="23">
        <f t="shared" si="410"/>
        <v>8</v>
      </c>
    </row>
    <row r="1246" spans="3:50" ht="15" hidden="1" customHeight="1" x14ac:dyDescent="0.3">
      <c r="C1246" s="40" t="s">
        <v>22</v>
      </c>
      <c r="D1246" s="34" t="s">
        <v>2</v>
      </c>
      <c r="E1246" s="35" t="s">
        <v>2</v>
      </c>
      <c r="F1246" s="41">
        <v>0</v>
      </c>
      <c r="G1246" s="169">
        <v>0</v>
      </c>
      <c r="H1246" s="43">
        <v>0</v>
      </c>
      <c r="I1246" s="41">
        <v>0</v>
      </c>
      <c r="J1246" s="42">
        <v>0</v>
      </c>
      <c r="K1246" s="43">
        <v>0</v>
      </c>
      <c r="L1246" s="41"/>
      <c r="M1246" s="42"/>
      <c r="N1246" s="43"/>
      <c r="O1246" s="41"/>
      <c r="P1246" s="42"/>
      <c r="Q1246" s="43"/>
      <c r="R1246" s="41"/>
      <c r="S1246" s="42"/>
      <c r="T1246" s="43"/>
      <c r="U1246" s="41"/>
      <c r="V1246" s="42"/>
      <c r="W1246" s="43"/>
      <c r="X1246" s="41"/>
      <c r="Y1246" s="42"/>
      <c r="Z1246" s="43"/>
      <c r="AA1246" s="41"/>
      <c r="AB1246" s="42"/>
      <c r="AC1246" s="43"/>
      <c r="AD1246" s="41"/>
      <c r="AE1246" s="42"/>
      <c r="AF1246" s="43"/>
      <c r="AG1246" s="41"/>
      <c r="AH1246" s="42"/>
      <c r="AI1246" s="43"/>
      <c r="AK1246" s="41">
        <f t="shared" si="408"/>
        <v>0</v>
      </c>
      <c r="AL1246" s="42">
        <f t="shared" si="408"/>
        <v>0</v>
      </c>
      <c r="AM1246" s="43">
        <f t="shared" si="408"/>
        <v>0</v>
      </c>
      <c r="AT1246" s="32">
        <f t="shared" si="409"/>
        <v>0</v>
      </c>
      <c r="AV1246" s="23">
        <v>9</v>
      </c>
      <c r="AW1246" s="23">
        <v>16</v>
      </c>
      <c r="AX1246" s="23">
        <f t="shared" si="410"/>
        <v>9</v>
      </c>
    </row>
    <row r="1247" spans="3:50" ht="15" hidden="1" customHeight="1" x14ac:dyDescent="0.3">
      <c r="C1247" s="40" t="s">
        <v>22</v>
      </c>
      <c r="D1247" s="34" t="s">
        <v>2</v>
      </c>
      <c r="E1247" s="35" t="s">
        <v>2</v>
      </c>
      <c r="F1247" s="41">
        <v>0</v>
      </c>
      <c r="G1247" s="169">
        <v>0</v>
      </c>
      <c r="H1247" s="43">
        <v>0</v>
      </c>
      <c r="I1247" s="41">
        <v>0</v>
      </c>
      <c r="J1247" s="42">
        <v>0</v>
      </c>
      <c r="K1247" s="43">
        <v>0</v>
      </c>
      <c r="L1247" s="41"/>
      <c r="M1247" s="42"/>
      <c r="N1247" s="43"/>
      <c r="O1247" s="41"/>
      <c r="P1247" s="42"/>
      <c r="Q1247" s="43"/>
      <c r="R1247" s="41"/>
      <c r="S1247" s="42"/>
      <c r="T1247" s="43"/>
      <c r="U1247" s="41"/>
      <c r="V1247" s="42"/>
      <c r="W1247" s="43"/>
      <c r="X1247" s="41"/>
      <c r="Y1247" s="42"/>
      <c r="Z1247" s="43"/>
      <c r="AA1247" s="41"/>
      <c r="AB1247" s="42"/>
      <c r="AC1247" s="43"/>
      <c r="AD1247" s="41"/>
      <c r="AE1247" s="42"/>
      <c r="AF1247" s="43"/>
      <c r="AG1247" s="41"/>
      <c r="AH1247" s="42"/>
      <c r="AI1247" s="43"/>
      <c r="AK1247" s="41">
        <f t="shared" si="408"/>
        <v>0</v>
      </c>
      <c r="AL1247" s="42">
        <f t="shared" si="408"/>
        <v>0</v>
      </c>
      <c r="AM1247" s="43">
        <f t="shared" si="408"/>
        <v>0</v>
      </c>
      <c r="AT1247" s="32">
        <f t="shared" si="409"/>
        <v>0</v>
      </c>
      <c r="AV1247" s="23">
        <v>9</v>
      </c>
      <c r="AW1247" s="23">
        <v>16</v>
      </c>
      <c r="AX1247" s="23">
        <f t="shared" si="410"/>
        <v>10</v>
      </c>
    </row>
    <row r="1248" spans="3:50" ht="15" hidden="1" customHeight="1" x14ac:dyDescent="0.3">
      <c r="C1248" s="40" t="s">
        <v>23</v>
      </c>
      <c r="D1248" s="34" t="s">
        <v>2</v>
      </c>
      <c r="E1248" s="35" t="s">
        <v>2</v>
      </c>
      <c r="F1248" s="41">
        <v>0</v>
      </c>
      <c r="G1248" s="169">
        <v>0</v>
      </c>
      <c r="H1248" s="43">
        <v>0</v>
      </c>
      <c r="I1248" s="41">
        <v>0</v>
      </c>
      <c r="J1248" s="42">
        <v>0</v>
      </c>
      <c r="K1248" s="43">
        <v>0</v>
      </c>
      <c r="L1248" s="41"/>
      <c r="M1248" s="42"/>
      <c r="N1248" s="43"/>
      <c r="O1248" s="41"/>
      <c r="P1248" s="42"/>
      <c r="Q1248" s="43"/>
      <c r="R1248" s="41"/>
      <c r="S1248" s="42"/>
      <c r="T1248" s="43"/>
      <c r="U1248" s="41"/>
      <c r="V1248" s="42"/>
      <c r="W1248" s="43"/>
      <c r="X1248" s="41"/>
      <c r="Y1248" s="42"/>
      <c r="Z1248" s="43"/>
      <c r="AA1248" s="41"/>
      <c r="AB1248" s="42"/>
      <c r="AC1248" s="43"/>
      <c r="AD1248" s="41"/>
      <c r="AE1248" s="42"/>
      <c r="AF1248" s="43"/>
      <c r="AG1248" s="41"/>
      <c r="AH1248" s="42"/>
      <c r="AI1248" s="43"/>
      <c r="AK1248" s="41">
        <f t="shared" si="408"/>
        <v>0</v>
      </c>
      <c r="AL1248" s="42">
        <f t="shared" si="408"/>
        <v>0</v>
      </c>
      <c r="AM1248" s="43">
        <f t="shared" si="408"/>
        <v>0</v>
      </c>
      <c r="AT1248" s="32">
        <f t="shared" si="409"/>
        <v>0</v>
      </c>
      <c r="AV1248" s="23">
        <v>9</v>
      </c>
      <c r="AW1248" s="23">
        <v>17</v>
      </c>
      <c r="AX1248" s="23">
        <f t="shared" si="410"/>
        <v>1</v>
      </c>
    </row>
    <row r="1249" spans="3:50" ht="15" hidden="1" customHeight="1" x14ac:dyDescent="0.3">
      <c r="C1249" s="50" t="str">
        <f>IF(LEN(E1248)&lt;1,"","Total: " &amp; LEFT(E1248,LEN(E1248)-21) &amp; "Municipalities")</f>
        <v/>
      </c>
      <c r="D1249" s="51"/>
      <c r="E1249" s="52"/>
      <c r="F1249" s="53">
        <f t="shared" ref="F1249:K1249" si="411">SUM(F1238:F1248)</f>
        <v>0</v>
      </c>
      <c r="G1249" s="171">
        <f t="shared" si="411"/>
        <v>0</v>
      </c>
      <c r="H1249" s="55">
        <f t="shared" si="411"/>
        <v>0</v>
      </c>
      <c r="I1249" s="53">
        <f t="shared" si="411"/>
        <v>0</v>
      </c>
      <c r="J1249" s="54">
        <f t="shared" si="411"/>
        <v>0</v>
      </c>
      <c r="K1249" s="55">
        <f t="shared" si="411"/>
        <v>0</v>
      </c>
      <c r="L1249" s="53">
        <f t="shared" ref="L1249:AI1249" si="412">SUM(L1238:L1248)</f>
        <v>0</v>
      </c>
      <c r="M1249" s="54">
        <f t="shared" si="412"/>
        <v>0</v>
      </c>
      <c r="N1249" s="55">
        <f t="shared" si="412"/>
        <v>0</v>
      </c>
      <c r="O1249" s="53">
        <f t="shared" si="412"/>
        <v>0</v>
      </c>
      <c r="P1249" s="54">
        <f t="shared" si="412"/>
        <v>0</v>
      </c>
      <c r="Q1249" s="55">
        <f t="shared" si="412"/>
        <v>0</v>
      </c>
      <c r="R1249" s="53">
        <f t="shared" si="412"/>
        <v>0</v>
      </c>
      <c r="S1249" s="54">
        <f t="shared" si="412"/>
        <v>0</v>
      </c>
      <c r="T1249" s="55">
        <f t="shared" si="412"/>
        <v>0</v>
      </c>
      <c r="U1249" s="53">
        <f t="shared" si="412"/>
        <v>0</v>
      </c>
      <c r="V1249" s="54">
        <f t="shared" si="412"/>
        <v>0</v>
      </c>
      <c r="W1249" s="55">
        <f t="shared" si="412"/>
        <v>0</v>
      </c>
      <c r="X1249" s="53">
        <f t="shared" si="412"/>
        <v>0</v>
      </c>
      <c r="Y1249" s="54">
        <f t="shared" si="412"/>
        <v>0</v>
      </c>
      <c r="Z1249" s="55">
        <f t="shared" si="412"/>
        <v>0</v>
      </c>
      <c r="AA1249" s="53">
        <f t="shared" si="412"/>
        <v>0</v>
      </c>
      <c r="AB1249" s="54">
        <f t="shared" si="412"/>
        <v>0</v>
      </c>
      <c r="AC1249" s="55">
        <f t="shared" si="412"/>
        <v>0</v>
      </c>
      <c r="AD1249" s="53">
        <f t="shared" si="412"/>
        <v>0</v>
      </c>
      <c r="AE1249" s="54">
        <f t="shared" si="412"/>
        <v>0</v>
      </c>
      <c r="AF1249" s="55">
        <f t="shared" si="412"/>
        <v>0</v>
      </c>
      <c r="AG1249" s="53">
        <f t="shared" si="412"/>
        <v>0</v>
      </c>
      <c r="AH1249" s="54">
        <f t="shared" si="412"/>
        <v>0</v>
      </c>
      <c r="AI1249" s="55">
        <f t="shared" si="412"/>
        <v>0</v>
      </c>
      <c r="AK1249" s="53">
        <f>SUM(AK1238:AK1248)</f>
        <v>0</v>
      </c>
      <c r="AL1249" s="54">
        <f>SUM(AL1238:AL1248)</f>
        <v>0</v>
      </c>
      <c r="AM1249" s="55">
        <f>SUM(AM1238:AM1248)</f>
        <v>0</v>
      </c>
      <c r="AT1249" s="32">
        <f>IF(SUM(AT1238:AT1248)=0,0,1)</f>
        <v>0</v>
      </c>
    </row>
    <row r="1250" spans="3:50" ht="15" hidden="1" customHeight="1" x14ac:dyDescent="0.3">
      <c r="C1250" s="40"/>
      <c r="D1250" s="34"/>
      <c r="E1250" s="35"/>
      <c r="F1250" s="41"/>
      <c r="G1250" s="169"/>
      <c r="H1250" s="43"/>
      <c r="I1250" s="41"/>
      <c r="J1250" s="42"/>
      <c r="K1250" s="43"/>
      <c r="L1250" s="41"/>
      <c r="M1250" s="42"/>
      <c r="N1250" s="43"/>
      <c r="O1250" s="41"/>
      <c r="P1250" s="42"/>
      <c r="Q1250" s="43"/>
      <c r="R1250" s="41"/>
      <c r="S1250" s="42"/>
      <c r="T1250" s="43"/>
      <c r="U1250" s="41"/>
      <c r="V1250" s="42"/>
      <c r="W1250" s="43"/>
      <c r="X1250" s="41"/>
      <c r="Y1250" s="42"/>
      <c r="Z1250" s="43"/>
      <c r="AA1250" s="41"/>
      <c r="AB1250" s="42"/>
      <c r="AC1250" s="43"/>
      <c r="AD1250" s="41"/>
      <c r="AE1250" s="42"/>
      <c r="AF1250" s="43"/>
      <c r="AG1250" s="41"/>
      <c r="AH1250" s="42"/>
      <c r="AI1250" s="43"/>
      <c r="AK1250" s="41"/>
      <c r="AL1250" s="42"/>
      <c r="AM1250" s="43"/>
      <c r="AT1250" s="32">
        <f>IF(AT1249=0,0,1)</f>
        <v>0</v>
      </c>
    </row>
    <row r="1251" spans="3:50" ht="15" hidden="1" customHeight="1" x14ac:dyDescent="0.3">
      <c r="C1251" s="40" t="s">
        <v>22</v>
      </c>
      <c r="D1251" s="34" t="s">
        <v>2</v>
      </c>
      <c r="E1251" s="35" t="s">
        <v>2</v>
      </c>
      <c r="F1251" s="41">
        <v>0</v>
      </c>
      <c r="G1251" s="169">
        <v>0</v>
      </c>
      <c r="H1251" s="43">
        <v>0</v>
      </c>
      <c r="I1251" s="41">
        <v>0</v>
      </c>
      <c r="J1251" s="42">
        <v>0</v>
      </c>
      <c r="K1251" s="43">
        <v>0</v>
      </c>
      <c r="L1251" s="41"/>
      <c r="M1251" s="42"/>
      <c r="N1251" s="43"/>
      <c r="O1251" s="41"/>
      <c r="P1251" s="42"/>
      <c r="Q1251" s="43"/>
      <c r="R1251" s="41"/>
      <c r="S1251" s="42"/>
      <c r="T1251" s="43"/>
      <c r="U1251" s="41"/>
      <c r="V1251" s="42"/>
      <c r="W1251" s="43"/>
      <c r="X1251" s="41"/>
      <c r="Y1251" s="42"/>
      <c r="Z1251" s="43"/>
      <c r="AA1251" s="41"/>
      <c r="AB1251" s="42"/>
      <c r="AC1251" s="43"/>
      <c r="AD1251" s="41"/>
      <c r="AE1251" s="42"/>
      <c r="AF1251" s="43"/>
      <c r="AG1251" s="41"/>
      <c r="AH1251" s="42"/>
      <c r="AI1251" s="43"/>
      <c r="AK1251" s="41">
        <f t="shared" ref="AK1251:AM1261" si="413">F1251+I1251+L1251+O1251+R1251+U1251+X1251+AA1251+AD1251+AG1251</f>
        <v>0</v>
      </c>
      <c r="AL1251" s="42">
        <f t="shared" si="413"/>
        <v>0</v>
      </c>
      <c r="AM1251" s="43">
        <f t="shared" si="413"/>
        <v>0</v>
      </c>
      <c r="AT1251" s="32">
        <f>IF(LEN(E1251)&lt;2,0,1)</f>
        <v>0</v>
      </c>
      <c r="AV1251" s="23">
        <v>9</v>
      </c>
      <c r="AW1251" s="23">
        <v>18</v>
      </c>
      <c r="AX1251" s="23">
        <v>1</v>
      </c>
    </row>
    <row r="1252" spans="3:50" ht="15" hidden="1" customHeight="1" x14ac:dyDescent="0.3">
      <c r="C1252" s="40" t="s">
        <v>22</v>
      </c>
      <c r="D1252" s="34" t="s">
        <v>2</v>
      </c>
      <c r="E1252" s="35" t="s">
        <v>2</v>
      </c>
      <c r="F1252" s="41">
        <v>0</v>
      </c>
      <c r="G1252" s="169">
        <v>0</v>
      </c>
      <c r="H1252" s="43">
        <v>0</v>
      </c>
      <c r="I1252" s="41">
        <v>0</v>
      </c>
      <c r="J1252" s="42">
        <v>0</v>
      </c>
      <c r="K1252" s="43">
        <v>0</v>
      </c>
      <c r="L1252" s="41"/>
      <c r="M1252" s="42"/>
      <c r="N1252" s="43"/>
      <c r="O1252" s="41"/>
      <c r="P1252" s="42"/>
      <c r="Q1252" s="43"/>
      <c r="R1252" s="41"/>
      <c r="S1252" s="42"/>
      <c r="T1252" s="43"/>
      <c r="U1252" s="41"/>
      <c r="V1252" s="42"/>
      <c r="W1252" s="43"/>
      <c r="X1252" s="41"/>
      <c r="Y1252" s="42"/>
      <c r="Z1252" s="43"/>
      <c r="AA1252" s="41"/>
      <c r="AB1252" s="42"/>
      <c r="AC1252" s="43"/>
      <c r="AD1252" s="41"/>
      <c r="AE1252" s="42"/>
      <c r="AF1252" s="43"/>
      <c r="AG1252" s="41"/>
      <c r="AH1252" s="42"/>
      <c r="AI1252" s="43"/>
      <c r="AK1252" s="41">
        <f t="shared" si="413"/>
        <v>0</v>
      </c>
      <c r="AL1252" s="42">
        <f t="shared" si="413"/>
        <v>0</v>
      </c>
      <c r="AM1252" s="43">
        <f t="shared" si="413"/>
        <v>0</v>
      </c>
      <c r="AT1252" s="32">
        <f t="shared" ref="AT1252:AT1261" si="414">IF(LEN(E1252)&lt;2,0,1)</f>
        <v>0</v>
      </c>
      <c r="AV1252" s="23">
        <v>9</v>
      </c>
      <c r="AW1252" s="23">
        <v>18</v>
      </c>
      <c r="AX1252" s="23">
        <f>IF(AW1252=AW1251,AX1251+1,1)</f>
        <v>2</v>
      </c>
    </row>
    <row r="1253" spans="3:50" ht="15" hidden="1" customHeight="1" x14ac:dyDescent="0.3">
      <c r="C1253" s="40" t="s">
        <v>22</v>
      </c>
      <c r="D1253" s="34" t="s">
        <v>2</v>
      </c>
      <c r="E1253" s="35" t="s">
        <v>2</v>
      </c>
      <c r="F1253" s="41">
        <v>0</v>
      </c>
      <c r="G1253" s="169">
        <v>0</v>
      </c>
      <c r="H1253" s="43">
        <v>0</v>
      </c>
      <c r="I1253" s="41">
        <v>0</v>
      </c>
      <c r="J1253" s="42">
        <v>0</v>
      </c>
      <c r="K1253" s="43">
        <v>0</v>
      </c>
      <c r="L1253" s="41"/>
      <c r="M1253" s="42"/>
      <c r="N1253" s="43"/>
      <c r="O1253" s="41"/>
      <c r="P1253" s="42"/>
      <c r="Q1253" s="43"/>
      <c r="R1253" s="41"/>
      <c r="S1253" s="42"/>
      <c r="T1253" s="43"/>
      <c r="U1253" s="41"/>
      <c r="V1253" s="42"/>
      <c r="W1253" s="43"/>
      <c r="X1253" s="41"/>
      <c r="Y1253" s="42"/>
      <c r="Z1253" s="43"/>
      <c r="AA1253" s="41"/>
      <c r="AB1253" s="42"/>
      <c r="AC1253" s="43"/>
      <c r="AD1253" s="41"/>
      <c r="AE1253" s="42"/>
      <c r="AF1253" s="43"/>
      <c r="AG1253" s="41"/>
      <c r="AH1253" s="42"/>
      <c r="AI1253" s="43"/>
      <c r="AK1253" s="41">
        <f t="shared" si="413"/>
        <v>0</v>
      </c>
      <c r="AL1253" s="42">
        <f t="shared" si="413"/>
        <v>0</v>
      </c>
      <c r="AM1253" s="43">
        <f t="shared" si="413"/>
        <v>0</v>
      </c>
      <c r="AT1253" s="32">
        <f t="shared" si="414"/>
        <v>0</v>
      </c>
      <c r="AV1253" s="23">
        <v>9</v>
      </c>
      <c r="AW1253" s="23">
        <v>18</v>
      </c>
      <c r="AX1253" s="23">
        <f t="shared" ref="AX1253:AX1261" si="415">IF(AW1253=AW1252,AX1252+1,1)</f>
        <v>3</v>
      </c>
    </row>
    <row r="1254" spans="3:50" ht="15" hidden="1" customHeight="1" x14ac:dyDescent="0.3">
      <c r="C1254" s="40" t="s">
        <v>22</v>
      </c>
      <c r="D1254" s="34" t="s">
        <v>2</v>
      </c>
      <c r="E1254" s="35" t="s">
        <v>2</v>
      </c>
      <c r="F1254" s="41">
        <v>0</v>
      </c>
      <c r="G1254" s="169">
        <v>0</v>
      </c>
      <c r="H1254" s="43">
        <v>0</v>
      </c>
      <c r="I1254" s="41">
        <v>0</v>
      </c>
      <c r="J1254" s="42">
        <v>0</v>
      </c>
      <c r="K1254" s="43">
        <v>0</v>
      </c>
      <c r="L1254" s="41"/>
      <c r="M1254" s="42"/>
      <c r="N1254" s="43"/>
      <c r="O1254" s="41"/>
      <c r="P1254" s="42"/>
      <c r="Q1254" s="43"/>
      <c r="R1254" s="41"/>
      <c r="S1254" s="42"/>
      <c r="T1254" s="43"/>
      <c r="U1254" s="41"/>
      <c r="V1254" s="42"/>
      <c r="W1254" s="43"/>
      <c r="X1254" s="41"/>
      <c r="Y1254" s="42"/>
      <c r="Z1254" s="43"/>
      <c r="AA1254" s="41"/>
      <c r="AB1254" s="42"/>
      <c r="AC1254" s="43"/>
      <c r="AD1254" s="41"/>
      <c r="AE1254" s="42"/>
      <c r="AF1254" s="43"/>
      <c r="AG1254" s="41"/>
      <c r="AH1254" s="42"/>
      <c r="AI1254" s="43"/>
      <c r="AK1254" s="41">
        <f t="shared" si="413"/>
        <v>0</v>
      </c>
      <c r="AL1254" s="42">
        <f t="shared" si="413"/>
        <v>0</v>
      </c>
      <c r="AM1254" s="43">
        <f t="shared" si="413"/>
        <v>0</v>
      </c>
      <c r="AT1254" s="32">
        <f t="shared" si="414"/>
        <v>0</v>
      </c>
      <c r="AV1254" s="23">
        <v>9</v>
      </c>
      <c r="AW1254" s="23">
        <v>18</v>
      </c>
      <c r="AX1254" s="23">
        <f t="shared" si="415"/>
        <v>4</v>
      </c>
    </row>
    <row r="1255" spans="3:50" ht="15" hidden="1" customHeight="1" x14ac:dyDescent="0.3">
      <c r="C1255" s="40" t="s">
        <v>22</v>
      </c>
      <c r="D1255" s="34" t="s">
        <v>2</v>
      </c>
      <c r="E1255" s="35" t="s">
        <v>2</v>
      </c>
      <c r="F1255" s="41">
        <v>0</v>
      </c>
      <c r="G1255" s="169">
        <v>0</v>
      </c>
      <c r="H1255" s="43">
        <v>0</v>
      </c>
      <c r="I1255" s="41">
        <v>0</v>
      </c>
      <c r="J1255" s="42">
        <v>0</v>
      </c>
      <c r="K1255" s="43">
        <v>0</v>
      </c>
      <c r="L1255" s="41"/>
      <c r="M1255" s="42"/>
      <c r="N1255" s="43"/>
      <c r="O1255" s="41"/>
      <c r="P1255" s="42"/>
      <c r="Q1255" s="43"/>
      <c r="R1255" s="41"/>
      <c r="S1255" s="42"/>
      <c r="T1255" s="43"/>
      <c r="U1255" s="41"/>
      <c r="V1255" s="42"/>
      <c r="W1255" s="43"/>
      <c r="X1255" s="41"/>
      <c r="Y1255" s="42"/>
      <c r="Z1255" s="43"/>
      <c r="AA1255" s="41"/>
      <c r="AB1255" s="42"/>
      <c r="AC1255" s="43"/>
      <c r="AD1255" s="41"/>
      <c r="AE1255" s="42"/>
      <c r="AF1255" s="43"/>
      <c r="AG1255" s="41"/>
      <c r="AH1255" s="42"/>
      <c r="AI1255" s="43"/>
      <c r="AK1255" s="41">
        <f t="shared" si="413"/>
        <v>0</v>
      </c>
      <c r="AL1255" s="42">
        <f t="shared" si="413"/>
        <v>0</v>
      </c>
      <c r="AM1255" s="43">
        <f t="shared" si="413"/>
        <v>0</v>
      </c>
      <c r="AT1255" s="32">
        <f t="shared" si="414"/>
        <v>0</v>
      </c>
      <c r="AV1255" s="23">
        <v>9</v>
      </c>
      <c r="AW1255" s="23">
        <v>18</v>
      </c>
      <c r="AX1255" s="23">
        <f t="shared" si="415"/>
        <v>5</v>
      </c>
    </row>
    <row r="1256" spans="3:50" ht="15" hidden="1" customHeight="1" x14ac:dyDescent="0.3">
      <c r="C1256" s="40" t="s">
        <v>22</v>
      </c>
      <c r="D1256" s="34" t="s">
        <v>2</v>
      </c>
      <c r="E1256" s="35" t="s">
        <v>2</v>
      </c>
      <c r="F1256" s="41">
        <v>0</v>
      </c>
      <c r="G1256" s="169">
        <v>0</v>
      </c>
      <c r="H1256" s="43">
        <v>0</v>
      </c>
      <c r="I1256" s="41">
        <v>0</v>
      </c>
      <c r="J1256" s="42">
        <v>0</v>
      </c>
      <c r="K1256" s="43">
        <v>0</v>
      </c>
      <c r="L1256" s="41"/>
      <c r="M1256" s="42"/>
      <c r="N1256" s="43"/>
      <c r="O1256" s="41"/>
      <c r="P1256" s="42"/>
      <c r="Q1256" s="43"/>
      <c r="R1256" s="41"/>
      <c r="S1256" s="42"/>
      <c r="T1256" s="43"/>
      <c r="U1256" s="41"/>
      <c r="V1256" s="42"/>
      <c r="W1256" s="43"/>
      <c r="X1256" s="41"/>
      <c r="Y1256" s="42"/>
      <c r="Z1256" s="43"/>
      <c r="AA1256" s="41"/>
      <c r="AB1256" s="42"/>
      <c r="AC1256" s="43"/>
      <c r="AD1256" s="41"/>
      <c r="AE1256" s="42"/>
      <c r="AF1256" s="43"/>
      <c r="AG1256" s="41"/>
      <c r="AH1256" s="42"/>
      <c r="AI1256" s="43"/>
      <c r="AK1256" s="41">
        <f t="shared" si="413"/>
        <v>0</v>
      </c>
      <c r="AL1256" s="42">
        <f t="shared" si="413"/>
        <v>0</v>
      </c>
      <c r="AM1256" s="43">
        <f t="shared" si="413"/>
        <v>0</v>
      </c>
      <c r="AT1256" s="32">
        <f t="shared" si="414"/>
        <v>0</v>
      </c>
      <c r="AV1256" s="23">
        <v>9</v>
      </c>
      <c r="AW1256" s="23">
        <v>18</v>
      </c>
      <c r="AX1256" s="23">
        <f t="shared" si="415"/>
        <v>6</v>
      </c>
    </row>
    <row r="1257" spans="3:50" ht="15" hidden="1" customHeight="1" x14ac:dyDescent="0.3">
      <c r="C1257" s="40" t="s">
        <v>22</v>
      </c>
      <c r="D1257" s="34" t="s">
        <v>2</v>
      </c>
      <c r="E1257" s="35" t="s">
        <v>2</v>
      </c>
      <c r="F1257" s="41">
        <v>0</v>
      </c>
      <c r="G1257" s="169">
        <v>0</v>
      </c>
      <c r="H1257" s="43">
        <v>0</v>
      </c>
      <c r="I1257" s="41">
        <v>0</v>
      </c>
      <c r="J1257" s="42">
        <v>0</v>
      </c>
      <c r="K1257" s="43">
        <v>0</v>
      </c>
      <c r="L1257" s="41"/>
      <c r="M1257" s="42"/>
      <c r="N1257" s="43"/>
      <c r="O1257" s="41"/>
      <c r="P1257" s="42"/>
      <c r="Q1257" s="43"/>
      <c r="R1257" s="41"/>
      <c r="S1257" s="42"/>
      <c r="T1257" s="43"/>
      <c r="U1257" s="41"/>
      <c r="V1257" s="42"/>
      <c r="W1257" s="43"/>
      <c r="X1257" s="41"/>
      <c r="Y1257" s="42"/>
      <c r="Z1257" s="43"/>
      <c r="AA1257" s="41"/>
      <c r="AB1257" s="42"/>
      <c r="AC1257" s="43"/>
      <c r="AD1257" s="41"/>
      <c r="AE1257" s="42"/>
      <c r="AF1257" s="43"/>
      <c r="AG1257" s="41"/>
      <c r="AH1257" s="42"/>
      <c r="AI1257" s="43"/>
      <c r="AK1257" s="41">
        <f t="shared" si="413"/>
        <v>0</v>
      </c>
      <c r="AL1257" s="42">
        <f t="shared" si="413"/>
        <v>0</v>
      </c>
      <c r="AM1257" s="43">
        <f t="shared" si="413"/>
        <v>0</v>
      </c>
      <c r="AT1257" s="32">
        <f t="shared" si="414"/>
        <v>0</v>
      </c>
      <c r="AV1257" s="23">
        <v>9</v>
      </c>
      <c r="AW1257" s="23">
        <v>18</v>
      </c>
      <c r="AX1257" s="23">
        <f t="shared" si="415"/>
        <v>7</v>
      </c>
    </row>
    <row r="1258" spans="3:50" ht="15" hidden="1" customHeight="1" x14ac:dyDescent="0.3">
      <c r="C1258" s="40" t="s">
        <v>22</v>
      </c>
      <c r="D1258" s="34" t="s">
        <v>2</v>
      </c>
      <c r="E1258" s="35" t="s">
        <v>2</v>
      </c>
      <c r="F1258" s="41">
        <v>0</v>
      </c>
      <c r="G1258" s="169">
        <v>0</v>
      </c>
      <c r="H1258" s="43">
        <v>0</v>
      </c>
      <c r="I1258" s="41">
        <v>0</v>
      </c>
      <c r="J1258" s="42">
        <v>0</v>
      </c>
      <c r="K1258" s="43">
        <v>0</v>
      </c>
      <c r="L1258" s="41"/>
      <c r="M1258" s="42"/>
      <c r="N1258" s="43"/>
      <c r="O1258" s="41"/>
      <c r="P1258" s="42"/>
      <c r="Q1258" s="43"/>
      <c r="R1258" s="41"/>
      <c r="S1258" s="42"/>
      <c r="T1258" s="43"/>
      <c r="U1258" s="41"/>
      <c r="V1258" s="42"/>
      <c r="W1258" s="43"/>
      <c r="X1258" s="41"/>
      <c r="Y1258" s="42"/>
      <c r="Z1258" s="43"/>
      <c r="AA1258" s="41"/>
      <c r="AB1258" s="42"/>
      <c r="AC1258" s="43"/>
      <c r="AD1258" s="41"/>
      <c r="AE1258" s="42"/>
      <c r="AF1258" s="43"/>
      <c r="AG1258" s="41"/>
      <c r="AH1258" s="42"/>
      <c r="AI1258" s="43"/>
      <c r="AK1258" s="41">
        <f t="shared" si="413"/>
        <v>0</v>
      </c>
      <c r="AL1258" s="42">
        <f t="shared" si="413"/>
        <v>0</v>
      </c>
      <c r="AM1258" s="43">
        <f t="shared" si="413"/>
        <v>0</v>
      </c>
      <c r="AT1258" s="32">
        <f t="shared" si="414"/>
        <v>0</v>
      </c>
      <c r="AV1258" s="23">
        <v>9</v>
      </c>
      <c r="AW1258" s="23">
        <v>18</v>
      </c>
      <c r="AX1258" s="23">
        <f t="shared" si="415"/>
        <v>8</v>
      </c>
    </row>
    <row r="1259" spans="3:50" ht="15" hidden="1" customHeight="1" x14ac:dyDescent="0.3">
      <c r="C1259" s="40" t="s">
        <v>22</v>
      </c>
      <c r="D1259" s="34" t="s">
        <v>2</v>
      </c>
      <c r="E1259" s="35" t="s">
        <v>2</v>
      </c>
      <c r="F1259" s="41">
        <v>0</v>
      </c>
      <c r="G1259" s="169">
        <v>0</v>
      </c>
      <c r="H1259" s="43">
        <v>0</v>
      </c>
      <c r="I1259" s="41">
        <v>0</v>
      </c>
      <c r="J1259" s="42">
        <v>0</v>
      </c>
      <c r="K1259" s="43">
        <v>0</v>
      </c>
      <c r="L1259" s="41"/>
      <c r="M1259" s="42"/>
      <c r="N1259" s="43"/>
      <c r="O1259" s="41"/>
      <c r="P1259" s="42"/>
      <c r="Q1259" s="43"/>
      <c r="R1259" s="41"/>
      <c r="S1259" s="42"/>
      <c r="T1259" s="43"/>
      <c r="U1259" s="41"/>
      <c r="V1259" s="42"/>
      <c r="W1259" s="43"/>
      <c r="X1259" s="41"/>
      <c r="Y1259" s="42"/>
      <c r="Z1259" s="43"/>
      <c r="AA1259" s="41"/>
      <c r="AB1259" s="42"/>
      <c r="AC1259" s="43"/>
      <c r="AD1259" s="41"/>
      <c r="AE1259" s="42"/>
      <c r="AF1259" s="43"/>
      <c r="AG1259" s="41"/>
      <c r="AH1259" s="42"/>
      <c r="AI1259" s="43"/>
      <c r="AK1259" s="41">
        <f t="shared" si="413"/>
        <v>0</v>
      </c>
      <c r="AL1259" s="42">
        <f t="shared" si="413"/>
        <v>0</v>
      </c>
      <c r="AM1259" s="43">
        <f t="shared" si="413"/>
        <v>0</v>
      </c>
      <c r="AT1259" s="32">
        <f t="shared" si="414"/>
        <v>0</v>
      </c>
      <c r="AV1259" s="23">
        <v>9</v>
      </c>
      <c r="AW1259" s="23">
        <v>18</v>
      </c>
      <c r="AX1259" s="23">
        <f t="shared" si="415"/>
        <v>9</v>
      </c>
    </row>
    <row r="1260" spans="3:50" ht="15" hidden="1" customHeight="1" x14ac:dyDescent="0.3">
      <c r="C1260" s="40" t="s">
        <v>22</v>
      </c>
      <c r="D1260" s="34" t="s">
        <v>2</v>
      </c>
      <c r="E1260" s="35" t="s">
        <v>2</v>
      </c>
      <c r="F1260" s="41">
        <v>0</v>
      </c>
      <c r="G1260" s="169">
        <v>0</v>
      </c>
      <c r="H1260" s="43">
        <v>0</v>
      </c>
      <c r="I1260" s="41">
        <v>0</v>
      </c>
      <c r="J1260" s="42">
        <v>0</v>
      </c>
      <c r="K1260" s="43">
        <v>0</v>
      </c>
      <c r="L1260" s="41"/>
      <c r="M1260" s="42"/>
      <c r="N1260" s="43"/>
      <c r="O1260" s="41"/>
      <c r="P1260" s="42"/>
      <c r="Q1260" s="43"/>
      <c r="R1260" s="41"/>
      <c r="S1260" s="42"/>
      <c r="T1260" s="43"/>
      <c r="U1260" s="41"/>
      <c r="V1260" s="42"/>
      <c r="W1260" s="43"/>
      <c r="X1260" s="41"/>
      <c r="Y1260" s="42"/>
      <c r="Z1260" s="43"/>
      <c r="AA1260" s="41"/>
      <c r="AB1260" s="42"/>
      <c r="AC1260" s="43"/>
      <c r="AD1260" s="41"/>
      <c r="AE1260" s="42"/>
      <c r="AF1260" s="43"/>
      <c r="AG1260" s="41"/>
      <c r="AH1260" s="42"/>
      <c r="AI1260" s="43"/>
      <c r="AK1260" s="41">
        <f t="shared" si="413"/>
        <v>0</v>
      </c>
      <c r="AL1260" s="42">
        <f t="shared" si="413"/>
        <v>0</v>
      </c>
      <c r="AM1260" s="43">
        <f t="shared" si="413"/>
        <v>0</v>
      </c>
      <c r="AT1260" s="32">
        <f t="shared" si="414"/>
        <v>0</v>
      </c>
      <c r="AV1260" s="23">
        <v>9</v>
      </c>
      <c r="AW1260" s="23">
        <v>18</v>
      </c>
      <c r="AX1260" s="23">
        <f t="shared" si="415"/>
        <v>10</v>
      </c>
    </row>
    <row r="1261" spans="3:50" ht="15" hidden="1" customHeight="1" x14ac:dyDescent="0.3">
      <c r="C1261" s="40" t="s">
        <v>23</v>
      </c>
      <c r="D1261" s="34" t="s">
        <v>2</v>
      </c>
      <c r="E1261" s="35" t="s">
        <v>2</v>
      </c>
      <c r="F1261" s="41">
        <v>0</v>
      </c>
      <c r="G1261" s="169">
        <v>0</v>
      </c>
      <c r="H1261" s="43">
        <v>0</v>
      </c>
      <c r="I1261" s="41">
        <v>0</v>
      </c>
      <c r="J1261" s="42">
        <v>0</v>
      </c>
      <c r="K1261" s="43">
        <v>0</v>
      </c>
      <c r="L1261" s="41"/>
      <c r="M1261" s="42"/>
      <c r="N1261" s="43"/>
      <c r="O1261" s="41"/>
      <c r="P1261" s="42"/>
      <c r="Q1261" s="43"/>
      <c r="R1261" s="41"/>
      <c r="S1261" s="42"/>
      <c r="T1261" s="43"/>
      <c r="U1261" s="41"/>
      <c r="V1261" s="42"/>
      <c r="W1261" s="43"/>
      <c r="X1261" s="41"/>
      <c r="Y1261" s="42"/>
      <c r="Z1261" s="43"/>
      <c r="AA1261" s="41"/>
      <c r="AB1261" s="42"/>
      <c r="AC1261" s="43"/>
      <c r="AD1261" s="41"/>
      <c r="AE1261" s="42"/>
      <c r="AF1261" s="43"/>
      <c r="AG1261" s="41"/>
      <c r="AH1261" s="42"/>
      <c r="AI1261" s="43"/>
      <c r="AK1261" s="41">
        <f t="shared" si="413"/>
        <v>0</v>
      </c>
      <c r="AL1261" s="42">
        <f t="shared" si="413"/>
        <v>0</v>
      </c>
      <c r="AM1261" s="43">
        <f t="shared" si="413"/>
        <v>0</v>
      </c>
      <c r="AT1261" s="32">
        <f t="shared" si="414"/>
        <v>0</v>
      </c>
      <c r="AV1261" s="23">
        <v>9</v>
      </c>
      <c r="AW1261" s="23">
        <v>19</v>
      </c>
      <c r="AX1261" s="23">
        <f t="shared" si="415"/>
        <v>1</v>
      </c>
    </row>
    <row r="1262" spans="3:50" ht="15" hidden="1" customHeight="1" x14ac:dyDescent="0.3">
      <c r="C1262" s="50" t="str">
        <f>IF(LEN(E1261)&lt;1,"","Total: " &amp; LEFT(E1261,LEN(E1261)-21) &amp; "Municipalities")</f>
        <v/>
      </c>
      <c r="D1262" s="51"/>
      <c r="E1262" s="52"/>
      <c r="F1262" s="53">
        <f t="shared" ref="F1262:K1262" si="416">SUM(F1251:F1261)</f>
        <v>0</v>
      </c>
      <c r="G1262" s="171">
        <f t="shared" si="416"/>
        <v>0</v>
      </c>
      <c r="H1262" s="55">
        <f t="shared" si="416"/>
        <v>0</v>
      </c>
      <c r="I1262" s="53">
        <f t="shared" si="416"/>
        <v>0</v>
      </c>
      <c r="J1262" s="54">
        <f t="shared" si="416"/>
        <v>0</v>
      </c>
      <c r="K1262" s="55">
        <f t="shared" si="416"/>
        <v>0</v>
      </c>
      <c r="L1262" s="53">
        <f t="shared" ref="L1262:AI1262" si="417">SUM(L1251:L1261)</f>
        <v>0</v>
      </c>
      <c r="M1262" s="54">
        <f t="shared" si="417"/>
        <v>0</v>
      </c>
      <c r="N1262" s="55">
        <f t="shared" si="417"/>
        <v>0</v>
      </c>
      <c r="O1262" s="53">
        <f t="shared" si="417"/>
        <v>0</v>
      </c>
      <c r="P1262" s="54">
        <f t="shared" si="417"/>
        <v>0</v>
      </c>
      <c r="Q1262" s="55">
        <f t="shared" si="417"/>
        <v>0</v>
      </c>
      <c r="R1262" s="53">
        <f t="shared" si="417"/>
        <v>0</v>
      </c>
      <c r="S1262" s="54">
        <f t="shared" si="417"/>
        <v>0</v>
      </c>
      <c r="T1262" s="55">
        <f t="shared" si="417"/>
        <v>0</v>
      </c>
      <c r="U1262" s="53">
        <f t="shared" si="417"/>
        <v>0</v>
      </c>
      <c r="V1262" s="54">
        <f t="shared" si="417"/>
        <v>0</v>
      </c>
      <c r="W1262" s="55">
        <f t="shared" si="417"/>
        <v>0</v>
      </c>
      <c r="X1262" s="53">
        <f t="shared" si="417"/>
        <v>0</v>
      </c>
      <c r="Y1262" s="54">
        <f t="shared" si="417"/>
        <v>0</v>
      </c>
      <c r="Z1262" s="55">
        <f t="shared" si="417"/>
        <v>0</v>
      </c>
      <c r="AA1262" s="53">
        <f t="shared" si="417"/>
        <v>0</v>
      </c>
      <c r="AB1262" s="54">
        <f t="shared" si="417"/>
        <v>0</v>
      </c>
      <c r="AC1262" s="55">
        <f t="shared" si="417"/>
        <v>0</v>
      </c>
      <c r="AD1262" s="53">
        <f t="shared" si="417"/>
        <v>0</v>
      </c>
      <c r="AE1262" s="54">
        <f t="shared" si="417"/>
        <v>0</v>
      </c>
      <c r="AF1262" s="55">
        <f t="shared" si="417"/>
        <v>0</v>
      </c>
      <c r="AG1262" s="53">
        <f t="shared" si="417"/>
        <v>0</v>
      </c>
      <c r="AH1262" s="54">
        <f t="shared" si="417"/>
        <v>0</v>
      </c>
      <c r="AI1262" s="55">
        <f t="shared" si="417"/>
        <v>0</v>
      </c>
      <c r="AK1262" s="53">
        <f>SUM(AK1251:AK1261)</f>
        <v>0</v>
      </c>
      <c r="AL1262" s="54">
        <f>SUM(AL1251:AL1261)</f>
        <v>0</v>
      </c>
      <c r="AM1262" s="55">
        <f>SUM(AM1251:AM1261)</f>
        <v>0</v>
      </c>
      <c r="AT1262" s="32">
        <f>IF(SUM(AT1251:AT1261)=0,0,1)</f>
        <v>0</v>
      </c>
    </row>
    <row r="1263" spans="3:50" ht="15" hidden="1" customHeight="1" x14ac:dyDescent="0.3">
      <c r="C1263" s="40"/>
      <c r="D1263" s="34"/>
      <c r="E1263" s="35"/>
      <c r="F1263" s="41"/>
      <c r="G1263" s="169"/>
      <c r="H1263" s="43"/>
      <c r="I1263" s="41"/>
      <c r="J1263" s="42"/>
      <c r="K1263" s="43"/>
      <c r="L1263" s="41"/>
      <c r="M1263" s="42"/>
      <c r="N1263" s="43"/>
      <c r="O1263" s="41"/>
      <c r="P1263" s="42"/>
      <c r="Q1263" s="43"/>
      <c r="R1263" s="41"/>
      <c r="S1263" s="42"/>
      <c r="T1263" s="43"/>
      <c r="U1263" s="41"/>
      <c r="V1263" s="42"/>
      <c r="W1263" s="43"/>
      <c r="X1263" s="41"/>
      <c r="Y1263" s="42"/>
      <c r="Z1263" s="43"/>
      <c r="AA1263" s="41"/>
      <c r="AB1263" s="42"/>
      <c r="AC1263" s="43"/>
      <c r="AD1263" s="41"/>
      <c r="AE1263" s="42"/>
      <c r="AF1263" s="43"/>
      <c r="AG1263" s="41"/>
      <c r="AH1263" s="42"/>
      <c r="AI1263" s="43"/>
      <c r="AK1263" s="41"/>
      <c r="AL1263" s="42"/>
      <c r="AM1263" s="43"/>
      <c r="AT1263" s="32">
        <f>IF(AT1262=0,0,1)</f>
        <v>0</v>
      </c>
    </row>
    <row r="1264" spans="3:50" ht="15" hidden="1" customHeight="1" x14ac:dyDescent="0.3">
      <c r="C1264" s="40" t="s">
        <v>22</v>
      </c>
      <c r="D1264" s="34" t="s">
        <v>2</v>
      </c>
      <c r="E1264" s="35" t="s">
        <v>2</v>
      </c>
      <c r="F1264" s="41">
        <v>0</v>
      </c>
      <c r="G1264" s="169">
        <v>0</v>
      </c>
      <c r="H1264" s="43">
        <v>0</v>
      </c>
      <c r="I1264" s="41">
        <v>0</v>
      </c>
      <c r="J1264" s="42">
        <v>0</v>
      </c>
      <c r="K1264" s="43">
        <v>0</v>
      </c>
      <c r="L1264" s="41"/>
      <c r="M1264" s="42"/>
      <c r="N1264" s="43"/>
      <c r="O1264" s="41"/>
      <c r="P1264" s="42"/>
      <c r="Q1264" s="43"/>
      <c r="R1264" s="41"/>
      <c r="S1264" s="42"/>
      <c r="T1264" s="43"/>
      <c r="U1264" s="41"/>
      <c r="V1264" s="42"/>
      <c r="W1264" s="43"/>
      <c r="X1264" s="41"/>
      <c r="Y1264" s="42"/>
      <c r="Z1264" s="43"/>
      <c r="AA1264" s="41"/>
      <c r="AB1264" s="42"/>
      <c r="AC1264" s="43"/>
      <c r="AD1264" s="41"/>
      <c r="AE1264" s="42"/>
      <c r="AF1264" s="43"/>
      <c r="AG1264" s="41"/>
      <c r="AH1264" s="42"/>
      <c r="AI1264" s="43"/>
      <c r="AK1264" s="41">
        <f t="shared" ref="AK1264:AM1274" si="418">F1264+I1264+L1264+O1264+R1264+U1264+X1264+AA1264+AD1264+AG1264</f>
        <v>0</v>
      </c>
      <c r="AL1264" s="42">
        <f t="shared" si="418"/>
        <v>0</v>
      </c>
      <c r="AM1264" s="43">
        <f t="shared" si="418"/>
        <v>0</v>
      </c>
      <c r="AT1264" s="32">
        <f>IF(LEN(E1264)&lt;2,0,1)</f>
        <v>0</v>
      </c>
      <c r="AV1264" s="23">
        <v>9</v>
      </c>
      <c r="AW1264" s="23">
        <v>20</v>
      </c>
      <c r="AX1264" s="23">
        <v>1</v>
      </c>
    </row>
    <row r="1265" spans="3:50" ht="15" hidden="1" customHeight="1" x14ac:dyDescent="0.3">
      <c r="C1265" s="40" t="s">
        <v>22</v>
      </c>
      <c r="D1265" s="34" t="s">
        <v>2</v>
      </c>
      <c r="E1265" s="35" t="s">
        <v>2</v>
      </c>
      <c r="F1265" s="41">
        <v>0</v>
      </c>
      <c r="G1265" s="169">
        <v>0</v>
      </c>
      <c r="H1265" s="43">
        <v>0</v>
      </c>
      <c r="I1265" s="41">
        <v>0</v>
      </c>
      <c r="J1265" s="42">
        <v>0</v>
      </c>
      <c r="K1265" s="43">
        <v>0</v>
      </c>
      <c r="L1265" s="41"/>
      <c r="M1265" s="42"/>
      <c r="N1265" s="43"/>
      <c r="O1265" s="41"/>
      <c r="P1265" s="42"/>
      <c r="Q1265" s="43"/>
      <c r="R1265" s="41"/>
      <c r="S1265" s="42"/>
      <c r="T1265" s="43"/>
      <c r="U1265" s="41"/>
      <c r="V1265" s="42"/>
      <c r="W1265" s="43"/>
      <c r="X1265" s="41"/>
      <c r="Y1265" s="42"/>
      <c r="Z1265" s="43"/>
      <c r="AA1265" s="41"/>
      <c r="AB1265" s="42"/>
      <c r="AC1265" s="43"/>
      <c r="AD1265" s="41"/>
      <c r="AE1265" s="42"/>
      <c r="AF1265" s="43"/>
      <c r="AG1265" s="41"/>
      <c r="AH1265" s="42"/>
      <c r="AI1265" s="43"/>
      <c r="AK1265" s="41">
        <f t="shared" si="418"/>
        <v>0</v>
      </c>
      <c r="AL1265" s="42">
        <f t="shared" si="418"/>
        <v>0</v>
      </c>
      <c r="AM1265" s="43">
        <f t="shared" si="418"/>
        <v>0</v>
      </c>
      <c r="AT1265" s="32">
        <f t="shared" ref="AT1265:AT1274" si="419">IF(LEN(E1265)&lt;2,0,1)</f>
        <v>0</v>
      </c>
      <c r="AV1265" s="23">
        <v>9</v>
      </c>
      <c r="AW1265" s="23">
        <v>20</v>
      </c>
      <c r="AX1265" s="23">
        <f>IF(AW1265=AW1264,AX1264+1,1)</f>
        <v>2</v>
      </c>
    </row>
    <row r="1266" spans="3:50" ht="15" hidden="1" customHeight="1" x14ac:dyDescent="0.3">
      <c r="C1266" s="40" t="s">
        <v>22</v>
      </c>
      <c r="D1266" s="34" t="s">
        <v>2</v>
      </c>
      <c r="E1266" s="35" t="s">
        <v>2</v>
      </c>
      <c r="F1266" s="41">
        <v>0</v>
      </c>
      <c r="G1266" s="169">
        <v>0</v>
      </c>
      <c r="H1266" s="43">
        <v>0</v>
      </c>
      <c r="I1266" s="41">
        <v>0</v>
      </c>
      <c r="J1266" s="42">
        <v>0</v>
      </c>
      <c r="K1266" s="43">
        <v>0</v>
      </c>
      <c r="L1266" s="41"/>
      <c r="M1266" s="42"/>
      <c r="N1266" s="43"/>
      <c r="O1266" s="41"/>
      <c r="P1266" s="42"/>
      <c r="Q1266" s="43"/>
      <c r="R1266" s="41"/>
      <c r="S1266" s="42"/>
      <c r="T1266" s="43"/>
      <c r="U1266" s="41"/>
      <c r="V1266" s="42"/>
      <c r="W1266" s="43"/>
      <c r="X1266" s="41"/>
      <c r="Y1266" s="42"/>
      <c r="Z1266" s="43"/>
      <c r="AA1266" s="41"/>
      <c r="AB1266" s="42"/>
      <c r="AC1266" s="43"/>
      <c r="AD1266" s="41"/>
      <c r="AE1266" s="42"/>
      <c r="AF1266" s="43"/>
      <c r="AG1266" s="41"/>
      <c r="AH1266" s="42"/>
      <c r="AI1266" s="43"/>
      <c r="AK1266" s="41">
        <f t="shared" si="418"/>
        <v>0</v>
      </c>
      <c r="AL1266" s="42">
        <f t="shared" si="418"/>
        <v>0</v>
      </c>
      <c r="AM1266" s="43">
        <f t="shared" si="418"/>
        <v>0</v>
      </c>
      <c r="AT1266" s="32">
        <f t="shared" si="419"/>
        <v>0</v>
      </c>
      <c r="AV1266" s="23">
        <v>9</v>
      </c>
      <c r="AW1266" s="23">
        <v>20</v>
      </c>
      <c r="AX1266" s="23">
        <f t="shared" ref="AX1266:AX1274" si="420">IF(AW1266=AW1265,AX1265+1,1)</f>
        <v>3</v>
      </c>
    </row>
    <row r="1267" spans="3:50" ht="15" hidden="1" customHeight="1" x14ac:dyDescent="0.3">
      <c r="C1267" s="40" t="s">
        <v>22</v>
      </c>
      <c r="D1267" s="34" t="s">
        <v>2</v>
      </c>
      <c r="E1267" s="35" t="s">
        <v>2</v>
      </c>
      <c r="F1267" s="41">
        <v>0</v>
      </c>
      <c r="G1267" s="169">
        <v>0</v>
      </c>
      <c r="H1267" s="43">
        <v>0</v>
      </c>
      <c r="I1267" s="41">
        <v>0</v>
      </c>
      <c r="J1267" s="42">
        <v>0</v>
      </c>
      <c r="K1267" s="43">
        <v>0</v>
      </c>
      <c r="L1267" s="41"/>
      <c r="M1267" s="42"/>
      <c r="N1267" s="43"/>
      <c r="O1267" s="41"/>
      <c r="P1267" s="42"/>
      <c r="Q1267" s="43"/>
      <c r="R1267" s="41"/>
      <c r="S1267" s="42"/>
      <c r="T1267" s="43"/>
      <c r="U1267" s="41"/>
      <c r="V1267" s="42"/>
      <c r="W1267" s="43"/>
      <c r="X1267" s="41"/>
      <c r="Y1267" s="42"/>
      <c r="Z1267" s="43"/>
      <c r="AA1267" s="41"/>
      <c r="AB1267" s="42"/>
      <c r="AC1267" s="43"/>
      <c r="AD1267" s="41"/>
      <c r="AE1267" s="42"/>
      <c r="AF1267" s="43"/>
      <c r="AG1267" s="41"/>
      <c r="AH1267" s="42"/>
      <c r="AI1267" s="43"/>
      <c r="AK1267" s="41">
        <f t="shared" si="418"/>
        <v>0</v>
      </c>
      <c r="AL1267" s="42">
        <f t="shared" si="418"/>
        <v>0</v>
      </c>
      <c r="AM1267" s="43">
        <f t="shared" si="418"/>
        <v>0</v>
      </c>
      <c r="AT1267" s="32">
        <f t="shared" si="419"/>
        <v>0</v>
      </c>
      <c r="AV1267" s="23">
        <v>9</v>
      </c>
      <c r="AW1267" s="23">
        <v>20</v>
      </c>
      <c r="AX1267" s="23">
        <f t="shared" si="420"/>
        <v>4</v>
      </c>
    </row>
    <row r="1268" spans="3:50" ht="15" hidden="1" customHeight="1" x14ac:dyDescent="0.3">
      <c r="C1268" s="40" t="s">
        <v>22</v>
      </c>
      <c r="D1268" s="34" t="s">
        <v>2</v>
      </c>
      <c r="E1268" s="35" t="s">
        <v>2</v>
      </c>
      <c r="F1268" s="41">
        <v>0</v>
      </c>
      <c r="G1268" s="169">
        <v>0</v>
      </c>
      <c r="H1268" s="43">
        <v>0</v>
      </c>
      <c r="I1268" s="41">
        <v>0</v>
      </c>
      <c r="J1268" s="42">
        <v>0</v>
      </c>
      <c r="K1268" s="43">
        <v>0</v>
      </c>
      <c r="L1268" s="41"/>
      <c r="M1268" s="42"/>
      <c r="N1268" s="43"/>
      <c r="O1268" s="41"/>
      <c r="P1268" s="42"/>
      <c r="Q1268" s="43"/>
      <c r="R1268" s="41"/>
      <c r="S1268" s="42"/>
      <c r="T1268" s="43"/>
      <c r="U1268" s="41"/>
      <c r="V1268" s="42"/>
      <c r="W1268" s="43"/>
      <c r="X1268" s="41"/>
      <c r="Y1268" s="42"/>
      <c r="Z1268" s="43"/>
      <c r="AA1268" s="41"/>
      <c r="AB1268" s="42"/>
      <c r="AC1268" s="43"/>
      <c r="AD1268" s="41"/>
      <c r="AE1268" s="42"/>
      <c r="AF1268" s="43"/>
      <c r="AG1268" s="41"/>
      <c r="AH1268" s="42"/>
      <c r="AI1268" s="43"/>
      <c r="AK1268" s="41">
        <f t="shared" si="418"/>
        <v>0</v>
      </c>
      <c r="AL1268" s="42">
        <f t="shared" si="418"/>
        <v>0</v>
      </c>
      <c r="AM1268" s="43">
        <f t="shared" si="418"/>
        <v>0</v>
      </c>
      <c r="AT1268" s="32">
        <f t="shared" si="419"/>
        <v>0</v>
      </c>
      <c r="AV1268" s="23">
        <v>9</v>
      </c>
      <c r="AW1268" s="23">
        <v>20</v>
      </c>
      <c r="AX1268" s="23">
        <f t="shared" si="420"/>
        <v>5</v>
      </c>
    </row>
    <row r="1269" spans="3:50" ht="15" hidden="1" customHeight="1" x14ac:dyDescent="0.3">
      <c r="C1269" s="40" t="s">
        <v>22</v>
      </c>
      <c r="D1269" s="34" t="s">
        <v>2</v>
      </c>
      <c r="E1269" s="35" t="s">
        <v>2</v>
      </c>
      <c r="F1269" s="41">
        <v>0</v>
      </c>
      <c r="G1269" s="169">
        <v>0</v>
      </c>
      <c r="H1269" s="43">
        <v>0</v>
      </c>
      <c r="I1269" s="41">
        <v>0</v>
      </c>
      <c r="J1269" s="42">
        <v>0</v>
      </c>
      <c r="K1269" s="43">
        <v>0</v>
      </c>
      <c r="L1269" s="41"/>
      <c r="M1269" s="42"/>
      <c r="N1269" s="43"/>
      <c r="O1269" s="41"/>
      <c r="P1269" s="42"/>
      <c r="Q1269" s="43"/>
      <c r="R1269" s="41"/>
      <c r="S1269" s="42"/>
      <c r="T1269" s="43"/>
      <c r="U1269" s="41"/>
      <c r="V1269" s="42"/>
      <c r="W1269" s="43"/>
      <c r="X1269" s="41"/>
      <c r="Y1269" s="42"/>
      <c r="Z1269" s="43"/>
      <c r="AA1269" s="41"/>
      <c r="AB1269" s="42"/>
      <c r="AC1269" s="43"/>
      <c r="AD1269" s="41"/>
      <c r="AE1269" s="42"/>
      <c r="AF1269" s="43"/>
      <c r="AG1269" s="41"/>
      <c r="AH1269" s="42"/>
      <c r="AI1269" s="43"/>
      <c r="AK1269" s="41">
        <f t="shared" si="418"/>
        <v>0</v>
      </c>
      <c r="AL1269" s="42">
        <f t="shared" si="418"/>
        <v>0</v>
      </c>
      <c r="AM1269" s="43">
        <f t="shared" si="418"/>
        <v>0</v>
      </c>
      <c r="AT1269" s="32">
        <f t="shared" si="419"/>
        <v>0</v>
      </c>
      <c r="AV1269" s="23">
        <v>9</v>
      </c>
      <c r="AW1269" s="23">
        <v>20</v>
      </c>
      <c r="AX1269" s="23">
        <f t="shared" si="420"/>
        <v>6</v>
      </c>
    </row>
    <row r="1270" spans="3:50" ht="15" hidden="1" customHeight="1" x14ac:dyDescent="0.3">
      <c r="C1270" s="40" t="s">
        <v>22</v>
      </c>
      <c r="D1270" s="34" t="s">
        <v>2</v>
      </c>
      <c r="E1270" s="35" t="s">
        <v>2</v>
      </c>
      <c r="F1270" s="41">
        <v>0</v>
      </c>
      <c r="G1270" s="169">
        <v>0</v>
      </c>
      <c r="H1270" s="43">
        <v>0</v>
      </c>
      <c r="I1270" s="41">
        <v>0</v>
      </c>
      <c r="J1270" s="42">
        <v>0</v>
      </c>
      <c r="K1270" s="43">
        <v>0</v>
      </c>
      <c r="L1270" s="41"/>
      <c r="M1270" s="42"/>
      <c r="N1270" s="43"/>
      <c r="O1270" s="41"/>
      <c r="P1270" s="42"/>
      <c r="Q1270" s="43"/>
      <c r="R1270" s="41"/>
      <c r="S1270" s="42"/>
      <c r="T1270" s="43"/>
      <c r="U1270" s="41"/>
      <c r="V1270" s="42"/>
      <c r="W1270" s="43"/>
      <c r="X1270" s="41"/>
      <c r="Y1270" s="42"/>
      <c r="Z1270" s="43"/>
      <c r="AA1270" s="41"/>
      <c r="AB1270" s="42"/>
      <c r="AC1270" s="43"/>
      <c r="AD1270" s="41"/>
      <c r="AE1270" s="42"/>
      <c r="AF1270" s="43"/>
      <c r="AG1270" s="41"/>
      <c r="AH1270" s="42"/>
      <c r="AI1270" s="43"/>
      <c r="AK1270" s="41">
        <f t="shared" si="418"/>
        <v>0</v>
      </c>
      <c r="AL1270" s="42">
        <f t="shared" si="418"/>
        <v>0</v>
      </c>
      <c r="AM1270" s="43">
        <f t="shared" si="418"/>
        <v>0</v>
      </c>
      <c r="AT1270" s="32">
        <f t="shared" si="419"/>
        <v>0</v>
      </c>
      <c r="AV1270" s="23">
        <v>9</v>
      </c>
      <c r="AW1270" s="23">
        <v>20</v>
      </c>
      <c r="AX1270" s="23">
        <f t="shared" si="420"/>
        <v>7</v>
      </c>
    </row>
    <row r="1271" spans="3:50" ht="15" hidden="1" customHeight="1" x14ac:dyDescent="0.3">
      <c r="C1271" s="40" t="s">
        <v>22</v>
      </c>
      <c r="D1271" s="34" t="s">
        <v>2</v>
      </c>
      <c r="E1271" s="35" t="s">
        <v>2</v>
      </c>
      <c r="F1271" s="41">
        <v>0</v>
      </c>
      <c r="G1271" s="169">
        <v>0</v>
      </c>
      <c r="H1271" s="43">
        <v>0</v>
      </c>
      <c r="I1271" s="41">
        <v>0</v>
      </c>
      <c r="J1271" s="42">
        <v>0</v>
      </c>
      <c r="K1271" s="43">
        <v>0</v>
      </c>
      <c r="L1271" s="41"/>
      <c r="M1271" s="42"/>
      <c r="N1271" s="43"/>
      <c r="O1271" s="41"/>
      <c r="P1271" s="42"/>
      <c r="Q1271" s="43"/>
      <c r="R1271" s="41"/>
      <c r="S1271" s="42"/>
      <c r="T1271" s="43"/>
      <c r="U1271" s="41"/>
      <c r="V1271" s="42"/>
      <c r="W1271" s="43"/>
      <c r="X1271" s="41"/>
      <c r="Y1271" s="42"/>
      <c r="Z1271" s="43"/>
      <c r="AA1271" s="41"/>
      <c r="AB1271" s="42"/>
      <c r="AC1271" s="43"/>
      <c r="AD1271" s="41"/>
      <c r="AE1271" s="42"/>
      <c r="AF1271" s="43"/>
      <c r="AG1271" s="41"/>
      <c r="AH1271" s="42"/>
      <c r="AI1271" s="43"/>
      <c r="AK1271" s="41">
        <f t="shared" si="418"/>
        <v>0</v>
      </c>
      <c r="AL1271" s="42">
        <f t="shared" si="418"/>
        <v>0</v>
      </c>
      <c r="AM1271" s="43">
        <f t="shared" si="418"/>
        <v>0</v>
      </c>
      <c r="AT1271" s="32">
        <f t="shared" si="419"/>
        <v>0</v>
      </c>
      <c r="AV1271" s="23">
        <v>9</v>
      </c>
      <c r="AW1271" s="23">
        <v>20</v>
      </c>
      <c r="AX1271" s="23">
        <f t="shared" si="420"/>
        <v>8</v>
      </c>
    </row>
    <row r="1272" spans="3:50" ht="15" hidden="1" customHeight="1" x14ac:dyDescent="0.3">
      <c r="C1272" s="40" t="s">
        <v>22</v>
      </c>
      <c r="D1272" s="34" t="s">
        <v>2</v>
      </c>
      <c r="E1272" s="35" t="s">
        <v>2</v>
      </c>
      <c r="F1272" s="41">
        <v>0</v>
      </c>
      <c r="G1272" s="169">
        <v>0</v>
      </c>
      <c r="H1272" s="43">
        <v>0</v>
      </c>
      <c r="I1272" s="41">
        <v>0</v>
      </c>
      <c r="J1272" s="42">
        <v>0</v>
      </c>
      <c r="K1272" s="43">
        <v>0</v>
      </c>
      <c r="L1272" s="41"/>
      <c r="M1272" s="42"/>
      <c r="N1272" s="43"/>
      <c r="O1272" s="41"/>
      <c r="P1272" s="42"/>
      <c r="Q1272" s="43"/>
      <c r="R1272" s="41"/>
      <c r="S1272" s="42"/>
      <c r="T1272" s="43"/>
      <c r="U1272" s="41"/>
      <c r="V1272" s="42"/>
      <c r="W1272" s="43"/>
      <c r="X1272" s="41"/>
      <c r="Y1272" s="42"/>
      <c r="Z1272" s="43"/>
      <c r="AA1272" s="41"/>
      <c r="AB1272" s="42"/>
      <c r="AC1272" s="43"/>
      <c r="AD1272" s="41"/>
      <c r="AE1272" s="42"/>
      <c r="AF1272" s="43"/>
      <c r="AG1272" s="41"/>
      <c r="AH1272" s="42"/>
      <c r="AI1272" s="43"/>
      <c r="AK1272" s="41">
        <f t="shared" si="418"/>
        <v>0</v>
      </c>
      <c r="AL1272" s="42">
        <f t="shared" si="418"/>
        <v>0</v>
      </c>
      <c r="AM1272" s="43">
        <f t="shared" si="418"/>
        <v>0</v>
      </c>
      <c r="AT1272" s="32">
        <f t="shared" si="419"/>
        <v>0</v>
      </c>
      <c r="AV1272" s="23">
        <v>9</v>
      </c>
      <c r="AW1272" s="23">
        <v>20</v>
      </c>
      <c r="AX1272" s="23">
        <f t="shared" si="420"/>
        <v>9</v>
      </c>
    </row>
    <row r="1273" spans="3:50" ht="15" hidden="1" customHeight="1" x14ac:dyDescent="0.3">
      <c r="C1273" s="40" t="s">
        <v>22</v>
      </c>
      <c r="D1273" s="34" t="s">
        <v>2</v>
      </c>
      <c r="E1273" s="35" t="s">
        <v>2</v>
      </c>
      <c r="F1273" s="41">
        <v>0</v>
      </c>
      <c r="G1273" s="169">
        <v>0</v>
      </c>
      <c r="H1273" s="43">
        <v>0</v>
      </c>
      <c r="I1273" s="41">
        <v>0</v>
      </c>
      <c r="J1273" s="42">
        <v>0</v>
      </c>
      <c r="K1273" s="43">
        <v>0</v>
      </c>
      <c r="L1273" s="41"/>
      <c r="M1273" s="42"/>
      <c r="N1273" s="43"/>
      <c r="O1273" s="41"/>
      <c r="P1273" s="42"/>
      <c r="Q1273" s="43"/>
      <c r="R1273" s="41"/>
      <c r="S1273" s="42"/>
      <c r="T1273" s="43"/>
      <c r="U1273" s="41"/>
      <c r="V1273" s="42"/>
      <c r="W1273" s="43"/>
      <c r="X1273" s="41"/>
      <c r="Y1273" s="42"/>
      <c r="Z1273" s="43"/>
      <c r="AA1273" s="41"/>
      <c r="AB1273" s="42"/>
      <c r="AC1273" s="43"/>
      <c r="AD1273" s="41"/>
      <c r="AE1273" s="42"/>
      <c r="AF1273" s="43"/>
      <c r="AG1273" s="41"/>
      <c r="AH1273" s="42"/>
      <c r="AI1273" s="43"/>
      <c r="AK1273" s="41">
        <f t="shared" si="418"/>
        <v>0</v>
      </c>
      <c r="AL1273" s="42">
        <f t="shared" si="418"/>
        <v>0</v>
      </c>
      <c r="AM1273" s="43">
        <f t="shared" si="418"/>
        <v>0</v>
      </c>
      <c r="AT1273" s="32">
        <f t="shared" si="419"/>
        <v>0</v>
      </c>
      <c r="AV1273" s="23">
        <v>9</v>
      </c>
      <c r="AW1273" s="23">
        <v>20</v>
      </c>
      <c r="AX1273" s="23">
        <f t="shared" si="420"/>
        <v>10</v>
      </c>
    </row>
    <row r="1274" spans="3:50" ht="15" hidden="1" customHeight="1" x14ac:dyDescent="0.3">
      <c r="C1274" s="40" t="s">
        <v>23</v>
      </c>
      <c r="D1274" s="34" t="s">
        <v>2</v>
      </c>
      <c r="E1274" s="35" t="s">
        <v>2</v>
      </c>
      <c r="F1274" s="41">
        <v>0</v>
      </c>
      <c r="G1274" s="169">
        <v>0</v>
      </c>
      <c r="H1274" s="43">
        <v>0</v>
      </c>
      <c r="I1274" s="41">
        <v>0</v>
      </c>
      <c r="J1274" s="42">
        <v>0</v>
      </c>
      <c r="K1274" s="43">
        <v>0</v>
      </c>
      <c r="L1274" s="41"/>
      <c r="M1274" s="42"/>
      <c r="N1274" s="43"/>
      <c r="O1274" s="41"/>
      <c r="P1274" s="42"/>
      <c r="Q1274" s="43"/>
      <c r="R1274" s="41"/>
      <c r="S1274" s="42"/>
      <c r="T1274" s="43"/>
      <c r="U1274" s="41"/>
      <c r="V1274" s="42"/>
      <c r="W1274" s="43"/>
      <c r="X1274" s="41"/>
      <c r="Y1274" s="42"/>
      <c r="Z1274" s="43"/>
      <c r="AA1274" s="41"/>
      <c r="AB1274" s="42"/>
      <c r="AC1274" s="43"/>
      <c r="AD1274" s="41"/>
      <c r="AE1274" s="42"/>
      <c r="AF1274" s="43"/>
      <c r="AG1274" s="41"/>
      <c r="AH1274" s="42"/>
      <c r="AI1274" s="43"/>
      <c r="AK1274" s="41">
        <f t="shared" si="418"/>
        <v>0</v>
      </c>
      <c r="AL1274" s="42">
        <f t="shared" si="418"/>
        <v>0</v>
      </c>
      <c r="AM1274" s="43">
        <f t="shared" si="418"/>
        <v>0</v>
      </c>
      <c r="AT1274" s="32">
        <f t="shared" si="419"/>
        <v>0</v>
      </c>
      <c r="AV1274" s="23">
        <v>9</v>
      </c>
      <c r="AW1274" s="23">
        <v>21</v>
      </c>
      <c r="AX1274" s="23">
        <f t="shared" si="420"/>
        <v>1</v>
      </c>
    </row>
    <row r="1275" spans="3:50" ht="15" hidden="1" customHeight="1" x14ac:dyDescent="0.3">
      <c r="C1275" s="50" t="str">
        <f>IF(LEN(E1274)&lt;1,"","Total: " &amp; LEFT(E1274,LEN(E1274)-21) &amp; "Municipalities")</f>
        <v/>
      </c>
      <c r="D1275" s="51"/>
      <c r="E1275" s="52"/>
      <c r="F1275" s="53">
        <f t="shared" ref="F1275:K1275" si="421">SUM(F1264:F1274)</f>
        <v>0</v>
      </c>
      <c r="G1275" s="171">
        <f t="shared" si="421"/>
        <v>0</v>
      </c>
      <c r="H1275" s="55">
        <f t="shared" si="421"/>
        <v>0</v>
      </c>
      <c r="I1275" s="53">
        <f t="shared" si="421"/>
        <v>0</v>
      </c>
      <c r="J1275" s="54">
        <f t="shared" si="421"/>
        <v>0</v>
      </c>
      <c r="K1275" s="55">
        <f t="shared" si="421"/>
        <v>0</v>
      </c>
      <c r="L1275" s="53">
        <f t="shared" ref="L1275:AI1275" si="422">SUM(L1264:L1274)</f>
        <v>0</v>
      </c>
      <c r="M1275" s="54">
        <f t="shared" si="422"/>
        <v>0</v>
      </c>
      <c r="N1275" s="55">
        <f t="shared" si="422"/>
        <v>0</v>
      </c>
      <c r="O1275" s="53">
        <f t="shared" si="422"/>
        <v>0</v>
      </c>
      <c r="P1275" s="54">
        <f t="shared" si="422"/>
        <v>0</v>
      </c>
      <c r="Q1275" s="55">
        <f t="shared" si="422"/>
        <v>0</v>
      </c>
      <c r="R1275" s="53">
        <f t="shared" si="422"/>
        <v>0</v>
      </c>
      <c r="S1275" s="54">
        <f t="shared" si="422"/>
        <v>0</v>
      </c>
      <c r="T1275" s="55">
        <f t="shared" si="422"/>
        <v>0</v>
      </c>
      <c r="U1275" s="53">
        <f t="shared" si="422"/>
        <v>0</v>
      </c>
      <c r="V1275" s="54">
        <f t="shared" si="422"/>
        <v>0</v>
      </c>
      <c r="W1275" s="55">
        <f t="shared" si="422"/>
        <v>0</v>
      </c>
      <c r="X1275" s="53">
        <f t="shared" si="422"/>
        <v>0</v>
      </c>
      <c r="Y1275" s="54">
        <f t="shared" si="422"/>
        <v>0</v>
      </c>
      <c r="Z1275" s="55">
        <f t="shared" si="422"/>
        <v>0</v>
      </c>
      <c r="AA1275" s="53">
        <f t="shared" si="422"/>
        <v>0</v>
      </c>
      <c r="AB1275" s="54">
        <f t="shared" si="422"/>
        <v>0</v>
      </c>
      <c r="AC1275" s="55">
        <f t="shared" si="422"/>
        <v>0</v>
      </c>
      <c r="AD1275" s="53">
        <f t="shared" si="422"/>
        <v>0</v>
      </c>
      <c r="AE1275" s="54">
        <f t="shared" si="422"/>
        <v>0</v>
      </c>
      <c r="AF1275" s="55">
        <f t="shared" si="422"/>
        <v>0</v>
      </c>
      <c r="AG1275" s="53">
        <f t="shared" si="422"/>
        <v>0</v>
      </c>
      <c r="AH1275" s="54">
        <f t="shared" si="422"/>
        <v>0</v>
      </c>
      <c r="AI1275" s="55">
        <f t="shared" si="422"/>
        <v>0</v>
      </c>
      <c r="AK1275" s="53">
        <f>SUM(AK1264:AK1274)</f>
        <v>0</v>
      </c>
      <c r="AL1275" s="54">
        <f>SUM(AL1264:AL1274)</f>
        <v>0</v>
      </c>
      <c r="AM1275" s="55">
        <f>SUM(AM1264:AM1274)</f>
        <v>0</v>
      </c>
      <c r="AT1275" s="32">
        <f>IF(SUM(AT1264:AT1274)=0,0,1)</f>
        <v>0</v>
      </c>
    </row>
    <row r="1276" spans="3:50" ht="15" hidden="1" customHeight="1" x14ac:dyDescent="0.3">
      <c r="C1276" s="40"/>
      <c r="D1276" s="34"/>
      <c r="E1276" s="35"/>
      <c r="F1276" s="41"/>
      <c r="G1276" s="169"/>
      <c r="H1276" s="43"/>
      <c r="I1276" s="41"/>
      <c r="J1276" s="42"/>
      <c r="K1276" s="43"/>
      <c r="L1276" s="41"/>
      <c r="M1276" s="42"/>
      <c r="N1276" s="43"/>
      <c r="O1276" s="41"/>
      <c r="P1276" s="42"/>
      <c r="Q1276" s="43"/>
      <c r="R1276" s="41"/>
      <c r="S1276" s="42"/>
      <c r="T1276" s="43"/>
      <c r="U1276" s="41"/>
      <c r="V1276" s="42"/>
      <c r="W1276" s="43"/>
      <c r="X1276" s="41"/>
      <c r="Y1276" s="42"/>
      <c r="Z1276" s="43"/>
      <c r="AA1276" s="41"/>
      <c r="AB1276" s="42"/>
      <c r="AC1276" s="43"/>
      <c r="AD1276" s="41"/>
      <c r="AE1276" s="42"/>
      <c r="AF1276" s="43"/>
      <c r="AG1276" s="41"/>
      <c r="AH1276" s="42"/>
      <c r="AI1276" s="43"/>
      <c r="AK1276" s="41"/>
      <c r="AL1276" s="42"/>
      <c r="AM1276" s="43"/>
      <c r="AT1276" s="32">
        <v>0</v>
      </c>
    </row>
    <row r="1277" spans="3:50" ht="15" customHeight="1" x14ac:dyDescent="0.3">
      <c r="C1277" s="56" t="s">
        <v>40</v>
      </c>
      <c r="D1277" s="57"/>
      <c r="E1277" s="58"/>
      <c r="F1277" s="53"/>
      <c r="G1277" s="171"/>
      <c r="H1277" s="112">
        <f>H1140+H1141+H1142+H1143+H1144+H1158+H1171+H1184+H1197+H1210+H1223+H1236+H1249+H1262+H1275</f>
        <v>914</v>
      </c>
      <c r="I1277" s="53">
        <f>I1140+I1141+I1142+I1143+I1144+I1158+I1171+I1184+I1197+I1210+I1223+I1236+I1249+I1262+I1275</f>
        <v>70143</v>
      </c>
      <c r="J1277" s="54">
        <f>J1140+J1141+J1142+J1143+J1144+J1158+J1171+J1184+J1197+J1210+J1223+J1236+J1249+J1262+J1275</f>
        <v>0</v>
      </c>
      <c r="K1277" s="55">
        <f>K1140+K1141+K1142+K1143+K1144+K1158+K1171+K1184+K1197+K1210+K1223+K1236+K1249+K1262+K1275</f>
        <v>0</v>
      </c>
      <c r="L1277" s="53">
        <f t="shared" ref="L1277:AI1277" si="423">L1140+L1141+L1142+L1143+L1144+L1158+L1171+L1184+L1197+L1210+L1223+L1236+L1249+L1262+L1275</f>
        <v>0</v>
      </c>
      <c r="M1277" s="54">
        <f t="shared" si="423"/>
        <v>0</v>
      </c>
      <c r="N1277" s="55">
        <f t="shared" si="423"/>
        <v>0</v>
      </c>
      <c r="O1277" s="53">
        <f t="shared" si="423"/>
        <v>0</v>
      </c>
      <c r="P1277" s="54">
        <f t="shared" si="423"/>
        <v>0</v>
      </c>
      <c r="Q1277" s="55">
        <f t="shared" si="423"/>
        <v>0</v>
      </c>
      <c r="R1277" s="53">
        <f t="shared" si="423"/>
        <v>0</v>
      </c>
      <c r="S1277" s="54">
        <f t="shared" si="423"/>
        <v>0</v>
      </c>
      <c r="T1277" s="55">
        <f t="shared" si="423"/>
        <v>0</v>
      </c>
      <c r="U1277" s="53">
        <f t="shared" si="423"/>
        <v>0</v>
      </c>
      <c r="V1277" s="54">
        <f t="shared" si="423"/>
        <v>0</v>
      </c>
      <c r="W1277" s="55">
        <f t="shared" si="423"/>
        <v>0</v>
      </c>
      <c r="X1277" s="53">
        <f t="shared" si="423"/>
        <v>0</v>
      </c>
      <c r="Y1277" s="54">
        <f t="shared" si="423"/>
        <v>0</v>
      </c>
      <c r="Z1277" s="55">
        <f t="shared" si="423"/>
        <v>0</v>
      </c>
      <c r="AA1277" s="53">
        <f t="shared" si="423"/>
        <v>0</v>
      </c>
      <c r="AB1277" s="54">
        <f t="shared" si="423"/>
        <v>0</v>
      </c>
      <c r="AC1277" s="55">
        <f t="shared" si="423"/>
        <v>0</v>
      </c>
      <c r="AD1277" s="53">
        <f t="shared" si="423"/>
        <v>0</v>
      </c>
      <c r="AE1277" s="54">
        <f t="shared" si="423"/>
        <v>0</v>
      </c>
      <c r="AF1277" s="55">
        <f t="shared" si="423"/>
        <v>0</v>
      </c>
      <c r="AG1277" s="53">
        <f t="shared" si="423"/>
        <v>0</v>
      </c>
      <c r="AH1277" s="54">
        <f t="shared" si="423"/>
        <v>0</v>
      </c>
      <c r="AI1277" s="55">
        <f t="shared" si="423"/>
        <v>0</v>
      </c>
      <c r="AK1277" s="53">
        <f>AK1140+AK1141+AK1142+AK1143+AK1144+AK1158+AK1171+AK1184+AK1197+AK1210+AK1223+AK1236+AK1249+AK1262+AK1275</f>
        <v>70143</v>
      </c>
      <c r="AL1277" s="54">
        <f>AL1140+AL1141+AL1142+AL1143+AL1144+AL1158+AL1171+AL1184+AL1197+AL1210+AL1223+AL1236+AL1249+AL1262+AL1275</f>
        <v>0</v>
      </c>
      <c r="AM1277" s="55">
        <f>AM1140+AM1141+AM1142+AM1143+AM1144+AM1158+AM1171+AM1184+AM1197+AM1210+AM1223+AM1236+AM1249+AM1262+AM1275</f>
        <v>914</v>
      </c>
      <c r="AT1277" s="32">
        <v>1</v>
      </c>
    </row>
    <row r="1278" spans="3:50" ht="15" customHeight="1" x14ac:dyDescent="0.3">
      <c r="C1278" s="27"/>
      <c r="D1278" s="16"/>
      <c r="E1278" s="59"/>
      <c r="F1278" s="209"/>
      <c r="G1278" s="226"/>
      <c r="H1278" s="227"/>
      <c r="I1278" s="209"/>
      <c r="J1278" s="228"/>
      <c r="K1278" s="229"/>
      <c r="L1278" s="60"/>
      <c r="M1278" s="61"/>
      <c r="N1278" s="62"/>
      <c r="O1278" s="60"/>
      <c r="P1278" s="61"/>
      <c r="Q1278" s="62"/>
      <c r="R1278" s="60"/>
      <c r="S1278" s="61"/>
      <c r="T1278" s="62"/>
      <c r="U1278" s="60"/>
      <c r="V1278" s="61"/>
      <c r="W1278" s="62"/>
      <c r="X1278" s="60"/>
      <c r="Y1278" s="61"/>
      <c r="Z1278" s="62"/>
      <c r="AA1278" s="60"/>
      <c r="AB1278" s="61"/>
      <c r="AC1278" s="62"/>
      <c r="AD1278" s="60"/>
      <c r="AE1278" s="61"/>
      <c r="AF1278" s="62"/>
      <c r="AG1278" s="60"/>
      <c r="AH1278" s="61"/>
      <c r="AI1278" s="62"/>
      <c r="AK1278" s="60"/>
      <c r="AL1278" s="61"/>
      <c r="AM1278" s="62"/>
      <c r="AT1278" s="32">
        <v>1</v>
      </c>
    </row>
    <row r="1279" spans="3:50" ht="15" customHeight="1" x14ac:dyDescent="0.3">
      <c r="C1279" s="601" t="s">
        <v>41</v>
      </c>
      <c r="D1279" s="602"/>
      <c r="E1279" s="603"/>
      <c r="F1279" s="41"/>
      <c r="G1279" s="169"/>
      <c r="H1279" s="155">
        <v>0</v>
      </c>
      <c r="I1279" s="41">
        <v>0</v>
      </c>
      <c r="J1279" s="42">
        <v>567281</v>
      </c>
      <c r="K1279" s="43">
        <v>593271</v>
      </c>
      <c r="L1279" s="60">
        <v>0</v>
      </c>
      <c r="M1279" s="61">
        <v>0</v>
      </c>
      <c r="N1279" s="62">
        <v>0</v>
      </c>
      <c r="O1279" s="60"/>
      <c r="P1279" s="61"/>
      <c r="Q1279" s="62"/>
      <c r="R1279" s="60"/>
      <c r="S1279" s="61"/>
      <c r="T1279" s="62"/>
      <c r="U1279" s="60"/>
      <c r="V1279" s="61"/>
      <c r="W1279" s="62"/>
      <c r="X1279" s="60"/>
      <c r="Y1279" s="61"/>
      <c r="Z1279" s="62"/>
      <c r="AA1279" s="60">
        <v>0</v>
      </c>
      <c r="AB1279" s="61">
        <v>0</v>
      </c>
      <c r="AC1279" s="62">
        <v>0</v>
      </c>
      <c r="AD1279" s="60">
        <v>0</v>
      </c>
      <c r="AE1279" s="61">
        <v>0</v>
      </c>
      <c r="AF1279" s="62">
        <v>0</v>
      </c>
      <c r="AG1279" s="60">
        <v>0</v>
      </c>
      <c r="AH1279" s="61">
        <v>0</v>
      </c>
      <c r="AI1279" s="62">
        <v>0</v>
      </c>
      <c r="AK1279" s="60"/>
      <c r="AL1279" s="61"/>
      <c r="AM1279" s="62"/>
      <c r="AT1279" s="32">
        <f>IF(LEN(C1279)&lt;2,0,1)</f>
        <v>1</v>
      </c>
    </row>
    <row r="1280" spans="3:50" ht="15" customHeight="1" x14ac:dyDescent="0.3">
      <c r="C1280" s="40"/>
      <c r="D1280" s="34"/>
      <c r="E1280" s="35"/>
      <c r="F1280" s="41"/>
      <c r="G1280" s="169"/>
      <c r="H1280" s="230"/>
      <c r="I1280" s="231"/>
      <c r="J1280" s="232"/>
      <c r="K1280" s="233"/>
      <c r="L1280" s="41"/>
      <c r="M1280" s="42"/>
      <c r="N1280" s="43"/>
      <c r="O1280" s="41"/>
      <c r="P1280" s="42"/>
      <c r="Q1280" s="43"/>
      <c r="R1280" s="41"/>
      <c r="S1280" s="42"/>
      <c r="T1280" s="43"/>
      <c r="U1280" s="41"/>
      <c r="V1280" s="42"/>
      <c r="W1280" s="43"/>
      <c r="X1280" s="41"/>
      <c r="Y1280" s="42"/>
      <c r="Z1280" s="43"/>
      <c r="AA1280" s="41"/>
      <c r="AB1280" s="42"/>
      <c r="AC1280" s="43"/>
      <c r="AD1280" s="41"/>
      <c r="AE1280" s="42"/>
      <c r="AF1280" s="43"/>
      <c r="AG1280" s="41"/>
      <c r="AH1280" s="42"/>
      <c r="AI1280" s="43"/>
      <c r="AK1280" s="41"/>
      <c r="AL1280" s="42"/>
      <c r="AM1280" s="43"/>
      <c r="AT1280" s="32">
        <v>1</v>
      </c>
    </row>
    <row r="1281" spans="3:46" ht="15" customHeight="1" x14ac:dyDescent="0.3">
      <c r="C1281" s="56" t="s">
        <v>42</v>
      </c>
      <c r="D1281" s="57"/>
      <c r="E1281" s="58"/>
      <c r="F1281" s="53">
        <f>F149+F290+F431+F572+F713+F854+F995+F1136+F1277</f>
        <v>0</v>
      </c>
      <c r="G1281" s="171">
        <f>G149+G290+G431+G572+G713+G854+G995+G1136+G1277</f>
        <v>0</v>
      </c>
      <c r="H1281" s="112">
        <f>H149+H290+H431+H572+H713+H854+H995+H1136+H1277</f>
        <v>7303</v>
      </c>
      <c r="I1281" s="53">
        <f>I149+I290+I431+I572+I713+I854+I995+I1136+I1277</f>
        <v>560103</v>
      </c>
      <c r="J1281" s="53">
        <f>J149+J290+J431+J572+J713+J854+J995+J1136+J1277+J1279</f>
        <v>567281</v>
      </c>
      <c r="K1281" s="112">
        <f>K149+K290+K431+K572+K713+K854+K995+K1136+K1277+K1279</f>
        <v>593271</v>
      </c>
      <c r="L1281" s="53">
        <f t="shared" ref="L1281:AM1281" si="424">L149+L290+L431+L572+L713+L854+L995+L1136+L1277+L1279</f>
        <v>0</v>
      </c>
      <c r="M1281" s="54">
        <f t="shared" si="424"/>
        <v>0</v>
      </c>
      <c r="N1281" s="55">
        <f t="shared" si="424"/>
        <v>0</v>
      </c>
      <c r="O1281" s="53">
        <f t="shared" si="424"/>
        <v>0</v>
      </c>
      <c r="P1281" s="54">
        <f t="shared" si="424"/>
        <v>0</v>
      </c>
      <c r="Q1281" s="55">
        <f t="shared" si="424"/>
        <v>0</v>
      </c>
      <c r="R1281" s="53">
        <f t="shared" si="424"/>
        <v>0</v>
      </c>
      <c r="S1281" s="54">
        <f t="shared" si="424"/>
        <v>0</v>
      </c>
      <c r="T1281" s="55">
        <f t="shared" si="424"/>
        <v>0</v>
      </c>
      <c r="U1281" s="53">
        <f t="shared" si="424"/>
        <v>0</v>
      </c>
      <c r="V1281" s="54">
        <f t="shared" si="424"/>
        <v>0</v>
      </c>
      <c r="W1281" s="55">
        <f t="shared" si="424"/>
        <v>0</v>
      </c>
      <c r="X1281" s="53">
        <f t="shared" si="424"/>
        <v>0</v>
      </c>
      <c r="Y1281" s="54">
        <f t="shared" si="424"/>
        <v>0</v>
      </c>
      <c r="Z1281" s="55">
        <f t="shared" si="424"/>
        <v>0</v>
      </c>
      <c r="AA1281" s="53">
        <f t="shared" si="424"/>
        <v>0</v>
      </c>
      <c r="AB1281" s="54">
        <f t="shared" si="424"/>
        <v>0</v>
      </c>
      <c r="AC1281" s="55">
        <f t="shared" si="424"/>
        <v>0</v>
      </c>
      <c r="AD1281" s="53">
        <f t="shared" si="424"/>
        <v>0</v>
      </c>
      <c r="AE1281" s="54">
        <f t="shared" si="424"/>
        <v>0</v>
      </c>
      <c r="AF1281" s="55">
        <f t="shared" si="424"/>
        <v>0</v>
      </c>
      <c r="AG1281" s="53">
        <f t="shared" si="424"/>
        <v>0</v>
      </c>
      <c r="AH1281" s="54">
        <f t="shared" si="424"/>
        <v>0</v>
      </c>
      <c r="AI1281" s="55">
        <f t="shared" si="424"/>
        <v>0</v>
      </c>
      <c r="AK1281" s="53">
        <f t="shared" si="424"/>
        <v>560103</v>
      </c>
      <c r="AL1281" s="54">
        <f t="shared" si="424"/>
        <v>0</v>
      </c>
      <c r="AM1281" s="55">
        <f t="shared" si="424"/>
        <v>7303</v>
      </c>
      <c r="AT1281" s="32">
        <v>1</v>
      </c>
    </row>
    <row r="1282" spans="3:46" ht="15" customHeight="1" x14ac:dyDescent="0.3">
      <c r="AT1282" s="32">
        <v>1</v>
      </c>
    </row>
    <row r="1284" spans="3:46" hidden="1" x14ac:dyDescent="0.3">
      <c r="G1284" s="173"/>
      <c r="I1284" s="234">
        <f>I1281-I1285</f>
        <v>0</v>
      </c>
      <c r="J1284" s="234">
        <f t="shared" ref="J1284:K1284" si="425">J1281-J1285</f>
        <v>0</v>
      </c>
      <c r="K1284" s="234">
        <f t="shared" si="425"/>
        <v>0</v>
      </c>
    </row>
    <row r="1285" spans="3:46" hidden="1" x14ac:dyDescent="0.3">
      <c r="D1285" s="235"/>
      <c r="I1285" s="234">
        <v>560103</v>
      </c>
      <c r="J1285" s="234">
        <v>567281</v>
      </c>
      <c r="K1285" s="234">
        <v>593271</v>
      </c>
    </row>
    <row r="1286" spans="3:46" hidden="1" x14ac:dyDescent="0.3"/>
    <row r="1306" ht="12" customHeight="1" x14ac:dyDescent="0.3"/>
  </sheetData>
  <autoFilter ref="AT8:AT1282" xr:uid="{00000000-0001-0000-1900-000000000000}">
    <filterColumn colId="0">
      <filters>
        <filter val="1"/>
      </filters>
    </filterColumn>
  </autoFilter>
  <mergeCells count="27">
    <mergeCell ref="C1:AM1"/>
    <mergeCell ref="C2:AM2"/>
    <mergeCell ref="C3:AM3"/>
    <mergeCell ref="F5:K5"/>
    <mergeCell ref="L5:N5"/>
    <mergeCell ref="O5:Q5"/>
    <mergeCell ref="R5:T5"/>
    <mergeCell ref="U5:W5"/>
    <mergeCell ref="X5:Z5"/>
    <mergeCell ref="AA5:AC5"/>
    <mergeCell ref="AD5:AF5"/>
    <mergeCell ref="AG5:AI5"/>
    <mergeCell ref="AK5:AM5"/>
    <mergeCell ref="H6:H8"/>
    <mergeCell ref="I6:K6"/>
    <mergeCell ref="L6:N6"/>
    <mergeCell ref="O6:Q6"/>
    <mergeCell ref="R6:T6"/>
    <mergeCell ref="U6:W6"/>
    <mergeCell ref="X6:Z6"/>
    <mergeCell ref="C1279:E1279"/>
    <mergeCell ref="AA6:AC6"/>
    <mergeCell ref="AD6:AF6"/>
    <mergeCell ref="AG6:AI6"/>
    <mergeCell ref="AK6:AM6"/>
    <mergeCell ref="C7:D8"/>
    <mergeCell ref="E7:E8"/>
  </mergeCells>
  <dataValidations count="3">
    <dataValidation allowBlank="1" showInputMessage="1" showErrorMessage="1" errorTitle="Error" error="Your numbers contain decimals please round of to whole numbers" promptTitle="NB" prompt="Only whole numbers" sqref="I12 I153 I294 I435 I576 I717 I858 I999 I1140 I1279:K1279" xr:uid="{8CFE1BC1-2001-499D-9B12-1A2252EB0969}"/>
    <dataValidation type="list" allowBlank="1" showInputMessage="1" showErrorMessage="1" sqref="F5 L5:AI5" xr:uid="{03556CD0-61B4-47BB-820D-25C80A334DB7}">
      <formula1>LGGrants</formula1>
    </dataValidation>
    <dataValidation type="whole" allowBlank="1" showInputMessage="1" showErrorMessage="1" errorTitle="Error" error="Your numbers contain decimals please round of to whole numbers" promptTitle="NB" prompt="Only whole numbers" sqref="F1250:H1250 AK1276:AM1276 AK1198:AM1209 AK1224:AM1235 AK1263:AM1274 AK1237:AM1248 AK1211:AM1222 AK1159:AM1170 AK1140:AM1144 AK1137:AM1137 AK1172:AM1183 AK1250:AM1261 AK1146:AM1157 AK1185:AM1196 AK1135:AM1135 AK1057:AM1068 AK1083:AM1094 AK1122:AM1133 AK1096:AM1107 AK1070:AM1081 AK1018:AM1029 AK999:AM1003 AK996:AM996 AK1031:AM1042 AK994:AM994 AK916:AM927 AK942:AM953 AK981:AM992 AK1109:AM1120 AK955:AM966 AK929:AM940 AK877:AM888 AK858:AM862 AK890:AM901 AK968:AM979 AK864:AM875 AK1005:AM1016 AK903:AM914 AK1044:AM1055 AK853:AM853 AK775:AM786 AK801:AM812 AK840:AM851 AK814:AM825 AK788:AM799 AK736:AM747 AK717:AM721 AK714:AM714 AK749:AM760 AK712:AM712 AK634:AM645 AK660:AM671 AK855:AM855 AK699:AM710 AK827:AM838 AK673:AM684 AK647:AM658 AK595:AM606 AK576:AM580 AK608:AM619 AK686:AM697 AK582:AM593 AK723:AM734 AK621:AM632 AK762:AM773 AK571:AM571 AK493:AM504 AK519:AM530 AK558:AM569 AK532:AM543 AK506:AM517 AK454:AM465 AK435:AM439 AK432:AM432 AK467:AM478 AK430:AM430 AK352:AM363 AK378:AM389 AK417:AM428 AK545:AM556 AK391:AM402 AK365:AM376 AK313:AM324 AK294:AM298 AK326:AM337 AK404:AM415 AK300:AM311 AK441:AM452 AK339:AM350 AK480:AM491 AK289:AM289 AK211:AM222 AK237:AM248 AK276:AM287 AK250:AM261 AK224:AM235 AK172:AM183 AK153:AM157 AK150:AM150 AK185:AM196 AK148:AM148 AK70:AM81 AK96:AM107 AK291:AM291 AK135:AM146 AK263:AM274 AK109:AM120 AK83:AM94 AK31:AM42 AK12:AM16 AK44:AM55 AK122:AM133 AK18:AM29 AK159:AM170 AK57:AM68 AK198:AM209 F1263:H1263 I172:AI183 F45:F55 I159:AI170 F12:F16 F110:F120 F32:F42 F1276:AI1276 F19:F29 F71:F81 F97:F107 I211:AI222 F123:F133 F291:AI291 F84:F94 F58:F68 F148:AI148 I135:AI146 F150:AI150 I237:AI248 I263:AI274 I224:AI235 I198:AI209 I185:AI196 I250:AI261 F289:AI289 J1140:AI1144 I454:AI465 I313:AI324 I441:AI452 I300:AI311 I352:AI363 I154:I157 I378:AI389 I404:AI415 I365:AI376 I339:AI350 I493:AI504 I326:AI337 I391:AI402 F430:AI430 F136:F146 I295:I298 F432:AI432 I519:AI530 I545:AI556 I506:AI517 I480:AI491 I467:AI478 I532:AI543 F571:AI571 F276:H276 I736:AI747 I595:AI606 I723:AI734 I582:AI593 I634:AI645 I436:I439 I660:AI671 I686:AI697 I647:AI658 I621:AI632 I775:AI786 I608:AI619 F855:AI855 I673:AI684 F712:AI712 F417:H417 I577:I580 F714:AI714 I801:AI812 I827:AI838 I788:AI799 I762:AI773 I749:AI760 I814:AI825 F853:AI853 F558:H558 I1018:AI1029 I877:AI888 I1005:AI1016 I864:AI875 I916:AI927 I718:I721 I942:AI953 I968:AI979 I929:AI940 I903:AI914 I1057:AI1068 I890:AI901 I955:AI966 F994:AI994 F699:H699 I859:I862 F996:AI996 I1083:AI1094 I1109:AI1120 I1070:AI1081 I1044:AI1055 I1031:AI1042 I1096:AI1107 F1135:AI1135 F840:H840 I1159:AI1170 I1146:AI1157 I1198:AI1209 I1000:I1003 F1137:AI1137 I1224:AI1235 I1250:AI1261 I1211:AI1222 I1185:AI1196 I1172:AI1183 F1122:H1122 F981:H981 F1279 I18:AI29 F18:H18 I31:AI42 F31:H31 I44:AI55 F44:H44 I57:AI68 F57:H57 I70:AI81 F70:H70 I83:AI94 F83:H83 I96:AI107 F96:H96 I13:I16 F109:H109 I109:AI120 F122:H122 I122:AI133 F135:H135 I276:AI287 F186:F196 F153:F157 F251:F261 F173:F183 F160:F170 F212:F222 F238:F248 F264:F274 F225:F235 F199:F209 F277:F287 F159:H159 F172:H172 F185:H185 F198:H198 F211:H211 F224:H224 F237:H237 F250:H250 F263:H263 I417:AI428 F327:F337 F294:F298 F392:F402 F314:F324 F301:F311 F353:F363 F379:F389 F405:F415 F366:F376 F340:F350 F418:F428 F300:H300 F313:H313 F326:H326 F339:H339 F352:H352 F365:H365 F378:H378 F391:H391 F404:H404 I558:AI569 F468:F478 F435:F439 F533:F543 F455:F465 F442:F452 F494:F504 F520:F530 F546:F556 F507:F517 F481:F491 F559:F569 F441:H441 F454:H454 F467:H467 F480:H480 F493:H493 F506:H506 F519:H519 F532:H532 F545:H545 I699:AI710 F609:F619 F576:F580 F674:F684 F596:F606 F583:F593 F635:F645 F661:F671 F687:F697 F648:F658 F622:F632 F700:F710 F582:H582 F595:H595 F608:H608 F621:H621 F634:H634 F647:H647 F660:H660 F673:H673 F686:H686 I840:AI851 F750:F760 F717:F721 F815:F825 F737:F747 F724:F734 F776:F786 F802:F812 F828:F838 F789:F799 F763:F773 F841:F851 F723:H723 F736:H736 F749:H749 F762:H762 F775:H775 F788:H788 F801:H801 F814:H814 F827:H827 I981:AI992 F891:F901 F858:F862 F956:F966 F878:F888 F865:F875 F917:F927 F943:F953 F969:F979 F930:F940 F904:F914 F982:F992 F864:H864 F877:H877 F890:H890 F903:H903 F916:H916 F929:H929 F942:H942 F955:H955 F968:H968 I1122:AI1133 F1032:F1042 F999:F1003 F1097:F1107 F1019:F1029 F1006:F1016 F1058:F1068 F1084:F1094 F1110:F1120 F1071:F1081 F1045:F1055 F1123:F1133 F1005:H1005 F1018:H1018 F1031:H1031 F1044:H1044 F1057:H1057 F1070:H1070 F1083:H1083 F1096:H1096 F1109:H1109 I1263:AI1274 F1173:F1183 F1140:F1144 F1238:F1248 F1160:F1170 F1147:F1157 F1199:F1209 F1225:F1235 F1251:F1261 F1212:F1222 F1186:F1196 F1264:F1274 F1146:H1146 F1159:H1159 F1172:H1172 F1185:H1185 F1198:H1198 F1211:H1211 F1224:H1224 F1237:H1237 F1280:AI1280 AK1280:AM1280 J12:AI16 J153:AI157 J294:AI298 J435:AI439 J576:AI580 J717:AI721 J858:AI862 J999:AI1003 I1237:AI1248 I1141:I1144" xr:uid="{D180C265-9E3D-4613-8999-E3D78E0E944E}">
      <formula1>0</formula1>
      <formula2>3000000</formula2>
    </dataValidation>
  </dataValidations>
  <printOptions horizontalCentered="1"/>
  <pageMargins left="0" right="0" top="0.39370078740157483" bottom="0.39370078740157483" header="0.51181102362204722" footer="0.15748031496062992"/>
  <pageSetup paperSize="9" scale="56" orientation="portrait" r:id="rId1"/>
  <headerFooter alignWithMargins="0"/>
  <rowBreaks count="5" manualBreakCount="5">
    <brk id="149" min="2" max="29" man="1"/>
    <brk id="431" min="2" max="29" man="1"/>
    <brk id="572" min="2" max="29" man="1"/>
    <brk id="854" min="2" max="29" man="1"/>
    <brk id="1136" min="2" max="29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882738-72AA-4DD7-8BEF-668F058AB919}">
  <sheetPr codeName="Sheet39">
    <tabColor rgb="FF0000CC"/>
    <pageSetUpPr autoPageBreaks="0"/>
  </sheetPr>
  <dimension ref="A1:AI1279"/>
  <sheetViews>
    <sheetView showGridLines="0" view="pageBreakPreview" zoomScaleNormal="100" zoomScaleSheetLayoutView="100" workbookViewId="0">
      <selection activeCell="P27" sqref="P27"/>
    </sheetView>
  </sheetViews>
  <sheetFormatPr defaultRowHeight="12.5" x14ac:dyDescent="0.25"/>
  <cols>
    <col min="1" max="1" width="9.1796875" style="3" customWidth="1"/>
    <col min="2" max="13" width="10.7265625" style="3" customWidth="1"/>
    <col min="14" max="15" width="10.81640625" style="3" customWidth="1"/>
    <col min="16" max="256" width="8.90625" style="3"/>
    <col min="257" max="259" width="10.81640625" style="3" customWidth="1"/>
    <col min="260" max="260" width="10.1796875" style="3" customWidth="1"/>
    <col min="261" max="271" width="10.81640625" style="3" customWidth="1"/>
    <col min="272" max="512" width="8.90625" style="3"/>
    <col min="513" max="515" width="10.81640625" style="3" customWidth="1"/>
    <col min="516" max="516" width="10.1796875" style="3" customWidth="1"/>
    <col min="517" max="527" width="10.81640625" style="3" customWidth="1"/>
    <col min="528" max="768" width="8.90625" style="3"/>
    <col min="769" max="771" width="10.81640625" style="3" customWidth="1"/>
    <col min="772" max="772" width="10.1796875" style="3" customWidth="1"/>
    <col min="773" max="783" width="10.81640625" style="3" customWidth="1"/>
    <col min="784" max="1024" width="8.90625" style="3"/>
    <col min="1025" max="1027" width="10.81640625" style="3" customWidth="1"/>
    <col min="1028" max="1028" width="10.1796875" style="3" customWidth="1"/>
    <col min="1029" max="1039" width="10.81640625" style="3" customWidth="1"/>
    <col min="1040" max="1280" width="8.90625" style="3"/>
    <col min="1281" max="1283" width="10.81640625" style="3" customWidth="1"/>
    <col min="1284" max="1284" width="10.1796875" style="3" customWidth="1"/>
    <col min="1285" max="1295" width="10.81640625" style="3" customWidth="1"/>
    <col min="1296" max="1536" width="8.90625" style="3"/>
    <col min="1537" max="1539" width="10.81640625" style="3" customWidth="1"/>
    <col min="1540" max="1540" width="10.1796875" style="3" customWidth="1"/>
    <col min="1541" max="1551" width="10.81640625" style="3" customWidth="1"/>
    <col min="1552" max="1792" width="8.90625" style="3"/>
    <col min="1793" max="1795" width="10.81640625" style="3" customWidth="1"/>
    <col min="1796" max="1796" width="10.1796875" style="3" customWidth="1"/>
    <col min="1797" max="1807" width="10.81640625" style="3" customWidth="1"/>
    <col min="1808" max="2048" width="8.90625" style="3"/>
    <col min="2049" max="2051" width="10.81640625" style="3" customWidth="1"/>
    <col min="2052" max="2052" width="10.1796875" style="3" customWidth="1"/>
    <col min="2053" max="2063" width="10.81640625" style="3" customWidth="1"/>
    <col min="2064" max="2304" width="8.90625" style="3"/>
    <col min="2305" max="2307" width="10.81640625" style="3" customWidth="1"/>
    <col min="2308" max="2308" width="10.1796875" style="3" customWidth="1"/>
    <col min="2309" max="2319" width="10.81640625" style="3" customWidth="1"/>
    <col min="2320" max="2560" width="8.90625" style="3"/>
    <col min="2561" max="2563" width="10.81640625" style="3" customWidth="1"/>
    <col min="2564" max="2564" width="10.1796875" style="3" customWidth="1"/>
    <col min="2565" max="2575" width="10.81640625" style="3" customWidth="1"/>
    <col min="2576" max="2816" width="8.90625" style="3"/>
    <col min="2817" max="2819" width="10.81640625" style="3" customWidth="1"/>
    <col min="2820" max="2820" width="10.1796875" style="3" customWidth="1"/>
    <col min="2821" max="2831" width="10.81640625" style="3" customWidth="1"/>
    <col min="2832" max="3072" width="8.90625" style="3"/>
    <col min="3073" max="3075" width="10.81640625" style="3" customWidth="1"/>
    <col min="3076" max="3076" width="10.1796875" style="3" customWidth="1"/>
    <col min="3077" max="3087" width="10.81640625" style="3" customWidth="1"/>
    <col min="3088" max="3328" width="8.90625" style="3"/>
    <col min="3329" max="3331" width="10.81640625" style="3" customWidth="1"/>
    <col min="3332" max="3332" width="10.1796875" style="3" customWidth="1"/>
    <col min="3333" max="3343" width="10.81640625" style="3" customWidth="1"/>
    <col min="3344" max="3584" width="8.90625" style="3"/>
    <col min="3585" max="3587" width="10.81640625" style="3" customWidth="1"/>
    <col min="3588" max="3588" width="10.1796875" style="3" customWidth="1"/>
    <col min="3589" max="3599" width="10.81640625" style="3" customWidth="1"/>
    <col min="3600" max="3840" width="8.90625" style="3"/>
    <col min="3841" max="3843" width="10.81640625" style="3" customWidth="1"/>
    <col min="3844" max="3844" width="10.1796875" style="3" customWidth="1"/>
    <col min="3845" max="3855" width="10.81640625" style="3" customWidth="1"/>
    <col min="3856" max="4096" width="8.90625" style="3"/>
    <col min="4097" max="4099" width="10.81640625" style="3" customWidth="1"/>
    <col min="4100" max="4100" width="10.1796875" style="3" customWidth="1"/>
    <col min="4101" max="4111" width="10.81640625" style="3" customWidth="1"/>
    <col min="4112" max="4352" width="8.90625" style="3"/>
    <col min="4353" max="4355" width="10.81640625" style="3" customWidth="1"/>
    <col min="4356" max="4356" width="10.1796875" style="3" customWidth="1"/>
    <col min="4357" max="4367" width="10.81640625" style="3" customWidth="1"/>
    <col min="4368" max="4608" width="8.90625" style="3"/>
    <col min="4609" max="4611" width="10.81640625" style="3" customWidth="1"/>
    <col min="4612" max="4612" width="10.1796875" style="3" customWidth="1"/>
    <col min="4613" max="4623" width="10.81640625" style="3" customWidth="1"/>
    <col min="4624" max="4864" width="8.90625" style="3"/>
    <col min="4865" max="4867" width="10.81640625" style="3" customWidth="1"/>
    <col min="4868" max="4868" width="10.1796875" style="3" customWidth="1"/>
    <col min="4869" max="4879" width="10.81640625" style="3" customWidth="1"/>
    <col min="4880" max="5120" width="8.90625" style="3"/>
    <col min="5121" max="5123" width="10.81640625" style="3" customWidth="1"/>
    <col min="5124" max="5124" width="10.1796875" style="3" customWidth="1"/>
    <col min="5125" max="5135" width="10.81640625" style="3" customWidth="1"/>
    <col min="5136" max="5376" width="8.90625" style="3"/>
    <col min="5377" max="5379" width="10.81640625" style="3" customWidth="1"/>
    <col min="5380" max="5380" width="10.1796875" style="3" customWidth="1"/>
    <col min="5381" max="5391" width="10.81640625" style="3" customWidth="1"/>
    <col min="5392" max="5632" width="8.90625" style="3"/>
    <col min="5633" max="5635" width="10.81640625" style="3" customWidth="1"/>
    <col min="5636" max="5636" width="10.1796875" style="3" customWidth="1"/>
    <col min="5637" max="5647" width="10.81640625" style="3" customWidth="1"/>
    <col min="5648" max="5888" width="8.90625" style="3"/>
    <col min="5889" max="5891" width="10.81640625" style="3" customWidth="1"/>
    <col min="5892" max="5892" width="10.1796875" style="3" customWidth="1"/>
    <col min="5893" max="5903" width="10.81640625" style="3" customWidth="1"/>
    <col min="5904" max="6144" width="8.90625" style="3"/>
    <col min="6145" max="6147" width="10.81640625" style="3" customWidth="1"/>
    <col min="6148" max="6148" width="10.1796875" style="3" customWidth="1"/>
    <col min="6149" max="6159" width="10.81640625" style="3" customWidth="1"/>
    <col min="6160" max="6400" width="8.90625" style="3"/>
    <col min="6401" max="6403" width="10.81640625" style="3" customWidth="1"/>
    <col min="6404" max="6404" width="10.1796875" style="3" customWidth="1"/>
    <col min="6405" max="6415" width="10.81640625" style="3" customWidth="1"/>
    <col min="6416" max="6656" width="8.90625" style="3"/>
    <col min="6657" max="6659" width="10.81640625" style="3" customWidth="1"/>
    <col min="6660" max="6660" width="10.1796875" style="3" customWidth="1"/>
    <col min="6661" max="6671" width="10.81640625" style="3" customWidth="1"/>
    <col min="6672" max="6912" width="8.90625" style="3"/>
    <col min="6913" max="6915" width="10.81640625" style="3" customWidth="1"/>
    <col min="6916" max="6916" width="10.1796875" style="3" customWidth="1"/>
    <col min="6917" max="6927" width="10.81640625" style="3" customWidth="1"/>
    <col min="6928" max="7168" width="8.90625" style="3"/>
    <col min="7169" max="7171" width="10.81640625" style="3" customWidth="1"/>
    <col min="7172" max="7172" width="10.1796875" style="3" customWidth="1"/>
    <col min="7173" max="7183" width="10.81640625" style="3" customWidth="1"/>
    <col min="7184" max="7424" width="8.90625" style="3"/>
    <col min="7425" max="7427" width="10.81640625" style="3" customWidth="1"/>
    <col min="7428" max="7428" width="10.1796875" style="3" customWidth="1"/>
    <col min="7429" max="7439" width="10.81640625" style="3" customWidth="1"/>
    <col min="7440" max="7680" width="8.90625" style="3"/>
    <col min="7681" max="7683" width="10.81640625" style="3" customWidth="1"/>
    <col min="7684" max="7684" width="10.1796875" style="3" customWidth="1"/>
    <col min="7685" max="7695" width="10.81640625" style="3" customWidth="1"/>
    <col min="7696" max="7936" width="8.90625" style="3"/>
    <col min="7937" max="7939" width="10.81640625" style="3" customWidth="1"/>
    <col min="7940" max="7940" width="10.1796875" style="3" customWidth="1"/>
    <col min="7941" max="7951" width="10.81640625" style="3" customWidth="1"/>
    <col min="7952" max="8192" width="8.90625" style="3"/>
    <col min="8193" max="8195" width="10.81640625" style="3" customWidth="1"/>
    <col min="8196" max="8196" width="10.1796875" style="3" customWidth="1"/>
    <col min="8197" max="8207" width="10.81640625" style="3" customWidth="1"/>
    <col min="8208" max="8448" width="8.90625" style="3"/>
    <col min="8449" max="8451" width="10.81640625" style="3" customWidth="1"/>
    <col min="8452" max="8452" width="10.1796875" style="3" customWidth="1"/>
    <col min="8453" max="8463" width="10.81640625" style="3" customWidth="1"/>
    <col min="8464" max="8704" width="8.90625" style="3"/>
    <col min="8705" max="8707" width="10.81640625" style="3" customWidth="1"/>
    <col min="8708" max="8708" width="10.1796875" style="3" customWidth="1"/>
    <col min="8709" max="8719" width="10.81640625" style="3" customWidth="1"/>
    <col min="8720" max="8960" width="8.90625" style="3"/>
    <col min="8961" max="8963" width="10.81640625" style="3" customWidth="1"/>
    <col min="8964" max="8964" width="10.1796875" style="3" customWidth="1"/>
    <col min="8965" max="8975" width="10.81640625" style="3" customWidth="1"/>
    <col min="8976" max="9216" width="8.90625" style="3"/>
    <col min="9217" max="9219" width="10.81640625" style="3" customWidth="1"/>
    <col min="9220" max="9220" width="10.1796875" style="3" customWidth="1"/>
    <col min="9221" max="9231" width="10.81640625" style="3" customWidth="1"/>
    <col min="9232" max="9472" width="8.90625" style="3"/>
    <col min="9473" max="9475" width="10.81640625" style="3" customWidth="1"/>
    <col min="9476" max="9476" width="10.1796875" style="3" customWidth="1"/>
    <col min="9477" max="9487" width="10.81640625" style="3" customWidth="1"/>
    <col min="9488" max="9728" width="8.90625" style="3"/>
    <col min="9729" max="9731" width="10.81640625" style="3" customWidth="1"/>
    <col min="9732" max="9732" width="10.1796875" style="3" customWidth="1"/>
    <col min="9733" max="9743" width="10.81640625" style="3" customWidth="1"/>
    <col min="9744" max="9984" width="8.90625" style="3"/>
    <col min="9985" max="9987" width="10.81640625" style="3" customWidth="1"/>
    <col min="9988" max="9988" width="10.1796875" style="3" customWidth="1"/>
    <col min="9989" max="9999" width="10.81640625" style="3" customWidth="1"/>
    <col min="10000" max="10240" width="8.90625" style="3"/>
    <col min="10241" max="10243" width="10.81640625" style="3" customWidth="1"/>
    <col min="10244" max="10244" width="10.1796875" style="3" customWidth="1"/>
    <col min="10245" max="10255" width="10.81640625" style="3" customWidth="1"/>
    <col min="10256" max="10496" width="8.90625" style="3"/>
    <col min="10497" max="10499" width="10.81640625" style="3" customWidth="1"/>
    <col min="10500" max="10500" width="10.1796875" style="3" customWidth="1"/>
    <col min="10501" max="10511" width="10.81640625" style="3" customWidth="1"/>
    <col min="10512" max="10752" width="8.90625" style="3"/>
    <col min="10753" max="10755" width="10.81640625" style="3" customWidth="1"/>
    <col min="10756" max="10756" width="10.1796875" style="3" customWidth="1"/>
    <col min="10757" max="10767" width="10.81640625" style="3" customWidth="1"/>
    <col min="10768" max="11008" width="8.90625" style="3"/>
    <col min="11009" max="11011" width="10.81640625" style="3" customWidth="1"/>
    <col min="11012" max="11012" width="10.1796875" style="3" customWidth="1"/>
    <col min="11013" max="11023" width="10.81640625" style="3" customWidth="1"/>
    <col min="11024" max="11264" width="8.90625" style="3"/>
    <col min="11265" max="11267" width="10.81640625" style="3" customWidth="1"/>
    <col min="11268" max="11268" width="10.1796875" style="3" customWidth="1"/>
    <col min="11269" max="11279" width="10.81640625" style="3" customWidth="1"/>
    <col min="11280" max="11520" width="8.90625" style="3"/>
    <col min="11521" max="11523" width="10.81640625" style="3" customWidth="1"/>
    <col min="11524" max="11524" width="10.1796875" style="3" customWidth="1"/>
    <col min="11525" max="11535" width="10.81640625" style="3" customWidth="1"/>
    <col min="11536" max="11776" width="8.90625" style="3"/>
    <col min="11777" max="11779" width="10.81640625" style="3" customWidth="1"/>
    <col min="11780" max="11780" width="10.1796875" style="3" customWidth="1"/>
    <col min="11781" max="11791" width="10.81640625" style="3" customWidth="1"/>
    <col min="11792" max="12032" width="8.90625" style="3"/>
    <col min="12033" max="12035" width="10.81640625" style="3" customWidth="1"/>
    <col min="12036" max="12036" width="10.1796875" style="3" customWidth="1"/>
    <col min="12037" max="12047" width="10.81640625" style="3" customWidth="1"/>
    <col min="12048" max="12288" width="8.90625" style="3"/>
    <col min="12289" max="12291" width="10.81640625" style="3" customWidth="1"/>
    <col min="12292" max="12292" width="10.1796875" style="3" customWidth="1"/>
    <col min="12293" max="12303" width="10.81640625" style="3" customWidth="1"/>
    <col min="12304" max="12544" width="8.90625" style="3"/>
    <col min="12545" max="12547" width="10.81640625" style="3" customWidth="1"/>
    <col min="12548" max="12548" width="10.1796875" style="3" customWidth="1"/>
    <col min="12549" max="12559" width="10.81640625" style="3" customWidth="1"/>
    <col min="12560" max="12800" width="8.90625" style="3"/>
    <col min="12801" max="12803" width="10.81640625" style="3" customWidth="1"/>
    <col min="12804" max="12804" width="10.1796875" style="3" customWidth="1"/>
    <col min="12805" max="12815" width="10.81640625" style="3" customWidth="1"/>
    <col min="12816" max="13056" width="8.90625" style="3"/>
    <col min="13057" max="13059" width="10.81640625" style="3" customWidth="1"/>
    <col min="13060" max="13060" width="10.1796875" style="3" customWidth="1"/>
    <col min="13061" max="13071" width="10.81640625" style="3" customWidth="1"/>
    <col min="13072" max="13312" width="8.90625" style="3"/>
    <col min="13313" max="13315" width="10.81640625" style="3" customWidth="1"/>
    <col min="13316" max="13316" width="10.1796875" style="3" customWidth="1"/>
    <col min="13317" max="13327" width="10.81640625" style="3" customWidth="1"/>
    <col min="13328" max="13568" width="8.90625" style="3"/>
    <col min="13569" max="13571" width="10.81640625" style="3" customWidth="1"/>
    <col min="13572" max="13572" width="10.1796875" style="3" customWidth="1"/>
    <col min="13573" max="13583" width="10.81640625" style="3" customWidth="1"/>
    <col min="13584" max="13824" width="8.90625" style="3"/>
    <col min="13825" max="13827" width="10.81640625" style="3" customWidth="1"/>
    <col min="13828" max="13828" width="10.1796875" style="3" customWidth="1"/>
    <col min="13829" max="13839" width="10.81640625" style="3" customWidth="1"/>
    <col min="13840" max="14080" width="8.90625" style="3"/>
    <col min="14081" max="14083" width="10.81640625" style="3" customWidth="1"/>
    <col min="14084" max="14084" width="10.1796875" style="3" customWidth="1"/>
    <col min="14085" max="14095" width="10.81640625" style="3" customWidth="1"/>
    <col min="14096" max="14336" width="8.90625" style="3"/>
    <col min="14337" max="14339" width="10.81640625" style="3" customWidth="1"/>
    <col min="14340" max="14340" width="10.1796875" style="3" customWidth="1"/>
    <col min="14341" max="14351" width="10.81640625" style="3" customWidth="1"/>
    <col min="14352" max="14592" width="8.90625" style="3"/>
    <col min="14593" max="14595" width="10.81640625" style="3" customWidth="1"/>
    <col min="14596" max="14596" width="10.1796875" style="3" customWidth="1"/>
    <col min="14597" max="14607" width="10.81640625" style="3" customWidth="1"/>
    <col min="14608" max="14848" width="8.90625" style="3"/>
    <col min="14849" max="14851" width="10.81640625" style="3" customWidth="1"/>
    <col min="14852" max="14852" width="10.1796875" style="3" customWidth="1"/>
    <col min="14853" max="14863" width="10.81640625" style="3" customWidth="1"/>
    <col min="14864" max="15104" width="8.90625" style="3"/>
    <col min="15105" max="15107" width="10.81640625" style="3" customWidth="1"/>
    <col min="15108" max="15108" width="10.1796875" style="3" customWidth="1"/>
    <col min="15109" max="15119" width="10.81640625" style="3" customWidth="1"/>
    <col min="15120" max="15360" width="8.90625" style="3"/>
    <col min="15361" max="15363" width="10.81640625" style="3" customWidth="1"/>
    <col min="15364" max="15364" width="10.1796875" style="3" customWidth="1"/>
    <col min="15365" max="15375" width="10.81640625" style="3" customWidth="1"/>
    <col min="15376" max="15616" width="8.90625" style="3"/>
    <col min="15617" max="15619" width="10.81640625" style="3" customWidth="1"/>
    <col min="15620" max="15620" width="10.1796875" style="3" customWidth="1"/>
    <col min="15621" max="15631" width="10.81640625" style="3" customWidth="1"/>
    <col min="15632" max="15872" width="8.90625" style="3"/>
    <col min="15873" max="15875" width="10.81640625" style="3" customWidth="1"/>
    <col min="15876" max="15876" width="10.1796875" style="3" customWidth="1"/>
    <col min="15877" max="15887" width="10.81640625" style="3" customWidth="1"/>
    <col min="15888" max="16128" width="8.90625" style="3"/>
    <col min="16129" max="16131" width="10.81640625" style="3" customWidth="1"/>
    <col min="16132" max="16132" width="10.1796875" style="3" customWidth="1"/>
    <col min="16133" max="16143" width="10.81640625" style="3" customWidth="1"/>
    <col min="16144" max="16384" width="8.90625" style="3"/>
  </cols>
  <sheetData>
    <row r="1" spans="1:13" ht="15" x14ac:dyDescent="0.3">
      <c r="A1" s="236"/>
      <c r="B1" s="134" t="s">
        <v>166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6"/>
    </row>
    <row r="2" spans="1:13" ht="15" x14ac:dyDescent="0.3">
      <c r="A2" s="236"/>
      <c r="B2" s="137"/>
      <c r="C2" s="135"/>
      <c r="D2" s="135"/>
      <c r="E2" s="135"/>
      <c r="F2" s="135"/>
      <c r="G2" s="135"/>
      <c r="H2" s="135"/>
      <c r="I2" s="135"/>
      <c r="J2" s="135"/>
      <c r="K2" s="135"/>
      <c r="L2" s="135"/>
    </row>
    <row r="3" spans="1:13" ht="15" x14ac:dyDescent="0.3">
      <c r="A3" s="236"/>
      <c r="B3" s="138" t="s">
        <v>167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6"/>
    </row>
    <row r="4" spans="1:13" ht="13" x14ac:dyDescent="0.3">
      <c r="A4" s="236"/>
      <c r="B4" s="140"/>
      <c r="C4" s="141"/>
      <c r="D4" s="140"/>
      <c r="E4" s="140"/>
      <c r="F4" s="140"/>
      <c r="G4" s="140"/>
      <c r="H4" s="140"/>
      <c r="I4" s="140"/>
      <c r="J4" s="140"/>
      <c r="K4" s="140"/>
      <c r="L4" s="140"/>
    </row>
    <row r="5" spans="1:13" ht="30" customHeight="1" x14ac:dyDescent="0.3">
      <c r="A5" s="236"/>
      <c r="B5" s="631" t="s">
        <v>168</v>
      </c>
      <c r="C5" s="631"/>
      <c r="D5" s="631"/>
      <c r="E5" s="631"/>
      <c r="F5" s="631"/>
      <c r="G5" s="631"/>
      <c r="H5" s="631"/>
      <c r="I5" s="631"/>
      <c r="J5" s="631"/>
      <c r="K5" s="631"/>
      <c r="L5" s="631"/>
      <c r="M5" s="631"/>
    </row>
    <row r="6" spans="1:13" ht="15" x14ac:dyDescent="0.25">
      <c r="A6" s="236"/>
      <c r="B6" s="134"/>
      <c r="C6" s="134"/>
      <c r="D6" s="134"/>
      <c r="E6" s="134"/>
      <c r="F6" s="134"/>
      <c r="G6" s="134"/>
      <c r="H6" s="134"/>
      <c r="I6" s="134"/>
      <c r="J6" s="134"/>
      <c r="K6" s="134"/>
      <c r="L6" s="134"/>
      <c r="M6" s="134"/>
    </row>
    <row r="7" spans="1:13" ht="15" x14ac:dyDescent="0.3">
      <c r="A7" s="236"/>
      <c r="B7" s="137" t="s">
        <v>3</v>
      </c>
      <c r="C7" s="137"/>
      <c r="D7" s="137"/>
      <c r="E7" s="137"/>
      <c r="F7" s="137"/>
      <c r="G7" s="137"/>
      <c r="H7" s="137"/>
      <c r="I7" s="137"/>
      <c r="J7" s="137"/>
      <c r="K7" s="137"/>
      <c r="L7" s="137"/>
      <c r="M7" s="137"/>
    </row>
    <row r="1279" spans="8:35" x14ac:dyDescent="0.25">
      <c r="H1279" s="3">
        <v>0</v>
      </c>
      <c r="I1279" s="3">
        <v>0</v>
      </c>
      <c r="J1279" s="3">
        <v>0</v>
      </c>
      <c r="K1279" s="3">
        <v>0</v>
      </c>
      <c r="L1279" s="3">
        <v>0</v>
      </c>
      <c r="M1279" s="3">
        <v>0</v>
      </c>
      <c r="N1279" s="3">
        <v>0</v>
      </c>
      <c r="AA1279" s="3">
        <v>0</v>
      </c>
      <c r="AB1279" s="3">
        <v>0</v>
      </c>
      <c r="AC1279" s="3">
        <v>0</v>
      </c>
      <c r="AD1279" s="3">
        <v>0</v>
      </c>
      <c r="AE1279" s="3">
        <v>0</v>
      </c>
      <c r="AF1279" s="3">
        <v>0</v>
      </c>
      <c r="AG1279" s="3">
        <v>0</v>
      </c>
      <c r="AH1279" s="3">
        <v>0</v>
      </c>
      <c r="AI1279" s="3">
        <v>0</v>
      </c>
    </row>
  </sheetData>
  <mergeCells count="1">
    <mergeCell ref="B5:M5"/>
  </mergeCells>
  <printOptions horizontalCentered="1" verticalCentered="1"/>
  <pageMargins left="0.39370078740157483" right="0.39370078740157483" top="0" bottom="0.39370078740157483" header="0.51181102362204722" footer="0.51181102362204722"/>
  <pageSetup paperSize="9" scale="80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4F207A-A23E-4963-82B0-BD55AAEA8262}">
  <sheetPr codeName="Sheet3" filterMode="1">
    <tabColor rgb="FFFFC000"/>
  </sheetPr>
  <dimension ref="A1:AW1285"/>
  <sheetViews>
    <sheetView showGridLines="0" view="pageBreakPreview" zoomScale="60" zoomScaleNormal="80" workbookViewId="0">
      <selection activeCell="A194" sqref="A194:XFD196"/>
    </sheetView>
  </sheetViews>
  <sheetFormatPr defaultColWidth="9.453125" defaultRowHeight="13" x14ac:dyDescent="0.3"/>
  <cols>
    <col min="1" max="1" width="9.453125" style="238"/>
    <col min="2" max="2" width="9.453125" style="23" customWidth="1"/>
    <col min="3" max="3" width="52.54296875" style="23" customWidth="1"/>
    <col min="4" max="4" width="4.54296875" style="23" customWidth="1"/>
    <col min="5" max="5" width="8.54296875" style="28" customWidth="1"/>
    <col min="6" max="6" width="40.1796875" style="23" bestFit="1" customWidth="1"/>
    <col min="7" max="7" width="43.81640625" style="67" bestFit="1" customWidth="1"/>
    <col min="8" max="12" width="12.54296875" style="67" customWidth="1"/>
    <col min="13" max="13" width="12.54296875" style="445" customWidth="1"/>
    <col min="14" max="34" width="12.54296875" style="67" hidden="1" customWidth="1"/>
    <col min="35" max="35" width="1.54296875" style="23" hidden="1" customWidth="1"/>
    <col min="36" max="37" width="11" style="67" hidden="1" customWidth="1"/>
    <col min="38" max="38" width="2.1796875" style="67" hidden="1" customWidth="1"/>
    <col min="39" max="39" width="14.81640625" style="23" customWidth="1"/>
    <col min="40" max="40" width="17.54296875" style="23" customWidth="1"/>
    <col min="41" max="41" width="9.453125" style="23"/>
    <col min="42" max="44" width="0" style="23" hidden="1" customWidth="1"/>
    <col min="45" max="45" width="9.453125" style="23" hidden="1" customWidth="1"/>
    <col min="46" max="46" width="0" style="23" hidden="1" customWidth="1"/>
    <col min="47" max="49" width="9.453125" style="23" hidden="1" customWidth="1"/>
    <col min="50" max="50" width="0" style="23" hidden="1" customWidth="1"/>
    <col min="51" max="16384" width="9.453125" style="23"/>
  </cols>
  <sheetData>
    <row r="1" spans="1:49" s="10" customFormat="1" ht="15" customHeight="1" x14ac:dyDescent="0.3">
      <c r="B1" s="623" t="str">
        <f>'AP-W5 Cover Page'!B1</f>
        <v>APPENDIX W5</v>
      </c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3"/>
      <c r="N1" s="623"/>
      <c r="O1" s="623"/>
      <c r="P1" s="623"/>
      <c r="Q1" s="623"/>
      <c r="R1" s="623"/>
      <c r="S1" s="623"/>
      <c r="T1" s="623"/>
      <c r="U1" s="623"/>
      <c r="V1" s="623"/>
      <c r="W1" s="623"/>
      <c r="X1" s="623"/>
      <c r="Y1" s="623"/>
      <c r="Z1" s="623"/>
      <c r="AA1" s="623"/>
      <c r="AB1" s="623"/>
      <c r="AC1" s="623"/>
      <c r="AD1" s="623"/>
      <c r="AE1" s="623"/>
      <c r="AF1" s="623"/>
      <c r="AG1" s="623"/>
      <c r="AH1" s="623"/>
      <c r="AI1" s="623"/>
      <c r="AJ1" s="623"/>
      <c r="AK1" s="623"/>
      <c r="AL1" s="623"/>
    </row>
    <row r="2" spans="1:49" s="10" customFormat="1" ht="30" customHeight="1" x14ac:dyDescent="0.3">
      <c r="B2" s="624" t="str">
        <f>'AP-W5 Cover Page'!B3</f>
        <v>APPENDIX TO SCHEDULE 5, PART B AND SCHEDULE 6, PART B: REGIONAL BULK INFRASTRUCTURE GRANT</v>
      </c>
      <c r="C2" s="624"/>
      <c r="D2" s="624"/>
      <c r="E2" s="624"/>
      <c r="F2" s="624"/>
      <c r="G2" s="624"/>
      <c r="H2" s="624"/>
      <c r="I2" s="624"/>
      <c r="J2" s="624"/>
      <c r="K2" s="624"/>
      <c r="L2" s="624"/>
      <c r="M2" s="624"/>
      <c r="N2" s="624"/>
      <c r="O2" s="624"/>
      <c r="P2" s="624"/>
      <c r="Q2" s="624"/>
      <c r="R2" s="624"/>
      <c r="S2" s="624"/>
      <c r="T2" s="624"/>
      <c r="U2" s="624"/>
      <c r="V2" s="624"/>
      <c r="W2" s="624"/>
      <c r="X2" s="624"/>
      <c r="Y2" s="624"/>
      <c r="Z2" s="624"/>
      <c r="AA2" s="624"/>
      <c r="AB2" s="624"/>
      <c r="AC2" s="624"/>
      <c r="AD2" s="624"/>
      <c r="AE2" s="624"/>
      <c r="AF2" s="624"/>
      <c r="AG2" s="624"/>
      <c r="AH2" s="624"/>
      <c r="AI2" s="624"/>
      <c r="AJ2" s="624"/>
      <c r="AK2" s="624"/>
      <c r="AL2" s="624"/>
    </row>
    <row r="3" spans="1:49" s="10" customFormat="1" ht="30" customHeight="1" x14ac:dyDescent="0.3">
      <c r="B3" s="624" t="str">
        <f>'AP-W5 Cover Page'!B5:M5</f>
        <v>BREAKDOWN OF REGIONAL BULK INFRASTRUCTURE GRANT ALLOCATIONS PER LOCAL MUNICIPALITY PER PROJECT</v>
      </c>
      <c r="C3" s="624"/>
      <c r="D3" s="624"/>
      <c r="E3" s="624"/>
      <c r="F3" s="624"/>
      <c r="G3" s="624"/>
      <c r="H3" s="624"/>
      <c r="I3" s="624"/>
      <c r="J3" s="624"/>
      <c r="K3" s="624"/>
      <c r="L3" s="624"/>
      <c r="M3" s="624"/>
      <c r="N3" s="624"/>
      <c r="O3" s="624"/>
      <c r="P3" s="624"/>
      <c r="Q3" s="624"/>
      <c r="R3" s="624"/>
      <c r="S3" s="624"/>
      <c r="T3" s="624"/>
      <c r="U3" s="624"/>
      <c r="V3" s="624"/>
      <c r="W3" s="624"/>
      <c r="X3" s="624"/>
      <c r="Y3" s="624"/>
      <c r="Z3" s="624"/>
      <c r="AA3" s="624"/>
      <c r="AB3" s="624"/>
      <c r="AC3" s="624"/>
      <c r="AD3" s="624"/>
      <c r="AE3" s="624"/>
      <c r="AF3" s="624"/>
      <c r="AG3" s="624"/>
      <c r="AH3" s="624"/>
      <c r="AI3" s="624"/>
      <c r="AJ3" s="624"/>
      <c r="AK3" s="624"/>
      <c r="AL3" s="624"/>
    </row>
    <row r="4" spans="1:49" s="14" customFormat="1" ht="15" customHeight="1" x14ac:dyDescent="0.3">
      <c r="B4" s="11"/>
      <c r="C4" s="11"/>
      <c r="D4" s="11"/>
      <c r="E4" s="237"/>
      <c r="F4" s="11"/>
      <c r="G4" s="11"/>
      <c r="H4" s="238"/>
      <c r="I4" s="238"/>
      <c r="J4" s="238"/>
      <c r="K4" s="12"/>
      <c r="L4" s="12"/>
      <c r="M4" s="239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J4" s="12"/>
      <c r="AK4" s="12"/>
      <c r="AL4" s="12"/>
    </row>
    <row r="5" spans="1:49" s="14" customFormat="1" ht="30" customHeight="1" x14ac:dyDescent="0.3">
      <c r="B5" s="682" t="s">
        <v>169</v>
      </c>
      <c r="C5" s="683"/>
      <c r="D5" s="683"/>
      <c r="E5" s="683"/>
      <c r="F5" s="683"/>
      <c r="G5" s="683"/>
      <c r="H5" s="639" t="s">
        <v>99</v>
      </c>
      <c r="I5" s="640" t="s">
        <v>107</v>
      </c>
      <c r="J5" s="641" t="s">
        <v>107</v>
      </c>
      <c r="K5" s="639" t="s">
        <v>100</v>
      </c>
      <c r="L5" s="640" t="s">
        <v>107</v>
      </c>
      <c r="M5" s="641" t="s">
        <v>107</v>
      </c>
      <c r="N5" s="618"/>
      <c r="O5" s="618"/>
      <c r="P5" s="619"/>
      <c r="Q5" s="617"/>
      <c r="R5" s="618"/>
      <c r="S5" s="619"/>
      <c r="T5" s="617"/>
      <c r="U5" s="618"/>
      <c r="V5" s="619"/>
      <c r="W5" s="617"/>
      <c r="X5" s="618"/>
      <c r="Y5" s="619"/>
      <c r="Z5" s="617"/>
      <c r="AA5" s="618"/>
      <c r="AB5" s="619"/>
      <c r="AC5" s="617"/>
      <c r="AD5" s="618"/>
      <c r="AE5" s="619"/>
      <c r="AF5" s="617"/>
      <c r="AG5" s="618"/>
      <c r="AH5" s="619"/>
      <c r="AJ5" s="620" t="s">
        <v>103</v>
      </c>
      <c r="AK5" s="621"/>
      <c r="AL5" s="622"/>
    </row>
    <row r="6" spans="1:49" s="14" customFormat="1" ht="18" customHeight="1" x14ac:dyDescent="0.3">
      <c r="B6" s="684"/>
      <c r="C6" s="685"/>
      <c r="D6" s="685"/>
      <c r="E6" s="685"/>
      <c r="F6" s="685"/>
      <c r="G6" s="685"/>
      <c r="H6" s="679" t="s">
        <v>12</v>
      </c>
      <c r="I6" s="680"/>
      <c r="J6" s="681"/>
      <c r="K6" s="679" t="s">
        <v>12</v>
      </c>
      <c r="L6" s="680"/>
      <c r="M6" s="681"/>
      <c r="N6" s="677" t="s">
        <v>12</v>
      </c>
      <c r="O6" s="677"/>
      <c r="P6" s="678"/>
      <c r="Q6" s="676" t="s">
        <v>12</v>
      </c>
      <c r="R6" s="677"/>
      <c r="S6" s="678"/>
      <c r="T6" s="676" t="s">
        <v>12</v>
      </c>
      <c r="U6" s="677"/>
      <c r="V6" s="678"/>
      <c r="W6" s="676" t="s">
        <v>12</v>
      </c>
      <c r="X6" s="677"/>
      <c r="Y6" s="678"/>
      <c r="Z6" s="676" t="s">
        <v>12</v>
      </c>
      <c r="AA6" s="677"/>
      <c r="AB6" s="678"/>
      <c r="AC6" s="676" t="s">
        <v>12</v>
      </c>
      <c r="AD6" s="677"/>
      <c r="AE6" s="678"/>
      <c r="AF6" s="676" t="s">
        <v>12</v>
      </c>
      <c r="AG6" s="677"/>
      <c r="AH6" s="678"/>
      <c r="AJ6" s="676" t="s">
        <v>12</v>
      </c>
      <c r="AK6" s="677"/>
      <c r="AL6" s="678"/>
    </row>
    <row r="7" spans="1:49" ht="24.75" customHeight="1" x14ac:dyDescent="0.3">
      <c r="B7" s="658" t="s">
        <v>170</v>
      </c>
      <c r="C7" s="611" t="s">
        <v>171</v>
      </c>
      <c r="D7" s="658" t="s">
        <v>13</v>
      </c>
      <c r="E7" s="658"/>
      <c r="F7" s="658" t="s">
        <v>172</v>
      </c>
      <c r="G7" s="658" t="s">
        <v>173</v>
      </c>
      <c r="H7" s="240" t="s">
        <v>659</v>
      </c>
      <c r="I7" s="241" t="s">
        <v>660</v>
      </c>
      <c r="J7" s="242" t="s">
        <v>661</v>
      </c>
      <c r="K7" s="240" t="s">
        <v>659</v>
      </c>
      <c r="L7" s="241" t="s">
        <v>660</v>
      </c>
      <c r="M7" s="243" t="s">
        <v>661</v>
      </c>
      <c r="N7" s="244" t="s">
        <v>174</v>
      </c>
      <c r="O7" s="241" t="s">
        <v>175</v>
      </c>
      <c r="P7" s="245" t="s">
        <v>176</v>
      </c>
      <c r="Q7" s="246" t="s">
        <v>174</v>
      </c>
      <c r="R7" s="241" t="s">
        <v>175</v>
      </c>
      <c r="S7" s="245" t="s">
        <v>176</v>
      </c>
      <c r="T7" s="246" t="s">
        <v>174</v>
      </c>
      <c r="U7" s="241" t="s">
        <v>175</v>
      </c>
      <c r="V7" s="245" t="s">
        <v>176</v>
      </c>
      <c r="W7" s="246" t="s">
        <v>174</v>
      </c>
      <c r="X7" s="241" t="s">
        <v>175</v>
      </c>
      <c r="Y7" s="245" t="s">
        <v>176</v>
      </c>
      <c r="Z7" s="246" t="s">
        <v>174</v>
      </c>
      <c r="AA7" s="241" t="s">
        <v>175</v>
      </c>
      <c r="AB7" s="245" t="s">
        <v>176</v>
      </c>
      <c r="AC7" s="246" t="s">
        <v>174</v>
      </c>
      <c r="AD7" s="241" t="s">
        <v>175</v>
      </c>
      <c r="AE7" s="245" t="s">
        <v>176</v>
      </c>
      <c r="AF7" s="246" t="s">
        <v>174</v>
      </c>
      <c r="AG7" s="241" t="s">
        <v>175</v>
      </c>
      <c r="AH7" s="245" t="s">
        <v>176</v>
      </c>
      <c r="AJ7" s="246" t="s">
        <v>174</v>
      </c>
      <c r="AK7" s="241" t="s">
        <v>175</v>
      </c>
      <c r="AL7" s="245" t="s">
        <v>176</v>
      </c>
    </row>
    <row r="8" spans="1:49" ht="18" customHeight="1" x14ac:dyDescent="0.3">
      <c r="B8" s="659"/>
      <c r="C8" s="613"/>
      <c r="D8" s="659"/>
      <c r="E8" s="659"/>
      <c r="F8" s="659"/>
      <c r="G8" s="659"/>
      <c r="H8" s="247" t="s">
        <v>15</v>
      </c>
      <c r="I8" s="248" t="s">
        <v>15</v>
      </c>
      <c r="J8" s="249" t="s">
        <v>15</v>
      </c>
      <c r="K8" s="247" t="s">
        <v>15</v>
      </c>
      <c r="L8" s="248" t="s">
        <v>15</v>
      </c>
      <c r="M8" s="250" t="s">
        <v>15</v>
      </c>
      <c r="N8" s="251" t="s">
        <v>15</v>
      </c>
      <c r="O8" s="248" t="s">
        <v>15</v>
      </c>
      <c r="P8" s="252" t="s">
        <v>15</v>
      </c>
      <c r="Q8" s="253" t="s">
        <v>15</v>
      </c>
      <c r="R8" s="248" t="s">
        <v>15</v>
      </c>
      <c r="S8" s="252" t="s">
        <v>15</v>
      </c>
      <c r="T8" s="253" t="s">
        <v>15</v>
      </c>
      <c r="U8" s="248" t="s">
        <v>15</v>
      </c>
      <c r="V8" s="252" t="s">
        <v>15</v>
      </c>
      <c r="W8" s="253" t="s">
        <v>15</v>
      </c>
      <c r="X8" s="248" t="s">
        <v>15</v>
      </c>
      <c r="Y8" s="252" t="s">
        <v>15</v>
      </c>
      <c r="Z8" s="253" t="s">
        <v>15</v>
      </c>
      <c r="AA8" s="248" t="s">
        <v>15</v>
      </c>
      <c r="AB8" s="252" t="s">
        <v>15</v>
      </c>
      <c r="AC8" s="253" t="s">
        <v>15</v>
      </c>
      <c r="AD8" s="248" t="s">
        <v>15</v>
      </c>
      <c r="AE8" s="252" t="s">
        <v>15</v>
      </c>
      <c r="AF8" s="253" t="s">
        <v>15</v>
      </c>
      <c r="AG8" s="248" t="s">
        <v>15</v>
      </c>
      <c r="AH8" s="252" t="s">
        <v>15</v>
      </c>
      <c r="AJ8" s="253" t="s">
        <v>15</v>
      </c>
      <c r="AK8" s="248" t="s">
        <v>15</v>
      </c>
      <c r="AL8" s="252" t="s">
        <v>15</v>
      </c>
      <c r="AS8" s="15" t="s">
        <v>16</v>
      </c>
      <c r="AU8" s="23" t="s">
        <v>17</v>
      </c>
      <c r="AV8" s="23" t="s">
        <v>18</v>
      </c>
      <c r="AW8" s="23" t="s">
        <v>19</v>
      </c>
    </row>
    <row r="9" spans="1:49" ht="15" customHeight="1" x14ac:dyDescent="0.3">
      <c r="B9" s="673" t="s">
        <v>20</v>
      </c>
      <c r="C9" s="674"/>
      <c r="D9" s="671"/>
      <c r="E9" s="671"/>
      <c r="F9" s="671"/>
      <c r="G9" s="256"/>
      <c r="H9" s="98"/>
      <c r="I9" s="48"/>
      <c r="J9" s="99"/>
      <c r="K9" s="98"/>
      <c r="L9" s="48"/>
      <c r="M9" s="257"/>
      <c r="N9" s="258"/>
      <c r="O9" s="259"/>
      <c r="P9" s="260"/>
      <c r="Q9" s="261"/>
      <c r="R9" s="259"/>
      <c r="S9" s="260"/>
      <c r="T9" s="261"/>
      <c r="U9" s="259"/>
      <c r="V9" s="260"/>
      <c r="W9" s="261"/>
      <c r="X9" s="259"/>
      <c r="Y9" s="260"/>
      <c r="Z9" s="261"/>
      <c r="AA9" s="259"/>
      <c r="AB9" s="260"/>
      <c r="AC9" s="261"/>
      <c r="AD9" s="259"/>
      <c r="AE9" s="260"/>
      <c r="AF9" s="261"/>
      <c r="AG9" s="259"/>
      <c r="AH9" s="260"/>
      <c r="AI9" s="262"/>
      <c r="AJ9" s="261"/>
      <c r="AK9" s="259"/>
      <c r="AL9" s="260"/>
      <c r="AS9" s="32">
        <v>1</v>
      </c>
    </row>
    <row r="10" spans="1:49" ht="15" customHeight="1" x14ac:dyDescent="0.3">
      <c r="A10" s="23"/>
      <c r="B10" s="263" t="s">
        <v>177</v>
      </c>
      <c r="C10" s="264" t="s">
        <v>178</v>
      </c>
      <c r="D10" s="265" t="s">
        <v>21</v>
      </c>
      <c r="E10" s="266" t="s">
        <v>179</v>
      </c>
      <c r="F10" s="263" t="s">
        <v>180</v>
      </c>
      <c r="G10" s="263" t="s">
        <v>180</v>
      </c>
      <c r="H10" s="267">
        <v>250000</v>
      </c>
      <c r="I10" s="268">
        <v>390000</v>
      </c>
      <c r="J10" s="269">
        <v>0</v>
      </c>
      <c r="K10" s="267">
        <v>0</v>
      </c>
      <c r="L10" s="268">
        <v>0</v>
      </c>
      <c r="M10" s="270">
        <v>0</v>
      </c>
      <c r="N10" s="271"/>
      <c r="O10" s="272"/>
      <c r="P10" s="273"/>
      <c r="Q10" s="274"/>
      <c r="R10" s="272"/>
      <c r="S10" s="273"/>
      <c r="T10" s="274"/>
      <c r="U10" s="272"/>
      <c r="V10" s="273"/>
      <c r="W10" s="274"/>
      <c r="X10" s="272"/>
      <c r="Y10" s="273"/>
      <c r="Z10" s="274"/>
      <c r="AA10" s="272"/>
      <c r="AB10" s="273"/>
      <c r="AC10" s="274"/>
      <c r="AD10" s="272"/>
      <c r="AE10" s="273"/>
      <c r="AF10" s="274"/>
      <c r="AG10" s="272"/>
      <c r="AH10" s="273"/>
      <c r="AJ10" s="274"/>
      <c r="AK10" s="272"/>
      <c r="AL10" s="273"/>
      <c r="AS10" s="32">
        <v>1</v>
      </c>
    </row>
    <row r="11" spans="1:49" ht="15" customHeight="1" x14ac:dyDescent="0.3">
      <c r="B11" s="275"/>
      <c r="C11" s="276"/>
      <c r="D11" s="675" t="s">
        <v>181</v>
      </c>
      <c r="E11" s="675"/>
      <c r="F11" s="675"/>
      <c r="G11" s="256"/>
      <c r="H11" s="277">
        <f t="shared" ref="H11:M11" si="0">SUM(H10:H10)</f>
        <v>250000</v>
      </c>
      <c r="I11" s="278">
        <f t="shared" si="0"/>
        <v>390000</v>
      </c>
      <c r="J11" s="279">
        <f t="shared" si="0"/>
        <v>0</v>
      </c>
      <c r="K11" s="277">
        <f t="shared" si="0"/>
        <v>0</v>
      </c>
      <c r="L11" s="278">
        <f t="shared" si="0"/>
        <v>0</v>
      </c>
      <c r="M11" s="279">
        <f t="shared" si="0"/>
        <v>0</v>
      </c>
      <c r="N11" s="271"/>
      <c r="O11" s="272"/>
      <c r="P11" s="273"/>
      <c r="Q11" s="274"/>
      <c r="R11" s="272"/>
      <c r="S11" s="273"/>
      <c r="T11" s="274"/>
      <c r="U11" s="272"/>
      <c r="V11" s="273"/>
      <c r="W11" s="274"/>
      <c r="X11" s="272"/>
      <c r="Y11" s="273"/>
      <c r="Z11" s="274"/>
      <c r="AA11" s="272"/>
      <c r="AB11" s="273"/>
      <c r="AC11" s="274"/>
      <c r="AD11" s="272"/>
      <c r="AE11" s="273"/>
      <c r="AF11" s="274"/>
      <c r="AG11" s="272"/>
      <c r="AH11" s="273"/>
      <c r="AJ11" s="274">
        <v>117400</v>
      </c>
      <c r="AK11" s="272">
        <v>218000</v>
      </c>
      <c r="AL11" s="273">
        <v>151366</v>
      </c>
      <c r="AS11" s="32">
        <v>1</v>
      </c>
      <c r="AU11" s="23">
        <v>1</v>
      </c>
      <c r="AV11" s="23">
        <v>1</v>
      </c>
      <c r="AW11" s="23">
        <v>2</v>
      </c>
    </row>
    <row r="12" spans="1:49" hidden="1" x14ac:dyDescent="0.3">
      <c r="B12" s="280" t="s">
        <v>182</v>
      </c>
      <c r="C12" s="281" t="s">
        <v>183</v>
      </c>
      <c r="D12" s="280" t="s">
        <v>22</v>
      </c>
      <c r="E12" s="282" t="s">
        <v>184</v>
      </c>
      <c r="F12" s="280" t="s">
        <v>185</v>
      </c>
      <c r="G12" s="280" t="s">
        <v>185</v>
      </c>
      <c r="H12" s="283">
        <v>0</v>
      </c>
      <c r="I12" s="284">
        <v>0</v>
      </c>
      <c r="J12" s="285">
        <v>0</v>
      </c>
      <c r="K12" s="283">
        <v>0</v>
      </c>
      <c r="L12" s="284">
        <v>0</v>
      </c>
      <c r="M12" s="285">
        <v>0</v>
      </c>
      <c r="N12" s="271"/>
      <c r="O12" s="272"/>
      <c r="P12" s="273"/>
      <c r="Q12" s="274"/>
      <c r="R12" s="272"/>
      <c r="S12" s="273"/>
      <c r="T12" s="274"/>
      <c r="U12" s="272"/>
      <c r="V12" s="273"/>
      <c r="W12" s="274"/>
      <c r="X12" s="272"/>
      <c r="Y12" s="273"/>
      <c r="Z12" s="274"/>
      <c r="AA12" s="272"/>
      <c r="AB12" s="273"/>
      <c r="AC12" s="274"/>
      <c r="AD12" s="272"/>
      <c r="AE12" s="273"/>
      <c r="AF12" s="274"/>
      <c r="AG12" s="272"/>
      <c r="AH12" s="273"/>
      <c r="AJ12" s="274" t="e">
        <v>#VALUE!</v>
      </c>
      <c r="AK12" s="272">
        <v>2000</v>
      </c>
      <c r="AL12" s="273">
        <v>15000</v>
      </c>
      <c r="AM12" s="286"/>
      <c r="AS12" s="32"/>
      <c r="AU12" s="23">
        <v>1</v>
      </c>
      <c r="AV12" s="23">
        <v>1</v>
      </c>
      <c r="AW12" s="23" t="e">
        <v>#REF!</v>
      </c>
    </row>
    <row r="13" spans="1:49" ht="15" customHeight="1" x14ac:dyDescent="0.3">
      <c r="B13" s="280" t="s">
        <v>186</v>
      </c>
      <c r="C13" s="287" t="s">
        <v>187</v>
      </c>
      <c r="D13" s="280" t="s">
        <v>22</v>
      </c>
      <c r="E13" s="282" t="s">
        <v>184</v>
      </c>
      <c r="F13" s="280" t="s">
        <v>185</v>
      </c>
      <c r="G13" s="280" t="s">
        <v>185</v>
      </c>
      <c r="H13" s="283">
        <v>0</v>
      </c>
      <c r="I13" s="284">
        <v>0</v>
      </c>
      <c r="J13" s="285">
        <v>0</v>
      </c>
      <c r="K13" s="283">
        <v>15000</v>
      </c>
      <c r="L13" s="284">
        <v>0</v>
      </c>
      <c r="M13" s="285">
        <v>0</v>
      </c>
      <c r="N13" s="271"/>
      <c r="O13" s="272"/>
      <c r="P13" s="273"/>
      <c r="Q13" s="274"/>
      <c r="R13" s="272"/>
      <c r="S13" s="273"/>
      <c r="T13" s="274"/>
      <c r="U13" s="272"/>
      <c r="V13" s="273"/>
      <c r="W13" s="274"/>
      <c r="X13" s="272"/>
      <c r="Y13" s="273"/>
      <c r="Z13" s="274"/>
      <c r="AA13" s="272"/>
      <c r="AB13" s="273"/>
      <c r="AC13" s="274"/>
      <c r="AD13" s="272"/>
      <c r="AE13" s="273"/>
      <c r="AF13" s="274"/>
      <c r="AG13" s="272"/>
      <c r="AH13" s="273"/>
      <c r="AJ13" s="274"/>
      <c r="AK13" s="272"/>
      <c r="AL13" s="273"/>
      <c r="AM13" s="286"/>
      <c r="AS13" s="32">
        <v>1</v>
      </c>
    </row>
    <row r="14" spans="1:49" ht="15" customHeight="1" x14ac:dyDescent="0.3">
      <c r="B14" s="280" t="s">
        <v>188</v>
      </c>
      <c r="C14" s="281" t="s">
        <v>189</v>
      </c>
      <c r="D14" s="280" t="s">
        <v>22</v>
      </c>
      <c r="E14" s="282" t="s">
        <v>190</v>
      </c>
      <c r="F14" s="280" t="s">
        <v>191</v>
      </c>
      <c r="G14" s="280" t="s">
        <v>191</v>
      </c>
      <c r="H14" s="283">
        <v>0</v>
      </c>
      <c r="I14" s="284">
        <v>0</v>
      </c>
      <c r="J14" s="285">
        <v>0</v>
      </c>
      <c r="K14" s="283">
        <v>35000</v>
      </c>
      <c r="L14" s="284">
        <v>35000</v>
      </c>
      <c r="M14" s="285">
        <v>33000</v>
      </c>
      <c r="N14" s="271"/>
      <c r="O14" s="272"/>
      <c r="P14" s="273"/>
      <c r="Q14" s="274"/>
      <c r="R14" s="272"/>
      <c r="S14" s="273"/>
      <c r="T14" s="274"/>
      <c r="U14" s="272"/>
      <c r="V14" s="273"/>
      <c r="W14" s="274"/>
      <c r="X14" s="272"/>
      <c r="Y14" s="273"/>
      <c r="Z14" s="274"/>
      <c r="AA14" s="272"/>
      <c r="AB14" s="273"/>
      <c r="AC14" s="274"/>
      <c r="AD14" s="272"/>
      <c r="AE14" s="273"/>
      <c r="AF14" s="274"/>
      <c r="AG14" s="272"/>
      <c r="AH14" s="273"/>
      <c r="AJ14" s="274"/>
      <c r="AK14" s="272"/>
      <c r="AL14" s="273"/>
      <c r="AM14" s="286"/>
      <c r="AS14" s="32">
        <v>1</v>
      </c>
    </row>
    <row r="15" spans="1:49" ht="15" customHeight="1" x14ac:dyDescent="0.3">
      <c r="B15" s="280" t="s">
        <v>192</v>
      </c>
      <c r="C15" s="281" t="s">
        <v>193</v>
      </c>
      <c r="D15" s="280" t="s">
        <v>22</v>
      </c>
      <c r="E15" s="282" t="s">
        <v>194</v>
      </c>
      <c r="F15" s="280" t="s">
        <v>195</v>
      </c>
      <c r="G15" s="280" t="s">
        <v>195</v>
      </c>
      <c r="H15" s="283">
        <v>0</v>
      </c>
      <c r="I15" s="284">
        <v>0</v>
      </c>
      <c r="J15" s="285">
        <v>0</v>
      </c>
      <c r="K15" s="283">
        <v>15000</v>
      </c>
      <c r="L15" s="284">
        <v>30000</v>
      </c>
      <c r="M15" s="285">
        <v>33000</v>
      </c>
      <c r="N15" s="271"/>
      <c r="O15" s="272"/>
      <c r="P15" s="273"/>
      <c r="Q15" s="274"/>
      <c r="R15" s="272"/>
      <c r="S15" s="273"/>
      <c r="T15" s="274"/>
      <c r="U15" s="272"/>
      <c r="V15" s="273"/>
      <c r="W15" s="274"/>
      <c r="X15" s="272"/>
      <c r="Y15" s="273"/>
      <c r="Z15" s="274"/>
      <c r="AA15" s="272"/>
      <c r="AB15" s="273"/>
      <c r="AC15" s="274"/>
      <c r="AD15" s="272"/>
      <c r="AE15" s="273"/>
      <c r="AF15" s="274"/>
      <c r="AG15" s="272"/>
      <c r="AH15" s="273"/>
      <c r="AJ15" s="274"/>
      <c r="AK15" s="272"/>
      <c r="AL15" s="273"/>
      <c r="AM15" s="286"/>
      <c r="AS15" s="32">
        <v>1</v>
      </c>
    </row>
    <row r="16" spans="1:49" ht="15" customHeight="1" x14ac:dyDescent="0.3">
      <c r="B16" s="280" t="s">
        <v>196</v>
      </c>
      <c r="C16" s="287" t="s">
        <v>197</v>
      </c>
      <c r="D16" s="288" t="s">
        <v>22</v>
      </c>
      <c r="E16" s="282" t="s">
        <v>198</v>
      </c>
      <c r="F16" s="280" t="s">
        <v>199</v>
      </c>
      <c r="G16" s="280" t="s">
        <v>199</v>
      </c>
      <c r="H16" s="283">
        <v>0</v>
      </c>
      <c r="I16" s="284">
        <v>0</v>
      </c>
      <c r="J16" s="285">
        <v>0</v>
      </c>
      <c r="K16" s="283">
        <v>3000</v>
      </c>
      <c r="L16" s="284">
        <v>1000</v>
      </c>
      <c r="M16" s="285">
        <v>0</v>
      </c>
      <c r="N16" s="271"/>
      <c r="O16" s="272"/>
      <c r="P16" s="273"/>
      <c r="Q16" s="274"/>
      <c r="R16" s="272"/>
      <c r="S16" s="273"/>
      <c r="T16" s="274"/>
      <c r="U16" s="272"/>
      <c r="V16" s="273"/>
      <c r="W16" s="274"/>
      <c r="X16" s="272"/>
      <c r="Y16" s="273"/>
      <c r="Z16" s="274"/>
      <c r="AA16" s="272"/>
      <c r="AB16" s="273"/>
      <c r="AC16" s="274"/>
      <c r="AD16" s="272"/>
      <c r="AE16" s="273"/>
      <c r="AF16" s="274"/>
      <c r="AG16" s="272"/>
      <c r="AH16" s="273"/>
      <c r="AJ16" s="274" t="e">
        <v>#VALUE!</v>
      </c>
      <c r="AK16" s="272">
        <v>0</v>
      </c>
      <c r="AL16" s="273">
        <v>0</v>
      </c>
      <c r="AM16" s="286"/>
      <c r="AS16" s="32">
        <v>1</v>
      </c>
      <c r="AU16" s="23">
        <v>1</v>
      </c>
      <c r="AV16" s="23">
        <v>2</v>
      </c>
      <c r="AW16" s="23">
        <v>5</v>
      </c>
    </row>
    <row r="17" spans="2:49" ht="15" customHeight="1" x14ac:dyDescent="0.3">
      <c r="B17" s="280" t="s">
        <v>200</v>
      </c>
      <c r="C17" s="281" t="s">
        <v>201</v>
      </c>
      <c r="D17" s="280" t="s">
        <v>22</v>
      </c>
      <c r="E17" s="282" t="s">
        <v>202</v>
      </c>
      <c r="F17" s="280" t="s">
        <v>203</v>
      </c>
      <c r="G17" s="280" t="s">
        <v>204</v>
      </c>
      <c r="H17" s="283">
        <v>0</v>
      </c>
      <c r="I17" s="284">
        <v>0</v>
      </c>
      <c r="J17" s="285">
        <v>0</v>
      </c>
      <c r="K17" s="283">
        <v>300</v>
      </c>
      <c r="L17" s="284">
        <v>0</v>
      </c>
      <c r="M17" s="285">
        <v>0</v>
      </c>
      <c r="N17" s="271"/>
      <c r="O17" s="272"/>
      <c r="P17" s="273"/>
      <c r="Q17" s="274"/>
      <c r="R17" s="272"/>
      <c r="S17" s="273"/>
      <c r="T17" s="274"/>
      <c r="U17" s="272"/>
      <c r="V17" s="273"/>
      <c r="W17" s="274"/>
      <c r="X17" s="272"/>
      <c r="Y17" s="273"/>
      <c r="Z17" s="274"/>
      <c r="AA17" s="272"/>
      <c r="AB17" s="273"/>
      <c r="AC17" s="274"/>
      <c r="AD17" s="272"/>
      <c r="AE17" s="273"/>
      <c r="AF17" s="274"/>
      <c r="AG17" s="272"/>
      <c r="AH17" s="273"/>
      <c r="AJ17" s="274" t="e">
        <v>#VALUE!</v>
      </c>
      <c r="AK17" s="272">
        <v>0</v>
      </c>
      <c r="AL17" s="273">
        <v>0</v>
      </c>
      <c r="AM17" s="286"/>
      <c r="AS17" s="32">
        <v>1</v>
      </c>
      <c r="AU17" s="23">
        <v>1</v>
      </c>
      <c r="AV17" s="23">
        <v>2</v>
      </c>
      <c r="AW17" s="23">
        <v>6</v>
      </c>
    </row>
    <row r="18" spans="2:49" ht="15" customHeight="1" x14ac:dyDescent="0.3">
      <c r="B18" s="289"/>
      <c r="C18" s="289"/>
      <c r="D18" s="667" t="s">
        <v>205</v>
      </c>
      <c r="E18" s="667"/>
      <c r="F18" s="667"/>
      <c r="G18" s="290"/>
      <c r="H18" s="291">
        <f t="shared" ref="H18:M18" si="1">SUBTOTAL(9,H12:H17)</f>
        <v>0</v>
      </c>
      <c r="I18" s="292">
        <f t="shared" si="1"/>
        <v>0</v>
      </c>
      <c r="J18" s="293">
        <f t="shared" si="1"/>
        <v>0</v>
      </c>
      <c r="K18" s="291">
        <f t="shared" si="1"/>
        <v>68300</v>
      </c>
      <c r="L18" s="292">
        <f t="shared" si="1"/>
        <v>66000</v>
      </c>
      <c r="M18" s="293">
        <f t="shared" si="1"/>
        <v>66000</v>
      </c>
      <c r="N18" s="271"/>
      <c r="O18" s="272"/>
      <c r="P18" s="273"/>
      <c r="Q18" s="274"/>
      <c r="R18" s="272"/>
      <c r="S18" s="273"/>
      <c r="T18" s="274"/>
      <c r="U18" s="272"/>
      <c r="V18" s="273"/>
      <c r="W18" s="274"/>
      <c r="X18" s="272"/>
      <c r="Y18" s="273"/>
      <c r="Z18" s="274"/>
      <c r="AA18" s="272"/>
      <c r="AB18" s="273"/>
      <c r="AC18" s="274"/>
      <c r="AD18" s="272"/>
      <c r="AE18" s="273"/>
      <c r="AF18" s="274"/>
      <c r="AG18" s="272"/>
      <c r="AH18" s="273"/>
      <c r="AJ18" s="274">
        <v>66500</v>
      </c>
      <c r="AK18" s="272">
        <v>56500</v>
      </c>
      <c r="AL18" s="273">
        <v>72000</v>
      </c>
      <c r="AS18" s="32">
        <v>1</v>
      </c>
      <c r="AU18" s="23">
        <v>1</v>
      </c>
      <c r="AV18" s="23">
        <v>2</v>
      </c>
      <c r="AW18" s="23" t="e">
        <v>#REF!</v>
      </c>
    </row>
    <row r="19" spans="2:49" ht="15" customHeight="1" x14ac:dyDescent="0.3">
      <c r="B19" s="281" t="s">
        <v>206</v>
      </c>
      <c r="C19" s="281" t="s">
        <v>207</v>
      </c>
      <c r="D19" s="280" t="s">
        <v>23</v>
      </c>
      <c r="E19" s="282" t="s">
        <v>208</v>
      </c>
      <c r="F19" s="280" t="s">
        <v>209</v>
      </c>
      <c r="G19" s="280" t="s">
        <v>210</v>
      </c>
      <c r="H19" s="283">
        <v>0</v>
      </c>
      <c r="I19" s="284">
        <v>0</v>
      </c>
      <c r="J19" s="285">
        <v>0</v>
      </c>
      <c r="K19" s="283">
        <v>5000</v>
      </c>
      <c r="L19" s="284">
        <v>4000</v>
      </c>
      <c r="M19" s="285">
        <v>0</v>
      </c>
      <c r="N19" s="271"/>
      <c r="O19" s="272"/>
      <c r="P19" s="273"/>
      <c r="Q19" s="274"/>
      <c r="R19" s="272"/>
      <c r="S19" s="273"/>
      <c r="T19" s="274"/>
      <c r="U19" s="272"/>
      <c r="V19" s="273"/>
      <c r="W19" s="274"/>
      <c r="X19" s="272"/>
      <c r="Y19" s="273"/>
      <c r="Z19" s="274"/>
      <c r="AA19" s="272"/>
      <c r="AB19" s="273"/>
      <c r="AC19" s="274"/>
      <c r="AD19" s="272"/>
      <c r="AE19" s="273"/>
      <c r="AF19" s="274"/>
      <c r="AG19" s="272"/>
      <c r="AH19" s="273"/>
      <c r="AJ19" s="274" t="e">
        <v>#VALUE!</v>
      </c>
      <c r="AK19" s="272">
        <v>3193</v>
      </c>
      <c r="AL19" s="273">
        <v>1000</v>
      </c>
      <c r="AS19" s="32">
        <v>1</v>
      </c>
      <c r="AU19" s="23">
        <v>1</v>
      </c>
      <c r="AV19" s="23">
        <v>3</v>
      </c>
      <c r="AW19" s="23">
        <v>1</v>
      </c>
    </row>
    <row r="20" spans="2:49" ht="15" customHeight="1" x14ac:dyDescent="0.3">
      <c r="B20" s="280" t="s">
        <v>211</v>
      </c>
      <c r="C20" s="281" t="s">
        <v>212</v>
      </c>
      <c r="D20" s="280" t="s">
        <v>23</v>
      </c>
      <c r="E20" s="282" t="s">
        <v>208</v>
      </c>
      <c r="F20" s="280" t="s">
        <v>209</v>
      </c>
      <c r="G20" s="280" t="s">
        <v>210</v>
      </c>
      <c r="H20" s="283">
        <v>0</v>
      </c>
      <c r="I20" s="284">
        <v>0</v>
      </c>
      <c r="J20" s="285">
        <v>0</v>
      </c>
      <c r="K20" s="283">
        <v>0</v>
      </c>
      <c r="L20" s="284">
        <v>10000</v>
      </c>
      <c r="M20" s="285">
        <v>10000</v>
      </c>
      <c r="N20" s="294">
        <v>0</v>
      </c>
      <c r="O20" s="295">
        <v>0</v>
      </c>
      <c r="P20" s="296">
        <v>0</v>
      </c>
      <c r="Q20" s="297">
        <v>0</v>
      </c>
      <c r="R20" s="295">
        <v>0</v>
      </c>
      <c r="S20" s="296">
        <v>0</v>
      </c>
      <c r="T20" s="297">
        <v>0</v>
      </c>
      <c r="U20" s="295">
        <v>0</v>
      </c>
      <c r="V20" s="296">
        <v>0</v>
      </c>
      <c r="W20" s="297">
        <v>0</v>
      </c>
      <c r="X20" s="295">
        <v>0</v>
      </c>
      <c r="Y20" s="296">
        <v>0</v>
      </c>
      <c r="Z20" s="297">
        <v>0</v>
      </c>
      <c r="AA20" s="295">
        <v>0</v>
      </c>
      <c r="AB20" s="296">
        <v>0</v>
      </c>
      <c r="AC20" s="297">
        <v>0</v>
      </c>
      <c r="AD20" s="295">
        <v>0</v>
      </c>
      <c r="AE20" s="296">
        <v>0</v>
      </c>
      <c r="AF20" s="297">
        <v>0</v>
      </c>
      <c r="AG20" s="295">
        <v>0</v>
      </c>
      <c r="AH20" s="296">
        <v>0</v>
      </c>
      <c r="AJ20" s="297" t="e">
        <v>#VALUE!</v>
      </c>
      <c r="AK20" s="295">
        <v>88193</v>
      </c>
      <c r="AL20" s="296">
        <v>95000</v>
      </c>
      <c r="AS20" s="32">
        <v>1</v>
      </c>
    </row>
    <row r="21" spans="2:49" ht="30" customHeight="1" x14ac:dyDescent="0.3">
      <c r="B21" s="281" t="s">
        <v>213</v>
      </c>
      <c r="C21" s="298" t="s">
        <v>214</v>
      </c>
      <c r="D21" s="280" t="s">
        <v>23</v>
      </c>
      <c r="E21" s="282" t="s">
        <v>208</v>
      </c>
      <c r="F21" s="280" t="s">
        <v>209</v>
      </c>
      <c r="G21" s="280" t="s">
        <v>215</v>
      </c>
      <c r="H21" s="283">
        <v>0</v>
      </c>
      <c r="I21" s="284">
        <v>0</v>
      </c>
      <c r="J21" s="285">
        <v>0</v>
      </c>
      <c r="K21" s="283">
        <v>84682</v>
      </c>
      <c r="L21" s="284">
        <v>111166</v>
      </c>
      <c r="M21" s="285">
        <v>90401</v>
      </c>
      <c r="N21" s="271"/>
      <c r="O21" s="272"/>
      <c r="P21" s="273"/>
      <c r="Q21" s="274"/>
      <c r="R21" s="272"/>
      <c r="S21" s="273"/>
      <c r="T21" s="274"/>
      <c r="U21" s="272"/>
      <c r="V21" s="273"/>
      <c r="W21" s="274"/>
      <c r="X21" s="272"/>
      <c r="Y21" s="273"/>
      <c r="Z21" s="274"/>
      <c r="AA21" s="272"/>
      <c r="AB21" s="273"/>
      <c r="AC21" s="274"/>
      <c r="AD21" s="272"/>
      <c r="AE21" s="273"/>
      <c r="AF21" s="274"/>
      <c r="AG21" s="272"/>
      <c r="AH21" s="273"/>
      <c r="AJ21" s="274" t="e">
        <v>#VALUE!</v>
      </c>
      <c r="AK21" s="272">
        <v>20000</v>
      </c>
      <c r="AL21" s="273">
        <v>30000</v>
      </c>
      <c r="AS21" s="32">
        <v>1</v>
      </c>
      <c r="AU21" s="23">
        <v>1</v>
      </c>
      <c r="AV21" s="23">
        <v>4</v>
      </c>
      <c r="AW21" s="23">
        <v>1</v>
      </c>
    </row>
    <row r="22" spans="2:49" ht="15" customHeight="1" x14ac:dyDescent="0.3">
      <c r="B22" s="299"/>
      <c r="C22" s="289"/>
      <c r="D22" s="667" t="s">
        <v>216</v>
      </c>
      <c r="E22" s="667"/>
      <c r="F22" s="667"/>
      <c r="G22" s="290"/>
      <c r="H22" s="291">
        <v>0</v>
      </c>
      <c r="I22" s="292">
        <v>0</v>
      </c>
      <c r="J22" s="293">
        <v>0</v>
      </c>
      <c r="K22" s="291">
        <f>SUBTOTAL(9,K19:K21)</f>
        <v>89682</v>
      </c>
      <c r="L22" s="292">
        <f t="shared" ref="L22:AL22" si="2">SUBTOTAL(9,L19:L21)</f>
        <v>125166</v>
      </c>
      <c r="M22" s="293">
        <f t="shared" si="2"/>
        <v>100401</v>
      </c>
      <c r="N22" s="300">
        <f t="shared" si="2"/>
        <v>0</v>
      </c>
      <c r="O22" s="301">
        <f t="shared" si="2"/>
        <v>0</v>
      </c>
      <c r="P22" s="301">
        <f t="shared" si="2"/>
        <v>0</v>
      </c>
      <c r="Q22" s="301">
        <f t="shared" si="2"/>
        <v>0</v>
      </c>
      <c r="R22" s="301">
        <f t="shared" si="2"/>
        <v>0</v>
      </c>
      <c r="S22" s="301">
        <f t="shared" si="2"/>
        <v>0</v>
      </c>
      <c r="T22" s="301">
        <f t="shared" si="2"/>
        <v>0</v>
      </c>
      <c r="U22" s="301">
        <f t="shared" si="2"/>
        <v>0</v>
      </c>
      <c r="V22" s="301">
        <f t="shared" si="2"/>
        <v>0</v>
      </c>
      <c r="W22" s="301">
        <f t="shared" si="2"/>
        <v>0</v>
      </c>
      <c r="X22" s="301">
        <f t="shared" si="2"/>
        <v>0</v>
      </c>
      <c r="Y22" s="301">
        <f t="shared" si="2"/>
        <v>0</v>
      </c>
      <c r="Z22" s="301">
        <f t="shared" si="2"/>
        <v>0</v>
      </c>
      <c r="AA22" s="301">
        <f t="shared" si="2"/>
        <v>0</v>
      </c>
      <c r="AB22" s="301">
        <f t="shared" si="2"/>
        <v>0</v>
      </c>
      <c r="AC22" s="301">
        <f t="shared" si="2"/>
        <v>0</v>
      </c>
      <c r="AD22" s="301">
        <f t="shared" si="2"/>
        <v>0</v>
      </c>
      <c r="AE22" s="301">
        <f t="shared" si="2"/>
        <v>0</v>
      </c>
      <c r="AF22" s="301">
        <f t="shared" si="2"/>
        <v>0</v>
      </c>
      <c r="AG22" s="301">
        <f t="shared" si="2"/>
        <v>0</v>
      </c>
      <c r="AH22" s="301">
        <f t="shared" si="2"/>
        <v>0</v>
      </c>
      <c r="AI22" s="301">
        <f t="shared" si="2"/>
        <v>0</v>
      </c>
      <c r="AJ22" s="301" t="e">
        <f t="shared" si="2"/>
        <v>#VALUE!</v>
      </c>
      <c r="AK22" s="301">
        <f t="shared" si="2"/>
        <v>111386</v>
      </c>
      <c r="AL22" s="301">
        <f t="shared" si="2"/>
        <v>126000</v>
      </c>
      <c r="AS22" s="32">
        <v>1</v>
      </c>
      <c r="AU22" s="23">
        <v>1</v>
      </c>
      <c r="AV22" s="23">
        <v>4</v>
      </c>
      <c r="AW22" s="23">
        <v>2</v>
      </c>
    </row>
    <row r="23" spans="2:49" ht="15" customHeight="1" x14ac:dyDescent="0.3">
      <c r="B23" s="280" t="s">
        <v>177</v>
      </c>
      <c r="C23" s="287" t="s">
        <v>217</v>
      </c>
      <c r="D23" s="280" t="s">
        <v>23</v>
      </c>
      <c r="E23" s="282" t="s">
        <v>218</v>
      </c>
      <c r="F23" s="280" t="s">
        <v>219</v>
      </c>
      <c r="G23" s="280" t="s">
        <v>220</v>
      </c>
      <c r="H23" s="283">
        <v>0</v>
      </c>
      <c r="I23" s="284">
        <v>20000</v>
      </c>
      <c r="J23" s="285">
        <v>40000</v>
      </c>
      <c r="K23" s="283">
        <v>0</v>
      </c>
      <c r="L23" s="302">
        <v>0</v>
      </c>
      <c r="M23" s="303">
        <v>0</v>
      </c>
      <c r="N23" s="304"/>
      <c r="O23" s="304"/>
      <c r="P23" s="304"/>
      <c r="Q23" s="305"/>
      <c r="R23" s="304"/>
      <c r="S23" s="304"/>
      <c r="T23" s="305"/>
      <c r="U23" s="304"/>
      <c r="V23" s="304"/>
      <c r="W23" s="305"/>
      <c r="X23" s="304"/>
      <c r="Y23" s="304"/>
      <c r="Z23" s="305"/>
      <c r="AA23" s="304"/>
      <c r="AB23" s="304"/>
      <c r="AC23" s="305"/>
      <c r="AD23" s="304"/>
      <c r="AE23" s="304"/>
      <c r="AF23" s="305"/>
      <c r="AG23" s="304"/>
      <c r="AH23" s="304"/>
      <c r="AI23" s="304"/>
      <c r="AJ23" s="305"/>
      <c r="AK23" s="304"/>
      <c r="AL23" s="304"/>
      <c r="AS23" s="32">
        <v>1</v>
      </c>
    </row>
    <row r="24" spans="2:49" ht="15" customHeight="1" x14ac:dyDescent="0.3">
      <c r="B24" s="280" t="s">
        <v>177</v>
      </c>
      <c r="C24" s="287" t="s">
        <v>221</v>
      </c>
      <c r="D24" s="288" t="s">
        <v>23</v>
      </c>
      <c r="E24" s="282" t="s">
        <v>218</v>
      </c>
      <c r="F24" s="280" t="s">
        <v>219</v>
      </c>
      <c r="G24" s="306" t="s">
        <v>222</v>
      </c>
      <c r="H24" s="283">
        <v>61685</v>
      </c>
      <c r="I24" s="284">
        <v>35575</v>
      </c>
      <c r="J24" s="285">
        <v>0</v>
      </c>
      <c r="K24" s="283">
        <v>0</v>
      </c>
      <c r="L24" s="284">
        <v>0</v>
      </c>
      <c r="M24" s="285">
        <v>0</v>
      </c>
      <c r="N24" s="271"/>
      <c r="O24" s="272"/>
      <c r="P24" s="273"/>
      <c r="Q24" s="274"/>
      <c r="R24" s="272"/>
      <c r="S24" s="273"/>
      <c r="T24" s="274"/>
      <c r="U24" s="272"/>
      <c r="V24" s="273"/>
      <c r="W24" s="274"/>
      <c r="X24" s="272"/>
      <c r="Y24" s="273"/>
      <c r="Z24" s="274"/>
      <c r="AA24" s="272"/>
      <c r="AB24" s="273"/>
      <c r="AC24" s="274"/>
      <c r="AD24" s="272"/>
      <c r="AE24" s="273"/>
      <c r="AF24" s="274"/>
      <c r="AG24" s="272"/>
      <c r="AH24" s="273"/>
      <c r="AJ24" s="274" t="e">
        <v>#VALUE!</v>
      </c>
      <c r="AK24" s="272">
        <v>8000</v>
      </c>
      <c r="AL24" s="273">
        <v>48440</v>
      </c>
      <c r="AS24" s="32">
        <v>1</v>
      </c>
      <c r="AU24" s="23">
        <v>1</v>
      </c>
      <c r="AV24" s="23">
        <v>4</v>
      </c>
      <c r="AW24" s="23">
        <v>4</v>
      </c>
    </row>
    <row r="25" spans="2:49" ht="15" customHeight="1" x14ac:dyDescent="0.3">
      <c r="B25" s="280" t="s">
        <v>177</v>
      </c>
      <c r="C25" s="287" t="s">
        <v>223</v>
      </c>
      <c r="D25" s="288" t="s">
        <v>23</v>
      </c>
      <c r="E25" s="282" t="s">
        <v>218</v>
      </c>
      <c r="F25" s="280" t="s">
        <v>219</v>
      </c>
      <c r="G25" s="306" t="s">
        <v>222</v>
      </c>
      <c r="H25" s="283">
        <v>20137</v>
      </c>
      <c r="I25" s="284">
        <v>0</v>
      </c>
      <c r="J25" s="285">
        <v>0</v>
      </c>
      <c r="K25" s="283">
        <v>0</v>
      </c>
      <c r="L25" s="284">
        <v>0</v>
      </c>
      <c r="M25" s="285">
        <v>0</v>
      </c>
      <c r="N25" s="271"/>
      <c r="O25" s="272"/>
      <c r="P25" s="273"/>
      <c r="Q25" s="274"/>
      <c r="R25" s="272"/>
      <c r="S25" s="273"/>
      <c r="T25" s="274"/>
      <c r="U25" s="272"/>
      <c r="V25" s="273"/>
      <c r="W25" s="274"/>
      <c r="X25" s="272"/>
      <c r="Y25" s="273"/>
      <c r="Z25" s="274"/>
      <c r="AA25" s="272"/>
      <c r="AB25" s="273"/>
      <c r="AC25" s="274"/>
      <c r="AD25" s="272"/>
      <c r="AE25" s="273"/>
      <c r="AF25" s="274"/>
      <c r="AG25" s="272"/>
      <c r="AH25" s="273"/>
      <c r="AJ25" s="274" t="e">
        <v>#VALUE!</v>
      </c>
      <c r="AK25" s="272">
        <v>5000</v>
      </c>
      <c r="AL25" s="273">
        <v>25275</v>
      </c>
      <c r="AS25" s="32">
        <v>1</v>
      </c>
      <c r="AU25" s="23">
        <v>1</v>
      </c>
      <c r="AV25" s="23">
        <v>4</v>
      </c>
      <c r="AW25" s="23">
        <v>5</v>
      </c>
    </row>
    <row r="26" spans="2:49" ht="15" customHeight="1" x14ac:dyDescent="0.3">
      <c r="B26" s="280" t="s">
        <v>177</v>
      </c>
      <c r="C26" s="287" t="s">
        <v>224</v>
      </c>
      <c r="D26" s="288" t="s">
        <v>23</v>
      </c>
      <c r="E26" s="282" t="s">
        <v>218</v>
      </c>
      <c r="F26" s="280" t="s">
        <v>219</v>
      </c>
      <c r="G26" s="306" t="s">
        <v>222</v>
      </c>
      <c r="H26" s="283">
        <v>35000</v>
      </c>
      <c r="I26" s="284">
        <v>18960</v>
      </c>
      <c r="J26" s="285">
        <v>20598</v>
      </c>
      <c r="K26" s="283">
        <v>0</v>
      </c>
      <c r="L26" s="284">
        <v>0</v>
      </c>
      <c r="M26" s="285">
        <v>0</v>
      </c>
      <c r="N26" s="271"/>
      <c r="O26" s="272"/>
      <c r="P26" s="273"/>
      <c r="Q26" s="274"/>
      <c r="R26" s="272"/>
      <c r="S26" s="273"/>
      <c r="T26" s="274"/>
      <c r="U26" s="272"/>
      <c r="V26" s="273"/>
      <c r="W26" s="274"/>
      <c r="X26" s="272"/>
      <c r="Y26" s="273"/>
      <c r="Z26" s="274"/>
      <c r="AA26" s="272"/>
      <c r="AB26" s="273"/>
      <c r="AC26" s="274"/>
      <c r="AD26" s="272"/>
      <c r="AE26" s="273"/>
      <c r="AF26" s="274"/>
      <c r="AG26" s="272"/>
      <c r="AH26" s="273"/>
      <c r="AJ26" s="274" t="e">
        <v>#VALUE!</v>
      </c>
      <c r="AK26" s="272">
        <v>5000</v>
      </c>
      <c r="AL26" s="273">
        <v>22275</v>
      </c>
      <c r="AS26" s="32">
        <v>1</v>
      </c>
      <c r="AU26" s="23">
        <v>1</v>
      </c>
      <c r="AV26" s="23">
        <v>4</v>
      </c>
      <c r="AW26" s="23">
        <v>7</v>
      </c>
    </row>
    <row r="27" spans="2:49" hidden="1" x14ac:dyDescent="0.3">
      <c r="B27" s="280" t="s">
        <v>177</v>
      </c>
      <c r="C27" s="287" t="s">
        <v>225</v>
      </c>
      <c r="D27" s="288" t="s">
        <v>23</v>
      </c>
      <c r="E27" s="282" t="s">
        <v>218</v>
      </c>
      <c r="F27" s="280" t="s">
        <v>219</v>
      </c>
      <c r="G27" s="280" t="s">
        <v>226</v>
      </c>
      <c r="H27" s="283">
        <v>0</v>
      </c>
      <c r="I27" s="284">
        <v>0</v>
      </c>
      <c r="J27" s="285">
        <v>0</v>
      </c>
      <c r="K27" s="283">
        <v>0</v>
      </c>
      <c r="L27" s="284">
        <v>0</v>
      </c>
      <c r="M27" s="285">
        <v>0</v>
      </c>
      <c r="N27" s="271"/>
      <c r="O27" s="272"/>
      <c r="P27" s="273"/>
      <c r="Q27" s="274"/>
      <c r="R27" s="272"/>
      <c r="S27" s="273"/>
      <c r="T27" s="274"/>
      <c r="U27" s="272"/>
      <c r="V27" s="273"/>
      <c r="W27" s="274"/>
      <c r="X27" s="272"/>
      <c r="Y27" s="273"/>
      <c r="Z27" s="274"/>
      <c r="AA27" s="272"/>
      <c r="AB27" s="273"/>
      <c r="AC27" s="274"/>
      <c r="AD27" s="272"/>
      <c r="AE27" s="273"/>
      <c r="AF27" s="274"/>
      <c r="AG27" s="272"/>
      <c r="AH27" s="273"/>
      <c r="AJ27" s="274"/>
      <c r="AK27" s="272"/>
      <c r="AL27" s="273"/>
      <c r="AS27" s="32"/>
    </row>
    <row r="28" spans="2:49" ht="15" customHeight="1" x14ac:dyDescent="0.3">
      <c r="B28" s="299"/>
      <c r="C28" s="307"/>
      <c r="D28" s="667" t="s">
        <v>227</v>
      </c>
      <c r="E28" s="667"/>
      <c r="F28" s="667"/>
      <c r="G28" s="290"/>
      <c r="H28" s="291">
        <f>SUBTOTAL(9,H23:H27)</f>
        <v>116822</v>
      </c>
      <c r="I28" s="292">
        <f t="shared" ref="I28:M28" si="3">SUBTOTAL(9,I23:I27)</f>
        <v>74535</v>
      </c>
      <c r="J28" s="293">
        <f t="shared" si="3"/>
        <v>60598</v>
      </c>
      <c r="K28" s="291">
        <f t="shared" si="3"/>
        <v>0</v>
      </c>
      <c r="L28" s="292">
        <f t="shared" si="3"/>
        <v>0</v>
      </c>
      <c r="M28" s="293">
        <f t="shared" si="3"/>
        <v>0</v>
      </c>
      <c r="N28" s="271"/>
      <c r="O28" s="272"/>
      <c r="P28" s="273"/>
      <c r="Q28" s="274"/>
      <c r="R28" s="272"/>
      <c r="S28" s="273"/>
      <c r="T28" s="274"/>
      <c r="U28" s="272"/>
      <c r="V28" s="273"/>
      <c r="W28" s="274"/>
      <c r="X28" s="272"/>
      <c r="Y28" s="273"/>
      <c r="Z28" s="274"/>
      <c r="AA28" s="272"/>
      <c r="AB28" s="273"/>
      <c r="AC28" s="274"/>
      <c r="AD28" s="272"/>
      <c r="AE28" s="273"/>
      <c r="AF28" s="274"/>
      <c r="AG28" s="272"/>
      <c r="AH28" s="273"/>
      <c r="AJ28" s="274">
        <v>172000</v>
      </c>
      <c r="AK28" s="272">
        <v>25000</v>
      </c>
      <c r="AL28" s="273">
        <v>188375</v>
      </c>
      <c r="AS28" s="32">
        <v>1</v>
      </c>
      <c r="AU28" s="23">
        <v>1</v>
      </c>
      <c r="AV28" s="23">
        <v>5</v>
      </c>
      <c r="AW28" s="23">
        <v>1</v>
      </c>
    </row>
    <row r="29" spans="2:49" ht="15" customHeight="1" x14ac:dyDescent="0.3">
      <c r="B29" s="280" t="s">
        <v>177</v>
      </c>
      <c r="C29" s="287" t="s">
        <v>228</v>
      </c>
      <c r="D29" s="280" t="s">
        <v>23</v>
      </c>
      <c r="E29" s="282" t="s">
        <v>229</v>
      </c>
      <c r="F29" s="280" t="s">
        <v>230</v>
      </c>
      <c r="G29" s="280" t="s">
        <v>231</v>
      </c>
      <c r="H29" s="308">
        <v>0</v>
      </c>
      <c r="I29" s="309">
        <v>25226</v>
      </c>
      <c r="J29" s="310">
        <v>21386</v>
      </c>
      <c r="K29" s="308">
        <v>0</v>
      </c>
      <c r="L29" s="309">
        <v>0</v>
      </c>
      <c r="M29" s="310">
        <v>0</v>
      </c>
      <c r="N29" s="271"/>
      <c r="O29" s="272"/>
      <c r="P29" s="273"/>
      <c r="Q29" s="274"/>
      <c r="R29" s="272"/>
      <c r="S29" s="273"/>
      <c r="T29" s="274"/>
      <c r="U29" s="272"/>
      <c r="V29" s="273"/>
      <c r="W29" s="274"/>
      <c r="X29" s="272"/>
      <c r="Y29" s="273"/>
      <c r="Z29" s="274"/>
      <c r="AA29" s="272"/>
      <c r="AB29" s="273"/>
      <c r="AC29" s="274"/>
      <c r="AD29" s="272"/>
      <c r="AE29" s="273"/>
      <c r="AF29" s="274"/>
      <c r="AG29" s="272"/>
      <c r="AH29" s="273"/>
      <c r="AJ29" s="274"/>
      <c r="AK29" s="272"/>
      <c r="AL29" s="273"/>
      <c r="AS29" s="32">
        <v>1</v>
      </c>
    </row>
    <row r="30" spans="2:49" ht="15" customHeight="1" x14ac:dyDescent="0.3">
      <c r="B30" s="280" t="s">
        <v>177</v>
      </c>
      <c r="C30" s="287" t="s">
        <v>232</v>
      </c>
      <c r="D30" s="311" t="s">
        <v>23</v>
      </c>
      <c r="E30" s="312" t="s">
        <v>229</v>
      </c>
      <c r="F30" s="311" t="s">
        <v>230</v>
      </c>
      <c r="G30" s="280" t="s">
        <v>231</v>
      </c>
      <c r="H30" s="308">
        <v>50000</v>
      </c>
      <c r="I30" s="309">
        <v>75000</v>
      </c>
      <c r="J30" s="310">
        <v>78450</v>
      </c>
      <c r="K30" s="308">
        <v>0</v>
      </c>
      <c r="L30" s="309">
        <v>0</v>
      </c>
      <c r="M30" s="310">
        <v>0</v>
      </c>
      <c r="N30" s="271"/>
      <c r="O30" s="272"/>
      <c r="P30" s="273"/>
      <c r="Q30" s="274"/>
      <c r="R30" s="272"/>
      <c r="S30" s="273"/>
      <c r="T30" s="274"/>
      <c r="U30" s="272"/>
      <c r="V30" s="273"/>
      <c r="W30" s="274"/>
      <c r="X30" s="272"/>
      <c r="Y30" s="273"/>
      <c r="Z30" s="274"/>
      <c r="AA30" s="272"/>
      <c r="AB30" s="273"/>
      <c r="AC30" s="274"/>
      <c r="AD30" s="272"/>
      <c r="AE30" s="273"/>
      <c r="AF30" s="274"/>
      <c r="AG30" s="272"/>
      <c r="AH30" s="273"/>
      <c r="AJ30" s="274" t="e">
        <v>#VALUE!</v>
      </c>
      <c r="AK30" s="272">
        <v>20000</v>
      </c>
      <c r="AL30" s="273">
        <v>21100</v>
      </c>
      <c r="AS30" s="32">
        <v>1</v>
      </c>
      <c r="AU30" s="23">
        <v>1</v>
      </c>
      <c r="AV30" s="23">
        <v>6</v>
      </c>
      <c r="AW30" s="23">
        <v>1</v>
      </c>
    </row>
    <row r="31" spans="2:49" ht="15" customHeight="1" x14ac:dyDescent="0.3">
      <c r="B31" s="256"/>
      <c r="C31" s="255"/>
      <c r="D31" s="667" t="s">
        <v>233</v>
      </c>
      <c r="E31" s="667"/>
      <c r="F31" s="667"/>
      <c r="G31" s="290"/>
      <c r="H31" s="291">
        <f>SUBTOTAL(9,H29:H30)</f>
        <v>50000</v>
      </c>
      <c r="I31" s="292">
        <f t="shared" ref="I31:J31" si="4">SUBTOTAL(9,I29:I30)</f>
        <v>100226</v>
      </c>
      <c r="J31" s="293">
        <f t="shared" si="4"/>
        <v>99836</v>
      </c>
      <c r="K31" s="291">
        <v>0</v>
      </c>
      <c r="L31" s="292">
        <v>0</v>
      </c>
      <c r="M31" s="313">
        <v>0</v>
      </c>
      <c r="N31" s="271"/>
      <c r="O31" s="272"/>
      <c r="P31" s="273"/>
      <c r="Q31" s="274"/>
      <c r="R31" s="272"/>
      <c r="S31" s="273"/>
      <c r="T31" s="274"/>
      <c r="U31" s="272"/>
      <c r="V31" s="273"/>
      <c r="W31" s="274"/>
      <c r="X31" s="272"/>
      <c r="Y31" s="273"/>
      <c r="Z31" s="274"/>
      <c r="AA31" s="272"/>
      <c r="AB31" s="273"/>
      <c r="AC31" s="274"/>
      <c r="AD31" s="272"/>
      <c r="AE31" s="273"/>
      <c r="AF31" s="274"/>
      <c r="AG31" s="272"/>
      <c r="AH31" s="273"/>
      <c r="AJ31" s="274">
        <v>0</v>
      </c>
      <c r="AK31" s="272">
        <v>40000</v>
      </c>
      <c r="AL31" s="273">
        <v>42200</v>
      </c>
      <c r="AS31" s="32">
        <v>1</v>
      </c>
      <c r="AU31" s="23">
        <v>1</v>
      </c>
      <c r="AV31" s="23">
        <v>6</v>
      </c>
      <c r="AW31" s="23">
        <v>2</v>
      </c>
    </row>
    <row r="32" spans="2:49" ht="15" customHeight="1" x14ac:dyDescent="0.3">
      <c r="B32" s="264" t="s">
        <v>177</v>
      </c>
      <c r="C32" s="263" t="s">
        <v>234</v>
      </c>
      <c r="D32" s="288" t="s">
        <v>23</v>
      </c>
      <c r="E32" s="282" t="s">
        <v>235</v>
      </c>
      <c r="F32" s="280" t="s">
        <v>236</v>
      </c>
      <c r="G32" s="280" t="s">
        <v>237</v>
      </c>
      <c r="H32" s="314">
        <v>291113</v>
      </c>
      <c r="I32" s="315">
        <v>288354</v>
      </c>
      <c r="J32" s="316">
        <v>384741</v>
      </c>
      <c r="K32" s="308"/>
      <c r="L32" s="309"/>
      <c r="M32" s="317"/>
      <c r="N32" s="271"/>
      <c r="O32" s="272"/>
      <c r="P32" s="273"/>
      <c r="Q32" s="274"/>
      <c r="R32" s="272"/>
      <c r="S32" s="273"/>
      <c r="T32" s="274"/>
      <c r="U32" s="272"/>
      <c r="V32" s="273"/>
      <c r="W32" s="274"/>
      <c r="X32" s="272"/>
      <c r="Y32" s="273"/>
      <c r="Z32" s="274"/>
      <c r="AA32" s="272"/>
      <c r="AB32" s="273"/>
      <c r="AC32" s="274"/>
      <c r="AD32" s="272"/>
      <c r="AE32" s="273"/>
      <c r="AF32" s="274"/>
      <c r="AG32" s="272"/>
      <c r="AH32" s="273"/>
      <c r="AJ32" s="274" t="e">
        <v>#VALUE!</v>
      </c>
      <c r="AK32" s="272">
        <v>273727</v>
      </c>
      <c r="AL32" s="273">
        <v>595428</v>
      </c>
      <c r="AS32" s="32">
        <v>1</v>
      </c>
      <c r="AU32" s="23">
        <v>1</v>
      </c>
      <c r="AV32" s="23">
        <v>6</v>
      </c>
      <c r="AW32" s="23">
        <v>5</v>
      </c>
    </row>
    <row r="33" spans="2:49" ht="15" customHeight="1" x14ac:dyDescent="0.3">
      <c r="B33" s="276"/>
      <c r="C33" s="276"/>
      <c r="D33" s="667" t="s">
        <v>238</v>
      </c>
      <c r="E33" s="667"/>
      <c r="F33" s="667"/>
      <c r="G33" s="290"/>
      <c r="H33" s="291">
        <f>SUBTOTAL(9,H32:H32)</f>
        <v>291113</v>
      </c>
      <c r="I33" s="292">
        <f>SUBTOTAL(9,I32:I32)</f>
        <v>288354</v>
      </c>
      <c r="J33" s="293">
        <f>SUBTOTAL(9,J32:J32)</f>
        <v>384741</v>
      </c>
      <c r="K33" s="291">
        <v>0</v>
      </c>
      <c r="L33" s="292">
        <v>0</v>
      </c>
      <c r="M33" s="313">
        <v>0</v>
      </c>
      <c r="N33" s="271"/>
      <c r="O33" s="272"/>
      <c r="P33" s="273"/>
      <c r="Q33" s="274"/>
      <c r="R33" s="272"/>
      <c r="S33" s="273"/>
      <c r="T33" s="274"/>
      <c r="U33" s="272"/>
      <c r="V33" s="273"/>
      <c r="W33" s="274"/>
      <c r="X33" s="272"/>
      <c r="Y33" s="273"/>
      <c r="Z33" s="274"/>
      <c r="AA33" s="272"/>
      <c r="AB33" s="273"/>
      <c r="AC33" s="274"/>
      <c r="AD33" s="272"/>
      <c r="AE33" s="273"/>
      <c r="AF33" s="274"/>
      <c r="AG33" s="272"/>
      <c r="AH33" s="273"/>
      <c r="AJ33" s="274">
        <v>309707</v>
      </c>
      <c r="AK33" s="272">
        <v>286727</v>
      </c>
      <c r="AL33" s="273">
        <v>618144</v>
      </c>
      <c r="AS33" s="32">
        <v>1</v>
      </c>
      <c r="AU33" s="23">
        <v>1</v>
      </c>
      <c r="AV33" s="23">
        <v>6</v>
      </c>
      <c r="AW33" s="23">
        <v>7</v>
      </c>
    </row>
    <row r="34" spans="2:49" ht="15" customHeight="1" x14ac:dyDescent="0.3">
      <c r="B34" s="281" t="s">
        <v>239</v>
      </c>
      <c r="C34" s="298" t="s">
        <v>240</v>
      </c>
      <c r="D34" s="288" t="s">
        <v>23</v>
      </c>
      <c r="E34" s="282" t="s">
        <v>241</v>
      </c>
      <c r="F34" s="280" t="s">
        <v>242</v>
      </c>
      <c r="G34" s="280" t="s">
        <v>243</v>
      </c>
      <c r="H34" s="283">
        <v>0</v>
      </c>
      <c r="I34" s="284">
        <v>0</v>
      </c>
      <c r="J34" s="285">
        <v>0</v>
      </c>
      <c r="K34" s="283">
        <v>0</v>
      </c>
      <c r="L34" s="284">
        <v>0</v>
      </c>
      <c r="M34" s="285">
        <v>5000</v>
      </c>
      <c r="N34" s="271"/>
      <c r="O34" s="272"/>
      <c r="P34" s="273"/>
      <c r="Q34" s="274"/>
      <c r="R34" s="272"/>
      <c r="S34" s="273"/>
      <c r="T34" s="274"/>
      <c r="U34" s="272"/>
      <c r="V34" s="273"/>
      <c r="W34" s="274"/>
      <c r="X34" s="272"/>
      <c r="Y34" s="273"/>
      <c r="Z34" s="274"/>
      <c r="AA34" s="272"/>
      <c r="AB34" s="273"/>
      <c r="AC34" s="274"/>
      <c r="AD34" s="272"/>
      <c r="AE34" s="273"/>
      <c r="AF34" s="274"/>
      <c r="AG34" s="272"/>
      <c r="AH34" s="273"/>
      <c r="AJ34" s="274" t="e">
        <v>#VALUE!</v>
      </c>
      <c r="AK34" s="272">
        <v>0</v>
      </c>
      <c r="AL34" s="273">
        <v>20000</v>
      </c>
      <c r="AS34" s="32">
        <v>1</v>
      </c>
      <c r="AU34" s="23">
        <v>1</v>
      </c>
      <c r="AV34" s="23">
        <v>6</v>
      </c>
      <c r="AW34" s="23">
        <v>10</v>
      </c>
    </row>
    <row r="35" spans="2:49" hidden="1" x14ac:dyDescent="0.3">
      <c r="B35" s="281" t="s">
        <v>244</v>
      </c>
      <c r="C35" s="298" t="s">
        <v>245</v>
      </c>
      <c r="D35" s="288" t="s">
        <v>23</v>
      </c>
      <c r="E35" s="282" t="s">
        <v>241</v>
      </c>
      <c r="F35" s="280" t="s">
        <v>242</v>
      </c>
      <c r="G35" s="280" t="s">
        <v>246</v>
      </c>
      <c r="H35" s="283">
        <v>0</v>
      </c>
      <c r="I35" s="284">
        <v>0</v>
      </c>
      <c r="J35" s="285">
        <v>0</v>
      </c>
      <c r="K35" s="283">
        <v>0</v>
      </c>
      <c r="L35" s="284">
        <v>0</v>
      </c>
      <c r="M35" s="285">
        <v>0</v>
      </c>
      <c r="N35" s="271"/>
      <c r="O35" s="272"/>
      <c r="P35" s="273"/>
      <c r="Q35" s="274"/>
      <c r="R35" s="272"/>
      <c r="S35" s="273"/>
      <c r="T35" s="274"/>
      <c r="U35" s="272"/>
      <c r="V35" s="273"/>
      <c r="W35" s="274"/>
      <c r="X35" s="272"/>
      <c r="Y35" s="273"/>
      <c r="Z35" s="274"/>
      <c r="AA35" s="272"/>
      <c r="AB35" s="273"/>
      <c r="AC35" s="274"/>
      <c r="AD35" s="272"/>
      <c r="AE35" s="273"/>
      <c r="AF35" s="274"/>
      <c r="AG35" s="272"/>
      <c r="AH35" s="273"/>
      <c r="AJ35" s="274"/>
      <c r="AK35" s="272"/>
      <c r="AL35" s="273"/>
      <c r="AS35" s="32"/>
    </row>
    <row r="36" spans="2:49" ht="15" customHeight="1" x14ac:dyDescent="0.3">
      <c r="B36" s="281" t="s">
        <v>247</v>
      </c>
      <c r="C36" s="298" t="s">
        <v>248</v>
      </c>
      <c r="D36" s="288" t="s">
        <v>23</v>
      </c>
      <c r="E36" s="282" t="s">
        <v>241</v>
      </c>
      <c r="F36" s="280" t="s">
        <v>242</v>
      </c>
      <c r="G36" s="318" t="s">
        <v>246</v>
      </c>
      <c r="H36" s="283">
        <v>0</v>
      </c>
      <c r="I36" s="284">
        <v>0</v>
      </c>
      <c r="J36" s="285">
        <v>0</v>
      </c>
      <c r="K36" s="283">
        <v>0</v>
      </c>
      <c r="L36" s="284">
        <v>0</v>
      </c>
      <c r="M36" s="285">
        <v>5000</v>
      </c>
      <c r="N36" s="271"/>
      <c r="O36" s="272"/>
      <c r="P36" s="273"/>
      <c r="Q36" s="274"/>
      <c r="R36" s="272"/>
      <c r="S36" s="273"/>
      <c r="T36" s="274"/>
      <c r="U36" s="272"/>
      <c r="V36" s="273"/>
      <c r="W36" s="274"/>
      <c r="X36" s="272"/>
      <c r="Y36" s="273"/>
      <c r="Z36" s="274"/>
      <c r="AA36" s="272"/>
      <c r="AB36" s="273"/>
      <c r="AC36" s="274"/>
      <c r="AD36" s="272"/>
      <c r="AE36" s="273"/>
      <c r="AF36" s="274"/>
      <c r="AG36" s="272"/>
      <c r="AH36" s="273"/>
      <c r="AJ36" s="274"/>
      <c r="AK36" s="272"/>
      <c r="AL36" s="273"/>
      <c r="AS36" s="32"/>
    </row>
    <row r="37" spans="2:49" ht="15" customHeight="1" x14ac:dyDescent="0.3">
      <c r="B37" s="280" t="s">
        <v>249</v>
      </c>
      <c r="C37" s="319" t="s">
        <v>250</v>
      </c>
      <c r="D37" s="288" t="s">
        <v>23</v>
      </c>
      <c r="E37" s="282" t="s">
        <v>251</v>
      </c>
      <c r="F37" s="280" t="s">
        <v>242</v>
      </c>
      <c r="G37" s="318" t="s">
        <v>252</v>
      </c>
      <c r="H37" s="283">
        <v>0</v>
      </c>
      <c r="I37" s="284">
        <v>0</v>
      </c>
      <c r="J37" s="285">
        <v>0</v>
      </c>
      <c r="K37" s="283">
        <v>159441</v>
      </c>
      <c r="L37" s="284">
        <v>139750</v>
      </c>
      <c r="M37" s="285">
        <v>150028</v>
      </c>
      <c r="N37" s="271"/>
      <c r="O37" s="272"/>
      <c r="P37" s="273"/>
      <c r="Q37" s="274"/>
      <c r="R37" s="272"/>
      <c r="S37" s="273"/>
      <c r="T37" s="274"/>
      <c r="U37" s="272"/>
      <c r="V37" s="273"/>
      <c r="W37" s="274"/>
      <c r="X37" s="272"/>
      <c r="Y37" s="273"/>
      <c r="Z37" s="274"/>
      <c r="AA37" s="272"/>
      <c r="AB37" s="273"/>
      <c r="AC37" s="274"/>
      <c r="AD37" s="272"/>
      <c r="AE37" s="273"/>
      <c r="AF37" s="274"/>
      <c r="AG37" s="272"/>
      <c r="AH37" s="273"/>
      <c r="AJ37" s="274"/>
      <c r="AK37" s="272"/>
      <c r="AL37" s="273"/>
      <c r="AS37" s="32"/>
    </row>
    <row r="38" spans="2:49" ht="15" customHeight="1" x14ac:dyDescent="0.3">
      <c r="B38" s="281" t="s">
        <v>253</v>
      </c>
      <c r="C38" s="298" t="s">
        <v>254</v>
      </c>
      <c r="D38" s="288" t="s">
        <v>23</v>
      </c>
      <c r="E38" s="282" t="s">
        <v>241</v>
      </c>
      <c r="F38" s="280" t="s">
        <v>242</v>
      </c>
      <c r="G38" s="280" t="s">
        <v>255</v>
      </c>
      <c r="H38" s="283">
        <v>0</v>
      </c>
      <c r="I38" s="284">
        <v>0</v>
      </c>
      <c r="J38" s="285">
        <v>0</v>
      </c>
      <c r="K38" s="283">
        <v>0</v>
      </c>
      <c r="L38" s="284">
        <v>0</v>
      </c>
      <c r="M38" s="285">
        <v>5000</v>
      </c>
      <c r="N38" s="294">
        <v>0</v>
      </c>
      <c r="O38" s="295">
        <v>0</v>
      </c>
      <c r="P38" s="296">
        <v>0</v>
      </c>
      <c r="Q38" s="297">
        <v>0</v>
      </c>
      <c r="R38" s="295">
        <v>0</v>
      </c>
      <c r="S38" s="296">
        <v>0</v>
      </c>
      <c r="T38" s="297">
        <v>0</v>
      </c>
      <c r="U38" s="295">
        <v>0</v>
      </c>
      <c r="V38" s="296">
        <v>0</v>
      </c>
      <c r="W38" s="297">
        <v>0</v>
      </c>
      <c r="X38" s="295">
        <v>0</v>
      </c>
      <c r="Y38" s="296">
        <v>0</v>
      </c>
      <c r="Z38" s="297">
        <v>0</v>
      </c>
      <c r="AA38" s="295">
        <v>0</v>
      </c>
      <c r="AB38" s="296">
        <v>0</v>
      </c>
      <c r="AC38" s="297">
        <v>0</v>
      </c>
      <c r="AD38" s="295">
        <v>0</v>
      </c>
      <c r="AE38" s="296">
        <v>0</v>
      </c>
      <c r="AF38" s="297">
        <v>0</v>
      </c>
      <c r="AG38" s="295">
        <v>0</v>
      </c>
      <c r="AH38" s="296">
        <v>0</v>
      </c>
      <c r="AJ38" s="297" t="e">
        <v>#VALUE!</v>
      </c>
      <c r="AK38" s="295">
        <v>633454</v>
      </c>
      <c r="AL38" s="296">
        <v>1349588</v>
      </c>
      <c r="AS38" s="32">
        <v>1</v>
      </c>
    </row>
    <row r="39" spans="2:49" ht="15" customHeight="1" x14ac:dyDescent="0.3">
      <c r="B39" s="320"/>
      <c r="C39" s="321"/>
      <c r="D39" s="667" t="s">
        <v>256</v>
      </c>
      <c r="E39" s="667"/>
      <c r="F39" s="667"/>
      <c r="G39" s="290"/>
      <c r="H39" s="291">
        <v>0</v>
      </c>
      <c r="I39" s="292">
        <v>0</v>
      </c>
      <c r="J39" s="293">
        <v>0</v>
      </c>
      <c r="K39" s="291">
        <f>SUBTOTAL(9,K34:K38)</f>
        <v>159441</v>
      </c>
      <c r="L39" s="292">
        <f>SUBTOTAL(9,L34:L38)</f>
        <v>139750</v>
      </c>
      <c r="M39" s="293">
        <f>SUBTOTAL(9,M34:M38)</f>
        <v>165028</v>
      </c>
      <c r="N39" s="271"/>
      <c r="O39" s="272"/>
      <c r="P39" s="273"/>
      <c r="Q39" s="274"/>
      <c r="R39" s="272"/>
      <c r="S39" s="273"/>
      <c r="T39" s="274"/>
      <c r="U39" s="272"/>
      <c r="V39" s="273"/>
      <c r="W39" s="274"/>
      <c r="X39" s="272"/>
      <c r="Y39" s="273"/>
      <c r="Z39" s="274"/>
      <c r="AA39" s="272"/>
      <c r="AB39" s="273"/>
      <c r="AC39" s="274"/>
      <c r="AD39" s="272"/>
      <c r="AE39" s="273"/>
      <c r="AF39" s="274"/>
      <c r="AG39" s="272"/>
      <c r="AH39" s="273"/>
      <c r="AJ39" s="274">
        <v>0</v>
      </c>
      <c r="AK39" s="272">
        <v>0</v>
      </c>
      <c r="AL39" s="273">
        <v>0</v>
      </c>
      <c r="AS39" s="32">
        <v>1</v>
      </c>
      <c r="AU39" s="23">
        <v>1</v>
      </c>
      <c r="AV39" s="23">
        <v>8</v>
      </c>
      <c r="AW39" s="23">
        <v>2</v>
      </c>
    </row>
    <row r="40" spans="2:49" ht="15" customHeight="1" x14ac:dyDescent="0.3">
      <c r="B40" s="322"/>
      <c r="C40" s="281"/>
      <c r="D40" s="323"/>
      <c r="E40" s="324"/>
      <c r="F40" s="324"/>
      <c r="G40" s="325"/>
      <c r="H40" s="291"/>
      <c r="I40" s="292"/>
      <c r="J40" s="293"/>
      <c r="K40" s="291"/>
      <c r="L40" s="292"/>
      <c r="M40" s="293"/>
      <c r="N40" s="271"/>
      <c r="O40" s="272"/>
      <c r="P40" s="273"/>
      <c r="Q40" s="274"/>
      <c r="R40" s="272"/>
      <c r="S40" s="273"/>
      <c r="T40" s="274"/>
      <c r="U40" s="272"/>
      <c r="V40" s="273"/>
      <c r="W40" s="274"/>
      <c r="X40" s="272"/>
      <c r="Y40" s="273"/>
      <c r="Z40" s="274"/>
      <c r="AA40" s="272"/>
      <c r="AB40" s="273"/>
      <c r="AC40" s="274"/>
      <c r="AD40" s="272"/>
      <c r="AE40" s="273"/>
      <c r="AF40" s="274"/>
      <c r="AG40" s="272"/>
      <c r="AH40" s="273"/>
      <c r="AJ40" s="274"/>
      <c r="AK40" s="272"/>
      <c r="AL40" s="273"/>
      <c r="AS40" s="32"/>
    </row>
    <row r="41" spans="2:49" ht="15" customHeight="1" x14ac:dyDescent="0.3">
      <c r="B41" s="326"/>
      <c r="C41" s="254"/>
      <c r="D41" s="667" t="s">
        <v>24</v>
      </c>
      <c r="E41" s="667"/>
      <c r="F41" s="667"/>
      <c r="G41" s="290"/>
      <c r="H41" s="291">
        <f t="shared" ref="H41:M41" si="5">H11+H18+H22+H28+H31+H33+H39</f>
        <v>707935</v>
      </c>
      <c r="I41" s="292">
        <f t="shared" si="5"/>
        <v>853115</v>
      </c>
      <c r="J41" s="293">
        <f t="shared" si="5"/>
        <v>545175</v>
      </c>
      <c r="K41" s="291">
        <f t="shared" si="5"/>
        <v>317423</v>
      </c>
      <c r="L41" s="292">
        <f t="shared" si="5"/>
        <v>330916</v>
      </c>
      <c r="M41" s="293">
        <f t="shared" si="5"/>
        <v>331429</v>
      </c>
      <c r="N41" s="271"/>
      <c r="O41" s="272"/>
      <c r="P41" s="273"/>
      <c r="Q41" s="274"/>
      <c r="R41" s="272"/>
      <c r="S41" s="273"/>
      <c r="T41" s="274"/>
      <c r="U41" s="272"/>
      <c r="V41" s="273"/>
      <c r="W41" s="274"/>
      <c r="X41" s="272"/>
      <c r="Y41" s="273"/>
      <c r="Z41" s="274"/>
      <c r="AA41" s="272"/>
      <c r="AB41" s="273"/>
      <c r="AC41" s="274"/>
      <c r="AD41" s="272"/>
      <c r="AE41" s="273"/>
      <c r="AF41" s="274"/>
      <c r="AG41" s="272"/>
      <c r="AH41" s="273"/>
      <c r="AJ41" s="274">
        <v>805267</v>
      </c>
      <c r="AK41" s="272">
        <v>684420</v>
      </c>
      <c r="AL41" s="273">
        <v>1226085</v>
      </c>
      <c r="AS41" s="32">
        <v>1</v>
      </c>
      <c r="AU41" s="23">
        <v>1</v>
      </c>
      <c r="AV41" s="23">
        <v>8</v>
      </c>
      <c r="AW41" s="23">
        <v>3</v>
      </c>
    </row>
    <row r="42" spans="2:49" ht="15" customHeight="1" x14ac:dyDescent="0.3">
      <c r="B42" s="668" t="s">
        <v>25</v>
      </c>
      <c r="C42" s="669"/>
      <c r="D42" s="667"/>
      <c r="E42" s="667"/>
      <c r="F42" s="667"/>
      <c r="G42" s="290"/>
      <c r="H42" s="291"/>
      <c r="I42" s="292"/>
      <c r="J42" s="293"/>
      <c r="K42" s="291"/>
      <c r="L42" s="292"/>
      <c r="M42" s="293"/>
      <c r="N42" s="271"/>
      <c r="O42" s="272"/>
      <c r="P42" s="273"/>
      <c r="Q42" s="274"/>
      <c r="R42" s="272"/>
      <c r="S42" s="273"/>
      <c r="T42" s="274"/>
      <c r="U42" s="272"/>
      <c r="V42" s="273"/>
      <c r="W42" s="274"/>
      <c r="X42" s="272"/>
      <c r="Y42" s="273"/>
      <c r="Z42" s="274"/>
      <c r="AA42" s="272"/>
      <c r="AB42" s="273"/>
      <c r="AC42" s="274"/>
      <c r="AD42" s="272"/>
      <c r="AE42" s="273"/>
      <c r="AF42" s="274"/>
      <c r="AG42" s="272"/>
      <c r="AH42" s="273"/>
      <c r="AJ42" s="274">
        <v>0</v>
      </c>
      <c r="AK42" s="272">
        <v>0</v>
      </c>
      <c r="AL42" s="273">
        <v>0</v>
      </c>
      <c r="AS42" s="32">
        <v>1</v>
      </c>
      <c r="AU42" s="23">
        <v>1</v>
      </c>
      <c r="AV42" s="23">
        <v>8</v>
      </c>
      <c r="AW42" s="23" t="e">
        <v>#REF!</v>
      </c>
    </row>
    <row r="43" spans="2:49" hidden="1" x14ac:dyDescent="0.3">
      <c r="B43" s="328" t="s">
        <v>257</v>
      </c>
      <c r="C43" s="264" t="s">
        <v>258</v>
      </c>
      <c r="D43" s="265" t="s">
        <v>21</v>
      </c>
      <c r="E43" s="266" t="s">
        <v>259</v>
      </c>
      <c r="F43" s="265" t="s">
        <v>260</v>
      </c>
      <c r="G43" s="265" t="s">
        <v>260</v>
      </c>
      <c r="H43" s="267">
        <v>0</v>
      </c>
      <c r="I43" s="268">
        <v>0</v>
      </c>
      <c r="J43" s="269">
        <v>0</v>
      </c>
      <c r="K43" s="267">
        <v>0</v>
      </c>
      <c r="L43" s="268">
        <v>0</v>
      </c>
      <c r="M43" s="269">
        <v>0</v>
      </c>
      <c r="N43" s="271"/>
      <c r="O43" s="272"/>
      <c r="P43" s="273"/>
      <c r="Q43" s="274"/>
      <c r="R43" s="272"/>
      <c r="S43" s="273"/>
      <c r="T43" s="274"/>
      <c r="U43" s="272"/>
      <c r="V43" s="273"/>
      <c r="W43" s="274"/>
      <c r="X43" s="272"/>
      <c r="Y43" s="273"/>
      <c r="Z43" s="274"/>
      <c r="AA43" s="272"/>
      <c r="AB43" s="273"/>
      <c r="AC43" s="274"/>
      <c r="AD43" s="272"/>
      <c r="AE43" s="273"/>
      <c r="AF43" s="274"/>
      <c r="AG43" s="272"/>
      <c r="AH43" s="273"/>
      <c r="AJ43" s="274" t="e">
        <v>#VALUE!</v>
      </c>
      <c r="AK43" s="272">
        <v>154832</v>
      </c>
      <c r="AL43" s="273">
        <v>90578</v>
      </c>
      <c r="AS43" s="32"/>
      <c r="AU43" s="23">
        <v>1</v>
      </c>
      <c r="AV43" s="23">
        <v>8</v>
      </c>
      <c r="AW43" s="23" t="e">
        <v>#REF!</v>
      </c>
    </row>
    <row r="44" spans="2:49" hidden="1" x14ac:dyDescent="0.3">
      <c r="B44" s="329"/>
      <c r="C44" s="276"/>
      <c r="D44" s="671" t="s">
        <v>261</v>
      </c>
      <c r="E44" s="671"/>
      <c r="F44" s="671"/>
      <c r="G44" s="256"/>
      <c r="H44" s="277">
        <v>0</v>
      </c>
      <c r="I44" s="278">
        <v>0</v>
      </c>
      <c r="J44" s="279">
        <v>0</v>
      </c>
      <c r="K44" s="277">
        <f>SUBTOTAL(9,K43:K43)</f>
        <v>0</v>
      </c>
      <c r="L44" s="278">
        <f>SUBTOTAL(9,L43:L43)</f>
        <v>0</v>
      </c>
      <c r="M44" s="279">
        <f>SUBTOTAL(9,M43:M43)</f>
        <v>0</v>
      </c>
      <c r="N44" s="271"/>
      <c r="O44" s="272"/>
      <c r="P44" s="273"/>
      <c r="Q44" s="274"/>
      <c r="R44" s="272"/>
      <c r="S44" s="273"/>
      <c r="T44" s="274"/>
      <c r="U44" s="272"/>
      <c r="V44" s="273"/>
      <c r="W44" s="274"/>
      <c r="X44" s="272"/>
      <c r="Y44" s="273"/>
      <c r="Z44" s="274"/>
      <c r="AA44" s="272"/>
      <c r="AB44" s="273"/>
      <c r="AC44" s="274"/>
      <c r="AD44" s="272"/>
      <c r="AE44" s="273"/>
      <c r="AF44" s="274"/>
      <c r="AG44" s="272"/>
      <c r="AH44" s="273"/>
      <c r="AJ44" s="274">
        <v>114638</v>
      </c>
      <c r="AK44" s="272">
        <v>154832</v>
      </c>
      <c r="AL44" s="273">
        <v>90578</v>
      </c>
      <c r="AU44" s="23">
        <v>1</v>
      </c>
      <c r="AV44" s="23">
        <v>8</v>
      </c>
      <c r="AW44" s="23" t="e">
        <v>#REF!</v>
      </c>
    </row>
    <row r="45" spans="2:49" ht="15" customHeight="1" x14ac:dyDescent="0.3">
      <c r="B45" s="330" t="s">
        <v>177</v>
      </c>
      <c r="C45" s="298" t="s">
        <v>262</v>
      </c>
      <c r="D45" s="280" t="s">
        <v>22</v>
      </c>
      <c r="E45" s="282" t="s">
        <v>263</v>
      </c>
      <c r="F45" s="280" t="s">
        <v>264</v>
      </c>
      <c r="G45" s="280" t="s">
        <v>264</v>
      </c>
      <c r="H45" s="283">
        <v>16161</v>
      </c>
      <c r="I45" s="284">
        <v>0</v>
      </c>
      <c r="J45" s="285">
        <v>0</v>
      </c>
      <c r="K45" s="283">
        <v>0</v>
      </c>
      <c r="L45" s="284">
        <v>0</v>
      </c>
      <c r="M45" s="285">
        <v>0</v>
      </c>
      <c r="N45" s="271"/>
      <c r="O45" s="272"/>
      <c r="P45" s="273"/>
      <c r="Q45" s="274"/>
      <c r="R45" s="272"/>
      <c r="S45" s="273"/>
      <c r="T45" s="274"/>
      <c r="U45" s="272"/>
      <c r="V45" s="273"/>
      <c r="W45" s="274"/>
      <c r="X45" s="272"/>
      <c r="Y45" s="273"/>
      <c r="Z45" s="274"/>
      <c r="AA45" s="272"/>
      <c r="AB45" s="273"/>
      <c r="AC45" s="274"/>
      <c r="AD45" s="272"/>
      <c r="AE45" s="273"/>
      <c r="AF45" s="274"/>
      <c r="AG45" s="272"/>
      <c r="AH45" s="273"/>
      <c r="AJ45" s="274"/>
      <c r="AK45" s="272"/>
      <c r="AL45" s="273"/>
      <c r="AS45" s="32">
        <v>1</v>
      </c>
    </row>
    <row r="46" spans="2:49" ht="15" customHeight="1" x14ac:dyDescent="0.3">
      <c r="B46" s="331"/>
      <c r="C46" s="289"/>
      <c r="D46" s="667" t="s">
        <v>265</v>
      </c>
      <c r="E46" s="667"/>
      <c r="F46" s="667"/>
      <c r="G46" s="290"/>
      <c r="H46" s="291">
        <f t="shared" ref="H46:M46" si="6">SUBTOTAL(9,H45:H45)</f>
        <v>16161</v>
      </c>
      <c r="I46" s="292">
        <f t="shared" si="6"/>
        <v>0</v>
      </c>
      <c r="J46" s="293">
        <f t="shared" si="6"/>
        <v>0</v>
      </c>
      <c r="K46" s="291">
        <f t="shared" si="6"/>
        <v>0</v>
      </c>
      <c r="L46" s="292">
        <f t="shared" si="6"/>
        <v>0</v>
      </c>
      <c r="M46" s="293">
        <f t="shared" si="6"/>
        <v>0</v>
      </c>
      <c r="N46" s="271"/>
      <c r="O46" s="272"/>
      <c r="P46" s="273"/>
      <c r="Q46" s="274"/>
      <c r="R46" s="272"/>
      <c r="S46" s="273"/>
      <c r="T46" s="274"/>
      <c r="U46" s="272"/>
      <c r="V46" s="273"/>
      <c r="W46" s="274"/>
      <c r="X46" s="272"/>
      <c r="Y46" s="273"/>
      <c r="Z46" s="274"/>
      <c r="AA46" s="272"/>
      <c r="AB46" s="273"/>
      <c r="AC46" s="274"/>
      <c r="AD46" s="272"/>
      <c r="AE46" s="273"/>
      <c r="AF46" s="274"/>
      <c r="AG46" s="272"/>
      <c r="AH46" s="273"/>
      <c r="AJ46" s="274">
        <v>40000</v>
      </c>
      <c r="AK46" s="272">
        <v>20000</v>
      </c>
      <c r="AL46" s="273">
        <v>48000</v>
      </c>
      <c r="AS46" s="32">
        <v>1</v>
      </c>
      <c r="AU46" s="23">
        <v>1</v>
      </c>
      <c r="AV46" s="23">
        <v>10</v>
      </c>
      <c r="AW46" s="23">
        <v>2</v>
      </c>
    </row>
    <row r="47" spans="2:49" ht="15" customHeight="1" x14ac:dyDescent="0.3">
      <c r="B47" s="332" t="s">
        <v>266</v>
      </c>
      <c r="C47" s="281" t="s">
        <v>267</v>
      </c>
      <c r="D47" s="280" t="s">
        <v>22</v>
      </c>
      <c r="E47" s="282" t="s">
        <v>268</v>
      </c>
      <c r="F47" s="280" t="s">
        <v>269</v>
      </c>
      <c r="G47" s="280" t="s">
        <v>269</v>
      </c>
      <c r="H47" s="283">
        <v>0</v>
      </c>
      <c r="I47" s="284">
        <v>0</v>
      </c>
      <c r="J47" s="285">
        <v>0</v>
      </c>
      <c r="K47" s="283">
        <v>25000</v>
      </c>
      <c r="L47" s="284">
        <v>50000</v>
      </c>
      <c r="M47" s="285">
        <v>52300</v>
      </c>
      <c r="N47" s="271"/>
      <c r="O47" s="272"/>
      <c r="P47" s="273"/>
      <c r="Q47" s="274"/>
      <c r="R47" s="272"/>
      <c r="S47" s="273"/>
      <c r="T47" s="274"/>
      <c r="U47" s="272"/>
      <c r="V47" s="273"/>
      <c r="W47" s="274"/>
      <c r="X47" s="272"/>
      <c r="Y47" s="273"/>
      <c r="Z47" s="274"/>
      <c r="AA47" s="272"/>
      <c r="AB47" s="273"/>
      <c r="AC47" s="274"/>
      <c r="AD47" s="272"/>
      <c r="AE47" s="273"/>
      <c r="AF47" s="274"/>
      <c r="AG47" s="272"/>
      <c r="AH47" s="273"/>
      <c r="AJ47" s="274" t="e">
        <v>#VALUE!</v>
      </c>
      <c r="AK47" s="272">
        <v>0</v>
      </c>
      <c r="AL47" s="273">
        <v>0</v>
      </c>
      <c r="AM47" s="333"/>
      <c r="AS47" s="32">
        <v>1</v>
      </c>
      <c r="AU47" s="23">
        <v>1</v>
      </c>
      <c r="AV47" s="23">
        <v>10</v>
      </c>
      <c r="AW47" s="23">
        <v>4</v>
      </c>
    </row>
    <row r="48" spans="2:49" ht="15" customHeight="1" x14ac:dyDescent="0.3">
      <c r="B48" s="330" t="s">
        <v>270</v>
      </c>
      <c r="C48" s="281" t="s">
        <v>271</v>
      </c>
      <c r="D48" s="280" t="s">
        <v>22</v>
      </c>
      <c r="E48" s="282" t="s">
        <v>268</v>
      </c>
      <c r="F48" s="280" t="s">
        <v>269</v>
      </c>
      <c r="G48" s="280" t="s">
        <v>269</v>
      </c>
      <c r="H48" s="283">
        <v>0</v>
      </c>
      <c r="I48" s="284">
        <v>0</v>
      </c>
      <c r="J48" s="334">
        <v>0</v>
      </c>
      <c r="K48" s="283">
        <v>15000</v>
      </c>
      <c r="L48" s="284">
        <v>4000</v>
      </c>
      <c r="M48" s="285">
        <v>0</v>
      </c>
      <c r="N48" s="271"/>
      <c r="O48" s="272"/>
      <c r="P48" s="273"/>
      <c r="Q48" s="274"/>
      <c r="R48" s="272"/>
      <c r="S48" s="273"/>
      <c r="T48" s="274"/>
      <c r="U48" s="272"/>
      <c r="V48" s="273"/>
      <c r="W48" s="274"/>
      <c r="X48" s="272"/>
      <c r="Y48" s="273"/>
      <c r="Z48" s="274"/>
      <c r="AA48" s="272"/>
      <c r="AB48" s="273"/>
      <c r="AC48" s="274"/>
      <c r="AD48" s="272"/>
      <c r="AE48" s="273"/>
      <c r="AF48" s="274"/>
      <c r="AG48" s="272"/>
      <c r="AH48" s="273"/>
      <c r="AJ48" s="274"/>
      <c r="AK48" s="272"/>
      <c r="AL48" s="273"/>
      <c r="AS48" s="32">
        <v>1</v>
      </c>
    </row>
    <row r="49" spans="1:49" ht="15" customHeight="1" x14ac:dyDescent="0.3">
      <c r="B49" s="332" t="s">
        <v>272</v>
      </c>
      <c r="C49" s="281" t="s">
        <v>273</v>
      </c>
      <c r="D49" s="288" t="s">
        <v>22</v>
      </c>
      <c r="E49" s="282" t="s">
        <v>274</v>
      </c>
      <c r="F49" s="280" t="s">
        <v>275</v>
      </c>
      <c r="G49" s="280" t="s">
        <v>275</v>
      </c>
      <c r="H49" s="283">
        <v>0</v>
      </c>
      <c r="I49" s="284">
        <v>0</v>
      </c>
      <c r="J49" s="285">
        <v>0</v>
      </c>
      <c r="K49" s="283">
        <v>40000</v>
      </c>
      <c r="L49" s="284">
        <v>50000</v>
      </c>
      <c r="M49" s="285">
        <v>62760</v>
      </c>
      <c r="N49" s="271"/>
      <c r="O49" s="272"/>
      <c r="P49" s="273"/>
      <c r="Q49" s="274"/>
      <c r="R49" s="272"/>
      <c r="S49" s="273"/>
      <c r="T49" s="274"/>
      <c r="U49" s="272"/>
      <c r="V49" s="273"/>
      <c r="W49" s="274"/>
      <c r="X49" s="272"/>
      <c r="Y49" s="273"/>
      <c r="Z49" s="274"/>
      <c r="AA49" s="272"/>
      <c r="AB49" s="273"/>
      <c r="AC49" s="274"/>
      <c r="AD49" s="272"/>
      <c r="AE49" s="273"/>
      <c r="AF49" s="274"/>
      <c r="AG49" s="272"/>
      <c r="AH49" s="273"/>
      <c r="AJ49" s="274" t="e">
        <v>#VALUE!</v>
      </c>
      <c r="AK49" s="272">
        <v>71000</v>
      </c>
      <c r="AL49" s="273">
        <v>80000</v>
      </c>
      <c r="AS49" s="32">
        <v>1</v>
      </c>
      <c r="AU49" s="23">
        <v>1</v>
      </c>
      <c r="AV49" s="23">
        <v>10</v>
      </c>
      <c r="AW49" s="23">
        <v>6</v>
      </c>
    </row>
    <row r="50" spans="1:49" s="178" customFormat="1" ht="15" customHeight="1" x14ac:dyDescent="0.3">
      <c r="A50" s="335"/>
      <c r="B50" s="332" t="s">
        <v>276</v>
      </c>
      <c r="C50" s="281" t="s">
        <v>277</v>
      </c>
      <c r="D50" s="288" t="s">
        <v>22</v>
      </c>
      <c r="E50" s="282" t="s">
        <v>274</v>
      </c>
      <c r="F50" s="280" t="s">
        <v>275</v>
      </c>
      <c r="G50" s="280" t="s">
        <v>275</v>
      </c>
      <c r="H50" s="283">
        <v>0</v>
      </c>
      <c r="I50" s="284">
        <v>0</v>
      </c>
      <c r="J50" s="285">
        <v>0</v>
      </c>
      <c r="K50" s="283">
        <v>3000</v>
      </c>
      <c r="L50" s="284">
        <v>0</v>
      </c>
      <c r="M50" s="285">
        <v>0</v>
      </c>
      <c r="N50" s="336"/>
      <c r="O50" s="337"/>
      <c r="P50" s="338"/>
      <c r="Q50" s="339"/>
      <c r="R50" s="337"/>
      <c r="S50" s="338"/>
      <c r="T50" s="339"/>
      <c r="U50" s="337"/>
      <c r="V50" s="338"/>
      <c r="W50" s="339"/>
      <c r="X50" s="337"/>
      <c r="Y50" s="338"/>
      <c r="Z50" s="339"/>
      <c r="AA50" s="337"/>
      <c r="AB50" s="338"/>
      <c r="AC50" s="339"/>
      <c r="AD50" s="337"/>
      <c r="AE50" s="338"/>
      <c r="AF50" s="339"/>
      <c r="AG50" s="337"/>
      <c r="AH50" s="338"/>
      <c r="AJ50" s="339"/>
      <c r="AK50" s="337"/>
      <c r="AL50" s="338"/>
      <c r="AS50" s="340">
        <v>1</v>
      </c>
    </row>
    <row r="51" spans="1:49" ht="15" customHeight="1" x14ac:dyDescent="0.3">
      <c r="B51" s="332" t="s">
        <v>278</v>
      </c>
      <c r="C51" s="281" t="s">
        <v>279</v>
      </c>
      <c r="D51" s="288" t="s">
        <v>22</v>
      </c>
      <c r="E51" s="282" t="s">
        <v>280</v>
      </c>
      <c r="F51" s="280" t="s">
        <v>281</v>
      </c>
      <c r="G51" s="280" t="s">
        <v>281</v>
      </c>
      <c r="H51" s="283">
        <v>0</v>
      </c>
      <c r="I51" s="284">
        <v>0</v>
      </c>
      <c r="J51" s="285">
        <v>0</v>
      </c>
      <c r="K51" s="283">
        <v>10447</v>
      </c>
      <c r="L51" s="284">
        <v>0</v>
      </c>
      <c r="M51" s="285">
        <v>0</v>
      </c>
      <c r="N51" s="271"/>
      <c r="O51" s="272"/>
      <c r="P51" s="273"/>
      <c r="Q51" s="274"/>
      <c r="R51" s="272"/>
      <c r="S51" s="273"/>
      <c r="T51" s="274"/>
      <c r="U51" s="272"/>
      <c r="V51" s="273"/>
      <c r="W51" s="274"/>
      <c r="X51" s="272"/>
      <c r="Y51" s="273"/>
      <c r="Z51" s="274"/>
      <c r="AA51" s="272"/>
      <c r="AB51" s="273"/>
      <c r="AC51" s="274"/>
      <c r="AD51" s="272"/>
      <c r="AE51" s="273"/>
      <c r="AF51" s="274"/>
      <c r="AG51" s="272"/>
      <c r="AH51" s="273"/>
      <c r="AJ51" s="274" t="e">
        <v>#VALUE!</v>
      </c>
      <c r="AK51" s="272">
        <v>20000</v>
      </c>
      <c r="AL51" s="273">
        <v>0</v>
      </c>
      <c r="AS51" s="32">
        <v>1</v>
      </c>
      <c r="AU51" s="23">
        <v>1</v>
      </c>
      <c r="AV51" s="23">
        <v>11</v>
      </c>
      <c r="AW51" s="23" t="e">
        <v>#REF!</v>
      </c>
    </row>
    <row r="52" spans="1:49" ht="15" customHeight="1" x14ac:dyDescent="0.3">
      <c r="B52" s="332" t="s">
        <v>282</v>
      </c>
      <c r="C52" s="281" t="s">
        <v>283</v>
      </c>
      <c r="D52" s="288" t="s">
        <v>22</v>
      </c>
      <c r="E52" s="282" t="s">
        <v>284</v>
      </c>
      <c r="F52" s="280" t="s">
        <v>285</v>
      </c>
      <c r="G52" s="280" t="s">
        <v>285</v>
      </c>
      <c r="H52" s="283">
        <v>0</v>
      </c>
      <c r="I52" s="284">
        <v>0</v>
      </c>
      <c r="J52" s="285">
        <v>0</v>
      </c>
      <c r="K52" s="283">
        <v>201000</v>
      </c>
      <c r="L52" s="284">
        <v>250000</v>
      </c>
      <c r="M52" s="285">
        <v>184699</v>
      </c>
      <c r="N52" s="294">
        <v>0</v>
      </c>
      <c r="O52" s="295">
        <v>0</v>
      </c>
      <c r="P52" s="296">
        <v>0</v>
      </c>
      <c r="Q52" s="297">
        <v>0</v>
      </c>
      <c r="R52" s="295">
        <v>0</v>
      </c>
      <c r="S52" s="296">
        <v>0</v>
      </c>
      <c r="T52" s="297">
        <v>0</v>
      </c>
      <c r="U52" s="295">
        <v>0</v>
      </c>
      <c r="V52" s="296">
        <v>0</v>
      </c>
      <c r="W52" s="297">
        <v>0</v>
      </c>
      <c r="X52" s="295">
        <v>0</v>
      </c>
      <c r="Y52" s="296">
        <v>0</v>
      </c>
      <c r="Z52" s="297">
        <v>0</v>
      </c>
      <c r="AA52" s="295">
        <v>0</v>
      </c>
      <c r="AB52" s="296">
        <v>0</v>
      </c>
      <c r="AC52" s="297">
        <v>0</v>
      </c>
      <c r="AD52" s="295">
        <v>0</v>
      </c>
      <c r="AE52" s="296">
        <v>0</v>
      </c>
      <c r="AF52" s="297">
        <v>0</v>
      </c>
      <c r="AG52" s="295">
        <v>0</v>
      </c>
      <c r="AH52" s="296">
        <v>0</v>
      </c>
      <c r="AJ52" s="297" t="e">
        <v>#VALUE!</v>
      </c>
      <c r="AK52" s="295">
        <v>181000</v>
      </c>
      <c r="AL52" s="296">
        <v>228000</v>
      </c>
      <c r="AS52" s="32">
        <v>1</v>
      </c>
    </row>
    <row r="53" spans="1:49" ht="15" customHeight="1" x14ac:dyDescent="0.3">
      <c r="B53" s="331"/>
      <c r="C53" s="289"/>
      <c r="D53" s="667" t="s">
        <v>286</v>
      </c>
      <c r="E53" s="667"/>
      <c r="F53" s="667"/>
      <c r="G53" s="290"/>
      <c r="H53" s="291">
        <f>SUM(H47:H52)</f>
        <v>0</v>
      </c>
      <c r="I53" s="292">
        <f>SUM(I47:I52)</f>
        <v>0</v>
      </c>
      <c r="J53" s="293">
        <f>SUM(J47:J52)</f>
        <v>0</v>
      </c>
      <c r="K53" s="291">
        <f t="shared" ref="K53:AL53" si="7">SUBTOTAL(9,K47:K52)</f>
        <v>294447</v>
      </c>
      <c r="L53" s="292">
        <f t="shared" si="7"/>
        <v>354000</v>
      </c>
      <c r="M53" s="293">
        <f t="shared" si="7"/>
        <v>299759</v>
      </c>
      <c r="N53" s="300">
        <f t="shared" si="7"/>
        <v>0</v>
      </c>
      <c r="O53" s="301">
        <f t="shared" si="7"/>
        <v>0</v>
      </c>
      <c r="P53" s="301">
        <f t="shared" si="7"/>
        <v>0</v>
      </c>
      <c r="Q53" s="301">
        <f t="shared" si="7"/>
        <v>0</v>
      </c>
      <c r="R53" s="301">
        <f t="shared" si="7"/>
        <v>0</v>
      </c>
      <c r="S53" s="301">
        <f t="shared" si="7"/>
        <v>0</v>
      </c>
      <c r="T53" s="301">
        <f t="shared" si="7"/>
        <v>0</v>
      </c>
      <c r="U53" s="301">
        <f t="shared" si="7"/>
        <v>0</v>
      </c>
      <c r="V53" s="301">
        <f t="shared" si="7"/>
        <v>0</v>
      </c>
      <c r="W53" s="301">
        <f t="shared" si="7"/>
        <v>0</v>
      </c>
      <c r="X53" s="301">
        <f t="shared" si="7"/>
        <v>0</v>
      </c>
      <c r="Y53" s="301">
        <f t="shared" si="7"/>
        <v>0</v>
      </c>
      <c r="Z53" s="301">
        <f t="shared" si="7"/>
        <v>0</v>
      </c>
      <c r="AA53" s="301">
        <f t="shared" si="7"/>
        <v>0</v>
      </c>
      <c r="AB53" s="301">
        <f t="shared" si="7"/>
        <v>0</v>
      </c>
      <c r="AC53" s="301">
        <f t="shared" si="7"/>
        <v>0</v>
      </c>
      <c r="AD53" s="301">
        <f t="shared" si="7"/>
        <v>0</v>
      </c>
      <c r="AE53" s="301">
        <f t="shared" si="7"/>
        <v>0</v>
      </c>
      <c r="AF53" s="301">
        <f t="shared" si="7"/>
        <v>0</v>
      </c>
      <c r="AG53" s="301">
        <f t="shared" si="7"/>
        <v>0</v>
      </c>
      <c r="AH53" s="301">
        <f t="shared" si="7"/>
        <v>0</v>
      </c>
      <c r="AI53" s="301">
        <f t="shared" si="7"/>
        <v>0</v>
      </c>
      <c r="AJ53" s="301" t="e">
        <f t="shared" si="7"/>
        <v>#VALUE!</v>
      </c>
      <c r="AK53" s="301">
        <f t="shared" si="7"/>
        <v>272000</v>
      </c>
      <c r="AL53" s="301">
        <f t="shared" si="7"/>
        <v>308000</v>
      </c>
      <c r="AS53" s="32">
        <v>1</v>
      </c>
      <c r="AU53" s="23">
        <v>1</v>
      </c>
      <c r="AV53" s="23">
        <v>12</v>
      </c>
      <c r="AW53" s="23">
        <v>1</v>
      </c>
    </row>
    <row r="54" spans="1:49" ht="15" customHeight="1" x14ac:dyDescent="0.3">
      <c r="B54" s="330" t="s">
        <v>177</v>
      </c>
      <c r="C54" s="281" t="s">
        <v>287</v>
      </c>
      <c r="D54" s="280" t="s">
        <v>22</v>
      </c>
      <c r="E54" s="282" t="s">
        <v>288</v>
      </c>
      <c r="F54" s="280" t="s">
        <v>289</v>
      </c>
      <c r="G54" s="280" t="s">
        <v>289</v>
      </c>
      <c r="H54" s="283">
        <v>113951</v>
      </c>
      <c r="I54" s="284">
        <v>50000</v>
      </c>
      <c r="J54" s="285">
        <v>30000</v>
      </c>
      <c r="K54" s="283">
        <v>0</v>
      </c>
      <c r="L54" s="284">
        <v>0</v>
      </c>
      <c r="M54" s="285">
        <v>0</v>
      </c>
      <c r="N54" s="271"/>
      <c r="O54" s="272"/>
      <c r="P54" s="273"/>
      <c r="Q54" s="274"/>
      <c r="R54" s="272"/>
      <c r="S54" s="273"/>
      <c r="T54" s="274"/>
      <c r="U54" s="272"/>
      <c r="V54" s="273"/>
      <c r="W54" s="274"/>
      <c r="X54" s="272"/>
      <c r="Y54" s="273"/>
      <c r="Z54" s="274"/>
      <c r="AA54" s="272"/>
      <c r="AB54" s="273"/>
      <c r="AC54" s="274"/>
      <c r="AD54" s="272"/>
      <c r="AE54" s="273"/>
      <c r="AF54" s="274"/>
      <c r="AG54" s="272"/>
      <c r="AH54" s="273"/>
      <c r="AJ54" s="274" t="e">
        <v>#VALUE!</v>
      </c>
      <c r="AK54" s="272">
        <v>53121</v>
      </c>
      <c r="AL54" s="273">
        <v>122108</v>
      </c>
      <c r="AS54" s="32">
        <v>1</v>
      </c>
      <c r="AU54" s="23">
        <v>1</v>
      </c>
      <c r="AV54" s="23">
        <v>12</v>
      </c>
      <c r="AW54" s="23">
        <v>3</v>
      </c>
    </row>
    <row r="55" spans="1:49" s="178" customFormat="1" ht="15" customHeight="1" x14ac:dyDescent="0.3">
      <c r="A55" s="335"/>
      <c r="B55" s="330" t="s">
        <v>276</v>
      </c>
      <c r="C55" s="281" t="s">
        <v>290</v>
      </c>
      <c r="D55" s="280" t="s">
        <v>22</v>
      </c>
      <c r="E55" s="282" t="s">
        <v>288</v>
      </c>
      <c r="F55" s="280" t="s">
        <v>289</v>
      </c>
      <c r="G55" s="280" t="s">
        <v>289</v>
      </c>
      <c r="H55" s="283">
        <v>0</v>
      </c>
      <c r="I55" s="284">
        <v>0</v>
      </c>
      <c r="J55" s="285">
        <v>0</v>
      </c>
      <c r="K55" s="283">
        <v>10000</v>
      </c>
      <c r="L55" s="284">
        <v>0</v>
      </c>
      <c r="M55" s="285">
        <v>0</v>
      </c>
      <c r="N55" s="336"/>
      <c r="O55" s="337"/>
      <c r="P55" s="338"/>
      <c r="Q55" s="339"/>
      <c r="R55" s="337"/>
      <c r="S55" s="338"/>
      <c r="T55" s="339"/>
      <c r="U55" s="337"/>
      <c r="V55" s="338"/>
      <c r="W55" s="339"/>
      <c r="X55" s="337"/>
      <c r="Y55" s="338"/>
      <c r="Z55" s="339"/>
      <c r="AA55" s="337"/>
      <c r="AB55" s="338"/>
      <c r="AC55" s="339"/>
      <c r="AD55" s="337"/>
      <c r="AE55" s="338"/>
      <c r="AF55" s="339"/>
      <c r="AG55" s="337"/>
      <c r="AH55" s="338"/>
      <c r="AJ55" s="339"/>
      <c r="AK55" s="337"/>
      <c r="AL55" s="338"/>
      <c r="AS55" s="340">
        <v>1</v>
      </c>
    </row>
    <row r="56" spans="1:49" s="178" customFormat="1" ht="15" customHeight="1" x14ac:dyDescent="0.3">
      <c r="A56" s="335"/>
      <c r="B56" s="330" t="s">
        <v>276</v>
      </c>
      <c r="C56" s="281" t="s">
        <v>291</v>
      </c>
      <c r="D56" s="280" t="s">
        <v>22</v>
      </c>
      <c r="E56" s="282" t="s">
        <v>288</v>
      </c>
      <c r="F56" s="280" t="s">
        <v>289</v>
      </c>
      <c r="G56" s="280" t="s">
        <v>289</v>
      </c>
      <c r="H56" s="283">
        <v>0</v>
      </c>
      <c r="I56" s="284">
        <v>0</v>
      </c>
      <c r="J56" s="285">
        <v>0</v>
      </c>
      <c r="K56" s="283">
        <v>5000</v>
      </c>
      <c r="L56" s="284">
        <v>0</v>
      </c>
      <c r="M56" s="285">
        <v>0</v>
      </c>
      <c r="N56" s="336"/>
      <c r="O56" s="337"/>
      <c r="P56" s="338"/>
      <c r="Q56" s="339"/>
      <c r="R56" s="337"/>
      <c r="S56" s="338"/>
      <c r="T56" s="339"/>
      <c r="U56" s="337"/>
      <c r="V56" s="338"/>
      <c r="W56" s="339"/>
      <c r="X56" s="337"/>
      <c r="Y56" s="338"/>
      <c r="Z56" s="339"/>
      <c r="AA56" s="337"/>
      <c r="AB56" s="338"/>
      <c r="AC56" s="339"/>
      <c r="AD56" s="337"/>
      <c r="AE56" s="338"/>
      <c r="AF56" s="339"/>
      <c r="AG56" s="337"/>
      <c r="AH56" s="338"/>
      <c r="AJ56" s="339"/>
      <c r="AK56" s="337"/>
      <c r="AL56" s="338"/>
      <c r="AS56" s="340">
        <v>1</v>
      </c>
    </row>
    <row r="57" spans="1:49" s="178" customFormat="1" ht="15" customHeight="1" x14ac:dyDescent="0.3">
      <c r="A57" s="335"/>
      <c r="B57" s="330" t="s">
        <v>276</v>
      </c>
      <c r="C57" s="281" t="s">
        <v>292</v>
      </c>
      <c r="D57" s="280" t="s">
        <v>22</v>
      </c>
      <c r="E57" s="282" t="s">
        <v>288</v>
      </c>
      <c r="F57" s="280" t="s">
        <v>289</v>
      </c>
      <c r="G57" s="280" t="s">
        <v>289</v>
      </c>
      <c r="H57" s="283">
        <v>0</v>
      </c>
      <c r="I57" s="284">
        <v>0</v>
      </c>
      <c r="J57" s="285">
        <v>0</v>
      </c>
      <c r="K57" s="283">
        <v>5000</v>
      </c>
      <c r="L57" s="284">
        <v>0</v>
      </c>
      <c r="M57" s="285">
        <v>0</v>
      </c>
      <c r="N57" s="336"/>
      <c r="O57" s="337"/>
      <c r="P57" s="338"/>
      <c r="Q57" s="339"/>
      <c r="R57" s="337"/>
      <c r="S57" s="338"/>
      <c r="T57" s="339"/>
      <c r="U57" s="337"/>
      <c r="V57" s="338"/>
      <c r="W57" s="339"/>
      <c r="X57" s="337"/>
      <c r="Y57" s="338"/>
      <c r="Z57" s="339"/>
      <c r="AA57" s="337"/>
      <c r="AB57" s="338"/>
      <c r="AC57" s="339"/>
      <c r="AD57" s="337"/>
      <c r="AE57" s="338"/>
      <c r="AF57" s="339"/>
      <c r="AG57" s="337"/>
      <c r="AH57" s="338"/>
      <c r="AJ57" s="339"/>
      <c r="AK57" s="337"/>
      <c r="AL57" s="338"/>
      <c r="AS57" s="340">
        <v>1</v>
      </c>
    </row>
    <row r="58" spans="1:49" s="178" customFormat="1" ht="15" customHeight="1" x14ac:dyDescent="0.3">
      <c r="A58" s="335"/>
      <c r="B58" s="330" t="s">
        <v>177</v>
      </c>
      <c r="C58" s="281" t="s">
        <v>293</v>
      </c>
      <c r="D58" s="280" t="s">
        <v>22</v>
      </c>
      <c r="E58" s="282" t="s">
        <v>294</v>
      </c>
      <c r="F58" s="280" t="s">
        <v>289</v>
      </c>
      <c r="G58" s="280" t="s">
        <v>289</v>
      </c>
      <c r="H58" s="283">
        <v>30000</v>
      </c>
      <c r="I58" s="284">
        <v>20000</v>
      </c>
      <c r="J58" s="285">
        <v>4222</v>
      </c>
      <c r="K58" s="283">
        <v>0</v>
      </c>
      <c r="L58" s="284">
        <v>0</v>
      </c>
      <c r="M58" s="285">
        <v>0</v>
      </c>
      <c r="N58" s="336"/>
      <c r="O58" s="337"/>
      <c r="P58" s="338"/>
      <c r="Q58" s="339"/>
      <c r="R58" s="337"/>
      <c r="S58" s="338"/>
      <c r="T58" s="339"/>
      <c r="U58" s="337"/>
      <c r="V58" s="338"/>
      <c r="W58" s="339"/>
      <c r="X58" s="337"/>
      <c r="Y58" s="338"/>
      <c r="Z58" s="339"/>
      <c r="AA58" s="337"/>
      <c r="AB58" s="338"/>
      <c r="AC58" s="339"/>
      <c r="AD58" s="337"/>
      <c r="AE58" s="338"/>
      <c r="AF58" s="339"/>
      <c r="AG58" s="337"/>
      <c r="AH58" s="338"/>
      <c r="AJ58" s="339"/>
      <c r="AK58" s="337"/>
      <c r="AL58" s="338"/>
      <c r="AS58" s="340">
        <v>1</v>
      </c>
    </row>
    <row r="59" spans="1:49" s="178" customFormat="1" ht="15" customHeight="1" x14ac:dyDescent="0.3">
      <c r="A59" s="335"/>
      <c r="B59" s="332" t="s">
        <v>295</v>
      </c>
      <c r="C59" s="281" t="s">
        <v>296</v>
      </c>
      <c r="D59" s="280" t="s">
        <v>297</v>
      </c>
      <c r="E59" s="282" t="s">
        <v>294</v>
      </c>
      <c r="F59" s="280" t="s">
        <v>298</v>
      </c>
      <c r="G59" s="280" t="s">
        <v>298</v>
      </c>
      <c r="H59" s="283">
        <v>0</v>
      </c>
      <c r="I59" s="284">
        <v>0</v>
      </c>
      <c r="J59" s="285">
        <v>0</v>
      </c>
      <c r="K59" s="283">
        <v>50000</v>
      </c>
      <c r="L59" s="284">
        <v>60000</v>
      </c>
      <c r="M59" s="285">
        <v>60000</v>
      </c>
      <c r="N59" s="336"/>
      <c r="O59" s="337"/>
      <c r="P59" s="338"/>
      <c r="Q59" s="339"/>
      <c r="R59" s="337"/>
      <c r="S59" s="338"/>
      <c r="T59" s="339"/>
      <c r="U59" s="337"/>
      <c r="V59" s="338"/>
      <c r="W59" s="339"/>
      <c r="X59" s="337"/>
      <c r="Y59" s="338"/>
      <c r="Z59" s="339"/>
      <c r="AA59" s="337"/>
      <c r="AB59" s="338"/>
      <c r="AC59" s="339"/>
      <c r="AD59" s="337"/>
      <c r="AE59" s="338"/>
      <c r="AF59" s="339"/>
      <c r="AG59" s="337"/>
      <c r="AH59" s="338"/>
      <c r="AJ59" s="339"/>
      <c r="AK59" s="337"/>
      <c r="AL59" s="338"/>
      <c r="AS59" s="340">
        <v>1</v>
      </c>
    </row>
    <row r="60" spans="1:49" ht="15" customHeight="1" x14ac:dyDescent="0.3">
      <c r="B60" s="330" t="s">
        <v>270</v>
      </c>
      <c r="C60" s="281" t="s">
        <v>299</v>
      </c>
      <c r="D60" s="280" t="s">
        <v>22</v>
      </c>
      <c r="E60" s="282" t="s">
        <v>300</v>
      </c>
      <c r="F60" s="280" t="s">
        <v>301</v>
      </c>
      <c r="G60" s="280" t="s">
        <v>301</v>
      </c>
      <c r="H60" s="283">
        <v>0</v>
      </c>
      <c r="I60" s="284">
        <v>0</v>
      </c>
      <c r="J60" s="285">
        <v>0</v>
      </c>
      <c r="K60" s="283">
        <v>5000</v>
      </c>
      <c r="L60" s="284">
        <v>30000</v>
      </c>
      <c r="M60" s="285">
        <v>40570</v>
      </c>
      <c r="N60" s="271"/>
      <c r="O60" s="272"/>
      <c r="P60" s="273"/>
      <c r="Q60" s="274"/>
      <c r="R60" s="272"/>
      <c r="S60" s="273"/>
      <c r="T60" s="274"/>
      <c r="U60" s="272"/>
      <c r="V60" s="273"/>
      <c r="W60" s="274"/>
      <c r="X60" s="272"/>
      <c r="Y60" s="273"/>
      <c r="Z60" s="274"/>
      <c r="AA60" s="272"/>
      <c r="AB60" s="273"/>
      <c r="AC60" s="274"/>
      <c r="AD60" s="272"/>
      <c r="AE60" s="273"/>
      <c r="AF60" s="274"/>
      <c r="AG60" s="272"/>
      <c r="AH60" s="273"/>
      <c r="AJ60" s="274"/>
      <c r="AK60" s="272"/>
      <c r="AL60" s="273"/>
      <c r="AM60" s="286"/>
      <c r="AS60" s="340">
        <v>1</v>
      </c>
    </row>
    <row r="61" spans="1:49" ht="15" customHeight="1" x14ac:dyDescent="0.3">
      <c r="B61" s="330" t="s">
        <v>276</v>
      </c>
      <c r="C61" s="281" t="s">
        <v>302</v>
      </c>
      <c r="D61" s="280" t="s">
        <v>22</v>
      </c>
      <c r="E61" s="282" t="s">
        <v>300</v>
      </c>
      <c r="F61" s="280" t="s">
        <v>301</v>
      </c>
      <c r="G61" s="280" t="s">
        <v>301</v>
      </c>
      <c r="H61" s="283">
        <v>0</v>
      </c>
      <c r="I61" s="284">
        <v>0</v>
      </c>
      <c r="J61" s="285">
        <v>0</v>
      </c>
      <c r="K61" s="283">
        <v>5000</v>
      </c>
      <c r="L61" s="284">
        <v>0</v>
      </c>
      <c r="M61" s="285">
        <v>0</v>
      </c>
      <c r="N61" s="271"/>
      <c r="O61" s="272"/>
      <c r="P61" s="273"/>
      <c r="Q61" s="274"/>
      <c r="R61" s="272"/>
      <c r="S61" s="273"/>
      <c r="T61" s="274"/>
      <c r="U61" s="272"/>
      <c r="V61" s="273"/>
      <c r="W61" s="274"/>
      <c r="X61" s="272"/>
      <c r="Y61" s="273"/>
      <c r="Z61" s="274"/>
      <c r="AA61" s="272"/>
      <c r="AB61" s="273"/>
      <c r="AC61" s="274"/>
      <c r="AD61" s="272"/>
      <c r="AE61" s="273"/>
      <c r="AF61" s="274"/>
      <c r="AG61" s="272"/>
      <c r="AH61" s="273"/>
      <c r="AJ61" s="274"/>
      <c r="AK61" s="272"/>
      <c r="AL61" s="273"/>
      <c r="AS61" s="340">
        <v>1</v>
      </c>
    </row>
    <row r="62" spans="1:49" s="178" customFormat="1" ht="15" customHeight="1" x14ac:dyDescent="0.3">
      <c r="A62" s="335"/>
      <c r="B62" s="330" t="s">
        <v>276</v>
      </c>
      <c r="C62" s="281" t="s">
        <v>303</v>
      </c>
      <c r="D62" s="280" t="s">
        <v>22</v>
      </c>
      <c r="E62" s="282" t="s">
        <v>300</v>
      </c>
      <c r="F62" s="280" t="s">
        <v>301</v>
      </c>
      <c r="G62" s="280" t="s">
        <v>301</v>
      </c>
      <c r="H62" s="283">
        <v>0</v>
      </c>
      <c r="I62" s="284">
        <v>0</v>
      </c>
      <c r="J62" s="285">
        <v>0</v>
      </c>
      <c r="K62" s="283">
        <v>5000</v>
      </c>
      <c r="L62" s="284">
        <v>0</v>
      </c>
      <c r="M62" s="285">
        <v>0</v>
      </c>
      <c r="N62" s="336"/>
      <c r="O62" s="337"/>
      <c r="P62" s="338"/>
      <c r="Q62" s="339"/>
      <c r="R62" s="337"/>
      <c r="S62" s="338"/>
      <c r="T62" s="339"/>
      <c r="U62" s="337"/>
      <c r="V62" s="338"/>
      <c r="W62" s="339"/>
      <c r="X62" s="337"/>
      <c r="Y62" s="338"/>
      <c r="Z62" s="339"/>
      <c r="AA62" s="337"/>
      <c r="AB62" s="338"/>
      <c r="AC62" s="339"/>
      <c r="AD62" s="337"/>
      <c r="AE62" s="338"/>
      <c r="AF62" s="339"/>
      <c r="AG62" s="337"/>
      <c r="AH62" s="338"/>
      <c r="AJ62" s="339"/>
      <c r="AK62" s="337"/>
      <c r="AL62" s="338"/>
      <c r="AS62" s="340">
        <v>1</v>
      </c>
    </row>
    <row r="63" spans="1:49" s="178" customFormat="1" ht="15" customHeight="1" x14ac:dyDescent="0.3">
      <c r="A63" s="335"/>
      <c r="B63" s="332" t="s">
        <v>304</v>
      </c>
      <c r="C63" s="281" t="s">
        <v>305</v>
      </c>
      <c r="D63" s="280" t="s">
        <v>22</v>
      </c>
      <c r="E63" s="282" t="s">
        <v>300</v>
      </c>
      <c r="F63" s="280" t="s">
        <v>301</v>
      </c>
      <c r="G63" s="280" t="s">
        <v>301</v>
      </c>
      <c r="H63" s="283">
        <v>0</v>
      </c>
      <c r="I63" s="284">
        <v>0</v>
      </c>
      <c r="J63" s="285">
        <v>0</v>
      </c>
      <c r="K63" s="283">
        <v>60000</v>
      </c>
      <c r="L63" s="284">
        <v>80000</v>
      </c>
      <c r="M63" s="285">
        <v>120000</v>
      </c>
      <c r="N63" s="336"/>
      <c r="O63" s="337"/>
      <c r="P63" s="338"/>
      <c r="Q63" s="339"/>
      <c r="R63" s="337"/>
      <c r="S63" s="338"/>
      <c r="T63" s="339"/>
      <c r="U63" s="337"/>
      <c r="V63" s="338"/>
      <c r="W63" s="339"/>
      <c r="X63" s="337"/>
      <c r="Y63" s="338"/>
      <c r="Z63" s="339"/>
      <c r="AA63" s="337"/>
      <c r="AB63" s="338"/>
      <c r="AC63" s="339"/>
      <c r="AD63" s="337"/>
      <c r="AE63" s="338"/>
      <c r="AF63" s="339"/>
      <c r="AG63" s="337"/>
      <c r="AH63" s="338"/>
      <c r="AJ63" s="339"/>
      <c r="AK63" s="337"/>
      <c r="AL63" s="338"/>
      <c r="AS63" s="340">
        <v>1</v>
      </c>
    </row>
    <row r="64" spans="1:49" ht="15" customHeight="1" x14ac:dyDescent="0.3">
      <c r="B64" s="332" t="s">
        <v>306</v>
      </c>
      <c r="C64" s="281" t="s">
        <v>307</v>
      </c>
      <c r="D64" s="280" t="s">
        <v>22</v>
      </c>
      <c r="E64" s="282" t="s">
        <v>308</v>
      </c>
      <c r="F64" s="280" t="s">
        <v>309</v>
      </c>
      <c r="G64" s="280" t="s">
        <v>309</v>
      </c>
      <c r="H64" s="283">
        <v>0</v>
      </c>
      <c r="I64" s="284">
        <v>0</v>
      </c>
      <c r="J64" s="285">
        <v>0</v>
      </c>
      <c r="K64" s="283">
        <v>81761</v>
      </c>
      <c r="L64" s="284">
        <v>75371</v>
      </c>
      <c r="M64" s="285">
        <v>96989</v>
      </c>
      <c r="N64" s="271"/>
      <c r="O64" s="272"/>
      <c r="P64" s="273"/>
      <c r="Q64" s="274"/>
      <c r="R64" s="272"/>
      <c r="S64" s="273"/>
      <c r="T64" s="274"/>
      <c r="U64" s="272"/>
      <c r="V64" s="273"/>
      <c r="W64" s="274"/>
      <c r="X64" s="272"/>
      <c r="Y64" s="273"/>
      <c r="Z64" s="274"/>
      <c r="AA64" s="272"/>
      <c r="AB64" s="273"/>
      <c r="AC64" s="274"/>
      <c r="AD64" s="272"/>
      <c r="AE64" s="273"/>
      <c r="AF64" s="274"/>
      <c r="AG64" s="272"/>
      <c r="AH64" s="273"/>
      <c r="AJ64" s="274"/>
      <c r="AK64" s="272"/>
      <c r="AL64" s="273"/>
      <c r="AM64" s="341"/>
      <c r="AS64" s="340">
        <v>1</v>
      </c>
    </row>
    <row r="65" spans="2:49" ht="15" customHeight="1" x14ac:dyDescent="0.3">
      <c r="B65" s="332" t="s">
        <v>249</v>
      </c>
      <c r="C65" s="281" t="s">
        <v>310</v>
      </c>
      <c r="D65" s="280" t="s">
        <v>22</v>
      </c>
      <c r="E65" s="282" t="s">
        <v>308</v>
      </c>
      <c r="F65" s="280" t="s">
        <v>309</v>
      </c>
      <c r="G65" s="280" t="s">
        <v>309</v>
      </c>
      <c r="H65" s="283">
        <v>0</v>
      </c>
      <c r="I65" s="284">
        <v>0</v>
      </c>
      <c r="J65" s="285">
        <v>0</v>
      </c>
      <c r="K65" s="283">
        <v>3000</v>
      </c>
      <c r="L65" s="284">
        <v>0</v>
      </c>
      <c r="M65" s="285">
        <v>0</v>
      </c>
      <c r="N65" s="271"/>
      <c r="O65" s="272"/>
      <c r="P65" s="273"/>
      <c r="Q65" s="274"/>
      <c r="R65" s="272"/>
      <c r="S65" s="273"/>
      <c r="T65" s="274"/>
      <c r="U65" s="272"/>
      <c r="V65" s="273"/>
      <c r="W65" s="274"/>
      <c r="X65" s="272"/>
      <c r="Y65" s="273"/>
      <c r="Z65" s="274"/>
      <c r="AA65" s="272"/>
      <c r="AB65" s="273"/>
      <c r="AC65" s="274"/>
      <c r="AD65" s="272"/>
      <c r="AE65" s="273"/>
      <c r="AF65" s="274"/>
      <c r="AG65" s="272"/>
      <c r="AH65" s="273"/>
      <c r="AJ65" s="274" t="e">
        <v>#VALUE!</v>
      </c>
      <c r="AK65" s="272">
        <v>20000</v>
      </c>
      <c r="AL65" s="273">
        <v>10000</v>
      </c>
      <c r="AM65" s="77"/>
      <c r="AS65" s="32">
        <v>1</v>
      </c>
      <c r="AU65" s="23">
        <v>1</v>
      </c>
      <c r="AV65" s="23">
        <v>14</v>
      </c>
      <c r="AW65" s="23">
        <v>3</v>
      </c>
    </row>
    <row r="66" spans="2:49" ht="15" customHeight="1" x14ac:dyDescent="0.3">
      <c r="B66" s="332" t="s">
        <v>311</v>
      </c>
      <c r="C66" s="281" t="s">
        <v>312</v>
      </c>
      <c r="D66" s="280" t="s">
        <v>22</v>
      </c>
      <c r="E66" s="282" t="s">
        <v>308</v>
      </c>
      <c r="F66" s="280" t="s">
        <v>309</v>
      </c>
      <c r="G66" s="280" t="s">
        <v>309</v>
      </c>
      <c r="H66" s="283">
        <v>0</v>
      </c>
      <c r="I66" s="284">
        <v>0</v>
      </c>
      <c r="J66" s="285">
        <v>0</v>
      </c>
      <c r="K66" s="283">
        <v>5000</v>
      </c>
      <c r="L66" s="284">
        <v>0</v>
      </c>
      <c r="M66" s="285">
        <v>22120</v>
      </c>
      <c r="N66" s="271"/>
      <c r="O66" s="272"/>
      <c r="P66" s="273"/>
      <c r="Q66" s="274"/>
      <c r="R66" s="272"/>
      <c r="S66" s="273"/>
      <c r="T66" s="274"/>
      <c r="U66" s="272"/>
      <c r="V66" s="273"/>
      <c r="W66" s="274"/>
      <c r="X66" s="272"/>
      <c r="Y66" s="273"/>
      <c r="Z66" s="274"/>
      <c r="AA66" s="272"/>
      <c r="AB66" s="273"/>
      <c r="AC66" s="274"/>
      <c r="AD66" s="272"/>
      <c r="AE66" s="273"/>
      <c r="AF66" s="274"/>
      <c r="AG66" s="272"/>
      <c r="AH66" s="273"/>
      <c r="AJ66" s="274"/>
      <c r="AK66" s="272"/>
      <c r="AL66" s="273"/>
      <c r="AM66" s="77"/>
      <c r="AS66" s="32">
        <v>1</v>
      </c>
    </row>
    <row r="67" spans="2:49" ht="15" customHeight="1" x14ac:dyDescent="0.3">
      <c r="B67" s="332" t="s">
        <v>313</v>
      </c>
      <c r="C67" s="281" t="s">
        <v>314</v>
      </c>
      <c r="D67" s="280" t="s">
        <v>22</v>
      </c>
      <c r="E67" s="282" t="s">
        <v>308</v>
      </c>
      <c r="F67" s="280" t="s">
        <v>309</v>
      </c>
      <c r="G67" s="280" t="s">
        <v>309</v>
      </c>
      <c r="H67" s="283">
        <v>0</v>
      </c>
      <c r="I67" s="284">
        <v>0</v>
      </c>
      <c r="J67" s="285">
        <v>0</v>
      </c>
      <c r="K67" s="283">
        <v>40000</v>
      </c>
      <c r="L67" s="284">
        <v>60000</v>
      </c>
      <c r="M67" s="285">
        <v>20000</v>
      </c>
      <c r="N67" s="271"/>
      <c r="O67" s="272"/>
      <c r="P67" s="273"/>
      <c r="Q67" s="274"/>
      <c r="R67" s="272"/>
      <c r="S67" s="273"/>
      <c r="T67" s="274"/>
      <c r="U67" s="272"/>
      <c r="V67" s="273"/>
      <c r="W67" s="274"/>
      <c r="X67" s="272"/>
      <c r="Y67" s="273"/>
      <c r="Z67" s="274"/>
      <c r="AA67" s="272"/>
      <c r="AB67" s="273"/>
      <c r="AC67" s="274"/>
      <c r="AD67" s="272"/>
      <c r="AE67" s="273"/>
      <c r="AF67" s="274"/>
      <c r="AG67" s="272"/>
      <c r="AH67" s="273"/>
      <c r="AJ67" s="274"/>
      <c r="AK67" s="272"/>
      <c r="AL67" s="273"/>
      <c r="AM67" s="77"/>
      <c r="AS67" s="32">
        <v>1</v>
      </c>
    </row>
    <row r="68" spans="2:49" ht="15" customHeight="1" x14ac:dyDescent="0.3">
      <c r="B68" s="330" t="s">
        <v>270</v>
      </c>
      <c r="C68" s="281" t="s">
        <v>315</v>
      </c>
      <c r="D68" s="280" t="s">
        <v>22</v>
      </c>
      <c r="E68" s="282" t="s">
        <v>316</v>
      </c>
      <c r="F68" s="280" t="s">
        <v>317</v>
      </c>
      <c r="G68" s="280" t="s">
        <v>317</v>
      </c>
      <c r="H68" s="283">
        <v>0</v>
      </c>
      <c r="I68" s="284">
        <v>0</v>
      </c>
      <c r="J68" s="285">
        <v>0</v>
      </c>
      <c r="K68" s="283">
        <v>3000</v>
      </c>
      <c r="L68" s="284">
        <v>0</v>
      </c>
      <c r="M68" s="285">
        <v>0</v>
      </c>
      <c r="N68" s="271"/>
      <c r="O68" s="342"/>
      <c r="P68" s="271"/>
      <c r="Q68" s="274"/>
      <c r="R68" s="342"/>
      <c r="S68" s="271"/>
      <c r="T68" s="274"/>
      <c r="U68" s="342"/>
      <c r="V68" s="271"/>
      <c r="W68" s="274"/>
      <c r="X68" s="342"/>
      <c r="Y68" s="271"/>
      <c r="Z68" s="274"/>
      <c r="AA68" s="342"/>
      <c r="AB68" s="271"/>
      <c r="AC68" s="274"/>
      <c r="AD68" s="342"/>
      <c r="AE68" s="271"/>
      <c r="AF68" s="274"/>
      <c r="AG68" s="342"/>
      <c r="AH68" s="271"/>
      <c r="AJ68" s="274"/>
      <c r="AK68" s="342"/>
      <c r="AL68" s="271"/>
      <c r="AS68" s="32">
        <v>1</v>
      </c>
    </row>
    <row r="69" spans="2:49" ht="15" customHeight="1" x14ac:dyDescent="0.3">
      <c r="B69" s="331"/>
      <c r="C69" s="289"/>
      <c r="D69" s="667" t="s">
        <v>318</v>
      </c>
      <c r="E69" s="667"/>
      <c r="F69" s="667"/>
      <c r="G69" s="290"/>
      <c r="H69" s="291">
        <f t="shared" ref="H69:M69" si="8">SUBTOTAL(9,H54:H68)</f>
        <v>143951</v>
      </c>
      <c r="I69" s="292">
        <f t="shared" si="8"/>
        <v>70000</v>
      </c>
      <c r="J69" s="293">
        <f t="shared" si="8"/>
        <v>34222</v>
      </c>
      <c r="K69" s="291">
        <f t="shared" si="8"/>
        <v>277761</v>
      </c>
      <c r="L69" s="292">
        <f t="shared" si="8"/>
        <v>305371</v>
      </c>
      <c r="M69" s="293">
        <f t="shared" si="8"/>
        <v>359679</v>
      </c>
      <c r="N69" s="343">
        <f t="shared" ref="N69:AL69" si="9">SUBTOTAL(9,N54:N67)</f>
        <v>0</v>
      </c>
      <c r="O69" s="291">
        <f t="shared" si="9"/>
        <v>0</v>
      </c>
      <c r="P69" s="291">
        <f t="shared" si="9"/>
        <v>0</v>
      </c>
      <c r="Q69" s="291">
        <f t="shared" si="9"/>
        <v>0</v>
      </c>
      <c r="R69" s="291">
        <f t="shared" si="9"/>
        <v>0</v>
      </c>
      <c r="S69" s="291">
        <f t="shared" si="9"/>
        <v>0</v>
      </c>
      <c r="T69" s="291">
        <f t="shared" si="9"/>
        <v>0</v>
      </c>
      <c r="U69" s="291">
        <f t="shared" si="9"/>
        <v>0</v>
      </c>
      <c r="V69" s="291">
        <f t="shared" si="9"/>
        <v>0</v>
      </c>
      <c r="W69" s="291">
        <f t="shared" si="9"/>
        <v>0</v>
      </c>
      <c r="X69" s="291">
        <f t="shared" si="9"/>
        <v>0</v>
      </c>
      <c r="Y69" s="291">
        <f t="shared" si="9"/>
        <v>0</v>
      </c>
      <c r="Z69" s="291">
        <f t="shared" si="9"/>
        <v>0</v>
      </c>
      <c r="AA69" s="291">
        <f t="shared" si="9"/>
        <v>0</v>
      </c>
      <c r="AB69" s="291">
        <f t="shared" si="9"/>
        <v>0</v>
      </c>
      <c r="AC69" s="291">
        <f t="shared" si="9"/>
        <v>0</v>
      </c>
      <c r="AD69" s="291">
        <f t="shared" si="9"/>
        <v>0</v>
      </c>
      <c r="AE69" s="291">
        <f t="shared" si="9"/>
        <v>0</v>
      </c>
      <c r="AF69" s="291">
        <f t="shared" si="9"/>
        <v>0</v>
      </c>
      <c r="AG69" s="291">
        <f t="shared" si="9"/>
        <v>0</v>
      </c>
      <c r="AH69" s="291">
        <f t="shared" si="9"/>
        <v>0</v>
      </c>
      <c r="AI69" s="291">
        <f t="shared" si="9"/>
        <v>0</v>
      </c>
      <c r="AJ69" s="291" t="e">
        <f t="shared" si="9"/>
        <v>#VALUE!</v>
      </c>
      <c r="AK69" s="291">
        <f t="shared" si="9"/>
        <v>73121</v>
      </c>
      <c r="AL69" s="291">
        <f t="shared" si="9"/>
        <v>132108</v>
      </c>
      <c r="AM69" s="77">
        <v>0</v>
      </c>
      <c r="AN69" s="77">
        <v>0</v>
      </c>
      <c r="AO69" s="77">
        <v>0</v>
      </c>
      <c r="AS69" s="32">
        <v>1</v>
      </c>
      <c r="AU69" s="23">
        <v>1</v>
      </c>
      <c r="AV69" s="23">
        <v>14</v>
      </c>
      <c r="AW69" s="23">
        <v>6</v>
      </c>
    </row>
    <row r="70" spans="2:49" ht="15" customHeight="1" x14ac:dyDescent="0.3">
      <c r="B70" s="332" t="s">
        <v>249</v>
      </c>
      <c r="C70" s="281" t="s">
        <v>319</v>
      </c>
      <c r="D70" s="280" t="s">
        <v>22</v>
      </c>
      <c r="E70" s="282" t="s">
        <v>320</v>
      </c>
      <c r="F70" s="280" t="s">
        <v>321</v>
      </c>
      <c r="G70" s="280" t="s">
        <v>321</v>
      </c>
      <c r="H70" s="283">
        <v>0</v>
      </c>
      <c r="I70" s="284">
        <v>0</v>
      </c>
      <c r="J70" s="285">
        <v>0</v>
      </c>
      <c r="K70" s="283">
        <v>42000</v>
      </c>
      <c r="L70" s="284">
        <v>9000</v>
      </c>
      <c r="M70" s="285">
        <v>0</v>
      </c>
      <c r="N70" s="271"/>
      <c r="O70" s="272"/>
      <c r="P70" s="273"/>
      <c r="Q70" s="274"/>
      <c r="R70" s="272"/>
      <c r="S70" s="273"/>
      <c r="T70" s="274"/>
      <c r="U70" s="272"/>
      <c r="V70" s="273"/>
      <c r="W70" s="274"/>
      <c r="X70" s="272"/>
      <c r="Y70" s="273"/>
      <c r="Z70" s="274"/>
      <c r="AA70" s="272"/>
      <c r="AB70" s="273"/>
      <c r="AC70" s="274"/>
      <c r="AD70" s="272"/>
      <c r="AE70" s="273"/>
      <c r="AF70" s="274"/>
      <c r="AG70" s="272"/>
      <c r="AH70" s="273"/>
      <c r="AJ70" s="274" t="e">
        <v>#VALUE!</v>
      </c>
      <c r="AK70" s="272">
        <v>25000</v>
      </c>
      <c r="AL70" s="273">
        <v>20000</v>
      </c>
      <c r="AS70" s="32">
        <v>1</v>
      </c>
      <c r="AU70" s="23">
        <v>1</v>
      </c>
      <c r="AV70" s="23">
        <v>14</v>
      </c>
      <c r="AW70" s="23">
        <v>10</v>
      </c>
    </row>
    <row r="71" spans="2:49" ht="15" customHeight="1" x14ac:dyDescent="0.3">
      <c r="B71" s="332" t="s">
        <v>322</v>
      </c>
      <c r="C71" s="281" t="s">
        <v>323</v>
      </c>
      <c r="D71" s="280" t="s">
        <v>22</v>
      </c>
      <c r="E71" s="282" t="s">
        <v>324</v>
      </c>
      <c r="F71" s="280" t="s">
        <v>325</v>
      </c>
      <c r="G71" s="280" t="s">
        <v>325</v>
      </c>
      <c r="H71" s="283">
        <v>30000</v>
      </c>
      <c r="I71" s="284">
        <v>71112</v>
      </c>
      <c r="J71" s="285">
        <v>156417</v>
      </c>
      <c r="K71" s="283">
        <v>0</v>
      </c>
      <c r="L71" s="284">
        <v>0</v>
      </c>
      <c r="M71" s="285">
        <v>0</v>
      </c>
      <c r="N71" s="271"/>
      <c r="O71" s="272"/>
      <c r="P71" s="273"/>
      <c r="Q71" s="274"/>
      <c r="R71" s="272"/>
      <c r="S71" s="273"/>
      <c r="T71" s="274"/>
      <c r="U71" s="272"/>
      <c r="V71" s="273"/>
      <c r="W71" s="274"/>
      <c r="X71" s="272"/>
      <c r="Y71" s="273"/>
      <c r="Z71" s="274"/>
      <c r="AA71" s="272"/>
      <c r="AB71" s="273"/>
      <c r="AC71" s="274"/>
      <c r="AD71" s="272"/>
      <c r="AE71" s="273"/>
      <c r="AF71" s="274"/>
      <c r="AG71" s="272"/>
      <c r="AH71" s="273"/>
      <c r="AJ71" s="274" t="e">
        <v>#VALUE!</v>
      </c>
      <c r="AK71" s="272">
        <v>40000</v>
      </c>
      <c r="AL71" s="273">
        <v>85500</v>
      </c>
      <c r="AS71" s="32">
        <v>1</v>
      </c>
      <c r="AU71" s="23">
        <v>1</v>
      </c>
      <c r="AV71" s="23">
        <v>15</v>
      </c>
      <c r="AW71" s="23">
        <v>1</v>
      </c>
    </row>
    <row r="72" spans="2:49" ht="15" customHeight="1" x14ac:dyDescent="0.3">
      <c r="B72" s="330" t="s">
        <v>177</v>
      </c>
      <c r="C72" s="281" t="s">
        <v>326</v>
      </c>
      <c r="D72" s="280" t="s">
        <v>22</v>
      </c>
      <c r="E72" s="282" t="s">
        <v>324</v>
      </c>
      <c r="F72" s="280" t="s">
        <v>325</v>
      </c>
      <c r="G72" s="280" t="s">
        <v>325</v>
      </c>
      <c r="H72" s="283">
        <v>0</v>
      </c>
      <c r="I72" s="284">
        <v>30000</v>
      </c>
      <c r="J72" s="285">
        <v>60300</v>
      </c>
      <c r="K72" s="283">
        <v>0</v>
      </c>
      <c r="L72" s="284">
        <v>0</v>
      </c>
      <c r="M72" s="285">
        <v>0</v>
      </c>
      <c r="N72" s="294">
        <v>0</v>
      </c>
      <c r="O72" s="295">
        <v>0</v>
      </c>
      <c r="P72" s="296">
        <v>0</v>
      </c>
      <c r="Q72" s="297">
        <v>0</v>
      </c>
      <c r="R72" s="295">
        <v>0</v>
      </c>
      <c r="S72" s="296">
        <v>0</v>
      </c>
      <c r="T72" s="297">
        <v>0</v>
      </c>
      <c r="U72" s="295">
        <v>0</v>
      </c>
      <c r="V72" s="296">
        <v>0</v>
      </c>
      <c r="W72" s="297">
        <v>0</v>
      </c>
      <c r="X72" s="295">
        <v>0</v>
      </c>
      <c r="Y72" s="296">
        <v>0</v>
      </c>
      <c r="Z72" s="297">
        <v>0</v>
      </c>
      <c r="AA72" s="295">
        <v>0</v>
      </c>
      <c r="AB72" s="296">
        <v>0</v>
      </c>
      <c r="AC72" s="297">
        <v>0</v>
      </c>
      <c r="AD72" s="295">
        <v>0</v>
      </c>
      <c r="AE72" s="296">
        <v>0</v>
      </c>
      <c r="AF72" s="297">
        <v>0</v>
      </c>
      <c r="AG72" s="295">
        <v>0</v>
      </c>
      <c r="AH72" s="296">
        <v>0</v>
      </c>
      <c r="AJ72" s="297" t="e">
        <v>#VALUE!</v>
      </c>
      <c r="AK72" s="295">
        <v>338121</v>
      </c>
      <c r="AL72" s="296">
        <v>410608</v>
      </c>
      <c r="AS72" s="32">
        <v>1</v>
      </c>
    </row>
    <row r="73" spans="2:49" ht="15" customHeight="1" x14ac:dyDescent="0.3">
      <c r="B73" s="330" t="s">
        <v>177</v>
      </c>
      <c r="C73" s="281" t="s">
        <v>327</v>
      </c>
      <c r="D73" s="280" t="s">
        <v>22</v>
      </c>
      <c r="E73" s="282" t="s">
        <v>324</v>
      </c>
      <c r="F73" s="280" t="s">
        <v>325</v>
      </c>
      <c r="G73" s="280" t="s">
        <v>325</v>
      </c>
      <c r="H73" s="283">
        <v>30000</v>
      </c>
      <c r="I73" s="284">
        <v>40000</v>
      </c>
      <c r="J73" s="285">
        <v>50173</v>
      </c>
      <c r="K73" s="283">
        <v>0</v>
      </c>
      <c r="L73" s="284">
        <v>0</v>
      </c>
      <c r="M73" s="285">
        <v>0</v>
      </c>
      <c r="N73" s="344"/>
      <c r="O73" s="345"/>
      <c r="P73" s="346"/>
      <c r="Q73" s="347"/>
      <c r="R73" s="345"/>
      <c r="S73" s="346"/>
      <c r="T73" s="347"/>
      <c r="U73" s="345"/>
      <c r="V73" s="346"/>
      <c r="W73" s="347"/>
      <c r="X73" s="345"/>
      <c r="Y73" s="346"/>
      <c r="Z73" s="347"/>
      <c r="AA73" s="345"/>
      <c r="AB73" s="346"/>
      <c r="AC73" s="347"/>
      <c r="AD73" s="345"/>
      <c r="AE73" s="346"/>
      <c r="AF73" s="347"/>
      <c r="AG73" s="345"/>
      <c r="AH73" s="346"/>
      <c r="AJ73" s="347"/>
      <c r="AK73" s="345"/>
      <c r="AL73" s="346"/>
      <c r="AS73" s="32">
        <v>1</v>
      </c>
    </row>
    <row r="74" spans="2:49" ht="15" customHeight="1" x14ac:dyDescent="0.3">
      <c r="B74" s="332" t="s">
        <v>177</v>
      </c>
      <c r="C74" s="281" t="s">
        <v>328</v>
      </c>
      <c r="D74" s="280" t="s">
        <v>22</v>
      </c>
      <c r="E74" s="282" t="s">
        <v>329</v>
      </c>
      <c r="F74" s="280" t="s">
        <v>330</v>
      </c>
      <c r="G74" s="280" t="s">
        <v>330</v>
      </c>
      <c r="H74" s="283">
        <v>0</v>
      </c>
      <c r="I74" s="284">
        <v>30000</v>
      </c>
      <c r="J74" s="285">
        <v>40000</v>
      </c>
      <c r="K74" s="283">
        <v>0</v>
      </c>
      <c r="L74" s="284">
        <v>0</v>
      </c>
      <c r="M74" s="285">
        <v>0</v>
      </c>
      <c r="N74" s="344"/>
      <c r="O74" s="345"/>
      <c r="P74" s="346"/>
      <c r="Q74" s="347"/>
      <c r="R74" s="345"/>
      <c r="S74" s="346"/>
      <c r="T74" s="347"/>
      <c r="U74" s="345"/>
      <c r="V74" s="346"/>
      <c r="W74" s="347"/>
      <c r="X74" s="345"/>
      <c r="Y74" s="346"/>
      <c r="Z74" s="347"/>
      <c r="AA74" s="345"/>
      <c r="AB74" s="346"/>
      <c r="AC74" s="347"/>
      <c r="AD74" s="345"/>
      <c r="AE74" s="346"/>
      <c r="AF74" s="347"/>
      <c r="AG74" s="345"/>
      <c r="AH74" s="346"/>
      <c r="AJ74" s="347"/>
      <c r="AK74" s="345"/>
      <c r="AL74" s="346"/>
      <c r="AS74" s="32">
        <v>1</v>
      </c>
    </row>
    <row r="75" spans="2:49" ht="15" customHeight="1" x14ac:dyDescent="0.3">
      <c r="B75" s="330" t="s">
        <v>270</v>
      </c>
      <c r="C75" s="281" t="s">
        <v>331</v>
      </c>
      <c r="D75" s="280" t="s">
        <v>22</v>
      </c>
      <c r="E75" s="282" t="s">
        <v>332</v>
      </c>
      <c r="F75" s="280" t="s">
        <v>333</v>
      </c>
      <c r="G75" s="280" t="s">
        <v>333</v>
      </c>
      <c r="H75" s="283">
        <v>0</v>
      </c>
      <c r="I75" s="284">
        <v>0</v>
      </c>
      <c r="J75" s="285">
        <v>0</v>
      </c>
      <c r="K75" s="283">
        <v>15000</v>
      </c>
      <c r="L75" s="284">
        <v>0</v>
      </c>
      <c r="M75" s="285">
        <v>0</v>
      </c>
      <c r="N75" s="344"/>
      <c r="O75" s="345"/>
      <c r="P75" s="346"/>
      <c r="Q75" s="347"/>
      <c r="R75" s="345"/>
      <c r="S75" s="346"/>
      <c r="T75" s="347"/>
      <c r="U75" s="345"/>
      <c r="V75" s="346"/>
      <c r="W75" s="347"/>
      <c r="X75" s="345"/>
      <c r="Y75" s="346"/>
      <c r="Z75" s="347"/>
      <c r="AA75" s="345"/>
      <c r="AB75" s="346"/>
      <c r="AC75" s="347"/>
      <c r="AD75" s="345"/>
      <c r="AE75" s="346"/>
      <c r="AF75" s="347"/>
      <c r="AG75" s="345"/>
      <c r="AH75" s="346"/>
      <c r="AJ75" s="347"/>
      <c r="AK75" s="345"/>
      <c r="AL75" s="346"/>
      <c r="AS75" s="32">
        <v>1</v>
      </c>
    </row>
    <row r="76" spans="2:49" ht="15" customHeight="1" x14ac:dyDescent="0.3">
      <c r="B76" s="330" t="s">
        <v>334</v>
      </c>
      <c r="C76" s="281" t="s">
        <v>335</v>
      </c>
      <c r="D76" s="280" t="s">
        <v>22</v>
      </c>
      <c r="E76" s="282" t="s">
        <v>332</v>
      </c>
      <c r="F76" s="280" t="s">
        <v>333</v>
      </c>
      <c r="G76" s="280" t="s">
        <v>333</v>
      </c>
      <c r="H76" s="283">
        <v>0</v>
      </c>
      <c r="I76" s="284">
        <v>0</v>
      </c>
      <c r="J76" s="285">
        <v>0</v>
      </c>
      <c r="K76" s="283">
        <v>20000</v>
      </c>
      <c r="L76" s="284">
        <v>20000</v>
      </c>
      <c r="M76" s="285">
        <v>0</v>
      </c>
      <c r="N76" s="271"/>
      <c r="O76" s="272"/>
      <c r="P76" s="273"/>
      <c r="Q76" s="274"/>
      <c r="R76" s="272"/>
      <c r="S76" s="273"/>
      <c r="T76" s="274"/>
      <c r="U76" s="272"/>
      <c r="V76" s="273"/>
      <c r="W76" s="274"/>
      <c r="X76" s="272"/>
      <c r="Y76" s="273"/>
      <c r="Z76" s="274"/>
      <c r="AA76" s="272"/>
      <c r="AB76" s="273"/>
      <c r="AC76" s="274"/>
      <c r="AD76" s="272"/>
      <c r="AE76" s="273"/>
      <c r="AF76" s="274"/>
      <c r="AG76" s="272"/>
      <c r="AH76" s="273"/>
      <c r="AJ76" s="274"/>
      <c r="AK76" s="272"/>
      <c r="AL76" s="273"/>
      <c r="AS76" s="32">
        <v>1</v>
      </c>
    </row>
    <row r="77" spans="2:49" ht="15" customHeight="1" x14ac:dyDescent="0.3">
      <c r="B77" s="330" t="s">
        <v>249</v>
      </c>
      <c r="C77" s="281" t="s">
        <v>336</v>
      </c>
      <c r="D77" s="280" t="s">
        <v>22</v>
      </c>
      <c r="E77" s="282" t="s">
        <v>332</v>
      </c>
      <c r="F77" s="280" t="s">
        <v>333</v>
      </c>
      <c r="G77" s="280" t="s">
        <v>333</v>
      </c>
      <c r="H77" s="283">
        <v>0</v>
      </c>
      <c r="I77" s="284">
        <v>0</v>
      </c>
      <c r="J77" s="285">
        <v>0</v>
      </c>
      <c r="K77" s="283">
        <v>0</v>
      </c>
      <c r="L77" s="284">
        <v>0</v>
      </c>
      <c r="M77" s="285">
        <v>30000</v>
      </c>
      <c r="N77" s="271"/>
      <c r="O77" s="272"/>
      <c r="P77" s="273"/>
      <c r="Q77" s="274"/>
      <c r="R77" s="272"/>
      <c r="S77" s="273"/>
      <c r="T77" s="274"/>
      <c r="U77" s="272"/>
      <c r="V77" s="273"/>
      <c r="W77" s="274"/>
      <c r="X77" s="272"/>
      <c r="Y77" s="273"/>
      <c r="Z77" s="274"/>
      <c r="AA77" s="272"/>
      <c r="AB77" s="273"/>
      <c r="AC77" s="274"/>
      <c r="AD77" s="272"/>
      <c r="AE77" s="273"/>
      <c r="AF77" s="274"/>
      <c r="AG77" s="272"/>
      <c r="AH77" s="273"/>
      <c r="AJ77" s="274"/>
      <c r="AK77" s="272"/>
      <c r="AL77" s="273"/>
      <c r="AS77" s="32">
        <v>1</v>
      </c>
    </row>
    <row r="78" spans="2:49" ht="15" customHeight="1" x14ac:dyDescent="0.3">
      <c r="B78" s="348"/>
      <c r="C78" s="289"/>
      <c r="D78" s="667" t="s">
        <v>337</v>
      </c>
      <c r="E78" s="667"/>
      <c r="F78" s="667"/>
      <c r="G78" s="290"/>
      <c r="H78" s="291">
        <f>SUBTOTAL(9,H70:H77)</f>
        <v>60000</v>
      </c>
      <c r="I78" s="292">
        <f t="shared" ref="I78:M78" si="10">SUBTOTAL(9,I70:I77)</f>
        <v>171112</v>
      </c>
      <c r="J78" s="293">
        <f t="shared" si="10"/>
        <v>306890</v>
      </c>
      <c r="K78" s="291">
        <f t="shared" si="10"/>
        <v>77000</v>
      </c>
      <c r="L78" s="292">
        <f t="shared" si="10"/>
        <v>29000</v>
      </c>
      <c r="M78" s="293">
        <f t="shared" si="10"/>
        <v>30000</v>
      </c>
      <c r="N78" s="271"/>
      <c r="O78" s="272"/>
      <c r="P78" s="273"/>
      <c r="Q78" s="274"/>
      <c r="R78" s="272"/>
      <c r="S78" s="273"/>
      <c r="T78" s="274"/>
      <c r="U78" s="272"/>
      <c r="V78" s="273"/>
      <c r="W78" s="274"/>
      <c r="X78" s="272"/>
      <c r="Y78" s="273"/>
      <c r="Z78" s="274"/>
      <c r="AA78" s="272"/>
      <c r="AB78" s="273"/>
      <c r="AC78" s="274"/>
      <c r="AD78" s="272"/>
      <c r="AE78" s="273"/>
      <c r="AF78" s="274"/>
      <c r="AG78" s="272"/>
      <c r="AH78" s="273"/>
      <c r="AJ78" s="274">
        <v>100000</v>
      </c>
      <c r="AK78" s="272">
        <v>145000</v>
      </c>
      <c r="AL78" s="273">
        <v>177500</v>
      </c>
      <c r="AS78" s="32">
        <v>1</v>
      </c>
      <c r="AU78" s="23">
        <v>1</v>
      </c>
      <c r="AV78" s="23">
        <v>16</v>
      </c>
      <c r="AW78" s="23" t="e">
        <v>#REF!</v>
      </c>
    </row>
    <row r="79" spans="2:49" ht="15" customHeight="1" x14ac:dyDescent="0.3">
      <c r="B79" s="322"/>
      <c r="C79" s="281"/>
      <c r="D79" s="264"/>
      <c r="E79" s="349"/>
      <c r="F79" s="350"/>
      <c r="G79" s="351"/>
      <c r="H79" s="352"/>
      <c r="I79" s="353"/>
      <c r="J79" s="354"/>
      <c r="K79" s="355"/>
      <c r="L79" s="356"/>
      <c r="M79" s="357"/>
      <c r="N79" s="271"/>
      <c r="O79" s="272"/>
      <c r="P79" s="273"/>
      <c r="Q79" s="274"/>
      <c r="R79" s="272"/>
      <c r="S79" s="273"/>
      <c r="T79" s="274"/>
      <c r="U79" s="272"/>
      <c r="V79" s="273"/>
      <c r="W79" s="274"/>
      <c r="X79" s="272"/>
      <c r="Y79" s="273"/>
      <c r="Z79" s="274"/>
      <c r="AA79" s="272"/>
      <c r="AB79" s="273"/>
      <c r="AC79" s="274"/>
      <c r="AD79" s="272"/>
      <c r="AE79" s="273"/>
      <c r="AF79" s="274"/>
      <c r="AG79" s="272"/>
      <c r="AH79" s="273"/>
      <c r="AJ79" s="274">
        <v>0</v>
      </c>
      <c r="AK79" s="272">
        <v>0</v>
      </c>
      <c r="AL79" s="273">
        <v>0</v>
      </c>
      <c r="AS79" s="32">
        <v>1</v>
      </c>
      <c r="AU79" s="23">
        <v>1</v>
      </c>
      <c r="AV79" s="23">
        <v>16</v>
      </c>
      <c r="AW79" s="23" t="e">
        <v>#REF!</v>
      </c>
    </row>
    <row r="80" spans="2:49" ht="15" customHeight="1" x14ac:dyDescent="0.3">
      <c r="B80" s="326"/>
      <c r="C80" s="254"/>
      <c r="D80" s="667" t="s">
        <v>26</v>
      </c>
      <c r="E80" s="667"/>
      <c r="F80" s="667"/>
      <c r="G80" s="290"/>
      <c r="H80" s="291">
        <f>H44+H46+H69+H78+H53</f>
        <v>220112</v>
      </c>
      <c r="I80" s="292">
        <f>I44+I46+I69+I78+I53</f>
        <v>241112</v>
      </c>
      <c r="J80" s="293">
        <f>J44+J46+J69+J78+J53</f>
        <v>341112</v>
      </c>
      <c r="K80" s="291">
        <f>K44+K46+K53+K69+K78</f>
        <v>649208</v>
      </c>
      <c r="L80" s="292">
        <f>L44+L46+L53+L69+L78</f>
        <v>688371</v>
      </c>
      <c r="M80" s="293">
        <f>M44+M46+M53+M69+M78</f>
        <v>689438</v>
      </c>
      <c r="N80" s="271"/>
      <c r="O80" s="272"/>
      <c r="P80" s="273"/>
      <c r="Q80" s="274"/>
      <c r="R80" s="272"/>
      <c r="S80" s="273"/>
      <c r="T80" s="274"/>
      <c r="U80" s="272"/>
      <c r="V80" s="273"/>
      <c r="W80" s="274"/>
      <c r="X80" s="272"/>
      <c r="Y80" s="273"/>
      <c r="Z80" s="274"/>
      <c r="AA80" s="272"/>
      <c r="AB80" s="273"/>
      <c r="AC80" s="274"/>
      <c r="AD80" s="272"/>
      <c r="AE80" s="273"/>
      <c r="AF80" s="274"/>
      <c r="AG80" s="272"/>
      <c r="AH80" s="273"/>
      <c r="AJ80" s="274">
        <v>845824</v>
      </c>
      <c r="AK80" s="272">
        <v>693953</v>
      </c>
      <c r="AL80" s="273">
        <v>843686</v>
      </c>
      <c r="AS80" s="32">
        <v>1</v>
      </c>
      <c r="AU80" s="23">
        <v>1</v>
      </c>
      <c r="AV80" s="23">
        <v>16</v>
      </c>
      <c r="AW80" s="23" t="e">
        <v>#REF!</v>
      </c>
    </row>
    <row r="81" spans="2:49" ht="15" customHeight="1" x14ac:dyDescent="0.3">
      <c r="B81" s="668" t="s">
        <v>27</v>
      </c>
      <c r="C81" s="669"/>
      <c r="D81" s="667"/>
      <c r="E81" s="667"/>
      <c r="F81" s="667"/>
      <c r="G81" s="290"/>
      <c r="H81" s="291"/>
      <c r="I81" s="292"/>
      <c r="J81" s="293"/>
      <c r="K81" s="291"/>
      <c r="L81" s="292"/>
      <c r="M81" s="293"/>
      <c r="N81" s="271"/>
      <c r="O81" s="272"/>
      <c r="P81" s="273"/>
      <c r="Q81" s="274"/>
      <c r="R81" s="272"/>
      <c r="S81" s="273"/>
      <c r="T81" s="274"/>
      <c r="U81" s="272"/>
      <c r="V81" s="273"/>
      <c r="W81" s="274"/>
      <c r="X81" s="272"/>
      <c r="Y81" s="273"/>
      <c r="Z81" s="274"/>
      <c r="AA81" s="272"/>
      <c r="AB81" s="273"/>
      <c r="AC81" s="274"/>
      <c r="AD81" s="272"/>
      <c r="AE81" s="273"/>
      <c r="AF81" s="274"/>
      <c r="AG81" s="272"/>
      <c r="AH81" s="273"/>
      <c r="AJ81" s="274">
        <v>0</v>
      </c>
      <c r="AK81" s="272">
        <v>0</v>
      </c>
      <c r="AL81" s="273">
        <v>0</v>
      </c>
      <c r="AS81" s="32">
        <v>1</v>
      </c>
      <c r="AU81" s="23">
        <v>1</v>
      </c>
      <c r="AV81" s="23">
        <v>16</v>
      </c>
      <c r="AW81" s="23" t="e">
        <v>#REF!</v>
      </c>
    </row>
    <row r="82" spans="2:49" ht="15" customHeight="1" x14ac:dyDescent="0.3">
      <c r="B82" s="322" t="s">
        <v>338</v>
      </c>
      <c r="C82" s="319" t="s">
        <v>339</v>
      </c>
      <c r="D82" s="288" t="s">
        <v>22</v>
      </c>
      <c r="E82" s="282" t="s">
        <v>340</v>
      </c>
      <c r="F82" s="280" t="s">
        <v>341</v>
      </c>
      <c r="G82" s="280" t="s">
        <v>342</v>
      </c>
      <c r="H82" s="308">
        <v>0</v>
      </c>
      <c r="I82" s="309">
        <v>0</v>
      </c>
      <c r="J82" s="310">
        <v>0</v>
      </c>
      <c r="K82" s="283">
        <v>100673</v>
      </c>
      <c r="L82" s="284">
        <v>98690</v>
      </c>
      <c r="M82" s="285">
        <v>99868</v>
      </c>
      <c r="N82" s="271"/>
      <c r="O82" s="272"/>
      <c r="P82" s="273"/>
      <c r="Q82" s="274"/>
      <c r="R82" s="272"/>
      <c r="S82" s="273"/>
      <c r="T82" s="274"/>
      <c r="U82" s="272"/>
      <c r="V82" s="273"/>
      <c r="W82" s="274"/>
      <c r="X82" s="272"/>
      <c r="Y82" s="273"/>
      <c r="Z82" s="274"/>
      <c r="AA82" s="272"/>
      <c r="AB82" s="273"/>
      <c r="AC82" s="274"/>
      <c r="AD82" s="272"/>
      <c r="AE82" s="273"/>
      <c r="AF82" s="274"/>
      <c r="AG82" s="272"/>
      <c r="AH82" s="273"/>
      <c r="AJ82" s="274"/>
      <c r="AK82" s="272"/>
      <c r="AL82" s="273"/>
      <c r="AM82" s="77"/>
      <c r="AS82" s="32">
        <v>1</v>
      </c>
    </row>
    <row r="83" spans="2:49" ht="15" customHeight="1" x14ac:dyDescent="0.3">
      <c r="B83" s="322" t="s">
        <v>343</v>
      </c>
      <c r="C83" s="287" t="s">
        <v>344</v>
      </c>
      <c r="D83" s="288" t="s">
        <v>22</v>
      </c>
      <c r="E83" s="282" t="s">
        <v>340</v>
      </c>
      <c r="F83" s="280" t="s">
        <v>341</v>
      </c>
      <c r="G83" s="280" t="s">
        <v>341</v>
      </c>
      <c r="H83" s="308">
        <v>0</v>
      </c>
      <c r="I83" s="309">
        <v>0</v>
      </c>
      <c r="J83" s="310">
        <v>0</v>
      </c>
      <c r="K83" s="283">
        <v>70000</v>
      </c>
      <c r="L83" s="284">
        <v>70000</v>
      </c>
      <c r="M83" s="285">
        <v>70000</v>
      </c>
      <c r="N83" s="271"/>
      <c r="O83" s="272"/>
      <c r="P83" s="273"/>
      <c r="Q83" s="274"/>
      <c r="R83" s="272"/>
      <c r="S83" s="273"/>
      <c r="T83" s="274"/>
      <c r="U83" s="272"/>
      <c r="V83" s="273"/>
      <c r="W83" s="274"/>
      <c r="X83" s="272"/>
      <c r="Y83" s="273"/>
      <c r="Z83" s="274"/>
      <c r="AA83" s="272"/>
      <c r="AB83" s="273"/>
      <c r="AC83" s="274"/>
      <c r="AD83" s="272"/>
      <c r="AE83" s="273"/>
      <c r="AF83" s="274"/>
      <c r="AG83" s="272"/>
      <c r="AH83" s="273"/>
      <c r="AJ83" s="274" t="e">
        <v>#VALUE!</v>
      </c>
      <c r="AK83" s="272">
        <v>100851</v>
      </c>
      <c r="AL83" s="273">
        <v>250000</v>
      </c>
      <c r="AS83" s="32">
        <v>1</v>
      </c>
      <c r="AU83" s="23">
        <v>1</v>
      </c>
      <c r="AV83" s="23">
        <v>18</v>
      </c>
      <c r="AW83" s="23">
        <v>1</v>
      </c>
    </row>
    <row r="84" spans="2:49" ht="15" customHeight="1" x14ac:dyDescent="0.3">
      <c r="B84" s="322" t="s">
        <v>177</v>
      </c>
      <c r="C84" s="287" t="s">
        <v>345</v>
      </c>
      <c r="D84" s="288" t="s">
        <v>22</v>
      </c>
      <c r="E84" s="282" t="s">
        <v>340</v>
      </c>
      <c r="F84" s="280" t="s">
        <v>341</v>
      </c>
      <c r="G84" s="280" t="s">
        <v>341</v>
      </c>
      <c r="H84" s="308">
        <v>0</v>
      </c>
      <c r="I84" s="309">
        <v>0</v>
      </c>
      <c r="J84" s="310">
        <v>0</v>
      </c>
      <c r="K84" s="283">
        <v>386190</v>
      </c>
      <c r="L84" s="284">
        <v>446347</v>
      </c>
      <c r="M84" s="285">
        <v>491347</v>
      </c>
      <c r="N84" s="271"/>
      <c r="O84" s="272"/>
      <c r="P84" s="273"/>
      <c r="Q84" s="274"/>
      <c r="R84" s="272"/>
      <c r="S84" s="273"/>
      <c r="T84" s="274"/>
      <c r="U84" s="272"/>
      <c r="V84" s="273"/>
      <c r="W84" s="274"/>
      <c r="X84" s="272"/>
      <c r="Y84" s="273"/>
      <c r="Z84" s="274"/>
      <c r="AA84" s="272"/>
      <c r="AB84" s="273"/>
      <c r="AC84" s="274"/>
      <c r="AD84" s="272"/>
      <c r="AE84" s="273"/>
      <c r="AF84" s="274"/>
      <c r="AG84" s="272"/>
      <c r="AH84" s="273"/>
      <c r="AJ84" s="274"/>
      <c r="AK84" s="272"/>
      <c r="AL84" s="273"/>
      <c r="AS84" s="32">
        <v>1</v>
      </c>
    </row>
    <row r="85" spans="2:49" ht="15" customHeight="1" x14ac:dyDescent="0.3">
      <c r="B85" s="322" t="s">
        <v>346</v>
      </c>
      <c r="C85" s="287" t="s">
        <v>347</v>
      </c>
      <c r="D85" s="288" t="s">
        <v>22</v>
      </c>
      <c r="E85" s="282" t="s">
        <v>348</v>
      </c>
      <c r="F85" s="280" t="s">
        <v>349</v>
      </c>
      <c r="G85" s="280" t="s">
        <v>349</v>
      </c>
      <c r="H85" s="308">
        <v>0</v>
      </c>
      <c r="I85" s="309">
        <v>0</v>
      </c>
      <c r="J85" s="310">
        <v>0</v>
      </c>
      <c r="K85" s="358">
        <v>94000</v>
      </c>
      <c r="L85" s="284">
        <v>85000</v>
      </c>
      <c r="M85" s="285">
        <v>0</v>
      </c>
      <c r="N85" s="271"/>
      <c r="O85" s="272"/>
      <c r="P85" s="273"/>
      <c r="Q85" s="274"/>
      <c r="R85" s="272"/>
      <c r="S85" s="273"/>
      <c r="T85" s="274"/>
      <c r="U85" s="272"/>
      <c r="V85" s="273"/>
      <c r="W85" s="274"/>
      <c r="X85" s="272"/>
      <c r="Y85" s="273"/>
      <c r="Z85" s="274"/>
      <c r="AA85" s="272"/>
      <c r="AB85" s="273"/>
      <c r="AC85" s="274"/>
      <c r="AD85" s="272"/>
      <c r="AE85" s="273"/>
      <c r="AF85" s="274"/>
      <c r="AG85" s="272"/>
      <c r="AH85" s="273"/>
      <c r="AJ85" s="274"/>
      <c r="AK85" s="272"/>
      <c r="AL85" s="273"/>
      <c r="AS85" s="32">
        <v>1</v>
      </c>
    </row>
    <row r="86" spans="2:49" ht="15" customHeight="1" x14ac:dyDescent="0.3">
      <c r="B86" s="359"/>
      <c r="C86" s="360"/>
      <c r="D86" s="667" t="s">
        <v>350</v>
      </c>
      <c r="E86" s="667"/>
      <c r="F86" s="667"/>
      <c r="G86" s="290"/>
      <c r="H86" s="291">
        <f t="shared" ref="H86:M86" si="11">SUBTOTAL(9,H82:H85)</f>
        <v>0</v>
      </c>
      <c r="I86" s="292">
        <f t="shared" si="11"/>
        <v>0</v>
      </c>
      <c r="J86" s="293">
        <f t="shared" si="11"/>
        <v>0</v>
      </c>
      <c r="K86" s="291">
        <f t="shared" si="11"/>
        <v>650863</v>
      </c>
      <c r="L86" s="292">
        <f t="shared" si="11"/>
        <v>700037</v>
      </c>
      <c r="M86" s="293">
        <f t="shared" si="11"/>
        <v>661215</v>
      </c>
      <c r="N86" s="271"/>
      <c r="O86" s="272"/>
      <c r="P86" s="273"/>
      <c r="Q86" s="274"/>
      <c r="R86" s="272"/>
      <c r="S86" s="273"/>
      <c r="T86" s="274"/>
      <c r="U86" s="272"/>
      <c r="V86" s="273"/>
      <c r="W86" s="274"/>
      <c r="X86" s="272"/>
      <c r="Y86" s="273"/>
      <c r="Z86" s="274"/>
      <c r="AA86" s="272"/>
      <c r="AB86" s="273"/>
      <c r="AC86" s="274"/>
      <c r="AD86" s="272"/>
      <c r="AE86" s="273"/>
      <c r="AF86" s="274"/>
      <c r="AG86" s="272"/>
      <c r="AH86" s="273"/>
      <c r="AJ86" s="274">
        <v>292890</v>
      </c>
      <c r="AK86" s="272">
        <v>305651</v>
      </c>
      <c r="AL86" s="273">
        <v>507000</v>
      </c>
      <c r="AS86" s="32">
        <v>1</v>
      </c>
      <c r="AU86" s="23">
        <v>1</v>
      </c>
      <c r="AV86" s="23">
        <v>18</v>
      </c>
      <c r="AW86" s="23">
        <v>4</v>
      </c>
    </row>
    <row r="87" spans="2:49" ht="15" customHeight="1" x14ac:dyDescent="0.3">
      <c r="B87" s="322" t="s">
        <v>351</v>
      </c>
      <c r="C87" s="319" t="s">
        <v>352</v>
      </c>
      <c r="D87" s="288" t="s">
        <v>22</v>
      </c>
      <c r="E87" s="282" t="s">
        <v>353</v>
      </c>
      <c r="F87" s="280" t="s">
        <v>354</v>
      </c>
      <c r="G87" s="280" t="s">
        <v>354</v>
      </c>
      <c r="H87" s="308">
        <v>0</v>
      </c>
      <c r="I87" s="309">
        <v>0</v>
      </c>
      <c r="J87" s="310">
        <v>0</v>
      </c>
      <c r="K87" s="308">
        <v>45000</v>
      </c>
      <c r="L87" s="309">
        <v>40000</v>
      </c>
      <c r="M87" s="310">
        <v>55000</v>
      </c>
      <c r="N87" s="271"/>
      <c r="O87" s="272"/>
      <c r="P87" s="273"/>
      <c r="Q87" s="274"/>
      <c r="R87" s="272"/>
      <c r="S87" s="273"/>
      <c r="T87" s="274"/>
      <c r="U87" s="272"/>
      <c r="V87" s="273"/>
      <c r="W87" s="274"/>
      <c r="X87" s="272"/>
      <c r="Y87" s="273"/>
      <c r="Z87" s="274"/>
      <c r="AA87" s="272"/>
      <c r="AB87" s="273"/>
      <c r="AC87" s="274"/>
      <c r="AD87" s="272"/>
      <c r="AE87" s="273"/>
      <c r="AF87" s="274"/>
      <c r="AG87" s="272"/>
      <c r="AH87" s="273"/>
      <c r="AJ87" s="274" t="e">
        <v>#VALUE!</v>
      </c>
      <c r="AK87" s="272">
        <v>190900</v>
      </c>
      <c r="AL87" s="273">
        <v>160000</v>
      </c>
      <c r="AS87" s="32">
        <v>1</v>
      </c>
      <c r="AU87" s="23">
        <v>1</v>
      </c>
      <c r="AV87" s="23">
        <v>18</v>
      </c>
      <c r="AW87" s="23">
        <v>6</v>
      </c>
    </row>
    <row r="88" spans="2:49" ht="15" customHeight="1" x14ac:dyDescent="0.3">
      <c r="B88" s="322" t="s">
        <v>355</v>
      </c>
      <c r="C88" s="287" t="s">
        <v>356</v>
      </c>
      <c r="D88" s="361" t="s">
        <v>22</v>
      </c>
      <c r="E88" s="312" t="s">
        <v>353</v>
      </c>
      <c r="F88" s="311" t="s">
        <v>354</v>
      </c>
      <c r="G88" s="311" t="s">
        <v>354</v>
      </c>
      <c r="H88" s="362">
        <v>0</v>
      </c>
      <c r="I88" s="363">
        <v>0</v>
      </c>
      <c r="J88" s="364">
        <v>0</v>
      </c>
      <c r="K88" s="362">
        <v>15000</v>
      </c>
      <c r="L88" s="363">
        <v>20000</v>
      </c>
      <c r="M88" s="364">
        <v>45000</v>
      </c>
      <c r="N88" s="271"/>
      <c r="O88" s="272"/>
      <c r="P88" s="273"/>
      <c r="Q88" s="274"/>
      <c r="R88" s="272"/>
      <c r="S88" s="273"/>
      <c r="T88" s="274"/>
      <c r="U88" s="272"/>
      <c r="V88" s="273"/>
      <c r="W88" s="274"/>
      <c r="X88" s="272"/>
      <c r="Y88" s="273"/>
      <c r="Z88" s="274"/>
      <c r="AA88" s="272"/>
      <c r="AB88" s="273"/>
      <c r="AC88" s="274"/>
      <c r="AD88" s="272"/>
      <c r="AE88" s="273"/>
      <c r="AF88" s="274"/>
      <c r="AG88" s="272"/>
      <c r="AH88" s="273"/>
      <c r="AJ88" s="274" t="e">
        <v>#VALUE!</v>
      </c>
      <c r="AK88" s="272">
        <v>147500</v>
      </c>
      <c r="AL88" s="273">
        <v>1924</v>
      </c>
      <c r="AS88" s="32">
        <v>1</v>
      </c>
      <c r="AU88" s="23">
        <v>1</v>
      </c>
      <c r="AV88" s="23">
        <v>18</v>
      </c>
      <c r="AW88" s="23">
        <v>7</v>
      </c>
    </row>
    <row r="89" spans="2:49" ht="15" customHeight="1" x14ac:dyDescent="0.3">
      <c r="B89" s="348"/>
      <c r="C89" s="289"/>
      <c r="D89" s="667" t="s">
        <v>357</v>
      </c>
      <c r="E89" s="667"/>
      <c r="F89" s="667"/>
      <c r="G89" s="290"/>
      <c r="H89" s="291">
        <v>0</v>
      </c>
      <c r="I89" s="292">
        <v>0</v>
      </c>
      <c r="J89" s="293">
        <v>0</v>
      </c>
      <c r="K89" s="291">
        <f>SUBTOTAL(9,K87:K88)</f>
        <v>60000</v>
      </c>
      <c r="L89" s="292">
        <f t="shared" ref="L89:M89" si="12">SUBTOTAL(9,L87:L88)</f>
        <v>60000</v>
      </c>
      <c r="M89" s="293">
        <f t="shared" si="12"/>
        <v>100000</v>
      </c>
      <c r="N89" s="271"/>
      <c r="O89" s="272"/>
      <c r="P89" s="273"/>
      <c r="Q89" s="274"/>
      <c r="R89" s="272"/>
      <c r="S89" s="273"/>
      <c r="T89" s="274"/>
      <c r="U89" s="272"/>
      <c r="V89" s="273"/>
      <c r="W89" s="274"/>
      <c r="X89" s="272"/>
      <c r="Y89" s="273"/>
      <c r="Z89" s="274"/>
      <c r="AA89" s="272"/>
      <c r="AB89" s="273"/>
      <c r="AC89" s="274"/>
      <c r="AD89" s="272"/>
      <c r="AE89" s="273"/>
      <c r="AF89" s="274"/>
      <c r="AG89" s="272"/>
      <c r="AH89" s="273"/>
      <c r="AJ89" s="274">
        <v>35409</v>
      </c>
      <c r="AK89" s="272">
        <v>338400</v>
      </c>
      <c r="AL89" s="273">
        <v>161924</v>
      </c>
      <c r="AS89" s="32">
        <v>1</v>
      </c>
      <c r="AU89" s="23">
        <v>1</v>
      </c>
      <c r="AV89" s="23">
        <v>18</v>
      </c>
      <c r="AW89" s="23">
        <v>8</v>
      </c>
    </row>
    <row r="90" spans="2:49" ht="15" customHeight="1" x14ac:dyDescent="0.3">
      <c r="B90" s="322"/>
      <c r="C90" s="281"/>
      <c r="D90" s="264"/>
      <c r="E90" s="349"/>
      <c r="F90" s="350"/>
      <c r="G90" s="351"/>
      <c r="H90" s="352"/>
      <c r="I90" s="353"/>
      <c r="J90" s="354"/>
      <c r="K90" s="355"/>
      <c r="L90" s="356"/>
      <c r="M90" s="357"/>
      <c r="N90" s="271"/>
      <c r="O90" s="272"/>
      <c r="P90" s="273"/>
      <c r="Q90" s="274"/>
      <c r="R90" s="272"/>
      <c r="S90" s="273"/>
      <c r="T90" s="274"/>
      <c r="U90" s="272"/>
      <c r="V90" s="273"/>
      <c r="W90" s="274"/>
      <c r="X90" s="272"/>
      <c r="Y90" s="273"/>
      <c r="Z90" s="274"/>
      <c r="AA90" s="272"/>
      <c r="AB90" s="273"/>
      <c r="AC90" s="274"/>
      <c r="AD90" s="272"/>
      <c r="AE90" s="273"/>
      <c r="AF90" s="274"/>
      <c r="AG90" s="272"/>
      <c r="AH90" s="273"/>
      <c r="AJ90" s="274">
        <v>0</v>
      </c>
      <c r="AK90" s="272">
        <v>0</v>
      </c>
      <c r="AL90" s="273">
        <v>0</v>
      </c>
      <c r="AS90" s="32">
        <v>1</v>
      </c>
      <c r="AU90" s="23">
        <v>1</v>
      </c>
      <c r="AV90" s="23">
        <v>18</v>
      </c>
      <c r="AW90" s="23">
        <v>9</v>
      </c>
    </row>
    <row r="91" spans="2:49" ht="15" customHeight="1" x14ac:dyDescent="0.3">
      <c r="B91" s="326"/>
      <c r="C91" s="254"/>
      <c r="D91" s="667" t="s">
        <v>28</v>
      </c>
      <c r="E91" s="667"/>
      <c r="F91" s="667"/>
      <c r="G91" s="290"/>
      <c r="H91" s="291">
        <v>0</v>
      </c>
      <c r="I91" s="292">
        <v>0</v>
      </c>
      <c r="J91" s="293">
        <v>0</v>
      </c>
      <c r="K91" s="291">
        <f>K86+K89</f>
        <v>710863</v>
      </c>
      <c r="L91" s="292">
        <f>L86+L89</f>
        <v>760037</v>
      </c>
      <c r="M91" s="293">
        <f>M86+M89</f>
        <v>761215</v>
      </c>
      <c r="N91" s="271"/>
      <c r="O91" s="272"/>
      <c r="P91" s="273"/>
      <c r="Q91" s="274"/>
      <c r="R91" s="272"/>
      <c r="S91" s="273"/>
      <c r="T91" s="274"/>
      <c r="U91" s="272"/>
      <c r="V91" s="273"/>
      <c r="W91" s="274"/>
      <c r="X91" s="272"/>
      <c r="Y91" s="273"/>
      <c r="Z91" s="274"/>
      <c r="AA91" s="272"/>
      <c r="AB91" s="273"/>
      <c r="AC91" s="274"/>
      <c r="AD91" s="272"/>
      <c r="AE91" s="273"/>
      <c r="AF91" s="274"/>
      <c r="AG91" s="272"/>
      <c r="AH91" s="273"/>
      <c r="AJ91" s="274">
        <v>328299</v>
      </c>
      <c r="AK91" s="272">
        <v>644051</v>
      </c>
      <c r="AL91" s="273">
        <v>668924</v>
      </c>
      <c r="AS91" s="32">
        <v>1</v>
      </c>
      <c r="AU91" s="23">
        <v>1</v>
      </c>
      <c r="AV91" s="23">
        <v>18</v>
      </c>
      <c r="AW91" s="23">
        <v>10</v>
      </c>
    </row>
    <row r="92" spans="2:49" ht="15" customHeight="1" x14ac:dyDescent="0.3">
      <c r="B92" s="668" t="s">
        <v>29</v>
      </c>
      <c r="C92" s="669"/>
      <c r="D92" s="667"/>
      <c r="E92" s="667"/>
      <c r="F92" s="667"/>
      <c r="G92" s="290"/>
      <c r="H92" s="291"/>
      <c r="I92" s="292"/>
      <c r="J92" s="293"/>
      <c r="K92" s="291"/>
      <c r="L92" s="292"/>
      <c r="M92" s="293"/>
      <c r="N92" s="294">
        <v>0</v>
      </c>
      <c r="O92" s="295">
        <v>0</v>
      </c>
      <c r="P92" s="296">
        <v>0</v>
      </c>
      <c r="Q92" s="297">
        <v>0</v>
      </c>
      <c r="R92" s="295">
        <v>0</v>
      </c>
      <c r="S92" s="296">
        <v>0</v>
      </c>
      <c r="T92" s="297">
        <v>0</v>
      </c>
      <c r="U92" s="295">
        <v>0</v>
      </c>
      <c r="V92" s="296">
        <v>0</v>
      </c>
      <c r="W92" s="297">
        <v>0</v>
      </c>
      <c r="X92" s="295">
        <v>0</v>
      </c>
      <c r="Y92" s="296">
        <v>0</v>
      </c>
      <c r="Z92" s="297">
        <v>0</v>
      </c>
      <c r="AA92" s="295">
        <v>0</v>
      </c>
      <c r="AB92" s="296">
        <v>0</v>
      </c>
      <c r="AC92" s="297">
        <v>0</v>
      </c>
      <c r="AD92" s="295">
        <v>0</v>
      </c>
      <c r="AE92" s="296">
        <v>0</v>
      </c>
      <c r="AF92" s="297">
        <v>0</v>
      </c>
      <c r="AG92" s="295">
        <v>0</v>
      </c>
      <c r="AH92" s="296">
        <v>0</v>
      </c>
      <c r="AJ92" s="297" t="e">
        <v>#VALUE!</v>
      </c>
      <c r="AK92" s="295">
        <v>1734353</v>
      </c>
      <c r="AL92" s="296">
        <v>1854772</v>
      </c>
      <c r="AS92" s="32">
        <v>1</v>
      </c>
    </row>
    <row r="93" spans="2:49" ht="15" customHeight="1" x14ac:dyDescent="0.3">
      <c r="B93" s="330" t="s">
        <v>177</v>
      </c>
      <c r="C93" s="281" t="s">
        <v>358</v>
      </c>
      <c r="D93" s="288" t="s">
        <v>23</v>
      </c>
      <c r="E93" s="312" t="s">
        <v>359</v>
      </c>
      <c r="F93" s="311" t="s">
        <v>360</v>
      </c>
      <c r="G93" s="311" t="s">
        <v>361</v>
      </c>
      <c r="H93" s="362">
        <v>214000</v>
      </c>
      <c r="I93" s="363">
        <v>276363</v>
      </c>
      <c r="J93" s="364">
        <v>508200</v>
      </c>
      <c r="K93" s="362">
        <v>0</v>
      </c>
      <c r="L93" s="363">
        <v>0</v>
      </c>
      <c r="M93" s="365">
        <v>0</v>
      </c>
      <c r="N93" s="271"/>
      <c r="O93" s="272"/>
      <c r="P93" s="273"/>
      <c r="Q93" s="274"/>
      <c r="R93" s="272"/>
      <c r="S93" s="273"/>
      <c r="T93" s="274"/>
      <c r="U93" s="272"/>
      <c r="V93" s="273"/>
      <c r="W93" s="274"/>
      <c r="X93" s="272"/>
      <c r="Y93" s="273"/>
      <c r="Z93" s="274"/>
      <c r="AA93" s="272"/>
      <c r="AB93" s="273"/>
      <c r="AC93" s="274"/>
      <c r="AD93" s="272"/>
      <c r="AE93" s="273"/>
      <c r="AF93" s="274"/>
      <c r="AG93" s="272"/>
      <c r="AH93" s="273"/>
      <c r="AJ93" s="274" t="e">
        <v>#VALUE!</v>
      </c>
      <c r="AK93" s="272">
        <v>90000</v>
      </c>
      <c r="AL93" s="273">
        <v>190000</v>
      </c>
      <c r="AS93" s="32">
        <v>1</v>
      </c>
      <c r="AU93" s="23">
        <v>1</v>
      </c>
      <c r="AV93" s="23">
        <v>20</v>
      </c>
      <c r="AW93" s="23">
        <v>9</v>
      </c>
    </row>
    <row r="94" spans="2:49" ht="15" customHeight="1" x14ac:dyDescent="0.3">
      <c r="B94" s="366"/>
      <c r="C94" s="360"/>
      <c r="D94" s="667" t="s">
        <v>362</v>
      </c>
      <c r="E94" s="667"/>
      <c r="F94" s="667"/>
      <c r="G94" s="290"/>
      <c r="H94" s="291">
        <f>SUBTOTAL(9,H93:H93)</f>
        <v>214000</v>
      </c>
      <c r="I94" s="292">
        <f>SUBTOTAL(9,I93:I93)</f>
        <v>276363</v>
      </c>
      <c r="J94" s="293">
        <f>SUBTOTAL(9,J93:J93)</f>
        <v>508200</v>
      </c>
      <c r="K94" s="291">
        <v>0</v>
      </c>
      <c r="L94" s="292">
        <v>0</v>
      </c>
      <c r="M94" s="293">
        <v>0</v>
      </c>
      <c r="N94" s="271"/>
      <c r="O94" s="272"/>
      <c r="P94" s="273"/>
      <c r="Q94" s="274"/>
      <c r="R94" s="272"/>
      <c r="S94" s="273"/>
      <c r="T94" s="274"/>
      <c r="U94" s="272"/>
      <c r="V94" s="273"/>
      <c r="W94" s="274"/>
      <c r="X94" s="272"/>
      <c r="Y94" s="273"/>
      <c r="Z94" s="274"/>
      <c r="AA94" s="272"/>
      <c r="AB94" s="273"/>
      <c r="AC94" s="274"/>
      <c r="AD94" s="272"/>
      <c r="AE94" s="273"/>
      <c r="AF94" s="274"/>
      <c r="AG94" s="272"/>
      <c r="AH94" s="273"/>
      <c r="AJ94" s="274">
        <v>131498</v>
      </c>
      <c r="AK94" s="272">
        <v>90000</v>
      </c>
      <c r="AL94" s="273">
        <v>231498</v>
      </c>
      <c r="AS94" s="32">
        <v>1</v>
      </c>
      <c r="AU94" s="23">
        <v>1</v>
      </c>
      <c r="AV94" s="23">
        <v>20</v>
      </c>
      <c r="AW94" s="23">
        <v>10</v>
      </c>
    </row>
    <row r="95" spans="2:49" ht="15" customHeight="1" x14ac:dyDescent="0.3">
      <c r="B95" s="330" t="s">
        <v>177</v>
      </c>
      <c r="C95" s="281" t="s">
        <v>363</v>
      </c>
      <c r="D95" s="288" t="s">
        <v>23</v>
      </c>
      <c r="E95" s="282" t="s">
        <v>364</v>
      </c>
      <c r="F95" s="280" t="s">
        <v>365</v>
      </c>
      <c r="G95" s="280" t="s">
        <v>366</v>
      </c>
      <c r="H95" s="308">
        <v>184744</v>
      </c>
      <c r="I95" s="309">
        <v>178356</v>
      </c>
      <c r="J95" s="310">
        <v>178356</v>
      </c>
      <c r="K95" s="308">
        <v>0</v>
      </c>
      <c r="L95" s="309">
        <v>0</v>
      </c>
      <c r="M95" s="367">
        <v>0</v>
      </c>
      <c r="N95" s="168"/>
      <c r="O95" s="37"/>
      <c r="P95" s="38"/>
      <c r="Q95" s="36"/>
      <c r="R95" s="37"/>
      <c r="S95" s="38"/>
      <c r="T95" s="36"/>
      <c r="U95" s="37"/>
      <c r="V95" s="38"/>
      <c r="W95" s="36"/>
      <c r="X95" s="37"/>
      <c r="Y95" s="38"/>
      <c r="Z95" s="36"/>
      <c r="AA95" s="37"/>
      <c r="AB95" s="38"/>
      <c r="AC95" s="36"/>
      <c r="AD95" s="37"/>
      <c r="AE95" s="38"/>
      <c r="AF95" s="36"/>
      <c r="AG95" s="37"/>
      <c r="AH95" s="38"/>
      <c r="AJ95" s="36"/>
      <c r="AK95" s="37"/>
      <c r="AL95" s="38"/>
      <c r="AS95" s="32">
        <v>1</v>
      </c>
    </row>
    <row r="96" spans="2:49" ht="15" customHeight="1" x14ac:dyDescent="0.3">
      <c r="B96" s="330" t="s">
        <v>177</v>
      </c>
      <c r="C96" s="298" t="s">
        <v>367</v>
      </c>
      <c r="D96" s="288" t="s">
        <v>23</v>
      </c>
      <c r="E96" s="282" t="s">
        <v>364</v>
      </c>
      <c r="F96" s="280" t="s">
        <v>365</v>
      </c>
      <c r="G96" s="311" t="s">
        <v>368</v>
      </c>
      <c r="H96" s="358">
        <v>30000</v>
      </c>
      <c r="I96" s="368">
        <v>30000</v>
      </c>
      <c r="J96" s="369">
        <v>30000</v>
      </c>
      <c r="K96" s="362">
        <v>0</v>
      </c>
      <c r="L96" s="368">
        <v>0</v>
      </c>
      <c r="M96" s="370">
        <v>0</v>
      </c>
      <c r="N96" s="168"/>
      <c r="O96" s="37"/>
      <c r="P96" s="38"/>
      <c r="Q96" s="36"/>
      <c r="R96" s="37"/>
      <c r="S96" s="38"/>
      <c r="T96" s="36"/>
      <c r="U96" s="37"/>
      <c r="V96" s="38"/>
      <c r="W96" s="36"/>
      <c r="X96" s="37"/>
      <c r="Y96" s="38"/>
      <c r="Z96" s="36"/>
      <c r="AA96" s="37"/>
      <c r="AB96" s="38"/>
      <c r="AC96" s="36"/>
      <c r="AD96" s="37"/>
      <c r="AE96" s="38"/>
      <c r="AF96" s="36"/>
      <c r="AG96" s="37"/>
      <c r="AH96" s="38"/>
      <c r="AJ96" s="36"/>
      <c r="AK96" s="37"/>
      <c r="AL96" s="38"/>
      <c r="AS96" s="32">
        <v>1</v>
      </c>
    </row>
    <row r="97" spans="2:49" ht="15" customHeight="1" x14ac:dyDescent="0.3">
      <c r="B97" s="371"/>
      <c r="C97" s="360"/>
      <c r="D97" s="667" t="s">
        <v>369</v>
      </c>
      <c r="E97" s="667"/>
      <c r="F97" s="667"/>
      <c r="G97" s="290"/>
      <c r="H97" s="291">
        <f>SUBTOTAL(9,H95:H96)</f>
        <v>214744</v>
      </c>
      <c r="I97" s="292">
        <f t="shared" ref="I97:J97" si="13">SUBTOTAL(9,I95:I96)</f>
        <v>208356</v>
      </c>
      <c r="J97" s="293">
        <f t="shared" si="13"/>
        <v>208356</v>
      </c>
      <c r="K97" s="291">
        <v>0</v>
      </c>
      <c r="L97" s="292">
        <v>0</v>
      </c>
      <c r="M97" s="293">
        <v>0</v>
      </c>
      <c r="N97" s="271"/>
      <c r="O97" s="272"/>
      <c r="P97" s="273"/>
      <c r="Q97" s="274"/>
      <c r="R97" s="272"/>
      <c r="S97" s="273"/>
      <c r="T97" s="274"/>
      <c r="U97" s="272"/>
      <c r="V97" s="273"/>
      <c r="W97" s="274"/>
      <c r="X97" s="272"/>
      <c r="Y97" s="273"/>
      <c r="Z97" s="274"/>
      <c r="AA97" s="272"/>
      <c r="AB97" s="273"/>
      <c r="AC97" s="274"/>
      <c r="AD97" s="272"/>
      <c r="AE97" s="273"/>
      <c r="AF97" s="274"/>
      <c r="AG97" s="272"/>
      <c r="AH97" s="273"/>
      <c r="AJ97" s="274">
        <v>120000</v>
      </c>
      <c r="AK97" s="272">
        <v>70000</v>
      </c>
      <c r="AL97" s="273">
        <v>247317</v>
      </c>
      <c r="AS97" s="32">
        <v>1</v>
      </c>
      <c r="AU97" s="23">
        <v>2</v>
      </c>
      <c r="AV97" s="23">
        <v>1</v>
      </c>
      <c r="AW97" s="23">
        <v>1</v>
      </c>
    </row>
    <row r="98" spans="2:49" ht="22" hidden="1" customHeight="1" x14ac:dyDescent="0.3">
      <c r="B98" s="372" t="s">
        <v>177</v>
      </c>
      <c r="C98" s="373" t="s">
        <v>370</v>
      </c>
      <c r="D98" s="361" t="s">
        <v>23</v>
      </c>
      <c r="E98" s="312" t="s">
        <v>371</v>
      </c>
      <c r="F98" s="311" t="s">
        <v>372</v>
      </c>
      <c r="G98" s="374" t="s">
        <v>373</v>
      </c>
      <c r="H98" s="358"/>
      <c r="I98" s="368"/>
      <c r="J98" s="369"/>
      <c r="K98" s="358"/>
      <c r="L98" s="368"/>
      <c r="M98" s="370"/>
      <c r="N98" s="170"/>
      <c r="O98" s="48"/>
      <c r="P98" s="49"/>
      <c r="Q98" s="47"/>
      <c r="R98" s="48"/>
      <c r="S98" s="49"/>
      <c r="T98" s="47"/>
      <c r="U98" s="48"/>
      <c r="V98" s="49"/>
      <c r="W98" s="47"/>
      <c r="X98" s="48"/>
      <c r="Y98" s="49"/>
      <c r="Z98" s="47"/>
      <c r="AA98" s="48"/>
      <c r="AB98" s="49"/>
      <c r="AC98" s="47"/>
      <c r="AD98" s="48"/>
      <c r="AE98" s="49"/>
      <c r="AF98" s="47"/>
      <c r="AG98" s="48"/>
      <c r="AH98" s="49"/>
      <c r="AJ98" s="47"/>
      <c r="AK98" s="48"/>
      <c r="AL98" s="49"/>
      <c r="AS98" s="32"/>
    </row>
    <row r="99" spans="2:49" ht="15" hidden="1" customHeight="1" x14ac:dyDescent="0.3">
      <c r="B99" s="348"/>
      <c r="C99" s="289"/>
      <c r="D99" s="667" t="s">
        <v>374</v>
      </c>
      <c r="E99" s="667"/>
      <c r="F99" s="667"/>
      <c r="G99" s="290"/>
      <c r="H99" s="291">
        <f>SUBTOTAL(9,H98)</f>
        <v>0</v>
      </c>
      <c r="I99" s="292">
        <f t="shared" ref="I99:J99" si="14">SUBTOTAL(9,I98)</f>
        <v>0</v>
      </c>
      <c r="J99" s="293">
        <f t="shared" si="14"/>
        <v>0</v>
      </c>
      <c r="K99" s="291">
        <v>0</v>
      </c>
      <c r="L99" s="292">
        <v>0</v>
      </c>
      <c r="M99" s="293">
        <v>0</v>
      </c>
      <c r="N99" s="271"/>
      <c r="O99" s="272"/>
      <c r="P99" s="273"/>
      <c r="Q99" s="274"/>
      <c r="R99" s="272"/>
      <c r="S99" s="273"/>
      <c r="T99" s="274"/>
      <c r="U99" s="272"/>
      <c r="V99" s="273"/>
      <c r="W99" s="274"/>
      <c r="X99" s="272"/>
      <c r="Y99" s="273"/>
      <c r="Z99" s="274"/>
      <c r="AA99" s="272"/>
      <c r="AB99" s="273"/>
      <c r="AC99" s="274"/>
      <c r="AD99" s="272"/>
      <c r="AE99" s="273"/>
      <c r="AF99" s="274"/>
      <c r="AG99" s="272"/>
      <c r="AH99" s="273"/>
      <c r="AJ99" s="274"/>
      <c r="AK99" s="272"/>
      <c r="AL99" s="273"/>
      <c r="AS99" s="32"/>
    </row>
    <row r="100" spans="2:49" ht="15" customHeight="1" x14ac:dyDescent="0.3">
      <c r="B100" s="322"/>
      <c r="C100" s="281"/>
      <c r="D100" s="264"/>
      <c r="E100" s="349"/>
      <c r="F100" s="350"/>
      <c r="G100" s="351"/>
      <c r="H100" s="352"/>
      <c r="I100" s="353"/>
      <c r="J100" s="354"/>
      <c r="K100" s="355"/>
      <c r="L100" s="356"/>
      <c r="M100" s="357"/>
      <c r="N100" s="271"/>
      <c r="O100" s="272"/>
      <c r="P100" s="273"/>
      <c r="Q100" s="274"/>
      <c r="R100" s="272"/>
      <c r="S100" s="273"/>
      <c r="T100" s="274"/>
      <c r="U100" s="272"/>
      <c r="V100" s="273"/>
      <c r="W100" s="274"/>
      <c r="X100" s="272"/>
      <c r="Y100" s="273"/>
      <c r="Z100" s="274"/>
      <c r="AA100" s="272"/>
      <c r="AB100" s="273"/>
      <c r="AC100" s="274"/>
      <c r="AD100" s="272"/>
      <c r="AE100" s="273"/>
      <c r="AF100" s="274"/>
      <c r="AG100" s="272"/>
      <c r="AH100" s="273"/>
      <c r="AJ100" s="274">
        <v>0</v>
      </c>
      <c r="AK100" s="272">
        <v>0</v>
      </c>
      <c r="AL100" s="273">
        <v>0</v>
      </c>
      <c r="AS100" s="32">
        <v>1</v>
      </c>
      <c r="AU100" s="23">
        <v>2</v>
      </c>
      <c r="AV100" s="23">
        <v>2</v>
      </c>
      <c r="AW100" s="23">
        <v>1</v>
      </c>
    </row>
    <row r="101" spans="2:49" ht="15" customHeight="1" x14ac:dyDescent="0.3">
      <c r="B101" s="326"/>
      <c r="C101" s="254"/>
      <c r="D101" s="667" t="s">
        <v>375</v>
      </c>
      <c r="E101" s="667"/>
      <c r="F101" s="667"/>
      <c r="G101" s="290"/>
      <c r="H101" s="291">
        <f>H94+H97+H99</f>
        <v>428744</v>
      </c>
      <c r="I101" s="292">
        <f t="shared" ref="I101:M101" si="15">I94+I97+I99</f>
        <v>484719</v>
      </c>
      <c r="J101" s="293">
        <f t="shared" si="15"/>
        <v>716556</v>
      </c>
      <c r="K101" s="291">
        <f t="shared" si="15"/>
        <v>0</v>
      </c>
      <c r="L101" s="292">
        <f t="shared" si="15"/>
        <v>0</v>
      </c>
      <c r="M101" s="293">
        <f t="shared" si="15"/>
        <v>0</v>
      </c>
      <c r="N101" s="375" t="e">
        <f>N99+#REF!+N97+#REF!+N94+#REF!+#REF!</f>
        <v>#REF!</v>
      </c>
      <c r="O101" s="376" t="e">
        <f>O99+#REF!+O97+#REF!+O94+#REF!+#REF!</f>
        <v>#REF!</v>
      </c>
      <c r="P101" s="376" t="e">
        <f>P99+#REF!+P97+#REF!+P94+#REF!+#REF!</f>
        <v>#REF!</v>
      </c>
      <c r="Q101" s="376" t="e">
        <f>Q99+#REF!+Q97+#REF!+Q94+#REF!+#REF!</f>
        <v>#REF!</v>
      </c>
      <c r="R101" s="376" t="e">
        <f>R99+#REF!+R97+#REF!+R94+#REF!+#REF!</f>
        <v>#REF!</v>
      </c>
      <c r="S101" s="376" t="e">
        <f>S99+#REF!+S97+#REF!+S94+#REF!+#REF!</f>
        <v>#REF!</v>
      </c>
      <c r="T101" s="376" t="e">
        <f>T99+#REF!+T97+#REF!+T94+#REF!+#REF!</f>
        <v>#REF!</v>
      </c>
      <c r="U101" s="376" t="e">
        <f>U99+#REF!+U97+#REF!+U94+#REF!+#REF!</f>
        <v>#REF!</v>
      </c>
      <c r="V101" s="376" t="e">
        <f>V99+#REF!+V97+#REF!+V94+#REF!+#REF!</f>
        <v>#REF!</v>
      </c>
      <c r="W101" s="376" t="e">
        <f>W99+#REF!+W97+#REF!+W94+#REF!+#REF!</f>
        <v>#REF!</v>
      </c>
      <c r="X101" s="376" t="e">
        <f>X99+#REF!+X97+#REF!+X94+#REF!+#REF!</f>
        <v>#REF!</v>
      </c>
      <c r="Y101" s="376" t="e">
        <f>Y99+#REF!+Y97+#REF!+Y94+#REF!+#REF!</f>
        <v>#REF!</v>
      </c>
      <c r="Z101" s="376" t="e">
        <f>Z99+#REF!+Z97+#REF!+Z94+#REF!+#REF!</f>
        <v>#REF!</v>
      </c>
      <c r="AA101" s="376" t="e">
        <f>AA99+#REF!+AA97+#REF!+AA94+#REF!+#REF!</f>
        <v>#REF!</v>
      </c>
      <c r="AB101" s="376" t="e">
        <f>AB99+#REF!+AB97+#REF!+AB94+#REF!+#REF!</f>
        <v>#REF!</v>
      </c>
      <c r="AC101" s="376" t="e">
        <f>AC99+#REF!+AC97+#REF!+AC94+#REF!+#REF!</f>
        <v>#REF!</v>
      </c>
      <c r="AD101" s="376" t="e">
        <f>AD99+#REF!+AD97+#REF!+AD94+#REF!+#REF!</f>
        <v>#REF!</v>
      </c>
      <c r="AE101" s="376" t="e">
        <f>AE99+#REF!+AE97+#REF!+AE94+#REF!+#REF!</f>
        <v>#REF!</v>
      </c>
      <c r="AF101" s="376" t="e">
        <f>AF99+#REF!+AF97+#REF!+AF94+#REF!+#REF!</f>
        <v>#REF!</v>
      </c>
      <c r="AG101" s="376" t="e">
        <f>AG99+#REF!+AG97+#REF!+AG94+#REF!+#REF!</f>
        <v>#REF!</v>
      </c>
      <c r="AH101" s="376" t="e">
        <f>AH99+#REF!+AH97+#REF!+AH94+#REF!+#REF!</f>
        <v>#REF!</v>
      </c>
      <c r="AI101" s="376" t="e">
        <f>AI99+#REF!+AI97+#REF!+AI94+#REF!+#REF!</f>
        <v>#REF!</v>
      </c>
      <c r="AJ101" s="376" t="e">
        <f>AJ99+#REF!+AJ97+#REF!+AJ94+#REF!+#REF!</f>
        <v>#REF!</v>
      </c>
      <c r="AK101" s="376" t="e">
        <f>AK99+#REF!+AK97+#REF!+AK94+#REF!+#REF!</f>
        <v>#REF!</v>
      </c>
      <c r="AL101" s="376" t="e">
        <f>AL99+#REF!+AL97+#REF!+AL94+#REF!+#REF!</f>
        <v>#REF!</v>
      </c>
      <c r="AS101" s="32">
        <v>1</v>
      </c>
      <c r="AU101" s="23">
        <v>2</v>
      </c>
      <c r="AV101" s="23">
        <v>2</v>
      </c>
      <c r="AW101" s="23">
        <v>2</v>
      </c>
    </row>
    <row r="102" spans="2:49" ht="15" customHeight="1" x14ac:dyDescent="0.3">
      <c r="B102" s="668" t="s">
        <v>31</v>
      </c>
      <c r="C102" s="669"/>
      <c r="D102" s="667"/>
      <c r="E102" s="667"/>
      <c r="F102" s="667"/>
      <c r="G102" s="290"/>
      <c r="H102" s="291"/>
      <c r="I102" s="292"/>
      <c r="J102" s="293"/>
      <c r="K102" s="291"/>
      <c r="L102" s="292"/>
      <c r="M102" s="293"/>
      <c r="N102" s="271"/>
      <c r="O102" s="272"/>
      <c r="P102" s="273"/>
      <c r="Q102" s="274"/>
      <c r="R102" s="272"/>
      <c r="S102" s="273"/>
      <c r="T102" s="274"/>
      <c r="U102" s="272"/>
      <c r="V102" s="273"/>
      <c r="W102" s="274"/>
      <c r="X102" s="272"/>
      <c r="Y102" s="273"/>
      <c r="Z102" s="274"/>
      <c r="AA102" s="272"/>
      <c r="AB102" s="273"/>
      <c r="AC102" s="274"/>
      <c r="AD102" s="272"/>
      <c r="AE102" s="273"/>
      <c r="AF102" s="274"/>
      <c r="AG102" s="272"/>
      <c r="AH102" s="273"/>
      <c r="AJ102" s="274">
        <v>0</v>
      </c>
      <c r="AK102" s="272">
        <v>0</v>
      </c>
      <c r="AL102" s="273">
        <v>0</v>
      </c>
      <c r="AS102" s="32">
        <v>1</v>
      </c>
      <c r="AU102" s="23">
        <v>2</v>
      </c>
      <c r="AV102" s="23">
        <v>2</v>
      </c>
      <c r="AW102" s="23">
        <v>4</v>
      </c>
    </row>
    <row r="103" spans="2:49" ht="15" customHeight="1" x14ac:dyDescent="0.3">
      <c r="B103" s="332" t="s">
        <v>376</v>
      </c>
      <c r="C103" s="377" t="s">
        <v>377</v>
      </c>
      <c r="D103" s="280" t="s">
        <v>23</v>
      </c>
      <c r="E103" s="282" t="s">
        <v>378</v>
      </c>
      <c r="F103" s="280" t="s">
        <v>379</v>
      </c>
      <c r="G103" s="280" t="s">
        <v>380</v>
      </c>
      <c r="H103" s="308">
        <v>0</v>
      </c>
      <c r="I103" s="309">
        <v>0</v>
      </c>
      <c r="J103" s="310">
        <v>0</v>
      </c>
      <c r="K103" s="283">
        <v>50407</v>
      </c>
      <c r="L103" s="284">
        <v>0</v>
      </c>
      <c r="M103" s="285">
        <v>0</v>
      </c>
      <c r="N103" s="271"/>
      <c r="O103" s="272"/>
      <c r="P103" s="273"/>
      <c r="Q103" s="274"/>
      <c r="R103" s="272"/>
      <c r="S103" s="273"/>
      <c r="T103" s="274"/>
      <c r="U103" s="272"/>
      <c r="V103" s="273"/>
      <c r="W103" s="274"/>
      <c r="X103" s="272"/>
      <c r="Y103" s="273"/>
      <c r="Z103" s="274"/>
      <c r="AA103" s="272"/>
      <c r="AB103" s="273"/>
      <c r="AC103" s="274"/>
      <c r="AD103" s="272"/>
      <c r="AE103" s="273"/>
      <c r="AF103" s="274"/>
      <c r="AG103" s="272"/>
      <c r="AH103" s="273"/>
      <c r="AJ103" s="274" t="e">
        <v>#VALUE!</v>
      </c>
      <c r="AK103" s="272">
        <v>0</v>
      </c>
      <c r="AL103" s="273">
        <v>0</v>
      </c>
      <c r="AS103" s="32">
        <v>1</v>
      </c>
      <c r="AU103" s="23">
        <v>2</v>
      </c>
      <c r="AV103" s="23">
        <v>2</v>
      </c>
      <c r="AW103" s="23">
        <v>6</v>
      </c>
    </row>
    <row r="104" spans="2:49" ht="15" customHeight="1" x14ac:dyDescent="0.3">
      <c r="B104" s="332" t="s">
        <v>249</v>
      </c>
      <c r="C104" s="281" t="s">
        <v>381</v>
      </c>
      <c r="D104" s="280" t="s">
        <v>23</v>
      </c>
      <c r="E104" s="282" t="s">
        <v>378</v>
      </c>
      <c r="F104" s="280" t="s">
        <v>379</v>
      </c>
      <c r="G104" s="280" t="s">
        <v>380</v>
      </c>
      <c r="H104" s="308">
        <v>0</v>
      </c>
      <c r="I104" s="309">
        <v>0</v>
      </c>
      <c r="J104" s="310">
        <v>0</v>
      </c>
      <c r="K104" s="283">
        <v>0</v>
      </c>
      <c r="L104" s="284">
        <v>0</v>
      </c>
      <c r="M104" s="285">
        <v>173607</v>
      </c>
      <c r="N104" s="271"/>
      <c r="O104" s="272"/>
      <c r="P104" s="273"/>
      <c r="Q104" s="274"/>
      <c r="R104" s="272"/>
      <c r="S104" s="273"/>
      <c r="T104" s="274"/>
      <c r="U104" s="272"/>
      <c r="V104" s="273"/>
      <c r="W104" s="274"/>
      <c r="X104" s="272"/>
      <c r="Y104" s="273"/>
      <c r="Z104" s="274"/>
      <c r="AA104" s="272"/>
      <c r="AB104" s="273"/>
      <c r="AC104" s="274"/>
      <c r="AD104" s="272"/>
      <c r="AE104" s="273"/>
      <c r="AF104" s="274"/>
      <c r="AG104" s="272"/>
      <c r="AH104" s="273"/>
      <c r="AJ104" s="274"/>
      <c r="AK104" s="272"/>
      <c r="AL104" s="273"/>
      <c r="AS104" s="32">
        <v>1</v>
      </c>
    </row>
    <row r="105" spans="2:49" ht="15" customHeight="1" x14ac:dyDescent="0.3">
      <c r="B105" s="332" t="s">
        <v>382</v>
      </c>
      <c r="C105" s="281" t="s">
        <v>383</v>
      </c>
      <c r="D105" s="280" t="s">
        <v>23</v>
      </c>
      <c r="E105" s="282" t="s">
        <v>378</v>
      </c>
      <c r="F105" s="280" t="s">
        <v>379</v>
      </c>
      <c r="G105" s="280" t="s">
        <v>380</v>
      </c>
      <c r="H105" s="308">
        <v>0</v>
      </c>
      <c r="I105" s="309">
        <v>0</v>
      </c>
      <c r="J105" s="310">
        <v>0</v>
      </c>
      <c r="K105" s="378">
        <v>165000</v>
      </c>
      <c r="L105" s="284">
        <v>80000</v>
      </c>
      <c r="M105" s="285">
        <v>0</v>
      </c>
      <c r="N105" s="271"/>
      <c r="O105" s="272"/>
      <c r="P105" s="273"/>
      <c r="Q105" s="274"/>
      <c r="R105" s="272"/>
      <c r="S105" s="273"/>
      <c r="T105" s="274"/>
      <c r="U105" s="272"/>
      <c r="V105" s="273"/>
      <c r="W105" s="274"/>
      <c r="X105" s="272"/>
      <c r="Y105" s="273"/>
      <c r="Z105" s="274"/>
      <c r="AA105" s="272"/>
      <c r="AB105" s="273"/>
      <c r="AC105" s="274"/>
      <c r="AD105" s="272"/>
      <c r="AE105" s="273"/>
      <c r="AF105" s="274"/>
      <c r="AG105" s="272"/>
      <c r="AH105" s="273"/>
      <c r="AJ105" s="274" t="e">
        <v>#VALUE!</v>
      </c>
      <c r="AK105" s="272">
        <v>0</v>
      </c>
      <c r="AL105" s="273">
        <v>0</v>
      </c>
      <c r="AS105" s="32">
        <v>1</v>
      </c>
      <c r="AU105" s="23">
        <v>2</v>
      </c>
      <c r="AV105" s="23">
        <v>2</v>
      </c>
      <c r="AW105" s="23">
        <v>7</v>
      </c>
    </row>
    <row r="106" spans="2:49" ht="15" customHeight="1" x14ac:dyDescent="0.3">
      <c r="B106" s="332" t="s">
        <v>384</v>
      </c>
      <c r="C106" s="281" t="s">
        <v>385</v>
      </c>
      <c r="D106" s="280" t="s">
        <v>23</v>
      </c>
      <c r="E106" s="282" t="s">
        <v>378</v>
      </c>
      <c r="F106" s="280" t="s">
        <v>379</v>
      </c>
      <c r="G106" s="280" t="s">
        <v>386</v>
      </c>
      <c r="H106" s="283">
        <v>0</v>
      </c>
      <c r="I106" s="284">
        <v>0</v>
      </c>
      <c r="J106" s="285">
        <v>0</v>
      </c>
      <c r="K106" s="283">
        <v>65000</v>
      </c>
      <c r="L106" s="284">
        <v>72370</v>
      </c>
      <c r="M106" s="285">
        <v>100000</v>
      </c>
      <c r="N106" s="271"/>
      <c r="O106" s="272"/>
      <c r="P106" s="273"/>
      <c r="Q106" s="274"/>
      <c r="R106" s="272"/>
      <c r="S106" s="273"/>
      <c r="T106" s="274"/>
      <c r="U106" s="272"/>
      <c r="V106" s="273"/>
      <c r="W106" s="274"/>
      <c r="X106" s="272"/>
      <c r="Y106" s="273"/>
      <c r="Z106" s="274"/>
      <c r="AA106" s="272"/>
      <c r="AB106" s="273"/>
      <c r="AC106" s="274"/>
      <c r="AD106" s="272"/>
      <c r="AE106" s="273"/>
      <c r="AF106" s="274"/>
      <c r="AG106" s="272"/>
      <c r="AH106" s="273"/>
      <c r="AJ106" s="274" t="e">
        <v>#VALUE!</v>
      </c>
      <c r="AK106" s="272">
        <v>70000</v>
      </c>
      <c r="AL106" s="273">
        <v>80000</v>
      </c>
      <c r="AS106" s="32">
        <v>1</v>
      </c>
      <c r="AU106" s="23">
        <v>2</v>
      </c>
      <c r="AV106" s="23">
        <v>2</v>
      </c>
      <c r="AW106" s="23">
        <v>8</v>
      </c>
    </row>
    <row r="107" spans="2:49" ht="15" customHeight="1" x14ac:dyDescent="0.3">
      <c r="B107" s="332" t="s">
        <v>387</v>
      </c>
      <c r="C107" s="281" t="s">
        <v>388</v>
      </c>
      <c r="D107" s="280" t="s">
        <v>23</v>
      </c>
      <c r="E107" s="282" t="s">
        <v>378</v>
      </c>
      <c r="F107" s="280" t="s">
        <v>379</v>
      </c>
      <c r="G107" s="280" t="s">
        <v>386</v>
      </c>
      <c r="H107" s="283">
        <v>0</v>
      </c>
      <c r="I107" s="284">
        <v>0</v>
      </c>
      <c r="J107" s="285">
        <v>0</v>
      </c>
      <c r="K107" s="283">
        <v>85000</v>
      </c>
      <c r="L107" s="284">
        <v>80000</v>
      </c>
      <c r="M107" s="285">
        <v>50000</v>
      </c>
      <c r="N107" s="271"/>
      <c r="O107" s="272"/>
      <c r="P107" s="273"/>
      <c r="Q107" s="274"/>
      <c r="R107" s="272"/>
      <c r="S107" s="273"/>
      <c r="T107" s="274"/>
      <c r="U107" s="272"/>
      <c r="V107" s="273"/>
      <c r="W107" s="274"/>
      <c r="X107" s="272"/>
      <c r="Y107" s="273"/>
      <c r="Z107" s="274"/>
      <c r="AA107" s="272"/>
      <c r="AB107" s="273"/>
      <c r="AC107" s="274"/>
      <c r="AD107" s="272"/>
      <c r="AE107" s="273"/>
      <c r="AF107" s="274"/>
      <c r="AG107" s="272"/>
      <c r="AH107" s="273"/>
      <c r="AJ107" s="274"/>
      <c r="AK107" s="272"/>
      <c r="AL107" s="273"/>
      <c r="AS107" s="32">
        <v>1</v>
      </c>
    </row>
    <row r="108" spans="2:49" ht="15" customHeight="1" x14ac:dyDescent="0.3">
      <c r="B108" s="332" t="s">
        <v>249</v>
      </c>
      <c r="C108" s="281" t="s">
        <v>389</v>
      </c>
      <c r="D108" s="280" t="s">
        <v>23</v>
      </c>
      <c r="E108" s="282" t="s">
        <v>378</v>
      </c>
      <c r="F108" s="280" t="s">
        <v>379</v>
      </c>
      <c r="G108" s="280" t="s">
        <v>386</v>
      </c>
      <c r="H108" s="283">
        <v>0</v>
      </c>
      <c r="I108" s="284">
        <v>0</v>
      </c>
      <c r="J108" s="285">
        <v>0</v>
      </c>
      <c r="K108" s="283">
        <v>0</v>
      </c>
      <c r="L108" s="284">
        <v>70000</v>
      </c>
      <c r="M108" s="285">
        <v>150000</v>
      </c>
      <c r="N108" s="271"/>
      <c r="O108" s="272"/>
      <c r="P108" s="273"/>
      <c r="Q108" s="274"/>
      <c r="R108" s="272"/>
      <c r="S108" s="273"/>
      <c r="T108" s="274"/>
      <c r="U108" s="272"/>
      <c r="V108" s="273"/>
      <c r="W108" s="274"/>
      <c r="X108" s="272"/>
      <c r="Y108" s="273"/>
      <c r="Z108" s="274"/>
      <c r="AA108" s="272"/>
      <c r="AB108" s="273"/>
      <c r="AC108" s="274"/>
      <c r="AD108" s="272"/>
      <c r="AE108" s="273"/>
      <c r="AF108" s="274"/>
      <c r="AG108" s="272"/>
      <c r="AH108" s="273"/>
      <c r="AJ108" s="274" t="e">
        <v>#VALUE!</v>
      </c>
      <c r="AK108" s="272">
        <v>139028</v>
      </c>
      <c r="AL108" s="273">
        <v>249612</v>
      </c>
      <c r="AS108" s="32">
        <v>1</v>
      </c>
      <c r="AU108" s="23">
        <v>2</v>
      </c>
      <c r="AV108" s="23">
        <v>2</v>
      </c>
      <c r="AW108" s="23">
        <v>9</v>
      </c>
    </row>
    <row r="109" spans="2:49" ht="15" customHeight="1" x14ac:dyDescent="0.3">
      <c r="B109" s="366"/>
      <c r="C109" s="360"/>
      <c r="D109" s="667" t="s">
        <v>390</v>
      </c>
      <c r="E109" s="667"/>
      <c r="F109" s="667"/>
      <c r="G109" s="290"/>
      <c r="H109" s="291">
        <f>SUM(H103:H108)</f>
        <v>0</v>
      </c>
      <c r="I109" s="292">
        <v>0</v>
      </c>
      <c r="J109" s="293">
        <v>0</v>
      </c>
      <c r="K109" s="291">
        <f>SUBTOTAL(9,K103:K108)</f>
        <v>365407</v>
      </c>
      <c r="L109" s="292">
        <f>SUBTOTAL(9,L103:L108)</f>
        <v>302370</v>
      </c>
      <c r="M109" s="293">
        <f>SUBTOTAL(9,M103:M108)</f>
        <v>473607</v>
      </c>
      <c r="N109" s="271"/>
      <c r="O109" s="272"/>
      <c r="P109" s="273"/>
      <c r="Q109" s="274"/>
      <c r="R109" s="272"/>
      <c r="S109" s="273"/>
      <c r="T109" s="274"/>
      <c r="U109" s="272"/>
      <c r="V109" s="273"/>
      <c r="W109" s="274"/>
      <c r="X109" s="272"/>
      <c r="Y109" s="273"/>
      <c r="Z109" s="274"/>
      <c r="AA109" s="272"/>
      <c r="AB109" s="273"/>
      <c r="AC109" s="274"/>
      <c r="AD109" s="272"/>
      <c r="AE109" s="273"/>
      <c r="AF109" s="274"/>
      <c r="AG109" s="272"/>
      <c r="AH109" s="273"/>
      <c r="AJ109" s="274">
        <v>332927</v>
      </c>
      <c r="AK109" s="272">
        <v>209028</v>
      </c>
      <c r="AL109" s="273">
        <v>329612</v>
      </c>
      <c r="AS109" s="32">
        <v>1</v>
      </c>
      <c r="AU109" s="23">
        <v>2</v>
      </c>
      <c r="AV109" s="23">
        <v>2</v>
      </c>
      <c r="AW109" s="23">
        <v>10</v>
      </c>
    </row>
    <row r="110" spans="2:49" ht="15" customHeight="1" x14ac:dyDescent="0.3">
      <c r="B110" s="371" t="s">
        <v>391</v>
      </c>
      <c r="C110" s="281" t="s">
        <v>392</v>
      </c>
      <c r="D110" s="280" t="s">
        <v>23</v>
      </c>
      <c r="E110" s="280" t="s">
        <v>393</v>
      </c>
      <c r="F110" s="280" t="s">
        <v>394</v>
      </c>
      <c r="G110" s="280" t="s">
        <v>395</v>
      </c>
      <c r="H110" s="283">
        <v>0</v>
      </c>
      <c r="I110" s="284">
        <v>0</v>
      </c>
      <c r="J110" s="285">
        <v>0</v>
      </c>
      <c r="K110" s="283">
        <v>35000</v>
      </c>
      <c r="L110" s="284">
        <v>0</v>
      </c>
      <c r="M110" s="285">
        <v>0</v>
      </c>
      <c r="N110" s="271"/>
      <c r="O110" s="272"/>
      <c r="P110" s="273"/>
      <c r="Q110" s="274"/>
      <c r="R110" s="272"/>
      <c r="S110" s="273"/>
      <c r="T110" s="274"/>
      <c r="U110" s="272"/>
      <c r="V110" s="273"/>
      <c r="W110" s="274"/>
      <c r="X110" s="272"/>
      <c r="Y110" s="273"/>
      <c r="Z110" s="274"/>
      <c r="AA110" s="272"/>
      <c r="AB110" s="273"/>
      <c r="AC110" s="274"/>
      <c r="AD110" s="272"/>
      <c r="AE110" s="273"/>
      <c r="AF110" s="274"/>
      <c r="AG110" s="272"/>
      <c r="AH110" s="273"/>
      <c r="AJ110" s="274"/>
      <c r="AK110" s="272"/>
      <c r="AL110" s="273"/>
      <c r="AS110" s="32">
        <v>1</v>
      </c>
    </row>
    <row r="111" spans="2:49" ht="15" customHeight="1" x14ac:dyDescent="0.3">
      <c r="B111" s="332" t="s">
        <v>249</v>
      </c>
      <c r="C111" s="281" t="s">
        <v>396</v>
      </c>
      <c r="D111" s="280" t="s">
        <v>23</v>
      </c>
      <c r="E111" s="282" t="s">
        <v>393</v>
      </c>
      <c r="F111" s="280" t="s">
        <v>394</v>
      </c>
      <c r="G111" s="280" t="s">
        <v>395</v>
      </c>
      <c r="H111" s="283">
        <v>0</v>
      </c>
      <c r="I111" s="284">
        <v>0</v>
      </c>
      <c r="J111" s="285">
        <v>0</v>
      </c>
      <c r="K111" s="283">
        <v>112254</v>
      </c>
      <c r="L111" s="284">
        <v>215800</v>
      </c>
      <c r="M111" s="285">
        <v>245800</v>
      </c>
      <c r="N111" s="271"/>
      <c r="O111" s="272"/>
      <c r="P111" s="273"/>
      <c r="Q111" s="274"/>
      <c r="R111" s="272"/>
      <c r="S111" s="273"/>
      <c r="T111" s="274"/>
      <c r="U111" s="272"/>
      <c r="V111" s="273"/>
      <c r="W111" s="274"/>
      <c r="X111" s="272"/>
      <c r="Y111" s="273"/>
      <c r="Z111" s="274"/>
      <c r="AA111" s="272"/>
      <c r="AB111" s="273"/>
      <c r="AC111" s="274"/>
      <c r="AD111" s="272"/>
      <c r="AE111" s="273"/>
      <c r="AF111" s="274"/>
      <c r="AG111" s="272"/>
      <c r="AH111" s="273"/>
      <c r="AJ111" s="274" t="e">
        <v>#VALUE!</v>
      </c>
      <c r="AK111" s="272">
        <v>60000</v>
      </c>
      <c r="AL111" s="273">
        <v>80000</v>
      </c>
      <c r="AS111" s="32">
        <v>1</v>
      </c>
      <c r="AU111" s="23">
        <v>2</v>
      </c>
      <c r="AV111" s="23">
        <v>4</v>
      </c>
      <c r="AW111" s="23">
        <v>1</v>
      </c>
    </row>
    <row r="112" spans="2:49" ht="15" customHeight="1" x14ac:dyDescent="0.3">
      <c r="B112" s="366"/>
      <c r="C112" s="360"/>
      <c r="D112" s="667" t="s">
        <v>397</v>
      </c>
      <c r="E112" s="667"/>
      <c r="F112" s="667"/>
      <c r="G112" s="290"/>
      <c r="H112" s="291">
        <f>SUM(H110:H111)</f>
        <v>0</v>
      </c>
      <c r="I112" s="292">
        <f t="shared" ref="I112:M112" si="16">SUM(I110:I111)</f>
        <v>0</v>
      </c>
      <c r="J112" s="293">
        <f t="shared" si="16"/>
        <v>0</v>
      </c>
      <c r="K112" s="291">
        <f t="shared" si="16"/>
        <v>147254</v>
      </c>
      <c r="L112" s="292">
        <f t="shared" si="16"/>
        <v>215800</v>
      </c>
      <c r="M112" s="293">
        <f t="shared" si="16"/>
        <v>245800</v>
      </c>
      <c r="N112" s="271"/>
      <c r="O112" s="272"/>
      <c r="P112" s="273"/>
      <c r="Q112" s="274"/>
      <c r="R112" s="272"/>
      <c r="S112" s="273"/>
      <c r="T112" s="274"/>
      <c r="U112" s="272"/>
      <c r="V112" s="273"/>
      <c r="W112" s="274"/>
      <c r="X112" s="272"/>
      <c r="Y112" s="273"/>
      <c r="Z112" s="274"/>
      <c r="AA112" s="272"/>
      <c r="AB112" s="273"/>
      <c r="AC112" s="274"/>
      <c r="AD112" s="272"/>
      <c r="AE112" s="273"/>
      <c r="AF112" s="274"/>
      <c r="AG112" s="272"/>
      <c r="AH112" s="273"/>
      <c r="AJ112" s="274">
        <v>120000</v>
      </c>
      <c r="AK112" s="272">
        <v>60000</v>
      </c>
      <c r="AL112" s="273">
        <v>80000</v>
      </c>
      <c r="AS112" s="32">
        <v>1</v>
      </c>
      <c r="AU112" s="23">
        <v>2</v>
      </c>
      <c r="AV112" s="23">
        <v>4</v>
      </c>
      <c r="AW112" s="23" t="e">
        <v>#REF!</v>
      </c>
    </row>
    <row r="113" spans="2:49" ht="15" customHeight="1" x14ac:dyDescent="0.3">
      <c r="B113" s="330" t="s">
        <v>177</v>
      </c>
      <c r="C113" s="281" t="s">
        <v>398</v>
      </c>
      <c r="D113" s="288" t="s">
        <v>22</v>
      </c>
      <c r="E113" s="282" t="s">
        <v>399</v>
      </c>
      <c r="F113" s="280" t="s">
        <v>400</v>
      </c>
      <c r="G113" s="280" t="s">
        <v>400</v>
      </c>
      <c r="H113" s="283">
        <v>48505</v>
      </c>
      <c r="I113" s="284">
        <v>155509</v>
      </c>
      <c r="J113" s="285">
        <v>255509</v>
      </c>
      <c r="K113" s="314">
        <v>0</v>
      </c>
      <c r="L113" s="315">
        <v>0</v>
      </c>
      <c r="M113" s="316">
        <v>0</v>
      </c>
      <c r="N113" s="271"/>
      <c r="O113" s="272"/>
      <c r="P113" s="273"/>
      <c r="Q113" s="274"/>
      <c r="R113" s="272"/>
      <c r="S113" s="273"/>
      <c r="T113" s="274"/>
      <c r="U113" s="272"/>
      <c r="V113" s="273"/>
      <c r="W113" s="274"/>
      <c r="X113" s="272"/>
      <c r="Y113" s="273"/>
      <c r="Z113" s="274"/>
      <c r="AA113" s="272"/>
      <c r="AB113" s="273"/>
      <c r="AC113" s="274"/>
      <c r="AD113" s="272"/>
      <c r="AE113" s="273"/>
      <c r="AF113" s="274"/>
      <c r="AG113" s="272"/>
      <c r="AH113" s="273"/>
      <c r="AJ113" s="274" t="e">
        <v>#VALUE!</v>
      </c>
      <c r="AK113" s="272">
        <v>430998</v>
      </c>
      <c r="AL113" s="273">
        <v>631714</v>
      </c>
      <c r="AS113" s="32">
        <v>1</v>
      </c>
      <c r="AU113" s="23">
        <v>2</v>
      </c>
      <c r="AV113" s="23">
        <v>4</v>
      </c>
      <c r="AW113" s="23" t="e">
        <v>#REF!</v>
      </c>
    </row>
    <row r="114" spans="2:49" ht="15" customHeight="1" x14ac:dyDescent="0.3">
      <c r="B114" s="330" t="s">
        <v>177</v>
      </c>
      <c r="C114" s="281" t="s">
        <v>401</v>
      </c>
      <c r="D114" s="288" t="s">
        <v>22</v>
      </c>
      <c r="E114" s="282" t="s">
        <v>399</v>
      </c>
      <c r="F114" s="280" t="s">
        <v>400</v>
      </c>
      <c r="G114" s="280" t="s">
        <v>400</v>
      </c>
      <c r="H114" s="283">
        <v>77508</v>
      </c>
      <c r="I114" s="284">
        <v>0</v>
      </c>
      <c r="J114" s="285">
        <v>0</v>
      </c>
      <c r="K114" s="314">
        <v>0</v>
      </c>
      <c r="L114" s="315">
        <v>0</v>
      </c>
      <c r="M114" s="316">
        <v>0</v>
      </c>
      <c r="N114" s="271"/>
      <c r="O114" s="272"/>
      <c r="P114" s="273"/>
      <c r="Q114" s="274"/>
      <c r="R114" s="272"/>
      <c r="S114" s="273"/>
      <c r="T114" s="274"/>
      <c r="U114" s="272"/>
      <c r="V114" s="273"/>
      <c r="W114" s="274"/>
      <c r="X114" s="272"/>
      <c r="Y114" s="273"/>
      <c r="Z114" s="274"/>
      <c r="AA114" s="272"/>
      <c r="AB114" s="273"/>
      <c r="AC114" s="274"/>
      <c r="AD114" s="272"/>
      <c r="AE114" s="273"/>
      <c r="AF114" s="274"/>
      <c r="AG114" s="272"/>
      <c r="AH114" s="273"/>
      <c r="AJ114" s="274" t="e">
        <v>#VALUE!</v>
      </c>
      <c r="AK114" s="272">
        <v>200000</v>
      </c>
      <c r="AL114" s="273">
        <v>285355</v>
      </c>
      <c r="AS114" s="32">
        <v>1</v>
      </c>
      <c r="AU114" s="23">
        <v>2</v>
      </c>
      <c r="AV114" s="23">
        <v>4</v>
      </c>
      <c r="AW114" s="23" t="e">
        <v>#REF!</v>
      </c>
    </row>
    <row r="115" spans="2:49" ht="15" customHeight="1" x14ac:dyDescent="0.3">
      <c r="B115" s="366"/>
      <c r="C115" s="360"/>
      <c r="D115" s="667" t="s">
        <v>402</v>
      </c>
      <c r="E115" s="667"/>
      <c r="F115" s="667"/>
      <c r="G115" s="290"/>
      <c r="H115" s="291">
        <f t="shared" ref="H115:M115" si="17">SUBTOTAL(9,H113:H114)</f>
        <v>126013</v>
      </c>
      <c r="I115" s="292">
        <f t="shared" si="17"/>
        <v>155509</v>
      </c>
      <c r="J115" s="293">
        <f t="shared" si="17"/>
        <v>255509</v>
      </c>
      <c r="K115" s="291">
        <f t="shared" si="17"/>
        <v>0</v>
      </c>
      <c r="L115" s="292">
        <f t="shared" si="17"/>
        <v>0</v>
      </c>
      <c r="M115" s="293">
        <f t="shared" si="17"/>
        <v>0</v>
      </c>
      <c r="N115" s="271"/>
      <c r="O115" s="272"/>
      <c r="P115" s="273"/>
      <c r="Q115" s="274"/>
      <c r="R115" s="272"/>
      <c r="S115" s="273"/>
      <c r="T115" s="274"/>
      <c r="U115" s="272"/>
      <c r="V115" s="273"/>
      <c r="W115" s="274"/>
      <c r="X115" s="272"/>
      <c r="Y115" s="273"/>
      <c r="Z115" s="274"/>
      <c r="AA115" s="272"/>
      <c r="AB115" s="273"/>
      <c r="AC115" s="274"/>
      <c r="AD115" s="272"/>
      <c r="AE115" s="273"/>
      <c r="AF115" s="274"/>
      <c r="AG115" s="272"/>
      <c r="AH115" s="273"/>
      <c r="AJ115" s="274">
        <v>272578</v>
      </c>
      <c r="AK115" s="272">
        <v>700998</v>
      </c>
      <c r="AL115" s="273">
        <v>1002069</v>
      </c>
      <c r="AS115" s="32">
        <v>1</v>
      </c>
      <c r="AU115" s="23">
        <v>2</v>
      </c>
      <c r="AV115" s="23">
        <v>4</v>
      </c>
      <c r="AW115" s="23" t="e">
        <v>#REF!</v>
      </c>
    </row>
    <row r="116" spans="2:49" ht="15" customHeight="1" x14ac:dyDescent="0.3">
      <c r="B116" s="332" t="s">
        <v>403</v>
      </c>
      <c r="C116" s="281" t="s">
        <v>404</v>
      </c>
      <c r="D116" s="288" t="s">
        <v>22</v>
      </c>
      <c r="E116" s="312" t="s">
        <v>405</v>
      </c>
      <c r="F116" s="311" t="s">
        <v>406</v>
      </c>
      <c r="G116" s="311" t="s">
        <v>406</v>
      </c>
      <c r="H116" s="358">
        <v>0</v>
      </c>
      <c r="I116" s="368">
        <v>0</v>
      </c>
      <c r="J116" s="369">
        <v>0</v>
      </c>
      <c r="K116" s="358">
        <v>115000</v>
      </c>
      <c r="L116" s="368">
        <v>160000</v>
      </c>
      <c r="M116" s="369">
        <v>0</v>
      </c>
      <c r="N116" s="271"/>
      <c r="O116" s="272"/>
      <c r="P116" s="273"/>
      <c r="Q116" s="274"/>
      <c r="R116" s="272"/>
      <c r="S116" s="273"/>
      <c r="T116" s="274"/>
      <c r="U116" s="272"/>
      <c r="V116" s="273"/>
      <c r="W116" s="274"/>
      <c r="X116" s="272"/>
      <c r="Y116" s="273"/>
      <c r="Z116" s="274"/>
      <c r="AA116" s="272"/>
      <c r="AB116" s="273"/>
      <c r="AC116" s="274"/>
      <c r="AD116" s="272"/>
      <c r="AE116" s="273"/>
      <c r="AF116" s="274"/>
      <c r="AG116" s="272"/>
      <c r="AH116" s="273"/>
      <c r="AJ116" s="274" t="e">
        <v>#VALUE!</v>
      </c>
      <c r="AK116" s="272">
        <v>183558</v>
      </c>
      <c r="AL116" s="273">
        <v>195000</v>
      </c>
      <c r="AS116" s="32">
        <v>1</v>
      </c>
      <c r="AU116" s="23">
        <v>2</v>
      </c>
      <c r="AV116" s="23">
        <v>6</v>
      </c>
      <c r="AW116" s="23">
        <v>1</v>
      </c>
    </row>
    <row r="117" spans="2:49" ht="15" customHeight="1" x14ac:dyDescent="0.3">
      <c r="B117" s="359"/>
      <c r="C117" s="360"/>
      <c r="D117" s="667" t="s">
        <v>407</v>
      </c>
      <c r="E117" s="667"/>
      <c r="F117" s="667"/>
      <c r="G117" s="290"/>
      <c r="H117" s="291">
        <v>0</v>
      </c>
      <c r="I117" s="292">
        <v>0</v>
      </c>
      <c r="J117" s="293">
        <v>0</v>
      </c>
      <c r="K117" s="291">
        <f>SUBTOTAL(9,K116)</f>
        <v>115000</v>
      </c>
      <c r="L117" s="292">
        <f t="shared" ref="L117:M117" si="18">SUBTOTAL(9,L116)</f>
        <v>160000</v>
      </c>
      <c r="M117" s="293">
        <f t="shared" si="18"/>
        <v>0</v>
      </c>
      <c r="N117" s="271"/>
      <c r="O117" s="272"/>
      <c r="P117" s="273"/>
      <c r="Q117" s="274"/>
      <c r="R117" s="272"/>
      <c r="S117" s="273"/>
      <c r="T117" s="274"/>
      <c r="U117" s="272"/>
      <c r="V117" s="273"/>
      <c r="W117" s="274"/>
      <c r="X117" s="272"/>
      <c r="Y117" s="273"/>
      <c r="Z117" s="274"/>
      <c r="AA117" s="272"/>
      <c r="AB117" s="273"/>
      <c r="AC117" s="274"/>
      <c r="AD117" s="272"/>
      <c r="AE117" s="273"/>
      <c r="AF117" s="274"/>
      <c r="AG117" s="272"/>
      <c r="AH117" s="273"/>
      <c r="AJ117" s="274">
        <v>70000</v>
      </c>
      <c r="AK117" s="272">
        <v>183558</v>
      </c>
      <c r="AL117" s="273">
        <v>195000</v>
      </c>
      <c r="AS117" s="32">
        <v>1</v>
      </c>
      <c r="AU117" s="23">
        <v>2</v>
      </c>
      <c r="AV117" s="23">
        <v>6</v>
      </c>
      <c r="AW117" s="23">
        <v>2</v>
      </c>
    </row>
    <row r="118" spans="2:49" ht="15" customHeight="1" x14ac:dyDescent="0.3">
      <c r="B118" s="332" t="s">
        <v>408</v>
      </c>
      <c r="C118" s="281" t="s">
        <v>409</v>
      </c>
      <c r="D118" s="280" t="s">
        <v>23</v>
      </c>
      <c r="E118" s="282" t="s">
        <v>410</v>
      </c>
      <c r="F118" s="280" t="s">
        <v>411</v>
      </c>
      <c r="G118" s="306" t="s">
        <v>412</v>
      </c>
      <c r="H118" s="283">
        <v>0</v>
      </c>
      <c r="I118" s="284">
        <v>0</v>
      </c>
      <c r="J118" s="285">
        <v>0</v>
      </c>
      <c r="K118" s="283">
        <v>15000</v>
      </c>
      <c r="L118" s="284">
        <v>0</v>
      </c>
      <c r="M118" s="285">
        <v>0</v>
      </c>
      <c r="N118" s="271"/>
      <c r="O118" s="272"/>
      <c r="P118" s="273"/>
      <c r="Q118" s="274"/>
      <c r="R118" s="272"/>
      <c r="S118" s="273"/>
      <c r="T118" s="274"/>
      <c r="U118" s="272"/>
      <c r="V118" s="273"/>
      <c r="W118" s="274"/>
      <c r="X118" s="272"/>
      <c r="Y118" s="273"/>
      <c r="Z118" s="274"/>
      <c r="AA118" s="272"/>
      <c r="AB118" s="273"/>
      <c r="AC118" s="274"/>
      <c r="AD118" s="272"/>
      <c r="AE118" s="273"/>
      <c r="AF118" s="274"/>
      <c r="AG118" s="272"/>
      <c r="AH118" s="273"/>
      <c r="AJ118" s="274" t="e">
        <v>#VALUE!</v>
      </c>
      <c r="AK118" s="272">
        <v>50000</v>
      </c>
      <c r="AL118" s="273">
        <v>65000</v>
      </c>
      <c r="AS118" s="32">
        <v>1</v>
      </c>
      <c r="AU118" s="23">
        <v>2</v>
      </c>
      <c r="AV118" s="23">
        <v>6</v>
      </c>
      <c r="AW118" s="23">
        <v>4</v>
      </c>
    </row>
    <row r="119" spans="2:49" ht="29" customHeight="1" x14ac:dyDescent="0.3">
      <c r="B119" s="332" t="s">
        <v>413</v>
      </c>
      <c r="C119" s="281" t="s">
        <v>414</v>
      </c>
      <c r="D119" s="280" t="s">
        <v>23</v>
      </c>
      <c r="E119" s="282" t="s">
        <v>410</v>
      </c>
      <c r="F119" s="280" t="s">
        <v>411</v>
      </c>
      <c r="G119" s="306" t="s">
        <v>415</v>
      </c>
      <c r="H119" s="283">
        <v>0</v>
      </c>
      <c r="I119" s="284">
        <v>0</v>
      </c>
      <c r="J119" s="285">
        <v>0</v>
      </c>
      <c r="K119" s="283">
        <v>75000</v>
      </c>
      <c r="L119" s="284">
        <v>80000</v>
      </c>
      <c r="M119" s="285">
        <v>80000</v>
      </c>
      <c r="N119" s="271"/>
      <c r="O119" s="272"/>
      <c r="P119" s="273"/>
      <c r="Q119" s="274"/>
      <c r="R119" s="272"/>
      <c r="S119" s="273"/>
      <c r="T119" s="274"/>
      <c r="U119" s="272"/>
      <c r="V119" s="273"/>
      <c r="W119" s="274"/>
      <c r="X119" s="272"/>
      <c r="Y119" s="273"/>
      <c r="Z119" s="274"/>
      <c r="AA119" s="272"/>
      <c r="AB119" s="273"/>
      <c r="AC119" s="274"/>
      <c r="AD119" s="272"/>
      <c r="AE119" s="273"/>
      <c r="AF119" s="274"/>
      <c r="AG119" s="272"/>
      <c r="AH119" s="273"/>
      <c r="AJ119" s="274" t="e">
        <v>#VALUE!</v>
      </c>
      <c r="AK119" s="272">
        <v>90000</v>
      </c>
      <c r="AL119" s="273">
        <v>95000</v>
      </c>
      <c r="AS119" s="32">
        <v>1</v>
      </c>
      <c r="AU119" s="23">
        <v>2</v>
      </c>
      <c r="AV119" s="23">
        <v>6</v>
      </c>
      <c r="AW119" s="23">
        <v>5</v>
      </c>
    </row>
    <row r="120" spans="2:49" ht="15" customHeight="1" x14ac:dyDescent="0.3">
      <c r="B120" s="332" t="s">
        <v>416</v>
      </c>
      <c r="C120" s="373" t="s">
        <v>417</v>
      </c>
      <c r="D120" s="280" t="s">
        <v>23</v>
      </c>
      <c r="E120" s="282" t="s">
        <v>410</v>
      </c>
      <c r="F120" s="280" t="s">
        <v>411</v>
      </c>
      <c r="G120" s="311" t="s">
        <v>418</v>
      </c>
      <c r="H120" s="283">
        <v>0</v>
      </c>
      <c r="I120" s="284">
        <v>0</v>
      </c>
      <c r="J120" s="285">
        <v>0</v>
      </c>
      <c r="K120" s="283">
        <v>35000</v>
      </c>
      <c r="L120" s="284">
        <v>40000</v>
      </c>
      <c r="M120" s="285">
        <v>0</v>
      </c>
      <c r="N120" s="271"/>
      <c r="O120" s="272"/>
      <c r="P120" s="273"/>
      <c r="Q120" s="274"/>
      <c r="R120" s="272"/>
      <c r="S120" s="273"/>
      <c r="T120" s="274"/>
      <c r="U120" s="272"/>
      <c r="V120" s="273"/>
      <c r="W120" s="274"/>
      <c r="X120" s="272"/>
      <c r="Y120" s="273"/>
      <c r="Z120" s="274"/>
      <c r="AA120" s="272"/>
      <c r="AB120" s="273"/>
      <c r="AC120" s="274"/>
      <c r="AD120" s="272"/>
      <c r="AE120" s="273"/>
      <c r="AF120" s="274"/>
      <c r="AG120" s="272"/>
      <c r="AH120" s="273"/>
      <c r="AJ120" s="274" t="e">
        <v>#VALUE!</v>
      </c>
      <c r="AK120" s="272">
        <v>120000</v>
      </c>
      <c r="AL120" s="273">
        <v>0</v>
      </c>
      <c r="AS120" s="32">
        <v>1</v>
      </c>
      <c r="AU120" s="23">
        <v>2</v>
      </c>
      <c r="AV120" s="23">
        <v>6</v>
      </c>
      <c r="AW120" s="23">
        <v>6</v>
      </c>
    </row>
    <row r="121" spans="2:49" ht="15" customHeight="1" x14ac:dyDescent="0.3">
      <c r="B121" s="348"/>
      <c r="C121" s="289"/>
      <c r="D121" s="667" t="s">
        <v>419</v>
      </c>
      <c r="E121" s="667"/>
      <c r="F121" s="667"/>
      <c r="G121" s="290"/>
      <c r="H121" s="291">
        <f>SUM(H118:H120)</f>
        <v>0</v>
      </c>
      <c r="I121" s="292">
        <v>0</v>
      </c>
      <c r="J121" s="293">
        <v>0</v>
      </c>
      <c r="K121" s="291">
        <f t="shared" ref="K121:M121" si="19">SUBTOTAL(9,K118:K120)</f>
        <v>125000</v>
      </c>
      <c r="L121" s="292">
        <f t="shared" si="19"/>
        <v>120000</v>
      </c>
      <c r="M121" s="293">
        <f t="shared" si="19"/>
        <v>80000</v>
      </c>
      <c r="N121" s="271"/>
      <c r="O121" s="272"/>
      <c r="P121" s="273"/>
      <c r="Q121" s="274"/>
      <c r="R121" s="272"/>
      <c r="S121" s="273"/>
      <c r="T121" s="274"/>
      <c r="U121" s="272"/>
      <c r="V121" s="273"/>
      <c r="W121" s="274"/>
      <c r="X121" s="272"/>
      <c r="Y121" s="273"/>
      <c r="Z121" s="274"/>
      <c r="AA121" s="272"/>
      <c r="AB121" s="273"/>
      <c r="AC121" s="274"/>
      <c r="AD121" s="272"/>
      <c r="AE121" s="273"/>
      <c r="AF121" s="274"/>
      <c r="AG121" s="272"/>
      <c r="AH121" s="273"/>
      <c r="AJ121" s="274">
        <v>245000</v>
      </c>
      <c r="AK121" s="272">
        <v>260000</v>
      </c>
      <c r="AL121" s="273">
        <v>160000</v>
      </c>
      <c r="AS121" s="32">
        <v>1</v>
      </c>
      <c r="AU121" s="23">
        <v>2</v>
      </c>
      <c r="AV121" s="23">
        <v>6</v>
      </c>
      <c r="AW121" s="23" t="e">
        <v>#REF!</v>
      </c>
    </row>
    <row r="122" spans="2:49" ht="15" customHeight="1" x14ac:dyDescent="0.3">
      <c r="B122" s="322"/>
      <c r="C122" s="281"/>
      <c r="D122" s="264"/>
      <c r="E122" s="349"/>
      <c r="F122" s="350"/>
      <c r="G122" s="351"/>
      <c r="H122" s="352"/>
      <c r="I122" s="353"/>
      <c r="J122" s="354"/>
      <c r="K122" s="355"/>
      <c r="L122" s="356"/>
      <c r="M122" s="357"/>
      <c r="N122" s="271"/>
      <c r="O122" s="272"/>
      <c r="P122" s="273"/>
      <c r="Q122" s="274"/>
      <c r="R122" s="272"/>
      <c r="S122" s="273"/>
      <c r="T122" s="274"/>
      <c r="U122" s="272"/>
      <c r="V122" s="273"/>
      <c r="W122" s="274"/>
      <c r="X122" s="272"/>
      <c r="Y122" s="273"/>
      <c r="Z122" s="274"/>
      <c r="AA122" s="272"/>
      <c r="AB122" s="273"/>
      <c r="AC122" s="274"/>
      <c r="AD122" s="272"/>
      <c r="AE122" s="273"/>
      <c r="AF122" s="274"/>
      <c r="AG122" s="272"/>
      <c r="AH122" s="273"/>
      <c r="AJ122" s="274">
        <v>0</v>
      </c>
      <c r="AK122" s="272">
        <v>0</v>
      </c>
      <c r="AL122" s="273">
        <v>0</v>
      </c>
      <c r="AN122" s="304"/>
      <c r="AS122" s="32">
        <v>1</v>
      </c>
      <c r="AU122" s="23">
        <v>2</v>
      </c>
      <c r="AV122" s="23">
        <v>6</v>
      </c>
      <c r="AW122" s="23" t="e">
        <v>#REF!</v>
      </c>
    </row>
    <row r="123" spans="2:49" ht="15" customHeight="1" x14ac:dyDescent="0.3">
      <c r="B123" s="326"/>
      <c r="C123" s="254"/>
      <c r="D123" s="667" t="s">
        <v>32</v>
      </c>
      <c r="E123" s="667"/>
      <c r="F123" s="667"/>
      <c r="G123" s="290"/>
      <c r="H123" s="291">
        <f>H109+H112+H115+H121</f>
        <v>126013</v>
      </c>
      <c r="I123" s="292">
        <f>I109+I112+I115+I121</f>
        <v>155509</v>
      </c>
      <c r="J123" s="293">
        <f>J109+J112+J115+J121</f>
        <v>255509</v>
      </c>
      <c r="K123" s="291">
        <f>K109+K112+K115+K117+K121</f>
        <v>752661</v>
      </c>
      <c r="L123" s="292">
        <f>L109+L112+L115+L117+L121</f>
        <v>798170</v>
      </c>
      <c r="M123" s="293">
        <f>M109+M112+M115+M117+M121</f>
        <v>799407</v>
      </c>
      <c r="N123" s="271"/>
      <c r="O123" s="272"/>
      <c r="P123" s="273"/>
      <c r="Q123" s="274"/>
      <c r="R123" s="272"/>
      <c r="S123" s="273"/>
      <c r="T123" s="274"/>
      <c r="U123" s="272"/>
      <c r="V123" s="273"/>
      <c r="W123" s="274"/>
      <c r="X123" s="272"/>
      <c r="Y123" s="273"/>
      <c r="Z123" s="274"/>
      <c r="AA123" s="272"/>
      <c r="AB123" s="273"/>
      <c r="AC123" s="274"/>
      <c r="AD123" s="272"/>
      <c r="AE123" s="273"/>
      <c r="AF123" s="274"/>
      <c r="AG123" s="272"/>
      <c r="AH123" s="273"/>
      <c r="AJ123" s="274">
        <v>1040505</v>
      </c>
      <c r="AK123" s="272">
        <v>1413584</v>
      </c>
      <c r="AL123" s="273">
        <v>1766681</v>
      </c>
      <c r="AM123" s="77"/>
      <c r="AN123" s="77">
        <v>0</v>
      </c>
      <c r="AO123" s="77">
        <v>0</v>
      </c>
      <c r="AS123" s="32">
        <v>1</v>
      </c>
      <c r="AU123" s="23">
        <v>2</v>
      </c>
      <c r="AV123" s="23">
        <v>7</v>
      </c>
      <c r="AW123" s="23">
        <v>1</v>
      </c>
    </row>
    <row r="124" spans="2:49" ht="15" customHeight="1" x14ac:dyDescent="0.3">
      <c r="B124" s="668" t="s">
        <v>33</v>
      </c>
      <c r="C124" s="669"/>
      <c r="D124" s="667"/>
      <c r="E124" s="667"/>
      <c r="F124" s="667"/>
      <c r="G124" s="290"/>
      <c r="H124" s="291"/>
      <c r="I124" s="292"/>
      <c r="J124" s="293"/>
      <c r="K124" s="291"/>
      <c r="L124" s="292"/>
      <c r="M124" s="293"/>
      <c r="N124" s="271"/>
      <c r="O124" s="272"/>
      <c r="P124" s="273"/>
      <c r="Q124" s="274"/>
      <c r="R124" s="272"/>
      <c r="S124" s="273"/>
      <c r="T124" s="274"/>
      <c r="U124" s="272"/>
      <c r="V124" s="273"/>
      <c r="W124" s="274"/>
      <c r="X124" s="272"/>
      <c r="Y124" s="273"/>
      <c r="Z124" s="274"/>
      <c r="AA124" s="272"/>
      <c r="AB124" s="273"/>
      <c r="AC124" s="274"/>
      <c r="AD124" s="272"/>
      <c r="AE124" s="273"/>
      <c r="AF124" s="274"/>
      <c r="AG124" s="272"/>
      <c r="AH124" s="273"/>
      <c r="AJ124" s="274"/>
      <c r="AK124" s="272"/>
      <c r="AL124" s="273"/>
      <c r="AS124" s="32">
        <v>1</v>
      </c>
    </row>
    <row r="125" spans="2:49" ht="15" customHeight="1" x14ac:dyDescent="0.3">
      <c r="B125" s="280" t="s">
        <v>177</v>
      </c>
      <c r="C125" s="287" t="s">
        <v>420</v>
      </c>
      <c r="D125" s="288" t="s">
        <v>22</v>
      </c>
      <c r="E125" s="282" t="s">
        <v>421</v>
      </c>
      <c r="F125" s="280" t="s">
        <v>422</v>
      </c>
      <c r="G125" s="280" t="s">
        <v>422</v>
      </c>
      <c r="H125" s="283">
        <v>100000</v>
      </c>
      <c r="I125" s="284">
        <v>135000</v>
      </c>
      <c r="J125" s="285">
        <v>205423</v>
      </c>
      <c r="K125" s="283">
        <v>0</v>
      </c>
      <c r="L125" s="284">
        <v>0</v>
      </c>
      <c r="M125" s="285">
        <v>0</v>
      </c>
      <c r="N125" s="271"/>
      <c r="O125" s="272"/>
      <c r="P125" s="273"/>
      <c r="Q125" s="274"/>
      <c r="R125" s="272"/>
      <c r="S125" s="273"/>
      <c r="T125" s="274"/>
      <c r="U125" s="272"/>
      <c r="V125" s="273"/>
      <c r="W125" s="274"/>
      <c r="X125" s="272"/>
      <c r="Y125" s="273"/>
      <c r="Z125" s="274"/>
      <c r="AA125" s="272"/>
      <c r="AB125" s="273"/>
      <c r="AC125" s="274"/>
      <c r="AD125" s="272"/>
      <c r="AE125" s="273"/>
      <c r="AF125" s="274"/>
      <c r="AG125" s="272"/>
      <c r="AH125" s="273"/>
      <c r="AJ125" s="274" t="e">
        <v>#VALUE!</v>
      </c>
      <c r="AK125" s="272">
        <v>30000</v>
      </c>
      <c r="AL125" s="273">
        <v>78407</v>
      </c>
      <c r="AS125" s="32">
        <v>1</v>
      </c>
      <c r="AU125" s="23">
        <v>2</v>
      </c>
      <c r="AV125" s="23">
        <v>8</v>
      </c>
      <c r="AW125" s="23">
        <v>6</v>
      </c>
    </row>
    <row r="126" spans="2:49" ht="15" customHeight="1" x14ac:dyDescent="0.3">
      <c r="B126" s="280" t="s">
        <v>177</v>
      </c>
      <c r="C126" s="287" t="s">
        <v>423</v>
      </c>
      <c r="D126" s="288" t="s">
        <v>22</v>
      </c>
      <c r="E126" s="282" t="s">
        <v>421</v>
      </c>
      <c r="F126" s="280" t="s">
        <v>422</v>
      </c>
      <c r="G126" s="280" t="s">
        <v>422</v>
      </c>
      <c r="H126" s="283">
        <v>78508</v>
      </c>
      <c r="I126" s="284">
        <v>0</v>
      </c>
      <c r="J126" s="285">
        <v>0</v>
      </c>
      <c r="K126" s="283">
        <v>0</v>
      </c>
      <c r="L126" s="284">
        <v>0</v>
      </c>
      <c r="M126" s="285">
        <v>0</v>
      </c>
      <c r="N126" s="271"/>
      <c r="O126" s="272"/>
      <c r="P126" s="273"/>
      <c r="Q126" s="274"/>
      <c r="R126" s="272"/>
      <c r="S126" s="273"/>
      <c r="T126" s="274"/>
      <c r="U126" s="272"/>
      <c r="V126" s="273"/>
      <c r="W126" s="274"/>
      <c r="X126" s="272"/>
      <c r="Y126" s="273"/>
      <c r="Z126" s="274"/>
      <c r="AA126" s="272"/>
      <c r="AB126" s="273"/>
      <c r="AC126" s="274"/>
      <c r="AD126" s="272"/>
      <c r="AE126" s="273"/>
      <c r="AF126" s="274"/>
      <c r="AG126" s="272"/>
      <c r="AH126" s="273"/>
      <c r="AJ126" s="274"/>
      <c r="AK126" s="272"/>
      <c r="AL126" s="273"/>
      <c r="AS126" s="32">
        <v>1</v>
      </c>
    </row>
    <row r="127" spans="2:49" ht="15" customHeight="1" x14ac:dyDescent="0.3">
      <c r="B127" s="280" t="s">
        <v>177</v>
      </c>
      <c r="C127" s="287" t="s">
        <v>424</v>
      </c>
      <c r="D127" s="288" t="s">
        <v>22</v>
      </c>
      <c r="E127" s="282" t="s">
        <v>421</v>
      </c>
      <c r="F127" s="280" t="s">
        <v>422</v>
      </c>
      <c r="G127" s="280" t="s">
        <v>422</v>
      </c>
      <c r="H127" s="283">
        <v>60000</v>
      </c>
      <c r="I127" s="284">
        <v>80000</v>
      </c>
      <c r="J127" s="285">
        <v>75464</v>
      </c>
      <c r="K127" s="283">
        <v>0</v>
      </c>
      <c r="L127" s="284">
        <v>0</v>
      </c>
      <c r="M127" s="285">
        <v>0</v>
      </c>
      <c r="N127" s="271"/>
      <c r="O127" s="272"/>
      <c r="P127" s="273"/>
      <c r="Q127" s="274"/>
      <c r="R127" s="272"/>
      <c r="S127" s="273"/>
      <c r="T127" s="274"/>
      <c r="U127" s="272"/>
      <c r="V127" s="273"/>
      <c r="W127" s="274"/>
      <c r="X127" s="272"/>
      <c r="Y127" s="273"/>
      <c r="Z127" s="274"/>
      <c r="AA127" s="272"/>
      <c r="AB127" s="273"/>
      <c r="AC127" s="274"/>
      <c r="AD127" s="272"/>
      <c r="AE127" s="273"/>
      <c r="AF127" s="274"/>
      <c r="AG127" s="272"/>
      <c r="AH127" s="273"/>
      <c r="AJ127" s="274" t="e">
        <v>#VALUE!</v>
      </c>
      <c r="AK127" s="272">
        <v>100000</v>
      </c>
      <c r="AL127" s="273">
        <v>120818</v>
      </c>
      <c r="AS127" s="32">
        <v>1</v>
      </c>
      <c r="AU127" s="23">
        <v>2</v>
      </c>
      <c r="AV127" s="23">
        <v>8</v>
      </c>
      <c r="AW127" s="23">
        <v>8</v>
      </c>
    </row>
    <row r="128" spans="2:49" ht="15" customHeight="1" x14ac:dyDescent="0.3">
      <c r="B128" s="280" t="s">
        <v>177</v>
      </c>
      <c r="C128" s="287" t="s">
        <v>425</v>
      </c>
      <c r="D128" s="288" t="s">
        <v>22</v>
      </c>
      <c r="E128" s="282" t="s">
        <v>421</v>
      </c>
      <c r="F128" s="280" t="s">
        <v>422</v>
      </c>
      <c r="G128" s="280" t="s">
        <v>422</v>
      </c>
      <c r="H128" s="283">
        <v>30000</v>
      </c>
      <c r="I128" s="284">
        <v>40000</v>
      </c>
      <c r="J128" s="285">
        <v>50000</v>
      </c>
      <c r="K128" s="283">
        <v>0</v>
      </c>
      <c r="L128" s="284">
        <v>0</v>
      </c>
      <c r="M128" s="285">
        <v>0</v>
      </c>
      <c r="N128" s="271"/>
      <c r="O128" s="342"/>
      <c r="P128" s="271"/>
      <c r="Q128" s="274"/>
      <c r="R128" s="342"/>
      <c r="S128" s="271"/>
      <c r="T128" s="274"/>
      <c r="U128" s="342"/>
      <c r="V128" s="271"/>
      <c r="W128" s="274"/>
      <c r="X128" s="342"/>
      <c r="Y128" s="271"/>
      <c r="Z128" s="274"/>
      <c r="AA128" s="342"/>
      <c r="AB128" s="271"/>
      <c r="AC128" s="274"/>
      <c r="AD128" s="342"/>
      <c r="AE128" s="271"/>
      <c r="AF128" s="274"/>
      <c r="AG128" s="342"/>
      <c r="AH128" s="271"/>
      <c r="AJ128" s="274"/>
      <c r="AK128" s="342"/>
      <c r="AL128" s="271"/>
      <c r="AS128" s="32">
        <v>1</v>
      </c>
    </row>
    <row r="129" spans="2:49" ht="15" customHeight="1" x14ac:dyDescent="0.3">
      <c r="B129" s="280" t="s">
        <v>177</v>
      </c>
      <c r="C129" s="319" t="s">
        <v>426</v>
      </c>
      <c r="D129" s="288" t="s">
        <v>22</v>
      </c>
      <c r="E129" s="282" t="s">
        <v>427</v>
      </c>
      <c r="F129" s="280" t="s">
        <v>428</v>
      </c>
      <c r="G129" s="280" t="s">
        <v>428</v>
      </c>
      <c r="H129" s="283">
        <v>50000</v>
      </c>
      <c r="I129" s="284">
        <v>66598</v>
      </c>
      <c r="J129" s="285">
        <v>70000</v>
      </c>
      <c r="K129" s="283">
        <v>0</v>
      </c>
      <c r="L129" s="284">
        <v>0</v>
      </c>
      <c r="M129" s="285">
        <v>0</v>
      </c>
      <c r="N129" s="271"/>
      <c r="O129" s="342"/>
      <c r="P129" s="271"/>
      <c r="Q129" s="274"/>
      <c r="R129" s="342"/>
      <c r="S129" s="271"/>
      <c r="T129" s="274"/>
      <c r="U129" s="342"/>
      <c r="V129" s="271"/>
      <c r="W129" s="274"/>
      <c r="X129" s="342"/>
      <c r="Y129" s="271"/>
      <c r="Z129" s="274"/>
      <c r="AA129" s="342"/>
      <c r="AB129" s="271"/>
      <c r="AC129" s="274"/>
      <c r="AD129" s="342"/>
      <c r="AE129" s="271"/>
      <c r="AF129" s="274"/>
      <c r="AG129" s="342"/>
      <c r="AH129" s="271"/>
      <c r="AJ129" s="274"/>
      <c r="AK129" s="342"/>
      <c r="AL129" s="271"/>
      <c r="AS129" s="32">
        <v>1</v>
      </c>
    </row>
    <row r="130" spans="2:49" ht="15" customHeight="1" x14ac:dyDescent="0.3">
      <c r="B130" s="280" t="s">
        <v>177</v>
      </c>
      <c r="C130" s="319" t="s">
        <v>429</v>
      </c>
      <c r="D130" s="288" t="s">
        <v>22</v>
      </c>
      <c r="E130" s="282" t="s">
        <v>427</v>
      </c>
      <c r="F130" s="280" t="s">
        <v>428</v>
      </c>
      <c r="G130" s="280" t="s">
        <v>428</v>
      </c>
      <c r="H130" s="283">
        <v>40000</v>
      </c>
      <c r="I130" s="284">
        <v>50000</v>
      </c>
      <c r="J130" s="285">
        <v>60000</v>
      </c>
      <c r="K130" s="283">
        <v>0</v>
      </c>
      <c r="L130" s="284">
        <v>0</v>
      </c>
      <c r="M130" s="285">
        <v>0</v>
      </c>
      <c r="N130" s="271"/>
      <c r="O130" s="342"/>
      <c r="P130" s="271"/>
      <c r="Q130" s="274"/>
      <c r="R130" s="342"/>
      <c r="S130" s="271"/>
      <c r="T130" s="274"/>
      <c r="U130" s="342"/>
      <c r="V130" s="271"/>
      <c r="W130" s="274"/>
      <c r="X130" s="342"/>
      <c r="Y130" s="271"/>
      <c r="Z130" s="274"/>
      <c r="AA130" s="342"/>
      <c r="AB130" s="271"/>
      <c r="AC130" s="274"/>
      <c r="AD130" s="342"/>
      <c r="AE130" s="271"/>
      <c r="AF130" s="274"/>
      <c r="AG130" s="342"/>
      <c r="AH130" s="271"/>
      <c r="AJ130" s="274"/>
      <c r="AK130" s="342"/>
      <c r="AL130" s="271"/>
      <c r="AS130" s="32">
        <v>1</v>
      </c>
    </row>
    <row r="131" spans="2:49" ht="15" customHeight="1" x14ac:dyDescent="0.3">
      <c r="B131" s="280" t="s">
        <v>249</v>
      </c>
      <c r="C131" s="319" t="s">
        <v>430</v>
      </c>
      <c r="D131" s="288" t="s">
        <v>22</v>
      </c>
      <c r="E131" s="282" t="s">
        <v>431</v>
      </c>
      <c r="F131" s="280" t="s">
        <v>432</v>
      </c>
      <c r="G131" s="280" t="s">
        <v>433</v>
      </c>
      <c r="H131" s="283">
        <v>0</v>
      </c>
      <c r="I131" s="284">
        <v>0</v>
      </c>
      <c r="J131" s="285">
        <v>0</v>
      </c>
      <c r="K131" s="283">
        <v>59482</v>
      </c>
      <c r="L131" s="284">
        <v>57226</v>
      </c>
      <c r="M131" s="285">
        <v>57798</v>
      </c>
      <c r="N131" s="271"/>
      <c r="O131" s="342"/>
      <c r="P131" s="271"/>
      <c r="Q131" s="274"/>
      <c r="R131" s="342"/>
      <c r="S131" s="271"/>
      <c r="T131" s="274"/>
      <c r="U131" s="342"/>
      <c r="V131" s="271"/>
      <c r="W131" s="274"/>
      <c r="X131" s="342"/>
      <c r="Y131" s="271"/>
      <c r="Z131" s="274"/>
      <c r="AA131" s="342"/>
      <c r="AB131" s="271"/>
      <c r="AC131" s="274"/>
      <c r="AD131" s="342"/>
      <c r="AE131" s="271"/>
      <c r="AF131" s="274"/>
      <c r="AG131" s="342"/>
      <c r="AH131" s="271"/>
      <c r="AJ131" s="274"/>
      <c r="AK131" s="342"/>
      <c r="AL131" s="271"/>
      <c r="AS131" s="32">
        <v>1</v>
      </c>
    </row>
    <row r="132" spans="2:49" ht="15" customHeight="1" x14ac:dyDescent="0.3">
      <c r="B132" s="281" t="s">
        <v>249</v>
      </c>
      <c r="C132" s="379" t="s">
        <v>434</v>
      </c>
      <c r="D132" s="288" t="s">
        <v>22</v>
      </c>
      <c r="E132" s="380" t="s">
        <v>435</v>
      </c>
      <c r="F132" s="379" t="s">
        <v>436</v>
      </c>
      <c r="G132" s="379" t="s">
        <v>436</v>
      </c>
      <c r="H132" s="283">
        <v>0</v>
      </c>
      <c r="I132" s="284">
        <v>0</v>
      </c>
      <c r="J132" s="285">
        <v>0</v>
      </c>
      <c r="K132" s="283">
        <v>43113</v>
      </c>
      <c r="L132" s="284">
        <v>56800</v>
      </c>
      <c r="M132" s="285">
        <v>56800</v>
      </c>
      <c r="N132" s="271"/>
      <c r="O132" s="342"/>
      <c r="P132" s="271"/>
      <c r="Q132" s="274"/>
      <c r="R132" s="342"/>
      <c r="S132" s="271"/>
      <c r="T132" s="274"/>
      <c r="U132" s="342"/>
      <c r="V132" s="271"/>
      <c r="W132" s="274"/>
      <c r="X132" s="342"/>
      <c r="Y132" s="271"/>
      <c r="Z132" s="274"/>
      <c r="AA132" s="342"/>
      <c r="AB132" s="271"/>
      <c r="AC132" s="274"/>
      <c r="AD132" s="342"/>
      <c r="AE132" s="271"/>
      <c r="AF132" s="274"/>
      <c r="AG132" s="342"/>
      <c r="AH132" s="271"/>
      <c r="AJ132" s="274"/>
      <c r="AK132" s="342"/>
      <c r="AL132" s="271"/>
      <c r="AS132" s="32">
        <v>1</v>
      </c>
    </row>
    <row r="133" spans="2:49" ht="15" customHeight="1" x14ac:dyDescent="0.3">
      <c r="B133" s="280" t="s">
        <v>249</v>
      </c>
      <c r="C133" s="381" t="s">
        <v>437</v>
      </c>
      <c r="D133" s="288" t="s">
        <v>22</v>
      </c>
      <c r="E133" s="380" t="s">
        <v>435</v>
      </c>
      <c r="F133" s="379" t="s">
        <v>436</v>
      </c>
      <c r="G133" s="379" t="s">
        <v>436</v>
      </c>
      <c r="H133" s="283">
        <v>0</v>
      </c>
      <c r="I133" s="284">
        <v>0</v>
      </c>
      <c r="J133" s="285">
        <v>0</v>
      </c>
      <c r="K133" s="283">
        <v>5000</v>
      </c>
      <c r="L133" s="284">
        <v>5000</v>
      </c>
      <c r="M133" s="285">
        <v>5000</v>
      </c>
      <c r="N133" s="271"/>
      <c r="O133" s="342"/>
      <c r="P133" s="271"/>
      <c r="Q133" s="274"/>
      <c r="R133" s="342"/>
      <c r="S133" s="271"/>
      <c r="T133" s="274"/>
      <c r="U133" s="342"/>
      <c r="V133" s="271"/>
      <c r="W133" s="274"/>
      <c r="X133" s="342"/>
      <c r="Y133" s="271"/>
      <c r="Z133" s="274"/>
      <c r="AA133" s="342"/>
      <c r="AB133" s="271"/>
      <c r="AC133" s="274"/>
      <c r="AD133" s="342"/>
      <c r="AE133" s="271"/>
      <c r="AF133" s="274"/>
      <c r="AG133" s="342"/>
      <c r="AH133" s="271"/>
      <c r="AJ133" s="274"/>
      <c r="AK133" s="342"/>
      <c r="AL133" s="271"/>
      <c r="AS133" s="32">
        <v>1</v>
      </c>
    </row>
    <row r="134" spans="2:49" ht="15" customHeight="1" x14ac:dyDescent="0.3">
      <c r="B134" s="280" t="s">
        <v>249</v>
      </c>
      <c r="C134" s="319" t="s">
        <v>438</v>
      </c>
      <c r="D134" s="288" t="s">
        <v>22</v>
      </c>
      <c r="E134" s="282" t="s">
        <v>439</v>
      </c>
      <c r="F134" s="280" t="s">
        <v>440</v>
      </c>
      <c r="G134" s="280" t="s">
        <v>440</v>
      </c>
      <c r="H134" s="283">
        <v>0</v>
      </c>
      <c r="I134" s="284">
        <v>0</v>
      </c>
      <c r="J134" s="285">
        <v>0</v>
      </c>
      <c r="K134" s="283">
        <v>20000</v>
      </c>
      <c r="L134" s="284">
        <v>30000</v>
      </c>
      <c r="M134" s="285">
        <v>30000</v>
      </c>
      <c r="N134" s="271"/>
      <c r="O134" s="342"/>
      <c r="P134" s="271"/>
      <c r="Q134" s="274"/>
      <c r="R134" s="342"/>
      <c r="S134" s="271"/>
      <c r="T134" s="274"/>
      <c r="U134" s="342"/>
      <c r="V134" s="271"/>
      <c r="W134" s="274"/>
      <c r="X134" s="342"/>
      <c r="Y134" s="271"/>
      <c r="Z134" s="274"/>
      <c r="AA134" s="342"/>
      <c r="AB134" s="271"/>
      <c r="AC134" s="274"/>
      <c r="AD134" s="342"/>
      <c r="AE134" s="271"/>
      <c r="AF134" s="274"/>
      <c r="AG134" s="342"/>
      <c r="AH134" s="271"/>
      <c r="AJ134" s="274"/>
      <c r="AK134" s="342"/>
      <c r="AL134" s="271"/>
      <c r="AS134" s="32">
        <v>1</v>
      </c>
    </row>
    <row r="135" spans="2:49" ht="15" customHeight="1" x14ac:dyDescent="0.3">
      <c r="B135" s="311" t="s">
        <v>249</v>
      </c>
      <c r="C135" s="382" t="s">
        <v>441</v>
      </c>
      <c r="D135" s="361" t="s">
        <v>22</v>
      </c>
      <c r="E135" s="383" t="s">
        <v>442</v>
      </c>
      <c r="F135" s="384" t="s">
        <v>443</v>
      </c>
      <c r="G135" s="384" t="s">
        <v>443</v>
      </c>
      <c r="H135" s="358">
        <v>0</v>
      </c>
      <c r="I135" s="368">
        <v>0</v>
      </c>
      <c r="J135" s="369">
        <v>0</v>
      </c>
      <c r="K135" s="358">
        <v>10000</v>
      </c>
      <c r="L135" s="368">
        <v>10000</v>
      </c>
      <c r="M135" s="369">
        <v>10000</v>
      </c>
      <c r="N135" s="271"/>
      <c r="O135" s="342"/>
      <c r="P135" s="271"/>
      <c r="Q135" s="274"/>
      <c r="R135" s="342"/>
      <c r="S135" s="271"/>
      <c r="T135" s="274"/>
      <c r="U135" s="342"/>
      <c r="V135" s="271"/>
      <c r="W135" s="274"/>
      <c r="X135" s="342"/>
      <c r="Y135" s="271"/>
      <c r="Z135" s="274"/>
      <c r="AA135" s="342"/>
      <c r="AB135" s="271"/>
      <c r="AC135" s="274"/>
      <c r="AD135" s="342"/>
      <c r="AE135" s="271"/>
      <c r="AF135" s="274"/>
      <c r="AG135" s="342"/>
      <c r="AH135" s="271"/>
      <c r="AJ135" s="274"/>
      <c r="AK135" s="342"/>
      <c r="AL135" s="271"/>
      <c r="AS135" s="32">
        <v>1</v>
      </c>
    </row>
    <row r="136" spans="2:49" ht="15" customHeight="1" x14ac:dyDescent="0.3">
      <c r="B136" s="385"/>
      <c r="C136" s="307"/>
      <c r="D136" s="667" t="s">
        <v>444</v>
      </c>
      <c r="E136" s="667"/>
      <c r="F136" s="667"/>
      <c r="G136" s="290"/>
      <c r="H136" s="291">
        <f t="shared" ref="H136:M136" si="20">SUM(H125:H135)</f>
        <v>358508</v>
      </c>
      <c r="I136" s="292">
        <f t="shared" si="20"/>
        <v>371598</v>
      </c>
      <c r="J136" s="293">
        <f t="shared" si="20"/>
        <v>460887</v>
      </c>
      <c r="K136" s="291">
        <f t="shared" si="20"/>
        <v>137595</v>
      </c>
      <c r="L136" s="292">
        <f t="shared" si="20"/>
        <v>159026</v>
      </c>
      <c r="M136" s="293">
        <f t="shared" si="20"/>
        <v>159598</v>
      </c>
      <c r="N136" s="343">
        <f t="shared" ref="N136:AL136" si="21">SUM(N125:N127)</f>
        <v>0</v>
      </c>
      <c r="O136" s="291">
        <f t="shared" si="21"/>
        <v>0</v>
      </c>
      <c r="P136" s="291">
        <f t="shared" si="21"/>
        <v>0</v>
      </c>
      <c r="Q136" s="291">
        <f t="shared" si="21"/>
        <v>0</v>
      </c>
      <c r="R136" s="291">
        <f t="shared" si="21"/>
        <v>0</v>
      </c>
      <c r="S136" s="291">
        <f t="shared" si="21"/>
        <v>0</v>
      </c>
      <c r="T136" s="291">
        <f t="shared" si="21"/>
        <v>0</v>
      </c>
      <c r="U136" s="291">
        <f t="shared" si="21"/>
        <v>0</v>
      </c>
      <c r="V136" s="291">
        <f t="shared" si="21"/>
        <v>0</v>
      </c>
      <c r="W136" s="291">
        <f t="shared" si="21"/>
        <v>0</v>
      </c>
      <c r="X136" s="291">
        <f t="shared" si="21"/>
        <v>0</v>
      </c>
      <c r="Y136" s="291">
        <f t="shared" si="21"/>
        <v>0</v>
      </c>
      <c r="Z136" s="291">
        <f t="shared" si="21"/>
        <v>0</v>
      </c>
      <c r="AA136" s="291">
        <f t="shared" si="21"/>
        <v>0</v>
      </c>
      <c r="AB136" s="291">
        <f t="shared" si="21"/>
        <v>0</v>
      </c>
      <c r="AC136" s="291">
        <f t="shared" si="21"/>
        <v>0</v>
      </c>
      <c r="AD136" s="291">
        <f t="shared" si="21"/>
        <v>0</v>
      </c>
      <c r="AE136" s="291">
        <f t="shared" si="21"/>
        <v>0</v>
      </c>
      <c r="AF136" s="291">
        <f t="shared" si="21"/>
        <v>0</v>
      </c>
      <c r="AG136" s="291">
        <f t="shared" si="21"/>
        <v>0</v>
      </c>
      <c r="AH136" s="291">
        <f t="shared" si="21"/>
        <v>0</v>
      </c>
      <c r="AI136" s="291">
        <f t="shared" si="21"/>
        <v>0</v>
      </c>
      <c r="AJ136" s="291" t="e">
        <f t="shared" si="21"/>
        <v>#VALUE!</v>
      </c>
      <c r="AK136" s="291">
        <f t="shared" si="21"/>
        <v>130000</v>
      </c>
      <c r="AL136" s="291">
        <f t="shared" si="21"/>
        <v>199225</v>
      </c>
      <c r="AS136" s="32">
        <v>1</v>
      </c>
      <c r="AU136" s="23">
        <v>2</v>
      </c>
      <c r="AV136" s="23">
        <v>8</v>
      </c>
      <c r="AW136" s="23">
        <v>9</v>
      </c>
    </row>
    <row r="137" spans="2:49" ht="27.5" customHeight="1" x14ac:dyDescent="0.3">
      <c r="B137" s="280" t="s">
        <v>177</v>
      </c>
      <c r="C137" s="319" t="s">
        <v>445</v>
      </c>
      <c r="D137" s="288" t="s">
        <v>22</v>
      </c>
      <c r="E137" s="282" t="s">
        <v>446</v>
      </c>
      <c r="F137" s="280" t="s">
        <v>447</v>
      </c>
      <c r="G137" s="280" t="s">
        <v>447</v>
      </c>
      <c r="H137" s="283">
        <v>40000</v>
      </c>
      <c r="I137" s="284">
        <v>0</v>
      </c>
      <c r="J137" s="285">
        <v>0</v>
      </c>
      <c r="K137" s="283">
        <v>0</v>
      </c>
      <c r="L137" s="284">
        <v>0</v>
      </c>
      <c r="M137" s="285">
        <v>0</v>
      </c>
      <c r="N137" s="271"/>
      <c r="O137" s="272"/>
      <c r="P137" s="273"/>
      <c r="Q137" s="274"/>
      <c r="R137" s="272"/>
      <c r="S137" s="273"/>
      <c r="T137" s="274"/>
      <c r="U137" s="272"/>
      <c r="V137" s="273"/>
      <c r="W137" s="274"/>
      <c r="X137" s="272"/>
      <c r="Y137" s="273"/>
      <c r="Z137" s="274"/>
      <c r="AA137" s="272"/>
      <c r="AB137" s="273"/>
      <c r="AC137" s="274"/>
      <c r="AD137" s="272"/>
      <c r="AE137" s="273"/>
      <c r="AF137" s="274"/>
      <c r="AG137" s="272"/>
      <c r="AH137" s="273"/>
      <c r="AJ137" s="274"/>
      <c r="AK137" s="272"/>
      <c r="AL137" s="273"/>
      <c r="AS137" s="32">
        <v>1</v>
      </c>
    </row>
    <row r="138" spans="2:49" ht="27.5" customHeight="1" x14ac:dyDescent="0.3">
      <c r="B138" s="280" t="s">
        <v>177</v>
      </c>
      <c r="C138" s="319" t="s">
        <v>448</v>
      </c>
      <c r="D138" s="288" t="s">
        <v>22</v>
      </c>
      <c r="E138" s="282" t="s">
        <v>446</v>
      </c>
      <c r="F138" s="280" t="s">
        <v>447</v>
      </c>
      <c r="G138" s="280" t="s">
        <v>447</v>
      </c>
      <c r="H138" s="283">
        <v>30000</v>
      </c>
      <c r="I138" s="284">
        <v>40000</v>
      </c>
      <c r="J138" s="285">
        <v>50000</v>
      </c>
      <c r="K138" s="283">
        <v>0</v>
      </c>
      <c r="L138" s="284">
        <v>0</v>
      </c>
      <c r="M138" s="285">
        <v>0</v>
      </c>
      <c r="N138" s="271"/>
      <c r="O138" s="272"/>
      <c r="P138" s="273"/>
      <c r="Q138" s="274"/>
      <c r="R138" s="272"/>
      <c r="S138" s="273"/>
      <c r="T138" s="274"/>
      <c r="U138" s="272"/>
      <c r="V138" s="273"/>
      <c r="W138" s="274"/>
      <c r="X138" s="272"/>
      <c r="Y138" s="273"/>
      <c r="Z138" s="274"/>
      <c r="AA138" s="272"/>
      <c r="AB138" s="273"/>
      <c r="AC138" s="274"/>
      <c r="AD138" s="272"/>
      <c r="AE138" s="273"/>
      <c r="AF138" s="274"/>
      <c r="AG138" s="272"/>
      <c r="AH138" s="273"/>
      <c r="AJ138" s="274"/>
      <c r="AK138" s="272"/>
      <c r="AL138" s="273"/>
      <c r="AS138" s="32">
        <v>1</v>
      </c>
    </row>
    <row r="139" spans="2:49" ht="27.5" customHeight="1" x14ac:dyDescent="0.3">
      <c r="B139" s="280" t="s">
        <v>177</v>
      </c>
      <c r="C139" s="319" t="s">
        <v>449</v>
      </c>
      <c r="D139" s="288" t="s">
        <v>22</v>
      </c>
      <c r="E139" s="282" t="s">
        <v>446</v>
      </c>
      <c r="F139" s="280" t="s">
        <v>447</v>
      </c>
      <c r="G139" s="280" t="s">
        <v>447</v>
      </c>
      <c r="H139" s="283">
        <v>5000</v>
      </c>
      <c r="I139" s="284">
        <v>9289</v>
      </c>
      <c r="J139" s="285">
        <v>10000</v>
      </c>
      <c r="K139" s="283">
        <v>0</v>
      </c>
      <c r="L139" s="284">
        <v>0</v>
      </c>
      <c r="M139" s="285">
        <v>0</v>
      </c>
      <c r="N139" s="271"/>
      <c r="O139" s="272"/>
      <c r="P139" s="273"/>
      <c r="Q139" s="274"/>
      <c r="R139" s="272"/>
      <c r="S139" s="273"/>
      <c r="T139" s="274"/>
      <c r="U139" s="272"/>
      <c r="V139" s="273"/>
      <c r="W139" s="274"/>
      <c r="X139" s="272"/>
      <c r="Y139" s="273"/>
      <c r="Z139" s="274"/>
      <c r="AA139" s="272"/>
      <c r="AB139" s="273"/>
      <c r="AC139" s="274"/>
      <c r="AD139" s="272"/>
      <c r="AE139" s="273"/>
      <c r="AF139" s="274"/>
      <c r="AG139" s="272"/>
      <c r="AH139" s="273"/>
      <c r="AJ139" s="274"/>
      <c r="AK139" s="272"/>
      <c r="AL139" s="273"/>
      <c r="AS139" s="32">
        <v>1</v>
      </c>
    </row>
    <row r="140" spans="2:49" ht="15" customHeight="1" x14ac:dyDescent="0.3">
      <c r="B140" s="280" t="s">
        <v>450</v>
      </c>
      <c r="C140" s="287" t="s">
        <v>451</v>
      </c>
      <c r="D140" s="288" t="s">
        <v>22</v>
      </c>
      <c r="E140" s="282" t="s">
        <v>452</v>
      </c>
      <c r="F140" s="280" t="s">
        <v>453</v>
      </c>
      <c r="G140" s="280" t="s">
        <v>454</v>
      </c>
      <c r="H140" s="283">
        <v>0</v>
      </c>
      <c r="I140" s="284">
        <v>0</v>
      </c>
      <c r="J140" s="285">
        <v>0</v>
      </c>
      <c r="K140" s="378">
        <v>200000</v>
      </c>
      <c r="L140" s="284">
        <v>200000</v>
      </c>
      <c r="M140" s="285">
        <v>200000</v>
      </c>
      <c r="N140" s="386">
        <v>150000000</v>
      </c>
      <c r="O140" s="272"/>
      <c r="P140" s="273"/>
      <c r="Q140" s="274"/>
      <c r="R140" s="272"/>
      <c r="S140" s="273"/>
      <c r="T140" s="274"/>
      <c r="U140" s="272"/>
      <c r="V140" s="273"/>
      <c r="W140" s="274"/>
      <c r="X140" s="272"/>
      <c r="Y140" s="273"/>
      <c r="Z140" s="274"/>
      <c r="AA140" s="272"/>
      <c r="AB140" s="273"/>
      <c r="AC140" s="274"/>
      <c r="AD140" s="272"/>
      <c r="AE140" s="273"/>
      <c r="AF140" s="274"/>
      <c r="AG140" s="272"/>
      <c r="AH140" s="273"/>
      <c r="AJ140" s="274" t="e">
        <v>#VALUE!</v>
      </c>
      <c r="AK140" s="272">
        <v>100000</v>
      </c>
      <c r="AL140" s="273">
        <v>105000</v>
      </c>
      <c r="AS140" s="32">
        <v>1</v>
      </c>
      <c r="AU140" s="23">
        <v>2</v>
      </c>
      <c r="AV140" s="23">
        <v>10</v>
      </c>
      <c r="AW140" s="23">
        <v>1</v>
      </c>
    </row>
    <row r="141" spans="2:49" ht="15" customHeight="1" x14ac:dyDescent="0.3">
      <c r="B141" s="280" t="s">
        <v>455</v>
      </c>
      <c r="C141" s="319" t="s">
        <v>456</v>
      </c>
      <c r="D141" s="288" t="s">
        <v>22</v>
      </c>
      <c r="E141" s="282" t="s">
        <v>457</v>
      </c>
      <c r="F141" s="280" t="s">
        <v>458</v>
      </c>
      <c r="G141" s="306" t="s">
        <v>459</v>
      </c>
      <c r="H141" s="283">
        <v>0</v>
      </c>
      <c r="I141" s="284">
        <v>0</v>
      </c>
      <c r="J141" s="285">
        <v>0</v>
      </c>
      <c r="K141" s="283">
        <v>10000</v>
      </c>
      <c r="L141" s="284">
        <v>10000</v>
      </c>
      <c r="M141" s="285">
        <v>10000</v>
      </c>
      <c r="N141" s="386">
        <v>31399000</v>
      </c>
      <c r="O141" s="272"/>
      <c r="P141" s="273"/>
      <c r="Q141" s="274"/>
      <c r="R141" s="272"/>
      <c r="S141" s="273"/>
      <c r="T141" s="274"/>
      <c r="U141" s="272"/>
      <c r="V141" s="273"/>
      <c r="W141" s="274"/>
      <c r="X141" s="272"/>
      <c r="Y141" s="273"/>
      <c r="Z141" s="274"/>
      <c r="AA141" s="272"/>
      <c r="AB141" s="273"/>
      <c r="AC141" s="274"/>
      <c r="AD141" s="272"/>
      <c r="AE141" s="273"/>
      <c r="AF141" s="274"/>
      <c r="AG141" s="272"/>
      <c r="AH141" s="273"/>
      <c r="AJ141" s="274" t="e">
        <v>#VALUE!</v>
      </c>
      <c r="AK141" s="272">
        <v>10000</v>
      </c>
      <c r="AL141" s="273">
        <v>33366</v>
      </c>
      <c r="AS141" s="32">
        <v>1</v>
      </c>
      <c r="AU141" s="23">
        <v>2</v>
      </c>
      <c r="AV141" s="23">
        <v>10</v>
      </c>
      <c r="AW141" s="23">
        <v>2</v>
      </c>
    </row>
    <row r="142" spans="2:49" ht="15" customHeight="1" x14ac:dyDescent="0.3">
      <c r="B142" s="385"/>
      <c r="C142" s="307"/>
      <c r="D142" s="667" t="s">
        <v>460</v>
      </c>
      <c r="E142" s="667"/>
      <c r="F142" s="667"/>
      <c r="G142" s="290"/>
      <c r="H142" s="291">
        <f>SUM(H137:H141)</f>
        <v>75000</v>
      </c>
      <c r="I142" s="292">
        <f>SUM(I137:I141)</f>
        <v>49289</v>
      </c>
      <c r="J142" s="293">
        <f>SUM(J137:J141)</f>
        <v>60000</v>
      </c>
      <c r="K142" s="291">
        <f>SUBTOTAL(9,K140:K141)</f>
        <v>210000</v>
      </c>
      <c r="L142" s="292">
        <f>SUBTOTAL(9,L140:L141)</f>
        <v>210000</v>
      </c>
      <c r="M142" s="293">
        <f>SUBTOTAL(9,M140:M141)</f>
        <v>210000</v>
      </c>
      <c r="N142" s="271"/>
      <c r="O142" s="272"/>
      <c r="P142" s="273"/>
      <c r="Q142" s="274"/>
      <c r="R142" s="272"/>
      <c r="S142" s="273"/>
      <c r="T142" s="274"/>
      <c r="U142" s="272"/>
      <c r="V142" s="273"/>
      <c r="W142" s="274"/>
      <c r="X142" s="272"/>
      <c r="Y142" s="273"/>
      <c r="Z142" s="274"/>
      <c r="AA142" s="272"/>
      <c r="AB142" s="273"/>
      <c r="AC142" s="274"/>
      <c r="AD142" s="272"/>
      <c r="AE142" s="273"/>
      <c r="AF142" s="274"/>
      <c r="AG142" s="272"/>
      <c r="AH142" s="273"/>
      <c r="AJ142" s="274">
        <v>90000</v>
      </c>
      <c r="AK142" s="272">
        <v>140000</v>
      </c>
      <c r="AL142" s="273">
        <v>153366</v>
      </c>
      <c r="AS142" s="32">
        <v>1</v>
      </c>
      <c r="AU142" s="23">
        <v>2</v>
      </c>
      <c r="AV142" s="23">
        <v>10</v>
      </c>
      <c r="AW142" s="23">
        <v>3</v>
      </c>
    </row>
    <row r="143" spans="2:49" ht="27.5" customHeight="1" x14ac:dyDescent="0.3">
      <c r="B143" s="280" t="s">
        <v>177</v>
      </c>
      <c r="C143" s="319" t="s">
        <v>461</v>
      </c>
      <c r="D143" s="280" t="s">
        <v>22</v>
      </c>
      <c r="E143" s="282" t="s">
        <v>462</v>
      </c>
      <c r="F143" s="280" t="s">
        <v>463</v>
      </c>
      <c r="G143" s="280" t="s">
        <v>463</v>
      </c>
      <c r="H143" s="308">
        <v>28738</v>
      </c>
      <c r="I143" s="309">
        <v>30000</v>
      </c>
      <c r="J143" s="310">
        <v>30000</v>
      </c>
      <c r="K143" s="387">
        <v>0</v>
      </c>
      <c r="L143" s="302">
        <v>0</v>
      </c>
      <c r="M143" s="310">
        <v>0</v>
      </c>
      <c r="N143" s="271"/>
      <c r="O143" s="272"/>
      <c r="P143" s="273"/>
      <c r="Q143" s="274"/>
      <c r="R143" s="272"/>
      <c r="S143" s="273"/>
      <c r="T143" s="274"/>
      <c r="U143" s="272"/>
      <c r="V143" s="273"/>
      <c r="W143" s="274"/>
      <c r="X143" s="272"/>
      <c r="Y143" s="273"/>
      <c r="Z143" s="274"/>
      <c r="AA143" s="272"/>
      <c r="AB143" s="273"/>
      <c r="AC143" s="274"/>
      <c r="AD143" s="272"/>
      <c r="AE143" s="273"/>
      <c r="AF143" s="274"/>
      <c r="AG143" s="272"/>
      <c r="AH143" s="273"/>
      <c r="AJ143" s="274"/>
      <c r="AK143" s="272"/>
      <c r="AL143" s="273"/>
      <c r="AS143" s="32">
        <v>1</v>
      </c>
    </row>
    <row r="144" spans="2:49" ht="15" customHeight="1" x14ac:dyDescent="0.3">
      <c r="B144" s="280" t="s">
        <v>464</v>
      </c>
      <c r="C144" s="287" t="s">
        <v>465</v>
      </c>
      <c r="D144" s="280" t="s">
        <v>22</v>
      </c>
      <c r="E144" s="282" t="s">
        <v>466</v>
      </c>
      <c r="F144" s="280" t="s">
        <v>467</v>
      </c>
      <c r="G144" s="280" t="s">
        <v>467</v>
      </c>
      <c r="H144" s="283">
        <v>0</v>
      </c>
      <c r="I144" s="284">
        <v>0</v>
      </c>
      <c r="J144" s="285">
        <v>0</v>
      </c>
      <c r="K144" s="283">
        <v>4000</v>
      </c>
      <c r="L144" s="284">
        <v>0</v>
      </c>
      <c r="M144" s="285">
        <v>0</v>
      </c>
      <c r="N144" s="271"/>
      <c r="O144" s="272"/>
      <c r="P144" s="273"/>
      <c r="Q144" s="274"/>
      <c r="R144" s="272"/>
      <c r="S144" s="273"/>
      <c r="T144" s="274"/>
      <c r="U144" s="272"/>
      <c r="V144" s="273"/>
      <c r="W144" s="274"/>
      <c r="X144" s="272"/>
      <c r="Y144" s="273"/>
      <c r="Z144" s="274"/>
      <c r="AA144" s="272"/>
      <c r="AB144" s="273"/>
      <c r="AC144" s="274"/>
      <c r="AD144" s="272"/>
      <c r="AE144" s="273"/>
      <c r="AF144" s="274"/>
      <c r="AG144" s="272"/>
      <c r="AH144" s="273"/>
      <c r="AJ144" s="274"/>
      <c r="AK144" s="272"/>
      <c r="AL144" s="273"/>
      <c r="AS144" s="32">
        <v>1</v>
      </c>
    </row>
    <row r="145" spans="2:49" ht="15" customHeight="1" x14ac:dyDescent="0.3">
      <c r="B145" s="280" t="s">
        <v>468</v>
      </c>
      <c r="C145" s="287" t="s">
        <v>469</v>
      </c>
      <c r="D145" s="280" t="s">
        <v>22</v>
      </c>
      <c r="E145" s="282" t="s">
        <v>466</v>
      </c>
      <c r="F145" s="280" t="s">
        <v>467</v>
      </c>
      <c r="G145" s="280" t="s">
        <v>467</v>
      </c>
      <c r="H145" s="283">
        <v>5000</v>
      </c>
      <c r="I145" s="284">
        <v>10000</v>
      </c>
      <c r="J145" s="285">
        <v>10000</v>
      </c>
      <c r="K145" s="283">
        <v>0</v>
      </c>
      <c r="L145" s="284">
        <v>0</v>
      </c>
      <c r="M145" s="285">
        <v>0</v>
      </c>
      <c r="N145" s="271"/>
      <c r="O145" s="272"/>
      <c r="P145" s="273"/>
      <c r="Q145" s="274"/>
      <c r="R145" s="272"/>
      <c r="S145" s="273"/>
      <c r="T145" s="274"/>
      <c r="U145" s="272"/>
      <c r="V145" s="273"/>
      <c r="W145" s="274"/>
      <c r="X145" s="272"/>
      <c r="Y145" s="273"/>
      <c r="Z145" s="274"/>
      <c r="AA145" s="272"/>
      <c r="AB145" s="273"/>
      <c r="AC145" s="274"/>
      <c r="AD145" s="272"/>
      <c r="AE145" s="273"/>
      <c r="AF145" s="274"/>
      <c r="AG145" s="272"/>
      <c r="AH145" s="273"/>
      <c r="AJ145" s="274"/>
      <c r="AK145" s="272"/>
      <c r="AL145" s="273"/>
      <c r="AS145" s="32"/>
    </row>
    <row r="146" spans="2:49" ht="15" hidden="1" customHeight="1" x14ac:dyDescent="0.3">
      <c r="B146" s="280" t="s">
        <v>177</v>
      </c>
      <c r="C146" s="287" t="s">
        <v>470</v>
      </c>
      <c r="D146" s="280" t="s">
        <v>22</v>
      </c>
      <c r="E146" s="282" t="s">
        <v>466</v>
      </c>
      <c r="F146" s="280" t="s">
        <v>467</v>
      </c>
      <c r="G146" s="280" t="s">
        <v>467</v>
      </c>
      <c r="H146" s="283">
        <v>0</v>
      </c>
      <c r="I146" s="284">
        <v>0</v>
      </c>
      <c r="J146" s="285">
        <v>0</v>
      </c>
      <c r="K146" s="283">
        <v>0</v>
      </c>
      <c r="L146" s="284">
        <v>0</v>
      </c>
      <c r="M146" s="285">
        <v>0</v>
      </c>
      <c r="N146" s="271"/>
      <c r="O146" s="272"/>
      <c r="P146" s="273"/>
      <c r="Q146" s="274"/>
      <c r="R146" s="272"/>
      <c r="S146" s="273"/>
      <c r="T146" s="274"/>
      <c r="U146" s="272"/>
      <c r="V146" s="273"/>
      <c r="W146" s="274"/>
      <c r="X146" s="272"/>
      <c r="Y146" s="273"/>
      <c r="Z146" s="274"/>
      <c r="AA146" s="272"/>
      <c r="AB146" s="273"/>
      <c r="AC146" s="274"/>
      <c r="AD146" s="272"/>
      <c r="AE146" s="273"/>
      <c r="AF146" s="274"/>
      <c r="AG146" s="272"/>
      <c r="AH146" s="273"/>
      <c r="AJ146" s="274"/>
      <c r="AK146" s="272"/>
      <c r="AL146" s="273"/>
      <c r="AS146" s="32"/>
    </row>
    <row r="147" spans="2:49" ht="15" customHeight="1" x14ac:dyDescent="0.3">
      <c r="B147" s="280" t="s">
        <v>177</v>
      </c>
      <c r="C147" s="287" t="s">
        <v>471</v>
      </c>
      <c r="D147" s="280" t="s">
        <v>22</v>
      </c>
      <c r="E147" s="282" t="s">
        <v>472</v>
      </c>
      <c r="F147" s="280" t="s">
        <v>473</v>
      </c>
      <c r="G147" s="280" t="s">
        <v>473</v>
      </c>
      <c r="H147" s="283">
        <v>30000</v>
      </c>
      <c r="I147" s="284">
        <v>40000</v>
      </c>
      <c r="J147" s="285">
        <v>40000</v>
      </c>
      <c r="K147" s="387">
        <v>0</v>
      </c>
      <c r="L147" s="302">
        <v>0</v>
      </c>
      <c r="M147" s="303">
        <v>0</v>
      </c>
      <c r="N147" s="271"/>
      <c r="O147" s="272"/>
      <c r="P147" s="273"/>
      <c r="Q147" s="274"/>
      <c r="R147" s="272"/>
      <c r="S147" s="273"/>
      <c r="T147" s="274"/>
      <c r="U147" s="272"/>
      <c r="V147" s="273"/>
      <c r="W147" s="274"/>
      <c r="X147" s="272"/>
      <c r="Y147" s="273"/>
      <c r="Z147" s="274"/>
      <c r="AA147" s="272"/>
      <c r="AB147" s="273"/>
      <c r="AC147" s="274"/>
      <c r="AD147" s="272"/>
      <c r="AE147" s="273"/>
      <c r="AF147" s="274"/>
      <c r="AG147" s="272"/>
      <c r="AH147" s="273"/>
      <c r="AJ147" s="274"/>
      <c r="AK147" s="272"/>
      <c r="AL147" s="273"/>
      <c r="AS147" s="32">
        <v>1</v>
      </c>
    </row>
    <row r="148" spans="2:49" ht="15" customHeight="1" x14ac:dyDescent="0.3">
      <c r="B148" s="385"/>
      <c r="C148" s="289"/>
      <c r="D148" s="667" t="s">
        <v>474</v>
      </c>
      <c r="E148" s="667"/>
      <c r="F148" s="667"/>
      <c r="G148" s="290"/>
      <c r="H148" s="291">
        <f t="shared" ref="H148:M148" si="22">SUBTOTAL(9,H143:H147)</f>
        <v>63738</v>
      </c>
      <c r="I148" s="292">
        <f t="shared" si="22"/>
        <v>80000</v>
      </c>
      <c r="J148" s="293">
        <f t="shared" si="22"/>
        <v>80000</v>
      </c>
      <c r="K148" s="291">
        <f t="shared" si="22"/>
        <v>4000</v>
      </c>
      <c r="L148" s="292">
        <f t="shared" si="22"/>
        <v>0</v>
      </c>
      <c r="M148" s="293">
        <f t="shared" si="22"/>
        <v>0</v>
      </c>
      <c r="N148" s="271"/>
      <c r="O148" s="272"/>
      <c r="P148" s="273"/>
      <c r="Q148" s="274"/>
      <c r="R148" s="272"/>
      <c r="S148" s="273"/>
      <c r="T148" s="274"/>
      <c r="U148" s="272"/>
      <c r="V148" s="273"/>
      <c r="W148" s="274"/>
      <c r="X148" s="272"/>
      <c r="Y148" s="273"/>
      <c r="Z148" s="274"/>
      <c r="AA148" s="272"/>
      <c r="AB148" s="273"/>
      <c r="AC148" s="274"/>
      <c r="AD148" s="272"/>
      <c r="AE148" s="273"/>
      <c r="AF148" s="274"/>
      <c r="AG148" s="272"/>
      <c r="AH148" s="273"/>
      <c r="AJ148" s="274">
        <v>136295</v>
      </c>
      <c r="AK148" s="272">
        <v>191863</v>
      </c>
      <c r="AL148" s="273">
        <v>179000</v>
      </c>
      <c r="AS148" s="32">
        <v>1</v>
      </c>
      <c r="AU148" s="23">
        <v>2</v>
      </c>
      <c r="AV148" s="23">
        <v>11</v>
      </c>
      <c r="AW148" s="23">
        <v>1</v>
      </c>
    </row>
    <row r="149" spans="2:49" ht="15" customHeight="1" x14ac:dyDescent="0.3">
      <c r="B149" s="282"/>
      <c r="C149" s="281"/>
      <c r="D149" s="264"/>
      <c r="E149" s="349"/>
      <c r="F149" s="350"/>
      <c r="G149" s="351"/>
      <c r="H149" s="352"/>
      <c r="I149" s="353"/>
      <c r="J149" s="354"/>
      <c r="K149" s="355"/>
      <c r="L149" s="356"/>
      <c r="M149" s="357"/>
      <c r="N149" s="294">
        <v>0</v>
      </c>
      <c r="O149" s="295">
        <v>0</v>
      </c>
      <c r="P149" s="296">
        <v>0</v>
      </c>
      <c r="Q149" s="297">
        <v>0</v>
      </c>
      <c r="R149" s="295">
        <v>0</v>
      </c>
      <c r="S149" s="296">
        <v>0</v>
      </c>
      <c r="T149" s="297">
        <v>0</v>
      </c>
      <c r="U149" s="295">
        <v>0</v>
      </c>
      <c r="V149" s="296">
        <v>0</v>
      </c>
      <c r="W149" s="297">
        <v>0</v>
      </c>
      <c r="X149" s="295">
        <v>0</v>
      </c>
      <c r="Y149" s="296">
        <v>0</v>
      </c>
      <c r="Z149" s="297">
        <v>0</v>
      </c>
      <c r="AA149" s="295">
        <v>0</v>
      </c>
      <c r="AB149" s="296">
        <v>0</v>
      </c>
      <c r="AC149" s="297">
        <v>0</v>
      </c>
      <c r="AD149" s="295">
        <v>0</v>
      </c>
      <c r="AE149" s="296">
        <v>0</v>
      </c>
      <c r="AF149" s="297">
        <v>0</v>
      </c>
      <c r="AG149" s="295">
        <v>0</v>
      </c>
      <c r="AH149" s="296">
        <v>0</v>
      </c>
      <c r="AJ149" s="297" t="e">
        <v>#VALUE!</v>
      </c>
      <c r="AK149" s="295">
        <v>633726</v>
      </c>
      <c r="AL149" s="296">
        <v>649732</v>
      </c>
      <c r="AS149" s="32">
        <v>1</v>
      </c>
    </row>
    <row r="150" spans="2:49" ht="15" customHeight="1" x14ac:dyDescent="0.3">
      <c r="B150" s="388"/>
      <c r="C150" s="254"/>
      <c r="D150" s="667" t="s">
        <v>34</v>
      </c>
      <c r="E150" s="667"/>
      <c r="F150" s="667"/>
      <c r="G150" s="290"/>
      <c r="H150" s="291">
        <f>H136+H148+H142</f>
        <v>497246</v>
      </c>
      <c r="I150" s="292">
        <f>I136+I148+I142</f>
        <v>500887</v>
      </c>
      <c r="J150" s="293">
        <f>J136+J148+J142</f>
        <v>600887</v>
      </c>
      <c r="K150" s="291">
        <f>K136+K142+K148</f>
        <v>351595</v>
      </c>
      <c r="L150" s="292">
        <f>L136+L142+L148</f>
        <v>369026</v>
      </c>
      <c r="M150" s="293">
        <f>M136+M142+M148</f>
        <v>369598</v>
      </c>
      <c r="N150" s="271"/>
      <c r="O150" s="272"/>
      <c r="P150" s="273"/>
      <c r="Q150" s="274"/>
      <c r="R150" s="272"/>
      <c r="S150" s="273"/>
      <c r="T150" s="274"/>
      <c r="U150" s="272"/>
      <c r="V150" s="273"/>
      <c r="W150" s="274"/>
      <c r="X150" s="272"/>
      <c r="Y150" s="273"/>
      <c r="Z150" s="274"/>
      <c r="AA150" s="272"/>
      <c r="AB150" s="273"/>
      <c r="AC150" s="274"/>
      <c r="AD150" s="272"/>
      <c r="AE150" s="273"/>
      <c r="AF150" s="274"/>
      <c r="AG150" s="272"/>
      <c r="AH150" s="273"/>
      <c r="AJ150" s="274"/>
      <c r="AK150" s="272"/>
      <c r="AL150" s="273"/>
      <c r="AS150" s="32">
        <v>1</v>
      </c>
    </row>
    <row r="151" spans="2:49" ht="15" customHeight="1" x14ac:dyDescent="0.3">
      <c r="B151" s="668" t="s">
        <v>35</v>
      </c>
      <c r="C151" s="669"/>
      <c r="D151" s="667"/>
      <c r="E151" s="667"/>
      <c r="F151" s="667"/>
      <c r="G151" s="290"/>
      <c r="H151" s="291"/>
      <c r="I151" s="292"/>
      <c r="J151" s="293"/>
      <c r="K151" s="291"/>
      <c r="L151" s="292"/>
      <c r="M151" s="293"/>
      <c r="N151" s="271"/>
      <c r="O151" s="272"/>
      <c r="P151" s="273"/>
      <c r="Q151" s="274"/>
      <c r="R151" s="272"/>
      <c r="S151" s="273"/>
      <c r="T151" s="274"/>
      <c r="U151" s="272"/>
      <c r="V151" s="273"/>
      <c r="W151" s="274"/>
      <c r="X151" s="272"/>
      <c r="Y151" s="273"/>
      <c r="Z151" s="274"/>
      <c r="AA151" s="272"/>
      <c r="AB151" s="273"/>
      <c r="AC151" s="274"/>
      <c r="AD151" s="272"/>
      <c r="AE151" s="273"/>
      <c r="AF151" s="274"/>
      <c r="AG151" s="272"/>
      <c r="AH151" s="273"/>
      <c r="AJ151" s="274">
        <v>0</v>
      </c>
      <c r="AK151" s="272">
        <v>0</v>
      </c>
      <c r="AL151" s="273">
        <v>0</v>
      </c>
      <c r="AS151" s="32">
        <v>1</v>
      </c>
      <c r="AU151" s="23">
        <v>2</v>
      </c>
      <c r="AV151" s="23">
        <v>12</v>
      </c>
      <c r="AW151" s="23">
        <v>2</v>
      </c>
    </row>
    <row r="152" spans="2:49" ht="15" customHeight="1" x14ac:dyDescent="0.3">
      <c r="B152" s="330" t="s">
        <v>177</v>
      </c>
      <c r="C152" s="281" t="s">
        <v>475</v>
      </c>
      <c r="D152" s="389" t="s">
        <v>22</v>
      </c>
      <c r="E152" s="390" t="s">
        <v>476</v>
      </c>
      <c r="F152" s="318" t="s">
        <v>477</v>
      </c>
      <c r="G152" s="318" t="s">
        <v>477</v>
      </c>
      <c r="H152" s="391">
        <v>85000</v>
      </c>
      <c r="I152" s="392">
        <v>0</v>
      </c>
      <c r="J152" s="334">
        <v>0</v>
      </c>
      <c r="K152" s="393">
        <v>0</v>
      </c>
      <c r="L152" s="394">
        <v>0</v>
      </c>
      <c r="M152" s="317">
        <v>0</v>
      </c>
      <c r="N152" s="271"/>
      <c r="O152" s="272"/>
      <c r="P152" s="273"/>
      <c r="Q152" s="274"/>
      <c r="R152" s="272"/>
      <c r="S152" s="273"/>
      <c r="T152" s="274"/>
      <c r="U152" s="272"/>
      <c r="V152" s="273"/>
      <c r="W152" s="274"/>
      <c r="X152" s="272"/>
      <c r="Y152" s="273"/>
      <c r="Z152" s="274"/>
      <c r="AA152" s="272"/>
      <c r="AB152" s="273"/>
      <c r="AC152" s="274"/>
      <c r="AD152" s="272"/>
      <c r="AE152" s="273"/>
      <c r="AF152" s="274"/>
      <c r="AG152" s="272"/>
      <c r="AH152" s="273"/>
      <c r="AJ152" s="274"/>
      <c r="AK152" s="272"/>
      <c r="AL152" s="273"/>
      <c r="AS152" s="32">
        <v>1</v>
      </c>
    </row>
    <row r="153" spans="2:49" ht="15" customHeight="1" x14ac:dyDescent="0.3">
      <c r="B153" s="330"/>
      <c r="C153" s="281"/>
      <c r="D153" s="672" t="s">
        <v>478</v>
      </c>
      <c r="E153" s="672"/>
      <c r="F153" s="672"/>
      <c r="G153" s="395"/>
      <c r="H153" s="396">
        <f>SUM(H152)</f>
        <v>85000</v>
      </c>
      <c r="I153" s="397">
        <f t="shared" ref="I153:M153" si="23">SUM(I152)</f>
        <v>0</v>
      </c>
      <c r="J153" s="313">
        <f t="shared" si="23"/>
        <v>0</v>
      </c>
      <c r="K153" s="398">
        <f t="shared" si="23"/>
        <v>0</v>
      </c>
      <c r="L153" s="399">
        <f t="shared" si="23"/>
        <v>0</v>
      </c>
      <c r="M153" s="400">
        <f t="shared" si="23"/>
        <v>0</v>
      </c>
      <c r="N153" s="271"/>
      <c r="O153" s="272"/>
      <c r="P153" s="273"/>
      <c r="Q153" s="274"/>
      <c r="R153" s="272"/>
      <c r="S153" s="273"/>
      <c r="T153" s="274"/>
      <c r="U153" s="272"/>
      <c r="V153" s="273"/>
      <c r="W153" s="274"/>
      <c r="X153" s="272"/>
      <c r="Y153" s="273"/>
      <c r="Z153" s="274"/>
      <c r="AA153" s="272"/>
      <c r="AB153" s="273"/>
      <c r="AC153" s="274"/>
      <c r="AD153" s="272"/>
      <c r="AE153" s="273"/>
      <c r="AF153" s="274"/>
      <c r="AG153" s="272"/>
      <c r="AH153" s="273"/>
      <c r="AJ153" s="274"/>
      <c r="AK153" s="272"/>
      <c r="AL153" s="273"/>
      <c r="AS153" s="32">
        <v>1</v>
      </c>
    </row>
    <row r="154" spans="2:49" hidden="1" x14ac:dyDescent="0.3">
      <c r="B154" s="330" t="s">
        <v>177</v>
      </c>
      <c r="C154" s="281" t="s">
        <v>479</v>
      </c>
      <c r="D154" s="280" t="s">
        <v>22</v>
      </c>
      <c r="E154" s="282" t="s">
        <v>480</v>
      </c>
      <c r="F154" s="280" t="s">
        <v>481</v>
      </c>
      <c r="G154" s="280" t="s">
        <v>481</v>
      </c>
      <c r="H154" s="308">
        <v>0</v>
      </c>
      <c r="I154" s="309">
        <v>0</v>
      </c>
      <c r="J154" s="310">
        <v>0</v>
      </c>
      <c r="K154" s="308">
        <v>0</v>
      </c>
      <c r="L154" s="309">
        <v>0</v>
      </c>
      <c r="M154" s="310">
        <v>0</v>
      </c>
      <c r="N154" s="271"/>
      <c r="O154" s="272"/>
      <c r="P154" s="273"/>
      <c r="Q154" s="274"/>
      <c r="R154" s="272"/>
      <c r="S154" s="273"/>
      <c r="T154" s="274"/>
      <c r="U154" s="272"/>
      <c r="V154" s="273"/>
      <c r="W154" s="274"/>
      <c r="X154" s="272"/>
      <c r="Y154" s="273"/>
      <c r="Z154" s="274"/>
      <c r="AA154" s="272"/>
      <c r="AB154" s="273"/>
      <c r="AC154" s="274"/>
      <c r="AD154" s="272"/>
      <c r="AE154" s="273"/>
      <c r="AF154" s="274"/>
      <c r="AG154" s="272"/>
      <c r="AH154" s="273"/>
      <c r="AJ154" s="274"/>
      <c r="AK154" s="272"/>
      <c r="AL154" s="273"/>
      <c r="AS154" s="32"/>
    </row>
    <row r="155" spans="2:49" hidden="1" x14ac:dyDescent="0.3">
      <c r="B155" s="330" t="s">
        <v>177</v>
      </c>
      <c r="C155" s="281" t="s">
        <v>482</v>
      </c>
      <c r="D155" s="280" t="s">
        <v>22</v>
      </c>
      <c r="E155" s="282" t="s">
        <v>480</v>
      </c>
      <c r="F155" s="280" t="s">
        <v>481</v>
      </c>
      <c r="G155" s="280" t="s">
        <v>481</v>
      </c>
      <c r="H155" s="308">
        <v>0</v>
      </c>
      <c r="I155" s="309">
        <v>0</v>
      </c>
      <c r="J155" s="310">
        <v>0</v>
      </c>
      <c r="K155" s="308">
        <v>0</v>
      </c>
      <c r="L155" s="309">
        <v>0</v>
      </c>
      <c r="M155" s="310">
        <v>0</v>
      </c>
      <c r="N155" s="271"/>
      <c r="O155" s="272"/>
      <c r="P155" s="273"/>
      <c r="Q155" s="274"/>
      <c r="R155" s="272"/>
      <c r="S155" s="273"/>
      <c r="T155" s="274"/>
      <c r="U155" s="272"/>
      <c r="V155" s="273"/>
      <c r="W155" s="274"/>
      <c r="X155" s="272"/>
      <c r="Y155" s="273"/>
      <c r="Z155" s="274"/>
      <c r="AA155" s="272"/>
      <c r="AB155" s="273"/>
      <c r="AC155" s="274"/>
      <c r="AD155" s="272"/>
      <c r="AE155" s="273"/>
      <c r="AF155" s="274"/>
      <c r="AG155" s="272"/>
      <c r="AH155" s="273"/>
      <c r="AJ155" s="274"/>
      <c r="AK155" s="272"/>
      <c r="AL155" s="273"/>
      <c r="AS155" s="32"/>
    </row>
    <row r="156" spans="2:49" ht="15" customHeight="1" x14ac:dyDescent="0.3">
      <c r="B156" s="330" t="s">
        <v>483</v>
      </c>
      <c r="C156" s="281" t="s">
        <v>484</v>
      </c>
      <c r="D156" s="280" t="s">
        <v>22</v>
      </c>
      <c r="E156" s="282" t="s">
        <v>485</v>
      </c>
      <c r="F156" s="280" t="s">
        <v>486</v>
      </c>
      <c r="G156" s="280" t="s">
        <v>486</v>
      </c>
      <c r="H156" s="308">
        <v>0</v>
      </c>
      <c r="I156" s="309">
        <v>0</v>
      </c>
      <c r="J156" s="310">
        <v>0</v>
      </c>
      <c r="K156" s="308">
        <v>5000</v>
      </c>
      <c r="L156" s="309">
        <v>0</v>
      </c>
      <c r="M156" s="310">
        <v>25006</v>
      </c>
      <c r="N156" s="271"/>
      <c r="O156" s="272"/>
      <c r="P156" s="273"/>
      <c r="Q156" s="274"/>
      <c r="R156" s="272"/>
      <c r="S156" s="273"/>
      <c r="T156" s="274"/>
      <c r="U156" s="272"/>
      <c r="V156" s="273"/>
      <c r="W156" s="274"/>
      <c r="X156" s="272"/>
      <c r="Y156" s="273"/>
      <c r="Z156" s="274"/>
      <c r="AA156" s="272"/>
      <c r="AB156" s="273"/>
      <c r="AC156" s="274"/>
      <c r="AD156" s="272"/>
      <c r="AE156" s="273"/>
      <c r="AF156" s="274"/>
      <c r="AG156" s="272"/>
      <c r="AH156" s="273"/>
      <c r="AJ156" s="274"/>
      <c r="AK156" s="272"/>
      <c r="AL156" s="273"/>
      <c r="AS156" s="32"/>
    </row>
    <row r="157" spans="2:49" ht="15" customHeight="1" x14ac:dyDescent="0.3">
      <c r="B157" s="401"/>
      <c r="C157" s="360"/>
      <c r="D157" s="667" t="s">
        <v>487</v>
      </c>
      <c r="E157" s="667"/>
      <c r="F157" s="667"/>
      <c r="G157" s="290"/>
      <c r="H157" s="291">
        <f>SUBTOTAL(9,H154:H156)</f>
        <v>0</v>
      </c>
      <c r="I157" s="292">
        <f>SUBTOTAL(9,I152:I156)</f>
        <v>0</v>
      </c>
      <c r="J157" s="293">
        <f>SUBTOTAL(9,J152:J156)</f>
        <v>0</v>
      </c>
      <c r="K157" s="291">
        <f>SUBTOTAL(9,K152:K156)</f>
        <v>5000</v>
      </c>
      <c r="L157" s="292">
        <f>SUBTOTAL(9,L152:L156)</f>
        <v>0</v>
      </c>
      <c r="M157" s="293">
        <f>SUBTOTAL(9,M152:M156)</f>
        <v>25006</v>
      </c>
      <c r="N157" s="300">
        <f t="shared" ref="N157:AL157" si="24">SUBTOTAL(9,N154:N156)</f>
        <v>0</v>
      </c>
      <c r="O157" s="301">
        <f t="shared" si="24"/>
        <v>0</v>
      </c>
      <c r="P157" s="301">
        <f t="shared" si="24"/>
        <v>0</v>
      </c>
      <c r="Q157" s="301">
        <f t="shared" si="24"/>
        <v>0</v>
      </c>
      <c r="R157" s="301">
        <f t="shared" si="24"/>
        <v>0</v>
      </c>
      <c r="S157" s="301">
        <f t="shared" si="24"/>
        <v>0</v>
      </c>
      <c r="T157" s="301">
        <f t="shared" si="24"/>
        <v>0</v>
      </c>
      <c r="U157" s="301">
        <f t="shared" si="24"/>
        <v>0</v>
      </c>
      <c r="V157" s="301">
        <f t="shared" si="24"/>
        <v>0</v>
      </c>
      <c r="W157" s="301">
        <f t="shared" si="24"/>
        <v>0</v>
      </c>
      <c r="X157" s="301">
        <f t="shared" si="24"/>
        <v>0</v>
      </c>
      <c r="Y157" s="301">
        <f t="shared" si="24"/>
        <v>0</v>
      </c>
      <c r="Z157" s="301">
        <f t="shared" si="24"/>
        <v>0</v>
      </c>
      <c r="AA157" s="301">
        <f t="shared" si="24"/>
        <v>0</v>
      </c>
      <c r="AB157" s="301">
        <f t="shared" si="24"/>
        <v>0</v>
      </c>
      <c r="AC157" s="301">
        <f t="shared" si="24"/>
        <v>0</v>
      </c>
      <c r="AD157" s="301">
        <f t="shared" si="24"/>
        <v>0</v>
      </c>
      <c r="AE157" s="301">
        <f t="shared" si="24"/>
        <v>0</v>
      </c>
      <c r="AF157" s="301">
        <f t="shared" si="24"/>
        <v>0</v>
      </c>
      <c r="AG157" s="301">
        <f t="shared" si="24"/>
        <v>0</v>
      </c>
      <c r="AH157" s="301">
        <f t="shared" si="24"/>
        <v>0</v>
      </c>
      <c r="AI157" s="301">
        <f t="shared" si="24"/>
        <v>0</v>
      </c>
      <c r="AJ157" s="301">
        <f t="shared" si="24"/>
        <v>0</v>
      </c>
      <c r="AK157" s="301">
        <f t="shared" si="24"/>
        <v>0</v>
      </c>
      <c r="AL157" s="301">
        <f t="shared" si="24"/>
        <v>0</v>
      </c>
      <c r="AS157" s="32">
        <v>1</v>
      </c>
    </row>
    <row r="158" spans="2:49" ht="27.5" customHeight="1" x14ac:dyDescent="0.3">
      <c r="B158" s="372" t="s">
        <v>177</v>
      </c>
      <c r="C158" s="402" t="s">
        <v>488</v>
      </c>
      <c r="D158" s="265" t="s">
        <v>22</v>
      </c>
      <c r="E158" s="266" t="s">
        <v>489</v>
      </c>
      <c r="F158" s="265" t="s">
        <v>490</v>
      </c>
      <c r="G158" s="265" t="s">
        <v>490</v>
      </c>
      <c r="H158" s="352">
        <v>492000</v>
      </c>
      <c r="I158" s="353">
        <v>574000</v>
      </c>
      <c r="J158" s="354">
        <v>0</v>
      </c>
      <c r="K158" s="352">
        <v>0</v>
      </c>
      <c r="L158" s="353">
        <v>0</v>
      </c>
      <c r="M158" s="354">
        <v>0</v>
      </c>
      <c r="N158" s="304"/>
      <c r="O158" s="304"/>
      <c r="P158" s="304"/>
      <c r="Q158" s="305"/>
      <c r="R158" s="304"/>
      <c r="S158" s="304"/>
      <c r="T158" s="305"/>
      <c r="U158" s="304"/>
      <c r="V158" s="304"/>
      <c r="W158" s="305"/>
      <c r="X158" s="304"/>
      <c r="Y158" s="304"/>
      <c r="Z158" s="305"/>
      <c r="AA158" s="304"/>
      <c r="AB158" s="304"/>
      <c r="AC158" s="305"/>
      <c r="AD158" s="304"/>
      <c r="AE158" s="304"/>
      <c r="AF158" s="305"/>
      <c r="AG158" s="304"/>
      <c r="AH158" s="304"/>
      <c r="AI158" s="304"/>
      <c r="AJ158" s="305"/>
      <c r="AK158" s="304"/>
      <c r="AL158" s="304"/>
      <c r="AS158" s="32">
        <v>1</v>
      </c>
    </row>
    <row r="159" spans="2:49" ht="15" customHeight="1" x14ac:dyDescent="0.3">
      <c r="B159" s="403" t="s">
        <v>270</v>
      </c>
      <c r="C159" s="265" t="s">
        <v>491</v>
      </c>
      <c r="D159" s="311" t="s">
        <v>22</v>
      </c>
      <c r="E159" s="312" t="s">
        <v>492</v>
      </c>
      <c r="F159" s="311" t="s">
        <v>493</v>
      </c>
      <c r="G159" s="311" t="s">
        <v>493</v>
      </c>
      <c r="H159" s="358">
        <v>0</v>
      </c>
      <c r="I159" s="368">
        <v>0</v>
      </c>
      <c r="J159" s="369">
        <v>0</v>
      </c>
      <c r="K159" s="404">
        <v>30281</v>
      </c>
      <c r="L159" s="405">
        <v>29960</v>
      </c>
      <c r="M159" s="406">
        <v>5000</v>
      </c>
      <c r="N159" s="271"/>
      <c r="O159" s="272"/>
      <c r="P159" s="273"/>
      <c r="Q159" s="274"/>
      <c r="R159" s="272"/>
      <c r="S159" s="273"/>
      <c r="T159" s="274"/>
      <c r="U159" s="272"/>
      <c r="V159" s="273"/>
      <c r="W159" s="274"/>
      <c r="X159" s="272"/>
      <c r="Y159" s="273"/>
      <c r="Z159" s="274"/>
      <c r="AA159" s="272"/>
      <c r="AB159" s="273"/>
      <c r="AC159" s="274"/>
      <c r="AD159" s="272"/>
      <c r="AE159" s="273"/>
      <c r="AF159" s="274"/>
      <c r="AG159" s="272"/>
      <c r="AH159" s="273"/>
      <c r="AJ159" s="274" t="e">
        <v>#VALUE!</v>
      </c>
      <c r="AK159" s="272">
        <v>0</v>
      </c>
      <c r="AL159" s="273">
        <v>10551</v>
      </c>
      <c r="AS159" s="32">
        <v>1</v>
      </c>
      <c r="AU159" s="23">
        <v>2</v>
      </c>
      <c r="AV159" s="23">
        <v>18</v>
      </c>
      <c r="AW159" s="23" t="e">
        <v>#REF!</v>
      </c>
    </row>
    <row r="160" spans="2:49" ht="15" customHeight="1" x14ac:dyDescent="0.3">
      <c r="B160" s="407"/>
      <c r="C160" s="276"/>
      <c r="D160" s="671" t="s">
        <v>494</v>
      </c>
      <c r="E160" s="671"/>
      <c r="F160" s="671"/>
      <c r="G160" s="256"/>
      <c r="H160" s="277">
        <f>SUBTOTAL(9,H158:H159)</f>
        <v>492000</v>
      </c>
      <c r="I160" s="278">
        <f t="shared" ref="I160:M160" si="25">SUBTOTAL(9,I158:I159)</f>
        <v>574000</v>
      </c>
      <c r="J160" s="279">
        <f t="shared" si="25"/>
        <v>0</v>
      </c>
      <c r="K160" s="277">
        <f t="shared" si="25"/>
        <v>30281</v>
      </c>
      <c r="L160" s="278">
        <f t="shared" si="25"/>
        <v>29960</v>
      </c>
      <c r="M160" s="279">
        <f t="shared" si="25"/>
        <v>5000</v>
      </c>
      <c r="N160" s="271"/>
      <c r="O160" s="272"/>
      <c r="P160" s="273"/>
      <c r="Q160" s="274"/>
      <c r="R160" s="272"/>
      <c r="S160" s="273"/>
      <c r="T160" s="274"/>
      <c r="U160" s="272"/>
      <c r="V160" s="273"/>
      <c r="W160" s="274"/>
      <c r="X160" s="272"/>
      <c r="Y160" s="273"/>
      <c r="Z160" s="274"/>
      <c r="AA160" s="272"/>
      <c r="AB160" s="273"/>
      <c r="AC160" s="274"/>
      <c r="AD160" s="272"/>
      <c r="AE160" s="273"/>
      <c r="AF160" s="274"/>
      <c r="AG160" s="272"/>
      <c r="AH160" s="273"/>
      <c r="AJ160" s="274">
        <v>25688</v>
      </c>
      <c r="AK160" s="272">
        <v>0</v>
      </c>
      <c r="AL160" s="273">
        <v>10551</v>
      </c>
      <c r="AS160" s="32">
        <v>1</v>
      </c>
      <c r="AU160" s="23">
        <v>2</v>
      </c>
      <c r="AV160" s="23">
        <v>18</v>
      </c>
      <c r="AW160" s="23" t="e">
        <v>#REF!</v>
      </c>
    </row>
    <row r="161" spans="2:49" hidden="1" x14ac:dyDescent="0.3">
      <c r="B161" s="330" t="s">
        <v>177</v>
      </c>
      <c r="C161" s="373" t="s">
        <v>495</v>
      </c>
      <c r="D161" s="288" t="s">
        <v>22</v>
      </c>
      <c r="E161" s="282" t="s">
        <v>496</v>
      </c>
      <c r="F161" s="280" t="s">
        <v>497</v>
      </c>
      <c r="G161" s="280" t="s">
        <v>497</v>
      </c>
      <c r="H161" s="308">
        <v>0</v>
      </c>
      <c r="I161" s="309">
        <v>0</v>
      </c>
      <c r="J161" s="310">
        <v>0</v>
      </c>
      <c r="K161" s="314">
        <v>0</v>
      </c>
      <c r="L161" s="315">
        <v>0</v>
      </c>
      <c r="M161" s="316">
        <v>0</v>
      </c>
      <c r="N161" s="271"/>
      <c r="O161" s="272"/>
      <c r="P161" s="273"/>
      <c r="Q161" s="274"/>
      <c r="R161" s="272"/>
      <c r="S161" s="273"/>
      <c r="T161" s="274"/>
      <c r="U161" s="272"/>
      <c r="V161" s="273"/>
      <c r="W161" s="274"/>
      <c r="X161" s="272"/>
      <c r="Y161" s="273"/>
      <c r="Z161" s="274"/>
      <c r="AA161" s="272"/>
      <c r="AB161" s="273"/>
      <c r="AC161" s="274"/>
      <c r="AD161" s="272"/>
      <c r="AE161" s="273"/>
      <c r="AF161" s="274"/>
      <c r="AG161" s="272"/>
      <c r="AH161" s="273"/>
      <c r="AJ161" s="274" t="e">
        <v>#VALUE!</v>
      </c>
      <c r="AK161" s="272">
        <v>31000</v>
      </c>
      <c r="AL161" s="273">
        <v>72982</v>
      </c>
      <c r="AS161" s="32"/>
      <c r="AU161" s="23">
        <v>2</v>
      </c>
      <c r="AV161" s="23">
        <v>18</v>
      </c>
      <c r="AW161" s="23" t="e">
        <v>#REF!</v>
      </c>
    </row>
    <row r="162" spans="2:49" hidden="1" x14ac:dyDescent="0.3">
      <c r="B162" s="348"/>
      <c r="C162" s="289"/>
      <c r="D162" s="667" t="s">
        <v>498</v>
      </c>
      <c r="E162" s="667"/>
      <c r="F162" s="667"/>
      <c r="G162" s="290"/>
      <c r="H162" s="291">
        <f>SUBTOTAL(9,H161)</f>
        <v>0</v>
      </c>
      <c r="I162" s="292">
        <f t="shared" ref="I162:J162" si="26">SUBTOTAL(9,I161)</f>
        <v>0</v>
      </c>
      <c r="J162" s="293">
        <f t="shared" si="26"/>
        <v>0</v>
      </c>
      <c r="K162" s="291">
        <v>0</v>
      </c>
      <c r="L162" s="292">
        <v>0</v>
      </c>
      <c r="M162" s="293">
        <v>0</v>
      </c>
      <c r="N162" s="271"/>
      <c r="O162" s="272"/>
      <c r="P162" s="273"/>
      <c r="Q162" s="274"/>
      <c r="R162" s="272"/>
      <c r="S162" s="273"/>
      <c r="T162" s="274"/>
      <c r="U162" s="272"/>
      <c r="V162" s="273"/>
      <c r="W162" s="274"/>
      <c r="X162" s="272"/>
      <c r="Y162" s="273"/>
      <c r="Z162" s="274"/>
      <c r="AA162" s="272"/>
      <c r="AB162" s="273"/>
      <c r="AC162" s="274"/>
      <c r="AD162" s="272"/>
      <c r="AE162" s="273"/>
      <c r="AF162" s="274"/>
      <c r="AG162" s="272"/>
      <c r="AH162" s="273"/>
      <c r="AJ162" s="274">
        <v>21587</v>
      </c>
      <c r="AK162" s="272">
        <v>31000</v>
      </c>
      <c r="AL162" s="273">
        <v>72982</v>
      </c>
      <c r="AS162" s="32"/>
      <c r="AU162" s="23">
        <v>2</v>
      </c>
      <c r="AV162" s="23">
        <v>18</v>
      </c>
      <c r="AW162" s="23" t="e">
        <v>#REF!</v>
      </c>
    </row>
    <row r="163" spans="2:49" ht="15" customHeight="1" x14ac:dyDescent="0.3">
      <c r="B163" s="322"/>
      <c r="C163" s="281"/>
      <c r="D163" s="264"/>
      <c r="E163" s="349"/>
      <c r="F163" s="350"/>
      <c r="G163" s="351"/>
      <c r="H163" s="352"/>
      <c r="I163" s="353"/>
      <c r="J163" s="354"/>
      <c r="K163" s="355"/>
      <c r="L163" s="356"/>
      <c r="M163" s="357"/>
      <c r="N163" s="271"/>
      <c r="O163" s="272"/>
      <c r="P163" s="273"/>
      <c r="Q163" s="274"/>
      <c r="R163" s="272"/>
      <c r="S163" s="273"/>
      <c r="T163" s="274"/>
      <c r="U163" s="272"/>
      <c r="V163" s="273"/>
      <c r="W163" s="274"/>
      <c r="X163" s="272"/>
      <c r="Y163" s="273"/>
      <c r="Z163" s="274"/>
      <c r="AA163" s="272"/>
      <c r="AB163" s="273"/>
      <c r="AC163" s="274"/>
      <c r="AD163" s="272"/>
      <c r="AE163" s="273"/>
      <c r="AF163" s="274"/>
      <c r="AG163" s="272"/>
      <c r="AH163" s="273"/>
      <c r="AJ163" s="274">
        <v>0</v>
      </c>
      <c r="AK163" s="272">
        <v>0</v>
      </c>
      <c r="AL163" s="273">
        <v>0</v>
      </c>
      <c r="AS163" s="32">
        <v>1</v>
      </c>
      <c r="AU163" s="23">
        <v>2</v>
      </c>
      <c r="AV163" s="23">
        <v>18</v>
      </c>
      <c r="AW163" s="23" t="e">
        <v>#REF!</v>
      </c>
    </row>
    <row r="164" spans="2:49" ht="15" customHeight="1" x14ac:dyDescent="0.3">
      <c r="B164" s="326"/>
      <c r="C164" s="254"/>
      <c r="D164" s="667" t="s">
        <v>36</v>
      </c>
      <c r="E164" s="667"/>
      <c r="F164" s="667"/>
      <c r="G164" s="290"/>
      <c r="H164" s="291">
        <f t="shared" ref="H164:M164" si="27">H157+H160+H162+H153</f>
        <v>577000</v>
      </c>
      <c r="I164" s="292">
        <f t="shared" si="27"/>
        <v>574000</v>
      </c>
      <c r="J164" s="293">
        <f t="shared" si="27"/>
        <v>0</v>
      </c>
      <c r="K164" s="291">
        <f t="shared" si="27"/>
        <v>35281</v>
      </c>
      <c r="L164" s="292">
        <f t="shared" si="27"/>
        <v>29960</v>
      </c>
      <c r="M164" s="293">
        <f t="shared" si="27"/>
        <v>30006</v>
      </c>
      <c r="N164" s="271"/>
      <c r="O164" s="272"/>
      <c r="P164" s="273"/>
      <c r="Q164" s="274"/>
      <c r="R164" s="272"/>
      <c r="S164" s="273"/>
      <c r="T164" s="274"/>
      <c r="U164" s="272"/>
      <c r="V164" s="273"/>
      <c r="W164" s="274"/>
      <c r="X164" s="272"/>
      <c r="Y164" s="273"/>
      <c r="Z164" s="274"/>
      <c r="AA164" s="272"/>
      <c r="AB164" s="273"/>
      <c r="AC164" s="274"/>
      <c r="AD164" s="272"/>
      <c r="AE164" s="273"/>
      <c r="AF164" s="274"/>
      <c r="AG164" s="272"/>
      <c r="AH164" s="273"/>
      <c r="AJ164" s="274">
        <v>328348</v>
      </c>
      <c r="AK164" s="272">
        <v>174057</v>
      </c>
      <c r="AL164" s="273">
        <v>354674</v>
      </c>
      <c r="AS164" s="32">
        <v>1</v>
      </c>
      <c r="AU164" s="23">
        <v>2</v>
      </c>
      <c r="AV164" s="23">
        <v>19</v>
      </c>
      <c r="AW164" s="23">
        <v>1</v>
      </c>
    </row>
    <row r="165" spans="2:49" ht="15" customHeight="1" x14ac:dyDescent="0.3">
      <c r="B165" s="668" t="s">
        <v>37</v>
      </c>
      <c r="C165" s="669"/>
      <c r="D165" s="667"/>
      <c r="E165" s="667"/>
      <c r="F165" s="667"/>
      <c r="G165" s="290"/>
      <c r="H165" s="291"/>
      <c r="I165" s="292"/>
      <c r="J165" s="293"/>
      <c r="K165" s="291"/>
      <c r="L165" s="292"/>
      <c r="M165" s="293"/>
      <c r="N165" s="271"/>
      <c r="O165" s="272"/>
      <c r="P165" s="273"/>
      <c r="Q165" s="274"/>
      <c r="R165" s="272"/>
      <c r="S165" s="273"/>
      <c r="T165" s="274"/>
      <c r="U165" s="272"/>
      <c r="V165" s="273"/>
      <c r="W165" s="274"/>
      <c r="X165" s="272"/>
      <c r="Y165" s="273"/>
      <c r="Z165" s="274"/>
      <c r="AA165" s="272"/>
      <c r="AB165" s="273"/>
      <c r="AC165" s="274"/>
      <c r="AD165" s="272"/>
      <c r="AE165" s="273"/>
      <c r="AF165" s="274"/>
      <c r="AG165" s="272"/>
      <c r="AH165" s="273"/>
      <c r="AJ165" s="274"/>
      <c r="AK165" s="272"/>
      <c r="AL165" s="273"/>
      <c r="AS165" s="32">
        <v>1</v>
      </c>
    </row>
    <row r="166" spans="2:49" ht="15" customHeight="1" x14ac:dyDescent="0.3">
      <c r="B166" s="322" t="s">
        <v>499</v>
      </c>
      <c r="C166" s="281" t="s">
        <v>500</v>
      </c>
      <c r="D166" s="408" t="s">
        <v>22</v>
      </c>
      <c r="E166" s="409" t="s">
        <v>501</v>
      </c>
      <c r="F166" s="321" t="s">
        <v>502</v>
      </c>
      <c r="G166" s="321" t="s">
        <v>502</v>
      </c>
      <c r="H166" s="410">
        <v>0</v>
      </c>
      <c r="I166" s="411">
        <v>0</v>
      </c>
      <c r="J166" s="412">
        <v>0</v>
      </c>
      <c r="K166" s="410">
        <v>82358</v>
      </c>
      <c r="L166" s="411">
        <v>71899</v>
      </c>
      <c r="M166" s="412">
        <v>72262</v>
      </c>
      <c r="N166" s="271"/>
      <c r="O166" s="272"/>
      <c r="P166" s="273"/>
      <c r="Q166" s="274"/>
      <c r="R166" s="272"/>
      <c r="S166" s="273"/>
      <c r="T166" s="274"/>
      <c r="U166" s="272"/>
      <c r="V166" s="273"/>
      <c r="W166" s="274"/>
      <c r="X166" s="272"/>
      <c r="Y166" s="273"/>
      <c r="Z166" s="274"/>
      <c r="AA166" s="272"/>
      <c r="AB166" s="273"/>
      <c r="AC166" s="274"/>
      <c r="AD166" s="272"/>
      <c r="AE166" s="273"/>
      <c r="AF166" s="274"/>
      <c r="AG166" s="272"/>
      <c r="AH166" s="273"/>
      <c r="AJ166" s="274"/>
      <c r="AK166" s="272"/>
      <c r="AL166" s="273"/>
      <c r="AS166" s="32">
        <v>1</v>
      </c>
    </row>
    <row r="167" spans="2:49" ht="15" customHeight="1" x14ac:dyDescent="0.3">
      <c r="B167" s="322" t="s">
        <v>503</v>
      </c>
      <c r="C167" s="280" t="s">
        <v>504</v>
      </c>
      <c r="D167" s="361" t="s">
        <v>22</v>
      </c>
      <c r="E167" s="312" t="s">
        <v>505</v>
      </c>
      <c r="F167" s="311" t="s">
        <v>506</v>
      </c>
      <c r="G167" s="311" t="s">
        <v>506</v>
      </c>
      <c r="H167" s="358">
        <v>0</v>
      </c>
      <c r="I167" s="368">
        <v>0</v>
      </c>
      <c r="J167" s="369">
        <v>0</v>
      </c>
      <c r="K167" s="358">
        <v>35000</v>
      </c>
      <c r="L167" s="368">
        <v>28112</v>
      </c>
      <c r="M167" s="369">
        <v>28112</v>
      </c>
      <c r="N167" s="271"/>
      <c r="O167" s="272"/>
      <c r="P167" s="273"/>
      <c r="Q167" s="274"/>
      <c r="R167" s="272"/>
      <c r="S167" s="273"/>
      <c r="T167" s="274"/>
      <c r="U167" s="272"/>
      <c r="V167" s="273"/>
      <c r="W167" s="274"/>
      <c r="X167" s="272"/>
      <c r="Y167" s="273"/>
      <c r="Z167" s="274"/>
      <c r="AA167" s="272"/>
      <c r="AB167" s="273"/>
      <c r="AC167" s="274"/>
      <c r="AD167" s="272"/>
      <c r="AE167" s="273"/>
      <c r="AF167" s="274"/>
      <c r="AG167" s="272"/>
      <c r="AH167" s="273"/>
      <c r="AJ167" s="274"/>
      <c r="AK167" s="272"/>
      <c r="AL167" s="273"/>
      <c r="AS167" s="32">
        <v>1</v>
      </c>
    </row>
    <row r="168" spans="2:49" ht="15" customHeight="1" x14ac:dyDescent="0.3">
      <c r="B168" s="413"/>
      <c r="C168" s="276"/>
      <c r="D168" s="671" t="s">
        <v>507</v>
      </c>
      <c r="E168" s="671"/>
      <c r="F168" s="671"/>
      <c r="G168" s="256"/>
      <c r="H168" s="277">
        <f t="shared" ref="H168:M168" si="28">SUBTOTAL(9,H166:H167)</f>
        <v>0</v>
      </c>
      <c r="I168" s="278">
        <f t="shared" si="28"/>
        <v>0</v>
      </c>
      <c r="J168" s="279">
        <f t="shared" si="28"/>
        <v>0</v>
      </c>
      <c r="K168" s="277">
        <f t="shared" si="28"/>
        <v>117358</v>
      </c>
      <c r="L168" s="278">
        <f t="shared" si="28"/>
        <v>100011</v>
      </c>
      <c r="M168" s="279">
        <f t="shared" si="28"/>
        <v>100374</v>
      </c>
      <c r="N168" s="271"/>
      <c r="O168" s="272"/>
      <c r="P168" s="273"/>
      <c r="Q168" s="274"/>
      <c r="R168" s="272"/>
      <c r="S168" s="273"/>
      <c r="T168" s="274"/>
      <c r="U168" s="272"/>
      <c r="V168" s="273"/>
      <c r="W168" s="274"/>
      <c r="X168" s="272"/>
      <c r="Y168" s="273"/>
      <c r="Z168" s="274"/>
      <c r="AA168" s="272"/>
      <c r="AB168" s="273"/>
      <c r="AC168" s="274"/>
      <c r="AD168" s="272"/>
      <c r="AE168" s="273"/>
      <c r="AF168" s="274"/>
      <c r="AG168" s="272"/>
      <c r="AH168" s="273"/>
      <c r="AJ168" s="274">
        <v>148000</v>
      </c>
      <c r="AK168" s="272">
        <v>100000</v>
      </c>
      <c r="AL168" s="273">
        <v>171375</v>
      </c>
      <c r="AS168" s="32">
        <v>1</v>
      </c>
      <c r="AU168" s="23">
        <v>2</v>
      </c>
      <c r="AV168" s="23">
        <v>20</v>
      </c>
      <c r="AW168" s="23">
        <v>6</v>
      </c>
    </row>
    <row r="169" spans="2:49" ht="15" customHeight="1" x14ac:dyDescent="0.3">
      <c r="B169" s="322" t="s">
        <v>508</v>
      </c>
      <c r="C169" s="281" t="s">
        <v>509</v>
      </c>
      <c r="D169" s="280" t="s">
        <v>23</v>
      </c>
      <c r="E169" s="282" t="s">
        <v>510</v>
      </c>
      <c r="F169" s="280" t="s">
        <v>511</v>
      </c>
      <c r="G169" s="280" t="s">
        <v>512</v>
      </c>
      <c r="H169" s="414">
        <v>0</v>
      </c>
      <c r="I169" s="415">
        <v>0</v>
      </c>
      <c r="J169" s="416">
        <v>0</v>
      </c>
      <c r="K169" s="414">
        <v>11000</v>
      </c>
      <c r="L169" s="415">
        <v>10000</v>
      </c>
      <c r="M169" s="416">
        <v>10000</v>
      </c>
      <c r="N169" s="271"/>
      <c r="O169" s="272"/>
      <c r="P169" s="273"/>
      <c r="Q169" s="274"/>
      <c r="R169" s="272"/>
      <c r="S169" s="273"/>
      <c r="T169" s="274"/>
      <c r="U169" s="272"/>
      <c r="V169" s="273"/>
      <c r="W169" s="274"/>
      <c r="X169" s="272"/>
      <c r="Y169" s="273"/>
      <c r="Z169" s="274"/>
      <c r="AA169" s="272"/>
      <c r="AB169" s="273"/>
      <c r="AC169" s="274"/>
      <c r="AD169" s="272"/>
      <c r="AE169" s="273"/>
      <c r="AF169" s="274"/>
      <c r="AG169" s="272"/>
      <c r="AH169" s="273"/>
      <c r="AJ169" s="274" t="e">
        <v>#VALUE!</v>
      </c>
      <c r="AK169" s="272">
        <v>40000</v>
      </c>
      <c r="AL169" s="273">
        <v>40000</v>
      </c>
      <c r="AS169" s="32">
        <v>1</v>
      </c>
      <c r="AU169" s="23">
        <v>2</v>
      </c>
      <c r="AV169" s="23">
        <v>20</v>
      </c>
      <c r="AW169" s="23">
        <v>8</v>
      </c>
    </row>
    <row r="170" spans="2:49" ht="15" customHeight="1" x14ac:dyDescent="0.3">
      <c r="B170" s="417" t="s">
        <v>513</v>
      </c>
      <c r="C170" s="311" t="s">
        <v>514</v>
      </c>
      <c r="D170" s="280" t="s">
        <v>23</v>
      </c>
      <c r="E170" s="282" t="s">
        <v>510</v>
      </c>
      <c r="F170" s="311" t="s">
        <v>511</v>
      </c>
      <c r="G170" s="311" t="s">
        <v>515</v>
      </c>
      <c r="H170" s="418">
        <v>0</v>
      </c>
      <c r="I170" s="419">
        <v>0</v>
      </c>
      <c r="J170" s="420">
        <v>0</v>
      </c>
      <c r="K170" s="418">
        <v>44000</v>
      </c>
      <c r="L170" s="419">
        <v>52000</v>
      </c>
      <c r="M170" s="420">
        <v>52000</v>
      </c>
      <c r="N170" s="271"/>
      <c r="O170" s="272"/>
      <c r="P170" s="273"/>
      <c r="Q170" s="274"/>
      <c r="R170" s="272"/>
      <c r="S170" s="273"/>
      <c r="T170" s="274"/>
      <c r="U170" s="272"/>
      <c r="V170" s="273"/>
      <c r="W170" s="274"/>
      <c r="X170" s="272"/>
      <c r="Y170" s="273"/>
      <c r="Z170" s="274"/>
      <c r="AA170" s="272"/>
      <c r="AB170" s="273"/>
      <c r="AC170" s="274"/>
      <c r="AD170" s="272"/>
      <c r="AE170" s="273"/>
      <c r="AF170" s="274"/>
      <c r="AG170" s="272"/>
      <c r="AH170" s="273"/>
      <c r="AJ170" s="274" t="e">
        <v>#VALUE!</v>
      </c>
      <c r="AK170" s="272">
        <v>58270</v>
      </c>
      <c r="AL170" s="273">
        <v>40000</v>
      </c>
      <c r="AS170" s="32">
        <v>1</v>
      </c>
      <c r="AU170" s="23">
        <v>2</v>
      </c>
      <c r="AV170" s="23">
        <v>20</v>
      </c>
      <c r="AW170" s="23">
        <v>9</v>
      </c>
    </row>
    <row r="171" spans="2:49" ht="15" customHeight="1" x14ac:dyDescent="0.3">
      <c r="B171" s="366"/>
      <c r="C171" s="360"/>
      <c r="D171" s="667" t="s">
        <v>516</v>
      </c>
      <c r="E171" s="667"/>
      <c r="F171" s="667"/>
      <c r="G171" s="290"/>
      <c r="H171" s="291">
        <v>0</v>
      </c>
      <c r="I171" s="292">
        <v>0</v>
      </c>
      <c r="J171" s="293">
        <v>0</v>
      </c>
      <c r="K171" s="291">
        <f>SUBTOTAL(9,K169:K170)</f>
        <v>55000</v>
      </c>
      <c r="L171" s="292">
        <f>SUBTOTAL(9,L169:L170)</f>
        <v>62000</v>
      </c>
      <c r="M171" s="293">
        <f>SUBTOTAL(9,M169:M170)</f>
        <v>62000</v>
      </c>
      <c r="N171" s="271"/>
      <c r="O171" s="272"/>
      <c r="P171" s="273"/>
      <c r="Q171" s="274"/>
      <c r="R171" s="272"/>
      <c r="S171" s="273"/>
      <c r="T171" s="274"/>
      <c r="U171" s="272"/>
      <c r="V171" s="273"/>
      <c r="W171" s="274"/>
      <c r="X171" s="272"/>
      <c r="Y171" s="273"/>
      <c r="Z171" s="274"/>
      <c r="AA171" s="272"/>
      <c r="AB171" s="273"/>
      <c r="AC171" s="274"/>
      <c r="AD171" s="272"/>
      <c r="AE171" s="273"/>
      <c r="AF171" s="274"/>
      <c r="AG171" s="272"/>
      <c r="AH171" s="273"/>
      <c r="AJ171" s="274">
        <v>103000</v>
      </c>
      <c r="AK171" s="272">
        <v>98270</v>
      </c>
      <c r="AL171" s="273">
        <v>80000</v>
      </c>
      <c r="AS171" s="32">
        <v>1</v>
      </c>
      <c r="AU171" s="23">
        <v>2</v>
      </c>
      <c r="AV171" s="23">
        <v>20</v>
      </c>
      <c r="AW171" s="23">
        <v>10</v>
      </c>
    </row>
    <row r="172" spans="2:49" ht="15" customHeight="1" x14ac:dyDescent="0.3">
      <c r="B172" s="421" t="s">
        <v>177</v>
      </c>
      <c r="C172" s="281" t="s">
        <v>517</v>
      </c>
      <c r="D172" s="288" t="s">
        <v>23</v>
      </c>
      <c r="E172" s="282" t="s">
        <v>518</v>
      </c>
      <c r="F172" s="422" t="s">
        <v>519</v>
      </c>
      <c r="G172" s="280" t="s">
        <v>520</v>
      </c>
      <c r="H172" s="283">
        <v>110000</v>
      </c>
      <c r="I172" s="284">
        <v>100000</v>
      </c>
      <c r="J172" s="285">
        <v>100000</v>
      </c>
      <c r="K172" s="283">
        <v>0</v>
      </c>
      <c r="L172" s="284">
        <v>0</v>
      </c>
      <c r="M172" s="285">
        <v>0</v>
      </c>
      <c r="N172" s="271"/>
      <c r="O172" s="272"/>
      <c r="P172" s="273"/>
      <c r="Q172" s="274"/>
      <c r="R172" s="272"/>
      <c r="S172" s="273"/>
      <c r="T172" s="274"/>
      <c r="U172" s="272"/>
      <c r="V172" s="273"/>
      <c r="W172" s="274"/>
      <c r="X172" s="272"/>
      <c r="Y172" s="273"/>
      <c r="Z172" s="274"/>
      <c r="AA172" s="272"/>
      <c r="AB172" s="273"/>
      <c r="AC172" s="274"/>
      <c r="AD172" s="272"/>
      <c r="AE172" s="273"/>
      <c r="AF172" s="274"/>
      <c r="AG172" s="272"/>
      <c r="AH172" s="273"/>
      <c r="AJ172" s="274"/>
      <c r="AK172" s="272"/>
      <c r="AL172" s="273"/>
      <c r="AS172" s="32">
        <v>1</v>
      </c>
    </row>
    <row r="173" spans="2:49" ht="15" customHeight="1" x14ac:dyDescent="0.3">
      <c r="B173" s="421" t="s">
        <v>177</v>
      </c>
      <c r="C173" s="281" t="s">
        <v>521</v>
      </c>
      <c r="D173" s="288" t="s">
        <v>23</v>
      </c>
      <c r="E173" s="282" t="s">
        <v>518</v>
      </c>
      <c r="F173" s="306" t="s">
        <v>519</v>
      </c>
      <c r="G173" s="280" t="s">
        <v>522</v>
      </c>
      <c r="H173" s="283">
        <v>40606</v>
      </c>
      <c r="I173" s="284">
        <v>57588</v>
      </c>
      <c r="J173" s="285">
        <v>57588</v>
      </c>
      <c r="K173" s="283">
        <v>0</v>
      </c>
      <c r="L173" s="284">
        <v>0</v>
      </c>
      <c r="M173" s="285">
        <v>0</v>
      </c>
      <c r="N173" s="294" t="e">
        <v>#REF!</v>
      </c>
      <c r="O173" s="295" t="e">
        <v>#REF!</v>
      </c>
      <c r="P173" s="296" t="e">
        <v>#REF!</v>
      </c>
      <c r="Q173" s="297" t="e">
        <v>#REF!</v>
      </c>
      <c r="R173" s="295" t="e">
        <v>#REF!</v>
      </c>
      <c r="S173" s="296" t="e">
        <v>#REF!</v>
      </c>
      <c r="T173" s="297" t="e">
        <v>#REF!</v>
      </c>
      <c r="U173" s="295" t="e">
        <v>#REF!</v>
      </c>
      <c r="V173" s="296" t="e">
        <v>#REF!</v>
      </c>
      <c r="W173" s="297" t="e">
        <v>#REF!</v>
      </c>
      <c r="X173" s="295" t="e">
        <v>#REF!</v>
      </c>
      <c r="Y173" s="296" t="e">
        <v>#REF!</v>
      </c>
      <c r="Z173" s="297" t="e">
        <v>#REF!</v>
      </c>
      <c r="AA173" s="295" t="e">
        <v>#REF!</v>
      </c>
      <c r="AB173" s="296" t="e">
        <v>#REF!</v>
      </c>
      <c r="AC173" s="297" t="e">
        <v>#REF!</v>
      </c>
      <c r="AD173" s="295" t="e">
        <v>#REF!</v>
      </c>
      <c r="AE173" s="296" t="e">
        <v>#REF!</v>
      </c>
      <c r="AF173" s="297" t="e">
        <v>#REF!</v>
      </c>
      <c r="AG173" s="295" t="e">
        <v>#REF!</v>
      </c>
      <c r="AH173" s="296" t="e">
        <v>#REF!</v>
      </c>
      <c r="AJ173" s="297" t="e">
        <v>#VALUE!</v>
      </c>
      <c r="AK173" s="295" t="e">
        <v>#REF!</v>
      </c>
      <c r="AL173" s="296" t="e">
        <v>#REF!</v>
      </c>
      <c r="AS173" s="32">
        <v>1</v>
      </c>
    </row>
    <row r="174" spans="2:49" ht="15" customHeight="1" x14ac:dyDescent="0.3">
      <c r="B174" s="421" t="s">
        <v>177</v>
      </c>
      <c r="C174" s="281" t="s">
        <v>523</v>
      </c>
      <c r="D174" s="288" t="s">
        <v>23</v>
      </c>
      <c r="E174" s="282" t="s">
        <v>518</v>
      </c>
      <c r="F174" s="306" t="s">
        <v>519</v>
      </c>
      <c r="G174" s="280" t="s">
        <v>524</v>
      </c>
      <c r="H174" s="283">
        <v>105000</v>
      </c>
      <c r="I174" s="284">
        <v>150000</v>
      </c>
      <c r="J174" s="285">
        <v>150000</v>
      </c>
      <c r="K174" s="283">
        <v>0</v>
      </c>
      <c r="L174" s="284">
        <v>0</v>
      </c>
      <c r="M174" s="285">
        <v>0</v>
      </c>
      <c r="N174" s="344"/>
      <c r="O174" s="345"/>
      <c r="P174" s="346"/>
      <c r="Q174" s="347"/>
      <c r="R174" s="345"/>
      <c r="S174" s="346"/>
      <c r="T174" s="347"/>
      <c r="U174" s="345"/>
      <c r="V174" s="346"/>
      <c r="W174" s="347"/>
      <c r="X174" s="345"/>
      <c r="Y174" s="346"/>
      <c r="Z174" s="347"/>
      <c r="AA174" s="345"/>
      <c r="AB174" s="346"/>
      <c r="AC174" s="347"/>
      <c r="AD174" s="345"/>
      <c r="AE174" s="346"/>
      <c r="AF174" s="347"/>
      <c r="AG174" s="345"/>
      <c r="AH174" s="346"/>
      <c r="AJ174" s="347"/>
      <c r="AK174" s="345"/>
      <c r="AL174" s="346"/>
      <c r="AS174" s="32">
        <v>1</v>
      </c>
    </row>
    <row r="175" spans="2:49" ht="15" customHeight="1" x14ac:dyDescent="0.3">
      <c r="B175" s="423" t="s">
        <v>177</v>
      </c>
      <c r="C175" s="373" t="s">
        <v>525</v>
      </c>
      <c r="D175" s="361" t="s">
        <v>23</v>
      </c>
      <c r="E175" s="312" t="s">
        <v>518</v>
      </c>
      <c r="F175" s="374" t="s">
        <v>519</v>
      </c>
      <c r="G175" s="424" t="s">
        <v>524</v>
      </c>
      <c r="H175" s="358">
        <v>145727</v>
      </c>
      <c r="I175" s="368">
        <v>150000</v>
      </c>
      <c r="J175" s="369">
        <v>238498</v>
      </c>
      <c r="K175" s="358">
        <v>0</v>
      </c>
      <c r="L175" s="368">
        <v>0</v>
      </c>
      <c r="M175" s="369">
        <v>0</v>
      </c>
      <c r="N175" s="344"/>
      <c r="O175" s="345"/>
      <c r="P175" s="346"/>
      <c r="Q175" s="347"/>
      <c r="R175" s="345"/>
      <c r="S175" s="346"/>
      <c r="T175" s="347"/>
      <c r="U175" s="345"/>
      <c r="V175" s="346"/>
      <c r="W175" s="347"/>
      <c r="X175" s="345"/>
      <c r="Y175" s="346"/>
      <c r="Z175" s="347"/>
      <c r="AA175" s="345"/>
      <c r="AB175" s="346"/>
      <c r="AC175" s="347"/>
      <c r="AD175" s="345"/>
      <c r="AE175" s="346"/>
      <c r="AF175" s="347"/>
      <c r="AG175" s="345"/>
      <c r="AH175" s="346"/>
      <c r="AJ175" s="347"/>
      <c r="AK175" s="345"/>
      <c r="AL175" s="346"/>
      <c r="AS175" s="32">
        <v>1</v>
      </c>
    </row>
    <row r="176" spans="2:49" ht="15" customHeight="1" x14ac:dyDescent="0.3">
      <c r="B176" s="425"/>
      <c r="C176" s="276"/>
      <c r="D176" s="671" t="s">
        <v>526</v>
      </c>
      <c r="E176" s="671"/>
      <c r="F176" s="671"/>
      <c r="G176" s="671"/>
      <c r="H176" s="277">
        <f>SUBTOTAL(9,H172:H175)</f>
        <v>401333</v>
      </c>
      <c r="I176" s="278">
        <f>SUBTOTAL(9,I172:I175)</f>
        <v>457588</v>
      </c>
      <c r="J176" s="279">
        <f>SUBTOTAL(9,J172:J175)</f>
        <v>546086</v>
      </c>
      <c r="K176" s="277">
        <v>0</v>
      </c>
      <c r="L176" s="278">
        <v>0</v>
      </c>
      <c r="M176" s="279">
        <v>0</v>
      </c>
      <c r="N176" s="271"/>
      <c r="O176" s="272"/>
      <c r="P176" s="273"/>
      <c r="Q176" s="274"/>
      <c r="R176" s="272"/>
      <c r="S176" s="273"/>
      <c r="T176" s="274"/>
      <c r="U176" s="272"/>
      <c r="V176" s="273"/>
      <c r="W176" s="274"/>
      <c r="X176" s="272"/>
      <c r="Y176" s="273"/>
      <c r="Z176" s="274"/>
      <c r="AA176" s="272"/>
      <c r="AB176" s="273"/>
      <c r="AC176" s="274"/>
      <c r="AD176" s="272"/>
      <c r="AE176" s="273"/>
      <c r="AF176" s="274"/>
      <c r="AG176" s="272"/>
      <c r="AH176" s="273"/>
      <c r="AJ176" s="274"/>
      <c r="AK176" s="272"/>
      <c r="AL176" s="273"/>
      <c r="AS176" s="32">
        <v>1</v>
      </c>
    </row>
    <row r="177" spans="1:49" ht="30" customHeight="1" x14ac:dyDescent="0.3">
      <c r="B177" s="322" t="s">
        <v>527</v>
      </c>
      <c r="C177" s="298" t="s">
        <v>528</v>
      </c>
      <c r="D177" s="280" t="s">
        <v>22</v>
      </c>
      <c r="E177" s="282" t="s">
        <v>529</v>
      </c>
      <c r="F177" s="280" t="s">
        <v>530</v>
      </c>
      <c r="G177" s="280" t="s">
        <v>530</v>
      </c>
      <c r="H177" s="314">
        <v>0</v>
      </c>
      <c r="I177" s="315">
        <v>0</v>
      </c>
      <c r="J177" s="316">
        <v>0</v>
      </c>
      <c r="K177" s="283">
        <v>53737</v>
      </c>
      <c r="L177" s="284">
        <v>72000</v>
      </c>
      <c r="M177" s="285">
        <v>72000</v>
      </c>
      <c r="N177" s="168"/>
      <c r="O177" s="37"/>
      <c r="P177" s="38"/>
      <c r="Q177" s="36"/>
      <c r="R177" s="37"/>
      <c r="S177" s="38"/>
      <c r="T177" s="36"/>
      <c r="U177" s="37"/>
      <c r="V177" s="38"/>
      <c r="W177" s="36"/>
      <c r="X177" s="37"/>
      <c r="Y177" s="38"/>
      <c r="Z177" s="36"/>
      <c r="AA177" s="37"/>
      <c r="AB177" s="38"/>
      <c r="AC177" s="36"/>
      <c r="AD177" s="37"/>
      <c r="AE177" s="38"/>
      <c r="AF177" s="36"/>
      <c r="AG177" s="37"/>
      <c r="AH177" s="38"/>
      <c r="AJ177" s="36"/>
      <c r="AK177" s="37"/>
      <c r="AL177" s="38"/>
      <c r="AS177" s="32">
        <v>1</v>
      </c>
    </row>
    <row r="178" spans="1:49" ht="15" customHeight="1" x14ac:dyDescent="0.3">
      <c r="B178" s="348"/>
      <c r="C178" s="289"/>
      <c r="D178" s="667" t="s">
        <v>531</v>
      </c>
      <c r="E178" s="667"/>
      <c r="F178" s="667"/>
      <c r="G178" s="290"/>
      <c r="H178" s="291">
        <v>0</v>
      </c>
      <c r="I178" s="292">
        <v>0</v>
      </c>
      <c r="J178" s="293">
        <v>0</v>
      </c>
      <c r="K178" s="291">
        <f>SUBTOTAL(9,K177:K177)</f>
        <v>53737</v>
      </c>
      <c r="L178" s="292">
        <f>SUBTOTAL(9,L177:L177)</f>
        <v>72000</v>
      </c>
      <c r="M178" s="293">
        <f>SUBTOTAL(9,M177:M177)</f>
        <v>72000</v>
      </c>
      <c r="N178" s="271"/>
      <c r="O178" s="272"/>
      <c r="P178" s="273"/>
      <c r="Q178" s="274"/>
      <c r="R178" s="272"/>
      <c r="S178" s="273"/>
      <c r="T178" s="274"/>
      <c r="U178" s="272"/>
      <c r="V178" s="273"/>
      <c r="W178" s="274"/>
      <c r="X178" s="272"/>
      <c r="Y178" s="273"/>
      <c r="Z178" s="274"/>
      <c r="AA178" s="272"/>
      <c r="AB178" s="273"/>
      <c r="AC178" s="274"/>
      <c r="AD178" s="272"/>
      <c r="AE178" s="273"/>
      <c r="AF178" s="274"/>
      <c r="AG178" s="272"/>
      <c r="AH178" s="273"/>
      <c r="AJ178" s="274">
        <v>12386</v>
      </c>
      <c r="AK178" s="272">
        <v>50000</v>
      </c>
      <c r="AL178" s="273">
        <v>0</v>
      </c>
      <c r="AS178" s="32">
        <v>1</v>
      </c>
      <c r="AU178" s="23">
        <v>3</v>
      </c>
      <c r="AV178" s="23">
        <v>1</v>
      </c>
      <c r="AW178" s="23" t="e">
        <v>#REF!</v>
      </c>
    </row>
    <row r="179" spans="1:49" ht="15" customHeight="1" x14ac:dyDescent="0.3">
      <c r="B179" s="322"/>
      <c r="C179" s="281"/>
      <c r="D179" s="264"/>
      <c r="E179" s="349"/>
      <c r="F179" s="350"/>
      <c r="G179" s="351"/>
      <c r="H179" s="352"/>
      <c r="I179" s="353"/>
      <c r="J179" s="354"/>
      <c r="K179" s="355"/>
      <c r="L179" s="356"/>
      <c r="M179" s="357"/>
      <c r="N179" s="271"/>
      <c r="O179" s="272"/>
      <c r="P179" s="273"/>
      <c r="Q179" s="274"/>
      <c r="R179" s="272"/>
      <c r="S179" s="273"/>
      <c r="T179" s="274"/>
      <c r="U179" s="272"/>
      <c r="V179" s="273"/>
      <c r="W179" s="274"/>
      <c r="X179" s="272"/>
      <c r="Y179" s="273"/>
      <c r="Z179" s="274"/>
      <c r="AA179" s="272"/>
      <c r="AB179" s="273"/>
      <c r="AC179" s="274"/>
      <c r="AD179" s="272"/>
      <c r="AE179" s="273"/>
      <c r="AF179" s="274"/>
      <c r="AG179" s="272"/>
      <c r="AH179" s="273"/>
      <c r="AJ179" s="274">
        <v>0</v>
      </c>
      <c r="AK179" s="272">
        <v>0</v>
      </c>
      <c r="AL179" s="273">
        <v>0</v>
      </c>
      <c r="AS179" s="32">
        <v>1</v>
      </c>
      <c r="AU179" s="23">
        <v>3</v>
      </c>
      <c r="AV179" s="23">
        <v>1</v>
      </c>
      <c r="AW179" s="23" t="e">
        <v>#REF!</v>
      </c>
    </row>
    <row r="180" spans="1:49" ht="15" customHeight="1" x14ac:dyDescent="0.3">
      <c r="A180" s="23"/>
      <c r="B180" s="326"/>
      <c r="C180" s="254"/>
      <c r="D180" s="667" t="s">
        <v>38</v>
      </c>
      <c r="E180" s="667"/>
      <c r="F180" s="668"/>
      <c r="G180" s="426"/>
      <c r="H180" s="291">
        <f>H168+H176+H178</f>
        <v>401333</v>
      </c>
      <c r="I180" s="292">
        <f>I168+I176+I178</f>
        <v>457588</v>
      </c>
      <c r="J180" s="293">
        <f>J168+J176+J178</f>
        <v>546086</v>
      </c>
      <c r="K180" s="291">
        <f t="shared" ref="K180:AL180" si="29">K168+K171+K176+K178</f>
        <v>226095</v>
      </c>
      <c r="L180" s="292">
        <f t="shared" si="29"/>
        <v>234011</v>
      </c>
      <c r="M180" s="293">
        <f t="shared" si="29"/>
        <v>234374</v>
      </c>
      <c r="N180" s="300">
        <f t="shared" si="29"/>
        <v>0</v>
      </c>
      <c r="O180" s="301">
        <f t="shared" si="29"/>
        <v>0</v>
      </c>
      <c r="P180" s="301">
        <f t="shared" si="29"/>
        <v>0</v>
      </c>
      <c r="Q180" s="301">
        <f t="shared" si="29"/>
        <v>0</v>
      </c>
      <c r="R180" s="301">
        <f t="shared" si="29"/>
        <v>0</v>
      </c>
      <c r="S180" s="301">
        <f t="shared" si="29"/>
        <v>0</v>
      </c>
      <c r="T180" s="301">
        <f t="shared" si="29"/>
        <v>0</v>
      </c>
      <c r="U180" s="301">
        <f t="shared" si="29"/>
        <v>0</v>
      </c>
      <c r="V180" s="301">
        <f t="shared" si="29"/>
        <v>0</v>
      </c>
      <c r="W180" s="301">
        <f t="shared" si="29"/>
        <v>0</v>
      </c>
      <c r="X180" s="301">
        <f t="shared" si="29"/>
        <v>0</v>
      </c>
      <c r="Y180" s="301">
        <f t="shared" si="29"/>
        <v>0</v>
      </c>
      <c r="Z180" s="301">
        <f t="shared" si="29"/>
        <v>0</v>
      </c>
      <c r="AA180" s="301">
        <f t="shared" si="29"/>
        <v>0</v>
      </c>
      <c r="AB180" s="301">
        <f t="shared" si="29"/>
        <v>0</v>
      </c>
      <c r="AC180" s="301">
        <f t="shared" si="29"/>
        <v>0</v>
      </c>
      <c r="AD180" s="301">
        <f t="shared" si="29"/>
        <v>0</v>
      </c>
      <c r="AE180" s="301">
        <f t="shared" si="29"/>
        <v>0</v>
      </c>
      <c r="AF180" s="301">
        <f t="shared" si="29"/>
        <v>0</v>
      </c>
      <c r="AG180" s="301">
        <f t="shared" si="29"/>
        <v>0</v>
      </c>
      <c r="AH180" s="301">
        <f t="shared" si="29"/>
        <v>0</v>
      </c>
      <c r="AI180" s="301">
        <f t="shared" si="29"/>
        <v>0</v>
      </c>
      <c r="AJ180" s="301">
        <f t="shared" si="29"/>
        <v>263386</v>
      </c>
      <c r="AK180" s="301">
        <f t="shared" si="29"/>
        <v>248270</v>
      </c>
      <c r="AL180" s="301">
        <f t="shared" si="29"/>
        <v>251375</v>
      </c>
      <c r="AS180" s="32">
        <v>1</v>
      </c>
      <c r="AU180" s="23">
        <v>3</v>
      </c>
      <c r="AV180" s="23">
        <v>1</v>
      </c>
      <c r="AW180" s="23" t="e">
        <v>#REF!</v>
      </c>
    </row>
    <row r="181" spans="1:49" ht="15" customHeight="1" x14ac:dyDescent="0.3">
      <c r="B181" s="668" t="s">
        <v>39</v>
      </c>
      <c r="C181" s="669"/>
      <c r="D181" s="667"/>
      <c r="E181" s="667"/>
      <c r="F181" s="670"/>
      <c r="G181" s="290"/>
      <c r="H181" s="427"/>
      <c r="I181" s="428"/>
      <c r="J181" s="429"/>
      <c r="K181" s="427"/>
      <c r="L181" s="428"/>
      <c r="M181" s="429"/>
      <c r="N181" s="271"/>
      <c r="O181" s="272"/>
      <c r="P181" s="273"/>
      <c r="Q181" s="274"/>
      <c r="R181" s="272"/>
      <c r="S181" s="273"/>
      <c r="T181" s="274"/>
      <c r="U181" s="272"/>
      <c r="V181" s="273"/>
      <c r="W181" s="274"/>
      <c r="X181" s="272"/>
      <c r="Y181" s="273"/>
      <c r="Z181" s="274"/>
      <c r="AA181" s="272"/>
      <c r="AB181" s="273"/>
      <c r="AC181" s="274"/>
      <c r="AD181" s="272"/>
      <c r="AE181" s="273"/>
      <c r="AF181" s="274"/>
      <c r="AG181" s="272"/>
      <c r="AH181" s="273"/>
      <c r="AJ181" s="274"/>
      <c r="AK181" s="272"/>
      <c r="AL181" s="273"/>
      <c r="AS181" s="32">
        <v>1</v>
      </c>
    </row>
    <row r="182" spans="1:49" ht="15" customHeight="1" x14ac:dyDescent="0.3">
      <c r="B182" s="372" t="s">
        <v>532</v>
      </c>
      <c r="C182" s="373" t="s">
        <v>533</v>
      </c>
      <c r="D182" s="311" t="s">
        <v>22</v>
      </c>
      <c r="E182" s="312" t="s">
        <v>534</v>
      </c>
      <c r="F182" s="265" t="s">
        <v>535</v>
      </c>
      <c r="G182" s="311" t="s">
        <v>535</v>
      </c>
      <c r="H182" s="352">
        <v>0</v>
      </c>
      <c r="I182" s="353">
        <v>0</v>
      </c>
      <c r="J182" s="354">
        <v>0</v>
      </c>
      <c r="K182" s="352">
        <v>14831</v>
      </c>
      <c r="L182" s="353">
        <v>16016</v>
      </c>
      <c r="M182" s="354">
        <v>16040</v>
      </c>
      <c r="N182" s="271"/>
      <c r="O182" s="272"/>
      <c r="P182" s="273"/>
      <c r="Q182" s="274"/>
      <c r="R182" s="272"/>
      <c r="S182" s="273"/>
      <c r="T182" s="274"/>
      <c r="U182" s="272"/>
      <c r="V182" s="273"/>
      <c r="W182" s="274"/>
      <c r="X182" s="272"/>
      <c r="Y182" s="273"/>
      <c r="Z182" s="274"/>
      <c r="AA182" s="272"/>
      <c r="AB182" s="273"/>
      <c r="AC182" s="274"/>
      <c r="AD182" s="272"/>
      <c r="AE182" s="273"/>
      <c r="AF182" s="274"/>
      <c r="AG182" s="272"/>
      <c r="AH182" s="273"/>
      <c r="AJ182" s="274"/>
      <c r="AK182" s="272"/>
      <c r="AL182" s="273"/>
      <c r="AS182" s="32">
        <v>1</v>
      </c>
    </row>
    <row r="183" spans="1:49" ht="15" customHeight="1" x14ac:dyDescent="0.3">
      <c r="B183" s="425"/>
      <c r="C183" s="276"/>
      <c r="D183" s="671" t="s">
        <v>536</v>
      </c>
      <c r="E183" s="671"/>
      <c r="F183" s="671"/>
      <c r="G183" s="256"/>
      <c r="H183" s="277">
        <f t="shared" ref="H183:AL183" si="30">SUM(H182:H182)</f>
        <v>0</v>
      </c>
      <c r="I183" s="278">
        <f t="shared" si="30"/>
        <v>0</v>
      </c>
      <c r="J183" s="279">
        <f t="shared" si="30"/>
        <v>0</v>
      </c>
      <c r="K183" s="277">
        <f t="shared" si="30"/>
        <v>14831</v>
      </c>
      <c r="L183" s="278">
        <f t="shared" si="30"/>
        <v>16016</v>
      </c>
      <c r="M183" s="279">
        <f t="shared" si="30"/>
        <v>16040</v>
      </c>
      <c r="N183" s="430">
        <f t="shared" si="30"/>
        <v>0</v>
      </c>
      <c r="O183" s="431">
        <f t="shared" si="30"/>
        <v>0</v>
      </c>
      <c r="P183" s="431">
        <f t="shared" si="30"/>
        <v>0</v>
      </c>
      <c r="Q183" s="431">
        <f t="shared" si="30"/>
        <v>0</v>
      </c>
      <c r="R183" s="431">
        <f t="shared" si="30"/>
        <v>0</v>
      </c>
      <c r="S183" s="431">
        <f t="shared" si="30"/>
        <v>0</v>
      </c>
      <c r="T183" s="431">
        <f t="shared" si="30"/>
        <v>0</v>
      </c>
      <c r="U183" s="431">
        <f t="shared" si="30"/>
        <v>0</v>
      </c>
      <c r="V183" s="431">
        <f t="shared" si="30"/>
        <v>0</v>
      </c>
      <c r="W183" s="431">
        <f t="shared" si="30"/>
        <v>0</v>
      </c>
      <c r="X183" s="431">
        <f t="shared" si="30"/>
        <v>0</v>
      </c>
      <c r="Y183" s="431">
        <f t="shared" si="30"/>
        <v>0</v>
      </c>
      <c r="Z183" s="431">
        <f t="shared" si="30"/>
        <v>0</v>
      </c>
      <c r="AA183" s="431">
        <f t="shared" si="30"/>
        <v>0</v>
      </c>
      <c r="AB183" s="431">
        <f t="shared" si="30"/>
        <v>0</v>
      </c>
      <c r="AC183" s="431">
        <f t="shared" si="30"/>
        <v>0</v>
      </c>
      <c r="AD183" s="431">
        <f t="shared" si="30"/>
        <v>0</v>
      </c>
      <c r="AE183" s="431">
        <f t="shared" si="30"/>
        <v>0</v>
      </c>
      <c r="AF183" s="431">
        <f t="shared" si="30"/>
        <v>0</v>
      </c>
      <c r="AG183" s="431">
        <f t="shared" si="30"/>
        <v>0</v>
      </c>
      <c r="AH183" s="431">
        <f t="shared" si="30"/>
        <v>0</v>
      </c>
      <c r="AI183" s="431">
        <f t="shared" si="30"/>
        <v>0</v>
      </c>
      <c r="AJ183" s="431">
        <f t="shared" si="30"/>
        <v>0</v>
      </c>
      <c r="AK183" s="431">
        <f t="shared" si="30"/>
        <v>0</v>
      </c>
      <c r="AL183" s="431">
        <f t="shared" si="30"/>
        <v>0</v>
      </c>
      <c r="AS183" s="32">
        <v>1</v>
      </c>
      <c r="AU183" s="23">
        <v>3</v>
      </c>
      <c r="AV183" s="23">
        <v>2</v>
      </c>
      <c r="AW183" s="23" t="e">
        <v>#REF!</v>
      </c>
    </row>
    <row r="184" spans="1:49" ht="15" customHeight="1" x14ac:dyDescent="0.3">
      <c r="B184" s="372" t="s">
        <v>177</v>
      </c>
      <c r="C184" s="373" t="s">
        <v>537</v>
      </c>
      <c r="D184" s="311" t="s">
        <v>22</v>
      </c>
      <c r="E184" s="312" t="s">
        <v>538</v>
      </c>
      <c r="F184" s="311" t="s">
        <v>539</v>
      </c>
      <c r="G184" s="311" t="s">
        <v>539</v>
      </c>
      <c r="H184" s="362">
        <v>600000</v>
      </c>
      <c r="I184" s="363">
        <v>490000</v>
      </c>
      <c r="J184" s="364">
        <v>0</v>
      </c>
      <c r="K184" s="404">
        <v>0</v>
      </c>
      <c r="L184" s="405">
        <v>0</v>
      </c>
      <c r="M184" s="406">
        <v>0</v>
      </c>
      <c r="N184" s="271"/>
      <c r="O184" s="272"/>
      <c r="P184" s="273"/>
      <c r="Q184" s="274"/>
      <c r="R184" s="272"/>
      <c r="S184" s="273"/>
      <c r="T184" s="274"/>
      <c r="U184" s="272"/>
      <c r="V184" s="273"/>
      <c r="W184" s="274"/>
      <c r="X184" s="272"/>
      <c r="Y184" s="273"/>
      <c r="Z184" s="274"/>
      <c r="AA184" s="272"/>
      <c r="AB184" s="273"/>
      <c r="AC184" s="274"/>
      <c r="AD184" s="272"/>
      <c r="AE184" s="273"/>
      <c r="AF184" s="274"/>
      <c r="AG184" s="272"/>
      <c r="AH184" s="273"/>
      <c r="AJ184" s="274" t="e">
        <v>#VALUE!</v>
      </c>
      <c r="AK184" s="272">
        <v>19471</v>
      </c>
      <c r="AL184" s="273">
        <v>9500</v>
      </c>
      <c r="AS184" s="32">
        <v>1</v>
      </c>
      <c r="AU184" s="23">
        <v>3</v>
      </c>
      <c r="AV184" s="23">
        <v>2</v>
      </c>
      <c r="AW184" s="23" t="e">
        <v>#REF!</v>
      </c>
    </row>
    <row r="185" spans="1:49" ht="15" customHeight="1" x14ac:dyDescent="0.3">
      <c r="B185" s="425"/>
      <c r="C185" s="276"/>
      <c r="D185" s="671" t="s">
        <v>540</v>
      </c>
      <c r="E185" s="671"/>
      <c r="F185" s="671"/>
      <c r="G185" s="256"/>
      <c r="H185" s="277">
        <f>SUM(H184)</f>
        <v>600000</v>
      </c>
      <c r="I185" s="278">
        <f t="shared" ref="I185:M185" si="31">SUM(I184)</f>
        <v>490000</v>
      </c>
      <c r="J185" s="279">
        <f t="shared" si="31"/>
        <v>0</v>
      </c>
      <c r="K185" s="277">
        <f t="shared" si="31"/>
        <v>0</v>
      </c>
      <c r="L185" s="278">
        <f t="shared" si="31"/>
        <v>0</v>
      </c>
      <c r="M185" s="279">
        <f t="shared" si="31"/>
        <v>0</v>
      </c>
      <c r="N185" s="271"/>
      <c r="O185" s="272"/>
      <c r="P185" s="273"/>
      <c r="Q185" s="274"/>
      <c r="R185" s="272"/>
      <c r="S185" s="273"/>
      <c r="T185" s="274"/>
      <c r="U185" s="272"/>
      <c r="V185" s="273"/>
      <c r="W185" s="274"/>
      <c r="X185" s="272"/>
      <c r="Y185" s="273"/>
      <c r="Z185" s="274"/>
      <c r="AA185" s="272"/>
      <c r="AB185" s="273"/>
      <c r="AC185" s="274"/>
      <c r="AD185" s="272"/>
      <c r="AE185" s="273"/>
      <c r="AF185" s="274"/>
      <c r="AG185" s="272"/>
      <c r="AH185" s="273"/>
      <c r="AJ185" s="274"/>
      <c r="AK185" s="272"/>
      <c r="AL185" s="273"/>
      <c r="AS185" s="32">
        <v>1</v>
      </c>
    </row>
    <row r="186" spans="1:49" ht="15" customHeight="1" x14ac:dyDescent="0.3">
      <c r="B186" s="421" t="s">
        <v>541</v>
      </c>
      <c r="C186" s="281" t="s">
        <v>542</v>
      </c>
      <c r="D186" s="280" t="s">
        <v>22</v>
      </c>
      <c r="E186" s="282" t="s">
        <v>543</v>
      </c>
      <c r="F186" s="280" t="s">
        <v>544</v>
      </c>
      <c r="G186" s="280" t="s">
        <v>544</v>
      </c>
      <c r="H186" s="358">
        <v>294000</v>
      </c>
      <c r="I186" s="368">
        <v>0</v>
      </c>
      <c r="J186" s="369">
        <v>0</v>
      </c>
      <c r="K186" s="358">
        <v>0</v>
      </c>
      <c r="L186" s="368">
        <v>0</v>
      </c>
      <c r="M186" s="369">
        <v>0</v>
      </c>
      <c r="N186" s="271"/>
      <c r="O186" s="272"/>
      <c r="P186" s="273"/>
      <c r="Q186" s="274"/>
      <c r="R186" s="272"/>
      <c r="S186" s="273"/>
      <c r="T186" s="274"/>
      <c r="U186" s="272"/>
      <c r="V186" s="273"/>
      <c r="W186" s="274"/>
      <c r="X186" s="272"/>
      <c r="Y186" s="273"/>
      <c r="Z186" s="274"/>
      <c r="AA186" s="272"/>
      <c r="AB186" s="273"/>
      <c r="AC186" s="274"/>
      <c r="AD186" s="272"/>
      <c r="AE186" s="273"/>
      <c r="AF186" s="274"/>
      <c r="AG186" s="272"/>
      <c r="AH186" s="273"/>
      <c r="AJ186" s="274" t="e">
        <v>#VALUE!</v>
      </c>
      <c r="AK186" s="272">
        <v>0</v>
      </c>
      <c r="AL186" s="273">
        <v>0</v>
      </c>
      <c r="AS186" s="32">
        <v>1</v>
      </c>
      <c r="AU186" s="23">
        <v>3</v>
      </c>
      <c r="AV186" s="23">
        <v>4</v>
      </c>
      <c r="AW186" s="23">
        <v>2</v>
      </c>
    </row>
    <row r="187" spans="1:49" ht="15" customHeight="1" x14ac:dyDescent="0.3">
      <c r="B187" s="348"/>
      <c r="C187" s="289"/>
      <c r="D187" s="667" t="s">
        <v>545</v>
      </c>
      <c r="E187" s="667"/>
      <c r="F187" s="667"/>
      <c r="G187" s="290"/>
      <c r="H187" s="291">
        <f>SUM(H186)</f>
        <v>294000</v>
      </c>
      <c r="I187" s="292">
        <f t="shared" ref="I187:J187" si="32">SUM(I186)</f>
        <v>0</v>
      </c>
      <c r="J187" s="293">
        <f t="shared" si="32"/>
        <v>0</v>
      </c>
      <c r="K187" s="291">
        <v>0</v>
      </c>
      <c r="L187" s="292">
        <v>0</v>
      </c>
      <c r="M187" s="293">
        <v>0</v>
      </c>
      <c r="N187" s="271"/>
      <c r="O187" s="272"/>
      <c r="P187" s="273"/>
      <c r="Q187" s="274"/>
      <c r="R187" s="272"/>
      <c r="S187" s="273"/>
      <c r="T187" s="274"/>
      <c r="U187" s="272"/>
      <c r="V187" s="273"/>
      <c r="W187" s="274"/>
      <c r="X187" s="272"/>
      <c r="Y187" s="273"/>
      <c r="Z187" s="274"/>
      <c r="AA187" s="272"/>
      <c r="AB187" s="273"/>
      <c r="AC187" s="274"/>
      <c r="AD187" s="272"/>
      <c r="AE187" s="273"/>
      <c r="AF187" s="274"/>
      <c r="AG187" s="272"/>
      <c r="AH187" s="273"/>
      <c r="AJ187" s="274">
        <v>0</v>
      </c>
      <c r="AK187" s="272">
        <v>0</v>
      </c>
      <c r="AL187" s="273">
        <v>0</v>
      </c>
      <c r="AS187" s="32">
        <v>1</v>
      </c>
      <c r="AU187" s="23">
        <v>3</v>
      </c>
      <c r="AV187" s="23">
        <v>4</v>
      </c>
      <c r="AW187" s="23">
        <v>3</v>
      </c>
    </row>
    <row r="188" spans="1:49" ht="15" customHeight="1" x14ac:dyDescent="0.3">
      <c r="B188" s="322"/>
      <c r="C188" s="281"/>
      <c r="D188" s="264"/>
      <c r="E188" s="432"/>
      <c r="F188" s="350"/>
      <c r="G188" s="351"/>
      <c r="H188" s="314"/>
      <c r="I188" s="315"/>
      <c r="J188" s="316"/>
      <c r="K188" s="314"/>
      <c r="L188" s="315"/>
      <c r="M188" s="316"/>
      <c r="N188" s="271"/>
      <c r="O188" s="272"/>
      <c r="P188" s="273"/>
      <c r="Q188" s="274"/>
      <c r="R188" s="272"/>
      <c r="S188" s="273"/>
      <c r="T188" s="274"/>
      <c r="U188" s="272"/>
      <c r="V188" s="273"/>
      <c r="W188" s="274"/>
      <c r="X188" s="272"/>
      <c r="Y188" s="273"/>
      <c r="Z188" s="274"/>
      <c r="AA188" s="272"/>
      <c r="AB188" s="273"/>
      <c r="AC188" s="274"/>
      <c r="AD188" s="272"/>
      <c r="AE188" s="273"/>
      <c r="AF188" s="274"/>
      <c r="AG188" s="272"/>
      <c r="AH188" s="273"/>
      <c r="AJ188" s="274">
        <v>0</v>
      </c>
      <c r="AK188" s="272">
        <v>0</v>
      </c>
      <c r="AL188" s="273">
        <v>0</v>
      </c>
      <c r="AN188" s="341"/>
      <c r="AS188" s="32">
        <v>1</v>
      </c>
      <c r="AU188" s="23">
        <v>3</v>
      </c>
      <c r="AV188" s="23">
        <v>4</v>
      </c>
      <c r="AW188" s="23">
        <v>4</v>
      </c>
    </row>
    <row r="189" spans="1:49" ht="15" customHeight="1" x14ac:dyDescent="0.3">
      <c r="B189" s="326"/>
      <c r="C189" s="254"/>
      <c r="D189" s="667" t="s">
        <v>40</v>
      </c>
      <c r="E189" s="667"/>
      <c r="F189" s="667"/>
      <c r="G189" s="290"/>
      <c r="H189" s="291">
        <f t="shared" ref="H189:M189" si="33">H183+H185+H187</f>
        <v>894000</v>
      </c>
      <c r="I189" s="292">
        <f t="shared" si="33"/>
        <v>490000</v>
      </c>
      <c r="J189" s="293">
        <f t="shared" si="33"/>
        <v>0</v>
      </c>
      <c r="K189" s="291">
        <f t="shared" si="33"/>
        <v>14831</v>
      </c>
      <c r="L189" s="292">
        <f t="shared" si="33"/>
        <v>16016</v>
      </c>
      <c r="M189" s="293">
        <f t="shared" si="33"/>
        <v>16040</v>
      </c>
      <c r="N189" s="271"/>
      <c r="O189" s="272"/>
      <c r="P189" s="273"/>
      <c r="Q189" s="274"/>
      <c r="R189" s="272"/>
      <c r="S189" s="273"/>
      <c r="T189" s="274"/>
      <c r="U189" s="272"/>
      <c r="V189" s="273"/>
      <c r="W189" s="274"/>
      <c r="X189" s="272"/>
      <c r="Y189" s="273"/>
      <c r="Z189" s="274"/>
      <c r="AA189" s="272"/>
      <c r="AB189" s="273"/>
      <c r="AC189" s="274"/>
      <c r="AD189" s="272"/>
      <c r="AE189" s="273"/>
      <c r="AF189" s="274"/>
      <c r="AG189" s="272"/>
      <c r="AH189" s="273"/>
      <c r="AJ189" s="274"/>
      <c r="AK189" s="272"/>
      <c r="AL189" s="273"/>
      <c r="AN189" s="433"/>
      <c r="AS189" s="32">
        <v>1</v>
      </c>
    </row>
    <row r="190" spans="1:49" ht="15" customHeight="1" x14ac:dyDescent="0.3">
      <c r="B190" s="434"/>
      <c r="C190" s="435"/>
      <c r="D190" s="435"/>
      <c r="E190" s="436"/>
      <c r="F190" s="435"/>
      <c r="G190" s="435"/>
      <c r="H190" s="437"/>
      <c r="I190" s="438"/>
      <c r="J190" s="439"/>
      <c r="K190" s="437"/>
      <c r="L190" s="438"/>
      <c r="M190" s="439"/>
      <c r="N190" s="271"/>
      <c r="O190" s="272"/>
      <c r="P190" s="273"/>
      <c r="Q190" s="274"/>
      <c r="R190" s="272"/>
      <c r="S190" s="273"/>
      <c r="T190" s="274"/>
      <c r="U190" s="272"/>
      <c r="V190" s="273"/>
      <c r="W190" s="274"/>
      <c r="X190" s="272"/>
      <c r="Y190" s="273"/>
      <c r="Z190" s="274"/>
      <c r="AA190" s="272"/>
      <c r="AB190" s="273"/>
      <c r="AC190" s="274"/>
      <c r="AD190" s="272"/>
      <c r="AE190" s="273"/>
      <c r="AF190" s="274"/>
      <c r="AG190" s="272"/>
      <c r="AH190" s="273"/>
      <c r="AJ190" s="274">
        <v>0</v>
      </c>
      <c r="AK190" s="272">
        <v>0</v>
      </c>
      <c r="AL190" s="273">
        <v>0</v>
      </c>
      <c r="AS190" s="32">
        <v>1</v>
      </c>
      <c r="AU190" s="23">
        <v>3</v>
      </c>
      <c r="AV190" s="23">
        <v>6</v>
      </c>
      <c r="AW190" s="23">
        <v>1</v>
      </c>
    </row>
    <row r="191" spans="1:49" ht="15" customHeight="1" x14ac:dyDescent="0.3">
      <c r="B191" s="668" t="s">
        <v>42</v>
      </c>
      <c r="C191" s="669"/>
      <c r="D191" s="669"/>
      <c r="E191" s="669"/>
      <c r="F191" s="669"/>
      <c r="G191" s="327"/>
      <c r="H191" s="291">
        <f t="shared" ref="H191:M191" si="34">H41+H80+H91+H101+H123+H150+H164+H180+H189</f>
        <v>3852383</v>
      </c>
      <c r="I191" s="292">
        <f t="shared" si="34"/>
        <v>3756930</v>
      </c>
      <c r="J191" s="293">
        <f t="shared" si="34"/>
        <v>3005325</v>
      </c>
      <c r="K191" s="291">
        <f t="shared" si="34"/>
        <v>3057957</v>
      </c>
      <c r="L191" s="292">
        <f t="shared" si="34"/>
        <v>3226507</v>
      </c>
      <c r="M191" s="293">
        <f t="shared" si="34"/>
        <v>3231507</v>
      </c>
      <c r="N191" s="271"/>
      <c r="O191" s="272"/>
      <c r="P191" s="273"/>
      <c r="Q191" s="274"/>
      <c r="R191" s="272"/>
      <c r="S191" s="273"/>
      <c r="T191" s="274"/>
      <c r="U191" s="272"/>
      <c r="V191" s="273"/>
      <c r="W191" s="274"/>
      <c r="X191" s="272"/>
      <c r="Y191" s="273"/>
      <c r="Z191" s="274"/>
      <c r="AA191" s="272"/>
      <c r="AB191" s="273"/>
      <c r="AC191" s="274"/>
      <c r="AD191" s="272"/>
      <c r="AE191" s="273"/>
      <c r="AF191" s="274"/>
      <c r="AG191" s="272"/>
      <c r="AH191" s="273"/>
      <c r="AJ191" s="274">
        <v>4837922</v>
      </c>
      <c r="AK191" s="272">
        <v>5103655</v>
      </c>
      <c r="AL191" s="273">
        <v>7341351</v>
      </c>
      <c r="AS191" s="32">
        <v>1</v>
      </c>
      <c r="AU191" s="23">
        <v>3</v>
      </c>
      <c r="AV191" s="23">
        <v>6</v>
      </c>
      <c r="AW191" s="23">
        <v>2</v>
      </c>
    </row>
    <row r="192" spans="1:49" ht="15" customHeight="1" x14ac:dyDescent="0.3">
      <c r="B192" s="238"/>
      <c r="C192" s="238"/>
      <c r="D192" s="238"/>
      <c r="E192" s="238"/>
      <c r="F192" s="238"/>
      <c r="G192" s="238"/>
      <c r="H192" s="238"/>
      <c r="I192" s="238"/>
      <c r="J192" s="238"/>
      <c r="K192" s="238"/>
      <c r="L192" s="238"/>
      <c r="M192" s="440"/>
      <c r="N192" s="238"/>
      <c r="O192" s="238"/>
      <c r="P192" s="238"/>
      <c r="Q192" s="238"/>
      <c r="R192" s="238"/>
      <c r="S192" s="238"/>
      <c r="T192" s="238"/>
      <c r="U192" s="238"/>
      <c r="V192" s="238"/>
      <c r="W192" s="238"/>
      <c r="X192" s="238"/>
      <c r="Y192" s="238"/>
      <c r="Z192" s="238"/>
      <c r="AA192" s="238"/>
      <c r="AB192" s="238"/>
      <c r="AC192" s="238"/>
      <c r="AD192" s="238"/>
      <c r="AE192" s="238"/>
      <c r="AF192" s="238"/>
      <c r="AG192" s="238"/>
      <c r="AH192" s="238"/>
      <c r="AI192" s="238"/>
      <c r="AJ192" s="238"/>
      <c r="AK192" s="238"/>
      <c r="AL192" s="238"/>
      <c r="AM192" s="238"/>
      <c r="AS192" s="32">
        <v>1</v>
      </c>
      <c r="AU192" s="23">
        <v>3</v>
      </c>
      <c r="AV192" s="23">
        <v>6</v>
      </c>
      <c r="AW192" s="23">
        <v>3</v>
      </c>
    </row>
    <row r="193" spans="2:49" x14ac:dyDescent="0.3">
      <c r="B193" s="238"/>
      <c r="C193" s="238"/>
      <c r="D193" s="238"/>
      <c r="E193" s="238"/>
      <c r="F193" s="238"/>
      <c r="G193" s="335"/>
      <c r="H193" s="238"/>
      <c r="I193" s="238"/>
      <c r="J193" s="238"/>
      <c r="K193" s="238"/>
      <c r="L193" s="441"/>
      <c r="M193" s="441"/>
      <c r="N193" s="442">
        <f t="shared" ref="N193:AL193" si="35">N191-N195</f>
        <v>0</v>
      </c>
      <c r="O193" s="442">
        <f t="shared" si="35"/>
        <v>0</v>
      </c>
      <c r="P193" s="442">
        <f t="shared" si="35"/>
        <v>0</v>
      </c>
      <c r="Q193" s="442">
        <f t="shared" si="35"/>
        <v>0</v>
      </c>
      <c r="R193" s="442">
        <f t="shared" si="35"/>
        <v>0</v>
      </c>
      <c r="S193" s="442">
        <f t="shared" si="35"/>
        <v>0</v>
      </c>
      <c r="T193" s="442">
        <f t="shared" si="35"/>
        <v>0</v>
      </c>
      <c r="U193" s="442">
        <f t="shared" si="35"/>
        <v>0</v>
      </c>
      <c r="V193" s="442">
        <f t="shared" si="35"/>
        <v>0</v>
      </c>
      <c r="W193" s="442">
        <f t="shared" si="35"/>
        <v>0</v>
      </c>
      <c r="X193" s="442">
        <f t="shared" si="35"/>
        <v>0</v>
      </c>
      <c r="Y193" s="442">
        <f t="shared" si="35"/>
        <v>0</v>
      </c>
      <c r="Z193" s="442">
        <f t="shared" si="35"/>
        <v>0</v>
      </c>
      <c r="AA193" s="442">
        <f t="shared" si="35"/>
        <v>0</v>
      </c>
      <c r="AB193" s="442">
        <f t="shared" si="35"/>
        <v>0</v>
      </c>
      <c r="AC193" s="442">
        <f t="shared" si="35"/>
        <v>0</v>
      </c>
      <c r="AD193" s="442">
        <f t="shared" si="35"/>
        <v>0</v>
      </c>
      <c r="AE193" s="442">
        <f t="shared" si="35"/>
        <v>0</v>
      </c>
      <c r="AF193" s="442">
        <f t="shared" si="35"/>
        <v>0</v>
      </c>
      <c r="AG193" s="442">
        <f t="shared" si="35"/>
        <v>0</v>
      </c>
      <c r="AH193" s="442">
        <f t="shared" si="35"/>
        <v>0</v>
      </c>
      <c r="AI193" s="442">
        <f t="shared" si="35"/>
        <v>0</v>
      </c>
      <c r="AJ193" s="442">
        <f t="shared" si="35"/>
        <v>9675844</v>
      </c>
      <c r="AK193" s="442">
        <f t="shared" si="35"/>
        <v>10207310</v>
      </c>
      <c r="AL193" s="442">
        <f t="shared" si="35"/>
        <v>14682702</v>
      </c>
      <c r="AM193" s="238"/>
      <c r="AS193" s="32"/>
      <c r="AU193" s="23">
        <v>3</v>
      </c>
      <c r="AV193" s="23">
        <v>6</v>
      </c>
      <c r="AW193" s="23">
        <v>4</v>
      </c>
    </row>
    <row r="194" spans="2:49" hidden="1" x14ac:dyDescent="0.3">
      <c r="H194" s="443">
        <v>3852383</v>
      </c>
      <c r="I194" s="443">
        <v>3756930</v>
      </c>
      <c r="J194" s="443">
        <v>3005325</v>
      </c>
      <c r="K194" s="443">
        <v>3057957</v>
      </c>
      <c r="L194" s="443">
        <v>3226507</v>
      </c>
      <c r="M194" s="443">
        <v>3231507</v>
      </c>
    </row>
    <row r="195" spans="2:49" hidden="1" x14ac:dyDescent="0.3">
      <c r="H195" s="444">
        <f>H194-H191</f>
        <v>0</v>
      </c>
      <c r="I195" s="444">
        <f t="shared" ref="I195:AL195" si="36">I194-I191</f>
        <v>0</v>
      </c>
      <c r="J195" s="444">
        <f t="shared" si="36"/>
        <v>0</v>
      </c>
      <c r="K195" s="444">
        <f>K194-K191</f>
        <v>0</v>
      </c>
      <c r="L195" s="444">
        <f t="shared" ref="L195:M195" si="37">L194-L191</f>
        <v>0</v>
      </c>
      <c r="M195" s="444">
        <f t="shared" si="37"/>
        <v>0</v>
      </c>
      <c r="N195" s="67">
        <f t="shared" si="36"/>
        <v>0</v>
      </c>
      <c r="O195" s="67">
        <f t="shared" si="36"/>
        <v>0</v>
      </c>
      <c r="P195" s="67">
        <f t="shared" si="36"/>
        <v>0</v>
      </c>
      <c r="Q195" s="67">
        <f t="shared" si="36"/>
        <v>0</v>
      </c>
      <c r="R195" s="67">
        <f t="shared" si="36"/>
        <v>0</v>
      </c>
      <c r="S195" s="67">
        <f t="shared" si="36"/>
        <v>0</v>
      </c>
      <c r="T195" s="67">
        <f t="shared" si="36"/>
        <v>0</v>
      </c>
      <c r="U195" s="67">
        <f t="shared" si="36"/>
        <v>0</v>
      </c>
      <c r="V195" s="67">
        <f t="shared" si="36"/>
        <v>0</v>
      </c>
      <c r="W195" s="67">
        <f t="shared" si="36"/>
        <v>0</v>
      </c>
      <c r="X195" s="67">
        <f t="shared" si="36"/>
        <v>0</v>
      </c>
      <c r="Y195" s="67">
        <f t="shared" si="36"/>
        <v>0</v>
      </c>
      <c r="Z195" s="67">
        <f t="shared" si="36"/>
        <v>0</v>
      </c>
      <c r="AA195" s="67">
        <f t="shared" si="36"/>
        <v>0</v>
      </c>
      <c r="AB195" s="67">
        <f t="shared" si="36"/>
        <v>0</v>
      </c>
      <c r="AC195" s="67">
        <f t="shared" si="36"/>
        <v>0</v>
      </c>
      <c r="AD195" s="67">
        <f t="shared" si="36"/>
        <v>0</v>
      </c>
      <c r="AE195" s="67">
        <f t="shared" si="36"/>
        <v>0</v>
      </c>
      <c r="AF195" s="67">
        <f t="shared" si="36"/>
        <v>0</v>
      </c>
      <c r="AG195" s="67">
        <f t="shared" si="36"/>
        <v>0</v>
      </c>
      <c r="AH195" s="67">
        <f t="shared" si="36"/>
        <v>0</v>
      </c>
      <c r="AI195" s="67">
        <f t="shared" si="36"/>
        <v>0</v>
      </c>
      <c r="AJ195" s="67">
        <f t="shared" si="36"/>
        <v>-4837922</v>
      </c>
      <c r="AK195" s="67">
        <f t="shared" si="36"/>
        <v>-5103655</v>
      </c>
      <c r="AL195" s="67">
        <f t="shared" si="36"/>
        <v>-7341351</v>
      </c>
    </row>
    <row r="196" spans="2:49" hidden="1" x14ac:dyDescent="0.3"/>
    <row r="1285" spans="8:35" x14ac:dyDescent="0.3">
      <c r="H1285" s="67">
        <v>0</v>
      </c>
      <c r="I1285" s="67">
        <v>0</v>
      </c>
      <c r="J1285" s="67">
        <v>0</v>
      </c>
      <c r="K1285" s="67">
        <v>0</v>
      </c>
      <c r="L1285" s="67">
        <v>0</v>
      </c>
      <c r="M1285" s="445">
        <v>0</v>
      </c>
      <c r="N1285" s="67">
        <v>0</v>
      </c>
      <c r="AA1285" s="67">
        <v>0</v>
      </c>
      <c r="AB1285" s="67">
        <v>0</v>
      </c>
      <c r="AC1285" s="67">
        <v>0</v>
      </c>
      <c r="AD1285" s="67">
        <v>0</v>
      </c>
      <c r="AE1285" s="67">
        <v>0</v>
      </c>
      <c r="AF1285" s="67">
        <v>0</v>
      </c>
      <c r="AG1285" s="67">
        <v>0</v>
      </c>
      <c r="AH1285" s="67">
        <v>0</v>
      </c>
      <c r="AI1285" s="23">
        <v>0</v>
      </c>
    </row>
  </sheetData>
  <autoFilter ref="AS8:AS26" xr:uid="{00000000-0001-0000-1B00-000000000000}">
    <filterColumn colId="0">
      <customFilters>
        <customFilter operator="notEqual" val=" "/>
      </customFilters>
    </filterColumn>
  </autoFilter>
  <mergeCells count="94">
    <mergeCell ref="B1:AL1"/>
    <mergeCell ref="B2:AL2"/>
    <mergeCell ref="B3:AL3"/>
    <mergeCell ref="B5:G6"/>
    <mergeCell ref="H5:J5"/>
    <mergeCell ref="K5:M5"/>
    <mergeCell ref="N5:P5"/>
    <mergeCell ref="Q5:S5"/>
    <mergeCell ref="T5:V5"/>
    <mergeCell ref="W5:Y5"/>
    <mergeCell ref="Z5:AB5"/>
    <mergeCell ref="AC5:AE5"/>
    <mergeCell ref="AF5:AH5"/>
    <mergeCell ref="AJ5:AL5"/>
    <mergeCell ref="H6:J6"/>
    <mergeCell ref="K6:M6"/>
    <mergeCell ref="N6:P6"/>
    <mergeCell ref="Q6:S6"/>
    <mergeCell ref="T6:V6"/>
    <mergeCell ref="W6:Y6"/>
    <mergeCell ref="B7:B8"/>
    <mergeCell ref="C7:C8"/>
    <mergeCell ref="D7:E8"/>
    <mergeCell ref="F7:F8"/>
    <mergeCell ref="G7:G8"/>
    <mergeCell ref="D28:F28"/>
    <mergeCell ref="Z6:AB6"/>
    <mergeCell ref="AC6:AE6"/>
    <mergeCell ref="AF6:AH6"/>
    <mergeCell ref="AJ6:AL6"/>
    <mergeCell ref="B9:C9"/>
    <mergeCell ref="D9:F9"/>
    <mergeCell ref="D11:F11"/>
    <mergeCell ref="D18:F18"/>
    <mergeCell ref="D22:F22"/>
    <mergeCell ref="D31:F31"/>
    <mergeCell ref="D33:F33"/>
    <mergeCell ref="D39:F39"/>
    <mergeCell ref="D41:F41"/>
    <mergeCell ref="B42:C42"/>
    <mergeCell ref="D42:F42"/>
    <mergeCell ref="B92:C92"/>
    <mergeCell ref="D92:F92"/>
    <mergeCell ref="D44:F44"/>
    <mergeCell ref="D46:F46"/>
    <mergeCell ref="D53:F53"/>
    <mergeCell ref="D69:F69"/>
    <mergeCell ref="D78:F78"/>
    <mergeCell ref="D80:F80"/>
    <mergeCell ref="B81:C81"/>
    <mergeCell ref="D81:F81"/>
    <mergeCell ref="D86:F86"/>
    <mergeCell ref="D89:F89"/>
    <mergeCell ref="D91:F91"/>
    <mergeCell ref="D94:F94"/>
    <mergeCell ref="D97:F97"/>
    <mergeCell ref="D99:F99"/>
    <mergeCell ref="D101:F101"/>
    <mergeCell ref="B102:C102"/>
    <mergeCell ref="D102:F102"/>
    <mergeCell ref="D150:F150"/>
    <mergeCell ref="D109:F109"/>
    <mergeCell ref="D112:F112"/>
    <mergeCell ref="D115:F115"/>
    <mergeCell ref="D117:F117"/>
    <mergeCell ref="D121:F121"/>
    <mergeCell ref="D123:F123"/>
    <mergeCell ref="B124:C124"/>
    <mergeCell ref="D124:F124"/>
    <mergeCell ref="D136:F136"/>
    <mergeCell ref="D142:F142"/>
    <mergeCell ref="D148:F148"/>
    <mergeCell ref="D176:G176"/>
    <mergeCell ref="B151:C151"/>
    <mergeCell ref="D151:F151"/>
    <mergeCell ref="D153:F153"/>
    <mergeCell ref="D157:F157"/>
    <mergeCell ref="D160:F160"/>
    <mergeCell ref="D162:F162"/>
    <mergeCell ref="D164:F164"/>
    <mergeCell ref="B165:C165"/>
    <mergeCell ref="D165:F165"/>
    <mergeCell ref="D168:F168"/>
    <mergeCell ref="D171:F171"/>
    <mergeCell ref="D187:F187"/>
    <mergeCell ref="D189:F189"/>
    <mergeCell ref="B191:C191"/>
    <mergeCell ref="D191:F191"/>
    <mergeCell ref="D178:F178"/>
    <mergeCell ref="D180:F180"/>
    <mergeCell ref="B181:C181"/>
    <mergeCell ref="D181:F181"/>
    <mergeCell ref="D183:F183"/>
    <mergeCell ref="D185:F185"/>
  </mergeCells>
  <dataValidations count="2">
    <dataValidation type="whole" allowBlank="1" showInputMessage="1" showErrorMessage="1" errorTitle="Error" error="Your numbers contain decimals please round of to whole numbers" promptTitle="NB" prompt="Only whole numbers" sqref="N176:AH176 AJ176:AL176 AJ178:AL179 L96:M96 N178:AH179 AJ99:AL100 N99:AH100 H178:M178 H159:J159 J21:AH21 AJ21:AL21 AM60 K177:M177 H90:M90 H162:M162 H102:M102 H96:J96 H172:M175 J19:M20 H125:AH135 K103:M112 H117:M120 I161 H19:I21 AM12:AM17 H24:M27 N184:AH191 AJ184:AL191 H182:M182 N181:AH182 AJ181:AL182 H47:M52 H45:M45 N39:AH51 AJ70:AL71 N70:AH71 H70:M79 K82:M85 N76:AH91 AJ76:AL91 AJ93:AL94 N93:AH94 H106:J114 H152:J153 H12:M17 N10:AH19 AJ10:AL19 N24:AH37 AJ24:AL37 H34:M38 AJ39:AL51 N102:AH124 AJ102:AL135 H142:M142 K143:L143 H144:M151 AJ150:AL156 N150:AH156 H158:M158 H166:M167 N97:AH97 AJ97:AL97 H98:M99 H54:AH68 AJ54:AL68 N137:AH148 AJ137:AL148 N159:AH172 AJ159:AL172" xr:uid="{3A5DDBB6-8EB2-4367-A9F0-CFA1CA35FF88}">
      <formula1>0</formula1>
      <formula2>3000000</formula2>
    </dataValidation>
    <dataValidation type="list" allowBlank="1" showInputMessage="1" showErrorMessage="1" sqref="H5:AH5" xr:uid="{F99EB122-9A3F-4523-AD69-2B7120ECDCDB}">
      <formula1>LGGrants</formula1>
    </dataValidation>
  </dataValidations>
  <printOptions horizontalCentered="1"/>
  <pageMargins left="0" right="0" top="0.39370078740157483" bottom="0.39370078740157483" header="0.51181102362204722" footer="0.15748031496062992"/>
  <pageSetup paperSize="9" scale="60" fitToHeight="5" orientation="landscape" r:id="rId1"/>
  <headerFooter alignWithMargins="0"/>
  <rowBreaks count="4" manualBreakCount="4">
    <brk id="41" min="1" max="34" man="1"/>
    <brk id="91" min="1" max="34" man="1"/>
    <brk id="123" min="1" max="34" man="1"/>
    <brk id="164" min="1" max="34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8B20BA-102A-4623-B08D-AF3660B257C2}">
  <sheetPr codeName="Sheet51">
    <tabColor rgb="FF0000CC"/>
    <pageSetUpPr autoPageBreaks="0"/>
  </sheetPr>
  <dimension ref="A1:AI1279"/>
  <sheetViews>
    <sheetView showGridLines="0" view="pageBreakPreview" zoomScaleNormal="100" zoomScaleSheetLayoutView="100" workbookViewId="0">
      <selection activeCell="P27" sqref="P27"/>
    </sheetView>
  </sheetViews>
  <sheetFormatPr defaultRowHeight="12.5" x14ac:dyDescent="0.25"/>
  <cols>
    <col min="1" max="1" width="9.1796875" style="447" customWidth="1"/>
    <col min="2" max="14" width="10.7265625" style="447" customWidth="1"/>
    <col min="15" max="15" width="10.81640625" style="447" customWidth="1"/>
    <col min="16" max="256" width="8.90625" style="447"/>
    <col min="257" max="259" width="10.81640625" style="447" customWidth="1"/>
    <col min="260" max="260" width="10.1796875" style="447" customWidth="1"/>
    <col min="261" max="271" width="10.81640625" style="447" customWidth="1"/>
    <col min="272" max="512" width="8.90625" style="447"/>
    <col min="513" max="515" width="10.81640625" style="447" customWidth="1"/>
    <col min="516" max="516" width="10.1796875" style="447" customWidth="1"/>
    <col min="517" max="527" width="10.81640625" style="447" customWidth="1"/>
    <col min="528" max="768" width="8.90625" style="447"/>
    <col min="769" max="771" width="10.81640625" style="447" customWidth="1"/>
    <col min="772" max="772" width="10.1796875" style="447" customWidth="1"/>
    <col min="773" max="783" width="10.81640625" style="447" customWidth="1"/>
    <col min="784" max="1024" width="8.90625" style="447"/>
    <col min="1025" max="1027" width="10.81640625" style="447" customWidth="1"/>
    <col min="1028" max="1028" width="10.1796875" style="447" customWidth="1"/>
    <col min="1029" max="1039" width="10.81640625" style="447" customWidth="1"/>
    <col min="1040" max="1280" width="8.90625" style="447"/>
    <col min="1281" max="1283" width="10.81640625" style="447" customWidth="1"/>
    <col min="1284" max="1284" width="10.1796875" style="447" customWidth="1"/>
    <col min="1285" max="1295" width="10.81640625" style="447" customWidth="1"/>
    <col min="1296" max="1536" width="8.90625" style="447"/>
    <col min="1537" max="1539" width="10.81640625" style="447" customWidth="1"/>
    <col min="1540" max="1540" width="10.1796875" style="447" customWidth="1"/>
    <col min="1541" max="1551" width="10.81640625" style="447" customWidth="1"/>
    <col min="1552" max="1792" width="8.90625" style="447"/>
    <col min="1793" max="1795" width="10.81640625" style="447" customWidth="1"/>
    <col min="1796" max="1796" width="10.1796875" style="447" customWidth="1"/>
    <col min="1797" max="1807" width="10.81640625" style="447" customWidth="1"/>
    <col min="1808" max="2048" width="8.90625" style="447"/>
    <col min="2049" max="2051" width="10.81640625" style="447" customWidth="1"/>
    <col min="2052" max="2052" width="10.1796875" style="447" customWidth="1"/>
    <col min="2053" max="2063" width="10.81640625" style="447" customWidth="1"/>
    <col min="2064" max="2304" width="8.90625" style="447"/>
    <col min="2305" max="2307" width="10.81640625" style="447" customWidth="1"/>
    <col min="2308" max="2308" width="10.1796875" style="447" customWidth="1"/>
    <col min="2309" max="2319" width="10.81640625" style="447" customWidth="1"/>
    <col min="2320" max="2560" width="8.90625" style="447"/>
    <col min="2561" max="2563" width="10.81640625" style="447" customWidth="1"/>
    <col min="2564" max="2564" width="10.1796875" style="447" customWidth="1"/>
    <col min="2565" max="2575" width="10.81640625" style="447" customWidth="1"/>
    <col min="2576" max="2816" width="8.90625" style="447"/>
    <col min="2817" max="2819" width="10.81640625" style="447" customWidth="1"/>
    <col min="2820" max="2820" width="10.1796875" style="447" customWidth="1"/>
    <col min="2821" max="2831" width="10.81640625" style="447" customWidth="1"/>
    <col min="2832" max="3072" width="8.90625" style="447"/>
    <col min="3073" max="3075" width="10.81640625" style="447" customWidth="1"/>
    <col min="3076" max="3076" width="10.1796875" style="447" customWidth="1"/>
    <col min="3077" max="3087" width="10.81640625" style="447" customWidth="1"/>
    <col min="3088" max="3328" width="8.90625" style="447"/>
    <col min="3329" max="3331" width="10.81640625" style="447" customWidth="1"/>
    <col min="3332" max="3332" width="10.1796875" style="447" customWidth="1"/>
    <col min="3333" max="3343" width="10.81640625" style="447" customWidth="1"/>
    <col min="3344" max="3584" width="8.90625" style="447"/>
    <col min="3585" max="3587" width="10.81640625" style="447" customWidth="1"/>
    <col min="3588" max="3588" width="10.1796875" style="447" customWidth="1"/>
    <col min="3589" max="3599" width="10.81640625" style="447" customWidth="1"/>
    <col min="3600" max="3840" width="8.90625" style="447"/>
    <col min="3841" max="3843" width="10.81640625" style="447" customWidth="1"/>
    <col min="3844" max="3844" width="10.1796875" style="447" customWidth="1"/>
    <col min="3845" max="3855" width="10.81640625" style="447" customWidth="1"/>
    <col min="3856" max="4096" width="8.90625" style="447"/>
    <col min="4097" max="4099" width="10.81640625" style="447" customWidth="1"/>
    <col min="4100" max="4100" width="10.1796875" style="447" customWidth="1"/>
    <col min="4101" max="4111" width="10.81640625" style="447" customWidth="1"/>
    <col min="4112" max="4352" width="8.90625" style="447"/>
    <col min="4353" max="4355" width="10.81640625" style="447" customWidth="1"/>
    <col min="4356" max="4356" width="10.1796875" style="447" customWidth="1"/>
    <col min="4357" max="4367" width="10.81640625" style="447" customWidth="1"/>
    <col min="4368" max="4608" width="8.90625" style="447"/>
    <col min="4609" max="4611" width="10.81640625" style="447" customWidth="1"/>
    <col min="4612" max="4612" width="10.1796875" style="447" customWidth="1"/>
    <col min="4613" max="4623" width="10.81640625" style="447" customWidth="1"/>
    <col min="4624" max="4864" width="8.90625" style="447"/>
    <col min="4865" max="4867" width="10.81640625" style="447" customWidth="1"/>
    <col min="4868" max="4868" width="10.1796875" style="447" customWidth="1"/>
    <col min="4869" max="4879" width="10.81640625" style="447" customWidth="1"/>
    <col min="4880" max="5120" width="8.90625" style="447"/>
    <col min="5121" max="5123" width="10.81640625" style="447" customWidth="1"/>
    <col min="5124" max="5124" width="10.1796875" style="447" customWidth="1"/>
    <col min="5125" max="5135" width="10.81640625" style="447" customWidth="1"/>
    <col min="5136" max="5376" width="8.90625" style="447"/>
    <col min="5377" max="5379" width="10.81640625" style="447" customWidth="1"/>
    <col min="5380" max="5380" width="10.1796875" style="447" customWidth="1"/>
    <col min="5381" max="5391" width="10.81640625" style="447" customWidth="1"/>
    <col min="5392" max="5632" width="8.90625" style="447"/>
    <col min="5633" max="5635" width="10.81640625" style="447" customWidth="1"/>
    <col min="5636" max="5636" width="10.1796875" style="447" customWidth="1"/>
    <col min="5637" max="5647" width="10.81640625" style="447" customWidth="1"/>
    <col min="5648" max="5888" width="8.90625" style="447"/>
    <col min="5889" max="5891" width="10.81640625" style="447" customWidth="1"/>
    <col min="5892" max="5892" width="10.1796875" style="447" customWidth="1"/>
    <col min="5893" max="5903" width="10.81640625" style="447" customWidth="1"/>
    <col min="5904" max="6144" width="8.90625" style="447"/>
    <col min="6145" max="6147" width="10.81640625" style="447" customWidth="1"/>
    <col min="6148" max="6148" width="10.1796875" style="447" customWidth="1"/>
    <col min="6149" max="6159" width="10.81640625" style="447" customWidth="1"/>
    <col min="6160" max="6400" width="8.90625" style="447"/>
    <col min="6401" max="6403" width="10.81640625" style="447" customWidth="1"/>
    <col min="6404" max="6404" width="10.1796875" style="447" customWidth="1"/>
    <col min="6405" max="6415" width="10.81640625" style="447" customWidth="1"/>
    <col min="6416" max="6656" width="8.90625" style="447"/>
    <col min="6657" max="6659" width="10.81640625" style="447" customWidth="1"/>
    <col min="6660" max="6660" width="10.1796875" style="447" customWidth="1"/>
    <col min="6661" max="6671" width="10.81640625" style="447" customWidth="1"/>
    <col min="6672" max="6912" width="8.90625" style="447"/>
    <col min="6913" max="6915" width="10.81640625" style="447" customWidth="1"/>
    <col min="6916" max="6916" width="10.1796875" style="447" customWidth="1"/>
    <col min="6917" max="6927" width="10.81640625" style="447" customWidth="1"/>
    <col min="6928" max="7168" width="8.90625" style="447"/>
    <col min="7169" max="7171" width="10.81640625" style="447" customWidth="1"/>
    <col min="7172" max="7172" width="10.1796875" style="447" customWidth="1"/>
    <col min="7173" max="7183" width="10.81640625" style="447" customWidth="1"/>
    <col min="7184" max="7424" width="8.90625" style="447"/>
    <col min="7425" max="7427" width="10.81640625" style="447" customWidth="1"/>
    <col min="7428" max="7428" width="10.1796875" style="447" customWidth="1"/>
    <col min="7429" max="7439" width="10.81640625" style="447" customWidth="1"/>
    <col min="7440" max="7680" width="8.90625" style="447"/>
    <col min="7681" max="7683" width="10.81640625" style="447" customWidth="1"/>
    <col min="7684" max="7684" width="10.1796875" style="447" customWidth="1"/>
    <col min="7685" max="7695" width="10.81640625" style="447" customWidth="1"/>
    <col min="7696" max="7936" width="8.90625" style="447"/>
    <col min="7937" max="7939" width="10.81640625" style="447" customWidth="1"/>
    <col min="7940" max="7940" width="10.1796875" style="447" customWidth="1"/>
    <col min="7941" max="7951" width="10.81640625" style="447" customWidth="1"/>
    <col min="7952" max="8192" width="8.90625" style="447"/>
    <col min="8193" max="8195" width="10.81640625" style="447" customWidth="1"/>
    <col min="8196" max="8196" width="10.1796875" style="447" customWidth="1"/>
    <col min="8197" max="8207" width="10.81640625" style="447" customWidth="1"/>
    <col min="8208" max="8448" width="8.90625" style="447"/>
    <col min="8449" max="8451" width="10.81640625" style="447" customWidth="1"/>
    <col min="8452" max="8452" width="10.1796875" style="447" customWidth="1"/>
    <col min="8453" max="8463" width="10.81640625" style="447" customWidth="1"/>
    <col min="8464" max="8704" width="8.90625" style="447"/>
    <col min="8705" max="8707" width="10.81640625" style="447" customWidth="1"/>
    <col min="8708" max="8708" width="10.1796875" style="447" customWidth="1"/>
    <col min="8709" max="8719" width="10.81640625" style="447" customWidth="1"/>
    <col min="8720" max="8960" width="8.90625" style="447"/>
    <col min="8961" max="8963" width="10.81640625" style="447" customWidth="1"/>
    <col min="8964" max="8964" width="10.1796875" style="447" customWidth="1"/>
    <col min="8965" max="8975" width="10.81640625" style="447" customWidth="1"/>
    <col min="8976" max="9216" width="8.90625" style="447"/>
    <col min="9217" max="9219" width="10.81640625" style="447" customWidth="1"/>
    <col min="9220" max="9220" width="10.1796875" style="447" customWidth="1"/>
    <col min="9221" max="9231" width="10.81640625" style="447" customWidth="1"/>
    <col min="9232" max="9472" width="8.90625" style="447"/>
    <col min="9473" max="9475" width="10.81640625" style="447" customWidth="1"/>
    <col min="9476" max="9476" width="10.1796875" style="447" customWidth="1"/>
    <col min="9477" max="9487" width="10.81640625" style="447" customWidth="1"/>
    <col min="9488" max="9728" width="8.90625" style="447"/>
    <col min="9729" max="9731" width="10.81640625" style="447" customWidth="1"/>
    <col min="9732" max="9732" width="10.1796875" style="447" customWidth="1"/>
    <col min="9733" max="9743" width="10.81640625" style="447" customWidth="1"/>
    <col min="9744" max="9984" width="8.90625" style="447"/>
    <col min="9985" max="9987" width="10.81640625" style="447" customWidth="1"/>
    <col min="9988" max="9988" width="10.1796875" style="447" customWidth="1"/>
    <col min="9989" max="9999" width="10.81640625" style="447" customWidth="1"/>
    <col min="10000" max="10240" width="8.90625" style="447"/>
    <col min="10241" max="10243" width="10.81640625" style="447" customWidth="1"/>
    <col min="10244" max="10244" width="10.1796875" style="447" customWidth="1"/>
    <col min="10245" max="10255" width="10.81640625" style="447" customWidth="1"/>
    <col min="10256" max="10496" width="8.90625" style="447"/>
    <col min="10497" max="10499" width="10.81640625" style="447" customWidth="1"/>
    <col min="10500" max="10500" width="10.1796875" style="447" customWidth="1"/>
    <col min="10501" max="10511" width="10.81640625" style="447" customWidth="1"/>
    <col min="10512" max="10752" width="8.90625" style="447"/>
    <col min="10753" max="10755" width="10.81640625" style="447" customWidth="1"/>
    <col min="10756" max="10756" width="10.1796875" style="447" customWidth="1"/>
    <col min="10757" max="10767" width="10.81640625" style="447" customWidth="1"/>
    <col min="10768" max="11008" width="8.90625" style="447"/>
    <col min="11009" max="11011" width="10.81640625" style="447" customWidth="1"/>
    <col min="11012" max="11012" width="10.1796875" style="447" customWidth="1"/>
    <col min="11013" max="11023" width="10.81640625" style="447" customWidth="1"/>
    <col min="11024" max="11264" width="8.90625" style="447"/>
    <col min="11265" max="11267" width="10.81640625" style="447" customWidth="1"/>
    <col min="11268" max="11268" width="10.1796875" style="447" customWidth="1"/>
    <col min="11269" max="11279" width="10.81640625" style="447" customWidth="1"/>
    <col min="11280" max="11520" width="8.90625" style="447"/>
    <col min="11521" max="11523" width="10.81640625" style="447" customWidth="1"/>
    <col min="11524" max="11524" width="10.1796875" style="447" customWidth="1"/>
    <col min="11525" max="11535" width="10.81640625" style="447" customWidth="1"/>
    <col min="11536" max="11776" width="8.90625" style="447"/>
    <col min="11777" max="11779" width="10.81640625" style="447" customWidth="1"/>
    <col min="11780" max="11780" width="10.1796875" style="447" customWidth="1"/>
    <col min="11781" max="11791" width="10.81640625" style="447" customWidth="1"/>
    <col min="11792" max="12032" width="8.90625" style="447"/>
    <col min="12033" max="12035" width="10.81640625" style="447" customWidth="1"/>
    <col min="12036" max="12036" width="10.1796875" style="447" customWidth="1"/>
    <col min="12037" max="12047" width="10.81640625" style="447" customWidth="1"/>
    <col min="12048" max="12288" width="8.90625" style="447"/>
    <col min="12289" max="12291" width="10.81640625" style="447" customWidth="1"/>
    <col min="12292" max="12292" width="10.1796875" style="447" customWidth="1"/>
    <col min="12293" max="12303" width="10.81640625" style="447" customWidth="1"/>
    <col min="12304" max="12544" width="8.90625" style="447"/>
    <col min="12545" max="12547" width="10.81640625" style="447" customWidth="1"/>
    <col min="12548" max="12548" width="10.1796875" style="447" customWidth="1"/>
    <col min="12549" max="12559" width="10.81640625" style="447" customWidth="1"/>
    <col min="12560" max="12800" width="8.90625" style="447"/>
    <col min="12801" max="12803" width="10.81640625" style="447" customWidth="1"/>
    <col min="12804" max="12804" width="10.1796875" style="447" customWidth="1"/>
    <col min="12805" max="12815" width="10.81640625" style="447" customWidth="1"/>
    <col min="12816" max="13056" width="8.90625" style="447"/>
    <col min="13057" max="13059" width="10.81640625" style="447" customWidth="1"/>
    <col min="13060" max="13060" width="10.1796875" style="447" customWidth="1"/>
    <col min="13061" max="13071" width="10.81640625" style="447" customWidth="1"/>
    <col min="13072" max="13312" width="8.90625" style="447"/>
    <col min="13313" max="13315" width="10.81640625" style="447" customWidth="1"/>
    <col min="13316" max="13316" width="10.1796875" style="447" customWidth="1"/>
    <col min="13317" max="13327" width="10.81640625" style="447" customWidth="1"/>
    <col min="13328" max="13568" width="8.90625" style="447"/>
    <col min="13569" max="13571" width="10.81640625" style="447" customWidth="1"/>
    <col min="13572" max="13572" width="10.1796875" style="447" customWidth="1"/>
    <col min="13573" max="13583" width="10.81640625" style="447" customWidth="1"/>
    <col min="13584" max="13824" width="8.90625" style="447"/>
    <col min="13825" max="13827" width="10.81640625" style="447" customWidth="1"/>
    <col min="13828" max="13828" width="10.1796875" style="447" customWidth="1"/>
    <col min="13829" max="13839" width="10.81640625" style="447" customWidth="1"/>
    <col min="13840" max="14080" width="8.90625" style="447"/>
    <col min="14081" max="14083" width="10.81640625" style="447" customWidth="1"/>
    <col min="14084" max="14084" width="10.1796875" style="447" customWidth="1"/>
    <col min="14085" max="14095" width="10.81640625" style="447" customWidth="1"/>
    <col min="14096" max="14336" width="8.90625" style="447"/>
    <col min="14337" max="14339" width="10.81640625" style="447" customWidth="1"/>
    <col min="14340" max="14340" width="10.1796875" style="447" customWidth="1"/>
    <col min="14341" max="14351" width="10.81640625" style="447" customWidth="1"/>
    <col min="14352" max="14592" width="8.90625" style="447"/>
    <col min="14593" max="14595" width="10.81640625" style="447" customWidth="1"/>
    <col min="14596" max="14596" width="10.1796875" style="447" customWidth="1"/>
    <col min="14597" max="14607" width="10.81640625" style="447" customWidth="1"/>
    <col min="14608" max="14848" width="8.90625" style="447"/>
    <col min="14849" max="14851" width="10.81640625" style="447" customWidth="1"/>
    <col min="14852" max="14852" width="10.1796875" style="447" customWidth="1"/>
    <col min="14853" max="14863" width="10.81640625" style="447" customWidth="1"/>
    <col min="14864" max="15104" width="8.90625" style="447"/>
    <col min="15105" max="15107" width="10.81640625" style="447" customWidth="1"/>
    <col min="15108" max="15108" width="10.1796875" style="447" customWidth="1"/>
    <col min="15109" max="15119" width="10.81640625" style="447" customWidth="1"/>
    <col min="15120" max="15360" width="8.90625" style="447"/>
    <col min="15361" max="15363" width="10.81640625" style="447" customWidth="1"/>
    <col min="15364" max="15364" width="10.1796875" style="447" customWidth="1"/>
    <col min="15365" max="15375" width="10.81640625" style="447" customWidth="1"/>
    <col min="15376" max="15616" width="8.90625" style="447"/>
    <col min="15617" max="15619" width="10.81640625" style="447" customWidth="1"/>
    <col min="15620" max="15620" width="10.1796875" style="447" customWidth="1"/>
    <col min="15621" max="15631" width="10.81640625" style="447" customWidth="1"/>
    <col min="15632" max="15872" width="8.90625" style="447"/>
    <col min="15873" max="15875" width="10.81640625" style="447" customWidth="1"/>
    <col min="15876" max="15876" width="10.1796875" style="447" customWidth="1"/>
    <col min="15877" max="15887" width="10.81640625" style="447" customWidth="1"/>
    <col min="15888" max="16128" width="8.90625" style="447"/>
    <col min="16129" max="16131" width="10.81640625" style="447" customWidth="1"/>
    <col min="16132" max="16132" width="10.1796875" style="447" customWidth="1"/>
    <col min="16133" max="16143" width="10.81640625" style="447" customWidth="1"/>
    <col min="16144" max="16384" width="8.90625" style="447"/>
  </cols>
  <sheetData>
    <row r="1" spans="1:13" ht="15.75" customHeight="1" x14ac:dyDescent="0.3">
      <c r="A1" s="446"/>
      <c r="B1" s="134" t="s">
        <v>546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6"/>
    </row>
    <row r="2" spans="1:13" ht="15.75" customHeight="1" x14ac:dyDescent="0.3">
      <c r="A2" s="448"/>
      <c r="B2" s="142"/>
      <c r="C2" s="449"/>
      <c r="D2" s="449"/>
      <c r="E2" s="449"/>
      <c r="F2" s="449"/>
      <c r="G2" s="449"/>
      <c r="H2" s="449"/>
      <c r="I2" s="449"/>
      <c r="J2" s="449"/>
      <c r="K2" s="449"/>
      <c r="L2" s="449"/>
      <c r="M2" s="450"/>
    </row>
    <row r="3" spans="1:13" ht="30" customHeight="1" x14ac:dyDescent="0.25">
      <c r="A3" s="446"/>
      <c r="B3" s="686" t="s">
        <v>547</v>
      </c>
      <c r="C3" s="686"/>
      <c r="D3" s="686"/>
      <c r="E3" s="686"/>
      <c r="F3" s="686"/>
      <c r="G3" s="686"/>
      <c r="H3" s="686"/>
      <c r="I3" s="686"/>
      <c r="J3" s="686"/>
      <c r="K3" s="686"/>
      <c r="L3" s="686"/>
      <c r="M3" s="686"/>
    </row>
    <row r="4" spans="1:13" ht="15.75" customHeight="1" x14ac:dyDescent="0.3">
      <c r="A4" s="446"/>
      <c r="B4" s="140"/>
      <c r="C4" s="141"/>
      <c r="D4" s="140"/>
      <c r="E4" s="140"/>
      <c r="F4" s="140"/>
      <c r="G4" s="140"/>
      <c r="H4" s="140"/>
      <c r="I4" s="140"/>
      <c r="J4" s="140"/>
      <c r="K4" s="140"/>
      <c r="L4" s="140"/>
      <c r="M4" s="3"/>
    </row>
    <row r="5" spans="1:13" ht="15.75" customHeight="1" x14ac:dyDescent="0.3">
      <c r="A5" s="446"/>
      <c r="B5" s="137" t="s">
        <v>548</v>
      </c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</row>
    <row r="6" spans="1:13" ht="15" customHeight="1" x14ac:dyDescent="0.25">
      <c r="A6" s="451"/>
      <c r="B6" s="451"/>
      <c r="C6" s="451"/>
      <c r="D6" s="451"/>
      <c r="E6" s="451"/>
      <c r="F6" s="451"/>
      <c r="G6" s="451"/>
      <c r="H6" s="451"/>
      <c r="I6" s="451"/>
      <c r="J6" s="451"/>
      <c r="K6" s="451"/>
      <c r="L6" s="451"/>
      <c r="M6" s="452"/>
    </row>
    <row r="7" spans="1:13" ht="15" customHeight="1" x14ac:dyDescent="0.25">
      <c r="A7" s="446"/>
      <c r="B7" s="446"/>
      <c r="C7" s="446"/>
      <c r="D7" s="446"/>
      <c r="E7" s="446"/>
      <c r="F7" s="446"/>
      <c r="G7" s="446"/>
      <c r="H7" s="446"/>
      <c r="I7" s="446"/>
      <c r="J7" s="446"/>
      <c r="K7" s="446"/>
      <c r="L7" s="446"/>
      <c r="M7" s="452"/>
    </row>
    <row r="8" spans="1:13" ht="15" customHeight="1" x14ac:dyDescent="0.25">
      <c r="A8" s="446"/>
      <c r="B8" s="446"/>
      <c r="C8" s="446"/>
      <c r="D8" s="446"/>
      <c r="E8" s="446"/>
      <c r="F8" s="446"/>
      <c r="G8" s="446"/>
      <c r="H8" s="446"/>
      <c r="I8" s="446"/>
      <c r="J8" s="446"/>
      <c r="K8" s="446"/>
      <c r="L8" s="446"/>
      <c r="M8" s="452"/>
    </row>
    <row r="9" spans="1:13" ht="15" customHeight="1" x14ac:dyDescent="0.25"/>
    <row r="10" spans="1:13" ht="15" customHeight="1" x14ac:dyDescent="0.25"/>
    <row r="11" spans="1:13" ht="13" x14ac:dyDescent="0.25">
      <c r="C11" s="687"/>
      <c r="D11" s="688"/>
      <c r="E11" s="688"/>
      <c r="F11" s="688"/>
      <c r="G11" s="688"/>
      <c r="H11" s="688"/>
    </row>
    <row r="1279" spans="8:35" x14ac:dyDescent="0.25">
      <c r="H1279" s="447">
        <v>0</v>
      </c>
      <c r="I1279" s="447">
        <v>0</v>
      </c>
      <c r="J1279" s="447">
        <v>0</v>
      </c>
      <c r="K1279" s="447">
        <v>0</v>
      </c>
      <c r="L1279" s="447">
        <v>0</v>
      </c>
      <c r="M1279" s="447">
        <v>0</v>
      </c>
      <c r="N1279" s="447">
        <v>0</v>
      </c>
      <c r="AA1279" s="447">
        <v>0</v>
      </c>
      <c r="AB1279" s="447">
        <v>0</v>
      </c>
      <c r="AC1279" s="447">
        <v>0</v>
      </c>
      <c r="AD1279" s="447">
        <v>0</v>
      </c>
      <c r="AE1279" s="447">
        <v>0</v>
      </c>
      <c r="AF1279" s="447">
        <v>0</v>
      </c>
      <c r="AG1279" s="447">
        <v>0</v>
      </c>
      <c r="AH1279" s="447">
        <v>0</v>
      </c>
      <c r="AI1279" s="447">
        <v>0</v>
      </c>
    </row>
  </sheetData>
  <mergeCells count="2">
    <mergeCell ref="B3:M3"/>
    <mergeCell ref="C11:H11"/>
  </mergeCells>
  <printOptions horizontalCentered="1" verticalCentered="1"/>
  <pageMargins left="0.39370078740157483" right="0.39370078740157483" top="0" bottom="0.39370078740157483" header="0.51181102362204722" footer="0.51181102362204722"/>
  <pageSetup paperSize="9" scale="80" orientation="landscape" r:id="rId1"/>
  <headerFooter alignWithMargins="0"/>
  <rowBreaks count="8" manualBreakCount="8">
    <brk id="105" max="16383" man="1"/>
    <brk id="127" max="16383" man="1"/>
    <brk id="171" max="16383" man="1"/>
    <brk id="214" max="16383" man="1"/>
    <brk id="259" max="16383" man="1"/>
    <brk id="291" max="16383" man="1"/>
    <brk id="338" max="16383" man="1"/>
    <brk id="374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EC82CD-4153-4923-9948-76450D6EBB90}">
  <sheetPr codeName="Sheet13" filterMode="1">
    <tabColor rgb="FFFFC000"/>
  </sheetPr>
  <dimension ref="A1:AX1301"/>
  <sheetViews>
    <sheetView showGridLines="0" view="pageBreakPreview" topLeftCell="C1" zoomScale="70" zoomScaleNormal="85" zoomScaleSheetLayoutView="70" workbookViewId="0">
      <pane xSplit="6" ySplit="8" topLeftCell="O9" activePane="bottomRight" state="frozen"/>
      <selection activeCell="P27" sqref="P27"/>
      <selection pane="topRight" activeCell="P27" sqref="P27"/>
      <selection pane="bottomLeft" activeCell="P27" sqref="P27"/>
      <selection pane="bottomRight" activeCell="V1200" sqref="V1200"/>
    </sheetView>
  </sheetViews>
  <sheetFormatPr defaultColWidth="9.1796875" defaultRowHeight="13" x14ac:dyDescent="0.3"/>
  <cols>
    <col min="2" max="2" width="1.7265625" style="23" customWidth="1"/>
    <col min="3" max="3" width="4.7265625" style="23" customWidth="1"/>
    <col min="4" max="4" width="8.7265625" style="23" customWidth="1"/>
    <col min="5" max="5" width="45.7265625" style="23" customWidth="1"/>
    <col min="6" max="14" width="12.7265625" style="67" hidden="1" customWidth="1"/>
    <col min="15" max="26" width="12.7265625" style="67" customWidth="1"/>
    <col min="27" max="35" width="12.7265625" style="67" hidden="1" customWidth="1"/>
    <col min="36" max="36" width="1.7265625" style="23" customWidth="1"/>
    <col min="37" max="39" width="12.7265625" style="67" customWidth="1"/>
    <col min="40" max="45" width="0" style="23" hidden="1" customWidth="1"/>
    <col min="46" max="50" width="9.1796875" style="23" hidden="1" customWidth="1"/>
    <col min="51" max="16384" width="9.1796875" style="23"/>
  </cols>
  <sheetData>
    <row r="1" spans="2:50" s="10" customFormat="1" ht="15" customHeight="1" x14ac:dyDescent="0.3">
      <c r="B1" s="9"/>
      <c r="C1" s="623" t="str">
        <f>'AN-W4 Cover Page'!B1</f>
        <v>ANNEXURE W4</v>
      </c>
      <c r="D1" s="623"/>
      <c r="E1" s="623"/>
      <c r="F1" s="623"/>
      <c r="G1" s="623"/>
      <c r="H1" s="623"/>
      <c r="I1" s="623"/>
      <c r="J1" s="623"/>
      <c r="K1" s="623"/>
      <c r="L1" s="623"/>
      <c r="M1" s="623"/>
      <c r="N1" s="623"/>
      <c r="O1" s="623"/>
      <c r="P1" s="623"/>
      <c r="Q1" s="623"/>
      <c r="R1" s="623"/>
      <c r="S1" s="623"/>
      <c r="T1" s="623"/>
      <c r="U1" s="623"/>
      <c r="V1" s="623"/>
      <c r="W1" s="623"/>
      <c r="X1" s="623"/>
      <c r="Y1" s="623"/>
      <c r="Z1" s="623"/>
      <c r="AA1" s="623"/>
      <c r="AB1" s="623"/>
      <c r="AC1" s="623"/>
      <c r="AD1" s="623"/>
      <c r="AE1" s="623"/>
      <c r="AF1" s="623"/>
      <c r="AG1" s="623"/>
      <c r="AH1" s="623"/>
      <c r="AI1" s="623"/>
      <c r="AJ1" s="623"/>
      <c r="AK1" s="623"/>
      <c r="AL1" s="623"/>
      <c r="AM1" s="623"/>
    </row>
    <row r="2" spans="2:50" s="10" customFormat="1" ht="15" customHeight="1" x14ac:dyDescent="0.3">
      <c r="B2" s="11"/>
      <c r="C2" s="11"/>
      <c r="D2" s="11"/>
      <c r="E2" s="11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K2" s="12"/>
      <c r="AL2" s="12"/>
      <c r="AM2" s="12"/>
    </row>
    <row r="3" spans="2:50" s="10" customFormat="1" ht="30" customHeight="1" x14ac:dyDescent="0.3">
      <c r="B3" s="13"/>
      <c r="C3" s="624" t="str">
        <f>'AN-W4 Cover Page'!B3</f>
        <v>SPECIFIC PURPOSE ALLOCATIONS TO MUNICIPALITIES
(SCHEDULE 5, PART B AND SCHEDULE 7, PART B): CURRENT GRANTS</v>
      </c>
      <c r="D3" s="624"/>
      <c r="E3" s="624"/>
      <c r="F3" s="624"/>
      <c r="G3" s="624"/>
      <c r="H3" s="624"/>
      <c r="I3" s="624"/>
      <c r="J3" s="624"/>
      <c r="K3" s="624"/>
      <c r="L3" s="624"/>
      <c r="M3" s="624"/>
      <c r="N3" s="624"/>
      <c r="O3" s="624"/>
      <c r="P3" s="624"/>
      <c r="Q3" s="624"/>
      <c r="R3" s="624"/>
      <c r="S3" s="624"/>
      <c r="T3" s="624"/>
      <c r="U3" s="624"/>
      <c r="V3" s="624"/>
      <c r="W3" s="624"/>
      <c r="X3" s="624"/>
      <c r="Y3" s="624"/>
      <c r="Z3" s="624"/>
      <c r="AA3" s="624"/>
      <c r="AB3" s="624"/>
      <c r="AC3" s="624"/>
      <c r="AD3" s="624"/>
      <c r="AE3" s="624"/>
      <c r="AF3" s="624"/>
      <c r="AG3" s="624"/>
      <c r="AH3" s="624"/>
      <c r="AI3" s="624"/>
      <c r="AJ3" s="624"/>
      <c r="AK3" s="624"/>
      <c r="AL3" s="624"/>
      <c r="AM3" s="624"/>
    </row>
    <row r="4" spans="2:50" s="14" customFormat="1" ht="15" customHeight="1" x14ac:dyDescent="0.3">
      <c r="B4" s="11"/>
      <c r="C4" s="11"/>
      <c r="D4" s="11"/>
      <c r="E4" s="11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K4" s="12"/>
      <c r="AL4" s="12"/>
      <c r="AM4" s="12"/>
    </row>
    <row r="5" spans="2:50" s="14" customFormat="1" ht="30" customHeight="1" x14ac:dyDescent="0.3">
      <c r="B5" s="15"/>
      <c r="C5" s="16"/>
      <c r="D5" s="16"/>
      <c r="E5" s="16"/>
      <c r="F5" s="617"/>
      <c r="G5" s="618"/>
      <c r="H5" s="619"/>
      <c r="I5" s="617" t="s">
        <v>4</v>
      </c>
      <c r="J5" s="618"/>
      <c r="K5" s="619"/>
      <c r="L5" s="617" t="s">
        <v>5</v>
      </c>
      <c r="M5" s="618"/>
      <c r="N5" s="619"/>
      <c r="O5" s="617" t="s">
        <v>6</v>
      </c>
      <c r="P5" s="618"/>
      <c r="Q5" s="619"/>
      <c r="R5" s="617" t="s">
        <v>7</v>
      </c>
      <c r="S5" s="618"/>
      <c r="T5" s="619"/>
      <c r="U5" s="617" t="s">
        <v>8</v>
      </c>
      <c r="V5" s="618"/>
      <c r="W5" s="619"/>
      <c r="X5" s="617" t="s">
        <v>9</v>
      </c>
      <c r="Y5" s="618"/>
      <c r="Z5" s="619"/>
      <c r="AA5" s="617" t="s">
        <v>10</v>
      </c>
      <c r="AB5" s="618"/>
      <c r="AC5" s="619"/>
      <c r="AD5" s="617"/>
      <c r="AE5" s="618"/>
      <c r="AF5" s="619"/>
      <c r="AG5" s="617"/>
      <c r="AH5" s="618"/>
      <c r="AI5" s="619"/>
      <c r="AK5" s="620" t="s">
        <v>11</v>
      </c>
      <c r="AL5" s="621"/>
      <c r="AM5" s="622"/>
    </row>
    <row r="6" spans="2:50" s="14" customFormat="1" ht="18" customHeight="1" x14ac:dyDescent="0.3">
      <c r="B6" s="16"/>
      <c r="C6" s="17"/>
      <c r="D6" s="18"/>
      <c r="E6" s="19"/>
      <c r="F6" s="608" t="s">
        <v>12</v>
      </c>
      <c r="G6" s="609"/>
      <c r="H6" s="610"/>
      <c r="I6" s="608" t="s">
        <v>12</v>
      </c>
      <c r="J6" s="609"/>
      <c r="K6" s="610"/>
      <c r="L6" s="608" t="s">
        <v>12</v>
      </c>
      <c r="M6" s="609"/>
      <c r="N6" s="610"/>
      <c r="O6" s="608" t="s">
        <v>12</v>
      </c>
      <c r="P6" s="609"/>
      <c r="Q6" s="610"/>
      <c r="R6" s="608" t="s">
        <v>12</v>
      </c>
      <c r="S6" s="609"/>
      <c r="T6" s="610"/>
      <c r="U6" s="608" t="s">
        <v>12</v>
      </c>
      <c r="V6" s="609"/>
      <c r="W6" s="610"/>
      <c r="X6" s="608" t="s">
        <v>12</v>
      </c>
      <c r="Y6" s="609"/>
      <c r="Z6" s="610"/>
      <c r="AA6" s="608" t="s">
        <v>12</v>
      </c>
      <c r="AB6" s="609"/>
      <c r="AC6" s="610"/>
      <c r="AD6" s="608" t="s">
        <v>12</v>
      </c>
      <c r="AE6" s="609"/>
      <c r="AF6" s="610"/>
      <c r="AG6" s="608" t="s">
        <v>12</v>
      </c>
      <c r="AH6" s="609"/>
      <c r="AI6" s="610"/>
      <c r="AK6" s="608" t="s">
        <v>12</v>
      </c>
      <c r="AL6" s="609"/>
      <c r="AM6" s="610"/>
    </row>
    <row r="7" spans="2:50" ht="18" customHeight="1" x14ac:dyDescent="0.3">
      <c r="B7" s="16"/>
      <c r="C7" s="611" t="s">
        <v>13</v>
      </c>
      <c r="D7" s="612"/>
      <c r="E7" s="615" t="s">
        <v>14</v>
      </c>
      <c r="F7" s="20" t="s">
        <v>658</v>
      </c>
      <c r="G7" s="21" t="s">
        <v>659</v>
      </c>
      <c r="H7" s="22" t="s">
        <v>660</v>
      </c>
      <c r="I7" s="20" t="s">
        <v>659</v>
      </c>
      <c r="J7" s="21" t="s">
        <v>660</v>
      </c>
      <c r="K7" s="22" t="s">
        <v>661</v>
      </c>
      <c r="L7" s="20" t="s">
        <v>658</v>
      </c>
      <c r="M7" s="21" t="s">
        <v>659</v>
      </c>
      <c r="N7" s="22" t="s">
        <v>660</v>
      </c>
      <c r="O7" s="20" t="s">
        <v>659</v>
      </c>
      <c r="P7" s="21" t="s">
        <v>660</v>
      </c>
      <c r="Q7" s="22" t="s">
        <v>661</v>
      </c>
      <c r="R7" s="20" t="s">
        <v>659</v>
      </c>
      <c r="S7" s="21" t="s">
        <v>660</v>
      </c>
      <c r="T7" s="22" t="s">
        <v>661</v>
      </c>
      <c r="U7" s="20" t="s">
        <v>659</v>
      </c>
      <c r="V7" s="21" t="s">
        <v>660</v>
      </c>
      <c r="W7" s="22" t="s">
        <v>661</v>
      </c>
      <c r="X7" s="20" t="s">
        <v>659</v>
      </c>
      <c r="Y7" s="21" t="s">
        <v>660</v>
      </c>
      <c r="Z7" s="22" t="s">
        <v>661</v>
      </c>
      <c r="AA7" s="20" t="s">
        <v>658</v>
      </c>
      <c r="AB7" s="21" t="s">
        <v>659</v>
      </c>
      <c r="AC7" s="22" t="s">
        <v>660</v>
      </c>
      <c r="AD7" s="20" t="s">
        <v>658</v>
      </c>
      <c r="AE7" s="21" t="s">
        <v>659</v>
      </c>
      <c r="AF7" s="22" t="s">
        <v>660</v>
      </c>
      <c r="AG7" s="20" t="s">
        <v>658</v>
      </c>
      <c r="AH7" s="21" t="s">
        <v>659</v>
      </c>
      <c r="AI7" s="22" t="s">
        <v>660</v>
      </c>
      <c r="AK7" s="20" t="s">
        <v>659</v>
      </c>
      <c r="AL7" s="21" t="s">
        <v>660</v>
      </c>
      <c r="AM7" s="22" t="s">
        <v>661</v>
      </c>
    </row>
    <row r="8" spans="2:50" ht="18" customHeight="1" x14ac:dyDescent="0.3">
      <c r="B8" s="16"/>
      <c r="C8" s="613"/>
      <c r="D8" s="614"/>
      <c r="E8" s="616"/>
      <c r="F8" s="24" t="s">
        <v>15</v>
      </c>
      <c r="G8" s="25" t="s">
        <v>15</v>
      </c>
      <c r="H8" s="26" t="s">
        <v>15</v>
      </c>
      <c r="I8" s="24" t="s">
        <v>15</v>
      </c>
      <c r="J8" s="25" t="s">
        <v>15</v>
      </c>
      <c r="K8" s="26" t="s">
        <v>15</v>
      </c>
      <c r="L8" s="24" t="s">
        <v>15</v>
      </c>
      <c r="M8" s="25" t="s">
        <v>15</v>
      </c>
      <c r="N8" s="26" t="s">
        <v>15</v>
      </c>
      <c r="O8" s="24" t="s">
        <v>15</v>
      </c>
      <c r="P8" s="25" t="s">
        <v>15</v>
      </c>
      <c r="Q8" s="26" t="s">
        <v>15</v>
      </c>
      <c r="R8" s="24" t="s">
        <v>15</v>
      </c>
      <c r="S8" s="25" t="s">
        <v>15</v>
      </c>
      <c r="T8" s="26" t="s">
        <v>15</v>
      </c>
      <c r="U8" s="24" t="s">
        <v>15</v>
      </c>
      <c r="V8" s="25" t="s">
        <v>15</v>
      </c>
      <c r="W8" s="26" t="s">
        <v>15</v>
      </c>
      <c r="X8" s="24" t="s">
        <v>15</v>
      </c>
      <c r="Y8" s="25" t="s">
        <v>15</v>
      </c>
      <c r="Z8" s="26" t="s">
        <v>15</v>
      </c>
      <c r="AA8" s="24" t="s">
        <v>15</v>
      </c>
      <c r="AB8" s="25" t="s">
        <v>15</v>
      </c>
      <c r="AC8" s="26" t="s">
        <v>15</v>
      </c>
      <c r="AD8" s="24" t="s">
        <v>15</v>
      </c>
      <c r="AE8" s="25" t="s">
        <v>15</v>
      </c>
      <c r="AF8" s="26" t="s">
        <v>15</v>
      </c>
      <c r="AG8" s="24" t="s">
        <v>15</v>
      </c>
      <c r="AH8" s="25" t="s">
        <v>15</v>
      </c>
      <c r="AI8" s="26" t="s">
        <v>15</v>
      </c>
      <c r="AK8" s="24" t="s">
        <v>15</v>
      </c>
      <c r="AL8" s="25" t="s">
        <v>15</v>
      </c>
      <c r="AM8" s="26" t="s">
        <v>15</v>
      </c>
      <c r="AT8" s="15" t="s">
        <v>16</v>
      </c>
      <c r="AV8" s="23" t="s">
        <v>17</v>
      </c>
      <c r="AW8" s="23" t="s">
        <v>18</v>
      </c>
      <c r="AX8" s="23" t="s">
        <v>19</v>
      </c>
    </row>
    <row r="9" spans="2:50" ht="15" customHeight="1" x14ac:dyDescent="0.3">
      <c r="B9" s="15"/>
      <c r="C9" s="27"/>
      <c r="D9" s="15"/>
      <c r="E9" s="28"/>
      <c r="F9" s="29"/>
      <c r="G9" s="30"/>
      <c r="H9" s="31"/>
      <c r="I9" s="29"/>
      <c r="J9" s="30"/>
      <c r="K9" s="31"/>
      <c r="L9" s="29"/>
      <c r="M9" s="30"/>
      <c r="N9" s="31"/>
      <c r="O9" s="29"/>
      <c r="P9" s="30"/>
      <c r="Q9" s="31"/>
      <c r="R9" s="29"/>
      <c r="S9" s="30"/>
      <c r="T9" s="31"/>
      <c r="U9" s="29"/>
      <c r="V9" s="30"/>
      <c r="W9" s="31"/>
      <c r="X9" s="29"/>
      <c r="Y9" s="30"/>
      <c r="Z9" s="31"/>
      <c r="AA9" s="29"/>
      <c r="AB9" s="30"/>
      <c r="AC9" s="31"/>
      <c r="AD9" s="29"/>
      <c r="AE9" s="30"/>
      <c r="AF9" s="31"/>
      <c r="AG9" s="29"/>
      <c r="AH9" s="30"/>
      <c r="AI9" s="31"/>
      <c r="AK9" s="29"/>
      <c r="AL9" s="30"/>
      <c r="AM9" s="31"/>
      <c r="AT9" s="32">
        <v>1</v>
      </c>
    </row>
    <row r="10" spans="2:50" ht="15" customHeight="1" x14ac:dyDescent="0.3">
      <c r="B10" s="15"/>
      <c r="C10" s="33" t="s">
        <v>20</v>
      </c>
      <c r="D10" s="34"/>
      <c r="E10" s="35"/>
      <c r="F10" s="36"/>
      <c r="G10" s="37"/>
      <c r="H10" s="38"/>
      <c r="I10" s="36"/>
      <c r="J10" s="37"/>
      <c r="K10" s="38"/>
      <c r="L10" s="36"/>
      <c r="M10" s="37"/>
      <c r="N10" s="38"/>
      <c r="O10" s="36"/>
      <c r="P10" s="37"/>
      <c r="Q10" s="38"/>
      <c r="R10" s="36"/>
      <c r="S10" s="37"/>
      <c r="T10" s="38"/>
      <c r="U10" s="36"/>
      <c r="V10" s="37"/>
      <c r="W10" s="38"/>
      <c r="X10" s="36"/>
      <c r="Y10" s="37"/>
      <c r="Z10" s="38"/>
      <c r="AA10" s="36"/>
      <c r="AB10" s="37"/>
      <c r="AC10" s="38"/>
      <c r="AD10" s="36"/>
      <c r="AE10" s="37"/>
      <c r="AF10" s="38"/>
      <c r="AG10" s="36"/>
      <c r="AH10" s="37"/>
      <c r="AI10" s="38"/>
      <c r="AK10" s="36"/>
      <c r="AL10" s="37"/>
      <c r="AM10" s="38"/>
      <c r="AT10" s="32">
        <v>1</v>
      </c>
    </row>
    <row r="11" spans="2:50" ht="15" customHeight="1" x14ac:dyDescent="0.3">
      <c r="B11" s="15"/>
      <c r="C11" s="39">
        <v>0</v>
      </c>
      <c r="D11" s="34"/>
      <c r="E11" s="35"/>
      <c r="F11" s="36"/>
      <c r="G11" s="37"/>
      <c r="H11" s="38"/>
      <c r="I11" s="36"/>
      <c r="J11" s="37"/>
      <c r="K11" s="38"/>
      <c r="L11" s="36"/>
      <c r="M11" s="37"/>
      <c r="N11" s="38"/>
      <c r="O11" s="36"/>
      <c r="P11" s="37"/>
      <c r="Q11" s="38"/>
      <c r="R11" s="36"/>
      <c r="S11" s="37"/>
      <c r="T11" s="38"/>
      <c r="U11" s="36"/>
      <c r="V11" s="37"/>
      <c r="W11" s="38"/>
      <c r="X11" s="36"/>
      <c r="Y11" s="37"/>
      <c r="Z11" s="38"/>
      <c r="AA11" s="36"/>
      <c r="AB11" s="37"/>
      <c r="AC11" s="38"/>
      <c r="AD11" s="36"/>
      <c r="AE11" s="37"/>
      <c r="AF11" s="38"/>
      <c r="AG11" s="36"/>
      <c r="AH11" s="37"/>
      <c r="AI11" s="38"/>
      <c r="AK11" s="36"/>
      <c r="AL11" s="37"/>
      <c r="AM11" s="38"/>
      <c r="AT11" s="32">
        <v>1</v>
      </c>
    </row>
    <row r="12" spans="2:50" s="23" customFormat="1" ht="15" customHeight="1" x14ac:dyDescent="0.3">
      <c r="B12" s="15"/>
      <c r="C12" s="40" t="s">
        <v>21</v>
      </c>
      <c r="D12" s="34" t="s">
        <v>662</v>
      </c>
      <c r="E12" s="35" t="s">
        <v>856</v>
      </c>
      <c r="F12" s="41">
        <v>0</v>
      </c>
      <c r="G12" s="42">
        <v>0</v>
      </c>
      <c r="H12" s="43">
        <v>0</v>
      </c>
      <c r="I12" s="41">
        <v>0</v>
      </c>
      <c r="J12" s="42">
        <v>0</v>
      </c>
      <c r="K12" s="43">
        <v>0</v>
      </c>
      <c r="L12" s="41"/>
      <c r="M12" s="42"/>
      <c r="N12" s="43"/>
      <c r="O12" s="41">
        <v>11000</v>
      </c>
      <c r="P12" s="42">
        <v>11000</v>
      </c>
      <c r="Q12" s="43">
        <v>12500</v>
      </c>
      <c r="R12" s="41">
        <v>1000</v>
      </c>
      <c r="S12" s="42">
        <v>1000</v>
      </c>
      <c r="T12" s="43">
        <v>1200</v>
      </c>
      <c r="U12" s="41">
        <v>2314</v>
      </c>
      <c r="V12" s="42">
        <v>0</v>
      </c>
      <c r="W12" s="43">
        <v>0</v>
      </c>
      <c r="X12" s="41">
        <v>15000</v>
      </c>
      <c r="Y12" s="42">
        <v>20000</v>
      </c>
      <c r="Z12" s="43">
        <v>25000</v>
      </c>
      <c r="AA12" s="41"/>
      <c r="AB12" s="42"/>
      <c r="AC12" s="43"/>
      <c r="AD12" s="41"/>
      <c r="AE12" s="42"/>
      <c r="AF12" s="43"/>
      <c r="AG12" s="41"/>
      <c r="AH12" s="42"/>
      <c r="AI12" s="43"/>
      <c r="AK12" s="41">
        <f t="shared" ref="AK12:AM16" si="0">F12+I12+L12+O12+R12+U12+X12+AA12+AD12+AG12</f>
        <v>29314</v>
      </c>
      <c r="AL12" s="42">
        <f t="shared" si="0"/>
        <v>32000</v>
      </c>
      <c r="AM12" s="43">
        <f t="shared" si="0"/>
        <v>38700</v>
      </c>
      <c r="AT12" s="32">
        <f>IF(LEN(E12)&lt;2,0,1)</f>
        <v>1</v>
      </c>
      <c r="AV12" s="23">
        <v>1</v>
      </c>
      <c r="AW12" s="23">
        <v>1</v>
      </c>
      <c r="AX12" s="23">
        <v>1</v>
      </c>
    </row>
    <row r="13" spans="2:50" x14ac:dyDescent="0.3">
      <c r="B13" s="15"/>
      <c r="C13" s="40" t="s">
        <v>21</v>
      </c>
      <c r="D13" s="34" t="s">
        <v>179</v>
      </c>
      <c r="E13" s="35" t="s">
        <v>857</v>
      </c>
      <c r="F13" s="41">
        <v>0</v>
      </c>
      <c r="G13" s="42">
        <v>0</v>
      </c>
      <c r="H13" s="43">
        <v>0</v>
      </c>
      <c r="I13" s="41">
        <v>0</v>
      </c>
      <c r="J13" s="42">
        <v>0</v>
      </c>
      <c r="K13" s="43">
        <v>0</v>
      </c>
      <c r="L13" s="41"/>
      <c r="M13" s="42"/>
      <c r="N13" s="43"/>
      <c r="O13" s="41">
        <v>13800</v>
      </c>
      <c r="P13" s="42">
        <v>13800</v>
      </c>
      <c r="Q13" s="43">
        <v>14000</v>
      </c>
      <c r="R13" s="41">
        <v>1000</v>
      </c>
      <c r="S13" s="42">
        <v>1000</v>
      </c>
      <c r="T13" s="43">
        <v>1200</v>
      </c>
      <c r="U13" s="41">
        <v>3480</v>
      </c>
      <c r="V13" s="42">
        <v>0</v>
      </c>
      <c r="W13" s="43">
        <v>0</v>
      </c>
      <c r="X13" s="41">
        <v>15000</v>
      </c>
      <c r="Y13" s="42">
        <v>20000</v>
      </c>
      <c r="Z13" s="43">
        <v>25000</v>
      </c>
      <c r="AA13" s="41"/>
      <c r="AB13" s="42"/>
      <c r="AC13" s="43"/>
      <c r="AD13" s="41"/>
      <c r="AE13" s="42"/>
      <c r="AF13" s="43"/>
      <c r="AG13" s="41"/>
      <c r="AH13" s="42"/>
      <c r="AI13" s="43"/>
      <c r="AK13" s="41">
        <f t="shared" si="0"/>
        <v>33280</v>
      </c>
      <c r="AL13" s="42">
        <f t="shared" si="0"/>
        <v>34800</v>
      </c>
      <c r="AM13" s="43">
        <f t="shared" si="0"/>
        <v>40200</v>
      </c>
      <c r="AT13" s="32">
        <f>IF(LEN(E13)&lt;2,0,1)</f>
        <v>1</v>
      </c>
      <c r="AV13" s="23">
        <v>1</v>
      </c>
      <c r="AW13" s="23">
        <v>1</v>
      </c>
      <c r="AX13" s="23">
        <f>IF(AW13=AW12,AX12+1,1)</f>
        <v>2</v>
      </c>
    </row>
    <row r="14" spans="2:50" hidden="1" x14ac:dyDescent="0.3">
      <c r="B14" s="15"/>
      <c r="C14" s="40" t="s">
        <v>21</v>
      </c>
      <c r="D14" s="34" t="s">
        <v>2</v>
      </c>
      <c r="E14" s="35" t="s">
        <v>2</v>
      </c>
      <c r="F14" s="41">
        <v>0</v>
      </c>
      <c r="G14" s="42">
        <v>0</v>
      </c>
      <c r="H14" s="43">
        <v>0</v>
      </c>
      <c r="I14" s="41">
        <v>0</v>
      </c>
      <c r="J14" s="42">
        <v>0</v>
      </c>
      <c r="K14" s="43">
        <v>0</v>
      </c>
      <c r="L14" s="41">
        <v>0</v>
      </c>
      <c r="M14" s="42">
        <v>0</v>
      </c>
      <c r="N14" s="43">
        <v>0</v>
      </c>
      <c r="O14" s="41">
        <v>0</v>
      </c>
      <c r="P14" s="42">
        <v>0</v>
      </c>
      <c r="Q14" s="43">
        <v>0</v>
      </c>
      <c r="R14" s="41">
        <v>0</v>
      </c>
      <c r="S14" s="42">
        <v>0</v>
      </c>
      <c r="T14" s="43">
        <v>0</v>
      </c>
      <c r="U14" s="41">
        <v>0</v>
      </c>
      <c r="V14" s="42">
        <v>0</v>
      </c>
      <c r="W14" s="43">
        <v>0</v>
      </c>
      <c r="X14" s="41">
        <v>0</v>
      </c>
      <c r="Y14" s="42">
        <v>0</v>
      </c>
      <c r="Z14" s="43">
        <v>0</v>
      </c>
      <c r="AA14" s="41"/>
      <c r="AB14" s="42"/>
      <c r="AC14" s="43"/>
      <c r="AD14" s="41"/>
      <c r="AE14" s="42"/>
      <c r="AF14" s="43"/>
      <c r="AG14" s="41"/>
      <c r="AH14" s="42"/>
      <c r="AI14" s="43"/>
      <c r="AK14" s="41">
        <f t="shared" si="0"/>
        <v>0</v>
      </c>
      <c r="AL14" s="42">
        <f t="shared" si="0"/>
        <v>0</v>
      </c>
      <c r="AM14" s="43">
        <f t="shared" si="0"/>
        <v>0</v>
      </c>
      <c r="AT14" s="32">
        <f>IF(LEN(E14)&lt;2,0,1)</f>
        <v>0</v>
      </c>
      <c r="AV14" s="23">
        <v>1</v>
      </c>
      <c r="AW14" s="23">
        <v>1</v>
      </c>
      <c r="AX14" s="23">
        <f>IF(AW14=AW13,AX13+1,1)</f>
        <v>3</v>
      </c>
    </row>
    <row r="15" spans="2:50" hidden="1" x14ac:dyDescent="0.3">
      <c r="B15" s="15"/>
      <c r="C15" s="40" t="s">
        <v>21</v>
      </c>
      <c r="D15" s="34" t="s">
        <v>2</v>
      </c>
      <c r="E15" s="35" t="s">
        <v>2</v>
      </c>
      <c r="F15" s="41">
        <v>0</v>
      </c>
      <c r="G15" s="42">
        <v>0</v>
      </c>
      <c r="H15" s="43">
        <v>0</v>
      </c>
      <c r="I15" s="41">
        <v>0</v>
      </c>
      <c r="J15" s="42">
        <v>0</v>
      </c>
      <c r="K15" s="43">
        <v>0</v>
      </c>
      <c r="L15" s="41">
        <v>0</v>
      </c>
      <c r="M15" s="42">
        <v>0</v>
      </c>
      <c r="N15" s="43">
        <v>0</v>
      </c>
      <c r="O15" s="41">
        <v>0</v>
      </c>
      <c r="P15" s="42">
        <v>0</v>
      </c>
      <c r="Q15" s="43">
        <v>0</v>
      </c>
      <c r="R15" s="41">
        <v>0</v>
      </c>
      <c r="S15" s="42">
        <v>0</v>
      </c>
      <c r="T15" s="43">
        <v>0</v>
      </c>
      <c r="U15" s="41">
        <v>0</v>
      </c>
      <c r="V15" s="42">
        <v>0</v>
      </c>
      <c r="W15" s="43">
        <v>0</v>
      </c>
      <c r="X15" s="41">
        <v>0</v>
      </c>
      <c r="Y15" s="42">
        <v>0</v>
      </c>
      <c r="Z15" s="43">
        <v>0</v>
      </c>
      <c r="AA15" s="41"/>
      <c r="AB15" s="42"/>
      <c r="AC15" s="43"/>
      <c r="AD15" s="41"/>
      <c r="AE15" s="42"/>
      <c r="AF15" s="43"/>
      <c r="AG15" s="41"/>
      <c r="AH15" s="42"/>
      <c r="AI15" s="43"/>
      <c r="AK15" s="41">
        <f t="shared" si="0"/>
        <v>0</v>
      </c>
      <c r="AL15" s="42">
        <f t="shared" si="0"/>
        <v>0</v>
      </c>
      <c r="AM15" s="43">
        <f t="shared" si="0"/>
        <v>0</v>
      </c>
      <c r="AT15" s="32">
        <f>IF(LEN(E15)&lt;2,0,1)</f>
        <v>0</v>
      </c>
      <c r="AV15" s="23">
        <v>1</v>
      </c>
      <c r="AW15" s="23">
        <v>1</v>
      </c>
      <c r="AX15" s="23">
        <f>IF(AW15=AW14,AX14+1,1)</f>
        <v>4</v>
      </c>
    </row>
    <row r="16" spans="2:50" hidden="1" x14ac:dyDescent="0.3">
      <c r="B16" s="15"/>
      <c r="C16" s="40" t="s">
        <v>21</v>
      </c>
      <c r="D16" s="34" t="s">
        <v>2</v>
      </c>
      <c r="E16" s="35" t="s">
        <v>2</v>
      </c>
      <c r="F16" s="41">
        <v>0</v>
      </c>
      <c r="G16" s="42">
        <v>0</v>
      </c>
      <c r="H16" s="43">
        <v>0</v>
      </c>
      <c r="I16" s="41">
        <v>0</v>
      </c>
      <c r="J16" s="42">
        <v>0</v>
      </c>
      <c r="K16" s="43">
        <v>0</v>
      </c>
      <c r="L16" s="41">
        <v>0</v>
      </c>
      <c r="M16" s="42">
        <v>0</v>
      </c>
      <c r="N16" s="43">
        <v>0</v>
      </c>
      <c r="O16" s="41">
        <v>0</v>
      </c>
      <c r="P16" s="42">
        <v>0</v>
      </c>
      <c r="Q16" s="43">
        <v>0</v>
      </c>
      <c r="R16" s="41">
        <v>0</v>
      </c>
      <c r="S16" s="42">
        <v>0</v>
      </c>
      <c r="T16" s="43">
        <v>0</v>
      </c>
      <c r="U16" s="41">
        <v>0</v>
      </c>
      <c r="V16" s="42">
        <v>0</v>
      </c>
      <c r="W16" s="43">
        <v>0</v>
      </c>
      <c r="X16" s="41">
        <v>0</v>
      </c>
      <c r="Y16" s="42">
        <v>0</v>
      </c>
      <c r="Z16" s="43">
        <v>0</v>
      </c>
      <c r="AA16" s="41"/>
      <c r="AB16" s="42"/>
      <c r="AC16" s="43"/>
      <c r="AD16" s="41"/>
      <c r="AE16" s="42"/>
      <c r="AF16" s="43"/>
      <c r="AG16" s="41"/>
      <c r="AH16" s="42"/>
      <c r="AI16" s="43"/>
      <c r="AK16" s="41">
        <f t="shared" si="0"/>
        <v>0</v>
      </c>
      <c r="AL16" s="42">
        <f t="shared" si="0"/>
        <v>0</v>
      </c>
      <c r="AM16" s="43">
        <f t="shared" si="0"/>
        <v>0</v>
      </c>
      <c r="AT16" s="32">
        <f>IF(LEN(E16)&lt;2,0,1)</f>
        <v>0</v>
      </c>
      <c r="AV16" s="23">
        <v>1</v>
      </c>
      <c r="AW16" s="23">
        <v>1</v>
      </c>
      <c r="AX16" s="23">
        <f>IF(AW16=AW15,AX15+1,1)</f>
        <v>5</v>
      </c>
    </row>
    <row r="17" spans="2:50" x14ac:dyDescent="0.3">
      <c r="B17" s="15"/>
      <c r="C17" s="44"/>
      <c r="D17" s="45"/>
      <c r="E17" s="46"/>
      <c r="F17" s="47"/>
      <c r="G17" s="48"/>
      <c r="H17" s="49"/>
      <c r="I17" s="47"/>
      <c r="J17" s="48"/>
      <c r="K17" s="49"/>
      <c r="L17" s="47"/>
      <c r="M17" s="48"/>
      <c r="N17" s="49"/>
      <c r="O17" s="47"/>
      <c r="P17" s="48"/>
      <c r="Q17" s="49"/>
      <c r="R17" s="47"/>
      <c r="S17" s="48"/>
      <c r="T17" s="49"/>
      <c r="U17" s="47"/>
      <c r="V17" s="48"/>
      <c r="W17" s="49"/>
      <c r="X17" s="47"/>
      <c r="Y17" s="48"/>
      <c r="Z17" s="49"/>
      <c r="AA17" s="47"/>
      <c r="AB17" s="48"/>
      <c r="AC17" s="49"/>
      <c r="AD17" s="47"/>
      <c r="AE17" s="48"/>
      <c r="AF17" s="49"/>
      <c r="AG17" s="47"/>
      <c r="AH17" s="48"/>
      <c r="AI17" s="49"/>
      <c r="AK17" s="47"/>
      <c r="AL17" s="48"/>
      <c r="AM17" s="49"/>
      <c r="AT17" s="32">
        <f>IF(SUM(AT12:AT16)=0,0,1)</f>
        <v>1</v>
      </c>
    </row>
    <row r="18" spans="2:50" x14ac:dyDescent="0.3">
      <c r="B18" s="15"/>
      <c r="C18" s="40"/>
      <c r="D18" s="34"/>
      <c r="E18" s="35"/>
      <c r="F18" s="41"/>
      <c r="G18" s="42"/>
      <c r="H18" s="43"/>
      <c r="I18" s="41"/>
      <c r="J18" s="42"/>
      <c r="K18" s="43"/>
      <c r="L18" s="41"/>
      <c r="M18" s="42"/>
      <c r="N18" s="43"/>
      <c r="O18" s="41"/>
      <c r="P18" s="42"/>
      <c r="Q18" s="43"/>
      <c r="R18" s="41"/>
      <c r="S18" s="42"/>
      <c r="T18" s="43"/>
      <c r="U18" s="41"/>
      <c r="V18" s="42"/>
      <c r="W18" s="43"/>
      <c r="X18" s="41"/>
      <c r="Y18" s="42"/>
      <c r="Z18" s="43"/>
      <c r="AA18" s="41"/>
      <c r="AB18" s="42"/>
      <c r="AC18" s="43"/>
      <c r="AD18" s="41"/>
      <c r="AE18" s="42"/>
      <c r="AF18" s="43"/>
      <c r="AG18" s="41"/>
      <c r="AH18" s="42"/>
      <c r="AI18" s="43"/>
      <c r="AK18" s="41"/>
      <c r="AL18" s="42"/>
      <c r="AM18" s="43"/>
      <c r="AT18" s="32">
        <f>IF(AT17=0,0,1)</f>
        <v>1</v>
      </c>
    </row>
    <row r="19" spans="2:50" x14ac:dyDescent="0.3">
      <c r="B19" s="15"/>
      <c r="C19" s="40" t="s">
        <v>22</v>
      </c>
      <c r="D19" s="34" t="s">
        <v>184</v>
      </c>
      <c r="E19" s="35" t="s">
        <v>858</v>
      </c>
      <c r="F19" s="41">
        <v>0</v>
      </c>
      <c r="G19" s="42">
        <v>0</v>
      </c>
      <c r="H19" s="43">
        <v>0</v>
      </c>
      <c r="I19" s="41">
        <v>0</v>
      </c>
      <c r="J19" s="42">
        <v>0</v>
      </c>
      <c r="K19" s="43">
        <v>0</v>
      </c>
      <c r="L19" s="41"/>
      <c r="M19" s="42"/>
      <c r="N19" s="43"/>
      <c r="O19" s="41">
        <v>0</v>
      </c>
      <c r="P19" s="42">
        <v>0</v>
      </c>
      <c r="Q19" s="43">
        <v>0</v>
      </c>
      <c r="R19" s="41">
        <v>3000</v>
      </c>
      <c r="S19" s="42">
        <v>3000</v>
      </c>
      <c r="T19" s="43">
        <v>3000</v>
      </c>
      <c r="U19" s="41">
        <v>1359</v>
      </c>
      <c r="V19" s="42">
        <v>0</v>
      </c>
      <c r="W19" s="43">
        <v>0</v>
      </c>
      <c r="X19" s="41">
        <v>0</v>
      </c>
      <c r="Y19" s="42">
        <v>0</v>
      </c>
      <c r="Z19" s="43">
        <v>0</v>
      </c>
      <c r="AA19" s="41"/>
      <c r="AB19" s="42"/>
      <c r="AC19" s="43"/>
      <c r="AD19" s="41"/>
      <c r="AE19" s="42"/>
      <c r="AF19" s="43"/>
      <c r="AG19" s="41"/>
      <c r="AH19" s="42"/>
      <c r="AI19" s="43"/>
      <c r="AK19" s="41">
        <f t="shared" ref="AK19:AM29" si="1">F19+I19+L19+O19+R19+U19+X19+AA19+AD19+AG19</f>
        <v>4359</v>
      </c>
      <c r="AL19" s="42">
        <f t="shared" si="1"/>
        <v>3000</v>
      </c>
      <c r="AM19" s="43">
        <f t="shared" si="1"/>
        <v>3000</v>
      </c>
      <c r="AT19" s="32">
        <f t="shared" ref="AT19:AT29" si="2">IF(LEN(E19)&lt;2,0,1)</f>
        <v>1</v>
      </c>
      <c r="AV19" s="23">
        <v>1</v>
      </c>
      <c r="AW19" s="23">
        <v>2</v>
      </c>
      <c r="AX19" s="23">
        <v>1</v>
      </c>
    </row>
    <row r="20" spans="2:50" x14ac:dyDescent="0.3">
      <c r="B20" s="15"/>
      <c r="C20" s="40" t="s">
        <v>22</v>
      </c>
      <c r="D20" s="34" t="s">
        <v>663</v>
      </c>
      <c r="E20" s="35" t="s">
        <v>869</v>
      </c>
      <c r="F20" s="41">
        <v>0</v>
      </c>
      <c r="G20" s="42">
        <v>0</v>
      </c>
      <c r="H20" s="43">
        <v>0</v>
      </c>
      <c r="I20" s="41">
        <v>0</v>
      </c>
      <c r="J20" s="42">
        <v>0</v>
      </c>
      <c r="K20" s="43">
        <v>0</v>
      </c>
      <c r="L20" s="41"/>
      <c r="M20" s="42"/>
      <c r="N20" s="43"/>
      <c r="O20" s="41">
        <v>0</v>
      </c>
      <c r="P20" s="42">
        <v>0</v>
      </c>
      <c r="Q20" s="43">
        <v>0</v>
      </c>
      <c r="R20" s="41">
        <v>2400</v>
      </c>
      <c r="S20" s="42">
        <v>2400</v>
      </c>
      <c r="T20" s="43">
        <v>2600</v>
      </c>
      <c r="U20" s="41">
        <v>1280</v>
      </c>
      <c r="V20" s="42">
        <v>0</v>
      </c>
      <c r="W20" s="43">
        <v>0</v>
      </c>
      <c r="X20" s="41">
        <v>0</v>
      </c>
      <c r="Y20" s="42">
        <v>0</v>
      </c>
      <c r="Z20" s="43">
        <v>0</v>
      </c>
      <c r="AA20" s="41"/>
      <c r="AB20" s="42"/>
      <c r="AC20" s="43"/>
      <c r="AD20" s="41"/>
      <c r="AE20" s="42"/>
      <c r="AF20" s="43"/>
      <c r="AG20" s="41"/>
      <c r="AH20" s="42"/>
      <c r="AI20" s="43"/>
      <c r="AK20" s="41">
        <f t="shared" si="1"/>
        <v>3680</v>
      </c>
      <c r="AL20" s="42">
        <f t="shared" si="1"/>
        <v>2400</v>
      </c>
      <c r="AM20" s="43">
        <f t="shared" si="1"/>
        <v>2600</v>
      </c>
      <c r="AT20" s="32">
        <f t="shared" si="2"/>
        <v>1</v>
      </c>
      <c r="AV20" s="23">
        <v>1</v>
      </c>
      <c r="AW20" s="23">
        <v>2</v>
      </c>
      <c r="AX20" s="23">
        <f>IF(AW20=AW19,AX19+1,1)</f>
        <v>2</v>
      </c>
    </row>
    <row r="21" spans="2:50" ht="15" customHeight="1" x14ac:dyDescent="0.3">
      <c r="B21" s="15"/>
      <c r="C21" s="40" t="s">
        <v>22</v>
      </c>
      <c r="D21" s="34" t="s">
        <v>190</v>
      </c>
      <c r="E21" s="35" t="s">
        <v>863</v>
      </c>
      <c r="F21" s="41">
        <v>0</v>
      </c>
      <c r="G21" s="42">
        <v>0</v>
      </c>
      <c r="H21" s="43">
        <v>0</v>
      </c>
      <c r="I21" s="41">
        <v>0</v>
      </c>
      <c r="J21" s="42">
        <v>0</v>
      </c>
      <c r="K21" s="43">
        <v>0</v>
      </c>
      <c r="L21" s="41"/>
      <c r="M21" s="42"/>
      <c r="N21" s="43"/>
      <c r="O21" s="41">
        <v>0</v>
      </c>
      <c r="P21" s="42">
        <v>0</v>
      </c>
      <c r="Q21" s="43">
        <v>0</v>
      </c>
      <c r="R21" s="41">
        <v>3800</v>
      </c>
      <c r="S21" s="42">
        <v>3800</v>
      </c>
      <c r="T21" s="43">
        <v>4000</v>
      </c>
      <c r="U21" s="41">
        <v>1202</v>
      </c>
      <c r="V21" s="42">
        <v>0</v>
      </c>
      <c r="W21" s="43">
        <v>0</v>
      </c>
      <c r="X21" s="41">
        <v>0</v>
      </c>
      <c r="Y21" s="42">
        <v>0</v>
      </c>
      <c r="Z21" s="43">
        <v>0</v>
      </c>
      <c r="AA21" s="41"/>
      <c r="AB21" s="42"/>
      <c r="AC21" s="43"/>
      <c r="AD21" s="41"/>
      <c r="AE21" s="42"/>
      <c r="AF21" s="43"/>
      <c r="AG21" s="41"/>
      <c r="AH21" s="42"/>
      <c r="AI21" s="43"/>
      <c r="AK21" s="41">
        <f t="shared" si="1"/>
        <v>5002</v>
      </c>
      <c r="AL21" s="42">
        <f t="shared" si="1"/>
        <v>3800</v>
      </c>
      <c r="AM21" s="43">
        <f t="shared" si="1"/>
        <v>4000</v>
      </c>
      <c r="AT21" s="32">
        <f t="shared" si="2"/>
        <v>1</v>
      </c>
      <c r="AV21" s="23">
        <v>1</v>
      </c>
      <c r="AW21" s="23">
        <v>2</v>
      </c>
      <c r="AX21" s="23">
        <f t="shared" ref="AX21:AX29" si="3">IF(AW21=AW20,AX20+1,1)</f>
        <v>3</v>
      </c>
    </row>
    <row r="22" spans="2:50" ht="15" customHeight="1" x14ac:dyDescent="0.3">
      <c r="B22" s="15"/>
      <c r="C22" s="40" t="s">
        <v>22</v>
      </c>
      <c r="D22" s="34" t="s">
        <v>194</v>
      </c>
      <c r="E22" s="35" t="s">
        <v>859</v>
      </c>
      <c r="F22" s="41">
        <v>0</v>
      </c>
      <c r="G22" s="42">
        <v>0</v>
      </c>
      <c r="H22" s="43">
        <v>0</v>
      </c>
      <c r="I22" s="41">
        <v>0</v>
      </c>
      <c r="J22" s="42">
        <v>0</v>
      </c>
      <c r="K22" s="43">
        <v>0</v>
      </c>
      <c r="L22" s="41"/>
      <c r="M22" s="42"/>
      <c r="N22" s="43"/>
      <c r="O22" s="41">
        <v>0</v>
      </c>
      <c r="P22" s="42">
        <v>0</v>
      </c>
      <c r="Q22" s="43">
        <v>0</v>
      </c>
      <c r="R22" s="41">
        <v>2500</v>
      </c>
      <c r="S22" s="42">
        <v>2500</v>
      </c>
      <c r="T22" s="43">
        <v>2700</v>
      </c>
      <c r="U22" s="41">
        <v>1317</v>
      </c>
      <c r="V22" s="42">
        <v>0</v>
      </c>
      <c r="W22" s="43">
        <v>0</v>
      </c>
      <c r="X22" s="41">
        <v>0</v>
      </c>
      <c r="Y22" s="42">
        <v>0</v>
      </c>
      <c r="Z22" s="43">
        <v>0</v>
      </c>
      <c r="AA22" s="41"/>
      <c r="AB22" s="42"/>
      <c r="AC22" s="43"/>
      <c r="AD22" s="41"/>
      <c r="AE22" s="42"/>
      <c r="AF22" s="43"/>
      <c r="AG22" s="41"/>
      <c r="AH22" s="42"/>
      <c r="AI22" s="43"/>
      <c r="AK22" s="41">
        <f t="shared" si="1"/>
        <v>3817</v>
      </c>
      <c r="AL22" s="42">
        <f t="shared" si="1"/>
        <v>2500</v>
      </c>
      <c r="AM22" s="43">
        <f t="shared" si="1"/>
        <v>2700</v>
      </c>
      <c r="AT22" s="32">
        <f t="shared" si="2"/>
        <v>1</v>
      </c>
      <c r="AV22" s="23">
        <v>1</v>
      </c>
      <c r="AW22" s="23">
        <v>2</v>
      </c>
      <c r="AX22" s="23">
        <f t="shared" si="3"/>
        <v>4</v>
      </c>
    </row>
    <row r="23" spans="2:50" ht="15" customHeight="1" x14ac:dyDescent="0.3">
      <c r="B23" s="15"/>
      <c r="C23" s="40" t="s">
        <v>22</v>
      </c>
      <c r="D23" s="34" t="s">
        <v>198</v>
      </c>
      <c r="E23" s="35" t="s">
        <v>870</v>
      </c>
      <c r="F23" s="41">
        <v>0</v>
      </c>
      <c r="G23" s="42">
        <v>0</v>
      </c>
      <c r="H23" s="43">
        <v>0</v>
      </c>
      <c r="I23" s="41">
        <v>0</v>
      </c>
      <c r="J23" s="42">
        <v>0</v>
      </c>
      <c r="K23" s="43">
        <v>0</v>
      </c>
      <c r="L23" s="41"/>
      <c r="M23" s="42"/>
      <c r="N23" s="43"/>
      <c r="O23" s="41">
        <v>0</v>
      </c>
      <c r="P23" s="42">
        <v>0</v>
      </c>
      <c r="Q23" s="43">
        <v>0</v>
      </c>
      <c r="R23" s="41">
        <v>3800</v>
      </c>
      <c r="S23" s="42">
        <v>3800</v>
      </c>
      <c r="T23" s="43">
        <v>3800</v>
      </c>
      <c r="U23" s="41">
        <v>1232</v>
      </c>
      <c r="V23" s="42">
        <v>0</v>
      </c>
      <c r="W23" s="43">
        <v>0</v>
      </c>
      <c r="X23" s="41">
        <v>0</v>
      </c>
      <c r="Y23" s="42">
        <v>0</v>
      </c>
      <c r="Z23" s="43">
        <v>0</v>
      </c>
      <c r="AA23" s="41"/>
      <c r="AB23" s="42"/>
      <c r="AC23" s="43"/>
      <c r="AD23" s="41"/>
      <c r="AE23" s="42"/>
      <c r="AF23" s="43"/>
      <c r="AG23" s="41"/>
      <c r="AH23" s="42"/>
      <c r="AI23" s="43"/>
      <c r="AK23" s="41">
        <f t="shared" si="1"/>
        <v>5032</v>
      </c>
      <c r="AL23" s="42">
        <f t="shared" si="1"/>
        <v>3800</v>
      </c>
      <c r="AM23" s="43">
        <f t="shared" si="1"/>
        <v>3800</v>
      </c>
      <c r="AT23" s="32">
        <f t="shared" si="2"/>
        <v>1</v>
      </c>
      <c r="AV23" s="23">
        <v>1</v>
      </c>
      <c r="AW23" s="23">
        <v>2</v>
      </c>
      <c r="AX23" s="23">
        <f t="shared" si="3"/>
        <v>5</v>
      </c>
    </row>
    <row r="24" spans="2:50" ht="15" customHeight="1" x14ac:dyDescent="0.3">
      <c r="B24" s="15"/>
      <c r="C24" s="40" t="s">
        <v>22</v>
      </c>
      <c r="D24" s="34" t="s">
        <v>664</v>
      </c>
      <c r="E24" s="35" t="s">
        <v>871</v>
      </c>
      <c r="F24" s="41">
        <v>0</v>
      </c>
      <c r="G24" s="42">
        <v>0</v>
      </c>
      <c r="H24" s="43">
        <v>0</v>
      </c>
      <c r="I24" s="41">
        <v>0</v>
      </c>
      <c r="J24" s="42">
        <v>0</v>
      </c>
      <c r="K24" s="43">
        <v>0</v>
      </c>
      <c r="L24" s="41"/>
      <c r="M24" s="42"/>
      <c r="N24" s="43"/>
      <c r="O24" s="41">
        <v>0</v>
      </c>
      <c r="P24" s="42">
        <v>0</v>
      </c>
      <c r="Q24" s="43">
        <v>0</v>
      </c>
      <c r="R24" s="41">
        <v>1723</v>
      </c>
      <c r="S24" s="42">
        <v>1785</v>
      </c>
      <c r="T24" s="43">
        <v>2001</v>
      </c>
      <c r="U24" s="41">
        <v>1495</v>
      </c>
      <c r="V24" s="42">
        <v>0</v>
      </c>
      <c r="W24" s="43">
        <v>0</v>
      </c>
      <c r="X24" s="41">
        <v>0</v>
      </c>
      <c r="Y24" s="42">
        <v>0</v>
      </c>
      <c r="Z24" s="43">
        <v>0</v>
      </c>
      <c r="AA24" s="41"/>
      <c r="AB24" s="42"/>
      <c r="AC24" s="43"/>
      <c r="AD24" s="41"/>
      <c r="AE24" s="42"/>
      <c r="AF24" s="43"/>
      <c r="AG24" s="41"/>
      <c r="AH24" s="42"/>
      <c r="AI24" s="43"/>
      <c r="AK24" s="41">
        <f t="shared" si="1"/>
        <v>3218</v>
      </c>
      <c r="AL24" s="42">
        <f t="shared" si="1"/>
        <v>1785</v>
      </c>
      <c r="AM24" s="43">
        <f t="shared" si="1"/>
        <v>2001</v>
      </c>
      <c r="AT24" s="32">
        <f t="shared" si="2"/>
        <v>1</v>
      </c>
      <c r="AV24" s="23">
        <v>1</v>
      </c>
      <c r="AW24" s="23">
        <v>2</v>
      </c>
      <c r="AX24" s="23">
        <f t="shared" si="3"/>
        <v>6</v>
      </c>
    </row>
    <row r="25" spans="2:50" x14ac:dyDescent="0.3">
      <c r="B25" s="15"/>
      <c r="C25" s="40" t="s">
        <v>22</v>
      </c>
      <c r="D25" s="34" t="s">
        <v>202</v>
      </c>
      <c r="E25" s="35" t="s">
        <v>860</v>
      </c>
      <c r="F25" s="41">
        <v>0</v>
      </c>
      <c r="G25" s="42">
        <v>0</v>
      </c>
      <c r="H25" s="43">
        <v>0</v>
      </c>
      <c r="I25" s="41">
        <v>0</v>
      </c>
      <c r="J25" s="42">
        <v>0</v>
      </c>
      <c r="K25" s="43">
        <v>0</v>
      </c>
      <c r="L25" s="41"/>
      <c r="M25" s="42"/>
      <c r="N25" s="43"/>
      <c r="O25" s="41">
        <v>0</v>
      </c>
      <c r="P25" s="42">
        <v>0</v>
      </c>
      <c r="Q25" s="43">
        <v>0</v>
      </c>
      <c r="R25" s="41">
        <v>2600</v>
      </c>
      <c r="S25" s="42">
        <v>2600</v>
      </c>
      <c r="T25" s="43">
        <v>2600</v>
      </c>
      <c r="U25" s="41">
        <v>1258</v>
      </c>
      <c r="V25" s="42">
        <v>0</v>
      </c>
      <c r="W25" s="43">
        <v>0</v>
      </c>
      <c r="X25" s="41">
        <v>0</v>
      </c>
      <c r="Y25" s="42">
        <v>0</v>
      </c>
      <c r="Z25" s="43">
        <v>0</v>
      </c>
      <c r="AA25" s="41"/>
      <c r="AB25" s="42"/>
      <c r="AC25" s="43"/>
      <c r="AD25" s="41"/>
      <c r="AE25" s="42"/>
      <c r="AF25" s="43"/>
      <c r="AG25" s="41"/>
      <c r="AH25" s="42"/>
      <c r="AI25" s="43"/>
      <c r="AK25" s="41">
        <f t="shared" si="1"/>
        <v>3858</v>
      </c>
      <c r="AL25" s="42">
        <f t="shared" si="1"/>
        <v>2600</v>
      </c>
      <c r="AM25" s="43">
        <f t="shared" si="1"/>
        <v>2600</v>
      </c>
      <c r="AT25" s="32">
        <f t="shared" si="2"/>
        <v>1</v>
      </c>
      <c r="AV25" s="23">
        <v>1</v>
      </c>
      <c r="AW25" s="23">
        <v>2</v>
      </c>
      <c r="AX25" s="23">
        <f t="shared" si="3"/>
        <v>7</v>
      </c>
    </row>
    <row r="26" spans="2:50" hidden="1" x14ac:dyDescent="0.3">
      <c r="B26" s="15"/>
      <c r="C26" s="40" t="s">
        <v>22</v>
      </c>
      <c r="D26" s="34" t="s">
        <v>2</v>
      </c>
      <c r="E26" s="35" t="s">
        <v>2</v>
      </c>
      <c r="F26" s="41">
        <v>0</v>
      </c>
      <c r="G26" s="42">
        <v>0</v>
      </c>
      <c r="H26" s="43">
        <v>0</v>
      </c>
      <c r="I26" s="41">
        <v>0</v>
      </c>
      <c r="J26" s="42">
        <v>0</v>
      </c>
      <c r="K26" s="43">
        <v>0</v>
      </c>
      <c r="L26" s="41">
        <v>0</v>
      </c>
      <c r="M26" s="42">
        <v>0</v>
      </c>
      <c r="N26" s="43">
        <v>0</v>
      </c>
      <c r="O26" s="41">
        <v>0</v>
      </c>
      <c r="P26" s="42">
        <v>0</v>
      </c>
      <c r="Q26" s="43">
        <v>0</v>
      </c>
      <c r="R26" s="41">
        <v>0</v>
      </c>
      <c r="S26" s="42">
        <v>0</v>
      </c>
      <c r="T26" s="43">
        <v>0</v>
      </c>
      <c r="U26" s="41">
        <v>0</v>
      </c>
      <c r="V26" s="42">
        <v>0</v>
      </c>
      <c r="W26" s="43">
        <v>0</v>
      </c>
      <c r="X26" s="41">
        <v>0</v>
      </c>
      <c r="Y26" s="42">
        <v>0</v>
      </c>
      <c r="Z26" s="43">
        <v>0</v>
      </c>
      <c r="AA26" s="41"/>
      <c r="AB26" s="42"/>
      <c r="AC26" s="43"/>
      <c r="AD26" s="41"/>
      <c r="AE26" s="42"/>
      <c r="AF26" s="43"/>
      <c r="AG26" s="41"/>
      <c r="AH26" s="42"/>
      <c r="AI26" s="43"/>
      <c r="AK26" s="41">
        <f t="shared" si="1"/>
        <v>0</v>
      </c>
      <c r="AL26" s="42">
        <f t="shared" si="1"/>
        <v>0</v>
      </c>
      <c r="AM26" s="43">
        <f t="shared" si="1"/>
        <v>0</v>
      </c>
      <c r="AT26" s="32">
        <f t="shared" si="2"/>
        <v>0</v>
      </c>
      <c r="AV26" s="23">
        <v>1</v>
      </c>
      <c r="AW26" s="23">
        <v>2</v>
      </c>
      <c r="AX26" s="23">
        <f t="shared" si="3"/>
        <v>8</v>
      </c>
    </row>
    <row r="27" spans="2:50" hidden="1" x14ac:dyDescent="0.3">
      <c r="B27" s="15"/>
      <c r="C27" s="40" t="s">
        <v>22</v>
      </c>
      <c r="D27" s="34" t="s">
        <v>2</v>
      </c>
      <c r="E27" s="35" t="s">
        <v>2</v>
      </c>
      <c r="F27" s="41">
        <v>0</v>
      </c>
      <c r="G27" s="42">
        <v>0</v>
      </c>
      <c r="H27" s="43">
        <v>0</v>
      </c>
      <c r="I27" s="41">
        <v>0</v>
      </c>
      <c r="J27" s="42">
        <v>0</v>
      </c>
      <c r="K27" s="43">
        <v>0</v>
      </c>
      <c r="L27" s="41">
        <v>0</v>
      </c>
      <c r="M27" s="42">
        <v>0</v>
      </c>
      <c r="N27" s="43">
        <v>0</v>
      </c>
      <c r="O27" s="41">
        <v>0</v>
      </c>
      <c r="P27" s="42">
        <v>0</v>
      </c>
      <c r="Q27" s="43">
        <v>0</v>
      </c>
      <c r="R27" s="41">
        <v>0</v>
      </c>
      <c r="S27" s="42">
        <v>0</v>
      </c>
      <c r="T27" s="43">
        <v>0</v>
      </c>
      <c r="U27" s="41">
        <v>0</v>
      </c>
      <c r="V27" s="42">
        <v>0</v>
      </c>
      <c r="W27" s="43">
        <v>0</v>
      </c>
      <c r="X27" s="41">
        <v>0</v>
      </c>
      <c r="Y27" s="42">
        <v>0</v>
      </c>
      <c r="Z27" s="43">
        <v>0</v>
      </c>
      <c r="AA27" s="41"/>
      <c r="AB27" s="42"/>
      <c r="AC27" s="43"/>
      <c r="AD27" s="41"/>
      <c r="AE27" s="42"/>
      <c r="AF27" s="43"/>
      <c r="AG27" s="41"/>
      <c r="AH27" s="42"/>
      <c r="AI27" s="43"/>
      <c r="AK27" s="41">
        <f t="shared" si="1"/>
        <v>0</v>
      </c>
      <c r="AL27" s="42">
        <f t="shared" si="1"/>
        <v>0</v>
      </c>
      <c r="AM27" s="43">
        <f t="shared" si="1"/>
        <v>0</v>
      </c>
      <c r="AT27" s="32">
        <f t="shared" si="2"/>
        <v>0</v>
      </c>
      <c r="AV27" s="23">
        <v>1</v>
      </c>
      <c r="AW27" s="23">
        <v>2</v>
      </c>
      <c r="AX27" s="23">
        <f t="shared" si="3"/>
        <v>9</v>
      </c>
    </row>
    <row r="28" spans="2:50" hidden="1" x14ac:dyDescent="0.3">
      <c r="B28" s="15"/>
      <c r="C28" s="40" t="s">
        <v>22</v>
      </c>
      <c r="D28" s="34" t="s">
        <v>2</v>
      </c>
      <c r="E28" s="35" t="s">
        <v>2</v>
      </c>
      <c r="F28" s="41">
        <v>0</v>
      </c>
      <c r="G28" s="42">
        <v>0</v>
      </c>
      <c r="H28" s="43">
        <v>0</v>
      </c>
      <c r="I28" s="41">
        <v>0</v>
      </c>
      <c r="J28" s="42">
        <v>0</v>
      </c>
      <c r="K28" s="43">
        <v>0</v>
      </c>
      <c r="L28" s="41">
        <v>0</v>
      </c>
      <c r="M28" s="42">
        <v>0</v>
      </c>
      <c r="N28" s="43">
        <v>0</v>
      </c>
      <c r="O28" s="41">
        <v>0</v>
      </c>
      <c r="P28" s="42">
        <v>0</v>
      </c>
      <c r="Q28" s="43">
        <v>0</v>
      </c>
      <c r="R28" s="41">
        <v>0</v>
      </c>
      <c r="S28" s="42">
        <v>0</v>
      </c>
      <c r="T28" s="43">
        <v>0</v>
      </c>
      <c r="U28" s="41">
        <v>0</v>
      </c>
      <c r="V28" s="42">
        <v>0</v>
      </c>
      <c r="W28" s="43">
        <v>0</v>
      </c>
      <c r="X28" s="41">
        <v>0</v>
      </c>
      <c r="Y28" s="42">
        <v>0</v>
      </c>
      <c r="Z28" s="43">
        <v>0</v>
      </c>
      <c r="AA28" s="41"/>
      <c r="AB28" s="42"/>
      <c r="AC28" s="43"/>
      <c r="AD28" s="41"/>
      <c r="AE28" s="42"/>
      <c r="AF28" s="43"/>
      <c r="AG28" s="41"/>
      <c r="AH28" s="42"/>
      <c r="AI28" s="43"/>
      <c r="AK28" s="41">
        <f t="shared" si="1"/>
        <v>0</v>
      </c>
      <c r="AL28" s="42">
        <f t="shared" si="1"/>
        <v>0</v>
      </c>
      <c r="AM28" s="43">
        <f t="shared" si="1"/>
        <v>0</v>
      </c>
      <c r="AT28" s="32">
        <f t="shared" si="2"/>
        <v>0</v>
      </c>
      <c r="AV28" s="23">
        <v>1</v>
      </c>
      <c r="AW28" s="23">
        <v>2</v>
      </c>
      <c r="AX28" s="23">
        <f t="shared" si="3"/>
        <v>10</v>
      </c>
    </row>
    <row r="29" spans="2:50" ht="15" customHeight="1" x14ac:dyDescent="0.3">
      <c r="B29" s="15"/>
      <c r="C29" s="40" t="s">
        <v>23</v>
      </c>
      <c r="D29" s="34" t="s">
        <v>665</v>
      </c>
      <c r="E29" s="35" t="s">
        <v>864</v>
      </c>
      <c r="F29" s="41">
        <v>0</v>
      </c>
      <c r="G29" s="42">
        <v>0</v>
      </c>
      <c r="H29" s="43">
        <v>0</v>
      </c>
      <c r="I29" s="41">
        <v>0</v>
      </c>
      <c r="J29" s="42">
        <v>0</v>
      </c>
      <c r="K29" s="43">
        <v>0</v>
      </c>
      <c r="L29" s="41"/>
      <c r="M29" s="42"/>
      <c r="N29" s="43"/>
      <c r="O29" s="41">
        <v>0</v>
      </c>
      <c r="P29" s="42">
        <v>0</v>
      </c>
      <c r="Q29" s="43">
        <v>0</v>
      </c>
      <c r="R29" s="41">
        <v>1000</v>
      </c>
      <c r="S29" s="42">
        <v>1000</v>
      </c>
      <c r="T29" s="43">
        <v>1200</v>
      </c>
      <c r="U29" s="41">
        <v>1200</v>
      </c>
      <c r="V29" s="42">
        <v>0</v>
      </c>
      <c r="W29" s="43">
        <v>0</v>
      </c>
      <c r="X29" s="41">
        <v>0</v>
      </c>
      <c r="Y29" s="42">
        <v>0</v>
      </c>
      <c r="Z29" s="43">
        <v>0</v>
      </c>
      <c r="AA29" s="41"/>
      <c r="AB29" s="42"/>
      <c r="AC29" s="43"/>
      <c r="AD29" s="41"/>
      <c r="AE29" s="42"/>
      <c r="AF29" s="43"/>
      <c r="AG29" s="41"/>
      <c r="AH29" s="42"/>
      <c r="AI29" s="43"/>
      <c r="AK29" s="41">
        <f t="shared" si="1"/>
        <v>2200</v>
      </c>
      <c r="AL29" s="42">
        <f t="shared" si="1"/>
        <v>1000</v>
      </c>
      <c r="AM29" s="43">
        <f t="shared" si="1"/>
        <v>1200</v>
      </c>
      <c r="AT29" s="32">
        <f t="shared" si="2"/>
        <v>1</v>
      </c>
      <c r="AV29" s="23">
        <v>1</v>
      </c>
      <c r="AW29" s="23">
        <v>3</v>
      </c>
      <c r="AX29" s="23">
        <f t="shared" si="3"/>
        <v>1</v>
      </c>
    </row>
    <row r="30" spans="2:50" ht="15" customHeight="1" x14ac:dyDescent="0.3">
      <c r="B30" s="15"/>
      <c r="C30" s="50" t="str">
        <f>IF(LEN(E29)&lt;1,"","Total: " &amp; LEFT(E29,LEN(E29)-21) &amp; "Municipalities")</f>
        <v>Total: Sarah Baartman Municipalities</v>
      </c>
      <c r="D30" s="51"/>
      <c r="E30" s="52"/>
      <c r="F30" s="53">
        <f t="shared" ref="F30:K30" si="4">SUM(F19:F29)</f>
        <v>0</v>
      </c>
      <c r="G30" s="54">
        <f t="shared" si="4"/>
        <v>0</v>
      </c>
      <c r="H30" s="55">
        <f t="shared" si="4"/>
        <v>0</v>
      </c>
      <c r="I30" s="53">
        <f t="shared" si="4"/>
        <v>0</v>
      </c>
      <c r="J30" s="54">
        <f t="shared" si="4"/>
        <v>0</v>
      </c>
      <c r="K30" s="55">
        <f t="shared" si="4"/>
        <v>0</v>
      </c>
      <c r="L30" s="53"/>
      <c r="M30" s="54"/>
      <c r="N30" s="55"/>
      <c r="O30" s="53">
        <f t="shared" ref="O30:W30" si="5">SUM(O19:O29)</f>
        <v>0</v>
      </c>
      <c r="P30" s="54">
        <f t="shared" si="5"/>
        <v>0</v>
      </c>
      <c r="Q30" s="55">
        <f t="shared" si="5"/>
        <v>0</v>
      </c>
      <c r="R30" s="53">
        <f t="shared" si="5"/>
        <v>20823</v>
      </c>
      <c r="S30" s="54">
        <f t="shared" si="5"/>
        <v>20885</v>
      </c>
      <c r="T30" s="55">
        <f t="shared" si="5"/>
        <v>21901</v>
      </c>
      <c r="U30" s="53">
        <f t="shared" si="5"/>
        <v>10343</v>
      </c>
      <c r="V30" s="54">
        <f t="shared" si="5"/>
        <v>0</v>
      </c>
      <c r="W30" s="55">
        <f t="shared" si="5"/>
        <v>0</v>
      </c>
      <c r="X30" s="53">
        <f>SUM(X19:X29)</f>
        <v>0</v>
      </c>
      <c r="Y30" s="54">
        <f>SUM(Y19:Y29)</f>
        <v>0</v>
      </c>
      <c r="Z30" s="55">
        <f>SUM(Z19:Z29)</f>
        <v>0</v>
      </c>
      <c r="AA30" s="53"/>
      <c r="AB30" s="54"/>
      <c r="AC30" s="55"/>
      <c r="AD30" s="53"/>
      <c r="AE30" s="54"/>
      <c r="AF30" s="55"/>
      <c r="AG30" s="53"/>
      <c r="AH30" s="54"/>
      <c r="AI30" s="55"/>
      <c r="AK30" s="53">
        <f>SUM(AK19:AK29)</f>
        <v>31166</v>
      </c>
      <c r="AL30" s="54">
        <f>SUM(AL19:AL29)</f>
        <v>20885</v>
      </c>
      <c r="AM30" s="55">
        <f>SUM(AM19:AM29)</f>
        <v>21901</v>
      </c>
      <c r="AT30" s="32">
        <f>IF(SUM(AT19:AT29)=0,0,1)</f>
        <v>1</v>
      </c>
    </row>
    <row r="31" spans="2:50" ht="15" customHeight="1" x14ac:dyDescent="0.3">
      <c r="B31" s="15"/>
      <c r="C31" s="40"/>
      <c r="D31" s="34"/>
      <c r="E31" s="35"/>
      <c r="F31" s="41"/>
      <c r="G31" s="42"/>
      <c r="H31" s="43"/>
      <c r="I31" s="41"/>
      <c r="J31" s="42"/>
      <c r="K31" s="43"/>
      <c r="L31" s="41"/>
      <c r="M31" s="42"/>
      <c r="N31" s="43"/>
      <c r="O31" s="41"/>
      <c r="P31" s="42"/>
      <c r="Q31" s="43"/>
      <c r="R31" s="41"/>
      <c r="S31" s="42"/>
      <c r="T31" s="43"/>
      <c r="U31" s="41"/>
      <c r="V31" s="42"/>
      <c r="W31" s="43"/>
      <c r="X31" s="41"/>
      <c r="Y31" s="42"/>
      <c r="Z31" s="43"/>
      <c r="AA31" s="41"/>
      <c r="AB31" s="42"/>
      <c r="AC31" s="43"/>
      <c r="AD31" s="41"/>
      <c r="AE31" s="42"/>
      <c r="AF31" s="43"/>
      <c r="AG31" s="41"/>
      <c r="AH31" s="42"/>
      <c r="AI31" s="43"/>
      <c r="AK31" s="41"/>
      <c r="AL31" s="42"/>
      <c r="AM31" s="43"/>
      <c r="AT31" s="32">
        <f>IF(AT30=0,0,1)</f>
        <v>1</v>
      </c>
    </row>
    <row r="32" spans="2:50" ht="15" customHeight="1" x14ac:dyDescent="0.3">
      <c r="B32" s="15"/>
      <c r="C32" s="40" t="s">
        <v>22</v>
      </c>
      <c r="D32" s="34" t="s">
        <v>666</v>
      </c>
      <c r="E32" s="35" t="s">
        <v>866</v>
      </c>
      <c r="F32" s="41">
        <v>0</v>
      </c>
      <c r="G32" s="42">
        <v>0</v>
      </c>
      <c r="H32" s="43">
        <v>0</v>
      </c>
      <c r="I32" s="41">
        <v>0</v>
      </c>
      <c r="J32" s="42">
        <v>0</v>
      </c>
      <c r="K32" s="43">
        <v>0</v>
      </c>
      <c r="L32" s="41"/>
      <c r="M32" s="42"/>
      <c r="N32" s="43"/>
      <c r="O32" s="41">
        <v>0</v>
      </c>
      <c r="P32" s="42">
        <v>0</v>
      </c>
      <c r="Q32" s="43">
        <v>0</v>
      </c>
      <c r="R32" s="41">
        <v>1700</v>
      </c>
      <c r="S32" s="42">
        <v>1700</v>
      </c>
      <c r="T32" s="43">
        <v>2100</v>
      </c>
      <c r="U32" s="41">
        <v>1989</v>
      </c>
      <c r="V32" s="42">
        <v>0</v>
      </c>
      <c r="W32" s="43">
        <v>0</v>
      </c>
      <c r="X32" s="41">
        <v>0</v>
      </c>
      <c r="Y32" s="42">
        <v>0</v>
      </c>
      <c r="Z32" s="43">
        <v>0</v>
      </c>
      <c r="AA32" s="41"/>
      <c r="AB32" s="42"/>
      <c r="AC32" s="43"/>
      <c r="AD32" s="41"/>
      <c r="AE32" s="42"/>
      <c r="AF32" s="43"/>
      <c r="AG32" s="41"/>
      <c r="AH32" s="42"/>
      <c r="AI32" s="43"/>
      <c r="AK32" s="41">
        <f t="shared" ref="AK32:AM42" si="6">F32+I32+L32+O32+R32+U32+X32+AA32+AD32+AG32</f>
        <v>3689</v>
      </c>
      <c r="AL32" s="42">
        <f t="shared" si="6"/>
        <v>1700</v>
      </c>
      <c r="AM32" s="43">
        <f t="shared" si="6"/>
        <v>2100</v>
      </c>
      <c r="AT32" s="32">
        <f t="shared" ref="AT32:AT42" si="7">IF(LEN(E32)&lt;2,0,1)</f>
        <v>1</v>
      </c>
      <c r="AV32" s="23">
        <v>1</v>
      </c>
      <c r="AW32" s="23">
        <v>4</v>
      </c>
      <c r="AX32" s="23">
        <v>1</v>
      </c>
    </row>
    <row r="33" spans="2:50" ht="15" customHeight="1" x14ac:dyDescent="0.3">
      <c r="B33" s="15"/>
      <c r="C33" s="40" t="s">
        <v>22</v>
      </c>
      <c r="D33" s="34" t="s">
        <v>667</v>
      </c>
      <c r="E33" s="35" t="s">
        <v>865</v>
      </c>
      <c r="F33" s="41">
        <v>0</v>
      </c>
      <c r="G33" s="42">
        <v>0</v>
      </c>
      <c r="H33" s="43">
        <v>0</v>
      </c>
      <c r="I33" s="41">
        <v>0</v>
      </c>
      <c r="J33" s="42">
        <v>0</v>
      </c>
      <c r="K33" s="43">
        <v>0</v>
      </c>
      <c r="L33" s="41"/>
      <c r="M33" s="42"/>
      <c r="N33" s="43"/>
      <c r="O33" s="41">
        <v>0</v>
      </c>
      <c r="P33" s="42">
        <v>0</v>
      </c>
      <c r="Q33" s="43">
        <v>0</v>
      </c>
      <c r="R33" s="41">
        <v>1900</v>
      </c>
      <c r="S33" s="42">
        <v>1900</v>
      </c>
      <c r="T33" s="43">
        <v>2200</v>
      </c>
      <c r="U33" s="41">
        <v>1610</v>
      </c>
      <c r="V33" s="42">
        <v>0</v>
      </c>
      <c r="W33" s="43">
        <v>0</v>
      </c>
      <c r="X33" s="41">
        <v>0</v>
      </c>
      <c r="Y33" s="42">
        <v>0</v>
      </c>
      <c r="Z33" s="43">
        <v>0</v>
      </c>
      <c r="AA33" s="41"/>
      <c r="AB33" s="42"/>
      <c r="AC33" s="43"/>
      <c r="AD33" s="41"/>
      <c r="AE33" s="42"/>
      <c r="AF33" s="43"/>
      <c r="AG33" s="41"/>
      <c r="AH33" s="42"/>
      <c r="AI33" s="43"/>
      <c r="AK33" s="41">
        <f t="shared" si="6"/>
        <v>3510</v>
      </c>
      <c r="AL33" s="42">
        <f t="shared" si="6"/>
        <v>1900</v>
      </c>
      <c r="AM33" s="43">
        <f t="shared" si="6"/>
        <v>2200</v>
      </c>
      <c r="AT33" s="32">
        <f t="shared" si="7"/>
        <v>1</v>
      </c>
      <c r="AV33" s="23">
        <v>1</v>
      </c>
      <c r="AW33" s="23">
        <v>4</v>
      </c>
      <c r="AX33" s="23">
        <f>IF(AW33=AW32,AX32+1,1)</f>
        <v>2</v>
      </c>
    </row>
    <row r="34" spans="2:50" ht="15" customHeight="1" x14ac:dyDescent="0.3">
      <c r="B34" s="15"/>
      <c r="C34" s="40" t="s">
        <v>22</v>
      </c>
      <c r="D34" s="34" t="s">
        <v>668</v>
      </c>
      <c r="E34" s="35" t="s">
        <v>868</v>
      </c>
      <c r="F34" s="41">
        <v>0</v>
      </c>
      <c r="G34" s="42">
        <v>0</v>
      </c>
      <c r="H34" s="43">
        <v>0</v>
      </c>
      <c r="I34" s="41">
        <v>0</v>
      </c>
      <c r="J34" s="42">
        <v>0</v>
      </c>
      <c r="K34" s="43">
        <v>0</v>
      </c>
      <c r="L34" s="41"/>
      <c r="M34" s="42"/>
      <c r="N34" s="43"/>
      <c r="O34" s="41">
        <v>0</v>
      </c>
      <c r="P34" s="42">
        <v>0</v>
      </c>
      <c r="Q34" s="43">
        <v>0</v>
      </c>
      <c r="R34" s="41">
        <v>2400</v>
      </c>
      <c r="S34" s="42">
        <v>2400</v>
      </c>
      <c r="T34" s="43">
        <v>2600</v>
      </c>
      <c r="U34" s="41">
        <v>1207</v>
      </c>
      <c r="V34" s="42">
        <v>0</v>
      </c>
      <c r="W34" s="43">
        <v>0</v>
      </c>
      <c r="X34" s="41">
        <v>0</v>
      </c>
      <c r="Y34" s="42">
        <v>0</v>
      </c>
      <c r="Z34" s="43">
        <v>0</v>
      </c>
      <c r="AA34" s="41"/>
      <c r="AB34" s="42"/>
      <c r="AC34" s="43"/>
      <c r="AD34" s="41"/>
      <c r="AE34" s="42"/>
      <c r="AF34" s="43"/>
      <c r="AG34" s="41"/>
      <c r="AH34" s="42"/>
      <c r="AI34" s="43"/>
      <c r="AK34" s="41">
        <f t="shared" si="6"/>
        <v>3607</v>
      </c>
      <c r="AL34" s="42">
        <f t="shared" si="6"/>
        <v>2400</v>
      </c>
      <c r="AM34" s="43">
        <f t="shared" si="6"/>
        <v>2600</v>
      </c>
      <c r="AT34" s="32">
        <f t="shared" si="7"/>
        <v>1</v>
      </c>
      <c r="AV34" s="23">
        <v>1</v>
      </c>
      <c r="AW34" s="23">
        <v>4</v>
      </c>
      <c r="AX34" s="23">
        <f t="shared" ref="AX34:AX42" si="8">IF(AW34=AW33,AX33+1,1)</f>
        <v>3</v>
      </c>
    </row>
    <row r="35" spans="2:50" ht="15" customHeight="1" x14ac:dyDescent="0.3">
      <c r="B35" s="15"/>
      <c r="C35" s="40" t="s">
        <v>22</v>
      </c>
      <c r="D35" s="34" t="s">
        <v>669</v>
      </c>
      <c r="E35" s="35" t="s">
        <v>867</v>
      </c>
      <c r="F35" s="41">
        <v>0</v>
      </c>
      <c r="G35" s="42">
        <v>0</v>
      </c>
      <c r="H35" s="43">
        <v>0</v>
      </c>
      <c r="I35" s="41">
        <v>0</v>
      </c>
      <c r="J35" s="42">
        <v>0</v>
      </c>
      <c r="K35" s="43">
        <v>0</v>
      </c>
      <c r="L35" s="41"/>
      <c r="M35" s="42"/>
      <c r="N35" s="43"/>
      <c r="O35" s="41">
        <v>0</v>
      </c>
      <c r="P35" s="42">
        <v>0</v>
      </c>
      <c r="Q35" s="43">
        <v>0</v>
      </c>
      <c r="R35" s="41">
        <v>2200</v>
      </c>
      <c r="S35" s="42">
        <v>2200</v>
      </c>
      <c r="T35" s="43">
        <v>2400</v>
      </c>
      <c r="U35" s="41">
        <v>1211</v>
      </c>
      <c r="V35" s="42">
        <v>0</v>
      </c>
      <c r="W35" s="43">
        <v>0</v>
      </c>
      <c r="X35" s="41">
        <v>0</v>
      </c>
      <c r="Y35" s="42">
        <v>0</v>
      </c>
      <c r="Z35" s="43">
        <v>0</v>
      </c>
      <c r="AA35" s="41"/>
      <c r="AB35" s="42"/>
      <c r="AC35" s="43"/>
      <c r="AD35" s="41"/>
      <c r="AE35" s="42"/>
      <c r="AF35" s="43"/>
      <c r="AG35" s="41"/>
      <c r="AH35" s="42"/>
      <c r="AI35" s="43"/>
      <c r="AK35" s="41">
        <f t="shared" si="6"/>
        <v>3411</v>
      </c>
      <c r="AL35" s="42">
        <f t="shared" si="6"/>
        <v>2200</v>
      </c>
      <c r="AM35" s="43">
        <f t="shared" si="6"/>
        <v>2400</v>
      </c>
      <c r="AT35" s="32">
        <f t="shared" si="7"/>
        <v>1</v>
      </c>
      <c r="AV35" s="23">
        <v>1</v>
      </c>
      <c r="AW35" s="23">
        <v>4</v>
      </c>
      <c r="AX35" s="23">
        <f t="shared" si="8"/>
        <v>4</v>
      </c>
    </row>
    <row r="36" spans="2:50" ht="15" customHeight="1" x14ac:dyDescent="0.3">
      <c r="B36" s="15"/>
      <c r="C36" s="40" t="s">
        <v>22</v>
      </c>
      <c r="D36" s="34" t="s">
        <v>670</v>
      </c>
      <c r="E36" s="35" t="s">
        <v>861</v>
      </c>
      <c r="F36" s="41">
        <v>0</v>
      </c>
      <c r="G36" s="42">
        <v>0</v>
      </c>
      <c r="H36" s="43">
        <v>0</v>
      </c>
      <c r="I36" s="41">
        <v>0</v>
      </c>
      <c r="J36" s="42">
        <v>0</v>
      </c>
      <c r="K36" s="43">
        <v>0</v>
      </c>
      <c r="L36" s="41"/>
      <c r="M36" s="42"/>
      <c r="N36" s="43"/>
      <c r="O36" s="41">
        <v>0</v>
      </c>
      <c r="P36" s="42">
        <v>0</v>
      </c>
      <c r="Q36" s="43">
        <v>0</v>
      </c>
      <c r="R36" s="41">
        <v>3000</v>
      </c>
      <c r="S36" s="42">
        <v>3000</v>
      </c>
      <c r="T36" s="43">
        <v>3000</v>
      </c>
      <c r="U36" s="41">
        <v>1448</v>
      </c>
      <c r="V36" s="42">
        <v>0</v>
      </c>
      <c r="W36" s="43">
        <v>0</v>
      </c>
      <c r="X36" s="41">
        <v>0</v>
      </c>
      <c r="Y36" s="42">
        <v>0</v>
      </c>
      <c r="Z36" s="43">
        <v>0</v>
      </c>
      <c r="AA36" s="41"/>
      <c r="AB36" s="42"/>
      <c r="AC36" s="43"/>
      <c r="AD36" s="41"/>
      <c r="AE36" s="42"/>
      <c r="AF36" s="43"/>
      <c r="AG36" s="41"/>
      <c r="AH36" s="42"/>
      <c r="AI36" s="43"/>
      <c r="AK36" s="41">
        <f t="shared" si="6"/>
        <v>4448</v>
      </c>
      <c r="AL36" s="42">
        <f t="shared" si="6"/>
        <v>3000</v>
      </c>
      <c r="AM36" s="43">
        <f t="shared" si="6"/>
        <v>3000</v>
      </c>
      <c r="AT36" s="32">
        <f t="shared" si="7"/>
        <v>1</v>
      </c>
      <c r="AV36" s="23">
        <v>1</v>
      </c>
      <c r="AW36" s="23">
        <v>4</v>
      </c>
      <c r="AX36" s="23">
        <f t="shared" si="8"/>
        <v>5</v>
      </c>
    </row>
    <row r="37" spans="2:50" ht="15" customHeight="1" x14ac:dyDescent="0.3">
      <c r="B37" s="15"/>
      <c r="C37" s="40" t="s">
        <v>22</v>
      </c>
      <c r="D37" s="34" t="s">
        <v>671</v>
      </c>
      <c r="E37" s="35" t="s">
        <v>862</v>
      </c>
      <c r="F37" s="41">
        <v>0</v>
      </c>
      <c r="G37" s="42">
        <v>0</v>
      </c>
      <c r="H37" s="43">
        <v>0</v>
      </c>
      <c r="I37" s="41">
        <v>0</v>
      </c>
      <c r="J37" s="42">
        <v>0</v>
      </c>
      <c r="K37" s="43">
        <v>0</v>
      </c>
      <c r="L37" s="41"/>
      <c r="M37" s="42"/>
      <c r="N37" s="43"/>
      <c r="O37" s="41">
        <v>0</v>
      </c>
      <c r="P37" s="42">
        <v>0</v>
      </c>
      <c r="Q37" s="43">
        <v>0</v>
      </c>
      <c r="R37" s="41">
        <v>2800</v>
      </c>
      <c r="S37" s="42">
        <v>2800</v>
      </c>
      <c r="T37" s="43">
        <v>2900</v>
      </c>
      <c r="U37" s="41">
        <v>2983</v>
      </c>
      <c r="V37" s="42">
        <v>0</v>
      </c>
      <c r="W37" s="43">
        <v>0</v>
      </c>
      <c r="X37" s="41">
        <v>0</v>
      </c>
      <c r="Y37" s="42">
        <v>0</v>
      </c>
      <c r="Z37" s="43">
        <v>0</v>
      </c>
      <c r="AA37" s="41"/>
      <c r="AB37" s="42"/>
      <c r="AC37" s="43"/>
      <c r="AD37" s="41"/>
      <c r="AE37" s="42"/>
      <c r="AF37" s="43"/>
      <c r="AG37" s="41"/>
      <c r="AH37" s="42"/>
      <c r="AI37" s="43"/>
      <c r="AK37" s="41">
        <f t="shared" si="6"/>
        <v>5783</v>
      </c>
      <c r="AL37" s="42">
        <f t="shared" si="6"/>
        <v>2800</v>
      </c>
      <c r="AM37" s="43">
        <f t="shared" si="6"/>
        <v>2900</v>
      </c>
      <c r="AT37" s="32">
        <f t="shared" si="7"/>
        <v>1</v>
      </c>
      <c r="AV37" s="23">
        <v>1</v>
      </c>
      <c r="AW37" s="23">
        <v>4</v>
      </c>
      <c r="AX37" s="23">
        <f t="shared" si="8"/>
        <v>6</v>
      </c>
    </row>
    <row r="38" spans="2:50" ht="15" hidden="1" customHeight="1" x14ac:dyDescent="0.3">
      <c r="B38" s="15"/>
      <c r="C38" s="40" t="s">
        <v>22</v>
      </c>
      <c r="D38" s="34" t="s">
        <v>2</v>
      </c>
      <c r="E38" s="35" t="s">
        <v>2</v>
      </c>
      <c r="F38" s="41">
        <v>0</v>
      </c>
      <c r="G38" s="42">
        <v>0</v>
      </c>
      <c r="H38" s="43">
        <v>0</v>
      </c>
      <c r="I38" s="41">
        <v>0</v>
      </c>
      <c r="J38" s="42">
        <v>0</v>
      </c>
      <c r="K38" s="43">
        <v>0</v>
      </c>
      <c r="L38" s="41">
        <v>0</v>
      </c>
      <c r="M38" s="42">
        <v>0</v>
      </c>
      <c r="N38" s="43">
        <v>0</v>
      </c>
      <c r="O38" s="41">
        <v>0</v>
      </c>
      <c r="P38" s="42">
        <v>0</v>
      </c>
      <c r="Q38" s="43">
        <v>0</v>
      </c>
      <c r="R38" s="41">
        <v>0</v>
      </c>
      <c r="S38" s="42">
        <v>0</v>
      </c>
      <c r="T38" s="43">
        <v>0</v>
      </c>
      <c r="U38" s="41">
        <v>0</v>
      </c>
      <c r="V38" s="42">
        <v>0</v>
      </c>
      <c r="W38" s="43">
        <v>0</v>
      </c>
      <c r="X38" s="41">
        <v>0</v>
      </c>
      <c r="Y38" s="42">
        <v>0</v>
      </c>
      <c r="Z38" s="43">
        <v>0</v>
      </c>
      <c r="AA38" s="41">
        <v>0</v>
      </c>
      <c r="AB38" s="42">
        <v>0</v>
      </c>
      <c r="AC38" s="43">
        <v>0</v>
      </c>
      <c r="AD38" s="41"/>
      <c r="AE38" s="42"/>
      <c r="AF38" s="43"/>
      <c r="AG38" s="41"/>
      <c r="AH38" s="42"/>
      <c r="AI38" s="43"/>
      <c r="AK38" s="41">
        <f t="shared" si="6"/>
        <v>0</v>
      </c>
      <c r="AL38" s="42">
        <f t="shared" si="6"/>
        <v>0</v>
      </c>
      <c r="AM38" s="43">
        <f t="shared" si="6"/>
        <v>0</v>
      </c>
      <c r="AT38" s="32">
        <f t="shared" si="7"/>
        <v>0</v>
      </c>
      <c r="AV38" s="23">
        <v>1</v>
      </c>
      <c r="AW38" s="23">
        <v>4</v>
      </c>
      <c r="AX38" s="23">
        <f t="shared" si="8"/>
        <v>7</v>
      </c>
    </row>
    <row r="39" spans="2:50" ht="15" hidden="1" customHeight="1" x14ac:dyDescent="0.3">
      <c r="B39" s="15"/>
      <c r="C39" s="40" t="s">
        <v>22</v>
      </c>
      <c r="D39" s="34" t="s">
        <v>2</v>
      </c>
      <c r="E39" s="35" t="s">
        <v>2</v>
      </c>
      <c r="F39" s="41">
        <v>0</v>
      </c>
      <c r="G39" s="42">
        <v>0</v>
      </c>
      <c r="H39" s="43">
        <v>0</v>
      </c>
      <c r="I39" s="41">
        <v>0</v>
      </c>
      <c r="J39" s="42">
        <v>0</v>
      </c>
      <c r="K39" s="43">
        <v>0</v>
      </c>
      <c r="L39" s="41">
        <v>0</v>
      </c>
      <c r="M39" s="42">
        <v>0</v>
      </c>
      <c r="N39" s="43">
        <v>0</v>
      </c>
      <c r="O39" s="41">
        <v>0</v>
      </c>
      <c r="P39" s="42">
        <v>0</v>
      </c>
      <c r="Q39" s="43">
        <v>0</v>
      </c>
      <c r="R39" s="41">
        <v>0</v>
      </c>
      <c r="S39" s="42">
        <v>0</v>
      </c>
      <c r="T39" s="43">
        <v>0</v>
      </c>
      <c r="U39" s="41">
        <v>0</v>
      </c>
      <c r="V39" s="42">
        <v>0</v>
      </c>
      <c r="W39" s="43">
        <v>0</v>
      </c>
      <c r="X39" s="41">
        <v>0</v>
      </c>
      <c r="Y39" s="42">
        <v>0</v>
      </c>
      <c r="Z39" s="43">
        <v>0</v>
      </c>
      <c r="AA39" s="41">
        <v>0</v>
      </c>
      <c r="AB39" s="42">
        <v>0</v>
      </c>
      <c r="AC39" s="43">
        <v>0</v>
      </c>
      <c r="AD39" s="41"/>
      <c r="AE39" s="42"/>
      <c r="AF39" s="43"/>
      <c r="AG39" s="41"/>
      <c r="AH39" s="42"/>
      <c r="AI39" s="43"/>
      <c r="AK39" s="41">
        <f t="shared" si="6"/>
        <v>0</v>
      </c>
      <c r="AL39" s="42">
        <f t="shared" si="6"/>
        <v>0</v>
      </c>
      <c r="AM39" s="43">
        <f t="shared" si="6"/>
        <v>0</v>
      </c>
      <c r="AT39" s="32">
        <f t="shared" si="7"/>
        <v>0</v>
      </c>
      <c r="AV39" s="23">
        <v>1</v>
      </c>
      <c r="AW39" s="23">
        <v>4</v>
      </c>
      <c r="AX39" s="23">
        <f t="shared" si="8"/>
        <v>8</v>
      </c>
    </row>
    <row r="40" spans="2:50" ht="15" hidden="1" customHeight="1" x14ac:dyDescent="0.3">
      <c r="B40" s="15"/>
      <c r="C40" s="40" t="s">
        <v>22</v>
      </c>
      <c r="D40" s="34" t="s">
        <v>2</v>
      </c>
      <c r="E40" s="35" t="s">
        <v>2</v>
      </c>
      <c r="F40" s="41">
        <v>0</v>
      </c>
      <c r="G40" s="42">
        <v>0</v>
      </c>
      <c r="H40" s="43">
        <v>0</v>
      </c>
      <c r="I40" s="41">
        <v>0</v>
      </c>
      <c r="J40" s="42">
        <v>0</v>
      </c>
      <c r="K40" s="43">
        <v>0</v>
      </c>
      <c r="L40" s="41">
        <v>0</v>
      </c>
      <c r="M40" s="42">
        <v>0</v>
      </c>
      <c r="N40" s="43">
        <v>0</v>
      </c>
      <c r="O40" s="41">
        <v>0</v>
      </c>
      <c r="P40" s="42">
        <v>0</v>
      </c>
      <c r="Q40" s="43">
        <v>0</v>
      </c>
      <c r="R40" s="41">
        <v>0</v>
      </c>
      <c r="S40" s="42">
        <v>0</v>
      </c>
      <c r="T40" s="43">
        <v>0</v>
      </c>
      <c r="U40" s="41">
        <v>0</v>
      </c>
      <c r="V40" s="42">
        <v>0</v>
      </c>
      <c r="W40" s="43">
        <v>0</v>
      </c>
      <c r="X40" s="41">
        <v>0</v>
      </c>
      <c r="Y40" s="42">
        <v>0</v>
      </c>
      <c r="Z40" s="43">
        <v>0</v>
      </c>
      <c r="AA40" s="41">
        <v>0</v>
      </c>
      <c r="AB40" s="42">
        <v>0</v>
      </c>
      <c r="AC40" s="43">
        <v>0</v>
      </c>
      <c r="AD40" s="41"/>
      <c r="AE40" s="42"/>
      <c r="AF40" s="43"/>
      <c r="AG40" s="41"/>
      <c r="AH40" s="42"/>
      <c r="AI40" s="43"/>
      <c r="AK40" s="41">
        <f t="shared" si="6"/>
        <v>0</v>
      </c>
      <c r="AL40" s="42">
        <f t="shared" si="6"/>
        <v>0</v>
      </c>
      <c r="AM40" s="43">
        <f t="shared" si="6"/>
        <v>0</v>
      </c>
      <c r="AT40" s="32">
        <f t="shared" si="7"/>
        <v>0</v>
      </c>
      <c r="AV40" s="23">
        <v>1</v>
      </c>
      <c r="AW40" s="23">
        <v>4</v>
      </c>
      <c r="AX40" s="23">
        <f t="shared" si="8"/>
        <v>9</v>
      </c>
    </row>
    <row r="41" spans="2:50" ht="15" hidden="1" customHeight="1" x14ac:dyDescent="0.3">
      <c r="B41" s="15"/>
      <c r="C41" s="40" t="s">
        <v>22</v>
      </c>
      <c r="D41" s="34" t="s">
        <v>2</v>
      </c>
      <c r="E41" s="35" t="s">
        <v>2</v>
      </c>
      <c r="F41" s="41">
        <v>0</v>
      </c>
      <c r="G41" s="42">
        <v>0</v>
      </c>
      <c r="H41" s="43">
        <v>0</v>
      </c>
      <c r="I41" s="41">
        <v>0</v>
      </c>
      <c r="J41" s="42">
        <v>0</v>
      </c>
      <c r="K41" s="43">
        <v>0</v>
      </c>
      <c r="L41" s="41">
        <v>0</v>
      </c>
      <c r="M41" s="42">
        <v>0</v>
      </c>
      <c r="N41" s="43">
        <v>0</v>
      </c>
      <c r="O41" s="41">
        <v>0</v>
      </c>
      <c r="P41" s="42">
        <v>0</v>
      </c>
      <c r="Q41" s="43">
        <v>0</v>
      </c>
      <c r="R41" s="41">
        <v>0</v>
      </c>
      <c r="S41" s="42">
        <v>0</v>
      </c>
      <c r="T41" s="43">
        <v>0</v>
      </c>
      <c r="U41" s="41">
        <v>0</v>
      </c>
      <c r="V41" s="42">
        <v>0</v>
      </c>
      <c r="W41" s="43">
        <v>0</v>
      </c>
      <c r="X41" s="41">
        <v>0</v>
      </c>
      <c r="Y41" s="42">
        <v>0</v>
      </c>
      <c r="Z41" s="43">
        <v>0</v>
      </c>
      <c r="AA41" s="41">
        <v>0</v>
      </c>
      <c r="AB41" s="42">
        <v>0</v>
      </c>
      <c r="AC41" s="43">
        <v>0</v>
      </c>
      <c r="AD41" s="41"/>
      <c r="AE41" s="42"/>
      <c r="AF41" s="43"/>
      <c r="AG41" s="41"/>
      <c r="AH41" s="42"/>
      <c r="AI41" s="43"/>
      <c r="AK41" s="41">
        <f t="shared" si="6"/>
        <v>0</v>
      </c>
      <c r="AL41" s="42">
        <f t="shared" si="6"/>
        <v>0</v>
      </c>
      <c r="AM41" s="43">
        <f t="shared" si="6"/>
        <v>0</v>
      </c>
      <c r="AT41" s="32">
        <f t="shared" si="7"/>
        <v>0</v>
      </c>
      <c r="AV41" s="23">
        <v>1</v>
      </c>
      <c r="AW41" s="23">
        <v>4</v>
      </c>
      <c r="AX41" s="23">
        <f t="shared" si="8"/>
        <v>10</v>
      </c>
    </row>
    <row r="42" spans="2:50" ht="15" customHeight="1" x14ac:dyDescent="0.3">
      <c r="B42" s="15"/>
      <c r="C42" s="40" t="s">
        <v>23</v>
      </c>
      <c r="D42" s="34" t="s">
        <v>208</v>
      </c>
      <c r="E42" s="35" t="s">
        <v>209</v>
      </c>
      <c r="F42" s="41">
        <v>0</v>
      </c>
      <c r="G42" s="42">
        <v>0</v>
      </c>
      <c r="H42" s="43">
        <v>0</v>
      </c>
      <c r="I42" s="41">
        <v>0</v>
      </c>
      <c r="J42" s="42">
        <v>0</v>
      </c>
      <c r="K42" s="43">
        <v>0</v>
      </c>
      <c r="L42" s="41"/>
      <c r="M42" s="42"/>
      <c r="N42" s="43"/>
      <c r="O42" s="41">
        <v>0</v>
      </c>
      <c r="P42" s="42">
        <v>0</v>
      </c>
      <c r="Q42" s="43">
        <v>0</v>
      </c>
      <c r="R42" s="41">
        <v>2600</v>
      </c>
      <c r="S42" s="42">
        <v>2600</v>
      </c>
      <c r="T42" s="43">
        <v>2700</v>
      </c>
      <c r="U42" s="41">
        <v>1878</v>
      </c>
      <c r="V42" s="42">
        <v>0</v>
      </c>
      <c r="W42" s="43">
        <v>0</v>
      </c>
      <c r="X42" s="41">
        <v>0</v>
      </c>
      <c r="Y42" s="42">
        <v>0</v>
      </c>
      <c r="Z42" s="43">
        <v>0</v>
      </c>
      <c r="AA42" s="41"/>
      <c r="AB42" s="42"/>
      <c r="AC42" s="43"/>
      <c r="AD42" s="41"/>
      <c r="AE42" s="42"/>
      <c r="AF42" s="43"/>
      <c r="AG42" s="41"/>
      <c r="AH42" s="42"/>
      <c r="AI42" s="43"/>
      <c r="AK42" s="41">
        <f t="shared" si="6"/>
        <v>4478</v>
      </c>
      <c r="AL42" s="42">
        <f t="shared" si="6"/>
        <v>2600</v>
      </c>
      <c r="AM42" s="43">
        <f t="shared" si="6"/>
        <v>2700</v>
      </c>
      <c r="AT42" s="32">
        <f t="shared" si="7"/>
        <v>1</v>
      </c>
      <c r="AV42" s="23">
        <v>1</v>
      </c>
      <c r="AW42" s="23">
        <v>5</v>
      </c>
      <c r="AX42" s="23">
        <f t="shared" si="8"/>
        <v>1</v>
      </c>
    </row>
    <row r="43" spans="2:50" ht="15" customHeight="1" x14ac:dyDescent="0.3">
      <c r="B43" s="15"/>
      <c r="C43" s="50" t="str">
        <f>IF(LEN(E42)&lt;1,"","Total: " &amp; LEFT(E42,LEN(E42)-21) &amp; "Municipalities")</f>
        <v>Total: Amathole Municipalities</v>
      </c>
      <c r="D43" s="51"/>
      <c r="E43" s="52"/>
      <c r="F43" s="53">
        <f t="shared" ref="F43:K43" si="9">SUM(F32:F42)</f>
        <v>0</v>
      </c>
      <c r="G43" s="54">
        <f t="shared" si="9"/>
        <v>0</v>
      </c>
      <c r="H43" s="55">
        <f t="shared" si="9"/>
        <v>0</v>
      </c>
      <c r="I43" s="53">
        <f t="shared" si="9"/>
        <v>0</v>
      </c>
      <c r="J43" s="54">
        <f t="shared" si="9"/>
        <v>0</v>
      </c>
      <c r="K43" s="55">
        <f t="shared" si="9"/>
        <v>0</v>
      </c>
      <c r="L43" s="53"/>
      <c r="M43" s="54"/>
      <c r="N43" s="55"/>
      <c r="O43" s="53">
        <f t="shared" ref="O43:W43" si="10">SUM(O32:O42)</f>
        <v>0</v>
      </c>
      <c r="P43" s="54">
        <f t="shared" si="10"/>
        <v>0</v>
      </c>
      <c r="Q43" s="55">
        <f t="shared" si="10"/>
        <v>0</v>
      </c>
      <c r="R43" s="53">
        <f t="shared" si="10"/>
        <v>16600</v>
      </c>
      <c r="S43" s="54">
        <f t="shared" si="10"/>
        <v>16600</v>
      </c>
      <c r="T43" s="55">
        <f t="shared" si="10"/>
        <v>17900</v>
      </c>
      <c r="U43" s="53">
        <f t="shared" si="10"/>
        <v>12326</v>
      </c>
      <c r="V43" s="54">
        <f t="shared" si="10"/>
        <v>0</v>
      </c>
      <c r="W43" s="55">
        <f t="shared" si="10"/>
        <v>0</v>
      </c>
      <c r="X43" s="53">
        <f>SUM(X32:X42)</f>
        <v>0</v>
      </c>
      <c r="Y43" s="54">
        <f>SUM(Y32:Y42)</f>
        <v>0</v>
      </c>
      <c r="Z43" s="55">
        <f>SUM(Z32:Z42)</f>
        <v>0</v>
      </c>
      <c r="AA43" s="53"/>
      <c r="AB43" s="54"/>
      <c r="AC43" s="55"/>
      <c r="AD43" s="53"/>
      <c r="AE43" s="54"/>
      <c r="AF43" s="55"/>
      <c r="AG43" s="53"/>
      <c r="AH43" s="54"/>
      <c r="AI43" s="55"/>
      <c r="AK43" s="53">
        <f>SUM(AK32:AK42)</f>
        <v>28926</v>
      </c>
      <c r="AL43" s="54">
        <f>SUM(AL32:AL42)</f>
        <v>16600</v>
      </c>
      <c r="AM43" s="55">
        <f>SUM(AM32:AM42)</f>
        <v>17900</v>
      </c>
      <c r="AT43" s="32">
        <f>IF(SUM(AT32:AT42)=0,0,1)</f>
        <v>1</v>
      </c>
    </row>
    <row r="44" spans="2:50" ht="15" customHeight="1" x14ac:dyDescent="0.3">
      <c r="B44" s="15"/>
      <c r="C44" s="40"/>
      <c r="D44" s="34"/>
      <c r="E44" s="35"/>
      <c r="F44" s="41"/>
      <c r="G44" s="42"/>
      <c r="H44" s="43"/>
      <c r="I44" s="41"/>
      <c r="J44" s="42"/>
      <c r="K44" s="43"/>
      <c r="L44" s="41"/>
      <c r="M44" s="42"/>
      <c r="N44" s="43"/>
      <c r="O44" s="41"/>
      <c r="P44" s="42"/>
      <c r="Q44" s="43"/>
      <c r="R44" s="41"/>
      <c r="S44" s="42"/>
      <c r="T44" s="43"/>
      <c r="U44" s="41"/>
      <c r="V44" s="42"/>
      <c r="W44" s="43"/>
      <c r="X44" s="41"/>
      <c r="Y44" s="42"/>
      <c r="Z44" s="43"/>
      <c r="AA44" s="41"/>
      <c r="AB44" s="42"/>
      <c r="AC44" s="43"/>
      <c r="AD44" s="41"/>
      <c r="AE44" s="42"/>
      <c r="AF44" s="43"/>
      <c r="AG44" s="41"/>
      <c r="AH44" s="42"/>
      <c r="AI44" s="43"/>
      <c r="AK44" s="41"/>
      <c r="AL44" s="42"/>
      <c r="AM44" s="43"/>
      <c r="AT44" s="32">
        <f>IF(AT43=0,0,1)</f>
        <v>1</v>
      </c>
    </row>
    <row r="45" spans="2:50" ht="15" customHeight="1" x14ac:dyDescent="0.3">
      <c r="B45" s="15"/>
      <c r="C45" s="40" t="s">
        <v>22</v>
      </c>
      <c r="D45" s="34" t="s">
        <v>672</v>
      </c>
      <c r="E45" s="35" t="s">
        <v>872</v>
      </c>
      <c r="F45" s="41">
        <v>0</v>
      </c>
      <c r="G45" s="42">
        <v>0</v>
      </c>
      <c r="H45" s="43">
        <v>0</v>
      </c>
      <c r="I45" s="41">
        <v>0</v>
      </c>
      <c r="J45" s="42">
        <v>0</v>
      </c>
      <c r="K45" s="43">
        <v>0</v>
      </c>
      <c r="L45" s="41"/>
      <c r="M45" s="42"/>
      <c r="N45" s="43"/>
      <c r="O45" s="41">
        <v>0</v>
      </c>
      <c r="P45" s="42">
        <v>0</v>
      </c>
      <c r="Q45" s="43">
        <v>0</v>
      </c>
      <c r="R45" s="41">
        <v>3000</v>
      </c>
      <c r="S45" s="42">
        <v>3000</v>
      </c>
      <c r="T45" s="43">
        <v>3000</v>
      </c>
      <c r="U45" s="41">
        <v>1454</v>
      </c>
      <c r="V45" s="42">
        <v>0</v>
      </c>
      <c r="W45" s="43">
        <v>0</v>
      </c>
      <c r="X45" s="41">
        <v>0</v>
      </c>
      <c r="Y45" s="42">
        <v>0</v>
      </c>
      <c r="Z45" s="43">
        <v>0</v>
      </c>
      <c r="AA45" s="41"/>
      <c r="AB45" s="42"/>
      <c r="AC45" s="43"/>
      <c r="AD45" s="41"/>
      <c r="AE45" s="42"/>
      <c r="AF45" s="43"/>
      <c r="AG45" s="41"/>
      <c r="AH45" s="42"/>
      <c r="AI45" s="43"/>
      <c r="AK45" s="41">
        <f t="shared" ref="AK45:AM55" si="11">F45+I45+L45+O45+R45+U45+X45+AA45+AD45+AG45</f>
        <v>4454</v>
      </c>
      <c r="AL45" s="42">
        <f t="shared" si="11"/>
        <v>3000</v>
      </c>
      <c r="AM45" s="43">
        <f t="shared" si="11"/>
        <v>3000</v>
      </c>
      <c r="AT45" s="32">
        <f t="shared" ref="AT45:AT55" si="12">IF(LEN(E45)&lt;2,0,1)</f>
        <v>1</v>
      </c>
      <c r="AV45" s="23">
        <v>1</v>
      </c>
      <c r="AW45" s="23">
        <v>6</v>
      </c>
      <c r="AX45" s="23">
        <v>1</v>
      </c>
    </row>
    <row r="46" spans="2:50" ht="15" customHeight="1" x14ac:dyDescent="0.3">
      <c r="B46" s="15"/>
      <c r="C46" s="40" t="s">
        <v>22</v>
      </c>
      <c r="D46" s="34" t="s">
        <v>673</v>
      </c>
      <c r="E46" s="35" t="s">
        <v>873</v>
      </c>
      <c r="F46" s="41">
        <v>0</v>
      </c>
      <c r="G46" s="42">
        <v>0</v>
      </c>
      <c r="H46" s="43">
        <v>0</v>
      </c>
      <c r="I46" s="41">
        <v>0</v>
      </c>
      <c r="J46" s="42">
        <v>0</v>
      </c>
      <c r="K46" s="43">
        <v>0</v>
      </c>
      <c r="L46" s="41"/>
      <c r="M46" s="42"/>
      <c r="N46" s="43"/>
      <c r="O46" s="41">
        <v>0</v>
      </c>
      <c r="P46" s="42">
        <v>0</v>
      </c>
      <c r="Q46" s="43">
        <v>0</v>
      </c>
      <c r="R46" s="41">
        <v>2100</v>
      </c>
      <c r="S46" s="42">
        <v>2100</v>
      </c>
      <c r="T46" s="43">
        <v>2300</v>
      </c>
      <c r="U46" s="41">
        <v>1914</v>
      </c>
      <c r="V46" s="42">
        <v>0</v>
      </c>
      <c r="W46" s="43">
        <v>0</v>
      </c>
      <c r="X46" s="41">
        <v>0</v>
      </c>
      <c r="Y46" s="42">
        <v>0</v>
      </c>
      <c r="Z46" s="43">
        <v>0</v>
      </c>
      <c r="AA46" s="41"/>
      <c r="AB46" s="42"/>
      <c r="AC46" s="43"/>
      <c r="AD46" s="41"/>
      <c r="AE46" s="42"/>
      <c r="AF46" s="43"/>
      <c r="AG46" s="41"/>
      <c r="AH46" s="42"/>
      <c r="AI46" s="43"/>
      <c r="AK46" s="41">
        <f t="shared" si="11"/>
        <v>4014</v>
      </c>
      <c r="AL46" s="42">
        <f t="shared" si="11"/>
        <v>2100</v>
      </c>
      <c r="AM46" s="43">
        <f t="shared" si="11"/>
        <v>2300</v>
      </c>
      <c r="AT46" s="32">
        <f t="shared" si="12"/>
        <v>1</v>
      </c>
      <c r="AV46" s="23">
        <v>1</v>
      </c>
      <c r="AW46" s="23">
        <v>6</v>
      </c>
      <c r="AX46" s="23">
        <f>IF(AW46=AW45,AX45+1,1)</f>
        <v>2</v>
      </c>
    </row>
    <row r="47" spans="2:50" ht="15" customHeight="1" x14ac:dyDescent="0.3">
      <c r="B47" s="15"/>
      <c r="C47" s="40" t="s">
        <v>22</v>
      </c>
      <c r="D47" s="34" t="s">
        <v>674</v>
      </c>
      <c r="E47" s="35" t="s">
        <v>874</v>
      </c>
      <c r="F47" s="41">
        <v>0</v>
      </c>
      <c r="G47" s="42">
        <v>0</v>
      </c>
      <c r="H47" s="43">
        <v>0</v>
      </c>
      <c r="I47" s="41">
        <v>0</v>
      </c>
      <c r="J47" s="42">
        <v>0</v>
      </c>
      <c r="K47" s="43">
        <v>0</v>
      </c>
      <c r="L47" s="41"/>
      <c r="M47" s="42"/>
      <c r="N47" s="43"/>
      <c r="O47" s="41">
        <v>0</v>
      </c>
      <c r="P47" s="42">
        <v>0</v>
      </c>
      <c r="Q47" s="43">
        <v>0</v>
      </c>
      <c r="R47" s="41">
        <v>3000</v>
      </c>
      <c r="S47" s="42">
        <v>3000</v>
      </c>
      <c r="T47" s="43">
        <v>3000</v>
      </c>
      <c r="U47" s="41">
        <v>1756</v>
      </c>
      <c r="V47" s="42">
        <v>0</v>
      </c>
      <c r="W47" s="43">
        <v>0</v>
      </c>
      <c r="X47" s="41">
        <v>0</v>
      </c>
      <c r="Y47" s="42">
        <v>0</v>
      </c>
      <c r="Z47" s="43">
        <v>0</v>
      </c>
      <c r="AA47" s="41"/>
      <c r="AB47" s="42"/>
      <c r="AC47" s="43"/>
      <c r="AD47" s="41"/>
      <c r="AE47" s="42"/>
      <c r="AF47" s="43"/>
      <c r="AG47" s="41"/>
      <c r="AH47" s="42"/>
      <c r="AI47" s="43"/>
      <c r="AK47" s="41">
        <f t="shared" si="11"/>
        <v>4756</v>
      </c>
      <c r="AL47" s="42">
        <f t="shared" si="11"/>
        <v>3000</v>
      </c>
      <c r="AM47" s="43">
        <f t="shared" si="11"/>
        <v>3000</v>
      </c>
      <c r="AT47" s="32">
        <f t="shared" si="12"/>
        <v>1</v>
      </c>
      <c r="AV47" s="23">
        <v>1</v>
      </c>
      <c r="AW47" s="23">
        <v>6</v>
      </c>
      <c r="AX47" s="23">
        <f t="shared" ref="AX47:AX55" si="13">IF(AW47=AW46,AX46+1,1)</f>
        <v>3</v>
      </c>
    </row>
    <row r="48" spans="2:50" ht="15" customHeight="1" x14ac:dyDescent="0.3">
      <c r="B48" s="15"/>
      <c r="C48" s="40" t="s">
        <v>22</v>
      </c>
      <c r="D48" s="34" t="s">
        <v>675</v>
      </c>
      <c r="E48" s="35" t="s">
        <v>878</v>
      </c>
      <c r="F48" s="41">
        <v>0</v>
      </c>
      <c r="G48" s="42">
        <v>0</v>
      </c>
      <c r="H48" s="43">
        <v>0</v>
      </c>
      <c r="I48" s="41">
        <v>0</v>
      </c>
      <c r="J48" s="42">
        <v>0</v>
      </c>
      <c r="K48" s="43">
        <v>0</v>
      </c>
      <c r="L48" s="41"/>
      <c r="M48" s="42"/>
      <c r="N48" s="43"/>
      <c r="O48" s="41">
        <v>0</v>
      </c>
      <c r="P48" s="42">
        <v>0</v>
      </c>
      <c r="Q48" s="43">
        <v>0</v>
      </c>
      <c r="R48" s="41">
        <v>1700</v>
      </c>
      <c r="S48" s="42">
        <v>1800</v>
      </c>
      <c r="T48" s="43">
        <v>2100</v>
      </c>
      <c r="U48" s="41">
        <v>1792</v>
      </c>
      <c r="V48" s="42">
        <v>0</v>
      </c>
      <c r="W48" s="43">
        <v>0</v>
      </c>
      <c r="X48" s="41">
        <v>0</v>
      </c>
      <c r="Y48" s="42">
        <v>0</v>
      </c>
      <c r="Z48" s="43">
        <v>0</v>
      </c>
      <c r="AA48" s="41"/>
      <c r="AB48" s="42"/>
      <c r="AC48" s="43"/>
      <c r="AD48" s="41"/>
      <c r="AE48" s="42"/>
      <c r="AF48" s="43"/>
      <c r="AG48" s="41"/>
      <c r="AH48" s="42"/>
      <c r="AI48" s="43"/>
      <c r="AK48" s="41">
        <f t="shared" si="11"/>
        <v>3492</v>
      </c>
      <c r="AL48" s="42">
        <f t="shared" si="11"/>
        <v>1800</v>
      </c>
      <c r="AM48" s="43">
        <f t="shared" si="11"/>
        <v>2100</v>
      </c>
      <c r="AT48" s="32">
        <f t="shared" si="12"/>
        <v>1</v>
      </c>
      <c r="AV48" s="23">
        <v>1</v>
      </c>
      <c r="AW48" s="23">
        <v>6</v>
      </c>
      <c r="AX48" s="23">
        <f t="shared" si="13"/>
        <v>4</v>
      </c>
    </row>
    <row r="49" spans="2:50" ht="15" customHeight="1" x14ac:dyDescent="0.3">
      <c r="B49" s="15"/>
      <c r="C49" s="40" t="s">
        <v>22</v>
      </c>
      <c r="D49" s="34" t="s">
        <v>676</v>
      </c>
      <c r="E49" s="35" t="s">
        <v>880</v>
      </c>
      <c r="F49" s="41">
        <v>0</v>
      </c>
      <c r="G49" s="42">
        <v>0</v>
      </c>
      <c r="H49" s="43">
        <v>0</v>
      </c>
      <c r="I49" s="41">
        <v>0</v>
      </c>
      <c r="J49" s="42">
        <v>0</v>
      </c>
      <c r="K49" s="43">
        <v>0</v>
      </c>
      <c r="L49" s="41"/>
      <c r="M49" s="42"/>
      <c r="N49" s="43"/>
      <c r="O49" s="41">
        <v>0</v>
      </c>
      <c r="P49" s="42">
        <v>0</v>
      </c>
      <c r="Q49" s="43">
        <v>0</v>
      </c>
      <c r="R49" s="41">
        <v>3000</v>
      </c>
      <c r="S49" s="42">
        <v>3000</v>
      </c>
      <c r="T49" s="43">
        <v>3000</v>
      </c>
      <c r="U49" s="41">
        <v>1423</v>
      </c>
      <c r="V49" s="42">
        <v>0</v>
      </c>
      <c r="W49" s="43">
        <v>0</v>
      </c>
      <c r="X49" s="41">
        <v>0</v>
      </c>
      <c r="Y49" s="42">
        <v>0</v>
      </c>
      <c r="Z49" s="43">
        <v>0</v>
      </c>
      <c r="AA49" s="41"/>
      <c r="AB49" s="42"/>
      <c r="AC49" s="43"/>
      <c r="AD49" s="41"/>
      <c r="AE49" s="42"/>
      <c r="AF49" s="43"/>
      <c r="AG49" s="41"/>
      <c r="AH49" s="42"/>
      <c r="AI49" s="43"/>
      <c r="AK49" s="41">
        <f t="shared" si="11"/>
        <v>4423</v>
      </c>
      <c r="AL49" s="42">
        <f t="shared" si="11"/>
        <v>3000</v>
      </c>
      <c r="AM49" s="43">
        <f t="shared" si="11"/>
        <v>3000</v>
      </c>
      <c r="AT49" s="32">
        <f t="shared" si="12"/>
        <v>1</v>
      </c>
      <c r="AV49" s="23">
        <v>1</v>
      </c>
      <c r="AW49" s="23">
        <v>6</v>
      </c>
      <c r="AX49" s="23">
        <f t="shared" si="13"/>
        <v>5</v>
      </c>
    </row>
    <row r="50" spans="2:50" ht="15" customHeight="1" x14ac:dyDescent="0.3">
      <c r="B50" s="15"/>
      <c r="C50" s="40" t="s">
        <v>22</v>
      </c>
      <c r="D50" s="34" t="s">
        <v>677</v>
      </c>
      <c r="E50" s="35" t="s">
        <v>877</v>
      </c>
      <c r="F50" s="41">
        <v>0</v>
      </c>
      <c r="G50" s="42">
        <v>0</v>
      </c>
      <c r="H50" s="43">
        <v>0</v>
      </c>
      <c r="I50" s="41">
        <v>0</v>
      </c>
      <c r="J50" s="42">
        <v>0</v>
      </c>
      <c r="K50" s="43">
        <v>0</v>
      </c>
      <c r="L50" s="41"/>
      <c r="M50" s="42"/>
      <c r="N50" s="43"/>
      <c r="O50" s="41">
        <v>0</v>
      </c>
      <c r="P50" s="42">
        <v>0</v>
      </c>
      <c r="Q50" s="43">
        <v>0</v>
      </c>
      <c r="R50" s="41">
        <v>3000</v>
      </c>
      <c r="S50" s="42">
        <v>3000</v>
      </c>
      <c r="T50" s="43">
        <v>3000</v>
      </c>
      <c r="U50" s="41">
        <v>2503</v>
      </c>
      <c r="V50" s="42">
        <v>0</v>
      </c>
      <c r="W50" s="43">
        <v>0</v>
      </c>
      <c r="X50" s="41">
        <v>0</v>
      </c>
      <c r="Y50" s="42">
        <v>0</v>
      </c>
      <c r="Z50" s="43">
        <v>0</v>
      </c>
      <c r="AA50" s="41"/>
      <c r="AB50" s="42"/>
      <c r="AC50" s="43"/>
      <c r="AD50" s="41"/>
      <c r="AE50" s="42"/>
      <c r="AF50" s="43"/>
      <c r="AG50" s="41"/>
      <c r="AH50" s="42"/>
      <c r="AI50" s="43"/>
      <c r="AK50" s="41">
        <f t="shared" si="11"/>
        <v>5503</v>
      </c>
      <c r="AL50" s="42">
        <f t="shared" si="11"/>
        <v>3000</v>
      </c>
      <c r="AM50" s="43">
        <f t="shared" si="11"/>
        <v>3000</v>
      </c>
      <c r="AT50" s="32">
        <f t="shared" si="12"/>
        <v>1</v>
      </c>
      <c r="AV50" s="23">
        <v>1</v>
      </c>
      <c r="AW50" s="23">
        <v>6</v>
      </c>
      <c r="AX50" s="23">
        <f t="shared" si="13"/>
        <v>6</v>
      </c>
    </row>
    <row r="51" spans="2:50" ht="15" hidden="1" customHeight="1" x14ac:dyDescent="0.3">
      <c r="B51" s="15"/>
      <c r="C51" s="40" t="s">
        <v>22</v>
      </c>
      <c r="D51" s="34" t="s">
        <v>2</v>
      </c>
      <c r="E51" s="35" t="s">
        <v>2</v>
      </c>
      <c r="F51" s="41">
        <v>0</v>
      </c>
      <c r="G51" s="42">
        <v>0</v>
      </c>
      <c r="H51" s="43">
        <v>0</v>
      </c>
      <c r="I51" s="41">
        <v>0</v>
      </c>
      <c r="J51" s="42">
        <v>0</v>
      </c>
      <c r="K51" s="43">
        <v>0</v>
      </c>
      <c r="L51" s="41">
        <v>0</v>
      </c>
      <c r="M51" s="42">
        <v>0</v>
      </c>
      <c r="N51" s="43">
        <v>0</v>
      </c>
      <c r="O51" s="41">
        <v>0</v>
      </c>
      <c r="P51" s="42">
        <v>0</v>
      </c>
      <c r="Q51" s="43">
        <v>0</v>
      </c>
      <c r="R51" s="41">
        <v>0</v>
      </c>
      <c r="S51" s="42">
        <v>0</v>
      </c>
      <c r="T51" s="43">
        <v>0</v>
      </c>
      <c r="U51" s="41">
        <v>0</v>
      </c>
      <c r="V51" s="42">
        <v>0</v>
      </c>
      <c r="W51" s="43">
        <v>0</v>
      </c>
      <c r="X51" s="41">
        <v>0</v>
      </c>
      <c r="Y51" s="42">
        <v>0</v>
      </c>
      <c r="Z51" s="43">
        <v>0</v>
      </c>
      <c r="AA51" s="41">
        <v>0</v>
      </c>
      <c r="AB51" s="42">
        <v>0</v>
      </c>
      <c r="AC51" s="43">
        <v>0</v>
      </c>
      <c r="AD51" s="41"/>
      <c r="AE51" s="42"/>
      <c r="AF51" s="43"/>
      <c r="AG51" s="41"/>
      <c r="AH51" s="42"/>
      <c r="AI51" s="43"/>
      <c r="AK51" s="41">
        <f t="shared" si="11"/>
        <v>0</v>
      </c>
      <c r="AL51" s="42">
        <f t="shared" si="11"/>
        <v>0</v>
      </c>
      <c r="AM51" s="43">
        <f t="shared" si="11"/>
        <v>0</v>
      </c>
      <c r="AT51" s="32">
        <f t="shared" si="12"/>
        <v>0</v>
      </c>
      <c r="AV51" s="23">
        <v>1</v>
      </c>
      <c r="AW51" s="23">
        <v>6</v>
      </c>
      <c r="AX51" s="23">
        <f t="shared" si="13"/>
        <v>7</v>
      </c>
    </row>
    <row r="52" spans="2:50" ht="15" hidden="1" customHeight="1" x14ac:dyDescent="0.3">
      <c r="B52" s="15"/>
      <c r="C52" s="40" t="s">
        <v>22</v>
      </c>
      <c r="D52" s="34" t="s">
        <v>2</v>
      </c>
      <c r="E52" s="35" t="s">
        <v>2</v>
      </c>
      <c r="F52" s="41">
        <v>0</v>
      </c>
      <c r="G52" s="42">
        <v>0</v>
      </c>
      <c r="H52" s="43">
        <v>0</v>
      </c>
      <c r="I52" s="41">
        <v>0</v>
      </c>
      <c r="J52" s="42">
        <v>0</v>
      </c>
      <c r="K52" s="43">
        <v>0</v>
      </c>
      <c r="L52" s="41">
        <v>0</v>
      </c>
      <c r="M52" s="42">
        <v>0</v>
      </c>
      <c r="N52" s="43">
        <v>0</v>
      </c>
      <c r="O52" s="41">
        <v>0</v>
      </c>
      <c r="P52" s="42">
        <v>0</v>
      </c>
      <c r="Q52" s="43">
        <v>0</v>
      </c>
      <c r="R52" s="41">
        <v>0</v>
      </c>
      <c r="S52" s="42">
        <v>0</v>
      </c>
      <c r="T52" s="43">
        <v>0</v>
      </c>
      <c r="U52" s="41">
        <v>0</v>
      </c>
      <c r="V52" s="42">
        <v>0</v>
      </c>
      <c r="W52" s="43">
        <v>0</v>
      </c>
      <c r="X52" s="41">
        <v>0</v>
      </c>
      <c r="Y52" s="42">
        <v>0</v>
      </c>
      <c r="Z52" s="43">
        <v>0</v>
      </c>
      <c r="AA52" s="41">
        <v>0</v>
      </c>
      <c r="AB52" s="42">
        <v>0</v>
      </c>
      <c r="AC52" s="43">
        <v>0</v>
      </c>
      <c r="AD52" s="41"/>
      <c r="AE52" s="42"/>
      <c r="AF52" s="43"/>
      <c r="AG52" s="41"/>
      <c r="AH52" s="42"/>
      <c r="AI52" s="43"/>
      <c r="AK52" s="41">
        <f t="shared" si="11"/>
        <v>0</v>
      </c>
      <c r="AL52" s="42">
        <f t="shared" si="11"/>
        <v>0</v>
      </c>
      <c r="AM52" s="43">
        <f t="shared" si="11"/>
        <v>0</v>
      </c>
      <c r="AT52" s="32">
        <f t="shared" si="12"/>
        <v>0</v>
      </c>
      <c r="AV52" s="23">
        <v>1</v>
      </c>
      <c r="AW52" s="23">
        <v>6</v>
      </c>
      <c r="AX52" s="23">
        <f t="shared" si="13"/>
        <v>8</v>
      </c>
    </row>
    <row r="53" spans="2:50" ht="15" hidden="1" customHeight="1" x14ac:dyDescent="0.3">
      <c r="B53" s="15"/>
      <c r="C53" s="40" t="s">
        <v>22</v>
      </c>
      <c r="D53" s="34" t="s">
        <v>2</v>
      </c>
      <c r="E53" s="35" t="s">
        <v>2</v>
      </c>
      <c r="F53" s="41">
        <v>0</v>
      </c>
      <c r="G53" s="42">
        <v>0</v>
      </c>
      <c r="H53" s="43">
        <v>0</v>
      </c>
      <c r="I53" s="41">
        <v>0</v>
      </c>
      <c r="J53" s="42">
        <v>0</v>
      </c>
      <c r="K53" s="43">
        <v>0</v>
      </c>
      <c r="L53" s="41">
        <v>0</v>
      </c>
      <c r="M53" s="42">
        <v>0</v>
      </c>
      <c r="N53" s="43">
        <v>0</v>
      </c>
      <c r="O53" s="41">
        <v>0</v>
      </c>
      <c r="P53" s="42">
        <v>0</v>
      </c>
      <c r="Q53" s="43">
        <v>0</v>
      </c>
      <c r="R53" s="41">
        <v>0</v>
      </c>
      <c r="S53" s="42">
        <v>0</v>
      </c>
      <c r="T53" s="43">
        <v>0</v>
      </c>
      <c r="U53" s="41">
        <v>0</v>
      </c>
      <c r="V53" s="42">
        <v>0</v>
      </c>
      <c r="W53" s="43">
        <v>0</v>
      </c>
      <c r="X53" s="41">
        <v>0</v>
      </c>
      <c r="Y53" s="42">
        <v>0</v>
      </c>
      <c r="Z53" s="43">
        <v>0</v>
      </c>
      <c r="AA53" s="41">
        <v>0</v>
      </c>
      <c r="AB53" s="42">
        <v>0</v>
      </c>
      <c r="AC53" s="43">
        <v>0</v>
      </c>
      <c r="AD53" s="41"/>
      <c r="AE53" s="42"/>
      <c r="AF53" s="43"/>
      <c r="AG53" s="41"/>
      <c r="AH53" s="42"/>
      <c r="AI53" s="43"/>
      <c r="AK53" s="41">
        <f t="shared" si="11"/>
        <v>0</v>
      </c>
      <c r="AL53" s="42">
        <f t="shared" si="11"/>
        <v>0</v>
      </c>
      <c r="AM53" s="43">
        <f t="shared" si="11"/>
        <v>0</v>
      </c>
      <c r="AT53" s="32">
        <f t="shared" si="12"/>
        <v>0</v>
      </c>
      <c r="AV53" s="23">
        <v>1</v>
      </c>
      <c r="AW53" s="23">
        <v>6</v>
      </c>
      <c r="AX53" s="23">
        <f t="shared" si="13"/>
        <v>9</v>
      </c>
    </row>
    <row r="54" spans="2:50" ht="15" hidden="1" customHeight="1" x14ac:dyDescent="0.3">
      <c r="B54" s="15"/>
      <c r="C54" s="40" t="s">
        <v>22</v>
      </c>
      <c r="D54" s="34" t="s">
        <v>2</v>
      </c>
      <c r="E54" s="35" t="s">
        <v>2</v>
      </c>
      <c r="F54" s="41">
        <v>0</v>
      </c>
      <c r="G54" s="42">
        <v>0</v>
      </c>
      <c r="H54" s="43">
        <v>0</v>
      </c>
      <c r="I54" s="41">
        <v>0</v>
      </c>
      <c r="J54" s="42">
        <v>0</v>
      </c>
      <c r="K54" s="43">
        <v>0</v>
      </c>
      <c r="L54" s="41">
        <v>0</v>
      </c>
      <c r="M54" s="42">
        <v>0</v>
      </c>
      <c r="N54" s="43">
        <v>0</v>
      </c>
      <c r="O54" s="41">
        <v>0</v>
      </c>
      <c r="P54" s="42">
        <v>0</v>
      </c>
      <c r="Q54" s="43">
        <v>0</v>
      </c>
      <c r="R54" s="41">
        <v>0</v>
      </c>
      <c r="S54" s="42">
        <v>0</v>
      </c>
      <c r="T54" s="43">
        <v>0</v>
      </c>
      <c r="U54" s="41">
        <v>0</v>
      </c>
      <c r="V54" s="42">
        <v>0</v>
      </c>
      <c r="W54" s="43">
        <v>0</v>
      </c>
      <c r="X54" s="41">
        <v>0</v>
      </c>
      <c r="Y54" s="42">
        <v>0</v>
      </c>
      <c r="Z54" s="43">
        <v>0</v>
      </c>
      <c r="AA54" s="41">
        <v>0</v>
      </c>
      <c r="AB54" s="42">
        <v>0</v>
      </c>
      <c r="AC54" s="43">
        <v>0</v>
      </c>
      <c r="AD54" s="41"/>
      <c r="AE54" s="42"/>
      <c r="AF54" s="43"/>
      <c r="AG54" s="41"/>
      <c r="AH54" s="42"/>
      <c r="AI54" s="43"/>
      <c r="AK54" s="41">
        <f t="shared" si="11"/>
        <v>0</v>
      </c>
      <c r="AL54" s="42">
        <f t="shared" si="11"/>
        <v>0</v>
      </c>
      <c r="AM54" s="43">
        <f t="shared" si="11"/>
        <v>0</v>
      </c>
      <c r="AT54" s="32">
        <f t="shared" si="12"/>
        <v>0</v>
      </c>
      <c r="AV54" s="23">
        <v>1</v>
      </c>
      <c r="AW54" s="23">
        <v>6</v>
      </c>
      <c r="AX54" s="23">
        <f t="shared" si="13"/>
        <v>10</v>
      </c>
    </row>
    <row r="55" spans="2:50" ht="15" customHeight="1" x14ac:dyDescent="0.3">
      <c r="B55" s="15"/>
      <c r="C55" s="40" t="s">
        <v>23</v>
      </c>
      <c r="D55" s="34" t="s">
        <v>218</v>
      </c>
      <c r="E55" s="35" t="s">
        <v>219</v>
      </c>
      <c r="F55" s="41">
        <v>0</v>
      </c>
      <c r="G55" s="42">
        <v>0</v>
      </c>
      <c r="H55" s="43">
        <v>0</v>
      </c>
      <c r="I55" s="41">
        <v>0</v>
      </c>
      <c r="J55" s="42">
        <v>0</v>
      </c>
      <c r="K55" s="43">
        <v>0</v>
      </c>
      <c r="L55" s="41"/>
      <c r="M55" s="42"/>
      <c r="N55" s="43"/>
      <c r="O55" s="41">
        <v>0</v>
      </c>
      <c r="P55" s="42">
        <v>0</v>
      </c>
      <c r="Q55" s="43">
        <v>0</v>
      </c>
      <c r="R55" s="41">
        <v>2300</v>
      </c>
      <c r="S55" s="42">
        <v>2300</v>
      </c>
      <c r="T55" s="43">
        <v>2500</v>
      </c>
      <c r="U55" s="41">
        <v>2118</v>
      </c>
      <c r="V55" s="42">
        <v>0</v>
      </c>
      <c r="W55" s="43">
        <v>0</v>
      </c>
      <c r="X55" s="41">
        <v>0</v>
      </c>
      <c r="Y55" s="42">
        <v>0</v>
      </c>
      <c r="Z55" s="43">
        <v>0</v>
      </c>
      <c r="AA55" s="41"/>
      <c r="AB55" s="42"/>
      <c r="AC55" s="43"/>
      <c r="AD55" s="41"/>
      <c r="AE55" s="42"/>
      <c r="AF55" s="43"/>
      <c r="AG55" s="41"/>
      <c r="AH55" s="42"/>
      <c r="AI55" s="43"/>
      <c r="AK55" s="41">
        <f t="shared" si="11"/>
        <v>4418</v>
      </c>
      <c r="AL55" s="42">
        <f t="shared" si="11"/>
        <v>2300</v>
      </c>
      <c r="AM55" s="43">
        <f t="shared" si="11"/>
        <v>2500</v>
      </c>
      <c r="AT55" s="32">
        <f t="shared" si="12"/>
        <v>1</v>
      </c>
      <c r="AV55" s="23">
        <v>1</v>
      </c>
      <c r="AW55" s="23">
        <v>7</v>
      </c>
      <c r="AX55" s="23">
        <f t="shared" si="13"/>
        <v>1</v>
      </c>
    </row>
    <row r="56" spans="2:50" ht="15" customHeight="1" x14ac:dyDescent="0.3">
      <c r="B56" s="15"/>
      <c r="C56" s="50" t="str">
        <f>IF(LEN(E55)&lt;1,"","Total: " &amp; LEFT(E55,LEN(E55)-21) &amp; "Municipalities")</f>
        <v>Total: Chris Hani Municipalities</v>
      </c>
      <c r="D56" s="51"/>
      <c r="E56" s="52"/>
      <c r="F56" s="53">
        <f t="shared" ref="F56:K56" si="14">SUM(F45:F55)</f>
        <v>0</v>
      </c>
      <c r="G56" s="54">
        <f t="shared" si="14"/>
        <v>0</v>
      </c>
      <c r="H56" s="55">
        <f t="shared" si="14"/>
        <v>0</v>
      </c>
      <c r="I56" s="53">
        <f t="shared" si="14"/>
        <v>0</v>
      </c>
      <c r="J56" s="54">
        <f t="shared" si="14"/>
        <v>0</v>
      </c>
      <c r="K56" s="55">
        <f t="shared" si="14"/>
        <v>0</v>
      </c>
      <c r="L56" s="53"/>
      <c r="M56" s="54"/>
      <c r="N56" s="55"/>
      <c r="O56" s="53">
        <f t="shared" ref="O56:W56" si="15">SUM(O45:O55)</f>
        <v>0</v>
      </c>
      <c r="P56" s="54">
        <f t="shared" si="15"/>
        <v>0</v>
      </c>
      <c r="Q56" s="55">
        <f t="shared" si="15"/>
        <v>0</v>
      </c>
      <c r="R56" s="53">
        <f t="shared" si="15"/>
        <v>18100</v>
      </c>
      <c r="S56" s="54">
        <f t="shared" si="15"/>
        <v>18200</v>
      </c>
      <c r="T56" s="55">
        <f t="shared" si="15"/>
        <v>18900</v>
      </c>
      <c r="U56" s="53">
        <f t="shared" si="15"/>
        <v>12960</v>
      </c>
      <c r="V56" s="54">
        <f t="shared" si="15"/>
        <v>0</v>
      </c>
      <c r="W56" s="55">
        <f t="shared" si="15"/>
        <v>0</v>
      </c>
      <c r="X56" s="53">
        <f>SUM(X45:X55)</f>
        <v>0</v>
      </c>
      <c r="Y56" s="54">
        <f>SUM(Y45:Y55)</f>
        <v>0</v>
      </c>
      <c r="Z56" s="55">
        <f>SUM(Z45:Z55)</f>
        <v>0</v>
      </c>
      <c r="AA56" s="53"/>
      <c r="AB56" s="54"/>
      <c r="AC56" s="55"/>
      <c r="AD56" s="53"/>
      <c r="AE56" s="54"/>
      <c r="AF56" s="55"/>
      <c r="AG56" s="53"/>
      <c r="AH56" s="54"/>
      <c r="AI56" s="55"/>
      <c r="AK56" s="53">
        <f>SUM(AK45:AK55)</f>
        <v>31060</v>
      </c>
      <c r="AL56" s="54">
        <f>SUM(AL45:AL55)</f>
        <v>18200</v>
      </c>
      <c r="AM56" s="55">
        <f>SUM(AM45:AM55)</f>
        <v>18900</v>
      </c>
      <c r="AT56" s="32">
        <f>IF(SUM(AT45:AT55)=0,0,1)</f>
        <v>1</v>
      </c>
    </row>
    <row r="57" spans="2:50" ht="15" customHeight="1" x14ac:dyDescent="0.3">
      <c r="B57" s="15"/>
      <c r="C57" s="40"/>
      <c r="D57" s="34"/>
      <c r="E57" s="35"/>
      <c r="F57" s="41"/>
      <c r="G57" s="42"/>
      <c r="H57" s="43"/>
      <c r="I57" s="41"/>
      <c r="J57" s="42"/>
      <c r="K57" s="43"/>
      <c r="L57" s="41"/>
      <c r="M57" s="42"/>
      <c r="N57" s="43"/>
      <c r="O57" s="41"/>
      <c r="P57" s="42"/>
      <c r="Q57" s="43"/>
      <c r="R57" s="41"/>
      <c r="S57" s="42"/>
      <c r="T57" s="43"/>
      <c r="U57" s="41"/>
      <c r="V57" s="42"/>
      <c r="W57" s="43"/>
      <c r="X57" s="41"/>
      <c r="Y57" s="42"/>
      <c r="Z57" s="43"/>
      <c r="AA57" s="41"/>
      <c r="AB57" s="42"/>
      <c r="AC57" s="43"/>
      <c r="AD57" s="41"/>
      <c r="AE57" s="42"/>
      <c r="AF57" s="43"/>
      <c r="AG57" s="41"/>
      <c r="AH57" s="42"/>
      <c r="AI57" s="43"/>
      <c r="AK57" s="41"/>
      <c r="AL57" s="42"/>
      <c r="AM57" s="43"/>
      <c r="AT57" s="32">
        <f>IF(AT56=0,0,1)</f>
        <v>1</v>
      </c>
    </row>
    <row r="58" spans="2:50" x14ac:dyDescent="0.3">
      <c r="B58" s="15"/>
      <c r="C58" s="40" t="s">
        <v>22</v>
      </c>
      <c r="D58" s="34" t="s">
        <v>678</v>
      </c>
      <c r="E58" s="35" t="s">
        <v>876</v>
      </c>
      <c r="F58" s="41">
        <v>0</v>
      </c>
      <c r="G58" s="42">
        <v>0</v>
      </c>
      <c r="H58" s="43">
        <v>0</v>
      </c>
      <c r="I58" s="41">
        <v>0</v>
      </c>
      <c r="J58" s="42">
        <v>0</v>
      </c>
      <c r="K58" s="43">
        <v>0</v>
      </c>
      <c r="L58" s="41"/>
      <c r="M58" s="42"/>
      <c r="N58" s="43"/>
      <c r="O58" s="41">
        <v>0</v>
      </c>
      <c r="P58" s="42">
        <v>0</v>
      </c>
      <c r="Q58" s="43">
        <v>0</v>
      </c>
      <c r="R58" s="41">
        <v>1700</v>
      </c>
      <c r="S58" s="42">
        <v>1800</v>
      </c>
      <c r="T58" s="43">
        <v>2000</v>
      </c>
      <c r="U58" s="41">
        <v>2114</v>
      </c>
      <c r="V58" s="42">
        <v>0</v>
      </c>
      <c r="W58" s="43">
        <v>0</v>
      </c>
      <c r="X58" s="41">
        <v>0</v>
      </c>
      <c r="Y58" s="42">
        <v>0</v>
      </c>
      <c r="Z58" s="43">
        <v>0</v>
      </c>
      <c r="AA58" s="41"/>
      <c r="AB58" s="42"/>
      <c r="AC58" s="43"/>
      <c r="AD58" s="41"/>
      <c r="AE58" s="42"/>
      <c r="AF58" s="43"/>
      <c r="AG58" s="41"/>
      <c r="AH58" s="42"/>
      <c r="AI58" s="43"/>
      <c r="AK58" s="41">
        <f t="shared" ref="AK58:AM68" si="16">F58+I58+L58+O58+R58+U58+X58+AA58+AD58+AG58</f>
        <v>3814</v>
      </c>
      <c r="AL58" s="42">
        <f t="shared" si="16"/>
        <v>1800</v>
      </c>
      <c r="AM58" s="43">
        <f t="shared" si="16"/>
        <v>2000</v>
      </c>
      <c r="AT58" s="32">
        <f t="shared" ref="AT58:AT68" si="17">IF(LEN(E58)&lt;2,0,1)</f>
        <v>1</v>
      </c>
      <c r="AV58" s="23">
        <v>1</v>
      </c>
      <c r="AW58" s="23">
        <v>8</v>
      </c>
      <c r="AX58" s="23">
        <v>1</v>
      </c>
    </row>
    <row r="59" spans="2:50" x14ac:dyDescent="0.3">
      <c r="B59" s="15"/>
      <c r="C59" s="40" t="s">
        <v>22</v>
      </c>
      <c r="D59" s="34" t="s">
        <v>679</v>
      </c>
      <c r="E59" s="35" t="s">
        <v>875</v>
      </c>
      <c r="F59" s="41">
        <v>0</v>
      </c>
      <c r="G59" s="42">
        <v>0</v>
      </c>
      <c r="H59" s="43">
        <v>0</v>
      </c>
      <c r="I59" s="41">
        <v>0</v>
      </c>
      <c r="J59" s="42">
        <v>0</v>
      </c>
      <c r="K59" s="43">
        <v>0</v>
      </c>
      <c r="L59" s="41"/>
      <c r="M59" s="42"/>
      <c r="N59" s="43"/>
      <c r="O59" s="41">
        <v>0</v>
      </c>
      <c r="P59" s="42">
        <v>0</v>
      </c>
      <c r="Q59" s="43">
        <v>0</v>
      </c>
      <c r="R59" s="41">
        <v>1700</v>
      </c>
      <c r="S59" s="42">
        <v>1800</v>
      </c>
      <c r="T59" s="43">
        <v>2000</v>
      </c>
      <c r="U59" s="41">
        <v>1620</v>
      </c>
      <c r="V59" s="42">
        <v>0</v>
      </c>
      <c r="W59" s="43">
        <v>0</v>
      </c>
      <c r="X59" s="41">
        <v>0</v>
      </c>
      <c r="Y59" s="42">
        <v>0</v>
      </c>
      <c r="Z59" s="43">
        <v>0</v>
      </c>
      <c r="AA59" s="41"/>
      <c r="AB59" s="42"/>
      <c r="AC59" s="43"/>
      <c r="AD59" s="41"/>
      <c r="AE59" s="42"/>
      <c r="AF59" s="43"/>
      <c r="AG59" s="41"/>
      <c r="AH59" s="42"/>
      <c r="AI59" s="43"/>
      <c r="AK59" s="41">
        <f t="shared" si="16"/>
        <v>3320</v>
      </c>
      <c r="AL59" s="42">
        <f t="shared" si="16"/>
        <v>1800</v>
      </c>
      <c r="AM59" s="43">
        <f t="shared" si="16"/>
        <v>2000</v>
      </c>
      <c r="AT59" s="32">
        <f t="shared" si="17"/>
        <v>1</v>
      </c>
      <c r="AV59" s="23">
        <v>1</v>
      </c>
      <c r="AW59" s="23">
        <v>8</v>
      </c>
      <c r="AX59" s="23">
        <f>IF(AW59=AW58,AX58+1,1)</f>
        <v>2</v>
      </c>
    </row>
    <row r="60" spans="2:50" x14ac:dyDescent="0.3">
      <c r="B60" s="15"/>
      <c r="C60" s="40" t="s">
        <v>22</v>
      </c>
      <c r="D60" s="34" t="s">
        <v>680</v>
      </c>
      <c r="E60" s="35" t="s">
        <v>879</v>
      </c>
      <c r="F60" s="41">
        <v>0</v>
      </c>
      <c r="G60" s="42">
        <v>0</v>
      </c>
      <c r="H60" s="43">
        <v>0</v>
      </c>
      <c r="I60" s="41">
        <v>0</v>
      </c>
      <c r="J60" s="42">
        <v>0</v>
      </c>
      <c r="K60" s="43">
        <v>0</v>
      </c>
      <c r="L60" s="41"/>
      <c r="M60" s="42"/>
      <c r="N60" s="43"/>
      <c r="O60" s="41">
        <v>0</v>
      </c>
      <c r="P60" s="42">
        <v>0</v>
      </c>
      <c r="Q60" s="43">
        <v>0</v>
      </c>
      <c r="R60" s="41">
        <v>2200</v>
      </c>
      <c r="S60" s="42">
        <v>2200</v>
      </c>
      <c r="T60" s="43">
        <v>2400</v>
      </c>
      <c r="U60" s="41">
        <v>1309</v>
      </c>
      <c r="V60" s="42">
        <v>0</v>
      </c>
      <c r="W60" s="43">
        <v>0</v>
      </c>
      <c r="X60" s="41">
        <v>0</v>
      </c>
      <c r="Y60" s="42">
        <v>0</v>
      </c>
      <c r="Z60" s="43">
        <v>0</v>
      </c>
      <c r="AA60" s="41"/>
      <c r="AB60" s="42"/>
      <c r="AC60" s="43"/>
      <c r="AD60" s="41"/>
      <c r="AE60" s="42"/>
      <c r="AF60" s="43"/>
      <c r="AG60" s="41"/>
      <c r="AH60" s="42"/>
      <c r="AI60" s="43"/>
      <c r="AK60" s="41">
        <f t="shared" si="16"/>
        <v>3509</v>
      </c>
      <c r="AL60" s="42">
        <f t="shared" si="16"/>
        <v>2200</v>
      </c>
      <c r="AM60" s="43">
        <f t="shared" si="16"/>
        <v>2400</v>
      </c>
      <c r="AT60" s="32">
        <f t="shared" si="17"/>
        <v>1</v>
      </c>
      <c r="AV60" s="23">
        <v>1</v>
      </c>
      <c r="AW60" s="23">
        <v>8</v>
      </c>
      <c r="AX60" s="23">
        <f t="shared" ref="AX60:AX68" si="18">IF(AW60=AW59,AX59+1,1)</f>
        <v>3</v>
      </c>
    </row>
    <row r="61" spans="2:50" hidden="1" x14ac:dyDescent="0.3">
      <c r="B61" s="15"/>
      <c r="C61" s="40" t="s">
        <v>22</v>
      </c>
      <c r="D61" s="34" t="s">
        <v>2</v>
      </c>
      <c r="E61" s="35" t="s">
        <v>2</v>
      </c>
      <c r="F61" s="41">
        <v>0</v>
      </c>
      <c r="G61" s="42">
        <v>0</v>
      </c>
      <c r="H61" s="43">
        <v>0</v>
      </c>
      <c r="I61" s="41">
        <v>0</v>
      </c>
      <c r="J61" s="42">
        <v>0</v>
      </c>
      <c r="K61" s="43">
        <v>0</v>
      </c>
      <c r="L61" s="41">
        <v>0</v>
      </c>
      <c r="M61" s="42">
        <v>0</v>
      </c>
      <c r="N61" s="43">
        <v>0</v>
      </c>
      <c r="O61" s="41">
        <v>0</v>
      </c>
      <c r="P61" s="42">
        <v>0</v>
      </c>
      <c r="Q61" s="43">
        <v>0</v>
      </c>
      <c r="R61" s="41">
        <v>0</v>
      </c>
      <c r="S61" s="42">
        <v>0</v>
      </c>
      <c r="T61" s="43">
        <v>0</v>
      </c>
      <c r="U61" s="41">
        <v>0</v>
      </c>
      <c r="V61" s="42">
        <v>0</v>
      </c>
      <c r="W61" s="43">
        <v>0</v>
      </c>
      <c r="X61" s="41">
        <v>0</v>
      </c>
      <c r="Y61" s="42">
        <v>0</v>
      </c>
      <c r="Z61" s="43">
        <v>0</v>
      </c>
      <c r="AA61" s="41"/>
      <c r="AB61" s="42"/>
      <c r="AC61" s="43"/>
      <c r="AD61" s="41"/>
      <c r="AE61" s="42"/>
      <c r="AF61" s="43"/>
      <c r="AG61" s="41"/>
      <c r="AH61" s="42"/>
      <c r="AI61" s="43"/>
      <c r="AK61" s="41">
        <f t="shared" si="16"/>
        <v>0</v>
      </c>
      <c r="AL61" s="42">
        <f t="shared" si="16"/>
        <v>0</v>
      </c>
      <c r="AM61" s="43">
        <f t="shared" si="16"/>
        <v>0</v>
      </c>
      <c r="AT61" s="32">
        <f t="shared" si="17"/>
        <v>0</v>
      </c>
      <c r="AV61" s="23">
        <v>1</v>
      </c>
      <c r="AW61" s="23">
        <v>8</v>
      </c>
      <c r="AX61" s="23">
        <f t="shared" si="18"/>
        <v>4</v>
      </c>
    </row>
    <row r="62" spans="2:50" hidden="1" x14ac:dyDescent="0.3">
      <c r="B62" s="15"/>
      <c r="C62" s="40" t="s">
        <v>22</v>
      </c>
      <c r="D62" s="34" t="s">
        <v>2</v>
      </c>
      <c r="E62" s="35" t="s">
        <v>2</v>
      </c>
      <c r="F62" s="41">
        <v>0</v>
      </c>
      <c r="G62" s="42">
        <v>0</v>
      </c>
      <c r="H62" s="43">
        <v>0</v>
      </c>
      <c r="I62" s="41">
        <v>0</v>
      </c>
      <c r="J62" s="42">
        <v>0</v>
      </c>
      <c r="K62" s="43">
        <v>0</v>
      </c>
      <c r="L62" s="41">
        <v>0</v>
      </c>
      <c r="M62" s="42">
        <v>0</v>
      </c>
      <c r="N62" s="43">
        <v>0</v>
      </c>
      <c r="O62" s="41">
        <v>0</v>
      </c>
      <c r="P62" s="42">
        <v>0</v>
      </c>
      <c r="Q62" s="43">
        <v>0</v>
      </c>
      <c r="R62" s="41">
        <v>0</v>
      </c>
      <c r="S62" s="42">
        <v>0</v>
      </c>
      <c r="T62" s="43">
        <v>0</v>
      </c>
      <c r="U62" s="41">
        <v>0</v>
      </c>
      <c r="V62" s="42">
        <v>0</v>
      </c>
      <c r="W62" s="43">
        <v>0</v>
      </c>
      <c r="X62" s="41">
        <v>0</v>
      </c>
      <c r="Y62" s="42">
        <v>0</v>
      </c>
      <c r="Z62" s="43">
        <v>0</v>
      </c>
      <c r="AA62" s="41"/>
      <c r="AB62" s="42"/>
      <c r="AC62" s="43"/>
      <c r="AD62" s="41"/>
      <c r="AE62" s="42"/>
      <c r="AF62" s="43"/>
      <c r="AG62" s="41"/>
      <c r="AH62" s="42"/>
      <c r="AI62" s="43"/>
      <c r="AK62" s="41">
        <f t="shared" si="16"/>
        <v>0</v>
      </c>
      <c r="AL62" s="42">
        <f t="shared" si="16"/>
        <v>0</v>
      </c>
      <c r="AM62" s="43">
        <f t="shared" si="16"/>
        <v>0</v>
      </c>
      <c r="AT62" s="32">
        <f t="shared" si="17"/>
        <v>0</v>
      </c>
      <c r="AV62" s="23">
        <v>1</v>
      </c>
      <c r="AW62" s="23">
        <v>8</v>
      </c>
      <c r="AX62" s="23">
        <f t="shared" si="18"/>
        <v>5</v>
      </c>
    </row>
    <row r="63" spans="2:50" hidden="1" x14ac:dyDescent="0.3">
      <c r="B63" s="15"/>
      <c r="C63" s="40" t="s">
        <v>22</v>
      </c>
      <c r="D63" s="34" t="s">
        <v>2</v>
      </c>
      <c r="E63" s="35" t="s">
        <v>2</v>
      </c>
      <c r="F63" s="41">
        <v>0</v>
      </c>
      <c r="G63" s="42">
        <v>0</v>
      </c>
      <c r="H63" s="43">
        <v>0</v>
      </c>
      <c r="I63" s="41">
        <v>0</v>
      </c>
      <c r="J63" s="42">
        <v>0</v>
      </c>
      <c r="K63" s="43">
        <v>0</v>
      </c>
      <c r="L63" s="41">
        <v>0</v>
      </c>
      <c r="M63" s="42">
        <v>0</v>
      </c>
      <c r="N63" s="43">
        <v>0</v>
      </c>
      <c r="O63" s="41">
        <v>0</v>
      </c>
      <c r="P63" s="42">
        <v>0</v>
      </c>
      <c r="Q63" s="43">
        <v>0</v>
      </c>
      <c r="R63" s="41">
        <v>0</v>
      </c>
      <c r="S63" s="42">
        <v>0</v>
      </c>
      <c r="T63" s="43">
        <v>0</v>
      </c>
      <c r="U63" s="41">
        <v>0</v>
      </c>
      <c r="V63" s="42">
        <v>0</v>
      </c>
      <c r="W63" s="43">
        <v>0</v>
      </c>
      <c r="X63" s="41">
        <v>0</v>
      </c>
      <c r="Y63" s="42">
        <v>0</v>
      </c>
      <c r="Z63" s="43">
        <v>0</v>
      </c>
      <c r="AA63" s="41"/>
      <c r="AB63" s="42"/>
      <c r="AC63" s="43"/>
      <c r="AD63" s="41"/>
      <c r="AE63" s="42"/>
      <c r="AF63" s="43"/>
      <c r="AG63" s="41"/>
      <c r="AH63" s="42"/>
      <c r="AI63" s="43"/>
      <c r="AK63" s="41">
        <f t="shared" si="16"/>
        <v>0</v>
      </c>
      <c r="AL63" s="42">
        <f t="shared" si="16"/>
        <v>0</v>
      </c>
      <c r="AM63" s="43">
        <f t="shared" si="16"/>
        <v>0</v>
      </c>
      <c r="AT63" s="32">
        <f t="shared" si="17"/>
        <v>0</v>
      </c>
      <c r="AV63" s="23">
        <v>1</v>
      </c>
      <c r="AW63" s="23">
        <v>8</v>
      </c>
      <c r="AX63" s="23">
        <f t="shared" si="18"/>
        <v>6</v>
      </c>
    </row>
    <row r="64" spans="2:50" hidden="1" x14ac:dyDescent="0.3">
      <c r="B64" s="15"/>
      <c r="C64" s="40" t="s">
        <v>22</v>
      </c>
      <c r="D64" s="34" t="s">
        <v>2</v>
      </c>
      <c r="E64" s="35" t="s">
        <v>2</v>
      </c>
      <c r="F64" s="41">
        <v>0</v>
      </c>
      <c r="G64" s="42">
        <v>0</v>
      </c>
      <c r="H64" s="43">
        <v>0</v>
      </c>
      <c r="I64" s="41">
        <v>0</v>
      </c>
      <c r="J64" s="42">
        <v>0</v>
      </c>
      <c r="K64" s="43">
        <v>0</v>
      </c>
      <c r="L64" s="41">
        <v>0</v>
      </c>
      <c r="M64" s="42">
        <v>0</v>
      </c>
      <c r="N64" s="43">
        <v>0</v>
      </c>
      <c r="O64" s="41">
        <v>0</v>
      </c>
      <c r="P64" s="42">
        <v>0</v>
      </c>
      <c r="Q64" s="43">
        <v>0</v>
      </c>
      <c r="R64" s="41">
        <v>0</v>
      </c>
      <c r="S64" s="42">
        <v>0</v>
      </c>
      <c r="T64" s="43">
        <v>0</v>
      </c>
      <c r="U64" s="41">
        <v>0</v>
      </c>
      <c r="V64" s="42">
        <v>0</v>
      </c>
      <c r="W64" s="43">
        <v>0</v>
      </c>
      <c r="X64" s="41">
        <v>0</v>
      </c>
      <c r="Y64" s="42">
        <v>0</v>
      </c>
      <c r="Z64" s="43">
        <v>0</v>
      </c>
      <c r="AA64" s="41"/>
      <c r="AB64" s="42"/>
      <c r="AC64" s="43"/>
      <c r="AD64" s="41"/>
      <c r="AE64" s="42"/>
      <c r="AF64" s="43"/>
      <c r="AG64" s="41"/>
      <c r="AH64" s="42"/>
      <c r="AI64" s="43"/>
      <c r="AK64" s="41">
        <f t="shared" si="16"/>
        <v>0</v>
      </c>
      <c r="AL64" s="42">
        <f t="shared" si="16"/>
        <v>0</v>
      </c>
      <c r="AM64" s="43">
        <f t="shared" si="16"/>
        <v>0</v>
      </c>
      <c r="AT64" s="32">
        <f t="shared" si="17"/>
        <v>0</v>
      </c>
      <c r="AV64" s="23">
        <v>1</v>
      </c>
      <c r="AW64" s="23">
        <v>8</v>
      </c>
      <c r="AX64" s="23">
        <f t="shared" si="18"/>
        <v>7</v>
      </c>
    </row>
    <row r="65" spans="2:50" hidden="1" x14ac:dyDescent="0.3">
      <c r="B65" s="15"/>
      <c r="C65" s="40" t="s">
        <v>22</v>
      </c>
      <c r="D65" s="34" t="s">
        <v>2</v>
      </c>
      <c r="E65" s="35" t="s">
        <v>2</v>
      </c>
      <c r="F65" s="41">
        <v>0</v>
      </c>
      <c r="G65" s="42">
        <v>0</v>
      </c>
      <c r="H65" s="43">
        <v>0</v>
      </c>
      <c r="I65" s="41">
        <v>0</v>
      </c>
      <c r="J65" s="42">
        <v>0</v>
      </c>
      <c r="K65" s="43">
        <v>0</v>
      </c>
      <c r="L65" s="41">
        <v>0</v>
      </c>
      <c r="M65" s="42">
        <v>0</v>
      </c>
      <c r="N65" s="43">
        <v>0</v>
      </c>
      <c r="O65" s="41">
        <v>0</v>
      </c>
      <c r="P65" s="42">
        <v>0</v>
      </c>
      <c r="Q65" s="43">
        <v>0</v>
      </c>
      <c r="R65" s="41">
        <v>0</v>
      </c>
      <c r="S65" s="42">
        <v>0</v>
      </c>
      <c r="T65" s="43">
        <v>0</v>
      </c>
      <c r="U65" s="41">
        <v>0</v>
      </c>
      <c r="V65" s="42">
        <v>0</v>
      </c>
      <c r="W65" s="43">
        <v>0</v>
      </c>
      <c r="X65" s="41">
        <v>0</v>
      </c>
      <c r="Y65" s="42">
        <v>0</v>
      </c>
      <c r="Z65" s="43">
        <v>0</v>
      </c>
      <c r="AA65" s="41"/>
      <c r="AB65" s="42"/>
      <c r="AC65" s="43"/>
      <c r="AD65" s="41"/>
      <c r="AE65" s="42"/>
      <c r="AF65" s="43"/>
      <c r="AG65" s="41"/>
      <c r="AH65" s="42"/>
      <c r="AI65" s="43"/>
      <c r="AK65" s="41">
        <f t="shared" si="16"/>
        <v>0</v>
      </c>
      <c r="AL65" s="42">
        <f t="shared" si="16"/>
        <v>0</v>
      </c>
      <c r="AM65" s="43">
        <f t="shared" si="16"/>
        <v>0</v>
      </c>
      <c r="AT65" s="32">
        <f t="shared" si="17"/>
        <v>0</v>
      </c>
      <c r="AV65" s="23">
        <v>1</v>
      </c>
      <c r="AW65" s="23">
        <v>8</v>
      </c>
      <c r="AX65" s="23">
        <f t="shared" si="18"/>
        <v>8</v>
      </c>
    </row>
    <row r="66" spans="2:50" hidden="1" x14ac:dyDescent="0.3">
      <c r="B66" s="15"/>
      <c r="C66" s="40" t="s">
        <v>22</v>
      </c>
      <c r="D66" s="34" t="s">
        <v>2</v>
      </c>
      <c r="E66" s="35" t="s">
        <v>2</v>
      </c>
      <c r="F66" s="41">
        <v>0</v>
      </c>
      <c r="G66" s="42">
        <v>0</v>
      </c>
      <c r="H66" s="43">
        <v>0</v>
      </c>
      <c r="I66" s="41">
        <v>0</v>
      </c>
      <c r="J66" s="42">
        <v>0</v>
      </c>
      <c r="K66" s="43">
        <v>0</v>
      </c>
      <c r="L66" s="41">
        <v>0</v>
      </c>
      <c r="M66" s="42">
        <v>0</v>
      </c>
      <c r="N66" s="43">
        <v>0</v>
      </c>
      <c r="O66" s="41">
        <v>0</v>
      </c>
      <c r="P66" s="42">
        <v>0</v>
      </c>
      <c r="Q66" s="43">
        <v>0</v>
      </c>
      <c r="R66" s="41">
        <v>0</v>
      </c>
      <c r="S66" s="42">
        <v>0</v>
      </c>
      <c r="T66" s="43">
        <v>0</v>
      </c>
      <c r="U66" s="41">
        <v>0</v>
      </c>
      <c r="V66" s="42">
        <v>0</v>
      </c>
      <c r="W66" s="43">
        <v>0</v>
      </c>
      <c r="X66" s="41">
        <v>0</v>
      </c>
      <c r="Y66" s="42">
        <v>0</v>
      </c>
      <c r="Z66" s="43">
        <v>0</v>
      </c>
      <c r="AA66" s="41"/>
      <c r="AB66" s="42"/>
      <c r="AC66" s="43"/>
      <c r="AD66" s="41"/>
      <c r="AE66" s="42"/>
      <c r="AF66" s="43"/>
      <c r="AG66" s="41"/>
      <c r="AH66" s="42"/>
      <c r="AI66" s="43"/>
      <c r="AK66" s="41">
        <f t="shared" si="16"/>
        <v>0</v>
      </c>
      <c r="AL66" s="42">
        <f t="shared" si="16"/>
        <v>0</v>
      </c>
      <c r="AM66" s="43">
        <f t="shared" si="16"/>
        <v>0</v>
      </c>
      <c r="AT66" s="32">
        <f t="shared" si="17"/>
        <v>0</v>
      </c>
      <c r="AV66" s="23">
        <v>1</v>
      </c>
      <c r="AW66" s="23">
        <v>8</v>
      </c>
      <c r="AX66" s="23">
        <f t="shared" si="18"/>
        <v>9</v>
      </c>
    </row>
    <row r="67" spans="2:50" hidden="1" x14ac:dyDescent="0.3">
      <c r="B67" s="15"/>
      <c r="C67" s="40" t="s">
        <v>22</v>
      </c>
      <c r="D67" s="34" t="s">
        <v>2</v>
      </c>
      <c r="E67" s="35" t="s">
        <v>2</v>
      </c>
      <c r="F67" s="41">
        <v>0</v>
      </c>
      <c r="G67" s="42">
        <v>0</v>
      </c>
      <c r="H67" s="43">
        <v>0</v>
      </c>
      <c r="I67" s="41">
        <v>0</v>
      </c>
      <c r="J67" s="42">
        <v>0</v>
      </c>
      <c r="K67" s="43">
        <v>0</v>
      </c>
      <c r="L67" s="41">
        <v>0</v>
      </c>
      <c r="M67" s="42">
        <v>0</v>
      </c>
      <c r="N67" s="43">
        <v>0</v>
      </c>
      <c r="O67" s="41">
        <v>0</v>
      </c>
      <c r="P67" s="42">
        <v>0</v>
      </c>
      <c r="Q67" s="43">
        <v>0</v>
      </c>
      <c r="R67" s="41">
        <v>0</v>
      </c>
      <c r="S67" s="42">
        <v>0</v>
      </c>
      <c r="T67" s="43">
        <v>0</v>
      </c>
      <c r="U67" s="41">
        <v>0</v>
      </c>
      <c r="V67" s="42">
        <v>0</v>
      </c>
      <c r="W67" s="43">
        <v>0</v>
      </c>
      <c r="X67" s="41">
        <v>0</v>
      </c>
      <c r="Y67" s="42">
        <v>0</v>
      </c>
      <c r="Z67" s="43">
        <v>0</v>
      </c>
      <c r="AA67" s="41"/>
      <c r="AB67" s="42"/>
      <c r="AC67" s="43"/>
      <c r="AD67" s="41"/>
      <c r="AE67" s="42"/>
      <c r="AF67" s="43"/>
      <c r="AG67" s="41"/>
      <c r="AH67" s="42"/>
      <c r="AI67" s="43"/>
      <c r="AK67" s="41">
        <f t="shared" si="16"/>
        <v>0</v>
      </c>
      <c r="AL67" s="42">
        <f t="shared" si="16"/>
        <v>0</v>
      </c>
      <c r="AM67" s="43">
        <f t="shared" si="16"/>
        <v>0</v>
      </c>
      <c r="AT67" s="32">
        <f t="shared" si="17"/>
        <v>0</v>
      </c>
      <c r="AV67" s="23">
        <v>1</v>
      </c>
      <c r="AW67" s="23">
        <v>8</v>
      </c>
      <c r="AX67" s="23">
        <f t="shared" si="18"/>
        <v>10</v>
      </c>
    </row>
    <row r="68" spans="2:50" x14ac:dyDescent="0.3">
      <c r="B68" s="15"/>
      <c r="C68" s="40" t="s">
        <v>23</v>
      </c>
      <c r="D68" s="34" t="s">
        <v>229</v>
      </c>
      <c r="E68" s="35" t="s">
        <v>230</v>
      </c>
      <c r="F68" s="41">
        <v>0</v>
      </c>
      <c r="G68" s="42">
        <v>0</v>
      </c>
      <c r="H68" s="43">
        <v>0</v>
      </c>
      <c r="I68" s="41">
        <v>0</v>
      </c>
      <c r="J68" s="42">
        <v>0</v>
      </c>
      <c r="K68" s="43">
        <v>0</v>
      </c>
      <c r="L68" s="41"/>
      <c r="M68" s="42"/>
      <c r="N68" s="43"/>
      <c r="O68" s="41">
        <v>0</v>
      </c>
      <c r="P68" s="42">
        <v>0</v>
      </c>
      <c r="Q68" s="43">
        <v>0</v>
      </c>
      <c r="R68" s="41">
        <v>1500</v>
      </c>
      <c r="S68" s="42">
        <v>1500</v>
      </c>
      <c r="T68" s="43">
        <v>2000</v>
      </c>
      <c r="U68" s="41">
        <v>1836</v>
      </c>
      <c r="V68" s="42">
        <v>0</v>
      </c>
      <c r="W68" s="43">
        <v>0</v>
      </c>
      <c r="X68" s="41">
        <v>0</v>
      </c>
      <c r="Y68" s="42">
        <v>0</v>
      </c>
      <c r="Z68" s="43">
        <v>0</v>
      </c>
      <c r="AA68" s="41"/>
      <c r="AB68" s="42"/>
      <c r="AC68" s="43"/>
      <c r="AD68" s="41"/>
      <c r="AE68" s="42"/>
      <c r="AF68" s="43"/>
      <c r="AG68" s="41"/>
      <c r="AH68" s="42"/>
      <c r="AI68" s="43"/>
      <c r="AK68" s="41">
        <f t="shared" si="16"/>
        <v>3336</v>
      </c>
      <c r="AL68" s="42">
        <f t="shared" si="16"/>
        <v>1500</v>
      </c>
      <c r="AM68" s="43">
        <f t="shared" si="16"/>
        <v>2000</v>
      </c>
      <c r="AT68" s="32">
        <f t="shared" si="17"/>
        <v>1</v>
      </c>
      <c r="AV68" s="23">
        <v>1</v>
      </c>
      <c r="AW68" s="23">
        <v>9</v>
      </c>
      <c r="AX68" s="23">
        <f t="shared" si="18"/>
        <v>1</v>
      </c>
    </row>
    <row r="69" spans="2:50" x14ac:dyDescent="0.3">
      <c r="B69" s="15"/>
      <c r="C69" s="50" t="str">
        <f>IF(LEN(E68)&lt;1,"","Total: " &amp; LEFT(E68,LEN(E68)-21) &amp; "Municipalities")</f>
        <v>Total: Joe Gqabi Municipalities</v>
      </c>
      <c r="D69" s="51"/>
      <c r="E69" s="52"/>
      <c r="F69" s="53">
        <f t="shared" ref="F69:K69" si="19">SUM(F58:F68)</f>
        <v>0</v>
      </c>
      <c r="G69" s="54">
        <f t="shared" si="19"/>
        <v>0</v>
      </c>
      <c r="H69" s="55">
        <f t="shared" si="19"/>
        <v>0</v>
      </c>
      <c r="I69" s="53">
        <f t="shared" si="19"/>
        <v>0</v>
      </c>
      <c r="J69" s="54">
        <f t="shared" si="19"/>
        <v>0</v>
      </c>
      <c r="K69" s="55">
        <f t="shared" si="19"/>
        <v>0</v>
      </c>
      <c r="L69" s="53"/>
      <c r="M69" s="54"/>
      <c r="N69" s="55"/>
      <c r="O69" s="53">
        <f t="shared" ref="O69:W69" si="20">SUM(O58:O68)</f>
        <v>0</v>
      </c>
      <c r="P69" s="54">
        <f t="shared" si="20"/>
        <v>0</v>
      </c>
      <c r="Q69" s="55">
        <f t="shared" si="20"/>
        <v>0</v>
      </c>
      <c r="R69" s="53">
        <f t="shared" si="20"/>
        <v>7100</v>
      </c>
      <c r="S69" s="54">
        <f t="shared" si="20"/>
        <v>7300</v>
      </c>
      <c r="T69" s="55">
        <f t="shared" si="20"/>
        <v>8400</v>
      </c>
      <c r="U69" s="53">
        <f t="shared" si="20"/>
        <v>6879</v>
      </c>
      <c r="V69" s="54">
        <f t="shared" si="20"/>
        <v>0</v>
      </c>
      <c r="W69" s="55">
        <f t="shared" si="20"/>
        <v>0</v>
      </c>
      <c r="X69" s="53">
        <f>SUM(X58:X68)</f>
        <v>0</v>
      </c>
      <c r="Y69" s="54">
        <f>SUM(Y58:Y68)</f>
        <v>0</v>
      </c>
      <c r="Z69" s="55">
        <f>SUM(Z58:Z68)</f>
        <v>0</v>
      </c>
      <c r="AA69" s="53"/>
      <c r="AB69" s="54"/>
      <c r="AC69" s="55"/>
      <c r="AD69" s="53"/>
      <c r="AE69" s="54"/>
      <c r="AF69" s="55"/>
      <c r="AG69" s="53"/>
      <c r="AH69" s="54"/>
      <c r="AI69" s="55"/>
      <c r="AK69" s="53">
        <f>SUM(AK58:AK68)</f>
        <v>13979</v>
      </c>
      <c r="AL69" s="54">
        <f>SUM(AL58:AL68)</f>
        <v>7300</v>
      </c>
      <c r="AM69" s="55">
        <f>SUM(AM58:AM68)</f>
        <v>8400</v>
      </c>
      <c r="AT69" s="32">
        <f>IF(SUM(AT58:AT68)=0,0,1)</f>
        <v>1</v>
      </c>
    </row>
    <row r="70" spans="2:50" ht="15" customHeight="1" x14ac:dyDescent="0.3">
      <c r="B70" s="15"/>
      <c r="C70" s="40"/>
      <c r="D70" s="34"/>
      <c r="E70" s="35"/>
      <c r="F70" s="41"/>
      <c r="G70" s="42"/>
      <c r="H70" s="43"/>
      <c r="I70" s="41"/>
      <c r="J70" s="42"/>
      <c r="K70" s="43"/>
      <c r="L70" s="41"/>
      <c r="M70" s="42"/>
      <c r="N70" s="43"/>
      <c r="O70" s="41"/>
      <c r="P70" s="42"/>
      <c r="Q70" s="43"/>
      <c r="R70" s="41"/>
      <c r="S70" s="42"/>
      <c r="T70" s="43"/>
      <c r="U70" s="41"/>
      <c r="V70" s="42"/>
      <c r="W70" s="43"/>
      <c r="X70" s="41"/>
      <c r="Y70" s="42"/>
      <c r="Z70" s="43"/>
      <c r="AA70" s="41"/>
      <c r="AB70" s="42"/>
      <c r="AC70" s="43"/>
      <c r="AD70" s="41"/>
      <c r="AE70" s="42"/>
      <c r="AF70" s="43"/>
      <c r="AG70" s="41"/>
      <c r="AH70" s="42"/>
      <c r="AI70" s="43"/>
      <c r="AK70" s="41"/>
      <c r="AL70" s="42"/>
      <c r="AM70" s="43"/>
      <c r="AT70" s="32">
        <f>IF(AT69=0,0,1)</f>
        <v>1</v>
      </c>
    </row>
    <row r="71" spans="2:50" ht="15" customHeight="1" x14ac:dyDescent="0.3">
      <c r="B71" s="15"/>
      <c r="C71" s="40" t="s">
        <v>22</v>
      </c>
      <c r="D71" s="34" t="s">
        <v>681</v>
      </c>
      <c r="E71" s="35" t="s">
        <v>885</v>
      </c>
      <c r="F71" s="41">
        <v>0</v>
      </c>
      <c r="G71" s="42">
        <v>0</v>
      </c>
      <c r="H71" s="43">
        <v>0</v>
      </c>
      <c r="I71" s="41">
        <v>0</v>
      </c>
      <c r="J71" s="42">
        <v>0</v>
      </c>
      <c r="K71" s="43">
        <v>0</v>
      </c>
      <c r="L71" s="41"/>
      <c r="M71" s="42"/>
      <c r="N71" s="43"/>
      <c r="O71" s="41">
        <v>0</v>
      </c>
      <c r="P71" s="42">
        <v>0</v>
      </c>
      <c r="Q71" s="43">
        <v>0</v>
      </c>
      <c r="R71" s="41">
        <v>3000</v>
      </c>
      <c r="S71" s="42">
        <v>3000</v>
      </c>
      <c r="T71" s="43">
        <v>3000</v>
      </c>
      <c r="U71" s="41">
        <v>1593</v>
      </c>
      <c r="V71" s="42">
        <v>0</v>
      </c>
      <c r="W71" s="43">
        <v>0</v>
      </c>
      <c r="X71" s="41">
        <v>0</v>
      </c>
      <c r="Y71" s="42">
        <v>0</v>
      </c>
      <c r="Z71" s="43">
        <v>0</v>
      </c>
      <c r="AA71" s="41"/>
      <c r="AB71" s="42"/>
      <c r="AC71" s="43"/>
      <c r="AD71" s="41"/>
      <c r="AE71" s="42"/>
      <c r="AF71" s="43"/>
      <c r="AG71" s="41"/>
      <c r="AH71" s="42"/>
      <c r="AI71" s="43"/>
      <c r="AK71" s="41">
        <f t="shared" ref="AK71:AM81" si="21">F71+I71+L71+O71+R71+U71+X71+AA71+AD71+AG71</f>
        <v>4593</v>
      </c>
      <c r="AL71" s="42">
        <f t="shared" si="21"/>
        <v>3000</v>
      </c>
      <c r="AM71" s="43">
        <f t="shared" si="21"/>
        <v>3000</v>
      </c>
      <c r="AT71" s="32">
        <f t="shared" ref="AT71:AT81" si="22">IF(LEN(E71)&lt;2,0,1)</f>
        <v>1</v>
      </c>
      <c r="AV71" s="23">
        <v>1</v>
      </c>
      <c r="AW71" s="23">
        <v>10</v>
      </c>
      <c r="AX71" s="23">
        <v>1</v>
      </c>
    </row>
    <row r="72" spans="2:50" ht="15" customHeight="1" x14ac:dyDescent="0.3">
      <c r="B72" s="15"/>
      <c r="C72" s="40" t="s">
        <v>22</v>
      </c>
      <c r="D72" s="34" t="s">
        <v>682</v>
      </c>
      <c r="E72" s="35" t="s">
        <v>884</v>
      </c>
      <c r="F72" s="41">
        <v>0</v>
      </c>
      <c r="G72" s="42">
        <v>0</v>
      </c>
      <c r="H72" s="43">
        <v>0</v>
      </c>
      <c r="I72" s="41">
        <v>0</v>
      </c>
      <c r="J72" s="42">
        <v>0</v>
      </c>
      <c r="K72" s="43">
        <v>0</v>
      </c>
      <c r="L72" s="41"/>
      <c r="M72" s="42"/>
      <c r="N72" s="43"/>
      <c r="O72" s="41">
        <v>0</v>
      </c>
      <c r="P72" s="42">
        <v>0</v>
      </c>
      <c r="Q72" s="43">
        <v>0</v>
      </c>
      <c r="R72" s="41">
        <v>2600</v>
      </c>
      <c r="S72" s="42">
        <v>2600</v>
      </c>
      <c r="T72" s="43">
        <v>2700</v>
      </c>
      <c r="U72" s="41">
        <v>1676</v>
      </c>
      <c r="V72" s="42">
        <v>0</v>
      </c>
      <c r="W72" s="43">
        <v>0</v>
      </c>
      <c r="X72" s="41">
        <v>0</v>
      </c>
      <c r="Y72" s="42">
        <v>0</v>
      </c>
      <c r="Z72" s="43">
        <v>0</v>
      </c>
      <c r="AA72" s="41"/>
      <c r="AB72" s="42"/>
      <c r="AC72" s="43"/>
      <c r="AD72" s="41"/>
      <c r="AE72" s="42"/>
      <c r="AF72" s="43"/>
      <c r="AG72" s="41"/>
      <c r="AH72" s="42"/>
      <c r="AI72" s="43"/>
      <c r="AK72" s="41">
        <f t="shared" si="21"/>
        <v>4276</v>
      </c>
      <c r="AL72" s="42">
        <f t="shared" si="21"/>
        <v>2600</v>
      </c>
      <c r="AM72" s="43">
        <f t="shared" si="21"/>
        <v>2700</v>
      </c>
      <c r="AT72" s="32">
        <f t="shared" si="22"/>
        <v>1</v>
      </c>
      <c r="AV72" s="23">
        <v>1</v>
      </c>
      <c r="AW72" s="23">
        <v>10</v>
      </c>
      <c r="AX72" s="23">
        <f>IF(AW72=AW71,AX71+1,1)</f>
        <v>2</v>
      </c>
    </row>
    <row r="73" spans="2:50" ht="15" customHeight="1" x14ac:dyDescent="0.3">
      <c r="B73" s="15"/>
      <c r="C73" s="40" t="s">
        <v>22</v>
      </c>
      <c r="D73" s="34" t="s">
        <v>683</v>
      </c>
      <c r="E73" s="35" t="s">
        <v>886</v>
      </c>
      <c r="F73" s="41">
        <v>0</v>
      </c>
      <c r="G73" s="42">
        <v>0</v>
      </c>
      <c r="H73" s="43">
        <v>0</v>
      </c>
      <c r="I73" s="41">
        <v>0</v>
      </c>
      <c r="J73" s="42">
        <v>0</v>
      </c>
      <c r="K73" s="43">
        <v>0</v>
      </c>
      <c r="L73" s="41"/>
      <c r="M73" s="42"/>
      <c r="N73" s="43"/>
      <c r="O73" s="41">
        <v>0</v>
      </c>
      <c r="P73" s="42">
        <v>0</v>
      </c>
      <c r="Q73" s="43">
        <v>0</v>
      </c>
      <c r="R73" s="41">
        <v>1600</v>
      </c>
      <c r="S73" s="42">
        <v>1700</v>
      </c>
      <c r="T73" s="43">
        <v>2000</v>
      </c>
      <c r="U73" s="41">
        <v>1661</v>
      </c>
      <c r="V73" s="42">
        <v>0</v>
      </c>
      <c r="W73" s="43">
        <v>0</v>
      </c>
      <c r="X73" s="41">
        <v>0</v>
      </c>
      <c r="Y73" s="42">
        <v>0</v>
      </c>
      <c r="Z73" s="43">
        <v>0</v>
      </c>
      <c r="AA73" s="41"/>
      <c r="AB73" s="42"/>
      <c r="AC73" s="43"/>
      <c r="AD73" s="41"/>
      <c r="AE73" s="42"/>
      <c r="AF73" s="43"/>
      <c r="AG73" s="41"/>
      <c r="AH73" s="42"/>
      <c r="AI73" s="43"/>
      <c r="AK73" s="41">
        <f t="shared" si="21"/>
        <v>3261</v>
      </c>
      <c r="AL73" s="42">
        <f t="shared" si="21"/>
        <v>1700</v>
      </c>
      <c r="AM73" s="43">
        <f t="shared" si="21"/>
        <v>2000</v>
      </c>
      <c r="AT73" s="32">
        <f t="shared" si="22"/>
        <v>1</v>
      </c>
      <c r="AV73" s="23">
        <v>1</v>
      </c>
      <c r="AW73" s="23">
        <v>10</v>
      </c>
      <c r="AX73" s="23">
        <f t="shared" ref="AX73:AX81" si="23">IF(AW73=AW72,AX72+1,1)</f>
        <v>3</v>
      </c>
    </row>
    <row r="74" spans="2:50" ht="15" customHeight="1" x14ac:dyDescent="0.3">
      <c r="B74" s="15"/>
      <c r="C74" s="40" t="s">
        <v>22</v>
      </c>
      <c r="D74" s="34" t="s">
        <v>684</v>
      </c>
      <c r="E74" s="35" t="s">
        <v>882</v>
      </c>
      <c r="F74" s="41">
        <v>0</v>
      </c>
      <c r="G74" s="42">
        <v>0</v>
      </c>
      <c r="H74" s="43">
        <v>0</v>
      </c>
      <c r="I74" s="41">
        <v>0</v>
      </c>
      <c r="J74" s="42">
        <v>0</v>
      </c>
      <c r="K74" s="43">
        <v>0</v>
      </c>
      <c r="L74" s="41"/>
      <c r="M74" s="42"/>
      <c r="N74" s="43"/>
      <c r="O74" s="41">
        <v>0</v>
      </c>
      <c r="P74" s="42">
        <v>0</v>
      </c>
      <c r="Q74" s="43">
        <v>0</v>
      </c>
      <c r="R74" s="41">
        <v>2300</v>
      </c>
      <c r="S74" s="42">
        <v>2300</v>
      </c>
      <c r="T74" s="43">
        <v>2500</v>
      </c>
      <c r="U74" s="41">
        <v>1966</v>
      </c>
      <c r="V74" s="42">
        <v>0</v>
      </c>
      <c r="W74" s="43">
        <v>0</v>
      </c>
      <c r="X74" s="41">
        <v>0</v>
      </c>
      <c r="Y74" s="42">
        <v>0</v>
      </c>
      <c r="Z74" s="43">
        <v>0</v>
      </c>
      <c r="AA74" s="41"/>
      <c r="AB74" s="42"/>
      <c r="AC74" s="43"/>
      <c r="AD74" s="41"/>
      <c r="AE74" s="42"/>
      <c r="AF74" s="43"/>
      <c r="AG74" s="41"/>
      <c r="AH74" s="42"/>
      <c r="AI74" s="43"/>
      <c r="AK74" s="41">
        <f t="shared" si="21"/>
        <v>4266</v>
      </c>
      <c r="AL74" s="42">
        <f t="shared" si="21"/>
        <v>2300</v>
      </c>
      <c r="AM74" s="43">
        <f t="shared" si="21"/>
        <v>2500</v>
      </c>
      <c r="AT74" s="32">
        <f t="shared" si="22"/>
        <v>1</v>
      </c>
      <c r="AV74" s="23">
        <v>1</v>
      </c>
      <c r="AW74" s="23">
        <v>10</v>
      </c>
      <c r="AX74" s="23">
        <f t="shared" si="23"/>
        <v>4</v>
      </c>
    </row>
    <row r="75" spans="2:50" ht="15" customHeight="1" x14ac:dyDescent="0.3">
      <c r="B75" s="15"/>
      <c r="C75" s="40" t="s">
        <v>22</v>
      </c>
      <c r="D75" s="34" t="s">
        <v>685</v>
      </c>
      <c r="E75" s="35" t="s">
        <v>883</v>
      </c>
      <c r="F75" s="41">
        <v>0</v>
      </c>
      <c r="G75" s="42">
        <v>0</v>
      </c>
      <c r="H75" s="43">
        <v>0</v>
      </c>
      <c r="I75" s="41">
        <v>0</v>
      </c>
      <c r="J75" s="42">
        <v>0</v>
      </c>
      <c r="K75" s="43">
        <v>0</v>
      </c>
      <c r="L75" s="41"/>
      <c r="M75" s="42"/>
      <c r="N75" s="43"/>
      <c r="O75" s="41">
        <v>6000</v>
      </c>
      <c r="P75" s="42">
        <v>6000</v>
      </c>
      <c r="Q75" s="43">
        <v>7500</v>
      </c>
      <c r="R75" s="41">
        <v>2800</v>
      </c>
      <c r="S75" s="42">
        <v>2800</v>
      </c>
      <c r="T75" s="43">
        <v>3000</v>
      </c>
      <c r="U75" s="41">
        <v>3268</v>
      </c>
      <c r="V75" s="42">
        <v>0</v>
      </c>
      <c r="W75" s="43">
        <v>0</v>
      </c>
      <c r="X75" s="41">
        <v>0</v>
      </c>
      <c r="Y75" s="42">
        <v>0</v>
      </c>
      <c r="Z75" s="43">
        <v>0</v>
      </c>
      <c r="AA75" s="41"/>
      <c r="AB75" s="42"/>
      <c r="AC75" s="43"/>
      <c r="AD75" s="41"/>
      <c r="AE75" s="42"/>
      <c r="AF75" s="43"/>
      <c r="AG75" s="41"/>
      <c r="AH75" s="42"/>
      <c r="AI75" s="43"/>
      <c r="AK75" s="41">
        <f t="shared" si="21"/>
        <v>12068</v>
      </c>
      <c r="AL75" s="42">
        <f t="shared" si="21"/>
        <v>8800</v>
      </c>
      <c r="AM75" s="43">
        <f t="shared" si="21"/>
        <v>10500</v>
      </c>
      <c r="AT75" s="32">
        <f t="shared" si="22"/>
        <v>1</v>
      </c>
      <c r="AV75" s="23">
        <v>1</v>
      </c>
      <c r="AW75" s="23">
        <v>10</v>
      </c>
      <c r="AX75" s="23">
        <f t="shared" si="23"/>
        <v>5</v>
      </c>
    </row>
    <row r="76" spans="2:50" ht="15" hidden="1" customHeight="1" x14ac:dyDescent="0.3">
      <c r="B76" s="15"/>
      <c r="C76" s="40" t="s">
        <v>22</v>
      </c>
      <c r="D76" s="34" t="s">
        <v>2</v>
      </c>
      <c r="E76" s="35" t="s">
        <v>2</v>
      </c>
      <c r="F76" s="41">
        <v>0</v>
      </c>
      <c r="G76" s="42">
        <v>0</v>
      </c>
      <c r="H76" s="43">
        <v>0</v>
      </c>
      <c r="I76" s="41">
        <v>0</v>
      </c>
      <c r="J76" s="42">
        <v>0</v>
      </c>
      <c r="K76" s="43">
        <v>0</v>
      </c>
      <c r="L76" s="41">
        <v>0</v>
      </c>
      <c r="M76" s="42">
        <v>0</v>
      </c>
      <c r="N76" s="43">
        <v>0</v>
      </c>
      <c r="O76" s="41">
        <v>0</v>
      </c>
      <c r="P76" s="42">
        <v>0</v>
      </c>
      <c r="Q76" s="43">
        <v>0</v>
      </c>
      <c r="R76" s="41">
        <v>0</v>
      </c>
      <c r="S76" s="42">
        <v>0</v>
      </c>
      <c r="T76" s="43">
        <v>0</v>
      </c>
      <c r="U76" s="41">
        <v>0</v>
      </c>
      <c r="V76" s="42">
        <v>0</v>
      </c>
      <c r="W76" s="43">
        <v>0</v>
      </c>
      <c r="X76" s="41">
        <v>0</v>
      </c>
      <c r="Y76" s="42">
        <v>0</v>
      </c>
      <c r="Z76" s="43">
        <v>0</v>
      </c>
      <c r="AA76" s="41">
        <v>0</v>
      </c>
      <c r="AB76" s="42">
        <v>0</v>
      </c>
      <c r="AC76" s="43">
        <v>0</v>
      </c>
      <c r="AD76" s="41"/>
      <c r="AE76" s="42"/>
      <c r="AF76" s="43"/>
      <c r="AG76" s="41"/>
      <c r="AH76" s="42"/>
      <c r="AI76" s="43"/>
      <c r="AK76" s="41">
        <f t="shared" si="21"/>
        <v>0</v>
      </c>
      <c r="AL76" s="42">
        <f t="shared" si="21"/>
        <v>0</v>
      </c>
      <c r="AM76" s="43">
        <f t="shared" si="21"/>
        <v>0</v>
      </c>
      <c r="AT76" s="32">
        <f t="shared" si="22"/>
        <v>0</v>
      </c>
      <c r="AV76" s="23">
        <v>1</v>
      </c>
      <c r="AW76" s="23">
        <v>10</v>
      </c>
      <c r="AX76" s="23">
        <f t="shared" si="23"/>
        <v>6</v>
      </c>
    </row>
    <row r="77" spans="2:50" ht="15" hidden="1" customHeight="1" x14ac:dyDescent="0.3">
      <c r="B77" s="15"/>
      <c r="C77" s="40" t="s">
        <v>22</v>
      </c>
      <c r="D77" s="34" t="s">
        <v>2</v>
      </c>
      <c r="E77" s="35" t="s">
        <v>2</v>
      </c>
      <c r="F77" s="41">
        <v>0</v>
      </c>
      <c r="G77" s="42">
        <v>0</v>
      </c>
      <c r="H77" s="43">
        <v>0</v>
      </c>
      <c r="I77" s="41">
        <v>0</v>
      </c>
      <c r="J77" s="42">
        <v>0</v>
      </c>
      <c r="K77" s="43">
        <v>0</v>
      </c>
      <c r="L77" s="41">
        <v>0</v>
      </c>
      <c r="M77" s="42">
        <v>0</v>
      </c>
      <c r="N77" s="43">
        <v>0</v>
      </c>
      <c r="O77" s="41">
        <v>0</v>
      </c>
      <c r="P77" s="42">
        <v>0</v>
      </c>
      <c r="Q77" s="43">
        <v>0</v>
      </c>
      <c r="R77" s="41">
        <v>0</v>
      </c>
      <c r="S77" s="42">
        <v>0</v>
      </c>
      <c r="T77" s="43">
        <v>0</v>
      </c>
      <c r="U77" s="41">
        <v>0</v>
      </c>
      <c r="V77" s="42">
        <v>0</v>
      </c>
      <c r="W77" s="43">
        <v>0</v>
      </c>
      <c r="X77" s="41">
        <v>0</v>
      </c>
      <c r="Y77" s="42">
        <v>0</v>
      </c>
      <c r="Z77" s="43">
        <v>0</v>
      </c>
      <c r="AA77" s="41">
        <v>0</v>
      </c>
      <c r="AB77" s="42">
        <v>0</v>
      </c>
      <c r="AC77" s="43">
        <v>0</v>
      </c>
      <c r="AD77" s="41"/>
      <c r="AE77" s="42"/>
      <c r="AF77" s="43"/>
      <c r="AG77" s="41"/>
      <c r="AH77" s="42"/>
      <c r="AI77" s="43"/>
      <c r="AK77" s="41">
        <f t="shared" si="21"/>
        <v>0</v>
      </c>
      <c r="AL77" s="42">
        <f t="shared" si="21"/>
        <v>0</v>
      </c>
      <c r="AM77" s="43">
        <f t="shared" si="21"/>
        <v>0</v>
      </c>
      <c r="AT77" s="32">
        <f t="shared" si="22"/>
        <v>0</v>
      </c>
      <c r="AV77" s="23">
        <v>1</v>
      </c>
      <c r="AW77" s="23">
        <v>10</v>
      </c>
      <c r="AX77" s="23">
        <f t="shared" si="23"/>
        <v>7</v>
      </c>
    </row>
    <row r="78" spans="2:50" ht="15" hidden="1" customHeight="1" x14ac:dyDescent="0.3">
      <c r="B78" s="15"/>
      <c r="C78" s="40" t="s">
        <v>22</v>
      </c>
      <c r="D78" s="34" t="s">
        <v>2</v>
      </c>
      <c r="E78" s="35" t="s">
        <v>2</v>
      </c>
      <c r="F78" s="41">
        <v>0</v>
      </c>
      <c r="G78" s="42">
        <v>0</v>
      </c>
      <c r="H78" s="43">
        <v>0</v>
      </c>
      <c r="I78" s="41">
        <v>0</v>
      </c>
      <c r="J78" s="42">
        <v>0</v>
      </c>
      <c r="K78" s="43">
        <v>0</v>
      </c>
      <c r="L78" s="41">
        <v>0</v>
      </c>
      <c r="M78" s="42">
        <v>0</v>
      </c>
      <c r="N78" s="43">
        <v>0</v>
      </c>
      <c r="O78" s="41">
        <v>0</v>
      </c>
      <c r="P78" s="42">
        <v>0</v>
      </c>
      <c r="Q78" s="43">
        <v>0</v>
      </c>
      <c r="R78" s="41">
        <v>0</v>
      </c>
      <c r="S78" s="42">
        <v>0</v>
      </c>
      <c r="T78" s="43">
        <v>0</v>
      </c>
      <c r="U78" s="41">
        <v>0</v>
      </c>
      <c r="V78" s="42">
        <v>0</v>
      </c>
      <c r="W78" s="43">
        <v>0</v>
      </c>
      <c r="X78" s="41">
        <v>0</v>
      </c>
      <c r="Y78" s="42">
        <v>0</v>
      </c>
      <c r="Z78" s="43">
        <v>0</v>
      </c>
      <c r="AA78" s="41">
        <v>0</v>
      </c>
      <c r="AB78" s="42">
        <v>0</v>
      </c>
      <c r="AC78" s="43">
        <v>0</v>
      </c>
      <c r="AD78" s="41"/>
      <c r="AE78" s="42"/>
      <c r="AF78" s="43"/>
      <c r="AG78" s="41"/>
      <c r="AH78" s="42"/>
      <c r="AI78" s="43"/>
      <c r="AK78" s="41">
        <f t="shared" si="21"/>
        <v>0</v>
      </c>
      <c r="AL78" s="42">
        <f t="shared" si="21"/>
        <v>0</v>
      </c>
      <c r="AM78" s="43">
        <f t="shared" si="21"/>
        <v>0</v>
      </c>
      <c r="AT78" s="32">
        <f t="shared" si="22"/>
        <v>0</v>
      </c>
      <c r="AV78" s="23">
        <v>1</v>
      </c>
      <c r="AW78" s="23">
        <v>10</v>
      </c>
      <c r="AX78" s="23">
        <f t="shared" si="23"/>
        <v>8</v>
      </c>
    </row>
    <row r="79" spans="2:50" ht="15" hidden="1" customHeight="1" x14ac:dyDescent="0.3">
      <c r="B79" s="15"/>
      <c r="C79" s="40" t="s">
        <v>22</v>
      </c>
      <c r="D79" s="34" t="s">
        <v>2</v>
      </c>
      <c r="E79" s="35" t="s">
        <v>2</v>
      </c>
      <c r="F79" s="41">
        <v>0</v>
      </c>
      <c r="G79" s="42">
        <v>0</v>
      </c>
      <c r="H79" s="43">
        <v>0</v>
      </c>
      <c r="I79" s="41">
        <v>0</v>
      </c>
      <c r="J79" s="42">
        <v>0</v>
      </c>
      <c r="K79" s="43">
        <v>0</v>
      </c>
      <c r="L79" s="41">
        <v>0</v>
      </c>
      <c r="M79" s="42">
        <v>0</v>
      </c>
      <c r="N79" s="43">
        <v>0</v>
      </c>
      <c r="O79" s="41">
        <v>0</v>
      </c>
      <c r="P79" s="42">
        <v>0</v>
      </c>
      <c r="Q79" s="43">
        <v>0</v>
      </c>
      <c r="R79" s="41">
        <v>0</v>
      </c>
      <c r="S79" s="42">
        <v>0</v>
      </c>
      <c r="T79" s="43">
        <v>0</v>
      </c>
      <c r="U79" s="41">
        <v>0</v>
      </c>
      <c r="V79" s="42">
        <v>0</v>
      </c>
      <c r="W79" s="43">
        <v>0</v>
      </c>
      <c r="X79" s="41">
        <v>0</v>
      </c>
      <c r="Y79" s="42">
        <v>0</v>
      </c>
      <c r="Z79" s="43">
        <v>0</v>
      </c>
      <c r="AA79" s="41">
        <v>0</v>
      </c>
      <c r="AB79" s="42">
        <v>0</v>
      </c>
      <c r="AC79" s="43">
        <v>0</v>
      </c>
      <c r="AD79" s="41"/>
      <c r="AE79" s="42"/>
      <c r="AF79" s="43"/>
      <c r="AG79" s="41"/>
      <c r="AH79" s="42"/>
      <c r="AI79" s="43"/>
      <c r="AK79" s="41">
        <f t="shared" si="21"/>
        <v>0</v>
      </c>
      <c r="AL79" s="42">
        <f t="shared" si="21"/>
        <v>0</v>
      </c>
      <c r="AM79" s="43">
        <f t="shared" si="21"/>
        <v>0</v>
      </c>
      <c r="AT79" s="32">
        <f t="shared" si="22"/>
        <v>0</v>
      </c>
      <c r="AV79" s="23">
        <v>1</v>
      </c>
      <c r="AW79" s="23">
        <v>10</v>
      </c>
      <c r="AX79" s="23">
        <f t="shared" si="23"/>
        <v>9</v>
      </c>
    </row>
    <row r="80" spans="2:50" ht="15" hidden="1" customHeight="1" x14ac:dyDescent="0.3">
      <c r="B80" s="15"/>
      <c r="C80" s="40" t="s">
        <v>22</v>
      </c>
      <c r="D80" s="34" t="s">
        <v>2</v>
      </c>
      <c r="E80" s="35" t="s">
        <v>2</v>
      </c>
      <c r="F80" s="41">
        <v>0</v>
      </c>
      <c r="G80" s="42">
        <v>0</v>
      </c>
      <c r="H80" s="43">
        <v>0</v>
      </c>
      <c r="I80" s="41">
        <v>0</v>
      </c>
      <c r="J80" s="42">
        <v>0</v>
      </c>
      <c r="K80" s="43">
        <v>0</v>
      </c>
      <c r="L80" s="41">
        <v>0</v>
      </c>
      <c r="M80" s="42">
        <v>0</v>
      </c>
      <c r="N80" s="43">
        <v>0</v>
      </c>
      <c r="O80" s="41">
        <v>0</v>
      </c>
      <c r="P80" s="42">
        <v>0</v>
      </c>
      <c r="Q80" s="43">
        <v>0</v>
      </c>
      <c r="R80" s="41">
        <v>0</v>
      </c>
      <c r="S80" s="42">
        <v>0</v>
      </c>
      <c r="T80" s="43">
        <v>0</v>
      </c>
      <c r="U80" s="41">
        <v>0</v>
      </c>
      <c r="V80" s="42">
        <v>0</v>
      </c>
      <c r="W80" s="43">
        <v>0</v>
      </c>
      <c r="X80" s="41">
        <v>0</v>
      </c>
      <c r="Y80" s="42">
        <v>0</v>
      </c>
      <c r="Z80" s="43">
        <v>0</v>
      </c>
      <c r="AA80" s="41">
        <v>0</v>
      </c>
      <c r="AB80" s="42">
        <v>0</v>
      </c>
      <c r="AC80" s="43">
        <v>0</v>
      </c>
      <c r="AD80" s="41"/>
      <c r="AE80" s="42"/>
      <c r="AF80" s="43"/>
      <c r="AG80" s="41"/>
      <c r="AH80" s="42"/>
      <c r="AI80" s="43"/>
      <c r="AK80" s="41">
        <f t="shared" si="21"/>
        <v>0</v>
      </c>
      <c r="AL80" s="42">
        <f t="shared" si="21"/>
        <v>0</v>
      </c>
      <c r="AM80" s="43">
        <f t="shared" si="21"/>
        <v>0</v>
      </c>
      <c r="AT80" s="32">
        <f t="shared" si="22"/>
        <v>0</v>
      </c>
      <c r="AV80" s="23">
        <v>1</v>
      </c>
      <c r="AW80" s="23">
        <v>10</v>
      </c>
      <c r="AX80" s="23">
        <f t="shared" si="23"/>
        <v>10</v>
      </c>
    </row>
    <row r="81" spans="2:50" ht="15" customHeight="1" x14ac:dyDescent="0.3">
      <c r="B81" s="15"/>
      <c r="C81" s="40" t="s">
        <v>23</v>
      </c>
      <c r="D81" s="34" t="s">
        <v>235</v>
      </c>
      <c r="E81" s="35" t="s">
        <v>236</v>
      </c>
      <c r="F81" s="41">
        <v>0</v>
      </c>
      <c r="G81" s="42">
        <v>0</v>
      </c>
      <c r="H81" s="43">
        <v>0</v>
      </c>
      <c r="I81" s="41">
        <v>0</v>
      </c>
      <c r="J81" s="42">
        <v>0</v>
      </c>
      <c r="K81" s="43">
        <v>0</v>
      </c>
      <c r="L81" s="41"/>
      <c r="M81" s="42"/>
      <c r="N81" s="43"/>
      <c r="O81" s="41">
        <v>0</v>
      </c>
      <c r="P81" s="42">
        <v>0</v>
      </c>
      <c r="Q81" s="43">
        <v>0</v>
      </c>
      <c r="R81" s="41">
        <v>2000</v>
      </c>
      <c r="S81" s="42">
        <v>2000</v>
      </c>
      <c r="T81" s="43">
        <v>2200</v>
      </c>
      <c r="U81" s="41">
        <v>3846</v>
      </c>
      <c r="V81" s="42">
        <v>0</v>
      </c>
      <c r="W81" s="43">
        <v>0</v>
      </c>
      <c r="X81" s="41">
        <v>0</v>
      </c>
      <c r="Y81" s="42">
        <v>0</v>
      </c>
      <c r="Z81" s="43">
        <v>0</v>
      </c>
      <c r="AA81" s="41"/>
      <c r="AB81" s="42"/>
      <c r="AC81" s="43"/>
      <c r="AD81" s="41"/>
      <c r="AE81" s="42"/>
      <c r="AF81" s="43"/>
      <c r="AG81" s="41"/>
      <c r="AH81" s="42"/>
      <c r="AI81" s="43"/>
      <c r="AK81" s="41">
        <f t="shared" si="21"/>
        <v>5846</v>
      </c>
      <c r="AL81" s="42">
        <f t="shared" si="21"/>
        <v>2000</v>
      </c>
      <c r="AM81" s="43">
        <f t="shared" si="21"/>
        <v>2200</v>
      </c>
      <c r="AT81" s="32">
        <f t="shared" si="22"/>
        <v>1</v>
      </c>
      <c r="AV81" s="23">
        <v>1</v>
      </c>
      <c r="AW81" s="23">
        <v>11</v>
      </c>
      <c r="AX81" s="23">
        <f t="shared" si="23"/>
        <v>1</v>
      </c>
    </row>
    <row r="82" spans="2:50" ht="15" customHeight="1" x14ac:dyDescent="0.3">
      <c r="B82" s="15"/>
      <c r="C82" s="50" t="str">
        <f>IF(LEN(E81)&lt;1,"","Total: " &amp; LEFT(E81,LEN(E81)-21) &amp; "Municipalities")</f>
        <v>Total: O.R. Tambo Municipalities</v>
      </c>
      <c r="D82" s="51"/>
      <c r="E82" s="52"/>
      <c r="F82" s="53">
        <f t="shared" ref="F82:K82" si="24">SUM(F71:F81)</f>
        <v>0</v>
      </c>
      <c r="G82" s="54">
        <f t="shared" si="24"/>
        <v>0</v>
      </c>
      <c r="H82" s="55">
        <f t="shared" si="24"/>
        <v>0</v>
      </c>
      <c r="I82" s="53">
        <f t="shared" si="24"/>
        <v>0</v>
      </c>
      <c r="J82" s="54">
        <f t="shared" si="24"/>
        <v>0</v>
      </c>
      <c r="K82" s="55">
        <f t="shared" si="24"/>
        <v>0</v>
      </c>
      <c r="L82" s="53"/>
      <c r="M82" s="54"/>
      <c r="N82" s="55"/>
      <c r="O82" s="53">
        <f t="shared" ref="O82:W82" si="25">SUM(O71:O81)</f>
        <v>6000</v>
      </c>
      <c r="P82" s="54">
        <f t="shared" si="25"/>
        <v>6000</v>
      </c>
      <c r="Q82" s="55">
        <f t="shared" si="25"/>
        <v>7500</v>
      </c>
      <c r="R82" s="53">
        <f t="shared" si="25"/>
        <v>14300</v>
      </c>
      <c r="S82" s="54">
        <f t="shared" si="25"/>
        <v>14400</v>
      </c>
      <c r="T82" s="55">
        <f t="shared" si="25"/>
        <v>15400</v>
      </c>
      <c r="U82" s="53">
        <f t="shared" si="25"/>
        <v>14010</v>
      </c>
      <c r="V82" s="54">
        <f t="shared" si="25"/>
        <v>0</v>
      </c>
      <c r="W82" s="55">
        <f t="shared" si="25"/>
        <v>0</v>
      </c>
      <c r="X82" s="53">
        <f>SUM(X71:X81)</f>
        <v>0</v>
      </c>
      <c r="Y82" s="54">
        <f>SUM(Y71:Y81)</f>
        <v>0</v>
      </c>
      <c r="Z82" s="55">
        <f>SUM(Z71:Z81)</f>
        <v>0</v>
      </c>
      <c r="AA82" s="53"/>
      <c r="AB82" s="54"/>
      <c r="AC82" s="55"/>
      <c r="AD82" s="53"/>
      <c r="AE82" s="54"/>
      <c r="AF82" s="55"/>
      <c r="AG82" s="53"/>
      <c r="AH82" s="54"/>
      <c r="AI82" s="55"/>
      <c r="AK82" s="53">
        <f>SUM(AK71:AK81)</f>
        <v>34310</v>
      </c>
      <c r="AL82" s="54">
        <f>SUM(AL71:AL81)</f>
        <v>20400</v>
      </c>
      <c r="AM82" s="55">
        <f>SUM(AM71:AM81)</f>
        <v>22900</v>
      </c>
      <c r="AT82" s="32">
        <f>IF(SUM(AT71:AT81)=0,0,1)</f>
        <v>1</v>
      </c>
    </row>
    <row r="83" spans="2:50" ht="15" customHeight="1" x14ac:dyDescent="0.3">
      <c r="B83" s="15"/>
      <c r="C83" s="40"/>
      <c r="D83" s="34"/>
      <c r="E83" s="35"/>
      <c r="F83" s="41"/>
      <c r="G83" s="42"/>
      <c r="H83" s="43"/>
      <c r="I83" s="41"/>
      <c r="J83" s="42"/>
      <c r="K83" s="43"/>
      <c r="L83" s="41"/>
      <c r="M83" s="42"/>
      <c r="N83" s="43"/>
      <c r="O83" s="41"/>
      <c r="P83" s="42"/>
      <c r="Q83" s="43"/>
      <c r="R83" s="41"/>
      <c r="S83" s="42"/>
      <c r="T83" s="43"/>
      <c r="U83" s="41"/>
      <c r="V83" s="42"/>
      <c r="W83" s="43"/>
      <c r="X83" s="41"/>
      <c r="Y83" s="42"/>
      <c r="Z83" s="43"/>
      <c r="AA83" s="41"/>
      <c r="AB83" s="42"/>
      <c r="AC83" s="43"/>
      <c r="AD83" s="41"/>
      <c r="AE83" s="42"/>
      <c r="AF83" s="43"/>
      <c r="AG83" s="41"/>
      <c r="AH83" s="42"/>
      <c r="AI83" s="43"/>
      <c r="AK83" s="41"/>
      <c r="AL83" s="42"/>
      <c r="AM83" s="43"/>
      <c r="AT83" s="32">
        <f>IF(AT82=0,0,1)</f>
        <v>1</v>
      </c>
    </row>
    <row r="84" spans="2:50" ht="15" customHeight="1" x14ac:dyDescent="0.3">
      <c r="B84" s="15"/>
      <c r="C84" s="40" t="s">
        <v>22</v>
      </c>
      <c r="D84" s="34" t="s">
        <v>686</v>
      </c>
      <c r="E84" s="35" t="s">
        <v>881</v>
      </c>
      <c r="F84" s="41">
        <v>0</v>
      </c>
      <c r="G84" s="42">
        <v>0</v>
      </c>
      <c r="H84" s="43">
        <v>0</v>
      </c>
      <c r="I84" s="41">
        <v>0</v>
      </c>
      <c r="J84" s="42">
        <v>0</v>
      </c>
      <c r="K84" s="43">
        <v>0</v>
      </c>
      <c r="L84" s="41"/>
      <c r="M84" s="42"/>
      <c r="N84" s="43"/>
      <c r="O84" s="41">
        <v>0</v>
      </c>
      <c r="P84" s="42">
        <v>0</v>
      </c>
      <c r="Q84" s="43">
        <v>0</v>
      </c>
      <c r="R84" s="41">
        <v>1700</v>
      </c>
      <c r="S84" s="42">
        <v>1800</v>
      </c>
      <c r="T84" s="43">
        <v>2000</v>
      </c>
      <c r="U84" s="41">
        <v>3880</v>
      </c>
      <c r="V84" s="42">
        <v>0</v>
      </c>
      <c r="W84" s="43">
        <v>0</v>
      </c>
      <c r="X84" s="41">
        <v>0</v>
      </c>
      <c r="Y84" s="42">
        <v>0</v>
      </c>
      <c r="Z84" s="43">
        <v>0</v>
      </c>
      <c r="AA84" s="41"/>
      <c r="AB84" s="42"/>
      <c r="AC84" s="43"/>
      <c r="AD84" s="41"/>
      <c r="AE84" s="42"/>
      <c r="AF84" s="43"/>
      <c r="AG84" s="41"/>
      <c r="AH84" s="42"/>
      <c r="AI84" s="43"/>
      <c r="AK84" s="41">
        <f t="shared" ref="AK84:AM94" si="26">F84+I84+L84+O84+R84+U84+X84+AA84+AD84+AG84</f>
        <v>5580</v>
      </c>
      <c r="AL84" s="42">
        <f t="shared" si="26"/>
        <v>1800</v>
      </c>
      <c r="AM84" s="43">
        <f t="shared" si="26"/>
        <v>2000</v>
      </c>
      <c r="AT84" s="32">
        <f t="shared" ref="AT84:AT94" si="27">IF(LEN(E84)&lt;2,0,1)</f>
        <v>1</v>
      </c>
      <c r="AV84" s="23">
        <v>1</v>
      </c>
      <c r="AW84" s="23">
        <v>12</v>
      </c>
      <c r="AX84" s="23">
        <v>1</v>
      </c>
    </row>
    <row r="85" spans="2:50" ht="15" customHeight="1" x14ac:dyDescent="0.3">
      <c r="B85" s="15"/>
      <c r="C85" s="40" t="s">
        <v>22</v>
      </c>
      <c r="D85" s="34" t="s">
        <v>687</v>
      </c>
      <c r="E85" s="35" t="s">
        <v>887</v>
      </c>
      <c r="F85" s="41">
        <v>0</v>
      </c>
      <c r="G85" s="42">
        <v>0</v>
      </c>
      <c r="H85" s="43">
        <v>0</v>
      </c>
      <c r="I85" s="41">
        <v>0</v>
      </c>
      <c r="J85" s="42">
        <v>0</v>
      </c>
      <c r="K85" s="43">
        <v>0</v>
      </c>
      <c r="L85" s="41"/>
      <c r="M85" s="42"/>
      <c r="N85" s="43"/>
      <c r="O85" s="41">
        <v>0</v>
      </c>
      <c r="P85" s="42">
        <v>0</v>
      </c>
      <c r="Q85" s="43">
        <v>0</v>
      </c>
      <c r="R85" s="41">
        <v>1700</v>
      </c>
      <c r="S85" s="42">
        <v>1800</v>
      </c>
      <c r="T85" s="43">
        <v>2000</v>
      </c>
      <c r="U85" s="41">
        <v>2656</v>
      </c>
      <c r="V85" s="42">
        <v>0</v>
      </c>
      <c r="W85" s="43">
        <v>0</v>
      </c>
      <c r="X85" s="41">
        <v>0</v>
      </c>
      <c r="Y85" s="42">
        <v>0</v>
      </c>
      <c r="Z85" s="43">
        <v>0</v>
      </c>
      <c r="AA85" s="41"/>
      <c r="AB85" s="42"/>
      <c r="AC85" s="43"/>
      <c r="AD85" s="41"/>
      <c r="AE85" s="42"/>
      <c r="AF85" s="43"/>
      <c r="AG85" s="41"/>
      <c r="AH85" s="42"/>
      <c r="AI85" s="43"/>
      <c r="AK85" s="41">
        <f t="shared" si="26"/>
        <v>4356</v>
      </c>
      <c r="AL85" s="42">
        <f t="shared" si="26"/>
        <v>1800</v>
      </c>
      <c r="AM85" s="43">
        <f t="shared" si="26"/>
        <v>2000</v>
      </c>
      <c r="AT85" s="32">
        <f t="shared" si="27"/>
        <v>1</v>
      </c>
      <c r="AV85" s="23">
        <v>1</v>
      </c>
      <c r="AW85" s="23">
        <v>12</v>
      </c>
      <c r="AX85" s="23">
        <f>IF(AW85=AW84,AX84+1,1)</f>
        <v>2</v>
      </c>
    </row>
    <row r="86" spans="2:50" ht="15" customHeight="1" x14ac:dyDescent="0.3">
      <c r="B86" s="15"/>
      <c r="C86" s="40" t="s">
        <v>22</v>
      </c>
      <c r="D86" s="34" t="s">
        <v>688</v>
      </c>
      <c r="E86" s="35" t="s">
        <v>252</v>
      </c>
      <c r="F86" s="41">
        <v>0</v>
      </c>
      <c r="G86" s="42">
        <v>0</v>
      </c>
      <c r="H86" s="43">
        <v>0</v>
      </c>
      <c r="I86" s="41">
        <v>0</v>
      </c>
      <c r="J86" s="42">
        <v>0</v>
      </c>
      <c r="K86" s="43">
        <v>0</v>
      </c>
      <c r="L86" s="41"/>
      <c r="M86" s="42"/>
      <c r="N86" s="43"/>
      <c r="O86" s="41">
        <v>0</v>
      </c>
      <c r="P86" s="42">
        <v>0</v>
      </c>
      <c r="Q86" s="43">
        <v>0</v>
      </c>
      <c r="R86" s="41">
        <v>2100</v>
      </c>
      <c r="S86" s="42">
        <v>2100</v>
      </c>
      <c r="T86" s="43">
        <v>2300</v>
      </c>
      <c r="U86" s="41">
        <v>2981</v>
      </c>
      <c r="V86" s="42">
        <v>0</v>
      </c>
      <c r="W86" s="43">
        <v>0</v>
      </c>
      <c r="X86" s="41">
        <v>0</v>
      </c>
      <c r="Y86" s="42">
        <v>0</v>
      </c>
      <c r="Z86" s="43">
        <v>0</v>
      </c>
      <c r="AA86" s="41"/>
      <c r="AB86" s="42"/>
      <c r="AC86" s="43"/>
      <c r="AD86" s="41"/>
      <c r="AE86" s="42"/>
      <c r="AF86" s="43"/>
      <c r="AG86" s="41"/>
      <c r="AH86" s="42"/>
      <c r="AI86" s="43"/>
      <c r="AK86" s="41">
        <f t="shared" si="26"/>
        <v>5081</v>
      </c>
      <c r="AL86" s="42">
        <f t="shared" si="26"/>
        <v>2100</v>
      </c>
      <c r="AM86" s="43">
        <f t="shared" si="26"/>
        <v>2300</v>
      </c>
      <c r="AT86" s="32">
        <f t="shared" si="27"/>
        <v>1</v>
      </c>
      <c r="AV86" s="23">
        <v>1</v>
      </c>
      <c r="AW86" s="23">
        <v>12</v>
      </c>
      <c r="AX86" s="23">
        <f t="shared" ref="AX86:AX94" si="28">IF(AW86=AW85,AX85+1,1)</f>
        <v>3</v>
      </c>
    </row>
    <row r="87" spans="2:50" ht="15" customHeight="1" x14ac:dyDescent="0.3">
      <c r="B87" s="15"/>
      <c r="C87" s="40" t="s">
        <v>22</v>
      </c>
      <c r="D87" s="34" t="s">
        <v>689</v>
      </c>
      <c r="E87" s="35" t="s">
        <v>888</v>
      </c>
      <c r="F87" s="41">
        <v>0</v>
      </c>
      <c r="G87" s="42">
        <v>0</v>
      </c>
      <c r="H87" s="43">
        <v>0</v>
      </c>
      <c r="I87" s="41">
        <v>0</v>
      </c>
      <c r="J87" s="42">
        <v>0</v>
      </c>
      <c r="K87" s="43">
        <v>0</v>
      </c>
      <c r="L87" s="41"/>
      <c r="M87" s="42"/>
      <c r="N87" s="43"/>
      <c r="O87" s="41">
        <v>0</v>
      </c>
      <c r="P87" s="42">
        <v>0</v>
      </c>
      <c r="Q87" s="43">
        <v>0</v>
      </c>
      <c r="R87" s="41">
        <v>2600</v>
      </c>
      <c r="S87" s="42">
        <v>2700</v>
      </c>
      <c r="T87" s="43">
        <v>2900</v>
      </c>
      <c r="U87" s="41">
        <v>2675</v>
      </c>
      <c r="V87" s="42">
        <v>0</v>
      </c>
      <c r="W87" s="43">
        <v>0</v>
      </c>
      <c r="X87" s="41">
        <v>0</v>
      </c>
      <c r="Y87" s="42">
        <v>0</v>
      </c>
      <c r="Z87" s="43">
        <v>0</v>
      </c>
      <c r="AA87" s="41"/>
      <c r="AB87" s="42"/>
      <c r="AC87" s="43"/>
      <c r="AD87" s="41"/>
      <c r="AE87" s="42"/>
      <c r="AF87" s="43"/>
      <c r="AG87" s="41"/>
      <c r="AH87" s="42"/>
      <c r="AI87" s="43"/>
      <c r="AK87" s="41">
        <f t="shared" si="26"/>
        <v>5275</v>
      </c>
      <c r="AL87" s="42">
        <f t="shared" si="26"/>
        <v>2700</v>
      </c>
      <c r="AM87" s="43">
        <f t="shared" si="26"/>
        <v>2900</v>
      </c>
      <c r="AT87" s="32">
        <f t="shared" si="27"/>
        <v>1</v>
      </c>
      <c r="AV87" s="23">
        <v>1</v>
      </c>
      <c r="AW87" s="23">
        <v>12</v>
      </c>
      <c r="AX87" s="23">
        <f t="shared" si="28"/>
        <v>4</v>
      </c>
    </row>
    <row r="88" spans="2:50" ht="15" hidden="1" customHeight="1" x14ac:dyDescent="0.3">
      <c r="B88" s="15"/>
      <c r="C88" s="40" t="s">
        <v>22</v>
      </c>
      <c r="D88" s="34" t="s">
        <v>2</v>
      </c>
      <c r="E88" s="35" t="s">
        <v>2</v>
      </c>
      <c r="F88" s="41">
        <v>0</v>
      </c>
      <c r="G88" s="42">
        <v>0</v>
      </c>
      <c r="H88" s="43">
        <v>0</v>
      </c>
      <c r="I88" s="41">
        <v>0</v>
      </c>
      <c r="J88" s="42">
        <v>0</v>
      </c>
      <c r="K88" s="43">
        <v>0</v>
      </c>
      <c r="L88" s="41">
        <v>0</v>
      </c>
      <c r="M88" s="42">
        <v>0</v>
      </c>
      <c r="N88" s="43">
        <v>0</v>
      </c>
      <c r="O88" s="41">
        <v>0</v>
      </c>
      <c r="P88" s="42">
        <v>0</v>
      </c>
      <c r="Q88" s="43">
        <v>0</v>
      </c>
      <c r="R88" s="41">
        <v>0</v>
      </c>
      <c r="S88" s="42">
        <v>0</v>
      </c>
      <c r="T88" s="43">
        <v>0</v>
      </c>
      <c r="U88" s="41">
        <v>0</v>
      </c>
      <c r="V88" s="42">
        <v>0</v>
      </c>
      <c r="W88" s="43">
        <v>0</v>
      </c>
      <c r="X88" s="41">
        <v>0</v>
      </c>
      <c r="Y88" s="42">
        <v>0</v>
      </c>
      <c r="Z88" s="43">
        <v>0</v>
      </c>
      <c r="AA88" s="41">
        <v>0</v>
      </c>
      <c r="AB88" s="42">
        <v>0</v>
      </c>
      <c r="AC88" s="43">
        <v>0</v>
      </c>
      <c r="AD88" s="41"/>
      <c r="AE88" s="42"/>
      <c r="AF88" s="43"/>
      <c r="AG88" s="41"/>
      <c r="AH88" s="42"/>
      <c r="AI88" s="43"/>
      <c r="AK88" s="41">
        <f t="shared" si="26"/>
        <v>0</v>
      </c>
      <c r="AL88" s="42">
        <f t="shared" si="26"/>
        <v>0</v>
      </c>
      <c r="AM88" s="43">
        <f t="shared" si="26"/>
        <v>0</v>
      </c>
      <c r="AT88" s="32">
        <f t="shared" si="27"/>
        <v>0</v>
      </c>
      <c r="AV88" s="23">
        <v>1</v>
      </c>
      <c r="AW88" s="23">
        <v>12</v>
      </c>
      <c r="AX88" s="23">
        <f t="shared" si="28"/>
        <v>5</v>
      </c>
    </row>
    <row r="89" spans="2:50" ht="15" hidden="1" customHeight="1" x14ac:dyDescent="0.3">
      <c r="B89" s="15"/>
      <c r="C89" s="40" t="s">
        <v>22</v>
      </c>
      <c r="D89" s="34" t="s">
        <v>2</v>
      </c>
      <c r="E89" s="35" t="s">
        <v>2</v>
      </c>
      <c r="F89" s="41">
        <v>0</v>
      </c>
      <c r="G89" s="42">
        <v>0</v>
      </c>
      <c r="H89" s="43">
        <v>0</v>
      </c>
      <c r="I89" s="41">
        <v>0</v>
      </c>
      <c r="J89" s="42">
        <v>0</v>
      </c>
      <c r="K89" s="43">
        <v>0</v>
      </c>
      <c r="L89" s="41">
        <v>0</v>
      </c>
      <c r="M89" s="42">
        <v>0</v>
      </c>
      <c r="N89" s="43">
        <v>0</v>
      </c>
      <c r="O89" s="41">
        <v>0</v>
      </c>
      <c r="P89" s="42">
        <v>0</v>
      </c>
      <c r="Q89" s="43">
        <v>0</v>
      </c>
      <c r="R89" s="41">
        <v>0</v>
      </c>
      <c r="S89" s="42">
        <v>0</v>
      </c>
      <c r="T89" s="43">
        <v>0</v>
      </c>
      <c r="U89" s="41">
        <v>0</v>
      </c>
      <c r="V89" s="42">
        <v>0</v>
      </c>
      <c r="W89" s="43">
        <v>0</v>
      </c>
      <c r="X89" s="41">
        <v>0</v>
      </c>
      <c r="Y89" s="42">
        <v>0</v>
      </c>
      <c r="Z89" s="43">
        <v>0</v>
      </c>
      <c r="AA89" s="41">
        <v>0</v>
      </c>
      <c r="AB89" s="42">
        <v>0</v>
      </c>
      <c r="AC89" s="43">
        <v>0</v>
      </c>
      <c r="AD89" s="41"/>
      <c r="AE89" s="42"/>
      <c r="AF89" s="43"/>
      <c r="AG89" s="41"/>
      <c r="AH89" s="42"/>
      <c r="AI89" s="43"/>
      <c r="AK89" s="41">
        <f t="shared" si="26"/>
        <v>0</v>
      </c>
      <c r="AL89" s="42">
        <f t="shared" si="26"/>
        <v>0</v>
      </c>
      <c r="AM89" s="43">
        <f t="shared" si="26"/>
        <v>0</v>
      </c>
      <c r="AT89" s="32">
        <f t="shared" si="27"/>
        <v>0</v>
      </c>
      <c r="AV89" s="23">
        <v>1</v>
      </c>
      <c r="AW89" s="23">
        <v>12</v>
      </c>
      <c r="AX89" s="23">
        <f t="shared" si="28"/>
        <v>6</v>
      </c>
    </row>
    <row r="90" spans="2:50" ht="15" hidden="1" customHeight="1" x14ac:dyDescent="0.3">
      <c r="B90" s="15"/>
      <c r="C90" s="40" t="s">
        <v>22</v>
      </c>
      <c r="D90" s="34" t="s">
        <v>2</v>
      </c>
      <c r="E90" s="35" t="s">
        <v>2</v>
      </c>
      <c r="F90" s="41">
        <v>0</v>
      </c>
      <c r="G90" s="42">
        <v>0</v>
      </c>
      <c r="H90" s="43">
        <v>0</v>
      </c>
      <c r="I90" s="41">
        <v>0</v>
      </c>
      <c r="J90" s="42">
        <v>0</v>
      </c>
      <c r="K90" s="43">
        <v>0</v>
      </c>
      <c r="L90" s="41">
        <v>0</v>
      </c>
      <c r="M90" s="42">
        <v>0</v>
      </c>
      <c r="N90" s="43">
        <v>0</v>
      </c>
      <c r="O90" s="41">
        <v>0</v>
      </c>
      <c r="P90" s="42">
        <v>0</v>
      </c>
      <c r="Q90" s="43">
        <v>0</v>
      </c>
      <c r="R90" s="41">
        <v>0</v>
      </c>
      <c r="S90" s="42">
        <v>0</v>
      </c>
      <c r="T90" s="43">
        <v>0</v>
      </c>
      <c r="U90" s="41">
        <v>0</v>
      </c>
      <c r="V90" s="42">
        <v>0</v>
      </c>
      <c r="W90" s="43">
        <v>0</v>
      </c>
      <c r="X90" s="41">
        <v>0</v>
      </c>
      <c r="Y90" s="42">
        <v>0</v>
      </c>
      <c r="Z90" s="43">
        <v>0</v>
      </c>
      <c r="AA90" s="41">
        <v>0</v>
      </c>
      <c r="AB90" s="42">
        <v>0</v>
      </c>
      <c r="AC90" s="43">
        <v>0</v>
      </c>
      <c r="AD90" s="41"/>
      <c r="AE90" s="42"/>
      <c r="AF90" s="43"/>
      <c r="AG90" s="41"/>
      <c r="AH90" s="42"/>
      <c r="AI90" s="43"/>
      <c r="AK90" s="41">
        <f t="shared" si="26"/>
        <v>0</v>
      </c>
      <c r="AL90" s="42">
        <f t="shared" si="26"/>
        <v>0</v>
      </c>
      <c r="AM90" s="43">
        <f t="shared" si="26"/>
        <v>0</v>
      </c>
      <c r="AT90" s="32">
        <f t="shared" si="27"/>
        <v>0</v>
      </c>
      <c r="AV90" s="23">
        <v>1</v>
      </c>
      <c r="AW90" s="23">
        <v>12</v>
      </c>
      <c r="AX90" s="23">
        <f t="shared" si="28"/>
        <v>7</v>
      </c>
    </row>
    <row r="91" spans="2:50" ht="15" hidden="1" customHeight="1" x14ac:dyDescent="0.3">
      <c r="B91" s="15"/>
      <c r="C91" s="40" t="s">
        <v>22</v>
      </c>
      <c r="D91" s="34" t="s">
        <v>2</v>
      </c>
      <c r="E91" s="35" t="s">
        <v>2</v>
      </c>
      <c r="F91" s="41">
        <v>0</v>
      </c>
      <c r="G91" s="42">
        <v>0</v>
      </c>
      <c r="H91" s="43">
        <v>0</v>
      </c>
      <c r="I91" s="41">
        <v>0</v>
      </c>
      <c r="J91" s="42">
        <v>0</v>
      </c>
      <c r="K91" s="43">
        <v>0</v>
      </c>
      <c r="L91" s="41">
        <v>0</v>
      </c>
      <c r="M91" s="42">
        <v>0</v>
      </c>
      <c r="N91" s="43">
        <v>0</v>
      </c>
      <c r="O91" s="41">
        <v>0</v>
      </c>
      <c r="P91" s="42">
        <v>0</v>
      </c>
      <c r="Q91" s="43">
        <v>0</v>
      </c>
      <c r="R91" s="41">
        <v>0</v>
      </c>
      <c r="S91" s="42">
        <v>0</v>
      </c>
      <c r="T91" s="43">
        <v>0</v>
      </c>
      <c r="U91" s="41">
        <v>0</v>
      </c>
      <c r="V91" s="42">
        <v>0</v>
      </c>
      <c r="W91" s="43">
        <v>0</v>
      </c>
      <c r="X91" s="41">
        <v>0</v>
      </c>
      <c r="Y91" s="42">
        <v>0</v>
      </c>
      <c r="Z91" s="43">
        <v>0</v>
      </c>
      <c r="AA91" s="41">
        <v>0</v>
      </c>
      <c r="AB91" s="42">
        <v>0</v>
      </c>
      <c r="AC91" s="43">
        <v>0</v>
      </c>
      <c r="AD91" s="41"/>
      <c r="AE91" s="42"/>
      <c r="AF91" s="43"/>
      <c r="AG91" s="41"/>
      <c r="AH91" s="42"/>
      <c r="AI91" s="43"/>
      <c r="AK91" s="41">
        <f t="shared" si="26"/>
        <v>0</v>
      </c>
      <c r="AL91" s="42">
        <f t="shared" si="26"/>
        <v>0</v>
      </c>
      <c r="AM91" s="43">
        <f t="shared" si="26"/>
        <v>0</v>
      </c>
      <c r="AT91" s="32">
        <f t="shared" si="27"/>
        <v>0</v>
      </c>
      <c r="AV91" s="23">
        <v>1</v>
      </c>
      <c r="AW91" s="23">
        <v>12</v>
      </c>
      <c r="AX91" s="23">
        <f t="shared" si="28"/>
        <v>8</v>
      </c>
    </row>
    <row r="92" spans="2:50" ht="15" hidden="1" customHeight="1" x14ac:dyDescent="0.3">
      <c r="B92" s="15"/>
      <c r="C92" s="40" t="s">
        <v>22</v>
      </c>
      <c r="D92" s="34" t="s">
        <v>2</v>
      </c>
      <c r="E92" s="35" t="s">
        <v>2</v>
      </c>
      <c r="F92" s="41">
        <v>0</v>
      </c>
      <c r="G92" s="42">
        <v>0</v>
      </c>
      <c r="H92" s="43">
        <v>0</v>
      </c>
      <c r="I92" s="41">
        <v>0</v>
      </c>
      <c r="J92" s="42">
        <v>0</v>
      </c>
      <c r="K92" s="43">
        <v>0</v>
      </c>
      <c r="L92" s="41">
        <v>0</v>
      </c>
      <c r="M92" s="42">
        <v>0</v>
      </c>
      <c r="N92" s="43">
        <v>0</v>
      </c>
      <c r="O92" s="41">
        <v>0</v>
      </c>
      <c r="P92" s="42">
        <v>0</v>
      </c>
      <c r="Q92" s="43">
        <v>0</v>
      </c>
      <c r="R92" s="41">
        <v>0</v>
      </c>
      <c r="S92" s="42">
        <v>0</v>
      </c>
      <c r="T92" s="43">
        <v>0</v>
      </c>
      <c r="U92" s="41">
        <v>0</v>
      </c>
      <c r="V92" s="42">
        <v>0</v>
      </c>
      <c r="W92" s="43">
        <v>0</v>
      </c>
      <c r="X92" s="41">
        <v>0</v>
      </c>
      <c r="Y92" s="42">
        <v>0</v>
      </c>
      <c r="Z92" s="43">
        <v>0</v>
      </c>
      <c r="AA92" s="41">
        <v>0</v>
      </c>
      <c r="AB92" s="42">
        <v>0</v>
      </c>
      <c r="AC92" s="43">
        <v>0</v>
      </c>
      <c r="AD92" s="41"/>
      <c r="AE92" s="42"/>
      <c r="AF92" s="43"/>
      <c r="AG92" s="41"/>
      <c r="AH92" s="42"/>
      <c r="AI92" s="43"/>
      <c r="AK92" s="41">
        <f t="shared" si="26"/>
        <v>0</v>
      </c>
      <c r="AL92" s="42">
        <f t="shared" si="26"/>
        <v>0</v>
      </c>
      <c r="AM92" s="43">
        <f t="shared" si="26"/>
        <v>0</v>
      </c>
      <c r="AT92" s="32">
        <f t="shared" si="27"/>
        <v>0</v>
      </c>
      <c r="AV92" s="23">
        <v>1</v>
      </c>
      <c r="AW92" s="23">
        <v>12</v>
      </c>
      <c r="AX92" s="23">
        <f t="shared" si="28"/>
        <v>9</v>
      </c>
    </row>
    <row r="93" spans="2:50" ht="15" hidden="1" customHeight="1" x14ac:dyDescent="0.3">
      <c r="B93" s="15"/>
      <c r="C93" s="40" t="s">
        <v>22</v>
      </c>
      <c r="D93" s="34" t="s">
        <v>2</v>
      </c>
      <c r="E93" s="35" t="s">
        <v>2</v>
      </c>
      <c r="F93" s="41">
        <v>0</v>
      </c>
      <c r="G93" s="42">
        <v>0</v>
      </c>
      <c r="H93" s="43">
        <v>0</v>
      </c>
      <c r="I93" s="41">
        <v>0</v>
      </c>
      <c r="J93" s="42">
        <v>0</v>
      </c>
      <c r="K93" s="43">
        <v>0</v>
      </c>
      <c r="L93" s="41">
        <v>0</v>
      </c>
      <c r="M93" s="42">
        <v>0</v>
      </c>
      <c r="N93" s="43">
        <v>0</v>
      </c>
      <c r="O93" s="41">
        <v>0</v>
      </c>
      <c r="P93" s="42">
        <v>0</v>
      </c>
      <c r="Q93" s="43">
        <v>0</v>
      </c>
      <c r="R93" s="41">
        <v>0</v>
      </c>
      <c r="S93" s="42">
        <v>0</v>
      </c>
      <c r="T93" s="43">
        <v>0</v>
      </c>
      <c r="U93" s="41">
        <v>0</v>
      </c>
      <c r="V93" s="42">
        <v>0</v>
      </c>
      <c r="W93" s="43">
        <v>0</v>
      </c>
      <c r="X93" s="41">
        <v>0</v>
      </c>
      <c r="Y93" s="42">
        <v>0</v>
      </c>
      <c r="Z93" s="43">
        <v>0</v>
      </c>
      <c r="AA93" s="41">
        <v>0</v>
      </c>
      <c r="AB93" s="42">
        <v>0</v>
      </c>
      <c r="AC93" s="43">
        <v>0</v>
      </c>
      <c r="AD93" s="41"/>
      <c r="AE93" s="42"/>
      <c r="AF93" s="43"/>
      <c r="AG93" s="41"/>
      <c r="AH93" s="42"/>
      <c r="AI93" s="43"/>
      <c r="AK93" s="41">
        <f t="shared" si="26"/>
        <v>0</v>
      </c>
      <c r="AL93" s="42">
        <f t="shared" si="26"/>
        <v>0</v>
      </c>
      <c r="AM93" s="43">
        <f t="shared" si="26"/>
        <v>0</v>
      </c>
      <c r="AT93" s="32">
        <f t="shared" si="27"/>
        <v>0</v>
      </c>
      <c r="AV93" s="23">
        <v>1</v>
      </c>
      <c r="AW93" s="23">
        <v>12</v>
      </c>
      <c r="AX93" s="23">
        <f t="shared" si="28"/>
        <v>10</v>
      </c>
    </row>
    <row r="94" spans="2:50" ht="15" customHeight="1" x14ac:dyDescent="0.3">
      <c r="B94" s="15"/>
      <c r="C94" s="40" t="s">
        <v>23</v>
      </c>
      <c r="D94" s="34" t="s">
        <v>241</v>
      </c>
      <c r="E94" s="35" t="s">
        <v>242</v>
      </c>
      <c r="F94" s="41">
        <v>0</v>
      </c>
      <c r="G94" s="42">
        <v>0</v>
      </c>
      <c r="H94" s="43">
        <v>0</v>
      </c>
      <c r="I94" s="41">
        <v>0</v>
      </c>
      <c r="J94" s="42">
        <v>0</v>
      </c>
      <c r="K94" s="43">
        <v>0</v>
      </c>
      <c r="L94" s="41"/>
      <c r="M94" s="42"/>
      <c r="N94" s="43"/>
      <c r="O94" s="41">
        <v>6500</v>
      </c>
      <c r="P94" s="42">
        <v>6500</v>
      </c>
      <c r="Q94" s="43">
        <v>7000</v>
      </c>
      <c r="R94" s="41">
        <v>1900</v>
      </c>
      <c r="S94" s="42">
        <v>2000</v>
      </c>
      <c r="T94" s="43">
        <v>2200</v>
      </c>
      <c r="U94" s="41">
        <v>3603</v>
      </c>
      <c r="V94" s="42">
        <v>0</v>
      </c>
      <c r="W94" s="43">
        <v>0</v>
      </c>
      <c r="X94" s="41">
        <v>0</v>
      </c>
      <c r="Y94" s="42">
        <v>0</v>
      </c>
      <c r="Z94" s="43">
        <v>0</v>
      </c>
      <c r="AA94" s="41"/>
      <c r="AB94" s="42"/>
      <c r="AC94" s="43"/>
      <c r="AD94" s="41"/>
      <c r="AE94" s="42"/>
      <c r="AF94" s="43"/>
      <c r="AG94" s="41"/>
      <c r="AH94" s="42"/>
      <c r="AI94" s="43"/>
      <c r="AK94" s="41">
        <f t="shared" si="26"/>
        <v>12003</v>
      </c>
      <c r="AL94" s="42">
        <f t="shared" si="26"/>
        <v>8500</v>
      </c>
      <c r="AM94" s="43">
        <f t="shared" si="26"/>
        <v>9200</v>
      </c>
      <c r="AT94" s="32">
        <f t="shared" si="27"/>
        <v>1</v>
      </c>
      <c r="AV94" s="23">
        <v>1</v>
      </c>
      <c r="AW94" s="23">
        <v>13</v>
      </c>
      <c r="AX94" s="23">
        <f t="shared" si="28"/>
        <v>1</v>
      </c>
    </row>
    <row r="95" spans="2:50" x14ac:dyDescent="0.3">
      <c r="B95" s="15"/>
      <c r="C95" s="50" t="str">
        <f>IF(LEN(E94)&lt;1,"","Total: " &amp; LEFT(E94,LEN(E94)-21) &amp; "Municipalities")</f>
        <v>Total: Alfred Nzo Municipalities</v>
      </c>
      <c r="D95" s="51"/>
      <c r="E95" s="52"/>
      <c r="F95" s="53">
        <f t="shared" ref="F95:K95" si="29">SUM(F84:F94)</f>
        <v>0</v>
      </c>
      <c r="G95" s="54">
        <f t="shared" si="29"/>
        <v>0</v>
      </c>
      <c r="H95" s="55">
        <f t="shared" si="29"/>
        <v>0</v>
      </c>
      <c r="I95" s="53">
        <f t="shared" si="29"/>
        <v>0</v>
      </c>
      <c r="J95" s="54">
        <f t="shared" si="29"/>
        <v>0</v>
      </c>
      <c r="K95" s="55">
        <f t="shared" si="29"/>
        <v>0</v>
      </c>
      <c r="L95" s="53"/>
      <c r="M95" s="54"/>
      <c r="N95" s="55"/>
      <c r="O95" s="53">
        <f t="shared" ref="O95:W95" si="30">SUM(O84:O94)</f>
        <v>6500</v>
      </c>
      <c r="P95" s="54">
        <f t="shared" si="30"/>
        <v>6500</v>
      </c>
      <c r="Q95" s="55">
        <f t="shared" si="30"/>
        <v>7000</v>
      </c>
      <c r="R95" s="53">
        <f t="shared" si="30"/>
        <v>10000</v>
      </c>
      <c r="S95" s="54">
        <f t="shared" si="30"/>
        <v>10400</v>
      </c>
      <c r="T95" s="55">
        <f t="shared" si="30"/>
        <v>11400</v>
      </c>
      <c r="U95" s="53">
        <f t="shared" si="30"/>
        <v>15795</v>
      </c>
      <c r="V95" s="54">
        <f t="shared" si="30"/>
        <v>0</v>
      </c>
      <c r="W95" s="55">
        <f t="shared" si="30"/>
        <v>0</v>
      </c>
      <c r="X95" s="53">
        <f>SUM(X84:X94)</f>
        <v>0</v>
      </c>
      <c r="Y95" s="54">
        <f>SUM(Y84:Y94)</f>
        <v>0</v>
      </c>
      <c r="Z95" s="55">
        <f>SUM(Z84:Z94)</f>
        <v>0</v>
      </c>
      <c r="AA95" s="53"/>
      <c r="AB95" s="54"/>
      <c r="AC95" s="55"/>
      <c r="AD95" s="53"/>
      <c r="AE95" s="54"/>
      <c r="AF95" s="55"/>
      <c r="AG95" s="53"/>
      <c r="AH95" s="54"/>
      <c r="AI95" s="55"/>
      <c r="AK95" s="53">
        <f>SUM(AK84:AK94)</f>
        <v>32295</v>
      </c>
      <c r="AL95" s="54">
        <f>SUM(AL84:AL94)</f>
        <v>16900</v>
      </c>
      <c r="AM95" s="55">
        <f>SUM(AM84:AM94)</f>
        <v>18400</v>
      </c>
      <c r="AT95" s="32">
        <f>IF(SUM(AT84:AT94)=0,0,1)</f>
        <v>1</v>
      </c>
    </row>
    <row r="96" spans="2:50" x14ac:dyDescent="0.3">
      <c r="B96" s="15"/>
      <c r="C96" s="40"/>
      <c r="D96" s="34"/>
      <c r="E96" s="35"/>
      <c r="F96" s="41"/>
      <c r="G96" s="42"/>
      <c r="H96" s="43"/>
      <c r="I96" s="41"/>
      <c r="J96" s="42"/>
      <c r="K96" s="43"/>
      <c r="L96" s="41"/>
      <c r="M96" s="42"/>
      <c r="N96" s="43"/>
      <c r="O96" s="41"/>
      <c r="P96" s="42"/>
      <c r="Q96" s="43"/>
      <c r="R96" s="41"/>
      <c r="S96" s="42"/>
      <c r="T96" s="43"/>
      <c r="U96" s="41"/>
      <c r="V96" s="42"/>
      <c r="W96" s="43"/>
      <c r="X96" s="41"/>
      <c r="Y96" s="42"/>
      <c r="Z96" s="43"/>
      <c r="AA96" s="41"/>
      <c r="AB96" s="42"/>
      <c r="AC96" s="43"/>
      <c r="AD96" s="41"/>
      <c r="AE96" s="42"/>
      <c r="AF96" s="43"/>
      <c r="AG96" s="41"/>
      <c r="AH96" s="42"/>
      <c r="AI96" s="43"/>
      <c r="AK96" s="41"/>
      <c r="AL96" s="42"/>
      <c r="AM96" s="43"/>
      <c r="AT96" s="32">
        <f>IF(AT95=0,0,1)</f>
        <v>1</v>
      </c>
    </row>
    <row r="97" spans="2:50" hidden="1" x14ac:dyDescent="0.3">
      <c r="B97" s="15"/>
      <c r="C97" s="40" t="s">
        <v>22</v>
      </c>
      <c r="D97" s="34" t="s">
        <v>2</v>
      </c>
      <c r="E97" s="35" t="s">
        <v>2</v>
      </c>
      <c r="F97" s="41">
        <v>0</v>
      </c>
      <c r="G97" s="42">
        <v>0</v>
      </c>
      <c r="H97" s="43">
        <v>0</v>
      </c>
      <c r="I97" s="41">
        <v>0</v>
      </c>
      <c r="J97" s="42">
        <v>0</v>
      </c>
      <c r="K97" s="43">
        <v>0</v>
      </c>
      <c r="L97" s="41">
        <v>0</v>
      </c>
      <c r="M97" s="42">
        <v>0</v>
      </c>
      <c r="N97" s="43">
        <v>0</v>
      </c>
      <c r="O97" s="41">
        <v>0</v>
      </c>
      <c r="P97" s="42">
        <v>0</v>
      </c>
      <c r="Q97" s="43">
        <v>0</v>
      </c>
      <c r="R97" s="41">
        <v>0</v>
      </c>
      <c r="S97" s="42">
        <v>0</v>
      </c>
      <c r="T97" s="43">
        <v>0</v>
      </c>
      <c r="U97" s="41">
        <v>0</v>
      </c>
      <c r="V97" s="42">
        <v>0</v>
      </c>
      <c r="W97" s="43">
        <v>0</v>
      </c>
      <c r="X97" s="41">
        <v>0</v>
      </c>
      <c r="Y97" s="42">
        <v>0</v>
      </c>
      <c r="Z97" s="43">
        <v>0</v>
      </c>
      <c r="AA97" s="41"/>
      <c r="AB97" s="42"/>
      <c r="AC97" s="43"/>
      <c r="AD97" s="41"/>
      <c r="AE97" s="42"/>
      <c r="AF97" s="43"/>
      <c r="AG97" s="41"/>
      <c r="AH97" s="42"/>
      <c r="AI97" s="43"/>
      <c r="AK97" s="41">
        <f t="shared" ref="AK97:AM107" si="31">F97+I97+L97+O97+R97+U97+X97+AA97+AD97+AG97</f>
        <v>0</v>
      </c>
      <c r="AL97" s="42">
        <f t="shared" si="31"/>
        <v>0</v>
      </c>
      <c r="AM97" s="43">
        <f t="shared" si="31"/>
        <v>0</v>
      </c>
      <c r="AT97" s="32">
        <f t="shared" ref="AT97:AT107" si="32">IF(LEN(E97)&lt;2,0,1)</f>
        <v>0</v>
      </c>
      <c r="AV97" s="23">
        <v>1</v>
      </c>
      <c r="AW97" s="23">
        <v>14</v>
      </c>
      <c r="AX97" s="23">
        <v>1</v>
      </c>
    </row>
    <row r="98" spans="2:50" hidden="1" x14ac:dyDescent="0.3">
      <c r="B98" s="15"/>
      <c r="C98" s="40" t="s">
        <v>22</v>
      </c>
      <c r="D98" s="34" t="s">
        <v>2</v>
      </c>
      <c r="E98" s="35" t="s">
        <v>2</v>
      </c>
      <c r="F98" s="41">
        <v>0</v>
      </c>
      <c r="G98" s="42">
        <v>0</v>
      </c>
      <c r="H98" s="43">
        <v>0</v>
      </c>
      <c r="I98" s="41">
        <v>0</v>
      </c>
      <c r="J98" s="42">
        <v>0</v>
      </c>
      <c r="K98" s="43">
        <v>0</v>
      </c>
      <c r="L98" s="41">
        <v>0</v>
      </c>
      <c r="M98" s="42">
        <v>0</v>
      </c>
      <c r="N98" s="43">
        <v>0</v>
      </c>
      <c r="O98" s="41">
        <v>0</v>
      </c>
      <c r="P98" s="42">
        <v>0</v>
      </c>
      <c r="Q98" s="43">
        <v>0</v>
      </c>
      <c r="R98" s="41">
        <v>0</v>
      </c>
      <c r="S98" s="42">
        <v>0</v>
      </c>
      <c r="T98" s="43">
        <v>0</v>
      </c>
      <c r="U98" s="41">
        <v>0</v>
      </c>
      <c r="V98" s="42">
        <v>0</v>
      </c>
      <c r="W98" s="43">
        <v>0</v>
      </c>
      <c r="X98" s="41">
        <v>0</v>
      </c>
      <c r="Y98" s="42">
        <v>0</v>
      </c>
      <c r="Z98" s="43">
        <v>0</v>
      </c>
      <c r="AA98" s="41"/>
      <c r="AB98" s="42"/>
      <c r="AC98" s="43"/>
      <c r="AD98" s="41"/>
      <c r="AE98" s="42"/>
      <c r="AF98" s="43"/>
      <c r="AG98" s="41"/>
      <c r="AH98" s="42"/>
      <c r="AI98" s="43"/>
      <c r="AK98" s="41">
        <f t="shared" si="31"/>
        <v>0</v>
      </c>
      <c r="AL98" s="42">
        <f t="shared" si="31"/>
        <v>0</v>
      </c>
      <c r="AM98" s="43">
        <f t="shared" si="31"/>
        <v>0</v>
      </c>
      <c r="AT98" s="32">
        <f t="shared" si="32"/>
        <v>0</v>
      </c>
      <c r="AV98" s="23">
        <v>1</v>
      </c>
      <c r="AW98" s="23">
        <v>14</v>
      </c>
      <c r="AX98" s="23">
        <f>IF(AW98=AW97,AX97+1,1)</f>
        <v>2</v>
      </c>
    </row>
    <row r="99" spans="2:50" hidden="1" x14ac:dyDescent="0.3">
      <c r="B99" s="15"/>
      <c r="C99" s="40" t="s">
        <v>22</v>
      </c>
      <c r="D99" s="34" t="s">
        <v>2</v>
      </c>
      <c r="E99" s="35" t="s">
        <v>2</v>
      </c>
      <c r="F99" s="41">
        <v>0</v>
      </c>
      <c r="G99" s="42">
        <v>0</v>
      </c>
      <c r="H99" s="43">
        <v>0</v>
      </c>
      <c r="I99" s="41">
        <v>0</v>
      </c>
      <c r="J99" s="42">
        <v>0</v>
      </c>
      <c r="K99" s="43">
        <v>0</v>
      </c>
      <c r="L99" s="41">
        <v>0</v>
      </c>
      <c r="M99" s="42">
        <v>0</v>
      </c>
      <c r="N99" s="43">
        <v>0</v>
      </c>
      <c r="O99" s="41">
        <v>0</v>
      </c>
      <c r="P99" s="42">
        <v>0</v>
      </c>
      <c r="Q99" s="43">
        <v>0</v>
      </c>
      <c r="R99" s="41">
        <v>0</v>
      </c>
      <c r="S99" s="42">
        <v>0</v>
      </c>
      <c r="T99" s="43">
        <v>0</v>
      </c>
      <c r="U99" s="41">
        <v>0</v>
      </c>
      <c r="V99" s="42">
        <v>0</v>
      </c>
      <c r="W99" s="43">
        <v>0</v>
      </c>
      <c r="X99" s="41">
        <v>0</v>
      </c>
      <c r="Y99" s="42">
        <v>0</v>
      </c>
      <c r="Z99" s="43">
        <v>0</v>
      </c>
      <c r="AA99" s="41"/>
      <c r="AB99" s="42"/>
      <c r="AC99" s="43"/>
      <c r="AD99" s="41"/>
      <c r="AE99" s="42"/>
      <c r="AF99" s="43"/>
      <c r="AG99" s="41"/>
      <c r="AH99" s="42"/>
      <c r="AI99" s="43"/>
      <c r="AK99" s="41">
        <f t="shared" si="31"/>
        <v>0</v>
      </c>
      <c r="AL99" s="42">
        <f t="shared" si="31"/>
        <v>0</v>
      </c>
      <c r="AM99" s="43">
        <f t="shared" si="31"/>
        <v>0</v>
      </c>
      <c r="AT99" s="32">
        <f t="shared" si="32"/>
        <v>0</v>
      </c>
      <c r="AV99" s="23">
        <v>1</v>
      </c>
      <c r="AW99" s="23">
        <v>14</v>
      </c>
      <c r="AX99" s="23">
        <f t="shared" ref="AX99:AX107" si="33">IF(AW99=AW98,AX98+1,1)</f>
        <v>3</v>
      </c>
    </row>
    <row r="100" spans="2:50" hidden="1" x14ac:dyDescent="0.3">
      <c r="B100" s="15"/>
      <c r="C100" s="40" t="s">
        <v>22</v>
      </c>
      <c r="D100" s="34" t="s">
        <v>2</v>
      </c>
      <c r="E100" s="35" t="s">
        <v>2</v>
      </c>
      <c r="F100" s="41">
        <v>0</v>
      </c>
      <c r="G100" s="42">
        <v>0</v>
      </c>
      <c r="H100" s="43">
        <v>0</v>
      </c>
      <c r="I100" s="41">
        <v>0</v>
      </c>
      <c r="J100" s="42">
        <v>0</v>
      </c>
      <c r="K100" s="43">
        <v>0</v>
      </c>
      <c r="L100" s="41">
        <v>0</v>
      </c>
      <c r="M100" s="42">
        <v>0</v>
      </c>
      <c r="N100" s="43">
        <v>0</v>
      </c>
      <c r="O100" s="41">
        <v>0</v>
      </c>
      <c r="P100" s="42">
        <v>0</v>
      </c>
      <c r="Q100" s="43">
        <v>0</v>
      </c>
      <c r="R100" s="41">
        <v>0</v>
      </c>
      <c r="S100" s="42">
        <v>0</v>
      </c>
      <c r="T100" s="43">
        <v>0</v>
      </c>
      <c r="U100" s="41">
        <v>0</v>
      </c>
      <c r="V100" s="42">
        <v>0</v>
      </c>
      <c r="W100" s="43">
        <v>0</v>
      </c>
      <c r="X100" s="41">
        <v>0</v>
      </c>
      <c r="Y100" s="42">
        <v>0</v>
      </c>
      <c r="Z100" s="43">
        <v>0</v>
      </c>
      <c r="AA100" s="41"/>
      <c r="AB100" s="42"/>
      <c r="AC100" s="43"/>
      <c r="AD100" s="41"/>
      <c r="AE100" s="42"/>
      <c r="AF100" s="43"/>
      <c r="AG100" s="41"/>
      <c r="AH100" s="42"/>
      <c r="AI100" s="43"/>
      <c r="AK100" s="41">
        <f t="shared" si="31"/>
        <v>0</v>
      </c>
      <c r="AL100" s="42">
        <f t="shared" si="31"/>
        <v>0</v>
      </c>
      <c r="AM100" s="43">
        <f t="shared" si="31"/>
        <v>0</v>
      </c>
      <c r="AT100" s="32">
        <f t="shared" si="32"/>
        <v>0</v>
      </c>
      <c r="AV100" s="23">
        <v>1</v>
      </c>
      <c r="AW100" s="23">
        <v>14</v>
      </c>
      <c r="AX100" s="23">
        <f t="shared" si="33"/>
        <v>4</v>
      </c>
    </row>
    <row r="101" spans="2:50" hidden="1" x14ac:dyDescent="0.3">
      <c r="B101" s="15"/>
      <c r="C101" s="40" t="s">
        <v>22</v>
      </c>
      <c r="D101" s="34" t="s">
        <v>2</v>
      </c>
      <c r="E101" s="35" t="s">
        <v>2</v>
      </c>
      <c r="F101" s="41">
        <v>0</v>
      </c>
      <c r="G101" s="42">
        <v>0</v>
      </c>
      <c r="H101" s="43">
        <v>0</v>
      </c>
      <c r="I101" s="41">
        <v>0</v>
      </c>
      <c r="J101" s="42">
        <v>0</v>
      </c>
      <c r="K101" s="43">
        <v>0</v>
      </c>
      <c r="L101" s="41">
        <v>0</v>
      </c>
      <c r="M101" s="42">
        <v>0</v>
      </c>
      <c r="N101" s="43">
        <v>0</v>
      </c>
      <c r="O101" s="41">
        <v>0</v>
      </c>
      <c r="P101" s="42">
        <v>0</v>
      </c>
      <c r="Q101" s="43">
        <v>0</v>
      </c>
      <c r="R101" s="41">
        <v>0</v>
      </c>
      <c r="S101" s="42">
        <v>0</v>
      </c>
      <c r="T101" s="43">
        <v>0</v>
      </c>
      <c r="U101" s="41">
        <v>0</v>
      </c>
      <c r="V101" s="42">
        <v>0</v>
      </c>
      <c r="W101" s="43">
        <v>0</v>
      </c>
      <c r="X101" s="41">
        <v>0</v>
      </c>
      <c r="Y101" s="42">
        <v>0</v>
      </c>
      <c r="Z101" s="43">
        <v>0</v>
      </c>
      <c r="AA101" s="41"/>
      <c r="AB101" s="42"/>
      <c r="AC101" s="43"/>
      <c r="AD101" s="41"/>
      <c r="AE101" s="42"/>
      <c r="AF101" s="43"/>
      <c r="AG101" s="41"/>
      <c r="AH101" s="42"/>
      <c r="AI101" s="43"/>
      <c r="AK101" s="41">
        <f t="shared" si="31"/>
        <v>0</v>
      </c>
      <c r="AL101" s="42">
        <f t="shared" si="31"/>
        <v>0</v>
      </c>
      <c r="AM101" s="43">
        <f t="shared" si="31"/>
        <v>0</v>
      </c>
      <c r="AT101" s="32">
        <f t="shared" si="32"/>
        <v>0</v>
      </c>
      <c r="AV101" s="23">
        <v>1</v>
      </c>
      <c r="AW101" s="23">
        <v>14</v>
      </c>
      <c r="AX101" s="23">
        <f t="shared" si="33"/>
        <v>5</v>
      </c>
    </row>
    <row r="102" spans="2:50" hidden="1" x14ac:dyDescent="0.3">
      <c r="B102" s="15"/>
      <c r="C102" s="40" t="s">
        <v>22</v>
      </c>
      <c r="D102" s="34" t="s">
        <v>2</v>
      </c>
      <c r="E102" s="35" t="s">
        <v>2</v>
      </c>
      <c r="F102" s="41">
        <v>0</v>
      </c>
      <c r="G102" s="42">
        <v>0</v>
      </c>
      <c r="H102" s="43">
        <v>0</v>
      </c>
      <c r="I102" s="41">
        <v>0</v>
      </c>
      <c r="J102" s="42">
        <v>0</v>
      </c>
      <c r="K102" s="43">
        <v>0</v>
      </c>
      <c r="L102" s="41">
        <v>0</v>
      </c>
      <c r="M102" s="42">
        <v>0</v>
      </c>
      <c r="N102" s="43">
        <v>0</v>
      </c>
      <c r="O102" s="41">
        <v>0</v>
      </c>
      <c r="P102" s="42">
        <v>0</v>
      </c>
      <c r="Q102" s="43">
        <v>0</v>
      </c>
      <c r="R102" s="41">
        <v>0</v>
      </c>
      <c r="S102" s="42">
        <v>0</v>
      </c>
      <c r="T102" s="43">
        <v>0</v>
      </c>
      <c r="U102" s="41">
        <v>0</v>
      </c>
      <c r="V102" s="42">
        <v>0</v>
      </c>
      <c r="W102" s="43">
        <v>0</v>
      </c>
      <c r="X102" s="41">
        <v>0</v>
      </c>
      <c r="Y102" s="42">
        <v>0</v>
      </c>
      <c r="Z102" s="43">
        <v>0</v>
      </c>
      <c r="AA102" s="41"/>
      <c r="AB102" s="42"/>
      <c r="AC102" s="43"/>
      <c r="AD102" s="41"/>
      <c r="AE102" s="42"/>
      <c r="AF102" s="43"/>
      <c r="AG102" s="41"/>
      <c r="AH102" s="42"/>
      <c r="AI102" s="43"/>
      <c r="AK102" s="41">
        <f t="shared" si="31"/>
        <v>0</v>
      </c>
      <c r="AL102" s="42">
        <f t="shared" si="31"/>
        <v>0</v>
      </c>
      <c r="AM102" s="43">
        <f t="shared" si="31"/>
        <v>0</v>
      </c>
      <c r="AT102" s="32">
        <f t="shared" si="32"/>
        <v>0</v>
      </c>
      <c r="AV102" s="23">
        <v>1</v>
      </c>
      <c r="AW102" s="23">
        <v>14</v>
      </c>
      <c r="AX102" s="23">
        <f t="shared" si="33"/>
        <v>6</v>
      </c>
    </row>
    <row r="103" spans="2:50" hidden="1" x14ac:dyDescent="0.3">
      <c r="B103" s="15"/>
      <c r="C103" s="40" t="s">
        <v>22</v>
      </c>
      <c r="D103" s="34" t="s">
        <v>2</v>
      </c>
      <c r="E103" s="35" t="s">
        <v>2</v>
      </c>
      <c r="F103" s="41">
        <v>0</v>
      </c>
      <c r="G103" s="42">
        <v>0</v>
      </c>
      <c r="H103" s="43">
        <v>0</v>
      </c>
      <c r="I103" s="41">
        <v>0</v>
      </c>
      <c r="J103" s="42">
        <v>0</v>
      </c>
      <c r="K103" s="43">
        <v>0</v>
      </c>
      <c r="L103" s="41">
        <v>0</v>
      </c>
      <c r="M103" s="42">
        <v>0</v>
      </c>
      <c r="N103" s="43">
        <v>0</v>
      </c>
      <c r="O103" s="41">
        <v>0</v>
      </c>
      <c r="P103" s="42">
        <v>0</v>
      </c>
      <c r="Q103" s="43">
        <v>0</v>
      </c>
      <c r="R103" s="41">
        <v>0</v>
      </c>
      <c r="S103" s="42">
        <v>0</v>
      </c>
      <c r="T103" s="43">
        <v>0</v>
      </c>
      <c r="U103" s="41">
        <v>0</v>
      </c>
      <c r="V103" s="42">
        <v>0</v>
      </c>
      <c r="W103" s="43">
        <v>0</v>
      </c>
      <c r="X103" s="41">
        <v>0</v>
      </c>
      <c r="Y103" s="42">
        <v>0</v>
      </c>
      <c r="Z103" s="43">
        <v>0</v>
      </c>
      <c r="AA103" s="41"/>
      <c r="AB103" s="42"/>
      <c r="AC103" s="43"/>
      <c r="AD103" s="41"/>
      <c r="AE103" s="42"/>
      <c r="AF103" s="43"/>
      <c r="AG103" s="41"/>
      <c r="AH103" s="42"/>
      <c r="AI103" s="43"/>
      <c r="AK103" s="41">
        <f t="shared" si="31"/>
        <v>0</v>
      </c>
      <c r="AL103" s="42">
        <f t="shared" si="31"/>
        <v>0</v>
      </c>
      <c r="AM103" s="43">
        <f t="shared" si="31"/>
        <v>0</v>
      </c>
      <c r="AT103" s="32">
        <f t="shared" si="32"/>
        <v>0</v>
      </c>
      <c r="AV103" s="23">
        <v>1</v>
      </c>
      <c r="AW103" s="23">
        <v>14</v>
      </c>
      <c r="AX103" s="23">
        <f t="shared" si="33"/>
        <v>7</v>
      </c>
    </row>
    <row r="104" spans="2:50" hidden="1" x14ac:dyDescent="0.3">
      <c r="B104" s="15"/>
      <c r="C104" s="40" t="s">
        <v>22</v>
      </c>
      <c r="D104" s="34" t="s">
        <v>2</v>
      </c>
      <c r="E104" s="35" t="s">
        <v>2</v>
      </c>
      <c r="F104" s="41">
        <v>0</v>
      </c>
      <c r="G104" s="42">
        <v>0</v>
      </c>
      <c r="H104" s="43">
        <v>0</v>
      </c>
      <c r="I104" s="41">
        <v>0</v>
      </c>
      <c r="J104" s="42">
        <v>0</v>
      </c>
      <c r="K104" s="43">
        <v>0</v>
      </c>
      <c r="L104" s="41">
        <v>0</v>
      </c>
      <c r="M104" s="42">
        <v>0</v>
      </c>
      <c r="N104" s="43">
        <v>0</v>
      </c>
      <c r="O104" s="41">
        <v>0</v>
      </c>
      <c r="P104" s="42">
        <v>0</v>
      </c>
      <c r="Q104" s="43">
        <v>0</v>
      </c>
      <c r="R104" s="41">
        <v>0</v>
      </c>
      <c r="S104" s="42">
        <v>0</v>
      </c>
      <c r="T104" s="43">
        <v>0</v>
      </c>
      <c r="U104" s="41">
        <v>0</v>
      </c>
      <c r="V104" s="42">
        <v>0</v>
      </c>
      <c r="W104" s="43">
        <v>0</v>
      </c>
      <c r="X104" s="41">
        <v>0</v>
      </c>
      <c r="Y104" s="42">
        <v>0</v>
      </c>
      <c r="Z104" s="43">
        <v>0</v>
      </c>
      <c r="AA104" s="41"/>
      <c r="AB104" s="42"/>
      <c r="AC104" s="43"/>
      <c r="AD104" s="41"/>
      <c r="AE104" s="42"/>
      <c r="AF104" s="43"/>
      <c r="AG104" s="41"/>
      <c r="AH104" s="42"/>
      <c r="AI104" s="43"/>
      <c r="AK104" s="41">
        <f t="shared" si="31"/>
        <v>0</v>
      </c>
      <c r="AL104" s="42">
        <f t="shared" si="31"/>
        <v>0</v>
      </c>
      <c r="AM104" s="43">
        <f t="shared" si="31"/>
        <v>0</v>
      </c>
      <c r="AT104" s="32">
        <f t="shared" si="32"/>
        <v>0</v>
      </c>
      <c r="AV104" s="23">
        <v>1</v>
      </c>
      <c r="AW104" s="23">
        <v>14</v>
      </c>
      <c r="AX104" s="23">
        <f t="shared" si="33"/>
        <v>8</v>
      </c>
    </row>
    <row r="105" spans="2:50" hidden="1" x14ac:dyDescent="0.3">
      <c r="B105" s="15"/>
      <c r="C105" s="40" t="s">
        <v>22</v>
      </c>
      <c r="D105" s="34" t="s">
        <v>2</v>
      </c>
      <c r="E105" s="35" t="s">
        <v>2</v>
      </c>
      <c r="F105" s="41">
        <v>0</v>
      </c>
      <c r="G105" s="42">
        <v>0</v>
      </c>
      <c r="H105" s="43">
        <v>0</v>
      </c>
      <c r="I105" s="41">
        <v>0</v>
      </c>
      <c r="J105" s="42">
        <v>0</v>
      </c>
      <c r="K105" s="43">
        <v>0</v>
      </c>
      <c r="L105" s="41">
        <v>0</v>
      </c>
      <c r="M105" s="42">
        <v>0</v>
      </c>
      <c r="N105" s="43">
        <v>0</v>
      </c>
      <c r="O105" s="41">
        <v>0</v>
      </c>
      <c r="P105" s="42">
        <v>0</v>
      </c>
      <c r="Q105" s="43">
        <v>0</v>
      </c>
      <c r="R105" s="41">
        <v>0</v>
      </c>
      <c r="S105" s="42">
        <v>0</v>
      </c>
      <c r="T105" s="43">
        <v>0</v>
      </c>
      <c r="U105" s="41">
        <v>0</v>
      </c>
      <c r="V105" s="42">
        <v>0</v>
      </c>
      <c r="W105" s="43">
        <v>0</v>
      </c>
      <c r="X105" s="41">
        <v>0</v>
      </c>
      <c r="Y105" s="42">
        <v>0</v>
      </c>
      <c r="Z105" s="43">
        <v>0</v>
      </c>
      <c r="AA105" s="41"/>
      <c r="AB105" s="42"/>
      <c r="AC105" s="43"/>
      <c r="AD105" s="41"/>
      <c r="AE105" s="42"/>
      <c r="AF105" s="43"/>
      <c r="AG105" s="41"/>
      <c r="AH105" s="42"/>
      <c r="AI105" s="43"/>
      <c r="AK105" s="41">
        <f t="shared" si="31"/>
        <v>0</v>
      </c>
      <c r="AL105" s="42">
        <f t="shared" si="31"/>
        <v>0</v>
      </c>
      <c r="AM105" s="43">
        <f t="shared" si="31"/>
        <v>0</v>
      </c>
      <c r="AT105" s="32">
        <f t="shared" si="32"/>
        <v>0</v>
      </c>
      <c r="AV105" s="23">
        <v>1</v>
      </c>
      <c r="AW105" s="23">
        <v>14</v>
      </c>
      <c r="AX105" s="23">
        <f t="shared" si="33"/>
        <v>9</v>
      </c>
    </row>
    <row r="106" spans="2:50" hidden="1" x14ac:dyDescent="0.3">
      <c r="B106" s="15"/>
      <c r="C106" s="40" t="s">
        <v>22</v>
      </c>
      <c r="D106" s="34" t="s">
        <v>2</v>
      </c>
      <c r="E106" s="35" t="s">
        <v>2</v>
      </c>
      <c r="F106" s="41">
        <v>0</v>
      </c>
      <c r="G106" s="42">
        <v>0</v>
      </c>
      <c r="H106" s="43">
        <v>0</v>
      </c>
      <c r="I106" s="41">
        <v>0</v>
      </c>
      <c r="J106" s="42">
        <v>0</v>
      </c>
      <c r="K106" s="43">
        <v>0</v>
      </c>
      <c r="L106" s="41">
        <v>0</v>
      </c>
      <c r="M106" s="42">
        <v>0</v>
      </c>
      <c r="N106" s="43">
        <v>0</v>
      </c>
      <c r="O106" s="41">
        <v>0</v>
      </c>
      <c r="P106" s="42">
        <v>0</v>
      </c>
      <c r="Q106" s="43">
        <v>0</v>
      </c>
      <c r="R106" s="41">
        <v>0</v>
      </c>
      <c r="S106" s="42">
        <v>0</v>
      </c>
      <c r="T106" s="43">
        <v>0</v>
      </c>
      <c r="U106" s="41">
        <v>0</v>
      </c>
      <c r="V106" s="42">
        <v>0</v>
      </c>
      <c r="W106" s="43">
        <v>0</v>
      </c>
      <c r="X106" s="41">
        <v>0</v>
      </c>
      <c r="Y106" s="42">
        <v>0</v>
      </c>
      <c r="Z106" s="43">
        <v>0</v>
      </c>
      <c r="AA106" s="41"/>
      <c r="AB106" s="42"/>
      <c r="AC106" s="43"/>
      <c r="AD106" s="41"/>
      <c r="AE106" s="42"/>
      <c r="AF106" s="43"/>
      <c r="AG106" s="41"/>
      <c r="AH106" s="42"/>
      <c r="AI106" s="43"/>
      <c r="AK106" s="41">
        <f t="shared" si="31"/>
        <v>0</v>
      </c>
      <c r="AL106" s="42">
        <f t="shared" si="31"/>
        <v>0</v>
      </c>
      <c r="AM106" s="43">
        <f t="shared" si="31"/>
        <v>0</v>
      </c>
      <c r="AT106" s="32">
        <f t="shared" si="32"/>
        <v>0</v>
      </c>
      <c r="AV106" s="23">
        <v>1</v>
      </c>
      <c r="AW106" s="23">
        <v>14</v>
      </c>
      <c r="AX106" s="23">
        <f t="shared" si="33"/>
        <v>10</v>
      </c>
    </row>
    <row r="107" spans="2:50" hidden="1" x14ac:dyDescent="0.3">
      <c r="B107" s="15"/>
      <c r="C107" s="40" t="s">
        <v>23</v>
      </c>
      <c r="D107" s="34" t="s">
        <v>2</v>
      </c>
      <c r="E107" s="35" t="s">
        <v>2</v>
      </c>
      <c r="F107" s="41">
        <v>0</v>
      </c>
      <c r="G107" s="42">
        <v>0</v>
      </c>
      <c r="H107" s="43">
        <v>0</v>
      </c>
      <c r="I107" s="41">
        <v>0</v>
      </c>
      <c r="J107" s="42">
        <v>0</v>
      </c>
      <c r="K107" s="43">
        <v>0</v>
      </c>
      <c r="L107" s="41">
        <v>0</v>
      </c>
      <c r="M107" s="42">
        <v>0</v>
      </c>
      <c r="N107" s="43">
        <v>0</v>
      </c>
      <c r="O107" s="41">
        <v>0</v>
      </c>
      <c r="P107" s="42">
        <v>0</v>
      </c>
      <c r="Q107" s="43">
        <v>0</v>
      </c>
      <c r="R107" s="41">
        <v>0</v>
      </c>
      <c r="S107" s="42">
        <v>0</v>
      </c>
      <c r="T107" s="43">
        <v>0</v>
      </c>
      <c r="U107" s="41">
        <v>0</v>
      </c>
      <c r="V107" s="42">
        <v>0</v>
      </c>
      <c r="W107" s="43">
        <v>0</v>
      </c>
      <c r="X107" s="41">
        <v>0</v>
      </c>
      <c r="Y107" s="42">
        <v>0</v>
      </c>
      <c r="Z107" s="43">
        <v>0</v>
      </c>
      <c r="AA107" s="41"/>
      <c r="AB107" s="42"/>
      <c r="AC107" s="43"/>
      <c r="AD107" s="41"/>
      <c r="AE107" s="42"/>
      <c r="AF107" s="43"/>
      <c r="AG107" s="41"/>
      <c r="AH107" s="42"/>
      <c r="AI107" s="43"/>
      <c r="AK107" s="41">
        <f t="shared" si="31"/>
        <v>0</v>
      </c>
      <c r="AL107" s="42">
        <f t="shared" si="31"/>
        <v>0</v>
      </c>
      <c r="AM107" s="43">
        <f t="shared" si="31"/>
        <v>0</v>
      </c>
      <c r="AT107" s="32">
        <f t="shared" si="32"/>
        <v>0</v>
      </c>
      <c r="AV107" s="23">
        <v>1</v>
      </c>
      <c r="AW107" s="23">
        <v>15</v>
      </c>
      <c r="AX107" s="23">
        <f t="shared" si="33"/>
        <v>1</v>
      </c>
    </row>
    <row r="108" spans="2:50" hidden="1" x14ac:dyDescent="0.3">
      <c r="B108" s="15"/>
      <c r="C108" s="50" t="str">
        <f>IF(LEN(E107)&lt;1,"","Total: " &amp; LEFT(E107,LEN(E107)-21) &amp; "Municipalities")</f>
        <v/>
      </c>
      <c r="D108" s="51"/>
      <c r="E108" s="52"/>
      <c r="F108" s="53">
        <f t="shared" ref="F108:K108" si="34">SUM(F97:F107)</f>
        <v>0</v>
      </c>
      <c r="G108" s="54">
        <f t="shared" si="34"/>
        <v>0</v>
      </c>
      <c r="H108" s="55">
        <f t="shared" si="34"/>
        <v>0</v>
      </c>
      <c r="I108" s="53">
        <f t="shared" si="34"/>
        <v>0</v>
      </c>
      <c r="J108" s="54">
        <f t="shared" si="34"/>
        <v>0</v>
      </c>
      <c r="K108" s="55">
        <f t="shared" si="34"/>
        <v>0</v>
      </c>
      <c r="L108" s="53">
        <f t="shared" ref="L108:W108" si="35">SUM(L97:L107)</f>
        <v>0</v>
      </c>
      <c r="M108" s="54">
        <f t="shared" si="35"/>
        <v>0</v>
      </c>
      <c r="N108" s="55">
        <f t="shared" si="35"/>
        <v>0</v>
      </c>
      <c r="O108" s="53">
        <f t="shared" si="35"/>
        <v>0</v>
      </c>
      <c r="P108" s="54">
        <f t="shared" si="35"/>
        <v>0</v>
      </c>
      <c r="Q108" s="55">
        <f t="shared" si="35"/>
        <v>0</v>
      </c>
      <c r="R108" s="53">
        <f t="shared" si="35"/>
        <v>0</v>
      </c>
      <c r="S108" s="54">
        <f t="shared" si="35"/>
        <v>0</v>
      </c>
      <c r="T108" s="55">
        <f t="shared" si="35"/>
        <v>0</v>
      </c>
      <c r="U108" s="53">
        <f t="shared" si="35"/>
        <v>0</v>
      </c>
      <c r="V108" s="54">
        <f t="shared" si="35"/>
        <v>0</v>
      </c>
      <c r="W108" s="55">
        <f t="shared" si="35"/>
        <v>0</v>
      </c>
      <c r="X108" s="53">
        <f>SUM(X97:X107)</f>
        <v>0</v>
      </c>
      <c r="Y108" s="54">
        <f>SUM(Y97:Y107)</f>
        <v>0</v>
      </c>
      <c r="Z108" s="55">
        <f>SUM(Z97:Z107)</f>
        <v>0</v>
      </c>
      <c r="AA108" s="53"/>
      <c r="AB108" s="54"/>
      <c r="AC108" s="55"/>
      <c r="AD108" s="53"/>
      <c r="AE108" s="54"/>
      <c r="AF108" s="55"/>
      <c r="AG108" s="53"/>
      <c r="AH108" s="54"/>
      <c r="AI108" s="55"/>
      <c r="AK108" s="53">
        <f>SUM(AK97:AK107)</f>
        <v>0</v>
      </c>
      <c r="AL108" s="54">
        <f>SUM(AL97:AL107)</f>
        <v>0</v>
      </c>
      <c r="AM108" s="55">
        <f>SUM(AM97:AM107)</f>
        <v>0</v>
      </c>
      <c r="AT108" s="32">
        <f>IF(SUM(AT97:AT107)=0,0,1)</f>
        <v>0</v>
      </c>
    </row>
    <row r="109" spans="2:50" hidden="1" x14ac:dyDescent="0.3">
      <c r="B109" s="15"/>
      <c r="C109" s="40"/>
      <c r="D109" s="34"/>
      <c r="E109" s="35"/>
      <c r="F109" s="41"/>
      <c r="G109" s="42"/>
      <c r="H109" s="43"/>
      <c r="I109" s="41"/>
      <c r="J109" s="42"/>
      <c r="K109" s="43"/>
      <c r="L109" s="41"/>
      <c r="M109" s="42"/>
      <c r="N109" s="43"/>
      <c r="O109" s="41"/>
      <c r="P109" s="42"/>
      <c r="Q109" s="43"/>
      <c r="R109" s="41"/>
      <c r="S109" s="42"/>
      <c r="T109" s="43"/>
      <c r="U109" s="41"/>
      <c r="V109" s="42"/>
      <c r="W109" s="43"/>
      <c r="X109" s="41"/>
      <c r="Y109" s="42"/>
      <c r="Z109" s="43"/>
      <c r="AA109" s="41"/>
      <c r="AB109" s="42"/>
      <c r="AC109" s="43"/>
      <c r="AD109" s="41"/>
      <c r="AE109" s="42"/>
      <c r="AF109" s="43"/>
      <c r="AG109" s="41"/>
      <c r="AH109" s="42"/>
      <c r="AI109" s="43"/>
      <c r="AK109" s="41"/>
      <c r="AL109" s="42"/>
      <c r="AM109" s="43"/>
      <c r="AT109" s="32">
        <f>IF(AT108=0,0,1)</f>
        <v>0</v>
      </c>
    </row>
    <row r="110" spans="2:50" hidden="1" x14ac:dyDescent="0.3">
      <c r="B110" s="15"/>
      <c r="C110" s="40" t="s">
        <v>22</v>
      </c>
      <c r="D110" s="34" t="s">
        <v>2</v>
      </c>
      <c r="E110" s="35" t="s">
        <v>2</v>
      </c>
      <c r="F110" s="41">
        <v>0</v>
      </c>
      <c r="G110" s="42">
        <v>0</v>
      </c>
      <c r="H110" s="43">
        <v>0</v>
      </c>
      <c r="I110" s="41">
        <v>0</v>
      </c>
      <c r="J110" s="42">
        <v>0</v>
      </c>
      <c r="K110" s="43">
        <v>0</v>
      </c>
      <c r="L110" s="41">
        <v>0</v>
      </c>
      <c r="M110" s="42">
        <v>0</v>
      </c>
      <c r="N110" s="43">
        <v>0</v>
      </c>
      <c r="O110" s="41">
        <v>0</v>
      </c>
      <c r="P110" s="42">
        <v>0</v>
      </c>
      <c r="Q110" s="43">
        <v>0</v>
      </c>
      <c r="R110" s="41">
        <v>0</v>
      </c>
      <c r="S110" s="42">
        <v>0</v>
      </c>
      <c r="T110" s="43">
        <v>0</v>
      </c>
      <c r="U110" s="41">
        <v>0</v>
      </c>
      <c r="V110" s="42">
        <v>0</v>
      </c>
      <c r="W110" s="43">
        <v>0</v>
      </c>
      <c r="X110" s="41">
        <v>0</v>
      </c>
      <c r="Y110" s="42">
        <v>0</v>
      </c>
      <c r="Z110" s="43">
        <v>0</v>
      </c>
      <c r="AA110" s="41"/>
      <c r="AB110" s="42"/>
      <c r="AC110" s="43"/>
      <c r="AD110" s="41"/>
      <c r="AE110" s="42"/>
      <c r="AF110" s="43"/>
      <c r="AG110" s="41"/>
      <c r="AH110" s="42"/>
      <c r="AI110" s="43"/>
      <c r="AK110" s="41">
        <f t="shared" ref="AK110:AM120" si="36">F110+I110+L110+O110+R110+U110+X110+AA110+AD110+AG110</f>
        <v>0</v>
      </c>
      <c r="AL110" s="42">
        <f t="shared" si="36"/>
        <v>0</v>
      </c>
      <c r="AM110" s="43">
        <f t="shared" si="36"/>
        <v>0</v>
      </c>
      <c r="AT110" s="32">
        <f t="shared" ref="AT110:AT120" si="37">IF(LEN(E110)&lt;2,0,1)</f>
        <v>0</v>
      </c>
      <c r="AV110" s="23">
        <v>1</v>
      </c>
      <c r="AW110" s="23">
        <v>16</v>
      </c>
      <c r="AX110" s="23">
        <v>1</v>
      </c>
    </row>
    <row r="111" spans="2:50" hidden="1" x14ac:dyDescent="0.3">
      <c r="B111" s="15"/>
      <c r="C111" s="40" t="s">
        <v>22</v>
      </c>
      <c r="D111" s="34" t="s">
        <v>2</v>
      </c>
      <c r="E111" s="35" t="s">
        <v>2</v>
      </c>
      <c r="F111" s="41">
        <v>0</v>
      </c>
      <c r="G111" s="42">
        <v>0</v>
      </c>
      <c r="H111" s="43">
        <v>0</v>
      </c>
      <c r="I111" s="41">
        <v>0</v>
      </c>
      <c r="J111" s="42">
        <v>0</v>
      </c>
      <c r="K111" s="43">
        <v>0</v>
      </c>
      <c r="L111" s="41">
        <v>0</v>
      </c>
      <c r="M111" s="42">
        <v>0</v>
      </c>
      <c r="N111" s="43">
        <v>0</v>
      </c>
      <c r="O111" s="41">
        <v>0</v>
      </c>
      <c r="P111" s="42">
        <v>0</v>
      </c>
      <c r="Q111" s="43">
        <v>0</v>
      </c>
      <c r="R111" s="41">
        <v>0</v>
      </c>
      <c r="S111" s="42">
        <v>0</v>
      </c>
      <c r="T111" s="43">
        <v>0</v>
      </c>
      <c r="U111" s="41">
        <v>0</v>
      </c>
      <c r="V111" s="42">
        <v>0</v>
      </c>
      <c r="W111" s="43">
        <v>0</v>
      </c>
      <c r="X111" s="41">
        <v>0</v>
      </c>
      <c r="Y111" s="42">
        <v>0</v>
      </c>
      <c r="Z111" s="43">
        <v>0</v>
      </c>
      <c r="AA111" s="41"/>
      <c r="AB111" s="42"/>
      <c r="AC111" s="43"/>
      <c r="AD111" s="41"/>
      <c r="AE111" s="42"/>
      <c r="AF111" s="43"/>
      <c r="AG111" s="41"/>
      <c r="AH111" s="42"/>
      <c r="AI111" s="43"/>
      <c r="AK111" s="41">
        <f t="shared" si="36"/>
        <v>0</v>
      </c>
      <c r="AL111" s="42">
        <f t="shared" si="36"/>
        <v>0</v>
      </c>
      <c r="AM111" s="43">
        <f t="shared" si="36"/>
        <v>0</v>
      </c>
      <c r="AT111" s="32">
        <f t="shared" si="37"/>
        <v>0</v>
      </c>
      <c r="AV111" s="23">
        <v>1</v>
      </c>
      <c r="AW111" s="23">
        <v>16</v>
      </c>
      <c r="AX111" s="23">
        <f>IF(AW111=AW110,AX110+1,1)</f>
        <v>2</v>
      </c>
    </row>
    <row r="112" spans="2:50" hidden="1" x14ac:dyDescent="0.3">
      <c r="B112" s="15"/>
      <c r="C112" s="40" t="s">
        <v>22</v>
      </c>
      <c r="D112" s="34" t="s">
        <v>2</v>
      </c>
      <c r="E112" s="35" t="s">
        <v>2</v>
      </c>
      <c r="F112" s="41">
        <v>0</v>
      </c>
      <c r="G112" s="42">
        <v>0</v>
      </c>
      <c r="H112" s="43">
        <v>0</v>
      </c>
      <c r="I112" s="41">
        <v>0</v>
      </c>
      <c r="J112" s="42">
        <v>0</v>
      </c>
      <c r="K112" s="43">
        <v>0</v>
      </c>
      <c r="L112" s="41">
        <v>0</v>
      </c>
      <c r="M112" s="42">
        <v>0</v>
      </c>
      <c r="N112" s="43">
        <v>0</v>
      </c>
      <c r="O112" s="41">
        <v>0</v>
      </c>
      <c r="P112" s="42">
        <v>0</v>
      </c>
      <c r="Q112" s="43">
        <v>0</v>
      </c>
      <c r="R112" s="41">
        <v>0</v>
      </c>
      <c r="S112" s="42">
        <v>0</v>
      </c>
      <c r="T112" s="43">
        <v>0</v>
      </c>
      <c r="U112" s="41">
        <v>0</v>
      </c>
      <c r="V112" s="42">
        <v>0</v>
      </c>
      <c r="W112" s="43">
        <v>0</v>
      </c>
      <c r="X112" s="41">
        <v>0</v>
      </c>
      <c r="Y112" s="42">
        <v>0</v>
      </c>
      <c r="Z112" s="43">
        <v>0</v>
      </c>
      <c r="AA112" s="41"/>
      <c r="AB112" s="42"/>
      <c r="AC112" s="43"/>
      <c r="AD112" s="41"/>
      <c r="AE112" s="42"/>
      <c r="AF112" s="43"/>
      <c r="AG112" s="41"/>
      <c r="AH112" s="42"/>
      <c r="AI112" s="43"/>
      <c r="AK112" s="41">
        <f t="shared" si="36"/>
        <v>0</v>
      </c>
      <c r="AL112" s="42">
        <f t="shared" si="36"/>
        <v>0</v>
      </c>
      <c r="AM112" s="43">
        <f t="shared" si="36"/>
        <v>0</v>
      </c>
      <c r="AT112" s="32">
        <f t="shared" si="37"/>
        <v>0</v>
      </c>
      <c r="AV112" s="23">
        <v>1</v>
      </c>
      <c r="AW112" s="23">
        <v>16</v>
      </c>
      <c r="AX112" s="23">
        <f t="shared" ref="AX112:AX120" si="38">IF(AW112=AW111,AX111+1,1)</f>
        <v>3</v>
      </c>
    </row>
    <row r="113" spans="2:50" hidden="1" x14ac:dyDescent="0.3">
      <c r="B113" s="15"/>
      <c r="C113" s="40" t="s">
        <v>22</v>
      </c>
      <c r="D113" s="34" t="s">
        <v>2</v>
      </c>
      <c r="E113" s="35" t="s">
        <v>2</v>
      </c>
      <c r="F113" s="41">
        <v>0</v>
      </c>
      <c r="G113" s="42">
        <v>0</v>
      </c>
      <c r="H113" s="43">
        <v>0</v>
      </c>
      <c r="I113" s="41">
        <v>0</v>
      </c>
      <c r="J113" s="42">
        <v>0</v>
      </c>
      <c r="K113" s="43">
        <v>0</v>
      </c>
      <c r="L113" s="41">
        <v>0</v>
      </c>
      <c r="M113" s="42">
        <v>0</v>
      </c>
      <c r="N113" s="43">
        <v>0</v>
      </c>
      <c r="O113" s="41">
        <v>0</v>
      </c>
      <c r="P113" s="42">
        <v>0</v>
      </c>
      <c r="Q113" s="43">
        <v>0</v>
      </c>
      <c r="R113" s="41">
        <v>0</v>
      </c>
      <c r="S113" s="42">
        <v>0</v>
      </c>
      <c r="T113" s="43">
        <v>0</v>
      </c>
      <c r="U113" s="41">
        <v>0</v>
      </c>
      <c r="V113" s="42">
        <v>0</v>
      </c>
      <c r="W113" s="43">
        <v>0</v>
      </c>
      <c r="X113" s="41">
        <v>0</v>
      </c>
      <c r="Y113" s="42">
        <v>0</v>
      </c>
      <c r="Z113" s="43">
        <v>0</v>
      </c>
      <c r="AA113" s="41"/>
      <c r="AB113" s="42"/>
      <c r="AC113" s="43"/>
      <c r="AD113" s="41"/>
      <c r="AE113" s="42"/>
      <c r="AF113" s="43"/>
      <c r="AG113" s="41"/>
      <c r="AH113" s="42"/>
      <c r="AI113" s="43"/>
      <c r="AK113" s="41">
        <f t="shared" si="36"/>
        <v>0</v>
      </c>
      <c r="AL113" s="42">
        <f t="shared" si="36"/>
        <v>0</v>
      </c>
      <c r="AM113" s="43">
        <f t="shared" si="36"/>
        <v>0</v>
      </c>
      <c r="AT113" s="32">
        <f t="shared" si="37"/>
        <v>0</v>
      </c>
      <c r="AV113" s="23">
        <v>1</v>
      </c>
      <c r="AW113" s="23">
        <v>16</v>
      </c>
      <c r="AX113" s="23">
        <f t="shared" si="38"/>
        <v>4</v>
      </c>
    </row>
    <row r="114" spans="2:50" hidden="1" x14ac:dyDescent="0.3">
      <c r="B114" s="15"/>
      <c r="C114" s="40" t="s">
        <v>22</v>
      </c>
      <c r="D114" s="34" t="s">
        <v>2</v>
      </c>
      <c r="E114" s="35" t="s">
        <v>2</v>
      </c>
      <c r="F114" s="41">
        <v>0</v>
      </c>
      <c r="G114" s="42">
        <v>0</v>
      </c>
      <c r="H114" s="43">
        <v>0</v>
      </c>
      <c r="I114" s="41">
        <v>0</v>
      </c>
      <c r="J114" s="42">
        <v>0</v>
      </c>
      <c r="K114" s="43">
        <v>0</v>
      </c>
      <c r="L114" s="41">
        <v>0</v>
      </c>
      <c r="M114" s="42">
        <v>0</v>
      </c>
      <c r="N114" s="43">
        <v>0</v>
      </c>
      <c r="O114" s="41">
        <v>0</v>
      </c>
      <c r="P114" s="42">
        <v>0</v>
      </c>
      <c r="Q114" s="43">
        <v>0</v>
      </c>
      <c r="R114" s="41">
        <v>0</v>
      </c>
      <c r="S114" s="42">
        <v>0</v>
      </c>
      <c r="T114" s="43">
        <v>0</v>
      </c>
      <c r="U114" s="41">
        <v>0</v>
      </c>
      <c r="V114" s="42">
        <v>0</v>
      </c>
      <c r="W114" s="43">
        <v>0</v>
      </c>
      <c r="X114" s="41">
        <v>0</v>
      </c>
      <c r="Y114" s="42">
        <v>0</v>
      </c>
      <c r="Z114" s="43">
        <v>0</v>
      </c>
      <c r="AA114" s="41"/>
      <c r="AB114" s="42"/>
      <c r="AC114" s="43"/>
      <c r="AD114" s="41"/>
      <c r="AE114" s="42"/>
      <c r="AF114" s="43"/>
      <c r="AG114" s="41"/>
      <c r="AH114" s="42"/>
      <c r="AI114" s="43"/>
      <c r="AK114" s="41">
        <f t="shared" si="36"/>
        <v>0</v>
      </c>
      <c r="AL114" s="42">
        <f t="shared" si="36"/>
        <v>0</v>
      </c>
      <c r="AM114" s="43">
        <f t="shared" si="36"/>
        <v>0</v>
      </c>
      <c r="AT114" s="32">
        <f t="shared" si="37"/>
        <v>0</v>
      </c>
      <c r="AV114" s="23">
        <v>1</v>
      </c>
      <c r="AW114" s="23">
        <v>16</v>
      </c>
      <c r="AX114" s="23">
        <f t="shared" si="38"/>
        <v>5</v>
      </c>
    </row>
    <row r="115" spans="2:50" hidden="1" x14ac:dyDescent="0.3">
      <c r="B115" s="15"/>
      <c r="C115" s="40" t="s">
        <v>22</v>
      </c>
      <c r="D115" s="34" t="s">
        <v>2</v>
      </c>
      <c r="E115" s="35" t="s">
        <v>2</v>
      </c>
      <c r="F115" s="41">
        <v>0</v>
      </c>
      <c r="G115" s="42">
        <v>0</v>
      </c>
      <c r="H115" s="43">
        <v>0</v>
      </c>
      <c r="I115" s="41">
        <v>0</v>
      </c>
      <c r="J115" s="42">
        <v>0</v>
      </c>
      <c r="K115" s="43">
        <v>0</v>
      </c>
      <c r="L115" s="41">
        <v>0</v>
      </c>
      <c r="M115" s="42">
        <v>0</v>
      </c>
      <c r="N115" s="43">
        <v>0</v>
      </c>
      <c r="O115" s="41">
        <v>0</v>
      </c>
      <c r="P115" s="42">
        <v>0</v>
      </c>
      <c r="Q115" s="43">
        <v>0</v>
      </c>
      <c r="R115" s="41">
        <v>0</v>
      </c>
      <c r="S115" s="42">
        <v>0</v>
      </c>
      <c r="T115" s="43">
        <v>0</v>
      </c>
      <c r="U115" s="41">
        <v>0</v>
      </c>
      <c r="V115" s="42">
        <v>0</v>
      </c>
      <c r="W115" s="43">
        <v>0</v>
      </c>
      <c r="X115" s="41">
        <v>0</v>
      </c>
      <c r="Y115" s="42">
        <v>0</v>
      </c>
      <c r="Z115" s="43">
        <v>0</v>
      </c>
      <c r="AA115" s="41"/>
      <c r="AB115" s="42"/>
      <c r="AC115" s="43"/>
      <c r="AD115" s="41"/>
      <c r="AE115" s="42"/>
      <c r="AF115" s="43"/>
      <c r="AG115" s="41"/>
      <c r="AH115" s="42"/>
      <c r="AI115" s="43"/>
      <c r="AK115" s="41">
        <f t="shared" si="36"/>
        <v>0</v>
      </c>
      <c r="AL115" s="42">
        <f t="shared" si="36"/>
        <v>0</v>
      </c>
      <c r="AM115" s="43">
        <f t="shared" si="36"/>
        <v>0</v>
      </c>
      <c r="AT115" s="32">
        <f t="shared" si="37"/>
        <v>0</v>
      </c>
      <c r="AV115" s="23">
        <v>1</v>
      </c>
      <c r="AW115" s="23">
        <v>16</v>
      </c>
      <c r="AX115" s="23">
        <f t="shared" si="38"/>
        <v>6</v>
      </c>
    </row>
    <row r="116" spans="2:50" hidden="1" x14ac:dyDescent="0.3">
      <c r="B116" s="15"/>
      <c r="C116" s="40" t="s">
        <v>22</v>
      </c>
      <c r="D116" s="34" t="s">
        <v>2</v>
      </c>
      <c r="E116" s="35" t="s">
        <v>2</v>
      </c>
      <c r="F116" s="41">
        <v>0</v>
      </c>
      <c r="G116" s="42">
        <v>0</v>
      </c>
      <c r="H116" s="43">
        <v>0</v>
      </c>
      <c r="I116" s="41">
        <v>0</v>
      </c>
      <c r="J116" s="42">
        <v>0</v>
      </c>
      <c r="K116" s="43">
        <v>0</v>
      </c>
      <c r="L116" s="41">
        <v>0</v>
      </c>
      <c r="M116" s="42">
        <v>0</v>
      </c>
      <c r="N116" s="43">
        <v>0</v>
      </c>
      <c r="O116" s="41">
        <v>0</v>
      </c>
      <c r="P116" s="42">
        <v>0</v>
      </c>
      <c r="Q116" s="43">
        <v>0</v>
      </c>
      <c r="R116" s="41">
        <v>0</v>
      </c>
      <c r="S116" s="42">
        <v>0</v>
      </c>
      <c r="T116" s="43">
        <v>0</v>
      </c>
      <c r="U116" s="41">
        <v>0</v>
      </c>
      <c r="V116" s="42">
        <v>0</v>
      </c>
      <c r="W116" s="43">
        <v>0</v>
      </c>
      <c r="X116" s="41">
        <v>0</v>
      </c>
      <c r="Y116" s="42">
        <v>0</v>
      </c>
      <c r="Z116" s="43">
        <v>0</v>
      </c>
      <c r="AA116" s="41"/>
      <c r="AB116" s="42"/>
      <c r="AC116" s="43"/>
      <c r="AD116" s="41"/>
      <c r="AE116" s="42"/>
      <c r="AF116" s="43"/>
      <c r="AG116" s="41"/>
      <c r="AH116" s="42"/>
      <c r="AI116" s="43"/>
      <c r="AK116" s="41">
        <f t="shared" si="36"/>
        <v>0</v>
      </c>
      <c r="AL116" s="42">
        <f t="shared" si="36"/>
        <v>0</v>
      </c>
      <c r="AM116" s="43">
        <f t="shared" si="36"/>
        <v>0</v>
      </c>
      <c r="AT116" s="32">
        <f t="shared" si="37"/>
        <v>0</v>
      </c>
      <c r="AV116" s="23">
        <v>1</v>
      </c>
      <c r="AW116" s="23">
        <v>16</v>
      </c>
      <c r="AX116" s="23">
        <f t="shared" si="38"/>
        <v>7</v>
      </c>
    </row>
    <row r="117" spans="2:50" hidden="1" x14ac:dyDescent="0.3">
      <c r="B117" s="15"/>
      <c r="C117" s="40" t="s">
        <v>22</v>
      </c>
      <c r="D117" s="34" t="s">
        <v>2</v>
      </c>
      <c r="E117" s="35" t="s">
        <v>2</v>
      </c>
      <c r="F117" s="41">
        <v>0</v>
      </c>
      <c r="G117" s="42">
        <v>0</v>
      </c>
      <c r="H117" s="43">
        <v>0</v>
      </c>
      <c r="I117" s="41">
        <v>0</v>
      </c>
      <c r="J117" s="42">
        <v>0</v>
      </c>
      <c r="K117" s="43">
        <v>0</v>
      </c>
      <c r="L117" s="41">
        <v>0</v>
      </c>
      <c r="M117" s="42">
        <v>0</v>
      </c>
      <c r="N117" s="43">
        <v>0</v>
      </c>
      <c r="O117" s="41">
        <v>0</v>
      </c>
      <c r="P117" s="42">
        <v>0</v>
      </c>
      <c r="Q117" s="43">
        <v>0</v>
      </c>
      <c r="R117" s="41">
        <v>0</v>
      </c>
      <c r="S117" s="42">
        <v>0</v>
      </c>
      <c r="T117" s="43">
        <v>0</v>
      </c>
      <c r="U117" s="41">
        <v>0</v>
      </c>
      <c r="V117" s="42">
        <v>0</v>
      </c>
      <c r="W117" s="43">
        <v>0</v>
      </c>
      <c r="X117" s="41">
        <v>0</v>
      </c>
      <c r="Y117" s="42">
        <v>0</v>
      </c>
      <c r="Z117" s="43">
        <v>0</v>
      </c>
      <c r="AA117" s="41"/>
      <c r="AB117" s="42"/>
      <c r="AC117" s="43"/>
      <c r="AD117" s="41"/>
      <c r="AE117" s="42"/>
      <c r="AF117" s="43"/>
      <c r="AG117" s="41"/>
      <c r="AH117" s="42"/>
      <c r="AI117" s="43"/>
      <c r="AK117" s="41">
        <f t="shared" si="36"/>
        <v>0</v>
      </c>
      <c r="AL117" s="42">
        <f t="shared" si="36"/>
        <v>0</v>
      </c>
      <c r="AM117" s="43">
        <f t="shared" si="36"/>
        <v>0</v>
      </c>
      <c r="AT117" s="32">
        <f t="shared" si="37"/>
        <v>0</v>
      </c>
      <c r="AV117" s="23">
        <v>1</v>
      </c>
      <c r="AW117" s="23">
        <v>16</v>
      </c>
      <c r="AX117" s="23">
        <f t="shared" si="38"/>
        <v>8</v>
      </c>
    </row>
    <row r="118" spans="2:50" hidden="1" x14ac:dyDescent="0.3">
      <c r="B118" s="15"/>
      <c r="C118" s="40" t="s">
        <v>22</v>
      </c>
      <c r="D118" s="34" t="s">
        <v>2</v>
      </c>
      <c r="E118" s="35" t="s">
        <v>2</v>
      </c>
      <c r="F118" s="41">
        <v>0</v>
      </c>
      <c r="G118" s="42">
        <v>0</v>
      </c>
      <c r="H118" s="43">
        <v>0</v>
      </c>
      <c r="I118" s="41">
        <v>0</v>
      </c>
      <c r="J118" s="42">
        <v>0</v>
      </c>
      <c r="K118" s="43">
        <v>0</v>
      </c>
      <c r="L118" s="41">
        <v>0</v>
      </c>
      <c r="M118" s="42">
        <v>0</v>
      </c>
      <c r="N118" s="43">
        <v>0</v>
      </c>
      <c r="O118" s="41">
        <v>0</v>
      </c>
      <c r="P118" s="42">
        <v>0</v>
      </c>
      <c r="Q118" s="43">
        <v>0</v>
      </c>
      <c r="R118" s="41">
        <v>0</v>
      </c>
      <c r="S118" s="42">
        <v>0</v>
      </c>
      <c r="T118" s="43">
        <v>0</v>
      </c>
      <c r="U118" s="41">
        <v>0</v>
      </c>
      <c r="V118" s="42">
        <v>0</v>
      </c>
      <c r="W118" s="43">
        <v>0</v>
      </c>
      <c r="X118" s="41">
        <v>0</v>
      </c>
      <c r="Y118" s="42">
        <v>0</v>
      </c>
      <c r="Z118" s="43">
        <v>0</v>
      </c>
      <c r="AA118" s="41"/>
      <c r="AB118" s="42"/>
      <c r="AC118" s="43"/>
      <c r="AD118" s="41"/>
      <c r="AE118" s="42"/>
      <c r="AF118" s="43"/>
      <c r="AG118" s="41"/>
      <c r="AH118" s="42"/>
      <c r="AI118" s="43"/>
      <c r="AK118" s="41">
        <f t="shared" si="36"/>
        <v>0</v>
      </c>
      <c r="AL118" s="42">
        <f t="shared" si="36"/>
        <v>0</v>
      </c>
      <c r="AM118" s="43">
        <f t="shared" si="36"/>
        <v>0</v>
      </c>
      <c r="AT118" s="32">
        <f t="shared" si="37"/>
        <v>0</v>
      </c>
      <c r="AV118" s="23">
        <v>1</v>
      </c>
      <c r="AW118" s="23">
        <v>16</v>
      </c>
      <c r="AX118" s="23">
        <f t="shared" si="38"/>
        <v>9</v>
      </c>
    </row>
    <row r="119" spans="2:50" hidden="1" x14ac:dyDescent="0.3">
      <c r="B119" s="15"/>
      <c r="C119" s="40" t="s">
        <v>22</v>
      </c>
      <c r="D119" s="34" t="s">
        <v>2</v>
      </c>
      <c r="E119" s="35" t="s">
        <v>2</v>
      </c>
      <c r="F119" s="41">
        <v>0</v>
      </c>
      <c r="G119" s="42">
        <v>0</v>
      </c>
      <c r="H119" s="43">
        <v>0</v>
      </c>
      <c r="I119" s="41">
        <v>0</v>
      </c>
      <c r="J119" s="42">
        <v>0</v>
      </c>
      <c r="K119" s="43">
        <v>0</v>
      </c>
      <c r="L119" s="41">
        <v>0</v>
      </c>
      <c r="M119" s="42">
        <v>0</v>
      </c>
      <c r="N119" s="43">
        <v>0</v>
      </c>
      <c r="O119" s="41">
        <v>0</v>
      </c>
      <c r="P119" s="42">
        <v>0</v>
      </c>
      <c r="Q119" s="43">
        <v>0</v>
      </c>
      <c r="R119" s="41">
        <v>0</v>
      </c>
      <c r="S119" s="42">
        <v>0</v>
      </c>
      <c r="T119" s="43">
        <v>0</v>
      </c>
      <c r="U119" s="41">
        <v>0</v>
      </c>
      <c r="V119" s="42">
        <v>0</v>
      </c>
      <c r="W119" s="43">
        <v>0</v>
      </c>
      <c r="X119" s="41">
        <v>0</v>
      </c>
      <c r="Y119" s="42">
        <v>0</v>
      </c>
      <c r="Z119" s="43">
        <v>0</v>
      </c>
      <c r="AA119" s="41"/>
      <c r="AB119" s="42"/>
      <c r="AC119" s="43"/>
      <c r="AD119" s="41"/>
      <c r="AE119" s="42"/>
      <c r="AF119" s="43"/>
      <c r="AG119" s="41"/>
      <c r="AH119" s="42"/>
      <c r="AI119" s="43"/>
      <c r="AK119" s="41">
        <f t="shared" si="36"/>
        <v>0</v>
      </c>
      <c r="AL119" s="42">
        <f t="shared" si="36"/>
        <v>0</v>
      </c>
      <c r="AM119" s="43">
        <f t="shared" si="36"/>
        <v>0</v>
      </c>
      <c r="AT119" s="32">
        <f t="shared" si="37"/>
        <v>0</v>
      </c>
      <c r="AV119" s="23">
        <v>1</v>
      </c>
      <c r="AW119" s="23">
        <v>16</v>
      </c>
      <c r="AX119" s="23">
        <f t="shared" si="38"/>
        <v>10</v>
      </c>
    </row>
    <row r="120" spans="2:50" hidden="1" x14ac:dyDescent="0.3">
      <c r="B120" s="15"/>
      <c r="C120" s="40" t="s">
        <v>23</v>
      </c>
      <c r="D120" s="34" t="s">
        <v>2</v>
      </c>
      <c r="E120" s="35" t="s">
        <v>2</v>
      </c>
      <c r="F120" s="41">
        <v>0</v>
      </c>
      <c r="G120" s="42">
        <v>0</v>
      </c>
      <c r="H120" s="43">
        <v>0</v>
      </c>
      <c r="I120" s="41">
        <v>0</v>
      </c>
      <c r="J120" s="42">
        <v>0</v>
      </c>
      <c r="K120" s="43">
        <v>0</v>
      </c>
      <c r="L120" s="41">
        <v>0</v>
      </c>
      <c r="M120" s="42">
        <v>0</v>
      </c>
      <c r="N120" s="43">
        <v>0</v>
      </c>
      <c r="O120" s="41">
        <v>0</v>
      </c>
      <c r="P120" s="42">
        <v>0</v>
      </c>
      <c r="Q120" s="43">
        <v>0</v>
      </c>
      <c r="R120" s="41">
        <v>0</v>
      </c>
      <c r="S120" s="42">
        <v>0</v>
      </c>
      <c r="T120" s="43">
        <v>0</v>
      </c>
      <c r="U120" s="41">
        <v>0</v>
      </c>
      <c r="V120" s="42">
        <v>0</v>
      </c>
      <c r="W120" s="43">
        <v>0</v>
      </c>
      <c r="X120" s="41">
        <v>0</v>
      </c>
      <c r="Y120" s="42">
        <v>0</v>
      </c>
      <c r="Z120" s="43">
        <v>0</v>
      </c>
      <c r="AA120" s="41"/>
      <c r="AB120" s="42"/>
      <c r="AC120" s="43"/>
      <c r="AD120" s="41"/>
      <c r="AE120" s="42"/>
      <c r="AF120" s="43"/>
      <c r="AG120" s="41"/>
      <c r="AH120" s="42"/>
      <c r="AI120" s="43"/>
      <c r="AK120" s="41">
        <f t="shared" si="36"/>
        <v>0</v>
      </c>
      <c r="AL120" s="42">
        <f t="shared" si="36"/>
        <v>0</v>
      </c>
      <c r="AM120" s="43">
        <f t="shared" si="36"/>
        <v>0</v>
      </c>
      <c r="AT120" s="32">
        <f t="shared" si="37"/>
        <v>0</v>
      </c>
      <c r="AV120" s="23">
        <v>1</v>
      </c>
      <c r="AW120" s="23">
        <v>17</v>
      </c>
      <c r="AX120" s="23">
        <f t="shared" si="38"/>
        <v>1</v>
      </c>
    </row>
    <row r="121" spans="2:50" hidden="1" x14ac:dyDescent="0.3">
      <c r="B121" s="15"/>
      <c r="C121" s="50" t="str">
        <f>IF(LEN(E120)&lt;1,"","Total: " &amp; LEFT(E120,LEN(E120)-21) &amp; "Municipalities")</f>
        <v/>
      </c>
      <c r="D121" s="51"/>
      <c r="E121" s="52"/>
      <c r="F121" s="53">
        <f t="shared" ref="F121:K121" si="39">SUM(F110:F120)</f>
        <v>0</v>
      </c>
      <c r="G121" s="54">
        <f t="shared" si="39"/>
        <v>0</v>
      </c>
      <c r="H121" s="55">
        <f t="shared" si="39"/>
        <v>0</v>
      </c>
      <c r="I121" s="53">
        <f t="shared" si="39"/>
        <v>0</v>
      </c>
      <c r="J121" s="54">
        <f t="shared" si="39"/>
        <v>0</v>
      </c>
      <c r="K121" s="55">
        <f t="shared" si="39"/>
        <v>0</v>
      </c>
      <c r="L121" s="53">
        <f t="shared" ref="L121:W121" si="40">SUM(L110:L120)</f>
        <v>0</v>
      </c>
      <c r="M121" s="54">
        <f t="shared" si="40"/>
        <v>0</v>
      </c>
      <c r="N121" s="55">
        <f t="shared" si="40"/>
        <v>0</v>
      </c>
      <c r="O121" s="53">
        <f t="shared" si="40"/>
        <v>0</v>
      </c>
      <c r="P121" s="54">
        <f t="shared" si="40"/>
        <v>0</v>
      </c>
      <c r="Q121" s="55">
        <f t="shared" si="40"/>
        <v>0</v>
      </c>
      <c r="R121" s="53">
        <f t="shared" si="40"/>
        <v>0</v>
      </c>
      <c r="S121" s="54">
        <f t="shared" si="40"/>
        <v>0</v>
      </c>
      <c r="T121" s="55">
        <f t="shared" si="40"/>
        <v>0</v>
      </c>
      <c r="U121" s="53">
        <f t="shared" si="40"/>
        <v>0</v>
      </c>
      <c r="V121" s="54">
        <f t="shared" si="40"/>
        <v>0</v>
      </c>
      <c r="W121" s="55">
        <f t="shared" si="40"/>
        <v>0</v>
      </c>
      <c r="X121" s="53">
        <f>SUM(X110:X120)</f>
        <v>0</v>
      </c>
      <c r="Y121" s="54">
        <f>SUM(Y110:Y120)</f>
        <v>0</v>
      </c>
      <c r="Z121" s="55">
        <f>SUM(Z110:Z120)</f>
        <v>0</v>
      </c>
      <c r="AA121" s="53"/>
      <c r="AB121" s="54"/>
      <c r="AC121" s="55"/>
      <c r="AD121" s="53"/>
      <c r="AE121" s="54"/>
      <c r="AF121" s="55"/>
      <c r="AG121" s="53"/>
      <c r="AH121" s="54"/>
      <c r="AI121" s="55"/>
      <c r="AK121" s="53">
        <f>SUM(AK110:AK120)</f>
        <v>0</v>
      </c>
      <c r="AL121" s="54">
        <f>SUM(AL110:AL120)</f>
        <v>0</v>
      </c>
      <c r="AM121" s="55">
        <f>SUM(AM110:AM120)</f>
        <v>0</v>
      </c>
      <c r="AT121" s="32">
        <f>IF(SUM(AT110:AT120)=0,0,1)</f>
        <v>0</v>
      </c>
    </row>
    <row r="122" spans="2:50" hidden="1" x14ac:dyDescent="0.3">
      <c r="B122" s="15"/>
      <c r="C122" s="40"/>
      <c r="D122" s="34"/>
      <c r="E122" s="35"/>
      <c r="F122" s="41"/>
      <c r="G122" s="42"/>
      <c r="H122" s="43"/>
      <c r="I122" s="41"/>
      <c r="J122" s="42"/>
      <c r="K122" s="43"/>
      <c r="L122" s="41"/>
      <c r="M122" s="42"/>
      <c r="N122" s="43"/>
      <c r="O122" s="41"/>
      <c r="P122" s="42"/>
      <c r="Q122" s="43"/>
      <c r="R122" s="41"/>
      <c r="S122" s="42"/>
      <c r="T122" s="43"/>
      <c r="U122" s="41"/>
      <c r="V122" s="42"/>
      <c r="W122" s="43"/>
      <c r="X122" s="41"/>
      <c r="Y122" s="42"/>
      <c r="Z122" s="43"/>
      <c r="AA122" s="41"/>
      <c r="AB122" s="42"/>
      <c r="AC122" s="43"/>
      <c r="AD122" s="41"/>
      <c r="AE122" s="42"/>
      <c r="AF122" s="43"/>
      <c r="AG122" s="41"/>
      <c r="AH122" s="42"/>
      <c r="AI122" s="43"/>
      <c r="AK122" s="41"/>
      <c r="AL122" s="42"/>
      <c r="AM122" s="43"/>
      <c r="AT122" s="32">
        <f>IF(AT121=0,0,1)</f>
        <v>0</v>
      </c>
    </row>
    <row r="123" spans="2:50" hidden="1" x14ac:dyDescent="0.3">
      <c r="B123" s="15"/>
      <c r="C123" s="40" t="s">
        <v>22</v>
      </c>
      <c r="D123" s="34" t="s">
        <v>2</v>
      </c>
      <c r="E123" s="35" t="s">
        <v>2</v>
      </c>
      <c r="F123" s="41">
        <v>0</v>
      </c>
      <c r="G123" s="42">
        <v>0</v>
      </c>
      <c r="H123" s="43">
        <v>0</v>
      </c>
      <c r="I123" s="41">
        <v>0</v>
      </c>
      <c r="J123" s="42">
        <v>0</v>
      </c>
      <c r="K123" s="43">
        <v>0</v>
      </c>
      <c r="L123" s="41">
        <v>0</v>
      </c>
      <c r="M123" s="42">
        <v>0</v>
      </c>
      <c r="N123" s="43">
        <v>0</v>
      </c>
      <c r="O123" s="41">
        <v>0</v>
      </c>
      <c r="P123" s="42">
        <v>0</v>
      </c>
      <c r="Q123" s="43">
        <v>0</v>
      </c>
      <c r="R123" s="41">
        <v>0</v>
      </c>
      <c r="S123" s="42">
        <v>0</v>
      </c>
      <c r="T123" s="43">
        <v>0</v>
      </c>
      <c r="U123" s="41">
        <v>0</v>
      </c>
      <c r="V123" s="42">
        <v>0</v>
      </c>
      <c r="W123" s="43">
        <v>0</v>
      </c>
      <c r="X123" s="41">
        <v>0</v>
      </c>
      <c r="Y123" s="42">
        <v>0</v>
      </c>
      <c r="Z123" s="43">
        <v>0</v>
      </c>
      <c r="AA123" s="41"/>
      <c r="AB123" s="42"/>
      <c r="AC123" s="43"/>
      <c r="AD123" s="41"/>
      <c r="AE123" s="42"/>
      <c r="AF123" s="43"/>
      <c r="AG123" s="41"/>
      <c r="AH123" s="42"/>
      <c r="AI123" s="43"/>
      <c r="AK123" s="41">
        <f t="shared" ref="AK123:AM133" si="41">F123+I123+L123+O123+R123+U123+X123+AA123+AD123+AG123</f>
        <v>0</v>
      </c>
      <c r="AL123" s="42">
        <f t="shared" si="41"/>
        <v>0</v>
      </c>
      <c r="AM123" s="43">
        <f t="shared" si="41"/>
        <v>0</v>
      </c>
      <c r="AT123" s="32">
        <f t="shared" ref="AT123:AT133" si="42">IF(LEN(E123)&lt;2,0,1)</f>
        <v>0</v>
      </c>
      <c r="AV123" s="23">
        <v>1</v>
      </c>
      <c r="AW123" s="23">
        <v>18</v>
      </c>
      <c r="AX123" s="23">
        <v>1</v>
      </c>
    </row>
    <row r="124" spans="2:50" hidden="1" x14ac:dyDescent="0.3">
      <c r="B124" s="15"/>
      <c r="C124" s="40" t="s">
        <v>22</v>
      </c>
      <c r="D124" s="34" t="s">
        <v>2</v>
      </c>
      <c r="E124" s="35" t="s">
        <v>2</v>
      </c>
      <c r="F124" s="41">
        <v>0</v>
      </c>
      <c r="G124" s="42">
        <v>0</v>
      </c>
      <c r="H124" s="43">
        <v>0</v>
      </c>
      <c r="I124" s="41">
        <v>0</v>
      </c>
      <c r="J124" s="42">
        <v>0</v>
      </c>
      <c r="K124" s="43">
        <v>0</v>
      </c>
      <c r="L124" s="41">
        <v>0</v>
      </c>
      <c r="M124" s="42">
        <v>0</v>
      </c>
      <c r="N124" s="43">
        <v>0</v>
      </c>
      <c r="O124" s="41">
        <v>0</v>
      </c>
      <c r="P124" s="42">
        <v>0</v>
      </c>
      <c r="Q124" s="43">
        <v>0</v>
      </c>
      <c r="R124" s="41">
        <v>0</v>
      </c>
      <c r="S124" s="42">
        <v>0</v>
      </c>
      <c r="T124" s="43">
        <v>0</v>
      </c>
      <c r="U124" s="41">
        <v>0</v>
      </c>
      <c r="V124" s="42">
        <v>0</v>
      </c>
      <c r="W124" s="43">
        <v>0</v>
      </c>
      <c r="X124" s="41">
        <v>0</v>
      </c>
      <c r="Y124" s="42">
        <v>0</v>
      </c>
      <c r="Z124" s="43">
        <v>0</v>
      </c>
      <c r="AA124" s="41"/>
      <c r="AB124" s="42"/>
      <c r="AC124" s="43"/>
      <c r="AD124" s="41"/>
      <c r="AE124" s="42"/>
      <c r="AF124" s="43"/>
      <c r="AG124" s="41"/>
      <c r="AH124" s="42"/>
      <c r="AI124" s="43"/>
      <c r="AK124" s="41">
        <f t="shared" si="41"/>
        <v>0</v>
      </c>
      <c r="AL124" s="42">
        <f t="shared" si="41"/>
        <v>0</v>
      </c>
      <c r="AM124" s="43">
        <f t="shared" si="41"/>
        <v>0</v>
      </c>
      <c r="AT124" s="32">
        <f t="shared" si="42"/>
        <v>0</v>
      </c>
      <c r="AV124" s="23">
        <v>1</v>
      </c>
      <c r="AW124" s="23">
        <v>18</v>
      </c>
      <c r="AX124" s="23">
        <f>IF(AW124=AW123,AX123+1,1)</f>
        <v>2</v>
      </c>
    </row>
    <row r="125" spans="2:50" hidden="1" x14ac:dyDescent="0.3">
      <c r="B125" s="15"/>
      <c r="C125" s="40" t="s">
        <v>22</v>
      </c>
      <c r="D125" s="34" t="s">
        <v>2</v>
      </c>
      <c r="E125" s="35" t="s">
        <v>2</v>
      </c>
      <c r="F125" s="41">
        <v>0</v>
      </c>
      <c r="G125" s="42">
        <v>0</v>
      </c>
      <c r="H125" s="43">
        <v>0</v>
      </c>
      <c r="I125" s="41">
        <v>0</v>
      </c>
      <c r="J125" s="42">
        <v>0</v>
      </c>
      <c r="K125" s="43">
        <v>0</v>
      </c>
      <c r="L125" s="41">
        <v>0</v>
      </c>
      <c r="M125" s="42">
        <v>0</v>
      </c>
      <c r="N125" s="43">
        <v>0</v>
      </c>
      <c r="O125" s="41">
        <v>0</v>
      </c>
      <c r="P125" s="42">
        <v>0</v>
      </c>
      <c r="Q125" s="43">
        <v>0</v>
      </c>
      <c r="R125" s="41">
        <v>0</v>
      </c>
      <c r="S125" s="42">
        <v>0</v>
      </c>
      <c r="T125" s="43">
        <v>0</v>
      </c>
      <c r="U125" s="41">
        <v>0</v>
      </c>
      <c r="V125" s="42">
        <v>0</v>
      </c>
      <c r="W125" s="43">
        <v>0</v>
      </c>
      <c r="X125" s="41">
        <v>0</v>
      </c>
      <c r="Y125" s="42">
        <v>0</v>
      </c>
      <c r="Z125" s="43">
        <v>0</v>
      </c>
      <c r="AA125" s="41"/>
      <c r="AB125" s="42"/>
      <c r="AC125" s="43"/>
      <c r="AD125" s="41"/>
      <c r="AE125" s="42"/>
      <c r="AF125" s="43"/>
      <c r="AG125" s="41"/>
      <c r="AH125" s="42"/>
      <c r="AI125" s="43"/>
      <c r="AK125" s="41">
        <f t="shared" si="41"/>
        <v>0</v>
      </c>
      <c r="AL125" s="42">
        <f t="shared" si="41"/>
        <v>0</v>
      </c>
      <c r="AM125" s="43">
        <f t="shared" si="41"/>
        <v>0</v>
      </c>
      <c r="AT125" s="32">
        <f t="shared" si="42"/>
        <v>0</v>
      </c>
      <c r="AV125" s="23">
        <v>1</v>
      </c>
      <c r="AW125" s="23">
        <v>18</v>
      </c>
      <c r="AX125" s="23">
        <f t="shared" ref="AX125:AX133" si="43">IF(AW125=AW124,AX124+1,1)</f>
        <v>3</v>
      </c>
    </row>
    <row r="126" spans="2:50" hidden="1" x14ac:dyDescent="0.3">
      <c r="B126" s="15"/>
      <c r="C126" s="40" t="s">
        <v>22</v>
      </c>
      <c r="D126" s="34" t="s">
        <v>2</v>
      </c>
      <c r="E126" s="35" t="s">
        <v>2</v>
      </c>
      <c r="F126" s="41">
        <v>0</v>
      </c>
      <c r="G126" s="42">
        <v>0</v>
      </c>
      <c r="H126" s="43">
        <v>0</v>
      </c>
      <c r="I126" s="41">
        <v>0</v>
      </c>
      <c r="J126" s="42">
        <v>0</v>
      </c>
      <c r="K126" s="43">
        <v>0</v>
      </c>
      <c r="L126" s="41">
        <v>0</v>
      </c>
      <c r="M126" s="42">
        <v>0</v>
      </c>
      <c r="N126" s="43">
        <v>0</v>
      </c>
      <c r="O126" s="41">
        <v>0</v>
      </c>
      <c r="P126" s="42">
        <v>0</v>
      </c>
      <c r="Q126" s="43">
        <v>0</v>
      </c>
      <c r="R126" s="41">
        <v>0</v>
      </c>
      <c r="S126" s="42">
        <v>0</v>
      </c>
      <c r="T126" s="43">
        <v>0</v>
      </c>
      <c r="U126" s="41">
        <v>0</v>
      </c>
      <c r="V126" s="42">
        <v>0</v>
      </c>
      <c r="W126" s="43">
        <v>0</v>
      </c>
      <c r="X126" s="41">
        <v>0</v>
      </c>
      <c r="Y126" s="42">
        <v>0</v>
      </c>
      <c r="Z126" s="43">
        <v>0</v>
      </c>
      <c r="AA126" s="41"/>
      <c r="AB126" s="42"/>
      <c r="AC126" s="43"/>
      <c r="AD126" s="41"/>
      <c r="AE126" s="42"/>
      <c r="AF126" s="43"/>
      <c r="AG126" s="41"/>
      <c r="AH126" s="42"/>
      <c r="AI126" s="43"/>
      <c r="AK126" s="41">
        <f t="shared" si="41"/>
        <v>0</v>
      </c>
      <c r="AL126" s="42">
        <f t="shared" si="41"/>
        <v>0</v>
      </c>
      <c r="AM126" s="43">
        <f t="shared" si="41"/>
        <v>0</v>
      </c>
      <c r="AT126" s="32">
        <f t="shared" si="42"/>
        <v>0</v>
      </c>
      <c r="AV126" s="23">
        <v>1</v>
      </c>
      <c r="AW126" s="23">
        <v>18</v>
      </c>
      <c r="AX126" s="23">
        <f t="shared" si="43"/>
        <v>4</v>
      </c>
    </row>
    <row r="127" spans="2:50" hidden="1" x14ac:dyDescent="0.3">
      <c r="B127" s="15"/>
      <c r="C127" s="40" t="s">
        <v>22</v>
      </c>
      <c r="D127" s="34" t="s">
        <v>2</v>
      </c>
      <c r="E127" s="35" t="s">
        <v>2</v>
      </c>
      <c r="F127" s="41">
        <v>0</v>
      </c>
      <c r="G127" s="42">
        <v>0</v>
      </c>
      <c r="H127" s="43">
        <v>0</v>
      </c>
      <c r="I127" s="41">
        <v>0</v>
      </c>
      <c r="J127" s="42">
        <v>0</v>
      </c>
      <c r="K127" s="43">
        <v>0</v>
      </c>
      <c r="L127" s="41">
        <v>0</v>
      </c>
      <c r="M127" s="42">
        <v>0</v>
      </c>
      <c r="N127" s="43">
        <v>0</v>
      </c>
      <c r="O127" s="41">
        <v>0</v>
      </c>
      <c r="P127" s="42">
        <v>0</v>
      </c>
      <c r="Q127" s="43">
        <v>0</v>
      </c>
      <c r="R127" s="41">
        <v>0</v>
      </c>
      <c r="S127" s="42">
        <v>0</v>
      </c>
      <c r="T127" s="43">
        <v>0</v>
      </c>
      <c r="U127" s="41">
        <v>0</v>
      </c>
      <c r="V127" s="42">
        <v>0</v>
      </c>
      <c r="W127" s="43">
        <v>0</v>
      </c>
      <c r="X127" s="41">
        <v>0</v>
      </c>
      <c r="Y127" s="42">
        <v>0</v>
      </c>
      <c r="Z127" s="43">
        <v>0</v>
      </c>
      <c r="AA127" s="41"/>
      <c r="AB127" s="42"/>
      <c r="AC127" s="43"/>
      <c r="AD127" s="41"/>
      <c r="AE127" s="42"/>
      <c r="AF127" s="43"/>
      <c r="AG127" s="41"/>
      <c r="AH127" s="42"/>
      <c r="AI127" s="43"/>
      <c r="AK127" s="41">
        <f t="shared" si="41"/>
        <v>0</v>
      </c>
      <c r="AL127" s="42">
        <f t="shared" si="41"/>
        <v>0</v>
      </c>
      <c r="AM127" s="43">
        <f t="shared" si="41"/>
        <v>0</v>
      </c>
      <c r="AT127" s="32">
        <f t="shared" si="42"/>
        <v>0</v>
      </c>
      <c r="AV127" s="23">
        <v>1</v>
      </c>
      <c r="AW127" s="23">
        <v>18</v>
      </c>
      <c r="AX127" s="23">
        <f t="shared" si="43"/>
        <v>5</v>
      </c>
    </row>
    <row r="128" spans="2:50" hidden="1" x14ac:dyDescent="0.3">
      <c r="B128" s="15"/>
      <c r="C128" s="40" t="s">
        <v>22</v>
      </c>
      <c r="D128" s="34" t="s">
        <v>2</v>
      </c>
      <c r="E128" s="35" t="s">
        <v>2</v>
      </c>
      <c r="F128" s="41">
        <v>0</v>
      </c>
      <c r="G128" s="42">
        <v>0</v>
      </c>
      <c r="H128" s="43">
        <v>0</v>
      </c>
      <c r="I128" s="41">
        <v>0</v>
      </c>
      <c r="J128" s="42">
        <v>0</v>
      </c>
      <c r="K128" s="43">
        <v>0</v>
      </c>
      <c r="L128" s="41">
        <v>0</v>
      </c>
      <c r="M128" s="42">
        <v>0</v>
      </c>
      <c r="N128" s="43">
        <v>0</v>
      </c>
      <c r="O128" s="41">
        <v>0</v>
      </c>
      <c r="P128" s="42">
        <v>0</v>
      </c>
      <c r="Q128" s="43">
        <v>0</v>
      </c>
      <c r="R128" s="41">
        <v>0</v>
      </c>
      <c r="S128" s="42">
        <v>0</v>
      </c>
      <c r="T128" s="43">
        <v>0</v>
      </c>
      <c r="U128" s="41">
        <v>0</v>
      </c>
      <c r="V128" s="42">
        <v>0</v>
      </c>
      <c r="W128" s="43">
        <v>0</v>
      </c>
      <c r="X128" s="41">
        <v>0</v>
      </c>
      <c r="Y128" s="42">
        <v>0</v>
      </c>
      <c r="Z128" s="43">
        <v>0</v>
      </c>
      <c r="AA128" s="41"/>
      <c r="AB128" s="42"/>
      <c r="AC128" s="43"/>
      <c r="AD128" s="41"/>
      <c r="AE128" s="42"/>
      <c r="AF128" s="43"/>
      <c r="AG128" s="41"/>
      <c r="AH128" s="42"/>
      <c r="AI128" s="43"/>
      <c r="AK128" s="41">
        <f t="shared" si="41"/>
        <v>0</v>
      </c>
      <c r="AL128" s="42">
        <f t="shared" si="41"/>
        <v>0</v>
      </c>
      <c r="AM128" s="43">
        <f t="shared" si="41"/>
        <v>0</v>
      </c>
      <c r="AT128" s="32">
        <f t="shared" si="42"/>
        <v>0</v>
      </c>
      <c r="AV128" s="23">
        <v>1</v>
      </c>
      <c r="AW128" s="23">
        <v>18</v>
      </c>
      <c r="AX128" s="23">
        <f t="shared" si="43"/>
        <v>6</v>
      </c>
    </row>
    <row r="129" spans="2:50" hidden="1" x14ac:dyDescent="0.3">
      <c r="B129" s="15"/>
      <c r="C129" s="40" t="s">
        <v>22</v>
      </c>
      <c r="D129" s="34" t="s">
        <v>2</v>
      </c>
      <c r="E129" s="35" t="s">
        <v>2</v>
      </c>
      <c r="F129" s="41">
        <v>0</v>
      </c>
      <c r="G129" s="42">
        <v>0</v>
      </c>
      <c r="H129" s="43">
        <v>0</v>
      </c>
      <c r="I129" s="41">
        <v>0</v>
      </c>
      <c r="J129" s="42">
        <v>0</v>
      </c>
      <c r="K129" s="43">
        <v>0</v>
      </c>
      <c r="L129" s="41">
        <v>0</v>
      </c>
      <c r="M129" s="42">
        <v>0</v>
      </c>
      <c r="N129" s="43">
        <v>0</v>
      </c>
      <c r="O129" s="41">
        <v>0</v>
      </c>
      <c r="P129" s="42">
        <v>0</v>
      </c>
      <c r="Q129" s="43">
        <v>0</v>
      </c>
      <c r="R129" s="41">
        <v>0</v>
      </c>
      <c r="S129" s="42">
        <v>0</v>
      </c>
      <c r="T129" s="43">
        <v>0</v>
      </c>
      <c r="U129" s="41">
        <v>0</v>
      </c>
      <c r="V129" s="42">
        <v>0</v>
      </c>
      <c r="W129" s="43">
        <v>0</v>
      </c>
      <c r="X129" s="41">
        <v>0</v>
      </c>
      <c r="Y129" s="42">
        <v>0</v>
      </c>
      <c r="Z129" s="43">
        <v>0</v>
      </c>
      <c r="AA129" s="41"/>
      <c r="AB129" s="42"/>
      <c r="AC129" s="43"/>
      <c r="AD129" s="41"/>
      <c r="AE129" s="42"/>
      <c r="AF129" s="43"/>
      <c r="AG129" s="41"/>
      <c r="AH129" s="42"/>
      <c r="AI129" s="43"/>
      <c r="AK129" s="41">
        <f t="shared" si="41"/>
        <v>0</v>
      </c>
      <c r="AL129" s="42">
        <f t="shared" si="41"/>
        <v>0</v>
      </c>
      <c r="AM129" s="43">
        <f t="shared" si="41"/>
        <v>0</v>
      </c>
      <c r="AT129" s="32">
        <f t="shared" si="42"/>
        <v>0</v>
      </c>
      <c r="AV129" s="23">
        <v>1</v>
      </c>
      <c r="AW129" s="23">
        <v>18</v>
      </c>
      <c r="AX129" s="23">
        <f t="shared" si="43"/>
        <v>7</v>
      </c>
    </row>
    <row r="130" spans="2:50" hidden="1" x14ac:dyDescent="0.3">
      <c r="B130" s="15"/>
      <c r="C130" s="40" t="s">
        <v>22</v>
      </c>
      <c r="D130" s="34" t="s">
        <v>2</v>
      </c>
      <c r="E130" s="35" t="s">
        <v>2</v>
      </c>
      <c r="F130" s="41">
        <v>0</v>
      </c>
      <c r="G130" s="42">
        <v>0</v>
      </c>
      <c r="H130" s="43">
        <v>0</v>
      </c>
      <c r="I130" s="41">
        <v>0</v>
      </c>
      <c r="J130" s="42">
        <v>0</v>
      </c>
      <c r="K130" s="43">
        <v>0</v>
      </c>
      <c r="L130" s="41">
        <v>0</v>
      </c>
      <c r="M130" s="42">
        <v>0</v>
      </c>
      <c r="N130" s="43">
        <v>0</v>
      </c>
      <c r="O130" s="41">
        <v>0</v>
      </c>
      <c r="P130" s="42">
        <v>0</v>
      </c>
      <c r="Q130" s="43">
        <v>0</v>
      </c>
      <c r="R130" s="41">
        <v>0</v>
      </c>
      <c r="S130" s="42">
        <v>0</v>
      </c>
      <c r="T130" s="43">
        <v>0</v>
      </c>
      <c r="U130" s="41">
        <v>0</v>
      </c>
      <c r="V130" s="42">
        <v>0</v>
      </c>
      <c r="W130" s="43">
        <v>0</v>
      </c>
      <c r="X130" s="41">
        <v>0</v>
      </c>
      <c r="Y130" s="42">
        <v>0</v>
      </c>
      <c r="Z130" s="43">
        <v>0</v>
      </c>
      <c r="AA130" s="41"/>
      <c r="AB130" s="42"/>
      <c r="AC130" s="43"/>
      <c r="AD130" s="41"/>
      <c r="AE130" s="42"/>
      <c r="AF130" s="43"/>
      <c r="AG130" s="41"/>
      <c r="AH130" s="42"/>
      <c r="AI130" s="43"/>
      <c r="AK130" s="41">
        <f t="shared" si="41"/>
        <v>0</v>
      </c>
      <c r="AL130" s="42">
        <f t="shared" si="41"/>
        <v>0</v>
      </c>
      <c r="AM130" s="43">
        <f t="shared" si="41"/>
        <v>0</v>
      </c>
      <c r="AT130" s="32">
        <f t="shared" si="42"/>
        <v>0</v>
      </c>
      <c r="AV130" s="23">
        <v>1</v>
      </c>
      <c r="AW130" s="23">
        <v>18</v>
      </c>
      <c r="AX130" s="23">
        <f t="shared" si="43"/>
        <v>8</v>
      </c>
    </row>
    <row r="131" spans="2:50" hidden="1" x14ac:dyDescent="0.3">
      <c r="B131" s="15"/>
      <c r="C131" s="40" t="s">
        <v>22</v>
      </c>
      <c r="D131" s="34" t="s">
        <v>2</v>
      </c>
      <c r="E131" s="35" t="s">
        <v>2</v>
      </c>
      <c r="F131" s="41">
        <v>0</v>
      </c>
      <c r="G131" s="42">
        <v>0</v>
      </c>
      <c r="H131" s="43">
        <v>0</v>
      </c>
      <c r="I131" s="41">
        <v>0</v>
      </c>
      <c r="J131" s="42">
        <v>0</v>
      </c>
      <c r="K131" s="43">
        <v>0</v>
      </c>
      <c r="L131" s="41">
        <v>0</v>
      </c>
      <c r="M131" s="42">
        <v>0</v>
      </c>
      <c r="N131" s="43">
        <v>0</v>
      </c>
      <c r="O131" s="41">
        <v>0</v>
      </c>
      <c r="P131" s="42">
        <v>0</v>
      </c>
      <c r="Q131" s="43">
        <v>0</v>
      </c>
      <c r="R131" s="41">
        <v>0</v>
      </c>
      <c r="S131" s="42">
        <v>0</v>
      </c>
      <c r="T131" s="43">
        <v>0</v>
      </c>
      <c r="U131" s="41">
        <v>0</v>
      </c>
      <c r="V131" s="42">
        <v>0</v>
      </c>
      <c r="W131" s="43">
        <v>0</v>
      </c>
      <c r="X131" s="41">
        <v>0</v>
      </c>
      <c r="Y131" s="42">
        <v>0</v>
      </c>
      <c r="Z131" s="43">
        <v>0</v>
      </c>
      <c r="AA131" s="41"/>
      <c r="AB131" s="42"/>
      <c r="AC131" s="43"/>
      <c r="AD131" s="41"/>
      <c r="AE131" s="42"/>
      <c r="AF131" s="43"/>
      <c r="AG131" s="41"/>
      <c r="AH131" s="42"/>
      <c r="AI131" s="43"/>
      <c r="AK131" s="41">
        <f t="shared" si="41"/>
        <v>0</v>
      </c>
      <c r="AL131" s="42">
        <f t="shared" si="41"/>
        <v>0</v>
      </c>
      <c r="AM131" s="43">
        <f t="shared" si="41"/>
        <v>0</v>
      </c>
      <c r="AT131" s="32">
        <f t="shared" si="42"/>
        <v>0</v>
      </c>
      <c r="AV131" s="23">
        <v>1</v>
      </c>
      <c r="AW131" s="23">
        <v>18</v>
      </c>
      <c r="AX131" s="23">
        <f t="shared" si="43"/>
        <v>9</v>
      </c>
    </row>
    <row r="132" spans="2:50" hidden="1" x14ac:dyDescent="0.3">
      <c r="B132" s="15"/>
      <c r="C132" s="40" t="s">
        <v>22</v>
      </c>
      <c r="D132" s="34" t="s">
        <v>2</v>
      </c>
      <c r="E132" s="35" t="s">
        <v>2</v>
      </c>
      <c r="F132" s="41">
        <v>0</v>
      </c>
      <c r="G132" s="42">
        <v>0</v>
      </c>
      <c r="H132" s="43">
        <v>0</v>
      </c>
      <c r="I132" s="41">
        <v>0</v>
      </c>
      <c r="J132" s="42">
        <v>0</v>
      </c>
      <c r="K132" s="43">
        <v>0</v>
      </c>
      <c r="L132" s="41">
        <v>0</v>
      </c>
      <c r="M132" s="42">
        <v>0</v>
      </c>
      <c r="N132" s="43">
        <v>0</v>
      </c>
      <c r="O132" s="41">
        <v>0</v>
      </c>
      <c r="P132" s="42">
        <v>0</v>
      </c>
      <c r="Q132" s="43">
        <v>0</v>
      </c>
      <c r="R132" s="41">
        <v>0</v>
      </c>
      <c r="S132" s="42">
        <v>0</v>
      </c>
      <c r="T132" s="43">
        <v>0</v>
      </c>
      <c r="U132" s="41">
        <v>0</v>
      </c>
      <c r="V132" s="42">
        <v>0</v>
      </c>
      <c r="W132" s="43">
        <v>0</v>
      </c>
      <c r="X132" s="41">
        <v>0</v>
      </c>
      <c r="Y132" s="42">
        <v>0</v>
      </c>
      <c r="Z132" s="43">
        <v>0</v>
      </c>
      <c r="AA132" s="41"/>
      <c r="AB132" s="42"/>
      <c r="AC132" s="43"/>
      <c r="AD132" s="41"/>
      <c r="AE132" s="42"/>
      <c r="AF132" s="43"/>
      <c r="AG132" s="41"/>
      <c r="AH132" s="42"/>
      <c r="AI132" s="43"/>
      <c r="AK132" s="41">
        <f t="shared" si="41"/>
        <v>0</v>
      </c>
      <c r="AL132" s="42">
        <f t="shared" si="41"/>
        <v>0</v>
      </c>
      <c r="AM132" s="43">
        <f t="shared" si="41"/>
        <v>0</v>
      </c>
      <c r="AT132" s="32">
        <f t="shared" si="42"/>
        <v>0</v>
      </c>
      <c r="AV132" s="23">
        <v>1</v>
      </c>
      <c r="AW132" s="23">
        <v>18</v>
      </c>
      <c r="AX132" s="23">
        <f t="shared" si="43"/>
        <v>10</v>
      </c>
    </row>
    <row r="133" spans="2:50" hidden="1" x14ac:dyDescent="0.3">
      <c r="B133" s="15"/>
      <c r="C133" s="40" t="s">
        <v>23</v>
      </c>
      <c r="D133" s="34" t="s">
        <v>2</v>
      </c>
      <c r="E133" s="35" t="s">
        <v>2</v>
      </c>
      <c r="F133" s="41">
        <v>0</v>
      </c>
      <c r="G133" s="42">
        <v>0</v>
      </c>
      <c r="H133" s="43">
        <v>0</v>
      </c>
      <c r="I133" s="41">
        <v>0</v>
      </c>
      <c r="J133" s="42">
        <v>0</v>
      </c>
      <c r="K133" s="43">
        <v>0</v>
      </c>
      <c r="L133" s="41">
        <v>0</v>
      </c>
      <c r="M133" s="42">
        <v>0</v>
      </c>
      <c r="N133" s="43">
        <v>0</v>
      </c>
      <c r="O133" s="41">
        <v>0</v>
      </c>
      <c r="P133" s="42">
        <v>0</v>
      </c>
      <c r="Q133" s="43">
        <v>0</v>
      </c>
      <c r="R133" s="41">
        <v>0</v>
      </c>
      <c r="S133" s="42">
        <v>0</v>
      </c>
      <c r="T133" s="43">
        <v>0</v>
      </c>
      <c r="U133" s="41">
        <v>0</v>
      </c>
      <c r="V133" s="42">
        <v>0</v>
      </c>
      <c r="W133" s="43">
        <v>0</v>
      </c>
      <c r="X133" s="41">
        <v>0</v>
      </c>
      <c r="Y133" s="42">
        <v>0</v>
      </c>
      <c r="Z133" s="43">
        <v>0</v>
      </c>
      <c r="AA133" s="41"/>
      <c r="AB133" s="42"/>
      <c r="AC133" s="43"/>
      <c r="AD133" s="41"/>
      <c r="AE133" s="42"/>
      <c r="AF133" s="43"/>
      <c r="AG133" s="41"/>
      <c r="AH133" s="42"/>
      <c r="AI133" s="43"/>
      <c r="AK133" s="41">
        <f t="shared" si="41"/>
        <v>0</v>
      </c>
      <c r="AL133" s="42">
        <f t="shared" si="41"/>
        <v>0</v>
      </c>
      <c r="AM133" s="43">
        <f t="shared" si="41"/>
        <v>0</v>
      </c>
      <c r="AT133" s="32">
        <f t="shared" si="42"/>
        <v>0</v>
      </c>
      <c r="AV133" s="23">
        <v>1</v>
      </c>
      <c r="AW133" s="23">
        <v>19</v>
      </c>
      <c r="AX133" s="23">
        <f t="shared" si="43"/>
        <v>1</v>
      </c>
    </row>
    <row r="134" spans="2:50" hidden="1" x14ac:dyDescent="0.3">
      <c r="B134" s="15"/>
      <c r="C134" s="50" t="str">
        <f>IF(LEN(E133)&lt;1,"","Total: " &amp; LEFT(E133,LEN(E133)-21) &amp; "Municipalities")</f>
        <v/>
      </c>
      <c r="D134" s="51"/>
      <c r="E134" s="52"/>
      <c r="F134" s="53">
        <f t="shared" ref="F134:K134" si="44">SUM(F123:F133)</f>
        <v>0</v>
      </c>
      <c r="G134" s="54">
        <f t="shared" si="44"/>
        <v>0</v>
      </c>
      <c r="H134" s="55">
        <f t="shared" si="44"/>
        <v>0</v>
      </c>
      <c r="I134" s="53">
        <f t="shared" si="44"/>
        <v>0</v>
      </c>
      <c r="J134" s="54">
        <f t="shared" si="44"/>
        <v>0</v>
      </c>
      <c r="K134" s="55">
        <f t="shared" si="44"/>
        <v>0</v>
      </c>
      <c r="L134" s="53">
        <f t="shared" ref="L134:W134" si="45">SUM(L123:L133)</f>
        <v>0</v>
      </c>
      <c r="M134" s="54">
        <f t="shared" si="45"/>
        <v>0</v>
      </c>
      <c r="N134" s="55">
        <f t="shared" si="45"/>
        <v>0</v>
      </c>
      <c r="O134" s="53">
        <f t="shared" si="45"/>
        <v>0</v>
      </c>
      <c r="P134" s="54">
        <f t="shared" si="45"/>
        <v>0</v>
      </c>
      <c r="Q134" s="55">
        <f t="shared" si="45"/>
        <v>0</v>
      </c>
      <c r="R134" s="53">
        <f t="shared" si="45"/>
        <v>0</v>
      </c>
      <c r="S134" s="54">
        <f t="shared" si="45"/>
        <v>0</v>
      </c>
      <c r="T134" s="55">
        <f t="shared" si="45"/>
        <v>0</v>
      </c>
      <c r="U134" s="53">
        <f t="shared" si="45"/>
        <v>0</v>
      </c>
      <c r="V134" s="54">
        <f t="shared" si="45"/>
        <v>0</v>
      </c>
      <c r="W134" s="55">
        <f t="shared" si="45"/>
        <v>0</v>
      </c>
      <c r="X134" s="53">
        <f>SUM(X123:X133)</f>
        <v>0</v>
      </c>
      <c r="Y134" s="54">
        <f>SUM(Y123:Y133)</f>
        <v>0</v>
      </c>
      <c r="Z134" s="55">
        <f>SUM(Z123:Z133)</f>
        <v>0</v>
      </c>
      <c r="AA134" s="53"/>
      <c r="AB134" s="54"/>
      <c r="AC134" s="55"/>
      <c r="AD134" s="53"/>
      <c r="AE134" s="54"/>
      <c r="AF134" s="55"/>
      <c r="AG134" s="53"/>
      <c r="AH134" s="54"/>
      <c r="AI134" s="55"/>
      <c r="AK134" s="53">
        <f>SUM(AK123:AK133)</f>
        <v>0</v>
      </c>
      <c r="AL134" s="54">
        <f>SUM(AL123:AL133)</f>
        <v>0</v>
      </c>
      <c r="AM134" s="55">
        <f>SUM(AM123:AM133)</f>
        <v>0</v>
      </c>
      <c r="AT134" s="32">
        <f>IF(SUM(AT123:AT133)=0,0,1)</f>
        <v>0</v>
      </c>
    </row>
    <row r="135" spans="2:50" hidden="1" x14ac:dyDescent="0.3">
      <c r="B135" s="15"/>
      <c r="C135" s="40"/>
      <c r="D135" s="34"/>
      <c r="E135" s="35"/>
      <c r="F135" s="41"/>
      <c r="G135" s="42"/>
      <c r="H135" s="43"/>
      <c r="I135" s="41"/>
      <c r="J135" s="42"/>
      <c r="K135" s="43"/>
      <c r="L135" s="41"/>
      <c r="M135" s="42"/>
      <c r="N135" s="43"/>
      <c r="O135" s="41"/>
      <c r="P135" s="42"/>
      <c r="Q135" s="43"/>
      <c r="R135" s="41"/>
      <c r="S135" s="42"/>
      <c r="T135" s="43"/>
      <c r="U135" s="41"/>
      <c r="V135" s="42"/>
      <c r="W135" s="43"/>
      <c r="X135" s="41"/>
      <c r="Y135" s="42"/>
      <c r="Z135" s="43"/>
      <c r="AA135" s="41"/>
      <c r="AB135" s="42"/>
      <c r="AC135" s="43"/>
      <c r="AD135" s="41"/>
      <c r="AE135" s="42"/>
      <c r="AF135" s="43"/>
      <c r="AG135" s="41"/>
      <c r="AH135" s="42"/>
      <c r="AI135" s="43"/>
      <c r="AK135" s="41"/>
      <c r="AL135" s="42"/>
      <c r="AM135" s="43"/>
      <c r="AT135" s="32">
        <f>IF(AT134=0,0,1)</f>
        <v>0</v>
      </c>
    </row>
    <row r="136" spans="2:50" hidden="1" x14ac:dyDescent="0.3">
      <c r="B136" s="15"/>
      <c r="C136" s="40" t="s">
        <v>22</v>
      </c>
      <c r="D136" s="34" t="s">
        <v>2</v>
      </c>
      <c r="E136" s="35" t="s">
        <v>2</v>
      </c>
      <c r="F136" s="41">
        <v>0</v>
      </c>
      <c r="G136" s="42">
        <v>0</v>
      </c>
      <c r="H136" s="43">
        <v>0</v>
      </c>
      <c r="I136" s="41">
        <v>0</v>
      </c>
      <c r="J136" s="42">
        <v>0</v>
      </c>
      <c r="K136" s="43">
        <v>0</v>
      </c>
      <c r="L136" s="41">
        <v>0</v>
      </c>
      <c r="M136" s="42">
        <v>0</v>
      </c>
      <c r="N136" s="43">
        <v>0</v>
      </c>
      <c r="O136" s="41">
        <v>0</v>
      </c>
      <c r="P136" s="42">
        <v>0</v>
      </c>
      <c r="Q136" s="43">
        <v>0</v>
      </c>
      <c r="R136" s="41">
        <v>0</v>
      </c>
      <c r="S136" s="42">
        <v>0</v>
      </c>
      <c r="T136" s="43">
        <v>0</v>
      </c>
      <c r="U136" s="41">
        <v>0</v>
      </c>
      <c r="V136" s="42">
        <v>0</v>
      </c>
      <c r="W136" s="43">
        <v>0</v>
      </c>
      <c r="X136" s="41">
        <v>0</v>
      </c>
      <c r="Y136" s="42">
        <v>0</v>
      </c>
      <c r="Z136" s="43">
        <v>0</v>
      </c>
      <c r="AA136" s="41"/>
      <c r="AB136" s="42"/>
      <c r="AC136" s="43"/>
      <c r="AD136" s="41"/>
      <c r="AE136" s="42"/>
      <c r="AF136" s="43"/>
      <c r="AG136" s="41"/>
      <c r="AH136" s="42"/>
      <c r="AI136" s="43"/>
      <c r="AK136" s="41">
        <f t="shared" ref="AK136:AM146" si="46">F136+I136+L136+O136+R136+U136+X136+AA136+AD136+AG136</f>
        <v>0</v>
      </c>
      <c r="AL136" s="42">
        <f t="shared" si="46"/>
        <v>0</v>
      </c>
      <c r="AM136" s="43">
        <f t="shared" si="46"/>
        <v>0</v>
      </c>
      <c r="AT136" s="32">
        <f t="shared" ref="AT136:AT146" si="47">IF(LEN(E136)&lt;2,0,1)</f>
        <v>0</v>
      </c>
      <c r="AV136" s="23">
        <v>1</v>
      </c>
      <c r="AW136" s="23">
        <v>20</v>
      </c>
      <c r="AX136" s="23">
        <v>1</v>
      </c>
    </row>
    <row r="137" spans="2:50" hidden="1" x14ac:dyDescent="0.3">
      <c r="B137" s="15"/>
      <c r="C137" s="40" t="s">
        <v>22</v>
      </c>
      <c r="D137" s="34" t="s">
        <v>2</v>
      </c>
      <c r="E137" s="35" t="s">
        <v>2</v>
      </c>
      <c r="F137" s="41">
        <v>0</v>
      </c>
      <c r="G137" s="42">
        <v>0</v>
      </c>
      <c r="H137" s="43">
        <v>0</v>
      </c>
      <c r="I137" s="41">
        <v>0</v>
      </c>
      <c r="J137" s="42">
        <v>0</v>
      </c>
      <c r="K137" s="43">
        <v>0</v>
      </c>
      <c r="L137" s="41">
        <v>0</v>
      </c>
      <c r="M137" s="42">
        <v>0</v>
      </c>
      <c r="N137" s="43">
        <v>0</v>
      </c>
      <c r="O137" s="41">
        <v>0</v>
      </c>
      <c r="P137" s="42">
        <v>0</v>
      </c>
      <c r="Q137" s="43">
        <v>0</v>
      </c>
      <c r="R137" s="41">
        <v>0</v>
      </c>
      <c r="S137" s="42">
        <v>0</v>
      </c>
      <c r="T137" s="43">
        <v>0</v>
      </c>
      <c r="U137" s="41">
        <v>0</v>
      </c>
      <c r="V137" s="42">
        <v>0</v>
      </c>
      <c r="W137" s="43">
        <v>0</v>
      </c>
      <c r="X137" s="41">
        <v>0</v>
      </c>
      <c r="Y137" s="42">
        <v>0</v>
      </c>
      <c r="Z137" s="43">
        <v>0</v>
      </c>
      <c r="AA137" s="41"/>
      <c r="AB137" s="42"/>
      <c r="AC137" s="43"/>
      <c r="AD137" s="41"/>
      <c r="AE137" s="42"/>
      <c r="AF137" s="43"/>
      <c r="AG137" s="41"/>
      <c r="AH137" s="42"/>
      <c r="AI137" s="43"/>
      <c r="AK137" s="41">
        <f t="shared" si="46"/>
        <v>0</v>
      </c>
      <c r="AL137" s="42">
        <f t="shared" si="46"/>
        <v>0</v>
      </c>
      <c r="AM137" s="43">
        <f t="shared" si="46"/>
        <v>0</v>
      </c>
      <c r="AT137" s="32">
        <f t="shared" si="47"/>
        <v>0</v>
      </c>
      <c r="AV137" s="23">
        <v>1</v>
      </c>
      <c r="AW137" s="23">
        <v>20</v>
      </c>
      <c r="AX137" s="23">
        <f>IF(AW137=AW136,AX136+1,1)</f>
        <v>2</v>
      </c>
    </row>
    <row r="138" spans="2:50" hidden="1" x14ac:dyDescent="0.3">
      <c r="B138" s="15"/>
      <c r="C138" s="40" t="s">
        <v>22</v>
      </c>
      <c r="D138" s="34" t="s">
        <v>2</v>
      </c>
      <c r="E138" s="35" t="s">
        <v>2</v>
      </c>
      <c r="F138" s="41">
        <v>0</v>
      </c>
      <c r="G138" s="42">
        <v>0</v>
      </c>
      <c r="H138" s="43">
        <v>0</v>
      </c>
      <c r="I138" s="41">
        <v>0</v>
      </c>
      <c r="J138" s="42">
        <v>0</v>
      </c>
      <c r="K138" s="43">
        <v>0</v>
      </c>
      <c r="L138" s="41">
        <v>0</v>
      </c>
      <c r="M138" s="42">
        <v>0</v>
      </c>
      <c r="N138" s="43">
        <v>0</v>
      </c>
      <c r="O138" s="41">
        <v>0</v>
      </c>
      <c r="P138" s="42">
        <v>0</v>
      </c>
      <c r="Q138" s="43">
        <v>0</v>
      </c>
      <c r="R138" s="41">
        <v>0</v>
      </c>
      <c r="S138" s="42">
        <v>0</v>
      </c>
      <c r="T138" s="43">
        <v>0</v>
      </c>
      <c r="U138" s="41">
        <v>0</v>
      </c>
      <c r="V138" s="42">
        <v>0</v>
      </c>
      <c r="W138" s="43">
        <v>0</v>
      </c>
      <c r="X138" s="41">
        <v>0</v>
      </c>
      <c r="Y138" s="42">
        <v>0</v>
      </c>
      <c r="Z138" s="43">
        <v>0</v>
      </c>
      <c r="AA138" s="41"/>
      <c r="AB138" s="42"/>
      <c r="AC138" s="43"/>
      <c r="AD138" s="41"/>
      <c r="AE138" s="42"/>
      <c r="AF138" s="43"/>
      <c r="AG138" s="41"/>
      <c r="AH138" s="42"/>
      <c r="AI138" s="43"/>
      <c r="AK138" s="41">
        <f t="shared" si="46"/>
        <v>0</v>
      </c>
      <c r="AL138" s="42">
        <f t="shared" si="46"/>
        <v>0</v>
      </c>
      <c r="AM138" s="43">
        <f t="shared" si="46"/>
        <v>0</v>
      </c>
      <c r="AT138" s="32">
        <f t="shared" si="47"/>
        <v>0</v>
      </c>
      <c r="AV138" s="23">
        <v>1</v>
      </c>
      <c r="AW138" s="23">
        <v>20</v>
      </c>
      <c r="AX138" s="23">
        <f t="shared" ref="AX138:AX146" si="48">IF(AW138=AW137,AX137+1,1)</f>
        <v>3</v>
      </c>
    </row>
    <row r="139" spans="2:50" hidden="1" x14ac:dyDescent="0.3">
      <c r="B139" s="15"/>
      <c r="C139" s="40" t="s">
        <v>22</v>
      </c>
      <c r="D139" s="34" t="s">
        <v>2</v>
      </c>
      <c r="E139" s="35" t="s">
        <v>2</v>
      </c>
      <c r="F139" s="41">
        <v>0</v>
      </c>
      <c r="G139" s="42">
        <v>0</v>
      </c>
      <c r="H139" s="43">
        <v>0</v>
      </c>
      <c r="I139" s="41">
        <v>0</v>
      </c>
      <c r="J139" s="42">
        <v>0</v>
      </c>
      <c r="K139" s="43">
        <v>0</v>
      </c>
      <c r="L139" s="41">
        <v>0</v>
      </c>
      <c r="M139" s="42">
        <v>0</v>
      </c>
      <c r="N139" s="43">
        <v>0</v>
      </c>
      <c r="O139" s="41">
        <v>0</v>
      </c>
      <c r="P139" s="42">
        <v>0</v>
      </c>
      <c r="Q139" s="43">
        <v>0</v>
      </c>
      <c r="R139" s="41">
        <v>0</v>
      </c>
      <c r="S139" s="42">
        <v>0</v>
      </c>
      <c r="T139" s="43">
        <v>0</v>
      </c>
      <c r="U139" s="41">
        <v>0</v>
      </c>
      <c r="V139" s="42">
        <v>0</v>
      </c>
      <c r="W139" s="43">
        <v>0</v>
      </c>
      <c r="X139" s="41">
        <v>0</v>
      </c>
      <c r="Y139" s="42">
        <v>0</v>
      </c>
      <c r="Z139" s="43">
        <v>0</v>
      </c>
      <c r="AA139" s="41"/>
      <c r="AB139" s="42"/>
      <c r="AC139" s="43"/>
      <c r="AD139" s="41"/>
      <c r="AE139" s="42"/>
      <c r="AF139" s="43"/>
      <c r="AG139" s="41"/>
      <c r="AH139" s="42"/>
      <c r="AI139" s="43"/>
      <c r="AK139" s="41">
        <f t="shared" si="46"/>
        <v>0</v>
      </c>
      <c r="AL139" s="42">
        <f t="shared" si="46"/>
        <v>0</v>
      </c>
      <c r="AM139" s="43">
        <f t="shared" si="46"/>
        <v>0</v>
      </c>
      <c r="AT139" s="32">
        <f t="shared" si="47"/>
        <v>0</v>
      </c>
      <c r="AV139" s="23">
        <v>1</v>
      </c>
      <c r="AW139" s="23">
        <v>20</v>
      </c>
      <c r="AX139" s="23">
        <f t="shared" si="48"/>
        <v>4</v>
      </c>
    </row>
    <row r="140" spans="2:50" hidden="1" x14ac:dyDescent="0.3">
      <c r="B140" s="15"/>
      <c r="C140" s="40" t="s">
        <v>22</v>
      </c>
      <c r="D140" s="34" t="s">
        <v>2</v>
      </c>
      <c r="E140" s="35" t="s">
        <v>2</v>
      </c>
      <c r="F140" s="41">
        <v>0</v>
      </c>
      <c r="G140" s="42">
        <v>0</v>
      </c>
      <c r="H140" s="43">
        <v>0</v>
      </c>
      <c r="I140" s="41">
        <v>0</v>
      </c>
      <c r="J140" s="42">
        <v>0</v>
      </c>
      <c r="K140" s="43">
        <v>0</v>
      </c>
      <c r="L140" s="41">
        <v>0</v>
      </c>
      <c r="M140" s="42">
        <v>0</v>
      </c>
      <c r="N140" s="43">
        <v>0</v>
      </c>
      <c r="O140" s="41">
        <v>0</v>
      </c>
      <c r="P140" s="42">
        <v>0</v>
      </c>
      <c r="Q140" s="43">
        <v>0</v>
      </c>
      <c r="R140" s="41">
        <v>0</v>
      </c>
      <c r="S140" s="42">
        <v>0</v>
      </c>
      <c r="T140" s="43">
        <v>0</v>
      </c>
      <c r="U140" s="41">
        <v>0</v>
      </c>
      <c r="V140" s="42">
        <v>0</v>
      </c>
      <c r="W140" s="43">
        <v>0</v>
      </c>
      <c r="X140" s="41">
        <v>0</v>
      </c>
      <c r="Y140" s="42">
        <v>0</v>
      </c>
      <c r="Z140" s="43">
        <v>0</v>
      </c>
      <c r="AA140" s="41"/>
      <c r="AB140" s="42"/>
      <c r="AC140" s="43"/>
      <c r="AD140" s="41"/>
      <c r="AE140" s="42"/>
      <c r="AF140" s="43"/>
      <c r="AG140" s="41"/>
      <c r="AH140" s="42"/>
      <c r="AI140" s="43"/>
      <c r="AK140" s="41">
        <f t="shared" si="46"/>
        <v>0</v>
      </c>
      <c r="AL140" s="42">
        <f t="shared" si="46"/>
        <v>0</v>
      </c>
      <c r="AM140" s="43">
        <f t="shared" si="46"/>
        <v>0</v>
      </c>
      <c r="AT140" s="32">
        <f t="shared" si="47"/>
        <v>0</v>
      </c>
      <c r="AV140" s="23">
        <v>1</v>
      </c>
      <c r="AW140" s="23">
        <v>20</v>
      </c>
      <c r="AX140" s="23">
        <f t="shared" si="48"/>
        <v>5</v>
      </c>
    </row>
    <row r="141" spans="2:50" hidden="1" x14ac:dyDescent="0.3">
      <c r="B141" s="15"/>
      <c r="C141" s="40" t="s">
        <v>22</v>
      </c>
      <c r="D141" s="34" t="s">
        <v>2</v>
      </c>
      <c r="E141" s="35" t="s">
        <v>2</v>
      </c>
      <c r="F141" s="41">
        <v>0</v>
      </c>
      <c r="G141" s="42">
        <v>0</v>
      </c>
      <c r="H141" s="43">
        <v>0</v>
      </c>
      <c r="I141" s="41">
        <v>0</v>
      </c>
      <c r="J141" s="42">
        <v>0</v>
      </c>
      <c r="K141" s="43">
        <v>0</v>
      </c>
      <c r="L141" s="41">
        <v>0</v>
      </c>
      <c r="M141" s="42">
        <v>0</v>
      </c>
      <c r="N141" s="43">
        <v>0</v>
      </c>
      <c r="O141" s="41">
        <v>0</v>
      </c>
      <c r="P141" s="42">
        <v>0</v>
      </c>
      <c r="Q141" s="43">
        <v>0</v>
      </c>
      <c r="R141" s="41">
        <v>0</v>
      </c>
      <c r="S141" s="42">
        <v>0</v>
      </c>
      <c r="T141" s="43">
        <v>0</v>
      </c>
      <c r="U141" s="41">
        <v>0</v>
      </c>
      <c r="V141" s="42">
        <v>0</v>
      </c>
      <c r="W141" s="43">
        <v>0</v>
      </c>
      <c r="X141" s="41">
        <v>0</v>
      </c>
      <c r="Y141" s="42">
        <v>0</v>
      </c>
      <c r="Z141" s="43">
        <v>0</v>
      </c>
      <c r="AA141" s="41"/>
      <c r="AB141" s="42"/>
      <c r="AC141" s="43"/>
      <c r="AD141" s="41"/>
      <c r="AE141" s="42"/>
      <c r="AF141" s="43"/>
      <c r="AG141" s="41"/>
      <c r="AH141" s="42"/>
      <c r="AI141" s="43"/>
      <c r="AK141" s="41">
        <f t="shared" si="46"/>
        <v>0</v>
      </c>
      <c r="AL141" s="42">
        <f t="shared" si="46"/>
        <v>0</v>
      </c>
      <c r="AM141" s="43">
        <f t="shared" si="46"/>
        <v>0</v>
      </c>
      <c r="AT141" s="32">
        <f t="shared" si="47"/>
        <v>0</v>
      </c>
      <c r="AV141" s="23">
        <v>1</v>
      </c>
      <c r="AW141" s="23">
        <v>20</v>
      </c>
      <c r="AX141" s="23">
        <f t="shared" si="48"/>
        <v>6</v>
      </c>
    </row>
    <row r="142" spans="2:50" hidden="1" x14ac:dyDescent="0.3">
      <c r="B142" s="15"/>
      <c r="C142" s="40" t="s">
        <v>22</v>
      </c>
      <c r="D142" s="34" t="s">
        <v>2</v>
      </c>
      <c r="E142" s="35" t="s">
        <v>2</v>
      </c>
      <c r="F142" s="41">
        <v>0</v>
      </c>
      <c r="G142" s="42">
        <v>0</v>
      </c>
      <c r="H142" s="43">
        <v>0</v>
      </c>
      <c r="I142" s="41">
        <v>0</v>
      </c>
      <c r="J142" s="42">
        <v>0</v>
      </c>
      <c r="K142" s="43">
        <v>0</v>
      </c>
      <c r="L142" s="41">
        <v>0</v>
      </c>
      <c r="M142" s="42">
        <v>0</v>
      </c>
      <c r="N142" s="43">
        <v>0</v>
      </c>
      <c r="O142" s="41">
        <v>0</v>
      </c>
      <c r="P142" s="42">
        <v>0</v>
      </c>
      <c r="Q142" s="43">
        <v>0</v>
      </c>
      <c r="R142" s="41">
        <v>0</v>
      </c>
      <c r="S142" s="42">
        <v>0</v>
      </c>
      <c r="T142" s="43">
        <v>0</v>
      </c>
      <c r="U142" s="41">
        <v>0</v>
      </c>
      <c r="V142" s="42">
        <v>0</v>
      </c>
      <c r="W142" s="43">
        <v>0</v>
      </c>
      <c r="X142" s="41">
        <v>0</v>
      </c>
      <c r="Y142" s="42">
        <v>0</v>
      </c>
      <c r="Z142" s="43">
        <v>0</v>
      </c>
      <c r="AA142" s="41"/>
      <c r="AB142" s="42"/>
      <c r="AC142" s="43"/>
      <c r="AD142" s="41"/>
      <c r="AE142" s="42"/>
      <c r="AF142" s="43"/>
      <c r="AG142" s="41"/>
      <c r="AH142" s="42"/>
      <c r="AI142" s="43"/>
      <c r="AK142" s="41">
        <f t="shared" si="46"/>
        <v>0</v>
      </c>
      <c r="AL142" s="42">
        <f t="shared" si="46"/>
        <v>0</v>
      </c>
      <c r="AM142" s="43">
        <f t="shared" si="46"/>
        <v>0</v>
      </c>
      <c r="AT142" s="32">
        <f t="shared" si="47"/>
        <v>0</v>
      </c>
      <c r="AV142" s="23">
        <v>1</v>
      </c>
      <c r="AW142" s="23">
        <v>20</v>
      </c>
      <c r="AX142" s="23">
        <f t="shared" si="48"/>
        <v>7</v>
      </c>
    </row>
    <row r="143" spans="2:50" hidden="1" x14ac:dyDescent="0.3">
      <c r="B143" s="15"/>
      <c r="C143" s="40" t="s">
        <v>22</v>
      </c>
      <c r="D143" s="34" t="s">
        <v>2</v>
      </c>
      <c r="E143" s="35" t="s">
        <v>2</v>
      </c>
      <c r="F143" s="41">
        <v>0</v>
      </c>
      <c r="G143" s="42">
        <v>0</v>
      </c>
      <c r="H143" s="43">
        <v>0</v>
      </c>
      <c r="I143" s="41">
        <v>0</v>
      </c>
      <c r="J143" s="42">
        <v>0</v>
      </c>
      <c r="K143" s="43">
        <v>0</v>
      </c>
      <c r="L143" s="41">
        <v>0</v>
      </c>
      <c r="M143" s="42">
        <v>0</v>
      </c>
      <c r="N143" s="43">
        <v>0</v>
      </c>
      <c r="O143" s="41">
        <v>0</v>
      </c>
      <c r="P143" s="42">
        <v>0</v>
      </c>
      <c r="Q143" s="43">
        <v>0</v>
      </c>
      <c r="R143" s="41">
        <v>0</v>
      </c>
      <c r="S143" s="42">
        <v>0</v>
      </c>
      <c r="T143" s="43">
        <v>0</v>
      </c>
      <c r="U143" s="41">
        <v>0</v>
      </c>
      <c r="V143" s="42">
        <v>0</v>
      </c>
      <c r="W143" s="43">
        <v>0</v>
      </c>
      <c r="X143" s="41">
        <v>0</v>
      </c>
      <c r="Y143" s="42">
        <v>0</v>
      </c>
      <c r="Z143" s="43">
        <v>0</v>
      </c>
      <c r="AA143" s="41"/>
      <c r="AB143" s="42"/>
      <c r="AC143" s="43"/>
      <c r="AD143" s="41"/>
      <c r="AE143" s="42"/>
      <c r="AF143" s="43"/>
      <c r="AG143" s="41"/>
      <c r="AH143" s="42"/>
      <c r="AI143" s="43"/>
      <c r="AK143" s="41">
        <f t="shared" si="46"/>
        <v>0</v>
      </c>
      <c r="AL143" s="42">
        <f t="shared" si="46"/>
        <v>0</v>
      </c>
      <c r="AM143" s="43">
        <f t="shared" si="46"/>
        <v>0</v>
      </c>
      <c r="AT143" s="32">
        <f t="shared" si="47"/>
        <v>0</v>
      </c>
      <c r="AV143" s="23">
        <v>1</v>
      </c>
      <c r="AW143" s="23">
        <v>20</v>
      </c>
      <c r="AX143" s="23">
        <f t="shared" si="48"/>
        <v>8</v>
      </c>
    </row>
    <row r="144" spans="2:50" hidden="1" x14ac:dyDescent="0.3">
      <c r="B144" s="15"/>
      <c r="C144" s="40" t="s">
        <v>22</v>
      </c>
      <c r="D144" s="34" t="s">
        <v>2</v>
      </c>
      <c r="E144" s="35" t="s">
        <v>2</v>
      </c>
      <c r="F144" s="41">
        <v>0</v>
      </c>
      <c r="G144" s="42">
        <v>0</v>
      </c>
      <c r="H144" s="43">
        <v>0</v>
      </c>
      <c r="I144" s="41">
        <v>0</v>
      </c>
      <c r="J144" s="42">
        <v>0</v>
      </c>
      <c r="K144" s="43">
        <v>0</v>
      </c>
      <c r="L144" s="41">
        <v>0</v>
      </c>
      <c r="M144" s="42">
        <v>0</v>
      </c>
      <c r="N144" s="43">
        <v>0</v>
      </c>
      <c r="O144" s="41">
        <v>0</v>
      </c>
      <c r="P144" s="42">
        <v>0</v>
      </c>
      <c r="Q144" s="43">
        <v>0</v>
      </c>
      <c r="R144" s="41">
        <v>0</v>
      </c>
      <c r="S144" s="42">
        <v>0</v>
      </c>
      <c r="T144" s="43">
        <v>0</v>
      </c>
      <c r="U144" s="41">
        <v>0</v>
      </c>
      <c r="V144" s="42">
        <v>0</v>
      </c>
      <c r="W144" s="43">
        <v>0</v>
      </c>
      <c r="X144" s="41">
        <v>0</v>
      </c>
      <c r="Y144" s="42">
        <v>0</v>
      </c>
      <c r="Z144" s="43">
        <v>0</v>
      </c>
      <c r="AA144" s="41"/>
      <c r="AB144" s="42"/>
      <c r="AC144" s="43"/>
      <c r="AD144" s="41"/>
      <c r="AE144" s="42"/>
      <c r="AF144" s="43"/>
      <c r="AG144" s="41"/>
      <c r="AH144" s="42"/>
      <c r="AI144" s="43"/>
      <c r="AK144" s="41">
        <f t="shared" si="46"/>
        <v>0</v>
      </c>
      <c r="AL144" s="42">
        <f t="shared" si="46"/>
        <v>0</v>
      </c>
      <c r="AM144" s="43">
        <f t="shared" si="46"/>
        <v>0</v>
      </c>
      <c r="AT144" s="32">
        <f t="shared" si="47"/>
        <v>0</v>
      </c>
      <c r="AV144" s="23">
        <v>1</v>
      </c>
      <c r="AW144" s="23">
        <v>20</v>
      </c>
      <c r="AX144" s="23">
        <f t="shared" si="48"/>
        <v>9</v>
      </c>
    </row>
    <row r="145" spans="2:50" hidden="1" x14ac:dyDescent="0.3">
      <c r="B145" s="15"/>
      <c r="C145" s="40" t="s">
        <v>22</v>
      </c>
      <c r="D145" s="34" t="s">
        <v>2</v>
      </c>
      <c r="E145" s="35" t="s">
        <v>2</v>
      </c>
      <c r="F145" s="41">
        <v>0</v>
      </c>
      <c r="G145" s="42">
        <v>0</v>
      </c>
      <c r="H145" s="43">
        <v>0</v>
      </c>
      <c r="I145" s="41">
        <v>0</v>
      </c>
      <c r="J145" s="42">
        <v>0</v>
      </c>
      <c r="K145" s="43">
        <v>0</v>
      </c>
      <c r="L145" s="41">
        <v>0</v>
      </c>
      <c r="M145" s="42">
        <v>0</v>
      </c>
      <c r="N145" s="43">
        <v>0</v>
      </c>
      <c r="O145" s="41">
        <v>0</v>
      </c>
      <c r="P145" s="42">
        <v>0</v>
      </c>
      <c r="Q145" s="43">
        <v>0</v>
      </c>
      <c r="R145" s="41">
        <v>0</v>
      </c>
      <c r="S145" s="42">
        <v>0</v>
      </c>
      <c r="T145" s="43">
        <v>0</v>
      </c>
      <c r="U145" s="41">
        <v>0</v>
      </c>
      <c r="V145" s="42">
        <v>0</v>
      </c>
      <c r="W145" s="43">
        <v>0</v>
      </c>
      <c r="X145" s="41">
        <v>0</v>
      </c>
      <c r="Y145" s="42">
        <v>0</v>
      </c>
      <c r="Z145" s="43">
        <v>0</v>
      </c>
      <c r="AA145" s="41"/>
      <c r="AB145" s="42"/>
      <c r="AC145" s="43"/>
      <c r="AD145" s="41"/>
      <c r="AE145" s="42"/>
      <c r="AF145" s="43"/>
      <c r="AG145" s="41"/>
      <c r="AH145" s="42"/>
      <c r="AI145" s="43"/>
      <c r="AK145" s="41">
        <f t="shared" si="46"/>
        <v>0</v>
      </c>
      <c r="AL145" s="42">
        <f t="shared" si="46"/>
        <v>0</v>
      </c>
      <c r="AM145" s="43">
        <f t="shared" si="46"/>
        <v>0</v>
      </c>
      <c r="AT145" s="32">
        <f t="shared" si="47"/>
        <v>0</v>
      </c>
      <c r="AV145" s="23">
        <v>1</v>
      </c>
      <c r="AW145" s="23">
        <v>20</v>
      </c>
      <c r="AX145" s="23">
        <f t="shared" si="48"/>
        <v>10</v>
      </c>
    </row>
    <row r="146" spans="2:50" hidden="1" x14ac:dyDescent="0.3">
      <c r="B146" s="15"/>
      <c r="C146" s="40" t="s">
        <v>23</v>
      </c>
      <c r="D146" s="34" t="s">
        <v>2</v>
      </c>
      <c r="E146" s="35" t="s">
        <v>2</v>
      </c>
      <c r="F146" s="41">
        <v>0</v>
      </c>
      <c r="G146" s="42">
        <v>0</v>
      </c>
      <c r="H146" s="43">
        <v>0</v>
      </c>
      <c r="I146" s="41">
        <v>0</v>
      </c>
      <c r="J146" s="42">
        <v>0</v>
      </c>
      <c r="K146" s="43">
        <v>0</v>
      </c>
      <c r="L146" s="41">
        <v>0</v>
      </c>
      <c r="M146" s="42">
        <v>0</v>
      </c>
      <c r="N146" s="43">
        <v>0</v>
      </c>
      <c r="O146" s="41">
        <v>0</v>
      </c>
      <c r="P146" s="42">
        <v>0</v>
      </c>
      <c r="Q146" s="43">
        <v>0</v>
      </c>
      <c r="R146" s="41">
        <v>0</v>
      </c>
      <c r="S146" s="42">
        <v>0</v>
      </c>
      <c r="T146" s="43">
        <v>0</v>
      </c>
      <c r="U146" s="41">
        <v>0</v>
      </c>
      <c r="V146" s="42">
        <v>0</v>
      </c>
      <c r="W146" s="43">
        <v>0</v>
      </c>
      <c r="X146" s="41">
        <v>0</v>
      </c>
      <c r="Y146" s="42">
        <v>0</v>
      </c>
      <c r="Z146" s="43">
        <v>0</v>
      </c>
      <c r="AA146" s="41"/>
      <c r="AB146" s="42"/>
      <c r="AC146" s="43"/>
      <c r="AD146" s="41"/>
      <c r="AE146" s="42"/>
      <c r="AF146" s="43"/>
      <c r="AG146" s="41"/>
      <c r="AH146" s="42"/>
      <c r="AI146" s="43"/>
      <c r="AK146" s="41">
        <f t="shared" si="46"/>
        <v>0</v>
      </c>
      <c r="AL146" s="42">
        <f t="shared" si="46"/>
        <v>0</v>
      </c>
      <c r="AM146" s="43">
        <f t="shared" si="46"/>
        <v>0</v>
      </c>
      <c r="AT146" s="32">
        <f t="shared" si="47"/>
        <v>0</v>
      </c>
      <c r="AV146" s="23">
        <v>1</v>
      </c>
      <c r="AW146" s="23">
        <v>21</v>
      </c>
      <c r="AX146" s="23">
        <f t="shared" si="48"/>
        <v>1</v>
      </c>
    </row>
    <row r="147" spans="2:50" hidden="1" x14ac:dyDescent="0.3">
      <c r="B147" s="15"/>
      <c r="C147" s="50" t="str">
        <f>IF(LEN(E146)&lt;1,"","Total: " &amp; LEFT(E146,LEN(E146)-21) &amp; "Municipalities")</f>
        <v/>
      </c>
      <c r="D147" s="51"/>
      <c r="E147" s="52"/>
      <c r="F147" s="53">
        <f t="shared" ref="F147:K147" si="49">SUM(F136:F146)</f>
        <v>0</v>
      </c>
      <c r="G147" s="54">
        <f t="shared" si="49"/>
        <v>0</v>
      </c>
      <c r="H147" s="55">
        <f t="shared" si="49"/>
        <v>0</v>
      </c>
      <c r="I147" s="53">
        <f t="shared" si="49"/>
        <v>0</v>
      </c>
      <c r="J147" s="54">
        <f t="shared" si="49"/>
        <v>0</v>
      </c>
      <c r="K147" s="55">
        <f t="shared" si="49"/>
        <v>0</v>
      </c>
      <c r="L147" s="53">
        <f t="shared" ref="L147:W147" si="50">SUM(L136:L146)</f>
        <v>0</v>
      </c>
      <c r="M147" s="54">
        <f t="shared" si="50"/>
        <v>0</v>
      </c>
      <c r="N147" s="55">
        <f t="shared" si="50"/>
        <v>0</v>
      </c>
      <c r="O147" s="53">
        <f t="shared" si="50"/>
        <v>0</v>
      </c>
      <c r="P147" s="54">
        <f t="shared" si="50"/>
        <v>0</v>
      </c>
      <c r="Q147" s="55">
        <f t="shared" si="50"/>
        <v>0</v>
      </c>
      <c r="R147" s="53">
        <f t="shared" si="50"/>
        <v>0</v>
      </c>
      <c r="S147" s="54">
        <f t="shared" si="50"/>
        <v>0</v>
      </c>
      <c r="T147" s="55">
        <f t="shared" si="50"/>
        <v>0</v>
      </c>
      <c r="U147" s="53">
        <f t="shared" si="50"/>
        <v>0</v>
      </c>
      <c r="V147" s="54">
        <f t="shared" si="50"/>
        <v>0</v>
      </c>
      <c r="W147" s="55">
        <f t="shared" si="50"/>
        <v>0</v>
      </c>
      <c r="X147" s="53">
        <f>SUM(X136:X146)</f>
        <v>0</v>
      </c>
      <c r="Y147" s="54">
        <f>SUM(Y136:Y146)</f>
        <v>0</v>
      </c>
      <c r="Z147" s="55">
        <f>SUM(Z136:Z146)</f>
        <v>0</v>
      </c>
      <c r="AA147" s="53"/>
      <c r="AB147" s="54"/>
      <c r="AC147" s="55"/>
      <c r="AD147" s="53"/>
      <c r="AE147" s="54"/>
      <c r="AF147" s="55"/>
      <c r="AG147" s="53"/>
      <c r="AH147" s="54"/>
      <c r="AI147" s="55"/>
      <c r="AK147" s="53">
        <f>SUM(AK136:AK146)</f>
        <v>0</v>
      </c>
      <c r="AL147" s="54">
        <f>SUM(AL136:AL146)</f>
        <v>0</v>
      </c>
      <c r="AM147" s="55">
        <f>SUM(AM136:AM146)</f>
        <v>0</v>
      </c>
      <c r="AT147" s="32">
        <f>IF(SUM(AT136:AT146)=0,0,1)</f>
        <v>0</v>
      </c>
    </row>
    <row r="148" spans="2:50" hidden="1" x14ac:dyDescent="0.3">
      <c r="B148" s="15"/>
      <c r="C148" s="40"/>
      <c r="D148" s="34"/>
      <c r="E148" s="35"/>
      <c r="F148" s="41"/>
      <c r="G148" s="42"/>
      <c r="H148" s="43"/>
      <c r="I148" s="41"/>
      <c r="J148" s="42"/>
      <c r="K148" s="43"/>
      <c r="L148" s="41"/>
      <c r="M148" s="42"/>
      <c r="N148" s="43"/>
      <c r="O148" s="41"/>
      <c r="P148" s="42"/>
      <c r="Q148" s="43"/>
      <c r="R148" s="41"/>
      <c r="S148" s="42"/>
      <c r="T148" s="43"/>
      <c r="U148" s="41"/>
      <c r="V148" s="42"/>
      <c r="W148" s="43"/>
      <c r="X148" s="41"/>
      <c r="Y148" s="42"/>
      <c r="Z148" s="43"/>
      <c r="AA148" s="41"/>
      <c r="AB148" s="42"/>
      <c r="AC148" s="43"/>
      <c r="AD148" s="41"/>
      <c r="AE148" s="42"/>
      <c r="AF148" s="43"/>
      <c r="AG148" s="41"/>
      <c r="AH148" s="42"/>
      <c r="AI148" s="43"/>
      <c r="AK148" s="41"/>
      <c r="AL148" s="42"/>
      <c r="AM148" s="43"/>
      <c r="AT148" s="32">
        <v>0</v>
      </c>
    </row>
    <row r="149" spans="2:50" x14ac:dyDescent="0.3">
      <c r="B149" s="15"/>
      <c r="C149" s="56" t="s">
        <v>24</v>
      </c>
      <c r="D149" s="57"/>
      <c r="E149" s="58"/>
      <c r="F149" s="53">
        <f t="shared" ref="F149:K149" si="51">F12+F13+F14+F15+F16+F30+F43+F56+F69+F82+F95+F108+F121+F134+F147</f>
        <v>0</v>
      </c>
      <c r="G149" s="54">
        <f t="shared" si="51"/>
        <v>0</v>
      </c>
      <c r="H149" s="55">
        <f t="shared" si="51"/>
        <v>0</v>
      </c>
      <c r="I149" s="53">
        <f t="shared" si="51"/>
        <v>0</v>
      </c>
      <c r="J149" s="54">
        <f t="shared" si="51"/>
        <v>0</v>
      </c>
      <c r="K149" s="55">
        <f t="shared" si="51"/>
        <v>0</v>
      </c>
      <c r="L149" s="53"/>
      <c r="M149" s="54"/>
      <c r="N149" s="55"/>
      <c r="O149" s="53">
        <f t="shared" ref="O149:W149" si="52">O12+O13+O14+O15+O16+O30+O43+O56+O69+O82+O95+O108+O121+O134+O147</f>
        <v>37300</v>
      </c>
      <c r="P149" s="54">
        <f t="shared" si="52"/>
        <v>37300</v>
      </c>
      <c r="Q149" s="55">
        <f t="shared" si="52"/>
        <v>41000</v>
      </c>
      <c r="R149" s="53">
        <f t="shared" si="52"/>
        <v>88923</v>
      </c>
      <c r="S149" s="54">
        <f t="shared" si="52"/>
        <v>89785</v>
      </c>
      <c r="T149" s="55">
        <f t="shared" si="52"/>
        <v>96301</v>
      </c>
      <c r="U149" s="53">
        <f t="shared" si="52"/>
        <v>78107</v>
      </c>
      <c r="V149" s="54">
        <f t="shared" si="52"/>
        <v>0</v>
      </c>
      <c r="W149" s="55">
        <f t="shared" si="52"/>
        <v>0</v>
      </c>
      <c r="X149" s="53">
        <f>X12+X13+X14+X15+X16+X30+X43+X56+X69+X82+X95+X108+X121+X134+X147</f>
        <v>30000</v>
      </c>
      <c r="Y149" s="54">
        <f>Y12+Y13+Y14+Y15+Y16+Y30+Y43+Y56+Y69+Y82+Y95+Y108+Y121+Y134+Y147</f>
        <v>40000</v>
      </c>
      <c r="Z149" s="55">
        <f>Z12+Z13+Z14+Z15+Z16+Z30+Z43+Z56+Z69+Z82+Z95+Z108+Z121+Z134+Z147</f>
        <v>50000</v>
      </c>
      <c r="AA149" s="53"/>
      <c r="AB149" s="54"/>
      <c r="AC149" s="55"/>
      <c r="AD149" s="53"/>
      <c r="AE149" s="54"/>
      <c r="AF149" s="55"/>
      <c r="AG149" s="53"/>
      <c r="AH149" s="54"/>
      <c r="AI149" s="55"/>
      <c r="AK149" s="53">
        <f>AK12+AK13+AK14+AK15+AK16+AK30+AK43+AK56+AK69+AK82+AK95+AK108+AK121+AK134+AK147</f>
        <v>234330</v>
      </c>
      <c r="AL149" s="54">
        <f>AL12+AL13+AL14+AL15+AL16+AL30+AL43+AL56+AL69+AL82+AL95+AL108+AL121+AL134+AL147</f>
        <v>167085</v>
      </c>
      <c r="AM149" s="55">
        <f>AM12+AM13+AM14+AM15+AM16+AM30+AM43+AM56+AM69+AM82+AM95+AM108+AM121+AM134+AM147</f>
        <v>187301</v>
      </c>
      <c r="AT149" s="32">
        <v>1</v>
      </c>
    </row>
    <row r="150" spans="2:50" x14ac:dyDescent="0.3">
      <c r="B150" s="15"/>
      <c r="C150" s="40"/>
      <c r="D150" s="34"/>
      <c r="E150" s="35"/>
      <c r="F150" s="41"/>
      <c r="G150" s="42"/>
      <c r="H150" s="43"/>
      <c r="I150" s="41"/>
      <c r="J150" s="42"/>
      <c r="K150" s="43"/>
      <c r="L150" s="41"/>
      <c r="M150" s="42"/>
      <c r="N150" s="43"/>
      <c r="O150" s="41"/>
      <c r="P150" s="42"/>
      <c r="Q150" s="43"/>
      <c r="R150" s="41"/>
      <c r="S150" s="42"/>
      <c r="T150" s="43"/>
      <c r="U150" s="41"/>
      <c r="V150" s="42"/>
      <c r="W150" s="43"/>
      <c r="X150" s="41"/>
      <c r="Y150" s="42"/>
      <c r="Z150" s="43"/>
      <c r="AA150" s="41"/>
      <c r="AB150" s="42"/>
      <c r="AC150" s="43"/>
      <c r="AD150" s="41"/>
      <c r="AE150" s="42"/>
      <c r="AF150" s="43"/>
      <c r="AG150" s="41"/>
      <c r="AH150" s="42"/>
      <c r="AI150" s="43"/>
      <c r="AK150" s="41"/>
      <c r="AL150" s="42"/>
      <c r="AM150" s="43"/>
      <c r="AT150" s="32">
        <v>1</v>
      </c>
    </row>
    <row r="151" spans="2:50" ht="15" customHeight="1" x14ac:dyDescent="0.3">
      <c r="B151" s="15"/>
      <c r="C151" s="33" t="s">
        <v>25</v>
      </c>
      <c r="D151" s="34"/>
      <c r="E151" s="35"/>
      <c r="F151" s="36"/>
      <c r="G151" s="37"/>
      <c r="H151" s="38"/>
      <c r="I151" s="36"/>
      <c r="J151" s="37"/>
      <c r="K151" s="38"/>
      <c r="L151" s="36"/>
      <c r="M151" s="37"/>
      <c r="N151" s="38"/>
      <c r="O151" s="36"/>
      <c r="P151" s="37"/>
      <c r="Q151" s="38"/>
      <c r="R151" s="36"/>
      <c r="S151" s="37"/>
      <c r="T151" s="38"/>
      <c r="U151" s="36"/>
      <c r="V151" s="37"/>
      <c r="W151" s="38"/>
      <c r="X151" s="36"/>
      <c r="Y151" s="37"/>
      <c r="Z151" s="38"/>
      <c r="AA151" s="36"/>
      <c r="AB151" s="37"/>
      <c r="AC151" s="38"/>
      <c r="AD151" s="36"/>
      <c r="AE151" s="37"/>
      <c r="AF151" s="38"/>
      <c r="AG151" s="36"/>
      <c r="AH151" s="37"/>
      <c r="AI151" s="38"/>
      <c r="AK151" s="36"/>
      <c r="AL151" s="37"/>
      <c r="AM151" s="38"/>
      <c r="AT151" s="32">
        <v>1</v>
      </c>
    </row>
    <row r="152" spans="2:50" x14ac:dyDescent="0.3">
      <c r="B152" s="15"/>
      <c r="C152" s="39">
        <v>0</v>
      </c>
      <c r="D152" s="34"/>
      <c r="E152" s="35"/>
      <c r="F152" s="36"/>
      <c r="G152" s="37"/>
      <c r="H152" s="38"/>
      <c r="I152" s="36"/>
      <c r="J152" s="37"/>
      <c r="K152" s="38"/>
      <c r="L152" s="36"/>
      <c r="M152" s="37"/>
      <c r="N152" s="38"/>
      <c r="O152" s="36"/>
      <c r="P152" s="37"/>
      <c r="Q152" s="38"/>
      <c r="R152" s="36"/>
      <c r="S152" s="37"/>
      <c r="T152" s="38"/>
      <c r="U152" s="36"/>
      <c r="V152" s="37"/>
      <c r="W152" s="38"/>
      <c r="X152" s="36"/>
      <c r="Y152" s="37"/>
      <c r="Z152" s="38"/>
      <c r="AA152" s="36"/>
      <c r="AB152" s="37"/>
      <c r="AC152" s="38"/>
      <c r="AD152" s="36"/>
      <c r="AE152" s="37"/>
      <c r="AF152" s="38"/>
      <c r="AG152" s="36"/>
      <c r="AH152" s="37"/>
      <c r="AI152" s="38"/>
      <c r="AK152" s="36"/>
      <c r="AL152" s="37"/>
      <c r="AM152" s="38"/>
      <c r="AT152" s="32">
        <v>1</v>
      </c>
    </row>
    <row r="153" spans="2:50" x14ac:dyDescent="0.3">
      <c r="B153" s="15"/>
      <c r="C153" s="40" t="s">
        <v>21</v>
      </c>
      <c r="D153" s="34" t="s">
        <v>259</v>
      </c>
      <c r="E153" s="35" t="s">
        <v>897</v>
      </c>
      <c r="F153" s="41">
        <v>0</v>
      </c>
      <c r="G153" s="42">
        <v>0</v>
      </c>
      <c r="H153" s="43">
        <v>0</v>
      </c>
      <c r="I153" s="41">
        <v>0</v>
      </c>
      <c r="J153" s="42">
        <v>0</v>
      </c>
      <c r="K153" s="43">
        <v>0</v>
      </c>
      <c r="L153" s="41"/>
      <c r="M153" s="42"/>
      <c r="N153" s="43"/>
      <c r="O153" s="41">
        <v>0</v>
      </c>
      <c r="P153" s="42">
        <v>0</v>
      </c>
      <c r="Q153" s="43">
        <v>0</v>
      </c>
      <c r="R153" s="41">
        <v>2000</v>
      </c>
      <c r="S153" s="42">
        <v>2000</v>
      </c>
      <c r="T153" s="43">
        <v>2200</v>
      </c>
      <c r="U153" s="41">
        <v>1839</v>
      </c>
      <c r="V153" s="42">
        <v>0</v>
      </c>
      <c r="W153" s="43">
        <v>0</v>
      </c>
      <c r="X153" s="41">
        <v>10000</v>
      </c>
      <c r="Y153" s="42">
        <v>13000</v>
      </c>
      <c r="Z153" s="43">
        <v>12000</v>
      </c>
      <c r="AA153" s="41"/>
      <c r="AB153" s="42"/>
      <c r="AC153" s="43"/>
      <c r="AD153" s="41"/>
      <c r="AE153" s="42"/>
      <c r="AF153" s="43"/>
      <c r="AG153" s="41"/>
      <c r="AH153" s="42"/>
      <c r="AI153" s="43"/>
      <c r="AK153" s="41">
        <f t="shared" ref="AK153:AM157" si="53">F153+I153+L153+O153+R153+U153+X153+AA153+AD153+AG153</f>
        <v>13839</v>
      </c>
      <c r="AL153" s="42">
        <f t="shared" si="53"/>
        <v>15000</v>
      </c>
      <c r="AM153" s="43">
        <f t="shared" si="53"/>
        <v>14200</v>
      </c>
      <c r="AT153" s="32">
        <f>IF(LEN(E153)&lt;2,0,1)</f>
        <v>1</v>
      </c>
      <c r="AV153" s="23">
        <v>2</v>
      </c>
      <c r="AW153" s="23">
        <v>1</v>
      </c>
      <c r="AX153" s="23">
        <v>1</v>
      </c>
    </row>
    <row r="154" spans="2:50" hidden="1" x14ac:dyDescent="0.3">
      <c r="B154" s="15"/>
      <c r="C154" s="40" t="s">
        <v>21</v>
      </c>
      <c r="D154" s="34" t="s">
        <v>2</v>
      </c>
      <c r="E154" s="35" t="s">
        <v>2</v>
      </c>
      <c r="F154" s="41">
        <v>0</v>
      </c>
      <c r="G154" s="42">
        <v>0</v>
      </c>
      <c r="H154" s="43">
        <v>0</v>
      </c>
      <c r="I154" s="41">
        <v>0</v>
      </c>
      <c r="J154" s="42">
        <v>0</v>
      </c>
      <c r="K154" s="43">
        <v>0</v>
      </c>
      <c r="L154" s="41">
        <v>0</v>
      </c>
      <c r="M154" s="42">
        <v>0</v>
      </c>
      <c r="N154" s="43">
        <v>0</v>
      </c>
      <c r="O154" s="41">
        <v>0</v>
      </c>
      <c r="P154" s="42">
        <v>0</v>
      </c>
      <c r="Q154" s="43">
        <v>0</v>
      </c>
      <c r="R154" s="41">
        <v>0</v>
      </c>
      <c r="S154" s="42">
        <v>0</v>
      </c>
      <c r="T154" s="43">
        <v>0</v>
      </c>
      <c r="U154" s="41">
        <v>0</v>
      </c>
      <c r="V154" s="42">
        <v>0</v>
      </c>
      <c r="W154" s="43">
        <v>0</v>
      </c>
      <c r="X154" s="41">
        <v>0</v>
      </c>
      <c r="Y154" s="42">
        <v>0</v>
      </c>
      <c r="Z154" s="43">
        <v>0</v>
      </c>
      <c r="AA154" s="41"/>
      <c r="AB154" s="42"/>
      <c r="AC154" s="43"/>
      <c r="AD154" s="41"/>
      <c r="AE154" s="42"/>
      <c r="AF154" s="43"/>
      <c r="AG154" s="41"/>
      <c r="AH154" s="42"/>
      <c r="AI154" s="43"/>
      <c r="AK154" s="41">
        <f t="shared" si="53"/>
        <v>0</v>
      </c>
      <c r="AL154" s="42">
        <f t="shared" si="53"/>
        <v>0</v>
      </c>
      <c r="AM154" s="43">
        <f t="shared" si="53"/>
        <v>0</v>
      </c>
      <c r="AT154" s="32">
        <f>IF(LEN(E154)&lt;2,0,1)</f>
        <v>0</v>
      </c>
      <c r="AV154" s="23">
        <v>2</v>
      </c>
      <c r="AW154" s="23">
        <v>1</v>
      </c>
      <c r="AX154" s="23">
        <f>IF(AW154=AW153,AX153+1,1)</f>
        <v>2</v>
      </c>
    </row>
    <row r="155" spans="2:50" hidden="1" x14ac:dyDescent="0.3">
      <c r="B155" s="15"/>
      <c r="C155" s="40" t="s">
        <v>21</v>
      </c>
      <c r="D155" s="34" t="s">
        <v>2</v>
      </c>
      <c r="E155" s="35" t="s">
        <v>2</v>
      </c>
      <c r="F155" s="41">
        <v>0</v>
      </c>
      <c r="G155" s="42">
        <v>0</v>
      </c>
      <c r="H155" s="43">
        <v>0</v>
      </c>
      <c r="I155" s="41">
        <v>0</v>
      </c>
      <c r="J155" s="42">
        <v>0</v>
      </c>
      <c r="K155" s="43">
        <v>0</v>
      </c>
      <c r="L155" s="41">
        <v>0</v>
      </c>
      <c r="M155" s="42">
        <v>0</v>
      </c>
      <c r="N155" s="43">
        <v>0</v>
      </c>
      <c r="O155" s="41">
        <v>0</v>
      </c>
      <c r="P155" s="42">
        <v>0</v>
      </c>
      <c r="Q155" s="43">
        <v>0</v>
      </c>
      <c r="R155" s="41">
        <v>0</v>
      </c>
      <c r="S155" s="42">
        <v>0</v>
      </c>
      <c r="T155" s="43">
        <v>0</v>
      </c>
      <c r="U155" s="41">
        <v>0</v>
      </c>
      <c r="V155" s="42">
        <v>0</v>
      </c>
      <c r="W155" s="43">
        <v>0</v>
      </c>
      <c r="X155" s="41">
        <v>0</v>
      </c>
      <c r="Y155" s="42">
        <v>0</v>
      </c>
      <c r="Z155" s="43">
        <v>0</v>
      </c>
      <c r="AA155" s="41"/>
      <c r="AB155" s="42"/>
      <c r="AC155" s="43"/>
      <c r="AD155" s="41"/>
      <c r="AE155" s="42"/>
      <c r="AF155" s="43"/>
      <c r="AG155" s="41"/>
      <c r="AH155" s="42"/>
      <c r="AI155" s="43"/>
      <c r="AK155" s="41">
        <f t="shared" si="53"/>
        <v>0</v>
      </c>
      <c r="AL155" s="42">
        <f t="shared" si="53"/>
        <v>0</v>
      </c>
      <c r="AM155" s="43">
        <f t="shared" si="53"/>
        <v>0</v>
      </c>
      <c r="AT155" s="32">
        <f>IF(LEN(E155)&lt;2,0,1)</f>
        <v>0</v>
      </c>
      <c r="AV155" s="23">
        <v>2</v>
      </c>
      <c r="AW155" s="23">
        <v>1</v>
      </c>
      <c r="AX155" s="23">
        <f>IF(AW155=AW154,AX154+1,1)</f>
        <v>3</v>
      </c>
    </row>
    <row r="156" spans="2:50" hidden="1" x14ac:dyDescent="0.3">
      <c r="B156" s="15"/>
      <c r="C156" s="40" t="s">
        <v>21</v>
      </c>
      <c r="D156" s="34" t="s">
        <v>2</v>
      </c>
      <c r="E156" s="35" t="s">
        <v>2</v>
      </c>
      <c r="F156" s="41">
        <v>0</v>
      </c>
      <c r="G156" s="42">
        <v>0</v>
      </c>
      <c r="H156" s="43">
        <v>0</v>
      </c>
      <c r="I156" s="41">
        <v>0</v>
      </c>
      <c r="J156" s="42">
        <v>0</v>
      </c>
      <c r="K156" s="43">
        <v>0</v>
      </c>
      <c r="L156" s="41">
        <v>0</v>
      </c>
      <c r="M156" s="42">
        <v>0</v>
      </c>
      <c r="N156" s="43">
        <v>0</v>
      </c>
      <c r="O156" s="41">
        <v>0</v>
      </c>
      <c r="P156" s="42">
        <v>0</v>
      </c>
      <c r="Q156" s="43">
        <v>0</v>
      </c>
      <c r="R156" s="41">
        <v>0</v>
      </c>
      <c r="S156" s="42">
        <v>0</v>
      </c>
      <c r="T156" s="43">
        <v>0</v>
      </c>
      <c r="U156" s="41">
        <v>0</v>
      </c>
      <c r="V156" s="42">
        <v>0</v>
      </c>
      <c r="W156" s="43">
        <v>0</v>
      </c>
      <c r="X156" s="41">
        <v>0</v>
      </c>
      <c r="Y156" s="42">
        <v>0</v>
      </c>
      <c r="Z156" s="43">
        <v>0</v>
      </c>
      <c r="AA156" s="41"/>
      <c r="AB156" s="42"/>
      <c r="AC156" s="43"/>
      <c r="AD156" s="41"/>
      <c r="AE156" s="42"/>
      <c r="AF156" s="43"/>
      <c r="AG156" s="41"/>
      <c r="AH156" s="42"/>
      <c r="AI156" s="43"/>
      <c r="AK156" s="41">
        <f t="shared" si="53"/>
        <v>0</v>
      </c>
      <c r="AL156" s="42">
        <f t="shared" si="53"/>
        <v>0</v>
      </c>
      <c r="AM156" s="43">
        <f t="shared" si="53"/>
        <v>0</v>
      </c>
      <c r="AT156" s="32">
        <f>IF(LEN(E156)&lt;2,0,1)</f>
        <v>0</v>
      </c>
      <c r="AV156" s="23">
        <v>2</v>
      </c>
      <c r="AW156" s="23">
        <v>1</v>
      </c>
      <c r="AX156" s="23">
        <f>IF(AW156=AW155,AX155+1,1)</f>
        <v>4</v>
      </c>
    </row>
    <row r="157" spans="2:50" hidden="1" x14ac:dyDescent="0.3">
      <c r="B157" s="15"/>
      <c r="C157" s="40" t="s">
        <v>21</v>
      </c>
      <c r="D157" s="34" t="s">
        <v>2</v>
      </c>
      <c r="E157" s="35" t="s">
        <v>2</v>
      </c>
      <c r="F157" s="41">
        <v>0</v>
      </c>
      <c r="G157" s="42">
        <v>0</v>
      </c>
      <c r="H157" s="43">
        <v>0</v>
      </c>
      <c r="I157" s="41">
        <v>0</v>
      </c>
      <c r="J157" s="42">
        <v>0</v>
      </c>
      <c r="K157" s="43">
        <v>0</v>
      </c>
      <c r="L157" s="41">
        <v>0</v>
      </c>
      <c r="M157" s="42">
        <v>0</v>
      </c>
      <c r="N157" s="43">
        <v>0</v>
      </c>
      <c r="O157" s="41">
        <v>0</v>
      </c>
      <c r="P157" s="42">
        <v>0</v>
      </c>
      <c r="Q157" s="43">
        <v>0</v>
      </c>
      <c r="R157" s="41">
        <v>0</v>
      </c>
      <c r="S157" s="42">
        <v>0</v>
      </c>
      <c r="T157" s="43">
        <v>0</v>
      </c>
      <c r="U157" s="41">
        <v>0</v>
      </c>
      <c r="V157" s="42">
        <v>0</v>
      </c>
      <c r="W157" s="43">
        <v>0</v>
      </c>
      <c r="X157" s="41">
        <v>0</v>
      </c>
      <c r="Y157" s="42">
        <v>0</v>
      </c>
      <c r="Z157" s="43">
        <v>0</v>
      </c>
      <c r="AA157" s="41"/>
      <c r="AB157" s="42"/>
      <c r="AC157" s="43"/>
      <c r="AD157" s="41"/>
      <c r="AE157" s="42"/>
      <c r="AF157" s="43"/>
      <c r="AG157" s="41"/>
      <c r="AH157" s="42"/>
      <c r="AI157" s="43"/>
      <c r="AK157" s="41">
        <f t="shared" si="53"/>
        <v>0</v>
      </c>
      <c r="AL157" s="42">
        <f t="shared" si="53"/>
        <v>0</v>
      </c>
      <c r="AM157" s="43">
        <f t="shared" si="53"/>
        <v>0</v>
      </c>
      <c r="AT157" s="32">
        <f>IF(LEN(E157)&lt;2,0,1)</f>
        <v>0</v>
      </c>
      <c r="AV157" s="23">
        <v>2</v>
      </c>
      <c r="AW157" s="23">
        <v>1</v>
      </c>
      <c r="AX157" s="23">
        <f>IF(AW157=AW156,AX156+1,1)</f>
        <v>5</v>
      </c>
    </row>
    <row r="158" spans="2:50" x14ac:dyDescent="0.3">
      <c r="B158" s="15"/>
      <c r="C158" s="44"/>
      <c r="D158" s="45"/>
      <c r="E158" s="46"/>
      <c r="F158" s="47"/>
      <c r="G158" s="48"/>
      <c r="H158" s="49"/>
      <c r="I158" s="47"/>
      <c r="J158" s="48"/>
      <c r="K158" s="49"/>
      <c r="L158" s="47"/>
      <c r="M158" s="48"/>
      <c r="N158" s="49"/>
      <c r="O158" s="47"/>
      <c r="P158" s="48"/>
      <c r="Q158" s="49"/>
      <c r="R158" s="47"/>
      <c r="S158" s="48"/>
      <c r="T158" s="49"/>
      <c r="U158" s="47"/>
      <c r="V158" s="48"/>
      <c r="W158" s="49"/>
      <c r="X158" s="47"/>
      <c r="Y158" s="48"/>
      <c r="Z158" s="49"/>
      <c r="AA158" s="47"/>
      <c r="AB158" s="48"/>
      <c r="AC158" s="49"/>
      <c r="AD158" s="47"/>
      <c r="AE158" s="48"/>
      <c r="AF158" s="49"/>
      <c r="AG158" s="47"/>
      <c r="AH158" s="48"/>
      <c r="AI158" s="49"/>
      <c r="AK158" s="47"/>
      <c r="AL158" s="48"/>
      <c r="AM158" s="49"/>
      <c r="AT158" s="32">
        <f>IF(SUM(AT153:AT157)=0,0,1)</f>
        <v>1</v>
      </c>
    </row>
    <row r="159" spans="2:50" x14ac:dyDescent="0.3">
      <c r="B159" s="15"/>
      <c r="C159" s="40"/>
      <c r="D159" s="34"/>
      <c r="E159" s="35"/>
      <c r="F159" s="41"/>
      <c r="G159" s="42"/>
      <c r="H159" s="43"/>
      <c r="I159" s="41"/>
      <c r="J159" s="42"/>
      <c r="K159" s="43"/>
      <c r="L159" s="41"/>
      <c r="M159" s="42"/>
      <c r="N159" s="43"/>
      <c r="O159" s="41"/>
      <c r="P159" s="42"/>
      <c r="Q159" s="43"/>
      <c r="R159" s="41"/>
      <c r="S159" s="42"/>
      <c r="T159" s="43"/>
      <c r="U159" s="41"/>
      <c r="V159" s="42"/>
      <c r="W159" s="43"/>
      <c r="X159" s="41"/>
      <c r="Y159" s="42"/>
      <c r="Z159" s="43"/>
      <c r="AA159" s="41"/>
      <c r="AB159" s="42"/>
      <c r="AC159" s="43"/>
      <c r="AD159" s="41"/>
      <c r="AE159" s="42"/>
      <c r="AF159" s="43"/>
      <c r="AG159" s="41"/>
      <c r="AH159" s="42"/>
      <c r="AI159" s="43"/>
      <c r="AK159" s="41"/>
      <c r="AL159" s="42"/>
      <c r="AM159" s="43"/>
      <c r="AT159" s="32">
        <f>IF(AT158=0,0,1)</f>
        <v>1</v>
      </c>
    </row>
    <row r="160" spans="2:50" ht="15" customHeight="1" x14ac:dyDescent="0.3">
      <c r="B160" s="15"/>
      <c r="C160" s="40" t="s">
        <v>22</v>
      </c>
      <c r="D160" s="34" t="s">
        <v>690</v>
      </c>
      <c r="E160" s="35" t="s">
        <v>898</v>
      </c>
      <c r="F160" s="41">
        <v>0</v>
      </c>
      <c r="G160" s="42">
        <v>0</v>
      </c>
      <c r="H160" s="43">
        <v>0</v>
      </c>
      <c r="I160" s="41">
        <v>0</v>
      </c>
      <c r="J160" s="42">
        <v>0</v>
      </c>
      <c r="K160" s="43">
        <v>0</v>
      </c>
      <c r="L160" s="41"/>
      <c r="M160" s="42"/>
      <c r="N160" s="43"/>
      <c r="O160" s="41">
        <v>0</v>
      </c>
      <c r="P160" s="42">
        <v>0</v>
      </c>
      <c r="Q160" s="43">
        <v>0</v>
      </c>
      <c r="R160" s="41">
        <v>3000</v>
      </c>
      <c r="S160" s="42">
        <v>3000</v>
      </c>
      <c r="T160" s="43">
        <v>3000</v>
      </c>
      <c r="U160" s="41">
        <v>1200</v>
      </c>
      <c r="V160" s="42">
        <v>0</v>
      </c>
      <c r="W160" s="43">
        <v>0</v>
      </c>
      <c r="X160" s="41">
        <v>0</v>
      </c>
      <c r="Y160" s="42">
        <v>0</v>
      </c>
      <c r="Z160" s="43">
        <v>0</v>
      </c>
      <c r="AA160" s="41"/>
      <c r="AB160" s="42"/>
      <c r="AC160" s="43"/>
      <c r="AD160" s="41"/>
      <c r="AE160" s="42"/>
      <c r="AF160" s="43"/>
      <c r="AG160" s="41"/>
      <c r="AH160" s="42"/>
      <c r="AI160" s="43"/>
      <c r="AK160" s="41">
        <f t="shared" ref="AK160:AM170" si="54">F160+I160+L160+O160+R160+U160+X160+AA160+AD160+AG160</f>
        <v>4200</v>
      </c>
      <c r="AL160" s="42">
        <f t="shared" si="54"/>
        <v>3000</v>
      </c>
      <c r="AM160" s="43">
        <f t="shared" si="54"/>
        <v>3000</v>
      </c>
      <c r="AT160" s="32">
        <f t="shared" ref="AT160:AT170" si="55">IF(LEN(E160)&lt;2,0,1)</f>
        <v>1</v>
      </c>
      <c r="AV160" s="23">
        <v>2</v>
      </c>
      <c r="AW160" s="23">
        <v>2</v>
      </c>
      <c r="AX160" s="23">
        <v>1</v>
      </c>
    </row>
    <row r="161" spans="2:50" ht="15" customHeight="1" x14ac:dyDescent="0.3">
      <c r="B161" s="15"/>
      <c r="C161" s="40" t="s">
        <v>22</v>
      </c>
      <c r="D161" s="34" t="s">
        <v>691</v>
      </c>
      <c r="E161" s="35" t="s">
        <v>902</v>
      </c>
      <c r="F161" s="41">
        <v>0</v>
      </c>
      <c r="G161" s="42">
        <v>0</v>
      </c>
      <c r="H161" s="43">
        <v>0</v>
      </c>
      <c r="I161" s="41">
        <v>0</v>
      </c>
      <c r="J161" s="42">
        <v>0</v>
      </c>
      <c r="K161" s="43">
        <v>0</v>
      </c>
      <c r="L161" s="41"/>
      <c r="M161" s="42"/>
      <c r="N161" s="43"/>
      <c r="O161" s="41">
        <v>0</v>
      </c>
      <c r="P161" s="42">
        <v>0</v>
      </c>
      <c r="Q161" s="43">
        <v>0</v>
      </c>
      <c r="R161" s="41">
        <v>2300</v>
      </c>
      <c r="S161" s="42">
        <v>2300</v>
      </c>
      <c r="T161" s="43">
        <v>2500</v>
      </c>
      <c r="U161" s="41">
        <v>1200</v>
      </c>
      <c r="V161" s="42">
        <v>0</v>
      </c>
      <c r="W161" s="43">
        <v>0</v>
      </c>
      <c r="X161" s="41">
        <v>0</v>
      </c>
      <c r="Y161" s="42">
        <v>0</v>
      </c>
      <c r="Z161" s="43">
        <v>0</v>
      </c>
      <c r="AA161" s="41"/>
      <c r="AB161" s="42"/>
      <c r="AC161" s="43"/>
      <c r="AD161" s="41"/>
      <c r="AE161" s="42"/>
      <c r="AF161" s="43"/>
      <c r="AG161" s="41"/>
      <c r="AH161" s="42"/>
      <c r="AI161" s="43"/>
      <c r="AK161" s="41">
        <f t="shared" si="54"/>
        <v>3500</v>
      </c>
      <c r="AL161" s="42">
        <f t="shared" si="54"/>
        <v>2300</v>
      </c>
      <c r="AM161" s="43">
        <f t="shared" si="54"/>
        <v>2500</v>
      </c>
      <c r="AT161" s="32">
        <f t="shared" si="55"/>
        <v>1</v>
      </c>
      <c r="AV161" s="23">
        <v>2</v>
      </c>
      <c r="AW161" s="23">
        <v>2</v>
      </c>
      <c r="AX161" s="23">
        <f>IF(AW161=AW160,AX160+1,1)</f>
        <v>2</v>
      </c>
    </row>
    <row r="162" spans="2:50" ht="15" customHeight="1" x14ac:dyDescent="0.3">
      <c r="B162" s="15"/>
      <c r="C162" s="40" t="s">
        <v>22</v>
      </c>
      <c r="D162" s="34" t="s">
        <v>263</v>
      </c>
      <c r="E162" s="35" t="s">
        <v>904</v>
      </c>
      <c r="F162" s="41">
        <v>0</v>
      </c>
      <c r="G162" s="42">
        <v>0</v>
      </c>
      <c r="H162" s="43">
        <v>0</v>
      </c>
      <c r="I162" s="41">
        <v>0</v>
      </c>
      <c r="J162" s="42">
        <v>0</v>
      </c>
      <c r="K162" s="43">
        <v>0</v>
      </c>
      <c r="L162" s="41"/>
      <c r="M162" s="42"/>
      <c r="N162" s="43"/>
      <c r="O162" s="41">
        <v>0</v>
      </c>
      <c r="P162" s="42">
        <v>0</v>
      </c>
      <c r="Q162" s="43">
        <v>0</v>
      </c>
      <c r="R162" s="41">
        <v>3000</v>
      </c>
      <c r="S162" s="42">
        <v>3000</v>
      </c>
      <c r="T162" s="43">
        <v>3000</v>
      </c>
      <c r="U162" s="41">
        <v>1217</v>
      </c>
      <c r="V162" s="42">
        <v>0</v>
      </c>
      <c r="W162" s="43">
        <v>0</v>
      </c>
      <c r="X162" s="41">
        <v>0</v>
      </c>
      <c r="Y162" s="42">
        <v>0</v>
      </c>
      <c r="Z162" s="43">
        <v>0</v>
      </c>
      <c r="AA162" s="41"/>
      <c r="AB162" s="42"/>
      <c r="AC162" s="43"/>
      <c r="AD162" s="41"/>
      <c r="AE162" s="42"/>
      <c r="AF162" s="43"/>
      <c r="AG162" s="41"/>
      <c r="AH162" s="42"/>
      <c r="AI162" s="43"/>
      <c r="AK162" s="41">
        <f t="shared" si="54"/>
        <v>4217</v>
      </c>
      <c r="AL162" s="42">
        <f t="shared" si="54"/>
        <v>3000</v>
      </c>
      <c r="AM162" s="43">
        <f t="shared" si="54"/>
        <v>3000</v>
      </c>
      <c r="AT162" s="32">
        <f t="shared" si="55"/>
        <v>1</v>
      </c>
      <c r="AV162" s="23">
        <v>2</v>
      </c>
      <c r="AW162" s="23">
        <v>2</v>
      </c>
      <c r="AX162" s="23">
        <f t="shared" ref="AX162:AX170" si="56">IF(AW162=AW161,AX161+1,1)</f>
        <v>3</v>
      </c>
    </row>
    <row r="163" spans="2:50" ht="15" hidden="1" customHeight="1" x14ac:dyDescent="0.3">
      <c r="B163" s="15"/>
      <c r="C163" s="40" t="s">
        <v>22</v>
      </c>
      <c r="D163" s="34" t="s">
        <v>2</v>
      </c>
      <c r="E163" s="35" t="s">
        <v>2</v>
      </c>
      <c r="F163" s="41">
        <v>0</v>
      </c>
      <c r="G163" s="42">
        <v>0</v>
      </c>
      <c r="H163" s="43">
        <v>0</v>
      </c>
      <c r="I163" s="41">
        <v>0</v>
      </c>
      <c r="J163" s="42">
        <v>0</v>
      </c>
      <c r="K163" s="43">
        <v>0</v>
      </c>
      <c r="L163" s="41">
        <v>0</v>
      </c>
      <c r="M163" s="42">
        <v>0</v>
      </c>
      <c r="N163" s="43">
        <v>0</v>
      </c>
      <c r="O163" s="41">
        <v>0</v>
      </c>
      <c r="P163" s="42">
        <v>0</v>
      </c>
      <c r="Q163" s="43">
        <v>0</v>
      </c>
      <c r="R163" s="41">
        <v>0</v>
      </c>
      <c r="S163" s="42">
        <v>0</v>
      </c>
      <c r="T163" s="43">
        <v>0</v>
      </c>
      <c r="U163" s="41">
        <v>0</v>
      </c>
      <c r="V163" s="42">
        <v>0</v>
      </c>
      <c r="W163" s="43">
        <v>0</v>
      </c>
      <c r="X163" s="41">
        <v>0</v>
      </c>
      <c r="Y163" s="42">
        <v>0</v>
      </c>
      <c r="Z163" s="43">
        <v>0</v>
      </c>
      <c r="AA163" s="41">
        <v>0</v>
      </c>
      <c r="AB163" s="42">
        <v>0</v>
      </c>
      <c r="AC163" s="43">
        <v>0</v>
      </c>
      <c r="AD163" s="41"/>
      <c r="AE163" s="42"/>
      <c r="AF163" s="43"/>
      <c r="AG163" s="41"/>
      <c r="AH163" s="42"/>
      <c r="AI163" s="43"/>
      <c r="AK163" s="41">
        <f t="shared" si="54"/>
        <v>0</v>
      </c>
      <c r="AL163" s="42">
        <f t="shared" si="54"/>
        <v>0</v>
      </c>
      <c r="AM163" s="43">
        <f t="shared" si="54"/>
        <v>0</v>
      </c>
      <c r="AT163" s="32">
        <f t="shared" si="55"/>
        <v>0</v>
      </c>
      <c r="AV163" s="23">
        <v>2</v>
      </c>
      <c r="AW163" s="23">
        <v>2</v>
      </c>
      <c r="AX163" s="23">
        <f t="shared" si="56"/>
        <v>4</v>
      </c>
    </row>
    <row r="164" spans="2:50" ht="15" hidden="1" customHeight="1" x14ac:dyDescent="0.3">
      <c r="B164" s="15"/>
      <c r="C164" s="40" t="s">
        <v>22</v>
      </c>
      <c r="D164" s="34" t="s">
        <v>2</v>
      </c>
      <c r="E164" s="35" t="s">
        <v>2</v>
      </c>
      <c r="F164" s="41">
        <v>0</v>
      </c>
      <c r="G164" s="42">
        <v>0</v>
      </c>
      <c r="H164" s="43">
        <v>0</v>
      </c>
      <c r="I164" s="41">
        <v>0</v>
      </c>
      <c r="J164" s="42">
        <v>0</v>
      </c>
      <c r="K164" s="43">
        <v>0</v>
      </c>
      <c r="L164" s="41">
        <v>0</v>
      </c>
      <c r="M164" s="42">
        <v>0</v>
      </c>
      <c r="N164" s="43">
        <v>0</v>
      </c>
      <c r="O164" s="41">
        <v>0</v>
      </c>
      <c r="P164" s="42">
        <v>0</v>
      </c>
      <c r="Q164" s="43">
        <v>0</v>
      </c>
      <c r="R164" s="41">
        <v>0</v>
      </c>
      <c r="S164" s="42">
        <v>0</v>
      </c>
      <c r="T164" s="43">
        <v>0</v>
      </c>
      <c r="U164" s="41">
        <v>0</v>
      </c>
      <c r="V164" s="42">
        <v>0</v>
      </c>
      <c r="W164" s="43">
        <v>0</v>
      </c>
      <c r="X164" s="41">
        <v>0</v>
      </c>
      <c r="Y164" s="42">
        <v>0</v>
      </c>
      <c r="Z164" s="43">
        <v>0</v>
      </c>
      <c r="AA164" s="41">
        <v>0</v>
      </c>
      <c r="AB164" s="42">
        <v>0</v>
      </c>
      <c r="AC164" s="43">
        <v>0</v>
      </c>
      <c r="AD164" s="41"/>
      <c r="AE164" s="42"/>
      <c r="AF164" s="43"/>
      <c r="AG164" s="41"/>
      <c r="AH164" s="42"/>
      <c r="AI164" s="43"/>
      <c r="AK164" s="41">
        <f t="shared" si="54"/>
        <v>0</v>
      </c>
      <c r="AL164" s="42">
        <f t="shared" si="54"/>
        <v>0</v>
      </c>
      <c r="AM164" s="43">
        <f t="shared" si="54"/>
        <v>0</v>
      </c>
      <c r="AT164" s="32">
        <f t="shared" si="55"/>
        <v>0</v>
      </c>
      <c r="AV164" s="23">
        <v>2</v>
      </c>
      <c r="AW164" s="23">
        <v>2</v>
      </c>
      <c r="AX164" s="23">
        <f t="shared" si="56"/>
        <v>5</v>
      </c>
    </row>
    <row r="165" spans="2:50" ht="15" hidden="1" customHeight="1" x14ac:dyDescent="0.3">
      <c r="B165" s="15"/>
      <c r="C165" s="40" t="s">
        <v>22</v>
      </c>
      <c r="D165" s="34" t="s">
        <v>2</v>
      </c>
      <c r="E165" s="35" t="s">
        <v>2</v>
      </c>
      <c r="F165" s="41">
        <v>0</v>
      </c>
      <c r="G165" s="42">
        <v>0</v>
      </c>
      <c r="H165" s="43">
        <v>0</v>
      </c>
      <c r="I165" s="41">
        <v>0</v>
      </c>
      <c r="J165" s="42">
        <v>0</v>
      </c>
      <c r="K165" s="43">
        <v>0</v>
      </c>
      <c r="L165" s="41">
        <v>0</v>
      </c>
      <c r="M165" s="42">
        <v>0</v>
      </c>
      <c r="N165" s="43">
        <v>0</v>
      </c>
      <c r="O165" s="41">
        <v>0</v>
      </c>
      <c r="P165" s="42">
        <v>0</v>
      </c>
      <c r="Q165" s="43">
        <v>0</v>
      </c>
      <c r="R165" s="41">
        <v>0</v>
      </c>
      <c r="S165" s="42">
        <v>0</v>
      </c>
      <c r="T165" s="43">
        <v>0</v>
      </c>
      <c r="U165" s="41">
        <v>0</v>
      </c>
      <c r="V165" s="42">
        <v>0</v>
      </c>
      <c r="W165" s="43">
        <v>0</v>
      </c>
      <c r="X165" s="41">
        <v>0</v>
      </c>
      <c r="Y165" s="42">
        <v>0</v>
      </c>
      <c r="Z165" s="43">
        <v>0</v>
      </c>
      <c r="AA165" s="41">
        <v>0</v>
      </c>
      <c r="AB165" s="42">
        <v>0</v>
      </c>
      <c r="AC165" s="43">
        <v>0</v>
      </c>
      <c r="AD165" s="41"/>
      <c r="AE165" s="42"/>
      <c r="AF165" s="43"/>
      <c r="AG165" s="41"/>
      <c r="AH165" s="42"/>
      <c r="AI165" s="43"/>
      <c r="AK165" s="41">
        <f t="shared" si="54"/>
        <v>0</v>
      </c>
      <c r="AL165" s="42">
        <f t="shared" si="54"/>
        <v>0</v>
      </c>
      <c r="AM165" s="43">
        <f t="shared" si="54"/>
        <v>0</v>
      </c>
      <c r="AT165" s="32">
        <f t="shared" si="55"/>
        <v>0</v>
      </c>
      <c r="AV165" s="23">
        <v>2</v>
      </c>
      <c r="AW165" s="23">
        <v>2</v>
      </c>
      <c r="AX165" s="23">
        <f t="shared" si="56"/>
        <v>6</v>
      </c>
    </row>
    <row r="166" spans="2:50" ht="15" hidden="1" customHeight="1" x14ac:dyDescent="0.3">
      <c r="B166" s="15"/>
      <c r="C166" s="40" t="s">
        <v>22</v>
      </c>
      <c r="D166" s="34" t="s">
        <v>2</v>
      </c>
      <c r="E166" s="35" t="s">
        <v>2</v>
      </c>
      <c r="F166" s="41">
        <v>0</v>
      </c>
      <c r="G166" s="42">
        <v>0</v>
      </c>
      <c r="H166" s="43">
        <v>0</v>
      </c>
      <c r="I166" s="41">
        <v>0</v>
      </c>
      <c r="J166" s="42">
        <v>0</v>
      </c>
      <c r="K166" s="43">
        <v>0</v>
      </c>
      <c r="L166" s="41">
        <v>0</v>
      </c>
      <c r="M166" s="42">
        <v>0</v>
      </c>
      <c r="N166" s="43">
        <v>0</v>
      </c>
      <c r="O166" s="41">
        <v>0</v>
      </c>
      <c r="P166" s="42">
        <v>0</v>
      </c>
      <c r="Q166" s="43">
        <v>0</v>
      </c>
      <c r="R166" s="41">
        <v>0</v>
      </c>
      <c r="S166" s="42">
        <v>0</v>
      </c>
      <c r="T166" s="43">
        <v>0</v>
      </c>
      <c r="U166" s="41">
        <v>0</v>
      </c>
      <c r="V166" s="42">
        <v>0</v>
      </c>
      <c r="W166" s="43">
        <v>0</v>
      </c>
      <c r="X166" s="41">
        <v>0</v>
      </c>
      <c r="Y166" s="42">
        <v>0</v>
      </c>
      <c r="Z166" s="43">
        <v>0</v>
      </c>
      <c r="AA166" s="41">
        <v>0</v>
      </c>
      <c r="AB166" s="42">
        <v>0</v>
      </c>
      <c r="AC166" s="43">
        <v>0</v>
      </c>
      <c r="AD166" s="41"/>
      <c r="AE166" s="42"/>
      <c r="AF166" s="43"/>
      <c r="AG166" s="41"/>
      <c r="AH166" s="42"/>
      <c r="AI166" s="43"/>
      <c r="AK166" s="41">
        <f t="shared" si="54"/>
        <v>0</v>
      </c>
      <c r="AL166" s="42">
        <f t="shared" si="54"/>
        <v>0</v>
      </c>
      <c r="AM166" s="43">
        <f t="shared" si="54"/>
        <v>0</v>
      </c>
      <c r="AT166" s="32">
        <f t="shared" si="55"/>
        <v>0</v>
      </c>
      <c r="AV166" s="23">
        <v>2</v>
      </c>
      <c r="AW166" s="23">
        <v>2</v>
      </c>
      <c r="AX166" s="23">
        <f t="shared" si="56"/>
        <v>7</v>
      </c>
    </row>
    <row r="167" spans="2:50" ht="15" hidden="1" customHeight="1" x14ac:dyDescent="0.3">
      <c r="B167" s="15"/>
      <c r="C167" s="40" t="s">
        <v>22</v>
      </c>
      <c r="D167" s="34" t="s">
        <v>2</v>
      </c>
      <c r="E167" s="35" t="s">
        <v>2</v>
      </c>
      <c r="F167" s="41">
        <v>0</v>
      </c>
      <c r="G167" s="42">
        <v>0</v>
      </c>
      <c r="H167" s="43">
        <v>0</v>
      </c>
      <c r="I167" s="41">
        <v>0</v>
      </c>
      <c r="J167" s="42">
        <v>0</v>
      </c>
      <c r="K167" s="43">
        <v>0</v>
      </c>
      <c r="L167" s="41">
        <v>0</v>
      </c>
      <c r="M167" s="42">
        <v>0</v>
      </c>
      <c r="N167" s="43">
        <v>0</v>
      </c>
      <c r="O167" s="41">
        <v>0</v>
      </c>
      <c r="P167" s="42">
        <v>0</v>
      </c>
      <c r="Q167" s="43">
        <v>0</v>
      </c>
      <c r="R167" s="41">
        <v>0</v>
      </c>
      <c r="S167" s="42">
        <v>0</v>
      </c>
      <c r="T167" s="43">
        <v>0</v>
      </c>
      <c r="U167" s="41">
        <v>0</v>
      </c>
      <c r="V167" s="42">
        <v>0</v>
      </c>
      <c r="W167" s="43">
        <v>0</v>
      </c>
      <c r="X167" s="41">
        <v>0</v>
      </c>
      <c r="Y167" s="42">
        <v>0</v>
      </c>
      <c r="Z167" s="43">
        <v>0</v>
      </c>
      <c r="AA167" s="41">
        <v>0</v>
      </c>
      <c r="AB167" s="42">
        <v>0</v>
      </c>
      <c r="AC167" s="43">
        <v>0</v>
      </c>
      <c r="AD167" s="41"/>
      <c r="AE167" s="42"/>
      <c r="AF167" s="43"/>
      <c r="AG167" s="41"/>
      <c r="AH167" s="42"/>
      <c r="AI167" s="43"/>
      <c r="AK167" s="41">
        <f t="shared" si="54"/>
        <v>0</v>
      </c>
      <c r="AL167" s="42">
        <f t="shared" si="54"/>
        <v>0</v>
      </c>
      <c r="AM167" s="43">
        <f t="shared" si="54"/>
        <v>0</v>
      </c>
      <c r="AT167" s="32">
        <f t="shared" si="55"/>
        <v>0</v>
      </c>
      <c r="AV167" s="23">
        <v>2</v>
      </c>
      <c r="AW167" s="23">
        <v>2</v>
      </c>
      <c r="AX167" s="23">
        <f t="shared" si="56"/>
        <v>8</v>
      </c>
    </row>
    <row r="168" spans="2:50" ht="15" hidden="1" customHeight="1" x14ac:dyDescent="0.3">
      <c r="B168" s="15"/>
      <c r="C168" s="40" t="s">
        <v>22</v>
      </c>
      <c r="D168" s="34" t="s">
        <v>2</v>
      </c>
      <c r="E168" s="35" t="s">
        <v>2</v>
      </c>
      <c r="F168" s="41">
        <v>0</v>
      </c>
      <c r="G168" s="42">
        <v>0</v>
      </c>
      <c r="H168" s="43">
        <v>0</v>
      </c>
      <c r="I168" s="41">
        <v>0</v>
      </c>
      <c r="J168" s="42">
        <v>0</v>
      </c>
      <c r="K168" s="43">
        <v>0</v>
      </c>
      <c r="L168" s="41">
        <v>0</v>
      </c>
      <c r="M168" s="42">
        <v>0</v>
      </c>
      <c r="N168" s="43">
        <v>0</v>
      </c>
      <c r="O168" s="41">
        <v>0</v>
      </c>
      <c r="P168" s="42">
        <v>0</v>
      </c>
      <c r="Q168" s="43">
        <v>0</v>
      </c>
      <c r="R168" s="41">
        <v>0</v>
      </c>
      <c r="S168" s="42">
        <v>0</v>
      </c>
      <c r="T168" s="43">
        <v>0</v>
      </c>
      <c r="U168" s="41">
        <v>0</v>
      </c>
      <c r="V168" s="42">
        <v>0</v>
      </c>
      <c r="W168" s="43">
        <v>0</v>
      </c>
      <c r="X168" s="41">
        <v>0</v>
      </c>
      <c r="Y168" s="42">
        <v>0</v>
      </c>
      <c r="Z168" s="43">
        <v>0</v>
      </c>
      <c r="AA168" s="41">
        <v>0</v>
      </c>
      <c r="AB168" s="42">
        <v>0</v>
      </c>
      <c r="AC168" s="43">
        <v>0</v>
      </c>
      <c r="AD168" s="41"/>
      <c r="AE168" s="42"/>
      <c r="AF168" s="43"/>
      <c r="AG168" s="41"/>
      <c r="AH168" s="42"/>
      <c r="AI168" s="43"/>
      <c r="AK168" s="41">
        <f t="shared" si="54"/>
        <v>0</v>
      </c>
      <c r="AL168" s="42">
        <f t="shared" si="54"/>
        <v>0</v>
      </c>
      <c r="AM168" s="43">
        <f t="shared" si="54"/>
        <v>0</v>
      </c>
      <c r="AT168" s="32">
        <f t="shared" si="55"/>
        <v>0</v>
      </c>
      <c r="AV168" s="23">
        <v>2</v>
      </c>
      <c r="AW168" s="23">
        <v>2</v>
      </c>
      <c r="AX168" s="23">
        <f t="shared" si="56"/>
        <v>9</v>
      </c>
    </row>
    <row r="169" spans="2:50" ht="15" hidden="1" customHeight="1" x14ac:dyDescent="0.3">
      <c r="B169" s="15"/>
      <c r="C169" s="40" t="s">
        <v>22</v>
      </c>
      <c r="D169" s="34" t="s">
        <v>2</v>
      </c>
      <c r="E169" s="35" t="s">
        <v>2</v>
      </c>
      <c r="F169" s="41">
        <v>0</v>
      </c>
      <c r="G169" s="42">
        <v>0</v>
      </c>
      <c r="H169" s="43">
        <v>0</v>
      </c>
      <c r="I169" s="41">
        <v>0</v>
      </c>
      <c r="J169" s="42">
        <v>0</v>
      </c>
      <c r="K169" s="43">
        <v>0</v>
      </c>
      <c r="L169" s="41">
        <v>0</v>
      </c>
      <c r="M169" s="42">
        <v>0</v>
      </c>
      <c r="N169" s="43">
        <v>0</v>
      </c>
      <c r="O169" s="41">
        <v>0</v>
      </c>
      <c r="P169" s="42">
        <v>0</v>
      </c>
      <c r="Q169" s="43">
        <v>0</v>
      </c>
      <c r="R169" s="41">
        <v>0</v>
      </c>
      <c r="S169" s="42">
        <v>0</v>
      </c>
      <c r="T169" s="43">
        <v>0</v>
      </c>
      <c r="U169" s="41">
        <v>0</v>
      </c>
      <c r="V169" s="42">
        <v>0</v>
      </c>
      <c r="W169" s="43">
        <v>0</v>
      </c>
      <c r="X169" s="41">
        <v>0</v>
      </c>
      <c r="Y169" s="42">
        <v>0</v>
      </c>
      <c r="Z169" s="43">
        <v>0</v>
      </c>
      <c r="AA169" s="41">
        <v>0</v>
      </c>
      <c r="AB169" s="42">
        <v>0</v>
      </c>
      <c r="AC169" s="43">
        <v>0</v>
      </c>
      <c r="AD169" s="41"/>
      <c r="AE169" s="42"/>
      <c r="AF169" s="43"/>
      <c r="AG169" s="41"/>
      <c r="AH169" s="42"/>
      <c r="AI169" s="43"/>
      <c r="AK169" s="41">
        <f t="shared" si="54"/>
        <v>0</v>
      </c>
      <c r="AL169" s="42">
        <f t="shared" si="54"/>
        <v>0</v>
      </c>
      <c r="AM169" s="43">
        <f t="shared" si="54"/>
        <v>0</v>
      </c>
      <c r="AT169" s="32">
        <f t="shared" si="55"/>
        <v>0</v>
      </c>
      <c r="AV169" s="23">
        <v>2</v>
      </c>
      <c r="AW169" s="23">
        <v>2</v>
      </c>
      <c r="AX169" s="23">
        <f t="shared" si="56"/>
        <v>10</v>
      </c>
    </row>
    <row r="170" spans="2:50" ht="15" customHeight="1" x14ac:dyDescent="0.3">
      <c r="B170" s="15"/>
      <c r="C170" s="40" t="s">
        <v>23</v>
      </c>
      <c r="D170" s="34" t="s">
        <v>692</v>
      </c>
      <c r="E170" s="35" t="s">
        <v>907</v>
      </c>
      <c r="F170" s="41">
        <v>0</v>
      </c>
      <c r="G170" s="42">
        <v>0</v>
      </c>
      <c r="H170" s="43">
        <v>0</v>
      </c>
      <c r="I170" s="41">
        <v>0</v>
      </c>
      <c r="J170" s="42">
        <v>0</v>
      </c>
      <c r="K170" s="43">
        <v>0</v>
      </c>
      <c r="L170" s="41"/>
      <c r="M170" s="42"/>
      <c r="N170" s="43"/>
      <c r="O170" s="41">
        <v>0</v>
      </c>
      <c r="P170" s="42">
        <v>0</v>
      </c>
      <c r="Q170" s="43">
        <v>0</v>
      </c>
      <c r="R170" s="41">
        <v>1700</v>
      </c>
      <c r="S170" s="42">
        <v>1800</v>
      </c>
      <c r="T170" s="43">
        <v>2000</v>
      </c>
      <c r="U170" s="41">
        <v>1241</v>
      </c>
      <c r="V170" s="42">
        <v>0</v>
      </c>
      <c r="W170" s="43">
        <v>0</v>
      </c>
      <c r="X170" s="41">
        <v>0</v>
      </c>
      <c r="Y170" s="42">
        <v>0</v>
      </c>
      <c r="Z170" s="43">
        <v>0</v>
      </c>
      <c r="AA170" s="41"/>
      <c r="AB170" s="42"/>
      <c r="AC170" s="43"/>
      <c r="AD170" s="41"/>
      <c r="AE170" s="42"/>
      <c r="AF170" s="43"/>
      <c r="AG170" s="41"/>
      <c r="AH170" s="42"/>
      <c r="AI170" s="43"/>
      <c r="AK170" s="41">
        <f t="shared" si="54"/>
        <v>2941</v>
      </c>
      <c r="AL170" s="42">
        <f t="shared" si="54"/>
        <v>1800</v>
      </c>
      <c r="AM170" s="43">
        <f t="shared" si="54"/>
        <v>2000</v>
      </c>
      <c r="AT170" s="32">
        <f t="shared" si="55"/>
        <v>1</v>
      </c>
      <c r="AV170" s="23">
        <v>2</v>
      </c>
      <c r="AW170" s="23">
        <v>3</v>
      </c>
      <c r="AX170" s="23">
        <f t="shared" si="56"/>
        <v>1</v>
      </c>
    </row>
    <row r="171" spans="2:50" ht="15" customHeight="1" x14ac:dyDescent="0.3">
      <c r="B171" s="15"/>
      <c r="C171" s="50" t="str">
        <f>IF(LEN(E170)&lt;1,"","Total: " &amp; LEFT(E170,LEN(E170)-21) &amp; "Municipalities")</f>
        <v>Total: Xhariep Municipalities</v>
      </c>
      <c r="D171" s="51"/>
      <c r="E171" s="52"/>
      <c r="F171" s="53">
        <f t="shared" ref="F171:K171" si="57">SUM(F160:F170)</f>
        <v>0</v>
      </c>
      <c r="G171" s="54">
        <f t="shared" si="57"/>
        <v>0</v>
      </c>
      <c r="H171" s="55">
        <f t="shared" si="57"/>
        <v>0</v>
      </c>
      <c r="I171" s="53">
        <f t="shared" si="57"/>
        <v>0</v>
      </c>
      <c r="J171" s="54">
        <f t="shared" si="57"/>
        <v>0</v>
      </c>
      <c r="K171" s="55">
        <f t="shared" si="57"/>
        <v>0</v>
      </c>
      <c r="L171" s="53"/>
      <c r="M171" s="54"/>
      <c r="N171" s="55"/>
      <c r="O171" s="53">
        <f t="shared" ref="O171:W171" si="58">SUM(O160:O170)</f>
        <v>0</v>
      </c>
      <c r="P171" s="54">
        <f t="shared" si="58"/>
        <v>0</v>
      </c>
      <c r="Q171" s="55">
        <f t="shared" si="58"/>
        <v>0</v>
      </c>
      <c r="R171" s="53">
        <f t="shared" si="58"/>
        <v>10000</v>
      </c>
      <c r="S171" s="54">
        <f t="shared" si="58"/>
        <v>10100</v>
      </c>
      <c r="T171" s="55">
        <f t="shared" si="58"/>
        <v>10500</v>
      </c>
      <c r="U171" s="53">
        <f t="shared" si="58"/>
        <v>4858</v>
      </c>
      <c r="V171" s="54">
        <f t="shared" si="58"/>
        <v>0</v>
      </c>
      <c r="W171" s="55">
        <f t="shared" si="58"/>
        <v>0</v>
      </c>
      <c r="X171" s="53">
        <f>SUM(X160:X170)</f>
        <v>0</v>
      </c>
      <c r="Y171" s="54">
        <f>SUM(Y160:Y170)</f>
        <v>0</v>
      </c>
      <c r="Z171" s="55">
        <f>SUM(Z160:Z170)</f>
        <v>0</v>
      </c>
      <c r="AA171" s="53"/>
      <c r="AB171" s="54"/>
      <c r="AC171" s="55"/>
      <c r="AD171" s="53"/>
      <c r="AE171" s="54"/>
      <c r="AF171" s="55"/>
      <c r="AG171" s="53"/>
      <c r="AH171" s="54"/>
      <c r="AI171" s="55"/>
      <c r="AK171" s="53">
        <f>SUM(AK160:AK170)</f>
        <v>14858</v>
      </c>
      <c r="AL171" s="54">
        <f>SUM(AL160:AL170)</f>
        <v>10100</v>
      </c>
      <c r="AM171" s="55">
        <f>SUM(AM160:AM170)</f>
        <v>10500</v>
      </c>
      <c r="AT171" s="32">
        <f>IF(SUM(AT160:AT170)=0,0,1)</f>
        <v>1</v>
      </c>
    </row>
    <row r="172" spans="2:50" ht="15" customHeight="1" x14ac:dyDescent="0.3">
      <c r="B172" s="15"/>
      <c r="C172" s="40"/>
      <c r="D172" s="34"/>
      <c r="E172" s="35"/>
      <c r="F172" s="41"/>
      <c r="G172" s="42"/>
      <c r="H172" s="43"/>
      <c r="I172" s="41"/>
      <c r="J172" s="42"/>
      <c r="K172" s="43"/>
      <c r="L172" s="41"/>
      <c r="M172" s="42"/>
      <c r="N172" s="43"/>
      <c r="O172" s="41"/>
      <c r="P172" s="42"/>
      <c r="Q172" s="43"/>
      <c r="R172" s="41"/>
      <c r="S172" s="42"/>
      <c r="T172" s="43"/>
      <c r="U172" s="41"/>
      <c r="V172" s="42"/>
      <c r="W172" s="43"/>
      <c r="X172" s="41"/>
      <c r="Y172" s="42"/>
      <c r="Z172" s="43"/>
      <c r="AA172" s="41"/>
      <c r="AB172" s="42"/>
      <c r="AC172" s="43"/>
      <c r="AD172" s="41"/>
      <c r="AE172" s="42"/>
      <c r="AF172" s="43"/>
      <c r="AG172" s="41"/>
      <c r="AH172" s="42"/>
      <c r="AI172" s="43"/>
      <c r="AK172" s="41"/>
      <c r="AL172" s="42"/>
      <c r="AM172" s="43"/>
      <c r="AT172" s="32">
        <f>IF(AT171=0,0,1)</f>
        <v>1</v>
      </c>
    </row>
    <row r="173" spans="2:50" ht="15" customHeight="1" x14ac:dyDescent="0.3">
      <c r="B173" s="15"/>
      <c r="C173" s="40" t="s">
        <v>22</v>
      </c>
      <c r="D173" s="34" t="s">
        <v>268</v>
      </c>
      <c r="E173" s="35" t="s">
        <v>905</v>
      </c>
      <c r="F173" s="41">
        <v>0</v>
      </c>
      <c r="G173" s="42">
        <v>0</v>
      </c>
      <c r="H173" s="43">
        <v>0</v>
      </c>
      <c r="I173" s="41">
        <v>0</v>
      </c>
      <c r="J173" s="42">
        <v>0</v>
      </c>
      <c r="K173" s="43">
        <v>0</v>
      </c>
      <c r="L173" s="41"/>
      <c r="M173" s="42"/>
      <c r="N173" s="43"/>
      <c r="O173" s="41">
        <v>0</v>
      </c>
      <c r="P173" s="42">
        <v>0</v>
      </c>
      <c r="Q173" s="43">
        <v>0</v>
      </c>
      <c r="R173" s="41">
        <v>2600</v>
      </c>
      <c r="S173" s="42">
        <v>2600</v>
      </c>
      <c r="T173" s="43">
        <v>2700</v>
      </c>
      <c r="U173" s="41">
        <v>1200</v>
      </c>
      <c r="V173" s="42">
        <v>0</v>
      </c>
      <c r="W173" s="43">
        <v>0</v>
      </c>
      <c r="X173" s="41">
        <v>0</v>
      </c>
      <c r="Y173" s="42">
        <v>0</v>
      </c>
      <c r="Z173" s="43">
        <v>0</v>
      </c>
      <c r="AA173" s="41"/>
      <c r="AB173" s="42"/>
      <c r="AC173" s="43"/>
      <c r="AD173" s="41"/>
      <c r="AE173" s="42"/>
      <c r="AF173" s="43"/>
      <c r="AG173" s="41"/>
      <c r="AH173" s="42"/>
      <c r="AI173" s="43"/>
      <c r="AK173" s="41">
        <f t="shared" ref="AK173:AM183" si="59">F173+I173+L173+O173+R173+U173+X173+AA173+AD173+AG173</f>
        <v>3800</v>
      </c>
      <c r="AL173" s="42">
        <f t="shared" si="59"/>
        <v>2600</v>
      </c>
      <c r="AM173" s="43">
        <f t="shared" si="59"/>
        <v>2700</v>
      </c>
      <c r="AT173" s="32">
        <f t="shared" ref="AT173:AT183" si="60">IF(LEN(E173)&lt;2,0,1)</f>
        <v>1</v>
      </c>
      <c r="AV173" s="23">
        <v>2</v>
      </c>
      <c r="AW173" s="23">
        <v>4</v>
      </c>
      <c r="AX173" s="23">
        <v>1</v>
      </c>
    </row>
    <row r="174" spans="2:50" ht="15" customHeight="1" x14ac:dyDescent="0.3">
      <c r="B174" s="15"/>
      <c r="C174" s="40" t="s">
        <v>22</v>
      </c>
      <c r="D174" s="34" t="s">
        <v>274</v>
      </c>
      <c r="E174" s="35" t="s">
        <v>903</v>
      </c>
      <c r="F174" s="41">
        <v>0</v>
      </c>
      <c r="G174" s="42">
        <v>0</v>
      </c>
      <c r="H174" s="43">
        <v>0</v>
      </c>
      <c r="I174" s="41">
        <v>0</v>
      </c>
      <c r="J174" s="42">
        <v>0</v>
      </c>
      <c r="K174" s="43">
        <v>0</v>
      </c>
      <c r="L174" s="41"/>
      <c r="M174" s="42"/>
      <c r="N174" s="43"/>
      <c r="O174" s="41">
        <v>0</v>
      </c>
      <c r="P174" s="42">
        <v>0</v>
      </c>
      <c r="Q174" s="43">
        <v>0</v>
      </c>
      <c r="R174" s="41">
        <v>3000</v>
      </c>
      <c r="S174" s="42">
        <v>3000</v>
      </c>
      <c r="T174" s="43">
        <v>3000</v>
      </c>
      <c r="U174" s="41">
        <v>1200</v>
      </c>
      <c r="V174" s="42">
        <v>0</v>
      </c>
      <c r="W174" s="43">
        <v>0</v>
      </c>
      <c r="X174" s="41">
        <v>0</v>
      </c>
      <c r="Y174" s="42">
        <v>0</v>
      </c>
      <c r="Z174" s="43">
        <v>0</v>
      </c>
      <c r="AA174" s="41"/>
      <c r="AB174" s="42"/>
      <c r="AC174" s="43"/>
      <c r="AD174" s="41"/>
      <c r="AE174" s="42"/>
      <c r="AF174" s="43"/>
      <c r="AG174" s="41"/>
      <c r="AH174" s="42"/>
      <c r="AI174" s="43"/>
      <c r="AK174" s="41">
        <f t="shared" si="59"/>
        <v>4200</v>
      </c>
      <c r="AL174" s="42">
        <f t="shared" si="59"/>
        <v>3000</v>
      </c>
      <c r="AM174" s="43">
        <f t="shared" si="59"/>
        <v>3000</v>
      </c>
      <c r="AT174" s="32">
        <f t="shared" si="60"/>
        <v>1</v>
      </c>
      <c r="AV174" s="23">
        <v>2</v>
      </c>
      <c r="AW174" s="23">
        <v>4</v>
      </c>
      <c r="AX174" s="23">
        <f>IF(AW174=AW173,AX173+1,1)</f>
        <v>2</v>
      </c>
    </row>
    <row r="175" spans="2:50" ht="15" customHeight="1" x14ac:dyDescent="0.3">
      <c r="B175" s="15"/>
      <c r="C175" s="40" t="s">
        <v>22</v>
      </c>
      <c r="D175" s="34" t="s">
        <v>280</v>
      </c>
      <c r="E175" s="35" t="s">
        <v>906</v>
      </c>
      <c r="F175" s="41">
        <v>0</v>
      </c>
      <c r="G175" s="42">
        <v>0</v>
      </c>
      <c r="H175" s="43">
        <v>0</v>
      </c>
      <c r="I175" s="41">
        <v>0</v>
      </c>
      <c r="J175" s="42">
        <v>0</v>
      </c>
      <c r="K175" s="43">
        <v>0</v>
      </c>
      <c r="L175" s="41"/>
      <c r="M175" s="42"/>
      <c r="N175" s="43"/>
      <c r="O175" s="41">
        <v>0</v>
      </c>
      <c r="P175" s="42">
        <v>0</v>
      </c>
      <c r="Q175" s="43">
        <v>0</v>
      </c>
      <c r="R175" s="41">
        <v>2100</v>
      </c>
      <c r="S175" s="42">
        <v>2100</v>
      </c>
      <c r="T175" s="43">
        <v>2300</v>
      </c>
      <c r="U175" s="41">
        <v>1335</v>
      </c>
      <c r="V175" s="42">
        <v>0</v>
      </c>
      <c r="W175" s="43">
        <v>0</v>
      </c>
      <c r="X175" s="41">
        <v>0</v>
      </c>
      <c r="Y175" s="42">
        <v>0</v>
      </c>
      <c r="Z175" s="43">
        <v>0</v>
      </c>
      <c r="AA175" s="41"/>
      <c r="AB175" s="42"/>
      <c r="AC175" s="43"/>
      <c r="AD175" s="41"/>
      <c r="AE175" s="42"/>
      <c r="AF175" s="43"/>
      <c r="AG175" s="41"/>
      <c r="AH175" s="42"/>
      <c r="AI175" s="43"/>
      <c r="AK175" s="41">
        <f t="shared" si="59"/>
        <v>3435</v>
      </c>
      <c r="AL175" s="42">
        <f t="shared" si="59"/>
        <v>2100</v>
      </c>
      <c r="AM175" s="43">
        <f t="shared" si="59"/>
        <v>2300</v>
      </c>
      <c r="AT175" s="32">
        <f t="shared" si="60"/>
        <v>1</v>
      </c>
      <c r="AV175" s="23">
        <v>2</v>
      </c>
      <c r="AW175" s="23">
        <v>4</v>
      </c>
      <c r="AX175" s="23">
        <f t="shared" ref="AX175:AX183" si="61">IF(AW175=AW174,AX174+1,1)</f>
        <v>3</v>
      </c>
    </row>
    <row r="176" spans="2:50" ht="15" customHeight="1" x14ac:dyDescent="0.3">
      <c r="B176" s="15"/>
      <c r="C176" s="40" t="s">
        <v>22</v>
      </c>
      <c r="D176" s="34" t="s">
        <v>284</v>
      </c>
      <c r="E176" s="35" t="s">
        <v>900</v>
      </c>
      <c r="F176" s="41">
        <v>0</v>
      </c>
      <c r="G176" s="42">
        <v>0</v>
      </c>
      <c r="H176" s="43">
        <v>0</v>
      </c>
      <c r="I176" s="41">
        <v>0</v>
      </c>
      <c r="J176" s="42">
        <v>0</v>
      </c>
      <c r="K176" s="43">
        <v>0</v>
      </c>
      <c r="L176" s="41"/>
      <c r="M176" s="42"/>
      <c r="N176" s="43"/>
      <c r="O176" s="41">
        <v>0</v>
      </c>
      <c r="P176" s="42">
        <v>0</v>
      </c>
      <c r="Q176" s="43">
        <v>0</v>
      </c>
      <c r="R176" s="41">
        <v>3000</v>
      </c>
      <c r="S176" s="42">
        <v>3000</v>
      </c>
      <c r="T176" s="43">
        <v>3000</v>
      </c>
      <c r="U176" s="41">
        <v>1460</v>
      </c>
      <c r="V176" s="42">
        <v>0</v>
      </c>
      <c r="W176" s="43">
        <v>0</v>
      </c>
      <c r="X176" s="41">
        <v>0</v>
      </c>
      <c r="Y176" s="42">
        <v>0</v>
      </c>
      <c r="Z176" s="43">
        <v>0</v>
      </c>
      <c r="AA176" s="41"/>
      <c r="AB176" s="42"/>
      <c r="AC176" s="43"/>
      <c r="AD176" s="41"/>
      <c r="AE176" s="42"/>
      <c r="AF176" s="43"/>
      <c r="AG176" s="41"/>
      <c r="AH176" s="42"/>
      <c r="AI176" s="43"/>
      <c r="AK176" s="41">
        <f t="shared" si="59"/>
        <v>4460</v>
      </c>
      <c r="AL176" s="42">
        <f t="shared" si="59"/>
        <v>3000</v>
      </c>
      <c r="AM176" s="43">
        <f t="shared" si="59"/>
        <v>3000</v>
      </c>
      <c r="AT176" s="32">
        <f t="shared" si="60"/>
        <v>1</v>
      </c>
      <c r="AV176" s="23">
        <v>2</v>
      </c>
      <c r="AW176" s="23">
        <v>4</v>
      </c>
      <c r="AX176" s="23">
        <f t="shared" si="61"/>
        <v>4</v>
      </c>
    </row>
    <row r="177" spans="2:50" ht="15" customHeight="1" x14ac:dyDescent="0.3">
      <c r="B177" s="15"/>
      <c r="C177" s="40" t="s">
        <v>22</v>
      </c>
      <c r="D177" s="34" t="s">
        <v>693</v>
      </c>
      <c r="E177" s="35" t="s">
        <v>901</v>
      </c>
      <c r="F177" s="41">
        <v>0</v>
      </c>
      <c r="G177" s="42">
        <v>0</v>
      </c>
      <c r="H177" s="43">
        <v>0</v>
      </c>
      <c r="I177" s="41">
        <v>0</v>
      </c>
      <c r="J177" s="42">
        <v>0</v>
      </c>
      <c r="K177" s="43">
        <v>0</v>
      </c>
      <c r="L177" s="41"/>
      <c r="M177" s="42"/>
      <c r="N177" s="43"/>
      <c r="O177" s="41">
        <v>0</v>
      </c>
      <c r="P177" s="42">
        <v>0</v>
      </c>
      <c r="Q177" s="43">
        <v>0</v>
      </c>
      <c r="R177" s="41">
        <v>3000</v>
      </c>
      <c r="S177" s="42">
        <v>3000</v>
      </c>
      <c r="T177" s="43">
        <v>3000</v>
      </c>
      <c r="U177" s="41">
        <v>1200</v>
      </c>
      <c r="V177" s="42">
        <v>0</v>
      </c>
      <c r="W177" s="43">
        <v>0</v>
      </c>
      <c r="X177" s="41">
        <v>0</v>
      </c>
      <c r="Y177" s="42">
        <v>0</v>
      </c>
      <c r="Z177" s="43">
        <v>0</v>
      </c>
      <c r="AA177" s="41"/>
      <c r="AB177" s="42"/>
      <c r="AC177" s="43"/>
      <c r="AD177" s="41"/>
      <c r="AE177" s="42"/>
      <c r="AF177" s="43"/>
      <c r="AG177" s="41"/>
      <c r="AH177" s="42"/>
      <c r="AI177" s="43"/>
      <c r="AK177" s="41">
        <f t="shared" si="59"/>
        <v>4200</v>
      </c>
      <c r="AL177" s="42">
        <f t="shared" si="59"/>
        <v>3000</v>
      </c>
      <c r="AM177" s="43">
        <f t="shared" si="59"/>
        <v>3000</v>
      </c>
      <c r="AT177" s="32">
        <f t="shared" si="60"/>
        <v>1</v>
      </c>
      <c r="AV177" s="23">
        <v>2</v>
      </c>
      <c r="AW177" s="23">
        <v>4</v>
      </c>
      <c r="AX177" s="23">
        <f t="shared" si="61"/>
        <v>5</v>
      </c>
    </row>
    <row r="178" spans="2:50" ht="15" hidden="1" customHeight="1" x14ac:dyDescent="0.3">
      <c r="B178" s="15"/>
      <c r="C178" s="40" t="s">
        <v>22</v>
      </c>
      <c r="D178" s="34" t="s">
        <v>2</v>
      </c>
      <c r="E178" s="35" t="s">
        <v>2</v>
      </c>
      <c r="F178" s="41">
        <v>0</v>
      </c>
      <c r="G178" s="42">
        <v>0</v>
      </c>
      <c r="H178" s="43">
        <v>0</v>
      </c>
      <c r="I178" s="41">
        <v>0</v>
      </c>
      <c r="J178" s="42">
        <v>0</v>
      </c>
      <c r="K178" s="43">
        <v>0</v>
      </c>
      <c r="L178" s="41">
        <v>0</v>
      </c>
      <c r="M178" s="42">
        <v>0</v>
      </c>
      <c r="N178" s="43">
        <v>0</v>
      </c>
      <c r="O178" s="41">
        <v>0</v>
      </c>
      <c r="P178" s="42">
        <v>0</v>
      </c>
      <c r="Q178" s="43">
        <v>0</v>
      </c>
      <c r="R178" s="41">
        <v>0</v>
      </c>
      <c r="S178" s="42">
        <v>0</v>
      </c>
      <c r="T178" s="43">
        <v>0</v>
      </c>
      <c r="U178" s="41">
        <v>0</v>
      </c>
      <c r="V178" s="42">
        <v>0</v>
      </c>
      <c r="W178" s="43">
        <v>0</v>
      </c>
      <c r="X178" s="41">
        <v>0</v>
      </c>
      <c r="Y178" s="42">
        <v>0</v>
      </c>
      <c r="Z178" s="43">
        <v>0</v>
      </c>
      <c r="AA178" s="41">
        <v>0</v>
      </c>
      <c r="AB178" s="42">
        <v>0</v>
      </c>
      <c r="AC178" s="43">
        <v>0</v>
      </c>
      <c r="AD178" s="41"/>
      <c r="AE178" s="42"/>
      <c r="AF178" s="43"/>
      <c r="AG178" s="41"/>
      <c r="AH178" s="42"/>
      <c r="AI178" s="43"/>
      <c r="AK178" s="41">
        <f t="shared" si="59"/>
        <v>0</v>
      </c>
      <c r="AL178" s="42">
        <f t="shared" si="59"/>
        <v>0</v>
      </c>
      <c r="AM178" s="43">
        <f t="shared" si="59"/>
        <v>0</v>
      </c>
      <c r="AT178" s="32">
        <f t="shared" si="60"/>
        <v>0</v>
      </c>
      <c r="AV178" s="23">
        <v>2</v>
      </c>
      <c r="AW178" s="23">
        <v>4</v>
      </c>
      <c r="AX178" s="23">
        <f t="shared" si="61"/>
        <v>6</v>
      </c>
    </row>
    <row r="179" spans="2:50" ht="15" hidden="1" customHeight="1" x14ac:dyDescent="0.3">
      <c r="B179" s="15"/>
      <c r="C179" s="40" t="s">
        <v>22</v>
      </c>
      <c r="D179" s="34" t="s">
        <v>2</v>
      </c>
      <c r="E179" s="35" t="s">
        <v>2</v>
      </c>
      <c r="F179" s="41">
        <v>0</v>
      </c>
      <c r="G179" s="42">
        <v>0</v>
      </c>
      <c r="H179" s="43">
        <v>0</v>
      </c>
      <c r="I179" s="41">
        <v>0</v>
      </c>
      <c r="J179" s="42">
        <v>0</v>
      </c>
      <c r="K179" s="43">
        <v>0</v>
      </c>
      <c r="L179" s="41">
        <v>0</v>
      </c>
      <c r="M179" s="42">
        <v>0</v>
      </c>
      <c r="N179" s="43">
        <v>0</v>
      </c>
      <c r="O179" s="41">
        <v>0</v>
      </c>
      <c r="P179" s="42">
        <v>0</v>
      </c>
      <c r="Q179" s="43">
        <v>0</v>
      </c>
      <c r="R179" s="41">
        <v>0</v>
      </c>
      <c r="S179" s="42">
        <v>0</v>
      </c>
      <c r="T179" s="43">
        <v>0</v>
      </c>
      <c r="U179" s="41">
        <v>0</v>
      </c>
      <c r="V179" s="42">
        <v>0</v>
      </c>
      <c r="W179" s="43">
        <v>0</v>
      </c>
      <c r="X179" s="41">
        <v>0</v>
      </c>
      <c r="Y179" s="42">
        <v>0</v>
      </c>
      <c r="Z179" s="43">
        <v>0</v>
      </c>
      <c r="AA179" s="41">
        <v>0</v>
      </c>
      <c r="AB179" s="42">
        <v>0</v>
      </c>
      <c r="AC179" s="43">
        <v>0</v>
      </c>
      <c r="AD179" s="41"/>
      <c r="AE179" s="42"/>
      <c r="AF179" s="43"/>
      <c r="AG179" s="41"/>
      <c r="AH179" s="42"/>
      <c r="AI179" s="43"/>
      <c r="AK179" s="41">
        <f t="shared" si="59"/>
        <v>0</v>
      </c>
      <c r="AL179" s="42">
        <f t="shared" si="59"/>
        <v>0</v>
      </c>
      <c r="AM179" s="43">
        <f t="shared" si="59"/>
        <v>0</v>
      </c>
      <c r="AT179" s="32">
        <f t="shared" si="60"/>
        <v>0</v>
      </c>
      <c r="AV179" s="23">
        <v>2</v>
      </c>
      <c r="AW179" s="23">
        <v>4</v>
      </c>
      <c r="AX179" s="23">
        <f t="shared" si="61"/>
        <v>7</v>
      </c>
    </row>
    <row r="180" spans="2:50" ht="15" hidden="1" customHeight="1" x14ac:dyDescent="0.3">
      <c r="B180" s="15"/>
      <c r="C180" s="40" t="s">
        <v>22</v>
      </c>
      <c r="D180" s="34" t="s">
        <v>2</v>
      </c>
      <c r="E180" s="35" t="s">
        <v>2</v>
      </c>
      <c r="F180" s="41">
        <v>0</v>
      </c>
      <c r="G180" s="42">
        <v>0</v>
      </c>
      <c r="H180" s="43">
        <v>0</v>
      </c>
      <c r="I180" s="41">
        <v>0</v>
      </c>
      <c r="J180" s="42">
        <v>0</v>
      </c>
      <c r="K180" s="43">
        <v>0</v>
      </c>
      <c r="L180" s="41">
        <v>0</v>
      </c>
      <c r="M180" s="42">
        <v>0</v>
      </c>
      <c r="N180" s="43">
        <v>0</v>
      </c>
      <c r="O180" s="41">
        <v>0</v>
      </c>
      <c r="P180" s="42">
        <v>0</v>
      </c>
      <c r="Q180" s="43">
        <v>0</v>
      </c>
      <c r="R180" s="41">
        <v>0</v>
      </c>
      <c r="S180" s="42">
        <v>0</v>
      </c>
      <c r="T180" s="43">
        <v>0</v>
      </c>
      <c r="U180" s="41">
        <v>0</v>
      </c>
      <c r="V180" s="42">
        <v>0</v>
      </c>
      <c r="W180" s="43">
        <v>0</v>
      </c>
      <c r="X180" s="41">
        <v>0</v>
      </c>
      <c r="Y180" s="42">
        <v>0</v>
      </c>
      <c r="Z180" s="43">
        <v>0</v>
      </c>
      <c r="AA180" s="41">
        <v>0</v>
      </c>
      <c r="AB180" s="42">
        <v>0</v>
      </c>
      <c r="AC180" s="43">
        <v>0</v>
      </c>
      <c r="AD180" s="41"/>
      <c r="AE180" s="42"/>
      <c r="AF180" s="43"/>
      <c r="AG180" s="41"/>
      <c r="AH180" s="42"/>
      <c r="AI180" s="43"/>
      <c r="AK180" s="41">
        <f t="shared" si="59"/>
        <v>0</v>
      </c>
      <c r="AL180" s="42">
        <f t="shared" si="59"/>
        <v>0</v>
      </c>
      <c r="AM180" s="43">
        <f t="shared" si="59"/>
        <v>0</v>
      </c>
      <c r="AT180" s="32">
        <f t="shared" si="60"/>
        <v>0</v>
      </c>
      <c r="AV180" s="23">
        <v>2</v>
      </c>
      <c r="AW180" s="23">
        <v>4</v>
      </c>
      <c r="AX180" s="23">
        <f t="shared" si="61"/>
        <v>8</v>
      </c>
    </row>
    <row r="181" spans="2:50" ht="15" hidden="1" customHeight="1" x14ac:dyDescent="0.3">
      <c r="B181" s="15"/>
      <c r="C181" s="40" t="s">
        <v>22</v>
      </c>
      <c r="D181" s="34" t="s">
        <v>2</v>
      </c>
      <c r="E181" s="35" t="s">
        <v>2</v>
      </c>
      <c r="F181" s="41">
        <v>0</v>
      </c>
      <c r="G181" s="42">
        <v>0</v>
      </c>
      <c r="H181" s="43">
        <v>0</v>
      </c>
      <c r="I181" s="41">
        <v>0</v>
      </c>
      <c r="J181" s="42">
        <v>0</v>
      </c>
      <c r="K181" s="43">
        <v>0</v>
      </c>
      <c r="L181" s="41">
        <v>0</v>
      </c>
      <c r="M181" s="42">
        <v>0</v>
      </c>
      <c r="N181" s="43">
        <v>0</v>
      </c>
      <c r="O181" s="41">
        <v>0</v>
      </c>
      <c r="P181" s="42">
        <v>0</v>
      </c>
      <c r="Q181" s="43">
        <v>0</v>
      </c>
      <c r="R181" s="41">
        <v>0</v>
      </c>
      <c r="S181" s="42">
        <v>0</v>
      </c>
      <c r="T181" s="43">
        <v>0</v>
      </c>
      <c r="U181" s="41">
        <v>0</v>
      </c>
      <c r="V181" s="42">
        <v>0</v>
      </c>
      <c r="W181" s="43">
        <v>0</v>
      </c>
      <c r="X181" s="41">
        <v>0</v>
      </c>
      <c r="Y181" s="42">
        <v>0</v>
      </c>
      <c r="Z181" s="43">
        <v>0</v>
      </c>
      <c r="AA181" s="41">
        <v>0</v>
      </c>
      <c r="AB181" s="42">
        <v>0</v>
      </c>
      <c r="AC181" s="43">
        <v>0</v>
      </c>
      <c r="AD181" s="41"/>
      <c r="AE181" s="42"/>
      <c r="AF181" s="43"/>
      <c r="AG181" s="41"/>
      <c r="AH181" s="42"/>
      <c r="AI181" s="43"/>
      <c r="AK181" s="41">
        <f t="shared" si="59"/>
        <v>0</v>
      </c>
      <c r="AL181" s="42">
        <f t="shared" si="59"/>
        <v>0</v>
      </c>
      <c r="AM181" s="43">
        <f t="shared" si="59"/>
        <v>0</v>
      </c>
      <c r="AT181" s="32">
        <f t="shared" si="60"/>
        <v>0</v>
      </c>
      <c r="AV181" s="23">
        <v>2</v>
      </c>
      <c r="AW181" s="23">
        <v>4</v>
      </c>
      <c r="AX181" s="23">
        <f t="shared" si="61"/>
        <v>9</v>
      </c>
    </row>
    <row r="182" spans="2:50" ht="15" hidden="1" customHeight="1" x14ac:dyDescent="0.3">
      <c r="B182" s="15"/>
      <c r="C182" s="40" t="s">
        <v>22</v>
      </c>
      <c r="D182" s="34" t="s">
        <v>2</v>
      </c>
      <c r="E182" s="35" t="s">
        <v>2</v>
      </c>
      <c r="F182" s="41">
        <v>0</v>
      </c>
      <c r="G182" s="42">
        <v>0</v>
      </c>
      <c r="H182" s="43">
        <v>0</v>
      </c>
      <c r="I182" s="41">
        <v>0</v>
      </c>
      <c r="J182" s="42">
        <v>0</v>
      </c>
      <c r="K182" s="43">
        <v>0</v>
      </c>
      <c r="L182" s="41">
        <v>0</v>
      </c>
      <c r="M182" s="42">
        <v>0</v>
      </c>
      <c r="N182" s="43">
        <v>0</v>
      </c>
      <c r="O182" s="41">
        <v>0</v>
      </c>
      <c r="P182" s="42">
        <v>0</v>
      </c>
      <c r="Q182" s="43">
        <v>0</v>
      </c>
      <c r="R182" s="41">
        <v>0</v>
      </c>
      <c r="S182" s="42">
        <v>0</v>
      </c>
      <c r="T182" s="43">
        <v>0</v>
      </c>
      <c r="U182" s="41">
        <v>0</v>
      </c>
      <c r="V182" s="42">
        <v>0</v>
      </c>
      <c r="W182" s="43">
        <v>0</v>
      </c>
      <c r="X182" s="41">
        <v>0</v>
      </c>
      <c r="Y182" s="42">
        <v>0</v>
      </c>
      <c r="Z182" s="43">
        <v>0</v>
      </c>
      <c r="AA182" s="41">
        <v>0</v>
      </c>
      <c r="AB182" s="42">
        <v>0</v>
      </c>
      <c r="AC182" s="43">
        <v>0</v>
      </c>
      <c r="AD182" s="41"/>
      <c r="AE182" s="42"/>
      <c r="AF182" s="43"/>
      <c r="AG182" s="41"/>
      <c r="AH182" s="42"/>
      <c r="AI182" s="43"/>
      <c r="AK182" s="41">
        <f t="shared" si="59"/>
        <v>0</v>
      </c>
      <c r="AL182" s="42">
        <f t="shared" si="59"/>
        <v>0</v>
      </c>
      <c r="AM182" s="43">
        <f t="shared" si="59"/>
        <v>0</v>
      </c>
      <c r="AT182" s="32">
        <f t="shared" si="60"/>
        <v>0</v>
      </c>
      <c r="AV182" s="23">
        <v>2</v>
      </c>
      <c r="AW182" s="23">
        <v>4</v>
      </c>
      <c r="AX182" s="23">
        <f t="shared" si="61"/>
        <v>10</v>
      </c>
    </row>
    <row r="183" spans="2:50" ht="15" customHeight="1" x14ac:dyDescent="0.3">
      <c r="B183" s="15"/>
      <c r="C183" s="40" t="s">
        <v>23</v>
      </c>
      <c r="D183" s="34" t="s">
        <v>694</v>
      </c>
      <c r="E183" s="35" t="s">
        <v>915</v>
      </c>
      <c r="F183" s="41">
        <v>0</v>
      </c>
      <c r="G183" s="42">
        <v>0</v>
      </c>
      <c r="H183" s="43">
        <v>0</v>
      </c>
      <c r="I183" s="41">
        <v>0</v>
      </c>
      <c r="J183" s="42">
        <v>0</v>
      </c>
      <c r="K183" s="43">
        <v>0</v>
      </c>
      <c r="L183" s="41"/>
      <c r="M183" s="42"/>
      <c r="N183" s="43"/>
      <c r="O183" s="41">
        <v>0</v>
      </c>
      <c r="P183" s="42">
        <v>0</v>
      </c>
      <c r="Q183" s="43">
        <v>0</v>
      </c>
      <c r="R183" s="41">
        <v>1000</v>
      </c>
      <c r="S183" s="42">
        <v>1000</v>
      </c>
      <c r="T183" s="43">
        <v>1200</v>
      </c>
      <c r="U183" s="41">
        <v>1322</v>
      </c>
      <c r="V183" s="42">
        <v>0</v>
      </c>
      <c r="W183" s="43">
        <v>0</v>
      </c>
      <c r="X183" s="41">
        <v>0</v>
      </c>
      <c r="Y183" s="42">
        <v>0</v>
      </c>
      <c r="Z183" s="43">
        <v>0</v>
      </c>
      <c r="AA183" s="41"/>
      <c r="AB183" s="42"/>
      <c r="AC183" s="43"/>
      <c r="AD183" s="41"/>
      <c r="AE183" s="42"/>
      <c r="AF183" s="43"/>
      <c r="AG183" s="41"/>
      <c r="AH183" s="42"/>
      <c r="AI183" s="43"/>
      <c r="AK183" s="41">
        <f t="shared" si="59"/>
        <v>2322</v>
      </c>
      <c r="AL183" s="42">
        <f t="shared" si="59"/>
        <v>1000</v>
      </c>
      <c r="AM183" s="43">
        <f t="shared" si="59"/>
        <v>1200</v>
      </c>
      <c r="AT183" s="32">
        <f t="shared" si="60"/>
        <v>1</v>
      </c>
      <c r="AV183" s="23">
        <v>2</v>
      </c>
      <c r="AW183" s="23">
        <v>5</v>
      </c>
      <c r="AX183" s="23">
        <f t="shared" si="61"/>
        <v>1</v>
      </c>
    </row>
    <row r="184" spans="2:50" ht="15" customHeight="1" x14ac:dyDescent="0.3">
      <c r="B184" s="15"/>
      <c r="C184" s="50" t="str">
        <f>IF(LEN(E183)&lt;1,"","Total: " &amp; LEFT(E183,LEN(E183)-21) &amp; "Municipalities")</f>
        <v>Total: Lejweleputswa Municipalities</v>
      </c>
      <c r="D184" s="51"/>
      <c r="E184" s="52"/>
      <c r="F184" s="53">
        <f t="shared" ref="F184:K184" si="62">SUM(F173:F183)</f>
        <v>0</v>
      </c>
      <c r="G184" s="54">
        <f t="shared" si="62"/>
        <v>0</v>
      </c>
      <c r="H184" s="55">
        <f t="shared" si="62"/>
        <v>0</v>
      </c>
      <c r="I184" s="53">
        <f t="shared" si="62"/>
        <v>0</v>
      </c>
      <c r="J184" s="54">
        <f t="shared" si="62"/>
        <v>0</v>
      </c>
      <c r="K184" s="55">
        <f t="shared" si="62"/>
        <v>0</v>
      </c>
      <c r="L184" s="53"/>
      <c r="M184" s="54"/>
      <c r="N184" s="55"/>
      <c r="O184" s="53">
        <f t="shared" ref="O184:W184" si="63">SUM(O173:O183)</f>
        <v>0</v>
      </c>
      <c r="P184" s="54">
        <f t="shared" si="63"/>
        <v>0</v>
      </c>
      <c r="Q184" s="55">
        <f t="shared" si="63"/>
        <v>0</v>
      </c>
      <c r="R184" s="53">
        <f t="shared" si="63"/>
        <v>14700</v>
      </c>
      <c r="S184" s="54">
        <f t="shared" si="63"/>
        <v>14700</v>
      </c>
      <c r="T184" s="55">
        <f t="shared" si="63"/>
        <v>15200</v>
      </c>
      <c r="U184" s="53">
        <f t="shared" si="63"/>
        <v>7717</v>
      </c>
      <c r="V184" s="54">
        <f t="shared" si="63"/>
        <v>0</v>
      </c>
      <c r="W184" s="55">
        <f t="shared" si="63"/>
        <v>0</v>
      </c>
      <c r="X184" s="53">
        <f>SUM(X173:X183)</f>
        <v>0</v>
      </c>
      <c r="Y184" s="54">
        <f>SUM(Y173:Y183)</f>
        <v>0</v>
      </c>
      <c r="Z184" s="55">
        <f>SUM(Z173:Z183)</f>
        <v>0</v>
      </c>
      <c r="AA184" s="53"/>
      <c r="AB184" s="54"/>
      <c r="AC184" s="55"/>
      <c r="AD184" s="53"/>
      <c r="AE184" s="54"/>
      <c r="AF184" s="55"/>
      <c r="AG184" s="53"/>
      <c r="AH184" s="54"/>
      <c r="AI184" s="55"/>
      <c r="AK184" s="53">
        <f>SUM(AK173:AK183)</f>
        <v>22417</v>
      </c>
      <c r="AL184" s="54">
        <f>SUM(AL173:AL183)</f>
        <v>14700</v>
      </c>
      <c r="AM184" s="55">
        <f>SUM(AM173:AM183)</f>
        <v>15200</v>
      </c>
      <c r="AT184" s="32">
        <f>IF(SUM(AT173:AT183)=0,0,1)</f>
        <v>1</v>
      </c>
    </row>
    <row r="185" spans="2:50" ht="15" customHeight="1" x14ac:dyDescent="0.3">
      <c r="B185" s="15"/>
      <c r="C185" s="40"/>
      <c r="D185" s="34"/>
      <c r="E185" s="35"/>
      <c r="F185" s="41"/>
      <c r="G185" s="42"/>
      <c r="H185" s="43"/>
      <c r="I185" s="41"/>
      <c r="J185" s="42"/>
      <c r="K185" s="43"/>
      <c r="L185" s="41"/>
      <c r="M185" s="42"/>
      <c r="N185" s="43"/>
      <c r="O185" s="41"/>
      <c r="P185" s="42"/>
      <c r="Q185" s="43"/>
      <c r="R185" s="41"/>
      <c r="S185" s="42"/>
      <c r="T185" s="43"/>
      <c r="U185" s="41"/>
      <c r="V185" s="42"/>
      <c r="W185" s="43"/>
      <c r="X185" s="41"/>
      <c r="Y185" s="42"/>
      <c r="Z185" s="43"/>
      <c r="AA185" s="41"/>
      <c r="AB185" s="42"/>
      <c r="AC185" s="43"/>
      <c r="AD185" s="41"/>
      <c r="AE185" s="42"/>
      <c r="AF185" s="43"/>
      <c r="AG185" s="41"/>
      <c r="AH185" s="42"/>
      <c r="AI185" s="43"/>
      <c r="AK185" s="41"/>
      <c r="AL185" s="42"/>
      <c r="AM185" s="43"/>
      <c r="AT185" s="32">
        <f>IF(AT184=0,0,1)</f>
        <v>1</v>
      </c>
    </row>
    <row r="186" spans="2:50" ht="15" customHeight="1" x14ac:dyDescent="0.3">
      <c r="B186" s="15"/>
      <c r="C186" s="40" t="s">
        <v>22</v>
      </c>
      <c r="D186" s="34" t="s">
        <v>288</v>
      </c>
      <c r="E186" s="35" t="s">
        <v>916</v>
      </c>
      <c r="F186" s="41">
        <v>0</v>
      </c>
      <c r="G186" s="42">
        <v>0</v>
      </c>
      <c r="H186" s="43">
        <v>0</v>
      </c>
      <c r="I186" s="41">
        <v>0</v>
      </c>
      <c r="J186" s="42">
        <v>0</v>
      </c>
      <c r="K186" s="43">
        <v>0</v>
      </c>
      <c r="L186" s="41"/>
      <c r="M186" s="42"/>
      <c r="N186" s="43"/>
      <c r="O186" s="41">
        <v>0</v>
      </c>
      <c r="P186" s="42">
        <v>0</v>
      </c>
      <c r="Q186" s="43">
        <v>0</v>
      </c>
      <c r="R186" s="41">
        <v>2000</v>
      </c>
      <c r="S186" s="42">
        <v>2000</v>
      </c>
      <c r="T186" s="43">
        <v>2200</v>
      </c>
      <c r="U186" s="41">
        <v>1394</v>
      </c>
      <c r="V186" s="42">
        <v>0</v>
      </c>
      <c r="W186" s="43">
        <v>0</v>
      </c>
      <c r="X186" s="41">
        <v>0</v>
      </c>
      <c r="Y186" s="42">
        <v>0</v>
      </c>
      <c r="Z186" s="43">
        <v>0</v>
      </c>
      <c r="AA186" s="41"/>
      <c r="AB186" s="42"/>
      <c r="AC186" s="43"/>
      <c r="AD186" s="41"/>
      <c r="AE186" s="42"/>
      <c r="AF186" s="43"/>
      <c r="AG186" s="41"/>
      <c r="AH186" s="42"/>
      <c r="AI186" s="43"/>
      <c r="AK186" s="41">
        <f t="shared" ref="AK186:AM196" si="64">F186+I186+L186+O186+R186+U186+X186+AA186+AD186+AG186</f>
        <v>3394</v>
      </c>
      <c r="AL186" s="42">
        <f t="shared" si="64"/>
        <v>2000</v>
      </c>
      <c r="AM186" s="43">
        <f t="shared" si="64"/>
        <v>2200</v>
      </c>
      <c r="AT186" s="32">
        <f t="shared" ref="AT186:AT196" si="65">IF(LEN(E186)&lt;2,0,1)</f>
        <v>1</v>
      </c>
      <c r="AV186" s="23">
        <v>2</v>
      </c>
      <c r="AW186" s="23">
        <v>6</v>
      </c>
      <c r="AX186" s="23">
        <v>1</v>
      </c>
    </row>
    <row r="187" spans="2:50" ht="15" customHeight="1" x14ac:dyDescent="0.3">
      <c r="B187" s="15"/>
      <c r="C187" s="40" t="s">
        <v>22</v>
      </c>
      <c r="D187" s="34" t="s">
        <v>294</v>
      </c>
      <c r="E187" s="35" t="s">
        <v>912</v>
      </c>
      <c r="F187" s="41">
        <v>0</v>
      </c>
      <c r="G187" s="42">
        <v>0</v>
      </c>
      <c r="H187" s="43">
        <v>0</v>
      </c>
      <c r="I187" s="41">
        <v>0</v>
      </c>
      <c r="J187" s="42">
        <v>0</v>
      </c>
      <c r="K187" s="43">
        <v>0</v>
      </c>
      <c r="L187" s="41"/>
      <c r="M187" s="42"/>
      <c r="N187" s="43"/>
      <c r="O187" s="41">
        <v>0</v>
      </c>
      <c r="P187" s="42">
        <v>0</v>
      </c>
      <c r="Q187" s="43">
        <v>0</v>
      </c>
      <c r="R187" s="41">
        <v>2700</v>
      </c>
      <c r="S187" s="42">
        <v>2700</v>
      </c>
      <c r="T187" s="43">
        <v>2800</v>
      </c>
      <c r="U187" s="41">
        <v>1552</v>
      </c>
      <c r="V187" s="42">
        <v>0</v>
      </c>
      <c r="W187" s="43">
        <v>0</v>
      </c>
      <c r="X187" s="41">
        <v>0</v>
      </c>
      <c r="Y187" s="42">
        <v>0</v>
      </c>
      <c r="Z187" s="43">
        <v>0</v>
      </c>
      <c r="AA187" s="41"/>
      <c r="AB187" s="42"/>
      <c r="AC187" s="43"/>
      <c r="AD187" s="41"/>
      <c r="AE187" s="42"/>
      <c r="AF187" s="43"/>
      <c r="AG187" s="41"/>
      <c r="AH187" s="42"/>
      <c r="AI187" s="43"/>
      <c r="AK187" s="41">
        <f t="shared" si="64"/>
        <v>4252</v>
      </c>
      <c r="AL187" s="42">
        <f t="shared" si="64"/>
        <v>2700</v>
      </c>
      <c r="AM187" s="43">
        <f t="shared" si="64"/>
        <v>2800</v>
      </c>
      <c r="AT187" s="32">
        <f t="shared" si="65"/>
        <v>1</v>
      </c>
      <c r="AV187" s="23">
        <v>2</v>
      </c>
      <c r="AW187" s="23">
        <v>6</v>
      </c>
      <c r="AX187" s="23">
        <f>IF(AW187=AW186,AX186+1,1)</f>
        <v>2</v>
      </c>
    </row>
    <row r="188" spans="2:50" ht="15" customHeight="1" x14ac:dyDescent="0.3">
      <c r="B188" s="15"/>
      <c r="C188" s="40" t="s">
        <v>22</v>
      </c>
      <c r="D188" s="34" t="s">
        <v>300</v>
      </c>
      <c r="E188" s="35" t="s">
        <v>908</v>
      </c>
      <c r="F188" s="41">
        <v>0</v>
      </c>
      <c r="G188" s="42">
        <v>0</v>
      </c>
      <c r="H188" s="43">
        <v>0</v>
      </c>
      <c r="I188" s="41">
        <v>0</v>
      </c>
      <c r="J188" s="42">
        <v>0</v>
      </c>
      <c r="K188" s="43">
        <v>0</v>
      </c>
      <c r="L188" s="41"/>
      <c r="M188" s="42"/>
      <c r="N188" s="43"/>
      <c r="O188" s="41">
        <v>0</v>
      </c>
      <c r="P188" s="42">
        <v>0</v>
      </c>
      <c r="Q188" s="43">
        <v>0</v>
      </c>
      <c r="R188" s="41">
        <v>2800</v>
      </c>
      <c r="S188" s="42">
        <v>2800</v>
      </c>
      <c r="T188" s="43">
        <v>2900</v>
      </c>
      <c r="U188" s="41">
        <v>1200</v>
      </c>
      <c r="V188" s="42">
        <v>0</v>
      </c>
      <c r="W188" s="43">
        <v>0</v>
      </c>
      <c r="X188" s="41">
        <v>0</v>
      </c>
      <c r="Y188" s="42">
        <v>0</v>
      </c>
      <c r="Z188" s="43">
        <v>0</v>
      </c>
      <c r="AA188" s="41"/>
      <c r="AB188" s="42"/>
      <c r="AC188" s="43"/>
      <c r="AD188" s="41"/>
      <c r="AE188" s="42"/>
      <c r="AF188" s="43"/>
      <c r="AG188" s="41"/>
      <c r="AH188" s="42"/>
      <c r="AI188" s="43"/>
      <c r="AK188" s="41">
        <f t="shared" si="64"/>
        <v>4000</v>
      </c>
      <c r="AL188" s="42">
        <f t="shared" si="64"/>
        <v>2800</v>
      </c>
      <c r="AM188" s="43">
        <f t="shared" si="64"/>
        <v>2900</v>
      </c>
      <c r="AT188" s="32">
        <f t="shared" si="65"/>
        <v>1</v>
      </c>
      <c r="AV188" s="23">
        <v>2</v>
      </c>
      <c r="AW188" s="23">
        <v>6</v>
      </c>
      <c r="AX188" s="23">
        <f t="shared" ref="AX188:AX196" si="66">IF(AW188=AW187,AX187+1,1)</f>
        <v>3</v>
      </c>
    </row>
    <row r="189" spans="2:50" ht="15" customHeight="1" x14ac:dyDescent="0.3">
      <c r="B189" s="15"/>
      <c r="C189" s="40" t="s">
        <v>22</v>
      </c>
      <c r="D189" s="34" t="s">
        <v>308</v>
      </c>
      <c r="E189" s="35" t="s">
        <v>910</v>
      </c>
      <c r="F189" s="41">
        <v>0</v>
      </c>
      <c r="G189" s="42">
        <v>0</v>
      </c>
      <c r="H189" s="43">
        <v>0</v>
      </c>
      <c r="I189" s="41">
        <v>0</v>
      </c>
      <c r="J189" s="42">
        <v>0</v>
      </c>
      <c r="K189" s="43">
        <v>0</v>
      </c>
      <c r="L189" s="41"/>
      <c r="M189" s="42"/>
      <c r="N189" s="43"/>
      <c r="O189" s="41">
        <v>0</v>
      </c>
      <c r="P189" s="42">
        <v>0</v>
      </c>
      <c r="Q189" s="43">
        <v>0</v>
      </c>
      <c r="R189" s="41">
        <v>3000</v>
      </c>
      <c r="S189" s="42">
        <v>3000</v>
      </c>
      <c r="T189" s="43">
        <v>3000</v>
      </c>
      <c r="U189" s="41">
        <v>4219</v>
      </c>
      <c r="V189" s="42">
        <v>0</v>
      </c>
      <c r="W189" s="43">
        <v>0</v>
      </c>
      <c r="X189" s="41">
        <v>0</v>
      </c>
      <c r="Y189" s="42">
        <v>0</v>
      </c>
      <c r="Z189" s="43">
        <v>0</v>
      </c>
      <c r="AA189" s="41"/>
      <c r="AB189" s="42"/>
      <c r="AC189" s="43"/>
      <c r="AD189" s="41"/>
      <c r="AE189" s="42"/>
      <c r="AF189" s="43"/>
      <c r="AG189" s="41"/>
      <c r="AH189" s="42"/>
      <c r="AI189" s="43"/>
      <c r="AK189" s="41">
        <f t="shared" si="64"/>
        <v>7219</v>
      </c>
      <c r="AL189" s="42">
        <f t="shared" si="64"/>
        <v>3000</v>
      </c>
      <c r="AM189" s="43">
        <f t="shared" si="64"/>
        <v>3000</v>
      </c>
      <c r="AT189" s="32">
        <f t="shared" si="65"/>
        <v>1</v>
      </c>
      <c r="AV189" s="23">
        <v>2</v>
      </c>
      <c r="AW189" s="23">
        <v>6</v>
      </c>
      <c r="AX189" s="23">
        <f t="shared" si="66"/>
        <v>4</v>
      </c>
    </row>
    <row r="190" spans="2:50" ht="15" customHeight="1" x14ac:dyDescent="0.3">
      <c r="B190" s="15"/>
      <c r="C190" s="40" t="s">
        <v>22</v>
      </c>
      <c r="D190" s="34" t="s">
        <v>695</v>
      </c>
      <c r="E190" s="35" t="s">
        <v>913</v>
      </c>
      <c r="F190" s="41">
        <v>0</v>
      </c>
      <c r="G190" s="42">
        <v>0</v>
      </c>
      <c r="H190" s="43">
        <v>0</v>
      </c>
      <c r="I190" s="41">
        <v>0</v>
      </c>
      <c r="J190" s="42">
        <v>0</v>
      </c>
      <c r="K190" s="43">
        <v>0</v>
      </c>
      <c r="L190" s="41"/>
      <c r="M190" s="42"/>
      <c r="N190" s="43"/>
      <c r="O190" s="41">
        <v>0</v>
      </c>
      <c r="P190" s="42">
        <v>0</v>
      </c>
      <c r="Q190" s="43">
        <v>0</v>
      </c>
      <c r="R190" s="41">
        <v>3000</v>
      </c>
      <c r="S190" s="42">
        <v>3000</v>
      </c>
      <c r="T190" s="43">
        <v>3000</v>
      </c>
      <c r="U190" s="41">
        <v>1234</v>
      </c>
      <c r="V190" s="42">
        <v>0</v>
      </c>
      <c r="W190" s="43">
        <v>0</v>
      </c>
      <c r="X190" s="41">
        <v>0</v>
      </c>
      <c r="Y190" s="42">
        <v>0</v>
      </c>
      <c r="Z190" s="43">
        <v>0</v>
      </c>
      <c r="AA190" s="41"/>
      <c r="AB190" s="42"/>
      <c r="AC190" s="43"/>
      <c r="AD190" s="41"/>
      <c r="AE190" s="42"/>
      <c r="AF190" s="43"/>
      <c r="AG190" s="41"/>
      <c r="AH190" s="42"/>
      <c r="AI190" s="43"/>
      <c r="AK190" s="41">
        <f t="shared" si="64"/>
        <v>4234</v>
      </c>
      <c r="AL190" s="42">
        <f t="shared" si="64"/>
        <v>3000</v>
      </c>
      <c r="AM190" s="43">
        <f t="shared" si="64"/>
        <v>3000</v>
      </c>
      <c r="AT190" s="32">
        <f t="shared" si="65"/>
        <v>1</v>
      </c>
      <c r="AV190" s="23">
        <v>2</v>
      </c>
      <c r="AW190" s="23">
        <v>6</v>
      </c>
      <c r="AX190" s="23">
        <f t="shared" si="66"/>
        <v>5</v>
      </c>
    </row>
    <row r="191" spans="2:50" ht="15" customHeight="1" x14ac:dyDescent="0.3">
      <c r="B191" s="15"/>
      <c r="C191" s="40" t="s">
        <v>22</v>
      </c>
      <c r="D191" s="34" t="s">
        <v>316</v>
      </c>
      <c r="E191" s="35" t="s">
        <v>911</v>
      </c>
      <c r="F191" s="41">
        <v>0</v>
      </c>
      <c r="G191" s="42">
        <v>0</v>
      </c>
      <c r="H191" s="43">
        <v>0</v>
      </c>
      <c r="I191" s="41">
        <v>0</v>
      </c>
      <c r="J191" s="42">
        <v>0</v>
      </c>
      <c r="K191" s="43">
        <v>0</v>
      </c>
      <c r="L191" s="41"/>
      <c r="M191" s="42"/>
      <c r="N191" s="43"/>
      <c r="O191" s="41">
        <v>0</v>
      </c>
      <c r="P191" s="42">
        <v>0</v>
      </c>
      <c r="Q191" s="43">
        <v>0</v>
      </c>
      <c r="R191" s="41">
        <v>3000</v>
      </c>
      <c r="S191" s="42">
        <v>3000</v>
      </c>
      <c r="T191" s="43">
        <v>3000</v>
      </c>
      <c r="U191" s="41">
        <v>1279</v>
      </c>
      <c r="V191" s="42">
        <v>0</v>
      </c>
      <c r="W191" s="43">
        <v>0</v>
      </c>
      <c r="X191" s="41">
        <v>0</v>
      </c>
      <c r="Y191" s="42">
        <v>0</v>
      </c>
      <c r="Z191" s="43">
        <v>0</v>
      </c>
      <c r="AA191" s="41"/>
      <c r="AB191" s="42"/>
      <c r="AC191" s="43"/>
      <c r="AD191" s="41"/>
      <c r="AE191" s="42"/>
      <c r="AF191" s="43"/>
      <c r="AG191" s="41"/>
      <c r="AH191" s="42"/>
      <c r="AI191" s="43"/>
      <c r="AK191" s="41">
        <f t="shared" si="64"/>
        <v>4279</v>
      </c>
      <c r="AL191" s="42">
        <f t="shared" si="64"/>
        <v>3000</v>
      </c>
      <c r="AM191" s="43">
        <f t="shared" si="64"/>
        <v>3000</v>
      </c>
      <c r="AT191" s="32">
        <f t="shared" si="65"/>
        <v>1</v>
      </c>
      <c r="AV191" s="23">
        <v>2</v>
      </c>
      <c r="AW191" s="23">
        <v>6</v>
      </c>
      <c r="AX191" s="23">
        <f t="shared" si="66"/>
        <v>6</v>
      </c>
    </row>
    <row r="192" spans="2:50" ht="15" hidden="1" customHeight="1" x14ac:dyDescent="0.3">
      <c r="B192" s="15"/>
      <c r="C192" s="40" t="s">
        <v>22</v>
      </c>
      <c r="D192" s="34" t="s">
        <v>2</v>
      </c>
      <c r="E192" s="35" t="s">
        <v>2</v>
      </c>
      <c r="F192" s="41">
        <v>0</v>
      </c>
      <c r="G192" s="42">
        <v>0</v>
      </c>
      <c r="H192" s="43">
        <v>0</v>
      </c>
      <c r="I192" s="41">
        <v>0</v>
      </c>
      <c r="J192" s="42">
        <v>0</v>
      </c>
      <c r="K192" s="43">
        <v>0</v>
      </c>
      <c r="L192" s="41">
        <v>0</v>
      </c>
      <c r="M192" s="42">
        <v>0</v>
      </c>
      <c r="N192" s="43">
        <v>0</v>
      </c>
      <c r="O192" s="41">
        <v>0</v>
      </c>
      <c r="P192" s="42">
        <v>0</v>
      </c>
      <c r="Q192" s="43">
        <v>0</v>
      </c>
      <c r="R192" s="41">
        <v>0</v>
      </c>
      <c r="S192" s="42">
        <v>0</v>
      </c>
      <c r="T192" s="43">
        <v>0</v>
      </c>
      <c r="U192" s="41">
        <v>0</v>
      </c>
      <c r="V192" s="42">
        <v>0</v>
      </c>
      <c r="W192" s="43">
        <v>0</v>
      </c>
      <c r="X192" s="41">
        <v>0</v>
      </c>
      <c r="Y192" s="42">
        <v>0</v>
      </c>
      <c r="Z192" s="43">
        <v>0</v>
      </c>
      <c r="AA192" s="41">
        <v>0</v>
      </c>
      <c r="AB192" s="42">
        <v>0</v>
      </c>
      <c r="AC192" s="43">
        <v>0</v>
      </c>
      <c r="AD192" s="41"/>
      <c r="AE192" s="42"/>
      <c r="AF192" s="43"/>
      <c r="AG192" s="41"/>
      <c r="AH192" s="42"/>
      <c r="AI192" s="43"/>
      <c r="AK192" s="41">
        <f t="shared" si="64"/>
        <v>0</v>
      </c>
      <c r="AL192" s="42">
        <f t="shared" si="64"/>
        <v>0</v>
      </c>
      <c r="AM192" s="43">
        <f t="shared" si="64"/>
        <v>0</v>
      </c>
      <c r="AT192" s="32">
        <f t="shared" si="65"/>
        <v>0</v>
      </c>
      <c r="AV192" s="23">
        <v>2</v>
      </c>
      <c r="AW192" s="23">
        <v>6</v>
      </c>
      <c r="AX192" s="23">
        <f t="shared" si="66"/>
        <v>7</v>
      </c>
    </row>
    <row r="193" spans="2:50" ht="15" hidden="1" customHeight="1" x14ac:dyDescent="0.3">
      <c r="B193" s="15"/>
      <c r="C193" s="40" t="s">
        <v>22</v>
      </c>
      <c r="D193" s="34" t="s">
        <v>2</v>
      </c>
      <c r="E193" s="35" t="s">
        <v>2</v>
      </c>
      <c r="F193" s="41">
        <v>0</v>
      </c>
      <c r="G193" s="42">
        <v>0</v>
      </c>
      <c r="H193" s="43">
        <v>0</v>
      </c>
      <c r="I193" s="41">
        <v>0</v>
      </c>
      <c r="J193" s="42">
        <v>0</v>
      </c>
      <c r="K193" s="43">
        <v>0</v>
      </c>
      <c r="L193" s="41">
        <v>0</v>
      </c>
      <c r="M193" s="42">
        <v>0</v>
      </c>
      <c r="N193" s="43">
        <v>0</v>
      </c>
      <c r="O193" s="41">
        <v>0</v>
      </c>
      <c r="P193" s="42">
        <v>0</v>
      </c>
      <c r="Q193" s="43">
        <v>0</v>
      </c>
      <c r="R193" s="41">
        <v>0</v>
      </c>
      <c r="S193" s="42">
        <v>0</v>
      </c>
      <c r="T193" s="43">
        <v>0</v>
      </c>
      <c r="U193" s="41">
        <v>0</v>
      </c>
      <c r="V193" s="42">
        <v>0</v>
      </c>
      <c r="W193" s="43">
        <v>0</v>
      </c>
      <c r="X193" s="41">
        <v>0</v>
      </c>
      <c r="Y193" s="42">
        <v>0</v>
      </c>
      <c r="Z193" s="43">
        <v>0</v>
      </c>
      <c r="AA193" s="41">
        <v>0</v>
      </c>
      <c r="AB193" s="42">
        <v>0</v>
      </c>
      <c r="AC193" s="43">
        <v>0</v>
      </c>
      <c r="AD193" s="41"/>
      <c r="AE193" s="42"/>
      <c r="AF193" s="43"/>
      <c r="AG193" s="41"/>
      <c r="AH193" s="42"/>
      <c r="AI193" s="43"/>
      <c r="AK193" s="41">
        <f t="shared" si="64"/>
        <v>0</v>
      </c>
      <c r="AL193" s="42">
        <f t="shared" si="64"/>
        <v>0</v>
      </c>
      <c r="AM193" s="43">
        <f t="shared" si="64"/>
        <v>0</v>
      </c>
      <c r="AT193" s="32">
        <f t="shared" si="65"/>
        <v>0</v>
      </c>
      <c r="AV193" s="23">
        <v>2</v>
      </c>
      <c r="AW193" s="23">
        <v>6</v>
      </c>
      <c r="AX193" s="23">
        <f t="shared" si="66"/>
        <v>8</v>
      </c>
    </row>
    <row r="194" spans="2:50" ht="15" hidden="1" customHeight="1" x14ac:dyDescent="0.3">
      <c r="B194" s="15"/>
      <c r="C194" s="40" t="s">
        <v>22</v>
      </c>
      <c r="D194" s="34" t="s">
        <v>2</v>
      </c>
      <c r="E194" s="35" t="s">
        <v>2</v>
      </c>
      <c r="F194" s="41">
        <v>0</v>
      </c>
      <c r="G194" s="42">
        <v>0</v>
      </c>
      <c r="H194" s="43">
        <v>0</v>
      </c>
      <c r="I194" s="41">
        <v>0</v>
      </c>
      <c r="J194" s="42">
        <v>0</v>
      </c>
      <c r="K194" s="43">
        <v>0</v>
      </c>
      <c r="L194" s="41">
        <v>0</v>
      </c>
      <c r="M194" s="42">
        <v>0</v>
      </c>
      <c r="N194" s="43">
        <v>0</v>
      </c>
      <c r="O194" s="41">
        <v>0</v>
      </c>
      <c r="P194" s="42">
        <v>0</v>
      </c>
      <c r="Q194" s="43">
        <v>0</v>
      </c>
      <c r="R194" s="41">
        <v>0</v>
      </c>
      <c r="S194" s="42">
        <v>0</v>
      </c>
      <c r="T194" s="43">
        <v>0</v>
      </c>
      <c r="U194" s="41">
        <v>0</v>
      </c>
      <c r="V194" s="42">
        <v>0</v>
      </c>
      <c r="W194" s="43">
        <v>0</v>
      </c>
      <c r="X194" s="41">
        <v>0</v>
      </c>
      <c r="Y194" s="42">
        <v>0</v>
      </c>
      <c r="Z194" s="43">
        <v>0</v>
      </c>
      <c r="AA194" s="41">
        <v>0</v>
      </c>
      <c r="AB194" s="42">
        <v>0</v>
      </c>
      <c r="AC194" s="43">
        <v>0</v>
      </c>
      <c r="AD194" s="41"/>
      <c r="AE194" s="42"/>
      <c r="AF194" s="43"/>
      <c r="AG194" s="41"/>
      <c r="AH194" s="42"/>
      <c r="AI194" s="43"/>
      <c r="AK194" s="41">
        <f t="shared" si="64"/>
        <v>0</v>
      </c>
      <c r="AL194" s="42">
        <f t="shared" si="64"/>
        <v>0</v>
      </c>
      <c r="AM194" s="43">
        <f t="shared" si="64"/>
        <v>0</v>
      </c>
      <c r="AT194" s="32">
        <f t="shared" si="65"/>
        <v>0</v>
      </c>
      <c r="AV194" s="23">
        <v>2</v>
      </c>
      <c r="AW194" s="23">
        <v>6</v>
      </c>
      <c r="AX194" s="23">
        <f t="shared" si="66"/>
        <v>9</v>
      </c>
    </row>
    <row r="195" spans="2:50" ht="15" hidden="1" customHeight="1" x14ac:dyDescent="0.3">
      <c r="B195" s="15"/>
      <c r="C195" s="40" t="s">
        <v>22</v>
      </c>
      <c r="D195" s="34" t="s">
        <v>2</v>
      </c>
      <c r="E195" s="35" t="s">
        <v>2</v>
      </c>
      <c r="F195" s="41">
        <v>0</v>
      </c>
      <c r="G195" s="42">
        <v>0</v>
      </c>
      <c r="H195" s="43">
        <v>0</v>
      </c>
      <c r="I195" s="41">
        <v>0</v>
      </c>
      <c r="J195" s="42">
        <v>0</v>
      </c>
      <c r="K195" s="43">
        <v>0</v>
      </c>
      <c r="L195" s="41">
        <v>0</v>
      </c>
      <c r="M195" s="42">
        <v>0</v>
      </c>
      <c r="N195" s="43">
        <v>0</v>
      </c>
      <c r="O195" s="41">
        <v>0</v>
      </c>
      <c r="P195" s="42">
        <v>0</v>
      </c>
      <c r="Q195" s="43">
        <v>0</v>
      </c>
      <c r="R195" s="41">
        <v>0</v>
      </c>
      <c r="S195" s="42">
        <v>0</v>
      </c>
      <c r="T195" s="43">
        <v>0</v>
      </c>
      <c r="U195" s="41">
        <v>0</v>
      </c>
      <c r="V195" s="42">
        <v>0</v>
      </c>
      <c r="W195" s="43">
        <v>0</v>
      </c>
      <c r="X195" s="41">
        <v>0</v>
      </c>
      <c r="Y195" s="42">
        <v>0</v>
      </c>
      <c r="Z195" s="43">
        <v>0</v>
      </c>
      <c r="AA195" s="41">
        <v>0</v>
      </c>
      <c r="AB195" s="42">
        <v>0</v>
      </c>
      <c r="AC195" s="43">
        <v>0</v>
      </c>
      <c r="AD195" s="41"/>
      <c r="AE195" s="42"/>
      <c r="AF195" s="43"/>
      <c r="AG195" s="41"/>
      <c r="AH195" s="42"/>
      <c r="AI195" s="43"/>
      <c r="AK195" s="41">
        <f t="shared" si="64"/>
        <v>0</v>
      </c>
      <c r="AL195" s="42">
        <f t="shared" si="64"/>
        <v>0</v>
      </c>
      <c r="AM195" s="43">
        <f t="shared" si="64"/>
        <v>0</v>
      </c>
      <c r="AT195" s="32">
        <f t="shared" si="65"/>
        <v>0</v>
      </c>
      <c r="AV195" s="23">
        <v>2</v>
      </c>
      <c r="AW195" s="23">
        <v>6</v>
      </c>
      <c r="AX195" s="23">
        <f t="shared" si="66"/>
        <v>10</v>
      </c>
    </row>
    <row r="196" spans="2:50" ht="15" customHeight="1" x14ac:dyDescent="0.3">
      <c r="B196" s="15"/>
      <c r="C196" s="40" t="s">
        <v>23</v>
      </c>
      <c r="D196" s="34" t="s">
        <v>696</v>
      </c>
      <c r="E196" s="35" t="s">
        <v>914</v>
      </c>
      <c r="F196" s="41">
        <v>0</v>
      </c>
      <c r="G196" s="42">
        <v>0</v>
      </c>
      <c r="H196" s="43">
        <v>0</v>
      </c>
      <c r="I196" s="41">
        <v>0</v>
      </c>
      <c r="J196" s="42">
        <v>0</v>
      </c>
      <c r="K196" s="43">
        <v>0</v>
      </c>
      <c r="L196" s="41"/>
      <c r="M196" s="42"/>
      <c r="N196" s="43"/>
      <c r="O196" s="41">
        <v>0</v>
      </c>
      <c r="P196" s="42">
        <v>0</v>
      </c>
      <c r="Q196" s="43">
        <v>0</v>
      </c>
      <c r="R196" s="41">
        <v>2300</v>
      </c>
      <c r="S196" s="42">
        <v>2300</v>
      </c>
      <c r="T196" s="43">
        <v>2500</v>
      </c>
      <c r="U196" s="41">
        <v>1913</v>
      </c>
      <c r="V196" s="42">
        <v>0</v>
      </c>
      <c r="W196" s="43">
        <v>0</v>
      </c>
      <c r="X196" s="41">
        <v>0</v>
      </c>
      <c r="Y196" s="42">
        <v>0</v>
      </c>
      <c r="Z196" s="43">
        <v>0</v>
      </c>
      <c r="AA196" s="41"/>
      <c r="AB196" s="42"/>
      <c r="AC196" s="43"/>
      <c r="AD196" s="41"/>
      <c r="AE196" s="42"/>
      <c r="AF196" s="43"/>
      <c r="AG196" s="41"/>
      <c r="AH196" s="42"/>
      <c r="AI196" s="43"/>
      <c r="AK196" s="41">
        <f t="shared" si="64"/>
        <v>4213</v>
      </c>
      <c r="AL196" s="42">
        <f t="shared" si="64"/>
        <v>2300</v>
      </c>
      <c r="AM196" s="43">
        <f t="shared" si="64"/>
        <v>2500</v>
      </c>
      <c r="AT196" s="32">
        <f t="shared" si="65"/>
        <v>1</v>
      </c>
      <c r="AV196" s="23">
        <v>2</v>
      </c>
      <c r="AW196" s="23">
        <v>7</v>
      </c>
      <c r="AX196" s="23">
        <f t="shared" si="66"/>
        <v>1</v>
      </c>
    </row>
    <row r="197" spans="2:50" ht="15" customHeight="1" x14ac:dyDescent="0.3">
      <c r="B197" s="15"/>
      <c r="C197" s="50" t="str">
        <f>IF(LEN(E196)&lt;1,"","Total: " &amp; LEFT(E196,LEN(E196)-21) &amp; "Municipalities")</f>
        <v>Total: Thabo Mofutsanyana Municipalities</v>
      </c>
      <c r="D197" s="51"/>
      <c r="E197" s="52"/>
      <c r="F197" s="53">
        <f t="shared" ref="F197:K197" si="67">SUM(F186:F196)</f>
        <v>0</v>
      </c>
      <c r="G197" s="54">
        <f t="shared" si="67"/>
        <v>0</v>
      </c>
      <c r="H197" s="55">
        <f t="shared" si="67"/>
        <v>0</v>
      </c>
      <c r="I197" s="53">
        <f t="shared" si="67"/>
        <v>0</v>
      </c>
      <c r="J197" s="54">
        <f t="shared" si="67"/>
        <v>0</v>
      </c>
      <c r="K197" s="55">
        <f t="shared" si="67"/>
        <v>0</v>
      </c>
      <c r="L197" s="53"/>
      <c r="M197" s="54"/>
      <c r="N197" s="55"/>
      <c r="O197" s="53">
        <f t="shared" ref="O197:W197" si="68">SUM(O186:O196)</f>
        <v>0</v>
      </c>
      <c r="P197" s="54">
        <f t="shared" si="68"/>
        <v>0</v>
      </c>
      <c r="Q197" s="55">
        <f t="shared" si="68"/>
        <v>0</v>
      </c>
      <c r="R197" s="53">
        <f t="shared" si="68"/>
        <v>18800</v>
      </c>
      <c r="S197" s="54">
        <f t="shared" si="68"/>
        <v>18800</v>
      </c>
      <c r="T197" s="55">
        <f t="shared" si="68"/>
        <v>19400</v>
      </c>
      <c r="U197" s="53">
        <f t="shared" si="68"/>
        <v>12791</v>
      </c>
      <c r="V197" s="54">
        <f t="shared" si="68"/>
        <v>0</v>
      </c>
      <c r="W197" s="55">
        <f t="shared" si="68"/>
        <v>0</v>
      </c>
      <c r="X197" s="53">
        <f>SUM(X186:X196)</f>
        <v>0</v>
      </c>
      <c r="Y197" s="54">
        <f>SUM(Y186:Y196)</f>
        <v>0</v>
      </c>
      <c r="Z197" s="55">
        <f>SUM(Z186:Z196)</f>
        <v>0</v>
      </c>
      <c r="AA197" s="53"/>
      <c r="AB197" s="54"/>
      <c r="AC197" s="55"/>
      <c r="AD197" s="53"/>
      <c r="AE197" s="54"/>
      <c r="AF197" s="55"/>
      <c r="AG197" s="53"/>
      <c r="AH197" s="54"/>
      <c r="AI197" s="55"/>
      <c r="AK197" s="53">
        <f>SUM(AK186:AK196)</f>
        <v>31591</v>
      </c>
      <c r="AL197" s="54">
        <f>SUM(AL186:AL196)</f>
        <v>18800</v>
      </c>
      <c r="AM197" s="55">
        <f>SUM(AM186:AM196)</f>
        <v>19400</v>
      </c>
      <c r="AT197" s="32">
        <f>IF(SUM(AT186:AT196)=0,0,1)</f>
        <v>1</v>
      </c>
    </row>
    <row r="198" spans="2:50" ht="15" customHeight="1" x14ac:dyDescent="0.3">
      <c r="B198" s="15"/>
      <c r="C198" s="40"/>
      <c r="D198" s="34"/>
      <c r="E198" s="35"/>
      <c r="F198" s="41"/>
      <c r="G198" s="42"/>
      <c r="H198" s="43"/>
      <c r="I198" s="41"/>
      <c r="J198" s="42"/>
      <c r="K198" s="43"/>
      <c r="L198" s="41"/>
      <c r="M198" s="42"/>
      <c r="N198" s="43"/>
      <c r="O198" s="41"/>
      <c r="P198" s="42"/>
      <c r="Q198" s="43"/>
      <c r="R198" s="41"/>
      <c r="S198" s="42"/>
      <c r="T198" s="43"/>
      <c r="U198" s="41"/>
      <c r="V198" s="42"/>
      <c r="W198" s="43"/>
      <c r="X198" s="41"/>
      <c r="Y198" s="42"/>
      <c r="Z198" s="43"/>
      <c r="AA198" s="41"/>
      <c r="AB198" s="42"/>
      <c r="AC198" s="43"/>
      <c r="AD198" s="41"/>
      <c r="AE198" s="42"/>
      <c r="AF198" s="43"/>
      <c r="AG198" s="41"/>
      <c r="AH198" s="42"/>
      <c r="AI198" s="43"/>
      <c r="AK198" s="41"/>
      <c r="AL198" s="42"/>
      <c r="AM198" s="43"/>
      <c r="AT198" s="32">
        <f>IF(AT197=0,0,1)</f>
        <v>1</v>
      </c>
    </row>
    <row r="199" spans="2:50" ht="15" customHeight="1" x14ac:dyDescent="0.3">
      <c r="B199" s="15"/>
      <c r="C199" s="40" t="s">
        <v>22</v>
      </c>
      <c r="D199" s="34" t="s">
        <v>320</v>
      </c>
      <c r="E199" s="35" t="s">
        <v>909</v>
      </c>
      <c r="F199" s="41">
        <v>0</v>
      </c>
      <c r="G199" s="42">
        <v>0</v>
      </c>
      <c r="H199" s="43">
        <v>0</v>
      </c>
      <c r="I199" s="41">
        <v>0</v>
      </c>
      <c r="J199" s="42">
        <v>0</v>
      </c>
      <c r="K199" s="43">
        <v>0</v>
      </c>
      <c r="L199" s="41"/>
      <c r="M199" s="42"/>
      <c r="N199" s="43"/>
      <c r="O199" s="41">
        <v>0</v>
      </c>
      <c r="P199" s="42">
        <v>0</v>
      </c>
      <c r="Q199" s="43">
        <v>0</v>
      </c>
      <c r="R199" s="41">
        <v>2300</v>
      </c>
      <c r="S199" s="42">
        <v>2300</v>
      </c>
      <c r="T199" s="43">
        <v>2500</v>
      </c>
      <c r="U199" s="41">
        <v>1299</v>
      </c>
      <c r="V199" s="42">
        <v>0</v>
      </c>
      <c r="W199" s="43">
        <v>0</v>
      </c>
      <c r="X199" s="41">
        <v>0</v>
      </c>
      <c r="Y199" s="42">
        <v>0</v>
      </c>
      <c r="Z199" s="43">
        <v>0</v>
      </c>
      <c r="AA199" s="41"/>
      <c r="AB199" s="42"/>
      <c r="AC199" s="43"/>
      <c r="AD199" s="41"/>
      <c r="AE199" s="42"/>
      <c r="AF199" s="43"/>
      <c r="AG199" s="41"/>
      <c r="AH199" s="42"/>
      <c r="AI199" s="43"/>
      <c r="AK199" s="41">
        <f t="shared" ref="AK199:AM208" si="69">F199+I199+L199+O199+R199+U199+X199+AA199+AD199+AG199</f>
        <v>3599</v>
      </c>
      <c r="AL199" s="42">
        <f t="shared" si="69"/>
        <v>2300</v>
      </c>
      <c r="AM199" s="43">
        <f t="shared" si="69"/>
        <v>2500</v>
      </c>
      <c r="AT199" s="32">
        <f t="shared" ref="AT199:AT209" si="70">IF(LEN(E199)&lt;2,0,1)</f>
        <v>1</v>
      </c>
      <c r="AV199" s="23">
        <v>2</v>
      </c>
      <c r="AW199" s="23">
        <v>8</v>
      </c>
      <c r="AX199" s="23">
        <v>1</v>
      </c>
    </row>
    <row r="200" spans="2:50" ht="15" customHeight="1" x14ac:dyDescent="0.3">
      <c r="B200" s="15"/>
      <c r="C200" s="40" t="s">
        <v>22</v>
      </c>
      <c r="D200" s="34" t="s">
        <v>324</v>
      </c>
      <c r="E200" s="35" t="s">
        <v>918</v>
      </c>
      <c r="F200" s="41">
        <v>0</v>
      </c>
      <c r="G200" s="42">
        <v>0</v>
      </c>
      <c r="H200" s="43">
        <v>0</v>
      </c>
      <c r="I200" s="41">
        <v>0</v>
      </c>
      <c r="J200" s="42">
        <v>0</v>
      </c>
      <c r="K200" s="43">
        <v>0</v>
      </c>
      <c r="L200" s="41"/>
      <c r="M200" s="42"/>
      <c r="N200" s="43"/>
      <c r="O200" s="41">
        <v>0</v>
      </c>
      <c r="P200" s="42">
        <v>0</v>
      </c>
      <c r="Q200" s="43">
        <v>0</v>
      </c>
      <c r="R200" s="41">
        <v>3000</v>
      </c>
      <c r="S200" s="42">
        <v>3000</v>
      </c>
      <c r="T200" s="43">
        <v>3000</v>
      </c>
      <c r="U200" s="41">
        <v>1480</v>
      </c>
      <c r="V200" s="42">
        <v>0</v>
      </c>
      <c r="W200" s="43">
        <v>0</v>
      </c>
      <c r="X200" s="41">
        <v>0</v>
      </c>
      <c r="Y200" s="42">
        <v>0</v>
      </c>
      <c r="Z200" s="43">
        <v>0</v>
      </c>
      <c r="AA200" s="41"/>
      <c r="AB200" s="42"/>
      <c r="AC200" s="43"/>
      <c r="AD200" s="41"/>
      <c r="AE200" s="42"/>
      <c r="AF200" s="43"/>
      <c r="AG200" s="41"/>
      <c r="AH200" s="42"/>
      <c r="AI200" s="43"/>
      <c r="AK200" s="41">
        <f t="shared" si="69"/>
        <v>4480</v>
      </c>
      <c r="AL200" s="42">
        <f t="shared" si="69"/>
        <v>3000</v>
      </c>
      <c r="AM200" s="43">
        <f t="shared" si="69"/>
        <v>3000</v>
      </c>
      <c r="AT200" s="32">
        <f t="shared" si="70"/>
        <v>1</v>
      </c>
      <c r="AV200" s="23">
        <v>2</v>
      </c>
      <c r="AW200" s="23">
        <v>8</v>
      </c>
      <c r="AX200" s="23">
        <f>IF(AW200=AW199,AX199+1,1)</f>
        <v>2</v>
      </c>
    </row>
    <row r="201" spans="2:50" ht="15" customHeight="1" x14ac:dyDescent="0.3">
      <c r="B201" s="15"/>
      <c r="C201" s="40" t="s">
        <v>22</v>
      </c>
      <c r="D201" s="34" t="s">
        <v>329</v>
      </c>
      <c r="E201" s="35" t="s">
        <v>917</v>
      </c>
      <c r="F201" s="41">
        <v>0</v>
      </c>
      <c r="G201" s="42">
        <v>0</v>
      </c>
      <c r="H201" s="43">
        <v>0</v>
      </c>
      <c r="I201" s="41">
        <v>0</v>
      </c>
      <c r="J201" s="42">
        <v>0</v>
      </c>
      <c r="K201" s="43">
        <v>0</v>
      </c>
      <c r="L201" s="41"/>
      <c r="M201" s="42"/>
      <c r="N201" s="43"/>
      <c r="O201" s="41">
        <v>0</v>
      </c>
      <c r="P201" s="42">
        <v>0</v>
      </c>
      <c r="Q201" s="43">
        <v>0</v>
      </c>
      <c r="R201" s="41">
        <v>2700</v>
      </c>
      <c r="S201" s="42">
        <v>2700</v>
      </c>
      <c r="T201" s="43">
        <v>2800</v>
      </c>
      <c r="U201" s="41">
        <v>1200</v>
      </c>
      <c r="V201" s="42">
        <v>0</v>
      </c>
      <c r="W201" s="43">
        <v>0</v>
      </c>
      <c r="X201" s="41">
        <v>0</v>
      </c>
      <c r="Y201" s="42">
        <v>0</v>
      </c>
      <c r="Z201" s="43">
        <v>0</v>
      </c>
      <c r="AA201" s="41"/>
      <c r="AB201" s="42"/>
      <c r="AC201" s="43"/>
      <c r="AD201" s="41"/>
      <c r="AE201" s="42"/>
      <c r="AF201" s="43"/>
      <c r="AG201" s="41"/>
      <c r="AH201" s="42"/>
      <c r="AI201" s="43"/>
      <c r="AK201" s="41">
        <f t="shared" si="69"/>
        <v>3900</v>
      </c>
      <c r="AL201" s="42">
        <f t="shared" si="69"/>
        <v>2700</v>
      </c>
      <c r="AM201" s="43">
        <f t="shared" si="69"/>
        <v>2800</v>
      </c>
      <c r="AT201" s="32">
        <f t="shared" si="70"/>
        <v>1</v>
      </c>
      <c r="AV201" s="23">
        <v>2</v>
      </c>
      <c r="AW201" s="23">
        <v>8</v>
      </c>
      <c r="AX201" s="23">
        <f t="shared" ref="AX201:AX209" si="71">IF(AW201=AW200,AX200+1,1)</f>
        <v>3</v>
      </c>
    </row>
    <row r="202" spans="2:50" ht="15" customHeight="1" x14ac:dyDescent="0.3">
      <c r="B202" s="15"/>
      <c r="C202" s="40" t="s">
        <v>22</v>
      </c>
      <c r="D202" s="34" t="s">
        <v>332</v>
      </c>
      <c r="E202" s="35" t="s">
        <v>919</v>
      </c>
      <c r="F202" s="41">
        <v>0</v>
      </c>
      <c r="G202" s="42">
        <v>0</v>
      </c>
      <c r="H202" s="43">
        <v>0</v>
      </c>
      <c r="I202" s="41">
        <v>0</v>
      </c>
      <c r="J202" s="42">
        <v>0</v>
      </c>
      <c r="K202" s="43">
        <v>0</v>
      </c>
      <c r="L202" s="41"/>
      <c r="M202" s="42"/>
      <c r="N202" s="43"/>
      <c r="O202" s="41">
        <v>0</v>
      </c>
      <c r="P202" s="42">
        <v>0</v>
      </c>
      <c r="Q202" s="43">
        <v>0</v>
      </c>
      <c r="R202" s="41">
        <v>3000</v>
      </c>
      <c r="S202" s="42">
        <v>3000</v>
      </c>
      <c r="T202" s="43">
        <v>3000</v>
      </c>
      <c r="U202" s="41">
        <v>1200</v>
      </c>
      <c r="V202" s="42">
        <v>0</v>
      </c>
      <c r="W202" s="43">
        <v>0</v>
      </c>
      <c r="X202" s="41">
        <v>0</v>
      </c>
      <c r="Y202" s="42">
        <v>0</v>
      </c>
      <c r="Z202" s="43">
        <v>0</v>
      </c>
      <c r="AA202" s="41"/>
      <c r="AB202" s="42"/>
      <c r="AC202" s="43"/>
      <c r="AD202" s="41"/>
      <c r="AE202" s="42"/>
      <c r="AF202" s="43"/>
      <c r="AG202" s="41"/>
      <c r="AH202" s="42"/>
      <c r="AI202" s="43"/>
      <c r="AK202" s="41">
        <f t="shared" si="69"/>
        <v>4200</v>
      </c>
      <c r="AL202" s="42">
        <f t="shared" si="69"/>
        <v>3000</v>
      </c>
      <c r="AM202" s="43">
        <f t="shared" si="69"/>
        <v>3000</v>
      </c>
      <c r="AT202" s="32">
        <f t="shared" si="70"/>
        <v>1</v>
      </c>
      <c r="AV202" s="23">
        <v>2</v>
      </c>
      <c r="AW202" s="23">
        <v>8</v>
      </c>
      <c r="AX202" s="23">
        <f t="shared" si="71"/>
        <v>4</v>
      </c>
    </row>
    <row r="203" spans="2:50" ht="15" hidden="1" customHeight="1" x14ac:dyDescent="0.3">
      <c r="B203" s="15"/>
      <c r="C203" s="40" t="s">
        <v>22</v>
      </c>
      <c r="D203" s="34" t="s">
        <v>2</v>
      </c>
      <c r="E203" s="35" t="s">
        <v>2</v>
      </c>
      <c r="F203" s="41">
        <v>0</v>
      </c>
      <c r="G203" s="42">
        <v>0</v>
      </c>
      <c r="H203" s="43">
        <v>0</v>
      </c>
      <c r="I203" s="41">
        <v>0</v>
      </c>
      <c r="J203" s="42">
        <v>0</v>
      </c>
      <c r="K203" s="43">
        <v>0</v>
      </c>
      <c r="L203" s="41">
        <v>0</v>
      </c>
      <c r="M203" s="42">
        <v>0</v>
      </c>
      <c r="N203" s="43">
        <v>0</v>
      </c>
      <c r="O203" s="41">
        <v>0</v>
      </c>
      <c r="P203" s="42">
        <v>0</v>
      </c>
      <c r="Q203" s="43">
        <v>0</v>
      </c>
      <c r="R203" s="41">
        <v>0</v>
      </c>
      <c r="S203" s="42">
        <v>0</v>
      </c>
      <c r="T203" s="43">
        <v>0</v>
      </c>
      <c r="U203" s="41">
        <v>0</v>
      </c>
      <c r="V203" s="42">
        <v>0</v>
      </c>
      <c r="W203" s="43">
        <v>0</v>
      </c>
      <c r="X203" s="41">
        <v>0</v>
      </c>
      <c r="Y203" s="42">
        <v>0</v>
      </c>
      <c r="Z203" s="43">
        <v>0</v>
      </c>
      <c r="AA203" s="41">
        <v>0</v>
      </c>
      <c r="AB203" s="42">
        <v>0</v>
      </c>
      <c r="AC203" s="43">
        <v>0</v>
      </c>
      <c r="AD203" s="41"/>
      <c r="AE203" s="42"/>
      <c r="AF203" s="43"/>
      <c r="AG203" s="41"/>
      <c r="AH203" s="42"/>
      <c r="AI203" s="43"/>
      <c r="AK203" s="41">
        <f t="shared" si="69"/>
        <v>0</v>
      </c>
      <c r="AL203" s="42">
        <f t="shared" si="69"/>
        <v>0</v>
      </c>
      <c r="AM203" s="43">
        <f t="shared" si="69"/>
        <v>0</v>
      </c>
      <c r="AT203" s="32">
        <f t="shared" si="70"/>
        <v>0</v>
      </c>
      <c r="AV203" s="23">
        <v>2</v>
      </c>
      <c r="AW203" s="23">
        <v>8</v>
      </c>
      <c r="AX203" s="23">
        <f t="shared" si="71"/>
        <v>5</v>
      </c>
    </row>
    <row r="204" spans="2:50" ht="15" hidden="1" customHeight="1" x14ac:dyDescent="0.3">
      <c r="B204" s="15"/>
      <c r="C204" s="40" t="s">
        <v>22</v>
      </c>
      <c r="D204" s="34" t="s">
        <v>2</v>
      </c>
      <c r="E204" s="35" t="s">
        <v>2</v>
      </c>
      <c r="F204" s="41">
        <v>0</v>
      </c>
      <c r="G204" s="42">
        <v>0</v>
      </c>
      <c r="H204" s="43">
        <v>0</v>
      </c>
      <c r="I204" s="41">
        <v>0</v>
      </c>
      <c r="J204" s="42">
        <v>0</v>
      </c>
      <c r="K204" s="43">
        <v>0</v>
      </c>
      <c r="L204" s="41">
        <v>0</v>
      </c>
      <c r="M204" s="42">
        <v>0</v>
      </c>
      <c r="N204" s="43">
        <v>0</v>
      </c>
      <c r="O204" s="41">
        <v>0</v>
      </c>
      <c r="P204" s="42">
        <v>0</v>
      </c>
      <c r="Q204" s="43">
        <v>0</v>
      </c>
      <c r="R204" s="41">
        <v>0</v>
      </c>
      <c r="S204" s="42">
        <v>0</v>
      </c>
      <c r="T204" s="43">
        <v>0</v>
      </c>
      <c r="U204" s="41">
        <v>0</v>
      </c>
      <c r="V204" s="42">
        <v>0</v>
      </c>
      <c r="W204" s="43">
        <v>0</v>
      </c>
      <c r="X204" s="41">
        <v>0</v>
      </c>
      <c r="Y204" s="42">
        <v>0</v>
      </c>
      <c r="Z204" s="43">
        <v>0</v>
      </c>
      <c r="AA204" s="41">
        <v>0</v>
      </c>
      <c r="AB204" s="42">
        <v>0</v>
      </c>
      <c r="AC204" s="43">
        <v>0</v>
      </c>
      <c r="AD204" s="41"/>
      <c r="AE204" s="42"/>
      <c r="AF204" s="43"/>
      <c r="AG204" s="41"/>
      <c r="AH204" s="42"/>
      <c r="AI204" s="43"/>
      <c r="AK204" s="41">
        <f t="shared" si="69"/>
        <v>0</v>
      </c>
      <c r="AL204" s="42">
        <f t="shared" si="69"/>
        <v>0</v>
      </c>
      <c r="AM204" s="43">
        <f t="shared" si="69"/>
        <v>0</v>
      </c>
      <c r="AT204" s="32">
        <f t="shared" si="70"/>
        <v>0</v>
      </c>
      <c r="AV204" s="23">
        <v>2</v>
      </c>
      <c r="AW204" s="23">
        <v>8</v>
      </c>
      <c r="AX204" s="23">
        <f t="shared" si="71"/>
        <v>6</v>
      </c>
    </row>
    <row r="205" spans="2:50" ht="15" hidden="1" customHeight="1" x14ac:dyDescent="0.3">
      <c r="B205" s="15"/>
      <c r="C205" s="40" t="s">
        <v>22</v>
      </c>
      <c r="D205" s="34" t="s">
        <v>2</v>
      </c>
      <c r="E205" s="35" t="s">
        <v>2</v>
      </c>
      <c r="F205" s="41">
        <v>0</v>
      </c>
      <c r="G205" s="42">
        <v>0</v>
      </c>
      <c r="H205" s="43">
        <v>0</v>
      </c>
      <c r="I205" s="41">
        <v>0</v>
      </c>
      <c r="J205" s="42">
        <v>0</v>
      </c>
      <c r="K205" s="43">
        <v>0</v>
      </c>
      <c r="L205" s="41">
        <v>0</v>
      </c>
      <c r="M205" s="42">
        <v>0</v>
      </c>
      <c r="N205" s="43">
        <v>0</v>
      </c>
      <c r="O205" s="41">
        <v>0</v>
      </c>
      <c r="P205" s="42">
        <v>0</v>
      </c>
      <c r="Q205" s="43">
        <v>0</v>
      </c>
      <c r="R205" s="41">
        <v>0</v>
      </c>
      <c r="S205" s="42">
        <v>0</v>
      </c>
      <c r="T205" s="43">
        <v>0</v>
      </c>
      <c r="U205" s="41">
        <v>0</v>
      </c>
      <c r="V205" s="42">
        <v>0</v>
      </c>
      <c r="W205" s="43">
        <v>0</v>
      </c>
      <c r="X205" s="41">
        <v>0</v>
      </c>
      <c r="Y205" s="42">
        <v>0</v>
      </c>
      <c r="Z205" s="43">
        <v>0</v>
      </c>
      <c r="AA205" s="41">
        <v>0</v>
      </c>
      <c r="AB205" s="42">
        <v>0</v>
      </c>
      <c r="AC205" s="43">
        <v>0</v>
      </c>
      <c r="AD205" s="41"/>
      <c r="AE205" s="42"/>
      <c r="AF205" s="43"/>
      <c r="AG205" s="41"/>
      <c r="AH205" s="42"/>
      <c r="AI205" s="43"/>
      <c r="AK205" s="41">
        <f t="shared" si="69"/>
        <v>0</v>
      </c>
      <c r="AL205" s="42">
        <f t="shared" si="69"/>
        <v>0</v>
      </c>
      <c r="AM205" s="43">
        <f t="shared" si="69"/>
        <v>0</v>
      </c>
      <c r="AT205" s="32">
        <f t="shared" si="70"/>
        <v>0</v>
      </c>
      <c r="AV205" s="23">
        <v>2</v>
      </c>
      <c r="AW205" s="23">
        <v>8</v>
      </c>
      <c r="AX205" s="23">
        <f t="shared" si="71"/>
        <v>7</v>
      </c>
    </row>
    <row r="206" spans="2:50" ht="15" hidden="1" customHeight="1" x14ac:dyDescent="0.3">
      <c r="B206" s="15"/>
      <c r="C206" s="40" t="s">
        <v>22</v>
      </c>
      <c r="D206" s="34" t="s">
        <v>2</v>
      </c>
      <c r="E206" s="35" t="s">
        <v>2</v>
      </c>
      <c r="F206" s="41">
        <v>0</v>
      </c>
      <c r="G206" s="42">
        <v>0</v>
      </c>
      <c r="H206" s="43">
        <v>0</v>
      </c>
      <c r="I206" s="41">
        <v>0</v>
      </c>
      <c r="J206" s="42">
        <v>0</v>
      </c>
      <c r="K206" s="43">
        <v>0</v>
      </c>
      <c r="L206" s="41">
        <v>0</v>
      </c>
      <c r="M206" s="42">
        <v>0</v>
      </c>
      <c r="N206" s="43">
        <v>0</v>
      </c>
      <c r="O206" s="41">
        <v>0</v>
      </c>
      <c r="P206" s="42">
        <v>0</v>
      </c>
      <c r="Q206" s="43">
        <v>0</v>
      </c>
      <c r="R206" s="41">
        <v>0</v>
      </c>
      <c r="S206" s="42">
        <v>0</v>
      </c>
      <c r="T206" s="43">
        <v>0</v>
      </c>
      <c r="U206" s="41">
        <v>0</v>
      </c>
      <c r="V206" s="42">
        <v>0</v>
      </c>
      <c r="W206" s="43">
        <v>0</v>
      </c>
      <c r="X206" s="41">
        <v>0</v>
      </c>
      <c r="Y206" s="42">
        <v>0</v>
      </c>
      <c r="Z206" s="43">
        <v>0</v>
      </c>
      <c r="AA206" s="41">
        <v>0</v>
      </c>
      <c r="AB206" s="42">
        <v>0</v>
      </c>
      <c r="AC206" s="43">
        <v>0</v>
      </c>
      <c r="AD206" s="41"/>
      <c r="AE206" s="42"/>
      <c r="AF206" s="43"/>
      <c r="AG206" s="41"/>
      <c r="AH206" s="42"/>
      <c r="AI206" s="43"/>
      <c r="AK206" s="41">
        <f t="shared" si="69"/>
        <v>0</v>
      </c>
      <c r="AL206" s="42">
        <f t="shared" si="69"/>
        <v>0</v>
      </c>
      <c r="AM206" s="43">
        <f t="shared" si="69"/>
        <v>0</v>
      </c>
      <c r="AT206" s="32">
        <f t="shared" si="70"/>
        <v>0</v>
      </c>
      <c r="AV206" s="23">
        <v>2</v>
      </c>
      <c r="AW206" s="23">
        <v>8</v>
      </c>
      <c r="AX206" s="23">
        <f t="shared" si="71"/>
        <v>8</v>
      </c>
    </row>
    <row r="207" spans="2:50" ht="15" hidden="1" customHeight="1" x14ac:dyDescent="0.3">
      <c r="B207" s="15"/>
      <c r="C207" s="40" t="s">
        <v>22</v>
      </c>
      <c r="D207" s="34" t="s">
        <v>2</v>
      </c>
      <c r="E207" s="35" t="s">
        <v>2</v>
      </c>
      <c r="F207" s="41">
        <v>0</v>
      </c>
      <c r="G207" s="42">
        <v>0</v>
      </c>
      <c r="H207" s="43">
        <v>0</v>
      </c>
      <c r="I207" s="41">
        <v>0</v>
      </c>
      <c r="J207" s="42">
        <v>0</v>
      </c>
      <c r="K207" s="43">
        <v>0</v>
      </c>
      <c r="L207" s="41">
        <v>0</v>
      </c>
      <c r="M207" s="42">
        <v>0</v>
      </c>
      <c r="N207" s="43">
        <v>0</v>
      </c>
      <c r="O207" s="41">
        <v>0</v>
      </c>
      <c r="P207" s="42">
        <v>0</v>
      </c>
      <c r="Q207" s="43">
        <v>0</v>
      </c>
      <c r="R207" s="41">
        <v>0</v>
      </c>
      <c r="S207" s="42">
        <v>0</v>
      </c>
      <c r="T207" s="43">
        <v>0</v>
      </c>
      <c r="U207" s="41">
        <v>0</v>
      </c>
      <c r="V207" s="42">
        <v>0</v>
      </c>
      <c r="W207" s="43">
        <v>0</v>
      </c>
      <c r="X207" s="41">
        <v>0</v>
      </c>
      <c r="Y207" s="42">
        <v>0</v>
      </c>
      <c r="Z207" s="43">
        <v>0</v>
      </c>
      <c r="AA207" s="41">
        <v>0</v>
      </c>
      <c r="AB207" s="42">
        <v>0</v>
      </c>
      <c r="AC207" s="43">
        <v>0</v>
      </c>
      <c r="AD207" s="41"/>
      <c r="AE207" s="42"/>
      <c r="AF207" s="43"/>
      <c r="AG207" s="41"/>
      <c r="AH207" s="42"/>
      <c r="AI207" s="43"/>
      <c r="AK207" s="41">
        <f t="shared" si="69"/>
        <v>0</v>
      </c>
      <c r="AL207" s="42">
        <f t="shared" si="69"/>
        <v>0</v>
      </c>
      <c r="AM207" s="43">
        <f t="shared" si="69"/>
        <v>0</v>
      </c>
      <c r="AT207" s="32">
        <f t="shared" si="70"/>
        <v>0</v>
      </c>
      <c r="AV207" s="23">
        <v>2</v>
      </c>
      <c r="AW207" s="23">
        <v>8</v>
      </c>
      <c r="AX207" s="23">
        <f t="shared" si="71"/>
        <v>9</v>
      </c>
    </row>
    <row r="208" spans="2:50" ht="15" hidden="1" customHeight="1" x14ac:dyDescent="0.3">
      <c r="B208" s="15"/>
      <c r="C208" s="40" t="s">
        <v>22</v>
      </c>
      <c r="D208" s="34" t="s">
        <v>2</v>
      </c>
      <c r="E208" s="35" t="s">
        <v>2</v>
      </c>
      <c r="F208" s="41">
        <v>0</v>
      </c>
      <c r="G208" s="42">
        <v>0</v>
      </c>
      <c r="H208" s="43">
        <v>0</v>
      </c>
      <c r="I208" s="41">
        <v>0</v>
      </c>
      <c r="J208" s="42">
        <v>0</v>
      </c>
      <c r="K208" s="43">
        <v>0</v>
      </c>
      <c r="L208" s="41">
        <v>0</v>
      </c>
      <c r="M208" s="42">
        <v>0</v>
      </c>
      <c r="N208" s="43">
        <v>0</v>
      </c>
      <c r="O208" s="41">
        <v>0</v>
      </c>
      <c r="P208" s="42">
        <v>0</v>
      </c>
      <c r="Q208" s="43">
        <v>0</v>
      </c>
      <c r="R208" s="41">
        <v>0</v>
      </c>
      <c r="S208" s="42">
        <v>0</v>
      </c>
      <c r="T208" s="43">
        <v>0</v>
      </c>
      <c r="U208" s="41">
        <v>0</v>
      </c>
      <c r="V208" s="42">
        <v>0</v>
      </c>
      <c r="W208" s="43">
        <v>0</v>
      </c>
      <c r="X208" s="41">
        <v>0</v>
      </c>
      <c r="Y208" s="42">
        <v>0</v>
      </c>
      <c r="Z208" s="43">
        <v>0</v>
      </c>
      <c r="AA208" s="41">
        <v>0</v>
      </c>
      <c r="AB208" s="42">
        <v>0</v>
      </c>
      <c r="AC208" s="43">
        <v>0</v>
      </c>
      <c r="AD208" s="41"/>
      <c r="AE208" s="42"/>
      <c r="AF208" s="43"/>
      <c r="AG208" s="41"/>
      <c r="AH208" s="42"/>
      <c r="AI208" s="43"/>
      <c r="AK208" s="41">
        <f t="shared" si="69"/>
        <v>0</v>
      </c>
      <c r="AL208" s="42">
        <f t="shared" si="69"/>
        <v>0</v>
      </c>
      <c r="AM208" s="43">
        <f t="shared" si="69"/>
        <v>0</v>
      </c>
      <c r="AT208" s="32">
        <f t="shared" si="70"/>
        <v>0</v>
      </c>
      <c r="AV208" s="23">
        <v>2</v>
      </c>
      <c r="AW208" s="23">
        <v>8</v>
      </c>
      <c r="AX208" s="23">
        <f t="shared" si="71"/>
        <v>10</v>
      </c>
    </row>
    <row r="209" spans="2:50" ht="15" customHeight="1" x14ac:dyDescent="0.3">
      <c r="B209" s="15"/>
      <c r="C209" s="40" t="s">
        <v>23</v>
      </c>
      <c r="D209" s="34" t="s">
        <v>697</v>
      </c>
      <c r="E209" s="35" t="s">
        <v>920</v>
      </c>
      <c r="F209" s="41">
        <v>0</v>
      </c>
      <c r="G209" s="42">
        <v>0</v>
      </c>
      <c r="H209" s="43">
        <v>0</v>
      </c>
      <c r="I209" s="41">
        <v>0</v>
      </c>
      <c r="J209" s="42">
        <v>0</v>
      </c>
      <c r="K209" s="43">
        <v>0</v>
      </c>
      <c r="L209" s="41"/>
      <c r="M209" s="42"/>
      <c r="N209" s="43"/>
      <c r="O209" s="41">
        <v>0</v>
      </c>
      <c r="P209" s="42">
        <v>0</v>
      </c>
      <c r="Q209" s="43">
        <v>0</v>
      </c>
      <c r="R209" s="41">
        <v>1300</v>
      </c>
      <c r="S209" s="42">
        <v>1400</v>
      </c>
      <c r="T209" s="43">
        <v>1600</v>
      </c>
      <c r="U209" s="41">
        <v>1200</v>
      </c>
      <c r="V209" s="42">
        <v>0</v>
      </c>
      <c r="W209" s="43">
        <v>0</v>
      </c>
      <c r="X209" s="41">
        <v>0</v>
      </c>
      <c r="Y209" s="42">
        <v>0</v>
      </c>
      <c r="Z209" s="43">
        <v>0</v>
      </c>
      <c r="AA209" s="41"/>
      <c r="AB209" s="42"/>
      <c r="AC209" s="43"/>
      <c r="AD209" s="41"/>
      <c r="AE209" s="42"/>
      <c r="AF209" s="43"/>
      <c r="AG209" s="41"/>
      <c r="AH209" s="42"/>
      <c r="AI209" s="43"/>
      <c r="AK209" s="42">
        <f>SUM(F209,I209,L209,O209,R209,U209,X209,AA209,AD209,AG209)</f>
        <v>2500</v>
      </c>
      <c r="AL209" s="42">
        <f>G209+J209+M209+P209+S209+V209+Y209+AB209+AE209+AH209</f>
        <v>1400</v>
      </c>
      <c r="AM209" s="43">
        <f>H209+K209+N209+Q209+T209+W209+Z209+AC209+AF209+AI209</f>
        <v>1600</v>
      </c>
      <c r="AT209" s="32">
        <f t="shared" si="70"/>
        <v>1</v>
      </c>
      <c r="AV209" s="23">
        <v>2</v>
      </c>
      <c r="AW209" s="23">
        <v>9</v>
      </c>
      <c r="AX209" s="23">
        <f t="shared" si="71"/>
        <v>1</v>
      </c>
    </row>
    <row r="210" spans="2:50" ht="15" customHeight="1" x14ac:dyDescent="0.3">
      <c r="B210" s="15"/>
      <c r="C210" s="50" t="str">
        <f>IF(LEN(E209)&lt;1,"","Total: " &amp; LEFT(E209,LEN(E209)-21) &amp; "Municipalities")</f>
        <v>Total: Fezile Dabi Municipalities</v>
      </c>
      <c r="D210" s="51"/>
      <c r="E210" s="52"/>
      <c r="F210" s="53">
        <f t="shared" ref="F210:K210" si="72">SUM(F199:F209)</f>
        <v>0</v>
      </c>
      <c r="G210" s="54">
        <f t="shared" si="72"/>
        <v>0</v>
      </c>
      <c r="H210" s="55">
        <f t="shared" si="72"/>
        <v>0</v>
      </c>
      <c r="I210" s="53">
        <f t="shared" si="72"/>
        <v>0</v>
      </c>
      <c r="J210" s="54">
        <f t="shared" si="72"/>
        <v>0</v>
      </c>
      <c r="K210" s="55">
        <f t="shared" si="72"/>
        <v>0</v>
      </c>
      <c r="L210" s="53"/>
      <c r="M210" s="54"/>
      <c r="N210" s="55"/>
      <c r="O210" s="53">
        <f t="shared" ref="O210:W210" si="73">SUM(O199:O209)</f>
        <v>0</v>
      </c>
      <c r="P210" s="54">
        <f t="shared" si="73"/>
        <v>0</v>
      </c>
      <c r="Q210" s="55">
        <f t="shared" si="73"/>
        <v>0</v>
      </c>
      <c r="R210" s="53">
        <f t="shared" si="73"/>
        <v>12300</v>
      </c>
      <c r="S210" s="54">
        <f t="shared" si="73"/>
        <v>12400</v>
      </c>
      <c r="T210" s="55">
        <f t="shared" si="73"/>
        <v>12900</v>
      </c>
      <c r="U210" s="53">
        <f t="shared" si="73"/>
        <v>6379</v>
      </c>
      <c r="V210" s="54">
        <f t="shared" si="73"/>
        <v>0</v>
      </c>
      <c r="W210" s="55">
        <f t="shared" si="73"/>
        <v>0</v>
      </c>
      <c r="X210" s="53">
        <f>SUM(X199:X209)</f>
        <v>0</v>
      </c>
      <c r="Y210" s="54">
        <f>SUM(Y199:Y209)</f>
        <v>0</v>
      </c>
      <c r="Z210" s="55">
        <f>SUM(Z199:Z209)</f>
        <v>0</v>
      </c>
      <c r="AA210" s="53"/>
      <c r="AB210" s="54"/>
      <c r="AC210" s="55"/>
      <c r="AD210" s="53"/>
      <c r="AE210" s="54"/>
      <c r="AF210" s="55"/>
      <c r="AG210" s="53"/>
      <c r="AH210" s="54"/>
      <c r="AI210" s="55"/>
      <c r="AK210" s="53">
        <f>SUM(AK199:AK209)</f>
        <v>18679</v>
      </c>
      <c r="AL210" s="54">
        <f>SUM(AL199:AL209)</f>
        <v>12400</v>
      </c>
      <c r="AM210" s="55">
        <f>SUM(AM199:AM209)</f>
        <v>12900</v>
      </c>
      <c r="AT210" s="32">
        <f>IF(SUM(AT199:AT209)=0,0,1)</f>
        <v>1</v>
      </c>
    </row>
    <row r="211" spans="2:50" ht="15" customHeight="1" x14ac:dyDescent="0.3">
      <c r="B211" s="15"/>
      <c r="C211" s="40"/>
      <c r="D211" s="34"/>
      <c r="E211" s="35"/>
      <c r="F211" s="41"/>
      <c r="G211" s="42"/>
      <c r="H211" s="43"/>
      <c r="I211" s="41"/>
      <c r="J211" s="42"/>
      <c r="K211" s="43"/>
      <c r="L211" s="41"/>
      <c r="M211" s="42"/>
      <c r="N211" s="43"/>
      <c r="O211" s="41"/>
      <c r="P211" s="42"/>
      <c r="Q211" s="43"/>
      <c r="R211" s="41"/>
      <c r="S211" s="42"/>
      <c r="T211" s="43"/>
      <c r="U211" s="41"/>
      <c r="V211" s="42"/>
      <c r="W211" s="43"/>
      <c r="X211" s="41"/>
      <c r="Y211" s="42"/>
      <c r="Z211" s="43"/>
      <c r="AA211" s="41"/>
      <c r="AB211" s="42"/>
      <c r="AC211" s="43"/>
      <c r="AD211" s="41"/>
      <c r="AE211" s="42"/>
      <c r="AF211" s="43"/>
      <c r="AG211" s="41"/>
      <c r="AH211" s="42"/>
      <c r="AI211" s="43"/>
      <c r="AK211" s="41"/>
      <c r="AL211" s="42"/>
      <c r="AM211" s="43"/>
      <c r="AT211" s="32">
        <f>IF(AT210=0,0,1)</f>
        <v>1</v>
      </c>
    </row>
    <row r="212" spans="2:50" ht="15" hidden="1" customHeight="1" x14ac:dyDescent="0.3">
      <c r="B212" s="15"/>
      <c r="C212" s="40" t="s">
        <v>22</v>
      </c>
      <c r="D212" s="34" t="s">
        <v>2</v>
      </c>
      <c r="E212" s="35" t="s">
        <v>2</v>
      </c>
      <c r="F212" s="41">
        <v>0</v>
      </c>
      <c r="G212" s="42">
        <v>0</v>
      </c>
      <c r="H212" s="43">
        <v>0</v>
      </c>
      <c r="I212" s="41">
        <v>0</v>
      </c>
      <c r="J212" s="42">
        <v>0</v>
      </c>
      <c r="K212" s="43">
        <v>0</v>
      </c>
      <c r="L212" s="41">
        <v>0</v>
      </c>
      <c r="M212" s="42">
        <v>0</v>
      </c>
      <c r="N212" s="43">
        <v>0</v>
      </c>
      <c r="O212" s="41">
        <v>0</v>
      </c>
      <c r="P212" s="42">
        <v>0</v>
      </c>
      <c r="Q212" s="43">
        <v>0</v>
      </c>
      <c r="R212" s="41">
        <v>0</v>
      </c>
      <c r="S212" s="42">
        <v>0</v>
      </c>
      <c r="T212" s="43">
        <v>0</v>
      </c>
      <c r="U212" s="41">
        <v>0</v>
      </c>
      <c r="V212" s="42">
        <v>0</v>
      </c>
      <c r="W212" s="43">
        <v>0</v>
      </c>
      <c r="X212" s="41">
        <v>0</v>
      </c>
      <c r="Y212" s="42">
        <v>0</v>
      </c>
      <c r="Z212" s="43">
        <v>0</v>
      </c>
      <c r="AA212" s="41">
        <v>0</v>
      </c>
      <c r="AB212" s="42">
        <v>0</v>
      </c>
      <c r="AC212" s="43">
        <v>0</v>
      </c>
      <c r="AD212" s="41"/>
      <c r="AE212" s="42"/>
      <c r="AF212" s="43"/>
      <c r="AG212" s="41"/>
      <c r="AH212" s="42"/>
      <c r="AI212" s="43"/>
      <c r="AK212" s="41">
        <f t="shared" ref="AK212:AM222" si="74">F212+I212+L212+O212+R212+U212+X212+AA212+AD212+AG212</f>
        <v>0</v>
      </c>
      <c r="AL212" s="42">
        <f t="shared" si="74"/>
        <v>0</v>
      </c>
      <c r="AM212" s="43">
        <f t="shared" si="74"/>
        <v>0</v>
      </c>
      <c r="AT212" s="32">
        <f t="shared" ref="AT212:AT222" si="75">IF(LEN(E212)&lt;2,0,1)</f>
        <v>0</v>
      </c>
      <c r="AV212" s="23">
        <v>2</v>
      </c>
      <c r="AW212" s="23">
        <v>10</v>
      </c>
      <c r="AX212" s="23">
        <v>1</v>
      </c>
    </row>
    <row r="213" spans="2:50" ht="15" hidden="1" customHeight="1" x14ac:dyDescent="0.3">
      <c r="B213" s="15"/>
      <c r="C213" s="40" t="s">
        <v>22</v>
      </c>
      <c r="D213" s="34" t="s">
        <v>2</v>
      </c>
      <c r="E213" s="35" t="s">
        <v>2</v>
      </c>
      <c r="F213" s="41">
        <v>0</v>
      </c>
      <c r="G213" s="42">
        <v>0</v>
      </c>
      <c r="H213" s="43">
        <v>0</v>
      </c>
      <c r="I213" s="41">
        <v>0</v>
      </c>
      <c r="J213" s="42">
        <v>0</v>
      </c>
      <c r="K213" s="43">
        <v>0</v>
      </c>
      <c r="L213" s="41">
        <v>0</v>
      </c>
      <c r="M213" s="42">
        <v>0</v>
      </c>
      <c r="N213" s="43">
        <v>0</v>
      </c>
      <c r="O213" s="41">
        <v>0</v>
      </c>
      <c r="P213" s="42">
        <v>0</v>
      </c>
      <c r="Q213" s="43">
        <v>0</v>
      </c>
      <c r="R213" s="41">
        <v>0</v>
      </c>
      <c r="S213" s="42">
        <v>0</v>
      </c>
      <c r="T213" s="43">
        <v>0</v>
      </c>
      <c r="U213" s="41">
        <v>0</v>
      </c>
      <c r="V213" s="42">
        <v>0</v>
      </c>
      <c r="W213" s="43">
        <v>0</v>
      </c>
      <c r="X213" s="41">
        <v>0</v>
      </c>
      <c r="Y213" s="42">
        <v>0</v>
      </c>
      <c r="Z213" s="43">
        <v>0</v>
      </c>
      <c r="AA213" s="41">
        <v>0</v>
      </c>
      <c r="AB213" s="42">
        <v>0</v>
      </c>
      <c r="AC213" s="43">
        <v>0</v>
      </c>
      <c r="AD213" s="41"/>
      <c r="AE213" s="42"/>
      <c r="AF213" s="43"/>
      <c r="AG213" s="41"/>
      <c r="AH213" s="42"/>
      <c r="AI213" s="43"/>
      <c r="AK213" s="41">
        <f t="shared" si="74"/>
        <v>0</v>
      </c>
      <c r="AL213" s="42">
        <f t="shared" si="74"/>
        <v>0</v>
      </c>
      <c r="AM213" s="43">
        <f t="shared" si="74"/>
        <v>0</v>
      </c>
      <c r="AT213" s="32">
        <f t="shared" si="75"/>
        <v>0</v>
      </c>
      <c r="AV213" s="23">
        <v>2</v>
      </c>
      <c r="AW213" s="23">
        <v>10</v>
      </c>
      <c r="AX213" s="23">
        <f>IF(AW213=AW212,AX212+1,1)</f>
        <v>2</v>
      </c>
    </row>
    <row r="214" spans="2:50" ht="15" hidden="1" customHeight="1" x14ac:dyDescent="0.3">
      <c r="B214" s="15"/>
      <c r="C214" s="40" t="s">
        <v>22</v>
      </c>
      <c r="D214" s="34" t="s">
        <v>2</v>
      </c>
      <c r="E214" s="35" t="s">
        <v>2</v>
      </c>
      <c r="F214" s="41">
        <v>0</v>
      </c>
      <c r="G214" s="42">
        <v>0</v>
      </c>
      <c r="H214" s="43">
        <v>0</v>
      </c>
      <c r="I214" s="41">
        <v>0</v>
      </c>
      <c r="J214" s="42">
        <v>0</v>
      </c>
      <c r="K214" s="43">
        <v>0</v>
      </c>
      <c r="L214" s="41">
        <v>0</v>
      </c>
      <c r="M214" s="42">
        <v>0</v>
      </c>
      <c r="N214" s="43">
        <v>0</v>
      </c>
      <c r="O214" s="41">
        <v>0</v>
      </c>
      <c r="P214" s="42">
        <v>0</v>
      </c>
      <c r="Q214" s="43">
        <v>0</v>
      </c>
      <c r="R214" s="41">
        <v>0</v>
      </c>
      <c r="S214" s="42">
        <v>0</v>
      </c>
      <c r="T214" s="43">
        <v>0</v>
      </c>
      <c r="U214" s="41">
        <v>0</v>
      </c>
      <c r="V214" s="42">
        <v>0</v>
      </c>
      <c r="W214" s="43">
        <v>0</v>
      </c>
      <c r="X214" s="41">
        <v>0</v>
      </c>
      <c r="Y214" s="42">
        <v>0</v>
      </c>
      <c r="Z214" s="43">
        <v>0</v>
      </c>
      <c r="AA214" s="41">
        <v>0</v>
      </c>
      <c r="AB214" s="42">
        <v>0</v>
      </c>
      <c r="AC214" s="43">
        <v>0</v>
      </c>
      <c r="AD214" s="41"/>
      <c r="AE214" s="42"/>
      <c r="AF214" s="43"/>
      <c r="AG214" s="41"/>
      <c r="AH214" s="42"/>
      <c r="AI214" s="43"/>
      <c r="AK214" s="41">
        <f t="shared" si="74"/>
        <v>0</v>
      </c>
      <c r="AL214" s="42">
        <f t="shared" si="74"/>
        <v>0</v>
      </c>
      <c r="AM214" s="43">
        <f t="shared" si="74"/>
        <v>0</v>
      </c>
      <c r="AT214" s="32">
        <f t="shared" si="75"/>
        <v>0</v>
      </c>
      <c r="AV214" s="23">
        <v>2</v>
      </c>
      <c r="AW214" s="23">
        <v>10</v>
      </c>
      <c r="AX214" s="23">
        <f t="shared" ref="AX214:AX222" si="76">IF(AW214=AW213,AX213+1,1)</f>
        <v>3</v>
      </c>
    </row>
    <row r="215" spans="2:50" ht="15" hidden="1" customHeight="1" x14ac:dyDescent="0.3">
      <c r="B215" s="15"/>
      <c r="C215" s="40" t="s">
        <v>22</v>
      </c>
      <c r="D215" s="34" t="s">
        <v>2</v>
      </c>
      <c r="E215" s="35" t="s">
        <v>2</v>
      </c>
      <c r="F215" s="41">
        <v>0</v>
      </c>
      <c r="G215" s="42">
        <v>0</v>
      </c>
      <c r="H215" s="43">
        <v>0</v>
      </c>
      <c r="I215" s="41">
        <v>0</v>
      </c>
      <c r="J215" s="42">
        <v>0</v>
      </c>
      <c r="K215" s="43">
        <v>0</v>
      </c>
      <c r="L215" s="41">
        <v>0</v>
      </c>
      <c r="M215" s="42">
        <v>0</v>
      </c>
      <c r="N215" s="43">
        <v>0</v>
      </c>
      <c r="O215" s="41">
        <v>0</v>
      </c>
      <c r="P215" s="42">
        <v>0</v>
      </c>
      <c r="Q215" s="43">
        <v>0</v>
      </c>
      <c r="R215" s="41">
        <v>0</v>
      </c>
      <c r="S215" s="42">
        <v>0</v>
      </c>
      <c r="T215" s="43">
        <v>0</v>
      </c>
      <c r="U215" s="41">
        <v>0</v>
      </c>
      <c r="V215" s="42">
        <v>0</v>
      </c>
      <c r="W215" s="43">
        <v>0</v>
      </c>
      <c r="X215" s="41">
        <v>0</v>
      </c>
      <c r="Y215" s="42">
        <v>0</v>
      </c>
      <c r="Z215" s="43">
        <v>0</v>
      </c>
      <c r="AA215" s="41">
        <v>0</v>
      </c>
      <c r="AB215" s="42">
        <v>0</v>
      </c>
      <c r="AC215" s="43">
        <v>0</v>
      </c>
      <c r="AD215" s="41"/>
      <c r="AE215" s="42"/>
      <c r="AF215" s="43"/>
      <c r="AG215" s="41"/>
      <c r="AH215" s="42"/>
      <c r="AI215" s="43"/>
      <c r="AK215" s="41">
        <f t="shared" si="74"/>
        <v>0</v>
      </c>
      <c r="AL215" s="42">
        <f t="shared" si="74"/>
        <v>0</v>
      </c>
      <c r="AM215" s="43">
        <f t="shared" si="74"/>
        <v>0</v>
      </c>
      <c r="AT215" s="32">
        <f t="shared" si="75"/>
        <v>0</v>
      </c>
      <c r="AV215" s="23">
        <v>2</v>
      </c>
      <c r="AW215" s="23">
        <v>10</v>
      </c>
      <c r="AX215" s="23">
        <f t="shared" si="76"/>
        <v>4</v>
      </c>
    </row>
    <row r="216" spans="2:50" ht="15" hidden="1" customHeight="1" x14ac:dyDescent="0.3">
      <c r="B216" s="15"/>
      <c r="C216" s="40" t="s">
        <v>22</v>
      </c>
      <c r="D216" s="34" t="s">
        <v>2</v>
      </c>
      <c r="E216" s="35" t="s">
        <v>2</v>
      </c>
      <c r="F216" s="41">
        <v>0</v>
      </c>
      <c r="G216" s="42">
        <v>0</v>
      </c>
      <c r="H216" s="43">
        <v>0</v>
      </c>
      <c r="I216" s="41">
        <v>0</v>
      </c>
      <c r="J216" s="42">
        <v>0</v>
      </c>
      <c r="K216" s="43">
        <v>0</v>
      </c>
      <c r="L216" s="41">
        <v>0</v>
      </c>
      <c r="M216" s="42">
        <v>0</v>
      </c>
      <c r="N216" s="43">
        <v>0</v>
      </c>
      <c r="O216" s="41">
        <v>0</v>
      </c>
      <c r="P216" s="42">
        <v>0</v>
      </c>
      <c r="Q216" s="43">
        <v>0</v>
      </c>
      <c r="R216" s="41">
        <v>0</v>
      </c>
      <c r="S216" s="42">
        <v>0</v>
      </c>
      <c r="T216" s="43">
        <v>0</v>
      </c>
      <c r="U216" s="41">
        <v>0</v>
      </c>
      <c r="V216" s="42">
        <v>0</v>
      </c>
      <c r="W216" s="43">
        <v>0</v>
      </c>
      <c r="X216" s="41">
        <v>0</v>
      </c>
      <c r="Y216" s="42">
        <v>0</v>
      </c>
      <c r="Z216" s="43">
        <v>0</v>
      </c>
      <c r="AA216" s="41">
        <v>0</v>
      </c>
      <c r="AB216" s="42">
        <v>0</v>
      </c>
      <c r="AC216" s="43">
        <v>0</v>
      </c>
      <c r="AD216" s="41"/>
      <c r="AE216" s="42"/>
      <c r="AF216" s="43"/>
      <c r="AG216" s="41"/>
      <c r="AH216" s="42"/>
      <c r="AI216" s="43"/>
      <c r="AK216" s="41">
        <f t="shared" si="74"/>
        <v>0</v>
      </c>
      <c r="AL216" s="42">
        <f t="shared" si="74"/>
        <v>0</v>
      </c>
      <c r="AM216" s="43">
        <f t="shared" si="74"/>
        <v>0</v>
      </c>
      <c r="AT216" s="32">
        <f t="shared" si="75"/>
        <v>0</v>
      </c>
      <c r="AV216" s="23">
        <v>2</v>
      </c>
      <c r="AW216" s="23">
        <v>10</v>
      </c>
      <c r="AX216" s="23">
        <f t="shared" si="76"/>
        <v>5</v>
      </c>
    </row>
    <row r="217" spans="2:50" ht="15" hidden="1" customHeight="1" x14ac:dyDescent="0.3">
      <c r="B217" s="15"/>
      <c r="C217" s="40" t="s">
        <v>22</v>
      </c>
      <c r="D217" s="34" t="s">
        <v>2</v>
      </c>
      <c r="E217" s="35" t="s">
        <v>2</v>
      </c>
      <c r="F217" s="41">
        <v>0</v>
      </c>
      <c r="G217" s="42">
        <v>0</v>
      </c>
      <c r="H217" s="43">
        <v>0</v>
      </c>
      <c r="I217" s="41">
        <v>0</v>
      </c>
      <c r="J217" s="42">
        <v>0</v>
      </c>
      <c r="K217" s="43">
        <v>0</v>
      </c>
      <c r="L217" s="41">
        <v>0</v>
      </c>
      <c r="M217" s="42">
        <v>0</v>
      </c>
      <c r="N217" s="43">
        <v>0</v>
      </c>
      <c r="O217" s="41">
        <v>0</v>
      </c>
      <c r="P217" s="42">
        <v>0</v>
      </c>
      <c r="Q217" s="43">
        <v>0</v>
      </c>
      <c r="R217" s="41">
        <v>0</v>
      </c>
      <c r="S217" s="42">
        <v>0</v>
      </c>
      <c r="T217" s="43">
        <v>0</v>
      </c>
      <c r="U217" s="41">
        <v>0</v>
      </c>
      <c r="V217" s="42">
        <v>0</v>
      </c>
      <c r="W217" s="43">
        <v>0</v>
      </c>
      <c r="X217" s="41">
        <v>0</v>
      </c>
      <c r="Y217" s="42">
        <v>0</v>
      </c>
      <c r="Z217" s="43">
        <v>0</v>
      </c>
      <c r="AA217" s="41">
        <v>0</v>
      </c>
      <c r="AB217" s="42">
        <v>0</v>
      </c>
      <c r="AC217" s="43">
        <v>0</v>
      </c>
      <c r="AD217" s="41"/>
      <c r="AE217" s="42"/>
      <c r="AF217" s="43"/>
      <c r="AG217" s="41"/>
      <c r="AH217" s="42"/>
      <c r="AI217" s="43"/>
      <c r="AK217" s="41">
        <f t="shared" si="74"/>
        <v>0</v>
      </c>
      <c r="AL217" s="42">
        <f t="shared" si="74"/>
        <v>0</v>
      </c>
      <c r="AM217" s="43">
        <f t="shared" si="74"/>
        <v>0</v>
      </c>
      <c r="AT217" s="32">
        <f t="shared" si="75"/>
        <v>0</v>
      </c>
      <c r="AV217" s="23">
        <v>2</v>
      </c>
      <c r="AW217" s="23">
        <v>10</v>
      </c>
      <c r="AX217" s="23">
        <f t="shared" si="76"/>
        <v>6</v>
      </c>
    </row>
    <row r="218" spans="2:50" ht="15" hidden="1" customHeight="1" x14ac:dyDescent="0.3">
      <c r="B218" s="15"/>
      <c r="C218" s="40" t="s">
        <v>22</v>
      </c>
      <c r="D218" s="34" t="s">
        <v>2</v>
      </c>
      <c r="E218" s="35" t="s">
        <v>2</v>
      </c>
      <c r="F218" s="41">
        <v>0</v>
      </c>
      <c r="G218" s="42">
        <v>0</v>
      </c>
      <c r="H218" s="43">
        <v>0</v>
      </c>
      <c r="I218" s="41">
        <v>0</v>
      </c>
      <c r="J218" s="42">
        <v>0</v>
      </c>
      <c r="K218" s="43">
        <v>0</v>
      </c>
      <c r="L218" s="41">
        <v>0</v>
      </c>
      <c r="M218" s="42">
        <v>0</v>
      </c>
      <c r="N218" s="43">
        <v>0</v>
      </c>
      <c r="O218" s="41">
        <v>0</v>
      </c>
      <c r="P218" s="42">
        <v>0</v>
      </c>
      <c r="Q218" s="43">
        <v>0</v>
      </c>
      <c r="R218" s="41">
        <v>0</v>
      </c>
      <c r="S218" s="42">
        <v>0</v>
      </c>
      <c r="T218" s="43">
        <v>0</v>
      </c>
      <c r="U218" s="41">
        <v>0</v>
      </c>
      <c r="V218" s="42">
        <v>0</v>
      </c>
      <c r="W218" s="43">
        <v>0</v>
      </c>
      <c r="X218" s="41">
        <v>0</v>
      </c>
      <c r="Y218" s="42">
        <v>0</v>
      </c>
      <c r="Z218" s="43">
        <v>0</v>
      </c>
      <c r="AA218" s="41">
        <v>0</v>
      </c>
      <c r="AB218" s="42">
        <v>0</v>
      </c>
      <c r="AC218" s="43">
        <v>0</v>
      </c>
      <c r="AD218" s="41"/>
      <c r="AE218" s="42"/>
      <c r="AF218" s="43"/>
      <c r="AG218" s="41"/>
      <c r="AH218" s="42"/>
      <c r="AI218" s="43"/>
      <c r="AK218" s="41">
        <f t="shared" si="74"/>
        <v>0</v>
      </c>
      <c r="AL218" s="42">
        <f t="shared" si="74"/>
        <v>0</v>
      </c>
      <c r="AM218" s="43">
        <f t="shared" si="74"/>
        <v>0</v>
      </c>
      <c r="AT218" s="32">
        <f t="shared" si="75"/>
        <v>0</v>
      </c>
      <c r="AV218" s="23">
        <v>2</v>
      </c>
      <c r="AW218" s="23">
        <v>10</v>
      </c>
      <c r="AX218" s="23">
        <f t="shared" si="76"/>
        <v>7</v>
      </c>
    </row>
    <row r="219" spans="2:50" ht="15" hidden="1" customHeight="1" x14ac:dyDescent="0.3">
      <c r="B219" s="15"/>
      <c r="C219" s="40" t="s">
        <v>22</v>
      </c>
      <c r="D219" s="34" t="s">
        <v>2</v>
      </c>
      <c r="E219" s="35" t="s">
        <v>2</v>
      </c>
      <c r="F219" s="41">
        <v>0</v>
      </c>
      <c r="G219" s="42">
        <v>0</v>
      </c>
      <c r="H219" s="43">
        <v>0</v>
      </c>
      <c r="I219" s="41">
        <v>0</v>
      </c>
      <c r="J219" s="42">
        <v>0</v>
      </c>
      <c r="K219" s="43">
        <v>0</v>
      </c>
      <c r="L219" s="41">
        <v>0</v>
      </c>
      <c r="M219" s="42">
        <v>0</v>
      </c>
      <c r="N219" s="43">
        <v>0</v>
      </c>
      <c r="O219" s="41">
        <v>0</v>
      </c>
      <c r="P219" s="42">
        <v>0</v>
      </c>
      <c r="Q219" s="43">
        <v>0</v>
      </c>
      <c r="R219" s="41">
        <v>0</v>
      </c>
      <c r="S219" s="42">
        <v>0</v>
      </c>
      <c r="T219" s="43">
        <v>0</v>
      </c>
      <c r="U219" s="41">
        <v>0</v>
      </c>
      <c r="V219" s="42">
        <v>0</v>
      </c>
      <c r="W219" s="43">
        <v>0</v>
      </c>
      <c r="X219" s="41">
        <v>0</v>
      </c>
      <c r="Y219" s="42">
        <v>0</v>
      </c>
      <c r="Z219" s="43">
        <v>0</v>
      </c>
      <c r="AA219" s="41">
        <v>0</v>
      </c>
      <c r="AB219" s="42">
        <v>0</v>
      </c>
      <c r="AC219" s="43">
        <v>0</v>
      </c>
      <c r="AD219" s="41"/>
      <c r="AE219" s="42"/>
      <c r="AF219" s="43"/>
      <c r="AG219" s="41"/>
      <c r="AH219" s="42"/>
      <c r="AI219" s="43"/>
      <c r="AK219" s="41">
        <f t="shared" si="74"/>
        <v>0</v>
      </c>
      <c r="AL219" s="42">
        <f t="shared" si="74"/>
        <v>0</v>
      </c>
      <c r="AM219" s="43">
        <f t="shared" si="74"/>
        <v>0</v>
      </c>
      <c r="AT219" s="32">
        <f t="shared" si="75"/>
        <v>0</v>
      </c>
      <c r="AV219" s="23">
        <v>2</v>
      </c>
      <c r="AW219" s="23">
        <v>10</v>
      </c>
      <c r="AX219" s="23">
        <f t="shared" si="76"/>
        <v>8</v>
      </c>
    </row>
    <row r="220" spans="2:50" ht="15" hidden="1" customHeight="1" x14ac:dyDescent="0.3">
      <c r="B220" s="15"/>
      <c r="C220" s="40" t="s">
        <v>22</v>
      </c>
      <c r="D220" s="34" t="s">
        <v>2</v>
      </c>
      <c r="E220" s="35" t="s">
        <v>2</v>
      </c>
      <c r="F220" s="41">
        <v>0</v>
      </c>
      <c r="G220" s="42">
        <v>0</v>
      </c>
      <c r="H220" s="43">
        <v>0</v>
      </c>
      <c r="I220" s="41">
        <v>0</v>
      </c>
      <c r="J220" s="42">
        <v>0</v>
      </c>
      <c r="K220" s="43">
        <v>0</v>
      </c>
      <c r="L220" s="41">
        <v>0</v>
      </c>
      <c r="M220" s="42">
        <v>0</v>
      </c>
      <c r="N220" s="43">
        <v>0</v>
      </c>
      <c r="O220" s="41">
        <v>0</v>
      </c>
      <c r="P220" s="42">
        <v>0</v>
      </c>
      <c r="Q220" s="43">
        <v>0</v>
      </c>
      <c r="R220" s="41">
        <v>0</v>
      </c>
      <c r="S220" s="42">
        <v>0</v>
      </c>
      <c r="T220" s="43">
        <v>0</v>
      </c>
      <c r="U220" s="41">
        <v>0</v>
      </c>
      <c r="V220" s="42">
        <v>0</v>
      </c>
      <c r="W220" s="43">
        <v>0</v>
      </c>
      <c r="X220" s="41">
        <v>0</v>
      </c>
      <c r="Y220" s="42">
        <v>0</v>
      </c>
      <c r="Z220" s="43">
        <v>0</v>
      </c>
      <c r="AA220" s="41">
        <v>0</v>
      </c>
      <c r="AB220" s="42">
        <v>0</v>
      </c>
      <c r="AC220" s="43">
        <v>0</v>
      </c>
      <c r="AD220" s="41"/>
      <c r="AE220" s="42"/>
      <c r="AF220" s="43"/>
      <c r="AG220" s="41"/>
      <c r="AH220" s="42"/>
      <c r="AI220" s="43"/>
      <c r="AK220" s="41">
        <f t="shared" si="74"/>
        <v>0</v>
      </c>
      <c r="AL220" s="42">
        <f t="shared" si="74"/>
        <v>0</v>
      </c>
      <c r="AM220" s="43">
        <f t="shared" si="74"/>
        <v>0</v>
      </c>
      <c r="AT220" s="32">
        <f t="shared" si="75"/>
        <v>0</v>
      </c>
      <c r="AV220" s="23">
        <v>2</v>
      </c>
      <c r="AW220" s="23">
        <v>10</v>
      </c>
      <c r="AX220" s="23">
        <f t="shared" si="76"/>
        <v>9</v>
      </c>
    </row>
    <row r="221" spans="2:50" ht="15" hidden="1" customHeight="1" x14ac:dyDescent="0.3">
      <c r="B221" s="15"/>
      <c r="C221" s="40" t="s">
        <v>22</v>
      </c>
      <c r="D221" s="34" t="s">
        <v>2</v>
      </c>
      <c r="E221" s="35" t="s">
        <v>2</v>
      </c>
      <c r="F221" s="41">
        <v>0</v>
      </c>
      <c r="G221" s="42">
        <v>0</v>
      </c>
      <c r="H221" s="43">
        <v>0</v>
      </c>
      <c r="I221" s="41">
        <v>0</v>
      </c>
      <c r="J221" s="42">
        <v>0</v>
      </c>
      <c r="K221" s="43">
        <v>0</v>
      </c>
      <c r="L221" s="41">
        <v>0</v>
      </c>
      <c r="M221" s="42">
        <v>0</v>
      </c>
      <c r="N221" s="43">
        <v>0</v>
      </c>
      <c r="O221" s="41">
        <v>0</v>
      </c>
      <c r="P221" s="42">
        <v>0</v>
      </c>
      <c r="Q221" s="43">
        <v>0</v>
      </c>
      <c r="R221" s="41">
        <v>0</v>
      </c>
      <c r="S221" s="42">
        <v>0</v>
      </c>
      <c r="T221" s="43">
        <v>0</v>
      </c>
      <c r="U221" s="41">
        <v>0</v>
      </c>
      <c r="V221" s="42">
        <v>0</v>
      </c>
      <c r="W221" s="43">
        <v>0</v>
      </c>
      <c r="X221" s="41">
        <v>0</v>
      </c>
      <c r="Y221" s="42">
        <v>0</v>
      </c>
      <c r="Z221" s="43">
        <v>0</v>
      </c>
      <c r="AA221" s="41">
        <v>0</v>
      </c>
      <c r="AB221" s="42">
        <v>0</v>
      </c>
      <c r="AC221" s="43">
        <v>0</v>
      </c>
      <c r="AD221" s="41"/>
      <c r="AE221" s="42"/>
      <c r="AF221" s="43"/>
      <c r="AG221" s="41"/>
      <c r="AH221" s="42"/>
      <c r="AI221" s="43"/>
      <c r="AK221" s="41">
        <f t="shared" si="74"/>
        <v>0</v>
      </c>
      <c r="AL221" s="42">
        <f t="shared" si="74"/>
        <v>0</v>
      </c>
      <c r="AM221" s="43">
        <f t="shared" si="74"/>
        <v>0</v>
      </c>
      <c r="AT221" s="32">
        <f t="shared" si="75"/>
        <v>0</v>
      </c>
      <c r="AV221" s="23">
        <v>2</v>
      </c>
      <c r="AW221" s="23">
        <v>10</v>
      </c>
      <c r="AX221" s="23">
        <f t="shared" si="76"/>
        <v>10</v>
      </c>
    </row>
    <row r="222" spans="2:50" ht="15" hidden="1" customHeight="1" x14ac:dyDescent="0.3">
      <c r="B222" s="15"/>
      <c r="C222" s="40" t="s">
        <v>23</v>
      </c>
      <c r="D222" s="34" t="s">
        <v>2</v>
      </c>
      <c r="E222" s="35" t="s">
        <v>2</v>
      </c>
      <c r="F222" s="41">
        <v>0</v>
      </c>
      <c r="G222" s="42">
        <v>0</v>
      </c>
      <c r="H222" s="43">
        <v>0</v>
      </c>
      <c r="I222" s="41">
        <v>0</v>
      </c>
      <c r="J222" s="42">
        <v>0</v>
      </c>
      <c r="K222" s="43">
        <v>0</v>
      </c>
      <c r="L222" s="41">
        <v>0</v>
      </c>
      <c r="M222" s="42">
        <v>0</v>
      </c>
      <c r="N222" s="43">
        <v>0</v>
      </c>
      <c r="O222" s="41">
        <v>0</v>
      </c>
      <c r="P222" s="42">
        <v>0</v>
      </c>
      <c r="Q222" s="43">
        <v>0</v>
      </c>
      <c r="R222" s="41">
        <v>0</v>
      </c>
      <c r="S222" s="42">
        <v>0</v>
      </c>
      <c r="T222" s="43">
        <v>0</v>
      </c>
      <c r="U222" s="41">
        <v>0</v>
      </c>
      <c r="V222" s="42">
        <v>0</v>
      </c>
      <c r="W222" s="43">
        <v>0</v>
      </c>
      <c r="X222" s="41">
        <v>0</v>
      </c>
      <c r="Y222" s="42">
        <v>0</v>
      </c>
      <c r="Z222" s="43">
        <v>0</v>
      </c>
      <c r="AA222" s="41">
        <v>0</v>
      </c>
      <c r="AB222" s="42">
        <v>0</v>
      </c>
      <c r="AC222" s="43">
        <v>0</v>
      </c>
      <c r="AD222" s="41"/>
      <c r="AE222" s="42"/>
      <c r="AF222" s="43"/>
      <c r="AG222" s="41"/>
      <c r="AH222" s="42"/>
      <c r="AI222" s="43"/>
      <c r="AK222" s="41">
        <f t="shared" si="74"/>
        <v>0</v>
      </c>
      <c r="AL222" s="42">
        <f t="shared" si="74"/>
        <v>0</v>
      </c>
      <c r="AM222" s="43">
        <f t="shared" si="74"/>
        <v>0</v>
      </c>
      <c r="AT222" s="32">
        <f t="shared" si="75"/>
        <v>0</v>
      </c>
      <c r="AV222" s="23">
        <v>2</v>
      </c>
      <c r="AW222" s="23">
        <v>11</v>
      </c>
      <c r="AX222" s="23">
        <f t="shared" si="76"/>
        <v>1</v>
      </c>
    </row>
    <row r="223" spans="2:50" ht="15" hidden="1" customHeight="1" x14ac:dyDescent="0.3">
      <c r="B223" s="15"/>
      <c r="C223" s="50" t="str">
        <f>IF(LEN(E222)&lt;1,"","Total: " &amp; LEFT(E222,LEN(E222)-21) &amp; "Municipalities")</f>
        <v/>
      </c>
      <c r="D223" s="51"/>
      <c r="E223" s="52"/>
      <c r="F223" s="53">
        <f t="shared" ref="F223:K223" si="77">SUM(F212:F222)</f>
        <v>0</v>
      </c>
      <c r="G223" s="54">
        <f t="shared" si="77"/>
        <v>0</v>
      </c>
      <c r="H223" s="55">
        <f t="shared" si="77"/>
        <v>0</v>
      </c>
      <c r="I223" s="53">
        <f t="shared" si="77"/>
        <v>0</v>
      </c>
      <c r="J223" s="54">
        <f t="shared" si="77"/>
        <v>0</v>
      </c>
      <c r="K223" s="55">
        <f t="shared" si="77"/>
        <v>0</v>
      </c>
      <c r="L223" s="53">
        <f t="shared" ref="L223:W223" si="78">SUM(L212:L222)</f>
        <v>0</v>
      </c>
      <c r="M223" s="54">
        <f t="shared" si="78"/>
        <v>0</v>
      </c>
      <c r="N223" s="55">
        <f t="shared" si="78"/>
        <v>0</v>
      </c>
      <c r="O223" s="53">
        <f t="shared" si="78"/>
        <v>0</v>
      </c>
      <c r="P223" s="54">
        <f t="shared" si="78"/>
        <v>0</v>
      </c>
      <c r="Q223" s="55">
        <f t="shared" si="78"/>
        <v>0</v>
      </c>
      <c r="R223" s="53">
        <f t="shared" si="78"/>
        <v>0</v>
      </c>
      <c r="S223" s="54">
        <f t="shared" si="78"/>
        <v>0</v>
      </c>
      <c r="T223" s="55">
        <f t="shared" si="78"/>
        <v>0</v>
      </c>
      <c r="U223" s="53">
        <f t="shared" si="78"/>
        <v>0</v>
      </c>
      <c r="V223" s="54">
        <f t="shared" si="78"/>
        <v>0</v>
      </c>
      <c r="W223" s="55">
        <f t="shared" si="78"/>
        <v>0</v>
      </c>
      <c r="X223" s="53">
        <f>SUM(X212:X222)</f>
        <v>0</v>
      </c>
      <c r="Y223" s="54">
        <f>SUM(Y212:Y222)</f>
        <v>0</v>
      </c>
      <c r="Z223" s="55">
        <f>SUM(Z212:Z222)</f>
        <v>0</v>
      </c>
      <c r="AA223" s="53">
        <f t="shared" ref="AA223:AI223" si="79">SUM(AA212:AA222)</f>
        <v>0</v>
      </c>
      <c r="AB223" s="54">
        <f t="shared" si="79"/>
        <v>0</v>
      </c>
      <c r="AC223" s="55">
        <f t="shared" si="79"/>
        <v>0</v>
      </c>
      <c r="AD223" s="53">
        <f t="shared" si="79"/>
        <v>0</v>
      </c>
      <c r="AE223" s="54">
        <f t="shared" si="79"/>
        <v>0</v>
      </c>
      <c r="AF223" s="55">
        <f t="shared" si="79"/>
        <v>0</v>
      </c>
      <c r="AG223" s="53">
        <f t="shared" si="79"/>
        <v>0</v>
      </c>
      <c r="AH223" s="54">
        <f t="shared" si="79"/>
        <v>0</v>
      </c>
      <c r="AI223" s="55">
        <f t="shared" si="79"/>
        <v>0</v>
      </c>
      <c r="AK223" s="53">
        <f>SUM(AK212:AK222)</f>
        <v>0</v>
      </c>
      <c r="AL223" s="54">
        <f>SUM(AL212:AL222)</f>
        <v>0</v>
      </c>
      <c r="AM223" s="55">
        <f>SUM(AM212:AM222)</f>
        <v>0</v>
      </c>
      <c r="AT223" s="32">
        <f>IF(SUM(AT212:AT222)=0,0,1)</f>
        <v>0</v>
      </c>
    </row>
    <row r="224" spans="2:50" ht="15" hidden="1" customHeight="1" x14ac:dyDescent="0.3">
      <c r="B224" s="15"/>
      <c r="C224" s="40"/>
      <c r="D224" s="34"/>
      <c r="E224" s="35"/>
      <c r="F224" s="41"/>
      <c r="G224" s="42"/>
      <c r="H224" s="43"/>
      <c r="I224" s="41"/>
      <c r="J224" s="42"/>
      <c r="K224" s="43"/>
      <c r="L224" s="41"/>
      <c r="M224" s="42"/>
      <c r="N224" s="43"/>
      <c r="O224" s="41"/>
      <c r="P224" s="42"/>
      <c r="Q224" s="43"/>
      <c r="R224" s="41"/>
      <c r="S224" s="42"/>
      <c r="T224" s="43"/>
      <c r="U224" s="41"/>
      <c r="V224" s="42"/>
      <c r="W224" s="43"/>
      <c r="X224" s="41"/>
      <c r="Y224" s="42"/>
      <c r="Z224" s="43"/>
      <c r="AA224" s="41"/>
      <c r="AB224" s="42"/>
      <c r="AC224" s="43"/>
      <c r="AD224" s="41"/>
      <c r="AE224" s="42"/>
      <c r="AF224" s="43"/>
      <c r="AG224" s="41"/>
      <c r="AH224" s="42"/>
      <c r="AI224" s="43"/>
      <c r="AK224" s="41"/>
      <c r="AL224" s="42"/>
      <c r="AM224" s="43"/>
      <c r="AT224" s="32">
        <f>IF(AT223=0,0,1)</f>
        <v>0</v>
      </c>
    </row>
    <row r="225" spans="2:50" ht="15" hidden="1" customHeight="1" x14ac:dyDescent="0.3">
      <c r="B225" s="15"/>
      <c r="C225" s="40" t="s">
        <v>22</v>
      </c>
      <c r="D225" s="34" t="s">
        <v>2</v>
      </c>
      <c r="E225" s="35" t="s">
        <v>2</v>
      </c>
      <c r="F225" s="41">
        <v>0</v>
      </c>
      <c r="G225" s="42">
        <v>0</v>
      </c>
      <c r="H225" s="43">
        <v>0</v>
      </c>
      <c r="I225" s="41">
        <v>0</v>
      </c>
      <c r="J225" s="42">
        <v>0</v>
      </c>
      <c r="K225" s="43">
        <v>0</v>
      </c>
      <c r="L225" s="41">
        <v>0</v>
      </c>
      <c r="M225" s="42">
        <v>0</v>
      </c>
      <c r="N225" s="43">
        <v>0</v>
      </c>
      <c r="O225" s="41">
        <v>0</v>
      </c>
      <c r="P225" s="42">
        <v>0</v>
      </c>
      <c r="Q225" s="43">
        <v>0</v>
      </c>
      <c r="R225" s="41">
        <v>0</v>
      </c>
      <c r="S225" s="42">
        <v>0</v>
      </c>
      <c r="T225" s="43">
        <v>0</v>
      </c>
      <c r="U225" s="41">
        <v>0</v>
      </c>
      <c r="V225" s="42">
        <v>0</v>
      </c>
      <c r="W225" s="43">
        <v>0</v>
      </c>
      <c r="X225" s="41">
        <v>0</v>
      </c>
      <c r="Y225" s="42">
        <v>0</v>
      </c>
      <c r="Z225" s="43">
        <v>0</v>
      </c>
      <c r="AA225" s="41">
        <v>0</v>
      </c>
      <c r="AB225" s="42">
        <v>0</v>
      </c>
      <c r="AC225" s="43">
        <v>0</v>
      </c>
      <c r="AD225" s="41"/>
      <c r="AE225" s="42"/>
      <c r="AF225" s="43"/>
      <c r="AG225" s="41"/>
      <c r="AH225" s="42"/>
      <c r="AI225" s="43"/>
      <c r="AK225" s="41">
        <f t="shared" ref="AK225:AM235" si="80">F225+I225+L225+O225+R225+U225+X225+AA225+AD225+AG225</f>
        <v>0</v>
      </c>
      <c r="AL225" s="42">
        <f t="shared" si="80"/>
        <v>0</v>
      </c>
      <c r="AM225" s="43">
        <f t="shared" si="80"/>
        <v>0</v>
      </c>
      <c r="AT225" s="32">
        <f t="shared" ref="AT225:AT235" si="81">IF(LEN(E225)&lt;2,0,1)</f>
        <v>0</v>
      </c>
      <c r="AV225" s="23">
        <v>2</v>
      </c>
      <c r="AW225" s="23">
        <v>12</v>
      </c>
      <c r="AX225" s="23">
        <v>1</v>
      </c>
    </row>
    <row r="226" spans="2:50" ht="15" hidden="1" customHeight="1" x14ac:dyDescent="0.3">
      <c r="B226" s="15"/>
      <c r="C226" s="40" t="s">
        <v>22</v>
      </c>
      <c r="D226" s="34" t="s">
        <v>2</v>
      </c>
      <c r="E226" s="35" t="s">
        <v>2</v>
      </c>
      <c r="F226" s="41">
        <v>0</v>
      </c>
      <c r="G226" s="42">
        <v>0</v>
      </c>
      <c r="H226" s="43">
        <v>0</v>
      </c>
      <c r="I226" s="41">
        <v>0</v>
      </c>
      <c r="J226" s="42">
        <v>0</v>
      </c>
      <c r="K226" s="43">
        <v>0</v>
      </c>
      <c r="L226" s="41">
        <v>0</v>
      </c>
      <c r="M226" s="42">
        <v>0</v>
      </c>
      <c r="N226" s="43">
        <v>0</v>
      </c>
      <c r="O226" s="41">
        <v>0</v>
      </c>
      <c r="P226" s="42">
        <v>0</v>
      </c>
      <c r="Q226" s="43">
        <v>0</v>
      </c>
      <c r="R226" s="41">
        <v>0</v>
      </c>
      <c r="S226" s="42">
        <v>0</v>
      </c>
      <c r="T226" s="43">
        <v>0</v>
      </c>
      <c r="U226" s="41">
        <v>0</v>
      </c>
      <c r="V226" s="42">
        <v>0</v>
      </c>
      <c r="W226" s="43">
        <v>0</v>
      </c>
      <c r="X226" s="41">
        <v>0</v>
      </c>
      <c r="Y226" s="42">
        <v>0</v>
      </c>
      <c r="Z226" s="43">
        <v>0</v>
      </c>
      <c r="AA226" s="41">
        <v>0</v>
      </c>
      <c r="AB226" s="42">
        <v>0</v>
      </c>
      <c r="AC226" s="43">
        <v>0</v>
      </c>
      <c r="AD226" s="41"/>
      <c r="AE226" s="42"/>
      <c r="AF226" s="43"/>
      <c r="AG226" s="41"/>
      <c r="AH226" s="42"/>
      <c r="AI226" s="43"/>
      <c r="AK226" s="41">
        <f t="shared" si="80"/>
        <v>0</v>
      </c>
      <c r="AL226" s="42">
        <f t="shared" si="80"/>
        <v>0</v>
      </c>
      <c r="AM226" s="43">
        <f t="shared" si="80"/>
        <v>0</v>
      </c>
      <c r="AT226" s="32">
        <f t="shared" si="81"/>
        <v>0</v>
      </c>
      <c r="AV226" s="23">
        <v>2</v>
      </c>
      <c r="AW226" s="23">
        <v>12</v>
      </c>
      <c r="AX226" s="23">
        <f>IF(AW226=AW225,AX225+1,1)</f>
        <v>2</v>
      </c>
    </row>
    <row r="227" spans="2:50" ht="15" hidden="1" customHeight="1" x14ac:dyDescent="0.3">
      <c r="B227" s="15"/>
      <c r="C227" s="40" t="s">
        <v>22</v>
      </c>
      <c r="D227" s="34" t="s">
        <v>2</v>
      </c>
      <c r="E227" s="35" t="s">
        <v>2</v>
      </c>
      <c r="F227" s="41">
        <v>0</v>
      </c>
      <c r="G227" s="42">
        <v>0</v>
      </c>
      <c r="H227" s="43">
        <v>0</v>
      </c>
      <c r="I227" s="41">
        <v>0</v>
      </c>
      <c r="J227" s="42">
        <v>0</v>
      </c>
      <c r="K227" s="43">
        <v>0</v>
      </c>
      <c r="L227" s="41">
        <v>0</v>
      </c>
      <c r="M227" s="42">
        <v>0</v>
      </c>
      <c r="N227" s="43">
        <v>0</v>
      </c>
      <c r="O227" s="41">
        <v>0</v>
      </c>
      <c r="P227" s="42">
        <v>0</v>
      </c>
      <c r="Q227" s="43">
        <v>0</v>
      </c>
      <c r="R227" s="41">
        <v>0</v>
      </c>
      <c r="S227" s="42">
        <v>0</v>
      </c>
      <c r="T227" s="43">
        <v>0</v>
      </c>
      <c r="U227" s="41">
        <v>0</v>
      </c>
      <c r="V227" s="42">
        <v>0</v>
      </c>
      <c r="W227" s="43">
        <v>0</v>
      </c>
      <c r="X227" s="41">
        <v>0</v>
      </c>
      <c r="Y227" s="42">
        <v>0</v>
      </c>
      <c r="Z227" s="43">
        <v>0</v>
      </c>
      <c r="AA227" s="41">
        <v>0</v>
      </c>
      <c r="AB227" s="42">
        <v>0</v>
      </c>
      <c r="AC227" s="43">
        <v>0</v>
      </c>
      <c r="AD227" s="41"/>
      <c r="AE227" s="42"/>
      <c r="AF227" s="43"/>
      <c r="AG227" s="41"/>
      <c r="AH227" s="42"/>
      <c r="AI227" s="43"/>
      <c r="AK227" s="41">
        <f t="shared" si="80"/>
        <v>0</v>
      </c>
      <c r="AL227" s="42">
        <f t="shared" si="80"/>
        <v>0</v>
      </c>
      <c r="AM227" s="43">
        <f t="shared" si="80"/>
        <v>0</v>
      </c>
      <c r="AT227" s="32">
        <f t="shared" si="81"/>
        <v>0</v>
      </c>
      <c r="AV227" s="23">
        <v>2</v>
      </c>
      <c r="AW227" s="23">
        <v>12</v>
      </c>
      <c r="AX227" s="23">
        <f t="shared" ref="AX227:AX235" si="82">IF(AW227=AW226,AX226+1,1)</f>
        <v>3</v>
      </c>
    </row>
    <row r="228" spans="2:50" s="23" customFormat="1" ht="15" hidden="1" customHeight="1" x14ac:dyDescent="0.3">
      <c r="B228" s="15"/>
      <c r="C228" s="40" t="s">
        <v>22</v>
      </c>
      <c r="D228" s="34" t="s">
        <v>2</v>
      </c>
      <c r="E228" s="35" t="s">
        <v>2</v>
      </c>
      <c r="F228" s="41">
        <v>0</v>
      </c>
      <c r="G228" s="42">
        <v>0</v>
      </c>
      <c r="H228" s="43">
        <v>0</v>
      </c>
      <c r="I228" s="41">
        <v>0</v>
      </c>
      <c r="J228" s="42">
        <v>0</v>
      </c>
      <c r="K228" s="43">
        <v>0</v>
      </c>
      <c r="L228" s="41">
        <v>0</v>
      </c>
      <c r="M228" s="42">
        <v>0</v>
      </c>
      <c r="N228" s="43">
        <v>0</v>
      </c>
      <c r="O228" s="41">
        <v>0</v>
      </c>
      <c r="P228" s="42">
        <v>0</v>
      </c>
      <c r="Q228" s="43">
        <v>0</v>
      </c>
      <c r="R228" s="41">
        <v>0</v>
      </c>
      <c r="S228" s="42">
        <v>0</v>
      </c>
      <c r="T228" s="43">
        <v>0</v>
      </c>
      <c r="U228" s="41">
        <v>0</v>
      </c>
      <c r="V228" s="42">
        <v>0</v>
      </c>
      <c r="W228" s="43">
        <v>0</v>
      </c>
      <c r="X228" s="41">
        <v>0</v>
      </c>
      <c r="Y228" s="42">
        <v>0</v>
      </c>
      <c r="Z228" s="43">
        <v>0</v>
      </c>
      <c r="AA228" s="41">
        <v>0</v>
      </c>
      <c r="AB228" s="42">
        <v>0</v>
      </c>
      <c r="AC228" s="43">
        <v>0</v>
      </c>
      <c r="AD228" s="41"/>
      <c r="AE228" s="42"/>
      <c r="AF228" s="43"/>
      <c r="AG228" s="41"/>
      <c r="AH228" s="42"/>
      <c r="AI228" s="43"/>
      <c r="AK228" s="41">
        <f t="shared" si="80"/>
        <v>0</v>
      </c>
      <c r="AL228" s="42">
        <f t="shared" si="80"/>
        <v>0</v>
      </c>
      <c r="AM228" s="43">
        <f t="shared" si="80"/>
        <v>0</v>
      </c>
      <c r="AT228" s="32">
        <f t="shared" si="81"/>
        <v>0</v>
      </c>
      <c r="AV228" s="23">
        <v>2</v>
      </c>
      <c r="AW228" s="23">
        <v>12</v>
      </c>
      <c r="AX228" s="23">
        <f t="shared" si="82"/>
        <v>4</v>
      </c>
    </row>
    <row r="229" spans="2:50" ht="15" hidden="1" customHeight="1" x14ac:dyDescent="0.3">
      <c r="B229" s="15"/>
      <c r="C229" s="40" t="s">
        <v>22</v>
      </c>
      <c r="D229" s="34" t="s">
        <v>2</v>
      </c>
      <c r="E229" s="35" t="s">
        <v>2</v>
      </c>
      <c r="F229" s="41">
        <v>0</v>
      </c>
      <c r="G229" s="42">
        <v>0</v>
      </c>
      <c r="H229" s="43">
        <v>0</v>
      </c>
      <c r="I229" s="41">
        <v>0</v>
      </c>
      <c r="J229" s="42">
        <v>0</v>
      </c>
      <c r="K229" s="43">
        <v>0</v>
      </c>
      <c r="L229" s="41">
        <v>0</v>
      </c>
      <c r="M229" s="42">
        <v>0</v>
      </c>
      <c r="N229" s="43">
        <v>0</v>
      </c>
      <c r="O229" s="41">
        <v>0</v>
      </c>
      <c r="P229" s="42">
        <v>0</v>
      </c>
      <c r="Q229" s="43">
        <v>0</v>
      </c>
      <c r="R229" s="41">
        <v>0</v>
      </c>
      <c r="S229" s="42">
        <v>0</v>
      </c>
      <c r="T229" s="43">
        <v>0</v>
      </c>
      <c r="U229" s="41">
        <v>0</v>
      </c>
      <c r="V229" s="42">
        <v>0</v>
      </c>
      <c r="W229" s="43">
        <v>0</v>
      </c>
      <c r="X229" s="41">
        <v>0</v>
      </c>
      <c r="Y229" s="42">
        <v>0</v>
      </c>
      <c r="Z229" s="43">
        <v>0</v>
      </c>
      <c r="AA229" s="41">
        <v>0</v>
      </c>
      <c r="AB229" s="42">
        <v>0</v>
      </c>
      <c r="AC229" s="43">
        <v>0</v>
      </c>
      <c r="AD229" s="41"/>
      <c r="AE229" s="42"/>
      <c r="AF229" s="43"/>
      <c r="AG229" s="41"/>
      <c r="AH229" s="42"/>
      <c r="AI229" s="43"/>
      <c r="AK229" s="41">
        <f t="shared" si="80"/>
        <v>0</v>
      </c>
      <c r="AL229" s="42">
        <f t="shared" si="80"/>
        <v>0</v>
      </c>
      <c r="AM229" s="43">
        <f t="shared" si="80"/>
        <v>0</v>
      </c>
      <c r="AT229" s="32">
        <f t="shared" si="81"/>
        <v>0</v>
      </c>
      <c r="AV229" s="23">
        <v>2</v>
      </c>
      <c r="AW229" s="23">
        <v>12</v>
      </c>
      <c r="AX229" s="23">
        <f t="shared" si="82"/>
        <v>5</v>
      </c>
    </row>
    <row r="230" spans="2:50" ht="15" hidden="1" customHeight="1" x14ac:dyDescent="0.3">
      <c r="B230" s="15"/>
      <c r="C230" s="40" t="s">
        <v>22</v>
      </c>
      <c r="D230" s="34" t="s">
        <v>2</v>
      </c>
      <c r="E230" s="35" t="s">
        <v>2</v>
      </c>
      <c r="F230" s="41">
        <v>0</v>
      </c>
      <c r="G230" s="42">
        <v>0</v>
      </c>
      <c r="H230" s="43">
        <v>0</v>
      </c>
      <c r="I230" s="41">
        <v>0</v>
      </c>
      <c r="J230" s="42">
        <v>0</v>
      </c>
      <c r="K230" s="43">
        <v>0</v>
      </c>
      <c r="L230" s="41">
        <v>0</v>
      </c>
      <c r="M230" s="42">
        <v>0</v>
      </c>
      <c r="N230" s="43">
        <v>0</v>
      </c>
      <c r="O230" s="41">
        <v>0</v>
      </c>
      <c r="P230" s="42">
        <v>0</v>
      </c>
      <c r="Q230" s="43">
        <v>0</v>
      </c>
      <c r="R230" s="41">
        <v>0</v>
      </c>
      <c r="S230" s="42">
        <v>0</v>
      </c>
      <c r="T230" s="43">
        <v>0</v>
      </c>
      <c r="U230" s="41">
        <v>0</v>
      </c>
      <c r="V230" s="42">
        <v>0</v>
      </c>
      <c r="W230" s="43">
        <v>0</v>
      </c>
      <c r="X230" s="41">
        <v>0</v>
      </c>
      <c r="Y230" s="42">
        <v>0</v>
      </c>
      <c r="Z230" s="43">
        <v>0</v>
      </c>
      <c r="AA230" s="41">
        <v>0</v>
      </c>
      <c r="AB230" s="42">
        <v>0</v>
      </c>
      <c r="AC230" s="43">
        <v>0</v>
      </c>
      <c r="AD230" s="41"/>
      <c r="AE230" s="42"/>
      <c r="AF230" s="43"/>
      <c r="AG230" s="41"/>
      <c r="AH230" s="42"/>
      <c r="AI230" s="43"/>
      <c r="AK230" s="41">
        <f t="shared" si="80"/>
        <v>0</v>
      </c>
      <c r="AL230" s="42">
        <f t="shared" si="80"/>
        <v>0</v>
      </c>
      <c r="AM230" s="43">
        <f t="shared" si="80"/>
        <v>0</v>
      </c>
      <c r="AT230" s="32">
        <f t="shared" si="81"/>
        <v>0</v>
      </c>
      <c r="AV230" s="23">
        <v>2</v>
      </c>
      <c r="AW230" s="23">
        <v>12</v>
      </c>
      <c r="AX230" s="23">
        <f t="shared" si="82"/>
        <v>6</v>
      </c>
    </row>
    <row r="231" spans="2:50" ht="15" hidden="1" customHeight="1" x14ac:dyDescent="0.3">
      <c r="B231" s="15"/>
      <c r="C231" s="40" t="s">
        <v>22</v>
      </c>
      <c r="D231" s="34" t="s">
        <v>2</v>
      </c>
      <c r="E231" s="35" t="s">
        <v>2</v>
      </c>
      <c r="F231" s="41">
        <v>0</v>
      </c>
      <c r="G231" s="42">
        <v>0</v>
      </c>
      <c r="H231" s="43">
        <v>0</v>
      </c>
      <c r="I231" s="41">
        <v>0</v>
      </c>
      <c r="J231" s="42">
        <v>0</v>
      </c>
      <c r="K231" s="43">
        <v>0</v>
      </c>
      <c r="L231" s="41">
        <v>0</v>
      </c>
      <c r="M231" s="42">
        <v>0</v>
      </c>
      <c r="N231" s="43">
        <v>0</v>
      </c>
      <c r="O231" s="41">
        <v>0</v>
      </c>
      <c r="P231" s="42">
        <v>0</v>
      </c>
      <c r="Q231" s="43">
        <v>0</v>
      </c>
      <c r="R231" s="41">
        <v>0</v>
      </c>
      <c r="S231" s="42">
        <v>0</v>
      </c>
      <c r="T231" s="43">
        <v>0</v>
      </c>
      <c r="U231" s="41">
        <v>0</v>
      </c>
      <c r="V231" s="42">
        <v>0</v>
      </c>
      <c r="W231" s="43">
        <v>0</v>
      </c>
      <c r="X231" s="41">
        <v>0</v>
      </c>
      <c r="Y231" s="42">
        <v>0</v>
      </c>
      <c r="Z231" s="43">
        <v>0</v>
      </c>
      <c r="AA231" s="41">
        <v>0</v>
      </c>
      <c r="AB231" s="42">
        <v>0</v>
      </c>
      <c r="AC231" s="43">
        <v>0</v>
      </c>
      <c r="AD231" s="41"/>
      <c r="AE231" s="42"/>
      <c r="AF231" s="43"/>
      <c r="AG231" s="41"/>
      <c r="AH231" s="42"/>
      <c r="AI231" s="43"/>
      <c r="AK231" s="41">
        <f t="shared" si="80"/>
        <v>0</v>
      </c>
      <c r="AL231" s="42">
        <f t="shared" si="80"/>
        <v>0</v>
      </c>
      <c r="AM231" s="43">
        <f t="shared" si="80"/>
        <v>0</v>
      </c>
      <c r="AT231" s="32">
        <f t="shared" si="81"/>
        <v>0</v>
      </c>
      <c r="AV231" s="23">
        <v>2</v>
      </c>
      <c r="AW231" s="23">
        <v>12</v>
      </c>
      <c r="AX231" s="23">
        <f t="shared" si="82"/>
        <v>7</v>
      </c>
    </row>
    <row r="232" spans="2:50" ht="15" hidden="1" customHeight="1" x14ac:dyDescent="0.3">
      <c r="B232" s="15"/>
      <c r="C232" s="40" t="s">
        <v>22</v>
      </c>
      <c r="D232" s="34" t="s">
        <v>2</v>
      </c>
      <c r="E232" s="35" t="s">
        <v>2</v>
      </c>
      <c r="F232" s="41">
        <v>0</v>
      </c>
      <c r="G232" s="42">
        <v>0</v>
      </c>
      <c r="H232" s="43">
        <v>0</v>
      </c>
      <c r="I232" s="41">
        <v>0</v>
      </c>
      <c r="J232" s="42">
        <v>0</v>
      </c>
      <c r="K232" s="43">
        <v>0</v>
      </c>
      <c r="L232" s="41">
        <v>0</v>
      </c>
      <c r="M232" s="42">
        <v>0</v>
      </c>
      <c r="N232" s="43">
        <v>0</v>
      </c>
      <c r="O232" s="41">
        <v>0</v>
      </c>
      <c r="P232" s="42">
        <v>0</v>
      </c>
      <c r="Q232" s="43">
        <v>0</v>
      </c>
      <c r="R232" s="41">
        <v>0</v>
      </c>
      <c r="S232" s="42">
        <v>0</v>
      </c>
      <c r="T232" s="43">
        <v>0</v>
      </c>
      <c r="U232" s="41">
        <v>0</v>
      </c>
      <c r="V232" s="42">
        <v>0</v>
      </c>
      <c r="W232" s="43">
        <v>0</v>
      </c>
      <c r="X232" s="41">
        <v>0</v>
      </c>
      <c r="Y232" s="42">
        <v>0</v>
      </c>
      <c r="Z232" s="43">
        <v>0</v>
      </c>
      <c r="AA232" s="41">
        <v>0</v>
      </c>
      <c r="AB232" s="42">
        <v>0</v>
      </c>
      <c r="AC232" s="43">
        <v>0</v>
      </c>
      <c r="AD232" s="41"/>
      <c r="AE232" s="42"/>
      <c r="AF232" s="43"/>
      <c r="AG232" s="41"/>
      <c r="AH232" s="42"/>
      <c r="AI232" s="43"/>
      <c r="AK232" s="41">
        <f t="shared" si="80"/>
        <v>0</v>
      </c>
      <c r="AL232" s="42">
        <f t="shared" si="80"/>
        <v>0</v>
      </c>
      <c r="AM232" s="43">
        <f t="shared" si="80"/>
        <v>0</v>
      </c>
      <c r="AT232" s="32">
        <f t="shared" si="81"/>
        <v>0</v>
      </c>
      <c r="AV232" s="23">
        <v>2</v>
      </c>
      <c r="AW232" s="23">
        <v>12</v>
      </c>
      <c r="AX232" s="23">
        <f t="shared" si="82"/>
        <v>8</v>
      </c>
    </row>
    <row r="233" spans="2:50" ht="15" hidden="1" customHeight="1" x14ac:dyDescent="0.3">
      <c r="B233" s="15"/>
      <c r="C233" s="40" t="s">
        <v>22</v>
      </c>
      <c r="D233" s="34" t="s">
        <v>2</v>
      </c>
      <c r="E233" s="35" t="s">
        <v>2</v>
      </c>
      <c r="F233" s="41">
        <v>0</v>
      </c>
      <c r="G233" s="42">
        <v>0</v>
      </c>
      <c r="H233" s="43">
        <v>0</v>
      </c>
      <c r="I233" s="41">
        <v>0</v>
      </c>
      <c r="J233" s="42">
        <v>0</v>
      </c>
      <c r="K233" s="43">
        <v>0</v>
      </c>
      <c r="L233" s="41">
        <v>0</v>
      </c>
      <c r="M233" s="42">
        <v>0</v>
      </c>
      <c r="N233" s="43">
        <v>0</v>
      </c>
      <c r="O233" s="41">
        <v>0</v>
      </c>
      <c r="P233" s="42">
        <v>0</v>
      </c>
      <c r="Q233" s="43">
        <v>0</v>
      </c>
      <c r="R233" s="41">
        <v>0</v>
      </c>
      <c r="S233" s="42">
        <v>0</v>
      </c>
      <c r="T233" s="43">
        <v>0</v>
      </c>
      <c r="U233" s="41">
        <v>0</v>
      </c>
      <c r="V233" s="42">
        <v>0</v>
      </c>
      <c r="W233" s="43">
        <v>0</v>
      </c>
      <c r="X233" s="41">
        <v>0</v>
      </c>
      <c r="Y233" s="42">
        <v>0</v>
      </c>
      <c r="Z233" s="43">
        <v>0</v>
      </c>
      <c r="AA233" s="41">
        <v>0</v>
      </c>
      <c r="AB233" s="42">
        <v>0</v>
      </c>
      <c r="AC233" s="43">
        <v>0</v>
      </c>
      <c r="AD233" s="41"/>
      <c r="AE233" s="42"/>
      <c r="AF233" s="43"/>
      <c r="AG233" s="41"/>
      <c r="AH233" s="42"/>
      <c r="AI233" s="43"/>
      <c r="AK233" s="41">
        <f t="shared" si="80"/>
        <v>0</v>
      </c>
      <c r="AL233" s="42">
        <f t="shared" si="80"/>
        <v>0</v>
      </c>
      <c r="AM233" s="43">
        <f t="shared" si="80"/>
        <v>0</v>
      </c>
      <c r="AT233" s="32">
        <f t="shared" si="81"/>
        <v>0</v>
      </c>
      <c r="AV233" s="23">
        <v>2</v>
      </c>
      <c r="AW233" s="23">
        <v>12</v>
      </c>
      <c r="AX233" s="23">
        <f t="shared" si="82"/>
        <v>9</v>
      </c>
    </row>
    <row r="234" spans="2:50" ht="15" hidden="1" customHeight="1" x14ac:dyDescent="0.3">
      <c r="B234" s="15"/>
      <c r="C234" s="40" t="s">
        <v>22</v>
      </c>
      <c r="D234" s="34" t="s">
        <v>2</v>
      </c>
      <c r="E234" s="35" t="s">
        <v>2</v>
      </c>
      <c r="F234" s="41">
        <v>0</v>
      </c>
      <c r="G234" s="42">
        <v>0</v>
      </c>
      <c r="H234" s="43">
        <v>0</v>
      </c>
      <c r="I234" s="41">
        <v>0</v>
      </c>
      <c r="J234" s="42">
        <v>0</v>
      </c>
      <c r="K234" s="43">
        <v>0</v>
      </c>
      <c r="L234" s="41">
        <v>0</v>
      </c>
      <c r="M234" s="42">
        <v>0</v>
      </c>
      <c r="N234" s="43">
        <v>0</v>
      </c>
      <c r="O234" s="41">
        <v>0</v>
      </c>
      <c r="P234" s="42">
        <v>0</v>
      </c>
      <c r="Q234" s="43">
        <v>0</v>
      </c>
      <c r="R234" s="41">
        <v>0</v>
      </c>
      <c r="S234" s="42">
        <v>0</v>
      </c>
      <c r="T234" s="43">
        <v>0</v>
      </c>
      <c r="U234" s="41">
        <v>0</v>
      </c>
      <c r="V234" s="42">
        <v>0</v>
      </c>
      <c r="W234" s="43">
        <v>0</v>
      </c>
      <c r="X234" s="41">
        <v>0</v>
      </c>
      <c r="Y234" s="42">
        <v>0</v>
      </c>
      <c r="Z234" s="43">
        <v>0</v>
      </c>
      <c r="AA234" s="41">
        <v>0</v>
      </c>
      <c r="AB234" s="42">
        <v>0</v>
      </c>
      <c r="AC234" s="43">
        <v>0</v>
      </c>
      <c r="AD234" s="41"/>
      <c r="AE234" s="42"/>
      <c r="AF234" s="43"/>
      <c r="AG234" s="41"/>
      <c r="AH234" s="42"/>
      <c r="AI234" s="43"/>
      <c r="AK234" s="41">
        <f t="shared" si="80"/>
        <v>0</v>
      </c>
      <c r="AL234" s="42">
        <f t="shared" si="80"/>
        <v>0</v>
      </c>
      <c r="AM234" s="43">
        <f t="shared" si="80"/>
        <v>0</v>
      </c>
      <c r="AT234" s="32">
        <f t="shared" si="81"/>
        <v>0</v>
      </c>
      <c r="AV234" s="23">
        <v>2</v>
      </c>
      <c r="AW234" s="23">
        <v>12</v>
      </c>
      <c r="AX234" s="23">
        <f t="shared" si="82"/>
        <v>10</v>
      </c>
    </row>
    <row r="235" spans="2:50" ht="15" hidden="1" customHeight="1" x14ac:dyDescent="0.3">
      <c r="B235" s="15"/>
      <c r="C235" s="40" t="s">
        <v>23</v>
      </c>
      <c r="D235" s="34" t="s">
        <v>2</v>
      </c>
      <c r="E235" s="35" t="s">
        <v>2</v>
      </c>
      <c r="F235" s="41">
        <v>0</v>
      </c>
      <c r="G235" s="42">
        <v>0</v>
      </c>
      <c r="H235" s="43">
        <v>0</v>
      </c>
      <c r="I235" s="41">
        <v>0</v>
      </c>
      <c r="J235" s="42">
        <v>0</v>
      </c>
      <c r="K235" s="43">
        <v>0</v>
      </c>
      <c r="L235" s="41">
        <v>0</v>
      </c>
      <c r="M235" s="42">
        <v>0</v>
      </c>
      <c r="N235" s="43">
        <v>0</v>
      </c>
      <c r="O235" s="41">
        <v>0</v>
      </c>
      <c r="P235" s="42">
        <v>0</v>
      </c>
      <c r="Q235" s="43">
        <v>0</v>
      </c>
      <c r="R235" s="41">
        <v>0</v>
      </c>
      <c r="S235" s="42">
        <v>0</v>
      </c>
      <c r="T235" s="43">
        <v>0</v>
      </c>
      <c r="U235" s="41">
        <v>0</v>
      </c>
      <c r="V235" s="42">
        <v>0</v>
      </c>
      <c r="W235" s="43">
        <v>0</v>
      </c>
      <c r="X235" s="41">
        <v>0</v>
      </c>
      <c r="Y235" s="42">
        <v>0</v>
      </c>
      <c r="Z235" s="43">
        <v>0</v>
      </c>
      <c r="AA235" s="41">
        <v>0</v>
      </c>
      <c r="AB235" s="42">
        <v>0</v>
      </c>
      <c r="AC235" s="43">
        <v>0</v>
      </c>
      <c r="AD235" s="41"/>
      <c r="AE235" s="42"/>
      <c r="AF235" s="43"/>
      <c r="AG235" s="41"/>
      <c r="AH235" s="42"/>
      <c r="AI235" s="43"/>
      <c r="AK235" s="41">
        <f t="shared" si="80"/>
        <v>0</v>
      </c>
      <c r="AL235" s="42">
        <f t="shared" si="80"/>
        <v>0</v>
      </c>
      <c r="AM235" s="43">
        <f t="shared" si="80"/>
        <v>0</v>
      </c>
      <c r="AT235" s="32">
        <f t="shared" si="81"/>
        <v>0</v>
      </c>
      <c r="AV235" s="23">
        <v>2</v>
      </c>
      <c r="AW235" s="23">
        <v>13</v>
      </c>
      <c r="AX235" s="23">
        <f t="shared" si="82"/>
        <v>1</v>
      </c>
    </row>
    <row r="236" spans="2:50" ht="15" hidden="1" customHeight="1" x14ac:dyDescent="0.3">
      <c r="B236" s="15"/>
      <c r="C236" s="50" t="str">
        <f>IF(LEN(E235)&lt;1,"","Total: " &amp; LEFT(E235,LEN(E235)-21) &amp; "Municipalities")</f>
        <v/>
      </c>
      <c r="D236" s="51"/>
      <c r="E236" s="52"/>
      <c r="F236" s="53">
        <f t="shared" ref="F236:K236" si="83">SUM(F225:F235)</f>
        <v>0</v>
      </c>
      <c r="G236" s="54">
        <f t="shared" si="83"/>
        <v>0</v>
      </c>
      <c r="H236" s="55">
        <f t="shared" si="83"/>
        <v>0</v>
      </c>
      <c r="I236" s="53">
        <f t="shared" si="83"/>
        <v>0</v>
      </c>
      <c r="J236" s="54">
        <f t="shared" si="83"/>
        <v>0</v>
      </c>
      <c r="K236" s="55">
        <f t="shared" si="83"/>
        <v>0</v>
      </c>
      <c r="L236" s="53">
        <f t="shared" ref="L236:W236" si="84">SUM(L225:L235)</f>
        <v>0</v>
      </c>
      <c r="M236" s="54">
        <f t="shared" si="84"/>
        <v>0</v>
      </c>
      <c r="N236" s="55">
        <f t="shared" si="84"/>
        <v>0</v>
      </c>
      <c r="O236" s="53">
        <f t="shared" si="84"/>
        <v>0</v>
      </c>
      <c r="P236" s="54">
        <f t="shared" si="84"/>
        <v>0</v>
      </c>
      <c r="Q236" s="55">
        <f t="shared" si="84"/>
        <v>0</v>
      </c>
      <c r="R236" s="53">
        <f t="shared" si="84"/>
        <v>0</v>
      </c>
      <c r="S236" s="54">
        <f t="shared" si="84"/>
        <v>0</v>
      </c>
      <c r="T236" s="55">
        <f t="shared" si="84"/>
        <v>0</v>
      </c>
      <c r="U236" s="53">
        <f t="shared" si="84"/>
        <v>0</v>
      </c>
      <c r="V236" s="54">
        <f t="shared" si="84"/>
        <v>0</v>
      </c>
      <c r="W236" s="55">
        <f t="shared" si="84"/>
        <v>0</v>
      </c>
      <c r="X236" s="53">
        <f>SUM(X225:X235)</f>
        <v>0</v>
      </c>
      <c r="Y236" s="54">
        <f>SUM(Y225:Y235)</f>
        <v>0</v>
      </c>
      <c r="Z236" s="55">
        <f>SUM(Z225:Z235)</f>
        <v>0</v>
      </c>
      <c r="AA236" s="53">
        <f t="shared" ref="AA236:AI236" si="85">SUM(AA225:AA235)</f>
        <v>0</v>
      </c>
      <c r="AB236" s="54">
        <f t="shared" si="85"/>
        <v>0</v>
      </c>
      <c r="AC236" s="55">
        <f t="shared" si="85"/>
        <v>0</v>
      </c>
      <c r="AD236" s="53">
        <f t="shared" si="85"/>
        <v>0</v>
      </c>
      <c r="AE236" s="54">
        <f t="shared" si="85"/>
        <v>0</v>
      </c>
      <c r="AF236" s="55">
        <f t="shared" si="85"/>
        <v>0</v>
      </c>
      <c r="AG236" s="53">
        <f t="shared" si="85"/>
        <v>0</v>
      </c>
      <c r="AH236" s="54">
        <f t="shared" si="85"/>
        <v>0</v>
      </c>
      <c r="AI236" s="55">
        <f t="shared" si="85"/>
        <v>0</v>
      </c>
      <c r="AK236" s="53">
        <f>SUM(AK225:AK235)</f>
        <v>0</v>
      </c>
      <c r="AL236" s="54">
        <f>SUM(AL225:AL235)</f>
        <v>0</v>
      </c>
      <c r="AM236" s="55">
        <f>SUM(AM225:AM235)</f>
        <v>0</v>
      </c>
      <c r="AT236" s="32">
        <f>IF(SUM(AT225:AT235)=0,0,1)</f>
        <v>0</v>
      </c>
    </row>
    <row r="237" spans="2:50" ht="15" hidden="1" customHeight="1" x14ac:dyDescent="0.3">
      <c r="B237" s="15"/>
      <c r="C237" s="40"/>
      <c r="D237" s="34"/>
      <c r="E237" s="35"/>
      <c r="F237" s="41"/>
      <c r="G237" s="42"/>
      <c r="H237" s="43"/>
      <c r="I237" s="41"/>
      <c r="J237" s="42"/>
      <c r="K237" s="43"/>
      <c r="L237" s="41"/>
      <c r="M237" s="42"/>
      <c r="N237" s="43"/>
      <c r="O237" s="41"/>
      <c r="P237" s="42"/>
      <c r="Q237" s="43"/>
      <c r="R237" s="41"/>
      <c r="S237" s="42"/>
      <c r="T237" s="43"/>
      <c r="U237" s="41"/>
      <c r="V237" s="42"/>
      <c r="W237" s="43"/>
      <c r="X237" s="41"/>
      <c r="Y237" s="42"/>
      <c r="Z237" s="43"/>
      <c r="AA237" s="41"/>
      <c r="AB237" s="42"/>
      <c r="AC237" s="43"/>
      <c r="AD237" s="41"/>
      <c r="AE237" s="42"/>
      <c r="AF237" s="43"/>
      <c r="AG237" s="41"/>
      <c r="AH237" s="42"/>
      <c r="AI237" s="43"/>
      <c r="AK237" s="41"/>
      <c r="AL237" s="42"/>
      <c r="AM237" s="43"/>
      <c r="AT237" s="32">
        <f>IF(AT236=0,0,1)</f>
        <v>0</v>
      </c>
    </row>
    <row r="238" spans="2:50" ht="15" hidden="1" customHeight="1" x14ac:dyDescent="0.3">
      <c r="B238" s="15"/>
      <c r="C238" s="40" t="s">
        <v>22</v>
      </c>
      <c r="D238" s="34" t="s">
        <v>2</v>
      </c>
      <c r="E238" s="35" t="s">
        <v>2</v>
      </c>
      <c r="F238" s="41">
        <v>0</v>
      </c>
      <c r="G238" s="42">
        <v>0</v>
      </c>
      <c r="H238" s="43">
        <v>0</v>
      </c>
      <c r="I238" s="41">
        <v>0</v>
      </c>
      <c r="J238" s="42">
        <v>0</v>
      </c>
      <c r="K238" s="43">
        <v>0</v>
      </c>
      <c r="L238" s="41">
        <v>0</v>
      </c>
      <c r="M238" s="42">
        <v>0</v>
      </c>
      <c r="N238" s="43">
        <v>0</v>
      </c>
      <c r="O238" s="41">
        <v>0</v>
      </c>
      <c r="P238" s="42">
        <v>0</v>
      </c>
      <c r="Q238" s="43">
        <v>0</v>
      </c>
      <c r="R238" s="41">
        <v>0</v>
      </c>
      <c r="S238" s="42">
        <v>0</v>
      </c>
      <c r="T238" s="43">
        <v>0</v>
      </c>
      <c r="U238" s="41">
        <v>0</v>
      </c>
      <c r="V238" s="42">
        <v>0</v>
      </c>
      <c r="W238" s="43">
        <v>0</v>
      </c>
      <c r="X238" s="41">
        <v>0</v>
      </c>
      <c r="Y238" s="42">
        <v>0</v>
      </c>
      <c r="Z238" s="43">
        <v>0</v>
      </c>
      <c r="AA238" s="41">
        <v>0</v>
      </c>
      <c r="AB238" s="42">
        <v>0</v>
      </c>
      <c r="AC238" s="43">
        <v>0</v>
      </c>
      <c r="AD238" s="41"/>
      <c r="AE238" s="42"/>
      <c r="AF238" s="43"/>
      <c r="AG238" s="41"/>
      <c r="AH238" s="42"/>
      <c r="AI238" s="43"/>
      <c r="AK238" s="41">
        <f t="shared" ref="AK238:AM248" si="86">F238+I238+L238+O238+R238+U238+X238+AA238+AD238+AG238</f>
        <v>0</v>
      </c>
      <c r="AL238" s="42">
        <f t="shared" si="86"/>
        <v>0</v>
      </c>
      <c r="AM238" s="43">
        <f t="shared" si="86"/>
        <v>0</v>
      </c>
      <c r="AT238" s="32">
        <f t="shared" ref="AT238:AT248" si="87">IF(LEN(E238)&lt;2,0,1)</f>
        <v>0</v>
      </c>
      <c r="AV238" s="23">
        <v>2</v>
      </c>
      <c r="AW238" s="23">
        <v>14</v>
      </c>
      <c r="AX238" s="23">
        <v>1</v>
      </c>
    </row>
    <row r="239" spans="2:50" ht="15" hidden="1" customHeight="1" x14ac:dyDescent="0.3">
      <c r="B239" s="15"/>
      <c r="C239" s="40" t="s">
        <v>22</v>
      </c>
      <c r="D239" s="34" t="s">
        <v>2</v>
      </c>
      <c r="E239" s="35" t="s">
        <v>2</v>
      </c>
      <c r="F239" s="41">
        <v>0</v>
      </c>
      <c r="G239" s="42">
        <v>0</v>
      </c>
      <c r="H239" s="43">
        <v>0</v>
      </c>
      <c r="I239" s="41">
        <v>0</v>
      </c>
      <c r="J239" s="42">
        <v>0</v>
      </c>
      <c r="K239" s="43">
        <v>0</v>
      </c>
      <c r="L239" s="41">
        <v>0</v>
      </c>
      <c r="M239" s="42">
        <v>0</v>
      </c>
      <c r="N239" s="43">
        <v>0</v>
      </c>
      <c r="O239" s="41">
        <v>0</v>
      </c>
      <c r="P239" s="42">
        <v>0</v>
      </c>
      <c r="Q239" s="43">
        <v>0</v>
      </c>
      <c r="R239" s="41">
        <v>0</v>
      </c>
      <c r="S239" s="42">
        <v>0</v>
      </c>
      <c r="T239" s="43">
        <v>0</v>
      </c>
      <c r="U239" s="41">
        <v>0</v>
      </c>
      <c r="V239" s="42">
        <v>0</v>
      </c>
      <c r="W239" s="43">
        <v>0</v>
      </c>
      <c r="X239" s="41">
        <v>0</v>
      </c>
      <c r="Y239" s="42">
        <v>0</v>
      </c>
      <c r="Z239" s="43">
        <v>0</v>
      </c>
      <c r="AA239" s="41">
        <v>0</v>
      </c>
      <c r="AB239" s="42">
        <v>0</v>
      </c>
      <c r="AC239" s="43">
        <v>0</v>
      </c>
      <c r="AD239" s="41"/>
      <c r="AE239" s="42"/>
      <c r="AF239" s="43"/>
      <c r="AG239" s="41"/>
      <c r="AH239" s="42"/>
      <c r="AI239" s="43"/>
      <c r="AK239" s="41">
        <f t="shared" si="86"/>
        <v>0</v>
      </c>
      <c r="AL239" s="42">
        <f t="shared" si="86"/>
        <v>0</v>
      </c>
      <c r="AM239" s="43">
        <f t="shared" si="86"/>
        <v>0</v>
      </c>
      <c r="AT239" s="32">
        <f t="shared" si="87"/>
        <v>0</v>
      </c>
      <c r="AV239" s="23">
        <v>2</v>
      </c>
      <c r="AW239" s="23">
        <v>14</v>
      </c>
      <c r="AX239" s="23">
        <f>IF(AW239=AW238,AX238+1,1)</f>
        <v>2</v>
      </c>
    </row>
    <row r="240" spans="2:50" ht="15" hidden="1" customHeight="1" x14ac:dyDescent="0.3">
      <c r="B240" s="15"/>
      <c r="C240" s="40" t="s">
        <v>22</v>
      </c>
      <c r="D240" s="34" t="s">
        <v>2</v>
      </c>
      <c r="E240" s="35" t="s">
        <v>2</v>
      </c>
      <c r="F240" s="41">
        <v>0</v>
      </c>
      <c r="G240" s="42">
        <v>0</v>
      </c>
      <c r="H240" s="43">
        <v>0</v>
      </c>
      <c r="I240" s="41">
        <v>0</v>
      </c>
      <c r="J240" s="42">
        <v>0</v>
      </c>
      <c r="K240" s="43">
        <v>0</v>
      </c>
      <c r="L240" s="41">
        <v>0</v>
      </c>
      <c r="M240" s="42">
        <v>0</v>
      </c>
      <c r="N240" s="43">
        <v>0</v>
      </c>
      <c r="O240" s="41">
        <v>0</v>
      </c>
      <c r="P240" s="42">
        <v>0</v>
      </c>
      <c r="Q240" s="43">
        <v>0</v>
      </c>
      <c r="R240" s="41">
        <v>0</v>
      </c>
      <c r="S240" s="42">
        <v>0</v>
      </c>
      <c r="T240" s="43">
        <v>0</v>
      </c>
      <c r="U240" s="41">
        <v>0</v>
      </c>
      <c r="V240" s="42">
        <v>0</v>
      </c>
      <c r="W240" s="43">
        <v>0</v>
      </c>
      <c r="X240" s="41">
        <v>0</v>
      </c>
      <c r="Y240" s="42">
        <v>0</v>
      </c>
      <c r="Z240" s="43">
        <v>0</v>
      </c>
      <c r="AA240" s="41">
        <v>0</v>
      </c>
      <c r="AB240" s="42">
        <v>0</v>
      </c>
      <c r="AC240" s="43">
        <v>0</v>
      </c>
      <c r="AD240" s="41"/>
      <c r="AE240" s="42"/>
      <c r="AF240" s="43"/>
      <c r="AG240" s="41"/>
      <c r="AH240" s="42"/>
      <c r="AI240" s="43"/>
      <c r="AK240" s="41">
        <f t="shared" si="86"/>
        <v>0</v>
      </c>
      <c r="AL240" s="42">
        <f t="shared" si="86"/>
        <v>0</v>
      </c>
      <c r="AM240" s="43">
        <f t="shared" si="86"/>
        <v>0</v>
      </c>
      <c r="AT240" s="32">
        <f t="shared" si="87"/>
        <v>0</v>
      </c>
      <c r="AV240" s="23">
        <v>2</v>
      </c>
      <c r="AW240" s="23">
        <v>14</v>
      </c>
      <c r="AX240" s="23">
        <f t="shared" ref="AX240:AX248" si="88">IF(AW240=AW239,AX239+1,1)</f>
        <v>3</v>
      </c>
    </row>
    <row r="241" spans="2:50" ht="15" hidden="1" customHeight="1" x14ac:dyDescent="0.3">
      <c r="B241" s="15"/>
      <c r="C241" s="40" t="s">
        <v>22</v>
      </c>
      <c r="D241" s="34" t="s">
        <v>2</v>
      </c>
      <c r="E241" s="35" t="s">
        <v>2</v>
      </c>
      <c r="F241" s="41">
        <v>0</v>
      </c>
      <c r="G241" s="42">
        <v>0</v>
      </c>
      <c r="H241" s="43">
        <v>0</v>
      </c>
      <c r="I241" s="41">
        <v>0</v>
      </c>
      <c r="J241" s="42">
        <v>0</v>
      </c>
      <c r="K241" s="43">
        <v>0</v>
      </c>
      <c r="L241" s="41">
        <v>0</v>
      </c>
      <c r="M241" s="42">
        <v>0</v>
      </c>
      <c r="N241" s="43">
        <v>0</v>
      </c>
      <c r="O241" s="41">
        <v>0</v>
      </c>
      <c r="P241" s="42">
        <v>0</v>
      </c>
      <c r="Q241" s="43">
        <v>0</v>
      </c>
      <c r="R241" s="41">
        <v>0</v>
      </c>
      <c r="S241" s="42">
        <v>0</v>
      </c>
      <c r="T241" s="43">
        <v>0</v>
      </c>
      <c r="U241" s="41">
        <v>0</v>
      </c>
      <c r="V241" s="42">
        <v>0</v>
      </c>
      <c r="W241" s="43">
        <v>0</v>
      </c>
      <c r="X241" s="41">
        <v>0</v>
      </c>
      <c r="Y241" s="42">
        <v>0</v>
      </c>
      <c r="Z241" s="43">
        <v>0</v>
      </c>
      <c r="AA241" s="41">
        <v>0</v>
      </c>
      <c r="AB241" s="42">
        <v>0</v>
      </c>
      <c r="AC241" s="43">
        <v>0</v>
      </c>
      <c r="AD241" s="41"/>
      <c r="AE241" s="42"/>
      <c r="AF241" s="43"/>
      <c r="AG241" s="41"/>
      <c r="AH241" s="42"/>
      <c r="AI241" s="43"/>
      <c r="AK241" s="41">
        <f t="shared" si="86"/>
        <v>0</v>
      </c>
      <c r="AL241" s="42">
        <f t="shared" si="86"/>
        <v>0</v>
      </c>
      <c r="AM241" s="43">
        <f t="shared" si="86"/>
        <v>0</v>
      </c>
      <c r="AT241" s="32">
        <f t="shared" si="87"/>
        <v>0</v>
      </c>
      <c r="AV241" s="23">
        <v>2</v>
      </c>
      <c r="AW241" s="23">
        <v>14</v>
      </c>
      <c r="AX241" s="23">
        <f t="shared" si="88"/>
        <v>4</v>
      </c>
    </row>
    <row r="242" spans="2:50" ht="15" hidden="1" customHeight="1" x14ac:dyDescent="0.3">
      <c r="B242" s="15"/>
      <c r="C242" s="40" t="s">
        <v>22</v>
      </c>
      <c r="D242" s="34" t="s">
        <v>2</v>
      </c>
      <c r="E242" s="35" t="s">
        <v>2</v>
      </c>
      <c r="F242" s="41">
        <v>0</v>
      </c>
      <c r="G242" s="42">
        <v>0</v>
      </c>
      <c r="H242" s="43">
        <v>0</v>
      </c>
      <c r="I242" s="41">
        <v>0</v>
      </c>
      <c r="J242" s="42">
        <v>0</v>
      </c>
      <c r="K242" s="43">
        <v>0</v>
      </c>
      <c r="L242" s="41">
        <v>0</v>
      </c>
      <c r="M242" s="42">
        <v>0</v>
      </c>
      <c r="N242" s="43">
        <v>0</v>
      </c>
      <c r="O242" s="41">
        <v>0</v>
      </c>
      <c r="P242" s="42">
        <v>0</v>
      </c>
      <c r="Q242" s="43">
        <v>0</v>
      </c>
      <c r="R242" s="41">
        <v>0</v>
      </c>
      <c r="S242" s="42">
        <v>0</v>
      </c>
      <c r="T242" s="43">
        <v>0</v>
      </c>
      <c r="U242" s="41">
        <v>0</v>
      </c>
      <c r="V242" s="42">
        <v>0</v>
      </c>
      <c r="W242" s="43">
        <v>0</v>
      </c>
      <c r="X242" s="41">
        <v>0</v>
      </c>
      <c r="Y242" s="42">
        <v>0</v>
      </c>
      <c r="Z242" s="43">
        <v>0</v>
      </c>
      <c r="AA242" s="41">
        <v>0</v>
      </c>
      <c r="AB242" s="42">
        <v>0</v>
      </c>
      <c r="AC242" s="43">
        <v>0</v>
      </c>
      <c r="AD242" s="41"/>
      <c r="AE242" s="42"/>
      <c r="AF242" s="43"/>
      <c r="AG242" s="41"/>
      <c r="AH242" s="42"/>
      <c r="AI242" s="43"/>
      <c r="AK242" s="41">
        <f t="shared" si="86"/>
        <v>0</v>
      </c>
      <c r="AL242" s="42">
        <f t="shared" si="86"/>
        <v>0</v>
      </c>
      <c r="AM242" s="43">
        <f t="shared" si="86"/>
        <v>0</v>
      </c>
      <c r="AT242" s="32">
        <f t="shared" si="87"/>
        <v>0</v>
      </c>
      <c r="AV242" s="23">
        <v>2</v>
      </c>
      <c r="AW242" s="23">
        <v>14</v>
      </c>
      <c r="AX242" s="23">
        <f t="shared" si="88"/>
        <v>5</v>
      </c>
    </row>
    <row r="243" spans="2:50" ht="15" hidden="1" customHeight="1" x14ac:dyDescent="0.3">
      <c r="B243" s="15"/>
      <c r="C243" s="40" t="s">
        <v>22</v>
      </c>
      <c r="D243" s="34" t="s">
        <v>2</v>
      </c>
      <c r="E243" s="35" t="s">
        <v>2</v>
      </c>
      <c r="F243" s="41">
        <v>0</v>
      </c>
      <c r="G243" s="42">
        <v>0</v>
      </c>
      <c r="H243" s="43">
        <v>0</v>
      </c>
      <c r="I243" s="41">
        <v>0</v>
      </c>
      <c r="J243" s="42">
        <v>0</v>
      </c>
      <c r="K243" s="43">
        <v>0</v>
      </c>
      <c r="L243" s="41">
        <v>0</v>
      </c>
      <c r="M243" s="42">
        <v>0</v>
      </c>
      <c r="N243" s="43">
        <v>0</v>
      </c>
      <c r="O243" s="41">
        <v>0</v>
      </c>
      <c r="P243" s="42">
        <v>0</v>
      </c>
      <c r="Q243" s="43">
        <v>0</v>
      </c>
      <c r="R243" s="41">
        <v>0</v>
      </c>
      <c r="S243" s="42">
        <v>0</v>
      </c>
      <c r="T243" s="43">
        <v>0</v>
      </c>
      <c r="U243" s="41">
        <v>0</v>
      </c>
      <c r="V243" s="42">
        <v>0</v>
      </c>
      <c r="W243" s="43">
        <v>0</v>
      </c>
      <c r="X243" s="41">
        <v>0</v>
      </c>
      <c r="Y243" s="42">
        <v>0</v>
      </c>
      <c r="Z243" s="43">
        <v>0</v>
      </c>
      <c r="AA243" s="41">
        <v>0</v>
      </c>
      <c r="AB243" s="42">
        <v>0</v>
      </c>
      <c r="AC243" s="43">
        <v>0</v>
      </c>
      <c r="AD243" s="41"/>
      <c r="AE243" s="42"/>
      <c r="AF243" s="43"/>
      <c r="AG243" s="41"/>
      <c r="AH243" s="42"/>
      <c r="AI243" s="43"/>
      <c r="AK243" s="41">
        <f t="shared" si="86"/>
        <v>0</v>
      </c>
      <c r="AL243" s="42">
        <f t="shared" si="86"/>
        <v>0</v>
      </c>
      <c r="AM243" s="43">
        <f t="shared" si="86"/>
        <v>0</v>
      </c>
      <c r="AT243" s="32">
        <f t="shared" si="87"/>
        <v>0</v>
      </c>
      <c r="AV243" s="23">
        <v>2</v>
      </c>
      <c r="AW243" s="23">
        <v>14</v>
      </c>
      <c r="AX243" s="23">
        <f t="shared" si="88"/>
        <v>6</v>
      </c>
    </row>
    <row r="244" spans="2:50" ht="15" hidden="1" customHeight="1" x14ac:dyDescent="0.3">
      <c r="B244" s="15"/>
      <c r="C244" s="40" t="s">
        <v>22</v>
      </c>
      <c r="D244" s="34" t="s">
        <v>2</v>
      </c>
      <c r="E244" s="35" t="s">
        <v>2</v>
      </c>
      <c r="F244" s="41">
        <v>0</v>
      </c>
      <c r="G244" s="42">
        <v>0</v>
      </c>
      <c r="H244" s="43">
        <v>0</v>
      </c>
      <c r="I244" s="41">
        <v>0</v>
      </c>
      <c r="J244" s="42">
        <v>0</v>
      </c>
      <c r="K244" s="43">
        <v>0</v>
      </c>
      <c r="L244" s="41">
        <v>0</v>
      </c>
      <c r="M244" s="42">
        <v>0</v>
      </c>
      <c r="N244" s="43">
        <v>0</v>
      </c>
      <c r="O244" s="41">
        <v>0</v>
      </c>
      <c r="P244" s="42">
        <v>0</v>
      </c>
      <c r="Q244" s="43">
        <v>0</v>
      </c>
      <c r="R244" s="41">
        <v>0</v>
      </c>
      <c r="S244" s="42">
        <v>0</v>
      </c>
      <c r="T244" s="43">
        <v>0</v>
      </c>
      <c r="U244" s="41">
        <v>0</v>
      </c>
      <c r="V244" s="42">
        <v>0</v>
      </c>
      <c r="W244" s="43">
        <v>0</v>
      </c>
      <c r="X244" s="41">
        <v>0</v>
      </c>
      <c r="Y244" s="42">
        <v>0</v>
      </c>
      <c r="Z244" s="43">
        <v>0</v>
      </c>
      <c r="AA244" s="41">
        <v>0</v>
      </c>
      <c r="AB244" s="42">
        <v>0</v>
      </c>
      <c r="AC244" s="43">
        <v>0</v>
      </c>
      <c r="AD244" s="41"/>
      <c r="AE244" s="42"/>
      <c r="AF244" s="43"/>
      <c r="AG244" s="41"/>
      <c r="AH244" s="42"/>
      <c r="AI244" s="43"/>
      <c r="AK244" s="41">
        <f t="shared" si="86"/>
        <v>0</v>
      </c>
      <c r="AL244" s="42">
        <f t="shared" si="86"/>
        <v>0</v>
      </c>
      <c r="AM244" s="43">
        <f t="shared" si="86"/>
        <v>0</v>
      </c>
      <c r="AT244" s="32">
        <f t="shared" si="87"/>
        <v>0</v>
      </c>
      <c r="AV244" s="23">
        <v>2</v>
      </c>
      <c r="AW244" s="23">
        <v>14</v>
      </c>
      <c r="AX244" s="23">
        <f t="shared" si="88"/>
        <v>7</v>
      </c>
    </row>
    <row r="245" spans="2:50" ht="15" hidden="1" customHeight="1" x14ac:dyDescent="0.3">
      <c r="B245" s="15"/>
      <c r="C245" s="40" t="s">
        <v>22</v>
      </c>
      <c r="D245" s="34" t="s">
        <v>2</v>
      </c>
      <c r="E245" s="35" t="s">
        <v>2</v>
      </c>
      <c r="F245" s="41">
        <v>0</v>
      </c>
      <c r="G245" s="42">
        <v>0</v>
      </c>
      <c r="H245" s="43">
        <v>0</v>
      </c>
      <c r="I245" s="41">
        <v>0</v>
      </c>
      <c r="J245" s="42">
        <v>0</v>
      </c>
      <c r="K245" s="43">
        <v>0</v>
      </c>
      <c r="L245" s="41">
        <v>0</v>
      </c>
      <c r="M245" s="42">
        <v>0</v>
      </c>
      <c r="N245" s="43">
        <v>0</v>
      </c>
      <c r="O245" s="41">
        <v>0</v>
      </c>
      <c r="P245" s="42">
        <v>0</v>
      </c>
      <c r="Q245" s="43">
        <v>0</v>
      </c>
      <c r="R245" s="41">
        <v>0</v>
      </c>
      <c r="S245" s="42">
        <v>0</v>
      </c>
      <c r="T245" s="43">
        <v>0</v>
      </c>
      <c r="U245" s="41">
        <v>0</v>
      </c>
      <c r="V245" s="42">
        <v>0</v>
      </c>
      <c r="W245" s="43">
        <v>0</v>
      </c>
      <c r="X245" s="41">
        <v>0</v>
      </c>
      <c r="Y245" s="42">
        <v>0</v>
      </c>
      <c r="Z245" s="43">
        <v>0</v>
      </c>
      <c r="AA245" s="41">
        <v>0</v>
      </c>
      <c r="AB245" s="42">
        <v>0</v>
      </c>
      <c r="AC245" s="43">
        <v>0</v>
      </c>
      <c r="AD245" s="41"/>
      <c r="AE245" s="42"/>
      <c r="AF245" s="43"/>
      <c r="AG245" s="41"/>
      <c r="AH245" s="42"/>
      <c r="AI245" s="43"/>
      <c r="AK245" s="41">
        <f t="shared" si="86"/>
        <v>0</v>
      </c>
      <c r="AL245" s="42">
        <f t="shared" si="86"/>
        <v>0</v>
      </c>
      <c r="AM245" s="43">
        <f t="shared" si="86"/>
        <v>0</v>
      </c>
      <c r="AT245" s="32">
        <f t="shared" si="87"/>
        <v>0</v>
      </c>
      <c r="AV245" s="23">
        <v>2</v>
      </c>
      <c r="AW245" s="23">
        <v>14</v>
      </c>
      <c r="AX245" s="23">
        <f t="shared" si="88"/>
        <v>8</v>
      </c>
    </row>
    <row r="246" spans="2:50" ht="15" hidden="1" customHeight="1" x14ac:dyDescent="0.3">
      <c r="B246" s="15"/>
      <c r="C246" s="40" t="s">
        <v>22</v>
      </c>
      <c r="D246" s="34" t="s">
        <v>2</v>
      </c>
      <c r="E246" s="35" t="s">
        <v>2</v>
      </c>
      <c r="F246" s="41">
        <v>0</v>
      </c>
      <c r="G246" s="42">
        <v>0</v>
      </c>
      <c r="H246" s="43">
        <v>0</v>
      </c>
      <c r="I246" s="41">
        <v>0</v>
      </c>
      <c r="J246" s="42">
        <v>0</v>
      </c>
      <c r="K246" s="43">
        <v>0</v>
      </c>
      <c r="L246" s="41">
        <v>0</v>
      </c>
      <c r="M246" s="42">
        <v>0</v>
      </c>
      <c r="N246" s="43">
        <v>0</v>
      </c>
      <c r="O246" s="41">
        <v>0</v>
      </c>
      <c r="P246" s="42">
        <v>0</v>
      </c>
      <c r="Q246" s="43">
        <v>0</v>
      </c>
      <c r="R246" s="41">
        <v>0</v>
      </c>
      <c r="S246" s="42">
        <v>0</v>
      </c>
      <c r="T246" s="43">
        <v>0</v>
      </c>
      <c r="U246" s="41">
        <v>0</v>
      </c>
      <c r="V246" s="42">
        <v>0</v>
      </c>
      <c r="W246" s="43">
        <v>0</v>
      </c>
      <c r="X246" s="41">
        <v>0</v>
      </c>
      <c r="Y246" s="42">
        <v>0</v>
      </c>
      <c r="Z246" s="43">
        <v>0</v>
      </c>
      <c r="AA246" s="41">
        <v>0</v>
      </c>
      <c r="AB246" s="42">
        <v>0</v>
      </c>
      <c r="AC246" s="43">
        <v>0</v>
      </c>
      <c r="AD246" s="41"/>
      <c r="AE246" s="42"/>
      <c r="AF246" s="43"/>
      <c r="AG246" s="41"/>
      <c r="AH246" s="42"/>
      <c r="AI246" s="43"/>
      <c r="AK246" s="41">
        <f t="shared" si="86"/>
        <v>0</v>
      </c>
      <c r="AL246" s="42">
        <f t="shared" si="86"/>
        <v>0</v>
      </c>
      <c r="AM246" s="43">
        <f t="shared" si="86"/>
        <v>0</v>
      </c>
      <c r="AT246" s="32">
        <f t="shared" si="87"/>
        <v>0</v>
      </c>
      <c r="AV246" s="23">
        <v>2</v>
      </c>
      <c r="AW246" s="23">
        <v>14</v>
      </c>
      <c r="AX246" s="23">
        <f t="shared" si="88"/>
        <v>9</v>
      </c>
    </row>
    <row r="247" spans="2:50" ht="15" hidden="1" customHeight="1" x14ac:dyDescent="0.3">
      <c r="B247" s="15"/>
      <c r="C247" s="40" t="s">
        <v>22</v>
      </c>
      <c r="D247" s="34" t="s">
        <v>2</v>
      </c>
      <c r="E247" s="35" t="s">
        <v>2</v>
      </c>
      <c r="F247" s="41">
        <v>0</v>
      </c>
      <c r="G247" s="42">
        <v>0</v>
      </c>
      <c r="H247" s="43">
        <v>0</v>
      </c>
      <c r="I247" s="41">
        <v>0</v>
      </c>
      <c r="J247" s="42">
        <v>0</v>
      </c>
      <c r="K247" s="43">
        <v>0</v>
      </c>
      <c r="L247" s="41">
        <v>0</v>
      </c>
      <c r="M247" s="42">
        <v>0</v>
      </c>
      <c r="N247" s="43">
        <v>0</v>
      </c>
      <c r="O247" s="41">
        <v>0</v>
      </c>
      <c r="P247" s="42">
        <v>0</v>
      </c>
      <c r="Q247" s="43">
        <v>0</v>
      </c>
      <c r="R247" s="41">
        <v>0</v>
      </c>
      <c r="S247" s="42">
        <v>0</v>
      </c>
      <c r="T247" s="43">
        <v>0</v>
      </c>
      <c r="U247" s="41">
        <v>0</v>
      </c>
      <c r="V247" s="42">
        <v>0</v>
      </c>
      <c r="W247" s="43">
        <v>0</v>
      </c>
      <c r="X247" s="41">
        <v>0</v>
      </c>
      <c r="Y247" s="42">
        <v>0</v>
      </c>
      <c r="Z247" s="43">
        <v>0</v>
      </c>
      <c r="AA247" s="41">
        <v>0</v>
      </c>
      <c r="AB247" s="42">
        <v>0</v>
      </c>
      <c r="AC247" s="43">
        <v>0</v>
      </c>
      <c r="AD247" s="41"/>
      <c r="AE247" s="42"/>
      <c r="AF247" s="43"/>
      <c r="AG247" s="41"/>
      <c r="AH247" s="42"/>
      <c r="AI247" s="43"/>
      <c r="AK247" s="41">
        <f t="shared" si="86"/>
        <v>0</v>
      </c>
      <c r="AL247" s="42">
        <f t="shared" si="86"/>
        <v>0</v>
      </c>
      <c r="AM247" s="43">
        <f t="shared" si="86"/>
        <v>0</v>
      </c>
      <c r="AT247" s="32">
        <f t="shared" si="87"/>
        <v>0</v>
      </c>
      <c r="AV247" s="23">
        <v>2</v>
      </c>
      <c r="AW247" s="23">
        <v>14</v>
      </c>
      <c r="AX247" s="23">
        <f t="shared" si="88"/>
        <v>10</v>
      </c>
    </row>
    <row r="248" spans="2:50" ht="15" hidden="1" customHeight="1" x14ac:dyDescent="0.3">
      <c r="B248" s="15"/>
      <c r="C248" s="40" t="s">
        <v>23</v>
      </c>
      <c r="D248" s="34" t="s">
        <v>2</v>
      </c>
      <c r="E248" s="35" t="s">
        <v>2</v>
      </c>
      <c r="F248" s="41">
        <v>0</v>
      </c>
      <c r="G248" s="42">
        <v>0</v>
      </c>
      <c r="H248" s="43">
        <v>0</v>
      </c>
      <c r="I248" s="41">
        <v>0</v>
      </c>
      <c r="J248" s="42">
        <v>0</v>
      </c>
      <c r="K248" s="43">
        <v>0</v>
      </c>
      <c r="L248" s="41">
        <v>0</v>
      </c>
      <c r="M248" s="42">
        <v>0</v>
      </c>
      <c r="N248" s="43">
        <v>0</v>
      </c>
      <c r="O248" s="41">
        <v>0</v>
      </c>
      <c r="P248" s="42">
        <v>0</v>
      </c>
      <c r="Q248" s="43">
        <v>0</v>
      </c>
      <c r="R248" s="41">
        <v>0</v>
      </c>
      <c r="S248" s="42">
        <v>0</v>
      </c>
      <c r="T248" s="43">
        <v>0</v>
      </c>
      <c r="U248" s="41">
        <v>0</v>
      </c>
      <c r="V248" s="42">
        <v>0</v>
      </c>
      <c r="W248" s="43">
        <v>0</v>
      </c>
      <c r="X248" s="41">
        <v>0</v>
      </c>
      <c r="Y248" s="42">
        <v>0</v>
      </c>
      <c r="Z248" s="43">
        <v>0</v>
      </c>
      <c r="AA248" s="41">
        <v>0</v>
      </c>
      <c r="AB248" s="42">
        <v>0</v>
      </c>
      <c r="AC248" s="43">
        <v>0</v>
      </c>
      <c r="AD248" s="41"/>
      <c r="AE248" s="42"/>
      <c r="AF248" s="43"/>
      <c r="AG248" s="41"/>
      <c r="AH248" s="42"/>
      <c r="AI248" s="43"/>
      <c r="AK248" s="41">
        <f t="shared" si="86"/>
        <v>0</v>
      </c>
      <c r="AL248" s="42">
        <f t="shared" si="86"/>
        <v>0</v>
      </c>
      <c r="AM248" s="43">
        <f t="shared" si="86"/>
        <v>0</v>
      </c>
      <c r="AT248" s="32">
        <f t="shared" si="87"/>
        <v>0</v>
      </c>
      <c r="AV248" s="23">
        <v>2</v>
      </c>
      <c r="AW248" s="23">
        <v>15</v>
      </c>
      <c r="AX248" s="23">
        <f t="shared" si="88"/>
        <v>1</v>
      </c>
    </row>
    <row r="249" spans="2:50" ht="15" hidden="1" customHeight="1" x14ac:dyDescent="0.3">
      <c r="B249" s="15"/>
      <c r="C249" s="50" t="str">
        <f>IF(LEN(E248)&lt;1,"","Total: " &amp; LEFT(E248,LEN(E248)-21) &amp; "Municipalities")</f>
        <v/>
      </c>
      <c r="D249" s="51"/>
      <c r="E249" s="52"/>
      <c r="F249" s="53">
        <f t="shared" ref="F249:K249" si="89">SUM(F238:F248)</f>
        <v>0</v>
      </c>
      <c r="G249" s="54">
        <f t="shared" si="89"/>
        <v>0</v>
      </c>
      <c r="H249" s="55">
        <f t="shared" si="89"/>
        <v>0</v>
      </c>
      <c r="I249" s="53">
        <f t="shared" si="89"/>
        <v>0</v>
      </c>
      <c r="J249" s="54">
        <f t="shared" si="89"/>
        <v>0</v>
      </c>
      <c r="K249" s="55">
        <f t="shared" si="89"/>
        <v>0</v>
      </c>
      <c r="L249" s="53">
        <f t="shared" ref="L249:W249" si="90">SUM(L238:L248)</f>
        <v>0</v>
      </c>
      <c r="M249" s="54">
        <f t="shared" si="90"/>
        <v>0</v>
      </c>
      <c r="N249" s="55">
        <f t="shared" si="90"/>
        <v>0</v>
      </c>
      <c r="O249" s="53">
        <f t="shared" si="90"/>
        <v>0</v>
      </c>
      <c r="P249" s="54">
        <f t="shared" si="90"/>
        <v>0</v>
      </c>
      <c r="Q249" s="55">
        <f t="shared" si="90"/>
        <v>0</v>
      </c>
      <c r="R249" s="53">
        <f t="shared" si="90"/>
        <v>0</v>
      </c>
      <c r="S249" s="54">
        <f t="shared" si="90"/>
        <v>0</v>
      </c>
      <c r="T249" s="55">
        <f t="shared" si="90"/>
        <v>0</v>
      </c>
      <c r="U249" s="53">
        <f t="shared" si="90"/>
        <v>0</v>
      </c>
      <c r="V249" s="54">
        <f t="shared" si="90"/>
        <v>0</v>
      </c>
      <c r="W249" s="55">
        <f t="shared" si="90"/>
        <v>0</v>
      </c>
      <c r="X249" s="53">
        <f>SUM(X238:X248)</f>
        <v>0</v>
      </c>
      <c r="Y249" s="54">
        <f>SUM(Y238:Y248)</f>
        <v>0</v>
      </c>
      <c r="Z249" s="55">
        <f>SUM(Z238:Z248)</f>
        <v>0</v>
      </c>
      <c r="AA249" s="53">
        <f t="shared" ref="AA249:AI249" si="91">SUM(AA238:AA248)</f>
        <v>0</v>
      </c>
      <c r="AB249" s="54">
        <f t="shared" si="91"/>
        <v>0</v>
      </c>
      <c r="AC249" s="55">
        <f t="shared" si="91"/>
        <v>0</v>
      </c>
      <c r="AD249" s="53">
        <f t="shared" si="91"/>
        <v>0</v>
      </c>
      <c r="AE249" s="54">
        <f t="shared" si="91"/>
        <v>0</v>
      </c>
      <c r="AF249" s="55">
        <f t="shared" si="91"/>
        <v>0</v>
      </c>
      <c r="AG249" s="53">
        <f t="shared" si="91"/>
        <v>0</v>
      </c>
      <c r="AH249" s="54">
        <f t="shared" si="91"/>
        <v>0</v>
      </c>
      <c r="AI249" s="55">
        <f t="shared" si="91"/>
        <v>0</v>
      </c>
      <c r="AK249" s="53">
        <f>SUM(AK238:AK248)</f>
        <v>0</v>
      </c>
      <c r="AL249" s="54">
        <f>SUM(AL238:AL248)</f>
        <v>0</v>
      </c>
      <c r="AM249" s="55">
        <f>SUM(AM238:AM248)</f>
        <v>0</v>
      </c>
      <c r="AT249" s="32">
        <f>IF(SUM(AT238:AT248)=0,0,1)</f>
        <v>0</v>
      </c>
    </row>
    <row r="250" spans="2:50" ht="15" hidden="1" customHeight="1" x14ac:dyDescent="0.3">
      <c r="B250" s="15"/>
      <c r="C250" s="40"/>
      <c r="D250" s="34"/>
      <c r="E250" s="35"/>
      <c r="F250" s="41"/>
      <c r="G250" s="42"/>
      <c r="H250" s="43"/>
      <c r="I250" s="41"/>
      <c r="J250" s="42"/>
      <c r="K250" s="43"/>
      <c r="L250" s="41"/>
      <c r="M250" s="42"/>
      <c r="N250" s="43"/>
      <c r="O250" s="41"/>
      <c r="P250" s="42"/>
      <c r="Q250" s="43"/>
      <c r="R250" s="41"/>
      <c r="S250" s="42"/>
      <c r="T250" s="43"/>
      <c r="U250" s="41"/>
      <c r="V250" s="42"/>
      <c r="W250" s="43"/>
      <c r="X250" s="41"/>
      <c r="Y250" s="42"/>
      <c r="Z250" s="43"/>
      <c r="AA250" s="41"/>
      <c r="AB250" s="42"/>
      <c r="AC250" s="43"/>
      <c r="AD250" s="41"/>
      <c r="AE250" s="42"/>
      <c r="AF250" s="43"/>
      <c r="AG250" s="41"/>
      <c r="AH250" s="42"/>
      <c r="AI250" s="43"/>
      <c r="AK250" s="41"/>
      <c r="AL250" s="42"/>
      <c r="AM250" s="43"/>
      <c r="AT250" s="32">
        <f>IF(AT249=0,0,1)</f>
        <v>0</v>
      </c>
    </row>
    <row r="251" spans="2:50" ht="15" hidden="1" customHeight="1" x14ac:dyDescent="0.3">
      <c r="B251" s="15"/>
      <c r="C251" s="40" t="s">
        <v>22</v>
      </c>
      <c r="D251" s="34" t="s">
        <v>2</v>
      </c>
      <c r="E251" s="35" t="s">
        <v>2</v>
      </c>
      <c r="F251" s="41">
        <v>0</v>
      </c>
      <c r="G251" s="42">
        <v>0</v>
      </c>
      <c r="H251" s="43">
        <v>0</v>
      </c>
      <c r="I251" s="41">
        <v>0</v>
      </c>
      <c r="J251" s="42">
        <v>0</v>
      </c>
      <c r="K251" s="43">
        <v>0</v>
      </c>
      <c r="L251" s="41">
        <v>0</v>
      </c>
      <c r="M251" s="42">
        <v>0</v>
      </c>
      <c r="N251" s="43">
        <v>0</v>
      </c>
      <c r="O251" s="41">
        <v>0</v>
      </c>
      <c r="P251" s="42">
        <v>0</v>
      </c>
      <c r="Q251" s="43">
        <v>0</v>
      </c>
      <c r="R251" s="41">
        <v>0</v>
      </c>
      <c r="S251" s="42">
        <v>0</v>
      </c>
      <c r="T251" s="43">
        <v>0</v>
      </c>
      <c r="U251" s="41">
        <v>0</v>
      </c>
      <c r="V251" s="42">
        <v>0</v>
      </c>
      <c r="W251" s="43">
        <v>0</v>
      </c>
      <c r="X251" s="41">
        <v>0</v>
      </c>
      <c r="Y251" s="42">
        <v>0</v>
      </c>
      <c r="Z251" s="43">
        <v>0</v>
      </c>
      <c r="AA251" s="41">
        <v>0</v>
      </c>
      <c r="AB251" s="42">
        <v>0</v>
      </c>
      <c r="AC251" s="43">
        <v>0</v>
      </c>
      <c r="AD251" s="41"/>
      <c r="AE251" s="42"/>
      <c r="AF251" s="43"/>
      <c r="AG251" s="41"/>
      <c r="AH251" s="42"/>
      <c r="AI251" s="43"/>
      <c r="AK251" s="41">
        <f t="shared" ref="AK251:AM261" si="92">F251+I251+L251+O251+R251+U251+X251+AA251+AD251+AG251</f>
        <v>0</v>
      </c>
      <c r="AL251" s="42">
        <f t="shared" si="92"/>
        <v>0</v>
      </c>
      <c r="AM251" s="43">
        <f t="shared" si="92"/>
        <v>0</v>
      </c>
      <c r="AT251" s="32">
        <f t="shared" ref="AT251:AT261" si="93">IF(LEN(E251)&lt;2,0,1)</f>
        <v>0</v>
      </c>
      <c r="AV251" s="23">
        <v>2</v>
      </c>
      <c r="AW251" s="23">
        <v>16</v>
      </c>
      <c r="AX251" s="23">
        <v>1</v>
      </c>
    </row>
    <row r="252" spans="2:50" ht="15" hidden="1" customHeight="1" x14ac:dyDescent="0.3">
      <c r="B252" s="15"/>
      <c r="C252" s="40" t="s">
        <v>22</v>
      </c>
      <c r="D252" s="34" t="s">
        <v>2</v>
      </c>
      <c r="E252" s="35" t="s">
        <v>2</v>
      </c>
      <c r="F252" s="41">
        <v>0</v>
      </c>
      <c r="G252" s="42">
        <v>0</v>
      </c>
      <c r="H252" s="43">
        <v>0</v>
      </c>
      <c r="I252" s="41">
        <v>0</v>
      </c>
      <c r="J252" s="42">
        <v>0</v>
      </c>
      <c r="K252" s="43">
        <v>0</v>
      </c>
      <c r="L252" s="41">
        <v>0</v>
      </c>
      <c r="M252" s="42">
        <v>0</v>
      </c>
      <c r="N252" s="43">
        <v>0</v>
      </c>
      <c r="O252" s="41">
        <v>0</v>
      </c>
      <c r="P252" s="42">
        <v>0</v>
      </c>
      <c r="Q252" s="43">
        <v>0</v>
      </c>
      <c r="R252" s="41">
        <v>0</v>
      </c>
      <c r="S252" s="42">
        <v>0</v>
      </c>
      <c r="T252" s="43">
        <v>0</v>
      </c>
      <c r="U252" s="41">
        <v>0</v>
      </c>
      <c r="V252" s="42">
        <v>0</v>
      </c>
      <c r="W252" s="43">
        <v>0</v>
      </c>
      <c r="X252" s="41">
        <v>0</v>
      </c>
      <c r="Y252" s="42">
        <v>0</v>
      </c>
      <c r="Z252" s="43">
        <v>0</v>
      </c>
      <c r="AA252" s="41">
        <v>0</v>
      </c>
      <c r="AB252" s="42">
        <v>0</v>
      </c>
      <c r="AC252" s="43">
        <v>0</v>
      </c>
      <c r="AD252" s="41"/>
      <c r="AE252" s="42"/>
      <c r="AF252" s="43"/>
      <c r="AG252" s="41"/>
      <c r="AH252" s="42"/>
      <c r="AI252" s="43"/>
      <c r="AK252" s="41">
        <f t="shared" si="92"/>
        <v>0</v>
      </c>
      <c r="AL252" s="42">
        <f t="shared" si="92"/>
        <v>0</v>
      </c>
      <c r="AM252" s="43">
        <f t="shared" si="92"/>
        <v>0</v>
      </c>
      <c r="AT252" s="32">
        <f t="shared" si="93"/>
        <v>0</v>
      </c>
      <c r="AV252" s="23">
        <v>2</v>
      </c>
      <c r="AW252" s="23">
        <v>16</v>
      </c>
      <c r="AX252" s="23">
        <f>IF(AW252=AW251,AX251+1,1)</f>
        <v>2</v>
      </c>
    </row>
    <row r="253" spans="2:50" ht="15" hidden="1" customHeight="1" x14ac:dyDescent="0.3">
      <c r="B253" s="15"/>
      <c r="C253" s="40" t="s">
        <v>22</v>
      </c>
      <c r="D253" s="34" t="s">
        <v>2</v>
      </c>
      <c r="E253" s="35" t="s">
        <v>2</v>
      </c>
      <c r="F253" s="41">
        <v>0</v>
      </c>
      <c r="G253" s="42">
        <v>0</v>
      </c>
      <c r="H253" s="43">
        <v>0</v>
      </c>
      <c r="I253" s="41">
        <v>0</v>
      </c>
      <c r="J253" s="42">
        <v>0</v>
      </c>
      <c r="K253" s="43">
        <v>0</v>
      </c>
      <c r="L253" s="41">
        <v>0</v>
      </c>
      <c r="M253" s="42">
        <v>0</v>
      </c>
      <c r="N253" s="43">
        <v>0</v>
      </c>
      <c r="O253" s="41">
        <v>0</v>
      </c>
      <c r="P253" s="42">
        <v>0</v>
      </c>
      <c r="Q253" s="43">
        <v>0</v>
      </c>
      <c r="R253" s="41">
        <v>0</v>
      </c>
      <c r="S253" s="42">
        <v>0</v>
      </c>
      <c r="T253" s="43">
        <v>0</v>
      </c>
      <c r="U253" s="41">
        <v>0</v>
      </c>
      <c r="V253" s="42">
        <v>0</v>
      </c>
      <c r="W253" s="43">
        <v>0</v>
      </c>
      <c r="X253" s="41">
        <v>0</v>
      </c>
      <c r="Y253" s="42">
        <v>0</v>
      </c>
      <c r="Z253" s="43">
        <v>0</v>
      </c>
      <c r="AA253" s="41">
        <v>0</v>
      </c>
      <c r="AB253" s="42">
        <v>0</v>
      </c>
      <c r="AC253" s="43">
        <v>0</v>
      </c>
      <c r="AD253" s="41"/>
      <c r="AE253" s="42"/>
      <c r="AF253" s="43"/>
      <c r="AG253" s="41"/>
      <c r="AH253" s="42"/>
      <c r="AI253" s="43"/>
      <c r="AK253" s="41">
        <f t="shared" si="92"/>
        <v>0</v>
      </c>
      <c r="AL253" s="42">
        <f t="shared" si="92"/>
        <v>0</v>
      </c>
      <c r="AM253" s="43">
        <f t="shared" si="92"/>
        <v>0</v>
      </c>
      <c r="AT253" s="32">
        <f t="shared" si="93"/>
        <v>0</v>
      </c>
      <c r="AV253" s="23">
        <v>2</v>
      </c>
      <c r="AW253" s="23">
        <v>16</v>
      </c>
      <c r="AX253" s="23">
        <f t="shared" ref="AX253:AX261" si="94">IF(AW253=AW252,AX252+1,1)</f>
        <v>3</v>
      </c>
    </row>
    <row r="254" spans="2:50" ht="15" hidden="1" customHeight="1" x14ac:dyDescent="0.3">
      <c r="B254" s="15"/>
      <c r="C254" s="40" t="s">
        <v>22</v>
      </c>
      <c r="D254" s="34" t="s">
        <v>2</v>
      </c>
      <c r="E254" s="35" t="s">
        <v>2</v>
      </c>
      <c r="F254" s="41">
        <v>0</v>
      </c>
      <c r="G254" s="42">
        <v>0</v>
      </c>
      <c r="H254" s="43">
        <v>0</v>
      </c>
      <c r="I254" s="41">
        <v>0</v>
      </c>
      <c r="J254" s="42">
        <v>0</v>
      </c>
      <c r="K254" s="43">
        <v>0</v>
      </c>
      <c r="L254" s="41">
        <v>0</v>
      </c>
      <c r="M254" s="42">
        <v>0</v>
      </c>
      <c r="N254" s="43">
        <v>0</v>
      </c>
      <c r="O254" s="41">
        <v>0</v>
      </c>
      <c r="P254" s="42">
        <v>0</v>
      </c>
      <c r="Q254" s="43">
        <v>0</v>
      </c>
      <c r="R254" s="41">
        <v>0</v>
      </c>
      <c r="S254" s="42">
        <v>0</v>
      </c>
      <c r="T254" s="43">
        <v>0</v>
      </c>
      <c r="U254" s="41">
        <v>0</v>
      </c>
      <c r="V254" s="42">
        <v>0</v>
      </c>
      <c r="W254" s="43">
        <v>0</v>
      </c>
      <c r="X254" s="41">
        <v>0</v>
      </c>
      <c r="Y254" s="42">
        <v>0</v>
      </c>
      <c r="Z254" s="43">
        <v>0</v>
      </c>
      <c r="AA254" s="41">
        <v>0</v>
      </c>
      <c r="AB254" s="42">
        <v>0</v>
      </c>
      <c r="AC254" s="43">
        <v>0</v>
      </c>
      <c r="AD254" s="41"/>
      <c r="AE254" s="42"/>
      <c r="AF254" s="43"/>
      <c r="AG254" s="41"/>
      <c r="AH254" s="42"/>
      <c r="AI254" s="43"/>
      <c r="AK254" s="41">
        <f t="shared" si="92"/>
        <v>0</v>
      </c>
      <c r="AL254" s="42">
        <f t="shared" si="92"/>
        <v>0</v>
      </c>
      <c r="AM254" s="43">
        <f t="shared" si="92"/>
        <v>0</v>
      </c>
      <c r="AT254" s="32">
        <f t="shared" si="93"/>
        <v>0</v>
      </c>
      <c r="AV254" s="23">
        <v>2</v>
      </c>
      <c r="AW254" s="23">
        <v>16</v>
      </c>
      <c r="AX254" s="23">
        <f t="shared" si="94"/>
        <v>4</v>
      </c>
    </row>
    <row r="255" spans="2:50" ht="15" hidden="1" customHeight="1" x14ac:dyDescent="0.3">
      <c r="B255" s="15"/>
      <c r="C255" s="40" t="s">
        <v>22</v>
      </c>
      <c r="D255" s="34" t="s">
        <v>2</v>
      </c>
      <c r="E255" s="35" t="s">
        <v>2</v>
      </c>
      <c r="F255" s="41">
        <v>0</v>
      </c>
      <c r="G255" s="42">
        <v>0</v>
      </c>
      <c r="H255" s="43">
        <v>0</v>
      </c>
      <c r="I255" s="41">
        <v>0</v>
      </c>
      <c r="J255" s="42">
        <v>0</v>
      </c>
      <c r="K255" s="43">
        <v>0</v>
      </c>
      <c r="L255" s="41">
        <v>0</v>
      </c>
      <c r="M255" s="42">
        <v>0</v>
      </c>
      <c r="N255" s="43">
        <v>0</v>
      </c>
      <c r="O255" s="41">
        <v>0</v>
      </c>
      <c r="P255" s="42">
        <v>0</v>
      </c>
      <c r="Q255" s="43">
        <v>0</v>
      </c>
      <c r="R255" s="41">
        <v>0</v>
      </c>
      <c r="S255" s="42">
        <v>0</v>
      </c>
      <c r="T255" s="43">
        <v>0</v>
      </c>
      <c r="U255" s="41">
        <v>0</v>
      </c>
      <c r="V255" s="42">
        <v>0</v>
      </c>
      <c r="W255" s="43">
        <v>0</v>
      </c>
      <c r="X255" s="41">
        <v>0</v>
      </c>
      <c r="Y255" s="42">
        <v>0</v>
      </c>
      <c r="Z255" s="43">
        <v>0</v>
      </c>
      <c r="AA255" s="41">
        <v>0</v>
      </c>
      <c r="AB255" s="42">
        <v>0</v>
      </c>
      <c r="AC255" s="43">
        <v>0</v>
      </c>
      <c r="AD255" s="41"/>
      <c r="AE255" s="42"/>
      <c r="AF255" s="43"/>
      <c r="AG255" s="41"/>
      <c r="AH255" s="42"/>
      <c r="AI255" s="43"/>
      <c r="AK255" s="41">
        <f t="shared" si="92"/>
        <v>0</v>
      </c>
      <c r="AL255" s="42">
        <f t="shared" si="92"/>
        <v>0</v>
      </c>
      <c r="AM255" s="43">
        <f t="shared" si="92"/>
        <v>0</v>
      </c>
      <c r="AT255" s="32">
        <f t="shared" si="93"/>
        <v>0</v>
      </c>
      <c r="AV255" s="23">
        <v>2</v>
      </c>
      <c r="AW255" s="23">
        <v>16</v>
      </c>
      <c r="AX255" s="23">
        <f t="shared" si="94"/>
        <v>5</v>
      </c>
    </row>
    <row r="256" spans="2:50" ht="15" hidden="1" customHeight="1" x14ac:dyDescent="0.3">
      <c r="B256" s="15"/>
      <c r="C256" s="40" t="s">
        <v>22</v>
      </c>
      <c r="D256" s="34" t="s">
        <v>2</v>
      </c>
      <c r="E256" s="35" t="s">
        <v>2</v>
      </c>
      <c r="F256" s="41">
        <v>0</v>
      </c>
      <c r="G256" s="42">
        <v>0</v>
      </c>
      <c r="H256" s="43">
        <v>0</v>
      </c>
      <c r="I256" s="41">
        <v>0</v>
      </c>
      <c r="J256" s="42">
        <v>0</v>
      </c>
      <c r="K256" s="43">
        <v>0</v>
      </c>
      <c r="L256" s="41">
        <v>0</v>
      </c>
      <c r="M256" s="42">
        <v>0</v>
      </c>
      <c r="N256" s="43">
        <v>0</v>
      </c>
      <c r="O256" s="41">
        <v>0</v>
      </c>
      <c r="P256" s="42">
        <v>0</v>
      </c>
      <c r="Q256" s="43">
        <v>0</v>
      </c>
      <c r="R256" s="41">
        <v>0</v>
      </c>
      <c r="S256" s="42">
        <v>0</v>
      </c>
      <c r="T256" s="43">
        <v>0</v>
      </c>
      <c r="U256" s="41">
        <v>0</v>
      </c>
      <c r="V256" s="42">
        <v>0</v>
      </c>
      <c r="W256" s="43">
        <v>0</v>
      </c>
      <c r="X256" s="41">
        <v>0</v>
      </c>
      <c r="Y256" s="42">
        <v>0</v>
      </c>
      <c r="Z256" s="43">
        <v>0</v>
      </c>
      <c r="AA256" s="41">
        <v>0</v>
      </c>
      <c r="AB256" s="42">
        <v>0</v>
      </c>
      <c r="AC256" s="43">
        <v>0</v>
      </c>
      <c r="AD256" s="41"/>
      <c r="AE256" s="42"/>
      <c r="AF256" s="43"/>
      <c r="AG256" s="41"/>
      <c r="AH256" s="42"/>
      <c r="AI256" s="43"/>
      <c r="AK256" s="41">
        <f t="shared" si="92"/>
        <v>0</v>
      </c>
      <c r="AL256" s="42">
        <f t="shared" si="92"/>
        <v>0</v>
      </c>
      <c r="AM256" s="43">
        <f t="shared" si="92"/>
        <v>0</v>
      </c>
      <c r="AT256" s="32">
        <f t="shared" si="93"/>
        <v>0</v>
      </c>
      <c r="AV256" s="23">
        <v>2</v>
      </c>
      <c r="AW256" s="23">
        <v>16</v>
      </c>
      <c r="AX256" s="23">
        <f t="shared" si="94"/>
        <v>6</v>
      </c>
    </row>
    <row r="257" spans="2:50" ht="15" hidden="1" customHeight="1" x14ac:dyDescent="0.3">
      <c r="B257" s="15"/>
      <c r="C257" s="40" t="s">
        <v>22</v>
      </c>
      <c r="D257" s="34" t="s">
        <v>2</v>
      </c>
      <c r="E257" s="35" t="s">
        <v>2</v>
      </c>
      <c r="F257" s="41">
        <v>0</v>
      </c>
      <c r="G257" s="42">
        <v>0</v>
      </c>
      <c r="H257" s="43">
        <v>0</v>
      </c>
      <c r="I257" s="41">
        <v>0</v>
      </c>
      <c r="J257" s="42">
        <v>0</v>
      </c>
      <c r="K257" s="43">
        <v>0</v>
      </c>
      <c r="L257" s="41">
        <v>0</v>
      </c>
      <c r="M257" s="42">
        <v>0</v>
      </c>
      <c r="N257" s="43">
        <v>0</v>
      </c>
      <c r="O257" s="41">
        <v>0</v>
      </c>
      <c r="P257" s="42">
        <v>0</v>
      </c>
      <c r="Q257" s="43">
        <v>0</v>
      </c>
      <c r="R257" s="41">
        <v>0</v>
      </c>
      <c r="S257" s="42">
        <v>0</v>
      </c>
      <c r="T257" s="43">
        <v>0</v>
      </c>
      <c r="U257" s="41">
        <v>0</v>
      </c>
      <c r="V257" s="42">
        <v>0</v>
      </c>
      <c r="W257" s="43">
        <v>0</v>
      </c>
      <c r="X257" s="41">
        <v>0</v>
      </c>
      <c r="Y257" s="42">
        <v>0</v>
      </c>
      <c r="Z257" s="43">
        <v>0</v>
      </c>
      <c r="AA257" s="41">
        <v>0</v>
      </c>
      <c r="AB257" s="42">
        <v>0</v>
      </c>
      <c r="AC257" s="43">
        <v>0</v>
      </c>
      <c r="AD257" s="41"/>
      <c r="AE257" s="42"/>
      <c r="AF257" s="43"/>
      <c r="AG257" s="41"/>
      <c r="AH257" s="42"/>
      <c r="AI257" s="43"/>
      <c r="AK257" s="41">
        <f t="shared" si="92"/>
        <v>0</v>
      </c>
      <c r="AL257" s="42">
        <f t="shared" si="92"/>
        <v>0</v>
      </c>
      <c r="AM257" s="43">
        <f t="shared" si="92"/>
        <v>0</v>
      </c>
      <c r="AT257" s="32">
        <f t="shared" si="93"/>
        <v>0</v>
      </c>
      <c r="AV257" s="23">
        <v>2</v>
      </c>
      <c r="AW257" s="23">
        <v>16</v>
      </c>
      <c r="AX257" s="23">
        <f t="shared" si="94"/>
        <v>7</v>
      </c>
    </row>
    <row r="258" spans="2:50" ht="15" hidden="1" customHeight="1" x14ac:dyDescent="0.3">
      <c r="B258" s="15"/>
      <c r="C258" s="40" t="s">
        <v>22</v>
      </c>
      <c r="D258" s="34" t="s">
        <v>2</v>
      </c>
      <c r="E258" s="35" t="s">
        <v>2</v>
      </c>
      <c r="F258" s="41">
        <v>0</v>
      </c>
      <c r="G258" s="42">
        <v>0</v>
      </c>
      <c r="H258" s="43">
        <v>0</v>
      </c>
      <c r="I258" s="41">
        <v>0</v>
      </c>
      <c r="J258" s="42">
        <v>0</v>
      </c>
      <c r="K258" s="43">
        <v>0</v>
      </c>
      <c r="L258" s="41">
        <v>0</v>
      </c>
      <c r="M258" s="42">
        <v>0</v>
      </c>
      <c r="N258" s="43">
        <v>0</v>
      </c>
      <c r="O258" s="41">
        <v>0</v>
      </c>
      <c r="P258" s="42">
        <v>0</v>
      </c>
      <c r="Q258" s="43">
        <v>0</v>
      </c>
      <c r="R258" s="41">
        <v>0</v>
      </c>
      <c r="S258" s="42">
        <v>0</v>
      </c>
      <c r="T258" s="43">
        <v>0</v>
      </c>
      <c r="U258" s="41">
        <v>0</v>
      </c>
      <c r="V258" s="42">
        <v>0</v>
      </c>
      <c r="W258" s="43">
        <v>0</v>
      </c>
      <c r="X258" s="41">
        <v>0</v>
      </c>
      <c r="Y258" s="42">
        <v>0</v>
      </c>
      <c r="Z258" s="43">
        <v>0</v>
      </c>
      <c r="AA258" s="41">
        <v>0</v>
      </c>
      <c r="AB258" s="42">
        <v>0</v>
      </c>
      <c r="AC258" s="43">
        <v>0</v>
      </c>
      <c r="AD258" s="41"/>
      <c r="AE258" s="42"/>
      <c r="AF258" s="43"/>
      <c r="AG258" s="41"/>
      <c r="AH258" s="42"/>
      <c r="AI258" s="43"/>
      <c r="AK258" s="41">
        <f t="shared" si="92"/>
        <v>0</v>
      </c>
      <c r="AL258" s="42">
        <f t="shared" si="92"/>
        <v>0</v>
      </c>
      <c r="AM258" s="43">
        <f t="shared" si="92"/>
        <v>0</v>
      </c>
      <c r="AT258" s="32">
        <f t="shared" si="93"/>
        <v>0</v>
      </c>
      <c r="AV258" s="23">
        <v>2</v>
      </c>
      <c r="AW258" s="23">
        <v>16</v>
      </c>
      <c r="AX258" s="23">
        <f t="shared" si="94"/>
        <v>8</v>
      </c>
    </row>
    <row r="259" spans="2:50" ht="15" hidden="1" customHeight="1" x14ac:dyDescent="0.3">
      <c r="B259" s="15"/>
      <c r="C259" s="40" t="s">
        <v>22</v>
      </c>
      <c r="D259" s="34" t="s">
        <v>2</v>
      </c>
      <c r="E259" s="35" t="s">
        <v>2</v>
      </c>
      <c r="F259" s="41">
        <v>0</v>
      </c>
      <c r="G259" s="42">
        <v>0</v>
      </c>
      <c r="H259" s="43">
        <v>0</v>
      </c>
      <c r="I259" s="41">
        <v>0</v>
      </c>
      <c r="J259" s="42">
        <v>0</v>
      </c>
      <c r="K259" s="43">
        <v>0</v>
      </c>
      <c r="L259" s="41">
        <v>0</v>
      </c>
      <c r="M259" s="42">
        <v>0</v>
      </c>
      <c r="N259" s="43">
        <v>0</v>
      </c>
      <c r="O259" s="41">
        <v>0</v>
      </c>
      <c r="P259" s="42">
        <v>0</v>
      </c>
      <c r="Q259" s="43">
        <v>0</v>
      </c>
      <c r="R259" s="41">
        <v>0</v>
      </c>
      <c r="S259" s="42">
        <v>0</v>
      </c>
      <c r="T259" s="43">
        <v>0</v>
      </c>
      <c r="U259" s="41">
        <v>0</v>
      </c>
      <c r="V259" s="42">
        <v>0</v>
      </c>
      <c r="W259" s="43">
        <v>0</v>
      </c>
      <c r="X259" s="41">
        <v>0</v>
      </c>
      <c r="Y259" s="42">
        <v>0</v>
      </c>
      <c r="Z259" s="43">
        <v>0</v>
      </c>
      <c r="AA259" s="41">
        <v>0</v>
      </c>
      <c r="AB259" s="42">
        <v>0</v>
      </c>
      <c r="AC259" s="43">
        <v>0</v>
      </c>
      <c r="AD259" s="41"/>
      <c r="AE259" s="42"/>
      <c r="AF259" s="43"/>
      <c r="AG259" s="41"/>
      <c r="AH259" s="42"/>
      <c r="AI259" s="43"/>
      <c r="AK259" s="41">
        <f t="shared" si="92"/>
        <v>0</v>
      </c>
      <c r="AL259" s="42">
        <f t="shared" si="92"/>
        <v>0</v>
      </c>
      <c r="AM259" s="43">
        <f t="shared" si="92"/>
        <v>0</v>
      </c>
      <c r="AT259" s="32">
        <f t="shared" si="93"/>
        <v>0</v>
      </c>
      <c r="AV259" s="23">
        <v>2</v>
      </c>
      <c r="AW259" s="23">
        <v>16</v>
      </c>
      <c r="AX259" s="23">
        <f t="shared" si="94"/>
        <v>9</v>
      </c>
    </row>
    <row r="260" spans="2:50" ht="15" hidden="1" customHeight="1" x14ac:dyDescent="0.3">
      <c r="B260" s="15"/>
      <c r="C260" s="40" t="s">
        <v>22</v>
      </c>
      <c r="D260" s="34" t="s">
        <v>2</v>
      </c>
      <c r="E260" s="35" t="s">
        <v>2</v>
      </c>
      <c r="F260" s="41">
        <v>0</v>
      </c>
      <c r="G260" s="42">
        <v>0</v>
      </c>
      <c r="H260" s="43">
        <v>0</v>
      </c>
      <c r="I260" s="41">
        <v>0</v>
      </c>
      <c r="J260" s="42">
        <v>0</v>
      </c>
      <c r="K260" s="43">
        <v>0</v>
      </c>
      <c r="L260" s="41">
        <v>0</v>
      </c>
      <c r="M260" s="42">
        <v>0</v>
      </c>
      <c r="N260" s="43">
        <v>0</v>
      </c>
      <c r="O260" s="41">
        <v>0</v>
      </c>
      <c r="P260" s="42">
        <v>0</v>
      </c>
      <c r="Q260" s="43">
        <v>0</v>
      </c>
      <c r="R260" s="41">
        <v>0</v>
      </c>
      <c r="S260" s="42">
        <v>0</v>
      </c>
      <c r="T260" s="43">
        <v>0</v>
      </c>
      <c r="U260" s="41">
        <v>0</v>
      </c>
      <c r="V260" s="42">
        <v>0</v>
      </c>
      <c r="W260" s="43">
        <v>0</v>
      </c>
      <c r="X260" s="41">
        <v>0</v>
      </c>
      <c r="Y260" s="42">
        <v>0</v>
      </c>
      <c r="Z260" s="43">
        <v>0</v>
      </c>
      <c r="AA260" s="41">
        <v>0</v>
      </c>
      <c r="AB260" s="42">
        <v>0</v>
      </c>
      <c r="AC260" s="43">
        <v>0</v>
      </c>
      <c r="AD260" s="41"/>
      <c r="AE260" s="42"/>
      <c r="AF260" s="43"/>
      <c r="AG260" s="41"/>
      <c r="AH260" s="42"/>
      <c r="AI260" s="43"/>
      <c r="AK260" s="41">
        <f t="shared" si="92"/>
        <v>0</v>
      </c>
      <c r="AL260" s="42">
        <f t="shared" si="92"/>
        <v>0</v>
      </c>
      <c r="AM260" s="43">
        <f t="shared" si="92"/>
        <v>0</v>
      </c>
      <c r="AT260" s="32">
        <f t="shared" si="93"/>
        <v>0</v>
      </c>
      <c r="AV260" s="23">
        <v>2</v>
      </c>
      <c r="AW260" s="23">
        <v>16</v>
      </c>
      <c r="AX260" s="23">
        <f t="shared" si="94"/>
        <v>10</v>
      </c>
    </row>
    <row r="261" spans="2:50" ht="15" hidden="1" customHeight="1" x14ac:dyDescent="0.3">
      <c r="B261" s="15"/>
      <c r="C261" s="40" t="s">
        <v>23</v>
      </c>
      <c r="D261" s="34" t="s">
        <v>2</v>
      </c>
      <c r="E261" s="35" t="s">
        <v>2</v>
      </c>
      <c r="F261" s="41">
        <v>0</v>
      </c>
      <c r="G261" s="42">
        <v>0</v>
      </c>
      <c r="H261" s="43">
        <v>0</v>
      </c>
      <c r="I261" s="41">
        <v>0</v>
      </c>
      <c r="J261" s="42">
        <v>0</v>
      </c>
      <c r="K261" s="43">
        <v>0</v>
      </c>
      <c r="L261" s="41">
        <v>0</v>
      </c>
      <c r="M261" s="42">
        <v>0</v>
      </c>
      <c r="N261" s="43">
        <v>0</v>
      </c>
      <c r="O261" s="41">
        <v>0</v>
      </c>
      <c r="P261" s="42">
        <v>0</v>
      </c>
      <c r="Q261" s="43">
        <v>0</v>
      </c>
      <c r="R261" s="41">
        <v>0</v>
      </c>
      <c r="S261" s="42">
        <v>0</v>
      </c>
      <c r="T261" s="43">
        <v>0</v>
      </c>
      <c r="U261" s="41">
        <v>0</v>
      </c>
      <c r="V261" s="42">
        <v>0</v>
      </c>
      <c r="W261" s="43">
        <v>0</v>
      </c>
      <c r="X261" s="41">
        <v>0</v>
      </c>
      <c r="Y261" s="42">
        <v>0</v>
      </c>
      <c r="Z261" s="43">
        <v>0</v>
      </c>
      <c r="AA261" s="41">
        <v>0</v>
      </c>
      <c r="AB261" s="42">
        <v>0</v>
      </c>
      <c r="AC261" s="43">
        <v>0</v>
      </c>
      <c r="AD261" s="41"/>
      <c r="AE261" s="42"/>
      <c r="AF261" s="43"/>
      <c r="AG261" s="41"/>
      <c r="AH261" s="42"/>
      <c r="AI261" s="43"/>
      <c r="AK261" s="41">
        <f t="shared" si="92"/>
        <v>0</v>
      </c>
      <c r="AL261" s="42">
        <f t="shared" si="92"/>
        <v>0</v>
      </c>
      <c r="AM261" s="43">
        <f t="shared" si="92"/>
        <v>0</v>
      </c>
      <c r="AT261" s="32">
        <f t="shared" si="93"/>
        <v>0</v>
      </c>
      <c r="AV261" s="23">
        <v>2</v>
      </c>
      <c r="AW261" s="23">
        <v>17</v>
      </c>
      <c r="AX261" s="23">
        <f t="shared" si="94"/>
        <v>1</v>
      </c>
    </row>
    <row r="262" spans="2:50" ht="15" hidden="1" customHeight="1" x14ac:dyDescent="0.3">
      <c r="B262" s="15"/>
      <c r="C262" s="50" t="str">
        <f>IF(LEN(E261)&lt;1,"","Total: " &amp; LEFT(E261,LEN(E261)-21) &amp; "Municipalities")</f>
        <v/>
      </c>
      <c r="D262" s="51"/>
      <c r="E262" s="52"/>
      <c r="F262" s="53">
        <f t="shared" ref="F262:K262" si="95">SUM(F251:F261)</f>
        <v>0</v>
      </c>
      <c r="G262" s="54">
        <f t="shared" si="95"/>
        <v>0</v>
      </c>
      <c r="H262" s="55">
        <f t="shared" si="95"/>
        <v>0</v>
      </c>
      <c r="I262" s="53">
        <f t="shared" si="95"/>
        <v>0</v>
      </c>
      <c r="J262" s="54">
        <f t="shared" si="95"/>
        <v>0</v>
      </c>
      <c r="K262" s="55">
        <f t="shared" si="95"/>
        <v>0</v>
      </c>
      <c r="L262" s="53">
        <f t="shared" ref="L262:W262" si="96">SUM(L251:L261)</f>
        <v>0</v>
      </c>
      <c r="M262" s="54">
        <f t="shared" si="96"/>
        <v>0</v>
      </c>
      <c r="N262" s="55">
        <f t="shared" si="96"/>
        <v>0</v>
      </c>
      <c r="O262" s="53">
        <f t="shared" si="96"/>
        <v>0</v>
      </c>
      <c r="P262" s="54">
        <f t="shared" si="96"/>
        <v>0</v>
      </c>
      <c r="Q262" s="55">
        <f t="shared" si="96"/>
        <v>0</v>
      </c>
      <c r="R262" s="53">
        <f t="shared" si="96"/>
        <v>0</v>
      </c>
      <c r="S262" s="54">
        <f t="shared" si="96"/>
        <v>0</v>
      </c>
      <c r="T262" s="55">
        <f t="shared" si="96"/>
        <v>0</v>
      </c>
      <c r="U262" s="53">
        <f t="shared" si="96"/>
        <v>0</v>
      </c>
      <c r="V262" s="54">
        <f t="shared" si="96"/>
        <v>0</v>
      </c>
      <c r="W262" s="55">
        <f t="shared" si="96"/>
        <v>0</v>
      </c>
      <c r="X262" s="53">
        <f>SUM(X251:X261)</f>
        <v>0</v>
      </c>
      <c r="Y262" s="54">
        <f>SUM(Y251:Y261)</f>
        <v>0</v>
      </c>
      <c r="Z262" s="55">
        <f>SUM(Z251:Z261)</f>
        <v>0</v>
      </c>
      <c r="AA262" s="53">
        <f t="shared" ref="AA262:AI262" si="97">SUM(AA251:AA261)</f>
        <v>0</v>
      </c>
      <c r="AB262" s="54">
        <f t="shared" si="97"/>
        <v>0</v>
      </c>
      <c r="AC262" s="55">
        <f t="shared" si="97"/>
        <v>0</v>
      </c>
      <c r="AD262" s="53">
        <f t="shared" si="97"/>
        <v>0</v>
      </c>
      <c r="AE262" s="54">
        <f t="shared" si="97"/>
        <v>0</v>
      </c>
      <c r="AF262" s="55">
        <f t="shared" si="97"/>
        <v>0</v>
      </c>
      <c r="AG262" s="53">
        <f t="shared" si="97"/>
        <v>0</v>
      </c>
      <c r="AH262" s="54">
        <f t="shared" si="97"/>
        <v>0</v>
      </c>
      <c r="AI262" s="55">
        <f t="shared" si="97"/>
        <v>0</v>
      </c>
      <c r="AK262" s="53">
        <f>SUM(AK251:AK261)</f>
        <v>0</v>
      </c>
      <c r="AL262" s="54">
        <f>SUM(AL251:AL261)</f>
        <v>0</v>
      </c>
      <c r="AM262" s="55">
        <f>SUM(AM251:AM261)</f>
        <v>0</v>
      </c>
      <c r="AT262" s="32">
        <f>IF(SUM(AT251:AT261)=0,0,1)</f>
        <v>0</v>
      </c>
    </row>
    <row r="263" spans="2:50" ht="15" hidden="1" customHeight="1" x14ac:dyDescent="0.3">
      <c r="B263" s="15"/>
      <c r="C263" s="40"/>
      <c r="D263" s="34"/>
      <c r="E263" s="35"/>
      <c r="F263" s="41"/>
      <c r="G263" s="42"/>
      <c r="H263" s="43"/>
      <c r="I263" s="41"/>
      <c r="J263" s="42"/>
      <c r="K263" s="43"/>
      <c r="L263" s="41"/>
      <c r="M263" s="42"/>
      <c r="N263" s="43"/>
      <c r="O263" s="41"/>
      <c r="P263" s="42"/>
      <c r="Q263" s="43"/>
      <c r="R263" s="41"/>
      <c r="S263" s="42"/>
      <c r="T263" s="43"/>
      <c r="U263" s="41"/>
      <c r="V263" s="42"/>
      <c r="W263" s="43"/>
      <c r="X263" s="41"/>
      <c r="Y263" s="42"/>
      <c r="Z263" s="43"/>
      <c r="AA263" s="41"/>
      <c r="AB263" s="42"/>
      <c r="AC263" s="43"/>
      <c r="AD263" s="41"/>
      <c r="AE263" s="42"/>
      <c r="AF263" s="43"/>
      <c r="AG263" s="41"/>
      <c r="AH263" s="42"/>
      <c r="AI263" s="43"/>
      <c r="AK263" s="41"/>
      <c r="AL263" s="42"/>
      <c r="AM263" s="43"/>
      <c r="AT263" s="32">
        <f>IF(AT262=0,0,1)</f>
        <v>0</v>
      </c>
    </row>
    <row r="264" spans="2:50" ht="15" hidden="1" customHeight="1" x14ac:dyDescent="0.3">
      <c r="B264" s="15"/>
      <c r="C264" s="40" t="s">
        <v>22</v>
      </c>
      <c r="D264" s="34" t="s">
        <v>2</v>
      </c>
      <c r="E264" s="35" t="s">
        <v>2</v>
      </c>
      <c r="F264" s="41">
        <v>0</v>
      </c>
      <c r="G264" s="42">
        <v>0</v>
      </c>
      <c r="H264" s="43">
        <v>0</v>
      </c>
      <c r="I264" s="41">
        <v>0</v>
      </c>
      <c r="J264" s="42">
        <v>0</v>
      </c>
      <c r="K264" s="43">
        <v>0</v>
      </c>
      <c r="L264" s="41">
        <v>0</v>
      </c>
      <c r="M264" s="42">
        <v>0</v>
      </c>
      <c r="N264" s="43">
        <v>0</v>
      </c>
      <c r="O264" s="41">
        <v>0</v>
      </c>
      <c r="P264" s="42">
        <v>0</v>
      </c>
      <c r="Q264" s="43">
        <v>0</v>
      </c>
      <c r="R264" s="41">
        <v>0</v>
      </c>
      <c r="S264" s="42">
        <v>0</v>
      </c>
      <c r="T264" s="43">
        <v>0</v>
      </c>
      <c r="U264" s="41">
        <v>0</v>
      </c>
      <c r="V264" s="42">
        <v>0</v>
      </c>
      <c r="W264" s="43">
        <v>0</v>
      </c>
      <c r="X264" s="41">
        <v>0</v>
      </c>
      <c r="Y264" s="42">
        <v>0</v>
      </c>
      <c r="Z264" s="43">
        <v>0</v>
      </c>
      <c r="AA264" s="41">
        <v>0</v>
      </c>
      <c r="AB264" s="42">
        <v>0</v>
      </c>
      <c r="AC264" s="43">
        <v>0</v>
      </c>
      <c r="AD264" s="41"/>
      <c r="AE264" s="42"/>
      <c r="AF264" s="43"/>
      <c r="AG264" s="41"/>
      <c r="AH264" s="42"/>
      <c r="AI264" s="43"/>
      <c r="AK264" s="41">
        <f t="shared" ref="AK264:AM274" si="98">F264+I264+L264+O264+R264+U264+X264+AA264+AD264+AG264</f>
        <v>0</v>
      </c>
      <c r="AL264" s="42">
        <f t="shared" si="98"/>
        <v>0</v>
      </c>
      <c r="AM264" s="43">
        <f t="shared" si="98"/>
        <v>0</v>
      </c>
      <c r="AT264" s="32">
        <f t="shared" ref="AT264:AT274" si="99">IF(LEN(E264)&lt;2,0,1)</f>
        <v>0</v>
      </c>
      <c r="AV264" s="23">
        <v>2</v>
      </c>
      <c r="AW264" s="23">
        <v>18</v>
      </c>
      <c r="AX264" s="23">
        <v>1</v>
      </c>
    </row>
    <row r="265" spans="2:50" ht="15" hidden="1" customHeight="1" x14ac:dyDescent="0.3">
      <c r="B265" s="15"/>
      <c r="C265" s="40" t="s">
        <v>22</v>
      </c>
      <c r="D265" s="34" t="s">
        <v>2</v>
      </c>
      <c r="E265" s="35" t="s">
        <v>2</v>
      </c>
      <c r="F265" s="41">
        <v>0</v>
      </c>
      <c r="G265" s="42">
        <v>0</v>
      </c>
      <c r="H265" s="43">
        <v>0</v>
      </c>
      <c r="I265" s="41">
        <v>0</v>
      </c>
      <c r="J265" s="42">
        <v>0</v>
      </c>
      <c r="K265" s="43">
        <v>0</v>
      </c>
      <c r="L265" s="41">
        <v>0</v>
      </c>
      <c r="M265" s="42">
        <v>0</v>
      </c>
      <c r="N265" s="43">
        <v>0</v>
      </c>
      <c r="O265" s="41">
        <v>0</v>
      </c>
      <c r="P265" s="42">
        <v>0</v>
      </c>
      <c r="Q265" s="43">
        <v>0</v>
      </c>
      <c r="R265" s="41">
        <v>0</v>
      </c>
      <c r="S265" s="42">
        <v>0</v>
      </c>
      <c r="T265" s="43">
        <v>0</v>
      </c>
      <c r="U265" s="41">
        <v>0</v>
      </c>
      <c r="V265" s="42">
        <v>0</v>
      </c>
      <c r="W265" s="43">
        <v>0</v>
      </c>
      <c r="X265" s="41">
        <v>0</v>
      </c>
      <c r="Y265" s="42">
        <v>0</v>
      </c>
      <c r="Z265" s="43">
        <v>0</v>
      </c>
      <c r="AA265" s="41">
        <v>0</v>
      </c>
      <c r="AB265" s="42">
        <v>0</v>
      </c>
      <c r="AC265" s="43">
        <v>0</v>
      </c>
      <c r="AD265" s="41"/>
      <c r="AE265" s="42"/>
      <c r="AF265" s="43"/>
      <c r="AG265" s="41"/>
      <c r="AH265" s="42"/>
      <c r="AI265" s="43"/>
      <c r="AK265" s="41">
        <f t="shared" si="98"/>
        <v>0</v>
      </c>
      <c r="AL265" s="42">
        <f t="shared" si="98"/>
        <v>0</v>
      </c>
      <c r="AM265" s="43">
        <f t="shared" si="98"/>
        <v>0</v>
      </c>
      <c r="AT265" s="32">
        <f t="shared" si="99"/>
        <v>0</v>
      </c>
      <c r="AV265" s="23">
        <v>2</v>
      </c>
      <c r="AW265" s="23">
        <v>18</v>
      </c>
      <c r="AX265" s="23">
        <f>IF(AW265=AW264,AX264+1,1)</f>
        <v>2</v>
      </c>
    </row>
    <row r="266" spans="2:50" ht="15" hidden="1" customHeight="1" x14ac:dyDescent="0.3">
      <c r="B266" s="15"/>
      <c r="C266" s="40" t="s">
        <v>22</v>
      </c>
      <c r="D266" s="34" t="s">
        <v>2</v>
      </c>
      <c r="E266" s="35" t="s">
        <v>2</v>
      </c>
      <c r="F266" s="41">
        <v>0</v>
      </c>
      <c r="G266" s="42">
        <v>0</v>
      </c>
      <c r="H266" s="43">
        <v>0</v>
      </c>
      <c r="I266" s="41">
        <v>0</v>
      </c>
      <c r="J266" s="42">
        <v>0</v>
      </c>
      <c r="K266" s="43">
        <v>0</v>
      </c>
      <c r="L266" s="41">
        <v>0</v>
      </c>
      <c r="M266" s="42">
        <v>0</v>
      </c>
      <c r="N266" s="43">
        <v>0</v>
      </c>
      <c r="O266" s="41">
        <v>0</v>
      </c>
      <c r="P266" s="42">
        <v>0</v>
      </c>
      <c r="Q266" s="43">
        <v>0</v>
      </c>
      <c r="R266" s="41">
        <v>0</v>
      </c>
      <c r="S266" s="42">
        <v>0</v>
      </c>
      <c r="T266" s="43">
        <v>0</v>
      </c>
      <c r="U266" s="41">
        <v>0</v>
      </c>
      <c r="V266" s="42">
        <v>0</v>
      </c>
      <c r="W266" s="43">
        <v>0</v>
      </c>
      <c r="X266" s="41">
        <v>0</v>
      </c>
      <c r="Y266" s="42">
        <v>0</v>
      </c>
      <c r="Z266" s="43">
        <v>0</v>
      </c>
      <c r="AA266" s="41">
        <v>0</v>
      </c>
      <c r="AB266" s="42">
        <v>0</v>
      </c>
      <c r="AC266" s="43">
        <v>0</v>
      </c>
      <c r="AD266" s="41"/>
      <c r="AE266" s="42"/>
      <c r="AF266" s="43"/>
      <c r="AG266" s="41"/>
      <c r="AH266" s="42"/>
      <c r="AI266" s="43"/>
      <c r="AK266" s="41">
        <f t="shared" si="98"/>
        <v>0</v>
      </c>
      <c r="AL266" s="42">
        <f t="shared" si="98"/>
        <v>0</v>
      </c>
      <c r="AM266" s="43">
        <f t="shared" si="98"/>
        <v>0</v>
      </c>
      <c r="AT266" s="32">
        <f t="shared" si="99"/>
        <v>0</v>
      </c>
      <c r="AV266" s="23">
        <v>2</v>
      </c>
      <c r="AW266" s="23">
        <v>18</v>
      </c>
      <c r="AX266" s="23">
        <f t="shared" ref="AX266:AX274" si="100">IF(AW266=AW265,AX265+1,1)</f>
        <v>3</v>
      </c>
    </row>
    <row r="267" spans="2:50" ht="15" hidden="1" customHeight="1" x14ac:dyDescent="0.3">
      <c r="B267" s="15"/>
      <c r="C267" s="40" t="s">
        <v>22</v>
      </c>
      <c r="D267" s="34" t="s">
        <v>2</v>
      </c>
      <c r="E267" s="35" t="s">
        <v>2</v>
      </c>
      <c r="F267" s="41">
        <v>0</v>
      </c>
      <c r="G267" s="42">
        <v>0</v>
      </c>
      <c r="H267" s="43">
        <v>0</v>
      </c>
      <c r="I267" s="41">
        <v>0</v>
      </c>
      <c r="J267" s="42">
        <v>0</v>
      </c>
      <c r="K267" s="43">
        <v>0</v>
      </c>
      <c r="L267" s="41">
        <v>0</v>
      </c>
      <c r="M267" s="42">
        <v>0</v>
      </c>
      <c r="N267" s="43">
        <v>0</v>
      </c>
      <c r="O267" s="41">
        <v>0</v>
      </c>
      <c r="P267" s="42">
        <v>0</v>
      </c>
      <c r="Q267" s="43">
        <v>0</v>
      </c>
      <c r="R267" s="41">
        <v>0</v>
      </c>
      <c r="S267" s="42">
        <v>0</v>
      </c>
      <c r="T267" s="43">
        <v>0</v>
      </c>
      <c r="U267" s="41">
        <v>0</v>
      </c>
      <c r="V267" s="42">
        <v>0</v>
      </c>
      <c r="W267" s="43">
        <v>0</v>
      </c>
      <c r="X267" s="41">
        <v>0</v>
      </c>
      <c r="Y267" s="42">
        <v>0</v>
      </c>
      <c r="Z267" s="43">
        <v>0</v>
      </c>
      <c r="AA267" s="41">
        <v>0</v>
      </c>
      <c r="AB267" s="42">
        <v>0</v>
      </c>
      <c r="AC267" s="43">
        <v>0</v>
      </c>
      <c r="AD267" s="41"/>
      <c r="AE267" s="42"/>
      <c r="AF267" s="43"/>
      <c r="AG267" s="41"/>
      <c r="AH267" s="42"/>
      <c r="AI267" s="43"/>
      <c r="AK267" s="41">
        <f t="shared" si="98"/>
        <v>0</v>
      </c>
      <c r="AL267" s="42">
        <f t="shared" si="98"/>
        <v>0</v>
      </c>
      <c r="AM267" s="43">
        <f t="shared" si="98"/>
        <v>0</v>
      </c>
      <c r="AT267" s="32">
        <f t="shared" si="99"/>
        <v>0</v>
      </c>
      <c r="AV267" s="23">
        <v>2</v>
      </c>
      <c r="AW267" s="23">
        <v>18</v>
      </c>
      <c r="AX267" s="23">
        <f t="shared" si="100"/>
        <v>4</v>
      </c>
    </row>
    <row r="268" spans="2:50" ht="15" hidden="1" customHeight="1" x14ac:dyDescent="0.3">
      <c r="B268" s="15"/>
      <c r="C268" s="40" t="s">
        <v>22</v>
      </c>
      <c r="D268" s="34" t="s">
        <v>2</v>
      </c>
      <c r="E268" s="35" t="s">
        <v>2</v>
      </c>
      <c r="F268" s="41">
        <v>0</v>
      </c>
      <c r="G268" s="42">
        <v>0</v>
      </c>
      <c r="H268" s="43">
        <v>0</v>
      </c>
      <c r="I268" s="41">
        <v>0</v>
      </c>
      <c r="J268" s="42">
        <v>0</v>
      </c>
      <c r="K268" s="43">
        <v>0</v>
      </c>
      <c r="L268" s="41">
        <v>0</v>
      </c>
      <c r="M268" s="42">
        <v>0</v>
      </c>
      <c r="N268" s="43">
        <v>0</v>
      </c>
      <c r="O268" s="41">
        <v>0</v>
      </c>
      <c r="P268" s="42">
        <v>0</v>
      </c>
      <c r="Q268" s="43">
        <v>0</v>
      </c>
      <c r="R268" s="41">
        <v>0</v>
      </c>
      <c r="S268" s="42">
        <v>0</v>
      </c>
      <c r="T268" s="43">
        <v>0</v>
      </c>
      <c r="U268" s="41">
        <v>0</v>
      </c>
      <c r="V268" s="42">
        <v>0</v>
      </c>
      <c r="W268" s="43">
        <v>0</v>
      </c>
      <c r="X268" s="41">
        <v>0</v>
      </c>
      <c r="Y268" s="42">
        <v>0</v>
      </c>
      <c r="Z268" s="43">
        <v>0</v>
      </c>
      <c r="AA268" s="41">
        <v>0</v>
      </c>
      <c r="AB268" s="42">
        <v>0</v>
      </c>
      <c r="AC268" s="43">
        <v>0</v>
      </c>
      <c r="AD268" s="41"/>
      <c r="AE268" s="42"/>
      <c r="AF268" s="43"/>
      <c r="AG268" s="41"/>
      <c r="AH268" s="42"/>
      <c r="AI268" s="43"/>
      <c r="AK268" s="41">
        <f t="shared" si="98"/>
        <v>0</v>
      </c>
      <c r="AL268" s="42">
        <f t="shared" si="98"/>
        <v>0</v>
      </c>
      <c r="AM268" s="43">
        <f t="shared" si="98"/>
        <v>0</v>
      </c>
      <c r="AT268" s="32">
        <f t="shared" si="99"/>
        <v>0</v>
      </c>
      <c r="AV268" s="23">
        <v>2</v>
      </c>
      <c r="AW268" s="23">
        <v>18</v>
      </c>
      <c r="AX268" s="23">
        <f t="shared" si="100"/>
        <v>5</v>
      </c>
    </row>
    <row r="269" spans="2:50" s="23" customFormat="1" ht="15" hidden="1" customHeight="1" x14ac:dyDescent="0.3">
      <c r="B269" s="15"/>
      <c r="C269" s="40" t="s">
        <v>22</v>
      </c>
      <c r="D269" s="34" t="s">
        <v>2</v>
      </c>
      <c r="E269" s="35" t="s">
        <v>2</v>
      </c>
      <c r="F269" s="41">
        <v>0</v>
      </c>
      <c r="G269" s="42">
        <v>0</v>
      </c>
      <c r="H269" s="43">
        <v>0</v>
      </c>
      <c r="I269" s="41">
        <v>0</v>
      </c>
      <c r="J269" s="42">
        <v>0</v>
      </c>
      <c r="K269" s="43">
        <v>0</v>
      </c>
      <c r="L269" s="41">
        <v>0</v>
      </c>
      <c r="M269" s="42">
        <v>0</v>
      </c>
      <c r="N269" s="43">
        <v>0</v>
      </c>
      <c r="O269" s="41">
        <v>0</v>
      </c>
      <c r="P269" s="42">
        <v>0</v>
      </c>
      <c r="Q269" s="43">
        <v>0</v>
      </c>
      <c r="R269" s="41">
        <v>0</v>
      </c>
      <c r="S269" s="42">
        <v>0</v>
      </c>
      <c r="T269" s="43">
        <v>0</v>
      </c>
      <c r="U269" s="41">
        <v>0</v>
      </c>
      <c r="V269" s="42">
        <v>0</v>
      </c>
      <c r="W269" s="43">
        <v>0</v>
      </c>
      <c r="X269" s="41">
        <v>0</v>
      </c>
      <c r="Y269" s="42">
        <v>0</v>
      </c>
      <c r="Z269" s="43">
        <v>0</v>
      </c>
      <c r="AA269" s="41">
        <v>0</v>
      </c>
      <c r="AB269" s="42">
        <v>0</v>
      </c>
      <c r="AC269" s="43">
        <v>0</v>
      </c>
      <c r="AD269" s="41"/>
      <c r="AE269" s="42"/>
      <c r="AF269" s="43"/>
      <c r="AG269" s="41"/>
      <c r="AH269" s="42"/>
      <c r="AI269" s="43"/>
      <c r="AK269" s="41">
        <f t="shared" si="98"/>
        <v>0</v>
      </c>
      <c r="AL269" s="42">
        <f t="shared" si="98"/>
        <v>0</v>
      </c>
      <c r="AM269" s="43">
        <f t="shared" si="98"/>
        <v>0</v>
      </c>
      <c r="AT269" s="32">
        <f t="shared" si="99"/>
        <v>0</v>
      </c>
      <c r="AV269" s="23">
        <v>2</v>
      </c>
      <c r="AW269" s="23">
        <v>18</v>
      </c>
      <c r="AX269" s="23">
        <f t="shared" si="100"/>
        <v>6</v>
      </c>
    </row>
    <row r="270" spans="2:50" ht="15" hidden="1" customHeight="1" x14ac:dyDescent="0.3">
      <c r="B270" s="15"/>
      <c r="C270" s="40" t="s">
        <v>22</v>
      </c>
      <c r="D270" s="34" t="s">
        <v>2</v>
      </c>
      <c r="E270" s="35" t="s">
        <v>2</v>
      </c>
      <c r="F270" s="41">
        <v>0</v>
      </c>
      <c r="G270" s="42">
        <v>0</v>
      </c>
      <c r="H270" s="43">
        <v>0</v>
      </c>
      <c r="I270" s="41">
        <v>0</v>
      </c>
      <c r="J270" s="42">
        <v>0</v>
      </c>
      <c r="K270" s="43">
        <v>0</v>
      </c>
      <c r="L270" s="41">
        <v>0</v>
      </c>
      <c r="M270" s="42">
        <v>0</v>
      </c>
      <c r="N270" s="43">
        <v>0</v>
      </c>
      <c r="O270" s="41">
        <v>0</v>
      </c>
      <c r="P270" s="42">
        <v>0</v>
      </c>
      <c r="Q270" s="43">
        <v>0</v>
      </c>
      <c r="R270" s="41">
        <v>0</v>
      </c>
      <c r="S270" s="42">
        <v>0</v>
      </c>
      <c r="T270" s="43">
        <v>0</v>
      </c>
      <c r="U270" s="41">
        <v>0</v>
      </c>
      <c r="V270" s="42">
        <v>0</v>
      </c>
      <c r="W270" s="43">
        <v>0</v>
      </c>
      <c r="X270" s="41">
        <v>0</v>
      </c>
      <c r="Y270" s="42">
        <v>0</v>
      </c>
      <c r="Z270" s="43">
        <v>0</v>
      </c>
      <c r="AA270" s="41">
        <v>0</v>
      </c>
      <c r="AB270" s="42">
        <v>0</v>
      </c>
      <c r="AC270" s="43">
        <v>0</v>
      </c>
      <c r="AD270" s="41"/>
      <c r="AE270" s="42"/>
      <c r="AF270" s="43"/>
      <c r="AG270" s="41"/>
      <c r="AH270" s="42"/>
      <c r="AI270" s="43"/>
      <c r="AK270" s="41">
        <f t="shared" si="98"/>
        <v>0</v>
      </c>
      <c r="AL270" s="42">
        <f t="shared" si="98"/>
        <v>0</v>
      </c>
      <c r="AM270" s="43">
        <f t="shared" si="98"/>
        <v>0</v>
      </c>
      <c r="AT270" s="32">
        <f t="shared" si="99"/>
        <v>0</v>
      </c>
      <c r="AV270" s="23">
        <v>2</v>
      </c>
      <c r="AW270" s="23">
        <v>18</v>
      </c>
      <c r="AX270" s="23">
        <f t="shared" si="100"/>
        <v>7</v>
      </c>
    </row>
    <row r="271" spans="2:50" ht="15" hidden="1" customHeight="1" x14ac:dyDescent="0.3">
      <c r="B271" s="15"/>
      <c r="C271" s="40" t="s">
        <v>22</v>
      </c>
      <c r="D271" s="34" t="s">
        <v>2</v>
      </c>
      <c r="E271" s="35" t="s">
        <v>2</v>
      </c>
      <c r="F271" s="41">
        <v>0</v>
      </c>
      <c r="G271" s="42">
        <v>0</v>
      </c>
      <c r="H271" s="43">
        <v>0</v>
      </c>
      <c r="I271" s="41">
        <v>0</v>
      </c>
      <c r="J271" s="42">
        <v>0</v>
      </c>
      <c r="K271" s="43">
        <v>0</v>
      </c>
      <c r="L271" s="41">
        <v>0</v>
      </c>
      <c r="M271" s="42">
        <v>0</v>
      </c>
      <c r="N271" s="43">
        <v>0</v>
      </c>
      <c r="O271" s="41">
        <v>0</v>
      </c>
      <c r="P271" s="42">
        <v>0</v>
      </c>
      <c r="Q271" s="43">
        <v>0</v>
      </c>
      <c r="R271" s="41">
        <v>0</v>
      </c>
      <c r="S271" s="42">
        <v>0</v>
      </c>
      <c r="T271" s="43">
        <v>0</v>
      </c>
      <c r="U271" s="41">
        <v>0</v>
      </c>
      <c r="V271" s="42">
        <v>0</v>
      </c>
      <c r="W271" s="43">
        <v>0</v>
      </c>
      <c r="X271" s="41">
        <v>0</v>
      </c>
      <c r="Y271" s="42">
        <v>0</v>
      </c>
      <c r="Z271" s="43">
        <v>0</v>
      </c>
      <c r="AA271" s="41">
        <v>0</v>
      </c>
      <c r="AB271" s="42">
        <v>0</v>
      </c>
      <c r="AC271" s="43">
        <v>0</v>
      </c>
      <c r="AD271" s="41"/>
      <c r="AE271" s="42"/>
      <c r="AF271" s="43"/>
      <c r="AG271" s="41"/>
      <c r="AH271" s="42"/>
      <c r="AI271" s="43"/>
      <c r="AK271" s="41">
        <f t="shared" si="98"/>
        <v>0</v>
      </c>
      <c r="AL271" s="42">
        <f t="shared" si="98"/>
        <v>0</v>
      </c>
      <c r="AM271" s="43">
        <f t="shared" si="98"/>
        <v>0</v>
      </c>
      <c r="AT271" s="32">
        <f t="shared" si="99"/>
        <v>0</v>
      </c>
      <c r="AV271" s="23">
        <v>2</v>
      </c>
      <c r="AW271" s="23">
        <v>18</v>
      </c>
      <c r="AX271" s="23">
        <f t="shared" si="100"/>
        <v>8</v>
      </c>
    </row>
    <row r="272" spans="2:50" ht="15" hidden="1" customHeight="1" x14ac:dyDescent="0.3">
      <c r="B272" s="15"/>
      <c r="C272" s="40" t="s">
        <v>22</v>
      </c>
      <c r="D272" s="34" t="s">
        <v>2</v>
      </c>
      <c r="E272" s="35" t="s">
        <v>2</v>
      </c>
      <c r="F272" s="41">
        <v>0</v>
      </c>
      <c r="G272" s="42">
        <v>0</v>
      </c>
      <c r="H272" s="43">
        <v>0</v>
      </c>
      <c r="I272" s="41">
        <v>0</v>
      </c>
      <c r="J272" s="42">
        <v>0</v>
      </c>
      <c r="K272" s="43">
        <v>0</v>
      </c>
      <c r="L272" s="41">
        <v>0</v>
      </c>
      <c r="M272" s="42">
        <v>0</v>
      </c>
      <c r="N272" s="43">
        <v>0</v>
      </c>
      <c r="O272" s="41">
        <v>0</v>
      </c>
      <c r="P272" s="42">
        <v>0</v>
      </c>
      <c r="Q272" s="43">
        <v>0</v>
      </c>
      <c r="R272" s="41">
        <v>0</v>
      </c>
      <c r="S272" s="42">
        <v>0</v>
      </c>
      <c r="T272" s="43">
        <v>0</v>
      </c>
      <c r="U272" s="41">
        <v>0</v>
      </c>
      <c r="V272" s="42">
        <v>0</v>
      </c>
      <c r="W272" s="43">
        <v>0</v>
      </c>
      <c r="X272" s="41">
        <v>0</v>
      </c>
      <c r="Y272" s="42">
        <v>0</v>
      </c>
      <c r="Z272" s="43">
        <v>0</v>
      </c>
      <c r="AA272" s="41">
        <v>0</v>
      </c>
      <c r="AB272" s="42">
        <v>0</v>
      </c>
      <c r="AC272" s="43">
        <v>0</v>
      </c>
      <c r="AD272" s="41"/>
      <c r="AE272" s="42"/>
      <c r="AF272" s="43"/>
      <c r="AG272" s="41"/>
      <c r="AH272" s="42"/>
      <c r="AI272" s="43"/>
      <c r="AK272" s="41">
        <f t="shared" si="98"/>
        <v>0</v>
      </c>
      <c r="AL272" s="42">
        <f t="shared" si="98"/>
        <v>0</v>
      </c>
      <c r="AM272" s="43">
        <f t="shared" si="98"/>
        <v>0</v>
      </c>
      <c r="AT272" s="32">
        <f t="shared" si="99"/>
        <v>0</v>
      </c>
      <c r="AV272" s="23">
        <v>2</v>
      </c>
      <c r="AW272" s="23">
        <v>18</v>
      </c>
      <c r="AX272" s="23">
        <f t="shared" si="100"/>
        <v>9</v>
      </c>
    </row>
    <row r="273" spans="2:50" ht="15" hidden="1" customHeight="1" x14ac:dyDescent="0.3">
      <c r="B273" s="15"/>
      <c r="C273" s="40" t="s">
        <v>22</v>
      </c>
      <c r="D273" s="34" t="s">
        <v>2</v>
      </c>
      <c r="E273" s="35" t="s">
        <v>2</v>
      </c>
      <c r="F273" s="41">
        <v>0</v>
      </c>
      <c r="G273" s="42">
        <v>0</v>
      </c>
      <c r="H273" s="43">
        <v>0</v>
      </c>
      <c r="I273" s="41">
        <v>0</v>
      </c>
      <c r="J273" s="42">
        <v>0</v>
      </c>
      <c r="K273" s="43">
        <v>0</v>
      </c>
      <c r="L273" s="41">
        <v>0</v>
      </c>
      <c r="M273" s="42">
        <v>0</v>
      </c>
      <c r="N273" s="43">
        <v>0</v>
      </c>
      <c r="O273" s="41">
        <v>0</v>
      </c>
      <c r="P273" s="42">
        <v>0</v>
      </c>
      <c r="Q273" s="43">
        <v>0</v>
      </c>
      <c r="R273" s="41">
        <v>0</v>
      </c>
      <c r="S273" s="42">
        <v>0</v>
      </c>
      <c r="T273" s="43">
        <v>0</v>
      </c>
      <c r="U273" s="41">
        <v>0</v>
      </c>
      <c r="V273" s="42">
        <v>0</v>
      </c>
      <c r="W273" s="43">
        <v>0</v>
      </c>
      <c r="X273" s="41">
        <v>0</v>
      </c>
      <c r="Y273" s="42">
        <v>0</v>
      </c>
      <c r="Z273" s="43">
        <v>0</v>
      </c>
      <c r="AA273" s="41">
        <v>0</v>
      </c>
      <c r="AB273" s="42">
        <v>0</v>
      </c>
      <c r="AC273" s="43">
        <v>0</v>
      </c>
      <c r="AD273" s="41"/>
      <c r="AE273" s="42"/>
      <c r="AF273" s="43"/>
      <c r="AG273" s="41"/>
      <c r="AH273" s="42"/>
      <c r="AI273" s="43"/>
      <c r="AK273" s="41">
        <f t="shared" si="98"/>
        <v>0</v>
      </c>
      <c r="AL273" s="42">
        <f t="shared" si="98"/>
        <v>0</v>
      </c>
      <c r="AM273" s="43">
        <f t="shared" si="98"/>
        <v>0</v>
      </c>
      <c r="AT273" s="32">
        <f t="shared" si="99"/>
        <v>0</v>
      </c>
      <c r="AV273" s="23">
        <v>2</v>
      </c>
      <c r="AW273" s="23">
        <v>18</v>
      </c>
      <c r="AX273" s="23">
        <f t="shared" si="100"/>
        <v>10</v>
      </c>
    </row>
    <row r="274" spans="2:50" ht="15" hidden="1" customHeight="1" x14ac:dyDescent="0.3">
      <c r="B274" s="15"/>
      <c r="C274" s="40" t="s">
        <v>23</v>
      </c>
      <c r="D274" s="34" t="s">
        <v>2</v>
      </c>
      <c r="E274" s="35" t="s">
        <v>2</v>
      </c>
      <c r="F274" s="41">
        <v>0</v>
      </c>
      <c r="G274" s="42">
        <v>0</v>
      </c>
      <c r="H274" s="43">
        <v>0</v>
      </c>
      <c r="I274" s="41">
        <v>0</v>
      </c>
      <c r="J274" s="42">
        <v>0</v>
      </c>
      <c r="K274" s="43">
        <v>0</v>
      </c>
      <c r="L274" s="41">
        <v>0</v>
      </c>
      <c r="M274" s="42">
        <v>0</v>
      </c>
      <c r="N274" s="43">
        <v>0</v>
      </c>
      <c r="O274" s="41">
        <v>0</v>
      </c>
      <c r="P274" s="42">
        <v>0</v>
      </c>
      <c r="Q274" s="43">
        <v>0</v>
      </c>
      <c r="R274" s="41">
        <v>0</v>
      </c>
      <c r="S274" s="42">
        <v>0</v>
      </c>
      <c r="T274" s="43">
        <v>0</v>
      </c>
      <c r="U274" s="41">
        <v>0</v>
      </c>
      <c r="V274" s="42">
        <v>0</v>
      </c>
      <c r="W274" s="43">
        <v>0</v>
      </c>
      <c r="X274" s="41">
        <v>0</v>
      </c>
      <c r="Y274" s="42">
        <v>0</v>
      </c>
      <c r="Z274" s="43">
        <v>0</v>
      </c>
      <c r="AA274" s="41">
        <v>0</v>
      </c>
      <c r="AB274" s="42">
        <v>0</v>
      </c>
      <c r="AC274" s="43">
        <v>0</v>
      </c>
      <c r="AD274" s="41"/>
      <c r="AE274" s="42"/>
      <c r="AF274" s="43"/>
      <c r="AG274" s="41"/>
      <c r="AH274" s="42"/>
      <c r="AI274" s="43"/>
      <c r="AK274" s="41">
        <f t="shared" si="98"/>
        <v>0</v>
      </c>
      <c r="AL274" s="42">
        <f t="shared" si="98"/>
        <v>0</v>
      </c>
      <c r="AM274" s="43">
        <f t="shared" si="98"/>
        <v>0</v>
      </c>
      <c r="AT274" s="32">
        <f t="shared" si="99"/>
        <v>0</v>
      </c>
      <c r="AV274" s="23">
        <v>2</v>
      </c>
      <c r="AW274" s="23">
        <v>19</v>
      </c>
      <c r="AX274" s="23">
        <f t="shared" si="100"/>
        <v>1</v>
      </c>
    </row>
    <row r="275" spans="2:50" ht="15" hidden="1" customHeight="1" x14ac:dyDescent="0.3">
      <c r="B275" s="15"/>
      <c r="C275" s="50" t="str">
        <f>IF(LEN(E274)&lt;1,"","Total: " &amp; LEFT(E274,LEN(E274)-21) &amp; "Municipalities")</f>
        <v/>
      </c>
      <c r="D275" s="51"/>
      <c r="E275" s="52"/>
      <c r="F275" s="53">
        <f t="shared" ref="F275:K275" si="101">SUM(F264:F274)</f>
        <v>0</v>
      </c>
      <c r="G275" s="54">
        <f t="shared" si="101"/>
        <v>0</v>
      </c>
      <c r="H275" s="55">
        <f t="shared" si="101"/>
        <v>0</v>
      </c>
      <c r="I275" s="53">
        <f t="shared" si="101"/>
        <v>0</v>
      </c>
      <c r="J275" s="54">
        <f t="shared" si="101"/>
        <v>0</v>
      </c>
      <c r="K275" s="55">
        <f t="shared" si="101"/>
        <v>0</v>
      </c>
      <c r="L275" s="53">
        <f t="shared" ref="L275:W275" si="102">SUM(L264:L274)</f>
        <v>0</v>
      </c>
      <c r="M275" s="54">
        <f t="shared" si="102"/>
        <v>0</v>
      </c>
      <c r="N275" s="55">
        <f t="shared" si="102"/>
        <v>0</v>
      </c>
      <c r="O275" s="53">
        <f t="shared" si="102"/>
        <v>0</v>
      </c>
      <c r="P275" s="54">
        <f t="shared" si="102"/>
        <v>0</v>
      </c>
      <c r="Q275" s="55">
        <f t="shared" si="102"/>
        <v>0</v>
      </c>
      <c r="R275" s="53">
        <f t="shared" si="102"/>
        <v>0</v>
      </c>
      <c r="S275" s="54">
        <f t="shared" si="102"/>
        <v>0</v>
      </c>
      <c r="T275" s="55">
        <f t="shared" si="102"/>
        <v>0</v>
      </c>
      <c r="U275" s="53">
        <f t="shared" si="102"/>
        <v>0</v>
      </c>
      <c r="V275" s="54">
        <f t="shared" si="102"/>
        <v>0</v>
      </c>
      <c r="W275" s="55">
        <f t="shared" si="102"/>
        <v>0</v>
      </c>
      <c r="X275" s="53">
        <f>SUM(X264:X274)</f>
        <v>0</v>
      </c>
      <c r="Y275" s="54">
        <f>SUM(Y264:Y274)</f>
        <v>0</v>
      </c>
      <c r="Z275" s="55">
        <f>SUM(Z264:Z274)</f>
        <v>0</v>
      </c>
      <c r="AA275" s="53">
        <f t="shared" ref="AA275:AI275" si="103">SUM(AA264:AA274)</f>
        <v>0</v>
      </c>
      <c r="AB275" s="54">
        <f t="shared" si="103"/>
        <v>0</v>
      </c>
      <c r="AC275" s="55">
        <f t="shared" si="103"/>
        <v>0</v>
      </c>
      <c r="AD275" s="53">
        <f t="shared" si="103"/>
        <v>0</v>
      </c>
      <c r="AE275" s="54">
        <f t="shared" si="103"/>
        <v>0</v>
      </c>
      <c r="AF275" s="55">
        <f t="shared" si="103"/>
        <v>0</v>
      </c>
      <c r="AG275" s="53">
        <f t="shared" si="103"/>
        <v>0</v>
      </c>
      <c r="AH275" s="54">
        <f t="shared" si="103"/>
        <v>0</v>
      </c>
      <c r="AI275" s="55">
        <f t="shared" si="103"/>
        <v>0</v>
      </c>
      <c r="AK275" s="53">
        <f>SUM(AK264:AK274)</f>
        <v>0</v>
      </c>
      <c r="AL275" s="54">
        <f>SUM(AL264:AL274)</f>
        <v>0</v>
      </c>
      <c r="AM275" s="55">
        <f>SUM(AM264:AM274)</f>
        <v>0</v>
      </c>
      <c r="AT275" s="32">
        <f>IF(SUM(AT264:AT274)=0,0,1)</f>
        <v>0</v>
      </c>
    </row>
    <row r="276" spans="2:50" ht="15" hidden="1" customHeight="1" x14ac:dyDescent="0.3">
      <c r="B276" s="15"/>
      <c r="C276" s="40"/>
      <c r="D276" s="34"/>
      <c r="E276" s="35"/>
      <c r="F276" s="41"/>
      <c r="G276" s="42"/>
      <c r="H276" s="43"/>
      <c r="I276" s="41"/>
      <c r="J276" s="42"/>
      <c r="K276" s="43"/>
      <c r="L276" s="41"/>
      <c r="M276" s="42"/>
      <c r="N276" s="43"/>
      <c r="O276" s="41"/>
      <c r="P276" s="42"/>
      <c r="Q276" s="43"/>
      <c r="R276" s="41"/>
      <c r="S276" s="42"/>
      <c r="T276" s="43"/>
      <c r="U276" s="41"/>
      <c r="V276" s="42"/>
      <c r="W276" s="43"/>
      <c r="X276" s="41"/>
      <c r="Y276" s="42"/>
      <c r="Z276" s="43"/>
      <c r="AA276" s="41"/>
      <c r="AB276" s="42"/>
      <c r="AC276" s="43"/>
      <c r="AD276" s="41"/>
      <c r="AE276" s="42"/>
      <c r="AF276" s="43"/>
      <c r="AG276" s="41"/>
      <c r="AH276" s="42"/>
      <c r="AI276" s="43"/>
      <c r="AK276" s="41"/>
      <c r="AL276" s="42"/>
      <c r="AM276" s="43"/>
      <c r="AT276" s="32">
        <f>IF(AT275=0,0,1)</f>
        <v>0</v>
      </c>
    </row>
    <row r="277" spans="2:50" ht="15" hidden="1" customHeight="1" x14ac:dyDescent="0.3">
      <c r="B277" s="15"/>
      <c r="C277" s="40" t="s">
        <v>22</v>
      </c>
      <c r="D277" s="34" t="s">
        <v>2</v>
      </c>
      <c r="E277" s="35" t="s">
        <v>2</v>
      </c>
      <c r="F277" s="41">
        <v>0</v>
      </c>
      <c r="G277" s="42">
        <v>0</v>
      </c>
      <c r="H277" s="43">
        <v>0</v>
      </c>
      <c r="I277" s="41">
        <v>0</v>
      </c>
      <c r="J277" s="42">
        <v>0</v>
      </c>
      <c r="K277" s="43">
        <v>0</v>
      </c>
      <c r="L277" s="41">
        <v>0</v>
      </c>
      <c r="M277" s="42">
        <v>0</v>
      </c>
      <c r="N277" s="43">
        <v>0</v>
      </c>
      <c r="O277" s="41">
        <v>0</v>
      </c>
      <c r="P277" s="42">
        <v>0</v>
      </c>
      <c r="Q277" s="43">
        <v>0</v>
      </c>
      <c r="R277" s="41">
        <v>0</v>
      </c>
      <c r="S277" s="42">
        <v>0</v>
      </c>
      <c r="T277" s="43">
        <v>0</v>
      </c>
      <c r="U277" s="41">
        <v>0</v>
      </c>
      <c r="V277" s="42">
        <v>0</v>
      </c>
      <c r="W277" s="43">
        <v>0</v>
      </c>
      <c r="X277" s="41">
        <v>0</v>
      </c>
      <c r="Y277" s="42">
        <v>0</v>
      </c>
      <c r="Z277" s="43">
        <v>0</v>
      </c>
      <c r="AA277" s="41">
        <v>0</v>
      </c>
      <c r="AB277" s="42">
        <v>0</v>
      </c>
      <c r="AC277" s="43">
        <v>0</v>
      </c>
      <c r="AD277" s="41"/>
      <c r="AE277" s="42"/>
      <c r="AF277" s="43"/>
      <c r="AG277" s="41"/>
      <c r="AH277" s="42"/>
      <c r="AI277" s="43"/>
      <c r="AK277" s="41">
        <f t="shared" ref="AK277:AM287" si="104">F277+I277+L277+O277+R277+U277+X277+AA277+AD277+AG277</f>
        <v>0</v>
      </c>
      <c r="AL277" s="42">
        <f t="shared" si="104"/>
        <v>0</v>
      </c>
      <c r="AM277" s="43">
        <f t="shared" si="104"/>
        <v>0</v>
      </c>
      <c r="AT277" s="32">
        <f t="shared" ref="AT277:AT287" si="105">IF(LEN(E277)&lt;2,0,1)</f>
        <v>0</v>
      </c>
      <c r="AV277" s="23">
        <v>2</v>
      </c>
      <c r="AW277" s="23">
        <v>20</v>
      </c>
      <c r="AX277" s="23">
        <v>1</v>
      </c>
    </row>
    <row r="278" spans="2:50" ht="15" hidden="1" customHeight="1" x14ac:dyDescent="0.3">
      <c r="B278" s="15"/>
      <c r="C278" s="40" t="s">
        <v>22</v>
      </c>
      <c r="D278" s="34" t="s">
        <v>2</v>
      </c>
      <c r="E278" s="35" t="s">
        <v>2</v>
      </c>
      <c r="F278" s="41">
        <v>0</v>
      </c>
      <c r="G278" s="42">
        <v>0</v>
      </c>
      <c r="H278" s="43">
        <v>0</v>
      </c>
      <c r="I278" s="41">
        <v>0</v>
      </c>
      <c r="J278" s="42">
        <v>0</v>
      </c>
      <c r="K278" s="43">
        <v>0</v>
      </c>
      <c r="L278" s="41">
        <v>0</v>
      </c>
      <c r="M278" s="42">
        <v>0</v>
      </c>
      <c r="N278" s="43">
        <v>0</v>
      </c>
      <c r="O278" s="41">
        <v>0</v>
      </c>
      <c r="P278" s="42">
        <v>0</v>
      </c>
      <c r="Q278" s="43">
        <v>0</v>
      </c>
      <c r="R278" s="41">
        <v>0</v>
      </c>
      <c r="S278" s="42">
        <v>0</v>
      </c>
      <c r="T278" s="43">
        <v>0</v>
      </c>
      <c r="U278" s="41">
        <v>0</v>
      </c>
      <c r="V278" s="42">
        <v>0</v>
      </c>
      <c r="W278" s="43">
        <v>0</v>
      </c>
      <c r="X278" s="41">
        <v>0</v>
      </c>
      <c r="Y278" s="42">
        <v>0</v>
      </c>
      <c r="Z278" s="43">
        <v>0</v>
      </c>
      <c r="AA278" s="41">
        <v>0</v>
      </c>
      <c r="AB278" s="42">
        <v>0</v>
      </c>
      <c r="AC278" s="43">
        <v>0</v>
      </c>
      <c r="AD278" s="41"/>
      <c r="AE278" s="42"/>
      <c r="AF278" s="43"/>
      <c r="AG278" s="41"/>
      <c r="AH278" s="42"/>
      <c r="AI278" s="43"/>
      <c r="AK278" s="41">
        <f t="shared" si="104"/>
        <v>0</v>
      </c>
      <c r="AL278" s="42">
        <f t="shared" si="104"/>
        <v>0</v>
      </c>
      <c r="AM278" s="43">
        <f t="shared" si="104"/>
        <v>0</v>
      </c>
      <c r="AT278" s="32">
        <f t="shared" si="105"/>
        <v>0</v>
      </c>
      <c r="AV278" s="23">
        <v>2</v>
      </c>
      <c r="AW278" s="23">
        <v>20</v>
      </c>
      <c r="AX278" s="23">
        <f>IF(AW278=AW277,AX277+1,1)</f>
        <v>2</v>
      </c>
    </row>
    <row r="279" spans="2:50" ht="15" hidden="1" customHeight="1" x14ac:dyDescent="0.3">
      <c r="B279" s="15"/>
      <c r="C279" s="40" t="s">
        <v>22</v>
      </c>
      <c r="D279" s="34" t="s">
        <v>2</v>
      </c>
      <c r="E279" s="35" t="s">
        <v>2</v>
      </c>
      <c r="F279" s="41">
        <v>0</v>
      </c>
      <c r="G279" s="42">
        <v>0</v>
      </c>
      <c r="H279" s="43">
        <v>0</v>
      </c>
      <c r="I279" s="41">
        <v>0</v>
      </c>
      <c r="J279" s="42">
        <v>0</v>
      </c>
      <c r="K279" s="43">
        <v>0</v>
      </c>
      <c r="L279" s="41">
        <v>0</v>
      </c>
      <c r="M279" s="42">
        <v>0</v>
      </c>
      <c r="N279" s="43">
        <v>0</v>
      </c>
      <c r="O279" s="41">
        <v>0</v>
      </c>
      <c r="P279" s="42">
        <v>0</v>
      </c>
      <c r="Q279" s="43">
        <v>0</v>
      </c>
      <c r="R279" s="41">
        <v>0</v>
      </c>
      <c r="S279" s="42">
        <v>0</v>
      </c>
      <c r="T279" s="43">
        <v>0</v>
      </c>
      <c r="U279" s="41">
        <v>0</v>
      </c>
      <c r="V279" s="42">
        <v>0</v>
      </c>
      <c r="W279" s="43">
        <v>0</v>
      </c>
      <c r="X279" s="41">
        <v>0</v>
      </c>
      <c r="Y279" s="42">
        <v>0</v>
      </c>
      <c r="Z279" s="43">
        <v>0</v>
      </c>
      <c r="AA279" s="41">
        <v>0</v>
      </c>
      <c r="AB279" s="42">
        <v>0</v>
      </c>
      <c r="AC279" s="43">
        <v>0</v>
      </c>
      <c r="AD279" s="41"/>
      <c r="AE279" s="42"/>
      <c r="AF279" s="43"/>
      <c r="AG279" s="41"/>
      <c r="AH279" s="42"/>
      <c r="AI279" s="43"/>
      <c r="AK279" s="41">
        <f t="shared" si="104"/>
        <v>0</v>
      </c>
      <c r="AL279" s="42">
        <f t="shared" si="104"/>
        <v>0</v>
      </c>
      <c r="AM279" s="43">
        <f t="shared" si="104"/>
        <v>0</v>
      </c>
      <c r="AT279" s="32">
        <f t="shared" si="105"/>
        <v>0</v>
      </c>
      <c r="AV279" s="23">
        <v>2</v>
      </c>
      <c r="AW279" s="23">
        <v>20</v>
      </c>
      <c r="AX279" s="23">
        <f t="shared" ref="AX279:AX287" si="106">IF(AW279=AW278,AX278+1,1)</f>
        <v>3</v>
      </c>
    </row>
    <row r="280" spans="2:50" ht="15" hidden="1" customHeight="1" x14ac:dyDescent="0.3">
      <c r="B280" s="15"/>
      <c r="C280" s="40" t="s">
        <v>22</v>
      </c>
      <c r="D280" s="34" t="s">
        <v>2</v>
      </c>
      <c r="E280" s="35" t="s">
        <v>2</v>
      </c>
      <c r="F280" s="41">
        <v>0</v>
      </c>
      <c r="G280" s="42">
        <v>0</v>
      </c>
      <c r="H280" s="43">
        <v>0</v>
      </c>
      <c r="I280" s="41">
        <v>0</v>
      </c>
      <c r="J280" s="42">
        <v>0</v>
      </c>
      <c r="K280" s="43">
        <v>0</v>
      </c>
      <c r="L280" s="41">
        <v>0</v>
      </c>
      <c r="M280" s="42">
        <v>0</v>
      </c>
      <c r="N280" s="43">
        <v>0</v>
      </c>
      <c r="O280" s="41">
        <v>0</v>
      </c>
      <c r="P280" s="42">
        <v>0</v>
      </c>
      <c r="Q280" s="43">
        <v>0</v>
      </c>
      <c r="R280" s="41">
        <v>0</v>
      </c>
      <c r="S280" s="42">
        <v>0</v>
      </c>
      <c r="T280" s="43">
        <v>0</v>
      </c>
      <c r="U280" s="41">
        <v>0</v>
      </c>
      <c r="V280" s="42">
        <v>0</v>
      </c>
      <c r="W280" s="43">
        <v>0</v>
      </c>
      <c r="X280" s="41">
        <v>0</v>
      </c>
      <c r="Y280" s="42">
        <v>0</v>
      </c>
      <c r="Z280" s="43">
        <v>0</v>
      </c>
      <c r="AA280" s="41">
        <v>0</v>
      </c>
      <c r="AB280" s="42">
        <v>0</v>
      </c>
      <c r="AC280" s="43">
        <v>0</v>
      </c>
      <c r="AD280" s="41"/>
      <c r="AE280" s="42"/>
      <c r="AF280" s="43"/>
      <c r="AG280" s="41"/>
      <c r="AH280" s="42"/>
      <c r="AI280" s="43"/>
      <c r="AK280" s="41">
        <f t="shared" si="104"/>
        <v>0</v>
      </c>
      <c r="AL280" s="42">
        <f t="shared" si="104"/>
        <v>0</v>
      </c>
      <c r="AM280" s="43">
        <f t="shared" si="104"/>
        <v>0</v>
      </c>
      <c r="AT280" s="32">
        <f t="shared" si="105"/>
        <v>0</v>
      </c>
      <c r="AV280" s="23">
        <v>2</v>
      </c>
      <c r="AW280" s="23">
        <v>20</v>
      </c>
      <c r="AX280" s="23">
        <f t="shared" si="106"/>
        <v>4</v>
      </c>
    </row>
    <row r="281" spans="2:50" ht="15" hidden="1" customHeight="1" x14ac:dyDescent="0.3">
      <c r="B281" s="15"/>
      <c r="C281" s="40" t="s">
        <v>22</v>
      </c>
      <c r="D281" s="34" t="s">
        <v>2</v>
      </c>
      <c r="E281" s="35" t="s">
        <v>2</v>
      </c>
      <c r="F281" s="41">
        <v>0</v>
      </c>
      <c r="G281" s="42">
        <v>0</v>
      </c>
      <c r="H281" s="43">
        <v>0</v>
      </c>
      <c r="I281" s="41">
        <v>0</v>
      </c>
      <c r="J281" s="42">
        <v>0</v>
      </c>
      <c r="K281" s="43">
        <v>0</v>
      </c>
      <c r="L281" s="41">
        <v>0</v>
      </c>
      <c r="M281" s="42">
        <v>0</v>
      </c>
      <c r="N281" s="43">
        <v>0</v>
      </c>
      <c r="O281" s="41">
        <v>0</v>
      </c>
      <c r="P281" s="42">
        <v>0</v>
      </c>
      <c r="Q281" s="43">
        <v>0</v>
      </c>
      <c r="R281" s="41">
        <v>0</v>
      </c>
      <c r="S281" s="42">
        <v>0</v>
      </c>
      <c r="T281" s="43">
        <v>0</v>
      </c>
      <c r="U281" s="41">
        <v>0</v>
      </c>
      <c r="V281" s="42">
        <v>0</v>
      </c>
      <c r="W281" s="43">
        <v>0</v>
      </c>
      <c r="X281" s="41">
        <v>0</v>
      </c>
      <c r="Y281" s="42">
        <v>0</v>
      </c>
      <c r="Z281" s="43">
        <v>0</v>
      </c>
      <c r="AA281" s="41">
        <v>0</v>
      </c>
      <c r="AB281" s="42">
        <v>0</v>
      </c>
      <c r="AC281" s="43">
        <v>0</v>
      </c>
      <c r="AD281" s="41"/>
      <c r="AE281" s="42"/>
      <c r="AF281" s="43"/>
      <c r="AG281" s="41"/>
      <c r="AH281" s="42"/>
      <c r="AI281" s="43"/>
      <c r="AK281" s="41">
        <f t="shared" si="104"/>
        <v>0</v>
      </c>
      <c r="AL281" s="42">
        <f t="shared" si="104"/>
        <v>0</v>
      </c>
      <c r="AM281" s="43">
        <f t="shared" si="104"/>
        <v>0</v>
      </c>
      <c r="AT281" s="32">
        <f t="shared" si="105"/>
        <v>0</v>
      </c>
      <c r="AV281" s="23">
        <v>2</v>
      </c>
      <c r="AW281" s="23">
        <v>20</v>
      </c>
      <c r="AX281" s="23">
        <f t="shared" si="106"/>
        <v>5</v>
      </c>
    </row>
    <row r="282" spans="2:50" ht="15" hidden="1" customHeight="1" x14ac:dyDescent="0.3">
      <c r="B282" s="15"/>
      <c r="C282" s="40" t="s">
        <v>22</v>
      </c>
      <c r="D282" s="34" t="s">
        <v>2</v>
      </c>
      <c r="E282" s="35" t="s">
        <v>2</v>
      </c>
      <c r="F282" s="41">
        <v>0</v>
      </c>
      <c r="G282" s="42">
        <v>0</v>
      </c>
      <c r="H282" s="43">
        <v>0</v>
      </c>
      <c r="I282" s="41">
        <v>0</v>
      </c>
      <c r="J282" s="42">
        <v>0</v>
      </c>
      <c r="K282" s="43">
        <v>0</v>
      </c>
      <c r="L282" s="41">
        <v>0</v>
      </c>
      <c r="M282" s="42">
        <v>0</v>
      </c>
      <c r="N282" s="43">
        <v>0</v>
      </c>
      <c r="O282" s="41">
        <v>0</v>
      </c>
      <c r="P282" s="42">
        <v>0</v>
      </c>
      <c r="Q282" s="43">
        <v>0</v>
      </c>
      <c r="R282" s="41">
        <v>0</v>
      </c>
      <c r="S282" s="42">
        <v>0</v>
      </c>
      <c r="T282" s="43">
        <v>0</v>
      </c>
      <c r="U282" s="41">
        <v>0</v>
      </c>
      <c r="V282" s="42">
        <v>0</v>
      </c>
      <c r="W282" s="43">
        <v>0</v>
      </c>
      <c r="X282" s="41">
        <v>0</v>
      </c>
      <c r="Y282" s="42">
        <v>0</v>
      </c>
      <c r="Z282" s="43">
        <v>0</v>
      </c>
      <c r="AA282" s="41">
        <v>0</v>
      </c>
      <c r="AB282" s="42">
        <v>0</v>
      </c>
      <c r="AC282" s="43">
        <v>0</v>
      </c>
      <c r="AD282" s="41"/>
      <c r="AE282" s="42"/>
      <c r="AF282" s="43"/>
      <c r="AG282" s="41"/>
      <c r="AH282" s="42"/>
      <c r="AI282" s="43"/>
      <c r="AK282" s="41">
        <f t="shared" si="104"/>
        <v>0</v>
      </c>
      <c r="AL282" s="42">
        <f t="shared" si="104"/>
        <v>0</v>
      </c>
      <c r="AM282" s="43">
        <f t="shared" si="104"/>
        <v>0</v>
      </c>
      <c r="AT282" s="32">
        <f t="shared" si="105"/>
        <v>0</v>
      </c>
      <c r="AV282" s="23">
        <v>2</v>
      </c>
      <c r="AW282" s="23">
        <v>20</v>
      </c>
      <c r="AX282" s="23">
        <f t="shared" si="106"/>
        <v>6</v>
      </c>
    </row>
    <row r="283" spans="2:50" ht="15" hidden="1" customHeight="1" x14ac:dyDescent="0.3">
      <c r="B283" s="15"/>
      <c r="C283" s="40" t="s">
        <v>22</v>
      </c>
      <c r="D283" s="34" t="s">
        <v>2</v>
      </c>
      <c r="E283" s="35" t="s">
        <v>2</v>
      </c>
      <c r="F283" s="41">
        <v>0</v>
      </c>
      <c r="G283" s="42">
        <v>0</v>
      </c>
      <c r="H283" s="43">
        <v>0</v>
      </c>
      <c r="I283" s="41">
        <v>0</v>
      </c>
      <c r="J283" s="42">
        <v>0</v>
      </c>
      <c r="K283" s="43">
        <v>0</v>
      </c>
      <c r="L283" s="41">
        <v>0</v>
      </c>
      <c r="M283" s="42">
        <v>0</v>
      </c>
      <c r="N283" s="43">
        <v>0</v>
      </c>
      <c r="O283" s="41">
        <v>0</v>
      </c>
      <c r="P283" s="42">
        <v>0</v>
      </c>
      <c r="Q283" s="43">
        <v>0</v>
      </c>
      <c r="R283" s="41">
        <v>0</v>
      </c>
      <c r="S283" s="42">
        <v>0</v>
      </c>
      <c r="T283" s="43">
        <v>0</v>
      </c>
      <c r="U283" s="41">
        <v>0</v>
      </c>
      <c r="V283" s="42">
        <v>0</v>
      </c>
      <c r="W283" s="43">
        <v>0</v>
      </c>
      <c r="X283" s="41">
        <v>0</v>
      </c>
      <c r="Y283" s="42">
        <v>0</v>
      </c>
      <c r="Z283" s="43">
        <v>0</v>
      </c>
      <c r="AA283" s="41">
        <v>0</v>
      </c>
      <c r="AB283" s="42">
        <v>0</v>
      </c>
      <c r="AC283" s="43">
        <v>0</v>
      </c>
      <c r="AD283" s="41"/>
      <c r="AE283" s="42"/>
      <c r="AF283" s="43"/>
      <c r="AG283" s="41"/>
      <c r="AH283" s="42"/>
      <c r="AI283" s="43"/>
      <c r="AK283" s="41">
        <f t="shared" si="104"/>
        <v>0</v>
      </c>
      <c r="AL283" s="42">
        <f t="shared" si="104"/>
        <v>0</v>
      </c>
      <c r="AM283" s="43">
        <f t="shared" si="104"/>
        <v>0</v>
      </c>
      <c r="AT283" s="32">
        <f t="shared" si="105"/>
        <v>0</v>
      </c>
      <c r="AV283" s="23">
        <v>2</v>
      </c>
      <c r="AW283" s="23">
        <v>20</v>
      </c>
      <c r="AX283" s="23">
        <f t="shared" si="106"/>
        <v>7</v>
      </c>
    </row>
    <row r="284" spans="2:50" ht="15" hidden="1" customHeight="1" x14ac:dyDescent="0.3">
      <c r="B284" s="15"/>
      <c r="C284" s="40" t="s">
        <v>22</v>
      </c>
      <c r="D284" s="34" t="s">
        <v>2</v>
      </c>
      <c r="E284" s="35" t="s">
        <v>2</v>
      </c>
      <c r="F284" s="41">
        <v>0</v>
      </c>
      <c r="G284" s="42">
        <v>0</v>
      </c>
      <c r="H284" s="43">
        <v>0</v>
      </c>
      <c r="I284" s="41">
        <v>0</v>
      </c>
      <c r="J284" s="42">
        <v>0</v>
      </c>
      <c r="K284" s="43">
        <v>0</v>
      </c>
      <c r="L284" s="41">
        <v>0</v>
      </c>
      <c r="M284" s="42">
        <v>0</v>
      </c>
      <c r="N284" s="43">
        <v>0</v>
      </c>
      <c r="O284" s="41">
        <v>0</v>
      </c>
      <c r="P284" s="42">
        <v>0</v>
      </c>
      <c r="Q284" s="43">
        <v>0</v>
      </c>
      <c r="R284" s="41">
        <v>0</v>
      </c>
      <c r="S284" s="42">
        <v>0</v>
      </c>
      <c r="T284" s="43">
        <v>0</v>
      </c>
      <c r="U284" s="41">
        <v>0</v>
      </c>
      <c r="V284" s="42">
        <v>0</v>
      </c>
      <c r="W284" s="43">
        <v>0</v>
      </c>
      <c r="X284" s="41">
        <v>0</v>
      </c>
      <c r="Y284" s="42">
        <v>0</v>
      </c>
      <c r="Z284" s="43">
        <v>0</v>
      </c>
      <c r="AA284" s="41">
        <v>0</v>
      </c>
      <c r="AB284" s="42">
        <v>0</v>
      </c>
      <c r="AC284" s="43">
        <v>0</v>
      </c>
      <c r="AD284" s="41"/>
      <c r="AE284" s="42"/>
      <c r="AF284" s="43"/>
      <c r="AG284" s="41"/>
      <c r="AH284" s="42"/>
      <c r="AI284" s="43"/>
      <c r="AK284" s="41">
        <f t="shared" si="104"/>
        <v>0</v>
      </c>
      <c r="AL284" s="42">
        <f t="shared" si="104"/>
        <v>0</v>
      </c>
      <c r="AM284" s="43">
        <f t="shared" si="104"/>
        <v>0</v>
      </c>
      <c r="AT284" s="32">
        <f t="shared" si="105"/>
        <v>0</v>
      </c>
      <c r="AV284" s="23">
        <v>2</v>
      </c>
      <c r="AW284" s="23">
        <v>20</v>
      </c>
      <c r="AX284" s="23">
        <f t="shared" si="106"/>
        <v>8</v>
      </c>
    </row>
    <row r="285" spans="2:50" ht="15" hidden="1" customHeight="1" x14ac:dyDescent="0.3">
      <c r="B285" s="15"/>
      <c r="C285" s="40" t="s">
        <v>22</v>
      </c>
      <c r="D285" s="34" t="s">
        <v>2</v>
      </c>
      <c r="E285" s="35" t="s">
        <v>2</v>
      </c>
      <c r="F285" s="41">
        <v>0</v>
      </c>
      <c r="G285" s="42">
        <v>0</v>
      </c>
      <c r="H285" s="43">
        <v>0</v>
      </c>
      <c r="I285" s="41">
        <v>0</v>
      </c>
      <c r="J285" s="42">
        <v>0</v>
      </c>
      <c r="K285" s="43">
        <v>0</v>
      </c>
      <c r="L285" s="41">
        <v>0</v>
      </c>
      <c r="M285" s="42">
        <v>0</v>
      </c>
      <c r="N285" s="43">
        <v>0</v>
      </c>
      <c r="O285" s="41">
        <v>0</v>
      </c>
      <c r="P285" s="42">
        <v>0</v>
      </c>
      <c r="Q285" s="43">
        <v>0</v>
      </c>
      <c r="R285" s="41">
        <v>0</v>
      </c>
      <c r="S285" s="42">
        <v>0</v>
      </c>
      <c r="T285" s="43">
        <v>0</v>
      </c>
      <c r="U285" s="41">
        <v>0</v>
      </c>
      <c r="V285" s="42">
        <v>0</v>
      </c>
      <c r="W285" s="43">
        <v>0</v>
      </c>
      <c r="X285" s="41">
        <v>0</v>
      </c>
      <c r="Y285" s="42">
        <v>0</v>
      </c>
      <c r="Z285" s="43">
        <v>0</v>
      </c>
      <c r="AA285" s="41">
        <v>0</v>
      </c>
      <c r="AB285" s="42">
        <v>0</v>
      </c>
      <c r="AC285" s="43">
        <v>0</v>
      </c>
      <c r="AD285" s="41"/>
      <c r="AE285" s="42"/>
      <c r="AF285" s="43"/>
      <c r="AG285" s="41"/>
      <c r="AH285" s="42"/>
      <c r="AI285" s="43"/>
      <c r="AK285" s="41">
        <f t="shared" si="104"/>
        <v>0</v>
      </c>
      <c r="AL285" s="42">
        <f t="shared" si="104"/>
        <v>0</v>
      </c>
      <c r="AM285" s="43">
        <f t="shared" si="104"/>
        <v>0</v>
      </c>
      <c r="AT285" s="32">
        <f t="shared" si="105"/>
        <v>0</v>
      </c>
      <c r="AV285" s="23">
        <v>2</v>
      </c>
      <c r="AW285" s="23">
        <v>20</v>
      </c>
      <c r="AX285" s="23">
        <f t="shared" si="106"/>
        <v>9</v>
      </c>
    </row>
    <row r="286" spans="2:50" ht="15" hidden="1" customHeight="1" x14ac:dyDescent="0.3">
      <c r="B286" s="15"/>
      <c r="C286" s="40" t="s">
        <v>22</v>
      </c>
      <c r="D286" s="34" t="s">
        <v>2</v>
      </c>
      <c r="E286" s="35" t="s">
        <v>2</v>
      </c>
      <c r="F286" s="41">
        <v>0</v>
      </c>
      <c r="G286" s="42">
        <v>0</v>
      </c>
      <c r="H286" s="43">
        <v>0</v>
      </c>
      <c r="I286" s="41">
        <v>0</v>
      </c>
      <c r="J286" s="42">
        <v>0</v>
      </c>
      <c r="K286" s="43">
        <v>0</v>
      </c>
      <c r="L286" s="41">
        <v>0</v>
      </c>
      <c r="M286" s="42">
        <v>0</v>
      </c>
      <c r="N286" s="43">
        <v>0</v>
      </c>
      <c r="O286" s="41">
        <v>0</v>
      </c>
      <c r="P286" s="42">
        <v>0</v>
      </c>
      <c r="Q286" s="43">
        <v>0</v>
      </c>
      <c r="R286" s="41">
        <v>0</v>
      </c>
      <c r="S286" s="42">
        <v>0</v>
      </c>
      <c r="T286" s="43">
        <v>0</v>
      </c>
      <c r="U286" s="41">
        <v>0</v>
      </c>
      <c r="V286" s="42">
        <v>0</v>
      </c>
      <c r="W286" s="43">
        <v>0</v>
      </c>
      <c r="X286" s="41">
        <v>0</v>
      </c>
      <c r="Y286" s="42">
        <v>0</v>
      </c>
      <c r="Z286" s="43">
        <v>0</v>
      </c>
      <c r="AA286" s="41">
        <v>0</v>
      </c>
      <c r="AB286" s="42">
        <v>0</v>
      </c>
      <c r="AC286" s="43">
        <v>0</v>
      </c>
      <c r="AD286" s="41"/>
      <c r="AE286" s="42"/>
      <c r="AF286" s="43"/>
      <c r="AG286" s="41"/>
      <c r="AH286" s="42"/>
      <c r="AI286" s="43"/>
      <c r="AK286" s="41">
        <f t="shared" si="104"/>
        <v>0</v>
      </c>
      <c r="AL286" s="42">
        <f t="shared" si="104"/>
        <v>0</v>
      </c>
      <c r="AM286" s="43">
        <f t="shared" si="104"/>
        <v>0</v>
      </c>
      <c r="AT286" s="32">
        <f t="shared" si="105"/>
        <v>0</v>
      </c>
      <c r="AV286" s="23">
        <v>2</v>
      </c>
      <c r="AW286" s="23">
        <v>20</v>
      </c>
      <c r="AX286" s="23">
        <f t="shared" si="106"/>
        <v>10</v>
      </c>
    </row>
    <row r="287" spans="2:50" ht="15" hidden="1" customHeight="1" x14ac:dyDescent="0.3">
      <c r="B287" s="15"/>
      <c r="C287" s="40" t="s">
        <v>23</v>
      </c>
      <c r="D287" s="34" t="s">
        <v>2</v>
      </c>
      <c r="E287" s="35" t="s">
        <v>2</v>
      </c>
      <c r="F287" s="41">
        <v>0</v>
      </c>
      <c r="G287" s="42">
        <v>0</v>
      </c>
      <c r="H287" s="43">
        <v>0</v>
      </c>
      <c r="I287" s="41">
        <v>0</v>
      </c>
      <c r="J287" s="42">
        <v>0</v>
      </c>
      <c r="K287" s="43">
        <v>0</v>
      </c>
      <c r="L287" s="41">
        <v>0</v>
      </c>
      <c r="M287" s="42">
        <v>0</v>
      </c>
      <c r="N287" s="43">
        <v>0</v>
      </c>
      <c r="O287" s="41">
        <v>0</v>
      </c>
      <c r="P287" s="42">
        <v>0</v>
      </c>
      <c r="Q287" s="43">
        <v>0</v>
      </c>
      <c r="R287" s="41">
        <v>0</v>
      </c>
      <c r="S287" s="42">
        <v>0</v>
      </c>
      <c r="T287" s="43">
        <v>0</v>
      </c>
      <c r="U287" s="41">
        <v>0</v>
      </c>
      <c r="V287" s="42">
        <v>0</v>
      </c>
      <c r="W287" s="43">
        <v>0</v>
      </c>
      <c r="X287" s="41">
        <v>0</v>
      </c>
      <c r="Y287" s="42">
        <v>0</v>
      </c>
      <c r="Z287" s="43">
        <v>0</v>
      </c>
      <c r="AA287" s="41">
        <v>0</v>
      </c>
      <c r="AB287" s="42">
        <v>0</v>
      </c>
      <c r="AC287" s="43">
        <v>0</v>
      </c>
      <c r="AD287" s="41"/>
      <c r="AE287" s="42"/>
      <c r="AF287" s="43"/>
      <c r="AG287" s="41"/>
      <c r="AH287" s="42"/>
      <c r="AI287" s="43"/>
      <c r="AK287" s="41">
        <f t="shared" si="104"/>
        <v>0</v>
      </c>
      <c r="AL287" s="42">
        <f t="shared" si="104"/>
        <v>0</v>
      </c>
      <c r="AM287" s="43">
        <f t="shared" si="104"/>
        <v>0</v>
      </c>
      <c r="AT287" s="32">
        <f t="shared" si="105"/>
        <v>0</v>
      </c>
      <c r="AV287" s="23">
        <v>2</v>
      </c>
      <c r="AW287" s="23">
        <v>21</v>
      </c>
      <c r="AX287" s="23">
        <f t="shared" si="106"/>
        <v>1</v>
      </c>
    </row>
    <row r="288" spans="2:50" ht="15" hidden="1" customHeight="1" x14ac:dyDescent="0.3">
      <c r="B288" s="15"/>
      <c r="C288" s="50" t="str">
        <f>IF(LEN(E287)&lt;1,"","Total: " &amp; LEFT(E287,LEN(E287)-21) &amp; "Municipalities")</f>
        <v/>
      </c>
      <c r="D288" s="51"/>
      <c r="E288" s="52"/>
      <c r="F288" s="53">
        <f t="shared" ref="F288:K288" si="107">SUM(F277:F287)</f>
        <v>0</v>
      </c>
      <c r="G288" s="54">
        <f t="shared" si="107"/>
        <v>0</v>
      </c>
      <c r="H288" s="55">
        <f t="shared" si="107"/>
        <v>0</v>
      </c>
      <c r="I288" s="53">
        <f t="shared" si="107"/>
        <v>0</v>
      </c>
      <c r="J288" s="54">
        <f t="shared" si="107"/>
        <v>0</v>
      </c>
      <c r="K288" s="55">
        <f t="shared" si="107"/>
        <v>0</v>
      </c>
      <c r="L288" s="53">
        <f t="shared" ref="L288:W288" si="108">SUM(L277:L287)</f>
        <v>0</v>
      </c>
      <c r="M288" s="54">
        <f t="shared" si="108"/>
        <v>0</v>
      </c>
      <c r="N288" s="55">
        <f t="shared" si="108"/>
        <v>0</v>
      </c>
      <c r="O288" s="53">
        <f t="shared" si="108"/>
        <v>0</v>
      </c>
      <c r="P288" s="54">
        <f t="shared" si="108"/>
        <v>0</v>
      </c>
      <c r="Q288" s="55">
        <f t="shared" si="108"/>
        <v>0</v>
      </c>
      <c r="R288" s="53">
        <f t="shared" si="108"/>
        <v>0</v>
      </c>
      <c r="S288" s="54">
        <f t="shared" si="108"/>
        <v>0</v>
      </c>
      <c r="T288" s="55">
        <f t="shared" si="108"/>
        <v>0</v>
      </c>
      <c r="U288" s="53">
        <f t="shared" si="108"/>
        <v>0</v>
      </c>
      <c r="V288" s="54">
        <f t="shared" si="108"/>
        <v>0</v>
      </c>
      <c r="W288" s="55">
        <f t="shared" si="108"/>
        <v>0</v>
      </c>
      <c r="X288" s="53">
        <f>SUM(X277:X287)</f>
        <v>0</v>
      </c>
      <c r="Y288" s="54">
        <f>SUM(Y277:Y287)</f>
        <v>0</v>
      </c>
      <c r="Z288" s="55">
        <f>SUM(Z277:Z287)</f>
        <v>0</v>
      </c>
      <c r="AA288" s="53">
        <f t="shared" ref="AA288:AI288" si="109">SUM(AA277:AA287)</f>
        <v>0</v>
      </c>
      <c r="AB288" s="54">
        <f t="shared" si="109"/>
        <v>0</v>
      </c>
      <c r="AC288" s="55">
        <f t="shared" si="109"/>
        <v>0</v>
      </c>
      <c r="AD288" s="53">
        <f t="shared" si="109"/>
        <v>0</v>
      </c>
      <c r="AE288" s="54">
        <f t="shared" si="109"/>
        <v>0</v>
      </c>
      <c r="AF288" s="55">
        <f t="shared" si="109"/>
        <v>0</v>
      </c>
      <c r="AG288" s="53">
        <f t="shared" si="109"/>
        <v>0</v>
      </c>
      <c r="AH288" s="54">
        <f t="shared" si="109"/>
        <v>0</v>
      </c>
      <c r="AI288" s="55">
        <f t="shared" si="109"/>
        <v>0</v>
      </c>
      <c r="AK288" s="53">
        <f>SUM(AK277:AK287)</f>
        <v>0</v>
      </c>
      <c r="AL288" s="54">
        <f>SUM(AL277:AL287)</f>
        <v>0</v>
      </c>
      <c r="AM288" s="55">
        <f>SUM(AM277:AM287)</f>
        <v>0</v>
      </c>
      <c r="AT288" s="32">
        <f>IF(SUM(AT277:AT287)=0,0,1)</f>
        <v>0</v>
      </c>
    </row>
    <row r="289" spans="2:50" ht="15" hidden="1" customHeight="1" x14ac:dyDescent="0.3">
      <c r="B289" s="15"/>
      <c r="C289" s="40"/>
      <c r="D289" s="34"/>
      <c r="E289" s="35"/>
      <c r="F289" s="41"/>
      <c r="G289" s="42"/>
      <c r="H289" s="43"/>
      <c r="I289" s="41"/>
      <c r="J289" s="42"/>
      <c r="K289" s="43"/>
      <c r="L289" s="41"/>
      <c r="M289" s="42"/>
      <c r="N289" s="43"/>
      <c r="O289" s="41"/>
      <c r="P289" s="42"/>
      <c r="Q289" s="43"/>
      <c r="R289" s="41"/>
      <c r="S289" s="42"/>
      <c r="T289" s="43"/>
      <c r="U289" s="41"/>
      <c r="V289" s="42"/>
      <c r="W289" s="43"/>
      <c r="X289" s="41"/>
      <c r="Y289" s="42"/>
      <c r="Z289" s="43"/>
      <c r="AA289" s="41"/>
      <c r="AB289" s="42"/>
      <c r="AC289" s="43"/>
      <c r="AD289" s="41"/>
      <c r="AE289" s="42"/>
      <c r="AF289" s="43"/>
      <c r="AG289" s="41"/>
      <c r="AH289" s="42"/>
      <c r="AI289" s="43"/>
      <c r="AK289" s="41"/>
      <c r="AL289" s="42"/>
      <c r="AM289" s="43"/>
      <c r="AT289" s="32">
        <v>0</v>
      </c>
    </row>
    <row r="290" spans="2:50" ht="15" customHeight="1" x14ac:dyDescent="0.3">
      <c r="B290" s="15"/>
      <c r="C290" s="56" t="s">
        <v>26</v>
      </c>
      <c r="D290" s="57"/>
      <c r="E290" s="58"/>
      <c r="F290" s="53">
        <f t="shared" ref="F290:K290" si="110">F153+F154+F155+F156+F157+F171+F184+F197+F210+F223+F236+F249+F262+F275+F288</f>
        <v>0</v>
      </c>
      <c r="G290" s="54">
        <f t="shared" si="110"/>
        <v>0</v>
      </c>
      <c r="H290" s="55">
        <f t="shared" si="110"/>
        <v>0</v>
      </c>
      <c r="I290" s="53">
        <f t="shared" si="110"/>
        <v>0</v>
      </c>
      <c r="J290" s="54">
        <f t="shared" si="110"/>
        <v>0</v>
      </c>
      <c r="K290" s="55">
        <f t="shared" si="110"/>
        <v>0</v>
      </c>
      <c r="L290" s="53"/>
      <c r="M290" s="54"/>
      <c r="N290" s="55"/>
      <c r="O290" s="53">
        <f t="shared" ref="O290:W290" si="111">O153+O154+O155+O156+O157+O171+O184+O197+O210+O223+O236+O249+O262+O275+O288</f>
        <v>0</v>
      </c>
      <c r="P290" s="54">
        <f t="shared" si="111"/>
        <v>0</v>
      </c>
      <c r="Q290" s="55">
        <f t="shared" si="111"/>
        <v>0</v>
      </c>
      <c r="R290" s="53">
        <f t="shared" si="111"/>
        <v>57800</v>
      </c>
      <c r="S290" s="54">
        <f t="shared" si="111"/>
        <v>58000</v>
      </c>
      <c r="T290" s="55">
        <f t="shared" si="111"/>
        <v>60200</v>
      </c>
      <c r="U290" s="53">
        <f t="shared" si="111"/>
        <v>33584</v>
      </c>
      <c r="V290" s="54">
        <f t="shared" si="111"/>
        <v>0</v>
      </c>
      <c r="W290" s="55">
        <f t="shared" si="111"/>
        <v>0</v>
      </c>
      <c r="X290" s="53">
        <f>X153+X154+X155+X156+X157+X171+X184+X197+X210+X223+X236+X249+X262+X275+X288</f>
        <v>10000</v>
      </c>
      <c r="Y290" s="54">
        <f>Y153+Y154+Y155+Y156+Y157+Y171+Y184+Y197+Y210+Y223+Y236+Y249+Y262+Y275+Y288</f>
        <v>13000</v>
      </c>
      <c r="Z290" s="55">
        <f>Z153+Z154+Z155+Z156+Z157+Z171+Z184+Z197+Z210+Z223+Z236+Z249+Z262+Z275+Z288</f>
        <v>12000</v>
      </c>
      <c r="AA290" s="53"/>
      <c r="AB290" s="54"/>
      <c r="AC290" s="55"/>
      <c r="AD290" s="53"/>
      <c r="AE290" s="54"/>
      <c r="AF290" s="55"/>
      <c r="AG290" s="53"/>
      <c r="AH290" s="54"/>
      <c r="AI290" s="55"/>
      <c r="AK290" s="53">
        <f>AK153+AK154+AK155+AK156+AK157+AK171+AK184+AK197+AK210+AK223+AK236+AK249+AK262+AK275+AK288</f>
        <v>101384</v>
      </c>
      <c r="AL290" s="54">
        <f>AL153+AL154+AL155+AL156+AL157+AL171+AL184+AL197+AL210+AL223+AL236+AL249+AL262+AL275+AL288</f>
        <v>71000</v>
      </c>
      <c r="AM290" s="55">
        <f>AM153+AM154+AM155+AM156+AM157+AM171+AM184+AM197+AM210+AM223+AM236+AM249+AM262+AM275+AM288</f>
        <v>72200</v>
      </c>
      <c r="AT290" s="32">
        <v>1</v>
      </c>
    </row>
    <row r="291" spans="2:50" ht="15" customHeight="1" x14ac:dyDescent="0.3">
      <c r="B291" s="15"/>
      <c r="C291" s="40"/>
      <c r="D291" s="34"/>
      <c r="E291" s="35"/>
      <c r="F291" s="41"/>
      <c r="G291" s="42"/>
      <c r="H291" s="43"/>
      <c r="I291" s="41"/>
      <c r="J291" s="42"/>
      <c r="K291" s="43"/>
      <c r="L291" s="41"/>
      <c r="M291" s="42"/>
      <c r="N291" s="43"/>
      <c r="O291" s="41"/>
      <c r="P291" s="42"/>
      <c r="Q291" s="43"/>
      <c r="R291" s="41"/>
      <c r="S291" s="42"/>
      <c r="T291" s="43"/>
      <c r="U291" s="41"/>
      <c r="V291" s="42"/>
      <c r="W291" s="43"/>
      <c r="X291" s="41"/>
      <c r="Y291" s="42"/>
      <c r="Z291" s="43"/>
      <c r="AA291" s="41"/>
      <c r="AB291" s="42"/>
      <c r="AC291" s="43"/>
      <c r="AD291" s="41"/>
      <c r="AE291" s="42"/>
      <c r="AF291" s="43"/>
      <c r="AG291" s="41"/>
      <c r="AH291" s="42"/>
      <c r="AI291" s="43"/>
      <c r="AK291" s="41"/>
      <c r="AL291" s="42"/>
      <c r="AM291" s="43"/>
      <c r="AT291" s="32">
        <v>1</v>
      </c>
    </row>
    <row r="292" spans="2:50" ht="15" customHeight="1" x14ac:dyDescent="0.3">
      <c r="B292" s="15"/>
      <c r="C292" s="33" t="s">
        <v>27</v>
      </c>
      <c r="D292" s="34"/>
      <c r="E292" s="35"/>
      <c r="F292" s="36"/>
      <c r="G292" s="37"/>
      <c r="H292" s="38"/>
      <c r="I292" s="36"/>
      <c r="J292" s="37"/>
      <c r="K292" s="38"/>
      <c r="L292" s="36"/>
      <c r="M292" s="37"/>
      <c r="N292" s="38"/>
      <c r="O292" s="36"/>
      <c r="P292" s="37"/>
      <c r="Q292" s="38"/>
      <c r="R292" s="36"/>
      <c r="S292" s="37"/>
      <c r="T292" s="38"/>
      <c r="U292" s="36"/>
      <c r="V292" s="37"/>
      <c r="W292" s="38"/>
      <c r="X292" s="36"/>
      <c r="Y292" s="37"/>
      <c r="Z292" s="38"/>
      <c r="AA292" s="36"/>
      <c r="AB292" s="37"/>
      <c r="AC292" s="38"/>
      <c r="AD292" s="36"/>
      <c r="AE292" s="37"/>
      <c r="AF292" s="38"/>
      <c r="AG292" s="36"/>
      <c r="AH292" s="37"/>
      <c r="AI292" s="38"/>
      <c r="AK292" s="36"/>
      <c r="AL292" s="37"/>
      <c r="AM292" s="38"/>
      <c r="AT292" s="32">
        <v>1</v>
      </c>
    </row>
    <row r="293" spans="2:50" ht="15" customHeight="1" x14ac:dyDescent="0.3">
      <c r="B293" s="15"/>
      <c r="C293" s="39">
        <v>0</v>
      </c>
      <c r="D293" s="34"/>
      <c r="E293" s="35"/>
      <c r="F293" s="36"/>
      <c r="G293" s="37"/>
      <c r="H293" s="38"/>
      <c r="I293" s="36"/>
      <c r="J293" s="37"/>
      <c r="K293" s="38"/>
      <c r="L293" s="36"/>
      <c r="M293" s="37"/>
      <c r="N293" s="38"/>
      <c r="O293" s="36"/>
      <c r="P293" s="37"/>
      <c r="Q293" s="38"/>
      <c r="R293" s="36"/>
      <c r="S293" s="37"/>
      <c r="T293" s="38"/>
      <c r="U293" s="36"/>
      <c r="V293" s="37"/>
      <c r="W293" s="38"/>
      <c r="X293" s="36"/>
      <c r="Y293" s="37"/>
      <c r="Z293" s="38"/>
      <c r="AA293" s="36"/>
      <c r="AB293" s="37"/>
      <c r="AC293" s="38"/>
      <c r="AD293" s="36"/>
      <c r="AE293" s="37"/>
      <c r="AF293" s="38"/>
      <c r="AG293" s="36"/>
      <c r="AH293" s="37"/>
      <c r="AI293" s="38"/>
      <c r="AK293" s="36"/>
      <c r="AL293" s="37"/>
      <c r="AM293" s="38"/>
      <c r="AT293" s="32">
        <v>1</v>
      </c>
    </row>
    <row r="294" spans="2:50" x14ac:dyDescent="0.3">
      <c r="B294" s="15"/>
      <c r="C294" s="40" t="s">
        <v>21</v>
      </c>
      <c r="D294" s="34" t="s">
        <v>698</v>
      </c>
      <c r="E294" s="35" t="s">
        <v>922</v>
      </c>
      <c r="F294" s="41">
        <v>0</v>
      </c>
      <c r="G294" s="42">
        <v>0</v>
      </c>
      <c r="H294" s="43">
        <v>0</v>
      </c>
      <c r="I294" s="41">
        <v>0</v>
      </c>
      <c r="J294" s="42">
        <v>0</v>
      </c>
      <c r="K294" s="43">
        <v>0</v>
      </c>
      <c r="L294" s="41"/>
      <c r="M294" s="42"/>
      <c r="N294" s="43"/>
      <c r="O294" s="41">
        <v>0</v>
      </c>
      <c r="P294" s="42">
        <v>0</v>
      </c>
      <c r="Q294" s="43">
        <v>0</v>
      </c>
      <c r="R294" s="41">
        <v>1000</v>
      </c>
      <c r="S294" s="42">
        <v>1000</v>
      </c>
      <c r="T294" s="43">
        <v>1200</v>
      </c>
      <c r="U294" s="41">
        <v>9920</v>
      </c>
      <c r="V294" s="42">
        <v>0</v>
      </c>
      <c r="W294" s="43">
        <v>0</v>
      </c>
      <c r="X294" s="41">
        <v>112126</v>
      </c>
      <c r="Y294" s="42">
        <v>99432</v>
      </c>
      <c r="Z294" s="43">
        <v>98907</v>
      </c>
      <c r="AA294" s="41"/>
      <c r="AB294" s="42"/>
      <c r="AC294" s="43"/>
      <c r="AD294" s="41"/>
      <c r="AE294" s="42"/>
      <c r="AF294" s="43"/>
      <c r="AG294" s="41"/>
      <c r="AH294" s="42"/>
      <c r="AI294" s="43"/>
      <c r="AK294" s="41">
        <f t="shared" ref="AK294:AM298" si="112">F294+I294+L294+O294+R294+U294+X294+AA294+AD294+AG294</f>
        <v>123046</v>
      </c>
      <c r="AL294" s="42">
        <f t="shared" si="112"/>
        <v>100432</v>
      </c>
      <c r="AM294" s="43">
        <f t="shared" si="112"/>
        <v>100107</v>
      </c>
      <c r="AT294" s="32">
        <f>IF(LEN(E294)&lt;2,0,1)</f>
        <v>1</v>
      </c>
      <c r="AV294" s="23">
        <v>3</v>
      </c>
      <c r="AW294" s="23">
        <v>1</v>
      </c>
      <c r="AX294" s="23">
        <v>1</v>
      </c>
    </row>
    <row r="295" spans="2:50" x14ac:dyDescent="0.3">
      <c r="B295" s="15"/>
      <c r="C295" s="40" t="s">
        <v>21</v>
      </c>
      <c r="D295" s="34" t="s">
        <v>699</v>
      </c>
      <c r="E295" s="35" t="s">
        <v>899</v>
      </c>
      <c r="F295" s="41">
        <v>0</v>
      </c>
      <c r="G295" s="42">
        <v>0</v>
      </c>
      <c r="H295" s="43">
        <v>0</v>
      </c>
      <c r="I295" s="41">
        <v>0</v>
      </c>
      <c r="J295" s="42">
        <v>0</v>
      </c>
      <c r="K295" s="43">
        <v>0</v>
      </c>
      <c r="L295" s="41"/>
      <c r="M295" s="42"/>
      <c r="N295" s="43"/>
      <c r="O295" s="41">
        <v>6000</v>
      </c>
      <c r="P295" s="42">
        <v>7000</v>
      </c>
      <c r="Q295" s="43">
        <v>7000</v>
      </c>
      <c r="R295" s="41">
        <v>1000</v>
      </c>
      <c r="S295" s="42">
        <v>1000</v>
      </c>
      <c r="T295" s="43">
        <v>1200</v>
      </c>
      <c r="U295" s="41">
        <v>4967</v>
      </c>
      <c r="V295" s="42">
        <v>0</v>
      </c>
      <c r="W295" s="43">
        <v>0</v>
      </c>
      <c r="X295" s="41">
        <v>39234</v>
      </c>
      <c r="Y295" s="42">
        <v>40000</v>
      </c>
      <c r="Z295" s="43">
        <v>43059</v>
      </c>
      <c r="AA295" s="41"/>
      <c r="AB295" s="42"/>
      <c r="AC295" s="43"/>
      <c r="AD295" s="41"/>
      <c r="AE295" s="42"/>
      <c r="AF295" s="43"/>
      <c r="AG295" s="41"/>
      <c r="AH295" s="42"/>
      <c r="AI295" s="43"/>
      <c r="AK295" s="41">
        <f t="shared" si="112"/>
        <v>51201</v>
      </c>
      <c r="AL295" s="42">
        <f t="shared" si="112"/>
        <v>48000</v>
      </c>
      <c r="AM295" s="43">
        <f t="shared" si="112"/>
        <v>51259</v>
      </c>
      <c r="AT295" s="32">
        <f>IF(LEN(E295)&lt;2,0,1)</f>
        <v>1</v>
      </c>
      <c r="AV295" s="23">
        <v>3</v>
      </c>
      <c r="AW295" s="23">
        <v>1</v>
      </c>
      <c r="AX295" s="23">
        <f>IF(AW295=AW294,AX294+1,1)</f>
        <v>2</v>
      </c>
    </row>
    <row r="296" spans="2:50" x14ac:dyDescent="0.3">
      <c r="B296" s="15"/>
      <c r="C296" s="40" t="s">
        <v>21</v>
      </c>
      <c r="D296" s="34" t="s">
        <v>700</v>
      </c>
      <c r="E296" s="35" t="s">
        <v>923</v>
      </c>
      <c r="F296" s="41">
        <v>0</v>
      </c>
      <c r="G296" s="42">
        <v>0</v>
      </c>
      <c r="H296" s="43">
        <v>0</v>
      </c>
      <c r="I296" s="41">
        <v>0</v>
      </c>
      <c r="J296" s="42">
        <v>0</v>
      </c>
      <c r="K296" s="43">
        <v>0</v>
      </c>
      <c r="L296" s="41"/>
      <c r="M296" s="42"/>
      <c r="N296" s="43"/>
      <c r="O296" s="41">
        <v>0</v>
      </c>
      <c r="P296" s="42">
        <v>0</v>
      </c>
      <c r="Q296" s="43">
        <v>0</v>
      </c>
      <c r="R296" s="41">
        <v>2000</v>
      </c>
      <c r="S296" s="42">
        <v>2000</v>
      </c>
      <c r="T296" s="43">
        <v>2200</v>
      </c>
      <c r="U296" s="41">
        <v>18468</v>
      </c>
      <c r="V296" s="42">
        <v>0</v>
      </c>
      <c r="W296" s="43">
        <v>0</v>
      </c>
      <c r="X296" s="41">
        <v>84480</v>
      </c>
      <c r="Y296" s="42">
        <v>84352</v>
      </c>
      <c r="Z296" s="43">
        <v>86722</v>
      </c>
      <c r="AA296" s="41"/>
      <c r="AB296" s="42"/>
      <c r="AC296" s="43"/>
      <c r="AD296" s="41"/>
      <c r="AE296" s="42"/>
      <c r="AF296" s="43"/>
      <c r="AG296" s="41"/>
      <c r="AH296" s="42"/>
      <c r="AI296" s="43"/>
      <c r="AK296" s="41">
        <f t="shared" si="112"/>
        <v>104948</v>
      </c>
      <c r="AL296" s="42">
        <f t="shared" si="112"/>
        <v>86352</v>
      </c>
      <c r="AM296" s="43">
        <f t="shared" si="112"/>
        <v>88922</v>
      </c>
      <c r="AT296" s="32">
        <f>IF(LEN(E296)&lt;2,0,1)</f>
        <v>1</v>
      </c>
      <c r="AV296" s="23">
        <v>3</v>
      </c>
      <c r="AW296" s="23">
        <v>1</v>
      </c>
      <c r="AX296" s="23">
        <f>IF(AW296=AW295,AX295+1,1)</f>
        <v>3</v>
      </c>
    </row>
    <row r="297" spans="2:50" hidden="1" x14ac:dyDescent="0.3">
      <c r="B297" s="15"/>
      <c r="C297" s="40" t="s">
        <v>21</v>
      </c>
      <c r="D297" s="34" t="s">
        <v>2</v>
      </c>
      <c r="E297" s="35" t="s">
        <v>2</v>
      </c>
      <c r="F297" s="41">
        <v>0</v>
      </c>
      <c r="G297" s="42">
        <v>0</v>
      </c>
      <c r="H297" s="43">
        <v>0</v>
      </c>
      <c r="I297" s="41">
        <v>0</v>
      </c>
      <c r="J297" s="42">
        <v>0</v>
      </c>
      <c r="K297" s="43">
        <v>0</v>
      </c>
      <c r="L297" s="41">
        <v>0</v>
      </c>
      <c r="M297" s="42">
        <v>0</v>
      </c>
      <c r="N297" s="43">
        <v>0</v>
      </c>
      <c r="O297" s="41">
        <v>0</v>
      </c>
      <c r="P297" s="42">
        <v>0</v>
      </c>
      <c r="Q297" s="43">
        <v>0</v>
      </c>
      <c r="R297" s="41">
        <v>0</v>
      </c>
      <c r="S297" s="42">
        <v>0</v>
      </c>
      <c r="T297" s="43">
        <v>0</v>
      </c>
      <c r="U297" s="41">
        <v>0</v>
      </c>
      <c r="V297" s="42">
        <v>0</v>
      </c>
      <c r="W297" s="43">
        <v>0</v>
      </c>
      <c r="X297" s="41">
        <v>0</v>
      </c>
      <c r="Y297" s="42">
        <v>0</v>
      </c>
      <c r="Z297" s="43">
        <v>0</v>
      </c>
      <c r="AA297" s="41"/>
      <c r="AB297" s="42"/>
      <c r="AC297" s="43"/>
      <c r="AD297" s="41"/>
      <c r="AE297" s="42"/>
      <c r="AF297" s="43"/>
      <c r="AG297" s="41"/>
      <c r="AH297" s="42"/>
      <c r="AI297" s="43"/>
      <c r="AK297" s="41">
        <f t="shared" si="112"/>
        <v>0</v>
      </c>
      <c r="AL297" s="42">
        <f t="shared" si="112"/>
        <v>0</v>
      </c>
      <c r="AM297" s="43">
        <f t="shared" si="112"/>
        <v>0</v>
      </c>
      <c r="AT297" s="32">
        <f>IF(LEN(E297)&lt;2,0,1)</f>
        <v>0</v>
      </c>
      <c r="AV297" s="23">
        <v>3</v>
      </c>
      <c r="AW297" s="23">
        <v>1</v>
      </c>
      <c r="AX297" s="23">
        <f>IF(AW297=AW296,AX296+1,1)</f>
        <v>4</v>
      </c>
    </row>
    <row r="298" spans="2:50" s="23" customFormat="1" hidden="1" x14ac:dyDescent="0.3">
      <c r="B298" s="15"/>
      <c r="C298" s="40" t="s">
        <v>21</v>
      </c>
      <c r="D298" s="34" t="s">
        <v>2</v>
      </c>
      <c r="E298" s="35" t="s">
        <v>2</v>
      </c>
      <c r="F298" s="41">
        <v>0</v>
      </c>
      <c r="G298" s="42">
        <v>0</v>
      </c>
      <c r="H298" s="43">
        <v>0</v>
      </c>
      <c r="I298" s="41">
        <v>0</v>
      </c>
      <c r="J298" s="42">
        <v>0</v>
      </c>
      <c r="K298" s="43">
        <v>0</v>
      </c>
      <c r="L298" s="41">
        <v>0</v>
      </c>
      <c r="M298" s="42">
        <v>0</v>
      </c>
      <c r="N298" s="43">
        <v>0</v>
      </c>
      <c r="O298" s="41">
        <v>0</v>
      </c>
      <c r="P298" s="42">
        <v>0</v>
      </c>
      <c r="Q298" s="43">
        <v>0</v>
      </c>
      <c r="R298" s="41">
        <v>0</v>
      </c>
      <c r="S298" s="42">
        <v>0</v>
      </c>
      <c r="T298" s="43">
        <v>0</v>
      </c>
      <c r="U298" s="41">
        <v>0</v>
      </c>
      <c r="V298" s="42">
        <v>0</v>
      </c>
      <c r="W298" s="43">
        <v>0</v>
      </c>
      <c r="X298" s="41">
        <v>0</v>
      </c>
      <c r="Y298" s="42">
        <v>0</v>
      </c>
      <c r="Z298" s="43">
        <v>0</v>
      </c>
      <c r="AA298" s="41"/>
      <c r="AB298" s="42"/>
      <c r="AC298" s="43"/>
      <c r="AD298" s="41"/>
      <c r="AE298" s="42"/>
      <c r="AF298" s="43"/>
      <c r="AG298" s="41"/>
      <c r="AH298" s="42"/>
      <c r="AI298" s="43"/>
      <c r="AK298" s="41">
        <f t="shared" si="112"/>
        <v>0</v>
      </c>
      <c r="AL298" s="42">
        <f t="shared" si="112"/>
        <v>0</v>
      </c>
      <c r="AM298" s="43">
        <f t="shared" si="112"/>
        <v>0</v>
      </c>
      <c r="AT298" s="32">
        <f>IF(LEN(E298)&lt;2,0,1)</f>
        <v>0</v>
      </c>
      <c r="AV298" s="23">
        <v>3</v>
      </c>
      <c r="AW298" s="23">
        <v>1</v>
      </c>
      <c r="AX298" s="23">
        <f>IF(AW298=AW297,AX297+1,1)</f>
        <v>5</v>
      </c>
    </row>
    <row r="299" spans="2:50" x14ac:dyDescent="0.3">
      <c r="B299" s="15"/>
      <c r="C299" s="44"/>
      <c r="D299" s="45"/>
      <c r="E299" s="46"/>
      <c r="F299" s="47"/>
      <c r="G299" s="48"/>
      <c r="H299" s="49"/>
      <c r="I299" s="47"/>
      <c r="J299" s="48"/>
      <c r="K299" s="49"/>
      <c r="L299" s="47"/>
      <c r="M299" s="48"/>
      <c r="N299" s="49"/>
      <c r="O299" s="47"/>
      <c r="P299" s="48"/>
      <c r="Q299" s="49"/>
      <c r="R299" s="47"/>
      <c r="S299" s="48"/>
      <c r="T299" s="49"/>
      <c r="U299" s="47"/>
      <c r="V299" s="48"/>
      <c r="W299" s="49"/>
      <c r="X299" s="47"/>
      <c r="Y299" s="48"/>
      <c r="Z299" s="49"/>
      <c r="AA299" s="47"/>
      <c r="AB299" s="48"/>
      <c r="AC299" s="49"/>
      <c r="AD299" s="47"/>
      <c r="AE299" s="48"/>
      <c r="AF299" s="49"/>
      <c r="AG299" s="47"/>
      <c r="AH299" s="48"/>
      <c r="AI299" s="49"/>
      <c r="AK299" s="47"/>
      <c r="AL299" s="48"/>
      <c r="AM299" s="49"/>
      <c r="AT299" s="32">
        <f>IF(SUM(AT294:AT298)=0,0,1)</f>
        <v>1</v>
      </c>
    </row>
    <row r="300" spans="2:50" x14ac:dyDescent="0.3">
      <c r="B300" s="15"/>
      <c r="C300" s="40"/>
      <c r="D300" s="34"/>
      <c r="E300" s="35"/>
      <c r="F300" s="41"/>
      <c r="G300" s="42"/>
      <c r="H300" s="43"/>
      <c r="I300" s="41"/>
      <c r="J300" s="42"/>
      <c r="K300" s="43"/>
      <c r="L300" s="41"/>
      <c r="M300" s="42"/>
      <c r="N300" s="43"/>
      <c r="O300" s="41"/>
      <c r="P300" s="42"/>
      <c r="Q300" s="43"/>
      <c r="R300" s="41"/>
      <c r="S300" s="42"/>
      <c r="T300" s="43"/>
      <c r="U300" s="41"/>
      <c r="V300" s="42"/>
      <c r="W300" s="43"/>
      <c r="X300" s="41"/>
      <c r="Y300" s="42"/>
      <c r="Z300" s="43"/>
      <c r="AA300" s="41"/>
      <c r="AB300" s="42"/>
      <c r="AC300" s="43"/>
      <c r="AD300" s="41"/>
      <c r="AE300" s="42"/>
      <c r="AF300" s="43"/>
      <c r="AG300" s="41"/>
      <c r="AH300" s="42"/>
      <c r="AI300" s="43"/>
      <c r="AK300" s="41"/>
      <c r="AL300" s="42"/>
      <c r="AM300" s="43"/>
      <c r="AT300" s="32">
        <f>IF(AT299=0,0,1)</f>
        <v>1</v>
      </c>
    </row>
    <row r="301" spans="2:50" x14ac:dyDescent="0.3">
      <c r="B301" s="15"/>
      <c r="C301" s="40" t="s">
        <v>22</v>
      </c>
      <c r="D301" s="34" t="s">
        <v>340</v>
      </c>
      <c r="E301" s="35" t="s">
        <v>924</v>
      </c>
      <c r="F301" s="41">
        <v>0</v>
      </c>
      <c r="G301" s="42">
        <v>0</v>
      </c>
      <c r="H301" s="43">
        <v>0</v>
      </c>
      <c r="I301" s="41">
        <v>0</v>
      </c>
      <c r="J301" s="42">
        <v>0</v>
      </c>
      <c r="K301" s="43">
        <v>0</v>
      </c>
      <c r="L301" s="41"/>
      <c r="M301" s="42"/>
      <c r="N301" s="43"/>
      <c r="O301" s="41">
        <v>0</v>
      </c>
      <c r="P301" s="42">
        <v>0</v>
      </c>
      <c r="Q301" s="43">
        <v>0</v>
      </c>
      <c r="R301" s="41">
        <v>2000</v>
      </c>
      <c r="S301" s="42">
        <v>2000</v>
      </c>
      <c r="T301" s="43">
        <v>2200</v>
      </c>
      <c r="U301" s="41">
        <v>3869</v>
      </c>
      <c r="V301" s="42">
        <v>0</v>
      </c>
      <c r="W301" s="43">
        <v>0</v>
      </c>
      <c r="X301" s="41">
        <v>0</v>
      </c>
      <c r="Y301" s="42">
        <v>0</v>
      </c>
      <c r="Z301" s="43">
        <v>0</v>
      </c>
      <c r="AA301" s="41"/>
      <c r="AB301" s="42"/>
      <c r="AC301" s="43"/>
      <c r="AD301" s="41"/>
      <c r="AE301" s="42"/>
      <c r="AF301" s="43"/>
      <c r="AG301" s="41"/>
      <c r="AH301" s="42"/>
      <c r="AI301" s="43"/>
      <c r="AK301" s="41">
        <f t="shared" ref="AK301:AM311" si="113">F301+I301+L301+O301+R301+U301+X301+AA301+AD301+AG301</f>
        <v>5869</v>
      </c>
      <c r="AL301" s="42">
        <f t="shared" si="113"/>
        <v>2000</v>
      </c>
      <c r="AM301" s="43">
        <f t="shared" si="113"/>
        <v>2200</v>
      </c>
      <c r="AT301" s="32">
        <f t="shared" ref="AT301:AT311" si="114">IF(LEN(E301)&lt;2,0,1)</f>
        <v>1</v>
      </c>
      <c r="AV301" s="23">
        <v>3</v>
      </c>
      <c r="AW301" s="23">
        <v>2</v>
      </c>
      <c r="AX301" s="23">
        <v>1</v>
      </c>
    </row>
    <row r="302" spans="2:50" ht="15" customHeight="1" x14ac:dyDescent="0.3">
      <c r="B302" s="15"/>
      <c r="C302" s="40" t="s">
        <v>22</v>
      </c>
      <c r="D302" s="34" t="s">
        <v>348</v>
      </c>
      <c r="E302" s="35" t="s">
        <v>921</v>
      </c>
      <c r="F302" s="41">
        <v>0</v>
      </c>
      <c r="G302" s="42">
        <v>0</v>
      </c>
      <c r="H302" s="43">
        <v>0</v>
      </c>
      <c r="I302" s="41">
        <v>0</v>
      </c>
      <c r="J302" s="42">
        <v>0</v>
      </c>
      <c r="K302" s="43">
        <v>0</v>
      </c>
      <c r="L302" s="41"/>
      <c r="M302" s="42"/>
      <c r="N302" s="43"/>
      <c r="O302" s="41">
        <v>0</v>
      </c>
      <c r="P302" s="42">
        <v>0</v>
      </c>
      <c r="Q302" s="43">
        <v>0</v>
      </c>
      <c r="R302" s="41">
        <v>1800</v>
      </c>
      <c r="S302" s="42">
        <v>2000</v>
      </c>
      <c r="T302" s="43">
        <v>2200</v>
      </c>
      <c r="U302" s="41">
        <v>1619</v>
      </c>
      <c r="V302" s="42">
        <v>0</v>
      </c>
      <c r="W302" s="43">
        <v>0</v>
      </c>
      <c r="X302" s="41">
        <v>0</v>
      </c>
      <c r="Y302" s="42">
        <v>0</v>
      </c>
      <c r="Z302" s="43">
        <v>0</v>
      </c>
      <c r="AA302" s="41"/>
      <c r="AB302" s="42"/>
      <c r="AC302" s="43"/>
      <c r="AD302" s="41"/>
      <c r="AE302" s="42"/>
      <c r="AF302" s="43"/>
      <c r="AG302" s="41"/>
      <c r="AH302" s="42"/>
      <c r="AI302" s="43"/>
      <c r="AK302" s="41">
        <f t="shared" si="113"/>
        <v>3419</v>
      </c>
      <c r="AL302" s="42">
        <f t="shared" si="113"/>
        <v>2000</v>
      </c>
      <c r="AM302" s="43">
        <f t="shared" si="113"/>
        <v>2200</v>
      </c>
      <c r="AT302" s="32">
        <f t="shared" si="114"/>
        <v>1</v>
      </c>
      <c r="AV302" s="23">
        <v>3</v>
      </c>
      <c r="AW302" s="23">
        <v>2</v>
      </c>
      <c r="AX302" s="23">
        <f>IF(AW302=AW301,AX301+1,1)</f>
        <v>2</v>
      </c>
    </row>
    <row r="303" spans="2:50" x14ac:dyDescent="0.3">
      <c r="B303" s="15"/>
      <c r="C303" s="40" t="s">
        <v>22</v>
      </c>
      <c r="D303" s="34" t="s">
        <v>701</v>
      </c>
      <c r="E303" s="35" t="s">
        <v>926</v>
      </c>
      <c r="F303" s="41">
        <v>0</v>
      </c>
      <c r="G303" s="42">
        <v>0</v>
      </c>
      <c r="H303" s="43">
        <v>0</v>
      </c>
      <c r="I303" s="41">
        <v>0</v>
      </c>
      <c r="J303" s="42">
        <v>0</v>
      </c>
      <c r="K303" s="43">
        <v>0</v>
      </c>
      <c r="L303" s="41"/>
      <c r="M303" s="42"/>
      <c r="N303" s="43"/>
      <c r="O303" s="41">
        <v>0</v>
      </c>
      <c r="P303" s="42">
        <v>0</v>
      </c>
      <c r="Q303" s="43">
        <v>0</v>
      </c>
      <c r="R303" s="41">
        <v>1900</v>
      </c>
      <c r="S303" s="42">
        <v>2000</v>
      </c>
      <c r="T303" s="43">
        <v>2200</v>
      </c>
      <c r="U303" s="41">
        <v>1214</v>
      </c>
      <c r="V303" s="42">
        <v>0</v>
      </c>
      <c r="W303" s="43">
        <v>0</v>
      </c>
      <c r="X303" s="41">
        <v>0</v>
      </c>
      <c r="Y303" s="42">
        <v>0</v>
      </c>
      <c r="Z303" s="43">
        <v>0</v>
      </c>
      <c r="AA303" s="41"/>
      <c r="AB303" s="42"/>
      <c r="AC303" s="43"/>
      <c r="AD303" s="41"/>
      <c r="AE303" s="42"/>
      <c r="AF303" s="43"/>
      <c r="AG303" s="41"/>
      <c r="AH303" s="42"/>
      <c r="AI303" s="43"/>
      <c r="AK303" s="41">
        <f t="shared" si="113"/>
        <v>3114</v>
      </c>
      <c r="AL303" s="42">
        <f t="shared" si="113"/>
        <v>2000</v>
      </c>
      <c r="AM303" s="43">
        <f t="shared" si="113"/>
        <v>2200</v>
      </c>
      <c r="AT303" s="32">
        <f t="shared" si="114"/>
        <v>1</v>
      </c>
      <c r="AV303" s="23">
        <v>3</v>
      </c>
      <c r="AW303" s="23">
        <v>2</v>
      </c>
      <c r="AX303" s="23">
        <f t="shared" ref="AX303:AX311" si="115">IF(AW303=AW302,AX302+1,1)</f>
        <v>3</v>
      </c>
    </row>
    <row r="304" spans="2:50" hidden="1" x14ac:dyDescent="0.3">
      <c r="B304" s="15"/>
      <c r="C304" s="40" t="s">
        <v>22</v>
      </c>
      <c r="D304" s="34" t="s">
        <v>2</v>
      </c>
      <c r="E304" s="35" t="s">
        <v>2</v>
      </c>
      <c r="F304" s="41">
        <v>0</v>
      </c>
      <c r="G304" s="42">
        <v>0</v>
      </c>
      <c r="H304" s="43">
        <v>0</v>
      </c>
      <c r="I304" s="41">
        <v>0</v>
      </c>
      <c r="J304" s="42">
        <v>0</v>
      </c>
      <c r="K304" s="43">
        <v>0</v>
      </c>
      <c r="L304" s="41">
        <v>0</v>
      </c>
      <c r="M304" s="42">
        <v>0</v>
      </c>
      <c r="N304" s="43">
        <v>0</v>
      </c>
      <c r="O304" s="41">
        <v>0</v>
      </c>
      <c r="P304" s="42">
        <v>0</v>
      </c>
      <c r="Q304" s="43">
        <v>0</v>
      </c>
      <c r="R304" s="41">
        <v>0</v>
      </c>
      <c r="S304" s="42">
        <v>0</v>
      </c>
      <c r="T304" s="43">
        <v>0</v>
      </c>
      <c r="U304" s="41">
        <v>0</v>
      </c>
      <c r="V304" s="42">
        <v>0</v>
      </c>
      <c r="W304" s="43">
        <v>0</v>
      </c>
      <c r="X304" s="41">
        <v>0</v>
      </c>
      <c r="Y304" s="42">
        <v>0</v>
      </c>
      <c r="Z304" s="43">
        <v>0</v>
      </c>
      <c r="AA304" s="41"/>
      <c r="AB304" s="42"/>
      <c r="AC304" s="43"/>
      <c r="AD304" s="41"/>
      <c r="AE304" s="42"/>
      <c r="AF304" s="43"/>
      <c r="AG304" s="41"/>
      <c r="AH304" s="42"/>
      <c r="AI304" s="43"/>
      <c r="AK304" s="41">
        <f t="shared" si="113"/>
        <v>0</v>
      </c>
      <c r="AL304" s="42">
        <f t="shared" si="113"/>
        <v>0</v>
      </c>
      <c r="AM304" s="43">
        <f t="shared" si="113"/>
        <v>0</v>
      </c>
      <c r="AT304" s="32">
        <f t="shared" si="114"/>
        <v>0</v>
      </c>
      <c r="AV304" s="23">
        <v>3</v>
      </c>
      <c r="AW304" s="23">
        <v>2</v>
      </c>
      <c r="AX304" s="23">
        <f t="shared" si="115"/>
        <v>4</v>
      </c>
    </row>
    <row r="305" spans="2:50" hidden="1" x14ac:dyDescent="0.3">
      <c r="B305" s="15"/>
      <c r="C305" s="40" t="s">
        <v>22</v>
      </c>
      <c r="D305" s="34" t="s">
        <v>2</v>
      </c>
      <c r="E305" s="35" t="s">
        <v>2</v>
      </c>
      <c r="F305" s="41">
        <v>0</v>
      </c>
      <c r="G305" s="42">
        <v>0</v>
      </c>
      <c r="H305" s="43">
        <v>0</v>
      </c>
      <c r="I305" s="41">
        <v>0</v>
      </c>
      <c r="J305" s="42">
        <v>0</v>
      </c>
      <c r="K305" s="43">
        <v>0</v>
      </c>
      <c r="L305" s="41">
        <v>0</v>
      </c>
      <c r="M305" s="42">
        <v>0</v>
      </c>
      <c r="N305" s="43">
        <v>0</v>
      </c>
      <c r="O305" s="41">
        <v>0</v>
      </c>
      <c r="P305" s="42">
        <v>0</v>
      </c>
      <c r="Q305" s="43">
        <v>0</v>
      </c>
      <c r="R305" s="41">
        <v>0</v>
      </c>
      <c r="S305" s="42">
        <v>0</v>
      </c>
      <c r="T305" s="43">
        <v>0</v>
      </c>
      <c r="U305" s="41">
        <v>0</v>
      </c>
      <c r="V305" s="42">
        <v>0</v>
      </c>
      <c r="W305" s="43">
        <v>0</v>
      </c>
      <c r="X305" s="41">
        <v>0</v>
      </c>
      <c r="Y305" s="42">
        <v>0</v>
      </c>
      <c r="Z305" s="43">
        <v>0</v>
      </c>
      <c r="AA305" s="41"/>
      <c r="AB305" s="42"/>
      <c r="AC305" s="43"/>
      <c r="AD305" s="41"/>
      <c r="AE305" s="42"/>
      <c r="AF305" s="43"/>
      <c r="AG305" s="41"/>
      <c r="AH305" s="42"/>
      <c r="AI305" s="43"/>
      <c r="AK305" s="41">
        <f t="shared" si="113"/>
        <v>0</v>
      </c>
      <c r="AL305" s="42">
        <f t="shared" si="113"/>
        <v>0</v>
      </c>
      <c r="AM305" s="43">
        <f t="shared" si="113"/>
        <v>0</v>
      </c>
      <c r="AT305" s="32">
        <f t="shared" si="114"/>
        <v>0</v>
      </c>
      <c r="AV305" s="23">
        <v>3</v>
      </c>
      <c r="AW305" s="23">
        <v>2</v>
      </c>
      <c r="AX305" s="23">
        <f t="shared" si="115"/>
        <v>5</v>
      </c>
    </row>
    <row r="306" spans="2:50" hidden="1" x14ac:dyDescent="0.3">
      <c r="B306" s="15"/>
      <c r="C306" s="40" t="s">
        <v>22</v>
      </c>
      <c r="D306" s="34" t="s">
        <v>2</v>
      </c>
      <c r="E306" s="35" t="s">
        <v>2</v>
      </c>
      <c r="F306" s="41">
        <v>0</v>
      </c>
      <c r="G306" s="42">
        <v>0</v>
      </c>
      <c r="H306" s="43">
        <v>0</v>
      </c>
      <c r="I306" s="41">
        <v>0</v>
      </c>
      <c r="J306" s="42">
        <v>0</v>
      </c>
      <c r="K306" s="43">
        <v>0</v>
      </c>
      <c r="L306" s="41">
        <v>0</v>
      </c>
      <c r="M306" s="42">
        <v>0</v>
      </c>
      <c r="N306" s="43">
        <v>0</v>
      </c>
      <c r="O306" s="41">
        <v>0</v>
      </c>
      <c r="P306" s="42">
        <v>0</v>
      </c>
      <c r="Q306" s="43">
        <v>0</v>
      </c>
      <c r="R306" s="41">
        <v>0</v>
      </c>
      <c r="S306" s="42">
        <v>0</v>
      </c>
      <c r="T306" s="43">
        <v>0</v>
      </c>
      <c r="U306" s="41">
        <v>0</v>
      </c>
      <c r="V306" s="42">
        <v>0</v>
      </c>
      <c r="W306" s="43">
        <v>0</v>
      </c>
      <c r="X306" s="41">
        <v>0</v>
      </c>
      <c r="Y306" s="42">
        <v>0</v>
      </c>
      <c r="Z306" s="43">
        <v>0</v>
      </c>
      <c r="AA306" s="41"/>
      <c r="AB306" s="42"/>
      <c r="AC306" s="43"/>
      <c r="AD306" s="41"/>
      <c r="AE306" s="42"/>
      <c r="AF306" s="43"/>
      <c r="AG306" s="41"/>
      <c r="AH306" s="42"/>
      <c r="AI306" s="43"/>
      <c r="AK306" s="41">
        <f t="shared" si="113"/>
        <v>0</v>
      </c>
      <c r="AL306" s="42">
        <f t="shared" si="113"/>
        <v>0</v>
      </c>
      <c r="AM306" s="43">
        <f t="shared" si="113"/>
        <v>0</v>
      </c>
      <c r="AT306" s="32">
        <f t="shared" si="114"/>
        <v>0</v>
      </c>
      <c r="AV306" s="23">
        <v>3</v>
      </c>
      <c r="AW306" s="23">
        <v>2</v>
      </c>
      <c r="AX306" s="23">
        <f t="shared" si="115"/>
        <v>6</v>
      </c>
    </row>
    <row r="307" spans="2:50" hidden="1" x14ac:dyDescent="0.3">
      <c r="B307" s="15"/>
      <c r="C307" s="40" t="s">
        <v>22</v>
      </c>
      <c r="D307" s="34" t="s">
        <v>2</v>
      </c>
      <c r="E307" s="35" t="s">
        <v>2</v>
      </c>
      <c r="F307" s="41">
        <v>0</v>
      </c>
      <c r="G307" s="42">
        <v>0</v>
      </c>
      <c r="H307" s="43">
        <v>0</v>
      </c>
      <c r="I307" s="41">
        <v>0</v>
      </c>
      <c r="J307" s="42">
        <v>0</v>
      </c>
      <c r="K307" s="43">
        <v>0</v>
      </c>
      <c r="L307" s="41">
        <v>0</v>
      </c>
      <c r="M307" s="42">
        <v>0</v>
      </c>
      <c r="N307" s="43">
        <v>0</v>
      </c>
      <c r="O307" s="41">
        <v>0</v>
      </c>
      <c r="P307" s="42">
        <v>0</v>
      </c>
      <c r="Q307" s="43">
        <v>0</v>
      </c>
      <c r="R307" s="41">
        <v>0</v>
      </c>
      <c r="S307" s="42">
        <v>0</v>
      </c>
      <c r="T307" s="43">
        <v>0</v>
      </c>
      <c r="U307" s="41">
        <v>0</v>
      </c>
      <c r="V307" s="42">
        <v>0</v>
      </c>
      <c r="W307" s="43">
        <v>0</v>
      </c>
      <c r="X307" s="41">
        <v>0</v>
      </c>
      <c r="Y307" s="42">
        <v>0</v>
      </c>
      <c r="Z307" s="43">
        <v>0</v>
      </c>
      <c r="AA307" s="41"/>
      <c r="AB307" s="42"/>
      <c r="AC307" s="43"/>
      <c r="AD307" s="41"/>
      <c r="AE307" s="42"/>
      <c r="AF307" s="43"/>
      <c r="AG307" s="41"/>
      <c r="AH307" s="42"/>
      <c r="AI307" s="43"/>
      <c r="AK307" s="41">
        <f t="shared" si="113"/>
        <v>0</v>
      </c>
      <c r="AL307" s="42">
        <f t="shared" si="113"/>
        <v>0</v>
      </c>
      <c r="AM307" s="43">
        <f t="shared" si="113"/>
        <v>0</v>
      </c>
      <c r="AT307" s="32">
        <f t="shared" si="114"/>
        <v>0</v>
      </c>
      <c r="AV307" s="23">
        <v>3</v>
      </c>
      <c r="AW307" s="23">
        <v>2</v>
      </c>
      <c r="AX307" s="23">
        <f t="shared" si="115"/>
        <v>7</v>
      </c>
    </row>
    <row r="308" spans="2:50" hidden="1" x14ac:dyDescent="0.3">
      <c r="B308" s="15"/>
      <c r="C308" s="40" t="s">
        <v>22</v>
      </c>
      <c r="D308" s="34" t="s">
        <v>2</v>
      </c>
      <c r="E308" s="35" t="s">
        <v>2</v>
      </c>
      <c r="F308" s="41">
        <v>0</v>
      </c>
      <c r="G308" s="42">
        <v>0</v>
      </c>
      <c r="H308" s="43">
        <v>0</v>
      </c>
      <c r="I308" s="41">
        <v>0</v>
      </c>
      <c r="J308" s="42">
        <v>0</v>
      </c>
      <c r="K308" s="43">
        <v>0</v>
      </c>
      <c r="L308" s="41">
        <v>0</v>
      </c>
      <c r="M308" s="42">
        <v>0</v>
      </c>
      <c r="N308" s="43">
        <v>0</v>
      </c>
      <c r="O308" s="41">
        <v>0</v>
      </c>
      <c r="P308" s="42">
        <v>0</v>
      </c>
      <c r="Q308" s="43">
        <v>0</v>
      </c>
      <c r="R308" s="41">
        <v>0</v>
      </c>
      <c r="S308" s="42">
        <v>0</v>
      </c>
      <c r="T308" s="43">
        <v>0</v>
      </c>
      <c r="U308" s="41">
        <v>0</v>
      </c>
      <c r="V308" s="42">
        <v>0</v>
      </c>
      <c r="W308" s="43">
        <v>0</v>
      </c>
      <c r="X308" s="41">
        <v>0</v>
      </c>
      <c r="Y308" s="42">
        <v>0</v>
      </c>
      <c r="Z308" s="43">
        <v>0</v>
      </c>
      <c r="AA308" s="41"/>
      <c r="AB308" s="42"/>
      <c r="AC308" s="43"/>
      <c r="AD308" s="41"/>
      <c r="AE308" s="42"/>
      <c r="AF308" s="43"/>
      <c r="AG308" s="41"/>
      <c r="AH308" s="42"/>
      <c r="AI308" s="43"/>
      <c r="AK308" s="41">
        <f t="shared" si="113"/>
        <v>0</v>
      </c>
      <c r="AL308" s="42">
        <f t="shared" si="113"/>
        <v>0</v>
      </c>
      <c r="AM308" s="43">
        <f t="shared" si="113"/>
        <v>0</v>
      </c>
      <c r="AT308" s="32">
        <f t="shared" si="114"/>
        <v>0</v>
      </c>
      <c r="AV308" s="23">
        <v>3</v>
      </c>
      <c r="AW308" s="23">
        <v>2</v>
      </c>
      <c r="AX308" s="23">
        <f t="shared" si="115"/>
        <v>8</v>
      </c>
    </row>
    <row r="309" spans="2:50" hidden="1" x14ac:dyDescent="0.3">
      <c r="B309" s="15"/>
      <c r="C309" s="40" t="s">
        <v>22</v>
      </c>
      <c r="D309" s="34" t="s">
        <v>2</v>
      </c>
      <c r="E309" s="35" t="s">
        <v>2</v>
      </c>
      <c r="F309" s="41">
        <v>0</v>
      </c>
      <c r="G309" s="42">
        <v>0</v>
      </c>
      <c r="H309" s="43">
        <v>0</v>
      </c>
      <c r="I309" s="41">
        <v>0</v>
      </c>
      <c r="J309" s="42">
        <v>0</v>
      </c>
      <c r="K309" s="43">
        <v>0</v>
      </c>
      <c r="L309" s="41">
        <v>0</v>
      </c>
      <c r="M309" s="42">
        <v>0</v>
      </c>
      <c r="N309" s="43">
        <v>0</v>
      </c>
      <c r="O309" s="41">
        <v>0</v>
      </c>
      <c r="P309" s="42">
        <v>0</v>
      </c>
      <c r="Q309" s="43">
        <v>0</v>
      </c>
      <c r="R309" s="41">
        <v>0</v>
      </c>
      <c r="S309" s="42">
        <v>0</v>
      </c>
      <c r="T309" s="43">
        <v>0</v>
      </c>
      <c r="U309" s="41">
        <v>0</v>
      </c>
      <c r="V309" s="42">
        <v>0</v>
      </c>
      <c r="W309" s="43">
        <v>0</v>
      </c>
      <c r="X309" s="41">
        <v>0</v>
      </c>
      <c r="Y309" s="42">
        <v>0</v>
      </c>
      <c r="Z309" s="43">
        <v>0</v>
      </c>
      <c r="AA309" s="41"/>
      <c r="AB309" s="42"/>
      <c r="AC309" s="43"/>
      <c r="AD309" s="41"/>
      <c r="AE309" s="42"/>
      <c r="AF309" s="43"/>
      <c r="AG309" s="41"/>
      <c r="AH309" s="42"/>
      <c r="AI309" s="43"/>
      <c r="AK309" s="41">
        <f t="shared" si="113"/>
        <v>0</v>
      </c>
      <c r="AL309" s="42">
        <f t="shared" si="113"/>
        <v>0</v>
      </c>
      <c r="AM309" s="43">
        <f t="shared" si="113"/>
        <v>0</v>
      </c>
      <c r="AT309" s="32">
        <f t="shared" si="114"/>
        <v>0</v>
      </c>
      <c r="AV309" s="23">
        <v>3</v>
      </c>
      <c r="AW309" s="23">
        <v>2</v>
      </c>
      <c r="AX309" s="23">
        <f t="shared" si="115"/>
        <v>9</v>
      </c>
    </row>
    <row r="310" spans="2:50" hidden="1" x14ac:dyDescent="0.3">
      <c r="B310" s="15"/>
      <c r="C310" s="40" t="s">
        <v>22</v>
      </c>
      <c r="D310" s="34" t="s">
        <v>2</v>
      </c>
      <c r="E310" s="35" t="s">
        <v>2</v>
      </c>
      <c r="F310" s="41">
        <v>0</v>
      </c>
      <c r="G310" s="42">
        <v>0</v>
      </c>
      <c r="H310" s="43">
        <v>0</v>
      </c>
      <c r="I310" s="41">
        <v>0</v>
      </c>
      <c r="J310" s="42">
        <v>0</v>
      </c>
      <c r="K310" s="43">
        <v>0</v>
      </c>
      <c r="L310" s="41">
        <v>0</v>
      </c>
      <c r="M310" s="42">
        <v>0</v>
      </c>
      <c r="N310" s="43">
        <v>0</v>
      </c>
      <c r="O310" s="41">
        <v>0</v>
      </c>
      <c r="P310" s="42">
        <v>0</v>
      </c>
      <c r="Q310" s="43">
        <v>0</v>
      </c>
      <c r="R310" s="41">
        <v>0</v>
      </c>
      <c r="S310" s="42">
        <v>0</v>
      </c>
      <c r="T310" s="43">
        <v>0</v>
      </c>
      <c r="U310" s="41">
        <v>0</v>
      </c>
      <c r="V310" s="42">
        <v>0</v>
      </c>
      <c r="W310" s="43">
        <v>0</v>
      </c>
      <c r="X310" s="41">
        <v>0</v>
      </c>
      <c r="Y310" s="42">
        <v>0</v>
      </c>
      <c r="Z310" s="43">
        <v>0</v>
      </c>
      <c r="AA310" s="41"/>
      <c r="AB310" s="42"/>
      <c r="AC310" s="43"/>
      <c r="AD310" s="41"/>
      <c r="AE310" s="42"/>
      <c r="AF310" s="43"/>
      <c r="AG310" s="41"/>
      <c r="AH310" s="42"/>
      <c r="AI310" s="43"/>
      <c r="AK310" s="41">
        <f t="shared" si="113"/>
        <v>0</v>
      </c>
      <c r="AL310" s="42">
        <f t="shared" si="113"/>
        <v>0</v>
      </c>
      <c r="AM310" s="43">
        <f t="shared" si="113"/>
        <v>0</v>
      </c>
      <c r="AT310" s="32">
        <f t="shared" si="114"/>
        <v>0</v>
      </c>
      <c r="AV310" s="23">
        <v>3</v>
      </c>
      <c r="AW310" s="23">
        <v>2</v>
      </c>
      <c r="AX310" s="23">
        <f t="shared" si="115"/>
        <v>10</v>
      </c>
    </row>
    <row r="311" spans="2:50" x14ac:dyDescent="0.3">
      <c r="B311" s="15"/>
      <c r="C311" s="40" t="s">
        <v>23</v>
      </c>
      <c r="D311" s="34" t="s">
        <v>702</v>
      </c>
      <c r="E311" s="35" t="s">
        <v>925</v>
      </c>
      <c r="F311" s="41">
        <v>0</v>
      </c>
      <c r="G311" s="42">
        <v>0</v>
      </c>
      <c r="H311" s="43">
        <v>0</v>
      </c>
      <c r="I311" s="41">
        <v>0</v>
      </c>
      <c r="J311" s="42">
        <v>0</v>
      </c>
      <c r="K311" s="43">
        <v>0</v>
      </c>
      <c r="L311" s="41"/>
      <c r="M311" s="42"/>
      <c r="N311" s="43"/>
      <c r="O311" s="41">
        <v>0</v>
      </c>
      <c r="P311" s="42">
        <v>0</v>
      </c>
      <c r="Q311" s="43">
        <v>0</v>
      </c>
      <c r="R311" s="41">
        <v>1400</v>
      </c>
      <c r="S311" s="42">
        <v>1500</v>
      </c>
      <c r="T311" s="43">
        <v>1700</v>
      </c>
      <c r="U311" s="41">
        <v>1222</v>
      </c>
      <c r="V311" s="42">
        <v>0</v>
      </c>
      <c r="W311" s="43">
        <v>0</v>
      </c>
      <c r="X311" s="41">
        <v>0</v>
      </c>
      <c r="Y311" s="42">
        <v>0</v>
      </c>
      <c r="Z311" s="43">
        <v>0</v>
      </c>
      <c r="AA311" s="41"/>
      <c r="AB311" s="42"/>
      <c r="AC311" s="43"/>
      <c r="AD311" s="41"/>
      <c r="AE311" s="42"/>
      <c r="AF311" s="43"/>
      <c r="AG311" s="41"/>
      <c r="AH311" s="42"/>
      <c r="AI311" s="43"/>
      <c r="AK311" s="41">
        <f t="shared" si="113"/>
        <v>2622</v>
      </c>
      <c r="AL311" s="42">
        <f t="shared" si="113"/>
        <v>1500</v>
      </c>
      <c r="AM311" s="43">
        <f t="shared" si="113"/>
        <v>1700</v>
      </c>
      <c r="AT311" s="32">
        <f t="shared" si="114"/>
        <v>1</v>
      </c>
      <c r="AV311" s="23">
        <v>3</v>
      </c>
      <c r="AW311" s="23">
        <v>3</v>
      </c>
      <c r="AX311" s="23">
        <f t="shared" si="115"/>
        <v>1</v>
      </c>
    </row>
    <row r="312" spans="2:50" x14ac:dyDescent="0.3">
      <c r="B312" s="15"/>
      <c r="C312" s="50" t="str">
        <f>IF(LEN(E311)&lt;1,"","Total: " &amp; LEFT(E311,LEN(E311)-21) &amp; "Municipalities")</f>
        <v>Total: Sedibeng Municipalities</v>
      </c>
      <c r="D312" s="51"/>
      <c r="E312" s="52"/>
      <c r="F312" s="53">
        <f t="shared" ref="F312:K312" si="116">SUM(F301:F311)</f>
        <v>0</v>
      </c>
      <c r="G312" s="54">
        <f t="shared" si="116"/>
        <v>0</v>
      </c>
      <c r="H312" s="55">
        <f t="shared" si="116"/>
        <v>0</v>
      </c>
      <c r="I312" s="53">
        <f t="shared" si="116"/>
        <v>0</v>
      </c>
      <c r="J312" s="54">
        <f t="shared" si="116"/>
        <v>0</v>
      </c>
      <c r="K312" s="55">
        <f t="shared" si="116"/>
        <v>0</v>
      </c>
      <c r="L312" s="53"/>
      <c r="M312" s="54"/>
      <c r="N312" s="55"/>
      <c r="O312" s="53">
        <f t="shared" ref="O312:W312" si="117">SUM(O301:O311)</f>
        <v>0</v>
      </c>
      <c r="P312" s="54">
        <f t="shared" si="117"/>
        <v>0</v>
      </c>
      <c r="Q312" s="55">
        <f t="shared" si="117"/>
        <v>0</v>
      </c>
      <c r="R312" s="53">
        <f t="shared" si="117"/>
        <v>7100</v>
      </c>
      <c r="S312" s="54">
        <f t="shared" si="117"/>
        <v>7500</v>
      </c>
      <c r="T312" s="55">
        <f t="shared" si="117"/>
        <v>8300</v>
      </c>
      <c r="U312" s="53">
        <f t="shared" si="117"/>
        <v>7924</v>
      </c>
      <c r="V312" s="54">
        <f t="shared" si="117"/>
        <v>0</v>
      </c>
      <c r="W312" s="55">
        <f t="shared" si="117"/>
        <v>0</v>
      </c>
      <c r="X312" s="53">
        <f>SUM(X301:X311)</f>
        <v>0</v>
      </c>
      <c r="Y312" s="54">
        <f>SUM(Y301:Y311)</f>
        <v>0</v>
      </c>
      <c r="Z312" s="55">
        <f>SUM(Z301:Z311)</f>
        <v>0</v>
      </c>
      <c r="AA312" s="53"/>
      <c r="AB312" s="54"/>
      <c r="AC312" s="55"/>
      <c r="AD312" s="53"/>
      <c r="AE312" s="54"/>
      <c r="AF312" s="55"/>
      <c r="AG312" s="53"/>
      <c r="AH312" s="54"/>
      <c r="AI312" s="55"/>
      <c r="AK312" s="53">
        <f>SUM(AK301:AK311)</f>
        <v>15024</v>
      </c>
      <c r="AL312" s="54">
        <f>SUM(AL301:AL311)</f>
        <v>7500</v>
      </c>
      <c r="AM312" s="55">
        <f>SUM(AM301:AM311)</f>
        <v>8300</v>
      </c>
      <c r="AT312" s="32">
        <f>IF(SUM(AT301:AT311)=0,0,1)</f>
        <v>1</v>
      </c>
    </row>
    <row r="313" spans="2:50" ht="15" customHeight="1" x14ac:dyDescent="0.3">
      <c r="B313" s="15"/>
      <c r="C313" s="40"/>
      <c r="D313" s="34"/>
      <c r="E313" s="35"/>
      <c r="F313" s="41"/>
      <c r="G313" s="42"/>
      <c r="H313" s="43"/>
      <c r="I313" s="41"/>
      <c r="J313" s="42"/>
      <c r="K313" s="43"/>
      <c r="L313" s="41"/>
      <c r="M313" s="42"/>
      <c r="N313" s="43"/>
      <c r="O313" s="41"/>
      <c r="P313" s="42"/>
      <c r="Q313" s="43"/>
      <c r="R313" s="41"/>
      <c r="S313" s="42"/>
      <c r="T313" s="43"/>
      <c r="U313" s="41"/>
      <c r="V313" s="42"/>
      <c r="W313" s="43"/>
      <c r="X313" s="41"/>
      <c r="Y313" s="42"/>
      <c r="Z313" s="43"/>
      <c r="AA313" s="41"/>
      <c r="AB313" s="42"/>
      <c r="AC313" s="43"/>
      <c r="AD313" s="41"/>
      <c r="AE313" s="42"/>
      <c r="AF313" s="43"/>
      <c r="AG313" s="41"/>
      <c r="AH313" s="42"/>
      <c r="AI313" s="43"/>
      <c r="AK313" s="41"/>
      <c r="AL313" s="42"/>
      <c r="AM313" s="43"/>
      <c r="AT313" s="32">
        <f>IF(AT312=0,0,1)</f>
        <v>1</v>
      </c>
    </row>
    <row r="314" spans="2:50" ht="15" customHeight="1" x14ac:dyDescent="0.3">
      <c r="B314" s="15"/>
      <c r="C314" s="40" t="s">
        <v>22</v>
      </c>
      <c r="D314" s="34" t="s">
        <v>703</v>
      </c>
      <c r="E314" s="35" t="s">
        <v>929</v>
      </c>
      <c r="F314" s="41">
        <v>0</v>
      </c>
      <c r="G314" s="42">
        <v>0</v>
      </c>
      <c r="H314" s="43">
        <v>0</v>
      </c>
      <c r="I314" s="41">
        <v>0</v>
      </c>
      <c r="J314" s="42">
        <v>0</v>
      </c>
      <c r="K314" s="43">
        <v>0</v>
      </c>
      <c r="L314" s="41"/>
      <c r="M314" s="42"/>
      <c r="N314" s="43"/>
      <c r="O314" s="41">
        <v>0</v>
      </c>
      <c r="P314" s="42">
        <v>0</v>
      </c>
      <c r="Q314" s="43">
        <v>0</v>
      </c>
      <c r="R314" s="41">
        <v>1800</v>
      </c>
      <c r="S314" s="42">
        <v>1900</v>
      </c>
      <c r="T314" s="43">
        <v>2100</v>
      </c>
      <c r="U314" s="41">
        <v>2501</v>
      </c>
      <c r="V314" s="42">
        <v>0</v>
      </c>
      <c r="W314" s="43">
        <v>0</v>
      </c>
      <c r="X314" s="41">
        <v>0</v>
      </c>
      <c r="Y314" s="42">
        <v>0</v>
      </c>
      <c r="Z314" s="43">
        <v>0</v>
      </c>
      <c r="AA314" s="41"/>
      <c r="AB314" s="42"/>
      <c r="AC314" s="43"/>
      <c r="AD314" s="41"/>
      <c r="AE314" s="42"/>
      <c r="AF314" s="43"/>
      <c r="AG314" s="41"/>
      <c r="AH314" s="42"/>
      <c r="AI314" s="43"/>
      <c r="AK314" s="41">
        <f t="shared" ref="AK314:AM324" si="118">F314+I314+L314+O314+R314+U314+X314+AA314+AD314+AG314</f>
        <v>4301</v>
      </c>
      <c r="AL314" s="42">
        <f t="shared" si="118"/>
        <v>1900</v>
      </c>
      <c r="AM314" s="43">
        <f t="shared" si="118"/>
        <v>2100</v>
      </c>
      <c r="AT314" s="32">
        <f t="shared" ref="AT314:AT324" si="119">IF(LEN(E314)&lt;2,0,1)</f>
        <v>1</v>
      </c>
      <c r="AV314" s="23">
        <v>3</v>
      </c>
      <c r="AW314" s="23">
        <v>4</v>
      </c>
      <c r="AX314" s="23">
        <v>1</v>
      </c>
    </row>
    <row r="315" spans="2:50" ht="15" customHeight="1" x14ac:dyDescent="0.3">
      <c r="B315" s="15"/>
      <c r="C315" s="40" t="s">
        <v>22</v>
      </c>
      <c r="D315" s="34" t="s">
        <v>704</v>
      </c>
      <c r="E315" s="35" t="s">
        <v>928</v>
      </c>
      <c r="F315" s="41">
        <v>0</v>
      </c>
      <c r="G315" s="42">
        <v>0</v>
      </c>
      <c r="H315" s="43">
        <v>0</v>
      </c>
      <c r="I315" s="41">
        <v>0</v>
      </c>
      <c r="J315" s="42">
        <v>0</v>
      </c>
      <c r="K315" s="43">
        <v>0</v>
      </c>
      <c r="L315" s="41"/>
      <c r="M315" s="42"/>
      <c r="N315" s="43"/>
      <c r="O315" s="41">
        <v>0</v>
      </c>
      <c r="P315" s="42">
        <v>0</v>
      </c>
      <c r="Q315" s="43">
        <v>0</v>
      </c>
      <c r="R315" s="41">
        <v>2800</v>
      </c>
      <c r="S315" s="42">
        <v>2800</v>
      </c>
      <c r="T315" s="43">
        <v>2900</v>
      </c>
      <c r="U315" s="41">
        <v>1232</v>
      </c>
      <c r="V315" s="42">
        <v>0</v>
      </c>
      <c r="W315" s="43">
        <v>0</v>
      </c>
      <c r="X315" s="41">
        <v>0</v>
      </c>
      <c r="Y315" s="42">
        <v>0</v>
      </c>
      <c r="Z315" s="43">
        <v>0</v>
      </c>
      <c r="AA315" s="41"/>
      <c r="AB315" s="42"/>
      <c r="AC315" s="43"/>
      <c r="AD315" s="41"/>
      <c r="AE315" s="42"/>
      <c r="AF315" s="43"/>
      <c r="AG315" s="41"/>
      <c r="AH315" s="42"/>
      <c r="AI315" s="43"/>
      <c r="AK315" s="41">
        <f t="shared" si="118"/>
        <v>4032</v>
      </c>
      <c r="AL315" s="42">
        <f t="shared" si="118"/>
        <v>2800</v>
      </c>
      <c r="AM315" s="43">
        <f t="shared" si="118"/>
        <v>2900</v>
      </c>
      <c r="AT315" s="32">
        <f t="shared" si="119"/>
        <v>1</v>
      </c>
      <c r="AV315" s="23">
        <v>3</v>
      </c>
      <c r="AW315" s="23">
        <v>4</v>
      </c>
      <c r="AX315" s="23">
        <f>IF(AW315=AW314,AX314+1,1)</f>
        <v>2</v>
      </c>
    </row>
    <row r="316" spans="2:50" x14ac:dyDescent="0.3">
      <c r="B316" s="15"/>
      <c r="C316" s="40" t="s">
        <v>22</v>
      </c>
      <c r="D316" s="34" t="s">
        <v>353</v>
      </c>
      <c r="E316" s="35" t="s">
        <v>927</v>
      </c>
      <c r="F316" s="41">
        <v>0</v>
      </c>
      <c r="G316" s="42">
        <v>0</v>
      </c>
      <c r="H316" s="43">
        <v>0</v>
      </c>
      <c r="I316" s="41">
        <v>0</v>
      </c>
      <c r="J316" s="42">
        <v>0</v>
      </c>
      <c r="K316" s="43">
        <v>0</v>
      </c>
      <c r="L316" s="41"/>
      <c r="M316" s="42"/>
      <c r="N316" s="43"/>
      <c r="O316" s="41">
        <v>0</v>
      </c>
      <c r="P316" s="42">
        <v>0</v>
      </c>
      <c r="Q316" s="43">
        <v>0</v>
      </c>
      <c r="R316" s="41">
        <v>2300</v>
      </c>
      <c r="S316" s="42">
        <v>2300</v>
      </c>
      <c r="T316" s="43">
        <v>2200</v>
      </c>
      <c r="U316" s="41">
        <v>1728</v>
      </c>
      <c r="V316" s="42">
        <v>0</v>
      </c>
      <c r="W316" s="43">
        <v>0</v>
      </c>
      <c r="X316" s="41">
        <v>0</v>
      </c>
      <c r="Y316" s="42">
        <v>0</v>
      </c>
      <c r="Z316" s="43">
        <v>0</v>
      </c>
      <c r="AA316" s="41"/>
      <c r="AB316" s="42"/>
      <c r="AC316" s="43"/>
      <c r="AD316" s="41"/>
      <c r="AE316" s="42"/>
      <c r="AF316" s="43"/>
      <c r="AG316" s="41"/>
      <c r="AH316" s="42"/>
      <c r="AI316" s="43"/>
      <c r="AK316" s="41">
        <f t="shared" si="118"/>
        <v>4028</v>
      </c>
      <c r="AL316" s="42">
        <f t="shared" si="118"/>
        <v>2300</v>
      </c>
      <c r="AM316" s="43">
        <f t="shared" si="118"/>
        <v>2200</v>
      </c>
      <c r="AT316" s="32">
        <f t="shared" si="119"/>
        <v>1</v>
      </c>
      <c r="AV316" s="23">
        <v>3</v>
      </c>
      <c r="AW316" s="23">
        <v>4</v>
      </c>
      <c r="AX316" s="23">
        <f t="shared" ref="AX316:AX324" si="120">IF(AW316=AW315,AX315+1,1)</f>
        <v>3</v>
      </c>
    </row>
    <row r="317" spans="2:50" hidden="1" x14ac:dyDescent="0.3">
      <c r="B317" s="15"/>
      <c r="C317" s="40" t="s">
        <v>22</v>
      </c>
      <c r="D317" s="34" t="s">
        <v>2</v>
      </c>
      <c r="E317" s="35" t="s">
        <v>2</v>
      </c>
      <c r="F317" s="41">
        <v>0</v>
      </c>
      <c r="G317" s="42">
        <v>0</v>
      </c>
      <c r="H317" s="43">
        <v>0</v>
      </c>
      <c r="I317" s="41">
        <v>0</v>
      </c>
      <c r="J317" s="42">
        <v>0</v>
      </c>
      <c r="K317" s="43">
        <v>0</v>
      </c>
      <c r="L317" s="41">
        <v>0</v>
      </c>
      <c r="M317" s="42">
        <v>0</v>
      </c>
      <c r="N317" s="43">
        <v>0</v>
      </c>
      <c r="O317" s="41">
        <v>0</v>
      </c>
      <c r="P317" s="42">
        <v>0</v>
      </c>
      <c r="Q317" s="43">
        <v>0</v>
      </c>
      <c r="R317" s="41">
        <v>0</v>
      </c>
      <c r="S317" s="42">
        <v>0</v>
      </c>
      <c r="T317" s="43">
        <v>0</v>
      </c>
      <c r="U317" s="41">
        <v>0</v>
      </c>
      <c r="V317" s="42">
        <v>0</v>
      </c>
      <c r="W317" s="43">
        <v>0</v>
      </c>
      <c r="X317" s="41">
        <v>0</v>
      </c>
      <c r="Y317" s="42">
        <v>0</v>
      </c>
      <c r="Z317" s="43">
        <v>0</v>
      </c>
      <c r="AA317" s="41"/>
      <c r="AB317" s="42"/>
      <c r="AC317" s="43"/>
      <c r="AD317" s="41"/>
      <c r="AE317" s="42"/>
      <c r="AF317" s="43"/>
      <c r="AG317" s="41"/>
      <c r="AH317" s="42"/>
      <c r="AI317" s="43"/>
      <c r="AK317" s="41">
        <f t="shared" si="118"/>
        <v>0</v>
      </c>
      <c r="AL317" s="42">
        <f t="shared" si="118"/>
        <v>0</v>
      </c>
      <c r="AM317" s="43">
        <f t="shared" si="118"/>
        <v>0</v>
      </c>
      <c r="AT317" s="32">
        <f t="shared" si="119"/>
        <v>0</v>
      </c>
      <c r="AV317" s="23">
        <v>3</v>
      </c>
      <c r="AW317" s="23">
        <v>4</v>
      </c>
      <c r="AX317" s="23">
        <f t="shared" si="120"/>
        <v>4</v>
      </c>
    </row>
    <row r="318" spans="2:50" hidden="1" x14ac:dyDescent="0.3">
      <c r="B318" s="15"/>
      <c r="C318" s="40" t="s">
        <v>22</v>
      </c>
      <c r="D318" s="34" t="s">
        <v>2</v>
      </c>
      <c r="E318" s="35" t="s">
        <v>2</v>
      </c>
      <c r="F318" s="41">
        <v>0</v>
      </c>
      <c r="G318" s="42">
        <v>0</v>
      </c>
      <c r="H318" s="43">
        <v>0</v>
      </c>
      <c r="I318" s="41">
        <v>0</v>
      </c>
      <c r="J318" s="42">
        <v>0</v>
      </c>
      <c r="K318" s="43">
        <v>0</v>
      </c>
      <c r="L318" s="41">
        <v>0</v>
      </c>
      <c r="M318" s="42">
        <v>0</v>
      </c>
      <c r="N318" s="43">
        <v>0</v>
      </c>
      <c r="O318" s="41">
        <v>0</v>
      </c>
      <c r="P318" s="42">
        <v>0</v>
      </c>
      <c r="Q318" s="43">
        <v>0</v>
      </c>
      <c r="R318" s="41">
        <v>0</v>
      </c>
      <c r="S318" s="42">
        <v>0</v>
      </c>
      <c r="T318" s="43">
        <v>0</v>
      </c>
      <c r="U318" s="41">
        <v>0</v>
      </c>
      <c r="V318" s="42">
        <v>0</v>
      </c>
      <c r="W318" s="43">
        <v>0</v>
      </c>
      <c r="X318" s="41">
        <v>0</v>
      </c>
      <c r="Y318" s="42">
        <v>0</v>
      </c>
      <c r="Z318" s="43">
        <v>0</v>
      </c>
      <c r="AA318" s="41"/>
      <c r="AB318" s="42"/>
      <c r="AC318" s="43"/>
      <c r="AD318" s="41"/>
      <c r="AE318" s="42"/>
      <c r="AF318" s="43"/>
      <c r="AG318" s="41"/>
      <c r="AH318" s="42"/>
      <c r="AI318" s="43"/>
      <c r="AK318" s="41">
        <f t="shared" si="118"/>
        <v>0</v>
      </c>
      <c r="AL318" s="42">
        <f t="shared" si="118"/>
        <v>0</v>
      </c>
      <c r="AM318" s="43">
        <f t="shared" si="118"/>
        <v>0</v>
      </c>
      <c r="AT318" s="32">
        <f t="shared" si="119"/>
        <v>0</v>
      </c>
      <c r="AV318" s="23">
        <v>3</v>
      </c>
      <c r="AW318" s="23">
        <v>4</v>
      </c>
      <c r="AX318" s="23">
        <f t="shared" si="120"/>
        <v>5</v>
      </c>
    </row>
    <row r="319" spans="2:50" hidden="1" x14ac:dyDescent="0.3">
      <c r="B319" s="15"/>
      <c r="C319" s="40" t="s">
        <v>22</v>
      </c>
      <c r="D319" s="34" t="s">
        <v>2</v>
      </c>
      <c r="E319" s="35" t="s">
        <v>2</v>
      </c>
      <c r="F319" s="41">
        <v>0</v>
      </c>
      <c r="G319" s="42">
        <v>0</v>
      </c>
      <c r="H319" s="43">
        <v>0</v>
      </c>
      <c r="I319" s="41">
        <v>0</v>
      </c>
      <c r="J319" s="42">
        <v>0</v>
      </c>
      <c r="K319" s="43">
        <v>0</v>
      </c>
      <c r="L319" s="41">
        <v>0</v>
      </c>
      <c r="M319" s="42">
        <v>0</v>
      </c>
      <c r="N319" s="43">
        <v>0</v>
      </c>
      <c r="O319" s="41">
        <v>0</v>
      </c>
      <c r="P319" s="42">
        <v>0</v>
      </c>
      <c r="Q319" s="43">
        <v>0</v>
      </c>
      <c r="R319" s="41">
        <v>0</v>
      </c>
      <c r="S319" s="42">
        <v>0</v>
      </c>
      <c r="T319" s="43">
        <v>0</v>
      </c>
      <c r="U319" s="41">
        <v>0</v>
      </c>
      <c r="V319" s="42">
        <v>0</v>
      </c>
      <c r="W319" s="43">
        <v>0</v>
      </c>
      <c r="X319" s="41">
        <v>0</v>
      </c>
      <c r="Y319" s="42">
        <v>0</v>
      </c>
      <c r="Z319" s="43">
        <v>0</v>
      </c>
      <c r="AA319" s="41"/>
      <c r="AB319" s="42"/>
      <c r="AC319" s="43"/>
      <c r="AD319" s="41"/>
      <c r="AE319" s="42"/>
      <c r="AF319" s="43"/>
      <c r="AG319" s="41"/>
      <c r="AH319" s="42"/>
      <c r="AI319" s="43"/>
      <c r="AK319" s="41">
        <f t="shared" si="118"/>
        <v>0</v>
      </c>
      <c r="AL319" s="42">
        <f t="shared" si="118"/>
        <v>0</v>
      </c>
      <c r="AM319" s="43">
        <f t="shared" si="118"/>
        <v>0</v>
      </c>
      <c r="AT319" s="32">
        <f t="shared" si="119"/>
        <v>0</v>
      </c>
      <c r="AV319" s="23">
        <v>3</v>
      </c>
      <c r="AW319" s="23">
        <v>4</v>
      </c>
      <c r="AX319" s="23">
        <f t="shared" si="120"/>
        <v>6</v>
      </c>
    </row>
    <row r="320" spans="2:50" hidden="1" x14ac:dyDescent="0.3">
      <c r="B320" s="15"/>
      <c r="C320" s="40" t="s">
        <v>22</v>
      </c>
      <c r="D320" s="34" t="s">
        <v>2</v>
      </c>
      <c r="E320" s="35" t="s">
        <v>2</v>
      </c>
      <c r="F320" s="41">
        <v>0</v>
      </c>
      <c r="G320" s="42">
        <v>0</v>
      </c>
      <c r="H320" s="43">
        <v>0</v>
      </c>
      <c r="I320" s="41">
        <v>0</v>
      </c>
      <c r="J320" s="42">
        <v>0</v>
      </c>
      <c r="K320" s="43">
        <v>0</v>
      </c>
      <c r="L320" s="41">
        <v>0</v>
      </c>
      <c r="M320" s="42">
        <v>0</v>
      </c>
      <c r="N320" s="43">
        <v>0</v>
      </c>
      <c r="O320" s="41">
        <v>0</v>
      </c>
      <c r="P320" s="42">
        <v>0</v>
      </c>
      <c r="Q320" s="43">
        <v>0</v>
      </c>
      <c r="R320" s="41">
        <v>0</v>
      </c>
      <c r="S320" s="42">
        <v>0</v>
      </c>
      <c r="T320" s="43">
        <v>0</v>
      </c>
      <c r="U320" s="41">
        <v>0</v>
      </c>
      <c r="V320" s="42">
        <v>0</v>
      </c>
      <c r="W320" s="43">
        <v>0</v>
      </c>
      <c r="X320" s="41">
        <v>0</v>
      </c>
      <c r="Y320" s="42">
        <v>0</v>
      </c>
      <c r="Z320" s="43">
        <v>0</v>
      </c>
      <c r="AA320" s="41"/>
      <c r="AB320" s="42"/>
      <c r="AC320" s="43"/>
      <c r="AD320" s="41"/>
      <c r="AE320" s="42"/>
      <c r="AF320" s="43"/>
      <c r="AG320" s="41"/>
      <c r="AH320" s="42"/>
      <c r="AI320" s="43"/>
      <c r="AK320" s="41">
        <f t="shared" si="118"/>
        <v>0</v>
      </c>
      <c r="AL320" s="42">
        <f t="shared" si="118"/>
        <v>0</v>
      </c>
      <c r="AM320" s="43">
        <f t="shared" si="118"/>
        <v>0</v>
      </c>
      <c r="AT320" s="32">
        <f t="shared" si="119"/>
        <v>0</v>
      </c>
      <c r="AV320" s="23">
        <v>3</v>
      </c>
      <c r="AW320" s="23">
        <v>4</v>
      </c>
      <c r="AX320" s="23">
        <f t="shared" si="120"/>
        <v>7</v>
      </c>
    </row>
    <row r="321" spans="2:50" hidden="1" x14ac:dyDescent="0.3">
      <c r="B321" s="15"/>
      <c r="C321" s="40" t="s">
        <v>22</v>
      </c>
      <c r="D321" s="34" t="s">
        <v>2</v>
      </c>
      <c r="E321" s="35" t="s">
        <v>2</v>
      </c>
      <c r="F321" s="41">
        <v>0</v>
      </c>
      <c r="G321" s="42">
        <v>0</v>
      </c>
      <c r="H321" s="43">
        <v>0</v>
      </c>
      <c r="I321" s="41">
        <v>0</v>
      </c>
      <c r="J321" s="42">
        <v>0</v>
      </c>
      <c r="K321" s="43">
        <v>0</v>
      </c>
      <c r="L321" s="41">
        <v>0</v>
      </c>
      <c r="M321" s="42">
        <v>0</v>
      </c>
      <c r="N321" s="43">
        <v>0</v>
      </c>
      <c r="O321" s="41">
        <v>0</v>
      </c>
      <c r="P321" s="42">
        <v>0</v>
      </c>
      <c r="Q321" s="43">
        <v>0</v>
      </c>
      <c r="R321" s="41">
        <v>0</v>
      </c>
      <c r="S321" s="42">
        <v>0</v>
      </c>
      <c r="T321" s="43">
        <v>0</v>
      </c>
      <c r="U321" s="41">
        <v>0</v>
      </c>
      <c r="V321" s="42">
        <v>0</v>
      </c>
      <c r="W321" s="43">
        <v>0</v>
      </c>
      <c r="X321" s="41">
        <v>0</v>
      </c>
      <c r="Y321" s="42">
        <v>0</v>
      </c>
      <c r="Z321" s="43">
        <v>0</v>
      </c>
      <c r="AA321" s="41"/>
      <c r="AB321" s="42"/>
      <c r="AC321" s="43"/>
      <c r="AD321" s="41"/>
      <c r="AE321" s="42"/>
      <c r="AF321" s="43"/>
      <c r="AG321" s="41"/>
      <c r="AH321" s="42"/>
      <c r="AI321" s="43"/>
      <c r="AK321" s="41">
        <f t="shared" si="118"/>
        <v>0</v>
      </c>
      <c r="AL321" s="42">
        <f t="shared" si="118"/>
        <v>0</v>
      </c>
      <c r="AM321" s="43">
        <f t="shared" si="118"/>
        <v>0</v>
      </c>
      <c r="AT321" s="32">
        <f t="shared" si="119"/>
        <v>0</v>
      </c>
      <c r="AV321" s="23">
        <v>3</v>
      </c>
      <c r="AW321" s="23">
        <v>4</v>
      </c>
      <c r="AX321" s="23">
        <f t="shared" si="120"/>
        <v>8</v>
      </c>
    </row>
    <row r="322" spans="2:50" hidden="1" x14ac:dyDescent="0.3">
      <c r="B322" s="15"/>
      <c r="C322" s="40" t="s">
        <v>22</v>
      </c>
      <c r="D322" s="34" t="s">
        <v>2</v>
      </c>
      <c r="E322" s="35" t="s">
        <v>2</v>
      </c>
      <c r="F322" s="41">
        <v>0</v>
      </c>
      <c r="G322" s="42">
        <v>0</v>
      </c>
      <c r="H322" s="43">
        <v>0</v>
      </c>
      <c r="I322" s="41">
        <v>0</v>
      </c>
      <c r="J322" s="42">
        <v>0</v>
      </c>
      <c r="K322" s="43">
        <v>0</v>
      </c>
      <c r="L322" s="41">
        <v>0</v>
      </c>
      <c r="M322" s="42">
        <v>0</v>
      </c>
      <c r="N322" s="43">
        <v>0</v>
      </c>
      <c r="O322" s="41">
        <v>0</v>
      </c>
      <c r="P322" s="42">
        <v>0</v>
      </c>
      <c r="Q322" s="43">
        <v>0</v>
      </c>
      <c r="R322" s="41">
        <v>0</v>
      </c>
      <c r="S322" s="42">
        <v>0</v>
      </c>
      <c r="T322" s="43">
        <v>0</v>
      </c>
      <c r="U322" s="41">
        <v>0</v>
      </c>
      <c r="V322" s="42">
        <v>0</v>
      </c>
      <c r="W322" s="43">
        <v>0</v>
      </c>
      <c r="X322" s="41">
        <v>0</v>
      </c>
      <c r="Y322" s="42">
        <v>0</v>
      </c>
      <c r="Z322" s="43">
        <v>0</v>
      </c>
      <c r="AA322" s="41"/>
      <c r="AB322" s="42"/>
      <c r="AC322" s="43"/>
      <c r="AD322" s="41"/>
      <c r="AE322" s="42"/>
      <c r="AF322" s="43"/>
      <c r="AG322" s="41"/>
      <c r="AH322" s="42"/>
      <c r="AI322" s="43"/>
      <c r="AK322" s="41">
        <f t="shared" si="118"/>
        <v>0</v>
      </c>
      <c r="AL322" s="42">
        <f t="shared" si="118"/>
        <v>0</v>
      </c>
      <c r="AM322" s="43">
        <f t="shared" si="118"/>
        <v>0</v>
      </c>
      <c r="AT322" s="32">
        <f t="shared" si="119"/>
        <v>0</v>
      </c>
      <c r="AV322" s="23">
        <v>3</v>
      </c>
      <c r="AW322" s="23">
        <v>4</v>
      </c>
      <c r="AX322" s="23">
        <f t="shared" si="120"/>
        <v>9</v>
      </c>
    </row>
    <row r="323" spans="2:50" hidden="1" x14ac:dyDescent="0.3">
      <c r="B323" s="15"/>
      <c r="C323" s="40" t="s">
        <v>22</v>
      </c>
      <c r="D323" s="34" t="s">
        <v>2</v>
      </c>
      <c r="E323" s="35" t="s">
        <v>2</v>
      </c>
      <c r="F323" s="41">
        <v>0</v>
      </c>
      <c r="G323" s="42">
        <v>0</v>
      </c>
      <c r="H323" s="43">
        <v>0</v>
      </c>
      <c r="I323" s="41">
        <v>0</v>
      </c>
      <c r="J323" s="42">
        <v>0</v>
      </c>
      <c r="K323" s="43">
        <v>0</v>
      </c>
      <c r="L323" s="41">
        <v>0</v>
      </c>
      <c r="M323" s="42">
        <v>0</v>
      </c>
      <c r="N323" s="43">
        <v>0</v>
      </c>
      <c r="O323" s="41">
        <v>0</v>
      </c>
      <c r="P323" s="42">
        <v>0</v>
      </c>
      <c r="Q323" s="43">
        <v>0</v>
      </c>
      <c r="R323" s="41">
        <v>0</v>
      </c>
      <c r="S323" s="42">
        <v>0</v>
      </c>
      <c r="T323" s="43">
        <v>0</v>
      </c>
      <c r="U323" s="41">
        <v>0</v>
      </c>
      <c r="V323" s="42">
        <v>0</v>
      </c>
      <c r="W323" s="43">
        <v>0</v>
      </c>
      <c r="X323" s="41">
        <v>0</v>
      </c>
      <c r="Y323" s="42">
        <v>0</v>
      </c>
      <c r="Z323" s="43">
        <v>0</v>
      </c>
      <c r="AA323" s="41"/>
      <c r="AB323" s="42"/>
      <c r="AC323" s="43"/>
      <c r="AD323" s="41"/>
      <c r="AE323" s="42"/>
      <c r="AF323" s="43"/>
      <c r="AG323" s="41"/>
      <c r="AH323" s="42"/>
      <c r="AI323" s="43"/>
      <c r="AK323" s="41">
        <f t="shared" si="118"/>
        <v>0</v>
      </c>
      <c r="AL323" s="42">
        <f t="shared" si="118"/>
        <v>0</v>
      </c>
      <c r="AM323" s="43">
        <f t="shared" si="118"/>
        <v>0</v>
      </c>
      <c r="AT323" s="32">
        <f t="shared" si="119"/>
        <v>0</v>
      </c>
      <c r="AV323" s="23">
        <v>3</v>
      </c>
      <c r="AW323" s="23">
        <v>4</v>
      </c>
      <c r="AX323" s="23">
        <f t="shared" si="120"/>
        <v>10</v>
      </c>
    </row>
    <row r="324" spans="2:50" x14ac:dyDescent="0.3">
      <c r="B324" s="15"/>
      <c r="C324" s="40" t="s">
        <v>23</v>
      </c>
      <c r="D324" s="34" t="s">
        <v>705</v>
      </c>
      <c r="E324" s="35" t="s">
        <v>930</v>
      </c>
      <c r="F324" s="41">
        <v>0</v>
      </c>
      <c r="G324" s="42">
        <v>0</v>
      </c>
      <c r="H324" s="43">
        <v>0</v>
      </c>
      <c r="I324" s="41">
        <v>0</v>
      </c>
      <c r="J324" s="42">
        <v>0</v>
      </c>
      <c r="K324" s="43">
        <v>0</v>
      </c>
      <c r="L324" s="41"/>
      <c r="M324" s="42"/>
      <c r="N324" s="43"/>
      <c r="O324" s="41">
        <v>0</v>
      </c>
      <c r="P324" s="42">
        <v>0</v>
      </c>
      <c r="Q324" s="43">
        <v>0</v>
      </c>
      <c r="R324" s="41">
        <v>1200</v>
      </c>
      <c r="S324" s="42">
        <v>1300</v>
      </c>
      <c r="T324" s="43">
        <v>1500</v>
      </c>
      <c r="U324" s="41">
        <v>1250</v>
      </c>
      <c r="V324" s="42">
        <v>0</v>
      </c>
      <c r="W324" s="43">
        <v>0</v>
      </c>
      <c r="X324" s="41">
        <v>0</v>
      </c>
      <c r="Y324" s="42">
        <v>0</v>
      </c>
      <c r="Z324" s="43">
        <v>0</v>
      </c>
      <c r="AA324" s="41"/>
      <c r="AB324" s="42"/>
      <c r="AC324" s="43"/>
      <c r="AD324" s="41"/>
      <c r="AE324" s="42"/>
      <c r="AF324" s="43"/>
      <c r="AG324" s="41"/>
      <c r="AH324" s="42"/>
      <c r="AI324" s="43"/>
      <c r="AK324" s="41">
        <f t="shared" si="118"/>
        <v>2450</v>
      </c>
      <c r="AL324" s="42">
        <f t="shared" si="118"/>
        <v>1300</v>
      </c>
      <c r="AM324" s="43">
        <f t="shared" si="118"/>
        <v>1500</v>
      </c>
      <c r="AT324" s="32">
        <f t="shared" si="119"/>
        <v>1</v>
      </c>
      <c r="AV324" s="23">
        <v>3</v>
      </c>
      <c r="AW324" s="23">
        <v>5</v>
      </c>
      <c r="AX324" s="23">
        <f t="shared" si="120"/>
        <v>1</v>
      </c>
    </row>
    <row r="325" spans="2:50" x14ac:dyDescent="0.3">
      <c r="B325" s="15"/>
      <c r="C325" s="50" t="str">
        <f>IF(LEN(E324)&lt;1,"","Total: " &amp; LEFT(E324,LEN(E324)-21) &amp; "Municipalities")</f>
        <v>Total: West Rand Municipalities</v>
      </c>
      <c r="D325" s="51"/>
      <c r="E325" s="52"/>
      <c r="F325" s="53">
        <f t="shared" ref="F325:K325" si="121">SUM(F314:F324)</f>
        <v>0</v>
      </c>
      <c r="G325" s="54">
        <f t="shared" si="121"/>
        <v>0</v>
      </c>
      <c r="H325" s="55">
        <f t="shared" si="121"/>
        <v>0</v>
      </c>
      <c r="I325" s="53">
        <f t="shared" si="121"/>
        <v>0</v>
      </c>
      <c r="J325" s="54">
        <f t="shared" si="121"/>
        <v>0</v>
      </c>
      <c r="K325" s="55">
        <f t="shared" si="121"/>
        <v>0</v>
      </c>
      <c r="L325" s="53"/>
      <c r="M325" s="54"/>
      <c r="N325" s="55"/>
      <c r="O325" s="53">
        <f t="shared" ref="O325:W325" si="122">SUM(O314:O324)</f>
        <v>0</v>
      </c>
      <c r="P325" s="54">
        <f t="shared" si="122"/>
        <v>0</v>
      </c>
      <c r="Q325" s="55">
        <f t="shared" si="122"/>
        <v>0</v>
      </c>
      <c r="R325" s="53">
        <f t="shared" si="122"/>
        <v>8100</v>
      </c>
      <c r="S325" s="54">
        <f t="shared" si="122"/>
        <v>8300</v>
      </c>
      <c r="T325" s="55">
        <f t="shared" si="122"/>
        <v>8700</v>
      </c>
      <c r="U325" s="53">
        <f t="shared" si="122"/>
        <v>6711</v>
      </c>
      <c r="V325" s="54">
        <f t="shared" si="122"/>
        <v>0</v>
      </c>
      <c r="W325" s="55">
        <f t="shared" si="122"/>
        <v>0</v>
      </c>
      <c r="X325" s="53">
        <f>SUM(X314:X324)</f>
        <v>0</v>
      </c>
      <c r="Y325" s="54">
        <f>SUM(Y314:Y324)</f>
        <v>0</v>
      </c>
      <c r="Z325" s="55">
        <f>SUM(Z314:Z324)</f>
        <v>0</v>
      </c>
      <c r="AA325" s="53"/>
      <c r="AB325" s="54"/>
      <c r="AC325" s="55"/>
      <c r="AD325" s="53"/>
      <c r="AE325" s="54"/>
      <c r="AF325" s="55"/>
      <c r="AG325" s="53"/>
      <c r="AH325" s="54"/>
      <c r="AI325" s="55"/>
      <c r="AK325" s="53">
        <f>SUM(AK314:AK324)</f>
        <v>14811</v>
      </c>
      <c r="AL325" s="54">
        <f>SUM(AL314:AL324)</f>
        <v>8300</v>
      </c>
      <c r="AM325" s="55">
        <f>SUM(AM314:AM324)</f>
        <v>8700</v>
      </c>
      <c r="AT325" s="32">
        <f>IF(SUM(AT314:AT324)=0,0,1)</f>
        <v>1</v>
      </c>
    </row>
    <row r="326" spans="2:50" x14ac:dyDescent="0.3">
      <c r="B326" s="15"/>
      <c r="C326" s="40"/>
      <c r="D326" s="34"/>
      <c r="E326" s="35"/>
      <c r="F326" s="41"/>
      <c r="G326" s="42"/>
      <c r="H326" s="43"/>
      <c r="I326" s="41"/>
      <c r="J326" s="42"/>
      <c r="K326" s="43"/>
      <c r="L326" s="41"/>
      <c r="M326" s="42"/>
      <c r="N326" s="43"/>
      <c r="O326" s="41"/>
      <c r="P326" s="42"/>
      <c r="Q326" s="43"/>
      <c r="R326" s="41"/>
      <c r="S326" s="42"/>
      <c r="T326" s="43"/>
      <c r="U326" s="41"/>
      <c r="V326" s="42"/>
      <c r="W326" s="43"/>
      <c r="X326" s="41"/>
      <c r="Y326" s="42"/>
      <c r="Z326" s="43"/>
      <c r="AA326" s="41"/>
      <c r="AB326" s="42"/>
      <c r="AC326" s="43"/>
      <c r="AD326" s="41"/>
      <c r="AE326" s="42"/>
      <c r="AF326" s="43"/>
      <c r="AG326" s="41"/>
      <c r="AH326" s="42"/>
      <c r="AI326" s="43"/>
      <c r="AK326" s="41"/>
      <c r="AL326" s="42"/>
      <c r="AM326" s="43"/>
      <c r="AT326" s="32">
        <f>IF(AT325=0,0,1)</f>
        <v>1</v>
      </c>
    </row>
    <row r="327" spans="2:50" hidden="1" x14ac:dyDescent="0.3">
      <c r="B327" s="15"/>
      <c r="C327" s="40" t="s">
        <v>22</v>
      </c>
      <c r="D327" s="34" t="s">
        <v>2</v>
      </c>
      <c r="E327" s="35" t="s">
        <v>2</v>
      </c>
      <c r="F327" s="41">
        <v>0</v>
      </c>
      <c r="G327" s="42">
        <v>0</v>
      </c>
      <c r="H327" s="43">
        <v>0</v>
      </c>
      <c r="I327" s="41">
        <v>0</v>
      </c>
      <c r="J327" s="42">
        <v>0</v>
      </c>
      <c r="K327" s="43">
        <v>0</v>
      </c>
      <c r="L327" s="41">
        <v>0</v>
      </c>
      <c r="M327" s="42">
        <v>0</v>
      </c>
      <c r="N327" s="43">
        <v>0</v>
      </c>
      <c r="O327" s="41">
        <v>0</v>
      </c>
      <c r="P327" s="42">
        <v>0</v>
      </c>
      <c r="Q327" s="43">
        <v>0</v>
      </c>
      <c r="R327" s="41">
        <v>0</v>
      </c>
      <c r="S327" s="42">
        <v>0</v>
      </c>
      <c r="T327" s="43">
        <v>0</v>
      </c>
      <c r="U327" s="41">
        <v>0</v>
      </c>
      <c r="V327" s="42">
        <v>0</v>
      </c>
      <c r="W327" s="43">
        <v>0</v>
      </c>
      <c r="X327" s="41">
        <v>0</v>
      </c>
      <c r="Y327" s="42">
        <v>0</v>
      </c>
      <c r="Z327" s="43">
        <v>0</v>
      </c>
      <c r="AA327" s="41"/>
      <c r="AB327" s="42"/>
      <c r="AC327" s="43"/>
      <c r="AD327" s="41"/>
      <c r="AE327" s="42"/>
      <c r="AF327" s="43"/>
      <c r="AG327" s="41"/>
      <c r="AH327" s="42"/>
      <c r="AI327" s="43"/>
      <c r="AK327" s="41">
        <f t="shared" ref="AK327:AM337" si="123">F327+I327+L327+O327+R327+U327+X327+AA327+AD327+AG327</f>
        <v>0</v>
      </c>
      <c r="AL327" s="42">
        <f t="shared" si="123"/>
        <v>0</v>
      </c>
      <c r="AM327" s="43">
        <f t="shared" si="123"/>
        <v>0</v>
      </c>
      <c r="AT327" s="32">
        <f t="shared" ref="AT327:AT337" si="124">IF(LEN(E327)&lt;2,0,1)</f>
        <v>0</v>
      </c>
      <c r="AV327" s="23">
        <v>3</v>
      </c>
      <c r="AW327" s="23">
        <v>6</v>
      </c>
      <c r="AX327" s="23">
        <v>1</v>
      </c>
    </row>
    <row r="328" spans="2:50" hidden="1" x14ac:dyDescent="0.3">
      <c r="B328" s="15"/>
      <c r="C328" s="40" t="s">
        <v>22</v>
      </c>
      <c r="D328" s="34" t="s">
        <v>2</v>
      </c>
      <c r="E328" s="35" t="s">
        <v>2</v>
      </c>
      <c r="F328" s="41">
        <v>0</v>
      </c>
      <c r="G328" s="42">
        <v>0</v>
      </c>
      <c r="H328" s="43">
        <v>0</v>
      </c>
      <c r="I328" s="41">
        <v>0</v>
      </c>
      <c r="J328" s="42">
        <v>0</v>
      </c>
      <c r="K328" s="43">
        <v>0</v>
      </c>
      <c r="L328" s="41">
        <v>0</v>
      </c>
      <c r="M328" s="42">
        <v>0</v>
      </c>
      <c r="N328" s="43">
        <v>0</v>
      </c>
      <c r="O328" s="41">
        <v>0</v>
      </c>
      <c r="P328" s="42">
        <v>0</v>
      </c>
      <c r="Q328" s="43">
        <v>0</v>
      </c>
      <c r="R328" s="41">
        <v>0</v>
      </c>
      <c r="S328" s="42">
        <v>0</v>
      </c>
      <c r="T328" s="43">
        <v>0</v>
      </c>
      <c r="U328" s="41">
        <v>0</v>
      </c>
      <c r="V328" s="42">
        <v>0</v>
      </c>
      <c r="W328" s="43">
        <v>0</v>
      </c>
      <c r="X328" s="41">
        <v>0</v>
      </c>
      <c r="Y328" s="42">
        <v>0</v>
      </c>
      <c r="Z328" s="43">
        <v>0</v>
      </c>
      <c r="AA328" s="41"/>
      <c r="AB328" s="42"/>
      <c r="AC328" s="43"/>
      <c r="AD328" s="41"/>
      <c r="AE328" s="42"/>
      <c r="AF328" s="43"/>
      <c r="AG328" s="41"/>
      <c r="AH328" s="42"/>
      <c r="AI328" s="43"/>
      <c r="AK328" s="41">
        <f t="shared" si="123"/>
        <v>0</v>
      </c>
      <c r="AL328" s="42">
        <f t="shared" si="123"/>
        <v>0</v>
      </c>
      <c r="AM328" s="43">
        <f t="shared" si="123"/>
        <v>0</v>
      </c>
      <c r="AT328" s="32">
        <f t="shared" si="124"/>
        <v>0</v>
      </c>
      <c r="AV328" s="23">
        <v>3</v>
      </c>
      <c r="AW328" s="23">
        <v>6</v>
      </c>
      <c r="AX328" s="23">
        <f>IF(AW328=AW327,AX327+1,1)</f>
        <v>2</v>
      </c>
    </row>
    <row r="329" spans="2:50" hidden="1" x14ac:dyDescent="0.3">
      <c r="B329" s="15"/>
      <c r="C329" s="40" t="s">
        <v>22</v>
      </c>
      <c r="D329" s="34" t="s">
        <v>2</v>
      </c>
      <c r="E329" s="35" t="s">
        <v>2</v>
      </c>
      <c r="F329" s="41">
        <v>0</v>
      </c>
      <c r="G329" s="42">
        <v>0</v>
      </c>
      <c r="H329" s="43">
        <v>0</v>
      </c>
      <c r="I329" s="41">
        <v>0</v>
      </c>
      <c r="J329" s="42">
        <v>0</v>
      </c>
      <c r="K329" s="43">
        <v>0</v>
      </c>
      <c r="L329" s="41">
        <v>0</v>
      </c>
      <c r="M329" s="42">
        <v>0</v>
      </c>
      <c r="N329" s="43">
        <v>0</v>
      </c>
      <c r="O329" s="41">
        <v>0</v>
      </c>
      <c r="P329" s="42">
        <v>0</v>
      </c>
      <c r="Q329" s="43">
        <v>0</v>
      </c>
      <c r="R329" s="41">
        <v>0</v>
      </c>
      <c r="S329" s="42">
        <v>0</v>
      </c>
      <c r="T329" s="43">
        <v>0</v>
      </c>
      <c r="U329" s="41">
        <v>0</v>
      </c>
      <c r="V329" s="42">
        <v>0</v>
      </c>
      <c r="W329" s="43">
        <v>0</v>
      </c>
      <c r="X329" s="41">
        <v>0</v>
      </c>
      <c r="Y329" s="42">
        <v>0</v>
      </c>
      <c r="Z329" s="43">
        <v>0</v>
      </c>
      <c r="AA329" s="41"/>
      <c r="AB329" s="42"/>
      <c r="AC329" s="43"/>
      <c r="AD329" s="41"/>
      <c r="AE329" s="42"/>
      <c r="AF329" s="43"/>
      <c r="AG329" s="41"/>
      <c r="AH329" s="42"/>
      <c r="AI329" s="43"/>
      <c r="AK329" s="41">
        <f t="shared" si="123"/>
        <v>0</v>
      </c>
      <c r="AL329" s="42">
        <f t="shared" si="123"/>
        <v>0</v>
      </c>
      <c r="AM329" s="43">
        <f t="shared" si="123"/>
        <v>0</v>
      </c>
      <c r="AT329" s="32">
        <f t="shared" si="124"/>
        <v>0</v>
      </c>
      <c r="AV329" s="23">
        <v>3</v>
      </c>
      <c r="AW329" s="23">
        <v>6</v>
      </c>
      <c r="AX329" s="23">
        <f t="shared" ref="AX329:AX337" si="125">IF(AW329=AW328,AX328+1,1)</f>
        <v>3</v>
      </c>
    </row>
    <row r="330" spans="2:50" hidden="1" x14ac:dyDescent="0.3">
      <c r="B330" s="15"/>
      <c r="C330" s="40" t="s">
        <v>22</v>
      </c>
      <c r="D330" s="34" t="s">
        <v>2</v>
      </c>
      <c r="E330" s="35" t="s">
        <v>2</v>
      </c>
      <c r="F330" s="41">
        <v>0</v>
      </c>
      <c r="G330" s="42">
        <v>0</v>
      </c>
      <c r="H330" s="43">
        <v>0</v>
      </c>
      <c r="I330" s="41">
        <v>0</v>
      </c>
      <c r="J330" s="42">
        <v>0</v>
      </c>
      <c r="K330" s="43">
        <v>0</v>
      </c>
      <c r="L330" s="41">
        <v>0</v>
      </c>
      <c r="M330" s="42">
        <v>0</v>
      </c>
      <c r="N330" s="43">
        <v>0</v>
      </c>
      <c r="O330" s="41">
        <v>0</v>
      </c>
      <c r="P330" s="42">
        <v>0</v>
      </c>
      <c r="Q330" s="43">
        <v>0</v>
      </c>
      <c r="R330" s="41">
        <v>0</v>
      </c>
      <c r="S330" s="42">
        <v>0</v>
      </c>
      <c r="T330" s="43">
        <v>0</v>
      </c>
      <c r="U330" s="41">
        <v>0</v>
      </c>
      <c r="V330" s="42">
        <v>0</v>
      </c>
      <c r="W330" s="43">
        <v>0</v>
      </c>
      <c r="X330" s="41">
        <v>0</v>
      </c>
      <c r="Y330" s="42">
        <v>0</v>
      </c>
      <c r="Z330" s="43">
        <v>0</v>
      </c>
      <c r="AA330" s="41"/>
      <c r="AB330" s="42"/>
      <c r="AC330" s="43"/>
      <c r="AD330" s="41"/>
      <c r="AE330" s="42"/>
      <c r="AF330" s="43"/>
      <c r="AG330" s="41"/>
      <c r="AH330" s="42"/>
      <c r="AI330" s="43"/>
      <c r="AK330" s="41">
        <f t="shared" si="123"/>
        <v>0</v>
      </c>
      <c r="AL330" s="42">
        <f t="shared" si="123"/>
        <v>0</v>
      </c>
      <c r="AM330" s="43">
        <f t="shared" si="123"/>
        <v>0</v>
      </c>
      <c r="AT330" s="32">
        <f t="shared" si="124"/>
        <v>0</v>
      </c>
      <c r="AV330" s="23">
        <v>3</v>
      </c>
      <c r="AW330" s="23">
        <v>6</v>
      </c>
      <c r="AX330" s="23">
        <f t="shared" si="125"/>
        <v>4</v>
      </c>
    </row>
    <row r="331" spans="2:50" hidden="1" x14ac:dyDescent="0.3">
      <c r="B331" s="15"/>
      <c r="C331" s="40" t="s">
        <v>22</v>
      </c>
      <c r="D331" s="34" t="s">
        <v>2</v>
      </c>
      <c r="E331" s="35" t="s">
        <v>2</v>
      </c>
      <c r="F331" s="41">
        <v>0</v>
      </c>
      <c r="G331" s="42">
        <v>0</v>
      </c>
      <c r="H331" s="43">
        <v>0</v>
      </c>
      <c r="I331" s="41">
        <v>0</v>
      </c>
      <c r="J331" s="42">
        <v>0</v>
      </c>
      <c r="K331" s="43">
        <v>0</v>
      </c>
      <c r="L331" s="41">
        <v>0</v>
      </c>
      <c r="M331" s="42">
        <v>0</v>
      </c>
      <c r="N331" s="43">
        <v>0</v>
      </c>
      <c r="O331" s="41">
        <v>0</v>
      </c>
      <c r="P331" s="42">
        <v>0</v>
      </c>
      <c r="Q331" s="43">
        <v>0</v>
      </c>
      <c r="R331" s="41">
        <v>0</v>
      </c>
      <c r="S331" s="42">
        <v>0</v>
      </c>
      <c r="T331" s="43">
        <v>0</v>
      </c>
      <c r="U331" s="41">
        <v>0</v>
      </c>
      <c r="V331" s="42">
        <v>0</v>
      </c>
      <c r="W331" s="43">
        <v>0</v>
      </c>
      <c r="X331" s="41">
        <v>0</v>
      </c>
      <c r="Y331" s="42">
        <v>0</v>
      </c>
      <c r="Z331" s="43">
        <v>0</v>
      </c>
      <c r="AA331" s="41"/>
      <c r="AB331" s="42"/>
      <c r="AC331" s="43"/>
      <c r="AD331" s="41"/>
      <c r="AE331" s="42"/>
      <c r="AF331" s="43"/>
      <c r="AG331" s="41"/>
      <c r="AH331" s="42"/>
      <c r="AI331" s="43"/>
      <c r="AK331" s="41">
        <f t="shared" si="123"/>
        <v>0</v>
      </c>
      <c r="AL331" s="42">
        <f t="shared" si="123"/>
        <v>0</v>
      </c>
      <c r="AM331" s="43">
        <f t="shared" si="123"/>
        <v>0</v>
      </c>
      <c r="AT331" s="32">
        <f t="shared" si="124"/>
        <v>0</v>
      </c>
      <c r="AV331" s="23">
        <v>3</v>
      </c>
      <c r="AW331" s="23">
        <v>6</v>
      </c>
      <c r="AX331" s="23">
        <f t="shared" si="125"/>
        <v>5</v>
      </c>
    </row>
    <row r="332" spans="2:50" hidden="1" x14ac:dyDescent="0.3">
      <c r="B332" s="15"/>
      <c r="C332" s="40" t="s">
        <v>22</v>
      </c>
      <c r="D332" s="34" t="s">
        <v>2</v>
      </c>
      <c r="E332" s="35" t="s">
        <v>2</v>
      </c>
      <c r="F332" s="41">
        <v>0</v>
      </c>
      <c r="G332" s="42">
        <v>0</v>
      </c>
      <c r="H332" s="43">
        <v>0</v>
      </c>
      <c r="I332" s="41">
        <v>0</v>
      </c>
      <c r="J332" s="42">
        <v>0</v>
      </c>
      <c r="K332" s="43">
        <v>0</v>
      </c>
      <c r="L332" s="41">
        <v>0</v>
      </c>
      <c r="M332" s="42">
        <v>0</v>
      </c>
      <c r="N332" s="43">
        <v>0</v>
      </c>
      <c r="O332" s="41">
        <v>0</v>
      </c>
      <c r="P332" s="42">
        <v>0</v>
      </c>
      <c r="Q332" s="43">
        <v>0</v>
      </c>
      <c r="R332" s="41">
        <v>0</v>
      </c>
      <c r="S332" s="42">
        <v>0</v>
      </c>
      <c r="T332" s="43">
        <v>0</v>
      </c>
      <c r="U332" s="41">
        <v>0</v>
      </c>
      <c r="V332" s="42">
        <v>0</v>
      </c>
      <c r="W332" s="43">
        <v>0</v>
      </c>
      <c r="X332" s="41">
        <v>0</v>
      </c>
      <c r="Y332" s="42">
        <v>0</v>
      </c>
      <c r="Z332" s="43">
        <v>0</v>
      </c>
      <c r="AA332" s="41"/>
      <c r="AB332" s="42"/>
      <c r="AC332" s="43"/>
      <c r="AD332" s="41"/>
      <c r="AE332" s="42"/>
      <c r="AF332" s="43"/>
      <c r="AG332" s="41"/>
      <c r="AH332" s="42"/>
      <c r="AI332" s="43"/>
      <c r="AK332" s="41">
        <f t="shared" si="123"/>
        <v>0</v>
      </c>
      <c r="AL332" s="42">
        <f t="shared" si="123"/>
        <v>0</v>
      </c>
      <c r="AM332" s="43">
        <f t="shared" si="123"/>
        <v>0</v>
      </c>
      <c r="AT332" s="32">
        <f t="shared" si="124"/>
        <v>0</v>
      </c>
      <c r="AV332" s="23">
        <v>3</v>
      </c>
      <c r="AW332" s="23">
        <v>6</v>
      </c>
      <c r="AX332" s="23">
        <f t="shared" si="125"/>
        <v>6</v>
      </c>
    </row>
    <row r="333" spans="2:50" hidden="1" x14ac:dyDescent="0.3">
      <c r="B333" s="15"/>
      <c r="C333" s="40" t="s">
        <v>22</v>
      </c>
      <c r="D333" s="34" t="s">
        <v>2</v>
      </c>
      <c r="E333" s="35" t="s">
        <v>2</v>
      </c>
      <c r="F333" s="41">
        <v>0</v>
      </c>
      <c r="G333" s="42">
        <v>0</v>
      </c>
      <c r="H333" s="43">
        <v>0</v>
      </c>
      <c r="I333" s="41">
        <v>0</v>
      </c>
      <c r="J333" s="42">
        <v>0</v>
      </c>
      <c r="K333" s="43">
        <v>0</v>
      </c>
      <c r="L333" s="41">
        <v>0</v>
      </c>
      <c r="M333" s="42">
        <v>0</v>
      </c>
      <c r="N333" s="43">
        <v>0</v>
      </c>
      <c r="O333" s="41">
        <v>0</v>
      </c>
      <c r="P333" s="42">
        <v>0</v>
      </c>
      <c r="Q333" s="43">
        <v>0</v>
      </c>
      <c r="R333" s="41">
        <v>0</v>
      </c>
      <c r="S333" s="42">
        <v>0</v>
      </c>
      <c r="T333" s="43">
        <v>0</v>
      </c>
      <c r="U333" s="41">
        <v>0</v>
      </c>
      <c r="V333" s="42">
        <v>0</v>
      </c>
      <c r="W333" s="43">
        <v>0</v>
      </c>
      <c r="X333" s="41">
        <v>0</v>
      </c>
      <c r="Y333" s="42">
        <v>0</v>
      </c>
      <c r="Z333" s="43">
        <v>0</v>
      </c>
      <c r="AA333" s="41"/>
      <c r="AB333" s="42"/>
      <c r="AC333" s="43"/>
      <c r="AD333" s="41"/>
      <c r="AE333" s="42"/>
      <c r="AF333" s="43"/>
      <c r="AG333" s="41"/>
      <c r="AH333" s="42"/>
      <c r="AI333" s="43"/>
      <c r="AK333" s="41">
        <f t="shared" si="123"/>
        <v>0</v>
      </c>
      <c r="AL333" s="42">
        <f t="shared" si="123"/>
        <v>0</v>
      </c>
      <c r="AM333" s="43">
        <f t="shared" si="123"/>
        <v>0</v>
      </c>
      <c r="AT333" s="32">
        <f t="shared" si="124"/>
        <v>0</v>
      </c>
      <c r="AV333" s="23">
        <v>3</v>
      </c>
      <c r="AW333" s="23">
        <v>6</v>
      </c>
      <c r="AX333" s="23">
        <f t="shared" si="125"/>
        <v>7</v>
      </c>
    </row>
    <row r="334" spans="2:50" hidden="1" x14ac:dyDescent="0.3">
      <c r="B334" s="15"/>
      <c r="C334" s="40" t="s">
        <v>22</v>
      </c>
      <c r="D334" s="34" t="s">
        <v>2</v>
      </c>
      <c r="E334" s="35" t="s">
        <v>2</v>
      </c>
      <c r="F334" s="41">
        <v>0</v>
      </c>
      <c r="G334" s="42">
        <v>0</v>
      </c>
      <c r="H334" s="43">
        <v>0</v>
      </c>
      <c r="I334" s="41">
        <v>0</v>
      </c>
      <c r="J334" s="42">
        <v>0</v>
      </c>
      <c r="K334" s="43">
        <v>0</v>
      </c>
      <c r="L334" s="41">
        <v>0</v>
      </c>
      <c r="M334" s="42">
        <v>0</v>
      </c>
      <c r="N334" s="43">
        <v>0</v>
      </c>
      <c r="O334" s="41">
        <v>0</v>
      </c>
      <c r="P334" s="42">
        <v>0</v>
      </c>
      <c r="Q334" s="43">
        <v>0</v>
      </c>
      <c r="R334" s="41">
        <v>0</v>
      </c>
      <c r="S334" s="42">
        <v>0</v>
      </c>
      <c r="T334" s="43">
        <v>0</v>
      </c>
      <c r="U334" s="41">
        <v>0</v>
      </c>
      <c r="V334" s="42">
        <v>0</v>
      </c>
      <c r="W334" s="43">
        <v>0</v>
      </c>
      <c r="X334" s="41">
        <v>0</v>
      </c>
      <c r="Y334" s="42">
        <v>0</v>
      </c>
      <c r="Z334" s="43">
        <v>0</v>
      </c>
      <c r="AA334" s="41"/>
      <c r="AB334" s="42"/>
      <c r="AC334" s="43"/>
      <c r="AD334" s="41"/>
      <c r="AE334" s="42"/>
      <c r="AF334" s="43"/>
      <c r="AG334" s="41"/>
      <c r="AH334" s="42"/>
      <c r="AI334" s="43"/>
      <c r="AK334" s="41">
        <f t="shared" si="123"/>
        <v>0</v>
      </c>
      <c r="AL334" s="42">
        <f t="shared" si="123"/>
        <v>0</v>
      </c>
      <c r="AM334" s="43">
        <f t="shared" si="123"/>
        <v>0</v>
      </c>
      <c r="AT334" s="32">
        <f t="shared" si="124"/>
        <v>0</v>
      </c>
      <c r="AV334" s="23">
        <v>3</v>
      </c>
      <c r="AW334" s="23">
        <v>6</v>
      </c>
      <c r="AX334" s="23">
        <f t="shared" si="125"/>
        <v>8</v>
      </c>
    </row>
    <row r="335" spans="2:50" hidden="1" x14ac:dyDescent="0.3">
      <c r="B335" s="15"/>
      <c r="C335" s="40" t="s">
        <v>22</v>
      </c>
      <c r="D335" s="34" t="s">
        <v>2</v>
      </c>
      <c r="E335" s="35" t="s">
        <v>2</v>
      </c>
      <c r="F335" s="41">
        <v>0</v>
      </c>
      <c r="G335" s="42">
        <v>0</v>
      </c>
      <c r="H335" s="43">
        <v>0</v>
      </c>
      <c r="I335" s="41">
        <v>0</v>
      </c>
      <c r="J335" s="42">
        <v>0</v>
      </c>
      <c r="K335" s="43">
        <v>0</v>
      </c>
      <c r="L335" s="41">
        <v>0</v>
      </c>
      <c r="M335" s="42">
        <v>0</v>
      </c>
      <c r="N335" s="43">
        <v>0</v>
      </c>
      <c r="O335" s="41">
        <v>0</v>
      </c>
      <c r="P335" s="42">
        <v>0</v>
      </c>
      <c r="Q335" s="43">
        <v>0</v>
      </c>
      <c r="R335" s="41">
        <v>0</v>
      </c>
      <c r="S335" s="42">
        <v>0</v>
      </c>
      <c r="T335" s="43">
        <v>0</v>
      </c>
      <c r="U335" s="41">
        <v>0</v>
      </c>
      <c r="V335" s="42">
        <v>0</v>
      </c>
      <c r="W335" s="43">
        <v>0</v>
      </c>
      <c r="X335" s="41">
        <v>0</v>
      </c>
      <c r="Y335" s="42">
        <v>0</v>
      </c>
      <c r="Z335" s="43">
        <v>0</v>
      </c>
      <c r="AA335" s="41"/>
      <c r="AB335" s="42"/>
      <c r="AC335" s="43"/>
      <c r="AD335" s="41"/>
      <c r="AE335" s="42"/>
      <c r="AF335" s="43"/>
      <c r="AG335" s="41"/>
      <c r="AH335" s="42"/>
      <c r="AI335" s="43"/>
      <c r="AK335" s="41">
        <f t="shared" si="123"/>
        <v>0</v>
      </c>
      <c r="AL335" s="42">
        <f t="shared" si="123"/>
        <v>0</v>
      </c>
      <c r="AM335" s="43">
        <f t="shared" si="123"/>
        <v>0</v>
      </c>
      <c r="AT335" s="32">
        <f t="shared" si="124"/>
        <v>0</v>
      </c>
      <c r="AV335" s="23">
        <v>3</v>
      </c>
      <c r="AW335" s="23">
        <v>6</v>
      </c>
      <c r="AX335" s="23">
        <f t="shared" si="125"/>
        <v>9</v>
      </c>
    </row>
    <row r="336" spans="2:50" hidden="1" x14ac:dyDescent="0.3">
      <c r="B336" s="15"/>
      <c r="C336" s="40" t="s">
        <v>22</v>
      </c>
      <c r="D336" s="34" t="s">
        <v>2</v>
      </c>
      <c r="E336" s="35" t="s">
        <v>2</v>
      </c>
      <c r="F336" s="41">
        <v>0</v>
      </c>
      <c r="G336" s="42">
        <v>0</v>
      </c>
      <c r="H336" s="43">
        <v>0</v>
      </c>
      <c r="I336" s="41">
        <v>0</v>
      </c>
      <c r="J336" s="42">
        <v>0</v>
      </c>
      <c r="K336" s="43">
        <v>0</v>
      </c>
      <c r="L336" s="41">
        <v>0</v>
      </c>
      <c r="M336" s="42">
        <v>0</v>
      </c>
      <c r="N336" s="43">
        <v>0</v>
      </c>
      <c r="O336" s="41">
        <v>0</v>
      </c>
      <c r="P336" s="42">
        <v>0</v>
      </c>
      <c r="Q336" s="43">
        <v>0</v>
      </c>
      <c r="R336" s="41">
        <v>0</v>
      </c>
      <c r="S336" s="42">
        <v>0</v>
      </c>
      <c r="T336" s="43">
        <v>0</v>
      </c>
      <c r="U336" s="41">
        <v>0</v>
      </c>
      <c r="V336" s="42">
        <v>0</v>
      </c>
      <c r="W336" s="43">
        <v>0</v>
      </c>
      <c r="X336" s="41">
        <v>0</v>
      </c>
      <c r="Y336" s="42">
        <v>0</v>
      </c>
      <c r="Z336" s="43">
        <v>0</v>
      </c>
      <c r="AA336" s="41"/>
      <c r="AB336" s="42"/>
      <c r="AC336" s="43"/>
      <c r="AD336" s="41"/>
      <c r="AE336" s="42"/>
      <c r="AF336" s="43"/>
      <c r="AG336" s="41"/>
      <c r="AH336" s="42"/>
      <c r="AI336" s="43"/>
      <c r="AK336" s="41">
        <f t="shared" si="123"/>
        <v>0</v>
      </c>
      <c r="AL336" s="42">
        <f t="shared" si="123"/>
        <v>0</v>
      </c>
      <c r="AM336" s="43">
        <f t="shared" si="123"/>
        <v>0</v>
      </c>
      <c r="AT336" s="32">
        <f t="shared" si="124"/>
        <v>0</v>
      </c>
      <c r="AV336" s="23">
        <v>3</v>
      </c>
      <c r="AW336" s="23">
        <v>6</v>
      </c>
      <c r="AX336" s="23">
        <f t="shared" si="125"/>
        <v>10</v>
      </c>
    </row>
    <row r="337" spans="2:50" hidden="1" x14ac:dyDescent="0.3">
      <c r="B337" s="15"/>
      <c r="C337" s="40" t="s">
        <v>23</v>
      </c>
      <c r="D337" s="34" t="s">
        <v>2</v>
      </c>
      <c r="E337" s="35" t="s">
        <v>2</v>
      </c>
      <c r="F337" s="41">
        <v>0</v>
      </c>
      <c r="G337" s="42">
        <v>0</v>
      </c>
      <c r="H337" s="43">
        <v>0</v>
      </c>
      <c r="I337" s="41">
        <v>0</v>
      </c>
      <c r="J337" s="42">
        <v>0</v>
      </c>
      <c r="K337" s="43">
        <v>0</v>
      </c>
      <c r="L337" s="41">
        <v>0</v>
      </c>
      <c r="M337" s="42">
        <v>0</v>
      </c>
      <c r="N337" s="43">
        <v>0</v>
      </c>
      <c r="O337" s="41">
        <v>0</v>
      </c>
      <c r="P337" s="42">
        <v>0</v>
      </c>
      <c r="Q337" s="43">
        <v>0</v>
      </c>
      <c r="R337" s="41">
        <v>0</v>
      </c>
      <c r="S337" s="42">
        <v>0</v>
      </c>
      <c r="T337" s="43">
        <v>0</v>
      </c>
      <c r="U337" s="41">
        <v>0</v>
      </c>
      <c r="V337" s="42">
        <v>0</v>
      </c>
      <c r="W337" s="43">
        <v>0</v>
      </c>
      <c r="X337" s="41">
        <v>0</v>
      </c>
      <c r="Y337" s="42">
        <v>0</v>
      </c>
      <c r="Z337" s="43">
        <v>0</v>
      </c>
      <c r="AA337" s="41"/>
      <c r="AB337" s="42"/>
      <c r="AC337" s="43"/>
      <c r="AD337" s="41"/>
      <c r="AE337" s="42"/>
      <c r="AF337" s="43"/>
      <c r="AG337" s="41"/>
      <c r="AH337" s="42"/>
      <c r="AI337" s="43"/>
      <c r="AK337" s="41">
        <f t="shared" si="123"/>
        <v>0</v>
      </c>
      <c r="AL337" s="42">
        <f t="shared" si="123"/>
        <v>0</v>
      </c>
      <c r="AM337" s="43">
        <f t="shared" si="123"/>
        <v>0</v>
      </c>
      <c r="AT337" s="32">
        <f t="shared" si="124"/>
        <v>0</v>
      </c>
      <c r="AV337" s="23">
        <v>3</v>
      </c>
      <c r="AW337" s="23">
        <v>7</v>
      </c>
      <c r="AX337" s="23">
        <f t="shared" si="125"/>
        <v>1</v>
      </c>
    </row>
    <row r="338" spans="2:50" hidden="1" x14ac:dyDescent="0.3">
      <c r="B338" s="15"/>
      <c r="C338" s="50" t="str">
        <f>IF(LEN(E337)&lt;1,"","Total: " &amp; LEFT(E337,LEN(E337)-21) &amp; "Municipalities")</f>
        <v/>
      </c>
      <c r="D338" s="51"/>
      <c r="E338" s="52"/>
      <c r="F338" s="53">
        <f t="shared" ref="F338:K338" si="126">SUM(F327:F337)</f>
        <v>0</v>
      </c>
      <c r="G338" s="54">
        <f t="shared" si="126"/>
        <v>0</v>
      </c>
      <c r="H338" s="55">
        <f t="shared" si="126"/>
        <v>0</v>
      </c>
      <c r="I338" s="53">
        <f t="shared" si="126"/>
        <v>0</v>
      </c>
      <c r="J338" s="54">
        <f t="shared" si="126"/>
        <v>0</v>
      </c>
      <c r="K338" s="55">
        <f t="shared" si="126"/>
        <v>0</v>
      </c>
      <c r="L338" s="53">
        <f t="shared" ref="L338:W338" si="127">SUM(L327:L337)</f>
        <v>0</v>
      </c>
      <c r="M338" s="54">
        <f t="shared" si="127"/>
        <v>0</v>
      </c>
      <c r="N338" s="55">
        <f t="shared" si="127"/>
        <v>0</v>
      </c>
      <c r="O338" s="53">
        <f t="shared" si="127"/>
        <v>0</v>
      </c>
      <c r="P338" s="54">
        <f t="shared" si="127"/>
        <v>0</v>
      </c>
      <c r="Q338" s="55">
        <f t="shared" si="127"/>
        <v>0</v>
      </c>
      <c r="R338" s="53">
        <f t="shared" si="127"/>
        <v>0</v>
      </c>
      <c r="S338" s="54">
        <f t="shared" si="127"/>
        <v>0</v>
      </c>
      <c r="T338" s="55">
        <f t="shared" si="127"/>
        <v>0</v>
      </c>
      <c r="U338" s="53">
        <f t="shared" si="127"/>
        <v>0</v>
      </c>
      <c r="V338" s="54">
        <f t="shared" si="127"/>
        <v>0</v>
      </c>
      <c r="W338" s="55">
        <f t="shared" si="127"/>
        <v>0</v>
      </c>
      <c r="X338" s="53">
        <f>SUM(X327:X337)</f>
        <v>0</v>
      </c>
      <c r="Y338" s="54">
        <f>SUM(Y327:Y337)</f>
        <v>0</v>
      </c>
      <c r="Z338" s="55">
        <f>SUM(Z327:Z337)</f>
        <v>0</v>
      </c>
      <c r="AA338" s="53"/>
      <c r="AB338" s="54"/>
      <c r="AC338" s="55"/>
      <c r="AD338" s="53"/>
      <c r="AE338" s="54"/>
      <c r="AF338" s="55"/>
      <c r="AG338" s="53"/>
      <c r="AH338" s="54"/>
      <c r="AI338" s="55"/>
      <c r="AK338" s="53">
        <f>SUM(AK327:AK337)</f>
        <v>0</v>
      </c>
      <c r="AL338" s="54">
        <f>SUM(AL327:AL337)</f>
        <v>0</v>
      </c>
      <c r="AM338" s="55">
        <f>SUM(AM327:AM337)</f>
        <v>0</v>
      </c>
      <c r="AT338" s="32">
        <f>IF(SUM(AT327:AT337)=0,0,1)</f>
        <v>0</v>
      </c>
    </row>
    <row r="339" spans="2:50" hidden="1" x14ac:dyDescent="0.3">
      <c r="B339" s="15"/>
      <c r="C339" s="40"/>
      <c r="D339" s="34"/>
      <c r="E339" s="35"/>
      <c r="F339" s="41"/>
      <c r="G339" s="42"/>
      <c r="H339" s="43"/>
      <c r="I339" s="41"/>
      <c r="J339" s="42"/>
      <c r="K339" s="43"/>
      <c r="L339" s="41"/>
      <c r="M339" s="42"/>
      <c r="N339" s="43"/>
      <c r="O339" s="41"/>
      <c r="P339" s="42"/>
      <c r="Q339" s="43"/>
      <c r="R339" s="41"/>
      <c r="S339" s="42"/>
      <c r="T339" s="43"/>
      <c r="U339" s="41"/>
      <c r="V339" s="42"/>
      <c r="W339" s="43"/>
      <c r="X339" s="41"/>
      <c r="Y339" s="42"/>
      <c r="Z339" s="43"/>
      <c r="AA339" s="41"/>
      <c r="AB339" s="42"/>
      <c r="AC339" s="43"/>
      <c r="AD339" s="41"/>
      <c r="AE339" s="42"/>
      <c r="AF339" s="43"/>
      <c r="AG339" s="41"/>
      <c r="AH339" s="42"/>
      <c r="AI339" s="43"/>
      <c r="AK339" s="41"/>
      <c r="AL339" s="42"/>
      <c r="AM339" s="43"/>
      <c r="AT339" s="32">
        <f>IF(AT338=0,0,1)</f>
        <v>0</v>
      </c>
    </row>
    <row r="340" spans="2:50" hidden="1" x14ac:dyDescent="0.3">
      <c r="B340" s="15"/>
      <c r="C340" s="40" t="s">
        <v>22</v>
      </c>
      <c r="D340" s="34" t="s">
        <v>2</v>
      </c>
      <c r="E340" s="35" t="s">
        <v>2</v>
      </c>
      <c r="F340" s="41">
        <v>0</v>
      </c>
      <c r="G340" s="42">
        <v>0</v>
      </c>
      <c r="H340" s="43">
        <v>0</v>
      </c>
      <c r="I340" s="41">
        <v>0</v>
      </c>
      <c r="J340" s="42">
        <v>0</v>
      </c>
      <c r="K340" s="43">
        <v>0</v>
      </c>
      <c r="L340" s="41">
        <v>0</v>
      </c>
      <c r="M340" s="42">
        <v>0</v>
      </c>
      <c r="N340" s="43">
        <v>0</v>
      </c>
      <c r="O340" s="41">
        <v>0</v>
      </c>
      <c r="P340" s="42">
        <v>0</v>
      </c>
      <c r="Q340" s="43">
        <v>0</v>
      </c>
      <c r="R340" s="41">
        <v>0</v>
      </c>
      <c r="S340" s="42">
        <v>0</v>
      </c>
      <c r="T340" s="43">
        <v>0</v>
      </c>
      <c r="U340" s="41">
        <v>0</v>
      </c>
      <c r="V340" s="42">
        <v>0</v>
      </c>
      <c r="W340" s="43">
        <v>0</v>
      </c>
      <c r="X340" s="41">
        <v>0</v>
      </c>
      <c r="Y340" s="42">
        <v>0</v>
      </c>
      <c r="Z340" s="43">
        <v>0</v>
      </c>
      <c r="AA340" s="41"/>
      <c r="AB340" s="42"/>
      <c r="AC340" s="43"/>
      <c r="AD340" s="41"/>
      <c r="AE340" s="42"/>
      <c r="AF340" s="43"/>
      <c r="AG340" s="41"/>
      <c r="AH340" s="42"/>
      <c r="AI340" s="43"/>
      <c r="AK340" s="41">
        <f t="shared" ref="AK340:AM350" si="128">F340+I340+L340+O340+R340+U340+X340+AA340+AD340+AG340</f>
        <v>0</v>
      </c>
      <c r="AL340" s="42">
        <f t="shared" si="128"/>
        <v>0</v>
      </c>
      <c r="AM340" s="43">
        <f t="shared" si="128"/>
        <v>0</v>
      </c>
      <c r="AT340" s="32">
        <f t="shared" ref="AT340:AT350" si="129">IF(LEN(E340)&lt;2,0,1)</f>
        <v>0</v>
      </c>
      <c r="AV340" s="23">
        <v>3</v>
      </c>
      <c r="AW340" s="23">
        <v>8</v>
      </c>
      <c r="AX340" s="23">
        <v>1</v>
      </c>
    </row>
    <row r="341" spans="2:50" s="23" customFormat="1" hidden="1" x14ac:dyDescent="0.3">
      <c r="B341" s="15"/>
      <c r="C341" s="40" t="s">
        <v>22</v>
      </c>
      <c r="D341" s="34" t="s">
        <v>2</v>
      </c>
      <c r="E341" s="35" t="s">
        <v>2</v>
      </c>
      <c r="F341" s="41">
        <v>0</v>
      </c>
      <c r="G341" s="42">
        <v>0</v>
      </c>
      <c r="H341" s="43">
        <v>0</v>
      </c>
      <c r="I341" s="41">
        <v>0</v>
      </c>
      <c r="J341" s="42">
        <v>0</v>
      </c>
      <c r="K341" s="43">
        <v>0</v>
      </c>
      <c r="L341" s="41">
        <v>0</v>
      </c>
      <c r="M341" s="42">
        <v>0</v>
      </c>
      <c r="N341" s="43">
        <v>0</v>
      </c>
      <c r="O341" s="41">
        <v>0</v>
      </c>
      <c r="P341" s="42">
        <v>0</v>
      </c>
      <c r="Q341" s="43">
        <v>0</v>
      </c>
      <c r="R341" s="41">
        <v>0</v>
      </c>
      <c r="S341" s="42">
        <v>0</v>
      </c>
      <c r="T341" s="43">
        <v>0</v>
      </c>
      <c r="U341" s="41">
        <v>0</v>
      </c>
      <c r="V341" s="42">
        <v>0</v>
      </c>
      <c r="W341" s="43">
        <v>0</v>
      </c>
      <c r="X341" s="41">
        <v>0</v>
      </c>
      <c r="Y341" s="42">
        <v>0</v>
      </c>
      <c r="Z341" s="43">
        <v>0</v>
      </c>
      <c r="AA341" s="41"/>
      <c r="AB341" s="42"/>
      <c r="AC341" s="43"/>
      <c r="AD341" s="41"/>
      <c r="AE341" s="42"/>
      <c r="AF341" s="43"/>
      <c r="AG341" s="41"/>
      <c r="AH341" s="42"/>
      <c r="AI341" s="43"/>
      <c r="AK341" s="41">
        <f t="shared" si="128"/>
        <v>0</v>
      </c>
      <c r="AL341" s="42">
        <f t="shared" si="128"/>
        <v>0</v>
      </c>
      <c r="AM341" s="43">
        <f t="shared" si="128"/>
        <v>0</v>
      </c>
      <c r="AT341" s="32">
        <f t="shared" si="129"/>
        <v>0</v>
      </c>
      <c r="AV341" s="23">
        <v>3</v>
      </c>
      <c r="AW341" s="23">
        <v>8</v>
      </c>
      <c r="AX341" s="23">
        <f>IF(AW341=AW340,AX340+1,1)</f>
        <v>2</v>
      </c>
    </row>
    <row r="342" spans="2:50" hidden="1" x14ac:dyDescent="0.3">
      <c r="B342" s="15"/>
      <c r="C342" s="40" t="s">
        <v>22</v>
      </c>
      <c r="D342" s="34" t="s">
        <v>2</v>
      </c>
      <c r="E342" s="35" t="s">
        <v>2</v>
      </c>
      <c r="F342" s="41">
        <v>0</v>
      </c>
      <c r="G342" s="42">
        <v>0</v>
      </c>
      <c r="H342" s="43">
        <v>0</v>
      </c>
      <c r="I342" s="41">
        <v>0</v>
      </c>
      <c r="J342" s="42">
        <v>0</v>
      </c>
      <c r="K342" s="43">
        <v>0</v>
      </c>
      <c r="L342" s="41">
        <v>0</v>
      </c>
      <c r="M342" s="42">
        <v>0</v>
      </c>
      <c r="N342" s="43">
        <v>0</v>
      </c>
      <c r="O342" s="41">
        <v>0</v>
      </c>
      <c r="P342" s="42">
        <v>0</v>
      </c>
      <c r="Q342" s="43">
        <v>0</v>
      </c>
      <c r="R342" s="41">
        <v>0</v>
      </c>
      <c r="S342" s="42">
        <v>0</v>
      </c>
      <c r="T342" s="43">
        <v>0</v>
      </c>
      <c r="U342" s="41">
        <v>0</v>
      </c>
      <c r="V342" s="42">
        <v>0</v>
      </c>
      <c r="W342" s="43">
        <v>0</v>
      </c>
      <c r="X342" s="41">
        <v>0</v>
      </c>
      <c r="Y342" s="42">
        <v>0</v>
      </c>
      <c r="Z342" s="43">
        <v>0</v>
      </c>
      <c r="AA342" s="41"/>
      <c r="AB342" s="42"/>
      <c r="AC342" s="43"/>
      <c r="AD342" s="41"/>
      <c r="AE342" s="42"/>
      <c r="AF342" s="43"/>
      <c r="AG342" s="41"/>
      <c r="AH342" s="42"/>
      <c r="AI342" s="43"/>
      <c r="AK342" s="41">
        <f t="shared" si="128"/>
        <v>0</v>
      </c>
      <c r="AL342" s="42">
        <f t="shared" si="128"/>
        <v>0</v>
      </c>
      <c r="AM342" s="43">
        <f t="shared" si="128"/>
        <v>0</v>
      </c>
      <c r="AT342" s="32">
        <f t="shared" si="129"/>
        <v>0</v>
      </c>
      <c r="AV342" s="23">
        <v>3</v>
      </c>
      <c r="AW342" s="23">
        <v>8</v>
      </c>
      <c r="AX342" s="23">
        <f t="shared" ref="AX342:AX350" si="130">IF(AW342=AW341,AX341+1,1)</f>
        <v>3</v>
      </c>
    </row>
    <row r="343" spans="2:50" hidden="1" x14ac:dyDescent="0.3">
      <c r="B343" s="15"/>
      <c r="C343" s="40" t="s">
        <v>22</v>
      </c>
      <c r="D343" s="34" t="s">
        <v>2</v>
      </c>
      <c r="E343" s="35" t="s">
        <v>2</v>
      </c>
      <c r="F343" s="41">
        <v>0</v>
      </c>
      <c r="G343" s="42">
        <v>0</v>
      </c>
      <c r="H343" s="43">
        <v>0</v>
      </c>
      <c r="I343" s="41">
        <v>0</v>
      </c>
      <c r="J343" s="42">
        <v>0</v>
      </c>
      <c r="K343" s="43">
        <v>0</v>
      </c>
      <c r="L343" s="41">
        <v>0</v>
      </c>
      <c r="M343" s="42">
        <v>0</v>
      </c>
      <c r="N343" s="43">
        <v>0</v>
      </c>
      <c r="O343" s="41">
        <v>0</v>
      </c>
      <c r="P343" s="42">
        <v>0</v>
      </c>
      <c r="Q343" s="43">
        <v>0</v>
      </c>
      <c r="R343" s="41">
        <v>0</v>
      </c>
      <c r="S343" s="42">
        <v>0</v>
      </c>
      <c r="T343" s="43">
        <v>0</v>
      </c>
      <c r="U343" s="41">
        <v>0</v>
      </c>
      <c r="V343" s="42">
        <v>0</v>
      </c>
      <c r="W343" s="43">
        <v>0</v>
      </c>
      <c r="X343" s="41">
        <v>0</v>
      </c>
      <c r="Y343" s="42">
        <v>0</v>
      </c>
      <c r="Z343" s="43">
        <v>0</v>
      </c>
      <c r="AA343" s="41"/>
      <c r="AB343" s="42"/>
      <c r="AC343" s="43"/>
      <c r="AD343" s="41"/>
      <c r="AE343" s="42"/>
      <c r="AF343" s="43"/>
      <c r="AG343" s="41"/>
      <c r="AH343" s="42"/>
      <c r="AI343" s="43"/>
      <c r="AK343" s="41">
        <f t="shared" si="128"/>
        <v>0</v>
      </c>
      <c r="AL343" s="42">
        <f t="shared" si="128"/>
        <v>0</v>
      </c>
      <c r="AM343" s="43">
        <f t="shared" si="128"/>
        <v>0</v>
      </c>
      <c r="AT343" s="32">
        <f t="shared" si="129"/>
        <v>0</v>
      </c>
      <c r="AV343" s="23">
        <v>3</v>
      </c>
      <c r="AW343" s="23">
        <v>8</v>
      </c>
      <c r="AX343" s="23">
        <f t="shared" si="130"/>
        <v>4</v>
      </c>
    </row>
    <row r="344" spans="2:50" hidden="1" x14ac:dyDescent="0.3">
      <c r="B344" s="15"/>
      <c r="C344" s="40" t="s">
        <v>22</v>
      </c>
      <c r="D344" s="34" t="s">
        <v>2</v>
      </c>
      <c r="E344" s="35" t="s">
        <v>2</v>
      </c>
      <c r="F344" s="41">
        <v>0</v>
      </c>
      <c r="G344" s="42">
        <v>0</v>
      </c>
      <c r="H344" s="43">
        <v>0</v>
      </c>
      <c r="I344" s="41">
        <v>0</v>
      </c>
      <c r="J344" s="42">
        <v>0</v>
      </c>
      <c r="K344" s="43">
        <v>0</v>
      </c>
      <c r="L344" s="41">
        <v>0</v>
      </c>
      <c r="M344" s="42">
        <v>0</v>
      </c>
      <c r="N344" s="43">
        <v>0</v>
      </c>
      <c r="O344" s="41">
        <v>0</v>
      </c>
      <c r="P344" s="42">
        <v>0</v>
      </c>
      <c r="Q344" s="43">
        <v>0</v>
      </c>
      <c r="R344" s="41">
        <v>0</v>
      </c>
      <c r="S344" s="42">
        <v>0</v>
      </c>
      <c r="T344" s="43">
        <v>0</v>
      </c>
      <c r="U344" s="41">
        <v>0</v>
      </c>
      <c r="V344" s="42">
        <v>0</v>
      </c>
      <c r="W344" s="43">
        <v>0</v>
      </c>
      <c r="X344" s="41">
        <v>0</v>
      </c>
      <c r="Y344" s="42">
        <v>0</v>
      </c>
      <c r="Z344" s="43">
        <v>0</v>
      </c>
      <c r="AA344" s="41"/>
      <c r="AB344" s="42"/>
      <c r="AC344" s="43"/>
      <c r="AD344" s="41"/>
      <c r="AE344" s="42"/>
      <c r="AF344" s="43"/>
      <c r="AG344" s="41"/>
      <c r="AH344" s="42"/>
      <c r="AI344" s="43"/>
      <c r="AK344" s="41">
        <f t="shared" si="128"/>
        <v>0</v>
      </c>
      <c r="AL344" s="42">
        <f t="shared" si="128"/>
        <v>0</v>
      </c>
      <c r="AM344" s="43">
        <f t="shared" si="128"/>
        <v>0</v>
      </c>
      <c r="AT344" s="32">
        <f t="shared" si="129"/>
        <v>0</v>
      </c>
      <c r="AV344" s="23">
        <v>3</v>
      </c>
      <c r="AW344" s="23">
        <v>8</v>
      </c>
      <c r="AX344" s="23">
        <f t="shared" si="130"/>
        <v>5</v>
      </c>
    </row>
    <row r="345" spans="2:50" hidden="1" x14ac:dyDescent="0.3">
      <c r="B345" s="15"/>
      <c r="C345" s="40" t="s">
        <v>22</v>
      </c>
      <c r="D345" s="34" t="s">
        <v>2</v>
      </c>
      <c r="E345" s="35" t="s">
        <v>2</v>
      </c>
      <c r="F345" s="41">
        <v>0</v>
      </c>
      <c r="G345" s="42">
        <v>0</v>
      </c>
      <c r="H345" s="43">
        <v>0</v>
      </c>
      <c r="I345" s="41">
        <v>0</v>
      </c>
      <c r="J345" s="42">
        <v>0</v>
      </c>
      <c r="K345" s="43">
        <v>0</v>
      </c>
      <c r="L345" s="41">
        <v>0</v>
      </c>
      <c r="M345" s="42">
        <v>0</v>
      </c>
      <c r="N345" s="43">
        <v>0</v>
      </c>
      <c r="O345" s="41">
        <v>0</v>
      </c>
      <c r="P345" s="42">
        <v>0</v>
      </c>
      <c r="Q345" s="43">
        <v>0</v>
      </c>
      <c r="R345" s="41">
        <v>0</v>
      </c>
      <c r="S345" s="42">
        <v>0</v>
      </c>
      <c r="T345" s="43">
        <v>0</v>
      </c>
      <c r="U345" s="41">
        <v>0</v>
      </c>
      <c r="V345" s="42">
        <v>0</v>
      </c>
      <c r="W345" s="43">
        <v>0</v>
      </c>
      <c r="X345" s="41">
        <v>0</v>
      </c>
      <c r="Y345" s="42">
        <v>0</v>
      </c>
      <c r="Z345" s="43">
        <v>0</v>
      </c>
      <c r="AA345" s="41"/>
      <c r="AB345" s="42"/>
      <c r="AC345" s="43"/>
      <c r="AD345" s="41"/>
      <c r="AE345" s="42"/>
      <c r="AF345" s="43"/>
      <c r="AG345" s="41"/>
      <c r="AH345" s="42"/>
      <c r="AI345" s="43"/>
      <c r="AK345" s="41">
        <f t="shared" si="128"/>
        <v>0</v>
      </c>
      <c r="AL345" s="42">
        <f t="shared" si="128"/>
        <v>0</v>
      </c>
      <c r="AM345" s="43">
        <f t="shared" si="128"/>
        <v>0</v>
      </c>
      <c r="AT345" s="32">
        <f t="shared" si="129"/>
        <v>0</v>
      </c>
      <c r="AV345" s="23">
        <v>3</v>
      </c>
      <c r="AW345" s="23">
        <v>8</v>
      </c>
      <c r="AX345" s="23">
        <f t="shared" si="130"/>
        <v>6</v>
      </c>
    </row>
    <row r="346" spans="2:50" hidden="1" x14ac:dyDescent="0.3">
      <c r="B346" s="15"/>
      <c r="C346" s="40" t="s">
        <v>22</v>
      </c>
      <c r="D346" s="34" t="s">
        <v>2</v>
      </c>
      <c r="E346" s="35" t="s">
        <v>2</v>
      </c>
      <c r="F346" s="41">
        <v>0</v>
      </c>
      <c r="G346" s="42">
        <v>0</v>
      </c>
      <c r="H346" s="43">
        <v>0</v>
      </c>
      <c r="I346" s="41">
        <v>0</v>
      </c>
      <c r="J346" s="42">
        <v>0</v>
      </c>
      <c r="K346" s="43">
        <v>0</v>
      </c>
      <c r="L346" s="41">
        <v>0</v>
      </c>
      <c r="M346" s="42">
        <v>0</v>
      </c>
      <c r="N346" s="43">
        <v>0</v>
      </c>
      <c r="O346" s="41">
        <v>0</v>
      </c>
      <c r="P346" s="42">
        <v>0</v>
      </c>
      <c r="Q346" s="43">
        <v>0</v>
      </c>
      <c r="R346" s="41">
        <v>0</v>
      </c>
      <c r="S346" s="42">
        <v>0</v>
      </c>
      <c r="T346" s="43">
        <v>0</v>
      </c>
      <c r="U346" s="41">
        <v>0</v>
      </c>
      <c r="V346" s="42">
        <v>0</v>
      </c>
      <c r="W346" s="43">
        <v>0</v>
      </c>
      <c r="X346" s="41">
        <v>0</v>
      </c>
      <c r="Y346" s="42">
        <v>0</v>
      </c>
      <c r="Z346" s="43">
        <v>0</v>
      </c>
      <c r="AA346" s="41"/>
      <c r="AB346" s="42"/>
      <c r="AC346" s="43"/>
      <c r="AD346" s="41"/>
      <c r="AE346" s="42"/>
      <c r="AF346" s="43"/>
      <c r="AG346" s="41"/>
      <c r="AH346" s="42"/>
      <c r="AI346" s="43"/>
      <c r="AK346" s="41">
        <f t="shared" si="128"/>
        <v>0</v>
      </c>
      <c r="AL346" s="42">
        <f t="shared" si="128"/>
        <v>0</v>
      </c>
      <c r="AM346" s="43">
        <f t="shared" si="128"/>
        <v>0</v>
      </c>
      <c r="AT346" s="32">
        <f t="shared" si="129"/>
        <v>0</v>
      </c>
      <c r="AV346" s="23">
        <v>3</v>
      </c>
      <c r="AW346" s="23">
        <v>8</v>
      </c>
      <c r="AX346" s="23">
        <f t="shared" si="130"/>
        <v>7</v>
      </c>
    </row>
    <row r="347" spans="2:50" hidden="1" x14ac:dyDescent="0.3">
      <c r="B347" s="15"/>
      <c r="C347" s="40" t="s">
        <v>22</v>
      </c>
      <c r="D347" s="34" t="s">
        <v>2</v>
      </c>
      <c r="E347" s="35" t="s">
        <v>2</v>
      </c>
      <c r="F347" s="41">
        <v>0</v>
      </c>
      <c r="G347" s="42">
        <v>0</v>
      </c>
      <c r="H347" s="43">
        <v>0</v>
      </c>
      <c r="I347" s="41">
        <v>0</v>
      </c>
      <c r="J347" s="42">
        <v>0</v>
      </c>
      <c r="K347" s="43">
        <v>0</v>
      </c>
      <c r="L347" s="41">
        <v>0</v>
      </c>
      <c r="M347" s="42">
        <v>0</v>
      </c>
      <c r="N347" s="43">
        <v>0</v>
      </c>
      <c r="O347" s="41">
        <v>0</v>
      </c>
      <c r="P347" s="42">
        <v>0</v>
      </c>
      <c r="Q347" s="43">
        <v>0</v>
      </c>
      <c r="R347" s="41">
        <v>0</v>
      </c>
      <c r="S347" s="42">
        <v>0</v>
      </c>
      <c r="T347" s="43">
        <v>0</v>
      </c>
      <c r="U347" s="41">
        <v>0</v>
      </c>
      <c r="V347" s="42">
        <v>0</v>
      </c>
      <c r="W347" s="43">
        <v>0</v>
      </c>
      <c r="X347" s="41">
        <v>0</v>
      </c>
      <c r="Y347" s="42">
        <v>0</v>
      </c>
      <c r="Z347" s="43">
        <v>0</v>
      </c>
      <c r="AA347" s="41"/>
      <c r="AB347" s="42"/>
      <c r="AC347" s="43"/>
      <c r="AD347" s="41"/>
      <c r="AE347" s="42"/>
      <c r="AF347" s="43"/>
      <c r="AG347" s="41"/>
      <c r="AH347" s="42"/>
      <c r="AI347" s="43"/>
      <c r="AK347" s="41">
        <f t="shared" si="128"/>
        <v>0</v>
      </c>
      <c r="AL347" s="42">
        <f t="shared" si="128"/>
        <v>0</v>
      </c>
      <c r="AM347" s="43">
        <f t="shared" si="128"/>
        <v>0</v>
      </c>
      <c r="AT347" s="32">
        <f t="shared" si="129"/>
        <v>0</v>
      </c>
      <c r="AV347" s="23">
        <v>3</v>
      </c>
      <c r="AW347" s="23">
        <v>8</v>
      </c>
      <c r="AX347" s="23">
        <f t="shared" si="130"/>
        <v>8</v>
      </c>
    </row>
    <row r="348" spans="2:50" hidden="1" x14ac:dyDescent="0.3">
      <c r="B348" s="15"/>
      <c r="C348" s="40" t="s">
        <v>22</v>
      </c>
      <c r="D348" s="34" t="s">
        <v>2</v>
      </c>
      <c r="E348" s="35" t="s">
        <v>2</v>
      </c>
      <c r="F348" s="41">
        <v>0</v>
      </c>
      <c r="G348" s="42">
        <v>0</v>
      </c>
      <c r="H348" s="43">
        <v>0</v>
      </c>
      <c r="I348" s="41">
        <v>0</v>
      </c>
      <c r="J348" s="42">
        <v>0</v>
      </c>
      <c r="K348" s="43">
        <v>0</v>
      </c>
      <c r="L348" s="41">
        <v>0</v>
      </c>
      <c r="M348" s="42">
        <v>0</v>
      </c>
      <c r="N348" s="43">
        <v>0</v>
      </c>
      <c r="O348" s="41">
        <v>0</v>
      </c>
      <c r="P348" s="42">
        <v>0</v>
      </c>
      <c r="Q348" s="43">
        <v>0</v>
      </c>
      <c r="R348" s="41">
        <v>0</v>
      </c>
      <c r="S348" s="42">
        <v>0</v>
      </c>
      <c r="T348" s="43">
        <v>0</v>
      </c>
      <c r="U348" s="41">
        <v>0</v>
      </c>
      <c r="V348" s="42">
        <v>0</v>
      </c>
      <c r="W348" s="43">
        <v>0</v>
      </c>
      <c r="X348" s="41">
        <v>0</v>
      </c>
      <c r="Y348" s="42">
        <v>0</v>
      </c>
      <c r="Z348" s="43">
        <v>0</v>
      </c>
      <c r="AA348" s="41"/>
      <c r="AB348" s="42"/>
      <c r="AC348" s="43"/>
      <c r="AD348" s="41"/>
      <c r="AE348" s="42"/>
      <c r="AF348" s="43"/>
      <c r="AG348" s="41"/>
      <c r="AH348" s="42"/>
      <c r="AI348" s="43"/>
      <c r="AK348" s="41">
        <f t="shared" si="128"/>
        <v>0</v>
      </c>
      <c r="AL348" s="42">
        <f t="shared" si="128"/>
        <v>0</v>
      </c>
      <c r="AM348" s="43">
        <f t="shared" si="128"/>
        <v>0</v>
      </c>
      <c r="AT348" s="32">
        <f t="shared" si="129"/>
        <v>0</v>
      </c>
      <c r="AV348" s="23">
        <v>3</v>
      </c>
      <c r="AW348" s="23">
        <v>8</v>
      </c>
      <c r="AX348" s="23">
        <f t="shared" si="130"/>
        <v>9</v>
      </c>
    </row>
    <row r="349" spans="2:50" hidden="1" x14ac:dyDescent="0.3">
      <c r="B349" s="15"/>
      <c r="C349" s="40" t="s">
        <v>22</v>
      </c>
      <c r="D349" s="34" t="s">
        <v>2</v>
      </c>
      <c r="E349" s="35" t="s">
        <v>2</v>
      </c>
      <c r="F349" s="41">
        <v>0</v>
      </c>
      <c r="G349" s="42">
        <v>0</v>
      </c>
      <c r="H349" s="43">
        <v>0</v>
      </c>
      <c r="I349" s="41">
        <v>0</v>
      </c>
      <c r="J349" s="42">
        <v>0</v>
      </c>
      <c r="K349" s="43">
        <v>0</v>
      </c>
      <c r="L349" s="41">
        <v>0</v>
      </c>
      <c r="M349" s="42">
        <v>0</v>
      </c>
      <c r="N349" s="43">
        <v>0</v>
      </c>
      <c r="O349" s="41">
        <v>0</v>
      </c>
      <c r="P349" s="42">
        <v>0</v>
      </c>
      <c r="Q349" s="43">
        <v>0</v>
      </c>
      <c r="R349" s="41">
        <v>0</v>
      </c>
      <c r="S349" s="42">
        <v>0</v>
      </c>
      <c r="T349" s="43">
        <v>0</v>
      </c>
      <c r="U349" s="41">
        <v>0</v>
      </c>
      <c r="V349" s="42">
        <v>0</v>
      </c>
      <c r="W349" s="43">
        <v>0</v>
      </c>
      <c r="X349" s="41">
        <v>0</v>
      </c>
      <c r="Y349" s="42">
        <v>0</v>
      </c>
      <c r="Z349" s="43">
        <v>0</v>
      </c>
      <c r="AA349" s="41"/>
      <c r="AB349" s="42"/>
      <c r="AC349" s="43"/>
      <c r="AD349" s="41"/>
      <c r="AE349" s="42"/>
      <c r="AF349" s="43"/>
      <c r="AG349" s="41"/>
      <c r="AH349" s="42"/>
      <c r="AI349" s="43"/>
      <c r="AK349" s="41">
        <f t="shared" si="128"/>
        <v>0</v>
      </c>
      <c r="AL349" s="42">
        <f t="shared" si="128"/>
        <v>0</v>
      </c>
      <c r="AM349" s="43">
        <f t="shared" si="128"/>
        <v>0</v>
      </c>
      <c r="AT349" s="32">
        <f t="shared" si="129"/>
        <v>0</v>
      </c>
      <c r="AV349" s="23">
        <v>3</v>
      </c>
      <c r="AW349" s="23">
        <v>8</v>
      </c>
      <c r="AX349" s="23">
        <f t="shared" si="130"/>
        <v>10</v>
      </c>
    </row>
    <row r="350" spans="2:50" hidden="1" x14ac:dyDescent="0.3">
      <c r="B350" s="15"/>
      <c r="C350" s="40" t="s">
        <v>23</v>
      </c>
      <c r="D350" s="34" t="s">
        <v>2</v>
      </c>
      <c r="E350" s="35" t="s">
        <v>2</v>
      </c>
      <c r="F350" s="41">
        <v>0</v>
      </c>
      <c r="G350" s="42">
        <v>0</v>
      </c>
      <c r="H350" s="43">
        <v>0</v>
      </c>
      <c r="I350" s="41">
        <v>0</v>
      </c>
      <c r="J350" s="42">
        <v>0</v>
      </c>
      <c r="K350" s="43">
        <v>0</v>
      </c>
      <c r="L350" s="41">
        <v>0</v>
      </c>
      <c r="M350" s="42">
        <v>0</v>
      </c>
      <c r="N350" s="43">
        <v>0</v>
      </c>
      <c r="O350" s="41">
        <v>0</v>
      </c>
      <c r="P350" s="42">
        <v>0</v>
      </c>
      <c r="Q350" s="43">
        <v>0</v>
      </c>
      <c r="R350" s="41">
        <v>0</v>
      </c>
      <c r="S350" s="42">
        <v>0</v>
      </c>
      <c r="T350" s="43">
        <v>0</v>
      </c>
      <c r="U350" s="41">
        <v>0</v>
      </c>
      <c r="V350" s="42">
        <v>0</v>
      </c>
      <c r="W350" s="43">
        <v>0</v>
      </c>
      <c r="X350" s="41">
        <v>0</v>
      </c>
      <c r="Y350" s="42">
        <v>0</v>
      </c>
      <c r="Z350" s="43">
        <v>0</v>
      </c>
      <c r="AA350" s="41"/>
      <c r="AB350" s="42"/>
      <c r="AC350" s="43"/>
      <c r="AD350" s="41"/>
      <c r="AE350" s="42"/>
      <c r="AF350" s="43"/>
      <c r="AG350" s="41"/>
      <c r="AH350" s="42"/>
      <c r="AI350" s="43"/>
      <c r="AK350" s="41">
        <f t="shared" si="128"/>
        <v>0</v>
      </c>
      <c r="AL350" s="42">
        <f t="shared" si="128"/>
        <v>0</v>
      </c>
      <c r="AM350" s="43">
        <f t="shared" si="128"/>
        <v>0</v>
      </c>
      <c r="AT350" s="32">
        <f t="shared" si="129"/>
        <v>0</v>
      </c>
      <c r="AV350" s="23">
        <v>3</v>
      </c>
      <c r="AW350" s="23">
        <v>9</v>
      </c>
      <c r="AX350" s="23">
        <f t="shared" si="130"/>
        <v>1</v>
      </c>
    </row>
    <row r="351" spans="2:50" hidden="1" x14ac:dyDescent="0.3">
      <c r="B351" s="15"/>
      <c r="C351" s="50" t="str">
        <f>IF(LEN(E350)&lt;1,"","Total: " &amp; LEFT(E350,LEN(E350)-21) &amp; "Municipalities")</f>
        <v/>
      </c>
      <c r="D351" s="51"/>
      <c r="E351" s="52"/>
      <c r="F351" s="53">
        <f t="shared" ref="F351:K351" si="131">SUM(F340:F350)</f>
        <v>0</v>
      </c>
      <c r="G351" s="54">
        <f t="shared" si="131"/>
        <v>0</v>
      </c>
      <c r="H351" s="55">
        <f t="shared" si="131"/>
        <v>0</v>
      </c>
      <c r="I351" s="53">
        <f t="shared" si="131"/>
        <v>0</v>
      </c>
      <c r="J351" s="54">
        <f t="shared" si="131"/>
        <v>0</v>
      </c>
      <c r="K351" s="55">
        <f t="shared" si="131"/>
        <v>0</v>
      </c>
      <c r="L351" s="53">
        <f t="shared" ref="L351:W351" si="132">SUM(L340:L350)</f>
        <v>0</v>
      </c>
      <c r="M351" s="54">
        <f t="shared" si="132"/>
        <v>0</v>
      </c>
      <c r="N351" s="55">
        <f t="shared" si="132"/>
        <v>0</v>
      </c>
      <c r="O351" s="53">
        <f t="shared" si="132"/>
        <v>0</v>
      </c>
      <c r="P351" s="54">
        <f t="shared" si="132"/>
        <v>0</v>
      </c>
      <c r="Q351" s="55">
        <f t="shared" si="132"/>
        <v>0</v>
      </c>
      <c r="R351" s="53">
        <f t="shared" si="132"/>
        <v>0</v>
      </c>
      <c r="S351" s="54">
        <f t="shared" si="132"/>
        <v>0</v>
      </c>
      <c r="T351" s="55">
        <f t="shared" si="132"/>
        <v>0</v>
      </c>
      <c r="U351" s="53">
        <f t="shared" si="132"/>
        <v>0</v>
      </c>
      <c r="V351" s="54">
        <f t="shared" si="132"/>
        <v>0</v>
      </c>
      <c r="W351" s="55">
        <f t="shared" si="132"/>
        <v>0</v>
      </c>
      <c r="X351" s="53">
        <f>SUM(X340:X350)</f>
        <v>0</v>
      </c>
      <c r="Y351" s="54">
        <f>SUM(Y340:Y350)</f>
        <v>0</v>
      </c>
      <c r="Z351" s="55">
        <f>SUM(Z340:Z350)</f>
        <v>0</v>
      </c>
      <c r="AA351" s="53"/>
      <c r="AB351" s="54"/>
      <c r="AC351" s="55"/>
      <c r="AD351" s="53"/>
      <c r="AE351" s="54"/>
      <c r="AF351" s="55"/>
      <c r="AG351" s="53"/>
      <c r="AH351" s="54"/>
      <c r="AI351" s="55"/>
      <c r="AK351" s="53">
        <f>SUM(AK340:AK350)</f>
        <v>0</v>
      </c>
      <c r="AL351" s="54">
        <f>SUM(AL340:AL350)</f>
        <v>0</v>
      </c>
      <c r="AM351" s="55">
        <f>SUM(AM340:AM350)</f>
        <v>0</v>
      </c>
      <c r="AT351" s="32">
        <f>IF(SUM(AT340:AT350)=0,0,1)</f>
        <v>0</v>
      </c>
    </row>
    <row r="352" spans="2:50" hidden="1" x14ac:dyDescent="0.3">
      <c r="B352" s="15"/>
      <c r="C352" s="40"/>
      <c r="D352" s="34"/>
      <c r="E352" s="35"/>
      <c r="F352" s="41"/>
      <c r="G352" s="42"/>
      <c r="H352" s="43"/>
      <c r="I352" s="41"/>
      <c r="J352" s="42"/>
      <c r="K352" s="43"/>
      <c r="L352" s="41"/>
      <c r="M352" s="42"/>
      <c r="N352" s="43"/>
      <c r="O352" s="41"/>
      <c r="P352" s="42"/>
      <c r="Q352" s="43"/>
      <c r="R352" s="41"/>
      <c r="S352" s="42"/>
      <c r="T352" s="43"/>
      <c r="U352" s="41"/>
      <c r="V352" s="42"/>
      <c r="W352" s="43"/>
      <c r="X352" s="41"/>
      <c r="Y352" s="42"/>
      <c r="Z352" s="43"/>
      <c r="AA352" s="41"/>
      <c r="AB352" s="42"/>
      <c r="AC352" s="43"/>
      <c r="AD352" s="41"/>
      <c r="AE352" s="42"/>
      <c r="AF352" s="43"/>
      <c r="AG352" s="41"/>
      <c r="AH352" s="42"/>
      <c r="AI352" s="43"/>
      <c r="AK352" s="41"/>
      <c r="AL352" s="42"/>
      <c r="AM352" s="43"/>
      <c r="AT352" s="32">
        <f>IF(AT351=0,0,1)</f>
        <v>0</v>
      </c>
    </row>
    <row r="353" spans="2:50" hidden="1" x14ac:dyDescent="0.3">
      <c r="B353" s="15"/>
      <c r="C353" s="40" t="s">
        <v>22</v>
      </c>
      <c r="D353" s="34" t="s">
        <v>2</v>
      </c>
      <c r="E353" s="35" t="s">
        <v>2</v>
      </c>
      <c r="F353" s="41">
        <v>0</v>
      </c>
      <c r="G353" s="42">
        <v>0</v>
      </c>
      <c r="H353" s="43">
        <v>0</v>
      </c>
      <c r="I353" s="41">
        <v>0</v>
      </c>
      <c r="J353" s="42">
        <v>0</v>
      </c>
      <c r="K353" s="43">
        <v>0</v>
      </c>
      <c r="L353" s="41">
        <v>0</v>
      </c>
      <c r="M353" s="42">
        <v>0</v>
      </c>
      <c r="N353" s="43">
        <v>0</v>
      </c>
      <c r="O353" s="41">
        <v>0</v>
      </c>
      <c r="P353" s="42">
        <v>0</v>
      </c>
      <c r="Q353" s="43">
        <v>0</v>
      </c>
      <c r="R353" s="41">
        <v>0</v>
      </c>
      <c r="S353" s="42">
        <v>0</v>
      </c>
      <c r="T353" s="43">
        <v>0</v>
      </c>
      <c r="U353" s="41">
        <v>0</v>
      </c>
      <c r="V353" s="42">
        <v>0</v>
      </c>
      <c r="W353" s="43">
        <v>0</v>
      </c>
      <c r="X353" s="41">
        <v>0</v>
      </c>
      <c r="Y353" s="42">
        <v>0</v>
      </c>
      <c r="Z353" s="43">
        <v>0</v>
      </c>
      <c r="AA353" s="41"/>
      <c r="AB353" s="42"/>
      <c r="AC353" s="43"/>
      <c r="AD353" s="41"/>
      <c r="AE353" s="42"/>
      <c r="AF353" s="43"/>
      <c r="AG353" s="41"/>
      <c r="AH353" s="42"/>
      <c r="AI353" s="43"/>
      <c r="AK353" s="41">
        <f t="shared" ref="AK353:AM363" si="133">F353+I353+L353+O353+R353+U353+X353+AA353+AD353+AG353</f>
        <v>0</v>
      </c>
      <c r="AL353" s="42">
        <f t="shared" si="133"/>
        <v>0</v>
      </c>
      <c r="AM353" s="43">
        <f t="shared" si="133"/>
        <v>0</v>
      </c>
      <c r="AT353" s="32">
        <f t="shared" ref="AT353:AT363" si="134">IF(LEN(E353)&lt;2,0,1)</f>
        <v>0</v>
      </c>
      <c r="AV353" s="23">
        <v>3</v>
      </c>
      <c r="AW353" s="23">
        <v>10</v>
      </c>
      <c r="AX353" s="23">
        <v>1</v>
      </c>
    </row>
    <row r="354" spans="2:50" hidden="1" x14ac:dyDescent="0.3">
      <c r="B354" s="15"/>
      <c r="C354" s="40" t="s">
        <v>22</v>
      </c>
      <c r="D354" s="34" t="s">
        <v>2</v>
      </c>
      <c r="E354" s="35" t="s">
        <v>2</v>
      </c>
      <c r="F354" s="41">
        <v>0</v>
      </c>
      <c r="G354" s="42">
        <v>0</v>
      </c>
      <c r="H354" s="43">
        <v>0</v>
      </c>
      <c r="I354" s="41">
        <v>0</v>
      </c>
      <c r="J354" s="42">
        <v>0</v>
      </c>
      <c r="K354" s="43">
        <v>0</v>
      </c>
      <c r="L354" s="41">
        <v>0</v>
      </c>
      <c r="M354" s="42">
        <v>0</v>
      </c>
      <c r="N354" s="43">
        <v>0</v>
      </c>
      <c r="O354" s="41">
        <v>0</v>
      </c>
      <c r="P354" s="42">
        <v>0</v>
      </c>
      <c r="Q354" s="43">
        <v>0</v>
      </c>
      <c r="R354" s="41">
        <v>0</v>
      </c>
      <c r="S354" s="42">
        <v>0</v>
      </c>
      <c r="T354" s="43">
        <v>0</v>
      </c>
      <c r="U354" s="41">
        <v>0</v>
      </c>
      <c r="V354" s="42">
        <v>0</v>
      </c>
      <c r="W354" s="43">
        <v>0</v>
      </c>
      <c r="X354" s="41">
        <v>0</v>
      </c>
      <c r="Y354" s="42">
        <v>0</v>
      </c>
      <c r="Z354" s="43">
        <v>0</v>
      </c>
      <c r="AA354" s="41"/>
      <c r="AB354" s="42"/>
      <c r="AC354" s="43"/>
      <c r="AD354" s="41"/>
      <c r="AE354" s="42"/>
      <c r="AF354" s="43"/>
      <c r="AG354" s="41"/>
      <c r="AH354" s="42"/>
      <c r="AI354" s="43"/>
      <c r="AK354" s="41">
        <f t="shared" si="133"/>
        <v>0</v>
      </c>
      <c r="AL354" s="42">
        <f t="shared" si="133"/>
        <v>0</v>
      </c>
      <c r="AM354" s="43">
        <f t="shared" si="133"/>
        <v>0</v>
      </c>
      <c r="AT354" s="32">
        <f t="shared" si="134"/>
        <v>0</v>
      </c>
      <c r="AV354" s="23">
        <v>3</v>
      </c>
      <c r="AW354" s="23">
        <v>10</v>
      </c>
      <c r="AX354" s="23">
        <f>IF(AW354=AW353,AX353+1,1)</f>
        <v>2</v>
      </c>
    </row>
    <row r="355" spans="2:50" hidden="1" x14ac:dyDescent="0.3">
      <c r="B355" s="15"/>
      <c r="C355" s="40" t="s">
        <v>22</v>
      </c>
      <c r="D355" s="34" t="s">
        <v>2</v>
      </c>
      <c r="E355" s="35" t="s">
        <v>2</v>
      </c>
      <c r="F355" s="41">
        <v>0</v>
      </c>
      <c r="G355" s="42">
        <v>0</v>
      </c>
      <c r="H355" s="43">
        <v>0</v>
      </c>
      <c r="I355" s="41">
        <v>0</v>
      </c>
      <c r="J355" s="42">
        <v>0</v>
      </c>
      <c r="K355" s="43">
        <v>0</v>
      </c>
      <c r="L355" s="41">
        <v>0</v>
      </c>
      <c r="M355" s="42">
        <v>0</v>
      </c>
      <c r="N355" s="43">
        <v>0</v>
      </c>
      <c r="O355" s="41">
        <v>0</v>
      </c>
      <c r="P355" s="42">
        <v>0</v>
      </c>
      <c r="Q355" s="43">
        <v>0</v>
      </c>
      <c r="R355" s="41">
        <v>0</v>
      </c>
      <c r="S355" s="42">
        <v>0</v>
      </c>
      <c r="T355" s="43">
        <v>0</v>
      </c>
      <c r="U355" s="41">
        <v>0</v>
      </c>
      <c r="V355" s="42">
        <v>0</v>
      </c>
      <c r="W355" s="43">
        <v>0</v>
      </c>
      <c r="X355" s="41">
        <v>0</v>
      </c>
      <c r="Y355" s="42">
        <v>0</v>
      </c>
      <c r="Z355" s="43">
        <v>0</v>
      </c>
      <c r="AA355" s="41"/>
      <c r="AB355" s="42"/>
      <c r="AC355" s="43"/>
      <c r="AD355" s="41"/>
      <c r="AE355" s="42"/>
      <c r="AF355" s="43"/>
      <c r="AG355" s="41"/>
      <c r="AH355" s="42"/>
      <c r="AI355" s="43"/>
      <c r="AK355" s="41">
        <f t="shared" si="133"/>
        <v>0</v>
      </c>
      <c r="AL355" s="42">
        <f t="shared" si="133"/>
        <v>0</v>
      </c>
      <c r="AM355" s="43">
        <f t="shared" si="133"/>
        <v>0</v>
      </c>
      <c r="AT355" s="32">
        <f t="shared" si="134"/>
        <v>0</v>
      </c>
      <c r="AV355" s="23">
        <v>3</v>
      </c>
      <c r="AW355" s="23">
        <v>10</v>
      </c>
      <c r="AX355" s="23">
        <f t="shared" ref="AX355:AX363" si="135">IF(AW355=AW354,AX354+1,1)</f>
        <v>3</v>
      </c>
    </row>
    <row r="356" spans="2:50" hidden="1" x14ac:dyDescent="0.3">
      <c r="B356" s="15"/>
      <c r="C356" s="40" t="s">
        <v>22</v>
      </c>
      <c r="D356" s="34" t="s">
        <v>2</v>
      </c>
      <c r="E356" s="35" t="s">
        <v>2</v>
      </c>
      <c r="F356" s="41">
        <v>0</v>
      </c>
      <c r="G356" s="42">
        <v>0</v>
      </c>
      <c r="H356" s="43">
        <v>0</v>
      </c>
      <c r="I356" s="41">
        <v>0</v>
      </c>
      <c r="J356" s="42">
        <v>0</v>
      </c>
      <c r="K356" s="43">
        <v>0</v>
      </c>
      <c r="L356" s="41">
        <v>0</v>
      </c>
      <c r="M356" s="42">
        <v>0</v>
      </c>
      <c r="N356" s="43">
        <v>0</v>
      </c>
      <c r="O356" s="41">
        <v>0</v>
      </c>
      <c r="P356" s="42">
        <v>0</v>
      </c>
      <c r="Q356" s="43">
        <v>0</v>
      </c>
      <c r="R356" s="41">
        <v>0</v>
      </c>
      <c r="S356" s="42">
        <v>0</v>
      </c>
      <c r="T356" s="43">
        <v>0</v>
      </c>
      <c r="U356" s="41">
        <v>0</v>
      </c>
      <c r="V356" s="42">
        <v>0</v>
      </c>
      <c r="W356" s="43">
        <v>0</v>
      </c>
      <c r="X356" s="41">
        <v>0</v>
      </c>
      <c r="Y356" s="42">
        <v>0</v>
      </c>
      <c r="Z356" s="43">
        <v>0</v>
      </c>
      <c r="AA356" s="41"/>
      <c r="AB356" s="42"/>
      <c r="AC356" s="43"/>
      <c r="AD356" s="41"/>
      <c r="AE356" s="42"/>
      <c r="AF356" s="43"/>
      <c r="AG356" s="41"/>
      <c r="AH356" s="42"/>
      <c r="AI356" s="43"/>
      <c r="AK356" s="41">
        <f t="shared" si="133"/>
        <v>0</v>
      </c>
      <c r="AL356" s="42">
        <f t="shared" si="133"/>
        <v>0</v>
      </c>
      <c r="AM356" s="43">
        <f t="shared" si="133"/>
        <v>0</v>
      </c>
      <c r="AT356" s="32">
        <f t="shared" si="134"/>
        <v>0</v>
      </c>
      <c r="AV356" s="23">
        <v>3</v>
      </c>
      <c r="AW356" s="23">
        <v>10</v>
      </c>
      <c r="AX356" s="23">
        <f t="shared" si="135"/>
        <v>4</v>
      </c>
    </row>
    <row r="357" spans="2:50" hidden="1" x14ac:dyDescent="0.3">
      <c r="B357" s="15"/>
      <c r="C357" s="40" t="s">
        <v>22</v>
      </c>
      <c r="D357" s="34" t="s">
        <v>2</v>
      </c>
      <c r="E357" s="35" t="s">
        <v>2</v>
      </c>
      <c r="F357" s="41">
        <v>0</v>
      </c>
      <c r="G357" s="42">
        <v>0</v>
      </c>
      <c r="H357" s="43">
        <v>0</v>
      </c>
      <c r="I357" s="41">
        <v>0</v>
      </c>
      <c r="J357" s="42">
        <v>0</v>
      </c>
      <c r="K357" s="43">
        <v>0</v>
      </c>
      <c r="L357" s="41">
        <v>0</v>
      </c>
      <c r="M357" s="42">
        <v>0</v>
      </c>
      <c r="N357" s="43">
        <v>0</v>
      </c>
      <c r="O357" s="41">
        <v>0</v>
      </c>
      <c r="P357" s="42">
        <v>0</v>
      </c>
      <c r="Q357" s="43">
        <v>0</v>
      </c>
      <c r="R357" s="41">
        <v>0</v>
      </c>
      <c r="S357" s="42">
        <v>0</v>
      </c>
      <c r="T357" s="43">
        <v>0</v>
      </c>
      <c r="U357" s="41">
        <v>0</v>
      </c>
      <c r="V357" s="42">
        <v>0</v>
      </c>
      <c r="W357" s="43">
        <v>0</v>
      </c>
      <c r="X357" s="41">
        <v>0</v>
      </c>
      <c r="Y357" s="42">
        <v>0</v>
      </c>
      <c r="Z357" s="43">
        <v>0</v>
      </c>
      <c r="AA357" s="41"/>
      <c r="AB357" s="42"/>
      <c r="AC357" s="43"/>
      <c r="AD357" s="41"/>
      <c r="AE357" s="42"/>
      <c r="AF357" s="43"/>
      <c r="AG357" s="41"/>
      <c r="AH357" s="42"/>
      <c r="AI357" s="43"/>
      <c r="AK357" s="41">
        <f t="shared" si="133"/>
        <v>0</v>
      </c>
      <c r="AL357" s="42">
        <f t="shared" si="133"/>
        <v>0</v>
      </c>
      <c r="AM357" s="43">
        <f t="shared" si="133"/>
        <v>0</v>
      </c>
      <c r="AT357" s="32">
        <f t="shared" si="134"/>
        <v>0</v>
      </c>
      <c r="AV357" s="23">
        <v>3</v>
      </c>
      <c r="AW357" s="23">
        <v>10</v>
      </c>
      <c r="AX357" s="23">
        <f t="shared" si="135"/>
        <v>5</v>
      </c>
    </row>
    <row r="358" spans="2:50" hidden="1" x14ac:dyDescent="0.3">
      <c r="B358" s="15"/>
      <c r="C358" s="40" t="s">
        <v>22</v>
      </c>
      <c r="D358" s="34" t="s">
        <v>2</v>
      </c>
      <c r="E358" s="35" t="s">
        <v>2</v>
      </c>
      <c r="F358" s="41">
        <v>0</v>
      </c>
      <c r="G358" s="42">
        <v>0</v>
      </c>
      <c r="H358" s="43">
        <v>0</v>
      </c>
      <c r="I358" s="41">
        <v>0</v>
      </c>
      <c r="J358" s="42">
        <v>0</v>
      </c>
      <c r="K358" s="43">
        <v>0</v>
      </c>
      <c r="L358" s="41">
        <v>0</v>
      </c>
      <c r="M358" s="42">
        <v>0</v>
      </c>
      <c r="N358" s="43">
        <v>0</v>
      </c>
      <c r="O358" s="41">
        <v>0</v>
      </c>
      <c r="P358" s="42">
        <v>0</v>
      </c>
      <c r="Q358" s="43">
        <v>0</v>
      </c>
      <c r="R358" s="41">
        <v>0</v>
      </c>
      <c r="S358" s="42">
        <v>0</v>
      </c>
      <c r="T358" s="43">
        <v>0</v>
      </c>
      <c r="U358" s="41">
        <v>0</v>
      </c>
      <c r="V358" s="42">
        <v>0</v>
      </c>
      <c r="W358" s="43">
        <v>0</v>
      </c>
      <c r="X358" s="41">
        <v>0</v>
      </c>
      <c r="Y358" s="42">
        <v>0</v>
      </c>
      <c r="Z358" s="43">
        <v>0</v>
      </c>
      <c r="AA358" s="41"/>
      <c r="AB358" s="42"/>
      <c r="AC358" s="43"/>
      <c r="AD358" s="41"/>
      <c r="AE358" s="42"/>
      <c r="AF358" s="43"/>
      <c r="AG358" s="41"/>
      <c r="AH358" s="42"/>
      <c r="AI358" s="43"/>
      <c r="AK358" s="41">
        <f t="shared" si="133"/>
        <v>0</v>
      </c>
      <c r="AL358" s="42">
        <f t="shared" si="133"/>
        <v>0</v>
      </c>
      <c r="AM358" s="43">
        <f t="shared" si="133"/>
        <v>0</v>
      </c>
      <c r="AT358" s="32">
        <f t="shared" si="134"/>
        <v>0</v>
      </c>
      <c r="AV358" s="23">
        <v>3</v>
      </c>
      <c r="AW358" s="23">
        <v>10</v>
      </c>
      <c r="AX358" s="23">
        <f t="shared" si="135"/>
        <v>6</v>
      </c>
    </row>
    <row r="359" spans="2:50" hidden="1" x14ac:dyDescent="0.3">
      <c r="B359" s="15"/>
      <c r="C359" s="40" t="s">
        <v>22</v>
      </c>
      <c r="D359" s="34" t="s">
        <v>2</v>
      </c>
      <c r="E359" s="35" t="s">
        <v>2</v>
      </c>
      <c r="F359" s="41">
        <v>0</v>
      </c>
      <c r="G359" s="42">
        <v>0</v>
      </c>
      <c r="H359" s="43">
        <v>0</v>
      </c>
      <c r="I359" s="41">
        <v>0</v>
      </c>
      <c r="J359" s="42">
        <v>0</v>
      </c>
      <c r="K359" s="43">
        <v>0</v>
      </c>
      <c r="L359" s="41">
        <v>0</v>
      </c>
      <c r="M359" s="42">
        <v>0</v>
      </c>
      <c r="N359" s="43">
        <v>0</v>
      </c>
      <c r="O359" s="41">
        <v>0</v>
      </c>
      <c r="P359" s="42">
        <v>0</v>
      </c>
      <c r="Q359" s="43">
        <v>0</v>
      </c>
      <c r="R359" s="41">
        <v>0</v>
      </c>
      <c r="S359" s="42">
        <v>0</v>
      </c>
      <c r="T359" s="43">
        <v>0</v>
      </c>
      <c r="U359" s="41">
        <v>0</v>
      </c>
      <c r="V359" s="42">
        <v>0</v>
      </c>
      <c r="W359" s="43">
        <v>0</v>
      </c>
      <c r="X359" s="41">
        <v>0</v>
      </c>
      <c r="Y359" s="42">
        <v>0</v>
      </c>
      <c r="Z359" s="43">
        <v>0</v>
      </c>
      <c r="AA359" s="41"/>
      <c r="AB359" s="42"/>
      <c r="AC359" s="43"/>
      <c r="AD359" s="41"/>
      <c r="AE359" s="42"/>
      <c r="AF359" s="43"/>
      <c r="AG359" s="41"/>
      <c r="AH359" s="42"/>
      <c r="AI359" s="43"/>
      <c r="AK359" s="41">
        <f t="shared" si="133"/>
        <v>0</v>
      </c>
      <c r="AL359" s="42">
        <f t="shared" si="133"/>
        <v>0</v>
      </c>
      <c r="AM359" s="43">
        <f t="shared" si="133"/>
        <v>0</v>
      </c>
      <c r="AT359" s="32">
        <f t="shared" si="134"/>
        <v>0</v>
      </c>
      <c r="AV359" s="23">
        <v>3</v>
      </c>
      <c r="AW359" s="23">
        <v>10</v>
      </c>
      <c r="AX359" s="23">
        <f t="shared" si="135"/>
        <v>7</v>
      </c>
    </row>
    <row r="360" spans="2:50" hidden="1" x14ac:dyDescent="0.3">
      <c r="B360" s="15"/>
      <c r="C360" s="40" t="s">
        <v>22</v>
      </c>
      <c r="D360" s="34" t="s">
        <v>2</v>
      </c>
      <c r="E360" s="35" t="s">
        <v>2</v>
      </c>
      <c r="F360" s="41">
        <v>0</v>
      </c>
      <c r="G360" s="42">
        <v>0</v>
      </c>
      <c r="H360" s="43">
        <v>0</v>
      </c>
      <c r="I360" s="41">
        <v>0</v>
      </c>
      <c r="J360" s="42">
        <v>0</v>
      </c>
      <c r="K360" s="43">
        <v>0</v>
      </c>
      <c r="L360" s="41">
        <v>0</v>
      </c>
      <c r="M360" s="42">
        <v>0</v>
      </c>
      <c r="N360" s="43">
        <v>0</v>
      </c>
      <c r="O360" s="41">
        <v>0</v>
      </c>
      <c r="P360" s="42">
        <v>0</v>
      </c>
      <c r="Q360" s="43">
        <v>0</v>
      </c>
      <c r="R360" s="41">
        <v>0</v>
      </c>
      <c r="S360" s="42">
        <v>0</v>
      </c>
      <c r="T360" s="43">
        <v>0</v>
      </c>
      <c r="U360" s="41">
        <v>0</v>
      </c>
      <c r="V360" s="42">
        <v>0</v>
      </c>
      <c r="W360" s="43">
        <v>0</v>
      </c>
      <c r="X360" s="41">
        <v>0</v>
      </c>
      <c r="Y360" s="42">
        <v>0</v>
      </c>
      <c r="Z360" s="43">
        <v>0</v>
      </c>
      <c r="AA360" s="41"/>
      <c r="AB360" s="42"/>
      <c r="AC360" s="43"/>
      <c r="AD360" s="41"/>
      <c r="AE360" s="42"/>
      <c r="AF360" s="43"/>
      <c r="AG360" s="41"/>
      <c r="AH360" s="42"/>
      <c r="AI360" s="43"/>
      <c r="AK360" s="41">
        <f t="shared" si="133"/>
        <v>0</v>
      </c>
      <c r="AL360" s="42">
        <f t="shared" si="133"/>
        <v>0</v>
      </c>
      <c r="AM360" s="43">
        <f t="shared" si="133"/>
        <v>0</v>
      </c>
      <c r="AT360" s="32">
        <f t="shared" si="134"/>
        <v>0</v>
      </c>
      <c r="AV360" s="23">
        <v>3</v>
      </c>
      <c r="AW360" s="23">
        <v>10</v>
      </c>
      <c r="AX360" s="23">
        <f t="shared" si="135"/>
        <v>8</v>
      </c>
    </row>
    <row r="361" spans="2:50" hidden="1" x14ac:dyDescent="0.3">
      <c r="B361" s="15"/>
      <c r="C361" s="40" t="s">
        <v>22</v>
      </c>
      <c r="D361" s="34" t="s">
        <v>2</v>
      </c>
      <c r="E361" s="35" t="s">
        <v>2</v>
      </c>
      <c r="F361" s="41">
        <v>0</v>
      </c>
      <c r="G361" s="42">
        <v>0</v>
      </c>
      <c r="H361" s="43">
        <v>0</v>
      </c>
      <c r="I361" s="41">
        <v>0</v>
      </c>
      <c r="J361" s="42">
        <v>0</v>
      </c>
      <c r="K361" s="43">
        <v>0</v>
      </c>
      <c r="L361" s="41">
        <v>0</v>
      </c>
      <c r="M361" s="42">
        <v>0</v>
      </c>
      <c r="N361" s="43">
        <v>0</v>
      </c>
      <c r="O361" s="41">
        <v>0</v>
      </c>
      <c r="P361" s="42">
        <v>0</v>
      </c>
      <c r="Q361" s="43">
        <v>0</v>
      </c>
      <c r="R361" s="41">
        <v>0</v>
      </c>
      <c r="S361" s="42">
        <v>0</v>
      </c>
      <c r="T361" s="43">
        <v>0</v>
      </c>
      <c r="U361" s="41">
        <v>0</v>
      </c>
      <c r="V361" s="42">
        <v>0</v>
      </c>
      <c r="W361" s="43">
        <v>0</v>
      </c>
      <c r="X361" s="41">
        <v>0</v>
      </c>
      <c r="Y361" s="42">
        <v>0</v>
      </c>
      <c r="Z361" s="43">
        <v>0</v>
      </c>
      <c r="AA361" s="41"/>
      <c r="AB361" s="42"/>
      <c r="AC361" s="43"/>
      <c r="AD361" s="41"/>
      <c r="AE361" s="42"/>
      <c r="AF361" s="43"/>
      <c r="AG361" s="41"/>
      <c r="AH361" s="42"/>
      <c r="AI361" s="43"/>
      <c r="AK361" s="41">
        <f t="shared" si="133"/>
        <v>0</v>
      </c>
      <c r="AL361" s="42">
        <f t="shared" si="133"/>
        <v>0</v>
      </c>
      <c r="AM361" s="43">
        <f t="shared" si="133"/>
        <v>0</v>
      </c>
      <c r="AT361" s="32">
        <f t="shared" si="134"/>
        <v>0</v>
      </c>
      <c r="AV361" s="23">
        <v>3</v>
      </c>
      <c r="AW361" s="23">
        <v>10</v>
      </c>
      <c r="AX361" s="23">
        <f t="shared" si="135"/>
        <v>9</v>
      </c>
    </row>
    <row r="362" spans="2:50" hidden="1" x14ac:dyDescent="0.3">
      <c r="B362" s="15"/>
      <c r="C362" s="40" t="s">
        <v>22</v>
      </c>
      <c r="D362" s="34" t="s">
        <v>2</v>
      </c>
      <c r="E362" s="35" t="s">
        <v>2</v>
      </c>
      <c r="F362" s="41">
        <v>0</v>
      </c>
      <c r="G362" s="42">
        <v>0</v>
      </c>
      <c r="H362" s="43">
        <v>0</v>
      </c>
      <c r="I362" s="41">
        <v>0</v>
      </c>
      <c r="J362" s="42">
        <v>0</v>
      </c>
      <c r="K362" s="43">
        <v>0</v>
      </c>
      <c r="L362" s="41">
        <v>0</v>
      </c>
      <c r="M362" s="42">
        <v>0</v>
      </c>
      <c r="N362" s="43">
        <v>0</v>
      </c>
      <c r="O362" s="41">
        <v>0</v>
      </c>
      <c r="P362" s="42">
        <v>0</v>
      </c>
      <c r="Q362" s="43">
        <v>0</v>
      </c>
      <c r="R362" s="41">
        <v>0</v>
      </c>
      <c r="S362" s="42">
        <v>0</v>
      </c>
      <c r="T362" s="43">
        <v>0</v>
      </c>
      <c r="U362" s="41">
        <v>0</v>
      </c>
      <c r="V362" s="42">
        <v>0</v>
      </c>
      <c r="W362" s="43">
        <v>0</v>
      </c>
      <c r="X362" s="41">
        <v>0</v>
      </c>
      <c r="Y362" s="42">
        <v>0</v>
      </c>
      <c r="Z362" s="43">
        <v>0</v>
      </c>
      <c r="AA362" s="41"/>
      <c r="AB362" s="42"/>
      <c r="AC362" s="43"/>
      <c r="AD362" s="41"/>
      <c r="AE362" s="42"/>
      <c r="AF362" s="43"/>
      <c r="AG362" s="41"/>
      <c r="AH362" s="42"/>
      <c r="AI362" s="43"/>
      <c r="AK362" s="41">
        <f t="shared" si="133"/>
        <v>0</v>
      </c>
      <c r="AL362" s="42">
        <f t="shared" si="133"/>
        <v>0</v>
      </c>
      <c r="AM362" s="43">
        <f t="shared" si="133"/>
        <v>0</v>
      </c>
      <c r="AT362" s="32">
        <f t="shared" si="134"/>
        <v>0</v>
      </c>
      <c r="AV362" s="23">
        <v>3</v>
      </c>
      <c r="AW362" s="23">
        <v>10</v>
      </c>
      <c r="AX362" s="23">
        <f t="shared" si="135"/>
        <v>10</v>
      </c>
    </row>
    <row r="363" spans="2:50" hidden="1" x14ac:dyDescent="0.3">
      <c r="B363" s="15"/>
      <c r="C363" s="40" t="s">
        <v>23</v>
      </c>
      <c r="D363" s="34" t="s">
        <v>2</v>
      </c>
      <c r="E363" s="35" t="s">
        <v>2</v>
      </c>
      <c r="F363" s="41">
        <v>0</v>
      </c>
      <c r="G363" s="42">
        <v>0</v>
      </c>
      <c r="H363" s="43">
        <v>0</v>
      </c>
      <c r="I363" s="41">
        <v>0</v>
      </c>
      <c r="J363" s="42">
        <v>0</v>
      </c>
      <c r="K363" s="43">
        <v>0</v>
      </c>
      <c r="L363" s="41">
        <v>0</v>
      </c>
      <c r="M363" s="42">
        <v>0</v>
      </c>
      <c r="N363" s="43">
        <v>0</v>
      </c>
      <c r="O363" s="41">
        <v>0</v>
      </c>
      <c r="P363" s="42">
        <v>0</v>
      </c>
      <c r="Q363" s="43">
        <v>0</v>
      </c>
      <c r="R363" s="41">
        <v>0</v>
      </c>
      <c r="S363" s="42">
        <v>0</v>
      </c>
      <c r="T363" s="43">
        <v>0</v>
      </c>
      <c r="U363" s="41">
        <v>0</v>
      </c>
      <c r="V363" s="42">
        <v>0</v>
      </c>
      <c r="W363" s="43">
        <v>0</v>
      </c>
      <c r="X363" s="41">
        <v>0</v>
      </c>
      <c r="Y363" s="42">
        <v>0</v>
      </c>
      <c r="Z363" s="43">
        <v>0</v>
      </c>
      <c r="AA363" s="41"/>
      <c r="AB363" s="42"/>
      <c r="AC363" s="43"/>
      <c r="AD363" s="41"/>
      <c r="AE363" s="42"/>
      <c r="AF363" s="43"/>
      <c r="AG363" s="41"/>
      <c r="AH363" s="42"/>
      <c r="AI363" s="43"/>
      <c r="AK363" s="41">
        <f t="shared" si="133"/>
        <v>0</v>
      </c>
      <c r="AL363" s="42">
        <f t="shared" si="133"/>
        <v>0</v>
      </c>
      <c r="AM363" s="43">
        <f t="shared" si="133"/>
        <v>0</v>
      </c>
      <c r="AT363" s="32">
        <f t="shared" si="134"/>
        <v>0</v>
      </c>
      <c r="AV363" s="23">
        <v>3</v>
      </c>
      <c r="AW363" s="23">
        <v>11</v>
      </c>
      <c r="AX363" s="23">
        <f t="shared" si="135"/>
        <v>1</v>
      </c>
    </row>
    <row r="364" spans="2:50" hidden="1" x14ac:dyDescent="0.3">
      <c r="B364" s="15"/>
      <c r="C364" s="50" t="str">
        <f>IF(LEN(E363)&lt;1,"","Total: " &amp; LEFT(E363,LEN(E363)-21) &amp; "Municipalities")</f>
        <v/>
      </c>
      <c r="D364" s="51"/>
      <c r="E364" s="52"/>
      <c r="F364" s="53">
        <f t="shared" ref="F364:K364" si="136">SUM(F353:F363)</f>
        <v>0</v>
      </c>
      <c r="G364" s="54">
        <f t="shared" si="136"/>
        <v>0</v>
      </c>
      <c r="H364" s="55">
        <f t="shared" si="136"/>
        <v>0</v>
      </c>
      <c r="I364" s="53">
        <f t="shared" si="136"/>
        <v>0</v>
      </c>
      <c r="J364" s="54">
        <f t="shared" si="136"/>
        <v>0</v>
      </c>
      <c r="K364" s="55">
        <f t="shared" si="136"/>
        <v>0</v>
      </c>
      <c r="L364" s="53">
        <f t="shared" ref="L364:W364" si="137">SUM(L353:L363)</f>
        <v>0</v>
      </c>
      <c r="M364" s="54">
        <f t="shared" si="137"/>
        <v>0</v>
      </c>
      <c r="N364" s="55">
        <f t="shared" si="137"/>
        <v>0</v>
      </c>
      <c r="O364" s="53">
        <f t="shared" si="137"/>
        <v>0</v>
      </c>
      <c r="P364" s="54">
        <f t="shared" si="137"/>
        <v>0</v>
      </c>
      <c r="Q364" s="55">
        <f t="shared" si="137"/>
        <v>0</v>
      </c>
      <c r="R364" s="53">
        <f t="shared" si="137"/>
        <v>0</v>
      </c>
      <c r="S364" s="54">
        <f t="shared" si="137"/>
        <v>0</v>
      </c>
      <c r="T364" s="55">
        <f t="shared" si="137"/>
        <v>0</v>
      </c>
      <c r="U364" s="53">
        <f t="shared" si="137"/>
        <v>0</v>
      </c>
      <c r="V364" s="54">
        <f t="shared" si="137"/>
        <v>0</v>
      </c>
      <c r="W364" s="55">
        <f t="shared" si="137"/>
        <v>0</v>
      </c>
      <c r="X364" s="53">
        <f>SUM(X353:X363)</f>
        <v>0</v>
      </c>
      <c r="Y364" s="54">
        <f>SUM(Y353:Y363)</f>
        <v>0</v>
      </c>
      <c r="Z364" s="55">
        <f>SUM(Z353:Z363)</f>
        <v>0</v>
      </c>
      <c r="AA364" s="53"/>
      <c r="AB364" s="54"/>
      <c r="AC364" s="55"/>
      <c r="AD364" s="53"/>
      <c r="AE364" s="54"/>
      <c r="AF364" s="55"/>
      <c r="AG364" s="53"/>
      <c r="AH364" s="54"/>
      <c r="AI364" s="55"/>
      <c r="AK364" s="53">
        <f>SUM(AK353:AK363)</f>
        <v>0</v>
      </c>
      <c r="AL364" s="54">
        <f>SUM(AL353:AL363)</f>
        <v>0</v>
      </c>
      <c r="AM364" s="55">
        <f>SUM(AM353:AM363)</f>
        <v>0</v>
      </c>
      <c r="AT364" s="32">
        <f>IF(SUM(AT353:AT363)=0,0,1)</f>
        <v>0</v>
      </c>
    </row>
    <row r="365" spans="2:50" hidden="1" x14ac:dyDescent="0.3">
      <c r="B365" s="15"/>
      <c r="C365" s="40"/>
      <c r="D365" s="34"/>
      <c r="E365" s="35"/>
      <c r="F365" s="41"/>
      <c r="G365" s="42"/>
      <c r="H365" s="43"/>
      <c r="I365" s="41"/>
      <c r="J365" s="42"/>
      <c r="K365" s="43"/>
      <c r="L365" s="41"/>
      <c r="M365" s="42"/>
      <c r="N365" s="43"/>
      <c r="O365" s="41"/>
      <c r="P365" s="42"/>
      <c r="Q365" s="43"/>
      <c r="R365" s="41"/>
      <c r="S365" s="42"/>
      <c r="T365" s="43"/>
      <c r="U365" s="41"/>
      <c r="V365" s="42"/>
      <c r="W365" s="43"/>
      <c r="X365" s="41"/>
      <c r="Y365" s="42"/>
      <c r="Z365" s="43"/>
      <c r="AA365" s="41"/>
      <c r="AB365" s="42"/>
      <c r="AC365" s="43"/>
      <c r="AD365" s="41"/>
      <c r="AE365" s="42"/>
      <c r="AF365" s="43"/>
      <c r="AG365" s="41"/>
      <c r="AH365" s="42"/>
      <c r="AI365" s="43"/>
      <c r="AK365" s="41"/>
      <c r="AL365" s="42"/>
      <c r="AM365" s="43"/>
      <c r="AT365" s="32">
        <f>IF(AT364=0,0,1)</f>
        <v>0</v>
      </c>
    </row>
    <row r="366" spans="2:50" hidden="1" x14ac:dyDescent="0.3">
      <c r="B366" s="15"/>
      <c r="C366" s="40" t="s">
        <v>22</v>
      </c>
      <c r="D366" s="34" t="s">
        <v>2</v>
      </c>
      <c r="E366" s="35" t="s">
        <v>2</v>
      </c>
      <c r="F366" s="41">
        <v>0</v>
      </c>
      <c r="G366" s="42">
        <v>0</v>
      </c>
      <c r="H366" s="43">
        <v>0</v>
      </c>
      <c r="I366" s="41">
        <v>0</v>
      </c>
      <c r="J366" s="42">
        <v>0</v>
      </c>
      <c r="K366" s="43">
        <v>0</v>
      </c>
      <c r="L366" s="41">
        <v>0</v>
      </c>
      <c r="M366" s="42">
        <v>0</v>
      </c>
      <c r="N366" s="43">
        <v>0</v>
      </c>
      <c r="O366" s="41">
        <v>0</v>
      </c>
      <c r="P366" s="42">
        <v>0</v>
      </c>
      <c r="Q366" s="43">
        <v>0</v>
      </c>
      <c r="R366" s="41">
        <v>0</v>
      </c>
      <c r="S366" s="42">
        <v>0</v>
      </c>
      <c r="T366" s="43">
        <v>0</v>
      </c>
      <c r="U366" s="41">
        <v>0</v>
      </c>
      <c r="V366" s="42">
        <v>0</v>
      </c>
      <c r="W366" s="43">
        <v>0</v>
      </c>
      <c r="X366" s="41">
        <v>0</v>
      </c>
      <c r="Y366" s="42">
        <v>0</v>
      </c>
      <c r="Z366" s="43">
        <v>0</v>
      </c>
      <c r="AA366" s="41"/>
      <c r="AB366" s="42"/>
      <c r="AC366" s="43"/>
      <c r="AD366" s="41"/>
      <c r="AE366" s="42"/>
      <c r="AF366" s="43"/>
      <c r="AG366" s="41"/>
      <c r="AH366" s="42"/>
      <c r="AI366" s="43"/>
      <c r="AK366" s="41">
        <f t="shared" ref="AK366:AM376" si="138">F366+I366+L366+O366+R366+U366+X366+AA366+AD366+AG366</f>
        <v>0</v>
      </c>
      <c r="AL366" s="42">
        <f t="shared" si="138"/>
        <v>0</v>
      </c>
      <c r="AM366" s="43">
        <f t="shared" si="138"/>
        <v>0</v>
      </c>
      <c r="AT366" s="32">
        <f t="shared" ref="AT366:AT376" si="139">IF(LEN(E366)&lt;2,0,1)</f>
        <v>0</v>
      </c>
      <c r="AV366" s="23">
        <v>3</v>
      </c>
      <c r="AW366" s="23">
        <v>12</v>
      </c>
      <c r="AX366" s="23">
        <v>1</v>
      </c>
    </row>
    <row r="367" spans="2:50" hidden="1" x14ac:dyDescent="0.3">
      <c r="B367" s="15"/>
      <c r="C367" s="40" t="s">
        <v>22</v>
      </c>
      <c r="D367" s="34" t="s">
        <v>2</v>
      </c>
      <c r="E367" s="35" t="s">
        <v>2</v>
      </c>
      <c r="F367" s="41">
        <v>0</v>
      </c>
      <c r="G367" s="42">
        <v>0</v>
      </c>
      <c r="H367" s="43">
        <v>0</v>
      </c>
      <c r="I367" s="41">
        <v>0</v>
      </c>
      <c r="J367" s="42">
        <v>0</v>
      </c>
      <c r="K367" s="43">
        <v>0</v>
      </c>
      <c r="L367" s="41">
        <v>0</v>
      </c>
      <c r="M367" s="42">
        <v>0</v>
      </c>
      <c r="N367" s="43">
        <v>0</v>
      </c>
      <c r="O367" s="41">
        <v>0</v>
      </c>
      <c r="P367" s="42">
        <v>0</v>
      </c>
      <c r="Q367" s="43">
        <v>0</v>
      </c>
      <c r="R367" s="41">
        <v>0</v>
      </c>
      <c r="S367" s="42">
        <v>0</v>
      </c>
      <c r="T367" s="43">
        <v>0</v>
      </c>
      <c r="U367" s="41">
        <v>0</v>
      </c>
      <c r="V367" s="42">
        <v>0</v>
      </c>
      <c r="W367" s="43">
        <v>0</v>
      </c>
      <c r="X367" s="41">
        <v>0</v>
      </c>
      <c r="Y367" s="42">
        <v>0</v>
      </c>
      <c r="Z367" s="43">
        <v>0</v>
      </c>
      <c r="AA367" s="41"/>
      <c r="AB367" s="42"/>
      <c r="AC367" s="43"/>
      <c r="AD367" s="41"/>
      <c r="AE367" s="42"/>
      <c r="AF367" s="43"/>
      <c r="AG367" s="41"/>
      <c r="AH367" s="42"/>
      <c r="AI367" s="43"/>
      <c r="AK367" s="41">
        <f t="shared" si="138"/>
        <v>0</v>
      </c>
      <c r="AL367" s="42">
        <f t="shared" si="138"/>
        <v>0</v>
      </c>
      <c r="AM367" s="43">
        <f t="shared" si="138"/>
        <v>0</v>
      </c>
      <c r="AT367" s="32">
        <f t="shared" si="139"/>
        <v>0</v>
      </c>
      <c r="AV367" s="23">
        <v>3</v>
      </c>
      <c r="AW367" s="23">
        <v>12</v>
      </c>
      <c r="AX367" s="23">
        <f>IF(AW367=AW366,AX366+1,1)</f>
        <v>2</v>
      </c>
    </row>
    <row r="368" spans="2:50" hidden="1" x14ac:dyDescent="0.3">
      <c r="B368" s="15"/>
      <c r="C368" s="40" t="s">
        <v>22</v>
      </c>
      <c r="D368" s="34" t="s">
        <v>2</v>
      </c>
      <c r="E368" s="35" t="s">
        <v>2</v>
      </c>
      <c r="F368" s="41">
        <v>0</v>
      </c>
      <c r="G368" s="42">
        <v>0</v>
      </c>
      <c r="H368" s="43">
        <v>0</v>
      </c>
      <c r="I368" s="41">
        <v>0</v>
      </c>
      <c r="J368" s="42">
        <v>0</v>
      </c>
      <c r="K368" s="43">
        <v>0</v>
      </c>
      <c r="L368" s="41">
        <v>0</v>
      </c>
      <c r="M368" s="42">
        <v>0</v>
      </c>
      <c r="N368" s="43">
        <v>0</v>
      </c>
      <c r="O368" s="41">
        <v>0</v>
      </c>
      <c r="P368" s="42">
        <v>0</v>
      </c>
      <c r="Q368" s="43">
        <v>0</v>
      </c>
      <c r="R368" s="41">
        <v>0</v>
      </c>
      <c r="S368" s="42">
        <v>0</v>
      </c>
      <c r="T368" s="43">
        <v>0</v>
      </c>
      <c r="U368" s="41">
        <v>0</v>
      </c>
      <c r="V368" s="42">
        <v>0</v>
      </c>
      <c r="W368" s="43">
        <v>0</v>
      </c>
      <c r="X368" s="41">
        <v>0</v>
      </c>
      <c r="Y368" s="42">
        <v>0</v>
      </c>
      <c r="Z368" s="43">
        <v>0</v>
      </c>
      <c r="AA368" s="41"/>
      <c r="AB368" s="42"/>
      <c r="AC368" s="43"/>
      <c r="AD368" s="41"/>
      <c r="AE368" s="42"/>
      <c r="AF368" s="43"/>
      <c r="AG368" s="41"/>
      <c r="AH368" s="42"/>
      <c r="AI368" s="43"/>
      <c r="AK368" s="41">
        <f t="shared" si="138"/>
        <v>0</v>
      </c>
      <c r="AL368" s="42">
        <f t="shared" si="138"/>
        <v>0</v>
      </c>
      <c r="AM368" s="43">
        <f t="shared" si="138"/>
        <v>0</v>
      </c>
      <c r="AT368" s="32">
        <f t="shared" si="139"/>
        <v>0</v>
      </c>
      <c r="AV368" s="23">
        <v>3</v>
      </c>
      <c r="AW368" s="23">
        <v>12</v>
      </c>
      <c r="AX368" s="23">
        <f t="shared" ref="AX368:AX376" si="140">IF(AW368=AW367,AX367+1,1)</f>
        <v>3</v>
      </c>
    </row>
    <row r="369" spans="2:50" hidden="1" x14ac:dyDescent="0.3">
      <c r="B369" s="15"/>
      <c r="C369" s="40" t="s">
        <v>22</v>
      </c>
      <c r="D369" s="34" t="s">
        <v>2</v>
      </c>
      <c r="E369" s="35" t="s">
        <v>2</v>
      </c>
      <c r="F369" s="41">
        <v>0</v>
      </c>
      <c r="G369" s="42">
        <v>0</v>
      </c>
      <c r="H369" s="43">
        <v>0</v>
      </c>
      <c r="I369" s="41">
        <v>0</v>
      </c>
      <c r="J369" s="42">
        <v>0</v>
      </c>
      <c r="K369" s="43">
        <v>0</v>
      </c>
      <c r="L369" s="41">
        <v>0</v>
      </c>
      <c r="M369" s="42">
        <v>0</v>
      </c>
      <c r="N369" s="43">
        <v>0</v>
      </c>
      <c r="O369" s="41">
        <v>0</v>
      </c>
      <c r="P369" s="42">
        <v>0</v>
      </c>
      <c r="Q369" s="43">
        <v>0</v>
      </c>
      <c r="R369" s="41">
        <v>0</v>
      </c>
      <c r="S369" s="42">
        <v>0</v>
      </c>
      <c r="T369" s="43">
        <v>0</v>
      </c>
      <c r="U369" s="41">
        <v>0</v>
      </c>
      <c r="V369" s="42">
        <v>0</v>
      </c>
      <c r="W369" s="43">
        <v>0</v>
      </c>
      <c r="X369" s="41">
        <v>0</v>
      </c>
      <c r="Y369" s="42">
        <v>0</v>
      </c>
      <c r="Z369" s="43">
        <v>0</v>
      </c>
      <c r="AA369" s="41"/>
      <c r="AB369" s="42"/>
      <c r="AC369" s="43"/>
      <c r="AD369" s="41"/>
      <c r="AE369" s="42"/>
      <c r="AF369" s="43"/>
      <c r="AG369" s="41"/>
      <c r="AH369" s="42"/>
      <c r="AI369" s="43"/>
      <c r="AK369" s="41">
        <f t="shared" si="138"/>
        <v>0</v>
      </c>
      <c r="AL369" s="42">
        <f t="shared" si="138"/>
        <v>0</v>
      </c>
      <c r="AM369" s="43">
        <f t="shared" si="138"/>
        <v>0</v>
      </c>
      <c r="AT369" s="32">
        <f t="shared" si="139"/>
        <v>0</v>
      </c>
      <c r="AV369" s="23">
        <v>3</v>
      </c>
      <c r="AW369" s="23">
        <v>12</v>
      </c>
      <c r="AX369" s="23">
        <f t="shared" si="140"/>
        <v>4</v>
      </c>
    </row>
    <row r="370" spans="2:50" hidden="1" x14ac:dyDescent="0.3">
      <c r="B370" s="15"/>
      <c r="C370" s="40" t="s">
        <v>22</v>
      </c>
      <c r="D370" s="34" t="s">
        <v>2</v>
      </c>
      <c r="E370" s="35" t="s">
        <v>2</v>
      </c>
      <c r="F370" s="41">
        <v>0</v>
      </c>
      <c r="G370" s="42">
        <v>0</v>
      </c>
      <c r="H370" s="43">
        <v>0</v>
      </c>
      <c r="I370" s="41">
        <v>0</v>
      </c>
      <c r="J370" s="42">
        <v>0</v>
      </c>
      <c r="K370" s="43">
        <v>0</v>
      </c>
      <c r="L370" s="41">
        <v>0</v>
      </c>
      <c r="M370" s="42">
        <v>0</v>
      </c>
      <c r="N370" s="43">
        <v>0</v>
      </c>
      <c r="O370" s="41">
        <v>0</v>
      </c>
      <c r="P370" s="42">
        <v>0</v>
      </c>
      <c r="Q370" s="43">
        <v>0</v>
      </c>
      <c r="R370" s="41">
        <v>0</v>
      </c>
      <c r="S370" s="42">
        <v>0</v>
      </c>
      <c r="T370" s="43">
        <v>0</v>
      </c>
      <c r="U370" s="41">
        <v>0</v>
      </c>
      <c r="V370" s="42">
        <v>0</v>
      </c>
      <c r="W370" s="43">
        <v>0</v>
      </c>
      <c r="X370" s="41">
        <v>0</v>
      </c>
      <c r="Y370" s="42">
        <v>0</v>
      </c>
      <c r="Z370" s="43">
        <v>0</v>
      </c>
      <c r="AA370" s="41"/>
      <c r="AB370" s="42"/>
      <c r="AC370" s="43"/>
      <c r="AD370" s="41"/>
      <c r="AE370" s="42"/>
      <c r="AF370" s="43"/>
      <c r="AG370" s="41"/>
      <c r="AH370" s="42"/>
      <c r="AI370" s="43"/>
      <c r="AK370" s="41">
        <f t="shared" si="138"/>
        <v>0</v>
      </c>
      <c r="AL370" s="42">
        <f t="shared" si="138"/>
        <v>0</v>
      </c>
      <c r="AM370" s="43">
        <f t="shared" si="138"/>
        <v>0</v>
      </c>
      <c r="AT370" s="32">
        <f t="shared" si="139"/>
        <v>0</v>
      </c>
      <c r="AV370" s="23">
        <v>3</v>
      </c>
      <c r="AW370" s="23">
        <v>12</v>
      </c>
      <c r="AX370" s="23">
        <f t="shared" si="140"/>
        <v>5</v>
      </c>
    </row>
    <row r="371" spans="2:50" hidden="1" x14ac:dyDescent="0.3">
      <c r="B371" s="15"/>
      <c r="C371" s="40" t="s">
        <v>22</v>
      </c>
      <c r="D371" s="34" t="s">
        <v>2</v>
      </c>
      <c r="E371" s="35" t="s">
        <v>2</v>
      </c>
      <c r="F371" s="41">
        <v>0</v>
      </c>
      <c r="G371" s="42">
        <v>0</v>
      </c>
      <c r="H371" s="43">
        <v>0</v>
      </c>
      <c r="I371" s="41">
        <v>0</v>
      </c>
      <c r="J371" s="42">
        <v>0</v>
      </c>
      <c r="K371" s="43">
        <v>0</v>
      </c>
      <c r="L371" s="41">
        <v>0</v>
      </c>
      <c r="M371" s="42">
        <v>0</v>
      </c>
      <c r="N371" s="43">
        <v>0</v>
      </c>
      <c r="O371" s="41">
        <v>0</v>
      </c>
      <c r="P371" s="42">
        <v>0</v>
      </c>
      <c r="Q371" s="43">
        <v>0</v>
      </c>
      <c r="R371" s="41">
        <v>0</v>
      </c>
      <c r="S371" s="42">
        <v>0</v>
      </c>
      <c r="T371" s="43">
        <v>0</v>
      </c>
      <c r="U371" s="41">
        <v>0</v>
      </c>
      <c r="V371" s="42">
        <v>0</v>
      </c>
      <c r="W371" s="43">
        <v>0</v>
      </c>
      <c r="X371" s="41">
        <v>0</v>
      </c>
      <c r="Y371" s="42">
        <v>0</v>
      </c>
      <c r="Z371" s="43">
        <v>0</v>
      </c>
      <c r="AA371" s="41"/>
      <c r="AB371" s="42"/>
      <c r="AC371" s="43"/>
      <c r="AD371" s="41"/>
      <c r="AE371" s="42"/>
      <c r="AF371" s="43"/>
      <c r="AG371" s="41"/>
      <c r="AH371" s="42"/>
      <c r="AI371" s="43"/>
      <c r="AK371" s="41">
        <f t="shared" si="138"/>
        <v>0</v>
      </c>
      <c r="AL371" s="42">
        <f t="shared" si="138"/>
        <v>0</v>
      </c>
      <c r="AM371" s="43">
        <f t="shared" si="138"/>
        <v>0</v>
      </c>
      <c r="AT371" s="32">
        <f t="shared" si="139"/>
        <v>0</v>
      </c>
      <c r="AV371" s="23">
        <v>3</v>
      </c>
      <c r="AW371" s="23">
        <v>12</v>
      </c>
      <c r="AX371" s="23">
        <f t="shared" si="140"/>
        <v>6</v>
      </c>
    </row>
    <row r="372" spans="2:50" hidden="1" x14ac:dyDescent="0.3">
      <c r="B372" s="15"/>
      <c r="C372" s="40" t="s">
        <v>22</v>
      </c>
      <c r="D372" s="34" t="s">
        <v>2</v>
      </c>
      <c r="E372" s="35" t="s">
        <v>2</v>
      </c>
      <c r="F372" s="41">
        <v>0</v>
      </c>
      <c r="G372" s="42">
        <v>0</v>
      </c>
      <c r="H372" s="43">
        <v>0</v>
      </c>
      <c r="I372" s="41">
        <v>0</v>
      </c>
      <c r="J372" s="42">
        <v>0</v>
      </c>
      <c r="K372" s="43">
        <v>0</v>
      </c>
      <c r="L372" s="41">
        <v>0</v>
      </c>
      <c r="M372" s="42">
        <v>0</v>
      </c>
      <c r="N372" s="43">
        <v>0</v>
      </c>
      <c r="O372" s="41">
        <v>0</v>
      </c>
      <c r="P372" s="42">
        <v>0</v>
      </c>
      <c r="Q372" s="43">
        <v>0</v>
      </c>
      <c r="R372" s="41">
        <v>0</v>
      </c>
      <c r="S372" s="42">
        <v>0</v>
      </c>
      <c r="T372" s="43">
        <v>0</v>
      </c>
      <c r="U372" s="41">
        <v>0</v>
      </c>
      <c r="V372" s="42">
        <v>0</v>
      </c>
      <c r="W372" s="43">
        <v>0</v>
      </c>
      <c r="X372" s="41">
        <v>0</v>
      </c>
      <c r="Y372" s="42">
        <v>0</v>
      </c>
      <c r="Z372" s="43">
        <v>0</v>
      </c>
      <c r="AA372" s="41"/>
      <c r="AB372" s="42"/>
      <c r="AC372" s="43"/>
      <c r="AD372" s="41"/>
      <c r="AE372" s="42"/>
      <c r="AF372" s="43"/>
      <c r="AG372" s="41"/>
      <c r="AH372" s="42"/>
      <c r="AI372" s="43"/>
      <c r="AK372" s="41">
        <f t="shared" si="138"/>
        <v>0</v>
      </c>
      <c r="AL372" s="42">
        <f t="shared" si="138"/>
        <v>0</v>
      </c>
      <c r="AM372" s="43">
        <f t="shared" si="138"/>
        <v>0</v>
      </c>
      <c r="AT372" s="32">
        <f t="shared" si="139"/>
        <v>0</v>
      </c>
      <c r="AV372" s="23">
        <v>3</v>
      </c>
      <c r="AW372" s="23">
        <v>12</v>
      </c>
      <c r="AX372" s="23">
        <f t="shared" si="140"/>
        <v>7</v>
      </c>
    </row>
    <row r="373" spans="2:50" hidden="1" x14ac:dyDescent="0.3">
      <c r="B373" s="15"/>
      <c r="C373" s="40" t="s">
        <v>22</v>
      </c>
      <c r="D373" s="34" t="s">
        <v>2</v>
      </c>
      <c r="E373" s="35" t="s">
        <v>2</v>
      </c>
      <c r="F373" s="41">
        <v>0</v>
      </c>
      <c r="G373" s="42">
        <v>0</v>
      </c>
      <c r="H373" s="43">
        <v>0</v>
      </c>
      <c r="I373" s="41">
        <v>0</v>
      </c>
      <c r="J373" s="42">
        <v>0</v>
      </c>
      <c r="K373" s="43">
        <v>0</v>
      </c>
      <c r="L373" s="41">
        <v>0</v>
      </c>
      <c r="M373" s="42">
        <v>0</v>
      </c>
      <c r="N373" s="43">
        <v>0</v>
      </c>
      <c r="O373" s="41">
        <v>0</v>
      </c>
      <c r="P373" s="42">
        <v>0</v>
      </c>
      <c r="Q373" s="43">
        <v>0</v>
      </c>
      <c r="R373" s="41">
        <v>0</v>
      </c>
      <c r="S373" s="42">
        <v>0</v>
      </c>
      <c r="T373" s="43">
        <v>0</v>
      </c>
      <c r="U373" s="41">
        <v>0</v>
      </c>
      <c r="V373" s="42">
        <v>0</v>
      </c>
      <c r="W373" s="43">
        <v>0</v>
      </c>
      <c r="X373" s="41">
        <v>0</v>
      </c>
      <c r="Y373" s="42">
        <v>0</v>
      </c>
      <c r="Z373" s="43">
        <v>0</v>
      </c>
      <c r="AA373" s="41"/>
      <c r="AB373" s="42"/>
      <c r="AC373" s="43"/>
      <c r="AD373" s="41"/>
      <c r="AE373" s="42"/>
      <c r="AF373" s="43"/>
      <c r="AG373" s="41"/>
      <c r="AH373" s="42"/>
      <c r="AI373" s="43"/>
      <c r="AK373" s="41">
        <f t="shared" si="138"/>
        <v>0</v>
      </c>
      <c r="AL373" s="42">
        <f t="shared" si="138"/>
        <v>0</v>
      </c>
      <c r="AM373" s="43">
        <f t="shared" si="138"/>
        <v>0</v>
      </c>
      <c r="AT373" s="32">
        <f t="shared" si="139"/>
        <v>0</v>
      </c>
      <c r="AV373" s="23">
        <v>3</v>
      </c>
      <c r="AW373" s="23">
        <v>12</v>
      </c>
      <c r="AX373" s="23">
        <f t="shared" si="140"/>
        <v>8</v>
      </c>
    </row>
    <row r="374" spans="2:50" s="23" customFormat="1" hidden="1" x14ac:dyDescent="0.3">
      <c r="B374" s="15"/>
      <c r="C374" s="40" t="s">
        <v>22</v>
      </c>
      <c r="D374" s="34" t="s">
        <v>2</v>
      </c>
      <c r="E374" s="35" t="s">
        <v>2</v>
      </c>
      <c r="F374" s="41">
        <v>0</v>
      </c>
      <c r="G374" s="42">
        <v>0</v>
      </c>
      <c r="H374" s="43">
        <v>0</v>
      </c>
      <c r="I374" s="41">
        <v>0</v>
      </c>
      <c r="J374" s="42">
        <v>0</v>
      </c>
      <c r="K374" s="43">
        <v>0</v>
      </c>
      <c r="L374" s="41">
        <v>0</v>
      </c>
      <c r="M374" s="42">
        <v>0</v>
      </c>
      <c r="N374" s="43">
        <v>0</v>
      </c>
      <c r="O374" s="41">
        <v>0</v>
      </c>
      <c r="P374" s="42">
        <v>0</v>
      </c>
      <c r="Q374" s="43">
        <v>0</v>
      </c>
      <c r="R374" s="41">
        <v>0</v>
      </c>
      <c r="S374" s="42">
        <v>0</v>
      </c>
      <c r="T374" s="43">
        <v>0</v>
      </c>
      <c r="U374" s="41">
        <v>0</v>
      </c>
      <c r="V374" s="42">
        <v>0</v>
      </c>
      <c r="W374" s="43">
        <v>0</v>
      </c>
      <c r="X374" s="41">
        <v>0</v>
      </c>
      <c r="Y374" s="42">
        <v>0</v>
      </c>
      <c r="Z374" s="43">
        <v>0</v>
      </c>
      <c r="AA374" s="41"/>
      <c r="AB374" s="42"/>
      <c r="AC374" s="43"/>
      <c r="AD374" s="41"/>
      <c r="AE374" s="42"/>
      <c r="AF374" s="43"/>
      <c r="AG374" s="41"/>
      <c r="AH374" s="42"/>
      <c r="AI374" s="43"/>
      <c r="AK374" s="41">
        <f t="shared" si="138"/>
        <v>0</v>
      </c>
      <c r="AL374" s="42">
        <f t="shared" si="138"/>
        <v>0</v>
      </c>
      <c r="AM374" s="43">
        <f t="shared" si="138"/>
        <v>0</v>
      </c>
      <c r="AT374" s="32">
        <f t="shared" si="139"/>
        <v>0</v>
      </c>
      <c r="AV374" s="23">
        <v>3</v>
      </c>
      <c r="AW374" s="23">
        <v>12</v>
      </c>
      <c r="AX374" s="23">
        <f t="shared" si="140"/>
        <v>9</v>
      </c>
    </row>
    <row r="375" spans="2:50" hidden="1" x14ac:dyDescent="0.3">
      <c r="B375" s="15"/>
      <c r="C375" s="40" t="s">
        <v>22</v>
      </c>
      <c r="D375" s="34" t="s">
        <v>2</v>
      </c>
      <c r="E375" s="35" t="s">
        <v>2</v>
      </c>
      <c r="F375" s="41">
        <v>0</v>
      </c>
      <c r="G375" s="42">
        <v>0</v>
      </c>
      <c r="H375" s="43">
        <v>0</v>
      </c>
      <c r="I375" s="41">
        <v>0</v>
      </c>
      <c r="J375" s="42">
        <v>0</v>
      </c>
      <c r="K375" s="43">
        <v>0</v>
      </c>
      <c r="L375" s="41">
        <v>0</v>
      </c>
      <c r="M375" s="42">
        <v>0</v>
      </c>
      <c r="N375" s="43">
        <v>0</v>
      </c>
      <c r="O375" s="41">
        <v>0</v>
      </c>
      <c r="P375" s="42">
        <v>0</v>
      </c>
      <c r="Q375" s="43">
        <v>0</v>
      </c>
      <c r="R375" s="41">
        <v>0</v>
      </c>
      <c r="S375" s="42">
        <v>0</v>
      </c>
      <c r="T375" s="43">
        <v>0</v>
      </c>
      <c r="U375" s="41">
        <v>0</v>
      </c>
      <c r="V375" s="42">
        <v>0</v>
      </c>
      <c r="W375" s="43">
        <v>0</v>
      </c>
      <c r="X375" s="41">
        <v>0</v>
      </c>
      <c r="Y375" s="42">
        <v>0</v>
      </c>
      <c r="Z375" s="43">
        <v>0</v>
      </c>
      <c r="AA375" s="41"/>
      <c r="AB375" s="42"/>
      <c r="AC375" s="43"/>
      <c r="AD375" s="41"/>
      <c r="AE375" s="42"/>
      <c r="AF375" s="43"/>
      <c r="AG375" s="41"/>
      <c r="AH375" s="42"/>
      <c r="AI375" s="43"/>
      <c r="AK375" s="41">
        <f t="shared" si="138"/>
        <v>0</v>
      </c>
      <c r="AL375" s="42">
        <f t="shared" si="138"/>
        <v>0</v>
      </c>
      <c r="AM375" s="43">
        <f t="shared" si="138"/>
        <v>0</v>
      </c>
      <c r="AT375" s="32">
        <f t="shared" si="139"/>
        <v>0</v>
      </c>
      <c r="AV375" s="23">
        <v>3</v>
      </c>
      <c r="AW375" s="23">
        <v>12</v>
      </c>
      <c r="AX375" s="23">
        <f t="shared" si="140"/>
        <v>10</v>
      </c>
    </row>
    <row r="376" spans="2:50" hidden="1" x14ac:dyDescent="0.3">
      <c r="B376" s="16"/>
      <c r="C376" s="40" t="s">
        <v>23</v>
      </c>
      <c r="D376" s="34" t="s">
        <v>2</v>
      </c>
      <c r="E376" s="35" t="s">
        <v>2</v>
      </c>
      <c r="F376" s="41">
        <v>0</v>
      </c>
      <c r="G376" s="42">
        <v>0</v>
      </c>
      <c r="H376" s="43">
        <v>0</v>
      </c>
      <c r="I376" s="41">
        <v>0</v>
      </c>
      <c r="J376" s="42">
        <v>0</v>
      </c>
      <c r="K376" s="43">
        <v>0</v>
      </c>
      <c r="L376" s="41">
        <v>0</v>
      </c>
      <c r="M376" s="42">
        <v>0</v>
      </c>
      <c r="N376" s="43">
        <v>0</v>
      </c>
      <c r="O376" s="41">
        <v>0</v>
      </c>
      <c r="P376" s="42">
        <v>0</v>
      </c>
      <c r="Q376" s="43">
        <v>0</v>
      </c>
      <c r="R376" s="41">
        <v>0</v>
      </c>
      <c r="S376" s="42">
        <v>0</v>
      </c>
      <c r="T376" s="43">
        <v>0</v>
      </c>
      <c r="U376" s="41">
        <v>0</v>
      </c>
      <c r="V376" s="42">
        <v>0</v>
      </c>
      <c r="W376" s="43">
        <v>0</v>
      </c>
      <c r="X376" s="41">
        <v>0</v>
      </c>
      <c r="Y376" s="42">
        <v>0</v>
      </c>
      <c r="Z376" s="43">
        <v>0</v>
      </c>
      <c r="AA376" s="41"/>
      <c r="AB376" s="42"/>
      <c r="AC376" s="43"/>
      <c r="AD376" s="41"/>
      <c r="AE376" s="42"/>
      <c r="AF376" s="43"/>
      <c r="AG376" s="41"/>
      <c r="AH376" s="42"/>
      <c r="AI376" s="43"/>
      <c r="AK376" s="41">
        <f t="shared" si="138"/>
        <v>0</v>
      </c>
      <c r="AL376" s="42">
        <f t="shared" si="138"/>
        <v>0</v>
      </c>
      <c r="AM376" s="43">
        <f t="shared" si="138"/>
        <v>0</v>
      </c>
      <c r="AT376" s="32">
        <f t="shared" si="139"/>
        <v>0</v>
      </c>
      <c r="AV376" s="23">
        <v>3</v>
      </c>
      <c r="AW376" s="23">
        <v>13</v>
      </c>
      <c r="AX376" s="23">
        <f t="shared" si="140"/>
        <v>1</v>
      </c>
    </row>
    <row r="377" spans="2:50" hidden="1" x14ac:dyDescent="0.3">
      <c r="B377" s="15"/>
      <c r="C377" s="50" t="str">
        <f>IF(LEN(E376)&lt;1,"","Total: " &amp; LEFT(E376,LEN(E376)-21) &amp; "Municipalities")</f>
        <v/>
      </c>
      <c r="D377" s="51"/>
      <c r="E377" s="52"/>
      <c r="F377" s="53">
        <f t="shared" ref="F377:K377" si="141">SUM(F366:F376)</f>
        <v>0</v>
      </c>
      <c r="G377" s="54">
        <f t="shared" si="141"/>
        <v>0</v>
      </c>
      <c r="H377" s="55">
        <f t="shared" si="141"/>
        <v>0</v>
      </c>
      <c r="I377" s="53">
        <f t="shared" si="141"/>
        <v>0</v>
      </c>
      <c r="J377" s="54">
        <f t="shared" si="141"/>
        <v>0</v>
      </c>
      <c r="K377" s="55">
        <f t="shared" si="141"/>
        <v>0</v>
      </c>
      <c r="L377" s="53">
        <f t="shared" ref="L377:W377" si="142">SUM(L366:L376)</f>
        <v>0</v>
      </c>
      <c r="M377" s="54">
        <f t="shared" si="142"/>
        <v>0</v>
      </c>
      <c r="N377" s="55">
        <f t="shared" si="142"/>
        <v>0</v>
      </c>
      <c r="O377" s="53">
        <f t="shared" si="142"/>
        <v>0</v>
      </c>
      <c r="P377" s="54">
        <f t="shared" si="142"/>
        <v>0</v>
      </c>
      <c r="Q377" s="55">
        <f t="shared" si="142"/>
        <v>0</v>
      </c>
      <c r="R377" s="53">
        <f t="shared" si="142"/>
        <v>0</v>
      </c>
      <c r="S377" s="54">
        <f t="shared" si="142"/>
        <v>0</v>
      </c>
      <c r="T377" s="55">
        <f t="shared" si="142"/>
        <v>0</v>
      </c>
      <c r="U377" s="53">
        <f t="shared" si="142"/>
        <v>0</v>
      </c>
      <c r="V377" s="54">
        <f t="shared" si="142"/>
        <v>0</v>
      </c>
      <c r="W377" s="55">
        <f t="shared" si="142"/>
        <v>0</v>
      </c>
      <c r="X377" s="53">
        <f>SUM(X366:X376)</f>
        <v>0</v>
      </c>
      <c r="Y377" s="54">
        <f>SUM(Y366:Y376)</f>
        <v>0</v>
      </c>
      <c r="Z377" s="55">
        <f>SUM(Z366:Z376)</f>
        <v>0</v>
      </c>
      <c r="AA377" s="53"/>
      <c r="AB377" s="54"/>
      <c r="AC377" s="55"/>
      <c r="AD377" s="53"/>
      <c r="AE377" s="54"/>
      <c r="AF377" s="55"/>
      <c r="AG377" s="53"/>
      <c r="AH377" s="54"/>
      <c r="AI377" s="55"/>
      <c r="AK377" s="53">
        <f>SUM(AK366:AK376)</f>
        <v>0</v>
      </c>
      <c r="AL377" s="54">
        <f>SUM(AL366:AL376)</f>
        <v>0</v>
      </c>
      <c r="AM377" s="55">
        <f>SUM(AM366:AM376)</f>
        <v>0</v>
      </c>
      <c r="AT377" s="32">
        <f>IF(SUM(AT366:AT376)=0,0,1)</f>
        <v>0</v>
      </c>
    </row>
    <row r="378" spans="2:50" hidden="1" x14ac:dyDescent="0.3">
      <c r="B378" s="15"/>
      <c r="C378" s="40"/>
      <c r="D378" s="34"/>
      <c r="E378" s="35"/>
      <c r="F378" s="41"/>
      <c r="G378" s="42"/>
      <c r="H378" s="43"/>
      <c r="I378" s="41"/>
      <c r="J378" s="42"/>
      <c r="K378" s="43"/>
      <c r="L378" s="41"/>
      <c r="M378" s="42"/>
      <c r="N378" s="43"/>
      <c r="O378" s="41"/>
      <c r="P378" s="42"/>
      <c r="Q378" s="43"/>
      <c r="R378" s="41"/>
      <c r="S378" s="42"/>
      <c r="T378" s="43"/>
      <c r="U378" s="41"/>
      <c r="V378" s="42"/>
      <c r="W378" s="43"/>
      <c r="X378" s="41"/>
      <c r="Y378" s="42"/>
      <c r="Z378" s="43"/>
      <c r="AA378" s="41"/>
      <c r="AB378" s="42"/>
      <c r="AC378" s="43"/>
      <c r="AD378" s="41"/>
      <c r="AE378" s="42"/>
      <c r="AF378" s="43"/>
      <c r="AG378" s="41"/>
      <c r="AH378" s="42"/>
      <c r="AI378" s="43"/>
      <c r="AK378" s="41"/>
      <c r="AL378" s="42"/>
      <c r="AM378" s="43"/>
      <c r="AT378" s="32">
        <f>IF(AT377=0,0,1)</f>
        <v>0</v>
      </c>
    </row>
    <row r="379" spans="2:50" hidden="1" x14ac:dyDescent="0.3">
      <c r="B379" s="15"/>
      <c r="C379" s="40" t="s">
        <v>22</v>
      </c>
      <c r="D379" s="34" t="s">
        <v>2</v>
      </c>
      <c r="E379" s="35" t="s">
        <v>2</v>
      </c>
      <c r="F379" s="41">
        <v>0</v>
      </c>
      <c r="G379" s="42">
        <v>0</v>
      </c>
      <c r="H379" s="43">
        <v>0</v>
      </c>
      <c r="I379" s="41">
        <v>0</v>
      </c>
      <c r="J379" s="42">
        <v>0</v>
      </c>
      <c r="K379" s="43">
        <v>0</v>
      </c>
      <c r="L379" s="41">
        <v>0</v>
      </c>
      <c r="M379" s="42">
        <v>0</v>
      </c>
      <c r="N379" s="43">
        <v>0</v>
      </c>
      <c r="O379" s="41">
        <v>0</v>
      </c>
      <c r="P379" s="42">
        <v>0</v>
      </c>
      <c r="Q379" s="43">
        <v>0</v>
      </c>
      <c r="R379" s="41">
        <v>0</v>
      </c>
      <c r="S379" s="42">
        <v>0</v>
      </c>
      <c r="T379" s="43">
        <v>0</v>
      </c>
      <c r="U379" s="41">
        <v>0</v>
      </c>
      <c r="V379" s="42">
        <v>0</v>
      </c>
      <c r="W379" s="43">
        <v>0</v>
      </c>
      <c r="X379" s="41">
        <v>0</v>
      </c>
      <c r="Y379" s="42">
        <v>0</v>
      </c>
      <c r="Z379" s="43">
        <v>0</v>
      </c>
      <c r="AA379" s="41"/>
      <c r="AB379" s="42"/>
      <c r="AC379" s="43"/>
      <c r="AD379" s="41"/>
      <c r="AE379" s="42"/>
      <c r="AF379" s="43"/>
      <c r="AG379" s="41"/>
      <c r="AH379" s="42"/>
      <c r="AI379" s="43"/>
      <c r="AK379" s="41">
        <f t="shared" ref="AK379:AM389" si="143">F379+I379+L379+O379+R379+U379+X379+AA379+AD379+AG379</f>
        <v>0</v>
      </c>
      <c r="AL379" s="42">
        <f t="shared" si="143"/>
        <v>0</v>
      </c>
      <c r="AM379" s="43">
        <f t="shared" si="143"/>
        <v>0</v>
      </c>
      <c r="AT379" s="32">
        <f t="shared" ref="AT379:AT389" si="144">IF(LEN(E379)&lt;2,0,1)</f>
        <v>0</v>
      </c>
      <c r="AV379" s="23">
        <v>3</v>
      </c>
      <c r="AW379" s="23">
        <v>14</v>
      </c>
      <c r="AX379" s="23">
        <v>1</v>
      </c>
    </row>
    <row r="380" spans="2:50" hidden="1" x14ac:dyDescent="0.3">
      <c r="B380" s="15"/>
      <c r="C380" s="40" t="s">
        <v>22</v>
      </c>
      <c r="D380" s="34" t="s">
        <v>2</v>
      </c>
      <c r="E380" s="35" t="s">
        <v>2</v>
      </c>
      <c r="F380" s="41">
        <v>0</v>
      </c>
      <c r="G380" s="42">
        <v>0</v>
      </c>
      <c r="H380" s="43">
        <v>0</v>
      </c>
      <c r="I380" s="41">
        <v>0</v>
      </c>
      <c r="J380" s="42">
        <v>0</v>
      </c>
      <c r="K380" s="43">
        <v>0</v>
      </c>
      <c r="L380" s="41">
        <v>0</v>
      </c>
      <c r="M380" s="42">
        <v>0</v>
      </c>
      <c r="N380" s="43">
        <v>0</v>
      </c>
      <c r="O380" s="41">
        <v>0</v>
      </c>
      <c r="P380" s="42">
        <v>0</v>
      </c>
      <c r="Q380" s="43">
        <v>0</v>
      </c>
      <c r="R380" s="41">
        <v>0</v>
      </c>
      <c r="S380" s="42">
        <v>0</v>
      </c>
      <c r="T380" s="43">
        <v>0</v>
      </c>
      <c r="U380" s="41">
        <v>0</v>
      </c>
      <c r="V380" s="42">
        <v>0</v>
      </c>
      <c r="W380" s="43">
        <v>0</v>
      </c>
      <c r="X380" s="41">
        <v>0</v>
      </c>
      <c r="Y380" s="42">
        <v>0</v>
      </c>
      <c r="Z380" s="43">
        <v>0</v>
      </c>
      <c r="AA380" s="41"/>
      <c r="AB380" s="42"/>
      <c r="AC380" s="43"/>
      <c r="AD380" s="41"/>
      <c r="AE380" s="42"/>
      <c r="AF380" s="43"/>
      <c r="AG380" s="41"/>
      <c r="AH380" s="42"/>
      <c r="AI380" s="43"/>
      <c r="AK380" s="41">
        <f t="shared" si="143"/>
        <v>0</v>
      </c>
      <c r="AL380" s="42">
        <f t="shared" si="143"/>
        <v>0</v>
      </c>
      <c r="AM380" s="43">
        <f t="shared" si="143"/>
        <v>0</v>
      </c>
      <c r="AT380" s="32">
        <f t="shared" si="144"/>
        <v>0</v>
      </c>
      <c r="AV380" s="23">
        <v>3</v>
      </c>
      <c r="AW380" s="23">
        <v>14</v>
      </c>
      <c r="AX380" s="23">
        <f>IF(AW380=AW379,AX379+1,1)</f>
        <v>2</v>
      </c>
    </row>
    <row r="381" spans="2:50" hidden="1" x14ac:dyDescent="0.3">
      <c r="B381" s="15"/>
      <c r="C381" s="40" t="s">
        <v>22</v>
      </c>
      <c r="D381" s="34" t="s">
        <v>2</v>
      </c>
      <c r="E381" s="35" t="s">
        <v>2</v>
      </c>
      <c r="F381" s="41">
        <v>0</v>
      </c>
      <c r="G381" s="42">
        <v>0</v>
      </c>
      <c r="H381" s="43">
        <v>0</v>
      </c>
      <c r="I381" s="41">
        <v>0</v>
      </c>
      <c r="J381" s="42">
        <v>0</v>
      </c>
      <c r="K381" s="43">
        <v>0</v>
      </c>
      <c r="L381" s="41">
        <v>0</v>
      </c>
      <c r="M381" s="42">
        <v>0</v>
      </c>
      <c r="N381" s="43">
        <v>0</v>
      </c>
      <c r="O381" s="41">
        <v>0</v>
      </c>
      <c r="P381" s="42">
        <v>0</v>
      </c>
      <c r="Q381" s="43">
        <v>0</v>
      </c>
      <c r="R381" s="41">
        <v>0</v>
      </c>
      <c r="S381" s="42">
        <v>0</v>
      </c>
      <c r="T381" s="43">
        <v>0</v>
      </c>
      <c r="U381" s="41">
        <v>0</v>
      </c>
      <c r="V381" s="42">
        <v>0</v>
      </c>
      <c r="W381" s="43">
        <v>0</v>
      </c>
      <c r="X381" s="41">
        <v>0</v>
      </c>
      <c r="Y381" s="42">
        <v>0</v>
      </c>
      <c r="Z381" s="43">
        <v>0</v>
      </c>
      <c r="AA381" s="41"/>
      <c r="AB381" s="42"/>
      <c r="AC381" s="43"/>
      <c r="AD381" s="41"/>
      <c r="AE381" s="42"/>
      <c r="AF381" s="43"/>
      <c r="AG381" s="41"/>
      <c r="AH381" s="42"/>
      <c r="AI381" s="43"/>
      <c r="AK381" s="41">
        <f t="shared" si="143"/>
        <v>0</v>
      </c>
      <c r="AL381" s="42">
        <f t="shared" si="143"/>
        <v>0</v>
      </c>
      <c r="AM381" s="43">
        <f t="shared" si="143"/>
        <v>0</v>
      </c>
      <c r="AT381" s="32">
        <f t="shared" si="144"/>
        <v>0</v>
      </c>
      <c r="AV381" s="23">
        <v>3</v>
      </c>
      <c r="AW381" s="23">
        <v>14</v>
      </c>
      <c r="AX381" s="23">
        <f t="shared" ref="AX381:AX389" si="145">IF(AW381=AW380,AX380+1,1)</f>
        <v>3</v>
      </c>
    </row>
    <row r="382" spans="2:50" hidden="1" x14ac:dyDescent="0.3">
      <c r="B382" s="15"/>
      <c r="C382" s="40" t="s">
        <v>22</v>
      </c>
      <c r="D382" s="34" t="s">
        <v>2</v>
      </c>
      <c r="E382" s="35" t="s">
        <v>2</v>
      </c>
      <c r="F382" s="41">
        <v>0</v>
      </c>
      <c r="G382" s="42">
        <v>0</v>
      </c>
      <c r="H382" s="43">
        <v>0</v>
      </c>
      <c r="I382" s="41">
        <v>0</v>
      </c>
      <c r="J382" s="42">
        <v>0</v>
      </c>
      <c r="K382" s="43">
        <v>0</v>
      </c>
      <c r="L382" s="41">
        <v>0</v>
      </c>
      <c r="M382" s="42">
        <v>0</v>
      </c>
      <c r="N382" s="43">
        <v>0</v>
      </c>
      <c r="O382" s="41">
        <v>0</v>
      </c>
      <c r="P382" s="42">
        <v>0</v>
      </c>
      <c r="Q382" s="43">
        <v>0</v>
      </c>
      <c r="R382" s="41">
        <v>0</v>
      </c>
      <c r="S382" s="42">
        <v>0</v>
      </c>
      <c r="T382" s="43">
        <v>0</v>
      </c>
      <c r="U382" s="41">
        <v>0</v>
      </c>
      <c r="V382" s="42">
        <v>0</v>
      </c>
      <c r="W382" s="43">
        <v>0</v>
      </c>
      <c r="X382" s="41">
        <v>0</v>
      </c>
      <c r="Y382" s="42">
        <v>0</v>
      </c>
      <c r="Z382" s="43">
        <v>0</v>
      </c>
      <c r="AA382" s="41"/>
      <c r="AB382" s="42"/>
      <c r="AC382" s="43"/>
      <c r="AD382" s="41"/>
      <c r="AE382" s="42"/>
      <c r="AF382" s="43"/>
      <c r="AG382" s="41"/>
      <c r="AH382" s="42"/>
      <c r="AI382" s="43"/>
      <c r="AK382" s="41">
        <f t="shared" si="143"/>
        <v>0</v>
      </c>
      <c r="AL382" s="42">
        <f t="shared" si="143"/>
        <v>0</v>
      </c>
      <c r="AM382" s="43">
        <f t="shared" si="143"/>
        <v>0</v>
      </c>
      <c r="AT382" s="32">
        <f t="shared" si="144"/>
        <v>0</v>
      </c>
      <c r="AV382" s="23">
        <v>3</v>
      </c>
      <c r="AW382" s="23">
        <v>14</v>
      </c>
      <c r="AX382" s="23">
        <f t="shared" si="145"/>
        <v>4</v>
      </c>
    </row>
    <row r="383" spans="2:50" hidden="1" x14ac:dyDescent="0.3">
      <c r="B383" s="15"/>
      <c r="C383" s="40" t="s">
        <v>22</v>
      </c>
      <c r="D383" s="34" t="s">
        <v>2</v>
      </c>
      <c r="E383" s="35" t="s">
        <v>2</v>
      </c>
      <c r="F383" s="41">
        <v>0</v>
      </c>
      <c r="G383" s="42">
        <v>0</v>
      </c>
      <c r="H383" s="43">
        <v>0</v>
      </c>
      <c r="I383" s="41">
        <v>0</v>
      </c>
      <c r="J383" s="42">
        <v>0</v>
      </c>
      <c r="K383" s="43">
        <v>0</v>
      </c>
      <c r="L383" s="41">
        <v>0</v>
      </c>
      <c r="M383" s="42">
        <v>0</v>
      </c>
      <c r="N383" s="43">
        <v>0</v>
      </c>
      <c r="O383" s="41">
        <v>0</v>
      </c>
      <c r="P383" s="42">
        <v>0</v>
      </c>
      <c r="Q383" s="43">
        <v>0</v>
      </c>
      <c r="R383" s="41">
        <v>0</v>
      </c>
      <c r="S383" s="42">
        <v>0</v>
      </c>
      <c r="T383" s="43">
        <v>0</v>
      </c>
      <c r="U383" s="41">
        <v>0</v>
      </c>
      <c r="V383" s="42">
        <v>0</v>
      </c>
      <c r="W383" s="43">
        <v>0</v>
      </c>
      <c r="X383" s="41">
        <v>0</v>
      </c>
      <c r="Y383" s="42">
        <v>0</v>
      </c>
      <c r="Z383" s="43">
        <v>0</v>
      </c>
      <c r="AA383" s="41"/>
      <c r="AB383" s="42"/>
      <c r="AC383" s="43"/>
      <c r="AD383" s="41"/>
      <c r="AE383" s="42"/>
      <c r="AF383" s="43"/>
      <c r="AG383" s="41"/>
      <c r="AH383" s="42"/>
      <c r="AI383" s="43"/>
      <c r="AK383" s="41">
        <f t="shared" si="143"/>
        <v>0</v>
      </c>
      <c r="AL383" s="42">
        <f t="shared" si="143"/>
        <v>0</v>
      </c>
      <c r="AM383" s="43">
        <f t="shared" si="143"/>
        <v>0</v>
      </c>
      <c r="AT383" s="32">
        <f t="shared" si="144"/>
        <v>0</v>
      </c>
      <c r="AV383" s="23">
        <v>3</v>
      </c>
      <c r="AW383" s="23">
        <v>14</v>
      </c>
      <c r="AX383" s="23">
        <f t="shared" si="145"/>
        <v>5</v>
      </c>
    </row>
    <row r="384" spans="2:50" hidden="1" x14ac:dyDescent="0.3">
      <c r="B384" s="15"/>
      <c r="C384" s="40" t="s">
        <v>22</v>
      </c>
      <c r="D384" s="34" t="s">
        <v>2</v>
      </c>
      <c r="E384" s="35" t="s">
        <v>2</v>
      </c>
      <c r="F384" s="41">
        <v>0</v>
      </c>
      <c r="G384" s="42">
        <v>0</v>
      </c>
      <c r="H384" s="43">
        <v>0</v>
      </c>
      <c r="I384" s="41">
        <v>0</v>
      </c>
      <c r="J384" s="42">
        <v>0</v>
      </c>
      <c r="K384" s="43">
        <v>0</v>
      </c>
      <c r="L384" s="41">
        <v>0</v>
      </c>
      <c r="M384" s="42">
        <v>0</v>
      </c>
      <c r="N384" s="43">
        <v>0</v>
      </c>
      <c r="O384" s="41">
        <v>0</v>
      </c>
      <c r="P384" s="42">
        <v>0</v>
      </c>
      <c r="Q384" s="43">
        <v>0</v>
      </c>
      <c r="R384" s="41">
        <v>0</v>
      </c>
      <c r="S384" s="42">
        <v>0</v>
      </c>
      <c r="T384" s="43">
        <v>0</v>
      </c>
      <c r="U384" s="41">
        <v>0</v>
      </c>
      <c r="V384" s="42">
        <v>0</v>
      </c>
      <c r="W384" s="43">
        <v>0</v>
      </c>
      <c r="X384" s="41">
        <v>0</v>
      </c>
      <c r="Y384" s="42">
        <v>0</v>
      </c>
      <c r="Z384" s="43">
        <v>0</v>
      </c>
      <c r="AA384" s="41"/>
      <c r="AB384" s="42"/>
      <c r="AC384" s="43"/>
      <c r="AD384" s="41"/>
      <c r="AE384" s="42"/>
      <c r="AF384" s="43"/>
      <c r="AG384" s="41"/>
      <c r="AH384" s="42"/>
      <c r="AI384" s="43"/>
      <c r="AK384" s="41">
        <f t="shared" si="143"/>
        <v>0</v>
      </c>
      <c r="AL384" s="42">
        <f t="shared" si="143"/>
        <v>0</v>
      </c>
      <c r="AM384" s="43">
        <f t="shared" si="143"/>
        <v>0</v>
      </c>
      <c r="AT384" s="32">
        <f t="shared" si="144"/>
        <v>0</v>
      </c>
      <c r="AV384" s="23">
        <v>3</v>
      </c>
      <c r="AW384" s="23">
        <v>14</v>
      </c>
      <c r="AX384" s="23">
        <f t="shared" si="145"/>
        <v>6</v>
      </c>
    </row>
    <row r="385" spans="2:50" hidden="1" x14ac:dyDescent="0.3">
      <c r="B385" s="15"/>
      <c r="C385" s="40" t="s">
        <v>22</v>
      </c>
      <c r="D385" s="34" t="s">
        <v>2</v>
      </c>
      <c r="E385" s="35" t="s">
        <v>2</v>
      </c>
      <c r="F385" s="41">
        <v>0</v>
      </c>
      <c r="G385" s="42">
        <v>0</v>
      </c>
      <c r="H385" s="43">
        <v>0</v>
      </c>
      <c r="I385" s="41">
        <v>0</v>
      </c>
      <c r="J385" s="42">
        <v>0</v>
      </c>
      <c r="K385" s="43">
        <v>0</v>
      </c>
      <c r="L385" s="41">
        <v>0</v>
      </c>
      <c r="M385" s="42">
        <v>0</v>
      </c>
      <c r="N385" s="43">
        <v>0</v>
      </c>
      <c r="O385" s="41">
        <v>0</v>
      </c>
      <c r="P385" s="42">
        <v>0</v>
      </c>
      <c r="Q385" s="43">
        <v>0</v>
      </c>
      <c r="R385" s="41">
        <v>0</v>
      </c>
      <c r="S385" s="42">
        <v>0</v>
      </c>
      <c r="T385" s="43">
        <v>0</v>
      </c>
      <c r="U385" s="41">
        <v>0</v>
      </c>
      <c r="V385" s="42">
        <v>0</v>
      </c>
      <c r="W385" s="43">
        <v>0</v>
      </c>
      <c r="X385" s="41">
        <v>0</v>
      </c>
      <c r="Y385" s="42">
        <v>0</v>
      </c>
      <c r="Z385" s="43">
        <v>0</v>
      </c>
      <c r="AA385" s="41"/>
      <c r="AB385" s="42"/>
      <c r="AC385" s="43"/>
      <c r="AD385" s="41"/>
      <c r="AE385" s="42"/>
      <c r="AF385" s="43"/>
      <c r="AG385" s="41"/>
      <c r="AH385" s="42"/>
      <c r="AI385" s="43"/>
      <c r="AK385" s="41">
        <f t="shared" si="143"/>
        <v>0</v>
      </c>
      <c r="AL385" s="42">
        <f t="shared" si="143"/>
        <v>0</v>
      </c>
      <c r="AM385" s="43">
        <f t="shared" si="143"/>
        <v>0</v>
      </c>
      <c r="AT385" s="32">
        <f t="shared" si="144"/>
        <v>0</v>
      </c>
      <c r="AV385" s="23">
        <v>3</v>
      </c>
      <c r="AW385" s="23">
        <v>14</v>
      </c>
      <c r="AX385" s="23">
        <f t="shared" si="145"/>
        <v>7</v>
      </c>
    </row>
    <row r="386" spans="2:50" hidden="1" x14ac:dyDescent="0.3">
      <c r="B386" s="15"/>
      <c r="C386" s="40" t="s">
        <v>22</v>
      </c>
      <c r="D386" s="34" t="s">
        <v>2</v>
      </c>
      <c r="E386" s="35" t="s">
        <v>2</v>
      </c>
      <c r="F386" s="41">
        <v>0</v>
      </c>
      <c r="G386" s="42">
        <v>0</v>
      </c>
      <c r="H386" s="43">
        <v>0</v>
      </c>
      <c r="I386" s="41">
        <v>0</v>
      </c>
      <c r="J386" s="42">
        <v>0</v>
      </c>
      <c r="K386" s="43">
        <v>0</v>
      </c>
      <c r="L386" s="41">
        <v>0</v>
      </c>
      <c r="M386" s="42">
        <v>0</v>
      </c>
      <c r="N386" s="43">
        <v>0</v>
      </c>
      <c r="O386" s="41">
        <v>0</v>
      </c>
      <c r="P386" s="42">
        <v>0</v>
      </c>
      <c r="Q386" s="43">
        <v>0</v>
      </c>
      <c r="R386" s="41">
        <v>0</v>
      </c>
      <c r="S386" s="42">
        <v>0</v>
      </c>
      <c r="T386" s="43">
        <v>0</v>
      </c>
      <c r="U386" s="41">
        <v>0</v>
      </c>
      <c r="V386" s="42">
        <v>0</v>
      </c>
      <c r="W386" s="43">
        <v>0</v>
      </c>
      <c r="X386" s="41">
        <v>0</v>
      </c>
      <c r="Y386" s="42">
        <v>0</v>
      </c>
      <c r="Z386" s="43">
        <v>0</v>
      </c>
      <c r="AA386" s="41"/>
      <c r="AB386" s="42"/>
      <c r="AC386" s="43"/>
      <c r="AD386" s="41"/>
      <c r="AE386" s="42"/>
      <c r="AF386" s="43"/>
      <c r="AG386" s="41"/>
      <c r="AH386" s="42"/>
      <c r="AI386" s="43"/>
      <c r="AK386" s="41">
        <f t="shared" si="143"/>
        <v>0</v>
      </c>
      <c r="AL386" s="42">
        <f t="shared" si="143"/>
        <v>0</v>
      </c>
      <c r="AM386" s="43">
        <f t="shared" si="143"/>
        <v>0</v>
      </c>
      <c r="AT386" s="32">
        <f t="shared" si="144"/>
        <v>0</v>
      </c>
      <c r="AV386" s="23">
        <v>3</v>
      </c>
      <c r="AW386" s="23">
        <v>14</v>
      </c>
      <c r="AX386" s="23">
        <f t="shared" si="145"/>
        <v>8</v>
      </c>
    </row>
    <row r="387" spans="2:50" hidden="1" x14ac:dyDescent="0.3">
      <c r="B387" s="15"/>
      <c r="C387" s="40" t="s">
        <v>22</v>
      </c>
      <c r="D387" s="34" t="s">
        <v>2</v>
      </c>
      <c r="E387" s="35" t="s">
        <v>2</v>
      </c>
      <c r="F387" s="41">
        <v>0</v>
      </c>
      <c r="G387" s="42">
        <v>0</v>
      </c>
      <c r="H387" s="43">
        <v>0</v>
      </c>
      <c r="I387" s="41">
        <v>0</v>
      </c>
      <c r="J387" s="42">
        <v>0</v>
      </c>
      <c r="K387" s="43">
        <v>0</v>
      </c>
      <c r="L387" s="41">
        <v>0</v>
      </c>
      <c r="M387" s="42">
        <v>0</v>
      </c>
      <c r="N387" s="43">
        <v>0</v>
      </c>
      <c r="O387" s="41">
        <v>0</v>
      </c>
      <c r="P387" s="42">
        <v>0</v>
      </c>
      <c r="Q387" s="43">
        <v>0</v>
      </c>
      <c r="R387" s="41">
        <v>0</v>
      </c>
      <c r="S387" s="42">
        <v>0</v>
      </c>
      <c r="T387" s="43">
        <v>0</v>
      </c>
      <c r="U387" s="41">
        <v>0</v>
      </c>
      <c r="V387" s="42">
        <v>0</v>
      </c>
      <c r="W387" s="43">
        <v>0</v>
      </c>
      <c r="X387" s="41">
        <v>0</v>
      </c>
      <c r="Y387" s="42">
        <v>0</v>
      </c>
      <c r="Z387" s="43">
        <v>0</v>
      </c>
      <c r="AA387" s="41"/>
      <c r="AB387" s="42"/>
      <c r="AC387" s="43"/>
      <c r="AD387" s="41"/>
      <c r="AE387" s="42"/>
      <c r="AF387" s="43"/>
      <c r="AG387" s="41"/>
      <c r="AH387" s="42"/>
      <c r="AI387" s="43"/>
      <c r="AK387" s="41">
        <f t="shared" si="143"/>
        <v>0</v>
      </c>
      <c r="AL387" s="42">
        <f t="shared" si="143"/>
        <v>0</v>
      </c>
      <c r="AM387" s="43">
        <f t="shared" si="143"/>
        <v>0</v>
      </c>
      <c r="AT387" s="32">
        <f t="shared" si="144"/>
        <v>0</v>
      </c>
      <c r="AV387" s="23">
        <v>3</v>
      </c>
      <c r="AW387" s="23">
        <v>14</v>
      </c>
      <c r="AX387" s="23">
        <f t="shared" si="145"/>
        <v>9</v>
      </c>
    </row>
    <row r="388" spans="2:50" hidden="1" x14ac:dyDescent="0.3">
      <c r="B388" s="15"/>
      <c r="C388" s="40" t="s">
        <v>22</v>
      </c>
      <c r="D388" s="34" t="s">
        <v>2</v>
      </c>
      <c r="E388" s="35" t="s">
        <v>2</v>
      </c>
      <c r="F388" s="41">
        <v>0</v>
      </c>
      <c r="G388" s="42">
        <v>0</v>
      </c>
      <c r="H388" s="43">
        <v>0</v>
      </c>
      <c r="I388" s="41">
        <v>0</v>
      </c>
      <c r="J388" s="42">
        <v>0</v>
      </c>
      <c r="K388" s="43">
        <v>0</v>
      </c>
      <c r="L388" s="41">
        <v>0</v>
      </c>
      <c r="M388" s="42">
        <v>0</v>
      </c>
      <c r="N388" s="43">
        <v>0</v>
      </c>
      <c r="O388" s="41">
        <v>0</v>
      </c>
      <c r="P388" s="42">
        <v>0</v>
      </c>
      <c r="Q388" s="43">
        <v>0</v>
      </c>
      <c r="R388" s="41">
        <v>0</v>
      </c>
      <c r="S388" s="42">
        <v>0</v>
      </c>
      <c r="T388" s="43">
        <v>0</v>
      </c>
      <c r="U388" s="41">
        <v>0</v>
      </c>
      <c r="V388" s="42">
        <v>0</v>
      </c>
      <c r="W388" s="43">
        <v>0</v>
      </c>
      <c r="X388" s="41">
        <v>0</v>
      </c>
      <c r="Y388" s="42">
        <v>0</v>
      </c>
      <c r="Z388" s="43">
        <v>0</v>
      </c>
      <c r="AA388" s="41"/>
      <c r="AB388" s="42"/>
      <c r="AC388" s="43"/>
      <c r="AD388" s="41"/>
      <c r="AE388" s="42"/>
      <c r="AF388" s="43"/>
      <c r="AG388" s="41"/>
      <c r="AH388" s="42"/>
      <c r="AI388" s="43"/>
      <c r="AK388" s="41">
        <f t="shared" si="143"/>
        <v>0</v>
      </c>
      <c r="AL388" s="42">
        <f t="shared" si="143"/>
        <v>0</v>
      </c>
      <c r="AM388" s="43">
        <f t="shared" si="143"/>
        <v>0</v>
      </c>
      <c r="AT388" s="32">
        <f t="shared" si="144"/>
        <v>0</v>
      </c>
      <c r="AV388" s="23">
        <v>3</v>
      </c>
      <c r="AW388" s="23">
        <v>14</v>
      </c>
      <c r="AX388" s="23">
        <f t="shared" si="145"/>
        <v>10</v>
      </c>
    </row>
    <row r="389" spans="2:50" hidden="1" x14ac:dyDescent="0.3">
      <c r="B389" s="15"/>
      <c r="C389" s="40" t="s">
        <v>23</v>
      </c>
      <c r="D389" s="34" t="s">
        <v>2</v>
      </c>
      <c r="E389" s="35" t="s">
        <v>2</v>
      </c>
      <c r="F389" s="41">
        <v>0</v>
      </c>
      <c r="G389" s="42">
        <v>0</v>
      </c>
      <c r="H389" s="43">
        <v>0</v>
      </c>
      <c r="I389" s="41">
        <v>0</v>
      </c>
      <c r="J389" s="42">
        <v>0</v>
      </c>
      <c r="K389" s="43">
        <v>0</v>
      </c>
      <c r="L389" s="41">
        <v>0</v>
      </c>
      <c r="M389" s="42">
        <v>0</v>
      </c>
      <c r="N389" s="43">
        <v>0</v>
      </c>
      <c r="O389" s="41">
        <v>0</v>
      </c>
      <c r="P389" s="42">
        <v>0</v>
      </c>
      <c r="Q389" s="43">
        <v>0</v>
      </c>
      <c r="R389" s="41">
        <v>0</v>
      </c>
      <c r="S389" s="42">
        <v>0</v>
      </c>
      <c r="T389" s="43">
        <v>0</v>
      </c>
      <c r="U389" s="41">
        <v>0</v>
      </c>
      <c r="V389" s="42">
        <v>0</v>
      </c>
      <c r="W389" s="43">
        <v>0</v>
      </c>
      <c r="X389" s="41">
        <v>0</v>
      </c>
      <c r="Y389" s="42">
        <v>0</v>
      </c>
      <c r="Z389" s="43">
        <v>0</v>
      </c>
      <c r="AA389" s="41"/>
      <c r="AB389" s="42"/>
      <c r="AC389" s="43"/>
      <c r="AD389" s="41"/>
      <c r="AE389" s="42"/>
      <c r="AF389" s="43"/>
      <c r="AG389" s="41"/>
      <c r="AH389" s="42"/>
      <c r="AI389" s="43"/>
      <c r="AK389" s="41">
        <f t="shared" si="143"/>
        <v>0</v>
      </c>
      <c r="AL389" s="42">
        <f t="shared" si="143"/>
        <v>0</v>
      </c>
      <c r="AM389" s="43">
        <f t="shared" si="143"/>
        <v>0</v>
      </c>
      <c r="AT389" s="32">
        <f t="shared" si="144"/>
        <v>0</v>
      </c>
      <c r="AV389" s="23">
        <v>3</v>
      </c>
      <c r="AW389" s="23">
        <v>15</v>
      </c>
      <c r="AX389" s="23">
        <f t="shared" si="145"/>
        <v>1</v>
      </c>
    </row>
    <row r="390" spans="2:50" hidden="1" x14ac:dyDescent="0.3">
      <c r="B390" s="15"/>
      <c r="C390" s="50" t="str">
        <f>IF(LEN(E389)&lt;1,"","Total: " &amp; LEFT(E389,LEN(E389)-21) &amp; "Municipalities")</f>
        <v/>
      </c>
      <c r="D390" s="51"/>
      <c r="E390" s="52"/>
      <c r="F390" s="53">
        <f t="shared" ref="F390:K390" si="146">SUM(F379:F389)</f>
        <v>0</v>
      </c>
      <c r="G390" s="54">
        <f t="shared" si="146"/>
        <v>0</v>
      </c>
      <c r="H390" s="55">
        <f t="shared" si="146"/>
        <v>0</v>
      </c>
      <c r="I390" s="53">
        <f t="shared" si="146"/>
        <v>0</v>
      </c>
      <c r="J390" s="54">
        <f t="shared" si="146"/>
        <v>0</v>
      </c>
      <c r="K390" s="55">
        <f t="shared" si="146"/>
        <v>0</v>
      </c>
      <c r="L390" s="53">
        <f t="shared" ref="L390:W390" si="147">SUM(L379:L389)</f>
        <v>0</v>
      </c>
      <c r="M390" s="54">
        <f t="shared" si="147"/>
        <v>0</v>
      </c>
      <c r="N390" s="55">
        <f t="shared" si="147"/>
        <v>0</v>
      </c>
      <c r="O390" s="53">
        <f t="shared" si="147"/>
        <v>0</v>
      </c>
      <c r="P390" s="54">
        <f t="shared" si="147"/>
        <v>0</v>
      </c>
      <c r="Q390" s="55">
        <f t="shared" si="147"/>
        <v>0</v>
      </c>
      <c r="R390" s="53">
        <f t="shared" si="147"/>
        <v>0</v>
      </c>
      <c r="S390" s="54">
        <f t="shared" si="147"/>
        <v>0</v>
      </c>
      <c r="T390" s="55">
        <f t="shared" si="147"/>
        <v>0</v>
      </c>
      <c r="U390" s="53">
        <f t="shared" si="147"/>
        <v>0</v>
      </c>
      <c r="V390" s="54">
        <f t="shared" si="147"/>
        <v>0</v>
      </c>
      <c r="W390" s="55">
        <f t="shared" si="147"/>
        <v>0</v>
      </c>
      <c r="X390" s="53">
        <f>SUM(X379:X389)</f>
        <v>0</v>
      </c>
      <c r="Y390" s="54">
        <f>SUM(Y379:Y389)</f>
        <v>0</v>
      </c>
      <c r="Z390" s="55">
        <f>SUM(Z379:Z389)</f>
        <v>0</v>
      </c>
      <c r="AA390" s="53"/>
      <c r="AB390" s="54"/>
      <c r="AC390" s="55"/>
      <c r="AD390" s="53"/>
      <c r="AE390" s="54"/>
      <c r="AF390" s="55"/>
      <c r="AG390" s="53"/>
      <c r="AH390" s="54"/>
      <c r="AI390" s="55"/>
      <c r="AK390" s="53">
        <f>SUM(AK379:AK389)</f>
        <v>0</v>
      </c>
      <c r="AL390" s="54">
        <f>SUM(AL379:AL389)</f>
        <v>0</v>
      </c>
      <c r="AM390" s="55">
        <f>SUM(AM379:AM389)</f>
        <v>0</v>
      </c>
      <c r="AT390" s="32">
        <f>IF(SUM(AT379:AT389)=0,0,1)</f>
        <v>0</v>
      </c>
    </row>
    <row r="391" spans="2:50" hidden="1" x14ac:dyDescent="0.3">
      <c r="B391" s="15"/>
      <c r="C391" s="40"/>
      <c r="D391" s="34"/>
      <c r="E391" s="35"/>
      <c r="F391" s="41"/>
      <c r="G391" s="42"/>
      <c r="H391" s="43"/>
      <c r="I391" s="41"/>
      <c r="J391" s="42"/>
      <c r="K391" s="43"/>
      <c r="L391" s="41"/>
      <c r="M391" s="42"/>
      <c r="N391" s="43"/>
      <c r="O391" s="41"/>
      <c r="P391" s="42"/>
      <c r="Q391" s="43"/>
      <c r="R391" s="41"/>
      <c r="S391" s="42"/>
      <c r="T391" s="43"/>
      <c r="U391" s="41"/>
      <c r="V391" s="42"/>
      <c r="W391" s="43"/>
      <c r="X391" s="41"/>
      <c r="Y391" s="42"/>
      <c r="Z391" s="43"/>
      <c r="AA391" s="41"/>
      <c r="AB391" s="42"/>
      <c r="AC391" s="43"/>
      <c r="AD391" s="41"/>
      <c r="AE391" s="42"/>
      <c r="AF391" s="43"/>
      <c r="AG391" s="41"/>
      <c r="AH391" s="42"/>
      <c r="AI391" s="43"/>
      <c r="AK391" s="41"/>
      <c r="AL391" s="42"/>
      <c r="AM391" s="43"/>
      <c r="AT391" s="32">
        <f>IF(AT390=0,0,1)</f>
        <v>0</v>
      </c>
    </row>
    <row r="392" spans="2:50" hidden="1" x14ac:dyDescent="0.3">
      <c r="B392" s="15"/>
      <c r="C392" s="40" t="s">
        <v>22</v>
      </c>
      <c r="D392" s="34" t="s">
        <v>2</v>
      </c>
      <c r="E392" s="35" t="s">
        <v>2</v>
      </c>
      <c r="F392" s="41">
        <v>0</v>
      </c>
      <c r="G392" s="42">
        <v>0</v>
      </c>
      <c r="H392" s="43">
        <v>0</v>
      </c>
      <c r="I392" s="41">
        <v>0</v>
      </c>
      <c r="J392" s="42">
        <v>0</v>
      </c>
      <c r="K392" s="43">
        <v>0</v>
      </c>
      <c r="L392" s="41">
        <v>0</v>
      </c>
      <c r="M392" s="42">
        <v>0</v>
      </c>
      <c r="N392" s="43">
        <v>0</v>
      </c>
      <c r="O392" s="41">
        <v>0</v>
      </c>
      <c r="P392" s="42">
        <v>0</v>
      </c>
      <c r="Q392" s="43">
        <v>0</v>
      </c>
      <c r="R392" s="41">
        <v>0</v>
      </c>
      <c r="S392" s="42">
        <v>0</v>
      </c>
      <c r="T392" s="43">
        <v>0</v>
      </c>
      <c r="U392" s="41">
        <v>0</v>
      </c>
      <c r="V392" s="42">
        <v>0</v>
      </c>
      <c r="W392" s="43">
        <v>0</v>
      </c>
      <c r="X392" s="41">
        <v>0</v>
      </c>
      <c r="Y392" s="42">
        <v>0</v>
      </c>
      <c r="Z392" s="43">
        <v>0</v>
      </c>
      <c r="AA392" s="41"/>
      <c r="AB392" s="42"/>
      <c r="AC392" s="43"/>
      <c r="AD392" s="41"/>
      <c r="AE392" s="42"/>
      <c r="AF392" s="43"/>
      <c r="AG392" s="41"/>
      <c r="AH392" s="42"/>
      <c r="AI392" s="43"/>
      <c r="AK392" s="41">
        <f t="shared" ref="AK392:AM402" si="148">F392+I392+L392+O392+R392+U392+X392+AA392+AD392+AG392</f>
        <v>0</v>
      </c>
      <c r="AL392" s="42">
        <f t="shared" si="148"/>
        <v>0</v>
      </c>
      <c r="AM392" s="43">
        <f t="shared" si="148"/>
        <v>0</v>
      </c>
      <c r="AT392" s="32">
        <f t="shared" ref="AT392:AT402" si="149">IF(LEN(E392)&lt;2,0,1)</f>
        <v>0</v>
      </c>
      <c r="AV392" s="23">
        <v>3</v>
      </c>
      <c r="AW392" s="23">
        <v>16</v>
      </c>
      <c r="AX392" s="23">
        <v>1</v>
      </c>
    </row>
    <row r="393" spans="2:50" hidden="1" x14ac:dyDescent="0.3">
      <c r="B393" s="15"/>
      <c r="C393" s="40" t="s">
        <v>22</v>
      </c>
      <c r="D393" s="34" t="s">
        <v>2</v>
      </c>
      <c r="E393" s="35" t="s">
        <v>2</v>
      </c>
      <c r="F393" s="41">
        <v>0</v>
      </c>
      <c r="G393" s="42">
        <v>0</v>
      </c>
      <c r="H393" s="43">
        <v>0</v>
      </c>
      <c r="I393" s="41">
        <v>0</v>
      </c>
      <c r="J393" s="42">
        <v>0</v>
      </c>
      <c r="K393" s="43">
        <v>0</v>
      </c>
      <c r="L393" s="41">
        <v>0</v>
      </c>
      <c r="M393" s="42">
        <v>0</v>
      </c>
      <c r="N393" s="43">
        <v>0</v>
      </c>
      <c r="O393" s="41">
        <v>0</v>
      </c>
      <c r="P393" s="42">
        <v>0</v>
      </c>
      <c r="Q393" s="43">
        <v>0</v>
      </c>
      <c r="R393" s="41">
        <v>0</v>
      </c>
      <c r="S393" s="42">
        <v>0</v>
      </c>
      <c r="T393" s="43">
        <v>0</v>
      </c>
      <c r="U393" s="41">
        <v>0</v>
      </c>
      <c r="V393" s="42">
        <v>0</v>
      </c>
      <c r="W393" s="43">
        <v>0</v>
      </c>
      <c r="X393" s="41">
        <v>0</v>
      </c>
      <c r="Y393" s="42">
        <v>0</v>
      </c>
      <c r="Z393" s="43">
        <v>0</v>
      </c>
      <c r="AA393" s="41"/>
      <c r="AB393" s="42"/>
      <c r="AC393" s="43"/>
      <c r="AD393" s="41"/>
      <c r="AE393" s="42"/>
      <c r="AF393" s="43"/>
      <c r="AG393" s="41"/>
      <c r="AH393" s="42"/>
      <c r="AI393" s="43"/>
      <c r="AK393" s="41">
        <f t="shared" si="148"/>
        <v>0</v>
      </c>
      <c r="AL393" s="42">
        <f t="shared" si="148"/>
        <v>0</v>
      </c>
      <c r="AM393" s="43">
        <f t="shared" si="148"/>
        <v>0</v>
      </c>
      <c r="AT393" s="32">
        <f t="shared" si="149"/>
        <v>0</v>
      </c>
      <c r="AV393" s="23">
        <v>3</v>
      </c>
      <c r="AW393" s="23">
        <v>16</v>
      </c>
      <c r="AX393" s="23">
        <f>IF(AW393=AW392,AX392+1,1)</f>
        <v>2</v>
      </c>
    </row>
    <row r="394" spans="2:50" hidden="1" x14ac:dyDescent="0.3">
      <c r="B394" s="15"/>
      <c r="C394" s="40" t="s">
        <v>22</v>
      </c>
      <c r="D394" s="34" t="s">
        <v>2</v>
      </c>
      <c r="E394" s="35" t="s">
        <v>2</v>
      </c>
      <c r="F394" s="41">
        <v>0</v>
      </c>
      <c r="G394" s="42">
        <v>0</v>
      </c>
      <c r="H394" s="43">
        <v>0</v>
      </c>
      <c r="I394" s="41">
        <v>0</v>
      </c>
      <c r="J394" s="42">
        <v>0</v>
      </c>
      <c r="K394" s="43">
        <v>0</v>
      </c>
      <c r="L394" s="41">
        <v>0</v>
      </c>
      <c r="M394" s="42">
        <v>0</v>
      </c>
      <c r="N394" s="43">
        <v>0</v>
      </c>
      <c r="O394" s="41">
        <v>0</v>
      </c>
      <c r="P394" s="42">
        <v>0</v>
      </c>
      <c r="Q394" s="43">
        <v>0</v>
      </c>
      <c r="R394" s="41">
        <v>0</v>
      </c>
      <c r="S394" s="42">
        <v>0</v>
      </c>
      <c r="T394" s="43">
        <v>0</v>
      </c>
      <c r="U394" s="41">
        <v>0</v>
      </c>
      <c r="V394" s="42">
        <v>0</v>
      </c>
      <c r="W394" s="43">
        <v>0</v>
      </c>
      <c r="X394" s="41">
        <v>0</v>
      </c>
      <c r="Y394" s="42">
        <v>0</v>
      </c>
      <c r="Z394" s="43">
        <v>0</v>
      </c>
      <c r="AA394" s="41"/>
      <c r="AB394" s="42"/>
      <c r="AC394" s="43"/>
      <c r="AD394" s="41"/>
      <c r="AE394" s="42"/>
      <c r="AF394" s="43"/>
      <c r="AG394" s="41"/>
      <c r="AH394" s="42"/>
      <c r="AI394" s="43"/>
      <c r="AK394" s="41">
        <f t="shared" si="148"/>
        <v>0</v>
      </c>
      <c r="AL394" s="42">
        <f t="shared" si="148"/>
        <v>0</v>
      </c>
      <c r="AM394" s="43">
        <f t="shared" si="148"/>
        <v>0</v>
      </c>
      <c r="AT394" s="32">
        <f t="shared" si="149"/>
        <v>0</v>
      </c>
      <c r="AV394" s="23">
        <v>3</v>
      </c>
      <c r="AW394" s="23">
        <v>16</v>
      </c>
      <c r="AX394" s="23">
        <f t="shared" ref="AX394:AX402" si="150">IF(AW394=AW393,AX393+1,1)</f>
        <v>3</v>
      </c>
    </row>
    <row r="395" spans="2:50" hidden="1" x14ac:dyDescent="0.3">
      <c r="B395" s="15"/>
      <c r="C395" s="40" t="s">
        <v>22</v>
      </c>
      <c r="D395" s="34" t="s">
        <v>2</v>
      </c>
      <c r="E395" s="35" t="s">
        <v>2</v>
      </c>
      <c r="F395" s="41">
        <v>0</v>
      </c>
      <c r="G395" s="42">
        <v>0</v>
      </c>
      <c r="H395" s="43">
        <v>0</v>
      </c>
      <c r="I395" s="41">
        <v>0</v>
      </c>
      <c r="J395" s="42">
        <v>0</v>
      </c>
      <c r="K395" s="43">
        <v>0</v>
      </c>
      <c r="L395" s="41">
        <v>0</v>
      </c>
      <c r="M395" s="42">
        <v>0</v>
      </c>
      <c r="N395" s="43">
        <v>0</v>
      </c>
      <c r="O395" s="41">
        <v>0</v>
      </c>
      <c r="P395" s="42">
        <v>0</v>
      </c>
      <c r="Q395" s="43">
        <v>0</v>
      </c>
      <c r="R395" s="41">
        <v>0</v>
      </c>
      <c r="S395" s="42">
        <v>0</v>
      </c>
      <c r="T395" s="43">
        <v>0</v>
      </c>
      <c r="U395" s="41">
        <v>0</v>
      </c>
      <c r="V395" s="42">
        <v>0</v>
      </c>
      <c r="W395" s="43">
        <v>0</v>
      </c>
      <c r="X395" s="41">
        <v>0</v>
      </c>
      <c r="Y395" s="42">
        <v>0</v>
      </c>
      <c r="Z395" s="43">
        <v>0</v>
      </c>
      <c r="AA395" s="41"/>
      <c r="AB395" s="42"/>
      <c r="AC395" s="43"/>
      <c r="AD395" s="41"/>
      <c r="AE395" s="42"/>
      <c r="AF395" s="43"/>
      <c r="AG395" s="41"/>
      <c r="AH395" s="42"/>
      <c r="AI395" s="43"/>
      <c r="AK395" s="41">
        <f t="shared" si="148"/>
        <v>0</v>
      </c>
      <c r="AL395" s="42">
        <f t="shared" si="148"/>
        <v>0</v>
      </c>
      <c r="AM395" s="43">
        <f t="shared" si="148"/>
        <v>0</v>
      </c>
      <c r="AT395" s="32">
        <f t="shared" si="149"/>
        <v>0</v>
      </c>
      <c r="AV395" s="23">
        <v>3</v>
      </c>
      <c r="AW395" s="23">
        <v>16</v>
      </c>
      <c r="AX395" s="23">
        <f t="shared" si="150"/>
        <v>4</v>
      </c>
    </row>
    <row r="396" spans="2:50" hidden="1" x14ac:dyDescent="0.3">
      <c r="B396" s="15"/>
      <c r="C396" s="40" t="s">
        <v>22</v>
      </c>
      <c r="D396" s="34" t="s">
        <v>2</v>
      </c>
      <c r="E396" s="35" t="s">
        <v>2</v>
      </c>
      <c r="F396" s="41">
        <v>0</v>
      </c>
      <c r="G396" s="42">
        <v>0</v>
      </c>
      <c r="H396" s="43">
        <v>0</v>
      </c>
      <c r="I396" s="41">
        <v>0</v>
      </c>
      <c r="J396" s="42">
        <v>0</v>
      </c>
      <c r="K396" s="43">
        <v>0</v>
      </c>
      <c r="L396" s="41">
        <v>0</v>
      </c>
      <c r="M396" s="42">
        <v>0</v>
      </c>
      <c r="N396" s="43">
        <v>0</v>
      </c>
      <c r="O396" s="41">
        <v>0</v>
      </c>
      <c r="P396" s="42">
        <v>0</v>
      </c>
      <c r="Q396" s="43">
        <v>0</v>
      </c>
      <c r="R396" s="41">
        <v>0</v>
      </c>
      <c r="S396" s="42">
        <v>0</v>
      </c>
      <c r="T396" s="43">
        <v>0</v>
      </c>
      <c r="U396" s="41">
        <v>0</v>
      </c>
      <c r="V396" s="42">
        <v>0</v>
      </c>
      <c r="W396" s="43">
        <v>0</v>
      </c>
      <c r="X396" s="41">
        <v>0</v>
      </c>
      <c r="Y396" s="42">
        <v>0</v>
      </c>
      <c r="Z396" s="43">
        <v>0</v>
      </c>
      <c r="AA396" s="41"/>
      <c r="AB396" s="42"/>
      <c r="AC396" s="43"/>
      <c r="AD396" s="41"/>
      <c r="AE396" s="42"/>
      <c r="AF396" s="43"/>
      <c r="AG396" s="41"/>
      <c r="AH396" s="42"/>
      <c r="AI396" s="43"/>
      <c r="AK396" s="41">
        <f t="shared" si="148"/>
        <v>0</v>
      </c>
      <c r="AL396" s="42">
        <f t="shared" si="148"/>
        <v>0</v>
      </c>
      <c r="AM396" s="43">
        <f t="shared" si="148"/>
        <v>0</v>
      </c>
      <c r="AT396" s="32">
        <f t="shared" si="149"/>
        <v>0</v>
      </c>
      <c r="AV396" s="23">
        <v>3</v>
      </c>
      <c r="AW396" s="23">
        <v>16</v>
      </c>
      <c r="AX396" s="23">
        <f t="shared" si="150"/>
        <v>5</v>
      </c>
    </row>
    <row r="397" spans="2:50" hidden="1" x14ac:dyDescent="0.3">
      <c r="B397" s="15"/>
      <c r="C397" s="40" t="s">
        <v>22</v>
      </c>
      <c r="D397" s="34" t="s">
        <v>2</v>
      </c>
      <c r="E397" s="35" t="s">
        <v>2</v>
      </c>
      <c r="F397" s="41">
        <v>0</v>
      </c>
      <c r="G397" s="42">
        <v>0</v>
      </c>
      <c r="H397" s="43">
        <v>0</v>
      </c>
      <c r="I397" s="41">
        <v>0</v>
      </c>
      <c r="J397" s="42">
        <v>0</v>
      </c>
      <c r="K397" s="43">
        <v>0</v>
      </c>
      <c r="L397" s="41">
        <v>0</v>
      </c>
      <c r="M397" s="42">
        <v>0</v>
      </c>
      <c r="N397" s="43">
        <v>0</v>
      </c>
      <c r="O397" s="41">
        <v>0</v>
      </c>
      <c r="P397" s="42">
        <v>0</v>
      </c>
      <c r="Q397" s="43">
        <v>0</v>
      </c>
      <c r="R397" s="41">
        <v>0</v>
      </c>
      <c r="S397" s="42">
        <v>0</v>
      </c>
      <c r="T397" s="43">
        <v>0</v>
      </c>
      <c r="U397" s="41">
        <v>0</v>
      </c>
      <c r="V397" s="42">
        <v>0</v>
      </c>
      <c r="W397" s="43">
        <v>0</v>
      </c>
      <c r="X397" s="41">
        <v>0</v>
      </c>
      <c r="Y397" s="42">
        <v>0</v>
      </c>
      <c r="Z397" s="43">
        <v>0</v>
      </c>
      <c r="AA397" s="41"/>
      <c r="AB397" s="42"/>
      <c r="AC397" s="43"/>
      <c r="AD397" s="41"/>
      <c r="AE397" s="42"/>
      <c r="AF397" s="43"/>
      <c r="AG397" s="41"/>
      <c r="AH397" s="42"/>
      <c r="AI397" s="43"/>
      <c r="AK397" s="41">
        <f t="shared" si="148"/>
        <v>0</v>
      </c>
      <c r="AL397" s="42">
        <f t="shared" si="148"/>
        <v>0</v>
      </c>
      <c r="AM397" s="43">
        <f t="shared" si="148"/>
        <v>0</v>
      </c>
      <c r="AT397" s="32">
        <f t="shared" si="149"/>
        <v>0</v>
      </c>
      <c r="AV397" s="23">
        <v>3</v>
      </c>
      <c r="AW397" s="23">
        <v>16</v>
      </c>
      <c r="AX397" s="23">
        <f t="shared" si="150"/>
        <v>6</v>
      </c>
    </row>
    <row r="398" spans="2:50" hidden="1" x14ac:dyDescent="0.3">
      <c r="B398" s="15"/>
      <c r="C398" s="40" t="s">
        <v>22</v>
      </c>
      <c r="D398" s="34" t="s">
        <v>2</v>
      </c>
      <c r="E398" s="35" t="s">
        <v>2</v>
      </c>
      <c r="F398" s="41">
        <v>0</v>
      </c>
      <c r="G398" s="42">
        <v>0</v>
      </c>
      <c r="H398" s="43">
        <v>0</v>
      </c>
      <c r="I398" s="41">
        <v>0</v>
      </c>
      <c r="J398" s="42">
        <v>0</v>
      </c>
      <c r="K398" s="43">
        <v>0</v>
      </c>
      <c r="L398" s="41">
        <v>0</v>
      </c>
      <c r="M398" s="42">
        <v>0</v>
      </c>
      <c r="N398" s="43">
        <v>0</v>
      </c>
      <c r="O398" s="41">
        <v>0</v>
      </c>
      <c r="P398" s="42">
        <v>0</v>
      </c>
      <c r="Q398" s="43">
        <v>0</v>
      </c>
      <c r="R398" s="41">
        <v>0</v>
      </c>
      <c r="S398" s="42">
        <v>0</v>
      </c>
      <c r="T398" s="43">
        <v>0</v>
      </c>
      <c r="U398" s="41">
        <v>0</v>
      </c>
      <c r="V398" s="42">
        <v>0</v>
      </c>
      <c r="W398" s="43">
        <v>0</v>
      </c>
      <c r="X398" s="41">
        <v>0</v>
      </c>
      <c r="Y398" s="42">
        <v>0</v>
      </c>
      <c r="Z398" s="43">
        <v>0</v>
      </c>
      <c r="AA398" s="41"/>
      <c r="AB398" s="42"/>
      <c r="AC398" s="43"/>
      <c r="AD398" s="41"/>
      <c r="AE398" s="42"/>
      <c r="AF398" s="43"/>
      <c r="AG398" s="41"/>
      <c r="AH398" s="42"/>
      <c r="AI398" s="43"/>
      <c r="AK398" s="41">
        <f t="shared" si="148"/>
        <v>0</v>
      </c>
      <c r="AL398" s="42">
        <f t="shared" si="148"/>
        <v>0</v>
      </c>
      <c r="AM398" s="43">
        <f t="shared" si="148"/>
        <v>0</v>
      </c>
      <c r="AT398" s="32">
        <f t="shared" si="149"/>
        <v>0</v>
      </c>
      <c r="AV398" s="23">
        <v>3</v>
      </c>
      <c r="AW398" s="23">
        <v>16</v>
      </c>
      <c r="AX398" s="23">
        <f t="shared" si="150"/>
        <v>7</v>
      </c>
    </row>
    <row r="399" spans="2:50" hidden="1" x14ac:dyDescent="0.3">
      <c r="B399" s="15"/>
      <c r="C399" s="40" t="s">
        <v>22</v>
      </c>
      <c r="D399" s="34" t="s">
        <v>2</v>
      </c>
      <c r="E399" s="35" t="s">
        <v>2</v>
      </c>
      <c r="F399" s="41">
        <v>0</v>
      </c>
      <c r="G399" s="42">
        <v>0</v>
      </c>
      <c r="H399" s="43">
        <v>0</v>
      </c>
      <c r="I399" s="41">
        <v>0</v>
      </c>
      <c r="J399" s="42">
        <v>0</v>
      </c>
      <c r="K399" s="43">
        <v>0</v>
      </c>
      <c r="L399" s="41">
        <v>0</v>
      </c>
      <c r="M399" s="42">
        <v>0</v>
      </c>
      <c r="N399" s="43">
        <v>0</v>
      </c>
      <c r="O399" s="41">
        <v>0</v>
      </c>
      <c r="P399" s="42">
        <v>0</v>
      </c>
      <c r="Q399" s="43">
        <v>0</v>
      </c>
      <c r="R399" s="41">
        <v>0</v>
      </c>
      <c r="S399" s="42">
        <v>0</v>
      </c>
      <c r="T399" s="43">
        <v>0</v>
      </c>
      <c r="U399" s="41">
        <v>0</v>
      </c>
      <c r="V399" s="42">
        <v>0</v>
      </c>
      <c r="W399" s="43">
        <v>0</v>
      </c>
      <c r="X399" s="41">
        <v>0</v>
      </c>
      <c r="Y399" s="42">
        <v>0</v>
      </c>
      <c r="Z399" s="43">
        <v>0</v>
      </c>
      <c r="AA399" s="41"/>
      <c r="AB399" s="42"/>
      <c r="AC399" s="43"/>
      <c r="AD399" s="41"/>
      <c r="AE399" s="42"/>
      <c r="AF399" s="43"/>
      <c r="AG399" s="41"/>
      <c r="AH399" s="42"/>
      <c r="AI399" s="43"/>
      <c r="AK399" s="41">
        <f t="shared" si="148"/>
        <v>0</v>
      </c>
      <c r="AL399" s="42">
        <f t="shared" si="148"/>
        <v>0</v>
      </c>
      <c r="AM399" s="43">
        <f t="shared" si="148"/>
        <v>0</v>
      </c>
      <c r="AT399" s="32">
        <f t="shared" si="149"/>
        <v>0</v>
      </c>
      <c r="AV399" s="23">
        <v>3</v>
      </c>
      <c r="AW399" s="23">
        <v>16</v>
      </c>
      <c r="AX399" s="23">
        <f t="shared" si="150"/>
        <v>8</v>
      </c>
    </row>
    <row r="400" spans="2:50" hidden="1" x14ac:dyDescent="0.3">
      <c r="B400" s="15"/>
      <c r="C400" s="40" t="s">
        <v>22</v>
      </c>
      <c r="D400" s="34" t="s">
        <v>2</v>
      </c>
      <c r="E400" s="35" t="s">
        <v>2</v>
      </c>
      <c r="F400" s="41">
        <v>0</v>
      </c>
      <c r="G400" s="42">
        <v>0</v>
      </c>
      <c r="H400" s="43">
        <v>0</v>
      </c>
      <c r="I400" s="41">
        <v>0</v>
      </c>
      <c r="J400" s="42">
        <v>0</v>
      </c>
      <c r="K400" s="43">
        <v>0</v>
      </c>
      <c r="L400" s="41">
        <v>0</v>
      </c>
      <c r="M400" s="42">
        <v>0</v>
      </c>
      <c r="N400" s="43">
        <v>0</v>
      </c>
      <c r="O400" s="41">
        <v>0</v>
      </c>
      <c r="P400" s="42">
        <v>0</v>
      </c>
      <c r="Q400" s="43">
        <v>0</v>
      </c>
      <c r="R400" s="41">
        <v>0</v>
      </c>
      <c r="S400" s="42">
        <v>0</v>
      </c>
      <c r="T400" s="43">
        <v>0</v>
      </c>
      <c r="U400" s="41">
        <v>0</v>
      </c>
      <c r="V400" s="42">
        <v>0</v>
      </c>
      <c r="W400" s="43">
        <v>0</v>
      </c>
      <c r="X400" s="41">
        <v>0</v>
      </c>
      <c r="Y400" s="42">
        <v>0</v>
      </c>
      <c r="Z400" s="43">
        <v>0</v>
      </c>
      <c r="AA400" s="41"/>
      <c r="AB400" s="42"/>
      <c r="AC400" s="43"/>
      <c r="AD400" s="41"/>
      <c r="AE400" s="42"/>
      <c r="AF400" s="43"/>
      <c r="AG400" s="41"/>
      <c r="AH400" s="42"/>
      <c r="AI400" s="43"/>
      <c r="AK400" s="41">
        <f t="shared" si="148"/>
        <v>0</v>
      </c>
      <c r="AL400" s="42">
        <f t="shared" si="148"/>
        <v>0</v>
      </c>
      <c r="AM400" s="43">
        <f t="shared" si="148"/>
        <v>0</v>
      </c>
      <c r="AT400" s="32">
        <f t="shared" si="149"/>
        <v>0</v>
      </c>
      <c r="AV400" s="23">
        <v>3</v>
      </c>
      <c r="AW400" s="23">
        <v>16</v>
      </c>
      <c r="AX400" s="23">
        <f t="shared" si="150"/>
        <v>9</v>
      </c>
    </row>
    <row r="401" spans="2:50" hidden="1" x14ac:dyDescent="0.3">
      <c r="B401" s="15"/>
      <c r="C401" s="40" t="s">
        <v>22</v>
      </c>
      <c r="D401" s="34" t="s">
        <v>2</v>
      </c>
      <c r="E401" s="35" t="s">
        <v>2</v>
      </c>
      <c r="F401" s="41">
        <v>0</v>
      </c>
      <c r="G401" s="42">
        <v>0</v>
      </c>
      <c r="H401" s="43">
        <v>0</v>
      </c>
      <c r="I401" s="41">
        <v>0</v>
      </c>
      <c r="J401" s="42">
        <v>0</v>
      </c>
      <c r="K401" s="43">
        <v>0</v>
      </c>
      <c r="L401" s="41">
        <v>0</v>
      </c>
      <c r="M401" s="42">
        <v>0</v>
      </c>
      <c r="N401" s="43">
        <v>0</v>
      </c>
      <c r="O401" s="41">
        <v>0</v>
      </c>
      <c r="P401" s="42">
        <v>0</v>
      </c>
      <c r="Q401" s="43">
        <v>0</v>
      </c>
      <c r="R401" s="41">
        <v>0</v>
      </c>
      <c r="S401" s="42">
        <v>0</v>
      </c>
      <c r="T401" s="43">
        <v>0</v>
      </c>
      <c r="U401" s="41">
        <v>0</v>
      </c>
      <c r="V401" s="42">
        <v>0</v>
      </c>
      <c r="W401" s="43">
        <v>0</v>
      </c>
      <c r="X401" s="41">
        <v>0</v>
      </c>
      <c r="Y401" s="42">
        <v>0</v>
      </c>
      <c r="Z401" s="43">
        <v>0</v>
      </c>
      <c r="AA401" s="41"/>
      <c r="AB401" s="42"/>
      <c r="AC401" s="43"/>
      <c r="AD401" s="41"/>
      <c r="AE401" s="42"/>
      <c r="AF401" s="43"/>
      <c r="AG401" s="41"/>
      <c r="AH401" s="42"/>
      <c r="AI401" s="43"/>
      <c r="AK401" s="41">
        <f t="shared" si="148"/>
        <v>0</v>
      </c>
      <c r="AL401" s="42">
        <f t="shared" si="148"/>
        <v>0</v>
      </c>
      <c r="AM401" s="43">
        <f t="shared" si="148"/>
        <v>0</v>
      </c>
      <c r="AT401" s="32">
        <f t="shared" si="149"/>
        <v>0</v>
      </c>
      <c r="AV401" s="23">
        <v>3</v>
      </c>
      <c r="AW401" s="23">
        <v>16</v>
      </c>
      <c r="AX401" s="23">
        <f t="shared" si="150"/>
        <v>10</v>
      </c>
    </row>
    <row r="402" spans="2:50" hidden="1" x14ac:dyDescent="0.3">
      <c r="B402" s="15"/>
      <c r="C402" s="40" t="s">
        <v>23</v>
      </c>
      <c r="D402" s="34" t="s">
        <v>2</v>
      </c>
      <c r="E402" s="35" t="s">
        <v>2</v>
      </c>
      <c r="F402" s="41">
        <v>0</v>
      </c>
      <c r="G402" s="42">
        <v>0</v>
      </c>
      <c r="H402" s="43">
        <v>0</v>
      </c>
      <c r="I402" s="41">
        <v>0</v>
      </c>
      <c r="J402" s="42">
        <v>0</v>
      </c>
      <c r="K402" s="43">
        <v>0</v>
      </c>
      <c r="L402" s="41">
        <v>0</v>
      </c>
      <c r="M402" s="42">
        <v>0</v>
      </c>
      <c r="N402" s="43">
        <v>0</v>
      </c>
      <c r="O402" s="41">
        <v>0</v>
      </c>
      <c r="P402" s="42">
        <v>0</v>
      </c>
      <c r="Q402" s="43">
        <v>0</v>
      </c>
      <c r="R402" s="41">
        <v>0</v>
      </c>
      <c r="S402" s="42">
        <v>0</v>
      </c>
      <c r="T402" s="43">
        <v>0</v>
      </c>
      <c r="U402" s="41">
        <v>0</v>
      </c>
      <c r="V402" s="42">
        <v>0</v>
      </c>
      <c r="W402" s="43">
        <v>0</v>
      </c>
      <c r="X402" s="41">
        <v>0</v>
      </c>
      <c r="Y402" s="42">
        <v>0</v>
      </c>
      <c r="Z402" s="43">
        <v>0</v>
      </c>
      <c r="AA402" s="41"/>
      <c r="AB402" s="42"/>
      <c r="AC402" s="43"/>
      <c r="AD402" s="41"/>
      <c r="AE402" s="42"/>
      <c r="AF402" s="43"/>
      <c r="AG402" s="41"/>
      <c r="AH402" s="42"/>
      <c r="AI402" s="43"/>
      <c r="AK402" s="41">
        <f t="shared" si="148"/>
        <v>0</v>
      </c>
      <c r="AL402" s="42">
        <f t="shared" si="148"/>
        <v>0</v>
      </c>
      <c r="AM402" s="43">
        <f t="shared" si="148"/>
        <v>0</v>
      </c>
      <c r="AT402" s="32">
        <f t="shared" si="149"/>
        <v>0</v>
      </c>
      <c r="AV402" s="23">
        <v>3</v>
      </c>
      <c r="AW402" s="23">
        <v>17</v>
      </c>
      <c r="AX402" s="23">
        <f t="shared" si="150"/>
        <v>1</v>
      </c>
    </row>
    <row r="403" spans="2:50" hidden="1" x14ac:dyDescent="0.3">
      <c r="B403" s="15"/>
      <c r="C403" s="50" t="str">
        <f>IF(LEN(E402)&lt;1,"","Total: " &amp; LEFT(E402,LEN(E402)-21) &amp; "Municipalities")</f>
        <v/>
      </c>
      <c r="D403" s="51"/>
      <c r="E403" s="52"/>
      <c r="F403" s="53">
        <f t="shared" ref="F403:K403" si="151">SUM(F392:F402)</f>
        <v>0</v>
      </c>
      <c r="G403" s="54">
        <f t="shared" si="151"/>
        <v>0</v>
      </c>
      <c r="H403" s="55">
        <f t="shared" si="151"/>
        <v>0</v>
      </c>
      <c r="I403" s="53">
        <f t="shared" si="151"/>
        <v>0</v>
      </c>
      <c r="J403" s="54">
        <f t="shared" si="151"/>
        <v>0</v>
      </c>
      <c r="K403" s="55">
        <f t="shared" si="151"/>
        <v>0</v>
      </c>
      <c r="L403" s="53">
        <f t="shared" ref="L403:W403" si="152">SUM(L392:L402)</f>
        <v>0</v>
      </c>
      <c r="M403" s="54">
        <f t="shared" si="152"/>
        <v>0</v>
      </c>
      <c r="N403" s="55">
        <f t="shared" si="152"/>
        <v>0</v>
      </c>
      <c r="O403" s="53">
        <f t="shared" si="152"/>
        <v>0</v>
      </c>
      <c r="P403" s="54">
        <f t="shared" si="152"/>
        <v>0</v>
      </c>
      <c r="Q403" s="55">
        <f t="shared" si="152"/>
        <v>0</v>
      </c>
      <c r="R403" s="53">
        <f t="shared" si="152"/>
        <v>0</v>
      </c>
      <c r="S403" s="54">
        <f t="shared" si="152"/>
        <v>0</v>
      </c>
      <c r="T403" s="55">
        <f t="shared" si="152"/>
        <v>0</v>
      </c>
      <c r="U403" s="53">
        <f t="shared" si="152"/>
        <v>0</v>
      </c>
      <c r="V403" s="54">
        <f t="shared" si="152"/>
        <v>0</v>
      </c>
      <c r="W403" s="55">
        <f t="shared" si="152"/>
        <v>0</v>
      </c>
      <c r="X403" s="53">
        <f>SUM(X392:X402)</f>
        <v>0</v>
      </c>
      <c r="Y403" s="54">
        <f>SUM(Y392:Y402)</f>
        <v>0</v>
      </c>
      <c r="Z403" s="55">
        <f>SUM(Z392:Z402)</f>
        <v>0</v>
      </c>
      <c r="AA403" s="53"/>
      <c r="AB403" s="54"/>
      <c r="AC403" s="55"/>
      <c r="AD403" s="53"/>
      <c r="AE403" s="54"/>
      <c r="AF403" s="55"/>
      <c r="AG403" s="53"/>
      <c r="AH403" s="54"/>
      <c r="AI403" s="55"/>
      <c r="AK403" s="53">
        <f>SUM(AK392:AK402)</f>
        <v>0</v>
      </c>
      <c r="AL403" s="54">
        <f>SUM(AL392:AL402)</f>
        <v>0</v>
      </c>
      <c r="AM403" s="55">
        <f>SUM(AM392:AM402)</f>
        <v>0</v>
      </c>
      <c r="AT403" s="32">
        <f>IF(SUM(AT392:AT402)=0,0,1)</f>
        <v>0</v>
      </c>
    </row>
    <row r="404" spans="2:50" hidden="1" x14ac:dyDescent="0.3">
      <c r="B404" s="15"/>
      <c r="C404" s="40"/>
      <c r="D404" s="34"/>
      <c r="E404" s="35"/>
      <c r="F404" s="41"/>
      <c r="G404" s="42"/>
      <c r="H404" s="43"/>
      <c r="I404" s="41"/>
      <c r="J404" s="42"/>
      <c r="K404" s="43"/>
      <c r="L404" s="41"/>
      <c r="M404" s="42"/>
      <c r="N404" s="43"/>
      <c r="O404" s="41"/>
      <c r="P404" s="42"/>
      <c r="Q404" s="43"/>
      <c r="R404" s="41"/>
      <c r="S404" s="42"/>
      <c r="T404" s="43"/>
      <c r="U404" s="41"/>
      <c r="V404" s="42"/>
      <c r="W404" s="43"/>
      <c r="X404" s="41"/>
      <c r="Y404" s="42"/>
      <c r="Z404" s="43"/>
      <c r="AA404" s="41"/>
      <c r="AB404" s="42"/>
      <c r="AC404" s="43"/>
      <c r="AD404" s="41"/>
      <c r="AE404" s="42"/>
      <c r="AF404" s="43"/>
      <c r="AG404" s="41"/>
      <c r="AH404" s="42"/>
      <c r="AI404" s="43"/>
      <c r="AK404" s="41"/>
      <c r="AL404" s="42"/>
      <c r="AM404" s="43"/>
      <c r="AT404" s="32">
        <f>IF(AT403=0,0,1)</f>
        <v>0</v>
      </c>
    </row>
    <row r="405" spans="2:50" hidden="1" x14ac:dyDescent="0.3">
      <c r="B405" s="15"/>
      <c r="C405" s="40" t="s">
        <v>22</v>
      </c>
      <c r="D405" s="34" t="s">
        <v>2</v>
      </c>
      <c r="E405" s="35" t="s">
        <v>2</v>
      </c>
      <c r="F405" s="41">
        <v>0</v>
      </c>
      <c r="G405" s="42">
        <v>0</v>
      </c>
      <c r="H405" s="43">
        <v>0</v>
      </c>
      <c r="I405" s="41">
        <v>0</v>
      </c>
      <c r="J405" s="42">
        <v>0</v>
      </c>
      <c r="K405" s="43">
        <v>0</v>
      </c>
      <c r="L405" s="41">
        <v>0</v>
      </c>
      <c r="M405" s="42">
        <v>0</v>
      </c>
      <c r="N405" s="43">
        <v>0</v>
      </c>
      <c r="O405" s="41">
        <v>0</v>
      </c>
      <c r="P405" s="42">
        <v>0</v>
      </c>
      <c r="Q405" s="43">
        <v>0</v>
      </c>
      <c r="R405" s="41">
        <v>0</v>
      </c>
      <c r="S405" s="42">
        <v>0</v>
      </c>
      <c r="T405" s="43">
        <v>0</v>
      </c>
      <c r="U405" s="41">
        <v>0</v>
      </c>
      <c r="V405" s="42">
        <v>0</v>
      </c>
      <c r="W405" s="43">
        <v>0</v>
      </c>
      <c r="X405" s="41">
        <v>0</v>
      </c>
      <c r="Y405" s="42">
        <v>0</v>
      </c>
      <c r="Z405" s="43">
        <v>0</v>
      </c>
      <c r="AA405" s="41"/>
      <c r="AB405" s="42"/>
      <c r="AC405" s="43"/>
      <c r="AD405" s="41"/>
      <c r="AE405" s="42"/>
      <c r="AF405" s="43"/>
      <c r="AG405" s="41"/>
      <c r="AH405" s="42"/>
      <c r="AI405" s="43"/>
      <c r="AK405" s="41">
        <f t="shared" ref="AK405:AM415" si="153">F405+I405+L405+O405+R405+U405+X405+AA405+AD405+AG405</f>
        <v>0</v>
      </c>
      <c r="AL405" s="42">
        <f t="shared" si="153"/>
        <v>0</v>
      </c>
      <c r="AM405" s="43">
        <f t="shared" si="153"/>
        <v>0</v>
      </c>
      <c r="AT405" s="32">
        <f t="shared" ref="AT405:AT415" si="154">IF(LEN(E405)&lt;2,0,1)</f>
        <v>0</v>
      </c>
      <c r="AV405" s="23">
        <v>3</v>
      </c>
      <c r="AW405" s="23">
        <v>18</v>
      </c>
      <c r="AX405" s="23">
        <v>1</v>
      </c>
    </row>
    <row r="406" spans="2:50" hidden="1" x14ac:dyDescent="0.3">
      <c r="B406" s="15"/>
      <c r="C406" s="40" t="s">
        <v>22</v>
      </c>
      <c r="D406" s="34" t="s">
        <v>2</v>
      </c>
      <c r="E406" s="35" t="s">
        <v>2</v>
      </c>
      <c r="F406" s="41">
        <v>0</v>
      </c>
      <c r="G406" s="42">
        <v>0</v>
      </c>
      <c r="H406" s="43">
        <v>0</v>
      </c>
      <c r="I406" s="41">
        <v>0</v>
      </c>
      <c r="J406" s="42">
        <v>0</v>
      </c>
      <c r="K406" s="43">
        <v>0</v>
      </c>
      <c r="L406" s="41">
        <v>0</v>
      </c>
      <c r="M406" s="42">
        <v>0</v>
      </c>
      <c r="N406" s="43">
        <v>0</v>
      </c>
      <c r="O406" s="41">
        <v>0</v>
      </c>
      <c r="P406" s="42">
        <v>0</v>
      </c>
      <c r="Q406" s="43">
        <v>0</v>
      </c>
      <c r="R406" s="41">
        <v>0</v>
      </c>
      <c r="S406" s="42">
        <v>0</v>
      </c>
      <c r="T406" s="43">
        <v>0</v>
      </c>
      <c r="U406" s="41">
        <v>0</v>
      </c>
      <c r="V406" s="42">
        <v>0</v>
      </c>
      <c r="W406" s="43">
        <v>0</v>
      </c>
      <c r="X406" s="41">
        <v>0</v>
      </c>
      <c r="Y406" s="42">
        <v>0</v>
      </c>
      <c r="Z406" s="43">
        <v>0</v>
      </c>
      <c r="AA406" s="41"/>
      <c r="AB406" s="42"/>
      <c r="AC406" s="43"/>
      <c r="AD406" s="41"/>
      <c r="AE406" s="42"/>
      <c r="AF406" s="43"/>
      <c r="AG406" s="41"/>
      <c r="AH406" s="42"/>
      <c r="AI406" s="43"/>
      <c r="AK406" s="41">
        <f t="shared" si="153"/>
        <v>0</v>
      </c>
      <c r="AL406" s="42">
        <f t="shared" si="153"/>
        <v>0</v>
      </c>
      <c r="AM406" s="43">
        <f t="shared" si="153"/>
        <v>0</v>
      </c>
      <c r="AT406" s="32">
        <f t="shared" si="154"/>
        <v>0</v>
      </c>
      <c r="AV406" s="23">
        <v>3</v>
      </c>
      <c r="AW406" s="23">
        <v>18</v>
      </c>
      <c r="AX406" s="23">
        <f>IF(AW406=AW405,AX405+1,1)</f>
        <v>2</v>
      </c>
    </row>
    <row r="407" spans="2:50" hidden="1" x14ac:dyDescent="0.3">
      <c r="B407" s="15"/>
      <c r="C407" s="40" t="s">
        <v>22</v>
      </c>
      <c r="D407" s="34" t="s">
        <v>2</v>
      </c>
      <c r="E407" s="35" t="s">
        <v>2</v>
      </c>
      <c r="F407" s="41">
        <v>0</v>
      </c>
      <c r="G407" s="42">
        <v>0</v>
      </c>
      <c r="H407" s="43">
        <v>0</v>
      </c>
      <c r="I407" s="41">
        <v>0</v>
      </c>
      <c r="J407" s="42">
        <v>0</v>
      </c>
      <c r="K407" s="43">
        <v>0</v>
      </c>
      <c r="L407" s="41">
        <v>0</v>
      </c>
      <c r="M407" s="42">
        <v>0</v>
      </c>
      <c r="N407" s="43">
        <v>0</v>
      </c>
      <c r="O407" s="41">
        <v>0</v>
      </c>
      <c r="P407" s="42">
        <v>0</v>
      </c>
      <c r="Q407" s="43">
        <v>0</v>
      </c>
      <c r="R407" s="41">
        <v>0</v>
      </c>
      <c r="S407" s="42">
        <v>0</v>
      </c>
      <c r="T407" s="43">
        <v>0</v>
      </c>
      <c r="U407" s="41">
        <v>0</v>
      </c>
      <c r="V407" s="42">
        <v>0</v>
      </c>
      <c r="W407" s="43">
        <v>0</v>
      </c>
      <c r="X407" s="41">
        <v>0</v>
      </c>
      <c r="Y407" s="42">
        <v>0</v>
      </c>
      <c r="Z407" s="43">
        <v>0</v>
      </c>
      <c r="AA407" s="41"/>
      <c r="AB407" s="42"/>
      <c r="AC407" s="43"/>
      <c r="AD407" s="41"/>
      <c r="AE407" s="42"/>
      <c r="AF407" s="43"/>
      <c r="AG407" s="41"/>
      <c r="AH407" s="42"/>
      <c r="AI407" s="43"/>
      <c r="AK407" s="41">
        <f t="shared" si="153"/>
        <v>0</v>
      </c>
      <c r="AL407" s="42">
        <f t="shared" si="153"/>
        <v>0</v>
      </c>
      <c r="AM407" s="43">
        <f t="shared" si="153"/>
        <v>0</v>
      </c>
      <c r="AT407" s="32">
        <f t="shared" si="154"/>
        <v>0</v>
      </c>
      <c r="AV407" s="23">
        <v>3</v>
      </c>
      <c r="AW407" s="23">
        <v>18</v>
      </c>
      <c r="AX407" s="23">
        <f t="shared" ref="AX407:AX415" si="155">IF(AW407=AW406,AX406+1,1)</f>
        <v>3</v>
      </c>
    </row>
    <row r="408" spans="2:50" hidden="1" x14ac:dyDescent="0.3">
      <c r="B408" s="15"/>
      <c r="C408" s="40" t="s">
        <v>22</v>
      </c>
      <c r="D408" s="34" t="s">
        <v>2</v>
      </c>
      <c r="E408" s="35" t="s">
        <v>2</v>
      </c>
      <c r="F408" s="41">
        <v>0</v>
      </c>
      <c r="G408" s="42">
        <v>0</v>
      </c>
      <c r="H408" s="43">
        <v>0</v>
      </c>
      <c r="I408" s="41">
        <v>0</v>
      </c>
      <c r="J408" s="42">
        <v>0</v>
      </c>
      <c r="K408" s="43">
        <v>0</v>
      </c>
      <c r="L408" s="41">
        <v>0</v>
      </c>
      <c r="M408" s="42">
        <v>0</v>
      </c>
      <c r="N408" s="43">
        <v>0</v>
      </c>
      <c r="O408" s="41">
        <v>0</v>
      </c>
      <c r="P408" s="42">
        <v>0</v>
      </c>
      <c r="Q408" s="43">
        <v>0</v>
      </c>
      <c r="R408" s="41">
        <v>0</v>
      </c>
      <c r="S408" s="42">
        <v>0</v>
      </c>
      <c r="T408" s="43">
        <v>0</v>
      </c>
      <c r="U408" s="41">
        <v>0</v>
      </c>
      <c r="V408" s="42">
        <v>0</v>
      </c>
      <c r="W408" s="43">
        <v>0</v>
      </c>
      <c r="X408" s="41">
        <v>0</v>
      </c>
      <c r="Y408" s="42">
        <v>0</v>
      </c>
      <c r="Z408" s="43">
        <v>0</v>
      </c>
      <c r="AA408" s="41"/>
      <c r="AB408" s="42"/>
      <c r="AC408" s="43"/>
      <c r="AD408" s="41"/>
      <c r="AE408" s="42"/>
      <c r="AF408" s="43"/>
      <c r="AG408" s="41"/>
      <c r="AH408" s="42"/>
      <c r="AI408" s="43"/>
      <c r="AK408" s="41">
        <f t="shared" si="153"/>
        <v>0</v>
      </c>
      <c r="AL408" s="42">
        <f t="shared" si="153"/>
        <v>0</v>
      </c>
      <c r="AM408" s="43">
        <f t="shared" si="153"/>
        <v>0</v>
      </c>
      <c r="AT408" s="32">
        <f t="shared" si="154"/>
        <v>0</v>
      </c>
      <c r="AV408" s="23">
        <v>3</v>
      </c>
      <c r="AW408" s="23">
        <v>18</v>
      </c>
      <c r="AX408" s="23">
        <f t="shared" si="155"/>
        <v>4</v>
      </c>
    </row>
    <row r="409" spans="2:50" hidden="1" x14ac:dyDescent="0.3">
      <c r="B409" s="15"/>
      <c r="C409" s="40" t="s">
        <v>22</v>
      </c>
      <c r="D409" s="34" t="s">
        <v>2</v>
      </c>
      <c r="E409" s="35" t="s">
        <v>2</v>
      </c>
      <c r="F409" s="41">
        <v>0</v>
      </c>
      <c r="G409" s="42">
        <v>0</v>
      </c>
      <c r="H409" s="43">
        <v>0</v>
      </c>
      <c r="I409" s="41">
        <v>0</v>
      </c>
      <c r="J409" s="42">
        <v>0</v>
      </c>
      <c r="K409" s="43">
        <v>0</v>
      </c>
      <c r="L409" s="41">
        <v>0</v>
      </c>
      <c r="M409" s="42">
        <v>0</v>
      </c>
      <c r="N409" s="43">
        <v>0</v>
      </c>
      <c r="O409" s="41">
        <v>0</v>
      </c>
      <c r="P409" s="42">
        <v>0</v>
      </c>
      <c r="Q409" s="43">
        <v>0</v>
      </c>
      <c r="R409" s="41">
        <v>0</v>
      </c>
      <c r="S409" s="42">
        <v>0</v>
      </c>
      <c r="T409" s="43">
        <v>0</v>
      </c>
      <c r="U409" s="41">
        <v>0</v>
      </c>
      <c r="V409" s="42">
        <v>0</v>
      </c>
      <c r="W409" s="43">
        <v>0</v>
      </c>
      <c r="X409" s="41">
        <v>0</v>
      </c>
      <c r="Y409" s="42">
        <v>0</v>
      </c>
      <c r="Z409" s="43">
        <v>0</v>
      </c>
      <c r="AA409" s="41"/>
      <c r="AB409" s="42"/>
      <c r="AC409" s="43"/>
      <c r="AD409" s="41"/>
      <c r="AE409" s="42"/>
      <c r="AF409" s="43"/>
      <c r="AG409" s="41"/>
      <c r="AH409" s="42"/>
      <c r="AI409" s="43"/>
      <c r="AK409" s="41">
        <f t="shared" si="153"/>
        <v>0</v>
      </c>
      <c r="AL409" s="42">
        <f t="shared" si="153"/>
        <v>0</v>
      </c>
      <c r="AM409" s="43">
        <f t="shared" si="153"/>
        <v>0</v>
      </c>
      <c r="AT409" s="32">
        <f t="shared" si="154"/>
        <v>0</v>
      </c>
      <c r="AV409" s="23">
        <v>3</v>
      </c>
      <c r="AW409" s="23">
        <v>18</v>
      </c>
      <c r="AX409" s="23">
        <f t="shared" si="155"/>
        <v>5</v>
      </c>
    </row>
    <row r="410" spans="2:50" hidden="1" x14ac:dyDescent="0.3">
      <c r="B410" s="15"/>
      <c r="C410" s="40" t="s">
        <v>22</v>
      </c>
      <c r="D410" s="34" t="s">
        <v>2</v>
      </c>
      <c r="E410" s="35" t="s">
        <v>2</v>
      </c>
      <c r="F410" s="41">
        <v>0</v>
      </c>
      <c r="G410" s="42">
        <v>0</v>
      </c>
      <c r="H410" s="43">
        <v>0</v>
      </c>
      <c r="I410" s="41">
        <v>0</v>
      </c>
      <c r="J410" s="42">
        <v>0</v>
      </c>
      <c r="K410" s="43">
        <v>0</v>
      </c>
      <c r="L410" s="41">
        <v>0</v>
      </c>
      <c r="M410" s="42">
        <v>0</v>
      </c>
      <c r="N410" s="43">
        <v>0</v>
      </c>
      <c r="O410" s="41">
        <v>0</v>
      </c>
      <c r="P410" s="42">
        <v>0</v>
      </c>
      <c r="Q410" s="43">
        <v>0</v>
      </c>
      <c r="R410" s="41">
        <v>0</v>
      </c>
      <c r="S410" s="42">
        <v>0</v>
      </c>
      <c r="T410" s="43">
        <v>0</v>
      </c>
      <c r="U410" s="41">
        <v>0</v>
      </c>
      <c r="V410" s="42">
        <v>0</v>
      </c>
      <c r="W410" s="43">
        <v>0</v>
      </c>
      <c r="X410" s="41">
        <v>0</v>
      </c>
      <c r="Y410" s="42">
        <v>0</v>
      </c>
      <c r="Z410" s="43">
        <v>0</v>
      </c>
      <c r="AA410" s="41"/>
      <c r="AB410" s="42"/>
      <c r="AC410" s="43"/>
      <c r="AD410" s="41"/>
      <c r="AE410" s="42"/>
      <c r="AF410" s="43"/>
      <c r="AG410" s="41"/>
      <c r="AH410" s="42"/>
      <c r="AI410" s="43"/>
      <c r="AK410" s="41">
        <f t="shared" si="153"/>
        <v>0</v>
      </c>
      <c r="AL410" s="42">
        <f t="shared" si="153"/>
        <v>0</v>
      </c>
      <c r="AM410" s="43">
        <f t="shared" si="153"/>
        <v>0</v>
      </c>
      <c r="AT410" s="32">
        <f t="shared" si="154"/>
        <v>0</v>
      </c>
      <c r="AV410" s="23">
        <v>3</v>
      </c>
      <c r="AW410" s="23">
        <v>18</v>
      </c>
      <c r="AX410" s="23">
        <f t="shared" si="155"/>
        <v>6</v>
      </c>
    </row>
    <row r="411" spans="2:50" hidden="1" x14ac:dyDescent="0.3">
      <c r="B411" s="15"/>
      <c r="C411" s="40" t="s">
        <v>22</v>
      </c>
      <c r="D411" s="34" t="s">
        <v>2</v>
      </c>
      <c r="E411" s="35" t="s">
        <v>2</v>
      </c>
      <c r="F411" s="41">
        <v>0</v>
      </c>
      <c r="G411" s="42">
        <v>0</v>
      </c>
      <c r="H411" s="43">
        <v>0</v>
      </c>
      <c r="I411" s="41">
        <v>0</v>
      </c>
      <c r="J411" s="42">
        <v>0</v>
      </c>
      <c r="K411" s="43">
        <v>0</v>
      </c>
      <c r="L411" s="41">
        <v>0</v>
      </c>
      <c r="M411" s="42">
        <v>0</v>
      </c>
      <c r="N411" s="43">
        <v>0</v>
      </c>
      <c r="O411" s="41">
        <v>0</v>
      </c>
      <c r="P411" s="42">
        <v>0</v>
      </c>
      <c r="Q411" s="43">
        <v>0</v>
      </c>
      <c r="R411" s="41">
        <v>0</v>
      </c>
      <c r="S411" s="42">
        <v>0</v>
      </c>
      <c r="T411" s="43">
        <v>0</v>
      </c>
      <c r="U411" s="41">
        <v>0</v>
      </c>
      <c r="V411" s="42">
        <v>0</v>
      </c>
      <c r="W411" s="43">
        <v>0</v>
      </c>
      <c r="X411" s="41">
        <v>0</v>
      </c>
      <c r="Y411" s="42">
        <v>0</v>
      </c>
      <c r="Z411" s="43">
        <v>0</v>
      </c>
      <c r="AA411" s="41"/>
      <c r="AB411" s="42"/>
      <c r="AC411" s="43"/>
      <c r="AD411" s="41"/>
      <c r="AE411" s="42"/>
      <c r="AF411" s="43"/>
      <c r="AG411" s="41"/>
      <c r="AH411" s="42"/>
      <c r="AI411" s="43"/>
      <c r="AK411" s="41">
        <f t="shared" si="153"/>
        <v>0</v>
      </c>
      <c r="AL411" s="42">
        <f t="shared" si="153"/>
        <v>0</v>
      </c>
      <c r="AM411" s="43">
        <f t="shared" si="153"/>
        <v>0</v>
      </c>
      <c r="AT411" s="32">
        <f t="shared" si="154"/>
        <v>0</v>
      </c>
      <c r="AV411" s="23">
        <v>3</v>
      </c>
      <c r="AW411" s="23">
        <v>18</v>
      </c>
      <c r="AX411" s="23">
        <f t="shared" si="155"/>
        <v>7</v>
      </c>
    </row>
    <row r="412" spans="2:50" hidden="1" x14ac:dyDescent="0.3">
      <c r="C412" s="40" t="s">
        <v>22</v>
      </c>
      <c r="D412" s="34" t="s">
        <v>2</v>
      </c>
      <c r="E412" s="35" t="s">
        <v>2</v>
      </c>
      <c r="F412" s="41">
        <v>0</v>
      </c>
      <c r="G412" s="42">
        <v>0</v>
      </c>
      <c r="H412" s="43">
        <v>0</v>
      </c>
      <c r="I412" s="41">
        <v>0</v>
      </c>
      <c r="J412" s="42">
        <v>0</v>
      </c>
      <c r="K412" s="43">
        <v>0</v>
      </c>
      <c r="L412" s="41">
        <v>0</v>
      </c>
      <c r="M412" s="42">
        <v>0</v>
      </c>
      <c r="N412" s="43">
        <v>0</v>
      </c>
      <c r="O412" s="41">
        <v>0</v>
      </c>
      <c r="P412" s="42">
        <v>0</v>
      </c>
      <c r="Q412" s="43">
        <v>0</v>
      </c>
      <c r="R412" s="41">
        <v>0</v>
      </c>
      <c r="S412" s="42">
        <v>0</v>
      </c>
      <c r="T412" s="43">
        <v>0</v>
      </c>
      <c r="U412" s="41">
        <v>0</v>
      </c>
      <c r="V412" s="42">
        <v>0</v>
      </c>
      <c r="W412" s="43">
        <v>0</v>
      </c>
      <c r="X412" s="41">
        <v>0</v>
      </c>
      <c r="Y412" s="42">
        <v>0</v>
      </c>
      <c r="Z412" s="43">
        <v>0</v>
      </c>
      <c r="AA412" s="41"/>
      <c r="AB412" s="42"/>
      <c r="AC412" s="43"/>
      <c r="AD412" s="41"/>
      <c r="AE412" s="42"/>
      <c r="AF412" s="43"/>
      <c r="AG412" s="41"/>
      <c r="AH412" s="42"/>
      <c r="AI412" s="43"/>
      <c r="AK412" s="41">
        <f t="shared" si="153"/>
        <v>0</v>
      </c>
      <c r="AL412" s="42">
        <f t="shared" si="153"/>
        <v>0</v>
      </c>
      <c r="AM412" s="43">
        <f t="shared" si="153"/>
        <v>0</v>
      </c>
      <c r="AT412" s="32">
        <f t="shared" si="154"/>
        <v>0</v>
      </c>
      <c r="AV412" s="23">
        <v>3</v>
      </c>
      <c r="AW412" s="23">
        <v>18</v>
      </c>
      <c r="AX412" s="23">
        <f t="shared" si="155"/>
        <v>8</v>
      </c>
    </row>
    <row r="413" spans="2:50" hidden="1" x14ac:dyDescent="0.3">
      <c r="C413" s="40" t="s">
        <v>22</v>
      </c>
      <c r="D413" s="34" t="s">
        <v>2</v>
      </c>
      <c r="E413" s="35" t="s">
        <v>2</v>
      </c>
      <c r="F413" s="41">
        <v>0</v>
      </c>
      <c r="G413" s="42">
        <v>0</v>
      </c>
      <c r="H413" s="43">
        <v>0</v>
      </c>
      <c r="I413" s="41">
        <v>0</v>
      </c>
      <c r="J413" s="42">
        <v>0</v>
      </c>
      <c r="K413" s="43">
        <v>0</v>
      </c>
      <c r="L413" s="41">
        <v>0</v>
      </c>
      <c r="M413" s="42">
        <v>0</v>
      </c>
      <c r="N413" s="43">
        <v>0</v>
      </c>
      <c r="O413" s="41">
        <v>0</v>
      </c>
      <c r="P413" s="42">
        <v>0</v>
      </c>
      <c r="Q413" s="43">
        <v>0</v>
      </c>
      <c r="R413" s="41">
        <v>0</v>
      </c>
      <c r="S413" s="42">
        <v>0</v>
      </c>
      <c r="T413" s="43">
        <v>0</v>
      </c>
      <c r="U413" s="41">
        <v>0</v>
      </c>
      <c r="V413" s="42">
        <v>0</v>
      </c>
      <c r="W413" s="43">
        <v>0</v>
      </c>
      <c r="X413" s="41">
        <v>0</v>
      </c>
      <c r="Y413" s="42">
        <v>0</v>
      </c>
      <c r="Z413" s="43">
        <v>0</v>
      </c>
      <c r="AA413" s="41"/>
      <c r="AB413" s="42"/>
      <c r="AC413" s="43"/>
      <c r="AD413" s="41"/>
      <c r="AE413" s="42"/>
      <c r="AF413" s="43"/>
      <c r="AG413" s="41"/>
      <c r="AH413" s="42"/>
      <c r="AI413" s="43"/>
      <c r="AK413" s="41">
        <f t="shared" si="153"/>
        <v>0</v>
      </c>
      <c r="AL413" s="42">
        <f t="shared" si="153"/>
        <v>0</v>
      </c>
      <c r="AM413" s="43">
        <f t="shared" si="153"/>
        <v>0</v>
      </c>
      <c r="AT413" s="32">
        <f t="shared" si="154"/>
        <v>0</v>
      </c>
      <c r="AV413" s="23">
        <v>3</v>
      </c>
      <c r="AW413" s="23">
        <v>18</v>
      </c>
      <c r="AX413" s="23">
        <f t="shared" si="155"/>
        <v>9</v>
      </c>
    </row>
    <row r="414" spans="2:50" hidden="1" x14ac:dyDescent="0.3">
      <c r="C414" s="40" t="s">
        <v>22</v>
      </c>
      <c r="D414" s="34" t="s">
        <v>2</v>
      </c>
      <c r="E414" s="35" t="s">
        <v>2</v>
      </c>
      <c r="F414" s="41">
        <v>0</v>
      </c>
      <c r="G414" s="42">
        <v>0</v>
      </c>
      <c r="H414" s="43">
        <v>0</v>
      </c>
      <c r="I414" s="41">
        <v>0</v>
      </c>
      <c r="J414" s="42">
        <v>0</v>
      </c>
      <c r="K414" s="43">
        <v>0</v>
      </c>
      <c r="L414" s="41">
        <v>0</v>
      </c>
      <c r="M414" s="42">
        <v>0</v>
      </c>
      <c r="N414" s="43">
        <v>0</v>
      </c>
      <c r="O414" s="41">
        <v>0</v>
      </c>
      <c r="P414" s="42">
        <v>0</v>
      </c>
      <c r="Q414" s="43">
        <v>0</v>
      </c>
      <c r="R414" s="41">
        <v>0</v>
      </c>
      <c r="S414" s="42">
        <v>0</v>
      </c>
      <c r="T414" s="43">
        <v>0</v>
      </c>
      <c r="U414" s="41">
        <v>0</v>
      </c>
      <c r="V414" s="42">
        <v>0</v>
      </c>
      <c r="W414" s="43">
        <v>0</v>
      </c>
      <c r="X414" s="41">
        <v>0</v>
      </c>
      <c r="Y414" s="42">
        <v>0</v>
      </c>
      <c r="Z414" s="43">
        <v>0</v>
      </c>
      <c r="AA414" s="41"/>
      <c r="AB414" s="42"/>
      <c r="AC414" s="43"/>
      <c r="AD414" s="41"/>
      <c r="AE414" s="42"/>
      <c r="AF414" s="43"/>
      <c r="AG414" s="41"/>
      <c r="AH414" s="42"/>
      <c r="AI414" s="43"/>
      <c r="AK414" s="41">
        <f t="shared" si="153"/>
        <v>0</v>
      </c>
      <c r="AL414" s="42">
        <f t="shared" si="153"/>
        <v>0</v>
      </c>
      <c r="AM414" s="43">
        <f t="shared" si="153"/>
        <v>0</v>
      </c>
      <c r="AT414" s="32">
        <f t="shared" si="154"/>
        <v>0</v>
      </c>
      <c r="AV414" s="23">
        <v>3</v>
      </c>
      <c r="AW414" s="23">
        <v>18</v>
      </c>
      <c r="AX414" s="23">
        <f t="shared" si="155"/>
        <v>10</v>
      </c>
    </row>
    <row r="415" spans="2:50" hidden="1" x14ac:dyDescent="0.3">
      <c r="C415" s="40" t="s">
        <v>23</v>
      </c>
      <c r="D415" s="34" t="s">
        <v>2</v>
      </c>
      <c r="E415" s="35" t="s">
        <v>2</v>
      </c>
      <c r="F415" s="41">
        <v>0</v>
      </c>
      <c r="G415" s="42">
        <v>0</v>
      </c>
      <c r="H415" s="43">
        <v>0</v>
      </c>
      <c r="I415" s="41">
        <v>0</v>
      </c>
      <c r="J415" s="42">
        <v>0</v>
      </c>
      <c r="K415" s="43">
        <v>0</v>
      </c>
      <c r="L415" s="41">
        <v>0</v>
      </c>
      <c r="M415" s="42">
        <v>0</v>
      </c>
      <c r="N415" s="43">
        <v>0</v>
      </c>
      <c r="O415" s="41">
        <v>0</v>
      </c>
      <c r="P415" s="42">
        <v>0</v>
      </c>
      <c r="Q415" s="43">
        <v>0</v>
      </c>
      <c r="R415" s="41">
        <v>0</v>
      </c>
      <c r="S415" s="42">
        <v>0</v>
      </c>
      <c r="T415" s="43">
        <v>0</v>
      </c>
      <c r="U415" s="41">
        <v>0</v>
      </c>
      <c r="V415" s="42">
        <v>0</v>
      </c>
      <c r="W415" s="43">
        <v>0</v>
      </c>
      <c r="X415" s="41">
        <v>0</v>
      </c>
      <c r="Y415" s="42">
        <v>0</v>
      </c>
      <c r="Z415" s="43">
        <v>0</v>
      </c>
      <c r="AA415" s="41"/>
      <c r="AB415" s="42"/>
      <c r="AC415" s="43"/>
      <c r="AD415" s="41"/>
      <c r="AE415" s="42"/>
      <c r="AF415" s="43"/>
      <c r="AG415" s="41"/>
      <c r="AH415" s="42"/>
      <c r="AI415" s="43"/>
      <c r="AK415" s="41">
        <f t="shared" si="153"/>
        <v>0</v>
      </c>
      <c r="AL415" s="42">
        <f t="shared" si="153"/>
        <v>0</v>
      </c>
      <c r="AM415" s="43">
        <f t="shared" si="153"/>
        <v>0</v>
      </c>
      <c r="AT415" s="32">
        <f t="shared" si="154"/>
        <v>0</v>
      </c>
      <c r="AV415" s="23">
        <v>3</v>
      </c>
      <c r="AW415" s="23">
        <v>19</v>
      </c>
      <c r="AX415" s="23">
        <f t="shared" si="155"/>
        <v>1</v>
      </c>
    </row>
    <row r="416" spans="2:50" hidden="1" x14ac:dyDescent="0.3">
      <c r="C416" s="50" t="str">
        <f>IF(LEN(E415)&lt;1,"","Total: " &amp; LEFT(E415,LEN(E415)-21) &amp; "Municipalities")</f>
        <v/>
      </c>
      <c r="D416" s="51"/>
      <c r="E416" s="52"/>
      <c r="F416" s="53">
        <f t="shared" ref="F416:K416" si="156">SUM(F405:F415)</f>
        <v>0</v>
      </c>
      <c r="G416" s="54">
        <f t="shared" si="156"/>
        <v>0</v>
      </c>
      <c r="H416" s="55">
        <f t="shared" si="156"/>
        <v>0</v>
      </c>
      <c r="I416" s="53">
        <f t="shared" si="156"/>
        <v>0</v>
      </c>
      <c r="J416" s="54">
        <f t="shared" si="156"/>
        <v>0</v>
      </c>
      <c r="K416" s="55">
        <f t="shared" si="156"/>
        <v>0</v>
      </c>
      <c r="L416" s="53">
        <f t="shared" ref="L416:W416" si="157">SUM(L405:L415)</f>
        <v>0</v>
      </c>
      <c r="M416" s="54">
        <f t="shared" si="157"/>
        <v>0</v>
      </c>
      <c r="N416" s="55">
        <f t="shared" si="157"/>
        <v>0</v>
      </c>
      <c r="O416" s="53">
        <f t="shared" si="157"/>
        <v>0</v>
      </c>
      <c r="P416" s="54">
        <f t="shared" si="157"/>
        <v>0</v>
      </c>
      <c r="Q416" s="55">
        <f t="shared" si="157"/>
        <v>0</v>
      </c>
      <c r="R416" s="53">
        <f t="shared" si="157"/>
        <v>0</v>
      </c>
      <c r="S416" s="54">
        <f t="shared" si="157"/>
        <v>0</v>
      </c>
      <c r="T416" s="55">
        <f t="shared" si="157"/>
        <v>0</v>
      </c>
      <c r="U416" s="53">
        <f t="shared" si="157"/>
        <v>0</v>
      </c>
      <c r="V416" s="54">
        <f t="shared" si="157"/>
        <v>0</v>
      </c>
      <c r="W416" s="55">
        <f t="shared" si="157"/>
        <v>0</v>
      </c>
      <c r="X416" s="53">
        <f>SUM(X405:X415)</f>
        <v>0</v>
      </c>
      <c r="Y416" s="54">
        <f>SUM(Y405:Y415)</f>
        <v>0</v>
      </c>
      <c r="Z416" s="55">
        <f>SUM(Z405:Z415)</f>
        <v>0</v>
      </c>
      <c r="AA416" s="53"/>
      <c r="AB416" s="54"/>
      <c r="AC416" s="55"/>
      <c r="AD416" s="53"/>
      <c r="AE416" s="54"/>
      <c r="AF416" s="55"/>
      <c r="AG416" s="53"/>
      <c r="AH416" s="54"/>
      <c r="AI416" s="55"/>
      <c r="AK416" s="53">
        <f>SUM(AK405:AK415)</f>
        <v>0</v>
      </c>
      <c r="AL416" s="54">
        <f>SUM(AL405:AL415)</f>
        <v>0</v>
      </c>
      <c r="AM416" s="55">
        <f>SUM(AM405:AM415)</f>
        <v>0</v>
      </c>
      <c r="AT416" s="32">
        <f>IF(SUM(AT405:AT415)=0,0,1)</f>
        <v>0</v>
      </c>
    </row>
    <row r="417" spans="3:50" hidden="1" x14ac:dyDescent="0.3">
      <c r="C417" s="40"/>
      <c r="D417" s="34"/>
      <c r="E417" s="35"/>
      <c r="F417" s="41"/>
      <c r="G417" s="42"/>
      <c r="H417" s="43"/>
      <c r="I417" s="41"/>
      <c r="J417" s="42"/>
      <c r="K417" s="43"/>
      <c r="L417" s="41"/>
      <c r="M417" s="42"/>
      <c r="N417" s="43"/>
      <c r="O417" s="41"/>
      <c r="P417" s="42"/>
      <c r="Q417" s="43"/>
      <c r="R417" s="41"/>
      <c r="S417" s="42"/>
      <c r="T417" s="43"/>
      <c r="U417" s="41"/>
      <c r="V417" s="42"/>
      <c r="W417" s="43"/>
      <c r="X417" s="41"/>
      <c r="Y417" s="42"/>
      <c r="Z417" s="43"/>
      <c r="AA417" s="41"/>
      <c r="AB417" s="42"/>
      <c r="AC417" s="43"/>
      <c r="AD417" s="41"/>
      <c r="AE417" s="42"/>
      <c r="AF417" s="43"/>
      <c r="AG417" s="41"/>
      <c r="AH417" s="42"/>
      <c r="AI417" s="43"/>
      <c r="AK417" s="41"/>
      <c r="AL417" s="42"/>
      <c r="AM417" s="43"/>
      <c r="AT417" s="32">
        <f>IF(AT416=0,0,1)</f>
        <v>0</v>
      </c>
    </row>
    <row r="418" spans="3:50" hidden="1" x14ac:dyDescent="0.3">
      <c r="C418" s="40" t="s">
        <v>22</v>
      </c>
      <c r="D418" s="34" t="s">
        <v>2</v>
      </c>
      <c r="E418" s="35" t="s">
        <v>2</v>
      </c>
      <c r="F418" s="41">
        <v>0</v>
      </c>
      <c r="G418" s="42">
        <v>0</v>
      </c>
      <c r="H418" s="43">
        <v>0</v>
      </c>
      <c r="I418" s="41">
        <v>0</v>
      </c>
      <c r="J418" s="42">
        <v>0</v>
      </c>
      <c r="K418" s="43">
        <v>0</v>
      </c>
      <c r="L418" s="41">
        <v>0</v>
      </c>
      <c r="M418" s="42">
        <v>0</v>
      </c>
      <c r="N418" s="43">
        <v>0</v>
      </c>
      <c r="O418" s="41">
        <v>0</v>
      </c>
      <c r="P418" s="42">
        <v>0</v>
      </c>
      <c r="Q418" s="43">
        <v>0</v>
      </c>
      <c r="R418" s="41">
        <v>0</v>
      </c>
      <c r="S418" s="42">
        <v>0</v>
      </c>
      <c r="T418" s="43">
        <v>0</v>
      </c>
      <c r="U418" s="41">
        <v>0</v>
      </c>
      <c r="V418" s="42">
        <v>0</v>
      </c>
      <c r="W418" s="43">
        <v>0</v>
      </c>
      <c r="X418" s="41">
        <v>0</v>
      </c>
      <c r="Y418" s="42">
        <v>0</v>
      </c>
      <c r="Z418" s="43">
        <v>0</v>
      </c>
      <c r="AA418" s="41"/>
      <c r="AB418" s="42"/>
      <c r="AC418" s="43"/>
      <c r="AD418" s="41"/>
      <c r="AE418" s="42"/>
      <c r="AF418" s="43"/>
      <c r="AG418" s="41"/>
      <c r="AH418" s="42"/>
      <c r="AI418" s="43"/>
      <c r="AK418" s="41">
        <f t="shared" ref="AK418:AM428" si="158">F418+I418+L418+O418+R418+U418+X418+AA418+AD418+AG418</f>
        <v>0</v>
      </c>
      <c r="AL418" s="42">
        <f t="shared" si="158"/>
        <v>0</v>
      </c>
      <c r="AM418" s="43">
        <f t="shared" si="158"/>
        <v>0</v>
      </c>
      <c r="AT418" s="32">
        <f t="shared" ref="AT418:AT428" si="159">IF(LEN(E418)&lt;2,0,1)</f>
        <v>0</v>
      </c>
      <c r="AV418" s="23">
        <v>3</v>
      </c>
      <c r="AW418" s="23">
        <v>20</v>
      </c>
      <c r="AX418" s="23">
        <v>1</v>
      </c>
    </row>
    <row r="419" spans="3:50" hidden="1" x14ac:dyDescent="0.3">
      <c r="C419" s="40" t="s">
        <v>22</v>
      </c>
      <c r="D419" s="34" t="s">
        <v>2</v>
      </c>
      <c r="E419" s="35" t="s">
        <v>2</v>
      </c>
      <c r="F419" s="41">
        <v>0</v>
      </c>
      <c r="G419" s="42">
        <v>0</v>
      </c>
      <c r="H419" s="43">
        <v>0</v>
      </c>
      <c r="I419" s="41">
        <v>0</v>
      </c>
      <c r="J419" s="42">
        <v>0</v>
      </c>
      <c r="K419" s="43">
        <v>0</v>
      </c>
      <c r="L419" s="41">
        <v>0</v>
      </c>
      <c r="M419" s="42">
        <v>0</v>
      </c>
      <c r="N419" s="43">
        <v>0</v>
      </c>
      <c r="O419" s="41">
        <v>0</v>
      </c>
      <c r="P419" s="42">
        <v>0</v>
      </c>
      <c r="Q419" s="43">
        <v>0</v>
      </c>
      <c r="R419" s="41">
        <v>0</v>
      </c>
      <c r="S419" s="42">
        <v>0</v>
      </c>
      <c r="T419" s="43">
        <v>0</v>
      </c>
      <c r="U419" s="41">
        <v>0</v>
      </c>
      <c r="V419" s="42">
        <v>0</v>
      </c>
      <c r="W419" s="43">
        <v>0</v>
      </c>
      <c r="X419" s="41">
        <v>0</v>
      </c>
      <c r="Y419" s="42">
        <v>0</v>
      </c>
      <c r="Z419" s="43">
        <v>0</v>
      </c>
      <c r="AA419" s="41"/>
      <c r="AB419" s="42"/>
      <c r="AC419" s="43"/>
      <c r="AD419" s="41"/>
      <c r="AE419" s="42"/>
      <c r="AF419" s="43"/>
      <c r="AG419" s="41"/>
      <c r="AH419" s="42"/>
      <c r="AI419" s="43"/>
      <c r="AK419" s="41">
        <f t="shared" si="158"/>
        <v>0</v>
      </c>
      <c r="AL419" s="42">
        <f t="shared" si="158"/>
        <v>0</v>
      </c>
      <c r="AM419" s="43">
        <f t="shared" si="158"/>
        <v>0</v>
      </c>
      <c r="AT419" s="32">
        <f t="shared" si="159"/>
        <v>0</v>
      </c>
      <c r="AV419" s="23">
        <v>3</v>
      </c>
      <c r="AW419" s="23">
        <v>20</v>
      </c>
      <c r="AX419" s="23">
        <f>IF(AW419=AW418,AX418+1,1)</f>
        <v>2</v>
      </c>
    </row>
    <row r="420" spans="3:50" hidden="1" x14ac:dyDescent="0.3">
      <c r="C420" s="40" t="s">
        <v>22</v>
      </c>
      <c r="D420" s="34" t="s">
        <v>2</v>
      </c>
      <c r="E420" s="35" t="s">
        <v>2</v>
      </c>
      <c r="F420" s="41">
        <v>0</v>
      </c>
      <c r="G420" s="42">
        <v>0</v>
      </c>
      <c r="H420" s="43">
        <v>0</v>
      </c>
      <c r="I420" s="41">
        <v>0</v>
      </c>
      <c r="J420" s="42">
        <v>0</v>
      </c>
      <c r="K420" s="43">
        <v>0</v>
      </c>
      <c r="L420" s="41">
        <v>0</v>
      </c>
      <c r="M420" s="42">
        <v>0</v>
      </c>
      <c r="N420" s="43">
        <v>0</v>
      </c>
      <c r="O420" s="41">
        <v>0</v>
      </c>
      <c r="P420" s="42">
        <v>0</v>
      </c>
      <c r="Q420" s="43">
        <v>0</v>
      </c>
      <c r="R420" s="41">
        <v>0</v>
      </c>
      <c r="S420" s="42">
        <v>0</v>
      </c>
      <c r="T420" s="43">
        <v>0</v>
      </c>
      <c r="U420" s="41">
        <v>0</v>
      </c>
      <c r="V420" s="42">
        <v>0</v>
      </c>
      <c r="W420" s="43">
        <v>0</v>
      </c>
      <c r="X420" s="41">
        <v>0</v>
      </c>
      <c r="Y420" s="42">
        <v>0</v>
      </c>
      <c r="Z420" s="43">
        <v>0</v>
      </c>
      <c r="AA420" s="41"/>
      <c r="AB420" s="42"/>
      <c r="AC420" s="43"/>
      <c r="AD420" s="41"/>
      <c r="AE420" s="42"/>
      <c r="AF420" s="43"/>
      <c r="AG420" s="41"/>
      <c r="AH420" s="42"/>
      <c r="AI420" s="43"/>
      <c r="AK420" s="41">
        <f t="shared" si="158"/>
        <v>0</v>
      </c>
      <c r="AL420" s="42">
        <f t="shared" si="158"/>
        <v>0</v>
      </c>
      <c r="AM420" s="43">
        <f t="shared" si="158"/>
        <v>0</v>
      </c>
      <c r="AT420" s="32">
        <f t="shared" si="159"/>
        <v>0</v>
      </c>
      <c r="AV420" s="23">
        <v>3</v>
      </c>
      <c r="AW420" s="23">
        <v>20</v>
      </c>
      <c r="AX420" s="23">
        <f t="shared" ref="AX420:AX428" si="160">IF(AW420=AW419,AX419+1,1)</f>
        <v>3</v>
      </c>
    </row>
    <row r="421" spans="3:50" hidden="1" x14ac:dyDescent="0.3">
      <c r="C421" s="40" t="s">
        <v>22</v>
      </c>
      <c r="D421" s="34" t="s">
        <v>2</v>
      </c>
      <c r="E421" s="35" t="s">
        <v>2</v>
      </c>
      <c r="F421" s="41">
        <v>0</v>
      </c>
      <c r="G421" s="42">
        <v>0</v>
      </c>
      <c r="H421" s="43">
        <v>0</v>
      </c>
      <c r="I421" s="41">
        <v>0</v>
      </c>
      <c r="J421" s="42">
        <v>0</v>
      </c>
      <c r="K421" s="43">
        <v>0</v>
      </c>
      <c r="L421" s="41">
        <v>0</v>
      </c>
      <c r="M421" s="42">
        <v>0</v>
      </c>
      <c r="N421" s="43">
        <v>0</v>
      </c>
      <c r="O421" s="41">
        <v>0</v>
      </c>
      <c r="P421" s="42">
        <v>0</v>
      </c>
      <c r="Q421" s="43">
        <v>0</v>
      </c>
      <c r="R421" s="41">
        <v>0</v>
      </c>
      <c r="S421" s="42">
        <v>0</v>
      </c>
      <c r="T421" s="43">
        <v>0</v>
      </c>
      <c r="U421" s="41">
        <v>0</v>
      </c>
      <c r="V421" s="42">
        <v>0</v>
      </c>
      <c r="W421" s="43">
        <v>0</v>
      </c>
      <c r="X421" s="41">
        <v>0</v>
      </c>
      <c r="Y421" s="42">
        <v>0</v>
      </c>
      <c r="Z421" s="43">
        <v>0</v>
      </c>
      <c r="AA421" s="41"/>
      <c r="AB421" s="42"/>
      <c r="AC421" s="43"/>
      <c r="AD421" s="41"/>
      <c r="AE421" s="42"/>
      <c r="AF421" s="43"/>
      <c r="AG421" s="41"/>
      <c r="AH421" s="42"/>
      <c r="AI421" s="43"/>
      <c r="AK421" s="41">
        <f t="shared" si="158"/>
        <v>0</v>
      </c>
      <c r="AL421" s="42">
        <f t="shared" si="158"/>
        <v>0</v>
      </c>
      <c r="AM421" s="43">
        <f t="shared" si="158"/>
        <v>0</v>
      </c>
      <c r="AT421" s="32">
        <f t="shared" si="159"/>
        <v>0</v>
      </c>
      <c r="AV421" s="23">
        <v>3</v>
      </c>
      <c r="AW421" s="23">
        <v>20</v>
      </c>
      <c r="AX421" s="23">
        <f t="shared" si="160"/>
        <v>4</v>
      </c>
    </row>
    <row r="422" spans="3:50" hidden="1" x14ac:dyDescent="0.3">
      <c r="C422" s="40" t="s">
        <v>22</v>
      </c>
      <c r="D422" s="34" t="s">
        <v>2</v>
      </c>
      <c r="E422" s="35" t="s">
        <v>2</v>
      </c>
      <c r="F422" s="41">
        <v>0</v>
      </c>
      <c r="G422" s="42">
        <v>0</v>
      </c>
      <c r="H422" s="43">
        <v>0</v>
      </c>
      <c r="I422" s="41">
        <v>0</v>
      </c>
      <c r="J422" s="42">
        <v>0</v>
      </c>
      <c r="K422" s="43">
        <v>0</v>
      </c>
      <c r="L422" s="41">
        <v>0</v>
      </c>
      <c r="M422" s="42">
        <v>0</v>
      </c>
      <c r="N422" s="43">
        <v>0</v>
      </c>
      <c r="O422" s="41">
        <v>0</v>
      </c>
      <c r="P422" s="42">
        <v>0</v>
      </c>
      <c r="Q422" s="43">
        <v>0</v>
      </c>
      <c r="R422" s="41">
        <v>0</v>
      </c>
      <c r="S422" s="42">
        <v>0</v>
      </c>
      <c r="T422" s="43">
        <v>0</v>
      </c>
      <c r="U422" s="41">
        <v>0</v>
      </c>
      <c r="V422" s="42">
        <v>0</v>
      </c>
      <c r="W422" s="43">
        <v>0</v>
      </c>
      <c r="X422" s="41">
        <v>0</v>
      </c>
      <c r="Y422" s="42">
        <v>0</v>
      </c>
      <c r="Z422" s="43">
        <v>0</v>
      </c>
      <c r="AA422" s="41"/>
      <c r="AB422" s="42"/>
      <c r="AC422" s="43"/>
      <c r="AD422" s="41"/>
      <c r="AE422" s="42"/>
      <c r="AF422" s="43"/>
      <c r="AG422" s="41"/>
      <c r="AH422" s="42"/>
      <c r="AI422" s="43"/>
      <c r="AK422" s="41">
        <f t="shared" si="158"/>
        <v>0</v>
      </c>
      <c r="AL422" s="42">
        <f t="shared" si="158"/>
        <v>0</v>
      </c>
      <c r="AM422" s="43">
        <f t="shared" si="158"/>
        <v>0</v>
      </c>
      <c r="AT422" s="32">
        <f t="shared" si="159"/>
        <v>0</v>
      </c>
      <c r="AV422" s="23">
        <v>3</v>
      </c>
      <c r="AW422" s="23">
        <v>20</v>
      </c>
      <c r="AX422" s="23">
        <f t="shared" si="160"/>
        <v>5</v>
      </c>
    </row>
    <row r="423" spans="3:50" hidden="1" x14ac:dyDescent="0.3">
      <c r="C423" s="40" t="s">
        <v>22</v>
      </c>
      <c r="D423" s="34" t="s">
        <v>2</v>
      </c>
      <c r="E423" s="35" t="s">
        <v>2</v>
      </c>
      <c r="F423" s="41">
        <v>0</v>
      </c>
      <c r="G423" s="42">
        <v>0</v>
      </c>
      <c r="H423" s="43">
        <v>0</v>
      </c>
      <c r="I423" s="41">
        <v>0</v>
      </c>
      <c r="J423" s="42">
        <v>0</v>
      </c>
      <c r="K423" s="43">
        <v>0</v>
      </c>
      <c r="L423" s="41">
        <v>0</v>
      </c>
      <c r="M423" s="42">
        <v>0</v>
      </c>
      <c r="N423" s="43">
        <v>0</v>
      </c>
      <c r="O423" s="41">
        <v>0</v>
      </c>
      <c r="P423" s="42">
        <v>0</v>
      </c>
      <c r="Q423" s="43">
        <v>0</v>
      </c>
      <c r="R423" s="41">
        <v>0</v>
      </c>
      <c r="S423" s="42">
        <v>0</v>
      </c>
      <c r="T423" s="43">
        <v>0</v>
      </c>
      <c r="U423" s="41">
        <v>0</v>
      </c>
      <c r="V423" s="42">
        <v>0</v>
      </c>
      <c r="W423" s="43">
        <v>0</v>
      </c>
      <c r="X423" s="41">
        <v>0</v>
      </c>
      <c r="Y423" s="42">
        <v>0</v>
      </c>
      <c r="Z423" s="43">
        <v>0</v>
      </c>
      <c r="AA423" s="41"/>
      <c r="AB423" s="42"/>
      <c r="AC423" s="43"/>
      <c r="AD423" s="41"/>
      <c r="AE423" s="42"/>
      <c r="AF423" s="43"/>
      <c r="AG423" s="41"/>
      <c r="AH423" s="42"/>
      <c r="AI423" s="43"/>
      <c r="AK423" s="41">
        <f t="shared" si="158"/>
        <v>0</v>
      </c>
      <c r="AL423" s="42">
        <f t="shared" si="158"/>
        <v>0</v>
      </c>
      <c r="AM423" s="43">
        <f t="shared" si="158"/>
        <v>0</v>
      </c>
      <c r="AT423" s="32">
        <f t="shared" si="159"/>
        <v>0</v>
      </c>
      <c r="AV423" s="23">
        <v>3</v>
      </c>
      <c r="AW423" s="23">
        <v>20</v>
      </c>
      <c r="AX423" s="23">
        <f t="shared" si="160"/>
        <v>6</v>
      </c>
    </row>
    <row r="424" spans="3:50" hidden="1" x14ac:dyDescent="0.3">
      <c r="C424" s="40" t="s">
        <v>22</v>
      </c>
      <c r="D424" s="34" t="s">
        <v>2</v>
      </c>
      <c r="E424" s="35" t="s">
        <v>2</v>
      </c>
      <c r="F424" s="41">
        <v>0</v>
      </c>
      <c r="G424" s="42">
        <v>0</v>
      </c>
      <c r="H424" s="43">
        <v>0</v>
      </c>
      <c r="I424" s="41">
        <v>0</v>
      </c>
      <c r="J424" s="42">
        <v>0</v>
      </c>
      <c r="K424" s="43">
        <v>0</v>
      </c>
      <c r="L424" s="41">
        <v>0</v>
      </c>
      <c r="M424" s="42">
        <v>0</v>
      </c>
      <c r="N424" s="43">
        <v>0</v>
      </c>
      <c r="O424" s="41">
        <v>0</v>
      </c>
      <c r="P424" s="42">
        <v>0</v>
      </c>
      <c r="Q424" s="43">
        <v>0</v>
      </c>
      <c r="R424" s="41">
        <v>0</v>
      </c>
      <c r="S424" s="42">
        <v>0</v>
      </c>
      <c r="T424" s="43">
        <v>0</v>
      </c>
      <c r="U424" s="41">
        <v>0</v>
      </c>
      <c r="V424" s="42">
        <v>0</v>
      </c>
      <c r="W424" s="43">
        <v>0</v>
      </c>
      <c r="X424" s="41">
        <v>0</v>
      </c>
      <c r="Y424" s="42">
        <v>0</v>
      </c>
      <c r="Z424" s="43">
        <v>0</v>
      </c>
      <c r="AA424" s="41"/>
      <c r="AB424" s="42"/>
      <c r="AC424" s="43"/>
      <c r="AD424" s="41"/>
      <c r="AE424" s="42"/>
      <c r="AF424" s="43"/>
      <c r="AG424" s="41"/>
      <c r="AH424" s="42"/>
      <c r="AI424" s="43"/>
      <c r="AK424" s="41">
        <f t="shared" si="158"/>
        <v>0</v>
      </c>
      <c r="AL424" s="42">
        <f t="shared" si="158"/>
        <v>0</v>
      </c>
      <c r="AM424" s="43">
        <f t="shared" si="158"/>
        <v>0</v>
      </c>
      <c r="AT424" s="32">
        <f t="shared" si="159"/>
        <v>0</v>
      </c>
      <c r="AV424" s="23">
        <v>3</v>
      </c>
      <c r="AW424" s="23">
        <v>20</v>
      </c>
      <c r="AX424" s="23">
        <f t="shared" si="160"/>
        <v>7</v>
      </c>
    </row>
    <row r="425" spans="3:50" hidden="1" x14ac:dyDescent="0.3">
      <c r="C425" s="40" t="s">
        <v>22</v>
      </c>
      <c r="D425" s="34" t="s">
        <v>2</v>
      </c>
      <c r="E425" s="35" t="s">
        <v>2</v>
      </c>
      <c r="F425" s="41">
        <v>0</v>
      </c>
      <c r="G425" s="42">
        <v>0</v>
      </c>
      <c r="H425" s="43">
        <v>0</v>
      </c>
      <c r="I425" s="41">
        <v>0</v>
      </c>
      <c r="J425" s="42">
        <v>0</v>
      </c>
      <c r="K425" s="43">
        <v>0</v>
      </c>
      <c r="L425" s="41">
        <v>0</v>
      </c>
      <c r="M425" s="42">
        <v>0</v>
      </c>
      <c r="N425" s="43">
        <v>0</v>
      </c>
      <c r="O425" s="41">
        <v>0</v>
      </c>
      <c r="P425" s="42">
        <v>0</v>
      </c>
      <c r="Q425" s="43">
        <v>0</v>
      </c>
      <c r="R425" s="41">
        <v>0</v>
      </c>
      <c r="S425" s="42">
        <v>0</v>
      </c>
      <c r="T425" s="43">
        <v>0</v>
      </c>
      <c r="U425" s="41">
        <v>0</v>
      </c>
      <c r="V425" s="42">
        <v>0</v>
      </c>
      <c r="W425" s="43">
        <v>0</v>
      </c>
      <c r="X425" s="41">
        <v>0</v>
      </c>
      <c r="Y425" s="42">
        <v>0</v>
      </c>
      <c r="Z425" s="43">
        <v>0</v>
      </c>
      <c r="AA425" s="41"/>
      <c r="AB425" s="42"/>
      <c r="AC425" s="43"/>
      <c r="AD425" s="41"/>
      <c r="AE425" s="42"/>
      <c r="AF425" s="43"/>
      <c r="AG425" s="41"/>
      <c r="AH425" s="42"/>
      <c r="AI425" s="43"/>
      <c r="AK425" s="41">
        <f t="shared" si="158"/>
        <v>0</v>
      </c>
      <c r="AL425" s="42">
        <f t="shared" si="158"/>
        <v>0</v>
      </c>
      <c r="AM425" s="43">
        <f t="shared" si="158"/>
        <v>0</v>
      </c>
      <c r="AT425" s="32">
        <f t="shared" si="159"/>
        <v>0</v>
      </c>
      <c r="AV425" s="23">
        <v>3</v>
      </c>
      <c r="AW425" s="23">
        <v>20</v>
      </c>
      <c r="AX425" s="23">
        <f t="shared" si="160"/>
        <v>8</v>
      </c>
    </row>
    <row r="426" spans="3:50" hidden="1" x14ac:dyDescent="0.3">
      <c r="C426" s="40" t="s">
        <v>22</v>
      </c>
      <c r="D426" s="34" t="s">
        <v>2</v>
      </c>
      <c r="E426" s="35" t="s">
        <v>2</v>
      </c>
      <c r="F426" s="41">
        <v>0</v>
      </c>
      <c r="G426" s="42">
        <v>0</v>
      </c>
      <c r="H426" s="43">
        <v>0</v>
      </c>
      <c r="I426" s="41">
        <v>0</v>
      </c>
      <c r="J426" s="42">
        <v>0</v>
      </c>
      <c r="K426" s="43">
        <v>0</v>
      </c>
      <c r="L426" s="41">
        <v>0</v>
      </c>
      <c r="M426" s="42">
        <v>0</v>
      </c>
      <c r="N426" s="43">
        <v>0</v>
      </c>
      <c r="O426" s="41">
        <v>0</v>
      </c>
      <c r="P426" s="42">
        <v>0</v>
      </c>
      <c r="Q426" s="43">
        <v>0</v>
      </c>
      <c r="R426" s="41">
        <v>0</v>
      </c>
      <c r="S426" s="42">
        <v>0</v>
      </c>
      <c r="T426" s="43">
        <v>0</v>
      </c>
      <c r="U426" s="41">
        <v>0</v>
      </c>
      <c r="V426" s="42">
        <v>0</v>
      </c>
      <c r="W426" s="43">
        <v>0</v>
      </c>
      <c r="X426" s="41">
        <v>0</v>
      </c>
      <c r="Y426" s="42">
        <v>0</v>
      </c>
      <c r="Z426" s="43">
        <v>0</v>
      </c>
      <c r="AA426" s="41"/>
      <c r="AB426" s="42"/>
      <c r="AC426" s="43"/>
      <c r="AD426" s="41"/>
      <c r="AE426" s="42"/>
      <c r="AF426" s="43"/>
      <c r="AG426" s="41"/>
      <c r="AH426" s="42"/>
      <c r="AI426" s="43"/>
      <c r="AK426" s="41">
        <f t="shared" si="158"/>
        <v>0</v>
      </c>
      <c r="AL426" s="42">
        <f t="shared" si="158"/>
        <v>0</v>
      </c>
      <c r="AM426" s="43">
        <f t="shared" si="158"/>
        <v>0</v>
      </c>
      <c r="AT426" s="32">
        <f t="shared" si="159"/>
        <v>0</v>
      </c>
      <c r="AV426" s="23">
        <v>3</v>
      </c>
      <c r="AW426" s="23">
        <v>20</v>
      </c>
      <c r="AX426" s="23">
        <f t="shared" si="160"/>
        <v>9</v>
      </c>
    </row>
    <row r="427" spans="3:50" hidden="1" x14ac:dyDescent="0.3">
      <c r="C427" s="40" t="s">
        <v>22</v>
      </c>
      <c r="D427" s="34" t="s">
        <v>2</v>
      </c>
      <c r="E427" s="35" t="s">
        <v>2</v>
      </c>
      <c r="F427" s="41">
        <v>0</v>
      </c>
      <c r="G427" s="42">
        <v>0</v>
      </c>
      <c r="H427" s="43">
        <v>0</v>
      </c>
      <c r="I427" s="41">
        <v>0</v>
      </c>
      <c r="J427" s="42">
        <v>0</v>
      </c>
      <c r="K427" s="43">
        <v>0</v>
      </c>
      <c r="L427" s="41">
        <v>0</v>
      </c>
      <c r="M427" s="42">
        <v>0</v>
      </c>
      <c r="N427" s="43">
        <v>0</v>
      </c>
      <c r="O427" s="41">
        <v>0</v>
      </c>
      <c r="P427" s="42">
        <v>0</v>
      </c>
      <c r="Q427" s="43">
        <v>0</v>
      </c>
      <c r="R427" s="41">
        <v>0</v>
      </c>
      <c r="S427" s="42">
        <v>0</v>
      </c>
      <c r="T427" s="43">
        <v>0</v>
      </c>
      <c r="U427" s="41">
        <v>0</v>
      </c>
      <c r="V427" s="42">
        <v>0</v>
      </c>
      <c r="W427" s="43">
        <v>0</v>
      </c>
      <c r="X427" s="41">
        <v>0</v>
      </c>
      <c r="Y427" s="42">
        <v>0</v>
      </c>
      <c r="Z427" s="43">
        <v>0</v>
      </c>
      <c r="AA427" s="41"/>
      <c r="AB427" s="42"/>
      <c r="AC427" s="43"/>
      <c r="AD427" s="41"/>
      <c r="AE427" s="42"/>
      <c r="AF427" s="43"/>
      <c r="AG427" s="41"/>
      <c r="AH427" s="42"/>
      <c r="AI427" s="43"/>
      <c r="AK427" s="41">
        <f t="shared" si="158"/>
        <v>0</v>
      </c>
      <c r="AL427" s="42">
        <f t="shared" si="158"/>
        <v>0</v>
      </c>
      <c r="AM427" s="43">
        <f t="shared" si="158"/>
        <v>0</v>
      </c>
      <c r="AT427" s="32">
        <f t="shared" si="159"/>
        <v>0</v>
      </c>
      <c r="AV427" s="23">
        <v>3</v>
      </c>
      <c r="AW427" s="23">
        <v>20</v>
      </c>
      <c r="AX427" s="23">
        <f t="shared" si="160"/>
        <v>10</v>
      </c>
    </row>
    <row r="428" spans="3:50" hidden="1" x14ac:dyDescent="0.3">
      <c r="C428" s="40" t="s">
        <v>23</v>
      </c>
      <c r="D428" s="34" t="s">
        <v>2</v>
      </c>
      <c r="E428" s="35" t="s">
        <v>2</v>
      </c>
      <c r="F428" s="41">
        <v>0</v>
      </c>
      <c r="G428" s="42">
        <v>0</v>
      </c>
      <c r="H428" s="43">
        <v>0</v>
      </c>
      <c r="I428" s="41">
        <v>0</v>
      </c>
      <c r="J428" s="42">
        <v>0</v>
      </c>
      <c r="K428" s="43">
        <v>0</v>
      </c>
      <c r="L428" s="41">
        <v>0</v>
      </c>
      <c r="M428" s="42">
        <v>0</v>
      </c>
      <c r="N428" s="43">
        <v>0</v>
      </c>
      <c r="O428" s="41">
        <v>0</v>
      </c>
      <c r="P428" s="42">
        <v>0</v>
      </c>
      <c r="Q428" s="43">
        <v>0</v>
      </c>
      <c r="R428" s="41">
        <v>0</v>
      </c>
      <c r="S428" s="42">
        <v>0</v>
      </c>
      <c r="T428" s="43">
        <v>0</v>
      </c>
      <c r="U428" s="41">
        <v>0</v>
      </c>
      <c r="V428" s="42">
        <v>0</v>
      </c>
      <c r="W428" s="43">
        <v>0</v>
      </c>
      <c r="X428" s="41">
        <v>0</v>
      </c>
      <c r="Y428" s="42">
        <v>0</v>
      </c>
      <c r="Z428" s="43">
        <v>0</v>
      </c>
      <c r="AA428" s="41"/>
      <c r="AB428" s="42"/>
      <c r="AC428" s="43"/>
      <c r="AD428" s="41"/>
      <c r="AE428" s="42"/>
      <c r="AF428" s="43"/>
      <c r="AG428" s="41"/>
      <c r="AH428" s="42"/>
      <c r="AI428" s="43"/>
      <c r="AK428" s="41">
        <f t="shared" si="158"/>
        <v>0</v>
      </c>
      <c r="AL428" s="42">
        <f t="shared" si="158"/>
        <v>0</v>
      </c>
      <c r="AM428" s="43">
        <f t="shared" si="158"/>
        <v>0</v>
      </c>
      <c r="AT428" s="32">
        <f t="shared" si="159"/>
        <v>0</v>
      </c>
      <c r="AV428" s="23">
        <v>3</v>
      </c>
      <c r="AW428" s="23">
        <v>21</v>
      </c>
      <c r="AX428" s="23">
        <f t="shared" si="160"/>
        <v>1</v>
      </c>
    </row>
    <row r="429" spans="3:50" hidden="1" x14ac:dyDescent="0.3">
      <c r="C429" s="50" t="str">
        <f>IF(LEN(E428)&lt;1,"","Total: " &amp; LEFT(E428,LEN(E428)-21) &amp; "Municipalities")</f>
        <v/>
      </c>
      <c r="D429" s="51"/>
      <c r="E429" s="52"/>
      <c r="F429" s="53">
        <f t="shared" ref="F429:K429" si="161">SUM(F418:F428)</f>
        <v>0</v>
      </c>
      <c r="G429" s="54">
        <f t="shared" si="161"/>
        <v>0</v>
      </c>
      <c r="H429" s="55">
        <f t="shared" si="161"/>
        <v>0</v>
      </c>
      <c r="I429" s="53">
        <f t="shared" si="161"/>
        <v>0</v>
      </c>
      <c r="J429" s="54">
        <f t="shared" si="161"/>
        <v>0</v>
      </c>
      <c r="K429" s="55">
        <f t="shared" si="161"/>
        <v>0</v>
      </c>
      <c r="L429" s="53">
        <f t="shared" ref="L429:W429" si="162">SUM(L418:L428)</f>
        <v>0</v>
      </c>
      <c r="M429" s="54">
        <f t="shared" si="162"/>
        <v>0</v>
      </c>
      <c r="N429" s="55">
        <f t="shared" si="162"/>
        <v>0</v>
      </c>
      <c r="O429" s="53">
        <f t="shared" si="162"/>
        <v>0</v>
      </c>
      <c r="P429" s="54">
        <f t="shared" si="162"/>
        <v>0</v>
      </c>
      <c r="Q429" s="55">
        <f t="shared" si="162"/>
        <v>0</v>
      </c>
      <c r="R429" s="53">
        <f t="shared" si="162"/>
        <v>0</v>
      </c>
      <c r="S429" s="54">
        <f t="shared" si="162"/>
        <v>0</v>
      </c>
      <c r="T429" s="55">
        <f t="shared" si="162"/>
        <v>0</v>
      </c>
      <c r="U429" s="53">
        <f t="shared" si="162"/>
        <v>0</v>
      </c>
      <c r="V429" s="54">
        <f t="shared" si="162"/>
        <v>0</v>
      </c>
      <c r="W429" s="55">
        <f t="shared" si="162"/>
        <v>0</v>
      </c>
      <c r="X429" s="53">
        <f>SUM(X418:X428)</f>
        <v>0</v>
      </c>
      <c r="Y429" s="54">
        <f>SUM(Y418:Y428)</f>
        <v>0</v>
      </c>
      <c r="Z429" s="55">
        <f>SUM(Z418:Z428)</f>
        <v>0</v>
      </c>
      <c r="AA429" s="53"/>
      <c r="AB429" s="54"/>
      <c r="AC429" s="55"/>
      <c r="AD429" s="53"/>
      <c r="AE429" s="54"/>
      <c r="AF429" s="55"/>
      <c r="AG429" s="53"/>
      <c r="AH429" s="54"/>
      <c r="AI429" s="55"/>
      <c r="AK429" s="53">
        <f>SUM(AK418:AK428)</f>
        <v>0</v>
      </c>
      <c r="AL429" s="54">
        <f>SUM(AL418:AL428)</f>
        <v>0</v>
      </c>
      <c r="AM429" s="55">
        <f>SUM(AM418:AM428)</f>
        <v>0</v>
      </c>
      <c r="AT429" s="32">
        <f>IF(SUM(AT418:AT428)=0,0,1)</f>
        <v>0</v>
      </c>
    </row>
    <row r="430" spans="3:50" hidden="1" x14ac:dyDescent="0.3">
      <c r="C430" s="40"/>
      <c r="D430" s="34"/>
      <c r="E430" s="35"/>
      <c r="F430" s="41"/>
      <c r="G430" s="42"/>
      <c r="H430" s="43"/>
      <c r="I430" s="41"/>
      <c r="J430" s="42"/>
      <c r="K430" s="43"/>
      <c r="L430" s="41"/>
      <c r="M430" s="42"/>
      <c r="N430" s="43"/>
      <c r="O430" s="41"/>
      <c r="P430" s="42"/>
      <c r="Q430" s="43"/>
      <c r="R430" s="41"/>
      <c r="S430" s="42"/>
      <c r="T430" s="43"/>
      <c r="U430" s="41"/>
      <c r="V430" s="42"/>
      <c r="W430" s="43"/>
      <c r="X430" s="41"/>
      <c r="Y430" s="42"/>
      <c r="Z430" s="43"/>
      <c r="AA430" s="41"/>
      <c r="AB430" s="42"/>
      <c r="AC430" s="43"/>
      <c r="AD430" s="41"/>
      <c r="AE430" s="42"/>
      <c r="AF430" s="43"/>
      <c r="AG430" s="41"/>
      <c r="AH430" s="42"/>
      <c r="AI430" s="43"/>
      <c r="AK430" s="41"/>
      <c r="AL430" s="42"/>
      <c r="AM430" s="43"/>
      <c r="AT430" s="32">
        <v>0</v>
      </c>
    </row>
    <row r="431" spans="3:50" x14ac:dyDescent="0.3">
      <c r="C431" s="56" t="s">
        <v>28</v>
      </c>
      <c r="D431" s="57"/>
      <c r="E431" s="58"/>
      <c r="F431" s="53">
        <f t="shared" ref="F431:K431" si="163">F294+F295+F296+F297+F298+F312+F325+F338+F351+F364+F377+F390+F403+F416+F429</f>
        <v>0</v>
      </c>
      <c r="G431" s="54">
        <f t="shared" si="163"/>
        <v>0</v>
      </c>
      <c r="H431" s="55">
        <f t="shared" si="163"/>
        <v>0</v>
      </c>
      <c r="I431" s="53">
        <f t="shared" si="163"/>
        <v>0</v>
      </c>
      <c r="J431" s="54">
        <f t="shared" si="163"/>
        <v>0</v>
      </c>
      <c r="K431" s="55">
        <f t="shared" si="163"/>
        <v>0</v>
      </c>
      <c r="L431" s="53"/>
      <c r="M431" s="54"/>
      <c r="N431" s="55"/>
      <c r="O431" s="53">
        <f t="shared" ref="O431:W431" si="164">O294+O295+O296+O297+O298+O312+O325+O338+O351+O364+O377+O390+O403+O416+O429</f>
        <v>6000</v>
      </c>
      <c r="P431" s="54">
        <f t="shared" si="164"/>
        <v>7000</v>
      </c>
      <c r="Q431" s="55">
        <f t="shared" si="164"/>
        <v>7000</v>
      </c>
      <c r="R431" s="53">
        <f t="shared" si="164"/>
        <v>19200</v>
      </c>
      <c r="S431" s="54">
        <f t="shared" si="164"/>
        <v>19800</v>
      </c>
      <c r="T431" s="55">
        <f t="shared" si="164"/>
        <v>21600</v>
      </c>
      <c r="U431" s="53">
        <f t="shared" si="164"/>
        <v>47990</v>
      </c>
      <c r="V431" s="54">
        <f t="shared" si="164"/>
        <v>0</v>
      </c>
      <c r="W431" s="55">
        <f t="shared" si="164"/>
        <v>0</v>
      </c>
      <c r="X431" s="53">
        <f>X294+X295+X296+X297+X298+X312+X325+X338+X351+X364+X377+X390+X403+X416+X429</f>
        <v>235840</v>
      </c>
      <c r="Y431" s="54">
        <f>Y294+Y295+Y296+Y297+Y298+Y312+Y325+Y338+Y351+Y364+Y377+Y390+Y403+Y416+Y429</f>
        <v>223784</v>
      </c>
      <c r="Z431" s="55">
        <f>Z294+Z295+Z296+Z297+Z298+Z312+Z325+Z338+Z351+Z364+Z377+Z390+Z403+Z416+Z429</f>
        <v>228688</v>
      </c>
      <c r="AA431" s="53"/>
      <c r="AB431" s="54"/>
      <c r="AC431" s="55"/>
      <c r="AD431" s="53"/>
      <c r="AE431" s="54"/>
      <c r="AF431" s="55"/>
      <c r="AG431" s="53"/>
      <c r="AH431" s="54"/>
      <c r="AI431" s="55"/>
      <c r="AK431" s="53">
        <f>AK294+AK295+AK296+AK297+AK298+AK312+AK325+AK338+AK351+AK364+AK377+AK390+AK403+AK416+AK429</f>
        <v>309030</v>
      </c>
      <c r="AL431" s="54">
        <f>AL294+AL295+AL296+AL297+AL298+AL312+AL325+AL338+AL351+AL364+AL377+AL390+AL403+AL416+AL429</f>
        <v>250584</v>
      </c>
      <c r="AM431" s="55">
        <f>AM294+AM295+AM296+AM297+AM298+AM312+AM325+AM338+AM351+AM364+AM377+AM390+AM403+AM416+AM429</f>
        <v>257288</v>
      </c>
      <c r="AT431" s="32">
        <v>1</v>
      </c>
    </row>
    <row r="432" spans="3:50" ht="15" customHeight="1" x14ac:dyDescent="0.3">
      <c r="C432" s="40"/>
      <c r="D432" s="34"/>
      <c r="E432" s="35"/>
      <c r="F432" s="41"/>
      <c r="G432" s="42"/>
      <c r="H432" s="43"/>
      <c r="I432" s="41"/>
      <c r="J432" s="42"/>
      <c r="K432" s="43"/>
      <c r="L432" s="41"/>
      <c r="M432" s="42"/>
      <c r="N432" s="43"/>
      <c r="O432" s="41"/>
      <c r="P432" s="42"/>
      <c r="Q432" s="43"/>
      <c r="R432" s="41"/>
      <c r="S432" s="42"/>
      <c r="T432" s="43"/>
      <c r="U432" s="41"/>
      <c r="V432" s="42"/>
      <c r="W432" s="43"/>
      <c r="X432" s="41"/>
      <c r="Y432" s="42"/>
      <c r="Z432" s="43"/>
      <c r="AA432" s="41"/>
      <c r="AB432" s="42"/>
      <c r="AC432" s="43"/>
      <c r="AD432" s="41"/>
      <c r="AE432" s="42"/>
      <c r="AF432" s="43"/>
      <c r="AG432" s="41"/>
      <c r="AH432" s="42"/>
      <c r="AI432" s="43"/>
      <c r="AK432" s="41"/>
      <c r="AL432" s="42"/>
      <c r="AM432" s="43"/>
      <c r="AT432" s="32">
        <v>1</v>
      </c>
    </row>
    <row r="433" spans="2:50" ht="15" customHeight="1" x14ac:dyDescent="0.3">
      <c r="C433" s="33" t="s">
        <v>29</v>
      </c>
      <c r="D433" s="34"/>
      <c r="E433" s="35"/>
      <c r="F433" s="36"/>
      <c r="G433" s="37"/>
      <c r="H433" s="38"/>
      <c r="I433" s="36"/>
      <c r="J433" s="37"/>
      <c r="K433" s="38"/>
      <c r="L433" s="36"/>
      <c r="M433" s="37"/>
      <c r="N433" s="38"/>
      <c r="O433" s="36"/>
      <c r="P433" s="37"/>
      <c r="Q433" s="38"/>
      <c r="R433" s="36"/>
      <c r="S433" s="37"/>
      <c r="T433" s="38"/>
      <c r="U433" s="36"/>
      <c r="V433" s="37"/>
      <c r="W433" s="38"/>
      <c r="X433" s="36"/>
      <c r="Y433" s="37"/>
      <c r="Z433" s="38"/>
      <c r="AA433" s="36"/>
      <c r="AB433" s="37"/>
      <c r="AC433" s="38"/>
      <c r="AD433" s="36"/>
      <c r="AE433" s="37"/>
      <c r="AF433" s="38"/>
      <c r="AG433" s="36"/>
      <c r="AH433" s="37"/>
      <c r="AI433" s="38"/>
      <c r="AK433" s="36"/>
      <c r="AL433" s="37"/>
      <c r="AM433" s="38"/>
      <c r="AT433" s="32">
        <v>1</v>
      </c>
    </row>
    <row r="434" spans="2:50" x14ac:dyDescent="0.3">
      <c r="C434" s="39">
        <v>0</v>
      </c>
      <c r="D434" s="34"/>
      <c r="E434" s="35"/>
      <c r="F434" s="36"/>
      <c r="G434" s="37"/>
      <c r="H434" s="38"/>
      <c r="I434" s="36"/>
      <c r="J434" s="37"/>
      <c r="K434" s="38"/>
      <c r="L434" s="36"/>
      <c r="M434" s="37"/>
      <c r="N434" s="38"/>
      <c r="O434" s="36"/>
      <c r="P434" s="37"/>
      <c r="Q434" s="38"/>
      <c r="R434" s="36"/>
      <c r="S434" s="37"/>
      <c r="T434" s="38"/>
      <c r="U434" s="36"/>
      <c r="V434" s="37"/>
      <c r="W434" s="38"/>
      <c r="X434" s="36"/>
      <c r="Y434" s="37"/>
      <c r="Z434" s="38"/>
      <c r="AA434" s="36"/>
      <c r="AB434" s="37"/>
      <c r="AC434" s="38"/>
      <c r="AD434" s="36"/>
      <c r="AE434" s="37"/>
      <c r="AF434" s="38"/>
      <c r="AG434" s="36"/>
      <c r="AH434" s="37"/>
      <c r="AI434" s="38"/>
      <c r="AK434" s="36"/>
      <c r="AL434" s="37"/>
      <c r="AM434" s="38"/>
      <c r="AT434" s="32">
        <v>1</v>
      </c>
    </row>
    <row r="435" spans="2:50" x14ac:dyDescent="0.3">
      <c r="C435" s="40" t="s">
        <v>21</v>
      </c>
      <c r="D435" s="34" t="s">
        <v>706</v>
      </c>
      <c r="E435" s="35" t="s">
        <v>934</v>
      </c>
      <c r="F435" s="41">
        <v>0</v>
      </c>
      <c r="G435" s="42">
        <v>0</v>
      </c>
      <c r="H435" s="43">
        <v>0</v>
      </c>
      <c r="I435" s="41">
        <v>0</v>
      </c>
      <c r="J435" s="42">
        <v>0</v>
      </c>
      <c r="K435" s="43">
        <v>0</v>
      </c>
      <c r="L435" s="41"/>
      <c r="M435" s="42"/>
      <c r="N435" s="43"/>
      <c r="O435" s="41">
        <v>25500</v>
      </c>
      <c r="P435" s="42">
        <v>30000</v>
      </c>
      <c r="Q435" s="43">
        <v>33000</v>
      </c>
      <c r="R435" s="41">
        <v>1000</v>
      </c>
      <c r="S435" s="42">
        <v>1000</v>
      </c>
      <c r="T435" s="43">
        <v>1200</v>
      </c>
      <c r="U435" s="41">
        <v>18790</v>
      </c>
      <c r="V435" s="42">
        <v>0</v>
      </c>
      <c r="W435" s="43">
        <v>0</v>
      </c>
      <c r="X435" s="41">
        <v>40000</v>
      </c>
      <c r="Y435" s="42">
        <v>42000</v>
      </c>
      <c r="Z435" s="43">
        <v>44000</v>
      </c>
      <c r="AA435" s="41"/>
      <c r="AB435" s="42"/>
      <c r="AC435" s="43"/>
      <c r="AD435" s="41"/>
      <c r="AE435" s="42"/>
      <c r="AF435" s="43"/>
      <c r="AG435" s="41"/>
      <c r="AH435" s="42"/>
      <c r="AI435" s="43"/>
      <c r="AK435" s="41">
        <f t="shared" ref="AK435:AM439" si="165">F435+I435+L435+O435+R435+U435+X435+AA435+AD435+AG435</f>
        <v>85290</v>
      </c>
      <c r="AL435" s="42">
        <f t="shared" si="165"/>
        <v>73000</v>
      </c>
      <c r="AM435" s="43">
        <f t="shared" si="165"/>
        <v>78200</v>
      </c>
      <c r="AT435" s="32">
        <f>IF(LEN(E435)&lt;2,0,1)</f>
        <v>1</v>
      </c>
      <c r="AV435" s="23">
        <v>4</v>
      </c>
      <c r="AW435" s="23">
        <v>1</v>
      </c>
      <c r="AX435" s="23">
        <v>1</v>
      </c>
    </row>
    <row r="436" spans="2:50" hidden="1" x14ac:dyDescent="0.3">
      <c r="C436" s="40" t="s">
        <v>21</v>
      </c>
      <c r="D436" s="34" t="s">
        <v>2</v>
      </c>
      <c r="E436" s="35" t="s">
        <v>2</v>
      </c>
      <c r="F436" s="41">
        <v>0</v>
      </c>
      <c r="G436" s="42">
        <v>0</v>
      </c>
      <c r="H436" s="43">
        <v>0</v>
      </c>
      <c r="I436" s="41">
        <v>0</v>
      </c>
      <c r="J436" s="42">
        <v>0</v>
      </c>
      <c r="K436" s="43">
        <v>0</v>
      </c>
      <c r="L436" s="41">
        <v>0</v>
      </c>
      <c r="M436" s="42">
        <v>0</v>
      </c>
      <c r="N436" s="43">
        <v>0</v>
      </c>
      <c r="O436" s="41">
        <v>0</v>
      </c>
      <c r="P436" s="42">
        <v>0</v>
      </c>
      <c r="Q436" s="43">
        <v>0</v>
      </c>
      <c r="R436" s="41">
        <v>0</v>
      </c>
      <c r="S436" s="42">
        <v>0</v>
      </c>
      <c r="T436" s="43">
        <v>0</v>
      </c>
      <c r="U436" s="41">
        <v>0</v>
      </c>
      <c r="V436" s="42">
        <v>0</v>
      </c>
      <c r="W436" s="43">
        <v>0</v>
      </c>
      <c r="X436" s="41">
        <v>0</v>
      </c>
      <c r="Y436" s="42">
        <v>0</v>
      </c>
      <c r="Z436" s="43">
        <v>0</v>
      </c>
      <c r="AA436" s="41"/>
      <c r="AB436" s="42"/>
      <c r="AC436" s="43"/>
      <c r="AD436" s="41"/>
      <c r="AE436" s="42"/>
      <c r="AF436" s="43"/>
      <c r="AG436" s="41"/>
      <c r="AH436" s="42"/>
      <c r="AI436" s="43"/>
      <c r="AK436" s="41">
        <f t="shared" si="165"/>
        <v>0</v>
      </c>
      <c r="AL436" s="42">
        <f t="shared" si="165"/>
        <v>0</v>
      </c>
      <c r="AM436" s="43">
        <f t="shared" si="165"/>
        <v>0</v>
      </c>
      <c r="AT436" s="32">
        <f>IF(LEN(E436)&lt;2,0,1)</f>
        <v>0</v>
      </c>
      <c r="AV436" s="23">
        <v>4</v>
      </c>
      <c r="AW436" s="23">
        <v>1</v>
      </c>
      <c r="AX436" s="23">
        <f>IF(AW436=AW435,AX435+1,1)</f>
        <v>2</v>
      </c>
    </row>
    <row r="437" spans="2:50" hidden="1" x14ac:dyDescent="0.3">
      <c r="C437" s="40" t="s">
        <v>21</v>
      </c>
      <c r="D437" s="34" t="s">
        <v>2</v>
      </c>
      <c r="E437" s="35" t="s">
        <v>2</v>
      </c>
      <c r="F437" s="41">
        <v>0</v>
      </c>
      <c r="G437" s="42">
        <v>0</v>
      </c>
      <c r="H437" s="43">
        <v>0</v>
      </c>
      <c r="I437" s="41">
        <v>0</v>
      </c>
      <c r="J437" s="42">
        <v>0</v>
      </c>
      <c r="K437" s="43">
        <v>0</v>
      </c>
      <c r="L437" s="41">
        <v>0</v>
      </c>
      <c r="M437" s="42">
        <v>0</v>
      </c>
      <c r="N437" s="43">
        <v>0</v>
      </c>
      <c r="O437" s="41">
        <v>0</v>
      </c>
      <c r="P437" s="42">
        <v>0</v>
      </c>
      <c r="Q437" s="43">
        <v>0</v>
      </c>
      <c r="R437" s="41">
        <v>0</v>
      </c>
      <c r="S437" s="42">
        <v>0</v>
      </c>
      <c r="T437" s="43">
        <v>0</v>
      </c>
      <c r="U437" s="41">
        <v>0</v>
      </c>
      <c r="V437" s="42">
        <v>0</v>
      </c>
      <c r="W437" s="43">
        <v>0</v>
      </c>
      <c r="X437" s="41">
        <v>0</v>
      </c>
      <c r="Y437" s="42">
        <v>0</v>
      </c>
      <c r="Z437" s="43">
        <v>0</v>
      </c>
      <c r="AA437" s="41"/>
      <c r="AB437" s="42"/>
      <c r="AC437" s="43"/>
      <c r="AD437" s="41"/>
      <c r="AE437" s="42"/>
      <c r="AF437" s="43"/>
      <c r="AG437" s="41"/>
      <c r="AH437" s="42"/>
      <c r="AI437" s="43"/>
      <c r="AK437" s="41">
        <f t="shared" si="165"/>
        <v>0</v>
      </c>
      <c r="AL437" s="42">
        <f t="shared" si="165"/>
        <v>0</v>
      </c>
      <c r="AM437" s="43">
        <f t="shared" si="165"/>
        <v>0</v>
      </c>
      <c r="AT437" s="32">
        <f>IF(LEN(E437)&lt;2,0,1)</f>
        <v>0</v>
      </c>
      <c r="AV437" s="23">
        <v>4</v>
      </c>
      <c r="AW437" s="23">
        <v>1</v>
      </c>
      <c r="AX437" s="23">
        <f>IF(AW437=AW436,AX436+1,1)</f>
        <v>3</v>
      </c>
    </row>
    <row r="438" spans="2:50" hidden="1" x14ac:dyDescent="0.3">
      <c r="C438" s="40" t="s">
        <v>21</v>
      </c>
      <c r="D438" s="34" t="s">
        <v>2</v>
      </c>
      <c r="E438" s="35" t="s">
        <v>2</v>
      </c>
      <c r="F438" s="41">
        <v>0</v>
      </c>
      <c r="G438" s="42">
        <v>0</v>
      </c>
      <c r="H438" s="43">
        <v>0</v>
      </c>
      <c r="I438" s="41">
        <v>0</v>
      </c>
      <c r="J438" s="42">
        <v>0</v>
      </c>
      <c r="K438" s="43">
        <v>0</v>
      </c>
      <c r="L438" s="41">
        <v>0</v>
      </c>
      <c r="M438" s="42">
        <v>0</v>
      </c>
      <c r="N438" s="43">
        <v>0</v>
      </c>
      <c r="O438" s="41">
        <v>0</v>
      </c>
      <c r="P438" s="42">
        <v>0</v>
      </c>
      <c r="Q438" s="43">
        <v>0</v>
      </c>
      <c r="R438" s="41">
        <v>0</v>
      </c>
      <c r="S438" s="42">
        <v>0</v>
      </c>
      <c r="T438" s="43">
        <v>0</v>
      </c>
      <c r="U438" s="41">
        <v>0</v>
      </c>
      <c r="V438" s="42">
        <v>0</v>
      </c>
      <c r="W438" s="43">
        <v>0</v>
      </c>
      <c r="X438" s="41">
        <v>0</v>
      </c>
      <c r="Y438" s="42">
        <v>0</v>
      </c>
      <c r="Z438" s="43">
        <v>0</v>
      </c>
      <c r="AA438" s="41"/>
      <c r="AB438" s="42"/>
      <c r="AC438" s="43"/>
      <c r="AD438" s="41"/>
      <c r="AE438" s="42"/>
      <c r="AF438" s="43"/>
      <c r="AG438" s="41"/>
      <c r="AH438" s="42"/>
      <c r="AI438" s="43"/>
      <c r="AK438" s="41">
        <f t="shared" si="165"/>
        <v>0</v>
      </c>
      <c r="AL438" s="42">
        <f t="shared" si="165"/>
        <v>0</v>
      </c>
      <c r="AM438" s="43">
        <f t="shared" si="165"/>
        <v>0</v>
      </c>
      <c r="AT438" s="32">
        <f>IF(LEN(E438)&lt;2,0,1)</f>
        <v>0</v>
      </c>
      <c r="AV438" s="23">
        <v>4</v>
      </c>
      <c r="AW438" s="23">
        <v>1</v>
      </c>
      <c r="AX438" s="23">
        <f>IF(AW438=AW437,AX437+1,1)</f>
        <v>4</v>
      </c>
    </row>
    <row r="439" spans="2:50" hidden="1" x14ac:dyDescent="0.3">
      <c r="C439" s="40" t="s">
        <v>21</v>
      </c>
      <c r="D439" s="34" t="s">
        <v>2</v>
      </c>
      <c r="E439" s="35" t="s">
        <v>2</v>
      </c>
      <c r="F439" s="41">
        <v>0</v>
      </c>
      <c r="G439" s="42">
        <v>0</v>
      </c>
      <c r="H439" s="43">
        <v>0</v>
      </c>
      <c r="I439" s="41">
        <v>0</v>
      </c>
      <c r="J439" s="42">
        <v>0</v>
      </c>
      <c r="K439" s="43">
        <v>0</v>
      </c>
      <c r="L439" s="41">
        <v>0</v>
      </c>
      <c r="M439" s="42">
        <v>0</v>
      </c>
      <c r="N439" s="43">
        <v>0</v>
      </c>
      <c r="O439" s="41">
        <v>0</v>
      </c>
      <c r="P439" s="42">
        <v>0</v>
      </c>
      <c r="Q439" s="43">
        <v>0</v>
      </c>
      <c r="R439" s="41">
        <v>0</v>
      </c>
      <c r="S439" s="42">
        <v>0</v>
      </c>
      <c r="T439" s="43">
        <v>0</v>
      </c>
      <c r="U439" s="41">
        <v>0</v>
      </c>
      <c r="V439" s="42">
        <v>0</v>
      </c>
      <c r="W439" s="43">
        <v>0</v>
      </c>
      <c r="X439" s="41">
        <v>0</v>
      </c>
      <c r="Y439" s="42">
        <v>0</v>
      </c>
      <c r="Z439" s="43">
        <v>0</v>
      </c>
      <c r="AA439" s="41"/>
      <c r="AB439" s="42"/>
      <c r="AC439" s="43"/>
      <c r="AD439" s="41"/>
      <c r="AE439" s="42"/>
      <c r="AF439" s="43"/>
      <c r="AG439" s="41"/>
      <c r="AH439" s="42"/>
      <c r="AI439" s="43"/>
      <c r="AK439" s="41">
        <f t="shared" si="165"/>
        <v>0</v>
      </c>
      <c r="AL439" s="42">
        <f t="shared" si="165"/>
        <v>0</v>
      </c>
      <c r="AM439" s="43">
        <f t="shared" si="165"/>
        <v>0</v>
      </c>
      <c r="AT439" s="32">
        <f>IF(LEN(E439)&lt;2,0,1)</f>
        <v>0</v>
      </c>
      <c r="AV439" s="23">
        <v>4</v>
      </c>
      <c r="AW439" s="23">
        <v>1</v>
      </c>
      <c r="AX439" s="23">
        <f>IF(AW439=AW438,AX438+1,1)</f>
        <v>5</v>
      </c>
    </row>
    <row r="440" spans="2:50" x14ac:dyDescent="0.3">
      <c r="B440" s="15"/>
      <c r="C440" s="44"/>
      <c r="D440" s="45"/>
      <c r="E440" s="46"/>
      <c r="F440" s="47"/>
      <c r="G440" s="48"/>
      <c r="H440" s="49"/>
      <c r="I440" s="47"/>
      <c r="J440" s="48"/>
      <c r="K440" s="49"/>
      <c r="L440" s="47"/>
      <c r="M440" s="48"/>
      <c r="N440" s="49"/>
      <c r="O440" s="47"/>
      <c r="P440" s="48"/>
      <c r="Q440" s="49"/>
      <c r="R440" s="47"/>
      <c r="S440" s="48"/>
      <c r="T440" s="49"/>
      <c r="U440" s="47"/>
      <c r="V440" s="48"/>
      <c r="W440" s="49"/>
      <c r="X440" s="47"/>
      <c r="Y440" s="48"/>
      <c r="Z440" s="49"/>
      <c r="AA440" s="47"/>
      <c r="AB440" s="48"/>
      <c r="AC440" s="49"/>
      <c r="AD440" s="47"/>
      <c r="AE440" s="48"/>
      <c r="AF440" s="49"/>
      <c r="AG440" s="47"/>
      <c r="AH440" s="48"/>
      <c r="AI440" s="49"/>
      <c r="AK440" s="47"/>
      <c r="AL440" s="48"/>
      <c r="AM440" s="49"/>
      <c r="AT440" s="32">
        <f>IF(SUM(AT435:AT439)=0,0,1)</f>
        <v>1</v>
      </c>
    </row>
    <row r="441" spans="2:50" x14ac:dyDescent="0.3">
      <c r="C441" s="40"/>
      <c r="D441" s="34"/>
      <c r="E441" s="35"/>
      <c r="F441" s="41"/>
      <c r="G441" s="42"/>
      <c r="H441" s="43"/>
      <c r="I441" s="41"/>
      <c r="J441" s="42"/>
      <c r="K441" s="43"/>
      <c r="L441" s="41"/>
      <c r="M441" s="42"/>
      <c r="N441" s="43"/>
      <c r="O441" s="41"/>
      <c r="P441" s="42"/>
      <c r="Q441" s="43"/>
      <c r="R441" s="41"/>
      <c r="S441" s="42"/>
      <c r="T441" s="43"/>
      <c r="U441" s="41"/>
      <c r="V441" s="42"/>
      <c r="W441" s="43"/>
      <c r="X441" s="41"/>
      <c r="Y441" s="42"/>
      <c r="Z441" s="43"/>
      <c r="AA441" s="41"/>
      <c r="AB441" s="42"/>
      <c r="AC441" s="43"/>
      <c r="AD441" s="41"/>
      <c r="AE441" s="42"/>
      <c r="AF441" s="43"/>
      <c r="AG441" s="41"/>
      <c r="AH441" s="42"/>
      <c r="AI441" s="43"/>
      <c r="AK441" s="41"/>
      <c r="AL441" s="42"/>
      <c r="AM441" s="43"/>
      <c r="AT441" s="32">
        <f>IF(AT440=0,0,1)</f>
        <v>1</v>
      </c>
    </row>
    <row r="442" spans="2:50" ht="15" customHeight="1" x14ac:dyDescent="0.3">
      <c r="C442" s="40" t="s">
        <v>22</v>
      </c>
      <c r="D442" s="34" t="s">
        <v>707</v>
      </c>
      <c r="E442" s="35" t="s">
        <v>933</v>
      </c>
      <c r="F442" s="41">
        <v>0</v>
      </c>
      <c r="G442" s="42">
        <v>0</v>
      </c>
      <c r="H442" s="43">
        <v>0</v>
      </c>
      <c r="I442" s="41">
        <v>0</v>
      </c>
      <c r="J442" s="42">
        <v>0</v>
      </c>
      <c r="K442" s="43">
        <v>0</v>
      </c>
      <c r="L442" s="41"/>
      <c r="M442" s="42"/>
      <c r="N442" s="43"/>
      <c r="O442" s="41">
        <v>0</v>
      </c>
      <c r="P442" s="42">
        <v>0</v>
      </c>
      <c r="Q442" s="43">
        <v>0</v>
      </c>
      <c r="R442" s="41">
        <v>1900</v>
      </c>
      <c r="S442" s="42">
        <v>2000</v>
      </c>
      <c r="T442" s="43">
        <v>2200</v>
      </c>
      <c r="U442" s="41">
        <v>1249</v>
      </c>
      <c r="V442" s="42">
        <v>0</v>
      </c>
      <c r="W442" s="43">
        <v>0</v>
      </c>
      <c r="X442" s="41">
        <v>0</v>
      </c>
      <c r="Y442" s="42">
        <v>0</v>
      </c>
      <c r="Z442" s="43">
        <v>0</v>
      </c>
      <c r="AA442" s="41"/>
      <c r="AB442" s="42"/>
      <c r="AC442" s="43"/>
      <c r="AD442" s="41"/>
      <c r="AE442" s="42"/>
      <c r="AF442" s="43"/>
      <c r="AG442" s="41"/>
      <c r="AH442" s="42"/>
      <c r="AI442" s="43"/>
      <c r="AK442" s="41">
        <f t="shared" ref="AK442:AM452" si="166">F442+I442+L442+O442+R442+U442+X442+AA442+AD442+AG442</f>
        <v>3149</v>
      </c>
      <c r="AL442" s="42">
        <f t="shared" si="166"/>
        <v>2000</v>
      </c>
      <c r="AM442" s="43">
        <f t="shared" si="166"/>
        <v>2200</v>
      </c>
      <c r="AT442" s="32">
        <f t="shared" ref="AT442:AT452" si="167">IF(LEN(E442)&lt;2,0,1)</f>
        <v>1</v>
      </c>
      <c r="AV442" s="23">
        <v>4</v>
      </c>
      <c r="AW442" s="23">
        <v>2</v>
      </c>
      <c r="AX442" s="23">
        <v>1</v>
      </c>
    </row>
    <row r="443" spans="2:50" ht="15" customHeight="1" x14ac:dyDescent="0.3">
      <c r="C443" s="40" t="s">
        <v>22</v>
      </c>
      <c r="D443" s="34" t="s">
        <v>708</v>
      </c>
      <c r="E443" s="35" t="s">
        <v>931</v>
      </c>
      <c r="F443" s="41">
        <v>0</v>
      </c>
      <c r="G443" s="42">
        <v>0</v>
      </c>
      <c r="H443" s="43">
        <v>0</v>
      </c>
      <c r="I443" s="41">
        <v>0</v>
      </c>
      <c r="J443" s="42">
        <v>0</v>
      </c>
      <c r="K443" s="43">
        <v>0</v>
      </c>
      <c r="L443" s="41"/>
      <c r="M443" s="42"/>
      <c r="N443" s="43"/>
      <c r="O443" s="41">
        <v>0</v>
      </c>
      <c r="P443" s="42">
        <v>0</v>
      </c>
      <c r="Q443" s="43">
        <v>0</v>
      </c>
      <c r="R443" s="41">
        <v>1800</v>
      </c>
      <c r="S443" s="42">
        <v>1900</v>
      </c>
      <c r="T443" s="43">
        <v>2100</v>
      </c>
      <c r="U443" s="41">
        <v>1400</v>
      </c>
      <c r="V443" s="42">
        <v>0</v>
      </c>
      <c r="W443" s="43">
        <v>0</v>
      </c>
      <c r="X443" s="41">
        <v>0</v>
      </c>
      <c r="Y443" s="42">
        <v>0</v>
      </c>
      <c r="Z443" s="43">
        <v>0</v>
      </c>
      <c r="AA443" s="41"/>
      <c r="AB443" s="42"/>
      <c r="AC443" s="43"/>
      <c r="AD443" s="41"/>
      <c r="AE443" s="42"/>
      <c r="AF443" s="43"/>
      <c r="AG443" s="41"/>
      <c r="AH443" s="42"/>
      <c r="AI443" s="43"/>
      <c r="AK443" s="41">
        <f t="shared" si="166"/>
        <v>3200</v>
      </c>
      <c r="AL443" s="42">
        <f t="shared" si="166"/>
        <v>1900</v>
      </c>
      <c r="AM443" s="43">
        <f t="shared" si="166"/>
        <v>2100</v>
      </c>
      <c r="AT443" s="32">
        <f t="shared" si="167"/>
        <v>1</v>
      </c>
      <c r="AV443" s="23">
        <v>4</v>
      </c>
      <c r="AW443" s="23">
        <v>2</v>
      </c>
      <c r="AX443" s="23">
        <f>IF(AW443=AW442,AX442+1,1)</f>
        <v>2</v>
      </c>
    </row>
    <row r="444" spans="2:50" x14ac:dyDescent="0.3">
      <c r="C444" s="40" t="s">
        <v>22</v>
      </c>
      <c r="D444" s="34" t="s">
        <v>709</v>
      </c>
      <c r="E444" s="35" t="s">
        <v>932</v>
      </c>
      <c r="F444" s="41">
        <v>0</v>
      </c>
      <c r="G444" s="42">
        <v>0</v>
      </c>
      <c r="H444" s="43">
        <v>0</v>
      </c>
      <c r="I444" s="41">
        <v>0</v>
      </c>
      <c r="J444" s="42">
        <v>0</v>
      </c>
      <c r="K444" s="43">
        <v>0</v>
      </c>
      <c r="L444" s="41"/>
      <c r="M444" s="42"/>
      <c r="N444" s="43"/>
      <c r="O444" s="41">
        <v>0</v>
      </c>
      <c r="P444" s="42">
        <v>0</v>
      </c>
      <c r="Q444" s="43">
        <v>0</v>
      </c>
      <c r="R444" s="41">
        <v>1800</v>
      </c>
      <c r="S444" s="42">
        <v>1900</v>
      </c>
      <c r="T444" s="43">
        <v>2200</v>
      </c>
      <c r="U444" s="41">
        <v>1497</v>
      </c>
      <c r="V444" s="42">
        <v>0</v>
      </c>
      <c r="W444" s="43">
        <v>0</v>
      </c>
      <c r="X444" s="41">
        <v>0</v>
      </c>
      <c r="Y444" s="42">
        <v>0</v>
      </c>
      <c r="Z444" s="43">
        <v>0</v>
      </c>
      <c r="AA444" s="41"/>
      <c r="AB444" s="42"/>
      <c r="AC444" s="43"/>
      <c r="AD444" s="41"/>
      <c r="AE444" s="42"/>
      <c r="AF444" s="43"/>
      <c r="AG444" s="41"/>
      <c r="AH444" s="42"/>
      <c r="AI444" s="43"/>
      <c r="AK444" s="41">
        <f t="shared" si="166"/>
        <v>3297</v>
      </c>
      <c r="AL444" s="42">
        <f t="shared" si="166"/>
        <v>1900</v>
      </c>
      <c r="AM444" s="43">
        <f t="shared" si="166"/>
        <v>2200</v>
      </c>
      <c r="AT444" s="32">
        <f t="shared" si="167"/>
        <v>1</v>
      </c>
      <c r="AV444" s="23">
        <v>4</v>
      </c>
      <c r="AW444" s="23">
        <v>2</v>
      </c>
      <c r="AX444" s="23">
        <f t="shared" ref="AX444:AX452" si="168">IF(AW444=AW443,AX443+1,1)</f>
        <v>3</v>
      </c>
    </row>
    <row r="445" spans="2:50" x14ac:dyDescent="0.3">
      <c r="C445" s="40" t="s">
        <v>22</v>
      </c>
      <c r="D445" s="34" t="s">
        <v>710</v>
      </c>
      <c r="E445" s="35" t="s">
        <v>944</v>
      </c>
      <c r="F445" s="41">
        <v>0</v>
      </c>
      <c r="G445" s="42">
        <v>0</v>
      </c>
      <c r="H445" s="43">
        <v>0</v>
      </c>
      <c r="I445" s="41">
        <v>0</v>
      </c>
      <c r="J445" s="42">
        <v>0</v>
      </c>
      <c r="K445" s="43">
        <v>0</v>
      </c>
      <c r="L445" s="41"/>
      <c r="M445" s="42"/>
      <c r="N445" s="43"/>
      <c r="O445" s="41">
        <v>0</v>
      </c>
      <c r="P445" s="42">
        <v>0</v>
      </c>
      <c r="Q445" s="43">
        <v>0</v>
      </c>
      <c r="R445" s="41">
        <v>1900</v>
      </c>
      <c r="S445" s="42">
        <v>2000</v>
      </c>
      <c r="T445" s="43">
        <v>2200</v>
      </c>
      <c r="U445" s="41">
        <v>3255</v>
      </c>
      <c r="V445" s="42">
        <v>0</v>
      </c>
      <c r="W445" s="43">
        <v>0</v>
      </c>
      <c r="X445" s="41">
        <v>0</v>
      </c>
      <c r="Y445" s="42">
        <v>0</v>
      </c>
      <c r="Z445" s="43">
        <v>0</v>
      </c>
      <c r="AA445" s="41"/>
      <c r="AB445" s="42"/>
      <c r="AC445" s="43"/>
      <c r="AD445" s="41"/>
      <c r="AE445" s="42"/>
      <c r="AF445" s="43"/>
      <c r="AG445" s="41"/>
      <c r="AH445" s="42"/>
      <c r="AI445" s="43"/>
      <c r="AK445" s="41">
        <f t="shared" si="166"/>
        <v>5155</v>
      </c>
      <c r="AL445" s="42">
        <f t="shared" si="166"/>
        <v>2000</v>
      </c>
      <c r="AM445" s="43">
        <f t="shared" si="166"/>
        <v>2200</v>
      </c>
      <c r="AT445" s="32">
        <f t="shared" si="167"/>
        <v>1</v>
      </c>
      <c r="AV445" s="23">
        <v>4</v>
      </c>
      <c r="AW445" s="23">
        <v>2</v>
      </c>
      <c r="AX445" s="23">
        <f t="shared" si="168"/>
        <v>4</v>
      </c>
    </row>
    <row r="446" spans="2:50" hidden="1" x14ac:dyDescent="0.3">
      <c r="C446" s="40" t="s">
        <v>22</v>
      </c>
      <c r="D446" s="34" t="s">
        <v>2</v>
      </c>
      <c r="E446" s="35" t="s">
        <v>2</v>
      </c>
      <c r="F446" s="41">
        <v>0</v>
      </c>
      <c r="G446" s="42">
        <v>0</v>
      </c>
      <c r="H446" s="43">
        <v>0</v>
      </c>
      <c r="I446" s="41">
        <v>0</v>
      </c>
      <c r="J446" s="42">
        <v>0</v>
      </c>
      <c r="K446" s="43">
        <v>0</v>
      </c>
      <c r="L446" s="41">
        <v>0</v>
      </c>
      <c r="M446" s="42">
        <v>0</v>
      </c>
      <c r="N446" s="43">
        <v>0</v>
      </c>
      <c r="O446" s="41">
        <v>0</v>
      </c>
      <c r="P446" s="42">
        <v>0</v>
      </c>
      <c r="Q446" s="43">
        <v>0</v>
      </c>
      <c r="R446" s="41">
        <v>0</v>
      </c>
      <c r="S446" s="42">
        <v>0</v>
      </c>
      <c r="T446" s="43">
        <v>0</v>
      </c>
      <c r="U446" s="41">
        <v>0</v>
      </c>
      <c r="V446" s="42">
        <v>0</v>
      </c>
      <c r="W446" s="43">
        <v>0</v>
      </c>
      <c r="X446" s="41">
        <v>0</v>
      </c>
      <c r="Y446" s="42">
        <v>0</v>
      </c>
      <c r="Z446" s="43">
        <v>0</v>
      </c>
      <c r="AA446" s="41"/>
      <c r="AB446" s="42"/>
      <c r="AC446" s="43"/>
      <c r="AD446" s="41"/>
      <c r="AE446" s="42"/>
      <c r="AF446" s="43"/>
      <c r="AG446" s="41"/>
      <c r="AH446" s="42"/>
      <c r="AI446" s="43"/>
      <c r="AK446" s="41">
        <f t="shared" si="166"/>
        <v>0</v>
      </c>
      <c r="AL446" s="42">
        <f t="shared" si="166"/>
        <v>0</v>
      </c>
      <c r="AM446" s="43">
        <f t="shared" si="166"/>
        <v>0</v>
      </c>
      <c r="AT446" s="32">
        <f t="shared" si="167"/>
        <v>0</v>
      </c>
      <c r="AV446" s="23">
        <v>4</v>
      </c>
      <c r="AW446" s="23">
        <v>2</v>
      </c>
      <c r="AX446" s="23">
        <f t="shared" si="168"/>
        <v>5</v>
      </c>
    </row>
    <row r="447" spans="2:50" hidden="1" x14ac:dyDescent="0.3">
      <c r="C447" s="40" t="s">
        <v>22</v>
      </c>
      <c r="D447" s="34" t="s">
        <v>2</v>
      </c>
      <c r="E447" s="35" t="s">
        <v>2</v>
      </c>
      <c r="F447" s="41">
        <v>0</v>
      </c>
      <c r="G447" s="42">
        <v>0</v>
      </c>
      <c r="H447" s="43">
        <v>0</v>
      </c>
      <c r="I447" s="41">
        <v>0</v>
      </c>
      <c r="J447" s="42">
        <v>0</v>
      </c>
      <c r="K447" s="43">
        <v>0</v>
      </c>
      <c r="L447" s="41">
        <v>0</v>
      </c>
      <c r="M447" s="42">
        <v>0</v>
      </c>
      <c r="N447" s="43">
        <v>0</v>
      </c>
      <c r="O447" s="41">
        <v>0</v>
      </c>
      <c r="P447" s="42">
        <v>0</v>
      </c>
      <c r="Q447" s="43">
        <v>0</v>
      </c>
      <c r="R447" s="41">
        <v>0</v>
      </c>
      <c r="S447" s="42">
        <v>0</v>
      </c>
      <c r="T447" s="43">
        <v>0</v>
      </c>
      <c r="U447" s="41">
        <v>0</v>
      </c>
      <c r="V447" s="42">
        <v>0</v>
      </c>
      <c r="W447" s="43">
        <v>0</v>
      </c>
      <c r="X447" s="41">
        <v>0</v>
      </c>
      <c r="Y447" s="42">
        <v>0</v>
      </c>
      <c r="Z447" s="43">
        <v>0</v>
      </c>
      <c r="AA447" s="41"/>
      <c r="AB447" s="42"/>
      <c r="AC447" s="43"/>
      <c r="AD447" s="41"/>
      <c r="AE447" s="42"/>
      <c r="AF447" s="43"/>
      <c r="AG447" s="41"/>
      <c r="AH447" s="42"/>
      <c r="AI447" s="43"/>
      <c r="AK447" s="41">
        <f t="shared" si="166"/>
        <v>0</v>
      </c>
      <c r="AL447" s="42">
        <f t="shared" si="166"/>
        <v>0</v>
      </c>
      <c r="AM447" s="43">
        <f t="shared" si="166"/>
        <v>0</v>
      </c>
      <c r="AT447" s="32">
        <f t="shared" si="167"/>
        <v>0</v>
      </c>
      <c r="AV447" s="23">
        <v>4</v>
      </c>
      <c r="AW447" s="23">
        <v>2</v>
      </c>
      <c r="AX447" s="23">
        <f t="shared" si="168"/>
        <v>6</v>
      </c>
    </row>
    <row r="448" spans="2:50" hidden="1" x14ac:dyDescent="0.3">
      <c r="C448" s="40" t="s">
        <v>22</v>
      </c>
      <c r="D448" s="34" t="s">
        <v>2</v>
      </c>
      <c r="E448" s="35" t="s">
        <v>2</v>
      </c>
      <c r="F448" s="41">
        <v>0</v>
      </c>
      <c r="G448" s="42">
        <v>0</v>
      </c>
      <c r="H448" s="43">
        <v>0</v>
      </c>
      <c r="I448" s="41">
        <v>0</v>
      </c>
      <c r="J448" s="42">
        <v>0</v>
      </c>
      <c r="K448" s="43">
        <v>0</v>
      </c>
      <c r="L448" s="41">
        <v>0</v>
      </c>
      <c r="M448" s="42">
        <v>0</v>
      </c>
      <c r="N448" s="43">
        <v>0</v>
      </c>
      <c r="O448" s="41">
        <v>0</v>
      </c>
      <c r="P448" s="42">
        <v>0</v>
      </c>
      <c r="Q448" s="43">
        <v>0</v>
      </c>
      <c r="R448" s="41">
        <v>0</v>
      </c>
      <c r="S448" s="42">
        <v>0</v>
      </c>
      <c r="T448" s="43">
        <v>0</v>
      </c>
      <c r="U448" s="41">
        <v>0</v>
      </c>
      <c r="V448" s="42">
        <v>0</v>
      </c>
      <c r="W448" s="43">
        <v>0</v>
      </c>
      <c r="X448" s="41">
        <v>0</v>
      </c>
      <c r="Y448" s="42">
        <v>0</v>
      </c>
      <c r="Z448" s="43">
        <v>0</v>
      </c>
      <c r="AA448" s="41"/>
      <c r="AB448" s="42"/>
      <c r="AC448" s="43"/>
      <c r="AD448" s="41"/>
      <c r="AE448" s="42"/>
      <c r="AF448" s="43"/>
      <c r="AG448" s="41"/>
      <c r="AH448" s="42"/>
      <c r="AI448" s="43"/>
      <c r="AK448" s="41">
        <f t="shared" si="166"/>
        <v>0</v>
      </c>
      <c r="AL448" s="42">
        <f t="shared" si="166"/>
        <v>0</v>
      </c>
      <c r="AM448" s="43">
        <f t="shared" si="166"/>
        <v>0</v>
      </c>
      <c r="AT448" s="32">
        <f t="shared" si="167"/>
        <v>0</v>
      </c>
      <c r="AV448" s="23">
        <v>4</v>
      </c>
      <c r="AW448" s="23">
        <v>2</v>
      </c>
      <c r="AX448" s="23">
        <f t="shared" si="168"/>
        <v>7</v>
      </c>
    </row>
    <row r="449" spans="3:50" hidden="1" x14ac:dyDescent="0.3">
      <c r="C449" s="40" t="s">
        <v>22</v>
      </c>
      <c r="D449" s="34" t="s">
        <v>2</v>
      </c>
      <c r="E449" s="35" t="s">
        <v>2</v>
      </c>
      <c r="F449" s="41">
        <v>0</v>
      </c>
      <c r="G449" s="42">
        <v>0</v>
      </c>
      <c r="H449" s="43">
        <v>0</v>
      </c>
      <c r="I449" s="41">
        <v>0</v>
      </c>
      <c r="J449" s="42">
        <v>0</v>
      </c>
      <c r="K449" s="43">
        <v>0</v>
      </c>
      <c r="L449" s="41">
        <v>0</v>
      </c>
      <c r="M449" s="42">
        <v>0</v>
      </c>
      <c r="N449" s="43">
        <v>0</v>
      </c>
      <c r="O449" s="41">
        <v>0</v>
      </c>
      <c r="P449" s="42">
        <v>0</v>
      </c>
      <c r="Q449" s="43">
        <v>0</v>
      </c>
      <c r="R449" s="41">
        <v>0</v>
      </c>
      <c r="S449" s="42">
        <v>0</v>
      </c>
      <c r="T449" s="43">
        <v>0</v>
      </c>
      <c r="U449" s="41">
        <v>0</v>
      </c>
      <c r="V449" s="42">
        <v>0</v>
      </c>
      <c r="W449" s="43">
        <v>0</v>
      </c>
      <c r="X449" s="41">
        <v>0</v>
      </c>
      <c r="Y449" s="42">
        <v>0</v>
      </c>
      <c r="Z449" s="43">
        <v>0</v>
      </c>
      <c r="AA449" s="41"/>
      <c r="AB449" s="42"/>
      <c r="AC449" s="43"/>
      <c r="AD449" s="41"/>
      <c r="AE449" s="42"/>
      <c r="AF449" s="43"/>
      <c r="AG449" s="41"/>
      <c r="AH449" s="42"/>
      <c r="AI449" s="43"/>
      <c r="AK449" s="41">
        <f t="shared" si="166"/>
        <v>0</v>
      </c>
      <c r="AL449" s="42">
        <f t="shared" si="166"/>
        <v>0</v>
      </c>
      <c r="AM449" s="43">
        <f t="shared" si="166"/>
        <v>0</v>
      </c>
      <c r="AT449" s="32">
        <f t="shared" si="167"/>
        <v>0</v>
      </c>
      <c r="AV449" s="23">
        <v>4</v>
      </c>
      <c r="AW449" s="23">
        <v>2</v>
      </c>
      <c r="AX449" s="23">
        <f t="shared" si="168"/>
        <v>8</v>
      </c>
    </row>
    <row r="450" spans="3:50" hidden="1" x14ac:dyDescent="0.3">
      <c r="C450" s="40" t="s">
        <v>22</v>
      </c>
      <c r="D450" s="34" t="s">
        <v>2</v>
      </c>
      <c r="E450" s="35" t="s">
        <v>2</v>
      </c>
      <c r="F450" s="41">
        <v>0</v>
      </c>
      <c r="G450" s="42">
        <v>0</v>
      </c>
      <c r="H450" s="43">
        <v>0</v>
      </c>
      <c r="I450" s="41">
        <v>0</v>
      </c>
      <c r="J450" s="42">
        <v>0</v>
      </c>
      <c r="K450" s="43">
        <v>0</v>
      </c>
      <c r="L450" s="41">
        <v>0</v>
      </c>
      <c r="M450" s="42">
        <v>0</v>
      </c>
      <c r="N450" s="43">
        <v>0</v>
      </c>
      <c r="O450" s="41">
        <v>0</v>
      </c>
      <c r="P450" s="42">
        <v>0</v>
      </c>
      <c r="Q450" s="43">
        <v>0</v>
      </c>
      <c r="R450" s="41">
        <v>0</v>
      </c>
      <c r="S450" s="42">
        <v>0</v>
      </c>
      <c r="T450" s="43">
        <v>0</v>
      </c>
      <c r="U450" s="41">
        <v>0</v>
      </c>
      <c r="V450" s="42">
        <v>0</v>
      </c>
      <c r="W450" s="43">
        <v>0</v>
      </c>
      <c r="X450" s="41">
        <v>0</v>
      </c>
      <c r="Y450" s="42">
        <v>0</v>
      </c>
      <c r="Z450" s="43">
        <v>0</v>
      </c>
      <c r="AA450" s="41"/>
      <c r="AB450" s="42"/>
      <c r="AC450" s="43"/>
      <c r="AD450" s="41"/>
      <c r="AE450" s="42"/>
      <c r="AF450" s="43"/>
      <c r="AG450" s="41"/>
      <c r="AH450" s="42"/>
      <c r="AI450" s="43"/>
      <c r="AK450" s="41">
        <f t="shared" si="166"/>
        <v>0</v>
      </c>
      <c r="AL450" s="42">
        <f t="shared" si="166"/>
        <v>0</v>
      </c>
      <c r="AM450" s="43">
        <f t="shared" si="166"/>
        <v>0</v>
      </c>
      <c r="AT450" s="32">
        <f t="shared" si="167"/>
        <v>0</v>
      </c>
      <c r="AV450" s="23">
        <v>4</v>
      </c>
      <c r="AW450" s="23">
        <v>2</v>
      </c>
      <c r="AX450" s="23">
        <f t="shared" si="168"/>
        <v>9</v>
      </c>
    </row>
    <row r="451" spans="3:50" hidden="1" x14ac:dyDescent="0.3">
      <c r="C451" s="40" t="s">
        <v>22</v>
      </c>
      <c r="D451" s="34" t="s">
        <v>2</v>
      </c>
      <c r="E451" s="35" t="s">
        <v>2</v>
      </c>
      <c r="F451" s="41">
        <v>0</v>
      </c>
      <c r="G451" s="42">
        <v>0</v>
      </c>
      <c r="H451" s="43">
        <v>0</v>
      </c>
      <c r="I451" s="41">
        <v>0</v>
      </c>
      <c r="J451" s="42">
        <v>0</v>
      </c>
      <c r="K451" s="43">
        <v>0</v>
      </c>
      <c r="L451" s="41">
        <v>0</v>
      </c>
      <c r="M451" s="42">
        <v>0</v>
      </c>
      <c r="N451" s="43">
        <v>0</v>
      </c>
      <c r="O451" s="41">
        <v>0</v>
      </c>
      <c r="P451" s="42">
        <v>0</v>
      </c>
      <c r="Q451" s="43">
        <v>0</v>
      </c>
      <c r="R451" s="41">
        <v>0</v>
      </c>
      <c r="S451" s="42">
        <v>0</v>
      </c>
      <c r="T451" s="43">
        <v>0</v>
      </c>
      <c r="U451" s="41">
        <v>0</v>
      </c>
      <c r="V451" s="42">
        <v>0</v>
      </c>
      <c r="W451" s="43">
        <v>0</v>
      </c>
      <c r="X451" s="41">
        <v>0</v>
      </c>
      <c r="Y451" s="42">
        <v>0</v>
      </c>
      <c r="Z451" s="43">
        <v>0</v>
      </c>
      <c r="AA451" s="41"/>
      <c r="AB451" s="42"/>
      <c r="AC451" s="43"/>
      <c r="AD451" s="41"/>
      <c r="AE451" s="42"/>
      <c r="AF451" s="43"/>
      <c r="AG451" s="41"/>
      <c r="AH451" s="42"/>
      <c r="AI451" s="43"/>
      <c r="AK451" s="41">
        <f t="shared" si="166"/>
        <v>0</v>
      </c>
      <c r="AL451" s="42">
        <f t="shared" si="166"/>
        <v>0</v>
      </c>
      <c r="AM451" s="43">
        <f t="shared" si="166"/>
        <v>0</v>
      </c>
      <c r="AT451" s="32">
        <f t="shared" si="167"/>
        <v>0</v>
      </c>
      <c r="AV451" s="23">
        <v>4</v>
      </c>
      <c r="AW451" s="23">
        <v>2</v>
      </c>
      <c r="AX451" s="23">
        <f t="shared" si="168"/>
        <v>10</v>
      </c>
    </row>
    <row r="452" spans="3:50" x14ac:dyDescent="0.3">
      <c r="C452" s="40" t="s">
        <v>23</v>
      </c>
      <c r="D452" s="34" t="s">
        <v>711</v>
      </c>
      <c r="E452" s="35" t="s">
        <v>935</v>
      </c>
      <c r="F452" s="41">
        <v>0</v>
      </c>
      <c r="G452" s="42">
        <v>0</v>
      </c>
      <c r="H452" s="43">
        <v>0</v>
      </c>
      <c r="I452" s="41">
        <v>0</v>
      </c>
      <c r="J452" s="42">
        <v>0</v>
      </c>
      <c r="K452" s="43">
        <v>0</v>
      </c>
      <c r="L452" s="41"/>
      <c r="M452" s="42"/>
      <c r="N452" s="43"/>
      <c r="O452" s="41">
        <v>0</v>
      </c>
      <c r="P452" s="42">
        <v>0</v>
      </c>
      <c r="Q452" s="43">
        <v>0</v>
      </c>
      <c r="R452" s="41">
        <v>1900</v>
      </c>
      <c r="S452" s="42">
        <v>2000</v>
      </c>
      <c r="T452" s="43">
        <v>2200</v>
      </c>
      <c r="U452" s="41">
        <v>2864</v>
      </c>
      <c r="V452" s="42">
        <v>0</v>
      </c>
      <c r="W452" s="43">
        <v>0</v>
      </c>
      <c r="X452" s="41">
        <v>0</v>
      </c>
      <c r="Y452" s="42">
        <v>0</v>
      </c>
      <c r="Z452" s="43">
        <v>0</v>
      </c>
      <c r="AA452" s="41"/>
      <c r="AB452" s="42"/>
      <c r="AC452" s="43"/>
      <c r="AD452" s="41"/>
      <c r="AE452" s="42"/>
      <c r="AF452" s="43"/>
      <c r="AG452" s="41"/>
      <c r="AH452" s="42"/>
      <c r="AI452" s="43"/>
      <c r="AK452" s="41">
        <f t="shared" si="166"/>
        <v>4764</v>
      </c>
      <c r="AL452" s="42">
        <f t="shared" si="166"/>
        <v>2000</v>
      </c>
      <c r="AM452" s="43">
        <f t="shared" si="166"/>
        <v>2200</v>
      </c>
      <c r="AT452" s="32">
        <f t="shared" si="167"/>
        <v>1</v>
      </c>
      <c r="AV452" s="23">
        <v>4</v>
      </c>
      <c r="AW452" s="23">
        <v>3</v>
      </c>
      <c r="AX452" s="23">
        <f t="shared" si="168"/>
        <v>1</v>
      </c>
    </row>
    <row r="453" spans="3:50" ht="15" customHeight="1" x14ac:dyDescent="0.3">
      <c r="C453" s="50" t="str">
        <f>IF(LEN(E452)&lt;1,"","Total: " &amp; LEFT(E452,LEN(E452)-21) &amp; "Municipalities")</f>
        <v>Total: Ugu Municipalities</v>
      </c>
      <c r="D453" s="51"/>
      <c r="E453" s="52"/>
      <c r="F453" s="53">
        <f t="shared" ref="F453:K453" si="169">SUM(F442:F452)</f>
        <v>0</v>
      </c>
      <c r="G453" s="54">
        <f t="shared" si="169"/>
        <v>0</v>
      </c>
      <c r="H453" s="55">
        <f t="shared" si="169"/>
        <v>0</v>
      </c>
      <c r="I453" s="53">
        <f t="shared" si="169"/>
        <v>0</v>
      </c>
      <c r="J453" s="54">
        <f t="shared" si="169"/>
        <v>0</v>
      </c>
      <c r="K453" s="55">
        <f t="shared" si="169"/>
        <v>0</v>
      </c>
      <c r="L453" s="53"/>
      <c r="M453" s="54"/>
      <c r="N453" s="55"/>
      <c r="O453" s="53">
        <f t="shared" ref="O453:W453" si="170">SUM(O442:O452)</f>
        <v>0</v>
      </c>
      <c r="P453" s="54">
        <f t="shared" si="170"/>
        <v>0</v>
      </c>
      <c r="Q453" s="55">
        <f t="shared" si="170"/>
        <v>0</v>
      </c>
      <c r="R453" s="53">
        <f t="shared" si="170"/>
        <v>9300</v>
      </c>
      <c r="S453" s="54">
        <f t="shared" si="170"/>
        <v>9800</v>
      </c>
      <c r="T453" s="55">
        <f t="shared" si="170"/>
        <v>10900</v>
      </c>
      <c r="U453" s="53">
        <f t="shared" si="170"/>
        <v>10265</v>
      </c>
      <c r="V453" s="54">
        <f t="shared" si="170"/>
        <v>0</v>
      </c>
      <c r="W453" s="55">
        <f t="shared" si="170"/>
        <v>0</v>
      </c>
      <c r="X453" s="53">
        <f>SUM(X442:X452)</f>
        <v>0</v>
      </c>
      <c r="Y453" s="54">
        <f>SUM(Y442:Y452)</f>
        <v>0</v>
      </c>
      <c r="Z453" s="55">
        <f>SUM(Z442:Z452)</f>
        <v>0</v>
      </c>
      <c r="AA453" s="53"/>
      <c r="AB453" s="54"/>
      <c r="AC453" s="55"/>
      <c r="AD453" s="53"/>
      <c r="AE453" s="54"/>
      <c r="AF453" s="55"/>
      <c r="AG453" s="53"/>
      <c r="AH453" s="54"/>
      <c r="AI453" s="55"/>
      <c r="AK453" s="53">
        <f>SUM(AK442:AK452)</f>
        <v>19565</v>
      </c>
      <c r="AL453" s="54">
        <f>SUM(AL442:AL452)</f>
        <v>9800</v>
      </c>
      <c r="AM453" s="55">
        <f>SUM(AM442:AM452)</f>
        <v>10900</v>
      </c>
      <c r="AT453" s="32">
        <f>IF(SUM(AT442:AT452)=0,0,1)</f>
        <v>1</v>
      </c>
    </row>
    <row r="454" spans="3:50" ht="15" customHeight="1" x14ac:dyDescent="0.3">
      <c r="C454" s="40"/>
      <c r="D454" s="34"/>
      <c r="E454" s="35"/>
      <c r="F454" s="41"/>
      <c r="G454" s="42"/>
      <c r="H454" s="43"/>
      <c r="I454" s="41"/>
      <c r="J454" s="42"/>
      <c r="K454" s="43"/>
      <c r="L454" s="41"/>
      <c r="M454" s="42"/>
      <c r="N454" s="43"/>
      <c r="O454" s="41"/>
      <c r="P454" s="42"/>
      <c r="Q454" s="43"/>
      <c r="R454" s="41"/>
      <c r="S454" s="42"/>
      <c r="T454" s="43"/>
      <c r="U454" s="41"/>
      <c r="V454" s="42"/>
      <c r="W454" s="43"/>
      <c r="X454" s="41"/>
      <c r="Y454" s="42"/>
      <c r="Z454" s="43"/>
      <c r="AA454" s="41"/>
      <c r="AB454" s="42"/>
      <c r="AC454" s="43"/>
      <c r="AD454" s="41"/>
      <c r="AE454" s="42"/>
      <c r="AF454" s="43"/>
      <c r="AG454" s="41"/>
      <c r="AH454" s="42"/>
      <c r="AI454" s="43"/>
      <c r="AK454" s="41"/>
      <c r="AL454" s="42"/>
      <c r="AM454" s="43"/>
      <c r="AT454" s="32">
        <f>IF(AT453=0,0,1)</f>
        <v>1</v>
      </c>
    </row>
    <row r="455" spans="3:50" ht="15" customHeight="1" x14ac:dyDescent="0.3">
      <c r="C455" s="40" t="s">
        <v>22</v>
      </c>
      <c r="D455" s="34" t="s">
        <v>712</v>
      </c>
      <c r="E455" s="35" t="s">
        <v>943</v>
      </c>
      <c r="F455" s="41">
        <v>0</v>
      </c>
      <c r="G455" s="42">
        <v>0</v>
      </c>
      <c r="H455" s="43">
        <v>0</v>
      </c>
      <c r="I455" s="41">
        <v>0</v>
      </c>
      <c r="J455" s="42">
        <v>0</v>
      </c>
      <c r="K455" s="43">
        <v>0</v>
      </c>
      <c r="L455" s="41"/>
      <c r="M455" s="42"/>
      <c r="N455" s="43"/>
      <c r="O455" s="41">
        <v>0</v>
      </c>
      <c r="P455" s="42">
        <v>0</v>
      </c>
      <c r="Q455" s="43">
        <v>0</v>
      </c>
      <c r="R455" s="41">
        <v>1900</v>
      </c>
      <c r="S455" s="42">
        <v>2000</v>
      </c>
      <c r="T455" s="43">
        <v>2200</v>
      </c>
      <c r="U455" s="41">
        <v>1760</v>
      </c>
      <c r="V455" s="42">
        <v>0</v>
      </c>
      <c r="W455" s="43">
        <v>0</v>
      </c>
      <c r="X455" s="41">
        <v>0</v>
      </c>
      <c r="Y455" s="42">
        <v>0</v>
      </c>
      <c r="Z455" s="43">
        <v>0</v>
      </c>
      <c r="AA455" s="41"/>
      <c r="AB455" s="42"/>
      <c r="AC455" s="43"/>
      <c r="AD455" s="41"/>
      <c r="AE455" s="42"/>
      <c r="AF455" s="43"/>
      <c r="AG455" s="41"/>
      <c r="AH455" s="42"/>
      <c r="AI455" s="43"/>
      <c r="AK455" s="41">
        <f t="shared" ref="AK455:AM465" si="171">F455+I455+L455+O455+R455+U455+X455+AA455+AD455+AG455</f>
        <v>3660</v>
      </c>
      <c r="AL455" s="42">
        <f t="shared" si="171"/>
        <v>2000</v>
      </c>
      <c r="AM455" s="43">
        <f t="shared" si="171"/>
        <v>2200</v>
      </c>
      <c r="AT455" s="32">
        <f t="shared" ref="AT455:AT465" si="172">IF(LEN(E455)&lt;2,0,1)</f>
        <v>1</v>
      </c>
      <c r="AV455" s="23">
        <v>4</v>
      </c>
      <c r="AW455" s="23">
        <v>4</v>
      </c>
      <c r="AX455" s="23">
        <v>1</v>
      </c>
    </row>
    <row r="456" spans="3:50" ht="15" customHeight="1" x14ac:dyDescent="0.3">
      <c r="C456" s="40" t="s">
        <v>22</v>
      </c>
      <c r="D456" s="34" t="s">
        <v>713</v>
      </c>
      <c r="E456" s="35" t="s">
        <v>945</v>
      </c>
      <c r="F456" s="41">
        <v>0</v>
      </c>
      <c r="G456" s="42">
        <v>0</v>
      </c>
      <c r="H456" s="43">
        <v>0</v>
      </c>
      <c r="I456" s="41">
        <v>0</v>
      </c>
      <c r="J456" s="42">
        <v>0</v>
      </c>
      <c r="K456" s="43">
        <v>0</v>
      </c>
      <c r="L456" s="41"/>
      <c r="M456" s="42"/>
      <c r="N456" s="43"/>
      <c r="O456" s="41">
        <v>0</v>
      </c>
      <c r="P456" s="42">
        <v>0</v>
      </c>
      <c r="Q456" s="43">
        <v>0</v>
      </c>
      <c r="R456" s="41">
        <v>1800</v>
      </c>
      <c r="S456" s="42">
        <v>1900</v>
      </c>
      <c r="T456" s="43">
        <v>2100</v>
      </c>
      <c r="U456" s="41">
        <v>1336</v>
      </c>
      <c r="V456" s="42">
        <v>0</v>
      </c>
      <c r="W456" s="43">
        <v>0</v>
      </c>
      <c r="X456" s="41">
        <v>0</v>
      </c>
      <c r="Y456" s="42">
        <v>0</v>
      </c>
      <c r="Z456" s="43">
        <v>0</v>
      </c>
      <c r="AA456" s="41"/>
      <c r="AB456" s="42"/>
      <c r="AC456" s="43"/>
      <c r="AD456" s="41"/>
      <c r="AE456" s="42"/>
      <c r="AF456" s="43"/>
      <c r="AG456" s="41"/>
      <c r="AH456" s="42"/>
      <c r="AI456" s="43"/>
      <c r="AK456" s="41">
        <f t="shared" si="171"/>
        <v>3136</v>
      </c>
      <c r="AL456" s="42">
        <f t="shared" si="171"/>
        <v>1900</v>
      </c>
      <c r="AM456" s="43">
        <f t="shared" si="171"/>
        <v>2100</v>
      </c>
      <c r="AT456" s="32">
        <f t="shared" si="172"/>
        <v>1</v>
      </c>
      <c r="AV456" s="23">
        <v>4</v>
      </c>
      <c r="AW456" s="23">
        <v>4</v>
      </c>
      <c r="AX456" s="23">
        <f>IF(AW456=AW455,AX455+1,1)</f>
        <v>2</v>
      </c>
    </row>
    <row r="457" spans="3:50" ht="15" customHeight="1" x14ac:dyDescent="0.3">
      <c r="C457" s="40" t="s">
        <v>22</v>
      </c>
      <c r="D457" s="34" t="s">
        <v>714</v>
      </c>
      <c r="E457" s="35" t="s">
        <v>940</v>
      </c>
      <c r="F457" s="41">
        <v>0</v>
      </c>
      <c r="G457" s="42">
        <v>0</v>
      </c>
      <c r="H457" s="43">
        <v>0</v>
      </c>
      <c r="I457" s="41">
        <v>0</v>
      </c>
      <c r="J457" s="42">
        <v>0</v>
      </c>
      <c r="K457" s="43">
        <v>0</v>
      </c>
      <c r="L457" s="41"/>
      <c r="M457" s="42"/>
      <c r="N457" s="43"/>
      <c r="O457" s="41">
        <v>0</v>
      </c>
      <c r="P457" s="42">
        <v>0</v>
      </c>
      <c r="Q457" s="43">
        <v>0</v>
      </c>
      <c r="R457" s="41">
        <v>3000</v>
      </c>
      <c r="S457" s="42">
        <v>3000</v>
      </c>
      <c r="T457" s="43">
        <v>3000</v>
      </c>
      <c r="U457" s="41">
        <v>1267</v>
      </c>
      <c r="V457" s="42">
        <v>0</v>
      </c>
      <c r="W457" s="43">
        <v>0</v>
      </c>
      <c r="X457" s="41">
        <v>0</v>
      </c>
      <c r="Y457" s="42">
        <v>0</v>
      </c>
      <c r="Z457" s="43">
        <v>0</v>
      </c>
      <c r="AA457" s="41"/>
      <c r="AB457" s="42"/>
      <c r="AC457" s="43"/>
      <c r="AD457" s="41"/>
      <c r="AE457" s="42"/>
      <c r="AF457" s="43"/>
      <c r="AG457" s="41"/>
      <c r="AH457" s="42"/>
      <c r="AI457" s="43"/>
      <c r="AK457" s="41">
        <f t="shared" si="171"/>
        <v>4267</v>
      </c>
      <c r="AL457" s="42">
        <f t="shared" si="171"/>
        <v>3000</v>
      </c>
      <c r="AM457" s="43">
        <f t="shared" si="171"/>
        <v>3000</v>
      </c>
      <c r="AT457" s="32">
        <f t="shared" si="172"/>
        <v>1</v>
      </c>
      <c r="AV457" s="23">
        <v>4</v>
      </c>
      <c r="AW457" s="23">
        <v>4</v>
      </c>
      <c r="AX457" s="23">
        <f t="shared" ref="AX457:AX465" si="173">IF(AW457=AW456,AX456+1,1)</f>
        <v>3</v>
      </c>
    </row>
    <row r="458" spans="3:50" ht="15" customHeight="1" x14ac:dyDescent="0.3">
      <c r="C458" s="40" t="s">
        <v>22</v>
      </c>
      <c r="D458" s="34" t="s">
        <v>715</v>
      </c>
      <c r="E458" s="35" t="s">
        <v>936</v>
      </c>
      <c r="F458" s="41">
        <v>0</v>
      </c>
      <c r="G458" s="42">
        <v>0</v>
      </c>
      <c r="H458" s="43">
        <v>0</v>
      </c>
      <c r="I458" s="41">
        <v>0</v>
      </c>
      <c r="J458" s="42">
        <v>0</v>
      </c>
      <c r="K458" s="43">
        <v>0</v>
      </c>
      <c r="L458" s="41"/>
      <c r="M458" s="42"/>
      <c r="N458" s="43"/>
      <c r="O458" s="41">
        <v>0</v>
      </c>
      <c r="P458" s="42">
        <v>0</v>
      </c>
      <c r="Q458" s="43">
        <v>0</v>
      </c>
      <c r="R458" s="41">
        <v>2400</v>
      </c>
      <c r="S458" s="42">
        <v>2400</v>
      </c>
      <c r="T458" s="43">
        <v>2600</v>
      </c>
      <c r="U458" s="41">
        <v>1645</v>
      </c>
      <c r="V458" s="42">
        <v>0</v>
      </c>
      <c r="W458" s="43">
        <v>0</v>
      </c>
      <c r="X458" s="41">
        <v>0</v>
      </c>
      <c r="Y458" s="42">
        <v>0</v>
      </c>
      <c r="Z458" s="43">
        <v>0</v>
      </c>
      <c r="AA458" s="41"/>
      <c r="AB458" s="42"/>
      <c r="AC458" s="43"/>
      <c r="AD458" s="41"/>
      <c r="AE458" s="42"/>
      <c r="AF458" s="43"/>
      <c r="AG458" s="41"/>
      <c r="AH458" s="42"/>
      <c r="AI458" s="43"/>
      <c r="AK458" s="41">
        <f t="shared" si="171"/>
        <v>4045</v>
      </c>
      <c r="AL458" s="42">
        <f t="shared" si="171"/>
        <v>2400</v>
      </c>
      <c r="AM458" s="43">
        <f t="shared" si="171"/>
        <v>2600</v>
      </c>
      <c r="AT458" s="32">
        <f t="shared" si="172"/>
        <v>1</v>
      </c>
      <c r="AV458" s="23">
        <v>4</v>
      </c>
      <c r="AW458" s="23">
        <v>4</v>
      </c>
      <c r="AX458" s="23">
        <f t="shared" si="173"/>
        <v>4</v>
      </c>
    </row>
    <row r="459" spans="3:50" ht="15" customHeight="1" x14ac:dyDescent="0.3">
      <c r="C459" s="40" t="s">
        <v>22</v>
      </c>
      <c r="D459" s="34" t="s">
        <v>716</v>
      </c>
      <c r="E459" s="35" t="s">
        <v>941</v>
      </c>
      <c r="F459" s="41">
        <v>0</v>
      </c>
      <c r="G459" s="42">
        <v>0</v>
      </c>
      <c r="H459" s="43">
        <v>0</v>
      </c>
      <c r="I459" s="41">
        <v>0</v>
      </c>
      <c r="J459" s="42">
        <v>0</v>
      </c>
      <c r="K459" s="43">
        <v>0</v>
      </c>
      <c r="L459" s="41"/>
      <c r="M459" s="42"/>
      <c r="N459" s="43"/>
      <c r="O459" s="41">
        <v>0</v>
      </c>
      <c r="P459" s="42">
        <v>0</v>
      </c>
      <c r="Q459" s="43">
        <v>0</v>
      </c>
      <c r="R459" s="41">
        <v>1900</v>
      </c>
      <c r="S459" s="42">
        <v>2000</v>
      </c>
      <c r="T459" s="43">
        <v>2200</v>
      </c>
      <c r="U459" s="41">
        <v>2092</v>
      </c>
      <c r="V459" s="42">
        <v>0</v>
      </c>
      <c r="W459" s="43">
        <v>0</v>
      </c>
      <c r="X459" s="41">
        <v>0</v>
      </c>
      <c r="Y459" s="42">
        <v>0</v>
      </c>
      <c r="Z459" s="43">
        <v>0</v>
      </c>
      <c r="AA459" s="41"/>
      <c r="AB459" s="42"/>
      <c r="AC459" s="43"/>
      <c r="AD459" s="41"/>
      <c r="AE459" s="42"/>
      <c r="AF459" s="43"/>
      <c r="AG459" s="41"/>
      <c r="AH459" s="42"/>
      <c r="AI459" s="43"/>
      <c r="AK459" s="41">
        <f t="shared" si="171"/>
        <v>3992</v>
      </c>
      <c r="AL459" s="42">
        <f t="shared" si="171"/>
        <v>2000</v>
      </c>
      <c r="AM459" s="43">
        <f t="shared" si="171"/>
        <v>2200</v>
      </c>
      <c r="AT459" s="32">
        <f t="shared" si="172"/>
        <v>1</v>
      </c>
      <c r="AV459" s="23">
        <v>4</v>
      </c>
      <c r="AW459" s="23">
        <v>4</v>
      </c>
      <c r="AX459" s="23">
        <f t="shared" si="173"/>
        <v>5</v>
      </c>
    </row>
    <row r="460" spans="3:50" x14ac:dyDescent="0.3">
      <c r="C460" s="40" t="s">
        <v>22</v>
      </c>
      <c r="D460" s="34" t="s">
        <v>717</v>
      </c>
      <c r="E460" s="35" t="s">
        <v>937</v>
      </c>
      <c r="F460" s="41">
        <v>0</v>
      </c>
      <c r="G460" s="42">
        <v>0</v>
      </c>
      <c r="H460" s="43">
        <v>0</v>
      </c>
      <c r="I460" s="41">
        <v>0</v>
      </c>
      <c r="J460" s="42">
        <v>0</v>
      </c>
      <c r="K460" s="43">
        <v>0</v>
      </c>
      <c r="L460" s="41"/>
      <c r="M460" s="42"/>
      <c r="N460" s="43"/>
      <c r="O460" s="41">
        <v>0</v>
      </c>
      <c r="P460" s="42">
        <v>0</v>
      </c>
      <c r="Q460" s="43">
        <v>0</v>
      </c>
      <c r="R460" s="41">
        <v>3000</v>
      </c>
      <c r="S460" s="42">
        <v>3000</v>
      </c>
      <c r="T460" s="43">
        <v>3000</v>
      </c>
      <c r="U460" s="41">
        <v>1541</v>
      </c>
      <c r="V460" s="42">
        <v>0</v>
      </c>
      <c r="W460" s="43">
        <v>0</v>
      </c>
      <c r="X460" s="41">
        <v>0</v>
      </c>
      <c r="Y460" s="42">
        <v>0</v>
      </c>
      <c r="Z460" s="43">
        <v>0</v>
      </c>
      <c r="AA460" s="41"/>
      <c r="AB460" s="42"/>
      <c r="AC460" s="43"/>
      <c r="AD460" s="41"/>
      <c r="AE460" s="42"/>
      <c r="AF460" s="43"/>
      <c r="AG460" s="41"/>
      <c r="AH460" s="42"/>
      <c r="AI460" s="43"/>
      <c r="AK460" s="41">
        <f t="shared" si="171"/>
        <v>4541</v>
      </c>
      <c r="AL460" s="42">
        <f t="shared" si="171"/>
        <v>3000</v>
      </c>
      <c r="AM460" s="43">
        <f t="shared" si="171"/>
        <v>3000</v>
      </c>
      <c r="AT460" s="32">
        <f t="shared" si="172"/>
        <v>1</v>
      </c>
      <c r="AV460" s="23">
        <v>4</v>
      </c>
      <c r="AW460" s="23">
        <v>4</v>
      </c>
      <c r="AX460" s="23">
        <f t="shared" si="173"/>
        <v>6</v>
      </c>
    </row>
    <row r="461" spans="3:50" x14ac:dyDescent="0.3">
      <c r="C461" s="40" t="s">
        <v>22</v>
      </c>
      <c r="D461" s="34" t="s">
        <v>718</v>
      </c>
      <c r="E461" s="35" t="s">
        <v>938</v>
      </c>
      <c r="F461" s="41">
        <v>0</v>
      </c>
      <c r="G461" s="42">
        <v>0</v>
      </c>
      <c r="H461" s="43">
        <v>0</v>
      </c>
      <c r="I461" s="41">
        <v>0</v>
      </c>
      <c r="J461" s="42">
        <v>0</v>
      </c>
      <c r="K461" s="43">
        <v>0</v>
      </c>
      <c r="L461" s="41"/>
      <c r="M461" s="42"/>
      <c r="N461" s="43"/>
      <c r="O461" s="41">
        <v>0</v>
      </c>
      <c r="P461" s="42">
        <v>0</v>
      </c>
      <c r="Q461" s="43">
        <v>0</v>
      </c>
      <c r="R461" s="41">
        <v>1900</v>
      </c>
      <c r="S461" s="42">
        <v>2000</v>
      </c>
      <c r="T461" s="43">
        <v>2200</v>
      </c>
      <c r="U461" s="41">
        <v>1410</v>
      </c>
      <c r="V461" s="42">
        <v>0</v>
      </c>
      <c r="W461" s="43">
        <v>0</v>
      </c>
      <c r="X461" s="41">
        <v>0</v>
      </c>
      <c r="Y461" s="42">
        <v>0</v>
      </c>
      <c r="Z461" s="43">
        <v>0</v>
      </c>
      <c r="AA461" s="41"/>
      <c r="AB461" s="42"/>
      <c r="AC461" s="43"/>
      <c r="AD461" s="41"/>
      <c r="AE461" s="42"/>
      <c r="AF461" s="43"/>
      <c r="AG461" s="41"/>
      <c r="AH461" s="42"/>
      <c r="AI461" s="43"/>
      <c r="AK461" s="41">
        <f t="shared" si="171"/>
        <v>3310</v>
      </c>
      <c r="AL461" s="42">
        <f t="shared" si="171"/>
        <v>2000</v>
      </c>
      <c r="AM461" s="43">
        <f t="shared" si="171"/>
        <v>2200</v>
      </c>
      <c r="AT461" s="32">
        <f t="shared" si="172"/>
        <v>1</v>
      </c>
      <c r="AV461" s="23">
        <v>4</v>
      </c>
      <c r="AW461" s="23">
        <v>4</v>
      </c>
      <c r="AX461" s="23">
        <f t="shared" si="173"/>
        <v>7</v>
      </c>
    </row>
    <row r="462" spans="3:50" hidden="1" x14ac:dyDescent="0.3">
      <c r="C462" s="40" t="s">
        <v>22</v>
      </c>
      <c r="D462" s="34" t="s">
        <v>2</v>
      </c>
      <c r="E462" s="35" t="s">
        <v>2</v>
      </c>
      <c r="F462" s="41">
        <v>0</v>
      </c>
      <c r="G462" s="42">
        <v>0</v>
      </c>
      <c r="H462" s="43">
        <v>0</v>
      </c>
      <c r="I462" s="41">
        <v>0</v>
      </c>
      <c r="J462" s="42">
        <v>0</v>
      </c>
      <c r="K462" s="43">
        <v>0</v>
      </c>
      <c r="L462" s="41">
        <v>0</v>
      </c>
      <c r="M462" s="42">
        <v>0</v>
      </c>
      <c r="N462" s="43">
        <v>0</v>
      </c>
      <c r="O462" s="41">
        <v>0</v>
      </c>
      <c r="P462" s="42">
        <v>0</v>
      </c>
      <c r="Q462" s="43">
        <v>0</v>
      </c>
      <c r="R462" s="41">
        <v>0</v>
      </c>
      <c r="S462" s="42">
        <v>0</v>
      </c>
      <c r="T462" s="43">
        <v>0</v>
      </c>
      <c r="U462" s="41">
        <v>0</v>
      </c>
      <c r="V462" s="42">
        <v>0</v>
      </c>
      <c r="W462" s="43">
        <v>0</v>
      </c>
      <c r="X462" s="41">
        <v>0</v>
      </c>
      <c r="Y462" s="42">
        <v>0</v>
      </c>
      <c r="Z462" s="43">
        <v>0</v>
      </c>
      <c r="AA462" s="41"/>
      <c r="AB462" s="42"/>
      <c r="AC462" s="43"/>
      <c r="AD462" s="41"/>
      <c r="AE462" s="42"/>
      <c r="AF462" s="43"/>
      <c r="AG462" s="41"/>
      <c r="AH462" s="42"/>
      <c r="AI462" s="43"/>
      <c r="AK462" s="41">
        <f t="shared" si="171"/>
        <v>0</v>
      </c>
      <c r="AL462" s="42">
        <f t="shared" si="171"/>
        <v>0</v>
      </c>
      <c r="AM462" s="43">
        <f t="shared" si="171"/>
        <v>0</v>
      </c>
      <c r="AT462" s="32">
        <f t="shared" si="172"/>
        <v>0</v>
      </c>
      <c r="AV462" s="23">
        <v>4</v>
      </c>
      <c r="AW462" s="23">
        <v>4</v>
      </c>
      <c r="AX462" s="23">
        <f t="shared" si="173"/>
        <v>8</v>
      </c>
    </row>
    <row r="463" spans="3:50" hidden="1" x14ac:dyDescent="0.3">
      <c r="C463" s="40" t="s">
        <v>22</v>
      </c>
      <c r="D463" s="34" t="s">
        <v>2</v>
      </c>
      <c r="E463" s="35" t="s">
        <v>2</v>
      </c>
      <c r="F463" s="41">
        <v>0</v>
      </c>
      <c r="G463" s="42">
        <v>0</v>
      </c>
      <c r="H463" s="43">
        <v>0</v>
      </c>
      <c r="I463" s="41">
        <v>0</v>
      </c>
      <c r="J463" s="42">
        <v>0</v>
      </c>
      <c r="K463" s="43">
        <v>0</v>
      </c>
      <c r="L463" s="41">
        <v>0</v>
      </c>
      <c r="M463" s="42">
        <v>0</v>
      </c>
      <c r="N463" s="43">
        <v>0</v>
      </c>
      <c r="O463" s="41">
        <v>0</v>
      </c>
      <c r="P463" s="42">
        <v>0</v>
      </c>
      <c r="Q463" s="43">
        <v>0</v>
      </c>
      <c r="R463" s="41">
        <v>0</v>
      </c>
      <c r="S463" s="42">
        <v>0</v>
      </c>
      <c r="T463" s="43">
        <v>0</v>
      </c>
      <c r="U463" s="41">
        <v>0</v>
      </c>
      <c r="V463" s="42">
        <v>0</v>
      </c>
      <c r="W463" s="43">
        <v>0</v>
      </c>
      <c r="X463" s="41">
        <v>0</v>
      </c>
      <c r="Y463" s="42">
        <v>0</v>
      </c>
      <c r="Z463" s="43">
        <v>0</v>
      </c>
      <c r="AA463" s="41"/>
      <c r="AB463" s="42"/>
      <c r="AC463" s="43"/>
      <c r="AD463" s="41"/>
      <c r="AE463" s="42"/>
      <c r="AF463" s="43"/>
      <c r="AG463" s="41"/>
      <c r="AH463" s="42"/>
      <c r="AI463" s="43"/>
      <c r="AK463" s="41">
        <f t="shared" si="171"/>
        <v>0</v>
      </c>
      <c r="AL463" s="42">
        <f t="shared" si="171"/>
        <v>0</v>
      </c>
      <c r="AM463" s="43">
        <f t="shared" si="171"/>
        <v>0</v>
      </c>
      <c r="AT463" s="32">
        <f t="shared" si="172"/>
        <v>0</v>
      </c>
      <c r="AV463" s="23">
        <v>4</v>
      </c>
      <c r="AW463" s="23">
        <v>4</v>
      </c>
      <c r="AX463" s="23">
        <f t="shared" si="173"/>
        <v>9</v>
      </c>
    </row>
    <row r="464" spans="3:50" hidden="1" x14ac:dyDescent="0.3">
      <c r="C464" s="40" t="s">
        <v>22</v>
      </c>
      <c r="D464" s="34" t="s">
        <v>2</v>
      </c>
      <c r="E464" s="35" t="s">
        <v>2</v>
      </c>
      <c r="F464" s="41">
        <v>0</v>
      </c>
      <c r="G464" s="42">
        <v>0</v>
      </c>
      <c r="H464" s="43">
        <v>0</v>
      </c>
      <c r="I464" s="41">
        <v>0</v>
      </c>
      <c r="J464" s="42">
        <v>0</v>
      </c>
      <c r="K464" s="43">
        <v>0</v>
      </c>
      <c r="L464" s="41">
        <v>0</v>
      </c>
      <c r="M464" s="42">
        <v>0</v>
      </c>
      <c r="N464" s="43">
        <v>0</v>
      </c>
      <c r="O464" s="41">
        <v>0</v>
      </c>
      <c r="P464" s="42">
        <v>0</v>
      </c>
      <c r="Q464" s="43">
        <v>0</v>
      </c>
      <c r="R464" s="41">
        <v>0</v>
      </c>
      <c r="S464" s="42">
        <v>0</v>
      </c>
      <c r="T464" s="43">
        <v>0</v>
      </c>
      <c r="U464" s="41">
        <v>0</v>
      </c>
      <c r="V464" s="42">
        <v>0</v>
      </c>
      <c r="W464" s="43">
        <v>0</v>
      </c>
      <c r="X464" s="41">
        <v>0</v>
      </c>
      <c r="Y464" s="42">
        <v>0</v>
      </c>
      <c r="Z464" s="43">
        <v>0</v>
      </c>
      <c r="AA464" s="41"/>
      <c r="AB464" s="42"/>
      <c r="AC464" s="43"/>
      <c r="AD464" s="41"/>
      <c r="AE464" s="42"/>
      <c r="AF464" s="43"/>
      <c r="AG464" s="41"/>
      <c r="AH464" s="42"/>
      <c r="AI464" s="43"/>
      <c r="AK464" s="41">
        <f t="shared" si="171"/>
        <v>0</v>
      </c>
      <c r="AL464" s="42">
        <f t="shared" si="171"/>
        <v>0</v>
      </c>
      <c r="AM464" s="43">
        <f t="shared" si="171"/>
        <v>0</v>
      </c>
      <c r="AT464" s="32">
        <f t="shared" si="172"/>
        <v>0</v>
      </c>
      <c r="AV464" s="23">
        <v>4</v>
      </c>
      <c r="AW464" s="23">
        <v>4</v>
      </c>
      <c r="AX464" s="23">
        <f t="shared" si="173"/>
        <v>10</v>
      </c>
    </row>
    <row r="465" spans="3:50" x14ac:dyDescent="0.3">
      <c r="C465" s="40" t="s">
        <v>23</v>
      </c>
      <c r="D465" s="34" t="s">
        <v>719</v>
      </c>
      <c r="E465" s="35" t="s">
        <v>942</v>
      </c>
      <c r="F465" s="41">
        <v>0</v>
      </c>
      <c r="G465" s="42">
        <v>0</v>
      </c>
      <c r="H465" s="43">
        <v>0</v>
      </c>
      <c r="I465" s="41">
        <v>0</v>
      </c>
      <c r="J465" s="42">
        <v>0</v>
      </c>
      <c r="K465" s="43">
        <v>0</v>
      </c>
      <c r="L465" s="41"/>
      <c r="M465" s="42"/>
      <c r="N465" s="43"/>
      <c r="O465" s="41">
        <v>0</v>
      </c>
      <c r="P465" s="42">
        <v>0</v>
      </c>
      <c r="Q465" s="43">
        <v>0</v>
      </c>
      <c r="R465" s="41">
        <v>1200</v>
      </c>
      <c r="S465" s="42">
        <v>1200</v>
      </c>
      <c r="T465" s="43">
        <v>1200</v>
      </c>
      <c r="U465" s="41">
        <v>1889</v>
      </c>
      <c r="V465" s="42">
        <v>0</v>
      </c>
      <c r="W465" s="43">
        <v>0</v>
      </c>
      <c r="X465" s="41">
        <v>0</v>
      </c>
      <c r="Y465" s="42">
        <v>0</v>
      </c>
      <c r="Z465" s="43">
        <v>0</v>
      </c>
      <c r="AA465" s="41"/>
      <c r="AB465" s="42"/>
      <c r="AC465" s="43"/>
      <c r="AD465" s="41"/>
      <c r="AE465" s="42"/>
      <c r="AF465" s="43"/>
      <c r="AG465" s="41"/>
      <c r="AH465" s="42"/>
      <c r="AI465" s="43"/>
      <c r="AK465" s="41">
        <f t="shared" si="171"/>
        <v>3089</v>
      </c>
      <c r="AL465" s="42">
        <f t="shared" si="171"/>
        <v>1200</v>
      </c>
      <c r="AM465" s="43">
        <f t="shared" si="171"/>
        <v>1200</v>
      </c>
      <c r="AT465" s="32">
        <f t="shared" si="172"/>
        <v>1</v>
      </c>
      <c r="AV465" s="23">
        <v>4</v>
      </c>
      <c r="AW465" s="23">
        <v>5</v>
      </c>
      <c r="AX465" s="23">
        <f t="shared" si="173"/>
        <v>1</v>
      </c>
    </row>
    <row r="466" spans="3:50" ht="15" customHeight="1" x14ac:dyDescent="0.3">
      <c r="C466" s="50" t="str">
        <f>IF(LEN(E465)&lt;1,"","Total: " &amp; LEFT(E465,LEN(E465)-21) &amp; "Municipalities")</f>
        <v>Total: uMgungundlovu Municipalities</v>
      </c>
      <c r="D466" s="51"/>
      <c r="E466" s="52"/>
      <c r="F466" s="53">
        <f t="shared" ref="F466:K466" si="174">SUM(F455:F465)</f>
        <v>0</v>
      </c>
      <c r="G466" s="54">
        <f t="shared" si="174"/>
        <v>0</v>
      </c>
      <c r="H466" s="55">
        <f t="shared" si="174"/>
        <v>0</v>
      </c>
      <c r="I466" s="53">
        <f t="shared" si="174"/>
        <v>0</v>
      </c>
      <c r="J466" s="54">
        <f t="shared" si="174"/>
        <v>0</v>
      </c>
      <c r="K466" s="55">
        <f t="shared" si="174"/>
        <v>0</v>
      </c>
      <c r="L466" s="53"/>
      <c r="M466" s="54"/>
      <c r="N466" s="55"/>
      <c r="O466" s="53">
        <f t="shared" ref="O466:W466" si="175">SUM(O455:O465)</f>
        <v>0</v>
      </c>
      <c r="P466" s="54">
        <f t="shared" si="175"/>
        <v>0</v>
      </c>
      <c r="Q466" s="55">
        <f t="shared" si="175"/>
        <v>0</v>
      </c>
      <c r="R466" s="53">
        <f t="shared" si="175"/>
        <v>17100</v>
      </c>
      <c r="S466" s="54">
        <f t="shared" si="175"/>
        <v>17500</v>
      </c>
      <c r="T466" s="55">
        <f t="shared" si="175"/>
        <v>18500</v>
      </c>
      <c r="U466" s="53">
        <f t="shared" si="175"/>
        <v>12940</v>
      </c>
      <c r="V466" s="54">
        <f t="shared" si="175"/>
        <v>0</v>
      </c>
      <c r="W466" s="55">
        <f t="shared" si="175"/>
        <v>0</v>
      </c>
      <c r="X466" s="53">
        <f>SUM(X455:X465)</f>
        <v>0</v>
      </c>
      <c r="Y466" s="54">
        <f>SUM(Y455:Y465)</f>
        <v>0</v>
      </c>
      <c r="Z466" s="55">
        <f>SUM(Z455:Z465)</f>
        <v>0</v>
      </c>
      <c r="AA466" s="53"/>
      <c r="AB466" s="54"/>
      <c r="AC466" s="55"/>
      <c r="AD466" s="53"/>
      <c r="AE466" s="54"/>
      <c r="AF466" s="55"/>
      <c r="AG466" s="53"/>
      <c r="AH466" s="54"/>
      <c r="AI466" s="55"/>
      <c r="AK466" s="53">
        <f>SUM(AK455:AK465)</f>
        <v>30040</v>
      </c>
      <c r="AL466" s="54">
        <f>SUM(AL455:AL465)</f>
        <v>17500</v>
      </c>
      <c r="AM466" s="55">
        <f>SUM(AM455:AM465)</f>
        <v>18500</v>
      </c>
      <c r="AT466" s="32">
        <f>IF(SUM(AT455:AT465)=0,0,1)</f>
        <v>1</v>
      </c>
    </row>
    <row r="467" spans="3:50" ht="15" customHeight="1" x14ac:dyDescent="0.3">
      <c r="C467" s="40"/>
      <c r="D467" s="34"/>
      <c r="E467" s="35"/>
      <c r="F467" s="41"/>
      <c r="G467" s="42"/>
      <c r="H467" s="43"/>
      <c r="I467" s="41"/>
      <c r="J467" s="42"/>
      <c r="K467" s="43"/>
      <c r="L467" s="41"/>
      <c r="M467" s="42"/>
      <c r="N467" s="43"/>
      <c r="O467" s="41"/>
      <c r="P467" s="42"/>
      <c r="Q467" s="43"/>
      <c r="R467" s="41"/>
      <c r="S467" s="42"/>
      <c r="T467" s="43"/>
      <c r="U467" s="41"/>
      <c r="V467" s="42"/>
      <c r="W467" s="43"/>
      <c r="X467" s="41"/>
      <c r="Y467" s="42"/>
      <c r="Z467" s="43"/>
      <c r="AA467" s="41"/>
      <c r="AB467" s="42"/>
      <c r="AC467" s="43"/>
      <c r="AD467" s="41"/>
      <c r="AE467" s="42"/>
      <c r="AF467" s="43"/>
      <c r="AG467" s="41"/>
      <c r="AH467" s="42"/>
      <c r="AI467" s="43"/>
      <c r="AK467" s="41"/>
      <c r="AL467" s="42"/>
      <c r="AM467" s="43"/>
      <c r="AT467" s="32">
        <f>IF(AT466=0,0,1)</f>
        <v>1</v>
      </c>
    </row>
    <row r="468" spans="3:50" ht="15" customHeight="1" x14ac:dyDescent="0.3">
      <c r="C468" s="40" t="s">
        <v>22</v>
      </c>
      <c r="D468" s="34" t="s">
        <v>720</v>
      </c>
      <c r="E468" s="35" t="s">
        <v>939</v>
      </c>
      <c r="F468" s="41">
        <v>0</v>
      </c>
      <c r="G468" s="42">
        <v>0</v>
      </c>
      <c r="H468" s="43">
        <v>0</v>
      </c>
      <c r="I468" s="41">
        <v>0</v>
      </c>
      <c r="J468" s="42">
        <v>0</v>
      </c>
      <c r="K468" s="43">
        <v>0</v>
      </c>
      <c r="L468" s="41"/>
      <c r="M468" s="42"/>
      <c r="N468" s="43"/>
      <c r="O468" s="41">
        <v>0</v>
      </c>
      <c r="P468" s="42">
        <v>0</v>
      </c>
      <c r="Q468" s="43">
        <v>0</v>
      </c>
      <c r="R468" s="41">
        <v>1800</v>
      </c>
      <c r="S468" s="42">
        <v>1900</v>
      </c>
      <c r="T468" s="43">
        <v>2100</v>
      </c>
      <c r="U468" s="41">
        <v>2657</v>
      </c>
      <c r="V468" s="42">
        <v>0</v>
      </c>
      <c r="W468" s="43">
        <v>0</v>
      </c>
      <c r="X468" s="41">
        <v>0</v>
      </c>
      <c r="Y468" s="42">
        <v>0</v>
      </c>
      <c r="Z468" s="43">
        <v>0</v>
      </c>
      <c r="AA468" s="41"/>
      <c r="AB468" s="42"/>
      <c r="AC468" s="43"/>
      <c r="AD468" s="41"/>
      <c r="AE468" s="42"/>
      <c r="AF468" s="43"/>
      <c r="AG468" s="41"/>
      <c r="AH468" s="42"/>
      <c r="AI468" s="43"/>
      <c r="AK468" s="41">
        <f t="shared" ref="AK468:AM478" si="176">F468+I468+L468+O468+R468+U468+X468+AA468+AD468+AG468</f>
        <v>4457</v>
      </c>
      <c r="AL468" s="42">
        <f t="shared" si="176"/>
        <v>1900</v>
      </c>
      <c r="AM468" s="43">
        <f t="shared" si="176"/>
        <v>2100</v>
      </c>
      <c r="AT468" s="32">
        <f t="shared" ref="AT468:AT478" si="177">IF(LEN(E468)&lt;2,0,1)</f>
        <v>1</v>
      </c>
      <c r="AV468" s="23">
        <v>4</v>
      </c>
      <c r="AW468" s="23">
        <v>6</v>
      </c>
      <c r="AX468" s="23">
        <v>1</v>
      </c>
    </row>
    <row r="469" spans="3:50" x14ac:dyDescent="0.3">
      <c r="C469" s="40" t="s">
        <v>22</v>
      </c>
      <c r="D469" s="34" t="s">
        <v>721</v>
      </c>
      <c r="E469" s="35" t="s">
        <v>949</v>
      </c>
      <c r="F469" s="41">
        <v>0</v>
      </c>
      <c r="G469" s="42">
        <v>0</v>
      </c>
      <c r="H469" s="43">
        <v>0</v>
      </c>
      <c r="I469" s="41">
        <v>0</v>
      </c>
      <c r="J469" s="42">
        <v>0</v>
      </c>
      <c r="K469" s="43">
        <v>0</v>
      </c>
      <c r="L469" s="41"/>
      <c r="M469" s="42"/>
      <c r="N469" s="43"/>
      <c r="O469" s="41">
        <v>0</v>
      </c>
      <c r="P469" s="42">
        <v>0</v>
      </c>
      <c r="Q469" s="43">
        <v>0</v>
      </c>
      <c r="R469" s="41">
        <v>3500</v>
      </c>
      <c r="S469" s="42">
        <v>3500</v>
      </c>
      <c r="T469" s="43">
        <v>3500</v>
      </c>
      <c r="U469" s="41">
        <v>1807</v>
      </c>
      <c r="V469" s="42">
        <v>0</v>
      </c>
      <c r="W469" s="43">
        <v>0</v>
      </c>
      <c r="X469" s="41">
        <v>0</v>
      </c>
      <c r="Y469" s="42">
        <v>0</v>
      </c>
      <c r="Z469" s="43">
        <v>0</v>
      </c>
      <c r="AA469" s="41"/>
      <c r="AB469" s="42"/>
      <c r="AC469" s="43"/>
      <c r="AD469" s="41"/>
      <c r="AE469" s="42"/>
      <c r="AF469" s="43"/>
      <c r="AG469" s="41"/>
      <c r="AH469" s="42"/>
      <c r="AI469" s="43"/>
      <c r="AK469" s="41">
        <f t="shared" si="176"/>
        <v>5307</v>
      </c>
      <c r="AL469" s="42">
        <f t="shared" si="176"/>
        <v>3500</v>
      </c>
      <c r="AM469" s="43">
        <f t="shared" si="176"/>
        <v>3500</v>
      </c>
      <c r="AT469" s="32">
        <f t="shared" si="177"/>
        <v>1</v>
      </c>
      <c r="AV469" s="23">
        <v>4</v>
      </c>
      <c r="AW469" s="23">
        <v>6</v>
      </c>
      <c r="AX469" s="23">
        <f>IF(AW469=AW468,AX468+1,1)</f>
        <v>2</v>
      </c>
    </row>
    <row r="470" spans="3:50" x14ac:dyDescent="0.3">
      <c r="C470" s="40" t="s">
        <v>22</v>
      </c>
      <c r="D470" s="34" t="s">
        <v>722</v>
      </c>
      <c r="E470" s="35" t="s">
        <v>947</v>
      </c>
      <c r="F470" s="41">
        <v>0</v>
      </c>
      <c r="G470" s="42">
        <v>0</v>
      </c>
      <c r="H470" s="43">
        <v>0</v>
      </c>
      <c r="I470" s="41">
        <v>0</v>
      </c>
      <c r="J470" s="42">
        <v>0</v>
      </c>
      <c r="K470" s="43">
        <v>0</v>
      </c>
      <c r="L470" s="41"/>
      <c r="M470" s="42"/>
      <c r="N470" s="43"/>
      <c r="O470" s="41">
        <v>4000</v>
      </c>
      <c r="P470" s="42">
        <v>5500</v>
      </c>
      <c r="Q470" s="43">
        <v>6000</v>
      </c>
      <c r="R470" s="41">
        <v>2000</v>
      </c>
      <c r="S470" s="42">
        <v>2000</v>
      </c>
      <c r="T470" s="43">
        <v>2200</v>
      </c>
      <c r="U470" s="41">
        <v>2471</v>
      </c>
      <c r="V470" s="42">
        <v>0</v>
      </c>
      <c r="W470" s="43">
        <v>0</v>
      </c>
      <c r="X470" s="41">
        <v>0</v>
      </c>
      <c r="Y470" s="42">
        <v>0</v>
      </c>
      <c r="Z470" s="43">
        <v>0</v>
      </c>
      <c r="AA470" s="41"/>
      <c r="AB470" s="42"/>
      <c r="AC470" s="43"/>
      <c r="AD470" s="41"/>
      <c r="AE470" s="42"/>
      <c r="AF470" s="43"/>
      <c r="AG470" s="41"/>
      <c r="AH470" s="42"/>
      <c r="AI470" s="43"/>
      <c r="AK470" s="41">
        <f t="shared" si="176"/>
        <v>8471</v>
      </c>
      <c r="AL470" s="42">
        <f t="shared" si="176"/>
        <v>7500</v>
      </c>
      <c r="AM470" s="43">
        <f t="shared" si="176"/>
        <v>8200</v>
      </c>
      <c r="AT470" s="32">
        <f t="shared" si="177"/>
        <v>1</v>
      </c>
      <c r="AV470" s="23">
        <v>4</v>
      </c>
      <c r="AW470" s="23">
        <v>6</v>
      </c>
      <c r="AX470" s="23">
        <f t="shared" ref="AX470:AX478" si="178">IF(AW470=AW469,AX469+1,1)</f>
        <v>3</v>
      </c>
    </row>
    <row r="471" spans="3:50" hidden="1" x14ac:dyDescent="0.3">
      <c r="C471" s="40" t="s">
        <v>22</v>
      </c>
      <c r="D471" s="34" t="s">
        <v>2</v>
      </c>
      <c r="E471" s="35" t="s">
        <v>2</v>
      </c>
      <c r="F471" s="41">
        <v>0</v>
      </c>
      <c r="G471" s="42">
        <v>0</v>
      </c>
      <c r="H471" s="43">
        <v>0</v>
      </c>
      <c r="I471" s="41">
        <v>0</v>
      </c>
      <c r="J471" s="42">
        <v>0</v>
      </c>
      <c r="K471" s="43">
        <v>0</v>
      </c>
      <c r="L471" s="41">
        <v>0</v>
      </c>
      <c r="M471" s="42">
        <v>0</v>
      </c>
      <c r="N471" s="43">
        <v>0</v>
      </c>
      <c r="O471" s="41">
        <v>0</v>
      </c>
      <c r="P471" s="42">
        <v>0</v>
      </c>
      <c r="Q471" s="43">
        <v>0</v>
      </c>
      <c r="R471" s="41">
        <v>0</v>
      </c>
      <c r="S471" s="42">
        <v>0</v>
      </c>
      <c r="T471" s="43">
        <v>0</v>
      </c>
      <c r="U471" s="41">
        <v>0</v>
      </c>
      <c r="V471" s="42">
        <v>0</v>
      </c>
      <c r="W471" s="43">
        <v>0</v>
      </c>
      <c r="X471" s="41">
        <v>0</v>
      </c>
      <c r="Y471" s="42">
        <v>0</v>
      </c>
      <c r="Z471" s="43">
        <v>0</v>
      </c>
      <c r="AA471" s="41"/>
      <c r="AB471" s="42"/>
      <c r="AC471" s="43"/>
      <c r="AD471" s="41"/>
      <c r="AE471" s="42"/>
      <c r="AF471" s="43"/>
      <c r="AG471" s="41"/>
      <c r="AH471" s="42"/>
      <c r="AI471" s="43"/>
      <c r="AK471" s="41">
        <f t="shared" si="176"/>
        <v>0</v>
      </c>
      <c r="AL471" s="42">
        <f t="shared" si="176"/>
        <v>0</v>
      </c>
      <c r="AM471" s="43">
        <f t="shared" si="176"/>
        <v>0</v>
      </c>
      <c r="AT471" s="32">
        <f t="shared" si="177"/>
        <v>0</v>
      </c>
      <c r="AV471" s="23">
        <v>4</v>
      </c>
      <c r="AW471" s="23">
        <v>6</v>
      </c>
      <c r="AX471" s="23">
        <f t="shared" si="178"/>
        <v>4</v>
      </c>
    </row>
    <row r="472" spans="3:50" hidden="1" x14ac:dyDescent="0.3">
      <c r="C472" s="40" t="s">
        <v>22</v>
      </c>
      <c r="D472" s="34" t="s">
        <v>2</v>
      </c>
      <c r="E472" s="35" t="s">
        <v>2</v>
      </c>
      <c r="F472" s="41">
        <v>0</v>
      </c>
      <c r="G472" s="42">
        <v>0</v>
      </c>
      <c r="H472" s="43">
        <v>0</v>
      </c>
      <c r="I472" s="41">
        <v>0</v>
      </c>
      <c r="J472" s="42">
        <v>0</v>
      </c>
      <c r="K472" s="43">
        <v>0</v>
      </c>
      <c r="L472" s="41">
        <v>0</v>
      </c>
      <c r="M472" s="42">
        <v>0</v>
      </c>
      <c r="N472" s="43">
        <v>0</v>
      </c>
      <c r="O472" s="41">
        <v>0</v>
      </c>
      <c r="P472" s="42">
        <v>0</v>
      </c>
      <c r="Q472" s="43">
        <v>0</v>
      </c>
      <c r="R472" s="41">
        <v>0</v>
      </c>
      <c r="S472" s="42">
        <v>0</v>
      </c>
      <c r="T472" s="43">
        <v>0</v>
      </c>
      <c r="U472" s="41">
        <v>0</v>
      </c>
      <c r="V472" s="42">
        <v>0</v>
      </c>
      <c r="W472" s="43">
        <v>0</v>
      </c>
      <c r="X472" s="41">
        <v>0</v>
      </c>
      <c r="Y472" s="42">
        <v>0</v>
      </c>
      <c r="Z472" s="43">
        <v>0</v>
      </c>
      <c r="AA472" s="41"/>
      <c r="AB472" s="42"/>
      <c r="AC472" s="43"/>
      <c r="AD472" s="41"/>
      <c r="AE472" s="42"/>
      <c r="AF472" s="43"/>
      <c r="AG472" s="41"/>
      <c r="AH472" s="42"/>
      <c r="AI472" s="43"/>
      <c r="AK472" s="41">
        <f t="shared" si="176"/>
        <v>0</v>
      </c>
      <c r="AL472" s="42">
        <f t="shared" si="176"/>
        <v>0</v>
      </c>
      <c r="AM472" s="43">
        <f t="shared" si="176"/>
        <v>0</v>
      </c>
      <c r="AT472" s="32">
        <f t="shared" si="177"/>
        <v>0</v>
      </c>
      <c r="AV472" s="23">
        <v>4</v>
      </c>
      <c r="AW472" s="23">
        <v>6</v>
      </c>
      <c r="AX472" s="23">
        <f t="shared" si="178"/>
        <v>5</v>
      </c>
    </row>
    <row r="473" spans="3:50" hidden="1" x14ac:dyDescent="0.3">
      <c r="C473" s="40" t="s">
        <v>22</v>
      </c>
      <c r="D473" s="34" t="s">
        <v>2</v>
      </c>
      <c r="E473" s="35" t="s">
        <v>2</v>
      </c>
      <c r="F473" s="41">
        <v>0</v>
      </c>
      <c r="G473" s="42">
        <v>0</v>
      </c>
      <c r="H473" s="43">
        <v>0</v>
      </c>
      <c r="I473" s="41">
        <v>0</v>
      </c>
      <c r="J473" s="42">
        <v>0</v>
      </c>
      <c r="K473" s="43">
        <v>0</v>
      </c>
      <c r="L473" s="41">
        <v>0</v>
      </c>
      <c r="M473" s="42">
        <v>0</v>
      </c>
      <c r="N473" s="43">
        <v>0</v>
      </c>
      <c r="O473" s="41">
        <v>0</v>
      </c>
      <c r="P473" s="42">
        <v>0</v>
      </c>
      <c r="Q473" s="43">
        <v>0</v>
      </c>
      <c r="R473" s="41">
        <v>0</v>
      </c>
      <c r="S473" s="42">
        <v>0</v>
      </c>
      <c r="T473" s="43">
        <v>0</v>
      </c>
      <c r="U473" s="41">
        <v>0</v>
      </c>
      <c r="V473" s="42">
        <v>0</v>
      </c>
      <c r="W473" s="43">
        <v>0</v>
      </c>
      <c r="X473" s="41">
        <v>0</v>
      </c>
      <c r="Y473" s="42">
        <v>0</v>
      </c>
      <c r="Z473" s="43">
        <v>0</v>
      </c>
      <c r="AA473" s="41"/>
      <c r="AB473" s="42"/>
      <c r="AC473" s="43"/>
      <c r="AD473" s="41"/>
      <c r="AE473" s="42"/>
      <c r="AF473" s="43"/>
      <c r="AG473" s="41"/>
      <c r="AH473" s="42"/>
      <c r="AI473" s="43"/>
      <c r="AK473" s="41">
        <f t="shared" si="176"/>
        <v>0</v>
      </c>
      <c r="AL473" s="42">
        <f t="shared" si="176"/>
        <v>0</v>
      </c>
      <c r="AM473" s="43">
        <f t="shared" si="176"/>
        <v>0</v>
      </c>
      <c r="AT473" s="32">
        <f t="shared" si="177"/>
        <v>0</v>
      </c>
      <c r="AV473" s="23">
        <v>4</v>
      </c>
      <c r="AW473" s="23">
        <v>6</v>
      </c>
      <c r="AX473" s="23">
        <f t="shared" si="178"/>
        <v>6</v>
      </c>
    </row>
    <row r="474" spans="3:50" hidden="1" x14ac:dyDescent="0.3">
      <c r="C474" s="40" t="s">
        <v>22</v>
      </c>
      <c r="D474" s="34" t="s">
        <v>2</v>
      </c>
      <c r="E474" s="35" t="s">
        <v>2</v>
      </c>
      <c r="F474" s="41">
        <v>0</v>
      </c>
      <c r="G474" s="42">
        <v>0</v>
      </c>
      <c r="H474" s="43">
        <v>0</v>
      </c>
      <c r="I474" s="41">
        <v>0</v>
      </c>
      <c r="J474" s="42">
        <v>0</v>
      </c>
      <c r="K474" s="43">
        <v>0</v>
      </c>
      <c r="L474" s="41">
        <v>0</v>
      </c>
      <c r="M474" s="42">
        <v>0</v>
      </c>
      <c r="N474" s="43">
        <v>0</v>
      </c>
      <c r="O474" s="41">
        <v>0</v>
      </c>
      <c r="P474" s="42">
        <v>0</v>
      </c>
      <c r="Q474" s="43">
        <v>0</v>
      </c>
      <c r="R474" s="41">
        <v>0</v>
      </c>
      <c r="S474" s="42">
        <v>0</v>
      </c>
      <c r="T474" s="43">
        <v>0</v>
      </c>
      <c r="U474" s="41">
        <v>0</v>
      </c>
      <c r="V474" s="42">
        <v>0</v>
      </c>
      <c r="W474" s="43">
        <v>0</v>
      </c>
      <c r="X474" s="41">
        <v>0</v>
      </c>
      <c r="Y474" s="42">
        <v>0</v>
      </c>
      <c r="Z474" s="43">
        <v>0</v>
      </c>
      <c r="AA474" s="41"/>
      <c r="AB474" s="42"/>
      <c r="AC474" s="43"/>
      <c r="AD474" s="41"/>
      <c r="AE474" s="42"/>
      <c r="AF474" s="43"/>
      <c r="AG474" s="41"/>
      <c r="AH474" s="42"/>
      <c r="AI474" s="43"/>
      <c r="AK474" s="41">
        <f t="shared" si="176"/>
        <v>0</v>
      </c>
      <c r="AL474" s="42">
        <f t="shared" si="176"/>
        <v>0</v>
      </c>
      <c r="AM474" s="43">
        <f t="shared" si="176"/>
        <v>0</v>
      </c>
      <c r="AT474" s="32">
        <f t="shared" si="177"/>
        <v>0</v>
      </c>
      <c r="AV474" s="23">
        <v>4</v>
      </c>
      <c r="AW474" s="23">
        <v>6</v>
      </c>
      <c r="AX474" s="23">
        <f t="shared" si="178"/>
        <v>7</v>
      </c>
    </row>
    <row r="475" spans="3:50" hidden="1" x14ac:dyDescent="0.3">
      <c r="C475" s="40" t="s">
        <v>22</v>
      </c>
      <c r="D475" s="34" t="s">
        <v>2</v>
      </c>
      <c r="E475" s="35" t="s">
        <v>2</v>
      </c>
      <c r="F475" s="41">
        <v>0</v>
      </c>
      <c r="G475" s="42">
        <v>0</v>
      </c>
      <c r="H475" s="43">
        <v>0</v>
      </c>
      <c r="I475" s="41">
        <v>0</v>
      </c>
      <c r="J475" s="42">
        <v>0</v>
      </c>
      <c r="K475" s="43">
        <v>0</v>
      </c>
      <c r="L475" s="41">
        <v>0</v>
      </c>
      <c r="M475" s="42">
        <v>0</v>
      </c>
      <c r="N475" s="43">
        <v>0</v>
      </c>
      <c r="O475" s="41">
        <v>0</v>
      </c>
      <c r="P475" s="42">
        <v>0</v>
      </c>
      <c r="Q475" s="43">
        <v>0</v>
      </c>
      <c r="R475" s="41">
        <v>0</v>
      </c>
      <c r="S475" s="42">
        <v>0</v>
      </c>
      <c r="T475" s="43">
        <v>0</v>
      </c>
      <c r="U475" s="41">
        <v>0</v>
      </c>
      <c r="V475" s="42">
        <v>0</v>
      </c>
      <c r="W475" s="43">
        <v>0</v>
      </c>
      <c r="X475" s="41">
        <v>0</v>
      </c>
      <c r="Y475" s="42">
        <v>0</v>
      </c>
      <c r="Z475" s="43">
        <v>0</v>
      </c>
      <c r="AA475" s="41"/>
      <c r="AB475" s="42"/>
      <c r="AC475" s="43"/>
      <c r="AD475" s="41"/>
      <c r="AE475" s="42"/>
      <c r="AF475" s="43"/>
      <c r="AG475" s="41"/>
      <c r="AH475" s="42"/>
      <c r="AI475" s="43"/>
      <c r="AK475" s="41">
        <f t="shared" si="176"/>
        <v>0</v>
      </c>
      <c r="AL475" s="42">
        <f t="shared" si="176"/>
        <v>0</v>
      </c>
      <c r="AM475" s="43">
        <f t="shared" si="176"/>
        <v>0</v>
      </c>
      <c r="AT475" s="32">
        <f t="shared" si="177"/>
        <v>0</v>
      </c>
      <c r="AV475" s="23">
        <v>4</v>
      </c>
      <c r="AW475" s="23">
        <v>6</v>
      </c>
      <c r="AX475" s="23">
        <f t="shared" si="178"/>
        <v>8</v>
      </c>
    </row>
    <row r="476" spans="3:50" hidden="1" x14ac:dyDescent="0.3">
      <c r="C476" s="40" t="s">
        <v>22</v>
      </c>
      <c r="D476" s="34" t="s">
        <v>2</v>
      </c>
      <c r="E476" s="35" t="s">
        <v>2</v>
      </c>
      <c r="F476" s="41">
        <v>0</v>
      </c>
      <c r="G476" s="42">
        <v>0</v>
      </c>
      <c r="H476" s="43">
        <v>0</v>
      </c>
      <c r="I476" s="41">
        <v>0</v>
      </c>
      <c r="J476" s="42">
        <v>0</v>
      </c>
      <c r="K476" s="43">
        <v>0</v>
      </c>
      <c r="L476" s="41">
        <v>0</v>
      </c>
      <c r="M476" s="42">
        <v>0</v>
      </c>
      <c r="N476" s="43">
        <v>0</v>
      </c>
      <c r="O476" s="41">
        <v>0</v>
      </c>
      <c r="P476" s="42">
        <v>0</v>
      </c>
      <c r="Q476" s="43">
        <v>0</v>
      </c>
      <c r="R476" s="41">
        <v>0</v>
      </c>
      <c r="S476" s="42">
        <v>0</v>
      </c>
      <c r="T476" s="43">
        <v>0</v>
      </c>
      <c r="U476" s="41">
        <v>0</v>
      </c>
      <c r="V476" s="42">
        <v>0</v>
      </c>
      <c r="W476" s="43">
        <v>0</v>
      </c>
      <c r="X476" s="41">
        <v>0</v>
      </c>
      <c r="Y476" s="42">
        <v>0</v>
      </c>
      <c r="Z476" s="43">
        <v>0</v>
      </c>
      <c r="AA476" s="41"/>
      <c r="AB476" s="42"/>
      <c r="AC476" s="43"/>
      <c r="AD476" s="41"/>
      <c r="AE476" s="42"/>
      <c r="AF476" s="43"/>
      <c r="AG476" s="41"/>
      <c r="AH476" s="42"/>
      <c r="AI476" s="43"/>
      <c r="AK476" s="41">
        <f t="shared" si="176"/>
        <v>0</v>
      </c>
      <c r="AL476" s="42">
        <f t="shared" si="176"/>
        <v>0</v>
      </c>
      <c r="AM476" s="43">
        <f t="shared" si="176"/>
        <v>0</v>
      </c>
      <c r="AT476" s="32">
        <f t="shared" si="177"/>
        <v>0</v>
      </c>
      <c r="AV476" s="23">
        <v>4</v>
      </c>
      <c r="AW476" s="23">
        <v>6</v>
      </c>
      <c r="AX476" s="23">
        <f t="shared" si="178"/>
        <v>9</v>
      </c>
    </row>
    <row r="477" spans="3:50" hidden="1" x14ac:dyDescent="0.3">
      <c r="C477" s="40" t="s">
        <v>22</v>
      </c>
      <c r="D477" s="34" t="s">
        <v>2</v>
      </c>
      <c r="E477" s="35" t="s">
        <v>2</v>
      </c>
      <c r="F477" s="41">
        <v>0</v>
      </c>
      <c r="G477" s="42">
        <v>0</v>
      </c>
      <c r="H477" s="43">
        <v>0</v>
      </c>
      <c r="I477" s="41">
        <v>0</v>
      </c>
      <c r="J477" s="42">
        <v>0</v>
      </c>
      <c r="K477" s="43">
        <v>0</v>
      </c>
      <c r="L477" s="41">
        <v>0</v>
      </c>
      <c r="M477" s="42">
        <v>0</v>
      </c>
      <c r="N477" s="43">
        <v>0</v>
      </c>
      <c r="O477" s="41">
        <v>0</v>
      </c>
      <c r="P477" s="42">
        <v>0</v>
      </c>
      <c r="Q477" s="43">
        <v>0</v>
      </c>
      <c r="R477" s="41">
        <v>0</v>
      </c>
      <c r="S477" s="42">
        <v>0</v>
      </c>
      <c r="T477" s="43">
        <v>0</v>
      </c>
      <c r="U477" s="41">
        <v>0</v>
      </c>
      <c r="V477" s="42">
        <v>0</v>
      </c>
      <c r="W477" s="43">
        <v>0</v>
      </c>
      <c r="X477" s="41">
        <v>0</v>
      </c>
      <c r="Y477" s="42">
        <v>0</v>
      </c>
      <c r="Z477" s="43">
        <v>0</v>
      </c>
      <c r="AA477" s="41"/>
      <c r="AB477" s="42"/>
      <c r="AC477" s="43"/>
      <c r="AD477" s="41"/>
      <c r="AE477" s="42"/>
      <c r="AF477" s="43"/>
      <c r="AG477" s="41"/>
      <c r="AH477" s="42"/>
      <c r="AI477" s="43"/>
      <c r="AK477" s="41">
        <f t="shared" si="176"/>
        <v>0</v>
      </c>
      <c r="AL477" s="42">
        <f t="shared" si="176"/>
        <v>0</v>
      </c>
      <c r="AM477" s="43">
        <f t="shared" si="176"/>
        <v>0</v>
      </c>
      <c r="AT477" s="32">
        <f t="shared" si="177"/>
        <v>0</v>
      </c>
      <c r="AV477" s="23">
        <v>4</v>
      </c>
      <c r="AW477" s="23">
        <v>6</v>
      </c>
      <c r="AX477" s="23">
        <f t="shared" si="178"/>
        <v>10</v>
      </c>
    </row>
    <row r="478" spans="3:50" x14ac:dyDescent="0.3">
      <c r="C478" s="40" t="s">
        <v>23</v>
      </c>
      <c r="D478" s="34" t="s">
        <v>723</v>
      </c>
      <c r="E478" s="35" t="s">
        <v>946</v>
      </c>
      <c r="F478" s="41">
        <v>0</v>
      </c>
      <c r="G478" s="42">
        <v>0</v>
      </c>
      <c r="H478" s="43">
        <v>0</v>
      </c>
      <c r="I478" s="41">
        <v>0</v>
      </c>
      <c r="J478" s="42">
        <v>0</v>
      </c>
      <c r="K478" s="43">
        <v>0</v>
      </c>
      <c r="L478" s="41"/>
      <c r="M478" s="42"/>
      <c r="N478" s="43"/>
      <c r="O478" s="41">
        <v>0</v>
      </c>
      <c r="P478" s="42">
        <v>0</v>
      </c>
      <c r="Q478" s="43">
        <v>0</v>
      </c>
      <c r="R478" s="41">
        <v>2000</v>
      </c>
      <c r="S478" s="42">
        <v>2000</v>
      </c>
      <c r="T478" s="43">
        <v>2200</v>
      </c>
      <c r="U478" s="41">
        <v>1685</v>
      </c>
      <c r="V478" s="42">
        <v>0</v>
      </c>
      <c r="W478" s="43">
        <v>0</v>
      </c>
      <c r="X478" s="41">
        <v>0</v>
      </c>
      <c r="Y478" s="42">
        <v>0</v>
      </c>
      <c r="Z478" s="43">
        <v>0</v>
      </c>
      <c r="AA478" s="41"/>
      <c r="AB478" s="42"/>
      <c r="AC478" s="43"/>
      <c r="AD478" s="41"/>
      <c r="AE478" s="42"/>
      <c r="AF478" s="43"/>
      <c r="AG478" s="41"/>
      <c r="AH478" s="42"/>
      <c r="AI478" s="43"/>
      <c r="AK478" s="41">
        <f t="shared" si="176"/>
        <v>3685</v>
      </c>
      <c r="AL478" s="42">
        <f t="shared" si="176"/>
        <v>2000</v>
      </c>
      <c r="AM478" s="43">
        <f t="shared" si="176"/>
        <v>2200</v>
      </c>
      <c r="AT478" s="32">
        <f t="shared" si="177"/>
        <v>1</v>
      </c>
      <c r="AV478" s="23">
        <v>4</v>
      </c>
      <c r="AW478" s="23">
        <v>7</v>
      </c>
      <c r="AX478" s="23">
        <f t="shared" si="178"/>
        <v>1</v>
      </c>
    </row>
    <row r="479" spans="3:50" ht="15" customHeight="1" x14ac:dyDescent="0.3">
      <c r="C479" s="50" t="str">
        <f>IF(LEN(E478)&lt;1,"","Total: " &amp; LEFT(E478,LEN(E478)-21) &amp; "Municipalities")</f>
        <v>Total: uThukela Municipalities</v>
      </c>
      <c r="D479" s="51"/>
      <c r="E479" s="52"/>
      <c r="F479" s="53">
        <f t="shared" ref="F479:K479" si="179">SUM(F468:F478)</f>
        <v>0</v>
      </c>
      <c r="G479" s="54">
        <f t="shared" si="179"/>
        <v>0</v>
      </c>
      <c r="H479" s="55">
        <f t="shared" si="179"/>
        <v>0</v>
      </c>
      <c r="I479" s="53">
        <f t="shared" si="179"/>
        <v>0</v>
      </c>
      <c r="J479" s="54">
        <f t="shared" si="179"/>
        <v>0</v>
      </c>
      <c r="K479" s="55">
        <f t="shared" si="179"/>
        <v>0</v>
      </c>
      <c r="L479" s="53"/>
      <c r="M479" s="54"/>
      <c r="N479" s="55"/>
      <c r="O479" s="53">
        <f t="shared" ref="O479:W479" si="180">SUM(O468:O478)</f>
        <v>4000</v>
      </c>
      <c r="P479" s="54">
        <f t="shared" si="180"/>
        <v>5500</v>
      </c>
      <c r="Q479" s="55">
        <f t="shared" si="180"/>
        <v>6000</v>
      </c>
      <c r="R479" s="53">
        <f t="shared" si="180"/>
        <v>9300</v>
      </c>
      <c r="S479" s="54">
        <f t="shared" si="180"/>
        <v>9400</v>
      </c>
      <c r="T479" s="55">
        <f t="shared" si="180"/>
        <v>10000</v>
      </c>
      <c r="U479" s="53">
        <f t="shared" si="180"/>
        <v>8620</v>
      </c>
      <c r="V479" s="54">
        <f t="shared" si="180"/>
        <v>0</v>
      </c>
      <c r="W479" s="55">
        <f t="shared" si="180"/>
        <v>0</v>
      </c>
      <c r="X479" s="53">
        <f>SUM(X468:X478)</f>
        <v>0</v>
      </c>
      <c r="Y479" s="54">
        <f>SUM(Y468:Y478)</f>
        <v>0</v>
      </c>
      <c r="Z479" s="55">
        <f>SUM(Z468:Z478)</f>
        <v>0</v>
      </c>
      <c r="AA479" s="53"/>
      <c r="AB479" s="54"/>
      <c r="AC479" s="55"/>
      <c r="AD479" s="53"/>
      <c r="AE479" s="54"/>
      <c r="AF479" s="55"/>
      <c r="AG479" s="53"/>
      <c r="AH479" s="54"/>
      <c r="AI479" s="55"/>
      <c r="AK479" s="53">
        <f>SUM(AK468:AK478)</f>
        <v>21920</v>
      </c>
      <c r="AL479" s="54">
        <f>SUM(AL468:AL478)</f>
        <v>14900</v>
      </c>
      <c r="AM479" s="55">
        <f>SUM(AM468:AM478)</f>
        <v>16000</v>
      </c>
      <c r="AT479" s="32">
        <f>IF(SUM(AT468:AT478)=0,0,1)</f>
        <v>1</v>
      </c>
    </row>
    <row r="480" spans="3:50" ht="15" customHeight="1" x14ac:dyDescent="0.3">
      <c r="C480" s="40"/>
      <c r="D480" s="34"/>
      <c r="E480" s="35"/>
      <c r="F480" s="41"/>
      <c r="G480" s="42"/>
      <c r="H480" s="43"/>
      <c r="I480" s="41"/>
      <c r="J480" s="42"/>
      <c r="K480" s="43"/>
      <c r="L480" s="41"/>
      <c r="M480" s="42"/>
      <c r="N480" s="43"/>
      <c r="O480" s="41"/>
      <c r="P480" s="42"/>
      <c r="Q480" s="43"/>
      <c r="R480" s="41"/>
      <c r="S480" s="42"/>
      <c r="T480" s="43"/>
      <c r="U480" s="41"/>
      <c r="V480" s="42"/>
      <c r="W480" s="43"/>
      <c r="X480" s="41"/>
      <c r="Y480" s="42"/>
      <c r="Z480" s="43"/>
      <c r="AA480" s="41"/>
      <c r="AB480" s="42"/>
      <c r="AC480" s="43"/>
      <c r="AD480" s="41"/>
      <c r="AE480" s="42"/>
      <c r="AF480" s="43"/>
      <c r="AG480" s="41"/>
      <c r="AH480" s="42"/>
      <c r="AI480" s="43"/>
      <c r="AK480" s="41"/>
      <c r="AL480" s="42"/>
      <c r="AM480" s="43"/>
      <c r="AT480" s="32">
        <f>IF(AT479=0,0,1)</f>
        <v>1</v>
      </c>
    </row>
    <row r="481" spans="3:50" ht="15" customHeight="1" x14ac:dyDescent="0.3">
      <c r="C481" s="40" t="s">
        <v>22</v>
      </c>
      <c r="D481" s="34" t="s">
        <v>724</v>
      </c>
      <c r="E481" s="35" t="s">
        <v>950</v>
      </c>
      <c r="F481" s="41">
        <v>0</v>
      </c>
      <c r="G481" s="42">
        <v>0</v>
      </c>
      <c r="H481" s="43">
        <v>0</v>
      </c>
      <c r="I481" s="41">
        <v>0</v>
      </c>
      <c r="J481" s="42">
        <v>0</v>
      </c>
      <c r="K481" s="43">
        <v>0</v>
      </c>
      <c r="L481" s="41"/>
      <c r="M481" s="42"/>
      <c r="N481" s="43"/>
      <c r="O481" s="41">
        <v>0</v>
      </c>
      <c r="P481" s="42">
        <v>0</v>
      </c>
      <c r="Q481" s="43">
        <v>0</v>
      </c>
      <c r="R481" s="41">
        <v>2000</v>
      </c>
      <c r="S481" s="42">
        <v>2000</v>
      </c>
      <c r="T481" s="43">
        <v>2200</v>
      </c>
      <c r="U481" s="41">
        <v>1561</v>
      </c>
      <c r="V481" s="42">
        <v>0</v>
      </c>
      <c r="W481" s="43">
        <v>0</v>
      </c>
      <c r="X481" s="41">
        <v>0</v>
      </c>
      <c r="Y481" s="42">
        <v>0</v>
      </c>
      <c r="Z481" s="43">
        <v>0</v>
      </c>
      <c r="AA481" s="41"/>
      <c r="AB481" s="42"/>
      <c r="AC481" s="43"/>
      <c r="AD481" s="41"/>
      <c r="AE481" s="42"/>
      <c r="AF481" s="43"/>
      <c r="AG481" s="41"/>
      <c r="AH481" s="42"/>
      <c r="AI481" s="43"/>
      <c r="AK481" s="41">
        <f t="shared" ref="AK481:AM491" si="181">F481+I481+L481+O481+R481+U481+X481+AA481+AD481+AG481</f>
        <v>3561</v>
      </c>
      <c r="AL481" s="42">
        <f t="shared" si="181"/>
        <v>2000</v>
      </c>
      <c r="AM481" s="43">
        <f t="shared" si="181"/>
        <v>2200</v>
      </c>
      <c r="AT481" s="32">
        <f t="shared" ref="AT481:AT491" si="182">IF(LEN(E481)&lt;2,0,1)</f>
        <v>1</v>
      </c>
      <c r="AV481" s="23">
        <v>4</v>
      </c>
      <c r="AW481" s="23">
        <v>8</v>
      </c>
      <c r="AX481" s="23">
        <v>1</v>
      </c>
    </row>
    <row r="482" spans="3:50" ht="15" customHeight="1" x14ac:dyDescent="0.3">
      <c r="C482" s="40" t="s">
        <v>22</v>
      </c>
      <c r="D482" s="34" t="s">
        <v>725</v>
      </c>
      <c r="E482" s="35" t="s">
        <v>948</v>
      </c>
      <c r="F482" s="41">
        <v>0</v>
      </c>
      <c r="G482" s="42">
        <v>0</v>
      </c>
      <c r="H482" s="43">
        <v>0</v>
      </c>
      <c r="I482" s="41">
        <v>0</v>
      </c>
      <c r="J482" s="42">
        <v>0</v>
      </c>
      <c r="K482" s="43">
        <v>0</v>
      </c>
      <c r="L482" s="41"/>
      <c r="M482" s="42"/>
      <c r="N482" s="43"/>
      <c r="O482" s="41">
        <v>0</v>
      </c>
      <c r="P482" s="42">
        <v>0</v>
      </c>
      <c r="Q482" s="43">
        <v>0</v>
      </c>
      <c r="R482" s="41">
        <v>1800</v>
      </c>
      <c r="S482" s="42">
        <v>1900</v>
      </c>
      <c r="T482" s="43">
        <v>2100</v>
      </c>
      <c r="U482" s="41">
        <v>1478</v>
      </c>
      <c r="V482" s="42">
        <v>0</v>
      </c>
      <c r="W482" s="43">
        <v>0</v>
      </c>
      <c r="X482" s="41">
        <v>0</v>
      </c>
      <c r="Y482" s="42">
        <v>0</v>
      </c>
      <c r="Z482" s="43">
        <v>0</v>
      </c>
      <c r="AA482" s="41"/>
      <c r="AB482" s="42"/>
      <c r="AC482" s="43"/>
      <c r="AD482" s="41"/>
      <c r="AE482" s="42"/>
      <c r="AF482" s="43"/>
      <c r="AG482" s="41"/>
      <c r="AH482" s="42"/>
      <c r="AI482" s="43"/>
      <c r="AK482" s="41">
        <f t="shared" si="181"/>
        <v>3278</v>
      </c>
      <c r="AL482" s="42">
        <f t="shared" si="181"/>
        <v>1900</v>
      </c>
      <c r="AM482" s="43">
        <f t="shared" si="181"/>
        <v>2100</v>
      </c>
      <c r="AT482" s="32">
        <f t="shared" si="182"/>
        <v>1</v>
      </c>
      <c r="AV482" s="23">
        <v>4</v>
      </c>
      <c r="AW482" s="23">
        <v>8</v>
      </c>
      <c r="AX482" s="23">
        <f>IF(AW482=AW481,AX481+1,1)</f>
        <v>2</v>
      </c>
    </row>
    <row r="483" spans="3:50" ht="15" customHeight="1" x14ac:dyDescent="0.3">
      <c r="C483" s="40" t="s">
        <v>22</v>
      </c>
      <c r="D483" s="34" t="s">
        <v>726</v>
      </c>
      <c r="E483" s="35" t="s">
        <v>951</v>
      </c>
      <c r="F483" s="41">
        <v>0</v>
      </c>
      <c r="G483" s="42">
        <v>0</v>
      </c>
      <c r="H483" s="43">
        <v>0</v>
      </c>
      <c r="I483" s="41">
        <v>0</v>
      </c>
      <c r="J483" s="42">
        <v>0</v>
      </c>
      <c r="K483" s="43">
        <v>0</v>
      </c>
      <c r="L483" s="41"/>
      <c r="M483" s="42"/>
      <c r="N483" s="43"/>
      <c r="O483" s="41">
        <v>0</v>
      </c>
      <c r="P483" s="42">
        <v>0</v>
      </c>
      <c r="Q483" s="43">
        <v>0</v>
      </c>
      <c r="R483" s="41">
        <v>1800</v>
      </c>
      <c r="S483" s="42">
        <v>1900</v>
      </c>
      <c r="T483" s="43">
        <v>2100</v>
      </c>
      <c r="U483" s="41">
        <v>3287</v>
      </c>
      <c r="V483" s="42">
        <v>0</v>
      </c>
      <c r="W483" s="43">
        <v>0</v>
      </c>
      <c r="X483" s="41">
        <v>0</v>
      </c>
      <c r="Y483" s="42">
        <v>0</v>
      </c>
      <c r="Z483" s="43">
        <v>0</v>
      </c>
      <c r="AA483" s="41"/>
      <c r="AB483" s="42"/>
      <c r="AC483" s="43"/>
      <c r="AD483" s="41"/>
      <c r="AE483" s="42"/>
      <c r="AF483" s="43"/>
      <c r="AG483" s="41"/>
      <c r="AH483" s="42"/>
      <c r="AI483" s="43"/>
      <c r="AK483" s="41">
        <f t="shared" si="181"/>
        <v>5087</v>
      </c>
      <c r="AL483" s="42">
        <f t="shared" si="181"/>
        <v>1900</v>
      </c>
      <c r="AM483" s="43">
        <f t="shared" si="181"/>
        <v>2100</v>
      </c>
      <c r="AT483" s="32">
        <f t="shared" si="182"/>
        <v>1</v>
      </c>
      <c r="AV483" s="23">
        <v>4</v>
      </c>
      <c r="AW483" s="23">
        <v>8</v>
      </c>
      <c r="AX483" s="23">
        <f t="shared" ref="AX483:AX491" si="183">IF(AW483=AW482,AX482+1,1)</f>
        <v>3</v>
      </c>
    </row>
    <row r="484" spans="3:50" ht="15" customHeight="1" x14ac:dyDescent="0.3">
      <c r="C484" s="40" t="s">
        <v>22</v>
      </c>
      <c r="D484" s="34" t="s">
        <v>727</v>
      </c>
      <c r="E484" s="35" t="s">
        <v>953</v>
      </c>
      <c r="F484" s="41">
        <v>0</v>
      </c>
      <c r="G484" s="42">
        <v>0</v>
      </c>
      <c r="H484" s="43">
        <v>0</v>
      </c>
      <c r="I484" s="41">
        <v>0</v>
      </c>
      <c r="J484" s="42">
        <v>0</v>
      </c>
      <c r="K484" s="43">
        <v>0</v>
      </c>
      <c r="L484" s="41"/>
      <c r="M484" s="42"/>
      <c r="N484" s="43"/>
      <c r="O484" s="41">
        <v>0</v>
      </c>
      <c r="P484" s="42">
        <v>0</v>
      </c>
      <c r="Q484" s="43">
        <v>0</v>
      </c>
      <c r="R484" s="41">
        <v>2500</v>
      </c>
      <c r="S484" s="42">
        <v>2500</v>
      </c>
      <c r="T484" s="43">
        <v>2700</v>
      </c>
      <c r="U484" s="41">
        <v>2115</v>
      </c>
      <c r="V484" s="42">
        <v>0</v>
      </c>
      <c r="W484" s="43">
        <v>0</v>
      </c>
      <c r="X484" s="41">
        <v>0</v>
      </c>
      <c r="Y484" s="42">
        <v>0</v>
      </c>
      <c r="Z484" s="43">
        <v>0</v>
      </c>
      <c r="AA484" s="41"/>
      <c r="AB484" s="42"/>
      <c r="AC484" s="43"/>
      <c r="AD484" s="41"/>
      <c r="AE484" s="42"/>
      <c r="AF484" s="43"/>
      <c r="AG484" s="41"/>
      <c r="AH484" s="42"/>
      <c r="AI484" s="43"/>
      <c r="AK484" s="41">
        <f t="shared" si="181"/>
        <v>4615</v>
      </c>
      <c r="AL484" s="42">
        <f t="shared" si="181"/>
        <v>2500</v>
      </c>
      <c r="AM484" s="43">
        <f t="shared" si="181"/>
        <v>2700</v>
      </c>
      <c r="AT484" s="32">
        <f t="shared" si="182"/>
        <v>1</v>
      </c>
      <c r="AV484" s="23">
        <v>4</v>
      </c>
      <c r="AW484" s="23">
        <v>8</v>
      </c>
      <c r="AX484" s="23">
        <f t="shared" si="183"/>
        <v>4</v>
      </c>
    </row>
    <row r="485" spans="3:50" ht="15" hidden="1" customHeight="1" x14ac:dyDescent="0.3">
      <c r="C485" s="40" t="s">
        <v>22</v>
      </c>
      <c r="D485" s="34" t="s">
        <v>2</v>
      </c>
      <c r="E485" s="35" t="s">
        <v>2</v>
      </c>
      <c r="F485" s="41">
        <v>0</v>
      </c>
      <c r="G485" s="42">
        <v>0</v>
      </c>
      <c r="H485" s="43">
        <v>0</v>
      </c>
      <c r="I485" s="41">
        <v>0</v>
      </c>
      <c r="J485" s="42">
        <v>0</v>
      </c>
      <c r="K485" s="43">
        <v>0</v>
      </c>
      <c r="L485" s="41">
        <v>0</v>
      </c>
      <c r="M485" s="42">
        <v>0</v>
      </c>
      <c r="N485" s="43">
        <v>0</v>
      </c>
      <c r="O485" s="41">
        <v>0</v>
      </c>
      <c r="P485" s="42">
        <v>0</v>
      </c>
      <c r="Q485" s="43">
        <v>0</v>
      </c>
      <c r="R485" s="41">
        <v>0</v>
      </c>
      <c r="S485" s="42">
        <v>0</v>
      </c>
      <c r="T485" s="43">
        <v>0</v>
      </c>
      <c r="U485" s="41">
        <v>0</v>
      </c>
      <c r="V485" s="42">
        <v>0</v>
      </c>
      <c r="W485" s="43">
        <v>0</v>
      </c>
      <c r="X485" s="41">
        <v>0</v>
      </c>
      <c r="Y485" s="42">
        <v>0</v>
      </c>
      <c r="Z485" s="43">
        <v>0</v>
      </c>
      <c r="AA485" s="41">
        <v>0</v>
      </c>
      <c r="AB485" s="42">
        <v>0</v>
      </c>
      <c r="AC485" s="43">
        <v>0</v>
      </c>
      <c r="AD485" s="41"/>
      <c r="AE485" s="42"/>
      <c r="AF485" s="43"/>
      <c r="AG485" s="41"/>
      <c r="AH485" s="42"/>
      <c r="AI485" s="43"/>
      <c r="AK485" s="41">
        <f t="shared" si="181"/>
        <v>0</v>
      </c>
      <c r="AL485" s="42">
        <f t="shared" si="181"/>
        <v>0</v>
      </c>
      <c r="AM485" s="43">
        <f t="shared" si="181"/>
        <v>0</v>
      </c>
      <c r="AT485" s="32">
        <f t="shared" si="182"/>
        <v>0</v>
      </c>
      <c r="AV485" s="23">
        <v>4</v>
      </c>
      <c r="AW485" s="23">
        <v>8</v>
      </c>
      <c r="AX485" s="23">
        <f t="shared" si="183"/>
        <v>5</v>
      </c>
    </row>
    <row r="486" spans="3:50" ht="15" hidden="1" customHeight="1" x14ac:dyDescent="0.3">
      <c r="C486" s="40" t="s">
        <v>22</v>
      </c>
      <c r="D486" s="34" t="s">
        <v>2</v>
      </c>
      <c r="E486" s="35" t="s">
        <v>2</v>
      </c>
      <c r="F486" s="41">
        <v>0</v>
      </c>
      <c r="G486" s="42">
        <v>0</v>
      </c>
      <c r="H486" s="43">
        <v>0</v>
      </c>
      <c r="I486" s="41">
        <v>0</v>
      </c>
      <c r="J486" s="42">
        <v>0</v>
      </c>
      <c r="K486" s="43">
        <v>0</v>
      </c>
      <c r="L486" s="41">
        <v>0</v>
      </c>
      <c r="M486" s="42">
        <v>0</v>
      </c>
      <c r="N486" s="43">
        <v>0</v>
      </c>
      <c r="O486" s="41">
        <v>0</v>
      </c>
      <c r="P486" s="42">
        <v>0</v>
      </c>
      <c r="Q486" s="43">
        <v>0</v>
      </c>
      <c r="R486" s="41">
        <v>0</v>
      </c>
      <c r="S486" s="42">
        <v>0</v>
      </c>
      <c r="T486" s="43">
        <v>0</v>
      </c>
      <c r="U486" s="41">
        <v>0</v>
      </c>
      <c r="V486" s="42">
        <v>0</v>
      </c>
      <c r="W486" s="43">
        <v>0</v>
      </c>
      <c r="X486" s="41">
        <v>0</v>
      </c>
      <c r="Y486" s="42">
        <v>0</v>
      </c>
      <c r="Z486" s="43">
        <v>0</v>
      </c>
      <c r="AA486" s="41">
        <v>0</v>
      </c>
      <c r="AB486" s="42">
        <v>0</v>
      </c>
      <c r="AC486" s="43">
        <v>0</v>
      </c>
      <c r="AD486" s="41"/>
      <c r="AE486" s="42"/>
      <c r="AF486" s="43"/>
      <c r="AG486" s="41"/>
      <c r="AH486" s="42"/>
      <c r="AI486" s="43"/>
      <c r="AK486" s="41">
        <f t="shared" si="181"/>
        <v>0</v>
      </c>
      <c r="AL486" s="42">
        <f t="shared" si="181"/>
        <v>0</v>
      </c>
      <c r="AM486" s="43">
        <f t="shared" si="181"/>
        <v>0</v>
      </c>
      <c r="AT486" s="32">
        <f t="shared" si="182"/>
        <v>0</v>
      </c>
      <c r="AV486" s="23">
        <v>4</v>
      </c>
      <c r="AW486" s="23">
        <v>8</v>
      </c>
      <c r="AX486" s="23">
        <f t="shared" si="183"/>
        <v>6</v>
      </c>
    </row>
    <row r="487" spans="3:50" ht="15" hidden="1" customHeight="1" x14ac:dyDescent="0.3">
      <c r="C487" s="40" t="s">
        <v>22</v>
      </c>
      <c r="D487" s="34" t="s">
        <v>2</v>
      </c>
      <c r="E487" s="35" t="s">
        <v>2</v>
      </c>
      <c r="F487" s="41">
        <v>0</v>
      </c>
      <c r="G487" s="42">
        <v>0</v>
      </c>
      <c r="H487" s="43">
        <v>0</v>
      </c>
      <c r="I487" s="41">
        <v>0</v>
      </c>
      <c r="J487" s="42">
        <v>0</v>
      </c>
      <c r="K487" s="43">
        <v>0</v>
      </c>
      <c r="L487" s="41">
        <v>0</v>
      </c>
      <c r="M487" s="42">
        <v>0</v>
      </c>
      <c r="N487" s="43">
        <v>0</v>
      </c>
      <c r="O487" s="41">
        <v>0</v>
      </c>
      <c r="P487" s="42">
        <v>0</v>
      </c>
      <c r="Q487" s="43">
        <v>0</v>
      </c>
      <c r="R487" s="41">
        <v>0</v>
      </c>
      <c r="S487" s="42">
        <v>0</v>
      </c>
      <c r="T487" s="43">
        <v>0</v>
      </c>
      <c r="U487" s="41">
        <v>0</v>
      </c>
      <c r="V487" s="42">
        <v>0</v>
      </c>
      <c r="W487" s="43">
        <v>0</v>
      </c>
      <c r="X487" s="41">
        <v>0</v>
      </c>
      <c r="Y487" s="42">
        <v>0</v>
      </c>
      <c r="Z487" s="43">
        <v>0</v>
      </c>
      <c r="AA487" s="41">
        <v>0</v>
      </c>
      <c r="AB487" s="42">
        <v>0</v>
      </c>
      <c r="AC487" s="43">
        <v>0</v>
      </c>
      <c r="AD487" s="41"/>
      <c r="AE487" s="42"/>
      <c r="AF487" s="43"/>
      <c r="AG487" s="41"/>
      <c r="AH487" s="42"/>
      <c r="AI487" s="43"/>
      <c r="AK487" s="41">
        <f t="shared" si="181"/>
        <v>0</v>
      </c>
      <c r="AL487" s="42">
        <f t="shared" si="181"/>
        <v>0</v>
      </c>
      <c r="AM487" s="43">
        <f t="shared" si="181"/>
        <v>0</v>
      </c>
      <c r="AT487" s="32">
        <f t="shared" si="182"/>
        <v>0</v>
      </c>
      <c r="AV487" s="23">
        <v>4</v>
      </c>
      <c r="AW487" s="23">
        <v>8</v>
      </c>
      <c r="AX487" s="23">
        <f t="shared" si="183"/>
        <v>7</v>
      </c>
    </row>
    <row r="488" spans="3:50" ht="15" hidden="1" customHeight="1" x14ac:dyDescent="0.3">
      <c r="C488" s="40" t="s">
        <v>22</v>
      </c>
      <c r="D488" s="34" t="s">
        <v>2</v>
      </c>
      <c r="E488" s="35" t="s">
        <v>2</v>
      </c>
      <c r="F488" s="41">
        <v>0</v>
      </c>
      <c r="G488" s="42">
        <v>0</v>
      </c>
      <c r="H488" s="43">
        <v>0</v>
      </c>
      <c r="I488" s="41">
        <v>0</v>
      </c>
      <c r="J488" s="42">
        <v>0</v>
      </c>
      <c r="K488" s="43">
        <v>0</v>
      </c>
      <c r="L488" s="41">
        <v>0</v>
      </c>
      <c r="M488" s="42">
        <v>0</v>
      </c>
      <c r="N488" s="43">
        <v>0</v>
      </c>
      <c r="O488" s="41">
        <v>0</v>
      </c>
      <c r="P488" s="42">
        <v>0</v>
      </c>
      <c r="Q488" s="43">
        <v>0</v>
      </c>
      <c r="R488" s="41">
        <v>0</v>
      </c>
      <c r="S488" s="42">
        <v>0</v>
      </c>
      <c r="T488" s="43">
        <v>0</v>
      </c>
      <c r="U488" s="41">
        <v>0</v>
      </c>
      <c r="V488" s="42">
        <v>0</v>
      </c>
      <c r="W488" s="43">
        <v>0</v>
      </c>
      <c r="X488" s="41">
        <v>0</v>
      </c>
      <c r="Y488" s="42">
        <v>0</v>
      </c>
      <c r="Z488" s="43">
        <v>0</v>
      </c>
      <c r="AA488" s="41">
        <v>0</v>
      </c>
      <c r="AB488" s="42">
        <v>0</v>
      </c>
      <c r="AC488" s="43">
        <v>0</v>
      </c>
      <c r="AD488" s="41"/>
      <c r="AE488" s="42"/>
      <c r="AF488" s="43"/>
      <c r="AG488" s="41"/>
      <c r="AH488" s="42"/>
      <c r="AI488" s="43"/>
      <c r="AK488" s="41">
        <f t="shared" si="181"/>
        <v>0</v>
      </c>
      <c r="AL488" s="42">
        <f t="shared" si="181"/>
        <v>0</v>
      </c>
      <c r="AM488" s="43">
        <f t="shared" si="181"/>
        <v>0</v>
      </c>
      <c r="AT488" s="32">
        <f t="shared" si="182"/>
        <v>0</v>
      </c>
      <c r="AV488" s="23">
        <v>4</v>
      </c>
      <c r="AW488" s="23">
        <v>8</v>
      </c>
      <c r="AX488" s="23">
        <f t="shared" si="183"/>
        <v>8</v>
      </c>
    </row>
    <row r="489" spans="3:50" ht="15" hidden="1" customHeight="1" x14ac:dyDescent="0.3">
      <c r="C489" s="40" t="s">
        <v>22</v>
      </c>
      <c r="D489" s="34" t="s">
        <v>2</v>
      </c>
      <c r="E489" s="35" t="s">
        <v>2</v>
      </c>
      <c r="F489" s="41">
        <v>0</v>
      </c>
      <c r="G489" s="42">
        <v>0</v>
      </c>
      <c r="H489" s="43">
        <v>0</v>
      </c>
      <c r="I489" s="41">
        <v>0</v>
      </c>
      <c r="J489" s="42">
        <v>0</v>
      </c>
      <c r="K489" s="43">
        <v>0</v>
      </c>
      <c r="L489" s="41">
        <v>0</v>
      </c>
      <c r="M489" s="42">
        <v>0</v>
      </c>
      <c r="N489" s="43">
        <v>0</v>
      </c>
      <c r="O489" s="41">
        <v>0</v>
      </c>
      <c r="P489" s="42">
        <v>0</v>
      </c>
      <c r="Q489" s="43">
        <v>0</v>
      </c>
      <c r="R489" s="41">
        <v>0</v>
      </c>
      <c r="S489" s="42">
        <v>0</v>
      </c>
      <c r="T489" s="43">
        <v>0</v>
      </c>
      <c r="U489" s="41">
        <v>0</v>
      </c>
      <c r="V489" s="42">
        <v>0</v>
      </c>
      <c r="W489" s="43">
        <v>0</v>
      </c>
      <c r="X489" s="41">
        <v>0</v>
      </c>
      <c r="Y489" s="42">
        <v>0</v>
      </c>
      <c r="Z489" s="43">
        <v>0</v>
      </c>
      <c r="AA489" s="41">
        <v>0</v>
      </c>
      <c r="AB489" s="42">
        <v>0</v>
      </c>
      <c r="AC489" s="43">
        <v>0</v>
      </c>
      <c r="AD489" s="41"/>
      <c r="AE489" s="42"/>
      <c r="AF489" s="43"/>
      <c r="AG489" s="41"/>
      <c r="AH489" s="42"/>
      <c r="AI489" s="43"/>
      <c r="AK489" s="41">
        <f t="shared" si="181"/>
        <v>0</v>
      </c>
      <c r="AL489" s="42">
        <f t="shared" si="181"/>
        <v>0</v>
      </c>
      <c r="AM489" s="43">
        <f t="shared" si="181"/>
        <v>0</v>
      </c>
      <c r="AT489" s="32">
        <f t="shared" si="182"/>
        <v>0</v>
      </c>
      <c r="AV489" s="23">
        <v>4</v>
      </c>
      <c r="AW489" s="23">
        <v>8</v>
      </c>
      <c r="AX489" s="23">
        <f t="shared" si="183"/>
        <v>9</v>
      </c>
    </row>
    <row r="490" spans="3:50" ht="15" hidden="1" customHeight="1" x14ac:dyDescent="0.3">
      <c r="C490" s="40" t="s">
        <v>22</v>
      </c>
      <c r="D490" s="34" t="s">
        <v>2</v>
      </c>
      <c r="E490" s="35" t="s">
        <v>2</v>
      </c>
      <c r="F490" s="41">
        <v>0</v>
      </c>
      <c r="G490" s="42">
        <v>0</v>
      </c>
      <c r="H490" s="43">
        <v>0</v>
      </c>
      <c r="I490" s="41">
        <v>0</v>
      </c>
      <c r="J490" s="42">
        <v>0</v>
      </c>
      <c r="K490" s="43">
        <v>0</v>
      </c>
      <c r="L490" s="41">
        <v>0</v>
      </c>
      <c r="M490" s="42">
        <v>0</v>
      </c>
      <c r="N490" s="43">
        <v>0</v>
      </c>
      <c r="O490" s="41">
        <v>0</v>
      </c>
      <c r="P490" s="42">
        <v>0</v>
      </c>
      <c r="Q490" s="43">
        <v>0</v>
      </c>
      <c r="R490" s="41">
        <v>0</v>
      </c>
      <c r="S490" s="42">
        <v>0</v>
      </c>
      <c r="T490" s="43">
        <v>0</v>
      </c>
      <c r="U490" s="41">
        <v>0</v>
      </c>
      <c r="V490" s="42">
        <v>0</v>
      </c>
      <c r="W490" s="43">
        <v>0</v>
      </c>
      <c r="X490" s="41">
        <v>0</v>
      </c>
      <c r="Y490" s="42">
        <v>0</v>
      </c>
      <c r="Z490" s="43">
        <v>0</v>
      </c>
      <c r="AA490" s="41">
        <v>0</v>
      </c>
      <c r="AB490" s="42">
        <v>0</v>
      </c>
      <c r="AC490" s="43">
        <v>0</v>
      </c>
      <c r="AD490" s="41"/>
      <c r="AE490" s="42"/>
      <c r="AF490" s="43"/>
      <c r="AG490" s="41"/>
      <c r="AH490" s="42"/>
      <c r="AI490" s="43"/>
      <c r="AK490" s="41">
        <f t="shared" si="181"/>
        <v>0</v>
      </c>
      <c r="AL490" s="42">
        <f t="shared" si="181"/>
        <v>0</v>
      </c>
      <c r="AM490" s="43">
        <f t="shared" si="181"/>
        <v>0</v>
      </c>
      <c r="AT490" s="32">
        <f t="shared" si="182"/>
        <v>0</v>
      </c>
      <c r="AV490" s="23">
        <v>4</v>
      </c>
      <c r="AW490" s="23">
        <v>8</v>
      </c>
      <c r="AX490" s="23">
        <f t="shared" si="183"/>
        <v>10</v>
      </c>
    </row>
    <row r="491" spans="3:50" ht="15" customHeight="1" x14ac:dyDescent="0.3">
      <c r="C491" s="40" t="s">
        <v>23</v>
      </c>
      <c r="D491" s="34" t="s">
        <v>728</v>
      </c>
      <c r="E491" s="35" t="s">
        <v>957</v>
      </c>
      <c r="F491" s="41">
        <v>0</v>
      </c>
      <c r="G491" s="42">
        <v>0</v>
      </c>
      <c r="H491" s="43">
        <v>0</v>
      </c>
      <c r="I491" s="41">
        <v>0</v>
      </c>
      <c r="J491" s="42">
        <v>0</v>
      </c>
      <c r="K491" s="43">
        <v>0</v>
      </c>
      <c r="L491" s="41"/>
      <c r="M491" s="42"/>
      <c r="N491" s="43"/>
      <c r="O491" s="41">
        <v>0</v>
      </c>
      <c r="P491" s="42">
        <v>0</v>
      </c>
      <c r="Q491" s="43">
        <v>0</v>
      </c>
      <c r="R491" s="41">
        <v>3000</v>
      </c>
      <c r="S491" s="42">
        <v>3000</v>
      </c>
      <c r="T491" s="43">
        <v>3000</v>
      </c>
      <c r="U491" s="41">
        <v>5349</v>
      </c>
      <c r="V491" s="42">
        <v>0</v>
      </c>
      <c r="W491" s="43">
        <v>0</v>
      </c>
      <c r="X491" s="41">
        <v>0</v>
      </c>
      <c r="Y491" s="42">
        <v>0</v>
      </c>
      <c r="Z491" s="43">
        <v>0</v>
      </c>
      <c r="AA491" s="41"/>
      <c r="AB491" s="42"/>
      <c r="AC491" s="43"/>
      <c r="AD491" s="41"/>
      <c r="AE491" s="42"/>
      <c r="AF491" s="43"/>
      <c r="AG491" s="41"/>
      <c r="AH491" s="42"/>
      <c r="AI491" s="43"/>
      <c r="AK491" s="41">
        <f t="shared" si="181"/>
        <v>8349</v>
      </c>
      <c r="AL491" s="42">
        <f t="shared" si="181"/>
        <v>3000</v>
      </c>
      <c r="AM491" s="43">
        <f t="shared" si="181"/>
        <v>3000</v>
      </c>
      <c r="AT491" s="32">
        <f t="shared" si="182"/>
        <v>1</v>
      </c>
      <c r="AV491" s="23">
        <v>4</v>
      </c>
      <c r="AW491" s="23">
        <v>9</v>
      </c>
      <c r="AX491" s="23">
        <f t="shared" si="183"/>
        <v>1</v>
      </c>
    </row>
    <row r="492" spans="3:50" ht="15" customHeight="1" x14ac:dyDescent="0.3">
      <c r="C492" s="50" t="str">
        <f>IF(LEN(E491)&lt;1,"","Total: " &amp; LEFT(E491,LEN(E491)-21) &amp; "Municipalities")</f>
        <v>Total: uMzinyathi Municipalities</v>
      </c>
      <c r="D492" s="51"/>
      <c r="E492" s="52"/>
      <c r="F492" s="53">
        <f t="shared" ref="F492:K492" si="184">SUM(F481:F491)</f>
        <v>0</v>
      </c>
      <c r="G492" s="54">
        <f t="shared" si="184"/>
        <v>0</v>
      </c>
      <c r="H492" s="55">
        <f t="shared" si="184"/>
        <v>0</v>
      </c>
      <c r="I492" s="53">
        <f t="shared" si="184"/>
        <v>0</v>
      </c>
      <c r="J492" s="54">
        <f t="shared" si="184"/>
        <v>0</v>
      </c>
      <c r="K492" s="55">
        <f t="shared" si="184"/>
        <v>0</v>
      </c>
      <c r="L492" s="53"/>
      <c r="M492" s="54"/>
      <c r="N492" s="55"/>
      <c r="O492" s="53">
        <f t="shared" ref="O492:W492" si="185">SUM(O481:O491)</f>
        <v>0</v>
      </c>
      <c r="P492" s="54">
        <f t="shared" si="185"/>
        <v>0</v>
      </c>
      <c r="Q492" s="55">
        <f t="shared" si="185"/>
        <v>0</v>
      </c>
      <c r="R492" s="53">
        <f t="shared" si="185"/>
        <v>11100</v>
      </c>
      <c r="S492" s="54">
        <f t="shared" si="185"/>
        <v>11300</v>
      </c>
      <c r="T492" s="55">
        <f t="shared" si="185"/>
        <v>12100</v>
      </c>
      <c r="U492" s="53">
        <f t="shared" si="185"/>
        <v>13790</v>
      </c>
      <c r="V492" s="54">
        <f t="shared" si="185"/>
        <v>0</v>
      </c>
      <c r="W492" s="55">
        <f t="shared" si="185"/>
        <v>0</v>
      </c>
      <c r="X492" s="53">
        <f>SUM(X481:X491)</f>
        <v>0</v>
      </c>
      <c r="Y492" s="54">
        <f>SUM(Y481:Y491)</f>
        <v>0</v>
      </c>
      <c r="Z492" s="55">
        <f>SUM(Z481:Z491)</f>
        <v>0</v>
      </c>
      <c r="AA492" s="53"/>
      <c r="AB492" s="54"/>
      <c r="AC492" s="55"/>
      <c r="AD492" s="53"/>
      <c r="AE492" s="54"/>
      <c r="AF492" s="55"/>
      <c r="AG492" s="53"/>
      <c r="AH492" s="54"/>
      <c r="AI492" s="55"/>
      <c r="AK492" s="53">
        <f>SUM(AK481:AK491)</f>
        <v>24890</v>
      </c>
      <c r="AL492" s="54">
        <f>SUM(AL481:AL491)</f>
        <v>11300</v>
      </c>
      <c r="AM492" s="55">
        <f>SUM(AM481:AM491)</f>
        <v>12100</v>
      </c>
      <c r="AT492" s="32">
        <f>IF(SUM(AT481:AT491)=0,0,1)</f>
        <v>1</v>
      </c>
    </row>
    <row r="493" spans="3:50" ht="15" customHeight="1" x14ac:dyDescent="0.3">
      <c r="C493" s="40"/>
      <c r="D493" s="34"/>
      <c r="E493" s="35"/>
      <c r="F493" s="41"/>
      <c r="G493" s="42"/>
      <c r="H493" s="43"/>
      <c r="I493" s="41"/>
      <c r="J493" s="42"/>
      <c r="K493" s="43"/>
      <c r="L493" s="41"/>
      <c r="M493" s="42"/>
      <c r="N493" s="43"/>
      <c r="O493" s="41"/>
      <c r="P493" s="42"/>
      <c r="Q493" s="43"/>
      <c r="R493" s="41"/>
      <c r="S493" s="42"/>
      <c r="T493" s="43"/>
      <c r="U493" s="41"/>
      <c r="V493" s="42"/>
      <c r="W493" s="43"/>
      <c r="X493" s="41"/>
      <c r="Y493" s="42"/>
      <c r="Z493" s="43"/>
      <c r="AA493" s="41"/>
      <c r="AB493" s="42"/>
      <c r="AC493" s="43"/>
      <c r="AD493" s="41"/>
      <c r="AE493" s="42"/>
      <c r="AF493" s="43"/>
      <c r="AG493" s="41"/>
      <c r="AH493" s="42"/>
      <c r="AI493" s="43"/>
      <c r="AK493" s="41"/>
      <c r="AL493" s="42"/>
      <c r="AM493" s="43"/>
      <c r="AT493" s="32">
        <f>IF(AT492=0,0,1)</f>
        <v>1</v>
      </c>
    </row>
    <row r="494" spans="3:50" ht="15" customHeight="1" x14ac:dyDescent="0.3">
      <c r="C494" s="40" t="s">
        <v>22</v>
      </c>
      <c r="D494" s="34" t="s">
        <v>729</v>
      </c>
      <c r="E494" s="35" t="s">
        <v>954</v>
      </c>
      <c r="F494" s="41">
        <v>0</v>
      </c>
      <c r="G494" s="42">
        <v>0</v>
      </c>
      <c r="H494" s="43">
        <v>0</v>
      </c>
      <c r="I494" s="41">
        <v>0</v>
      </c>
      <c r="J494" s="42">
        <v>0</v>
      </c>
      <c r="K494" s="43">
        <v>0</v>
      </c>
      <c r="L494" s="41"/>
      <c r="M494" s="42"/>
      <c r="N494" s="43"/>
      <c r="O494" s="41">
        <v>0</v>
      </c>
      <c r="P494" s="42">
        <v>0</v>
      </c>
      <c r="Q494" s="43">
        <v>0</v>
      </c>
      <c r="R494" s="41">
        <v>1800</v>
      </c>
      <c r="S494" s="42">
        <v>1900</v>
      </c>
      <c r="T494" s="43">
        <v>2100</v>
      </c>
      <c r="U494" s="41">
        <v>1896</v>
      </c>
      <c r="V494" s="42">
        <v>0</v>
      </c>
      <c r="W494" s="43">
        <v>0</v>
      </c>
      <c r="X494" s="41">
        <v>0</v>
      </c>
      <c r="Y494" s="42">
        <v>0</v>
      </c>
      <c r="Z494" s="43">
        <v>0</v>
      </c>
      <c r="AA494" s="41"/>
      <c r="AB494" s="42"/>
      <c r="AC494" s="43"/>
      <c r="AD494" s="41"/>
      <c r="AE494" s="42"/>
      <c r="AF494" s="43"/>
      <c r="AG494" s="41"/>
      <c r="AH494" s="42"/>
      <c r="AI494" s="43"/>
      <c r="AK494" s="41">
        <f t="shared" ref="AK494:AM504" si="186">F494+I494+L494+O494+R494+U494+X494+AA494+AD494+AG494</f>
        <v>3696</v>
      </c>
      <c r="AL494" s="42">
        <f t="shared" si="186"/>
        <v>1900</v>
      </c>
      <c r="AM494" s="43">
        <f t="shared" si="186"/>
        <v>2100</v>
      </c>
      <c r="AT494" s="32">
        <f t="shared" ref="AT494:AT504" si="187">IF(LEN(E494)&lt;2,0,1)</f>
        <v>1</v>
      </c>
      <c r="AV494" s="23">
        <v>4</v>
      </c>
      <c r="AW494" s="23">
        <v>10</v>
      </c>
      <c r="AX494" s="23">
        <v>1</v>
      </c>
    </row>
    <row r="495" spans="3:50" ht="15" customHeight="1" x14ac:dyDescent="0.3">
      <c r="C495" s="40" t="s">
        <v>22</v>
      </c>
      <c r="D495" s="34" t="s">
        <v>730</v>
      </c>
      <c r="E495" s="35" t="s">
        <v>956</v>
      </c>
      <c r="F495" s="41">
        <v>0</v>
      </c>
      <c r="G495" s="42">
        <v>0</v>
      </c>
      <c r="H495" s="43">
        <v>0</v>
      </c>
      <c r="I495" s="41">
        <v>0</v>
      </c>
      <c r="J495" s="42">
        <v>0</v>
      </c>
      <c r="K495" s="43">
        <v>0</v>
      </c>
      <c r="L495" s="41"/>
      <c r="M495" s="42"/>
      <c r="N495" s="43"/>
      <c r="O495" s="41">
        <v>0</v>
      </c>
      <c r="P495" s="42">
        <v>0</v>
      </c>
      <c r="Q495" s="43">
        <v>0</v>
      </c>
      <c r="R495" s="41">
        <v>3000</v>
      </c>
      <c r="S495" s="42">
        <v>3000</v>
      </c>
      <c r="T495" s="43">
        <v>3000</v>
      </c>
      <c r="U495" s="41">
        <v>1331</v>
      </c>
      <c r="V495" s="42">
        <v>0</v>
      </c>
      <c r="W495" s="43">
        <v>0</v>
      </c>
      <c r="X495" s="41">
        <v>0</v>
      </c>
      <c r="Y495" s="42">
        <v>0</v>
      </c>
      <c r="Z495" s="43">
        <v>0</v>
      </c>
      <c r="AA495" s="41"/>
      <c r="AB495" s="42"/>
      <c r="AC495" s="43"/>
      <c r="AD495" s="41"/>
      <c r="AE495" s="42"/>
      <c r="AF495" s="43"/>
      <c r="AG495" s="41"/>
      <c r="AH495" s="42"/>
      <c r="AI495" s="43"/>
      <c r="AK495" s="41">
        <f t="shared" si="186"/>
        <v>4331</v>
      </c>
      <c r="AL495" s="42">
        <f t="shared" si="186"/>
        <v>3000</v>
      </c>
      <c r="AM495" s="43">
        <f t="shared" si="186"/>
        <v>3000</v>
      </c>
      <c r="AT495" s="32">
        <f t="shared" si="187"/>
        <v>1</v>
      </c>
      <c r="AV495" s="23">
        <v>4</v>
      </c>
      <c r="AW495" s="23">
        <v>10</v>
      </c>
      <c r="AX495" s="23">
        <f>IF(AW495=AW494,AX494+1,1)</f>
        <v>2</v>
      </c>
    </row>
    <row r="496" spans="3:50" ht="15" customHeight="1" x14ac:dyDescent="0.3">
      <c r="C496" s="40" t="s">
        <v>22</v>
      </c>
      <c r="D496" s="34" t="s">
        <v>731</v>
      </c>
      <c r="E496" s="35" t="s">
        <v>955</v>
      </c>
      <c r="F496" s="41">
        <v>0</v>
      </c>
      <c r="G496" s="42">
        <v>0</v>
      </c>
      <c r="H496" s="43">
        <v>0</v>
      </c>
      <c r="I496" s="41">
        <v>0</v>
      </c>
      <c r="J496" s="42">
        <v>0</v>
      </c>
      <c r="K496" s="43">
        <v>0</v>
      </c>
      <c r="L496" s="41"/>
      <c r="M496" s="42"/>
      <c r="N496" s="43"/>
      <c r="O496" s="41">
        <v>0</v>
      </c>
      <c r="P496" s="42">
        <v>0</v>
      </c>
      <c r="Q496" s="43">
        <v>0</v>
      </c>
      <c r="R496" s="41">
        <v>1900</v>
      </c>
      <c r="S496" s="42">
        <v>2000</v>
      </c>
      <c r="T496" s="43">
        <v>2200</v>
      </c>
      <c r="U496" s="41">
        <v>1770</v>
      </c>
      <c r="V496" s="42">
        <v>0</v>
      </c>
      <c r="W496" s="43">
        <v>0</v>
      </c>
      <c r="X496" s="41">
        <v>0</v>
      </c>
      <c r="Y496" s="42">
        <v>0</v>
      </c>
      <c r="Z496" s="43">
        <v>0</v>
      </c>
      <c r="AA496" s="41"/>
      <c r="AB496" s="42"/>
      <c r="AC496" s="43"/>
      <c r="AD496" s="41"/>
      <c r="AE496" s="42"/>
      <c r="AF496" s="43"/>
      <c r="AG496" s="41"/>
      <c r="AH496" s="42"/>
      <c r="AI496" s="43"/>
      <c r="AK496" s="41">
        <f t="shared" si="186"/>
        <v>3670</v>
      </c>
      <c r="AL496" s="42">
        <f t="shared" si="186"/>
        <v>2000</v>
      </c>
      <c r="AM496" s="43">
        <f t="shared" si="186"/>
        <v>2200</v>
      </c>
      <c r="AT496" s="32">
        <f t="shared" si="187"/>
        <v>1</v>
      </c>
      <c r="AV496" s="23">
        <v>4</v>
      </c>
      <c r="AW496" s="23">
        <v>10</v>
      </c>
      <c r="AX496" s="23">
        <f t="shared" ref="AX496:AX504" si="188">IF(AW496=AW495,AX495+1,1)</f>
        <v>3</v>
      </c>
    </row>
    <row r="497" spans="3:50" ht="15" hidden="1" customHeight="1" x14ac:dyDescent="0.3">
      <c r="C497" s="40" t="s">
        <v>22</v>
      </c>
      <c r="D497" s="34" t="s">
        <v>2</v>
      </c>
      <c r="E497" s="35" t="s">
        <v>2</v>
      </c>
      <c r="F497" s="41">
        <v>0</v>
      </c>
      <c r="G497" s="42">
        <v>0</v>
      </c>
      <c r="H497" s="43">
        <v>0</v>
      </c>
      <c r="I497" s="41">
        <v>0</v>
      </c>
      <c r="J497" s="42">
        <v>0</v>
      </c>
      <c r="K497" s="43">
        <v>0</v>
      </c>
      <c r="L497" s="41">
        <v>0</v>
      </c>
      <c r="M497" s="42">
        <v>0</v>
      </c>
      <c r="N497" s="43">
        <v>0</v>
      </c>
      <c r="O497" s="41">
        <v>0</v>
      </c>
      <c r="P497" s="42">
        <v>0</v>
      </c>
      <c r="Q497" s="43">
        <v>0</v>
      </c>
      <c r="R497" s="41">
        <v>0</v>
      </c>
      <c r="S497" s="42">
        <v>0</v>
      </c>
      <c r="T497" s="43">
        <v>0</v>
      </c>
      <c r="U497" s="41">
        <v>0</v>
      </c>
      <c r="V497" s="42">
        <v>0</v>
      </c>
      <c r="W497" s="43">
        <v>0</v>
      </c>
      <c r="X497" s="41">
        <v>0</v>
      </c>
      <c r="Y497" s="42">
        <v>0</v>
      </c>
      <c r="Z497" s="43">
        <v>0</v>
      </c>
      <c r="AA497" s="41">
        <v>0</v>
      </c>
      <c r="AB497" s="42">
        <v>0</v>
      </c>
      <c r="AC497" s="43">
        <v>0</v>
      </c>
      <c r="AD497" s="41"/>
      <c r="AE497" s="42"/>
      <c r="AF497" s="43"/>
      <c r="AG497" s="41"/>
      <c r="AH497" s="42"/>
      <c r="AI497" s="43"/>
      <c r="AK497" s="41">
        <f t="shared" si="186"/>
        <v>0</v>
      </c>
      <c r="AL497" s="42">
        <f t="shared" si="186"/>
        <v>0</v>
      </c>
      <c r="AM497" s="43">
        <f t="shared" si="186"/>
        <v>0</v>
      </c>
      <c r="AT497" s="32">
        <f t="shared" si="187"/>
        <v>0</v>
      </c>
      <c r="AV497" s="23">
        <v>4</v>
      </c>
      <c r="AW497" s="23">
        <v>10</v>
      </c>
      <c r="AX497" s="23">
        <f t="shared" si="188"/>
        <v>4</v>
      </c>
    </row>
    <row r="498" spans="3:50" ht="15" hidden="1" customHeight="1" x14ac:dyDescent="0.3">
      <c r="C498" s="40" t="s">
        <v>22</v>
      </c>
      <c r="D498" s="34" t="s">
        <v>2</v>
      </c>
      <c r="E498" s="35" t="s">
        <v>2</v>
      </c>
      <c r="F498" s="41">
        <v>0</v>
      </c>
      <c r="G498" s="42">
        <v>0</v>
      </c>
      <c r="H498" s="43">
        <v>0</v>
      </c>
      <c r="I498" s="41">
        <v>0</v>
      </c>
      <c r="J498" s="42">
        <v>0</v>
      </c>
      <c r="K498" s="43">
        <v>0</v>
      </c>
      <c r="L498" s="41">
        <v>0</v>
      </c>
      <c r="M498" s="42">
        <v>0</v>
      </c>
      <c r="N498" s="43">
        <v>0</v>
      </c>
      <c r="O498" s="41">
        <v>0</v>
      </c>
      <c r="P498" s="42">
        <v>0</v>
      </c>
      <c r="Q498" s="43">
        <v>0</v>
      </c>
      <c r="R498" s="41">
        <v>0</v>
      </c>
      <c r="S498" s="42">
        <v>0</v>
      </c>
      <c r="T498" s="43">
        <v>0</v>
      </c>
      <c r="U498" s="41">
        <v>0</v>
      </c>
      <c r="V498" s="42">
        <v>0</v>
      </c>
      <c r="W498" s="43">
        <v>0</v>
      </c>
      <c r="X498" s="41">
        <v>0</v>
      </c>
      <c r="Y498" s="42">
        <v>0</v>
      </c>
      <c r="Z498" s="43">
        <v>0</v>
      </c>
      <c r="AA498" s="41">
        <v>0</v>
      </c>
      <c r="AB498" s="42">
        <v>0</v>
      </c>
      <c r="AC498" s="43">
        <v>0</v>
      </c>
      <c r="AD498" s="41"/>
      <c r="AE498" s="42"/>
      <c r="AF498" s="43"/>
      <c r="AG498" s="41"/>
      <c r="AH498" s="42"/>
      <c r="AI498" s="43"/>
      <c r="AK498" s="41">
        <f t="shared" si="186"/>
        <v>0</v>
      </c>
      <c r="AL498" s="42">
        <f t="shared" si="186"/>
        <v>0</v>
      </c>
      <c r="AM498" s="43">
        <f t="shared" si="186"/>
        <v>0</v>
      </c>
      <c r="AT498" s="32">
        <f t="shared" si="187"/>
        <v>0</v>
      </c>
      <c r="AV498" s="23">
        <v>4</v>
      </c>
      <c r="AW498" s="23">
        <v>10</v>
      </c>
      <c r="AX498" s="23">
        <f t="shared" si="188"/>
        <v>5</v>
      </c>
    </row>
    <row r="499" spans="3:50" ht="15" hidden="1" customHeight="1" x14ac:dyDescent="0.3">
      <c r="C499" s="40" t="s">
        <v>22</v>
      </c>
      <c r="D499" s="34" t="s">
        <v>2</v>
      </c>
      <c r="E499" s="35" t="s">
        <v>2</v>
      </c>
      <c r="F499" s="41">
        <v>0</v>
      </c>
      <c r="G499" s="42">
        <v>0</v>
      </c>
      <c r="H499" s="43">
        <v>0</v>
      </c>
      <c r="I499" s="41">
        <v>0</v>
      </c>
      <c r="J499" s="42">
        <v>0</v>
      </c>
      <c r="K499" s="43">
        <v>0</v>
      </c>
      <c r="L499" s="41">
        <v>0</v>
      </c>
      <c r="M499" s="42">
        <v>0</v>
      </c>
      <c r="N499" s="43">
        <v>0</v>
      </c>
      <c r="O499" s="41">
        <v>0</v>
      </c>
      <c r="P499" s="42">
        <v>0</v>
      </c>
      <c r="Q499" s="43">
        <v>0</v>
      </c>
      <c r="R499" s="41">
        <v>0</v>
      </c>
      <c r="S499" s="42">
        <v>0</v>
      </c>
      <c r="T499" s="43">
        <v>0</v>
      </c>
      <c r="U499" s="41">
        <v>0</v>
      </c>
      <c r="V499" s="42">
        <v>0</v>
      </c>
      <c r="W499" s="43">
        <v>0</v>
      </c>
      <c r="X499" s="41">
        <v>0</v>
      </c>
      <c r="Y499" s="42">
        <v>0</v>
      </c>
      <c r="Z499" s="43">
        <v>0</v>
      </c>
      <c r="AA499" s="41">
        <v>0</v>
      </c>
      <c r="AB499" s="42">
        <v>0</v>
      </c>
      <c r="AC499" s="43">
        <v>0</v>
      </c>
      <c r="AD499" s="41"/>
      <c r="AE499" s="42"/>
      <c r="AF499" s="43"/>
      <c r="AG499" s="41"/>
      <c r="AH499" s="42"/>
      <c r="AI499" s="43"/>
      <c r="AK499" s="41">
        <f t="shared" si="186"/>
        <v>0</v>
      </c>
      <c r="AL499" s="42">
        <f t="shared" si="186"/>
        <v>0</v>
      </c>
      <c r="AM499" s="43">
        <f t="shared" si="186"/>
        <v>0</v>
      </c>
      <c r="AT499" s="32">
        <f t="shared" si="187"/>
        <v>0</v>
      </c>
      <c r="AV499" s="23">
        <v>4</v>
      </c>
      <c r="AW499" s="23">
        <v>10</v>
      </c>
      <c r="AX499" s="23">
        <f t="shared" si="188"/>
        <v>6</v>
      </c>
    </row>
    <row r="500" spans="3:50" ht="15" hidden="1" customHeight="1" x14ac:dyDescent="0.3">
      <c r="C500" s="40" t="s">
        <v>22</v>
      </c>
      <c r="D500" s="34" t="s">
        <v>2</v>
      </c>
      <c r="E500" s="35" t="s">
        <v>2</v>
      </c>
      <c r="F500" s="41">
        <v>0</v>
      </c>
      <c r="G500" s="42">
        <v>0</v>
      </c>
      <c r="H500" s="43">
        <v>0</v>
      </c>
      <c r="I500" s="41">
        <v>0</v>
      </c>
      <c r="J500" s="42">
        <v>0</v>
      </c>
      <c r="K500" s="43">
        <v>0</v>
      </c>
      <c r="L500" s="41">
        <v>0</v>
      </c>
      <c r="M500" s="42">
        <v>0</v>
      </c>
      <c r="N500" s="43">
        <v>0</v>
      </c>
      <c r="O500" s="41">
        <v>0</v>
      </c>
      <c r="P500" s="42">
        <v>0</v>
      </c>
      <c r="Q500" s="43">
        <v>0</v>
      </c>
      <c r="R500" s="41">
        <v>0</v>
      </c>
      <c r="S500" s="42">
        <v>0</v>
      </c>
      <c r="T500" s="43">
        <v>0</v>
      </c>
      <c r="U500" s="41">
        <v>0</v>
      </c>
      <c r="V500" s="42">
        <v>0</v>
      </c>
      <c r="W500" s="43">
        <v>0</v>
      </c>
      <c r="X500" s="41">
        <v>0</v>
      </c>
      <c r="Y500" s="42">
        <v>0</v>
      </c>
      <c r="Z500" s="43">
        <v>0</v>
      </c>
      <c r="AA500" s="41">
        <v>0</v>
      </c>
      <c r="AB500" s="42">
        <v>0</v>
      </c>
      <c r="AC500" s="43">
        <v>0</v>
      </c>
      <c r="AD500" s="41"/>
      <c r="AE500" s="42"/>
      <c r="AF500" s="43"/>
      <c r="AG500" s="41"/>
      <c r="AH500" s="42"/>
      <c r="AI500" s="43"/>
      <c r="AK500" s="41">
        <f t="shared" si="186"/>
        <v>0</v>
      </c>
      <c r="AL500" s="42">
        <f t="shared" si="186"/>
        <v>0</v>
      </c>
      <c r="AM500" s="43">
        <f t="shared" si="186"/>
        <v>0</v>
      </c>
      <c r="AT500" s="32">
        <f t="shared" si="187"/>
        <v>0</v>
      </c>
      <c r="AV500" s="23">
        <v>4</v>
      </c>
      <c r="AW500" s="23">
        <v>10</v>
      </c>
      <c r="AX500" s="23">
        <f t="shared" si="188"/>
        <v>7</v>
      </c>
    </row>
    <row r="501" spans="3:50" ht="15" hidden="1" customHeight="1" x14ac:dyDescent="0.3">
      <c r="C501" s="40" t="s">
        <v>22</v>
      </c>
      <c r="D501" s="34" t="s">
        <v>2</v>
      </c>
      <c r="E501" s="35" t="s">
        <v>2</v>
      </c>
      <c r="F501" s="41">
        <v>0</v>
      </c>
      <c r="G501" s="42">
        <v>0</v>
      </c>
      <c r="H501" s="43">
        <v>0</v>
      </c>
      <c r="I501" s="41">
        <v>0</v>
      </c>
      <c r="J501" s="42">
        <v>0</v>
      </c>
      <c r="K501" s="43">
        <v>0</v>
      </c>
      <c r="L501" s="41">
        <v>0</v>
      </c>
      <c r="M501" s="42">
        <v>0</v>
      </c>
      <c r="N501" s="43">
        <v>0</v>
      </c>
      <c r="O501" s="41">
        <v>0</v>
      </c>
      <c r="P501" s="42">
        <v>0</v>
      </c>
      <c r="Q501" s="43">
        <v>0</v>
      </c>
      <c r="R501" s="41">
        <v>0</v>
      </c>
      <c r="S501" s="42">
        <v>0</v>
      </c>
      <c r="T501" s="43">
        <v>0</v>
      </c>
      <c r="U501" s="41">
        <v>0</v>
      </c>
      <c r="V501" s="42">
        <v>0</v>
      </c>
      <c r="W501" s="43">
        <v>0</v>
      </c>
      <c r="X501" s="41">
        <v>0</v>
      </c>
      <c r="Y501" s="42">
        <v>0</v>
      </c>
      <c r="Z501" s="43">
        <v>0</v>
      </c>
      <c r="AA501" s="41">
        <v>0</v>
      </c>
      <c r="AB501" s="42">
        <v>0</v>
      </c>
      <c r="AC501" s="43">
        <v>0</v>
      </c>
      <c r="AD501" s="41"/>
      <c r="AE501" s="42"/>
      <c r="AF501" s="43"/>
      <c r="AG501" s="41"/>
      <c r="AH501" s="42"/>
      <c r="AI501" s="43"/>
      <c r="AK501" s="41">
        <f t="shared" si="186"/>
        <v>0</v>
      </c>
      <c r="AL501" s="42">
        <f t="shared" si="186"/>
        <v>0</v>
      </c>
      <c r="AM501" s="43">
        <f t="shared" si="186"/>
        <v>0</v>
      </c>
      <c r="AT501" s="32">
        <f t="shared" si="187"/>
        <v>0</v>
      </c>
      <c r="AV501" s="23">
        <v>4</v>
      </c>
      <c r="AW501" s="23">
        <v>10</v>
      </c>
      <c r="AX501" s="23">
        <f t="shared" si="188"/>
        <v>8</v>
      </c>
    </row>
    <row r="502" spans="3:50" ht="15" hidden="1" customHeight="1" x14ac:dyDescent="0.3">
      <c r="C502" s="40" t="s">
        <v>22</v>
      </c>
      <c r="D502" s="34" t="s">
        <v>2</v>
      </c>
      <c r="E502" s="35" t="s">
        <v>2</v>
      </c>
      <c r="F502" s="41">
        <v>0</v>
      </c>
      <c r="G502" s="42">
        <v>0</v>
      </c>
      <c r="H502" s="43">
        <v>0</v>
      </c>
      <c r="I502" s="41">
        <v>0</v>
      </c>
      <c r="J502" s="42">
        <v>0</v>
      </c>
      <c r="K502" s="43">
        <v>0</v>
      </c>
      <c r="L502" s="41">
        <v>0</v>
      </c>
      <c r="M502" s="42">
        <v>0</v>
      </c>
      <c r="N502" s="43">
        <v>0</v>
      </c>
      <c r="O502" s="41">
        <v>0</v>
      </c>
      <c r="P502" s="42">
        <v>0</v>
      </c>
      <c r="Q502" s="43">
        <v>0</v>
      </c>
      <c r="R502" s="41">
        <v>0</v>
      </c>
      <c r="S502" s="42">
        <v>0</v>
      </c>
      <c r="T502" s="43">
        <v>0</v>
      </c>
      <c r="U502" s="41">
        <v>0</v>
      </c>
      <c r="V502" s="42">
        <v>0</v>
      </c>
      <c r="W502" s="43">
        <v>0</v>
      </c>
      <c r="X502" s="41">
        <v>0</v>
      </c>
      <c r="Y502" s="42">
        <v>0</v>
      </c>
      <c r="Z502" s="43">
        <v>0</v>
      </c>
      <c r="AA502" s="41">
        <v>0</v>
      </c>
      <c r="AB502" s="42">
        <v>0</v>
      </c>
      <c r="AC502" s="43">
        <v>0</v>
      </c>
      <c r="AD502" s="41"/>
      <c r="AE502" s="42"/>
      <c r="AF502" s="43"/>
      <c r="AG502" s="41"/>
      <c r="AH502" s="42"/>
      <c r="AI502" s="43"/>
      <c r="AK502" s="41">
        <f t="shared" si="186"/>
        <v>0</v>
      </c>
      <c r="AL502" s="42">
        <f t="shared" si="186"/>
        <v>0</v>
      </c>
      <c r="AM502" s="43">
        <f t="shared" si="186"/>
        <v>0</v>
      </c>
      <c r="AT502" s="32">
        <f t="shared" si="187"/>
        <v>0</v>
      </c>
      <c r="AV502" s="23">
        <v>4</v>
      </c>
      <c r="AW502" s="23">
        <v>10</v>
      </c>
      <c r="AX502" s="23">
        <f t="shared" si="188"/>
        <v>9</v>
      </c>
    </row>
    <row r="503" spans="3:50" ht="15" hidden="1" customHeight="1" x14ac:dyDescent="0.3">
      <c r="C503" s="40" t="s">
        <v>22</v>
      </c>
      <c r="D503" s="34" t="s">
        <v>2</v>
      </c>
      <c r="E503" s="35" t="s">
        <v>2</v>
      </c>
      <c r="F503" s="41">
        <v>0</v>
      </c>
      <c r="G503" s="42">
        <v>0</v>
      </c>
      <c r="H503" s="43">
        <v>0</v>
      </c>
      <c r="I503" s="41">
        <v>0</v>
      </c>
      <c r="J503" s="42">
        <v>0</v>
      </c>
      <c r="K503" s="43">
        <v>0</v>
      </c>
      <c r="L503" s="41">
        <v>0</v>
      </c>
      <c r="M503" s="42">
        <v>0</v>
      </c>
      <c r="N503" s="43">
        <v>0</v>
      </c>
      <c r="O503" s="41">
        <v>0</v>
      </c>
      <c r="P503" s="42">
        <v>0</v>
      </c>
      <c r="Q503" s="43">
        <v>0</v>
      </c>
      <c r="R503" s="41">
        <v>0</v>
      </c>
      <c r="S503" s="42">
        <v>0</v>
      </c>
      <c r="T503" s="43">
        <v>0</v>
      </c>
      <c r="U503" s="41">
        <v>0</v>
      </c>
      <c r="V503" s="42">
        <v>0</v>
      </c>
      <c r="W503" s="43">
        <v>0</v>
      </c>
      <c r="X503" s="41">
        <v>0</v>
      </c>
      <c r="Y503" s="42">
        <v>0</v>
      </c>
      <c r="Z503" s="43">
        <v>0</v>
      </c>
      <c r="AA503" s="41">
        <v>0</v>
      </c>
      <c r="AB503" s="42">
        <v>0</v>
      </c>
      <c r="AC503" s="43">
        <v>0</v>
      </c>
      <c r="AD503" s="41"/>
      <c r="AE503" s="42"/>
      <c r="AF503" s="43"/>
      <c r="AG503" s="41"/>
      <c r="AH503" s="42"/>
      <c r="AI503" s="43"/>
      <c r="AK503" s="41">
        <f t="shared" si="186"/>
        <v>0</v>
      </c>
      <c r="AL503" s="42">
        <f t="shared" si="186"/>
        <v>0</v>
      </c>
      <c r="AM503" s="43">
        <f t="shared" si="186"/>
        <v>0</v>
      </c>
      <c r="AT503" s="32">
        <f t="shared" si="187"/>
        <v>0</v>
      </c>
      <c r="AV503" s="23">
        <v>4</v>
      </c>
      <c r="AW503" s="23">
        <v>10</v>
      </c>
      <c r="AX503" s="23">
        <f t="shared" si="188"/>
        <v>10</v>
      </c>
    </row>
    <row r="504" spans="3:50" ht="15" customHeight="1" x14ac:dyDescent="0.3">
      <c r="C504" s="40" t="s">
        <v>23</v>
      </c>
      <c r="D504" s="34" t="s">
        <v>732</v>
      </c>
      <c r="E504" s="35" t="s">
        <v>952</v>
      </c>
      <c r="F504" s="41">
        <v>0</v>
      </c>
      <c r="G504" s="42">
        <v>0</v>
      </c>
      <c r="H504" s="43">
        <v>0</v>
      </c>
      <c r="I504" s="41">
        <v>0</v>
      </c>
      <c r="J504" s="42">
        <v>0</v>
      </c>
      <c r="K504" s="43">
        <v>0</v>
      </c>
      <c r="L504" s="41"/>
      <c r="M504" s="42"/>
      <c r="N504" s="43"/>
      <c r="O504" s="41">
        <v>0</v>
      </c>
      <c r="P504" s="42">
        <v>0</v>
      </c>
      <c r="Q504" s="43">
        <v>0</v>
      </c>
      <c r="R504" s="41">
        <v>3800</v>
      </c>
      <c r="S504" s="42">
        <v>3800</v>
      </c>
      <c r="T504" s="43">
        <v>3800</v>
      </c>
      <c r="U504" s="41">
        <v>1551</v>
      </c>
      <c r="V504" s="42">
        <v>0</v>
      </c>
      <c r="W504" s="43">
        <v>0</v>
      </c>
      <c r="X504" s="41">
        <v>0</v>
      </c>
      <c r="Y504" s="42">
        <v>0</v>
      </c>
      <c r="Z504" s="43">
        <v>0</v>
      </c>
      <c r="AA504" s="41"/>
      <c r="AB504" s="42"/>
      <c r="AC504" s="43"/>
      <c r="AD504" s="41"/>
      <c r="AE504" s="42"/>
      <c r="AF504" s="43"/>
      <c r="AG504" s="41"/>
      <c r="AH504" s="42"/>
      <c r="AI504" s="43"/>
      <c r="AK504" s="41">
        <f t="shared" si="186"/>
        <v>5351</v>
      </c>
      <c r="AL504" s="42">
        <f t="shared" si="186"/>
        <v>3800</v>
      </c>
      <c r="AM504" s="43">
        <f t="shared" si="186"/>
        <v>3800</v>
      </c>
      <c r="AT504" s="32">
        <f t="shared" si="187"/>
        <v>1</v>
      </c>
      <c r="AV504" s="23">
        <v>4</v>
      </c>
      <c r="AW504" s="23">
        <v>11</v>
      </c>
      <c r="AX504" s="23">
        <f t="shared" si="188"/>
        <v>1</v>
      </c>
    </row>
    <row r="505" spans="3:50" ht="15" customHeight="1" x14ac:dyDescent="0.3">
      <c r="C505" s="50" t="str">
        <f>IF(LEN(E504)&lt;1,"","Total: " &amp; LEFT(E504,LEN(E504)-21) &amp; "Municipalities")</f>
        <v>Total: Amajuba Municipalities</v>
      </c>
      <c r="D505" s="51"/>
      <c r="E505" s="52"/>
      <c r="F505" s="53">
        <f t="shared" ref="F505:K505" si="189">SUM(F494:F504)</f>
        <v>0</v>
      </c>
      <c r="G505" s="54">
        <f t="shared" si="189"/>
        <v>0</v>
      </c>
      <c r="H505" s="55">
        <f t="shared" si="189"/>
        <v>0</v>
      </c>
      <c r="I505" s="53">
        <f t="shared" si="189"/>
        <v>0</v>
      </c>
      <c r="J505" s="54">
        <f t="shared" si="189"/>
        <v>0</v>
      </c>
      <c r="K505" s="55">
        <f t="shared" si="189"/>
        <v>0</v>
      </c>
      <c r="L505" s="53"/>
      <c r="M505" s="54"/>
      <c r="N505" s="55"/>
      <c r="O505" s="53">
        <f t="shared" ref="O505:W505" si="190">SUM(O494:O504)</f>
        <v>0</v>
      </c>
      <c r="P505" s="54">
        <f t="shared" si="190"/>
        <v>0</v>
      </c>
      <c r="Q505" s="55">
        <f t="shared" si="190"/>
        <v>0</v>
      </c>
      <c r="R505" s="53">
        <f t="shared" si="190"/>
        <v>10500</v>
      </c>
      <c r="S505" s="54">
        <f t="shared" si="190"/>
        <v>10700</v>
      </c>
      <c r="T505" s="55">
        <f t="shared" si="190"/>
        <v>11100</v>
      </c>
      <c r="U505" s="53">
        <f t="shared" si="190"/>
        <v>6548</v>
      </c>
      <c r="V505" s="54">
        <f t="shared" si="190"/>
        <v>0</v>
      </c>
      <c r="W505" s="55">
        <f t="shared" si="190"/>
        <v>0</v>
      </c>
      <c r="X505" s="53">
        <f>SUM(X494:X504)</f>
        <v>0</v>
      </c>
      <c r="Y505" s="54">
        <f>SUM(Y494:Y504)</f>
        <v>0</v>
      </c>
      <c r="Z505" s="55">
        <f>SUM(Z494:Z504)</f>
        <v>0</v>
      </c>
      <c r="AA505" s="53"/>
      <c r="AB505" s="54"/>
      <c r="AC505" s="55"/>
      <c r="AD505" s="53"/>
      <c r="AE505" s="54"/>
      <c r="AF505" s="55"/>
      <c r="AG505" s="53"/>
      <c r="AH505" s="54"/>
      <c r="AI505" s="55"/>
      <c r="AK505" s="53">
        <f>SUM(AK494:AK504)</f>
        <v>17048</v>
      </c>
      <c r="AL505" s="54">
        <f>SUM(AL494:AL504)</f>
        <v>10700</v>
      </c>
      <c r="AM505" s="55">
        <f>SUM(AM494:AM504)</f>
        <v>11100</v>
      </c>
      <c r="AT505" s="32">
        <f>IF(SUM(AT494:AT504)=0,0,1)</f>
        <v>1</v>
      </c>
    </row>
    <row r="506" spans="3:50" ht="15" customHeight="1" x14ac:dyDescent="0.3">
      <c r="C506" s="40"/>
      <c r="D506" s="34"/>
      <c r="E506" s="35"/>
      <c r="F506" s="41"/>
      <c r="G506" s="42"/>
      <c r="H506" s="43"/>
      <c r="I506" s="41"/>
      <c r="J506" s="42"/>
      <c r="K506" s="43"/>
      <c r="L506" s="41"/>
      <c r="M506" s="42"/>
      <c r="N506" s="43"/>
      <c r="O506" s="41"/>
      <c r="P506" s="42"/>
      <c r="Q506" s="43"/>
      <c r="R506" s="41"/>
      <c r="S506" s="42"/>
      <c r="T506" s="43"/>
      <c r="U506" s="41"/>
      <c r="V506" s="42"/>
      <c r="W506" s="43"/>
      <c r="X506" s="41"/>
      <c r="Y506" s="42"/>
      <c r="Z506" s="43"/>
      <c r="AA506" s="41"/>
      <c r="AB506" s="42"/>
      <c r="AC506" s="43"/>
      <c r="AD506" s="41"/>
      <c r="AE506" s="42"/>
      <c r="AF506" s="43"/>
      <c r="AG506" s="41"/>
      <c r="AH506" s="42"/>
      <c r="AI506" s="43"/>
      <c r="AK506" s="41"/>
      <c r="AL506" s="42"/>
      <c r="AM506" s="43"/>
      <c r="AT506" s="32">
        <f>IF(AT505=0,0,1)</f>
        <v>1</v>
      </c>
    </row>
    <row r="507" spans="3:50" ht="15" customHeight="1" x14ac:dyDescent="0.3">
      <c r="C507" s="40" t="s">
        <v>22</v>
      </c>
      <c r="D507" s="34" t="s">
        <v>733</v>
      </c>
      <c r="E507" s="35" t="s">
        <v>963</v>
      </c>
      <c r="F507" s="41">
        <v>0</v>
      </c>
      <c r="G507" s="42">
        <v>0</v>
      </c>
      <c r="H507" s="43">
        <v>0</v>
      </c>
      <c r="I507" s="41">
        <v>0</v>
      </c>
      <c r="J507" s="42">
        <v>0</v>
      </c>
      <c r="K507" s="43">
        <v>0</v>
      </c>
      <c r="L507" s="41"/>
      <c r="M507" s="42"/>
      <c r="N507" s="43"/>
      <c r="O507" s="41">
        <v>0</v>
      </c>
      <c r="P507" s="42">
        <v>0</v>
      </c>
      <c r="Q507" s="43">
        <v>0</v>
      </c>
      <c r="R507" s="41">
        <v>3000</v>
      </c>
      <c r="S507" s="42">
        <v>3000</v>
      </c>
      <c r="T507" s="43">
        <v>3000</v>
      </c>
      <c r="U507" s="41">
        <v>1482</v>
      </c>
      <c r="V507" s="42">
        <v>0</v>
      </c>
      <c r="W507" s="43">
        <v>0</v>
      </c>
      <c r="X507" s="41">
        <v>0</v>
      </c>
      <c r="Y507" s="42">
        <v>0</v>
      </c>
      <c r="Z507" s="43">
        <v>0</v>
      </c>
      <c r="AA507" s="41"/>
      <c r="AB507" s="42"/>
      <c r="AC507" s="43"/>
      <c r="AD507" s="41"/>
      <c r="AE507" s="42"/>
      <c r="AF507" s="43"/>
      <c r="AG507" s="41"/>
      <c r="AH507" s="42"/>
      <c r="AI507" s="43"/>
      <c r="AK507" s="41">
        <f t="shared" ref="AK507:AM517" si="191">F507+I507+L507+O507+R507+U507+X507+AA507+AD507+AG507</f>
        <v>4482</v>
      </c>
      <c r="AL507" s="42">
        <f t="shared" si="191"/>
        <v>3000</v>
      </c>
      <c r="AM507" s="43">
        <f t="shared" si="191"/>
        <v>3000</v>
      </c>
      <c r="AT507" s="32">
        <f t="shared" ref="AT507:AT517" si="192">IF(LEN(E507)&lt;2,0,1)</f>
        <v>1</v>
      </c>
      <c r="AV507" s="23">
        <v>4</v>
      </c>
      <c r="AW507" s="23">
        <v>12</v>
      </c>
      <c r="AX507" s="23">
        <v>1</v>
      </c>
    </row>
    <row r="508" spans="3:50" ht="15" customHeight="1" x14ac:dyDescent="0.3">
      <c r="C508" s="40" t="s">
        <v>22</v>
      </c>
      <c r="D508" s="34" t="s">
        <v>734</v>
      </c>
      <c r="E508" s="35" t="s">
        <v>962</v>
      </c>
      <c r="F508" s="41">
        <v>0</v>
      </c>
      <c r="G508" s="42">
        <v>0</v>
      </c>
      <c r="H508" s="43">
        <v>0</v>
      </c>
      <c r="I508" s="41">
        <v>0</v>
      </c>
      <c r="J508" s="42">
        <v>0</v>
      </c>
      <c r="K508" s="43">
        <v>0</v>
      </c>
      <c r="L508" s="41"/>
      <c r="M508" s="42"/>
      <c r="N508" s="43"/>
      <c r="O508" s="41">
        <v>0</v>
      </c>
      <c r="P508" s="42">
        <v>0</v>
      </c>
      <c r="Q508" s="43">
        <v>0</v>
      </c>
      <c r="R508" s="41">
        <v>3000</v>
      </c>
      <c r="S508" s="42">
        <v>3000</v>
      </c>
      <c r="T508" s="43">
        <v>3000</v>
      </c>
      <c r="U508" s="41">
        <v>1990</v>
      </c>
      <c r="V508" s="42">
        <v>0</v>
      </c>
      <c r="W508" s="43">
        <v>0</v>
      </c>
      <c r="X508" s="41">
        <v>0</v>
      </c>
      <c r="Y508" s="42">
        <v>0</v>
      </c>
      <c r="Z508" s="43">
        <v>0</v>
      </c>
      <c r="AA508" s="41"/>
      <c r="AB508" s="42"/>
      <c r="AC508" s="43"/>
      <c r="AD508" s="41"/>
      <c r="AE508" s="42"/>
      <c r="AF508" s="43"/>
      <c r="AG508" s="41"/>
      <c r="AH508" s="42"/>
      <c r="AI508" s="43"/>
      <c r="AK508" s="41">
        <f t="shared" si="191"/>
        <v>4990</v>
      </c>
      <c r="AL508" s="42">
        <f t="shared" si="191"/>
        <v>3000</v>
      </c>
      <c r="AM508" s="43">
        <f t="shared" si="191"/>
        <v>3000</v>
      </c>
      <c r="AT508" s="32">
        <f t="shared" si="192"/>
        <v>1</v>
      </c>
      <c r="AV508" s="23">
        <v>4</v>
      </c>
      <c r="AW508" s="23">
        <v>12</v>
      </c>
      <c r="AX508" s="23">
        <f>IF(AW508=AW507,AX507+1,1)</f>
        <v>2</v>
      </c>
    </row>
    <row r="509" spans="3:50" ht="15" customHeight="1" x14ac:dyDescent="0.3">
      <c r="C509" s="40" t="s">
        <v>22</v>
      </c>
      <c r="D509" s="34" t="s">
        <v>735</v>
      </c>
      <c r="E509" s="35" t="s">
        <v>958</v>
      </c>
      <c r="F509" s="41">
        <v>0</v>
      </c>
      <c r="G509" s="42">
        <v>0</v>
      </c>
      <c r="H509" s="43">
        <v>0</v>
      </c>
      <c r="I509" s="41">
        <v>0</v>
      </c>
      <c r="J509" s="42">
        <v>0</v>
      </c>
      <c r="K509" s="43">
        <v>0</v>
      </c>
      <c r="L509" s="41"/>
      <c r="M509" s="42"/>
      <c r="N509" s="43"/>
      <c r="O509" s="41">
        <v>0</v>
      </c>
      <c r="P509" s="42">
        <v>0</v>
      </c>
      <c r="Q509" s="43">
        <v>0</v>
      </c>
      <c r="R509" s="41">
        <v>3000</v>
      </c>
      <c r="S509" s="42">
        <v>3000</v>
      </c>
      <c r="T509" s="43">
        <v>3000</v>
      </c>
      <c r="U509" s="41">
        <v>1793</v>
      </c>
      <c r="V509" s="42">
        <v>0</v>
      </c>
      <c r="W509" s="43">
        <v>0</v>
      </c>
      <c r="X509" s="41">
        <v>0</v>
      </c>
      <c r="Y509" s="42">
        <v>0</v>
      </c>
      <c r="Z509" s="43">
        <v>0</v>
      </c>
      <c r="AA509" s="41"/>
      <c r="AB509" s="42"/>
      <c r="AC509" s="43"/>
      <c r="AD509" s="41"/>
      <c r="AE509" s="42"/>
      <c r="AF509" s="43"/>
      <c r="AG509" s="41"/>
      <c r="AH509" s="42"/>
      <c r="AI509" s="43"/>
      <c r="AK509" s="41">
        <f t="shared" si="191"/>
        <v>4793</v>
      </c>
      <c r="AL509" s="42">
        <f t="shared" si="191"/>
        <v>3000</v>
      </c>
      <c r="AM509" s="43">
        <f t="shared" si="191"/>
        <v>3000</v>
      </c>
      <c r="AT509" s="32">
        <f t="shared" si="192"/>
        <v>1</v>
      </c>
      <c r="AV509" s="23">
        <v>4</v>
      </c>
      <c r="AW509" s="23">
        <v>12</v>
      </c>
      <c r="AX509" s="23">
        <f t="shared" ref="AX509:AX517" si="193">IF(AW509=AW508,AX508+1,1)</f>
        <v>3</v>
      </c>
    </row>
    <row r="510" spans="3:50" ht="15" customHeight="1" x14ac:dyDescent="0.3">
      <c r="C510" s="40" t="s">
        <v>22</v>
      </c>
      <c r="D510" s="34" t="s">
        <v>736</v>
      </c>
      <c r="E510" s="35" t="s">
        <v>959</v>
      </c>
      <c r="F510" s="41">
        <v>0</v>
      </c>
      <c r="G510" s="42">
        <v>0</v>
      </c>
      <c r="H510" s="43">
        <v>0</v>
      </c>
      <c r="I510" s="41">
        <v>0</v>
      </c>
      <c r="J510" s="42">
        <v>0</v>
      </c>
      <c r="K510" s="43">
        <v>0</v>
      </c>
      <c r="L510" s="41"/>
      <c r="M510" s="42"/>
      <c r="N510" s="43"/>
      <c r="O510" s="41">
        <v>0</v>
      </c>
      <c r="P510" s="42">
        <v>0</v>
      </c>
      <c r="Q510" s="43">
        <v>0</v>
      </c>
      <c r="R510" s="41">
        <v>2000</v>
      </c>
      <c r="S510" s="42">
        <v>2000</v>
      </c>
      <c r="T510" s="43">
        <v>2200</v>
      </c>
      <c r="U510" s="41">
        <v>2307</v>
      </c>
      <c r="V510" s="42">
        <v>0</v>
      </c>
      <c r="W510" s="43">
        <v>0</v>
      </c>
      <c r="X510" s="41">
        <v>0</v>
      </c>
      <c r="Y510" s="42">
        <v>0</v>
      </c>
      <c r="Z510" s="43">
        <v>0</v>
      </c>
      <c r="AA510" s="41"/>
      <c r="AB510" s="42"/>
      <c r="AC510" s="43"/>
      <c r="AD510" s="41"/>
      <c r="AE510" s="42"/>
      <c r="AF510" s="43"/>
      <c r="AG510" s="41"/>
      <c r="AH510" s="42"/>
      <c r="AI510" s="43"/>
      <c r="AK510" s="41">
        <f t="shared" si="191"/>
        <v>4307</v>
      </c>
      <c r="AL510" s="42">
        <f t="shared" si="191"/>
        <v>2000</v>
      </c>
      <c r="AM510" s="43">
        <f t="shared" si="191"/>
        <v>2200</v>
      </c>
      <c r="AT510" s="32">
        <f t="shared" si="192"/>
        <v>1</v>
      </c>
      <c r="AV510" s="23">
        <v>4</v>
      </c>
      <c r="AW510" s="23">
        <v>12</v>
      </c>
      <c r="AX510" s="23">
        <f t="shared" si="193"/>
        <v>4</v>
      </c>
    </row>
    <row r="511" spans="3:50" ht="15" customHeight="1" x14ac:dyDescent="0.3">
      <c r="C511" s="40" t="s">
        <v>22</v>
      </c>
      <c r="D511" s="34" t="s">
        <v>737</v>
      </c>
      <c r="E511" s="35" t="s">
        <v>960</v>
      </c>
      <c r="F511" s="41">
        <v>0</v>
      </c>
      <c r="G511" s="42">
        <v>0</v>
      </c>
      <c r="H511" s="43">
        <v>0</v>
      </c>
      <c r="I511" s="41">
        <v>0</v>
      </c>
      <c r="J511" s="42">
        <v>0</v>
      </c>
      <c r="K511" s="43">
        <v>0</v>
      </c>
      <c r="L511" s="41"/>
      <c r="M511" s="42"/>
      <c r="N511" s="43"/>
      <c r="O511" s="41">
        <v>0</v>
      </c>
      <c r="P511" s="42">
        <v>0</v>
      </c>
      <c r="Q511" s="43">
        <v>0</v>
      </c>
      <c r="R511" s="41">
        <v>2000</v>
      </c>
      <c r="S511" s="42">
        <v>2000</v>
      </c>
      <c r="T511" s="43">
        <v>2200</v>
      </c>
      <c r="U511" s="41">
        <v>2420</v>
      </c>
      <c r="V511" s="42">
        <v>0</v>
      </c>
      <c r="W511" s="43">
        <v>0</v>
      </c>
      <c r="X511" s="41">
        <v>0</v>
      </c>
      <c r="Y511" s="42">
        <v>0</v>
      </c>
      <c r="Z511" s="43">
        <v>0</v>
      </c>
      <c r="AA511" s="41"/>
      <c r="AB511" s="42"/>
      <c r="AC511" s="43"/>
      <c r="AD511" s="41"/>
      <c r="AE511" s="42"/>
      <c r="AF511" s="43"/>
      <c r="AG511" s="41"/>
      <c r="AH511" s="42"/>
      <c r="AI511" s="43"/>
      <c r="AK511" s="41">
        <f t="shared" si="191"/>
        <v>4420</v>
      </c>
      <c r="AL511" s="42">
        <f t="shared" si="191"/>
        <v>2000</v>
      </c>
      <c r="AM511" s="43">
        <f t="shared" si="191"/>
        <v>2200</v>
      </c>
      <c r="AT511" s="32">
        <f t="shared" si="192"/>
        <v>1</v>
      </c>
      <c r="AV511" s="23">
        <v>4</v>
      </c>
      <c r="AW511" s="23">
        <v>12</v>
      </c>
      <c r="AX511" s="23">
        <f t="shared" si="193"/>
        <v>5</v>
      </c>
    </row>
    <row r="512" spans="3:50" ht="15" hidden="1" customHeight="1" x14ac:dyDescent="0.3">
      <c r="C512" s="40" t="s">
        <v>22</v>
      </c>
      <c r="D512" s="34" t="s">
        <v>2</v>
      </c>
      <c r="E512" s="35" t="s">
        <v>2</v>
      </c>
      <c r="F512" s="41">
        <v>0</v>
      </c>
      <c r="G512" s="42">
        <v>0</v>
      </c>
      <c r="H512" s="43">
        <v>0</v>
      </c>
      <c r="I512" s="41">
        <v>0</v>
      </c>
      <c r="J512" s="42">
        <v>0</v>
      </c>
      <c r="K512" s="43">
        <v>0</v>
      </c>
      <c r="L512" s="41">
        <v>0</v>
      </c>
      <c r="M512" s="42">
        <v>0</v>
      </c>
      <c r="N512" s="43">
        <v>0</v>
      </c>
      <c r="O512" s="41">
        <v>0</v>
      </c>
      <c r="P512" s="42">
        <v>0</v>
      </c>
      <c r="Q512" s="43">
        <v>0</v>
      </c>
      <c r="R512" s="41">
        <v>0</v>
      </c>
      <c r="S512" s="42">
        <v>0</v>
      </c>
      <c r="T512" s="43">
        <v>0</v>
      </c>
      <c r="U512" s="41">
        <v>0</v>
      </c>
      <c r="V512" s="42">
        <v>0</v>
      </c>
      <c r="W512" s="43">
        <v>0</v>
      </c>
      <c r="X512" s="41">
        <v>0</v>
      </c>
      <c r="Y512" s="42">
        <v>0</v>
      </c>
      <c r="Z512" s="43">
        <v>0</v>
      </c>
      <c r="AA512" s="41">
        <v>0</v>
      </c>
      <c r="AB512" s="42">
        <v>0</v>
      </c>
      <c r="AC512" s="43">
        <v>0</v>
      </c>
      <c r="AD512" s="41"/>
      <c r="AE512" s="42"/>
      <c r="AF512" s="43"/>
      <c r="AG512" s="41"/>
      <c r="AH512" s="42"/>
      <c r="AI512" s="43"/>
      <c r="AK512" s="41">
        <f t="shared" si="191"/>
        <v>0</v>
      </c>
      <c r="AL512" s="42">
        <f t="shared" si="191"/>
        <v>0</v>
      </c>
      <c r="AM512" s="43">
        <f t="shared" si="191"/>
        <v>0</v>
      </c>
      <c r="AT512" s="32">
        <f t="shared" si="192"/>
        <v>0</v>
      </c>
      <c r="AV512" s="23">
        <v>4</v>
      </c>
      <c r="AW512" s="23">
        <v>12</v>
      </c>
      <c r="AX512" s="23">
        <f t="shared" si="193"/>
        <v>6</v>
      </c>
    </row>
    <row r="513" spans="3:50" ht="15" hidden="1" customHeight="1" x14ac:dyDescent="0.3">
      <c r="C513" s="40" t="s">
        <v>22</v>
      </c>
      <c r="D513" s="34" t="s">
        <v>2</v>
      </c>
      <c r="E513" s="35" t="s">
        <v>2</v>
      </c>
      <c r="F513" s="41">
        <v>0</v>
      </c>
      <c r="G513" s="42">
        <v>0</v>
      </c>
      <c r="H513" s="43">
        <v>0</v>
      </c>
      <c r="I513" s="41">
        <v>0</v>
      </c>
      <c r="J513" s="42">
        <v>0</v>
      </c>
      <c r="K513" s="43">
        <v>0</v>
      </c>
      <c r="L513" s="41">
        <v>0</v>
      </c>
      <c r="M513" s="42">
        <v>0</v>
      </c>
      <c r="N513" s="43">
        <v>0</v>
      </c>
      <c r="O513" s="41">
        <v>0</v>
      </c>
      <c r="P513" s="42">
        <v>0</v>
      </c>
      <c r="Q513" s="43">
        <v>0</v>
      </c>
      <c r="R513" s="41">
        <v>0</v>
      </c>
      <c r="S513" s="42">
        <v>0</v>
      </c>
      <c r="T513" s="43">
        <v>0</v>
      </c>
      <c r="U513" s="41">
        <v>0</v>
      </c>
      <c r="V513" s="42">
        <v>0</v>
      </c>
      <c r="W513" s="43">
        <v>0</v>
      </c>
      <c r="X513" s="41">
        <v>0</v>
      </c>
      <c r="Y513" s="42">
        <v>0</v>
      </c>
      <c r="Z513" s="43">
        <v>0</v>
      </c>
      <c r="AA513" s="41">
        <v>0</v>
      </c>
      <c r="AB513" s="42">
        <v>0</v>
      </c>
      <c r="AC513" s="43">
        <v>0</v>
      </c>
      <c r="AD513" s="41"/>
      <c r="AE513" s="42"/>
      <c r="AF513" s="43"/>
      <c r="AG513" s="41"/>
      <c r="AH513" s="42"/>
      <c r="AI513" s="43"/>
      <c r="AK513" s="41">
        <f t="shared" si="191"/>
        <v>0</v>
      </c>
      <c r="AL513" s="42">
        <f t="shared" si="191"/>
        <v>0</v>
      </c>
      <c r="AM513" s="43">
        <f t="shared" si="191"/>
        <v>0</v>
      </c>
      <c r="AT513" s="32">
        <f t="shared" si="192"/>
        <v>0</v>
      </c>
      <c r="AV513" s="23">
        <v>4</v>
      </c>
      <c r="AW513" s="23">
        <v>12</v>
      </c>
      <c r="AX513" s="23">
        <f t="shared" si="193"/>
        <v>7</v>
      </c>
    </row>
    <row r="514" spans="3:50" ht="15" hidden="1" customHeight="1" x14ac:dyDescent="0.3">
      <c r="C514" s="40" t="s">
        <v>22</v>
      </c>
      <c r="D514" s="34" t="s">
        <v>2</v>
      </c>
      <c r="E514" s="35" t="s">
        <v>2</v>
      </c>
      <c r="F514" s="41">
        <v>0</v>
      </c>
      <c r="G514" s="42">
        <v>0</v>
      </c>
      <c r="H514" s="43">
        <v>0</v>
      </c>
      <c r="I514" s="41">
        <v>0</v>
      </c>
      <c r="J514" s="42">
        <v>0</v>
      </c>
      <c r="K514" s="43">
        <v>0</v>
      </c>
      <c r="L514" s="41">
        <v>0</v>
      </c>
      <c r="M514" s="42">
        <v>0</v>
      </c>
      <c r="N514" s="43">
        <v>0</v>
      </c>
      <c r="O514" s="41">
        <v>0</v>
      </c>
      <c r="P514" s="42">
        <v>0</v>
      </c>
      <c r="Q514" s="43">
        <v>0</v>
      </c>
      <c r="R514" s="41">
        <v>0</v>
      </c>
      <c r="S514" s="42">
        <v>0</v>
      </c>
      <c r="T514" s="43">
        <v>0</v>
      </c>
      <c r="U514" s="41">
        <v>0</v>
      </c>
      <c r="V514" s="42">
        <v>0</v>
      </c>
      <c r="W514" s="43">
        <v>0</v>
      </c>
      <c r="X514" s="41">
        <v>0</v>
      </c>
      <c r="Y514" s="42">
        <v>0</v>
      </c>
      <c r="Z514" s="43">
        <v>0</v>
      </c>
      <c r="AA514" s="41">
        <v>0</v>
      </c>
      <c r="AB514" s="42">
        <v>0</v>
      </c>
      <c r="AC514" s="43">
        <v>0</v>
      </c>
      <c r="AD514" s="41"/>
      <c r="AE514" s="42"/>
      <c r="AF514" s="43"/>
      <c r="AG514" s="41"/>
      <c r="AH514" s="42"/>
      <c r="AI514" s="43"/>
      <c r="AK514" s="41">
        <f t="shared" si="191"/>
        <v>0</v>
      </c>
      <c r="AL514" s="42">
        <f t="shared" si="191"/>
        <v>0</v>
      </c>
      <c r="AM514" s="43">
        <f t="shared" si="191"/>
        <v>0</v>
      </c>
      <c r="AT514" s="32">
        <f t="shared" si="192"/>
        <v>0</v>
      </c>
      <c r="AV514" s="23">
        <v>4</v>
      </c>
      <c r="AW514" s="23">
        <v>12</v>
      </c>
      <c r="AX514" s="23">
        <f t="shared" si="193"/>
        <v>8</v>
      </c>
    </row>
    <row r="515" spans="3:50" ht="15" hidden="1" customHeight="1" x14ac:dyDescent="0.3">
      <c r="C515" s="40" t="s">
        <v>22</v>
      </c>
      <c r="D515" s="34" t="s">
        <v>2</v>
      </c>
      <c r="E515" s="35" t="s">
        <v>2</v>
      </c>
      <c r="F515" s="41">
        <v>0</v>
      </c>
      <c r="G515" s="42">
        <v>0</v>
      </c>
      <c r="H515" s="43">
        <v>0</v>
      </c>
      <c r="I515" s="41">
        <v>0</v>
      </c>
      <c r="J515" s="42">
        <v>0</v>
      </c>
      <c r="K515" s="43">
        <v>0</v>
      </c>
      <c r="L515" s="41">
        <v>0</v>
      </c>
      <c r="M515" s="42">
        <v>0</v>
      </c>
      <c r="N515" s="43">
        <v>0</v>
      </c>
      <c r="O515" s="41">
        <v>0</v>
      </c>
      <c r="P515" s="42">
        <v>0</v>
      </c>
      <c r="Q515" s="43">
        <v>0</v>
      </c>
      <c r="R515" s="41">
        <v>0</v>
      </c>
      <c r="S515" s="42">
        <v>0</v>
      </c>
      <c r="T515" s="43">
        <v>0</v>
      </c>
      <c r="U515" s="41">
        <v>0</v>
      </c>
      <c r="V515" s="42">
        <v>0</v>
      </c>
      <c r="W515" s="43">
        <v>0</v>
      </c>
      <c r="X515" s="41">
        <v>0</v>
      </c>
      <c r="Y515" s="42">
        <v>0</v>
      </c>
      <c r="Z515" s="43">
        <v>0</v>
      </c>
      <c r="AA515" s="41">
        <v>0</v>
      </c>
      <c r="AB515" s="42">
        <v>0</v>
      </c>
      <c r="AC515" s="43">
        <v>0</v>
      </c>
      <c r="AD515" s="41"/>
      <c r="AE515" s="42"/>
      <c r="AF515" s="43"/>
      <c r="AG515" s="41"/>
      <c r="AH515" s="42"/>
      <c r="AI515" s="43"/>
      <c r="AK515" s="41">
        <f t="shared" si="191"/>
        <v>0</v>
      </c>
      <c r="AL515" s="42">
        <f t="shared" si="191"/>
        <v>0</v>
      </c>
      <c r="AM515" s="43">
        <f t="shared" si="191"/>
        <v>0</v>
      </c>
      <c r="AT515" s="32">
        <f t="shared" si="192"/>
        <v>0</v>
      </c>
      <c r="AV515" s="23">
        <v>4</v>
      </c>
      <c r="AW515" s="23">
        <v>12</v>
      </c>
      <c r="AX515" s="23">
        <f t="shared" si="193"/>
        <v>9</v>
      </c>
    </row>
    <row r="516" spans="3:50" ht="15" hidden="1" customHeight="1" x14ac:dyDescent="0.3">
      <c r="C516" s="40" t="s">
        <v>22</v>
      </c>
      <c r="D516" s="34" t="s">
        <v>2</v>
      </c>
      <c r="E516" s="35" t="s">
        <v>2</v>
      </c>
      <c r="F516" s="41">
        <v>0</v>
      </c>
      <c r="G516" s="42">
        <v>0</v>
      </c>
      <c r="H516" s="43">
        <v>0</v>
      </c>
      <c r="I516" s="41">
        <v>0</v>
      </c>
      <c r="J516" s="42">
        <v>0</v>
      </c>
      <c r="K516" s="43">
        <v>0</v>
      </c>
      <c r="L516" s="41">
        <v>0</v>
      </c>
      <c r="M516" s="42">
        <v>0</v>
      </c>
      <c r="N516" s="43">
        <v>0</v>
      </c>
      <c r="O516" s="41">
        <v>0</v>
      </c>
      <c r="P516" s="42">
        <v>0</v>
      </c>
      <c r="Q516" s="43">
        <v>0</v>
      </c>
      <c r="R516" s="41">
        <v>0</v>
      </c>
      <c r="S516" s="42">
        <v>0</v>
      </c>
      <c r="T516" s="43">
        <v>0</v>
      </c>
      <c r="U516" s="41">
        <v>0</v>
      </c>
      <c r="V516" s="42">
        <v>0</v>
      </c>
      <c r="W516" s="43">
        <v>0</v>
      </c>
      <c r="X516" s="41">
        <v>0</v>
      </c>
      <c r="Y516" s="42">
        <v>0</v>
      </c>
      <c r="Z516" s="43">
        <v>0</v>
      </c>
      <c r="AA516" s="41">
        <v>0</v>
      </c>
      <c r="AB516" s="42">
        <v>0</v>
      </c>
      <c r="AC516" s="43">
        <v>0</v>
      </c>
      <c r="AD516" s="41"/>
      <c r="AE516" s="42"/>
      <c r="AF516" s="43"/>
      <c r="AG516" s="41"/>
      <c r="AH516" s="42"/>
      <c r="AI516" s="43"/>
      <c r="AK516" s="41">
        <f t="shared" si="191"/>
        <v>0</v>
      </c>
      <c r="AL516" s="42">
        <f t="shared" si="191"/>
        <v>0</v>
      </c>
      <c r="AM516" s="43">
        <f t="shared" si="191"/>
        <v>0</v>
      </c>
      <c r="AT516" s="32">
        <f t="shared" si="192"/>
        <v>0</v>
      </c>
      <c r="AV516" s="23">
        <v>4</v>
      </c>
      <c r="AW516" s="23">
        <v>12</v>
      </c>
      <c r="AX516" s="23">
        <f t="shared" si="193"/>
        <v>10</v>
      </c>
    </row>
    <row r="517" spans="3:50" ht="15" customHeight="1" x14ac:dyDescent="0.3">
      <c r="C517" s="40" t="s">
        <v>23</v>
      </c>
      <c r="D517" s="34" t="s">
        <v>359</v>
      </c>
      <c r="E517" s="35" t="s">
        <v>360</v>
      </c>
      <c r="F517" s="41">
        <v>0</v>
      </c>
      <c r="G517" s="42">
        <v>0</v>
      </c>
      <c r="H517" s="43">
        <v>0</v>
      </c>
      <c r="I517" s="41">
        <v>0</v>
      </c>
      <c r="J517" s="42">
        <v>0</v>
      </c>
      <c r="K517" s="43">
        <v>0</v>
      </c>
      <c r="L517" s="41"/>
      <c r="M517" s="42"/>
      <c r="N517" s="43"/>
      <c r="O517" s="41">
        <v>0</v>
      </c>
      <c r="P517" s="42">
        <v>0</v>
      </c>
      <c r="Q517" s="43">
        <v>0</v>
      </c>
      <c r="R517" s="41">
        <v>1200</v>
      </c>
      <c r="S517" s="42">
        <v>1300</v>
      </c>
      <c r="T517" s="43">
        <v>1500</v>
      </c>
      <c r="U517" s="41">
        <v>5227</v>
      </c>
      <c r="V517" s="42">
        <v>0</v>
      </c>
      <c r="W517" s="43">
        <v>0</v>
      </c>
      <c r="X517" s="41">
        <v>0</v>
      </c>
      <c r="Y517" s="42">
        <v>0</v>
      </c>
      <c r="Z517" s="43">
        <v>0</v>
      </c>
      <c r="AA517" s="41"/>
      <c r="AB517" s="42"/>
      <c r="AC517" s="43"/>
      <c r="AD517" s="41"/>
      <c r="AE517" s="42"/>
      <c r="AF517" s="43"/>
      <c r="AG517" s="41"/>
      <c r="AH517" s="42"/>
      <c r="AI517" s="43"/>
      <c r="AK517" s="41">
        <f t="shared" si="191"/>
        <v>6427</v>
      </c>
      <c r="AL517" s="42">
        <f t="shared" si="191"/>
        <v>1300</v>
      </c>
      <c r="AM517" s="43">
        <f t="shared" si="191"/>
        <v>1500</v>
      </c>
      <c r="AT517" s="32">
        <f t="shared" si="192"/>
        <v>1</v>
      </c>
      <c r="AV517" s="23">
        <v>4</v>
      </c>
      <c r="AW517" s="23">
        <v>13</v>
      </c>
      <c r="AX517" s="23">
        <f t="shared" si="193"/>
        <v>1</v>
      </c>
    </row>
    <row r="518" spans="3:50" ht="15" customHeight="1" x14ac:dyDescent="0.3">
      <c r="C518" s="50" t="str">
        <f>IF(LEN(E517)&lt;1,"","Total: " &amp; LEFT(E517,LEN(E517)-21) &amp; "Municipalities")</f>
        <v>Total: Zululand Municipalities</v>
      </c>
      <c r="D518" s="51"/>
      <c r="E518" s="52"/>
      <c r="F518" s="53">
        <f t="shared" ref="F518:K518" si="194">SUM(F507:F517)</f>
        <v>0</v>
      </c>
      <c r="G518" s="54">
        <f t="shared" si="194"/>
        <v>0</v>
      </c>
      <c r="H518" s="55">
        <f t="shared" si="194"/>
        <v>0</v>
      </c>
      <c r="I518" s="53">
        <f t="shared" si="194"/>
        <v>0</v>
      </c>
      <c r="J518" s="54">
        <f t="shared" si="194"/>
        <v>0</v>
      </c>
      <c r="K518" s="55">
        <f t="shared" si="194"/>
        <v>0</v>
      </c>
      <c r="L518" s="53"/>
      <c r="M518" s="54"/>
      <c r="N518" s="55"/>
      <c r="O518" s="53">
        <f t="shared" ref="O518:W518" si="195">SUM(O507:O517)</f>
        <v>0</v>
      </c>
      <c r="P518" s="54">
        <f t="shared" si="195"/>
        <v>0</v>
      </c>
      <c r="Q518" s="55">
        <f t="shared" si="195"/>
        <v>0</v>
      </c>
      <c r="R518" s="53">
        <f t="shared" si="195"/>
        <v>14200</v>
      </c>
      <c r="S518" s="54">
        <f t="shared" si="195"/>
        <v>14300</v>
      </c>
      <c r="T518" s="55">
        <f t="shared" si="195"/>
        <v>14900</v>
      </c>
      <c r="U518" s="53">
        <f t="shared" si="195"/>
        <v>15219</v>
      </c>
      <c r="V518" s="54">
        <f t="shared" si="195"/>
        <v>0</v>
      </c>
      <c r="W518" s="55">
        <f t="shared" si="195"/>
        <v>0</v>
      </c>
      <c r="X518" s="53">
        <f>SUM(X507:X517)</f>
        <v>0</v>
      </c>
      <c r="Y518" s="54">
        <f>SUM(Y507:Y517)</f>
        <v>0</v>
      </c>
      <c r="Z518" s="55">
        <f>SUM(Z507:Z517)</f>
        <v>0</v>
      </c>
      <c r="AA518" s="53"/>
      <c r="AB518" s="54"/>
      <c r="AC518" s="55"/>
      <c r="AD518" s="53"/>
      <c r="AE518" s="54"/>
      <c r="AF518" s="55"/>
      <c r="AG518" s="53"/>
      <c r="AH518" s="54"/>
      <c r="AI518" s="55"/>
      <c r="AK518" s="53">
        <f>SUM(AK507:AK517)</f>
        <v>29419</v>
      </c>
      <c r="AL518" s="54">
        <f>SUM(AL507:AL517)</f>
        <v>14300</v>
      </c>
      <c r="AM518" s="55">
        <f>SUM(AM507:AM517)</f>
        <v>14900</v>
      </c>
      <c r="AT518" s="32">
        <f>IF(SUM(AT507:AT517)=0,0,1)</f>
        <v>1</v>
      </c>
    </row>
    <row r="519" spans="3:50" ht="15" customHeight="1" x14ac:dyDescent="0.3">
      <c r="C519" s="40"/>
      <c r="D519" s="34"/>
      <c r="E519" s="35"/>
      <c r="F519" s="41"/>
      <c r="G519" s="42"/>
      <c r="H519" s="43"/>
      <c r="I519" s="41"/>
      <c r="J519" s="42"/>
      <c r="K519" s="43"/>
      <c r="L519" s="41"/>
      <c r="M519" s="42"/>
      <c r="N519" s="43"/>
      <c r="O519" s="41"/>
      <c r="P519" s="42"/>
      <c r="Q519" s="43"/>
      <c r="R519" s="41"/>
      <c r="S519" s="42"/>
      <c r="T519" s="43"/>
      <c r="U519" s="41"/>
      <c r="V519" s="42"/>
      <c r="W519" s="43"/>
      <c r="X519" s="41"/>
      <c r="Y519" s="42"/>
      <c r="Z519" s="43"/>
      <c r="AA519" s="41"/>
      <c r="AB519" s="42"/>
      <c r="AC519" s="43"/>
      <c r="AD519" s="41"/>
      <c r="AE519" s="42"/>
      <c r="AF519" s="43"/>
      <c r="AG519" s="41"/>
      <c r="AH519" s="42"/>
      <c r="AI519" s="43"/>
      <c r="AK519" s="41"/>
      <c r="AL519" s="42"/>
      <c r="AM519" s="43"/>
      <c r="AT519" s="32">
        <f>IF(AT518=0,0,1)</f>
        <v>1</v>
      </c>
    </row>
    <row r="520" spans="3:50" ht="15" customHeight="1" x14ac:dyDescent="0.3">
      <c r="C520" s="40" t="s">
        <v>22</v>
      </c>
      <c r="D520" s="34" t="s">
        <v>738</v>
      </c>
      <c r="E520" s="35" t="s">
        <v>961</v>
      </c>
      <c r="F520" s="41">
        <v>0</v>
      </c>
      <c r="G520" s="42">
        <v>0</v>
      </c>
      <c r="H520" s="43">
        <v>0</v>
      </c>
      <c r="I520" s="41">
        <v>0</v>
      </c>
      <c r="J520" s="42">
        <v>0</v>
      </c>
      <c r="K520" s="43">
        <v>0</v>
      </c>
      <c r="L520" s="41"/>
      <c r="M520" s="42"/>
      <c r="N520" s="43"/>
      <c r="O520" s="41">
        <v>0</v>
      </c>
      <c r="P520" s="42">
        <v>0</v>
      </c>
      <c r="Q520" s="43">
        <v>0</v>
      </c>
      <c r="R520" s="41">
        <v>1800</v>
      </c>
      <c r="S520" s="42">
        <v>1900</v>
      </c>
      <c r="T520" s="43">
        <v>2200</v>
      </c>
      <c r="U520" s="41">
        <v>2452</v>
      </c>
      <c r="V520" s="42">
        <v>0</v>
      </c>
      <c r="W520" s="43">
        <v>0</v>
      </c>
      <c r="X520" s="41">
        <v>0</v>
      </c>
      <c r="Y520" s="42">
        <v>0</v>
      </c>
      <c r="Z520" s="43">
        <v>0</v>
      </c>
      <c r="AA520" s="41"/>
      <c r="AB520" s="42"/>
      <c r="AC520" s="43"/>
      <c r="AD520" s="41"/>
      <c r="AE520" s="42"/>
      <c r="AF520" s="43"/>
      <c r="AG520" s="41"/>
      <c r="AH520" s="42"/>
      <c r="AI520" s="43"/>
      <c r="AK520" s="41">
        <f t="shared" ref="AK520:AM530" si="196">F520+I520+L520+O520+R520+U520+X520+AA520+AD520+AG520</f>
        <v>4252</v>
      </c>
      <c r="AL520" s="42">
        <f t="shared" si="196"/>
        <v>1900</v>
      </c>
      <c r="AM520" s="43">
        <f t="shared" si="196"/>
        <v>2200</v>
      </c>
      <c r="AT520" s="32">
        <f t="shared" ref="AT520:AT530" si="197">IF(LEN(E520)&lt;2,0,1)</f>
        <v>1</v>
      </c>
      <c r="AV520" s="23">
        <v>4</v>
      </c>
      <c r="AW520" s="23">
        <v>14</v>
      </c>
      <c r="AX520" s="23">
        <v>1</v>
      </c>
    </row>
    <row r="521" spans="3:50" ht="15" customHeight="1" x14ac:dyDescent="0.3">
      <c r="C521" s="40" t="s">
        <v>22</v>
      </c>
      <c r="D521" s="34" t="s">
        <v>739</v>
      </c>
      <c r="E521" s="35" t="s">
        <v>968</v>
      </c>
      <c r="F521" s="41">
        <v>0</v>
      </c>
      <c r="G521" s="42">
        <v>0</v>
      </c>
      <c r="H521" s="43">
        <v>0</v>
      </c>
      <c r="I521" s="41">
        <v>0</v>
      </c>
      <c r="J521" s="42">
        <v>0</v>
      </c>
      <c r="K521" s="43">
        <v>0</v>
      </c>
      <c r="L521" s="41"/>
      <c r="M521" s="42"/>
      <c r="N521" s="43"/>
      <c r="O521" s="41">
        <v>0</v>
      </c>
      <c r="P521" s="42">
        <v>0</v>
      </c>
      <c r="Q521" s="43">
        <v>0</v>
      </c>
      <c r="R521" s="41">
        <v>3000</v>
      </c>
      <c r="S521" s="42">
        <v>3000</v>
      </c>
      <c r="T521" s="43">
        <v>3000</v>
      </c>
      <c r="U521" s="41">
        <v>3674</v>
      </c>
      <c r="V521" s="42">
        <v>0</v>
      </c>
      <c r="W521" s="43">
        <v>0</v>
      </c>
      <c r="X521" s="41">
        <v>0</v>
      </c>
      <c r="Y521" s="42">
        <v>0</v>
      </c>
      <c r="Z521" s="43">
        <v>0</v>
      </c>
      <c r="AA521" s="41"/>
      <c r="AB521" s="42"/>
      <c r="AC521" s="43"/>
      <c r="AD521" s="41"/>
      <c r="AE521" s="42"/>
      <c r="AF521" s="43"/>
      <c r="AG521" s="41"/>
      <c r="AH521" s="42"/>
      <c r="AI521" s="43"/>
      <c r="AK521" s="41">
        <f t="shared" si="196"/>
        <v>6674</v>
      </c>
      <c r="AL521" s="42">
        <f t="shared" si="196"/>
        <v>3000</v>
      </c>
      <c r="AM521" s="43">
        <f t="shared" si="196"/>
        <v>3000</v>
      </c>
      <c r="AT521" s="32">
        <f t="shared" si="197"/>
        <v>1</v>
      </c>
      <c r="AV521" s="23">
        <v>4</v>
      </c>
      <c r="AW521" s="23">
        <v>14</v>
      </c>
      <c r="AX521" s="23">
        <f>IF(AW521=AW520,AX520+1,1)</f>
        <v>2</v>
      </c>
    </row>
    <row r="522" spans="3:50" x14ac:dyDescent="0.3">
      <c r="C522" s="40" t="s">
        <v>22</v>
      </c>
      <c r="D522" s="34" t="s">
        <v>740</v>
      </c>
      <c r="E522" s="35" t="s">
        <v>972</v>
      </c>
      <c r="F522" s="41">
        <v>0</v>
      </c>
      <c r="G522" s="42">
        <v>0</v>
      </c>
      <c r="H522" s="43">
        <v>0</v>
      </c>
      <c r="I522" s="41">
        <v>0</v>
      </c>
      <c r="J522" s="42">
        <v>0</v>
      </c>
      <c r="K522" s="43">
        <v>0</v>
      </c>
      <c r="L522" s="41"/>
      <c r="M522" s="42"/>
      <c r="N522" s="43"/>
      <c r="O522" s="41">
        <v>0</v>
      </c>
      <c r="P522" s="42">
        <v>0</v>
      </c>
      <c r="Q522" s="43">
        <v>0</v>
      </c>
      <c r="R522" s="41">
        <v>1900</v>
      </c>
      <c r="S522" s="42">
        <v>2000</v>
      </c>
      <c r="T522" s="43">
        <v>2200</v>
      </c>
      <c r="U522" s="41">
        <v>2226</v>
      </c>
      <c r="V522" s="42">
        <v>0</v>
      </c>
      <c r="W522" s="43">
        <v>0</v>
      </c>
      <c r="X522" s="41">
        <v>0</v>
      </c>
      <c r="Y522" s="42">
        <v>0</v>
      </c>
      <c r="Z522" s="43">
        <v>0</v>
      </c>
      <c r="AA522" s="41"/>
      <c r="AB522" s="42"/>
      <c r="AC522" s="43"/>
      <c r="AD522" s="41"/>
      <c r="AE522" s="42"/>
      <c r="AF522" s="43"/>
      <c r="AG522" s="41"/>
      <c r="AH522" s="42"/>
      <c r="AI522" s="43"/>
      <c r="AK522" s="41">
        <f t="shared" si="196"/>
        <v>4126</v>
      </c>
      <c r="AL522" s="42">
        <f t="shared" si="196"/>
        <v>2000</v>
      </c>
      <c r="AM522" s="43">
        <f t="shared" si="196"/>
        <v>2200</v>
      </c>
      <c r="AT522" s="32">
        <f t="shared" si="197"/>
        <v>1</v>
      </c>
      <c r="AV522" s="23">
        <v>4</v>
      </c>
      <c r="AW522" s="23">
        <v>14</v>
      </c>
      <c r="AX522" s="23">
        <f t="shared" ref="AX522:AX530" si="198">IF(AW522=AW521,AX521+1,1)</f>
        <v>3</v>
      </c>
    </row>
    <row r="523" spans="3:50" x14ac:dyDescent="0.3">
      <c r="C523" s="40" t="s">
        <v>22</v>
      </c>
      <c r="D523" s="34" t="s">
        <v>741</v>
      </c>
      <c r="E523" s="35" t="s">
        <v>964</v>
      </c>
      <c r="F523" s="41">
        <v>0</v>
      </c>
      <c r="G523" s="42">
        <v>0</v>
      </c>
      <c r="H523" s="43">
        <v>0</v>
      </c>
      <c r="I523" s="41">
        <v>0</v>
      </c>
      <c r="J523" s="42">
        <v>0</v>
      </c>
      <c r="K523" s="43">
        <v>0</v>
      </c>
      <c r="L523" s="41"/>
      <c r="M523" s="42"/>
      <c r="N523" s="43"/>
      <c r="O523" s="41">
        <v>0</v>
      </c>
      <c r="P523" s="42">
        <v>0</v>
      </c>
      <c r="Q523" s="43">
        <v>0</v>
      </c>
      <c r="R523" s="41">
        <v>2700</v>
      </c>
      <c r="S523" s="42">
        <v>2700</v>
      </c>
      <c r="T523" s="43">
        <v>2800</v>
      </c>
      <c r="U523" s="41">
        <v>1909</v>
      </c>
      <c r="V523" s="42">
        <v>0</v>
      </c>
      <c r="W523" s="43">
        <v>0</v>
      </c>
      <c r="X523" s="41">
        <v>0</v>
      </c>
      <c r="Y523" s="42">
        <v>0</v>
      </c>
      <c r="Z523" s="43">
        <v>0</v>
      </c>
      <c r="AA523" s="41"/>
      <c r="AB523" s="42"/>
      <c r="AC523" s="43"/>
      <c r="AD523" s="41"/>
      <c r="AE523" s="42"/>
      <c r="AF523" s="43"/>
      <c r="AG523" s="41"/>
      <c r="AH523" s="42"/>
      <c r="AI523" s="43"/>
      <c r="AK523" s="41">
        <f t="shared" si="196"/>
        <v>4609</v>
      </c>
      <c r="AL523" s="42">
        <f t="shared" si="196"/>
        <v>2700</v>
      </c>
      <c r="AM523" s="43">
        <f t="shared" si="196"/>
        <v>2800</v>
      </c>
      <c r="AT523" s="32">
        <f t="shared" si="197"/>
        <v>1</v>
      </c>
      <c r="AV523" s="23">
        <v>4</v>
      </c>
      <c r="AW523" s="23">
        <v>14</v>
      </c>
      <c r="AX523" s="23">
        <f t="shared" si="198"/>
        <v>4</v>
      </c>
    </row>
    <row r="524" spans="3:50" hidden="1" x14ac:dyDescent="0.3">
      <c r="C524" s="40" t="s">
        <v>22</v>
      </c>
      <c r="D524" s="34" t="s">
        <v>2</v>
      </c>
      <c r="E524" s="35" t="s">
        <v>2</v>
      </c>
      <c r="F524" s="41">
        <v>0</v>
      </c>
      <c r="G524" s="42">
        <v>0</v>
      </c>
      <c r="H524" s="43">
        <v>0</v>
      </c>
      <c r="I524" s="41">
        <v>0</v>
      </c>
      <c r="J524" s="42">
        <v>0</v>
      </c>
      <c r="K524" s="43">
        <v>0</v>
      </c>
      <c r="L524" s="41">
        <v>0</v>
      </c>
      <c r="M524" s="42">
        <v>0</v>
      </c>
      <c r="N524" s="43">
        <v>0</v>
      </c>
      <c r="O524" s="41">
        <v>0</v>
      </c>
      <c r="P524" s="42">
        <v>0</v>
      </c>
      <c r="Q524" s="43">
        <v>0</v>
      </c>
      <c r="R524" s="41">
        <v>0</v>
      </c>
      <c r="S524" s="42">
        <v>0</v>
      </c>
      <c r="T524" s="43">
        <v>0</v>
      </c>
      <c r="U524" s="41">
        <v>0</v>
      </c>
      <c r="V524" s="42">
        <v>0</v>
      </c>
      <c r="W524" s="43">
        <v>0</v>
      </c>
      <c r="X524" s="41">
        <v>0</v>
      </c>
      <c r="Y524" s="42">
        <v>0</v>
      </c>
      <c r="Z524" s="43">
        <v>0</v>
      </c>
      <c r="AA524" s="41"/>
      <c r="AB524" s="42"/>
      <c r="AC524" s="43"/>
      <c r="AD524" s="41"/>
      <c r="AE524" s="42"/>
      <c r="AF524" s="43"/>
      <c r="AG524" s="41"/>
      <c r="AH524" s="42"/>
      <c r="AI524" s="43"/>
      <c r="AK524" s="41">
        <f t="shared" si="196"/>
        <v>0</v>
      </c>
      <c r="AL524" s="42">
        <f t="shared" si="196"/>
        <v>0</v>
      </c>
      <c r="AM524" s="43">
        <f t="shared" si="196"/>
        <v>0</v>
      </c>
      <c r="AT524" s="32">
        <f t="shared" si="197"/>
        <v>0</v>
      </c>
      <c r="AV524" s="23">
        <v>4</v>
      </c>
      <c r="AW524" s="23">
        <v>14</v>
      </c>
      <c r="AX524" s="23">
        <f t="shared" si="198"/>
        <v>5</v>
      </c>
    </row>
    <row r="525" spans="3:50" hidden="1" x14ac:dyDescent="0.3">
      <c r="C525" s="40" t="s">
        <v>22</v>
      </c>
      <c r="D525" s="34" t="s">
        <v>2</v>
      </c>
      <c r="E525" s="35" t="s">
        <v>2</v>
      </c>
      <c r="F525" s="41">
        <v>0</v>
      </c>
      <c r="G525" s="42">
        <v>0</v>
      </c>
      <c r="H525" s="43">
        <v>0</v>
      </c>
      <c r="I525" s="41">
        <v>0</v>
      </c>
      <c r="J525" s="42">
        <v>0</v>
      </c>
      <c r="K525" s="43">
        <v>0</v>
      </c>
      <c r="L525" s="41">
        <v>0</v>
      </c>
      <c r="M525" s="42">
        <v>0</v>
      </c>
      <c r="N525" s="43">
        <v>0</v>
      </c>
      <c r="O525" s="41">
        <v>0</v>
      </c>
      <c r="P525" s="42">
        <v>0</v>
      </c>
      <c r="Q525" s="43">
        <v>0</v>
      </c>
      <c r="R525" s="41">
        <v>0</v>
      </c>
      <c r="S525" s="42">
        <v>0</v>
      </c>
      <c r="T525" s="43">
        <v>0</v>
      </c>
      <c r="U525" s="41">
        <v>0</v>
      </c>
      <c r="V525" s="42">
        <v>0</v>
      </c>
      <c r="W525" s="43">
        <v>0</v>
      </c>
      <c r="X525" s="41">
        <v>0</v>
      </c>
      <c r="Y525" s="42">
        <v>0</v>
      </c>
      <c r="Z525" s="43">
        <v>0</v>
      </c>
      <c r="AA525" s="41"/>
      <c r="AB525" s="42"/>
      <c r="AC525" s="43"/>
      <c r="AD525" s="41"/>
      <c r="AE525" s="42"/>
      <c r="AF525" s="43"/>
      <c r="AG525" s="41"/>
      <c r="AH525" s="42"/>
      <c r="AI525" s="43"/>
      <c r="AK525" s="41">
        <f t="shared" si="196"/>
        <v>0</v>
      </c>
      <c r="AL525" s="42">
        <f t="shared" si="196"/>
        <v>0</v>
      </c>
      <c r="AM525" s="43">
        <f t="shared" si="196"/>
        <v>0</v>
      </c>
      <c r="AT525" s="32">
        <f t="shared" si="197"/>
        <v>0</v>
      </c>
      <c r="AV525" s="23">
        <v>4</v>
      </c>
      <c r="AW525" s="23">
        <v>14</v>
      </c>
      <c r="AX525" s="23">
        <f t="shared" si="198"/>
        <v>6</v>
      </c>
    </row>
    <row r="526" spans="3:50" hidden="1" x14ac:dyDescent="0.3">
      <c r="C526" s="40" t="s">
        <v>22</v>
      </c>
      <c r="D526" s="34" t="s">
        <v>2</v>
      </c>
      <c r="E526" s="35" t="s">
        <v>2</v>
      </c>
      <c r="F526" s="41">
        <v>0</v>
      </c>
      <c r="G526" s="42">
        <v>0</v>
      </c>
      <c r="H526" s="43">
        <v>0</v>
      </c>
      <c r="I526" s="41">
        <v>0</v>
      </c>
      <c r="J526" s="42">
        <v>0</v>
      </c>
      <c r="K526" s="43">
        <v>0</v>
      </c>
      <c r="L526" s="41">
        <v>0</v>
      </c>
      <c r="M526" s="42">
        <v>0</v>
      </c>
      <c r="N526" s="43">
        <v>0</v>
      </c>
      <c r="O526" s="41">
        <v>0</v>
      </c>
      <c r="P526" s="42">
        <v>0</v>
      </c>
      <c r="Q526" s="43">
        <v>0</v>
      </c>
      <c r="R526" s="41">
        <v>0</v>
      </c>
      <c r="S526" s="42">
        <v>0</v>
      </c>
      <c r="T526" s="43">
        <v>0</v>
      </c>
      <c r="U526" s="41">
        <v>0</v>
      </c>
      <c r="V526" s="42">
        <v>0</v>
      </c>
      <c r="W526" s="43">
        <v>0</v>
      </c>
      <c r="X526" s="41">
        <v>0</v>
      </c>
      <c r="Y526" s="42">
        <v>0</v>
      </c>
      <c r="Z526" s="43">
        <v>0</v>
      </c>
      <c r="AA526" s="41"/>
      <c r="AB526" s="42"/>
      <c r="AC526" s="43"/>
      <c r="AD526" s="41"/>
      <c r="AE526" s="42"/>
      <c r="AF526" s="43"/>
      <c r="AG526" s="41"/>
      <c r="AH526" s="42"/>
      <c r="AI526" s="43"/>
      <c r="AK526" s="41">
        <f t="shared" si="196"/>
        <v>0</v>
      </c>
      <c r="AL526" s="42">
        <f t="shared" si="196"/>
        <v>0</v>
      </c>
      <c r="AM526" s="43">
        <f t="shared" si="196"/>
        <v>0</v>
      </c>
      <c r="AT526" s="32">
        <f t="shared" si="197"/>
        <v>0</v>
      </c>
      <c r="AV526" s="23">
        <v>4</v>
      </c>
      <c r="AW526" s="23">
        <v>14</v>
      </c>
      <c r="AX526" s="23">
        <f t="shared" si="198"/>
        <v>7</v>
      </c>
    </row>
    <row r="527" spans="3:50" hidden="1" x14ac:dyDescent="0.3">
      <c r="C527" s="40" t="s">
        <v>22</v>
      </c>
      <c r="D527" s="34" t="s">
        <v>2</v>
      </c>
      <c r="E527" s="35" t="s">
        <v>2</v>
      </c>
      <c r="F527" s="41">
        <v>0</v>
      </c>
      <c r="G527" s="42">
        <v>0</v>
      </c>
      <c r="H527" s="43">
        <v>0</v>
      </c>
      <c r="I527" s="41">
        <v>0</v>
      </c>
      <c r="J527" s="42">
        <v>0</v>
      </c>
      <c r="K527" s="43">
        <v>0</v>
      </c>
      <c r="L527" s="41">
        <v>0</v>
      </c>
      <c r="M527" s="42">
        <v>0</v>
      </c>
      <c r="N527" s="43">
        <v>0</v>
      </c>
      <c r="O527" s="41">
        <v>0</v>
      </c>
      <c r="P527" s="42">
        <v>0</v>
      </c>
      <c r="Q527" s="43">
        <v>0</v>
      </c>
      <c r="R527" s="41">
        <v>0</v>
      </c>
      <c r="S527" s="42">
        <v>0</v>
      </c>
      <c r="T527" s="43">
        <v>0</v>
      </c>
      <c r="U527" s="41">
        <v>0</v>
      </c>
      <c r="V527" s="42">
        <v>0</v>
      </c>
      <c r="W527" s="43">
        <v>0</v>
      </c>
      <c r="X527" s="41">
        <v>0</v>
      </c>
      <c r="Y527" s="42">
        <v>0</v>
      </c>
      <c r="Z527" s="43">
        <v>0</v>
      </c>
      <c r="AA527" s="41"/>
      <c r="AB527" s="42"/>
      <c r="AC527" s="43"/>
      <c r="AD527" s="41"/>
      <c r="AE527" s="42"/>
      <c r="AF527" s="43"/>
      <c r="AG527" s="41"/>
      <c r="AH527" s="42"/>
      <c r="AI527" s="43"/>
      <c r="AK527" s="41">
        <f t="shared" si="196"/>
        <v>0</v>
      </c>
      <c r="AL527" s="42">
        <f t="shared" si="196"/>
        <v>0</v>
      </c>
      <c r="AM527" s="43">
        <f t="shared" si="196"/>
        <v>0</v>
      </c>
      <c r="AT527" s="32">
        <f t="shared" si="197"/>
        <v>0</v>
      </c>
      <c r="AV527" s="23">
        <v>4</v>
      </c>
      <c r="AW527" s="23">
        <v>14</v>
      </c>
      <c r="AX527" s="23">
        <f t="shared" si="198"/>
        <v>8</v>
      </c>
    </row>
    <row r="528" spans="3:50" hidden="1" x14ac:dyDescent="0.3">
      <c r="C528" s="40" t="s">
        <v>22</v>
      </c>
      <c r="D528" s="34" t="s">
        <v>2</v>
      </c>
      <c r="E528" s="35" t="s">
        <v>2</v>
      </c>
      <c r="F528" s="41">
        <v>0</v>
      </c>
      <c r="G528" s="42">
        <v>0</v>
      </c>
      <c r="H528" s="43">
        <v>0</v>
      </c>
      <c r="I528" s="41">
        <v>0</v>
      </c>
      <c r="J528" s="42">
        <v>0</v>
      </c>
      <c r="K528" s="43">
        <v>0</v>
      </c>
      <c r="L528" s="41">
        <v>0</v>
      </c>
      <c r="M528" s="42">
        <v>0</v>
      </c>
      <c r="N528" s="43">
        <v>0</v>
      </c>
      <c r="O528" s="41">
        <v>0</v>
      </c>
      <c r="P528" s="42">
        <v>0</v>
      </c>
      <c r="Q528" s="43">
        <v>0</v>
      </c>
      <c r="R528" s="41">
        <v>0</v>
      </c>
      <c r="S528" s="42">
        <v>0</v>
      </c>
      <c r="T528" s="43">
        <v>0</v>
      </c>
      <c r="U528" s="41">
        <v>0</v>
      </c>
      <c r="V528" s="42">
        <v>0</v>
      </c>
      <c r="W528" s="43">
        <v>0</v>
      </c>
      <c r="X528" s="41">
        <v>0</v>
      </c>
      <c r="Y528" s="42">
        <v>0</v>
      </c>
      <c r="Z528" s="43">
        <v>0</v>
      </c>
      <c r="AA528" s="41"/>
      <c r="AB528" s="42"/>
      <c r="AC528" s="43"/>
      <c r="AD528" s="41"/>
      <c r="AE528" s="42"/>
      <c r="AF528" s="43"/>
      <c r="AG528" s="41"/>
      <c r="AH528" s="42"/>
      <c r="AI528" s="43"/>
      <c r="AK528" s="41">
        <f t="shared" si="196"/>
        <v>0</v>
      </c>
      <c r="AL528" s="42">
        <f t="shared" si="196"/>
        <v>0</v>
      </c>
      <c r="AM528" s="43">
        <f t="shared" si="196"/>
        <v>0</v>
      </c>
      <c r="AT528" s="32">
        <f t="shared" si="197"/>
        <v>0</v>
      </c>
      <c r="AV528" s="23">
        <v>4</v>
      </c>
      <c r="AW528" s="23">
        <v>14</v>
      </c>
      <c r="AX528" s="23">
        <f t="shared" si="198"/>
        <v>9</v>
      </c>
    </row>
    <row r="529" spans="3:50" hidden="1" x14ac:dyDescent="0.3">
      <c r="C529" s="40" t="s">
        <v>22</v>
      </c>
      <c r="D529" s="34" t="s">
        <v>2</v>
      </c>
      <c r="E529" s="35" t="s">
        <v>2</v>
      </c>
      <c r="F529" s="41">
        <v>0</v>
      </c>
      <c r="G529" s="42">
        <v>0</v>
      </c>
      <c r="H529" s="43">
        <v>0</v>
      </c>
      <c r="I529" s="41">
        <v>0</v>
      </c>
      <c r="J529" s="42">
        <v>0</v>
      </c>
      <c r="K529" s="43">
        <v>0</v>
      </c>
      <c r="L529" s="41">
        <v>0</v>
      </c>
      <c r="M529" s="42">
        <v>0</v>
      </c>
      <c r="N529" s="43">
        <v>0</v>
      </c>
      <c r="O529" s="41">
        <v>0</v>
      </c>
      <c r="P529" s="42">
        <v>0</v>
      </c>
      <c r="Q529" s="43">
        <v>0</v>
      </c>
      <c r="R529" s="41">
        <v>0</v>
      </c>
      <c r="S529" s="42">
        <v>0</v>
      </c>
      <c r="T529" s="43">
        <v>0</v>
      </c>
      <c r="U529" s="41">
        <v>0</v>
      </c>
      <c r="V529" s="42">
        <v>0</v>
      </c>
      <c r="W529" s="43">
        <v>0</v>
      </c>
      <c r="X529" s="41">
        <v>0</v>
      </c>
      <c r="Y529" s="42">
        <v>0</v>
      </c>
      <c r="Z529" s="43">
        <v>0</v>
      </c>
      <c r="AA529" s="41"/>
      <c r="AB529" s="42"/>
      <c r="AC529" s="43"/>
      <c r="AD529" s="41"/>
      <c r="AE529" s="42"/>
      <c r="AF529" s="43"/>
      <c r="AG529" s="41"/>
      <c r="AH529" s="42"/>
      <c r="AI529" s="43"/>
      <c r="AK529" s="41">
        <f t="shared" si="196"/>
        <v>0</v>
      </c>
      <c r="AL529" s="42">
        <f t="shared" si="196"/>
        <v>0</v>
      </c>
      <c r="AM529" s="43">
        <f t="shared" si="196"/>
        <v>0</v>
      </c>
      <c r="AT529" s="32">
        <f t="shared" si="197"/>
        <v>0</v>
      </c>
      <c r="AV529" s="23">
        <v>4</v>
      </c>
      <c r="AW529" s="23">
        <v>14</v>
      </c>
      <c r="AX529" s="23">
        <f t="shared" si="198"/>
        <v>10</v>
      </c>
    </row>
    <row r="530" spans="3:50" ht="15" customHeight="1" x14ac:dyDescent="0.3">
      <c r="C530" s="40" t="s">
        <v>23</v>
      </c>
      <c r="D530" s="34" t="s">
        <v>742</v>
      </c>
      <c r="E530" s="35" t="s">
        <v>971</v>
      </c>
      <c r="F530" s="41">
        <v>0</v>
      </c>
      <c r="G530" s="42">
        <v>0</v>
      </c>
      <c r="H530" s="43">
        <v>0</v>
      </c>
      <c r="I530" s="41">
        <v>0</v>
      </c>
      <c r="J530" s="42">
        <v>0</v>
      </c>
      <c r="K530" s="43">
        <v>0</v>
      </c>
      <c r="L530" s="41"/>
      <c r="M530" s="42"/>
      <c r="N530" s="43"/>
      <c r="O530" s="41">
        <v>0</v>
      </c>
      <c r="P530" s="42">
        <v>0</v>
      </c>
      <c r="Q530" s="43">
        <v>0</v>
      </c>
      <c r="R530" s="41">
        <v>3500</v>
      </c>
      <c r="S530" s="42">
        <v>3500</v>
      </c>
      <c r="T530" s="43">
        <v>3500</v>
      </c>
      <c r="U530" s="41">
        <v>4270</v>
      </c>
      <c r="V530" s="42">
        <v>0</v>
      </c>
      <c r="W530" s="43">
        <v>0</v>
      </c>
      <c r="X530" s="41">
        <v>0</v>
      </c>
      <c r="Y530" s="42">
        <v>0</v>
      </c>
      <c r="Z530" s="43">
        <v>0</v>
      </c>
      <c r="AA530" s="41"/>
      <c r="AB530" s="42"/>
      <c r="AC530" s="43"/>
      <c r="AD530" s="41"/>
      <c r="AE530" s="42"/>
      <c r="AF530" s="43"/>
      <c r="AG530" s="41"/>
      <c r="AH530" s="42"/>
      <c r="AI530" s="43"/>
      <c r="AK530" s="41">
        <f t="shared" si="196"/>
        <v>7770</v>
      </c>
      <c r="AL530" s="42">
        <f t="shared" si="196"/>
        <v>3500</v>
      </c>
      <c r="AM530" s="43">
        <f t="shared" si="196"/>
        <v>3500</v>
      </c>
      <c r="AT530" s="32">
        <f t="shared" si="197"/>
        <v>1</v>
      </c>
      <c r="AV530" s="23">
        <v>4</v>
      </c>
      <c r="AW530" s="23">
        <v>15</v>
      </c>
      <c r="AX530" s="23">
        <f t="shared" si="198"/>
        <v>1</v>
      </c>
    </row>
    <row r="531" spans="3:50" ht="15" customHeight="1" x14ac:dyDescent="0.3">
      <c r="C531" s="50" t="str">
        <f>IF(LEN(E530)&lt;1,"","Total: " &amp; LEFT(E530,LEN(E530)-21) &amp; "Municipalities")</f>
        <v>Total: uMkhanyakude Municipalities</v>
      </c>
      <c r="D531" s="51"/>
      <c r="E531" s="52"/>
      <c r="F531" s="53">
        <f t="shared" ref="F531:K531" si="199">SUM(F520:F530)</f>
        <v>0</v>
      </c>
      <c r="G531" s="54">
        <f t="shared" si="199"/>
        <v>0</v>
      </c>
      <c r="H531" s="55">
        <f t="shared" si="199"/>
        <v>0</v>
      </c>
      <c r="I531" s="53">
        <f t="shared" si="199"/>
        <v>0</v>
      </c>
      <c r="J531" s="54">
        <f t="shared" si="199"/>
        <v>0</v>
      </c>
      <c r="K531" s="55">
        <f t="shared" si="199"/>
        <v>0</v>
      </c>
      <c r="L531" s="53"/>
      <c r="M531" s="54"/>
      <c r="N531" s="55"/>
      <c r="O531" s="53">
        <f t="shared" ref="O531:W531" si="200">SUM(O520:O530)</f>
        <v>0</v>
      </c>
      <c r="P531" s="54">
        <f t="shared" si="200"/>
        <v>0</v>
      </c>
      <c r="Q531" s="55">
        <f t="shared" si="200"/>
        <v>0</v>
      </c>
      <c r="R531" s="53">
        <f t="shared" si="200"/>
        <v>12900</v>
      </c>
      <c r="S531" s="54">
        <f t="shared" si="200"/>
        <v>13100</v>
      </c>
      <c r="T531" s="55">
        <f t="shared" si="200"/>
        <v>13700</v>
      </c>
      <c r="U531" s="53">
        <f t="shared" si="200"/>
        <v>14531</v>
      </c>
      <c r="V531" s="54">
        <f t="shared" si="200"/>
        <v>0</v>
      </c>
      <c r="W531" s="55">
        <f t="shared" si="200"/>
        <v>0</v>
      </c>
      <c r="X531" s="53">
        <f>SUM(X520:X530)</f>
        <v>0</v>
      </c>
      <c r="Y531" s="54">
        <f>SUM(Y520:Y530)</f>
        <v>0</v>
      </c>
      <c r="Z531" s="55">
        <f>SUM(Z520:Z530)</f>
        <v>0</v>
      </c>
      <c r="AA531" s="53"/>
      <c r="AB531" s="54"/>
      <c r="AC531" s="55"/>
      <c r="AD531" s="53"/>
      <c r="AE531" s="54"/>
      <c r="AF531" s="55"/>
      <c r="AG531" s="53"/>
      <c r="AH531" s="54"/>
      <c r="AI531" s="55"/>
      <c r="AK531" s="53">
        <f>SUM(AK520:AK530)</f>
        <v>27431</v>
      </c>
      <c r="AL531" s="54">
        <f>SUM(AL520:AL530)</f>
        <v>13100</v>
      </c>
      <c r="AM531" s="55">
        <f>SUM(AM520:AM530)</f>
        <v>13700</v>
      </c>
      <c r="AT531" s="32">
        <f>IF(SUM(AT520:AT530)=0,0,1)</f>
        <v>1</v>
      </c>
    </row>
    <row r="532" spans="3:50" ht="15" customHeight="1" x14ac:dyDescent="0.3">
      <c r="C532" s="40"/>
      <c r="D532" s="34"/>
      <c r="E532" s="35"/>
      <c r="F532" s="41"/>
      <c r="G532" s="42"/>
      <c r="H532" s="43"/>
      <c r="I532" s="41"/>
      <c r="J532" s="42"/>
      <c r="K532" s="43"/>
      <c r="L532" s="41"/>
      <c r="M532" s="42"/>
      <c r="N532" s="43"/>
      <c r="O532" s="41"/>
      <c r="P532" s="42"/>
      <c r="Q532" s="43"/>
      <c r="R532" s="41"/>
      <c r="S532" s="42"/>
      <c r="T532" s="43"/>
      <c r="U532" s="41"/>
      <c r="V532" s="42"/>
      <c r="W532" s="43"/>
      <c r="X532" s="41"/>
      <c r="Y532" s="42"/>
      <c r="Z532" s="43"/>
      <c r="AA532" s="41"/>
      <c r="AB532" s="42"/>
      <c r="AC532" s="43"/>
      <c r="AD532" s="41"/>
      <c r="AE532" s="42"/>
      <c r="AF532" s="43"/>
      <c r="AG532" s="41"/>
      <c r="AH532" s="42"/>
      <c r="AI532" s="43"/>
      <c r="AK532" s="41"/>
      <c r="AL532" s="42"/>
      <c r="AM532" s="43"/>
      <c r="AT532" s="32">
        <f>IF(AT531=0,0,1)</f>
        <v>1</v>
      </c>
    </row>
    <row r="533" spans="3:50" ht="15" customHeight="1" x14ac:dyDescent="0.3">
      <c r="C533" s="40" t="s">
        <v>22</v>
      </c>
      <c r="D533" s="34" t="s">
        <v>743</v>
      </c>
      <c r="E533" s="35" t="s">
        <v>967</v>
      </c>
      <c r="F533" s="41">
        <v>0</v>
      </c>
      <c r="G533" s="42">
        <v>0</v>
      </c>
      <c r="H533" s="43">
        <v>0</v>
      </c>
      <c r="I533" s="41">
        <v>0</v>
      </c>
      <c r="J533" s="42">
        <v>0</v>
      </c>
      <c r="K533" s="43">
        <v>0</v>
      </c>
      <c r="L533" s="41"/>
      <c r="M533" s="42"/>
      <c r="N533" s="43"/>
      <c r="O533" s="41">
        <v>0</v>
      </c>
      <c r="P533" s="42">
        <v>0</v>
      </c>
      <c r="Q533" s="43">
        <v>0</v>
      </c>
      <c r="R533" s="41">
        <v>1800</v>
      </c>
      <c r="S533" s="42">
        <v>1900</v>
      </c>
      <c r="T533" s="43">
        <v>2000</v>
      </c>
      <c r="U533" s="41">
        <v>2099</v>
      </c>
      <c r="V533" s="42">
        <v>0</v>
      </c>
      <c r="W533" s="43">
        <v>0</v>
      </c>
      <c r="X533" s="41">
        <v>0</v>
      </c>
      <c r="Y533" s="42">
        <v>0</v>
      </c>
      <c r="Z533" s="43">
        <v>0</v>
      </c>
      <c r="AA533" s="41"/>
      <c r="AB533" s="42"/>
      <c r="AC533" s="43"/>
      <c r="AD533" s="41"/>
      <c r="AE533" s="42"/>
      <c r="AF533" s="43"/>
      <c r="AG533" s="41"/>
      <c r="AH533" s="42"/>
      <c r="AI533" s="43"/>
      <c r="AK533" s="41">
        <f t="shared" ref="AK533:AM543" si="201">F533+I533+L533+O533+R533+U533+X533+AA533+AD533+AG533</f>
        <v>3899</v>
      </c>
      <c r="AL533" s="42">
        <f t="shared" si="201"/>
        <v>1900</v>
      </c>
      <c r="AM533" s="43">
        <f t="shared" si="201"/>
        <v>2000</v>
      </c>
      <c r="AT533" s="32">
        <f t="shared" ref="AT533:AT543" si="202">IF(LEN(E533)&lt;2,0,1)</f>
        <v>1</v>
      </c>
      <c r="AV533" s="23">
        <v>4</v>
      </c>
      <c r="AW533" s="23">
        <v>16</v>
      </c>
      <c r="AX533" s="23">
        <v>1</v>
      </c>
    </row>
    <row r="534" spans="3:50" ht="15" customHeight="1" x14ac:dyDescent="0.3">
      <c r="C534" s="40" t="s">
        <v>22</v>
      </c>
      <c r="D534" s="34" t="s">
        <v>744</v>
      </c>
      <c r="E534" s="35" t="s">
        <v>970</v>
      </c>
      <c r="F534" s="41">
        <v>0</v>
      </c>
      <c r="G534" s="42">
        <v>0</v>
      </c>
      <c r="H534" s="43">
        <v>0</v>
      </c>
      <c r="I534" s="41">
        <v>0</v>
      </c>
      <c r="J534" s="42">
        <v>0</v>
      </c>
      <c r="K534" s="43">
        <v>0</v>
      </c>
      <c r="L534" s="41"/>
      <c r="M534" s="42"/>
      <c r="N534" s="43"/>
      <c r="O534" s="41">
        <v>0</v>
      </c>
      <c r="P534" s="42">
        <v>0</v>
      </c>
      <c r="Q534" s="43">
        <v>0</v>
      </c>
      <c r="R534" s="41">
        <v>2500</v>
      </c>
      <c r="S534" s="42">
        <v>2500</v>
      </c>
      <c r="T534" s="43">
        <v>2600</v>
      </c>
      <c r="U534" s="41">
        <v>2674</v>
      </c>
      <c r="V534" s="42">
        <v>0</v>
      </c>
      <c r="W534" s="43">
        <v>0</v>
      </c>
      <c r="X534" s="41">
        <v>0</v>
      </c>
      <c r="Y534" s="42">
        <v>0</v>
      </c>
      <c r="Z534" s="43">
        <v>0</v>
      </c>
      <c r="AA534" s="41"/>
      <c r="AB534" s="42"/>
      <c r="AC534" s="43"/>
      <c r="AD534" s="41"/>
      <c r="AE534" s="42"/>
      <c r="AF534" s="43"/>
      <c r="AG534" s="41"/>
      <c r="AH534" s="42"/>
      <c r="AI534" s="43"/>
      <c r="AK534" s="41">
        <f t="shared" si="201"/>
        <v>5174</v>
      </c>
      <c r="AL534" s="42">
        <f t="shared" si="201"/>
        <v>2500</v>
      </c>
      <c r="AM534" s="43">
        <f t="shared" si="201"/>
        <v>2600</v>
      </c>
      <c r="AT534" s="32">
        <f t="shared" si="202"/>
        <v>1</v>
      </c>
      <c r="AV534" s="23">
        <v>4</v>
      </c>
      <c r="AW534" s="23">
        <v>16</v>
      </c>
      <c r="AX534" s="23">
        <f>IF(AW534=AW533,AX533+1,1)</f>
        <v>2</v>
      </c>
    </row>
    <row r="535" spans="3:50" ht="15" customHeight="1" x14ac:dyDescent="0.3">
      <c r="C535" s="40" t="s">
        <v>22</v>
      </c>
      <c r="D535" s="34" t="s">
        <v>745</v>
      </c>
      <c r="E535" s="35" t="s">
        <v>965</v>
      </c>
      <c r="F535" s="41">
        <v>0</v>
      </c>
      <c r="G535" s="42">
        <v>0</v>
      </c>
      <c r="H535" s="43">
        <v>0</v>
      </c>
      <c r="I535" s="41">
        <v>0</v>
      </c>
      <c r="J535" s="42">
        <v>0</v>
      </c>
      <c r="K535" s="43">
        <v>0</v>
      </c>
      <c r="L535" s="41"/>
      <c r="M535" s="42"/>
      <c r="N535" s="43"/>
      <c r="O535" s="41">
        <v>0</v>
      </c>
      <c r="P535" s="42">
        <v>0</v>
      </c>
      <c r="Q535" s="43">
        <v>0</v>
      </c>
      <c r="R535" s="41">
        <v>1800</v>
      </c>
      <c r="S535" s="42">
        <v>1900</v>
      </c>
      <c r="T535" s="43">
        <v>2000</v>
      </c>
      <c r="U535" s="41">
        <v>2787</v>
      </c>
      <c r="V535" s="42">
        <v>0</v>
      </c>
      <c r="W535" s="43">
        <v>0</v>
      </c>
      <c r="X535" s="41">
        <v>0</v>
      </c>
      <c r="Y535" s="42">
        <v>0</v>
      </c>
      <c r="Z535" s="43">
        <v>0</v>
      </c>
      <c r="AA535" s="41"/>
      <c r="AB535" s="42"/>
      <c r="AC535" s="43"/>
      <c r="AD535" s="41"/>
      <c r="AE535" s="42"/>
      <c r="AF535" s="43"/>
      <c r="AG535" s="41"/>
      <c r="AH535" s="42"/>
      <c r="AI535" s="43"/>
      <c r="AK535" s="41">
        <f t="shared" si="201"/>
        <v>4587</v>
      </c>
      <c r="AL535" s="42">
        <f t="shared" si="201"/>
        <v>1900</v>
      </c>
      <c r="AM535" s="43">
        <f t="shared" si="201"/>
        <v>2000</v>
      </c>
      <c r="AT535" s="32">
        <f t="shared" si="202"/>
        <v>1</v>
      </c>
      <c r="AV535" s="23">
        <v>4</v>
      </c>
      <c r="AW535" s="23">
        <v>16</v>
      </c>
      <c r="AX535" s="23">
        <f t="shared" ref="AX535:AX543" si="203">IF(AW535=AW534,AX534+1,1)</f>
        <v>3</v>
      </c>
    </row>
    <row r="536" spans="3:50" ht="15" customHeight="1" x14ac:dyDescent="0.3">
      <c r="C536" s="40" t="s">
        <v>22</v>
      </c>
      <c r="D536" s="34" t="s">
        <v>746</v>
      </c>
      <c r="E536" s="35" t="s">
        <v>966</v>
      </c>
      <c r="F536" s="41">
        <v>0</v>
      </c>
      <c r="G536" s="42">
        <v>0</v>
      </c>
      <c r="H536" s="43">
        <v>0</v>
      </c>
      <c r="I536" s="41">
        <v>0</v>
      </c>
      <c r="J536" s="42">
        <v>0</v>
      </c>
      <c r="K536" s="43">
        <v>0</v>
      </c>
      <c r="L536" s="41"/>
      <c r="M536" s="42"/>
      <c r="N536" s="43"/>
      <c r="O536" s="41">
        <v>0</v>
      </c>
      <c r="P536" s="42">
        <v>0</v>
      </c>
      <c r="Q536" s="43">
        <v>0</v>
      </c>
      <c r="R536" s="41">
        <v>2800</v>
      </c>
      <c r="S536" s="42">
        <v>2800</v>
      </c>
      <c r="T536" s="43">
        <v>2800</v>
      </c>
      <c r="U536" s="41">
        <v>2243</v>
      </c>
      <c r="V536" s="42">
        <v>0</v>
      </c>
      <c r="W536" s="43">
        <v>0</v>
      </c>
      <c r="X536" s="41">
        <v>0</v>
      </c>
      <c r="Y536" s="42">
        <v>0</v>
      </c>
      <c r="Z536" s="43">
        <v>0</v>
      </c>
      <c r="AA536" s="41"/>
      <c r="AB536" s="42"/>
      <c r="AC536" s="43"/>
      <c r="AD536" s="41"/>
      <c r="AE536" s="42"/>
      <c r="AF536" s="43"/>
      <c r="AG536" s="41"/>
      <c r="AH536" s="42"/>
      <c r="AI536" s="43"/>
      <c r="AK536" s="41">
        <f t="shared" si="201"/>
        <v>5043</v>
      </c>
      <c r="AL536" s="42">
        <f t="shared" si="201"/>
        <v>2800</v>
      </c>
      <c r="AM536" s="43">
        <f t="shared" si="201"/>
        <v>2800</v>
      </c>
      <c r="AT536" s="32">
        <f t="shared" si="202"/>
        <v>1</v>
      </c>
      <c r="AV536" s="23">
        <v>4</v>
      </c>
      <c r="AW536" s="23">
        <v>16</v>
      </c>
      <c r="AX536" s="23">
        <f t="shared" si="203"/>
        <v>4</v>
      </c>
    </row>
    <row r="537" spans="3:50" ht="15" customHeight="1" x14ac:dyDescent="0.3">
      <c r="C537" s="40" t="s">
        <v>22</v>
      </c>
      <c r="D537" s="34" t="s">
        <v>747</v>
      </c>
      <c r="E537" s="35" t="s">
        <v>969</v>
      </c>
      <c r="F537" s="41">
        <v>0</v>
      </c>
      <c r="G537" s="42">
        <v>0</v>
      </c>
      <c r="H537" s="43">
        <v>0</v>
      </c>
      <c r="I537" s="41">
        <v>0</v>
      </c>
      <c r="J537" s="42">
        <v>0</v>
      </c>
      <c r="K537" s="43">
        <v>0</v>
      </c>
      <c r="L537" s="41"/>
      <c r="M537" s="42"/>
      <c r="N537" s="43"/>
      <c r="O537" s="41">
        <v>0</v>
      </c>
      <c r="P537" s="42">
        <v>0</v>
      </c>
      <c r="Q537" s="43">
        <v>0</v>
      </c>
      <c r="R537" s="41">
        <v>2600</v>
      </c>
      <c r="S537" s="42">
        <v>2600</v>
      </c>
      <c r="T537" s="43">
        <v>2600</v>
      </c>
      <c r="U537" s="41">
        <v>2477</v>
      </c>
      <c r="V537" s="42">
        <v>0</v>
      </c>
      <c r="W537" s="43">
        <v>0</v>
      </c>
      <c r="X537" s="41">
        <v>0</v>
      </c>
      <c r="Y537" s="42">
        <v>0</v>
      </c>
      <c r="Z537" s="43">
        <v>0</v>
      </c>
      <c r="AA537" s="41"/>
      <c r="AB537" s="42"/>
      <c r="AC537" s="43"/>
      <c r="AD537" s="41"/>
      <c r="AE537" s="42"/>
      <c r="AF537" s="43"/>
      <c r="AG537" s="41"/>
      <c r="AH537" s="42"/>
      <c r="AI537" s="43"/>
      <c r="AK537" s="41">
        <f t="shared" si="201"/>
        <v>5077</v>
      </c>
      <c r="AL537" s="42">
        <f t="shared" si="201"/>
        <v>2600</v>
      </c>
      <c r="AM537" s="43">
        <f t="shared" si="201"/>
        <v>2600</v>
      </c>
      <c r="AT537" s="32">
        <f t="shared" si="202"/>
        <v>1</v>
      </c>
      <c r="AV537" s="23">
        <v>4</v>
      </c>
      <c r="AW537" s="23">
        <v>16</v>
      </c>
      <c r="AX537" s="23">
        <f t="shared" si="203"/>
        <v>5</v>
      </c>
    </row>
    <row r="538" spans="3:50" ht="15" hidden="1" customHeight="1" x14ac:dyDescent="0.3">
      <c r="C538" s="40" t="s">
        <v>22</v>
      </c>
      <c r="D538" s="34" t="s">
        <v>2</v>
      </c>
      <c r="E538" s="35" t="s">
        <v>2</v>
      </c>
      <c r="F538" s="41">
        <v>0</v>
      </c>
      <c r="G538" s="42">
        <v>0</v>
      </c>
      <c r="H538" s="43">
        <v>0</v>
      </c>
      <c r="I538" s="41">
        <v>0</v>
      </c>
      <c r="J538" s="42">
        <v>0</v>
      </c>
      <c r="K538" s="43">
        <v>0</v>
      </c>
      <c r="L538" s="41">
        <v>0</v>
      </c>
      <c r="M538" s="42">
        <v>0</v>
      </c>
      <c r="N538" s="43">
        <v>0</v>
      </c>
      <c r="O538" s="41">
        <v>0</v>
      </c>
      <c r="P538" s="42">
        <v>0</v>
      </c>
      <c r="Q538" s="43">
        <v>0</v>
      </c>
      <c r="R538" s="41">
        <v>0</v>
      </c>
      <c r="S538" s="42">
        <v>0</v>
      </c>
      <c r="T538" s="43">
        <v>0</v>
      </c>
      <c r="U538" s="41">
        <v>0</v>
      </c>
      <c r="V538" s="42">
        <v>0</v>
      </c>
      <c r="W538" s="43">
        <v>0</v>
      </c>
      <c r="X538" s="41">
        <v>0</v>
      </c>
      <c r="Y538" s="42">
        <v>0</v>
      </c>
      <c r="Z538" s="43">
        <v>0</v>
      </c>
      <c r="AA538" s="41">
        <v>0</v>
      </c>
      <c r="AB538" s="42">
        <v>0</v>
      </c>
      <c r="AC538" s="43">
        <v>0</v>
      </c>
      <c r="AD538" s="41"/>
      <c r="AE538" s="42"/>
      <c r="AF538" s="43"/>
      <c r="AG538" s="41"/>
      <c r="AH538" s="42"/>
      <c r="AI538" s="43"/>
      <c r="AK538" s="41">
        <f t="shared" si="201"/>
        <v>0</v>
      </c>
      <c r="AL538" s="42">
        <f t="shared" si="201"/>
        <v>0</v>
      </c>
      <c r="AM538" s="43">
        <f t="shared" si="201"/>
        <v>0</v>
      </c>
      <c r="AT538" s="32">
        <f t="shared" si="202"/>
        <v>0</v>
      </c>
      <c r="AV538" s="23">
        <v>4</v>
      </c>
      <c r="AW538" s="23">
        <v>16</v>
      </c>
      <c r="AX538" s="23">
        <f t="shared" si="203"/>
        <v>6</v>
      </c>
    </row>
    <row r="539" spans="3:50" ht="15" hidden="1" customHeight="1" x14ac:dyDescent="0.3">
      <c r="C539" s="40" t="s">
        <v>22</v>
      </c>
      <c r="D539" s="34" t="s">
        <v>2</v>
      </c>
      <c r="E539" s="35" t="s">
        <v>2</v>
      </c>
      <c r="F539" s="41">
        <v>0</v>
      </c>
      <c r="G539" s="42">
        <v>0</v>
      </c>
      <c r="H539" s="43">
        <v>0</v>
      </c>
      <c r="I539" s="41">
        <v>0</v>
      </c>
      <c r="J539" s="42">
        <v>0</v>
      </c>
      <c r="K539" s="43">
        <v>0</v>
      </c>
      <c r="L539" s="41">
        <v>0</v>
      </c>
      <c r="M539" s="42">
        <v>0</v>
      </c>
      <c r="N539" s="43">
        <v>0</v>
      </c>
      <c r="O539" s="41">
        <v>0</v>
      </c>
      <c r="P539" s="42">
        <v>0</v>
      </c>
      <c r="Q539" s="43">
        <v>0</v>
      </c>
      <c r="R539" s="41">
        <v>0</v>
      </c>
      <c r="S539" s="42">
        <v>0</v>
      </c>
      <c r="T539" s="43">
        <v>0</v>
      </c>
      <c r="U539" s="41">
        <v>0</v>
      </c>
      <c r="V539" s="42">
        <v>0</v>
      </c>
      <c r="W539" s="43">
        <v>0</v>
      </c>
      <c r="X539" s="41">
        <v>0</v>
      </c>
      <c r="Y539" s="42">
        <v>0</v>
      </c>
      <c r="Z539" s="43">
        <v>0</v>
      </c>
      <c r="AA539" s="41">
        <v>0</v>
      </c>
      <c r="AB539" s="42">
        <v>0</v>
      </c>
      <c r="AC539" s="43">
        <v>0</v>
      </c>
      <c r="AD539" s="41"/>
      <c r="AE539" s="42"/>
      <c r="AF539" s="43"/>
      <c r="AG539" s="41"/>
      <c r="AH539" s="42"/>
      <c r="AI539" s="43"/>
      <c r="AK539" s="41">
        <f t="shared" si="201"/>
        <v>0</v>
      </c>
      <c r="AL539" s="42">
        <f t="shared" si="201"/>
        <v>0</v>
      </c>
      <c r="AM539" s="43">
        <f t="shared" si="201"/>
        <v>0</v>
      </c>
      <c r="AT539" s="32">
        <f t="shared" si="202"/>
        <v>0</v>
      </c>
      <c r="AV539" s="23">
        <v>4</v>
      </c>
      <c r="AW539" s="23">
        <v>16</v>
      </c>
      <c r="AX539" s="23">
        <f t="shared" si="203"/>
        <v>7</v>
      </c>
    </row>
    <row r="540" spans="3:50" ht="15" hidden="1" customHeight="1" x14ac:dyDescent="0.3">
      <c r="C540" s="40" t="s">
        <v>22</v>
      </c>
      <c r="D540" s="34" t="s">
        <v>2</v>
      </c>
      <c r="E540" s="35" t="s">
        <v>2</v>
      </c>
      <c r="F540" s="41">
        <v>0</v>
      </c>
      <c r="G540" s="42">
        <v>0</v>
      </c>
      <c r="H540" s="43">
        <v>0</v>
      </c>
      <c r="I540" s="41">
        <v>0</v>
      </c>
      <c r="J540" s="42">
        <v>0</v>
      </c>
      <c r="K540" s="43">
        <v>0</v>
      </c>
      <c r="L540" s="41">
        <v>0</v>
      </c>
      <c r="M540" s="42">
        <v>0</v>
      </c>
      <c r="N540" s="43">
        <v>0</v>
      </c>
      <c r="O540" s="41">
        <v>0</v>
      </c>
      <c r="P540" s="42">
        <v>0</v>
      </c>
      <c r="Q540" s="43">
        <v>0</v>
      </c>
      <c r="R540" s="41">
        <v>0</v>
      </c>
      <c r="S540" s="42">
        <v>0</v>
      </c>
      <c r="T540" s="43">
        <v>0</v>
      </c>
      <c r="U540" s="41">
        <v>0</v>
      </c>
      <c r="V540" s="42">
        <v>0</v>
      </c>
      <c r="W540" s="43">
        <v>0</v>
      </c>
      <c r="X540" s="41">
        <v>0</v>
      </c>
      <c r="Y540" s="42">
        <v>0</v>
      </c>
      <c r="Z540" s="43">
        <v>0</v>
      </c>
      <c r="AA540" s="41">
        <v>0</v>
      </c>
      <c r="AB540" s="42">
        <v>0</v>
      </c>
      <c r="AC540" s="43">
        <v>0</v>
      </c>
      <c r="AD540" s="41"/>
      <c r="AE540" s="42"/>
      <c r="AF540" s="43"/>
      <c r="AG540" s="41"/>
      <c r="AH540" s="42"/>
      <c r="AI540" s="43"/>
      <c r="AK540" s="41">
        <f t="shared" si="201"/>
        <v>0</v>
      </c>
      <c r="AL540" s="42">
        <f t="shared" si="201"/>
        <v>0</v>
      </c>
      <c r="AM540" s="43">
        <f t="shared" si="201"/>
        <v>0</v>
      </c>
      <c r="AT540" s="32">
        <f t="shared" si="202"/>
        <v>0</v>
      </c>
      <c r="AV540" s="23">
        <v>4</v>
      </c>
      <c r="AW540" s="23">
        <v>16</v>
      </c>
      <c r="AX540" s="23">
        <f t="shared" si="203"/>
        <v>8</v>
      </c>
    </row>
    <row r="541" spans="3:50" ht="15" hidden="1" customHeight="1" x14ac:dyDescent="0.3">
      <c r="C541" s="40" t="s">
        <v>22</v>
      </c>
      <c r="D541" s="34" t="s">
        <v>2</v>
      </c>
      <c r="E541" s="35" t="s">
        <v>2</v>
      </c>
      <c r="F541" s="41">
        <v>0</v>
      </c>
      <c r="G541" s="42">
        <v>0</v>
      </c>
      <c r="H541" s="43">
        <v>0</v>
      </c>
      <c r="I541" s="41">
        <v>0</v>
      </c>
      <c r="J541" s="42">
        <v>0</v>
      </c>
      <c r="K541" s="43">
        <v>0</v>
      </c>
      <c r="L541" s="41">
        <v>0</v>
      </c>
      <c r="M541" s="42">
        <v>0</v>
      </c>
      <c r="N541" s="43">
        <v>0</v>
      </c>
      <c r="O541" s="41">
        <v>0</v>
      </c>
      <c r="P541" s="42">
        <v>0</v>
      </c>
      <c r="Q541" s="43">
        <v>0</v>
      </c>
      <c r="R541" s="41">
        <v>0</v>
      </c>
      <c r="S541" s="42">
        <v>0</v>
      </c>
      <c r="T541" s="43">
        <v>0</v>
      </c>
      <c r="U541" s="41">
        <v>0</v>
      </c>
      <c r="V541" s="42">
        <v>0</v>
      </c>
      <c r="W541" s="43">
        <v>0</v>
      </c>
      <c r="X541" s="41">
        <v>0</v>
      </c>
      <c r="Y541" s="42">
        <v>0</v>
      </c>
      <c r="Z541" s="43">
        <v>0</v>
      </c>
      <c r="AA541" s="41">
        <v>0</v>
      </c>
      <c r="AB541" s="42">
        <v>0</v>
      </c>
      <c r="AC541" s="43">
        <v>0</v>
      </c>
      <c r="AD541" s="41"/>
      <c r="AE541" s="42"/>
      <c r="AF541" s="43"/>
      <c r="AG541" s="41"/>
      <c r="AH541" s="42"/>
      <c r="AI541" s="43"/>
      <c r="AK541" s="41">
        <f t="shared" si="201"/>
        <v>0</v>
      </c>
      <c r="AL541" s="42">
        <f t="shared" si="201"/>
        <v>0</v>
      </c>
      <c r="AM541" s="43">
        <f t="shared" si="201"/>
        <v>0</v>
      </c>
      <c r="AT541" s="32">
        <f t="shared" si="202"/>
        <v>0</v>
      </c>
      <c r="AV541" s="23">
        <v>4</v>
      </c>
      <c r="AW541" s="23">
        <v>16</v>
      </c>
      <c r="AX541" s="23">
        <f t="shared" si="203"/>
        <v>9</v>
      </c>
    </row>
    <row r="542" spans="3:50" ht="15" hidden="1" customHeight="1" x14ac:dyDescent="0.3">
      <c r="C542" s="40" t="s">
        <v>22</v>
      </c>
      <c r="D542" s="34" t="s">
        <v>2</v>
      </c>
      <c r="E542" s="35" t="s">
        <v>2</v>
      </c>
      <c r="F542" s="41">
        <v>0</v>
      </c>
      <c r="G542" s="42">
        <v>0</v>
      </c>
      <c r="H542" s="43">
        <v>0</v>
      </c>
      <c r="I542" s="41">
        <v>0</v>
      </c>
      <c r="J542" s="42">
        <v>0</v>
      </c>
      <c r="K542" s="43">
        <v>0</v>
      </c>
      <c r="L542" s="41">
        <v>0</v>
      </c>
      <c r="M542" s="42">
        <v>0</v>
      </c>
      <c r="N542" s="43">
        <v>0</v>
      </c>
      <c r="O542" s="41">
        <v>0</v>
      </c>
      <c r="P542" s="42">
        <v>0</v>
      </c>
      <c r="Q542" s="43">
        <v>0</v>
      </c>
      <c r="R542" s="41">
        <v>0</v>
      </c>
      <c r="S542" s="42">
        <v>0</v>
      </c>
      <c r="T542" s="43">
        <v>0</v>
      </c>
      <c r="U542" s="41">
        <v>0</v>
      </c>
      <c r="V542" s="42">
        <v>0</v>
      </c>
      <c r="W542" s="43">
        <v>0</v>
      </c>
      <c r="X542" s="41">
        <v>0</v>
      </c>
      <c r="Y542" s="42">
        <v>0</v>
      </c>
      <c r="Z542" s="43">
        <v>0</v>
      </c>
      <c r="AA542" s="41">
        <v>0</v>
      </c>
      <c r="AB542" s="42">
        <v>0</v>
      </c>
      <c r="AC542" s="43">
        <v>0</v>
      </c>
      <c r="AD542" s="41"/>
      <c r="AE542" s="42"/>
      <c r="AF542" s="43"/>
      <c r="AG542" s="41"/>
      <c r="AH542" s="42"/>
      <c r="AI542" s="43"/>
      <c r="AK542" s="41">
        <f t="shared" si="201"/>
        <v>0</v>
      </c>
      <c r="AL542" s="42">
        <f t="shared" si="201"/>
        <v>0</v>
      </c>
      <c r="AM542" s="43">
        <f t="shared" si="201"/>
        <v>0</v>
      </c>
      <c r="AT542" s="32">
        <f t="shared" si="202"/>
        <v>0</v>
      </c>
      <c r="AV542" s="23">
        <v>4</v>
      </c>
      <c r="AW542" s="23">
        <v>16</v>
      </c>
      <c r="AX542" s="23">
        <f t="shared" si="203"/>
        <v>10</v>
      </c>
    </row>
    <row r="543" spans="3:50" ht="15" customHeight="1" x14ac:dyDescent="0.3">
      <c r="C543" s="40" t="s">
        <v>23</v>
      </c>
      <c r="D543" s="34" t="s">
        <v>364</v>
      </c>
      <c r="E543" s="35" t="s">
        <v>365</v>
      </c>
      <c r="F543" s="41">
        <v>0</v>
      </c>
      <c r="G543" s="42">
        <v>0</v>
      </c>
      <c r="H543" s="43">
        <v>0</v>
      </c>
      <c r="I543" s="41">
        <v>0</v>
      </c>
      <c r="J543" s="42">
        <v>0</v>
      </c>
      <c r="K543" s="43">
        <v>0</v>
      </c>
      <c r="L543" s="41"/>
      <c r="M543" s="42"/>
      <c r="N543" s="43"/>
      <c r="O543" s="41">
        <v>0</v>
      </c>
      <c r="P543" s="42">
        <v>0</v>
      </c>
      <c r="Q543" s="43">
        <v>0</v>
      </c>
      <c r="R543" s="41">
        <v>1200</v>
      </c>
      <c r="S543" s="42">
        <v>1300</v>
      </c>
      <c r="T543" s="43">
        <v>1400</v>
      </c>
      <c r="U543" s="41">
        <v>4040</v>
      </c>
      <c r="V543" s="42">
        <v>0</v>
      </c>
      <c r="W543" s="43">
        <v>0</v>
      </c>
      <c r="X543" s="41">
        <v>0</v>
      </c>
      <c r="Y543" s="42">
        <v>0</v>
      </c>
      <c r="Z543" s="43">
        <v>0</v>
      </c>
      <c r="AA543" s="41"/>
      <c r="AB543" s="42"/>
      <c r="AC543" s="43"/>
      <c r="AD543" s="41"/>
      <c r="AE543" s="42"/>
      <c r="AF543" s="43"/>
      <c r="AG543" s="41"/>
      <c r="AH543" s="42"/>
      <c r="AI543" s="43"/>
      <c r="AK543" s="41">
        <f t="shared" si="201"/>
        <v>5240</v>
      </c>
      <c r="AL543" s="42">
        <f t="shared" si="201"/>
        <v>1300</v>
      </c>
      <c r="AM543" s="43">
        <f t="shared" si="201"/>
        <v>1400</v>
      </c>
      <c r="AT543" s="32">
        <f t="shared" si="202"/>
        <v>1</v>
      </c>
      <c r="AV543" s="23">
        <v>4</v>
      </c>
      <c r="AW543" s="23">
        <v>17</v>
      </c>
      <c r="AX543" s="23">
        <f t="shared" si="203"/>
        <v>1</v>
      </c>
    </row>
    <row r="544" spans="3:50" ht="15" customHeight="1" x14ac:dyDescent="0.3">
      <c r="C544" s="50" t="str">
        <f>IF(LEN(E543)&lt;1,"","Total: " &amp; LEFT(E543,LEN(E543)-21) &amp; "Municipalities")</f>
        <v>Total: King Cetshwayo Municipalities</v>
      </c>
      <c r="D544" s="51"/>
      <c r="E544" s="52"/>
      <c r="F544" s="53">
        <f t="shared" ref="F544:K544" si="204">SUM(F533:F543)</f>
        <v>0</v>
      </c>
      <c r="G544" s="54">
        <f t="shared" si="204"/>
        <v>0</v>
      </c>
      <c r="H544" s="55">
        <f t="shared" si="204"/>
        <v>0</v>
      </c>
      <c r="I544" s="53">
        <f t="shared" si="204"/>
        <v>0</v>
      </c>
      <c r="J544" s="54">
        <f t="shared" si="204"/>
        <v>0</v>
      </c>
      <c r="K544" s="55">
        <f t="shared" si="204"/>
        <v>0</v>
      </c>
      <c r="L544" s="53"/>
      <c r="M544" s="54"/>
      <c r="N544" s="55"/>
      <c r="O544" s="53">
        <f t="shared" ref="O544:W544" si="205">SUM(O533:O543)</f>
        <v>0</v>
      </c>
      <c r="P544" s="54">
        <f t="shared" si="205"/>
        <v>0</v>
      </c>
      <c r="Q544" s="55">
        <f t="shared" si="205"/>
        <v>0</v>
      </c>
      <c r="R544" s="53">
        <f t="shared" si="205"/>
        <v>12700</v>
      </c>
      <c r="S544" s="54">
        <f t="shared" si="205"/>
        <v>13000</v>
      </c>
      <c r="T544" s="55">
        <f t="shared" si="205"/>
        <v>13400</v>
      </c>
      <c r="U544" s="53">
        <f t="shared" si="205"/>
        <v>16320</v>
      </c>
      <c r="V544" s="54">
        <f t="shared" si="205"/>
        <v>0</v>
      </c>
      <c r="W544" s="55">
        <f t="shared" si="205"/>
        <v>0</v>
      </c>
      <c r="X544" s="53">
        <f>SUM(X533:X543)</f>
        <v>0</v>
      </c>
      <c r="Y544" s="54">
        <f>SUM(Y533:Y543)</f>
        <v>0</v>
      </c>
      <c r="Z544" s="55">
        <f>SUM(Z533:Z543)</f>
        <v>0</v>
      </c>
      <c r="AA544" s="53"/>
      <c r="AB544" s="54"/>
      <c r="AC544" s="55"/>
      <c r="AD544" s="53"/>
      <c r="AE544" s="54"/>
      <c r="AF544" s="55"/>
      <c r="AG544" s="53"/>
      <c r="AH544" s="54"/>
      <c r="AI544" s="55"/>
      <c r="AK544" s="53">
        <f>SUM(AK533:AK543)</f>
        <v>29020</v>
      </c>
      <c r="AL544" s="54">
        <f>SUM(AL533:AL543)</f>
        <v>13000</v>
      </c>
      <c r="AM544" s="55">
        <f>SUM(AM533:AM543)</f>
        <v>13400</v>
      </c>
      <c r="AT544" s="32">
        <f>IF(SUM(AT533:AT543)=0,0,1)</f>
        <v>1</v>
      </c>
    </row>
    <row r="545" spans="3:50" ht="15" customHeight="1" x14ac:dyDescent="0.3">
      <c r="C545" s="40"/>
      <c r="D545" s="34"/>
      <c r="E545" s="35"/>
      <c r="F545" s="41"/>
      <c r="G545" s="42"/>
      <c r="H545" s="43"/>
      <c r="I545" s="41"/>
      <c r="J545" s="42"/>
      <c r="K545" s="43"/>
      <c r="L545" s="41"/>
      <c r="M545" s="42"/>
      <c r="N545" s="43"/>
      <c r="O545" s="41"/>
      <c r="P545" s="42"/>
      <c r="Q545" s="43"/>
      <c r="R545" s="41"/>
      <c r="S545" s="42"/>
      <c r="T545" s="43"/>
      <c r="U545" s="41"/>
      <c r="V545" s="42"/>
      <c r="W545" s="43"/>
      <c r="X545" s="41"/>
      <c r="Y545" s="42"/>
      <c r="Z545" s="43"/>
      <c r="AA545" s="41"/>
      <c r="AB545" s="42"/>
      <c r="AC545" s="43"/>
      <c r="AD545" s="41"/>
      <c r="AE545" s="42"/>
      <c r="AF545" s="43"/>
      <c r="AG545" s="41"/>
      <c r="AH545" s="42"/>
      <c r="AI545" s="43"/>
      <c r="AK545" s="41"/>
      <c r="AL545" s="42"/>
      <c r="AM545" s="43"/>
      <c r="AT545" s="32">
        <f>IF(AT544=0,0,1)</f>
        <v>1</v>
      </c>
    </row>
    <row r="546" spans="3:50" ht="15" customHeight="1" x14ac:dyDescent="0.3">
      <c r="C546" s="40" t="s">
        <v>22</v>
      </c>
      <c r="D546" s="34" t="s">
        <v>748</v>
      </c>
      <c r="E546" s="35" t="s">
        <v>978</v>
      </c>
      <c r="F546" s="41">
        <v>0</v>
      </c>
      <c r="G546" s="42">
        <v>0</v>
      </c>
      <c r="H546" s="43">
        <v>0</v>
      </c>
      <c r="I546" s="41">
        <v>0</v>
      </c>
      <c r="J546" s="42">
        <v>0</v>
      </c>
      <c r="K546" s="43">
        <v>0</v>
      </c>
      <c r="L546" s="41"/>
      <c r="M546" s="42"/>
      <c r="N546" s="43"/>
      <c r="O546" s="41">
        <v>0</v>
      </c>
      <c r="P546" s="42">
        <v>0</v>
      </c>
      <c r="Q546" s="43">
        <v>0</v>
      </c>
      <c r="R546" s="41">
        <v>1800</v>
      </c>
      <c r="S546" s="42">
        <v>1900</v>
      </c>
      <c r="T546" s="43">
        <v>2000</v>
      </c>
      <c r="U546" s="41">
        <v>1815</v>
      </c>
      <c r="V546" s="42">
        <v>0</v>
      </c>
      <c r="W546" s="43">
        <v>0</v>
      </c>
      <c r="X546" s="41">
        <v>0</v>
      </c>
      <c r="Y546" s="42">
        <v>0</v>
      </c>
      <c r="Z546" s="43">
        <v>0</v>
      </c>
      <c r="AA546" s="41"/>
      <c r="AB546" s="42"/>
      <c r="AC546" s="43"/>
      <c r="AD546" s="41"/>
      <c r="AE546" s="42"/>
      <c r="AF546" s="43"/>
      <c r="AG546" s="41"/>
      <c r="AH546" s="42"/>
      <c r="AI546" s="43"/>
      <c r="AK546" s="41">
        <f t="shared" ref="AK546:AM556" si="206">F546+I546+L546+O546+R546+U546+X546+AA546+AD546+AG546</f>
        <v>3615</v>
      </c>
      <c r="AL546" s="42">
        <f t="shared" si="206"/>
        <v>1900</v>
      </c>
      <c r="AM546" s="43">
        <f t="shared" si="206"/>
        <v>2000</v>
      </c>
      <c r="AT546" s="32">
        <f t="shared" ref="AT546:AT556" si="207">IF(LEN(E546)&lt;2,0,1)</f>
        <v>1</v>
      </c>
      <c r="AV546" s="23">
        <v>4</v>
      </c>
      <c r="AW546" s="23">
        <v>18</v>
      </c>
      <c r="AX546" s="23">
        <v>1</v>
      </c>
    </row>
    <row r="547" spans="3:50" ht="15" customHeight="1" x14ac:dyDescent="0.3">
      <c r="C547" s="40" t="s">
        <v>22</v>
      </c>
      <c r="D547" s="34" t="s">
        <v>749</v>
      </c>
      <c r="E547" s="35" t="s">
        <v>973</v>
      </c>
      <c r="F547" s="41">
        <v>0</v>
      </c>
      <c r="G547" s="42">
        <v>0</v>
      </c>
      <c r="H547" s="43">
        <v>0</v>
      </c>
      <c r="I547" s="41">
        <v>0</v>
      </c>
      <c r="J547" s="42">
        <v>0</v>
      </c>
      <c r="K547" s="43">
        <v>0</v>
      </c>
      <c r="L547" s="41"/>
      <c r="M547" s="42"/>
      <c r="N547" s="43"/>
      <c r="O547" s="41">
        <v>0</v>
      </c>
      <c r="P547" s="42">
        <v>0</v>
      </c>
      <c r="Q547" s="43">
        <v>0</v>
      </c>
      <c r="R547" s="41">
        <v>1800</v>
      </c>
      <c r="S547" s="42">
        <v>1900</v>
      </c>
      <c r="T547" s="43">
        <v>2000</v>
      </c>
      <c r="U547" s="41">
        <v>1589</v>
      </c>
      <c r="V547" s="42">
        <v>0</v>
      </c>
      <c r="W547" s="43">
        <v>0</v>
      </c>
      <c r="X547" s="41">
        <v>0</v>
      </c>
      <c r="Y547" s="42">
        <v>0</v>
      </c>
      <c r="Z547" s="43">
        <v>0</v>
      </c>
      <c r="AA547" s="41"/>
      <c r="AB547" s="42"/>
      <c r="AC547" s="43"/>
      <c r="AD547" s="41"/>
      <c r="AE547" s="42"/>
      <c r="AF547" s="43"/>
      <c r="AG547" s="41"/>
      <c r="AH547" s="42"/>
      <c r="AI547" s="43"/>
      <c r="AK547" s="41">
        <f t="shared" si="206"/>
        <v>3389</v>
      </c>
      <c r="AL547" s="42">
        <f t="shared" si="206"/>
        <v>1900</v>
      </c>
      <c r="AM547" s="43">
        <f t="shared" si="206"/>
        <v>2000</v>
      </c>
      <c r="AT547" s="32">
        <f t="shared" si="207"/>
        <v>1</v>
      </c>
      <c r="AV547" s="23">
        <v>4</v>
      </c>
      <c r="AW547" s="23">
        <v>18</v>
      </c>
      <c r="AX547" s="23">
        <f>IF(AW547=AW546,AX546+1,1)</f>
        <v>2</v>
      </c>
    </row>
    <row r="548" spans="3:50" ht="15" customHeight="1" x14ac:dyDescent="0.3">
      <c r="C548" s="40" t="s">
        <v>22</v>
      </c>
      <c r="D548" s="34" t="s">
        <v>750</v>
      </c>
      <c r="E548" s="35" t="s">
        <v>975</v>
      </c>
      <c r="F548" s="41">
        <v>0</v>
      </c>
      <c r="G548" s="42">
        <v>0</v>
      </c>
      <c r="H548" s="43">
        <v>0</v>
      </c>
      <c r="I548" s="41">
        <v>0</v>
      </c>
      <c r="J548" s="42">
        <v>0</v>
      </c>
      <c r="K548" s="43">
        <v>0</v>
      </c>
      <c r="L548" s="41"/>
      <c r="M548" s="42"/>
      <c r="N548" s="43"/>
      <c r="O548" s="41">
        <v>0</v>
      </c>
      <c r="P548" s="42">
        <v>0</v>
      </c>
      <c r="Q548" s="43">
        <v>0</v>
      </c>
      <c r="R548" s="41">
        <v>3000</v>
      </c>
      <c r="S548" s="42">
        <v>3000</v>
      </c>
      <c r="T548" s="43">
        <v>3000</v>
      </c>
      <c r="U548" s="41">
        <v>2067</v>
      </c>
      <c r="V548" s="42">
        <v>0</v>
      </c>
      <c r="W548" s="43">
        <v>0</v>
      </c>
      <c r="X548" s="41">
        <v>0</v>
      </c>
      <c r="Y548" s="42">
        <v>0</v>
      </c>
      <c r="Z548" s="43">
        <v>0</v>
      </c>
      <c r="AA548" s="41"/>
      <c r="AB548" s="42"/>
      <c r="AC548" s="43"/>
      <c r="AD548" s="41"/>
      <c r="AE548" s="42"/>
      <c r="AF548" s="43"/>
      <c r="AG548" s="41"/>
      <c r="AH548" s="42"/>
      <c r="AI548" s="43"/>
      <c r="AK548" s="41">
        <f t="shared" si="206"/>
        <v>5067</v>
      </c>
      <c r="AL548" s="42">
        <f t="shared" si="206"/>
        <v>3000</v>
      </c>
      <c r="AM548" s="43">
        <f t="shared" si="206"/>
        <v>3000</v>
      </c>
      <c r="AT548" s="32">
        <f t="shared" si="207"/>
        <v>1</v>
      </c>
      <c r="AV548" s="23">
        <v>4</v>
      </c>
      <c r="AW548" s="23">
        <v>18</v>
      </c>
      <c r="AX548" s="23">
        <f t="shared" ref="AX548:AX556" si="208">IF(AW548=AW547,AX547+1,1)</f>
        <v>3</v>
      </c>
    </row>
    <row r="549" spans="3:50" ht="15" customHeight="1" x14ac:dyDescent="0.3">
      <c r="C549" s="40" t="s">
        <v>22</v>
      </c>
      <c r="D549" s="34" t="s">
        <v>751</v>
      </c>
      <c r="E549" s="35" t="s">
        <v>974</v>
      </c>
      <c r="F549" s="41">
        <v>0</v>
      </c>
      <c r="G549" s="42">
        <v>0</v>
      </c>
      <c r="H549" s="43">
        <v>0</v>
      </c>
      <c r="I549" s="41">
        <v>0</v>
      </c>
      <c r="J549" s="42">
        <v>0</v>
      </c>
      <c r="K549" s="43">
        <v>0</v>
      </c>
      <c r="L549" s="41"/>
      <c r="M549" s="42"/>
      <c r="N549" s="43"/>
      <c r="O549" s="41">
        <v>0</v>
      </c>
      <c r="P549" s="42">
        <v>0</v>
      </c>
      <c r="Q549" s="43">
        <v>0</v>
      </c>
      <c r="R549" s="41">
        <v>1800</v>
      </c>
      <c r="S549" s="42">
        <v>1900</v>
      </c>
      <c r="T549" s="43">
        <v>2000</v>
      </c>
      <c r="U549" s="41">
        <v>1536</v>
      </c>
      <c r="V549" s="42">
        <v>0</v>
      </c>
      <c r="W549" s="43">
        <v>0</v>
      </c>
      <c r="X549" s="41">
        <v>0</v>
      </c>
      <c r="Y549" s="42">
        <v>0</v>
      </c>
      <c r="Z549" s="43">
        <v>0</v>
      </c>
      <c r="AA549" s="41"/>
      <c r="AB549" s="42"/>
      <c r="AC549" s="43"/>
      <c r="AD549" s="41"/>
      <c r="AE549" s="42"/>
      <c r="AF549" s="43"/>
      <c r="AG549" s="41"/>
      <c r="AH549" s="42"/>
      <c r="AI549" s="43"/>
      <c r="AK549" s="41">
        <f t="shared" si="206"/>
        <v>3336</v>
      </c>
      <c r="AL549" s="42">
        <f t="shared" si="206"/>
        <v>1900</v>
      </c>
      <c r="AM549" s="43">
        <f t="shared" si="206"/>
        <v>2000</v>
      </c>
      <c r="AT549" s="32">
        <f t="shared" si="207"/>
        <v>1</v>
      </c>
      <c r="AV549" s="23">
        <v>4</v>
      </c>
      <c r="AW549" s="23">
        <v>18</v>
      </c>
      <c r="AX549" s="23">
        <f t="shared" si="208"/>
        <v>4</v>
      </c>
    </row>
    <row r="550" spans="3:50" ht="15" hidden="1" customHeight="1" x14ac:dyDescent="0.3">
      <c r="C550" s="40" t="s">
        <v>22</v>
      </c>
      <c r="D550" s="34" t="s">
        <v>2</v>
      </c>
      <c r="E550" s="35" t="s">
        <v>2</v>
      </c>
      <c r="F550" s="41">
        <v>0</v>
      </c>
      <c r="G550" s="42">
        <v>0</v>
      </c>
      <c r="H550" s="43">
        <v>0</v>
      </c>
      <c r="I550" s="41">
        <v>0</v>
      </c>
      <c r="J550" s="42">
        <v>0</v>
      </c>
      <c r="K550" s="43">
        <v>0</v>
      </c>
      <c r="L550" s="41">
        <v>0</v>
      </c>
      <c r="M550" s="42">
        <v>0</v>
      </c>
      <c r="N550" s="43">
        <v>0</v>
      </c>
      <c r="O550" s="41">
        <v>0</v>
      </c>
      <c r="P550" s="42">
        <v>0</v>
      </c>
      <c r="Q550" s="43">
        <v>0</v>
      </c>
      <c r="R550" s="41">
        <v>0</v>
      </c>
      <c r="S550" s="42">
        <v>0</v>
      </c>
      <c r="T550" s="43">
        <v>0</v>
      </c>
      <c r="U550" s="41">
        <v>0</v>
      </c>
      <c r="V550" s="42">
        <v>0</v>
      </c>
      <c r="W550" s="43">
        <v>0</v>
      </c>
      <c r="X550" s="41">
        <v>0</v>
      </c>
      <c r="Y550" s="42">
        <v>0</v>
      </c>
      <c r="Z550" s="43">
        <v>0</v>
      </c>
      <c r="AA550" s="41">
        <v>0</v>
      </c>
      <c r="AB550" s="42">
        <v>0</v>
      </c>
      <c r="AC550" s="43">
        <v>0</v>
      </c>
      <c r="AD550" s="41"/>
      <c r="AE550" s="42"/>
      <c r="AF550" s="43"/>
      <c r="AG550" s="41"/>
      <c r="AH550" s="42"/>
      <c r="AI550" s="43"/>
      <c r="AK550" s="41">
        <f t="shared" si="206"/>
        <v>0</v>
      </c>
      <c r="AL550" s="42">
        <f t="shared" si="206"/>
        <v>0</v>
      </c>
      <c r="AM550" s="43">
        <f t="shared" si="206"/>
        <v>0</v>
      </c>
      <c r="AT550" s="32">
        <f t="shared" si="207"/>
        <v>0</v>
      </c>
      <c r="AV550" s="23">
        <v>4</v>
      </c>
      <c r="AW550" s="23">
        <v>18</v>
      </c>
      <c r="AX550" s="23">
        <f t="shared" si="208"/>
        <v>5</v>
      </c>
    </row>
    <row r="551" spans="3:50" ht="15" hidden="1" customHeight="1" x14ac:dyDescent="0.3">
      <c r="C551" s="40" t="s">
        <v>22</v>
      </c>
      <c r="D551" s="34" t="s">
        <v>2</v>
      </c>
      <c r="E551" s="35" t="s">
        <v>2</v>
      </c>
      <c r="F551" s="41">
        <v>0</v>
      </c>
      <c r="G551" s="42">
        <v>0</v>
      </c>
      <c r="H551" s="43">
        <v>0</v>
      </c>
      <c r="I551" s="41">
        <v>0</v>
      </c>
      <c r="J551" s="42">
        <v>0</v>
      </c>
      <c r="K551" s="43">
        <v>0</v>
      </c>
      <c r="L551" s="41">
        <v>0</v>
      </c>
      <c r="M551" s="42">
        <v>0</v>
      </c>
      <c r="N551" s="43">
        <v>0</v>
      </c>
      <c r="O551" s="41">
        <v>0</v>
      </c>
      <c r="P551" s="42">
        <v>0</v>
      </c>
      <c r="Q551" s="43">
        <v>0</v>
      </c>
      <c r="R551" s="41">
        <v>0</v>
      </c>
      <c r="S551" s="42">
        <v>0</v>
      </c>
      <c r="T551" s="43">
        <v>0</v>
      </c>
      <c r="U551" s="41">
        <v>0</v>
      </c>
      <c r="V551" s="42">
        <v>0</v>
      </c>
      <c r="W551" s="43">
        <v>0</v>
      </c>
      <c r="X551" s="41">
        <v>0</v>
      </c>
      <c r="Y551" s="42">
        <v>0</v>
      </c>
      <c r="Z551" s="43">
        <v>0</v>
      </c>
      <c r="AA551" s="41">
        <v>0</v>
      </c>
      <c r="AB551" s="42">
        <v>0</v>
      </c>
      <c r="AC551" s="43">
        <v>0</v>
      </c>
      <c r="AD551" s="41"/>
      <c r="AE551" s="42"/>
      <c r="AF551" s="43"/>
      <c r="AG551" s="41"/>
      <c r="AH551" s="42"/>
      <c r="AI551" s="43"/>
      <c r="AK551" s="41">
        <f t="shared" si="206"/>
        <v>0</v>
      </c>
      <c r="AL551" s="42">
        <f t="shared" si="206"/>
        <v>0</v>
      </c>
      <c r="AM551" s="43">
        <f t="shared" si="206"/>
        <v>0</v>
      </c>
      <c r="AT551" s="32">
        <f t="shared" si="207"/>
        <v>0</v>
      </c>
      <c r="AV551" s="23">
        <v>4</v>
      </c>
      <c r="AW551" s="23">
        <v>18</v>
      </c>
      <c r="AX551" s="23">
        <f t="shared" si="208"/>
        <v>6</v>
      </c>
    </row>
    <row r="552" spans="3:50" ht="15" hidden="1" customHeight="1" x14ac:dyDescent="0.3">
      <c r="C552" s="40" t="s">
        <v>22</v>
      </c>
      <c r="D552" s="34" t="s">
        <v>2</v>
      </c>
      <c r="E552" s="35" t="s">
        <v>2</v>
      </c>
      <c r="F552" s="41">
        <v>0</v>
      </c>
      <c r="G552" s="42">
        <v>0</v>
      </c>
      <c r="H552" s="43">
        <v>0</v>
      </c>
      <c r="I552" s="41">
        <v>0</v>
      </c>
      <c r="J552" s="42">
        <v>0</v>
      </c>
      <c r="K552" s="43">
        <v>0</v>
      </c>
      <c r="L552" s="41">
        <v>0</v>
      </c>
      <c r="M552" s="42">
        <v>0</v>
      </c>
      <c r="N552" s="43">
        <v>0</v>
      </c>
      <c r="O552" s="41">
        <v>0</v>
      </c>
      <c r="P552" s="42">
        <v>0</v>
      </c>
      <c r="Q552" s="43">
        <v>0</v>
      </c>
      <c r="R552" s="41">
        <v>0</v>
      </c>
      <c r="S552" s="42">
        <v>0</v>
      </c>
      <c r="T552" s="43">
        <v>0</v>
      </c>
      <c r="U552" s="41">
        <v>0</v>
      </c>
      <c r="V552" s="42">
        <v>0</v>
      </c>
      <c r="W552" s="43">
        <v>0</v>
      </c>
      <c r="X552" s="41">
        <v>0</v>
      </c>
      <c r="Y552" s="42">
        <v>0</v>
      </c>
      <c r="Z552" s="43">
        <v>0</v>
      </c>
      <c r="AA552" s="41">
        <v>0</v>
      </c>
      <c r="AB552" s="42">
        <v>0</v>
      </c>
      <c r="AC552" s="43">
        <v>0</v>
      </c>
      <c r="AD552" s="41"/>
      <c r="AE552" s="42"/>
      <c r="AF552" s="43"/>
      <c r="AG552" s="41"/>
      <c r="AH552" s="42"/>
      <c r="AI552" s="43"/>
      <c r="AK552" s="41">
        <f t="shared" si="206"/>
        <v>0</v>
      </c>
      <c r="AL552" s="42">
        <f t="shared" si="206"/>
        <v>0</v>
      </c>
      <c r="AM552" s="43">
        <f t="shared" si="206"/>
        <v>0</v>
      </c>
      <c r="AT552" s="32">
        <f t="shared" si="207"/>
        <v>0</v>
      </c>
      <c r="AV552" s="23">
        <v>4</v>
      </c>
      <c r="AW552" s="23">
        <v>18</v>
      </c>
      <c r="AX552" s="23">
        <f t="shared" si="208"/>
        <v>7</v>
      </c>
    </row>
    <row r="553" spans="3:50" ht="15" hidden="1" customHeight="1" x14ac:dyDescent="0.3">
      <c r="C553" s="40" t="s">
        <v>22</v>
      </c>
      <c r="D553" s="34" t="s">
        <v>2</v>
      </c>
      <c r="E553" s="35" t="s">
        <v>2</v>
      </c>
      <c r="F553" s="41">
        <v>0</v>
      </c>
      <c r="G553" s="42">
        <v>0</v>
      </c>
      <c r="H553" s="43">
        <v>0</v>
      </c>
      <c r="I553" s="41">
        <v>0</v>
      </c>
      <c r="J553" s="42">
        <v>0</v>
      </c>
      <c r="K553" s="43">
        <v>0</v>
      </c>
      <c r="L553" s="41">
        <v>0</v>
      </c>
      <c r="M553" s="42">
        <v>0</v>
      </c>
      <c r="N553" s="43">
        <v>0</v>
      </c>
      <c r="O553" s="41">
        <v>0</v>
      </c>
      <c r="P553" s="42">
        <v>0</v>
      </c>
      <c r="Q553" s="43">
        <v>0</v>
      </c>
      <c r="R553" s="41">
        <v>0</v>
      </c>
      <c r="S553" s="42">
        <v>0</v>
      </c>
      <c r="T553" s="43">
        <v>0</v>
      </c>
      <c r="U553" s="41">
        <v>0</v>
      </c>
      <c r="V553" s="42">
        <v>0</v>
      </c>
      <c r="W553" s="43">
        <v>0</v>
      </c>
      <c r="X553" s="41">
        <v>0</v>
      </c>
      <c r="Y553" s="42">
        <v>0</v>
      </c>
      <c r="Z553" s="43">
        <v>0</v>
      </c>
      <c r="AA553" s="41">
        <v>0</v>
      </c>
      <c r="AB553" s="42">
        <v>0</v>
      </c>
      <c r="AC553" s="43">
        <v>0</v>
      </c>
      <c r="AD553" s="41"/>
      <c r="AE553" s="42"/>
      <c r="AF553" s="43"/>
      <c r="AG553" s="41"/>
      <c r="AH553" s="42"/>
      <c r="AI553" s="43"/>
      <c r="AK553" s="41">
        <f t="shared" si="206"/>
        <v>0</v>
      </c>
      <c r="AL553" s="42">
        <f t="shared" si="206"/>
        <v>0</v>
      </c>
      <c r="AM553" s="43">
        <f t="shared" si="206"/>
        <v>0</v>
      </c>
      <c r="AT553" s="32">
        <f t="shared" si="207"/>
        <v>0</v>
      </c>
      <c r="AV553" s="23">
        <v>4</v>
      </c>
      <c r="AW553" s="23">
        <v>18</v>
      </c>
      <c r="AX553" s="23">
        <f t="shared" si="208"/>
        <v>8</v>
      </c>
    </row>
    <row r="554" spans="3:50" ht="15" hidden="1" customHeight="1" x14ac:dyDescent="0.3">
      <c r="C554" s="40" t="s">
        <v>22</v>
      </c>
      <c r="D554" s="34" t="s">
        <v>2</v>
      </c>
      <c r="E554" s="35" t="s">
        <v>2</v>
      </c>
      <c r="F554" s="41">
        <v>0</v>
      </c>
      <c r="G554" s="42">
        <v>0</v>
      </c>
      <c r="H554" s="43">
        <v>0</v>
      </c>
      <c r="I554" s="41">
        <v>0</v>
      </c>
      <c r="J554" s="42">
        <v>0</v>
      </c>
      <c r="K554" s="43">
        <v>0</v>
      </c>
      <c r="L554" s="41">
        <v>0</v>
      </c>
      <c r="M554" s="42">
        <v>0</v>
      </c>
      <c r="N554" s="43">
        <v>0</v>
      </c>
      <c r="O554" s="41">
        <v>0</v>
      </c>
      <c r="P554" s="42">
        <v>0</v>
      </c>
      <c r="Q554" s="43">
        <v>0</v>
      </c>
      <c r="R554" s="41">
        <v>0</v>
      </c>
      <c r="S554" s="42">
        <v>0</v>
      </c>
      <c r="T554" s="43">
        <v>0</v>
      </c>
      <c r="U554" s="41">
        <v>0</v>
      </c>
      <c r="V554" s="42">
        <v>0</v>
      </c>
      <c r="W554" s="43">
        <v>0</v>
      </c>
      <c r="X554" s="41">
        <v>0</v>
      </c>
      <c r="Y554" s="42">
        <v>0</v>
      </c>
      <c r="Z554" s="43">
        <v>0</v>
      </c>
      <c r="AA554" s="41">
        <v>0</v>
      </c>
      <c r="AB554" s="42">
        <v>0</v>
      </c>
      <c r="AC554" s="43">
        <v>0</v>
      </c>
      <c r="AD554" s="41"/>
      <c r="AE554" s="42"/>
      <c r="AF554" s="43"/>
      <c r="AG554" s="41"/>
      <c r="AH554" s="42"/>
      <c r="AI554" s="43"/>
      <c r="AK554" s="41">
        <f t="shared" si="206"/>
        <v>0</v>
      </c>
      <c r="AL554" s="42">
        <f t="shared" si="206"/>
        <v>0</v>
      </c>
      <c r="AM554" s="43">
        <f t="shared" si="206"/>
        <v>0</v>
      </c>
      <c r="AT554" s="32">
        <f t="shared" si="207"/>
        <v>0</v>
      </c>
      <c r="AV554" s="23">
        <v>4</v>
      </c>
      <c r="AW554" s="23">
        <v>18</v>
      </c>
      <c r="AX554" s="23">
        <f t="shared" si="208"/>
        <v>9</v>
      </c>
    </row>
    <row r="555" spans="3:50" ht="15" hidden="1" customHeight="1" x14ac:dyDescent="0.3">
      <c r="C555" s="40" t="s">
        <v>22</v>
      </c>
      <c r="D555" s="34" t="s">
        <v>2</v>
      </c>
      <c r="E555" s="35" t="s">
        <v>2</v>
      </c>
      <c r="F555" s="41">
        <v>0</v>
      </c>
      <c r="G555" s="42">
        <v>0</v>
      </c>
      <c r="H555" s="43">
        <v>0</v>
      </c>
      <c r="I555" s="41">
        <v>0</v>
      </c>
      <c r="J555" s="42">
        <v>0</v>
      </c>
      <c r="K555" s="43">
        <v>0</v>
      </c>
      <c r="L555" s="41">
        <v>0</v>
      </c>
      <c r="M555" s="42">
        <v>0</v>
      </c>
      <c r="N555" s="43">
        <v>0</v>
      </c>
      <c r="O555" s="41">
        <v>0</v>
      </c>
      <c r="P555" s="42">
        <v>0</v>
      </c>
      <c r="Q555" s="43">
        <v>0</v>
      </c>
      <c r="R555" s="41">
        <v>0</v>
      </c>
      <c r="S555" s="42">
        <v>0</v>
      </c>
      <c r="T555" s="43">
        <v>0</v>
      </c>
      <c r="U555" s="41">
        <v>0</v>
      </c>
      <c r="V555" s="42">
        <v>0</v>
      </c>
      <c r="W555" s="43">
        <v>0</v>
      </c>
      <c r="X555" s="41">
        <v>0</v>
      </c>
      <c r="Y555" s="42">
        <v>0</v>
      </c>
      <c r="Z555" s="43">
        <v>0</v>
      </c>
      <c r="AA555" s="41">
        <v>0</v>
      </c>
      <c r="AB555" s="42">
        <v>0</v>
      </c>
      <c r="AC555" s="43">
        <v>0</v>
      </c>
      <c r="AD555" s="41"/>
      <c r="AE555" s="42"/>
      <c r="AF555" s="43"/>
      <c r="AG555" s="41"/>
      <c r="AH555" s="42"/>
      <c r="AI555" s="43"/>
      <c r="AK555" s="41">
        <f t="shared" si="206"/>
        <v>0</v>
      </c>
      <c r="AL555" s="42">
        <f t="shared" si="206"/>
        <v>0</v>
      </c>
      <c r="AM555" s="43">
        <f t="shared" si="206"/>
        <v>0</v>
      </c>
      <c r="AT555" s="32">
        <f t="shared" si="207"/>
        <v>0</v>
      </c>
      <c r="AV555" s="23">
        <v>4</v>
      </c>
      <c r="AW555" s="23">
        <v>18</v>
      </c>
      <c r="AX555" s="23">
        <f t="shared" si="208"/>
        <v>10</v>
      </c>
    </row>
    <row r="556" spans="3:50" ht="15" customHeight="1" x14ac:dyDescent="0.3">
      <c r="C556" s="40" t="s">
        <v>23</v>
      </c>
      <c r="D556" s="34" t="s">
        <v>752</v>
      </c>
      <c r="E556" s="35" t="s">
        <v>976</v>
      </c>
      <c r="F556" s="41">
        <v>0</v>
      </c>
      <c r="G556" s="42">
        <v>0</v>
      </c>
      <c r="H556" s="43">
        <v>0</v>
      </c>
      <c r="I556" s="41">
        <v>0</v>
      </c>
      <c r="J556" s="42">
        <v>0</v>
      </c>
      <c r="K556" s="43">
        <v>0</v>
      </c>
      <c r="L556" s="41"/>
      <c r="M556" s="42"/>
      <c r="N556" s="43"/>
      <c r="O556" s="41">
        <v>0</v>
      </c>
      <c r="P556" s="42">
        <v>0</v>
      </c>
      <c r="Q556" s="43">
        <v>0</v>
      </c>
      <c r="R556" s="41">
        <v>1000</v>
      </c>
      <c r="S556" s="42">
        <v>1100</v>
      </c>
      <c r="T556" s="43">
        <v>1200</v>
      </c>
      <c r="U556" s="41">
        <v>3071</v>
      </c>
      <c r="V556" s="42">
        <v>0</v>
      </c>
      <c r="W556" s="43">
        <v>0</v>
      </c>
      <c r="X556" s="41">
        <v>0</v>
      </c>
      <c r="Y556" s="42">
        <v>0</v>
      </c>
      <c r="Z556" s="43">
        <v>0</v>
      </c>
      <c r="AA556" s="41"/>
      <c r="AB556" s="42"/>
      <c r="AC556" s="43"/>
      <c r="AD556" s="41"/>
      <c r="AE556" s="42"/>
      <c r="AF556" s="43"/>
      <c r="AG556" s="41"/>
      <c r="AH556" s="42"/>
      <c r="AI556" s="43"/>
      <c r="AK556" s="41">
        <f t="shared" si="206"/>
        <v>4071</v>
      </c>
      <c r="AL556" s="42">
        <f t="shared" si="206"/>
        <v>1100</v>
      </c>
      <c r="AM556" s="43">
        <f t="shared" si="206"/>
        <v>1200</v>
      </c>
      <c r="AT556" s="32">
        <f t="shared" si="207"/>
        <v>1</v>
      </c>
      <c r="AV556" s="23">
        <v>4</v>
      </c>
      <c r="AW556" s="23">
        <v>19</v>
      </c>
      <c r="AX556" s="23">
        <f t="shared" si="208"/>
        <v>1</v>
      </c>
    </row>
    <row r="557" spans="3:50" ht="15" customHeight="1" x14ac:dyDescent="0.3">
      <c r="C557" s="50" t="str">
        <f>IF(LEN(E556)&lt;1,"","Total: " &amp; LEFT(E556,LEN(E556)-21) &amp; "Municipalities")</f>
        <v>Total: iLembe Municipalities</v>
      </c>
      <c r="D557" s="51"/>
      <c r="E557" s="52"/>
      <c r="F557" s="53">
        <f t="shared" ref="F557:K557" si="209">SUM(F546:F556)</f>
        <v>0</v>
      </c>
      <c r="G557" s="54">
        <f t="shared" si="209"/>
        <v>0</v>
      </c>
      <c r="H557" s="55">
        <f t="shared" si="209"/>
        <v>0</v>
      </c>
      <c r="I557" s="53">
        <f t="shared" si="209"/>
        <v>0</v>
      </c>
      <c r="J557" s="54">
        <f t="shared" si="209"/>
        <v>0</v>
      </c>
      <c r="K557" s="55">
        <f t="shared" si="209"/>
        <v>0</v>
      </c>
      <c r="L557" s="53"/>
      <c r="M557" s="54"/>
      <c r="N557" s="55"/>
      <c r="O557" s="53">
        <f t="shared" ref="O557:W557" si="210">SUM(O546:O556)</f>
        <v>0</v>
      </c>
      <c r="P557" s="54">
        <f t="shared" si="210"/>
        <v>0</v>
      </c>
      <c r="Q557" s="55">
        <f t="shared" si="210"/>
        <v>0</v>
      </c>
      <c r="R557" s="53">
        <f t="shared" si="210"/>
        <v>9400</v>
      </c>
      <c r="S557" s="54">
        <f t="shared" si="210"/>
        <v>9800</v>
      </c>
      <c r="T557" s="55">
        <f t="shared" si="210"/>
        <v>10200</v>
      </c>
      <c r="U557" s="53">
        <f t="shared" si="210"/>
        <v>10078</v>
      </c>
      <c r="V557" s="54">
        <f t="shared" si="210"/>
        <v>0</v>
      </c>
      <c r="W557" s="55">
        <f t="shared" si="210"/>
        <v>0</v>
      </c>
      <c r="X557" s="53">
        <f>SUM(X546:X556)</f>
        <v>0</v>
      </c>
      <c r="Y557" s="54">
        <f>SUM(Y546:Y556)</f>
        <v>0</v>
      </c>
      <c r="Z557" s="55">
        <f>SUM(Z546:Z556)</f>
        <v>0</v>
      </c>
      <c r="AA557" s="53"/>
      <c r="AB557" s="54"/>
      <c r="AC557" s="55"/>
      <c r="AD557" s="53"/>
      <c r="AE557" s="54"/>
      <c r="AF557" s="55"/>
      <c r="AG557" s="53"/>
      <c r="AH557" s="54"/>
      <c r="AI557" s="55"/>
      <c r="AK557" s="53">
        <f>SUM(AK546:AK556)</f>
        <v>19478</v>
      </c>
      <c r="AL557" s="54">
        <f>SUM(AL546:AL556)</f>
        <v>9800</v>
      </c>
      <c r="AM557" s="55">
        <f>SUM(AM546:AM556)</f>
        <v>10200</v>
      </c>
      <c r="AT557" s="32">
        <f>IF(SUM(AT546:AT556)=0,0,1)</f>
        <v>1</v>
      </c>
    </row>
    <row r="558" spans="3:50" ht="15" customHeight="1" x14ac:dyDescent="0.3">
      <c r="C558" s="40"/>
      <c r="D558" s="34"/>
      <c r="E558" s="35"/>
      <c r="F558" s="41"/>
      <c r="G558" s="42"/>
      <c r="H558" s="43"/>
      <c r="I558" s="41"/>
      <c r="J558" s="42"/>
      <c r="K558" s="43"/>
      <c r="L558" s="41"/>
      <c r="M558" s="42"/>
      <c r="N558" s="43"/>
      <c r="O558" s="41"/>
      <c r="P558" s="42"/>
      <c r="Q558" s="43"/>
      <c r="R558" s="41"/>
      <c r="S558" s="42"/>
      <c r="T558" s="43"/>
      <c r="U558" s="41"/>
      <c r="V558" s="42"/>
      <c r="W558" s="43"/>
      <c r="X558" s="41"/>
      <c r="Y558" s="42"/>
      <c r="Z558" s="43"/>
      <c r="AA558" s="41"/>
      <c r="AB558" s="42"/>
      <c r="AC558" s="43"/>
      <c r="AD558" s="41"/>
      <c r="AE558" s="42"/>
      <c r="AF558" s="43"/>
      <c r="AG558" s="41"/>
      <c r="AH558" s="42"/>
      <c r="AI558" s="43"/>
      <c r="AK558" s="41"/>
      <c r="AL558" s="42"/>
      <c r="AM558" s="43"/>
      <c r="AT558" s="32">
        <f>IF(AT557=0,0,1)</f>
        <v>1</v>
      </c>
    </row>
    <row r="559" spans="3:50" ht="15" customHeight="1" x14ac:dyDescent="0.3">
      <c r="C559" s="40" t="s">
        <v>22</v>
      </c>
      <c r="D559" s="34" t="s">
        <v>753</v>
      </c>
      <c r="E559" s="35" t="s">
        <v>977</v>
      </c>
      <c r="F559" s="41">
        <v>0</v>
      </c>
      <c r="G559" s="42">
        <v>0</v>
      </c>
      <c r="H559" s="43">
        <v>0</v>
      </c>
      <c r="I559" s="41">
        <v>0</v>
      </c>
      <c r="J559" s="42">
        <v>0</v>
      </c>
      <c r="K559" s="43">
        <v>0</v>
      </c>
      <c r="L559" s="41"/>
      <c r="M559" s="42"/>
      <c r="N559" s="43"/>
      <c r="O559" s="41">
        <v>0</v>
      </c>
      <c r="P559" s="42">
        <v>0</v>
      </c>
      <c r="Q559" s="43">
        <v>0</v>
      </c>
      <c r="R559" s="41">
        <v>1800</v>
      </c>
      <c r="S559" s="42">
        <v>1900</v>
      </c>
      <c r="T559" s="43">
        <v>2000</v>
      </c>
      <c r="U559" s="41">
        <v>1657</v>
      </c>
      <c r="V559" s="42">
        <v>0</v>
      </c>
      <c r="W559" s="43">
        <v>0</v>
      </c>
      <c r="X559" s="41">
        <v>0</v>
      </c>
      <c r="Y559" s="42">
        <v>0</v>
      </c>
      <c r="Z559" s="43">
        <v>0</v>
      </c>
      <c r="AA559" s="41"/>
      <c r="AB559" s="42"/>
      <c r="AC559" s="43"/>
      <c r="AD559" s="41"/>
      <c r="AE559" s="42"/>
      <c r="AF559" s="43"/>
      <c r="AG559" s="41"/>
      <c r="AH559" s="42"/>
      <c r="AI559" s="43"/>
      <c r="AK559" s="41">
        <f t="shared" ref="AK559:AM569" si="211">F559+I559+L559+O559+R559+U559+X559+AA559+AD559+AG559</f>
        <v>3457</v>
      </c>
      <c r="AL559" s="42">
        <f t="shared" si="211"/>
        <v>1900</v>
      </c>
      <c r="AM559" s="43">
        <f t="shared" si="211"/>
        <v>2000</v>
      </c>
      <c r="AT559" s="32">
        <f t="shared" ref="AT559:AT569" si="212">IF(LEN(E559)&lt;2,0,1)</f>
        <v>1</v>
      </c>
      <c r="AV559" s="23">
        <v>4</v>
      </c>
      <c r="AW559" s="23">
        <v>20</v>
      </c>
      <c r="AX559" s="23">
        <v>1</v>
      </c>
    </row>
    <row r="560" spans="3:50" ht="15" customHeight="1" x14ac:dyDescent="0.3">
      <c r="C560" s="40" t="s">
        <v>22</v>
      </c>
      <c r="D560" s="34" t="s">
        <v>754</v>
      </c>
      <c r="E560" s="35" t="s">
        <v>979</v>
      </c>
      <c r="F560" s="41">
        <v>0</v>
      </c>
      <c r="G560" s="42">
        <v>0</v>
      </c>
      <c r="H560" s="43">
        <v>0</v>
      </c>
      <c r="I560" s="41">
        <v>0</v>
      </c>
      <c r="J560" s="42">
        <v>0</v>
      </c>
      <c r="K560" s="43">
        <v>0</v>
      </c>
      <c r="L560" s="41"/>
      <c r="M560" s="42"/>
      <c r="N560" s="43"/>
      <c r="O560" s="41">
        <v>0</v>
      </c>
      <c r="P560" s="42">
        <v>0</v>
      </c>
      <c r="Q560" s="43">
        <v>0</v>
      </c>
      <c r="R560" s="41">
        <v>1900</v>
      </c>
      <c r="S560" s="42">
        <v>2000</v>
      </c>
      <c r="T560" s="43">
        <v>2100</v>
      </c>
      <c r="U560" s="41">
        <v>1620</v>
      </c>
      <c r="V560" s="42">
        <v>0</v>
      </c>
      <c r="W560" s="43">
        <v>0</v>
      </c>
      <c r="X560" s="41">
        <v>0</v>
      </c>
      <c r="Y560" s="42">
        <v>0</v>
      </c>
      <c r="Z560" s="43">
        <v>0</v>
      </c>
      <c r="AA560" s="41"/>
      <c r="AB560" s="42"/>
      <c r="AC560" s="43"/>
      <c r="AD560" s="41"/>
      <c r="AE560" s="42"/>
      <c r="AF560" s="43"/>
      <c r="AG560" s="41"/>
      <c r="AH560" s="42"/>
      <c r="AI560" s="43"/>
      <c r="AK560" s="41">
        <f t="shared" si="211"/>
        <v>3520</v>
      </c>
      <c r="AL560" s="42">
        <f t="shared" si="211"/>
        <v>2000</v>
      </c>
      <c r="AM560" s="43">
        <f t="shared" si="211"/>
        <v>2100</v>
      </c>
      <c r="AT560" s="32">
        <f t="shared" si="212"/>
        <v>1</v>
      </c>
      <c r="AV560" s="23">
        <v>4</v>
      </c>
      <c r="AW560" s="23">
        <v>20</v>
      </c>
      <c r="AX560" s="23">
        <f>IF(AW560=AW559,AX559+1,1)</f>
        <v>2</v>
      </c>
    </row>
    <row r="561" spans="2:50" ht="15" customHeight="1" x14ac:dyDescent="0.3">
      <c r="C561" s="40" t="s">
        <v>22</v>
      </c>
      <c r="D561" s="34" t="s">
        <v>755</v>
      </c>
      <c r="E561" s="35" t="s">
        <v>981</v>
      </c>
      <c r="F561" s="41">
        <v>0</v>
      </c>
      <c r="G561" s="42">
        <v>0</v>
      </c>
      <c r="H561" s="43">
        <v>0</v>
      </c>
      <c r="I561" s="41">
        <v>0</v>
      </c>
      <c r="J561" s="42">
        <v>0</v>
      </c>
      <c r="K561" s="43">
        <v>0</v>
      </c>
      <c r="L561" s="41"/>
      <c r="M561" s="42"/>
      <c r="N561" s="43"/>
      <c r="O561" s="41">
        <v>0</v>
      </c>
      <c r="P561" s="42">
        <v>0</v>
      </c>
      <c r="Q561" s="43">
        <v>0</v>
      </c>
      <c r="R561" s="41">
        <v>1800</v>
      </c>
      <c r="S561" s="42">
        <v>1900</v>
      </c>
      <c r="T561" s="43">
        <v>2000</v>
      </c>
      <c r="U561" s="41">
        <v>2471</v>
      </c>
      <c r="V561" s="42">
        <v>0</v>
      </c>
      <c r="W561" s="43">
        <v>0</v>
      </c>
      <c r="X561" s="41">
        <v>0</v>
      </c>
      <c r="Y561" s="42">
        <v>0</v>
      </c>
      <c r="Z561" s="43">
        <v>0</v>
      </c>
      <c r="AA561" s="41"/>
      <c r="AB561" s="42"/>
      <c r="AC561" s="43"/>
      <c r="AD561" s="41"/>
      <c r="AE561" s="42"/>
      <c r="AF561" s="43"/>
      <c r="AG561" s="41"/>
      <c r="AH561" s="42"/>
      <c r="AI561" s="43"/>
      <c r="AK561" s="41">
        <f t="shared" si="211"/>
        <v>4271</v>
      </c>
      <c r="AL561" s="42">
        <f t="shared" si="211"/>
        <v>1900</v>
      </c>
      <c r="AM561" s="43">
        <f t="shared" si="211"/>
        <v>2000</v>
      </c>
      <c r="AT561" s="32">
        <f t="shared" si="212"/>
        <v>1</v>
      </c>
      <c r="AV561" s="23">
        <v>4</v>
      </c>
      <c r="AW561" s="23">
        <v>20</v>
      </c>
      <c r="AX561" s="23">
        <f t="shared" ref="AX561:AX569" si="213">IF(AW561=AW560,AX560+1,1)</f>
        <v>3</v>
      </c>
    </row>
    <row r="562" spans="2:50" ht="15" customHeight="1" x14ac:dyDescent="0.3">
      <c r="C562" s="40" t="s">
        <v>22</v>
      </c>
      <c r="D562" s="34" t="s">
        <v>756</v>
      </c>
      <c r="E562" s="35" t="s">
        <v>980</v>
      </c>
      <c r="F562" s="41">
        <v>0</v>
      </c>
      <c r="G562" s="42">
        <v>0</v>
      </c>
      <c r="H562" s="43">
        <v>0</v>
      </c>
      <c r="I562" s="41">
        <v>0</v>
      </c>
      <c r="J562" s="42">
        <v>0</v>
      </c>
      <c r="K562" s="43">
        <v>0</v>
      </c>
      <c r="L562" s="41"/>
      <c r="M562" s="42"/>
      <c r="N562" s="43"/>
      <c r="O562" s="41">
        <v>0</v>
      </c>
      <c r="P562" s="42">
        <v>0</v>
      </c>
      <c r="Q562" s="43">
        <v>0</v>
      </c>
      <c r="R562" s="41">
        <v>1900</v>
      </c>
      <c r="S562" s="42">
        <v>2000</v>
      </c>
      <c r="T562" s="43">
        <v>2100</v>
      </c>
      <c r="U562" s="41">
        <v>1832</v>
      </c>
      <c r="V562" s="42">
        <v>0</v>
      </c>
      <c r="W562" s="43">
        <v>0</v>
      </c>
      <c r="X562" s="41">
        <v>0</v>
      </c>
      <c r="Y562" s="42">
        <v>0</v>
      </c>
      <c r="Z562" s="43">
        <v>0</v>
      </c>
      <c r="AA562" s="41"/>
      <c r="AB562" s="42"/>
      <c r="AC562" s="43"/>
      <c r="AD562" s="41"/>
      <c r="AE562" s="42"/>
      <c r="AF562" s="43"/>
      <c r="AG562" s="41"/>
      <c r="AH562" s="42"/>
      <c r="AI562" s="43"/>
      <c r="AK562" s="41">
        <f t="shared" si="211"/>
        <v>3732</v>
      </c>
      <c r="AL562" s="42">
        <f t="shared" si="211"/>
        <v>2000</v>
      </c>
      <c r="AM562" s="43">
        <f t="shared" si="211"/>
        <v>2100</v>
      </c>
      <c r="AT562" s="32">
        <f t="shared" si="212"/>
        <v>1</v>
      </c>
      <c r="AV562" s="23">
        <v>4</v>
      </c>
      <c r="AW562" s="23">
        <v>20</v>
      </c>
      <c r="AX562" s="23">
        <f t="shared" si="213"/>
        <v>4</v>
      </c>
    </row>
    <row r="563" spans="2:50" ht="15" hidden="1" customHeight="1" x14ac:dyDescent="0.3">
      <c r="C563" s="40" t="s">
        <v>22</v>
      </c>
      <c r="D563" s="34" t="s">
        <v>2</v>
      </c>
      <c r="E563" s="35" t="s">
        <v>2</v>
      </c>
      <c r="F563" s="41">
        <v>0</v>
      </c>
      <c r="G563" s="42">
        <v>0</v>
      </c>
      <c r="H563" s="43">
        <v>0</v>
      </c>
      <c r="I563" s="41">
        <v>0</v>
      </c>
      <c r="J563" s="42">
        <v>0</v>
      </c>
      <c r="K563" s="43">
        <v>0</v>
      </c>
      <c r="L563" s="41">
        <v>0</v>
      </c>
      <c r="M563" s="42">
        <v>0</v>
      </c>
      <c r="N563" s="43">
        <v>0</v>
      </c>
      <c r="O563" s="41">
        <v>0</v>
      </c>
      <c r="P563" s="42">
        <v>0</v>
      </c>
      <c r="Q563" s="43">
        <v>0</v>
      </c>
      <c r="R563" s="41">
        <v>0</v>
      </c>
      <c r="S563" s="42">
        <v>0</v>
      </c>
      <c r="T563" s="43">
        <v>0</v>
      </c>
      <c r="U563" s="41">
        <v>0</v>
      </c>
      <c r="V563" s="42">
        <v>0</v>
      </c>
      <c r="W563" s="43">
        <v>0</v>
      </c>
      <c r="X563" s="41">
        <v>0</v>
      </c>
      <c r="Y563" s="42">
        <v>0</v>
      </c>
      <c r="Z563" s="43">
        <v>0</v>
      </c>
      <c r="AA563" s="41">
        <v>0</v>
      </c>
      <c r="AB563" s="42">
        <v>0</v>
      </c>
      <c r="AC563" s="43">
        <v>0</v>
      </c>
      <c r="AD563" s="41"/>
      <c r="AE563" s="42"/>
      <c r="AF563" s="43"/>
      <c r="AG563" s="41"/>
      <c r="AH563" s="42"/>
      <c r="AI563" s="43"/>
      <c r="AK563" s="41">
        <f t="shared" si="211"/>
        <v>0</v>
      </c>
      <c r="AL563" s="42">
        <f t="shared" si="211"/>
        <v>0</v>
      </c>
      <c r="AM563" s="43">
        <f t="shared" si="211"/>
        <v>0</v>
      </c>
      <c r="AT563" s="32">
        <f t="shared" si="212"/>
        <v>0</v>
      </c>
      <c r="AV563" s="23">
        <v>4</v>
      </c>
      <c r="AW563" s="23">
        <v>20</v>
      </c>
      <c r="AX563" s="23">
        <f t="shared" si="213"/>
        <v>5</v>
      </c>
    </row>
    <row r="564" spans="2:50" ht="15" hidden="1" customHeight="1" x14ac:dyDescent="0.3">
      <c r="C564" s="40" t="s">
        <v>22</v>
      </c>
      <c r="D564" s="34" t="s">
        <v>2</v>
      </c>
      <c r="E564" s="35" t="s">
        <v>2</v>
      </c>
      <c r="F564" s="41">
        <v>0</v>
      </c>
      <c r="G564" s="42">
        <v>0</v>
      </c>
      <c r="H564" s="43">
        <v>0</v>
      </c>
      <c r="I564" s="41">
        <v>0</v>
      </c>
      <c r="J564" s="42">
        <v>0</v>
      </c>
      <c r="K564" s="43">
        <v>0</v>
      </c>
      <c r="L564" s="41">
        <v>0</v>
      </c>
      <c r="M564" s="42">
        <v>0</v>
      </c>
      <c r="N564" s="43">
        <v>0</v>
      </c>
      <c r="O564" s="41">
        <v>0</v>
      </c>
      <c r="P564" s="42">
        <v>0</v>
      </c>
      <c r="Q564" s="43">
        <v>0</v>
      </c>
      <c r="R564" s="41">
        <v>0</v>
      </c>
      <c r="S564" s="42">
        <v>0</v>
      </c>
      <c r="T564" s="43">
        <v>0</v>
      </c>
      <c r="U564" s="41">
        <v>0</v>
      </c>
      <c r="V564" s="42">
        <v>0</v>
      </c>
      <c r="W564" s="43">
        <v>0</v>
      </c>
      <c r="X564" s="41">
        <v>0</v>
      </c>
      <c r="Y564" s="42">
        <v>0</v>
      </c>
      <c r="Z564" s="43">
        <v>0</v>
      </c>
      <c r="AA564" s="41">
        <v>0</v>
      </c>
      <c r="AB564" s="42">
        <v>0</v>
      </c>
      <c r="AC564" s="43">
        <v>0</v>
      </c>
      <c r="AD564" s="41"/>
      <c r="AE564" s="42"/>
      <c r="AF564" s="43"/>
      <c r="AG564" s="41"/>
      <c r="AH564" s="42"/>
      <c r="AI564" s="43"/>
      <c r="AK564" s="41">
        <f t="shared" si="211"/>
        <v>0</v>
      </c>
      <c r="AL564" s="42">
        <f t="shared" si="211"/>
        <v>0</v>
      </c>
      <c r="AM564" s="43">
        <f t="shared" si="211"/>
        <v>0</v>
      </c>
      <c r="AT564" s="32">
        <f t="shared" si="212"/>
        <v>0</v>
      </c>
      <c r="AV564" s="23">
        <v>4</v>
      </c>
      <c r="AW564" s="23">
        <v>20</v>
      </c>
      <c r="AX564" s="23">
        <f t="shared" si="213"/>
        <v>6</v>
      </c>
    </row>
    <row r="565" spans="2:50" ht="15" hidden="1" customHeight="1" x14ac:dyDescent="0.3">
      <c r="C565" s="40" t="s">
        <v>22</v>
      </c>
      <c r="D565" s="34" t="s">
        <v>2</v>
      </c>
      <c r="E565" s="35" t="s">
        <v>2</v>
      </c>
      <c r="F565" s="41">
        <v>0</v>
      </c>
      <c r="G565" s="42">
        <v>0</v>
      </c>
      <c r="H565" s="43">
        <v>0</v>
      </c>
      <c r="I565" s="41">
        <v>0</v>
      </c>
      <c r="J565" s="42">
        <v>0</v>
      </c>
      <c r="K565" s="43">
        <v>0</v>
      </c>
      <c r="L565" s="41">
        <v>0</v>
      </c>
      <c r="M565" s="42">
        <v>0</v>
      </c>
      <c r="N565" s="43">
        <v>0</v>
      </c>
      <c r="O565" s="41">
        <v>0</v>
      </c>
      <c r="P565" s="42">
        <v>0</v>
      </c>
      <c r="Q565" s="43">
        <v>0</v>
      </c>
      <c r="R565" s="41">
        <v>0</v>
      </c>
      <c r="S565" s="42">
        <v>0</v>
      </c>
      <c r="T565" s="43">
        <v>0</v>
      </c>
      <c r="U565" s="41">
        <v>0</v>
      </c>
      <c r="V565" s="42">
        <v>0</v>
      </c>
      <c r="W565" s="43">
        <v>0</v>
      </c>
      <c r="X565" s="41">
        <v>0</v>
      </c>
      <c r="Y565" s="42">
        <v>0</v>
      </c>
      <c r="Z565" s="43">
        <v>0</v>
      </c>
      <c r="AA565" s="41">
        <v>0</v>
      </c>
      <c r="AB565" s="42">
        <v>0</v>
      </c>
      <c r="AC565" s="43">
        <v>0</v>
      </c>
      <c r="AD565" s="41"/>
      <c r="AE565" s="42"/>
      <c r="AF565" s="43"/>
      <c r="AG565" s="41"/>
      <c r="AH565" s="42"/>
      <c r="AI565" s="43"/>
      <c r="AK565" s="41">
        <f t="shared" si="211"/>
        <v>0</v>
      </c>
      <c r="AL565" s="42">
        <f t="shared" si="211"/>
        <v>0</v>
      </c>
      <c r="AM565" s="43">
        <f t="shared" si="211"/>
        <v>0</v>
      </c>
      <c r="AT565" s="32">
        <f t="shared" si="212"/>
        <v>0</v>
      </c>
      <c r="AV565" s="23">
        <v>4</v>
      </c>
      <c r="AW565" s="23">
        <v>20</v>
      </c>
      <c r="AX565" s="23">
        <f t="shared" si="213"/>
        <v>7</v>
      </c>
    </row>
    <row r="566" spans="2:50" ht="15" hidden="1" customHeight="1" x14ac:dyDescent="0.3">
      <c r="C566" s="40" t="s">
        <v>22</v>
      </c>
      <c r="D566" s="34" t="s">
        <v>2</v>
      </c>
      <c r="E566" s="35" t="s">
        <v>2</v>
      </c>
      <c r="F566" s="41">
        <v>0</v>
      </c>
      <c r="G566" s="42">
        <v>0</v>
      </c>
      <c r="H566" s="43">
        <v>0</v>
      </c>
      <c r="I566" s="41">
        <v>0</v>
      </c>
      <c r="J566" s="42">
        <v>0</v>
      </c>
      <c r="K566" s="43">
        <v>0</v>
      </c>
      <c r="L566" s="41">
        <v>0</v>
      </c>
      <c r="M566" s="42">
        <v>0</v>
      </c>
      <c r="N566" s="43">
        <v>0</v>
      </c>
      <c r="O566" s="41">
        <v>0</v>
      </c>
      <c r="P566" s="42">
        <v>0</v>
      </c>
      <c r="Q566" s="43">
        <v>0</v>
      </c>
      <c r="R566" s="41">
        <v>0</v>
      </c>
      <c r="S566" s="42">
        <v>0</v>
      </c>
      <c r="T566" s="43">
        <v>0</v>
      </c>
      <c r="U566" s="41">
        <v>0</v>
      </c>
      <c r="V566" s="42">
        <v>0</v>
      </c>
      <c r="W566" s="43">
        <v>0</v>
      </c>
      <c r="X566" s="41">
        <v>0</v>
      </c>
      <c r="Y566" s="42">
        <v>0</v>
      </c>
      <c r="Z566" s="43">
        <v>0</v>
      </c>
      <c r="AA566" s="41">
        <v>0</v>
      </c>
      <c r="AB566" s="42">
        <v>0</v>
      </c>
      <c r="AC566" s="43">
        <v>0</v>
      </c>
      <c r="AD566" s="41"/>
      <c r="AE566" s="42"/>
      <c r="AF566" s="43"/>
      <c r="AG566" s="41"/>
      <c r="AH566" s="42"/>
      <c r="AI566" s="43"/>
      <c r="AK566" s="41">
        <f t="shared" si="211"/>
        <v>0</v>
      </c>
      <c r="AL566" s="42">
        <f t="shared" si="211"/>
        <v>0</v>
      </c>
      <c r="AM566" s="43">
        <f t="shared" si="211"/>
        <v>0</v>
      </c>
      <c r="AT566" s="32">
        <f t="shared" si="212"/>
        <v>0</v>
      </c>
      <c r="AV566" s="23">
        <v>4</v>
      </c>
      <c r="AW566" s="23">
        <v>20</v>
      </c>
      <c r="AX566" s="23">
        <f t="shared" si="213"/>
        <v>8</v>
      </c>
    </row>
    <row r="567" spans="2:50" ht="15" hidden="1" customHeight="1" x14ac:dyDescent="0.3">
      <c r="C567" s="40" t="s">
        <v>22</v>
      </c>
      <c r="D567" s="34" t="s">
        <v>2</v>
      </c>
      <c r="E567" s="35" t="s">
        <v>2</v>
      </c>
      <c r="F567" s="41">
        <v>0</v>
      </c>
      <c r="G567" s="42">
        <v>0</v>
      </c>
      <c r="H567" s="43">
        <v>0</v>
      </c>
      <c r="I567" s="41">
        <v>0</v>
      </c>
      <c r="J567" s="42">
        <v>0</v>
      </c>
      <c r="K567" s="43">
        <v>0</v>
      </c>
      <c r="L567" s="41">
        <v>0</v>
      </c>
      <c r="M567" s="42">
        <v>0</v>
      </c>
      <c r="N567" s="43">
        <v>0</v>
      </c>
      <c r="O567" s="41">
        <v>0</v>
      </c>
      <c r="P567" s="42">
        <v>0</v>
      </c>
      <c r="Q567" s="43">
        <v>0</v>
      </c>
      <c r="R567" s="41">
        <v>0</v>
      </c>
      <c r="S567" s="42">
        <v>0</v>
      </c>
      <c r="T567" s="43">
        <v>0</v>
      </c>
      <c r="U567" s="41">
        <v>0</v>
      </c>
      <c r="V567" s="42">
        <v>0</v>
      </c>
      <c r="W567" s="43">
        <v>0</v>
      </c>
      <c r="X567" s="41">
        <v>0</v>
      </c>
      <c r="Y567" s="42">
        <v>0</v>
      </c>
      <c r="Z567" s="43">
        <v>0</v>
      </c>
      <c r="AA567" s="41">
        <v>0</v>
      </c>
      <c r="AB567" s="42">
        <v>0</v>
      </c>
      <c r="AC567" s="43">
        <v>0</v>
      </c>
      <c r="AD567" s="41"/>
      <c r="AE567" s="42"/>
      <c r="AF567" s="43"/>
      <c r="AG567" s="41"/>
      <c r="AH567" s="42"/>
      <c r="AI567" s="43"/>
      <c r="AK567" s="41">
        <f t="shared" si="211"/>
        <v>0</v>
      </c>
      <c r="AL567" s="42">
        <f t="shared" si="211"/>
        <v>0</v>
      </c>
      <c r="AM567" s="43">
        <f t="shared" si="211"/>
        <v>0</v>
      </c>
      <c r="AT567" s="32">
        <f t="shared" si="212"/>
        <v>0</v>
      </c>
      <c r="AV567" s="23">
        <v>4</v>
      </c>
      <c r="AW567" s="23">
        <v>20</v>
      </c>
      <c r="AX567" s="23">
        <f t="shared" si="213"/>
        <v>9</v>
      </c>
    </row>
    <row r="568" spans="2:50" ht="15" hidden="1" customHeight="1" x14ac:dyDescent="0.3">
      <c r="C568" s="40" t="s">
        <v>22</v>
      </c>
      <c r="D568" s="34" t="s">
        <v>2</v>
      </c>
      <c r="E568" s="35" t="s">
        <v>2</v>
      </c>
      <c r="F568" s="41">
        <v>0</v>
      </c>
      <c r="G568" s="42">
        <v>0</v>
      </c>
      <c r="H568" s="43">
        <v>0</v>
      </c>
      <c r="I568" s="41">
        <v>0</v>
      </c>
      <c r="J568" s="42">
        <v>0</v>
      </c>
      <c r="K568" s="43">
        <v>0</v>
      </c>
      <c r="L568" s="41">
        <v>0</v>
      </c>
      <c r="M568" s="42">
        <v>0</v>
      </c>
      <c r="N568" s="43">
        <v>0</v>
      </c>
      <c r="O568" s="41">
        <v>0</v>
      </c>
      <c r="P568" s="42">
        <v>0</v>
      </c>
      <c r="Q568" s="43">
        <v>0</v>
      </c>
      <c r="R568" s="41">
        <v>0</v>
      </c>
      <c r="S568" s="42">
        <v>0</v>
      </c>
      <c r="T568" s="43">
        <v>0</v>
      </c>
      <c r="U568" s="41">
        <v>0</v>
      </c>
      <c r="V568" s="42">
        <v>0</v>
      </c>
      <c r="W568" s="43">
        <v>0</v>
      </c>
      <c r="X568" s="41">
        <v>0</v>
      </c>
      <c r="Y568" s="42">
        <v>0</v>
      </c>
      <c r="Z568" s="43">
        <v>0</v>
      </c>
      <c r="AA568" s="41">
        <v>0</v>
      </c>
      <c r="AB568" s="42">
        <v>0</v>
      </c>
      <c r="AC568" s="43">
        <v>0</v>
      </c>
      <c r="AD568" s="41"/>
      <c r="AE568" s="42"/>
      <c r="AF568" s="43"/>
      <c r="AG568" s="41"/>
      <c r="AH568" s="42"/>
      <c r="AI568" s="43"/>
      <c r="AK568" s="41">
        <f t="shared" si="211"/>
        <v>0</v>
      </c>
      <c r="AL568" s="42">
        <f t="shared" si="211"/>
        <v>0</v>
      </c>
      <c r="AM568" s="43">
        <f t="shared" si="211"/>
        <v>0</v>
      </c>
      <c r="AT568" s="32">
        <f t="shared" si="212"/>
        <v>0</v>
      </c>
      <c r="AV568" s="23">
        <v>4</v>
      </c>
      <c r="AW568" s="23">
        <v>20</v>
      </c>
      <c r="AX568" s="23">
        <f t="shared" si="213"/>
        <v>10</v>
      </c>
    </row>
    <row r="569" spans="2:50" ht="15" customHeight="1" x14ac:dyDescent="0.3">
      <c r="C569" s="40" t="s">
        <v>23</v>
      </c>
      <c r="D569" s="34" t="s">
        <v>371</v>
      </c>
      <c r="E569" s="35" t="s">
        <v>372</v>
      </c>
      <c r="F569" s="41">
        <v>0</v>
      </c>
      <c r="G569" s="42">
        <v>0</v>
      </c>
      <c r="H569" s="43">
        <v>0</v>
      </c>
      <c r="I569" s="41">
        <v>0</v>
      </c>
      <c r="J569" s="42">
        <v>0</v>
      </c>
      <c r="K569" s="43">
        <v>0</v>
      </c>
      <c r="L569" s="41"/>
      <c r="M569" s="42"/>
      <c r="N569" s="43"/>
      <c r="O569" s="41">
        <v>0</v>
      </c>
      <c r="P569" s="42">
        <v>0</v>
      </c>
      <c r="Q569" s="43">
        <v>0</v>
      </c>
      <c r="R569" s="41">
        <v>1200</v>
      </c>
      <c r="S569" s="42">
        <v>1300</v>
      </c>
      <c r="T569" s="43">
        <v>1400</v>
      </c>
      <c r="U569" s="41">
        <v>4460</v>
      </c>
      <c r="V569" s="42">
        <v>0</v>
      </c>
      <c r="W569" s="43">
        <v>0</v>
      </c>
      <c r="X569" s="41">
        <v>0</v>
      </c>
      <c r="Y569" s="42">
        <v>0</v>
      </c>
      <c r="Z569" s="43">
        <v>0</v>
      </c>
      <c r="AA569" s="41"/>
      <c r="AB569" s="42"/>
      <c r="AC569" s="43"/>
      <c r="AD569" s="41"/>
      <c r="AE569" s="42"/>
      <c r="AF569" s="43"/>
      <c r="AG569" s="41"/>
      <c r="AH569" s="42"/>
      <c r="AI569" s="43"/>
      <c r="AK569" s="41">
        <f t="shared" si="211"/>
        <v>5660</v>
      </c>
      <c r="AL569" s="42">
        <f t="shared" si="211"/>
        <v>1300</v>
      </c>
      <c r="AM569" s="43">
        <f t="shared" si="211"/>
        <v>1400</v>
      </c>
      <c r="AT569" s="32">
        <f t="shared" si="212"/>
        <v>1</v>
      </c>
      <c r="AV569" s="23">
        <v>4</v>
      </c>
      <c r="AW569" s="23">
        <v>21</v>
      </c>
      <c r="AX569" s="23">
        <f t="shared" si="213"/>
        <v>1</v>
      </c>
    </row>
    <row r="570" spans="2:50" ht="15" customHeight="1" x14ac:dyDescent="0.3">
      <c r="C570" s="50" t="str">
        <f>IF(LEN(E569)&lt;1,"","Total: " &amp; LEFT(E569,LEN(E569)-21) &amp; "Municipalities")</f>
        <v>Total: Harry Gwala Municipalities</v>
      </c>
      <c r="D570" s="51"/>
      <c r="E570" s="52"/>
      <c r="F570" s="53">
        <f t="shared" ref="F570:K570" si="214">SUM(F559:F569)</f>
        <v>0</v>
      </c>
      <c r="G570" s="54">
        <f t="shared" si="214"/>
        <v>0</v>
      </c>
      <c r="H570" s="55">
        <f t="shared" si="214"/>
        <v>0</v>
      </c>
      <c r="I570" s="53">
        <f t="shared" si="214"/>
        <v>0</v>
      </c>
      <c r="J570" s="54">
        <f t="shared" si="214"/>
        <v>0</v>
      </c>
      <c r="K570" s="55">
        <f t="shared" si="214"/>
        <v>0</v>
      </c>
      <c r="L570" s="53"/>
      <c r="M570" s="54"/>
      <c r="N570" s="55"/>
      <c r="O570" s="53">
        <f t="shared" ref="O570:W570" si="215">SUM(O559:O569)</f>
        <v>0</v>
      </c>
      <c r="P570" s="54">
        <f t="shared" si="215"/>
        <v>0</v>
      </c>
      <c r="Q570" s="55">
        <f t="shared" si="215"/>
        <v>0</v>
      </c>
      <c r="R570" s="53">
        <f t="shared" si="215"/>
        <v>8600</v>
      </c>
      <c r="S570" s="54">
        <f t="shared" si="215"/>
        <v>9100</v>
      </c>
      <c r="T570" s="55">
        <f t="shared" si="215"/>
        <v>9600</v>
      </c>
      <c r="U570" s="53">
        <f t="shared" si="215"/>
        <v>12040</v>
      </c>
      <c r="V570" s="54">
        <f t="shared" si="215"/>
        <v>0</v>
      </c>
      <c r="W570" s="55">
        <f t="shared" si="215"/>
        <v>0</v>
      </c>
      <c r="X570" s="53">
        <f>SUM(X559:X569)</f>
        <v>0</v>
      </c>
      <c r="Y570" s="54">
        <f>SUM(Y559:Y569)</f>
        <v>0</v>
      </c>
      <c r="Z570" s="55">
        <f>SUM(Z559:Z569)</f>
        <v>0</v>
      </c>
      <c r="AA570" s="53"/>
      <c r="AB570" s="54"/>
      <c r="AC570" s="55"/>
      <c r="AD570" s="53"/>
      <c r="AE570" s="54"/>
      <c r="AF570" s="55"/>
      <c r="AG570" s="53"/>
      <c r="AH570" s="54"/>
      <c r="AI570" s="55"/>
      <c r="AK570" s="53">
        <f>SUM(AK559:AK569)</f>
        <v>20640</v>
      </c>
      <c r="AL570" s="54">
        <f>SUM(AL559:AL569)</f>
        <v>9100</v>
      </c>
      <c r="AM570" s="55">
        <f>SUM(AM559:AM569)</f>
        <v>9600</v>
      </c>
      <c r="AT570" s="32">
        <f>IF(SUM(AT559:AT569)=0,0,1)</f>
        <v>1</v>
      </c>
    </row>
    <row r="571" spans="2:50" ht="15" customHeight="1" x14ac:dyDescent="0.3">
      <c r="C571" s="40"/>
      <c r="D571" s="34"/>
      <c r="E571" s="35"/>
      <c r="F571" s="41"/>
      <c r="G571" s="42"/>
      <c r="H571" s="43"/>
      <c r="I571" s="41"/>
      <c r="J571" s="42"/>
      <c r="K571" s="43"/>
      <c r="L571" s="41"/>
      <c r="M571" s="42"/>
      <c r="N571" s="43"/>
      <c r="O571" s="41"/>
      <c r="P571" s="42"/>
      <c r="Q571" s="43"/>
      <c r="R571" s="41"/>
      <c r="S571" s="42"/>
      <c r="T571" s="43"/>
      <c r="U571" s="41"/>
      <c r="V571" s="42"/>
      <c r="W571" s="43"/>
      <c r="X571" s="41"/>
      <c r="Y571" s="42"/>
      <c r="Z571" s="43"/>
      <c r="AA571" s="41"/>
      <c r="AB571" s="42"/>
      <c r="AC571" s="43"/>
      <c r="AD571" s="41"/>
      <c r="AE571" s="42"/>
      <c r="AF571" s="43"/>
      <c r="AG571" s="41"/>
      <c r="AH571" s="42"/>
      <c r="AI571" s="43"/>
      <c r="AK571" s="41"/>
      <c r="AL571" s="42"/>
      <c r="AM571" s="43"/>
      <c r="AT571" s="32">
        <v>1</v>
      </c>
    </row>
    <row r="572" spans="2:50" ht="15" customHeight="1" x14ac:dyDescent="0.3">
      <c r="C572" s="56" t="s">
        <v>30</v>
      </c>
      <c r="D572" s="57"/>
      <c r="E572" s="58"/>
      <c r="F572" s="53">
        <f t="shared" ref="F572:K572" si="216">F435+F436+F437+F438+F439+F453+F466+F479+F492+F505+F518+F531+F544+F557+F570</f>
        <v>0</v>
      </c>
      <c r="G572" s="54">
        <f t="shared" si="216"/>
        <v>0</v>
      </c>
      <c r="H572" s="55">
        <f t="shared" si="216"/>
        <v>0</v>
      </c>
      <c r="I572" s="53">
        <f t="shared" si="216"/>
        <v>0</v>
      </c>
      <c r="J572" s="54">
        <f t="shared" si="216"/>
        <v>0</v>
      </c>
      <c r="K572" s="55">
        <f t="shared" si="216"/>
        <v>0</v>
      </c>
      <c r="L572" s="53"/>
      <c r="M572" s="54"/>
      <c r="N572" s="55"/>
      <c r="O572" s="53">
        <f t="shared" ref="O572:W572" si="217">O435+O436+O437+O438+O439+O453+O466+O479+O492+O505+O518+O531+O544+O557+O570</f>
        <v>29500</v>
      </c>
      <c r="P572" s="54">
        <f t="shared" si="217"/>
        <v>35500</v>
      </c>
      <c r="Q572" s="55">
        <f t="shared" si="217"/>
        <v>39000</v>
      </c>
      <c r="R572" s="53">
        <f t="shared" si="217"/>
        <v>116100</v>
      </c>
      <c r="S572" s="54">
        <f t="shared" si="217"/>
        <v>119000</v>
      </c>
      <c r="T572" s="55">
        <f t="shared" si="217"/>
        <v>125600</v>
      </c>
      <c r="U572" s="53">
        <f t="shared" si="217"/>
        <v>139141</v>
      </c>
      <c r="V572" s="54">
        <f t="shared" si="217"/>
        <v>0</v>
      </c>
      <c r="W572" s="55">
        <f t="shared" si="217"/>
        <v>0</v>
      </c>
      <c r="X572" s="53">
        <f>X435+X436+X437+X438+X439+X453+X466+X479+X492+X505+X518+X531+X544+X557+X570</f>
        <v>40000</v>
      </c>
      <c r="Y572" s="54">
        <f>Y435+Y436+Y437+Y438+Y439+Y453+Y466+Y479+Y492+Y505+Y518+Y531+Y544+Y557+Y570</f>
        <v>42000</v>
      </c>
      <c r="Z572" s="55">
        <f>Z435+Z436+Z437+Z438+Z439+Z453+Z466+Z479+Z492+Z505+Z518+Z531+Z544+Z557+Z570</f>
        <v>44000</v>
      </c>
      <c r="AA572" s="53"/>
      <c r="AB572" s="54"/>
      <c r="AC572" s="55"/>
      <c r="AD572" s="53"/>
      <c r="AE572" s="54"/>
      <c r="AF572" s="55"/>
      <c r="AG572" s="53"/>
      <c r="AH572" s="54"/>
      <c r="AI572" s="55"/>
      <c r="AK572" s="53">
        <f>AK435+AK436+AK437+AK438+AK439+AK453+AK466+AK479+AK492+AK505+AK518+AK531+AK544+AK557+AK570</f>
        <v>324741</v>
      </c>
      <c r="AL572" s="54">
        <f>AL435+AL436+AL437+AL438+AL439+AL453+AL466+AL479+AL492+AL505+AL518+AL531+AL544+AL557+AL570</f>
        <v>196500</v>
      </c>
      <c r="AM572" s="55">
        <f>AM435+AM436+AM437+AM438+AM439+AM453+AM466+AM479+AM492+AM505+AM518+AM531+AM544+AM557+AM570</f>
        <v>208600</v>
      </c>
      <c r="AT572" s="32">
        <v>1</v>
      </c>
    </row>
    <row r="573" spans="2:50" ht="15" customHeight="1" x14ac:dyDescent="0.3">
      <c r="C573" s="40"/>
      <c r="D573" s="34"/>
      <c r="E573" s="35"/>
      <c r="F573" s="41"/>
      <c r="G573" s="42"/>
      <c r="H573" s="43"/>
      <c r="I573" s="41"/>
      <c r="J573" s="42"/>
      <c r="K573" s="43"/>
      <c r="L573" s="41"/>
      <c r="M573" s="42"/>
      <c r="N573" s="43"/>
      <c r="O573" s="41"/>
      <c r="P573" s="42"/>
      <c r="Q573" s="43"/>
      <c r="R573" s="41"/>
      <c r="S573" s="42"/>
      <c r="T573" s="43"/>
      <c r="U573" s="41"/>
      <c r="V573" s="42"/>
      <c r="W573" s="43"/>
      <c r="X573" s="41"/>
      <c r="Y573" s="42"/>
      <c r="Z573" s="43"/>
      <c r="AA573" s="41"/>
      <c r="AB573" s="42"/>
      <c r="AC573" s="43"/>
      <c r="AD573" s="41"/>
      <c r="AE573" s="42"/>
      <c r="AF573" s="43"/>
      <c r="AG573" s="41"/>
      <c r="AH573" s="42"/>
      <c r="AI573" s="43"/>
      <c r="AK573" s="41"/>
      <c r="AL573" s="42"/>
      <c r="AM573" s="43"/>
      <c r="AT573" s="32">
        <v>1</v>
      </c>
    </row>
    <row r="574" spans="2:50" x14ac:dyDescent="0.3">
      <c r="B574" s="15"/>
      <c r="C574" s="33" t="s">
        <v>31</v>
      </c>
      <c r="D574" s="34"/>
      <c r="E574" s="35"/>
      <c r="F574" s="36"/>
      <c r="G574" s="37"/>
      <c r="H574" s="38"/>
      <c r="I574" s="36"/>
      <c r="J574" s="37"/>
      <c r="K574" s="38"/>
      <c r="L574" s="36"/>
      <c r="M574" s="37"/>
      <c r="N574" s="38"/>
      <c r="O574" s="36"/>
      <c r="P574" s="37"/>
      <c r="Q574" s="38"/>
      <c r="R574" s="36"/>
      <c r="S574" s="37"/>
      <c r="T574" s="38"/>
      <c r="U574" s="36"/>
      <c r="V574" s="37"/>
      <c r="W574" s="38"/>
      <c r="X574" s="36"/>
      <c r="Y574" s="37"/>
      <c r="Z574" s="38"/>
      <c r="AA574" s="36"/>
      <c r="AB574" s="37"/>
      <c r="AC574" s="38"/>
      <c r="AD574" s="36"/>
      <c r="AE574" s="37"/>
      <c r="AF574" s="38"/>
      <c r="AG574" s="36"/>
      <c r="AH574" s="37"/>
      <c r="AI574" s="38"/>
      <c r="AK574" s="36"/>
      <c r="AL574" s="37"/>
      <c r="AM574" s="38"/>
      <c r="AT574" s="32">
        <v>1</v>
      </c>
    </row>
    <row r="575" spans="2:50" x14ac:dyDescent="0.3">
      <c r="B575" s="15"/>
      <c r="C575" s="39">
        <v>0</v>
      </c>
      <c r="D575" s="34"/>
      <c r="E575" s="35"/>
      <c r="F575" s="36"/>
      <c r="G575" s="37"/>
      <c r="H575" s="38"/>
      <c r="I575" s="36"/>
      <c r="J575" s="37"/>
      <c r="K575" s="38"/>
      <c r="L575" s="36"/>
      <c r="M575" s="37"/>
      <c r="N575" s="38"/>
      <c r="O575" s="36"/>
      <c r="P575" s="37"/>
      <c r="Q575" s="38"/>
      <c r="R575" s="36"/>
      <c r="S575" s="37"/>
      <c r="T575" s="38"/>
      <c r="U575" s="36"/>
      <c r="V575" s="37"/>
      <c r="W575" s="38"/>
      <c r="X575" s="36"/>
      <c r="Y575" s="37"/>
      <c r="Z575" s="38"/>
      <c r="AA575" s="36"/>
      <c r="AB575" s="37"/>
      <c r="AC575" s="38"/>
      <c r="AD575" s="36"/>
      <c r="AE575" s="37"/>
      <c r="AF575" s="38"/>
      <c r="AG575" s="36"/>
      <c r="AH575" s="37"/>
      <c r="AI575" s="38"/>
      <c r="AK575" s="36"/>
      <c r="AL575" s="37"/>
      <c r="AM575" s="38"/>
      <c r="AT575" s="32">
        <v>1</v>
      </c>
    </row>
    <row r="576" spans="2:50" s="23" customFormat="1" hidden="1" x14ac:dyDescent="0.3">
      <c r="B576" s="15"/>
      <c r="C576" s="40" t="s">
        <v>21</v>
      </c>
      <c r="D576" s="34" t="s">
        <v>2</v>
      </c>
      <c r="E576" s="35" t="s">
        <v>2</v>
      </c>
      <c r="F576" s="41">
        <v>0</v>
      </c>
      <c r="G576" s="42">
        <v>0</v>
      </c>
      <c r="H576" s="43">
        <v>0</v>
      </c>
      <c r="I576" s="41">
        <v>0</v>
      </c>
      <c r="J576" s="42">
        <v>0</v>
      </c>
      <c r="K576" s="43">
        <v>0</v>
      </c>
      <c r="L576" s="41">
        <v>0</v>
      </c>
      <c r="M576" s="42">
        <v>0</v>
      </c>
      <c r="N576" s="43">
        <v>0</v>
      </c>
      <c r="O576" s="41">
        <v>0</v>
      </c>
      <c r="P576" s="42">
        <v>0</v>
      </c>
      <c r="Q576" s="43">
        <v>0</v>
      </c>
      <c r="R576" s="41">
        <v>0</v>
      </c>
      <c r="S576" s="42">
        <v>0</v>
      </c>
      <c r="T576" s="43">
        <v>0</v>
      </c>
      <c r="U576" s="41">
        <v>0</v>
      </c>
      <c r="V576" s="42">
        <v>0</v>
      </c>
      <c r="W576" s="43">
        <v>0</v>
      </c>
      <c r="X576" s="41">
        <v>0</v>
      </c>
      <c r="Y576" s="42">
        <v>0</v>
      </c>
      <c r="Z576" s="43">
        <v>0</v>
      </c>
      <c r="AA576" s="41"/>
      <c r="AB576" s="42"/>
      <c r="AC576" s="43"/>
      <c r="AD576" s="41"/>
      <c r="AE576" s="42"/>
      <c r="AF576" s="43"/>
      <c r="AG576" s="41"/>
      <c r="AH576" s="42"/>
      <c r="AI576" s="43"/>
      <c r="AK576" s="41">
        <f t="shared" ref="AK576:AM580" si="218">F576+I576+L576+O576+R576+U576+X576+AA576+AD576+AG576</f>
        <v>0</v>
      </c>
      <c r="AL576" s="42">
        <f t="shared" si="218"/>
        <v>0</v>
      </c>
      <c r="AM576" s="43">
        <f t="shared" si="218"/>
        <v>0</v>
      </c>
      <c r="AT576" s="32">
        <f>IF(LEN(E576)&lt;2,0,1)</f>
        <v>0</v>
      </c>
      <c r="AV576" s="23">
        <v>5</v>
      </c>
      <c r="AX576" s="23">
        <v>1</v>
      </c>
    </row>
    <row r="577" spans="2:50" hidden="1" x14ac:dyDescent="0.3">
      <c r="B577" s="15"/>
      <c r="C577" s="40" t="s">
        <v>21</v>
      </c>
      <c r="D577" s="34" t="s">
        <v>2</v>
      </c>
      <c r="E577" s="35" t="s">
        <v>2</v>
      </c>
      <c r="F577" s="41">
        <v>0</v>
      </c>
      <c r="G577" s="42">
        <v>0</v>
      </c>
      <c r="H577" s="43">
        <v>0</v>
      </c>
      <c r="I577" s="41">
        <v>0</v>
      </c>
      <c r="J577" s="42">
        <v>0</v>
      </c>
      <c r="K577" s="43">
        <v>0</v>
      </c>
      <c r="L577" s="41">
        <v>0</v>
      </c>
      <c r="M577" s="42">
        <v>0</v>
      </c>
      <c r="N577" s="43">
        <v>0</v>
      </c>
      <c r="O577" s="41">
        <v>0</v>
      </c>
      <c r="P577" s="42">
        <v>0</v>
      </c>
      <c r="Q577" s="43">
        <v>0</v>
      </c>
      <c r="R577" s="41">
        <v>0</v>
      </c>
      <c r="S577" s="42">
        <v>0</v>
      </c>
      <c r="T577" s="43">
        <v>0</v>
      </c>
      <c r="U577" s="41">
        <v>0</v>
      </c>
      <c r="V577" s="42">
        <v>0</v>
      </c>
      <c r="W577" s="43">
        <v>0</v>
      </c>
      <c r="X577" s="41">
        <v>0</v>
      </c>
      <c r="Y577" s="42">
        <v>0</v>
      </c>
      <c r="Z577" s="43">
        <v>0</v>
      </c>
      <c r="AA577" s="41"/>
      <c r="AB577" s="42"/>
      <c r="AC577" s="43"/>
      <c r="AD577" s="41"/>
      <c r="AE577" s="42"/>
      <c r="AF577" s="43"/>
      <c r="AG577" s="41"/>
      <c r="AH577" s="42"/>
      <c r="AI577" s="43"/>
      <c r="AK577" s="41">
        <f t="shared" si="218"/>
        <v>0</v>
      </c>
      <c r="AL577" s="42">
        <f t="shared" si="218"/>
        <v>0</v>
      </c>
      <c r="AM577" s="43">
        <f t="shared" si="218"/>
        <v>0</v>
      </c>
      <c r="AT577" s="32">
        <f>IF(LEN(E577)&lt;2,0,1)</f>
        <v>0</v>
      </c>
      <c r="AV577" s="23">
        <v>5</v>
      </c>
      <c r="AX577" s="23">
        <f>IF(AW577=AW576,AX576+1,1)</f>
        <v>2</v>
      </c>
    </row>
    <row r="578" spans="2:50" hidden="1" x14ac:dyDescent="0.3">
      <c r="B578" s="15"/>
      <c r="C578" s="40" t="s">
        <v>21</v>
      </c>
      <c r="D578" s="34" t="s">
        <v>2</v>
      </c>
      <c r="E578" s="35" t="s">
        <v>2</v>
      </c>
      <c r="F578" s="41">
        <v>0</v>
      </c>
      <c r="G578" s="42">
        <v>0</v>
      </c>
      <c r="H578" s="43">
        <v>0</v>
      </c>
      <c r="I578" s="41">
        <v>0</v>
      </c>
      <c r="J578" s="42">
        <v>0</v>
      </c>
      <c r="K578" s="43">
        <v>0</v>
      </c>
      <c r="L578" s="41">
        <v>0</v>
      </c>
      <c r="M578" s="42">
        <v>0</v>
      </c>
      <c r="N578" s="43">
        <v>0</v>
      </c>
      <c r="O578" s="41">
        <v>0</v>
      </c>
      <c r="P578" s="42">
        <v>0</v>
      </c>
      <c r="Q578" s="43">
        <v>0</v>
      </c>
      <c r="R578" s="41">
        <v>0</v>
      </c>
      <c r="S578" s="42">
        <v>0</v>
      </c>
      <c r="T578" s="43">
        <v>0</v>
      </c>
      <c r="U578" s="41">
        <v>0</v>
      </c>
      <c r="V578" s="42">
        <v>0</v>
      </c>
      <c r="W578" s="43">
        <v>0</v>
      </c>
      <c r="X578" s="41">
        <v>0</v>
      </c>
      <c r="Y578" s="42">
        <v>0</v>
      </c>
      <c r="Z578" s="43">
        <v>0</v>
      </c>
      <c r="AA578" s="41"/>
      <c r="AB578" s="42"/>
      <c r="AC578" s="43"/>
      <c r="AD578" s="41"/>
      <c r="AE578" s="42"/>
      <c r="AF578" s="43"/>
      <c r="AG578" s="41"/>
      <c r="AH578" s="42"/>
      <c r="AI578" s="43"/>
      <c r="AK578" s="41">
        <f t="shared" si="218"/>
        <v>0</v>
      </c>
      <c r="AL578" s="42">
        <f t="shared" si="218"/>
        <v>0</v>
      </c>
      <c r="AM578" s="43">
        <f t="shared" si="218"/>
        <v>0</v>
      </c>
      <c r="AT578" s="32">
        <f>IF(LEN(E578)&lt;2,0,1)</f>
        <v>0</v>
      </c>
      <c r="AV578" s="23">
        <v>5</v>
      </c>
      <c r="AX578" s="23">
        <f>IF(AW578=AW577,AX577+1,1)</f>
        <v>3</v>
      </c>
    </row>
    <row r="579" spans="2:50" hidden="1" x14ac:dyDescent="0.3">
      <c r="B579" s="15"/>
      <c r="C579" s="40" t="s">
        <v>21</v>
      </c>
      <c r="D579" s="34" t="s">
        <v>2</v>
      </c>
      <c r="E579" s="35" t="s">
        <v>2</v>
      </c>
      <c r="F579" s="41">
        <v>0</v>
      </c>
      <c r="G579" s="42">
        <v>0</v>
      </c>
      <c r="H579" s="43">
        <v>0</v>
      </c>
      <c r="I579" s="41">
        <v>0</v>
      </c>
      <c r="J579" s="42">
        <v>0</v>
      </c>
      <c r="K579" s="43">
        <v>0</v>
      </c>
      <c r="L579" s="41">
        <v>0</v>
      </c>
      <c r="M579" s="42">
        <v>0</v>
      </c>
      <c r="N579" s="43">
        <v>0</v>
      </c>
      <c r="O579" s="41">
        <v>0</v>
      </c>
      <c r="P579" s="42">
        <v>0</v>
      </c>
      <c r="Q579" s="43">
        <v>0</v>
      </c>
      <c r="R579" s="41">
        <v>0</v>
      </c>
      <c r="S579" s="42">
        <v>0</v>
      </c>
      <c r="T579" s="43">
        <v>0</v>
      </c>
      <c r="U579" s="41">
        <v>0</v>
      </c>
      <c r="V579" s="42">
        <v>0</v>
      </c>
      <c r="W579" s="43">
        <v>0</v>
      </c>
      <c r="X579" s="41">
        <v>0</v>
      </c>
      <c r="Y579" s="42">
        <v>0</v>
      </c>
      <c r="Z579" s="43">
        <v>0</v>
      </c>
      <c r="AA579" s="41"/>
      <c r="AB579" s="42"/>
      <c r="AC579" s="43"/>
      <c r="AD579" s="41"/>
      <c r="AE579" s="42"/>
      <c r="AF579" s="43"/>
      <c r="AG579" s="41"/>
      <c r="AH579" s="42"/>
      <c r="AI579" s="43"/>
      <c r="AK579" s="41">
        <f t="shared" si="218"/>
        <v>0</v>
      </c>
      <c r="AL579" s="42">
        <f t="shared" si="218"/>
        <v>0</v>
      </c>
      <c r="AM579" s="43">
        <f t="shared" si="218"/>
        <v>0</v>
      </c>
      <c r="AT579" s="32">
        <f>IF(LEN(E579)&lt;2,0,1)</f>
        <v>0</v>
      </c>
      <c r="AV579" s="23">
        <v>5</v>
      </c>
      <c r="AX579" s="23">
        <f>IF(AW579=AW578,AX578+1,1)</f>
        <v>4</v>
      </c>
    </row>
    <row r="580" spans="2:50" hidden="1" x14ac:dyDescent="0.3">
      <c r="B580" s="15"/>
      <c r="C580" s="40" t="s">
        <v>21</v>
      </c>
      <c r="D580" s="34" t="s">
        <v>2</v>
      </c>
      <c r="E580" s="35" t="s">
        <v>2</v>
      </c>
      <c r="F580" s="41">
        <v>0</v>
      </c>
      <c r="G580" s="42">
        <v>0</v>
      </c>
      <c r="H580" s="43">
        <v>0</v>
      </c>
      <c r="I580" s="41">
        <v>0</v>
      </c>
      <c r="J580" s="42">
        <v>0</v>
      </c>
      <c r="K580" s="43">
        <v>0</v>
      </c>
      <c r="L580" s="41">
        <v>0</v>
      </c>
      <c r="M580" s="42">
        <v>0</v>
      </c>
      <c r="N580" s="43">
        <v>0</v>
      </c>
      <c r="O580" s="41">
        <v>0</v>
      </c>
      <c r="P580" s="42">
        <v>0</v>
      </c>
      <c r="Q580" s="43">
        <v>0</v>
      </c>
      <c r="R580" s="41">
        <v>0</v>
      </c>
      <c r="S580" s="42">
        <v>0</v>
      </c>
      <c r="T580" s="43">
        <v>0</v>
      </c>
      <c r="U580" s="41">
        <v>0</v>
      </c>
      <c r="V580" s="42">
        <v>0</v>
      </c>
      <c r="W580" s="43">
        <v>0</v>
      </c>
      <c r="X580" s="41">
        <v>0</v>
      </c>
      <c r="Y580" s="42">
        <v>0</v>
      </c>
      <c r="Z580" s="43">
        <v>0</v>
      </c>
      <c r="AA580" s="41"/>
      <c r="AB580" s="42"/>
      <c r="AC580" s="43"/>
      <c r="AD580" s="41"/>
      <c r="AE580" s="42"/>
      <c r="AF580" s="43"/>
      <c r="AG580" s="41"/>
      <c r="AH580" s="42"/>
      <c r="AI580" s="43"/>
      <c r="AK580" s="41">
        <f t="shared" si="218"/>
        <v>0</v>
      </c>
      <c r="AL580" s="42">
        <f t="shared" si="218"/>
        <v>0</v>
      </c>
      <c r="AM580" s="43">
        <f t="shared" si="218"/>
        <v>0</v>
      </c>
      <c r="AT580" s="32">
        <f>IF(LEN(E580)&lt;2,0,1)</f>
        <v>0</v>
      </c>
      <c r="AV580" s="23">
        <v>5</v>
      </c>
      <c r="AX580" s="23">
        <f>IF(AW580=AW579,AX579+1,1)</f>
        <v>5</v>
      </c>
    </row>
    <row r="581" spans="2:50" hidden="1" x14ac:dyDescent="0.3">
      <c r="B581" s="15"/>
      <c r="C581" s="44"/>
      <c r="D581" s="45"/>
      <c r="E581" s="46"/>
      <c r="F581" s="47"/>
      <c r="G581" s="48"/>
      <c r="H581" s="49"/>
      <c r="I581" s="47"/>
      <c r="J581" s="48"/>
      <c r="K581" s="49"/>
      <c r="L581" s="47"/>
      <c r="M581" s="48"/>
      <c r="N581" s="49"/>
      <c r="O581" s="47"/>
      <c r="P581" s="48"/>
      <c r="Q581" s="49"/>
      <c r="R581" s="47"/>
      <c r="S581" s="48"/>
      <c r="T581" s="49"/>
      <c r="U581" s="47"/>
      <c r="V581" s="48"/>
      <c r="W581" s="49"/>
      <c r="X581" s="47"/>
      <c r="Y581" s="48"/>
      <c r="Z581" s="49"/>
      <c r="AA581" s="47"/>
      <c r="AB581" s="48"/>
      <c r="AC581" s="49"/>
      <c r="AD581" s="47"/>
      <c r="AE581" s="48"/>
      <c r="AF581" s="49"/>
      <c r="AG581" s="47"/>
      <c r="AH581" s="48"/>
      <c r="AI581" s="49"/>
      <c r="AK581" s="47"/>
      <c r="AL581" s="48"/>
      <c r="AM581" s="49"/>
      <c r="AT581" s="32">
        <f>IF(SUM(AT576:AT580)=0,0,1)</f>
        <v>0</v>
      </c>
    </row>
    <row r="582" spans="2:50" hidden="1" x14ac:dyDescent="0.3">
      <c r="B582" s="15"/>
      <c r="C582" s="40"/>
      <c r="D582" s="34"/>
      <c r="E582" s="35"/>
      <c r="F582" s="41"/>
      <c r="G582" s="42"/>
      <c r="H582" s="43"/>
      <c r="I582" s="41"/>
      <c r="J582" s="42"/>
      <c r="K582" s="43"/>
      <c r="L582" s="41"/>
      <c r="M582" s="42"/>
      <c r="N582" s="43"/>
      <c r="O582" s="41"/>
      <c r="P582" s="42"/>
      <c r="Q582" s="43"/>
      <c r="R582" s="41"/>
      <c r="S582" s="42"/>
      <c r="T582" s="43"/>
      <c r="U582" s="41"/>
      <c r="V582" s="42"/>
      <c r="W582" s="43"/>
      <c r="X582" s="41"/>
      <c r="Y582" s="42"/>
      <c r="Z582" s="43"/>
      <c r="AA582" s="41"/>
      <c r="AB582" s="42"/>
      <c r="AC582" s="43"/>
      <c r="AD582" s="41"/>
      <c r="AE582" s="42"/>
      <c r="AF582" s="43"/>
      <c r="AG582" s="41"/>
      <c r="AH582" s="42"/>
      <c r="AI582" s="43"/>
      <c r="AK582" s="41"/>
      <c r="AL582" s="42"/>
      <c r="AM582" s="43"/>
      <c r="AT582" s="32">
        <f>IF(AT581=0,0,1)</f>
        <v>0</v>
      </c>
    </row>
    <row r="583" spans="2:50" x14ac:dyDescent="0.3">
      <c r="B583" s="15"/>
      <c r="C583" s="40" t="s">
        <v>22</v>
      </c>
      <c r="D583" s="34" t="s">
        <v>757</v>
      </c>
      <c r="E583" s="35" t="s">
        <v>985</v>
      </c>
      <c r="F583" s="41">
        <v>0</v>
      </c>
      <c r="G583" s="42">
        <v>0</v>
      </c>
      <c r="H583" s="43">
        <v>0</v>
      </c>
      <c r="I583" s="41">
        <v>0</v>
      </c>
      <c r="J583" s="42">
        <v>0</v>
      </c>
      <c r="K583" s="43">
        <v>0</v>
      </c>
      <c r="L583" s="41"/>
      <c r="M583" s="42"/>
      <c r="N583" s="43"/>
      <c r="O583" s="41">
        <v>0</v>
      </c>
      <c r="P583" s="42">
        <v>0</v>
      </c>
      <c r="Q583" s="43">
        <v>0</v>
      </c>
      <c r="R583" s="41">
        <v>2400</v>
      </c>
      <c r="S583" s="42">
        <v>2400</v>
      </c>
      <c r="T583" s="43">
        <v>2500</v>
      </c>
      <c r="U583" s="41">
        <v>3348</v>
      </c>
      <c r="V583" s="42">
        <v>0</v>
      </c>
      <c r="W583" s="43">
        <v>0</v>
      </c>
      <c r="X583" s="41">
        <v>0</v>
      </c>
      <c r="Y583" s="42">
        <v>0</v>
      </c>
      <c r="Z583" s="43">
        <v>0</v>
      </c>
      <c r="AA583" s="41"/>
      <c r="AB583" s="42"/>
      <c r="AC583" s="43"/>
      <c r="AD583" s="41"/>
      <c r="AE583" s="42"/>
      <c r="AF583" s="43"/>
      <c r="AG583" s="41"/>
      <c r="AH583" s="42"/>
      <c r="AI583" s="43"/>
      <c r="AK583" s="41">
        <f t="shared" ref="AK583:AM593" si="219">F583+I583+L583+O583+R583+U583+X583+AA583+AD583+AG583</f>
        <v>5748</v>
      </c>
      <c r="AL583" s="42">
        <f t="shared" si="219"/>
        <v>2400</v>
      </c>
      <c r="AM583" s="43">
        <f t="shared" si="219"/>
        <v>2500</v>
      </c>
      <c r="AT583" s="32">
        <f t="shared" ref="AT583:AT593" si="220">IF(LEN(E583)&lt;2,0,1)</f>
        <v>1</v>
      </c>
      <c r="AV583" s="23">
        <v>5</v>
      </c>
      <c r="AW583" s="23">
        <v>1</v>
      </c>
      <c r="AX583" s="23">
        <v>1</v>
      </c>
    </row>
    <row r="584" spans="2:50" x14ac:dyDescent="0.3">
      <c r="B584" s="15"/>
      <c r="C584" s="40" t="s">
        <v>22</v>
      </c>
      <c r="D584" s="34" t="s">
        <v>758</v>
      </c>
      <c r="E584" s="35" t="s">
        <v>987</v>
      </c>
      <c r="F584" s="41">
        <v>0</v>
      </c>
      <c r="G584" s="42">
        <v>0</v>
      </c>
      <c r="H584" s="43">
        <v>0</v>
      </c>
      <c r="I584" s="41">
        <v>0</v>
      </c>
      <c r="J584" s="42">
        <v>0</v>
      </c>
      <c r="K584" s="43">
        <v>0</v>
      </c>
      <c r="L584" s="41"/>
      <c r="M584" s="42"/>
      <c r="N584" s="43"/>
      <c r="O584" s="41">
        <v>0</v>
      </c>
      <c r="P584" s="42">
        <v>0</v>
      </c>
      <c r="Q584" s="43">
        <v>0</v>
      </c>
      <c r="R584" s="41">
        <v>2000</v>
      </c>
      <c r="S584" s="42">
        <v>2000</v>
      </c>
      <c r="T584" s="43">
        <v>2100</v>
      </c>
      <c r="U584" s="41">
        <v>1874</v>
      </c>
      <c r="V584" s="42">
        <v>0</v>
      </c>
      <c r="W584" s="43">
        <v>0</v>
      </c>
      <c r="X584" s="41">
        <v>0</v>
      </c>
      <c r="Y584" s="42">
        <v>0</v>
      </c>
      <c r="Z584" s="43">
        <v>0</v>
      </c>
      <c r="AA584" s="41"/>
      <c r="AB584" s="42"/>
      <c r="AC584" s="43"/>
      <c r="AD584" s="41"/>
      <c r="AE584" s="42"/>
      <c r="AF584" s="43"/>
      <c r="AG584" s="41"/>
      <c r="AH584" s="42"/>
      <c r="AI584" s="43"/>
      <c r="AK584" s="41">
        <f t="shared" si="219"/>
        <v>3874</v>
      </c>
      <c r="AL584" s="42">
        <f t="shared" si="219"/>
        <v>2000</v>
      </c>
      <c r="AM584" s="43">
        <f t="shared" si="219"/>
        <v>2100</v>
      </c>
      <c r="AT584" s="32">
        <f t="shared" si="220"/>
        <v>1</v>
      </c>
      <c r="AV584" s="23">
        <v>5</v>
      </c>
      <c r="AW584" s="23">
        <v>1</v>
      </c>
      <c r="AX584" s="23">
        <f>IF(AW584=AW583,AX583+1,1)</f>
        <v>2</v>
      </c>
    </row>
    <row r="585" spans="2:50" ht="15" customHeight="1" x14ac:dyDescent="0.3">
      <c r="B585" s="15"/>
      <c r="C585" s="40" t="s">
        <v>22</v>
      </c>
      <c r="D585" s="34" t="s">
        <v>759</v>
      </c>
      <c r="E585" s="35" t="s">
        <v>986</v>
      </c>
      <c r="F585" s="41">
        <v>0</v>
      </c>
      <c r="G585" s="42">
        <v>0</v>
      </c>
      <c r="H585" s="43">
        <v>0</v>
      </c>
      <c r="I585" s="41">
        <v>0</v>
      </c>
      <c r="J585" s="42">
        <v>0</v>
      </c>
      <c r="K585" s="43">
        <v>0</v>
      </c>
      <c r="L585" s="41"/>
      <c r="M585" s="42"/>
      <c r="N585" s="43"/>
      <c r="O585" s="41">
        <v>0</v>
      </c>
      <c r="P585" s="42">
        <v>0</v>
      </c>
      <c r="Q585" s="43">
        <v>0</v>
      </c>
      <c r="R585" s="41">
        <v>2000</v>
      </c>
      <c r="S585" s="42">
        <v>2000</v>
      </c>
      <c r="T585" s="43">
        <v>2100</v>
      </c>
      <c r="U585" s="41">
        <v>5011</v>
      </c>
      <c r="V585" s="42">
        <v>0</v>
      </c>
      <c r="W585" s="43">
        <v>0</v>
      </c>
      <c r="X585" s="41">
        <v>0</v>
      </c>
      <c r="Y585" s="42">
        <v>0</v>
      </c>
      <c r="Z585" s="43">
        <v>0</v>
      </c>
      <c r="AA585" s="41"/>
      <c r="AB585" s="42"/>
      <c r="AC585" s="43"/>
      <c r="AD585" s="41"/>
      <c r="AE585" s="42"/>
      <c r="AF585" s="43"/>
      <c r="AG585" s="41"/>
      <c r="AH585" s="42"/>
      <c r="AI585" s="43"/>
      <c r="AK585" s="41">
        <f t="shared" si="219"/>
        <v>7011</v>
      </c>
      <c r="AL585" s="42">
        <f t="shared" si="219"/>
        <v>2000</v>
      </c>
      <c r="AM585" s="43">
        <f t="shared" si="219"/>
        <v>2100</v>
      </c>
      <c r="AT585" s="32">
        <f t="shared" si="220"/>
        <v>1</v>
      </c>
      <c r="AV585" s="23">
        <v>5</v>
      </c>
      <c r="AW585" s="23">
        <v>1</v>
      </c>
      <c r="AX585" s="23">
        <f t="shared" ref="AX585:AX593" si="221">IF(AW585=AW584,AX584+1,1)</f>
        <v>3</v>
      </c>
    </row>
    <row r="586" spans="2:50" ht="15" customHeight="1" x14ac:dyDescent="0.3">
      <c r="B586" s="15"/>
      <c r="C586" s="40" t="s">
        <v>22</v>
      </c>
      <c r="D586" s="34" t="s">
        <v>760</v>
      </c>
      <c r="E586" s="35" t="s">
        <v>984</v>
      </c>
      <c r="F586" s="41">
        <v>0</v>
      </c>
      <c r="G586" s="42">
        <v>0</v>
      </c>
      <c r="H586" s="43">
        <v>0</v>
      </c>
      <c r="I586" s="41">
        <v>0</v>
      </c>
      <c r="J586" s="42">
        <v>0</v>
      </c>
      <c r="K586" s="43">
        <v>0</v>
      </c>
      <c r="L586" s="41"/>
      <c r="M586" s="42"/>
      <c r="N586" s="43"/>
      <c r="O586" s="41">
        <v>0</v>
      </c>
      <c r="P586" s="42">
        <v>0</v>
      </c>
      <c r="Q586" s="43">
        <v>0</v>
      </c>
      <c r="R586" s="41">
        <v>3000</v>
      </c>
      <c r="S586" s="42">
        <v>3000</v>
      </c>
      <c r="T586" s="43">
        <v>3000</v>
      </c>
      <c r="U586" s="41">
        <v>1769</v>
      </c>
      <c r="V586" s="42">
        <v>0</v>
      </c>
      <c r="W586" s="43">
        <v>0</v>
      </c>
      <c r="X586" s="41">
        <v>0</v>
      </c>
      <c r="Y586" s="42">
        <v>0</v>
      </c>
      <c r="Z586" s="43">
        <v>0</v>
      </c>
      <c r="AA586" s="41"/>
      <c r="AB586" s="42"/>
      <c r="AC586" s="43"/>
      <c r="AD586" s="41"/>
      <c r="AE586" s="42"/>
      <c r="AF586" s="43"/>
      <c r="AG586" s="41"/>
      <c r="AH586" s="42"/>
      <c r="AI586" s="43"/>
      <c r="AK586" s="41">
        <f t="shared" si="219"/>
        <v>4769</v>
      </c>
      <c r="AL586" s="42">
        <f t="shared" si="219"/>
        <v>3000</v>
      </c>
      <c r="AM586" s="43">
        <f t="shared" si="219"/>
        <v>3000</v>
      </c>
      <c r="AT586" s="32">
        <f t="shared" si="220"/>
        <v>1</v>
      </c>
      <c r="AV586" s="23">
        <v>5</v>
      </c>
      <c r="AW586" s="23">
        <v>1</v>
      </c>
      <c r="AX586" s="23">
        <f t="shared" si="221"/>
        <v>4</v>
      </c>
    </row>
    <row r="587" spans="2:50" ht="15" customHeight="1" x14ac:dyDescent="0.3">
      <c r="B587" s="15"/>
      <c r="C587" s="40" t="s">
        <v>22</v>
      </c>
      <c r="D587" s="34" t="s">
        <v>761</v>
      </c>
      <c r="E587" s="35" t="s">
        <v>982</v>
      </c>
      <c r="F587" s="41">
        <v>0</v>
      </c>
      <c r="G587" s="42">
        <v>0</v>
      </c>
      <c r="H587" s="43">
        <v>0</v>
      </c>
      <c r="I587" s="41">
        <v>0</v>
      </c>
      <c r="J587" s="42">
        <v>0</v>
      </c>
      <c r="K587" s="43">
        <v>0</v>
      </c>
      <c r="L587" s="41"/>
      <c r="M587" s="42"/>
      <c r="N587" s="43"/>
      <c r="O587" s="41">
        <v>0</v>
      </c>
      <c r="P587" s="42">
        <v>0</v>
      </c>
      <c r="Q587" s="43">
        <v>0</v>
      </c>
      <c r="R587" s="41">
        <v>1800</v>
      </c>
      <c r="S587" s="42">
        <v>1900</v>
      </c>
      <c r="T587" s="43">
        <v>2000</v>
      </c>
      <c r="U587" s="41">
        <v>1616</v>
      </c>
      <c r="V587" s="42">
        <v>0</v>
      </c>
      <c r="W587" s="43">
        <v>0</v>
      </c>
      <c r="X587" s="41">
        <v>0</v>
      </c>
      <c r="Y587" s="42">
        <v>0</v>
      </c>
      <c r="Z587" s="43">
        <v>0</v>
      </c>
      <c r="AA587" s="41"/>
      <c r="AB587" s="42"/>
      <c r="AC587" s="43"/>
      <c r="AD587" s="41"/>
      <c r="AE587" s="42"/>
      <c r="AF587" s="43"/>
      <c r="AG587" s="41"/>
      <c r="AH587" s="42"/>
      <c r="AI587" s="43"/>
      <c r="AK587" s="41">
        <f t="shared" si="219"/>
        <v>3416</v>
      </c>
      <c r="AL587" s="42">
        <f t="shared" si="219"/>
        <v>1900</v>
      </c>
      <c r="AM587" s="43">
        <f t="shared" si="219"/>
        <v>2000</v>
      </c>
      <c r="AT587" s="32">
        <f t="shared" si="220"/>
        <v>1</v>
      </c>
      <c r="AV587" s="23">
        <v>5</v>
      </c>
      <c r="AW587" s="23">
        <v>1</v>
      </c>
      <c r="AX587" s="23">
        <f t="shared" si="221"/>
        <v>5</v>
      </c>
    </row>
    <row r="588" spans="2:50" ht="15" hidden="1" customHeight="1" x14ac:dyDescent="0.3">
      <c r="B588" s="15"/>
      <c r="C588" s="40" t="s">
        <v>22</v>
      </c>
      <c r="D588" s="34" t="s">
        <v>2</v>
      </c>
      <c r="E588" s="35" t="s">
        <v>2</v>
      </c>
      <c r="F588" s="41">
        <v>0</v>
      </c>
      <c r="G588" s="42">
        <v>0</v>
      </c>
      <c r="H588" s="43">
        <v>0</v>
      </c>
      <c r="I588" s="41">
        <v>0</v>
      </c>
      <c r="J588" s="42">
        <v>0</v>
      </c>
      <c r="K588" s="43">
        <v>0</v>
      </c>
      <c r="L588" s="41">
        <v>0</v>
      </c>
      <c r="M588" s="42">
        <v>0</v>
      </c>
      <c r="N588" s="43">
        <v>0</v>
      </c>
      <c r="O588" s="41">
        <v>0</v>
      </c>
      <c r="P588" s="42">
        <v>0</v>
      </c>
      <c r="Q588" s="43">
        <v>0</v>
      </c>
      <c r="R588" s="41">
        <v>0</v>
      </c>
      <c r="S588" s="42">
        <v>0</v>
      </c>
      <c r="T588" s="43">
        <v>0</v>
      </c>
      <c r="U588" s="41">
        <v>0</v>
      </c>
      <c r="V588" s="42">
        <v>0</v>
      </c>
      <c r="W588" s="43">
        <v>0</v>
      </c>
      <c r="X588" s="41">
        <v>0</v>
      </c>
      <c r="Y588" s="42">
        <v>0</v>
      </c>
      <c r="Z588" s="43">
        <v>0</v>
      </c>
      <c r="AA588" s="41">
        <v>0</v>
      </c>
      <c r="AB588" s="42">
        <v>0</v>
      </c>
      <c r="AC588" s="43">
        <v>0</v>
      </c>
      <c r="AD588" s="41"/>
      <c r="AE588" s="42"/>
      <c r="AF588" s="43"/>
      <c r="AG588" s="41"/>
      <c r="AH588" s="42"/>
      <c r="AI588" s="43"/>
      <c r="AK588" s="41">
        <f t="shared" si="219"/>
        <v>0</v>
      </c>
      <c r="AL588" s="42">
        <f t="shared" si="219"/>
        <v>0</v>
      </c>
      <c r="AM588" s="43">
        <f t="shared" si="219"/>
        <v>0</v>
      </c>
      <c r="AT588" s="32">
        <f t="shared" si="220"/>
        <v>0</v>
      </c>
      <c r="AV588" s="23">
        <v>5</v>
      </c>
      <c r="AW588" s="23">
        <v>1</v>
      </c>
      <c r="AX588" s="23">
        <f t="shared" si="221"/>
        <v>6</v>
      </c>
    </row>
    <row r="589" spans="2:50" ht="15" hidden="1" customHeight="1" x14ac:dyDescent="0.3">
      <c r="B589" s="15"/>
      <c r="C589" s="40" t="s">
        <v>22</v>
      </c>
      <c r="D589" s="34" t="s">
        <v>2</v>
      </c>
      <c r="E589" s="35" t="s">
        <v>2</v>
      </c>
      <c r="F589" s="41">
        <v>0</v>
      </c>
      <c r="G589" s="42">
        <v>0</v>
      </c>
      <c r="H589" s="43">
        <v>0</v>
      </c>
      <c r="I589" s="41">
        <v>0</v>
      </c>
      <c r="J589" s="42">
        <v>0</v>
      </c>
      <c r="K589" s="43">
        <v>0</v>
      </c>
      <c r="L589" s="41">
        <v>0</v>
      </c>
      <c r="M589" s="42">
        <v>0</v>
      </c>
      <c r="N589" s="43">
        <v>0</v>
      </c>
      <c r="O589" s="41">
        <v>0</v>
      </c>
      <c r="P589" s="42">
        <v>0</v>
      </c>
      <c r="Q589" s="43">
        <v>0</v>
      </c>
      <c r="R589" s="41">
        <v>0</v>
      </c>
      <c r="S589" s="42">
        <v>0</v>
      </c>
      <c r="T589" s="43">
        <v>0</v>
      </c>
      <c r="U589" s="41">
        <v>0</v>
      </c>
      <c r="V589" s="42">
        <v>0</v>
      </c>
      <c r="W589" s="43">
        <v>0</v>
      </c>
      <c r="X589" s="41">
        <v>0</v>
      </c>
      <c r="Y589" s="42">
        <v>0</v>
      </c>
      <c r="Z589" s="43">
        <v>0</v>
      </c>
      <c r="AA589" s="41">
        <v>0</v>
      </c>
      <c r="AB589" s="42">
        <v>0</v>
      </c>
      <c r="AC589" s="43">
        <v>0</v>
      </c>
      <c r="AD589" s="41"/>
      <c r="AE589" s="42"/>
      <c r="AF589" s="43"/>
      <c r="AG589" s="41"/>
      <c r="AH589" s="42"/>
      <c r="AI589" s="43"/>
      <c r="AK589" s="41">
        <f t="shared" si="219"/>
        <v>0</v>
      </c>
      <c r="AL589" s="42">
        <f t="shared" si="219"/>
        <v>0</v>
      </c>
      <c r="AM589" s="43">
        <f t="shared" si="219"/>
        <v>0</v>
      </c>
      <c r="AT589" s="32">
        <f t="shared" si="220"/>
        <v>0</v>
      </c>
      <c r="AV589" s="23">
        <v>5</v>
      </c>
      <c r="AW589" s="23">
        <v>1</v>
      </c>
      <c r="AX589" s="23">
        <f t="shared" si="221"/>
        <v>7</v>
      </c>
    </row>
    <row r="590" spans="2:50" ht="15" hidden="1" customHeight="1" x14ac:dyDescent="0.3">
      <c r="B590" s="15"/>
      <c r="C590" s="40" t="s">
        <v>22</v>
      </c>
      <c r="D590" s="34" t="s">
        <v>2</v>
      </c>
      <c r="E590" s="35" t="s">
        <v>2</v>
      </c>
      <c r="F590" s="41">
        <v>0</v>
      </c>
      <c r="G590" s="42">
        <v>0</v>
      </c>
      <c r="H590" s="43">
        <v>0</v>
      </c>
      <c r="I590" s="41">
        <v>0</v>
      </c>
      <c r="J590" s="42">
        <v>0</v>
      </c>
      <c r="K590" s="43">
        <v>0</v>
      </c>
      <c r="L590" s="41">
        <v>0</v>
      </c>
      <c r="M590" s="42">
        <v>0</v>
      </c>
      <c r="N590" s="43">
        <v>0</v>
      </c>
      <c r="O590" s="41">
        <v>0</v>
      </c>
      <c r="P590" s="42">
        <v>0</v>
      </c>
      <c r="Q590" s="43">
        <v>0</v>
      </c>
      <c r="R590" s="41">
        <v>0</v>
      </c>
      <c r="S590" s="42">
        <v>0</v>
      </c>
      <c r="T590" s="43">
        <v>0</v>
      </c>
      <c r="U590" s="41">
        <v>0</v>
      </c>
      <c r="V590" s="42">
        <v>0</v>
      </c>
      <c r="W590" s="43">
        <v>0</v>
      </c>
      <c r="X590" s="41">
        <v>0</v>
      </c>
      <c r="Y590" s="42">
        <v>0</v>
      </c>
      <c r="Z590" s="43">
        <v>0</v>
      </c>
      <c r="AA590" s="41">
        <v>0</v>
      </c>
      <c r="AB590" s="42">
        <v>0</v>
      </c>
      <c r="AC590" s="43">
        <v>0</v>
      </c>
      <c r="AD590" s="41"/>
      <c r="AE590" s="42"/>
      <c r="AF590" s="43"/>
      <c r="AG590" s="41"/>
      <c r="AH590" s="42"/>
      <c r="AI590" s="43"/>
      <c r="AK590" s="41">
        <f t="shared" si="219"/>
        <v>0</v>
      </c>
      <c r="AL590" s="42">
        <f t="shared" si="219"/>
        <v>0</v>
      </c>
      <c r="AM590" s="43">
        <f t="shared" si="219"/>
        <v>0</v>
      </c>
      <c r="AT590" s="32">
        <f t="shared" si="220"/>
        <v>0</v>
      </c>
      <c r="AV590" s="23">
        <v>5</v>
      </c>
      <c r="AW590" s="23">
        <v>1</v>
      </c>
      <c r="AX590" s="23">
        <f t="shared" si="221"/>
        <v>8</v>
      </c>
    </row>
    <row r="591" spans="2:50" ht="15" hidden="1" customHeight="1" x14ac:dyDescent="0.3">
      <c r="B591" s="15"/>
      <c r="C591" s="40" t="s">
        <v>22</v>
      </c>
      <c r="D591" s="34" t="s">
        <v>2</v>
      </c>
      <c r="E591" s="35" t="s">
        <v>2</v>
      </c>
      <c r="F591" s="41">
        <v>0</v>
      </c>
      <c r="G591" s="42">
        <v>0</v>
      </c>
      <c r="H591" s="43">
        <v>0</v>
      </c>
      <c r="I591" s="41">
        <v>0</v>
      </c>
      <c r="J591" s="42">
        <v>0</v>
      </c>
      <c r="K591" s="43">
        <v>0</v>
      </c>
      <c r="L591" s="41">
        <v>0</v>
      </c>
      <c r="M591" s="42">
        <v>0</v>
      </c>
      <c r="N591" s="43">
        <v>0</v>
      </c>
      <c r="O591" s="41">
        <v>0</v>
      </c>
      <c r="P591" s="42">
        <v>0</v>
      </c>
      <c r="Q591" s="43">
        <v>0</v>
      </c>
      <c r="R591" s="41">
        <v>0</v>
      </c>
      <c r="S591" s="42">
        <v>0</v>
      </c>
      <c r="T591" s="43">
        <v>0</v>
      </c>
      <c r="U591" s="41">
        <v>0</v>
      </c>
      <c r="V591" s="42">
        <v>0</v>
      </c>
      <c r="W591" s="43">
        <v>0</v>
      </c>
      <c r="X591" s="41">
        <v>0</v>
      </c>
      <c r="Y591" s="42">
        <v>0</v>
      </c>
      <c r="Z591" s="43">
        <v>0</v>
      </c>
      <c r="AA591" s="41">
        <v>0</v>
      </c>
      <c r="AB591" s="42">
        <v>0</v>
      </c>
      <c r="AC591" s="43">
        <v>0</v>
      </c>
      <c r="AD591" s="41"/>
      <c r="AE591" s="42"/>
      <c r="AF591" s="43"/>
      <c r="AG591" s="41"/>
      <c r="AH591" s="42"/>
      <c r="AI591" s="43"/>
      <c r="AK591" s="41">
        <f t="shared" si="219"/>
        <v>0</v>
      </c>
      <c r="AL591" s="42">
        <f t="shared" si="219"/>
        <v>0</v>
      </c>
      <c r="AM591" s="43">
        <f t="shared" si="219"/>
        <v>0</v>
      </c>
      <c r="AT591" s="32">
        <f t="shared" si="220"/>
        <v>0</v>
      </c>
      <c r="AV591" s="23">
        <v>5</v>
      </c>
      <c r="AW591" s="23">
        <v>1</v>
      </c>
      <c r="AX591" s="23">
        <f t="shared" si="221"/>
        <v>9</v>
      </c>
    </row>
    <row r="592" spans="2:50" ht="15" hidden="1" customHeight="1" x14ac:dyDescent="0.3">
      <c r="B592" s="15"/>
      <c r="C592" s="40" t="s">
        <v>22</v>
      </c>
      <c r="D592" s="34" t="s">
        <v>2</v>
      </c>
      <c r="E592" s="35" t="s">
        <v>2</v>
      </c>
      <c r="F592" s="41">
        <v>0</v>
      </c>
      <c r="G592" s="42">
        <v>0</v>
      </c>
      <c r="H592" s="43">
        <v>0</v>
      </c>
      <c r="I592" s="41">
        <v>0</v>
      </c>
      <c r="J592" s="42">
        <v>0</v>
      </c>
      <c r="K592" s="43">
        <v>0</v>
      </c>
      <c r="L592" s="41">
        <v>0</v>
      </c>
      <c r="M592" s="42">
        <v>0</v>
      </c>
      <c r="N592" s="43">
        <v>0</v>
      </c>
      <c r="O592" s="41">
        <v>0</v>
      </c>
      <c r="P592" s="42">
        <v>0</v>
      </c>
      <c r="Q592" s="43">
        <v>0</v>
      </c>
      <c r="R592" s="41">
        <v>0</v>
      </c>
      <c r="S592" s="42">
        <v>0</v>
      </c>
      <c r="T592" s="43">
        <v>0</v>
      </c>
      <c r="U592" s="41">
        <v>0</v>
      </c>
      <c r="V592" s="42">
        <v>0</v>
      </c>
      <c r="W592" s="43">
        <v>0</v>
      </c>
      <c r="X592" s="41">
        <v>0</v>
      </c>
      <c r="Y592" s="42">
        <v>0</v>
      </c>
      <c r="Z592" s="43">
        <v>0</v>
      </c>
      <c r="AA592" s="41">
        <v>0</v>
      </c>
      <c r="AB592" s="42">
        <v>0</v>
      </c>
      <c r="AC592" s="43">
        <v>0</v>
      </c>
      <c r="AD592" s="41"/>
      <c r="AE592" s="42"/>
      <c r="AF592" s="43"/>
      <c r="AG592" s="41"/>
      <c r="AH592" s="42"/>
      <c r="AI592" s="43"/>
      <c r="AK592" s="41">
        <f t="shared" si="219"/>
        <v>0</v>
      </c>
      <c r="AL592" s="42">
        <f t="shared" si="219"/>
        <v>0</v>
      </c>
      <c r="AM592" s="43">
        <f t="shared" si="219"/>
        <v>0</v>
      </c>
      <c r="AT592" s="32">
        <f t="shared" si="220"/>
        <v>0</v>
      </c>
      <c r="AV592" s="23">
        <v>5</v>
      </c>
      <c r="AW592" s="23">
        <v>1</v>
      </c>
      <c r="AX592" s="23">
        <f t="shared" si="221"/>
        <v>10</v>
      </c>
    </row>
    <row r="593" spans="2:50" ht="15" customHeight="1" x14ac:dyDescent="0.3">
      <c r="B593" s="15"/>
      <c r="C593" s="40" t="s">
        <v>23</v>
      </c>
      <c r="D593" s="34" t="s">
        <v>378</v>
      </c>
      <c r="E593" s="35" t="s">
        <v>379</v>
      </c>
      <c r="F593" s="41">
        <v>0</v>
      </c>
      <c r="G593" s="42">
        <v>0</v>
      </c>
      <c r="H593" s="43">
        <v>0</v>
      </c>
      <c r="I593" s="41">
        <v>0</v>
      </c>
      <c r="J593" s="42">
        <v>0</v>
      </c>
      <c r="K593" s="43">
        <v>0</v>
      </c>
      <c r="L593" s="41"/>
      <c r="M593" s="42"/>
      <c r="N593" s="43"/>
      <c r="O593" s="41">
        <v>0</v>
      </c>
      <c r="P593" s="42">
        <v>0</v>
      </c>
      <c r="Q593" s="43">
        <v>0</v>
      </c>
      <c r="R593" s="41">
        <v>3000</v>
      </c>
      <c r="S593" s="42">
        <v>3000</v>
      </c>
      <c r="T593" s="43">
        <v>3000</v>
      </c>
      <c r="U593" s="41">
        <v>6799</v>
      </c>
      <c r="V593" s="42">
        <v>0</v>
      </c>
      <c r="W593" s="43">
        <v>0</v>
      </c>
      <c r="X593" s="41">
        <v>0</v>
      </c>
      <c r="Y593" s="42">
        <v>0</v>
      </c>
      <c r="Z593" s="43">
        <v>0</v>
      </c>
      <c r="AA593" s="41"/>
      <c r="AB593" s="42"/>
      <c r="AC593" s="43"/>
      <c r="AD593" s="41"/>
      <c r="AE593" s="42"/>
      <c r="AF593" s="43"/>
      <c r="AG593" s="41"/>
      <c r="AH593" s="42"/>
      <c r="AI593" s="43"/>
      <c r="AK593" s="41">
        <f t="shared" si="219"/>
        <v>9799</v>
      </c>
      <c r="AL593" s="42">
        <f t="shared" si="219"/>
        <v>3000</v>
      </c>
      <c r="AM593" s="43">
        <f t="shared" si="219"/>
        <v>3000</v>
      </c>
      <c r="AT593" s="32">
        <f t="shared" si="220"/>
        <v>1</v>
      </c>
      <c r="AV593" s="23">
        <v>5</v>
      </c>
      <c r="AW593" s="23">
        <v>2</v>
      </c>
      <c r="AX593" s="23">
        <f t="shared" si="221"/>
        <v>1</v>
      </c>
    </row>
    <row r="594" spans="2:50" ht="15" customHeight="1" x14ac:dyDescent="0.3">
      <c r="B594" s="15"/>
      <c r="C594" s="50" t="str">
        <f>IF(LEN(E593)&lt;1,"","Total: " &amp; LEFT(E593,LEN(E593)-21) &amp; "Municipalities")</f>
        <v>Total: Mopani Municipalities</v>
      </c>
      <c r="D594" s="51"/>
      <c r="E594" s="52"/>
      <c r="F594" s="53">
        <f t="shared" ref="F594:K594" si="222">SUM(F583:F593)</f>
        <v>0</v>
      </c>
      <c r="G594" s="54">
        <f t="shared" si="222"/>
        <v>0</v>
      </c>
      <c r="H594" s="55">
        <f t="shared" si="222"/>
        <v>0</v>
      </c>
      <c r="I594" s="53">
        <f t="shared" si="222"/>
        <v>0</v>
      </c>
      <c r="J594" s="54">
        <f t="shared" si="222"/>
        <v>0</v>
      </c>
      <c r="K594" s="55">
        <f t="shared" si="222"/>
        <v>0</v>
      </c>
      <c r="L594" s="53"/>
      <c r="M594" s="54"/>
      <c r="N594" s="55"/>
      <c r="O594" s="53">
        <f t="shared" ref="O594:W594" si="223">SUM(O583:O593)</f>
        <v>0</v>
      </c>
      <c r="P594" s="54">
        <f t="shared" si="223"/>
        <v>0</v>
      </c>
      <c r="Q594" s="55">
        <f t="shared" si="223"/>
        <v>0</v>
      </c>
      <c r="R594" s="53">
        <f t="shared" si="223"/>
        <v>14200</v>
      </c>
      <c r="S594" s="54">
        <f t="shared" si="223"/>
        <v>14300</v>
      </c>
      <c r="T594" s="55">
        <f t="shared" si="223"/>
        <v>14700</v>
      </c>
      <c r="U594" s="53">
        <f t="shared" si="223"/>
        <v>20417</v>
      </c>
      <c r="V594" s="54">
        <f t="shared" si="223"/>
        <v>0</v>
      </c>
      <c r="W594" s="55">
        <f t="shared" si="223"/>
        <v>0</v>
      </c>
      <c r="X594" s="53">
        <f>SUM(X583:X593)</f>
        <v>0</v>
      </c>
      <c r="Y594" s="54">
        <f>SUM(Y583:Y593)</f>
        <v>0</v>
      </c>
      <c r="Z594" s="55">
        <f>SUM(Z583:Z593)</f>
        <v>0</v>
      </c>
      <c r="AA594" s="53"/>
      <c r="AB594" s="54"/>
      <c r="AC594" s="55"/>
      <c r="AD594" s="53"/>
      <c r="AE594" s="54"/>
      <c r="AF594" s="55"/>
      <c r="AG594" s="53"/>
      <c r="AH594" s="54"/>
      <c r="AI594" s="55"/>
      <c r="AK594" s="53">
        <f>SUM(AK583:AK593)</f>
        <v>34617</v>
      </c>
      <c r="AL594" s="54">
        <f>SUM(AL583:AL593)</f>
        <v>14300</v>
      </c>
      <c r="AM594" s="55">
        <f>SUM(AM583:AM593)</f>
        <v>14700</v>
      </c>
      <c r="AT594" s="32">
        <f>IF(SUM(AT583:AT593)=0,0,1)</f>
        <v>1</v>
      </c>
    </row>
    <row r="595" spans="2:50" ht="15" customHeight="1" x14ac:dyDescent="0.3">
      <c r="B595" s="15"/>
      <c r="C595" s="40"/>
      <c r="D595" s="34"/>
      <c r="E595" s="35"/>
      <c r="F595" s="41"/>
      <c r="G595" s="42"/>
      <c r="H595" s="43"/>
      <c r="I595" s="41"/>
      <c r="J595" s="42"/>
      <c r="K595" s="43"/>
      <c r="L595" s="41"/>
      <c r="M595" s="42"/>
      <c r="N595" s="43"/>
      <c r="O595" s="41"/>
      <c r="P595" s="42"/>
      <c r="Q595" s="43"/>
      <c r="R595" s="41"/>
      <c r="S595" s="42"/>
      <c r="T595" s="43"/>
      <c r="U595" s="41"/>
      <c r="V595" s="42"/>
      <c r="W595" s="43"/>
      <c r="X595" s="41"/>
      <c r="Y595" s="42"/>
      <c r="Z595" s="43"/>
      <c r="AA595" s="41"/>
      <c r="AB595" s="42"/>
      <c r="AC595" s="43"/>
      <c r="AD595" s="41"/>
      <c r="AE595" s="42"/>
      <c r="AF595" s="43"/>
      <c r="AG595" s="41"/>
      <c r="AH595" s="42"/>
      <c r="AI595" s="43"/>
      <c r="AK595" s="41"/>
      <c r="AL595" s="42"/>
      <c r="AM595" s="43"/>
      <c r="AT595" s="32">
        <f>IF(AT594=0,0,1)</f>
        <v>1</v>
      </c>
    </row>
    <row r="596" spans="2:50" ht="15" customHeight="1" x14ac:dyDescent="0.3">
      <c r="B596" s="15"/>
      <c r="C596" s="40" t="s">
        <v>22</v>
      </c>
      <c r="D596" s="34" t="s">
        <v>762</v>
      </c>
      <c r="E596" s="35" t="s">
        <v>983</v>
      </c>
      <c r="F596" s="41">
        <v>0</v>
      </c>
      <c r="G596" s="42">
        <v>0</v>
      </c>
      <c r="H596" s="43">
        <v>0</v>
      </c>
      <c r="I596" s="41">
        <v>0</v>
      </c>
      <c r="J596" s="42">
        <v>0</v>
      </c>
      <c r="K596" s="43">
        <v>0</v>
      </c>
      <c r="L596" s="41"/>
      <c r="M596" s="42"/>
      <c r="N596" s="43"/>
      <c r="O596" s="41">
        <v>0</v>
      </c>
      <c r="P596" s="42">
        <v>0</v>
      </c>
      <c r="Q596" s="43">
        <v>0</v>
      </c>
      <c r="R596" s="41">
        <v>3000</v>
      </c>
      <c r="S596" s="42">
        <v>3000</v>
      </c>
      <c r="T596" s="43">
        <v>3000</v>
      </c>
      <c r="U596" s="41">
        <v>1975</v>
      </c>
      <c r="V596" s="42">
        <v>0</v>
      </c>
      <c r="W596" s="43">
        <v>0</v>
      </c>
      <c r="X596" s="41">
        <v>0</v>
      </c>
      <c r="Y596" s="42">
        <v>0</v>
      </c>
      <c r="Z596" s="43">
        <v>0</v>
      </c>
      <c r="AA596" s="41"/>
      <c r="AB596" s="42"/>
      <c r="AC596" s="43"/>
      <c r="AD596" s="41"/>
      <c r="AE596" s="42"/>
      <c r="AF596" s="43"/>
      <c r="AG596" s="41"/>
      <c r="AH596" s="42"/>
      <c r="AI596" s="43"/>
      <c r="AK596" s="41">
        <f t="shared" ref="AK596:AM606" si="224">F596+I596+L596+O596+R596+U596+X596+AA596+AD596+AG596</f>
        <v>4975</v>
      </c>
      <c r="AL596" s="42">
        <f t="shared" si="224"/>
        <v>3000</v>
      </c>
      <c r="AM596" s="43">
        <f t="shared" si="224"/>
        <v>3000</v>
      </c>
      <c r="AT596" s="32">
        <f t="shared" ref="AT596:AT606" si="225">IF(LEN(E596)&lt;2,0,1)</f>
        <v>1</v>
      </c>
      <c r="AV596" s="23">
        <v>5</v>
      </c>
      <c r="AW596" s="23">
        <v>3</v>
      </c>
      <c r="AX596" s="23">
        <v>1</v>
      </c>
    </row>
    <row r="597" spans="2:50" ht="15" customHeight="1" x14ac:dyDescent="0.3">
      <c r="B597" s="15"/>
      <c r="C597" s="40" t="s">
        <v>22</v>
      </c>
      <c r="D597" s="34" t="s">
        <v>763</v>
      </c>
      <c r="E597" s="35" t="s">
        <v>989</v>
      </c>
      <c r="F597" s="41">
        <v>0</v>
      </c>
      <c r="G597" s="42">
        <v>0</v>
      </c>
      <c r="H597" s="43">
        <v>0</v>
      </c>
      <c r="I597" s="41">
        <v>0</v>
      </c>
      <c r="J597" s="42">
        <v>0</v>
      </c>
      <c r="K597" s="43">
        <v>0</v>
      </c>
      <c r="L597" s="41"/>
      <c r="M597" s="42"/>
      <c r="N597" s="43"/>
      <c r="O597" s="41">
        <v>7000</v>
      </c>
      <c r="P597" s="42">
        <v>7000</v>
      </c>
      <c r="Q597" s="43">
        <v>7500</v>
      </c>
      <c r="R597" s="41">
        <v>1800</v>
      </c>
      <c r="S597" s="42">
        <v>1900</v>
      </c>
      <c r="T597" s="43">
        <v>2000</v>
      </c>
      <c r="U597" s="41">
        <v>3683</v>
      </c>
      <c r="V597" s="42">
        <v>0</v>
      </c>
      <c r="W597" s="43">
        <v>0</v>
      </c>
      <c r="X597" s="41">
        <v>0</v>
      </c>
      <c r="Y597" s="42">
        <v>0</v>
      </c>
      <c r="Z597" s="43">
        <v>0</v>
      </c>
      <c r="AA597" s="41"/>
      <c r="AB597" s="42"/>
      <c r="AC597" s="43"/>
      <c r="AD597" s="41"/>
      <c r="AE597" s="42"/>
      <c r="AF597" s="43"/>
      <c r="AG597" s="41"/>
      <c r="AH597" s="42"/>
      <c r="AI597" s="43"/>
      <c r="AK597" s="41">
        <f t="shared" si="224"/>
        <v>12483</v>
      </c>
      <c r="AL597" s="42">
        <f t="shared" si="224"/>
        <v>8900</v>
      </c>
      <c r="AM597" s="43">
        <f t="shared" si="224"/>
        <v>9500</v>
      </c>
      <c r="AT597" s="32">
        <f t="shared" si="225"/>
        <v>1</v>
      </c>
      <c r="AV597" s="23">
        <v>5</v>
      </c>
      <c r="AW597" s="23">
        <v>3</v>
      </c>
      <c r="AX597" s="23">
        <f>IF(AW597=AW596,AX596+1,1)</f>
        <v>2</v>
      </c>
    </row>
    <row r="598" spans="2:50" x14ac:dyDescent="0.3">
      <c r="B598" s="15"/>
      <c r="C598" s="40" t="s">
        <v>22</v>
      </c>
      <c r="D598" s="34" t="s">
        <v>764</v>
      </c>
      <c r="E598" s="35" t="s">
        <v>990</v>
      </c>
      <c r="F598" s="41">
        <v>0</v>
      </c>
      <c r="G598" s="42">
        <v>0</v>
      </c>
      <c r="H598" s="43">
        <v>0</v>
      </c>
      <c r="I598" s="41">
        <v>0</v>
      </c>
      <c r="J598" s="42">
        <v>0</v>
      </c>
      <c r="K598" s="43">
        <v>0</v>
      </c>
      <c r="L598" s="41"/>
      <c r="M598" s="42"/>
      <c r="N598" s="43"/>
      <c r="O598" s="41">
        <v>0</v>
      </c>
      <c r="P598" s="42">
        <v>0</v>
      </c>
      <c r="Q598" s="43">
        <v>0</v>
      </c>
      <c r="R598" s="41">
        <v>1900</v>
      </c>
      <c r="S598" s="42">
        <v>2000</v>
      </c>
      <c r="T598" s="43">
        <v>2100</v>
      </c>
      <c r="U598" s="41">
        <v>2560</v>
      </c>
      <c r="V598" s="42">
        <v>0</v>
      </c>
      <c r="W598" s="43">
        <v>0</v>
      </c>
      <c r="X598" s="41">
        <v>0</v>
      </c>
      <c r="Y598" s="42">
        <v>0</v>
      </c>
      <c r="Z598" s="43">
        <v>0</v>
      </c>
      <c r="AA598" s="41"/>
      <c r="AB598" s="42"/>
      <c r="AC598" s="43"/>
      <c r="AD598" s="41"/>
      <c r="AE598" s="42"/>
      <c r="AF598" s="43"/>
      <c r="AG598" s="41"/>
      <c r="AH598" s="42"/>
      <c r="AI598" s="43"/>
      <c r="AK598" s="41">
        <f t="shared" si="224"/>
        <v>4460</v>
      </c>
      <c r="AL598" s="42">
        <f t="shared" si="224"/>
        <v>2000</v>
      </c>
      <c r="AM598" s="43">
        <f t="shared" si="224"/>
        <v>2100</v>
      </c>
      <c r="AT598" s="32">
        <f t="shared" si="225"/>
        <v>1</v>
      </c>
      <c r="AV598" s="23">
        <v>5</v>
      </c>
      <c r="AW598" s="23">
        <v>3</v>
      </c>
      <c r="AX598" s="23">
        <f t="shared" ref="AX598:AX606" si="226">IF(AW598=AW597,AX597+1,1)</f>
        <v>3</v>
      </c>
    </row>
    <row r="599" spans="2:50" x14ac:dyDescent="0.3">
      <c r="B599" s="15"/>
      <c r="C599" s="40" t="s">
        <v>22</v>
      </c>
      <c r="D599" s="34" t="s">
        <v>765</v>
      </c>
      <c r="E599" s="35" t="s">
        <v>993</v>
      </c>
      <c r="F599" s="41">
        <v>0</v>
      </c>
      <c r="G599" s="42">
        <v>0</v>
      </c>
      <c r="H599" s="43">
        <v>0</v>
      </c>
      <c r="I599" s="41">
        <v>0</v>
      </c>
      <c r="J599" s="42">
        <v>0</v>
      </c>
      <c r="K599" s="43">
        <v>0</v>
      </c>
      <c r="L599" s="41"/>
      <c r="M599" s="42"/>
      <c r="N599" s="43"/>
      <c r="O599" s="41">
        <v>0</v>
      </c>
      <c r="P599" s="42">
        <v>0</v>
      </c>
      <c r="Q599" s="43">
        <v>0</v>
      </c>
      <c r="R599" s="41">
        <v>2500</v>
      </c>
      <c r="S599" s="42">
        <v>2500</v>
      </c>
      <c r="T599" s="43">
        <v>2600</v>
      </c>
      <c r="U599" s="41">
        <v>1725</v>
      </c>
      <c r="V599" s="42">
        <v>0</v>
      </c>
      <c r="W599" s="43">
        <v>0</v>
      </c>
      <c r="X599" s="41">
        <v>0</v>
      </c>
      <c r="Y599" s="42">
        <v>0</v>
      </c>
      <c r="Z599" s="43">
        <v>0</v>
      </c>
      <c r="AA599" s="41"/>
      <c r="AB599" s="42"/>
      <c r="AC599" s="43"/>
      <c r="AD599" s="41"/>
      <c r="AE599" s="42"/>
      <c r="AF599" s="43"/>
      <c r="AG599" s="41"/>
      <c r="AH599" s="42"/>
      <c r="AI599" s="43"/>
      <c r="AK599" s="41">
        <f t="shared" si="224"/>
        <v>4225</v>
      </c>
      <c r="AL599" s="42">
        <f t="shared" si="224"/>
        <v>2500</v>
      </c>
      <c r="AM599" s="43">
        <f t="shared" si="224"/>
        <v>2600</v>
      </c>
      <c r="AT599" s="32">
        <f t="shared" si="225"/>
        <v>1</v>
      </c>
      <c r="AV599" s="23">
        <v>5</v>
      </c>
      <c r="AW599" s="23">
        <v>3</v>
      </c>
      <c r="AX599" s="23">
        <f t="shared" si="226"/>
        <v>4</v>
      </c>
    </row>
    <row r="600" spans="2:50" hidden="1" x14ac:dyDescent="0.3">
      <c r="B600" s="15"/>
      <c r="C600" s="40" t="s">
        <v>22</v>
      </c>
      <c r="D600" s="34" t="s">
        <v>2</v>
      </c>
      <c r="E600" s="35" t="s">
        <v>2</v>
      </c>
      <c r="F600" s="41">
        <v>0</v>
      </c>
      <c r="G600" s="42">
        <v>0</v>
      </c>
      <c r="H600" s="43">
        <v>0</v>
      </c>
      <c r="I600" s="41">
        <v>0</v>
      </c>
      <c r="J600" s="42">
        <v>0</v>
      </c>
      <c r="K600" s="43">
        <v>0</v>
      </c>
      <c r="L600" s="41">
        <v>0</v>
      </c>
      <c r="M600" s="42">
        <v>0</v>
      </c>
      <c r="N600" s="43">
        <v>0</v>
      </c>
      <c r="O600" s="41">
        <v>0</v>
      </c>
      <c r="P600" s="42">
        <v>0</v>
      </c>
      <c r="Q600" s="43">
        <v>0</v>
      </c>
      <c r="R600" s="41">
        <v>0</v>
      </c>
      <c r="S600" s="42">
        <v>0</v>
      </c>
      <c r="T600" s="43">
        <v>0</v>
      </c>
      <c r="U600" s="41">
        <v>0</v>
      </c>
      <c r="V600" s="42">
        <v>0</v>
      </c>
      <c r="W600" s="43">
        <v>0</v>
      </c>
      <c r="X600" s="41">
        <v>0</v>
      </c>
      <c r="Y600" s="42">
        <v>0</v>
      </c>
      <c r="Z600" s="43">
        <v>0</v>
      </c>
      <c r="AA600" s="41"/>
      <c r="AB600" s="42"/>
      <c r="AC600" s="43"/>
      <c r="AD600" s="41"/>
      <c r="AE600" s="42"/>
      <c r="AF600" s="43"/>
      <c r="AG600" s="41"/>
      <c r="AH600" s="42"/>
      <c r="AI600" s="43"/>
      <c r="AK600" s="41">
        <f t="shared" si="224"/>
        <v>0</v>
      </c>
      <c r="AL600" s="42">
        <f t="shared" si="224"/>
        <v>0</v>
      </c>
      <c r="AM600" s="43">
        <f t="shared" si="224"/>
        <v>0</v>
      </c>
      <c r="AT600" s="32">
        <f t="shared" si="225"/>
        <v>0</v>
      </c>
      <c r="AV600" s="23">
        <v>5</v>
      </c>
      <c r="AW600" s="23">
        <v>3</v>
      </c>
      <c r="AX600" s="23">
        <f t="shared" si="226"/>
        <v>5</v>
      </c>
    </row>
    <row r="601" spans="2:50" hidden="1" x14ac:dyDescent="0.3">
      <c r="B601" s="15"/>
      <c r="C601" s="40" t="s">
        <v>22</v>
      </c>
      <c r="D601" s="34" t="s">
        <v>2</v>
      </c>
      <c r="E601" s="35" t="s">
        <v>2</v>
      </c>
      <c r="F601" s="41">
        <v>0</v>
      </c>
      <c r="G601" s="42">
        <v>0</v>
      </c>
      <c r="H601" s="43">
        <v>0</v>
      </c>
      <c r="I601" s="41">
        <v>0</v>
      </c>
      <c r="J601" s="42">
        <v>0</v>
      </c>
      <c r="K601" s="43">
        <v>0</v>
      </c>
      <c r="L601" s="41">
        <v>0</v>
      </c>
      <c r="M601" s="42">
        <v>0</v>
      </c>
      <c r="N601" s="43">
        <v>0</v>
      </c>
      <c r="O601" s="41">
        <v>0</v>
      </c>
      <c r="P601" s="42">
        <v>0</v>
      </c>
      <c r="Q601" s="43">
        <v>0</v>
      </c>
      <c r="R601" s="41">
        <v>0</v>
      </c>
      <c r="S601" s="42">
        <v>0</v>
      </c>
      <c r="T601" s="43">
        <v>0</v>
      </c>
      <c r="U601" s="41">
        <v>0</v>
      </c>
      <c r="V601" s="42">
        <v>0</v>
      </c>
      <c r="W601" s="43">
        <v>0</v>
      </c>
      <c r="X601" s="41">
        <v>0</v>
      </c>
      <c r="Y601" s="42">
        <v>0</v>
      </c>
      <c r="Z601" s="43">
        <v>0</v>
      </c>
      <c r="AA601" s="41"/>
      <c r="AB601" s="42"/>
      <c r="AC601" s="43"/>
      <c r="AD601" s="41"/>
      <c r="AE601" s="42"/>
      <c r="AF601" s="43"/>
      <c r="AG601" s="41"/>
      <c r="AH601" s="42"/>
      <c r="AI601" s="43"/>
      <c r="AK601" s="41">
        <f t="shared" si="224"/>
        <v>0</v>
      </c>
      <c r="AL601" s="42">
        <f t="shared" si="224"/>
        <v>0</v>
      </c>
      <c r="AM601" s="43">
        <f t="shared" si="224"/>
        <v>0</v>
      </c>
      <c r="AT601" s="32">
        <f t="shared" si="225"/>
        <v>0</v>
      </c>
      <c r="AV601" s="23">
        <v>5</v>
      </c>
      <c r="AW601" s="23">
        <v>3</v>
      </c>
      <c r="AX601" s="23">
        <f t="shared" si="226"/>
        <v>6</v>
      </c>
    </row>
    <row r="602" spans="2:50" hidden="1" x14ac:dyDescent="0.3">
      <c r="B602" s="15"/>
      <c r="C602" s="40" t="s">
        <v>22</v>
      </c>
      <c r="D602" s="34" t="s">
        <v>2</v>
      </c>
      <c r="E602" s="35" t="s">
        <v>2</v>
      </c>
      <c r="F602" s="41">
        <v>0</v>
      </c>
      <c r="G602" s="42">
        <v>0</v>
      </c>
      <c r="H602" s="43">
        <v>0</v>
      </c>
      <c r="I602" s="41">
        <v>0</v>
      </c>
      <c r="J602" s="42">
        <v>0</v>
      </c>
      <c r="K602" s="43">
        <v>0</v>
      </c>
      <c r="L602" s="41">
        <v>0</v>
      </c>
      <c r="M602" s="42">
        <v>0</v>
      </c>
      <c r="N602" s="43">
        <v>0</v>
      </c>
      <c r="O602" s="41">
        <v>0</v>
      </c>
      <c r="P602" s="42">
        <v>0</v>
      </c>
      <c r="Q602" s="43">
        <v>0</v>
      </c>
      <c r="R602" s="41">
        <v>0</v>
      </c>
      <c r="S602" s="42">
        <v>0</v>
      </c>
      <c r="T602" s="43">
        <v>0</v>
      </c>
      <c r="U602" s="41">
        <v>0</v>
      </c>
      <c r="V602" s="42">
        <v>0</v>
      </c>
      <c r="W602" s="43">
        <v>0</v>
      </c>
      <c r="X602" s="41">
        <v>0</v>
      </c>
      <c r="Y602" s="42">
        <v>0</v>
      </c>
      <c r="Z602" s="43">
        <v>0</v>
      </c>
      <c r="AA602" s="41"/>
      <c r="AB602" s="42"/>
      <c r="AC602" s="43"/>
      <c r="AD602" s="41"/>
      <c r="AE602" s="42"/>
      <c r="AF602" s="43"/>
      <c r="AG602" s="41"/>
      <c r="AH602" s="42"/>
      <c r="AI602" s="43"/>
      <c r="AK602" s="41">
        <f t="shared" si="224"/>
        <v>0</v>
      </c>
      <c r="AL602" s="42">
        <f t="shared" si="224"/>
        <v>0</v>
      </c>
      <c r="AM602" s="43">
        <f t="shared" si="224"/>
        <v>0</v>
      </c>
      <c r="AT602" s="32">
        <f t="shared" si="225"/>
        <v>0</v>
      </c>
      <c r="AV602" s="23">
        <v>5</v>
      </c>
      <c r="AW602" s="23">
        <v>3</v>
      </c>
      <c r="AX602" s="23">
        <f t="shared" si="226"/>
        <v>7</v>
      </c>
    </row>
    <row r="603" spans="2:50" hidden="1" x14ac:dyDescent="0.3">
      <c r="B603" s="15"/>
      <c r="C603" s="40" t="s">
        <v>22</v>
      </c>
      <c r="D603" s="34" t="s">
        <v>2</v>
      </c>
      <c r="E603" s="35" t="s">
        <v>2</v>
      </c>
      <c r="F603" s="41">
        <v>0</v>
      </c>
      <c r="G603" s="42">
        <v>0</v>
      </c>
      <c r="H603" s="43">
        <v>0</v>
      </c>
      <c r="I603" s="41">
        <v>0</v>
      </c>
      <c r="J603" s="42">
        <v>0</v>
      </c>
      <c r="K603" s="43">
        <v>0</v>
      </c>
      <c r="L603" s="41">
        <v>0</v>
      </c>
      <c r="M603" s="42">
        <v>0</v>
      </c>
      <c r="N603" s="43">
        <v>0</v>
      </c>
      <c r="O603" s="41">
        <v>0</v>
      </c>
      <c r="P603" s="42">
        <v>0</v>
      </c>
      <c r="Q603" s="43">
        <v>0</v>
      </c>
      <c r="R603" s="41">
        <v>0</v>
      </c>
      <c r="S603" s="42">
        <v>0</v>
      </c>
      <c r="T603" s="43">
        <v>0</v>
      </c>
      <c r="U603" s="41">
        <v>0</v>
      </c>
      <c r="V603" s="42">
        <v>0</v>
      </c>
      <c r="W603" s="43">
        <v>0</v>
      </c>
      <c r="X603" s="41">
        <v>0</v>
      </c>
      <c r="Y603" s="42">
        <v>0</v>
      </c>
      <c r="Z603" s="43">
        <v>0</v>
      </c>
      <c r="AA603" s="41"/>
      <c r="AB603" s="42"/>
      <c r="AC603" s="43"/>
      <c r="AD603" s="41"/>
      <c r="AE603" s="42"/>
      <c r="AF603" s="43"/>
      <c r="AG603" s="41"/>
      <c r="AH603" s="42"/>
      <c r="AI603" s="43"/>
      <c r="AK603" s="41">
        <f t="shared" si="224"/>
        <v>0</v>
      </c>
      <c r="AL603" s="42">
        <f t="shared" si="224"/>
        <v>0</v>
      </c>
      <c r="AM603" s="43">
        <f t="shared" si="224"/>
        <v>0</v>
      </c>
      <c r="AT603" s="32">
        <f t="shared" si="225"/>
        <v>0</v>
      </c>
      <c r="AV603" s="23">
        <v>5</v>
      </c>
      <c r="AW603" s="23">
        <v>3</v>
      </c>
      <c r="AX603" s="23">
        <f t="shared" si="226"/>
        <v>8</v>
      </c>
    </row>
    <row r="604" spans="2:50" hidden="1" x14ac:dyDescent="0.3">
      <c r="B604" s="15"/>
      <c r="C604" s="40" t="s">
        <v>22</v>
      </c>
      <c r="D604" s="34" t="s">
        <v>2</v>
      </c>
      <c r="E604" s="35" t="s">
        <v>2</v>
      </c>
      <c r="F604" s="41">
        <v>0</v>
      </c>
      <c r="G604" s="42">
        <v>0</v>
      </c>
      <c r="H604" s="43">
        <v>0</v>
      </c>
      <c r="I604" s="41">
        <v>0</v>
      </c>
      <c r="J604" s="42">
        <v>0</v>
      </c>
      <c r="K604" s="43">
        <v>0</v>
      </c>
      <c r="L604" s="41">
        <v>0</v>
      </c>
      <c r="M604" s="42">
        <v>0</v>
      </c>
      <c r="N604" s="43">
        <v>0</v>
      </c>
      <c r="O604" s="41">
        <v>0</v>
      </c>
      <c r="P604" s="42">
        <v>0</v>
      </c>
      <c r="Q604" s="43">
        <v>0</v>
      </c>
      <c r="R604" s="41">
        <v>0</v>
      </c>
      <c r="S604" s="42">
        <v>0</v>
      </c>
      <c r="T604" s="43">
        <v>0</v>
      </c>
      <c r="U604" s="41">
        <v>0</v>
      </c>
      <c r="V604" s="42">
        <v>0</v>
      </c>
      <c r="W604" s="43">
        <v>0</v>
      </c>
      <c r="X604" s="41">
        <v>0</v>
      </c>
      <c r="Y604" s="42">
        <v>0</v>
      </c>
      <c r="Z604" s="43">
        <v>0</v>
      </c>
      <c r="AA604" s="41"/>
      <c r="AB604" s="42"/>
      <c r="AC604" s="43"/>
      <c r="AD604" s="41"/>
      <c r="AE604" s="42"/>
      <c r="AF604" s="43"/>
      <c r="AG604" s="41"/>
      <c r="AH604" s="42"/>
      <c r="AI604" s="43"/>
      <c r="AK604" s="41">
        <f t="shared" si="224"/>
        <v>0</v>
      </c>
      <c r="AL604" s="42">
        <f t="shared" si="224"/>
        <v>0</v>
      </c>
      <c r="AM604" s="43">
        <f t="shared" si="224"/>
        <v>0</v>
      </c>
      <c r="AT604" s="32">
        <f t="shared" si="225"/>
        <v>0</v>
      </c>
      <c r="AV604" s="23">
        <v>5</v>
      </c>
      <c r="AW604" s="23">
        <v>3</v>
      </c>
      <c r="AX604" s="23">
        <f t="shared" si="226"/>
        <v>9</v>
      </c>
    </row>
    <row r="605" spans="2:50" hidden="1" x14ac:dyDescent="0.3">
      <c r="B605" s="15"/>
      <c r="C605" s="40" t="s">
        <v>22</v>
      </c>
      <c r="D605" s="34" t="s">
        <v>2</v>
      </c>
      <c r="E605" s="35" t="s">
        <v>2</v>
      </c>
      <c r="F605" s="41">
        <v>0</v>
      </c>
      <c r="G605" s="42">
        <v>0</v>
      </c>
      <c r="H605" s="43">
        <v>0</v>
      </c>
      <c r="I605" s="41">
        <v>0</v>
      </c>
      <c r="J605" s="42">
        <v>0</v>
      </c>
      <c r="K605" s="43">
        <v>0</v>
      </c>
      <c r="L605" s="41">
        <v>0</v>
      </c>
      <c r="M605" s="42">
        <v>0</v>
      </c>
      <c r="N605" s="43">
        <v>0</v>
      </c>
      <c r="O605" s="41">
        <v>0</v>
      </c>
      <c r="P605" s="42">
        <v>0</v>
      </c>
      <c r="Q605" s="43">
        <v>0</v>
      </c>
      <c r="R605" s="41">
        <v>0</v>
      </c>
      <c r="S605" s="42">
        <v>0</v>
      </c>
      <c r="T605" s="43">
        <v>0</v>
      </c>
      <c r="U605" s="41">
        <v>0</v>
      </c>
      <c r="V605" s="42">
        <v>0</v>
      </c>
      <c r="W605" s="43">
        <v>0</v>
      </c>
      <c r="X605" s="41">
        <v>0</v>
      </c>
      <c r="Y605" s="42">
        <v>0</v>
      </c>
      <c r="Z605" s="43">
        <v>0</v>
      </c>
      <c r="AA605" s="41"/>
      <c r="AB605" s="42"/>
      <c r="AC605" s="43"/>
      <c r="AD605" s="41"/>
      <c r="AE605" s="42"/>
      <c r="AF605" s="43"/>
      <c r="AG605" s="41"/>
      <c r="AH605" s="42"/>
      <c r="AI605" s="43"/>
      <c r="AK605" s="41">
        <f t="shared" si="224"/>
        <v>0</v>
      </c>
      <c r="AL605" s="42">
        <f t="shared" si="224"/>
        <v>0</v>
      </c>
      <c r="AM605" s="43">
        <f t="shared" si="224"/>
        <v>0</v>
      </c>
      <c r="AT605" s="32">
        <f t="shared" si="225"/>
        <v>0</v>
      </c>
      <c r="AV605" s="23">
        <v>5</v>
      </c>
      <c r="AW605" s="23">
        <v>3</v>
      </c>
      <c r="AX605" s="23">
        <f t="shared" si="226"/>
        <v>10</v>
      </c>
    </row>
    <row r="606" spans="2:50" x14ac:dyDescent="0.3">
      <c r="B606" s="15"/>
      <c r="C606" s="40" t="s">
        <v>23</v>
      </c>
      <c r="D606" s="34" t="s">
        <v>393</v>
      </c>
      <c r="E606" s="35" t="s">
        <v>394</v>
      </c>
      <c r="F606" s="41">
        <v>0</v>
      </c>
      <c r="G606" s="42">
        <v>0</v>
      </c>
      <c r="H606" s="43">
        <v>0</v>
      </c>
      <c r="I606" s="41">
        <v>0</v>
      </c>
      <c r="J606" s="42">
        <v>0</v>
      </c>
      <c r="K606" s="43">
        <v>0</v>
      </c>
      <c r="L606" s="41"/>
      <c r="M606" s="42"/>
      <c r="N606" s="43"/>
      <c r="O606" s="41">
        <v>4800</v>
      </c>
      <c r="P606" s="42">
        <v>4800</v>
      </c>
      <c r="Q606" s="43">
        <v>5688</v>
      </c>
      <c r="R606" s="41">
        <v>3000</v>
      </c>
      <c r="S606" s="42">
        <v>3000</v>
      </c>
      <c r="T606" s="43">
        <v>3000</v>
      </c>
      <c r="U606" s="41">
        <v>5114</v>
      </c>
      <c r="V606" s="42">
        <v>0</v>
      </c>
      <c r="W606" s="43">
        <v>0</v>
      </c>
      <c r="X606" s="41">
        <v>0</v>
      </c>
      <c r="Y606" s="42">
        <v>0</v>
      </c>
      <c r="Z606" s="43">
        <v>0</v>
      </c>
      <c r="AA606" s="41"/>
      <c r="AB606" s="42"/>
      <c r="AC606" s="43"/>
      <c r="AD606" s="41"/>
      <c r="AE606" s="42"/>
      <c r="AF606" s="43"/>
      <c r="AG606" s="41"/>
      <c r="AH606" s="42"/>
      <c r="AI606" s="43"/>
      <c r="AK606" s="41">
        <f t="shared" si="224"/>
        <v>12914</v>
      </c>
      <c r="AL606" s="42">
        <f t="shared" si="224"/>
        <v>7800</v>
      </c>
      <c r="AM606" s="43">
        <f t="shared" si="224"/>
        <v>8688</v>
      </c>
      <c r="AT606" s="32">
        <f t="shared" si="225"/>
        <v>1</v>
      </c>
      <c r="AV606" s="23">
        <v>5</v>
      </c>
      <c r="AW606" s="23">
        <v>4</v>
      </c>
      <c r="AX606" s="23">
        <f t="shared" si="226"/>
        <v>1</v>
      </c>
    </row>
    <row r="607" spans="2:50" x14ac:dyDescent="0.3">
      <c r="B607" s="15"/>
      <c r="C607" s="50" t="str">
        <f>IF(LEN(E606)&lt;1,"","Total: " &amp; LEFT(E606,LEN(E606)-21) &amp; "Municipalities")</f>
        <v>Total: Vhembe Municipalities</v>
      </c>
      <c r="D607" s="51"/>
      <c r="E607" s="52"/>
      <c r="F607" s="53">
        <f t="shared" ref="F607:K607" si="227">SUM(F596:F606)</f>
        <v>0</v>
      </c>
      <c r="G607" s="54">
        <f t="shared" si="227"/>
        <v>0</v>
      </c>
      <c r="H607" s="55">
        <f t="shared" si="227"/>
        <v>0</v>
      </c>
      <c r="I607" s="53">
        <f t="shared" si="227"/>
        <v>0</v>
      </c>
      <c r="J607" s="54">
        <f t="shared" si="227"/>
        <v>0</v>
      </c>
      <c r="K607" s="55">
        <f t="shared" si="227"/>
        <v>0</v>
      </c>
      <c r="L607" s="53"/>
      <c r="M607" s="54"/>
      <c r="N607" s="55"/>
      <c r="O607" s="53">
        <f t="shared" ref="O607:W607" si="228">SUM(O596:O606)</f>
        <v>11800</v>
      </c>
      <c r="P607" s="54">
        <f t="shared" si="228"/>
        <v>11800</v>
      </c>
      <c r="Q607" s="55">
        <f t="shared" si="228"/>
        <v>13188</v>
      </c>
      <c r="R607" s="53">
        <f t="shared" si="228"/>
        <v>12200</v>
      </c>
      <c r="S607" s="54">
        <f t="shared" si="228"/>
        <v>12400</v>
      </c>
      <c r="T607" s="55">
        <f t="shared" si="228"/>
        <v>12700</v>
      </c>
      <c r="U607" s="53">
        <f t="shared" si="228"/>
        <v>15057</v>
      </c>
      <c r="V607" s="54">
        <f t="shared" si="228"/>
        <v>0</v>
      </c>
      <c r="W607" s="55">
        <f t="shared" si="228"/>
        <v>0</v>
      </c>
      <c r="X607" s="53">
        <f>SUM(X596:X606)</f>
        <v>0</v>
      </c>
      <c r="Y607" s="54">
        <f>SUM(Y596:Y606)</f>
        <v>0</v>
      </c>
      <c r="Z607" s="55">
        <f>SUM(Z596:Z606)</f>
        <v>0</v>
      </c>
      <c r="AA607" s="53"/>
      <c r="AB607" s="54"/>
      <c r="AC607" s="55"/>
      <c r="AD607" s="53"/>
      <c r="AE607" s="54"/>
      <c r="AF607" s="55"/>
      <c r="AG607" s="53"/>
      <c r="AH607" s="54"/>
      <c r="AI607" s="55"/>
      <c r="AK607" s="53">
        <f>SUM(AK596:AK606)</f>
        <v>39057</v>
      </c>
      <c r="AL607" s="54">
        <f>SUM(AL596:AL606)</f>
        <v>24200</v>
      </c>
      <c r="AM607" s="55">
        <f>SUM(AM596:AM606)</f>
        <v>25888</v>
      </c>
      <c r="AT607" s="32">
        <f>IF(SUM(AT596:AT606)=0,0,1)</f>
        <v>1</v>
      </c>
    </row>
    <row r="608" spans="2:50" ht="15" customHeight="1" x14ac:dyDescent="0.3">
      <c r="B608" s="15"/>
      <c r="C608" s="40"/>
      <c r="D608" s="34"/>
      <c r="E608" s="35"/>
      <c r="F608" s="41"/>
      <c r="G608" s="42"/>
      <c r="H608" s="43"/>
      <c r="I608" s="41"/>
      <c r="J608" s="42"/>
      <c r="K608" s="43"/>
      <c r="L608" s="41"/>
      <c r="M608" s="42"/>
      <c r="N608" s="43"/>
      <c r="O608" s="41"/>
      <c r="P608" s="42"/>
      <c r="Q608" s="43"/>
      <c r="R608" s="41"/>
      <c r="S608" s="42"/>
      <c r="T608" s="43"/>
      <c r="U608" s="41"/>
      <c r="V608" s="42"/>
      <c r="W608" s="43"/>
      <c r="X608" s="41"/>
      <c r="Y608" s="42"/>
      <c r="Z608" s="43"/>
      <c r="AA608" s="41"/>
      <c r="AB608" s="42"/>
      <c r="AC608" s="43"/>
      <c r="AD608" s="41"/>
      <c r="AE608" s="42"/>
      <c r="AF608" s="43"/>
      <c r="AG608" s="41"/>
      <c r="AH608" s="42"/>
      <c r="AI608" s="43"/>
      <c r="AK608" s="41"/>
      <c r="AL608" s="42"/>
      <c r="AM608" s="43"/>
      <c r="AT608" s="32">
        <f>IF(AT607=0,0,1)</f>
        <v>1</v>
      </c>
    </row>
    <row r="609" spans="2:50" ht="15" customHeight="1" x14ac:dyDescent="0.3">
      <c r="B609" s="15"/>
      <c r="C609" s="40" t="s">
        <v>22</v>
      </c>
      <c r="D609" s="34" t="s">
        <v>766</v>
      </c>
      <c r="E609" s="35" t="s">
        <v>992</v>
      </c>
      <c r="F609" s="41">
        <v>0</v>
      </c>
      <c r="G609" s="42">
        <v>0</v>
      </c>
      <c r="H609" s="43">
        <v>0</v>
      </c>
      <c r="I609" s="41">
        <v>0</v>
      </c>
      <c r="J609" s="42">
        <v>0</v>
      </c>
      <c r="K609" s="43">
        <v>0</v>
      </c>
      <c r="L609" s="41"/>
      <c r="M609" s="42"/>
      <c r="N609" s="43"/>
      <c r="O609" s="41">
        <v>0</v>
      </c>
      <c r="P609" s="42">
        <v>0</v>
      </c>
      <c r="Q609" s="43">
        <v>0</v>
      </c>
      <c r="R609" s="41">
        <v>2400</v>
      </c>
      <c r="S609" s="42">
        <v>2400</v>
      </c>
      <c r="T609" s="43">
        <v>2500</v>
      </c>
      <c r="U609" s="41">
        <v>2005</v>
      </c>
      <c r="V609" s="42">
        <v>0</v>
      </c>
      <c r="W609" s="43">
        <v>0</v>
      </c>
      <c r="X609" s="41">
        <v>0</v>
      </c>
      <c r="Y609" s="42">
        <v>0</v>
      </c>
      <c r="Z609" s="43">
        <v>0</v>
      </c>
      <c r="AA609" s="41"/>
      <c r="AB609" s="42"/>
      <c r="AC609" s="43"/>
      <c r="AD609" s="41"/>
      <c r="AE609" s="42"/>
      <c r="AF609" s="43"/>
      <c r="AG609" s="41"/>
      <c r="AH609" s="42"/>
      <c r="AI609" s="43"/>
      <c r="AK609" s="41">
        <f t="shared" ref="AK609:AM619" si="229">F609+I609+L609+O609+R609+U609+X609+AA609+AD609+AG609</f>
        <v>4405</v>
      </c>
      <c r="AL609" s="42">
        <f t="shared" si="229"/>
        <v>2400</v>
      </c>
      <c r="AM609" s="43">
        <f t="shared" si="229"/>
        <v>2500</v>
      </c>
      <c r="AT609" s="32">
        <f t="shared" ref="AT609:AT619" si="230">IF(LEN(E609)&lt;2,0,1)</f>
        <v>1</v>
      </c>
      <c r="AV609" s="23">
        <v>5</v>
      </c>
      <c r="AW609" s="23">
        <v>5</v>
      </c>
      <c r="AX609" s="23">
        <v>1</v>
      </c>
    </row>
    <row r="610" spans="2:50" ht="15" customHeight="1" x14ac:dyDescent="0.3">
      <c r="B610" s="15"/>
      <c r="C610" s="40" t="s">
        <v>22</v>
      </c>
      <c r="D610" s="34" t="s">
        <v>767</v>
      </c>
      <c r="E610" s="35" t="s">
        <v>995</v>
      </c>
      <c r="F610" s="41">
        <v>0</v>
      </c>
      <c r="G610" s="42">
        <v>0</v>
      </c>
      <c r="H610" s="43">
        <v>0</v>
      </c>
      <c r="I610" s="41">
        <v>0</v>
      </c>
      <c r="J610" s="42">
        <v>0</v>
      </c>
      <c r="K610" s="43">
        <v>0</v>
      </c>
      <c r="L610" s="41"/>
      <c r="M610" s="42"/>
      <c r="N610" s="43"/>
      <c r="O610" s="41">
        <v>0</v>
      </c>
      <c r="P610" s="42">
        <v>0</v>
      </c>
      <c r="Q610" s="43">
        <v>0</v>
      </c>
      <c r="R610" s="41">
        <v>2200</v>
      </c>
      <c r="S610" s="42">
        <v>2200</v>
      </c>
      <c r="T610" s="43">
        <v>2300</v>
      </c>
      <c r="U610" s="41">
        <v>1386</v>
      </c>
      <c r="V610" s="42">
        <v>0</v>
      </c>
      <c r="W610" s="43">
        <v>0</v>
      </c>
      <c r="X610" s="41">
        <v>0</v>
      </c>
      <c r="Y610" s="42">
        <v>0</v>
      </c>
      <c r="Z610" s="43">
        <v>0</v>
      </c>
      <c r="AA610" s="41"/>
      <c r="AB610" s="42"/>
      <c r="AC610" s="43"/>
      <c r="AD610" s="41"/>
      <c r="AE610" s="42"/>
      <c r="AF610" s="43"/>
      <c r="AG610" s="41"/>
      <c r="AH610" s="42"/>
      <c r="AI610" s="43"/>
      <c r="AK610" s="41">
        <f t="shared" si="229"/>
        <v>3586</v>
      </c>
      <c r="AL610" s="42">
        <f t="shared" si="229"/>
        <v>2200</v>
      </c>
      <c r="AM610" s="43">
        <f t="shared" si="229"/>
        <v>2300</v>
      </c>
      <c r="AT610" s="32">
        <f t="shared" si="230"/>
        <v>1</v>
      </c>
      <c r="AV610" s="23">
        <v>5</v>
      </c>
      <c r="AW610" s="23">
        <v>5</v>
      </c>
      <c r="AX610" s="23">
        <f>IF(AW610=AW609,AX609+1,1)</f>
        <v>2</v>
      </c>
    </row>
    <row r="611" spans="2:50" x14ac:dyDescent="0.3">
      <c r="B611" s="15"/>
      <c r="C611" s="40" t="s">
        <v>22</v>
      </c>
      <c r="D611" s="34" t="s">
        <v>399</v>
      </c>
      <c r="E611" s="35" t="s">
        <v>994</v>
      </c>
      <c r="F611" s="41">
        <v>0</v>
      </c>
      <c r="G611" s="42">
        <v>0</v>
      </c>
      <c r="H611" s="43">
        <v>0</v>
      </c>
      <c r="I611" s="41">
        <v>0</v>
      </c>
      <c r="J611" s="42">
        <v>0</v>
      </c>
      <c r="K611" s="43">
        <v>0</v>
      </c>
      <c r="L611" s="41"/>
      <c r="M611" s="42"/>
      <c r="N611" s="43"/>
      <c r="O611" s="41">
        <v>8000</v>
      </c>
      <c r="P611" s="42">
        <v>8000</v>
      </c>
      <c r="Q611" s="43">
        <v>6000</v>
      </c>
      <c r="R611" s="41">
        <v>2400</v>
      </c>
      <c r="S611" s="42">
        <v>2400</v>
      </c>
      <c r="T611" s="43">
        <v>2500</v>
      </c>
      <c r="U611" s="41">
        <v>6117</v>
      </c>
      <c r="V611" s="42">
        <v>0</v>
      </c>
      <c r="W611" s="43">
        <v>0</v>
      </c>
      <c r="X611" s="41">
        <v>0</v>
      </c>
      <c r="Y611" s="42">
        <v>0</v>
      </c>
      <c r="Z611" s="43">
        <v>0</v>
      </c>
      <c r="AA611" s="41"/>
      <c r="AB611" s="42"/>
      <c r="AC611" s="43"/>
      <c r="AD611" s="41"/>
      <c r="AE611" s="42"/>
      <c r="AF611" s="43"/>
      <c r="AG611" s="41"/>
      <c r="AH611" s="42"/>
      <c r="AI611" s="43"/>
      <c r="AK611" s="41">
        <f t="shared" si="229"/>
        <v>16517</v>
      </c>
      <c r="AL611" s="42">
        <f t="shared" si="229"/>
        <v>10400</v>
      </c>
      <c r="AM611" s="43">
        <f t="shared" si="229"/>
        <v>8500</v>
      </c>
      <c r="AT611" s="32">
        <f t="shared" si="230"/>
        <v>1</v>
      </c>
      <c r="AV611" s="23">
        <v>5</v>
      </c>
      <c r="AW611" s="23">
        <v>5</v>
      </c>
      <c r="AX611" s="23">
        <f t="shared" ref="AX611:AX619" si="231">IF(AW611=AW610,AX610+1,1)</f>
        <v>3</v>
      </c>
    </row>
    <row r="612" spans="2:50" x14ac:dyDescent="0.3">
      <c r="B612" s="15"/>
      <c r="C612" s="40" t="s">
        <v>22</v>
      </c>
      <c r="D612" s="34" t="s">
        <v>768</v>
      </c>
      <c r="E612" s="35" t="s">
        <v>991</v>
      </c>
      <c r="F612" s="41">
        <v>0</v>
      </c>
      <c r="G612" s="42">
        <v>0</v>
      </c>
      <c r="H612" s="43">
        <v>0</v>
      </c>
      <c r="I612" s="41">
        <v>0</v>
      </c>
      <c r="J612" s="42">
        <v>0</v>
      </c>
      <c r="K612" s="43">
        <v>0</v>
      </c>
      <c r="L612" s="41"/>
      <c r="M612" s="42"/>
      <c r="N612" s="43"/>
      <c r="O612" s="41">
        <v>0</v>
      </c>
      <c r="P612" s="42">
        <v>0</v>
      </c>
      <c r="Q612" s="43">
        <v>0</v>
      </c>
      <c r="R612" s="41">
        <v>2000</v>
      </c>
      <c r="S612" s="42">
        <v>2000</v>
      </c>
      <c r="T612" s="43">
        <v>2100</v>
      </c>
      <c r="U612" s="41">
        <v>1756</v>
      </c>
      <c r="V612" s="42">
        <v>0</v>
      </c>
      <c r="W612" s="43">
        <v>0</v>
      </c>
      <c r="X612" s="41">
        <v>0</v>
      </c>
      <c r="Y612" s="42">
        <v>0</v>
      </c>
      <c r="Z612" s="43">
        <v>0</v>
      </c>
      <c r="AA612" s="41"/>
      <c r="AB612" s="42"/>
      <c r="AC612" s="43"/>
      <c r="AD612" s="41"/>
      <c r="AE612" s="42"/>
      <c r="AF612" s="43"/>
      <c r="AG612" s="41"/>
      <c r="AH612" s="42"/>
      <c r="AI612" s="43"/>
      <c r="AK612" s="41">
        <f t="shared" si="229"/>
        <v>3756</v>
      </c>
      <c r="AL612" s="42">
        <f t="shared" si="229"/>
        <v>2000</v>
      </c>
      <c r="AM612" s="43">
        <f t="shared" si="229"/>
        <v>2100</v>
      </c>
      <c r="AT612" s="32">
        <f t="shared" si="230"/>
        <v>1</v>
      </c>
      <c r="AV612" s="23">
        <v>5</v>
      </c>
      <c r="AW612" s="23">
        <v>5</v>
      </c>
      <c r="AX612" s="23">
        <f t="shared" si="231"/>
        <v>4</v>
      </c>
    </row>
    <row r="613" spans="2:50" hidden="1" x14ac:dyDescent="0.3">
      <c r="B613" s="15"/>
      <c r="C613" s="40" t="s">
        <v>22</v>
      </c>
      <c r="D613" s="34" t="s">
        <v>2</v>
      </c>
      <c r="E613" s="35" t="s">
        <v>2</v>
      </c>
      <c r="F613" s="41">
        <v>0</v>
      </c>
      <c r="G613" s="42">
        <v>0</v>
      </c>
      <c r="H613" s="43">
        <v>0</v>
      </c>
      <c r="I613" s="41">
        <v>0</v>
      </c>
      <c r="J613" s="42">
        <v>0</v>
      </c>
      <c r="K613" s="43">
        <v>0</v>
      </c>
      <c r="L613" s="41">
        <v>0</v>
      </c>
      <c r="M613" s="42">
        <v>0</v>
      </c>
      <c r="N613" s="43">
        <v>0</v>
      </c>
      <c r="O613" s="41">
        <v>0</v>
      </c>
      <c r="P613" s="42">
        <v>0</v>
      </c>
      <c r="Q613" s="43">
        <v>0</v>
      </c>
      <c r="R613" s="41">
        <v>0</v>
      </c>
      <c r="S613" s="42">
        <v>0</v>
      </c>
      <c r="T613" s="43">
        <v>0</v>
      </c>
      <c r="U613" s="41">
        <v>0</v>
      </c>
      <c r="V613" s="42">
        <v>0</v>
      </c>
      <c r="W613" s="43">
        <v>0</v>
      </c>
      <c r="X613" s="41">
        <v>0</v>
      </c>
      <c r="Y613" s="42">
        <v>0</v>
      </c>
      <c r="Z613" s="43">
        <v>0</v>
      </c>
      <c r="AA613" s="41"/>
      <c r="AB613" s="42"/>
      <c r="AC613" s="43"/>
      <c r="AD613" s="41"/>
      <c r="AE613" s="42"/>
      <c r="AF613" s="43"/>
      <c r="AG613" s="41"/>
      <c r="AH613" s="42"/>
      <c r="AI613" s="43"/>
      <c r="AK613" s="41">
        <f t="shared" si="229"/>
        <v>0</v>
      </c>
      <c r="AL613" s="42">
        <f t="shared" si="229"/>
        <v>0</v>
      </c>
      <c r="AM613" s="43">
        <f t="shared" si="229"/>
        <v>0</v>
      </c>
      <c r="AT613" s="32">
        <f t="shared" si="230"/>
        <v>0</v>
      </c>
      <c r="AV613" s="23">
        <v>5</v>
      </c>
      <c r="AW613" s="23">
        <v>5</v>
      </c>
      <c r="AX613" s="23">
        <f t="shared" si="231"/>
        <v>5</v>
      </c>
    </row>
    <row r="614" spans="2:50" hidden="1" x14ac:dyDescent="0.3">
      <c r="B614" s="15"/>
      <c r="C614" s="40" t="s">
        <v>22</v>
      </c>
      <c r="D614" s="34" t="s">
        <v>2</v>
      </c>
      <c r="E614" s="35" t="s">
        <v>2</v>
      </c>
      <c r="F614" s="41">
        <v>0</v>
      </c>
      <c r="G614" s="42">
        <v>0</v>
      </c>
      <c r="H614" s="43">
        <v>0</v>
      </c>
      <c r="I614" s="41">
        <v>0</v>
      </c>
      <c r="J614" s="42">
        <v>0</v>
      </c>
      <c r="K614" s="43">
        <v>0</v>
      </c>
      <c r="L614" s="41">
        <v>0</v>
      </c>
      <c r="M614" s="42">
        <v>0</v>
      </c>
      <c r="N614" s="43">
        <v>0</v>
      </c>
      <c r="O614" s="41">
        <v>0</v>
      </c>
      <c r="P614" s="42">
        <v>0</v>
      </c>
      <c r="Q614" s="43">
        <v>0</v>
      </c>
      <c r="R614" s="41">
        <v>0</v>
      </c>
      <c r="S614" s="42">
        <v>0</v>
      </c>
      <c r="T614" s="43">
        <v>0</v>
      </c>
      <c r="U614" s="41">
        <v>0</v>
      </c>
      <c r="V614" s="42">
        <v>0</v>
      </c>
      <c r="W614" s="43">
        <v>0</v>
      </c>
      <c r="X614" s="41">
        <v>0</v>
      </c>
      <c r="Y614" s="42">
        <v>0</v>
      </c>
      <c r="Z614" s="43">
        <v>0</v>
      </c>
      <c r="AA614" s="41"/>
      <c r="AB614" s="42"/>
      <c r="AC614" s="43"/>
      <c r="AD614" s="41"/>
      <c r="AE614" s="42"/>
      <c r="AF614" s="43"/>
      <c r="AG614" s="41"/>
      <c r="AH614" s="42"/>
      <c r="AI614" s="43"/>
      <c r="AK614" s="41">
        <f t="shared" si="229"/>
        <v>0</v>
      </c>
      <c r="AL614" s="42">
        <f t="shared" si="229"/>
        <v>0</v>
      </c>
      <c r="AM614" s="43">
        <f t="shared" si="229"/>
        <v>0</v>
      </c>
      <c r="AT614" s="32">
        <f t="shared" si="230"/>
        <v>0</v>
      </c>
      <c r="AV614" s="23">
        <v>5</v>
      </c>
      <c r="AW614" s="23">
        <v>5</v>
      </c>
      <c r="AX614" s="23">
        <f t="shared" si="231"/>
        <v>6</v>
      </c>
    </row>
    <row r="615" spans="2:50" hidden="1" x14ac:dyDescent="0.3">
      <c r="B615" s="15"/>
      <c r="C615" s="40" t="s">
        <v>22</v>
      </c>
      <c r="D615" s="34" t="s">
        <v>2</v>
      </c>
      <c r="E615" s="35" t="s">
        <v>2</v>
      </c>
      <c r="F615" s="41">
        <v>0</v>
      </c>
      <c r="G615" s="42">
        <v>0</v>
      </c>
      <c r="H615" s="43">
        <v>0</v>
      </c>
      <c r="I615" s="41">
        <v>0</v>
      </c>
      <c r="J615" s="42">
        <v>0</v>
      </c>
      <c r="K615" s="43">
        <v>0</v>
      </c>
      <c r="L615" s="41">
        <v>0</v>
      </c>
      <c r="M615" s="42">
        <v>0</v>
      </c>
      <c r="N615" s="43">
        <v>0</v>
      </c>
      <c r="O615" s="41">
        <v>0</v>
      </c>
      <c r="P615" s="42">
        <v>0</v>
      </c>
      <c r="Q615" s="43">
        <v>0</v>
      </c>
      <c r="R615" s="41">
        <v>0</v>
      </c>
      <c r="S615" s="42">
        <v>0</v>
      </c>
      <c r="T615" s="43">
        <v>0</v>
      </c>
      <c r="U615" s="41">
        <v>0</v>
      </c>
      <c r="V615" s="42">
        <v>0</v>
      </c>
      <c r="W615" s="43">
        <v>0</v>
      </c>
      <c r="X615" s="41">
        <v>0</v>
      </c>
      <c r="Y615" s="42">
        <v>0</v>
      </c>
      <c r="Z615" s="43">
        <v>0</v>
      </c>
      <c r="AA615" s="41"/>
      <c r="AB615" s="42"/>
      <c r="AC615" s="43"/>
      <c r="AD615" s="41"/>
      <c r="AE615" s="42"/>
      <c r="AF615" s="43"/>
      <c r="AG615" s="41"/>
      <c r="AH615" s="42"/>
      <c r="AI615" s="43"/>
      <c r="AK615" s="41">
        <f t="shared" si="229"/>
        <v>0</v>
      </c>
      <c r="AL615" s="42">
        <f t="shared" si="229"/>
        <v>0</v>
      </c>
      <c r="AM615" s="43">
        <f t="shared" si="229"/>
        <v>0</v>
      </c>
      <c r="AT615" s="32">
        <f t="shared" si="230"/>
        <v>0</v>
      </c>
      <c r="AV615" s="23">
        <v>5</v>
      </c>
      <c r="AW615" s="23">
        <v>5</v>
      </c>
      <c r="AX615" s="23">
        <f t="shared" si="231"/>
        <v>7</v>
      </c>
    </row>
    <row r="616" spans="2:50" hidden="1" x14ac:dyDescent="0.3">
      <c r="B616" s="15"/>
      <c r="C616" s="40" t="s">
        <v>22</v>
      </c>
      <c r="D616" s="34" t="s">
        <v>2</v>
      </c>
      <c r="E616" s="35" t="s">
        <v>2</v>
      </c>
      <c r="F616" s="41">
        <v>0</v>
      </c>
      <c r="G616" s="42">
        <v>0</v>
      </c>
      <c r="H616" s="43">
        <v>0</v>
      </c>
      <c r="I616" s="41">
        <v>0</v>
      </c>
      <c r="J616" s="42">
        <v>0</v>
      </c>
      <c r="K616" s="43">
        <v>0</v>
      </c>
      <c r="L616" s="41">
        <v>0</v>
      </c>
      <c r="M616" s="42">
        <v>0</v>
      </c>
      <c r="N616" s="43">
        <v>0</v>
      </c>
      <c r="O616" s="41">
        <v>0</v>
      </c>
      <c r="P616" s="42">
        <v>0</v>
      </c>
      <c r="Q616" s="43">
        <v>0</v>
      </c>
      <c r="R616" s="41">
        <v>0</v>
      </c>
      <c r="S616" s="42">
        <v>0</v>
      </c>
      <c r="T616" s="43">
        <v>0</v>
      </c>
      <c r="U616" s="41">
        <v>0</v>
      </c>
      <c r="V616" s="42">
        <v>0</v>
      </c>
      <c r="W616" s="43">
        <v>0</v>
      </c>
      <c r="X616" s="41">
        <v>0</v>
      </c>
      <c r="Y616" s="42">
        <v>0</v>
      </c>
      <c r="Z616" s="43">
        <v>0</v>
      </c>
      <c r="AA616" s="41"/>
      <c r="AB616" s="42"/>
      <c r="AC616" s="43"/>
      <c r="AD616" s="41"/>
      <c r="AE616" s="42"/>
      <c r="AF616" s="43"/>
      <c r="AG616" s="41"/>
      <c r="AH616" s="42"/>
      <c r="AI616" s="43"/>
      <c r="AK616" s="41">
        <f t="shared" si="229"/>
        <v>0</v>
      </c>
      <c r="AL616" s="42">
        <f t="shared" si="229"/>
        <v>0</v>
      </c>
      <c r="AM616" s="43">
        <f t="shared" si="229"/>
        <v>0</v>
      </c>
      <c r="AT616" s="32">
        <f t="shared" si="230"/>
        <v>0</v>
      </c>
      <c r="AV616" s="23">
        <v>5</v>
      </c>
      <c r="AW616" s="23">
        <v>5</v>
      </c>
      <c r="AX616" s="23">
        <f t="shared" si="231"/>
        <v>8</v>
      </c>
    </row>
    <row r="617" spans="2:50" hidden="1" x14ac:dyDescent="0.3">
      <c r="B617" s="15"/>
      <c r="C617" s="40" t="s">
        <v>22</v>
      </c>
      <c r="D617" s="34" t="s">
        <v>2</v>
      </c>
      <c r="E617" s="35" t="s">
        <v>2</v>
      </c>
      <c r="F617" s="41">
        <v>0</v>
      </c>
      <c r="G617" s="42">
        <v>0</v>
      </c>
      <c r="H617" s="43">
        <v>0</v>
      </c>
      <c r="I617" s="41">
        <v>0</v>
      </c>
      <c r="J617" s="42">
        <v>0</v>
      </c>
      <c r="K617" s="43">
        <v>0</v>
      </c>
      <c r="L617" s="41">
        <v>0</v>
      </c>
      <c r="M617" s="42">
        <v>0</v>
      </c>
      <c r="N617" s="43">
        <v>0</v>
      </c>
      <c r="O617" s="41">
        <v>0</v>
      </c>
      <c r="P617" s="42">
        <v>0</v>
      </c>
      <c r="Q617" s="43">
        <v>0</v>
      </c>
      <c r="R617" s="41">
        <v>0</v>
      </c>
      <c r="S617" s="42">
        <v>0</v>
      </c>
      <c r="T617" s="43">
        <v>0</v>
      </c>
      <c r="U617" s="41">
        <v>0</v>
      </c>
      <c r="V617" s="42">
        <v>0</v>
      </c>
      <c r="W617" s="43">
        <v>0</v>
      </c>
      <c r="X617" s="41">
        <v>0</v>
      </c>
      <c r="Y617" s="42">
        <v>0</v>
      </c>
      <c r="Z617" s="43">
        <v>0</v>
      </c>
      <c r="AA617" s="41"/>
      <c r="AB617" s="42"/>
      <c r="AC617" s="43"/>
      <c r="AD617" s="41"/>
      <c r="AE617" s="42"/>
      <c r="AF617" s="43"/>
      <c r="AG617" s="41"/>
      <c r="AH617" s="42"/>
      <c r="AI617" s="43"/>
      <c r="AK617" s="41">
        <f t="shared" si="229"/>
        <v>0</v>
      </c>
      <c r="AL617" s="42">
        <f t="shared" si="229"/>
        <v>0</v>
      </c>
      <c r="AM617" s="43">
        <f t="shared" si="229"/>
        <v>0</v>
      </c>
      <c r="AT617" s="32">
        <f t="shared" si="230"/>
        <v>0</v>
      </c>
      <c r="AV617" s="23">
        <v>5</v>
      </c>
      <c r="AW617" s="23">
        <v>5</v>
      </c>
      <c r="AX617" s="23">
        <f t="shared" si="231"/>
        <v>9</v>
      </c>
    </row>
    <row r="618" spans="2:50" hidden="1" x14ac:dyDescent="0.3">
      <c r="B618" s="15"/>
      <c r="C618" s="40" t="s">
        <v>22</v>
      </c>
      <c r="D618" s="34" t="s">
        <v>2</v>
      </c>
      <c r="E618" s="35" t="s">
        <v>2</v>
      </c>
      <c r="F618" s="41">
        <v>0</v>
      </c>
      <c r="G618" s="42">
        <v>0</v>
      </c>
      <c r="H618" s="43">
        <v>0</v>
      </c>
      <c r="I618" s="41">
        <v>0</v>
      </c>
      <c r="J618" s="42">
        <v>0</v>
      </c>
      <c r="K618" s="43">
        <v>0</v>
      </c>
      <c r="L618" s="41">
        <v>0</v>
      </c>
      <c r="M618" s="42">
        <v>0</v>
      </c>
      <c r="N618" s="43">
        <v>0</v>
      </c>
      <c r="O618" s="41">
        <v>0</v>
      </c>
      <c r="P618" s="42">
        <v>0</v>
      </c>
      <c r="Q618" s="43">
        <v>0</v>
      </c>
      <c r="R618" s="41">
        <v>0</v>
      </c>
      <c r="S618" s="42">
        <v>0</v>
      </c>
      <c r="T618" s="43">
        <v>0</v>
      </c>
      <c r="U618" s="41">
        <v>0</v>
      </c>
      <c r="V618" s="42">
        <v>0</v>
      </c>
      <c r="W618" s="43">
        <v>0</v>
      </c>
      <c r="X618" s="41">
        <v>0</v>
      </c>
      <c r="Y618" s="42">
        <v>0</v>
      </c>
      <c r="Z618" s="43">
        <v>0</v>
      </c>
      <c r="AA618" s="41"/>
      <c r="AB618" s="42"/>
      <c r="AC618" s="43"/>
      <c r="AD618" s="41"/>
      <c r="AE618" s="42"/>
      <c r="AF618" s="43"/>
      <c r="AG618" s="41"/>
      <c r="AH618" s="42"/>
      <c r="AI618" s="43"/>
      <c r="AK618" s="41">
        <f t="shared" si="229"/>
        <v>0</v>
      </c>
      <c r="AL618" s="42">
        <f t="shared" si="229"/>
        <v>0</v>
      </c>
      <c r="AM618" s="43">
        <f t="shared" si="229"/>
        <v>0</v>
      </c>
      <c r="AT618" s="32">
        <f t="shared" si="230"/>
        <v>0</v>
      </c>
      <c r="AV618" s="23">
        <v>5</v>
      </c>
      <c r="AW618" s="23">
        <v>5</v>
      </c>
      <c r="AX618" s="23">
        <f t="shared" si="231"/>
        <v>10</v>
      </c>
    </row>
    <row r="619" spans="2:50" x14ac:dyDescent="0.3">
      <c r="B619" s="15"/>
      <c r="C619" s="40" t="s">
        <v>23</v>
      </c>
      <c r="D619" s="34" t="s">
        <v>769</v>
      </c>
      <c r="E619" s="35" t="s">
        <v>988</v>
      </c>
      <c r="F619" s="41">
        <v>0</v>
      </c>
      <c r="G619" s="42">
        <v>0</v>
      </c>
      <c r="H619" s="43">
        <v>0</v>
      </c>
      <c r="I619" s="41">
        <v>0</v>
      </c>
      <c r="J619" s="42">
        <v>0</v>
      </c>
      <c r="K619" s="43">
        <v>0</v>
      </c>
      <c r="L619" s="41"/>
      <c r="M619" s="42"/>
      <c r="N619" s="43"/>
      <c r="O619" s="41">
        <v>0</v>
      </c>
      <c r="P619" s="42">
        <v>0</v>
      </c>
      <c r="Q619" s="43">
        <v>0</v>
      </c>
      <c r="R619" s="41">
        <v>1000</v>
      </c>
      <c r="S619" s="42">
        <v>1000</v>
      </c>
      <c r="T619" s="43">
        <v>1200</v>
      </c>
      <c r="U619" s="41">
        <v>2773</v>
      </c>
      <c r="V619" s="42">
        <v>0</v>
      </c>
      <c r="W619" s="43">
        <v>0</v>
      </c>
      <c r="X619" s="41">
        <v>0</v>
      </c>
      <c r="Y619" s="42">
        <v>0</v>
      </c>
      <c r="Z619" s="43">
        <v>0</v>
      </c>
      <c r="AA619" s="41"/>
      <c r="AB619" s="42"/>
      <c r="AC619" s="43"/>
      <c r="AD619" s="41"/>
      <c r="AE619" s="42"/>
      <c r="AF619" s="43"/>
      <c r="AG619" s="41"/>
      <c r="AH619" s="42"/>
      <c r="AI619" s="43"/>
      <c r="AK619" s="41">
        <f t="shared" si="229"/>
        <v>3773</v>
      </c>
      <c r="AL619" s="42">
        <f t="shared" si="229"/>
        <v>1000</v>
      </c>
      <c r="AM619" s="43">
        <f t="shared" si="229"/>
        <v>1200</v>
      </c>
      <c r="AT619" s="32">
        <f t="shared" si="230"/>
        <v>1</v>
      </c>
      <c r="AV619" s="23">
        <v>5</v>
      </c>
      <c r="AW619" s="23">
        <v>6</v>
      </c>
      <c r="AX619" s="23">
        <f t="shared" si="231"/>
        <v>1</v>
      </c>
    </row>
    <row r="620" spans="2:50" x14ac:dyDescent="0.3">
      <c r="B620" s="15"/>
      <c r="C620" s="50" t="str">
        <f>IF(LEN(E619)&lt;1,"","Total: " &amp; LEFT(E619,LEN(E619)-21) &amp; "Municipalities")</f>
        <v>Total: Capricorn Municipalities</v>
      </c>
      <c r="D620" s="51"/>
      <c r="E620" s="52"/>
      <c r="F620" s="53">
        <f t="shared" ref="F620:K620" si="232">SUM(F609:F619)</f>
        <v>0</v>
      </c>
      <c r="G620" s="54">
        <f t="shared" si="232"/>
        <v>0</v>
      </c>
      <c r="H620" s="55">
        <f t="shared" si="232"/>
        <v>0</v>
      </c>
      <c r="I620" s="53">
        <f t="shared" si="232"/>
        <v>0</v>
      </c>
      <c r="J620" s="54">
        <f t="shared" si="232"/>
        <v>0</v>
      </c>
      <c r="K620" s="55">
        <f t="shared" si="232"/>
        <v>0</v>
      </c>
      <c r="L620" s="53"/>
      <c r="M620" s="54"/>
      <c r="N620" s="55"/>
      <c r="O620" s="53">
        <f t="shared" ref="O620:W620" si="233">SUM(O609:O619)</f>
        <v>8000</v>
      </c>
      <c r="P620" s="54">
        <f t="shared" si="233"/>
        <v>8000</v>
      </c>
      <c r="Q620" s="55">
        <f t="shared" si="233"/>
        <v>6000</v>
      </c>
      <c r="R620" s="53">
        <f t="shared" si="233"/>
        <v>10000</v>
      </c>
      <c r="S620" s="54">
        <f t="shared" si="233"/>
        <v>10000</v>
      </c>
      <c r="T620" s="55">
        <f t="shared" si="233"/>
        <v>10600</v>
      </c>
      <c r="U620" s="53">
        <f t="shared" si="233"/>
        <v>14037</v>
      </c>
      <c r="V620" s="54">
        <f t="shared" si="233"/>
        <v>0</v>
      </c>
      <c r="W620" s="55">
        <f t="shared" si="233"/>
        <v>0</v>
      </c>
      <c r="X620" s="53">
        <f>SUM(X609:X619)</f>
        <v>0</v>
      </c>
      <c r="Y620" s="54">
        <f>SUM(Y609:Y619)</f>
        <v>0</v>
      </c>
      <c r="Z620" s="55">
        <f>SUM(Z609:Z619)</f>
        <v>0</v>
      </c>
      <c r="AA620" s="53"/>
      <c r="AB620" s="54"/>
      <c r="AC620" s="55"/>
      <c r="AD620" s="53"/>
      <c r="AE620" s="54"/>
      <c r="AF620" s="55"/>
      <c r="AG620" s="53"/>
      <c r="AH620" s="54"/>
      <c r="AI620" s="55"/>
      <c r="AK620" s="53">
        <f>SUM(AK609:AK619)</f>
        <v>32037</v>
      </c>
      <c r="AL620" s="54">
        <f>SUM(AL609:AL619)</f>
        <v>18000</v>
      </c>
      <c r="AM620" s="55">
        <f>SUM(AM609:AM619)</f>
        <v>16600</v>
      </c>
      <c r="AT620" s="32">
        <f>IF(SUM(AT609:AT619)=0,0,1)</f>
        <v>1</v>
      </c>
    </row>
    <row r="621" spans="2:50" ht="15" customHeight="1" x14ac:dyDescent="0.3">
      <c r="B621" s="15"/>
      <c r="C621" s="40"/>
      <c r="D621" s="34"/>
      <c r="E621" s="35"/>
      <c r="F621" s="41"/>
      <c r="G621" s="42"/>
      <c r="H621" s="43"/>
      <c r="I621" s="41"/>
      <c r="J621" s="42"/>
      <c r="K621" s="43"/>
      <c r="L621" s="41"/>
      <c r="M621" s="42"/>
      <c r="N621" s="43"/>
      <c r="O621" s="41"/>
      <c r="P621" s="42"/>
      <c r="Q621" s="43"/>
      <c r="R621" s="41"/>
      <c r="S621" s="42"/>
      <c r="T621" s="43"/>
      <c r="U621" s="41"/>
      <c r="V621" s="42"/>
      <c r="W621" s="43"/>
      <c r="X621" s="41"/>
      <c r="Y621" s="42"/>
      <c r="Z621" s="43"/>
      <c r="AA621" s="41"/>
      <c r="AB621" s="42"/>
      <c r="AC621" s="43"/>
      <c r="AD621" s="41"/>
      <c r="AE621" s="42"/>
      <c r="AF621" s="43"/>
      <c r="AG621" s="41"/>
      <c r="AH621" s="42"/>
      <c r="AI621" s="43"/>
      <c r="AK621" s="41"/>
      <c r="AL621" s="42"/>
      <c r="AM621" s="43"/>
      <c r="AT621" s="32">
        <f>IF(AT620=0,0,1)</f>
        <v>1</v>
      </c>
    </row>
    <row r="622" spans="2:50" ht="15" customHeight="1" x14ac:dyDescent="0.3">
      <c r="B622" s="15"/>
      <c r="C622" s="40" t="s">
        <v>22</v>
      </c>
      <c r="D622" s="34" t="s">
        <v>770</v>
      </c>
      <c r="E622" s="35" t="s">
        <v>999</v>
      </c>
      <c r="F622" s="41">
        <v>0</v>
      </c>
      <c r="G622" s="42">
        <v>0</v>
      </c>
      <c r="H622" s="43">
        <v>0</v>
      </c>
      <c r="I622" s="41">
        <v>0</v>
      </c>
      <c r="J622" s="42">
        <v>0</v>
      </c>
      <c r="K622" s="43">
        <v>0</v>
      </c>
      <c r="L622" s="41"/>
      <c r="M622" s="42"/>
      <c r="N622" s="43"/>
      <c r="O622" s="41">
        <v>0</v>
      </c>
      <c r="P622" s="42">
        <v>0</v>
      </c>
      <c r="Q622" s="43">
        <v>0</v>
      </c>
      <c r="R622" s="41">
        <v>3000</v>
      </c>
      <c r="S622" s="42">
        <v>3000</v>
      </c>
      <c r="T622" s="43">
        <v>3000</v>
      </c>
      <c r="U622" s="41">
        <v>1360</v>
      </c>
      <c r="V622" s="42">
        <v>0</v>
      </c>
      <c r="W622" s="43">
        <v>0</v>
      </c>
      <c r="X622" s="41">
        <v>0</v>
      </c>
      <c r="Y622" s="42">
        <v>0</v>
      </c>
      <c r="Z622" s="43">
        <v>0</v>
      </c>
      <c r="AA622" s="41"/>
      <c r="AB622" s="42"/>
      <c r="AC622" s="43"/>
      <c r="AD622" s="41"/>
      <c r="AE622" s="42"/>
      <c r="AF622" s="43"/>
      <c r="AG622" s="41"/>
      <c r="AH622" s="42"/>
      <c r="AI622" s="43"/>
      <c r="AK622" s="41">
        <f t="shared" ref="AK622:AM632" si="234">F622+I622+L622+O622+R622+U622+X622+AA622+AD622+AG622</f>
        <v>4360</v>
      </c>
      <c r="AL622" s="42">
        <f t="shared" si="234"/>
        <v>3000</v>
      </c>
      <c r="AM622" s="43">
        <f t="shared" si="234"/>
        <v>3000</v>
      </c>
      <c r="AT622" s="32">
        <f t="shared" ref="AT622:AT632" si="235">IF(LEN(E622)&lt;2,0,1)</f>
        <v>1</v>
      </c>
      <c r="AV622" s="23">
        <v>5</v>
      </c>
      <c r="AW622" s="23">
        <v>7</v>
      </c>
      <c r="AX622" s="23">
        <v>1</v>
      </c>
    </row>
    <row r="623" spans="2:50" ht="15" customHeight="1" x14ac:dyDescent="0.3">
      <c r="B623" s="15"/>
      <c r="C623" s="40" t="s">
        <v>22</v>
      </c>
      <c r="D623" s="34" t="s">
        <v>771</v>
      </c>
      <c r="E623" s="35" t="s">
        <v>1000</v>
      </c>
      <c r="F623" s="41">
        <v>0</v>
      </c>
      <c r="G623" s="42">
        <v>0</v>
      </c>
      <c r="H623" s="43">
        <v>0</v>
      </c>
      <c r="I623" s="41">
        <v>0</v>
      </c>
      <c r="J623" s="42">
        <v>0</v>
      </c>
      <c r="K623" s="43">
        <v>0</v>
      </c>
      <c r="L623" s="41"/>
      <c r="M623" s="42"/>
      <c r="N623" s="43"/>
      <c r="O623" s="41">
        <v>0</v>
      </c>
      <c r="P623" s="42">
        <v>0</v>
      </c>
      <c r="Q623" s="43">
        <v>0</v>
      </c>
      <c r="R623" s="41">
        <v>1800</v>
      </c>
      <c r="S623" s="42">
        <v>1900</v>
      </c>
      <c r="T623" s="43">
        <v>2000</v>
      </c>
      <c r="U623" s="41">
        <v>1311</v>
      </c>
      <c r="V623" s="42">
        <v>0</v>
      </c>
      <c r="W623" s="43">
        <v>0</v>
      </c>
      <c r="X623" s="41">
        <v>0</v>
      </c>
      <c r="Y623" s="42">
        <v>0</v>
      </c>
      <c r="Z623" s="43">
        <v>0</v>
      </c>
      <c r="AA623" s="41"/>
      <c r="AB623" s="42"/>
      <c r="AC623" s="43"/>
      <c r="AD623" s="41"/>
      <c r="AE623" s="42"/>
      <c r="AF623" s="43"/>
      <c r="AG623" s="41"/>
      <c r="AH623" s="42"/>
      <c r="AI623" s="43"/>
      <c r="AK623" s="41">
        <f t="shared" si="234"/>
        <v>3111</v>
      </c>
      <c r="AL623" s="42">
        <f t="shared" si="234"/>
        <v>1900</v>
      </c>
      <c r="AM623" s="43">
        <f t="shared" si="234"/>
        <v>2000</v>
      </c>
      <c r="AT623" s="32">
        <f t="shared" si="235"/>
        <v>1</v>
      </c>
      <c r="AV623" s="23">
        <v>5</v>
      </c>
      <c r="AW623" s="23">
        <v>7</v>
      </c>
      <c r="AX623" s="23">
        <f>IF(AW623=AW622,AX622+1,1)</f>
        <v>2</v>
      </c>
    </row>
    <row r="624" spans="2:50" ht="15" customHeight="1" x14ac:dyDescent="0.3">
      <c r="B624" s="15"/>
      <c r="C624" s="40" t="s">
        <v>22</v>
      </c>
      <c r="D624" s="34" t="s">
        <v>772</v>
      </c>
      <c r="E624" s="35" t="s">
        <v>997</v>
      </c>
      <c r="F624" s="41">
        <v>0</v>
      </c>
      <c r="G624" s="42">
        <v>0</v>
      </c>
      <c r="H624" s="43">
        <v>0</v>
      </c>
      <c r="I624" s="41">
        <v>0</v>
      </c>
      <c r="J624" s="42">
        <v>0</v>
      </c>
      <c r="K624" s="43">
        <v>0</v>
      </c>
      <c r="L624" s="41"/>
      <c r="M624" s="42"/>
      <c r="N624" s="43"/>
      <c r="O624" s="41">
        <v>0</v>
      </c>
      <c r="P624" s="42">
        <v>0</v>
      </c>
      <c r="Q624" s="43">
        <v>0</v>
      </c>
      <c r="R624" s="41">
        <v>1800</v>
      </c>
      <c r="S624" s="42">
        <v>1900</v>
      </c>
      <c r="T624" s="43">
        <v>2000</v>
      </c>
      <c r="U624" s="41">
        <v>1502</v>
      </c>
      <c r="V624" s="42">
        <v>0</v>
      </c>
      <c r="W624" s="43">
        <v>0</v>
      </c>
      <c r="X624" s="41">
        <v>0</v>
      </c>
      <c r="Y624" s="42">
        <v>0</v>
      </c>
      <c r="Z624" s="43">
        <v>0</v>
      </c>
      <c r="AA624" s="41"/>
      <c r="AB624" s="42"/>
      <c r="AC624" s="43"/>
      <c r="AD624" s="41"/>
      <c r="AE624" s="42"/>
      <c r="AF624" s="43"/>
      <c r="AG624" s="41"/>
      <c r="AH624" s="42"/>
      <c r="AI624" s="43"/>
      <c r="AK624" s="41">
        <f t="shared" si="234"/>
        <v>3302</v>
      </c>
      <c r="AL624" s="42">
        <f t="shared" si="234"/>
        <v>1900</v>
      </c>
      <c r="AM624" s="43">
        <f t="shared" si="234"/>
        <v>2000</v>
      </c>
      <c r="AT624" s="32">
        <f t="shared" si="235"/>
        <v>1</v>
      </c>
      <c r="AV624" s="23">
        <v>5</v>
      </c>
      <c r="AW624" s="23">
        <v>7</v>
      </c>
      <c r="AX624" s="23">
        <f t="shared" ref="AX624:AX632" si="236">IF(AW624=AW623,AX623+1,1)</f>
        <v>3</v>
      </c>
    </row>
    <row r="625" spans="2:50" ht="15" customHeight="1" x14ac:dyDescent="0.3">
      <c r="B625" s="15"/>
      <c r="C625" s="40" t="s">
        <v>22</v>
      </c>
      <c r="D625" s="34" t="s">
        <v>405</v>
      </c>
      <c r="E625" s="35" t="s">
        <v>1001</v>
      </c>
      <c r="F625" s="41">
        <v>0</v>
      </c>
      <c r="G625" s="42">
        <v>0</v>
      </c>
      <c r="H625" s="43">
        <v>0</v>
      </c>
      <c r="I625" s="41">
        <v>0</v>
      </c>
      <c r="J625" s="42">
        <v>0</v>
      </c>
      <c r="K625" s="43">
        <v>0</v>
      </c>
      <c r="L625" s="41"/>
      <c r="M625" s="42"/>
      <c r="N625" s="43"/>
      <c r="O625" s="41">
        <v>0</v>
      </c>
      <c r="P625" s="42">
        <v>0</v>
      </c>
      <c r="Q625" s="43">
        <v>0</v>
      </c>
      <c r="R625" s="41">
        <v>3500</v>
      </c>
      <c r="S625" s="42">
        <v>3500</v>
      </c>
      <c r="T625" s="43">
        <v>3500</v>
      </c>
      <c r="U625" s="41">
        <v>1610</v>
      </c>
      <c r="V625" s="42">
        <v>0</v>
      </c>
      <c r="W625" s="43">
        <v>0</v>
      </c>
      <c r="X625" s="41">
        <v>0</v>
      </c>
      <c r="Y625" s="42">
        <v>0</v>
      </c>
      <c r="Z625" s="43">
        <v>0</v>
      </c>
      <c r="AA625" s="41"/>
      <c r="AB625" s="42"/>
      <c r="AC625" s="43"/>
      <c r="AD625" s="41"/>
      <c r="AE625" s="42"/>
      <c r="AF625" s="43"/>
      <c r="AG625" s="41"/>
      <c r="AH625" s="42"/>
      <c r="AI625" s="43"/>
      <c r="AK625" s="41">
        <f t="shared" si="234"/>
        <v>5110</v>
      </c>
      <c r="AL625" s="42">
        <f t="shared" si="234"/>
        <v>3500</v>
      </c>
      <c r="AM625" s="43">
        <f t="shared" si="234"/>
        <v>3500</v>
      </c>
      <c r="AT625" s="32">
        <f t="shared" si="235"/>
        <v>1</v>
      </c>
      <c r="AV625" s="23">
        <v>5</v>
      </c>
      <c r="AW625" s="23">
        <v>7</v>
      </c>
      <c r="AX625" s="23">
        <f t="shared" si="236"/>
        <v>4</v>
      </c>
    </row>
    <row r="626" spans="2:50" ht="15" customHeight="1" x14ac:dyDescent="0.3">
      <c r="B626" s="15"/>
      <c r="C626" s="40" t="s">
        <v>22</v>
      </c>
      <c r="D626" s="34" t="s">
        <v>773</v>
      </c>
      <c r="E626" s="35" t="s">
        <v>996</v>
      </c>
      <c r="F626" s="41">
        <v>0</v>
      </c>
      <c r="G626" s="42">
        <v>0</v>
      </c>
      <c r="H626" s="43">
        <v>0</v>
      </c>
      <c r="I626" s="41">
        <v>0</v>
      </c>
      <c r="J626" s="42">
        <v>0</v>
      </c>
      <c r="K626" s="43">
        <v>0</v>
      </c>
      <c r="L626" s="41"/>
      <c r="M626" s="42"/>
      <c r="N626" s="43"/>
      <c r="O626" s="41">
        <v>0</v>
      </c>
      <c r="P626" s="42">
        <v>0</v>
      </c>
      <c r="Q626" s="43">
        <v>0</v>
      </c>
      <c r="R626" s="41">
        <v>2600</v>
      </c>
      <c r="S626" s="42">
        <v>2600</v>
      </c>
      <c r="T626" s="43">
        <v>2600</v>
      </c>
      <c r="U626" s="41">
        <v>1641</v>
      </c>
      <c r="V626" s="42">
        <v>0</v>
      </c>
      <c r="W626" s="43">
        <v>0</v>
      </c>
      <c r="X626" s="41">
        <v>0</v>
      </c>
      <c r="Y626" s="42">
        <v>0</v>
      </c>
      <c r="Z626" s="43">
        <v>0</v>
      </c>
      <c r="AA626" s="41"/>
      <c r="AB626" s="42"/>
      <c r="AC626" s="43"/>
      <c r="AD626" s="41"/>
      <c r="AE626" s="42"/>
      <c r="AF626" s="43"/>
      <c r="AG626" s="41"/>
      <c r="AH626" s="42"/>
      <c r="AI626" s="43"/>
      <c r="AK626" s="41">
        <f t="shared" si="234"/>
        <v>4241</v>
      </c>
      <c r="AL626" s="42">
        <f t="shared" si="234"/>
        <v>2600</v>
      </c>
      <c r="AM626" s="43">
        <f t="shared" si="234"/>
        <v>2600</v>
      </c>
      <c r="AT626" s="32">
        <f t="shared" si="235"/>
        <v>1</v>
      </c>
      <c r="AV626" s="23">
        <v>5</v>
      </c>
      <c r="AW626" s="23">
        <v>7</v>
      </c>
      <c r="AX626" s="23">
        <f t="shared" si="236"/>
        <v>5</v>
      </c>
    </row>
    <row r="627" spans="2:50" ht="15" hidden="1" customHeight="1" x14ac:dyDescent="0.3">
      <c r="B627" s="15"/>
      <c r="C627" s="40" t="s">
        <v>22</v>
      </c>
      <c r="D627" s="34" t="s">
        <v>2</v>
      </c>
      <c r="E627" s="35" t="s">
        <v>2</v>
      </c>
      <c r="F627" s="41">
        <v>0</v>
      </c>
      <c r="G627" s="42">
        <v>0</v>
      </c>
      <c r="H627" s="43">
        <v>0</v>
      </c>
      <c r="I627" s="41">
        <v>0</v>
      </c>
      <c r="J627" s="42">
        <v>0</v>
      </c>
      <c r="K627" s="43">
        <v>0</v>
      </c>
      <c r="L627" s="41">
        <v>0</v>
      </c>
      <c r="M627" s="42">
        <v>0</v>
      </c>
      <c r="N627" s="43">
        <v>0</v>
      </c>
      <c r="O627" s="41">
        <v>0</v>
      </c>
      <c r="P627" s="42">
        <v>0</v>
      </c>
      <c r="Q627" s="43">
        <v>0</v>
      </c>
      <c r="R627" s="41">
        <v>0</v>
      </c>
      <c r="S627" s="42">
        <v>0</v>
      </c>
      <c r="T627" s="43">
        <v>0</v>
      </c>
      <c r="U627" s="41">
        <v>0</v>
      </c>
      <c r="V627" s="42">
        <v>0</v>
      </c>
      <c r="W627" s="43">
        <v>0</v>
      </c>
      <c r="X627" s="41">
        <v>0</v>
      </c>
      <c r="Y627" s="42">
        <v>0</v>
      </c>
      <c r="Z627" s="43">
        <v>0</v>
      </c>
      <c r="AA627" s="41">
        <v>0</v>
      </c>
      <c r="AB627" s="42">
        <v>0</v>
      </c>
      <c r="AC627" s="43">
        <v>0</v>
      </c>
      <c r="AD627" s="41"/>
      <c r="AE627" s="42"/>
      <c r="AF627" s="43"/>
      <c r="AG627" s="41"/>
      <c r="AH627" s="42"/>
      <c r="AI627" s="43"/>
      <c r="AK627" s="41">
        <f t="shared" si="234"/>
        <v>0</v>
      </c>
      <c r="AL627" s="42">
        <f t="shared" si="234"/>
        <v>0</v>
      </c>
      <c r="AM627" s="43">
        <f t="shared" si="234"/>
        <v>0</v>
      </c>
      <c r="AT627" s="32">
        <f t="shared" si="235"/>
        <v>0</v>
      </c>
      <c r="AV627" s="23">
        <v>5</v>
      </c>
      <c r="AW627" s="23">
        <v>7</v>
      </c>
      <c r="AX627" s="23">
        <f t="shared" si="236"/>
        <v>6</v>
      </c>
    </row>
    <row r="628" spans="2:50" ht="15" hidden="1" customHeight="1" x14ac:dyDescent="0.3">
      <c r="B628" s="15"/>
      <c r="C628" s="40" t="s">
        <v>22</v>
      </c>
      <c r="D628" s="34" t="s">
        <v>2</v>
      </c>
      <c r="E628" s="35" t="s">
        <v>2</v>
      </c>
      <c r="F628" s="41">
        <v>0</v>
      </c>
      <c r="G628" s="42">
        <v>0</v>
      </c>
      <c r="H628" s="43">
        <v>0</v>
      </c>
      <c r="I628" s="41">
        <v>0</v>
      </c>
      <c r="J628" s="42">
        <v>0</v>
      </c>
      <c r="K628" s="43">
        <v>0</v>
      </c>
      <c r="L628" s="41">
        <v>0</v>
      </c>
      <c r="M628" s="42">
        <v>0</v>
      </c>
      <c r="N628" s="43">
        <v>0</v>
      </c>
      <c r="O628" s="41">
        <v>0</v>
      </c>
      <c r="P628" s="42">
        <v>0</v>
      </c>
      <c r="Q628" s="43">
        <v>0</v>
      </c>
      <c r="R628" s="41">
        <v>0</v>
      </c>
      <c r="S628" s="42">
        <v>0</v>
      </c>
      <c r="T628" s="43">
        <v>0</v>
      </c>
      <c r="U628" s="41">
        <v>0</v>
      </c>
      <c r="V628" s="42">
        <v>0</v>
      </c>
      <c r="W628" s="43">
        <v>0</v>
      </c>
      <c r="X628" s="41">
        <v>0</v>
      </c>
      <c r="Y628" s="42">
        <v>0</v>
      </c>
      <c r="Z628" s="43">
        <v>0</v>
      </c>
      <c r="AA628" s="41">
        <v>0</v>
      </c>
      <c r="AB628" s="42">
        <v>0</v>
      </c>
      <c r="AC628" s="43">
        <v>0</v>
      </c>
      <c r="AD628" s="41"/>
      <c r="AE628" s="42"/>
      <c r="AF628" s="43"/>
      <c r="AG628" s="41"/>
      <c r="AH628" s="42"/>
      <c r="AI628" s="43"/>
      <c r="AK628" s="41">
        <f t="shared" si="234"/>
        <v>0</v>
      </c>
      <c r="AL628" s="42">
        <f t="shared" si="234"/>
        <v>0</v>
      </c>
      <c r="AM628" s="43">
        <f t="shared" si="234"/>
        <v>0</v>
      </c>
      <c r="AT628" s="32">
        <f t="shared" si="235"/>
        <v>0</v>
      </c>
      <c r="AV628" s="23">
        <v>5</v>
      </c>
      <c r="AW628" s="23">
        <v>7</v>
      </c>
      <c r="AX628" s="23">
        <f t="shared" si="236"/>
        <v>7</v>
      </c>
    </row>
    <row r="629" spans="2:50" ht="15" hidden="1" customHeight="1" x14ac:dyDescent="0.3">
      <c r="B629" s="15"/>
      <c r="C629" s="40" t="s">
        <v>22</v>
      </c>
      <c r="D629" s="34" t="s">
        <v>2</v>
      </c>
      <c r="E629" s="35" t="s">
        <v>2</v>
      </c>
      <c r="F629" s="41">
        <v>0</v>
      </c>
      <c r="G629" s="42">
        <v>0</v>
      </c>
      <c r="H629" s="43">
        <v>0</v>
      </c>
      <c r="I629" s="41">
        <v>0</v>
      </c>
      <c r="J629" s="42">
        <v>0</v>
      </c>
      <c r="K629" s="43">
        <v>0</v>
      </c>
      <c r="L629" s="41">
        <v>0</v>
      </c>
      <c r="M629" s="42">
        <v>0</v>
      </c>
      <c r="N629" s="43">
        <v>0</v>
      </c>
      <c r="O629" s="41">
        <v>0</v>
      </c>
      <c r="P629" s="42">
        <v>0</v>
      </c>
      <c r="Q629" s="43">
        <v>0</v>
      </c>
      <c r="R629" s="41">
        <v>0</v>
      </c>
      <c r="S629" s="42">
        <v>0</v>
      </c>
      <c r="T629" s="43">
        <v>0</v>
      </c>
      <c r="U629" s="41">
        <v>0</v>
      </c>
      <c r="V629" s="42">
        <v>0</v>
      </c>
      <c r="W629" s="43">
        <v>0</v>
      </c>
      <c r="X629" s="41">
        <v>0</v>
      </c>
      <c r="Y629" s="42">
        <v>0</v>
      </c>
      <c r="Z629" s="43">
        <v>0</v>
      </c>
      <c r="AA629" s="41">
        <v>0</v>
      </c>
      <c r="AB629" s="42">
        <v>0</v>
      </c>
      <c r="AC629" s="43">
        <v>0</v>
      </c>
      <c r="AD629" s="41"/>
      <c r="AE629" s="42"/>
      <c r="AF629" s="43"/>
      <c r="AG629" s="41"/>
      <c r="AH629" s="42"/>
      <c r="AI629" s="43"/>
      <c r="AK629" s="41">
        <f t="shared" si="234"/>
        <v>0</v>
      </c>
      <c r="AL629" s="42">
        <f t="shared" si="234"/>
        <v>0</v>
      </c>
      <c r="AM629" s="43">
        <f t="shared" si="234"/>
        <v>0</v>
      </c>
      <c r="AT629" s="32">
        <f t="shared" si="235"/>
        <v>0</v>
      </c>
      <c r="AV629" s="23">
        <v>5</v>
      </c>
      <c r="AW629" s="23">
        <v>7</v>
      </c>
      <c r="AX629" s="23">
        <f t="shared" si="236"/>
        <v>8</v>
      </c>
    </row>
    <row r="630" spans="2:50" ht="15" hidden="1" customHeight="1" x14ac:dyDescent="0.3">
      <c r="B630" s="15"/>
      <c r="C630" s="40" t="s">
        <v>22</v>
      </c>
      <c r="D630" s="34" t="s">
        <v>2</v>
      </c>
      <c r="E630" s="35" t="s">
        <v>2</v>
      </c>
      <c r="F630" s="41">
        <v>0</v>
      </c>
      <c r="G630" s="42">
        <v>0</v>
      </c>
      <c r="H630" s="43">
        <v>0</v>
      </c>
      <c r="I630" s="41">
        <v>0</v>
      </c>
      <c r="J630" s="42">
        <v>0</v>
      </c>
      <c r="K630" s="43">
        <v>0</v>
      </c>
      <c r="L630" s="41">
        <v>0</v>
      </c>
      <c r="M630" s="42">
        <v>0</v>
      </c>
      <c r="N630" s="43">
        <v>0</v>
      </c>
      <c r="O630" s="41">
        <v>0</v>
      </c>
      <c r="P630" s="42">
        <v>0</v>
      </c>
      <c r="Q630" s="43">
        <v>0</v>
      </c>
      <c r="R630" s="41">
        <v>0</v>
      </c>
      <c r="S630" s="42">
        <v>0</v>
      </c>
      <c r="T630" s="43">
        <v>0</v>
      </c>
      <c r="U630" s="41">
        <v>0</v>
      </c>
      <c r="V630" s="42">
        <v>0</v>
      </c>
      <c r="W630" s="43">
        <v>0</v>
      </c>
      <c r="X630" s="41">
        <v>0</v>
      </c>
      <c r="Y630" s="42">
        <v>0</v>
      </c>
      <c r="Z630" s="43">
        <v>0</v>
      </c>
      <c r="AA630" s="41">
        <v>0</v>
      </c>
      <c r="AB630" s="42">
        <v>0</v>
      </c>
      <c r="AC630" s="43">
        <v>0</v>
      </c>
      <c r="AD630" s="41"/>
      <c r="AE630" s="42"/>
      <c r="AF630" s="43"/>
      <c r="AG630" s="41"/>
      <c r="AH630" s="42"/>
      <c r="AI630" s="43"/>
      <c r="AK630" s="41">
        <f t="shared" si="234"/>
        <v>0</v>
      </c>
      <c r="AL630" s="42">
        <f t="shared" si="234"/>
        <v>0</v>
      </c>
      <c r="AM630" s="43">
        <f t="shared" si="234"/>
        <v>0</v>
      </c>
      <c r="AT630" s="32">
        <f t="shared" si="235"/>
        <v>0</v>
      </c>
      <c r="AV630" s="23">
        <v>5</v>
      </c>
      <c r="AW630" s="23">
        <v>7</v>
      </c>
      <c r="AX630" s="23">
        <f t="shared" si="236"/>
        <v>9</v>
      </c>
    </row>
    <row r="631" spans="2:50" ht="15" hidden="1" customHeight="1" x14ac:dyDescent="0.3">
      <c r="B631" s="15"/>
      <c r="C631" s="40" t="s">
        <v>22</v>
      </c>
      <c r="D631" s="34" t="s">
        <v>2</v>
      </c>
      <c r="E631" s="35" t="s">
        <v>2</v>
      </c>
      <c r="F631" s="41">
        <v>0</v>
      </c>
      <c r="G631" s="42">
        <v>0</v>
      </c>
      <c r="H631" s="43">
        <v>0</v>
      </c>
      <c r="I631" s="41">
        <v>0</v>
      </c>
      <c r="J631" s="42">
        <v>0</v>
      </c>
      <c r="K631" s="43">
        <v>0</v>
      </c>
      <c r="L631" s="41">
        <v>0</v>
      </c>
      <c r="M631" s="42">
        <v>0</v>
      </c>
      <c r="N631" s="43">
        <v>0</v>
      </c>
      <c r="O631" s="41">
        <v>0</v>
      </c>
      <c r="P631" s="42">
        <v>0</v>
      </c>
      <c r="Q631" s="43">
        <v>0</v>
      </c>
      <c r="R631" s="41">
        <v>0</v>
      </c>
      <c r="S631" s="42">
        <v>0</v>
      </c>
      <c r="T631" s="43">
        <v>0</v>
      </c>
      <c r="U631" s="41">
        <v>0</v>
      </c>
      <c r="V631" s="42">
        <v>0</v>
      </c>
      <c r="W631" s="43">
        <v>0</v>
      </c>
      <c r="X631" s="41">
        <v>0</v>
      </c>
      <c r="Y631" s="42">
        <v>0</v>
      </c>
      <c r="Z631" s="43">
        <v>0</v>
      </c>
      <c r="AA631" s="41">
        <v>0</v>
      </c>
      <c r="AB631" s="42">
        <v>0</v>
      </c>
      <c r="AC631" s="43">
        <v>0</v>
      </c>
      <c r="AD631" s="41"/>
      <c r="AE631" s="42"/>
      <c r="AF631" s="43"/>
      <c r="AG631" s="41"/>
      <c r="AH631" s="42"/>
      <c r="AI631" s="43"/>
      <c r="AK631" s="41">
        <f t="shared" si="234"/>
        <v>0</v>
      </c>
      <c r="AL631" s="42">
        <f t="shared" si="234"/>
        <v>0</v>
      </c>
      <c r="AM631" s="43">
        <f t="shared" si="234"/>
        <v>0</v>
      </c>
      <c r="AT631" s="32">
        <f t="shared" si="235"/>
        <v>0</v>
      </c>
      <c r="AV631" s="23">
        <v>5</v>
      </c>
      <c r="AW631" s="23">
        <v>7</v>
      </c>
      <c r="AX631" s="23">
        <f t="shared" si="236"/>
        <v>10</v>
      </c>
    </row>
    <row r="632" spans="2:50" ht="15" customHeight="1" x14ac:dyDescent="0.3">
      <c r="B632" s="15"/>
      <c r="C632" s="40" t="s">
        <v>23</v>
      </c>
      <c r="D632" s="34" t="s">
        <v>774</v>
      </c>
      <c r="E632" s="35" t="s">
        <v>998</v>
      </c>
      <c r="F632" s="41">
        <v>0</v>
      </c>
      <c r="G632" s="42">
        <v>0</v>
      </c>
      <c r="H632" s="43">
        <v>0</v>
      </c>
      <c r="I632" s="41">
        <v>0</v>
      </c>
      <c r="J632" s="42">
        <v>0</v>
      </c>
      <c r="K632" s="43">
        <v>0</v>
      </c>
      <c r="L632" s="41"/>
      <c r="M632" s="42"/>
      <c r="N632" s="43"/>
      <c r="O632" s="41">
        <v>0</v>
      </c>
      <c r="P632" s="42">
        <v>0</v>
      </c>
      <c r="Q632" s="43">
        <v>0</v>
      </c>
      <c r="R632" s="41">
        <v>1000</v>
      </c>
      <c r="S632" s="42">
        <v>1100</v>
      </c>
      <c r="T632" s="43">
        <v>1200</v>
      </c>
      <c r="U632" s="41">
        <v>1200</v>
      </c>
      <c r="V632" s="42">
        <v>0</v>
      </c>
      <c r="W632" s="43">
        <v>0</v>
      </c>
      <c r="X632" s="41">
        <v>0</v>
      </c>
      <c r="Y632" s="42">
        <v>0</v>
      </c>
      <c r="Z632" s="43">
        <v>0</v>
      </c>
      <c r="AA632" s="41"/>
      <c r="AB632" s="42"/>
      <c r="AC632" s="43"/>
      <c r="AD632" s="41"/>
      <c r="AE632" s="42"/>
      <c r="AF632" s="43"/>
      <c r="AG632" s="41"/>
      <c r="AH632" s="42"/>
      <c r="AI632" s="43"/>
      <c r="AK632" s="41">
        <f t="shared" si="234"/>
        <v>2200</v>
      </c>
      <c r="AL632" s="42">
        <f t="shared" si="234"/>
        <v>1100</v>
      </c>
      <c r="AM632" s="43">
        <f t="shared" si="234"/>
        <v>1200</v>
      </c>
      <c r="AT632" s="32">
        <f t="shared" si="235"/>
        <v>1</v>
      </c>
      <c r="AV632" s="23">
        <v>5</v>
      </c>
      <c r="AW632" s="23">
        <v>8</v>
      </c>
      <c r="AX632" s="23">
        <f t="shared" si="236"/>
        <v>1</v>
      </c>
    </row>
    <row r="633" spans="2:50" ht="15" customHeight="1" x14ac:dyDescent="0.3">
      <c r="B633" s="15"/>
      <c r="C633" s="50" t="str">
        <f>IF(LEN(E632)&lt;1,"","Total: " &amp; LEFT(E632,LEN(E632)-21) &amp; "Municipalities")</f>
        <v>Total: Waterberg Municipalities</v>
      </c>
      <c r="D633" s="51"/>
      <c r="E633" s="52"/>
      <c r="F633" s="53">
        <f t="shared" ref="F633:K633" si="237">SUM(F622:F632)</f>
        <v>0</v>
      </c>
      <c r="G633" s="54">
        <f t="shared" si="237"/>
        <v>0</v>
      </c>
      <c r="H633" s="55">
        <f t="shared" si="237"/>
        <v>0</v>
      </c>
      <c r="I633" s="53">
        <f t="shared" si="237"/>
        <v>0</v>
      </c>
      <c r="J633" s="54">
        <f t="shared" si="237"/>
        <v>0</v>
      </c>
      <c r="K633" s="55">
        <f t="shared" si="237"/>
        <v>0</v>
      </c>
      <c r="L633" s="53"/>
      <c r="M633" s="54"/>
      <c r="N633" s="55"/>
      <c r="O633" s="53">
        <f t="shared" ref="O633:W633" si="238">SUM(O622:O632)</f>
        <v>0</v>
      </c>
      <c r="P633" s="54">
        <f t="shared" si="238"/>
        <v>0</v>
      </c>
      <c r="Q633" s="55">
        <f t="shared" si="238"/>
        <v>0</v>
      </c>
      <c r="R633" s="53">
        <f t="shared" si="238"/>
        <v>13700</v>
      </c>
      <c r="S633" s="54">
        <f t="shared" si="238"/>
        <v>14000</v>
      </c>
      <c r="T633" s="55">
        <f t="shared" si="238"/>
        <v>14300</v>
      </c>
      <c r="U633" s="53">
        <f t="shared" si="238"/>
        <v>8624</v>
      </c>
      <c r="V633" s="54">
        <f t="shared" si="238"/>
        <v>0</v>
      </c>
      <c r="W633" s="55">
        <f t="shared" si="238"/>
        <v>0</v>
      </c>
      <c r="X633" s="53">
        <f>SUM(X622:X632)</f>
        <v>0</v>
      </c>
      <c r="Y633" s="54">
        <f>SUM(Y622:Y632)</f>
        <v>0</v>
      </c>
      <c r="Z633" s="55">
        <f>SUM(Z622:Z632)</f>
        <v>0</v>
      </c>
      <c r="AA633" s="53"/>
      <c r="AB633" s="54"/>
      <c r="AC633" s="55"/>
      <c r="AD633" s="53"/>
      <c r="AE633" s="54"/>
      <c r="AF633" s="55"/>
      <c r="AG633" s="53"/>
      <c r="AH633" s="54"/>
      <c r="AI633" s="55"/>
      <c r="AK633" s="53">
        <f>SUM(AK622:AK632)</f>
        <v>22324</v>
      </c>
      <c r="AL633" s="54">
        <f>SUM(AL622:AL632)</f>
        <v>14000</v>
      </c>
      <c r="AM633" s="55">
        <f>SUM(AM622:AM632)</f>
        <v>14300</v>
      </c>
      <c r="AT633" s="32">
        <f>IF(SUM(AT622:AT632)=0,0,1)</f>
        <v>1</v>
      </c>
    </row>
    <row r="634" spans="2:50" ht="15" customHeight="1" x14ac:dyDescent="0.3">
      <c r="B634" s="15"/>
      <c r="C634" s="40"/>
      <c r="D634" s="34"/>
      <c r="E634" s="35"/>
      <c r="F634" s="41"/>
      <c r="G634" s="42"/>
      <c r="H634" s="43"/>
      <c r="I634" s="41"/>
      <c r="J634" s="42"/>
      <c r="K634" s="43"/>
      <c r="L634" s="41"/>
      <c r="M634" s="42"/>
      <c r="N634" s="43"/>
      <c r="O634" s="41"/>
      <c r="P634" s="42"/>
      <c r="Q634" s="43"/>
      <c r="R634" s="41"/>
      <c r="S634" s="42"/>
      <c r="T634" s="43"/>
      <c r="U634" s="41"/>
      <c r="V634" s="42"/>
      <c r="W634" s="43"/>
      <c r="X634" s="41"/>
      <c r="Y634" s="42"/>
      <c r="Z634" s="43"/>
      <c r="AA634" s="41"/>
      <c r="AB634" s="42"/>
      <c r="AC634" s="43"/>
      <c r="AD634" s="41"/>
      <c r="AE634" s="42"/>
      <c r="AF634" s="43"/>
      <c r="AG634" s="41"/>
      <c r="AH634" s="42"/>
      <c r="AI634" s="43"/>
      <c r="AK634" s="41"/>
      <c r="AL634" s="42"/>
      <c r="AM634" s="43"/>
      <c r="AT634" s="32">
        <f>IF(AT633=0,0,1)</f>
        <v>1</v>
      </c>
    </row>
    <row r="635" spans="2:50" ht="15" customHeight="1" x14ac:dyDescent="0.3">
      <c r="B635" s="15"/>
      <c r="C635" s="40" t="s">
        <v>22</v>
      </c>
      <c r="D635" s="34" t="s">
        <v>775</v>
      </c>
      <c r="E635" s="35" t="s">
        <v>1002</v>
      </c>
      <c r="F635" s="41">
        <v>0</v>
      </c>
      <c r="G635" s="42">
        <v>0</v>
      </c>
      <c r="H635" s="43">
        <v>0</v>
      </c>
      <c r="I635" s="41">
        <v>0</v>
      </c>
      <c r="J635" s="42">
        <v>0</v>
      </c>
      <c r="K635" s="43">
        <v>0</v>
      </c>
      <c r="L635" s="41"/>
      <c r="M635" s="42"/>
      <c r="N635" s="43"/>
      <c r="O635" s="41">
        <v>0</v>
      </c>
      <c r="P635" s="42">
        <v>0</v>
      </c>
      <c r="Q635" s="43">
        <v>0</v>
      </c>
      <c r="R635" s="41">
        <v>3000</v>
      </c>
      <c r="S635" s="42">
        <v>3000</v>
      </c>
      <c r="T635" s="43">
        <v>3000</v>
      </c>
      <c r="U635" s="41">
        <v>1549</v>
      </c>
      <c r="V635" s="42">
        <v>0</v>
      </c>
      <c r="W635" s="43">
        <v>0</v>
      </c>
      <c r="X635" s="41">
        <v>0</v>
      </c>
      <c r="Y635" s="42">
        <v>0</v>
      </c>
      <c r="Z635" s="43">
        <v>0</v>
      </c>
      <c r="AA635" s="41"/>
      <c r="AB635" s="42"/>
      <c r="AC635" s="43"/>
      <c r="AD635" s="41"/>
      <c r="AE635" s="42"/>
      <c r="AF635" s="43"/>
      <c r="AG635" s="41"/>
      <c r="AH635" s="42"/>
      <c r="AI635" s="43"/>
      <c r="AK635" s="41">
        <f t="shared" ref="AK635:AM645" si="239">F635+I635+L635+O635+R635+U635+X635+AA635+AD635+AG635</f>
        <v>4549</v>
      </c>
      <c r="AL635" s="42">
        <f t="shared" si="239"/>
        <v>3000</v>
      </c>
      <c r="AM635" s="43">
        <f t="shared" si="239"/>
        <v>3000</v>
      </c>
      <c r="AT635" s="32">
        <f t="shared" ref="AT635:AT645" si="240">IF(LEN(E635)&lt;2,0,1)</f>
        <v>1</v>
      </c>
      <c r="AV635" s="23">
        <v>5</v>
      </c>
      <c r="AW635" s="23">
        <v>9</v>
      </c>
      <c r="AX635" s="23">
        <v>1</v>
      </c>
    </row>
    <row r="636" spans="2:50" ht="15" customHeight="1" x14ac:dyDescent="0.3">
      <c r="B636" s="15"/>
      <c r="C636" s="40" t="s">
        <v>22</v>
      </c>
      <c r="D636" s="34" t="s">
        <v>776</v>
      </c>
      <c r="E636" s="35" t="s">
        <v>1003</v>
      </c>
      <c r="F636" s="41">
        <v>0</v>
      </c>
      <c r="G636" s="42">
        <v>0</v>
      </c>
      <c r="H636" s="43">
        <v>0</v>
      </c>
      <c r="I636" s="41">
        <v>0</v>
      </c>
      <c r="J636" s="42">
        <v>0</v>
      </c>
      <c r="K636" s="43">
        <v>0</v>
      </c>
      <c r="L636" s="41"/>
      <c r="M636" s="42"/>
      <c r="N636" s="43"/>
      <c r="O636" s="41">
        <v>0</v>
      </c>
      <c r="P636" s="42">
        <v>0</v>
      </c>
      <c r="Q636" s="43">
        <v>0</v>
      </c>
      <c r="R636" s="41">
        <v>2800</v>
      </c>
      <c r="S636" s="42">
        <v>2800</v>
      </c>
      <c r="T636" s="43">
        <v>2800</v>
      </c>
      <c r="U636" s="41">
        <v>2609</v>
      </c>
      <c r="V636" s="42">
        <v>0</v>
      </c>
      <c r="W636" s="43">
        <v>0</v>
      </c>
      <c r="X636" s="41">
        <v>0</v>
      </c>
      <c r="Y636" s="42">
        <v>0</v>
      </c>
      <c r="Z636" s="43">
        <v>0</v>
      </c>
      <c r="AA636" s="41"/>
      <c r="AB636" s="42"/>
      <c r="AC636" s="43"/>
      <c r="AD636" s="41"/>
      <c r="AE636" s="42"/>
      <c r="AF636" s="43"/>
      <c r="AG636" s="41"/>
      <c r="AH636" s="42"/>
      <c r="AI636" s="43"/>
      <c r="AK636" s="41">
        <f t="shared" si="239"/>
        <v>5409</v>
      </c>
      <c r="AL636" s="42">
        <f t="shared" si="239"/>
        <v>2800</v>
      </c>
      <c r="AM636" s="43">
        <f t="shared" si="239"/>
        <v>2800</v>
      </c>
      <c r="AT636" s="32">
        <f t="shared" si="240"/>
        <v>1</v>
      </c>
      <c r="AV636" s="23">
        <v>5</v>
      </c>
      <c r="AW636" s="23">
        <v>9</v>
      </c>
      <c r="AX636" s="23">
        <f>IF(AW636=AW635,AX635+1,1)</f>
        <v>2</v>
      </c>
    </row>
    <row r="637" spans="2:50" ht="15" customHeight="1" x14ac:dyDescent="0.3">
      <c r="B637" s="15"/>
      <c r="C637" s="40" t="s">
        <v>22</v>
      </c>
      <c r="D637" s="34" t="s">
        <v>777</v>
      </c>
      <c r="E637" s="35" t="s">
        <v>1005</v>
      </c>
      <c r="F637" s="41">
        <v>0</v>
      </c>
      <c r="G637" s="42">
        <v>0</v>
      </c>
      <c r="H637" s="43">
        <v>0</v>
      </c>
      <c r="I637" s="41">
        <v>0</v>
      </c>
      <c r="J637" s="42">
        <v>0</v>
      </c>
      <c r="K637" s="43">
        <v>0</v>
      </c>
      <c r="L637" s="41"/>
      <c r="M637" s="42"/>
      <c r="N637" s="43"/>
      <c r="O637" s="41">
        <v>0</v>
      </c>
      <c r="P637" s="42">
        <v>0</v>
      </c>
      <c r="Q637" s="43">
        <v>0</v>
      </c>
      <c r="R637" s="41">
        <v>1800</v>
      </c>
      <c r="S637" s="42">
        <v>1900</v>
      </c>
      <c r="T637" s="43">
        <v>2000</v>
      </c>
      <c r="U637" s="41">
        <v>2348</v>
      </c>
      <c r="V637" s="42">
        <v>0</v>
      </c>
      <c r="W637" s="43">
        <v>0</v>
      </c>
      <c r="X637" s="41">
        <v>0</v>
      </c>
      <c r="Y637" s="42">
        <v>0</v>
      </c>
      <c r="Z637" s="43">
        <v>0</v>
      </c>
      <c r="AA637" s="41"/>
      <c r="AB637" s="42"/>
      <c r="AC637" s="43"/>
      <c r="AD637" s="41"/>
      <c r="AE637" s="42"/>
      <c r="AF637" s="43"/>
      <c r="AG637" s="41"/>
      <c r="AH637" s="42"/>
      <c r="AI637" s="43"/>
      <c r="AK637" s="41">
        <f t="shared" si="239"/>
        <v>4148</v>
      </c>
      <c r="AL637" s="42">
        <f t="shared" si="239"/>
        <v>1900</v>
      </c>
      <c r="AM637" s="43">
        <f t="shared" si="239"/>
        <v>2000</v>
      </c>
      <c r="AT637" s="32">
        <f t="shared" si="240"/>
        <v>1</v>
      </c>
      <c r="AV637" s="23">
        <v>5</v>
      </c>
      <c r="AW637" s="23">
        <v>9</v>
      </c>
      <c r="AX637" s="23">
        <f t="shared" ref="AX637:AX645" si="241">IF(AW637=AW636,AX636+1,1)</f>
        <v>3</v>
      </c>
    </row>
    <row r="638" spans="2:50" ht="15" customHeight="1" x14ac:dyDescent="0.3">
      <c r="B638" s="15"/>
      <c r="C638" s="40" t="s">
        <v>22</v>
      </c>
      <c r="D638" s="34" t="s">
        <v>778</v>
      </c>
      <c r="E638" s="35" t="s">
        <v>1004</v>
      </c>
      <c r="F638" s="41">
        <v>0</v>
      </c>
      <c r="G638" s="42">
        <v>0</v>
      </c>
      <c r="H638" s="43">
        <v>0</v>
      </c>
      <c r="I638" s="41">
        <v>0</v>
      </c>
      <c r="J638" s="42">
        <v>0</v>
      </c>
      <c r="K638" s="43">
        <v>0</v>
      </c>
      <c r="L638" s="41"/>
      <c r="M638" s="42"/>
      <c r="N638" s="43"/>
      <c r="O638" s="41">
        <v>0</v>
      </c>
      <c r="P638" s="42">
        <v>0</v>
      </c>
      <c r="Q638" s="43">
        <v>0</v>
      </c>
      <c r="R638" s="41">
        <v>2500</v>
      </c>
      <c r="S638" s="42">
        <v>2500</v>
      </c>
      <c r="T638" s="43">
        <v>2600</v>
      </c>
      <c r="U638" s="41">
        <v>1742</v>
      </c>
      <c r="V638" s="42">
        <v>0</v>
      </c>
      <c r="W638" s="43">
        <v>0</v>
      </c>
      <c r="X638" s="41">
        <v>0</v>
      </c>
      <c r="Y638" s="42">
        <v>0</v>
      </c>
      <c r="Z638" s="43">
        <v>0</v>
      </c>
      <c r="AA638" s="41"/>
      <c r="AB638" s="42"/>
      <c r="AC638" s="43"/>
      <c r="AD638" s="41"/>
      <c r="AE638" s="42"/>
      <c r="AF638" s="43"/>
      <c r="AG638" s="41"/>
      <c r="AH638" s="42"/>
      <c r="AI638" s="43"/>
      <c r="AK638" s="41">
        <f t="shared" si="239"/>
        <v>4242</v>
      </c>
      <c r="AL638" s="42">
        <f t="shared" si="239"/>
        <v>2500</v>
      </c>
      <c r="AM638" s="43">
        <f t="shared" si="239"/>
        <v>2600</v>
      </c>
      <c r="AT638" s="32">
        <f t="shared" si="240"/>
        <v>1</v>
      </c>
      <c r="AV638" s="23">
        <v>5</v>
      </c>
      <c r="AW638" s="23">
        <v>9</v>
      </c>
      <c r="AX638" s="23">
        <f t="shared" si="241"/>
        <v>4</v>
      </c>
    </row>
    <row r="639" spans="2:50" ht="15" hidden="1" customHeight="1" x14ac:dyDescent="0.3">
      <c r="B639" s="15"/>
      <c r="C639" s="40" t="s">
        <v>22</v>
      </c>
      <c r="D639" s="34" t="s">
        <v>2</v>
      </c>
      <c r="E639" s="35" t="s">
        <v>2</v>
      </c>
      <c r="F639" s="41">
        <v>0</v>
      </c>
      <c r="G639" s="42">
        <v>0</v>
      </c>
      <c r="H639" s="43">
        <v>0</v>
      </c>
      <c r="I639" s="41">
        <v>0</v>
      </c>
      <c r="J639" s="42">
        <v>0</v>
      </c>
      <c r="K639" s="43">
        <v>0</v>
      </c>
      <c r="L639" s="41">
        <v>0</v>
      </c>
      <c r="M639" s="42">
        <v>0</v>
      </c>
      <c r="N639" s="43">
        <v>0</v>
      </c>
      <c r="O639" s="41">
        <v>0</v>
      </c>
      <c r="P639" s="42">
        <v>0</v>
      </c>
      <c r="Q639" s="43">
        <v>0</v>
      </c>
      <c r="R639" s="41">
        <v>0</v>
      </c>
      <c r="S639" s="42">
        <v>0</v>
      </c>
      <c r="T639" s="43">
        <v>0</v>
      </c>
      <c r="U639" s="41">
        <v>0</v>
      </c>
      <c r="V639" s="42">
        <v>0</v>
      </c>
      <c r="W639" s="43">
        <v>0</v>
      </c>
      <c r="X639" s="41">
        <v>0</v>
      </c>
      <c r="Y639" s="42">
        <v>0</v>
      </c>
      <c r="Z639" s="43">
        <v>0</v>
      </c>
      <c r="AA639" s="41">
        <v>0</v>
      </c>
      <c r="AB639" s="42">
        <v>0</v>
      </c>
      <c r="AC639" s="43">
        <v>0</v>
      </c>
      <c r="AD639" s="41"/>
      <c r="AE639" s="42"/>
      <c r="AF639" s="43"/>
      <c r="AG639" s="41"/>
      <c r="AH639" s="42"/>
      <c r="AI639" s="43"/>
      <c r="AK639" s="41">
        <f t="shared" si="239"/>
        <v>0</v>
      </c>
      <c r="AL639" s="42">
        <f t="shared" si="239"/>
        <v>0</v>
      </c>
      <c r="AM639" s="43">
        <f t="shared" si="239"/>
        <v>0</v>
      </c>
      <c r="AT639" s="32">
        <f t="shared" si="240"/>
        <v>0</v>
      </c>
      <c r="AV639" s="23">
        <v>5</v>
      </c>
      <c r="AW639" s="23">
        <v>9</v>
      </c>
      <c r="AX639" s="23">
        <f t="shared" si="241"/>
        <v>5</v>
      </c>
    </row>
    <row r="640" spans="2:50" ht="15" hidden="1" customHeight="1" x14ac:dyDescent="0.3">
      <c r="B640" s="15"/>
      <c r="C640" s="40" t="s">
        <v>22</v>
      </c>
      <c r="D640" s="34" t="s">
        <v>2</v>
      </c>
      <c r="E640" s="35" t="s">
        <v>2</v>
      </c>
      <c r="F640" s="41">
        <v>0</v>
      </c>
      <c r="G640" s="42">
        <v>0</v>
      </c>
      <c r="H640" s="43">
        <v>0</v>
      </c>
      <c r="I640" s="41">
        <v>0</v>
      </c>
      <c r="J640" s="42">
        <v>0</v>
      </c>
      <c r="K640" s="43">
        <v>0</v>
      </c>
      <c r="L640" s="41">
        <v>0</v>
      </c>
      <c r="M640" s="42">
        <v>0</v>
      </c>
      <c r="N640" s="43">
        <v>0</v>
      </c>
      <c r="O640" s="41">
        <v>0</v>
      </c>
      <c r="P640" s="42">
        <v>0</v>
      </c>
      <c r="Q640" s="43">
        <v>0</v>
      </c>
      <c r="R640" s="41">
        <v>0</v>
      </c>
      <c r="S640" s="42">
        <v>0</v>
      </c>
      <c r="T640" s="43">
        <v>0</v>
      </c>
      <c r="U640" s="41">
        <v>0</v>
      </c>
      <c r="V640" s="42">
        <v>0</v>
      </c>
      <c r="W640" s="43">
        <v>0</v>
      </c>
      <c r="X640" s="41">
        <v>0</v>
      </c>
      <c r="Y640" s="42">
        <v>0</v>
      </c>
      <c r="Z640" s="43">
        <v>0</v>
      </c>
      <c r="AA640" s="41">
        <v>0</v>
      </c>
      <c r="AB640" s="42">
        <v>0</v>
      </c>
      <c r="AC640" s="43">
        <v>0</v>
      </c>
      <c r="AD640" s="41"/>
      <c r="AE640" s="42"/>
      <c r="AF640" s="43"/>
      <c r="AG640" s="41"/>
      <c r="AH640" s="42"/>
      <c r="AI640" s="43"/>
      <c r="AK640" s="41">
        <f t="shared" si="239"/>
        <v>0</v>
      </c>
      <c r="AL640" s="42">
        <f t="shared" si="239"/>
        <v>0</v>
      </c>
      <c r="AM640" s="43">
        <f t="shared" si="239"/>
        <v>0</v>
      </c>
      <c r="AT640" s="32">
        <f t="shared" si="240"/>
        <v>0</v>
      </c>
      <c r="AV640" s="23">
        <v>5</v>
      </c>
      <c r="AW640" s="23">
        <v>9</v>
      </c>
      <c r="AX640" s="23">
        <f t="shared" si="241"/>
        <v>6</v>
      </c>
    </row>
    <row r="641" spans="2:50" ht="15" hidden="1" customHeight="1" x14ac:dyDescent="0.3">
      <c r="B641" s="15"/>
      <c r="C641" s="40" t="s">
        <v>22</v>
      </c>
      <c r="D641" s="34" t="s">
        <v>2</v>
      </c>
      <c r="E641" s="35" t="s">
        <v>2</v>
      </c>
      <c r="F641" s="41">
        <v>0</v>
      </c>
      <c r="G641" s="42">
        <v>0</v>
      </c>
      <c r="H641" s="43">
        <v>0</v>
      </c>
      <c r="I641" s="41">
        <v>0</v>
      </c>
      <c r="J641" s="42">
        <v>0</v>
      </c>
      <c r="K641" s="43">
        <v>0</v>
      </c>
      <c r="L641" s="41">
        <v>0</v>
      </c>
      <c r="M641" s="42">
        <v>0</v>
      </c>
      <c r="N641" s="43">
        <v>0</v>
      </c>
      <c r="O641" s="41">
        <v>0</v>
      </c>
      <c r="P641" s="42">
        <v>0</v>
      </c>
      <c r="Q641" s="43">
        <v>0</v>
      </c>
      <c r="R641" s="41">
        <v>0</v>
      </c>
      <c r="S641" s="42">
        <v>0</v>
      </c>
      <c r="T641" s="43">
        <v>0</v>
      </c>
      <c r="U641" s="41">
        <v>0</v>
      </c>
      <c r="V641" s="42">
        <v>0</v>
      </c>
      <c r="W641" s="43">
        <v>0</v>
      </c>
      <c r="X641" s="41">
        <v>0</v>
      </c>
      <c r="Y641" s="42">
        <v>0</v>
      </c>
      <c r="Z641" s="43">
        <v>0</v>
      </c>
      <c r="AA641" s="41">
        <v>0</v>
      </c>
      <c r="AB641" s="42">
        <v>0</v>
      </c>
      <c r="AC641" s="43">
        <v>0</v>
      </c>
      <c r="AD641" s="41"/>
      <c r="AE641" s="42"/>
      <c r="AF641" s="43"/>
      <c r="AG641" s="41"/>
      <c r="AH641" s="42"/>
      <c r="AI641" s="43"/>
      <c r="AK641" s="41">
        <f t="shared" si="239"/>
        <v>0</v>
      </c>
      <c r="AL641" s="42">
        <f t="shared" si="239"/>
        <v>0</v>
      </c>
      <c r="AM641" s="43">
        <f t="shared" si="239"/>
        <v>0</v>
      </c>
      <c r="AT641" s="32">
        <f t="shared" si="240"/>
        <v>0</v>
      </c>
      <c r="AV641" s="23">
        <v>5</v>
      </c>
      <c r="AW641" s="23">
        <v>9</v>
      </c>
      <c r="AX641" s="23">
        <f t="shared" si="241"/>
        <v>7</v>
      </c>
    </row>
    <row r="642" spans="2:50" ht="15" hidden="1" customHeight="1" x14ac:dyDescent="0.3">
      <c r="B642" s="15"/>
      <c r="C642" s="40" t="s">
        <v>22</v>
      </c>
      <c r="D642" s="34" t="s">
        <v>2</v>
      </c>
      <c r="E642" s="35" t="s">
        <v>2</v>
      </c>
      <c r="F642" s="41">
        <v>0</v>
      </c>
      <c r="G642" s="42">
        <v>0</v>
      </c>
      <c r="H642" s="43">
        <v>0</v>
      </c>
      <c r="I642" s="41">
        <v>0</v>
      </c>
      <c r="J642" s="42">
        <v>0</v>
      </c>
      <c r="K642" s="43">
        <v>0</v>
      </c>
      <c r="L642" s="41">
        <v>0</v>
      </c>
      <c r="M642" s="42">
        <v>0</v>
      </c>
      <c r="N642" s="43">
        <v>0</v>
      </c>
      <c r="O642" s="41">
        <v>0</v>
      </c>
      <c r="P642" s="42">
        <v>0</v>
      </c>
      <c r="Q642" s="43">
        <v>0</v>
      </c>
      <c r="R642" s="41">
        <v>0</v>
      </c>
      <c r="S642" s="42">
        <v>0</v>
      </c>
      <c r="T642" s="43">
        <v>0</v>
      </c>
      <c r="U642" s="41">
        <v>0</v>
      </c>
      <c r="V642" s="42">
        <v>0</v>
      </c>
      <c r="W642" s="43">
        <v>0</v>
      </c>
      <c r="X642" s="41">
        <v>0</v>
      </c>
      <c r="Y642" s="42">
        <v>0</v>
      </c>
      <c r="Z642" s="43">
        <v>0</v>
      </c>
      <c r="AA642" s="41">
        <v>0</v>
      </c>
      <c r="AB642" s="42">
        <v>0</v>
      </c>
      <c r="AC642" s="43">
        <v>0</v>
      </c>
      <c r="AD642" s="41"/>
      <c r="AE642" s="42"/>
      <c r="AF642" s="43"/>
      <c r="AG642" s="41"/>
      <c r="AH642" s="42"/>
      <c r="AI642" s="43"/>
      <c r="AK642" s="41">
        <f t="shared" si="239"/>
        <v>0</v>
      </c>
      <c r="AL642" s="42">
        <f t="shared" si="239"/>
        <v>0</v>
      </c>
      <c r="AM642" s="43">
        <f t="shared" si="239"/>
        <v>0</v>
      </c>
      <c r="AT642" s="32">
        <f t="shared" si="240"/>
        <v>0</v>
      </c>
      <c r="AV642" s="23">
        <v>5</v>
      </c>
      <c r="AW642" s="23">
        <v>9</v>
      </c>
      <c r="AX642" s="23">
        <f t="shared" si="241"/>
        <v>8</v>
      </c>
    </row>
    <row r="643" spans="2:50" ht="15" hidden="1" customHeight="1" x14ac:dyDescent="0.3">
      <c r="B643" s="15"/>
      <c r="C643" s="40" t="s">
        <v>22</v>
      </c>
      <c r="D643" s="34" t="s">
        <v>2</v>
      </c>
      <c r="E643" s="35" t="s">
        <v>2</v>
      </c>
      <c r="F643" s="41">
        <v>0</v>
      </c>
      <c r="G643" s="42">
        <v>0</v>
      </c>
      <c r="H643" s="43">
        <v>0</v>
      </c>
      <c r="I643" s="41">
        <v>0</v>
      </c>
      <c r="J643" s="42">
        <v>0</v>
      </c>
      <c r="K643" s="43">
        <v>0</v>
      </c>
      <c r="L643" s="41">
        <v>0</v>
      </c>
      <c r="M643" s="42">
        <v>0</v>
      </c>
      <c r="N643" s="43">
        <v>0</v>
      </c>
      <c r="O643" s="41">
        <v>0</v>
      </c>
      <c r="P643" s="42">
        <v>0</v>
      </c>
      <c r="Q643" s="43">
        <v>0</v>
      </c>
      <c r="R643" s="41">
        <v>0</v>
      </c>
      <c r="S643" s="42">
        <v>0</v>
      </c>
      <c r="T643" s="43">
        <v>0</v>
      </c>
      <c r="U643" s="41">
        <v>0</v>
      </c>
      <c r="V643" s="42">
        <v>0</v>
      </c>
      <c r="W643" s="43">
        <v>0</v>
      </c>
      <c r="X643" s="41">
        <v>0</v>
      </c>
      <c r="Y643" s="42">
        <v>0</v>
      </c>
      <c r="Z643" s="43">
        <v>0</v>
      </c>
      <c r="AA643" s="41">
        <v>0</v>
      </c>
      <c r="AB643" s="42">
        <v>0</v>
      </c>
      <c r="AC643" s="43">
        <v>0</v>
      </c>
      <c r="AD643" s="41"/>
      <c r="AE643" s="42"/>
      <c r="AF643" s="43"/>
      <c r="AG643" s="41"/>
      <c r="AH643" s="42"/>
      <c r="AI643" s="43"/>
      <c r="AK643" s="41">
        <f t="shared" si="239"/>
        <v>0</v>
      </c>
      <c r="AL643" s="42">
        <f t="shared" si="239"/>
        <v>0</v>
      </c>
      <c r="AM643" s="43">
        <f t="shared" si="239"/>
        <v>0</v>
      </c>
      <c r="AT643" s="32">
        <f t="shared" si="240"/>
        <v>0</v>
      </c>
      <c r="AV643" s="23">
        <v>5</v>
      </c>
      <c r="AW643" s="23">
        <v>9</v>
      </c>
      <c r="AX643" s="23">
        <f t="shared" si="241"/>
        <v>9</v>
      </c>
    </row>
    <row r="644" spans="2:50" ht="15" hidden="1" customHeight="1" x14ac:dyDescent="0.3">
      <c r="B644" s="15"/>
      <c r="C644" s="40" t="s">
        <v>22</v>
      </c>
      <c r="D644" s="34" t="s">
        <v>2</v>
      </c>
      <c r="E644" s="35" t="s">
        <v>2</v>
      </c>
      <c r="F644" s="41">
        <v>0</v>
      </c>
      <c r="G644" s="42">
        <v>0</v>
      </c>
      <c r="H644" s="43">
        <v>0</v>
      </c>
      <c r="I644" s="41">
        <v>0</v>
      </c>
      <c r="J644" s="42">
        <v>0</v>
      </c>
      <c r="K644" s="43">
        <v>0</v>
      </c>
      <c r="L644" s="41">
        <v>0</v>
      </c>
      <c r="M644" s="42">
        <v>0</v>
      </c>
      <c r="N644" s="43">
        <v>0</v>
      </c>
      <c r="O644" s="41">
        <v>0</v>
      </c>
      <c r="P644" s="42">
        <v>0</v>
      </c>
      <c r="Q644" s="43">
        <v>0</v>
      </c>
      <c r="R644" s="41">
        <v>0</v>
      </c>
      <c r="S644" s="42">
        <v>0</v>
      </c>
      <c r="T644" s="43">
        <v>0</v>
      </c>
      <c r="U644" s="41">
        <v>0</v>
      </c>
      <c r="V644" s="42">
        <v>0</v>
      </c>
      <c r="W644" s="43">
        <v>0</v>
      </c>
      <c r="X644" s="41">
        <v>0</v>
      </c>
      <c r="Y644" s="42">
        <v>0</v>
      </c>
      <c r="Z644" s="43">
        <v>0</v>
      </c>
      <c r="AA644" s="41">
        <v>0</v>
      </c>
      <c r="AB644" s="42">
        <v>0</v>
      </c>
      <c r="AC644" s="43">
        <v>0</v>
      </c>
      <c r="AD644" s="41"/>
      <c r="AE644" s="42"/>
      <c r="AF644" s="43"/>
      <c r="AG644" s="41"/>
      <c r="AH644" s="42"/>
      <c r="AI644" s="43"/>
      <c r="AK644" s="41">
        <f t="shared" si="239"/>
        <v>0</v>
      </c>
      <c r="AL644" s="42">
        <f t="shared" si="239"/>
        <v>0</v>
      </c>
      <c r="AM644" s="43">
        <f t="shared" si="239"/>
        <v>0</v>
      </c>
      <c r="AT644" s="32">
        <f t="shared" si="240"/>
        <v>0</v>
      </c>
      <c r="AV644" s="23">
        <v>5</v>
      </c>
      <c r="AW644" s="23">
        <v>9</v>
      </c>
      <c r="AX644" s="23">
        <f t="shared" si="241"/>
        <v>10</v>
      </c>
    </row>
    <row r="645" spans="2:50" ht="15" customHeight="1" x14ac:dyDescent="0.3">
      <c r="B645" s="15"/>
      <c r="C645" s="40" t="s">
        <v>23</v>
      </c>
      <c r="D645" s="34" t="s">
        <v>410</v>
      </c>
      <c r="E645" s="35" t="s">
        <v>411</v>
      </c>
      <c r="F645" s="41">
        <v>0</v>
      </c>
      <c r="G645" s="42">
        <v>0</v>
      </c>
      <c r="H645" s="43">
        <v>0</v>
      </c>
      <c r="I645" s="41">
        <v>0</v>
      </c>
      <c r="J645" s="42">
        <v>0</v>
      </c>
      <c r="K645" s="43">
        <v>0</v>
      </c>
      <c r="L645" s="41"/>
      <c r="M645" s="42"/>
      <c r="N645" s="43"/>
      <c r="O645" s="41">
        <v>0</v>
      </c>
      <c r="P645" s="42">
        <v>0</v>
      </c>
      <c r="Q645" s="43">
        <v>0</v>
      </c>
      <c r="R645" s="41">
        <v>2400</v>
      </c>
      <c r="S645" s="42">
        <v>2400</v>
      </c>
      <c r="T645" s="43">
        <v>2500</v>
      </c>
      <c r="U645" s="41">
        <v>10676</v>
      </c>
      <c r="V645" s="42">
        <v>0</v>
      </c>
      <c r="W645" s="43">
        <v>0</v>
      </c>
      <c r="X645" s="41">
        <v>0</v>
      </c>
      <c r="Y645" s="42">
        <v>0</v>
      </c>
      <c r="Z645" s="43">
        <v>0</v>
      </c>
      <c r="AA645" s="41"/>
      <c r="AB645" s="42"/>
      <c r="AC645" s="43"/>
      <c r="AD645" s="41"/>
      <c r="AE645" s="42"/>
      <c r="AF645" s="43"/>
      <c r="AG645" s="41"/>
      <c r="AH645" s="42"/>
      <c r="AI645" s="43"/>
      <c r="AK645" s="41">
        <f t="shared" si="239"/>
        <v>13076</v>
      </c>
      <c r="AL645" s="42">
        <f t="shared" si="239"/>
        <v>2400</v>
      </c>
      <c r="AM645" s="43">
        <f t="shared" si="239"/>
        <v>2500</v>
      </c>
      <c r="AT645" s="32">
        <f t="shared" si="240"/>
        <v>1</v>
      </c>
      <c r="AV645" s="23">
        <v>5</v>
      </c>
      <c r="AW645" s="23">
        <v>10</v>
      </c>
      <c r="AX645" s="23">
        <f t="shared" si="241"/>
        <v>1</v>
      </c>
    </row>
    <row r="646" spans="2:50" x14ac:dyDescent="0.3">
      <c r="B646" s="15"/>
      <c r="C646" s="50" t="str">
        <f>IF(LEN(E645)&lt;1,"","Total: " &amp; LEFT(E645,LEN(E645)-21) &amp; "Municipalities")</f>
        <v>Total: Sekhukhune Municipalities</v>
      </c>
      <c r="D646" s="51"/>
      <c r="E646" s="52"/>
      <c r="F646" s="53">
        <f t="shared" ref="F646:K646" si="242">SUM(F635:F645)</f>
        <v>0</v>
      </c>
      <c r="G646" s="54">
        <f t="shared" si="242"/>
        <v>0</v>
      </c>
      <c r="H646" s="55">
        <f t="shared" si="242"/>
        <v>0</v>
      </c>
      <c r="I646" s="53">
        <f t="shared" si="242"/>
        <v>0</v>
      </c>
      <c r="J646" s="54">
        <f t="shared" si="242"/>
        <v>0</v>
      </c>
      <c r="K646" s="55">
        <f t="shared" si="242"/>
        <v>0</v>
      </c>
      <c r="L646" s="53"/>
      <c r="M646" s="54"/>
      <c r="N646" s="55"/>
      <c r="O646" s="53">
        <f t="shared" ref="O646:W646" si="243">SUM(O635:O645)</f>
        <v>0</v>
      </c>
      <c r="P646" s="54">
        <f t="shared" si="243"/>
        <v>0</v>
      </c>
      <c r="Q646" s="55">
        <f t="shared" si="243"/>
        <v>0</v>
      </c>
      <c r="R646" s="53">
        <f t="shared" si="243"/>
        <v>12500</v>
      </c>
      <c r="S646" s="54">
        <f t="shared" si="243"/>
        <v>12600</v>
      </c>
      <c r="T646" s="55">
        <f t="shared" si="243"/>
        <v>12900</v>
      </c>
      <c r="U646" s="53">
        <f t="shared" si="243"/>
        <v>18924</v>
      </c>
      <c r="V646" s="54">
        <f t="shared" si="243"/>
        <v>0</v>
      </c>
      <c r="W646" s="55">
        <f t="shared" si="243"/>
        <v>0</v>
      </c>
      <c r="X646" s="53">
        <f>SUM(X635:X645)</f>
        <v>0</v>
      </c>
      <c r="Y646" s="54">
        <f>SUM(Y635:Y645)</f>
        <v>0</v>
      </c>
      <c r="Z646" s="55">
        <f>SUM(Z635:Z645)</f>
        <v>0</v>
      </c>
      <c r="AA646" s="53"/>
      <c r="AB646" s="54"/>
      <c r="AC646" s="55"/>
      <c r="AD646" s="53"/>
      <c r="AE646" s="54"/>
      <c r="AF646" s="55"/>
      <c r="AG646" s="53"/>
      <c r="AH646" s="54"/>
      <c r="AI646" s="55"/>
      <c r="AK646" s="53">
        <f>SUM(AK635:AK645)</f>
        <v>31424</v>
      </c>
      <c r="AL646" s="54">
        <f>SUM(AL635:AL645)</f>
        <v>12600</v>
      </c>
      <c r="AM646" s="55">
        <f>SUM(AM635:AM645)</f>
        <v>12900</v>
      </c>
      <c r="AT646" s="32">
        <f>IF(SUM(AT635:AT645)=0,0,1)</f>
        <v>1</v>
      </c>
    </row>
    <row r="647" spans="2:50" x14ac:dyDescent="0.3">
      <c r="B647" s="15"/>
      <c r="C647" s="40"/>
      <c r="D647" s="34"/>
      <c r="E647" s="35"/>
      <c r="F647" s="41"/>
      <c r="G647" s="42"/>
      <c r="H647" s="43"/>
      <c r="I647" s="41"/>
      <c r="J647" s="42"/>
      <c r="K647" s="43"/>
      <c r="L647" s="41"/>
      <c r="M647" s="42"/>
      <c r="N647" s="43"/>
      <c r="O647" s="41"/>
      <c r="P647" s="42"/>
      <c r="Q647" s="43"/>
      <c r="R647" s="41"/>
      <c r="S647" s="42"/>
      <c r="T647" s="43"/>
      <c r="U647" s="41"/>
      <c r="V647" s="42"/>
      <c r="W647" s="43"/>
      <c r="X647" s="41"/>
      <c r="Y647" s="42"/>
      <c r="Z647" s="43"/>
      <c r="AA647" s="41"/>
      <c r="AB647" s="42"/>
      <c r="AC647" s="43"/>
      <c r="AD647" s="41"/>
      <c r="AE647" s="42"/>
      <c r="AF647" s="43"/>
      <c r="AG647" s="41"/>
      <c r="AH647" s="42"/>
      <c r="AI647" s="43"/>
      <c r="AK647" s="41"/>
      <c r="AL647" s="42"/>
      <c r="AM647" s="43"/>
      <c r="AT647" s="32">
        <f>IF(AT646=0,0,1)</f>
        <v>1</v>
      </c>
    </row>
    <row r="648" spans="2:50" hidden="1" x14ac:dyDescent="0.3">
      <c r="B648" s="15"/>
      <c r="C648" s="40" t="s">
        <v>22</v>
      </c>
      <c r="D648" s="34" t="s">
        <v>2</v>
      </c>
      <c r="E648" s="35" t="s">
        <v>2</v>
      </c>
      <c r="F648" s="41">
        <v>0</v>
      </c>
      <c r="G648" s="42">
        <v>0</v>
      </c>
      <c r="H648" s="43">
        <v>0</v>
      </c>
      <c r="I648" s="41">
        <v>0</v>
      </c>
      <c r="J648" s="42">
        <v>0</v>
      </c>
      <c r="K648" s="43">
        <v>0</v>
      </c>
      <c r="L648" s="41">
        <v>0</v>
      </c>
      <c r="M648" s="42">
        <v>0</v>
      </c>
      <c r="N648" s="43">
        <v>0</v>
      </c>
      <c r="O648" s="41">
        <v>0</v>
      </c>
      <c r="P648" s="42">
        <v>0</v>
      </c>
      <c r="Q648" s="43">
        <v>0</v>
      </c>
      <c r="R648" s="41">
        <v>0</v>
      </c>
      <c r="S648" s="42">
        <v>0</v>
      </c>
      <c r="T648" s="43">
        <v>0</v>
      </c>
      <c r="U648" s="41">
        <v>0</v>
      </c>
      <c r="V648" s="42">
        <v>0</v>
      </c>
      <c r="W648" s="43">
        <v>0</v>
      </c>
      <c r="X648" s="41">
        <v>0</v>
      </c>
      <c r="Y648" s="42">
        <v>0</v>
      </c>
      <c r="Z648" s="43">
        <v>0</v>
      </c>
      <c r="AA648" s="41"/>
      <c r="AB648" s="42"/>
      <c r="AC648" s="43"/>
      <c r="AD648" s="41"/>
      <c r="AE648" s="42"/>
      <c r="AF648" s="43"/>
      <c r="AG648" s="41"/>
      <c r="AH648" s="42"/>
      <c r="AI648" s="43"/>
      <c r="AK648" s="41">
        <f t="shared" ref="AK648:AM658" si="244">F648+I648+L648+O648+R648+U648+X648+AA648+AD648+AG648</f>
        <v>0</v>
      </c>
      <c r="AL648" s="42">
        <f t="shared" si="244"/>
        <v>0</v>
      </c>
      <c r="AM648" s="43">
        <f t="shared" si="244"/>
        <v>0</v>
      </c>
      <c r="AT648" s="32">
        <f t="shared" ref="AT648:AT658" si="245">IF(LEN(E648)&lt;2,0,1)</f>
        <v>0</v>
      </c>
      <c r="AV648" s="23">
        <v>5</v>
      </c>
      <c r="AW648" s="23">
        <v>11</v>
      </c>
      <c r="AX648" s="23">
        <v>1</v>
      </c>
    </row>
    <row r="649" spans="2:50" hidden="1" x14ac:dyDescent="0.3">
      <c r="B649" s="15"/>
      <c r="C649" s="40" t="s">
        <v>22</v>
      </c>
      <c r="D649" s="34" t="s">
        <v>2</v>
      </c>
      <c r="E649" s="35" t="s">
        <v>2</v>
      </c>
      <c r="F649" s="41">
        <v>0</v>
      </c>
      <c r="G649" s="42">
        <v>0</v>
      </c>
      <c r="H649" s="43">
        <v>0</v>
      </c>
      <c r="I649" s="41">
        <v>0</v>
      </c>
      <c r="J649" s="42">
        <v>0</v>
      </c>
      <c r="K649" s="43">
        <v>0</v>
      </c>
      <c r="L649" s="41">
        <v>0</v>
      </c>
      <c r="M649" s="42">
        <v>0</v>
      </c>
      <c r="N649" s="43">
        <v>0</v>
      </c>
      <c r="O649" s="41">
        <v>0</v>
      </c>
      <c r="P649" s="42">
        <v>0</v>
      </c>
      <c r="Q649" s="43">
        <v>0</v>
      </c>
      <c r="R649" s="41">
        <v>0</v>
      </c>
      <c r="S649" s="42">
        <v>0</v>
      </c>
      <c r="T649" s="43">
        <v>0</v>
      </c>
      <c r="U649" s="41">
        <v>0</v>
      </c>
      <c r="V649" s="42">
        <v>0</v>
      </c>
      <c r="W649" s="43">
        <v>0</v>
      </c>
      <c r="X649" s="41">
        <v>0</v>
      </c>
      <c r="Y649" s="42">
        <v>0</v>
      </c>
      <c r="Z649" s="43">
        <v>0</v>
      </c>
      <c r="AA649" s="41"/>
      <c r="AB649" s="42"/>
      <c r="AC649" s="43"/>
      <c r="AD649" s="41"/>
      <c r="AE649" s="42"/>
      <c r="AF649" s="43"/>
      <c r="AG649" s="41"/>
      <c r="AH649" s="42"/>
      <c r="AI649" s="43"/>
      <c r="AK649" s="41">
        <f t="shared" si="244"/>
        <v>0</v>
      </c>
      <c r="AL649" s="42">
        <f t="shared" si="244"/>
        <v>0</v>
      </c>
      <c r="AM649" s="43">
        <f t="shared" si="244"/>
        <v>0</v>
      </c>
      <c r="AT649" s="32">
        <f t="shared" si="245"/>
        <v>0</v>
      </c>
      <c r="AV649" s="23">
        <v>5</v>
      </c>
      <c r="AW649" s="23">
        <v>11</v>
      </c>
      <c r="AX649" s="23">
        <f>IF(AW649=AW648,AX648+1,1)</f>
        <v>2</v>
      </c>
    </row>
    <row r="650" spans="2:50" hidden="1" x14ac:dyDescent="0.3">
      <c r="B650" s="15"/>
      <c r="C650" s="40" t="s">
        <v>22</v>
      </c>
      <c r="D650" s="34" t="s">
        <v>2</v>
      </c>
      <c r="E650" s="35" t="s">
        <v>2</v>
      </c>
      <c r="F650" s="41">
        <v>0</v>
      </c>
      <c r="G650" s="42">
        <v>0</v>
      </c>
      <c r="H650" s="43">
        <v>0</v>
      </c>
      <c r="I650" s="41">
        <v>0</v>
      </c>
      <c r="J650" s="42">
        <v>0</v>
      </c>
      <c r="K650" s="43">
        <v>0</v>
      </c>
      <c r="L650" s="41">
        <v>0</v>
      </c>
      <c r="M650" s="42">
        <v>0</v>
      </c>
      <c r="N650" s="43">
        <v>0</v>
      </c>
      <c r="O650" s="41">
        <v>0</v>
      </c>
      <c r="P650" s="42">
        <v>0</v>
      </c>
      <c r="Q650" s="43">
        <v>0</v>
      </c>
      <c r="R650" s="41">
        <v>0</v>
      </c>
      <c r="S650" s="42">
        <v>0</v>
      </c>
      <c r="T650" s="43">
        <v>0</v>
      </c>
      <c r="U650" s="41">
        <v>0</v>
      </c>
      <c r="V650" s="42">
        <v>0</v>
      </c>
      <c r="W650" s="43">
        <v>0</v>
      </c>
      <c r="X650" s="41">
        <v>0</v>
      </c>
      <c r="Y650" s="42">
        <v>0</v>
      </c>
      <c r="Z650" s="43">
        <v>0</v>
      </c>
      <c r="AA650" s="41"/>
      <c r="AB650" s="42"/>
      <c r="AC650" s="43"/>
      <c r="AD650" s="41"/>
      <c r="AE650" s="42"/>
      <c r="AF650" s="43"/>
      <c r="AG650" s="41"/>
      <c r="AH650" s="42"/>
      <c r="AI650" s="43"/>
      <c r="AK650" s="41">
        <f t="shared" si="244"/>
        <v>0</v>
      </c>
      <c r="AL650" s="42">
        <f t="shared" si="244"/>
        <v>0</v>
      </c>
      <c r="AM650" s="43">
        <f t="shared" si="244"/>
        <v>0</v>
      </c>
      <c r="AT650" s="32">
        <f t="shared" si="245"/>
        <v>0</v>
      </c>
      <c r="AV650" s="23">
        <v>5</v>
      </c>
      <c r="AW650" s="23">
        <v>11</v>
      </c>
      <c r="AX650" s="23">
        <f t="shared" ref="AX650:AX658" si="246">IF(AW650=AW649,AX649+1,1)</f>
        <v>3</v>
      </c>
    </row>
    <row r="651" spans="2:50" hidden="1" x14ac:dyDescent="0.3">
      <c r="B651" s="15"/>
      <c r="C651" s="40" t="s">
        <v>22</v>
      </c>
      <c r="D651" s="34" t="s">
        <v>2</v>
      </c>
      <c r="E651" s="35" t="s">
        <v>2</v>
      </c>
      <c r="F651" s="41">
        <v>0</v>
      </c>
      <c r="G651" s="42">
        <v>0</v>
      </c>
      <c r="H651" s="43">
        <v>0</v>
      </c>
      <c r="I651" s="41">
        <v>0</v>
      </c>
      <c r="J651" s="42">
        <v>0</v>
      </c>
      <c r="K651" s="43">
        <v>0</v>
      </c>
      <c r="L651" s="41">
        <v>0</v>
      </c>
      <c r="M651" s="42">
        <v>0</v>
      </c>
      <c r="N651" s="43">
        <v>0</v>
      </c>
      <c r="O651" s="41">
        <v>0</v>
      </c>
      <c r="P651" s="42">
        <v>0</v>
      </c>
      <c r="Q651" s="43">
        <v>0</v>
      </c>
      <c r="R651" s="41">
        <v>0</v>
      </c>
      <c r="S651" s="42">
        <v>0</v>
      </c>
      <c r="T651" s="43">
        <v>0</v>
      </c>
      <c r="U651" s="41">
        <v>0</v>
      </c>
      <c r="V651" s="42">
        <v>0</v>
      </c>
      <c r="W651" s="43">
        <v>0</v>
      </c>
      <c r="X651" s="41">
        <v>0</v>
      </c>
      <c r="Y651" s="42">
        <v>0</v>
      </c>
      <c r="Z651" s="43">
        <v>0</v>
      </c>
      <c r="AA651" s="41"/>
      <c r="AB651" s="42"/>
      <c r="AC651" s="43"/>
      <c r="AD651" s="41"/>
      <c r="AE651" s="42"/>
      <c r="AF651" s="43"/>
      <c r="AG651" s="41"/>
      <c r="AH651" s="42"/>
      <c r="AI651" s="43"/>
      <c r="AK651" s="41">
        <f t="shared" si="244"/>
        <v>0</v>
      </c>
      <c r="AL651" s="42">
        <f t="shared" si="244"/>
        <v>0</v>
      </c>
      <c r="AM651" s="43">
        <f t="shared" si="244"/>
        <v>0</v>
      </c>
      <c r="AT651" s="32">
        <f t="shared" si="245"/>
        <v>0</v>
      </c>
      <c r="AV651" s="23">
        <v>5</v>
      </c>
      <c r="AW651" s="23">
        <v>11</v>
      </c>
      <c r="AX651" s="23">
        <f t="shared" si="246"/>
        <v>4</v>
      </c>
    </row>
    <row r="652" spans="2:50" hidden="1" x14ac:dyDescent="0.3">
      <c r="B652" s="15"/>
      <c r="C652" s="40" t="s">
        <v>22</v>
      </c>
      <c r="D652" s="34" t="s">
        <v>2</v>
      </c>
      <c r="E652" s="35" t="s">
        <v>2</v>
      </c>
      <c r="F652" s="41">
        <v>0</v>
      </c>
      <c r="G652" s="42">
        <v>0</v>
      </c>
      <c r="H652" s="43">
        <v>0</v>
      </c>
      <c r="I652" s="41">
        <v>0</v>
      </c>
      <c r="J652" s="42">
        <v>0</v>
      </c>
      <c r="K652" s="43">
        <v>0</v>
      </c>
      <c r="L652" s="41">
        <v>0</v>
      </c>
      <c r="M652" s="42">
        <v>0</v>
      </c>
      <c r="N652" s="43">
        <v>0</v>
      </c>
      <c r="O652" s="41">
        <v>0</v>
      </c>
      <c r="P652" s="42">
        <v>0</v>
      </c>
      <c r="Q652" s="43">
        <v>0</v>
      </c>
      <c r="R652" s="41">
        <v>0</v>
      </c>
      <c r="S652" s="42">
        <v>0</v>
      </c>
      <c r="T652" s="43">
        <v>0</v>
      </c>
      <c r="U652" s="41">
        <v>0</v>
      </c>
      <c r="V652" s="42">
        <v>0</v>
      </c>
      <c r="W652" s="43">
        <v>0</v>
      </c>
      <c r="X652" s="41">
        <v>0</v>
      </c>
      <c r="Y652" s="42">
        <v>0</v>
      </c>
      <c r="Z652" s="43">
        <v>0</v>
      </c>
      <c r="AA652" s="41"/>
      <c r="AB652" s="42"/>
      <c r="AC652" s="43"/>
      <c r="AD652" s="41"/>
      <c r="AE652" s="42"/>
      <c r="AF652" s="43"/>
      <c r="AG652" s="41"/>
      <c r="AH652" s="42"/>
      <c r="AI652" s="43"/>
      <c r="AK652" s="41">
        <f t="shared" si="244"/>
        <v>0</v>
      </c>
      <c r="AL652" s="42">
        <f t="shared" si="244"/>
        <v>0</v>
      </c>
      <c r="AM652" s="43">
        <f t="shared" si="244"/>
        <v>0</v>
      </c>
      <c r="AT652" s="32">
        <f t="shared" si="245"/>
        <v>0</v>
      </c>
      <c r="AV652" s="23">
        <v>5</v>
      </c>
      <c r="AW652" s="23">
        <v>11</v>
      </c>
      <c r="AX652" s="23">
        <f t="shared" si="246"/>
        <v>5</v>
      </c>
    </row>
    <row r="653" spans="2:50" hidden="1" x14ac:dyDescent="0.3">
      <c r="B653" s="15"/>
      <c r="C653" s="40" t="s">
        <v>22</v>
      </c>
      <c r="D653" s="34" t="s">
        <v>2</v>
      </c>
      <c r="E653" s="35" t="s">
        <v>2</v>
      </c>
      <c r="F653" s="41">
        <v>0</v>
      </c>
      <c r="G653" s="42">
        <v>0</v>
      </c>
      <c r="H653" s="43">
        <v>0</v>
      </c>
      <c r="I653" s="41">
        <v>0</v>
      </c>
      <c r="J653" s="42">
        <v>0</v>
      </c>
      <c r="K653" s="43">
        <v>0</v>
      </c>
      <c r="L653" s="41">
        <v>0</v>
      </c>
      <c r="M653" s="42">
        <v>0</v>
      </c>
      <c r="N653" s="43">
        <v>0</v>
      </c>
      <c r="O653" s="41">
        <v>0</v>
      </c>
      <c r="P653" s="42">
        <v>0</v>
      </c>
      <c r="Q653" s="43">
        <v>0</v>
      </c>
      <c r="R653" s="41">
        <v>0</v>
      </c>
      <c r="S653" s="42">
        <v>0</v>
      </c>
      <c r="T653" s="43">
        <v>0</v>
      </c>
      <c r="U653" s="41">
        <v>0</v>
      </c>
      <c r="V653" s="42">
        <v>0</v>
      </c>
      <c r="W653" s="43">
        <v>0</v>
      </c>
      <c r="X653" s="41">
        <v>0</v>
      </c>
      <c r="Y653" s="42">
        <v>0</v>
      </c>
      <c r="Z653" s="43">
        <v>0</v>
      </c>
      <c r="AA653" s="41"/>
      <c r="AB653" s="42"/>
      <c r="AC653" s="43"/>
      <c r="AD653" s="41"/>
      <c r="AE653" s="42"/>
      <c r="AF653" s="43"/>
      <c r="AG653" s="41"/>
      <c r="AH653" s="42"/>
      <c r="AI653" s="43"/>
      <c r="AK653" s="41">
        <f t="shared" si="244"/>
        <v>0</v>
      </c>
      <c r="AL653" s="42">
        <f t="shared" si="244"/>
        <v>0</v>
      </c>
      <c r="AM653" s="43">
        <f t="shared" si="244"/>
        <v>0</v>
      </c>
      <c r="AT653" s="32">
        <f t="shared" si="245"/>
        <v>0</v>
      </c>
      <c r="AV653" s="23">
        <v>5</v>
      </c>
      <c r="AW653" s="23">
        <v>11</v>
      </c>
      <c r="AX653" s="23">
        <f t="shared" si="246"/>
        <v>6</v>
      </c>
    </row>
    <row r="654" spans="2:50" hidden="1" x14ac:dyDescent="0.3">
      <c r="B654" s="15"/>
      <c r="C654" s="40" t="s">
        <v>22</v>
      </c>
      <c r="D654" s="34" t="s">
        <v>2</v>
      </c>
      <c r="E654" s="35" t="s">
        <v>2</v>
      </c>
      <c r="F654" s="41">
        <v>0</v>
      </c>
      <c r="G654" s="42">
        <v>0</v>
      </c>
      <c r="H654" s="43">
        <v>0</v>
      </c>
      <c r="I654" s="41">
        <v>0</v>
      </c>
      <c r="J654" s="42">
        <v>0</v>
      </c>
      <c r="K654" s="43">
        <v>0</v>
      </c>
      <c r="L654" s="41">
        <v>0</v>
      </c>
      <c r="M654" s="42">
        <v>0</v>
      </c>
      <c r="N654" s="43">
        <v>0</v>
      </c>
      <c r="O654" s="41">
        <v>0</v>
      </c>
      <c r="P654" s="42">
        <v>0</v>
      </c>
      <c r="Q654" s="43">
        <v>0</v>
      </c>
      <c r="R654" s="41">
        <v>0</v>
      </c>
      <c r="S654" s="42">
        <v>0</v>
      </c>
      <c r="T654" s="43">
        <v>0</v>
      </c>
      <c r="U654" s="41">
        <v>0</v>
      </c>
      <c r="V654" s="42">
        <v>0</v>
      </c>
      <c r="W654" s="43">
        <v>0</v>
      </c>
      <c r="X654" s="41">
        <v>0</v>
      </c>
      <c r="Y654" s="42">
        <v>0</v>
      </c>
      <c r="Z654" s="43">
        <v>0</v>
      </c>
      <c r="AA654" s="41"/>
      <c r="AB654" s="42"/>
      <c r="AC654" s="43"/>
      <c r="AD654" s="41"/>
      <c r="AE654" s="42"/>
      <c r="AF654" s="43"/>
      <c r="AG654" s="41"/>
      <c r="AH654" s="42"/>
      <c r="AI654" s="43"/>
      <c r="AK654" s="41">
        <f t="shared" si="244"/>
        <v>0</v>
      </c>
      <c r="AL654" s="42">
        <f t="shared" si="244"/>
        <v>0</v>
      </c>
      <c r="AM654" s="43">
        <f t="shared" si="244"/>
        <v>0</v>
      </c>
      <c r="AT654" s="32">
        <f t="shared" si="245"/>
        <v>0</v>
      </c>
      <c r="AV654" s="23">
        <v>5</v>
      </c>
      <c r="AW654" s="23">
        <v>11</v>
      </c>
      <c r="AX654" s="23">
        <f t="shared" si="246"/>
        <v>7</v>
      </c>
    </row>
    <row r="655" spans="2:50" hidden="1" x14ac:dyDescent="0.3">
      <c r="B655" s="15"/>
      <c r="C655" s="40" t="s">
        <v>22</v>
      </c>
      <c r="D655" s="34" t="s">
        <v>2</v>
      </c>
      <c r="E655" s="35" t="s">
        <v>2</v>
      </c>
      <c r="F655" s="41">
        <v>0</v>
      </c>
      <c r="G655" s="42">
        <v>0</v>
      </c>
      <c r="H655" s="43">
        <v>0</v>
      </c>
      <c r="I655" s="41">
        <v>0</v>
      </c>
      <c r="J655" s="42">
        <v>0</v>
      </c>
      <c r="K655" s="43">
        <v>0</v>
      </c>
      <c r="L655" s="41">
        <v>0</v>
      </c>
      <c r="M655" s="42">
        <v>0</v>
      </c>
      <c r="N655" s="43">
        <v>0</v>
      </c>
      <c r="O655" s="41">
        <v>0</v>
      </c>
      <c r="P655" s="42">
        <v>0</v>
      </c>
      <c r="Q655" s="43">
        <v>0</v>
      </c>
      <c r="R655" s="41">
        <v>0</v>
      </c>
      <c r="S655" s="42">
        <v>0</v>
      </c>
      <c r="T655" s="43">
        <v>0</v>
      </c>
      <c r="U655" s="41">
        <v>0</v>
      </c>
      <c r="V655" s="42">
        <v>0</v>
      </c>
      <c r="W655" s="43">
        <v>0</v>
      </c>
      <c r="X655" s="41">
        <v>0</v>
      </c>
      <c r="Y655" s="42">
        <v>0</v>
      </c>
      <c r="Z655" s="43">
        <v>0</v>
      </c>
      <c r="AA655" s="41"/>
      <c r="AB655" s="42"/>
      <c r="AC655" s="43"/>
      <c r="AD655" s="41"/>
      <c r="AE655" s="42"/>
      <c r="AF655" s="43"/>
      <c r="AG655" s="41"/>
      <c r="AH655" s="42"/>
      <c r="AI655" s="43"/>
      <c r="AK655" s="41">
        <f t="shared" si="244"/>
        <v>0</v>
      </c>
      <c r="AL655" s="42">
        <f t="shared" si="244"/>
        <v>0</v>
      </c>
      <c r="AM655" s="43">
        <f t="shared" si="244"/>
        <v>0</v>
      </c>
      <c r="AT655" s="32">
        <f t="shared" si="245"/>
        <v>0</v>
      </c>
      <c r="AV655" s="23">
        <v>5</v>
      </c>
      <c r="AW655" s="23">
        <v>11</v>
      </c>
      <c r="AX655" s="23">
        <f t="shared" si="246"/>
        <v>8</v>
      </c>
    </row>
    <row r="656" spans="2:50" hidden="1" x14ac:dyDescent="0.3">
      <c r="B656" s="15"/>
      <c r="C656" s="40" t="s">
        <v>22</v>
      </c>
      <c r="D656" s="34" t="s">
        <v>2</v>
      </c>
      <c r="E656" s="35" t="s">
        <v>2</v>
      </c>
      <c r="F656" s="41">
        <v>0</v>
      </c>
      <c r="G656" s="42">
        <v>0</v>
      </c>
      <c r="H656" s="43">
        <v>0</v>
      </c>
      <c r="I656" s="41">
        <v>0</v>
      </c>
      <c r="J656" s="42">
        <v>0</v>
      </c>
      <c r="K656" s="43">
        <v>0</v>
      </c>
      <c r="L656" s="41">
        <v>0</v>
      </c>
      <c r="M656" s="42">
        <v>0</v>
      </c>
      <c r="N656" s="43">
        <v>0</v>
      </c>
      <c r="O656" s="41">
        <v>0</v>
      </c>
      <c r="P656" s="42">
        <v>0</v>
      </c>
      <c r="Q656" s="43">
        <v>0</v>
      </c>
      <c r="R656" s="41">
        <v>0</v>
      </c>
      <c r="S656" s="42">
        <v>0</v>
      </c>
      <c r="T656" s="43">
        <v>0</v>
      </c>
      <c r="U656" s="41">
        <v>0</v>
      </c>
      <c r="V656" s="42">
        <v>0</v>
      </c>
      <c r="W656" s="43">
        <v>0</v>
      </c>
      <c r="X656" s="41">
        <v>0</v>
      </c>
      <c r="Y656" s="42">
        <v>0</v>
      </c>
      <c r="Z656" s="43">
        <v>0</v>
      </c>
      <c r="AA656" s="41"/>
      <c r="AB656" s="42"/>
      <c r="AC656" s="43"/>
      <c r="AD656" s="41"/>
      <c r="AE656" s="42"/>
      <c r="AF656" s="43"/>
      <c r="AG656" s="41"/>
      <c r="AH656" s="42"/>
      <c r="AI656" s="43"/>
      <c r="AK656" s="41">
        <f t="shared" si="244"/>
        <v>0</v>
      </c>
      <c r="AL656" s="42">
        <f t="shared" si="244"/>
        <v>0</v>
      </c>
      <c r="AM656" s="43">
        <f t="shared" si="244"/>
        <v>0</v>
      </c>
      <c r="AT656" s="32">
        <f t="shared" si="245"/>
        <v>0</v>
      </c>
      <c r="AV656" s="23">
        <v>5</v>
      </c>
      <c r="AW656" s="23">
        <v>11</v>
      </c>
      <c r="AX656" s="23">
        <f t="shared" si="246"/>
        <v>9</v>
      </c>
    </row>
    <row r="657" spans="2:50" hidden="1" x14ac:dyDescent="0.3">
      <c r="B657" s="15"/>
      <c r="C657" s="40" t="s">
        <v>22</v>
      </c>
      <c r="D657" s="34" t="s">
        <v>2</v>
      </c>
      <c r="E657" s="35" t="s">
        <v>2</v>
      </c>
      <c r="F657" s="41">
        <v>0</v>
      </c>
      <c r="G657" s="42">
        <v>0</v>
      </c>
      <c r="H657" s="43">
        <v>0</v>
      </c>
      <c r="I657" s="41">
        <v>0</v>
      </c>
      <c r="J657" s="42">
        <v>0</v>
      </c>
      <c r="K657" s="43">
        <v>0</v>
      </c>
      <c r="L657" s="41">
        <v>0</v>
      </c>
      <c r="M657" s="42">
        <v>0</v>
      </c>
      <c r="N657" s="43">
        <v>0</v>
      </c>
      <c r="O657" s="41">
        <v>0</v>
      </c>
      <c r="P657" s="42">
        <v>0</v>
      </c>
      <c r="Q657" s="43">
        <v>0</v>
      </c>
      <c r="R657" s="41">
        <v>0</v>
      </c>
      <c r="S657" s="42">
        <v>0</v>
      </c>
      <c r="T657" s="43">
        <v>0</v>
      </c>
      <c r="U657" s="41">
        <v>0</v>
      </c>
      <c r="V657" s="42">
        <v>0</v>
      </c>
      <c r="W657" s="43">
        <v>0</v>
      </c>
      <c r="X657" s="41">
        <v>0</v>
      </c>
      <c r="Y657" s="42">
        <v>0</v>
      </c>
      <c r="Z657" s="43">
        <v>0</v>
      </c>
      <c r="AA657" s="41"/>
      <c r="AB657" s="42"/>
      <c r="AC657" s="43"/>
      <c r="AD657" s="41"/>
      <c r="AE657" s="42"/>
      <c r="AF657" s="43"/>
      <c r="AG657" s="41"/>
      <c r="AH657" s="42"/>
      <c r="AI657" s="43"/>
      <c r="AK657" s="41">
        <f t="shared" si="244"/>
        <v>0</v>
      </c>
      <c r="AL657" s="42">
        <f t="shared" si="244"/>
        <v>0</v>
      </c>
      <c r="AM657" s="43">
        <f t="shared" si="244"/>
        <v>0</v>
      </c>
      <c r="AT657" s="32">
        <f t="shared" si="245"/>
        <v>0</v>
      </c>
      <c r="AV657" s="23">
        <v>5</v>
      </c>
      <c r="AW657" s="23">
        <v>11</v>
      </c>
      <c r="AX657" s="23">
        <f t="shared" si="246"/>
        <v>10</v>
      </c>
    </row>
    <row r="658" spans="2:50" hidden="1" x14ac:dyDescent="0.3">
      <c r="B658" s="15"/>
      <c r="C658" s="40" t="s">
        <v>23</v>
      </c>
      <c r="D658" s="34" t="s">
        <v>2</v>
      </c>
      <c r="E658" s="35" t="s">
        <v>2</v>
      </c>
      <c r="F658" s="41">
        <v>0</v>
      </c>
      <c r="G658" s="42">
        <v>0</v>
      </c>
      <c r="H658" s="43">
        <v>0</v>
      </c>
      <c r="I658" s="41">
        <v>0</v>
      </c>
      <c r="J658" s="42">
        <v>0</v>
      </c>
      <c r="K658" s="43">
        <v>0</v>
      </c>
      <c r="L658" s="41">
        <v>0</v>
      </c>
      <c r="M658" s="42">
        <v>0</v>
      </c>
      <c r="N658" s="43">
        <v>0</v>
      </c>
      <c r="O658" s="41">
        <v>0</v>
      </c>
      <c r="P658" s="42">
        <v>0</v>
      </c>
      <c r="Q658" s="43">
        <v>0</v>
      </c>
      <c r="R658" s="41">
        <v>0</v>
      </c>
      <c r="S658" s="42">
        <v>0</v>
      </c>
      <c r="T658" s="43">
        <v>0</v>
      </c>
      <c r="U658" s="41">
        <v>0</v>
      </c>
      <c r="V658" s="42">
        <v>0</v>
      </c>
      <c r="W658" s="43">
        <v>0</v>
      </c>
      <c r="X658" s="41">
        <v>0</v>
      </c>
      <c r="Y658" s="42">
        <v>0</v>
      </c>
      <c r="Z658" s="43">
        <v>0</v>
      </c>
      <c r="AA658" s="41"/>
      <c r="AB658" s="42"/>
      <c r="AC658" s="43"/>
      <c r="AD658" s="41"/>
      <c r="AE658" s="42"/>
      <c r="AF658" s="43"/>
      <c r="AG658" s="41"/>
      <c r="AH658" s="42"/>
      <c r="AI658" s="43"/>
      <c r="AK658" s="41">
        <f t="shared" si="244"/>
        <v>0</v>
      </c>
      <c r="AL658" s="42">
        <f t="shared" si="244"/>
        <v>0</v>
      </c>
      <c r="AM658" s="43">
        <f t="shared" si="244"/>
        <v>0</v>
      </c>
      <c r="AT658" s="32">
        <f t="shared" si="245"/>
        <v>0</v>
      </c>
      <c r="AV658" s="23">
        <v>5</v>
      </c>
      <c r="AW658" s="23">
        <v>12</v>
      </c>
      <c r="AX658" s="23">
        <f t="shared" si="246"/>
        <v>1</v>
      </c>
    </row>
    <row r="659" spans="2:50" hidden="1" x14ac:dyDescent="0.3">
      <c r="B659" s="15"/>
      <c r="C659" s="50" t="str">
        <f>IF(LEN(E658)&lt;1,"","Total: " &amp; LEFT(E658,LEN(E658)-21) &amp; "Municipalities")</f>
        <v/>
      </c>
      <c r="D659" s="51"/>
      <c r="E659" s="52"/>
      <c r="F659" s="53">
        <f t="shared" ref="F659:K659" si="247">SUM(F648:F658)</f>
        <v>0</v>
      </c>
      <c r="G659" s="54">
        <f t="shared" si="247"/>
        <v>0</v>
      </c>
      <c r="H659" s="55">
        <f t="shared" si="247"/>
        <v>0</v>
      </c>
      <c r="I659" s="53">
        <f t="shared" si="247"/>
        <v>0</v>
      </c>
      <c r="J659" s="54">
        <f t="shared" si="247"/>
        <v>0</v>
      </c>
      <c r="K659" s="55">
        <f t="shared" si="247"/>
        <v>0</v>
      </c>
      <c r="L659" s="53">
        <f t="shared" ref="L659:W659" si="248">SUM(L648:L658)</f>
        <v>0</v>
      </c>
      <c r="M659" s="54">
        <f t="shared" si="248"/>
        <v>0</v>
      </c>
      <c r="N659" s="55">
        <f t="shared" si="248"/>
        <v>0</v>
      </c>
      <c r="O659" s="53">
        <f t="shared" si="248"/>
        <v>0</v>
      </c>
      <c r="P659" s="54">
        <f t="shared" si="248"/>
        <v>0</v>
      </c>
      <c r="Q659" s="55">
        <f t="shared" si="248"/>
        <v>0</v>
      </c>
      <c r="R659" s="53">
        <f t="shared" si="248"/>
        <v>0</v>
      </c>
      <c r="S659" s="54">
        <f t="shared" si="248"/>
        <v>0</v>
      </c>
      <c r="T659" s="55">
        <f t="shared" si="248"/>
        <v>0</v>
      </c>
      <c r="U659" s="53">
        <f t="shared" si="248"/>
        <v>0</v>
      </c>
      <c r="V659" s="54">
        <f t="shared" si="248"/>
        <v>0</v>
      </c>
      <c r="W659" s="55">
        <f t="shared" si="248"/>
        <v>0</v>
      </c>
      <c r="X659" s="53">
        <f>SUM(X648:X658)</f>
        <v>0</v>
      </c>
      <c r="Y659" s="54">
        <f>SUM(Y648:Y658)</f>
        <v>0</v>
      </c>
      <c r="Z659" s="55">
        <f>SUM(Z648:Z658)</f>
        <v>0</v>
      </c>
      <c r="AA659" s="53"/>
      <c r="AB659" s="54"/>
      <c r="AC659" s="55"/>
      <c r="AD659" s="53"/>
      <c r="AE659" s="54"/>
      <c r="AF659" s="55"/>
      <c r="AG659" s="53"/>
      <c r="AH659" s="54"/>
      <c r="AI659" s="55"/>
      <c r="AK659" s="53">
        <f>SUM(AK648:AK658)</f>
        <v>0</v>
      </c>
      <c r="AL659" s="54">
        <f>SUM(AL648:AL658)</f>
        <v>0</v>
      </c>
      <c r="AM659" s="55">
        <f>SUM(AM648:AM658)</f>
        <v>0</v>
      </c>
      <c r="AT659" s="32">
        <f>IF(SUM(AT648:AT658)=0,0,1)</f>
        <v>0</v>
      </c>
    </row>
    <row r="660" spans="2:50" hidden="1" x14ac:dyDescent="0.3">
      <c r="B660" s="15"/>
      <c r="C660" s="40"/>
      <c r="D660" s="34"/>
      <c r="E660" s="35"/>
      <c r="F660" s="41"/>
      <c r="G660" s="42"/>
      <c r="H660" s="43"/>
      <c r="I660" s="41"/>
      <c r="J660" s="42"/>
      <c r="K660" s="43"/>
      <c r="L660" s="41"/>
      <c r="M660" s="42"/>
      <c r="N660" s="43"/>
      <c r="O660" s="41"/>
      <c r="P660" s="42"/>
      <c r="Q660" s="43"/>
      <c r="R660" s="41"/>
      <c r="S660" s="42"/>
      <c r="T660" s="43"/>
      <c r="U660" s="41"/>
      <c r="V660" s="42"/>
      <c r="W660" s="43"/>
      <c r="X660" s="41"/>
      <c r="Y660" s="42"/>
      <c r="Z660" s="43"/>
      <c r="AA660" s="41"/>
      <c r="AB660" s="42"/>
      <c r="AC660" s="43"/>
      <c r="AD660" s="41"/>
      <c r="AE660" s="42"/>
      <c r="AF660" s="43"/>
      <c r="AG660" s="41"/>
      <c r="AH660" s="42"/>
      <c r="AI660" s="43"/>
      <c r="AK660" s="41"/>
      <c r="AL660" s="42"/>
      <c r="AM660" s="43"/>
      <c r="AT660" s="32">
        <f>IF(AT659=0,0,1)</f>
        <v>0</v>
      </c>
    </row>
    <row r="661" spans="2:50" hidden="1" x14ac:dyDescent="0.3">
      <c r="B661" s="15"/>
      <c r="C661" s="40" t="s">
        <v>22</v>
      </c>
      <c r="D661" s="34" t="s">
        <v>2</v>
      </c>
      <c r="E661" s="35" t="s">
        <v>2</v>
      </c>
      <c r="F661" s="41">
        <v>0</v>
      </c>
      <c r="G661" s="42">
        <v>0</v>
      </c>
      <c r="H661" s="43">
        <v>0</v>
      </c>
      <c r="I661" s="41">
        <v>0</v>
      </c>
      <c r="J661" s="42">
        <v>0</v>
      </c>
      <c r="K661" s="43">
        <v>0</v>
      </c>
      <c r="L661" s="41">
        <v>0</v>
      </c>
      <c r="M661" s="42">
        <v>0</v>
      </c>
      <c r="N661" s="43">
        <v>0</v>
      </c>
      <c r="O661" s="41">
        <v>0</v>
      </c>
      <c r="P661" s="42">
        <v>0</v>
      </c>
      <c r="Q661" s="43">
        <v>0</v>
      </c>
      <c r="R661" s="41">
        <v>0</v>
      </c>
      <c r="S661" s="42">
        <v>0</v>
      </c>
      <c r="T661" s="43">
        <v>0</v>
      </c>
      <c r="U661" s="41">
        <v>0</v>
      </c>
      <c r="V661" s="42">
        <v>0</v>
      </c>
      <c r="W661" s="43">
        <v>0</v>
      </c>
      <c r="X661" s="41">
        <v>0</v>
      </c>
      <c r="Y661" s="42">
        <v>0</v>
      </c>
      <c r="Z661" s="43">
        <v>0</v>
      </c>
      <c r="AA661" s="41"/>
      <c r="AB661" s="42"/>
      <c r="AC661" s="43"/>
      <c r="AD661" s="41"/>
      <c r="AE661" s="42"/>
      <c r="AF661" s="43"/>
      <c r="AG661" s="41"/>
      <c r="AH661" s="42"/>
      <c r="AI661" s="43"/>
      <c r="AK661" s="41">
        <f t="shared" ref="AK661:AM671" si="249">F661+I661+L661+O661+R661+U661+X661+AA661+AD661+AG661</f>
        <v>0</v>
      </c>
      <c r="AL661" s="42">
        <f t="shared" si="249"/>
        <v>0</v>
      </c>
      <c r="AM661" s="43">
        <f t="shared" si="249"/>
        <v>0</v>
      </c>
      <c r="AT661" s="32">
        <f t="shared" ref="AT661:AT671" si="250">IF(LEN(E661)&lt;2,0,1)</f>
        <v>0</v>
      </c>
      <c r="AV661" s="23">
        <v>5</v>
      </c>
      <c r="AW661" s="23">
        <v>13</v>
      </c>
      <c r="AX661" s="23">
        <v>1</v>
      </c>
    </row>
    <row r="662" spans="2:50" hidden="1" x14ac:dyDescent="0.3">
      <c r="B662" s="15"/>
      <c r="C662" s="40" t="s">
        <v>22</v>
      </c>
      <c r="D662" s="34" t="s">
        <v>2</v>
      </c>
      <c r="E662" s="35" t="s">
        <v>2</v>
      </c>
      <c r="F662" s="41">
        <v>0</v>
      </c>
      <c r="G662" s="42">
        <v>0</v>
      </c>
      <c r="H662" s="43">
        <v>0</v>
      </c>
      <c r="I662" s="41">
        <v>0</v>
      </c>
      <c r="J662" s="42">
        <v>0</v>
      </c>
      <c r="K662" s="43">
        <v>0</v>
      </c>
      <c r="L662" s="41">
        <v>0</v>
      </c>
      <c r="M662" s="42">
        <v>0</v>
      </c>
      <c r="N662" s="43">
        <v>0</v>
      </c>
      <c r="O662" s="41">
        <v>0</v>
      </c>
      <c r="P662" s="42">
        <v>0</v>
      </c>
      <c r="Q662" s="43">
        <v>0</v>
      </c>
      <c r="R662" s="41">
        <v>0</v>
      </c>
      <c r="S662" s="42">
        <v>0</v>
      </c>
      <c r="T662" s="43">
        <v>0</v>
      </c>
      <c r="U662" s="41">
        <v>0</v>
      </c>
      <c r="V662" s="42">
        <v>0</v>
      </c>
      <c r="W662" s="43">
        <v>0</v>
      </c>
      <c r="X662" s="41">
        <v>0</v>
      </c>
      <c r="Y662" s="42">
        <v>0</v>
      </c>
      <c r="Z662" s="43">
        <v>0</v>
      </c>
      <c r="AA662" s="41"/>
      <c r="AB662" s="42"/>
      <c r="AC662" s="43"/>
      <c r="AD662" s="41"/>
      <c r="AE662" s="42"/>
      <c r="AF662" s="43"/>
      <c r="AG662" s="41"/>
      <c r="AH662" s="42"/>
      <c r="AI662" s="43"/>
      <c r="AK662" s="41">
        <f t="shared" si="249"/>
        <v>0</v>
      </c>
      <c r="AL662" s="42">
        <f t="shared" si="249"/>
        <v>0</v>
      </c>
      <c r="AM662" s="43">
        <f t="shared" si="249"/>
        <v>0</v>
      </c>
      <c r="AT662" s="32">
        <f t="shared" si="250"/>
        <v>0</v>
      </c>
      <c r="AV662" s="23">
        <v>5</v>
      </c>
      <c r="AW662" s="23">
        <v>13</v>
      </c>
      <c r="AX662" s="23">
        <f>IF(AW662=AW661,AX661+1,1)</f>
        <v>2</v>
      </c>
    </row>
    <row r="663" spans="2:50" hidden="1" x14ac:dyDescent="0.3">
      <c r="B663" s="15"/>
      <c r="C663" s="40" t="s">
        <v>22</v>
      </c>
      <c r="D663" s="34" t="s">
        <v>2</v>
      </c>
      <c r="E663" s="35" t="s">
        <v>2</v>
      </c>
      <c r="F663" s="41">
        <v>0</v>
      </c>
      <c r="G663" s="42">
        <v>0</v>
      </c>
      <c r="H663" s="43">
        <v>0</v>
      </c>
      <c r="I663" s="41">
        <v>0</v>
      </c>
      <c r="J663" s="42">
        <v>0</v>
      </c>
      <c r="K663" s="43">
        <v>0</v>
      </c>
      <c r="L663" s="41">
        <v>0</v>
      </c>
      <c r="M663" s="42">
        <v>0</v>
      </c>
      <c r="N663" s="43">
        <v>0</v>
      </c>
      <c r="O663" s="41">
        <v>0</v>
      </c>
      <c r="P663" s="42">
        <v>0</v>
      </c>
      <c r="Q663" s="43">
        <v>0</v>
      </c>
      <c r="R663" s="41">
        <v>0</v>
      </c>
      <c r="S663" s="42">
        <v>0</v>
      </c>
      <c r="T663" s="43">
        <v>0</v>
      </c>
      <c r="U663" s="41">
        <v>0</v>
      </c>
      <c r="V663" s="42">
        <v>0</v>
      </c>
      <c r="W663" s="43">
        <v>0</v>
      </c>
      <c r="X663" s="41">
        <v>0</v>
      </c>
      <c r="Y663" s="42">
        <v>0</v>
      </c>
      <c r="Z663" s="43">
        <v>0</v>
      </c>
      <c r="AA663" s="41"/>
      <c r="AB663" s="42"/>
      <c r="AC663" s="43"/>
      <c r="AD663" s="41"/>
      <c r="AE663" s="42"/>
      <c r="AF663" s="43"/>
      <c r="AG663" s="41"/>
      <c r="AH663" s="42"/>
      <c r="AI663" s="43"/>
      <c r="AK663" s="41">
        <f t="shared" si="249"/>
        <v>0</v>
      </c>
      <c r="AL663" s="42">
        <f t="shared" si="249"/>
        <v>0</v>
      </c>
      <c r="AM663" s="43">
        <f t="shared" si="249"/>
        <v>0</v>
      </c>
      <c r="AT663" s="32">
        <f t="shared" si="250"/>
        <v>0</v>
      </c>
      <c r="AV663" s="23">
        <v>5</v>
      </c>
      <c r="AW663" s="23">
        <v>13</v>
      </c>
      <c r="AX663" s="23">
        <f t="shared" ref="AX663:AX671" si="251">IF(AW663=AW662,AX662+1,1)</f>
        <v>3</v>
      </c>
    </row>
    <row r="664" spans="2:50" hidden="1" x14ac:dyDescent="0.3">
      <c r="B664" s="15"/>
      <c r="C664" s="40" t="s">
        <v>22</v>
      </c>
      <c r="D664" s="34" t="s">
        <v>2</v>
      </c>
      <c r="E664" s="35" t="s">
        <v>2</v>
      </c>
      <c r="F664" s="41">
        <v>0</v>
      </c>
      <c r="G664" s="42">
        <v>0</v>
      </c>
      <c r="H664" s="43">
        <v>0</v>
      </c>
      <c r="I664" s="41">
        <v>0</v>
      </c>
      <c r="J664" s="42">
        <v>0</v>
      </c>
      <c r="K664" s="43">
        <v>0</v>
      </c>
      <c r="L664" s="41">
        <v>0</v>
      </c>
      <c r="M664" s="42">
        <v>0</v>
      </c>
      <c r="N664" s="43">
        <v>0</v>
      </c>
      <c r="O664" s="41">
        <v>0</v>
      </c>
      <c r="P664" s="42">
        <v>0</v>
      </c>
      <c r="Q664" s="43">
        <v>0</v>
      </c>
      <c r="R664" s="41">
        <v>0</v>
      </c>
      <c r="S664" s="42">
        <v>0</v>
      </c>
      <c r="T664" s="43">
        <v>0</v>
      </c>
      <c r="U664" s="41">
        <v>0</v>
      </c>
      <c r="V664" s="42">
        <v>0</v>
      </c>
      <c r="W664" s="43">
        <v>0</v>
      </c>
      <c r="X664" s="41">
        <v>0</v>
      </c>
      <c r="Y664" s="42">
        <v>0</v>
      </c>
      <c r="Z664" s="43">
        <v>0</v>
      </c>
      <c r="AA664" s="41"/>
      <c r="AB664" s="42"/>
      <c r="AC664" s="43"/>
      <c r="AD664" s="41"/>
      <c r="AE664" s="42"/>
      <c r="AF664" s="43"/>
      <c r="AG664" s="41"/>
      <c r="AH664" s="42"/>
      <c r="AI664" s="43"/>
      <c r="AK664" s="41">
        <f t="shared" si="249"/>
        <v>0</v>
      </c>
      <c r="AL664" s="42">
        <f t="shared" si="249"/>
        <v>0</v>
      </c>
      <c r="AM664" s="43">
        <f t="shared" si="249"/>
        <v>0</v>
      </c>
      <c r="AT664" s="32">
        <f t="shared" si="250"/>
        <v>0</v>
      </c>
      <c r="AV664" s="23">
        <v>5</v>
      </c>
      <c r="AW664" s="23">
        <v>13</v>
      </c>
      <c r="AX664" s="23">
        <f t="shared" si="251"/>
        <v>4</v>
      </c>
    </row>
    <row r="665" spans="2:50" hidden="1" x14ac:dyDescent="0.3">
      <c r="B665" s="15"/>
      <c r="C665" s="40" t="s">
        <v>22</v>
      </c>
      <c r="D665" s="34" t="s">
        <v>2</v>
      </c>
      <c r="E665" s="35" t="s">
        <v>2</v>
      </c>
      <c r="F665" s="41">
        <v>0</v>
      </c>
      <c r="G665" s="42">
        <v>0</v>
      </c>
      <c r="H665" s="43">
        <v>0</v>
      </c>
      <c r="I665" s="41">
        <v>0</v>
      </c>
      <c r="J665" s="42">
        <v>0</v>
      </c>
      <c r="K665" s="43">
        <v>0</v>
      </c>
      <c r="L665" s="41">
        <v>0</v>
      </c>
      <c r="M665" s="42">
        <v>0</v>
      </c>
      <c r="N665" s="43">
        <v>0</v>
      </c>
      <c r="O665" s="41">
        <v>0</v>
      </c>
      <c r="P665" s="42">
        <v>0</v>
      </c>
      <c r="Q665" s="43">
        <v>0</v>
      </c>
      <c r="R665" s="41">
        <v>0</v>
      </c>
      <c r="S665" s="42">
        <v>0</v>
      </c>
      <c r="T665" s="43">
        <v>0</v>
      </c>
      <c r="U665" s="41">
        <v>0</v>
      </c>
      <c r="V665" s="42">
        <v>0</v>
      </c>
      <c r="W665" s="43">
        <v>0</v>
      </c>
      <c r="X665" s="41">
        <v>0</v>
      </c>
      <c r="Y665" s="42">
        <v>0</v>
      </c>
      <c r="Z665" s="43">
        <v>0</v>
      </c>
      <c r="AA665" s="41"/>
      <c r="AB665" s="42"/>
      <c r="AC665" s="43"/>
      <c r="AD665" s="41"/>
      <c r="AE665" s="42"/>
      <c r="AF665" s="43"/>
      <c r="AG665" s="41"/>
      <c r="AH665" s="42"/>
      <c r="AI665" s="43"/>
      <c r="AK665" s="41">
        <f t="shared" si="249"/>
        <v>0</v>
      </c>
      <c r="AL665" s="42">
        <f t="shared" si="249"/>
        <v>0</v>
      </c>
      <c r="AM665" s="43">
        <f t="shared" si="249"/>
        <v>0</v>
      </c>
      <c r="AT665" s="32">
        <f t="shared" si="250"/>
        <v>0</v>
      </c>
      <c r="AV665" s="23">
        <v>5</v>
      </c>
      <c r="AW665" s="23">
        <v>13</v>
      </c>
      <c r="AX665" s="23">
        <f t="shared" si="251"/>
        <v>5</v>
      </c>
    </row>
    <row r="666" spans="2:50" hidden="1" x14ac:dyDescent="0.3">
      <c r="B666" s="15"/>
      <c r="C666" s="40" t="s">
        <v>22</v>
      </c>
      <c r="D666" s="34" t="s">
        <v>2</v>
      </c>
      <c r="E666" s="35" t="s">
        <v>2</v>
      </c>
      <c r="F666" s="41">
        <v>0</v>
      </c>
      <c r="G666" s="42">
        <v>0</v>
      </c>
      <c r="H666" s="43">
        <v>0</v>
      </c>
      <c r="I666" s="41">
        <v>0</v>
      </c>
      <c r="J666" s="42">
        <v>0</v>
      </c>
      <c r="K666" s="43">
        <v>0</v>
      </c>
      <c r="L666" s="41">
        <v>0</v>
      </c>
      <c r="M666" s="42">
        <v>0</v>
      </c>
      <c r="N666" s="43">
        <v>0</v>
      </c>
      <c r="O666" s="41">
        <v>0</v>
      </c>
      <c r="P666" s="42">
        <v>0</v>
      </c>
      <c r="Q666" s="43">
        <v>0</v>
      </c>
      <c r="R666" s="41">
        <v>0</v>
      </c>
      <c r="S666" s="42">
        <v>0</v>
      </c>
      <c r="T666" s="43">
        <v>0</v>
      </c>
      <c r="U666" s="41">
        <v>0</v>
      </c>
      <c r="V666" s="42">
        <v>0</v>
      </c>
      <c r="W666" s="43">
        <v>0</v>
      </c>
      <c r="X666" s="41">
        <v>0</v>
      </c>
      <c r="Y666" s="42">
        <v>0</v>
      </c>
      <c r="Z666" s="43">
        <v>0</v>
      </c>
      <c r="AA666" s="41"/>
      <c r="AB666" s="42"/>
      <c r="AC666" s="43"/>
      <c r="AD666" s="41"/>
      <c r="AE666" s="42"/>
      <c r="AF666" s="43"/>
      <c r="AG666" s="41"/>
      <c r="AH666" s="42"/>
      <c r="AI666" s="43"/>
      <c r="AK666" s="41">
        <f t="shared" si="249"/>
        <v>0</v>
      </c>
      <c r="AL666" s="42">
        <f t="shared" si="249"/>
        <v>0</v>
      </c>
      <c r="AM666" s="43">
        <f t="shared" si="249"/>
        <v>0</v>
      </c>
      <c r="AT666" s="32">
        <f t="shared" si="250"/>
        <v>0</v>
      </c>
      <c r="AV666" s="23">
        <v>5</v>
      </c>
      <c r="AW666" s="23">
        <v>13</v>
      </c>
      <c r="AX666" s="23">
        <f t="shared" si="251"/>
        <v>6</v>
      </c>
    </row>
    <row r="667" spans="2:50" hidden="1" x14ac:dyDescent="0.3">
      <c r="B667" s="15"/>
      <c r="C667" s="40" t="s">
        <v>22</v>
      </c>
      <c r="D667" s="34" t="s">
        <v>2</v>
      </c>
      <c r="E667" s="35" t="s">
        <v>2</v>
      </c>
      <c r="F667" s="41">
        <v>0</v>
      </c>
      <c r="G667" s="42">
        <v>0</v>
      </c>
      <c r="H667" s="43">
        <v>0</v>
      </c>
      <c r="I667" s="41">
        <v>0</v>
      </c>
      <c r="J667" s="42">
        <v>0</v>
      </c>
      <c r="K667" s="43">
        <v>0</v>
      </c>
      <c r="L667" s="41">
        <v>0</v>
      </c>
      <c r="M667" s="42">
        <v>0</v>
      </c>
      <c r="N667" s="43">
        <v>0</v>
      </c>
      <c r="O667" s="41">
        <v>0</v>
      </c>
      <c r="P667" s="42">
        <v>0</v>
      </c>
      <c r="Q667" s="43">
        <v>0</v>
      </c>
      <c r="R667" s="41">
        <v>0</v>
      </c>
      <c r="S667" s="42">
        <v>0</v>
      </c>
      <c r="T667" s="43">
        <v>0</v>
      </c>
      <c r="U667" s="41">
        <v>0</v>
      </c>
      <c r="V667" s="42">
        <v>0</v>
      </c>
      <c r="W667" s="43">
        <v>0</v>
      </c>
      <c r="X667" s="41">
        <v>0</v>
      </c>
      <c r="Y667" s="42">
        <v>0</v>
      </c>
      <c r="Z667" s="43">
        <v>0</v>
      </c>
      <c r="AA667" s="41"/>
      <c r="AB667" s="42"/>
      <c r="AC667" s="43"/>
      <c r="AD667" s="41"/>
      <c r="AE667" s="42"/>
      <c r="AF667" s="43"/>
      <c r="AG667" s="41"/>
      <c r="AH667" s="42"/>
      <c r="AI667" s="43"/>
      <c r="AK667" s="41">
        <f t="shared" si="249"/>
        <v>0</v>
      </c>
      <c r="AL667" s="42">
        <f t="shared" si="249"/>
        <v>0</v>
      </c>
      <c r="AM667" s="43">
        <f t="shared" si="249"/>
        <v>0</v>
      </c>
      <c r="AT667" s="32">
        <f t="shared" si="250"/>
        <v>0</v>
      </c>
      <c r="AV667" s="23">
        <v>5</v>
      </c>
      <c r="AW667" s="23">
        <v>13</v>
      </c>
      <c r="AX667" s="23">
        <f t="shared" si="251"/>
        <v>7</v>
      </c>
    </row>
    <row r="668" spans="2:50" hidden="1" x14ac:dyDescent="0.3">
      <c r="B668" s="15"/>
      <c r="C668" s="40" t="s">
        <v>22</v>
      </c>
      <c r="D668" s="34" t="s">
        <v>2</v>
      </c>
      <c r="E668" s="35" t="s">
        <v>2</v>
      </c>
      <c r="F668" s="41">
        <v>0</v>
      </c>
      <c r="G668" s="42">
        <v>0</v>
      </c>
      <c r="H668" s="43">
        <v>0</v>
      </c>
      <c r="I668" s="41">
        <v>0</v>
      </c>
      <c r="J668" s="42">
        <v>0</v>
      </c>
      <c r="K668" s="43">
        <v>0</v>
      </c>
      <c r="L668" s="41">
        <v>0</v>
      </c>
      <c r="M668" s="42">
        <v>0</v>
      </c>
      <c r="N668" s="43">
        <v>0</v>
      </c>
      <c r="O668" s="41">
        <v>0</v>
      </c>
      <c r="P668" s="42">
        <v>0</v>
      </c>
      <c r="Q668" s="43">
        <v>0</v>
      </c>
      <c r="R668" s="41">
        <v>0</v>
      </c>
      <c r="S668" s="42">
        <v>0</v>
      </c>
      <c r="T668" s="43">
        <v>0</v>
      </c>
      <c r="U668" s="41">
        <v>0</v>
      </c>
      <c r="V668" s="42">
        <v>0</v>
      </c>
      <c r="W668" s="43">
        <v>0</v>
      </c>
      <c r="X668" s="41">
        <v>0</v>
      </c>
      <c r="Y668" s="42">
        <v>0</v>
      </c>
      <c r="Z668" s="43">
        <v>0</v>
      </c>
      <c r="AA668" s="41"/>
      <c r="AB668" s="42"/>
      <c r="AC668" s="43"/>
      <c r="AD668" s="41"/>
      <c r="AE668" s="42"/>
      <c r="AF668" s="43"/>
      <c r="AG668" s="41"/>
      <c r="AH668" s="42"/>
      <c r="AI668" s="43"/>
      <c r="AK668" s="41">
        <f t="shared" si="249"/>
        <v>0</v>
      </c>
      <c r="AL668" s="42">
        <f t="shared" si="249"/>
        <v>0</v>
      </c>
      <c r="AM668" s="43">
        <f t="shared" si="249"/>
        <v>0</v>
      </c>
      <c r="AT668" s="32">
        <f t="shared" si="250"/>
        <v>0</v>
      </c>
      <c r="AV668" s="23">
        <v>5</v>
      </c>
      <c r="AW668" s="23">
        <v>13</v>
      </c>
      <c r="AX668" s="23">
        <f t="shared" si="251"/>
        <v>8</v>
      </c>
    </row>
    <row r="669" spans="2:50" hidden="1" x14ac:dyDescent="0.3">
      <c r="B669" s="15"/>
      <c r="C669" s="40" t="s">
        <v>22</v>
      </c>
      <c r="D669" s="34" t="s">
        <v>2</v>
      </c>
      <c r="E669" s="35" t="s">
        <v>2</v>
      </c>
      <c r="F669" s="41">
        <v>0</v>
      </c>
      <c r="G669" s="42">
        <v>0</v>
      </c>
      <c r="H669" s="43">
        <v>0</v>
      </c>
      <c r="I669" s="41">
        <v>0</v>
      </c>
      <c r="J669" s="42">
        <v>0</v>
      </c>
      <c r="K669" s="43">
        <v>0</v>
      </c>
      <c r="L669" s="41">
        <v>0</v>
      </c>
      <c r="M669" s="42">
        <v>0</v>
      </c>
      <c r="N669" s="43">
        <v>0</v>
      </c>
      <c r="O669" s="41">
        <v>0</v>
      </c>
      <c r="P669" s="42">
        <v>0</v>
      </c>
      <c r="Q669" s="43">
        <v>0</v>
      </c>
      <c r="R669" s="41">
        <v>0</v>
      </c>
      <c r="S669" s="42">
        <v>0</v>
      </c>
      <c r="T669" s="43">
        <v>0</v>
      </c>
      <c r="U669" s="41">
        <v>0</v>
      </c>
      <c r="V669" s="42">
        <v>0</v>
      </c>
      <c r="W669" s="43">
        <v>0</v>
      </c>
      <c r="X669" s="41">
        <v>0</v>
      </c>
      <c r="Y669" s="42">
        <v>0</v>
      </c>
      <c r="Z669" s="43">
        <v>0</v>
      </c>
      <c r="AA669" s="41"/>
      <c r="AB669" s="42"/>
      <c r="AC669" s="43"/>
      <c r="AD669" s="41"/>
      <c r="AE669" s="42"/>
      <c r="AF669" s="43"/>
      <c r="AG669" s="41"/>
      <c r="AH669" s="42"/>
      <c r="AI669" s="43"/>
      <c r="AK669" s="41">
        <f t="shared" si="249"/>
        <v>0</v>
      </c>
      <c r="AL669" s="42">
        <f t="shared" si="249"/>
        <v>0</v>
      </c>
      <c r="AM669" s="43">
        <f t="shared" si="249"/>
        <v>0</v>
      </c>
      <c r="AT669" s="32">
        <f t="shared" si="250"/>
        <v>0</v>
      </c>
      <c r="AV669" s="23">
        <v>5</v>
      </c>
      <c r="AW669" s="23">
        <v>13</v>
      </c>
      <c r="AX669" s="23">
        <f t="shared" si="251"/>
        <v>9</v>
      </c>
    </row>
    <row r="670" spans="2:50" hidden="1" x14ac:dyDescent="0.3">
      <c r="B670" s="15"/>
      <c r="C670" s="40" t="s">
        <v>22</v>
      </c>
      <c r="D670" s="34" t="s">
        <v>2</v>
      </c>
      <c r="E670" s="35" t="s">
        <v>2</v>
      </c>
      <c r="F670" s="41">
        <v>0</v>
      </c>
      <c r="G670" s="42">
        <v>0</v>
      </c>
      <c r="H670" s="43">
        <v>0</v>
      </c>
      <c r="I670" s="41">
        <v>0</v>
      </c>
      <c r="J670" s="42">
        <v>0</v>
      </c>
      <c r="K670" s="43">
        <v>0</v>
      </c>
      <c r="L670" s="41">
        <v>0</v>
      </c>
      <c r="M670" s="42">
        <v>0</v>
      </c>
      <c r="N670" s="43">
        <v>0</v>
      </c>
      <c r="O670" s="41">
        <v>0</v>
      </c>
      <c r="P670" s="42">
        <v>0</v>
      </c>
      <c r="Q670" s="43">
        <v>0</v>
      </c>
      <c r="R670" s="41">
        <v>0</v>
      </c>
      <c r="S670" s="42">
        <v>0</v>
      </c>
      <c r="T670" s="43">
        <v>0</v>
      </c>
      <c r="U670" s="41">
        <v>0</v>
      </c>
      <c r="V670" s="42">
        <v>0</v>
      </c>
      <c r="W670" s="43">
        <v>0</v>
      </c>
      <c r="X670" s="41">
        <v>0</v>
      </c>
      <c r="Y670" s="42">
        <v>0</v>
      </c>
      <c r="Z670" s="43">
        <v>0</v>
      </c>
      <c r="AA670" s="41"/>
      <c r="AB670" s="42"/>
      <c r="AC670" s="43"/>
      <c r="AD670" s="41"/>
      <c r="AE670" s="42"/>
      <c r="AF670" s="43"/>
      <c r="AG670" s="41"/>
      <c r="AH670" s="42"/>
      <c r="AI670" s="43"/>
      <c r="AK670" s="41">
        <f t="shared" si="249"/>
        <v>0</v>
      </c>
      <c r="AL670" s="42">
        <f t="shared" si="249"/>
        <v>0</v>
      </c>
      <c r="AM670" s="43">
        <f t="shared" si="249"/>
        <v>0</v>
      </c>
      <c r="AT670" s="32">
        <f t="shared" si="250"/>
        <v>0</v>
      </c>
      <c r="AV670" s="23">
        <v>5</v>
      </c>
      <c r="AW670" s="23">
        <v>13</v>
      </c>
      <c r="AX670" s="23">
        <f t="shared" si="251"/>
        <v>10</v>
      </c>
    </row>
    <row r="671" spans="2:50" hidden="1" x14ac:dyDescent="0.3">
      <c r="B671" s="15"/>
      <c r="C671" s="40" t="s">
        <v>23</v>
      </c>
      <c r="D671" s="34" t="s">
        <v>2</v>
      </c>
      <c r="E671" s="35" t="s">
        <v>2</v>
      </c>
      <c r="F671" s="41">
        <v>0</v>
      </c>
      <c r="G671" s="42">
        <v>0</v>
      </c>
      <c r="H671" s="43">
        <v>0</v>
      </c>
      <c r="I671" s="41">
        <v>0</v>
      </c>
      <c r="J671" s="42">
        <v>0</v>
      </c>
      <c r="K671" s="43">
        <v>0</v>
      </c>
      <c r="L671" s="41">
        <v>0</v>
      </c>
      <c r="M671" s="42">
        <v>0</v>
      </c>
      <c r="N671" s="43">
        <v>0</v>
      </c>
      <c r="O671" s="41">
        <v>0</v>
      </c>
      <c r="P671" s="42">
        <v>0</v>
      </c>
      <c r="Q671" s="43">
        <v>0</v>
      </c>
      <c r="R671" s="41">
        <v>0</v>
      </c>
      <c r="S671" s="42">
        <v>0</v>
      </c>
      <c r="T671" s="43">
        <v>0</v>
      </c>
      <c r="U671" s="41">
        <v>0</v>
      </c>
      <c r="V671" s="42">
        <v>0</v>
      </c>
      <c r="W671" s="43">
        <v>0</v>
      </c>
      <c r="X671" s="41">
        <v>0</v>
      </c>
      <c r="Y671" s="42">
        <v>0</v>
      </c>
      <c r="Z671" s="43">
        <v>0</v>
      </c>
      <c r="AA671" s="41"/>
      <c r="AB671" s="42"/>
      <c r="AC671" s="43"/>
      <c r="AD671" s="41"/>
      <c r="AE671" s="42"/>
      <c r="AF671" s="43"/>
      <c r="AG671" s="41"/>
      <c r="AH671" s="42"/>
      <c r="AI671" s="43"/>
      <c r="AK671" s="41">
        <f t="shared" si="249"/>
        <v>0</v>
      </c>
      <c r="AL671" s="42">
        <f t="shared" si="249"/>
        <v>0</v>
      </c>
      <c r="AM671" s="43">
        <f t="shared" si="249"/>
        <v>0</v>
      </c>
      <c r="AT671" s="32">
        <f t="shared" si="250"/>
        <v>0</v>
      </c>
      <c r="AV671" s="23">
        <v>5</v>
      </c>
      <c r="AW671" s="23">
        <v>14</v>
      </c>
      <c r="AX671" s="23">
        <f t="shared" si="251"/>
        <v>1</v>
      </c>
    </row>
    <row r="672" spans="2:50" hidden="1" x14ac:dyDescent="0.3">
      <c r="B672" s="15"/>
      <c r="C672" s="50" t="str">
        <f>IF(LEN(E671)&lt;1,"","Total: " &amp; LEFT(E671,LEN(E671)-21) &amp; "Municipalities")</f>
        <v/>
      </c>
      <c r="D672" s="51"/>
      <c r="E672" s="52"/>
      <c r="F672" s="53">
        <f t="shared" ref="F672:K672" si="252">SUM(F661:F671)</f>
        <v>0</v>
      </c>
      <c r="G672" s="54">
        <f t="shared" si="252"/>
        <v>0</v>
      </c>
      <c r="H672" s="55">
        <f t="shared" si="252"/>
        <v>0</v>
      </c>
      <c r="I672" s="53">
        <f t="shared" si="252"/>
        <v>0</v>
      </c>
      <c r="J672" s="54">
        <f t="shared" si="252"/>
        <v>0</v>
      </c>
      <c r="K672" s="55">
        <f t="shared" si="252"/>
        <v>0</v>
      </c>
      <c r="L672" s="53">
        <f t="shared" ref="L672:W672" si="253">SUM(L661:L671)</f>
        <v>0</v>
      </c>
      <c r="M672" s="54">
        <f t="shared" si="253"/>
        <v>0</v>
      </c>
      <c r="N672" s="55">
        <f t="shared" si="253"/>
        <v>0</v>
      </c>
      <c r="O672" s="53">
        <f t="shared" si="253"/>
        <v>0</v>
      </c>
      <c r="P672" s="54">
        <f t="shared" si="253"/>
        <v>0</v>
      </c>
      <c r="Q672" s="55">
        <f t="shared" si="253"/>
        <v>0</v>
      </c>
      <c r="R672" s="53">
        <f t="shared" si="253"/>
        <v>0</v>
      </c>
      <c r="S672" s="54">
        <f t="shared" si="253"/>
        <v>0</v>
      </c>
      <c r="T672" s="55">
        <f t="shared" si="253"/>
        <v>0</v>
      </c>
      <c r="U672" s="53">
        <f t="shared" si="253"/>
        <v>0</v>
      </c>
      <c r="V672" s="54">
        <f t="shared" si="253"/>
        <v>0</v>
      </c>
      <c r="W672" s="55">
        <f t="shared" si="253"/>
        <v>0</v>
      </c>
      <c r="X672" s="53">
        <f>SUM(X661:X671)</f>
        <v>0</v>
      </c>
      <c r="Y672" s="54">
        <f>SUM(Y661:Y671)</f>
        <v>0</v>
      </c>
      <c r="Z672" s="55">
        <f>SUM(Z661:Z671)</f>
        <v>0</v>
      </c>
      <c r="AA672" s="53"/>
      <c r="AB672" s="54"/>
      <c r="AC672" s="55"/>
      <c r="AD672" s="53"/>
      <c r="AE672" s="54"/>
      <c r="AF672" s="55"/>
      <c r="AG672" s="53"/>
      <c r="AH672" s="54"/>
      <c r="AI672" s="55"/>
      <c r="AK672" s="53">
        <f>SUM(AK661:AK671)</f>
        <v>0</v>
      </c>
      <c r="AL672" s="54">
        <f>SUM(AL661:AL671)</f>
        <v>0</v>
      </c>
      <c r="AM672" s="55">
        <f>SUM(AM661:AM671)</f>
        <v>0</v>
      </c>
      <c r="AT672" s="32">
        <f>IF(SUM(AT661:AT671)=0,0,1)</f>
        <v>0</v>
      </c>
    </row>
    <row r="673" spans="2:50" hidden="1" x14ac:dyDescent="0.3">
      <c r="B673" s="15"/>
      <c r="C673" s="40"/>
      <c r="D673" s="34"/>
      <c r="E673" s="35"/>
      <c r="F673" s="41"/>
      <c r="G673" s="42"/>
      <c r="H673" s="43"/>
      <c r="I673" s="41"/>
      <c r="J673" s="42"/>
      <c r="K673" s="43"/>
      <c r="L673" s="41"/>
      <c r="M673" s="42"/>
      <c r="N673" s="43"/>
      <c r="O673" s="41"/>
      <c r="P673" s="42"/>
      <c r="Q673" s="43"/>
      <c r="R673" s="41"/>
      <c r="S673" s="42"/>
      <c r="T673" s="43"/>
      <c r="U673" s="41"/>
      <c r="V673" s="42"/>
      <c r="W673" s="43"/>
      <c r="X673" s="41"/>
      <c r="Y673" s="42"/>
      <c r="Z673" s="43"/>
      <c r="AA673" s="41"/>
      <c r="AB673" s="42"/>
      <c r="AC673" s="43"/>
      <c r="AD673" s="41"/>
      <c r="AE673" s="42"/>
      <c r="AF673" s="43"/>
      <c r="AG673" s="41"/>
      <c r="AH673" s="42"/>
      <c r="AI673" s="43"/>
      <c r="AK673" s="41"/>
      <c r="AL673" s="42"/>
      <c r="AM673" s="43"/>
      <c r="AT673" s="32">
        <f>IF(AT672=0,0,1)</f>
        <v>0</v>
      </c>
    </row>
    <row r="674" spans="2:50" hidden="1" x14ac:dyDescent="0.3">
      <c r="B674" s="15"/>
      <c r="C674" s="40" t="s">
        <v>22</v>
      </c>
      <c r="D674" s="34" t="s">
        <v>2</v>
      </c>
      <c r="E674" s="35" t="s">
        <v>2</v>
      </c>
      <c r="F674" s="41">
        <v>0</v>
      </c>
      <c r="G674" s="42">
        <v>0</v>
      </c>
      <c r="H674" s="43">
        <v>0</v>
      </c>
      <c r="I674" s="41">
        <v>0</v>
      </c>
      <c r="J674" s="42">
        <v>0</v>
      </c>
      <c r="K674" s="43">
        <v>0</v>
      </c>
      <c r="L674" s="41">
        <v>0</v>
      </c>
      <c r="M674" s="42">
        <v>0</v>
      </c>
      <c r="N674" s="43">
        <v>0</v>
      </c>
      <c r="O674" s="41">
        <v>0</v>
      </c>
      <c r="P674" s="42">
        <v>0</v>
      </c>
      <c r="Q674" s="43">
        <v>0</v>
      </c>
      <c r="R674" s="41">
        <v>0</v>
      </c>
      <c r="S674" s="42">
        <v>0</v>
      </c>
      <c r="T674" s="43">
        <v>0</v>
      </c>
      <c r="U674" s="41">
        <v>0</v>
      </c>
      <c r="V674" s="42">
        <v>0</v>
      </c>
      <c r="W674" s="43">
        <v>0</v>
      </c>
      <c r="X674" s="41">
        <v>0</v>
      </c>
      <c r="Y674" s="42">
        <v>0</v>
      </c>
      <c r="Z674" s="43">
        <v>0</v>
      </c>
      <c r="AA674" s="41"/>
      <c r="AB674" s="42"/>
      <c r="AC674" s="43"/>
      <c r="AD674" s="41"/>
      <c r="AE674" s="42"/>
      <c r="AF674" s="43"/>
      <c r="AG674" s="41"/>
      <c r="AH674" s="42"/>
      <c r="AI674" s="43"/>
      <c r="AK674" s="41">
        <f t="shared" ref="AK674:AM684" si="254">F674+I674+L674+O674+R674+U674+X674+AA674+AD674+AG674</f>
        <v>0</v>
      </c>
      <c r="AL674" s="42">
        <f t="shared" si="254"/>
        <v>0</v>
      </c>
      <c r="AM674" s="43">
        <f t="shared" si="254"/>
        <v>0</v>
      </c>
      <c r="AT674" s="32">
        <f t="shared" ref="AT674:AT684" si="255">IF(LEN(E674)&lt;2,0,1)</f>
        <v>0</v>
      </c>
      <c r="AV674" s="23">
        <v>5</v>
      </c>
      <c r="AW674" s="23">
        <v>15</v>
      </c>
      <c r="AX674" s="23">
        <v>1</v>
      </c>
    </row>
    <row r="675" spans="2:50" hidden="1" x14ac:dyDescent="0.3">
      <c r="B675" s="15"/>
      <c r="C675" s="40" t="s">
        <v>22</v>
      </c>
      <c r="D675" s="34" t="s">
        <v>2</v>
      </c>
      <c r="E675" s="35" t="s">
        <v>2</v>
      </c>
      <c r="F675" s="41">
        <v>0</v>
      </c>
      <c r="G675" s="42">
        <v>0</v>
      </c>
      <c r="H675" s="43">
        <v>0</v>
      </c>
      <c r="I675" s="41">
        <v>0</v>
      </c>
      <c r="J675" s="42">
        <v>0</v>
      </c>
      <c r="K675" s="43">
        <v>0</v>
      </c>
      <c r="L675" s="41">
        <v>0</v>
      </c>
      <c r="M675" s="42">
        <v>0</v>
      </c>
      <c r="N675" s="43">
        <v>0</v>
      </c>
      <c r="O675" s="41">
        <v>0</v>
      </c>
      <c r="P675" s="42">
        <v>0</v>
      </c>
      <c r="Q675" s="43">
        <v>0</v>
      </c>
      <c r="R675" s="41">
        <v>0</v>
      </c>
      <c r="S675" s="42">
        <v>0</v>
      </c>
      <c r="T675" s="43">
        <v>0</v>
      </c>
      <c r="U675" s="41">
        <v>0</v>
      </c>
      <c r="V675" s="42">
        <v>0</v>
      </c>
      <c r="W675" s="43">
        <v>0</v>
      </c>
      <c r="X675" s="41">
        <v>0</v>
      </c>
      <c r="Y675" s="42">
        <v>0</v>
      </c>
      <c r="Z675" s="43">
        <v>0</v>
      </c>
      <c r="AA675" s="41"/>
      <c r="AB675" s="42"/>
      <c r="AC675" s="43"/>
      <c r="AD675" s="41"/>
      <c r="AE675" s="42"/>
      <c r="AF675" s="43"/>
      <c r="AG675" s="41"/>
      <c r="AH675" s="42"/>
      <c r="AI675" s="43"/>
      <c r="AK675" s="41">
        <f t="shared" si="254"/>
        <v>0</v>
      </c>
      <c r="AL675" s="42">
        <f t="shared" si="254"/>
        <v>0</v>
      </c>
      <c r="AM675" s="43">
        <f t="shared" si="254"/>
        <v>0</v>
      </c>
      <c r="AT675" s="32">
        <f t="shared" si="255"/>
        <v>0</v>
      </c>
      <c r="AV675" s="23">
        <v>5</v>
      </c>
      <c r="AW675" s="23">
        <v>15</v>
      </c>
      <c r="AX675" s="23">
        <f>IF(AW675=AW674,AX674+1,1)</f>
        <v>2</v>
      </c>
    </row>
    <row r="676" spans="2:50" hidden="1" x14ac:dyDescent="0.3">
      <c r="B676" s="15"/>
      <c r="C676" s="40" t="s">
        <v>22</v>
      </c>
      <c r="D676" s="34" t="s">
        <v>2</v>
      </c>
      <c r="E676" s="35" t="s">
        <v>2</v>
      </c>
      <c r="F676" s="41">
        <v>0</v>
      </c>
      <c r="G676" s="42">
        <v>0</v>
      </c>
      <c r="H676" s="43">
        <v>0</v>
      </c>
      <c r="I676" s="41">
        <v>0</v>
      </c>
      <c r="J676" s="42">
        <v>0</v>
      </c>
      <c r="K676" s="43">
        <v>0</v>
      </c>
      <c r="L676" s="41">
        <v>0</v>
      </c>
      <c r="M676" s="42">
        <v>0</v>
      </c>
      <c r="N676" s="43">
        <v>0</v>
      </c>
      <c r="O676" s="41">
        <v>0</v>
      </c>
      <c r="P676" s="42">
        <v>0</v>
      </c>
      <c r="Q676" s="43">
        <v>0</v>
      </c>
      <c r="R676" s="41">
        <v>0</v>
      </c>
      <c r="S676" s="42">
        <v>0</v>
      </c>
      <c r="T676" s="43">
        <v>0</v>
      </c>
      <c r="U676" s="41">
        <v>0</v>
      </c>
      <c r="V676" s="42">
        <v>0</v>
      </c>
      <c r="W676" s="43">
        <v>0</v>
      </c>
      <c r="X676" s="41">
        <v>0</v>
      </c>
      <c r="Y676" s="42">
        <v>0</v>
      </c>
      <c r="Z676" s="43">
        <v>0</v>
      </c>
      <c r="AA676" s="41"/>
      <c r="AB676" s="42"/>
      <c r="AC676" s="43"/>
      <c r="AD676" s="41"/>
      <c r="AE676" s="42"/>
      <c r="AF676" s="43"/>
      <c r="AG676" s="41"/>
      <c r="AH676" s="42"/>
      <c r="AI676" s="43"/>
      <c r="AK676" s="41">
        <f t="shared" si="254"/>
        <v>0</v>
      </c>
      <c r="AL676" s="42">
        <f t="shared" si="254"/>
        <v>0</v>
      </c>
      <c r="AM676" s="43">
        <f t="shared" si="254"/>
        <v>0</v>
      </c>
      <c r="AT676" s="32">
        <f t="shared" si="255"/>
        <v>0</v>
      </c>
      <c r="AV676" s="23">
        <v>5</v>
      </c>
      <c r="AW676" s="23">
        <v>15</v>
      </c>
      <c r="AX676" s="23">
        <f t="shared" ref="AX676:AX684" si="256">IF(AW676=AW675,AX675+1,1)</f>
        <v>3</v>
      </c>
    </row>
    <row r="677" spans="2:50" hidden="1" x14ac:dyDescent="0.3">
      <c r="B677" s="15"/>
      <c r="C677" s="40" t="s">
        <v>22</v>
      </c>
      <c r="D677" s="34" t="s">
        <v>2</v>
      </c>
      <c r="E677" s="35" t="s">
        <v>2</v>
      </c>
      <c r="F677" s="41">
        <v>0</v>
      </c>
      <c r="G677" s="42">
        <v>0</v>
      </c>
      <c r="H677" s="43">
        <v>0</v>
      </c>
      <c r="I677" s="41">
        <v>0</v>
      </c>
      <c r="J677" s="42">
        <v>0</v>
      </c>
      <c r="K677" s="43">
        <v>0</v>
      </c>
      <c r="L677" s="41">
        <v>0</v>
      </c>
      <c r="M677" s="42">
        <v>0</v>
      </c>
      <c r="N677" s="43">
        <v>0</v>
      </c>
      <c r="O677" s="41">
        <v>0</v>
      </c>
      <c r="P677" s="42">
        <v>0</v>
      </c>
      <c r="Q677" s="43">
        <v>0</v>
      </c>
      <c r="R677" s="41">
        <v>0</v>
      </c>
      <c r="S677" s="42">
        <v>0</v>
      </c>
      <c r="T677" s="43">
        <v>0</v>
      </c>
      <c r="U677" s="41">
        <v>0</v>
      </c>
      <c r="V677" s="42">
        <v>0</v>
      </c>
      <c r="W677" s="43">
        <v>0</v>
      </c>
      <c r="X677" s="41">
        <v>0</v>
      </c>
      <c r="Y677" s="42">
        <v>0</v>
      </c>
      <c r="Z677" s="43">
        <v>0</v>
      </c>
      <c r="AA677" s="41"/>
      <c r="AB677" s="42"/>
      <c r="AC677" s="43"/>
      <c r="AD677" s="41"/>
      <c r="AE677" s="42"/>
      <c r="AF677" s="43"/>
      <c r="AG677" s="41"/>
      <c r="AH677" s="42"/>
      <c r="AI677" s="43"/>
      <c r="AK677" s="41">
        <f t="shared" si="254"/>
        <v>0</v>
      </c>
      <c r="AL677" s="42">
        <f t="shared" si="254"/>
        <v>0</v>
      </c>
      <c r="AM677" s="43">
        <f t="shared" si="254"/>
        <v>0</v>
      </c>
      <c r="AT677" s="32">
        <f t="shared" si="255"/>
        <v>0</v>
      </c>
      <c r="AV677" s="23">
        <v>5</v>
      </c>
      <c r="AW677" s="23">
        <v>15</v>
      </c>
      <c r="AX677" s="23">
        <f t="shared" si="256"/>
        <v>4</v>
      </c>
    </row>
    <row r="678" spans="2:50" hidden="1" x14ac:dyDescent="0.3">
      <c r="B678" s="15"/>
      <c r="C678" s="40" t="s">
        <v>22</v>
      </c>
      <c r="D678" s="34" t="s">
        <v>2</v>
      </c>
      <c r="E678" s="35" t="s">
        <v>2</v>
      </c>
      <c r="F678" s="41">
        <v>0</v>
      </c>
      <c r="G678" s="42">
        <v>0</v>
      </c>
      <c r="H678" s="43">
        <v>0</v>
      </c>
      <c r="I678" s="41">
        <v>0</v>
      </c>
      <c r="J678" s="42">
        <v>0</v>
      </c>
      <c r="K678" s="43">
        <v>0</v>
      </c>
      <c r="L678" s="41">
        <v>0</v>
      </c>
      <c r="M678" s="42">
        <v>0</v>
      </c>
      <c r="N678" s="43">
        <v>0</v>
      </c>
      <c r="O678" s="41">
        <v>0</v>
      </c>
      <c r="P678" s="42">
        <v>0</v>
      </c>
      <c r="Q678" s="43">
        <v>0</v>
      </c>
      <c r="R678" s="41">
        <v>0</v>
      </c>
      <c r="S678" s="42">
        <v>0</v>
      </c>
      <c r="T678" s="43">
        <v>0</v>
      </c>
      <c r="U678" s="41">
        <v>0</v>
      </c>
      <c r="V678" s="42">
        <v>0</v>
      </c>
      <c r="W678" s="43">
        <v>0</v>
      </c>
      <c r="X678" s="41">
        <v>0</v>
      </c>
      <c r="Y678" s="42">
        <v>0</v>
      </c>
      <c r="Z678" s="43">
        <v>0</v>
      </c>
      <c r="AA678" s="41"/>
      <c r="AB678" s="42"/>
      <c r="AC678" s="43"/>
      <c r="AD678" s="41"/>
      <c r="AE678" s="42"/>
      <c r="AF678" s="43"/>
      <c r="AG678" s="41"/>
      <c r="AH678" s="42"/>
      <c r="AI678" s="43"/>
      <c r="AK678" s="41">
        <f t="shared" si="254"/>
        <v>0</v>
      </c>
      <c r="AL678" s="42">
        <f t="shared" si="254"/>
        <v>0</v>
      </c>
      <c r="AM678" s="43">
        <f t="shared" si="254"/>
        <v>0</v>
      </c>
      <c r="AT678" s="32">
        <f t="shared" si="255"/>
        <v>0</v>
      </c>
      <c r="AV678" s="23">
        <v>5</v>
      </c>
      <c r="AW678" s="23">
        <v>15</v>
      </c>
      <c r="AX678" s="23">
        <f t="shared" si="256"/>
        <v>5</v>
      </c>
    </row>
    <row r="679" spans="2:50" hidden="1" x14ac:dyDescent="0.3">
      <c r="B679" s="15"/>
      <c r="C679" s="40" t="s">
        <v>22</v>
      </c>
      <c r="D679" s="34" t="s">
        <v>2</v>
      </c>
      <c r="E679" s="35" t="s">
        <v>2</v>
      </c>
      <c r="F679" s="41">
        <v>0</v>
      </c>
      <c r="G679" s="42">
        <v>0</v>
      </c>
      <c r="H679" s="43">
        <v>0</v>
      </c>
      <c r="I679" s="41">
        <v>0</v>
      </c>
      <c r="J679" s="42">
        <v>0</v>
      </c>
      <c r="K679" s="43">
        <v>0</v>
      </c>
      <c r="L679" s="41">
        <v>0</v>
      </c>
      <c r="M679" s="42">
        <v>0</v>
      </c>
      <c r="N679" s="43">
        <v>0</v>
      </c>
      <c r="O679" s="41">
        <v>0</v>
      </c>
      <c r="P679" s="42">
        <v>0</v>
      </c>
      <c r="Q679" s="43">
        <v>0</v>
      </c>
      <c r="R679" s="41">
        <v>0</v>
      </c>
      <c r="S679" s="42">
        <v>0</v>
      </c>
      <c r="T679" s="43">
        <v>0</v>
      </c>
      <c r="U679" s="41">
        <v>0</v>
      </c>
      <c r="V679" s="42">
        <v>0</v>
      </c>
      <c r="W679" s="43">
        <v>0</v>
      </c>
      <c r="X679" s="41">
        <v>0</v>
      </c>
      <c r="Y679" s="42">
        <v>0</v>
      </c>
      <c r="Z679" s="43">
        <v>0</v>
      </c>
      <c r="AA679" s="41"/>
      <c r="AB679" s="42"/>
      <c r="AC679" s="43"/>
      <c r="AD679" s="41"/>
      <c r="AE679" s="42"/>
      <c r="AF679" s="43"/>
      <c r="AG679" s="41"/>
      <c r="AH679" s="42"/>
      <c r="AI679" s="43"/>
      <c r="AK679" s="41">
        <f t="shared" si="254"/>
        <v>0</v>
      </c>
      <c r="AL679" s="42">
        <f t="shared" si="254"/>
        <v>0</v>
      </c>
      <c r="AM679" s="43">
        <f t="shared" si="254"/>
        <v>0</v>
      </c>
      <c r="AT679" s="32">
        <f t="shared" si="255"/>
        <v>0</v>
      </c>
      <c r="AV679" s="23">
        <v>5</v>
      </c>
      <c r="AW679" s="23">
        <v>15</v>
      </c>
      <c r="AX679" s="23">
        <f t="shared" si="256"/>
        <v>6</v>
      </c>
    </row>
    <row r="680" spans="2:50" hidden="1" x14ac:dyDescent="0.3">
      <c r="B680" s="15"/>
      <c r="C680" s="40" t="s">
        <v>22</v>
      </c>
      <c r="D680" s="34" t="s">
        <v>2</v>
      </c>
      <c r="E680" s="35" t="s">
        <v>2</v>
      </c>
      <c r="F680" s="41">
        <v>0</v>
      </c>
      <c r="G680" s="42">
        <v>0</v>
      </c>
      <c r="H680" s="43">
        <v>0</v>
      </c>
      <c r="I680" s="41">
        <v>0</v>
      </c>
      <c r="J680" s="42">
        <v>0</v>
      </c>
      <c r="K680" s="43">
        <v>0</v>
      </c>
      <c r="L680" s="41">
        <v>0</v>
      </c>
      <c r="M680" s="42">
        <v>0</v>
      </c>
      <c r="N680" s="43">
        <v>0</v>
      </c>
      <c r="O680" s="41">
        <v>0</v>
      </c>
      <c r="P680" s="42">
        <v>0</v>
      </c>
      <c r="Q680" s="43">
        <v>0</v>
      </c>
      <c r="R680" s="41">
        <v>0</v>
      </c>
      <c r="S680" s="42">
        <v>0</v>
      </c>
      <c r="T680" s="43">
        <v>0</v>
      </c>
      <c r="U680" s="41">
        <v>0</v>
      </c>
      <c r="V680" s="42">
        <v>0</v>
      </c>
      <c r="W680" s="43">
        <v>0</v>
      </c>
      <c r="X680" s="41">
        <v>0</v>
      </c>
      <c r="Y680" s="42">
        <v>0</v>
      </c>
      <c r="Z680" s="43">
        <v>0</v>
      </c>
      <c r="AA680" s="41"/>
      <c r="AB680" s="42"/>
      <c r="AC680" s="43"/>
      <c r="AD680" s="41"/>
      <c r="AE680" s="42"/>
      <c r="AF680" s="43"/>
      <c r="AG680" s="41"/>
      <c r="AH680" s="42"/>
      <c r="AI680" s="43"/>
      <c r="AK680" s="41">
        <f t="shared" si="254"/>
        <v>0</v>
      </c>
      <c r="AL680" s="42">
        <f t="shared" si="254"/>
        <v>0</v>
      </c>
      <c r="AM680" s="43">
        <f t="shared" si="254"/>
        <v>0</v>
      </c>
      <c r="AT680" s="32">
        <f t="shared" si="255"/>
        <v>0</v>
      </c>
      <c r="AV680" s="23">
        <v>5</v>
      </c>
      <c r="AW680" s="23">
        <v>15</v>
      </c>
      <c r="AX680" s="23">
        <f t="shared" si="256"/>
        <v>7</v>
      </c>
    </row>
    <row r="681" spans="2:50" hidden="1" x14ac:dyDescent="0.3">
      <c r="B681" s="15"/>
      <c r="C681" s="40" t="s">
        <v>22</v>
      </c>
      <c r="D681" s="34" t="s">
        <v>2</v>
      </c>
      <c r="E681" s="35" t="s">
        <v>2</v>
      </c>
      <c r="F681" s="41">
        <v>0</v>
      </c>
      <c r="G681" s="42">
        <v>0</v>
      </c>
      <c r="H681" s="43">
        <v>0</v>
      </c>
      <c r="I681" s="41">
        <v>0</v>
      </c>
      <c r="J681" s="42">
        <v>0</v>
      </c>
      <c r="K681" s="43">
        <v>0</v>
      </c>
      <c r="L681" s="41">
        <v>0</v>
      </c>
      <c r="M681" s="42">
        <v>0</v>
      </c>
      <c r="N681" s="43">
        <v>0</v>
      </c>
      <c r="O681" s="41">
        <v>0</v>
      </c>
      <c r="P681" s="42">
        <v>0</v>
      </c>
      <c r="Q681" s="43">
        <v>0</v>
      </c>
      <c r="R681" s="41">
        <v>0</v>
      </c>
      <c r="S681" s="42">
        <v>0</v>
      </c>
      <c r="T681" s="43">
        <v>0</v>
      </c>
      <c r="U681" s="41">
        <v>0</v>
      </c>
      <c r="V681" s="42">
        <v>0</v>
      </c>
      <c r="W681" s="43">
        <v>0</v>
      </c>
      <c r="X681" s="41">
        <v>0</v>
      </c>
      <c r="Y681" s="42">
        <v>0</v>
      </c>
      <c r="Z681" s="43">
        <v>0</v>
      </c>
      <c r="AA681" s="41"/>
      <c r="AB681" s="42"/>
      <c r="AC681" s="43"/>
      <c r="AD681" s="41"/>
      <c r="AE681" s="42"/>
      <c r="AF681" s="43"/>
      <c r="AG681" s="41"/>
      <c r="AH681" s="42"/>
      <c r="AI681" s="43"/>
      <c r="AK681" s="41">
        <f t="shared" si="254"/>
        <v>0</v>
      </c>
      <c r="AL681" s="42">
        <f t="shared" si="254"/>
        <v>0</v>
      </c>
      <c r="AM681" s="43">
        <f t="shared" si="254"/>
        <v>0</v>
      </c>
      <c r="AT681" s="32">
        <f t="shared" si="255"/>
        <v>0</v>
      </c>
      <c r="AV681" s="23">
        <v>5</v>
      </c>
      <c r="AW681" s="23">
        <v>15</v>
      </c>
      <c r="AX681" s="23">
        <f t="shared" si="256"/>
        <v>8</v>
      </c>
    </row>
    <row r="682" spans="2:50" hidden="1" x14ac:dyDescent="0.3">
      <c r="B682" s="15"/>
      <c r="C682" s="40" t="s">
        <v>22</v>
      </c>
      <c r="D682" s="34" t="s">
        <v>2</v>
      </c>
      <c r="E682" s="35" t="s">
        <v>2</v>
      </c>
      <c r="F682" s="41">
        <v>0</v>
      </c>
      <c r="G682" s="42">
        <v>0</v>
      </c>
      <c r="H682" s="43">
        <v>0</v>
      </c>
      <c r="I682" s="41">
        <v>0</v>
      </c>
      <c r="J682" s="42">
        <v>0</v>
      </c>
      <c r="K682" s="43">
        <v>0</v>
      </c>
      <c r="L682" s="41">
        <v>0</v>
      </c>
      <c r="M682" s="42">
        <v>0</v>
      </c>
      <c r="N682" s="43">
        <v>0</v>
      </c>
      <c r="O682" s="41">
        <v>0</v>
      </c>
      <c r="P682" s="42">
        <v>0</v>
      </c>
      <c r="Q682" s="43">
        <v>0</v>
      </c>
      <c r="R682" s="41">
        <v>0</v>
      </c>
      <c r="S682" s="42">
        <v>0</v>
      </c>
      <c r="T682" s="43">
        <v>0</v>
      </c>
      <c r="U682" s="41">
        <v>0</v>
      </c>
      <c r="V682" s="42">
        <v>0</v>
      </c>
      <c r="W682" s="43">
        <v>0</v>
      </c>
      <c r="X682" s="41">
        <v>0</v>
      </c>
      <c r="Y682" s="42">
        <v>0</v>
      </c>
      <c r="Z682" s="43">
        <v>0</v>
      </c>
      <c r="AA682" s="41"/>
      <c r="AB682" s="42"/>
      <c r="AC682" s="43"/>
      <c r="AD682" s="41"/>
      <c r="AE682" s="42"/>
      <c r="AF682" s="43"/>
      <c r="AG682" s="41"/>
      <c r="AH682" s="42"/>
      <c r="AI682" s="43"/>
      <c r="AK682" s="41">
        <f t="shared" si="254"/>
        <v>0</v>
      </c>
      <c r="AL682" s="42">
        <f t="shared" si="254"/>
        <v>0</v>
      </c>
      <c r="AM682" s="43">
        <f t="shared" si="254"/>
        <v>0</v>
      </c>
      <c r="AT682" s="32">
        <f t="shared" si="255"/>
        <v>0</v>
      </c>
      <c r="AV682" s="23">
        <v>5</v>
      </c>
      <c r="AW682" s="23">
        <v>15</v>
      </c>
      <c r="AX682" s="23">
        <f t="shared" si="256"/>
        <v>9</v>
      </c>
    </row>
    <row r="683" spans="2:50" hidden="1" x14ac:dyDescent="0.3">
      <c r="B683" s="15"/>
      <c r="C683" s="40" t="s">
        <v>22</v>
      </c>
      <c r="D683" s="34" t="s">
        <v>2</v>
      </c>
      <c r="E683" s="35" t="s">
        <v>2</v>
      </c>
      <c r="F683" s="41">
        <v>0</v>
      </c>
      <c r="G683" s="42">
        <v>0</v>
      </c>
      <c r="H683" s="43">
        <v>0</v>
      </c>
      <c r="I683" s="41">
        <v>0</v>
      </c>
      <c r="J683" s="42">
        <v>0</v>
      </c>
      <c r="K683" s="43">
        <v>0</v>
      </c>
      <c r="L683" s="41">
        <v>0</v>
      </c>
      <c r="M683" s="42">
        <v>0</v>
      </c>
      <c r="N683" s="43">
        <v>0</v>
      </c>
      <c r="O683" s="41">
        <v>0</v>
      </c>
      <c r="P683" s="42">
        <v>0</v>
      </c>
      <c r="Q683" s="43">
        <v>0</v>
      </c>
      <c r="R683" s="41">
        <v>0</v>
      </c>
      <c r="S683" s="42">
        <v>0</v>
      </c>
      <c r="T683" s="43">
        <v>0</v>
      </c>
      <c r="U683" s="41">
        <v>0</v>
      </c>
      <c r="V683" s="42">
        <v>0</v>
      </c>
      <c r="W683" s="43">
        <v>0</v>
      </c>
      <c r="X683" s="41">
        <v>0</v>
      </c>
      <c r="Y683" s="42">
        <v>0</v>
      </c>
      <c r="Z683" s="43">
        <v>0</v>
      </c>
      <c r="AA683" s="41"/>
      <c r="AB683" s="42"/>
      <c r="AC683" s="43"/>
      <c r="AD683" s="41"/>
      <c r="AE683" s="42"/>
      <c r="AF683" s="43"/>
      <c r="AG683" s="41"/>
      <c r="AH683" s="42"/>
      <c r="AI683" s="43"/>
      <c r="AK683" s="41">
        <f t="shared" si="254"/>
        <v>0</v>
      </c>
      <c r="AL683" s="42">
        <f t="shared" si="254"/>
        <v>0</v>
      </c>
      <c r="AM683" s="43">
        <f t="shared" si="254"/>
        <v>0</v>
      </c>
      <c r="AT683" s="32">
        <f t="shared" si="255"/>
        <v>0</v>
      </c>
      <c r="AV683" s="23">
        <v>5</v>
      </c>
      <c r="AW683" s="23">
        <v>15</v>
      </c>
      <c r="AX683" s="23">
        <f t="shared" si="256"/>
        <v>10</v>
      </c>
    </row>
    <row r="684" spans="2:50" hidden="1" x14ac:dyDescent="0.3">
      <c r="B684" s="15"/>
      <c r="C684" s="40" t="s">
        <v>23</v>
      </c>
      <c r="D684" s="34" t="s">
        <v>2</v>
      </c>
      <c r="E684" s="35" t="s">
        <v>2</v>
      </c>
      <c r="F684" s="41">
        <v>0</v>
      </c>
      <c r="G684" s="42">
        <v>0</v>
      </c>
      <c r="H684" s="43">
        <v>0</v>
      </c>
      <c r="I684" s="41">
        <v>0</v>
      </c>
      <c r="J684" s="42">
        <v>0</v>
      </c>
      <c r="K684" s="43">
        <v>0</v>
      </c>
      <c r="L684" s="41">
        <v>0</v>
      </c>
      <c r="M684" s="42">
        <v>0</v>
      </c>
      <c r="N684" s="43">
        <v>0</v>
      </c>
      <c r="O684" s="41">
        <v>0</v>
      </c>
      <c r="P684" s="42">
        <v>0</v>
      </c>
      <c r="Q684" s="43">
        <v>0</v>
      </c>
      <c r="R684" s="41">
        <v>0</v>
      </c>
      <c r="S684" s="42">
        <v>0</v>
      </c>
      <c r="T684" s="43">
        <v>0</v>
      </c>
      <c r="U684" s="41">
        <v>0</v>
      </c>
      <c r="V684" s="42">
        <v>0</v>
      </c>
      <c r="W684" s="43">
        <v>0</v>
      </c>
      <c r="X684" s="41">
        <v>0</v>
      </c>
      <c r="Y684" s="42">
        <v>0</v>
      </c>
      <c r="Z684" s="43">
        <v>0</v>
      </c>
      <c r="AA684" s="41"/>
      <c r="AB684" s="42"/>
      <c r="AC684" s="43"/>
      <c r="AD684" s="41"/>
      <c r="AE684" s="42"/>
      <c r="AF684" s="43"/>
      <c r="AG684" s="41"/>
      <c r="AH684" s="42"/>
      <c r="AI684" s="43"/>
      <c r="AK684" s="41">
        <f t="shared" si="254"/>
        <v>0</v>
      </c>
      <c r="AL684" s="42">
        <f t="shared" si="254"/>
        <v>0</v>
      </c>
      <c r="AM684" s="43">
        <f t="shared" si="254"/>
        <v>0</v>
      </c>
      <c r="AT684" s="32">
        <f t="shared" si="255"/>
        <v>0</v>
      </c>
      <c r="AV684" s="23">
        <v>5</v>
      </c>
      <c r="AW684" s="23">
        <v>16</v>
      </c>
      <c r="AX684" s="23">
        <f t="shared" si="256"/>
        <v>1</v>
      </c>
    </row>
    <row r="685" spans="2:50" hidden="1" x14ac:dyDescent="0.3">
      <c r="B685" s="15"/>
      <c r="C685" s="50" t="str">
        <f>IF(LEN(E684)&lt;1,"","Total: " &amp; LEFT(E684,LEN(E684)-21) &amp; "Municipalities")</f>
        <v/>
      </c>
      <c r="D685" s="51"/>
      <c r="E685" s="52"/>
      <c r="F685" s="53">
        <f t="shared" ref="F685:K685" si="257">SUM(F674:F684)</f>
        <v>0</v>
      </c>
      <c r="G685" s="54">
        <f t="shared" si="257"/>
        <v>0</v>
      </c>
      <c r="H685" s="55">
        <f t="shared" si="257"/>
        <v>0</v>
      </c>
      <c r="I685" s="53">
        <f t="shared" si="257"/>
        <v>0</v>
      </c>
      <c r="J685" s="54">
        <f t="shared" si="257"/>
        <v>0</v>
      </c>
      <c r="K685" s="55">
        <f t="shared" si="257"/>
        <v>0</v>
      </c>
      <c r="L685" s="53">
        <f t="shared" ref="L685:W685" si="258">SUM(L674:L684)</f>
        <v>0</v>
      </c>
      <c r="M685" s="54">
        <f t="shared" si="258"/>
        <v>0</v>
      </c>
      <c r="N685" s="55">
        <f t="shared" si="258"/>
        <v>0</v>
      </c>
      <c r="O685" s="53">
        <f t="shared" si="258"/>
        <v>0</v>
      </c>
      <c r="P685" s="54">
        <f t="shared" si="258"/>
        <v>0</v>
      </c>
      <c r="Q685" s="55">
        <f t="shared" si="258"/>
        <v>0</v>
      </c>
      <c r="R685" s="53">
        <f t="shared" si="258"/>
        <v>0</v>
      </c>
      <c r="S685" s="54">
        <f t="shared" si="258"/>
        <v>0</v>
      </c>
      <c r="T685" s="55">
        <f t="shared" si="258"/>
        <v>0</v>
      </c>
      <c r="U685" s="53">
        <f t="shared" si="258"/>
        <v>0</v>
      </c>
      <c r="V685" s="54">
        <f t="shared" si="258"/>
        <v>0</v>
      </c>
      <c r="W685" s="55">
        <f t="shared" si="258"/>
        <v>0</v>
      </c>
      <c r="X685" s="53">
        <f>SUM(X674:X684)</f>
        <v>0</v>
      </c>
      <c r="Y685" s="54">
        <f>SUM(Y674:Y684)</f>
        <v>0</v>
      </c>
      <c r="Z685" s="55">
        <f>SUM(Z674:Z684)</f>
        <v>0</v>
      </c>
      <c r="AA685" s="53"/>
      <c r="AB685" s="54"/>
      <c r="AC685" s="55"/>
      <c r="AD685" s="53"/>
      <c r="AE685" s="54"/>
      <c r="AF685" s="55"/>
      <c r="AG685" s="53"/>
      <c r="AH685" s="54"/>
      <c r="AI685" s="55"/>
      <c r="AK685" s="53">
        <f>SUM(AK674:AK684)</f>
        <v>0</v>
      </c>
      <c r="AL685" s="54">
        <f>SUM(AL674:AL684)</f>
        <v>0</v>
      </c>
      <c r="AM685" s="55">
        <f>SUM(AM674:AM684)</f>
        <v>0</v>
      </c>
      <c r="AT685" s="32">
        <f>IF(SUM(AT674:AT684)=0,0,1)</f>
        <v>0</v>
      </c>
    </row>
    <row r="686" spans="2:50" hidden="1" x14ac:dyDescent="0.3">
      <c r="B686" s="15"/>
      <c r="C686" s="40"/>
      <c r="D686" s="34"/>
      <c r="E686" s="35"/>
      <c r="F686" s="41"/>
      <c r="G686" s="42"/>
      <c r="H686" s="43"/>
      <c r="I686" s="41"/>
      <c r="J686" s="42"/>
      <c r="K686" s="43"/>
      <c r="L686" s="41"/>
      <c r="M686" s="42"/>
      <c r="N686" s="43"/>
      <c r="O686" s="41"/>
      <c r="P686" s="42"/>
      <c r="Q686" s="43"/>
      <c r="R686" s="41"/>
      <c r="S686" s="42"/>
      <c r="T686" s="43"/>
      <c r="U686" s="41"/>
      <c r="V686" s="42"/>
      <c r="W686" s="43"/>
      <c r="X686" s="41"/>
      <c r="Y686" s="42"/>
      <c r="Z686" s="43"/>
      <c r="AA686" s="41"/>
      <c r="AB686" s="42"/>
      <c r="AC686" s="43"/>
      <c r="AD686" s="41"/>
      <c r="AE686" s="42"/>
      <c r="AF686" s="43"/>
      <c r="AG686" s="41"/>
      <c r="AH686" s="42"/>
      <c r="AI686" s="43"/>
      <c r="AK686" s="41"/>
      <c r="AL686" s="42"/>
      <c r="AM686" s="43"/>
      <c r="AT686" s="32">
        <f>IF(AT685=0,0,1)</f>
        <v>0</v>
      </c>
    </row>
    <row r="687" spans="2:50" hidden="1" x14ac:dyDescent="0.3">
      <c r="B687" s="15"/>
      <c r="C687" s="40" t="s">
        <v>22</v>
      </c>
      <c r="D687" s="34" t="s">
        <v>2</v>
      </c>
      <c r="E687" s="35" t="s">
        <v>2</v>
      </c>
      <c r="F687" s="41">
        <v>0</v>
      </c>
      <c r="G687" s="42">
        <v>0</v>
      </c>
      <c r="H687" s="43">
        <v>0</v>
      </c>
      <c r="I687" s="41">
        <v>0</v>
      </c>
      <c r="J687" s="42">
        <v>0</v>
      </c>
      <c r="K687" s="43">
        <v>0</v>
      </c>
      <c r="L687" s="41">
        <v>0</v>
      </c>
      <c r="M687" s="42">
        <v>0</v>
      </c>
      <c r="N687" s="43">
        <v>0</v>
      </c>
      <c r="O687" s="41">
        <v>0</v>
      </c>
      <c r="P687" s="42">
        <v>0</v>
      </c>
      <c r="Q687" s="43">
        <v>0</v>
      </c>
      <c r="R687" s="41">
        <v>0</v>
      </c>
      <c r="S687" s="42">
        <v>0</v>
      </c>
      <c r="T687" s="43">
        <v>0</v>
      </c>
      <c r="U687" s="41">
        <v>0</v>
      </c>
      <c r="V687" s="42">
        <v>0</v>
      </c>
      <c r="W687" s="43">
        <v>0</v>
      </c>
      <c r="X687" s="41">
        <v>0</v>
      </c>
      <c r="Y687" s="42">
        <v>0</v>
      </c>
      <c r="Z687" s="43">
        <v>0</v>
      </c>
      <c r="AA687" s="41"/>
      <c r="AB687" s="42"/>
      <c r="AC687" s="43"/>
      <c r="AD687" s="41"/>
      <c r="AE687" s="42"/>
      <c r="AF687" s="43"/>
      <c r="AG687" s="41"/>
      <c r="AH687" s="42"/>
      <c r="AI687" s="43"/>
      <c r="AK687" s="41">
        <f t="shared" ref="AK687:AM697" si="259">F687+I687+L687+O687+R687+U687+X687+AA687+AD687+AG687</f>
        <v>0</v>
      </c>
      <c r="AL687" s="42">
        <f t="shared" si="259"/>
        <v>0</v>
      </c>
      <c r="AM687" s="43">
        <f t="shared" si="259"/>
        <v>0</v>
      </c>
      <c r="AT687" s="32">
        <f t="shared" ref="AT687:AT697" si="260">IF(LEN(E687)&lt;2,0,1)</f>
        <v>0</v>
      </c>
      <c r="AV687" s="23">
        <v>5</v>
      </c>
      <c r="AW687" s="23">
        <v>17</v>
      </c>
      <c r="AX687" s="23">
        <v>1</v>
      </c>
    </row>
    <row r="688" spans="2:50" hidden="1" x14ac:dyDescent="0.3">
      <c r="B688" s="15"/>
      <c r="C688" s="40" t="s">
        <v>22</v>
      </c>
      <c r="D688" s="34" t="s">
        <v>2</v>
      </c>
      <c r="E688" s="35" t="s">
        <v>2</v>
      </c>
      <c r="F688" s="41">
        <v>0</v>
      </c>
      <c r="G688" s="42">
        <v>0</v>
      </c>
      <c r="H688" s="43">
        <v>0</v>
      </c>
      <c r="I688" s="41">
        <v>0</v>
      </c>
      <c r="J688" s="42">
        <v>0</v>
      </c>
      <c r="K688" s="43">
        <v>0</v>
      </c>
      <c r="L688" s="41">
        <v>0</v>
      </c>
      <c r="M688" s="42">
        <v>0</v>
      </c>
      <c r="N688" s="43">
        <v>0</v>
      </c>
      <c r="O688" s="41">
        <v>0</v>
      </c>
      <c r="P688" s="42">
        <v>0</v>
      </c>
      <c r="Q688" s="43">
        <v>0</v>
      </c>
      <c r="R688" s="41">
        <v>0</v>
      </c>
      <c r="S688" s="42">
        <v>0</v>
      </c>
      <c r="T688" s="43">
        <v>0</v>
      </c>
      <c r="U688" s="41">
        <v>0</v>
      </c>
      <c r="V688" s="42">
        <v>0</v>
      </c>
      <c r="W688" s="43">
        <v>0</v>
      </c>
      <c r="X688" s="41">
        <v>0</v>
      </c>
      <c r="Y688" s="42">
        <v>0</v>
      </c>
      <c r="Z688" s="43">
        <v>0</v>
      </c>
      <c r="AA688" s="41"/>
      <c r="AB688" s="42"/>
      <c r="AC688" s="43"/>
      <c r="AD688" s="41"/>
      <c r="AE688" s="42"/>
      <c r="AF688" s="43"/>
      <c r="AG688" s="41"/>
      <c r="AH688" s="42"/>
      <c r="AI688" s="43"/>
      <c r="AK688" s="41">
        <f t="shared" si="259"/>
        <v>0</v>
      </c>
      <c r="AL688" s="42">
        <f t="shared" si="259"/>
        <v>0</v>
      </c>
      <c r="AM688" s="43">
        <f t="shared" si="259"/>
        <v>0</v>
      </c>
      <c r="AT688" s="32">
        <f t="shared" si="260"/>
        <v>0</v>
      </c>
      <c r="AV688" s="23">
        <v>5</v>
      </c>
      <c r="AW688" s="23">
        <v>17</v>
      </c>
      <c r="AX688" s="23">
        <f>IF(AW688=AW687,AX687+1,1)</f>
        <v>2</v>
      </c>
    </row>
    <row r="689" spans="2:50" hidden="1" x14ac:dyDescent="0.3">
      <c r="B689" s="15"/>
      <c r="C689" s="40" t="s">
        <v>22</v>
      </c>
      <c r="D689" s="34" t="s">
        <v>2</v>
      </c>
      <c r="E689" s="35" t="s">
        <v>2</v>
      </c>
      <c r="F689" s="41">
        <v>0</v>
      </c>
      <c r="G689" s="42">
        <v>0</v>
      </c>
      <c r="H689" s="43">
        <v>0</v>
      </c>
      <c r="I689" s="41">
        <v>0</v>
      </c>
      <c r="J689" s="42">
        <v>0</v>
      </c>
      <c r="K689" s="43">
        <v>0</v>
      </c>
      <c r="L689" s="41">
        <v>0</v>
      </c>
      <c r="M689" s="42">
        <v>0</v>
      </c>
      <c r="N689" s="43">
        <v>0</v>
      </c>
      <c r="O689" s="41">
        <v>0</v>
      </c>
      <c r="P689" s="42">
        <v>0</v>
      </c>
      <c r="Q689" s="43">
        <v>0</v>
      </c>
      <c r="R689" s="41">
        <v>0</v>
      </c>
      <c r="S689" s="42">
        <v>0</v>
      </c>
      <c r="T689" s="43">
        <v>0</v>
      </c>
      <c r="U689" s="41">
        <v>0</v>
      </c>
      <c r="V689" s="42">
        <v>0</v>
      </c>
      <c r="W689" s="43">
        <v>0</v>
      </c>
      <c r="X689" s="41">
        <v>0</v>
      </c>
      <c r="Y689" s="42">
        <v>0</v>
      </c>
      <c r="Z689" s="43">
        <v>0</v>
      </c>
      <c r="AA689" s="41"/>
      <c r="AB689" s="42"/>
      <c r="AC689" s="43"/>
      <c r="AD689" s="41"/>
      <c r="AE689" s="42"/>
      <c r="AF689" s="43"/>
      <c r="AG689" s="41"/>
      <c r="AH689" s="42"/>
      <c r="AI689" s="43"/>
      <c r="AK689" s="41">
        <f t="shared" si="259"/>
        <v>0</v>
      </c>
      <c r="AL689" s="42">
        <f t="shared" si="259"/>
        <v>0</v>
      </c>
      <c r="AM689" s="43">
        <f t="shared" si="259"/>
        <v>0</v>
      </c>
      <c r="AT689" s="32">
        <f t="shared" si="260"/>
        <v>0</v>
      </c>
      <c r="AV689" s="23">
        <v>5</v>
      </c>
      <c r="AW689" s="23">
        <v>17</v>
      </c>
      <c r="AX689" s="23">
        <f t="shared" ref="AX689:AX697" si="261">IF(AW689=AW688,AX688+1,1)</f>
        <v>3</v>
      </c>
    </row>
    <row r="690" spans="2:50" hidden="1" x14ac:dyDescent="0.3">
      <c r="B690" s="15"/>
      <c r="C690" s="40" t="s">
        <v>22</v>
      </c>
      <c r="D690" s="34" t="s">
        <v>2</v>
      </c>
      <c r="E690" s="35" t="s">
        <v>2</v>
      </c>
      <c r="F690" s="41">
        <v>0</v>
      </c>
      <c r="G690" s="42">
        <v>0</v>
      </c>
      <c r="H690" s="43">
        <v>0</v>
      </c>
      <c r="I690" s="41">
        <v>0</v>
      </c>
      <c r="J690" s="42">
        <v>0</v>
      </c>
      <c r="K690" s="43">
        <v>0</v>
      </c>
      <c r="L690" s="41">
        <v>0</v>
      </c>
      <c r="M690" s="42">
        <v>0</v>
      </c>
      <c r="N690" s="43">
        <v>0</v>
      </c>
      <c r="O690" s="41">
        <v>0</v>
      </c>
      <c r="P690" s="42">
        <v>0</v>
      </c>
      <c r="Q690" s="43">
        <v>0</v>
      </c>
      <c r="R690" s="41">
        <v>0</v>
      </c>
      <c r="S690" s="42">
        <v>0</v>
      </c>
      <c r="T690" s="43">
        <v>0</v>
      </c>
      <c r="U690" s="41">
        <v>0</v>
      </c>
      <c r="V690" s="42">
        <v>0</v>
      </c>
      <c r="W690" s="43">
        <v>0</v>
      </c>
      <c r="X690" s="41">
        <v>0</v>
      </c>
      <c r="Y690" s="42">
        <v>0</v>
      </c>
      <c r="Z690" s="43">
        <v>0</v>
      </c>
      <c r="AA690" s="41"/>
      <c r="AB690" s="42"/>
      <c r="AC690" s="43"/>
      <c r="AD690" s="41"/>
      <c r="AE690" s="42"/>
      <c r="AF690" s="43"/>
      <c r="AG690" s="41"/>
      <c r="AH690" s="42"/>
      <c r="AI690" s="43"/>
      <c r="AK690" s="41">
        <f t="shared" si="259"/>
        <v>0</v>
      </c>
      <c r="AL690" s="42">
        <f t="shared" si="259"/>
        <v>0</v>
      </c>
      <c r="AM690" s="43">
        <f t="shared" si="259"/>
        <v>0</v>
      </c>
      <c r="AT690" s="32">
        <f t="shared" si="260"/>
        <v>0</v>
      </c>
      <c r="AV690" s="23">
        <v>5</v>
      </c>
      <c r="AW690" s="23">
        <v>17</v>
      </c>
      <c r="AX690" s="23">
        <f t="shared" si="261"/>
        <v>4</v>
      </c>
    </row>
    <row r="691" spans="2:50" hidden="1" x14ac:dyDescent="0.3">
      <c r="B691" s="15"/>
      <c r="C691" s="40" t="s">
        <v>22</v>
      </c>
      <c r="D691" s="34" t="s">
        <v>2</v>
      </c>
      <c r="E691" s="35" t="s">
        <v>2</v>
      </c>
      <c r="F691" s="41">
        <v>0</v>
      </c>
      <c r="G691" s="42">
        <v>0</v>
      </c>
      <c r="H691" s="43">
        <v>0</v>
      </c>
      <c r="I691" s="41">
        <v>0</v>
      </c>
      <c r="J691" s="42">
        <v>0</v>
      </c>
      <c r="K691" s="43">
        <v>0</v>
      </c>
      <c r="L691" s="41">
        <v>0</v>
      </c>
      <c r="M691" s="42">
        <v>0</v>
      </c>
      <c r="N691" s="43">
        <v>0</v>
      </c>
      <c r="O691" s="41">
        <v>0</v>
      </c>
      <c r="P691" s="42">
        <v>0</v>
      </c>
      <c r="Q691" s="43">
        <v>0</v>
      </c>
      <c r="R691" s="41">
        <v>0</v>
      </c>
      <c r="S691" s="42">
        <v>0</v>
      </c>
      <c r="T691" s="43">
        <v>0</v>
      </c>
      <c r="U691" s="41">
        <v>0</v>
      </c>
      <c r="V691" s="42">
        <v>0</v>
      </c>
      <c r="W691" s="43">
        <v>0</v>
      </c>
      <c r="X691" s="41">
        <v>0</v>
      </c>
      <c r="Y691" s="42">
        <v>0</v>
      </c>
      <c r="Z691" s="43">
        <v>0</v>
      </c>
      <c r="AA691" s="41"/>
      <c r="AB691" s="42"/>
      <c r="AC691" s="43"/>
      <c r="AD691" s="41"/>
      <c r="AE691" s="42"/>
      <c r="AF691" s="43"/>
      <c r="AG691" s="41"/>
      <c r="AH691" s="42"/>
      <c r="AI691" s="43"/>
      <c r="AK691" s="41">
        <f t="shared" si="259"/>
        <v>0</v>
      </c>
      <c r="AL691" s="42">
        <f t="shared" si="259"/>
        <v>0</v>
      </c>
      <c r="AM691" s="43">
        <f t="shared" si="259"/>
        <v>0</v>
      </c>
      <c r="AT691" s="32">
        <f t="shared" si="260"/>
        <v>0</v>
      </c>
      <c r="AV691" s="23">
        <v>5</v>
      </c>
      <c r="AW691" s="23">
        <v>17</v>
      </c>
      <c r="AX691" s="23">
        <f t="shared" si="261"/>
        <v>5</v>
      </c>
    </row>
    <row r="692" spans="2:50" hidden="1" x14ac:dyDescent="0.3">
      <c r="B692" s="15"/>
      <c r="C692" s="40" t="s">
        <v>22</v>
      </c>
      <c r="D692" s="34" t="s">
        <v>2</v>
      </c>
      <c r="E692" s="35" t="s">
        <v>2</v>
      </c>
      <c r="F692" s="41">
        <v>0</v>
      </c>
      <c r="G692" s="42">
        <v>0</v>
      </c>
      <c r="H692" s="43">
        <v>0</v>
      </c>
      <c r="I692" s="41">
        <v>0</v>
      </c>
      <c r="J692" s="42">
        <v>0</v>
      </c>
      <c r="K692" s="43">
        <v>0</v>
      </c>
      <c r="L692" s="41">
        <v>0</v>
      </c>
      <c r="M692" s="42">
        <v>0</v>
      </c>
      <c r="N692" s="43">
        <v>0</v>
      </c>
      <c r="O692" s="41">
        <v>0</v>
      </c>
      <c r="P692" s="42">
        <v>0</v>
      </c>
      <c r="Q692" s="43">
        <v>0</v>
      </c>
      <c r="R692" s="41">
        <v>0</v>
      </c>
      <c r="S692" s="42">
        <v>0</v>
      </c>
      <c r="T692" s="43">
        <v>0</v>
      </c>
      <c r="U692" s="41">
        <v>0</v>
      </c>
      <c r="V692" s="42">
        <v>0</v>
      </c>
      <c r="W692" s="43">
        <v>0</v>
      </c>
      <c r="X692" s="41">
        <v>0</v>
      </c>
      <c r="Y692" s="42">
        <v>0</v>
      </c>
      <c r="Z692" s="43">
        <v>0</v>
      </c>
      <c r="AA692" s="41"/>
      <c r="AB692" s="42"/>
      <c r="AC692" s="43"/>
      <c r="AD692" s="41"/>
      <c r="AE692" s="42"/>
      <c r="AF692" s="43"/>
      <c r="AG692" s="41"/>
      <c r="AH692" s="42"/>
      <c r="AI692" s="43"/>
      <c r="AK692" s="41">
        <f t="shared" si="259"/>
        <v>0</v>
      </c>
      <c r="AL692" s="42">
        <f t="shared" si="259"/>
        <v>0</v>
      </c>
      <c r="AM692" s="43">
        <f t="shared" si="259"/>
        <v>0</v>
      </c>
      <c r="AT692" s="32">
        <f t="shared" si="260"/>
        <v>0</v>
      </c>
      <c r="AV692" s="23">
        <v>5</v>
      </c>
      <c r="AW692" s="23">
        <v>17</v>
      </c>
      <c r="AX692" s="23">
        <f t="shared" si="261"/>
        <v>6</v>
      </c>
    </row>
    <row r="693" spans="2:50" hidden="1" x14ac:dyDescent="0.3">
      <c r="B693" s="15"/>
      <c r="C693" s="40" t="s">
        <v>22</v>
      </c>
      <c r="D693" s="34" t="s">
        <v>2</v>
      </c>
      <c r="E693" s="35" t="s">
        <v>2</v>
      </c>
      <c r="F693" s="41">
        <v>0</v>
      </c>
      <c r="G693" s="42">
        <v>0</v>
      </c>
      <c r="H693" s="43">
        <v>0</v>
      </c>
      <c r="I693" s="41">
        <v>0</v>
      </c>
      <c r="J693" s="42">
        <v>0</v>
      </c>
      <c r="K693" s="43">
        <v>0</v>
      </c>
      <c r="L693" s="41">
        <v>0</v>
      </c>
      <c r="M693" s="42">
        <v>0</v>
      </c>
      <c r="N693" s="43">
        <v>0</v>
      </c>
      <c r="O693" s="41">
        <v>0</v>
      </c>
      <c r="P693" s="42">
        <v>0</v>
      </c>
      <c r="Q693" s="43">
        <v>0</v>
      </c>
      <c r="R693" s="41">
        <v>0</v>
      </c>
      <c r="S693" s="42">
        <v>0</v>
      </c>
      <c r="T693" s="43">
        <v>0</v>
      </c>
      <c r="U693" s="41">
        <v>0</v>
      </c>
      <c r="V693" s="42">
        <v>0</v>
      </c>
      <c r="W693" s="43">
        <v>0</v>
      </c>
      <c r="X693" s="41">
        <v>0</v>
      </c>
      <c r="Y693" s="42">
        <v>0</v>
      </c>
      <c r="Z693" s="43">
        <v>0</v>
      </c>
      <c r="AA693" s="41"/>
      <c r="AB693" s="42"/>
      <c r="AC693" s="43"/>
      <c r="AD693" s="41"/>
      <c r="AE693" s="42"/>
      <c r="AF693" s="43"/>
      <c r="AG693" s="41"/>
      <c r="AH693" s="42"/>
      <c r="AI693" s="43"/>
      <c r="AK693" s="41">
        <f t="shared" si="259"/>
        <v>0</v>
      </c>
      <c r="AL693" s="42">
        <f t="shared" si="259"/>
        <v>0</v>
      </c>
      <c r="AM693" s="43">
        <f t="shared" si="259"/>
        <v>0</v>
      </c>
      <c r="AT693" s="32">
        <f t="shared" si="260"/>
        <v>0</v>
      </c>
      <c r="AV693" s="23">
        <v>5</v>
      </c>
      <c r="AW693" s="23">
        <v>17</v>
      </c>
      <c r="AX693" s="23">
        <f t="shared" si="261"/>
        <v>7</v>
      </c>
    </row>
    <row r="694" spans="2:50" hidden="1" x14ac:dyDescent="0.3">
      <c r="B694" s="15"/>
      <c r="C694" s="40" t="s">
        <v>22</v>
      </c>
      <c r="D694" s="34" t="s">
        <v>2</v>
      </c>
      <c r="E694" s="35" t="s">
        <v>2</v>
      </c>
      <c r="F694" s="41">
        <v>0</v>
      </c>
      <c r="G694" s="42">
        <v>0</v>
      </c>
      <c r="H694" s="43">
        <v>0</v>
      </c>
      <c r="I694" s="41">
        <v>0</v>
      </c>
      <c r="J694" s="42">
        <v>0</v>
      </c>
      <c r="K694" s="43">
        <v>0</v>
      </c>
      <c r="L694" s="41">
        <v>0</v>
      </c>
      <c r="M694" s="42">
        <v>0</v>
      </c>
      <c r="N694" s="43">
        <v>0</v>
      </c>
      <c r="O694" s="41">
        <v>0</v>
      </c>
      <c r="P694" s="42">
        <v>0</v>
      </c>
      <c r="Q694" s="43">
        <v>0</v>
      </c>
      <c r="R694" s="41">
        <v>0</v>
      </c>
      <c r="S694" s="42">
        <v>0</v>
      </c>
      <c r="T694" s="43">
        <v>0</v>
      </c>
      <c r="U694" s="41">
        <v>0</v>
      </c>
      <c r="V694" s="42">
        <v>0</v>
      </c>
      <c r="W694" s="43">
        <v>0</v>
      </c>
      <c r="X694" s="41">
        <v>0</v>
      </c>
      <c r="Y694" s="42">
        <v>0</v>
      </c>
      <c r="Z694" s="43">
        <v>0</v>
      </c>
      <c r="AA694" s="41"/>
      <c r="AB694" s="42"/>
      <c r="AC694" s="43"/>
      <c r="AD694" s="41"/>
      <c r="AE694" s="42"/>
      <c r="AF694" s="43"/>
      <c r="AG694" s="41"/>
      <c r="AH694" s="42"/>
      <c r="AI694" s="43"/>
      <c r="AK694" s="41">
        <f t="shared" si="259"/>
        <v>0</v>
      </c>
      <c r="AL694" s="42">
        <f t="shared" si="259"/>
        <v>0</v>
      </c>
      <c r="AM694" s="43">
        <f t="shared" si="259"/>
        <v>0</v>
      </c>
      <c r="AT694" s="32">
        <f t="shared" si="260"/>
        <v>0</v>
      </c>
      <c r="AV694" s="23">
        <v>5</v>
      </c>
      <c r="AW694" s="23">
        <v>17</v>
      </c>
      <c r="AX694" s="23">
        <f t="shared" si="261"/>
        <v>8</v>
      </c>
    </row>
    <row r="695" spans="2:50" hidden="1" x14ac:dyDescent="0.3">
      <c r="B695" s="15"/>
      <c r="C695" s="40" t="s">
        <v>22</v>
      </c>
      <c r="D695" s="34" t="s">
        <v>2</v>
      </c>
      <c r="E695" s="35" t="s">
        <v>2</v>
      </c>
      <c r="F695" s="41">
        <v>0</v>
      </c>
      <c r="G695" s="42">
        <v>0</v>
      </c>
      <c r="H695" s="43">
        <v>0</v>
      </c>
      <c r="I695" s="41">
        <v>0</v>
      </c>
      <c r="J695" s="42">
        <v>0</v>
      </c>
      <c r="K695" s="43">
        <v>0</v>
      </c>
      <c r="L695" s="41">
        <v>0</v>
      </c>
      <c r="M695" s="42">
        <v>0</v>
      </c>
      <c r="N695" s="43">
        <v>0</v>
      </c>
      <c r="O695" s="41">
        <v>0</v>
      </c>
      <c r="P695" s="42">
        <v>0</v>
      </c>
      <c r="Q695" s="43">
        <v>0</v>
      </c>
      <c r="R695" s="41">
        <v>0</v>
      </c>
      <c r="S695" s="42">
        <v>0</v>
      </c>
      <c r="T695" s="43">
        <v>0</v>
      </c>
      <c r="U695" s="41">
        <v>0</v>
      </c>
      <c r="V695" s="42">
        <v>0</v>
      </c>
      <c r="W695" s="43">
        <v>0</v>
      </c>
      <c r="X695" s="41">
        <v>0</v>
      </c>
      <c r="Y695" s="42">
        <v>0</v>
      </c>
      <c r="Z695" s="43">
        <v>0</v>
      </c>
      <c r="AA695" s="41"/>
      <c r="AB695" s="42"/>
      <c r="AC695" s="43"/>
      <c r="AD695" s="41"/>
      <c r="AE695" s="42"/>
      <c r="AF695" s="43"/>
      <c r="AG695" s="41"/>
      <c r="AH695" s="42"/>
      <c r="AI695" s="43"/>
      <c r="AK695" s="41">
        <f t="shared" si="259"/>
        <v>0</v>
      </c>
      <c r="AL695" s="42">
        <f t="shared" si="259"/>
        <v>0</v>
      </c>
      <c r="AM695" s="43">
        <f t="shared" si="259"/>
        <v>0</v>
      </c>
      <c r="AT695" s="32">
        <f t="shared" si="260"/>
        <v>0</v>
      </c>
      <c r="AV695" s="23">
        <v>5</v>
      </c>
      <c r="AW695" s="23">
        <v>17</v>
      </c>
      <c r="AX695" s="23">
        <f t="shared" si="261"/>
        <v>9</v>
      </c>
    </row>
    <row r="696" spans="2:50" hidden="1" x14ac:dyDescent="0.3">
      <c r="B696" s="15"/>
      <c r="C696" s="40" t="s">
        <v>22</v>
      </c>
      <c r="D696" s="34" t="s">
        <v>2</v>
      </c>
      <c r="E696" s="35" t="s">
        <v>2</v>
      </c>
      <c r="F696" s="41">
        <v>0</v>
      </c>
      <c r="G696" s="42">
        <v>0</v>
      </c>
      <c r="H696" s="43">
        <v>0</v>
      </c>
      <c r="I696" s="41">
        <v>0</v>
      </c>
      <c r="J696" s="42">
        <v>0</v>
      </c>
      <c r="K696" s="43">
        <v>0</v>
      </c>
      <c r="L696" s="41">
        <v>0</v>
      </c>
      <c r="M696" s="42">
        <v>0</v>
      </c>
      <c r="N696" s="43">
        <v>0</v>
      </c>
      <c r="O696" s="41">
        <v>0</v>
      </c>
      <c r="P696" s="42">
        <v>0</v>
      </c>
      <c r="Q696" s="43">
        <v>0</v>
      </c>
      <c r="R696" s="41">
        <v>0</v>
      </c>
      <c r="S696" s="42">
        <v>0</v>
      </c>
      <c r="T696" s="43">
        <v>0</v>
      </c>
      <c r="U696" s="41">
        <v>0</v>
      </c>
      <c r="V696" s="42">
        <v>0</v>
      </c>
      <c r="W696" s="43">
        <v>0</v>
      </c>
      <c r="X696" s="41">
        <v>0</v>
      </c>
      <c r="Y696" s="42">
        <v>0</v>
      </c>
      <c r="Z696" s="43">
        <v>0</v>
      </c>
      <c r="AA696" s="41"/>
      <c r="AB696" s="42"/>
      <c r="AC696" s="43"/>
      <c r="AD696" s="41"/>
      <c r="AE696" s="42"/>
      <c r="AF696" s="43"/>
      <c r="AG696" s="41"/>
      <c r="AH696" s="42"/>
      <c r="AI696" s="43"/>
      <c r="AK696" s="41">
        <f t="shared" si="259"/>
        <v>0</v>
      </c>
      <c r="AL696" s="42">
        <f t="shared" si="259"/>
        <v>0</v>
      </c>
      <c r="AM696" s="43">
        <f t="shared" si="259"/>
        <v>0</v>
      </c>
      <c r="AT696" s="32">
        <f t="shared" si="260"/>
        <v>0</v>
      </c>
      <c r="AV696" s="23">
        <v>5</v>
      </c>
      <c r="AW696" s="23">
        <v>17</v>
      </c>
      <c r="AX696" s="23">
        <f t="shared" si="261"/>
        <v>10</v>
      </c>
    </row>
    <row r="697" spans="2:50" hidden="1" x14ac:dyDescent="0.3">
      <c r="B697" s="15"/>
      <c r="C697" s="40" t="s">
        <v>23</v>
      </c>
      <c r="D697" s="34" t="s">
        <v>2</v>
      </c>
      <c r="E697" s="35" t="s">
        <v>2</v>
      </c>
      <c r="F697" s="41">
        <v>0</v>
      </c>
      <c r="G697" s="42">
        <v>0</v>
      </c>
      <c r="H697" s="43">
        <v>0</v>
      </c>
      <c r="I697" s="41">
        <v>0</v>
      </c>
      <c r="J697" s="42">
        <v>0</v>
      </c>
      <c r="K697" s="43">
        <v>0</v>
      </c>
      <c r="L697" s="41">
        <v>0</v>
      </c>
      <c r="M697" s="42">
        <v>0</v>
      </c>
      <c r="N697" s="43">
        <v>0</v>
      </c>
      <c r="O697" s="41">
        <v>0</v>
      </c>
      <c r="P697" s="42">
        <v>0</v>
      </c>
      <c r="Q697" s="43">
        <v>0</v>
      </c>
      <c r="R697" s="41">
        <v>0</v>
      </c>
      <c r="S697" s="42">
        <v>0</v>
      </c>
      <c r="T697" s="43">
        <v>0</v>
      </c>
      <c r="U697" s="41">
        <v>0</v>
      </c>
      <c r="V697" s="42">
        <v>0</v>
      </c>
      <c r="W697" s="43">
        <v>0</v>
      </c>
      <c r="X697" s="41">
        <v>0</v>
      </c>
      <c r="Y697" s="42">
        <v>0</v>
      </c>
      <c r="Z697" s="43">
        <v>0</v>
      </c>
      <c r="AA697" s="41"/>
      <c r="AB697" s="42"/>
      <c r="AC697" s="43"/>
      <c r="AD697" s="41"/>
      <c r="AE697" s="42"/>
      <c r="AF697" s="43"/>
      <c r="AG697" s="41"/>
      <c r="AH697" s="42"/>
      <c r="AI697" s="43"/>
      <c r="AK697" s="41">
        <f t="shared" si="259"/>
        <v>0</v>
      </c>
      <c r="AL697" s="42">
        <f t="shared" si="259"/>
        <v>0</v>
      </c>
      <c r="AM697" s="43">
        <f t="shared" si="259"/>
        <v>0</v>
      </c>
      <c r="AT697" s="32">
        <f t="shared" si="260"/>
        <v>0</v>
      </c>
      <c r="AV697" s="23">
        <v>5</v>
      </c>
      <c r="AW697" s="23">
        <v>18</v>
      </c>
      <c r="AX697" s="23">
        <f t="shared" si="261"/>
        <v>1</v>
      </c>
    </row>
    <row r="698" spans="2:50" hidden="1" x14ac:dyDescent="0.3">
      <c r="B698" s="15"/>
      <c r="C698" s="50" t="str">
        <f>IF(LEN(E697)&lt;1,"","Total: " &amp; LEFT(E697,LEN(E697)-21) &amp; "Municipalities")</f>
        <v/>
      </c>
      <c r="D698" s="51"/>
      <c r="E698" s="52"/>
      <c r="F698" s="53">
        <f t="shared" ref="F698:K698" si="262">SUM(F687:F697)</f>
        <v>0</v>
      </c>
      <c r="G698" s="54">
        <f t="shared" si="262"/>
        <v>0</v>
      </c>
      <c r="H698" s="55">
        <f t="shared" si="262"/>
        <v>0</v>
      </c>
      <c r="I698" s="53">
        <f t="shared" si="262"/>
        <v>0</v>
      </c>
      <c r="J698" s="54">
        <f t="shared" si="262"/>
        <v>0</v>
      </c>
      <c r="K698" s="55">
        <f t="shared" si="262"/>
        <v>0</v>
      </c>
      <c r="L698" s="53">
        <f t="shared" ref="L698:W698" si="263">SUM(L687:L697)</f>
        <v>0</v>
      </c>
      <c r="M698" s="54">
        <f t="shared" si="263"/>
        <v>0</v>
      </c>
      <c r="N698" s="55">
        <f t="shared" si="263"/>
        <v>0</v>
      </c>
      <c r="O698" s="53">
        <f t="shared" si="263"/>
        <v>0</v>
      </c>
      <c r="P698" s="54">
        <f t="shared" si="263"/>
        <v>0</v>
      </c>
      <c r="Q698" s="55">
        <f t="shared" si="263"/>
        <v>0</v>
      </c>
      <c r="R698" s="53">
        <f t="shared" si="263"/>
        <v>0</v>
      </c>
      <c r="S698" s="54">
        <f t="shared" si="263"/>
        <v>0</v>
      </c>
      <c r="T698" s="55">
        <f t="shared" si="263"/>
        <v>0</v>
      </c>
      <c r="U698" s="53">
        <f t="shared" si="263"/>
        <v>0</v>
      </c>
      <c r="V698" s="54">
        <f t="shared" si="263"/>
        <v>0</v>
      </c>
      <c r="W698" s="55">
        <f t="shared" si="263"/>
        <v>0</v>
      </c>
      <c r="X698" s="53">
        <f>SUM(X687:X697)</f>
        <v>0</v>
      </c>
      <c r="Y698" s="54">
        <f>SUM(Y687:Y697)</f>
        <v>0</v>
      </c>
      <c r="Z698" s="55">
        <f>SUM(Z687:Z697)</f>
        <v>0</v>
      </c>
      <c r="AA698" s="53"/>
      <c r="AB698" s="54"/>
      <c r="AC698" s="55"/>
      <c r="AD698" s="53"/>
      <c r="AE698" s="54"/>
      <c r="AF698" s="55"/>
      <c r="AG698" s="53"/>
      <c r="AH698" s="54"/>
      <c r="AI698" s="55"/>
      <c r="AK698" s="53">
        <f>SUM(AK687:AK697)</f>
        <v>0</v>
      </c>
      <c r="AL698" s="54">
        <f>SUM(AL687:AL697)</f>
        <v>0</v>
      </c>
      <c r="AM698" s="55">
        <f>SUM(AM687:AM697)</f>
        <v>0</v>
      </c>
      <c r="AT698" s="32">
        <f>IF(SUM(AT687:AT697)=0,0,1)</f>
        <v>0</v>
      </c>
    </row>
    <row r="699" spans="2:50" hidden="1" x14ac:dyDescent="0.3">
      <c r="B699" s="15"/>
      <c r="C699" s="40"/>
      <c r="D699" s="34"/>
      <c r="E699" s="35"/>
      <c r="F699" s="41"/>
      <c r="G699" s="42"/>
      <c r="H699" s="43"/>
      <c r="I699" s="41"/>
      <c r="J699" s="42"/>
      <c r="K699" s="43"/>
      <c r="L699" s="41"/>
      <c r="M699" s="42"/>
      <c r="N699" s="43"/>
      <c r="O699" s="41"/>
      <c r="P699" s="42"/>
      <c r="Q699" s="43"/>
      <c r="R699" s="41"/>
      <c r="S699" s="42"/>
      <c r="T699" s="43"/>
      <c r="U699" s="41"/>
      <c r="V699" s="42"/>
      <c r="W699" s="43"/>
      <c r="X699" s="41"/>
      <c r="Y699" s="42"/>
      <c r="Z699" s="43"/>
      <c r="AA699" s="41"/>
      <c r="AB699" s="42"/>
      <c r="AC699" s="43"/>
      <c r="AD699" s="41"/>
      <c r="AE699" s="42"/>
      <c r="AF699" s="43"/>
      <c r="AG699" s="41"/>
      <c r="AH699" s="42"/>
      <c r="AI699" s="43"/>
      <c r="AK699" s="41"/>
      <c r="AL699" s="42"/>
      <c r="AM699" s="43"/>
      <c r="AT699" s="32">
        <f>IF(AT698=0,0,1)</f>
        <v>0</v>
      </c>
    </row>
    <row r="700" spans="2:50" hidden="1" x14ac:dyDescent="0.3">
      <c r="B700" s="15"/>
      <c r="C700" s="40" t="s">
        <v>22</v>
      </c>
      <c r="D700" s="34" t="s">
        <v>2</v>
      </c>
      <c r="E700" s="35" t="s">
        <v>2</v>
      </c>
      <c r="F700" s="41">
        <v>0</v>
      </c>
      <c r="G700" s="42">
        <v>0</v>
      </c>
      <c r="H700" s="43">
        <v>0</v>
      </c>
      <c r="I700" s="41">
        <v>0</v>
      </c>
      <c r="J700" s="42">
        <v>0</v>
      </c>
      <c r="K700" s="43">
        <v>0</v>
      </c>
      <c r="L700" s="41">
        <v>0</v>
      </c>
      <c r="M700" s="42">
        <v>0</v>
      </c>
      <c r="N700" s="43">
        <v>0</v>
      </c>
      <c r="O700" s="41">
        <v>0</v>
      </c>
      <c r="P700" s="42">
        <v>0</v>
      </c>
      <c r="Q700" s="43">
        <v>0</v>
      </c>
      <c r="R700" s="41">
        <v>0</v>
      </c>
      <c r="S700" s="42">
        <v>0</v>
      </c>
      <c r="T700" s="43">
        <v>0</v>
      </c>
      <c r="U700" s="41">
        <v>0</v>
      </c>
      <c r="V700" s="42">
        <v>0</v>
      </c>
      <c r="W700" s="43">
        <v>0</v>
      </c>
      <c r="X700" s="41">
        <v>0</v>
      </c>
      <c r="Y700" s="42">
        <v>0</v>
      </c>
      <c r="Z700" s="43">
        <v>0</v>
      </c>
      <c r="AA700" s="41"/>
      <c r="AB700" s="42"/>
      <c r="AC700" s="43"/>
      <c r="AD700" s="41"/>
      <c r="AE700" s="42"/>
      <c r="AF700" s="43"/>
      <c r="AG700" s="41"/>
      <c r="AH700" s="42"/>
      <c r="AI700" s="43"/>
      <c r="AK700" s="41">
        <f t="shared" ref="AK700:AM710" si="264">F700+I700+L700+O700+R700+U700+X700+AA700+AD700+AG700</f>
        <v>0</v>
      </c>
      <c r="AL700" s="42">
        <f t="shared" si="264"/>
        <v>0</v>
      </c>
      <c r="AM700" s="43">
        <f t="shared" si="264"/>
        <v>0</v>
      </c>
      <c r="AT700" s="32">
        <f t="shared" ref="AT700:AT710" si="265">IF(LEN(E700)&lt;2,0,1)</f>
        <v>0</v>
      </c>
      <c r="AV700" s="23">
        <v>5</v>
      </c>
      <c r="AW700" s="23">
        <v>19</v>
      </c>
      <c r="AX700" s="23">
        <v>1</v>
      </c>
    </row>
    <row r="701" spans="2:50" hidden="1" x14ac:dyDescent="0.3">
      <c r="B701" s="15"/>
      <c r="C701" s="40" t="s">
        <v>22</v>
      </c>
      <c r="D701" s="34" t="s">
        <v>2</v>
      </c>
      <c r="E701" s="35" t="s">
        <v>2</v>
      </c>
      <c r="F701" s="41">
        <v>0</v>
      </c>
      <c r="G701" s="42">
        <v>0</v>
      </c>
      <c r="H701" s="43">
        <v>0</v>
      </c>
      <c r="I701" s="41">
        <v>0</v>
      </c>
      <c r="J701" s="42">
        <v>0</v>
      </c>
      <c r="K701" s="43">
        <v>0</v>
      </c>
      <c r="L701" s="41">
        <v>0</v>
      </c>
      <c r="M701" s="42">
        <v>0</v>
      </c>
      <c r="N701" s="43">
        <v>0</v>
      </c>
      <c r="O701" s="41">
        <v>0</v>
      </c>
      <c r="P701" s="42">
        <v>0</v>
      </c>
      <c r="Q701" s="43">
        <v>0</v>
      </c>
      <c r="R701" s="41">
        <v>0</v>
      </c>
      <c r="S701" s="42">
        <v>0</v>
      </c>
      <c r="T701" s="43">
        <v>0</v>
      </c>
      <c r="U701" s="41">
        <v>0</v>
      </c>
      <c r="V701" s="42">
        <v>0</v>
      </c>
      <c r="W701" s="43">
        <v>0</v>
      </c>
      <c r="X701" s="41">
        <v>0</v>
      </c>
      <c r="Y701" s="42">
        <v>0</v>
      </c>
      <c r="Z701" s="43">
        <v>0</v>
      </c>
      <c r="AA701" s="41"/>
      <c r="AB701" s="42"/>
      <c r="AC701" s="43"/>
      <c r="AD701" s="41"/>
      <c r="AE701" s="42"/>
      <c r="AF701" s="43"/>
      <c r="AG701" s="41"/>
      <c r="AH701" s="42"/>
      <c r="AI701" s="43"/>
      <c r="AK701" s="41">
        <f t="shared" si="264"/>
        <v>0</v>
      </c>
      <c r="AL701" s="42">
        <f t="shared" si="264"/>
        <v>0</v>
      </c>
      <c r="AM701" s="43">
        <f t="shared" si="264"/>
        <v>0</v>
      </c>
      <c r="AT701" s="32">
        <f t="shared" si="265"/>
        <v>0</v>
      </c>
      <c r="AV701" s="23">
        <v>5</v>
      </c>
      <c r="AW701" s="23">
        <v>19</v>
      </c>
      <c r="AX701" s="23">
        <f>IF(AW701=AW700,AX700+1,1)</f>
        <v>2</v>
      </c>
    </row>
    <row r="702" spans="2:50" hidden="1" x14ac:dyDescent="0.3">
      <c r="B702" s="15"/>
      <c r="C702" s="40" t="s">
        <v>22</v>
      </c>
      <c r="D702" s="34" t="s">
        <v>2</v>
      </c>
      <c r="E702" s="35" t="s">
        <v>2</v>
      </c>
      <c r="F702" s="41">
        <v>0</v>
      </c>
      <c r="G702" s="42">
        <v>0</v>
      </c>
      <c r="H702" s="43">
        <v>0</v>
      </c>
      <c r="I702" s="41">
        <v>0</v>
      </c>
      <c r="J702" s="42">
        <v>0</v>
      </c>
      <c r="K702" s="43">
        <v>0</v>
      </c>
      <c r="L702" s="41">
        <v>0</v>
      </c>
      <c r="M702" s="42">
        <v>0</v>
      </c>
      <c r="N702" s="43">
        <v>0</v>
      </c>
      <c r="O702" s="41">
        <v>0</v>
      </c>
      <c r="P702" s="42">
        <v>0</v>
      </c>
      <c r="Q702" s="43">
        <v>0</v>
      </c>
      <c r="R702" s="41">
        <v>0</v>
      </c>
      <c r="S702" s="42">
        <v>0</v>
      </c>
      <c r="T702" s="43">
        <v>0</v>
      </c>
      <c r="U702" s="41">
        <v>0</v>
      </c>
      <c r="V702" s="42">
        <v>0</v>
      </c>
      <c r="W702" s="43">
        <v>0</v>
      </c>
      <c r="X702" s="41">
        <v>0</v>
      </c>
      <c r="Y702" s="42">
        <v>0</v>
      </c>
      <c r="Z702" s="43">
        <v>0</v>
      </c>
      <c r="AA702" s="41"/>
      <c r="AB702" s="42"/>
      <c r="AC702" s="43"/>
      <c r="AD702" s="41"/>
      <c r="AE702" s="42"/>
      <c r="AF702" s="43"/>
      <c r="AG702" s="41"/>
      <c r="AH702" s="42"/>
      <c r="AI702" s="43"/>
      <c r="AK702" s="41">
        <f t="shared" si="264"/>
        <v>0</v>
      </c>
      <c r="AL702" s="42">
        <f t="shared" si="264"/>
        <v>0</v>
      </c>
      <c r="AM702" s="43">
        <f t="shared" si="264"/>
        <v>0</v>
      </c>
      <c r="AT702" s="32">
        <f t="shared" si="265"/>
        <v>0</v>
      </c>
      <c r="AV702" s="23">
        <v>5</v>
      </c>
      <c r="AW702" s="23">
        <v>19</v>
      </c>
      <c r="AX702" s="23">
        <f t="shared" ref="AX702:AX710" si="266">IF(AW702=AW701,AX701+1,1)</f>
        <v>3</v>
      </c>
    </row>
    <row r="703" spans="2:50" hidden="1" x14ac:dyDescent="0.3">
      <c r="B703" s="15"/>
      <c r="C703" s="40" t="s">
        <v>22</v>
      </c>
      <c r="D703" s="34" t="s">
        <v>2</v>
      </c>
      <c r="E703" s="35" t="s">
        <v>2</v>
      </c>
      <c r="F703" s="41">
        <v>0</v>
      </c>
      <c r="G703" s="42">
        <v>0</v>
      </c>
      <c r="H703" s="43">
        <v>0</v>
      </c>
      <c r="I703" s="41">
        <v>0</v>
      </c>
      <c r="J703" s="42">
        <v>0</v>
      </c>
      <c r="K703" s="43">
        <v>0</v>
      </c>
      <c r="L703" s="41">
        <v>0</v>
      </c>
      <c r="M703" s="42">
        <v>0</v>
      </c>
      <c r="N703" s="43">
        <v>0</v>
      </c>
      <c r="O703" s="41">
        <v>0</v>
      </c>
      <c r="P703" s="42">
        <v>0</v>
      </c>
      <c r="Q703" s="43">
        <v>0</v>
      </c>
      <c r="R703" s="41">
        <v>0</v>
      </c>
      <c r="S703" s="42">
        <v>0</v>
      </c>
      <c r="T703" s="43">
        <v>0</v>
      </c>
      <c r="U703" s="41">
        <v>0</v>
      </c>
      <c r="V703" s="42">
        <v>0</v>
      </c>
      <c r="W703" s="43">
        <v>0</v>
      </c>
      <c r="X703" s="41">
        <v>0</v>
      </c>
      <c r="Y703" s="42">
        <v>0</v>
      </c>
      <c r="Z703" s="43">
        <v>0</v>
      </c>
      <c r="AA703" s="41"/>
      <c r="AB703" s="42"/>
      <c r="AC703" s="43"/>
      <c r="AD703" s="41"/>
      <c r="AE703" s="42"/>
      <c r="AF703" s="43"/>
      <c r="AG703" s="41"/>
      <c r="AH703" s="42"/>
      <c r="AI703" s="43"/>
      <c r="AK703" s="41">
        <f t="shared" si="264"/>
        <v>0</v>
      </c>
      <c r="AL703" s="42">
        <f t="shared" si="264"/>
        <v>0</v>
      </c>
      <c r="AM703" s="43">
        <f t="shared" si="264"/>
        <v>0</v>
      </c>
      <c r="AT703" s="32">
        <f t="shared" si="265"/>
        <v>0</v>
      </c>
      <c r="AV703" s="23">
        <v>5</v>
      </c>
      <c r="AW703" s="23">
        <v>19</v>
      </c>
      <c r="AX703" s="23">
        <f t="shared" si="266"/>
        <v>4</v>
      </c>
    </row>
    <row r="704" spans="2:50" hidden="1" x14ac:dyDescent="0.3">
      <c r="B704" s="15"/>
      <c r="C704" s="40" t="s">
        <v>22</v>
      </c>
      <c r="D704" s="34" t="s">
        <v>2</v>
      </c>
      <c r="E704" s="35" t="s">
        <v>2</v>
      </c>
      <c r="F704" s="41">
        <v>0</v>
      </c>
      <c r="G704" s="42">
        <v>0</v>
      </c>
      <c r="H704" s="43">
        <v>0</v>
      </c>
      <c r="I704" s="41">
        <v>0</v>
      </c>
      <c r="J704" s="42">
        <v>0</v>
      </c>
      <c r="K704" s="43">
        <v>0</v>
      </c>
      <c r="L704" s="41">
        <v>0</v>
      </c>
      <c r="M704" s="42">
        <v>0</v>
      </c>
      <c r="N704" s="43">
        <v>0</v>
      </c>
      <c r="O704" s="41">
        <v>0</v>
      </c>
      <c r="P704" s="42">
        <v>0</v>
      </c>
      <c r="Q704" s="43">
        <v>0</v>
      </c>
      <c r="R704" s="41">
        <v>0</v>
      </c>
      <c r="S704" s="42">
        <v>0</v>
      </c>
      <c r="T704" s="43">
        <v>0</v>
      </c>
      <c r="U704" s="41">
        <v>0</v>
      </c>
      <c r="V704" s="42">
        <v>0</v>
      </c>
      <c r="W704" s="43">
        <v>0</v>
      </c>
      <c r="X704" s="41">
        <v>0</v>
      </c>
      <c r="Y704" s="42">
        <v>0</v>
      </c>
      <c r="Z704" s="43">
        <v>0</v>
      </c>
      <c r="AA704" s="41"/>
      <c r="AB704" s="42"/>
      <c r="AC704" s="43"/>
      <c r="AD704" s="41"/>
      <c r="AE704" s="42"/>
      <c r="AF704" s="43"/>
      <c r="AG704" s="41"/>
      <c r="AH704" s="42"/>
      <c r="AI704" s="43"/>
      <c r="AK704" s="41">
        <f t="shared" si="264"/>
        <v>0</v>
      </c>
      <c r="AL704" s="42">
        <f t="shared" si="264"/>
        <v>0</v>
      </c>
      <c r="AM704" s="43">
        <f t="shared" si="264"/>
        <v>0</v>
      </c>
      <c r="AT704" s="32">
        <f t="shared" si="265"/>
        <v>0</v>
      </c>
      <c r="AV704" s="23">
        <v>5</v>
      </c>
      <c r="AW704" s="23">
        <v>19</v>
      </c>
      <c r="AX704" s="23">
        <f t="shared" si="266"/>
        <v>5</v>
      </c>
    </row>
    <row r="705" spans="2:50" hidden="1" x14ac:dyDescent="0.3">
      <c r="B705" s="15"/>
      <c r="C705" s="40" t="s">
        <v>22</v>
      </c>
      <c r="D705" s="34" t="s">
        <v>2</v>
      </c>
      <c r="E705" s="35" t="s">
        <v>2</v>
      </c>
      <c r="F705" s="41">
        <v>0</v>
      </c>
      <c r="G705" s="42">
        <v>0</v>
      </c>
      <c r="H705" s="43">
        <v>0</v>
      </c>
      <c r="I705" s="41">
        <v>0</v>
      </c>
      <c r="J705" s="42">
        <v>0</v>
      </c>
      <c r="K705" s="43">
        <v>0</v>
      </c>
      <c r="L705" s="41">
        <v>0</v>
      </c>
      <c r="M705" s="42">
        <v>0</v>
      </c>
      <c r="N705" s="43">
        <v>0</v>
      </c>
      <c r="O705" s="41">
        <v>0</v>
      </c>
      <c r="P705" s="42">
        <v>0</v>
      </c>
      <c r="Q705" s="43">
        <v>0</v>
      </c>
      <c r="R705" s="41">
        <v>0</v>
      </c>
      <c r="S705" s="42">
        <v>0</v>
      </c>
      <c r="T705" s="43">
        <v>0</v>
      </c>
      <c r="U705" s="41">
        <v>0</v>
      </c>
      <c r="V705" s="42">
        <v>0</v>
      </c>
      <c r="W705" s="43">
        <v>0</v>
      </c>
      <c r="X705" s="41">
        <v>0</v>
      </c>
      <c r="Y705" s="42">
        <v>0</v>
      </c>
      <c r="Z705" s="43">
        <v>0</v>
      </c>
      <c r="AA705" s="41"/>
      <c r="AB705" s="42"/>
      <c r="AC705" s="43"/>
      <c r="AD705" s="41"/>
      <c r="AE705" s="42"/>
      <c r="AF705" s="43"/>
      <c r="AG705" s="41"/>
      <c r="AH705" s="42"/>
      <c r="AI705" s="43"/>
      <c r="AK705" s="41">
        <f t="shared" si="264"/>
        <v>0</v>
      </c>
      <c r="AL705" s="42">
        <f t="shared" si="264"/>
        <v>0</v>
      </c>
      <c r="AM705" s="43">
        <f t="shared" si="264"/>
        <v>0</v>
      </c>
      <c r="AT705" s="32">
        <f t="shared" si="265"/>
        <v>0</v>
      </c>
      <c r="AV705" s="23">
        <v>5</v>
      </c>
      <c r="AW705" s="23">
        <v>19</v>
      </c>
      <c r="AX705" s="23">
        <f t="shared" si="266"/>
        <v>6</v>
      </c>
    </row>
    <row r="706" spans="2:50" hidden="1" x14ac:dyDescent="0.3">
      <c r="B706" s="15"/>
      <c r="C706" s="40" t="s">
        <v>22</v>
      </c>
      <c r="D706" s="34" t="s">
        <v>2</v>
      </c>
      <c r="E706" s="35" t="s">
        <v>2</v>
      </c>
      <c r="F706" s="41">
        <v>0</v>
      </c>
      <c r="G706" s="42">
        <v>0</v>
      </c>
      <c r="H706" s="43">
        <v>0</v>
      </c>
      <c r="I706" s="41">
        <v>0</v>
      </c>
      <c r="J706" s="42">
        <v>0</v>
      </c>
      <c r="K706" s="43">
        <v>0</v>
      </c>
      <c r="L706" s="41">
        <v>0</v>
      </c>
      <c r="M706" s="42">
        <v>0</v>
      </c>
      <c r="N706" s="43">
        <v>0</v>
      </c>
      <c r="O706" s="41">
        <v>0</v>
      </c>
      <c r="P706" s="42">
        <v>0</v>
      </c>
      <c r="Q706" s="43">
        <v>0</v>
      </c>
      <c r="R706" s="41">
        <v>0</v>
      </c>
      <c r="S706" s="42">
        <v>0</v>
      </c>
      <c r="T706" s="43">
        <v>0</v>
      </c>
      <c r="U706" s="41">
        <v>0</v>
      </c>
      <c r="V706" s="42">
        <v>0</v>
      </c>
      <c r="W706" s="43">
        <v>0</v>
      </c>
      <c r="X706" s="41">
        <v>0</v>
      </c>
      <c r="Y706" s="42">
        <v>0</v>
      </c>
      <c r="Z706" s="43">
        <v>0</v>
      </c>
      <c r="AA706" s="41"/>
      <c r="AB706" s="42"/>
      <c r="AC706" s="43"/>
      <c r="AD706" s="41"/>
      <c r="AE706" s="42"/>
      <c r="AF706" s="43"/>
      <c r="AG706" s="41"/>
      <c r="AH706" s="42"/>
      <c r="AI706" s="43"/>
      <c r="AK706" s="41">
        <f t="shared" si="264"/>
        <v>0</v>
      </c>
      <c r="AL706" s="42">
        <f t="shared" si="264"/>
        <v>0</v>
      </c>
      <c r="AM706" s="43">
        <f t="shared" si="264"/>
        <v>0</v>
      </c>
      <c r="AT706" s="32">
        <f t="shared" si="265"/>
        <v>0</v>
      </c>
      <c r="AV706" s="23">
        <v>5</v>
      </c>
      <c r="AW706" s="23">
        <v>19</v>
      </c>
      <c r="AX706" s="23">
        <f t="shared" si="266"/>
        <v>7</v>
      </c>
    </row>
    <row r="707" spans="2:50" hidden="1" x14ac:dyDescent="0.3">
      <c r="B707" s="15"/>
      <c r="C707" s="40" t="s">
        <v>22</v>
      </c>
      <c r="D707" s="34" t="s">
        <v>2</v>
      </c>
      <c r="E707" s="35" t="s">
        <v>2</v>
      </c>
      <c r="F707" s="41">
        <v>0</v>
      </c>
      <c r="G707" s="42">
        <v>0</v>
      </c>
      <c r="H707" s="43">
        <v>0</v>
      </c>
      <c r="I707" s="41">
        <v>0</v>
      </c>
      <c r="J707" s="42">
        <v>0</v>
      </c>
      <c r="K707" s="43">
        <v>0</v>
      </c>
      <c r="L707" s="41">
        <v>0</v>
      </c>
      <c r="M707" s="42">
        <v>0</v>
      </c>
      <c r="N707" s="43">
        <v>0</v>
      </c>
      <c r="O707" s="41">
        <v>0</v>
      </c>
      <c r="P707" s="42">
        <v>0</v>
      </c>
      <c r="Q707" s="43">
        <v>0</v>
      </c>
      <c r="R707" s="41">
        <v>0</v>
      </c>
      <c r="S707" s="42">
        <v>0</v>
      </c>
      <c r="T707" s="43">
        <v>0</v>
      </c>
      <c r="U707" s="41">
        <v>0</v>
      </c>
      <c r="V707" s="42">
        <v>0</v>
      </c>
      <c r="W707" s="43">
        <v>0</v>
      </c>
      <c r="X707" s="41">
        <v>0</v>
      </c>
      <c r="Y707" s="42">
        <v>0</v>
      </c>
      <c r="Z707" s="43">
        <v>0</v>
      </c>
      <c r="AA707" s="41"/>
      <c r="AB707" s="42"/>
      <c r="AC707" s="43"/>
      <c r="AD707" s="41"/>
      <c r="AE707" s="42"/>
      <c r="AF707" s="43"/>
      <c r="AG707" s="41"/>
      <c r="AH707" s="42"/>
      <c r="AI707" s="43"/>
      <c r="AK707" s="41">
        <f t="shared" si="264"/>
        <v>0</v>
      </c>
      <c r="AL707" s="42">
        <f t="shared" si="264"/>
        <v>0</v>
      </c>
      <c r="AM707" s="43">
        <f t="shared" si="264"/>
        <v>0</v>
      </c>
      <c r="AT707" s="32">
        <f t="shared" si="265"/>
        <v>0</v>
      </c>
      <c r="AV707" s="23">
        <v>5</v>
      </c>
      <c r="AW707" s="23">
        <v>19</v>
      </c>
      <c r="AX707" s="23">
        <f t="shared" si="266"/>
        <v>8</v>
      </c>
    </row>
    <row r="708" spans="2:50" hidden="1" x14ac:dyDescent="0.3">
      <c r="B708" s="15"/>
      <c r="C708" s="40" t="s">
        <v>22</v>
      </c>
      <c r="D708" s="34" t="s">
        <v>2</v>
      </c>
      <c r="E708" s="35" t="s">
        <v>2</v>
      </c>
      <c r="F708" s="41">
        <v>0</v>
      </c>
      <c r="G708" s="42">
        <v>0</v>
      </c>
      <c r="H708" s="43">
        <v>0</v>
      </c>
      <c r="I708" s="41">
        <v>0</v>
      </c>
      <c r="J708" s="42">
        <v>0</v>
      </c>
      <c r="K708" s="43">
        <v>0</v>
      </c>
      <c r="L708" s="41">
        <v>0</v>
      </c>
      <c r="M708" s="42">
        <v>0</v>
      </c>
      <c r="N708" s="43">
        <v>0</v>
      </c>
      <c r="O708" s="41">
        <v>0</v>
      </c>
      <c r="P708" s="42">
        <v>0</v>
      </c>
      <c r="Q708" s="43">
        <v>0</v>
      </c>
      <c r="R708" s="41">
        <v>0</v>
      </c>
      <c r="S708" s="42">
        <v>0</v>
      </c>
      <c r="T708" s="43">
        <v>0</v>
      </c>
      <c r="U708" s="41">
        <v>0</v>
      </c>
      <c r="V708" s="42">
        <v>0</v>
      </c>
      <c r="W708" s="43">
        <v>0</v>
      </c>
      <c r="X708" s="41">
        <v>0</v>
      </c>
      <c r="Y708" s="42">
        <v>0</v>
      </c>
      <c r="Z708" s="43">
        <v>0</v>
      </c>
      <c r="AA708" s="41"/>
      <c r="AB708" s="42"/>
      <c r="AC708" s="43"/>
      <c r="AD708" s="41"/>
      <c r="AE708" s="42"/>
      <c r="AF708" s="43"/>
      <c r="AG708" s="41"/>
      <c r="AH708" s="42"/>
      <c r="AI708" s="43"/>
      <c r="AK708" s="41">
        <f t="shared" si="264"/>
        <v>0</v>
      </c>
      <c r="AL708" s="42">
        <f t="shared" si="264"/>
        <v>0</v>
      </c>
      <c r="AM708" s="43">
        <f t="shared" si="264"/>
        <v>0</v>
      </c>
      <c r="AT708" s="32">
        <f t="shared" si="265"/>
        <v>0</v>
      </c>
      <c r="AV708" s="23">
        <v>5</v>
      </c>
      <c r="AW708" s="23">
        <v>19</v>
      </c>
      <c r="AX708" s="23">
        <f t="shared" si="266"/>
        <v>9</v>
      </c>
    </row>
    <row r="709" spans="2:50" hidden="1" x14ac:dyDescent="0.3">
      <c r="B709" s="15"/>
      <c r="C709" s="40" t="s">
        <v>22</v>
      </c>
      <c r="D709" s="34" t="s">
        <v>2</v>
      </c>
      <c r="E709" s="35" t="s">
        <v>2</v>
      </c>
      <c r="F709" s="41">
        <v>0</v>
      </c>
      <c r="G709" s="42">
        <v>0</v>
      </c>
      <c r="H709" s="43">
        <v>0</v>
      </c>
      <c r="I709" s="41">
        <v>0</v>
      </c>
      <c r="J709" s="42">
        <v>0</v>
      </c>
      <c r="K709" s="43">
        <v>0</v>
      </c>
      <c r="L709" s="41">
        <v>0</v>
      </c>
      <c r="M709" s="42">
        <v>0</v>
      </c>
      <c r="N709" s="43">
        <v>0</v>
      </c>
      <c r="O709" s="41">
        <v>0</v>
      </c>
      <c r="P709" s="42">
        <v>0</v>
      </c>
      <c r="Q709" s="43">
        <v>0</v>
      </c>
      <c r="R709" s="41">
        <v>0</v>
      </c>
      <c r="S709" s="42">
        <v>0</v>
      </c>
      <c r="T709" s="43">
        <v>0</v>
      </c>
      <c r="U709" s="41">
        <v>0</v>
      </c>
      <c r="V709" s="42">
        <v>0</v>
      </c>
      <c r="W709" s="43">
        <v>0</v>
      </c>
      <c r="X709" s="41">
        <v>0</v>
      </c>
      <c r="Y709" s="42">
        <v>0</v>
      </c>
      <c r="Z709" s="43">
        <v>0</v>
      </c>
      <c r="AA709" s="41"/>
      <c r="AB709" s="42"/>
      <c r="AC709" s="43"/>
      <c r="AD709" s="41"/>
      <c r="AE709" s="42"/>
      <c r="AF709" s="43"/>
      <c r="AG709" s="41"/>
      <c r="AH709" s="42"/>
      <c r="AI709" s="43"/>
      <c r="AK709" s="41">
        <f t="shared" si="264"/>
        <v>0</v>
      </c>
      <c r="AL709" s="42">
        <f t="shared" si="264"/>
        <v>0</v>
      </c>
      <c r="AM709" s="43">
        <f t="shared" si="264"/>
        <v>0</v>
      </c>
      <c r="AT709" s="32">
        <f t="shared" si="265"/>
        <v>0</v>
      </c>
      <c r="AV709" s="23">
        <v>5</v>
      </c>
      <c r="AW709" s="23">
        <v>19</v>
      </c>
      <c r="AX709" s="23">
        <f t="shared" si="266"/>
        <v>10</v>
      </c>
    </row>
    <row r="710" spans="2:50" hidden="1" x14ac:dyDescent="0.3">
      <c r="B710" s="15"/>
      <c r="C710" s="40" t="s">
        <v>23</v>
      </c>
      <c r="D710" s="34" t="s">
        <v>2</v>
      </c>
      <c r="E710" s="35" t="s">
        <v>2</v>
      </c>
      <c r="F710" s="41">
        <v>0</v>
      </c>
      <c r="G710" s="42">
        <v>0</v>
      </c>
      <c r="H710" s="43">
        <v>0</v>
      </c>
      <c r="I710" s="41">
        <v>0</v>
      </c>
      <c r="J710" s="42">
        <v>0</v>
      </c>
      <c r="K710" s="43">
        <v>0</v>
      </c>
      <c r="L710" s="41">
        <v>0</v>
      </c>
      <c r="M710" s="42">
        <v>0</v>
      </c>
      <c r="N710" s="43">
        <v>0</v>
      </c>
      <c r="O710" s="41">
        <v>0</v>
      </c>
      <c r="P710" s="42">
        <v>0</v>
      </c>
      <c r="Q710" s="43">
        <v>0</v>
      </c>
      <c r="R710" s="41">
        <v>0</v>
      </c>
      <c r="S710" s="42">
        <v>0</v>
      </c>
      <c r="T710" s="43">
        <v>0</v>
      </c>
      <c r="U710" s="41">
        <v>0</v>
      </c>
      <c r="V710" s="42">
        <v>0</v>
      </c>
      <c r="W710" s="43">
        <v>0</v>
      </c>
      <c r="X710" s="41">
        <v>0</v>
      </c>
      <c r="Y710" s="42">
        <v>0</v>
      </c>
      <c r="Z710" s="43">
        <v>0</v>
      </c>
      <c r="AA710" s="41"/>
      <c r="AB710" s="42"/>
      <c r="AC710" s="43"/>
      <c r="AD710" s="41"/>
      <c r="AE710" s="42"/>
      <c r="AF710" s="43"/>
      <c r="AG710" s="41"/>
      <c r="AH710" s="42"/>
      <c r="AI710" s="43"/>
      <c r="AK710" s="41">
        <f t="shared" si="264"/>
        <v>0</v>
      </c>
      <c r="AL710" s="42">
        <f t="shared" si="264"/>
        <v>0</v>
      </c>
      <c r="AM710" s="43">
        <f t="shared" si="264"/>
        <v>0</v>
      </c>
      <c r="AT710" s="32">
        <f t="shared" si="265"/>
        <v>0</v>
      </c>
      <c r="AV710" s="23">
        <v>5</v>
      </c>
      <c r="AW710" s="23">
        <v>20</v>
      </c>
      <c r="AX710" s="23">
        <f t="shared" si="266"/>
        <v>1</v>
      </c>
    </row>
    <row r="711" spans="2:50" hidden="1" x14ac:dyDescent="0.3">
      <c r="B711" s="15"/>
      <c r="C711" s="50" t="str">
        <f>IF(LEN(E710)&lt;1,"","Total: " &amp; LEFT(E710,LEN(E710)-21) &amp; "Municipalities")</f>
        <v/>
      </c>
      <c r="D711" s="51"/>
      <c r="E711" s="52"/>
      <c r="F711" s="53">
        <f t="shared" ref="F711:K711" si="267">SUM(F700:F710)</f>
        <v>0</v>
      </c>
      <c r="G711" s="54">
        <f t="shared" si="267"/>
        <v>0</v>
      </c>
      <c r="H711" s="55">
        <f t="shared" si="267"/>
        <v>0</v>
      </c>
      <c r="I711" s="53">
        <f t="shared" si="267"/>
        <v>0</v>
      </c>
      <c r="J711" s="54">
        <f t="shared" si="267"/>
        <v>0</v>
      </c>
      <c r="K711" s="55">
        <f t="shared" si="267"/>
        <v>0</v>
      </c>
      <c r="L711" s="53">
        <f t="shared" ref="L711:W711" si="268">SUM(L700:L710)</f>
        <v>0</v>
      </c>
      <c r="M711" s="54">
        <f t="shared" si="268"/>
        <v>0</v>
      </c>
      <c r="N711" s="55">
        <f t="shared" si="268"/>
        <v>0</v>
      </c>
      <c r="O711" s="53">
        <f t="shared" si="268"/>
        <v>0</v>
      </c>
      <c r="P711" s="54">
        <f t="shared" si="268"/>
        <v>0</v>
      </c>
      <c r="Q711" s="55">
        <f t="shared" si="268"/>
        <v>0</v>
      </c>
      <c r="R711" s="53">
        <f t="shared" si="268"/>
        <v>0</v>
      </c>
      <c r="S711" s="54">
        <f t="shared" si="268"/>
        <v>0</v>
      </c>
      <c r="T711" s="55">
        <f t="shared" si="268"/>
        <v>0</v>
      </c>
      <c r="U711" s="53">
        <f t="shared" si="268"/>
        <v>0</v>
      </c>
      <c r="V711" s="54">
        <f t="shared" si="268"/>
        <v>0</v>
      </c>
      <c r="W711" s="55">
        <f t="shared" si="268"/>
        <v>0</v>
      </c>
      <c r="X711" s="53">
        <f>SUM(X700:X710)</f>
        <v>0</v>
      </c>
      <c r="Y711" s="54">
        <f>SUM(Y700:Y710)</f>
        <v>0</v>
      </c>
      <c r="Z711" s="55">
        <f>SUM(Z700:Z710)</f>
        <v>0</v>
      </c>
      <c r="AA711" s="53"/>
      <c r="AB711" s="54"/>
      <c r="AC711" s="55"/>
      <c r="AD711" s="53"/>
      <c r="AE711" s="54"/>
      <c r="AF711" s="55"/>
      <c r="AG711" s="53"/>
      <c r="AH711" s="54"/>
      <c r="AI711" s="55"/>
      <c r="AK711" s="53">
        <f>SUM(AK700:AK710)</f>
        <v>0</v>
      </c>
      <c r="AL711" s="54">
        <f>SUM(AL700:AL710)</f>
        <v>0</v>
      </c>
      <c r="AM711" s="55">
        <f>SUM(AM700:AM710)</f>
        <v>0</v>
      </c>
      <c r="AT711" s="32">
        <f>IF(SUM(AT700:AT710)=0,0,1)</f>
        <v>0</v>
      </c>
    </row>
    <row r="712" spans="2:50" hidden="1" x14ac:dyDescent="0.3">
      <c r="B712" s="15"/>
      <c r="C712" s="40"/>
      <c r="D712" s="34"/>
      <c r="E712" s="35"/>
      <c r="F712" s="41"/>
      <c r="G712" s="42"/>
      <c r="H712" s="43"/>
      <c r="I712" s="41"/>
      <c r="J712" s="42"/>
      <c r="K712" s="43"/>
      <c r="L712" s="41"/>
      <c r="M712" s="42"/>
      <c r="N712" s="43"/>
      <c r="O712" s="41"/>
      <c r="P712" s="42"/>
      <c r="Q712" s="43"/>
      <c r="R712" s="41"/>
      <c r="S712" s="42"/>
      <c r="T712" s="43"/>
      <c r="U712" s="41"/>
      <c r="V712" s="42"/>
      <c r="W712" s="43"/>
      <c r="X712" s="41"/>
      <c r="Y712" s="42"/>
      <c r="Z712" s="43"/>
      <c r="AA712" s="41"/>
      <c r="AB712" s="42"/>
      <c r="AC712" s="43"/>
      <c r="AD712" s="41"/>
      <c r="AE712" s="42"/>
      <c r="AF712" s="43"/>
      <c r="AG712" s="41"/>
      <c r="AH712" s="42"/>
      <c r="AI712" s="43"/>
      <c r="AK712" s="41"/>
      <c r="AL712" s="42"/>
      <c r="AM712" s="43"/>
      <c r="AT712" s="32">
        <v>0</v>
      </c>
    </row>
    <row r="713" spans="2:50" x14ac:dyDescent="0.3">
      <c r="B713" s="15"/>
      <c r="C713" s="56" t="s">
        <v>32</v>
      </c>
      <c r="D713" s="57"/>
      <c r="E713" s="58"/>
      <c r="F713" s="53">
        <f t="shared" ref="F713:K713" si="269">F576+F577+F578+F579+F580+F594+F607+F620+F633+F646+F659+F672+F685+F698+F711</f>
        <v>0</v>
      </c>
      <c r="G713" s="54">
        <f t="shared" si="269"/>
        <v>0</v>
      </c>
      <c r="H713" s="55">
        <f t="shared" si="269"/>
        <v>0</v>
      </c>
      <c r="I713" s="53">
        <f t="shared" si="269"/>
        <v>0</v>
      </c>
      <c r="J713" s="54">
        <f t="shared" si="269"/>
        <v>0</v>
      </c>
      <c r="K713" s="55">
        <f t="shared" si="269"/>
        <v>0</v>
      </c>
      <c r="L713" s="53"/>
      <c r="M713" s="54"/>
      <c r="N713" s="55"/>
      <c r="O713" s="53">
        <f t="shared" ref="O713:W713" si="270">O576+O577+O578+O579+O580+O594+O607+O620+O633+O646+O659+O672+O685+O698+O711</f>
        <v>19800</v>
      </c>
      <c r="P713" s="54">
        <f t="shared" si="270"/>
        <v>19800</v>
      </c>
      <c r="Q713" s="55">
        <f t="shared" si="270"/>
        <v>19188</v>
      </c>
      <c r="R713" s="53">
        <f t="shared" si="270"/>
        <v>62600</v>
      </c>
      <c r="S713" s="54">
        <f t="shared" si="270"/>
        <v>63300</v>
      </c>
      <c r="T713" s="55">
        <f t="shared" si="270"/>
        <v>65200</v>
      </c>
      <c r="U713" s="53">
        <f t="shared" si="270"/>
        <v>77059</v>
      </c>
      <c r="V713" s="54">
        <f t="shared" si="270"/>
        <v>0</v>
      </c>
      <c r="W713" s="55">
        <f t="shared" si="270"/>
        <v>0</v>
      </c>
      <c r="X713" s="53">
        <f>X576+X577+X578+X579+X580+X594+X607+X620+X633+X646+X659+X672+X685+X698+X711</f>
        <v>0</v>
      </c>
      <c r="Y713" s="54">
        <f>Y576+Y577+Y578+Y579+Y580+Y594+Y607+Y620+Y633+Y646+Y659+Y672+Y685+Y698+Y711</f>
        <v>0</v>
      </c>
      <c r="Z713" s="55">
        <f>Z576+Z577+Z578+Z579+Z580+Z594+Z607+Z620+Z633+Z646+Z659+Z672+Z685+Z698+Z711</f>
        <v>0</v>
      </c>
      <c r="AA713" s="53"/>
      <c r="AB713" s="54"/>
      <c r="AC713" s="55"/>
      <c r="AD713" s="53"/>
      <c r="AE713" s="54"/>
      <c r="AF713" s="55"/>
      <c r="AG713" s="53"/>
      <c r="AH713" s="54"/>
      <c r="AI713" s="55"/>
      <c r="AK713" s="53">
        <f>AK576+AK577+AK578+AK579+AK580+AK594+AK607+AK620+AK633+AK646+AK659+AK672+AK685+AK698+AK711</f>
        <v>159459</v>
      </c>
      <c r="AL713" s="54">
        <f>AL576+AL577+AL578+AL579+AL580+AL594+AL607+AL620+AL633+AL646+AL659+AL672+AL685+AL698+AL711</f>
        <v>83100</v>
      </c>
      <c r="AM713" s="55">
        <f>AM576+AM577+AM578+AM579+AM580+AM594+AM607+AM620+AM633+AM646+AM659+AM672+AM685+AM698+AM711</f>
        <v>84388</v>
      </c>
      <c r="AT713" s="32">
        <v>1</v>
      </c>
    </row>
    <row r="714" spans="2:50" x14ac:dyDescent="0.3">
      <c r="B714" s="15"/>
      <c r="C714" s="40"/>
      <c r="D714" s="34"/>
      <c r="E714" s="35"/>
      <c r="F714" s="41"/>
      <c r="G714" s="42"/>
      <c r="H714" s="43"/>
      <c r="I714" s="41"/>
      <c r="J714" s="42"/>
      <c r="K714" s="43"/>
      <c r="L714" s="41"/>
      <c r="M714" s="42"/>
      <c r="N714" s="43"/>
      <c r="O714" s="41"/>
      <c r="P714" s="42"/>
      <c r="Q714" s="43"/>
      <c r="R714" s="41"/>
      <c r="S714" s="42"/>
      <c r="T714" s="43"/>
      <c r="U714" s="41"/>
      <c r="V714" s="42"/>
      <c r="W714" s="43"/>
      <c r="X714" s="41"/>
      <c r="Y714" s="42"/>
      <c r="Z714" s="43"/>
      <c r="AA714" s="41"/>
      <c r="AB714" s="42"/>
      <c r="AC714" s="43"/>
      <c r="AD714" s="41"/>
      <c r="AE714" s="42"/>
      <c r="AF714" s="43"/>
      <c r="AG714" s="41"/>
      <c r="AH714" s="42"/>
      <c r="AI714" s="43"/>
      <c r="AK714" s="41"/>
      <c r="AL714" s="42"/>
      <c r="AM714" s="43"/>
      <c r="AT714" s="32">
        <v>1</v>
      </c>
    </row>
    <row r="715" spans="2:50" ht="15" customHeight="1" x14ac:dyDescent="0.3">
      <c r="B715" s="15"/>
      <c r="C715" s="33" t="s">
        <v>33</v>
      </c>
      <c r="D715" s="34"/>
      <c r="E715" s="35"/>
      <c r="F715" s="36"/>
      <c r="G715" s="37"/>
      <c r="H715" s="38"/>
      <c r="I715" s="36"/>
      <c r="J715" s="37"/>
      <c r="K715" s="38"/>
      <c r="L715" s="36"/>
      <c r="M715" s="37"/>
      <c r="N715" s="38"/>
      <c r="O715" s="36"/>
      <c r="P715" s="37"/>
      <c r="Q715" s="38"/>
      <c r="R715" s="36"/>
      <c r="S715" s="37"/>
      <c r="T715" s="38"/>
      <c r="U715" s="36"/>
      <c r="V715" s="37"/>
      <c r="W715" s="38"/>
      <c r="X715" s="36"/>
      <c r="Y715" s="37"/>
      <c r="Z715" s="38"/>
      <c r="AA715" s="36"/>
      <c r="AB715" s="37"/>
      <c r="AC715" s="38"/>
      <c r="AD715" s="36"/>
      <c r="AE715" s="37"/>
      <c r="AF715" s="38"/>
      <c r="AG715" s="36"/>
      <c r="AH715" s="37"/>
      <c r="AI715" s="38"/>
      <c r="AK715" s="36"/>
      <c r="AL715" s="37"/>
      <c r="AM715" s="38"/>
      <c r="AT715" s="32">
        <v>1</v>
      </c>
    </row>
    <row r="716" spans="2:50" x14ac:dyDescent="0.3">
      <c r="B716" s="15"/>
      <c r="C716" s="39">
        <v>0</v>
      </c>
      <c r="D716" s="34"/>
      <c r="E716" s="35"/>
      <c r="F716" s="36"/>
      <c r="G716" s="37"/>
      <c r="H716" s="38"/>
      <c r="I716" s="36"/>
      <c r="J716" s="37"/>
      <c r="K716" s="38"/>
      <c r="L716" s="36"/>
      <c r="M716" s="37"/>
      <c r="N716" s="38"/>
      <c r="O716" s="36"/>
      <c r="P716" s="37"/>
      <c r="Q716" s="38"/>
      <c r="R716" s="36"/>
      <c r="S716" s="37"/>
      <c r="T716" s="38"/>
      <c r="U716" s="36"/>
      <c r="V716" s="37"/>
      <c r="W716" s="38"/>
      <c r="X716" s="36"/>
      <c r="Y716" s="37"/>
      <c r="Z716" s="38"/>
      <c r="AA716" s="36"/>
      <c r="AB716" s="37"/>
      <c r="AC716" s="38"/>
      <c r="AD716" s="36"/>
      <c r="AE716" s="37"/>
      <c r="AF716" s="38"/>
      <c r="AG716" s="36"/>
      <c r="AH716" s="37"/>
      <c r="AI716" s="38"/>
      <c r="AK716" s="36"/>
      <c r="AL716" s="37"/>
      <c r="AM716" s="38"/>
      <c r="AT716" s="32">
        <v>1</v>
      </c>
    </row>
    <row r="717" spans="2:50" hidden="1" x14ac:dyDescent="0.3">
      <c r="B717" s="15"/>
      <c r="C717" s="40" t="s">
        <v>21</v>
      </c>
      <c r="D717" s="34" t="s">
        <v>2</v>
      </c>
      <c r="E717" s="35" t="s">
        <v>2</v>
      </c>
      <c r="F717" s="41">
        <v>0</v>
      </c>
      <c r="G717" s="42">
        <v>0</v>
      </c>
      <c r="H717" s="43">
        <v>0</v>
      </c>
      <c r="I717" s="41">
        <v>0</v>
      </c>
      <c r="J717" s="42">
        <v>0</v>
      </c>
      <c r="K717" s="43">
        <v>0</v>
      </c>
      <c r="L717" s="41">
        <v>0</v>
      </c>
      <c r="M717" s="42">
        <v>0</v>
      </c>
      <c r="N717" s="43">
        <v>0</v>
      </c>
      <c r="O717" s="41">
        <v>0</v>
      </c>
      <c r="P717" s="42">
        <v>0</v>
      </c>
      <c r="Q717" s="43">
        <v>0</v>
      </c>
      <c r="R717" s="41">
        <v>0</v>
      </c>
      <c r="S717" s="42">
        <v>0</v>
      </c>
      <c r="T717" s="43">
        <v>0</v>
      </c>
      <c r="U717" s="41">
        <v>0</v>
      </c>
      <c r="V717" s="42">
        <v>0</v>
      </c>
      <c r="W717" s="43">
        <v>0</v>
      </c>
      <c r="X717" s="41">
        <v>0</v>
      </c>
      <c r="Y717" s="42">
        <v>0</v>
      </c>
      <c r="Z717" s="43">
        <v>0</v>
      </c>
      <c r="AA717" s="41"/>
      <c r="AB717" s="42"/>
      <c r="AC717" s="43"/>
      <c r="AD717" s="41"/>
      <c r="AE717" s="42"/>
      <c r="AF717" s="43"/>
      <c r="AG717" s="41"/>
      <c r="AH717" s="42"/>
      <c r="AI717" s="43"/>
      <c r="AK717" s="41">
        <f t="shared" ref="AK717:AM721" si="271">F717+I717+L717+O717+R717+U717+X717+AA717+AD717+AG717</f>
        <v>0</v>
      </c>
      <c r="AL717" s="42">
        <f t="shared" si="271"/>
        <v>0</v>
      </c>
      <c r="AM717" s="43">
        <f t="shared" si="271"/>
        <v>0</v>
      </c>
      <c r="AT717" s="32">
        <f>IF(LEN(E717)&lt;2,0,1)</f>
        <v>0</v>
      </c>
      <c r="AV717" s="23">
        <v>6</v>
      </c>
      <c r="AX717" s="23">
        <v>1</v>
      </c>
    </row>
    <row r="718" spans="2:50" hidden="1" x14ac:dyDescent="0.3">
      <c r="B718" s="15"/>
      <c r="C718" s="40" t="s">
        <v>21</v>
      </c>
      <c r="D718" s="34" t="s">
        <v>2</v>
      </c>
      <c r="E718" s="35" t="s">
        <v>2</v>
      </c>
      <c r="F718" s="41">
        <v>0</v>
      </c>
      <c r="G718" s="42">
        <v>0</v>
      </c>
      <c r="H718" s="43">
        <v>0</v>
      </c>
      <c r="I718" s="41">
        <v>0</v>
      </c>
      <c r="J718" s="42">
        <v>0</v>
      </c>
      <c r="K718" s="43">
        <v>0</v>
      </c>
      <c r="L718" s="41">
        <v>0</v>
      </c>
      <c r="M718" s="42">
        <v>0</v>
      </c>
      <c r="N718" s="43">
        <v>0</v>
      </c>
      <c r="O718" s="41">
        <v>0</v>
      </c>
      <c r="P718" s="42">
        <v>0</v>
      </c>
      <c r="Q718" s="43">
        <v>0</v>
      </c>
      <c r="R718" s="41">
        <v>0</v>
      </c>
      <c r="S718" s="42">
        <v>0</v>
      </c>
      <c r="T718" s="43">
        <v>0</v>
      </c>
      <c r="U718" s="41">
        <v>0</v>
      </c>
      <c r="V718" s="42">
        <v>0</v>
      </c>
      <c r="W718" s="43">
        <v>0</v>
      </c>
      <c r="X718" s="41">
        <v>0</v>
      </c>
      <c r="Y718" s="42">
        <v>0</v>
      </c>
      <c r="Z718" s="43">
        <v>0</v>
      </c>
      <c r="AA718" s="41"/>
      <c r="AB718" s="42"/>
      <c r="AC718" s="43"/>
      <c r="AD718" s="41"/>
      <c r="AE718" s="42"/>
      <c r="AF718" s="43"/>
      <c r="AG718" s="41"/>
      <c r="AH718" s="42"/>
      <c r="AI718" s="43"/>
      <c r="AK718" s="41">
        <f t="shared" si="271"/>
        <v>0</v>
      </c>
      <c r="AL718" s="42">
        <f t="shared" si="271"/>
        <v>0</v>
      </c>
      <c r="AM718" s="43">
        <f t="shared" si="271"/>
        <v>0</v>
      </c>
      <c r="AT718" s="32">
        <f>IF(LEN(E718)&lt;2,0,1)</f>
        <v>0</v>
      </c>
      <c r="AV718" s="23">
        <v>6</v>
      </c>
      <c r="AX718" s="23">
        <f>IF(AW718=AW717,AX717+1,1)</f>
        <v>2</v>
      </c>
    </row>
    <row r="719" spans="2:50" hidden="1" x14ac:dyDescent="0.3">
      <c r="B719" s="15"/>
      <c r="C719" s="40" t="s">
        <v>21</v>
      </c>
      <c r="D719" s="34" t="s">
        <v>2</v>
      </c>
      <c r="E719" s="35" t="s">
        <v>2</v>
      </c>
      <c r="F719" s="41">
        <v>0</v>
      </c>
      <c r="G719" s="42">
        <v>0</v>
      </c>
      <c r="H719" s="43">
        <v>0</v>
      </c>
      <c r="I719" s="41">
        <v>0</v>
      </c>
      <c r="J719" s="42">
        <v>0</v>
      </c>
      <c r="K719" s="43">
        <v>0</v>
      </c>
      <c r="L719" s="41">
        <v>0</v>
      </c>
      <c r="M719" s="42">
        <v>0</v>
      </c>
      <c r="N719" s="43">
        <v>0</v>
      </c>
      <c r="O719" s="41">
        <v>0</v>
      </c>
      <c r="P719" s="42">
        <v>0</v>
      </c>
      <c r="Q719" s="43">
        <v>0</v>
      </c>
      <c r="R719" s="41">
        <v>0</v>
      </c>
      <c r="S719" s="42">
        <v>0</v>
      </c>
      <c r="T719" s="43">
        <v>0</v>
      </c>
      <c r="U719" s="41">
        <v>0</v>
      </c>
      <c r="V719" s="42">
        <v>0</v>
      </c>
      <c r="W719" s="43">
        <v>0</v>
      </c>
      <c r="X719" s="41">
        <v>0</v>
      </c>
      <c r="Y719" s="42">
        <v>0</v>
      </c>
      <c r="Z719" s="43">
        <v>0</v>
      </c>
      <c r="AA719" s="41"/>
      <c r="AB719" s="42"/>
      <c r="AC719" s="43"/>
      <c r="AD719" s="41"/>
      <c r="AE719" s="42"/>
      <c r="AF719" s="43"/>
      <c r="AG719" s="41"/>
      <c r="AH719" s="42"/>
      <c r="AI719" s="43"/>
      <c r="AK719" s="41">
        <f t="shared" si="271"/>
        <v>0</v>
      </c>
      <c r="AL719" s="42">
        <f t="shared" si="271"/>
        <v>0</v>
      </c>
      <c r="AM719" s="43">
        <f t="shared" si="271"/>
        <v>0</v>
      </c>
      <c r="AT719" s="32">
        <f>IF(LEN(E719)&lt;2,0,1)</f>
        <v>0</v>
      </c>
      <c r="AV719" s="23">
        <v>6</v>
      </c>
      <c r="AX719" s="23">
        <f>IF(AW719=AW718,AX718+1,1)</f>
        <v>3</v>
      </c>
    </row>
    <row r="720" spans="2:50" hidden="1" x14ac:dyDescent="0.3">
      <c r="B720" s="15"/>
      <c r="C720" s="40" t="s">
        <v>21</v>
      </c>
      <c r="D720" s="34" t="s">
        <v>2</v>
      </c>
      <c r="E720" s="35" t="s">
        <v>2</v>
      </c>
      <c r="F720" s="41">
        <v>0</v>
      </c>
      <c r="G720" s="42">
        <v>0</v>
      </c>
      <c r="H720" s="43">
        <v>0</v>
      </c>
      <c r="I720" s="41">
        <v>0</v>
      </c>
      <c r="J720" s="42">
        <v>0</v>
      </c>
      <c r="K720" s="43">
        <v>0</v>
      </c>
      <c r="L720" s="41">
        <v>0</v>
      </c>
      <c r="M720" s="42">
        <v>0</v>
      </c>
      <c r="N720" s="43">
        <v>0</v>
      </c>
      <c r="O720" s="41">
        <v>0</v>
      </c>
      <c r="P720" s="42">
        <v>0</v>
      </c>
      <c r="Q720" s="43">
        <v>0</v>
      </c>
      <c r="R720" s="41">
        <v>0</v>
      </c>
      <c r="S720" s="42">
        <v>0</v>
      </c>
      <c r="T720" s="43">
        <v>0</v>
      </c>
      <c r="U720" s="41">
        <v>0</v>
      </c>
      <c r="V720" s="42">
        <v>0</v>
      </c>
      <c r="W720" s="43">
        <v>0</v>
      </c>
      <c r="X720" s="41">
        <v>0</v>
      </c>
      <c r="Y720" s="42">
        <v>0</v>
      </c>
      <c r="Z720" s="43">
        <v>0</v>
      </c>
      <c r="AA720" s="41"/>
      <c r="AB720" s="42"/>
      <c r="AC720" s="43"/>
      <c r="AD720" s="41"/>
      <c r="AE720" s="42"/>
      <c r="AF720" s="43"/>
      <c r="AG720" s="41"/>
      <c r="AH720" s="42"/>
      <c r="AI720" s="43"/>
      <c r="AK720" s="41">
        <f t="shared" si="271"/>
        <v>0</v>
      </c>
      <c r="AL720" s="42">
        <f t="shared" si="271"/>
        <v>0</v>
      </c>
      <c r="AM720" s="43">
        <f t="shared" si="271"/>
        <v>0</v>
      </c>
      <c r="AT720" s="32">
        <f>IF(LEN(E720)&lt;2,0,1)</f>
        <v>0</v>
      </c>
      <c r="AV720" s="23">
        <v>6</v>
      </c>
      <c r="AX720" s="23">
        <f>IF(AW720=AW719,AX719+1,1)</f>
        <v>4</v>
      </c>
    </row>
    <row r="721" spans="2:50" hidden="1" x14ac:dyDescent="0.3">
      <c r="B721" s="15"/>
      <c r="C721" s="40" t="s">
        <v>21</v>
      </c>
      <c r="D721" s="34" t="s">
        <v>2</v>
      </c>
      <c r="E721" s="35" t="s">
        <v>2</v>
      </c>
      <c r="F721" s="41">
        <v>0</v>
      </c>
      <c r="G721" s="42">
        <v>0</v>
      </c>
      <c r="H721" s="43">
        <v>0</v>
      </c>
      <c r="I721" s="41">
        <v>0</v>
      </c>
      <c r="J721" s="42">
        <v>0</v>
      </c>
      <c r="K721" s="43">
        <v>0</v>
      </c>
      <c r="L721" s="41">
        <v>0</v>
      </c>
      <c r="M721" s="42">
        <v>0</v>
      </c>
      <c r="N721" s="43">
        <v>0</v>
      </c>
      <c r="O721" s="41">
        <v>0</v>
      </c>
      <c r="P721" s="42">
        <v>0</v>
      </c>
      <c r="Q721" s="43">
        <v>0</v>
      </c>
      <c r="R721" s="41">
        <v>0</v>
      </c>
      <c r="S721" s="42">
        <v>0</v>
      </c>
      <c r="T721" s="43">
        <v>0</v>
      </c>
      <c r="U721" s="41">
        <v>0</v>
      </c>
      <c r="V721" s="42">
        <v>0</v>
      </c>
      <c r="W721" s="43">
        <v>0</v>
      </c>
      <c r="X721" s="41">
        <v>0</v>
      </c>
      <c r="Y721" s="42">
        <v>0</v>
      </c>
      <c r="Z721" s="43">
        <v>0</v>
      </c>
      <c r="AA721" s="41"/>
      <c r="AB721" s="42"/>
      <c r="AC721" s="43"/>
      <c r="AD721" s="41"/>
      <c r="AE721" s="42"/>
      <c r="AF721" s="43"/>
      <c r="AG721" s="41"/>
      <c r="AH721" s="42"/>
      <c r="AI721" s="43"/>
      <c r="AK721" s="41">
        <f t="shared" si="271"/>
        <v>0</v>
      </c>
      <c r="AL721" s="42">
        <f t="shared" si="271"/>
        <v>0</v>
      </c>
      <c r="AM721" s="43">
        <f t="shared" si="271"/>
        <v>0</v>
      </c>
      <c r="AT721" s="32">
        <f>IF(LEN(E721)&lt;2,0,1)</f>
        <v>0</v>
      </c>
      <c r="AV721" s="23">
        <v>6</v>
      </c>
      <c r="AX721" s="23">
        <f>IF(AW721=AW720,AX720+1,1)</f>
        <v>5</v>
      </c>
    </row>
    <row r="722" spans="2:50" hidden="1" x14ac:dyDescent="0.3">
      <c r="B722" s="15"/>
      <c r="C722" s="44"/>
      <c r="D722" s="45"/>
      <c r="E722" s="46"/>
      <c r="F722" s="47"/>
      <c r="G722" s="48"/>
      <c r="H722" s="49"/>
      <c r="I722" s="47"/>
      <c r="J722" s="48"/>
      <c r="K722" s="49"/>
      <c r="L722" s="47"/>
      <c r="M722" s="48"/>
      <c r="N722" s="49"/>
      <c r="O722" s="47"/>
      <c r="P722" s="48"/>
      <c r="Q722" s="49"/>
      <c r="R722" s="47"/>
      <c r="S722" s="48"/>
      <c r="T722" s="49"/>
      <c r="U722" s="47"/>
      <c r="V722" s="48"/>
      <c r="W722" s="49"/>
      <c r="X722" s="47"/>
      <c r="Y722" s="48"/>
      <c r="Z722" s="49"/>
      <c r="AA722" s="47"/>
      <c r="AB722" s="48"/>
      <c r="AC722" s="49"/>
      <c r="AD722" s="47"/>
      <c r="AE722" s="48"/>
      <c r="AF722" s="49"/>
      <c r="AG722" s="47"/>
      <c r="AH722" s="48"/>
      <c r="AI722" s="49"/>
      <c r="AK722" s="47"/>
      <c r="AL722" s="48"/>
      <c r="AM722" s="49"/>
      <c r="AT722" s="32">
        <f>IF(SUM(AT717:AT721)=0,0,1)</f>
        <v>0</v>
      </c>
    </row>
    <row r="723" spans="2:50" hidden="1" x14ac:dyDescent="0.3">
      <c r="B723" s="15"/>
      <c r="C723" s="40"/>
      <c r="D723" s="34"/>
      <c r="E723" s="35"/>
      <c r="F723" s="41"/>
      <c r="G723" s="42"/>
      <c r="H723" s="43"/>
      <c r="I723" s="41"/>
      <c r="J723" s="42"/>
      <c r="K723" s="43"/>
      <c r="L723" s="41"/>
      <c r="M723" s="42"/>
      <c r="N723" s="43"/>
      <c r="O723" s="41"/>
      <c r="P723" s="42"/>
      <c r="Q723" s="43"/>
      <c r="R723" s="41"/>
      <c r="S723" s="42"/>
      <c r="T723" s="43"/>
      <c r="U723" s="41"/>
      <c r="V723" s="42"/>
      <c r="W723" s="43"/>
      <c r="X723" s="41"/>
      <c r="Y723" s="42"/>
      <c r="Z723" s="43"/>
      <c r="AA723" s="41"/>
      <c r="AB723" s="42"/>
      <c r="AC723" s="43"/>
      <c r="AD723" s="41"/>
      <c r="AE723" s="42"/>
      <c r="AF723" s="43"/>
      <c r="AG723" s="41"/>
      <c r="AH723" s="42"/>
      <c r="AI723" s="43"/>
      <c r="AK723" s="41"/>
      <c r="AL723" s="42"/>
      <c r="AM723" s="43"/>
      <c r="AT723" s="32">
        <f>IF(AT722=0,0,1)</f>
        <v>0</v>
      </c>
    </row>
    <row r="724" spans="2:50" x14ac:dyDescent="0.3">
      <c r="B724" s="15"/>
      <c r="C724" s="40" t="s">
        <v>22</v>
      </c>
      <c r="D724" s="34" t="s">
        <v>421</v>
      </c>
      <c r="E724" s="35" t="s">
        <v>890</v>
      </c>
      <c r="F724" s="41">
        <v>0</v>
      </c>
      <c r="G724" s="42">
        <v>0</v>
      </c>
      <c r="H724" s="43">
        <v>0</v>
      </c>
      <c r="I724" s="41">
        <v>0</v>
      </c>
      <c r="J724" s="42">
        <v>0</v>
      </c>
      <c r="K724" s="43">
        <v>0</v>
      </c>
      <c r="L724" s="41"/>
      <c r="M724" s="42"/>
      <c r="N724" s="43"/>
      <c r="O724" s="41">
        <v>0</v>
      </c>
      <c r="P724" s="42">
        <v>0</v>
      </c>
      <c r="Q724" s="43">
        <v>0</v>
      </c>
      <c r="R724" s="41">
        <v>2000</v>
      </c>
      <c r="S724" s="42">
        <v>2000</v>
      </c>
      <c r="T724" s="43">
        <v>2100</v>
      </c>
      <c r="U724" s="41">
        <v>2580</v>
      </c>
      <c r="V724" s="42">
        <v>0</v>
      </c>
      <c r="W724" s="43">
        <v>0</v>
      </c>
      <c r="X724" s="41">
        <v>0</v>
      </c>
      <c r="Y724" s="42">
        <v>0</v>
      </c>
      <c r="Z724" s="43">
        <v>0</v>
      </c>
      <c r="AA724" s="41"/>
      <c r="AB724" s="42"/>
      <c r="AC724" s="43"/>
      <c r="AD724" s="41"/>
      <c r="AE724" s="42"/>
      <c r="AF724" s="43"/>
      <c r="AG724" s="41"/>
      <c r="AH724" s="42"/>
      <c r="AI724" s="43"/>
      <c r="AK724" s="41">
        <f t="shared" ref="AK724:AM734" si="272">F724+I724+L724+O724+R724+U724+X724+AA724+AD724+AG724</f>
        <v>4580</v>
      </c>
      <c r="AL724" s="42">
        <f t="shared" si="272"/>
        <v>2000</v>
      </c>
      <c r="AM724" s="43">
        <f t="shared" si="272"/>
        <v>2100</v>
      </c>
      <c r="AT724" s="32">
        <f t="shared" ref="AT724:AT734" si="273">IF(LEN(E724)&lt;2,0,1)</f>
        <v>1</v>
      </c>
      <c r="AV724" s="23">
        <v>6</v>
      </c>
      <c r="AW724" s="23">
        <v>1</v>
      </c>
      <c r="AX724" s="23">
        <v>1</v>
      </c>
    </row>
    <row r="725" spans="2:50" ht="15" customHeight="1" x14ac:dyDescent="0.3">
      <c r="B725" s="15"/>
      <c r="C725" s="40" t="s">
        <v>22</v>
      </c>
      <c r="D725" s="34" t="s">
        <v>427</v>
      </c>
      <c r="E725" s="35" t="s">
        <v>892</v>
      </c>
      <c r="F725" s="41">
        <v>0</v>
      </c>
      <c r="G725" s="42">
        <v>0</v>
      </c>
      <c r="H725" s="43">
        <v>0</v>
      </c>
      <c r="I725" s="41">
        <v>0</v>
      </c>
      <c r="J725" s="42">
        <v>0</v>
      </c>
      <c r="K725" s="43">
        <v>0</v>
      </c>
      <c r="L725" s="41"/>
      <c r="M725" s="42"/>
      <c r="N725" s="43"/>
      <c r="O725" s="41">
        <v>0</v>
      </c>
      <c r="P725" s="42">
        <v>0</v>
      </c>
      <c r="Q725" s="43">
        <v>0</v>
      </c>
      <c r="R725" s="41">
        <v>3800</v>
      </c>
      <c r="S725" s="42">
        <v>3800</v>
      </c>
      <c r="T725" s="43">
        <v>3800</v>
      </c>
      <c r="U725" s="41">
        <v>1285</v>
      </c>
      <c r="V725" s="42">
        <v>0</v>
      </c>
      <c r="W725" s="43">
        <v>0</v>
      </c>
      <c r="X725" s="41">
        <v>0</v>
      </c>
      <c r="Y725" s="42">
        <v>0</v>
      </c>
      <c r="Z725" s="43">
        <v>0</v>
      </c>
      <c r="AA725" s="41"/>
      <c r="AB725" s="42"/>
      <c r="AC725" s="43"/>
      <c r="AD725" s="41"/>
      <c r="AE725" s="42"/>
      <c r="AF725" s="43"/>
      <c r="AG725" s="41"/>
      <c r="AH725" s="42"/>
      <c r="AI725" s="43"/>
      <c r="AK725" s="41">
        <f t="shared" si="272"/>
        <v>5085</v>
      </c>
      <c r="AL725" s="42">
        <f t="shared" si="272"/>
        <v>3800</v>
      </c>
      <c r="AM725" s="43">
        <f t="shared" si="272"/>
        <v>3800</v>
      </c>
      <c r="AT725" s="32">
        <f t="shared" si="273"/>
        <v>1</v>
      </c>
      <c r="AV725" s="23">
        <v>6</v>
      </c>
      <c r="AW725" s="23">
        <v>1</v>
      </c>
      <c r="AX725" s="23">
        <f>IF(AW725=AW724,AX724+1,1)</f>
        <v>2</v>
      </c>
    </row>
    <row r="726" spans="2:50" ht="15" customHeight="1" x14ac:dyDescent="0.3">
      <c r="B726" s="15"/>
      <c r="C726" s="40" t="s">
        <v>22</v>
      </c>
      <c r="D726" s="34" t="s">
        <v>431</v>
      </c>
      <c r="E726" s="35" t="s">
        <v>893</v>
      </c>
      <c r="F726" s="41">
        <v>0</v>
      </c>
      <c r="G726" s="42">
        <v>0</v>
      </c>
      <c r="H726" s="43">
        <v>0</v>
      </c>
      <c r="I726" s="41">
        <v>0</v>
      </c>
      <c r="J726" s="42">
        <v>0</v>
      </c>
      <c r="K726" s="43">
        <v>0</v>
      </c>
      <c r="L726" s="41"/>
      <c r="M726" s="42"/>
      <c r="N726" s="43"/>
      <c r="O726" s="41">
        <v>0</v>
      </c>
      <c r="P726" s="42">
        <v>0</v>
      </c>
      <c r="Q726" s="43">
        <v>0</v>
      </c>
      <c r="R726" s="41">
        <v>3000</v>
      </c>
      <c r="S726" s="42">
        <v>3000</v>
      </c>
      <c r="T726" s="43">
        <v>3000</v>
      </c>
      <c r="U726" s="41">
        <v>2004</v>
      </c>
      <c r="V726" s="42">
        <v>0</v>
      </c>
      <c r="W726" s="43">
        <v>0</v>
      </c>
      <c r="X726" s="41">
        <v>0</v>
      </c>
      <c r="Y726" s="42">
        <v>0</v>
      </c>
      <c r="Z726" s="43">
        <v>0</v>
      </c>
      <c r="AA726" s="41"/>
      <c r="AB726" s="42"/>
      <c r="AC726" s="43"/>
      <c r="AD726" s="41"/>
      <c r="AE726" s="42"/>
      <c r="AF726" s="43"/>
      <c r="AG726" s="41"/>
      <c r="AH726" s="42"/>
      <c r="AI726" s="43"/>
      <c r="AK726" s="41">
        <f t="shared" si="272"/>
        <v>5004</v>
      </c>
      <c r="AL726" s="42">
        <f t="shared" si="272"/>
        <v>3000</v>
      </c>
      <c r="AM726" s="43">
        <f t="shared" si="272"/>
        <v>3000</v>
      </c>
      <c r="AT726" s="32">
        <f t="shared" si="273"/>
        <v>1</v>
      </c>
      <c r="AV726" s="23">
        <v>6</v>
      </c>
      <c r="AW726" s="23">
        <v>1</v>
      </c>
      <c r="AX726" s="23">
        <f t="shared" ref="AX726:AX734" si="274">IF(AW726=AW725,AX725+1,1)</f>
        <v>3</v>
      </c>
    </row>
    <row r="727" spans="2:50" ht="15" customHeight="1" x14ac:dyDescent="0.3">
      <c r="B727" s="15"/>
      <c r="C727" s="40" t="s">
        <v>22</v>
      </c>
      <c r="D727" s="34" t="s">
        <v>779</v>
      </c>
      <c r="E727" s="35" t="s">
        <v>895</v>
      </c>
      <c r="F727" s="41">
        <v>0</v>
      </c>
      <c r="G727" s="42">
        <v>0</v>
      </c>
      <c r="H727" s="43">
        <v>0</v>
      </c>
      <c r="I727" s="41">
        <v>0</v>
      </c>
      <c r="J727" s="42">
        <v>0</v>
      </c>
      <c r="K727" s="43">
        <v>0</v>
      </c>
      <c r="L727" s="41"/>
      <c r="M727" s="42"/>
      <c r="N727" s="43"/>
      <c r="O727" s="41">
        <v>0</v>
      </c>
      <c r="P727" s="42">
        <v>0</v>
      </c>
      <c r="Q727" s="43">
        <v>0</v>
      </c>
      <c r="R727" s="41">
        <v>2400</v>
      </c>
      <c r="S727" s="42">
        <v>2400</v>
      </c>
      <c r="T727" s="43">
        <v>2500</v>
      </c>
      <c r="U727" s="41">
        <v>1931</v>
      </c>
      <c r="V727" s="42">
        <v>0</v>
      </c>
      <c r="W727" s="43">
        <v>0</v>
      </c>
      <c r="X727" s="41">
        <v>0</v>
      </c>
      <c r="Y727" s="42">
        <v>0</v>
      </c>
      <c r="Z727" s="43">
        <v>0</v>
      </c>
      <c r="AA727" s="41"/>
      <c r="AB727" s="42"/>
      <c r="AC727" s="43"/>
      <c r="AD727" s="41"/>
      <c r="AE727" s="42"/>
      <c r="AF727" s="43"/>
      <c r="AG727" s="41"/>
      <c r="AH727" s="42"/>
      <c r="AI727" s="43"/>
      <c r="AK727" s="41">
        <f t="shared" si="272"/>
        <v>4331</v>
      </c>
      <c r="AL727" s="42">
        <f t="shared" si="272"/>
        <v>2400</v>
      </c>
      <c r="AM727" s="43">
        <f t="shared" si="272"/>
        <v>2500</v>
      </c>
      <c r="AT727" s="32">
        <f t="shared" si="273"/>
        <v>1</v>
      </c>
      <c r="AV727" s="23">
        <v>6</v>
      </c>
      <c r="AW727" s="23">
        <v>1</v>
      </c>
      <c r="AX727" s="23">
        <f t="shared" si="274"/>
        <v>4</v>
      </c>
    </row>
    <row r="728" spans="2:50" ht="15" customHeight="1" x14ac:dyDescent="0.3">
      <c r="B728" s="15"/>
      <c r="C728" s="40" t="s">
        <v>22</v>
      </c>
      <c r="D728" s="34" t="s">
        <v>435</v>
      </c>
      <c r="E728" s="35" t="s">
        <v>896</v>
      </c>
      <c r="F728" s="41">
        <v>0</v>
      </c>
      <c r="G728" s="42">
        <v>0</v>
      </c>
      <c r="H728" s="43">
        <v>0</v>
      </c>
      <c r="I728" s="41">
        <v>0</v>
      </c>
      <c r="J728" s="42">
        <v>0</v>
      </c>
      <c r="K728" s="43">
        <v>0</v>
      </c>
      <c r="L728" s="41"/>
      <c r="M728" s="42"/>
      <c r="N728" s="43"/>
      <c r="O728" s="41">
        <v>0</v>
      </c>
      <c r="P728" s="42">
        <v>0</v>
      </c>
      <c r="Q728" s="43">
        <v>0</v>
      </c>
      <c r="R728" s="41">
        <v>2800</v>
      </c>
      <c r="S728" s="42">
        <v>2800</v>
      </c>
      <c r="T728" s="43">
        <v>2800</v>
      </c>
      <c r="U728" s="41">
        <v>1760</v>
      </c>
      <c r="V728" s="42">
        <v>0</v>
      </c>
      <c r="W728" s="43">
        <v>0</v>
      </c>
      <c r="X728" s="41">
        <v>0</v>
      </c>
      <c r="Y728" s="42">
        <v>0</v>
      </c>
      <c r="Z728" s="43">
        <v>0</v>
      </c>
      <c r="AA728" s="41"/>
      <c r="AB728" s="42"/>
      <c r="AC728" s="43"/>
      <c r="AD728" s="41"/>
      <c r="AE728" s="42"/>
      <c r="AF728" s="43"/>
      <c r="AG728" s="41"/>
      <c r="AH728" s="42"/>
      <c r="AI728" s="43"/>
      <c r="AK728" s="41">
        <f t="shared" si="272"/>
        <v>4560</v>
      </c>
      <c r="AL728" s="42">
        <f t="shared" si="272"/>
        <v>2800</v>
      </c>
      <c r="AM728" s="43">
        <f t="shared" si="272"/>
        <v>2800</v>
      </c>
      <c r="AT728" s="32">
        <f t="shared" si="273"/>
        <v>1</v>
      </c>
      <c r="AV728" s="23">
        <v>6</v>
      </c>
      <c r="AW728" s="23">
        <v>1</v>
      </c>
      <c r="AX728" s="23">
        <f t="shared" si="274"/>
        <v>5</v>
      </c>
    </row>
    <row r="729" spans="2:50" x14ac:dyDescent="0.3">
      <c r="B729" s="15"/>
      <c r="C729" s="40" t="s">
        <v>22</v>
      </c>
      <c r="D729" s="34" t="s">
        <v>439</v>
      </c>
      <c r="E729" s="35" t="s">
        <v>894</v>
      </c>
      <c r="F729" s="41">
        <v>0</v>
      </c>
      <c r="G729" s="42">
        <v>0</v>
      </c>
      <c r="H729" s="43">
        <v>0</v>
      </c>
      <c r="I729" s="41">
        <v>0</v>
      </c>
      <c r="J729" s="42">
        <v>0</v>
      </c>
      <c r="K729" s="43">
        <v>0</v>
      </c>
      <c r="L729" s="41"/>
      <c r="M729" s="42"/>
      <c r="N729" s="43"/>
      <c r="O729" s="41">
        <v>0</v>
      </c>
      <c r="P729" s="42">
        <v>0</v>
      </c>
      <c r="Q729" s="43">
        <v>0</v>
      </c>
      <c r="R729" s="41">
        <v>2800</v>
      </c>
      <c r="S729" s="42">
        <v>2800</v>
      </c>
      <c r="T729" s="43">
        <v>2800</v>
      </c>
      <c r="U729" s="41">
        <v>1285</v>
      </c>
      <c r="V729" s="42">
        <v>0</v>
      </c>
      <c r="W729" s="43">
        <v>0</v>
      </c>
      <c r="X729" s="41">
        <v>0</v>
      </c>
      <c r="Y729" s="42">
        <v>0</v>
      </c>
      <c r="Z729" s="43">
        <v>0</v>
      </c>
      <c r="AA729" s="41"/>
      <c r="AB729" s="42"/>
      <c r="AC729" s="43"/>
      <c r="AD729" s="41"/>
      <c r="AE729" s="42"/>
      <c r="AF729" s="43"/>
      <c r="AG729" s="41"/>
      <c r="AH729" s="42"/>
      <c r="AI729" s="43"/>
      <c r="AK729" s="41">
        <f t="shared" si="272"/>
        <v>4085</v>
      </c>
      <c r="AL729" s="42">
        <f t="shared" si="272"/>
        <v>2800</v>
      </c>
      <c r="AM729" s="43">
        <f t="shared" si="272"/>
        <v>2800</v>
      </c>
      <c r="AT729" s="32">
        <f t="shared" si="273"/>
        <v>1</v>
      </c>
      <c r="AV729" s="23">
        <v>6</v>
      </c>
      <c r="AW729" s="23">
        <v>1</v>
      </c>
      <c r="AX729" s="23">
        <f t="shared" si="274"/>
        <v>6</v>
      </c>
    </row>
    <row r="730" spans="2:50" x14ac:dyDescent="0.3">
      <c r="B730" s="15"/>
      <c r="C730" s="40" t="s">
        <v>22</v>
      </c>
      <c r="D730" s="34" t="s">
        <v>442</v>
      </c>
      <c r="E730" s="35" t="s">
        <v>891</v>
      </c>
      <c r="F730" s="41">
        <v>0</v>
      </c>
      <c r="G730" s="42">
        <v>0</v>
      </c>
      <c r="H730" s="43">
        <v>0</v>
      </c>
      <c r="I730" s="41">
        <v>0</v>
      </c>
      <c r="J730" s="42">
        <v>0</v>
      </c>
      <c r="K730" s="43">
        <v>0</v>
      </c>
      <c r="L730" s="41"/>
      <c r="M730" s="42"/>
      <c r="N730" s="43"/>
      <c r="O730" s="41">
        <v>24400</v>
      </c>
      <c r="P730" s="42">
        <v>23500</v>
      </c>
      <c r="Q730" s="43">
        <v>24500</v>
      </c>
      <c r="R730" s="41">
        <v>3500</v>
      </c>
      <c r="S730" s="42">
        <v>3500</v>
      </c>
      <c r="T730" s="43">
        <v>3500</v>
      </c>
      <c r="U730" s="41">
        <v>1597</v>
      </c>
      <c r="V730" s="42">
        <v>0</v>
      </c>
      <c r="W730" s="43">
        <v>0</v>
      </c>
      <c r="X730" s="41">
        <v>0</v>
      </c>
      <c r="Y730" s="42">
        <v>0</v>
      </c>
      <c r="Z730" s="43">
        <v>0</v>
      </c>
      <c r="AA730" s="41"/>
      <c r="AB730" s="42"/>
      <c r="AC730" s="43"/>
      <c r="AD730" s="41"/>
      <c r="AE730" s="42"/>
      <c r="AF730" s="43"/>
      <c r="AG730" s="41"/>
      <c r="AH730" s="42"/>
      <c r="AI730" s="43"/>
      <c r="AK730" s="41">
        <f t="shared" si="272"/>
        <v>29497</v>
      </c>
      <c r="AL730" s="42">
        <f t="shared" si="272"/>
        <v>27000</v>
      </c>
      <c r="AM730" s="43">
        <f t="shared" si="272"/>
        <v>28000</v>
      </c>
      <c r="AT730" s="32">
        <f t="shared" si="273"/>
        <v>1</v>
      </c>
      <c r="AV730" s="23">
        <v>6</v>
      </c>
      <c r="AW730" s="23">
        <v>1</v>
      </c>
      <c r="AX730" s="23">
        <f t="shared" si="274"/>
        <v>7</v>
      </c>
    </row>
    <row r="731" spans="2:50" hidden="1" x14ac:dyDescent="0.3">
      <c r="B731" s="15"/>
      <c r="C731" s="40" t="s">
        <v>22</v>
      </c>
      <c r="D731" s="34" t="s">
        <v>2</v>
      </c>
      <c r="E731" s="35" t="s">
        <v>2</v>
      </c>
      <c r="F731" s="41">
        <v>0</v>
      </c>
      <c r="G731" s="42">
        <v>0</v>
      </c>
      <c r="H731" s="43">
        <v>0</v>
      </c>
      <c r="I731" s="41">
        <v>0</v>
      </c>
      <c r="J731" s="42">
        <v>0</v>
      </c>
      <c r="K731" s="43">
        <v>0</v>
      </c>
      <c r="L731" s="41">
        <v>0</v>
      </c>
      <c r="M731" s="42">
        <v>0</v>
      </c>
      <c r="N731" s="43">
        <v>0</v>
      </c>
      <c r="O731" s="41">
        <v>0</v>
      </c>
      <c r="P731" s="42">
        <v>0</v>
      </c>
      <c r="Q731" s="43">
        <v>0</v>
      </c>
      <c r="R731" s="41">
        <v>0</v>
      </c>
      <c r="S731" s="42">
        <v>0</v>
      </c>
      <c r="T731" s="43">
        <v>0</v>
      </c>
      <c r="U731" s="41">
        <v>0</v>
      </c>
      <c r="V731" s="42">
        <v>0</v>
      </c>
      <c r="W731" s="43">
        <v>0</v>
      </c>
      <c r="X731" s="41">
        <v>0</v>
      </c>
      <c r="Y731" s="42">
        <v>0</v>
      </c>
      <c r="Z731" s="43">
        <v>0</v>
      </c>
      <c r="AA731" s="41"/>
      <c r="AB731" s="42"/>
      <c r="AC731" s="43"/>
      <c r="AD731" s="41"/>
      <c r="AE731" s="42"/>
      <c r="AF731" s="43"/>
      <c r="AG731" s="41"/>
      <c r="AH731" s="42"/>
      <c r="AI731" s="43"/>
      <c r="AK731" s="41">
        <f t="shared" si="272"/>
        <v>0</v>
      </c>
      <c r="AL731" s="42">
        <f t="shared" si="272"/>
        <v>0</v>
      </c>
      <c r="AM731" s="43">
        <f t="shared" si="272"/>
        <v>0</v>
      </c>
      <c r="AT731" s="32">
        <f t="shared" si="273"/>
        <v>0</v>
      </c>
      <c r="AV731" s="23">
        <v>6</v>
      </c>
      <c r="AW731" s="23">
        <v>1</v>
      </c>
      <c r="AX731" s="23">
        <f t="shared" si="274"/>
        <v>8</v>
      </c>
    </row>
    <row r="732" spans="2:50" hidden="1" x14ac:dyDescent="0.3">
      <c r="B732" s="15"/>
      <c r="C732" s="40" t="s">
        <v>22</v>
      </c>
      <c r="D732" s="34" t="s">
        <v>2</v>
      </c>
      <c r="E732" s="35" t="s">
        <v>2</v>
      </c>
      <c r="F732" s="41">
        <v>0</v>
      </c>
      <c r="G732" s="42">
        <v>0</v>
      </c>
      <c r="H732" s="43">
        <v>0</v>
      </c>
      <c r="I732" s="41">
        <v>0</v>
      </c>
      <c r="J732" s="42">
        <v>0</v>
      </c>
      <c r="K732" s="43">
        <v>0</v>
      </c>
      <c r="L732" s="41">
        <v>0</v>
      </c>
      <c r="M732" s="42">
        <v>0</v>
      </c>
      <c r="N732" s="43">
        <v>0</v>
      </c>
      <c r="O732" s="41">
        <v>0</v>
      </c>
      <c r="P732" s="42">
        <v>0</v>
      </c>
      <c r="Q732" s="43">
        <v>0</v>
      </c>
      <c r="R732" s="41">
        <v>0</v>
      </c>
      <c r="S732" s="42">
        <v>0</v>
      </c>
      <c r="T732" s="43">
        <v>0</v>
      </c>
      <c r="U732" s="41">
        <v>0</v>
      </c>
      <c r="V732" s="42">
        <v>0</v>
      </c>
      <c r="W732" s="43">
        <v>0</v>
      </c>
      <c r="X732" s="41">
        <v>0</v>
      </c>
      <c r="Y732" s="42">
        <v>0</v>
      </c>
      <c r="Z732" s="43">
        <v>0</v>
      </c>
      <c r="AA732" s="41"/>
      <c r="AB732" s="42"/>
      <c r="AC732" s="43"/>
      <c r="AD732" s="41"/>
      <c r="AE732" s="42"/>
      <c r="AF732" s="43"/>
      <c r="AG732" s="41"/>
      <c r="AH732" s="42"/>
      <c r="AI732" s="43"/>
      <c r="AK732" s="41">
        <f t="shared" si="272"/>
        <v>0</v>
      </c>
      <c r="AL732" s="42">
        <f t="shared" si="272"/>
        <v>0</v>
      </c>
      <c r="AM732" s="43">
        <f t="shared" si="272"/>
        <v>0</v>
      </c>
      <c r="AT732" s="32">
        <f t="shared" si="273"/>
        <v>0</v>
      </c>
      <c r="AV732" s="23">
        <v>6</v>
      </c>
      <c r="AW732" s="23">
        <v>1</v>
      </c>
      <c r="AX732" s="23">
        <f t="shared" si="274"/>
        <v>9</v>
      </c>
    </row>
    <row r="733" spans="2:50" hidden="1" x14ac:dyDescent="0.3">
      <c r="B733" s="15"/>
      <c r="C733" s="40" t="s">
        <v>22</v>
      </c>
      <c r="D733" s="34" t="s">
        <v>2</v>
      </c>
      <c r="E733" s="35" t="s">
        <v>2</v>
      </c>
      <c r="F733" s="41">
        <v>0</v>
      </c>
      <c r="G733" s="42">
        <v>0</v>
      </c>
      <c r="H733" s="43">
        <v>0</v>
      </c>
      <c r="I733" s="41">
        <v>0</v>
      </c>
      <c r="J733" s="42">
        <v>0</v>
      </c>
      <c r="K733" s="43">
        <v>0</v>
      </c>
      <c r="L733" s="41">
        <v>0</v>
      </c>
      <c r="M733" s="42">
        <v>0</v>
      </c>
      <c r="N733" s="43">
        <v>0</v>
      </c>
      <c r="O733" s="41">
        <v>0</v>
      </c>
      <c r="P733" s="42">
        <v>0</v>
      </c>
      <c r="Q733" s="43">
        <v>0</v>
      </c>
      <c r="R733" s="41">
        <v>0</v>
      </c>
      <c r="S733" s="42">
        <v>0</v>
      </c>
      <c r="T733" s="43">
        <v>0</v>
      </c>
      <c r="U733" s="41">
        <v>0</v>
      </c>
      <c r="V733" s="42">
        <v>0</v>
      </c>
      <c r="W733" s="43">
        <v>0</v>
      </c>
      <c r="X733" s="41">
        <v>0</v>
      </c>
      <c r="Y733" s="42">
        <v>0</v>
      </c>
      <c r="Z733" s="43">
        <v>0</v>
      </c>
      <c r="AA733" s="41"/>
      <c r="AB733" s="42"/>
      <c r="AC733" s="43"/>
      <c r="AD733" s="41"/>
      <c r="AE733" s="42"/>
      <c r="AF733" s="43"/>
      <c r="AG733" s="41"/>
      <c r="AH733" s="42"/>
      <c r="AI733" s="43"/>
      <c r="AK733" s="41">
        <f t="shared" si="272"/>
        <v>0</v>
      </c>
      <c r="AL733" s="42">
        <f t="shared" si="272"/>
        <v>0</v>
      </c>
      <c r="AM733" s="43">
        <f t="shared" si="272"/>
        <v>0</v>
      </c>
      <c r="AT733" s="32">
        <f t="shared" si="273"/>
        <v>0</v>
      </c>
      <c r="AV733" s="23">
        <v>6</v>
      </c>
      <c r="AW733" s="23">
        <v>1</v>
      </c>
      <c r="AX733" s="23">
        <f t="shared" si="274"/>
        <v>10</v>
      </c>
    </row>
    <row r="734" spans="2:50" x14ac:dyDescent="0.3">
      <c r="B734" s="15"/>
      <c r="C734" s="40" t="s">
        <v>23</v>
      </c>
      <c r="D734" s="34" t="s">
        <v>780</v>
      </c>
      <c r="E734" s="35" t="s">
        <v>889</v>
      </c>
      <c r="F734" s="41">
        <v>0</v>
      </c>
      <c r="G734" s="42">
        <v>0</v>
      </c>
      <c r="H734" s="43">
        <v>0</v>
      </c>
      <c r="I734" s="41">
        <v>0</v>
      </c>
      <c r="J734" s="42">
        <v>0</v>
      </c>
      <c r="K734" s="43">
        <v>0</v>
      </c>
      <c r="L734" s="41"/>
      <c r="M734" s="42"/>
      <c r="N734" s="43"/>
      <c r="O734" s="41">
        <v>14500</v>
      </c>
      <c r="P734" s="42">
        <v>14000</v>
      </c>
      <c r="Q734" s="43">
        <v>14500</v>
      </c>
      <c r="R734" s="41">
        <v>1000</v>
      </c>
      <c r="S734" s="42">
        <v>1200</v>
      </c>
      <c r="T734" s="43">
        <v>1300</v>
      </c>
      <c r="U734" s="41">
        <v>1718</v>
      </c>
      <c r="V734" s="42">
        <v>0</v>
      </c>
      <c r="W734" s="43">
        <v>0</v>
      </c>
      <c r="X734" s="41">
        <v>0</v>
      </c>
      <c r="Y734" s="42">
        <v>0</v>
      </c>
      <c r="Z734" s="43">
        <v>0</v>
      </c>
      <c r="AA734" s="41"/>
      <c r="AB734" s="42"/>
      <c r="AC734" s="43"/>
      <c r="AD734" s="41"/>
      <c r="AE734" s="42"/>
      <c r="AF734" s="43"/>
      <c r="AG734" s="41"/>
      <c r="AH734" s="42"/>
      <c r="AI734" s="43"/>
      <c r="AK734" s="41">
        <f t="shared" si="272"/>
        <v>17218</v>
      </c>
      <c r="AL734" s="42">
        <f t="shared" si="272"/>
        <v>15200</v>
      </c>
      <c r="AM734" s="43">
        <f t="shared" si="272"/>
        <v>15800</v>
      </c>
      <c r="AT734" s="32">
        <f t="shared" si="273"/>
        <v>1</v>
      </c>
      <c r="AV734" s="23">
        <v>6</v>
      </c>
      <c r="AW734" s="23">
        <v>2</v>
      </c>
      <c r="AX734" s="23">
        <f t="shared" si="274"/>
        <v>1</v>
      </c>
    </row>
    <row r="735" spans="2:50" ht="15" customHeight="1" x14ac:dyDescent="0.3">
      <c r="B735" s="15"/>
      <c r="C735" s="50" t="str">
        <f>IF(LEN(E734)&lt;1,"","Total: " &amp; LEFT(E734,LEN(E734)-21) &amp; "Municipalities")</f>
        <v>Total: Gert Sibande Municipalities</v>
      </c>
      <c r="D735" s="51"/>
      <c r="E735" s="52"/>
      <c r="F735" s="53">
        <f t="shared" ref="F735:K735" si="275">SUM(F724:F734)</f>
        <v>0</v>
      </c>
      <c r="G735" s="54">
        <f t="shared" si="275"/>
        <v>0</v>
      </c>
      <c r="H735" s="55">
        <f t="shared" si="275"/>
        <v>0</v>
      </c>
      <c r="I735" s="53">
        <f t="shared" si="275"/>
        <v>0</v>
      </c>
      <c r="J735" s="54">
        <f t="shared" si="275"/>
        <v>0</v>
      </c>
      <c r="K735" s="55">
        <f t="shared" si="275"/>
        <v>0</v>
      </c>
      <c r="L735" s="53"/>
      <c r="M735" s="54"/>
      <c r="N735" s="55"/>
      <c r="O735" s="53">
        <f t="shared" ref="O735:W735" si="276">SUM(O724:O734)</f>
        <v>38900</v>
      </c>
      <c r="P735" s="54">
        <f t="shared" si="276"/>
        <v>37500</v>
      </c>
      <c r="Q735" s="55">
        <f t="shared" si="276"/>
        <v>39000</v>
      </c>
      <c r="R735" s="53">
        <f t="shared" si="276"/>
        <v>21300</v>
      </c>
      <c r="S735" s="54">
        <f t="shared" si="276"/>
        <v>21500</v>
      </c>
      <c r="T735" s="55">
        <f t="shared" si="276"/>
        <v>21800</v>
      </c>
      <c r="U735" s="53">
        <f t="shared" si="276"/>
        <v>14160</v>
      </c>
      <c r="V735" s="54">
        <f t="shared" si="276"/>
        <v>0</v>
      </c>
      <c r="W735" s="55">
        <f t="shared" si="276"/>
        <v>0</v>
      </c>
      <c r="X735" s="53">
        <f>SUM(X724:X734)</f>
        <v>0</v>
      </c>
      <c r="Y735" s="54">
        <f>SUM(Y724:Y734)</f>
        <v>0</v>
      </c>
      <c r="Z735" s="55">
        <f>SUM(Z724:Z734)</f>
        <v>0</v>
      </c>
      <c r="AA735" s="53"/>
      <c r="AB735" s="54"/>
      <c r="AC735" s="55"/>
      <c r="AD735" s="53"/>
      <c r="AE735" s="54"/>
      <c r="AF735" s="55"/>
      <c r="AG735" s="53"/>
      <c r="AH735" s="54"/>
      <c r="AI735" s="55"/>
      <c r="AK735" s="53">
        <f>SUM(AK724:AK734)</f>
        <v>74360</v>
      </c>
      <c r="AL735" s="54">
        <f>SUM(AL724:AL734)</f>
        <v>59000</v>
      </c>
      <c r="AM735" s="55">
        <f>SUM(AM724:AM734)</f>
        <v>60800</v>
      </c>
      <c r="AT735" s="32">
        <f>IF(SUM(AT724:AT734)=0,0,1)</f>
        <v>1</v>
      </c>
    </row>
    <row r="736" spans="2:50" ht="15" customHeight="1" x14ac:dyDescent="0.3">
      <c r="B736" s="15"/>
      <c r="C736" s="40"/>
      <c r="D736" s="34"/>
      <c r="E736" s="35"/>
      <c r="F736" s="41"/>
      <c r="G736" s="42"/>
      <c r="H736" s="43"/>
      <c r="I736" s="41"/>
      <c r="J736" s="42"/>
      <c r="K736" s="43"/>
      <c r="L736" s="41"/>
      <c r="M736" s="42"/>
      <c r="N736" s="43"/>
      <c r="O736" s="41"/>
      <c r="P736" s="42"/>
      <c r="Q736" s="43"/>
      <c r="R736" s="41"/>
      <c r="S736" s="42"/>
      <c r="T736" s="43"/>
      <c r="U736" s="41"/>
      <c r="V736" s="42"/>
      <c r="W736" s="43"/>
      <c r="X736" s="41"/>
      <c r="Y736" s="42"/>
      <c r="Z736" s="43"/>
      <c r="AA736" s="41"/>
      <c r="AB736" s="42"/>
      <c r="AC736" s="43"/>
      <c r="AD736" s="41"/>
      <c r="AE736" s="42"/>
      <c r="AF736" s="43"/>
      <c r="AG736" s="41"/>
      <c r="AH736" s="42"/>
      <c r="AI736" s="43"/>
      <c r="AK736" s="41"/>
      <c r="AL736" s="42"/>
      <c r="AM736" s="43"/>
      <c r="AT736" s="32">
        <f>IF(AT735=0,0,1)</f>
        <v>1</v>
      </c>
    </row>
    <row r="737" spans="2:50" ht="15" customHeight="1" x14ac:dyDescent="0.3">
      <c r="B737" s="15"/>
      <c r="C737" s="40" t="s">
        <v>22</v>
      </c>
      <c r="D737" s="34" t="s">
        <v>781</v>
      </c>
      <c r="E737" s="35" t="s">
        <v>1007</v>
      </c>
      <c r="F737" s="41">
        <v>0</v>
      </c>
      <c r="G737" s="42">
        <v>0</v>
      </c>
      <c r="H737" s="43">
        <v>0</v>
      </c>
      <c r="I737" s="41">
        <v>0</v>
      </c>
      <c r="J737" s="42">
        <v>0</v>
      </c>
      <c r="K737" s="43">
        <v>0</v>
      </c>
      <c r="L737" s="41"/>
      <c r="M737" s="42"/>
      <c r="N737" s="43"/>
      <c r="O737" s="41">
        <v>0</v>
      </c>
      <c r="P737" s="42">
        <v>0</v>
      </c>
      <c r="Q737" s="43">
        <v>0</v>
      </c>
      <c r="R737" s="41">
        <v>1800</v>
      </c>
      <c r="S737" s="42">
        <v>1900</v>
      </c>
      <c r="T737" s="43">
        <v>2000</v>
      </c>
      <c r="U737" s="41">
        <v>1361</v>
      </c>
      <c r="V737" s="42">
        <v>0</v>
      </c>
      <c r="W737" s="43">
        <v>0</v>
      </c>
      <c r="X737" s="41">
        <v>0</v>
      </c>
      <c r="Y737" s="42">
        <v>0</v>
      </c>
      <c r="Z737" s="43">
        <v>0</v>
      </c>
      <c r="AA737" s="41"/>
      <c r="AB737" s="42"/>
      <c r="AC737" s="43"/>
      <c r="AD737" s="41"/>
      <c r="AE737" s="42"/>
      <c r="AF737" s="43"/>
      <c r="AG737" s="41"/>
      <c r="AH737" s="42"/>
      <c r="AI737" s="43"/>
      <c r="AK737" s="41">
        <f t="shared" ref="AK737:AM747" si="277">F737+I737+L737+O737+R737+U737+X737+AA737+AD737+AG737</f>
        <v>3161</v>
      </c>
      <c r="AL737" s="42">
        <f t="shared" si="277"/>
        <v>1900</v>
      </c>
      <c r="AM737" s="43">
        <f t="shared" si="277"/>
        <v>2000</v>
      </c>
      <c r="AT737" s="32">
        <f t="shared" ref="AT737:AT747" si="278">IF(LEN(E737)&lt;2,0,1)</f>
        <v>1</v>
      </c>
      <c r="AV737" s="23">
        <v>6</v>
      </c>
      <c r="AW737" s="23">
        <v>3</v>
      </c>
      <c r="AX737" s="23">
        <v>1</v>
      </c>
    </row>
    <row r="738" spans="2:50" ht="15" customHeight="1" x14ac:dyDescent="0.3">
      <c r="B738" s="15"/>
      <c r="C738" s="40" t="s">
        <v>22</v>
      </c>
      <c r="D738" s="34" t="s">
        <v>782</v>
      </c>
      <c r="E738" s="35" t="s">
        <v>1009</v>
      </c>
      <c r="F738" s="41">
        <v>0</v>
      </c>
      <c r="G738" s="42">
        <v>0</v>
      </c>
      <c r="H738" s="43">
        <v>0</v>
      </c>
      <c r="I738" s="41">
        <v>0</v>
      </c>
      <c r="J738" s="42">
        <v>0</v>
      </c>
      <c r="K738" s="43">
        <v>0</v>
      </c>
      <c r="L738" s="41"/>
      <c r="M738" s="42"/>
      <c r="N738" s="43"/>
      <c r="O738" s="41">
        <v>0</v>
      </c>
      <c r="P738" s="42">
        <v>0</v>
      </c>
      <c r="Q738" s="43">
        <v>0</v>
      </c>
      <c r="R738" s="41">
        <v>3000</v>
      </c>
      <c r="S738" s="42">
        <v>3000</v>
      </c>
      <c r="T738" s="43">
        <v>3000</v>
      </c>
      <c r="U738" s="41">
        <v>3193</v>
      </c>
      <c r="V738" s="42">
        <v>0</v>
      </c>
      <c r="W738" s="43">
        <v>0</v>
      </c>
      <c r="X738" s="41">
        <v>0</v>
      </c>
      <c r="Y738" s="42">
        <v>0</v>
      </c>
      <c r="Z738" s="43">
        <v>0</v>
      </c>
      <c r="AA738" s="41"/>
      <c r="AB738" s="42"/>
      <c r="AC738" s="43"/>
      <c r="AD738" s="41"/>
      <c r="AE738" s="42"/>
      <c r="AF738" s="43"/>
      <c r="AG738" s="41"/>
      <c r="AH738" s="42"/>
      <c r="AI738" s="43"/>
      <c r="AK738" s="41">
        <f t="shared" si="277"/>
        <v>6193</v>
      </c>
      <c r="AL738" s="42">
        <f t="shared" si="277"/>
        <v>3000</v>
      </c>
      <c r="AM738" s="43">
        <f t="shared" si="277"/>
        <v>3000</v>
      </c>
      <c r="AT738" s="32">
        <f t="shared" si="278"/>
        <v>1</v>
      </c>
      <c r="AV738" s="23">
        <v>6</v>
      </c>
      <c r="AW738" s="23">
        <v>3</v>
      </c>
      <c r="AX738" s="23">
        <f>IF(AW738=AW737,AX737+1,1)</f>
        <v>2</v>
      </c>
    </row>
    <row r="739" spans="2:50" ht="15" customHeight="1" x14ac:dyDescent="0.3">
      <c r="B739" s="15"/>
      <c r="C739" s="40" t="s">
        <v>22</v>
      </c>
      <c r="D739" s="34" t="s">
        <v>446</v>
      </c>
      <c r="E739" s="35" t="s">
        <v>1012</v>
      </c>
      <c r="F739" s="41">
        <v>0</v>
      </c>
      <c r="G739" s="42">
        <v>0</v>
      </c>
      <c r="H739" s="43">
        <v>0</v>
      </c>
      <c r="I739" s="41">
        <v>0</v>
      </c>
      <c r="J739" s="42">
        <v>0</v>
      </c>
      <c r="K739" s="43">
        <v>0</v>
      </c>
      <c r="L739" s="41"/>
      <c r="M739" s="42"/>
      <c r="N739" s="43"/>
      <c r="O739" s="41">
        <v>0</v>
      </c>
      <c r="P739" s="42">
        <v>0</v>
      </c>
      <c r="Q739" s="43">
        <v>0</v>
      </c>
      <c r="R739" s="41">
        <v>1800</v>
      </c>
      <c r="S739" s="42">
        <v>1900</v>
      </c>
      <c r="T739" s="43">
        <v>2000</v>
      </c>
      <c r="U739" s="41">
        <v>1808</v>
      </c>
      <c r="V739" s="42">
        <v>0</v>
      </c>
      <c r="W739" s="43">
        <v>0</v>
      </c>
      <c r="X739" s="41">
        <v>0</v>
      </c>
      <c r="Y739" s="42">
        <v>0</v>
      </c>
      <c r="Z739" s="43">
        <v>0</v>
      </c>
      <c r="AA739" s="41"/>
      <c r="AB739" s="42"/>
      <c r="AC739" s="43"/>
      <c r="AD739" s="41"/>
      <c r="AE739" s="42"/>
      <c r="AF739" s="43"/>
      <c r="AG739" s="41"/>
      <c r="AH739" s="42"/>
      <c r="AI739" s="43"/>
      <c r="AK739" s="41">
        <f t="shared" si="277"/>
        <v>3608</v>
      </c>
      <c r="AL739" s="42">
        <f t="shared" si="277"/>
        <v>1900</v>
      </c>
      <c r="AM739" s="43">
        <f t="shared" si="277"/>
        <v>2000</v>
      </c>
      <c r="AT739" s="32">
        <f t="shared" si="278"/>
        <v>1</v>
      </c>
      <c r="AV739" s="23">
        <v>6</v>
      </c>
      <c r="AW739" s="23">
        <v>3</v>
      </c>
      <c r="AX739" s="23">
        <f t="shared" ref="AX739:AX747" si="279">IF(AW739=AW738,AX738+1,1)</f>
        <v>3</v>
      </c>
    </row>
    <row r="740" spans="2:50" ht="15" customHeight="1" x14ac:dyDescent="0.3">
      <c r="B740" s="15"/>
      <c r="C740" s="40" t="s">
        <v>22</v>
      </c>
      <c r="D740" s="34" t="s">
        <v>783</v>
      </c>
      <c r="E740" s="35" t="s">
        <v>1010</v>
      </c>
      <c r="F740" s="41">
        <v>0</v>
      </c>
      <c r="G740" s="42">
        <v>0</v>
      </c>
      <c r="H740" s="43">
        <v>0</v>
      </c>
      <c r="I740" s="41">
        <v>0</v>
      </c>
      <c r="J740" s="42">
        <v>0</v>
      </c>
      <c r="K740" s="43">
        <v>0</v>
      </c>
      <c r="L740" s="41"/>
      <c r="M740" s="42"/>
      <c r="N740" s="43"/>
      <c r="O740" s="41">
        <v>0</v>
      </c>
      <c r="P740" s="42">
        <v>0</v>
      </c>
      <c r="Q740" s="43">
        <v>0</v>
      </c>
      <c r="R740" s="41">
        <v>3800</v>
      </c>
      <c r="S740" s="42">
        <v>3800</v>
      </c>
      <c r="T740" s="43">
        <v>4000</v>
      </c>
      <c r="U740" s="41">
        <v>1434</v>
      </c>
      <c r="V740" s="42">
        <v>0</v>
      </c>
      <c r="W740" s="43">
        <v>0</v>
      </c>
      <c r="X740" s="41">
        <v>0</v>
      </c>
      <c r="Y740" s="42">
        <v>0</v>
      </c>
      <c r="Z740" s="43">
        <v>0</v>
      </c>
      <c r="AA740" s="41"/>
      <c r="AB740" s="42"/>
      <c r="AC740" s="43"/>
      <c r="AD740" s="41"/>
      <c r="AE740" s="42"/>
      <c r="AF740" s="43"/>
      <c r="AG740" s="41"/>
      <c r="AH740" s="42"/>
      <c r="AI740" s="43"/>
      <c r="AK740" s="41">
        <f t="shared" si="277"/>
        <v>5234</v>
      </c>
      <c r="AL740" s="42">
        <f t="shared" si="277"/>
        <v>3800</v>
      </c>
      <c r="AM740" s="43">
        <f t="shared" si="277"/>
        <v>4000</v>
      </c>
      <c r="AT740" s="32">
        <f t="shared" si="278"/>
        <v>1</v>
      </c>
      <c r="AV740" s="23">
        <v>6</v>
      </c>
      <c r="AW740" s="23">
        <v>3</v>
      </c>
      <c r="AX740" s="23">
        <f t="shared" si="279"/>
        <v>4</v>
      </c>
    </row>
    <row r="741" spans="2:50" x14ac:dyDescent="0.3">
      <c r="B741" s="15"/>
      <c r="C741" s="40" t="s">
        <v>22</v>
      </c>
      <c r="D741" s="34" t="s">
        <v>452</v>
      </c>
      <c r="E741" s="35" t="s">
        <v>1006</v>
      </c>
      <c r="F741" s="41">
        <v>0</v>
      </c>
      <c r="G741" s="42">
        <v>0</v>
      </c>
      <c r="H741" s="43">
        <v>0</v>
      </c>
      <c r="I741" s="41">
        <v>0</v>
      </c>
      <c r="J741" s="42">
        <v>0</v>
      </c>
      <c r="K741" s="43">
        <v>0</v>
      </c>
      <c r="L741" s="41"/>
      <c r="M741" s="42"/>
      <c r="N741" s="43"/>
      <c r="O741" s="41">
        <v>0</v>
      </c>
      <c r="P741" s="42">
        <v>0</v>
      </c>
      <c r="Q741" s="43">
        <v>0</v>
      </c>
      <c r="R741" s="41">
        <v>1800</v>
      </c>
      <c r="S741" s="42">
        <v>1900</v>
      </c>
      <c r="T741" s="43">
        <v>2000</v>
      </c>
      <c r="U741" s="41">
        <v>2217</v>
      </c>
      <c r="V741" s="42">
        <v>0</v>
      </c>
      <c r="W741" s="43">
        <v>0</v>
      </c>
      <c r="X741" s="41">
        <v>0</v>
      </c>
      <c r="Y741" s="42">
        <v>0</v>
      </c>
      <c r="Z741" s="43">
        <v>0</v>
      </c>
      <c r="AA741" s="41"/>
      <c r="AB741" s="42"/>
      <c r="AC741" s="43"/>
      <c r="AD741" s="41"/>
      <c r="AE741" s="42"/>
      <c r="AF741" s="43"/>
      <c r="AG741" s="41"/>
      <c r="AH741" s="42"/>
      <c r="AI741" s="43"/>
      <c r="AK741" s="41">
        <f t="shared" si="277"/>
        <v>4017</v>
      </c>
      <c r="AL741" s="42">
        <f t="shared" si="277"/>
        <v>1900</v>
      </c>
      <c r="AM741" s="43">
        <f t="shared" si="277"/>
        <v>2000</v>
      </c>
      <c r="AT741" s="32">
        <f t="shared" si="278"/>
        <v>1</v>
      </c>
      <c r="AV741" s="23">
        <v>6</v>
      </c>
      <c r="AW741" s="23">
        <v>3</v>
      </c>
      <c r="AX741" s="23">
        <f t="shared" si="279"/>
        <v>5</v>
      </c>
    </row>
    <row r="742" spans="2:50" x14ac:dyDescent="0.3">
      <c r="B742" s="15"/>
      <c r="C742" s="40" t="s">
        <v>22</v>
      </c>
      <c r="D742" s="34" t="s">
        <v>457</v>
      </c>
      <c r="E742" s="35" t="s">
        <v>1008</v>
      </c>
      <c r="F742" s="41">
        <v>0</v>
      </c>
      <c r="G742" s="42">
        <v>0</v>
      </c>
      <c r="H742" s="43">
        <v>0</v>
      </c>
      <c r="I742" s="41">
        <v>0</v>
      </c>
      <c r="J742" s="42">
        <v>0</v>
      </c>
      <c r="K742" s="43">
        <v>0</v>
      </c>
      <c r="L742" s="41"/>
      <c r="M742" s="42"/>
      <c r="N742" s="43"/>
      <c r="O742" s="41">
        <v>0</v>
      </c>
      <c r="P742" s="42">
        <v>0</v>
      </c>
      <c r="Q742" s="43">
        <v>0</v>
      </c>
      <c r="R742" s="41">
        <v>2400</v>
      </c>
      <c r="S742" s="42">
        <v>2400</v>
      </c>
      <c r="T742" s="43">
        <v>2500</v>
      </c>
      <c r="U742" s="41">
        <v>2155</v>
      </c>
      <c r="V742" s="42">
        <v>0</v>
      </c>
      <c r="W742" s="43">
        <v>0</v>
      </c>
      <c r="X742" s="41">
        <v>0</v>
      </c>
      <c r="Y742" s="42">
        <v>0</v>
      </c>
      <c r="Z742" s="43">
        <v>0</v>
      </c>
      <c r="AA742" s="41"/>
      <c r="AB742" s="42"/>
      <c r="AC742" s="43"/>
      <c r="AD742" s="41"/>
      <c r="AE742" s="42"/>
      <c r="AF742" s="43"/>
      <c r="AG742" s="41"/>
      <c r="AH742" s="42"/>
      <c r="AI742" s="43"/>
      <c r="AK742" s="41">
        <f t="shared" si="277"/>
        <v>4555</v>
      </c>
      <c r="AL742" s="42">
        <f t="shared" si="277"/>
        <v>2400</v>
      </c>
      <c r="AM742" s="43">
        <f t="shared" si="277"/>
        <v>2500</v>
      </c>
      <c r="AT742" s="32">
        <f t="shared" si="278"/>
        <v>1</v>
      </c>
      <c r="AV742" s="23">
        <v>6</v>
      </c>
      <c r="AW742" s="23">
        <v>3</v>
      </c>
      <c r="AX742" s="23">
        <f t="shared" si="279"/>
        <v>6</v>
      </c>
    </row>
    <row r="743" spans="2:50" hidden="1" x14ac:dyDescent="0.3">
      <c r="B743" s="15"/>
      <c r="C743" s="40" t="s">
        <v>22</v>
      </c>
      <c r="D743" s="34" t="s">
        <v>2</v>
      </c>
      <c r="E743" s="35" t="s">
        <v>2</v>
      </c>
      <c r="F743" s="41">
        <v>0</v>
      </c>
      <c r="G743" s="42">
        <v>0</v>
      </c>
      <c r="H743" s="43">
        <v>0</v>
      </c>
      <c r="I743" s="41">
        <v>0</v>
      </c>
      <c r="J743" s="42">
        <v>0</v>
      </c>
      <c r="K743" s="43">
        <v>0</v>
      </c>
      <c r="L743" s="41">
        <v>0</v>
      </c>
      <c r="M743" s="42">
        <v>0</v>
      </c>
      <c r="N743" s="43">
        <v>0</v>
      </c>
      <c r="O743" s="41">
        <v>0</v>
      </c>
      <c r="P743" s="42">
        <v>0</v>
      </c>
      <c r="Q743" s="43">
        <v>0</v>
      </c>
      <c r="R743" s="41">
        <v>0</v>
      </c>
      <c r="S743" s="42">
        <v>0</v>
      </c>
      <c r="T743" s="43">
        <v>0</v>
      </c>
      <c r="U743" s="41">
        <v>0</v>
      </c>
      <c r="V743" s="42">
        <v>0</v>
      </c>
      <c r="W743" s="43">
        <v>0</v>
      </c>
      <c r="X743" s="41">
        <v>0</v>
      </c>
      <c r="Y743" s="42">
        <v>0</v>
      </c>
      <c r="Z743" s="43">
        <v>0</v>
      </c>
      <c r="AA743" s="41"/>
      <c r="AB743" s="42"/>
      <c r="AC743" s="43"/>
      <c r="AD743" s="41"/>
      <c r="AE743" s="42"/>
      <c r="AF743" s="43"/>
      <c r="AG743" s="41"/>
      <c r="AH743" s="42"/>
      <c r="AI743" s="43"/>
      <c r="AK743" s="41">
        <f t="shared" si="277"/>
        <v>0</v>
      </c>
      <c r="AL743" s="42">
        <f t="shared" si="277"/>
        <v>0</v>
      </c>
      <c r="AM743" s="43">
        <f t="shared" si="277"/>
        <v>0</v>
      </c>
      <c r="AT743" s="32">
        <f t="shared" si="278"/>
        <v>0</v>
      </c>
      <c r="AV743" s="23">
        <v>6</v>
      </c>
      <c r="AW743" s="23">
        <v>3</v>
      </c>
      <c r="AX743" s="23">
        <f t="shared" si="279"/>
        <v>7</v>
      </c>
    </row>
    <row r="744" spans="2:50" hidden="1" x14ac:dyDescent="0.3">
      <c r="B744" s="15"/>
      <c r="C744" s="40" t="s">
        <v>22</v>
      </c>
      <c r="D744" s="34" t="s">
        <v>2</v>
      </c>
      <c r="E744" s="35" t="s">
        <v>2</v>
      </c>
      <c r="F744" s="41">
        <v>0</v>
      </c>
      <c r="G744" s="42">
        <v>0</v>
      </c>
      <c r="H744" s="43">
        <v>0</v>
      </c>
      <c r="I744" s="41">
        <v>0</v>
      </c>
      <c r="J744" s="42">
        <v>0</v>
      </c>
      <c r="K744" s="43">
        <v>0</v>
      </c>
      <c r="L744" s="41">
        <v>0</v>
      </c>
      <c r="M744" s="42">
        <v>0</v>
      </c>
      <c r="N744" s="43">
        <v>0</v>
      </c>
      <c r="O744" s="41">
        <v>0</v>
      </c>
      <c r="P744" s="42">
        <v>0</v>
      </c>
      <c r="Q744" s="43">
        <v>0</v>
      </c>
      <c r="R744" s="41">
        <v>0</v>
      </c>
      <c r="S744" s="42">
        <v>0</v>
      </c>
      <c r="T744" s="43">
        <v>0</v>
      </c>
      <c r="U744" s="41">
        <v>0</v>
      </c>
      <c r="V744" s="42">
        <v>0</v>
      </c>
      <c r="W744" s="43">
        <v>0</v>
      </c>
      <c r="X744" s="41">
        <v>0</v>
      </c>
      <c r="Y744" s="42">
        <v>0</v>
      </c>
      <c r="Z744" s="43">
        <v>0</v>
      </c>
      <c r="AA744" s="41"/>
      <c r="AB744" s="42"/>
      <c r="AC744" s="43"/>
      <c r="AD744" s="41"/>
      <c r="AE744" s="42"/>
      <c r="AF744" s="43"/>
      <c r="AG744" s="41"/>
      <c r="AH744" s="42"/>
      <c r="AI744" s="43"/>
      <c r="AK744" s="41">
        <f t="shared" si="277"/>
        <v>0</v>
      </c>
      <c r="AL744" s="42">
        <f t="shared" si="277"/>
        <v>0</v>
      </c>
      <c r="AM744" s="43">
        <f t="shared" si="277"/>
        <v>0</v>
      </c>
      <c r="AT744" s="32">
        <f t="shared" si="278"/>
        <v>0</v>
      </c>
      <c r="AV744" s="23">
        <v>6</v>
      </c>
      <c r="AW744" s="23">
        <v>3</v>
      </c>
      <c r="AX744" s="23">
        <f t="shared" si="279"/>
        <v>8</v>
      </c>
    </row>
    <row r="745" spans="2:50" hidden="1" x14ac:dyDescent="0.3">
      <c r="B745" s="15"/>
      <c r="C745" s="40" t="s">
        <v>22</v>
      </c>
      <c r="D745" s="34" t="s">
        <v>2</v>
      </c>
      <c r="E745" s="35" t="s">
        <v>2</v>
      </c>
      <c r="F745" s="41">
        <v>0</v>
      </c>
      <c r="G745" s="42">
        <v>0</v>
      </c>
      <c r="H745" s="43">
        <v>0</v>
      </c>
      <c r="I745" s="41">
        <v>0</v>
      </c>
      <c r="J745" s="42">
        <v>0</v>
      </c>
      <c r="K745" s="43">
        <v>0</v>
      </c>
      <c r="L745" s="41">
        <v>0</v>
      </c>
      <c r="M745" s="42">
        <v>0</v>
      </c>
      <c r="N745" s="43">
        <v>0</v>
      </c>
      <c r="O745" s="41">
        <v>0</v>
      </c>
      <c r="P745" s="42">
        <v>0</v>
      </c>
      <c r="Q745" s="43">
        <v>0</v>
      </c>
      <c r="R745" s="41">
        <v>0</v>
      </c>
      <c r="S745" s="42">
        <v>0</v>
      </c>
      <c r="T745" s="43">
        <v>0</v>
      </c>
      <c r="U745" s="41">
        <v>0</v>
      </c>
      <c r="V745" s="42">
        <v>0</v>
      </c>
      <c r="W745" s="43">
        <v>0</v>
      </c>
      <c r="X745" s="41">
        <v>0</v>
      </c>
      <c r="Y745" s="42">
        <v>0</v>
      </c>
      <c r="Z745" s="43">
        <v>0</v>
      </c>
      <c r="AA745" s="41"/>
      <c r="AB745" s="42"/>
      <c r="AC745" s="43"/>
      <c r="AD745" s="41"/>
      <c r="AE745" s="42"/>
      <c r="AF745" s="43"/>
      <c r="AG745" s="41"/>
      <c r="AH745" s="42"/>
      <c r="AI745" s="43"/>
      <c r="AK745" s="41">
        <f t="shared" si="277"/>
        <v>0</v>
      </c>
      <c r="AL745" s="42">
        <f t="shared" si="277"/>
        <v>0</v>
      </c>
      <c r="AM745" s="43">
        <f t="shared" si="277"/>
        <v>0</v>
      </c>
      <c r="AT745" s="32">
        <f t="shared" si="278"/>
        <v>0</v>
      </c>
      <c r="AV745" s="23">
        <v>6</v>
      </c>
      <c r="AW745" s="23">
        <v>3</v>
      </c>
      <c r="AX745" s="23">
        <f t="shared" si="279"/>
        <v>9</v>
      </c>
    </row>
    <row r="746" spans="2:50" hidden="1" x14ac:dyDescent="0.3">
      <c r="B746" s="15"/>
      <c r="C746" s="40" t="s">
        <v>22</v>
      </c>
      <c r="D746" s="34" t="s">
        <v>2</v>
      </c>
      <c r="E746" s="35" t="s">
        <v>2</v>
      </c>
      <c r="F746" s="41">
        <v>0</v>
      </c>
      <c r="G746" s="42">
        <v>0</v>
      </c>
      <c r="H746" s="43">
        <v>0</v>
      </c>
      <c r="I746" s="41">
        <v>0</v>
      </c>
      <c r="J746" s="42">
        <v>0</v>
      </c>
      <c r="K746" s="43">
        <v>0</v>
      </c>
      <c r="L746" s="41">
        <v>0</v>
      </c>
      <c r="M746" s="42">
        <v>0</v>
      </c>
      <c r="N746" s="43">
        <v>0</v>
      </c>
      <c r="O746" s="41">
        <v>0</v>
      </c>
      <c r="P746" s="42">
        <v>0</v>
      </c>
      <c r="Q746" s="43">
        <v>0</v>
      </c>
      <c r="R746" s="41">
        <v>0</v>
      </c>
      <c r="S746" s="42">
        <v>0</v>
      </c>
      <c r="T746" s="43">
        <v>0</v>
      </c>
      <c r="U746" s="41">
        <v>0</v>
      </c>
      <c r="V746" s="42">
        <v>0</v>
      </c>
      <c r="W746" s="43">
        <v>0</v>
      </c>
      <c r="X746" s="41">
        <v>0</v>
      </c>
      <c r="Y746" s="42">
        <v>0</v>
      </c>
      <c r="Z746" s="43">
        <v>0</v>
      </c>
      <c r="AA746" s="41"/>
      <c r="AB746" s="42"/>
      <c r="AC746" s="43"/>
      <c r="AD746" s="41"/>
      <c r="AE746" s="42"/>
      <c r="AF746" s="43"/>
      <c r="AG746" s="41"/>
      <c r="AH746" s="42"/>
      <c r="AI746" s="43"/>
      <c r="AK746" s="41">
        <f t="shared" si="277"/>
        <v>0</v>
      </c>
      <c r="AL746" s="42">
        <f t="shared" si="277"/>
        <v>0</v>
      </c>
      <c r="AM746" s="43">
        <f t="shared" si="277"/>
        <v>0</v>
      </c>
      <c r="AT746" s="32">
        <f t="shared" si="278"/>
        <v>0</v>
      </c>
      <c r="AV746" s="23">
        <v>6</v>
      </c>
      <c r="AW746" s="23">
        <v>3</v>
      </c>
      <c r="AX746" s="23">
        <f t="shared" si="279"/>
        <v>10</v>
      </c>
    </row>
    <row r="747" spans="2:50" x14ac:dyDescent="0.3">
      <c r="B747" s="15"/>
      <c r="C747" s="40" t="s">
        <v>23</v>
      </c>
      <c r="D747" s="34" t="s">
        <v>784</v>
      </c>
      <c r="E747" s="35" t="s">
        <v>1011</v>
      </c>
      <c r="F747" s="41">
        <v>0</v>
      </c>
      <c r="G747" s="42">
        <v>0</v>
      </c>
      <c r="H747" s="43">
        <v>0</v>
      </c>
      <c r="I747" s="41">
        <v>0</v>
      </c>
      <c r="J747" s="42">
        <v>0</v>
      </c>
      <c r="K747" s="43">
        <v>0</v>
      </c>
      <c r="L747" s="41"/>
      <c r="M747" s="42"/>
      <c r="N747" s="43"/>
      <c r="O747" s="41">
        <v>0</v>
      </c>
      <c r="P747" s="42">
        <v>0</v>
      </c>
      <c r="Q747" s="43">
        <v>0</v>
      </c>
      <c r="R747" s="41">
        <v>1000</v>
      </c>
      <c r="S747" s="42">
        <v>1100</v>
      </c>
      <c r="T747" s="43">
        <v>1200</v>
      </c>
      <c r="U747" s="41">
        <v>1706</v>
      </c>
      <c r="V747" s="42">
        <v>0</v>
      </c>
      <c r="W747" s="43">
        <v>0</v>
      </c>
      <c r="X747" s="41">
        <v>0</v>
      </c>
      <c r="Y747" s="42">
        <v>0</v>
      </c>
      <c r="Z747" s="43">
        <v>0</v>
      </c>
      <c r="AA747" s="41"/>
      <c r="AB747" s="42"/>
      <c r="AC747" s="43"/>
      <c r="AD747" s="41"/>
      <c r="AE747" s="42"/>
      <c r="AF747" s="43"/>
      <c r="AG747" s="41"/>
      <c r="AH747" s="42"/>
      <c r="AI747" s="43"/>
      <c r="AK747" s="41">
        <f t="shared" si="277"/>
        <v>2706</v>
      </c>
      <c r="AL747" s="42">
        <f t="shared" si="277"/>
        <v>1100</v>
      </c>
      <c r="AM747" s="43">
        <f t="shared" si="277"/>
        <v>1200</v>
      </c>
      <c r="AT747" s="32">
        <f t="shared" si="278"/>
        <v>1</v>
      </c>
      <c r="AV747" s="23">
        <v>6</v>
      </c>
      <c r="AW747" s="23">
        <v>4</v>
      </c>
      <c r="AX747" s="23">
        <f t="shared" si="279"/>
        <v>1</v>
      </c>
    </row>
    <row r="748" spans="2:50" x14ac:dyDescent="0.3">
      <c r="B748" s="15"/>
      <c r="C748" s="50" t="str">
        <f>IF(LEN(E747)&lt;1,"","Total: " &amp; LEFT(E747,LEN(E747)-21) &amp; "Municipalities")</f>
        <v>Total: Nkangala Municipalities</v>
      </c>
      <c r="D748" s="51"/>
      <c r="E748" s="52"/>
      <c r="F748" s="53">
        <f t="shared" ref="F748:K748" si="280">SUM(F737:F747)</f>
        <v>0</v>
      </c>
      <c r="G748" s="54">
        <f t="shared" si="280"/>
        <v>0</v>
      </c>
      <c r="H748" s="55">
        <f t="shared" si="280"/>
        <v>0</v>
      </c>
      <c r="I748" s="53">
        <f t="shared" si="280"/>
        <v>0</v>
      </c>
      <c r="J748" s="54">
        <f t="shared" si="280"/>
        <v>0</v>
      </c>
      <c r="K748" s="55">
        <f t="shared" si="280"/>
        <v>0</v>
      </c>
      <c r="L748" s="53"/>
      <c r="M748" s="54"/>
      <c r="N748" s="55"/>
      <c r="O748" s="53">
        <f t="shared" ref="O748:W748" si="281">SUM(O737:O747)</f>
        <v>0</v>
      </c>
      <c r="P748" s="54">
        <f t="shared" si="281"/>
        <v>0</v>
      </c>
      <c r="Q748" s="55">
        <f t="shared" si="281"/>
        <v>0</v>
      </c>
      <c r="R748" s="53">
        <f t="shared" si="281"/>
        <v>15600</v>
      </c>
      <c r="S748" s="54">
        <f t="shared" si="281"/>
        <v>16000</v>
      </c>
      <c r="T748" s="55">
        <f t="shared" si="281"/>
        <v>16700</v>
      </c>
      <c r="U748" s="53">
        <f t="shared" si="281"/>
        <v>13874</v>
      </c>
      <c r="V748" s="54">
        <f t="shared" si="281"/>
        <v>0</v>
      </c>
      <c r="W748" s="55">
        <f t="shared" si="281"/>
        <v>0</v>
      </c>
      <c r="X748" s="53">
        <f>SUM(X737:X747)</f>
        <v>0</v>
      </c>
      <c r="Y748" s="54">
        <f>SUM(Y737:Y747)</f>
        <v>0</v>
      </c>
      <c r="Z748" s="55">
        <f>SUM(Z737:Z747)</f>
        <v>0</v>
      </c>
      <c r="AA748" s="53"/>
      <c r="AB748" s="54"/>
      <c r="AC748" s="55"/>
      <c r="AD748" s="53"/>
      <c r="AE748" s="54"/>
      <c r="AF748" s="55"/>
      <c r="AG748" s="53"/>
      <c r="AH748" s="54"/>
      <c r="AI748" s="55"/>
      <c r="AK748" s="53">
        <f>SUM(AK737:AK747)</f>
        <v>29474</v>
      </c>
      <c r="AL748" s="54">
        <f>SUM(AL737:AL747)</f>
        <v>16000</v>
      </c>
      <c r="AM748" s="55">
        <f>SUM(AM737:AM747)</f>
        <v>16700</v>
      </c>
      <c r="AT748" s="32">
        <f>IF(SUM(AT737:AT747)=0,0,1)</f>
        <v>1</v>
      </c>
    </row>
    <row r="749" spans="2:50" ht="15" customHeight="1" x14ac:dyDescent="0.3">
      <c r="B749" s="15"/>
      <c r="C749" s="40"/>
      <c r="D749" s="34"/>
      <c r="E749" s="35"/>
      <c r="F749" s="41"/>
      <c r="G749" s="42"/>
      <c r="H749" s="43"/>
      <c r="I749" s="41"/>
      <c r="J749" s="42"/>
      <c r="K749" s="43"/>
      <c r="L749" s="41"/>
      <c r="M749" s="42"/>
      <c r="N749" s="43"/>
      <c r="O749" s="41"/>
      <c r="P749" s="42"/>
      <c r="Q749" s="43"/>
      <c r="R749" s="41"/>
      <c r="S749" s="42"/>
      <c r="T749" s="43"/>
      <c r="U749" s="41"/>
      <c r="V749" s="42"/>
      <c r="W749" s="43"/>
      <c r="X749" s="41"/>
      <c r="Y749" s="42"/>
      <c r="Z749" s="43"/>
      <c r="AA749" s="41"/>
      <c r="AB749" s="42"/>
      <c r="AC749" s="43"/>
      <c r="AD749" s="41"/>
      <c r="AE749" s="42"/>
      <c r="AF749" s="43"/>
      <c r="AG749" s="41"/>
      <c r="AH749" s="42"/>
      <c r="AI749" s="43"/>
      <c r="AK749" s="41"/>
      <c r="AL749" s="42"/>
      <c r="AM749" s="43"/>
      <c r="AT749" s="32">
        <f>IF(AT748=0,0,1)</f>
        <v>1</v>
      </c>
    </row>
    <row r="750" spans="2:50" ht="15" customHeight="1" x14ac:dyDescent="0.3">
      <c r="B750" s="15"/>
      <c r="C750" s="40" t="s">
        <v>22</v>
      </c>
      <c r="D750" s="34" t="s">
        <v>462</v>
      </c>
      <c r="E750" s="35" t="s">
        <v>463</v>
      </c>
      <c r="F750" s="41">
        <v>0</v>
      </c>
      <c r="G750" s="42">
        <v>0</v>
      </c>
      <c r="H750" s="43">
        <v>0</v>
      </c>
      <c r="I750" s="41">
        <v>0</v>
      </c>
      <c r="J750" s="42">
        <v>0</v>
      </c>
      <c r="K750" s="43">
        <v>0</v>
      </c>
      <c r="L750" s="41"/>
      <c r="M750" s="42"/>
      <c r="N750" s="43"/>
      <c r="O750" s="41">
        <v>0</v>
      </c>
      <c r="P750" s="42">
        <v>0</v>
      </c>
      <c r="Q750" s="43">
        <v>0</v>
      </c>
      <c r="R750" s="41">
        <v>3000</v>
      </c>
      <c r="S750" s="42">
        <v>3000</v>
      </c>
      <c r="T750" s="43">
        <v>3000</v>
      </c>
      <c r="U750" s="41">
        <v>1608</v>
      </c>
      <c r="V750" s="42">
        <v>0</v>
      </c>
      <c r="W750" s="43">
        <v>0</v>
      </c>
      <c r="X750" s="41">
        <v>0</v>
      </c>
      <c r="Y750" s="42">
        <v>0</v>
      </c>
      <c r="Z750" s="43">
        <v>0</v>
      </c>
      <c r="AA750" s="41"/>
      <c r="AB750" s="42"/>
      <c r="AC750" s="43"/>
      <c r="AD750" s="41"/>
      <c r="AE750" s="42"/>
      <c r="AF750" s="43"/>
      <c r="AG750" s="41"/>
      <c r="AH750" s="42"/>
      <c r="AI750" s="43"/>
      <c r="AK750" s="41">
        <f t="shared" ref="AK750:AM760" si="282">F750+I750+L750+O750+R750+U750+X750+AA750+AD750+AG750</f>
        <v>4608</v>
      </c>
      <c r="AL750" s="42">
        <f t="shared" si="282"/>
        <v>3000</v>
      </c>
      <c r="AM750" s="43">
        <f t="shared" si="282"/>
        <v>3000</v>
      </c>
      <c r="AT750" s="32">
        <f t="shared" ref="AT750:AT760" si="283">IF(LEN(E750)&lt;2,0,1)</f>
        <v>1</v>
      </c>
      <c r="AV750" s="23">
        <v>6</v>
      </c>
      <c r="AW750" s="23">
        <v>5</v>
      </c>
      <c r="AX750" s="23">
        <v>1</v>
      </c>
    </row>
    <row r="751" spans="2:50" ht="15" customHeight="1" x14ac:dyDescent="0.3">
      <c r="B751" s="15"/>
      <c r="C751" s="40" t="s">
        <v>22</v>
      </c>
      <c r="D751" s="34" t="s">
        <v>466</v>
      </c>
      <c r="E751" s="35" t="s">
        <v>1013</v>
      </c>
      <c r="F751" s="41">
        <v>0</v>
      </c>
      <c r="G751" s="42">
        <v>0</v>
      </c>
      <c r="H751" s="43">
        <v>0</v>
      </c>
      <c r="I751" s="41">
        <v>0</v>
      </c>
      <c r="J751" s="42">
        <v>0</v>
      </c>
      <c r="K751" s="43">
        <v>0</v>
      </c>
      <c r="L751" s="41"/>
      <c r="M751" s="42"/>
      <c r="N751" s="43"/>
      <c r="O751" s="41">
        <v>0</v>
      </c>
      <c r="P751" s="42">
        <v>0</v>
      </c>
      <c r="Q751" s="43">
        <v>0</v>
      </c>
      <c r="R751" s="41">
        <v>1800</v>
      </c>
      <c r="S751" s="42">
        <v>1900</v>
      </c>
      <c r="T751" s="43">
        <v>2000</v>
      </c>
      <c r="U751" s="41">
        <v>2436</v>
      </c>
      <c r="V751" s="42">
        <v>0</v>
      </c>
      <c r="W751" s="43">
        <v>0</v>
      </c>
      <c r="X751" s="41">
        <v>0</v>
      </c>
      <c r="Y751" s="42">
        <v>0</v>
      </c>
      <c r="Z751" s="43">
        <v>0</v>
      </c>
      <c r="AA751" s="41"/>
      <c r="AB751" s="42"/>
      <c r="AC751" s="43"/>
      <c r="AD751" s="41"/>
      <c r="AE751" s="42"/>
      <c r="AF751" s="43"/>
      <c r="AG751" s="41"/>
      <c r="AH751" s="42"/>
      <c r="AI751" s="43"/>
      <c r="AK751" s="41">
        <f t="shared" si="282"/>
        <v>4236</v>
      </c>
      <c r="AL751" s="42">
        <f t="shared" si="282"/>
        <v>1900</v>
      </c>
      <c r="AM751" s="43">
        <f t="shared" si="282"/>
        <v>2000</v>
      </c>
      <c r="AT751" s="32">
        <f t="shared" si="283"/>
        <v>1</v>
      </c>
      <c r="AV751" s="23">
        <v>6</v>
      </c>
      <c r="AW751" s="23">
        <v>5</v>
      </c>
      <c r="AX751" s="23">
        <f>IF(AW751=AW750,AX750+1,1)</f>
        <v>2</v>
      </c>
    </row>
    <row r="752" spans="2:50" ht="15" customHeight="1" x14ac:dyDescent="0.3">
      <c r="B752" s="15"/>
      <c r="C752" s="40" t="s">
        <v>22</v>
      </c>
      <c r="D752" s="34" t="s">
        <v>472</v>
      </c>
      <c r="E752" s="35" t="s">
        <v>1014</v>
      </c>
      <c r="F752" s="41">
        <v>0</v>
      </c>
      <c r="G752" s="42">
        <v>0</v>
      </c>
      <c r="H752" s="43">
        <v>0</v>
      </c>
      <c r="I752" s="41">
        <v>0</v>
      </c>
      <c r="J752" s="42">
        <v>0</v>
      </c>
      <c r="K752" s="43">
        <v>0</v>
      </c>
      <c r="L752" s="41"/>
      <c r="M752" s="42"/>
      <c r="N752" s="43"/>
      <c r="O752" s="41">
        <v>0</v>
      </c>
      <c r="P752" s="42">
        <v>0</v>
      </c>
      <c r="Q752" s="43">
        <v>0</v>
      </c>
      <c r="R752" s="41">
        <v>2600</v>
      </c>
      <c r="S752" s="42">
        <v>2600</v>
      </c>
      <c r="T752" s="43">
        <v>2600</v>
      </c>
      <c r="U752" s="41">
        <v>3149</v>
      </c>
      <c r="V752" s="42">
        <v>0</v>
      </c>
      <c r="W752" s="43">
        <v>0</v>
      </c>
      <c r="X752" s="41">
        <v>0</v>
      </c>
      <c r="Y752" s="42">
        <v>0</v>
      </c>
      <c r="Z752" s="43">
        <v>0</v>
      </c>
      <c r="AA752" s="41"/>
      <c r="AB752" s="42"/>
      <c r="AC752" s="43"/>
      <c r="AD752" s="41"/>
      <c r="AE752" s="42"/>
      <c r="AF752" s="43"/>
      <c r="AG752" s="41"/>
      <c r="AH752" s="42"/>
      <c r="AI752" s="43"/>
      <c r="AK752" s="41">
        <f t="shared" si="282"/>
        <v>5749</v>
      </c>
      <c r="AL752" s="42">
        <f t="shared" si="282"/>
        <v>2600</v>
      </c>
      <c r="AM752" s="43">
        <f t="shared" si="282"/>
        <v>2600</v>
      </c>
      <c r="AT752" s="32">
        <f t="shared" si="283"/>
        <v>1</v>
      </c>
      <c r="AV752" s="23">
        <v>6</v>
      </c>
      <c r="AW752" s="23">
        <v>5</v>
      </c>
      <c r="AX752" s="23">
        <f t="shared" ref="AX752:AX760" si="284">IF(AW752=AW751,AX751+1,1)</f>
        <v>3</v>
      </c>
    </row>
    <row r="753" spans="2:50" x14ac:dyDescent="0.3">
      <c r="B753" s="15"/>
      <c r="C753" s="40" t="s">
        <v>22</v>
      </c>
      <c r="D753" s="34" t="s">
        <v>785</v>
      </c>
      <c r="E753" s="35" t="s">
        <v>1016</v>
      </c>
      <c r="F753" s="41">
        <v>0</v>
      </c>
      <c r="G753" s="42">
        <v>0</v>
      </c>
      <c r="H753" s="43">
        <v>0</v>
      </c>
      <c r="I753" s="41">
        <v>0</v>
      </c>
      <c r="J753" s="42">
        <v>0</v>
      </c>
      <c r="K753" s="43">
        <v>0</v>
      </c>
      <c r="L753" s="41"/>
      <c r="M753" s="42"/>
      <c r="N753" s="43"/>
      <c r="O753" s="41">
        <v>0</v>
      </c>
      <c r="P753" s="42">
        <v>0</v>
      </c>
      <c r="Q753" s="43">
        <v>0</v>
      </c>
      <c r="R753" s="41">
        <v>2600</v>
      </c>
      <c r="S753" s="42">
        <v>2600</v>
      </c>
      <c r="T753" s="43">
        <v>2600</v>
      </c>
      <c r="U753" s="41">
        <v>5117</v>
      </c>
      <c r="V753" s="42">
        <v>0</v>
      </c>
      <c r="W753" s="43">
        <v>0</v>
      </c>
      <c r="X753" s="41">
        <v>0</v>
      </c>
      <c r="Y753" s="42">
        <v>0</v>
      </c>
      <c r="Z753" s="43">
        <v>0</v>
      </c>
      <c r="AA753" s="41"/>
      <c r="AB753" s="42"/>
      <c r="AC753" s="43"/>
      <c r="AD753" s="41"/>
      <c r="AE753" s="42"/>
      <c r="AF753" s="43"/>
      <c r="AG753" s="41"/>
      <c r="AH753" s="42"/>
      <c r="AI753" s="43"/>
      <c r="AK753" s="41">
        <f t="shared" si="282"/>
        <v>7717</v>
      </c>
      <c r="AL753" s="42">
        <f t="shared" si="282"/>
        <v>2600</v>
      </c>
      <c r="AM753" s="43">
        <f t="shared" si="282"/>
        <v>2600</v>
      </c>
      <c r="AT753" s="32">
        <f t="shared" si="283"/>
        <v>1</v>
      </c>
      <c r="AV753" s="23">
        <v>6</v>
      </c>
      <c r="AW753" s="23">
        <v>5</v>
      </c>
      <c r="AX753" s="23">
        <f t="shared" si="284"/>
        <v>4</v>
      </c>
    </row>
    <row r="754" spans="2:50" hidden="1" x14ac:dyDescent="0.3">
      <c r="B754" s="15"/>
      <c r="C754" s="40" t="s">
        <v>22</v>
      </c>
      <c r="D754" s="34" t="s">
        <v>2</v>
      </c>
      <c r="E754" s="35" t="s">
        <v>2</v>
      </c>
      <c r="F754" s="41">
        <v>0</v>
      </c>
      <c r="G754" s="42">
        <v>0</v>
      </c>
      <c r="H754" s="43">
        <v>0</v>
      </c>
      <c r="I754" s="41">
        <v>0</v>
      </c>
      <c r="J754" s="42">
        <v>0</v>
      </c>
      <c r="K754" s="43">
        <v>0</v>
      </c>
      <c r="L754" s="41">
        <v>0</v>
      </c>
      <c r="M754" s="42">
        <v>0</v>
      </c>
      <c r="N754" s="43">
        <v>0</v>
      </c>
      <c r="O754" s="41">
        <v>0</v>
      </c>
      <c r="P754" s="42">
        <v>0</v>
      </c>
      <c r="Q754" s="43">
        <v>0</v>
      </c>
      <c r="R754" s="41">
        <v>0</v>
      </c>
      <c r="S754" s="42">
        <v>0</v>
      </c>
      <c r="T754" s="43">
        <v>0</v>
      </c>
      <c r="U754" s="41">
        <v>0</v>
      </c>
      <c r="V754" s="42">
        <v>0</v>
      </c>
      <c r="W754" s="43">
        <v>0</v>
      </c>
      <c r="X754" s="41">
        <v>0</v>
      </c>
      <c r="Y754" s="42">
        <v>0</v>
      </c>
      <c r="Z754" s="43">
        <v>0</v>
      </c>
      <c r="AA754" s="41"/>
      <c r="AB754" s="42"/>
      <c r="AC754" s="43"/>
      <c r="AD754" s="41"/>
      <c r="AE754" s="42"/>
      <c r="AF754" s="43"/>
      <c r="AG754" s="41"/>
      <c r="AH754" s="42"/>
      <c r="AI754" s="43"/>
      <c r="AK754" s="41">
        <f t="shared" si="282"/>
        <v>0</v>
      </c>
      <c r="AL754" s="42">
        <f t="shared" si="282"/>
        <v>0</v>
      </c>
      <c r="AM754" s="43">
        <f t="shared" si="282"/>
        <v>0</v>
      </c>
      <c r="AT754" s="32">
        <f t="shared" si="283"/>
        <v>0</v>
      </c>
      <c r="AV754" s="23">
        <v>6</v>
      </c>
      <c r="AW754" s="23">
        <v>5</v>
      </c>
      <c r="AX754" s="23">
        <f t="shared" si="284"/>
        <v>5</v>
      </c>
    </row>
    <row r="755" spans="2:50" hidden="1" x14ac:dyDescent="0.3">
      <c r="B755" s="15"/>
      <c r="C755" s="40" t="s">
        <v>22</v>
      </c>
      <c r="D755" s="34" t="s">
        <v>2</v>
      </c>
      <c r="E755" s="35" t="s">
        <v>2</v>
      </c>
      <c r="F755" s="41">
        <v>0</v>
      </c>
      <c r="G755" s="42">
        <v>0</v>
      </c>
      <c r="H755" s="43">
        <v>0</v>
      </c>
      <c r="I755" s="41">
        <v>0</v>
      </c>
      <c r="J755" s="42">
        <v>0</v>
      </c>
      <c r="K755" s="43">
        <v>0</v>
      </c>
      <c r="L755" s="41">
        <v>0</v>
      </c>
      <c r="M755" s="42">
        <v>0</v>
      </c>
      <c r="N755" s="43">
        <v>0</v>
      </c>
      <c r="O755" s="41">
        <v>0</v>
      </c>
      <c r="P755" s="42">
        <v>0</v>
      </c>
      <c r="Q755" s="43">
        <v>0</v>
      </c>
      <c r="R755" s="41">
        <v>0</v>
      </c>
      <c r="S755" s="42">
        <v>0</v>
      </c>
      <c r="T755" s="43">
        <v>0</v>
      </c>
      <c r="U755" s="41">
        <v>0</v>
      </c>
      <c r="V755" s="42">
        <v>0</v>
      </c>
      <c r="W755" s="43">
        <v>0</v>
      </c>
      <c r="X755" s="41">
        <v>0</v>
      </c>
      <c r="Y755" s="42">
        <v>0</v>
      </c>
      <c r="Z755" s="43">
        <v>0</v>
      </c>
      <c r="AA755" s="41"/>
      <c r="AB755" s="42"/>
      <c r="AC755" s="43"/>
      <c r="AD755" s="41"/>
      <c r="AE755" s="42"/>
      <c r="AF755" s="43"/>
      <c r="AG755" s="41"/>
      <c r="AH755" s="42"/>
      <c r="AI755" s="43"/>
      <c r="AK755" s="41">
        <f t="shared" si="282"/>
        <v>0</v>
      </c>
      <c r="AL755" s="42">
        <f t="shared" si="282"/>
        <v>0</v>
      </c>
      <c r="AM755" s="43">
        <f t="shared" si="282"/>
        <v>0</v>
      </c>
      <c r="AT755" s="32">
        <f t="shared" si="283"/>
        <v>0</v>
      </c>
      <c r="AV755" s="23">
        <v>6</v>
      </c>
      <c r="AW755" s="23">
        <v>5</v>
      </c>
      <c r="AX755" s="23">
        <f t="shared" si="284"/>
        <v>6</v>
      </c>
    </row>
    <row r="756" spans="2:50" hidden="1" x14ac:dyDescent="0.3">
      <c r="B756" s="15"/>
      <c r="C756" s="40" t="s">
        <v>22</v>
      </c>
      <c r="D756" s="34" t="s">
        <v>2</v>
      </c>
      <c r="E756" s="35" t="s">
        <v>2</v>
      </c>
      <c r="F756" s="41">
        <v>0</v>
      </c>
      <c r="G756" s="42">
        <v>0</v>
      </c>
      <c r="H756" s="43">
        <v>0</v>
      </c>
      <c r="I756" s="41">
        <v>0</v>
      </c>
      <c r="J756" s="42">
        <v>0</v>
      </c>
      <c r="K756" s="43">
        <v>0</v>
      </c>
      <c r="L756" s="41">
        <v>0</v>
      </c>
      <c r="M756" s="42">
        <v>0</v>
      </c>
      <c r="N756" s="43">
        <v>0</v>
      </c>
      <c r="O756" s="41">
        <v>0</v>
      </c>
      <c r="P756" s="42">
        <v>0</v>
      </c>
      <c r="Q756" s="43">
        <v>0</v>
      </c>
      <c r="R756" s="41">
        <v>0</v>
      </c>
      <c r="S756" s="42">
        <v>0</v>
      </c>
      <c r="T756" s="43">
        <v>0</v>
      </c>
      <c r="U756" s="41">
        <v>0</v>
      </c>
      <c r="V756" s="42">
        <v>0</v>
      </c>
      <c r="W756" s="43">
        <v>0</v>
      </c>
      <c r="X756" s="41">
        <v>0</v>
      </c>
      <c r="Y756" s="42">
        <v>0</v>
      </c>
      <c r="Z756" s="43">
        <v>0</v>
      </c>
      <c r="AA756" s="41"/>
      <c r="AB756" s="42"/>
      <c r="AC756" s="43"/>
      <c r="AD756" s="41"/>
      <c r="AE756" s="42"/>
      <c r="AF756" s="43"/>
      <c r="AG756" s="41"/>
      <c r="AH756" s="42"/>
      <c r="AI756" s="43"/>
      <c r="AK756" s="41">
        <f t="shared" si="282"/>
        <v>0</v>
      </c>
      <c r="AL756" s="42">
        <f t="shared" si="282"/>
        <v>0</v>
      </c>
      <c r="AM756" s="43">
        <f t="shared" si="282"/>
        <v>0</v>
      </c>
      <c r="AT756" s="32">
        <f t="shared" si="283"/>
        <v>0</v>
      </c>
      <c r="AV756" s="23">
        <v>6</v>
      </c>
      <c r="AW756" s="23">
        <v>5</v>
      </c>
      <c r="AX756" s="23">
        <f t="shared" si="284"/>
        <v>7</v>
      </c>
    </row>
    <row r="757" spans="2:50" hidden="1" x14ac:dyDescent="0.3">
      <c r="B757" s="15"/>
      <c r="C757" s="40" t="s">
        <v>22</v>
      </c>
      <c r="D757" s="34" t="s">
        <v>2</v>
      </c>
      <c r="E757" s="35" t="s">
        <v>2</v>
      </c>
      <c r="F757" s="41">
        <v>0</v>
      </c>
      <c r="G757" s="42">
        <v>0</v>
      </c>
      <c r="H757" s="43">
        <v>0</v>
      </c>
      <c r="I757" s="41">
        <v>0</v>
      </c>
      <c r="J757" s="42">
        <v>0</v>
      </c>
      <c r="K757" s="43">
        <v>0</v>
      </c>
      <c r="L757" s="41">
        <v>0</v>
      </c>
      <c r="M757" s="42">
        <v>0</v>
      </c>
      <c r="N757" s="43">
        <v>0</v>
      </c>
      <c r="O757" s="41">
        <v>0</v>
      </c>
      <c r="P757" s="42">
        <v>0</v>
      </c>
      <c r="Q757" s="43">
        <v>0</v>
      </c>
      <c r="R757" s="41">
        <v>0</v>
      </c>
      <c r="S757" s="42">
        <v>0</v>
      </c>
      <c r="T757" s="43">
        <v>0</v>
      </c>
      <c r="U757" s="41">
        <v>0</v>
      </c>
      <c r="V757" s="42">
        <v>0</v>
      </c>
      <c r="W757" s="43">
        <v>0</v>
      </c>
      <c r="X757" s="41">
        <v>0</v>
      </c>
      <c r="Y757" s="42">
        <v>0</v>
      </c>
      <c r="Z757" s="43">
        <v>0</v>
      </c>
      <c r="AA757" s="41"/>
      <c r="AB757" s="42"/>
      <c r="AC757" s="43"/>
      <c r="AD757" s="41"/>
      <c r="AE757" s="42"/>
      <c r="AF757" s="43"/>
      <c r="AG757" s="41"/>
      <c r="AH757" s="42"/>
      <c r="AI757" s="43"/>
      <c r="AK757" s="41">
        <f t="shared" si="282"/>
        <v>0</v>
      </c>
      <c r="AL757" s="42">
        <f t="shared" si="282"/>
        <v>0</v>
      </c>
      <c r="AM757" s="43">
        <f t="shared" si="282"/>
        <v>0</v>
      </c>
      <c r="AT757" s="32">
        <f t="shared" si="283"/>
        <v>0</v>
      </c>
      <c r="AV757" s="23">
        <v>6</v>
      </c>
      <c r="AW757" s="23">
        <v>5</v>
      </c>
      <c r="AX757" s="23">
        <f t="shared" si="284"/>
        <v>8</v>
      </c>
    </row>
    <row r="758" spans="2:50" hidden="1" x14ac:dyDescent="0.3">
      <c r="B758" s="15"/>
      <c r="C758" s="40" t="s">
        <v>22</v>
      </c>
      <c r="D758" s="34" t="s">
        <v>2</v>
      </c>
      <c r="E758" s="35" t="s">
        <v>2</v>
      </c>
      <c r="F758" s="41">
        <v>0</v>
      </c>
      <c r="G758" s="42">
        <v>0</v>
      </c>
      <c r="H758" s="43">
        <v>0</v>
      </c>
      <c r="I758" s="41">
        <v>0</v>
      </c>
      <c r="J758" s="42">
        <v>0</v>
      </c>
      <c r="K758" s="43">
        <v>0</v>
      </c>
      <c r="L758" s="41">
        <v>0</v>
      </c>
      <c r="M758" s="42">
        <v>0</v>
      </c>
      <c r="N758" s="43">
        <v>0</v>
      </c>
      <c r="O758" s="41">
        <v>0</v>
      </c>
      <c r="P758" s="42">
        <v>0</v>
      </c>
      <c r="Q758" s="43">
        <v>0</v>
      </c>
      <c r="R758" s="41">
        <v>0</v>
      </c>
      <c r="S758" s="42">
        <v>0</v>
      </c>
      <c r="T758" s="43">
        <v>0</v>
      </c>
      <c r="U758" s="41">
        <v>0</v>
      </c>
      <c r="V758" s="42">
        <v>0</v>
      </c>
      <c r="W758" s="43">
        <v>0</v>
      </c>
      <c r="X758" s="41">
        <v>0</v>
      </c>
      <c r="Y758" s="42">
        <v>0</v>
      </c>
      <c r="Z758" s="43">
        <v>0</v>
      </c>
      <c r="AA758" s="41"/>
      <c r="AB758" s="42"/>
      <c r="AC758" s="43"/>
      <c r="AD758" s="41"/>
      <c r="AE758" s="42"/>
      <c r="AF758" s="43"/>
      <c r="AG758" s="41"/>
      <c r="AH758" s="42"/>
      <c r="AI758" s="43"/>
      <c r="AK758" s="41">
        <f t="shared" si="282"/>
        <v>0</v>
      </c>
      <c r="AL758" s="42">
        <f t="shared" si="282"/>
        <v>0</v>
      </c>
      <c r="AM758" s="43">
        <f t="shared" si="282"/>
        <v>0</v>
      </c>
      <c r="AT758" s="32">
        <f t="shared" si="283"/>
        <v>0</v>
      </c>
      <c r="AV758" s="23">
        <v>6</v>
      </c>
      <c r="AW758" s="23">
        <v>5</v>
      </c>
      <c r="AX758" s="23">
        <f t="shared" si="284"/>
        <v>9</v>
      </c>
    </row>
    <row r="759" spans="2:50" hidden="1" x14ac:dyDescent="0.3">
      <c r="B759" s="15"/>
      <c r="C759" s="40" t="s">
        <v>22</v>
      </c>
      <c r="D759" s="34" t="s">
        <v>2</v>
      </c>
      <c r="E759" s="35" t="s">
        <v>2</v>
      </c>
      <c r="F759" s="41">
        <v>0</v>
      </c>
      <c r="G759" s="42">
        <v>0</v>
      </c>
      <c r="H759" s="43">
        <v>0</v>
      </c>
      <c r="I759" s="41">
        <v>0</v>
      </c>
      <c r="J759" s="42">
        <v>0</v>
      </c>
      <c r="K759" s="43">
        <v>0</v>
      </c>
      <c r="L759" s="41">
        <v>0</v>
      </c>
      <c r="M759" s="42">
        <v>0</v>
      </c>
      <c r="N759" s="43">
        <v>0</v>
      </c>
      <c r="O759" s="41">
        <v>0</v>
      </c>
      <c r="P759" s="42">
        <v>0</v>
      </c>
      <c r="Q759" s="43">
        <v>0</v>
      </c>
      <c r="R759" s="41">
        <v>0</v>
      </c>
      <c r="S759" s="42">
        <v>0</v>
      </c>
      <c r="T759" s="43">
        <v>0</v>
      </c>
      <c r="U759" s="41">
        <v>0</v>
      </c>
      <c r="V759" s="42">
        <v>0</v>
      </c>
      <c r="W759" s="43">
        <v>0</v>
      </c>
      <c r="X759" s="41">
        <v>0</v>
      </c>
      <c r="Y759" s="42">
        <v>0</v>
      </c>
      <c r="Z759" s="43">
        <v>0</v>
      </c>
      <c r="AA759" s="41"/>
      <c r="AB759" s="42"/>
      <c r="AC759" s="43"/>
      <c r="AD759" s="41"/>
      <c r="AE759" s="42"/>
      <c r="AF759" s="43"/>
      <c r="AG759" s="41"/>
      <c r="AH759" s="42"/>
      <c r="AI759" s="43"/>
      <c r="AK759" s="41">
        <f t="shared" si="282"/>
        <v>0</v>
      </c>
      <c r="AL759" s="42">
        <f t="shared" si="282"/>
        <v>0</v>
      </c>
      <c r="AM759" s="43">
        <f t="shared" si="282"/>
        <v>0</v>
      </c>
      <c r="AT759" s="32">
        <f t="shared" si="283"/>
        <v>0</v>
      </c>
      <c r="AV759" s="23">
        <v>6</v>
      </c>
      <c r="AW759" s="23">
        <v>5</v>
      </c>
      <c r="AX759" s="23">
        <f t="shared" si="284"/>
        <v>10</v>
      </c>
    </row>
    <row r="760" spans="2:50" x14ac:dyDescent="0.3">
      <c r="B760" s="15"/>
      <c r="C760" s="40" t="s">
        <v>23</v>
      </c>
      <c r="D760" s="34" t="s">
        <v>786</v>
      </c>
      <c r="E760" s="35" t="s">
        <v>1015</v>
      </c>
      <c r="F760" s="41">
        <v>0</v>
      </c>
      <c r="G760" s="42">
        <v>0</v>
      </c>
      <c r="H760" s="43">
        <v>0</v>
      </c>
      <c r="I760" s="41">
        <v>0</v>
      </c>
      <c r="J760" s="42">
        <v>0</v>
      </c>
      <c r="K760" s="43">
        <v>0</v>
      </c>
      <c r="L760" s="41"/>
      <c r="M760" s="42"/>
      <c r="N760" s="43"/>
      <c r="O760" s="41">
        <v>3365</v>
      </c>
      <c r="P760" s="42">
        <v>3774</v>
      </c>
      <c r="Q760" s="43">
        <v>3500</v>
      </c>
      <c r="R760" s="41">
        <v>1000</v>
      </c>
      <c r="S760" s="42">
        <v>1100</v>
      </c>
      <c r="T760" s="43">
        <v>1200</v>
      </c>
      <c r="U760" s="41">
        <v>1389</v>
      </c>
      <c r="V760" s="42">
        <v>0</v>
      </c>
      <c r="W760" s="43">
        <v>0</v>
      </c>
      <c r="X760" s="41">
        <v>0</v>
      </c>
      <c r="Y760" s="42">
        <v>0</v>
      </c>
      <c r="Z760" s="43">
        <v>0</v>
      </c>
      <c r="AA760" s="41"/>
      <c r="AB760" s="42"/>
      <c r="AC760" s="43"/>
      <c r="AD760" s="41"/>
      <c r="AE760" s="42"/>
      <c r="AF760" s="43"/>
      <c r="AG760" s="41"/>
      <c r="AH760" s="42"/>
      <c r="AI760" s="43"/>
      <c r="AK760" s="41">
        <f t="shared" si="282"/>
        <v>5754</v>
      </c>
      <c r="AL760" s="42">
        <f t="shared" si="282"/>
        <v>4874</v>
      </c>
      <c r="AM760" s="43">
        <f t="shared" si="282"/>
        <v>4700</v>
      </c>
      <c r="AT760" s="32">
        <f t="shared" si="283"/>
        <v>1</v>
      </c>
      <c r="AV760" s="23">
        <v>6</v>
      </c>
      <c r="AW760" s="23">
        <v>6</v>
      </c>
      <c r="AX760" s="23">
        <f t="shared" si="284"/>
        <v>1</v>
      </c>
    </row>
    <row r="761" spans="2:50" x14ac:dyDescent="0.3">
      <c r="B761" s="15"/>
      <c r="C761" s="50" t="str">
        <f>IF(LEN(E760)&lt;1,"","Total: " &amp; LEFT(E760,LEN(E760)-21) &amp; "Municipalities")</f>
        <v>Total: Ehlanzeni Municipalities</v>
      </c>
      <c r="D761" s="51"/>
      <c r="E761" s="52"/>
      <c r="F761" s="53">
        <f t="shared" ref="F761:K761" si="285">SUM(F750:F760)</f>
        <v>0</v>
      </c>
      <c r="G761" s="54">
        <f t="shared" si="285"/>
        <v>0</v>
      </c>
      <c r="H761" s="55">
        <f t="shared" si="285"/>
        <v>0</v>
      </c>
      <c r="I761" s="53">
        <f t="shared" si="285"/>
        <v>0</v>
      </c>
      <c r="J761" s="54">
        <f t="shared" si="285"/>
        <v>0</v>
      </c>
      <c r="K761" s="55">
        <f t="shared" si="285"/>
        <v>0</v>
      </c>
      <c r="L761" s="53"/>
      <c r="M761" s="54"/>
      <c r="N761" s="55"/>
      <c r="O761" s="53">
        <f t="shared" ref="O761:W761" si="286">SUM(O750:O760)</f>
        <v>3365</v>
      </c>
      <c r="P761" s="54">
        <f t="shared" si="286"/>
        <v>3774</v>
      </c>
      <c r="Q761" s="55">
        <f t="shared" si="286"/>
        <v>3500</v>
      </c>
      <c r="R761" s="53">
        <f t="shared" si="286"/>
        <v>11000</v>
      </c>
      <c r="S761" s="54">
        <f t="shared" si="286"/>
        <v>11200</v>
      </c>
      <c r="T761" s="55">
        <f t="shared" si="286"/>
        <v>11400</v>
      </c>
      <c r="U761" s="53">
        <f t="shared" si="286"/>
        <v>13699</v>
      </c>
      <c r="V761" s="54">
        <f t="shared" si="286"/>
        <v>0</v>
      </c>
      <c r="W761" s="55">
        <f t="shared" si="286"/>
        <v>0</v>
      </c>
      <c r="X761" s="53">
        <f>SUM(X750:X760)</f>
        <v>0</v>
      </c>
      <c r="Y761" s="54">
        <f>SUM(Y750:Y760)</f>
        <v>0</v>
      </c>
      <c r="Z761" s="55">
        <f>SUM(Z750:Z760)</f>
        <v>0</v>
      </c>
      <c r="AA761" s="53"/>
      <c r="AB761" s="54"/>
      <c r="AC761" s="55"/>
      <c r="AD761" s="53"/>
      <c r="AE761" s="54"/>
      <c r="AF761" s="55"/>
      <c r="AG761" s="53"/>
      <c r="AH761" s="54"/>
      <c r="AI761" s="55"/>
      <c r="AK761" s="53">
        <f>SUM(AK750:AK760)</f>
        <v>28064</v>
      </c>
      <c r="AL761" s="54">
        <f>SUM(AL750:AL760)</f>
        <v>14974</v>
      </c>
      <c r="AM761" s="55">
        <f>SUM(AM750:AM760)</f>
        <v>14900</v>
      </c>
      <c r="AT761" s="32">
        <f>IF(SUM(AT750:AT760)=0,0,1)</f>
        <v>1</v>
      </c>
    </row>
    <row r="762" spans="2:50" x14ac:dyDescent="0.3">
      <c r="B762" s="15"/>
      <c r="C762" s="40"/>
      <c r="D762" s="34"/>
      <c r="E762" s="35"/>
      <c r="F762" s="41"/>
      <c r="G762" s="42"/>
      <c r="H762" s="43"/>
      <c r="I762" s="41"/>
      <c r="J762" s="42"/>
      <c r="K762" s="43"/>
      <c r="L762" s="41"/>
      <c r="M762" s="42"/>
      <c r="N762" s="43"/>
      <c r="O762" s="41"/>
      <c r="P762" s="42"/>
      <c r="Q762" s="43"/>
      <c r="R762" s="41"/>
      <c r="S762" s="42"/>
      <c r="T762" s="43"/>
      <c r="U762" s="41"/>
      <c r="V762" s="42"/>
      <c r="W762" s="43"/>
      <c r="X762" s="41"/>
      <c r="Y762" s="42"/>
      <c r="Z762" s="43"/>
      <c r="AA762" s="41"/>
      <c r="AB762" s="42"/>
      <c r="AC762" s="43"/>
      <c r="AD762" s="41"/>
      <c r="AE762" s="42"/>
      <c r="AF762" s="43"/>
      <c r="AG762" s="41"/>
      <c r="AH762" s="42"/>
      <c r="AI762" s="43"/>
      <c r="AK762" s="41"/>
      <c r="AL762" s="42"/>
      <c r="AM762" s="43"/>
      <c r="AT762" s="32">
        <f>IF(AT761=0,0,1)</f>
        <v>1</v>
      </c>
    </row>
    <row r="763" spans="2:50" hidden="1" x14ac:dyDescent="0.3">
      <c r="B763" s="15"/>
      <c r="C763" s="40" t="s">
        <v>22</v>
      </c>
      <c r="D763" s="34" t="s">
        <v>2</v>
      </c>
      <c r="E763" s="35" t="s">
        <v>2</v>
      </c>
      <c r="F763" s="41">
        <v>0</v>
      </c>
      <c r="G763" s="42">
        <v>0</v>
      </c>
      <c r="H763" s="43">
        <v>0</v>
      </c>
      <c r="I763" s="41">
        <v>0</v>
      </c>
      <c r="J763" s="42">
        <v>0</v>
      </c>
      <c r="K763" s="43">
        <v>0</v>
      </c>
      <c r="L763" s="41">
        <v>0</v>
      </c>
      <c r="M763" s="42">
        <v>0</v>
      </c>
      <c r="N763" s="43">
        <v>0</v>
      </c>
      <c r="O763" s="41">
        <v>0</v>
      </c>
      <c r="P763" s="42">
        <v>0</v>
      </c>
      <c r="Q763" s="43">
        <v>0</v>
      </c>
      <c r="R763" s="41">
        <v>0</v>
      </c>
      <c r="S763" s="42">
        <v>0</v>
      </c>
      <c r="T763" s="43">
        <v>0</v>
      </c>
      <c r="U763" s="41">
        <v>0</v>
      </c>
      <c r="V763" s="42">
        <v>0</v>
      </c>
      <c r="W763" s="43">
        <v>0</v>
      </c>
      <c r="X763" s="41">
        <v>0</v>
      </c>
      <c r="Y763" s="42">
        <v>0</v>
      </c>
      <c r="Z763" s="43">
        <v>0</v>
      </c>
      <c r="AA763" s="41"/>
      <c r="AB763" s="42"/>
      <c r="AC763" s="43"/>
      <c r="AD763" s="41"/>
      <c r="AE763" s="42"/>
      <c r="AF763" s="43"/>
      <c r="AG763" s="41"/>
      <c r="AH763" s="42"/>
      <c r="AI763" s="43"/>
      <c r="AK763" s="41">
        <f t="shared" ref="AK763:AM773" si="287">F763+I763+L763+O763+R763+U763+X763+AA763+AD763+AG763</f>
        <v>0</v>
      </c>
      <c r="AL763" s="42">
        <f t="shared" si="287"/>
        <v>0</v>
      </c>
      <c r="AM763" s="43">
        <f t="shared" si="287"/>
        <v>0</v>
      </c>
      <c r="AT763" s="32">
        <f t="shared" ref="AT763:AT773" si="288">IF(LEN(E763)&lt;2,0,1)</f>
        <v>0</v>
      </c>
      <c r="AV763" s="23">
        <v>6</v>
      </c>
      <c r="AW763" s="23">
        <v>7</v>
      </c>
      <c r="AX763" s="23">
        <v>1</v>
      </c>
    </row>
    <row r="764" spans="2:50" hidden="1" x14ac:dyDescent="0.3">
      <c r="B764" s="15"/>
      <c r="C764" s="40" t="s">
        <v>22</v>
      </c>
      <c r="D764" s="34" t="s">
        <v>2</v>
      </c>
      <c r="E764" s="35" t="s">
        <v>2</v>
      </c>
      <c r="F764" s="41">
        <v>0</v>
      </c>
      <c r="G764" s="42">
        <v>0</v>
      </c>
      <c r="H764" s="43">
        <v>0</v>
      </c>
      <c r="I764" s="41">
        <v>0</v>
      </c>
      <c r="J764" s="42">
        <v>0</v>
      </c>
      <c r="K764" s="43">
        <v>0</v>
      </c>
      <c r="L764" s="41">
        <v>0</v>
      </c>
      <c r="M764" s="42">
        <v>0</v>
      </c>
      <c r="N764" s="43">
        <v>0</v>
      </c>
      <c r="O764" s="41">
        <v>0</v>
      </c>
      <c r="P764" s="42">
        <v>0</v>
      </c>
      <c r="Q764" s="43">
        <v>0</v>
      </c>
      <c r="R764" s="41">
        <v>0</v>
      </c>
      <c r="S764" s="42">
        <v>0</v>
      </c>
      <c r="T764" s="43">
        <v>0</v>
      </c>
      <c r="U764" s="41">
        <v>0</v>
      </c>
      <c r="V764" s="42">
        <v>0</v>
      </c>
      <c r="W764" s="43">
        <v>0</v>
      </c>
      <c r="X764" s="41">
        <v>0</v>
      </c>
      <c r="Y764" s="42">
        <v>0</v>
      </c>
      <c r="Z764" s="43">
        <v>0</v>
      </c>
      <c r="AA764" s="41"/>
      <c r="AB764" s="42"/>
      <c r="AC764" s="43"/>
      <c r="AD764" s="41"/>
      <c r="AE764" s="42"/>
      <c r="AF764" s="43"/>
      <c r="AG764" s="41"/>
      <c r="AH764" s="42"/>
      <c r="AI764" s="43"/>
      <c r="AK764" s="41">
        <f t="shared" si="287"/>
        <v>0</v>
      </c>
      <c r="AL764" s="42">
        <f t="shared" si="287"/>
        <v>0</v>
      </c>
      <c r="AM764" s="43">
        <f t="shared" si="287"/>
        <v>0</v>
      </c>
      <c r="AT764" s="32">
        <f t="shared" si="288"/>
        <v>0</v>
      </c>
      <c r="AV764" s="23">
        <v>6</v>
      </c>
      <c r="AW764" s="23">
        <v>7</v>
      </c>
      <c r="AX764" s="23">
        <f>IF(AW764=AW763,AX763+1,1)</f>
        <v>2</v>
      </c>
    </row>
    <row r="765" spans="2:50" hidden="1" x14ac:dyDescent="0.3">
      <c r="B765" s="15"/>
      <c r="C765" s="40" t="s">
        <v>22</v>
      </c>
      <c r="D765" s="34" t="s">
        <v>2</v>
      </c>
      <c r="E765" s="35" t="s">
        <v>2</v>
      </c>
      <c r="F765" s="41">
        <v>0</v>
      </c>
      <c r="G765" s="42">
        <v>0</v>
      </c>
      <c r="H765" s="43">
        <v>0</v>
      </c>
      <c r="I765" s="41">
        <v>0</v>
      </c>
      <c r="J765" s="42">
        <v>0</v>
      </c>
      <c r="K765" s="43">
        <v>0</v>
      </c>
      <c r="L765" s="41">
        <v>0</v>
      </c>
      <c r="M765" s="42">
        <v>0</v>
      </c>
      <c r="N765" s="43">
        <v>0</v>
      </c>
      <c r="O765" s="41">
        <v>0</v>
      </c>
      <c r="P765" s="42">
        <v>0</v>
      </c>
      <c r="Q765" s="43">
        <v>0</v>
      </c>
      <c r="R765" s="41">
        <v>0</v>
      </c>
      <c r="S765" s="42">
        <v>0</v>
      </c>
      <c r="T765" s="43">
        <v>0</v>
      </c>
      <c r="U765" s="41">
        <v>0</v>
      </c>
      <c r="V765" s="42">
        <v>0</v>
      </c>
      <c r="W765" s="43">
        <v>0</v>
      </c>
      <c r="X765" s="41">
        <v>0</v>
      </c>
      <c r="Y765" s="42">
        <v>0</v>
      </c>
      <c r="Z765" s="43">
        <v>0</v>
      </c>
      <c r="AA765" s="41"/>
      <c r="AB765" s="42"/>
      <c r="AC765" s="43"/>
      <c r="AD765" s="41"/>
      <c r="AE765" s="42"/>
      <c r="AF765" s="43"/>
      <c r="AG765" s="41"/>
      <c r="AH765" s="42"/>
      <c r="AI765" s="43"/>
      <c r="AK765" s="41">
        <f t="shared" si="287"/>
        <v>0</v>
      </c>
      <c r="AL765" s="42">
        <f t="shared" si="287"/>
        <v>0</v>
      </c>
      <c r="AM765" s="43">
        <f t="shared" si="287"/>
        <v>0</v>
      </c>
      <c r="AT765" s="32">
        <f t="shared" si="288"/>
        <v>0</v>
      </c>
      <c r="AV765" s="23">
        <v>6</v>
      </c>
      <c r="AW765" s="23">
        <v>7</v>
      </c>
      <c r="AX765" s="23">
        <f t="shared" ref="AX765:AX773" si="289">IF(AW765=AW764,AX764+1,1)</f>
        <v>3</v>
      </c>
    </row>
    <row r="766" spans="2:50" hidden="1" x14ac:dyDescent="0.3">
      <c r="B766" s="15"/>
      <c r="C766" s="40" t="s">
        <v>22</v>
      </c>
      <c r="D766" s="34" t="s">
        <v>2</v>
      </c>
      <c r="E766" s="35" t="s">
        <v>2</v>
      </c>
      <c r="F766" s="41">
        <v>0</v>
      </c>
      <c r="G766" s="42">
        <v>0</v>
      </c>
      <c r="H766" s="43">
        <v>0</v>
      </c>
      <c r="I766" s="41">
        <v>0</v>
      </c>
      <c r="J766" s="42">
        <v>0</v>
      </c>
      <c r="K766" s="43">
        <v>0</v>
      </c>
      <c r="L766" s="41">
        <v>0</v>
      </c>
      <c r="M766" s="42">
        <v>0</v>
      </c>
      <c r="N766" s="43">
        <v>0</v>
      </c>
      <c r="O766" s="41">
        <v>0</v>
      </c>
      <c r="P766" s="42">
        <v>0</v>
      </c>
      <c r="Q766" s="43">
        <v>0</v>
      </c>
      <c r="R766" s="41">
        <v>0</v>
      </c>
      <c r="S766" s="42">
        <v>0</v>
      </c>
      <c r="T766" s="43">
        <v>0</v>
      </c>
      <c r="U766" s="41">
        <v>0</v>
      </c>
      <c r="V766" s="42">
        <v>0</v>
      </c>
      <c r="W766" s="43">
        <v>0</v>
      </c>
      <c r="X766" s="41">
        <v>0</v>
      </c>
      <c r="Y766" s="42">
        <v>0</v>
      </c>
      <c r="Z766" s="43">
        <v>0</v>
      </c>
      <c r="AA766" s="41"/>
      <c r="AB766" s="42"/>
      <c r="AC766" s="43"/>
      <c r="AD766" s="41"/>
      <c r="AE766" s="42"/>
      <c r="AF766" s="43"/>
      <c r="AG766" s="41"/>
      <c r="AH766" s="42"/>
      <c r="AI766" s="43"/>
      <c r="AK766" s="41">
        <f t="shared" si="287"/>
        <v>0</v>
      </c>
      <c r="AL766" s="42">
        <f t="shared" si="287"/>
        <v>0</v>
      </c>
      <c r="AM766" s="43">
        <f t="shared" si="287"/>
        <v>0</v>
      </c>
      <c r="AT766" s="32">
        <f t="shared" si="288"/>
        <v>0</v>
      </c>
      <c r="AV766" s="23">
        <v>6</v>
      </c>
      <c r="AW766" s="23">
        <v>7</v>
      </c>
      <c r="AX766" s="23">
        <f t="shared" si="289"/>
        <v>4</v>
      </c>
    </row>
    <row r="767" spans="2:50" hidden="1" x14ac:dyDescent="0.3">
      <c r="B767" s="15"/>
      <c r="C767" s="40" t="s">
        <v>22</v>
      </c>
      <c r="D767" s="34" t="s">
        <v>2</v>
      </c>
      <c r="E767" s="35" t="s">
        <v>2</v>
      </c>
      <c r="F767" s="41">
        <v>0</v>
      </c>
      <c r="G767" s="42">
        <v>0</v>
      </c>
      <c r="H767" s="43">
        <v>0</v>
      </c>
      <c r="I767" s="41">
        <v>0</v>
      </c>
      <c r="J767" s="42">
        <v>0</v>
      </c>
      <c r="K767" s="43">
        <v>0</v>
      </c>
      <c r="L767" s="41">
        <v>0</v>
      </c>
      <c r="M767" s="42">
        <v>0</v>
      </c>
      <c r="N767" s="43">
        <v>0</v>
      </c>
      <c r="O767" s="41">
        <v>0</v>
      </c>
      <c r="P767" s="42">
        <v>0</v>
      </c>
      <c r="Q767" s="43">
        <v>0</v>
      </c>
      <c r="R767" s="41">
        <v>0</v>
      </c>
      <c r="S767" s="42">
        <v>0</v>
      </c>
      <c r="T767" s="43">
        <v>0</v>
      </c>
      <c r="U767" s="41">
        <v>0</v>
      </c>
      <c r="V767" s="42">
        <v>0</v>
      </c>
      <c r="W767" s="43">
        <v>0</v>
      </c>
      <c r="X767" s="41">
        <v>0</v>
      </c>
      <c r="Y767" s="42">
        <v>0</v>
      </c>
      <c r="Z767" s="43">
        <v>0</v>
      </c>
      <c r="AA767" s="41"/>
      <c r="AB767" s="42"/>
      <c r="AC767" s="43"/>
      <c r="AD767" s="41"/>
      <c r="AE767" s="42"/>
      <c r="AF767" s="43"/>
      <c r="AG767" s="41"/>
      <c r="AH767" s="42"/>
      <c r="AI767" s="43"/>
      <c r="AK767" s="41">
        <f t="shared" si="287"/>
        <v>0</v>
      </c>
      <c r="AL767" s="42">
        <f t="shared" si="287"/>
        <v>0</v>
      </c>
      <c r="AM767" s="43">
        <f t="shared" si="287"/>
        <v>0</v>
      </c>
      <c r="AT767" s="32">
        <f t="shared" si="288"/>
        <v>0</v>
      </c>
      <c r="AV767" s="23">
        <v>6</v>
      </c>
      <c r="AW767" s="23">
        <v>7</v>
      </c>
      <c r="AX767" s="23">
        <f t="shared" si="289"/>
        <v>5</v>
      </c>
    </row>
    <row r="768" spans="2:50" hidden="1" x14ac:dyDescent="0.3">
      <c r="B768" s="15"/>
      <c r="C768" s="40" t="s">
        <v>22</v>
      </c>
      <c r="D768" s="34" t="s">
        <v>2</v>
      </c>
      <c r="E768" s="35" t="s">
        <v>2</v>
      </c>
      <c r="F768" s="41">
        <v>0</v>
      </c>
      <c r="G768" s="42">
        <v>0</v>
      </c>
      <c r="H768" s="43">
        <v>0</v>
      </c>
      <c r="I768" s="41">
        <v>0</v>
      </c>
      <c r="J768" s="42">
        <v>0</v>
      </c>
      <c r="K768" s="43">
        <v>0</v>
      </c>
      <c r="L768" s="41">
        <v>0</v>
      </c>
      <c r="M768" s="42">
        <v>0</v>
      </c>
      <c r="N768" s="43">
        <v>0</v>
      </c>
      <c r="O768" s="41">
        <v>0</v>
      </c>
      <c r="P768" s="42">
        <v>0</v>
      </c>
      <c r="Q768" s="43">
        <v>0</v>
      </c>
      <c r="R768" s="41">
        <v>0</v>
      </c>
      <c r="S768" s="42">
        <v>0</v>
      </c>
      <c r="T768" s="43">
        <v>0</v>
      </c>
      <c r="U768" s="41">
        <v>0</v>
      </c>
      <c r="V768" s="42">
        <v>0</v>
      </c>
      <c r="W768" s="43">
        <v>0</v>
      </c>
      <c r="X768" s="41">
        <v>0</v>
      </c>
      <c r="Y768" s="42">
        <v>0</v>
      </c>
      <c r="Z768" s="43">
        <v>0</v>
      </c>
      <c r="AA768" s="41"/>
      <c r="AB768" s="42"/>
      <c r="AC768" s="43"/>
      <c r="AD768" s="41"/>
      <c r="AE768" s="42"/>
      <c r="AF768" s="43"/>
      <c r="AG768" s="41"/>
      <c r="AH768" s="42"/>
      <c r="AI768" s="43"/>
      <c r="AK768" s="41">
        <f t="shared" si="287"/>
        <v>0</v>
      </c>
      <c r="AL768" s="42">
        <f t="shared" si="287"/>
        <v>0</v>
      </c>
      <c r="AM768" s="43">
        <f t="shared" si="287"/>
        <v>0</v>
      </c>
      <c r="AT768" s="32">
        <f t="shared" si="288"/>
        <v>0</v>
      </c>
      <c r="AV768" s="23">
        <v>6</v>
      </c>
      <c r="AW768" s="23">
        <v>7</v>
      </c>
      <c r="AX768" s="23">
        <f t="shared" si="289"/>
        <v>6</v>
      </c>
    </row>
    <row r="769" spans="2:50" hidden="1" x14ac:dyDescent="0.3">
      <c r="B769" s="15"/>
      <c r="C769" s="40" t="s">
        <v>22</v>
      </c>
      <c r="D769" s="34" t="s">
        <v>2</v>
      </c>
      <c r="E769" s="35" t="s">
        <v>2</v>
      </c>
      <c r="F769" s="41">
        <v>0</v>
      </c>
      <c r="G769" s="42">
        <v>0</v>
      </c>
      <c r="H769" s="43">
        <v>0</v>
      </c>
      <c r="I769" s="41">
        <v>0</v>
      </c>
      <c r="J769" s="42">
        <v>0</v>
      </c>
      <c r="K769" s="43">
        <v>0</v>
      </c>
      <c r="L769" s="41">
        <v>0</v>
      </c>
      <c r="M769" s="42">
        <v>0</v>
      </c>
      <c r="N769" s="43">
        <v>0</v>
      </c>
      <c r="O769" s="41">
        <v>0</v>
      </c>
      <c r="P769" s="42">
        <v>0</v>
      </c>
      <c r="Q769" s="43">
        <v>0</v>
      </c>
      <c r="R769" s="41">
        <v>0</v>
      </c>
      <c r="S769" s="42">
        <v>0</v>
      </c>
      <c r="T769" s="43">
        <v>0</v>
      </c>
      <c r="U769" s="41">
        <v>0</v>
      </c>
      <c r="V769" s="42">
        <v>0</v>
      </c>
      <c r="W769" s="43">
        <v>0</v>
      </c>
      <c r="X769" s="41">
        <v>0</v>
      </c>
      <c r="Y769" s="42">
        <v>0</v>
      </c>
      <c r="Z769" s="43">
        <v>0</v>
      </c>
      <c r="AA769" s="41"/>
      <c r="AB769" s="42"/>
      <c r="AC769" s="43"/>
      <c r="AD769" s="41"/>
      <c r="AE769" s="42"/>
      <c r="AF769" s="43"/>
      <c r="AG769" s="41"/>
      <c r="AH769" s="42"/>
      <c r="AI769" s="43"/>
      <c r="AK769" s="41">
        <f t="shared" si="287"/>
        <v>0</v>
      </c>
      <c r="AL769" s="42">
        <f t="shared" si="287"/>
        <v>0</v>
      </c>
      <c r="AM769" s="43">
        <f t="shared" si="287"/>
        <v>0</v>
      </c>
      <c r="AT769" s="32">
        <f t="shared" si="288"/>
        <v>0</v>
      </c>
      <c r="AV769" s="23">
        <v>6</v>
      </c>
      <c r="AW769" s="23">
        <v>7</v>
      </c>
      <c r="AX769" s="23">
        <f t="shared" si="289"/>
        <v>7</v>
      </c>
    </row>
    <row r="770" spans="2:50" hidden="1" x14ac:dyDescent="0.3">
      <c r="B770" s="15"/>
      <c r="C770" s="40" t="s">
        <v>22</v>
      </c>
      <c r="D770" s="34" t="s">
        <v>2</v>
      </c>
      <c r="E770" s="35" t="s">
        <v>2</v>
      </c>
      <c r="F770" s="41">
        <v>0</v>
      </c>
      <c r="G770" s="42">
        <v>0</v>
      </c>
      <c r="H770" s="43">
        <v>0</v>
      </c>
      <c r="I770" s="41">
        <v>0</v>
      </c>
      <c r="J770" s="42">
        <v>0</v>
      </c>
      <c r="K770" s="43">
        <v>0</v>
      </c>
      <c r="L770" s="41">
        <v>0</v>
      </c>
      <c r="M770" s="42">
        <v>0</v>
      </c>
      <c r="N770" s="43">
        <v>0</v>
      </c>
      <c r="O770" s="41">
        <v>0</v>
      </c>
      <c r="P770" s="42">
        <v>0</v>
      </c>
      <c r="Q770" s="43">
        <v>0</v>
      </c>
      <c r="R770" s="41">
        <v>0</v>
      </c>
      <c r="S770" s="42">
        <v>0</v>
      </c>
      <c r="T770" s="43">
        <v>0</v>
      </c>
      <c r="U770" s="41">
        <v>0</v>
      </c>
      <c r="V770" s="42">
        <v>0</v>
      </c>
      <c r="W770" s="43">
        <v>0</v>
      </c>
      <c r="X770" s="41">
        <v>0</v>
      </c>
      <c r="Y770" s="42">
        <v>0</v>
      </c>
      <c r="Z770" s="43">
        <v>0</v>
      </c>
      <c r="AA770" s="41"/>
      <c r="AB770" s="42"/>
      <c r="AC770" s="43"/>
      <c r="AD770" s="41"/>
      <c r="AE770" s="42"/>
      <c r="AF770" s="43"/>
      <c r="AG770" s="41"/>
      <c r="AH770" s="42"/>
      <c r="AI770" s="43"/>
      <c r="AK770" s="41">
        <f t="shared" si="287"/>
        <v>0</v>
      </c>
      <c r="AL770" s="42">
        <f t="shared" si="287"/>
        <v>0</v>
      </c>
      <c r="AM770" s="43">
        <f t="shared" si="287"/>
        <v>0</v>
      </c>
      <c r="AT770" s="32">
        <f t="shared" si="288"/>
        <v>0</v>
      </c>
      <c r="AV770" s="23">
        <v>6</v>
      </c>
      <c r="AW770" s="23">
        <v>7</v>
      </c>
      <c r="AX770" s="23">
        <f t="shared" si="289"/>
        <v>8</v>
      </c>
    </row>
    <row r="771" spans="2:50" hidden="1" x14ac:dyDescent="0.3">
      <c r="B771" s="15"/>
      <c r="C771" s="40" t="s">
        <v>22</v>
      </c>
      <c r="D771" s="34" t="s">
        <v>2</v>
      </c>
      <c r="E771" s="35" t="s">
        <v>2</v>
      </c>
      <c r="F771" s="41">
        <v>0</v>
      </c>
      <c r="G771" s="42">
        <v>0</v>
      </c>
      <c r="H771" s="43">
        <v>0</v>
      </c>
      <c r="I771" s="41">
        <v>0</v>
      </c>
      <c r="J771" s="42">
        <v>0</v>
      </c>
      <c r="K771" s="43">
        <v>0</v>
      </c>
      <c r="L771" s="41">
        <v>0</v>
      </c>
      <c r="M771" s="42">
        <v>0</v>
      </c>
      <c r="N771" s="43">
        <v>0</v>
      </c>
      <c r="O771" s="41">
        <v>0</v>
      </c>
      <c r="P771" s="42">
        <v>0</v>
      </c>
      <c r="Q771" s="43">
        <v>0</v>
      </c>
      <c r="R771" s="41">
        <v>0</v>
      </c>
      <c r="S771" s="42">
        <v>0</v>
      </c>
      <c r="T771" s="43">
        <v>0</v>
      </c>
      <c r="U771" s="41">
        <v>0</v>
      </c>
      <c r="V771" s="42">
        <v>0</v>
      </c>
      <c r="W771" s="43">
        <v>0</v>
      </c>
      <c r="X771" s="41">
        <v>0</v>
      </c>
      <c r="Y771" s="42">
        <v>0</v>
      </c>
      <c r="Z771" s="43">
        <v>0</v>
      </c>
      <c r="AA771" s="41"/>
      <c r="AB771" s="42"/>
      <c r="AC771" s="43"/>
      <c r="AD771" s="41"/>
      <c r="AE771" s="42"/>
      <c r="AF771" s="43"/>
      <c r="AG771" s="41"/>
      <c r="AH771" s="42"/>
      <c r="AI771" s="43"/>
      <c r="AK771" s="41">
        <f t="shared" si="287"/>
        <v>0</v>
      </c>
      <c r="AL771" s="42">
        <f t="shared" si="287"/>
        <v>0</v>
      </c>
      <c r="AM771" s="43">
        <f t="shared" si="287"/>
        <v>0</v>
      </c>
      <c r="AT771" s="32">
        <f t="shared" si="288"/>
        <v>0</v>
      </c>
      <c r="AV771" s="23">
        <v>6</v>
      </c>
      <c r="AW771" s="23">
        <v>7</v>
      </c>
      <c r="AX771" s="23">
        <f t="shared" si="289"/>
        <v>9</v>
      </c>
    </row>
    <row r="772" spans="2:50" hidden="1" x14ac:dyDescent="0.3">
      <c r="B772" s="15"/>
      <c r="C772" s="40" t="s">
        <v>22</v>
      </c>
      <c r="D772" s="34" t="s">
        <v>2</v>
      </c>
      <c r="E772" s="35" t="s">
        <v>2</v>
      </c>
      <c r="F772" s="41">
        <v>0</v>
      </c>
      <c r="G772" s="42">
        <v>0</v>
      </c>
      <c r="H772" s="43">
        <v>0</v>
      </c>
      <c r="I772" s="41">
        <v>0</v>
      </c>
      <c r="J772" s="42">
        <v>0</v>
      </c>
      <c r="K772" s="43">
        <v>0</v>
      </c>
      <c r="L772" s="41">
        <v>0</v>
      </c>
      <c r="M772" s="42">
        <v>0</v>
      </c>
      <c r="N772" s="43">
        <v>0</v>
      </c>
      <c r="O772" s="41">
        <v>0</v>
      </c>
      <c r="P772" s="42">
        <v>0</v>
      </c>
      <c r="Q772" s="43">
        <v>0</v>
      </c>
      <c r="R772" s="41">
        <v>0</v>
      </c>
      <c r="S772" s="42">
        <v>0</v>
      </c>
      <c r="T772" s="43">
        <v>0</v>
      </c>
      <c r="U772" s="41">
        <v>0</v>
      </c>
      <c r="V772" s="42">
        <v>0</v>
      </c>
      <c r="W772" s="43">
        <v>0</v>
      </c>
      <c r="X772" s="41">
        <v>0</v>
      </c>
      <c r="Y772" s="42">
        <v>0</v>
      </c>
      <c r="Z772" s="43">
        <v>0</v>
      </c>
      <c r="AA772" s="41"/>
      <c r="AB772" s="42"/>
      <c r="AC772" s="43"/>
      <c r="AD772" s="41"/>
      <c r="AE772" s="42"/>
      <c r="AF772" s="43"/>
      <c r="AG772" s="41"/>
      <c r="AH772" s="42"/>
      <c r="AI772" s="43"/>
      <c r="AK772" s="41">
        <f t="shared" si="287"/>
        <v>0</v>
      </c>
      <c r="AL772" s="42">
        <f t="shared" si="287"/>
        <v>0</v>
      </c>
      <c r="AM772" s="43">
        <f t="shared" si="287"/>
        <v>0</v>
      </c>
      <c r="AT772" s="32">
        <f t="shared" si="288"/>
        <v>0</v>
      </c>
      <c r="AV772" s="23">
        <v>6</v>
      </c>
      <c r="AW772" s="23">
        <v>7</v>
      </c>
      <c r="AX772" s="23">
        <f t="shared" si="289"/>
        <v>10</v>
      </c>
    </row>
    <row r="773" spans="2:50" hidden="1" x14ac:dyDescent="0.3">
      <c r="B773" s="15"/>
      <c r="C773" s="40" t="s">
        <v>23</v>
      </c>
      <c r="D773" s="34" t="s">
        <v>2</v>
      </c>
      <c r="E773" s="35" t="s">
        <v>2</v>
      </c>
      <c r="F773" s="41">
        <v>0</v>
      </c>
      <c r="G773" s="42">
        <v>0</v>
      </c>
      <c r="H773" s="43">
        <v>0</v>
      </c>
      <c r="I773" s="41">
        <v>0</v>
      </c>
      <c r="J773" s="42">
        <v>0</v>
      </c>
      <c r="K773" s="43">
        <v>0</v>
      </c>
      <c r="L773" s="41">
        <v>0</v>
      </c>
      <c r="M773" s="42">
        <v>0</v>
      </c>
      <c r="N773" s="43">
        <v>0</v>
      </c>
      <c r="O773" s="41">
        <v>0</v>
      </c>
      <c r="P773" s="42">
        <v>0</v>
      </c>
      <c r="Q773" s="43">
        <v>0</v>
      </c>
      <c r="R773" s="41">
        <v>0</v>
      </c>
      <c r="S773" s="42">
        <v>0</v>
      </c>
      <c r="T773" s="43">
        <v>0</v>
      </c>
      <c r="U773" s="41">
        <v>0</v>
      </c>
      <c r="V773" s="42">
        <v>0</v>
      </c>
      <c r="W773" s="43">
        <v>0</v>
      </c>
      <c r="X773" s="41">
        <v>0</v>
      </c>
      <c r="Y773" s="42">
        <v>0</v>
      </c>
      <c r="Z773" s="43">
        <v>0</v>
      </c>
      <c r="AA773" s="41"/>
      <c r="AB773" s="42"/>
      <c r="AC773" s="43"/>
      <c r="AD773" s="41"/>
      <c r="AE773" s="42"/>
      <c r="AF773" s="43"/>
      <c r="AG773" s="41"/>
      <c r="AH773" s="42"/>
      <c r="AI773" s="43"/>
      <c r="AK773" s="41">
        <f t="shared" si="287"/>
        <v>0</v>
      </c>
      <c r="AL773" s="42">
        <f t="shared" si="287"/>
        <v>0</v>
      </c>
      <c r="AM773" s="43">
        <f t="shared" si="287"/>
        <v>0</v>
      </c>
      <c r="AT773" s="32">
        <f t="shared" si="288"/>
        <v>0</v>
      </c>
      <c r="AV773" s="23">
        <v>6</v>
      </c>
      <c r="AW773" s="23">
        <v>8</v>
      </c>
      <c r="AX773" s="23">
        <f t="shared" si="289"/>
        <v>1</v>
      </c>
    </row>
    <row r="774" spans="2:50" hidden="1" x14ac:dyDescent="0.3">
      <c r="B774" s="15"/>
      <c r="C774" s="50" t="str">
        <f>IF(LEN(E773)&lt;1,"","Total: " &amp; LEFT(E773,LEN(E773)-21) &amp; "Municipalities")</f>
        <v/>
      </c>
      <c r="D774" s="51"/>
      <c r="E774" s="52"/>
      <c r="F774" s="53">
        <f t="shared" ref="F774:K774" si="290">SUM(F763:F773)</f>
        <v>0</v>
      </c>
      <c r="G774" s="54">
        <f t="shared" si="290"/>
        <v>0</v>
      </c>
      <c r="H774" s="55">
        <f t="shared" si="290"/>
        <v>0</v>
      </c>
      <c r="I774" s="53">
        <f t="shared" si="290"/>
        <v>0</v>
      </c>
      <c r="J774" s="54">
        <f t="shared" si="290"/>
        <v>0</v>
      </c>
      <c r="K774" s="55">
        <f t="shared" si="290"/>
        <v>0</v>
      </c>
      <c r="L774" s="53">
        <f t="shared" ref="L774:W774" si="291">SUM(L763:L773)</f>
        <v>0</v>
      </c>
      <c r="M774" s="54">
        <f t="shared" si="291"/>
        <v>0</v>
      </c>
      <c r="N774" s="55">
        <f t="shared" si="291"/>
        <v>0</v>
      </c>
      <c r="O774" s="53">
        <f t="shared" si="291"/>
        <v>0</v>
      </c>
      <c r="P774" s="54">
        <f t="shared" si="291"/>
        <v>0</v>
      </c>
      <c r="Q774" s="55">
        <f t="shared" si="291"/>
        <v>0</v>
      </c>
      <c r="R774" s="53">
        <f t="shared" si="291"/>
        <v>0</v>
      </c>
      <c r="S774" s="54">
        <f t="shared" si="291"/>
        <v>0</v>
      </c>
      <c r="T774" s="55">
        <f t="shared" si="291"/>
        <v>0</v>
      </c>
      <c r="U774" s="53">
        <f t="shared" si="291"/>
        <v>0</v>
      </c>
      <c r="V774" s="54">
        <f t="shared" si="291"/>
        <v>0</v>
      </c>
      <c r="W774" s="55">
        <f t="shared" si="291"/>
        <v>0</v>
      </c>
      <c r="X774" s="53">
        <f>SUM(X763:X773)</f>
        <v>0</v>
      </c>
      <c r="Y774" s="54">
        <f>SUM(Y763:Y773)</f>
        <v>0</v>
      </c>
      <c r="Z774" s="55">
        <f>SUM(Z763:Z773)</f>
        <v>0</v>
      </c>
      <c r="AA774" s="53"/>
      <c r="AB774" s="54"/>
      <c r="AC774" s="55"/>
      <c r="AD774" s="53"/>
      <c r="AE774" s="54"/>
      <c r="AF774" s="55"/>
      <c r="AG774" s="53"/>
      <c r="AH774" s="54"/>
      <c r="AI774" s="55"/>
      <c r="AK774" s="53">
        <f>SUM(AK763:AK773)</f>
        <v>0</v>
      </c>
      <c r="AL774" s="54">
        <f>SUM(AL763:AL773)</f>
        <v>0</v>
      </c>
      <c r="AM774" s="55">
        <f>SUM(AM763:AM773)</f>
        <v>0</v>
      </c>
      <c r="AT774" s="32">
        <f>IF(SUM(AT763:AT773)=0,0,1)</f>
        <v>0</v>
      </c>
    </row>
    <row r="775" spans="2:50" hidden="1" x14ac:dyDescent="0.3">
      <c r="B775" s="15"/>
      <c r="C775" s="40"/>
      <c r="D775" s="34"/>
      <c r="E775" s="35"/>
      <c r="F775" s="41"/>
      <c r="G775" s="42"/>
      <c r="H775" s="43"/>
      <c r="I775" s="41"/>
      <c r="J775" s="42"/>
      <c r="K775" s="43"/>
      <c r="L775" s="41"/>
      <c r="M775" s="42"/>
      <c r="N775" s="43"/>
      <c r="O775" s="41"/>
      <c r="P775" s="42"/>
      <c r="Q775" s="43"/>
      <c r="R775" s="41"/>
      <c r="S775" s="42"/>
      <c r="T775" s="43"/>
      <c r="U775" s="41"/>
      <c r="V775" s="42"/>
      <c r="W775" s="43"/>
      <c r="X775" s="41"/>
      <c r="Y775" s="42"/>
      <c r="Z775" s="43"/>
      <c r="AA775" s="41"/>
      <c r="AB775" s="42"/>
      <c r="AC775" s="43"/>
      <c r="AD775" s="41"/>
      <c r="AE775" s="42"/>
      <c r="AF775" s="43"/>
      <c r="AG775" s="41"/>
      <c r="AH775" s="42"/>
      <c r="AI775" s="43"/>
      <c r="AK775" s="41"/>
      <c r="AL775" s="42"/>
      <c r="AM775" s="43"/>
      <c r="AT775" s="32">
        <f>IF(AT774=0,0,1)</f>
        <v>0</v>
      </c>
    </row>
    <row r="776" spans="2:50" hidden="1" x14ac:dyDescent="0.3">
      <c r="B776" s="15"/>
      <c r="C776" s="40" t="s">
        <v>22</v>
      </c>
      <c r="D776" s="34" t="s">
        <v>2</v>
      </c>
      <c r="E776" s="35" t="s">
        <v>2</v>
      </c>
      <c r="F776" s="41">
        <v>0</v>
      </c>
      <c r="G776" s="42">
        <v>0</v>
      </c>
      <c r="H776" s="43">
        <v>0</v>
      </c>
      <c r="I776" s="41">
        <v>0</v>
      </c>
      <c r="J776" s="42">
        <v>0</v>
      </c>
      <c r="K776" s="43">
        <v>0</v>
      </c>
      <c r="L776" s="41">
        <v>0</v>
      </c>
      <c r="M776" s="42">
        <v>0</v>
      </c>
      <c r="N776" s="43">
        <v>0</v>
      </c>
      <c r="O776" s="41">
        <v>0</v>
      </c>
      <c r="P776" s="42">
        <v>0</v>
      </c>
      <c r="Q776" s="43">
        <v>0</v>
      </c>
      <c r="R776" s="41">
        <v>0</v>
      </c>
      <c r="S776" s="42">
        <v>0</v>
      </c>
      <c r="T776" s="43">
        <v>0</v>
      </c>
      <c r="U776" s="41">
        <v>0</v>
      </c>
      <c r="V776" s="42">
        <v>0</v>
      </c>
      <c r="W776" s="43">
        <v>0</v>
      </c>
      <c r="X776" s="41">
        <v>0</v>
      </c>
      <c r="Y776" s="42">
        <v>0</v>
      </c>
      <c r="Z776" s="43">
        <v>0</v>
      </c>
      <c r="AA776" s="41"/>
      <c r="AB776" s="42"/>
      <c r="AC776" s="43"/>
      <c r="AD776" s="41"/>
      <c r="AE776" s="42"/>
      <c r="AF776" s="43"/>
      <c r="AG776" s="41"/>
      <c r="AH776" s="42"/>
      <c r="AI776" s="43"/>
      <c r="AK776" s="41">
        <f t="shared" ref="AK776:AM786" si="292">F776+I776+L776+O776+R776+U776+X776+AA776+AD776+AG776</f>
        <v>0</v>
      </c>
      <c r="AL776" s="42">
        <f t="shared" si="292"/>
        <v>0</v>
      </c>
      <c r="AM776" s="43">
        <f t="shared" si="292"/>
        <v>0</v>
      </c>
      <c r="AT776" s="32">
        <f t="shared" ref="AT776:AT786" si="293">IF(LEN(E776)&lt;2,0,1)</f>
        <v>0</v>
      </c>
      <c r="AV776" s="23">
        <v>6</v>
      </c>
      <c r="AW776" s="23">
        <v>9</v>
      </c>
      <c r="AX776" s="23">
        <v>1</v>
      </c>
    </row>
    <row r="777" spans="2:50" hidden="1" x14ac:dyDescent="0.3">
      <c r="B777" s="15"/>
      <c r="C777" s="40" t="s">
        <v>22</v>
      </c>
      <c r="D777" s="34" t="s">
        <v>2</v>
      </c>
      <c r="E777" s="35" t="s">
        <v>2</v>
      </c>
      <c r="F777" s="41">
        <v>0</v>
      </c>
      <c r="G777" s="42">
        <v>0</v>
      </c>
      <c r="H777" s="43">
        <v>0</v>
      </c>
      <c r="I777" s="41">
        <v>0</v>
      </c>
      <c r="J777" s="42">
        <v>0</v>
      </c>
      <c r="K777" s="43">
        <v>0</v>
      </c>
      <c r="L777" s="41">
        <v>0</v>
      </c>
      <c r="M777" s="42">
        <v>0</v>
      </c>
      <c r="N777" s="43">
        <v>0</v>
      </c>
      <c r="O777" s="41">
        <v>0</v>
      </c>
      <c r="P777" s="42">
        <v>0</v>
      </c>
      <c r="Q777" s="43">
        <v>0</v>
      </c>
      <c r="R777" s="41">
        <v>0</v>
      </c>
      <c r="S777" s="42">
        <v>0</v>
      </c>
      <c r="T777" s="43">
        <v>0</v>
      </c>
      <c r="U777" s="41">
        <v>0</v>
      </c>
      <c r="V777" s="42">
        <v>0</v>
      </c>
      <c r="W777" s="43">
        <v>0</v>
      </c>
      <c r="X777" s="41">
        <v>0</v>
      </c>
      <c r="Y777" s="42">
        <v>0</v>
      </c>
      <c r="Z777" s="43">
        <v>0</v>
      </c>
      <c r="AA777" s="41"/>
      <c r="AB777" s="42"/>
      <c r="AC777" s="43"/>
      <c r="AD777" s="41"/>
      <c r="AE777" s="42"/>
      <c r="AF777" s="43"/>
      <c r="AG777" s="41"/>
      <c r="AH777" s="42"/>
      <c r="AI777" s="43"/>
      <c r="AK777" s="41">
        <f t="shared" si="292"/>
        <v>0</v>
      </c>
      <c r="AL777" s="42">
        <f t="shared" si="292"/>
        <v>0</v>
      </c>
      <c r="AM777" s="43">
        <f t="shared" si="292"/>
        <v>0</v>
      </c>
      <c r="AT777" s="32">
        <f t="shared" si="293"/>
        <v>0</v>
      </c>
      <c r="AV777" s="23">
        <v>6</v>
      </c>
      <c r="AW777" s="23">
        <v>9</v>
      </c>
      <c r="AX777" s="23">
        <f>IF(AW777=AW776,AX776+1,1)</f>
        <v>2</v>
      </c>
    </row>
    <row r="778" spans="2:50" hidden="1" x14ac:dyDescent="0.3">
      <c r="B778" s="15"/>
      <c r="C778" s="40" t="s">
        <v>22</v>
      </c>
      <c r="D778" s="34" t="s">
        <v>2</v>
      </c>
      <c r="E778" s="35" t="s">
        <v>2</v>
      </c>
      <c r="F778" s="41">
        <v>0</v>
      </c>
      <c r="G778" s="42">
        <v>0</v>
      </c>
      <c r="H778" s="43">
        <v>0</v>
      </c>
      <c r="I778" s="41">
        <v>0</v>
      </c>
      <c r="J778" s="42">
        <v>0</v>
      </c>
      <c r="K778" s="43">
        <v>0</v>
      </c>
      <c r="L778" s="41">
        <v>0</v>
      </c>
      <c r="M778" s="42">
        <v>0</v>
      </c>
      <c r="N778" s="43">
        <v>0</v>
      </c>
      <c r="O778" s="41">
        <v>0</v>
      </c>
      <c r="P778" s="42">
        <v>0</v>
      </c>
      <c r="Q778" s="43">
        <v>0</v>
      </c>
      <c r="R778" s="41">
        <v>0</v>
      </c>
      <c r="S778" s="42">
        <v>0</v>
      </c>
      <c r="T778" s="43">
        <v>0</v>
      </c>
      <c r="U778" s="41">
        <v>0</v>
      </c>
      <c r="V778" s="42">
        <v>0</v>
      </c>
      <c r="W778" s="43">
        <v>0</v>
      </c>
      <c r="X778" s="41">
        <v>0</v>
      </c>
      <c r="Y778" s="42">
        <v>0</v>
      </c>
      <c r="Z778" s="43">
        <v>0</v>
      </c>
      <c r="AA778" s="41"/>
      <c r="AB778" s="42"/>
      <c r="AC778" s="43"/>
      <c r="AD778" s="41"/>
      <c r="AE778" s="42"/>
      <c r="AF778" s="43"/>
      <c r="AG778" s="41"/>
      <c r="AH778" s="42"/>
      <c r="AI778" s="43"/>
      <c r="AK778" s="41">
        <f t="shared" si="292"/>
        <v>0</v>
      </c>
      <c r="AL778" s="42">
        <f t="shared" si="292"/>
        <v>0</v>
      </c>
      <c r="AM778" s="43">
        <f t="shared" si="292"/>
        <v>0</v>
      </c>
      <c r="AT778" s="32">
        <f t="shared" si="293"/>
        <v>0</v>
      </c>
      <c r="AV778" s="23">
        <v>6</v>
      </c>
      <c r="AW778" s="23">
        <v>9</v>
      </c>
      <c r="AX778" s="23">
        <f t="shared" ref="AX778:AX786" si="294">IF(AW778=AW777,AX777+1,1)</f>
        <v>3</v>
      </c>
    </row>
    <row r="779" spans="2:50" hidden="1" x14ac:dyDescent="0.3">
      <c r="B779" s="15"/>
      <c r="C779" s="40" t="s">
        <v>22</v>
      </c>
      <c r="D779" s="34" t="s">
        <v>2</v>
      </c>
      <c r="E779" s="35" t="s">
        <v>2</v>
      </c>
      <c r="F779" s="41">
        <v>0</v>
      </c>
      <c r="G779" s="42">
        <v>0</v>
      </c>
      <c r="H779" s="43">
        <v>0</v>
      </c>
      <c r="I779" s="41">
        <v>0</v>
      </c>
      <c r="J779" s="42">
        <v>0</v>
      </c>
      <c r="K779" s="43">
        <v>0</v>
      </c>
      <c r="L779" s="41">
        <v>0</v>
      </c>
      <c r="M779" s="42">
        <v>0</v>
      </c>
      <c r="N779" s="43">
        <v>0</v>
      </c>
      <c r="O779" s="41">
        <v>0</v>
      </c>
      <c r="P779" s="42">
        <v>0</v>
      </c>
      <c r="Q779" s="43">
        <v>0</v>
      </c>
      <c r="R779" s="41">
        <v>0</v>
      </c>
      <c r="S779" s="42">
        <v>0</v>
      </c>
      <c r="T779" s="43">
        <v>0</v>
      </c>
      <c r="U779" s="41">
        <v>0</v>
      </c>
      <c r="V779" s="42">
        <v>0</v>
      </c>
      <c r="W779" s="43">
        <v>0</v>
      </c>
      <c r="X779" s="41">
        <v>0</v>
      </c>
      <c r="Y779" s="42">
        <v>0</v>
      </c>
      <c r="Z779" s="43">
        <v>0</v>
      </c>
      <c r="AA779" s="41"/>
      <c r="AB779" s="42"/>
      <c r="AC779" s="43"/>
      <c r="AD779" s="41"/>
      <c r="AE779" s="42"/>
      <c r="AF779" s="43"/>
      <c r="AG779" s="41"/>
      <c r="AH779" s="42"/>
      <c r="AI779" s="43"/>
      <c r="AK779" s="41">
        <f t="shared" si="292"/>
        <v>0</v>
      </c>
      <c r="AL779" s="42">
        <f t="shared" si="292"/>
        <v>0</v>
      </c>
      <c r="AM779" s="43">
        <f t="shared" si="292"/>
        <v>0</v>
      </c>
      <c r="AT779" s="32">
        <f t="shared" si="293"/>
        <v>0</v>
      </c>
      <c r="AV779" s="23">
        <v>6</v>
      </c>
      <c r="AW779" s="23">
        <v>9</v>
      </c>
      <c r="AX779" s="23">
        <f t="shared" si="294"/>
        <v>4</v>
      </c>
    </row>
    <row r="780" spans="2:50" hidden="1" x14ac:dyDescent="0.3">
      <c r="B780" s="15"/>
      <c r="C780" s="40" t="s">
        <v>22</v>
      </c>
      <c r="D780" s="34" t="s">
        <v>2</v>
      </c>
      <c r="E780" s="35" t="s">
        <v>2</v>
      </c>
      <c r="F780" s="41">
        <v>0</v>
      </c>
      <c r="G780" s="42">
        <v>0</v>
      </c>
      <c r="H780" s="43">
        <v>0</v>
      </c>
      <c r="I780" s="41">
        <v>0</v>
      </c>
      <c r="J780" s="42">
        <v>0</v>
      </c>
      <c r="K780" s="43">
        <v>0</v>
      </c>
      <c r="L780" s="41">
        <v>0</v>
      </c>
      <c r="M780" s="42">
        <v>0</v>
      </c>
      <c r="N780" s="43">
        <v>0</v>
      </c>
      <c r="O780" s="41">
        <v>0</v>
      </c>
      <c r="P780" s="42">
        <v>0</v>
      </c>
      <c r="Q780" s="43">
        <v>0</v>
      </c>
      <c r="R780" s="41">
        <v>0</v>
      </c>
      <c r="S780" s="42">
        <v>0</v>
      </c>
      <c r="T780" s="43">
        <v>0</v>
      </c>
      <c r="U780" s="41">
        <v>0</v>
      </c>
      <c r="V780" s="42">
        <v>0</v>
      </c>
      <c r="W780" s="43">
        <v>0</v>
      </c>
      <c r="X780" s="41">
        <v>0</v>
      </c>
      <c r="Y780" s="42">
        <v>0</v>
      </c>
      <c r="Z780" s="43">
        <v>0</v>
      </c>
      <c r="AA780" s="41"/>
      <c r="AB780" s="42"/>
      <c r="AC780" s="43"/>
      <c r="AD780" s="41"/>
      <c r="AE780" s="42"/>
      <c r="AF780" s="43"/>
      <c r="AG780" s="41"/>
      <c r="AH780" s="42"/>
      <c r="AI780" s="43"/>
      <c r="AK780" s="41">
        <f t="shared" si="292"/>
        <v>0</v>
      </c>
      <c r="AL780" s="42">
        <f t="shared" si="292"/>
        <v>0</v>
      </c>
      <c r="AM780" s="43">
        <f t="shared" si="292"/>
        <v>0</v>
      </c>
      <c r="AT780" s="32">
        <f t="shared" si="293"/>
        <v>0</v>
      </c>
      <c r="AV780" s="23">
        <v>6</v>
      </c>
      <c r="AW780" s="23">
        <v>9</v>
      </c>
      <c r="AX780" s="23">
        <f t="shared" si="294"/>
        <v>5</v>
      </c>
    </row>
    <row r="781" spans="2:50" hidden="1" x14ac:dyDescent="0.3">
      <c r="B781" s="15"/>
      <c r="C781" s="40" t="s">
        <v>22</v>
      </c>
      <c r="D781" s="34" t="s">
        <v>2</v>
      </c>
      <c r="E781" s="35" t="s">
        <v>2</v>
      </c>
      <c r="F781" s="41">
        <v>0</v>
      </c>
      <c r="G781" s="42">
        <v>0</v>
      </c>
      <c r="H781" s="43">
        <v>0</v>
      </c>
      <c r="I781" s="41">
        <v>0</v>
      </c>
      <c r="J781" s="42">
        <v>0</v>
      </c>
      <c r="K781" s="43">
        <v>0</v>
      </c>
      <c r="L781" s="41">
        <v>0</v>
      </c>
      <c r="M781" s="42">
        <v>0</v>
      </c>
      <c r="N781" s="43">
        <v>0</v>
      </c>
      <c r="O781" s="41">
        <v>0</v>
      </c>
      <c r="P781" s="42">
        <v>0</v>
      </c>
      <c r="Q781" s="43">
        <v>0</v>
      </c>
      <c r="R781" s="41">
        <v>0</v>
      </c>
      <c r="S781" s="42">
        <v>0</v>
      </c>
      <c r="T781" s="43">
        <v>0</v>
      </c>
      <c r="U781" s="41">
        <v>0</v>
      </c>
      <c r="V781" s="42">
        <v>0</v>
      </c>
      <c r="W781" s="43">
        <v>0</v>
      </c>
      <c r="X781" s="41">
        <v>0</v>
      </c>
      <c r="Y781" s="42">
        <v>0</v>
      </c>
      <c r="Z781" s="43">
        <v>0</v>
      </c>
      <c r="AA781" s="41"/>
      <c r="AB781" s="42"/>
      <c r="AC781" s="43"/>
      <c r="AD781" s="41"/>
      <c r="AE781" s="42"/>
      <c r="AF781" s="43"/>
      <c r="AG781" s="41"/>
      <c r="AH781" s="42"/>
      <c r="AI781" s="43"/>
      <c r="AK781" s="41">
        <f t="shared" si="292"/>
        <v>0</v>
      </c>
      <c r="AL781" s="42">
        <f t="shared" si="292"/>
        <v>0</v>
      </c>
      <c r="AM781" s="43">
        <f t="shared" si="292"/>
        <v>0</v>
      </c>
      <c r="AT781" s="32">
        <f t="shared" si="293"/>
        <v>0</v>
      </c>
      <c r="AV781" s="23">
        <v>6</v>
      </c>
      <c r="AW781" s="23">
        <v>9</v>
      </c>
      <c r="AX781" s="23">
        <f t="shared" si="294"/>
        <v>6</v>
      </c>
    </row>
    <row r="782" spans="2:50" hidden="1" x14ac:dyDescent="0.3">
      <c r="B782" s="15"/>
      <c r="C782" s="40" t="s">
        <v>22</v>
      </c>
      <c r="D782" s="34" t="s">
        <v>2</v>
      </c>
      <c r="E782" s="35" t="s">
        <v>2</v>
      </c>
      <c r="F782" s="41">
        <v>0</v>
      </c>
      <c r="G782" s="42">
        <v>0</v>
      </c>
      <c r="H782" s="43">
        <v>0</v>
      </c>
      <c r="I782" s="41">
        <v>0</v>
      </c>
      <c r="J782" s="42">
        <v>0</v>
      </c>
      <c r="K782" s="43">
        <v>0</v>
      </c>
      <c r="L782" s="41">
        <v>0</v>
      </c>
      <c r="M782" s="42">
        <v>0</v>
      </c>
      <c r="N782" s="43">
        <v>0</v>
      </c>
      <c r="O782" s="41">
        <v>0</v>
      </c>
      <c r="P782" s="42">
        <v>0</v>
      </c>
      <c r="Q782" s="43">
        <v>0</v>
      </c>
      <c r="R782" s="41">
        <v>0</v>
      </c>
      <c r="S782" s="42">
        <v>0</v>
      </c>
      <c r="T782" s="43">
        <v>0</v>
      </c>
      <c r="U782" s="41">
        <v>0</v>
      </c>
      <c r="V782" s="42">
        <v>0</v>
      </c>
      <c r="W782" s="43">
        <v>0</v>
      </c>
      <c r="X782" s="41">
        <v>0</v>
      </c>
      <c r="Y782" s="42">
        <v>0</v>
      </c>
      <c r="Z782" s="43">
        <v>0</v>
      </c>
      <c r="AA782" s="41"/>
      <c r="AB782" s="42"/>
      <c r="AC782" s="43"/>
      <c r="AD782" s="41"/>
      <c r="AE782" s="42"/>
      <c r="AF782" s="43"/>
      <c r="AG782" s="41"/>
      <c r="AH782" s="42"/>
      <c r="AI782" s="43"/>
      <c r="AK782" s="41">
        <f t="shared" si="292"/>
        <v>0</v>
      </c>
      <c r="AL782" s="42">
        <f t="shared" si="292"/>
        <v>0</v>
      </c>
      <c r="AM782" s="43">
        <f t="shared" si="292"/>
        <v>0</v>
      </c>
      <c r="AT782" s="32">
        <f t="shared" si="293"/>
        <v>0</v>
      </c>
      <c r="AV782" s="23">
        <v>6</v>
      </c>
      <c r="AW782" s="23">
        <v>9</v>
      </c>
      <c r="AX782" s="23">
        <f t="shared" si="294"/>
        <v>7</v>
      </c>
    </row>
    <row r="783" spans="2:50" hidden="1" x14ac:dyDescent="0.3">
      <c r="B783" s="15"/>
      <c r="C783" s="40" t="s">
        <v>22</v>
      </c>
      <c r="D783" s="34" t="s">
        <v>2</v>
      </c>
      <c r="E783" s="35" t="s">
        <v>2</v>
      </c>
      <c r="F783" s="41">
        <v>0</v>
      </c>
      <c r="G783" s="42">
        <v>0</v>
      </c>
      <c r="H783" s="43">
        <v>0</v>
      </c>
      <c r="I783" s="41">
        <v>0</v>
      </c>
      <c r="J783" s="42">
        <v>0</v>
      </c>
      <c r="K783" s="43">
        <v>0</v>
      </c>
      <c r="L783" s="41">
        <v>0</v>
      </c>
      <c r="M783" s="42">
        <v>0</v>
      </c>
      <c r="N783" s="43">
        <v>0</v>
      </c>
      <c r="O783" s="41">
        <v>0</v>
      </c>
      <c r="P783" s="42">
        <v>0</v>
      </c>
      <c r="Q783" s="43">
        <v>0</v>
      </c>
      <c r="R783" s="41">
        <v>0</v>
      </c>
      <c r="S783" s="42">
        <v>0</v>
      </c>
      <c r="T783" s="43">
        <v>0</v>
      </c>
      <c r="U783" s="41">
        <v>0</v>
      </c>
      <c r="V783" s="42">
        <v>0</v>
      </c>
      <c r="W783" s="43">
        <v>0</v>
      </c>
      <c r="X783" s="41">
        <v>0</v>
      </c>
      <c r="Y783" s="42">
        <v>0</v>
      </c>
      <c r="Z783" s="43">
        <v>0</v>
      </c>
      <c r="AA783" s="41"/>
      <c r="AB783" s="42"/>
      <c r="AC783" s="43"/>
      <c r="AD783" s="41"/>
      <c r="AE783" s="42"/>
      <c r="AF783" s="43"/>
      <c r="AG783" s="41"/>
      <c r="AH783" s="42"/>
      <c r="AI783" s="43"/>
      <c r="AK783" s="41">
        <f t="shared" si="292"/>
        <v>0</v>
      </c>
      <c r="AL783" s="42">
        <f t="shared" si="292"/>
        <v>0</v>
      </c>
      <c r="AM783" s="43">
        <f t="shared" si="292"/>
        <v>0</v>
      </c>
      <c r="AT783" s="32">
        <f t="shared" si="293"/>
        <v>0</v>
      </c>
      <c r="AV783" s="23">
        <v>6</v>
      </c>
      <c r="AW783" s="23">
        <v>9</v>
      </c>
      <c r="AX783" s="23">
        <f t="shared" si="294"/>
        <v>8</v>
      </c>
    </row>
    <row r="784" spans="2:50" hidden="1" x14ac:dyDescent="0.3">
      <c r="B784" s="15"/>
      <c r="C784" s="40" t="s">
        <v>22</v>
      </c>
      <c r="D784" s="34" t="s">
        <v>2</v>
      </c>
      <c r="E784" s="35" t="s">
        <v>2</v>
      </c>
      <c r="F784" s="41">
        <v>0</v>
      </c>
      <c r="G784" s="42">
        <v>0</v>
      </c>
      <c r="H784" s="43">
        <v>0</v>
      </c>
      <c r="I784" s="41">
        <v>0</v>
      </c>
      <c r="J784" s="42">
        <v>0</v>
      </c>
      <c r="K784" s="43">
        <v>0</v>
      </c>
      <c r="L784" s="41">
        <v>0</v>
      </c>
      <c r="M784" s="42">
        <v>0</v>
      </c>
      <c r="N784" s="43">
        <v>0</v>
      </c>
      <c r="O784" s="41">
        <v>0</v>
      </c>
      <c r="P784" s="42">
        <v>0</v>
      </c>
      <c r="Q784" s="43">
        <v>0</v>
      </c>
      <c r="R784" s="41">
        <v>0</v>
      </c>
      <c r="S784" s="42">
        <v>0</v>
      </c>
      <c r="T784" s="43">
        <v>0</v>
      </c>
      <c r="U784" s="41">
        <v>0</v>
      </c>
      <c r="V784" s="42">
        <v>0</v>
      </c>
      <c r="W784" s="43">
        <v>0</v>
      </c>
      <c r="X784" s="41">
        <v>0</v>
      </c>
      <c r="Y784" s="42">
        <v>0</v>
      </c>
      <c r="Z784" s="43">
        <v>0</v>
      </c>
      <c r="AA784" s="41"/>
      <c r="AB784" s="42"/>
      <c r="AC784" s="43"/>
      <c r="AD784" s="41"/>
      <c r="AE784" s="42"/>
      <c r="AF784" s="43"/>
      <c r="AG784" s="41"/>
      <c r="AH784" s="42"/>
      <c r="AI784" s="43"/>
      <c r="AK784" s="41">
        <f t="shared" si="292"/>
        <v>0</v>
      </c>
      <c r="AL784" s="42">
        <f t="shared" si="292"/>
        <v>0</v>
      </c>
      <c r="AM784" s="43">
        <f t="shared" si="292"/>
        <v>0</v>
      </c>
      <c r="AT784" s="32">
        <f t="shared" si="293"/>
        <v>0</v>
      </c>
      <c r="AV784" s="23">
        <v>6</v>
      </c>
      <c r="AW784" s="23">
        <v>9</v>
      </c>
      <c r="AX784" s="23">
        <f t="shared" si="294"/>
        <v>9</v>
      </c>
    </row>
    <row r="785" spans="2:50" hidden="1" x14ac:dyDescent="0.3">
      <c r="B785" s="15"/>
      <c r="C785" s="40" t="s">
        <v>22</v>
      </c>
      <c r="D785" s="34" t="s">
        <v>2</v>
      </c>
      <c r="E785" s="35" t="s">
        <v>2</v>
      </c>
      <c r="F785" s="41">
        <v>0</v>
      </c>
      <c r="G785" s="42">
        <v>0</v>
      </c>
      <c r="H785" s="43">
        <v>0</v>
      </c>
      <c r="I785" s="41">
        <v>0</v>
      </c>
      <c r="J785" s="42">
        <v>0</v>
      </c>
      <c r="K785" s="43">
        <v>0</v>
      </c>
      <c r="L785" s="41">
        <v>0</v>
      </c>
      <c r="M785" s="42">
        <v>0</v>
      </c>
      <c r="N785" s="43">
        <v>0</v>
      </c>
      <c r="O785" s="41">
        <v>0</v>
      </c>
      <c r="P785" s="42">
        <v>0</v>
      </c>
      <c r="Q785" s="43">
        <v>0</v>
      </c>
      <c r="R785" s="41">
        <v>0</v>
      </c>
      <c r="S785" s="42">
        <v>0</v>
      </c>
      <c r="T785" s="43">
        <v>0</v>
      </c>
      <c r="U785" s="41">
        <v>0</v>
      </c>
      <c r="V785" s="42">
        <v>0</v>
      </c>
      <c r="W785" s="43">
        <v>0</v>
      </c>
      <c r="X785" s="41">
        <v>0</v>
      </c>
      <c r="Y785" s="42">
        <v>0</v>
      </c>
      <c r="Z785" s="43">
        <v>0</v>
      </c>
      <c r="AA785" s="41"/>
      <c r="AB785" s="42"/>
      <c r="AC785" s="43"/>
      <c r="AD785" s="41"/>
      <c r="AE785" s="42"/>
      <c r="AF785" s="43"/>
      <c r="AG785" s="41"/>
      <c r="AH785" s="42"/>
      <c r="AI785" s="43"/>
      <c r="AK785" s="41">
        <f t="shared" si="292"/>
        <v>0</v>
      </c>
      <c r="AL785" s="42">
        <f t="shared" si="292"/>
        <v>0</v>
      </c>
      <c r="AM785" s="43">
        <f t="shared" si="292"/>
        <v>0</v>
      </c>
      <c r="AT785" s="32">
        <f t="shared" si="293"/>
        <v>0</v>
      </c>
      <c r="AV785" s="23">
        <v>6</v>
      </c>
      <c r="AW785" s="23">
        <v>9</v>
      </c>
      <c r="AX785" s="23">
        <f t="shared" si="294"/>
        <v>10</v>
      </c>
    </row>
    <row r="786" spans="2:50" hidden="1" x14ac:dyDescent="0.3">
      <c r="B786" s="15"/>
      <c r="C786" s="40" t="s">
        <v>23</v>
      </c>
      <c r="D786" s="34" t="s">
        <v>2</v>
      </c>
      <c r="E786" s="35" t="s">
        <v>2</v>
      </c>
      <c r="F786" s="41">
        <v>0</v>
      </c>
      <c r="G786" s="42">
        <v>0</v>
      </c>
      <c r="H786" s="43">
        <v>0</v>
      </c>
      <c r="I786" s="41">
        <v>0</v>
      </c>
      <c r="J786" s="42">
        <v>0</v>
      </c>
      <c r="K786" s="43">
        <v>0</v>
      </c>
      <c r="L786" s="41">
        <v>0</v>
      </c>
      <c r="M786" s="42">
        <v>0</v>
      </c>
      <c r="N786" s="43">
        <v>0</v>
      </c>
      <c r="O786" s="41">
        <v>0</v>
      </c>
      <c r="P786" s="42">
        <v>0</v>
      </c>
      <c r="Q786" s="43">
        <v>0</v>
      </c>
      <c r="R786" s="41">
        <v>0</v>
      </c>
      <c r="S786" s="42">
        <v>0</v>
      </c>
      <c r="T786" s="43">
        <v>0</v>
      </c>
      <c r="U786" s="41">
        <v>0</v>
      </c>
      <c r="V786" s="42">
        <v>0</v>
      </c>
      <c r="W786" s="43">
        <v>0</v>
      </c>
      <c r="X786" s="41">
        <v>0</v>
      </c>
      <c r="Y786" s="42">
        <v>0</v>
      </c>
      <c r="Z786" s="43">
        <v>0</v>
      </c>
      <c r="AA786" s="41"/>
      <c r="AB786" s="42"/>
      <c r="AC786" s="43"/>
      <c r="AD786" s="41"/>
      <c r="AE786" s="42"/>
      <c r="AF786" s="43"/>
      <c r="AG786" s="41"/>
      <c r="AH786" s="42"/>
      <c r="AI786" s="43"/>
      <c r="AK786" s="41">
        <f t="shared" si="292"/>
        <v>0</v>
      </c>
      <c r="AL786" s="42">
        <f t="shared" si="292"/>
        <v>0</v>
      </c>
      <c r="AM786" s="43">
        <f t="shared" si="292"/>
        <v>0</v>
      </c>
      <c r="AT786" s="32">
        <f t="shared" si="293"/>
        <v>0</v>
      </c>
      <c r="AV786" s="23">
        <v>6</v>
      </c>
      <c r="AW786" s="23">
        <v>10</v>
      </c>
      <c r="AX786" s="23">
        <f t="shared" si="294"/>
        <v>1</v>
      </c>
    </row>
    <row r="787" spans="2:50" hidden="1" x14ac:dyDescent="0.3">
      <c r="B787" s="15"/>
      <c r="C787" s="50" t="str">
        <f>IF(LEN(E786)&lt;1,"","Total: " &amp; LEFT(E786,LEN(E786)-21) &amp; "Municipalities")</f>
        <v/>
      </c>
      <c r="D787" s="51"/>
      <c r="E787" s="52"/>
      <c r="F787" s="53">
        <f t="shared" ref="F787:K787" si="295">SUM(F776:F786)</f>
        <v>0</v>
      </c>
      <c r="G787" s="54">
        <f t="shared" si="295"/>
        <v>0</v>
      </c>
      <c r="H787" s="55">
        <f t="shared" si="295"/>
        <v>0</v>
      </c>
      <c r="I787" s="53">
        <f t="shared" si="295"/>
        <v>0</v>
      </c>
      <c r="J787" s="54">
        <f t="shared" si="295"/>
        <v>0</v>
      </c>
      <c r="K787" s="55">
        <f t="shared" si="295"/>
        <v>0</v>
      </c>
      <c r="L787" s="53">
        <f t="shared" ref="L787:W787" si="296">SUM(L776:L786)</f>
        <v>0</v>
      </c>
      <c r="M787" s="54">
        <f t="shared" si="296"/>
        <v>0</v>
      </c>
      <c r="N787" s="55">
        <f t="shared" si="296"/>
        <v>0</v>
      </c>
      <c r="O787" s="53">
        <f t="shared" si="296"/>
        <v>0</v>
      </c>
      <c r="P787" s="54">
        <f t="shared" si="296"/>
        <v>0</v>
      </c>
      <c r="Q787" s="55">
        <f t="shared" si="296"/>
        <v>0</v>
      </c>
      <c r="R787" s="53">
        <f t="shared" si="296"/>
        <v>0</v>
      </c>
      <c r="S787" s="54">
        <f t="shared" si="296"/>
        <v>0</v>
      </c>
      <c r="T787" s="55">
        <f t="shared" si="296"/>
        <v>0</v>
      </c>
      <c r="U787" s="53">
        <f t="shared" si="296"/>
        <v>0</v>
      </c>
      <c r="V787" s="54">
        <f t="shared" si="296"/>
        <v>0</v>
      </c>
      <c r="W787" s="55">
        <f t="shared" si="296"/>
        <v>0</v>
      </c>
      <c r="X787" s="53">
        <f>SUM(X776:X786)</f>
        <v>0</v>
      </c>
      <c r="Y787" s="54">
        <f>SUM(Y776:Y786)</f>
        <v>0</v>
      </c>
      <c r="Z787" s="55">
        <f>SUM(Z776:Z786)</f>
        <v>0</v>
      </c>
      <c r="AA787" s="53"/>
      <c r="AB787" s="54"/>
      <c r="AC787" s="55"/>
      <c r="AD787" s="53"/>
      <c r="AE787" s="54"/>
      <c r="AF787" s="55"/>
      <c r="AG787" s="53"/>
      <c r="AH787" s="54"/>
      <c r="AI787" s="55"/>
      <c r="AK787" s="53">
        <f>SUM(AK776:AK786)</f>
        <v>0</v>
      </c>
      <c r="AL787" s="54">
        <f>SUM(AL776:AL786)</f>
        <v>0</v>
      </c>
      <c r="AM787" s="55">
        <f>SUM(AM776:AM786)</f>
        <v>0</v>
      </c>
      <c r="AT787" s="32">
        <f>IF(SUM(AT776:AT786)=0,0,1)</f>
        <v>0</v>
      </c>
    </row>
    <row r="788" spans="2:50" hidden="1" x14ac:dyDescent="0.3">
      <c r="B788" s="15"/>
      <c r="C788" s="40"/>
      <c r="D788" s="34"/>
      <c r="E788" s="35"/>
      <c r="F788" s="41"/>
      <c r="G788" s="42"/>
      <c r="H788" s="43"/>
      <c r="I788" s="41"/>
      <c r="J788" s="42"/>
      <c r="K788" s="43"/>
      <c r="L788" s="41"/>
      <c r="M788" s="42"/>
      <c r="N788" s="43"/>
      <c r="O788" s="41"/>
      <c r="P788" s="42"/>
      <c r="Q788" s="43"/>
      <c r="R788" s="41"/>
      <c r="S788" s="42"/>
      <c r="T788" s="43"/>
      <c r="U788" s="41"/>
      <c r="V788" s="42"/>
      <c r="W788" s="43"/>
      <c r="X788" s="41"/>
      <c r="Y788" s="42"/>
      <c r="Z788" s="43"/>
      <c r="AA788" s="41"/>
      <c r="AB788" s="42"/>
      <c r="AC788" s="43"/>
      <c r="AD788" s="41"/>
      <c r="AE788" s="42"/>
      <c r="AF788" s="43"/>
      <c r="AG788" s="41"/>
      <c r="AH788" s="42"/>
      <c r="AI788" s="43"/>
      <c r="AK788" s="41"/>
      <c r="AL788" s="42"/>
      <c r="AM788" s="43"/>
      <c r="AT788" s="32">
        <f>IF(AT787=0,0,1)</f>
        <v>0</v>
      </c>
    </row>
    <row r="789" spans="2:50" hidden="1" x14ac:dyDescent="0.3">
      <c r="B789" s="15"/>
      <c r="C789" s="40" t="s">
        <v>22</v>
      </c>
      <c r="D789" s="34" t="s">
        <v>2</v>
      </c>
      <c r="E789" s="35" t="s">
        <v>2</v>
      </c>
      <c r="F789" s="41">
        <v>0</v>
      </c>
      <c r="G789" s="42">
        <v>0</v>
      </c>
      <c r="H789" s="43">
        <v>0</v>
      </c>
      <c r="I789" s="41">
        <v>0</v>
      </c>
      <c r="J789" s="42">
        <v>0</v>
      </c>
      <c r="K789" s="43">
        <v>0</v>
      </c>
      <c r="L789" s="41">
        <v>0</v>
      </c>
      <c r="M789" s="42">
        <v>0</v>
      </c>
      <c r="N789" s="43">
        <v>0</v>
      </c>
      <c r="O789" s="41">
        <v>0</v>
      </c>
      <c r="P789" s="42">
        <v>0</v>
      </c>
      <c r="Q789" s="43">
        <v>0</v>
      </c>
      <c r="R789" s="41">
        <v>0</v>
      </c>
      <c r="S789" s="42">
        <v>0</v>
      </c>
      <c r="T789" s="43">
        <v>0</v>
      </c>
      <c r="U789" s="41">
        <v>0</v>
      </c>
      <c r="V789" s="42">
        <v>0</v>
      </c>
      <c r="W789" s="43">
        <v>0</v>
      </c>
      <c r="X789" s="41">
        <v>0</v>
      </c>
      <c r="Y789" s="42">
        <v>0</v>
      </c>
      <c r="Z789" s="43">
        <v>0</v>
      </c>
      <c r="AA789" s="41"/>
      <c r="AB789" s="42"/>
      <c r="AC789" s="43"/>
      <c r="AD789" s="41"/>
      <c r="AE789" s="42"/>
      <c r="AF789" s="43"/>
      <c r="AG789" s="41"/>
      <c r="AH789" s="42"/>
      <c r="AI789" s="43"/>
      <c r="AK789" s="41">
        <f t="shared" ref="AK789:AM799" si="297">F789+I789+L789+O789+R789+U789+X789+AA789+AD789+AG789</f>
        <v>0</v>
      </c>
      <c r="AL789" s="42">
        <f t="shared" si="297"/>
        <v>0</v>
      </c>
      <c r="AM789" s="43">
        <f t="shared" si="297"/>
        <v>0</v>
      </c>
      <c r="AT789" s="32">
        <f t="shared" ref="AT789:AT799" si="298">IF(LEN(E789)&lt;2,0,1)</f>
        <v>0</v>
      </c>
      <c r="AV789" s="23">
        <v>6</v>
      </c>
      <c r="AW789" s="23">
        <v>11</v>
      </c>
      <c r="AX789" s="23">
        <v>1</v>
      </c>
    </row>
    <row r="790" spans="2:50" hidden="1" x14ac:dyDescent="0.3">
      <c r="B790" s="15"/>
      <c r="C790" s="40" t="s">
        <v>22</v>
      </c>
      <c r="D790" s="34" t="s">
        <v>2</v>
      </c>
      <c r="E790" s="35" t="s">
        <v>2</v>
      </c>
      <c r="F790" s="41">
        <v>0</v>
      </c>
      <c r="G790" s="42">
        <v>0</v>
      </c>
      <c r="H790" s="43">
        <v>0</v>
      </c>
      <c r="I790" s="41">
        <v>0</v>
      </c>
      <c r="J790" s="42">
        <v>0</v>
      </c>
      <c r="K790" s="43">
        <v>0</v>
      </c>
      <c r="L790" s="41">
        <v>0</v>
      </c>
      <c r="M790" s="42">
        <v>0</v>
      </c>
      <c r="N790" s="43">
        <v>0</v>
      </c>
      <c r="O790" s="41">
        <v>0</v>
      </c>
      <c r="P790" s="42">
        <v>0</v>
      </c>
      <c r="Q790" s="43">
        <v>0</v>
      </c>
      <c r="R790" s="41">
        <v>0</v>
      </c>
      <c r="S790" s="42">
        <v>0</v>
      </c>
      <c r="T790" s="43">
        <v>0</v>
      </c>
      <c r="U790" s="41">
        <v>0</v>
      </c>
      <c r="V790" s="42">
        <v>0</v>
      </c>
      <c r="W790" s="43">
        <v>0</v>
      </c>
      <c r="X790" s="41">
        <v>0</v>
      </c>
      <c r="Y790" s="42">
        <v>0</v>
      </c>
      <c r="Z790" s="43">
        <v>0</v>
      </c>
      <c r="AA790" s="41"/>
      <c r="AB790" s="42"/>
      <c r="AC790" s="43"/>
      <c r="AD790" s="41"/>
      <c r="AE790" s="42"/>
      <c r="AF790" s="43"/>
      <c r="AG790" s="41"/>
      <c r="AH790" s="42"/>
      <c r="AI790" s="43"/>
      <c r="AK790" s="41">
        <f t="shared" si="297"/>
        <v>0</v>
      </c>
      <c r="AL790" s="42">
        <f t="shared" si="297"/>
        <v>0</v>
      </c>
      <c r="AM790" s="43">
        <f t="shared" si="297"/>
        <v>0</v>
      </c>
      <c r="AT790" s="32">
        <f t="shared" si="298"/>
        <v>0</v>
      </c>
      <c r="AV790" s="23">
        <v>6</v>
      </c>
      <c r="AW790" s="23">
        <v>11</v>
      </c>
      <c r="AX790" s="23">
        <f>IF(AW790=AW789,AX789+1,1)</f>
        <v>2</v>
      </c>
    </row>
    <row r="791" spans="2:50" hidden="1" x14ac:dyDescent="0.3">
      <c r="B791" s="15"/>
      <c r="C791" s="40" t="s">
        <v>22</v>
      </c>
      <c r="D791" s="34" t="s">
        <v>2</v>
      </c>
      <c r="E791" s="35" t="s">
        <v>2</v>
      </c>
      <c r="F791" s="41">
        <v>0</v>
      </c>
      <c r="G791" s="42">
        <v>0</v>
      </c>
      <c r="H791" s="43">
        <v>0</v>
      </c>
      <c r="I791" s="41">
        <v>0</v>
      </c>
      <c r="J791" s="42">
        <v>0</v>
      </c>
      <c r="K791" s="43">
        <v>0</v>
      </c>
      <c r="L791" s="41">
        <v>0</v>
      </c>
      <c r="M791" s="42">
        <v>0</v>
      </c>
      <c r="N791" s="43">
        <v>0</v>
      </c>
      <c r="O791" s="41">
        <v>0</v>
      </c>
      <c r="P791" s="42">
        <v>0</v>
      </c>
      <c r="Q791" s="43">
        <v>0</v>
      </c>
      <c r="R791" s="41">
        <v>0</v>
      </c>
      <c r="S791" s="42">
        <v>0</v>
      </c>
      <c r="T791" s="43">
        <v>0</v>
      </c>
      <c r="U791" s="41">
        <v>0</v>
      </c>
      <c r="V791" s="42">
        <v>0</v>
      </c>
      <c r="W791" s="43">
        <v>0</v>
      </c>
      <c r="X791" s="41">
        <v>0</v>
      </c>
      <c r="Y791" s="42">
        <v>0</v>
      </c>
      <c r="Z791" s="43">
        <v>0</v>
      </c>
      <c r="AA791" s="41"/>
      <c r="AB791" s="42"/>
      <c r="AC791" s="43"/>
      <c r="AD791" s="41"/>
      <c r="AE791" s="42"/>
      <c r="AF791" s="43"/>
      <c r="AG791" s="41"/>
      <c r="AH791" s="42"/>
      <c r="AI791" s="43"/>
      <c r="AK791" s="41">
        <f t="shared" si="297"/>
        <v>0</v>
      </c>
      <c r="AL791" s="42">
        <f t="shared" si="297"/>
        <v>0</v>
      </c>
      <c r="AM791" s="43">
        <f t="shared" si="297"/>
        <v>0</v>
      </c>
      <c r="AT791" s="32">
        <f t="shared" si="298"/>
        <v>0</v>
      </c>
      <c r="AV791" s="23">
        <v>6</v>
      </c>
      <c r="AW791" s="23">
        <v>11</v>
      </c>
      <c r="AX791" s="23">
        <f t="shared" ref="AX791:AX799" si="299">IF(AW791=AW790,AX790+1,1)</f>
        <v>3</v>
      </c>
    </row>
    <row r="792" spans="2:50" s="23" customFormat="1" hidden="1" x14ac:dyDescent="0.3">
      <c r="B792" s="15"/>
      <c r="C792" s="40" t="s">
        <v>22</v>
      </c>
      <c r="D792" s="34" t="s">
        <v>2</v>
      </c>
      <c r="E792" s="35" t="s">
        <v>2</v>
      </c>
      <c r="F792" s="41">
        <v>0</v>
      </c>
      <c r="G792" s="42">
        <v>0</v>
      </c>
      <c r="H792" s="43">
        <v>0</v>
      </c>
      <c r="I792" s="41">
        <v>0</v>
      </c>
      <c r="J792" s="42">
        <v>0</v>
      </c>
      <c r="K792" s="43">
        <v>0</v>
      </c>
      <c r="L792" s="41">
        <v>0</v>
      </c>
      <c r="M792" s="42">
        <v>0</v>
      </c>
      <c r="N792" s="43">
        <v>0</v>
      </c>
      <c r="O792" s="41">
        <v>0</v>
      </c>
      <c r="P792" s="42">
        <v>0</v>
      </c>
      <c r="Q792" s="43">
        <v>0</v>
      </c>
      <c r="R792" s="41">
        <v>0</v>
      </c>
      <c r="S792" s="42">
        <v>0</v>
      </c>
      <c r="T792" s="43">
        <v>0</v>
      </c>
      <c r="U792" s="41">
        <v>0</v>
      </c>
      <c r="V792" s="42">
        <v>0</v>
      </c>
      <c r="W792" s="43">
        <v>0</v>
      </c>
      <c r="X792" s="41">
        <v>0</v>
      </c>
      <c r="Y792" s="42">
        <v>0</v>
      </c>
      <c r="Z792" s="43">
        <v>0</v>
      </c>
      <c r="AA792" s="41"/>
      <c r="AB792" s="42"/>
      <c r="AC792" s="43"/>
      <c r="AD792" s="41"/>
      <c r="AE792" s="42"/>
      <c r="AF792" s="43"/>
      <c r="AG792" s="41"/>
      <c r="AH792" s="42"/>
      <c r="AI792" s="43"/>
      <c r="AK792" s="41">
        <f t="shared" si="297"/>
        <v>0</v>
      </c>
      <c r="AL792" s="42">
        <f t="shared" si="297"/>
        <v>0</v>
      </c>
      <c r="AM792" s="43">
        <f t="shared" si="297"/>
        <v>0</v>
      </c>
      <c r="AT792" s="32">
        <f t="shared" si="298"/>
        <v>0</v>
      </c>
      <c r="AV792" s="23">
        <v>6</v>
      </c>
      <c r="AW792" s="23">
        <v>11</v>
      </c>
      <c r="AX792" s="23">
        <f t="shared" si="299"/>
        <v>4</v>
      </c>
    </row>
    <row r="793" spans="2:50" hidden="1" x14ac:dyDescent="0.3">
      <c r="B793" s="15"/>
      <c r="C793" s="40" t="s">
        <v>22</v>
      </c>
      <c r="D793" s="34" t="s">
        <v>2</v>
      </c>
      <c r="E793" s="35" t="s">
        <v>2</v>
      </c>
      <c r="F793" s="41">
        <v>0</v>
      </c>
      <c r="G793" s="42">
        <v>0</v>
      </c>
      <c r="H793" s="43">
        <v>0</v>
      </c>
      <c r="I793" s="41">
        <v>0</v>
      </c>
      <c r="J793" s="42">
        <v>0</v>
      </c>
      <c r="K793" s="43">
        <v>0</v>
      </c>
      <c r="L793" s="41">
        <v>0</v>
      </c>
      <c r="M793" s="42">
        <v>0</v>
      </c>
      <c r="N793" s="43">
        <v>0</v>
      </c>
      <c r="O793" s="41">
        <v>0</v>
      </c>
      <c r="P793" s="42">
        <v>0</v>
      </c>
      <c r="Q793" s="43">
        <v>0</v>
      </c>
      <c r="R793" s="41">
        <v>0</v>
      </c>
      <c r="S793" s="42">
        <v>0</v>
      </c>
      <c r="T793" s="43">
        <v>0</v>
      </c>
      <c r="U793" s="41">
        <v>0</v>
      </c>
      <c r="V793" s="42">
        <v>0</v>
      </c>
      <c r="W793" s="43">
        <v>0</v>
      </c>
      <c r="X793" s="41">
        <v>0</v>
      </c>
      <c r="Y793" s="42">
        <v>0</v>
      </c>
      <c r="Z793" s="43">
        <v>0</v>
      </c>
      <c r="AA793" s="41"/>
      <c r="AB793" s="42"/>
      <c r="AC793" s="43"/>
      <c r="AD793" s="41"/>
      <c r="AE793" s="42"/>
      <c r="AF793" s="43"/>
      <c r="AG793" s="41"/>
      <c r="AH793" s="42"/>
      <c r="AI793" s="43"/>
      <c r="AK793" s="41">
        <f t="shared" si="297"/>
        <v>0</v>
      </c>
      <c r="AL793" s="42">
        <f t="shared" si="297"/>
        <v>0</v>
      </c>
      <c r="AM793" s="43">
        <f t="shared" si="297"/>
        <v>0</v>
      </c>
      <c r="AT793" s="32">
        <f t="shared" si="298"/>
        <v>0</v>
      </c>
      <c r="AV793" s="23">
        <v>6</v>
      </c>
      <c r="AW793" s="23">
        <v>11</v>
      </c>
      <c r="AX793" s="23">
        <f t="shared" si="299"/>
        <v>5</v>
      </c>
    </row>
    <row r="794" spans="2:50" hidden="1" x14ac:dyDescent="0.3">
      <c r="B794" s="15"/>
      <c r="C794" s="40" t="s">
        <v>22</v>
      </c>
      <c r="D794" s="34" t="s">
        <v>2</v>
      </c>
      <c r="E794" s="35" t="s">
        <v>2</v>
      </c>
      <c r="F794" s="41">
        <v>0</v>
      </c>
      <c r="G794" s="42">
        <v>0</v>
      </c>
      <c r="H794" s="43">
        <v>0</v>
      </c>
      <c r="I794" s="41">
        <v>0</v>
      </c>
      <c r="J794" s="42">
        <v>0</v>
      </c>
      <c r="K794" s="43">
        <v>0</v>
      </c>
      <c r="L794" s="41">
        <v>0</v>
      </c>
      <c r="M794" s="42">
        <v>0</v>
      </c>
      <c r="N794" s="43">
        <v>0</v>
      </c>
      <c r="O794" s="41">
        <v>0</v>
      </c>
      <c r="P794" s="42">
        <v>0</v>
      </c>
      <c r="Q794" s="43">
        <v>0</v>
      </c>
      <c r="R794" s="41">
        <v>0</v>
      </c>
      <c r="S794" s="42">
        <v>0</v>
      </c>
      <c r="T794" s="43">
        <v>0</v>
      </c>
      <c r="U794" s="41">
        <v>0</v>
      </c>
      <c r="V794" s="42">
        <v>0</v>
      </c>
      <c r="W794" s="43">
        <v>0</v>
      </c>
      <c r="X794" s="41">
        <v>0</v>
      </c>
      <c r="Y794" s="42">
        <v>0</v>
      </c>
      <c r="Z794" s="43">
        <v>0</v>
      </c>
      <c r="AA794" s="41"/>
      <c r="AB794" s="42"/>
      <c r="AC794" s="43"/>
      <c r="AD794" s="41"/>
      <c r="AE794" s="42"/>
      <c r="AF794" s="43"/>
      <c r="AG794" s="41"/>
      <c r="AH794" s="42"/>
      <c r="AI794" s="43"/>
      <c r="AK794" s="41">
        <f t="shared" si="297"/>
        <v>0</v>
      </c>
      <c r="AL794" s="42">
        <f t="shared" si="297"/>
        <v>0</v>
      </c>
      <c r="AM794" s="43">
        <f t="shared" si="297"/>
        <v>0</v>
      </c>
      <c r="AT794" s="32">
        <f t="shared" si="298"/>
        <v>0</v>
      </c>
      <c r="AV794" s="23">
        <v>6</v>
      </c>
      <c r="AW794" s="23">
        <v>11</v>
      </c>
      <c r="AX794" s="23">
        <f t="shared" si="299"/>
        <v>6</v>
      </c>
    </row>
    <row r="795" spans="2:50" hidden="1" x14ac:dyDescent="0.3">
      <c r="B795" s="15"/>
      <c r="C795" s="40" t="s">
        <v>22</v>
      </c>
      <c r="D795" s="34" t="s">
        <v>2</v>
      </c>
      <c r="E795" s="35" t="s">
        <v>2</v>
      </c>
      <c r="F795" s="41">
        <v>0</v>
      </c>
      <c r="G795" s="42">
        <v>0</v>
      </c>
      <c r="H795" s="43">
        <v>0</v>
      </c>
      <c r="I795" s="41">
        <v>0</v>
      </c>
      <c r="J795" s="42">
        <v>0</v>
      </c>
      <c r="K795" s="43">
        <v>0</v>
      </c>
      <c r="L795" s="41">
        <v>0</v>
      </c>
      <c r="M795" s="42">
        <v>0</v>
      </c>
      <c r="N795" s="43">
        <v>0</v>
      </c>
      <c r="O795" s="41">
        <v>0</v>
      </c>
      <c r="P795" s="42">
        <v>0</v>
      </c>
      <c r="Q795" s="43">
        <v>0</v>
      </c>
      <c r="R795" s="41">
        <v>0</v>
      </c>
      <c r="S795" s="42">
        <v>0</v>
      </c>
      <c r="T795" s="43">
        <v>0</v>
      </c>
      <c r="U795" s="41">
        <v>0</v>
      </c>
      <c r="V795" s="42">
        <v>0</v>
      </c>
      <c r="W795" s="43">
        <v>0</v>
      </c>
      <c r="X795" s="41">
        <v>0</v>
      </c>
      <c r="Y795" s="42">
        <v>0</v>
      </c>
      <c r="Z795" s="43">
        <v>0</v>
      </c>
      <c r="AA795" s="41"/>
      <c r="AB795" s="42"/>
      <c r="AC795" s="43"/>
      <c r="AD795" s="41"/>
      <c r="AE795" s="42"/>
      <c r="AF795" s="43"/>
      <c r="AG795" s="41"/>
      <c r="AH795" s="42"/>
      <c r="AI795" s="43"/>
      <c r="AK795" s="41">
        <f t="shared" si="297"/>
        <v>0</v>
      </c>
      <c r="AL795" s="42">
        <f t="shared" si="297"/>
        <v>0</v>
      </c>
      <c r="AM795" s="43">
        <f t="shared" si="297"/>
        <v>0</v>
      </c>
      <c r="AT795" s="32">
        <f t="shared" si="298"/>
        <v>0</v>
      </c>
      <c r="AV795" s="23">
        <v>6</v>
      </c>
      <c r="AW795" s="23">
        <v>11</v>
      </c>
      <c r="AX795" s="23">
        <f t="shared" si="299"/>
        <v>7</v>
      </c>
    </row>
    <row r="796" spans="2:50" hidden="1" x14ac:dyDescent="0.3">
      <c r="B796" s="15"/>
      <c r="C796" s="40" t="s">
        <v>22</v>
      </c>
      <c r="D796" s="34" t="s">
        <v>2</v>
      </c>
      <c r="E796" s="35" t="s">
        <v>2</v>
      </c>
      <c r="F796" s="41">
        <v>0</v>
      </c>
      <c r="G796" s="42">
        <v>0</v>
      </c>
      <c r="H796" s="43">
        <v>0</v>
      </c>
      <c r="I796" s="41">
        <v>0</v>
      </c>
      <c r="J796" s="42">
        <v>0</v>
      </c>
      <c r="K796" s="43">
        <v>0</v>
      </c>
      <c r="L796" s="41">
        <v>0</v>
      </c>
      <c r="M796" s="42">
        <v>0</v>
      </c>
      <c r="N796" s="43">
        <v>0</v>
      </c>
      <c r="O796" s="41">
        <v>0</v>
      </c>
      <c r="P796" s="42">
        <v>0</v>
      </c>
      <c r="Q796" s="43">
        <v>0</v>
      </c>
      <c r="R796" s="41">
        <v>0</v>
      </c>
      <c r="S796" s="42">
        <v>0</v>
      </c>
      <c r="T796" s="43">
        <v>0</v>
      </c>
      <c r="U796" s="41">
        <v>0</v>
      </c>
      <c r="V796" s="42">
        <v>0</v>
      </c>
      <c r="W796" s="43">
        <v>0</v>
      </c>
      <c r="X796" s="41">
        <v>0</v>
      </c>
      <c r="Y796" s="42">
        <v>0</v>
      </c>
      <c r="Z796" s="43">
        <v>0</v>
      </c>
      <c r="AA796" s="41"/>
      <c r="AB796" s="42"/>
      <c r="AC796" s="43"/>
      <c r="AD796" s="41"/>
      <c r="AE796" s="42"/>
      <c r="AF796" s="43"/>
      <c r="AG796" s="41"/>
      <c r="AH796" s="42"/>
      <c r="AI796" s="43"/>
      <c r="AK796" s="41">
        <f t="shared" si="297"/>
        <v>0</v>
      </c>
      <c r="AL796" s="42">
        <f t="shared" si="297"/>
        <v>0</v>
      </c>
      <c r="AM796" s="43">
        <f t="shared" si="297"/>
        <v>0</v>
      </c>
      <c r="AT796" s="32">
        <f t="shared" si="298"/>
        <v>0</v>
      </c>
      <c r="AV796" s="23">
        <v>6</v>
      </c>
      <c r="AW796" s="23">
        <v>11</v>
      </c>
      <c r="AX796" s="23">
        <f t="shared" si="299"/>
        <v>8</v>
      </c>
    </row>
    <row r="797" spans="2:50" hidden="1" x14ac:dyDescent="0.3">
      <c r="B797" s="15"/>
      <c r="C797" s="40" t="s">
        <v>22</v>
      </c>
      <c r="D797" s="34" t="s">
        <v>2</v>
      </c>
      <c r="E797" s="35" t="s">
        <v>2</v>
      </c>
      <c r="F797" s="41">
        <v>0</v>
      </c>
      <c r="G797" s="42">
        <v>0</v>
      </c>
      <c r="H797" s="43">
        <v>0</v>
      </c>
      <c r="I797" s="41">
        <v>0</v>
      </c>
      <c r="J797" s="42">
        <v>0</v>
      </c>
      <c r="K797" s="43">
        <v>0</v>
      </c>
      <c r="L797" s="41">
        <v>0</v>
      </c>
      <c r="M797" s="42">
        <v>0</v>
      </c>
      <c r="N797" s="43">
        <v>0</v>
      </c>
      <c r="O797" s="41">
        <v>0</v>
      </c>
      <c r="P797" s="42">
        <v>0</v>
      </c>
      <c r="Q797" s="43">
        <v>0</v>
      </c>
      <c r="R797" s="41">
        <v>0</v>
      </c>
      <c r="S797" s="42">
        <v>0</v>
      </c>
      <c r="T797" s="43">
        <v>0</v>
      </c>
      <c r="U797" s="41">
        <v>0</v>
      </c>
      <c r="V797" s="42">
        <v>0</v>
      </c>
      <c r="W797" s="43">
        <v>0</v>
      </c>
      <c r="X797" s="41">
        <v>0</v>
      </c>
      <c r="Y797" s="42">
        <v>0</v>
      </c>
      <c r="Z797" s="43">
        <v>0</v>
      </c>
      <c r="AA797" s="41"/>
      <c r="AB797" s="42"/>
      <c r="AC797" s="43"/>
      <c r="AD797" s="41"/>
      <c r="AE797" s="42"/>
      <c r="AF797" s="43"/>
      <c r="AG797" s="41"/>
      <c r="AH797" s="42"/>
      <c r="AI797" s="43"/>
      <c r="AK797" s="41">
        <f t="shared" si="297"/>
        <v>0</v>
      </c>
      <c r="AL797" s="42">
        <f t="shared" si="297"/>
        <v>0</v>
      </c>
      <c r="AM797" s="43">
        <f t="shared" si="297"/>
        <v>0</v>
      </c>
      <c r="AT797" s="32">
        <f t="shared" si="298"/>
        <v>0</v>
      </c>
      <c r="AV797" s="23">
        <v>6</v>
      </c>
      <c r="AW797" s="23">
        <v>11</v>
      </c>
      <c r="AX797" s="23">
        <f t="shared" si="299"/>
        <v>9</v>
      </c>
    </row>
    <row r="798" spans="2:50" hidden="1" x14ac:dyDescent="0.3">
      <c r="B798" s="15"/>
      <c r="C798" s="40" t="s">
        <v>22</v>
      </c>
      <c r="D798" s="34" t="s">
        <v>2</v>
      </c>
      <c r="E798" s="35" t="s">
        <v>2</v>
      </c>
      <c r="F798" s="41">
        <v>0</v>
      </c>
      <c r="G798" s="42">
        <v>0</v>
      </c>
      <c r="H798" s="43">
        <v>0</v>
      </c>
      <c r="I798" s="41">
        <v>0</v>
      </c>
      <c r="J798" s="42">
        <v>0</v>
      </c>
      <c r="K798" s="43">
        <v>0</v>
      </c>
      <c r="L798" s="41">
        <v>0</v>
      </c>
      <c r="M798" s="42">
        <v>0</v>
      </c>
      <c r="N798" s="43">
        <v>0</v>
      </c>
      <c r="O798" s="41">
        <v>0</v>
      </c>
      <c r="P798" s="42">
        <v>0</v>
      </c>
      <c r="Q798" s="43">
        <v>0</v>
      </c>
      <c r="R798" s="41">
        <v>0</v>
      </c>
      <c r="S798" s="42">
        <v>0</v>
      </c>
      <c r="T798" s="43">
        <v>0</v>
      </c>
      <c r="U798" s="41">
        <v>0</v>
      </c>
      <c r="V798" s="42">
        <v>0</v>
      </c>
      <c r="W798" s="43">
        <v>0</v>
      </c>
      <c r="X798" s="41">
        <v>0</v>
      </c>
      <c r="Y798" s="42">
        <v>0</v>
      </c>
      <c r="Z798" s="43">
        <v>0</v>
      </c>
      <c r="AA798" s="41"/>
      <c r="AB798" s="42"/>
      <c r="AC798" s="43"/>
      <c r="AD798" s="41"/>
      <c r="AE798" s="42"/>
      <c r="AF798" s="43"/>
      <c r="AG798" s="41"/>
      <c r="AH798" s="42"/>
      <c r="AI798" s="43"/>
      <c r="AK798" s="41">
        <f t="shared" si="297"/>
        <v>0</v>
      </c>
      <c r="AL798" s="42">
        <f t="shared" si="297"/>
        <v>0</v>
      </c>
      <c r="AM798" s="43">
        <f t="shared" si="297"/>
        <v>0</v>
      </c>
      <c r="AT798" s="32">
        <f t="shared" si="298"/>
        <v>0</v>
      </c>
      <c r="AV798" s="23">
        <v>6</v>
      </c>
      <c r="AW798" s="23">
        <v>11</v>
      </c>
      <c r="AX798" s="23">
        <f t="shared" si="299"/>
        <v>10</v>
      </c>
    </row>
    <row r="799" spans="2:50" hidden="1" x14ac:dyDescent="0.3">
      <c r="B799" s="15"/>
      <c r="C799" s="40" t="s">
        <v>23</v>
      </c>
      <c r="D799" s="34" t="s">
        <v>2</v>
      </c>
      <c r="E799" s="35" t="s">
        <v>2</v>
      </c>
      <c r="F799" s="41">
        <v>0</v>
      </c>
      <c r="G799" s="42">
        <v>0</v>
      </c>
      <c r="H799" s="43">
        <v>0</v>
      </c>
      <c r="I799" s="41">
        <v>0</v>
      </c>
      <c r="J799" s="42">
        <v>0</v>
      </c>
      <c r="K799" s="43">
        <v>0</v>
      </c>
      <c r="L799" s="41">
        <v>0</v>
      </c>
      <c r="M799" s="42">
        <v>0</v>
      </c>
      <c r="N799" s="43">
        <v>0</v>
      </c>
      <c r="O799" s="41">
        <v>0</v>
      </c>
      <c r="P799" s="42">
        <v>0</v>
      </c>
      <c r="Q799" s="43">
        <v>0</v>
      </c>
      <c r="R799" s="41">
        <v>0</v>
      </c>
      <c r="S799" s="42">
        <v>0</v>
      </c>
      <c r="T799" s="43">
        <v>0</v>
      </c>
      <c r="U799" s="41">
        <v>0</v>
      </c>
      <c r="V799" s="42">
        <v>0</v>
      </c>
      <c r="W799" s="43">
        <v>0</v>
      </c>
      <c r="X799" s="41">
        <v>0</v>
      </c>
      <c r="Y799" s="42">
        <v>0</v>
      </c>
      <c r="Z799" s="43">
        <v>0</v>
      </c>
      <c r="AA799" s="41"/>
      <c r="AB799" s="42"/>
      <c r="AC799" s="43"/>
      <c r="AD799" s="41"/>
      <c r="AE799" s="42"/>
      <c r="AF799" s="43"/>
      <c r="AG799" s="41"/>
      <c r="AH799" s="42"/>
      <c r="AI799" s="43"/>
      <c r="AK799" s="41">
        <f t="shared" si="297"/>
        <v>0</v>
      </c>
      <c r="AL799" s="42">
        <f t="shared" si="297"/>
        <v>0</v>
      </c>
      <c r="AM799" s="43">
        <f t="shared" si="297"/>
        <v>0</v>
      </c>
      <c r="AT799" s="32">
        <f t="shared" si="298"/>
        <v>0</v>
      </c>
      <c r="AV799" s="23">
        <v>6</v>
      </c>
      <c r="AW799" s="23">
        <v>12</v>
      </c>
      <c r="AX799" s="23">
        <f t="shared" si="299"/>
        <v>1</v>
      </c>
    </row>
    <row r="800" spans="2:50" hidden="1" x14ac:dyDescent="0.3">
      <c r="B800" s="15"/>
      <c r="C800" s="50" t="str">
        <f>IF(LEN(E799)&lt;1,"","Total: " &amp; LEFT(E799,LEN(E799)-21) &amp; "Municipalities")</f>
        <v/>
      </c>
      <c r="D800" s="51"/>
      <c r="E800" s="52"/>
      <c r="F800" s="53">
        <f t="shared" ref="F800:K800" si="300">SUM(F789:F799)</f>
        <v>0</v>
      </c>
      <c r="G800" s="54">
        <f t="shared" si="300"/>
        <v>0</v>
      </c>
      <c r="H800" s="55">
        <f t="shared" si="300"/>
        <v>0</v>
      </c>
      <c r="I800" s="53">
        <f t="shared" si="300"/>
        <v>0</v>
      </c>
      <c r="J800" s="54">
        <f t="shared" si="300"/>
        <v>0</v>
      </c>
      <c r="K800" s="55">
        <f t="shared" si="300"/>
        <v>0</v>
      </c>
      <c r="L800" s="53">
        <f t="shared" ref="L800:W800" si="301">SUM(L789:L799)</f>
        <v>0</v>
      </c>
      <c r="M800" s="54">
        <f t="shared" si="301"/>
        <v>0</v>
      </c>
      <c r="N800" s="55">
        <f t="shared" si="301"/>
        <v>0</v>
      </c>
      <c r="O800" s="53">
        <f t="shared" si="301"/>
        <v>0</v>
      </c>
      <c r="P800" s="54">
        <f t="shared" si="301"/>
        <v>0</v>
      </c>
      <c r="Q800" s="55">
        <f t="shared" si="301"/>
        <v>0</v>
      </c>
      <c r="R800" s="53">
        <f t="shared" si="301"/>
        <v>0</v>
      </c>
      <c r="S800" s="54">
        <f t="shared" si="301"/>
        <v>0</v>
      </c>
      <c r="T800" s="55">
        <f t="shared" si="301"/>
        <v>0</v>
      </c>
      <c r="U800" s="53">
        <f t="shared" si="301"/>
        <v>0</v>
      </c>
      <c r="V800" s="54">
        <f t="shared" si="301"/>
        <v>0</v>
      </c>
      <c r="W800" s="55">
        <f t="shared" si="301"/>
        <v>0</v>
      </c>
      <c r="X800" s="53">
        <f>SUM(X789:X799)</f>
        <v>0</v>
      </c>
      <c r="Y800" s="54">
        <f>SUM(Y789:Y799)</f>
        <v>0</v>
      </c>
      <c r="Z800" s="55">
        <f>SUM(Z789:Z799)</f>
        <v>0</v>
      </c>
      <c r="AA800" s="53"/>
      <c r="AB800" s="54"/>
      <c r="AC800" s="55"/>
      <c r="AD800" s="53"/>
      <c r="AE800" s="54"/>
      <c r="AF800" s="55"/>
      <c r="AG800" s="53"/>
      <c r="AH800" s="54"/>
      <c r="AI800" s="55"/>
      <c r="AK800" s="53">
        <f>SUM(AK789:AK799)</f>
        <v>0</v>
      </c>
      <c r="AL800" s="54">
        <f>SUM(AL789:AL799)</f>
        <v>0</v>
      </c>
      <c r="AM800" s="55">
        <f>SUM(AM789:AM799)</f>
        <v>0</v>
      </c>
      <c r="AT800" s="32">
        <f>IF(SUM(AT789:AT799)=0,0,1)</f>
        <v>0</v>
      </c>
    </row>
    <row r="801" spans="2:50" hidden="1" x14ac:dyDescent="0.3">
      <c r="B801" s="15"/>
      <c r="C801" s="40"/>
      <c r="D801" s="34"/>
      <c r="E801" s="35"/>
      <c r="F801" s="41"/>
      <c r="G801" s="42"/>
      <c r="H801" s="43"/>
      <c r="I801" s="41"/>
      <c r="J801" s="42"/>
      <c r="K801" s="43"/>
      <c r="L801" s="41"/>
      <c r="M801" s="42"/>
      <c r="N801" s="43"/>
      <c r="O801" s="41"/>
      <c r="P801" s="42"/>
      <c r="Q801" s="43"/>
      <c r="R801" s="41"/>
      <c r="S801" s="42"/>
      <c r="T801" s="43"/>
      <c r="U801" s="41"/>
      <c r="V801" s="42"/>
      <c r="W801" s="43"/>
      <c r="X801" s="41"/>
      <c r="Y801" s="42"/>
      <c r="Z801" s="43"/>
      <c r="AA801" s="41"/>
      <c r="AB801" s="42"/>
      <c r="AC801" s="43"/>
      <c r="AD801" s="41"/>
      <c r="AE801" s="42"/>
      <c r="AF801" s="43"/>
      <c r="AG801" s="41"/>
      <c r="AH801" s="42"/>
      <c r="AI801" s="43"/>
      <c r="AK801" s="41"/>
      <c r="AL801" s="42"/>
      <c r="AM801" s="43"/>
      <c r="AT801" s="32">
        <f>IF(AT800=0,0,1)</f>
        <v>0</v>
      </c>
    </row>
    <row r="802" spans="2:50" hidden="1" x14ac:dyDescent="0.3">
      <c r="B802" s="15"/>
      <c r="C802" s="40" t="s">
        <v>22</v>
      </c>
      <c r="D802" s="34" t="s">
        <v>2</v>
      </c>
      <c r="E802" s="35" t="s">
        <v>2</v>
      </c>
      <c r="F802" s="41">
        <v>0</v>
      </c>
      <c r="G802" s="42">
        <v>0</v>
      </c>
      <c r="H802" s="43">
        <v>0</v>
      </c>
      <c r="I802" s="41">
        <v>0</v>
      </c>
      <c r="J802" s="42">
        <v>0</v>
      </c>
      <c r="K802" s="43">
        <v>0</v>
      </c>
      <c r="L802" s="41">
        <v>0</v>
      </c>
      <c r="M802" s="42">
        <v>0</v>
      </c>
      <c r="N802" s="43">
        <v>0</v>
      </c>
      <c r="O802" s="41">
        <v>0</v>
      </c>
      <c r="P802" s="42">
        <v>0</v>
      </c>
      <c r="Q802" s="43">
        <v>0</v>
      </c>
      <c r="R802" s="41">
        <v>0</v>
      </c>
      <c r="S802" s="42">
        <v>0</v>
      </c>
      <c r="T802" s="43">
        <v>0</v>
      </c>
      <c r="U802" s="41">
        <v>0</v>
      </c>
      <c r="V802" s="42">
        <v>0</v>
      </c>
      <c r="W802" s="43">
        <v>0</v>
      </c>
      <c r="X802" s="41">
        <v>0</v>
      </c>
      <c r="Y802" s="42">
        <v>0</v>
      </c>
      <c r="Z802" s="43">
        <v>0</v>
      </c>
      <c r="AA802" s="41"/>
      <c r="AB802" s="42"/>
      <c r="AC802" s="43"/>
      <c r="AD802" s="41"/>
      <c r="AE802" s="42"/>
      <c r="AF802" s="43"/>
      <c r="AG802" s="41"/>
      <c r="AH802" s="42"/>
      <c r="AI802" s="43"/>
      <c r="AK802" s="41">
        <f t="shared" ref="AK802:AM812" si="302">F802+I802+L802+O802+R802+U802+X802+AA802+AD802+AG802</f>
        <v>0</v>
      </c>
      <c r="AL802" s="42">
        <f t="shared" si="302"/>
        <v>0</v>
      </c>
      <c r="AM802" s="43">
        <f t="shared" si="302"/>
        <v>0</v>
      </c>
      <c r="AT802" s="32">
        <f t="shared" ref="AT802:AT812" si="303">IF(LEN(E802)&lt;2,0,1)</f>
        <v>0</v>
      </c>
      <c r="AV802" s="23">
        <v>6</v>
      </c>
      <c r="AW802" s="23">
        <v>13</v>
      </c>
      <c r="AX802" s="23">
        <v>1</v>
      </c>
    </row>
    <row r="803" spans="2:50" hidden="1" x14ac:dyDescent="0.3">
      <c r="B803" s="15"/>
      <c r="C803" s="40" t="s">
        <v>22</v>
      </c>
      <c r="D803" s="34" t="s">
        <v>2</v>
      </c>
      <c r="E803" s="35" t="s">
        <v>2</v>
      </c>
      <c r="F803" s="41">
        <v>0</v>
      </c>
      <c r="G803" s="42">
        <v>0</v>
      </c>
      <c r="H803" s="43">
        <v>0</v>
      </c>
      <c r="I803" s="41">
        <v>0</v>
      </c>
      <c r="J803" s="42">
        <v>0</v>
      </c>
      <c r="K803" s="43">
        <v>0</v>
      </c>
      <c r="L803" s="41">
        <v>0</v>
      </c>
      <c r="M803" s="42">
        <v>0</v>
      </c>
      <c r="N803" s="43">
        <v>0</v>
      </c>
      <c r="O803" s="41">
        <v>0</v>
      </c>
      <c r="P803" s="42">
        <v>0</v>
      </c>
      <c r="Q803" s="43">
        <v>0</v>
      </c>
      <c r="R803" s="41">
        <v>0</v>
      </c>
      <c r="S803" s="42">
        <v>0</v>
      </c>
      <c r="T803" s="43">
        <v>0</v>
      </c>
      <c r="U803" s="41">
        <v>0</v>
      </c>
      <c r="V803" s="42">
        <v>0</v>
      </c>
      <c r="W803" s="43">
        <v>0</v>
      </c>
      <c r="X803" s="41">
        <v>0</v>
      </c>
      <c r="Y803" s="42">
        <v>0</v>
      </c>
      <c r="Z803" s="43">
        <v>0</v>
      </c>
      <c r="AA803" s="41"/>
      <c r="AB803" s="42"/>
      <c r="AC803" s="43"/>
      <c r="AD803" s="41"/>
      <c r="AE803" s="42"/>
      <c r="AF803" s="43"/>
      <c r="AG803" s="41"/>
      <c r="AH803" s="42"/>
      <c r="AI803" s="43"/>
      <c r="AK803" s="41">
        <f t="shared" si="302"/>
        <v>0</v>
      </c>
      <c r="AL803" s="42">
        <f t="shared" si="302"/>
        <v>0</v>
      </c>
      <c r="AM803" s="43">
        <f t="shared" si="302"/>
        <v>0</v>
      </c>
      <c r="AT803" s="32">
        <f t="shared" si="303"/>
        <v>0</v>
      </c>
      <c r="AV803" s="23">
        <v>6</v>
      </c>
      <c r="AW803" s="23">
        <v>13</v>
      </c>
      <c r="AX803" s="23">
        <f>IF(AW803=AW802,AX802+1,1)</f>
        <v>2</v>
      </c>
    </row>
    <row r="804" spans="2:50" hidden="1" x14ac:dyDescent="0.3">
      <c r="B804" s="15"/>
      <c r="C804" s="40" t="s">
        <v>22</v>
      </c>
      <c r="D804" s="34" t="s">
        <v>2</v>
      </c>
      <c r="E804" s="35" t="s">
        <v>2</v>
      </c>
      <c r="F804" s="41">
        <v>0</v>
      </c>
      <c r="G804" s="42">
        <v>0</v>
      </c>
      <c r="H804" s="43">
        <v>0</v>
      </c>
      <c r="I804" s="41">
        <v>0</v>
      </c>
      <c r="J804" s="42">
        <v>0</v>
      </c>
      <c r="K804" s="43">
        <v>0</v>
      </c>
      <c r="L804" s="41">
        <v>0</v>
      </c>
      <c r="M804" s="42">
        <v>0</v>
      </c>
      <c r="N804" s="43">
        <v>0</v>
      </c>
      <c r="O804" s="41">
        <v>0</v>
      </c>
      <c r="P804" s="42">
        <v>0</v>
      </c>
      <c r="Q804" s="43">
        <v>0</v>
      </c>
      <c r="R804" s="41">
        <v>0</v>
      </c>
      <c r="S804" s="42">
        <v>0</v>
      </c>
      <c r="T804" s="43">
        <v>0</v>
      </c>
      <c r="U804" s="41">
        <v>0</v>
      </c>
      <c r="V804" s="42">
        <v>0</v>
      </c>
      <c r="W804" s="43">
        <v>0</v>
      </c>
      <c r="X804" s="41">
        <v>0</v>
      </c>
      <c r="Y804" s="42">
        <v>0</v>
      </c>
      <c r="Z804" s="43">
        <v>0</v>
      </c>
      <c r="AA804" s="41"/>
      <c r="AB804" s="42"/>
      <c r="AC804" s="43"/>
      <c r="AD804" s="41"/>
      <c r="AE804" s="42"/>
      <c r="AF804" s="43"/>
      <c r="AG804" s="41"/>
      <c r="AH804" s="42"/>
      <c r="AI804" s="43"/>
      <c r="AK804" s="41">
        <f t="shared" si="302"/>
        <v>0</v>
      </c>
      <c r="AL804" s="42">
        <f t="shared" si="302"/>
        <v>0</v>
      </c>
      <c r="AM804" s="43">
        <f t="shared" si="302"/>
        <v>0</v>
      </c>
      <c r="AT804" s="32">
        <f t="shared" si="303"/>
        <v>0</v>
      </c>
      <c r="AV804" s="23">
        <v>6</v>
      </c>
      <c r="AW804" s="23">
        <v>13</v>
      </c>
      <c r="AX804" s="23">
        <f t="shared" ref="AX804:AX812" si="304">IF(AW804=AW803,AX803+1,1)</f>
        <v>3</v>
      </c>
    </row>
    <row r="805" spans="2:50" hidden="1" x14ac:dyDescent="0.3">
      <c r="B805" s="15"/>
      <c r="C805" s="40" t="s">
        <v>22</v>
      </c>
      <c r="D805" s="34" t="s">
        <v>2</v>
      </c>
      <c r="E805" s="35" t="s">
        <v>2</v>
      </c>
      <c r="F805" s="41">
        <v>0</v>
      </c>
      <c r="G805" s="42">
        <v>0</v>
      </c>
      <c r="H805" s="43">
        <v>0</v>
      </c>
      <c r="I805" s="41">
        <v>0</v>
      </c>
      <c r="J805" s="42">
        <v>0</v>
      </c>
      <c r="K805" s="43">
        <v>0</v>
      </c>
      <c r="L805" s="41">
        <v>0</v>
      </c>
      <c r="M805" s="42">
        <v>0</v>
      </c>
      <c r="N805" s="43">
        <v>0</v>
      </c>
      <c r="O805" s="41">
        <v>0</v>
      </c>
      <c r="P805" s="42">
        <v>0</v>
      </c>
      <c r="Q805" s="43">
        <v>0</v>
      </c>
      <c r="R805" s="41">
        <v>0</v>
      </c>
      <c r="S805" s="42">
        <v>0</v>
      </c>
      <c r="T805" s="43">
        <v>0</v>
      </c>
      <c r="U805" s="41">
        <v>0</v>
      </c>
      <c r="V805" s="42">
        <v>0</v>
      </c>
      <c r="W805" s="43">
        <v>0</v>
      </c>
      <c r="X805" s="41">
        <v>0</v>
      </c>
      <c r="Y805" s="42">
        <v>0</v>
      </c>
      <c r="Z805" s="43">
        <v>0</v>
      </c>
      <c r="AA805" s="41"/>
      <c r="AB805" s="42"/>
      <c r="AC805" s="43"/>
      <c r="AD805" s="41"/>
      <c r="AE805" s="42"/>
      <c r="AF805" s="43"/>
      <c r="AG805" s="41"/>
      <c r="AH805" s="42"/>
      <c r="AI805" s="43"/>
      <c r="AK805" s="41">
        <f t="shared" si="302"/>
        <v>0</v>
      </c>
      <c r="AL805" s="42">
        <f t="shared" si="302"/>
        <v>0</v>
      </c>
      <c r="AM805" s="43">
        <f t="shared" si="302"/>
        <v>0</v>
      </c>
      <c r="AT805" s="32">
        <f t="shared" si="303"/>
        <v>0</v>
      </c>
      <c r="AV805" s="23">
        <v>6</v>
      </c>
      <c r="AW805" s="23">
        <v>13</v>
      </c>
      <c r="AX805" s="23">
        <f t="shared" si="304"/>
        <v>4</v>
      </c>
    </row>
    <row r="806" spans="2:50" hidden="1" x14ac:dyDescent="0.3">
      <c r="B806" s="15"/>
      <c r="C806" s="40" t="s">
        <v>22</v>
      </c>
      <c r="D806" s="34" t="s">
        <v>2</v>
      </c>
      <c r="E806" s="35" t="s">
        <v>2</v>
      </c>
      <c r="F806" s="41">
        <v>0</v>
      </c>
      <c r="G806" s="42">
        <v>0</v>
      </c>
      <c r="H806" s="43">
        <v>0</v>
      </c>
      <c r="I806" s="41">
        <v>0</v>
      </c>
      <c r="J806" s="42">
        <v>0</v>
      </c>
      <c r="K806" s="43">
        <v>0</v>
      </c>
      <c r="L806" s="41">
        <v>0</v>
      </c>
      <c r="M806" s="42">
        <v>0</v>
      </c>
      <c r="N806" s="43">
        <v>0</v>
      </c>
      <c r="O806" s="41">
        <v>0</v>
      </c>
      <c r="P806" s="42">
        <v>0</v>
      </c>
      <c r="Q806" s="43">
        <v>0</v>
      </c>
      <c r="R806" s="41">
        <v>0</v>
      </c>
      <c r="S806" s="42">
        <v>0</v>
      </c>
      <c r="T806" s="43">
        <v>0</v>
      </c>
      <c r="U806" s="41">
        <v>0</v>
      </c>
      <c r="V806" s="42">
        <v>0</v>
      </c>
      <c r="W806" s="43">
        <v>0</v>
      </c>
      <c r="X806" s="41">
        <v>0</v>
      </c>
      <c r="Y806" s="42">
        <v>0</v>
      </c>
      <c r="Z806" s="43">
        <v>0</v>
      </c>
      <c r="AA806" s="41"/>
      <c r="AB806" s="42"/>
      <c r="AC806" s="43"/>
      <c r="AD806" s="41"/>
      <c r="AE806" s="42"/>
      <c r="AF806" s="43"/>
      <c r="AG806" s="41"/>
      <c r="AH806" s="42"/>
      <c r="AI806" s="43"/>
      <c r="AK806" s="41">
        <f t="shared" si="302"/>
        <v>0</v>
      </c>
      <c r="AL806" s="42">
        <f t="shared" si="302"/>
        <v>0</v>
      </c>
      <c r="AM806" s="43">
        <f t="shared" si="302"/>
        <v>0</v>
      </c>
      <c r="AT806" s="32">
        <f t="shared" si="303"/>
        <v>0</v>
      </c>
      <c r="AV806" s="23">
        <v>6</v>
      </c>
      <c r="AW806" s="23">
        <v>13</v>
      </c>
      <c r="AX806" s="23">
        <f t="shared" si="304"/>
        <v>5</v>
      </c>
    </row>
    <row r="807" spans="2:50" hidden="1" x14ac:dyDescent="0.3">
      <c r="B807" s="15"/>
      <c r="C807" s="40" t="s">
        <v>22</v>
      </c>
      <c r="D807" s="34" t="s">
        <v>2</v>
      </c>
      <c r="E807" s="35" t="s">
        <v>2</v>
      </c>
      <c r="F807" s="41">
        <v>0</v>
      </c>
      <c r="G807" s="42">
        <v>0</v>
      </c>
      <c r="H807" s="43">
        <v>0</v>
      </c>
      <c r="I807" s="41">
        <v>0</v>
      </c>
      <c r="J807" s="42">
        <v>0</v>
      </c>
      <c r="K807" s="43">
        <v>0</v>
      </c>
      <c r="L807" s="41">
        <v>0</v>
      </c>
      <c r="M807" s="42">
        <v>0</v>
      </c>
      <c r="N807" s="43">
        <v>0</v>
      </c>
      <c r="O807" s="41">
        <v>0</v>
      </c>
      <c r="P807" s="42">
        <v>0</v>
      </c>
      <c r="Q807" s="43">
        <v>0</v>
      </c>
      <c r="R807" s="41">
        <v>0</v>
      </c>
      <c r="S807" s="42">
        <v>0</v>
      </c>
      <c r="T807" s="43">
        <v>0</v>
      </c>
      <c r="U807" s="41">
        <v>0</v>
      </c>
      <c r="V807" s="42">
        <v>0</v>
      </c>
      <c r="W807" s="43">
        <v>0</v>
      </c>
      <c r="X807" s="41">
        <v>0</v>
      </c>
      <c r="Y807" s="42">
        <v>0</v>
      </c>
      <c r="Z807" s="43">
        <v>0</v>
      </c>
      <c r="AA807" s="41"/>
      <c r="AB807" s="42"/>
      <c r="AC807" s="43"/>
      <c r="AD807" s="41"/>
      <c r="AE807" s="42"/>
      <c r="AF807" s="43"/>
      <c r="AG807" s="41"/>
      <c r="AH807" s="42"/>
      <c r="AI807" s="43"/>
      <c r="AK807" s="41">
        <f t="shared" si="302"/>
        <v>0</v>
      </c>
      <c r="AL807" s="42">
        <f t="shared" si="302"/>
        <v>0</v>
      </c>
      <c r="AM807" s="43">
        <f t="shared" si="302"/>
        <v>0</v>
      </c>
      <c r="AT807" s="32">
        <f t="shared" si="303"/>
        <v>0</v>
      </c>
      <c r="AV807" s="23">
        <v>6</v>
      </c>
      <c r="AW807" s="23">
        <v>13</v>
      </c>
      <c r="AX807" s="23">
        <f t="shared" si="304"/>
        <v>6</v>
      </c>
    </row>
    <row r="808" spans="2:50" hidden="1" x14ac:dyDescent="0.3">
      <c r="B808" s="15"/>
      <c r="C808" s="40" t="s">
        <v>22</v>
      </c>
      <c r="D808" s="34" t="s">
        <v>2</v>
      </c>
      <c r="E808" s="35" t="s">
        <v>2</v>
      </c>
      <c r="F808" s="41">
        <v>0</v>
      </c>
      <c r="G808" s="42">
        <v>0</v>
      </c>
      <c r="H808" s="43">
        <v>0</v>
      </c>
      <c r="I808" s="41">
        <v>0</v>
      </c>
      <c r="J808" s="42">
        <v>0</v>
      </c>
      <c r="K808" s="43">
        <v>0</v>
      </c>
      <c r="L808" s="41">
        <v>0</v>
      </c>
      <c r="M808" s="42">
        <v>0</v>
      </c>
      <c r="N808" s="43">
        <v>0</v>
      </c>
      <c r="O808" s="41">
        <v>0</v>
      </c>
      <c r="P808" s="42">
        <v>0</v>
      </c>
      <c r="Q808" s="43">
        <v>0</v>
      </c>
      <c r="R808" s="41">
        <v>0</v>
      </c>
      <c r="S808" s="42">
        <v>0</v>
      </c>
      <c r="T808" s="43">
        <v>0</v>
      </c>
      <c r="U808" s="41">
        <v>0</v>
      </c>
      <c r="V808" s="42">
        <v>0</v>
      </c>
      <c r="W808" s="43">
        <v>0</v>
      </c>
      <c r="X808" s="41">
        <v>0</v>
      </c>
      <c r="Y808" s="42">
        <v>0</v>
      </c>
      <c r="Z808" s="43">
        <v>0</v>
      </c>
      <c r="AA808" s="41"/>
      <c r="AB808" s="42"/>
      <c r="AC808" s="43"/>
      <c r="AD808" s="41"/>
      <c r="AE808" s="42"/>
      <c r="AF808" s="43"/>
      <c r="AG808" s="41"/>
      <c r="AH808" s="42"/>
      <c r="AI808" s="43"/>
      <c r="AK808" s="41">
        <f t="shared" si="302"/>
        <v>0</v>
      </c>
      <c r="AL808" s="42">
        <f t="shared" si="302"/>
        <v>0</v>
      </c>
      <c r="AM808" s="43">
        <f t="shared" si="302"/>
        <v>0</v>
      </c>
      <c r="AT808" s="32">
        <f t="shared" si="303"/>
        <v>0</v>
      </c>
      <c r="AV808" s="23">
        <v>6</v>
      </c>
      <c r="AW808" s="23">
        <v>13</v>
      </c>
      <c r="AX808" s="23">
        <f t="shared" si="304"/>
        <v>7</v>
      </c>
    </row>
    <row r="809" spans="2:50" hidden="1" x14ac:dyDescent="0.3">
      <c r="B809" s="15"/>
      <c r="C809" s="40" t="s">
        <v>22</v>
      </c>
      <c r="D809" s="34" t="s">
        <v>2</v>
      </c>
      <c r="E809" s="35" t="s">
        <v>2</v>
      </c>
      <c r="F809" s="41">
        <v>0</v>
      </c>
      <c r="G809" s="42">
        <v>0</v>
      </c>
      <c r="H809" s="43">
        <v>0</v>
      </c>
      <c r="I809" s="41">
        <v>0</v>
      </c>
      <c r="J809" s="42">
        <v>0</v>
      </c>
      <c r="K809" s="43">
        <v>0</v>
      </c>
      <c r="L809" s="41">
        <v>0</v>
      </c>
      <c r="M809" s="42">
        <v>0</v>
      </c>
      <c r="N809" s="43">
        <v>0</v>
      </c>
      <c r="O809" s="41">
        <v>0</v>
      </c>
      <c r="P809" s="42">
        <v>0</v>
      </c>
      <c r="Q809" s="43">
        <v>0</v>
      </c>
      <c r="R809" s="41">
        <v>0</v>
      </c>
      <c r="S809" s="42">
        <v>0</v>
      </c>
      <c r="T809" s="43">
        <v>0</v>
      </c>
      <c r="U809" s="41">
        <v>0</v>
      </c>
      <c r="V809" s="42">
        <v>0</v>
      </c>
      <c r="W809" s="43">
        <v>0</v>
      </c>
      <c r="X809" s="41">
        <v>0</v>
      </c>
      <c r="Y809" s="42">
        <v>0</v>
      </c>
      <c r="Z809" s="43">
        <v>0</v>
      </c>
      <c r="AA809" s="41"/>
      <c r="AB809" s="42"/>
      <c r="AC809" s="43"/>
      <c r="AD809" s="41"/>
      <c r="AE809" s="42"/>
      <c r="AF809" s="43"/>
      <c r="AG809" s="41"/>
      <c r="AH809" s="42"/>
      <c r="AI809" s="43"/>
      <c r="AK809" s="41">
        <f t="shared" si="302"/>
        <v>0</v>
      </c>
      <c r="AL809" s="42">
        <f t="shared" si="302"/>
        <v>0</v>
      </c>
      <c r="AM809" s="43">
        <f t="shared" si="302"/>
        <v>0</v>
      </c>
      <c r="AT809" s="32">
        <f t="shared" si="303"/>
        <v>0</v>
      </c>
      <c r="AV809" s="23">
        <v>6</v>
      </c>
      <c r="AW809" s="23">
        <v>13</v>
      </c>
      <c r="AX809" s="23">
        <f t="shared" si="304"/>
        <v>8</v>
      </c>
    </row>
    <row r="810" spans="2:50" hidden="1" x14ac:dyDescent="0.3">
      <c r="B810" s="15"/>
      <c r="C810" s="40" t="s">
        <v>22</v>
      </c>
      <c r="D810" s="34" t="s">
        <v>2</v>
      </c>
      <c r="E810" s="35" t="s">
        <v>2</v>
      </c>
      <c r="F810" s="41">
        <v>0</v>
      </c>
      <c r="G810" s="42">
        <v>0</v>
      </c>
      <c r="H810" s="43">
        <v>0</v>
      </c>
      <c r="I810" s="41">
        <v>0</v>
      </c>
      <c r="J810" s="42">
        <v>0</v>
      </c>
      <c r="K810" s="43">
        <v>0</v>
      </c>
      <c r="L810" s="41">
        <v>0</v>
      </c>
      <c r="M810" s="42">
        <v>0</v>
      </c>
      <c r="N810" s="43">
        <v>0</v>
      </c>
      <c r="O810" s="41">
        <v>0</v>
      </c>
      <c r="P810" s="42">
        <v>0</v>
      </c>
      <c r="Q810" s="43">
        <v>0</v>
      </c>
      <c r="R810" s="41">
        <v>0</v>
      </c>
      <c r="S810" s="42">
        <v>0</v>
      </c>
      <c r="T810" s="43">
        <v>0</v>
      </c>
      <c r="U810" s="41">
        <v>0</v>
      </c>
      <c r="V810" s="42">
        <v>0</v>
      </c>
      <c r="W810" s="43">
        <v>0</v>
      </c>
      <c r="X810" s="41">
        <v>0</v>
      </c>
      <c r="Y810" s="42">
        <v>0</v>
      </c>
      <c r="Z810" s="43">
        <v>0</v>
      </c>
      <c r="AA810" s="41"/>
      <c r="AB810" s="42"/>
      <c r="AC810" s="43"/>
      <c r="AD810" s="41"/>
      <c r="AE810" s="42"/>
      <c r="AF810" s="43"/>
      <c r="AG810" s="41"/>
      <c r="AH810" s="42"/>
      <c r="AI810" s="43"/>
      <c r="AK810" s="41">
        <f t="shared" si="302"/>
        <v>0</v>
      </c>
      <c r="AL810" s="42">
        <f t="shared" si="302"/>
        <v>0</v>
      </c>
      <c r="AM810" s="43">
        <f t="shared" si="302"/>
        <v>0</v>
      </c>
      <c r="AT810" s="32">
        <f t="shared" si="303"/>
        <v>0</v>
      </c>
      <c r="AV810" s="23">
        <v>6</v>
      </c>
      <c r="AW810" s="23">
        <v>13</v>
      </c>
      <c r="AX810" s="23">
        <f t="shared" si="304"/>
        <v>9</v>
      </c>
    </row>
    <row r="811" spans="2:50" hidden="1" x14ac:dyDescent="0.3">
      <c r="B811" s="15"/>
      <c r="C811" s="40" t="s">
        <v>22</v>
      </c>
      <c r="D811" s="34" t="s">
        <v>2</v>
      </c>
      <c r="E811" s="35" t="s">
        <v>2</v>
      </c>
      <c r="F811" s="41">
        <v>0</v>
      </c>
      <c r="G811" s="42">
        <v>0</v>
      </c>
      <c r="H811" s="43">
        <v>0</v>
      </c>
      <c r="I811" s="41">
        <v>0</v>
      </c>
      <c r="J811" s="42">
        <v>0</v>
      </c>
      <c r="K811" s="43">
        <v>0</v>
      </c>
      <c r="L811" s="41">
        <v>0</v>
      </c>
      <c r="M811" s="42">
        <v>0</v>
      </c>
      <c r="N811" s="43">
        <v>0</v>
      </c>
      <c r="O811" s="41">
        <v>0</v>
      </c>
      <c r="P811" s="42">
        <v>0</v>
      </c>
      <c r="Q811" s="43">
        <v>0</v>
      </c>
      <c r="R811" s="41">
        <v>0</v>
      </c>
      <c r="S811" s="42">
        <v>0</v>
      </c>
      <c r="T811" s="43">
        <v>0</v>
      </c>
      <c r="U811" s="41">
        <v>0</v>
      </c>
      <c r="V811" s="42">
        <v>0</v>
      </c>
      <c r="W811" s="43">
        <v>0</v>
      </c>
      <c r="X811" s="41">
        <v>0</v>
      </c>
      <c r="Y811" s="42">
        <v>0</v>
      </c>
      <c r="Z811" s="43">
        <v>0</v>
      </c>
      <c r="AA811" s="41"/>
      <c r="AB811" s="42"/>
      <c r="AC811" s="43"/>
      <c r="AD811" s="41"/>
      <c r="AE811" s="42"/>
      <c r="AF811" s="43"/>
      <c r="AG811" s="41"/>
      <c r="AH811" s="42"/>
      <c r="AI811" s="43"/>
      <c r="AK811" s="41">
        <f t="shared" si="302"/>
        <v>0</v>
      </c>
      <c r="AL811" s="42">
        <f t="shared" si="302"/>
        <v>0</v>
      </c>
      <c r="AM811" s="43">
        <f t="shared" si="302"/>
        <v>0</v>
      </c>
      <c r="AT811" s="32">
        <f t="shared" si="303"/>
        <v>0</v>
      </c>
      <c r="AV811" s="23">
        <v>6</v>
      </c>
      <c r="AW811" s="23">
        <v>13</v>
      </c>
      <c r="AX811" s="23">
        <f t="shared" si="304"/>
        <v>10</v>
      </c>
    </row>
    <row r="812" spans="2:50" hidden="1" x14ac:dyDescent="0.3">
      <c r="B812" s="15"/>
      <c r="C812" s="40" t="s">
        <v>23</v>
      </c>
      <c r="D812" s="34" t="s">
        <v>2</v>
      </c>
      <c r="E812" s="35" t="s">
        <v>2</v>
      </c>
      <c r="F812" s="41">
        <v>0</v>
      </c>
      <c r="G812" s="42">
        <v>0</v>
      </c>
      <c r="H812" s="43">
        <v>0</v>
      </c>
      <c r="I812" s="41">
        <v>0</v>
      </c>
      <c r="J812" s="42">
        <v>0</v>
      </c>
      <c r="K812" s="43">
        <v>0</v>
      </c>
      <c r="L812" s="41">
        <v>0</v>
      </c>
      <c r="M812" s="42">
        <v>0</v>
      </c>
      <c r="N812" s="43">
        <v>0</v>
      </c>
      <c r="O812" s="41">
        <v>0</v>
      </c>
      <c r="P812" s="42">
        <v>0</v>
      </c>
      <c r="Q812" s="43">
        <v>0</v>
      </c>
      <c r="R812" s="41">
        <v>0</v>
      </c>
      <c r="S812" s="42">
        <v>0</v>
      </c>
      <c r="T812" s="43">
        <v>0</v>
      </c>
      <c r="U812" s="41">
        <v>0</v>
      </c>
      <c r="V812" s="42">
        <v>0</v>
      </c>
      <c r="W812" s="43">
        <v>0</v>
      </c>
      <c r="X812" s="41">
        <v>0</v>
      </c>
      <c r="Y812" s="42">
        <v>0</v>
      </c>
      <c r="Z812" s="43">
        <v>0</v>
      </c>
      <c r="AA812" s="41"/>
      <c r="AB812" s="42"/>
      <c r="AC812" s="43"/>
      <c r="AD812" s="41"/>
      <c r="AE812" s="42"/>
      <c r="AF812" s="43"/>
      <c r="AG812" s="41"/>
      <c r="AH812" s="42"/>
      <c r="AI812" s="43"/>
      <c r="AK812" s="41">
        <f t="shared" si="302"/>
        <v>0</v>
      </c>
      <c r="AL812" s="42">
        <f t="shared" si="302"/>
        <v>0</v>
      </c>
      <c r="AM812" s="43">
        <f t="shared" si="302"/>
        <v>0</v>
      </c>
      <c r="AT812" s="32">
        <f t="shared" si="303"/>
        <v>0</v>
      </c>
      <c r="AV812" s="23">
        <v>6</v>
      </c>
      <c r="AW812" s="23">
        <v>14</v>
      </c>
      <c r="AX812" s="23">
        <f t="shared" si="304"/>
        <v>1</v>
      </c>
    </row>
    <row r="813" spans="2:50" hidden="1" x14ac:dyDescent="0.3">
      <c r="B813" s="15"/>
      <c r="C813" s="50" t="str">
        <f>IF(LEN(E812)&lt;1,"","Total: " &amp; LEFT(E812,LEN(E812)-21) &amp; "Municipalities")</f>
        <v/>
      </c>
      <c r="D813" s="51"/>
      <c r="E813" s="52"/>
      <c r="F813" s="53">
        <f t="shared" ref="F813:K813" si="305">SUM(F802:F812)</f>
        <v>0</v>
      </c>
      <c r="G813" s="54">
        <f t="shared" si="305"/>
        <v>0</v>
      </c>
      <c r="H813" s="55">
        <f t="shared" si="305"/>
        <v>0</v>
      </c>
      <c r="I813" s="53">
        <f t="shared" si="305"/>
        <v>0</v>
      </c>
      <c r="J813" s="54">
        <f t="shared" si="305"/>
        <v>0</v>
      </c>
      <c r="K813" s="55">
        <f t="shared" si="305"/>
        <v>0</v>
      </c>
      <c r="L813" s="53">
        <f t="shared" ref="L813:W813" si="306">SUM(L802:L812)</f>
        <v>0</v>
      </c>
      <c r="M813" s="54">
        <f t="shared" si="306"/>
        <v>0</v>
      </c>
      <c r="N813" s="55">
        <f t="shared" si="306"/>
        <v>0</v>
      </c>
      <c r="O813" s="53">
        <f t="shared" si="306"/>
        <v>0</v>
      </c>
      <c r="P813" s="54">
        <f t="shared" si="306"/>
        <v>0</v>
      </c>
      <c r="Q813" s="55">
        <f t="shared" si="306"/>
        <v>0</v>
      </c>
      <c r="R813" s="53">
        <f t="shared" si="306"/>
        <v>0</v>
      </c>
      <c r="S813" s="54">
        <f t="shared" si="306"/>
        <v>0</v>
      </c>
      <c r="T813" s="55">
        <f t="shared" si="306"/>
        <v>0</v>
      </c>
      <c r="U813" s="53">
        <f t="shared" si="306"/>
        <v>0</v>
      </c>
      <c r="V813" s="54">
        <f t="shared" si="306"/>
        <v>0</v>
      </c>
      <c r="W813" s="55">
        <f t="shared" si="306"/>
        <v>0</v>
      </c>
      <c r="X813" s="53">
        <f>SUM(X802:X812)</f>
        <v>0</v>
      </c>
      <c r="Y813" s="54">
        <f>SUM(Y802:Y812)</f>
        <v>0</v>
      </c>
      <c r="Z813" s="55">
        <f>SUM(Z802:Z812)</f>
        <v>0</v>
      </c>
      <c r="AA813" s="53"/>
      <c r="AB813" s="54"/>
      <c r="AC813" s="55"/>
      <c r="AD813" s="53"/>
      <c r="AE813" s="54"/>
      <c r="AF813" s="55"/>
      <c r="AG813" s="53"/>
      <c r="AH813" s="54"/>
      <c r="AI813" s="55"/>
      <c r="AK813" s="53">
        <f>SUM(AK802:AK812)</f>
        <v>0</v>
      </c>
      <c r="AL813" s="54">
        <f>SUM(AL802:AL812)</f>
        <v>0</v>
      </c>
      <c r="AM813" s="55">
        <f>SUM(AM802:AM812)</f>
        <v>0</v>
      </c>
      <c r="AT813" s="32">
        <f>IF(SUM(AT802:AT812)=0,0,1)</f>
        <v>0</v>
      </c>
    </row>
    <row r="814" spans="2:50" hidden="1" x14ac:dyDescent="0.3">
      <c r="B814" s="15"/>
      <c r="C814" s="40"/>
      <c r="D814" s="34"/>
      <c r="E814" s="35"/>
      <c r="F814" s="41"/>
      <c r="G814" s="42"/>
      <c r="H814" s="43"/>
      <c r="I814" s="41"/>
      <c r="J814" s="42"/>
      <c r="K814" s="43"/>
      <c r="L814" s="41"/>
      <c r="M814" s="42"/>
      <c r="N814" s="43"/>
      <c r="O814" s="41"/>
      <c r="P814" s="42"/>
      <c r="Q814" s="43"/>
      <c r="R814" s="41"/>
      <c r="S814" s="42"/>
      <c r="T814" s="43"/>
      <c r="U814" s="41"/>
      <c r="V814" s="42"/>
      <c r="W814" s="43"/>
      <c r="X814" s="41"/>
      <c r="Y814" s="42"/>
      <c r="Z814" s="43"/>
      <c r="AA814" s="41"/>
      <c r="AB814" s="42"/>
      <c r="AC814" s="43"/>
      <c r="AD814" s="41"/>
      <c r="AE814" s="42"/>
      <c r="AF814" s="43"/>
      <c r="AG814" s="41"/>
      <c r="AH814" s="42"/>
      <c r="AI814" s="43"/>
      <c r="AK814" s="41"/>
      <c r="AL814" s="42"/>
      <c r="AM814" s="43"/>
      <c r="AT814" s="32">
        <f>IF(AT813=0,0,1)</f>
        <v>0</v>
      </c>
    </row>
    <row r="815" spans="2:50" hidden="1" x14ac:dyDescent="0.3">
      <c r="B815" s="15"/>
      <c r="C815" s="40" t="s">
        <v>22</v>
      </c>
      <c r="D815" s="34" t="s">
        <v>2</v>
      </c>
      <c r="E815" s="35" t="s">
        <v>2</v>
      </c>
      <c r="F815" s="41">
        <v>0</v>
      </c>
      <c r="G815" s="42">
        <v>0</v>
      </c>
      <c r="H815" s="43">
        <v>0</v>
      </c>
      <c r="I815" s="41">
        <v>0</v>
      </c>
      <c r="J815" s="42">
        <v>0</v>
      </c>
      <c r="K815" s="43">
        <v>0</v>
      </c>
      <c r="L815" s="41">
        <v>0</v>
      </c>
      <c r="M815" s="42">
        <v>0</v>
      </c>
      <c r="N815" s="43">
        <v>0</v>
      </c>
      <c r="O815" s="41">
        <v>0</v>
      </c>
      <c r="P815" s="42">
        <v>0</v>
      </c>
      <c r="Q815" s="43">
        <v>0</v>
      </c>
      <c r="R815" s="41">
        <v>0</v>
      </c>
      <c r="S815" s="42">
        <v>0</v>
      </c>
      <c r="T815" s="43">
        <v>0</v>
      </c>
      <c r="U815" s="41">
        <v>0</v>
      </c>
      <c r="V815" s="42">
        <v>0</v>
      </c>
      <c r="W815" s="43">
        <v>0</v>
      </c>
      <c r="X815" s="41">
        <v>0</v>
      </c>
      <c r="Y815" s="42">
        <v>0</v>
      </c>
      <c r="Z815" s="43">
        <v>0</v>
      </c>
      <c r="AA815" s="41"/>
      <c r="AB815" s="42"/>
      <c r="AC815" s="43"/>
      <c r="AD815" s="41"/>
      <c r="AE815" s="42"/>
      <c r="AF815" s="43"/>
      <c r="AG815" s="41"/>
      <c r="AH815" s="42"/>
      <c r="AI815" s="43"/>
      <c r="AK815" s="41">
        <f t="shared" ref="AK815:AM825" si="307">F815+I815+L815+O815+R815+U815+X815+AA815+AD815+AG815</f>
        <v>0</v>
      </c>
      <c r="AL815" s="42">
        <f t="shared" si="307"/>
        <v>0</v>
      </c>
      <c r="AM815" s="43">
        <f t="shared" si="307"/>
        <v>0</v>
      </c>
      <c r="AT815" s="32">
        <f t="shared" ref="AT815:AT825" si="308">IF(LEN(E815)&lt;2,0,1)</f>
        <v>0</v>
      </c>
      <c r="AV815" s="23">
        <v>6</v>
      </c>
      <c r="AW815" s="23">
        <v>15</v>
      </c>
      <c r="AX815" s="23">
        <v>1</v>
      </c>
    </row>
    <row r="816" spans="2:50" hidden="1" x14ac:dyDescent="0.3">
      <c r="B816" s="15"/>
      <c r="C816" s="40" t="s">
        <v>22</v>
      </c>
      <c r="D816" s="34" t="s">
        <v>2</v>
      </c>
      <c r="E816" s="35" t="s">
        <v>2</v>
      </c>
      <c r="F816" s="41">
        <v>0</v>
      </c>
      <c r="G816" s="42">
        <v>0</v>
      </c>
      <c r="H816" s="43">
        <v>0</v>
      </c>
      <c r="I816" s="41">
        <v>0</v>
      </c>
      <c r="J816" s="42">
        <v>0</v>
      </c>
      <c r="K816" s="43">
        <v>0</v>
      </c>
      <c r="L816" s="41">
        <v>0</v>
      </c>
      <c r="M816" s="42">
        <v>0</v>
      </c>
      <c r="N816" s="43">
        <v>0</v>
      </c>
      <c r="O816" s="41">
        <v>0</v>
      </c>
      <c r="P816" s="42">
        <v>0</v>
      </c>
      <c r="Q816" s="43">
        <v>0</v>
      </c>
      <c r="R816" s="41">
        <v>0</v>
      </c>
      <c r="S816" s="42">
        <v>0</v>
      </c>
      <c r="T816" s="43">
        <v>0</v>
      </c>
      <c r="U816" s="41">
        <v>0</v>
      </c>
      <c r="V816" s="42">
        <v>0</v>
      </c>
      <c r="W816" s="43">
        <v>0</v>
      </c>
      <c r="X816" s="41">
        <v>0</v>
      </c>
      <c r="Y816" s="42">
        <v>0</v>
      </c>
      <c r="Z816" s="43">
        <v>0</v>
      </c>
      <c r="AA816" s="41"/>
      <c r="AB816" s="42"/>
      <c r="AC816" s="43"/>
      <c r="AD816" s="41"/>
      <c r="AE816" s="42"/>
      <c r="AF816" s="43"/>
      <c r="AG816" s="41"/>
      <c r="AH816" s="42"/>
      <c r="AI816" s="43"/>
      <c r="AK816" s="41">
        <f t="shared" si="307"/>
        <v>0</v>
      </c>
      <c r="AL816" s="42">
        <f t="shared" si="307"/>
        <v>0</v>
      </c>
      <c r="AM816" s="43">
        <f t="shared" si="307"/>
        <v>0</v>
      </c>
      <c r="AT816" s="32">
        <f t="shared" si="308"/>
        <v>0</v>
      </c>
      <c r="AV816" s="23">
        <v>6</v>
      </c>
      <c r="AW816" s="23">
        <v>15</v>
      </c>
      <c r="AX816" s="23">
        <f>IF(AW816=AW815,AX815+1,1)</f>
        <v>2</v>
      </c>
    </row>
    <row r="817" spans="2:50" hidden="1" x14ac:dyDescent="0.3">
      <c r="B817" s="15"/>
      <c r="C817" s="40" t="s">
        <v>22</v>
      </c>
      <c r="D817" s="34" t="s">
        <v>2</v>
      </c>
      <c r="E817" s="35" t="s">
        <v>2</v>
      </c>
      <c r="F817" s="41">
        <v>0</v>
      </c>
      <c r="G817" s="42">
        <v>0</v>
      </c>
      <c r="H817" s="43">
        <v>0</v>
      </c>
      <c r="I817" s="41">
        <v>0</v>
      </c>
      <c r="J817" s="42">
        <v>0</v>
      </c>
      <c r="K817" s="43">
        <v>0</v>
      </c>
      <c r="L817" s="41">
        <v>0</v>
      </c>
      <c r="M817" s="42">
        <v>0</v>
      </c>
      <c r="N817" s="43">
        <v>0</v>
      </c>
      <c r="O817" s="41">
        <v>0</v>
      </c>
      <c r="P817" s="42">
        <v>0</v>
      </c>
      <c r="Q817" s="43">
        <v>0</v>
      </c>
      <c r="R817" s="41">
        <v>0</v>
      </c>
      <c r="S817" s="42">
        <v>0</v>
      </c>
      <c r="T817" s="43">
        <v>0</v>
      </c>
      <c r="U817" s="41">
        <v>0</v>
      </c>
      <c r="V817" s="42">
        <v>0</v>
      </c>
      <c r="W817" s="43">
        <v>0</v>
      </c>
      <c r="X817" s="41">
        <v>0</v>
      </c>
      <c r="Y817" s="42">
        <v>0</v>
      </c>
      <c r="Z817" s="43">
        <v>0</v>
      </c>
      <c r="AA817" s="41"/>
      <c r="AB817" s="42"/>
      <c r="AC817" s="43"/>
      <c r="AD817" s="41"/>
      <c r="AE817" s="42"/>
      <c r="AF817" s="43"/>
      <c r="AG817" s="41"/>
      <c r="AH817" s="42"/>
      <c r="AI817" s="43"/>
      <c r="AK817" s="41">
        <f t="shared" si="307"/>
        <v>0</v>
      </c>
      <c r="AL817" s="42">
        <f t="shared" si="307"/>
        <v>0</v>
      </c>
      <c r="AM817" s="43">
        <f t="shared" si="307"/>
        <v>0</v>
      </c>
      <c r="AT817" s="32">
        <f t="shared" si="308"/>
        <v>0</v>
      </c>
      <c r="AV817" s="23">
        <v>6</v>
      </c>
      <c r="AW817" s="23">
        <v>15</v>
      </c>
      <c r="AX817" s="23">
        <f t="shared" ref="AX817:AX825" si="309">IF(AW817=AW816,AX816+1,1)</f>
        <v>3</v>
      </c>
    </row>
    <row r="818" spans="2:50" hidden="1" x14ac:dyDescent="0.3">
      <c r="B818" s="15"/>
      <c r="C818" s="40" t="s">
        <v>22</v>
      </c>
      <c r="D818" s="34" t="s">
        <v>2</v>
      </c>
      <c r="E818" s="35" t="s">
        <v>2</v>
      </c>
      <c r="F818" s="41">
        <v>0</v>
      </c>
      <c r="G818" s="42">
        <v>0</v>
      </c>
      <c r="H818" s="43">
        <v>0</v>
      </c>
      <c r="I818" s="41">
        <v>0</v>
      </c>
      <c r="J818" s="42">
        <v>0</v>
      </c>
      <c r="K818" s="43">
        <v>0</v>
      </c>
      <c r="L818" s="41">
        <v>0</v>
      </c>
      <c r="M818" s="42">
        <v>0</v>
      </c>
      <c r="N818" s="43">
        <v>0</v>
      </c>
      <c r="O818" s="41">
        <v>0</v>
      </c>
      <c r="P818" s="42">
        <v>0</v>
      </c>
      <c r="Q818" s="43">
        <v>0</v>
      </c>
      <c r="R818" s="41">
        <v>0</v>
      </c>
      <c r="S818" s="42">
        <v>0</v>
      </c>
      <c r="T818" s="43">
        <v>0</v>
      </c>
      <c r="U818" s="41">
        <v>0</v>
      </c>
      <c r="V818" s="42">
        <v>0</v>
      </c>
      <c r="W818" s="43">
        <v>0</v>
      </c>
      <c r="X818" s="41">
        <v>0</v>
      </c>
      <c r="Y818" s="42">
        <v>0</v>
      </c>
      <c r="Z818" s="43">
        <v>0</v>
      </c>
      <c r="AA818" s="41"/>
      <c r="AB818" s="42"/>
      <c r="AC818" s="43"/>
      <c r="AD818" s="41"/>
      <c r="AE818" s="42"/>
      <c r="AF818" s="43"/>
      <c r="AG818" s="41"/>
      <c r="AH818" s="42"/>
      <c r="AI818" s="43"/>
      <c r="AK818" s="41">
        <f t="shared" si="307"/>
        <v>0</v>
      </c>
      <c r="AL818" s="42">
        <f t="shared" si="307"/>
        <v>0</v>
      </c>
      <c r="AM818" s="43">
        <f t="shared" si="307"/>
        <v>0</v>
      </c>
      <c r="AT818" s="32">
        <f t="shared" si="308"/>
        <v>0</v>
      </c>
      <c r="AV818" s="23">
        <v>6</v>
      </c>
      <c r="AW818" s="23">
        <v>15</v>
      </c>
      <c r="AX818" s="23">
        <f t="shared" si="309"/>
        <v>4</v>
      </c>
    </row>
    <row r="819" spans="2:50" hidden="1" x14ac:dyDescent="0.3">
      <c r="B819" s="15"/>
      <c r="C819" s="40" t="s">
        <v>22</v>
      </c>
      <c r="D819" s="34" t="s">
        <v>2</v>
      </c>
      <c r="E819" s="35" t="s">
        <v>2</v>
      </c>
      <c r="F819" s="41">
        <v>0</v>
      </c>
      <c r="G819" s="42">
        <v>0</v>
      </c>
      <c r="H819" s="43">
        <v>0</v>
      </c>
      <c r="I819" s="41">
        <v>0</v>
      </c>
      <c r="J819" s="42">
        <v>0</v>
      </c>
      <c r="K819" s="43">
        <v>0</v>
      </c>
      <c r="L819" s="41">
        <v>0</v>
      </c>
      <c r="M819" s="42">
        <v>0</v>
      </c>
      <c r="N819" s="43">
        <v>0</v>
      </c>
      <c r="O819" s="41">
        <v>0</v>
      </c>
      <c r="P819" s="42">
        <v>0</v>
      </c>
      <c r="Q819" s="43">
        <v>0</v>
      </c>
      <c r="R819" s="41">
        <v>0</v>
      </c>
      <c r="S819" s="42">
        <v>0</v>
      </c>
      <c r="T819" s="43">
        <v>0</v>
      </c>
      <c r="U819" s="41">
        <v>0</v>
      </c>
      <c r="V819" s="42">
        <v>0</v>
      </c>
      <c r="W819" s="43">
        <v>0</v>
      </c>
      <c r="X819" s="41">
        <v>0</v>
      </c>
      <c r="Y819" s="42">
        <v>0</v>
      </c>
      <c r="Z819" s="43">
        <v>0</v>
      </c>
      <c r="AA819" s="41"/>
      <c r="AB819" s="42"/>
      <c r="AC819" s="43"/>
      <c r="AD819" s="41"/>
      <c r="AE819" s="42"/>
      <c r="AF819" s="43"/>
      <c r="AG819" s="41"/>
      <c r="AH819" s="42"/>
      <c r="AI819" s="43"/>
      <c r="AK819" s="41">
        <f t="shared" si="307"/>
        <v>0</v>
      </c>
      <c r="AL819" s="42">
        <f t="shared" si="307"/>
        <v>0</v>
      </c>
      <c r="AM819" s="43">
        <f t="shared" si="307"/>
        <v>0</v>
      </c>
      <c r="AT819" s="32">
        <f t="shared" si="308"/>
        <v>0</v>
      </c>
      <c r="AV819" s="23">
        <v>6</v>
      </c>
      <c r="AW819" s="23">
        <v>15</v>
      </c>
      <c r="AX819" s="23">
        <f t="shared" si="309"/>
        <v>5</v>
      </c>
    </row>
    <row r="820" spans="2:50" hidden="1" x14ac:dyDescent="0.3">
      <c r="B820" s="15"/>
      <c r="C820" s="40" t="s">
        <v>22</v>
      </c>
      <c r="D820" s="34" t="s">
        <v>2</v>
      </c>
      <c r="E820" s="35" t="s">
        <v>2</v>
      </c>
      <c r="F820" s="41">
        <v>0</v>
      </c>
      <c r="G820" s="42">
        <v>0</v>
      </c>
      <c r="H820" s="43">
        <v>0</v>
      </c>
      <c r="I820" s="41">
        <v>0</v>
      </c>
      <c r="J820" s="42">
        <v>0</v>
      </c>
      <c r="K820" s="43">
        <v>0</v>
      </c>
      <c r="L820" s="41">
        <v>0</v>
      </c>
      <c r="M820" s="42">
        <v>0</v>
      </c>
      <c r="N820" s="43">
        <v>0</v>
      </c>
      <c r="O820" s="41">
        <v>0</v>
      </c>
      <c r="P820" s="42">
        <v>0</v>
      </c>
      <c r="Q820" s="43">
        <v>0</v>
      </c>
      <c r="R820" s="41">
        <v>0</v>
      </c>
      <c r="S820" s="42">
        <v>0</v>
      </c>
      <c r="T820" s="43">
        <v>0</v>
      </c>
      <c r="U820" s="41">
        <v>0</v>
      </c>
      <c r="V820" s="42">
        <v>0</v>
      </c>
      <c r="W820" s="43">
        <v>0</v>
      </c>
      <c r="X820" s="41">
        <v>0</v>
      </c>
      <c r="Y820" s="42">
        <v>0</v>
      </c>
      <c r="Z820" s="43">
        <v>0</v>
      </c>
      <c r="AA820" s="41"/>
      <c r="AB820" s="42"/>
      <c r="AC820" s="43"/>
      <c r="AD820" s="41"/>
      <c r="AE820" s="42"/>
      <c r="AF820" s="43"/>
      <c r="AG820" s="41"/>
      <c r="AH820" s="42"/>
      <c r="AI820" s="43"/>
      <c r="AK820" s="41">
        <f t="shared" si="307"/>
        <v>0</v>
      </c>
      <c r="AL820" s="42">
        <f t="shared" si="307"/>
        <v>0</v>
      </c>
      <c r="AM820" s="43">
        <f t="shared" si="307"/>
        <v>0</v>
      </c>
      <c r="AT820" s="32">
        <f t="shared" si="308"/>
        <v>0</v>
      </c>
      <c r="AV820" s="23">
        <v>6</v>
      </c>
      <c r="AW820" s="23">
        <v>15</v>
      </c>
      <c r="AX820" s="23">
        <f t="shared" si="309"/>
        <v>6</v>
      </c>
    </row>
    <row r="821" spans="2:50" hidden="1" x14ac:dyDescent="0.3">
      <c r="B821" s="15"/>
      <c r="C821" s="40" t="s">
        <v>22</v>
      </c>
      <c r="D821" s="34" t="s">
        <v>2</v>
      </c>
      <c r="E821" s="35" t="s">
        <v>2</v>
      </c>
      <c r="F821" s="41">
        <v>0</v>
      </c>
      <c r="G821" s="42">
        <v>0</v>
      </c>
      <c r="H821" s="43">
        <v>0</v>
      </c>
      <c r="I821" s="41">
        <v>0</v>
      </c>
      <c r="J821" s="42">
        <v>0</v>
      </c>
      <c r="K821" s="43">
        <v>0</v>
      </c>
      <c r="L821" s="41">
        <v>0</v>
      </c>
      <c r="M821" s="42">
        <v>0</v>
      </c>
      <c r="N821" s="43">
        <v>0</v>
      </c>
      <c r="O821" s="41">
        <v>0</v>
      </c>
      <c r="P821" s="42">
        <v>0</v>
      </c>
      <c r="Q821" s="43">
        <v>0</v>
      </c>
      <c r="R821" s="41">
        <v>0</v>
      </c>
      <c r="S821" s="42">
        <v>0</v>
      </c>
      <c r="T821" s="43">
        <v>0</v>
      </c>
      <c r="U821" s="41">
        <v>0</v>
      </c>
      <c r="V821" s="42">
        <v>0</v>
      </c>
      <c r="W821" s="43">
        <v>0</v>
      </c>
      <c r="X821" s="41">
        <v>0</v>
      </c>
      <c r="Y821" s="42">
        <v>0</v>
      </c>
      <c r="Z821" s="43">
        <v>0</v>
      </c>
      <c r="AA821" s="41"/>
      <c r="AB821" s="42"/>
      <c r="AC821" s="43"/>
      <c r="AD821" s="41"/>
      <c r="AE821" s="42"/>
      <c r="AF821" s="43"/>
      <c r="AG821" s="41"/>
      <c r="AH821" s="42"/>
      <c r="AI821" s="43"/>
      <c r="AK821" s="41">
        <f t="shared" si="307"/>
        <v>0</v>
      </c>
      <c r="AL821" s="42">
        <f t="shared" si="307"/>
        <v>0</v>
      </c>
      <c r="AM821" s="43">
        <f t="shared" si="307"/>
        <v>0</v>
      </c>
      <c r="AT821" s="32">
        <f t="shared" si="308"/>
        <v>0</v>
      </c>
      <c r="AV821" s="23">
        <v>6</v>
      </c>
      <c r="AW821" s="23">
        <v>15</v>
      </c>
      <c r="AX821" s="23">
        <f t="shared" si="309"/>
        <v>7</v>
      </c>
    </row>
    <row r="822" spans="2:50" hidden="1" x14ac:dyDescent="0.3">
      <c r="B822" s="15"/>
      <c r="C822" s="40" t="s">
        <v>22</v>
      </c>
      <c r="D822" s="34" t="s">
        <v>2</v>
      </c>
      <c r="E822" s="35" t="s">
        <v>2</v>
      </c>
      <c r="F822" s="41">
        <v>0</v>
      </c>
      <c r="G822" s="42">
        <v>0</v>
      </c>
      <c r="H822" s="43">
        <v>0</v>
      </c>
      <c r="I822" s="41">
        <v>0</v>
      </c>
      <c r="J822" s="42">
        <v>0</v>
      </c>
      <c r="K822" s="43">
        <v>0</v>
      </c>
      <c r="L822" s="41">
        <v>0</v>
      </c>
      <c r="M822" s="42">
        <v>0</v>
      </c>
      <c r="N822" s="43">
        <v>0</v>
      </c>
      <c r="O822" s="41">
        <v>0</v>
      </c>
      <c r="P822" s="42">
        <v>0</v>
      </c>
      <c r="Q822" s="43">
        <v>0</v>
      </c>
      <c r="R822" s="41">
        <v>0</v>
      </c>
      <c r="S822" s="42">
        <v>0</v>
      </c>
      <c r="T822" s="43">
        <v>0</v>
      </c>
      <c r="U822" s="41">
        <v>0</v>
      </c>
      <c r="V822" s="42">
        <v>0</v>
      </c>
      <c r="W822" s="43">
        <v>0</v>
      </c>
      <c r="X822" s="41">
        <v>0</v>
      </c>
      <c r="Y822" s="42">
        <v>0</v>
      </c>
      <c r="Z822" s="43">
        <v>0</v>
      </c>
      <c r="AA822" s="41"/>
      <c r="AB822" s="42"/>
      <c r="AC822" s="43"/>
      <c r="AD822" s="41"/>
      <c r="AE822" s="42"/>
      <c r="AF822" s="43"/>
      <c r="AG822" s="41"/>
      <c r="AH822" s="42"/>
      <c r="AI822" s="43"/>
      <c r="AK822" s="41">
        <f t="shared" si="307"/>
        <v>0</v>
      </c>
      <c r="AL822" s="42">
        <f t="shared" si="307"/>
        <v>0</v>
      </c>
      <c r="AM822" s="43">
        <f t="shared" si="307"/>
        <v>0</v>
      </c>
      <c r="AT822" s="32">
        <f t="shared" si="308"/>
        <v>0</v>
      </c>
      <c r="AV822" s="23">
        <v>6</v>
      </c>
      <c r="AW822" s="23">
        <v>15</v>
      </c>
      <c r="AX822" s="23">
        <f t="shared" si="309"/>
        <v>8</v>
      </c>
    </row>
    <row r="823" spans="2:50" hidden="1" x14ac:dyDescent="0.3">
      <c r="B823" s="15"/>
      <c r="C823" s="40" t="s">
        <v>22</v>
      </c>
      <c r="D823" s="34" t="s">
        <v>2</v>
      </c>
      <c r="E823" s="35" t="s">
        <v>2</v>
      </c>
      <c r="F823" s="41">
        <v>0</v>
      </c>
      <c r="G823" s="42">
        <v>0</v>
      </c>
      <c r="H823" s="43">
        <v>0</v>
      </c>
      <c r="I823" s="41">
        <v>0</v>
      </c>
      <c r="J823" s="42">
        <v>0</v>
      </c>
      <c r="K823" s="43">
        <v>0</v>
      </c>
      <c r="L823" s="41">
        <v>0</v>
      </c>
      <c r="M823" s="42">
        <v>0</v>
      </c>
      <c r="N823" s="43">
        <v>0</v>
      </c>
      <c r="O823" s="41">
        <v>0</v>
      </c>
      <c r="P823" s="42">
        <v>0</v>
      </c>
      <c r="Q823" s="43">
        <v>0</v>
      </c>
      <c r="R823" s="41">
        <v>0</v>
      </c>
      <c r="S823" s="42">
        <v>0</v>
      </c>
      <c r="T823" s="43">
        <v>0</v>
      </c>
      <c r="U823" s="41">
        <v>0</v>
      </c>
      <c r="V823" s="42">
        <v>0</v>
      </c>
      <c r="W823" s="43">
        <v>0</v>
      </c>
      <c r="X823" s="41">
        <v>0</v>
      </c>
      <c r="Y823" s="42">
        <v>0</v>
      </c>
      <c r="Z823" s="43">
        <v>0</v>
      </c>
      <c r="AA823" s="41"/>
      <c r="AB823" s="42"/>
      <c r="AC823" s="43"/>
      <c r="AD823" s="41"/>
      <c r="AE823" s="42"/>
      <c r="AF823" s="43"/>
      <c r="AG823" s="41"/>
      <c r="AH823" s="42"/>
      <c r="AI823" s="43"/>
      <c r="AK823" s="41">
        <f t="shared" si="307"/>
        <v>0</v>
      </c>
      <c r="AL823" s="42">
        <f t="shared" si="307"/>
        <v>0</v>
      </c>
      <c r="AM823" s="43">
        <f t="shared" si="307"/>
        <v>0</v>
      </c>
      <c r="AT823" s="32">
        <f t="shared" si="308"/>
        <v>0</v>
      </c>
      <c r="AV823" s="23">
        <v>6</v>
      </c>
      <c r="AW823" s="23">
        <v>15</v>
      </c>
      <c r="AX823" s="23">
        <f t="shared" si="309"/>
        <v>9</v>
      </c>
    </row>
    <row r="824" spans="2:50" hidden="1" x14ac:dyDescent="0.3">
      <c r="B824" s="15"/>
      <c r="C824" s="40" t="s">
        <v>22</v>
      </c>
      <c r="D824" s="34" t="s">
        <v>2</v>
      </c>
      <c r="E824" s="35" t="s">
        <v>2</v>
      </c>
      <c r="F824" s="41">
        <v>0</v>
      </c>
      <c r="G824" s="42">
        <v>0</v>
      </c>
      <c r="H824" s="43">
        <v>0</v>
      </c>
      <c r="I824" s="41">
        <v>0</v>
      </c>
      <c r="J824" s="42">
        <v>0</v>
      </c>
      <c r="K824" s="43">
        <v>0</v>
      </c>
      <c r="L824" s="41">
        <v>0</v>
      </c>
      <c r="M824" s="42">
        <v>0</v>
      </c>
      <c r="N824" s="43">
        <v>0</v>
      </c>
      <c r="O824" s="41">
        <v>0</v>
      </c>
      <c r="P824" s="42">
        <v>0</v>
      </c>
      <c r="Q824" s="43">
        <v>0</v>
      </c>
      <c r="R824" s="41">
        <v>0</v>
      </c>
      <c r="S824" s="42">
        <v>0</v>
      </c>
      <c r="T824" s="43">
        <v>0</v>
      </c>
      <c r="U824" s="41">
        <v>0</v>
      </c>
      <c r="V824" s="42">
        <v>0</v>
      </c>
      <c r="W824" s="43">
        <v>0</v>
      </c>
      <c r="X824" s="41">
        <v>0</v>
      </c>
      <c r="Y824" s="42">
        <v>0</v>
      </c>
      <c r="Z824" s="43">
        <v>0</v>
      </c>
      <c r="AA824" s="41"/>
      <c r="AB824" s="42"/>
      <c r="AC824" s="43"/>
      <c r="AD824" s="41"/>
      <c r="AE824" s="42"/>
      <c r="AF824" s="43"/>
      <c r="AG824" s="41"/>
      <c r="AH824" s="42"/>
      <c r="AI824" s="43"/>
      <c r="AK824" s="41">
        <f t="shared" si="307"/>
        <v>0</v>
      </c>
      <c r="AL824" s="42">
        <f t="shared" si="307"/>
        <v>0</v>
      </c>
      <c r="AM824" s="43">
        <f t="shared" si="307"/>
        <v>0</v>
      </c>
      <c r="AT824" s="32">
        <f t="shared" si="308"/>
        <v>0</v>
      </c>
      <c r="AV824" s="23">
        <v>6</v>
      </c>
      <c r="AW824" s="23">
        <v>15</v>
      </c>
      <c r="AX824" s="23">
        <f t="shared" si="309"/>
        <v>10</v>
      </c>
    </row>
    <row r="825" spans="2:50" hidden="1" x14ac:dyDescent="0.3">
      <c r="B825" s="15"/>
      <c r="C825" s="40" t="s">
        <v>23</v>
      </c>
      <c r="D825" s="34" t="s">
        <v>2</v>
      </c>
      <c r="E825" s="35" t="s">
        <v>2</v>
      </c>
      <c r="F825" s="41">
        <v>0</v>
      </c>
      <c r="G825" s="42">
        <v>0</v>
      </c>
      <c r="H825" s="43">
        <v>0</v>
      </c>
      <c r="I825" s="41">
        <v>0</v>
      </c>
      <c r="J825" s="42">
        <v>0</v>
      </c>
      <c r="K825" s="43">
        <v>0</v>
      </c>
      <c r="L825" s="41">
        <v>0</v>
      </c>
      <c r="M825" s="42">
        <v>0</v>
      </c>
      <c r="N825" s="43">
        <v>0</v>
      </c>
      <c r="O825" s="41">
        <v>0</v>
      </c>
      <c r="P825" s="42">
        <v>0</v>
      </c>
      <c r="Q825" s="43">
        <v>0</v>
      </c>
      <c r="R825" s="41">
        <v>0</v>
      </c>
      <c r="S825" s="42">
        <v>0</v>
      </c>
      <c r="T825" s="43">
        <v>0</v>
      </c>
      <c r="U825" s="41">
        <v>0</v>
      </c>
      <c r="V825" s="42">
        <v>0</v>
      </c>
      <c r="W825" s="43">
        <v>0</v>
      </c>
      <c r="X825" s="41">
        <v>0</v>
      </c>
      <c r="Y825" s="42">
        <v>0</v>
      </c>
      <c r="Z825" s="43">
        <v>0</v>
      </c>
      <c r="AA825" s="41"/>
      <c r="AB825" s="42"/>
      <c r="AC825" s="43"/>
      <c r="AD825" s="41"/>
      <c r="AE825" s="42"/>
      <c r="AF825" s="43"/>
      <c r="AG825" s="41"/>
      <c r="AH825" s="42"/>
      <c r="AI825" s="43"/>
      <c r="AK825" s="41">
        <f t="shared" si="307"/>
        <v>0</v>
      </c>
      <c r="AL825" s="42">
        <f t="shared" si="307"/>
        <v>0</v>
      </c>
      <c r="AM825" s="43">
        <f t="shared" si="307"/>
        <v>0</v>
      </c>
      <c r="AT825" s="32">
        <f t="shared" si="308"/>
        <v>0</v>
      </c>
      <c r="AV825" s="23">
        <v>6</v>
      </c>
      <c r="AW825" s="23">
        <v>16</v>
      </c>
      <c r="AX825" s="23">
        <f t="shared" si="309"/>
        <v>1</v>
      </c>
    </row>
    <row r="826" spans="2:50" hidden="1" x14ac:dyDescent="0.3">
      <c r="B826" s="15"/>
      <c r="C826" s="50" t="str">
        <f>IF(LEN(E825)&lt;1,"","Total: " &amp; LEFT(E825,LEN(E825)-21) &amp; "Municipalities")</f>
        <v/>
      </c>
      <c r="D826" s="51"/>
      <c r="E826" s="52"/>
      <c r="F826" s="53">
        <f t="shared" ref="F826:K826" si="310">SUM(F815:F825)</f>
        <v>0</v>
      </c>
      <c r="G826" s="54">
        <f t="shared" si="310"/>
        <v>0</v>
      </c>
      <c r="H826" s="55">
        <f t="shared" si="310"/>
        <v>0</v>
      </c>
      <c r="I826" s="53">
        <f t="shared" si="310"/>
        <v>0</v>
      </c>
      <c r="J826" s="54">
        <f t="shared" si="310"/>
        <v>0</v>
      </c>
      <c r="K826" s="55">
        <f t="shared" si="310"/>
        <v>0</v>
      </c>
      <c r="L826" s="53">
        <f t="shared" ref="L826:W826" si="311">SUM(L815:L825)</f>
        <v>0</v>
      </c>
      <c r="M826" s="54">
        <f t="shared" si="311"/>
        <v>0</v>
      </c>
      <c r="N826" s="55">
        <f t="shared" si="311"/>
        <v>0</v>
      </c>
      <c r="O826" s="53">
        <f t="shared" si="311"/>
        <v>0</v>
      </c>
      <c r="P826" s="54">
        <f t="shared" si="311"/>
        <v>0</v>
      </c>
      <c r="Q826" s="55">
        <f t="shared" si="311"/>
        <v>0</v>
      </c>
      <c r="R826" s="53">
        <f t="shared" si="311"/>
        <v>0</v>
      </c>
      <c r="S826" s="54">
        <f t="shared" si="311"/>
        <v>0</v>
      </c>
      <c r="T826" s="55">
        <f t="shared" si="311"/>
        <v>0</v>
      </c>
      <c r="U826" s="53">
        <f t="shared" si="311"/>
        <v>0</v>
      </c>
      <c r="V826" s="54">
        <f t="shared" si="311"/>
        <v>0</v>
      </c>
      <c r="W826" s="55">
        <f t="shared" si="311"/>
        <v>0</v>
      </c>
      <c r="X826" s="53">
        <f>SUM(X815:X825)</f>
        <v>0</v>
      </c>
      <c r="Y826" s="54">
        <f>SUM(Y815:Y825)</f>
        <v>0</v>
      </c>
      <c r="Z826" s="55">
        <f>SUM(Z815:Z825)</f>
        <v>0</v>
      </c>
      <c r="AA826" s="53"/>
      <c r="AB826" s="54"/>
      <c r="AC826" s="55"/>
      <c r="AD826" s="53"/>
      <c r="AE826" s="54"/>
      <c r="AF826" s="55"/>
      <c r="AG826" s="53"/>
      <c r="AH826" s="54"/>
      <c r="AI826" s="55"/>
      <c r="AK826" s="53">
        <f>SUM(AK815:AK825)</f>
        <v>0</v>
      </c>
      <c r="AL826" s="54">
        <f>SUM(AL815:AL825)</f>
        <v>0</v>
      </c>
      <c r="AM826" s="55">
        <f>SUM(AM815:AM825)</f>
        <v>0</v>
      </c>
      <c r="AT826" s="32">
        <f>IF(SUM(AT815:AT825)=0,0,1)</f>
        <v>0</v>
      </c>
    </row>
    <row r="827" spans="2:50" hidden="1" x14ac:dyDescent="0.3">
      <c r="B827" s="15"/>
      <c r="C827" s="40"/>
      <c r="D827" s="34"/>
      <c r="E827" s="35"/>
      <c r="F827" s="41"/>
      <c r="G827" s="42"/>
      <c r="H827" s="43"/>
      <c r="I827" s="41"/>
      <c r="J827" s="42"/>
      <c r="K827" s="43"/>
      <c r="L827" s="41"/>
      <c r="M827" s="42"/>
      <c r="N827" s="43"/>
      <c r="O827" s="41"/>
      <c r="P827" s="42"/>
      <c r="Q827" s="43"/>
      <c r="R827" s="41"/>
      <c r="S827" s="42"/>
      <c r="T827" s="43"/>
      <c r="U827" s="41"/>
      <c r="V827" s="42"/>
      <c r="W827" s="43"/>
      <c r="X827" s="41"/>
      <c r="Y827" s="42"/>
      <c r="Z827" s="43"/>
      <c r="AA827" s="41"/>
      <c r="AB827" s="42"/>
      <c r="AC827" s="43"/>
      <c r="AD827" s="41"/>
      <c r="AE827" s="42"/>
      <c r="AF827" s="43"/>
      <c r="AG827" s="41"/>
      <c r="AH827" s="42"/>
      <c r="AI827" s="43"/>
      <c r="AK827" s="41"/>
      <c r="AL827" s="42"/>
      <c r="AM827" s="43"/>
      <c r="AT827" s="32">
        <f>IF(AT826=0,0,1)</f>
        <v>0</v>
      </c>
    </row>
    <row r="828" spans="2:50" hidden="1" x14ac:dyDescent="0.3">
      <c r="B828" s="15"/>
      <c r="C828" s="40" t="s">
        <v>22</v>
      </c>
      <c r="D828" s="34" t="s">
        <v>2</v>
      </c>
      <c r="E828" s="35" t="s">
        <v>2</v>
      </c>
      <c r="F828" s="41">
        <v>0</v>
      </c>
      <c r="G828" s="42">
        <v>0</v>
      </c>
      <c r="H828" s="43">
        <v>0</v>
      </c>
      <c r="I828" s="41">
        <v>0</v>
      </c>
      <c r="J828" s="42">
        <v>0</v>
      </c>
      <c r="K828" s="43">
        <v>0</v>
      </c>
      <c r="L828" s="41">
        <v>0</v>
      </c>
      <c r="M828" s="42">
        <v>0</v>
      </c>
      <c r="N828" s="43">
        <v>0</v>
      </c>
      <c r="O828" s="41">
        <v>0</v>
      </c>
      <c r="P828" s="42">
        <v>0</v>
      </c>
      <c r="Q828" s="43">
        <v>0</v>
      </c>
      <c r="R828" s="41">
        <v>0</v>
      </c>
      <c r="S828" s="42">
        <v>0</v>
      </c>
      <c r="T828" s="43">
        <v>0</v>
      </c>
      <c r="U828" s="41">
        <v>0</v>
      </c>
      <c r="V828" s="42">
        <v>0</v>
      </c>
      <c r="W828" s="43">
        <v>0</v>
      </c>
      <c r="X828" s="41">
        <v>0</v>
      </c>
      <c r="Y828" s="42">
        <v>0</v>
      </c>
      <c r="Z828" s="43">
        <v>0</v>
      </c>
      <c r="AA828" s="41"/>
      <c r="AB828" s="42"/>
      <c r="AC828" s="43"/>
      <c r="AD828" s="41"/>
      <c r="AE828" s="42"/>
      <c r="AF828" s="43"/>
      <c r="AG828" s="41"/>
      <c r="AH828" s="42"/>
      <c r="AI828" s="43"/>
      <c r="AK828" s="41">
        <f t="shared" ref="AK828:AM838" si="312">F828+I828+L828+O828+R828+U828+X828+AA828+AD828+AG828</f>
        <v>0</v>
      </c>
      <c r="AL828" s="42">
        <f t="shared" si="312"/>
        <v>0</v>
      </c>
      <c r="AM828" s="43">
        <f t="shared" si="312"/>
        <v>0</v>
      </c>
      <c r="AT828" s="32">
        <f t="shared" ref="AT828:AT838" si="313">IF(LEN(E828)&lt;2,0,1)</f>
        <v>0</v>
      </c>
      <c r="AV828" s="23">
        <v>6</v>
      </c>
      <c r="AW828" s="23">
        <v>17</v>
      </c>
      <c r="AX828" s="23">
        <v>1</v>
      </c>
    </row>
    <row r="829" spans="2:50" hidden="1" x14ac:dyDescent="0.3">
      <c r="B829" s="15"/>
      <c r="C829" s="40" t="s">
        <v>22</v>
      </c>
      <c r="D829" s="34" t="s">
        <v>2</v>
      </c>
      <c r="E829" s="35" t="s">
        <v>2</v>
      </c>
      <c r="F829" s="41">
        <v>0</v>
      </c>
      <c r="G829" s="42">
        <v>0</v>
      </c>
      <c r="H829" s="43">
        <v>0</v>
      </c>
      <c r="I829" s="41">
        <v>0</v>
      </c>
      <c r="J829" s="42">
        <v>0</v>
      </c>
      <c r="K829" s="43">
        <v>0</v>
      </c>
      <c r="L829" s="41">
        <v>0</v>
      </c>
      <c r="M829" s="42">
        <v>0</v>
      </c>
      <c r="N829" s="43">
        <v>0</v>
      </c>
      <c r="O829" s="41">
        <v>0</v>
      </c>
      <c r="P829" s="42">
        <v>0</v>
      </c>
      <c r="Q829" s="43">
        <v>0</v>
      </c>
      <c r="R829" s="41">
        <v>0</v>
      </c>
      <c r="S829" s="42">
        <v>0</v>
      </c>
      <c r="T829" s="43">
        <v>0</v>
      </c>
      <c r="U829" s="41">
        <v>0</v>
      </c>
      <c r="V829" s="42">
        <v>0</v>
      </c>
      <c r="W829" s="43">
        <v>0</v>
      </c>
      <c r="X829" s="41">
        <v>0</v>
      </c>
      <c r="Y829" s="42">
        <v>0</v>
      </c>
      <c r="Z829" s="43">
        <v>0</v>
      </c>
      <c r="AA829" s="41"/>
      <c r="AB829" s="42"/>
      <c r="AC829" s="43"/>
      <c r="AD829" s="41"/>
      <c r="AE829" s="42"/>
      <c r="AF829" s="43"/>
      <c r="AG829" s="41"/>
      <c r="AH829" s="42"/>
      <c r="AI829" s="43"/>
      <c r="AK829" s="41">
        <f t="shared" si="312"/>
        <v>0</v>
      </c>
      <c r="AL829" s="42">
        <f t="shared" si="312"/>
        <v>0</v>
      </c>
      <c r="AM829" s="43">
        <f t="shared" si="312"/>
        <v>0</v>
      </c>
      <c r="AT829" s="32">
        <f t="shared" si="313"/>
        <v>0</v>
      </c>
      <c r="AV829" s="23">
        <v>6</v>
      </c>
      <c r="AW829" s="23">
        <v>17</v>
      </c>
      <c r="AX829" s="23">
        <f>IF(AW829=AW828,AX828+1,1)</f>
        <v>2</v>
      </c>
    </row>
    <row r="830" spans="2:50" hidden="1" x14ac:dyDescent="0.3">
      <c r="B830" s="15"/>
      <c r="C830" s="40" t="s">
        <v>22</v>
      </c>
      <c r="D830" s="34" t="s">
        <v>2</v>
      </c>
      <c r="E830" s="35" t="s">
        <v>2</v>
      </c>
      <c r="F830" s="41">
        <v>0</v>
      </c>
      <c r="G830" s="42">
        <v>0</v>
      </c>
      <c r="H830" s="43">
        <v>0</v>
      </c>
      <c r="I830" s="41">
        <v>0</v>
      </c>
      <c r="J830" s="42">
        <v>0</v>
      </c>
      <c r="K830" s="43">
        <v>0</v>
      </c>
      <c r="L830" s="41">
        <v>0</v>
      </c>
      <c r="M830" s="42">
        <v>0</v>
      </c>
      <c r="N830" s="43">
        <v>0</v>
      </c>
      <c r="O830" s="41">
        <v>0</v>
      </c>
      <c r="P830" s="42">
        <v>0</v>
      </c>
      <c r="Q830" s="43">
        <v>0</v>
      </c>
      <c r="R830" s="41">
        <v>0</v>
      </c>
      <c r="S830" s="42">
        <v>0</v>
      </c>
      <c r="T830" s="43">
        <v>0</v>
      </c>
      <c r="U830" s="41">
        <v>0</v>
      </c>
      <c r="V830" s="42">
        <v>0</v>
      </c>
      <c r="W830" s="43">
        <v>0</v>
      </c>
      <c r="X830" s="41">
        <v>0</v>
      </c>
      <c r="Y830" s="42">
        <v>0</v>
      </c>
      <c r="Z830" s="43">
        <v>0</v>
      </c>
      <c r="AA830" s="41"/>
      <c r="AB830" s="42"/>
      <c r="AC830" s="43"/>
      <c r="AD830" s="41"/>
      <c r="AE830" s="42"/>
      <c r="AF830" s="43"/>
      <c r="AG830" s="41"/>
      <c r="AH830" s="42"/>
      <c r="AI830" s="43"/>
      <c r="AK830" s="41">
        <f t="shared" si="312"/>
        <v>0</v>
      </c>
      <c r="AL830" s="42">
        <f t="shared" si="312"/>
        <v>0</v>
      </c>
      <c r="AM830" s="43">
        <f t="shared" si="312"/>
        <v>0</v>
      </c>
      <c r="AT830" s="32">
        <f t="shared" si="313"/>
        <v>0</v>
      </c>
      <c r="AV830" s="23">
        <v>6</v>
      </c>
      <c r="AW830" s="23">
        <v>17</v>
      </c>
      <c r="AX830" s="23">
        <f t="shared" ref="AX830:AX838" si="314">IF(AW830=AW829,AX829+1,1)</f>
        <v>3</v>
      </c>
    </row>
    <row r="831" spans="2:50" hidden="1" x14ac:dyDescent="0.3">
      <c r="B831" s="15"/>
      <c r="C831" s="40" t="s">
        <v>22</v>
      </c>
      <c r="D831" s="34" t="s">
        <v>2</v>
      </c>
      <c r="E831" s="35" t="s">
        <v>2</v>
      </c>
      <c r="F831" s="41">
        <v>0</v>
      </c>
      <c r="G831" s="42">
        <v>0</v>
      </c>
      <c r="H831" s="43">
        <v>0</v>
      </c>
      <c r="I831" s="41">
        <v>0</v>
      </c>
      <c r="J831" s="42">
        <v>0</v>
      </c>
      <c r="K831" s="43">
        <v>0</v>
      </c>
      <c r="L831" s="41">
        <v>0</v>
      </c>
      <c r="M831" s="42">
        <v>0</v>
      </c>
      <c r="N831" s="43">
        <v>0</v>
      </c>
      <c r="O831" s="41">
        <v>0</v>
      </c>
      <c r="P831" s="42">
        <v>0</v>
      </c>
      <c r="Q831" s="43">
        <v>0</v>
      </c>
      <c r="R831" s="41">
        <v>0</v>
      </c>
      <c r="S831" s="42">
        <v>0</v>
      </c>
      <c r="T831" s="43">
        <v>0</v>
      </c>
      <c r="U831" s="41">
        <v>0</v>
      </c>
      <c r="V831" s="42">
        <v>0</v>
      </c>
      <c r="W831" s="43">
        <v>0</v>
      </c>
      <c r="X831" s="41">
        <v>0</v>
      </c>
      <c r="Y831" s="42">
        <v>0</v>
      </c>
      <c r="Z831" s="43">
        <v>0</v>
      </c>
      <c r="AA831" s="41"/>
      <c r="AB831" s="42"/>
      <c r="AC831" s="43"/>
      <c r="AD831" s="41"/>
      <c r="AE831" s="42"/>
      <c r="AF831" s="43"/>
      <c r="AG831" s="41"/>
      <c r="AH831" s="42"/>
      <c r="AI831" s="43"/>
      <c r="AK831" s="41">
        <f t="shared" si="312"/>
        <v>0</v>
      </c>
      <c r="AL831" s="42">
        <f t="shared" si="312"/>
        <v>0</v>
      </c>
      <c r="AM831" s="43">
        <f t="shared" si="312"/>
        <v>0</v>
      </c>
      <c r="AT831" s="32">
        <f t="shared" si="313"/>
        <v>0</v>
      </c>
      <c r="AV831" s="23">
        <v>6</v>
      </c>
      <c r="AW831" s="23">
        <v>17</v>
      </c>
      <c r="AX831" s="23">
        <f t="shared" si="314"/>
        <v>4</v>
      </c>
    </row>
    <row r="832" spans="2:50" hidden="1" x14ac:dyDescent="0.3">
      <c r="B832" s="15"/>
      <c r="C832" s="40" t="s">
        <v>22</v>
      </c>
      <c r="D832" s="34" t="s">
        <v>2</v>
      </c>
      <c r="E832" s="35" t="s">
        <v>2</v>
      </c>
      <c r="F832" s="41">
        <v>0</v>
      </c>
      <c r="G832" s="42">
        <v>0</v>
      </c>
      <c r="H832" s="43">
        <v>0</v>
      </c>
      <c r="I832" s="41">
        <v>0</v>
      </c>
      <c r="J832" s="42">
        <v>0</v>
      </c>
      <c r="K832" s="43">
        <v>0</v>
      </c>
      <c r="L832" s="41">
        <v>0</v>
      </c>
      <c r="M832" s="42">
        <v>0</v>
      </c>
      <c r="N832" s="43">
        <v>0</v>
      </c>
      <c r="O832" s="41">
        <v>0</v>
      </c>
      <c r="P832" s="42">
        <v>0</v>
      </c>
      <c r="Q832" s="43">
        <v>0</v>
      </c>
      <c r="R832" s="41">
        <v>0</v>
      </c>
      <c r="S832" s="42">
        <v>0</v>
      </c>
      <c r="T832" s="43">
        <v>0</v>
      </c>
      <c r="U832" s="41">
        <v>0</v>
      </c>
      <c r="V832" s="42">
        <v>0</v>
      </c>
      <c r="W832" s="43">
        <v>0</v>
      </c>
      <c r="X832" s="41">
        <v>0</v>
      </c>
      <c r="Y832" s="42">
        <v>0</v>
      </c>
      <c r="Z832" s="43">
        <v>0</v>
      </c>
      <c r="AA832" s="41"/>
      <c r="AB832" s="42"/>
      <c r="AC832" s="43"/>
      <c r="AD832" s="41"/>
      <c r="AE832" s="42"/>
      <c r="AF832" s="43"/>
      <c r="AG832" s="41"/>
      <c r="AH832" s="42"/>
      <c r="AI832" s="43"/>
      <c r="AK832" s="41">
        <f t="shared" si="312"/>
        <v>0</v>
      </c>
      <c r="AL832" s="42">
        <f t="shared" si="312"/>
        <v>0</v>
      </c>
      <c r="AM832" s="43">
        <f t="shared" si="312"/>
        <v>0</v>
      </c>
      <c r="AT832" s="32">
        <f t="shared" si="313"/>
        <v>0</v>
      </c>
      <c r="AV832" s="23">
        <v>6</v>
      </c>
      <c r="AW832" s="23">
        <v>17</v>
      </c>
      <c r="AX832" s="23">
        <f t="shared" si="314"/>
        <v>5</v>
      </c>
    </row>
    <row r="833" spans="2:50" s="23" customFormat="1" hidden="1" x14ac:dyDescent="0.3">
      <c r="B833" s="15"/>
      <c r="C833" s="40" t="s">
        <v>22</v>
      </c>
      <c r="D833" s="34" t="s">
        <v>2</v>
      </c>
      <c r="E833" s="35" t="s">
        <v>2</v>
      </c>
      <c r="F833" s="41">
        <v>0</v>
      </c>
      <c r="G833" s="42">
        <v>0</v>
      </c>
      <c r="H833" s="43">
        <v>0</v>
      </c>
      <c r="I833" s="41">
        <v>0</v>
      </c>
      <c r="J833" s="42">
        <v>0</v>
      </c>
      <c r="K833" s="43">
        <v>0</v>
      </c>
      <c r="L833" s="41">
        <v>0</v>
      </c>
      <c r="M833" s="42">
        <v>0</v>
      </c>
      <c r="N833" s="43">
        <v>0</v>
      </c>
      <c r="O833" s="41">
        <v>0</v>
      </c>
      <c r="P833" s="42">
        <v>0</v>
      </c>
      <c r="Q833" s="43">
        <v>0</v>
      </c>
      <c r="R833" s="41">
        <v>0</v>
      </c>
      <c r="S833" s="42">
        <v>0</v>
      </c>
      <c r="T833" s="43">
        <v>0</v>
      </c>
      <c r="U833" s="41">
        <v>0</v>
      </c>
      <c r="V833" s="42">
        <v>0</v>
      </c>
      <c r="W833" s="43">
        <v>0</v>
      </c>
      <c r="X833" s="41">
        <v>0</v>
      </c>
      <c r="Y833" s="42">
        <v>0</v>
      </c>
      <c r="Z833" s="43">
        <v>0</v>
      </c>
      <c r="AA833" s="41"/>
      <c r="AB833" s="42"/>
      <c r="AC833" s="43"/>
      <c r="AD833" s="41"/>
      <c r="AE833" s="42"/>
      <c r="AF833" s="43"/>
      <c r="AG833" s="41"/>
      <c r="AH833" s="42"/>
      <c r="AI833" s="43"/>
      <c r="AK833" s="41">
        <f t="shared" si="312"/>
        <v>0</v>
      </c>
      <c r="AL833" s="42">
        <f t="shared" si="312"/>
        <v>0</v>
      </c>
      <c r="AM833" s="43">
        <f t="shared" si="312"/>
        <v>0</v>
      </c>
      <c r="AT833" s="32">
        <f t="shared" si="313"/>
        <v>0</v>
      </c>
      <c r="AV833" s="23">
        <v>6</v>
      </c>
      <c r="AW833" s="23">
        <v>17</v>
      </c>
      <c r="AX833" s="23">
        <f t="shared" si="314"/>
        <v>6</v>
      </c>
    </row>
    <row r="834" spans="2:50" hidden="1" x14ac:dyDescent="0.3">
      <c r="B834" s="15"/>
      <c r="C834" s="40" t="s">
        <v>22</v>
      </c>
      <c r="D834" s="34" t="s">
        <v>2</v>
      </c>
      <c r="E834" s="35" t="s">
        <v>2</v>
      </c>
      <c r="F834" s="41">
        <v>0</v>
      </c>
      <c r="G834" s="42">
        <v>0</v>
      </c>
      <c r="H834" s="43">
        <v>0</v>
      </c>
      <c r="I834" s="41">
        <v>0</v>
      </c>
      <c r="J834" s="42">
        <v>0</v>
      </c>
      <c r="K834" s="43">
        <v>0</v>
      </c>
      <c r="L834" s="41">
        <v>0</v>
      </c>
      <c r="M834" s="42">
        <v>0</v>
      </c>
      <c r="N834" s="43">
        <v>0</v>
      </c>
      <c r="O834" s="41">
        <v>0</v>
      </c>
      <c r="P834" s="42">
        <v>0</v>
      </c>
      <c r="Q834" s="43">
        <v>0</v>
      </c>
      <c r="R834" s="41">
        <v>0</v>
      </c>
      <c r="S834" s="42">
        <v>0</v>
      </c>
      <c r="T834" s="43">
        <v>0</v>
      </c>
      <c r="U834" s="41">
        <v>0</v>
      </c>
      <c r="V834" s="42">
        <v>0</v>
      </c>
      <c r="W834" s="43">
        <v>0</v>
      </c>
      <c r="X834" s="41">
        <v>0</v>
      </c>
      <c r="Y834" s="42">
        <v>0</v>
      </c>
      <c r="Z834" s="43">
        <v>0</v>
      </c>
      <c r="AA834" s="41"/>
      <c r="AB834" s="42"/>
      <c r="AC834" s="43"/>
      <c r="AD834" s="41"/>
      <c r="AE834" s="42"/>
      <c r="AF834" s="43"/>
      <c r="AG834" s="41"/>
      <c r="AH834" s="42"/>
      <c r="AI834" s="43"/>
      <c r="AK834" s="41">
        <f t="shared" si="312"/>
        <v>0</v>
      </c>
      <c r="AL834" s="42">
        <f t="shared" si="312"/>
        <v>0</v>
      </c>
      <c r="AM834" s="43">
        <f t="shared" si="312"/>
        <v>0</v>
      </c>
      <c r="AT834" s="32">
        <f t="shared" si="313"/>
        <v>0</v>
      </c>
      <c r="AV834" s="23">
        <v>6</v>
      </c>
      <c r="AW834" s="23">
        <v>17</v>
      </c>
      <c r="AX834" s="23">
        <f t="shared" si="314"/>
        <v>7</v>
      </c>
    </row>
    <row r="835" spans="2:50" hidden="1" x14ac:dyDescent="0.3">
      <c r="B835" s="15"/>
      <c r="C835" s="40" t="s">
        <v>22</v>
      </c>
      <c r="D835" s="34" t="s">
        <v>2</v>
      </c>
      <c r="E835" s="35" t="s">
        <v>2</v>
      </c>
      <c r="F835" s="41">
        <v>0</v>
      </c>
      <c r="G835" s="42">
        <v>0</v>
      </c>
      <c r="H835" s="43">
        <v>0</v>
      </c>
      <c r="I835" s="41">
        <v>0</v>
      </c>
      <c r="J835" s="42">
        <v>0</v>
      </c>
      <c r="K835" s="43">
        <v>0</v>
      </c>
      <c r="L835" s="41">
        <v>0</v>
      </c>
      <c r="M835" s="42">
        <v>0</v>
      </c>
      <c r="N835" s="43">
        <v>0</v>
      </c>
      <c r="O835" s="41">
        <v>0</v>
      </c>
      <c r="P835" s="42">
        <v>0</v>
      </c>
      <c r="Q835" s="43">
        <v>0</v>
      </c>
      <c r="R835" s="41">
        <v>0</v>
      </c>
      <c r="S835" s="42">
        <v>0</v>
      </c>
      <c r="T835" s="43">
        <v>0</v>
      </c>
      <c r="U835" s="41">
        <v>0</v>
      </c>
      <c r="V835" s="42">
        <v>0</v>
      </c>
      <c r="W835" s="43">
        <v>0</v>
      </c>
      <c r="X835" s="41">
        <v>0</v>
      </c>
      <c r="Y835" s="42">
        <v>0</v>
      </c>
      <c r="Z835" s="43">
        <v>0</v>
      </c>
      <c r="AA835" s="41"/>
      <c r="AB835" s="42"/>
      <c r="AC835" s="43"/>
      <c r="AD835" s="41"/>
      <c r="AE835" s="42"/>
      <c r="AF835" s="43"/>
      <c r="AG835" s="41"/>
      <c r="AH835" s="42"/>
      <c r="AI835" s="43"/>
      <c r="AK835" s="41">
        <f t="shared" si="312"/>
        <v>0</v>
      </c>
      <c r="AL835" s="42">
        <f t="shared" si="312"/>
        <v>0</v>
      </c>
      <c r="AM835" s="43">
        <f t="shared" si="312"/>
        <v>0</v>
      </c>
      <c r="AT835" s="32">
        <f t="shared" si="313"/>
        <v>0</v>
      </c>
      <c r="AV835" s="23">
        <v>6</v>
      </c>
      <c r="AW835" s="23">
        <v>17</v>
      </c>
      <c r="AX835" s="23">
        <f t="shared" si="314"/>
        <v>8</v>
      </c>
    </row>
    <row r="836" spans="2:50" hidden="1" x14ac:dyDescent="0.3">
      <c r="B836" s="15"/>
      <c r="C836" s="40" t="s">
        <v>22</v>
      </c>
      <c r="D836" s="34" t="s">
        <v>2</v>
      </c>
      <c r="E836" s="35" t="s">
        <v>2</v>
      </c>
      <c r="F836" s="41">
        <v>0</v>
      </c>
      <c r="G836" s="42">
        <v>0</v>
      </c>
      <c r="H836" s="43">
        <v>0</v>
      </c>
      <c r="I836" s="41">
        <v>0</v>
      </c>
      <c r="J836" s="42">
        <v>0</v>
      </c>
      <c r="K836" s="43">
        <v>0</v>
      </c>
      <c r="L836" s="41">
        <v>0</v>
      </c>
      <c r="M836" s="42">
        <v>0</v>
      </c>
      <c r="N836" s="43">
        <v>0</v>
      </c>
      <c r="O836" s="41">
        <v>0</v>
      </c>
      <c r="P836" s="42">
        <v>0</v>
      </c>
      <c r="Q836" s="43">
        <v>0</v>
      </c>
      <c r="R836" s="41">
        <v>0</v>
      </c>
      <c r="S836" s="42">
        <v>0</v>
      </c>
      <c r="T836" s="43">
        <v>0</v>
      </c>
      <c r="U836" s="41">
        <v>0</v>
      </c>
      <c r="V836" s="42">
        <v>0</v>
      </c>
      <c r="W836" s="43">
        <v>0</v>
      </c>
      <c r="X836" s="41">
        <v>0</v>
      </c>
      <c r="Y836" s="42">
        <v>0</v>
      </c>
      <c r="Z836" s="43">
        <v>0</v>
      </c>
      <c r="AA836" s="41"/>
      <c r="AB836" s="42"/>
      <c r="AC836" s="43"/>
      <c r="AD836" s="41"/>
      <c r="AE836" s="42"/>
      <c r="AF836" s="43"/>
      <c r="AG836" s="41"/>
      <c r="AH836" s="42"/>
      <c r="AI836" s="43"/>
      <c r="AK836" s="41">
        <f t="shared" si="312"/>
        <v>0</v>
      </c>
      <c r="AL836" s="42">
        <f t="shared" si="312"/>
        <v>0</v>
      </c>
      <c r="AM836" s="43">
        <f t="shared" si="312"/>
        <v>0</v>
      </c>
      <c r="AT836" s="32">
        <f t="shared" si="313"/>
        <v>0</v>
      </c>
      <c r="AV836" s="23">
        <v>6</v>
      </c>
      <c r="AW836" s="23">
        <v>17</v>
      </c>
      <c r="AX836" s="23">
        <f t="shared" si="314"/>
        <v>9</v>
      </c>
    </row>
    <row r="837" spans="2:50" hidden="1" x14ac:dyDescent="0.3">
      <c r="B837" s="15"/>
      <c r="C837" s="40" t="s">
        <v>22</v>
      </c>
      <c r="D837" s="34" t="s">
        <v>2</v>
      </c>
      <c r="E837" s="35" t="s">
        <v>2</v>
      </c>
      <c r="F837" s="41">
        <v>0</v>
      </c>
      <c r="G837" s="42">
        <v>0</v>
      </c>
      <c r="H837" s="43">
        <v>0</v>
      </c>
      <c r="I837" s="41">
        <v>0</v>
      </c>
      <c r="J837" s="42">
        <v>0</v>
      </c>
      <c r="K837" s="43">
        <v>0</v>
      </c>
      <c r="L837" s="41">
        <v>0</v>
      </c>
      <c r="M837" s="42">
        <v>0</v>
      </c>
      <c r="N837" s="43">
        <v>0</v>
      </c>
      <c r="O837" s="41">
        <v>0</v>
      </c>
      <c r="P837" s="42">
        <v>0</v>
      </c>
      <c r="Q837" s="43">
        <v>0</v>
      </c>
      <c r="R837" s="41">
        <v>0</v>
      </c>
      <c r="S837" s="42">
        <v>0</v>
      </c>
      <c r="T837" s="43">
        <v>0</v>
      </c>
      <c r="U837" s="41">
        <v>0</v>
      </c>
      <c r="V837" s="42">
        <v>0</v>
      </c>
      <c r="W837" s="43">
        <v>0</v>
      </c>
      <c r="X837" s="41">
        <v>0</v>
      </c>
      <c r="Y837" s="42">
        <v>0</v>
      </c>
      <c r="Z837" s="43">
        <v>0</v>
      </c>
      <c r="AA837" s="41"/>
      <c r="AB837" s="42"/>
      <c r="AC837" s="43"/>
      <c r="AD837" s="41"/>
      <c r="AE837" s="42"/>
      <c r="AF837" s="43"/>
      <c r="AG837" s="41"/>
      <c r="AH837" s="42"/>
      <c r="AI837" s="43"/>
      <c r="AK837" s="41">
        <f t="shared" si="312"/>
        <v>0</v>
      </c>
      <c r="AL837" s="42">
        <f t="shared" si="312"/>
        <v>0</v>
      </c>
      <c r="AM837" s="43">
        <f t="shared" si="312"/>
        <v>0</v>
      </c>
      <c r="AT837" s="32">
        <f t="shared" si="313"/>
        <v>0</v>
      </c>
      <c r="AV837" s="23">
        <v>6</v>
      </c>
      <c r="AW837" s="23">
        <v>17</v>
      </c>
      <c r="AX837" s="23">
        <f t="shared" si="314"/>
        <v>10</v>
      </c>
    </row>
    <row r="838" spans="2:50" hidden="1" x14ac:dyDescent="0.3">
      <c r="B838" s="15"/>
      <c r="C838" s="40" t="s">
        <v>23</v>
      </c>
      <c r="D838" s="34" t="s">
        <v>2</v>
      </c>
      <c r="E838" s="35" t="s">
        <v>2</v>
      </c>
      <c r="F838" s="41">
        <v>0</v>
      </c>
      <c r="G838" s="42">
        <v>0</v>
      </c>
      <c r="H838" s="43">
        <v>0</v>
      </c>
      <c r="I838" s="41">
        <v>0</v>
      </c>
      <c r="J838" s="42">
        <v>0</v>
      </c>
      <c r="K838" s="43">
        <v>0</v>
      </c>
      <c r="L838" s="41">
        <v>0</v>
      </c>
      <c r="M838" s="42">
        <v>0</v>
      </c>
      <c r="N838" s="43">
        <v>0</v>
      </c>
      <c r="O838" s="41">
        <v>0</v>
      </c>
      <c r="P838" s="42">
        <v>0</v>
      </c>
      <c r="Q838" s="43">
        <v>0</v>
      </c>
      <c r="R838" s="41">
        <v>0</v>
      </c>
      <c r="S838" s="42">
        <v>0</v>
      </c>
      <c r="T838" s="43">
        <v>0</v>
      </c>
      <c r="U838" s="41">
        <v>0</v>
      </c>
      <c r="V838" s="42">
        <v>0</v>
      </c>
      <c r="W838" s="43">
        <v>0</v>
      </c>
      <c r="X838" s="41">
        <v>0</v>
      </c>
      <c r="Y838" s="42">
        <v>0</v>
      </c>
      <c r="Z838" s="43">
        <v>0</v>
      </c>
      <c r="AA838" s="41"/>
      <c r="AB838" s="42"/>
      <c r="AC838" s="43"/>
      <c r="AD838" s="41"/>
      <c r="AE838" s="42"/>
      <c r="AF838" s="43"/>
      <c r="AG838" s="41"/>
      <c r="AH838" s="42"/>
      <c r="AI838" s="43"/>
      <c r="AK838" s="41">
        <f t="shared" si="312"/>
        <v>0</v>
      </c>
      <c r="AL838" s="42">
        <f t="shared" si="312"/>
        <v>0</v>
      </c>
      <c r="AM838" s="43">
        <f t="shared" si="312"/>
        <v>0</v>
      </c>
      <c r="AT838" s="32">
        <f t="shared" si="313"/>
        <v>0</v>
      </c>
      <c r="AV838" s="23">
        <v>6</v>
      </c>
      <c r="AW838" s="23">
        <v>18</v>
      </c>
      <c r="AX838" s="23">
        <f t="shared" si="314"/>
        <v>1</v>
      </c>
    </row>
    <row r="839" spans="2:50" hidden="1" x14ac:dyDescent="0.3">
      <c r="B839" s="15"/>
      <c r="C839" s="50" t="str">
        <f>IF(LEN(E838)&lt;1,"","Total: " &amp; LEFT(E838,LEN(E838)-21) &amp; "Municipalities")</f>
        <v/>
      </c>
      <c r="D839" s="51"/>
      <c r="E839" s="52"/>
      <c r="F839" s="53">
        <f t="shared" ref="F839:K839" si="315">SUM(F828:F838)</f>
        <v>0</v>
      </c>
      <c r="G839" s="54">
        <f t="shared" si="315"/>
        <v>0</v>
      </c>
      <c r="H839" s="55">
        <f t="shared" si="315"/>
        <v>0</v>
      </c>
      <c r="I839" s="53">
        <f t="shared" si="315"/>
        <v>0</v>
      </c>
      <c r="J839" s="54">
        <f t="shared" si="315"/>
        <v>0</v>
      </c>
      <c r="K839" s="55">
        <f t="shared" si="315"/>
        <v>0</v>
      </c>
      <c r="L839" s="53">
        <f t="shared" ref="L839:W839" si="316">SUM(L828:L838)</f>
        <v>0</v>
      </c>
      <c r="M839" s="54">
        <f t="shared" si="316"/>
        <v>0</v>
      </c>
      <c r="N839" s="55">
        <f t="shared" si="316"/>
        <v>0</v>
      </c>
      <c r="O839" s="53">
        <f t="shared" si="316"/>
        <v>0</v>
      </c>
      <c r="P839" s="54">
        <f t="shared" si="316"/>
        <v>0</v>
      </c>
      <c r="Q839" s="55">
        <f t="shared" si="316"/>
        <v>0</v>
      </c>
      <c r="R839" s="53">
        <f t="shared" si="316"/>
        <v>0</v>
      </c>
      <c r="S839" s="54">
        <f t="shared" si="316"/>
        <v>0</v>
      </c>
      <c r="T839" s="55">
        <f t="shared" si="316"/>
        <v>0</v>
      </c>
      <c r="U839" s="53">
        <f t="shared" si="316"/>
        <v>0</v>
      </c>
      <c r="V839" s="54">
        <f t="shared" si="316"/>
        <v>0</v>
      </c>
      <c r="W839" s="55">
        <f t="shared" si="316"/>
        <v>0</v>
      </c>
      <c r="X839" s="53">
        <f>SUM(X828:X838)</f>
        <v>0</v>
      </c>
      <c r="Y839" s="54">
        <f>SUM(Y828:Y838)</f>
        <v>0</v>
      </c>
      <c r="Z839" s="55">
        <f>SUM(Z828:Z838)</f>
        <v>0</v>
      </c>
      <c r="AA839" s="53"/>
      <c r="AB839" s="54"/>
      <c r="AC839" s="55"/>
      <c r="AD839" s="53"/>
      <c r="AE839" s="54"/>
      <c r="AF839" s="55"/>
      <c r="AG839" s="53"/>
      <c r="AH839" s="54"/>
      <c r="AI839" s="55"/>
      <c r="AK839" s="53">
        <f>SUM(AK828:AK838)</f>
        <v>0</v>
      </c>
      <c r="AL839" s="54">
        <f>SUM(AL828:AL838)</f>
        <v>0</v>
      </c>
      <c r="AM839" s="55">
        <f>SUM(AM828:AM838)</f>
        <v>0</v>
      </c>
      <c r="AT839" s="32">
        <f>IF(SUM(AT828:AT838)=0,0,1)</f>
        <v>0</v>
      </c>
    </row>
    <row r="840" spans="2:50" hidden="1" x14ac:dyDescent="0.3">
      <c r="B840" s="15"/>
      <c r="C840" s="40"/>
      <c r="D840" s="34"/>
      <c r="E840" s="35"/>
      <c r="F840" s="41"/>
      <c r="G840" s="42"/>
      <c r="H840" s="43"/>
      <c r="I840" s="41"/>
      <c r="J840" s="42"/>
      <c r="K840" s="43"/>
      <c r="L840" s="41"/>
      <c r="M840" s="42"/>
      <c r="N840" s="43"/>
      <c r="O840" s="41"/>
      <c r="P840" s="42"/>
      <c r="Q840" s="43"/>
      <c r="R840" s="41"/>
      <c r="S840" s="42"/>
      <c r="T840" s="43"/>
      <c r="U840" s="41"/>
      <c r="V840" s="42"/>
      <c r="W840" s="43"/>
      <c r="X840" s="41"/>
      <c r="Y840" s="42"/>
      <c r="Z840" s="43"/>
      <c r="AA840" s="41"/>
      <c r="AB840" s="42"/>
      <c r="AC840" s="43"/>
      <c r="AD840" s="41"/>
      <c r="AE840" s="42"/>
      <c r="AF840" s="43"/>
      <c r="AG840" s="41"/>
      <c r="AH840" s="42"/>
      <c r="AI840" s="43"/>
      <c r="AK840" s="41"/>
      <c r="AL840" s="42"/>
      <c r="AM840" s="43"/>
      <c r="AT840" s="32">
        <f>IF(AT839=0,0,1)</f>
        <v>0</v>
      </c>
    </row>
    <row r="841" spans="2:50" hidden="1" x14ac:dyDescent="0.3">
      <c r="B841" s="15"/>
      <c r="C841" s="40" t="s">
        <v>22</v>
      </c>
      <c r="D841" s="34" t="s">
        <v>2</v>
      </c>
      <c r="E841" s="35" t="s">
        <v>2</v>
      </c>
      <c r="F841" s="41">
        <v>0</v>
      </c>
      <c r="G841" s="42">
        <v>0</v>
      </c>
      <c r="H841" s="43">
        <v>0</v>
      </c>
      <c r="I841" s="41">
        <v>0</v>
      </c>
      <c r="J841" s="42">
        <v>0</v>
      </c>
      <c r="K841" s="43">
        <v>0</v>
      </c>
      <c r="L841" s="41">
        <v>0</v>
      </c>
      <c r="M841" s="42">
        <v>0</v>
      </c>
      <c r="N841" s="43">
        <v>0</v>
      </c>
      <c r="O841" s="41">
        <v>0</v>
      </c>
      <c r="P841" s="42">
        <v>0</v>
      </c>
      <c r="Q841" s="43">
        <v>0</v>
      </c>
      <c r="R841" s="41">
        <v>0</v>
      </c>
      <c r="S841" s="42">
        <v>0</v>
      </c>
      <c r="T841" s="43">
        <v>0</v>
      </c>
      <c r="U841" s="41">
        <v>0</v>
      </c>
      <c r="V841" s="42">
        <v>0</v>
      </c>
      <c r="W841" s="43">
        <v>0</v>
      </c>
      <c r="X841" s="41">
        <v>0</v>
      </c>
      <c r="Y841" s="42">
        <v>0</v>
      </c>
      <c r="Z841" s="43">
        <v>0</v>
      </c>
      <c r="AA841" s="41"/>
      <c r="AB841" s="42"/>
      <c r="AC841" s="43"/>
      <c r="AD841" s="41"/>
      <c r="AE841" s="42"/>
      <c r="AF841" s="43"/>
      <c r="AG841" s="41"/>
      <c r="AH841" s="42"/>
      <c r="AI841" s="43"/>
      <c r="AK841" s="41">
        <f t="shared" ref="AK841:AM851" si="317">F841+I841+L841+O841+R841+U841+X841+AA841+AD841+AG841</f>
        <v>0</v>
      </c>
      <c r="AL841" s="42">
        <f t="shared" si="317"/>
        <v>0</v>
      </c>
      <c r="AM841" s="43">
        <f t="shared" si="317"/>
        <v>0</v>
      </c>
      <c r="AT841" s="32">
        <f t="shared" ref="AT841:AT851" si="318">IF(LEN(E841)&lt;2,0,1)</f>
        <v>0</v>
      </c>
      <c r="AV841" s="23">
        <v>6</v>
      </c>
      <c r="AW841" s="23">
        <v>19</v>
      </c>
      <c r="AX841" s="23">
        <v>1</v>
      </c>
    </row>
    <row r="842" spans="2:50" hidden="1" x14ac:dyDescent="0.3">
      <c r="B842" s="15"/>
      <c r="C842" s="40" t="s">
        <v>22</v>
      </c>
      <c r="D842" s="34" t="s">
        <v>2</v>
      </c>
      <c r="E842" s="35" t="s">
        <v>2</v>
      </c>
      <c r="F842" s="41">
        <v>0</v>
      </c>
      <c r="G842" s="42">
        <v>0</v>
      </c>
      <c r="H842" s="43">
        <v>0</v>
      </c>
      <c r="I842" s="41">
        <v>0</v>
      </c>
      <c r="J842" s="42">
        <v>0</v>
      </c>
      <c r="K842" s="43">
        <v>0</v>
      </c>
      <c r="L842" s="41">
        <v>0</v>
      </c>
      <c r="M842" s="42">
        <v>0</v>
      </c>
      <c r="N842" s="43">
        <v>0</v>
      </c>
      <c r="O842" s="41">
        <v>0</v>
      </c>
      <c r="P842" s="42">
        <v>0</v>
      </c>
      <c r="Q842" s="43">
        <v>0</v>
      </c>
      <c r="R842" s="41">
        <v>0</v>
      </c>
      <c r="S842" s="42">
        <v>0</v>
      </c>
      <c r="T842" s="43">
        <v>0</v>
      </c>
      <c r="U842" s="41">
        <v>0</v>
      </c>
      <c r="V842" s="42">
        <v>0</v>
      </c>
      <c r="W842" s="43">
        <v>0</v>
      </c>
      <c r="X842" s="41">
        <v>0</v>
      </c>
      <c r="Y842" s="42">
        <v>0</v>
      </c>
      <c r="Z842" s="43">
        <v>0</v>
      </c>
      <c r="AA842" s="41"/>
      <c r="AB842" s="42"/>
      <c r="AC842" s="43"/>
      <c r="AD842" s="41"/>
      <c r="AE842" s="42"/>
      <c r="AF842" s="43"/>
      <c r="AG842" s="41"/>
      <c r="AH842" s="42"/>
      <c r="AI842" s="43"/>
      <c r="AK842" s="41">
        <f t="shared" si="317"/>
        <v>0</v>
      </c>
      <c r="AL842" s="42">
        <f t="shared" si="317"/>
        <v>0</v>
      </c>
      <c r="AM842" s="43">
        <f t="shared" si="317"/>
        <v>0</v>
      </c>
      <c r="AT842" s="32">
        <f t="shared" si="318"/>
        <v>0</v>
      </c>
      <c r="AV842" s="23">
        <v>6</v>
      </c>
      <c r="AW842" s="23">
        <v>19</v>
      </c>
      <c r="AX842" s="23">
        <f>IF(AW842=AW841,AX841+1,1)</f>
        <v>2</v>
      </c>
    </row>
    <row r="843" spans="2:50" hidden="1" x14ac:dyDescent="0.3">
      <c r="B843" s="15"/>
      <c r="C843" s="40" t="s">
        <v>22</v>
      </c>
      <c r="D843" s="34" t="s">
        <v>2</v>
      </c>
      <c r="E843" s="35" t="s">
        <v>2</v>
      </c>
      <c r="F843" s="41">
        <v>0</v>
      </c>
      <c r="G843" s="42">
        <v>0</v>
      </c>
      <c r="H843" s="43">
        <v>0</v>
      </c>
      <c r="I843" s="41">
        <v>0</v>
      </c>
      <c r="J843" s="42">
        <v>0</v>
      </c>
      <c r="K843" s="43">
        <v>0</v>
      </c>
      <c r="L843" s="41">
        <v>0</v>
      </c>
      <c r="M843" s="42">
        <v>0</v>
      </c>
      <c r="N843" s="43">
        <v>0</v>
      </c>
      <c r="O843" s="41">
        <v>0</v>
      </c>
      <c r="P843" s="42">
        <v>0</v>
      </c>
      <c r="Q843" s="43">
        <v>0</v>
      </c>
      <c r="R843" s="41">
        <v>0</v>
      </c>
      <c r="S843" s="42">
        <v>0</v>
      </c>
      <c r="T843" s="43">
        <v>0</v>
      </c>
      <c r="U843" s="41">
        <v>0</v>
      </c>
      <c r="V843" s="42">
        <v>0</v>
      </c>
      <c r="W843" s="43">
        <v>0</v>
      </c>
      <c r="X843" s="41">
        <v>0</v>
      </c>
      <c r="Y843" s="42">
        <v>0</v>
      </c>
      <c r="Z843" s="43">
        <v>0</v>
      </c>
      <c r="AA843" s="41"/>
      <c r="AB843" s="42"/>
      <c r="AC843" s="43"/>
      <c r="AD843" s="41"/>
      <c r="AE843" s="42"/>
      <c r="AF843" s="43"/>
      <c r="AG843" s="41"/>
      <c r="AH843" s="42"/>
      <c r="AI843" s="43"/>
      <c r="AK843" s="41">
        <f t="shared" si="317"/>
        <v>0</v>
      </c>
      <c r="AL843" s="42">
        <f t="shared" si="317"/>
        <v>0</v>
      </c>
      <c r="AM843" s="43">
        <f t="shared" si="317"/>
        <v>0</v>
      </c>
      <c r="AT843" s="32">
        <f t="shared" si="318"/>
        <v>0</v>
      </c>
      <c r="AV843" s="23">
        <v>6</v>
      </c>
      <c r="AW843" s="23">
        <v>19</v>
      </c>
      <c r="AX843" s="23">
        <f t="shared" ref="AX843:AX851" si="319">IF(AW843=AW842,AX842+1,1)</f>
        <v>3</v>
      </c>
    </row>
    <row r="844" spans="2:50" hidden="1" x14ac:dyDescent="0.3">
      <c r="B844" s="15"/>
      <c r="C844" s="40" t="s">
        <v>22</v>
      </c>
      <c r="D844" s="34" t="s">
        <v>2</v>
      </c>
      <c r="E844" s="35" t="s">
        <v>2</v>
      </c>
      <c r="F844" s="41">
        <v>0</v>
      </c>
      <c r="G844" s="42">
        <v>0</v>
      </c>
      <c r="H844" s="43">
        <v>0</v>
      </c>
      <c r="I844" s="41">
        <v>0</v>
      </c>
      <c r="J844" s="42">
        <v>0</v>
      </c>
      <c r="K844" s="43">
        <v>0</v>
      </c>
      <c r="L844" s="41">
        <v>0</v>
      </c>
      <c r="M844" s="42">
        <v>0</v>
      </c>
      <c r="N844" s="43">
        <v>0</v>
      </c>
      <c r="O844" s="41">
        <v>0</v>
      </c>
      <c r="P844" s="42">
        <v>0</v>
      </c>
      <c r="Q844" s="43">
        <v>0</v>
      </c>
      <c r="R844" s="41">
        <v>0</v>
      </c>
      <c r="S844" s="42">
        <v>0</v>
      </c>
      <c r="T844" s="43">
        <v>0</v>
      </c>
      <c r="U844" s="41">
        <v>0</v>
      </c>
      <c r="V844" s="42">
        <v>0</v>
      </c>
      <c r="W844" s="43">
        <v>0</v>
      </c>
      <c r="X844" s="41">
        <v>0</v>
      </c>
      <c r="Y844" s="42">
        <v>0</v>
      </c>
      <c r="Z844" s="43">
        <v>0</v>
      </c>
      <c r="AA844" s="41"/>
      <c r="AB844" s="42"/>
      <c r="AC844" s="43"/>
      <c r="AD844" s="41"/>
      <c r="AE844" s="42"/>
      <c r="AF844" s="43"/>
      <c r="AG844" s="41"/>
      <c r="AH844" s="42"/>
      <c r="AI844" s="43"/>
      <c r="AK844" s="41">
        <f t="shared" si="317"/>
        <v>0</v>
      </c>
      <c r="AL844" s="42">
        <f t="shared" si="317"/>
        <v>0</v>
      </c>
      <c r="AM844" s="43">
        <f t="shared" si="317"/>
        <v>0</v>
      </c>
      <c r="AT844" s="32">
        <f t="shared" si="318"/>
        <v>0</v>
      </c>
      <c r="AV844" s="23">
        <v>6</v>
      </c>
      <c r="AW844" s="23">
        <v>19</v>
      </c>
      <c r="AX844" s="23">
        <f t="shared" si="319"/>
        <v>4</v>
      </c>
    </row>
    <row r="845" spans="2:50" hidden="1" x14ac:dyDescent="0.3">
      <c r="B845" s="15"/>
      <c r="C845" s="40" t="s">
        <v>22</v>
      </c>
      <c r="D845" s="34" t="s">
        <v>2</v>
      </c>
      <c r="E845" s="35" t="s">
        <v>2</v>
      </c>
      <c r="F845" s="41">
        <v>0</v>
      </c>
      <c r="G845" s="42">
        <v>0</v>
      </c>
      <c r="H845" s="43">
        <v>0</v>
      </c>
      <c r="I845" s="41">
        <v>0</v>
      </c>
      <c r="J845" s="42">
        <v>0</v>
      </c>
      <c r="K845" s="43">
        <v>0</v>
      </c>
      <c r="L845" s="41">
        <v>0</v>
      </c>
      <c r="M845" s="42">
        <v>0</v>
      </c>
      <c r="N845" s="43">
        <v>0</v>
      </c>
      <c r="O845" s="41">
        <v>0</v>
      </c>
      <c r="P845" s="42">
        <v>0</v>
      </c>
      <c r="Q845" s="43">
        <v>0</v>
      </c>
      <c r="R845" s="41">
        <v>0</v>
      </c>
      <c r="S845" s="42">
        <v>0</v>
      </c>
      <c r="T845" s="43">
        <v>0</v>
      </c>
      <c r="U845" s="41">
        <v>0</v>
      </c>
      <c r="V845" s="42">
        <v>0</v>
      </c>
      <c r="W845" s="43">
        <v>0</v>
      </c>
      <c r="X845" s="41">
        <v>0</v>
      </c>
      <c r="Y845" s="42">
        <v>0</v>
      </c>
      <c r="Z845" s="43">
        <v>0</v>
      </c>
      <c r="AA845" s="41"/>
      <c r="AB845" s="42"/>
      <c r="AC845" s="43"/>
      <c r="AD845" s="41"/>
      <c r="AE845" s="42"/>
      <c r="AF845" s="43"/>
      <c r="AG845" s="41"/>
      <c r="AH845" s="42"/>
      <c r="AI845" s="43"/>
      <c r="AK845" s="41">
        <f t="shared" si="317"/>
        <v>0</v>
      </c>
      <c r="AL845" s="42">
        <f t="shared" si="317"/>
        <v>0</v>
      </c>
      <c r="AM845" s="43">
        <f t="shared" si="317"/>
        <v>0</v>
      </c>
      <c r="AT845" s="32">
        <f t="shared" si="318"/>
        <v>0</v>
      </c>
      <c r="AV845" s="23">
        <v>6</v>
      </c>
      <c r="AW845" s="23">
        <v>19</v>
      </c>
      <c r="AX845" s="23">
        <f t="shared" si="319"/>
        <v>5</v>
      </c>
    </row>
    <row r="846" spans="2:50" hidden="1" x14ac:dyDescent="0.3">
      <c r="B846" s="15"/>
      <c r="C846" s="40" t="s">
        <v>22</v>
      </c>
      <c r="D846" s="34" t="s">
        <v>2</v>
      </c>
      <c r="E846" s="35" t="s">
        <v>2</v>
      </c>
      <c r="F846" s="41">
        <v>0</v>
      </c>
      <c r="G846" s="42">
        <v>0</v>
      </c>
      <c r="H846" s="43">
        <v>0</v>
      </c>
      <c r="I846" s="41">
        <v>0</v>
      </c>
      <c r="J846" s="42">
        <v>0</v>
      </c>
      <c r="K846" s="43">
        <v>0</v>
      </c>
      <c r="L846" s="41">
        <v>0</v>
      </c>
      <c r="M846" s="42">
        <v>0</v>
      </c>
      <c r="N846" s="43">
        <v>0</v>
      </c>
      <c r="O846" s="41">
        <v>0</v>
      </c>
      <c r="P846" s="42">
        <v>0</v>
      </c>
      <c r="Q846" s="43">
        <v>0</v>
      </c>
      <c r="R846" s="41">
        <v>0</v>
      </c>
      <c r="S846" s="42">
        <v>0</v>
      </c>
      <c r="T846" s="43">
        <v>0</v>
      </c>
      <c r="U846" s="41">
        <v>0</v>
      </c>
      <c r="V846" s="42">
        <v>0</v>
      </c>
      <c r="W846" s="43">
        <v>0</v>
      </c>
      <c r="X846" s="41">
        <v>0</v>
      </c>
      <c r="Y846" s="42">
        <v>0</v>
      </c>
      <c r="Z846" s="43">
        <v>0</v>
      </c>
      <c r="AA846" s="41"/>
      <c r="AB846" s="42"/>
      <c r="AC846" s="43"/>
      <c r="AD846" s="41"/>
      <c r="AE846" s="42"/>
      <c r="AF846" s="43"/>
      <c r="AG846" s="41"/>
      <c r="AH846" s="42"/>
      <c r="AI846" s="43"/>
      <c r="AK846" s="41">
        <f t="shared" si="317"/>
        <v>0</v>
      </c>
      <c r="AL846" s="42">
        <f t="shared" si="317"/>
        <v>0</v>
      </c>
      <c r="AM846" s="43">
        <f t="shared" si="317"/>
        <v>0</v>
      </c>
      <c r="AT846" s="32">
        <f t="shared" si="318"/>
        <v>0</v>
      </c>
      <c r="AV846" s="23">
        <v>6</v>
      </c>
      <c r="AW846" s="23">
        <v>19</v>
      </c>
      <c r="AX846" s="23">
        <f t="shared" si="319"/>
        <v>6</v>
      </c>
    </row>
    <row r="847" spans="2:50" hidden="1" x14ac:dyDescent="0.3">
      <c r="B847" s="15"/>
      <c r="C847" s="40" t="s">
        <v>22</v>
      </c>
      <c r="D847" s="34" t="s">
        <v>2</v>
      </c>
      <c r="E847" s="35" t="s">
        <v>2</v>
      </c>
      <c r="F847" s="41">
        <v>0</v>
      </c>
      <c r="G847" s="42">
        <v>0</v>
      </c>
      <c r="H847" s="43">
        <v>0</v>
      </c>
      <c r="I847" s="41">
        <v>0</v>
      </c>
      <c r="J847" s="42">
        <v>0</v>
      </c>
      <c r="K847" s="43">
        <v>0</v>
      </c>
      <c r="L847" s="41">
        <v>0</v>
      </c>
      <c r="M847" s="42">
        <v>0</v>
      </c>
      <c r="N847" s="43">
        <v>0</v>
      </c>
      <c r="O847" s="41">
        <v>0</v>
      </c>
      <c r="P847" s="42">
        <v>0</v>
      </c>
      <c r="Q847" s="43">
        <v>0</v>
      </c>
      <c r="R847" s="41">
        <v>0</v>
      </c>
      <c r="S847" s="42">
        <v>0</v>
      </c>
      <c r="T847" s="43">
        <v>0</v>
      </c>
      <c r="U847" s="41">
        <v>0</v>
      </c>
      <c r="V847" s="42">
        <v>0</v>
      </c>
      <c r="W847" s="43">
        <v>0</v>
      </c>
      <c r="X847" s="41">
        <v>0</v>
      </c>
      <c r="Y847" s="42">
        <v>0</v>
      </c>
      <c r="Z847" s="43">
        <v>0</v>
      </c>
      <c r="AA847" s="41"/>
      <c r="AB847" s="42"/>
      <c r="AC847" s="43"/>
      <c r="AD847" s="41"/>
      <c r="AE847" s="42"/>
      <c r="AF847" s="43"/>
      <c r="AG847" s="41"/>
      <c r="AH847" s="42"/>
      <c r="AI847" s="43"/>
      <c r="AK847" s="41">
        <f t="shared" si="317"/>
        <v>0</v>
      </c>
      <c r="AL847" s="42">
        <f t="shared" si="317"/>
        <v>0</v>
      </c>
      <c r="AM847" s="43">
        <f t="shared" si="317"/>
        <v>0</v>
      </c>
      <c r="AT847" s="32">
        <f t="shared" si="318"/>
        <v>0</v>
      </c>
      <c r="AV847" s="23">
        <v>6</v>
      </c>
      <c r="AW847" s="23">
        <v>19</v>
      </c>
      <c r="AX847" s="23">
        <f t="shared" si="319"/>
        <v>7</v>
      </c>
    </row>
    <row r="848" spans="2:50" hidden="1" x14ac:dyDescent="0.3">
      <c r="B848" s="15"/>
      <c r="C848" s="40" t="s">
        <v>22</v>
      </c>
      <c r="D848" s="34" t="s">
        <v>2</v>
      </c>
      <c r="E848" s="35" t="s">
        <v>2</v>
      </c>
      <c r="F848" s="41">
        <v>0</v>
      </c>
      <c r="G848" s="42">
        <v>0</v>
      </c>
      <c r="H848" s="43">
        <v>0</v>
      </c>
      <c r="I848" s="41">
        <v>0</v>
      </c>
      <c r="J848" s="42">
        <v>0</v>
      </c>
      <c r="K848" s="43">
        <v>0</v>
      </c>
      <c r="L848" s="41">
        <v>0</v>
      </c>
      <c r="M848" s="42">
        <v>0</v>
      </c>
      <c r="N848" s="43">
        <v>0</v>
      </c>
      <c r="O848" s="41">
        <v>0</v>
      </c>
      <c r="P848" s="42">
        <v>0</v>
      </c>
      <c r="Q848" s="43">
        <v>0</v>
      </c>
      <c r="R848" s="41">
        <v>0</v>
      </c>
      <c r="S848" s="42">
        <v>0</v>
      </c>
      <c r="T848" s="43">
        <v>0</v>
      </c>
      <c r="U848" s="41">
        <v>0</v>
      </c>
      <c r="V848" s="42">
        <v>0</v>
      </c>
      <c r="W848" s="43">
        <v>0</v>
      </c>
      <c r="X848" s="41">
        <v>0</v>
      </c>
      <c r="Y848" s="42">
        <v>0</v>
      </c>
      <c r="Z848" s="43">
        <v>0</v>
      </c>
      <c r="AA848" s="41"/>
      <c r="AB848" s="42"/>
      <c r="AC848" s="43"/>
      <c r="AD848" s="41"/>
      <c r="AE848" s="42"/>
      <c r="AF848" s="43"/>
      <c r="AG848" s="41"/>
      <c r="AH848" s="42"/>
      <c r="AI848" s="43"/>
      <c r="AK848" s="41">
        <f t="shared" si="317"/>
        <v>0</v>
      </c>
      <c r="AL848" s="42">
        <f t="shared" si="317"/>
        <v>0</v>
      </c>
      <c r="AM848" s="43">
        <f t="shared" si="317"/>
        <v>0</v>
      </c>
      <c r="AT848" s="32">
        <f t="shared" si="318"/>
        <v>0</v>
      </c>
      <c r="AV848" s="23">
        <v>6</v>
      </c>
      <c r="AW848" s="23">
        <v>19</v>
      </c>
      <c r="AX848" s="23">
        <f t="shared" si="319"/>
        <v>8</v>
      </c>
    </row>
    <row r="849" spans="2:50" hidden="1" x14ac:dyDescent="0.3">
      <c r="B849" s="15"/>
      <c r="C849" s="40" t="s">
        <v>22</v>
      </c>
      <c r="D849" s="34" t="s">
        <v>2</v>
      </c>
      <c r="E849" s="35" t="s">
        <v>2</v>
      </c>
      <c r="F849" s="41">
        <v>0</v>
      </c>
      <c r="G849" s="42">
        <v>0</v>
      </c>
      <c r="H849" s="43">
        <v>0</v>
      </c>
      <c r="I849" s="41">
        <v>0</v>
      </c>
      <c r="J849" s="42">
        <v>0</v>
      </c>
      <c r="K849" s="43">
        <v>0</v>
      </c>
      <c r="L849" s="41">
        <v>0</v>
      </c>
      <c r="M849" s="42">
        <v>0</v>
      </c>
      <c r="N849" s="43">
        <v>0</v>
      </c>
      <c r="O849" s="41">
        <v>0</v>
      </c>
      <c r="P849" s="42">
        <v>0</v>
      </c>
      <c r="Q849" s="43">
        <v>0</v>
      </c>
      <c r="R849" s="41">
        <v>0</v>
      </c>
      <c r="S849" s="42">
        <v>0</v>
      </c>
      <c r="T849" s="43">
        <v>0</v>
      </c>
      <c r="U849" s="41">
        <v>0</v>
      </c>
      <c r="V849" s="42">
        <v>0</v>
      </c>
      <c r="W849" s="43">
        <v>0</v>
      </c>
      <c r="X849" s="41">
        <v>0</v>
      </c>
      <c r="Y849" s="42">
        <v>0</v>
      </c>
      <c r="Z849" s="43">
        <v>0</v>
      </c>
      <c r="AA849" s="41"/>
      <c r="AB849" s="42"/>
      <c r="AC849" s="43"/>
      <c r="AD849" s="41"/>
      <c r="AE849" s="42"/>
      <c r="AF849" s="43"/>
      <c r="AG849" s="41"/>
      <c r="AH849" s="42"/>
      <c r="AI849" s="43"/>
      <c r="AK849" s="41">
        <f t="shared" si="317"/>
        <v>0</v>
      </c>
      <c r="AL849" s="42">
        <f t="shared" si="317"/>
        <v>0</v>
      </c>
      <c r="AM849" s="43">
        <f t="shared" si="317"/>
        <v>0</v>
      </c>
      <c r="AT849" s="32">
        <f t="shared" si="318"/>
        <v>0</v>
      </c>
      <c r="AV849" s="23">
        <v>6</v>
      </c>
      <c r="AW849" s="23">
        <v>19</v>
      </c>
      <c r="AX849" s="23">
        <f t="shared" si="319"/>
        <v>9</v>
      </c>
    </row>
    <row r="850" spans="2:50" hidden="1" x14ac:dyDescent="0.3">
      <c r="B850" s="15"/>
      <c r="C850" s="40" t="s">
        <v>22</v>
      </c>
      <c r="D850" s="34" t="s">
        <v>2</v>
      </c>
      <c r="E850" s="35" t="s">
        <v>2</v>
      </c>
      <c r="F850" s="41">
        <v>0</v>
      </c>
      <c r="G850" s="42">
        <v>0</v>
      </c>
      <c r="H850" s="43">
        <v>0</v>
      </c>
      <c r="I850" s="41">
        <v>0</v>
      </c>
      <c r="J850" s="42">
        <v>0</v>
      </c>
      <c r="K850" s="43">
        <v>0</v>
      </c>
      <c r="L850" s="41">
        <v>0</v>
      </c>
      <c r="M850" s="42">
        <v>0</v>
      </c>
      <c r="N850" s="43">
        <v>0</v>
      </c>
      <c r="O850" s="41">
        <v>0</v>
      </c>
      <c r="P850" s="42">
        <v>0</v>
      </c>
      <c r="Q850" s="43">
        <v>0</v>
      </c>
      <c r="R850" s="41">
        <v>0</v>
      </c>
      <c r="S850" s="42">
        <v>0</v>
      </c>
      <c r="T850" s="43">
        <v>0</v>
      </c>
      <c r="U850" s="41">
        <v>0</v>
      </c>
      <c r="V850" s="42">
        <v>0</v>
      </c>
      <c r="W850" s="43">
        <v>0</v>
      </c>
      <c r="X850" s="41">
        <v>0</v>
      </c>
      <c r="Y850" s="42">
        <v>0</v>
      </c>
      <c r="Z850" s="43">
        <v>0</v>
      </c>
      <c r="AA850" s="41"/>
      <c r="AB850" s="42"/>
      <c r="AC850" s="43"/>
      <c r="AD850" s="41"/>
      <c r="AE850" s="42"/>
      <c r="AF850" s="43"/>
      <c r="AG850" s="41"/>
      <c r="AH850" s="42"/>
      <c r="AI850" s="43"/>
      <c r="AK850" s="41">
        <f t="shared" si="317"/>
        <v>0</v>
      </c>
      <c r="AL850" s="42">
        <f t="shared" si="317"/>
        <v>0</v>
      </c>
      <c r="AM850" s="43">
        <f t="shared" si="317"/>
        <v>0</v>
      </c>
      <c r="AT850" s="32">
        <f t="shared" si="318"/>
        <v>0</v>
      </c>
      <c r="AV850" s="23">
        <v>6</v>
      </c>
      <c r="AW850" s="23">
        <v>19</v>
      </c>
      <c r="AX850" s="23">
        <f t="shared" si="319"/>
        <v>10</v>
      </c>
    </row>
    <row r="851" spans="2:50" hidden="1" x14ac:dyDescent="0.3">
      <c r="B851" s="15"/>
      <c r="C851" s="40" t="s">
        <v>23</v>
      </c>
      <c r="D851" s="34" t="s">
        <v>2</v>
      </c>
      <c r="E851" s="35" t="s">
        <v>2</v>
      </c>
      <c r="F851" s="41">
        <v>0</v>
      </c>
      <c r="G851" s="42">
        <v>0</v>
      </c>
      <c r="H851" s="43">
        <v>0</v>
      </c>
      <c r="I851" s="41">
        <v>0</v>
      </c>
      <c r="J851" s="42">
        <v>0</v>
      </c>
      <c r="K851" s="43">
        <v>0</v>
      </c>
      <c r="L851" s="41">
        <v>0</v>
      </c>
      <c r="M851" s="42">
        <v>0</v>
      </c>
      <c r="N851" s="43">
        <v>0</v>
      </c>
      <c r="O851" s="41">
        <v>0</v>
      </c>
      <c r="P851" s="42">
        <v>0</v>
      </c>
      <c r="Q851" s="43">
        <v>0</v>
      </c>
      <c r="R851" s="41">
        <v>0</v>
      </c>
      <c r="S851" s="42">
        <v>0</v>
      </c>
      <c r="T851" s="43">
        <v>0</v>
      </c>
      <c r="U851" s="41">
        <v>0</v>
      </c>
      <c r="V851" s="42">
        <v>0</v>
      </c>
      <c r="W851" s="43">
        <v>0</v>
      </c>
      <c r="X851" s="41">
        <v>0</v>
      </c>
      <c r="Y851" s="42">
        <v>0</v>
      </c>
      <c r="Z851" s="43">
        <v>0</v>
      </c>
      <c r="AA851" s="41"/>
      <c r="AB851" s="42"/>
      <c r="AC851" s="43"/>
      <c r="AD851" s="41"/>
      <c r="AE851" s="42"/>
      <c r="AF851" s="43"/>
      <c r="AG851" s="41"/>
      <c r="AH851" s="42"/>
      <c r="AI851" s="43"/>
      <c r="AK851" s="41">
        <f t="shared" si="317"/>
        <v>0</v>
      </c>
      <c r="AL851" s="42">
        <f t="shared" si="317"/>
        <v>0</v>
      </c>
      <c r="AM851" s="43">
        <f t="shared" si="317"/>
        <v>0</v>
      </c>
      <c r="AT851" s="32">
        <f t="shared" si="318"/>
        <v>0</v>
      </c>
      <c r="AV851" s="23">
        <v>6</v>
      </c>
      <c r="AW851" s="23">
        <v>20</v>
      </c>
      <c r="AX851" s="23">
        <f t="shared" si="319"/>
        <v>1</v>
      </c>
    </row>
    <row r="852" spans="2:50" hidden="1" x14ac:dyDescent="0.3">
      <c r="B852" s="15"/>
      <c r="C852" s="50" t="str">
        <f>IF(LEN(E851)&lt;1,"","Total: " &amp; LEFT(E851,LEN(E851)-21) &amp; "Municipalities")</f>
        <v/>
      </c>
      <c r="D852" s="51"/>
      <c r="E852" s="52"/>
      <c r="F852" s="53">
        <f t="shared" ref="F852:K852" si="320">SUM(F841:F851)</f>
        <v>0</v>
      </c>
      <c r="G852" s="54">
        <f t="shared" si="320"/>
        <v>0</v>
      </c>
      <c r="H852" s="55">
        <f t="shared" si="320"/>
        <v>0</v>
      </c>
      <c r="I852" s="53">
        <f t="shared" si="320"/>
        <v>0</v>
      </c>
      <c r="J852" s="54">
        <f t="shared" si="320"/>
        <v>0</v>
      </c>
      <c r="K852" s="55">
        <f t="shared" si="320"/>
        <v>0</v>
      </c>
      <c r="L852" s="53">
        <f t="shared" ref="L852:W852" si="321">SUM(L841:L851)</f>
        <v>0</v>
      </c>
      <c r="M852" s="54">
        <f t="shared" si="321"/>
        <v>0</v>
      </c>
      <c r="N852" s="55">
        <f t="shared" si="321"/>
        <v>0</v>
      </c>
      <c r="O852" s="53">
        <f t="shared" si="321"/>
        <v>0</v>
      </c>
      <c r="P852" s="54">
        <f t="shared" si="321"/>
        <v>0</v>
      </c>
      <c r="Q852" s="55">
        <f t="shared" si="321"/>
        <v>0</v>
      </c>
      <c r="R852" s="53">
        <f t="shared" si="321"/>
        <v>0</v>
      </c>
      <c r="S852" s="54">
        <f t="shared" si="321"/>
        <v>0</v>
      </c>
      <c r="T852" s="55">
        <f t="shared" si="321"/>
        <v>0</v>
      </c>
      <c r="U852" s="53">
        <f t="shared" si="321"/>
        <v>0</v>
      </c>
      <c r="V852" s="54">
        <f t="shared" si="321"/>
        <v>0</v>
      </c>
      <c r="W852" s="55">
        <f t="shared" si="321"/>
        <v>0</v>
      </c>
      <c r="X852" s="53">
        <f>SUM(X841:X851)</f>
        <v>0</v>
      </c>
      <c r="Y852" s="54">
        <f>SUM(Y841:Y851)</f>
        <v>0</v>
      </c>
      <c r="Z852" s="55">
        <f>SUM(Z841:Z851)</f>
        <v>0</v>
      </c>
      <c r="AA852" s="53"/>
      <c r="AB852" s="54"/>
      <c r="AC852" s="55"/>
      <c r="AD852" s="53"/>
      <c r="AE852" s="54"/>
      <c r="AF852" s="55"/>
      <c r="AG852" s="53"/>
      <c r="AH852" s="54"/>
      <c r="AI852" s="55"/>
      <c r="AK852" s="53">
        <f>SUM(AK841:AK851)</f>
        <v>0</v>
      </c>
      <c r="AL852" s="54">
        <f>SUM(AL841:AL851)</f>
        <v>0</v>
      </c>
      <c r="AM852" s="55">
        <f>SUM(AM841:AM851)</f>
        <v>0</v>
      </c>
      <c r="AT852" s="32">
        <f>IF(SUM(AT841:AT851)=0,0,1)</f>
        <v>0</v>
      </c>
    </row>
    <row r="853" spans="2:50" hidden="1" x14ac:dyDescent="0.3">
      <c r="B853" s="15"/>
      <c r="C853" s="40"/>
      <c r="D853" s="34"/>
      <c r="E853" s="35"/>
      <c r="F853" s="41"/>
      <c r="G853" s="42"/>
      <c r="H853" s="43"/>
      <c r="I853" s="41"/>
      <c r="J853" s="42"/>
      <c r="K853" s="43"/>
      <c r="L853" s="41"/>
      <c r="M853" s="42"/>
      <c r="N853" s="43"/>
      <c r="O853" s="41"/>
      <c r="P853" s="42"/>
      <c r="Q853" s="43"/>
      <c r="R853" s="41"/>
      <c r="S853" s="42"/>
      <c r="T853" s="43"/>
      <c r="U853" s="41"/>
      <c r="V853" s="42"/>
      <c r="W853" s="43"/>
      <c r="X853" s="41"/>
      <c r="Y853" s="42"/>
      <c r="Z853" s="43"/>
      <c r="AA853" s="41"/>
      <c r="AB853" s="42"/>
      <c r="AC853" s="43"/>
      <c r="AD853" s="41"/>
      <c r="AE853" s="42"/>
      <c r="AF853" s="43"/>
      <c r="AG853" s="41"/>
      <c r="AH853" s="42"/>
      <c r="AI853" s="43"/>
      <c r="AK853" s="41"/>
      <c r="AL853" s="42"/>
      <c r="AM853" s="43"/>
      <c r="AT853" s="32">
        <v>0</v>
      </c>
    </row>
    <row r="854" spans="2:50" x14ac:dyDescent="0.3">
      <c r="B854" s="15"/>
      <c r="C854" s="56" t="s">
        <v>34</v>
      </c>
      <c r="D854" s="57"/>
      <c r="E854" s="58"/>
      <c r="F854" s="53">
        <f t="shared" ref="F854:K854" si="322">F717+F718+F719+F720+F721+F735+F748+F761+F774+F787+F800+F813+F826+F839+F852</f>
        <v>0</v>
      </c>
      <c r="G854" s="54">
        <f t="shared" si="322"/>
        <v>0</v>
      </c>
      <c r="H854" s="55">
        <f t="shared" si="322"/>
        <v>0</v>
      </c>
      <c r="I854" s="53">
        <f t="shared" si="322"/>
        <v>0</v>
      </c>
      <c r="J854" s="54">
        <f t="shared" si="322"/>
        <v>0</v>
      </c>
      <c r="K854" s="55">
        <f t="shared" si="322"/>
        <v>0</v>
      </c>
      <c r="L854" s="53"/>
      <c r="M854" s="54"/>
      <c r="N854" s="55"/>
      <c r="O854" s="53">
        <f t="shared" ref="O854:W854" si="323">O717+O718+O719+O720+O721+O735+O748+O761+O774+O787+O800+O813+O826+O839+O852</f>
        <v>42265</v>
      </c>
      <c r="P854" s="54">
        <f t="shared" si="323"/>
        <v>41274</v>
      </c>
      <c r="Q854" s="55">
        <f t="shared" si="323"/>
        <v>42500</v>
      </c>
      <c r="R854" s="53">
        <f t="shared" si="323"/>
        <v>47900</v>
      </c>
      <c r="S854" s="54">
        <f t="shared" si="323"/>
        <v>48700</v>
      </c>
      <c r="T854" s="55">
        <f t="shared" si="323"/>
        <v>49900</v>
      </c>
      <c r="U854" s="53">
        <f t="shared" si="323"/>
        <v>41733</v>
      </c>
      <c r="V854" s="54">
        <f t="shared" si="323"/>
        <v>0</v>
      </c>
      <c r="W854" s="55">
        <f t="shared" si="323"/>
        <v>0</v>
      </c>
      <c r="X854" s="53">
        <f>X717+X718+X719+X720+X721+X735+X748+X761+X774+X787+X800+X813+X826+X839+X852</f>
        <v>0</v>
      </c>
      <c r="Y854" s="54">
        <f>Y717+Y718+Y719+Y720+Y721+Y735+Y748+Y761+Y774+Y787+Y800+Y813+Y826+Y839+Y852</f>
        <v>0</v>
      </c>
      <c r="Z854" s="55">
        <f>Z717+Z718+Z719+Z720+Z721+Z735+Z748+Z761+Z774+Z787+Z800+Z813+Z826+Z839+Z852</f>
        <v>0</v>
      </c>
      <c r="AA854" s="53"/>
      <c r="AB854" s="54"/>
      <c r="AC854" s="55"/>
      <c r="AD854" s="53"/>
      <c r="AE854" s="54"/>
      <c r="AF854" s="55"/>
      <c r="AG854" s="53"/>
      <c r="AH854" s="54"/>
      <c r="AI854" s="55"/>
      <c r="AK854" s="53">
        <f>AK717+AK718+AK719+AK720+AK721+AK735+AK748+AK761+AK774+AK787+AK800+AK813+AK826+AK839+AK852</f>
        <v>131898</v>
      </c>
      <c r="AL854" s="54">
        <f>AL717+AL718+AL719+AL720+AL721+AL735+AL748+AL761+AL774+AL787+AL800+AL813+AL826+AL839+AL852</f>
        <v>89974</v>
      </c>
      <c r="AM854" s="55">
        <f>AM717+AM718+AM719+AM720+AM721+AM735+AM748+AM761+AM774+AM787+AM800+AM813+AM826+AM839+AM852</f>
        <v>92400</v>
      </c>
      <c r="AT854" s="32">
        <v>1</v>
      </c>
    </row>
    <row r="855" spans="2:50" ht="15" customHeight="1" x14ac:dyDescent="0.3">
      <c r="B855" s="15"/>
      <c r="C855" s="40"/>
      <c r="D855" s="34"/>
      <c r="E855" s="35"/>
      <c r="F855" s="41"/>
      <c r="G855" s="42"/>
      <c r="H855" s="43"/>
      <c r="I855" s="41"/>
      <c r="J855" s="42"/>
      <c r="K855" s="43"/>
      <c r="L855" s="41"/>
      <c r="M855" s="42"/>
      <c r="N855" s="43"/>
      <c r="O855" s="41"/>
      <c r="P855" s="42"/>
      <c r="Q855" s="43"/>
      <c r="R855" s="41"/>
      <c r="S855" s="42"/>
      <c r="T855" s="43"/>
      <c r="U855" s="41"/>
      <c r="V855" s="42"/>
      <c r="W855" s="43"/>
      <c r="X855" s="41"/>
      <c r="Y855" s="42"/>
      <c r="Z855" s="43"/>
      <c r="AA855" s="41"/>
      <c r="AB855" s="42"/>
      <c r="AC855" s="43"/>
      <c r="AD855" s="41"/>
      <c r="AE855" s="42"/>
      <c r="AF855" s="43"/>
      <c r="AG855" s="41"/>
      <c r="AH855" s="42"/>
      <c r="AI855" s="43"/>
      <c r="AK855" s="41"/>
      <c r="AL855" s="42"/>
      <c r="AM855" s="43"/>
      <c r="AT855" s="32">
        <v>1</v>
      </c>
    </row>
    <row r="856" spans="2:50" ht="15" customHeight="1" x14ac:dyDescent="0.3">
      <c r="B856" s="15"/>
      <c r="C856" s="33" t="s">
        <v>35</v>
      </c>
      <c r="D856" s="34"/>
      <c r="E856" s="35"/>
      <c r="F856" s="36"/>
      <c r="G856" s="37"/>
      <c r="H856" s="38"/>
      <c r="I856" s="36"/>
      <c r="J856" s="37"/>
      <c r="K856" s="38"/>
      <c r="L856" s="36"/>
      <c r="M856" s="37"/>
      <c r="N856" s="38"/>
      <c r="O856" s="36"/>
      <c r="P856" s="37"/>
      <c r="Q856" s="38"/>
      <c r="R856" s="36"/>
      <c r="S856" s="37"/>
      <c r="T856" s="38"/>
      <c r="U856" s="36"/>
      <c r="V856" s="37"/>
      <c r="W856" s="38"/>
      <c r="X856" s="36"/>
      <c r="Y856" s="37"/>
      <c r="Z856" s="38"/>
      <c r="AA856" s="36"/>
      <c r="AB856" s="37"/>
      <c r="AC856" s="38"/>
      <c r="AD856" s="36"/>
      <c r="AE856" s="37"/>
      <c r="AF856" s="38"/>
      <c r="AG856" s="36"/>
      <c r="AH856" s="37"/>
      <c r="AI856" s="38"/>
      <c r="AK856" s="36"/>
      <c r="AL856" s="37"/>
      <c r="AM856" s="38"/>
      <c r="AT856" s="32">
        <v>1</v>
      </c>
    </row>
    <row r="857" spans="2:50" ht="15" customHeight="1" x14ac:dyDescent="0.3">
      <c r="B857" s="15"/>
      <c r="C857" s="39">
        <v>0</v>
      </c>
      <c r="D857" s="34"/>
      <c r="E857" s="35"/>
      <c r="F857" s="36"/>
      <c r="G857" s="37"/>
      <c r="H857" s="38"/>
      <c r="I857" s="36"/>
      <c r="J857" s="37"/>
      <c r="K857" s="38"/>
      <c r="L857" s="36"/>
      <c r="M857" s="37"/>
      <c r="N857" s="38"/>
      <c r="O857" s="36"/>
      <c r="P857" s="37"/>
      <c r="Q857" s="38"/>
      <c r="R857" s="36"/>
      <c r="S857" s="37"/>
      <c r="T857" s="38"/>
      <c r="U857" s="36"/>
      <c r="V857" s="37"/>
      <c r="W857" s="38"/>
      <c r="X857" s="36"/>
      <c r="Y857" s="37"/>
      <c r="Z857" s="38"/>
      <c r="AA857" s="36"/>
      <c r="AB857" s="37"/>
      <c r="AC857" s="38"/>
      <c r="AD857" s="36"/>
      <c r="AE857" s="37"/>
      <c r="AF857" s="38"/>
      <c r="AG857" s="36"/>
      <c r="AH857" s="37"/>
      <c r="AI857" s="38"/>
      <c r="AK857" s="36"/>
      <c r="AL857" s="37"/>
      <c r="AM857" s="38"/>
      <c r="AT857" s="32">
        <v>1</v>
      </c>
    </row>
    <row r="858" spans="2:50" ht="15" hidden="1" customHeight="1" x14ac:dyDescent="0.3">
      <c r="B858" s="15"/>
      <c r="C858" s="40" t="s">
        <v>21</v>
      </c>
      <c r="D858" s="34" t="s">
        <v>2</v>
      </c>
      <c r="E858" s="35" t="s">
        <v>2</v>
      </c>
      <c r="F858" s="41">
        <v>0</v>
      </c>
      <c r="G858" s="42">
        <v>0</v>
      </c>
      <c r="H858" s="43">
        <v>0</v>
      </c>
      <c r="I858" s="41">
        <v>0</v>
      </c>
      <c r="J858" s="42">
        <v>0</v>
      </c>
      <c r="K858" s="43">
        <v>0</v>
      </c>
      <c r="L858" s="41">
        <v>0</v>
      </c>
      <c r="M858" s="42">
        <v>0</v>
      </c>
      <c r="N858" s="43">
        <v>0</v>
      </c>
      <c r="O858" s="41">
        <v>0</v>
      </c>
      <c r="P858" s="42">
        <v>0</v>
      </c>
      <c r="Q858" s="43">
        <v>0</v>
      </c>
      <c r="R858" s="41">
        <v>0</v>
      </c>
      <c r="S858" s="42">
        <v>0</v>
      </c>
      <c r="T858" s="43">
        <v>0</v>
      </c>
      <c r="U858" s="41">
        <v>0</v>
      </c>
      <c r="V858" s="42">
        <v>0</v>
      </c>
      <c r="W858" s="43">
        <v>0</v>
      </c>
      <c r="X858" s="41">
        <v>0</v>
      </c>
      <c r="Y858" s="42">
        <v>0</v>
      </c>
      <c r="Z858" s="43">
        <v>0</v>
      </c>
      <c r="AA858" s="41">
        <v>0</v>
      </c>
      <c r="AB858" s="42">
        <v>0</v>
      </c>
      <c r="AC858" s="43">
        <v>0</v>
      </c>
      <c r="AD858" s="41"/>
      <c r="AE858" s="42"/>
      <c r="AF858" s="43"/>
      <c r="AG858" s="41"/>
      <c r="AH858" s="42"/>
      <c r="AI858" s="43"/>
      <c r="AK858" s="41">
        <f t="shared" ref="AK858:AM862" si="324">F858+I858+L858+O858+R858+U858+X858+AA858+AD858+AG858</f>
        <v>0</v>
      </c>
      <c r="AL858" s="42">
        <f t="shared" si="324"/>
        <v>0</v>
      </c>
      <c r="AM858" s="43">
        <f t="shared" si="324"/>
        <v>0</v>
      </c>
      <c r="AT858" s="32">
        <f>IF(LEN(E858)&lt;2,0,1)</f>
        <v>0</v>
      </c>
      <c r="AV858" s="23">
        <v>7</v>
      </c>
      <c r="AX858" s="23">
        <v>1</v>
      </c>
    </row>
    <row r="859" spans="2:50" ht="15" hidden="1" customHeight="1" x14ac:dyDescent="0.3">
      <c r="B859" s="15"/>
      <c r="C859" s="40" t="s">
        <v>21</v>
      </c>
      <c r="D859" s="34" t="s">
        <v>2</v>
      </c>
      <c r="E859" s="35" t="s">
        <v>2</v>
      </c>
      <c r="F859" s="41">
        <v>0</v>
      </c>
      <c r="G859" s="42">
        <v>0</v>
      </c>
      <c r="H859" s="43">
        <v>0</v>
      </c>
      <c r="I859" s="41">
        <v>0</v>
      </c>
      <c r="J859" s="42">
        <v>0</v>
      </c>
      <c r="K859" s="43">
        <v>0</v>
      </c>
      <c r="L859" s="41">
        <v>0</v>
      </c>
      <c r="M859" s="42">
        <v>0</v>
      </c>
      <c r="N859" s="43">
        <v>0</v>
      </c>
      <c r="O859" s="41">
        <v>0</v>
      </c>
      <c r="P859" s="42">
        <v>0</v>
      </c>
      <c r="Q859" s="43">
        <v>0</v>
      </c>
      <c r="R859" s="41">
        <v>0</v>
      </c>
      <c r="S859" s="42">
        <v>0</v>
      </c>
      <c r="T859" s="43">
        <v>0</v>
      </c>
      <c r="U859" s="41">
        <v>0</v>
      </c>
      <c r="V859" s="42">
        <v>0</v>
      </c>
      <c r="W859" s="43">
        <v>0</v>
      </c>
      <c r="X859" s="41">
        <v>0</v>
      </c>
      <c r="Y859" s="42">
        <v>0</v>
      </c>
      <c r="Z859" s="43">
        <v>0</v>
      </c>
      <c r="AA859" s="41">
        <v>0</v>
      </c>
      <c r="AB859" s="42">
        <v>0</v>
      </c>
      <c r="AC859" s="43">
        <v>0</v>
      </c>
      <c r="AD859" s="41"/>
      <c r="AE859" s="42"/>
      <c r="AF859" s="43"/>
      <c r="AG859" s="41"/>
      <c r="AH859" s="42"/>
      <c r="AI859" s="43"/>
      <c r="AK859" s="41">
        <f t="shared" si="324"/>
        <v>0</v>
      </c>
      <c r="AL859" s="42">
        <f t="shared" si="324"/>
        <v>0</v>
      </c>
      <c r="AM859" s="43">
        <f t="shared" si="324"/>
        <v>0</v>
      </c>
      <c r="AT859" s="32">
        <f>IF(LEN(E859)&lt;2,0,1)</f>
        <v>0</v>
      </c>
      <c r="AV859" s="23">
        <v>7</v>
      </c>
      <c r="AX859" s="23">
        <f>IF(AW859=AW858,AX858+1,1)</f>
        <v>2</v>
      </c>
    </row>
    <row r="860" spans="2:50" ht="15" hidden="1" customHeight="1" x14ac:dyDescent="0.3">
      <c r="B860" s="15"/>
      <c r="C860" s="40" t="s">
        <v>21</v>
      </c>
      <c r="D860" s="34" t="s">
        <v>2</v>
      </c>
      <c r="E860" s="35" t="s">
        <v>2</v>
      </c>
      <c r="F860" s="41">
        <v>0</v>
      </c>
      <c r="G860" s="42">
        <v>0</v>
      </c>
      <c r="H860" s="43">
        <v>0</v>
      </c>
      <c r="I860" s="41">
        <v>0</v>
      </c>
      <c r="J860" s="42">
        <v>0</v>
      </c>
      <c r="K860" s="43">
        <v>0</v>
      </c>
      <c r="L860" s="41">
        <v>0</v>
      </c>
      <c r="M860" s="42">
        <v>0</v>
      </c>
      <c r="N860" s="43">
        <v>0</v>
      </c>
      <c r="O860" s="41">
        <v>0</v>
      </c>
      <c r="P860" s="42">
        <v>0</v>
      </c>
      <c r="Q860" s="43">
        <v>0</v>
      </c>
      <c r="R860" s="41">
        <v>0</v>
      </c>
      <c r="S860" s="42">
        <v>0</v>
      </c>
      <c r="T860" s="43">
        <v>0</v>
      </c>
      <c r="U860" s="41">
        <v>0</v>
      </c>
      <c r="V860" s="42">
        <v>0</v>
      </c>
      <c r="W860" s="43">
        <v>0</v>
      </c>
      <c r="X860" s="41">
        <v>0</v>
      </c>
      <c r="Y860" s="42">
        <v>0</v>
      </c>
      <c r="Z860" s="43">
        <v>0</v>
      </c>
      <c r="AA860" s="41">
        <v>0</v>
      </c>
      <c r="AB860" s="42">
        <v>0</v>
      </c>
      <c r="AC860" s="43">
        <v>0</v>
      </c>
      <c r="AD860" s="41"/>
      <c r="AE860" s="42"/>
      <c r="AF860" s="43"/>
      <c r="AG860" s="41"/>
      <c r="AH860" s="42"/>
      <c r="AI860" s="43"/>
      <c r="AK860" s="41">
        <f t="shared" si="324"/>
        <v>0</v>
      </c>
      <c r="AL860" s="42">
        <f t="shared" si="324"/>
        <v>0</v>
      </c>
      <c r="AM860" s="43">
        <f t="shared" si="324"/>
        <v>0</v>
      </c>
      <c r="AT860" s="32">
        <f>IF(LEN(E860)&lt;2,0,1)</f>
        <v>0</v>
      </c>
      <c r="AV860" s="23">
        <v>7</v>
      </c>
      <c r="AX860" s="23">
        <f>IF(AW860=AW859,AX859+1,1)</f>
        <v>3</v>
      </c>
    </row>
    <row r="861" spans="2:50" ht="15" hidden="1" customHeight="1" x14ac:dyDescent="0.3">
      <c r="B861" s="15"/>
      <c r="C861" s="40" t="s">
        <v>21</v>
      </c>
      <c r="D861" s="34" t="s">
        <v>2</v>
      </c>
      <c r="E861" s="35" t="s">
        <v>2</v>
      </c>
      <c r="F861" s="41">
        <v>0</v>
      </c>
      <c r="G861" s="42">
        <v>0</v>
      </c>
      <c r="H861" s="43">
        <v>0</v>
      </c>
      <c r="I861" s="41">
        <v>0</v>
      </c>
      <c r="J861" s="42">
        <v>0</v>
      </c>
      <c r="K861" s="43">
        <v>0</v>
      </c>
      <c r="L861" s="41">
        <v>0</v>
      </c>
      <c r="M861" s="42">
        <v>0</v>
      </c>
      <c r="N861" s="43">
        <v>0</v>
      </c>
      <c r="O861" s="41">
        <v>0</v>
      </c>
      <c r="P861" s="42">
        <v>0</v>
      </c>
      <c r="Q861" s="43">
        <v>0</v>
      </c>
      <c r="R861" s="41">
        <v>0</v>
      </c>
      <c r="S861" s="42">
        <v>0</v>
      </c>
      <c r="T861" s="43">
        <v>0</v>
      </c>
      <c r="U861" s="41">
        <v>0</v>
      </c>
      <c r="V861" s="42">
        <v>0</v>
      </c>
      <c r="W861" s="43">
        <v>0</v>
      </c>
      <c r="X861" s="41">
        <v>0</v>
      </c>
      <c r="Y861" s="42">
        <v>0</v>
      </c>
      <c r="Z861" s="43">
        <v>0</v>
      </c>
      <c r="AA861" s="41">
        <v>0</v>
      </c>
      <c r="AB861" s="42">
        <v>0</v>
      </c>
      <c r="AC861" s="43">
        <v>0</v>
      </c>
      <c r="AD861" s="41"/>
      <c r="AE861" s="42"/>
      <c r="AF861" s="43"/>
      <c r="AG861" s="41"/>
      <c r="AH861" s="42"/>
      <c r="AI861" s="43"/>
      <c r="AK861" s="41">
        <f t="shared" si="324"/>
        <v>0</v>
      </c>
      <c r="AL861" s="42">
        <f t="shared" si="324"/>
        <v>0</v>
      </c>
      <c r="AM861" s="43">
        <f t="shared" si="324"/>
        <v>0</v>
      </c>
      <c r="AT861" s="32">
        <f>IF(LEN(E861)&lt;2,0,1)</f>
        <v>0</v>
      </c>
      <c r="AV861" s="23">
        <v>7</v>
      </c>
      <c r="AX861" s="23">
        <f>IF(AW861=AW860,AX860+1,1)</f>
        <v>4</v>
      </c>
    </row>
    <row r="862" spans="2:50" s="23" customFormat="1" ht="15" hidden="1" customHeight="1" x14ac:dyDescent="0.3">
      <c r="B862" s="15"/>
      <c r="C862" s="40" t="s">
        <v>21</v>
      </c>
      <c r="D862" s="34" t="s">
        <v>2</v>
      </c>
      <c r="E862" s="35" t="s">
        <v>2</v>
      </c>
      <c r="F862" s="41">
        <v>0</v>
      </c>
      <c r="G862" s="42">
        <v>0</v>
      </c>
      <c r="H862" s="43">
        <v>0</v>
      </c>
      <c r="I862" s="41">
        <v>0</v>
      </c>
      <c r="J862" s="42">
        <v>0</v>
      </c>
      <c r="K862" s="43">
        <v>0</v>
      </c>
      <c r="L862" s="41">
        <v>0</v>
      </c>
      <c r="M862" s="42">
        <v>0</v>
      </c>
      <c r="N862" s="43">
        <v>0</v>
      </c>
      <c r="O862" s="41">
        <v>0</v>
      </c>
      <c r="P862" s="42">
        <v>0</v>
      </c>
      <c r="Q862" s="43">
        <v>0</v>
      </c>
      <c r="R862" s="41">
        <v>0</v>
      </c>
      <c r="S862" s="42">
        <v>0</v>
      </c>
      <c r="T862" s="43">
        <v>0</v>
      </c>
      <c r="U862" s="41">
        <v>0</v>
      </c>
      <c r="V862" s="42">
        <v>0</v>
      </c>
      <c r="W862" s="43">
        <v>0</v>
      </c>
      <c r="X862" s="41">
        <v>0</v>
      </c>
      <c r="Y862" s="42">
        <v>0</v>
      </c>
      <c r="Z862" s="43">
        <v>0</v>
      </c>
      <c r="AA862" s="41">
        <v>0</v>
      </c>
      <c r="AB862" s="42">
        <v>0</v>
      </c>
      <c r="AC862" s="43">
        <v>0</v>
      </c>
      <c r="AD862" s="41"/>
      <c r="AE862" s="42"/>
      <c r="AF862" s="43"/>
      <c r="AG862" s="41"/>
      <c r="AH862" s="42"/>
      <c r="AI862" s="43"/>
      <c r="AK862" s="41">
        <f t="shared" si="324"/>
        <v>0</v>
      </c>
      <c r="AL862" s="42">
        <f t="shared" si="324"/>
        <v>0</v>
      </c>
      <c r="AM862" s="43">
        <f t="shared" si="324"/>
        <v>0</v>
      </c>
      <c r="AT862" s="32">
        <f>IF(LEN(E862)&lt;2,0,1)</f>
        <v>0</v>
      </c>
      <c r="AV862" s="23">
        <v>7</v>
      </c>
      <c r="AX862" s="23">
        <f>IF(AW862=AW861,AX861+1,1)</f>
        <v>5</v>
      </c>
    </row>
    <row r="863" spans="2:50" ht="5.25" hidden="1" customHeight="1" x14ac:dyDescent="0.3">
      <c r="B863" s="15"/>
      <c r="C863" s="44"/>
      <c r="D863" s="45"/>
      <c r="E863" s="46"/>
      <c r="F863" s="47"/>
      <c r="G863" s="48"/>
      <c r="H863" s="49"/>
      <c r="I863" s="47"/>
      <c r="J863" s="48"/>
      <c r="K863" s="49"/>
      <c r="L863" s="47"/>
      <c r="M863" s="48"/>
      <c r="N863" s="49"/>
      <c r="O863" s="47"/>
      <c r="P863" s="48"/>
      <c r="Q863" s="49"/>
      <c r="R863" s="47"/>
      <c r="S863" s="48"/>
      <c r="T863" s="49"/>
      <c r="U863" s="47"/>
      <c r="V863" s="48"/>
      <c r="W863" s="49"/>
      <c r="X863" s="47"/>
      <c r="Y863" s="48"/>
      <c r="Z863" s="49"/>
      <c r="AA863" s="47"/>
      <c r="AB863" s="48"/>
      <c r="AC863" s="49"/>
      <c r="AD863" s="47"/>
      <c r="AE863" s="48"/>
      <c r="AF863" s="49"/>
      <c r="AG863" s="47"/>
      <c r="AH863" s="48"/>
      <c r="AI863" s="49"/>
      <c r="AK863" s="47"/>
      <c r="AL863" s="48"/>
      <c r="AM863" s="49"/>
      <c r="AT863" s="32">
        <f>IF(SUM(AT858:AT862)=0,0,1)</f>
        <v>0</v>
      </c>
    </row>
    <row r="864" spans="2:50" ht="15" hidden="1" customHeight="1" x14ac:dyDescent="0.3">
      <c r="B864" s="15"/>
      <c r="C864" s="40"/>
      <c r="D864" s="34"/>
      <c r="E864" s="35"/>
      <c r="F864" s="41"/>
      <c r="G864" s="42"/>
      <c r="H864" s="43"/>
      <c r="I864" s="41"/>
      <c r="J864" s="42"/>
      <c r="K864" s="43"/>
      <c r="L864" s="41"/>
      <c r="M864" s="42"/>
      <c r="N864" s="43"/>
      <c r="O864" s="41"/>
      <c r="P864" s="42"/>
      <c r="Q864" s="43"/>
      <c r="R864" s="41"/>
      <c r="S864" s="42"/>
      <c r="T864" s="43"/>
      <c r="U864" s="41"/>
      <c r="V864" s="42"/>
      <c r="W864" s="43"/>
      <c r="X864" s="41"/>
      <c r="Y864" s="42"/>
      <c r="Z864" s="43"/>
      <c r="AA864" s="41"/>
      <c r="AB864" s="42"/>
      <c r="AC864" s="43"/>
      <c r="AD864" s="41"/>
      <c r="AE864" s="42"/>
      <c r="AF864" s="43"/>
      <c r="AG864" s="41"/>
      <c r="AH864" s="42"/>
      <c r="AI864" s="43"/>
      <c r="AK864" s="41"/>
      <c r="AL864" s="42"/>
      <c r="AM864" s="43"/>
      <c r="AT864" s="32">
        <f>IF(AT863=0,0,1)</f>
        <v>0</v>
      </c>
    </row>
    <row r="865" spans="2:50" ht="15" customHeight="1" x14ac:dyDescent="0.3">
      <c r="B865" s="15"/>
      <c r="C865" s="40" t="s">
        <v>22</v>
      </c>
      <c r="D865" s="34" t="s">
        <v>787</v>
      </c>
      <c r="E865" s="35" t="s">
        <v>1018</v>
      </c>
      <c r="F865" s="41">
        <v>0</v>
      </c>
      <c r="G865" s="42">
        <v>0</v>
      </c>
      <c r="H865" s="43">
        <v>0</v>
      </c>
      <c r="I865" s="41">
        <v>0</v>
      </c>
      <c r="J865" s="42">
        <v>0</v>
      </c>
      <c r="K865" s="43">
        <v>0</v>
      </c>
      <c r="L865" s="41"/>
      <c r="M865" s="42"/>
      <c r="N865" s="43"/>
      <c r="O865" s="41">
        <v>0</v>
      </c>
      <c r="P865" s="42">
        <v>0</v>
      </c>
      <c r="Q865" s="43">
        <v>0</v>
      </c>
      <c r="R865" s="41">
        <v>2600</v>
      </c>
      <c r="S865" s="42">
        <v>2600</v>
      </c>
      <c r="T865" s="43">
        <v>2600</v>
      </c>
      <c r="U865" s="41">
        <v>1200</v>
      </c>
      <c r="V865" s="42">
        <v>0</v>
      </c>
      <c r="W865" s="43">
        <v>0</v>
      </c>
      <c r="X865" s="41">
        <v>0</v>
      </c>
      <c r="Y865" s="42">
        <v>0</v>
      </c>
      <c r="Z865" s="43">
        <v>0</v>
      </c>
      <c r="AA865" s="41"/>
      <c r="AB865" s="42"/>
      <c r="AC865" s="43"/>
      <c r="AD865" s="41"/>
      <c r="AE865" s="42"/>
      <c r="AF865" s="43"/>
      <c r="AG865" s="41"/>
      <c r="AH865" s="42"/>
      <c r="AI865" s="43"/>
      <c r="AK865" s="41">
        <f t="shared" ref="AK865:AM875" si="325">F865+I865+L865+O865+R865+U865+X865+AA865+AD865+AG865</f>
        <v>3800</v>
      </c>
      <c r="AL865" s="42">
        <f t="shared" si="325"/>
        <v>2600</v>
      </c>
      <c r="AM865" s="43">
        <f t="shared" si="325"/>
        <v>2600</v>
      </c>
      <c r="AT865" s="32">
        <f t="shared" ref="AT865:AT875" si="326">IF(LEN(E865)&lt;2,0,1)</f>
        <v>1</v>
      </c>
      <c r="AV865" s="23">
        <v>7</v>
      </c>
      <c r="AW865" s="23">
        <v>1</v>
      </c>
      <c r="AX865" s="23">
        <v>1</v>
      </c>
    </row>
    <row r="866" spans="2:50" ht="15" customHeight="1" x14ac:dyDescent="0.3">
      <c r="B866" s="15"/>
      <c r="C866" s="40" t="s">
        <v>22</v>
      </c>
      <c r="D866" s="34" t="s">
        <v>788</v>
      </c>
      <c r="E866" s="35" t="s">
        <v>1017</v>
      </c>
      <c r="F866" s="41">
        <v>0</v>
      </c>
      <c r="G866" s="42">
        <v>0</v>
      </c>
      <c r="H866" s="43">
        <v>0</v>
      </c>
      <c r="I866" s="41">
        <v>0</v>
      </c>
      <c r="J866" s="42">
        <v>0</v>
      </c>
      <c r="K866" s="43">
        <v>0</v>
      </c>
      <c r="L866" s="41"/>
      <c r="M866" s="42"/>
      <c r="N866" s="43"/>
      <c r="O866" s="41">
        <v>0</v>
      </c>
      <c r="P866" s="42">
        <v>0</v>
      </c>
      <c r="Q866" s="43">
        <v>0</v>
      </c>
      <c r="R866" s="41">
        <v>3000</v>
      </c>
      <c r="S866" s="42">
        <v>3000</v>
      </c>
      <c r="T866" s="43">
        <v>3000</v>
      </c>
      <c r="U866" s="41">
        <v>1230</v>
      </c>
      <c r="V866" s="42">
        <v>0</v>
      </c>
      <c r="W866" s="43">
        <v>0</v>
      </c>
      <c r="X866" s="41">
        <v>0</v>
      </c>
      <c r="Y866" s="42">
        <v>0</v>
      </c>
      <c r="Z866" s="43">
        <v>0</v>
      </c>
      <c r="AA866" s="41"/>
      <c r="AB866" s="42"/>
      <c r="AC866" s="43"/>
      <c r="AD866" s="41"/>
      <c r="AE866" s="42"/>
      <c r="AF866" s="43"/>
      <c r="AG866" s="41"/>
      <c r="AH866" s="42"/>
      <c r="AI866" s="43"/>
      <c r="AK866" s="41">
        <f t="shared" si="325"/>
        <v>4230</v>
      </c>
      <c r="AL866" s="42">
        <f t="shared" si="325"/>
        <v>3000</v>
      </c>
      <c r="AM866" s="43">
        <f t="shared" si="325"/>
        <v>3000</v>
      </c>
      <c r="AT866" s="32">
        <f t="shared" si="326"/>
        <v>1</v>
      </c>
      <c r="AV866" s="23">
        <v>7</v>
      </c>
      <c r="AW866" s="23">
        <v>1</v>
      </c>
      <c r="AX866" s="23">
        <f>IF(AW866=AW865,AX865+1,1)</f>
        <v>2</v>
      </c>
    </row>
    <row r="867" spans="2:50" ht="15" customHeight="1" x14ac:dyDescent="0.3">
      <c r="B867" s="15"/>
      <c r="C867" s="40" t="s">
        <v>22</v>
      </c>
      <c r="D867" s="34" t="s">
        <v>789</v>
      </c>
      <c r="E867" s="35" t="s">
        <v>1027</v>
      </c>
      <c r="F867" s="41">
        <v>0</v>
      </c>
      <c r="G867" s="42">
        <v>0</v>
      </c>
      <c r="H867" s="43">
        <v>0</v>
      </c>
      <c r="I867" s="41">
        <v>0</v>
      </c>
      <c r="J867" s="42">
        <v>0</v>
      </c>
      <c r="K867" s="43">
        <v>0</v>
      </c>
      <c r="L867" s="41"/>
      <c r="M867" s="42"/>
      <c r="N867" s="43"/>
      <c r="O867" s="41">
        <v>0</v>
      </c>
      <c r="P867" s="42">
        <v>0</v>
      </c>
      <c r="Q867" s="43">
        <v>0</v>
      </c>
      <c r="R867" s="41">
        <v>3000</v>
      </c>
      <c r="S867" s="42">
        <v>3000</v>
      </c>
      <c r="T867" s="43">
        <v>3000</v>
      </c>
      <c r="U867" s="41">
        <v>1200</v>
      </c>
      <c r="V867" s="42">
        <v>0</v>
      </c>
      <c r="W867" s="43">
        <v>0</v>
      </c>
      <c r="X867" s="41">
        <v>0</v>
      </c>
      <c r="Y867" s="42">
        <v>0</v>
      </c>
      <c r="Z867" s="43">
        <v>0</v>
      </c>
      <c r="AA867" s="41"/>
      <c r="AB867" s="42"/>
      <c r="AC867" s="43"/>
      <c r="AD867" s="41"/>
      <c r="AE867" s="42"/>
      <c r="AF867" s="43"/>
      <c r="AG867" s="41"/>
      <c r="AH867" s="42"/>
      <c r="AI867" s="43"/>
      <c r="AK867" s="41">
        <f t="shared" si="325"/>
        <v>4200</v>
      </c>
      <c r="AL867" s="42">
        <f t="shared" si="325"/>
        <v>3000</v>
      </c>
      <c r="AM867" s="43">
        <f t="shared" si="325"/>
        <v>3000</v>
      </c>
      <c r="AT867" s="32">
        <f t="shared" si="326"/>
        <v>1</v>
      </c>
      <c r="AV867" s="23">
        <v>7</v>
      </c>
      <c r="AW867" s="23">
        <v>1</v>
      </c>
      <c r="AX867" s="23">
        <f t="shared" ref="AX867:AX875" si="327">IF(AW867=AW866,AX866+1,1)</f>
        <v>3</v>
      </c>
    </row>
    <row r="868" spans="2:50" ht="15" customHeight="1" x14ac:dyDescent="0.3">
      <c r="B868" s="15"/>
      <c r="C868" s="40" t="s">
        <v>22</v>
      </c>
      <c r="D868" s="34" t="s">
        <v>476</v>
      </c>
      <c r="E868" s="35" t="s">
        <v>1028</v>
      </c>
      <c r="F868" s="41">
        <v>0</v>
      </c>
      <c r="G868" s="42">
        <v>0</v>
      </c>
      <c r="H868" s="43">
        <v>0</v>
      </c>
      <c r="I868" s="41">
        <v>0</v>
      </c>
      <c r="J868" s="42">
        <v>0</v>
      </c>
      <c r="K868" s="43">
        <v>0</v>
      </c>
      <c r="L868" s="41"/>
      <c r="M868" s="42"/>
      <c r="N868" s="43"/>
      <c r="O868" s="41">
        <v>0</v>
      </c>
      <c r="P868" s="42">
        <v>0</v>
      </c>
      <c r="Q868" s="43">
        <v>0</v>
      </c>
      <c r="R868" s="41">
        <v>1900</v>
      </c>
      <c r="S868" s="42">
        <v>2000</v>
      </c>
      <c r="T868" s="43">
        <v>2100</v>
      </c>
      <c r="U868" s="41">
        <v>1213</v>
      </c>
      <c r="V868" s="42">
        <v>0</v>
      </c>
      <c r="W868" s="43">
        <v>0</v>
      </c>
      <c r="X868" s="41">
        <v>0</v>
      </c>
      <c r="Y868" s="42">
        <v>0</v>
      </c>
      <c r="Z868" s="43">
        <v>0</v>
      </c>
      <c r="AA868" s="41"/>
      <c r="AB868" s="42"/>
      <c r="AC868" s="43"/>
      <c r="AD868" s="41"/>
      <c r="AE868" s="42"/>
      <c r="AF868" s="43"/>
      <c r="AG868" s="41"/>
      <c r="AH868" s="42"/>
      <c r="AI868" s="43"/>
      <c r="AK868" s="41">
        <f t="shared" si="325"/>
        <v>3113</v>
      </c>
      <c r="AL868" s="42">
        <f t="shared" si="325"/>
        <v>2000</v>
      </c>
      <c r="AM868" s="43">
        <f t="shared" si="325"/>
        <v>2100</v>
      </c>
      <c r="AT868" s="32">
        <f t="shared" si="326"/>
        <v>1</v>
      </c>
      <c r="AV868" s="23">
        <v>7</v>
      </c>
      <c r="AW868" s="23">
        <v>1</v>
      </c>
      <c r="AX868" s="23">
        <f t="shared" si="327"/>
        <v>4</v>
      </c>
    </row>
    <row r="869" spans="2:50" ht="15" customHeight="1" x14ac:dyDescent="0.3">
      <c r="B869" s="15"/>
      <c r="C869" s="40" t="s">
        <v>22</v>
      </c>
      <c r="D869" s="34" t="s">
        <v>790</v>
      </c>
      <c r="E869" s="35" t="s">
        <v>1031</v>
      </c>
      <c r="F869" s="41">
        <v>0</v>
      </c>
      <c r="G869" s="42">
        <v>0</v>
      </c>
      <c r="H869" s="43">
        <v>0</v>
      </c>
      <c r="I869" s="41">
        <v>0</v>
      </c>
      <c r="J869" s="42">
        <v>0</v>
      </c>
      <c r="K869" s="43">
        <v>0</v>
      </c>
      <c r="L869" s="41"/>
      <c r="M869" s="42"/>
      <c r="N869" s="43"/>
      <c r="O869" s="41">
        <v>0</v>
      </c>
      <c r="P869" s="42">
        <v>0</v>
      </c>
      <c r="Q869" s="43">
        <v>0</v>
      </c>
      <c r="R869" s="41">
        <v>2600</v>
      </c>
      <c r="S869" s="42">
        <v>2600</v>
      </c>
      <c r="T869" s="43">
        <v>2600</v>
      </c>
      <c r="U869" s="41">
        <v>1200</v>
      </c>
      <c r="V869" s="42">
        <v>0</v>
      </c>
      <c r="W869" s="43">
        <v>0</v>
      </c>
      <c r="X869" s="41">
        <v>0</v>
      </c>
      <c r="Y869" s="42">
        <v>0</v>
      </c>
      <c r="Z869" s="43">
        <v>0</v>
      </c>
      <c r="AA869" s="41"/>
      <c r="AB869" s="42"/>
      <c r="AC869" s="43"/>
      <c r="AD869" s="41"/>
      <c r="AE869" s="42"/>
      <c r="AF869" s="43"/>
      <c r="AG869" s="41"/>
      <c r="AH869" s="42"/>
      <c r="AI869" s="43"/>
      <c r="AK869" s="41">
        <f t="shared" si="325"/>
        <v>3800</v>
      </c>
      <c r="AL869" s="42">
        <f t="shared" si="325"/>
        <v>2600</v>
      </c>
      <c r="AM869" s="43">
        <f t="shared" si="325"/>
        <v>2600</v>
      </c>
      <c r="AT869" s="32">
        <f t="shared" si="326"/>
        <v>1</v>
      </c>
      <c r="AV869" s="23">
        <v>7</v>
      </c>
      <c r="AW869" s="23">
        <v>1</v>
      </c>
      <c r="AX869" s="23">
        <f t="shared" si="327"/>
        <v>5</v>
      </c>
    </row>
    <row r="870" spans="2:50" ht="15" customHeight="1" x14ac:dyDescent="0.3">
      <c r="B870" s="15"/>
      <c r="C870" s="40" t="s">
        <v>22</v>
      </c>
      <c r="D870" s="34" t="s">
        <v>791</v>
      </c>
      <c r="E870" s="35" t="s">
        <v>1023</v>
      </c>
      <c r="F870" s="41">
        <v>0</v>
      </c>
      <c r="G870" s="42">
        <v>0</v>
      </c>
      <c r="H870" s="43">
        <v>0</v>
      </c>
      <c r="I870" s="41">
        <v>0</v>
      </c>
      <c r="J870" s="42">
        <v>0</v>
      </c>
      <c r="K870" s="43">
        <v>0</v>
      </c>
      <c r="L870" s="41"/>
      <c r="M870" s="42"/>
      <c r="N870" s="43"/>
      <c r="O870" s="41">
        <v>0</v>
      </c>
      <c r="P870" s="42">
        <v>0</v>
      </c>
      <c r="Q870" s="43">
        <v>0</v>
      </c>
      <c r="R870" s="41">
        <v>2900</v>
      </c>
      <c r="S870" s="42">
        <v>2900</v>
      </c>
      <c r="T870" s="43">
        <v>2900</v>
      </c>
      <c r="U870" s="41">
        <v>1200</v>
      </c>
      <c r="V870" s="42">
        <v>0</v>
      </c>
      <c r="W870" s="43">
        <v>0</v>
      </c>
      <c r="X870" s="41">
        <v>0</v>
      </c>
      <c r="Y870" s="42">
        <v>0</v>
      </c>
      <c r="Z870" s="43">
        <v>0</v>
      </c>
      <c r="AA870" s="41"/>
      <c r="AB870" s="42"/>
      <c r="AC870" s="43"/>
      <c r="AD870" s="41"/>
      <c r="AE870" s="42"/>
      <c r="AF870" s="43"/>
      <c r="AG870" s="41"/>
      <c r="AH870" s="42"/>
      <c r="AI870" s="43"/>
      <c r="AK870" s="41">
        <f t="shared" si="325"/>
        <v>4100</v>
      </c>
      <c r="AL870" s="42">
        <f t="shared" si="325"/>
        <v>2900</v>
      </c>
      <c r="AM870" s="43">
        <f t="shared" si="325"/>
        <v>2900</v>
      </c>
      <c r="AT870" s="32">
        <f t="shared" si="326"/>
        <v>1</v>
      </c>
      <c r="AV870" s="23">
        <v>7</v>
      </c>
      <c r="AW870" s="23">
        <v>1</v>
      </c>
      <c r="AX870" s="23">
        <f t="shared" si="327"/>
        <v>6</v>
      </c>
    </row>
    <row r="871" spans="2:50" ht="15" hidden="1" customHeight="1" x14ac:dyDescent="0.3">
      <c r="B871" s="15"/>
      <c r="C871" s="40" t="s">
        <v>22</v>
      </c>
      <c r="D871" s="34" t="s">
        <v>2</v>
      </c>
      <c r="E871" s="35" t="s">
        <v>2</v>
      </c>
      <c r="F871" s="41">
        <v>0</v>
      </c>
      <c r="G871" s="42">
        <v>0</v>
      </c>
      <c r="H871" s="43">
        <v>0</v>
      </c>
      <c r="I871" s="41">
        <v>0</v>
      </c>
      <c r="J871" s="42">
        <v>0</v>
      </c>
      <c r="K871" s="43">
        <v>0</v>
      </c>
      <c r="L871" s="41">
        <v>0</v>
      </c>
      <c r="M871" s="42">
        <v>0</v>
      </c>
      <c r="N871" s="43">
        <v>0</v>
      </c>
      <c r="O871" s="41">
        <v>0</v>
      </c>
      <c r="P871" s="42">
        <v>0</v>
      </c>
      <c r="Q871" s="43">
        <v>0</v>
      </c>
      <c r="R871" s="41">
        <v>0</v>
      </c>
      <c r="S871" s="42">
        <v>0</v>
      </c>
      <c r="T871" s="43">
        <v>0</v>
      </c>
      <c r="U871" s="41">
        <v>0</v>
      </c>
      <c r="V871" s="42">
        <v>0</v>
      </c>
      <c r="W871" s="43">
        <v>0</v>
      </c>
      <c r="X871" s="41">
        <v>0</v>
      </c>
      <c r="Y871" s="42">
        <v>0</v>
      </c>
      <c r="Z871" s="43">
        <v>0</v>
      </c>
      <c r="AA871" s="41">
        <v>0</v>
      </c>
      <c r="AB871" s="42">
        <v>0</v>
      </c>
      <c r="AC871" s="43">
        <v>0</v>
      </c>
      <c r="AD871" s="41"/>
      <c r="AE871" s="42"/>
      <c r="AF871" s="43"/>
      <c r="AG871" s="41"/>
      <c r="AH871" s="42"/>
      <c r="AI871" s="43"/>
      <c r="AK871" s="41">
        <f t="shared" si="325"/>
        <v>0</v>
      </c>
      <c r="AL871" s="42">
        <f t="shared" si="325"/>
        <v>0</v>
      </c>
      <c r="AM871" s="43">
        <f t="shared" si="325"/>
        <v>0</v>
      </c>
      <c r="AT871" s="32">
        <f t="shared" si="326"/>
        <v>0</v>
      </c>
      <c r="AV871" s="23">
        <v>7</v>
      </c>
      <c r="AW871" s="23">
        <v>1</v>
      </c>
      <c r="AX871" s="23">
        <f t="shared" si="327"/>
        <v>7</v>
      </c>
    </row>
    <row r="872" spans="2:50" ht="15" hidden="1" customHeight="1" x14ac:dyDescent="0.3">
      <c r="B872" s="15"/>
      <c r="C872" s="40" t="s">
        <v>22</v>
      </c>
      <c r="D872" s="34" t="s">
        <v>2</v>
      </c>
      <c r="E872" s="35" t="s">
        <v>2</v>
      </c>
      <c r="F872" s="41">
        <v>0</v>
      </c>
      <c r="G872" s="42">
        <v>0</v>
      </c>
      <c r="H872" s="43">
        <v>0</v>
      </c>
      <c r="I872" s="41">
        <v>0</v>
      </c>
      <c r="J872" s="42">
        <v>0</v>
      </c>
      <c r="K872" s="43">
        <v>0</v>
      </c>
      <c r="L872" s="41">
        <v>0</v>
      </c>
      <c r="M872" s="42">
        <v>0</v>
      </c>
      <c r="N872" s="43">
        <v>0</v>
      </c>
      <c r="O872" s="41">
        <v>0</v>
      </c>
      <c r="P872" s="42">
        <v>0</v>
      </c>
      <c r="Q872" s="43">
        <v>0</v>
      </c>
      <c r="R872" s="41">
        <v>0</v>
      </c>
      <c r="S872" s="42">
        <v>0</v>
      </c>
      <c r="T872" s="43">
        <v>0</v>
      </c>
      <c r="U872" s="41">
        <v>0</v>
      </c>
      <c r="V872" s="42">
        <v>0</v>
      </c>
      <c r="W872" s="43">
        <v>0</v>
      </c>
      <c r="X872" s="41">
        <v>0</v>
      </c>
      <c r="Y872" s="42">
        <v>0</v>
      </c>
      <c r="Z872" s="43">
        <v>0</v>
      </c>
      <c r="AA872" s="41">
        <v>0</v>
      </c>
      <c r="AB872" s="42">
        <v>0</v>
      </c>
      <c r="AC872" s="43">
        <v>0</v>
      </c>
      <c r="AD872" s="41"/>
      <c r="AE872" s="42"/>
      <c r="AF872" s="43"/>
      <c r="AG872" s="41"/>
      <c r="AH872" s="42"/>
      <c r="AI872" s="43"/>
      <c r="AK872" s="41">
        <f t="shared" si="325"/>
        <v>0</v>
      </c>
      <c r="AL872" s="42">
        <f t="shared" si="325"/>
        <v>0</v>
      </c>
      <c r="AM872" s="43">
        <f t="shared" si="325"/>
        <v>0</v>
      </c>
      <c r="AT872" s="32">
        <f t="shared" si="326"/>
        <v>0</v>
      </c>
      <c r="AV872" s="23">
        <v>7</v>
      </c>
      <c r="AW872" s="23">
        <v>1</v>
      </c>
      <c r="AX872" s="23">
        <f t="shared" si="327"/>
        <v>8</v>
      </c>
    </row>
    <row r="873" spans="2:50" ht="15" hidden="1" customHeight="1" x14ac:dyDescent="0.3">
      <c r="B873" s="15"/>
      <c r="C873" s="40" t="s">
        <v>22</v>
      </c>
      <c r="D873" s="34" t="s">
        <v>2</v>
      </c>
      <c r="E873" s="35" t="s">
        <v>2</v>
      </c>
      <c r="F873" s="41">
        <v>0</v>
      </c>
      <c r="G873" s="42">
        <v>0</v>
      </c>
      <c r="H873" s="43">
        <v>0</v>
      </c>
      <c r="I873" s="41">
        <v>0</v>
      </c>
      <c r="J873" s="42">
        <v>0</v>
      </c>
      <c r="K873" s="43">
        <v>0</v>
      </c>
      <c r="L873" s="41">
        <v>0</v>
      </c>
      <c r="M873" s="42">
        <v>0</v>
      </c>
      <c r="N873" s="43">
        <v>0</v>
      </c>
      <c r="O873" s="41">
        <v>0</v>
      </c>
      <c r="P873" s="42">
        <v>0</v>
      </c>
      <c r="Q873" s="43">
        <v>0</v>
      </c>
      <c r="R873" s="41">
        <v>0</v>
      </c>
      <c r="S873" s="42">
        <v>0</v>
      </c>
      <c r="T873" s="43">
        <v>0</v>
      </c>
      <c r="U873" s="41">
        <v>0</v>
      </c>
      <c r="V873" s="42">
        <v>0</v>
      </c>
      <c r="W873" s="43">
        <v>0</v>
      </c>
      <c r="X873" s="41">
        <v>0</v>
      </c>
      <c r="Y873" s="42">
        <v>0</v>
      </c>
      <c r="Z873" s="43">
        <v>0</v>
      </c>
      <c r="AA873" s="41">
        <v>0</v>
      </c>
      <c r="AB873" s="42">
        <v>0</v>
      </c>
      <c r="AC873" s="43">
        <v>0</v>
      </c>
      <c r="AD873" s="41"/>
      <c r="AE873" s="42"/>
      <c r="AF873" s="43"/>
      <c r="AG873" s="41"/>
      <c r="AH873" s="42"/>
      <c r="AI873" s="43"/>
      <c r="AK873" s="41">
        <f t="shared" si="325"/>
        <v>0</v>
      </c>
      <c r="AL873" s="42">
        <f t="shared" si="325"/>
        <v>0</v>
      </c>
      <c r="AM873" s="43">
        <f t="shared" si="325"/>
        <v>0</v>
      </c>
      <c r="AT873" s="32">
        <f t="shared" si="326"/>
        <v>0</v>
      </c>
      <c r="AV873" s="23">
        <v>7</v>
      </c>
      <c r="AW873" s="23">
        <v>1</v>
      </c>
      <c r="AX873" s="23">
        <f t="shared" si="327"/>
        <v>9</v>
      </c>
    </row>
    <row r="874" spans="2:50" ht="15" hidden="1" customHeight="1" x14ac:dyDescent="0.3">
      <c r="B874" s="15"/>
      <c r="C874" s="40" t="s">
        <v>22</v>
      </c>
      <c r="D874" s="34" t="s">
        <v>2</v>
      </c>
      <c r="E874" s="35" t="s">
        <v>2</v>
      </c>
      <c r="F874" s="41">
        <v>0</v>
      </c>
      <c r="G874" s="42">
        <v>0</v>
      </c>
      <c r="H874" s="43">
        <v>0</v>
      </c>
      <c r="I874" s="41">
        <v>0</v>
      </c>
      <c r="J874" s="42">
        <v>0</v>
      </c>
      <c r="K874" s="43">
        <v>0</v>
      </c>
      <c r="L874" s="41">
        <v>0</v>
      </c>
      <c r="M874" s="42">
        <v>0</v>
      </c>
      <c r="N874" s="43">
        <v>0</v>
      </c>
      <c r="O874" s="41">
        <v>0</v>
      </c>
      <c r="P874" s="42">
        <v>0</v>
      </c>
      <c r="Q874" s="43">
        <v>0</v>
      </c>
      <c r="R874" s="41">
        <v>0</v>
      </c>
      <c r="S874" s="42">
        <v>0</v>
      </c>
      <c r="T874" s="43">
        <v>0</v>
      </c>
      <c r="U874" s="41">
        <v>0</v>
      </c>
      <c r="V874" s="42">
        <v>0</v>
      </c>
      <c r="W874" s="43">
        <v>0</v>
      </c>
      <c r="X874" s="41">
        <v>0</v>
      </c>
      <c r="Y874" s="42">
        <v>0</v>
      </c>
      <c r="Z874" s="43">
        <v>0</v>
      </c>
      <c r="AA874" s="41">
        <v>0</v>
      </c>
      <c r="AB874" s="42">
        <v>0</v>
      </c>
      <c r="AC874" s="43">
        <v>0</v>
      </c>
      <c r="AD874" s="41"/>
      <c r="AE874" s="42"/>
      <c r="AF874" s="43"/>
      <c r="AG874" s="41"/>
      <c r="AH874" s="42"/>
      <c r="AI874" s="43"/>
      <c r="AK874" s="41">
        <f t="shared" si="325"/>
        <v>0</v>
      </c>
      <c r="AL874" s="42">
        <f t="shared" si="325"/>
        <v>0</v>
      </c>
      <c r="AM874" s="43">
        <f t="shared" si="325"/>
        <v>0</v>
      </c>
      <c r="AT874" s="32">
        <f t="shared" si="326"/>
        <v>0</v>
      </c>
      <c r="AV874" s="23">
        <v>7</v>
      </c>
      <c r="AW874" s="23">
        <v>1</v>
      </c>
      <c r="AX874" s="23">
        <f t="shared" si="327"/>
        <v>10</v>
      </c>
    </row>
    <row r="875" spans="2:50" ht="15" customHeight="1" x14ac:dyDescent="0.3">
      <c r="B875" s="15"/>
      <c r="C875" s="40" t="s">
        <v>23</v>
      </c>
      <c r="D875" s="34" t="s">
        <v>792</v>
      </c>
      <c r="E875" s="35" t="s">
        <v>1019</v>
      </c>
      <c r="F875" s="41">
        <v>0</v>
      </c>
      <c r="G875" s="42">
        <v>0</v>
      </c>
      <c r="H875" s="43">
        <v>0</v>
      </c>
      <c r="I875" s="41">
        <v>0</v>
      </c>
      <c r="J875" s="42">
        <v>0</v>
      </c>
      <c r="K875" s="43">
        <v>0</v>
      </c>
      <c r="L875" s="41"/>
      <c r="M875" s="42"/>
      <c r="N875" s="43"/>
      <c r="O875" s="41">
        <v>0</v>
      </c>
      <c r="P875" s="42">
        <v>0</v>
      </c>
      <c r="Q875" s="43">
        <v>0</v>
      </c>
      <c r="R875" s="41">
        <v>2000</v>
      </c>
      <c r="S875" s="42">
        <v>2000</v>
      </c>
      <c r="T875" s="43">
        <v>2100</v>
      </c>
      <c r="U875" s="41">
        <v>1206</v>
      </c>
      <c r="V875" s="42">
        <v>0</v>
      </c>
      <c r="W875" s="43">
        <v>0</v>
      </c>
      <c r="X875" s="41">
        <v>0</v>
      </c>
      <c r="Y875" s="42">
        <v>0</v>
      </c>
      <c r="Z875" s="43">
        <v>0</v>
      </c>
      <c r="AA875" s="41"/>
      <c r="AB875" s="42"/>
      <c r="AC875" s="43"/>
      <c r="AD875" s="41"/>
      <c r="AE875" s="42"/>
      <c r="AF875" s="43"/>
      <c r="AG875" s="41"/>
      <c r="AH875" s="42"/>
      <c r="AI875" s="43"/>
      <c r="AK875" s="41">
        <f t="shared" si="325"/>
        <v>3206</v>
      </c>
      <c r="AL875" s="42">
        <f t="shared" si="325"/>
        <v>2000</v>
      </c>
      <c r="AM875" s="43">
        <f t="shared" si="325"/>
        <v>2100</v>
      </c>
      <c r="AT875" s="32">
        <f t="shared" si="326"/>
        <v>1</v>
      </c>
      <c r="AV875" s="23">
        <v>7</v>
      </c>
      <c r="AW875" s="23">
        <v>2</v>
      </c>
      <c r="AX875" s="23">
        <f t="shared" si="327"/>
        <v>1</v>
      </c>
    </row>
    <row r="876" spans="2:50" ht="15" customHeight="1" x14ac:dyDescent="0.3">
      <c r="B876" s="15"/>
      <c r="C876" s="50" t="str">
        <f>IF(LEN(E875)&lt;1,"","Total: " &amp; LEFT(E875,LEN(E875)-21) &amp; "Municipalities")</f>
        <v>Total: Namakwa Municipalities</v>
      </c>
      <c r="D876" s="51"/>
      <c r="E876" s="52"/>
      <c r="F876" s="53">
        <f t="shared" ref="F876:K876" si="328">SUM(F865:F875)</f>
        <v>0</v>
      </c>
      <c r="G876" s="54">
        <f t="shared" si="328"/>
        <v>0</v>
      </c>
      <c r="H876" s="55">
        <f t="shared" si="328"/>
        <v>0</v>
      </c>
      <c r="I876" s="53">
        <f t="shared" si="328"/>
        <v>0</v>
      </c>
      <c r="J876" s="54">
        <f t="shared" si="328"/>
        <v>0</v>
      </c>
      <c r="K876" s="55">
        <f t="shared" si="328"/>
        <v>0</v>
      </c>
      <c r="L876" s="53"/>
      <c r="M876" s="54"/>
      <c r="N876" s="55"/>
      <c r="O876" s="53">
        <f t="shared" ref="O876:W876" si="329">SUM(O865:O875)</f>
        <v>0</v>
      </c>
      <c r="P876" s="54">
        <f t="shared" si="329"/>
        <v>0</v>
      </c>
      <c r="Q876" s="55">
        <f t="shared" si="329"/>
        <v>0</v>
      </c>
      <c r="R876" s="53">
        <f t="shared" si="329"/>
        <v>18000</v>
      </c>
      <c r="S876" s="54">
        <f t="shared" si="329"/>
        <v>18100</v>
      </c>
      <c r="T876" s="55">
        <f t="shared" si="329"/>
        <v>18300</v>
      </c>
      <c r="U876" s="53">
        <f t="shared" si="329"/>
        <v>8449</v>
      </c>
      <c r="V876" s="54">
        <f t="shared" si="329"/>
        <v>0</v>
      </c>
      <c r="W876" s="55">
        <f t="shared" si="329"/>
        <v>0</v>
      </c>
      <c r="X876" s="53">
        <f>SUM(X865:X875)</f>
        <v>0</v>
      </c>
      <c r="Y876" s="54">
        <f>SUM(Y865:Y875)</f>
        <v>0</v>
      </c>
      <c r="Z876" s="55">
        <f>SUM(Z865:Z875)</f>
        <v>0</v>
      </c>
      <c r="AA876" s="53"/>
      <c r="AB876" s="54"/>
      <c r="AC876" s="55"/>
      <c r="AD876" s="53"/>
      <c r="AE876" s="54"/>
      <c r="AF876" s="55"/>
      <c r="AG876" s="53"/>
      <c r="AH876" s="54"/>
      <c r="AI876" s="55"/>
      <c r="AK876" s="53">
        <f>SUM(AK865:AK875)</f>
        <v>26449</v>
      </c>
      <c r="AL876" s="54">
        <f>SUM(AL865:AL875)</f>
        <v>18100</v>
      </c>
      <c r="AM876" s="55">
        <f>SUM(AM865:AM875)</f>
        <v>18300</v>
      </c>
      <c r="AT876" s="32">
        <f>IF(SUM(AT865:AT875)=0,0,1)</f>
        <v>1</v>
      </c>
    </row>
    <row r="877" spans="2:50" ht="15" customHeight="1" x14ac:dyDescent="0.3">
      <c r="B877" s="15"/>
      <c r="C877" s="40"/>
      <c r="D877" s="34"/>
      <c r="E877" s="35"/>
      <c r="F877" s="41"/>
      <c r="G877" s="42"/>
      <c r="H877" s="43"/>
      <c r="I877" s="41"/>
      <c r="J877" s="42"/>
      <c r="K877" s="43"/>
      <c r="L877" s="41"/>
      <c r="M877" s="42"/>
      <c r="N877" s="43"/>
      <c r="O877" s="41"/>
      <c r="P877" s="42"/>
      <c r="Q877" s="43"/>
      <c r="R877" s="41"/>
      <c r="S877" s="42"/>
      <c r="T877" s="43"/>
      <c r="U877" s="41"/>
      <c r="V877" s="42"/>
      <c r="W877" s="43"/>
      <c r="X877" s="41"/>
      <c r="Y877" s="42"/>
      <c r="Z877" s="43"/>
      <c r="AA877" s="41"/>
      <c r="AB877" s="42"/>
      <c r="AC877" s="43"/>
      <c r="AD877" s="41"/>
      <c r="AE877" s="42"/>
      <c r="AF877" s="43"/>
      <c r="AG877" s="41"/>
      <c r="AH877" s="42"/>
      <c r="AI877" s="43"/>
      <c r="AK877" s="41"/>
      <c r="AL877" s="42"/>
      <c r="AM877" s="43"/>
      <c r="AT877" s="32">
        <f>IF(AT876=0,0,1)</f>
        <v>1</v>
      </c>
    </row>
    <row r="878" spans="2:50" ht="15" customHeight="1" x14ac:dyDescent="0.3">
      <c r="B878" s="15"/>
      <c r="C878" s="40" t="s">
        <v>22</v>
      </c>
      <c r="D878" s="34" t="s">
        <v>793</v>
      </c>
      <c r="E878" s="35" t="s">
        <v>1022</v>
      </c>
      <c r="F878" s="41">
        <v>0</v>
      </c>
      <c r="G878" s="42">
        <v>0</v>
      </c>
      <c r="H878" s="43">
        <v>0</v>
      </c>
      <c r="I878" s="41">
        <v>0</v>
      </c>
      <c r="J878" s="42">
        <v>0</v>
      </c>
      <c r="K878" s="43">
        <v>0</v>
      </c>
      <c r="L878" s="41"/>
      <c r="M878" s="42"/>
      <c r="N878" s="43"/>
      <c r="O878" s="41">
        <v>0</v>
      </c>
      <c r="P878" s="42">
        <v>0</v>
      </c>
      <c r="Q878" s="43">
        <v>0</v>
      </c>
      <c r="R878" s="41">
        <v>2900</v>
      </c>
      <c r="S878" s="42">
        <v>2900</v>
      </c>
      <c r="T878" s="43">
        <v>2900</v>
      </c>
      <c r="U878" s="41">
        <v>1200</v>
      </c>
      <c r="V878" s="42">
        <v>0</v>
      </c>
      <c r="W878" s="43">
        <v>0</v>
      </c>
      <c r="X878" s="41">
        <v>0</v>
      </c>
      <c r="Y878" s="42">
        <v>0</v>
      </c>
      <c r="Z878" s="43">
        <v>0</v>
      </c>
      <c r="AA878" s="41"/>
      <c r="AB878" s="42"/>
      <c r="AC878" s="43"/>
      <c r="AD878" s="41"/>
      <c r="AE878" s="42"/>
      <c r="AF878" s="43"/>
      <c r="AG878" s="41"/>
      <c r="AH878" s="42"/>
      <c r="AI878" s="43"/>
      <c r="AK878" s="41">
        <f t="shared" ref="AK878:AM888" si="330">F878+I878+L878+O878+R878+U878+X878+AA878+AD878+AG878</f>
        <v>4100</v>
      </c>
      <c r="AL878" s="42">
        <f t="shared" si="330"/>
        <v>2900</v>
      </c>
      <c r="AM878" s="43">
        <f t="shared" si="330"/>
        <v>2900</v>
      </c>
      <c r="AT878" s="32">
        <f t="shared" ref="AT878:AT888" si="331">IF(LEN(E878)&lt;2,0,1)</f>
        <v>1</v>
      </c>
      <c r="AV878" s="23">
        <v>7</v>
      </c>
      <c r="AW878" s="23">
        <v>3</v>
      </c>
      <c r="AX878" s="23">
        <v>1</v>
      </c>
    </row>
    <row r="879" spans="2:50" ht="15" customHeight="1" x14ac:dyDescent="0.3">
      <c r="B879" s="15"/>
      <c r="C879" s="40" t="s">
        <v>22</v>
      </c>
      <c r="D879" s="34" t="s">
        <v>794</v>
      </c>
      <c r="E879" s="35" t="s">
        <v>1029</v>
      </c>
      <c r="F879" s="41">
        <v>0</v>
      </c>
      <c r="G879" s="42">
        <v>0</v>
      </c>
      <c r="H879" s="43">
        <v>0</v>
      </c>
      <c r="I879" s="41">
        <v>0</v>
      </c>
      <c r="J879" s="42">
        <v>0</v>
      </c>
      <c r="K879" s="43">
        <v>0</v>
      </c>
      <c r="L879" s="41"/>
      <c r="M879" s="42"/>
      <c r="N879" s="43"/>
      <c r="O879" s="41">
        <v>0</v>
      </c>
      <c r="P879" s="42">
        <v>0</v>
      </c>
      <c r="Q879" s="43">
        <v>0</v>
      </c>
      <c r="R879" s="41">
        <v>1900</v>
      </c>
      <c r="S879" s="42">
        <v>2000</v>
      </c>
      <c r="T879" s="43">
        <v>2100</v>
      </c>
      <c r="U879" s="41">
        <v>1200</v>
      </c>
      <c r="V879" s="42">
        <v>0</v>
      </c>
      <c r="W879" s="43">
        <v>0</v>
      </c>
      <c r="X879" s="41">
        <v>0</v>
      </c>
      <c r="Y879" s="42">
        <v>0</v>
      </c>
      <c r="Z879" s="43">
        <v>0</v>
      </c>
      <c r="AA879" s="41"/>
      <c r="AB879" s="42"/>
      <c r="AC879" s="43"/>
      <c r="AD879" s="41"/>
      <c r="AE879" s="42"/>
      <c r="AF879" s="43"/>
      <c r="AG879" s="41"/>
      <c r="AH879" s="42"/>
      <c r="AI879" s="43"/>
      <c r="AK879" s="41">
        <f t="shared" si="330"/>
        <v>3100</v>
      </c>
      <c r="AL879" s="42">
        <f t="shared" si="330"/>
        <v>2000</v>
      </c>
      <c r="AM879" s="43">
        <f t="shared" si="330"/>
        <v>2100</v>
      </c>
      <c r="AT879" s="32">
        <f t="shared" si="331"/>
        <v>1</v>
      </c>
      <c r="AV879" s="23">
        <v>7</v>
      </c>
      <c r="AW879" s="23">
        <v>3</v>
      </c>
      <c r="AX879" s="23">
        <f>IF(AW879=AW878,AX878+1,1)</f>
        <v>2</v>
      </c>
    </row>
    <row r="880" spans="2:50" ht="15" customHeight="1" x14ac:dyDescent="0.3">
      <c r="B880" s="15"/>
      <c r="C880" s="40" t="s">
        <v>22</v>
      </c>
      <c r="D880" s="34" t="s">
        <v>795</v>
      </c>
      <c r="E880" s="35" t="s">
        <v>1025</v>
      </c>
      <c r="F880" s="41">
        <v>0</v>
      </c>
      <c r="G880" s="42">
        <v>0</v>
      </c>
      <c r="H880" s="43">
        <v>0</v>
      </c>
      <c r="I880" s="41">
        <v>0</v>
      </c>
      <c r="J880" s="42">
        <v>0</v>
      </c>
      <c r="K880" s="43">
        <v>0</v>
      </c>
      <c r="L880" s="41"/>
      <c r="M880" s="42"/>
      <c r="N880" s="43"/>
      <c r="O880" s="41">
        <v>0</v>
      </c>
      <c r="P880" s="42">
        <v>0</v>
      </c>
      <c r="Q880" s="43">
        <v>0</v>
      </c>
      <c r="R880" s="41">
        <v>1800</v>
      </c>
      <c r="S880" s="42">
        <v>1800</v>
      </c>
      <c r="T880" s="43">
        <v>2000</v>
      </c>
      <c r="U880" s="41">
        <v>1200</v>
      </c>
      <c r="V880" s="42">
        <v>0</v>
      </c>
      <c r="W880" s="43">
        <v>0</v>
      </c>
      <c r="X880" s="41">
        <v>0</v>
      </c>
      <c r="Y880" s="42">
        <v>0</v>
      </c>
      <c r="Z880" s="43">
        <v>0</v>
      </c>
      <c r="AA880" s="41"/>
      <c r="AB880" s="42"/>
      <c r="AC880" s="43"/>
      <c r="AD880" s="41"/>
      <c r="AE880" s="42"/>
      <c r="AF880" s="43"/>
      <c r="AG880" s="41"/>
      <c r="AH880" s="42"/>
      <c r="AI880" s="43"/>
      <c r="AK880" s="41">
        <f t="shared" si="330"/>
        <v>3000</v>
      </c>
      <c r="AL880" s="42">
        <f t="shared" si="330"/>
        <v>1800</v>
      </c>
      <c r="AM880" s="43">
        <f t="shared" si="330"/>
        <v>2000</v>
      </c>
      <c r="AT880" s="32">
        <f t="shared" si="331"/>
        <v>1</v>
      </c>
      <c r="AV880" s="23">
        <v>7</v>
      </c>
      <c r="AW880" s="23">
        <v>3</v>
      </c>
      <c r="AX880" s="23">
        <f t="shared" ref="AX880:AX888" si="332">IF(AW880=AW879,AX879+1,1)</f>
        <v>3</v>
      </c>
    </row>
    <row r="881" spans="2:50" ht="15" customHeight="1" x14ac:dyDescent="0.3">
      <c r="B881" s="15"/>
      <c r="C881" s="40" t="s">
        <v>22</v>
      </c>
      <c r="D881" s="34" t="s">
        <v>796</v>
      </c>
      <c r="E881" s="35" t="s">
        <v>1032</v>
      </c>
      <c r="F881" s="41">
        <v>0</v>
      </c>
      <c r="G881" s="42">
        <v>0</v>
      </c>
      <c r="H881" s="43">
        <v>0</v>
      </c>
      <c r="I881" s="41">
        <v>0</v>
      </c>
      <c r="J881" s="42">
        <v>0</v>
      </c>
      <c r="K881" s="43">
        <v>0</v>
      </c>
      <c r="L881" s="41"/>
      <c r="M881" s="42"/>
      <c r="N881" s="43"/>
      <c r="O881" s="41">
        <v>0</v>
      </c>
      <c r="P881" s="42">
        <v>0</v>
      </c>
      <c r="Q881" s="43">
        <v>0</v>
      </c>
      <c r="R881" s="41">
        <v>2800</v>
      </c>
      <c r="S881" s="42">
        <v>2800</v>
      </c>
      <c r="T881" s="43">
        <v>2800</v>
      </c>
      <c r="U881" s="41">
        <v>1200</v>
      </c>
      <c r="V881" s="42">
        <v>0</v>
      </c>
      <c r="W881" s="43">
        <v>0</v>
      </c>
      <c r="X881" s="41">
        <v>0</v>
      </c>
      <c r="Y881" s="42">
        <v>0</v>
      </c>
      <c r="Z881" s="43">
        <v>0</v>
      </c>
      <c r="AA881" s="41"/>
      <c r="AB881" s="42"/>
      <c r="AC881" s="43"/>
      <c r="AD881" s="41"/>
      <c r="AE881" s="42"/>
      <c r="AF881" s="43"/>
      <c r="AG881" s="41"/>
      <c r="AH881" s="42"/>
      <c r="AI881" s="43"/>
      <c r="AK881" s="41">
        <f t="shared" si="330"/>
        <v>4000</v>
      </c>
      <c r="AL881" s="42">
        <f t="shared" si="330"/>
        <v>2800</v>
      </c>
      <c r="AM881" s="43">
        <f t="shared" si="330"/>
        <v>2800</v>
      </c>
      <c r="AT881" s="32">
        <f t="shared" si="331"/>
        <v>1</v>
      </c>
      <c r="AV881" s="23">
        <v>7</v>
      </c>
      <c r="AW881" s="23">
        <v>3</v>
      </c>
      <c r="AX881" s="23">
        <f t="shared" si="332"/>
        <v>4</v>
      </c>
    </row>
    <row r="882" spans="2:50" ht="15" customHeight="1" x14ac:dyDescent="0.3">
      <c r="B882" s="15"/>
      <c r="C882" s="40" t="s">
        <v>22</v>
      </c>
      <c r="D882" s="34" t="s">
        <v>797</v>
      </c>
      <c r="E882" s="35" t="s">
        <v>1020</v>
      </c>
      <c r="F882" s="41">
        <v>0</v>
      </c>
      <c r="G882" s="42">
        <v>0</v>
      </c>
      <c r="H882" s="43">
        <v>0</v>
      </c>
      <c r="I882" s="41">
        <v>0</v>
      </c>
      <c r="J882" s="42">
        <v>0</v>
      </c>
      <c r="K882" s="43">
        <v>0</v>
      </c>
      <c r="L882" s="41"/>
      <c r="M882" s="42"/>
      <c r="N882" s="43"/>
      <c r="O882" s="41">
        <v>0</v>
      </c>
      <c r="P882" s="42">
        <v>0</v>
      </c>
      <c r="Q882" s="43">
        <v>0</v>
      </c>
      <c r="R882" s="41">
        <v>3000</v>
      </c>
      <c r="S882" s="42">
        <v>3000</v>
      </c>
      <c r="T882" s="43">
        <v>3000</v>
      </c>
      <c r="U882" s="41">
        <v>1200</v>
      </c>
      <c r="V882" s="42">
        <v>0</v>
      </c>
      <c r="W882" s="43">
        <v>0</v>
      </c>
      <c r="X882" s="41">
        <v>0</v>
      </c>
      <c r="Y882" s="42">
        <v>0</v>
      </c>
      <c r="Z882" s="43">
        <v>0</v>
      </c>
      <c r="AA882" s="41"/>
      <c r="AB882" s="42"/>
      <c r="AC882" s="43"/>
      <c r="AD882" s="41"/>
      <c r="AE882" s="42"/>
      <c r="AF882" s="43"/>
      <c r="AG882" s="41"/>
      <c r="AH882" s="42"/>
      <c r="AI882" s="43"/>
      <c r="AK882" s="41">
        <f t="shared" si="330"/>
        <v>4200</v>
      </c>
      <c r="AL882" s="42">
        <f t="shared" si="330"/>
        <v>3000</v>
      </c>
      <c r="AM882" s="43">
        <f t="shared" si="330"/>
        <v>3000</v>
      </c>
      <c r="AT882" s="32">
        <f t="shared" si="331"/>
        <v>1</v>
      </c>
      <c r="AV882" s="23">
        <v>7</v>
      </c>
      <c r="AW882" s="23">
        <v>3</v>
      </c>
      <c r="AX882" s="23">
        <f t="shared" si="332"/>
        <v>5</v>
      </c>
    </row>
    <row r="883" spans="2:50" ht="15" customHeight="1" x14ac:dyDescent="0.3">
      <c r="B883" s="15"/>
      <c r="C883" s="40" t="s">
        <v>22</v>
      </c>
      <c r="D883" s="34" t="s">
        <v>798</v>
      </c>
      <c r="E883" s="35" t="s">
        <v>1024</v>
      </c>
      <c r="F883" s="41">
        <v>0</v>
      </c>
      <c r="G883" s="42">
        <v>0</v>
      </c>
      <c r="H883" s="43">
        <v>0</v>
      </c>
      <c r="I883" s="41">
        <v>0</v>
      </c>
      <c r="J883" s="42">
        <v>0</v>
      </c>
      <c r="K883" s="43">
        <v>0</v>
      </c>
      <c r="L883" s="41"/>
      <c r="M883" s="42"/>
      <c r="N883" s="43"/>
      <c r="O883" s="41">
        <v>0</v>
      </c>
      <c r="P883" s="42">
        <v>0</v>
      </c>
      <c r="Q883" s="43">
        <v>0</v>
      </c>
      <c r="R883" s="41">
        <v>3000</v>
      </c>
      <c r="S883" s="42">
        <v>3000</v>
      </c>
      <c r="T883" s="43">
        <v>3000</v>
      </c>
      <c r="U883" s="41">
        <v>1200</v>
      </c>
      <c r="V883" s="42">
        <v>0</v>
      </c>
      <c r="W883" s="43">
        <v>0</v>
      </c>
      <c r="X883" s="41">
        <v>0</v>
      </c>
      <c r="Y883" s="42">
        <v>0</v>
      </c>
      <c r="Z883" s="43">
        <v>0</v>
      </c>
      <c r="AA883" s="41"/>
      <c r="AB883" s="42"/>
      <c r="AC883" s="43"/>
      <c r="AD883" s="41"/>
      <c r="AE883" s="42"/>
      <c r="AF883" s="43"/>
      <c r="AG883" s="41"/>
      <c r="AH883" s="42"/>
      <c r="AI883" s="43"/>
      <c r="AK883" s="41">
        <f t="shared" si="330"/>
        <v>4200</v>
      </c>
      <c r="AL883" s="42">
        <f t="shared" si="330"/>
        <v>3000</v>
      </c>
      <c r="AM883" s="43">
        <f t="shared" si="330"/>
        <v>3000</v>
      </c>
      <c r="AT883" s="32">
        <f t="shared" si="331"/>
        <v>1</v>
      </c>
      <c r="AV883" s="23">
        <v>7</v>
      </c>
      <c r="AW883" s="23">
        <v>3</v>
      </c>
      <c r="AX883" s="23">
        <f t="shared" si="332"/>
        <v>6</v>
      </c>
    </row>
    <row r="884" spans="2:50" x14ac:dyDescent="0.3">
      <c r="B884" s="15"/>
      <c r="C884" s="40" t="s">
        <v>22</v>
      </c>
      <c r="D884" s="34" t="s">
        <v>799</v>
      </c>
      <c r="E884" s="35" t="s">
        <v>1030</v>
      </c>
      <c r="F884" s="41">
        <v>0</v>
      </c>
      <c r="G884" s="42">
        <v>0</v>
      </c>
      <c r="H884" s="43">
        <v>0</v>
      </c>
      <c r="I884" s="41">
        <v>0</v>
      </c>
      <c r="J884" s="42">
        <v>0</v>
      </c>
      <c r="K884" s="43">
        <v>0</v>
      </c>
      <c r="L884" s="41"/>
      <c r="M884" s="42"/>
      <c r="N884" s="43"/>
      <c r="O884" s="41">
        <v>0</v>
      </c>
      <c r="P884" s="42">
        <v>0</v>
      </c>
      <c r="Q884" s="43">
        <v>0</v>
      </c>
      <c r="R884" s="41">
        <v>3000</v>
      </c>
      <c r="S884" s="42">
        <v>3000</v>
      </c>
      <c r="T884" s="43">
        <v>3000</v>
      </c>
      <c r="U884" s="41">
        <v>1200</v>
      </c>
      <c r="V884" s="42">
        <v>0</v>
      </c>
      <c r="W884" s="43">
        <v>0</v>
      </c>
      <c r="X884" s="41">
        <v>0</v>
      </c>
      <c r="Y884" s="42">
        <v>0</v>
      </c>
      <c r="Z884" s="43">
        <v>0</v>
      </c>
      <c r="AA884" s="41"/>
      <c r="AB884" s="42"/>
      <c r="AC884" s="43"/>
      <c r="AD884" s="41"/>
      <c r="AE884" s="42"/>
      <c r="AF884" s="43"/>
      <c r="AG884" s="41"/>
      <c r="AH884" s="42"/>
      <c r="AI884" s="43"/>
      <c r="AK884" s="41">
        <f t="shared" si="330"/>
        <v>4200</v>
      </c>
      <c r="AL884" s="42">
        <f t="shared" si="330"/>
        <v>3000</v>
      </c>
      <c r="AM884" s="43">
        <f t="shared" si="330"/>
        <v>3000</v>
      </c>
      <c r="AT884" s="32">
        <f t="shared" si="331"/>
        <v>1</v>
      </c>
      <c r="AV884" s="23">
        <v>7</v>
      </c>
      <c r="AW884" s="23">
        <v>3</v>
      </c>
      <c r="AX884" s="23">
        <f t="shared" si="332"/>
        <v>7</v>
      </c>
    </row>
    <row r="885" spans="2:50" x14ac:dyDescent="0.3">
      <c r="B885" s="15"/>
      <c r="C885" s="40" t="s">
        <v>22</v>
      </c>
      <c r="D885" s="34" t="s">
        <v>800</v>
      </c>
      <c r="E885" s="35" t="s">
        <v>1026</v>
      </c>
      <c r="F885" s="41">
        <v>0</v>
      </c>
      <c r="G885" s="42">
        <v>0</v>
      </c>
      <c r="H885" s="43">
        <v>0</v>
      </c>
      <c r="I885" s="41">
        <v>0</v>
      </c>
      <c r="J885" s="42">
        <v>0</v>
      </c>
      <c r="K885" s="43">
        <v>0</v>
      </c>
      <c r="L885" s="41"/>
      <c r="M885" s="42"/>
      <c r="N885" s="43"/>
      <c r="O885" s="41">
        <v>0</v>
      </c>
      <c r="P885" s="42">
        <v>0</v>
      </c>
      <c r="Q885" s="43">
        <v>0</v>
      </c>
      <c r="R885" s="41">
        <v>3000</v>
      </c>
      <c r="S885" s="42">
        <v>3000</v>
      </c>
      <c r="T885" s="43">
        <v>3000</v>
      </c>
      <c r="U885" s="41">
        <v>1200</v>
      </c>
      <c r="V885" s="42">
        <v>0</v>
      </c>
      <c r="W885" s="43">
        <v>0</v>
      </c>
      <c r="X885" s="41">
        <v>0</v>
      </c>
      <c r="Y885" s="42">
        <v>0</v>
      </c>
      <c r="Z885" s="43">
        <v>0</v>
      </c>
      <c r="AA885" s="41"/>
      <c r="AB885" s="42"/>
      <c r="AC885" s="43"/>
      <c r="AD885" s="41"/>
      <c r="AE885" s="42"/>
      <c r="AF885" s="43"/>
      <c r="AG885" s="41"/>
      <c r="AH885" s="42"/>
      <c r="AI885" s="43"/>
      <c r="AK885" s="41">
        <f t="shared" si="330"/>
        <v>4200</v>
      </c>
      <c r="AL885" s="42">
        <f t="shared" si="330"/>
        <v>3000</v>
      </c>
      <c r="AM885" s="43">
        <f t="shared" si="330"/>
        <v>3000</v>
      </c>
      <c r="AT885" s="32">
        <f t="shared" si="331"/>
        <v>1</v>
      </c>
      <c r="AV885" s="23">
        <v>7</v>
      </c>
      <c r="AW885" s="23">
        <v>3</v>
      </c>
      <c r="AX885" s="23">
        <f t="shared" si="332"/>
        <v>8</v>
      </c>
    </row>
    <row r="886" spans="2:50" hidden="1" x14ac:dyDescent="0.3">
      <c r="B886" s="15"/>
      <c r="C886" s="40" t="s">
        <v>22</v>
      </c>
      <c r="D886" s="34" t="s">
        <v>2</v>
      </c>
      <c r="E886" s="35" t="s">
        <v>2</v>
      </c>
      <c r="F886" s="41">
        <v>0</v>
      </c>
      <c r="G886" s="42">
        <v>0</v>
      </c>
      <c r="H886" s="43">
        <v>0</v>
      </c>
      <c r="I886" s="41">
        <v>0</v>
      </c>
      <c r="J886" s="42">
        <v>0</v>
      </c>
      <c r="K886" s="43">
        <v>0</v>
      </c>
      <c r="L886" s="41">
        <v>0</v>
      </c>
      <c r="M886" s="42">
        <v>0</v>
      </c>
      <c r="N886" s="43">
        <v>0</v>
      </c>
      <c r="O886" s="41">
        <v>0</v>
      </c>
      <c r="P886" s="42">
        <v>0</v>
      </c>
      <c r="Q886" s="43">
        <v>0</v>
      </c>
      <c r="R886" s="41">
        <v>0</v>
      </c>
      <c r="S886" s="42">
        <v>0</v>
      </c>
      <c r="T886" s="43">
        <v>0</v>
      </c>
      <c r="U886" s="41">
        <v>0</v>
      </c>
      <c r="V886" s="42">
        <v>0</v>
      </c>
      <c r="W886" s="43">
        <v>0</v>
      </c>
      <c r="X886" s="41">
        <v>0</v>
      </c>
      <c r="Y886" s="42">
        <v>0</v>
      </c>
      <c r="Z886" s="43">
        <v>0</v>
      </c>
      <c r="AA886" s="41"/>
      <c r="AB886" s="42"/>
      <c r="AC886" s="43"/>
      <c r="AD886" s="41"/>
      <c r="AE886" s="42"/>
      <c r="AF886" s="43"/>
      <c r="AG886" s="41"/>
      <c r="AH886" s="42"/>
      <c r="AI886" s="43"/>
      <c r="AK886" s="41">
        <f t="shared" si="330"/>
        <v>0</v>
      </c>
      <c r="AL886" s="42">
        <f t="shared" si="330"/>
        <v>0</v>
      </c>
      <c r="AM886" s="43">
        <f t="shared" si="330"/>
        <v>0</v>
      </c>
      <c r="AT886" s="32">
        <f t="shared" si="331"/>
        <v>0</v>
      </c>
      <c r="AV886" s="23">
        <v>7</v>
      </c>
      <c r="AW886" s="23">
        <v>3</v>
      </c>
      <c r="AX886" s="23">
        <f t="shared" si="332"/>
        <v>9</v>
      </c>
    </row>
    <row r="887" spans="2:50" hidden="1" x14ac:dyDescent="0.3">
      <c r="B887" s="15"/>
      <c r="C887" s="40" t="s">
        <v>22</v>
      </c>
      <c r="D887" s="34" t="s">
        <v>2</v>
      </c>
      <c r="E887" s="35" t="s">
        <v>2</v>
      </c>
      <c r="F887" s="41">
        <v>0</v>
      </c>
      <c r="G887" s="42">
        <v>0</v>
      </c>
      <c r="H887" s="43">
        <v>0</v>
      </c>
      <c r="I887" s="41">
        <v>0</v>
      </c>
      <c r="J887" s="42">
        <v>0</v>
      </c>
      <c r="K887" s="43">
        <v>0</v>
      </c>
      <c r="L887" s="41">
        <v>0</v>
      </c>
      <c r="M887" s="42">
        <v>0</v>
      </c>
      <c r="N887" s="43">
        <v>0</v>
      </c>
      <c r="O887" s="41">
        <v>0</v>
      </c>
      <c r="P887" s="42">
        <v>0</v>
      </c>
      <c r="Q887" s="43">
        <v>0</v>
      </c>
      <c r="R887" s="41">
        <v>0</v>
      </c>
      <c r="S887" s="42">
        <v>0</v>
      </c>
      <c r="T887" s="43">
        <v>0</v>
      </c>
      <c r="U887" s="41">
        <v>0</v>
      </c>
      <c r="V887" s="42">
        <v>0</v>
      </c>
      <c r="W887" s="43">
        <v>0</v>
      </c>
      <c r="X887" s="41">
        <v>0</v>
      </c>
      <c r="Y887" s="42">
        <v>0</v>
      </c>
      <c r="Z887" s="43">
        <v>0</v>
      </c>
      <c r="AA887" s="41"/>
      <c r="AB887" s="42"/>
      <c r="AC887" s="43"/>
      <c r="AD887" s="41"/>
      <c r="AE887" s="42"/>
      <c r="AF887" s="43"/>
      <c r="AG887" s="41"/>
      <c r="AH887" s="42"/>
      <c r="AI887" s="43"/>
      <c r="AK887" s="41">
        <f t="shared" si="330"/>
        <v>0</v>
      </c>
      <c r="AL887" s="42">
        <f t="shared" si="330"/>
        <v>0</v>
      </c>
      <c r="AM887" s="43">
        <f t="shared" si="330"/>
        <v>0</v>
      </c>
      <c r="AT887" s="32">
        <f t="shared" si="331"/>
        <v>0</v>
      </c>
      <c r="AV887" s="23">
        <v>7</v>
      </c>
      <c r="AW887" s="23">
        <v>3</v>
      </c>
      <c r="AX887" s="23">
        <f t="shared" si="332"/>
        <v>10</v>
      </c>
    </row>
    <row r="888" spans="2:50" x14ac:dyDescent="0.3">
      <c r="B888" s="15"/>
      <c r="C888" s="40" t="s">
        <v>23</v>
      </c>
      <c r="D888" s="34" t="s">
        <v>801</v>
      </c>
      <c r="E888" s="35" t="s">
        <v>1021</v>
      </c>
      <c r="F888" s="41">
        <v>0</v>
      </c>
      <c r="G888" s="42">
        <v>0</v>
      </c>
      <c r="H888" s="43">
        <v>0</v>
      </c>
      <c r="I888" s="41">
        <v>0</v>
      </c>
      <c r="J888" s="42">
        <v>0</v>
      </c>
      <c r="K888" s="43">
        <v>0</v>
      </c>
      <c r="L888" s="41"/>
      <c r="M888" s="42"/>
      <c r="N888" s="43"/>
      <c r="O888" s="41">
        <v>0</v>
      </c>
      <c r="P888" s="42">
        <v>0</v>
      </c>
      <c r="Q888" s="43">
        <v>0</v>
      </c>
      <c r="R888" s="41">
        <v>1800</v>
      </c>
      <c r="S888" s="42">
        <v>1800</v>
      </c>
      <c r="T888" s="43">
        <v>2000</v>
      </c>
      <c r="U888" s="41">
        <v>1200</v>
      </c>
      <c r="V888" s="42">
        <v>0</v>
      </c>
      <c r="W888" s="43">
        <v>0</v>
      </c>
      <c r="X888" s="41">
        <v>0</v>
      </c>
      <c r="Y888" s="42">
        <v>0</v>
      </c>
      <c r="Z888" s="43">
        <v>0</v>
      </c>
      <c r="AA888" s="41"/>
      <c r="AB888" s="42"/>
      <c r="AC888" s="43"/>
      <c r="AD888" s="41"/>
      <c r="AE888" s="42"/>
      <c r="AF888" s="43"/>
      <c r="AG888" s="41"/>
      <c r="AH888" s="42"/>
      <c r="AI888" s="43"/>
      <c r="AK888" s="41">
        <f t="shared" si="330"/>
        <v>3000</v>
      </c>
      <c r="AL888" s="42">
        <f t="shared" si="330"/>
        <v>1800</v>
      </c>
      <c r="AM888" s="43">
        <f t="shared" si="330"/>
        <v>2000</v>
      </c>
      <c r="AT888" s="32">
        <f t="shared" si="331"/>
        <v>1</v>
      </c>
      <c r="AV888" s="23">
        <v>7</v>
      </c>
      <c r="AW888" s="23">
        <v>4</v>
      </c>
      <c r="AX888" s="23">
        <f t="shared" si="332"/>
        <v>1</v>
      </c>
    </row>
    <row r="889" spans="2:50" x14ac:dyDescent="0.3">
      <c r="B889" s="15"/>
      <c r="C889" s="50" t="str">
        <f>IF(LEN(E888)&lt;1,"","Total: " &amp; LEFT(E888,LEN(E888)-21) &amp; "Municipalities")</f>
        <v>Total: Pixley Ka Seme Municipalities</v>
      </c>
      <c r="D889" s="51"/>
      <c r="E889" s="52"/>
      <c r="F889" s="53">
        <f t="shared" ref="F889:K889" si="333">SUM(F878:F888)</f>
        <v>0</v>
      </c>
      <c r="G889" s="54">
        <f t="shared" si="333"/>
        <v>0</v>
      </c>
      <c r="H889" s="55">
        <f t="shared" si="333"/>
        <v>0</v>
      </c>
      <c r="I889" s="53">
        <f t="shared" si="333"/>
        <v>0</v>
      </c>
      <c r="J889" s="54">
        <f t="shared" si="333"/>
        <v>0</v>
      </c>
      <c r="K889" s="55">
        <f t="shared" si="333"/>
        <v>0</v>
      </c>
      <c r="L889" s="53"/>
      <c r="M889" s="54"/>
      <c r="N889" s="55"/>
      <c r="O889" s="53">
        <f t="shared" ref="O889:W889" si="334">SUM(O878:O888)</f>
        <v>0</v>
      </c>
      <c r="P889" s="54">
        <f t="shared" si="334"/>
        <v>0</v>
      </c>
      <c r="Q889" s="55">
        <f t="shared" si="334"/>
        <v>0</v>
      </c>
      <c r="R889" s="53">
        <f t="shared" si="334"/>
        <v>23200</v>
      </c>
      <c r="S889" s="54">
        <f t="shared" si="334"/>
        <v>23300</v>
      </c>
      <c r="T889" s="55">
        <f t="shared" si="334"/>
        <v>23800</v>
      </c>
      <c r="U889" s="53">
        <f t="shared" si="334"/>
        <v>10800</v>
      </c>
      <c r="V889" s="54">
        <f t="shared" si="334"/>
        <v>0</v>
      </c>
      <c r="W889" s="55">
        <f t="shared" si="334"/>
        <v>0</v>
      </c>
      <c r="X889" s="53">
        <f>SUM(X878:X888)</f>
        <v>0</v>
      </c>
      <c r="Y889" s="54">
        <f>SUM(Y878:Y888)</f>
        <v>0</v>
      </c>
      <c r="Z889" s="55">
        <f>SUM(Z878:Z888)</f>
        <v>0</v>
      </c>
      <c r="AA889" s="53"/>
      <c r="AB889" s="54"/>
      <c r="AC889" s="55"/>
      <c r="AD889" s="53"/>
      <c r="AE889" s="54"/>
      <c r="AF889" s="55"/>
      <c r="AG889" s="53"/>
      <c r="AH889" s="54"/>
      <c r="AI889" s="55"/>
      <c r="AK889" s="53">
        <f>SUM(AK878:AK888)</f>
        <v>34000</v>
      </c>
      <c r="AL889" s="54">
        <f>SUM(AL878:AL888)</f>
        <v>23300</v>
      </c>
      <c r="AM889" s="55">
        <f>SUM(AM878:AM888)</f>
        <v>23800</v>
      </c>
      <c r="AT889" s="32">
        <f>IF(SUM(AT878:AT888)=0,0,1)</f>
        <v>1</v>
      </c>
    </row>
    <row r="890" spans="2:50" ht="15" customHeight="1" x14ac:dyDescent="0.3">
      <c r="B890" s="15"/>
      <c r="C890" s="40"/>
      <c r="D890" s="34"/>
      <c r="E890" s="35"/>
      <c r="F890" s="41"/>
      <c r="G890" s="42"/>
      <c r="H890" s="43"/>
      <c r="I890" s="41"/>
      <c r="J890" s="42"/>
      <c r="K890" s="43"/>
      <c r="L890" s="41"/>
      <c r="M890" s="42"/>
      <c r="N890" s="43"/>
      <c r="O890" s="41"/>
      <c r="P890" s="42"/>
      <c r="Q890" s="43"/>
      <c r="R890" s="41"/>
      <c r="S890" s="42"/>
      <c r="T890" s="43"/>
      <c r="U890" s="41"/>
      <c r="V890" s="42"/>
      <c r="W890" s="43"/>
      <c r="X890" s="41"/>
      <c r="Y890" s="42"/>
      <c r="Z890" s="43"/>
      <c r="AA890" s="41"/>
      <c r="AB890" s="42"/>
      <c r="AC890" s="43"/>
      <c r="AD890" s="41"/>
      <c r="AE890" s="42"/>
      <c r="AF890" s="43"/>
      <c r="AG890" s="41"/>
      <c r="AH890" s="42"/>
      <c r="AI890" s="43"/>
      <c r="AK890" s="41"/>
      <c r="AL890" s="42"/>
      <c r="AM890" s="43"/>
      <c r="AT890" s="32">
        <f>IF(AT889=0,0,1)</f>
        <v>1</v>
      </c>
    </row>
    <row r="891" spans="2:50" ht="15" customHeight="1" x14ac:dyDescent="0.3">
      <c r="B891" s="15"/>
      <c r="C891" s="40" t="s">
        <v>22</v>
      </c>
      <c r="D891" s="34" t="s">
        <v>802</v>
      </c>
      <c r="E891" s="35" t="s">
        <v>1033</v>
      </c>
      <c r="F891" s="41">
        <v>0</v>
      </c>
      <c r="G891" s="42">
        <v>0</v>
      </c>
      <c r="H891" s="43">
        <v>0</v>
      </c>
      <c r="I891" s="41">
        <v>0</v>
      </c>
      <c r="J891" s="42">
        <v>0</v>
      </c>
      <c r="K891" s="43">
        <v>0</v>
      </c>
      <c r="L891" s="41"/>
      <c r="M891" s="42"/>
      <c r="N891" s="43"/>
      <c r="O891" s="41">
        <v>0</v>
      </c>
      <c r="P891" s="42">
        <v>0</v>
      </c>
      <c r="Q891" s="43">
        <v>0</v>
      </c>
      <c r="R891" s="41">
        <v>3800</v>
      </c>
      <c r="S891" s="42">
        <v>3800</v>
      </c>
      <c r="T891" s="43">
        <v>3800</v>
      </c>
      <c r="U891" s="41">
        <v>1248</v>
      </c>
      <c r="V891" s="42">
        <v>0</v>
      </c>
      <c r="W891" s="43">
        <v>0</v>
      </c>
      <c r="X891" s="41">
        <v>0</v>
      </c>
      <c r="Y891" s="42">
        <v>0</v>
      </c>
      <c r="Z891" s="43">
        <v>0</v>
      </c>
      <c r="AA891" s="41"/>
      <c r="AB891" s="42"/>
      <c r="AC891" s="43"/>
      <c r="AD891" s="41"/>
      <c r="AE891" s="42"/>
      <c r="AF891" s="43"/>
      <c r="AG891" s="41"/>
      <c r="AH891" s="42"/>
      <c r="AI891" s="43"/>
      <c r="AK891" s="41">
        <f t="shared" ref="AK891:AM901" si="335">F891+I891+L891+O891+R891+U891+X891+AA891+AD891+AG891</f>
        <v>5048</v>
      </c>
      <c r="AL891" s="42">
        <f t="shared" si="335"/>
        <v>3800</v>
      </c>
      <c r="AM891" s="43">
        <f t="shared" si="335"/>
        <v>3800</v>
      </c>
      <c r="AT891" s="32">
        <f t="shared" ref="AT891:AT901" si="336">IF(LEN(E891)&lt;2,0,1)</f>
        <v>1</v>
      </c>
      <c r="AV891" s="23">
        <v>7</v>
      </c>
      <c r="AW891" s="23">
        <v>5</v>
      </c>
      <c r="AX891" s="23">
        <v>1</v>
      </c>
    </row>
    <row r="892" spans="2:50" ht="15" customHeight="1" x14ac:dyDescent="0.3">
      <c r="B892" s="15"/>
      <c r="C892" s="40" t="s">
        <v>22</v>
      </c>
      <c r="D892" s="34" t="s">
        <v>803</v>
      </c>
      <c r="E892" s="35" t="s">
        <v>1036</v>
      </c>
      <c r="F892" s="41">
        <v>0</v>
      </c>
      <c r="G892" s="42">
        <v>0</v>
      </c>
      <c r="H892" s="43">
        <v>0</v>
      </c>
      <c r="I892" s="41">
        <v>0</v>
      </c>
      <c r="J892" s="42">
        <v>0</v>
      </c>
      <c r="K892" s="43">
        <v>0</v>
      </c>
      <c r="L892" s="41"/>
      <c r="M892" s="42"/>
      <c r="N892" s="43"/>
      <c r="O892" s="41">
        <v>0</v>
      </c>
      <c r="P892" s="42">
        <v>0</v>
      </c>
      <c r="Q892" s="43">
        <v>0</v>
      </c>
      <c r="R892" s="41">
        <v>3000</v>
      </c>
      <c r="S892" s="42">
        <v>3000</v>
      </c>
      <c r="T892" s="43">
        <v>3000</v>
      </c>
      <c r="U892" s="41">
        <v>1200</v>
      </c>
      <c r="V892" s="42">
        <v>0</v>
      </c>
      <c r="W892" s="43">
        <v>0</v>
      </c>
      <c r="X892" s="41">
        <v>0</v>
      </c>
      <c r="Y892" s="42">
        <v>0</v>
      </c>
      <c r="Z892" s="43">
        <v>0</v>
      </c>
      <c r="AA892" s="41"/>
      <c r="AB892" s="42"/>
      <c r="AC892" s="43"/>
      <c r="AD892" s="41"/>
      <c r="AE892" s="42"/>
      <c r="AF892" s="43"/>
      <c r="AG892" s="41"/>
      <c r="AH892" s="42"/>
      <c r="AI892" s="43"/>
      <c r="AK892" s="41">
        <f t="shared" si="335"/>
        <v>4200</v>
      </c>
      <c r="AL892" s="42">
        <f t="shared" si="335"/>
        <v>3000</v>
      </c>
      <c r="AM892" s="43">
        <f t="shared" si="335"/>
        <v>3000</v>
      </c>
      <c r="AT892" s="32">
        <f t="shared" si="336"/>
        <v>1</v>
      </c>
      <c r="AV892" s="23">
        <v>7</v>
      </c>
      <c r="AW892" s="23">
        <v>5</v>
      </c>
      <c r="AX892" s="23">
        <f>IF(AW892=AW891,AX891+1,1)</f>
        <v>2</v>
      </c>
    </row>
    <row r="893" spans="2:50" ht="15" customHeight="1" x14ac:dyDescent="0.3">
      <c r="B893" s="15"/>
      <c r="C893" s="40" t="s">
        <v>22</v>
      </c>
      <c r="D893" s="34" t="s">
        <v>480</v>
      </c>
      <c r="E893" s="35" t="s">
        <v>1035</v>
      </c>
      <c r="F893" s="41">
        <v>0</v>
      </c>
      <c r="G893" s="42">
        <v>0</v>
      </c>
      <c r="H893" s="43">
        <v>0</v>
      </c>
      <c r="I893" s="41">
        <v>0</v>
      </c>
      <c r="J893" s="42">
        <v>0</v>
      </c>
      <c r="K893" s="43">
        <v>0</v>
      </c>
      <c r="L893" s="41"/>
      <c r="M893" s="42"/>
      <c r="N893" s="43"/>
      <c r="O893" s="41">
        <v>0</v>
      </c>
      <c r="P893" s="42">
        <v>0</v>
      </c>
      <c r="Q893" s="43">
        <v>0</v>
      </c>
      <c r="R893" s="41">
        <v>3000</v>
      </c>
      <c r="S893" s="42">
        <v>3000</v>
      </c>
      <c r="T893" s="43">
        <v>3000</v>
      </c>
      <c r="U893" s="41">
        <v>1200</v>
      </c>
      <c r="V893" s="42">
        <v>0</v>
      </c>
      <c r="W893" s="43">
        <v>0</v>
      </c>
      <c r="X893" s="41">
        <v>0</v>
      </c>
      <c r="Y893" s="42">
        <v>0</v>
      </c>
      <c r="Z893" s="43">
        <v>0</v>
      </c>
      <c r="AA893" s="41"/>
      <c r="AB893" s="42"/>
      <c r="AC893" s="43"/>
      <c r="AD893" s="41"/>
      <c r="AE893" s="42"/>
      <c r="AF893" s="43"/>
      <c r="AG893" s="41"/>
      <c r="AH893" s="42"/>
      <c r="AI893" s="43"/>
      <c r="AK893" s="41">
        <f t="shared" si="335"/>
        <v>4200</v>
      </c>
      <c r="AL893" s="42">
        <f t="shared" si="335"/>
        <v>3000</v>
      </c>
      <c r="AM893" s="43">
        <f t="shared" si="335"/>
        <v>3000</v>
      </c>
      <c r="AT893" s="32">
        <f t="shared" si="336"/>
        <v>1</v>
      </c>
      <c r="AV893" s="23">
        <v>7</v>
      </c>
      <c r="AW893" s="23">
        <v>5</v>
      </c>
      <c r="AX893" s="23">
        <f t="shared" ref="AX893:AX901" si="337">IF(AW893=AW892,AX892+1,1)</f>
        <v>3</v>
      </c>
    </row>
    <row r="894" spans="2:50" ht="15" customHeight="1" x14ac:dyDescent="0.3">
      <c r="B894" s="15"/>
      <c r="C894" s="40" t="s">
        <v>22</v>
      </c>
      <c r="D894" s="34" t="s">
        <v>804</v>
      </c>
      <c r="E894" s="35" t="s">
        <v>1038</v>
      </c>
      <c r="F894" s="41">
        <v>0</v>
      </c>
      <c r="G894" s="42">
        <v>0</v>
      </c>
      <c r="H894" s="43">
        <v>0</v>
      </c>
      <c r="I894" s="41">
        <v>0</v>
      </c>
      <c r="J894" s="42">
        <v>0</v>
      </c>
      <c r="K894" s="43">
        <v>0</v>
      </c>
      <c r="L894" s="41"/>
      <c r="M894" s="42"/>
      <c r="N894" s="43"/>
      <c r="O894" s="41">
        <v>0</v>
      </c>
      <c r="P894" s="42">
        <v>0</v>
      </c>
      <c r="Q894" s="43">
        <v>0</v>
      </c>
      <c r="R894" s="41">
        <v>3000</v>
      </c>
      <c r="S894" s="42">
        <v>3000</v>
      </c>
      <c r="T894" s="43">
        <v>3000</v>
      </c>
      <c r="U894" s="41">
        <v>1200</v>
      </c>
      <c r="V894" s="42">
        <v>0</v>
      </c>
      <c r="W894" s="43">
        <v>0</v>
      </c>
      <c r="X894" s="41">
        <v>0</v>
      </c>
      <c r="Y894" s="42">
        <v>0</v>
      </c>
      <c r="Z894" s="43">
        <v>0</v>
      </c>
      <c r="AA894" s="41"/>
      <c r="AB894" s="42"/>
      <c r="AC894" s="43"/>
      <c r="AD894" s="41"/>
      <c r="AE894" s="42"/>
      <c r="AF894" s="43"/>
      <c r="AG894" s="41"/>
      <c r="AH894" s="42"/>
      <c r="AI894" s="43"/>
      <c r="AK894" s="41">
        <f t="shared" si="335"/>
        <v>4200</v>
      </c>
      <c r="AL894" s="42">
        <f t="shared" si="335"/>
        <v>3000</v>
      </c>
      <c r="AM894" s="43">
        <f t="shared" si="335"/>
        <v>3000</v>
      </c>
      <c r="AT894" s="32">
        <f t="shared" si="336"/>
        <v>1</v>
      </c>
      <c r="AV894" s="23">
        <v>7</v>
      </c>
      <c r="AW894" s="23">
        <v>5</v>
      </c>
      <c r="AX894" s="23">
        <f t="shared" si="337"/>
        <v>4</v>
      </c>
    </row>
    <row r="895" spans="2:50" ht="15" customHeight="1" x14ac:dyDescent="0.3">
      <c r="B895" s="15"/>
      <c r="C895" s="40" t="s">
        <v>22</v>
      </c>
      <c r="D895" s="34" t="s">
        <v>485</v>
      </c>
      <c r="E895" s="35" t="s">
        <v>1037</v>
      </c>
      <c r="F895" s="41">
        <v>0</v>
      </c>
      <c r="G895" s="42">
        <v>0</v>
      </c>
      <c r="H895" s="43">
        <v>0</v>
      </c>
      <c r="I895" s="41">
        <v>0</v>
      </c>
      <c r="J895" s="42">
        <v>0</v>
      </c>
      <c r="K895" s="43">
        <v>0</v>
      </c>
      <c r="L895" s="41"/>
      <c r="M895" s="42"/>
      <c r="N895" s="43"/>
      <c r="O895" s="41">
        <v>0</v>
      </c>
      <c r="P895" s="42">
        <v>0</v>
      </c>
      <c r="Q895" s="43">
        <v>0</v>
      </c>
      <c r="R895" s="41">
        <v>3000</v>
      </c>
      <c r="S895" s="42">
        <v>3000</v>
      </c>
      <c r="T895" s="43">
        <v>3000</v>
      </c>
      <c r="U895" s="41">
        <v>1200</v>
      </c>
      <c r="V895" s="42">
        <v>0</v>
      </c>
      <c r="W895" s="43">
        <v>0</v>
      </c>
      <c r="X895" s="41">
        <v>0</v>
      </c>
      <c r="Y895" s="42">
        <v>0</v>
      </c>
      <c r="Z895" s="43">
        <v>0</v>
      </c>
      <c r="AA895" s="41"/>
      <c r="AB895" s="42"/>
      <c r="AC895" s="43"/>
      <c r="AD895" s="41"/>
      <c r="AE895" s="42"/>
      <c r="AF895" s="43"/>
      <c r="AG895" s="41"/>
      <c r="AH895" s="42"/>
      <c r="AI895" s="43"/>
      <c r="AK895" s="41">
        <f t="shared" si="335"/>
        <v>4200</v>
      </c>
      <c r="AL895" s="42">
        <f t="shared" si="335"/>
        <v>3000</v>
      </c>
      <c r="AM895" s="43">
        <f t="shared" si="335"/>
        <v>3000</v>
      </c>
      <c r="AT895" s="32">
        <f t="shared" si="336"/>
        <v>1</v>
      </c>
      <c r="AV895" s="23">
        <v>7</v>
      </c>
      <c r="AW895" s="23">
        <v>5</v>
      </c>
      <c r="AX895" s="23">
        <f t="shared" si="337"/>
        <v>5</v>
      </c>
    </row>
    <row r="896" spans="2:50" ht="15" hidden="1" customHeight="1" x14ac:dyDescent="0.3">
      <c r="B896" s="15"/>
      <c r="C896" s="40" t="s">
        <v>22</v>
      </c>
      <c r="D896" s="34" t="s">
        <v>2</v>
      </c>
      <c r="E896" s="35" t="s">
        <v>2</v>
      </c>
      <c r="F896" s="41">
        <v>0</v>
      </c>
      <c r="G896" s="42">
        <v>0</v>
      </c>
      <c r="H896" s="43">
        <v>0</v>
      </c>
      <c r="I896" s="41">
        <v>0</v>
      </c>
      <c r="J896" s="42">
        <v>0</v>
      </c>
      <c r="K896" s="43">
        <v>0</v>
      </c>
      <c r="L896" s="41">
        <v>0</v>
      </c>
      <c r="M896" s="42">
        <v>0</v>
      </c>
      <c r="N896" s="43">
        <v>0</v>
      </c>
      <c r="O896" s="41">
        <v>0</v>
      </c>
      <c r="P896" s="42">
        <v>0</v>
      </c>
      <c r="Q896" s="43">
        <v>0</v>
      </c>
      <c r="R896" s="41">
        <v>0</v>
      </c>
      <c r="S896" s="42">
        <v>0</v>
      </c>
      <c r="T896" s="43">
        <v>0</v>
      </c>
      <c r="U896" s="41">
        <v>0</v>
      </c>
      <c r="V896" s="42">
        <v>0</v>
      </c>
      <c r="W896" s="43">
        <v>0</v>
      </c>
      <c r="X896" s="41">
        <v>0</v>
      </c>
      <c r="Y896" s="42">
        <v>0</v>
      </c>
      <c r="Z896" s="43">
        <v>0</v>
      </c>
      <c r="AA896" s="41">
        <v>0</v>
      </c>
      <c r="AB896" s="42">
        <v>0</v>
      </c>
      <c r="AC896" s="43">
        <v>0</v>
      </c>
      <c r="AD896" s="41"/>
      <c r="AE896" s="42"/>
      <c r="AF896" s="43"/>
      <c r="AG896" s="41"/>
      <c r="AH896" s="42"/>
      <c r="AI896" s="43"/>
      <c r="AK896" s="41">
        <f t="shared" si="335"/>
        <v>0</v>
      </c>
      <c r="AL896" s="42">
        <f t="shared" si="335"/>
        <v>0</v>
      </c>
      <c r="AM896" s="43">
        <f t="shared" si="335"/>
        <v>0</v>
      </c>
      <c r="AT896" s="32">
        <f t="shared" si="336"/>
        <v>0</v>
      </c>
      <c r="AV896" s="23">
        <v>7</v>
      </c>
      <c r="AW896" s="23">
        <v>5</v>
      </c>
      <c r="AX896" s="23">
        <f t="shared" si="337"/>
        <v>6</v>
      </c>
    </row>
    <row r="897" spans="2:50" ht="15" hidden="1" customHeight="1" x14ac:dyDescent="0.3">
      <c r="B897" s="15"/>
      <c r="C897" s="40" t="s">
        <v>22</v>
      </c>
      <c r="D897" s="34" t="s">
        <v>2</v>
      </c>
      <c r="E897" s="35" t="s">
        <v>2</v>
      </c>
      <c r="F897" s="41">
        <v>0</v>
      </c>
      <c r="G897" s="42">
        <v>0</v>
      </c>
      <c r="H897" s="43">
        <v>0</v>
      </c>
      <c r="I897" s="41">
        <v>0</v>
      </c>
      <c r="J897" s="42">
        <v>0</v>
      </c>
      <c r="K897" s="43">
        <v>0</v>
      </c>
      <c r="L897" s="41">
        <v>0</v>
      </c>
      <c r="M897" s="42">
        <v>0</v>
      </c>
      <c r="N897" s="43">
        <v>0</v>
      </c>
      <c r="O897" s="41">
        <v>0</v>
      </c>
      <c r="P897" s="42">
        <v>0</v>
      </c>
      <c r="Q897" s="43">
        <v>0</v>
      </c>
      <c r="R897" s="41">
        <v>0</v>
      </c>
      <c r="S897" s="42">
        <v>0</v>
      </c>
      <c r="T897" s="43">
        <v>0</v>
      </c>
      <c r="U897" s="41">
        <v>0</v>
      </c>
      <c r="V897" s="42">
        <v>0</v>
      </c>
      <c r="W897" s="43">
        <v>0</v>
      </c>
      <c r="X897" s="41">
        <v>0</v>
      </c>
      <c r="Y897" s="42">
        <v>0</v>
      </c>
      <c r="Z897" s="43">
        <v>0</v>
      </c>
      <c r="AA897" s="41">
        <v>0</v>
      </c>
      <c r="AB897" s="42">
        <v>0</v>
      </c>
      <c r="AC897" s="43">
        <v>0</v>
      </c>
      <c r="AD897" s="41"/>
      <c r="AE897" s="42"/>
      <c r="AF897" s="43"/>
      <c r="AG897" s="41"/>
      <c r="AH897" s="42"/>
      <c r="AI897" s="43"/>
      <c r="AK897" s="41">
        <f t="shared" si="335"/>
        <v>0</v>
      </c>
      <c r="AL897" s="42">
        <f t="shared" si="335"/>
        <v>0</v>
      </c>
      <c r="AM897" s="43">
        <f t="shared" si="335"/>
        <v>0</v>
      </c>
      <c r="AT897" s="32">
        <f t="shared" si="336"/>
        <v>0</v>
      </c>
      <c r="AV897" s="23">
        <v>7</v>
      </c>
      <c r="AW897" s="23">
        <v>5</v>
      </c>
      <c r="AX897" s="23">
        <f t="shared" si="337"/>
        <v>7</v>
      </c>
    </row>
    <row r="898" spans="2:50" ht="15" hidden="1" customHeight="1" x14ac:dyDescent="0.3">
      <c r="B898" s="15"/>
      <c r="C898" s="40" t="s">
        <v>22</v>
      </c>
      <c r="D898" s="34" t="s">
        <v>2</v>
      </c>
      <c r="E898" s="35" t="s">
        <v>2</v>
      </c>
      <c r="F898" s="41">
        <v>0</v>
      </c>
      <c r="G898" s="42">
        <v>0</v>
      </c>
      <c r="H898" s="43">
        <v>0</v>
      </c>
      <c r="I898" s="41">
        <v>0</v>
      </c>
      <c r="J898" s="42">
        <v>0</v>
      </c>
      <c r="K898" s="43">
        <v>0</v>
      </c>
      <c r="L898" s="41">
        <v>0</v>
      </c>
      <c r="M898" s="42">
        <v>0</v>
      </c>
      <c r="N898" s="43">
        <v>0</v>
      </c>
      <c r="O898" s="41">
        <v>0</v>
      </c>
      <c r="P898" s="42">
        <v>0</v>
      </c>
      <c r="Q898" s="43">
        <v>0</v>
      </c>
      <c r="R898" s="41">
        <v>0</v>
      </c>
      <c r="S898" s="42">
        <v>0</v>
      </c>
      <c r="T898" s="43">
        <v>0</v>
      </c>
      <c r="U898" s="41">
        <v>0</v>
      </c>
      <c r="V898" s="42">
        <v>0</v>
      </c>
      <c r="W898" s="43">
        <v>0</v>
      </c>
      <c r="X898" s="41">
        <v>0</v>
      </c>
      <c r="Y898" s="42">
        <v>0</v>
      </c>
      <c r="Z898" s="43">
        <v>0</v>
      </c>
      <c r="AA898" s="41">
        <v>0</v>
      </c>
      <c r="AB898" s="42">
        <v>0</v>
      </c>
      <c r="AC898" s="43">
        <v>0</v>
      </c>
      <c r="AD898" s="41"/>
      <c r="AE898" s="42"/>
      <c r="AF898" s="43"/>
      <c r="AG898" s="41"/>
      <c r="AH898" s="42"/>
      <c r="AI898" s="43"/>
      <c r="AK898" s="41">
        <f t="shared" si="335"/>
        <v>0</v>
      </c>
      <c r="AL898" s="42">
        <f t="shared" si="335"/>
        <v>0</v>
      </c>
      <c r="AM898" s="43">
        <f t="shared" si="335"/>
        <v>0</v>
      </c>
      <c r="AT898" s="32">
        <f t="shared" si="336"/>
        <v>0</v>
      </c>
      <c r="AV898" s="23">
        <v>7</v>
      </c>
      <c r="AW898" s="23">
        <v>5</v>
      </c>
      <c r="AX898" s="23">
        <f t="shared" si="337"/>
        <v>8</v>
      </c>
    </row>
    <row r="899" spans="2:50" ht="15" hidden="1" customHeight="1" x14ac:dyDescent="0.3">
      <c r="B899" s="15"/>
      <c r="C899" s="40" t="s">
        <v>22</v>
      </c>
      <c r="D899" s="34" t="s">
        <v>2</v>
      </c>
      <c r="E899" s="35" t="s">
        <v>2</v>
      </c>
      <c r="F899" s="41">
        <v>0</v>
      </c>
      <c r="G899" s="42">
        <v>0</v>
      </c>
      <c r="H899" s="43">
        <v>0</v>
      </c>
      <c r="I899" s="41">
        <v>0</v>
      </c>
      <c r="J899" s="42">
        <v>0</v>
      </c>
      <c r="K899" s="43">
        <v>0</v>
      </c>
      <c r="L899" s="41">
        <v>0</v>
      </c>
      <c r="M899" s="42">
        <v>0</v>
      </c>
      <c r="N899" s="43">
        <v>0</v>
      </c>
      <c r="O899" s="41">
        <v>0</v>
      </c>
      <c r="P899" s="42">
        <v>0</v>
      </c>
      <c r="Q899" s="43">
        <v>0</v>
      </c>
      <c r="R899" s="41">
        <v>0</v>
      </c>
      <c r="S899" s="42">
        <v>0</v>
      </c>
      <c r="T899" s="43">
        <v>0</v>
      </c>
      <c r="U899" s="41">
        <v>0</v>
      </c>
      <c r="V899" s="42">
        <v>0</v>
      </c>
      <c r="W899" s="43">
        <v>0</v>
      </c>
      <c r="X899" s="41">
        <v>0</v>
      </c>
      <c r="Y899" s="42">
        <v>0</v>
      </c>
      <c r="Z899" s="43">
        <v>0</v>
      </c>
      <c r="AA899" s="41">
        <v>0</v>
      </c>
      <c r="AB899" s="42">
        <v>0</v>
      </c>
      <c r="AC899" s="43">
        <v>0</v>
      </c>
      <c r="AD899" s="41"/>
      <c r="AE899" s="42"/>
      <c r="AF899" s="43"/>
      <c r="AG899" s="41"/>
      <c r="AH899" s="42"/>
      <c r="AI899" s="43"/>
      <c r="AK899" s="41">
        <f t="shared" si="335"/>
        <v>0</v>
      </c>
      <c r="AL899" s="42">
        <f t="shared" si="335"/>
        <v>0</v>
      </c>
      <c r="AM899" s="43">
        <f t="shared" si="335"/>
        <v>0</v>
      </c>
      <c r="AT899" s="32">
        <f t="shared" si="336"/>
        <v>0</v>
      </c>
      <c r="AV899" s="23">
        <v>7</v>
      </c>
      <c r="AW899" s="23">
        <v>5</v>
      </c>
      <c r="AX899" s="23">
        <f t="shared" si="337"/>
        <v>9</v>
      </c>
    </row>
    <row r="900" spans="2:50" ht="15" hidden="1" customHeight="1" x14ac:dyDescent="0.3">
      <c r="B900" s="15"/>
      <c r="C900" s="40" t="s">
        <v>22</v>
      </c>
      <c r="D900" s="34" t="s">
        <v>2</v>
      </c>
      <c r="E900" s="35" t="s">
        <v>2</v>
      </c>
      <c r="F900" s="41">
        <v>0</v>
      </c>
      <c r="G900" s="42">
        <v>0</v>
      </c>
      <c r="H900" s="43">
        <v>0</v>
      </c>
      <c r="I900" s="41">
        <v>0</v>
      </c>
      <c r="J900" s="42">
        <v>0</v>
      </c>
      <c r="K900" s="43">
        <v>0</v>
      </c>
      <c r="L900" s="41">
        <v>0</v>
      </c>
      <c r="M900" s="42">
        <v>0</v>
      </c>
      <c r="N900" s="43">
        <v>0</v>
      </c>
      <c r="O900" s="41">
        <v>0</v>
      </c>
      <c r="P900" s="42">
        <v>0</v>
      </c>
      <c r="Q900" s="43">
        <v>0</v>
      </c>
      <c r="R900" s="41">
        <v>0</v>
      </c>
      <c r="S900" s="42">
        <v>0</v>
      </c>
      <c r="T900" s="43">
        <v>0</v>
      </c>
      <c r="U900" s="41">
        <v>0</v>
      </c>
      <c r="V900" s="42">
        <v>0</v>
      </c>
      <c r="W900" s="43">
        <v>0</v>
      </c>
      <c r="X900" s="41">
        <v>0</v>
      </c>
      <c r="Y900" s="42">
        <v>0</v>
      </c>
      <c r="Z900" s="43">
        <v>0</v>
      </c>
      <c r="AA900" s="41">
        <v>0</v>
      </c>
      <c r="AB900" s="42">
        <v>0</v>
      </c>
      <c r="AC900" s="43">
        <v>0</v>
      </c>
      <c r="AD900" s="41"/>
      <c r="AE900" s="42"/>
      <c r="AF900" s="43"/>
      <c r="AG900" s="41"/>
      <c r="AH900" s="42"/>
      <c r="AI900" s="43"/>
      <c r="AK900" s="41">
        <f t="shared" si="335"/>
        <v>0</v>
      </c>
      <c r="AL900" s="42">
        <f t="shared" si="335"/>
        <v>0</v>
      </c>
      <c r="AM900" s="43">
        <f t="shared" si="335"/>
        <v>0</v>
      </c>
      <c r="AT900" s="32">
        <f t="shared" si="336"/>
        <v>0</v>
      </c>
      <c r="AV900" s="23">
        <v>7</v>
      </c>
      <c r="AW900" s="23">
        <v>5</v>
      </c>
      <c r="AX900" s="23">
        <f t="shared" si="337"/>
        <v>10</v>
      </c>
    </row>
    <row r="901" spans="2:50" ht="15" customHeight="1" x14ac:dyDescent="0.3">
      <c r="B901" s="15"/>
      <c r="C901" s="40" t="s">
        <v>23</v>
      </c>
      <c r="D901" s="34" t="s">
        <v>805</v>
      </c>
      <c r="E901" s="35" t="s">
        <v>1034</v>
      </c>
      <c r="F901" s="41">
        <v>0</v>
      </c>
      <c r="G901" s="42">
        <v>0</v>
      </c>
      <c r="H901" s="43">
        <v>0</v>
      </c>
      <c r="I901" s="41">
        <v>0</v>
      </c>
      <c r="J901" s="42">
        <v>0</v>
      </c>
      <c r="K901" s="43">
        <v>0</v>
      </c>
      <c r="L901" s="41"/>
      <c r="M901" s="42"/>
      <c r="N901" s="43"/>
      <c r="O901" s="41">
        <v>0</v>
      </c>
      <c r="P901" s="42">
        <v>0</v>
      </c>
      <c r="Q901" s="43">
        <v>0</v>
      </c>
      <c r="R901" s="41">
        <v>1200</v>
      </c>
      <c r="S901" s="42">
        <v>1200</v>
      </c>
      <c r="T901" s="43">
        <v>1300</v>
      </c>
      <c r="U901" s="41">
        <v>1251</v>
      </c>
      <c r="V901" s="42">
        <v>0</v>
      </c>
      <c r="W901" s="43">
        <v>0</v>
      </c>
      <c r="X901" s="41">
        <v>0</v>
      </c>
      <c r="Y901" s="42">
        <v>0</v>
      </c>
      <c r="Z901" s="43">
        <v>0</v>
      </c>
      <c r="AA901" s="41"/>
      <c r="AB901" s="42"/>
      <c r="AC901" s="43"/>
      <c r="AD901" s="41"/>
      <c r="AE901" s="42"/>
      <c r="AF901" s="43"/>
      <c r="AG901" s="41"/>
      <c r="AH901" s="42"/>
      <c r="AI901" s="43"/>
      <c r="AK901" s="41">
        <f t="shared" si="335"/>
        <v>2451</v>
      </c>
      <c r="AL901" s="42">
        <f t="shared" si="335"/>
        <v>1200</v>
      </c>
      <c r="AM901" s="43">
        <f t="shared" si="335"/>
        <v>1300</v>
      </c>
      <c r="AT901" s="32">
        <f t="shared" si="336"/>
        <v>1</v>
      </c>
      <c r="AV901" s="23">
        <v>7</v>
      </c>
      <c r="AW901" s="23">
        <v>6</v>
      </c>
      <c r="AX901" s="23">
        <f t="shared" si="337"/>
        <v>1</v>
      </c>
    </row>
    <row r="902" spans="2:50" ht="15" customHeight="1" x14ac:dyDescent="0.3">
      <c r="B902" s="15"/>
      <c r="C902" s="50" t="str">
        <f>IF(LEN(E901)&lt;1,"","Total: " &amp; LEFT(E901,LEN(E901)-21) &amp; "Municipalities")</f>
        <v>Total: Z.F. Mgcawu Municipalities</v>
      </c>
      <c r="D902" s="51"/>
      <c r="E902" s="52"/>
      <c r="F902" s="53">
        <f t="shared" ref="F902:K902" si="338">SUM(F891:F901)</f>
        <v>0</v>
      </c>
      <c r="G902" s="54">
        <f t="shared" si="338"/>
        <v>0</v>
      </c>
      <c r="H902" s="55">
        <f t="shared" si="338"/>
        <v>0</v>
      </c>
      <c r="I902" s="53">
        <f t="shared" si="338"/>
        <v>0</v>
      </c>
      <c r="J902" s="54">
        <f t="shared" si="338"/>
        <v>0</v>
      </c>
      <c r="K902" s="55">
        <f t="shared" si="338"/>
        <v>0</v>
      </c>
      <c r="L902" s="53"/>
      <c r="M902" s="54"/>
      <c r="N902" s="55"/>
      <c r="O902" s="53">
        <f t="shared" ref="O902:W902" si="339">SUM(O891:O901)</f>
        <v>0</v>
      </c>
      <c r="P902" s="54">
        <f t="shared" si="339"/>
        <v>0</v>
      </c>
      <c r="Q902" s="55">
        <f t="shared" si="339"/>
        <v>0</v>
      </c>
      <c r="R902" s="53">
        <f t="shared" si="339"/>
        <v>17000</v>
      </c>
      <c r="S902" s="54">
        <f t="shared" si="339"/>
        <v>17000</v>
      </c>
      <c r="T902" s="55">
        <f t="shared" si="339"/>
        <v>17100</v>
      </c>
      <c r="U902" s="53">
        <f t="shared" si="339"/>
        <v>7299</v>
      </c>
      <c r="V902" s="54">
        <f t="shared" si="339"/>
        <v>0</v>
      </c>
      <c r="W902" s="55">
        <f t="shared" si="339"/>
        <v>0</v>
      </c>
      <c r="X902" s="53">
        <f>SUM(X891:X901)</f>
        <v>0</v>
      </c>
      <c r="Y902" s="54">
        <f>SUM(Y891:Y901)</f>
        <v>0</v>
      </c>
      <c r="Z902" s="55">
        <f>SUM(Z891:Z901)</f>
        <v>0</v>
      </c>
      <c r="AA902" s="53"/>
      <c r="AB902" s="54"/>
      <c r="AC902" s="55"/>
      <c r="AD902" s="53"/>
      <c r="AE902" s="54"/>
      <c r="AF902" s="55"/>
      <c r="AG902" s="53"/>
      <c r="AH902" s="54"/>
      <c r="AI902" s="55"/>
      <c r="AK902" s="53">
        <f>SUM(AK891:AK901)</f>
        <v>24299</v>
      </c>
      <c r="AL902" s="54">
        <f>SUM(AL891:AL901)</f>
        <v>17000</v>
      </c>
      <c r="AM902" s="55">
        <f>SUM(AM891:AM901)</f>
        <v>17100</v>
      </c>
      <c r="AT902" s="32">
        <f>IF(SUM(AT891:AT901)=0,0,1)</f>
        <v>1</v>
      </c>
    </row>
    <row r="903" spans="2:50" ht="15" customHeight="1" x14ac:dyDescent="0.3">
      <c r="B903" s="15"/>
      <c r="C903" s="40"/>
      <c r="D903" s="34"/>
      <c r="E903" s="35"/>
      <c r="F903" s="41"/>
      <c r="G903" s="42"/>
      <c r="H903" s="43"/>
      <c r="I903" s="41"/>
      <c r="J903" s="42"/>
      <c r="K903" s="43"/>
      <c r="L903" s="41"/>
      <c r="M903" s="42"/>
      <c r="N903" s="43"/>
      <c r="O903" s="41"/>
      <c r="P903" s="42"/>
      <c r="Q903" s="43"/>
      <c r="R903" s="41"/>
      <c r="S903" s="42"/>
      <c r="T903" s="43"/>
      <c r="U903" s="41"/>
      <c r="V903" s="42"/>
      <c r="W903" s="43"/>
      <c r="X903" s="41"/>
      <c r="Y903" s="42"/>
      <c r="Z903" s="43"/>
      <c r="AA903" s="41"/>
      <c r="AB903" s="42"/>
      <c r="AC903" s="43"/>
      <c r="AD903" s="41"/>
      <c r="AE903" s="42"/>
      <c r="AF903" s="43"/>
      <c r="AG903" s="41"/>
      <c r="AH903" s="42"/>
      <c r="AI903" s="43"/>
      <c r="AK903" s="41"/>
      <c r="AL903" s="42"/>
      <c r="AM903" s="43"/>
      <c r="AT903" s="32">
        <f>IF(AT902=0,0,1)</f>
        <v>1</v>
      </c>
    </row>
    <row r="904" spans="2:50" ht="15" customHeight="1" x14ac:dyDescent="0.3">
      <c r="B904" s="15"/>
      <c r="C904" s="40" t="s">
        <v>22</v>
      </c>
      <c r="D904" s="34" t="s">
        <v>489</v>
      </c>
      <c r="E904" s="35" t="s">
        <v>1039</v>
      </c>
      <c r="F904" s="41">
        <v>0</v>
      </c>
      <c r="G904" s="42">
        <v>0</v>
      </c>
      <c r="H904" s="43">
        <v>0</v>
      </c>
      <c r="I904" s="41">
        <v>0</v>
      </c>
      <c r="J904" s="42">
        <v>0</v>
      </c>
      <c r="K904" s="43">
        <v>0</v>
      </c>
      <c r="L904" s="41"/>
      <c r="M904" s="42"/>
      <c r="N904" s="43"/>
      <c r="O904" s="41">
        <v>4500</v>
      </c>
      <c r="P904" s="42">
        <v>4800</v>
      </c>
      <c r="Q904" s="43">
        <v>4500</v>
      </c>
      <c r="R904" s="41">
        <v>1800</v>
      </c>
      <c r="S904" s="42">
        <v>1800</v>
      </c>
      <c r="T904" s="43">
        <v>2000</v>
      </c>
      <c r="U904" s="41">
        <v>2267</v>
      </c>
      <c r="V904" s="42">
        <v>0</v>
      </c>
      <c r="W904" s="43">
        <v>0</v>
      </c>
      <c r="X904" s="41">
        <v>0</v>
      </c>
      <c r="Y904" s="42">
        <v>0</v>
      </c>
      <c r="Z904" s="43">
        <v>0</v>
      </c>
      <c r="AA904" s="41"/>
      <c r="AB904" s="42"/>
      <c r="AC904" s="43"/>
      <c r="AD904" s="41"/>
      <c r="AE904" s="42"/>
      <c r="AF904" s="43"/>
      <c r="AG904" s="41"/>
      <c r="AH904" s="42"/>
      <c r="AI904" s="43"/>
      <c r="AK904" s="41">
        <f t="shared" ref="AK904:AM914" si="340">F904+I904+L904+O904+R904+U904+X904+AA904+AD904+AG904</f>
        <v>8567</v>
      </c>
      <c r="AL904" s="42">
        <f t="shared" si="340"/>
        <v>6600</v>
      </c>
      <c r="AM904" s="43">
        <f t="shared" si="340"/>
        <v>6500</v>
      </c>
      <c r="AT904" s="32">
        <f t="shared" ref="AT904:AT914" si="341">IF(LEN(E904)&lt;2,0,1)</f>
        <v>1</v>
      </c>
      <c r="AV904" s="23">
        <v>7</v>
      </c>
      <c r="AW904" s="23">
        <v>7</v>
      </c>
      <c r="AX904" s="23">
        <v>1</v>
      </c>
    </row>
    <row r="905" spans="2:50" s="23" customFormat="1" ht="15" customHeight="1" x14ac:dyDescent="0.3">
      <c r="B905" s="15"/>
      <c r="C905" s="40" t="s">
        <v>22</v>
      </c>
      <c r="D905" s="34" t="s">
        <v>806</v>
      </c>
      <c r="E905" s="35" t="s">
        <v>1042</v>
      </c>
      <c r="F905" s="41">
        <v>0</v>
      </c>
      <c r="G905" s="42">
        <v>0</v>
      </c>
      <c r="H905" s="43">
        <v>0</v>
      </c>
      <c r="I905" s="41">
        <v>0</v>
      </c>
      <c r="J905" s="42">
        <v>0</v>
      </c>
      <c r="K905" s="43">
        <v>0</v>
      </c>
      <c r="L905" s="41"/>
      <c r="M905" s="42"/>
      <c r="N905" s="43"/>
      <c r="O905" s="41">
        <v>0</v>
      </c>
      <c r="P905" s="42">
        <v>0</v>
      </c>
      <c r="Q905" s="43">
        <v>0</v>
      </c>
      <c r="R905" s="41">
        <v>3000</v>
      </c>
      <c r="S905" s="42">
        <v>3000</v>
      </c>
      <c r="T905" s="43">
        <v>3000</v>
      </c>
      <c r="U905" s="41">
        <v>1278</v>
      </c>
      <c r="V905" s="42">
        <v>0</v>
      </c>
      <c r="W905" s="43">
        <v>0</v>
      </c>
      <c r="X905" s="41">
        <v>0</v>
      </c>
      <c r="Y905" s="42">
        <v>0</v>
      </c>
      <c r="Z905" s="43">
        <v>0</v>
      </c>
      <c r="AA905" s="41"/>
      <c r="AB905" s="42"/>
      <c r="AC905" s="43"/>
      <c r="AD905" s="41"/>
      <c r="AE905" s="42"/>
      <c r="AF905" s="43"/>
      <c r="AG905" s="41"/>
      <c r="AH905" s="42"/>
      <c r="AI905" s="43"/>
      <c r="AK905" s="41">
        <f t="shared" si="340"/>
        <v>4278</v>
      </c>
      <c r="AL905" s="42">
        <f t="shared" si="340"/>
        <v>3000</v>
      </c>
      <c r="AM905" s="43">
        <f t="shared" si="340"/>
        <v>3000</v>
      </c>
      <c r="AT905" s="32">
        <f t="shared" si="341"/>
        <v>1</v>
      </c>
      <c r="AV905" s="23">
        <v>7</v>
      </c>
      <c r="AW905" s="23">
        <v>7</v>
      </c>
      <c r="AX905" s="23">
        <f>IF(AW905=AW904,AX904+1,1)</f>
        <v>2</v>
      </c>
    </row>
    <row r="906" spans="2:50" ht="15" customHeight="1" x14ac:dyDescent="0.3">
      <c r="B906" s="15"/>
      <c r="C906" s="40" t="s">
        <v>22</v>
      </c>
      <c r="D906" s="34" t="s">
        <v>492</v>
      </c>
      <c r="E906" s="35" t="s">
        <v>1047</v>
      </c>
      <c r="F906" s="41">
        <v>0</v>
      </c>
      <c r="G906" s="42">
        <v>0</v>
      </c>
      <c r="H906" s="43">
        <v>0</v>
      </c>
      <c r="I906" s="41">
        <v>0</v>
      </c>
      <c r="J906" s="42">
        <v>0</v>
      </c>
      <c r="K906" s="43">
        <v>0</v>
      </c>
      <c r="L906" s="41"/>
      <c r="M906" s="42"/>
      <c r="N906" s="43"/>
      <c r="O906" s="41">
        <v>0</v>
      </c>
      <c r="P906" s="42">
        <v>0</v>
      </c>
      <c r="Q906" s="43">
        <v>0</v>
      </c>
      <c r="R906" s="41">
        <v>3000</v>
      </c>
      <c r="S906" s="42">
        <v>3000</v>
      </c>
      <c r="T906" s="43">
        <v>3000</v>
      </c>
      <c r="U906" s="41">
        <v>1242</v>
      </c>
      <c r="V906" s="42">
        <v>0</v>
      </c>
      <c r="W906" s="43">
        <v>0</v>
      </c>
      <c r="X906" s="41">
        <v>0</v>
      </c>
      <c r="Y906" s="42">
        <v>0</v>
      </c>
      <c r="Z906" s="43">
        <v>0</v>
      </c>
      <c r="AA906" s="41"/>
      <c r="AB906" s="42"/>
      <c r="AC906" s="43"/>
      <c r="AD906" s="41"/>
      <c r="AE906" s="42"/>
      <c r="AF906" s="43"/>
      <c r="AG906" s="41"/>
      <c r="AH906" s="42"/>
      <c r="AI906" s="43"/>
      <c r="AK906" s="41">
        <f t="shared" si="340"/>
        <v>4242</v>
      </c>
      <c r="AL906" s="42">
        <f t="shared" si="340"/>
        <v>3000</v>
      </c>
      <c r="AM906" s="43">
        <f t="shared" si="340"/>
        <v>3000</v>
      </c>
      <c r="AT906" s="32">
        <f t="shared" si="341"/>
        <v>1</v>
      </c>
      <c r="AV906" s="23">
        <v>7</v>
      </c>
      <c r="AW906" s="23">
        <v>7</v>
      </c>
      <c r="AX906" s="23">
        <f t="shared" ref="AX906:AX914" si="342">IF(AW906=AW905,AX905+1,1)</f>
        <v>3</v>
      </c>
    </row>
    <row r="907" spans="2:50" ht="15" customHeight="1" x14ac:dyDescent="0.3">
      <c r="B907" s="15"/>
      <c r="C907" s="40" t="s">
        <v>22</v>
      </c>
      <c r="D907" s="34" t="s">
        <v>807</v>
      </c>
      <c r="E907" s="35" t="s">
        <v>1045</v>
      </c>
      <c r="F907" s="41">
        <v>0</v>
      </c>
      <c r="G907" s="42">
        <v>0</v>
      </c>
      <c r="H907" s="43">
        <v>0</v>
      </c>
      <c r="I907" s="41">
        <v>0</v>
      </c>
      <c r="J907" s="42">
        <v>0</v>
      </c>
      <c r="K907" s="43">
        <v>0</v>
      </c>
      <c r="L907" s="41"/>
      <c r="M907" s="42"/>
      <c r="N907" s="43"/>
      <c r="O907" s="41">
        <v>0</v>
      </c>
      <c r="P907" s="42">
        <v>0</v>
      </c>
      <c r="Q907" s="43">
        <v>0</v>
      </c>
      <c r="R907" s="41">
        <v>3000</v>
      </c>
      <c r="S907" s="42">
        <v>3000</v>
      </c>
      <c r="T907" s="43">
        <v>3000</v>
      </c>
      <c r="U907" s="41">
        <v>1200</v>
      </c>
      <c r="V907" s="42">
        <v>0</v>
      </c>
      <c r="W907" s="43">
        <v>0</v>
      </c>
      <c r="X907" s="41">
        <v>0</v>
      </c>
      <c r="Y907" s="42">
        <v>0</v>
      </c>
      <c r="Z907" s="43">
        <v>0</v>
      </c>
      <c r="AA907" s="41"/>
      <c r="AB907" s="42"/>
      <c r="AC907" s="43"/>
      <c r="AD907" s="41"/>
      <c r="AE907" s="42"/>
      <c r="AF907" s="43"/>
      <c r="AG907" s="41"/>
      <c r="AH907" s="42"/>
      <c r="AI907" s="43"/>
      <c r="AK907" s="41">
        <f t="shared" si="340"/>
        <v>4200</v>
      </c>
      <c r="AL907" s="42">
        <f t="shared" si="340"/>
        <v>3000</v>
      </c>
      <c r="AM907" s="43">
        <f t="shared" si="340"/>
        <v>3000</v>
      </c>
      <c r="AT907" s="32">
        <f t="shared" si="341"/>
        <v>1</v>
      </c>
      <c r="AV907" s="23">
        <v>7</v>
      </c>
      <c r="AW907" s="23">
        <v>7</v>
      </c>
      <c r="AX907" s="23">
        <f t="shared" si="342"/>
        <v>4</v>
      </c>
    </row>
    <row r="908" spans="2:50" ht="15" hidden="1" customHeight="1" x14ac:dyDescent="0.3">
      <c r="B908" s="15"/>
      <c r="C908" s="40" t="s">
        <v>22</v>
      </c>
      <c r="D908" s="34" t="s">
        <v>2</v>
      </c>
      <c r="E908" s="35" t="s">
        <v>2</v>
      </c>
      <c r="F908" s="41">
        <v>0</v>
      </c>
      <c r="G908" s="42">
        <v>0</v>
      </c>
      <c r="H908" s="43">
        <v>0</v>
      </c>
      <c r="I908" s="41">
        <v>0</v>
      </c>
      <c r="J908" s="42">
        <v>0</v>
      </c>
      <c r="K908" s="43">
        <v>0</v>
      </c>
      <c r="L908" s="41">
        <v>0</v>
      </c>
      <c r="M908" s="42">
        <v>0</v>
      </c>
      <c r="N908" s="43">
        <v>0</v>
      </c>
      <c r="O908" s="41">
        <v>0</v>
      </c>
      <c r="P908" s="42">
        <v>0</v>
      </c>
      <c r="Q908" s="43">
        <v>0</v>
      </c>
      <c r="R908" s="41">
        <v>0</v>
      </c>
      <c r="S908" s="42">
        <v>0</v>
      </c>
      <c r="T908" s="43">
        <v>0</v>
      </c>
      <c r="U908" s="41">
        <v>0</v>
      </c>
      <c r="V908" s="42">
        <v>0</v>
      </c>
      <c r="W908" s="43">
        <v>0</v>
      </c>
      <c r="X908" s="41">
        <v>0</v>
      </c>
      <c r="Y908" s="42">
        <v>0</v>
      </c>
      <c r="Z908" s="43">
        <v>0</v>
      </c>
      <c r="AA908" s="41">
        <v>0</v>
      </c>
      <c r="AB908" s="42">
        <v>0</v>
      </c>
      <c r="AC908" s="43">
        <v>0</v>
      </c>
      <c r="AD908" s="41"/>
      <c r="AE908" s="42"/>
      <c r="AF908" s="43"/>
      <c r="AG908" s="41"/>
      <c r="AH908" s="42"/>
      <c r="AI908" s="43"/>
      <c r="AK908" s="41">
        <f t="shared" si="340"/>
        <v>0</v>
      </c>
      <c r="AL908" s="42">
        <f t="shared" si="340"/>
        <v>0</v>
      </c>
      <c r="AM908" s="43">
        <f t="shared" si="340"/>
        <v>0</v>
      </c>
      <c r="AT908" s="32">
        <f t="shared" si="341"/>
        <v>0</v>
      </c>
      <c r="AV908" s="23">
        <v>7</v>
      </c>
      <c r="AW908" s="23">
        <v>7</v>
      </c>
      <c r="AX908" s="23">
        <f t="shared" si="342"/>
        <v>5</v>
      </c>
    </row>
    <row r="909" spans="2:50" ht="15" hidden="1" customHeight="1" x14ac:dyDescent="0.3">
      <c r="B909" s="15"/>
      <c r="C909" s="40" t="s">
        <v>22</v>
      </c>
      <c r="D909" s="34" t="s">
        <v>2</v>
      </c>
      <c r="E909" s="35" t="s">
        <v>2</v>
      </c>
      <c r="F909" s="41">
        <v>0</v>
      </c>
      <c r="G909" s="42">
        <v>0</v>
      </c>
      <c r="H909" s="43">
        <v>0</v>
      </c>
      <c r="I909" s="41">
        <v>0</v>
      </c>
      <c r="J909" s="42">
        <v>0</v>
      </c>
      <c r="K909" s="43">
        <v>0</v>
      </c>
      <c r="L909" s="41">
        <v>0</v>
      </c>
      <c r="M909" s="42">
        <v>0</v>
      </c>
      <c r="N909" s="43">
        <v>0</v>
      </c>
      <c r="O909" s="41">
        <v>0</v>
      </c>
      <c r="P909" s="42">
        <v>0</v>
      </c>
      <c r="Q909" s="43">
        <v>0</v>
      </c>
      <c r="R909" s="41">
        <v>0</v>
      </c>
      <c r="S909" s="42">
        <v>0</v>
      </c>
      <c r="T909" s="43">
        <v>0</v>
      </c>
      <c r="U909" s="41">
        <v>0</v>
      </c>
      <c r="V909" s="42">
        <v>0</v>
      </c>
      <c r="W909" s="43">
        <v>0</v>
      </c>
      <c r="X909" s="41">
        <v>0</v>
      </c>
      <c r="Y909" s="42">
        <v>0</v>
      </c>
      <c r="Z909" s="43">
        <v>0</v>
      </c>
      <c r="AA909" s="41">
        <v>0</v>
      </c>
      <c r="AB909" s="42">
        <v>0</v>
      </c>
      <c r="AC909" s="43">
        <v>0</v>
      </c>
      <c r="AD909" s="41"/>
      <c r="AE909" s="42"/>
      <c r="AF909" s="43"/>
      <c r="AG909" s="41"/>
      <c r="AH909" s="42"/>
      <c r="AI909" s="43"/>
      <c r="AK909" s="41">
        <f t="shared" si="340"/>
        <v>0</v>
      </c>
      <c r="AL909" s="42">
        <f t="shared" si="340"/>
        <v>0</v>
      </c>
      <c r="AM909" s="43">
        <f t="shared" si="340"/>
        <v>0</v>
      </c>
      <c r="AT909" s="32">
        <f t="shared" si="341"/>
        <v>0</v>
      </c>
      <c r="AV909" s="23">
        <v>7</v>
      </c>
      <c r="AW909" s="23">
        <v>7</v>
      </c>
      <c r="AX909" s="23">
        <f t="shared" si="342"/>
        <v>6</v>
      </c>
    </row>
    <row r="910" spans="2:50" ht="15" hidden="1" customHeight="1" x14ac:dyDescent="0.3">
      <c r="B910" s="15"/>
      <c r="C910" s="40" t="s">
        <v>22</v>
      </c>
      <c r="D910" s="34" t="s">
        <v>2</v>
      </c>
      <c r="E910" s="35" t="s">
        <v>2</v>
      </c>
      <c r="F910" s="41">
        <v>0</v>
      </c>
      <c r="G910" s="42">
        <v>0</v>
      </c>
      <c r="H910" s="43">
        <v>0</v>
      </c>
      <c r="I910" s="41">
        <v>0</v>
      </c>
      <c r="J910" s="42">
        <v>0</v>
      </c>
      <c r="K910" s="43">
        <v>0</v>
      </c>
      <c r="L910" s="41">
        <v>0</v>
      </c>
      <c r="M910" s="42">
        <v>0</v>
      </c>
      <c r="N910" s="43">
        <v>0</v>
      </c>
      <c r="O910" s="41">
        <v>0</v>
      </c>
      <c r="P910" s="42">
        <v>0</v>
      </c>
      <c r="Q910" s="43">
        <v>0</v>
      </c>
      <c r="R910" s="41">
        <v>0</v>
      </c>
      <c r="S910" s="42">
        <v>0</v>
      </c>
      <c r="T910" s="43">
        <v>0</v>
      </c>
      <c r="U910" s="41">
        <v>0</v>
      </c>
      <c r="V910" s="42">
        <v>0</v>
      </c>
      <c r="W910" s="43">
        <v>0</v>
      </c>
      <c r="X910" s="41">
        <v>0</v>
      </c>
      <c r="Y910" s="42">
        <v>0</v>
      </c>
      <c r="Z910" s="43">
        <v>0</v>
      </c>
      <c r="AA910" s="41">
        <v>0</v>
      </c>
      <c r="AB910" s="42">
        <v>0</v>
      </c>
      <c r="AC910" s="43">
        <v>0</v>
      </c>
      <c r="AD910" s="41"/>
      <c r="AE910" s="42"/>
      <c r="AF910" s="43"/>
      <c r="AG910" s="41"/>
      <c r="AH910" s="42"/>
      <c r="AI910" s="43"/>
      <c r="AK910" s="41">
        <f t="shared" si="340"/>
        <v>0</v>
      </c>
      <c r="AL910" s="42">
        <f t="shared" si="340"/>
        <v>0</v>
      </c>
      <c r="AM910" s="43">
        <f t="shared" si="340"/>
        <v>0</v>
      </c>
      <c r="AT910" s="32">
        <f t="shared" si="341"/>
        <v>0</v>
      </c>
      <c r="AV910" s="23">
        <v>7</v>
      </c>
      <c r="AW910" s="23">
        <v>7</v>
      </c>
      <c r="AX910" s="23">
        <f t="shared" si="342"/>
        <v>7</v>
      </c>
    </row>
    <row r="911" spans="2:50" ht="15" hidden="1" customHeight="1" x14ac:dyDescent="0.3">
      <c r="B911" s="15"/>
      <c r="C911" s="40" t="s">
        <v>22</v>
      </c>
      <c r="D911" s="34" t="s">
        <v>2</v>
      </c>
      <c r="E911" s="35" t="s">
        <v>2</v>
      </c>
      <c r="F911" s="41">
        <v>0</v>
      </c>
      <c r="G911" s="42">
        <v>0</v>
      </c>
      <c r="H911" s="43">
        <v>0</v>
      </c>
      <c r="I911" s="41">
        <v>0</v>
      </c>
      <c r="J911" s="42">
        <v>0</v>
      </c>
      <c r="K911" s="43">
        <v>0</v>
      </c>
      <c r="L911" s="41">
        <v>0</v>
      </c>
      <c r="M911" s="42">
        <v>0</v>
      </c>
      <c r="N911" s="43">
        <v>0</v>
      </c>
      <c r="O911" s="41">
        <v>0</v>
      </c>
      <c r="P911" s="42">
        <v>0</v>
      </c>
      <c r="Q911" s="43">
        <v>0</v>
      </c>
      <c r="R911" s="41">
        <v>0</v>
      </c>
      <c r="S911" s="42">
        <v>0</v>
      </c>
      <c r="T911" s="43">
        <v>0</v>
      </c>
      <c r="U911" s="41">
        <v>0</v>
      </c>
      <c r="V911" s="42">
        <v>0</v>
      </c>
      <c r="W911" s="43">
        <v>0</v>
      </c>
      <c r="X911" s="41">
        <v>0</v>
      </c>
      <c r="Y911" s="42">
        <v>0</v>
      </c>
      <c r="Z911" s="43">
        <v>0</v>
      </c>
      <c r="AA911" s="41">
        <v>0</v>
      </c>
      <c r="AB911" s="42">
        <v>0</v>
      </c>
      <c r="AC911" s="43">
        <v>0</v>
      </c>
      <c r="AD911" s="41"/>
      <c r="AE911" s="42"/>
      <c r="AF911" s="43"/>
      <c r="AG911" s="41"/>
      <c r="AH911" s="42"/>
      <c r="AI911" s="43"/>
      <c r="AK911" s="41">
        <f t="shared" si="340"/>
        <v>0</v>
      </c>
      <c r="AL911" s="42">
        <f t="shared" si="340"/>
        <v>0</v>
      </c>
      <c r="AM911" s="43">
        <f t="shared" si="340"/>
        <v>0</v>
      </c>
      <c r="AT911" s="32">
        <f t="shared" si="341"/>
        <v>0</v>
      </c>
      <c r="AV911" s="23">
        <v>7</v>
      </c>
      <c r="AW911" s="23">
        <v>7</v>
      </c>
      <c r="AX911" s="23">
        <f t="shared" si="342"/>
        <v>8</v>
      </c>
    </row>
    <row r="912" spans="2:50" ht="15" hidden="1" customHeight="1" x14ac:dyDescent="0.3">
      <c r="B912" s="15"/>
      <c r="C912" s="40" t="s">
        <v>22</v>
      </c>
      <c r="D912" s="34" t="s">
        <v>2</v>
      </c>
      <c r="E912" s="35" t="s">
        <v>2</v>
      </c>
      <c r="F912" s="41">
        <v>0</v>
      </c>
      <c r="G912" s="42">
        <v>0</v>
      </c>
      <c r="H912" s="43">
        <v>0</v>
      </c>
      <c r="I912" s="41">
        <v>0</v>
      </c>
      <c r="J912" s="42">
        <v>0</v>
      </c>
      <c r="K912" s="43">
        <v>0</v>
      </c>
      <c r="L912" s="41">
        <v>0</v>
      </c>
      <c r="M912" s="42">
        <v>0</v>
      </c>
      <c r="N912" s="43">
        <v>0</v>
      </c>
      <c r="O912" s="41">
        <v>0</v>
      </c>
      <c r="P912" s="42">
        <v>0</v>
      </c>
      <c r="Q912" s="43">
        <v>0</v>
      </c>
      <c r="R912" s="41">
        <v>0</v>
      </c>
      <c r="S912" s="42">
        <v>0</v>
      </c>
      <c r="T912" s="43">
        <v>0</v>
      </c>
      <c r="U912" s="41">
        <v>0</v>
      </c>
      <c r="V912" s="42">
        <v>0</v>
      </c>
      <c r="W912" s="43">
        <v>0</v>
      </c>
      <c r="X912" s="41">
        <v>0</v>
      </c>
      <c r="Y912" s="42">
        <v>0</v>
      </c>
      <c r="Z912" s="43">
        <v>0</v>
      </c>
      <c r="AA912" s="41">
        <v>0</v>
      </c>
      <c r="AB912" s="42">
        <v>0</v>
      </c>
      <c r="AC912" s="43">
        <v>0</v>
      </c>
      <c r="AD912" s="41"/>
      <c r="AE912" s="42"/>
      <c r="AF912" s="43"/>
      <c r="AG912" s="41"/>
      <c r="AH912" s="42"/>
      <c r="AI912" s="43"/>
      <c r="AK912" s="41">
        <f t="shared" si="340"/>
        <v>0</v>
      </c>
      <c r="AL912" s="42">
        <f t="shared" si="340"/>
        <v>0</v>
      </c>
      <c r="AM912" s="43">
        <f t="shared" si="340"/>
        <v>0</v>
      </c>
      <c r="AT912" s="32">
        <f t="shared" si="341"/>
        <v>0</v>
      </c>
      <c r="AV912" s="23">
        <v>7</v>
      </c>
      <c r="AW912" s="23">
        <v>7</v>
      </c>
      <c r="AX912" s="23">
        <f t="shared" si="342"/>
        <v>9</v>
      </c>
    </row>
    <row r="913" spans="2:50" ht="15" hidden="1" customHeight="1" x14ac:dyDescent="0.3">
      <c r="B913" s="15"/>
      <c r="C913" s="40" t="s">
        <v>22</v>
      </c>
      <c r="D913" s="34" t="s">
        <v>2</v>
      </c>
      <c r="E913" s="35" t="s">
        <v>2</v>
      </c>
      <c r="F913" s="41">
        <v>0</v>
      </c>
      <c r="G913" s="42">
        <v>0</v>
      </c>
      <c r="H913" s="43">
        <v>0</v>
      </c>
      <c r="I913" s="41">
        <v>0</v>
      </c>
      <c r="J913" s="42">
        <v>0</v>
      </c>
      <c r="K913" s="43">
        <v>0</v>
      </c>
      <c r="L913" s="41">
        <v>0</v>
      </c>
      <c r="M913" s="42">
        <v>0</v>
      </c>
      <c r="N913" s="43">
        <v>0</v>
      </c>
      <c r="O913" s="41">
        <v>0</v>
      </c>
      <c r="P913" s="42">
        <v>0</v>
      </c>
      <c r="Q913" s="43">
        <v>0</v>
      </c>
      <c r="R913" s="41">
        <v>0</v>
      </c>
      <c r="S913" s="42">
        <v>0</v>
      </c>
      <c r="T913" s="43">
        <v>0</v>
      </c>
      <c r="U913" s="41">
        <v>0</v>
      </c>
      <c r="V913" s="42">
        <v>0</v>
      </c>
      <c r="W913" s="43">
        <v>0</v>
      </c>
      <c r="X913" s="41">
        <v>0</v>
      </c>
      <c r="Y913" s="42">
        <v>0</v>
      </c>
      <c r="Z913" s="43">
        <v>0</v>
      </c>
      <c r="AA913" s="41">
        <v>0</v>
      </c>
      <c r="AB913" s="42">
        <v>0</v>
      </c>
      <c r="AC913" s="43">
        <v>0</v>
      </c>
      <c r="AD913" s="41"/>
      <c r="AE913" s="42"/>
      <c r="AF913" s="43"/>
      <c r="AG913" s="41"/>
      <c r="AH913" s="42"/>
      <c r="AI913" s="43"/>
      <c r="AK913" s="41">
        <f t="shared" si="340"/>
        <v>0</v>
      </c>
      <c r="AL913" s="42">
        <f t="shared" si="340"/>
        <v>0</v>
      </c>
      <c r="AM913" s="43">
        <f t="shared" si="340"/>
        <v>0</v>
      </c>
      <c r="AT913" s="32">
        <f t="shared" si="341"/>
        <v>0</v>
      </c>
      <c r="AV913" s="23">
        <v>7</v>
      </c>
      <c r="AW913" s="23">
        <v>7</v>
      </c>
      <c r="AX913" s="23">
        <f t="shared" si="342"/>
        <v>10</v>
      </c>
    </row>
    <row r="914" spans="2:50" ht="15" customHeight="1" x14ac:dyDescent="0.3">
      <c r="B914" s="15"/>
      <c r="C914" s="40" t="s">
        <v>23</v>
      </c>
      <c r="D914" s="34" t="s">
        <v>808</v>
      </c>
      <c r="E914" s="35" t="s">
        <v>1044</v>
      </c>
      <c r="F914" s="41">
        <v>0</v>
      </c>
      <c r="G914" s="42">
        <v>0</v>
      </c>
      <c r="H914" s="43">
        <v>0</v>
      </c>
      <c r="I914" s="41">
        <v>0</v>
      </c>
      <c r="J914" s="42">
        <v>0</v>
      </c>
      <c r="K914" s="43">
        <v>0</v>
      </c>
      <c r="L914" s="41"/>
      <c r="M914" s="42"/>
      <c r="N914" s="43"/>
      <c r="O914" s="41">
        <v>0</v>
      </c>
      <c r="P914" s="42">
        <v>0</v>
      </c>
      <c r="Q914" s="43">
        <v>0</v>
      </c>
      <c r="R914" s="41">
        <v>1000</v>
      </c>
      <c r="S914" s="42">
        <v>1000</v>
      </c>
      <c r="T914" s="43">
        <v>1200</v>
      </c>
      <c r="U914" s="41">
        <v>1274</v>
      </c>
      <c r="V914" s="42">
        <v>0</v>
      </c>
      <c r="W914" s="43">
        <v>0</v>
      </c>
      <c r="X914" s="41">
        <v>0</v>
      </c>
      <c r="Y914" s="42">
        <v>0</v>
      </c>
      <c r="Z914" s="43">
        <v>0</v>
      </c>
      <c r="AA914" s="41"/>
      <c r="AB914" s="42"/>
      <c r="AC914" s="43"/>
      <c r="AD914" s="41"/>
      <c r="AE914" s="42"/>
      <c r="AF914" s="43"/>
      <c r="AG914" s="41"/>
      <c r="AH914" s="42"/>
      <c r="AI914" s="43"/>
      <c r="AK914" s="41">
        <f t="shared" si="340"/>
        <v>2274</v>
      </c>
      <c r="AL914" s="42">
        <f t="shared" si="340"/>
        <v>1000</v>
      </c>
      <c r="AM914" s="43">
        <f t="shared" si="340"/>
        <v>1200</v>
      </c>
      <c r="AT914" s="32">
        <f t="shared" si="341"/>
        <v>1</v>
      </c>
      <c r="AV914" s="23">
        <v>7</v>
      </c>
      <c r="AW914" s="23">
        <v>8</v>
      </c>
      <c r="AX914" s="23">
        <f t="shared" si="342"/>
        <v>1</v>
      </c>
    </row>
    <row r="915" spans="2:50" ht="15" customHeight="1" x14ac:dyDescent="0.3">
      <c r="B915" s="15"/>
      <c r="C915" s="50" t="str">
        <f>IF(LEN(E914)&lt;1,"","Total: " &amp; LEFT(E914,LEN(E914)-21) &amp; "Municipalities")</f>
        <v>Total: Frances Baard Municipalities</v>
      </c>
      <c r="D915" s="51"/>
      <c r="E915" s="52"/>
      <c r="F915" s="53">
        <f t="shared" ref="F915:K915" si="343">SUM(F904:F914)</f>
        <v>0</v>
      </c>
      <c r="G915" s="54">
        <f t="shared" si="343"/>
        <v>0</v>
      </c>
      <c r="H915" s="55">
        <f t="shared" si="343"/>
        <v>0</v>
      </c>
      <c r="I915" s="53">
        <f t="shared" si="343"/>
        <v>0</v>
      </c>
      <c r="J915" s="54">
        <f t="shared" si="343"/>
        <v>0</v>
      </c>
      <c r="K915" s="55">
        <f t="shared" si="343"/>
        <v>0</v>
      </c>
      <c r="L915" s="53"/>
      <c r="M915" s="54"/>
      <c r="N915" s="55"/>
      <c r="O915" s="53">
        <f t="shared" ref="O915:W915" si="344">SUM(O904:O914)</f>
        <v>4500</v>
      </c>
      <c r="P915" s="54">
        <f t="shared" si="344"/>
        <v>4800</v>
      </c>
      <c r="Q915" s="55">
        <f t="shared" si="344"/>
        <v>4500</v>
      </c>
      <c r="R915" s="53">
        <f t="shared" si="344"/>
        <v>11800</v>
      </c>
      <c r="S915" s="54">
        <f t="shared" si="344"/>
        <v>11800</v>
      </c>
      <c r="T915" s="55">
        <f t="shared" si="344"/>
        <v>12200</v>
      </c>
      <c r="U915" s="53">
        <f t="shared" si="344"/>
        <v>7261</v>
      </c>
      <c r="V915" s="54">
        <f t="shared" si="344"/>
        <v>0</v>
      </c>
      <c r="W915" s="55">
        <f t="shared" si="344"/>
        <v>0</v>
      </c>
      <c r="X915" s="53">
        <f>SUM(X904:X914)</f>
        <v>0</v>
      </c>
      <c r="Y915" s="54">
        <f>SUM(Y904:Y914)</f>
        <v>0</v>
      </c>
      <c r="Z915" s="55">
        <f>SUM(Z904:Z914)</f>
        <v>0</v>
      </c>
      <c r="AA915" s="53"/>
      <c r="AB915" s="54"/>
      <c r="AC915" s="55"/>
      <c r="AD915" s="53"/>
      <c r="AE915" s="54"/>
      <c r="AF915" s="55"/>
      <c r="AG915" s="53"/>
      <c r="AH915" s="54"/>
      <c r="AI915" s="55"/>
      <c r="AK915" s="53">
        <f>SUM(AK904:AK914)</f>
        <v>23561</v>
      </c>
      <c r="AL915" s="54">
        <f>SUM(AL904:AL914)</f>
        <v>16600</v>
      </c>
      <c r="AM915" s="55">
        <f>SUM(AM904:AM914)</f>
        <v>16700</v>
      </c>
      <c r="AT915" s="32">
        <f>IF(SUM(AT904:AT914)=0,0,1)</f>
        <v>1</v>
      </c>
    </row>
    <row r="916" spans="2:50" ht="15" customHeight="1" x14ac:dyDescent="0.3">
      <c r="B916" s="15"/>
      <c r="C916" s="40"/>
      <c r="D916" s="34"/>
      <c r="E916" s="35"/>
      <c r="F916" s="41"/>
      <c r="G916" s="42"/>
      <c r="H916" s="43"/>
      <c r="I916" s="41"/>
      <c r="J916" s="42"/>
      <c r="K916" s="43"/>
      <c r="L916" s="41"/>
      <c r="M916" s="42"/>
      <c r="N916" s="43"/>
      <c r="O916" s="41"/>
      <c r="P916" s="42"/>
      <c r="Q916" s="43"/>
      <c r="R916" s="41"/>
      <c r="S916" s="42"/>
      <c r="T916" s="43"/>
      <c r="U916" s="41"/>
      <c r="V916" s="42"/>
      <c r="W916" s="43"/>
      <c r="X916" s="41"/>
      <c r="Y916" s="42"/>
      <c r="Z916" s="43"/>
      <c r="AA916" s="41"/>
      <c r="AB916" s="42"/>
      <c r="AC916" s="43"/>
      <c r="AD916" s="41"/>
      <c r="AE916" s="42"/>
      <c r="AF916" s="43"/>
      <c r="AG916" s="41"/>
      <c r="AH916" s="42"/>
      <c r="AI916" s="43"/>
      <c r="AK916" s="41"/>
      <c r="AL916" s="42"/>
      <c r="AM916" s="43"/>
      <c r="AT916" s="32">
        <f>IF(AT915=0,0,1)</f>
        <v>1</v>
      </c>
    </row>
    <row r="917" spans="2:50" ht="15" customHeight="1" x14ac:dyDescent="0.3">
      <c r="B917" s="15"/>
      <c r="C917" s="40" t="s">
        <v>22</v>
      </c>
      <c r="D917" s="34" t="s">
        <v>809</v>
      </c>
      <c r="E917" s="35" t="s">
        <v>1043</v>
      </c>
      <c r="F917" s="41">
        <v>0</v>
      </c>
      <c r="G917" s="42">
        <v>0</v>
      </c>
      <c r="H917" s="43">
        <v>0</v>
      </c>
      <c r="I917" s="41">
        <v>0</v>
      </c>
      <c r="J917" s="42">
        <v>0</v>
      </c>
      <c r="K917" s="43">
        <v>0</v>
      </c>
      <c r="L917" s="41"/>
      <c r="M917" s="42"/>
      <c r="N917" s="43"/>
      <c r="O917" s="41">
        <v>0</v>
      </c>
      <c r="P917" s="42">
        <v>0</v>
      </c>
      <c r="Q917" s="43">
        <v>0</v>
      </c>
      <c r="R917" s="41">
        <v>3000</v>
      </c>
      <c r="S917" s="42">
        <v>3000</v>
      </c>
      <c r="T917" s="43">
        <v>3000</v>
      </c>
      <c r="U917" s="41">
        <v>1231</v>
      </c>
      <c r="V917" s="42">
        <v>0</v>
      </c>
      <c r="W917" s="43">
        <v>0</v>
      </c>
      <c r="X917" s="41">
        <v>0</v>
      </c>
      <c r="Y917" s="42">
        <v>0</v>
      </c>
      <c r="Z917" s="43">
        <v>0</v>
      </c>
      <c r="AA917" s="41"/>
      <c r="AB917" s="42"/>
      <c r="AC917" s="43"/>
      <c r="AD917" s="41"/>
      <c r="AE917" s="42"/>
      <c r="AF917" s="43"/>
      <c r="AG917" s="41"/>
      <c r="AH917" s="42"/>
      <c r="AI917" s="43"/>
      <c r="AK917" s="41">
        <f t="shared" ref="AK917:AM927" si="345">F917+I917+L917+O917+R917+U917+X917+AA917+AD917+AG917</f>
        <v>4231</v>
      </c>
      <c r="AL917" s="42">
        <f t="shared" si="345"/>
        <v>3000</v>
      </c>
      <c r="AM917" s="43">
        <f t="shared" si="345"/>
        <v>3000</v>
      </c>
      <c r="AT917" s="32">
        <f t="shared" ref="AT917:AT927" si="346">IF(LEN(E917)&lt;2,0,1)</f>
        <v>1</v>
      </c>
      <c r="AV917" s="23">
        <v>7</v>
      </c>
      <c r="AW917" s="23">
        <v>9</v>
      </c>
      <c r="AX917" s="23">
        <v>1</v>
      </c>
    </row>
    <row r="918" spans="2:50" ht="15" customHeight="1" x14ac:dyDescent="0.3">
      <c r="B918" s="15"/>
      <c r="C918" s="40" t="s">
        <v>22</v>
      </c>
      <c r="D918" s="34" t="s">
        <v>810</v>
      </c>
      <c r="E918" s="35" t="s">
        <v>1046</v>
      </c>
      <c r="F918" s="41">
        <v>0</v>
      </c>
      <c r="G918" s="42">
        <v>0</v>
      </c>
      <c r="H918" s="43">
        <v>0</v>
      </c>
      <c r="I918" s="41">
        <v>0</v>
      </c>
      <c r="J918" s="42">
        <v>0</v>
      </c>
      <c r="K918" s="43">
        <v>0</v>
      </c>
      <c r="L918" s="41"/>
      <c r="M918" s="42"/>
      <c r="N918" s="43"/>
      <c r="O918" s="41">
        <v>0</v>
      </c>
      <c r="P918" s="42">
        <v>0</v>
      </c>
      <c r="Q918" s="43">
        <v>0</v>
      </c>
      <c r="R918" s="41">
        <v>3000</v>
      </c>
      <c r="S918" s="42">
        <v>2000</v>
      </c>
      <c r="T918" s="43">
        <v>3000</v>
      </c>
      <c r="U918" s="41">
        <v>1271</v>
      </c>
      <c r="V918" s="42">
        <v>0</v>
      </c>
      <c r="W918" s="43">
        <v>0</v>
      </c>
      <c r="X918" s="41">
        <v>0</v>
      </c>
      <c r="Y918" s="42">
        <v>0</v>
      </c>
      <c r="Z918" s="43">
        <v>0</v>
      </c>
      <c r="AA918" s="41"/>
      <c r="AB918" s="42"/>
      <c r="AC918" s="43"/>
      <c r="AD918" s="41"/>
      <c r="AE918" s="42"/>
      <c r="AF918" s="43"/>
      <c r="AG918" s="41"/>
      <c r="AH918" s="42"/>
      <c r="AI918" s="43"/>
      <c r="AK918" s="41">
        <f t="shared" si="345"/>
        <v>4271</v>
      </c>
      <c r="AL918" s="42">
        <f t="shared" si="345"/>
        <v>2000</v>
      </c>
      <c r="AM918" s="43">
        <f t="shared" si="345"/>
        <v>3000</v>
      </c>
      <c r="AT918" s="32">
        <f t="shared" si="346"/>
        <v>1</v>
      </c>
      <c r="AV918" s="23">
        <v>7</v>
      </c>
      <c r="AW918" s="23">
        <v>9</v>
      </c>
      <c r="AX918" s="23">
        <f>IF(AW918=AW917,AX917+1,1)</f>
        <v>2</v>
      </c>
    </row>
    <row r="919" spans="2:50" ht="15" customHeight="1" x14ac:dyDescent="0.3">
      <c r="B919" s="15"/>
      <c r="C919" s="40" t="s">
        <v>22</v>
      </c>
      <c r="D919" s="34" t="s">
        <v>496</v>
      </c>
      <c r="E919" s="35" t="s">
        <v>1040</v>
      </c>
      <c r="F919" s="41">
        <v>0</v>
      </c>
      <c r="G919" s="42">
        <v>0</v>
      </c>
      <c r="H919" s="43">
        <v>0</v>
      </c>
      <c r="I919" s="41">
        <v>0</v>
      </c>
      <c r="J919" s="42">
        <v>0</v>
      </c>
      <c r="K919" s="43">
        <v>0</v>
      </c>
      <c r="L919" s="41"/>
      <c r="M919" s="42"/>
      <c r="N919" s="43"/>
      <c r="O919" s="41">
        <v>0</v>
      </c>
      <c r="P919" s="42">
        <v>0</v>
      </c>
      <c r="Q919" s="43">
        <v>0</v>
      </c>
      <c r="R919" s="41">
        <v>2000</v>
      </c>
      <c r="S919" s="42">
        <v>2000</v>
      </c>
      <c r="T919" s="43">
        <v>2100</v>
      </c>
      <c r="U919" s="41">
        <v>1217</v>
      </c>
      <c r="V919" s="42">
        <v>0</v>
      </c>
      <c r="W919" s="43">
        <v>0</v>
      </c>
      <c r="X919" s="41">
        <v>0</v>
      </c>
      <c r="Y919" s="42">
        <v>0</v>
      </c>
      <c r="Z919" s="43">
        <v>0</v>
      </c>
      <c r="AA919" s="41"/>
      <c r="AB919" s="42"/>
      <c r="AC919" s="43"/>
      <c r="AD919" s="41"/>
      <c r="AE919" s="42"/>
      <c r="AF919" s="43"/>
      <c r="AG919" s="41"/>
      <c r="AH919" s="42"/>
      <c r="AI919" s="43"/>
      <c r="AK919" s="41">
        <f t="shared" si="345"/>
        <v>3217</v>
      </c>
      <c r="AL919" s="42">
        <f t="shared" si="345"/>
        <v>2000</v>
      </c>
      <c r="AM919" s="43">
        <f t="shared" si="345"/>
        <v>2100</v>
      </c>
      <c r="AT919" s="32">
        <f t="shared" si="346"/>
        <v>1</v>
      </c>
      <c r="AV919" s="23">
        <v>7</v>
      </c>
      <c r="AW919" s="23">
        <v>9</v>
      </c>
      <c r="AX919" s="23">
        <f t="shared" ref="AX919:AX927" si="347">IF(AW919=AW918,AX918+1,1)</f>
        <v>3</v>
      </c>
    </row>
    <row r="920" spans="2:50" ht="15" hidden="1" customHeight="1" x14ac:dyDescent="0.3">
      <c r="B920" s="15"/>
      <c r="C920" s="40" t="s">
        <v>22</v>
      </c>
      <c r="D920" s="34" t="s">
        <v>2</v>
      </c>
      <c r="E920" s="35" t="s">
        <v>2</v>
      </c>
      <c r="F920" s="41">
        <v>0</v>
      </c>
      <c r="G920" s="42">
        <v>0</v>
      </c>
      <c r="H920" s="43">
        <v>0</v>
      </c>
      <c r="I920" s="41">
        <v>0</v>
      </c>
      <c r="J920" s="42">
        <v>0</v>
      </c>
      <c r="K920" s="43">
        <v>0</v>
      </c>
      <c r="L920" s="41">
        <v>0</v>
      </c>
      <c r="M920" s="42">
        <v>0</v>
      </c>
      <c r="N920" s="43">
        <v>0</v>
      </c>
      <c r="O920" s="41">
        <v>0</v>
      </c>
      <c r="P920" s="42">
        <v>0</v>
      </c>
      <c r="Q920" s="43">
        <v>0</v>
      </c>
      <c r="R920" s="41">
        <v>0</v>
      </c>
      <c r="S920" s="42">
        <v>0</v>
      </c>
      <c r="T920" s="43">
        <v>0</v>
      </c>
      <c r="U920" s="41">
        <v>0</v>
      </c>
      <c r="V920" s="42">
        <v>0</v>
      </c>
      <c r="W920" s="43">
        <v>0</v>
      </c>
      <c r="X920" s="41">
        <v>0</v>
      </c>
      <c r="Y920" s="42">
        <v>0</v>
      </c>
      <c r="Z920" s="43">
        <v>0</v>
      </c>
      <c r="AA920" s="41">
        <v>0</v>
      </c>
      <c r="AB920" s="42">
        <v>0</v>
      </c>
      <c r="AC920" s="43">
        <v>0</v>
      </c>
      <c r="AD920" s="41"/>
      <c r="AE920" s="42"/>
      <c r="AF920" s="43"/>
      <c r="AG920" s="41"/>
      <c r="AH920" s="42"/>
      <c r="AI920" s="43"/>
      <c r="AK920" s="41">
        <f t="shared" si="345"/>
        <v>0</v>
      </c>
      <c r="AL920" s="42">
        <f t="shared" si="345"/>
        <v>0</v>
      </c>
      <c r="AM920" s="43">
        <f t="shared" si="345"/>
        <v>0</v>
      </c>
      <c r="AT920" s="32">
        <f t="shared" si="346"/>
        <v>0</v>
      </c>
      <c r="AV920" s="23">
        <v>7</v>
      </c>
      <c r="AW920" s="23">
        <v>9</v>
      </c>
      <c r="AX920" s="23">
        <f t="shared" si="347"/>
        <v>4</v>
      </c>
    </row>
    <row r="921" spans="2:50" ht="15" hidden="1" customHeight="1" x14ac:dyDescent="0.3">
      <c r="B921" s="15"/>
      <c r="C921" s="40" t="s">
        <v>22</v>
      </c>
      <c r="D921" s="34" t="s">
        <v>2</v>
      </c>
      <c r="E921" s="35" t="s">
        <v>2</v>
      </c>
      <c r="F921" s="41">
        <v>0</v>
      </c>
      <c r="G921" s="42">
        <v>0</v>
      </c>
      <c r="H921" s="43">
        <v>0</v>
      </c>
      <c r="I921" s="41">
        <v>0</v>
      </c>
      <c r="J921" s="42">
        <v>0</v>
      </c>
      <c r="K921" s="43">
        <v>0</v>
      </c>
      <c r="L921" s="41">
        <v>0</v>
      </c>
      <c r="M921" s="42">
        <v>0</v>
      </c>
      <c r="N921" s="43">
        <v>0</v>
      </c>
      <c r="O921" s="41">
        <v>0</v>
      </c>
      <c r="P921" s="42">
        <v>0</v>
      </c>
      <c r="Q921" s="43">
        <v>0</v>
      </c>
      <c r="R921" s="41">
        <v>0</v>
      </c>
      <c r="S921" s="42">
        <v>0</v>
      </c>
      <c r="T921" s="43">
        <v>0</v>
      </c>
      <c r="U921" s="41">
        <v>0</v>
      </c>
      <c r="V921" s="42">
        <v>0</v>
      </c>
      <c r="W921" s="43">
        <v>0</v>
      </c>
      <c r="X921" s="41">
        <v>0</v>
      </c>
      <c r="Y921" s="42">
        <v>0</v>
      </c>
      <c r="Z921" s="43">
        <v>0</v>
      </c>
      <c r="AA921" s="41">
        <v>0</v>
      </c>
      <c r="AB921" s="42">
        <v>0</v>
      </c>
      <c r="AC921" s="43">
        <v>0</v>
      </c>
      <c r="AD921" s="41"/>
      <c r="AE921" s="42"/>
      <c r="AF921" s="43"/>
      <c r="AG921" s="41"/>
      <c r="AH921" s="42"/>
      <c r="AI921" s="43"/>
      <c r="AK921" s="41">
        <f t="shared" si="345"/>
        <v>0</v>
      </c>
      <c r="AL921" s="42">
        <f t="shared" si="345"/>
        <v>0</v>
      </c>
      <c r="AM921" s="43">
        <f t="shared" si="345"/>
        <v>0</v>
      </c>
      <c r="AT921" s="32">
        <f t="shared" si="346"/>
        <v>0</v>
      </c>
      <c r="AV921" s="23">
        <v>7</v>
      </c>
      <c r="AW921" s="23">
        <v>9</v>
      </c>
      <c r="AX921" s="23">
        <f t="shared" si="347"/>
        <v>5</v>
      </c>
    </row>
    <row r="922" spans="2:50" ht="15" hidden="1" customHeight="1" x14ac:dyDescent="0.3">
      <c r="B922" s="15"/>
      <c r="C922" s="40" t="s">
        <v>22</v>
      </c>
      <c r="D922" s="34" t="s">
        <v>2</v>
      </c>
      <c r="E922" s="35" t="s">
        <v>2</v>
      </c>
      <c r="F922" s="41">
        <v>0</v>
      </c>
      <c r="G922" s="42">
        <v>0</v>
      </c>
      <c r="H922" s="43">
        <v>0</v>
      </c>
      <c r="I922" s="41">
        <v>0</v>
      </c>
      <c r="J922" s="42">
        <v>0</v>
      </c>
      <c r="K922" s="43">
        <v>0</v>
      </c>
      <c r="L922" s="41">
        <v>0</v>
      </c>
      <c r="M922" s="42">
        <v>0</v>
      </c>
      <c r="N922" s="43">
        <v>0</v>
      </c>
      <c r="O922" s="41">
        <v>0</v>
      </c>
      <c r="P922" s="42">
        <v>0</v>
      </c>
      <c r="Q922" s="43">
        <v>0</v>
      </c>
      <c r="R922" s="41">
        <v>0</v>
      </c>
      <c r="S922" s="42">
        <v>0</v>
      </c>
      <c r="T922" s="43">
        <v>0</v>
      </c>
      <c r="U922" s="41">
        <v>0</v>
      </c>
      <c r="V922" s="42">
        <v>0</v>
      </c>
      <c r="W922" s="43">
        <v>0</v>
      </c>
      <c r="X922" s="41">
        <v>0</v>
      </c>
      <c r="Y922" s="42">
        <v>0</v>
      </c>
      <c r="Z922" s="43">
        <v>0</v>
      </c>
      <c r="AA922" s="41">
        <v>0</v>
      </c>
      <c r="AB922" s="42">
        <v>0</v>
      </c>
      <c r="AC922" s="43">
        <v>0</v>
      </c>
      <c r="AD922" s="41"/>
      <c r="AE922" s="42"/>
      <c r="AF922" s="43"/>
      <c r="AG922" s="41"/>
      <c r="AH922" s="42"/>
      <c r="AI922" s="43"/>
      <c r="AK922" s="41">
        <f t="shared" si="345"/>
        <v>0</v>
      </c>
      <c r="AL922" s="42">
        <f t="shared" si="345"/>
        <v>0</v>
      </c>
      <c r="AM922" s="43">
        <f t="shared" si="345"/>
        <v>0</v>
      </c>
      <c r="AT922" s="32">
        <f t="shared" si="346"/>
        <v>0</v>
      </c>
      <c r="AV922" s="23">
        <v>7</v>
      </c>
      <c r="AW922" s="23">
        <v>9</v>
      </c>
      <c r="AX922" s="23">
        <f t="shared" si="347"/>
        <v>6</v>
      </c>
    </row>
    <row r="923" spans="2:50" ht="15" hidden="1" customHeight="1" x14ac:dyDescent="0.3">
      <c r="B923" s="15"/>
      <c r="C923" s="40" t="s">
        <v>22</v>
      </c>
      <c r="D923" s="34" t="s">
        <v>2</v>
      </c>
      <c r="E923" s="35" t="s">
        <v>2</v>
      </c>
      <c r="F923" s="41">
        <v>0</v>
      </c>
      <c r="G923" s="42">
        <v>0</v>
      </c>
      <c r="H923" s="43">
        <v>0</v>
      </c>
      <c r="I923" s="41">
        <v>0</v>
      </c>
      <c r="J923" s="42">
        <v>0</v>
      </c>
      <c r="K923" s="43">
        <v>0</v>
      </c>
      <c r="L923" s="41">
        <v>0</v>
      </c>
      <c r="M923" s="42">
        <v>0</v>
      </c>
      <c r="N923" s="43">
        <v>0</v>
      </c>
      <c r="O923" s="41">
        <v>0</v>
      </c>
      <c r="P923" s="42">
        <v>0</v>
      </c>
      <c r="Q923" s="43">
        <v>0</v>
      </c>
      <c r="R923" s="41">
        <v>0</v>
      </c>
      <c r="S923" s="42">
        <v>0</v>
      </c>
      <c r="T923" s="43">
        <v>0</v>
      </c>
      <c r="U923" s="41">
        <v>0</v>
      </c>
      <c r="V923" s="42">
        <v>0</v>
      </c>
      <c r="W923" s="43">
        <v>0</v>
      </c>
      <c r="X923" s="41">
        <v>0</v>
      </c>
      <c r="Y923" s="42">
        <v>0</v>
      </c>
      <c r="Z923" s="43">
        <v>0</v>
      </c>
      <c r="AA923" s="41">
        <v>0</v>
      </c>
      <c r="AB923" s="42">
        <v>0</v>
      </c>
      <c r="AC923" s="43">
        <v>0</v>
      </c>
      <c r="AD923" s="41"/>
      <c r="AE923" s="42"/>
      <c r="AF923" s="43"/>
      <c r="AG923" s="41"/>
      <c r="AH923" s="42"/>
      <c r="AI923" s="43"/>
      <c r="AK923" s="41">
        <f t="shared" si="345"/>
        <v>0</v>
      </c>
      <c r="AL923" s="42">
        <f t="shared" si="345"/>
        <v>0</v>
      </c>
      <c r="AM923" s="43">
        <f t="shared" si="345"/>
        <v>0</v>
      </c>
      <c r="AT923" s="32">
        <f t="shared" si="346"/>
        <v>0</v>
      </c>
      <c r="AV923" s="23">
        <v>7</v>
      </c>
      <c r="AW923" s="23">
        <v>9</v>
      </c>
      <c r="AX923" s="23">
        <f t="shared" si="347"/>
        <v>7</v>
      </c>
    </row>
    <row r="924" spans="2:50" ht="15" hidden="1" customHeight="1" x14ac:dyDescent="0.3">
      <c r="B924" s="15"/>
      <c r="C924" s="40" t="s">
        <v>22</v>
      </c>
      <c r="D924" s="34" t="s">
        <v>2</v>
      </c>
      <c r="E924" s="35" t="s">
        <v>2</v>
      </c>
      <c r="F924" s="41">
        <v>0</v>
      </c>
      <c r="G924" s="42">
        <v>0</v>
      </c>
      <c r="H924" s="43">
        <v>0</v>
      </c>
      <c r="I924" s="41">
        <v>0</v>
      </c>
      <c r="J924" s="42">
        <v>0</v>
      </c>
      <c r="K924" s="43">
        <v>0</v>
      </c>
      <c r="L924" s="41">
        <v>0</v>
      </c>
      <c r="M924" s="42">
        <v>0</v>
      </c>
      <c r="N924" s="43">
        <v>0</v>
      </c>
      <c r="O924" s="41">
        <v>0</v>
      </c>
      <c r="P924" s="42">
        <v>0</v>
      </c>
      <c r="Q924" s="43">
        <v>0</v>
      </c>
      <c r="R924" s="41">
        <v>0</v>
      </c>
      <c r="S924" s="42">
        <v>0</v>
      </c>
      <c r="T924" s="43">
        <v>0</v>
      </c>
      <c r="U924" s="41">
        <v>0</v>
      </c>
      <c r="V924" s="42">
        <v>0</v>
      </c>
      <c r="W924" s="43">
        <v>0</v>
      </c>
      <c r="X924" s="41">
        <v>0</v>
      </c>
      <c r="Y924" s="42">
        <v>0</v>
      </c>
      <c r="Z924" s="43">
        <v>0</v>
      </c>
      <c r="AA924" s="41">
        <v>0</v>
      </c>
      <c r="AB924" s="42">
        <v>0</v>
      </c>
      <c r="AC924" s="43">
        <v>0</v>
      </c>
      <c r="AD924" s="41"/>
      <c r="AE924" s="42"/>
      <c r="AF924" s="43"/>
      <c r="AG924" s="41"/>
      <c r="AH924" s="42"/>
      <c r="AI924" s="43"/>
      <c r="AK924" s="41">
        <f t="shared" si="345"/>
        <v>0</v>
      </c>
      <c r="AL924" s="42">
        <f t="shared" si="345"/>
        <v>0</v>
      </c>
      <c r="AM924" s="43">
        <f t="shared" si="345"/>
        <v>0</v>
      </c>
      <c r="AT924" s="32">
        <f t="shared" si="346"/>
        <v>0</v>
      </c>
      <c r="AV924" s="23">
        <v>7</v>
      </c>
      <c r="AW924" s="23">
        <v>9</v>
      </c>
      <c r="AX924" s="23">
        <f t="shared" si="347"/>
        <v>8</v>
      </c>
    </row>
    <row r="925" spans="2:50" ht="15" hidden="1" customHeight="1" x14ac:dyDescent="0.3">
      <c r="B925" s="15"/>
      <c r="C925" s="40" t="s">
        <v>22</v>
      </c>
      <c r="D925" s="34" t="s">
        <v>2</v>
      </c>
      <c r="E925" s="35" t="s">
        <v>2</v>
      </c>
      <c r="F925" s="41">
        <v>0</v>
      </c>
      <c r="G925" s="42">
        <v>0</v>
      </c>
      <c r="H925" s="43">
        <v>0</v>
      </c>
      <c r="I925" s="41">
        <v>0</v>
      </c>
      <c r="J925" s="42">
        <v>0</v>
      </c>
      <c r="K925" s="43">
        <v>0</v>
      </c>
      <c r="L925" s="41">
        <v>0</v>
      </c>
      <c r="M925" s="42">
        <v>0</v>
      </c>
      <c r="N925" s="43">
        <v>0</v>
      </c>
      <c r="O925" s="41">
        <v>0</v>
      </c>
      <c r="P925" s="42">
        <v>0</v>
      </c>
      <c r="Q925" s="43">
        <v>0</v>
      </c>
      <c r="R925" s="41">
        <v>0</v>
      </c>
      <c r="S925" s="42">
        <v>0</v>
      </c>
      <c r="T925" s="43">
        <v>0</v>
      </c>
      <c r="U925" s="41">
        <v>0</v>
      </c>
      <c r="V925" s="42">
        <v>0</v>
      </c>
      <c r="W925" s="43">
        <v>0</v>
      </c>
      <c r="X925" s="41">
        <v>0</v>
      </c>
      <c r="Y925" s="42">
        <v>0</v>
      </c>
      <c r="Z925" s="43">
        <v>0</v>
      </c>
      <c r="AA925" s="41">
        <v>0</v>
      </c>
      <c r="AB925" s="42">
        <v>0</v>
      </c>
      <c r="AC925" s="43">
        <v>0</v>
      </c>
      <c r="AD925" s="41"/>
      <c r="AE925" s="42"/>
      <c r="AF925" s="43"/>
      <c r="AG925" s="41"/>
      <c r="AH925" s="42"/>
      <c r="AI925" s="43"/>
      <c r="AK925" s="41">
        <f t="shared" si="345"/>
        <v>0</v>
      </c>
      <c r="AL925" s="42">
        <f t="shared" si="345"/>
        <v>0</v>
      </c>
      <c r="AM925" s="43">
        <f t="shared" si="345"/>
        <v>0</v>
      </c>
      <c r="AT925" s="32">
        <f t="shared" si="346"/>
        <v>0</v>
      </c>
      <c r="AV925" s="23">
        <v>7</v>
      </c>
      <c r="AW925" s="23">
        <v>9</v>
      </c>
      <c r="AX925" s="23">
        <f t="shared" si="347"/>
        <v>9</v>
      </c>
    </row>
    <row r="926" spans="2:50" ht="15" hidden="1" customHeight="1" x14ac:dyDescent="0.3">
      <c r="B926" s="15"/>
      <c r="C926" s="40" t="s">
        <v>22</v>
      </c>
      <c r="D926" s="34" t="s">
        <v>2</v>
      </c>
      <c r="E926" s="35" t="s">
        <v>2</v>
      </c>
      <c r="F926" s="41">
        <v>0</v>
      </c>
      <c r="G926" s="42">
        <v>0</v>
      </c>
      <c r="H926" s="43">
        <v>0</v>
      </c>
      <c r="I926" s="41">
        <v>0</v>
      </c>
      <c r="J926" s="42">
        <v>0</v>
      </c>
      <c r="K926" s="43">
        <v>0</v>
      </c>
      <c r="L926" s="41">
        <v>0</v>
      </c>
      <c r="M926" s="42">
        <v>0</v>
      </c>
      <c r="N926" s="43">
        <v>0</v>
      </c>
      <c r="O926" s="41">
        <v>0</v>
      </c>
      <c r="P926" s="42">
        <v>0</v>
      </c>
      <c r="Q926" s="43">
        <v>0</v>
      </c>
      <c r="R926" s="41">
        <v>0</v>
      </c>
      <c r="S926" s="42">
        <v>0</v>
      </c>
      <c r="T926" s="43">
        <v>0</v>
      </c>
      <c r="U926" s="41">
        <v>0</v>
      </c>
      <c r="V926" s="42">
        <v>0</v>
      </c>
      <c r="W926" s="43">
        <v>0</v>
      </c>
      <c r="X926" s="41">
        <v>0</v>
      </c>
      <c r="Y926" s="42">
        <v>0</v>
      </c>
      <c r="Z926" s="43">
        <v>0</v>
      </c>
      <c r="AA926" s="41">
        <v>0</v>
      </c>
      <c r="AB926" s="42">
        <v>0</v>
      </c>
      <c r="AC926" s="43">
        <v>0</v>
      </c>
      <c r="AD926" s="41"/>
      <c r="AE926" s="42"/>
      <c r="AF926" s="43"/>
      <c r="AG926" s="41"/>
      <c r="AH926" s="42"/>
      <c r="AI926" s="43"/>
      <c r="AK926" s="41">
        <f t="shared" si="345"/>
        <v>0</v>
      </c>
      <c r="AL926" s="42">
        <f t="shared" si="345"/>
        <v>0</v>
      </c>
      <c r="AM926" s="43">
        <f t="shared" si="345"/>
        <v>0</v>
      </c>
      <c r="AT926" s="32">
        <f t="shared" si="346"/>
        <v>0</v>
      </c>
      <c r="AV926" s="23">
        <v>7</v>
      </c>
      <c r="AW926" s="23">
        <v>9</v>
      </c>
      <c r="AX926" s="23">
        <f t="shared" si="347"/>
        <v>10</v>
      </c>
    </row>
    <row r="927" spans="2:50" ht="15" customHeight="1" x14ac:dyDescent="0.3">
      <c r="B927" s="15"/>
      <c r="C927" s="40" t="s">
        <v>23</v>
      </c>
      <c r="D927" s="34" t="s">
        <v>251</v>
      </c>
      <c r="E927" s="35" t="s">
        <v>1041</v>
      </c>
      <c r="F927" s="41">
        <v>0</v>
      </c>
      <c r="G927" s="42">
        <v>0</v>
      </c>
      <c r="H927" s="43">
        <v>0</v>
      </c>
      <c r="I927" s="41">
        <v>0</v>
      </c>
      <c r="J927" s="42">
        <v>0</v>
      </c>
      <c r="K927" s="43">
        <v>0</v>
      </c>
      <c r="L927" s="41"/>
      <c r="M927" s="42"/>
      <c r="N927" s="43"/>
      <c r="O927" s="41">
        <v>5000</v>
      </c>
      <c r="P927" s="42">
        <v>5000</v>
      </c>
      <c r="Q927" s="43">
        <v>5000</v>
      </c>
      <c r="R927" s="41">
        <v>1000</v>
      </c>
      <c r="S927" s="42">
        <v>1000</v>
      </c>
      <c r="T927" s="43">
        <v>1200</v>
      </c>
      <c r="U927" s="41">
        <v>1235</v>
      </c>
      <c r="V927" s="42">
        <v>0</v>
      </c>
      <c r="W927" s="43">
        <v>0</v>
      </c>
      <c r="X927" s="41">
        <v>0</v>
      </c>
      <c r="Y927" s="42">
        <v>0</v>
      </c>
      <c r="Z927" s="43">
        <v>0</v>
      </c>
      <c r="AA927" s="41"/>
      <c r="AB927" s="42"/>
      <c r="AC927" s="43"/>
      <c r="AD927" s="41"/>
      <c r="AE927" s="42"/>
      <c r="AF927" s="43"/>
      <c r="AG927" s="41"/>
      <c r="AH927" s="42"/>
      <c r="AI927" s="43"/>
      <c r="AK927" s="41">
        <f t="shared" si="345"/>
        <v>7235</v>
      </c>
      <c r="AL927" s="42">
        <f t="shared" si="345"/>
        <v>6000</v>
      </c>
      <c r="AM927" s="43">
        <f t="shared" si="345"/>
        <v>6200</v>
      </c>
      <c r="AT927" s="32">
        <f t="shared" si="346"/>
        <v>1</v>
      </c>
      <c r="AV927" s="23">
        <v>7</v>
      </c>
      <c r="AW927" s="23">
        <v>10</v>
      </c>
      <c r="AX927" s="23">
        <f t="shared" si="347"/>
        <v>1</v>
      </c>
    </row>
    <row r="928" spans="2:50" x14ac:dyDescent="0.3">
      <c r="B928" s="15"/>
      <c r="C928" s="50" t="str">
        <f>IF(LEN(E927)&lt;1,"","Total: " &amp; LEFT(E927,LEN(E927)-21) &amp; "Municipalities")</f>
        <v>Total: John Taolo Gaetsewe Municipalities</v>
      </c>
      <c r="D928" s="51"/>
      <c r="E928" s="52"/>
      <c r="F928" s="53">
        <f t="shared" ref="F928:K928" si="348">SUM(F917:F927)</f>
        <v>0</v>
      </c>
      <c r="G928" s="54">
        <f t="shared" si="348"/>
        <v>0</v>
      </c>
      <c r="H928" s="55">
        <f t="shared" si="348"/>
        <v>0</v>
      </c>
      <c r="I928" s="53">
        <f t="shared" si="348"/>
        <v>0</v>
      </c>
      <c r="J928" s="54">
        <f t="shared" si="348"/>
        <v>0</v>
      </c>
      <c r="K928" s="55">
        <f t="shared" si="348"/>
        <v>0</v>
      </c>
      <c r="L928" s="53"/>
      <c r="M928" s="54"/>
      <c r="N928" s="55"/>
      <c r="O928" s="53">
        <f t="shared" ref="O928:W928" si="349">SUM(O917:O927)</f>
        <v>5000</v>
      </c>
      <c r="P928" s="54">
        <f t="shared" si="349"/>
        <v>5000</v>
      </c>
      <c r="Q928" s="55">
        <f t="shared" si="349"/>
        <v>5000</v>
      </c>
      <c r="R928" s="53">
        <f t="shared" si="349"/>
        <v>9000</v>
      </c>
      <c r="S928" s="54">
        <f t="shared" si="349"/>
        <v>8000</v>
      </c>
      <c r="T928" s="55">
        <f t="shared" si="349"/>
        <v>9300</v>
      </c>
      <c r="U928" s="53">
        <f t="shared" si="349"/>
        <v>4954</v>
      </c>
      <c r="V928" s="54">
        <f t="shared" si="349"/>
        <v>0</v>
      </c>
      <c r="W928" s="55">
        <f t="shared" si="349"/>
        <v>0</v>
      </c>
      <c r="X928" s="53">
        <f>SUM(X917:X927)</f>
        <v>0</v>
      </c>
      <c r="Y928" s="54">
        <f>SUM(Y917:Y927)</f>
        <v>0</v>
      </c>
      <c r="Z928" s="55">
        <f>SUM(Z917:Z927)</f>
        <v>0</v>
      </c>
      <c r="AA928" s="53"/>
      <c r="AB928" s="54"/>
      <c r="AC928" s="55"/>
      <c r="AD928" s="53"/>
      <c r="AE928" s="54"/>
      <c r="AF928" s="55"/>
      <c r="AG928" s="53"/>
      <c r="AH928" s="54"/>
      <c r="AI928" s="55"/>
      <c r="AK928" s="53">
        <f>SUM(AK917:AK927)</f>
        <v>18954</v>
      </c>
      <c r="AL928" s="54">
        <f>SUM(AL917:AL927)</f>
        <v>13000</v>
      </c>
      <c r="AM928" s="55">
        <f>SUM(AM917:AM927)</f>
        <v>14300</v>
      </c>
      <c r="AT928" s="32">
        <f>IF(SUM(AT917:AT927)=0,0,1)</f>
        <v>1</v>
      </c>
    </row>
    <row r="929" spans="2:50" x14ac:dyDescent="0.3">
      <c r="B929" s="15"/>
      <c r="C929" s="40"/>
      <c r="D929" s="34"/>
      <c r="E929" s="35"/>
      <c r="F929" s="41"/>
      <c r="G929" s="42"/>
      <c r="H929" s="43"/>
      <c r="I929" s="41"/>
      <c r="J929" s="42"/>
      <c r="K929" s="43"/>
      <c r="L929" s="41"/>
      <c r="M929" s="42"/>
      <c r="N929" s="43"/>
      <c r="O929" s="41"/>
      <c r="P929" s="42"/>
      <c r="Q929" s="43"/>
      <c r="R929" s="41"/>
      <c r="S929" s="42"/>
      <c r="T929" s="43"/>
      <c r="U929" s="41"/>
      <c r="V929" s="42"/>
      <c r="W929" s="43"/>
      <c r="X929" s="41"/>
      <c r="Y929" s="42"/>
      <c r="Z929" s="43"/>
      <c r="AA929" s="41"/>
      <c r="AB929" s="42"/>
      <c r="AC929" s="43"/>
      <c r="AD929" s="41"/>
      <c r="AE929" s="42"/>
      <c r="AF929" s="43"/>
      <c r="AG929" s="41"/>
      <c r="AH929" s="42"/>
      <c r="AI929" s="43"/>
      <c r="AK929" s="41"/>
      <c r="AL929" s="42"/>
      <c r="AM929" s="43"/>
      <c r="AT929" s="32">
        <f>IF(AT928=0,0,1)</f>
        <v>1</v>
      </c>
    </row>
    <row r="930" spans="2:50" hidden="1" x14ac:dyDescent="0.3">
      <c r="B930" s="15"/>
      <c r="C930" s="40" t="s">
        <v>22</v>
      </c>
      <c r="D930" s="34" t="s">
        <v>2</v>
      </c>
      <c r="E930" s="35" t="s">
        <v>2</v>
      </c>
      <c r="F930" s="41">
        <v>0</v>
      </c>
      <c r="G930" s="42">
        <v>0</v>
      </c>
      <c r="H930" s="43">
        <v>0</v>
      </c>
      <c r="I930" s="41">
        <v>0</v>
      </c>
      <c r="J930" s="42">
        <v>0</v>
      </c>
      <c r="K930" s="43">
        <v>0</v>
      </c>
      <c r="L930" s="41">
        <v>0</v>
      </c>
      <c r="M930" s="42">
        <v>0</v>
      </c>
      <c r="N930" s="43">
        <v>0</v>
      </c>
      <c r="O930" s="41">
        <v>0</v>
      </c>
      <c r="P930" s="42">
        <v>0</v>
      </c>
      <c r="Q930" s="43">
        <v>0</v>
      </c>
      <c r="R930" s="41">
        <v>0</v>
      </c>
      <c r="S930" s="42">
        <v>0</v>
      </c>
      <c r="T930" s="43">
        <v>0</v>
      </c>
      <c r="U930" s="41">
        <v>0</v>
      </c>
      <c r="V930" s="42">
        <v>0</v>
      </c>
      <c r="W930" s="43">
        <v>0</v>
      </c>
      <c r="X930" s="41">
        <v>0</v>
      </c>
      <c r="Y930" s="42">
        <v>0</v>
      </c>
      <c r="Z930" s="43">
        <v>0</v>
      </c>
      <c r="AA930" s="41"/>
      <c r="AB930" s="42"/>
      <c r="AC930" s="43"/>
      <c r="AD930" s="41"/>
      <c r="AE930" s="42"/>
      <c r="AF930" s="43"/>
      <c r="AG930" s="41"/>
      <c r="AH930" s="42"/>
      <c r="AI930" s="43"/>
      <c r="AK930" s="41">
        <f t="shared" ref="AK930:AM940" si="350">F930+I930+L930+O930+R930+U930+X930+AA930+AD930+AG930</f>
        <v>0</v>
      </c>
      <c r="AL930" s="42">
        <f t="shared" si="350"/>
        <v>0</v>
      </c>
      <c r="AM930" s="43">
        <f t="shared" si="350"/>
        <v>0</v>
      </c>
      <c r="AT930" s="32">
        <f t="shared" ref="AT930:AT940" si="351">IF(LEN(E930)&lt;2,0,1)</f>
        <v>0</v>
      </c>
      <c r="AV930" s="23">
        <v>7</v>
      </c>
      <c r="AW930" s="23">
        <v>11</v>
      </c>
      <c r="AX930" s="23">
        <v>1</v>
      </c>
    </row>
    <row r="931" spans="2:50" hidden="1" x14ac:dyDescent="0.3">
      <c r="B931" s="15"/>
      <c r="C931" s="40" t="s">
        <v>22</v>
      </c>
      <c r="D931" s="34" t="s">
        <v>2</v>
      </c>
      <c r="E931" s="35" t="s">
        <v>2</v>
      </c>
      <c r="F931" s="41">
        <v>0</v>
      </c>
      <c r="G931" s="42">
        <v>0</v>
      </c>
      <c r="H931" s="43">
        <v>0</v>
      </c>
      <c r="I931" s="41">
        <v>0</v>
      </c>
      <c r="J931" s="42">
        <v>0</v>
      </c>
      <c r="K931" s="43">
        <v>0</v>
      </c>
      <c r="L931" s="41">
        <v>0</v>
      </c>
      <c r="M931" s="42">
        <v>0</v>
      </c>
      <c r="N931" s="43">
        <v>0</v>
      </c>
      <c r="O931" s="41">
        <v>0</v>
      </c>
      <c r="P931" s="42">
        <v>0</v>
      </c>
      <c r="Q931" s="43">
        <v>0</v>
      </c>
      <c r="R931" s="41">
        <v>0</v>
      </c>
      <c r="S931" s="42">
        <v>0</v>
      </c>
      <c r="T931" s="43">
        <v>0</v>
      </c>
      <c r="U931" s="41">
        <v>0</v>
      </c>
      <c r="V931" s="42">
        <v>0</v>
      </c>
      <c r="W931" s="43">
        <v>0</v>
      </c>
      <c r="X931" s="41">
        <v>0</v>
      </c>
      <c r="Y931" s="42">
        <v>0</v>
      </c>
      <c r="Z931" s="43">
        <v>0</v>
      </c>
      <c r="AA931" s="41"/>
      <c r="AB931" s="42"/>
      <c r="AC931" s="43"/>
      <c r="AD931" s="41"/>
      <c r="AE931" s="42"/>
      <c r="AF931" s="43"/>
      <c r="AG931" s="41"/>
      <c r="AH931" s="42"/>
      <c r="AI931" s="43"/>
      <c r="AK931" s="41">
        <f t="shared" si="350"/>
        <v>0</v>
      </c>
      <c r="AL931" s="42">
        <f t="shared" si="350"/>
        <v>0</v>
      </c>
      <c r="AM931" s="43">
        <f t="shared" si="350"/>
        <v>0</v>
      </c>
      <c r="AT931" s="32">
        <f t="shared" si="351"/>
        <v>0</v>
      </c>
      <c r="AV931" s="23">
        <v>7</v>
      </c>
      <c r="AW931" s="23">
        <v>11</v>
      </c>
      <c r="AX931" s="23">
        <f>IF(AW931=AW930,AX930+1,1)</f>
        <v>2</v>
      </c>
    </row>
    <row r="932" spans="2:50" hidden="1" x14ac:dyDescent="0.3">
      <c r="B932" s="15"/>
      <c r="C932" s="40" t="s">
        <v>22</v>
      </c>
      <c r="D932" s="34" t="s">
        <v>2</v>
      </c>
      <c r="E932" s="35" t="s">
        <v>2</v>
      </c>
      <c r="F932" s="41">
        <v>0</v>
      </c>
      <c r="G932" s="42">
        <v>0</v>
      </c>
      <c r="H932" s="43">
        <v>0</v>
      </c>
      <c r="I932" s="41">
        <v>0</v>
      </c>
      <c r="J932" s="42">
        <v>0</v>
      </c>
      <c r="K932" s="43">
        <v>0</v>
      </c>
      <c r="L932" s="41">
        <v>0</v>
      </c>
      <c r="M932" s="42">
        <v>0</v>
      </c>
      <c r="N932" s="43">
        <v>0</v>
      </c>
      <c r="O932" s="41">
        <v>0</v>
      </c>
      <c r="P932" s="42">
        <v>0</v>
      </c>
      <c r="Q932" s="43">
        <v>0</v>
      </c>
      <c r="R932" s="41">
        <v>0</v>
      </c>
      <c r="S932" s="42">
        <v>0</v>
      </c>
      <c r="T932" s="43">
        <v>0</v>
      </c>
      <c r="U932" s="41">
        <v>0</v>
      </c>
      <c r="V932" s="42">
        <v>0</v>
      </c>
      <c r="W932" s="43">
        <v>0</v>
      </c>
      <c r="X932" s="41">
        <v>0</v>
      </c>
      <c r="Y932" s="42">
        <v>0</v>
      </c>
      <c r="Z932" s="43">
        <v>0</v>
      </c>
      <c r="AA932" s="41"/>
      <c r="AB932" s="42"/>
      <c r="AC932" s="43"/>
      <c r="AD932" s="41"/>
      <c r="AE932" s="42"/>
      <c r="AF932" s="43"/>
      <c r="AG932" s="41"/>
      <c r="AH932" s="42"/>
      <c r="AI932" s="43"/>
      <c r="AK932" s="41">
        <f t="shared" si="350"/>
        <v>0</v>
      </c>
      <c r="AL932" s="42">
        <f t="shared" si="350"/>
        <v>0</v>
      </c>
      <c r="AM932" s="43">
        <f t="shared" si="350"/>
        <v>0</v>
      </c>
      <c r="AT932" s="32">
        <f t="shared" si="351"/>
        <v>0</v>
      </c>
      <c r="AV932" s="23">
        <v>7</v>
      </c>
      <c r="AW932" s="23">
        <v>11</v>
      </c>
      <c r="AX932" s="23">
        <f t="shared" ref="AX932:AX940" si="352">IF(AW932=AW931,AX931+1,1)</f>
        <v>3</v>
      </c>
    </row>
    <row r="933" spans="2:50" hidden="1" x14ac:dyDescent="0.3">
      <c r="B933" s="15"/>
      <c r="C933" s="40" t="s">
        <v>22</v>
      </c>
      <c r="D933" s="34" t="s">
        <v>2</v>
      </c>
      <c r="E933" s="35" t="s">
        <v>2</v>
      </c>
      <c r="F933" s="41">
        <v>0</v>
      </c>
      <c r="G933" s="42">
        <v>0</v>
      </c>
      <c r="H933" s="43">
        <v>0</v>
      </c>
      <c r="I933" s="41">
        <v>0</v>
      </c>
      <c r="J933" s="42">
        <v>0</v>
      </c>
      <c r="K933" s="43">
        <v>0</v>
      </c>
      <c r="L933" s="41">
        <v>0</v>
      </c>
      <c r="M933" s="42">
        <v>0</v>
      </c>
      <c r="N933" s="43">
        <v>0</v>
      </c>
      <c r="O933" s="41">
        <v>0</v>
      </c>
      <c r="P933" s="42">
        <v>0</v>
      </c>
      <c r="Q933" s="43">
        <v>0</v>
      </c>
      <c r="R933" s="41">
        <v>0</v>
      </c>
      <c r="S933" s="42">
        <v>0</v>
      </c>
      <c r="T933" s="43">
        <v>0</v>
      </c>
      <c r="U933" s="41">
        <v>0</v>
      </c>
      <c r="V933" s="42">
        <v>0</v>
      </c>
      <c r="W933" s="43">
        <v>0</v>
      </c>
      <c r="X933" s="41">
        <v>0</v>
      </c>
      <c r="Y933" s="42">
        <v>0</v>
      </c>
      <c r="Z933" s="43">
        <v>0</v>
      </c>
      <c r="AA933" s="41"/>
      <c r="AB933" s="42"/>
      <c r="AC933" s="43"/>
      <c r="AD933" s="41"/>
      <c r="AE933" s="42"/>
      <c r="AF933" s="43"/>
      <c r="AG933" s="41"/>
      <c r="AH933" s="42"/>
      <c r="AI933" s="43"/>
      <c r="AK933" s="41">
        <f t="shared" si="350"/>
        <v>0</v>
      </c>
      <c r="AL933" s="42">
        <f t="shared" si="350"/>
        <v>0</v>
      </c>
      <c r="AM933" s="43">
        <f t="shared" si="350"/>
        <v>0</v>
      </c>
      <c r="AT933" s="32">
        <f t="shared" si="351"/>
        <v>0</v>
      </c>
      <c r="AV933" s="23">
        <v>7</v>
      </c>
      <c r="AW933" s="23">
        <v>11</v>
      </c>
      <c r="AX933" s="23">
        <f t="shared" si="352"/>
        <v>4</v>
      </c>
    </row>
    <row r="934" spans="2:50" hidden="1" x14ac:dyDescent="0.3">
      <c r="B934" s="15"/>
      <c r="C934" s="40" t="s">
        <v>22</v>
      </c>
      <c r="D934" s="34" t="s">
        <v>2</v>
      </c>
      <c r="E934" s="35" t="s">
        <v>2</v>
      </c>
      <c r="F934" s="41">
        <v>0</v>
      </c>
      <c r="G934" s="42">
        <v>0</v>
      </c>
      <c r="H934" s="43">
        <v>0</v>
      </c>
      <c r="I934" s="41">
        <v>0</v>
      </c>
      <c r="J934" s="42">
        <v>0</v>
      </c>
      <c r="K934" s="43">
        <v>0</v>
      </c>
      <c r="L934" s="41">
        <v>0</v>
      </c>
      <c r="M934" s="42">
        <v>0</v>
      </c>
      <c r="N934" s="43">
        <v>0</v>
      </c>
      <c r="O934" s="41">
        <v>0</v>
      </c>
      <c r="P934" s="42">
        <v>0</v>
      </c>
      <c r="Q934" s="43">
        <v>0</v>
      </c>
      <c r="R934" s="41">
        <v>0</v>
      </c>
      <c r="S934" s="42">
        <v>0</v>
      </c>
      <c r="T934" s="43">
        <v>0</v>
      </c>
      <c r="U934" s="41">
        <v>0</v>
      </c>
      <c r="V934" s="42">
        <v>0</v>
      </c>
      <c r="W934" s="43">
        <v>0</v>
      </c>
      <c r="X934" s="41">
        <v>0</v>
      </c>
      <c r="Y934" s="42">
        <v>0</v>
      </c>
      <c r="Z934" s="43">
        <v>0</v>
      </c>
      <c r="AA934" s="41"/>
      <c r="AB934" s="42"/>
      <c r="AC934" s="43"/>
      <c r="AD934" s="41"/>
      <c r="AE934" s="42"/>
      <c r="AF934" s="43"/>
      <c r="AG934" s="41"/>
      <c r="AH934" s="42"/>
      <c r="AI934" s="43"/>
      <c r="AK934" s="41">
        <f t="shared" si="350"/>
        <v>0</v>
      </c>
      <c r="AL934" s="42">
        <f t="shared" si="350"/>
        <v>0</v>
      </c>
      <c r="AM934" s="43">
        <f t="shared" si="350"/>
        <v>0</v>
      </c>
      <c r="AT934" s="32">
        <f t="shared" si="351"/>
        <v>0</v>
      </c>
      <c r="AV934" s="23">
        <v>7</v>
      </c>
      <c r="AW934" s="23">
        <v>11</v>
      </c>
      <c r="AX934" s="23">
        <f t="shared" si="352"/>
        <v>5</v>
      </c>
    </row>
    <row r="935" spans="2:50" hidden="1" x14ac:dyDescent="0.3">
      <c r="B935" s="15"/>
      <c r="C935" s="40" t="s">
        <v>22</v>
      </c>
      <c r="D935" s="34" t="s">
        <v>2</v>
      </c>
      <c r="E935" s="35" t="s">
        <v>2</v>
      </c>
      <c r="F935" s="41">
        <v>0</v>
      </c>
      <c r="G935" s="42">
        <v>0</v>
      </c>
      <c r="H935" s="43">
        <v>0</v>
      </c>
      <c r="I935" s="41">
        <v>0</v>
      </c>
      <c r="J935" s="42">
        <v>0</v>
      </c>
      <c r="K935" s="43">
        <v>0</v>
      </c>
      <c r="L935" s="41">
        <v>0</v>
      </c>
      <c r="M935" s="42">
        <v>0</v>
      </c>
      <c r="N935" s="43">
        <v>0</v>
      </c>
      <c r="O935" s="41">
        <v>0</v>
      </c>
      <c r="P935" s="42">
        <v>0</v>
      </c>
      <c r="Q935" s="43">
        <v>0</v>
      </c>
      <c r="R935" s="41">
        <v>0</v>
      </c>
      <c r="S935" s="42">
        <v>0</v>
      </c>
      <c r="T935" s="43">
        <v>0</v>
      </c>
      <c r="U935" s="41">
        <v>0</v>
      </c>
      <c r="V935" s="42">
        <v>0</v>
      </c>
      <c r="W935" s="43">
        <v>0</v>
      </c>
      <c r="X935" s="41">
        <v>0</v>
      </c>
      <c r="Y935" s="42">
        <v>0</v>
      </c>
      <c r="Z935" s="43">
        <v>0</v>
      </c>
      <c r="AA935" s="41"/>
      <c r="AB935" s="42"/>
      <c r="AC935" s="43"/>
      <c r="AD935" s="41"/>
      <c r="AE935" s="42"/>
      <c r="AF935" s="43"/>
      <c r="AG935" s="41"/>
      <c r="AH935" s="42"/>
      <c r="AI935" s="43"/>
      <c r="AK935" s="41">
        <f t="shared" si="350"/>
        <v>0</v>
      </c>
      <c r="AL935" s="42">
        <f t="shared" si="350"/>
        <v>0</v>
      </c>
      <c r="AM935" s="43">
        <f t="shared" si="350"/>
        <v>0</v>
      </c>
      <c r="AT935" s="32">
        <f t="shared" si="351"/>
        <v>0</v>
      </c>
      <c r="AV935" s="23">
        <v>7</v>
      </c>
      <c r="AW935" s="23">
        <v>11</v>
      </c>
      <c r="AX935" s="23">
        <f t="shared" si="352"/>
        <v>6</v>
      </c>
    </row>
    <row r="936" spans="2:50" hidden="1" x14ac:dyDescent="0.3">
      <c r="B936" s="15"/>
      <c r="C936" s="40" t="s">
        <v>22</v>
      </c>
      <c r="D936" s="34" t="s">
        <v>2</v>
      </c>
      <c r="E936" s="35" t="s">
        <v>2</v>
      </c>
      <c r="F936" s="41">
        <v>0</v>
      </c>
      <c r="G936" s="42">
        <v>0</v>
      </c>
      <c r="H936" s="43">
        <v>0</v>
      </c>
      <c r="I936" s="41">
        <v>0</v>
      </c>
      <c r="J936" s="42">
        <v>0</v>
      </c>
      <c r="K936" s="43">
        <v>0</v>
      </c>
      <c r="L936" s="41">
        <v>0</v>
      </c>
      <c r="M936" s="42">
        <v>0</v>
      </c>
      <c r="N936" s="43">
        <v>0</v>
      </c>
      <c r="O936" s="41">
        <v>0</v>
      </c>
      <c r="P936" s="42">
        <v>0</v>
      </c>
      <c r="Q936" s="43">
        <v>0</v>
      </c>
      <c r="R936" s="41">
        <v>0</v>
      </c>
      <c r="S936" s="42">
        <v>0</v>
      </c>
      <c r="T936" s="43">
        <v>0</v>
      </c>
      <c r="U936" s="41">
        <v>0</v>
      </c>
      <c r="V936" s="42">
        <v>0</v>
      </c>
      <c r="W936" s="43">
        <v>0</v>
      </c>
      <c r="X936" s="41">
        <v>0</v>
      </c>
      <c r="Y936" s="42">
        <v>0</v>
      </c>
      <c r="Z936" s="43">
        <v>0</v>
      </c>
      <c r="AA936" s="41"/>
      <c r="AB936" s="42"/>
      <c r="AC936" s="43"/>
      <c r="AD936" s="41"/>
      <c r="AE936" s="42"/>
      <c r="AF936" s="43"/>
      <c r="AG936" s="41"/>
      <c r="AH936" s="42"/>
      <c r="AI936" s="43"/>
      <c r="AK936" s="41">
        <f t="shared" si="350"/>
        <v>0</v>
      </c>
      <c r="AL936" s="42">
        <f t="shared" si="350"/>
        <v>0</v>
      </c>
      <c r="AM936" s="43">
        <f t="shared" si="350"/>
        <v>0</v>
      </c>
      <c r="AT936" s="32">
        <f t="shared" si="351"/>
        <v>0</v>
      </c>
      <c r="AV936" s="23">
        <v>7</v>
      </c>
      <c r="AW936" s="23">
        <v>11</v>
      </c>
      <c r="AX936" s="23">
        <f t="shared" si="352"/>
        <v>7</v>
      </c>
    </row>
    <row r="937" spans="2:50" hidden="1" x14ac:dyDescent="0.3">
      <c r="B937" s="15"/>
      <c r="C937" s="40" t="s">
        <v>22</v>
      </c>
      <c r="D937" s="34" t="s">
        <v>2</v>
      </c>
      <c r="E937" s="35" t="s">
        <v>2</v>
      </c>
      <c r="F937" s="41">
        <v>0</v>
      </c>
      <c r="G937" s="42">
        <v>0</v>
      </c>
      <c r="H937" s="43">
        <v>0</v>
      </c>
      <c r="I937" s="41">
        <v>0</v>
      </c>
      <c r="J937" s="42">
        <v>0</v>
      </c>
      <c r="K937" s="43">
        <v>0</v>
      </c>
      <c r="L937" s="41">
        <v>0</v>
      </c>
      <c r="M937" s="42">
        <v>0</v>
      </c>
      <c r="N937" s="43">
        <v>0</v>
      </c>
      <c r="O937" s="41">
        <v>0</v>
      </c>
      <c r="P937" s="42">
        <v>0</v>
      </c>
      <c r="Q937" s="43">
        <v>0</v>
      </c>
      <c r="R937" s="41">
        <v>0</v>
      </c>
      <c r="S937" s="42">
        <v>0</v>
      </c>
      <c r="T937" s="43">
        <v>0</v>
      </c>
      <c r="U937" s="41">
        <v>0</v>
      </c>
      <c r="V937" s="42">
        <v>0</v>
      </c>
      <c r="W937" s="43">
        <v>0</v>
      </c>
      <c r="X937" s="41">
        <v>0</v>
      </c>
      <c r="Y937" s="42">
        <v>0</v>
      </c>
      <c r="Z937" s="43">
        <v>0</v>
      </c>
      <c r="AA937" s="41"/>
      <c r="AB937" s="42"/>
      <c r="AC937" s="43"/>
      <c r="AD937" s="41"/>
      <c r="AE937" s="42"/>
      <c r="AF937" s="43"/>
      <c r="AG937" s="41"/>
      <c r="AH937" s="42"/>
      <c r="AI937" s="43"/>
      <c r="AK937" s="41">
        <f t="shared" si="350"/>
        <v>0</v>
      </c>
      <c r="AL937" s="42">
        <f t="shared" si="350"/>
        <v>0</v>
      </c>
      <c r="AM937" s="43">
        <f t="shared" si="350"/>
        <v>0</v>
      </c>
      <c r="AT937" s="32">
        <f t="shared" si="351"/>
        <v>0</v>
      </c>
      <c r="AV937" s="23">
        <v>7</v>
      </c>
      <c r="AW937" s="23">
        <v>11</v>
      </c>
      <c r="AX937" s="23">
        <f t="shared" si="352"/>
        <v>8</v>
      </c>
    </row>
    <row r="938" spans="2:50" s="23" customFormat="1" hidden="1" x14ac:dyDescent="0.3">
      <c r="B938" s="15"/>
      <c r="C938" s="40" t="s">
        <v>22</v>
      </c>
      <c r="D938" s="34" t="s">
        <v>2</v>
      </c>
      <c r="E938" s="35" t="s">
        <v>2</v>
      </c>
      <c r="F938" s="41">
        <v>0</v>
      </c>
      <c r="G938" s="42">
        <v>0</v>
      </c>
      <c r="H938" s="43">
        <v>0</v>
      </c>
      <c r="I938" s="41">
        <v>0</v>
      </c>
      <c r="J938" s="42">
        <v>0</v>
      </c>
      <c r="K938" s="43">
        <v>0</v>
      </c>
      <c r="L938" s="41">
        <v>0</v>
      </c>
      <c r="M938" s="42">
        <v>0</v>
      </c>
      <c r="N938" s="43">
        <v>0</v>
      </c>
      <c r="O938" s="41">
        <v>0</v>
      </c>
      <c r="P938" s="42">
        <v>0</v>
      </c>
      <c r="Q938" s="43">
        <v>0</v>
      </c>
      <c r="R938" s="41">
        <v>0</v>
      </c>
      <c r="S938" s="42">
        <v>0</v>
      </c>
      <c r="T938" s="43">
        <v>0</v>
      </c>
      <c r="U938" s="41">
        <v>0</v>
      </c>
      <c r="V938" s="42">
        <v>0</v>
      </c>
      <c r="W938" s="43">
        <v>0</v>
      </c>
      <c r="X938" s="41">
        <v>0</v>
      </c>
      <c r="Y938" s="42">
        <v>0</v>
      </c>
      <c r="Z938" s="43">
        <v>0</v>
      </c>
      <c r="AA938" s="41"/>
      <c r="AB938" s="42"/>
      <c r="AC938" s="43"/>
      <c r="AD938" s="41"/>
      <c r="AE938" s="42"/>
      <c r="AF938" s="43"/>
      <c r="AG938" s="41"/>
      <c r="AH938" s="42"/>
      <c r="AI938" s="43"/>
      <c r="AK938" s="41">
        <f t="shared" si="350"/>
        <v>0</v>
      </c>
      <c r="AL938" s="42">
        <f t="shared" si="350"/>
        <v>0</v>
      </c>
      <c r="AM938" s="43">
        <f t="shared" si="350"/>
        <v>0</v>
      </c>
      <c r="AT938" s="32">
        <f t="shared" si="351"/>
        <v>0</v>
      </c>
      <c r="AV938" s="23">
        <v>7</v>
      </c>
      <c r="AW938" s="23">
        <v>11</v>
      </c>
      <c r="AX938" s="23">
        <f t="shared" si="352"/>
        <v>9</v>
      </c>
    </row>
    <row r="939" spans="2:50" hidden="1" x14ac:dyDescent="0.3">
      <c r="B939" s="15"/>
      <c r="C939" s="40" t="s">
        <v>22</v>
      </c>
      <c r="D939" s="34" t="s">
        <v>2</v>
      </c>
      <c r="E939" s="35" t="s">
        <v>2</v>
      </c>
      <c r="F939" s="41">
        <v>0</v>
      </c>
      <c r="G939" s="42">
        <v>0</v>
      </c>
      <c r="H939" s="43">
        <v>0</v>
      </c>
      <c r="I939" s="41">
        <v>0</v>
      </c>
      <c r="J939" s="42">
        <v>0</v>
      </c>
      <c r="K939" s="43">
        <v>0</v>
      </c>
      <c r="L939" s="41">
        <v>0</v>
      </c>
      <c r="M939" s="42">
        <v>0</v>
      </c>
      <c r="N939" s="43">
        <v>0</v>
      </c>
      <c r="O939" s="41">
        <v>0</v>
      </c>
      <c r="P939" s="42">
        <v>0</v>
      </c>
      <c r="Q939" s="43">
        <v>0</v>
      </c>
      <c r="R939" s="41">
        <v>0</v>
      </c>
      <c r="S939" s="42">
        <v>0</v>
      </c>
      <c r="T939" s="43">
        <v>0</v>
      </c>
      <c r="U939" s="41">
        <v>0</v>
      </c>
      <c r="V939" s="42">
        <v>0</v>
      </c>
      <c r="W939" s="43">
        <v>0</v>
      </c>
      <c r="X939" s="41">
        <v>0</v>
      </c>
      <c r="Y939" s="42">
        <v>0</v>
      </c>
      <c r="Z939" s="43">
        <v>0</v>
      </c>
      <c r="AA939" s="41"/>
      <c r="AB939" s="42"/>
      <c r="AC939" s="43"/>
      <c r="AD939" s="41"/>
      <c r="AE939" s="42"/>
      <c r="AF939" s="43"/>
      <c r="AG939" s="41"/>
      <c r="AH939" s="42"/>
      <c r="AI939" s="43"/>
      <c r="AK939" s="41">
        <f t="shared" si="350"/>
        <v>0</v>
      </c>
      <c r="AL939" s="42">
        <f t="shared" si="350"/>
        <v>0</v>
      </c>
      <c r="AM939" s="43">
        <f t="shared" si="350"/>
        <v>0</v>
      </c>
      <c r="AT939" s="32">
        <f t="shared" si="351"/>
        <v>0</v>
      </c>
      <c r="AV939" s="23">
        <v>7</v>
      </c>
      <c r="AW939" s="23">
        <v>11</v>
      </c>
      <c r="AX939" s="23">
        <f t="shared" si="352"/>
        <v>10</v>
      </c>
    </row>
    <row r="940" spans="2:50" hidden="1" x14ac:dyDescent="0.3">
      <c r="B940" s="16"/>
      <c r="C940" s="40" t="s">
        <v>23</v>
      </c>
      <c r="D940" s="34" t="s">
        <v>2</v>
      </c>
      <c r="E940" s="35" t="s">
        <v>2</v>
      </c>
      <c r="F940" s="41">
        <v>0</v>
      </c>
      <c r="G940" s="42">
        <v>0</v>
      </c>
      <c r="H940" s="43">
        <v>0</v>
      </c>
      <c r="I940" s="41">
        <v>0</v>
      </c>
      <c r="J940" s="42">
        <v>0</v>
      </c>
      <c r="K940" s="43">
        <v>0</v>
      </c>
      <c r="L940" s="41">
        <v>0</v>
      </c>
      <c r="M940" s="42">
        <v>0</v>
      </c>
      <c r="N940" s="43">
        <v>0</v>
      </c>
      <c r="O940" s="41">
        <v>0</v>
      </c>
      <c r="P940" s="42">
        <v>0</v>
      </c>
      <c r="Q940" s="43">
        <v>0</v>
      </c>
      <c r="R940" s="41">
        <v>0</v>
      </c>
      <c r="S940" s="42">
        <v>0</v>
      </c>
      <c r="T940" s="43">
        <v>0</v>
      </c>
      <c r="U940" s="41">
        <v>0</v>
      </c>
      <c r="V940" s="42">
        <v>0</v>
      </c>
      <c r="W940" s="43">
        <v>0</v>
      </c>
      <c r="X940" s="41">
        <v>0</v>
      </c>
      <c r="Y940" s="42">
        <v>0</v>
      </c>
      <c r="Z940" s="43">
        <v>0</v>
      </c>
      <c r="AA940" s="41"/>
      <c r="AB940" s="42"/>
      <c r="AC940" s="43"/>
      <c r="AD940" s="41"/>
      <c r="AE940" s="42"/>
      <c r="AF940" s="43"/>
      <c r="AG940" s="41"/>
      <c r="AH940" s="42"/>
      <c r="AI940" s="43"/>
      <c r="AK940" s="41">
        <f t="shared" si="350"/>
        <v>0</v>
      </c>
      <c r="AL940" s="42">
        <f t="shared" si="350"/>
        <v>0</v>
      </c>
      <c r="AM940" s="43">
        <f t="shared" si="350"/>
        <v>0</v>
      </c>
      <c r="AT940" s="32">
        <f t="shared" si="351"/>
        <v>0</v>
      </c>
      <c r="AV940" s="23">
        <v>7</v>
      </c>
      <c r="AW940" s="23">
        <v>12</v>
      </c>
      <c r="AX940" s="23">
        <f t="shared" si="352"/>
        <v>1</v>
      </c>
    </row>
    <row r="941" spans="2:50" hidden="1" x14ac:dyDescent="0.3">
      <c r="B941" s="15"/>
      <c r="C941" s="50" t="str">
        <f>IF(LEN(E940)&lt;1,"","Total: " &amp; LEFT(E940,LEN(E940)-21) &amp; "Municipalities")</f>
        <v/>
      </c>
      <c r="D941" s="51"/>
      <c r="E941" s="52"/>
      <c r="F941" s="53">
        <f t="shared" ref="F941:K941" si="353">SUM(F930:F940)</f>
        <v>0</v>
      </c>
      <c r="G941" s="54">
        <f t="shared" si="353"/>
        <v>0</v>
      </c>
      <c r="H941" s="55">
        <f t="shared" si="353"/>
        <v>0</v>
      </c>
      <c r="I941" s="53">
        <f t="shared" si="353"/>
        <v>0</v>
      </c>
      <c r="J941" s="54">
        <f t="shared" si="353"/>
        <v>0</v>
      </c>
      <c r="K941" s="55">
        <f t="shared" si="353"/>
        <v>0</v>
      </c>
      <c r="L941" s="53">
        <f t="shared" ref="L941:W941" si="354">SUM(L930:L940)</f>
        <v>0</v>
      </c>
      <c r="M941" s="54">
        <f t="shared" si="354"/>
        <v>0</v>
      </c>
      <c r="N941" s="55">
        <f t="shared" si="354"/>
        <v>0</v>
      </c>
      <c r="O941" s="53">
        <f t="shared" si="354"/>
        <v>0</v>
      </c>
      <c r="P941" s="54">
        <f t="shared" si="354"/>
        <v>0</v>
      </c>
      <c r="Q941" s="55">
        <f t="shared" si="354"/>
        <v>0</v>
      </c>
      <c r="R941" s="53">
        <f t="shared" si="354"/>
        <v>0</v>
      </c>
      <c r="S941" s="54">
        <f t="shared" si="354"/>
        <v>0</v>
      </c>
      <c r="T941" s="55">
        <f t="shared" si="354"/>
        <v>0</v>
      </c>
      <c r="U941" s="53">
        <f t="shared" si="354"/>
        <v>0</v>
      </c>
      <c r="V941" s="54">
        <f t="shared" si="354"/>
        <v>0</v>
      </c>
      <c r="W941" s="55">
        <f t="shared" si="354"/>
        <v>0</v>
      </c>
      <c r="X941" s="53">
        <f>SUM(X930:X940)</f>
        <v>0</v>
      </c>
      <c r="Y941" s="54">
        <f>SUM(Y930:Y940)</f>
        <v>0</v>
      </c>
      <c r="Z941" s="55">
        <f>SUM(Z930:Z940)</f>
        <v>0</v>
      </c>
      <c r="AA941" s="53"/>
      <c r="AB941" s="54"/>
      <c r="AC941" s="55"/>
      <c r="AD941" s="53"/>
      <c r="AE941" s="54"/>
      <c r="AF941" s="55"/>
      <c r="AG941" s="53"/>
      <c r="AH941" s="54"/>
      <c r="AI941" s="55"/>
      <c r="AK941" s="53">
        <f>SUM(AK930:AK940)</f>
        <v>0</v>
      </c>
      <c r="AL941" s="54">
        <f>SUM(AL930:AL940)</f>
        <v>0</v>
      </c>
      <c r="AM941" s="55">
        <f>SUM(AM930:AM940)</f>
        <v>0</v>
      </c>
      <c r="AT941" s="32">
        <f>IF(SUM(AT930:AT940)=0,0,1)</f>
        <v>0</v>
      </c>
    </row>
    <row r="942" spans="2:50" hidden="1" x14ac:dyDescent="0.3">
      <c r="B942" s="15"/>
      <c r="C942" s="40"/>
      <c r="D942" s="34"/>
      <c r="E942" s="35"/>
      <c r="F942" s="41"/>
      <c r="G942" s="42"/>
      <c r="H942" s="43"/>
      <c r="I942" s="41"/>
      <c r="J942" s="42"/>
      <c r="K942" s="43"/>
      <c r="L942" s="41"/>
      <c r="M942" s="42"/>
      <c r="N942" s="43"/>
      <c r="O942" s="41"/>
      <c r="P942" s="42"/>
      <c r="Q942" s="43"/>
      <c r="R942" s="41"/>
      <c r="S942" s="42"/>
      <c r="T942" s="43"/>
      <c r="U942" s="41"/>
      <c r="V942" s="42"/>
      <c r="W942" s="43"/>
      <c r="X942" s="41"/>
      <c r="Y942" s="42"/>
      <c r="Z942" s="43"/>
      <c r="AA942" s="41"/>
      <c r="AB942" s="42"/>
      <c r="AC942" s="43"/>
      <c r="AD942" s="41"/>
      <c r="AE942" s="42"/>
      <c r="AF942" s="43"/>
      <c r="AG942" s="41"/>
      <c r="AH942" s="42"/>
      <c r="AI942" s="43"/>
      <c r="AK942" s="41"/>
      <c r="AL942" s="42"/>
      <c r="AM942" s="43"/>
      <c r="AT942" s="32">
        <f>IF(AT941=0,0,1)</f>
        <v>0</v>
      </c>
    </row>
    <row r="943" spans="2:50" hidden="1" x14ac:dyDescent="0.3">
      <c r="B943" s="15"/>
      <c r="C943" s="40" t="s">
        <v>22</v>
      </c>
      <c r="D943" s="34" t="s">
        <v>2</v>
      </c>
      <c r="E943" s="35" t="s">
        <v>2</v>
      </c>
      <c r="F943" s="41">
        <v>0</v>
      </c>
      <c r="G943" s="42">
        <v>0</v>
      </c>
      <c r="H943" s="43">
        <v>0</v>
      </c>
      <c r="I943" s="41">
        <v>0</v>
      </c>
      <c r="J943" s="42">
        <v>0</v>
      </c>
      <c r="K943" s="43">
        <v>0</v>
      </c>
      <c r="L943" s="41">
        <v>0</v>
      </c>
      <c r="M943" s="42">
        <v>0</v>
      </c>
      <c r="N943" s="43">
        <v>0</v>
      </c>
      <c r="O943" s="41">
        <v>0</v>
      </c>
      <c r="P943" s="42">
        <v>0</v>
      </c>
      <c r="Q943" s="43">
        <v>0</v>
      </c>
      <c r="R943" s="41">
        <v>0</v>
      </c>
      <c r="S943" s="42">
        <v>0</v>
      </c>
      <c r="T943" s="43">
        <v>0</v>
      </c>
      <c r="U943" s="41">
        <v>0</v>
      </c>
      <c r="V943" s="42">
        <v>0</v>
      </c>
      <c r="W943" s="43">
        <v>0</v>
      </c>
      <c r="X943" s="41">
        <v>0</v>
      </c>
      <c r="Y943" s="42">
        <v>0</v>
      </c>
      <c r="Z943" s="43">
        <v>0</v>
      </c>
      <c r="AA943" s="41"/>
      <c r="AB943" s="42"/>
      <c r="AC943" s="43"/>
      <c r="AD943" s="41"/>
      <c r="AE943" s="42"/>
      <c r="AF943" s="43"/>
      <c r="AG943" s="41"/>
      <c r="AH943" s="42"/>
      <c r="AI943" s="43"/>
      <c r="AK943" s="41">
        <f t="shared" ref="AK943:AM953" si="355">F943+I943+L943+O943+R943+U943+X943+AA943+AD943+AG943</f>
        <v>0</v>
      </c>
      <c r="AL943" s="42">
        <f t="shared" si="355"/>
        <v>0</v>
      </c>
      <c r="AM943" s="43">
        <f t="shared" si="355"/>
        <v>0</v>
      </c>
      <c r="AT943" s="32">
        <f t="shared" ref="AT943:AT953" si="356">IF(LEN(E943)&lt;2,0,1)</f>
        <v>0</v>
      </c>
      <c r="AV943" s="23">
        <v>7</v>
      </c>
      <c r="AW943" s="23">
        <v>13</v>
      </c>
      <c r="AX943" s="23">
        <v>1</v>
      </c>
    </row>
    <row r="944" spans="2:50" hidden="1" x14ac:dyDescent="0.3">
      <c r="B944" s="15"/>
      <c r="C944" s="40" t="s">
        <v>22</v>
      </c>
      <c r="D944" s="34" t="s">
        <v>2</v>
      </c>
      <c r="E944" s="35" t="s">
        <v>2</v>
      </c>
      <c r="F944" s="41">
        <v>0</v>
      </c>
      <c r="G944" s="42">
        <v>0</v>
      </c>
      <c r="H944" s="43">
        <v>0</v>
      </c>
      <c r="I944" s="41">
        <v>0</v>
      </c>
      <c r="J944" s="42">
        <v>0</v>
      </c>
      <c r="K944" s="43">
        <v>0</v>
      </c>
      <c r="L944" s="41">
        <v>0</v>
      </c>
      <c r="M944" s="42">
        <v>0</v>
      </c>
      <c r="N944" s="43">
        <v>0</v>
      </c>
      <c r="O944" s="41">
        <v>0</v>
      </c>
      <c r="P944" s="42">
        <v>0</v>
      </c>
      <c r="Q944" s="43">
        <v>0</v>
      </c>
      <c r="R944" s="41">
        <v>0</v>
      </c>
      <c r="S944" s="42">
        <v>0</v>
      </c>
      <c r="T944" s="43">
        <v>0</v>
      </c>
      <c r="U944" s="41">
        <v>0</v>
      </c>
      <c r="V944" s="42">
        <v>0</v>
      </c>
      <c r="W944" s="43">
        <v>0</v>
      </c>
      <c r="X944" s="41">
        <v>0</v>
      </c>
      <c r="Y944" s="42">
        <v>0</v>
      </c>
      <c r="Z944" s="43">
        <v>0</v>
      </c>
      <c r="AA944" s="41"/>
      <c r="AB944" s="42"/>
      <c r="AC944" s="43"/>
      <c r="AD944" s="41"/>
      <c r="AE944" s="42"/>
      <c r="AF944" s="43"/>
      <c r="AG944" s="41"/>
      <c r="AH944" s="42"/>
      <c r="AI944" s="43"/>
      <c r="AK944" s="41">
        <f t="shared" si="355"/>
        <v>0</v>
      </c>
      <c r="AL944" s="42">
        <f t="shared" si="355"/>
        <v>0</v>
      </c>
      <c r="AM944" s="43">
        <f t="shared" si="355"/>
        <v>0</v>
      </c>
      <c r="AT944" s="32">
        <f t="shared" si="356"/>
        <v>0</v>
      </c>
      <c r="AV944" s="23">
        <v>7</v>
      </c>
      <c r="AW944" s="23">
        <v>13</v>
      </c>
      <c r="AX944" s="23">
        <f>IF(AW944=AW943,AX943+1,1)</f>
        <v>2</v>
      </c>
    </row>
    <row r="945" spans="2:50" hidden="1" x14ac:dyDescent="0.3">
      <c r="B945" s="15"/>
      <c r="C945" s="40" t="s">
        <v>22</v>
      </c>
      <c r="D945" s="34" t="s">
        <v>2</v>
      </c>
      <c r="E945" s="35" t="s">
        <v>2</v>
      </c>
      <c r="F945" s="41">
        <v>0</v>
      </c>
      <c r="G945" s="42">
        <v>0</v>
      </c>
      <c r="H945" s="43">
        <v>0</v>
      </c>
      <c r="I945" s="41">
        <v>0</v>
      </c>
      <c r="J945" s="42">
        <v>0</v>
      </c>
      <c r="K945" s="43">
        <v>0</v>
      </c>
      <c r="L945" s="41">
        <v>0</v>
      </c>
      <c r="M945" s="42">
        <v>0</v>
      </c>
      <c r="N945" s="43">
        <v>0</v>
      </c>
      <c r="O945" s="41">
        <v>0</v>
      </c>
      <c r="P945" s="42">
        <v>0</v>
      </c>
      <c r="Q945" s="43">
        <v>0</v>
      </c>
      <c r="R945" s="41">
        <v>0</v>
      </c>
      <c r="S945" s="42">
        <v>0</v>
      </c>
      <c r="T945" s="43">
        <v>0</v>
      </c>
      <c r="U945" s="41">
        <v>0</v>
      </c>
      <c r="V945" s="42">
        <v>0</v>
      </c>
      <c r="W945" s="43">
        <v>0</v>
      </c>
      <c r="X945" s="41">
        <v>0</v>
      </c>
      <c r="Y945" s="42">
        <v>0</v>
      </c>
      <c r="Z945" s="43">
        <v>0</v>
      </c>
      <c r="AA945" s="41"/>
      <c r="AB945" s="42"/>
      <c r="AC945" s="43"/>
      <c r="AD945" s="41"/>
      <c r="AE945" s="42"/>
      <c r="AF945" s="43"/>
      <c r="AG945" s="41"/>
      <c r="AH945" s="42"/>
      <c r="AI945" s="43"/>
      <c r="AK945" s="41">
        <f t="shared" si="355"/>
        <v>0</v>
      </c>
      <c r="AL945" s="42">
        <f t="shared" si="355"/>
        <v>0</v>
      </c>
      <c r="AM945" s="43">
        <f t="shared" si="355"/>
        <v>0</v>
      </c>
      <c r="AT945" s="32">
        <f t="shared" si="356"/>
        <v>0</v>
      </c>
      <c r="AV945" s="23">
        <v>7</v>
      </c>
      <c r="AW945" s="23">
        <v>13</v>
      </c>
      <c r="AX945" s="23">
        <f t="shared" ref="AX945:AX953" si="357">IF(AW945=AW944,AX944+1,1)</f>
        <v>3</v>
      </c>
    </row>
    <row r="946" spans="2:50" hidden="1" x14ac:dyDescent="0.3">
      <c r="B946" s="15"/>
      <c r="C946" s="40" t="s">
        <v>22</v>
      </c>
      <c r="D946" s="34" t="s">
        <v>2</v>
      </c>
      <c r="E946" s="35" t="s">
        <v>2</v>
      </c>
      <c r="F946" s="41">
        <v>0</v>
      </c>
      <c r="G946" s="42">
        <v>0</v>
      </c>
      <c r="H946" s="43">
        <v>0</v>
      </c>
      <c r="I946" s="41">
        <v>0</v>
      </c>
      <c r="J946" s="42">
        <v>0</v>
      </c>
      <c r="K946" s="43">
        <v>0</v>
      </c>
      <c r="L946" s="41">
        <v>0</v>
      </c>
      <c r="M946" s="42">
        <v>0</v>
      </c>
      <c r="N946" s="43">
        <v>0</v>
      </c>
      <c r="O946" s="41">
        <v>0</v>
      </c>
      <c r="P946" s="42">
        <v>0</v>
      </c>
      <c r="Q946" s="43">
        <v>0</v>
      </c>
      <c r="R946" s="41">
        <v>0</v>
      </c>
      <c r="S946" s="42">
        <v>0</v>
      </c>
      <c r="T946" s="43">
        <v>0</v>
      </c>
      <c r="U946" s="41">
        <v>0</v>
      </c>
      <c r="V946" s="42">
        <v>0</v>
      </c>
      <c r="W946" s="43">
        <v>0</v>
      </c>
      <c r="X946" s="41">
        <v>0</v>
      </c>
      <c r="Y946" s="42">
        <v>0</v>
      </c>
      <c r="Z946" s="43">
        <v>0</v>
      </c>
      <c r="AA946" s="41"/>
      <c r="AB946" s="42"/>
      <c r="AC946" s="43"/>
      <c r="AD946" s="41"/>
      <c r="AE946" s="42"/>
      <c r="AF946" s="43"/>
      <c r="AG946" s="41"/>
      <c r="AH946" s="42"/>
      <c r="AI946" s="43"/>
      <c r="AK946" s="41">
        <f t="shared" si="355"/>
        <v>0</v>
      </c>
      <c r="AL946" s="42">
        <f t="shared" si="355"/>
        <v>0</v>
      </c>
      <c r="AM946" s="43">
        <f t="shared" si="355"/>
        <v>0</v>
      </c>
      <c r="AT946" s="32">
        <f t="shared" si="356"/>
        <v>0</v>
      </c>
      <c r="AV946" s="23">
        <v>7</v>
      </c>
      <c r="AW946" s="23">
        <v>13</v>
      </c>
      <c r="AX946" s="23">
        <f t="shared" si="357"/>
        <v>4</v>
      </c>
    </row>
    <row r="947" spans="2:50" hidden="1" x14ac:dyDescent="0.3">
      <c r="B947" s="15"/>
      <c r="C947" s="40" t="s">
        <v>22</v>
      </c>
      <c r="D947" s="34" t="s">
        <v>2</v>
      </c>
      <c r="E947" s="35" t="s">
        <v>2</v>
      </c>
      <c r="F947" s="41">
        <v>0</v>
      </c>
      <c r="G947" s="42">
        <v>0</v>
      </c>
      <c r="H947" s="43">
        <v>0</v>
      </c>
      <c r="I947" s="41">
        <v>0</v>
      </c>
      <c r="J947" s="42">
        <v>0</v>
      </c>
      <c r="K947" s="43">
        <v>0</v>
      </c>
      <c r="L947" s="41">
        <v>0</v>
      </c>
      <c r="M947" s="42">
        <v>0</v>
      </c>
      <c r="N947" s="43">
        <v>0</v>
      </c>
      <c r="O947" s="41">
        <v>0</v>
      </c>
      <c r="P947" s="42">
        <v>0</v>
      </c>
      <c r="Q947" s="43">
        <v>0</v>
      </c>
      <c r="R947" s="41">
        <v>0</v>
      </c>
      <c r="S947" s="42">
        <v>0</v>
      </c>
      <c r="T947" s="43">
        <v>0</v>
      </c>
      <c r="U947" s="41">
        <v>0</v>
      </c>
      <c r="V947" s="42">
        <v>0</v>
      </c>
      <c r="W947" s="43">
        <v>0</v>
      </c>
      <c r="X947" s="41">
        <v>0</v>
      </c>
      <c r="Y947" s="42">
        <v>0</v>
      </c>
      <c r="Z947" s="43">
        <v>0</v>
      </c>
      <c r="AA947" s="41"/>
      <c r="AB947" s="42"/>
      <c r="AC947" s="43"/>
      <c r="AD947" s="41"/>
      <c r="AE947" s="42"/>
      <c r="AF947" s="43"/>
      <c r="AG947" s="41"/>
      <c r="AH947" s="42"/>
      <c r="AI947" s="43"/>
      <c r="AK947" s="41">
        <f t="shared" si="355"/>
        <v>0</v>
      </c>
      <c r="AL947" s="42">
        <f t="shared" si="355"/>
        <v>0</v>
      </c>
      <c r="AM947" s="43">
        <f t="shared" si="355"/>
        <v>0</v>
      </c>
      <c r="AT947" s="32">
        <f t="shared" si="356"/>
        <v>0</v>
      </c>
      <c r="AV947" s="23">
        <v>7</v>
      </c>
      <c r="AW947" s="23">
        <v>13</v>
      </c>
      <c r="AX947" s="23">
        <f t="shared" si="357"/>
        <v>5</v>
      </c>
    </row>
    <row r="948" spans="2:50" hidden="1" x14ac:dyDescent="0.3">
      <c r="B948" s="15"/>
      <c r="C948" s="40" t="s">
        <v>22</v>
      </c>
      <c r="D948" s="34" t="s">
        <v>2</v>
      </c>
      <c r="E948" s="35" t="s">
        <v>2</v>
      </c>
      <c r="F948" s="41">
        <v>0</v>
      </c>
      <c r="G948" s="42">
        <v>0</v>
      </c>
      <c r="H948" s="43">
        <v>0</v>
      </c>
      <c r="I948" s="41">
        <v>0</v>
      </c>
      <c r="J948" s="42">
        <v>0</v>
      </c>
      <c r="K948" s="43">
        <v>0</v>
      </c>
      <c r="L948" s="41">
        <v>0</v>
      </c>
      <c r="M948" s="42">
        <v>0</v>
      </c>
      <c r="N948" s="43">
        <v>0</v>
      </c>
      <c r="O948" s="41">
        <v>0</v>
      </c>
      <c r="P948" s="42">
        <v>0</v>
      </c>
      <c r="Q948" s="43">
        <v>0</v>
      </c>
      <c r="R948" s="41">
        <v>0</v>
      </c>
      <c r="S948" s="42">
        <v>0</v>
      </c>
      <c r="T948" s="43">
        <v>0</v>
      </c>
      <c r="U948" s="41">
        <v>0</v>
      </c>
      <c r="V948" s="42">
        <v>0</v>
      </c>
      <c r="W948" s="43">
        <v>0</v>
      </c>
      <c r="X948" s="41">
        <v>0</v>
      </c>
      <c r="Y948" s="42">
        <v>0</v>
      </c>
      <c r="Z948" s="43">
        <v>0</v>
      </c>
      <c r="AA948" s="41"/>
      <c r="AB948" s="42"/>
      <c r="AC948" s="43"/>
      <c r="AD948" s="41"/>
      <c r="AE948" s="42"/>
      <c r="AF948" s="43"/>
      <c r="AG948" s="41"/>
      <c r="AH948" s="42"/>
      <c r="AI948" s="43"/>
      <c r="AK948" s="41">
        <f t="shared" si="355"/>
        <v>0</v>
      </c>
      <c r="AL948" s="42">
        <f t="shared" si="355"/>
        <v>0</v>
      </c>
      <c r="AM948" s="43">
        <f t="shared" si="355"/>
        <v>0</v>
      </c>
      <c r="AT948" s="32">
        <f t="shared" si="356"/>
        <v>0</v>
      </c>
      <c r="AV948" s="23">
        <v>7</v>
      </c>
      <c r="AW948" s="23">
        <v>13</v>
      </c>
      <c r="AX948" s="23">
        <f t="shared" si="357"/>
        <v>6</v>
      </c>
    </row>
    <row r="949" spans="2:50" hidden="1" x14ac:dyDescent="0.3">
      <c r="B949" s="15"/>
      <c r="C949" s="40" t="s">
        <v>22</v>
      </c>
      <c r="D949" s="34" t="s">
        <v>2</v>
      </c>
      <c r="E949" s="35" t="s">
        <v>2</v>
      </c>
      <c r="F949" s="41">
        <v>0</v>
      </c>
      <c r="G949" s="42">
        <v>0</v>
      </c>
      <c r="H949" s="43">
        <v>0</v>
      </c>
      <c r="I949" s="41">
        <v>0</v>
      </c>
      <c r="J949" s="42">
        <v>0</v>
      </c>
      <c r="K949" s="43">
        <v>0</v>
      </c>
      <c r="L949" s="41">
        <v>0</v>
      </c>
      <c r="M949" s="42">
        <v>0</v>
      </c>
      <c r="N949" s="43">
        <v>0</v>
      </c>
      <c r="O949" s="41">
        <v>0</v>
      </c>
      <c r="P949" s="42">
        <v>0</v>
      </c>
      <c r="Q949" s="43">
        <v>0</v>
      </c>
      <c r="R949" s="41">
        <v>0</v>
      </c>
      <c r="S949" s="42">
        <v>0</v>
      </c>
      <c r="T949" s="43">
        <v>0</v>
      </c>
      <c r="U949" s="41">
        <v>0</v>
      </c>
      <c r="V949" s="42">
        <v>0</v>
      </c>
      <c r="W949" s="43">
        <v>0</v>
      </c>
      <c r="X949" s="41">
        <v>0</v>
      </c>
      <c r="Y949" s="42">
        <v>0</v>
      </c>
      <c r="Z949" s="43">
        <v>0</v>
      </c>
      <c r="AA949" s="41"/>
      <c r="AB949" s="42"/>
      <c r="AC949" s="43"/>
      <c r="AD949" s="41"/>
      <c r="AE949" s="42"/>
      <c r="AF949" s="43"/>
      <c r="AG949" s="41"/>
      <c r="AH949" s="42"/>
      <c r="AI949" s="43"/>
      <c r="AK949" s="41">
        <f t="shared" si="355"/>
        <v>0</v>
      </c>
      <c r="AL949" s="42">
        <f t="shared" si="355"/>
        <v>0</v>
      </c>
      <c r="AM949" s="43">
        <f t="shared" si="355"/>
        <v>0</v>
      </c>
      <c r="AT949" s="32">
        <f t="shared" si="356"/>
        <v>0</v>
      </c>
      <c r="AV949" s="23">
        <v>7</v>
      </c>
      <c r="AW949" s="23">
        <v>13</v>
      </c>
      <c r="AX949" s="23">
        <f t="shared" si="357"/>
        <v>7</v>
      </c>
    </row>
    <row r="950" spans="2:50" hidden="1" x14ac:dyDescent="0.3">
      <c r="B950" s="15"/>
      <c r="C950" s="40" t="s">
        <v>22</v>
      </c>
      <c r="D950" s="34" t="s">
        <v>2</v>
      </c>
      <c r="E950" s="35" t="s">
        <v>2</v>
      </c>
      <c r="F950" s="41">
        <v>0</v>
      </c>
      <c r="G950" s="42">
        <v>0</v>
      </c>
      <c r="H950" s="43">
        <v>0</v>
      </c>
      <c r="I950" s="41">
        <v>0</v>
      </c>
      <c r="J950" s="42">
        <v>0</v>
      </c>
      <c r="K950" s="43">
        <v>0</v>
      </c>
      <c r="L950" s="41">
        <v>0</v>
      </c>
      <c r="M950" s="42">
        <v>0</v>
      </c>
      <c r="N950" s="43">
        <v>0</v>
      </c>
      <c r="O950" s="41">
        <v>0</v>
      </c>
      <c r="P950" s="42">
        <v>0</v>
      </c>
      <c r="Q950" s="43">
        <v>0</v>
      </c>
      <c r="R950" s="41">
        <v>0</v>
      </c>
      <c r="S950" s="42">
        <v>0</v>
      </c>
      <c r="T950" s="43">
        <v>0</v>
      </c>
      <c r="U950" s="41">
        <v>0</v>
      </c>
      <c r="V950" s="42">
        <v>0</v>
      </c>
      <c r="W950" s="43">
        <v>0</v>
      </c>
      <c r="X950" s="41">
        <v>0</v>
      </c>
      <c r="Y950" s="42">
        <v>0</v>
      </c>
      <c r="Z950" s="43">
        <v>0</v>
      </c>
      <c r="AA950" s="41"/>
      <c r="AB950" s="42"/>
      <c r="AC950" s="43"/>
      <c r="AD950" s="41"/>
      <c r="AE950" s="42"/>
      <c r="AF950" s="43"/>
      <c r="AG950" s="41"/>
      <c r="AH950" s="42"/>
      <c r="AI950" s="43"/>
      <c r="AK950" s="41">
        <f t="shared" si="355"/>
        <v>0</v>
      </c>
      <c r="AL950" s="42">
        <f t="shared" si="355"/>
        <v>0</v>
      </c>
      <c r="AM950" s="43">
        <f t="shared" si="355"/>
        <v>0</v>
      </c>
      <c r="AT950" s="32">
        <f t="shared" si="356"/>
        <v>0</v>
      </c>
      <c r="AV950" s="23">
        <v>7</v>
      </c>
      <c r="AW950" s="23">
        <v>13</v>
      </c>
      <c r="AX950" s="23">
        <f t="shared" si="357"/>
        <v>8</v>
      </c>
    </row>
    <row r="951" spans="2:50" hidden="1" x14ac:dyDescent="0.3">
      <c r="B951" s="15"/>
      <c r="C951" s="40" t="s">
        <v>22</v>
      </c>
      <c r="D951" s="34" t="s">
        <v>2</v>
      </c>
      <c r="E951" s="35" t="s">
        <v>2</v>
      </c>
      <c r="F951" s="41">
        <v>0</v>
      </c>
      <c r="G951" s="42">
        <v>0</v>
      </c>
      <c r="H951" s="43">
        <v>0</v>
      </c>
      <c r="I951" s="41">
        <v>0</v>
      </c>
      <c r="J951" s="42">
        <v>0</v>
      </c>
      <c r="K951" s="43">
        <v>0</v>
      </c>
      <c r="L951" s="41">
        <v>0</v>
      </c>
      <c r="M951" s="42">
        <v>0</v>
      </c>
      <c r="N951" s="43">
        <v>0</v>
      </c>
      <c r="O951" s="41">
        <v>0</v>
      </c>
      <c r="P951" s="42">
        <v>0</v>
      </c>
      <c r="Q951" s="43">
        <v>0</v>
      </c>
      <c r="R951" s="41">
        <v>0</v>
      </c>
      <c r="S951" s="42">
        <v>0</v>
      </c>
      <c r="T951" s="43">
        <v>0</v>
      </c>
      <c r="U951" s="41">
        <v>0</v>
      </c>
      <c r="V951" s="42">
        <v>0</v>
      </c>
      <c r="W951" s="43">
        <v>0</v>
      </c>
      <c r="X951" s="41">
        <v>0</v>
      </c>
      <c r="Y951" s="42">
        <v>0</v>
      </c>
      <c r="Z951" s="43">
        <v>0</v>
      </c>
      <c r="AA951" s="41"/>
      <c r="AB951" s="42"/>
      <c r="AC951" s="43"/>
      <c r="AD951" s="41"/>
      <c r="AE951" s="42"/>
      <c r="AF951" s="43"/>
      <c r="AG951" s="41"/>
      <c r="AH951" s="42"/>
      <c r="AI951" s="43"/>
      <c r="AK951" s="41">
        <f t="shared" si="355"/>
        <v>0</v>
      </c>
      <c r="AL951" s="42">
        <f t="shared" si="355"/>
        <v>0</v>
      </c>
      <c r="AM951" s="43">
        <f t="shared" si="355"/>
        <v>0</v>
      </c>
      <c r="AT951" s="32">
        <f t="shared" si="356"/>
        <v>0</v>
      </c>
      <c r="AV951" s="23">
        <v>7</v>
      </c>
      <c r="AW951" s="23">
        <v>13</v>
      </c>
      <c r="AX951" s="23">
        <f t="shared" si="357"/>
        <v>9</v>
      </c>
    </row>
    <row r="952" spans="2:50" hidden="1" x14ac:dyDescent="0.3">
      <c r="B952" s="15"/>
      <c r="C952" s="40" t="s">
        <v>22</v>
      </c>
      <c r="D952" s="34" t="s">
        <v>2</v>
      </c>
      <c r="E952" s="35" t="s">
        <v>2</v>
      </c>
      <c r="F952" s="41">
        <v>0</v>
      </c>
      <c r="G952" s="42">
        <v>0</v>
      </c>
      <c r="H952" s="43">
        <v>0</v>
      </c>
      <c r="I952" s="41">
        <v>0</v>
      </c>
      <c r="J952" s="42">
        <v>0</v>
      </c>
      <c r="K952" s="43">
        <v>0</v>
      </c>
      <c r="L952" s="41">
        <v>0</v>
      </c>
      <c r="M952" s="42">
        <v>0</v>
      </c>
      <c r="N952" s="43">
        <v>0</v>
      </c>
      <c r="O952" s="41">
        <v>0</v>
      </c>
      <c r="P952" s="42">
        <v>0</v>
      </c>
      <c r="Q952" s="43">
        <v>0</v>
      </c>
      <c r="R952" s="41">
        <v>0</v>
      </c>
      <c r="S952" s="42">
        <v>0</v>
      </c>
      <c r="T952" s="43">
        <v>0</v>
      </c>
      <c r="U952" s="41">
        <v>0</v>
      </c>
      <c r="V952" s="42">
        <v>0</v>
      </c>
      <c r="W952" s="43">
        <v>0</v>
      </c>
      <c r="X952" s="41">
        <v>0</v>
      </c>
      <c r="Y952" s="42">
        <v>0</v>
      </c>
      <c r="Z952" s="43">
        <v>0</v>
      </c>
      <c r="AA952" s="41"/>
      <c r="AB952" s="42"/>
      <c r="AC952" s="43"/>
      <c r="AD952" s="41"/>
      <c r="AE952" s="42"/>
      <c r="AF952" s="43"/>
      <c r="AG952" s="41"/>
      <c r="AH952" s="42"/>
      <c r="AI952" s="43"/>
      <c r="AK952" s="41">
        <f t="shared" si="355"/>
        <v>0</v>
      </c>
      <c r="AL952" s="42">
        <f t="shared" si="355"/>
        <v>0</v>
      </c>
      <c r="AM952" s="43">
        <f t="shared" si="355"/>
        <v>0</v>
      </c>
      <c r="AT952" s="32">
        <f t="shared" si="356"/>
        <v>0</v>
      </c>
      <c r="AV952" s="23">
        <v>7</v>
      </c>
      <c r="AW952" s="23">
        <v>13</v>
      </c>
      <c r="AX952" s="23">
        <f t="shared" si="357"/>
        <v>10</v>
      </c>
    </row>
    <row r="953" spans="2:50" hidden="1" x14ac:dyDescent="0.3">
      <c r="B953" s="15"/>
      <c r="C953" s="40" t="s">
        <v>23</v>
      </c>
      <c r="D953" s="34" t="s">
        <v>2</v>
      </c>
      <c r="E953" s="35" t="s">
        <v>2</v>
      </c>
      <c r="F953" s="41">
        <v>0</v>
      </c>
      <c r="G953" s="42">
        <v>0</v>
      </c>
      <c r="H953" s="43">
        <v>0</v>
      </c>
      <c r="I953" s="41">
        <v>0</v>
      </c>
      <c r="J953" s="42">
        <v>0</v>
      </c>
      <c r="K953" s="43">
        <v>0</v>
      </c>
      <c r="L953" s="41">
        <v>0</v>
      </c>
      <c r="M953" s="42">
        <v>0</v>
      </c>
      <c r="N953" s="43">
        <v>0</v>
      </c>
      <c r="O953" s="41">
        <v>0</v>
      </c>
      <c r="P953" s="42">
        <v>0</v>
      </c>
      <c r="Q953" s="43">
        <v>0</v>
      </c>
      <c r="R953" s="41">
        <v>0</v>
      </c>
      <c r="S953" s="42">
        <v>0</v>
      </c>
      <c r="T953" s="43">
        <v>0</v>
      </c>
      <c r="U953" s="41">
        <v>0</v>
      </c>
      <c r="V953" s="42">
        <v>0</v>
      </c>
      <c r="W953" s="43">
        <v>0</v>
      </c>
      <c r="X953" s="41">
        <v>0</v>
      </c>
      <c r="Y953" s="42">
        <v>0</v>
      </c>
      <c r="Z953" s="43">
        <v>0</v>
      </c>
      <c r="AA953" s="41"/>
      <c r="AB953" s="42"/>
      <c r="AC953" s="43"/>
      <c r="AD953" s="41"/>
      <c r="AE953" s="42"/>
      <c r="AF953" s="43"/>
      <c r="AG953" s="41"/>
      <c r="AH953" s="42"/>
      <c r="AI953" s="43"/>
      <c r="AK953" s="41">
        <f t="shared" si="355"/>
        <v>0</v>
      </c>
      <c r="AL953" s="42">
        <f t="shared" si="355"/>
        <v>0</v>
      </c>
      <c r="AM953" s="43">
        <f t="shared" si="355"/>
        <v>0</v>
      </c>
      <c r="AT953" s="32">
        <f t="shared" si="356"/>
        <v>0</v>
      </c>
      <c r="AV953" s="23">
        <v>7</v>
      </c>
      <c r="AW953" s="23">
        <v>14</v>
      </c>
      <c r="AX953" s="23">
        <f t="shared" si="357"/>
        <v>1</v>
      </c>
    </row>
    <row r="954" spans="2:50" hidden="1" x14ac:dyDescent="0.3">
      <c r="B954" s="15"/>
      <c r="C954" s="50" t="str">
        <f>IF(LEN(E953)&lt;1,"","Total: " &amp; LEFT(E953,LEN(E953)-21) &amp; "Municipalities")</f>
        <v/>
      </c>
      <c r="D954" s="51"/>
      <c r="E954" s="52"/>
      <c r="F954" s="53">
        <f t="shared" ref="F954:K954" si="358">SUM(F943:F953)</f>
        <v>0</v>
      </c>
      <c r="G954" s="54">
        <f t="shared" si="358"/>
        <v>0</v>
      </c>
      <c r="H954" s="55">
        <f t="shared" si="358"/>
        <v>0</v>
      </c>
      <c r="I954" s="53">
        <f t="shared" si="358"/>
        <v>0</v>
      </c>
      <c r="J954" s="54">
        <f t="shared" si="358"/>
        <v>0</v>
      </c>
      <c r="K954" s="55">
        <f t="shared" si="358"/>
        <v>0</v>
      </c>
      <c r="L954" s="53">
        <f t="shared" ref="L954:W954" si="359">SUM(L943:L953)</f>
        <v>0</v>
      </c>
      <c r="M954" s="54">
        <f t="shared" si="359"/>
        <v>0</v>
      </c>
      <c r="N954" s="55">
        <f t="shared" si="359"/>
        <v>0</v>
      </c>
      <c r="O954" s="53">
        <f t="shared" si="359"/>
        <v>0</v>
      </c>
      <c r="P954" s="54">
        <f t="shared" si="359"/>
        <v>0</v>
      </c>
      <c r="Q954" s="55">
        <f t="shared" si="359"/>
        <v>0</v>
      </c>
      <c r="R954" s="53">
        <f t="shared" si="359"/>
        <v>0</v>
      </c>
      <c r="S954" s="54">
        <f t="shared" si="359"/>
        <v>0</v>
      </c>
      <c r="T954" s="55">
        <f t="shared" si="359"/>
        <v>0</v>
      </c>
      <c r="U954" s="53">
        <f t="shared" si="359"/>
        <v>0</v>
      </c>
      <c r="V954" s="54">
        <f t="shared" si="359"/>
        <v>0</v>
      </c>
      <c r="W954" s="55">
        <f t="shared" si="359"/>
        <v>0</v>
      </c>
      <c r="X954" s="53">
        <f>SUM(X943:X953)</f>
        <v>0</v>
      </c>
      <c r="Y954" s="54">
        <f>SUM(Y943:Y953)</f>
        <v>0</v>
      </c>
      <c r="Z954" s="55">
        <f>SUM(Z943:Z953)</f>
        <v>0</v>
      </c>
      <c r="AA954" s="53"/>
      <c r="AB954" s="54"/>
      <c r="AC954" s="55"/>
      <c r="AD954" s="53"/>
      <c r="AE954" s="54"/>
      <c r="AF954" s="55"/>
      <c r="AG954" s="53"/>
      <c r="AH954" s="54"/>
      <c r="AI954" s="55"/>
      <c r="AK954" s="53">
        <f>SUM(AK943:AK953)</f>
        <v>0</v>
      </c>
      <c r="AL954" s="54">
        <f>SUM(AL943:AL953)</f>
        <v>0</v>
      </c>
      <c r="AM954" s="55">
        <f>SUM(AM943:AM953)</f>
        <v>0</v>
      </c>
      <c r="AT954" s="32">
        <f>IF(SUM(AT943:AT953)=0,0,1)</f>
        <v>0</v>
      </c>
    </row>
    <row r="955" spans="2:50" hidden="1" x14ac:dyDescent="0.3">
      <c r="B955" s="15"/>
      <c r="C955" s="40"/>
      <c r="D955" s="34"/>
      <c r="E955" s="35"/>
      <c r="F955" s="41"/>
      <c r="G955" s="42"/>
      <c r="H955" s="43"/>
      <c r="I955" s="41"/>
      <c r="J955" s="42"/>
      <c r="K955" s="43"/>
      <c r="L955" s="41"/>
      <c r="M955" s="42"/>
      <c r="N955" s="43"/>
      <c r="O955" s="41"/>
      <c r="P955" s="42"/>
      <c r="Q955" s="43"/>
      <c r="R955" s="41"/>
      <c r="S955" s="42"/>
      <c r="T955" s="43"/>
      <c r="U955" s="41"/>
      <c r="V955" s="42"/>
      <c r="W955" s="43"/>
      <c r="X955" s="41"/>
      <c r="Y955" s="42"/>
      <c r="Z955" s="43"/>
      <c r="AA955" s="41"/>
      <c r="AB955" s="42"/>
      <c r="AC955" s="43"/>
      <c r="AD955" s="41"/>
      <c r="AE955" s="42"/>
      <c r="AF955" s="43"/>
      <c r="AG955" s="41"/>
      <c r="AH955" s="42"/>
      <c r="AI955" s="43"/>
      <c r="AK955" s="41"/>
      <c r="AL955" s="42"/>
      <c r="AM955" s="43"/>
      <c r="AT955" s="32">
        <f>IF(AT954=0,0,1)</f>
        <v>0</v>
      </c>
    </row>
    <row r="956" spans="2:50" hidden="1" x14ac:dyDescent="0.3">
      <c r="B956" s="15"/>
      <c r="C956" s="40" t="s">
        <v>22</v>
      </c>
      <c r="D956" s="34" t="s">
        <v>2</v>
      </c>
      <c r="E956" s="35" t="s">
        <v>2</v>
      </c>
      <c r="F956" s="41">
        <v>0</v>
      </c>
      <c r="G956" s="42">
        <v>0</v>
      </c>
      <c r="H956" s="43">
        <v>0</v>
      </c>
      <c r="I956" s="41">
        <v>0</v>
      </c>
      <c r="J956" s="42">
        <v>0</v>
      </c>
      <c r="K956" s="43">
        <v>0</v>
      </c>
      <c r="L956" s="41">
        <v>0</v>
      </c>
      <c r="M956" s="42">
        <v>0</v>
      </c>
      <c r="N956" s="43">
        <v>0</v>
      </c>
      <c r="O956" s="41">
        <v>0</v>
      </c>
      <c r="P956" s="42">
        <v>0</v>
      </c>
      <c r="Q956" s="43">
        <v>0</v>
      </c>
      <c r="R956" s="41">
        <v>0</v>
      </c>
      <c r="S956" s="42">
        <v>0</v>
      </c>
      <c r="T956" s="43">
        <v>0</v>
      </c>
      <c r="U956" s="41">
        <v>0</v>
      </c>
      <c r="V956" s="42">
        <v>0</v>
      </c>
      <c r="W956" s="43">
        <v>0</v>
      </c>
      <c r="X956" s="41">
        <v>0</v>
      </c>
      <c r="Y956" s="42">
        <v>0</v>
      </c>
      <c r="Z956" s="43">
        <v>0</v>
      </c>
      <c r="AA956" s="41"/>
      <c r="AB956" s="42"/>
      <c r="AC956" s="43"/>
      <c r="AD956" s="41"/>
      <c r="AE956" s="42"/>
      <c r="AF956" s="43"/>
      <c r="AG956" s="41"/>
      <c r="AH956" s="42"/>
      <c r="AI956" s="43"/>
      <c r="AK956" s="41">
        <f t="shared" ref="AK956:AM966" si="360">F956+I956+L956+O956+R956+U956+X956+AA956+AD956+AG956</f>
        <v>0</v>
      </c>
      <c r="AL956" s="42">
        <f t="shared" si="360"/>
        <v>0</v>
      </c>
      <c r="AM956" s="43">
        <f t="shared" si="360"/>
        <v>0</v>
      </c>
      <c r="AT956" s="32">
        <f t="shared" ref="AT956:AT966" si="361">IF(LEN(E956)&lt;2,0,1)</f>
        <v>0</v>
      </c>
      <c r="AV956" s="23">
        <v>7</v>
      </c>
      <c r="AW956" s="23">
        <v>15</v>
      </c>
      <c r="AX956" s="23">
        <v>1</v>
      </c>
    </row>
    <row r="957" spans="2:50" hidden="1" x14ac:dyDescent="0.3">
      <c r="B957" s="15"/>
      <c r="C957" s="40" t="s">
        <v>22</v>
      </c>
      <c r="D957" s="34" t="s">
        <v>2</v>
      </c>
      <c r="E957" s="35" t="s">
        <v>2</v>
      </c>
      <c r="F957" s="41">
        <v>0</v>
      </c>
      <c r="G957" s="42">
        <v>0</v>
      </c>
      <c r="H957" s="43">
        <v>0</v>
      </c>
      <c r="I957" s="41">
        <v>0</v>
      </c>
      <c r="J957" s="42">
        <v>0</v>
      </c>
      <c r="K957" s="43">
        <v>0</v>
      </c>
      <c r="L957" s="41">
        <v>0</v>
      </c>
      <c r="M957" s="42">
        <v>0</v>
      </c>
      <c r="N957" s="43">
        <v>0</v>
      </c>
      <c r="O957" s="41">
        <v>0</v>
      </c>
      <c r="P957" s="42">
        <v>0</v>
      </c>
      <c r="Q957" s="43">
        <v>0</v>
      </c>
      <c r="R957" s="41">
        <v>0</v>
      </c>
      <c r="S957" s="42">
        <v>0</v>
      </c>
      <c r="T957" s="43">
        <v>0</v>
      </c>
      <c r="U957" s="41">
        <v>0</v>
      </c>
      <c r="V957" s="42">
        <v>0</v>
      </c>
      <c r="W957" s="43">
        <v>0</v>
      </c>
      <c r="X957" s="41">
        <v>0</v>
      </c>
      <c r="Y957" s="42">
        <v>0</v>
      </c>
      <c r="Z957" s="43">
        <v>0</v>
      </c>
      <c r="AA957" s="41"/>
      <c r="AB957" s="42"/>
      <c r="AC957" s="43"/>
      <c r="AD957" s="41"/>
      <c r="AE957" s="42"/>
      <c r="AF957" s="43"/>
      <c r="AG957" s="41"/>
      <c r="AH957" s="42"/>
      <c r="AI957" s="43"/>
      <c r="AK957" s="41">
        <f t="shared" si="360"/>
        <v>0</v>
      </c>
      <c r="AL957" s="42">
        <f t="shared" si="360"/>
        <v>0</v>
      </c>
      <c r="AM957" s="43">
        <f t="shared" si="360"/>
        <v>0</v>
      </c>
      <c r="AT957" s="32">
        <f t="shared" si="361"/>
        <v>0</v>
      </c>
      <c r="AV957" s="23">
        <v>7</v>
      </c>
      <c r="AW957" s="23">
        <v>15</v>
      </c>
      <c r="AX957" s="23">
        <f>IF(AW957=AW956,AX956+1,1)</f>
        <v>2</v>
      </c>
    </row>
    <row r="958" spans="2:50" hidden="1" x14ac:dyDescent="0.3">
      <c r="B958" s="15"/>
      <c r="C958" s="40" t="s">
        <v>22</v>
      </c>
      <c r="D958" s="34" t="s">
        <v>2</v>
      </c>
      <c r="E958" s="35" t="s">
        <v>2</v>
      </c>
      <c r="F958" s="41">
        <v>0</v>
      </c>
      <c r="G958" s="42">
        <v>0</v>
      </c>
      <c r="H958" s="43">
        <v>0</v>
      </c>
      <c r="I958" s="41">
        <v>0</v>
      </c>
      <c r="J958" s="42">
        <v>0</v>
      </c>
      <c r="K958" s="43">
        <v>0</v>
      </c>
      <c r="L958" s="41">
        <v>0</v>
      </c>
      <c r="M958" s="42">
        <v>0</v>
      </c>
      <c r="N958" s="43">
        <v>0</v>
      </c>
      <c r="O958" s="41">
        <v>0</v>
      </c>
      <c r="P958" s="42">
        <v>0</v>
      </c>
      <c r="Q958" s="43">
        <v>0</v>
      </c>
      <c r="R958" s="41">
        <v>0</v>
      </c>
      <c r="S958" s="42">
        <v>0</v>
      </c>
      <c r="T958" s="43">
        <v>0</v>
      </c>
      <c r="U958" s="41">
        <v>0</v>
      </c>
      <c r="V958" s="42">
        <v>0</v>
      </c>
      <c r="W958" s="43">
        <v>0</v>
      </c>
      <c r="X958" s="41">
        <v>0</v>
      </c>
      <c r="Y958" s="42">
        <v>0</v>
      </c>
      <c r="Z958" s="43">
        <v>0</v>
      </c>
      <c r="AA958" s="41"/>
      <c r="AB958" s="42"/>
      <c r="AC958" s="43"/>
      <c r="AD958" s="41"/>
      <c r="AE958" s="42"/>
      <c r="AF958" s="43"/>
      <c r="AG958" s="41"/>
      <c r="AH958" s="42"/>
      <c r="AI958" s="43"/>
      <c r="AK958" s="41">
        <f t="shared" si="360"/>
        <v>0</v>
      </c>
      <c r="AL958" s="42">
        <f t="shared" si="360"/>
        <v>0</v>
      </c>
      <c r="AM958" s="43">
        <f t="shared" si="360"/>
        <v>0</v>
      </c>
      <c r="AT958" s="32">
        <f t="shared" si="361"/>
        <v>0</v>
      </c>
      <c r="AV958" s="23">
        <v>7</v>
      </c>
      <c r="AW958" s="23">
        <v>15</v>
      </c>
      <c r="AX958" s="23">
        <f t="shared" ref="AX958:AX966" si="362">IF(AW958=AW957,AX957+1,1)</f>
        <v>3</v>
      </c>
    </row>
    <row r="959" spans="2:50" hidden="1" x14ac:dyDescent="0.3">
      <c r="B959" s="15"/>
      <c r="C959" s="40" t="s">
        <v>22</v>
      </c>
      <c r="D959" s="34" t="s">
        <v>2</v>
      </c>
      <c r="E959" s="35" t="s">
        <v>2</v>
      </c>
      <c r="F959" s="41">
        <v>0</v>
      </c>
      <c r="G959" s="42">
        <v>0</v>
      </c>
      <c r="H959" s="43">
        <v>0</v>
      </c>
      <c r="I959" s="41">
        <v>0</v>
      </c>
      <c r="J959" s="42">
        <v>0</v>
      </c>
      <c r="K959" s="43">
        <v>0</v>
      </c>
      <c r="L959" s="41">
        <v>0</v>
      </c>
      <c r="M959" s="42">
        <v>0</v>
      </c>
      <c r="N959" s="43">
        <v>0</v>
      </c>
      <c r="O959" s="41">
        <v>0</v>
      </c>
      <c r="P959" s="42">
        <v>0</v>
      </c>
      <c r="Q959" s="43">
        <v>0</v>
      </c>
      <c r="R959" s="41">
        <v>0</v>
      </c>
      <c r="S959" s="42">
        <v>0</v>
      </c>
      <c r="T959" s="43">
        <v>0</v>
      </c>
      <c r="U959" s="41">
        <v>0</v>
      </c>
      <c r="V959" s="42">
        <v>0</v>
      </c>
      <c r="W959" s="43">
        <v>0</v>
      </c>
      <c r="X959" s="41">
        <v>0</v>
      </c>
      <c r="Y959" s="42">
        <v>0</v>
      </c>
      <c r="Z959" s="43">
        <v>0</v>
      </c>
      <c r="AA959" s="41"/>
      <c r="AB959" s="42"/>
      <c r="AC959" s="43"/>
      <c r="AD959" s="41"/>
      <c r="AE959" s="42"/>
      <c r="AF959" s="43"/>
      <c r="AG959" s="41"/>
      <c r="AH959" s="42"/>
      <c r="AI959" s="43"/>
      <c r="AK959" s="41">
        <f t="shared" si="360"/>
        <v>0</v>
      </c>
      <c r="AL959" s="42">
        <f t="shared" si="360"/>
        <v>0</v>
      </c>
      <c r="AM959" s="43">
        <f t="shared" si="360"/>
        <v>0</v>
      </c>
      <c r="AT959" s="32">
        <f t="shared" si="361"/>
        <v>0</v>
      </c>
      <c r="AV959" s="23">
        <v>7</v>
      </c>
      <c r="AW959" s="23">
        <v>15</v>
      </c>
      <c r="AX959" s="23">
        <f t="shared" si="362"/>
        <v>4</v>
      </c>
    </row>
    <row r="960" spans="2:50" hidden="1" x14ac:dyDescent="0.3">
      <c r="B960" s="15"/>
      <c r="C960" s="40" t="s">
        <v>22</v>
      </c>
      <c r="D960" s="34" t="s">
        <v>2</v>
      </c>
      <c r="E960" s="35" t="s">
        <v>2</v>
      </c>
      <c r="F960" s="41">
        <v>0</v>
      </c>
      <c r="G960" s="42">
        <v>0</v>
      </c>
      <c r="H960" s="43">
        <v>0</v>
      </c>
      <c r="I960" s="41">
        <v>0</v>
      </c>
      <c r="J960" s="42">
        <v>0</v>
      </c>
      <c r="K960" s="43">
        <v>0</v>
      </c>
      <c r="L960" s="41">
        <v>0</v>
      </c>
      <c r="M960" s="42">
        <v>0</v>
      </c>
      <c r="N960" s="43">
        <v>0</v>
      </c>
      <c r="O960" s="41">
        <v>0</v>
      </c>
      <c r="P960" s="42">
        <v>0</v>
      </c>
      <c r="Q960" s="43">
        <v>0</v>
      </c>
      <c r="R960" s="41">
        <v>0</v>
      </c>
      <c r="S960" s="42">
        <v>0</v>
      </c>
      <c r="T960" s="43">
        <v>0</v>
      </c>
      <c r="U960" s="41">
        <v>0</v>
      </c>
      <c r="V960" s="42">
        <v>0</v>
      </c>
      <c r="W960" s="43">
        <v>0</v>
      </c>
      <c r="X960" s="41">
        <v>0</v>
      </c>
      <c r="Y960" s="42">
        <v>0</v>
      </c>
      <c r="Z960" s="43">
        <v>0</v>
      </c>
      <c r="AA960" s="41"/>
      <c r="AB960" s="42"/>
      <c r="AC960" s="43"/>
      <c r="AD960" s="41"/>
      <c r="AE960" s="42"/>
      <c r="AF960" s="43"/>
      <c r="AG960" s="41"/>
      <c r="AH960" s="42"/>
      <c r="AI960" s="43"/>
      <c r="AK960" s="41">
        <f t="shared" si="360"/>
        <v>0</v>
      </c>
      <c r="AL960" s="42">
        <f t="shared" si="360"/>
        <v>0</v>
      </c>
      <c r="AM960" s="43">
        <f t="shared" si="360"/>
        <v>0</v>
      </c>
      <c r="AT960" s="32">
        <f t="shared" si="361"/>
        <v>0</v>
      </c>
      <c r="AV960" s="23">
        <v>7</v>
      </c>
      <c r="AW960" s="23">
        <v>15</v>
      </c>
      <c r="AX960" s="23">
        <f t="shared" si="362"/>
        <v>5</v>
      </c>
    </row>
    <row r="961" spans="2:50" hidden="1" x14ac:dyDescent="0.3">
      <c r="B961" s="15"/>
      <c r="C961" s="40" t="s">
        <v>22</v>
      </c>
      <c r="D961" s="34" t="s">
        <v>2</v>
      </c>
      <c r="E961" s="35" t="s">
        <v>2</v>
      </c>
      <c r="F961" s="41">
        <v>0</v>
      </c>
      <c r="G961" s="42">
        <v>0</v>
      </c>
      <c r="H961" s="43">
        <v>0</v>
      </c>
      <c r="I961" s="41">
        <v>0</v>
      </c>
      <c r="J961" s="42">
        <v>0</v>
      </c>
      <c r="K961" s="43">
        <v>0</v>
      </c>
      <c r="L961" s="41">
        <v>0</v>
      </c>
      <c r="M961" s="42">
        <v>0</v>
      </c>
      <c r="N961" s="43">
        <v>0</v>
      </c>
      <c r="O961" s="41">
        <v>0</v>
      </c>
      <c r="P961" s="42">
        <v>0</v>
      </c>
      <c r="Q961" s="43">
        <v>0</v>
      </c>
      <c r="R961" s="41">
        <v>0</v>
      </c>
      <c r="S961" s="42">
        <v>0</v>
      </c>
      <c r="T961" s="43">
        <v>0</v>
      </c>
      <c r="U961" s="41">
        <v>0</v>
      </c>
      <c r="V961" s="42">
        <v>0</v>
      </c>
      <c r="W961" s="43">
        <v>0</v>
      </c>
      <c r="X961" s="41">
        <v>0</v>
      </c>
      <c r="Y961" s="42">
        <v>0</v>
      </c>
      <c r="Z961" s="43">
        <v>0</v>
      </c>
      <c r="AA961" s="41"/>
      <c r="AB961" s="42"/>
      <c r="AC961" s="43"/>
      <c r="AD961" s="41"/>
      <c r="AE961" s="42"/>
      <c r="AF961" s="43"/>
      <c r="AG961" s="41"/>
      <c r="AH961" s="42"/>
      <c r="AI961" s="43"/>
      <c r="AK961" s="41">
        <f t="shared" si="360"/>
        <v>0</v>
      </c>
      <c r="AL961" s="42">
        <f t="shared" si="360"/>
        <v>0</v>
      </c>
      <c r="AM961" s="43">
        <f t="shared" si="360"/>
        <v>0</v>
      </c>
      <c r="AT961" s="32">
        <f t="shared" si="361"/>
        <v>0</v>
      </c>
      <c r="AV961" s="23">
        <v>7</v>
      </c>
      <c r="AW961" s="23">
        <v>15</v>
      </c>
      <c r="AX961" s="23">
        <f t="shared" si="362"/>
        <v>6</v>
      </c>
    </row>
    <row r="962" spans="2:50" hidden="1" x14ac:dyDescent="0.3">
      <c r="B962" s="15"/>
      <c r="C962" s="40" t="s">
        <v>22</v>
      </c>
      <c r="D962" s="34" t="s">
        <v>2</v>
      </c>
      <c r="E962" s="35" t="s">
        <v>2</v>
      </c>
      <c r="F962" s="41">
        <v>0</v>
      </c>
      <c r="G962" s="42">
        <v>0</v>
      </c>
      <c r="H962" s="43">
        <v>0</v>
      </c>
      <c r="I962" s="41">
        <v>0</v>
      </c>
      <c r="J962" s="42">
        <v>0</v>
      </c>
      <c r="K962" s="43">
        <v>0</v>
      </c>
      <c r="L962" s="41">
        <v>0</v>
      </c>
      <c r="M962" s="42">
        <v>0</v>
      </c>
      <c r="N962" s="43">
        <v>0</v>
      </c>
      <c r="O962" s="41">
        <v>0</v>
      </c>
      <c r="P962" s="42">
        <v>0</v>
      </c>
      <c r="Q962" s="43">
        <v>0</v>
      </c>
      <c r="R962" s="41">
        <v>0</v>
      </c>
      <c r="S962" s="42">
        <v>0</v>
      </c>
      <c r="T962" s="43">
        <v>0</v>
      </c>
      <c r="U962" s="41">
        <v>0</v>
      </c>
      <c r="V962" s="42">
        <v>0</v>
      </c>
      <c r="W962" s="43">
        <v>0</v>
      </c>
      <c r="X962" s="41">
        <v>0</v>
      </c>
      <c r="Y962" s="42">
        <v>0</v>
      </c>
      <c r="Z962" s="43">
        <v>0</v>
      </c>
      <c r="AA962" s="41"/>
      <c r="AB962" s="42"/>
      <c r="AC962" s="43"/>
      <c r="AD962" s="41"/>
      <c r="AE962" s="42"/>
      <c r="AF962" s="43"/>
      <c r="AG962" s="41"/>
      <c r="AH962" s="42"/>
      <c r="AI962" s="43"/>
      <c r="AK962" s="41">
        <f t="shared" si="360"/>
        <v>0</v>
      </c>
      <c r="AL962" s="42">
        <f t="shared" si="360"/>
        <v>0</v>
      </c>
      <c r="AM962" s="43">
        <f t="shared" si="360"/>
        <v>0</v>
      </c>
      <c r="AT962" s="32">
        <f t="shared" si="361"/>
        <v>0</v>
      </c>
      <c r="AV962" s="23">
        <v>7</v>
      </c>
      <c r="AW962" s="23">
        <v>15</v>
      </c>
      <c r="AX962" s="23">
        <f t="shared" si="362"/>
        <v>7</v>
      </c>
    </row>
    <row r="963" spans="2:50" hidden="1" x14ac:dyDescent="0.3">
      <c r="B963" s="15"/>
      <c r="C963" s="40" t="s">
        <v>22</v>
      </c>
      <c r="D963" s="34" t="s">
        <v>2</v>
      </c>
      <c r="E963" s="35" t="s">
        <v>2</v>
      </c>
      <c r="F963" s="41">
        <v>0</v>
      </c>
      <c r="G963" s="42">
        <v>0</v>
      </c>
      <c r="H963" s="43">
        <v>0</v>
      </c>
      <c r="I963" s="41">
        <v>0</v>
      </c>
      <c r="J963" s="42">
        <v>0</v>
      </c>
      <c r="K963" s="43">
        <v>0</v>
      </c>
      <c r="L963" s="41">
        <v>0</v>
      </c>
      <c r="M963" s="42">
        <v>0</v>
      </c>
      <c r="N963" s="43">
        <v>0</v>
      </c>
      <c r="O963" s="41">
        <v>0</v>
      </c>
      <c r="P963" s="42">
        <v>0</v>
      </c>
      <c r="Q963" s="43">
        <v>0</v>
      </c>
      <c r="R963" s="41">
        <v>0</v>
      </c>
      <c r="S963" s="42">
        <v>0</v>
      </c>
      <c r="T963" s="43">
        <v>0</v>
      </c>
      <c r="U963" s="41">
        <v>0</v>
      </c>
      <c r="V963" s="42">
        <v>0</v>
      </c>
      <c r="W963" s="43">
        <v>0</v>
      </c>
      <c r="X963" s="41">
        <v>0</v>
      </c>
      <c r="Y963" s="42">
        <v>0</v>
      </c>
      <c r="Z963" s="43">
        <v>0</v>
      </c>
      <c r="AA963" s="41"/>
      <c r="AB963" s="42"/>
      <c r="AC963" s="43"/>
      <c r="AD963" s="41"/>
      <c r="AE963" s="42"/>
      <c r="AF963" s="43"/>
      <c r="AG963" s="41"/>
      <c r="AH963" s="42"/>
      <c r="AI963" s="43"/>
      <c r="AK963" s="41">
        <f t="shared" si="360"/>
        <v>0</v>
      </c>
      <c r="AL963" s="42">
        <f t="shared" si="360"/>
        <v>0</v>
      </c>
      <c r="AM963" s="43">
        <f t="shared" si="360"/>
        <v>0</v>
      </c>
      <c r="AT963" s="32">
        <f t="shared" si="361"/>
        <v>0</v>
      </c>
      <c r="AV963" s="23">
        <v>7</v>
      </c>
      <c r="AW963" s="23">
        <v>15</v>
      </c>
      <c r="AX963" s="23">
        <f t="shared" si="362"/>
        <v>8</v>
      </c>
    </row>
    <row r="964" spans="2:50" hidden="1" x14ac:dyDescent="0.3">
      <c r="B964" s="15"/>
      <c r="C964" s="40" t="s">
        <v>22</v>
      </c>
      <c r="D964" s="34" t="s">
        <v>2</v>
      </c>
      <c r="E964" s="35" t="s">
        <v>2</v>
      </c>
      <c r="F964" s="41">
        <v>0</v>
      </c>
      <c r="G964" s="42">
        <v>0</v>
      </c>
      <c r="H964" s="43">
        <v>0</v>
      </c>
      <c r="I964" s="41">
        <v>0</v>
      </c>
      <c r="J964" s="42">
        <v>0</v>
      </c>
      <c r="K964" s="43">
        <v>0</v>
      </c>
      <c r="L964" s="41">
        <v>0</v>
      </c>
      <c r="M964" s="42">
        <v>0</v>
      </c>
      <c r="N964" s="43">
        <v>0</v>
      </c>
      <c r="O964" s="41">
        <v>0</v>
      </c>
      <c r="P964" s="42">
        <v>0</v>
      </c>
      <c r="Q964" s="43">
        <v>0</v>
      </c>
      <c r="R964" s="41">
        <v>0</v>
      </c>
      <c r="S964" s="42">
        <v>0</v>
      </c>
      <c r="T964" s="43">
        <v>0</v>
      </c>
      <c r="U964" s="41">
        <v>0</v>
      </c>
      <c r="V964" s="42">
        <v>0</v>
      </c>
      <c r="W964" s="43">
        <v>0</v>
      </c>
      <c r="X964" s="41">
        <v>0</v>
      </c>
      <c r="Y964" s="42">
        <v>0</v>
      </c>
      <c r="Z964" s="43">
        <v>0</v>
      </c>
      <c r="AA964" s="41"/>
      <c r="AB964" s="42"/>
      <c r="AC964" s="43"/>
      <c r="AD964" s="41"/>
      <c r="AE964" s="42"/>
      <c r="AF964" s="43"/>
      <c r="AG964" s="41"/>
      <c r="AH964" s="42"/>
      <c r="AI964" s="43"/>
      <c r="AK964" s="41">
        <f t="shared" si="360"/>
        <v>0</v>
      </c>
      <c r="AL964" s="42">
        <f t="shared" si="360"/>
        <v>0</v>
      </c>
      <c r="AM964" s="43">
        <f t="shared" si="360"/>
        <v>0</v>
      </c>
      <c r="AT964" s="32">
        <f t="shared" si="361"/>
        <v>0</v>
      </c>
      <c r="AV964" s="23">
        <v>7</v>
      </c>
      <c r="AW964" s="23">
        <v>15</v>
      </c>
      <c r="AX964" s="23">
        <f t="shared" si="362"/>
        <v>9</v>
      </c>
    </row>
    <row r="965" spans="2:50" hidden="1" x14ac:dyDescent="0.3">
      <c r="B965" s="15"/>
      <c r="C965" s="40" t="s">
        <v>22</v>
      </c>
      <c r="D965" s="34" t="s">
        <v>2</v>
      </c>
      <c r="E965" s="35" t="s">
        <v>2</v>
      </c>
      <c r="F965" s="41">
        <v>0</v>
      </c>
      <c r="G965" s="42">
        <v>0</v>
      </c>
      <c r="H965" s="43">
        <v>0</v>
      </c>
      <c r="I965" s="41">
        <v>0</v>
      </c>
      <c r="J965" s="42">
        <v>0</v>
      </c>
      <c r="K965" s="43">
        <v>0</v>
      </c>
      <c r="L965" s="41">
        <v>0</v>
      </c>
      <c r="M965" s="42">
        <v>0</v>
      </c>
      <c r="N965" s="43">
        <v>0</v>
      </c>
      <c r="O965" s="41">
        <v>0</v>
      </c>
      <c r="P965" s="42">
        <v>0</v>
      </c>
      <c r="Q965" s="43">
        <v>0</v>
      </c>
      <c r="R965" s="41">
        <v>0</v>
      </c>
      <c r="S965" s="42">
        <v>0</v>
      </c>
      <c r="T965" s="43">
        <v>0</v>
      </c>
      <c r="U965" s="41">
        <v>0</v>
      </c>
      <c r="V965" s="42">
        <v>0</v>
      </c>
      <c r="W965" s="43">
        <v>0</v>
      </c>
      <c r="X965" s="41">
        <v>0</v>
      </c>
      <c r="Y965" s="42">
        <v>0</v>
      </c>
      <c r="Z965" s="43">
        <v>0</v>
      </c>
      <c r="AA965" s="41"/>
      <c r="AB965" s="42"/>
      <c r="AC965" s="43"/>
      <c r="AD965" s="41"/>
      <c r="AE965" s="42"/>
      <c r="AF965" s="43"/>
      <c r="AG965" s="41"/>
      <c r="AH965" s="42"/>
      <c r="AI965" s="43"/>
      <c r="AK965" s="41">
        <f t="shared" si="360"/>
        <v>0</v>
      </c>
      <c r="AL965" s="42">
        <f t="shared" si="360"/>
        <v>0</v>
      </c>
      <c r="AM965" s="43">
        <f t="shared" si="360"/>
        <v>0</v>
      </c>
      <c r="AT965" s="32">
        <f t="shared" si="361"/>
        <v>0</v>
      </c>
      <c r="AV965" s="23">
        <v>7</v>
      </c>
      <c r="AW965" s="23">
        <v>15</v>
      </c>
      <c r="AX965" s="23">
        <f t="shared" si="362"/>
        <v>10</v>
      </c>
    </row>
    <row r="966" spans="2:50" hidden="1" x14ac:dyDescent="0.3">
      <c r="B966" s="15"/>
      <c r="C966" s="40" t="s">
        <v>23</v>
      </c>
      <c r="D966" s="34" t="s">
        <v>2</v>
      </c>
      <c r="E966" s="35" t="s">
        <v>2</v>
      </c>
      <c r="F966" s="41">
        <v>0</v>
      </c>
      <c r="G966" s="42">
        <v>0</v>
      </c>
      <c r="H966" s="43">
        <v>0</v>
      </c>
      <c r="I966" s="41">
        <v>0</v>
      </c>
      <c r="J966" s="42">
        <v>0</v>
      </c>
      <c r="K966" s="43">
        <v>0</v>
      </c>
      <c r="L966" s="41">
        <v>0</v>
      </c>
      <c r="M966" s="42">
        <v>0</v>
      </c>
      <c r="N966" s="43">
        <v>0</v>
      </c>
      <c r="O966" s="41">
        <v>0</v>
      </c>
      <c r="P966" s="42">
        <v>0</v>
      </c>
      <c r="Q966" s="43">
        <v>0</v>
      </c>
      <c r="R966" s="41">
        <v>0</v>
      </c>
      <c r="S966" s="42">
        <v>0</v>
      </c>
      <c r="T966" s="43">
        <v>0</v>
      </c>
      <c r="U966" s="41">
        <v>0</v>
      </c>
      <c r="V966" s="42">
        <v>0</v>
      </c>
      <c r="W966" s="43">
        <v>0</v>
      </c>
      <c r="X966" s="41">
        <v>0</v>
      </c>
      <c r="Y966" s="42">
        <v>0</v>
      </c>
      <c r="Z966" s="43">
        <v>0</v>
      </c>
      <c r="AA966" s="41"/>
      <c r="AB966" s="42"/>
      <c r="AC966" s="43"/>
      <c r="AD966" s="41"/>
      <c r="AE966" s="42"/>
      <c r="AF966" s="43"/>
      <c r="AG966" s="41"/>
      <c r="AH966" s="42"/>
      <c r="AI966" s="43"/>
      <c r="AK966" s="41">
        <f t="shared" si="360"/>
        <v>0</v>
      </c>
      <c r="AL966" s="42">
        <f t="shared" si="360"/>
        <v>0</v>
      </c>
      <c r="AM966" s="43">
        <f t="shared" si="360"/>
        <v>0</v>
      </c>
      <c r="AT966" s="32">
        <f t="shared" si="361"/>
        <v>0</v>
      </c>
      <c r="AV966" s="23">
        <v>7</v>
      </c>
      <c r="AW966" s="23">
        <v>16</v>
      </c>
      <c r="AX966" s="23">
        <f t="shared" si="362"/>
        <v>1</v>
      </c>
    </row>
    <row r="967" spans="2:50" hidden="1" x14ac:dyDescent="0.3">
      <c r="B967" s="15"/>
      <c r="C967" s="50" t="str">
        <f>IF(LEN(E966)&lt;1,"","Total: " &amp; LEFT(E966,LEN(E966)-21) &amp; "Municipalities")</f>
        <v/>
      </c>
      <c r="D967" s="51"/>
      <c r="E967" s="52"/>
      <c r="F967" s="53">
        <f t="shared" ref="F967:K967" si="363">SUM(F956:F966)</f>
        <v>0</v>
      </c>
      <c r="G967" s="54">
        <f t="shared" si="363"/>
        <v>0</v>
      </c>
      <c r="H967" s="55">
        <f t="shared" si="363"/>
        <v>0</v>
      </c>
      <c r="I967" s="53">
        <f t="shared" si="363"/>
        <v>0</v>
      </c>
      <c r="J967" s="54">
        <f t="shared" si="363"/>
        <v>0</v>
      </c>
      <c r="K967" s="55">
        <f t="shared" si="363"/>
        <v>0</v>
      </c>
      <c r="L967" s="53">
        <f t="shared" ref="L967:W967" si="364">SUM(L956:L966)</f>
        <v>0</v>
      </c>
      <c r="M967" s="54">
        <f t="shared" si="364"/>
        <v>0</v>
      </c>
      <c r="N967" s="55">
        <f t="shared" si="364"/>
        <v>0</v>
      </c>
      <c r="O967" s="53">
        <f t="shared" si="364"/>
        <v>0</v>
      </c>
      <c r="P967" s="54">
        <f t="shared" si="364"/>
        <v>0</v>
      </c>
      <c r="Q967" s="55">
        <f t="shared" si="364"/>
        <v>0</v>
      </c>
      <c r="R967" s="53">
        <f t="shared" si="364"/>
        <v>0</v>
      </c>
      <c r="S967" s="54">
        <f t="shared" si="364"/>
        <v>0</v>
      </c>
      <c r="T967" s="55">
        <f t="shared" si="364"/>
        <v>0</v>
      </c>
      <c r="U967" s="53">
        <f t="shared" si="364"/>
        <v>0</v>
      </c>
      <c r="V967" s="54">
        <f t="shared" si="364"/>
        <v>0</v>
      </c>
      <c r="W967" s="55">
        <f t="shared" si="364"/>
        <v>0</v>
      </c>
      <c r="X967" s="53">
        <f>SUM(X956:X966)</f>
        <v>0</v>
      </c>
      <c r="Y967" s="54">
        <f>SUM(Y956:Y966)</f>
        <v>0</v>
      </c>
      <c r="Z967" s="55">
        <f>SUM(Z956:Z966)</f>
        <v>0</v>
      </c>
      <c r="AA967" s="53"/>
      <c r="AB967" s="54"/>
      <c r="AC967" s="55"/>
      <c r="AD967" s="53"/>
      <c r="AE967" s="54"/>
      <c r="AF967" s="55"/>
      <c r="AG967" s="53"/>
      <c r="AH967" s="54"/>
      <c r="AI967" s="55"/>
      <c r="AK967" s="53">
        <f>SUM(AK956:AK966)</f>
        <v>0</v>
      </c>
      <c r="AL967" s="54">
        <f>SUM(AL956:AL966)</f>
        <v>0</v>
      </c>
      <c r="AM967" s="55">
        <f>SUM(AM956:AM966)</f>
        <v>0</v>
      </c>
      <c r="AT967" s="32">
        <f>IF(SUM(AT956:AT966)=0,0,1)</f>
        <v>0</v>
      </c>
    </row>
    <row r="968" spans="2:50" hidden="1" x14ac:dyDescent="0.3">
      <c r="B968" s="15"/>
      <c r="C968" s="40"/>
      <c r="D968" s="34"/>
      <c r="E968" s="35"/>
      <c r="F968" s="41"/>
      <c r="G968" s="42"/>
      <c r="H968" s="43"/>
      <c r="I968" s="41"/>
      <c r="J968" s="42"/>
      <c r="K968" s="43"/>
      <c r="L968" s="41"/>
      <c r="M968" s="42"/>
      <c r="N968" s="43"/>
      <c r="O968" s="41"/>
      <c r="P968" s="42"/>
      <c r="Q968" s="43"/>
      <c r="R968" s="41"/>
      <c r="S968" s="42"/>
      <c r="T968" s="43"/>
      <c r="U968" s="41"/>
      <c r="V968" s="42"/>
      <c r="W968" s="43"/>
      <c r="X968" s="41"/>
      <c r="Y968" s="42"/>
      <c r="Z968" s="43"/>
      <c r="AA968" s="41"/>
      <c r="AB968" s="42"/>
      <c r="AC968" s="43"/>
      <c r="AD968" s="41"/>
      <c r="AE968" s="42"/>
      <c r="AF968" s="43"/>
      <c r="AG968" s="41"/>
      <c r="AH968" s="42"/>
      <c r="AI968" s="43"/>
      <c r="AK968" s="41"/>
      <c r="AL968" s="42"/>
      <c r="AM968" s="43"/>
      <c r="AT968" s="32">
        <f>IF(AT967=0,0,1)</f>
        <v>0</v>
      </c>
    </row>
    <row r="969" spans="2:50" hidden="1" x14ac:dyDescent="0.3">
      <c r="B969" s="15"/>
      <c r="C969" s="40" t="s">
        <v>22</v>
      </c>
      <c r="D969" s="34" t="s">
        <v>2</v>
      </c>
      <c r="E969" s="35" t="s">
        <v>2</v>
      </c>
      <c r="F969" s="41">
        <v>0</v>
      </c>
      <c r="G969" s="42">
        <v>0</v>
      </c>
      <c r="H969" s="43">
        <v>0</v>
      </c>
      <c r="I969" s="41">
        <v>0</v>
      </c>
      <c r="J969" s="42">
        <v>0</v>
      </c>
      <c r="K969" s="43">
        <v>0</v>
      </c>
      <c r="L969" s="41">
        <v>0</v>
      </c>
      <c r="M969" s="42">
        <v>0</v>
      </c>
      <c r="N969" s="43">
        <v>0</v>
      </c>
      <c r="O969" s="41">
        <v>0</v>
      </c>
      <c r="P969" s="42">
        <v>0</v>
      </c>
      <c r="Q969" s="43">
        <v>0</v>
      </c>
      <c r="R969" s="41">
        <v>0</v>
      </c>
      <c r="S969" s="42">
        <v>0</v>
      </c>
      <c r="T969" s="43">
        <v>0</v>
      </c>
      <c r="U969" s="41">
        <v>0</v>
      </c>
      <c r="V969" s="42">
        <v>0</v>
      </c>
      <c r="W969" s="43">
        <v>0</v>
      </c>
      <c r="X969" s="41">
        <v>0</v>
      </c>
      <c r="Y969" s="42">
        <v>0</v>
      </c>
      <c r="Z969" s="43">
        <v>0</v>
      </c>
      <c r="AA969" s="41"/>
      <c r="AB969" s="42"/>
      <c r="AC969" s="43"/>
      <c r="AD969" s="41"/>
      <c r="AE969" s="42"/>
      <c r="AF969" s="43"/>
      <c r="AG969" s="41"/>
      <c r="AH969" s="42"/>
      <c r="AI969" s="43"/>
      <c r="AK969" s="41">
        <f t="shared" ref="AK969:AM979" si="365">F969+I969+L969+O969+R969+U969+X969+AA969+AD969+AG969</f>
        <v>0</v>
      </c>
      <c r="AL969" s="42">
        <f t="shared" si="365"/>
        <v>0</v>
      </c>
      <c r="AM969" s="43">
        <f t="shared" si="365"/>
        <v>0</v>
      </c>
      <c r="AT969" s="32">
        <f t="shared" ref="AT969:AT979" si="366">IF(LEN(E969)&lt;2,0,1)</f>
        <v>0</v>
      </c>
      <c r="AV969" s="23">
        <v>7</v>
      </c>
      <c r="AW969" s="23">
        <v>17</v>
      </c>
      <c r="AX969" s="23">
        <v>1</v>
      </c>
    </row>
    <row r="970" spans="2:50" hidden="1" x14ac:dyDescent="0.3">
      <c r="B970" s="15"/>
      <c r="C970" s="40" t="s">
        <v>22</v>
      </c>
      <c r="D970" s="34" t="s">
        <v>2</v>
      </c>
      <c r="E970" s="35" t="s">
        <v>2</v>
      </c>
      <c r="F970" s="41">
        <v>0</v>
      </c>
      <c r="G970" s="42">
        <v>0</v>
      </c>
      <c r="H970" s="43">
        <v>0</v>
      </c>
      <c r="I970" s="41">
        <v>0</v>
      </c>
      <c r="J970" s="42">
        <v>0</v>
      </c>
      <c r="K970" s="43">
        <v>0</v>
      </c>
      <c r="L970" s="41">
        <v>0</v>
      </c>
      <c r="M970" s="42">
        <v>0</v>
      </c>
      <c r="N970" s="43">
        <v>0</v>
      </c>
      <c r="O970" s="41">
        <v>0</v>
      </c>
      <c r="P970" s="42">
        <v>0</v>
      </c>
      <c r="Q970" s="43">
        <v>0</v>
      </c>
      <c r="R970" s="41">
        <v>0</v>
      </c>
      <c r="S970" s="42">
        <v>0</v>
      </c>
      <c r="T970" s="43">
        <v>0</v>
      </c>
      <c r="U970" s="41">
        <v>0</v>
      </c>
      <c r="V970" s="42">
        <v>0</v>
      </c>
      <c r="W970" s="43">
        <v>0</v>
      </c>
      <c r="X970" s="41">
        <v>0</v>
      </c>
      <c r="Y970" s="42">
        <v>0</v>
      </c>
      <c r="Z970" s="43">
        <v>0</v>
      </c>
      <c r="AA970" s="41"/>
      <c r="AB970" s="42"/>
      <c r="AC970" s="43"/>
      <c r="AD970" s="41"/>
      <c r="AE970" s="42"/>
      <c r="AF970" s="43"/>
      <c r="AG970" s="41"/>
      <c r="AH970" s="42"/>
      <c r="AI970" s="43"/>
      <c r="AK970" s="41">
        <f t="shared" si="365"/>
        <v>0</v>
      </c>
      <c r="AL970" s="42">
        <f t="shared" si="365"/>
        <v>0</v>
      </c>
      <c r="AM970" s="43">
        <f t="shared" si="365"/>
        <v>0</v>
      </c>
      <c r="AT970" s="32">
        <f t="shared" si="366"/>
        <v>0</v>
      </c>
      <c r="AV970" s="23">
        <v>7</v>
      </c>
      <c r="AW970" s="23">
        <v>17</v>
      </c>
      <c r="AX970" s="23">
        <f>IF(AW970=AW969,AX969+1,1)</f>
        <v>2</v>
      </c>
    </row>
    <row r="971" spans="2:50" hidden="1" x14ac:dyDescent="0.3">
      <c r="B971" s="15"/>
      <c r="C971" s="40" t="s">
        <v>22</v>
      </c>
      <c r="D971" s="34" t="s">
        <v>2</v>
      </c>
      <c r="E971" s="35" t="s">
        <v>2</v>
      </c>
      <c r="F971" s="41">
        <v>0</v>
      </c>
      <c r="G971" s="42">
        <v>0</v>
      </c>
      <c r="H971" s="43">
        <v>0</v>
      </c>
      <c r="I971" s="41">
        <v>0</v>
      </c>
      <c r="J971" s="42">
        <v>0</v>
      </c>
      <c r="K971" s="43">
        <v>0</v>
      </c>
      <c r="L971" s="41">
        <v>0</v>
      </c>
      <c r="M971" s="42">
        <v>0</v>
      </c>
      <c r="N971" s="43">
        <v>0</v>
      </c>
      <c r="O971" s="41">
        <v>0</v>
      </c>
      <c r="P971" s="42">
        <v>0</v>
      </c>
      <c r="Q971" s="43">
        <v>0</v>
      </c>
      <c r="R971" s="41">
        <v>0</v>
      </c>
      <c r="S971" s="42">
        <v>0</v>
      </c>
      <c r="T971" s="43">
        <v>0</v>
      </c>
      <c r="U971" s="41">
        <v>0</v>
      </c>
      <c r="V971" s="42">
        <v>0</v>
      </c>
      <c r="W971" s="43">
        <v>0</v>
      </c>
      <c r="X971" s="41">
        <v>0</v>
      </c>
      <c r="Y971" s="42">
        <v>0</v>
      </c>
      <c r="Z971" s="43">
        <v>0</v>
      </c>
      <c r="AA971" s="41"/>
      <c r="AB971" s="42"/>
      <c r="AC971" s="43"/>
      <c r="AD971" s="41"/>
      <c r="AE971" s="42"/>
      <c r="AF971" s="43"/>
      <c r="AG971" s="41"/>
      <c r="AH971" s="42"/>
      <c r="AI971" s="43"/>
      <c r="AK971" s="41">
        <f t="shared" si="365"/>
        <v>0</v>
      </c>
      <c r="AL971" s="42">
        <f t="shared" si="365"/>
        <v>0</v>
      </c>
      <c r="AM971" s="43">
        <f t="shared" si="365"/>
        <v>0</v>
      </c>
      <c r="AT971" s="32">
        <f t="shared" si="366"/>
        <v>0</v>
      </c>
      <c r="AV971" s="23">
        <v>7</v>
      </c>
      <c r="AW971" s="23">
        <v>17</v>
      </c>
      <c r="AX971" s="23">
        <f t="shared" ref="AX971:AX979" si="367">IF(AW971=AW970,AX970+1,1)</f>
        <v>3</v>
      </c>
    </row>
    <row r="972" spans="2:50" hidden="1" x14ac:dyDescent="0.3">
      <c r="B972" s="15"/>
      <c r="C972" s="40" t="s">
        <v>22</v>
      </c>
      <c r="D972" s="34" t="s">
        <v>2</v>
      </c>
      <c r="E972" s="35" t="s">
        <v>2</v>
      </c>
      <c r="F972" s="41">
        <v>0</v>
      </c>
      <c r="G972" s="42">
        <v>0</v>
      </c>
      <c r="H972" s="43">
        <v>0</v>
      </c>
      <c r="I972" s="41">
        <v>0</v>
      </c>
      <c r="J972" s="42">
        <v>0</v>
      </c>
      <c r="K972" s="43">
        <v>0</v>
      </c>
      <c r="L972" s="41">
        <v>0</v>
      </c>
      <c r="M972" s="42">
        <v>0</v>
      </c>
      <c r="N972" s="43">
        <v>0</v>
      </c>
      <c r="O972" s="41">
        <v>0</v>
      </c>
      <c r="P972" s="42">
        <v>0</v>
      </c>
      <c r="Q972" s="43">
        <v>0</v>
      </c>
      <c r="R972" s="41">
        <v>0</v>
      </c>
      <c r="S972" s="42">
        <v>0</v>
      </c>
      <c r="T972" s="43">
        <v>0</v>
      </c>
      <c r="U972" s="41">
        <v>0</v>
      </c>
      <c r="V972" s="42">
        <v>0</v>
      </c>
      <c r="W972" s="43">
        <v>0</v>
      </c>
      <c r="X972" s="41">
        <v>0</v>
      </c>
      <c r="Y972" s="42">
        <v>0</v>
      </c>
      <c r="Z972" s="43">
        <v>0</v>
      </c>
      <c r="AA972" s="41"/>
      <c r="AB972" s="42"/>
      <c r="AC972" s="43"/>
      <c r="AD972" s="41"/>
      <c r="AE972" s="42"/>
      <c r="AF972" s="43"/>
      <c r="AG972" s="41"/>
      <c r="AH972" s="42"/>
      <c r="AI972" s="43"/>
      <c r="AK972" s="41">
        <f t="shared" si="365"/>
        <v>0</v>
      </c>
      <c r="AL972" s="42">
        <f t="shared" si="365"/>
        <v>0</v>
      </c>
      <c r="AM972" s="43">
        <f t="shared" si="365"/>
        <v>0</v>
      </c>
      <c r="AT972" s="32">
        <f t="shared" si="366"/>
        <v>0</v>
      </c>
      <c r="AV972" s="23">
        <v>7</v>
      </c>
      <c r="AW972" s="23">
        <v>17</v>
      </c>
      <c r="AX972" s="23">
        <f t="shared" si="367"/>
        <v>4</v>
      </c>
    </row>
    <row r="973" spans="2:50" hidden="1" x14ac:dyDescent="0.3">
      <c r="B973" s="15"/>
      <c r="C973" s="40" t="s">
        <v>22</v>
      </c>
      <c r="D973" s="34" t="s">
        <v>2</v>
      </c>
      <c r="E973" s="35" t="s">
        <v>2</v>
      </c>
      <c r="F973" s="41">
        <v>0</v>
      </c>
      <c r="G973" s="42">
        <v>0</v>
      </c>
      <c r="H973" s="43">
        <v>0</v>
      </c>
      <c r="I973" s="41">
        <v>0</v>
      </c>
      <c r="J973" s="42">
        <v>0</v>
      </c>
      <c r="K973" s="43">
        <v>0</v>
      </c>
      <c r="L973" s="41">
        <v>0</v>
      </c>
      <c r="M973" s="42">
        <v>0</v>
      </c>
      <c r="N973" s="43">
        <v>0</v>
      </c>
      <c r="O973" s="41">
        <v>0</v>
      </c>
      <c r="P973" s="42">
        <v>0</v>
      </c>
      <c r="Q973" s="43">
        <v>0</v>
      </c>
      <c r="R973" s="41">
        <v>0</v>
      </c>
      <c r="S973" s="42">
        <v>0</v>
      </c>
      <c r="T973" s="43">
        <v>0</v>
      </c>
      <c r="U973" s="41">
        <v>0</v>
      </c>
      <c r="V973" s="42">
        <v>0</v>
      </c>
      <c r="W973" s="43">
        <v>0</v>
      </c>
      <c r="X973" s="41">
        <v>0</v>
      </c>
      <c r="Y973" s="42">
        <v>0</v>
      </c>
      <c r="Z973" s="43">
        <v>0</v>
      </c>
      <c r="AA973" s="41"/>
      <c r="AB973" s="42"/>
      <c r="AC973" s="43"/>
      <c r="AD973" s="41"/>
      <c r="AE973" s="42"/>
      <c r="AF973" s="43"/>
      <c r="AG973" s="41"/>
      <c r="AH973" s="42"/>
      <c r="AI973" s="43"/>
      <c r="AK973" s="41">
        <f t="shared" si="365"/>
        <v>0</v>
      </c>
      <c r="AL973" s="42">
        <f t="shared" si="365"/>
        <v>0</v>
      </c>
      <c r="AM973" s="43">
        <f t="shared" si="365"/>
        <v>0</v>
      </c>
      <c r="AT973" s="32">
        <f t="shared" si="366"/>
        <v>0</v>
      </c>
      <c r="AV973" s="23">
        <v>7</v>
      </c>
      <c r="AW973" s="23">
        <v>17</v>
      </c>
      <c r="AX973" s="23">
        <f t="shared" si="367"/>
        <v>5</v>
      </c>
    </row>
    <row r="974" spans="2:50" hidden="1" x14ac:dyDescent="0.3">
      <c r="B974" s="15"/>
      <c r="C974" s="40" t="s">
        <v>22</v>
      </c>
      <c r="D974" s="34" t="s">
        <v>2</v>
      </c>
      <c r="E974" s="35" t="s">
        <v>2</v>
      </c>
      <c r="F974" s="41">
        <v>0</v>
      </c>
      <c r="G974" s="42">
        <v>0</v>
      </c>
      <c r="H974" s="43">
        <v>0</v>
      </c>
      <c r="I974" s="41">
        <v>0</v>
      </c>
      <c r="J974" s="42">
        <v>0</v>
      </c>
      <c r="K974" s="43">
        <v>0</v>
      </c>
      <c r="L974" s="41">
        <v>0</v>
      </c>
      <c r="M974" s="42">
        <v>0</v>
      </c>
      <c r="N974" s="43">
        <v>0</v>
      </c>
      <c r="O974" s="41">
        <v>0</v>
      </c>
      <c r="P974" s="42">
        <v>0</v>
      </c>
      <c r="Q974" s="43">
        <v>0</v>
      </c>
      <c r="R974" s="41">
        <v>0</v>
      </c>
      <c r="S974" s="42">
        <v>0</v>
      </c>
      <c r="T974" s="43">
        <v>0</v>
      </c>
      <c r="U974" s="41">
        <v>0</v>
      </c>
      <c r="V974" s="42">
        <v>0</v>
      </c>
      <c r="W974" s="43">
        <v>0</v>
      </c>
      <c r="X974" s="41">
        <v>0</v>
      </c>
      <c r="Y974" s="42">
        <v>0</v>
      </c>
      <c r="Z974" s="43">
        <v>0</v>
      </c>
      <c r="AA974" s="41"/>
      <c r="AB974" s="42"/>
      <c r="AC974" s="43"/>
      <c r="AD974" s="41"/>
      <c r="AE974" s="42"/>
      <c r="AF974" s="43"/>
      <c r="AG974" s="41"/>
      <c r="AH974" s="42"/>
      <c r="AI974" s="43"/>
      <c r="AK974" s="41">
        <f t="shared" si="365"/>
        <v>0</v>
      </c>
      <c r="AL974" s="42">
        <f t="shared" si="365"/>
        <v>0</v>
      </c>
      <c r="AM974" s="43">
        <f t="shared" si="365"/>
        <v>0</v>
      </c>
      <c r="AT974" s="32">
        <f t="shared" si="366"/>
        <v>0</v>
      </c>
      <c r="AV974" s="23">
        <v>7</v>
      </c>
      <c r="AW974" s="23">
        <v>17</v>
      </c>
      <c r="AX974" s="23">
        <f t="shared" si="367"/>
        <v>6</v>
      </c>
    </row>
    <row r="975" spans="2:50" hidden="1" x14ac:dyDescent="0.3">
      <c r="B975" s="15"/>
      <c r="C975" s="40" t="s">
        <v>22</v>
      </c>
      <c r="D975" s="34" t="s">
        <v>2</v>
      </c>
      <c r="E975" s="35" t="s">
        <v>2</v>
      </c>
      <c r="F975" s="41">
        <v>0</v>
      </c>
      <c r="G975" s="42">
        <v>0</v>
      </c>
      <c r="H975" s="43">
        <v>0</v>
      </c>
      <c r="I975" s="41">
        <v>0</v>
      </c>
      <c r="J975" s="42">
        <v>0</v>
      </c>
      <c r="K975" s="43">
        <v>0</v>
      </c>
      <c r="L975" s="41">
        <v>0</v>
      </c>
      <c r="M975" s="42">
        <v>0</v>
      </c>
      <c r="N975" s="43">
        <v>0</v>
      </c>
      <c r="O975" s="41">
        <v>0</v>
      </c>
      <c r="P975" s="42">
        <v>0</v>
      </c>
      <c r="Q975" s="43">
        <v>0</v>
      </c>
      <c r="R975" s="41">
        <v>0</v>
      </c>
      <c r="S975" s="42">
        <v>0</v>
      </c>
      <c r="T975" s="43">
        <v>0</v>
      </c>
      <c r="U975" s="41">
        <v>0</v>
      </c>
      <c r="V975" s="42">
        <v>0</v>
      </c>
      <c r="W975" s="43">
        <v>0</v>
      </c>
      <c r="X975" s="41">
        <v>0</v>
      </c>
      <c r="Y975" s="42">
        <v>0</v>
      </c>
      <c r="Z975" s="43">
        <v>0</v>
      </c>
      <c r="AA975" s="41"/>
      <c r="AB975" s="42"/>
      <c r="AC975" s="43"/>
      <c r="AD975" s="41"/>
      <c r="AE975" s="42"/>
      <c r="AF975" s="43"/>
      <c r="AG975" s="41"/>
      <c r="AH975" s="42"/>
      <c r="AI975" s="43"/>
      <c r="AK975" s="41">
        <f t="shared" si="365"/>
        <v>0</v>
      </c>
      <c r="AL975" s="42">
        <f t="shared" si="365"/>
        <v>0</v>
      </c>
      <c r="AM975" s="43">
        <f t="shared" si="365"/>
        <v>0</v>
      </c>
      <c r="AT975" s="32">
        <f t="shared" si="366"/>
        <v>0</v>
      </c>
      <c r="AV975" s="23">
        <v>7</v>
      </c>
      <c r="AW975" s="23">
        <v>17</v>
      </c>
      <c r="AX975" s="23">
        <f t="shared" si="367"/>
        <v>7</v>
      </c>
    </row>
    <row r="976" spans="2:50" hidden="1" x14ac:dyDescent="0.3">
      <c r="C976" s="40" t="s">
        <v>22</v>
      </c>
      <c r="D976" s="34" t="s">
        <v>2</v>
      </c>
      <c r="E976" s="35" t="s">
        <v>2</v>
      </c>
      <c r="F976" s="41">
        <v>0</v>
      </c>
      <c r="G976" s="42">
        <v>0</v>
      </c>
      <c r="H976" s="43">
        <v>0</v>
      </c>
      <c r="I976" s="41">
        <v>0</v>
      </c>
      <c r="J976" s="42">
        <v>0</v>
      </c>
      <c r="K976" s="43">
        <v>0</v>
      </c>
      <c r="L976" s="41">
        <v>0</v>
      </c>
      <c r="M976" s="42">
        <v>0</v>
      </c>
      <c r="N976" s="43">
        <v>0</v>
      </c>
      <c r="O976" s="41">
        <v>0</v>
      </c>
      <c r="P976" s="42">
        <v>0</v>
      </c>
      <c r="Q976" s="43">
        <v>0</v>
      </c>
      <c r="R976" s="41">
        <v>0</v>
      </c>
      <c r="S976" s="42">
        <v>0</v>
      </c>
      <c r="T976" s="43">
        <v>0</v>
      </c>
      <c r="U976" s="41">
        <v>0</v>
      </c>
      <c r="V976" s="42">
        <v>0</v>
      </c>
      <c r="W976" s="43">
        <v>0</v>
      </c>
      <c r="X976" s="41">
        <v>0</v>
      </c>
      <c r="Y976" s="42">
        <v>0</v>
      </c>
      <c r="Z976" s="43">
        <v>0</v>
      </c>
      <c r="AA976" s="41"/>
      <c r="AB976" s="42"/>
      <c r="AC976" s="43"/>
      <c r="AD976" s="41"/>
      <c r="AE976" s="42"/>
      <c r="AF976" s="43"/>
      <c r="AG976" s="41"/>
      <c r="AH976" s="42"/>
      <c r="AI976" s="43"/>
      <c r="AK976" s="41">
        <f t="shared" si="365"/>
        <v>0</v>
      </c>
      <c r="AL976" s="42">
        <f t="shared" si="365"/>
        <v>0</v>
      </c>
      <c r="AM976" s="43">
        <f t="shared" si="365"/>
        <v>0</v>
      </c>
      <c r="AT976" s="32">
        <f t="shared" si="366"/>
        <v>0</v>
      </c>
      <c r="AV976" s="23">
        <v>7</v>
      </c>
      <c r="AW976" s="23">
        <v>17</v>
      </c>
      <c r="AX976" s="23">
        <f t="shared" si="367"/>
        <v>8</v>
      </c>
    </row>
    <row r="977" spans="3:50" hidden="1" x14ac:dyDescent="0.3">
      <c r="C977" s="40" t="s">
        <v>22</v>
      </c>
      <c r="D977" s="34" t="s">
        <v>2</v>
      </c>
      <c r="E977" s="35" t="s">
        <v>2</v>
      </c>
      <c r="F977" s="41">
        <v>0</v>
      </c>
      <c r="G977" s="42">
        <v>0</v>
      </c>
      <c r="H977" s="43">
        <v>0</v>
      </c>
      <c r="I977" s="41">
        <v>0</v>
      </c>
      <c r="J977" s="42">
        <v>0</v>
      </c>
      <c r="K977" s="43">
        <v>0</v>
      </c>
      <c r="L977" s="41">
        <v>0</v>
      </c>
      <c r="M977" s="42">
        <v>0</v>
      </c>
      <c r="N977" s="43">
        <v>0</v>
      </c>
      <c r="O977" s="41">
        <v>0</v>
      </c>
      <c r="P977" s="42">
        <v>0</v>
      </c>
      <c r="Q977" s="43">
        <v>0</v>
      </c>
      <c r="R977" s="41">
        <v>0</v>
      </c>
      <c r="S977" s="42">
        <v>0</v>
      </c>
      <c r="T977" s="43">
        <v>0</v>
      </c>
      <c r="U977" s="41">
        <v>0</v>
      </c>
      <c r="V977" s="42">
        <v>0</v>
      </c>
      <c r="W977" s="43">
        <v>0</v>
      </c>
      <c r="X977" s="41">
        <v>0</v>
      </c>
      <c r="Y977" s="42">
        <v>0</v>
      </c>
      <c r="Z977" s="43">
        <v>0</v>
      </c>
      <c r="AA977" s="41"/>
      <c r="AB977" s="42"/>
      <c r="AC977" s="43"/>
      <c r="AD977" s="41"/>
      <c r="AE977" s="42"/>
      <c r="AF977" s="43"/>
      <c r="AG977" s="41"/>
      <c r="AH977" s="42"/>
      <c r="AI977" s="43"/>
      <c r="AK977" s="41">
        <f t="shared" si="365"/>
        <v>0</v>
      </c>
      <c r="AL977" s="42">
        <f t="shared" si="365"/>
        <v>0</v>
      </c>
      <c r="AM977" s="43">
        <f t="shared" si="365"/>
        <v>0</v>
      </c>
      <c r="AT977" s="32">
        <f t="shared" si="366"/>
        <v>0</v>
      </c>
      <c r="AV977" s="23">
        <v>7</v>
      </c>
      <c r="AW977" s="23">
        <v>17</v>
      </c>
      <c r="AX977" s="23">
        <f t="shared" si="367"/>
        <v>9</v>
      </c>
    </row>
    <row r="978" spans="3:50" hidden="1" x14ac:dyDescent="0.3">
      <c r="C978" s="40" t="s">
        <v>22</v>
      </c>
      <c r="D978" s="34" t="s">
        <v>2</v>
      </c>
      <c r="E978" s="35" t="s">
        <v>2</v>
      </c>
      <c r="F978" s="41">
        <v>0</v>
      </c>
      <c r="G978" s="42">
        <v>0</v>
      </c>
      <c r="H978" s="43">
        <v>0</v>
      </c>
      <c r="I978" s="41">
        <v>0</v>
      </c>
      <c r="J978" s="42">
        <v>0</v>
      </c>
      <c r="K978" s="43">
        <v>0</v>
      </c>
      <c r="L978" s="41">
        <v>0</v>
      </c>
      <c r="M978" s="42">
        <v>0</v>
      </c>
      <c r="N978" s="43">
        <v>0</v>
      </c>
      <c r="O978" s="41">
        <v>0</v>
      </c>
      <c r="P978" s="42">
        <v>0</v>
      </c>
      <c r="Q978" s="43">
        <v>0</v>
      </c>
      <c r="R978" s="41">
        <v>0</v>
      </c>
      <c r="S978" s="42">
        <v>0</v>
      </c>
      <c r="T978" s="43">
        <v>0</v>
      </c>
      <c r="U978" s="41">
        <v>0</v>
      </c>
      <c r="V978" s="42">
        <v>0</v>
      </c>
      <c r="W978" s="43">
        <v>0</v>
      </c>
      <c r="X978" s="41">
        <v>0</v>
      </c>
      <c r="Y978" s="42">
        <v>0</v>
      </c>
      <c r="Z978" s="43">
        <v>0</v>
      </c>
      <c r="AA978" s="41"/>
      <c r="AB978" s="42"/>
      <c r="AC978" s="43"/>
      <c r="AD978" s="41"/>
      <c r="AE978" s="42"/>
      <c r="AF978" s="43"/>
      <c r="AG978" s="41"/>
      <c r="AH978" s="42"/>
      <c r="AI978" s="43"/>
      <c r="AK978" s="41">
        <f t="shared" si="365"/>
        <v>0</v>
      </c>
      <c r="AL978" s="42">
        <f t="shared" si="365"/>
        <v>0</v>
      </c>
      <c r="AM978" s="43">
        <f t="shared" si="365"/>
        <v>0</v>
      </c>
      <c r="AT978" s="32">
        <f t="shared" si="366"/>
        <v>0</v>
      </c>
      <c r="AV978" s="23">
        <v>7</v>
      </c>
      <c r="AW978" s="23">
        <v>17</v>
      </c>
      <c r="AX978" s="23">
        <f t="shared" si="367"/>
        <v>10</v>
      </c>
    </row>
    <row r="979" spans="3:50" hidden="1" x14ac:dyDescent="0.3">
      <c r="C979" s="40" t="s">
        <v>23</v>
      </c>
      <c r="D979" s="34" t="s">
        <v>2</v>
      </c>
      <c r="E979" s="35" t="s">
        <v>2</v>
      </c>
      <c r="F979" s="41">
        <v>0</v>
      </c>
      <c r="G979" s="42">
        <v>0</v>
      </c>
      <c r="H979" s="43">
        <v>0</v>
      </c>
      <c r="I979" s="41">
        <v>0</v>
      </c>
      <c r="J979" s="42">
        <v>0</v>
      </c>
      <c r="K979" s="43">
        <v>0</v>
      </c>
      <c r="L979" s="41">
        <v>0</v>
      </c>
      <c r="M979" s="42">
        <v>0</v>
      </c>
      <c r="N979" s="43">
        <v>0</v>
      </c>
      <c r="O979" s="41">
        <v>0</v>
      </c>
      <c r="P979" s="42">
        <v>0</v>
      </c>
      <c r="Q979" s="43">
        <v>0</v>
      </c>
      <c r="R979" s="41">
        <v>0</v>
      </c>
      <c r="S979" s="42">
        <v>0</v>
      </c>
      <c r="T979" s="43">
        <v>0</v>
      </c>
      <c r="U979" s="41">
        <v>0</v>
      </c>
      <c r="V979" s="42">
        <v>0</v>
      </c>
      <c r="W979" s="43">
        <v>0</v>
      </c>
      <c r="X979" s="41">
        <v>0</v>
      </c>
      <c r="Y979" s="42">
        <v>0</v>
      </c>
      <c r="Z979" s="43">
        <v>0</v>
      </c>
      <c r="AA979" s="41"/>
      <c r="AB979" s="42"/>
      <c r="AC979" s="43"/>
      <c r="AD979" s="41"/>
      <c r="AE979" s="42"/>
      <c r="AF979" s="43"/>
      <c r="AG979" s="41"/>
      <c r="AH979" s="42"/>
      <c r="AI979" s="43"/>
      <c r="AK979" s="41">
        <f t="shared" si="365"/>
        <v>0</v>
      </c>
      <c r="AL979" s="42">
        <f t="shared" si="365"/>
        <v>0</v>
      </c>
      <c r="AM979" s="43">
        <f t="shared" si="365"/>
        <v>0</v>
      </c>
      <c r="AT979" s="32">
        <f t="shared" si="366"/>
        <v>0</v>
      </c>
      <c r="AV979" s="23">
        <v>7</v>
      </c>
      <c r="AW979" s="23">
        <v>18</v>
      </c>
      <c r="AX979" s="23">
        <f t="shared" si="367"/>
        <v>1</v>
      </c>
    </row>
    <row r="980" spans="3:50" hidden="1" x14ac:dyDescent="0.3">
      <c r="C980" s="50" t="str">
        <f>IF(LEN(E979)&lt;1,"","Total: " &amp; LEFT(E979,LEN(E979)-21) &amp; "Municipalities")</f>
        <v/>
      </c>
      <c r="D980" s="51"/>
      <c r="E980" s="52"/>
      <c r="F980" s="53">
        <f t="shared" ref="F980:K980" si="368">SUM(F969:F979)</f>
        <v>0</v>
      </c>
      <c r="G980" s="54">
        <f t="shared" si="368"/>
        <v>0</v>
      </c>
      <c r="H980" s="55">
        <f t="shared" si="368"/>
        <v>0</v>
      </c>
      <c r="I980" s="53">
        <f t="shared" si="368"/>
        <v>0</v>
      </c>
      <c r="J980" s="54">
        <f t="shared" si="368"/>
        <v>0</v>
      </c>
      <c r="K980" s="55">
        <f t="shared" si="368"/>
        <v>0</v>
      </c>
      <c r="L980" s="53">
        <f t="shared" ref="L980:W980" si="369">SUM(L969:L979)</f>
        <v>0</v>
      </c>
      <c r="M980" s="54">
        <f t="shared" si="369"/>
        <v>0</v>
      </c>
      <c r="N980" s="55">
        <f t="shared" si="369"/>
        <v>0</v>
      </c>
      <c r="O980" s="53">
        <f t="shared" si="369"/>
        <v>0</v>
      </c>
      <c r="P980" s="54">
        <f t="shared" si="369"/>
        <v>0</v>
      </c>
      <c r="Q980" s="55">
        <f t="shared" si="369"/>
        <v>0</v>
      </c>
      <c r="R980" s="53">
        <f t="shared" si="369"/>
        <v>0</v>
      </c>
      <c r="S980" s="54">
        <f t="shared" si="369"/>
        <v>0</v>
      </c>
      <c r="T980" s="55">
        <f t="shared" si="369"/>
        <v>0</v>
      </c>
      <c r="U980" s="53">
        <f t="shared" si="369"/>
        <v>0</v>
      </c>
      <c r="V980" s="54">
        <f t="shared" si="369"/>
        <v>0</v>
      </c>
      <c r="W980" s="55">
        <f t="shared" si="369"/>
        <v>0</v>
      </c>
      <c r="X980" s="53">
        <f>SUM(X969:X979)</f>
        <v>0</v>
      </c>
      <c r="Y980" s="54">
        <f>SUM(Y969:Y979)</f>
        <v>0</v>
      </c>
      <c r="Z980" s="55">
        <f>SUM(Z969:Z979)</f>
        <v>0</v>
      </c>
      <c r="AA980" s="53"/>
      <c r="AB980" s="54"/>
      <c r="AC980" s="55"/>
      <c r="AD980" s="53"/>
      <c r="AE980" s="54"/>
      <c r="AF980" s="55"/>
      <c r="AG980" s="53"/>
      <c r="AH980" s="54"/>
      <c r="AI980" s="55"/>
      <c r="AK980" s="53">
        <f>SUM(AK969:AK979)</f>
        <v>0</v>
      </c>
      <c r="AL980" s="54">
        <f>SUM(AL969:AL979)</f>
        <v>0</v>
      </c>
      <c r="AM980" s="55">
        <f>SUM(AM969:AM979)</f>
        <v>0</v>
      </c>
      <c r="AT980" s="32">
        <f>IF(SUM(AT969:AT979)=0,0,1)</f>
        <v>0</v>
      </c>
    </row>
    <row r="981" spans="3:50" hidden="1" x14ac:dyDescent="0.3">
      <c r="C981" s="40"/>
      <c r="D981" s="34"/>
      <c r="E981" s="35"/>
      <c r="F981" s="41"/>
      <c r="G981" s="42"/>
      <c r="H981" s="43"/>
      <c r="I981" s="41"/>
      <c r="J981" s="42"/>
      <c r="K981" s="43"/>
      <c r="L981" s="41"/>
      <c r="M981" s="42"/>
      <c r="N981" s="43"/>
      <c r="O981" s="41"/>
      <c r="P981" s="42"/>
      <c r="Q981" s="43"/>
      <c r="R981" s="41"/>
      <c r="S981" s="42"/>
      <c r="T981" s="43"/>
      <c r="U981" s="41"/>
      <c r="V981" s="42"/>
      <c r="W981" s="43"/>
      <c r="X981" s="41"/>
      <c r="Y981" s="42"/>
      <c r="Z981" s="43"/>
      <c r="AA981" s="41"/>
      <c r="AB981" s="42"/>
      <c r="AC981" s="43"/>
      <c r="AD981" s="41"/>
      <c r="AE981" s="42"/>
      <c r="AF981" s="43"/>
      <c r="AG981" s="41"/>
      <c r="AH981" s="42"/>
      <c r="AI981" s="43"/>
      <c r="AK981" s="41"/>
      <c r="AL981" s="42"/>
      <c r="AM981" s="43"/>
      <c r="AT981" s="32">
        <f>IF(AT980=0,0,1)</f>
        <v>0</v>
      </c>
    </row>
    <row r="982" spans="3:50" hidden="1" x14ac:dyDescent="0.3">
      <c r="C982" s="40" t="s">
        <v>22</v>
      </c>
      <c r="D982" s="34" t="s">
        <v>2</v>
      </c>
      <c r="E982" s="35" t="s">
        <v>2</v>
      </c>
      <c r="F982" s="41">
        <v>0</v>
      </c>
      <c r="G982" s="42">
        <v>0</v>
      </c>
      <c r="H982" s="43">
        <v>0</v>
      </c>
      <c r="I982" s="41">
        <v>0</v>
      </c>
      <c r="J982" s="42">
        <v>0</v>
      </c>
      <c r="K982" s="43">
        <v>0</v>
      </c>
      <c r="L982" s="41">
        <v>0</v>
      </c>
      <c r="M982" s="42">
        <v>0</v>
      </c>
      <c r="N982" s="43">
        <v>0</v>
      </c>
      <c r="O982" s="41">
        <v>0</v>
      </c>
      <c r="P982" s="42">
        <v>0</v>
      </c>
      <c r="Q982" s="43">
        <v>0</v>
      </c>
      <c r="R982" s="41">
        <v>0</v>
      </c>
      <c r="S982" s="42">
        <v>0</v>
      </c>
      <c r="T982" s="43">
        <v>0</v>
      </c>
      <c r="U982" s="41">
        <v>0</v>
      </c>
      <c r="V982" s="42">
        <v>0</v>
      </c>
      <c r="W982" s="43">
        <v>0</v>
      </c>
      <c r="X982" s="41">
        <v>0</v>
      </c>
      <c r="Y982" s="42">
        <v>0</v>
      </c>
      <c r="Z982" s="43">
        <v>0</v>
      </c>
      <c r="AA982" s="41"/>
      <c r="AB982" s="42"/>
      <c r="AC982" s="43"/>
      <c r="AD982" s="41"/>
      <c r="AE982" s="42"/>
      <c r="AF982" s="43"/>
      <c r="AG982" s="41"/>
      <c r="AH982" s="42"/>
      <c r="AI982" s="43"/>
      <c r="AK982" s="41">
        <f t="shared" ref="AK982:AM992" si="370">F982+I982+L982+O982+R982+U982+X982+AA982+AD982+AG982</f>
        <v>0</v>
      </c>
      <c r="AL982" s="42">
        <f t="shared" si="370"/>
        <v>0</v>
      </c>
      <c r="AM982" s="43">
        <f t="shared" si="370"/>
        <v>0</v>
      </c>
      <c r="AT982" s="32">
        <f t="shared" ref="AT982:AT992" si="371">IF(LEN(E982)&lt;2,0,1)</f>
        <v>0</v>
      </c>
      <c r="AV982" s="23">
        <v>7</v>
      </c>
      <c r="AW982" s="23">
        <v>19</v>
      </c>
      <c r="AX982" s="23">
        <v>1</v>
      </c>
    </row>
    <row r="983" spans="3:50" hidden="1" x14ac:dyDescent="0.3">
      <c r="C983" s="40" t="s">
        <v>22</v>
      </c>
      <c r="D983" s="34" t="s">
        <v>2</v>
      </c>
      <c r="E983" s="35" t="s">
        <v>2</v>
      </c>
      <c r="F983" s="41">
        <v>0</v>
      </c>
      <c r="G983" s="42">
        <v>0</v>
      </c>
      <c r="H983" s="43">
        <v>0</v>
      </c>
      <c r="I983" s="41">
        <v>0</v>
      </c>
      <c r="J983" s="42">
        <v>0</v>
      </c>
      <c r="K983" s="43">
        <v>0</v>
      </c>
      <c r="L983" s="41">
        <v>0</v>
      </c>
      <c r="M983" s="42">
        <v>0</v>
      </c>
      <c r="N983" s="43">
        <v>0</v>
      </c>
      <c r="O983" s="41">
        <v>0</v>
      </c>
      <c r="P983" s="42">
        <v>0</v>
      </c>
      <c r="Q983" s="43">
        <v>0</v>
      </c>
      <c r="R983" s="41">
        <v>0</v>
      </c>
      <c r="S983" s="42">
        <v>0</v>
      </c>
      <c r="T983" s="43">
        <v>0</v>
      </c>
      <c r="U983" s="41">
        <v>0</v>
      </c>
      <c r="V983" s="42">
        <v>0</v>
      </c>
      <c r="W983" s="43">
        <v>0</v>
      </c>
      <c r="X983" s="41">
        <v>0</v>
      </c>
      <c r="Y983" s="42">
        <v>0</v>
      </c>
      <c r="Z983" s="43">
        <v>0</v>
      </c>
      <c r="AA983" s="41"/>
      <c r="AB983" s="42"/>
      <c r="AC983" s="43"/>
      <c r="AD983" s="41"/>
      <c r="AE983" s="42"/>
      <c r="AF983" s="43"/>
      <c r="AG983" s="41"/>
      <c r="AH983" s="42"/>
      <c r="AI983" s="43"/>
      <c r="AK983" s="41">
        <f t="shared" si="370"/>
        <v>0</v>
      </c>
      <c r="AL983" s="42">
        <f t="shared" si="370"/>
        <v>0</v>
      </c>
      <c r="AM983" s="43">
        <f t="shared" si="370"/>
        <v>0</v>
      </c>
      <c r="AT983" s="32">
        <f t="shared" si="371"/>
        <v>0</v>
      </c>
      <c r="AV983" s="23">
        <v>7</v>
      </c>
      <c r="AW983" s="23">
        <v>19</v>
      </c>
      <c r="AX983" s="23">
        <f>IF(AW983=AW982,AX982+1,1)</f>
        <v>2</v>
      </c>
    </row>
    <row r="984" spans="3:50" hidden="1" x14ac:dyDescent="0.3">
      <c r="C984" s="40" t="s">
        <v>22</v>
      </c>
      <c r="D984" s="34" t="s">
        <v>2</v>
      </c>
      <c r="E984" s="35" t="s">
        <v>2</v>
      </c>
      <c r="F984" s="41">
        <v>0</v>
      </c>
      <c r="G984" s="42">
        <v>0</v>
      </c>
      <c r="H984" s="43">
        <v>0</v>
      </c>
      <c r="I984" s="41">
        <v>0</v>
      </c>
      <c r="J984" s="42">
        <v>0</v>
      </c>
      <c r="K984" s="43">
        <v>0</v>
      </c>
      <c r="L984" s="41">
        <v>0</v>
      </c>
      <c r="M984" s="42">
        <v>0</v>
      </c>
      <c r="N984" s="43">
        <v>0</v>
      </c>
      <c r="O984" s="41">
        <v>0</v>
      </c>
      <c r="P984" s="42">
        <v>0</v>
      </c>
      <c r="Q984" s="43">
        <v>0</v>
      </c>
      <c r="R984" s="41">
        <v>0</v>
      </c>
      <c r="S984" s="42">
        <v>0</v>
      </c>
      <c r="T984" s="43">
        <v>0</v>
      </c>
      <c r="U984" s="41">
        <v>0</v>
      </c>
      <c r="V984" s="42">
        <v>0</v>
      </c>
      <c r="W984" s="43">
        <v>0</v>
      </c>
      <c r="X984" s="41">
        <v>0</v>
      </c>
      <c r="Y984" s="42">
        <v>0</v>
      </c>
      <c r="Z984" s="43">
        <v>0</v>
      </c>
      <c r="AA984" s="41"/>
      <c r="AB984" s="42"/>
      <c r="AC984" s="43"/>
      <c r="AD984" s="41"/>
      <c r="AE984" s="42"/>
      <c r="AF984" s="43"/>
      <c r="AG984" s="41"/>
      <c r="AH984" s="42"/>
      <c r="AI984" s="43"/>
      <c r="AK984" s="41">
        <f t="shared" si="370"/>
        <v>0</v>
      </c>
      <c r="AL984" s="42">
        <f t="shared" si="370"/>
        <v>0</v>
      </c>
      <c r="AM984" s="43">
        <f t="shared" si="370"/>
        <v>0</v>
      </c>
      <c r="AT984" s="32">
        <f t="shared" si="371"/>
        <v>0</v>
      </c>
      <c r="AV984" s="23">
        <v>7</v>
      </c>
      <c r="AW984" s="23">
        <v>19</v>
      </c>
      <c r="AX984" s="23">
        <f t="shared" ref="AX984:AX992" si="372">IF(AW984=AW983,AX983+1,1)</f>
        <v>3</v>
      </c>
    </row>
    <row r="985" spans="3:50" hidden="1" x14ac:dyDescent="0.3">
      <c r="C985" s="40" t="s">
        <v>22</v>
      </c>
      <c r="D985" s="34" t="s">
        <v>2</v>
      </c>
      <c r="E985" s="35" t="s">
        <v>2</v>
      </c>
      <c r="F985" s="41">
        <v>0</v>
      </c>
      <c r="G985" s="42">
        <v>0</v>
      </c>
      <c r="H985" s="43">
        <v>0</v>
      </c>
      <c r="I985" s="41">
        <v>0</v>
      </c>
      <c r="J985" s="42">
        <v>0</v>
      </c>
      <c r="K985" s="43">
        <v>0</v>
      </c>
      <c r="L985" s="41">
        <v>0</v>
      </c>
      <c r="M985" s="42">
        <v>0</v>
      </c>
      <c r="N985" s="43">
        <v>0</v>
      </c>
      <c r="O985" s="41">
        <v>0</v>
      </c>
      <c r="P985" s="42">
        <v>0</v>
      </c>
      <c r="Q985" s="43">
        <v>0</v>
      </c>
      <c r="R985" s="41">
        <v>0</v>
      </c>
      <c r="S985" s="42">
        <v>0</v>
      </c>
      <c r="T985" s="43">
        <v>0</v>
      </c>
      <c r="U985" s="41">
        <v>0</v>
      </c>
      <c r="V985" s="42">
        <v>0</v>
      </c>
      <c r="W985" s="43">
        <v>0</v>
      </c>
      <c r="X985" s="41">
        <v>0</v>
      </c>
      <c r="Y985" s="42">
        <v>0</v>
      </c>
      <c r="Z985" s="43">
        <v>0</v>
      </c>
      <c r="AA985" s="41"/>
      <c r="AB985" s="42"/>
      <c r="AC985" s="43"/>
      <c r="AD985" s="41"/>
      <c r="AE985" s="42"/>
      <c r="AF985" s="43"/>
      <c r="AG985" s="41"/>
      <c r="AH985" s="42"/>
      <c r="AI985" s="43"/>
      <c r="AK985" s="41">
        <f t="shared" si="370"/>
        <v>0</v>
      </c>
      <c r="AL985" s="42">
        <f t="shared" si="370"/>
        <v>0</v>
      </c>
      <c r="AM985" s="43">
        <f t="shared" si="370"/>
        <v>0</v>
      </c>
      <c r="AT985" s="32">
        <f t="shared" si="371"/>
        <v>0</v>
      </c>
      <c r="AV985" s="23">
        <v>7</v>
      </c>
      <c r="AW985" s="23">
        <v>19</v>
      </c>
      <c r="AX985" s="23">
        <f t="shared" si="372"/>
        <v>4</v>
      </c>
    </row>
    <row r="986" spans="3:50" hidden="1" x14ac:dyDescent="0.3">
      <c r="C986" s="40" t="s">
        <v>22</v>
      </c>
      <c r="D986" s="34" t="s">
        <v>2</v>
      </c>
      <c r="E986" s="35" t="s">
        <v>2</v>
      </c>
      <c r="F986" s="41">
        <v>0</v>
      </c>
      <c r="G986" s="42">
        <v>0</v>
      </c>
      <c r="H986" s="43">
        <v>0</v>
      </c>
      <c r="I986" s="41">
        <v>0</v>
      </c>
      <c r="J986" s="42">
        <v>0</v>
      </c>
      <c r="K986" s="43">
        <v>0</v>
      </c>
      <c r="L986" s="41">
        <v>0</v>
      </c>
      <c r="M986" s="42">
        <v>0</v>
      </c>
      <c r="N986" s="43">
        <v>0</v>
      </c>
      <c r="O986" s="41">
        <v>0</v>
      </c>
      <c r="P986" s="42">
        <v>0</v>
      </c>
      <c r="Q986" s="43">
        <v>0</v>
      </c>
      <c r="R986" s="41">
        <v>0</v>
      </c>
      <c r="S986" s="42">
        <v>0</v>
      </c>
      <c r="T986" s="43">
        <v>0</v>
      </c>
      <c r="U986" s="41">
        <v>0</v>
      </c>
      <c r="V986" s="42">
        <v>0</v>
      </c>
      <c r="W986" s="43">
        <v>0</v>
      </c>
      <c r="X986" s="41">
        <v>0</v>
      </c>
      <c r="Y986" s="42">
        <v>0</v>
      </c>
      <c r="Z986" s="43">
        <v>0</v>
      </c>
      <c r="AA986" s="41"/>
      <c r="AB986" s="42"/>
      <c r="AC986" s="43"/>
      <c r="AD986" s="41"/>
      <c r="AE986" s="42"/>
      <c r="AF986" s="43"/>
      <c r="AG986" s="41"/>
      <c r="AH986" s="42"/>
      <c r="AI986" s="43"/>
      <c r="AK986" s="41">
        <f t="shared" si="370"/>
        <v>0</v>
      </c>
      <c r="AL986" s="42">
        <f t="shared" si="370"/>
        <v>0</v>
      </c>
      <c r="AM986" s="43">
        <f t="shared" si="370"/>
        <v>0</v>
      </c>
      <c r="AT986" s="32">
        <f t="shared" si="371"/>
        <v>0</v>
      </c>
      <c r="AV986" s="23">
        <v>7</v>
      </c>
      <c r="AW986" s="23">
        <v>19</v>
      </c>
      <c r="AX986" s="23">
        <f t="shared" si="372"/>
        <v>5</v>
      </c>
    </row>
    <row r="987" spans="3:50" hidden="1" x14ac:dyDescent="0.3">
      <c r="C987" s="40" t="s">
        <v>22</v>
      </c>
      <c r="D987" s="34" t="s">
        <v>2</v>
      </c>
      <c r="E987" s="35" t="s">
        <v>2</v>
      </c>
      <c r="F987" s="41">
        <v>0</v>
      </c>
      <c r="G987" s="42">
        <v>0</v>
      </c>
      <c r="H987" s="43">
        <v>0</v>
      </c>
      <c r="I987" s="41">
        <v>0</v>
      </c>
      <c r="J987" s="42">
        <v>0</v>
      </c>
      <c r="K987" s="43">
        <v>0</v>
      </c>
      <c r="L987" s="41">
        <v>0</v>
      </c>
      <c r="M987" s="42">
        <v>0</v>
      </c>
      <c r="N987" s="43">
        <v>0</v>
      </c>
      <c r="O987" s="41">
        <v>0</v>
      </c>
      <c r="P987" s="42">
        <v>0</v>
      </c>
      <c r="Q987" s="43">
        <v>0</v>
      </c>
      <c r="R987" s="41">
        <v>0</v>
      </c>
      <c r="S987" s="42">
        <v>0</v>
      </c>
      <c r="T987" s="43">
        <v>0</v>
      </c>
      <c r="U987" s="41">
        <v>0</v>
      </c>
      <c r="V987" s="42">
        <v>0</v>
      </c>
      <c r="W987" s="43">
        <v>0</v>
      </c>
      <c r="X987" s="41">
        <v>0</v>
      </c>
      <c r="Y987" s="42">
        <v>0</v>
      </c>
      <c r="Z987" s="43">
        <v>0</v>
      </c>
      <c r="AA987" s="41"/>
      <c r="AB987" s="42"/>
      <c r="AC987" s="43"/>
      <c r="AD987" s="41"/>
      <c r="AE987" s="42"/>
      <c r="AF987" s="43"/>
      <c r="AG987" s="41"/>
      <c r="AH987" s="42"/>
      <c r="AI987" s="43"/>
      <c r="AK987" s="41">
        <f t="shared" si="370"/>
        <v>0</v>
      </c>
      <c r="AL987" s="42">
        <f t="shared" si="370"/>
        <v>0</v>
      </c>
      <c r="AM987" s="43">
        <f t="shared" si="370"/>
        <v>0</v>
      </c>
      <c r="AT987" s="32">
        <f t="shared" si="371"/>
        <v>0</v>
      </c>
      <c r="AV987" s="23">
        <v>7</v>
      </c>
      <c r="AW987" s="23">
        <v>19</v>
      </c>
      <c r="AX987" s="23">
        <f t="shared" si="372"/>
        <v>6</v>
      </c>
    </row>
    <row r="988" spans="3:50" hidden="1" x14ac:dyDescent="0.3">
      <c r="C988" s="40" t="s">
        <v>22</v>
      </c>
      <c r="D988" s="34" t="s">
        <v>2</v>
      </c>
      <c r="E988" s="35" t="s">
        <v>2</v>
      </c>
      <c r="F988" s="41">
        <v>0</v>
      </c>
      <c r="G988" s="42">
        <v>0</v>
      </c>
      <c r="H988" s="43">
        <v>0</v>
      </c>
      <c r="I988" s="41">
        <v>0</v>
      </c>
      <c r="J988" s="42">
        <v>0</v>
      </c>
      <c r="K988" s="43">
        <v>0</v>
      </c>
      <c r="L988" s="41">
        <v>0</v>
      </c>
      <c r="M988" s="42">
        <v>0</v>
      </c>
      <c r="N988" s="43">
        <v>0</v>
      </c>
      <c r="O988" s="41">
        <v>0</v>
      </c>
      <c r="P988" s="42">
        <v>0</v>
      </c>
      <c r="Q988" s="43">
        <v>0</v>
      </c>
      <c r="R988" s="41">
        <v>0</v>
      </c>
      <c r="S988" s="42">
        <v>0</v>
      </c>
      <c r="T988" s="43">
        <v>0</v>
      </c>
      <c r="U988" s="41">
        <v>0</v>
      </c>
      <c r="V988" s="42">
        <v>0</v>
      </c>
      <c r="W988" s="43">
        <v>0</v>
      </c>
      <c r="X988" s="41">
        <v>0</v>
      </c>
      <c r="Y988" s="42">
        <v>0</v>
      </c>
      <c r="Z988" s="43">
        <v>0</v>
      </c>
      <c r="AA988" s="41"/>
      <c r="AB988" s="42"/>
      <c r="AC988" s="43"/>
      <c r="AD988" s="41"/>
      <c r="AE988" s="42"/>
      <c r="AF988" s="43"/>
      <c r="AG988" s="41"/>
      <c r="AH988" s="42"/>
      <c r="AI988" s="43"/>
      <c r="AK988" s="41">
        <f t="shared" si="370"/>
        <v>0</v>
      </c>
      <c r="AL988" s="42">
        <f t="shared" si="370"/>
        <v>0</v>
      </c>
      <c r="AM988" s="43">
        <f t="shared" si="370"/>
        <v>0</v>
      </c>
      <c r="AT988" s="32">
        <f t="shared" si="371"/>
        <v>0</v>
      </c>
      <c r="AV988" s="23">
        <v>7</v>
      </c>
      <c r="AW988" s="23">
        <v>19</v>
      </c>
      <c r="AX988" s="23">
        <f t="shared" si="372"/>
        <v>7</v>
      </c>
    </row>
    <row r="989" spans="3:50" hidden="1" x14ac:dyDescent="0.3">
      <c r="C989" s="40" t="s">
        <v>22</v>
      </c>
      <c r="D989" s="34" t="s">
        <v>2</v>
      </c>
      <c r="E989" s="35" t="s">
        <v>2</v>
      </c>
      <c r="F989" s="41">
        <v>0</v>
      </c>
      <c r="G989" s="42">
        <v>0</v>
      </c>
      <c r="H989" s="43">
        <v>0</v>
      </c>
      <c r="I989" s="41">
        <v>0</v>
      </c>
      <c r="J989" s="42">
        <v>0</v>
      </c>
      <c r="K989" s="43">
        <v>0</v>
      </c>
      <c r="L989" s="41">
        <v>0</v>
      </c>
      <c r="M989" s="42">
        <v>0</v>
      </c>
      <c r="N989" s="43">
        <v>0</v>
      </c>
      <c r="O989" s="41">
        <v>0</v>
      </c>
      <c r="P989" s="42">
        <v>0</v>
      </c>
      <c r="Q989" s="43">
        <v>0</v>
      </c>
      <c r="R989" s="41">
        <v>0</v>
      </c>
      <c r="S989" s="42">
        <v>0</v>
      </c>
      <c r="T989" s="43">
        <v>0</v>
      </c>
      <c r="U989" s="41">
        <v>0</v>
      </c>
      <c r="V989" s="42">
        <v>0</v>
      </c>
      <c r="W989" s="43">
        <v>0</v>
      </c>
      <c r="X989" s="41">
        <v>0</v>
      </c>
      <c r="Y989" s="42">
        <v>0</v>
      </c>
      <c r="Z989" s="43">
        <v>0</v>
      </c>
      <c r="AA989" s="41"/>
      <c r="AB989" s="42"/>
      <c r="AC989" s="43"/>
      <c r="AD989" s="41"/>
      <c r="AE989" s="42"/>
      <c r="AF989" s="43"/>
      <c r="AG989" s="41"/>
      <c r="AH989" s="42"/>
      <c r="AI989" s="43"/>
      <c r="AK989" s="41">
        <f t="shared" si="370"/>
        <v>0</v>
      </c>
      <c r="AL989" s="42">
        <f t="shared" si="370"/>
        <v>0</v>
      </c>
      <c r="AM989" s="43">
        <f t="shared" si="370"/>
        <v>0</v>
      </c>
      <c r="AT989" s="32">
        <f t="shared" si="371"/>
        <v>0</v>
      </c>
      <c r="AV989" s="23">
        <v>7</v>
      </c>
      <c r="AW989" s="23">
        <v>19</v>
      </c>
      <c r="AX989" s="23">
        <f t="shared" si="372"/>
        <v>8</v>
      </c>
    </row>
    <row r="990" spans="3:50" hidden="1" x14ac:dyDescent="0.3">
      <c r="C990" s="40" t="s">
        <v>22</v>
      </c>
      <c r="D990" s="34" t="s">
        <v>2</v>
      </c>
      <c r="E990" s="35" t="s">
        <v>2</v>
      </c>
      <c r="F990" s="41">
        <v>0</v>
      </c>
      <c r="G990" s="42">
        <v>0</v>
      </c>
      <c r="H990" s="43">
        <v>0</v>
      </c>
      <c r="I990" s="41">
        <v>0</v>
      </c>
      <c r="J990" s="42">
        <v>0</v>
      </c>
      <c r="K990" s="43">
        <v>0</v>
      </c>
      <c r="L990" s="41">
        <v>0</v>
      </c>
      <c r="M990" s="42">
        <v>0</v>
      </c>
      <c r="N990" s="43">
        <v>0</v>
      </c>
      <c r="O990" s="41">
        <v>0</v>
      </c>
      <c r="P990" s="42">
        <v>0</v>
      </c>
      <c r="Q990" s="43">
        <v>0</v>
      </c>
      <c r="R990" s="41">
        <v>0</v>
      </c>
      <c r="S990" s="42">
        <v>0</v>
      </c>
      <c r="T990" s="43">
        <v>0</v>
      </c>
      <c r="U990" s="41">
        <v>0</v>
      </c>
      <c r="V990" s="42">
        <v>0</v>
      </c>
      <c r="W990" s="43">
        <v>0</v>
      </c>
      <c r="X990" s="41">
        <v>0</v>
      </c>
      <c r="Y990" s="42">
        <v>0</v>
      </c>
      <c r="Z990" s="43">
        <v>0</v>
      </c>
      <c r="AA990" s="41"/>
      <c r="AB990" s="42"/>
      <c r="AC990" s="43"/>
      <c r="AD990" s="41"/>
      <c r="AE990" s="42"/>
      <c r="AF990" s="43"/>
      <c r="AG990" s="41"/>
      <c r="AH990" s="42"/>
      <c r="AI990" s="43"/>
      <c r="AK990" s="41">
        <f t="shared" si="370"/>
        <v>0</v>
      </c>
      <c r="AL990" s="42">
        <f t="shared" si="370"/>
        <v>0</v>
      </c>
      <c r="AM990" s="43">
        <f t="shared" si="370"/>
        <v>0</v>
      </c>
      <c r="AT990" s="32">
        <f t="shared" si="371"/>
        <v>0</v>
      </c>
      <c r="AV990" s="23">
        <v>7</v>
      </c>
      <c r="AW990" s="23">
        <v>19</v>
      </c>
      <c r="AX990" s="23">
        <f t="shared" si="372"/>
        <v>9</v>
      </c>
    </row>
    <row r="991" spans="3:50" hidden="1" x14ac:dyDescent="0.3">
      <c r="C991" s="40" t="s">
        <v>22</v>
      </c>
      <c r="D991" s="34" t="s">
        <v>2</v>
      </c>
      <c r="E991" s="35" t="s">
        <v>2</v>
      </c>
      <c r="F991" s="41">
        <v>0</v>
      </c>
      <c r="G991" s="42">
        <v>0</v>
      </c>
      <c r="H991" s="43">
        <v>0</v>
      </c>
      <c r="I991" s="41">
        <v>0</v>
      </c>
      <c r="J991" s="42">
        <v>0</v>
      </c>
      <c r="K991" s="43">
        <v>0</v>
      </c>
      <c r="L991" s="41">
        <v>0</v>
      </c>
      <c r="M991" s="42">
        <v>0</v>
      </c>
      <c r="N991" s="43">
        <v>0</v>
      </c>
      <c r="O991" s="41">
        <v>0</v>
      </c>
      <c r="P991" s="42">
        <v>0</v>
      </c>
      <c r="Q991" s="43">
        <v>0</v>
      </c>
      <c r="R991" s="41">
        <v>0</v>
      </c>
      <c r="S991" s="42">
        <v>0</v>
      </c>
      <c r="T991" s="43">
        <v>0</v>
      </c>
      <c r="U991" s="41">
        <v>0</v>
      </c>
      <c r="V991" s="42">
        <v>0</v>
      </c>
      <c r="W991" s="43">
        <v>0</v>
      </c>
      <c r="X991" s="41">
        <v>0</v>
      </c>
      <c r="Y991" s="42">
        <v>0</v>
      </c>
      <c r="Z991" s="43">
        <v>0</v>
      </c>
      <c r="AA991" s="41"/>
      <c r="AB991" s="42"/>
      <c r="AC991" s="43"/>
      <c r="AD991" s="41"/>
      <c r="AE991" s="42"/>
      <c r="AF991" s="43"/>
      <c r="AG991" s="41"/>
      <c r="AH991" s="42"/>
      <c r="AI991" s="43"/>
      <c r="AK991" s="41">
        <f t="shared" si="370"/>
        <v>0</v>
      </c>
      <c r="AL991" s="42">
        <f t="shared" si="370"/>
        <v>0</v>
      </c>
      <c r="AM991" s="43">
        <f t="shared" si="370"/>
        <v>0</v>
      </c>
      <c r="AT991" s="32">
        <f t="shared" si="371"/>
        <v>0</v>
      </c>
      <c r="AV991" s="23">
        <v>7</v>
      </c>
      <c r="AW991" s="23">
        <v>19</v>
      </c>
      <c r="AX991" s="23">
        <f t="shared" si="372"/>
        <v>10</v>
      </c>
    </row>
    <row r="992" spans="3:50" hidden="1" x14ac:dyDescent="0.3">
      <c r="C992" s="40" t="s">
        <v>23</v>
      </c>
      <c r="D992" s="34" t="s">
        <v>2</v>
      </c>
      <c r="E992" s="35" t="s">
        <v>2</v>
      </c>
      <c r="F992" s="41">
        <v>0</v>
      </c>
      <c r="G992" s="42">
        <v>0</v>
      </c>
      <c r="H992" s="43">
        <v>0</v>
      </c>
      <c r="I992" s="41">
        <v>0</v>
      </c>
      <c r="J992" s="42">
        <v>0</v>
      </c>
      <c r="K992" s="43">
        <v>0</v>
      </c>
      <c r="L992" s="41">
        <v>0</v>
      </c>
      <c r="M992" s="42">
        <v>0</v>
      </c>
      <c r="N992" s="43">
        <v>0</v>
      </c>
      <c r="O992" s="41">
        <v>0</v>
      </c>
      <c r="P992" s="42">
        <v>0</v>
      </c>
      <c r="Q992" s="43">
        <v>0</v>
      </c>
      <c r="R992" s="41">
        <v>0</v>
      </c>
      <c r="S992" s="42">
        <v>0</v>
      </c>
      <c r="T992" s="43">
        <v>0</v>
      </c>
      <c r="U992" s="41">
        <v>0</v>
      </c>
      <c r="V992" s="42">
        <v>0</v>
      </c>
      <c r="W992" s="43">
        <v>0</v>
      </c>
      <c r="X992" s="41">
        <v>0</v>
      </c>
      <c r="Y992" s="42">
        <v>0</v>
      </c>
      <c r="Z992" s="43">
        <v>0</v>
      </c>
      <c r="AA992" s="41"/>
      <c r="AB992" s="42"/>
      <c r="AC992" s="43"/>
      <c r="AD992" s="41"/>
      <c r="AE992" s="42"/>
      <c r="AF992" s="43"/>
      <c r="AG992" s="41"/>
      <c r="AH992" s="42"/>
      <c r="AI992" s="43"/>
      <c r="AK992" s="41">
        <f t="shared" si="370"/>
        <v>0</v>
      </c>
      <c r="AL992" s="42">
        <f t="shared" si="370"/>
        <v>0</v>
      </c>
      <c r="AM992" s="43">
        <f t="shared" si="370"/>
        <v>0</v>
      </c>
      <c r="AT992" s="32">
        <f t="shared" si="371"/>
        <v>0</v>
      </c>
      <c r="AV992" s="23">
        <v>7</v>
      </c>
      <c r="AW992" s="23">
        <v>20</v>
      </c>
      <c r="AX992" s="23">
        <f t="shared" si="372"/>
        <v>1</v>
      </c>
    </row>
    <row r="993" spans="2:50" hidden="1" x14ac:dyDescent="0.3">
      <c r="C993" s="50" t="str">
        <f>IF(LEN(E992)&lt;1,"","Total: " &amp; LEFT(E992,LEN(E992)-21) &amp; "Municipalities")</f>
        <v/>
      </c>
      <c r="D993" s="51"/>
      <c r="E993" s="52"/>
      <c r="F993" s="53">
        <f t="shared" ref="F993:K993" si="373">SUM(F982:F992)</f>
        <v>0</v>
      </c>
      <c r="G993" s="54">
        <f t="shared" si="373"/>
        <v>0</v>
      </c>
      <c r="H993" s="55">
        <f t="shared" si="373"/>
        <v>0</v>
      </c>
      <c r="I993" s="53">
        <f t="shared" si="373"/>
        <v>0</v>
      </c>
      <c r="J993" s="54">
        <f t="shared" si="373"/>
        <v>0</v>
      </c>
      <c r="K993" s="55">
        <f t="shared" si="373"/>
        <v>0</v>
      </c>
      <c r="L993" s="53">
        <f t="shared" ref="L993:W993" si="374">SUM(L982:L992)</f>
        <v>0</v>
      </c>
      <c r="M993" s="54">
        <f t="shared" si="374"/>
        <v>0</v>
      </c>
      <c r="N993" s="55">
        <f t="shared" si="374"/>
        <v>0</v>
      </c>
      <c r="O993" s="53">
        <f t="shared" si="374"/>
        <v>0</v>
      </c>
      <c r="P993" s="54">
        <f t="shared" si="374"/>
        <v>0</v>
      </c>
      <c r="Q993" s="55">
        <f t="shared" si="374"/>
        <v>0</v>
      </c>
      <c r="R993" s="53">
        <f t="shared" si="374"/>
        <v>0</v>
      </c>
      <c r="S993" s="54">
        <f t="shared" si="374"/>
        <v>0</v>
      </c>
      <c r="T993" s="55">
        <f t="shared" si="374"/>
        <v>0</v>
      </c>
      <c r="U993" s="53">
        <f t="shared" si="374"/>
        <v>0</v>
      </c>
      <c r="V993" s="54">
        <f t="shared" si="374"/>
        <v>0</v>
      </c>
      <c r="W993" s="55">
        <f t="shared" si="374"/>
        <v>0</v>
      </c>
      <c r="X993" s="53">
        <f>SUM(X982:X992)</f>
        <v>0</v>
      </c>
      <c r="Y993" s="54">
        <f>SUM(Y982:Y992)</f>
        <v>0</v>
      </c>
      <c r="Z993" s="55">
        <f>SUM(Z982:Z992)</f>
        <v>0</v>
      </c>
      <c r="AA993" s="53"/>
      <c r="AB993" s="54"/>
      <c r="AC993" s="55"/>
      <c r="AD993" s="53"/>
      <c r="AE993" s="54"/>
      <c r="AF993" s="55"/>
      <c r="AG993" s="53"/>
      <c r="AH993" s="54"/>
      <c r="AI993" s="55"/>
      <c r="AK993" s="53">
        <f>SUM(AK982:AK992)</f>
        <v>0</v>
      </c>
      <c r="AL993" s="54">
        <f>SUM(AL982:AL992)</f>
        <v>0</v>
      </c>
      <c r="AM993" s="55">
        <f>SUM(AM982:AM992)</f>
        <v>0</v>
      </c>
      <c r="AT993" s="32">
        <f>IF(SUM(AT982:AT992)=0,0,1)</f>
        <v>0</v>
      </c>
    </row>
    <row r="994" spans="2:50" hidden="1" x14ac:dyDescent="0.3">
      <c r="C994" s="40"/>
      <c r="D994" s="34"/>
      <c r="E994" s="35"/>
      <c r="F994" s="41"/>
      <c r="G994" s="42"/>
      <c r="H994" s="43"/>
      <c r="I994" s="41"/>
      <c r="J994" s="42"/>
      <c r="K994" s="43"/>
      <c r="L994" s="41"/>
      <c r="M994" s="42"/>
      <c r="N994" s="43"/>
      <c r="O994" s="41"/>
      <c r="P994" s="42"/>
      <c r="Q994" s="43"/>
      <c r="R994" s="41"/>
      <c r="S994" s="42"/>
      <c r="T994" s="43"/>
      <c r="U994" s="41"/>
      <c r="V994" s="42"/>
      <c r="W994" s="43"/>
      <c r="X994" s="41"/>
      <c r="Y994" s="42"/>
      <c r="Z994" s="43"/>
      <c r="AA994" s="41"/>
      <c r="AB994" s="42"/>
      <c r="AC994" s="43"/>
      <c r="AD994" s="41"/>
      <c r="AE994" s="42"/>
      <c r="AF994" s="43"/>
      <c r="AG994" s="41"/>
      <c r="AH994" s="42"/>
      <c r="AI994" s="43"/>
      <c r="AK994" s="41"/>
      <c r="AL994" s="42"/>
      <c r="AM994" s="43"/>
      <c r="AT994" s="32">
        <v>0</v>
      </c>
    </row>
    <row r="995" spans="2:50" x14ac:dyDescent="0.3">
      <c r="C995" s="56" t="s">
        <v>36</v>
      </c>
      <c r="D995" s="57"/>
      <c r="E995" s="58"/>
      <c r="F995" s="53">
        <f t="shared" ref="F995:K995" si="375">F858+F859+F860+F861+F862+F876+F889+F902+F915+F928+F941+F954+F967+F980+F993</f>
        <v>0</v>
      </c>
      <c r="G995" s="54">
        <f t="shared" si="375"/>
        <v>0</v>
      </c>
      <c r="H995" s="55">
        <f t="shared" si="375"/>
        <v>0</v>
      </c>
      <c r="I995" s="53">
        <f t="shared" si="375"/>
        <v>0</v>
      </c>
      <c r="J995" s="54">
        <f t="shared" si="375"/>
        <v>0</v>
      </c>
      <c r="K995" s="55">
        <f t="shared" si="375"/>
        <v>0</v>
      </c>
      <c r="L995" s="53"/>
      <c r="M995" s="54"/>
      <c r="N995" s="55"/>
      <c r="O995" s="53">
        <f t="shared" ref="O995:W995" si="376">O858+O859+O860+O861+O862+O876+O889+O902+O915+O928+O941+O954+O967+O980+O993</f>
        <v>9500</v>
      </c>
      <c r="P995" s="54">
        <f t="shared" si="376"/>
        <v>9800</v>
      </c>
      <c r="Q995" s="55">
        <f t="shared" si="376"/>
        <v>9500</v>
      </c>
      <c r="R995" s="53">
        <f t="shared" si="376"/>
        <v>79000</v>
      </c>
      <c r="S995" s="54">
        <f t="shared" si="376"/>
        <v>78200</v>
      </c>
      <c r="T995" s="55">
        <f t="shared" si="376"/>
        <v>80700</v>
      </c>
      <c r="U995" s="53">
        <f t="shared" si="376"/>
        <v>38763</v>
      </c>
      <c r="V995" s="54">
        <f t="shared" si="376"/>
        <v>0</v>
      </c>
      <c r="W995" s="55">
        <f t="shared" si="376"/>
        <v>0</v>
      </c>
      <c r="X995" s="53">
        <f>X858+X859+X860+X861+X862+X876+X889+X902+X915+X928+X941+X954+X967+X980+X993</f>
        <v>0</v>
      </c>
      <c r="Y995" s="54">
        <f>Y858+Y859+Y860+Y861+Y862+Y876+Y889+Y902+Y915+Y928+Y941+Y954+Y967+Y980+Y993</f>
        <v>0</v>
      </c>
      <c r="Z995" s="55">
        <f>Z858+Z859+Z860+Z861+Z862+Z876+Z889+Z902+Z915+Z928+Z941+Z954+Z967+Z980+Z993</f>
        <v>0</v>
      </c>
      <c r="AA995" s="53"/>
      <c r="AB995" s="54"/>
      <c r="AC995" s="55"/>
      <c r="AD995" s="53"/>
      <c r="AE995" s="54"/>
      <c r="AF995" s="55"/>
      <c r="AG995" s="53"/>
      <c r="AH995" s="54"/>
      <c r="AI995" s="55"/>
      <c r="AK995" s="53">
        <f>AK858+AK859+AK860+AK861+AK862+AK876+AK889+AK902+AK915+AK928+AK941+AK954+AK967+AK980+AK993</f>
        <v>127263</v>
      </c>
      <c r="AL995" s="54">
        <f>AL858+AL859+AL860+AL861+AL862+AL876+AL889+AL902+AL915+AL928+AL941+AL954+AL967+AL980+AL993</f>
        <v>88000</v>
      </c>
      <c r="AM995" s="55">
        <f>AM858+AM859+AM860+AM861+AM862+AM876+AM889+AM902+AM915+AM928+AM941+AM954+AM967+AM980+AM993</f>
        <v>90200</v>
      </c>
      <c r="AT995" s="32">
        <v>1</v>
      </c>
    </row>
    <row r="996" spans="2:50" x14ac:dyDescent="0.3">
      <c r="C996" s="40"/>
      <c r="D996" s="34"/>
      <c r="E996" s="35"/>
      <c r="F996" s="41"/>
      <c r="G996" s="42"/>
      <c r="H996" s="43"/>
      <c r="I996" s="41"/>
      <c r="J996" s="42"/>
      <c r="K996" s="43"/>
      <c r="L996" s="41"/>
      <c r="M996" s="42"/>
      <c r="N996" s="43"/>
      <c r="O996" s="41"/>
      <c r="P996" s="42"/>
      <c r="Q996" s="43"/>
      <c r="R996" s="41"/>
      <c r="S996" s="42"/>
      <c r="T996" s="43"/>
      <c r="U996" s="41"/>
      <c r="V996" s="42"/>
      <c r="W996" s="43"/>
      <c r="X996" s="41"/>
      <c r="Y996" s="42"/>
      <c r="Z996" s="43"/>
      <c r="AA996" s="41"/>
      <c r="AB996" s="42"/>
      <c r="AC996" s="43"/>
      <c r="AD996" s="41"/>
      <c r="AE996" s="42"/>
      <c r="AF996" s="43"/>
      <c r="AG996" s="41"/>
      <c r="AH996" s="42"/>
      <c r="AI996" s="43"/>
      <c r="AK996" s="41"/>
      <c r="AL996" s="42"/>
      <c r="AM996" s="43"/>
      <c r="AT996" s="32">
        <v>1</v>
      </c>
    </row>
    <row r="997" spans="2:50" ht="15" customHeight="1" x14ac:dyDescent="0.3">
      <c r="C997" s="33" t="s">
        <v>37</v>
      </c>
      <c r="D997" s="34"/>
      <c r="E997" s="35"/>
      <c r="F997" s="36"/>
      <c r="G997" s="37"/>
      <c r="H997" s="38"/>
      <c r="I997" s="36"/>
      <c r="J997" s="37"/>
      <c r="K997" s="38"/>
      <c r="L997" s="36"/>
      <c r="M997" s="37"/>
      <c r="N997" s="38"/>
      <c r="O997" s="36"/>
      <c r="P997" s="37"/>
      <c r="Q997" s="38"/>
      <c r="R997" s="36"/>
      <c r="S997" s="37"/>
      <c r="T997" s="38"/>
      <c r="U997" s="36"/>
      <c r="V997" s="37"/>
      <c r="W997" s="38"/>
      <c r="X997" s="36"/>
      <c r="Y997" s="37"/>
      <c r="Z997" s="38"/>
      <c r="AA997" s="36"/>
      <c r="AB997" s="37"/>
      <c r="AC997" s="38"/>
      <c r="AD997" s="36"/>
      <c r="AE997" s="37"/>
      <c r="AF997" s="38"/>
      <c r="AG997" s="36"/>
      <c r="AH997" s="37"/>
      <c r="AI997" s="38"/>
      <c r="AK997" s="36"/>
      <c r="AL997" s="37"/>
      <c r="AM997" s="38"/>
      <c r="AT997" s="32">
        <v>1</v>
      </c>
    </row>
    <row r="998" spans="2:50" ht="15" customHeight="1" x14ac:dyDescent="0.3">
      <c r="C998" s="39">
        <v>0</v>
      </c>
      <c r="D998" s="34"/>
      <c r="E998" s="35"/>
      <c r="F998" s="36"/>
      <c r="G998" s="37"/>
      <c r="H998" s="38"/>
      <c r="I998" s="36"/>
      <c r="J998" s="37"/>
      <c r="K998" s="38"/>
      <c r="L998" s="36"/>
      <c r="M998" s="37"/>
      <c r="N998" s="38"/>
      <c r="O998" s="36"/>
      <c r="P998" s="37"/>
      <c r="Q998" s="38"/>
      <c r="R998" s="36"/>
      <c r="S998" s="37"/>
      <c r="T998" s="38"/>
      <c r="U998" s="36"/>
      <c r="V998" s="37"/>
      <c r="W998" s="38"/>
      <c r="X998" s="36"/>
      <c r="Y998" s="37"/>
      <c r="Z998" s="38"/>
      <c r="AA998" s="36"/>
      <c r="AB998" s="37"/>
      <c r="AC998" s="38"/>
      <c r="AD998" s="36"/>
      <c r="AE998" s="37"/>
      <c r="AF998" s="38"/>
      <c r="AG998" s="36"/>
      <c r="AH998" s="37"/>
      <c r="AI998" s="38"/>
      <c r="AK998" s="36"/>
      <c r="AL998" s="37"/>
      <c r="AM998" s="38"/>
      <c r="AT998" s="32">
        <v>1</v>
      </c>
    </row>
    <row r="999" spans="2:50" ht="15" hidden="1" customHeight="1" x14ac:dyDescent="0.3">
      <c r="C999" s="40" t="s">
        <v>21</v>
      </c>
      <c r="D999" s="34" t="s">
        <v>2</v>
      </c>
      <c r="E999" s="35" t="s">
        <v>2</v>
      </c>
      <c r="F999" s="41">
        <v>0</v>
      </c>
      <c r="G999" s="42">
        <v>0</v>
      </c>
      <c r="H999" s="43">
        <v>0</v>
      </c>
      <c r="I999" s="41">
        <v>0</v>
      </c>
      <c r="J999" s="42">
        <v>0</v>
      </c>
      <c r="K999" s="43">
        <v>0</v>
      </c>
      <c r="L999" s="41">
        <v>0</v>
      </c>
      <c r="M999" s="42">
        <v>0</v>
      </c>
      <c r="N999" s="43">
        <v>0</v>
      </c>
      <c r="O999" s="41">
        <v>0</v>
      </c>
      <c r="P999" s="42">
        <v>0</v>
      </c>
      <c r="Q999" s="43">
        <v>0</v>
      </c>
      <c r="R999" s="41">
        <v>0</v>
      </c>
      <c r="S999" s="42">
        <v>0</v>
      </c>
      <c r="T999" s="43">
        <v>0</v>
      </c>
      <c r="U999" s="41">
        <v>0</v>
      </c>
      <c r="V999" s="42">
        <v>0</v>
      </c>
      <c r="W999" s="43">
        <v>0</v>
      </c>
      <c r="X999" s="41">
        <v>0</v>
      </c>
      <c r="Y999" s="42">
        <v>0</v>
      </c>
      <c r="Z999" s="43">
        <v>0</v>
      </c>
      <c r="AA999" s="41">
        <v>0</v>
      </c>
      <c r="AB999" s="42">
        <v>0</v>
      </c>
      <c r="AC999" s="43">
        <v>0</v>
      </c>
      <c r="AD999" s="41"/>
      <c r="AE999" s="42"/>
      <c r="AF999" s="43"/>
      <c r="AG999" s="41"/>
      <c r="AH999" s="42"/>
      <c r="AI999" s="43"/>
      <c r="AK999" s="41">
        <f t="shared" ref="AK999:AM1003" si="377">F999+I999+L999+O999+R999+U999+X999+AA999+AD999+AG999</f>
        <v>0</v>
      </c>
      <c r="AL999" s="42">
        <f t="shared" si="377"/>
        <v>0</v>
      </c>
      <c r="AM999" s="43">
        <f t="shared" si="377"/>
        <v>0</v>
      </c>
      <c r="AT999" s="32">
        <f>IF(LEN(E999)&lt;2,0,1)</f>
        <v>0</v>
      </c>
      <c r="AV999" s="23">
        <v>8</v>
      </c>
      <c r="AX999" s="23">
        <v>1</v>
      </c>
    </row>
    <row r="1000" spans="2:50" ht="15" hidden="1" customHeight="1" x14ac:dyDescent="0.3">
      <c r="C1000" s="40" t="s">
        <v>21</v>
      </c>
      <c r="D1000" s="34" t="s">
        <v>2</v>
      </c>
      <c r="E1000" s="35" t="s">
        <v>2</v>
      </c>
      <c r="F1000" s="41">
        <v>0</v>
      </c>
      <c r="G1000" s="42">
        <v>0</v>
      </c>
      <c r="H1000" s="43">
        <v>0</v>
      </c>
      <c r="I1000" s="41">
        <v>0</v>
      </c>
      <c r="J1000" s="42">
        <v>0</v>
      </c>
      <c r="K1000" s="43">
        <v>0</v>
      </c>
      <c r="L1000" s="41">
        <v>0</v>
      </c>
      <c r="M1000" s="42">
        <v>0</v>
      </c>
      <c r="N1000" s="43">
        <v>0</v>
      </c>
      <c r="O1000" s="41">
        <v>0</v>
      </c>
      <c r="P1000" s="42">
        <v>0</v>
      </c>
      <c r="Q1000" s="43">
        <v>0</v>
      </c>
      <c r="R1000" s="41">
        <v>0</v>
      </c>
      <c r="S1000" s="42">
        <v>0</v>
      </c>
      <c r="T1000" s="43">
        <v>0</v>
      </c>
      <c r="U1000" s="41">
        <v>0</v>
      </c>
      <c r="V1000" s="42">
        <v>0</v>
      </c>
      <c r="W1000" s="43">
        <v>0</v>
      </c>
      <c r="X1000" s="41">
        <v>0</v>
      </c>
      <c r="Y1000" s="42">
        <v>0</v>
      </c>
      <c r="Z1000" s="43">
        <v>0</v>
      </c>
      <c r="AA1000" s="41">
        <v>0</v>
      </c>
      <c r="AB1000" s="42">
        <v>0</v>
      </c>
      <c r="AC1000" s="43">
        <v>0</v>
      </c>
      <c r="AD1000" s="41"/>
      <c r="AE1000" s="42"/>
      <c r="AF1000" s="43"/>
      <c r="AG1000" s="41"/>
      <c r="AH1000" s="42"/>
      <c r="AI1000" s="43"/>
      <c r="AK1000" s="41">
        <f t="shared" si="377"/>
        <v>0</v>
      </c>
      <c r="AL1000" s="42">
        <f t="shared" si="377"/>
        <v>0</v>
      </c>
      <c r="AM1000" s="43">
        <f t="shared" si="377"/>
        <v>0</v>
      </c>
      <c r="AT1000" s="32">
        <f>IF(LEN(E1000)&lt;2,0,1)</f>
        <v>0</v>
      </c>
      <c r="AV1000" s="23">
        <v>8</v>
      </c>
      <c r="AX1000" s="23">
        <f>IF(AW1000=AW999,AX999+1,1)</f>
        <v>2</v>
      </c>
    </row>
    <row r="1001" spans="2:50" ht="15" hidden="1" customHeight="1" x14ac:dyDescent="0.3">
      <c r="C1001" s="40" t="s">
        <v>21</v>
      </c>
      <c r="D1001" s="34" t="s">
        <v>2</v>
      </c>
      <c r="E1001" s="35" t="s">
        <v>2</v>
      </c>
      <c r="F1001" s="41">
        <v>0</v>
      </c>
      <c r="G1001" s="42">
        <v>0</v>
      </c>
      <c r="H1001" s="43">
        <v>0</v>
      </c>
      <c r="I1001" s="41">
        <v>0</v>
      </c>
      <c r="J1001" s="42">
        <v>0</v>
      </c>
      <c r="K1001" s="43">
        <v>0</v>
      </c>
      <c r="L1001" s="41">
        <v>0</v>
      </c>
      <c r="M1001" s="42">
        <v>0</v>
      </c>
      <c r="N1001" s="43">
        <v>0</v>
      </c>
      <c r="O1001" s="41">
        <v>0</v>
      </c>
      <c r="P1001" s="42">
        <v>0</v>
      </c>
      <c r="Q1001" s="43">
        <v>0</v>
      </c>
      <c r="R1001" s="41">
        <v>0</v>
      </c>
      <c r="S1001" s="42">
        <v>0</v>
      </c>
      <c r="T1001" s="43">
        <v>0</v>
      </c>
      <c r="U1001" s="41">
        <v>0</v>
      </c>
      <c r="V1001" s="42">
        <v>0</v>
      </c>
      <c r="W1001" s="43">
        <v>0</v>
      </c>
      <c r="X1001" s="41">
        <v>0</v>
      </c>
      <c r="Y1001" s="42">
        <v>0</v>
      </c>
      <c r="Z1001" s="43">
        <v>0</v>
      </c>
      <c r="AA1001" s="41">
        <v>0</v>
      </c>
      <c r="AB1001" s="42">
        <v>0</v>
      </c>
      <c r="AC1001" s="43">
        <v>0</v>
      </c>
      <c r="AD1001" s="41"/>
      <c r="AE1001" s="42"/>
      <c r="AF1001" s="43"/>
      <c r="AG1001" s="41"/>
      <c r="AH1001" s="42"/>
      <c r="AI1001" s="43"/>
      <c r="AK1001" s="41">
        <f t="shared" si="377"/>
        <v>0</v>
      </c>
      <c r="AL1001" s="42">
        <f t="shared" si="377"/>
        <v>0</v>
      </c>
      <c r="AM1001" s="43">
        <f t="shared" si="377"/>
        <v>0</v>
      </c>
      <c r="AT1001" s="32">
        <f>IF(LEN(E1001)&lt;2,0,1)</f>
        <v>0</v>
      </c>
      <c r="AV1001" s="23">
        <v>8</v>
      </c>
      <c r="AX1001" s="23">
        <f>IF(AW1001=AW1000,AX1000+1,1)</f>
        <v>3</v>
      </c>
    </row>
    <row r="1002" spans="2:50" ht="15" hidden="1" customHeight="1" x14ac:dyDescent="0.3">
      <c r="C1002" s="40" t="s">
        <v>21</v>
      </c>
      <c r="D1002" s="34" t="s">
        <v>2</v>
      </c>
      <c r="E1002" s="35" t="s">
        <v>2</v>
      </c>
      <c r="F1002" s="41">
        <v>0</v>
      </c>
      <c r="G1002" s="42">
        <v>0</v>
      </c>
      <c r="H1002" s="43">
        <v>0</v>
      </c>
      <c r="I1002" s="41">
        <v>0</v>
      </c>
      <c r="J1002" s="42">
        <v>0</v>
      </c>
      <c r="K1002" s="43">
        <v>0</v>
      </c>
      <c r="L1002" s="41">
        <v>0</v>
      </c>
      <c r="M1002" s="42">
        <v>0</v>
      </c>
      <c r="N1002" s="43">
        <v>0</v>
      </c>
      <c r="O1002" s="41">
        <v>0</v>
      </c>
      <c r="P1002" s="42">
        <v>0</v>
      </c>
      <c r="Q1002" s="43">
        <v>0</v>
      </c>
      <c r="R1002" s="41">
        <v>0</v>
      </c>
      <c r="S1002" s="42">
        <v>0</v>
      </c>
      <c r="T1002" s="43">
        <v>0</v>
      </c>
      <c r="U1002" s="41">
        <v>0</v>
      </c>
      <c r="V1002" s="42">
        <v>0</v>
      </c>
      <c r="W1002" s="43">
        <v>0</v>
      </c>
      <c r="X1002" s="41">
        <v>0</v>
      </c>
      <c r="Y1002" s="42">
        <v>0</v>
      </c>
      <c r="Z1002" s="43">
        <v>0</v>
      </c>
      <c r="AA1002" s="41">
        <v>0</v>
      </c>
      <c r="AB1002" s="42">
        <v>0</v>
      </c>
      <c r="AC1002" s="43">
        <v>0</v>
      </c>
      <c r="AD1002" s="41"/>
      <c r="AE1002" s="42"/>
      <c r="AF1002" s="43"/>
      <c r="AG1002" s="41"/>
      <c r="AH1002" s="42"/>
      <c r="AI1002" s="43"/>
      <c r="AK1002" s="41">
        <f t="shared" si="377"/>
        <v>0</v>
      </c>
      <c r="AL1002" s="42">
        <f t="shared" si="377"/>
        <v>0</v>
      </c>
      <c r="AM1002" s="43">
        <f t="shared" si="377"/>
        <v>0</v>
      </c>
      <c r="AT1002" s="32">
        <f>IF(LEN(E1002)&lt;2,0,1)</f>
        <v>0</v>
      </c>
      <c r="AV1002" s="23">
        <v>8</v>
      </c>
      <c r="AX1002" s="23">
        <f>IF(AW1002=AW1001,AX1001+1,1)</f>
        <v>4</v>
      </c>
    </row>
    <row r="1003" spans="2:50" ht="15" hidden="1" customHeight="1" x14ac:dyDescent="0.3">
      <c r="C1003" s="40" t="s">
        <v>21</v>
      </c>
      <c r="D1003" s="34" t="s">
        <v>2</v>
      </c>
      <c r="E1003" s="35" t="s">
        <v>2</v>
      </c>
      <c r="F1003" s="41">
        <v>0</v>
      </c>
      <c r="G1003" s="42">
        <v>0</v>
      </c>
      <c r="H1003" s="43">
        <v>0</v>
      </c>
      <c r="I1003" s="41">
        <v>0</v>
      </c>
      <c r="J1003" s="42">
        <v>0</v>
      </c>
      <c r="K1003" s="43">
        <v>0</v>
      </c>
      <c r="L1003" s="41">
        <v>0</v>
      </c>
      <c r="M1003" s="42">
        <v>0</v>
      </c>
      <c r="N1003" s="43">
        <v>0</v>
      </c>
      <c r="O1003" s="41">
        <v>0</v>
      </c>
      <c r="P1003" s="42">
        <v>0</v>
      </c>
      <c r="Q1003" s="43">
        <v>0</v>
      </c>
      <c r="R1003" s="41">
        <v>0</v>
      </c>
      <c r="S1003" s="42">
        <v>0</v>
      </c>
      <c r="T1003" s="43">
        <v>0</v>
      </c>
      <c r="U1003" s="41">
        <v>0</v>
      </c>
      <c r="V1003" s="42">
        <v>0</v>
      </c>
      <c r="W1003" s="43">
        <v>0</v>
      </c>
      <c r="X1003" s="41">
        <v>0</v>
      </c>
      <c r="Y1003" s="42">
        <v>0</v>
      </c>
      <c r="Z1003" s="43">
        <v>0</v>
      </c>
      <c r="AA1003" s="41">
        <v>0</v>
      </c>
      <c r="AB1003" s="42">
        <v>0</v>
      </c>
      <c r="AC1003" s="43">
        <v>0</v>
      </c>
      <c r="AD1003" s="41"/>
      <c r="AE1003" s="42"/>
      <c r="AF1003" s="43"/>
      <c r="AG1003" s="41"/>
      <c r="AH1003" s="42"/>
      <c r="AI1003" s="43"/>
      <c r="AK1003" s="41">
        <f t="shared" si="377"/>
        <v>0</v>
      </c>
      <c r="AL1003" s="42">
        <f t="shared" si="377"/>
        <v>0</v>
      </c>
      <c r="AM1003" s="43">
        <f t="shared" si="377"/>
        <v>0</v>
      </c>
      <c r="AT1003" s="32">
        <f>IF(LEN(E1003)&lt;2,0,1)</f>
        <v>0</v>
      </c>
      <c r="AV1003" s="23">
        <v>8</v>
      </c>
      <c r="AX1003" s="23">
        <f>IF(AW1003=AW1002,AX1002+1,1)</f>
        <v>5</v>
      </c>
    </row>
    <row r="1004" spans="2:50" ht="5.25" hidden="1" customHeight="1" x14ac:dyDescent="0.3">
      <c r="B1004" s="15"/>
      <c r="C1004" s="44"/>
      <c r="D1004" s="45"/>
      <c r="E1004" s="46"/>
      <c r="F1004" s="47"/>
      <c r="G1004" s="48"/>
      <c r="H1004" s="49"/>
      <c r="I1004" s="47"/>
      <c r="J1004" s="48"/>
      <c r="K1004" s="49"/>
      <c r="L1004" s="47"/>
      <c r="M1004" s="48"/>
      <c r="N1004" s="49"/>
      <c r="O1004" s="47"/>
      <c r="P1004" s="48"/>
      <c r="Q1004" s="49"/>
      <c r="R1004" s="47"/>
      <c r="S1004" s="48"/>
      <c r="T1004" s="49"/>
      <c r="U1004" s="47"/>
      <c r="V1004" s="48"/>
      <c r="W1004" s="49"/>
      <c r="X1004" s="47"/>
      <c r="Y1004" s="48"/>
      <c r="Z1004" s="49"/>
      <c r="AA1004" s="47"/>
      <c r="AB1004" s="48"/>
      <c r="AC1004" s="49"/>
      <c r="AD1004" s="47"/>
      <c r="AE1004" s="48"/>
      <c r="AF1004" s="49"/>
      <c r="AG1004" s="47"/>
      <c r="AH1004" s="48"/>
      <c r="AI1004" s="49"/>
      <c r="AK1004" s="47"/>
      <c r="AL1004" s="48"/>
      <c r="AM1004" s="49"/>
      <c r="AT1004" s="32">
        <f>IF(SUM(AT999:AT1003)=0,0,1)</f>
        <v>0</v>
      </c>
    </row>
    <row r="1005" spans="2:50" ht="15" hidden="1" customHeight="1" x14ac:dyDescent="0.3">
      <c r="C1005" s="40"/>
      <c r="D1005" s="34"/>
      <c r="E1005" s="35"/>
      <c r="F1005" s="41"/>
      <c r="G1005" s="42"/>
      <c r="H1005" s="43"/>
      <c r="I1005" s="41"/>
      <c r="J1005" s="42"/>
      <c r="K1005" s="43"/>
      <c r="L1005" s="41"/>
      <c r="M1005" s="42"/>
      <c r="N1005" s="43"/>
      <c r="O1005" s="41"/>
      <c r="P1005" s="42"/>
      <c r="Q1005" s="43"/>
      <c r="R1005" s="41"/>
      <c r="S1005" s="42"/>
      <c r="T1005" s="43"/>
      <c r="U1005" s="41"/>
      <c r="V1005" s="42"/>
      <c r="W1005" s="43"/>
      <c r="X1005" s="41"/>
      <c r="Y1005" s="42"/>
      <c r="Z1005" s="43"/>
      <c r="AA1005" s="41"/>
      <c r="AB1005" s="42"/>
      <c r="AC1005" s="43"/>
      <c r="AD1005" s="41"/>
      <c r="AE1005" s="42"/>
      <c r="AF1005" s="43"/>
      <c r="AG1005" s="41"/>
      <c r="AH1005" s="42"/>
      <c r="AI1005" s="43"/>
      <c r="AK1005" s="41"/>
      <c r="AL1005" s="42"/>
      <c r="AM1005" s="43"/>
      <c r="AT1005" s="32">
        <f>IF(AT1004=0,0,1)</f>
        <v>0</v>
      </c>
    </row>
    <row r="1006" spans="2:50" ht="15" customHeight="1" x14ac:dyDescent="0.3">
      <c r="C1006" s="40" t="s">
        <v>22</v>
      </c>
      <c r="D1006" s="34" t="s">
        <v>501</v>
      </c>
      <c r="E1006" s="35" t="s">
        <v>1051</v>
      </c>
      <c r="F1006" s="41">
        <v>0</v>
      </c>
      <c r="G1006" s="42">
        <v>0</v>
      </c>
      <c r="H1006" s="43">
        <v>0</v>
      </c>
      <c r="I1006" s="41">
        <v>0</v>
      </c>
      <c r="J1006" s="42">
        <v>0</v>
      </c>
      <c r="K1006" s="43">
        <v>0</v>
      </c>
      <c r="L1006" s="41"/>
      <c r="M1006" s="42"/>
      <c r="N1006" s="43"/>
      <c r="O1006" s="41">
        <v>0</v>
      </c>
      <c r="P1006" s="42">
        <v>0</v>
      </c>
      <c r="Q1006" s="43">
        <v>0</v>
      </c>
      <c r="R1006" s="41">
        <v>2900</v>
      </c>
      <c r="S1006" s="42">
        <v>2900</v>
      </c>
      <c r="T1006" s="43">
        <v>2900</v>
      </c>
      <c r="U1006" s="41">
        <v>1550</v>
      </c>
      <c r="V1006" s="42">
        <v>0</v>
      </c>
      <c r="W1006" s="43">
        <v>0</v>
      </c>
      <c r="X1006" s="41">
        <v>0</v>
      </c>
      <c r="Y1006" s="42">
        <v>0</v>
      </c>
      <c r="Z1006" s="43">
        <v>0</v>
      </c>
      <c r="AA1006" s="41"/>
      <c r="AB1006" s="42"/>
      <c r="AC1006" s="43"/>
      <c r="AD1006" s="41"/>
      <c r="AE1006" s="42"/>
      <c r="AF1006" s="43"/>
      <c r="AG1006" s="41"/>
      <c r="AH1006" s="42"/>
      <c r="AI1006" s="43"/>
      <c r="AK1006" s="41">
        <f t="shared" ref="AK1006:AM1016" si="378">F1006+I1006+L1006+O1006+R1006+U1006+X1006+AA1006+AD1006+AG1006</f>
        <v>4450</v>
      </c>
      <c r="AL1006" s="42">
        <f t="shared" si="378"/>
        <v>2900</v>
      </c>
      <c r="AM1006" s="43">
        <f t="shared" si="378"/>
        <v>2900</v>
      </c>
      <c r="AT1006" s="32">
        <f t="shared" ref="AT1006:AT1016" si="379">IF(LEN(E1006)&lt;2,0,1)</f>
        <v>1</v>
      </c>
      <c r="AV1006" s="23">
        <v>8</v>
      </c>
      <c r="AW1006" s="23">
        <v>1</v>
      </c>
      <c r="AX1006" s="23">
        <v>1</v>
      </c>
    </row>
    <row r="1007" spans="2:50" ht="15" customHeight="1" x14ac:dyDescent="0.3">
      <c r="C1007" s="40" t="s">
        <v>22</v>
      </c>
      <c r="D1007" s="34" t="s">
        <v>505</v>
      </c>
      <c r="E1007" s="35" t="s">
        <v>1049</v>
      </c>
      <c r="F1007" s="41">
        <v>0</v>
      </c>
      <c r="G1007" s="42">
        <v>0</v>
      </c>
      <c r="H1007" s="43">
        <v>0</v>
      </c>
      <c r="I1007" s="41">
        <v>0</v>
      </c>
      <c r="J1007" s="42">
        <v>0</v>
      </c>
      <c r="K1007" s="43">
        <v>0</v>
      </c>
      <c r="L1007" s="41"/>
      <c r="M1007" s="42"/>
      <c r="N1007" s="43"/>
      <c r="O1007" s="41">
        <v>0</v>
      </c>
      <c r="P1007" s="42">
        <v>0</v>
      </c>
      <c r="Q1007" s="43">
        <v>0</v>
      </c>
      <c r="R1007" s="41">
        <v>2900</v>
      </c>
      <c r="S1007" s="42">
        <v>2900</v>
      </c>
      <c r="T1007" s="43">
        <v>2900</v>
      </c>
      <c r="U1007" s="41">
        <v>1293</v>
      </c>
      <c r="V1007" s="42">
        <v>0</v>
      </c>
      <c r="W1007" s="43">
        <v>0</v>
      </c>
      <c r="X1007" s="41">
        <v>0</v>
      </c>
      <c r="Y1007" s="42">
        <v>0</v>
      </c>
      <c r="Z1007" s="43">
        <v>0</v>
      </c>
      <c r="AA1007" s="41"/>
      <c r="AB1007" s="42"/>
      <c r="AC1007" s="43"/>
      <c r="AD1007" s="41"/>
      <c r="AE1007" s="42"/>
      <c r="AF1007" s="43"/>
      <c r="AG1007" s="41"/>
      <c r="AH1007" s="42"/>
      <c r="AI1007" s="43"/>
      <c r="AK1007" s="41">
        <f t="shared" si="378"/>
        <v>4193</v>
      </c>
      <c r="AL1007" s="42">
        <f t="shared" si="378"/>
        <v>2900</v>
      </c>
      <c r="AM1007" s="43">
        <f t="shared" si="378"/>
        <v>2900</v>
      </c>
      <c r="AT1007" s="32">
        <f t="shared" si="379"/>
        <v>1</v>
      </c>
      <c r="AV1007" s="23">
        <v>8</v>
      </c>
      <c r="AW1007" s="23">
        <v>1</v>
      </c>
      <c r="AX1007" s="23">
        <f>IF(AW1007=AW1006,AX1006+1,1)</f>
        <v>2</v>
      </c>
    </row>
    <row r="1008" spans="2:50" ht="15" customHeight="1" x14ac:dyDescent="0.3">
      <c r="C1008" s="40" t="s">
        <v>22</v>
      </c>
      <c r="D1008" s="34" t="s">
        <v>811</v>
      </c>
      <c r="E1008" s="35" t="s">
        <v>1050</v>
      </c>
      <c r="F1008" s="41">
        <v>0</v>
      </c>
      <c r="G1008" s="42">
        <v>0</v>
      </c>
      <c r="H1008" s="43">
        <v>0</v>
      </c>
      <c r="I1008" s="41">
        <v>0</v>
      </c>
      <c r="J1008" s="42">
        <v>0</v>
      </c>
      <c r="K1008" s="43">
        <v>0</v>
      </c>
      <c r="L1008" s="41"/>
      <c r="M1008" s="42"/>
      <c r="N1008" s="43"/>
      <c r="O1008" s="41">
        <v>0</v>
      </c>
      <c r="P1008" s="42">
        <v>0</v>
      </c>
      <c r="Q1008" s="43">
        <v>0</v>
      </c>
      <c r="R1008" s="41">
        <v>1800</v>
      </c>
      <c r="S1008" s="42">
        <v>1900</v>
      </c>
      <c r="T1008" s="43">
        <v>2000</v>
      </c>
      <c r="U1008" s="41">
        <v>1572</v>
      </c>
      <c r="V1008" s="42">
        <v>0</v>
      </c>
      <c r="W1008" s="43">
        <v>0</v>
      </c>
      <c r="X1008" s="41">
        <v>0</v>
      </c>
      <c r="Y1008" s="42">
        <v>0</v>
      </c>
      <c r="Z1008" s="43">
        <v>0</v>
      </c>
      <c r="AA1008" s="41"/>
      <c r="AB1008" s="42"/>
      <c r="AC1008" s="43"/>
      <c r="AD1008" s="41"/>
      <c r="AE1008" s="42"/>
      <c r="AF1008" s="43"/>
      <c r="AG1008" s="41"/>
      <c r="AH1008" s="42"/>
      <c r="AI1008" s="43"/>
      <c r="AK1008" s="41">
        <f t="shared" si="378"/>
        <v>3372</v>
      </c>
      <c r="AL1008" s="42">
        <f t="shared" si="378"/>
        <v>1900</v>
      </c>
      <c r="AM1008" s="43">
        <f t="shared" si="378"/>
        <v>2000</v>
      </c>
      <c r="AT1008" s="32">
        <f t="shared" si="379"/>
        <v>1</v>
      </c>
      <c r="AV1008" s="23">
        <v>8</v>
      </c>
      <c r="AW1008" s="23">
        <v>1</v>
      </c>
      <c r="AX1008" s="23">
        <f t="shared" ref="AX1008:AX1016" si="380">IF(AW1008=AW1007,AX1007+1,1)</f>
        <v>3</v>
      </c>
    </row>
    <row r="1009" spans="3:50" x14ac:dyDescent="0.3">
      <c r="C1009" s="40" t="s">
        <v>22</v>
      </c>
      <c r="D1009" s="34" t="s">
        <v>812</v>
      </c>
      <c r="E1009" s="35" t="s">
        <v>1053</v>
      </c>
      <c r="F1009" s="41">
        <v>0</v>
      </c>
      <c r="G1009" s="42">
        <v>0</v>
      </c>
      <c r="H1009" s="43">
        <v>0</v>
      </c>
      <c r="I1009" s="41">
        <v>0</v>
      </c>
      <c r="J1009" s="42">
        <v>0</v>
      </c>
      <c r="K1009" s="43">
        <v>0</v>
      </c>
      <c r="L1009" s="41"/>
      <c r="M1009" s="42"/>
      <c r="N1009" s="43"/>
      <c r="O1009" s="41">
        <v>0</v>
      </c>
      <c r="P1009" s="42">
        <v>0</v>
      </c>
      <c r="Q1009" s="43">
        <v>0</v>
      </c>
      <c r="R1009" s="41">
        <v>3000</v>
      </c>
      <c r="S1009" s="42">
        <v>3000</v>
      </c>
      <c r="T1009" s="43">
        <v>3000</v>
      </c>
      <c r="U1009" s="41">
        <v>1209</v>
      </c>
      <c r="V1009" s="42">
        <v>0</v>
      </c>
      <c r="W1009" s="43">
        <v>0</v>
      </c>
      <c r="X1009" s="41">
        <v>0</v>
      </c>
      <c r="Y1009" s="42">
        <v>0</v>
      </c>
      <c r="Z1009" s="43">
        <v>0</v>
      </c>
      <c r="AA1009" s="41"/>
      <c r="AB1009" s="42"/>
      <c r="AC1009" s="43"/>
      <c r="AD1009" s="41"/>
      <c r="AE1009" s="42"/>
      <c r="AF1009" s="43"/>
      <c r="AG1009" s="41"/>
      <c r="AH1009" s="42"/>
      <c r="AI1009" s="43"/>
      <c r="AK1009" s="41">
        <f t="shared" si="378"/>
        <v>4209</v>
      </c>
      <c r="AL1009" s="42">
        <f t="shared" si="378"/>
        <v>3000</v>
      </c>
      <c r="AM1009" s="43">
        <f t="shared" si="378"/>
        <v>3000</v>
      </c>
      <c r="AT1009" s="32">
        <f t="shared" si="379"/>
        <v>1</v>
      </c>
      <c r="AV1009" s="23">
        <v>8</v>
      </c>
      <c r="AW1009" s="23">
        <v>1</v>
      </c>
      <c r="AX1009" s="23">
        <f t="shared" si="380"/>
        <v>4</v>
      </c>
    </row>
    <row r="1010" spans="3:50" x14ac:dyDescent="0.3">
      <c r="C1010" s="40" t="s">
        <v>22</v>
      </c>
      <c r="D1010" s="34" t="s">
        <v>813</v>
      </c>
      <c r="E1010" s="35" t="s">
        <v>1048</v>
      </c>
      <c r="F1010" s="41">
        <v>0</v>
      </c>
      <c r="G1010" s="42">
        <v>0</v>
      </c>
      <c r="H1010" s="43">
        <v>0</v>
      </c>
      <c r="I1010" s="41">
        <v>0</v>
      </c>
      <c r="J1010" s="42">
        <v>0</v>
      </c>
      <c r="K1010" s="43">
        <v>0</v>
      </c>
      <c r="L1010" s="41"/>
      <c r="M1010" s="42"/>
      <c r="N1010" s="43"/>
      <c r="O1010" s="41">
        <v>0</v>
      </c>
      <c r="P1010" s="42">
        <v>0</v>
      </c>
      <c r="Q1010" s="43">
        <v>0</v>
      </c>
      <c r="R1010" s="41">
        <v>2000</v>
      </c>
      <c r="S1010" s="42">
        <v>2000</v>
      </c>
      <c r="T1010" s="43">
        <v>2100</v>
      </c>
      <c r="U1010" s="41">
        <v>1359</v>
      </c>
      <c r="V1010" s="42">
        <v>0</v>
      </c>
      <c r="W1010" s="43">
        <v>0</v>
      </c>
      <c r="X1010" s="41">
        <v>0</v>
      </c>
      <c r="Y1010" s="42">
        <v>0</v>
      </c>
      <c r="Z1010" s="43">
        <v>0</v>
      </c>
      <c r="AA1010" s="41"/>
      <c r="AB1010" s="42"/>
      <c r="AC1010" s="43"/>
      <c r="AD1010" s="41"/>
      <c r="AE1010" s="42"/>
      <c r="AF1010" s="43"/>
      <c r="AG1010" s="41"/>
      <c r="AH1010" s="42"/>
      <c r="AI1010" s="43"/>
      <c r="AK1010" s="41">
        <f t="shared" si="378"/>
        <v>3359</v>
      </c>
      <c r="AL1010" s="42">
        <f t="shared" si="378"/>
        <v>2000</v>
      </c>
      <c r="AM1010" s="43">
        <f t="shared" si="378"/>
        <v>2100</v>
      </c>
      <c r="AT1010" s="32">
        <f t="shared" si="379"/>
        <v>1</v>
      </c>
      <c r="AV1010" s="23">
        <v>8</v>
      </c>
      <c r="AW1010" s="23">
        <v>1</v>
      </c>
      <c r="AX1010" s="23">
        <f t="shared" si="380"/>
        <v>5</v>
      </c>
    </row>
    <row r="1011" spans="3:50" hidden="1" x14ac:dyDescent="0.3">
      <c r="C1011" s="40" t="s">
        <v>22</v>
      </c>
      <c r="D1011" s="34" t="s">
        <v>2</v>
      </c>
      <c r="E1011" s="35" t="s">
        <v>2</v>
      </c>
      <c r="F1011" s="41">
        <v>0</v>
      </c>
      <c r="G1011" s="42">
        <v>0</v>
      </c>
      <c r="H1011" s="43">
        <v>0</v>
      </c>
      <c r="I1011" s="41">
        <v>0</v>
      </c>
      <c r="J1011" s="42">
        <v>0</v>
      </c>
      <c r="K1011" s="43">
        <v>0</v>
      </c>
      <c r="L1011" s="41">
        <v>0</v>
      </c>
      <c r="M1011" s="42">
        <v>0</v>
      </c>
      <c r="N1011" s="43">
        <v>0</v>
      </c>
      <c r="O1011" s="41">
        <v>0</v>
      </c>
      <c r="P1011" s="42">
        <v>0</v>
      </c>
      <c r="Q1011" s="43">
        <v>0</v>
      </c>
      <c r="R1011" s="41">
        <v>0</v>
      </c>
      <c r="S1011" s="42">
        <v>0</v>
      </c>
      <c r="T1011" s="43">
        <v>0</v>
      </c>
      <c r="U1011" s="41">
        <v>0</v>
      </c>
      <c r="V1011" s="42">
        <v>0</v>
      </c>
      <c r="W1011" s="43">
        <v>0</v>
      </c>
      <c r="X1011" s="41">
        <v>0</v>
      </c>
      <c r="Y1011" s="42">
        <v>0</v>
      </c>
      <c r="Z1011" s="43">
        <v>0</v>
      </c>
      <c r="AA1011" s="41"/>
      <c r="AB1011" s="42"/>
      <c r="AC1011" s="43"/>
      <c r="AD1011" s="41"/>
      <c r="AE1011" s="42"/>
      <c r="AF1011" s="43"/>
      <c r="AG1011" s="41"/>
      <c r="AH1011" s="42"/>
      <c r="AI1011" s="43"/>
      <c r="AK1011" s="41">
        <f t="shared" si="378"/>
        <v>0</v>
      </c>
      <c r="AL1011" s="42">
        <f t="shared" si="378"/>
        <v>0</v>
      </c>
      <c r="AM1011" s="43">
        <f t="shared" si="378"/>
        <v>0</v>
      </c>
      <c r="AT1011" s="32">
        <f t="shared" si="379"/>
        <v>0</v>
      </c>
      <c r="AV1011" s="23">
        <v>8</v>
      </c>
      <c r="AW1011" s="23">
        <v>1</v>
      </c>
      <c r="AX1011" s="23">
        <f t="shared" si="380"/>
        <v>6</v>
      </c>
    </row>
    <row r="1012" spans="3:50" hidden="1" x14ac:dyDescent="0.3">
      <c r="C1012" s="40" t="s">
        <v>22</v>
      </c>
      <c r="D1012" s="34" t="s">
        <v>2</v>
      </c>
      <c r="E1012" s="35" t="s">
        <v>2</v>
      </c>
      <c r="F1012" s="41">
        <v>0</v>
      </c>
      <c r="G1012" s="42">
        <v>0</v>
      </c>
      <c r="H1012" s="43">
        <v>0</v>
      </c>
      <c r="I1012" s="41">
        <v>0</v>
      </c>
      <c r="J1012" s="42">
        <v>0</v>
      </c>
      <c r="K1012" s="43">
        <v>0</v>
      </c>
      <c r="L1012" s="41">
        <v>0</v>
      </c>
      <c r="M1012" s="42">
        <v>0</v>
      </c>
      <c r="N1012" s="43">
        <v>0</v>
      </c>
      <c r="O1012" s="41">
        <v>0</v>
      </c>
      <c r="P1012" s="42">
        <v>0</v>
      </c>
      <c r="Q1012" s="43">
        <v>0</v>
      </c>
      <c r="R1012" s="41">
        <v>0</v>
      </c>
      <c r="S1012" s="42">
        <v>0</v>
      </c>
      <c r="T1012" s="43">
        <v>0</v>
      </c>
      <c r="U1012" s="41">
        <v>0</v>
      </c>
      <c r="V1012" s="42">
        <v>0</v>
      </c>
      <c r="W1012" s="43">
        <v>0</v>
      </c>
      <c r="X1012" s="41">
        <v>0</v>
      </c>
      <c r="Y1012" s="42">
        <v>0</v>
      </c>
      <c r="Z1012" s="43">
        <v>0</v>
      </c>
      <c r="AA1012" s="41"/>
      <c r="AB1012" s="42"/>
      <c r="AC1012" s="43"/>
      <c r="AD1012" s="41"/>
      <c r="AE1012" s="42"/>
      <c r="AF1012" s="43"/>
      <c r="AG1012" s="41"/>
      <c r="AH1012" s="42"/>
      <c r="AI1012" s="43"/>
      <c r="AK1012" s="41">
        <f t="shared" si="378"/>
        <v>0</v>
      </c>
      <c r="AL1012" s="42">
        <f t="shared" si="378"/>
        <v>0</v>
      </c>
      <c r="AM1012" s="43">
        <f t="shared" si="378"/>
        <v>0</v>
      </c>
      <c r="AT1012" s="32">
        <f t="shared" si="379"/>
        <v>0</v>
      </c>
      <c r="AV1012" s="23">
        <v>8</v>
      </c>
      <c r="AW1012" s="23">
        <v>1</v>
      </c>
      <c r="AX1012" s="23">
        <f t="shared" si="380"/>
        <v>7</v>
      </c>
    </row>
    <row r="1013" spans="3:50" hidden="1" x14ac:dyDescent="0.3">
      <c r="C1013" s="40" t="s">
        <v>22</v>
      </c>
      <c r="D1013" s="34" t="s">
        <v>2</v>
      </c>
      <c r="E1013" s="35" t="s">
        <v>2</v>
      </c>
      <c r="F1013" s="41">
        <v>0</v>
      </c>
      <c r="G1013" s="42">
        <v>0</v>
      </c>
      <c r="H1013" s="43">
        <v>0</v>
      </c>
      <c r="I1013" s="41">
        <v>0</v>
      </c>
      <c r="J1013" s="42">
        <v>0</v>
      </c>
      <c r="K1013" s="43">
        <v>0</v>
      </c>
      <c r="L1013" s="41">
        <v>0</v>
      </c>
      <c r="M1013" s="42">
        <v>0</v>
      </c>
      <c r="N1013" s="43">
        <v>0</v>
      </c>
      <c r="O1013" s="41">
        <v>0</v>
      </c>
      <c r="P1013" s="42">
        <v>0</v>
      </c>
      <c r="Q1013" s="43">
        <v>0</v>
      </c>
      <c r="R1013" s="41">
        <v>0</v>
      </c>
      <c r="S1013" s="42">
        <v>0</v>
      </c>
      <c r="T1013" s="43">
        <v>0</v>
      </c>
      <c r="U1013" s="41">
        <v>0</v>
      </c>
      <c r="V1013" s="42">
        <v>0</v>
      </c>
      <c r="W1013" s="43">
        <v>0</v>
      </c>
      <c r="X1013" s="41">
        <v>0</v>
      </c>
      <c r="Y1013" s="42">
        <v>0</v>
      </c>
      <c r="Z1013" s="43">
        <v>0</v>
      </c>
      <c r="AA1013" s="41"/>
      <c r="AB1013" s="42"/>
      <c r="AC1013" s="43"/>
      <c r="AD1013" s="41"/>
      <c r="AE1013" s="42"/>
      <c r="AF1013" s="43"/>
      <c r="AG1013" s="41"/>
      <c r="AH1013" s="42"/>
      <c r="AI1013" s="43"/>
      <c r="AK1013" s="41">
        <f t="shared" si="378"/>
        <v>0</v>
      </c>
      <c r="AL1013" s="42">
        <f t="shared" si="378"/>
        <v>0</v>
      </c>
      <c r="AM1013" s="43">
        <f t="shared" si="378"/>
        <v>0</v>
      </c>
      <c r="AT1013" s="32">
        <f t="shared" si="379"/>
        <v>0</v>
      </c>
      <c r="AV1013" s="23">
        <v>8</v>
      </c>
      <c r="AW1013" s="23">
        <v>1</v>
      </c>
      <c r="AX1013" s="23">
        <f t="shared" si="380"/>
        <v>8</v>
      </c>
    </row>
    <row r="1014" spans="3:50" hidden="1" x14ac:dyDescent="0.3">
      <c r="C1014" s="40" t="s">
        <v>22</v>
      </c>
      <c r="D1014" s="34" t="s">
        <v>2</v>
      </c>
      <c r="E1014" s="35" t="s">
        <v>2</v>
      </c>
      <c r="F1014" s="41">
        <v>0</v>
      </c>
      <c r="G1014" s="42">
        <v>0</v>
      </c>
      <c r="H1014" s="43">
        <v>0</v>
      </c>
      <c r="I1014" s="41">
        <v>0</v>
      </c>
      <c r="J1014" s="42">
        <v>0</v>
      </c>
      <c r="K1014" s="43">
        <v>0</v>
      </c>
      <c r="L1014" s="41">
        <v>0</v>
      </c>
      <c r="M1014" s="42">
        <v>0</v>
      </c>
      <c r="N1014" s="43">
        <v>0</v>
      </c>
      <c r="O1014" s="41">
        <v>0</v>
      </c>
      <c r="P1014" s="42">
        <v>0</v>
      </c>
      <c r="Q1014" s="43">
        <v>0</v>
      </c>
      <c r="R1014" s="41">
        <v>0</v>
      </c>
      <c r="S1014" s="42">
        <v>0</v>
      </c>
      <c r="T1014" s="43">
        <v>0</v>
      </c>
      <c r="U1014" s="41">
        <v>0</v>
      </c>
      <c r="V1014" s="42">
        <v>0</v>
      </c>
      <c r="W1014" s="43">
        <v>0</v>
      </c>
      <c r="X1014" s="41">
        <v>0</v>
      </c>
      <c r="Y1014" s="42">
        <v>0</v>
      </c>
      <c r="Z1014" s="43">
        <v>0</v>
      </c>
      <c r="AA1014" s="41"/>
      <c r="AB1014" s="42"/>
      <c r="AC1014" s="43"/>
      <c r="AD1014" s="41"/>
      <c r="AE1014" s="42"/>
      <c r="AF1014" s="43"/>
      <c r="AG1014" s="41"/>
      <c r="AH1014" s="42"/>
      <c r="AI1014" s="43"/>
      <c r="AK1014" s="41">
        <f t="shared" si="378"/>
        <v>0</v>
      </c>
      <c r="AL1014" s="42">
        <f t="shared" si="378"/>
        <v>0</v>
      </c>
      <c r="AM1014" s="43">
        <f t="shared" si="378"/>
        <v>0</v>
      </c>
      <c r="AT1014" s="32">
        <f t="shared" si="379"/>
        <v>0</v>
      </c>
      <c r="AV1014" s="23">
        <v>8</v>
      </c>
      <c r="AW1014" s="23">
        <v>1</v>
      </c>
      <c r="AX1014" s="23">
        <f t="shared" si="380"/>
        <v>9</v>
      </c>
    </row>
    <row r="1015" spans="3:50" hidden="1" x14ac:dyDescent="0.3">
      <c r="C1015" s="40" t="s">
        <v>22</v>
      </c>
      <c r="D1015" s="34" t="s">
        <v>2</v>
      </c>
      <c r="E1015" s="35" t="s">
        <v>2</v>
      </c>
      <c r="F1015" s="41">
        <v>0</v>
      </c>
      <c r="G1015" s="42">
        <v>0</v>
      </c>
      <c r="H1015" s="43">
        <v>0</v>
      </c>
      <c r="I1015" s="41">
        <v>0</v>
      </c>
      <c r="J1015" s="42">
        <v>0</v>
      </c>
      <c r="K1015" s="43">
        <v>0</v>
      </c>
      <c r="L1015" s="41">
        <v>0</v>
      </c>
      <c r="M1015" s="42">
        <v>0</v>
      </c>
      <c r="N1015" s="43">
        <v>0</v>
      </c>
      <c r="O1015" s="41">
        <v>0</v>
      </c>
      <c r="P1015" s="42">
        <v>0</v>
      </c>
      <c r="Q1015" s="43">
        <v>0</v>
      </c>
      <c r="R1015" s="41">
        <v>0</v>
      </c>
      <c r="S1015" s="42">
        <v>0</v>
      </c>
      <c r="T1015" s="43">
        <v>0</v>
      </c>
      <c r="U1015" s="41">
        <v>0</v>
      </c>
      <c r="V1015" s="42">
        <v>0</v>
      </c>
      <c r="W1015" s="43">
        <v>0</v>
      </c>
      <c r="X1015" s="41">
        <v>0</v>
      </c>
      <c r="Y1015" s="42">
        <v>0</v>
      </c>
      <c r="Z1015" s="43">
        <v>0</v>
      </c>
      <c r="AA1015" s="41"/>
      <c r="AB1015" s="42"/>
      <c r="AC1015" s="43"/>
      <c r="AD1015" s="41"/>
      <c r="AE1015" s="42"/>
      <c r="AF1015" s="43"/>
      <c r="AG1015" s="41"/>
      <c r="AH1015" s="42"/>
      <c r="AI1015" s="43"/>
      <c r="AK1015" s="41">
        <f t="shared" si="378"/>
        <v>0</v>
      </c>
      <c r="AL1015" s="42">
        <f t="shared" si="378"/>
        <v>0</v>
      </c>
      <c r="AM1015" s="43">
        <f t="shared" si="378"/>
        <v>0</v>
      </c>
      <c r="AT1015" s="32">
        <f t="shared" si="379"/>
        <v>0</v>
      </c>
      <c r="AV1015" s="23">
        <v>8</v>
      </c>
      <c r="AW1015" s="23">
        <v>1</v>
      </c>
      <c r="AX1015" s="23">
        <f t="shared" si="380"/>
        <v>10</v>
      </c>
    </row>
    <row r="1016" spans="3:50" x14ac:dyDescent="0.3">
      <c r="C1016" s="40" t="s">
        <v>23</v>
      </c>
      <c r="D1016" s="34" t="s">
        <v>814</v>
      </c>
      <c r="E1016" s="35" t="s">
        <v>1054</v>
      </c>
      <c r="F1016" s="41">
        <v>0</v>
      </c>
      <c r="G1016" s="42">
        <v>0</v>
      </c>
      <c r="H1016" s="43">
        <v>0</v>
      </c>
      <c r="I1016" s="41">
        <v>0</v>
      </c>
      <c r="J1016" s="42">
        <v>0</v>
      </c>
      <c r="K1016" s="43">
        <v>0</v>
      </c>
      <c r="L1016" s="41"/>
      <c r="M1016" s="42"/>
      <c r="N1016" s="43"/>
      <c r="O1016" s="41">
        <v>0</v>
      </c>
      <c r="P1016" s="42">
        <v>0</v>
      </c>
      <c r="Q1016" s="43">
        <v>0</v>
      </c>
      <c r="R1016" s="41">
        <v>1800</v>
      </c>
      <c r="S1016" s="42">
        <v>1800</v>
      </c>
      <c r="T1016" s="43">
        <v>2000</v>
      </c>
      <c r="U1016" s="41">
        <v>1361</v>
      </c>
      <c r="V1016" s="42">
        <v>0</v>
      </c>
      <c r="W1016" s="43">
        <v>0</v>
      </c>
      <c r="X1016" s="41">
        <v>0</v>
      </c>
      <c r="Y1016" s="42">
        <v>0</v>
      </c>
      <c r="Z1016" s="43">
        <v>0</v>
      </c>
      <c r="AA1016" s="41"/>
      <c r="AB1016" s="42"/>
      <c r="AC1016" s="43"/>
      <c r="AD1016" s="41"/>
      <c r="AE1016" s="42"/>
      <c r="AF1016" s="43"/>
      <c r="AG1016" s="41"/>
      <c r="AH1016" s="42"/>
      <c r="AI1016" s="43"/>
      <c r="AK1016" s="41">
        <f t="shared" si="378"/>
        <v>3161</v>
      </c>
      <c r="AL1016" s="42">
        <f t="shared" si="378"/>
        <v>1800</v>
      </c>
      <c r="AM1016" s="43">
        <f t="shared" si="378"/>
        <v>2000</v>
      </c>
      <c r="AT1016" s="32">
        <f t="shared" si="379"/>
        <v>1</v>
      </c>
      <c r="AV1016" s="23">
        <v>8</v>
      </c>
      <c r="AW1016" s="23">
        <v>2</v>
      </c>
      <c r="AX1016" s="23">
        <f t="shared" si="380"/>
        <v>1</v>
      </c>
    </row>
    <row r="1017" spans="3:50" x14ac:dyDescent="0.3">
      <c r="C1017" s="50" t="str">
        <f>IF(LEN(E1016)&lt;1,"","Total: " &amp; LEFT(E1016,LEN(E1016)-21) &amp; "Municipalities")</f>
        <v>Total: Bojanala Platinum Municipalities</v>
      </c>
      <c r="D1017" s="51"/>
      <c r="E1017" s="52"/>
      <c r="F1017" s="53">
        <f t="shared" ref="F1017:K1017" si="381">SUM(F1006:F1016)</f>
        <v>0</v>
      </c>
      <c r="G1017" s="54">
        <f t="shared" si="381"/>
        <v>0</v>
      </c>
      <c r="H1017" s="55">
        <f t="shared" si="381"/>
        <v>0</v>
      </c>
      <c r="I1017" s="53">
        <f t="shared" si="381"/>
        <v>0</v>
      </c>
      <c r="J1017" s="54">
        <f t="shared" si="381"/>
        <v>0</v>
      </c>
      <c r="K1017" s="55">
        <f t="shared" si="381"/>
        <v>0</v>
      </c>
      <c r="L1017" s="53"/>
      <c r="M1017" s="54"/>
      <c r="N1017" s="55"/>
      <c r="O1017" s="53">
        <f t="shared" ref="O1017:W1017" si="382">SUM(O1006:O1016)</f>
        <v>0</v>
      </c>
      <c r="P1017" s="54">
        <f t="shared" si="382"/>
        <v>0</v>
      </c>
      <c r="Q1017" s="55">
        <f t="shared" si="382"/>
        <v>0</v>
      </c>
      <c r="R1017" s="53">
        <f t="shared" si="382"/>
        <v>14400</v>
      </c>
      <c r="S1017" s="54">
        <f t="shared" si="382"/>
        <v>14500</v>
      </c>
      <c r="T1017" s="55">
        <f t="shared" si="382"/>
        <v>14900</v>
      </c>
      <c r="U1017" s="53">
        <f t="shared" si="382"/>
        <v>8344</v>
      </c>
      <c r="V1017" s="54">
        <f t="shared" si="382"/>
        <v>0</v>
      </c>
      <c r="W1017" s="55">
        <f t="shared" si="382"/>
        <v>0</v>
      </c>
      <c r="X1017" s="53">
        <f>SUM(X1006:X1016)</f>
        <v>0</v>
      </c>
      <c r="Y1017" s="54">
        <f>SUM(Y1006:Y1016)</f>
        <v>0</v>
      </c>
      <c r="Z1017" s="55">
        <f>SUM(Z1006:Z1016)</f>
        <v>0</v>
      </c>
      <c r="AA1017" s="53"/>
      <c r="AB1017" s="54"/>
      <c r="AC1017" s="55"/>
      <c r="AD1017" s="53"/>
      <c r="AE1017" s="54"/>
      <c r="AF1017" s="55"/>
      <c r="AG1017" s="53"/>
      <c r="AH1017" s="54"/>
      <c r="AI1017" s="55"/>
      <c r="AK1017" s="53">
        <f>SUM(AK1006:AK1016)</f>
        <v>22744</v>
      </c>
      <c r="AL1017" s="54">
        <f>SUM(AL1006:AL1016)</f>
        <v>14500</v>
      </c>
      <c r="AM1017" s="55">
        <f>SUM(AM1006:AM1016)</f>
        <v>14900</v>
      </c>
      <c r="AT1017" s="32">
        <f>IF(SUM(AT1006:AT1016)=0,0,1)</f>
        <v>1</v>
      </c>
    </row>
    <row r="1018" spans="3:50" ht="15" customHeight="1" x14ac:dyDescent="0.3">
      <c r="C1018" s="40"/>
      <c r="D1018" s="34"/>
      <c r="E1018" s="35"/>
      <c r="F1018" s="41"/>
      <c r="G1018" s="42"/>
      <c r="H1018" s="43"/>
      <c r="I1018" s="41"/>
      <c r="J1018" s="42"/>
      <c r="K1018" s="43"/>
      <c r="L1018" s="41"/>
      <c r="M1018" s="42"/>
      <c r="N1018" s="43"/>
      <c r="O1018" s="41"/>
      <c r="P1018" s="42"/>
      <c r="Q1018" s="43"/>
      <c r="R1018" s="41"/>
      <c r="S1018" s="42"/>
      <c r="T1018" s="43"/>
      <c r="U1018" s="41"/>
      <c r="V1018" s="42"/>
      <c r="W1018" s="43"/>
      <c r="X1018" s="41"/>
      <c r="Y1018" s="42"/>
      <c r="Z1018" s="43"/>
      <c r="AA1018" s="41"/>
      <c r="AB1018" s="42"/>
      <c r="AC1018" s="43"/>
      <c r="AD1018" s="41"/>
      <c r="AE1018" s="42"/>
      <c r="AF1018" s="43"/>
      <c r="AG1018" s="41"/>
      <c r="AH1018" s="42"/>
      <c r="AI1018" s="43"/>
      <c r="AK1018" s="41"/>
      <c r="AL1018" s="42"/>
      <c r="AM1018" s="43"/>
      <c r="AT1018" s="32">
        <f>IF(AT1017=0,0,1)</f>
        <v>1</v>
      </c>
    </row>
    <row r="1019" spans="3:50" ht="15" customHeight="1" x14ac:dyDescent="0.3">
      <c r="C1019" s="40" t="s">
        <v>22</v>
      </c>
      <c r="D1019" s="34" t="s">
        <v>815</v>
      </c>
      <c r="E1019" s="35" t="s">
        <v>1055</v>
      </c>
      <c r="F1019" s="41">
        <v>0</v>
      </c>
      <c r="G1019" s="42">
        <v>0</v>
      </c>
      <c r="H1019" s="43">
        <v>0</v>
      </c>
      <c r="I1019" s="41">
        <v>0</v>
      </c>
      <c r="J1019" s="42">
        <v>0</v>
      </c>
      <c r="K1019" s="43">
        <v>0</v>
      </c>
      <c r="L1019" s="41"/>
      <c r="M1019" s="42"/>
      <c r="N1019" s="43"/>
      <c r="O1019" s="41">
        <v>0</v>
      </c>
      <c r="P1019" s="42">
        <v>0</v>
      </c>
      <c r="Q1019" s="43">
        <v>0</v>
      </c>
      <c r="R1019" s="41">
        <v>3000</v>
      </c>
      <c r="S1019" s="42">
        <v>3000</v>
      </c>
      <c r="T1019" s="43">
        <v>3000</v>
      </c>
      <c r="U1019" s="41">
        <v>1589</v>
      </c>
      <c r="V1019" s="42">
        <v>0</v>
      </c>
      <c r="W1019" s="43">
        <v>0</v>
      </c>
      <c r="X1019" s="41">
        <v>0</v>
      </c>
      <c r="Y1019" s="42">
        <v>0</v>
      </c>
      <c r="Z1019" s="43">
        <v>0</v>
      </c>
      <c r="AA1019" s="41"/>
      <c r="AB1019" s="42"/>
      <c r="AC1019" s="43"/>
      <c r="AD1019" s="41"/>
      <c r="AE1019" s="42"/>
      <c r="AF1019" s="43"/>
      <c r="AG1019" s="41"/>
      <c r="AH1019" s="42"/>
      <c r="AI1019" s="43"/>
      <c r="AK1019" s="41">
        <f t="shared" ref="AK1019:AM1029" si="383">F1019+I1019+L1019+O1019+R1019+U1019+X1019+AA1019+AD1019+AG1019</f>
        <v>4589</v>
      </c>
      <c r="AL1019" s="42">
        <f t="shared" si="383"/>
        <v>3000</v>
      </c>
      <c r="AM1019" s="43">
        <f t="shared" si="383"/>
        <v>3000</v>
      </c>
      <c r="AT1019" s="32">
        <f t="shared" ref="AT1019:AT1029" si="384">IF(LEN(E1019)&lt;2,0,1)</f>
        <v>1</v>
      </c>
      <c r="AV1019" s="23">
        <v>8</v>
      </c>
      <c r="AW1019" s="23">
        <v>3</v>
      </c>
      <c r="AX1019" s="23">
        <v>1</v>
      </c>
    </row>
    <row r="1020" spans="3:50" ht="15" customHeight="1" x14ac:dyDescent="0.3">
      <c r="C1020" s="40" t="s">
        <v>22</v>
      </c>
      <c r="D1020" s="34" t="s">
        <v>816</v>
      </c>
      <c r="E1020" s="35" t="s">
        <v>1052</v>
      </c>
      <c r="F1020" s="41">
        <v>0</v>
      </c>
      <c r="G1020" s="42">
        <v>0</v>
      </c>
      <c r="H1020" s="43">
        <v>0</v>
      </c>
      <c r="I1020" s="41">
        <v>0</v>
      </c>
      <c r="J1020" s="42">
        <v>0</v>
      </c>
      <c r="K1020" s="43">
        <v>0</v>
      </c>
      <c r="L1020" s="41"/>
      <c r="M1020" s="42"/>
      <c r="N1020" s="43"/>
      <c r="O1020" s="41">
        <v>0</v>
      </c>
      <c r="P1020" s="42">
        <v>0</v>
      </c>
      <c r="Q1020" s="43">
        <v>0</v>
      </c>
      <c r="R1020" s="41">
        <v>3000</v>
      </c>
      <c r="S1020" s="42">
        <v>3000</v>
      </c>
      <c r="T1020" s="43">
        <v>3000</v>
      </c>
      <c r="U1020" s="41">
        <v>1329</v>
      </c>
      <c r="V1020" s="42">
        <v>0</v>
      </c>
      <c r="W1020" s="43">
        <v>0</v>
      </c>
      <c r="X1020" s="41">
        <v>0</v>
      </c>
      <c r="Y1020" s="42">
        <v>0</v>
      </c>
      <c r="Z1020" s="43">
        <v>0</v>
      </c>
      <c r="AA1020" s="41"/>
      <c r="AB1020" s="42"/>
      <c r="AC1020" s="43"/>
      <c r="AD1020" s="41"/>
      <c r="AE1020" s="42"/>
      <c r="AF1020" s="43"/>
      <c r="AG1020" s="41"/>
      <c r="AH1020" s="42"/>
      <c r="AI1020" s="43"/>
      <c r="AK1020" s="41">
        <f t="shared" si="383"/>
        <v>4329</v>
      </c>
      <c r="AL1020" s="42">
        <f t="shared" si="383"/>
        <v>3000</v>
      </c>
      <c r="AM1020" s="43">
        <f t="shared" si="383"/>
        <v>3000</v>
      </c>
      <c r="AT1020" s="32">
        <f t="shared" si="384"/>
        <v>1</v>
      </c>
      <c r="AV1020" s="23">
        <v>8</v>
      </c>
      <c r="AW1020" s="23">
        <v>3</v>
      </c>
      <c r="AX1020" s="23">
        <f>IF(AW1020=AW1019,AX1019+1,1)</f>
        <v>2</v>
      </c>
    </row>
    <row r="1021" spans="3:50" ht="15" customHeight="1" x14ac:dyDescent="0.3">
      <c r="C1021" s="40" t="s">
        <v>22</v>
      </c>
      <c r="D1021" s="34" t="s">
        <v>817</v>
      </c>
      <c r="E1021" s="35" t="s">
        <v>1057</v>
      </c>
      <c r="F1021" s="41">
        <v>0</v>
      </c>
      <c r="G1021" s="42">
        <v>0</v>
      </c>
      <c r="H1021" s="43">
        <v>0</v>
      </c>
      <c r="I1021" s="41">
        <v>0</v>
      </c>
      <c r="J1021" s="42">
        <v>0</v>
      </c>
      <c r="K1021" s="43">
        <v>0</v>
      </c>
      <c r="L1021" s="41"/>
      <c r="M1021" s="42"/>
      <c r="N1021" s="43"/>
      <c r="O1021" s="41">
        <v>3000</v>
      </c>
      <c r="P1021" s="42">
        <v>3200</v>
      </c>
      <c r="Q1021" s="43">
        <v>3000</v>
      </c>
      <c r="R1021" s="41">
        <v>3000</v>
      </c>
      <c r="S1021" s="42">
        <v>3000</v>
      </c>
      <c r="T1021" s="43">
        <v>3000</v>
      </c>
      <c r="U1021" s="41">
        <v>1550</v>
      </c>
      <c r="V1021" s="42">
        <v>0</v>
      </c>
      <c r="W1021" s="43">
        <v>0</v>
      </c>
      <c r="X1021" s="41">
        <v>0</v>
      </c>
      <c r="Y1021" s="42">
        <v>0</v>
      </c>
      <c r="Z1021" s="43">
        <v>0</v>
      </c>
      <c r="AA1021" s="41"/>
      <c r="AB1021" s="42"/>
      <c r="AC1021" s="43"/>
      <c r="AD1021" s="41"/>
      <c r="AE1021" s="42"/>
      <c r="AF1021" s="43"/>
      <c r="AG1021" s="41"/>
      <c r="AH1021" s="42"/>
      <c r="AI1021" s="43"/>
      <c r="AK1021" s="41">
        <f t="shared" si="383"/>
        <v>7550</v>
      </c>
      <c r="AL1021" s="42">
        <f t="shared" si="383"/>
        <v>6200</v>
      </c>
      <c r="AM1021" s="43">
        <f t="shared" si="383"/>
        <v>6000</v>
      </c>
      <c r="AT1021" s="32">
        <f t="shared" si="384"/>
        <v>1</v>
      </c>
      <c r="AV1021" s="23">
        <v>8</v>
      </c>
      <c r="AW1021" s="23">
        <v>3</v>
      </c>
      <c r="AX1021" s="23">
        <f t="shared" ref="AX1021:AX1029" si="385">IF(AW1021=AW1020,AX1020+1,1)</f>
        <v>3</v>
      </c>
    </row>
    <row r="1022" spans="3:50" x14ac:dyDescent="0.3">
      <c r="C1022" s="40" t="s">
        <v>22</v>
      </c>
      <c r="D1022" s="34" t="s">
        <v>818</v>
      </c>
      <c r="E1022" s="35" t="s">
        <v>1059</v>
      </c>
      <c r="F1022" s="41">
        <v>0</v>
      </c>
      <c r="G1022" s="42">
        <v>0</v>
      </c>
      <c r="H1022" s="43">
        <v>0</v>
      </c>
      <c r="I1022" s="41">
        <v>0</v>
      </c>
      <c r="J1022" s="42">
        <v>0</v>
      </c>
      <c r="K1022" s="43">
        <v>0</v>
      </c>
      <c r="L1022" s="41"/>
      <c r="M1022" s="42"/>
      <c r="N1022" s="43"/>
      <c r="O1022" s="41">
        <v>0</v>
      </c>
      <c r="P1022" s="42">
        <v>0</v>
      </c>
      <c r="Q1022" s="43">
        <v>0</v>
      </c>
      <c r="R1022" s="41">
        <v>3000</v>
      </c>
      <c r="S1022" s="42">
        <v>3000</v>
      </c>
      <c r="T1022" s="43">
        <v>3000</v>
      </c>
      <c r="U1022" s="41">
        <v>1213</v>
      </c>
      <c r="V1022" s="42">
        <v>0</v>
      </c>
      <c r="W1022" s="43">
        <v>0</v>
      </c>
      <c r="X1022" s="41">
        <v>0</v>
      </c>
      <c r="Y1022" s="42">
        <v>0</v>
      </c>
      <c r="Z1022" s="43">
        <v>0</v>
      </c>
      <c r="AA1022" s="41"/>
      <c r="AB1022" s="42"/>
      <c r="AC1022" s="43"/>
      <c r="AD1022" s="41"/>
      <c r="AE1022" s="42"/>
      <c r="AF1022" s="43"/>
      <c r="AG1022" s="41"/>
      <c r="AH1022" s="42"/>
      <c r="AI1022" s="43"/>
      <c r="AK1022" s="41">
        <f t="shared" si="383"/>
        <v>4213</v>
      </c>
      <c r="AL1022" s="42">
        <f t="shared" si="383"/>
        <v>3000</v>
      </c>
      <c r="AM1022" s="43">
        <f t="shared" si="383"/>
        <v>3000</v>
      </c>
      <c r="AT1022" s="32">
        <f t="shared" si="384"/>
        <v>1</v>
      </c>
      <c r="AV1022" s="23">
        <v>8</v>
      </c>
      <c r="AW1022" s="23">
        <v>3</v>
      </c>
      <c r="AX1022" s="23">
        <f t="shared" si="385"/>
        <v>4</v>
      </c>
    </row>
    <row r="1023" spans="3:50" x14ac:dyDescent="0.3">
      <c r="C1023" s="40" t="s">
        <v>22</v>
      </c>
      <c r="D1023" s="34" t="s">
        <v>819</v>
      </c>
      <c r="E1023" s="35" t="s">
        <v>1062</v>
      </c>
      <c r="F1023" s="41">
        <v>0</v>
      </c>
      <c r="G1023" s="42">
        <v>0</v>
      </c>
      <c r="H1023" s="43">
        <v>0</v>
      </c>
      <c r="I1023" s="41">
        <v>0</v>
      </c>
      <c r="J1023" s="42">
        <v>0</v>
      </c>
      <c r="K1023" s="43">
        <v>0</v>
      </c>
      <c r="L1023" s="41"/>
      <c r="M1023" s="42"/>
      <c r="N1023" s="43"/>
      <c r="O1023" s="41">
        <v>0</v>
      </c>
      <c r="P1023" s="42">
        <v>0</v>
      </c>
      <c r="Q1023" s="43">
        <v>0</v>
      </c>
      <c r="R1023" s="41">
        <v>2300</v>
      </c>
      <c r="S1023" s="42">
        <v>2300</v>
      </c>
      <c r="T1023" s="43">
        <v>2400</v>
      </c>
      <c r="U1023" s="41">
        <v>1812</v>
      </c>
      <c r="V1023" s="42">
        <v>0</v>
      </c>
      <c r="W1023" s="43">
        <v>0</v>
      </c>
      <c r="X1023" s="41">
        <v>0</v>
      </c>
      <c r="Y1023" s="42">
        <v>0</v>
      </c>
      <c r="Z1023" s="43">
        <v>0</v>
      </c>
      <c r="AA1023" s="41"/>
      <c r="AB1023" s="42"/>
      <c r="AC1023" s="43"/>
      <c r="AD1023" s="41"/>
      <c r="AE1023" s="42"/>
      <c r="AF1023" s="43"/>
      <c r="AG1023" s="41"/>
      <c r="AH1023" s="42"/>
      <c r="AI1023" s="43"/>
      <c r="AK1023" s="41">
        <f t="shared" si="383"/>
        <v>4112</v>
      </c>
      <c r="AL1023" s="42">
        <f t="shared" si="383"/>
        <v>2300</v>
      </c>
      <c r="AM1023" s="43">
        <f t="shared" si="383"/>
        <v>2400</v>
      </c>
      <c r="AT1023" s="32">
        <f t="shared" si="384"/>
        <v>1</v>
      </c>
      <c r="AV1023" s="23">
        <v>8</v>
      </c>
      <c r="AW1023" s="23">
        <v>3</v>
      </c>
      <c r="AX1023" s="23">
        <f t="shared" si="385"/>
        <v>5</v>
      </c>
    </row>
    <row r="1024" spans="3:50" hidden="1" x14ac:dyDescent="0.3">
      <c r="C1024" s="40" t="s">
        <v>22</v>
      </c>
      <c r="D1024" s="34" t="s">
        <v>2</v>
      </c>
      <c r="E1024" s="35" t="s">
        <v>2</v>
      </c>
      <c r="F1024" s="41">
        <v>0</v>
      </c>
      <c r="G1024" s="42">
        <v>0</v>
      </c>
      <c r="H1024" s="43">
        <v>0</v>
      </c>
      <c r="I1024" s="41">
        <v>0</v>
      </c>
      <c r="J1024" s="42">
        <v>0</v>
      </c>
      <c r="K1024" s="43">
        <v>0</v>
      </c>
      <c r="L1024" s="41">
        <v>0</v>
      </c>
      <c r="M1024" s="42">
        <v>0</v>
      </c>
      <c r="N1024" s="43">
        <v>0</v>
      </c>
      <c r="O1024" s="41">
        <v>0</v>
      </c>
      <c r="P1024" s="42">
        <v>0</v>
      </c>
      <c r="Q1024" s="43">
        <v>0</v>
      </c>
      <c r="R1024" s="41">
        <v>0</v>
      </c>
      <c r="S1024" s="42">
        <v>0</v>
      </c>
      <c r="T1024" s="43">
        <v>0</v>
      </c>
      <c r="U1024" s="41">
        <v>0</v>
      </c>
      <c r="V1024" s="42">
        <v>0</v>
      </c>
      <c r="W1024" s="43">
        <v>0</v>
      </c>
      <c r="X1024" s="41">
        <v>0</v>
      </c>
      <c r="Y1024" s="42">
        <v>0</v>
      </c>
      <c r="Z1024" s="43">
        <v>0</v>
      </c>
      <c r="AA1024" s="41"/>
      <c r="AB1024" s="42"/>
      <c r="AC1024" s="43"/>
      <c r="AD1024" s="41"/>
      <c r="AE1024" s="42"/>
      <c r="AF1024" s="43"/>
      <c r="AG1024" s="41"/>
      <c r="AH1024" s="42"/>
      <c r="AI1024" s="43"/>
      <c r="AK1024" s="41">
        <f t="shared" si="383"/>
        <v>0</v>
      </c>
      <c r="AL1024" s="42">
        <f t="shared" si="383"/>
        <v>0</v>
      </c>
      <c r="AM1024" s="43">
        <f t="shared" si="383"/>
        <v>0</v>
      </c>
      <c r="AT1024" s="32">
        <f t="shared" si="384"/>
        <v>0</v>
      </c>
      <c r="AV1024" s="23">
        <v>8</v>
      </c>
      <c r="AW1024" s="23">
        <v>3</v>
      </c>
      <c r="AX1024" s="23">
        <f t="shared" si="385"/>
        <v>6</v>
      </c>
    </row>
    <row r="1025" spans="3:50" hidden="1" x14ac:dyDescent="0.3">
      <c r="C1025" s="40" t="s">
        <v>22</v>
      </c>
      <c r="D1025" s="34" t="s">
        <v>2</v>
      </c>
      <c r="E1025" s="35" t="s">
        <v>2</v>
      </c>
      <c r="F1025" s="41">
        <v>0</v>
      </c>
      <c r="G1025" s="42">
        <v>0</v>
      </c>
      <c r="H1025" s="43">
        <v>0</v>
      </c>
      <c r="I1025" s="41">
        <v>0</v>
      </c>
      <c r="J1025" s="42">
        <v>0</v>
      </c>
      <c r="K1025" s="43">
        <v>0</v>
      </c>
      <c r="L1025" s="41">
        <v>0</v>
      </c>
      <c r="M1025" s="42">
        <v>0</v>
      </c>
      <c r="N1025" s="43">
        <v>0</v>
      </c>
      <c r="O1025" s="41">
        <v>0</v>
      </c>
      <c r="P1025" s="42">
        <v>0</v>
      </c>
      <c r="Q1025" s="43">
        <v>0</v>
      </c>
      <c r="R1025" s="41">
        <v>0</v>
      </c>
      <c r="S1025" s="42">
        <v>0</v>
      </c>
      <c r="T1025" s="43">
        <v>0</v>
      </c>
      <c r="U1025" s="41">
        <v>0</v>
      </c>
      <c r="V1025" s="42">
        <v>0</v>
      </c>
      <c r="W1025" s="43">
        <v>0</v>
      </c>
      <c r="X1025" s="41">
        <v>0</v>
      </c>
      <c r="Y1025" s="42">
        <v>0</v>
      </c>
      <c r="Z1025" s="43">
        <v>0</v>
      </c>
      <c r="AA1025" s="41"/>
      <c r="AB1025" s="42"/>
      <c r="AC1025" s="43"/>
      <c r="AD1025" s="41"/>
      <c r="AE1025" s="42"/>
      <c r="AF1025" s="43"/>
      <c r="AG1025" s="41"/>
      <c r="AH1025" s="42"/>
      <c r="AI1025" s="43"/>
      <c r="AK1025" s="41">
        <f t="shared" si="383"/>
        <v>0</v>
      </c>
      <c r="AL1025" s="42">
        <f t="shared" si="383"/>
        <v>0</v>
      </c>
      <c r="AM1025" s="43">
        <f t="shared" si="383"/>
        <v>0</v>
      </c>
      <c r="AT1025" s="32">
        <f t="shared" si="384"/>
        <v>0</v>
      </c>
      <c r="AV1025" s="23">
        <v>8</v>
      </c>
      <c r="AW1025" s="23">
        <v>3</v>
      </c>
      <c r="AX1025" s="23">
        <f t="shared" si="385"/>
        <v>7</v>
      </c>
    </row>
    <row r="1026" spans="3:50" hidden="1" x14ac:dyDescent="0.3">
      <c r="C1026" s="40" t="s">
        <v>22</v>
      </c>
      <c r="D1026" s="34" t="s">
        <v>2</v>
      </c>
      <c r="E1026" s="35" t="s">
        <v>2</v>
      </c>
      <c r="F1026" s="41">
        <v>0</v>
      </c>
      <c r="G1026" s="42">
        <v>0</v>
      </c>
      <c r="H1026" s="43">
        <v>0</v>
      </c>
      <c r="I1026" s="41">
        <v>0</v>
      </c>
      <c r="J1026" s="42">
        <v>0</v>
      </c>
      <c r="K1026" s="43">
        <v>0</v>
      </c>
      <c r="L1026" s="41">
        <v>0</v>
      </c>
      <c r="M1026" s="42">
        <v>0</v>
      </c>
      <c r="N1026" s="43">
        <v>0</v>
      </c>
      <c r="O1026" s="41">
        <v>0</v>
      </c>
      <c r="P1026" s="42">
        <v>0</v>
      </c>
      <c r="Q1026" s="43">
        <v>0</v>
      </c>
      <c r="R1026" s="41">
        <v>0</v>
      </c>
      <c r="S1026" s="42">
        <v>0</v>
      </c>
      <c r="T1026" s="43">
        <v>0</v>
      </c>
      <c r="U1026" s="41">
        <v>0</v>
      </c>
      <c r="V1026" s="42">
        <v>0</v>
      </c>
      <c r="W1026" s="43">
        <v>0</v>
      </c>
      <c r="X1026" s="41">
        <v>0</v>
      </c>
      <c r="Y1026" s="42">
        <v>0</v>
      </c>
      <c r="Z1026" s="43">
        <v>0</v>
      </c>
      <c r="AA1026" s="41"/>
      <c r="AB1026" s="42"/>
      <c r="AC1026" s="43"/>
      <c r="AD1026" s="41"/>
      <c r="AE1026" s="42"/>
      <c r="AF1026" s="43"/>
      <c r="AG1026" s="41"/>
      <c r="AH1026" s="42"/>
      <c r="AI1026" s="43"/>
      <c r="AK1026" s="41">
        <f t="shared" si="383"/>
        <v>0</v>
      </c>
      <c r="AL1026" s="42">
        <f t="shared" si="383"/>
        <v>0</v>
      </c>
      <c r="AM1026" s="43">
        <f t="shared" si="383"/>
        <v>0</v>
      </c>
      <c r="AT1026" s="32">
        <f t="shared" si="384"/>
        <v>0</v>
      </c>
      <c r="AV1026" s="23">
        <v>8</v>
      </c>
      <c r="AW1026" s="23">
        <v>3</v>
      </c>
      <c r="AX1026" s="23">
        <f t="shared" si="385"/>
        <v>8</v>
      </c>
    </row>
    <row r="1027" spans="3:50" hidden="1" x14ac:dyDescent="0.3">
      <c r="C1027" s="40" t="s">
        <v>22</v>
      </c>
      <c r="D1027" s="34" t="s">
        <v>2</v>
      </c>
      <c r="E1027" s="35" t="s">
        <v>2</v>
      </c>
      <c r="F1027" s="41">
        <v>0</v>
      </c>
      <c r="G1027" s="42">
        <v>0</v>
      </c>
      <c r="H1027" s="43">
        <v>0</v>
      </c>
      <c r="I1027" s="41">
        <v>0</v>
      </c>
      <c r="J1027" s="42">
        <v>0</v>
      </c>
      <c r="K1027" s="43">
        <v>0</v>
      </c>
      <c r="L1027" s="41">
        <v>0</v>
      </c>
      <c r="M1027" s="42">
        <v>0</v>
      </c>
      <c r="N1027" s="43">
        <v>0</v>
      </c>
      <c r="O1027" s="41">
        <v>0</v>
      </c>
      <c r="P1027" s="42">
        <v>0</v>
      </c>
      <c r="Q1027" s="43">
        <v>0</v>
      </c>
      <c r="R1027" s="41">
        <v>0</v>
      </c>
      <c r="S1027" s="42">
        <v>0</v>
      </c>
      <c r="T1027" s="43">
        <v>0</v>
      </c>
      <c r="U1027" s="41">
        <v>0</v>
      </c>
      <c r="V1027" s="42">
        <v>0</v>
      </c>
      <c r="W1027" s="43">
        <v>0</v>
      </c>
      <c r="X1027" s="41">
        <v>0</v>
      </c>
      <c r="Y1027" s="42">
        <v>0</v>
      </c>
      <c r="Z1027" s="43">
        <v>0</v>
      </c>
      <c r="AA1027" s="41"/>
      <c r="AB1027" s="42"/>
      <c r="AC1027" s="43"/>
      <c r="AD1027" s="41"/>
      <c r="AE1027" s="42"/>
      <c r="AF1027" s="43"/>
      <c r="AG1027" s="41"/>
      <c r="AH1027" s="42"/>
      <c r="AI1027" s="43"/>
      <c r="AK1027" s="41">
        <f t="shared" si="383"/>
        <v>0</v>
      </c>
      <c r="AL1027" s="42">
        <f t="shared" si="383"/>
        <v>0</v>
      </c>
      <c r="AM1027" s="43">
        <f t="shared" si="383"/>
        <v>0</v>
      </c>
      <c r="AT1027" s="32">
        <f t="shared" si="384"/>
        <v>0</v>
      </c>
      <c r="AV1027" s="23">
        <v>8</v>
      </c>
      <c r="AW1027" s="23">
        <v>3</v>
      </c>
      <c r="AX1027" s="23">
        <f t="shared" si="385"/>
        <v>9</v>
      </c>
    </row>
    <row r="1028" spans="3:50" hidden="1" x14ac:dyDescent="0.3">
      <c r="C1028" s="40" t="s">
        <v>22</v>
      </c>
      <c r="D1028" s="34" t="s">
        <v>2</v>
      </c>
      <c r="E1028" s="35" t="s">
        <v>2</v>
      </c>
      <c r="F1028" s="41">
        <v>0</v>
      </c>
      <c r="G1028" s="42">
        <v>0</v>
      </c>
      <c r="H1028" s="43">
        <v>0</v>
      </c>
      <c r="I1028" s="41">
        <v>0</v>
      </c>
      <c r="J1028" s="42">
        <v>0</v>
      </c>
      <c r="K1028" s="43">
        <v>0</v>
      </c>
      <c r="L1028" s="41">
        <v>0</v>
      </c>
      <c r="M1028" s="42">
        <v>0</v>
      </c>
      <c r="N1028" s="43">
        <v>0</v>
      </c>
      <c r="O1028" s="41">
        <v>0</v>
      </c>
      <c r="P1028" s="42">
        <v>0</v>
      </c>
      <c r="Q1028" s="43">
        <v>0</v>
      </c>
      <c r="R1028" s="41">
        <v>0</v>
      </c>
      <c r="S1028" s="42">
        <v>0</v>
      </c>
      <c r="T1028" s="43">
        <v>0</v>
      </c>
      <c r="U1028" s="41">
        <v>0</v>
      </c>
      <c r="V1028" s="42">
        <v>0</v>
      </c>
      <c r="W1028" s="43">
        <v>0</v>
      </c>
      <c r="X1028" s="41">
        <v>0</v>
      </c>
      <c r="Y1028" s="42">
        <v>0</v>
      </c>
      <c r="Z1028" s="43">
        <v>0</v>
      </c>
      <c r="AA1028" s="41"/>
      <c r="AB1028" s="42"/>
      <c r="AC1028" s="43"/>
      <c r="AD1028" s="41"/>
      <c r="AE1028" s="42"/>
      <c r="AF1028" s="43"/>
      <c r="AG1028" s="41"/>
      <c r="AH1028" s="42"/>
      <c r="AI1028" s="43"/>
      <c r="AK1028" s="41">
        <f t="shared" si="383"/>
        <v>0</v>
      </c>
      <c r="AL1028" s="42">
        <f t="shared" si="383"/>
        <v>0</v>
      </c>
      <c r="AM1028" s="43">
        <f t="shared" si="383"/>
        <v>0</v>
      </c>
      <c r="AT1028" s="32">
        <f t="shared" si="384"/>
        <v>0</v>
      </c>
      <c r="AV1028" s="23">
        <v>8</v>
      </c>
      <c r="AW1028" s="23">
        <v>3</v>
      </c>
      <c r="AX1028" s="23">
        <f t="shared" si="385"/>
        <v>10</v>
      </c>
    </row>
    <row r="1029" spans="3:50" x14ac:dyDescent="0.3">
      <c r="C1029" s="40" t="s">
        <v>23</v>
      </c>
      <c r="D1029" s="34" t="s">
        <v>510</v>
      </c>
      <c r="E1029" s="35" t="s">
        <v>1063</v>
      </c>
      <c r="F1029" s="41">
        <v>0</v>
      </c>
      <c r="G1029" s="42">
        <v>0</v>
      </c>
      <c r="H1029" s="43">
        <v>0</v>
      </c>
      <c r="I1029" s="41">
        <v>0</v>
      </c>
      <c r="J1029" s="42">
        <v>0</v>
      </c>
      <c r="K1029" s="43">
        <v>0</v>
      </c>
      <c r="L1029" s="41"/>
      <c r="M1029" s="42"/>
      <c r="N1029" s="43"/>
      <c r="O1029" s="41">
        <v>0</v>
      </c>
      <c r="P1029" s="42">
        <v>0</v>
      </c>
      <c r="Q1029" s="43">
        <v>0</v>
      </c>
      <c r="R1029" s="41">
        <v>3000</v>
      </c>
      <c r="S1029" s="42">
        <v>3000</v>
      </c>
      <c r="T1029" s="43">
        <v>3000</v>
      </c>
      <c r="U1029" s="41">
        <v>2291</v>
      </c>
      <c r="V1029" s="42">
        <v>0</v>
      </c>
      <c r="W1029" s="43">
        <v>0</v>
      </c>
      <c r="X1029" s="41">
        <v>0</v>
      </c>
      <c r="Y1029" s="42">
        <v>0</v>
      </c>
      <c r="Z1029" s="43">
        <v>0</v>
      </c>
      <c r="AA1029" s="41"/>
      <c r="AB1029" s="42"/>
      <c r="AC1029" s="43"/>
      <c r="AD1029" s="41"/>
      <c r="AE1029" s="42"/>
      <c r="AF1029" s="43"/>
      <c r="AG1029" s="41"/>
      <c r="AH1029" s="42"/>
      <c r="AI1029" s="43"/>
      <c r="AK1029" s="41">
        <f t="shared" si="383"/>
        <v>5291</v>
      </c>
      <c r="AL1029" s="42">
        <f t="shared" si="383"/>
        <v>3000</v>
      </c>
      <c r="AM1029" s="43">
        <f t="shared" si="383"/>
        <v>3000</v>
      </c>
      <c r="AT1029" s="32">
        <f t="shared" si="384"/>
        <v>1</v>
      </c>
      <c r="AV1029" s="23">
        <v>8</v>
      </c>
      <c r="AW1029" s="23">
        <v>4</v>
      </c>
      <c r="AX1029" s="23">
        <f t="shared" si="385"/>
        <v>1</v>
      </c>
    </row>
    <row r="1030" spans="3:50" ht="15" customHeight="1" x14ac:dyDescent="0.3">
      <c r="C1030" s="50" t="str">
        <f>IF(LEN(E1029)&lt;1,"","Total: " &amp; LEFT(E1029,LEN(E1029)-21) &amp; "Municipalities")</f>
        <v>Total: Ngaka Modiri Molema Municipalities</v>
      </c>
      <c r="D1030" s="51"/>
      <c r="E1030" s="52"/>
      <c r="F1030" s="53">
        <f t="shared" ref="F1030:K1030" si="386">SUM(F1019:F1029)</f>
        <v>0</v>
      </c>
      <c r="G1030" s="54">
        <f t="shared" si="386"/>
        <v>0</v>
      </c>
      <c r="H1030" s="55">
        <f t="shared" si="386"/>
        <v>0</v>
      </c>
      <c r="I1030" s="53">
        <f t="shared" si="386"/>
        <v>0</v>
      </c>
      <c r="J1030" s="54">
        <f t="shared" si="386"/>
        <v>0</v>
      </c>
      <c r="K1030" s="55">
        <f t="shared" si="386"/>
        <v>0</v>
      </c>
      <c r="L1030" s="53"/>
      <c r="M1030" s="54"/>
      <c r="N1030" s="55"/>
      <c r="O1030" s="53">
        <f t="shared" ref="O1030:W1030" si="387">SUM(O1019:O1029)</f>
        <v>3000</v>
      </c>
      <c r="P1030" s="54">
        <f t="shared" si="387"/>
        <v>3200</v>
      </c>
      <c r="Q1030" s="55">
        <f t="shared" si="387"/>
        <v>3000</v>
      </c>
      <c r="R1030" s="53">
        <f t="shared" si="387"/>
        <v>17300</v>
      </c>
      <c r="S1030" s="54">
        <f t="shared" si="387"/>
        <v>17300</v>
      </c>
      <c r="T1030" s="55">
        <f t="shared" si="387"/>
        <v>17400</v>
      </c>
      <c r="U1030" s="53">
        <f t="shared" si="387"/>
        <v>9784</v>
      </c>
      <c r="V1030" s="54">
        <f t="shared" si="387"/>
        <v>0</v>
      </c>
      <c r="W1030" s="55">
        <f t="shared" si="387"/>
        <v>0</v>
      </c>
      <c r="X1030" s="53">
        <f>SUM(X1019:X1029)</f>
        <v>0</v>
      </c>
      <c r="Y1030" s="54">
        <f>SUM(Y1019:Y1029)</f>
        <v>0</v>
      </c>
      <c r="Z1030" s="55">
        <f>SUM(Z1019:Z1029)</f>
        <v>0</v>
      </c>
      <c r="AA1030" s="53"/>
      <c r="AB1030" s="54"/>
      <c r="AC1030" s="55"/>
      <c r="AD1030" s="53"/>
      <c r="AE1030" s="54"/>
      <c r="AF1030" s="55"/>
      <c r="AG1030" s="53"/>
      <c r="AH1030" s="54"/>
      <c r="AI1030" s="55"/>
      <c r="AK1030" s="53">
        <f>SUM(AK1019:AK1029)</f>
        <v>30084</v>
      </c>
      <c r="AL1030" s="54">
        <f>SUM(AL1019:AL1029)</f>
        <v>20500</v>
      </c>
      <c r="AM1030" s="55">
        <f>SUM(AM1019:AM1029)</f>
        <v>20400</v>
      </c>
      <c r="AT1030" s="32">
        <f>IF(SUM(AT1019:AT1029)=0,0,1)</f>
        <v>1</v>
      </c>
    </row>
    <row r="1031" spans="3:50" ht="15" customHeight="1" x14ac:dyDescent="0.3">
      <c r="C1031" s="40"/>
      <c r="D1031" s="34"/>
      <c r="E1031" s="35"/>
      <c r="F1031" s="41"/>
      <c r="G1031" s="42"/>
      <c r="H1031" s="43"/>
      <c r="I1031" s="41"/>
      <c r="J1031" s="42"/>
      <c r="K1031" s="43"/>
      <c r="L1031" s="41"/>
      <c r="M1031" s="42"/>
      <c r="N1031" s="43"/>
      <c r="O1031" s="41"/>
      <c r="P1031" s="42"/>
      <c r="Q1031" s="43"/>
      <c r="R1031" s="41"/>
      <c r="S1031" s="42"/>
      <c r="T1031" s="43"/>
      <c r="U1031" s="41"/>
      <c r="V1031" s="42"/>
      <c r="W1031" s="43"/>
      <c r="X1031" s="41"/>
      <c r="Y1031" s="42"/>
      <c r="Z1031" s="43"/>
      <c r="AA1031" s="41"/>
      <c r="AB1031" s="42"/>
      <c r="AC1031" s="43"/>
      <c r="AD1031" s="41"/>
      <c r="AE1031" s="42"/>
      <c r="AF1031" s="43"/>
      <c r="AG1031" s="41"/>
      <c r="AH1031" s="42"/>
      <c r="AI1031" s="43"/>
      <c r="AK1031" s="41"/>
      <c r="AL1031" s="42"/>
      <c r="AM1031" s="43"/>
      <c r="AT1031" s="32">
        <f>IF(AT1030=0,0,1)</f>
        <v>1</v>
      </c>
    </row>
    <row r="1032" spans="3:50" ht="15" customHeight="1" x14ac:dyDescent="0.3">
      <c r="C1032" s="40" t="s">
        <v>22</v>
      </c>
      <c r="D1032" s="34" t="s">
        <v>820</v>
      </c>
      <c r="E1032" s="35" t="s">
        <v>1064</v>
      </c>
      <c r="F1032" s="41">
        <v>0</v>
      </c>
      <c r="G1032" s="42">
        <v>0</v>
      </c>
      <c r="H1032" s="43">
        <v>0</v>
      </c>
      <c r="I1032" s="41">
        <v>0</v>
      </c>
      <c r="J1032" s="42">
        <v>0</v>
      </c>
      <c r="K1032" s="43">
        <v>0</v>
      </c>
      <c r="L1032" s="41"/>
      <c r="M1032" s="42"/>
      <c r="N1032" s="43"/>
      <c r="O1032" s="41">
        <v>0</v>
      </c>
      <c r="P1032" s="42">
        <v>0</v>
      </c>
      <c r="Q1032" s="43">
        <v>0</v>
      </c>
      <c r="R1032" s="41">
        <v>2800</v>
      </c>
      <c r="S1032" s="42">
        <v>2800</v>
      </c>
      <c r="T1032" s="43">
        <v>2800</v>
      </c>
      <c r="U1032" s="41">
        <v>1203</v>
      </c>
      <c r="V1032" s="42">
        <v>0</v>
      </c>
      <c r="W1032" s="43">
        <v>0</v>
      </c>
      <c r="X1032" s="41">
        <v>0</v>
      </c>
      <c r="Y1032" s="42">
        <v>0</v>
      </c>
      <c r="Z1032" s="43">
        <v>0</v>
      </c>
      <c r="AA1032" s="41"/>
      <c r="AB1032" s="42"/>
      <c r="AC1032" s="43"/>
      <c r="AD1032" s="41"/>
      <c r="AE1032" s="42"/>
      <c r="AF1032" s="43"/>
      <c r="AG1032" s="41"/>
      <c r="AH1032" s="42"/>
      <c r="AI1032" s="43"/>
      <c r="AK1032" s="41">
        <f t="shared" ref="AK1032:AM1042" si="388">F1032+I1032+L1032+O1032+R1032+U1032+X1032+AA1032+AD1032+AG1032</f>
        <v>4003</v>
      </c>
      <c r="AL1032" s="42">
        <f t="shared" si="388"/>
        <v>2800</v>
      </c>
      <c r="AM1032" s="43">
        <f t="shared" si="388"/>
        <v>2800</v>
      </c>
      <c r="AT1032" s="32">
        <f t="shared" ref="AT1032:AT1042" si="389">IF(LEN(E1032)&lt;2,0,1)</f>
        <v>1</v>
      </c>
      <c r="AV1032" s="23">
        <v>8</v>
      </c>
      <c r="AW1032" s="23">
        <v>5</v>
      </c>
      <c r="AX1032" s="23">
        <v>1</v>
      </c>
    </row>
    <row r="1033" spans="3:50" ht="15" customHeight="1" x14ac:dyDescent="0.3">
      <c r="C1033" s="40" t="s">
        <v>22</v>
      </c>
      <c r="D1033" s="34" t="s">
        <v>821</v>
      </c>
      <c r="E1033" s="35" t="s">
        <v>1056</v>
      </c>
      <c r="F1033" s="41">
        <v>0</v>
      </c>
      <c r="G1033" s="42">
        <v>0</v>
      </c>
      <c r="H1033" s="43">
        <v>0</v>
      </c>
      <c r="I1033" s="41">
        <v>0</v>
      </c>
      <c r="J1033" s="42">
        <v>0</v>
      </c>
      <c r="K1033" s="43">
        <v>0</v>
      </c>
      <c r="L1033" s="41"/>
      <c r="M1033" s="42"/>
      <c r="N1033" s="43"/>
      <c r="O1033" s="41">
        <v>0</v>
      </c>
      <c r="P1033" s="42">
        <v>0</v>
      </c>
      <c r="Q1033" s="43">
        <v>0</v>
      </c>
      <c r="R1033" s="41">
        <v>3000</v>
      </c>
      <c r="S1033" s="42">
        <v>3000</v>
      </c>
      <c r="T1033" s="43">
        <v>3000</v>
      </c>
      <c r="U1033" s="41">
        <v>1516</v>
      </c>
      <c r="V1033" s="42">
        <v>0</v>
      </c>
      <c r="W1033" s="43">
        <v>0</v>
      </c>
      <c r="X1033" s="41">
        <v>0</v>
      </c>
      <c r="Y1033" s="42">
        <v>0</v>
      </c>
      <c r="Z1033" s="43">
        <v>0</v>
      </c>
      <c r="AA1033" s="41"/>
      <c r="AB1033" s="42"/>
      <c r="AC1033" s="43"/>
      <c r="AD1033" s="41"/>
      <c r="AE1033" s="42"/>
      <c r="AF1033" s="43"/>
      <c r="AG1033" s="41"/>
      <c r="AH1033" s="42"/>
      <c r="AI1033" s="43"/>
      <c r="AK1033" s="41">
        <f t="shared" si="388"/>
        <v>4516</v>
      </c>
      <c r="AL1033" s="42">
        <f t="shared" si="388"/>
        <v>3000</v>
      </c>
      <c r="AM1033" s="43">
        <f t="shared" si="388"/>
        <v>3000</v>
      </c>
      <c r="AT1033" s="32">
        <f t="shared" si="389"/>
        <v>1</v>
      </c>
      <c r="AV1033" s="23">
        <v>8</v>
      </c>
      <c r="AW1033" s="23">
        <v>5</v>
      </c>
      <c r="AX1033" s="23">
        <f>IF(AW1033=AW1032,AX1032+1,1)</f>
        <v>2</v>
      </c>
    </row>
    <row r="1034" spans="3:50" ht="15" customHeight="1" x14ac:dyDescent="0.3">
      <c r="C1034" s="40" t="s">
        <v>22</v>
      </c>
      <c r="D1034" s="34" t="s">
        <v>822</v>
      </c>
      <c r="E1034" s="35" t="s">
        <v>1058</v>
      </c>
      <c r="F1034" s="41">
        <v>0</v>
      </c>
      <c r="G1034" s="42">
        <v>0</v>
      </c>
      <c r="H1034" s="43">
        <v>0</v>
      </c>
      <c r="I1034" s="41">
        <v>0</v>
      </c>
      <c r="J1034" s="42">
        <v>0</v>
      </c>
      <c r="K1034" s="43">
        <v>0</v>
      </c>
      <c r="L1034" s="41"/>
      <c r="M1034" s="42"/>
      <c r="N1034" s="43"/>
      <c r="O1034" s="41">
        <v>0</v>
      </c>
      <c r="P1034" s="42">
        <v>0</v>
      </c>
      <c r="Q1034" s="43">
        <v>0</v>
      </c>
      <c r="R1034" s="41">
        <v>3000</v>
      </c>
      <c r="S1034" s="42">
        <v>3000</v>
      </c>
      <c r="T1034" s="43">
        <v>3000</v>
      </c>
      <c r="U1034" s="41">
        <v>1715</v>
      </c>
      <c r="V1034" s="42">
        <v>0</v>
      </c>
      <c r="W1034" s="43">
        <v>0</v>
      </c>
      <c r="X1034" s="41">
        <v>0</v>
      </c>
      <c r="Y1034" s="42">
        <v>0</v>
      </c>
      <c r="Z1034" s="43">
        <v>0</v>
      </c>
      <c r="AA1034" s="41"/>
      <c r="AB1034" s="42"/>
      <c r="AC1034" s="43"/>
      <c r="AD1034" s="41"/>
      <c r="AE1034" s="42"/>
      <c r="AF1034" s="43"/>
      <c r="AG1034" s="41"/>
      <c r="AH1034" s="42"/>
      <c r="AI1034" s="43"/>
      <c r="AK1034" s="41">
        <f t="shared" si="388"/>
        <v>4715</v>
      </c>
      <c r="AL1034" s="42">
        <f t="shared" si="388"/>
        <v>3000</v>
      </c>
      <c r="AM1034" s="43">
        <f t="shared" si="388"/>
        <v>3000</v>
      </c>
      <c r="AT1034" s="32">
        <f t="shared" si="389"/>
        <v>1</v>
      </c>
      <c r="AV1034" s="23">
        <v>8</v>
      </c>
      <c r="AW1034" s="23">
        <v>5</v>
      </c>
      <c r="AX1034" s="23">
        <f t="shared" ref="AX1034:AX1042" si="390">IF(AW1034=AW1033,AX1033+1,1)</f>
        <v>3</v>
      </c>
    </row>
    <row r="1035" spans="3:50" x14ac:dyDescent="0.3">
      <c r="C1035" s="40" t="s">
        <v>22</v>
      </c>
      <c r="D1035" s="34" t="s">
        <v>823</v>
      </c>
      <c r="E1035" s="35" t="s">
        <v>1060</v>
      </c>
      <c r="F1035" s="41">
        <v>0</v>
      </c>
      <c r="G1035" s="42">
        <v>0</v>
      </c>
      <c r="H1035" s="43">
        <v>0</v>
      </c>
      <c r="I1035" s="41">
        <v>0</v>
      </c>
      <c r="J1035" s="42">
        <v>0</v>
      </c>
      <c r="K1035" s="43">
        <v>0</v>
      </c>
      <c r="L1035" s="41"/>
      <c r="M1035" s="42"/>
      <c r="N1035" s="43"/>
      <c r="O1035" s="41">
        <v>0</v>
      </c>
      <c r="P1035" s="42">
        <v>0</v>
      </c>
      <c r="Q1035" s="43">
        <v>0</v>
      </c>
      <c r="R1035" s="41">
        <v>3000</v>
      </c>
      <c r="S1035" s="42">
        <v>3000</v>
      </c>
      <c r="T1035" s="43">
        <v>3000</v>
      </c>
      <c r="U1035" s="41">
        <v>1200</v>
      </c>
      <c r="V1035" s="42">
        <v>0</v>
      </c>
      <c r="W1035" s="43">
        <v>0</v>
      </c>
      <c r="X1035" s="41">
        <v>0</v>
      </c>
      <c r="Y1035" s="42">
        <v>0</v>
      </c>
      <c r="Z1035" s="43">
        <v>0</v>
      </c>
      <c r="AA1035" s="41"/>
      <c r="AB1035" s="42"/>
      <c r="AC1035" s="43"/>
      <c r="AD1035" s="41"/>
      <c r="AE1035" s="42"/>
      <c r="AF1035" s="43"/>
      <c r="AG1035" s="41"/>
      <c r="AH1035" s="42"/>
      <c r="AI1035" s="43"/>
      <c r="AK1035" s="41">
        <f t="shared" si="388"/>
        <v>4200</v>
      </c>
      <c r="AL1035" s="42">
        <f t="shared" si="388"/>
        <v>3000</v>
      </c>
      <c r="AM1035" s="43">
        <f t="shared" si="388"/>
        <v>3000</v>
      </c>
      <c r="AT1035" s="32">
        <f t="shared" si="389"/>
        <v>1</v>
      </c>
      <c r="AV1035" s="23">
        <v>8</v>
      </c>
      <c r="AW1035" s="23">
        <v>5</v>
      </c>
      <c r="AX1035" s="23">
        <f t="shared" si="390"/>
        <v>4</v>
      </c>
    </row>
    <row r="1036" spans="3:50" x14ac:dyDescent="0.3">
      <c r="C1036" s="40" t="s">
        <v>22</v>
      </c>
      <c r="D1036" s="34" t="s">
        <v>824</v>
      </c>
      <c r="E1036" s="35" t="s">
        <v>1061</v>
      </c>
      <c r="F1036" s="41">
        <v>0</v>
      </c>
      <c r="G1036" s="42">
        <v>0</v>
      </c>
      <c r="H1036" s="43">
        <v>0</v>
      </c>
      <c r="I1036" s="41">
        <v>0</v>
      </c>
      <c r="J1036" s="42">
        <v>0</v>
      </c>
      <c r="K1036" s="43">
        <v>0</v>
      </c>
      <c r="L1036" s="41"/>
      <c r="M1036" s="42"/>
      <c r="N1036" s="43"/>
      <c r="O1036" s="41">
        <v>0</v>
      </c>
      <c r="P1036" s="42">
        <v>0</v>
      </c>
      <c r="Q1036" s="43">
        <v>0</v>
      </c>
      <c r="R1036" s="41">
        <v>3000</v>
      </c>
      <c r="S1036" s="42">
        <v>3000</v>
      </c>
      <c r="T1036" s="43">
        <v>3000</v>
      </c>
      <c r="U1036" s="41">
        <v>2036</v>
      </c>
      <c r="V1036" s="42">
        <v>0</v>
      </c>
      <c r="W1036" s="43">
        <v>0</v>
      </c>
      <c r="X1036" s="41">
        <v>0</v>
      </c>
      <c r="Y1036" s="42">
        <v>0</v>
      </c>
      <c r="Z1036" s="43">
        <v>0</v>
      </c>
      <c r="AA1036" s="41"/>
      <c r="AB1036" s="42"/>
      <c r="AC1036" s="43"/>
      <c r="AD1036" s="41"/>
      <c r="AE1036" s="42"/>
      <c r="AF1036" s="43"/>
      <c r="AG1036" s="41"/>
      <c r="AH1036" s="42"/>
      <c r="AI1036" s="43"/>
      <c r="AK1036" s="41">
        <f t="shared" si="388"/>
        <v>5036</v>
      </c>
      <c r="AL1036" s="42">
        <f t="shared" si="388"/>
        <v>3000</v>
      </c>
      <c r="AM1036" s="43">
        <f t="shared" si="388"/>
        <v>3000</v>
      </c>
      <c r="AT1036" s="32">
        <f t="shared" si="389"/>
        <v>1</v>
      </c>
      <c r="AV1036" s="23">
        <v>8</v>
      </c>
      <c r="AW1036" s="23">
        <v>5</v>
      </c>
      <c r="AX1036" s="23">
        <f t="shared" si="390"/>
        <v>5</v>
      </c>
    </row>
    <row r="1037" spans="3:50" hidden="1" x14ac:dyDescent="0.3">
      <c r="C1037" s="40" t="s">
        <v>22</v>
      </c>
      <c r="D1037" s="34" t="s">
        <v>2</v>
      </c>
      <c r="E1037" s="35" t="s">
        <v>2</v>
      </c>
      <c r="F1037" s="41">
        <v>0</v>
      </c>
      <c r="G1037" s="42">
        <v>0</v>
      </c>
      <c r="H1037" s="43">
        <v>0</v>
      </c>
      <c r="I1037" s="41">
        <v>0</v>
      </c>
      <c r="J1037" s="42">
        <v>0</v>
      </c>
      <c r="K1037" s="43">
        <v>0</v>
      </c>
      <c r="L1037" s="41">
        <v>0</v>
      </c>
      <c r="M1037" s="42">
        <v>0</v>
      </c>
      <c r="N1037" s="43">
        <v>0</v>
      </c>
      <c r="O1037" s="41">
        <v>0</v>
      </c>
      <c r="P1037" s="42">
        <v>0</v>
      </c>
      <c r="Q1037" s="43">
        <v>0</v>
      </c>
      <c r="R1037" s="41">
        <v>0</v>
      </c>
      <c r="S1037" s="42">
        <v>0</v>
      </c>
      <c r="T1037" s="43">
        <v>0</v>
      </c>
      <c r="U1037" s="41">
        <v>0</v>
      </c>
      <c r="V1037" s="42">
        <v>0</v>
      </c>
      <c r="W1037" s="43">
        <v>0</v>
      </c>
      <c r="X1037" s="41">
        <v>0</v>
      </c>
      <c r="Y1037" s="42">
        <v>0</v>
      </c>
      <c r="Z1037" s="43">
        <v>0</v>
      </c>
      <c r="AA1037" s="41"/>
      <c r="AB1037" s="42"/>
      <c r="AC1037" s="43"/>
      <c r="AD1037" s="41"/>
      <c r="AE1037" s="42"/>
      <c r="AF1037" s="43"/>
      <c r="AG1037" s="41"/>
      <c r="AH1037" s="42"/>
      <c r="AI1037" s="43"/>
      <c r="AK1037" s="41">
        <f t="shared" si="388"/>
        <v>0</v>
      </c>
      <c r="AL1037" s="42">
        <f t="shared" si="388"/>
        <v>0</v>
      </c>
      <c r="AM1037" s="43">
        <f t="shared" si="388"/>
        <v>0</v>
      </c>
      <c r="AT1037" s="32">
        <f t="shared" si="389"/>
        <v>0</v>
      </c>
      <c r="AV1037" s="23">
        <v>8</v>
      </c>
      <c r="AW1037" s="23">
        <v>5</v>
      </c>
      <c r="AX1037" s="23">
        <f t="shared" si="390"/>
        <v>6</v>
      </c>
    </row>
    <row r="1038" spans="3:50" hidden="1" x14ac:dyDescent="0.3">
      <c r="C1038" s="40" t="s">
        <v>22</v>
      </c>
      <c r="D1038" s="34" t="s">
        <v>2</v>
      </c>
      <c r="E1038" s="35" t="s">
        <v>2</v>
      </c>
      <c r="F1038" s="41">
        <v>0</v>
      </c>
      <c r="G1038" s="42">
        <v>0</v>
      </c>
      <c r="H1038" s="43">
        <v>0</v>
      </c>
      <c r="I1038" s="41">
        <v>0</v>
      </c>
      <c r="J1038" s="42">
        <v>0</v>
      </c>
      <c r="K1038" s="43">
        <v>0</v>
      </c>
      <c r="L1038" s="41">
        <v>0</v>
      </c>
      <c r="M1038" s="42">
        <v>0</v>
      </c>
      <c r="N1038" s="43">
        <v>0</v>
      </c>
      <c r="O1038" s="41">
        <v>0</v>
      </c>
      <c r="P1038" s="42">
        <v>0</v>
      </c>
      <c r="Q1038" s="43">
        <v>0</v>
      </c>
      <c r="R1038" s="41">
        <v>0</v>
      </c>
      <c r="S1038" s="42">
        <v>0</v>
      </c>
      <c r="T1038" s="43">
        <v>0</v>
      </c>
      <c r="U1038" s="41">
        <v>0</v>
      </c>
      <c r="V1038" s="42">
        <v>0</v>
      </c>
      <c r="W1038" s="43">
        <v>0</v>
      </c>
      <c r="X1038" s="41">
        <v>0</v>
      </c>
      <c r="Y1038" s="42">
        <v>0</v>
      </c>
      <c r="Z1038" s="43">
        <v>0</v>
      </c>
      <c r="AA1038" s="41"/>
      <c r="AB1038" s="42"/>
      <c r="AC1038" s="43"/>
      <c r="AD1038" s="41"/>
      <c r="AE1038" s="42"/>
      <c r="AF1038" s="43"/>
      <c r="AG1038" s="41"/>
      <c r="AH1038" s="42"/>
      <c r="AI1038" s="43"/>
      <c r="AK1038" s="41">
        <f t="shared" si="388"/>
        <v>0</v>
      </c>
      <c r="AL1038" s="42">
        <f t="shared" si="388"/>
        <v>0</v>
      </c>
      <c r="AM1038" s="43">
        <f t="shared" si="388"/>
        <v>0</v>
      </c>
      <c r="AT1038" s="32">
        <f t="shared" si="389"/>
        <v>0</v>
      </c>
      <c r="AV1038" s="23">
        <v>8</v>
      </c>
      <c r="AW1038" s="23">
        <v>5</v>
      </c>
      <c r="AX1038" s="23">
        <f t="shared" si="390"/>
        <v>7</v>
      </c>
    </row>
    <row r="1039" spans="3:50" hidden="1" x14ac:dyDescent="0.3">
      <c r="C1039" s="40" t="s">
        <v>22</v>
      </c>
      <c r="D1039" s="34" t="s">
        <v>2</v>
      </c>
      <c r="E1039" s="35" t="s">
        <v>2</v>
      </c>
      <c r="F1039" s="41">
        <v>0</v>
      </c>
      <c r="G1039" s="42">
        <v>0</v>
      </c>
      <c r="H1039" s="43">
        <v>0</v>
      </c>
      <c r="I1039" s="41">
        <v>0</v>
      </c>
      <c r="J1039" s="42">
        <v>0</v>
      </c>
      <c r="K1039" s="43">
        <v>0</v>
      </c>
      <c r="L1039" s="41">
        <v>0</v>
      </c>
      <c r="M1039" s="42">
        <v>0</v>
      </c>
      <c r="N1039" s="43">
        <v>0</v>
      </c>
      <c r="O1039" s="41">
        <v>0</v>
      </c>
      <c r="P1039" s="42">
        <v>0</v>
      </c>
      <c r="Q1039" s="43">
        <v>0</v>
      </c>
      <c r="R1039" s="41">
        <v>0</v>
      </c>
      <c r="S1039" s="42">
        <v>0</v>
      </c>
      <c r="T1039" s="43">
        <v>0</v>
      </c>
      <c r="U1039" s="41">
        <v>0</v>
      </c>
      <c r="V1039" s="42">
        <v>0</v>
      </c>
      <c r="W1039" s="43">
        <v>0</v>
      </c>
      <c r="X1039" s="41">
        <v>0</v>
      </c>
      <c r="Y1039" s="42">
        <v>0</v>
      </c>
      <c r="Z1039" s="43">
        <v>0</v>
      </c>
      <c r="AA1039" s="41"/>
      <c r="AB1039" s="42"/>
      <c r="AC1039" s="43"/>
      <c r="AD1039" s="41"/>
      <c r="AE1039" s="42"/>
      <c r="AF1039" s="43"/>
      <c r="AG1039" s="41"/>
      <c r="AH1039" s="42"/>
      <c r="AI1039" s="43"/>
      <c r="AK1039" s="41">
        <f t="shared" si="388"/>
        <v>0</v>
      </c>
      <c r="AL1039" s="42">
        <f t="shared" si="388"/>
        <v>0</v>
      </c>
      <c r="AM1039" s="43">
        <f t="shared" si="388"/>
        <v>0</v>
      </c>
      <c r="AT1039" s="32">
        <f t="shared" si="389"/>
        <v>0</v>
      </c>
      <c r="AV1039" s="23">
        <v>8</v>
      </c>
      <c r="AW1039" s="23">
        <v>5</v>
      </c>
      <c r="AX1039" s="23">
        <f t="shared" si="390"/>
        <v>8</v>
      </c>
    </row>
    <row r="1040" spans="3:50" hidden="1" x14ac:dyDescent="0.3">
      <c r="C1040" s="40" t="s">
        <v>22</v>
      </c>
      <c r="D1040" s="34" t="s">
        <v>2</v>
      </c>
      <c r="E1040" s="35" t="s">
        <v>2</v>
      </c>
      <c r="F1040" s="41">
        <v>0</v>
      </c>
      <c r="G1040" s="42">
        <v>0</v>
      </c>
      <c r="H1040" s="43">
        <v>0</v>
      </c>
      <c r="I1040" s="41">
        <v>0</v>
      </c>
      <c r="J1040" s="42">
        <v>0</v>
      </c>
      <c r="K1040" s="43">
        <v>0</v>
      </c>
      <c r="L1040" s="41">
        <v>0</v>
      </c>
      <c r="M1040" s="42">
        <v>0</v>
      </c>
      <c r="N1040" s="43">
        <v>0</v>
      </c>
      <c r="O1040" s="41">
        <v>0</v>
      </c>
      <c r="P1040" s="42">
        <v>0</v>
      </c>
      <c r="Q1040" s="43">
        <v>0</v>
      </c>
      <c r="R1040" s="41">
        <v>0</v>
      </c>
      <c r="S1040" s="42">
        <v>0</v>
      </c>
      <c r="T1040" s="43">
        <v>0</v>
      </c>
      <c r="U1040" s="41">
        <v>0</v>
      </c>
      <c r="V1040" s="42">
        <v>0</v>
      </c>
      <c r="W1040" s="43">
        <v>0</v>
      </c>
      <c r="X1040" s="41">
        <v>0</v>
      </c>
      <c r="Y1040" s="42">
        <v>0</v>
      </c>
      <c r="Z1040" s="43">
        <v>0</v>
      </c>
      <c r="AA1040" s="41"/>
      <c r="AB1040" s="42"/>
      <c r="AC1040" s="43"/>
      <c r="AD1040" s="41"/>
      <c r="AE1040" s="42"/>
      <c r="AF1040" s="43"/>
      <c r="AG1040" s="41"/>
      <c r="AH1040" s="42"/>
      <c r="AI1040" s="43"/>
      <c r="AK1040" s="41">
        <f t="shared" si="388"/>
        <v>0</v>
      </c>
      <c r="AL1040" s="42">
        <f t="shared" si="388"/>
        <v>0</v>
      </c>
      <c r="AM1040" s="43">
        <f t="shared" si="388"/>
        <v>0</v>
      </c>
      <c r="AT1040" s="32">
        <f t="shared" si="389"/>
        <v>0</v>
      </c>
      <c r="AV1040" s="23">
        <v>8</v>
      </c>
      <c r="AW1040" s="23">
        <v>5</v>
      </c>
      <c r="AX1040" s="23">
        <f t="shared" si="390"/>
        <v>9</v>
      </c>
    </row>
    <row r="1041" spans="3:50" hidden="1" x14ac:dyDescent="0.3">
      <c r="C1041" s="40" t="s">
        <v>22</v>
      </c>
      <c r="D1041" s="34" t="s">
        <v>2</v>
      </c>
      <c r="E1041" s="35" t="s">
        <v>2</v>
      </c>
      <c r="F1041" s="41">
        <v>0</v>
      </c>
      <c r="G1041" s="42">
        <v>0</v>
      </c>
      <c r="H1041" s="43">
        <v>0</v>
      </c>
      <c r="I1041" s="41">
        <v>0</v>
      </c>
      <c r="J1041" s="42">
        <v>0</v>
      </c>
      <c r="K1041" s="43">
        <v>0</v>
      </c>
      <c r="L1041" s="41">
        <v>0</v>
      </c>
      <c r="M1041" s="42">
        <v>0</v>
      </c>
      <c r="N1041" s="43">
        <v>0</v>
      </c>
      <c r="O1041" s="41">
        <v>0</v>
      </c>
      <c r="P1041" s="42">
        <v>0</v>
      </c>
      <c r="Q1041" s="43">
        <v>0</v>
      </c>
      <c r="R1041" s="41">
        <v>0</v>
      </c>
      <c r="S1041" s="42">
        <v>0</v>
      </c>
      <c r="T1041" s="43">
        <v>0</v>
      </c>
      <c r="U1041" s="41">
        <v>0</v>
      </c>
      <c r="V1041" s="42">
        <v>0</v>
      </c>
      <c r="W1041" s="43">
        <v>0</v>
      </c>
      <c r="X1041" s="41">
        <v>0</v>
      </c>
      <c r="Y1041" s="42">
        <v>0</v>
      </c>
      <c r="Z1041" s="43">
        <v>0</v>
      </c>
      <c r="AA1041" s="41"/>
      <c r="AB1041" s="42"/>
      <c r="AC1041" s="43"/>
      <c r="AD1041" s="41"/>
      <c r="AE1041" s="42"/>
      <c r="AF1041" s="43"/>
      <c r="AG1041" s="41"/>
      <c r="AH1041" s="42"/>
      <c r="AI1041" s="43"/>
      <c r="AK1041" s="41">
        <f t="shared" si="388"/>
        <v>0</v>
      </c>
      <c r="AL1041" s="42">
        <f t="shared" si="388"/>
        <v>0</v>
      </c>
      <c r="AM1041" s="43">
        <f t="shared" si="388"/>
        <v>0</v>
      </c>
      <c r="AT1041" s="32">
        <f t="shared" si="389"/>
        <v>0</v>
      </c>
      <c r="AV1041" s="23">
        <v>8</v>
      </c>
      <c r="AW1041" s="23">
        <v>5</v>
      </c>
      <c r="AX1041" s="23">
        <f t="shared" si="390"/>
        <v>10</v>
      </c>
    </row>
    <row r="1042" spans="3:50" x14ac:dyDescent="0.3">
      <c r="C1042" s="40" t="s">
        <v>23</v>
      </c>
      <c r="D1042" s="34" t="s">
        <v>518</v>
      </c>
      <c r="E1042" s="35" t="s">
        <v>519</v>
      </c>
      <c r="F1042" s="41">
        <v>0</v>
      </c>
      <c r="G1042" s="42">
        <v>0</v>
      </c>
      <c r="H1042" s="43">
        <v>0</v>
      </c>
      <c r="I1042" s="41">
        <v>0</v>
      </c>
      <c r="J1042" s="42">
        <v>0</v>
      </c>
      <c r="K1042" s="43">
        <v>0</v>
      </c>
      <c r="L1042" s="41"/>
      <c r="M1042" s="42"/>
      <c r="N1042" s="43"/>
      <c r="O1042" s="41">
        <v>0</v>
      </c>
      <c r="P1042" s="42">
        <v>0</v>
      </c>
      <c r="Q1042" s="43">
        <v>0</v>
      </c>
      <c r="R1042" s="41">
        <v>3600</v>
      </c>
      <c r="S1042" s="42">
        <v>3600</v>
      </c>
      <c r="T1042" s="43">
        <v>3600</v>
      </c>
      <c r="U1042" s="41">
        <v>1287</v>
      </c>
      <c r="V1042" s="42">
        <v>0</v>
      </c>
      <c r="W1042" s="43">
        <v>0</v>
      </c>
      <c r="X1042" s="41">
        <v>0</v>
      </c>
      <c r="Y1042" s="42">
        <v>0</v>
      </c>
      <c r="Z1042" s="43">
        <v>0</v>
      </c>
      <c r="AA1042" s="41"/>
      <c r="AB1042" s="42"/>
      <c r="AC1042" s="43"/>
      <c r="AD1042" s="41"/>
      <c r="AE1042" s="42"/>
      <c r="AF1042" s="43"/>
      <c r="AG1042" s="41"/>
      <c r="AH1042" s="42"/>
      <c r="AI1042" s="43"/>
      <c r="AK1042" s="41">
        <f t="shared" si="388"/>
        <v>4887</v>
      </c>
      <c r="AL1042" s="42">
        <f t="shared" si="388"/>
        <v>3600</v>
      </c>
      <c r="AM1042" s="43">
        <f t="shared" si="388"/>
        <v>3600</v>
      </c>
      <c r="AT1042" s="32">
        <f t="shared" si="389"/>
        <v>1</v>
      </c>
      <c r="AV1042" s="23">
        <v>8</v>
      </c>
      <c r="AW1042" s="23">
        <v>6</v>
      </c>
      <c r="AX1042" s="23">
        <f t="shared" si="390"/>
        <v>1</v>
      </c>
    </row>
    <row r="1043" spans="3:50" x14ac:dyDescent="0.3">
      <c r="C1043" s="50" t="str">
        <f>IF(LEN(E1042)&lt;1,"","Total: " &amp; LEFT(E1042,LEN(E1042)-21) &amp; "Municipalities")</f>
        <v>Total: Dr Ruth Segomotsi Mompati Municipalities</v>
      </c>
      <c r="D1043" s="51"/>
      <c r="E1043" s="52"/>
      <c r="F1043" s="53">
        <f t="shared" ref="F1043:K1043" si="391">SUM(F1032:F1042)</f>
        <v>0</v>
      </c>
      <c r="G1043" s="54">
        <f t="shared" si="391"/>
        <v>0</v>
      </c>
      <c r="H1043" s="55">
        <f t="shared" si="391"/>
        <v>0</v>
      </c>
      <c r="I1043" s="53">
        <f t="shared" si="391"/>
        <v>0</v>
      </c>
      <c r="J1043" s="54">
        <f t="shared" si="391"/>
        <v>0</v>
      </c>
      <c r="K1043" s="55">
        <f t="shared" si="391"/>
        <v>0</v>
      </c>
      <c r="L1043" s="53"/>
      <c r="M1043" s="54"/>
      <c r="N1043" s="55"/>
      <c r="O1043" s="53">
        <f t="shared" ref="O1043:W1043" si="392">SUM(O1032:O1042)</f>
        <v>0</v>
      </c>
      <c r="P1043" s="54">
        <f t="shared" si="392"/>
        <v>0</v>
      </c>
      <c r="Q1043" s="55">
        <f t="shared" si="392"/>
        <v>0</v>
      </c>
      <c r="R1043" s="53">
        <f t="shared" si="392"/>
        <v>18400</v>
      </c>
      <c r="S1043" s="54">
        <f t="shared" si="392"/>
        <v>18400</v>
      </c>
      <c r="T1043" s="55">
        <f t="shared" si="392"/>
        <v>18400</v>
      </c>
      <c r="U1043" s="53">
        <f t="shared" si="392"/>
        <v>8957</v>
      </c>
      <c r="V1043" s="54">
        <f t="shared" si="392"/>
        <v>0</v>
      </c>
      <c r="W1043" s="55">
        <f t="shared" si="392"/>
        <v>0</v>
      </c>
      <c r="X1043" s="53">
        <f>SUM(X1032:X1042)</f>
        <v>0</v>
      </c>
      <c r="Y1043" s="54">
        <f>SUM(Y1032:Y1042)</f>
        <v>0</v>
      </c>
      <c r="Z1043" s="55">
        <f>SUM(Z1032:Z1042)</f>
        <v>0</v>
      </c>
      <c r="AA1043" s="53"/>
      <c r="AB1043" s="54"/>
      <c r="AC1043" s="55"/>
      <c r="AD1043" s="53"/>
      <c r="AE1043" s="54"/>
      <c r="AF1043" s="55"/>
      <c r="AG1043" s="53"/>
      <c r="AH1043" s="54"/>
      <c r="AI1043" s="55"/>
      <c r="AK1043" s="53">
        <f>SUM(AK1032:AK1042)</f>
        <v>27357</v>
      </c>
      <c r="AL1043" s="54">
        <f>SUM(AL1032:AL1042)</f>
        <v>18400</v>
      </c>
      <c r="AM1043" s="55">
        <f>SUM(AM1032:AM1042)</f>
        <v>18400</v>
      </c>
      <c r="AT1043" s="32">
        <f>IF(SUM(AT1032:AT1042)=0,0,1)</f>
        <v>1</v>
      </c>
    </row>
    <row r="1044" spans="3:50" ht="15" customHeight="1" x14ac:dyDescent="0.3">
      <c r="C1044" s="40"/>
      <c r="D1044" s="34"/>
      <c r="E1044" s="35"/>
      <c r="F1044" s="41"/>
      <c r="G1044" s="42"/>
      <c r="H1044" s="43"/>
      <c r="I1044" s="41"/>
      <c r="J1044" s="42"/>
      <c r="K1044" s="43"/>
      <c r="L1044" s="41"/>
      <c r="M1044" s="42"/>
      <c r="N1044" s="43"/>
      <c r="O1044" s="41"/>
      <c r="P1044" s="42"/>
      <c r="Q1044" s="43"/>
      <c r="R1044" s="41"/>
      <c r="S1044" s="42"/>
      <c r="T1044" s="43"/>
      <c r="U1044" s="41"/>
      <c r="V1044" s="42"/>
      <c r="W1044" s="43"/>
      <c r="X1044" s="41"/>
      <c r="Y1044" s="42"/>
      <c r="Z1044" s="43"/>
      <c r="AA1044" s="41"/>
      <c r="AB1044" s="42"/>
      <c r="AC1044" s="43"/>
      <c r="AD1044" s="41"/>
      <c r="AE1044" s="42"/>
      <c r="AF1044" s="43"/>
      <c r="AG1044" s="41"/>
      <c r="AH1044" s="42"/>
      <c r="AI1044" s="43"/>
      <c r="AK1044" s="41"/>
      <c r="AL1044" s="42"/>
      <c r="AM1044" s="43"/>
      <c r="AT1044" s="32">
        <f>IF(AT1043=0,0,1)</f>
        <v>1</v>
      </c>
    </row>
    <row r="1045" spans="3:50" ht="15" customHeight="1" x14ac:dyDescent="0.3">
      <c r="C1045" s="40" t="s">
        <v>22</v>
      </c>
      <c r="D1045" s="34" t="s">
        <v>825</v>
      </c>
      <c r="E1045" s="35" t="s">
        <v>1066</v>
      </c>
      <c r="F1045" s="41">
        <v>0</v>
      </c>
      <c r="G1045" s="42">
        <v>0</v>
      </c>
      <c r="H1045" s="43">
        <v>0</v>
      </c>
      <c r="I1045" s="41">
        <v>0</v>
      </c>
      <c r="J1045" s="42">
        <v>0</v>
      </c>
      <c r="K1045" s="43">
        <v>0</v>
      </c>
      <c r="L1045" s="41"/>
      <c r="M1045" s="42"/>
      <c r="N1045" s="43"/>
      <c r="O1045" s="41">
        <v>0</v>
      </c>
      <c r="P1045" s="42">
        <v>0</v>
      </c>
      <c r="Q1045" s="43">
        <v>0</v>
      </c>
      <c r="R1045" s="41">
        <v>3000</v>
      </c>
      <c r="S1045" s="42">
        <v>3000</v>
      </c>
      <c r="T1045" s="43">
        <v>3000</v>
      </c>
      <c r="U1045" s="41">
        <v>1555</v>
      </c>
      <c r="V1045" s="42">
        <v>0</v>
      </c>
      <c r="W1045" s="43">
        <v>0</v>
      </c>
      <c r="X1045" s="41">
        <v>0</v>
      </c>
      <c r="Y1045" s="42">
        <v>0</v>
      </c>
      <c r="Z1045" s="43">
        <v>0</v>
      </c>
      <c r="AA1045" s="41"/>
      <c r="AB1045" s="42"/>
      <c r="AC1045" s="43"/>
      <c r="AD1045" s="41"/>
      <c r="AE1045" s="42"/>
      <c r="AF1045" s="43"/>
      <c r="AG1045" s="41"/>
      <c r="AH1045" s="42"/>
      <c r="AI1045" s="43"/>
      <c r="AK1045" s="41">
        <f t="shared" ref="AK1045:AM1055" si="393">F1045+I1045+L1045+O1045+R1045+U1045+X1045+AA1045+AD1045+AG1045</f>
        <v>4555</v>
      </c>
      <c r="AL1045" s="42">
        <f t="shared" si="393"/>
        <v>3000</v>
      </c>
      <c r="AM1045" s="43">
        <f t="shared" si="393"/>
        <v>3000</v>
      </c>
      <c r="AT1045" s="32">
        <f t="shared" ref="AT1045:AT1055" si="394">IF(LEN(E1045)&lt;2,0,1)</f>
        <v>1</v>
      </c>
      <c r="AV1045" s="23">
        <v>8</v>
      </c>
      <c r="AW1045" s="23">
        <v>7</v>
      </c>
      <c r="AX1045" s="23">
        <v>1</v>
      </c>
    </row>
    <row r="1046" spans="3:50" x14ac:dyDescent="0.3">
      <c r="C1046" s="40" t="s">
        <v>22</v>
      </c>
      <c r="D1046" s="34" t="s">
        <v>826</v>
      </c>
      <c r="E1046" s="35" t="s">
        <v>1068</v>
      </c>
      <c r="F1046" s="41">
        <v>0</v>
      </c>
      <c r="G1046" s="42">
        <v>0</v>
      </c>
      <c r="H1046" s="43">
        <v>0</v>
      </c>
      <c r="I1046" s="41">
        <v>0</v>
      </c>
      <c r="J1046" s="42">
        <v>0</v>
      </c>
      <c r="K1046" s="43">
        <v>0</v>
      </c>
      <c r="L1046" s="41"/>
      <c r="M1046" s="42"/>
      <c r="N1046" s="43"/>
      <c r="O1046" s="41">
        <v>0</v>
      </c>
      <c r="P1046" s="42">
        <v>0</v>
      </c>
      <c r="Q1046" s="43">
        <v>0</v>
      </c>
      <c r="R1046" s="41">
        <v>3800</v>
      </c>
      <c r="S1046" s="42">
        <v>3800</v>
      </c>
      <c r="T1046" s="43">
        <v>3800</v>
      </c>
      <c r="U1046" s="41">
        <v>1314</v>
      </c>
      <c r="V1046" s="42">
        <v>0</v>
      </c>
      <c r="W1046" s="43">
        <v>0</v>
      </c>
      <c r="X1046" s="41">
        <v>0</v>
      </c>
      <c r="Y1046" s="42">
        <v>0</v>
      </c>
      <c r="Z1046" s="43">
        <v>0</v>
      </c>
      <c r="AA1046" s="41"/>
      <c r="AB1046" s="42"/>
      <c r="AC1046" s="43"/>
      <c r="AD1046" s="41"/>
      <c r="AE1046" s="42"/>
      <c r="AF1046" s="43"/>
      <c r="AG1046" s="41"/>
      <c r="AH1046" s="42"/>
      <c r="AI1046" s="43"/>
      <c r="AK1046" s="41">
        <f t="shared" si="393"/>
        <v>5114</v>
      </c>
      <c r="AL1046" s="42">
        <f t="shared" si="393"/>
        <v>3800</v>
      </c>
      <c r="AM1046" s="43">
        <f t="shared" si="393"/>
        <v>3800</v>
      </c>
      <c r="AT1046" s="32">
        <f t="shared" si="394"/>
        <v>1</v>
      </c>
      <c r="AV1046" s="23">
        <v>8</v>
      </c>
      <c r="AW1046" s="23">
        <v>7</v>
      </c>
      <c r="AX1046" s="23">
        <f>IF(AW1046=AW1045,AX1045+1,1)</f>
        <v>2</v>
      </c>
    </row>
    <row r="1047" spans="3:50" x14ac:dyDescent="0.3">
      <c r="C1047" s="40" t="s">
        <v>22</v>
      </c>
      <c r="D1047" s="34" t="s">
        <v>529</v>
      </c>
      <c r="E1047" s="35" t="s">
        <v>1065</v>
      </c>
      <c r="F1047" s="41">
        <v>0</v>
      </c>
      <c r="G1047" s="42">
        <v>0</v>
      </c>
      <c r="H1047" s="43">
        <v>0</v>
      </c>
      <c r="I1047" s="41">
        <v>0</v>
      </c>
      <c r="J1047" s="42">
        <v>0</v>
      </c>
      <c r="K1047" s="43">
        <v>0</v>
      </c>
      <c r="L1047" s="41"/>
      <c r="M1047" s="42"/>
      <c r="N1047" s="43"/>
      <c r="O1047" s="41">
        <v>0</v>
      </c>
      <c r="P1047" s="42">
        <v>0</v>
      </c>
      <c r="Q1047" s="43">
        <v>0</v>
      </c>
      <c r="R1047" s="41">
        <v>3000</v>
      </c>
      <c r="S1047" s="42">
        <v>3000</v>
      </c>
      <c r="T1047" s="43">
        <v>3000</v>
      </c>
      <c r="U1047" s="41">
        <v>2177</v>
      </c>
      <c r="V1047" s="42">
        <v>0</v>
      </c>
      <c r="W1047" s="43">
        <v>0</v>
      </c>
      <c r="X1047" s="41">
        <v>0</v>
      </c>
      <c r="Y1047" s="42">
        <v>0</v>
      </c>
      <c r="Z1047" s="43">
        <v>0</v>
      </c>
      <c r="AA1047" s="41"/>
      <c r="AB1047" s="42"/>
      <c r="AC1047" s="43"/>
      <c r="AD1047" s="41"/>
      <c r="AE1047" s="42"/>
      <c r="AF1047" s="43"/>
      <c r="AG1047" s="41"/>
      <c r="AH1047" s="42"/>
      <c r="AI1047" s="43"/>
      <c r="AK1047" s="41">
        <f t="shared" si="393"/>
        <v>5177</v>
      </c>
      <c r="AL1047" s="42">
        <f t="shared" si="393"/>
        <v>3000</v>
      </c>
      <c r="AM1047" s="43">
        <f t="shared" si="393"/>
        <v>3000</v>
      </c>
      <c r="AT1047" s="32">
        <f t="shared" si="394"/>
        <v>1</v>
      </c>
      <c r="AV1047" s="23">
        <v>8</v>
      </c>
      <c r="AW1047" s="23">
        <v>7</v>
      </c>
      <c r="AX1047" s="23">
        <f t="shared" ref="AX1047:AX1055" si="395">IF(AW1047=AW1046,AX1046+1,1)</f>
        <v>3</v>
      </c>
    </row>
    <row r="1048" spans="3:50" hidden="1" x14ac:dyDescent="0.3">
      <c r="C1048" s="40" t="s">
        <v>22</v>
      </c>
      <c r="D1048" s="34" t="s">
        <v>2</v>
      </c>
      <c r="E1048" s="35" t="s">
        <v>2</v>
      </c>
      <c r="F1048" s="41">
        <v>0</v>
      </c>
      <c r="G1048" s="42">
        <v>0</v>
      </c>
      <c r="H1048" s="43">
        <v>0</v>
      </c>
      <c r="I1048" s="41">
        <v>0</v>
      </c>
      <c r="J1048" s="42">
        <v>0</v>
      </c>
      <c r="K1048" s="43">
        <v>0</v>
      </c>
      <c r="L1048" s="41">
        <v>0</v>
      </c>
      <c r="M1048" s="42">
        <v>0</v>
      </c>
      <c r="N1048" s="43">
        <v>0</v>
      </c>
      <c r="O1048" s="41">
        <v>0</v>
      </c>
      <c r="P1048" s="42">
        <v>0</v>
      </c>
      <c r="Q1048" s="43">
        <v>0</v>
      </c>
      <c r="R1048" s="41">
        <v>0</v>
      </c>
      <c r="S1048" s="42">
        <v>0</v>
      </c>
      <c r="T1048" s="43">
        <v>0</v>
      </c>
      <c r="U1048" s="41">
        <v>0</v>
      </c>
      <c r="V1048" s="42">
        <v>0</v>
      </c>
      <c r="W1048" s="43">
        <v>0</v>
      </c>
      <c r="X1048" s="41">
        <v>0</v>
      </c>
      <c r="Y1048" s="42">
        <v>0</v>
      </c>
      <c r="Z1048" s="43">
        <v>0</v>
      </c>
      <c r="AA1048" s="41"/>
      <c r="AB1048" s="42"/>
      <c r="AC1048" s="43"/>
      <c r="AD1048" s="41"/>
      <c r="AE1048" s="42"/>
      <c r="AF1048" s="43"/>
      <c r="AG1048" s="41"/>
      <c r="AH1048" s="42"/>
      <c r="AI1048" s="43"/>
      <c r="AK1048" s="41">
        <f t="shared" si="393"/>
        <v>0</v>
      </c>
      <c r="AL1048" s="42">
        <f t="shared" si="393"/>
        <v>0</v>
      </c>
      <c r="AM1048" s="43">
        <f t="shared" si="393"/>
        <v>0</v>
      </c>
      <c r="AT1048" s="32">
        <f t="shared" si="394"/>
        <v>0</v>
      </c>
      <c r="AV1048" s="23">
        <v>8</v>
      </c>
      <c r="AW1048" s="23">
        <v>7</v>
      </c>
      <c r="AX1048" s="23">
        <f t="shared" si="395"/>
        <v>4</v>
      </c>
    </row>
    <row r="1049" spans="3:50" hidden="1" x14ac:dyDescent="0.3">
      <c r="C1049" s="40" t="s">
        <v>22</v>
      </c>
      <c r="D1049" s="34" t="s">
        <v>2</v>
      </c>
      <c r="E1049" s="35" t="s">
        <v>2</v>
      </c>
      <c r="F1049" s="41">
        <v>0</v>
      </c>
      <c r="G1049" s="42">
        <v>0</v>
      </c>
      <c r="H1049" s="43">
        <v>0</v>
      </c>
      <c r="I1049" s="41">
        <v>0</v>
      </c>
      <c r="J1049" s="42">
        <v>0</v>
      </c>
      <c r="K1049" s="43">
        <v>0</v>
      </c>
      <c r="L1049" s="41">
        <v>0</v>
      </c>
      <c r="M1049" s="42">
        <v>0</v>
      </c>
      <c r="N1049" s="43">
        <v>0</v>
      </c>
      <c r="O1049" s="41">
        <v>0</v>
      </c>
      <c r="P1049" s="42">
        <v>0</v>
      </c>
      <c r="Q1049" s="43">
        <v>0</v>
      </c>
      <c r="R1049" s="41">
        <v>0</v>
      </c>
      <c r="S1049" s="42">
        <v>0</v>
      </c>
      <c r="T1049" s="43">
        <v>0</v>
      </c>
      <c r="U1049" s="41">
        <v>0</v>
      </c>
      <c r="V1049" s="42">
        <v>0</v>
      </c>
      <c r="W1049" s="43">
        <v>0</v>
      </c>
      <c r="X1049" s="41">
        <v>0</v>
      </c>
      <c r="Y1049" s="42">
        <v>0</v>
      </c>
      <c r="Z1049" s="43">
        <v>0</v>
      </c>
      <c r="AA1049" s="41"/>
      <c r="AB1049" s="42"/>
      <c r="AC1049" s="43"/>
      <c r="AD1049" s="41"/>
      <c r="AE1049" s="42"/>
      <c r="AF1049" s="43"/>
      <c r="AG1049" s="41"/>
      <c r="AH1049" s="42"/>
      <c r="AI1049" s="43"/>
      <c r="AK1049" s="41">
        <f t="shared" si="393"/>
        <v>0</v>
      </c>
      <c r="AL1049" s="42">
        <f t="shared" si="393"/>
        <v>0</v>
      </c>
      <c r="AM1049" s="43">
        <f t="shared" si="393"/>
        <v>0</v>
      </c>
      <c r="AT1049" s="32">
        <f t="shared" si="394"/>
        <v>0</v>
      </c>
      <c r="AV1049" s="23">
        <v>8</v>
      </c>
      <c r="AW1049" s="23">
        <v>7</v>
      </c>
      <c r="AX1049" s="23">
        <f t="shared" si="395"/>
        <v>5</v>
      </c>
    </row>
    <row r="1050" spans="3:50" hidden="1" x14ac:dyDescent="0.3">
      <c r="C1050" s="40" t="s">
        <v>22</v>
      </c>
      <c r="D1050" s="34" t="s">
        <v>2</v>
      </c>
      <c r="E1050" s="35" t="s">
        <v>2</v>
      </c>
      <c r="F1050" s="41">
        <v>0</v>
      </c>
      <c r="G1050" s="42">
        <v>0</v>
      </c>
      <c r="H1050" s="43">
        <v>0</v>
      </c>
      <c r="I1050" s="41">
        <v>0</v>
      </c>
      <c r="J1050" s="42">
        <v>0</v>
      </c>
      <c r="K1050" s="43">
        <v>0</v>
      </c>
      <c r="L1050" s="41">
        <v>0</v>
      </c>
      <c r="M1050" s="42">
        <v>0</v>
      </c>
      <c r="N1050" s="43">
        <v>0</v>
      </c>
      <c r="O1050" s="41">
        <v>0</v>
      </c>
      <c r="P1050" s="42">
        <v>0</v>
      </c>
      <c r="Q1050" s="43">
        <v>0</v>
      </c>
      <c r="R1050" s="41">
        <v>0</v>
      </c>
      <c r="S1050" s="42">
        <v>0</v>
      </c>
      <c r="T1050" s="43">
        <v>0</v>
      </c>
      <c r="U1050" s="41">
        <v>0</v>
      </c>
      <c r="V1050" s="42">
        <v>0</v>
      </c>
      <c r="W1050" s="43">
        <v>0</v>
      </c>
      <c r="X1050" s="41">
        <v>0</v>
      </c>
      <c r="Y1050" s="42">
        <v>0</v>
      </c>
      <c r="Z1050" s="43">
        <v>0</v>
      </c>
      <c r="AA1050" s="41"/>
      <c r="AB1050" s="42"/>
      <c r="AC1050" s="43"/>
      <c r="AD1050" s="41"/>
      <c r="AE1050" s="42"/>
      <c r="AF1050" s="43"/>
      <c r="AG1050" s="41"/>
      <c r="AH1050" s="42"/>
      <c r="AI1050" s="43"/>
      <c r="AK1050" s="41">
        <f t="shared" si="393"/>
        <v>0</v>
      </c>
      <c r="AL1050" s="42">
        <f t="shared" si="393"/>
        <v>0</v>
      </c>
      <c r="AM1050" s="43">
        <f t="shared" si="393"/>
        <v>0</v>
      </c>
      <c r="AT1050" s="32">
        <f t="shared" si="394"/>
        <v>0</v>
      </c>
      <c r="AV1050" s="23">
        <v>8</v>
      </c>
      <c r="AW1050" s="23">
        <v>7</v>
      </c>
      <c r="AX1050" s="23">
        <f t="shared" si="395"/>
        <v>6</v>
      </c>
    </row>
    <row r="1051" spans="3:50" hidden="1" x14ac:dyDescent="0.3">
      <c r="C1051" s="40" t="s">
        <v>22</v>
      </c>
      <c r="D1051" s="34" t="s">
        <v>2</v>
      </c>
      <c r="E1051" s="35" t="s">
        <v>2</v>
      </c>
      <c r="F1051" s="41">
        <v>0</v>
      </c>
      <c r="G1051" s="42">
        <v>0</v>
      </c>
      <c r="H1051" s="43">
        <v>0</v>
      </c>
      <c r="I1051" s="41">
        <v>0</v>
      </c>
      <c r="J1051" s="42">
        <v>0</v>
      </c>
      <c r="K1051" s="43">
        <v>0</v>
      </c>
      <c r="L1051" s="41">
        <v>0</v>
      </c>
      <c r="M1051" s="42">
        <v>0</v>
      </c>
      <c r="N1051" s="43">
        <v>0</v>
      </c>
      <c r="O1051" s="41">
        <v>0</v>
      </c>
      <c r="P1051" s="42">
        <v>0</v>
      </c>
      <c r="Q1051" s="43">
        <v>0</v>
      </c>
      <c r="R1051" s="41">
        <v>0</v>
      </c>
      <c r="S1051" s="42">
        <v>0</v>
      </c>
      <c r="T1051" s="43">
        <v>0</v>
      </c>
      <c r="U1051" s="41">
        <v>0</v>
      </c>
      <c r="V1051" s="42">
        <v>0</v>
      </c>
      <c r="W1051" s="43">
        <v>0</v>
      </c>
      <c r="X1051" s="41">
        <v>0</v>
      </c>
      <c r="Y1051" s="42">
        <v>0</v>
      </c>
      <c r="Z1051" s="43">
        <v>0</v>
      </c>
      <c r="AA1051" s="41"/>
      <c r="AB1051" s="42"/>
      <c r="AC1051" s="43"/>
      <c r="AD1051" s="41"/>
      <c r="AE1051" s="42"/>
      <c r="AF1051" s="43"/>
      <c r="AG1051" s="41"/>
      <c r="AH1051" s="42"/>
      <c r="AI1051" s="43"/>
      <c r="AK1051" s="41">
        <f t="shared" si="393"/>
        <v>0</v>
      </c>
      <c r="AL1051" s="42">
        <f t="shared" si="393"/>
        <v>0</v>
      </c>
      <c r="AM1051" s="43">
        <f t="shared" si="393"/>
        <v>0</v>
      </c>
      <c r="AT1051" s="32">
        <f t="shared" si="394"/>
        <v>0</v>
      </c>
      <c r="AV1051" s="23">
        <v>8</v>
      </c>
      <c r="AW1051" s="23">
        <v>7</v>
      </c>
      <c r="AX1051" s="23">
        <f t="shared" si="395"/>
        <v>7</v>
      </c>
    </row>
    <row r="1052" spans="3:50" hidden="1" x14ac:dyDescent="0.3">
      <c r="C1052" s="40" t="s">
        <v>22</v>
      </c>
      <c r="D1052" s="34" t="s">
        <v>2</v>
      </c>
      <c r="E1052" s="35" t="s">
        <v>2</v>
      </c>
      <c r="F1052" s="41">
        <v>0</v>
      </c>
      <c r="G1052" s="42">
        <v>0</v>
      </c>
      <c r="H1052" s="43">
        <v>0</v>
      </c>
      <c r="I1052" s="41">
        <v>0</v>
      </c>
      <c r="J1052" s="42">
        <v>0</v>
      </c>
      <c r="K1052" s="43">
        <v>0</v>
      </c>
      <c r="L1052" s="41">
        <v>0</v>
      </c>
      <c r="M1052" s="42">
        <v>0</v>
      </c>
      <c r="N1052" s="43">
        <v>0</v>
      </c>
      <c r="O1052" s="41">
        <v>0</v>
      </c>
      <c r="P1052" s="42">
        <v>0</v>
      </c>
      <c r="Q1052" s="43">
        <v>0</v>
      </c>
      <c r="R1052" s="41">
        <v>0</v>
      </c>
      <c r="S1052" s="42">
        <v>0</v>
      </c>
      <c r="T1052" s="43">
        <v>0</v>
      </c>
      <c r="U1052" s="41">
        <v>0</v>
      </c>
      <c r="V1052" s="42">
        <v>0</v>
      </c>
      <c r="W1052" s="43">
        <v>0</v>
      </c>
      <c r="X1052" s="41">
        <v>0</v>
      </c>
      <c r="Y1052" s="42">
        <v>0</v>
      </c>
      <c r="Z1052" s="43">
        <v>0</v>
      </c>
      <c r="AA1052" s="41"/>
      <c r="AB1052" s="42"/>
      <c r="AC1052" s="43"/>
      <c r="AD1052" s="41"/>
      <c r="AE1052" s="42"/>
      <c r="AF1052" s="43"/>
      <c r="AG1052" s="41"/>
      <c r="AH1052" s="42"/>
      <c r="AI1052" s="43"/>
      <c r="AK1052" s="41">
        <f t="shared" si="393"/>
        <v>0</v>
      </c>
      <c r="AL1052" s="42">
        <f t="shared" si="393"/>
        <v>0</v>
      </c>
      <c r="AM1052" s="43">
        <f t="shared" si="393"/>
        <v>0</v>
      </c>
      <c r="AT1052" s="32">
        <f t="shared" si="394"/>
        <v>0</v>
      </c>
      <c r="AV1052" s="23">
        <v>8</v>
      </c>
      <c r="AW1052" s="23">
        <v>7</v>
      </c>
      <c r="AX1052" s="23">
        <f t="shared" si="395"/>
        <v>8</v>
      </c>
    </row>
    <row r="1053" spans="3:50" hidden="1" x14ac:dyDescent="0.3">
      <c r="C1053" s="40" t="s">
        <v>22</v>
      </c>
      <c r="D1053" s="34" t="s">
        <v>2</v>
      </c>
      <c r="E1053" s="35" t="s">
        <v>2</v>
      </c>
      <c r="F1053" s="41">
        <v>0</v>
      </c>
      <c r="G1053" s="42">
        <v>0</v>
      </c>
      <c r="H1053" s="43">
        <v>0</v>
      </c>
      <c r="I1053" s="41">
        <v>0</v>
      </c>
      <c r="J1053" s="42">
        <v>0</v>
      </c>
      <c r="K1053" s="43">
        <v>0</v>
      </c>
      <c r="L1053" s="41">
        <v>0</v>
      </c>
      <c r="M1053" s="42">
        <v>0</v>
      </c>
      <c r="N1053" s="43">
        <v>0</v>
      </c>
      <c r="O1053" s="41">
        <v>0</v>
      </c>
      <c r="P1053" s="42">
        <v>0</v>
      </c>
      <c r="Q1053" s="43">
        <v>0</v>
      </c>
      <c r="R1053" s="41">
        <v>0</v>
      </c>
      <c r="S1053" s="42">
        <v>0</v>
      </c>
      <c r="T1053" s="43">
        <v>0</v>
      </c>
      <c r="U1053" s="41">
        <v>0</v>
      </c>
      <c r="V1053" s="42">
        <v>0</v>
      </c>
      <c r="W1053" s="43">
        <v>0</v>
      </c>
      <c r="X1053" s="41">
        <v>0</v>
      </c>
      <c r="Y1053" s="42">
        <v>0</v>
      </c>
      <c r="Z1053" s="43">
        <v>0</v>
      </c>
      <c r="AA1053" s="41"/>
      <c r="AB1053" s="42"/>
      <c r="AC1053" s="43"/>
      <c r="AD1053" s="41"/>
      <c r="AE1053" s="42"/>
      <c r="AF1053" s="43"/>
      <c r="AG1053" s="41"/>
      <c r="AH1053" s="42"/>
      <c r="AI1053" s="43"/>
      <c r="AK1053" s="41">
        <f t="shared" si="393"/>
        <v>0</v>
      </c>
      <c r="AL1053" s="42">
        <f t="shared" si="393"/>
        <v>0</v>
      </c>
      <c r="AM1053" s="43">
        <f t="shared" si="393"/>
        <v>0</v>
      </c>
      <c r="AT1053" s="32">
        <f t="shared" si="394"/>
        <v>0</v>
      </c>
      <c r="AV1053" s="23">
        <v>8</v>
      </c>
      <c r="AW1053" s="23">
        <v>7</v>
      </c>
      <c r="AX1053" s="23">
        <f t="shared" si="395"/>
        <v>9</v>
      </c>
    </row>
    <row r="1054" spans="3:50" hidden="1" x14ac:dyDescent="0.3">
      <c r="C1054" s="40" t="s">
        <v>22</v>
      </c>
      <c r="D1054" s="34" t="s">
        <v>2</v>
      </c>
      <c r="E1054" s="35" t="s">
        <v>2</v>
      </c>
      <c r="F1054" s="41">
        <v>0</v>
      </c>
      <c r="G1054" s="42">
        <v>0</v>
      </c>
      <c r="H1054" s="43">
        <v>0</v>
      </c>
      <c r="I1054" s="41">
        <v>0</v>
      </c>
      <c r="J1054" s="42">
        <v>0</v>
      </c>
      <c r="K1054" s="43">
        <v>0</v>
      </c>
      <c r="L1054" s="41">
        <v>0</v>
      </c>
      <c r="M1054" s="42">
        <v>0</v>
      </c>
      <c r="N1054" s="43">
        <v>0</v>
      </c>
      <c r="O1054" s="41">
        <v>0</v>
      </c>
      <c r="P1054" s="42">
        <v>0</v>
      </c>
      <c r="Q1054" s="43">
        <v>0</v>
      </c>
      <c r="R1054" s="41">
        <v>0</v>
      </c>
      <c r="S1054" s="42">
        <v>0</v>
      </c>
      <c r="T1054" s="43">
        <v>0</v>
      </c>
      <c r="U1054" s="41">
        <v>0</v>
      </c>
      <c r="V1054" s="42">
        <v>0</v>
      </c>
      <c r="W1054" s="43">
        <v>0</v>
      </c>
      <c r="X1054" s="41">
        <v>0</v>
      </c>
      <c r="Y1054" s="42">
        <v>0</v>
      </c>
      <c r="Z1054" s="43">
        <v>0</v>
      </c>
      <c r="AA1054" s="41"/>
      <c r="AB1054" s="42"/>
      <c r="AC1054" s="43"/>
      <c r="AD1054" s="41"/>
      <c r="AE1054" s="42"/>
      <c r="AF1054" s="43"/>
      <c r="AG1054" s="41"/>
      <c r="AH1054" s="42"/>
      <c r="AI1054" s="43"/>
      <c r="AK1054" s="41">
        <f t="shared" si="393"/>
        <v>0</v>
      </c>
      <c r="AL1054" s="42">
        <f t="shared" si="393"/>
        <v>0</v>
      </c>
      <c r="AM1054" s="43">
        <f t="shared" si="393"/>
        <v>0</v>
      </c>
      <c r="AT1054" s="32">
        <f t="shared" si="394"/>
        <v>0</v>
      </c>
      <c r="AV1054" s="23">
        <v>8</v>
      </c>
      <c r="AW1054" s="23">
        <v>7</v>
      </c>
      <c r="AX1054" s="23">
        <f t="shared" si="395"/>
        <v>10</v>
      </c>
    </row>
    <row r="1055" spans="3:50" x14ac:dyDescent="0.3">
      <c r="C1055" s="40" t="s">
        <v>23</v>
      </c>
      <c r="D1055" s="34" t="s">
        <v>827</v>
      </c>
      <c r="E1055" s="35" t="s">
        <v>1067</v>
      </c>
      <c r="F1055" s="41">
        <v>0</v>
      </c>
      <c r="G1055" s="42">
        <v>0</v>
      </c>
      <c r="H1055" s="43">
        <v>0</v>
      </c>
      <c r="I1055" s="41">
        <v>0</v>
      </c>
      <c r="J1055" s="42">
        <v>0</v>
      </c>
      <c r="K1055" s="43">
        <v>0</v>
      </c>
      <c r="L1055" s="41"/>
      <c r="M1055" s="42"/>
      <c r="N1055" s="43"/>
      <c r="O1055" s="41">
        <v>0</v>
      </c>
      <c r="P1055" s="42">
        <v>0</v>
      </c>
      <c r="Q1055" s="43">
        <v>0</v>
      </c>
      <c r="R1055" s="41">
        <v>1000</v>
      </c>
      <c r="S1055" s="42">
        <v>1100</v>
      </c>
      <c r="T1055" s="43">
        <v>1200</v>
      </c>
      <c r="U1055" s="41">
        <v>1452</v>
      </c>
      <c r="V1055" s="42">
        <v>0</v>
      </c>
      <c r="W1055" s="43">
        <v>0</v>
      </c>
      <c r="X1055" s="41">
        <v>0</v>
      </c>
      <c r="Y1055" s="42">
        <v>0</v>
      </c>
      <c r="Z1055" s="43">
        <v>0</v>
      </c>
      <c r="AA1055" s="41"/>
      <c r="AB1055" s="42"/>
      <c r="AC1055" s="43"/>
      <c r="AD1055" s="41"/>
      <c r="AE1055" s="42"/>
      <c r="AF1055" s="43"/>
      <c r="AG1055" s="41"/>
      <c r="AH1055" s="42"/>
      <c r="AI1055" s="43"/>
      <c r="AK1055" s="41">
        <f t="shared" si="393"/>
        <v>2452</v>
      </c>
      <c r="AL1055" s="42">
        <f t="shared" si="393"/>
        <v>1100</v>
      </c>
      <c r="AM1055" s="43">
        <f t="shared" si="393"/>
        <v>1200</v>
      </c>
      <c r="AT1055" s="32">
        <f t="shared" si="394"/>
        <v>1</v>
      </c>
      <c r="AV1055" s="23">
        <v>8</v>
      </c>
      <c r="AW1055" s="23">
        <v>8</v>
      </c>
      <c r="AX1055" s="23">
        <f t="shared" si="395"/>
        <v>1</v>
      </c>
    </row>
    <row r="1056" spans="3:50" x14ac:dyDescent="0.3">
      <c r="C1056" s="50" t="str">
        <f>IF(LEN(E1055)&lt;1,"","Total: " &amp; LEFT(E1055,LEN(E1055)-21) &amp; "Municipalities")</f>
        <v>Total: Dr Kenneth Kaunda Municipalities</v>
      </c>
      <c r="D1056" s="51"/>
      <c r="E1056" s="52"/>
      <c r="F1056" s="53">
        <f t="shared" ref="F1056:K1056" si="396">SUM(F1045:F1055)</f>
        <v>0</v>
      </c>
      <c r="G1056" s="54">
        <f t="shared" si="396"/>
        <v>0</v>
      </c>
      <c r="H1056" s="55">
        <f t="shared" si="396"/>
        <v>0</v>
      </c>
      <c r="I1056" s="53">
        <f t="shared" si="396"/>
        <v>0</v>
      </c>
      <c r="J1056" s="54">
        <f t="shared" si="396"/>
        <v>0</v>
      </c>
      <c r="K1056" s="55">
        <f t="shared" si="396"/>
        <v>0</v>
      </c>
      <c r="L1056" s="53"/>
      <c r="M1056" s="54"/>
      <c r="N1056" s="55"/>
      <c r="O1056" s="53">
        <f t="shared" ref="O1056:W1056" si="397">SUM(O1045:O1055)</f>
        <v>0</v>
      </c>
      <c r="P1056" s="54">
        <f t="shared" si="397"/>
        <v>0</v>
      </c>
      <c r="Q1056" s="55">
        <f t="shared" si="397"/>
        <v>0</v>
      </c>
      <c r="R1056" s="53">
        <f t="shared" si="397"/>
        <v>10800</v>
      </c>
      <c r="S1056" s="54">
        <f t="shared" si="397"/>
        <v>10900</v>
      </c>
      <c r="T1056" s="55">
        <f t="shared" si="397"/>
        <v>11000</v>
      </c>
      <c r="U1056" s="53">
        <f t="shared" si="397"/>
        <v>6498</v>
      </c>
      <c r="V1056" s="54">
        <f t="shared" si="397"/>
        <v>0</v>
      </c>
      <c r="W1056" s="55">
        <f t="shared" si="397"/>
        <v>0</v>
      </c>
      <c r="X1056" s="53">
        <f>SUM(X1045:X1055)</f>
        <v>0</v>
      </c>
      <c r="Y1056" s="54">
        <f>SUM(Y1045:Y1055)</f>
        <v>0</v>
      </c>
      <c r="Z1056" s="55">
        <f>SUM(Z1045:Z1055)</f>
        <v>0</v>
      </c>
      <c r="AA1056" s="53"/>
      <c r="AB1056" s="54"/>
      <c r="AC1056" s="55"/>
      <c r="AD1056" s="53"/>
      <c r="AE1056" s="54"/>
      <c r="AF1056" s="55"/>
      <c r="AG1056" s="53"/>
      <c r="AH1056" s="54"/>
      <c r="AI1056" s="55"/>
      <c r="AK1056" s="53">
        <f>SUM(AK1045:AK1055)</f>
        <v>17298</v>
      </c>
      <c r="AL1056" s="54">
        <f>SUM(AL1045:AL1055)</f>
        <v>10900</v>
      </c>
      <c r="AM1056" s="55">
        <f>SUM(AM1045:AM1055)</f>
        <v>11000</v>
      </c>
      <c r="AT1056" s="32">
        <f>IF(SUM(AT1045:AT1055)=0,0,1)</f>
        <v>1</v>
      </c>
    </row>
    <row r="1057" spans="3:50" ht="15" customHeight="1" x14ac:dyDescent="0.3">
      <c r="C1057" s="40"/>
      <c r="D1057" s="34"/>
      <c r="E1057" s="35"/>
      <c r="F1057" s="41"/>
      <c r="G1057" s="42"/>
      <c r="H1057" s="43"/>
      <c r="I1057" s="41"/>
      <c r="J1057" s="42"/>
      <c r="K1057" s="43"/>
      <c r="L1057" s="41"/>
      <c r="M1057" s="42"/>
      <c r="N1057" s="43"/>
      <c r="O1057" s="41"/>
      <c r="P1057" s="42"/>
      <c r="Q1057" s="43"/>
      <c r="R1057" s="41"/>
      <c r="S1057" s="42"/>
      <c r="T1057" s="43"/>
      <c r="U1057" s="41"/>
      <c r="V1057" s="42"/>
      <c r="W1057" s="43"/>
      <c r="X1057" s="41"/>
      <c r="Y1057" s="42"/>
      <c r="Z1057" s="43"/>
      <c r="AA1057" s="41"/>
      <c r="AB1057" s="42"/>
      <c r="AC1057" s="43"/>
      <c r="AD1057" s="41"/>
      <c r="AE1057" s="42"/>
      <c r="AF1057" s="43"/>
      <c r="AG1057" s="41"/>
      <c r="AH1057" s="42"/>
      <c r="AI1057" s="43"/>
      <c r="AK1057" s="41"/>
      <c r="AL1057" s="42"/>
      <c r="AM1057" s="43"/>
      <c r="AT1057" s="32">
        <f>IF(AT1056=0,0,1)</f>
        <v>1</v>
      </c>
    </row>
    <row r="1058" spans="3:50" ht="15" hidden="1" customHeight="1" x14ac:dyDescent="0.3">
      <c r="C1058" s="40" t="s">
        <v>22</v>
      </c>
      <c r="D1058" s="34" t="s">
        <v>2</v>
      </c>
      <c r="E1058" s="35" t="s">
        <v>2</v>
      </c>
      <c r="F1058" s="41">
        <v>0</v>
      </c>
      <c r="G1058" s="42">
        <v>0</v>
      </c>
      <c r="H1058" s="43">
        <v>0</v>
      </c>
      <c r="I1058" s="41">
        <v>0</v>
      </c>
      <c r="J1058" s="42">
        <v>0</v>
      </c>
      <c r="K1058" s="43">
        <v>0</v>
      </c>
      <c r="L1058" s="41">
        <v>0</v>
      </c>
      <c r="M1058" s="42">
        <v>0</v>
      </c>
      <c r="N1058" s="43">
        <v>0</v>
      </c>
      <c r="O1058" s="41">
        <v>0</v>
      </c>
      <c r="P1058" s="42">
        <v>0</v>
      </c>
      <c r="Q1058" s="43">
        <v>0</v>
      </c>
      <c r="R1058" s="41">
        <v>0</v>
      </c>
      <c r="S1058" s="42">
        <v>0</v>
      </c>
      <c r="T1058" s="43">
        <v>0</v>
      </c>
      <c r="U1058" s="41">
        <v>0</v>
      </c>
      <c r="V1058" s="42">
        <v>0</v>
      </c>
      <c r="W1058" s="43">
        <v>0</v>
      </c>
      <c r="X1058" s="41">
        <v>0</v>
      </c>
      <c r="Y1058" s="42">
        <v>0</v>
      </c>
      <c r="Z1058" s="43">
        <v>0</v>
      </c>
      <c r="AA1058" s="41">
        <v>0</v>
      </c>
      <c r="AB1058" s="42">
        <v>0</v>
      </c>
      <c r="AC1058" s="43">
        <v>0</v>
      </c>
      <c r="AD1058" s="41"/>
      <c r="AE1058" s="42"/>
      <c r="AF1058" s="43"/>
      <c r="AG1058" s="41"/>
      <c r="AH1058" s="42"/>
      <c r="AI1058" s="43"/>
      <c r="AK1058" s="41">
        <f t="shared" ref="AK1058:AM1068" si="398">F1058+I1058+L1058+O1058+R1058+U1058+X1058+AA1058+AD1058+AG1058</f>
        <v>0</v>
      </c>
      <c r="AL1058" s="42">
        <f t="shared" si="398"/>
        <v>0</v>
      </c>
      <c r="AM1058" s="43">
        <f t="shared" si="398"/>
        <v>0</v>
      </c>
      <c r="AT1058" s="32">
        <f t="shared" ref="AT1058:AT1068" si="399">IF(LEN(E1058)&lt;2,0,1)</f>
        <v>0</v>
      </c>
      <c r="AV1058" s="23">
        <v>8</v>
      </c>
      <c r="AW1058" s="23">
        <v>9</v>
      </c>
      <c r="AX1058" s="23">
        <v>1</v>
      </c>
    </row>
    <row r="1059" spans="3:50" ht="15" hidden="1" customHeight="1" x14ac:dyDescent="0.3">
      <c r="C1059" s="40" t="s">
        <v>22</v>
      </c>
      <c r="D1059" s="34" t="s">
        <v>2</v>
      </c>
      <c r="E1059" s="35" t="s">
        <v>2</v>
      </c>
      <c r="F1059" s="41">
        <v>0</v>
      </c>
      <c r="G1059" s="42">
        <v>0</v>
      </c>
      <c r="H1059" s="43">
        <v>0</v>
      </c>
      <c r="I1059" s="41">
        <v>0</v>
      </c>
      <c r="J1059" s="42">
        <v>0</v>
      </c>
      <c r="K1059" s="43">
        <v>0</v>
      </c>
      <c r="L1059" s="41">
        <v>0</v>
      </c>
      <c r="M1059" s="42">
        <v>0</v>
      </c>
      <c r="N1059" s="43">
        <v>0</v>
      </c>
      <c r="O1059" s="41">
        <v>0</v>
      </c>
      <c r="P1059" s="42">
        <v>0</v>
      </c>
      <c r="Q1059" s="43">
        <v>0</v>
      </c>
      <c r="R1059" s="41">
        <v>0</v>
      </c>
      <c r="S1059" s="42">
        <v>0</v>
      </c>
      <c r="T1059" s="43">
        <v>0</v>
      </c>
      <c r="U1059" s="41">
        <v>0</v>
      </c>
      <c r="V1059" s="42">
        <v>0</v>
      </c>
      <c r="W1059" s="43">
        <v>0</v>
      </c>
      <c r="X1059" s="41">
        <v>0</v>
      </c>
      <c r="Y1059" s="42">
        <v>0</v>
      </c>
      <c r="Z1059" s="43">
        <v>0</v>
      </c>
      <c r="AA1059" s="41">
        <v>0</v>
      </c>
      <c r="AB1059" s="42">
        <v>0</v>
      </c>
      <c r="AC1059" s="43">
        <v>0</v>
      </c>
      <c r="AD1059" s="41"/>
      <c r="AE1059" s="42"/>
      <c r="AF1059" s="43"/>
      <c r="AG1059" s="41"/>
      <c r="AH1059" s="42"/>
      <c r="AI1059" s="43"/>
      <c r="AK1059" s="41">
        <f t="shared" si="398"/>
        <v>0</v>
      </c>
      <c r="AL1059" s="42">
        <f t="shared" si="398"/>
        <v>0</v>
      </c>
      <c r="AM1059" s="43">
        <f t="shared" si="398"/>
        <v>0</v>
      </c>
      <c r="AT1059" s="32">
        <f t="shared" si="399"/>
        <v>0</v>
      </c>
      <c r="AV1059" s="23">
        <v>8</v>
      </c>
      <c r="AW1059" s="23">
        <v>9</v>
      </c>
      <c r="AX1059" s="23">
        <f>IF(AW1059=AW1058,AX1058+1,1)</f>
        <v>2</v>
      </c>
    </row>
    <row r="1060" spans="3:50" ht="15" hidden="1" customHeight="1" x14ac:dyDescent="0.3">
      <c r="C1060" s="40" t="s">
        <v>22</v>
      </c>
      <c r="D1060" s="34" t="s">
        <v>2</v>
      </c>
      <c r="E1060" s="35" t="s">
        <v>2</v>
      </c>
      <c r="F1060" s="41">
        <v>0</v>
      </c>
      <c r="G1060" s="42">
        <v>0</v>
      </c>
      <c r="H1060" s="43">
        <v>0</v>
      </c>
      <c r="I1060" s="41">
        <v>0</v>
      </c>
      <c r="J1060" s="42">
        <v>0</v>
      </c>
      <c r="K1060" s="43">
        <v>0</v>
      </c>
      <c r="L1060" s="41">
        <v>0</v>
      </c>
      <c r="M1060" s="42">
        <v>0</v>
      </c>
      <c r="N1060" s="43">
        <v>0</v>
      </c>
      <c r="O1060" s="41">
        <v>0</v>
      </c>
      <c r="P1060" s="42">
        <v>0</v>
      </c>
      <c r="Q1060" s="43">
        <v>0</v>
      </c>
      <c r="R1060" s="41">
        <v>0</v>
      </c>
      <c r="S1060" s="42">
        <v>0</v>
      </c>
      <c r="T1060" s="43">
        <v>0</v>
      </c>
      <c r="U1060" s="41">
        <v>0</v>
      </c>
      <c r="V1060" s="42">
        <v>0</v>
      </c>
      <c r="W1060" s="43">
        <v>0</v>
      </c>
      <c r="X1060" s="41">
        <v>0</v>
      </c>
      <c r="Y1060" s="42">
        <v>0</v>
      </c>
      <c r="Z1060" s="43">
        <v>0</v>
      </c>
      <c r="AA1060" s="41">
        <v>0</v>
      </c>
      <c r="AB1060" s="42">
        <v>0</v>
      </c>
      <c r="AC1060" s="43">
        <v>0</v>
      </c>
      <c r="AD1060" s="41"/>
      <c r="AE1060" s="42"/>
      <c r="AF1060" s="43"/>
      <c r="AG1060" s="41"/>
      <c r="AH1060" s="42"/>
      <c r="AI1060" s="43"/>
      <c r="AK1060" s="41">
        <f t="shared" si="398"/>
        <v>0</v>
      </c>
      <c r="AL1060" s="42">
        <f t="shared" si="398"/>
        <v>0</v>
      </c>
      <c r="AM1060" s="43">
        <f t="shared" si="398"/>
        <v>0</v>
      </c>
      <c r="AT1060" s="32">
        <f t="shared" si="399"/>
        <v>0</v>
      </c>
      <c r="AV1060" s="23">
        <v>8</v>
      </c>
      <c r="AW1060" s="23">
        <v>9</v>
      </c>
      <c r="AX1060" s="23">
        <f t="shared" ref="AX1060:AX1068" si="400">IF(AW1060=AW1059,AX1059+1,1)</f>
        <v>3</v>
      </c>
    </row>
    <row r="1061" spans="3:50" ht="15" hidden="1" customHeight="1" x14ac:dyDescent="0.3">
      <c r="C1061" s="40" t="s">
        <v>22</v>
      </c>
      <c r="D1061" s="34" t="s">
        <v>2</v>
      </c>
      <c r="E1061" s="35" t="s">
        <v>2</v>
      </c>
      <c r="F1061" s="41">
        <v>0</v>
      </c>
      <c r="G1061" s="42">
        <v>0</v>
      </c>
      <c r="H1061" s="43">
        <v>0</v>
      </c>
      <c r="I1061" s="41">
        <v>0</v>
      </c>
      <c r="J1061" s="42">
        <v>0</v>
      </c>
      <c r="K1061" s="43">
        <v>0</v>
      </c>
      <c r="L1061" s="41">
        <v>0</v>
      </c>
      <c r="M1061" s="42">
        <v>0</v>
      </c>
      <c r="N1061" s="43">
        <v>0</v>
      </c>
      <c r="O1061" s="41">
        <v>0</v>
      </c>
      <c r="P1061" s="42">
        <v>0</v>
      </c>
      <c r="Q1061" s="43">
        <v>0</v>
      </c>
      <c r="R1061" s="41">
        <v>0</v>
      </c>
      <c r="S1061" s="42">
        <v>0</v>
      </c>
      <c r="T1061" s="43">
        <v>0</v>
      </c>
      <c r="U1061" s="41">
        <v>0</v>
      </c>
      <c r="V1061" s="42">
        <v>0</v>
      </c>
      <c r="W1061" s="43">
        <v>0</v>
      </c>
      <c r="X1061" s="41">
        <v>0</v>
      </c>
      <c r="Y1061" s="42">
        <v>0</v>
      </c>
      <c r="Z1061" s="43">
        <v>0</v>
      </c>
      <c r="AA1061" s="41">
        <v>0</v>
      </c>
      <c r="AB1061" s="42">
        <v>0</v>
      </c>
      <c r="AC1061" s="43">
        <v>0</v>
      </c>
      <c r="AD1061" s="41"/>
      <c r="AE1061" s="42"/>
      <c r="AF1061" s="43"/>
      <c r="AG1061" s="41"/>
      <c r="AH1061" s="42"/>
      <c r="AI1061" s="43"/>
      <c r="AK1061" s="41">
        <f t="shared" si="398"/>
        <v>0</v>
      </c>
      <c r="AL1061" s="42">
        <f t="shared" si="398"/>
        <v>0</v>
      </c>
      <c r="AM1061" s="43">
        <f t="shared" si="398"/>
        <v>0</v>
      </c>
      <c r="AT1061" s="32">
        <f t="shared" si="399"/>
        <v>0</v>
      </c>
      <c r="AV1061" s="23">
        <v>8</v>
      </c>
      <c r="AW1061" s="23">
        <v>9</v>
      </c>
      <c r="AX1061" s="23">
        <f t="shared" si="400"/>
        <v>4</v>
      </c>
    </row>
    <row r="1062" spans="3:50" ht="15" hidden="1" customHeight="1" x14ac:dyDescent="0.3">
      <c r="C1062" s="40" t="s">
        <v>22</v>
      </c>
      <c r="D1062" s="34" t="s">
        <v>2</v>
      </c>
      <c r="E1062" s="35" t="s">
        <v>2</v>
      </c>
      <c r="F1062" s="41">
        <v>0</v>
      </c>
      <c r="G1062" s="42">
        <v>0</v>
      </c>
      <c r="H1062" s="43">
        <v>0</v>
      </c>
      <c r="I1062" s="41">
        <v>0</v>
      </c>
      <c r="J1062" s="42">
        <v>0</v>
      </c>
      <c r="K1062" s="43">
        <v>0</v>
      </c>
      <c r="L1062" s="41">
        <v>0</v>
      </c>
      <c r="M1062" s="42">
        <v>0</v>
      </c>
      <c r="N1062" s="43">
        <v>0</v>
      </c>
      <c r="O1062" s="41">
        <v>0</v>
      </c>
      <c r="P1062" s="42">
        <v>0</v>
      </c>
      <c r="Q1062" s="43">
        <v>0</v>
      </c>
      <c r="R1062" s="41">
        <v>0</v>
      </c>
      <c r="S1062" s="42">
        <v>0</v>
      </c>
      <c r="T1062" s="43">
        <v>0</v>
      </c>
      <c r="U1062" s="41">
        <v>0</v>
      </c>
      <c r="V1062" s="42">
        <v>0</v>
      </c>
      <c r="W1062" s="43">
        <v>0</v>
      </c>
      <c r="X1062" s="41">
        <v>0</v>
      </c>
      <c r="Y1062" s="42">
        <v>0</v>
      </c>
      <c r="Z1062" s="43">
        <v>0</v>
      </c>
      <c r="AA1062" s="41">
        <v>0</v>
      </c>
      <c r="AB1062" s="42">
        <v>0</v>
      </c>
      <c r="AC1062" s="43">
        <v>0</v>
      </c>
      <c r="AD1062" s="41"/>
      <c r="AE1062" s="42"/>
      <c r="AF1062" s="43"/>
      <c r="AG1062" s="41"/>
      <c r="AH1062" s="42"/>
      <c r="AI1062" s="43"/>
      <c r="AK1062" s="41">
        <f t="shared" si="398"/>
        <v>0</v>
      </c>
      <c r="AL1062" s="42">
        <f t="shared" si="398"/>
        <v>0</v>
      </c>
      <c r="AM1062" s="43">
        <f t="shared" si="398"/>
        <v>0</v>
      </c>
      <c r="AT1062" s="32">
        <f t="shared" si="399"/>
        <v>0</v>
      </c>
      <c r="AV1062" s="23">
        <v>8</v>
      </c>
      <c r="AW1062" s="23">
        <v>9</v>
      </c>
      <c r="AX1062" s="23">
        <f t="shared" si="400"/>
        <v>5</v>
      </c>
    </row>
    <row r="1063" spans="3:50" ht="15" hidden="1" customHeight="1" x14ac:dyDescent="0.3">
      <c r="C1063" s="40" t="s">
        <v>22</v>
      </c>
      <c r="D1063" s="34" t="s">
        <v>2</v>
      </c>
      <c r="E1063" s="35" t="s">
        <v>2</v>
      </c>
      <c r="F1063" s="41">
        <v>0</v>
      </c>
      <c r="G1063" s="42">
        <v>0</v>
      </c>
      <c r="H1063" s="43">
        <v>0</v>
      </c>
      <c r="I1063" s="41">
        <v>0</v>
      </c>
      <c r="J1063" s="42">
        <v>0</v>
      </c>
      <c r="K1063" s="43">
        <v>0</v>
      </c>
      <c r="L1063" s="41">
        <v>0</v>
      </c>
      <c r="M1063" s="42">
        <v>0</v>
      </c>
      <c r="N1063" s="43">
        <v>0</v>
      </c>
      <c r="O1063" s="41">
        <v>0</v>
      </c>
      <c r="P1063" s="42">
        <v>0</v>
      </c>
      <c r="Q1063" s="43">
        <v>0</v>
      </c>
      <c r="R1063" s="41">
        <v>0</v>
      </c>
      <c r="S1063" s="42">
        <v>0</v>
      </c>
      <c r="T1063" s="43">
        <v>0</v>
      </c>
      <c r="U1063" s="41">
        <v>0</v>
      </c>
      <c r="V1063" s="42">
        <v>0</v>
      </c>
      <c r="W1063" s="43">
        <v>0</v>
      </c>
      <c r="X1063" s="41">
        <v>0</v>
      </c>
      <c r="Y1063" s="42">
        <v>0</v>
      </c>
      <c r="Z1063" s="43">
        <v>0</v>
      </c>
      <c r="AA1063" s="41">
        <v>0</v>
      </c>
      <c r="AB1063" s="42">
        <v>0</v>
      </c>
      <c r="AC1063" s="43">
        <v>0</v>
      </c>
      <c r="AD1063" s="41"/>
      <c r="AE1063" s="42"/>
      <c r="AF1063" s="43"/>
      <c r="AG1063" s="41"/>
      <c r="AH1063" s="42"/>
      <c r="AI1063" s="43"/>
      <c r="AK1063" s="41">
        <f t="shared" si="398"/>
        <v>0</v>
      </c>
      <c r="AL1063" s="42">
        <f t="shared" si="398"/>
        <v>0</v>
      </c>
      <c r="AM1063" s="43">
        <f t="shared" si="398"/>
        <v>0</v>
      </c>
      <c r="AT1063" s="32">
        <f t="shared" si="399"/>
        <v>0</v>
      </c>
      <c r="AV1063" s="23">
        <v>8</v>
      </c>
      <c r="AW1063" s="23">
        <v>9</v>
      </c>
      <c r="AX1063" s="23">
        <f t="shared" si="400"/>
        <v>6</v>
      </c>
    </row>
    <row r="1064" spans="3:50" ht="15" hidden="1" customHeight="1" x14ac:dyDescent="0.3">
      <c r="C1064" s="40" t="s">
        <v>22</v>
      </c>
      <c r="D1064" s="34" t="s">
        <v>2</v>
      </c>
      <c r="E1064" s="35" t="s">
        <v>2</v>
      </c>
      <c r="F1064" s="41">
        <v>0</v>
      </c>
      <c r="G1064" s="42">
        <v>0</v>
      </c>
      <c r="H1064" s="43">
        <v>0</v>
      </c>
      <c r="I1064" s="41">
        <v>0</v>
      </c>
      <c r="J1064" s="42">
        <v>0</v>
      </c>
      <c r="K1064" s="43">
        <v>0</v>
      </c>
      <c r="L1064" s="41">
        <v>0</v>
      </c>
      <c r="M1064" s="42">
        <v>0</v>
      </c>
      <c r="N1064" s="43">
        <v>0</v>
      </c>
      <c r="O1064" s="41">
        <v>0</v>
      </c>
      <c r="P1064" s="42">
        <v>0</v>
      </c>
      <c r="Q1064" s="43">
        <v>0</v>
      </c>
      <c r="R1064" s="41">
        <v>0</v>
      </c>
      <c r="S1064" s="42">
        <v>0</v>
      </c>
      <c r="T1064" s="43">
        <v>0</v>
      </c>
      <c r="U1064" s="41">
        <v>0</v>
      </c>
      <c r="V1064" s="42">
        <v>0</v>
      </c>
      <c r="W1064" s="43">
        <v>0</v>
      </c>
      <c r="X1064" s="41">
        <v>0</v>
      </c>
      <c r="Y1064" s="42">
        <v>0</v>
      </c>
      <c r="Z1064" s="43">
        <v>0</v>
      </c>
      <c r="AA1064" s="41">
        <v>0</v>
      </c>
      <c r="AB1064" s="42">
        <v>0</v>
      </c>
      <c r="AC1064" s="43">
        <v>0</v>
      </c>
      <c r="AD1064" s="41"/>
      <c r="AE1064" s="42"/>
      <c r="AF1064" s="43"/>
      <c r="AG1064" s="41"/>
      <c r="AH1064" s="42"/>
      <c r="AI1064" s="43"/>
      <c r="AK1064" s="41">
        <f t="shared" si="398"/>
        <v>0</v>
      </c>
      <c r="AL1064" s="42">
        <f t="shared" si="398"/>
        <v>0</v>
      </c>
      <c r="AM1064" s="43">
        <f t="shared" si="398"/>
        <v>0</v>
      </c>
      <c r="AT1064" s="32">
        <f t="shared" si="399"/>
        <v>0</v>
      </c>
      <c r="AV1064" s="23">
        <v>8</v>
      </c>
      <c r="AW1064" s="23">
        <v>9</v>
      </c>
      <c r="AX1064" s="23">
        <f t="shared" si="400"/>
        <v>7</v>
      </c>
    </row>
    <row r="1065" spans="3:50" ht="15" hidden="1" customHeight="1" x14ac:dyDescent="0.3">
      <c r="C1065" s="40" t="s">
        <v>22</v>
      </c>
      <c r="D1065" s="34" t="s">
        <v>2</v>
      </c>
      <c r="E1065" s="35" t="s">
        <v>2</v>
      </c>
      <c r="F1065" s="41">
        <v>0</v>
      </c>
      <c r="G1065" s="42">
        <v>0</v>
      </c>
      <c r="H1065" s="43">
        <v>0</v>
      </c>
      <c r="I1065" s="41">
        <v>0</v>
      </c>
      <c r="J1065" s="42">
        <v>0</v>
      </c>
      <c r="K1065" s="43">
        <v>0</v>
      </c>
      <c r="L1065" s="41">
        <v>0</v>
      </c>
      <c r="M1065" s="42">
        <v>0</v>
      </c>
      <c r="N1065" s="43">
        <v>0</v>
      </c>
      <c r="O1065" s="41">
        <v>0</v>
      </c>
      <c r="P1065" s="42">
        <v>0</v>
      </c>
      <c r="Q1065" s="43">
        <v>0</v>
      </c>
      <c r="R1065" s="41">
        <v>0</v>
      </c>
      <c r="S1065" s="42">
        <v>0</v>
      </c>
      <c r="T1065" s="43">
        <v>0</v>
      </c>
      <c r="U1065" s="41">
        <v>0</v>
      </c>
      <c r="V1065" s="42">
        <v>0</v>
      </c>
      <c r="W1065" s="43">
        <v>0</v>
      </c>
      <c r="X1065" s="41">
        <v>0</v>
      </c>
      <c r="Y1065" s="42">
        <v>0</v>
      </c>
      <c r="Z1065" s="43">
        <v>0</v>
      </c>
      <c r="AA1065" s="41">
        <v>0</v>
      </c>
      <c r="AB1065" s="42">
        <v>0</v>
      </c>
      <c r="AC1065" s="43">
        <v>0</v>
      </c>
      <c r="AD1065" s="41"/>
      <c r="AE1065" s="42"/>
      <c r="AF1065" s="43"/>
      <c r="AG1065" s="41"/>
      <c r="AH1065" s="42"/>
      <c r="AI1065" s="43"/>
      <c r="AK1065" s="41">
        <f t="shared" si="398"/>
        <v>0</v>
      </c>
      <c r="AL1065" s="42">
        <f t="shared" si="398"/>
        <v>0</v>
      </c>
      <c r="AM1065" s="43">
        <f t="shared" si="398"/>
        <v>0</v>
      </c>
      <c r="AT1065" s="32">
        <f t="shared" si="399"/>
        <v>0</v>
      </c>
      <c r="AV1065" s="23">
        <v>8</v>
      </c>
      <c r="AW1065" s="23">
        <v>9</v>
      </c>
      <c r="AX1065" s="23">
        <f t="shared" si="400"/>
        <v>8</v>
      </c>
    </row>
    <row r="1066" spans="3:50" ht="15" hidden="1" customHeight="1" x14ac:dyDescent="0.3">
      <c r="C1066" s="40" t="s">
        <v>22</v>
      </c>
      <c r="D1066" s="34" t="s">
        <v>2</v>
      </c>
      <c r="E1066" s="35" t="s">
        <v>2</v>
      </c>
      <c r="F1066" s="41">
        <v>0</v>
      </c>
      <c r="G1066" s="42">
        <v>0</v>
      </c>
      <c r="H1066" s="43">
        <v>0</v>
      </c>
      <c r="I1066" s="41">
        <v>0</v>
      </c>
      <c r="J1066" s="42">
        <v>0</v>
      </c>
      <c r="K1066" s="43">
        <v>0</v>
      </c>
      <c r="L1066" s="41">
        <v>0</v>
      </c>
      <c r="M1066" s="42">
        <v>0</v>
      </c>
      <c r="N1066" s="43">
        <v>0</v>
      </c>
      <c r="O1066" s="41">
        <v>0</v>
      </c>
      <c r="P1066" s="42">
        <v>0</v>
      </c>
      <c r="Q1066" s="43">
        <v>0</v>
      </c>
      <c r="R1066" s="41">
        <v>0</v>
      </c>
      <c r="S1066" s="42">
        <v>0</v>
      </c>
      <c r="T1066" s="43">
        <v>0</v>
      </c>
      <c r="U1066" s="41">
        <v>0</v>
      </c>
      <c r="V1066" s="42">
        <v>0</v>
      </c>
      <c r="W1066" s="43">
        <v>0</v>
      </c>
      <c r="X1066" s="41">
        <v>0</v>
      </c>
      <c r="Y1066" s="42">
        <v>0</v>
      </c>
      <c r="Z1066" s="43">
        <v>0</v>
      </c>
      <c r="AA1066" s="41">
        <v>0</v>
      </c>
      <c r="AB1066" s="42">
        <v>0</v>
      </c>
      <c r="AC1066" s="43">
        <v>0</v>
      </c>
      <c r="AD1066" s="41"/>
      <c r="AE1066" s="42"/>
      <c r="AF1066" s="43"/>
      <c r="AG1066" s="41"/>
      <c r="AH1066" s="42"/>
      <c r="AI1066" s="43"/>
      <c r="AK1066" s="41">
        <f t="shared" si="398"/>
        <v>0</v>
      </c>
      <c r="AL1066" s="42">
        <f t="shared" si="398"/>
        <v>0</v>
      </c>
      <c r="AM1066" s="43">
        <f t="shared" si="398"/>
        <v>0</v>
      </c>
      <c r="AT1066" s="32">
        <f t="shared" si="399"/>
        <v>0</v>
      </c>
      <c r="AV1066" s="23">
        <v>8</v>
      </c>
      <c r="AW1066" s="23">
        <v>9</v>
      </c>
      <c r="AX1066" s="23">
        <f t="shared" si="400"/>
        <v>9</v>
      </c>
    </row>
    <row r="1067" spans="3:50" ht="15" hidden="1" customHeight="1" x14ac:dyDescent="0.3">
      <c r="C1067" s="40" t="s">
        <v>22</v>
      </c>
      <c r="D1067" s="34" t="s">
        <v>2</v>
      </c>
      <c r="E1067" s="35" t="s">
        <v>2</v>
      </c>
      <c r="F1067" s="41">
        <v>0</v>
      </c>
      <c r="G1067" s="42">
        <v>0</v>
      </c>
      <c r="H1067" s="43">
        <v>0</v>
      </c>
      <c r="I1067" s="41">
        <v>0</v>
      </c>
      <c r="J1067" s="42">
        <v>0</v>
      </c>
      <c r="K1067" s="43">
        <v>0</v>
      </c>
      <c r="L1067" s="41">
        <v>0</v>
      </c>
      <c r="M1067" s="42">
        <v>0</v>
      </c>
      <c r="N1067" s="43">
        <v>0</v>
      </c>
      <c r="O1067" s="41">
        <v>0</v>
      </c>
      <c r="P1067" s="42">
        <v>0</v>
      </c>
      <c r="Q1067" s="43">
        <v>0</v>
      </c>
      <c r="R1067" s="41">
        <v>0</v>
      </c>
      <c r="S1067" s="42">
        <v>0</v>
      </c>
      <c r="T1067" s="43">
        <v>0</v>
      </c>
      <c r="U1067" s="41">
        <v>0</v>
      </c>
      <c r="V1067" s="42">
        <v>0</v>
      </c>
      <c r="W1067" s="43">
        <v>0</v>
      </c>
      <c r="X1067" s="41">
        <v>0</v>
      </c>
      <c r="Y1067" s="42">
        <v>0</v>
      </c>
      <c r="Z1067" s="43">
        <v>0</v>
      </c>
      <c r="AA1067" s="41">
        <v>0</v>
      </c>
      <c r="AB1067" s="42">
        <v>0</v>
      </c>
      <c r="AC1067" s="43">
        <v>0</v>
      </c>
      <c r="AD1067" s="41"/>
      <c r="AE1067" s="42"/>
      <c r="AF1067" s="43"/>
      <c r="AG1067" s="41"/>
      <c r="AH1067" s="42"/>
      <c r="AI1067" s="43"/>
      <c r="AK1067" s="41">
        <f t="shared" si="398"/>
        <v>0</v>
      </c>
      <c r="AL1067" s="42">
        <f t="shared" si="398"/>
        <v>0</v>
      </c>
      <c r="AM1067" s="43">
        <f t="shared" si="398"/>
        <v>0</v>
      </c>
      <c r="AT1067" s="32">
        <f t="shared" si="399"/>
        <v>0</v>
      </c>
      <c r="AV1067" s="23">
        <v>8</v>
      </c>
      <c r="AW1067" s="23">
        <v>9</v>
      </c>
      <c r="AX1067" s="23">
        <f t="shared" si="400"/>
        <v>10</v>
      </c>
    </row>
    <row r="1068" spans="3:50" ht="15" hidden="1" customHeight="1" x14ac:dyDescent="0.3">
      <c r="C1068" s="40" t="s">
        <v>23</v>
      </c>
      <c r="D1068" s="34" t="s">
        <v>2</v>
      </c>
      <c r="E1068" s="35" t="s">
        <v>2</v>
      </c>
      <c r="F1068" s="41">
        <v>0</v>
      </c>
      <c r="G1068" s="42">
        <v>0</v>
      </c>
      <c r="H1068" s="43">
        <v>0</v>
      </c>
      <c r="I1068" s="41">
        <v>0</v>
      </c>
      <c r="J1068" s="42">
        <v>0</v>
      </c>
      <c r="K1068" s="43">
        <v>0</v>
      </c>
      <c r="L1068" s="41">
        <v>0</v>
      </c>
      <c r="M1068" s="42">
        <v>0</v>
      </c>
      <c r="N1068" s="43">
        <v>0</v>
      </c>
      <c r="O1068" s="41">
        <v>0</v>
      </c>
      <c r="P1068" s="42">
        <v>0</v>
      </c>
      <c r="Q1068" s="43">
        <v>0</v>
      </c>
      <c r="R1068" s="41">
        <v>0</v>
      </c>
      <c r="S1068" s="42">
        <v>0</v>
      </c>
      <c r="T1068" s="43">
        <v>0</v>
      </c>
      <c r="U1068" s="41">
        <v>0</v>
      </c>
      <c r="V1068" s="42">
        <v>0</v>
      </c>
      <c r="W1068" s="43">
        <v>0</v>
      </c>
      <c r="X1068" s="41">
        <v>0</v>
      </c>
      <c r="Y1068" s="42">
        <v>0</v>
      </c>
      <c r="Z1068" s="43">
        <v>0</v>
      </c>
      <c r="AA1068" s="41">
        <v>0</v>
      </c>
      <c r="AB1068" s="42">
        <v>0</v>
      </c>
      <c r="AC1068" s="43">
        <v>0</v>
      </c>
      <c r="AD1068" s="41"/>
      <c r="AE1068" s="42"/>
      <c r="AF1068" s="43"/>
      <c r="AG1068" s="41"/>
      <c r="AH1068" s="42"/>
      <c r="AI1068" s="43"/>
      <c r="AK1068" s="41">
        <f t="shared" si="398"/>
        <v>0</v>
      </c>
      <c r="AL1068" s="42">
        <f t="shared" si="398"/>
        <v>0</v>
      </c>
      <c r="AM1068" s="43">
        <f t="shared" si="398"/>
        <v>0</v>
      </c>
      <c r="AT1068" s="32">
        <f t="shared" si="399"/>
        <v>0</v>
      </c>
      <c r="AV1068" s="23">
        <v>8</v>
      </c>
      <c r="AW1068" s="23">
        <v>10</v>
      </c>
      <c r="AX1068" s="23">
        <f t="shared" si="400"/>
        <v>1</v>
      </c>
    </row>
    <row r="1069" spans="3:50" ht="15" hidden="1" customHeight="1" x14ac:dyDescent="0.3">
      <c r="C1069" s="50" t="str">
        <f>IF(LEN(E1068)&lt;1,"","Total: " &amp; LEFT(E1068,LEN(E1068)-21) &amp; "Municipalities")</f>
        <v/>
      </c>
      <c r="D1069" s="51"/>
      <c r="E1069" s="52"/>
      <c r="F1069" s="53">
        <f t="shared" ref="F1069:K1069" si="401">SUM(F1058:F1068)</f>
        <v>0</v>
      </c>
      <c r="G1069" s="54">
        <f t="shared" si="401"/>
        <v>0</v>
      </c>
      <c r="H1069" s="55">
        <f t="shared" si="401"/>
        <v>0</v>
      </c>
      <c r="I1069" s="53">
        <f t="shared" si="401"/>
        <v>0</v>
      </c>
      <c r="J1069" s="54">
        <f t="shared" si="401"/>
        <v>0</v>
      </c>
      <c r="K1069" s="55">
        <f t="shared" si="401"/>
        <v>0</v>
      </c>
      <c r="L1069" s="53">
        <f t="shared" ref="L1069:W1069" si="402">SUM(L1058:L1068)</f>
        <v>0</v>
      </c>
      <c r="M1069" s="54">
        <f t="shared" si="402"/>
        <v>0</v>
      </c>
      <c r="N1069" s="55">
        <f t="shared" si="402"/>
        <v>0</v>
      </c>
      <c r="O1069" s="53">
        <f t="shared" si="402"/>
        <v>0</v>
      </c>
      <c r="P1069" s="54">
        <f t="shared" si="402"/>
        <v>0</v>
      </c>
      <c r="Q1069" s="55">
        <f t="shared" si="402"/>
        <v>0</v>
      </c>
      <c r="R1069" s="53">
        <f t="shared" si="402"/>
        <v>0</v>
      </c>
      <c r="S1069" s="54">
        <f t="shared" si="402"/>
        <v>0</v>
      </c>
      <c r="T1069" s="55">
        <f t="shared" si="402"/>
        <v>0</v>
      </c>
      <c r="U1069" s="53">
        <f t="shared" si="402"/>
        <v>0</v>
      </c>
      <c r="V1069" s="54">
        <f t="shared" si="402"/>
        <v>0</v>
      </c>
      <c r="W1069" s="55">
        <f t="shared" si="402"/>
        <v>0</v>
      </c>
      <c r="X1069" s="53">
        <f>SUM(X1058:X1068)</f>
        <v>0</v>
      </c>
      <c r="Y1069" s="54">
        <f>SUM(Y1058:Y1068)</f>
        <v>0</v>
      </c>
      <c r="Z1069" s="55">
        <f>SUM(Z1058:Z1068)</f>
        <v>0</v>
      </c>
      <c r="AA1069" s="53">
        <f t="shared" ref="AA1069:AI1069" si="403">SUM(AA1058:AA1068)</f>
        <v>0</v>
      </c>
      <c r="AB1069" s="54">
        <f t="shared" si="403"/>
        <v>0</v>
      </c>
      <c r="AC1069" s="55">
        <f t="shared" si="403"/>
        <v>0</v>
      </c>
      <c r="AD1069" s="53">
        <f t="shared" si="403"/>
        <v>0</v>
      </c>
      <c r="AE1069" s="54">
        <f t="shared" si="403"/>
        <v>0</v>
      </c>
      <c r="AF1069" s="55">
        <f t="shared" si="403"/>
        <v>0</v>
      </c>
      <c r="AG1069" s="53">
        <f t="shared" si="403"/>
        <v>0</v>
      </c>
      <c r="AH1069" s="54">
        <f t="shared" si="403"/>
        <v>0</v>
      </c>
      <c r="AI1069" s="55">
        <f t="shared" si="403"/>
        <v>0</v>
      </c>
      <c r="AK1069" s="53">
        <f>SUM(AK1058:AK1068)</f>
        <v>0</v>
      </c>
      <c r="AL1069" s="54">
        <f>SUM(AL1058:AL1068)</f>
        <v>0</v>
      </c>
      <c r="AM1069" s="55">
        <f>SUM(AM1058:AM1068)</f>
        <v>0</v>
      </c>
      <c r="AT1069" s="32">
        <f>IF(SUM(AT1058:AT1068)=0,0,1)</f>
        <v>0</v>
      </c>
    </row>
    <row r="1070" spans="3:50" ht="15" hidden="1" customHeight="1" x14ac:dyDescent="0.3">
      <c r="C1070" s="40"/>
      <c r="D1070" s="34"/>
      <c r="E1070" s="35"/>
      <c r="F1070" s="41"/>
      <c r="G1070" s="42"/>
      <c r="H1070" s="43"/>
      <c r="I1070" s="41"/>
      <c r="J1070" s="42"/>
      <c r="K1070" s="43"/>
      <c r="L1070" s="41"/>
      <c r="M1070" s="42"/>
      <c r="N1070" s="43"/>
      <c r="O1070" s="41"/>
      <c r="P1070" s="42"/>
      <c r="Q1070" s="43"/>
      <c r="R1070" s="41"/>
      <c r="S1070" s="42"/>
      <c r="T1070" s="43"/>
      <c r="U1070" s="41"/>
      <c r="V1070" s="42"/>
      <c r="W1070" s="43"/>
      <c r="X1070" s="41"/>
      <c r="Y1070" s="42"/>
      <c r="Z1070" s="43"/>
      <c r="AA1070" s="41"/>
      <c r="AB1070" s="42"/>
      <c r="AC1070" s="43"/>
      <c r="AD1070" s="41"/>
      <c r="AE1070" s="42"/>
      <c r="AF1070" s="43"/>
      <c r="AG1070" s="41"/>
      <c r="AH1070" s="42"/>
      <c r="AI1070" s="43"/>
      <c r="AK1070" s="41"/>
      <c r="AL1070" s="42"/>
      <c r="AM1070" s="43"/>
      <c r="AT1070" s="32">
        <f>IF(AT1069=0,0,1)</f>
        <v>0</v>
      </c>
    </row>
    <row r="1071" spans="3:50" ht="15" hidden="1" customHeight="1" x14ac:dyDescent="0.3">
      <c r="C1071" s="40" t="s">
        <v>22</v>
      </c>
      <c r="D1071" s="34" t="s">
        <v>2</v>
      </c>
      <c r="E1071" s="35" t="s">
        <v>2</v>
      </c>
      <c r="F1071" s="41">
        <v>0</v>
      </c>
      <c r="G1071" s="42">
        <v>0</v>
      </c>
      <c r="H1071" s="43">
        <v>0</v>
      </c>
      <c r="I1071" s="41">
        <v>0</v>
      </c>
      <c r="J1071" s="42">
        <v>0</v>
      </c>
      <c r="K1071" s="43">
        <v>0</v>
      </c>
      <c r="L1071" s="41">
        <v>0</v>
      </c>
      <c r="M1071" s="42">
        <v>0</v>
      </c>
      <c r="N1071" s="43">
        <v>0</v>
      </c>
      <c r="O1071" s="41">
        <v>0</v>
      </c>
      <c r="P1071" s="42">
        <v>0</v>
      </c>
      <c r="Q1071" s="43">
        <v>0</v>
      </c>
      <c r="R1071" s="41">
        <v>0</v>
      </c>
      <c r="S1071" s="42">
        <v>0</v>
      </c>
      <c r="T1071" s="43">
        <v>0</v>
      </c>
      <c r="U1071" s="41">
        <v>0</v>
      </c>
      <c r="V1071" s="42">
        <v>0</v>
      </c>
      <c r="W1071" s="43">
        <v>0</v>
      </c>
      <c r="X1071" s="41">
        <v>0</v>
      </c>
      <c r="Y1071" s="42">
        <v>0</v>
      </c>
      <c r="Z1071" s="43">
        <v>0</v>
      </c>
      <c r="AA1071" s="41">
        <v>0</v>
      </c>
      <c r="AB1071" s="42">
        <v>0</v>
      </c>
      <c r="AC1071" s="43">
        <v>0</v>
      </c>
      <c r="AD1071" s="41"/>
      <c r="AE1071" s="42"/>
      <c r="AF1071" s="43"/>
      <c r="AG1071" s="41"/>
      <c r="AH1071" s="42"/>
      <c r="AI1071" s="43"/>
      <c r="AK1071" s="41">
        <f t="shared" ref="AK1071:AM1081" si="404">F1071+I1071+L1071+O1071+R1071+U1071+X1071+AA1071+AD1071+AG1071</f>
        <v>0</v>
      </c>
      <c r="AL1071" s="42">
        <f t="shared" si="404"/>
        <v>0</v>
      </c>
      <c r="AM1071" s="43">
        <f t="shared" si="404"/>
        <v>0</v>
      </c>
      <c r="AT1071" s="32">
        <f t="shared" ref="AT1071:AT1081" si="405">IF(LEN(E1071)&lt;2,0,1)</f>
        <v>0</v>
      </c>
      <c r="AV1071" s="23">
        <v>8</v>
      </c>
      <c r="AW1071" s="23">
        <v>11</v>
      </c>
      <c r="AX1071" s="23">
        <v>1</v>
      </c>
    </row>
    <row r="1072" spans="3:50" ht="15" hidden="1" customHeight="1" x14ac:dyDescent="0.3">
      <c r="C1072" s="40" t="s">
        <v>22</v>
      </c>
      <c r="D1072" s="34" t="s">
        <v>2</v>
      </c>
      <c r="E1072" s="35" t="s">
        <v>2</v>
      </c>
      <c r="F1072" s="41">
        <v>0</v>
      </c>
      <c r="G1072" s="42">
        <v>0</v>
      </c>
      <c r="H1072" s="43">
        <v>0</v>
      </c>
      <c r="I1072" s="41">
        <v>0</v>
      </c>
      <c r="J1072" s="42">
        <v>0</v>
      </c>
      <c r="K1072" s="43">
        <v>0</v>
      </c>
      <c r="L1072" s="41">
        <v>0</v>
      </c>
      <c r="M1072" s="42">
        <v>0</v>
      </c>
      <c r="N1072" s="43">
        <v>0</v>
      </c>
      <c r="O1072" s="41">
        <v>0</v>
      </c>
      <c r="P1072" s="42">
        <v>0</v>
      </c>
      <c r="Q1072" s="43">
        <v>0</v>
      </c>
      <c r="R1072" s="41">
        <v>0</v>
      </c>
      <c r="S1072" s="42">
        <v>0</v>
      </c>
      <c r="T1072" s="43">
        <v>0</v>
      </c>
      <c r="U1072" s="41">
        <v>0</v>
      </c>
      <c r="V1072" s="42">
        <v>0</v>
      </c>
      <c r="W1072" s="43">
        <v>0</v>
      </c>
      <c r="X1072" s="41">
        <v>0</v>
      </c>
      <c r="Y1072" s="42">
        <v>0</v>
      </c>
      <c r="Z1072" s="43">
        <v>0</v>
      </c>
      <c r="AA1072" s="41">
        <v>0</v>
      </c>
      <c r="AB1072" s="42">
        <v>0</v>
      </c>
      <c r="AC1072" s="43">
        <v>0</v>
      </c>
      <c r="AD1072" s="41"/>
      <c r="AE1072" s="42"/>
      <c r="AF1072" s="43"/>
      <c r="AG1072" s="41"/>
      <c r="AH1072" s="42"/>
      <c r="AI1072" s="43"/>
      <c r="AK1072" s="41">
        <f t="shared" si="404"/>
        <v>0</v>
      </c>
      <c r="AL1072" s="42">
        <f t="shared" si="404"/>
        <v>0</v>
      </c>
      <c r="AM1072" s="43">
        <f t="shared" si="404"/>
        <v>0</v>
      </c>
      <c r="AT1072" s="32">
        <f t="shared" si="405"/>
        <v>0</v>
      </c>
      <c r="AV1072" s="23">
        <v>8</v>
      </c>
      <c r="AW1072" s="23">
        <v>11</v>
      </c>
      <c r="AX1072" s="23">
        <f>IF(AW1072=AW1071,AX1071+1,1)</f>
        <v>2</v>
      </c>
    </row>
    <row r="1073" spans="3:50" ht="15" hidden="1" customHeight="1" x14ac:dyDescent="0.3">
      <c r="C1073" s="40" t="s">
        <v>22</v>
      </c>
      <c r="D1073" s="34" t="s">
        <v>2</v>
      </c>
      <c r="E1073" s="35" t="s">
        <v>2</v>
      </c>
      <c r="F1073" s="41">
        <v>0</v>
      </c>
      <c r="G1073" s="42">
        <v>0</v>
      </c>
      <c r="H1073" s="43">
        <v>0</v>
      </c>
      <c r="I1073" s="41">
        <v>0</v>
      </c>
      <c r="J1073" s="42">
        <v>0</v>
      </c>
      <c r="K1073" s="43">
        <v>0</v>
      </c>
      <c r="L1073" s="41">
        <v>0</v>
      </c>
      <c r="M1073" s="42">
        <v>0</v>
      </c>
      <c r="N1073" s="43">
        <v>0</v>
      </c>
      <c r="O1073" s="41">
        <v>0</v>
      </c>
      <c r="P1073" s="42">
        <v>0</v>
      </c>
      <c r="Q1073" s="43">
        <v>0</v>
      </c>
      <c r="R1073" s="41">
        <v>0</v>
      </c>
      <c r="S1073" s="42">
        <v>0</v>
      </c>
      <c r="T1073" s="43">
        <v>0</v>
      </c>
      <c r="U1073" s="41">
        <v>0</v>
      </c>
      <c r="V1073" s="42">
        <v>0</v>
      </c>
      <c r="W1073" s="43">
        <v>0</v>
      </c>
      <c r="X1073" s="41">
        <v>0</v>
      </c>
      <c r="Y1073" s="42">
        <v>0</v>
      </c>
      <c r="Z1073" s="43">
        <v>0</v>
      </c>
      <c r="AA1073" s="41">
        <v>0</v>
      </c>
      <c r="AB1073" s="42">
        <v>0</v>
      </c>
      <c r="AC1073" s="43">
        <v>0</v>
      </c>
      <c r="AD1073" s="41"/>
      <c r="AE1073" s="42"/>
      <c r="AF1073" s="43"/>
      <c r="AG1073" s="41"/>
      <c r="AH1073" s="42"/>
      <c r="AI1073" s="43"/>
      <c r="AK1073" s="41">
        <f t="shared" si="404"/>
        <v>0</v>
      </c>
      <c r="AL1073" s="42">
        <f t="shared" si="404"/>
        <v>0</v>
      </c>
      <c r="AM1073" s="43">
        <f t="shared" si="404"/>
        <v>0</v>
      </c>
      <c r="AT1073" s="32">
        <f t="shared" si="405"/>
        <v>0</v>
      </c>
      <c r="AV1073" s="23">
        <v>8</v>
      </c>
      <c r="AW1073" s="23">
        <v>11</v>
      </c>
      <c r="AX1073" s="23">
        <f t="shared" ref="AX1073:AX1081" si="406">IF(AW1073=AW1072,AX1072+1,1)</f>
        <v>3</v>
      </c>
    </row>
    <row r="1074" spans="3:50" ht="15" hidden="1" customHeight="1" x14ac:dyDescent="0.3">
      <c r="C1074" s="40" t="s">
        <v>22</v>
      </c>
      <c r="D1074" s="34" t="s">
        <v>2</v>
      </c>
      <c r="E1074" s="35" t="s">
        <v>2</v>
      </c>
      <c r="F1074" s="41">
        <v>0</v>
      </c>
      <c r="G1074" s="42">
        <v>0</v>
      </c>
      <c r="H1074" s="43">
        <v>0</v>
      </c>
      <c r="I1074" s="41">
        <v>0</v>
      </c>
      <c r="J1074" s="42">
        <v>0</v>
      </c>
      <c r="K1074" s="43">
        <v>0</v>
      </c>
      <c r="L1074" s="41">
        <v>0</v>
      </c>
      <c r="M1074" s="42">
        <v>0</v>
      </c>
      <c r="N1074" s="43">
        <v>0</v>
      </c>
      <c r="O1074" s="41">
        <v>0</v>
      </c>
      <c r="P1074" s="42">
        <v>0</v>
      </c>
      <c r="Q1074" s="43">
        <v>0</v>
      </c>
      <c r="R1074" s="41">
        <v>0</v>
      </c>
      <c r="S1074" s="42">
        <v>0</v>
      </c>
      <c r="T1074" s="43">
        <v>0</v>
      </c>
      <c r="U1074" s="41">
        <v>0</v>
      </c>
      <c r="V1074" s="42">
        <v>0</v>
      </c>
      <c r="W1074" s="43">
        <v>0</v>
      </c>
      <c r="X1074" s="41">
        <v>0</v>
      </c>
      <c r="Y1074" s="42">
        <v>0</v>
      </c>
      <c r="Z1074" s="43">
        <v>0</v>
      </c>
      <c r="AA1074" s="41">
        <v>0</v>
      </c>
      <c r="AB1074" s="42">
        <v>0</v>
      </c>
      <c r="AC1074" s="43">
        <v>0</v>
      </c>
      <c r="AD1074" s="41"/>
      <c r="AE1074" s="42"/>
      <c r="AF1074" s="43"/>
      <c r="AG1074" s="41"/>
      <c r="AH1074" s="42"/>
      <c r="AI1074" s="43"/>
      <c r="AK1074" s="41">
        <f t="shared" si="404"/>
        <v>0</v>
      </c>
      <c r="AL1074" s="42">
        <f t="shared" si="404"/>
        <v>0</v>
      </c>
      <c r="AM1074" s="43">
        <f t="shared" si="404"/>
        <v>0</v>
      </c>
      <c r="AT1074" s="32">
        <f t="shared" si="405"/>
        <v>0</v>
      </c>
      <c r="AV1074" s="23">
        <v>8</v>
      </c>
      <c r="AW1074" s="23">
        <v>11</v>
      </c>
      <c r="AX1074" s="23">
        <f t="shared" si="406"/>
        <v>4</v>
      </c>
    </row>
    <row r="1075" spans="3:50" ht="15" hidden="1" customHeight="1" x14ac:dyDescent="0.3">
      <c r="C1075" s="40" t="s">
        <v>22</v>
      </c>
      <c r="D1075" s="34" t="s">
        <v>2</v>
      </c>
      <c r="E1075" s="35" t="s">
        <v>2</v>
      </c>
      <c r="F1075" s="41">
        <v>0</v>
      </c>
      <c r="G1075" s="42">
        <v>0</v>
      </c>
      <c r="H1075" s="43">
        <v>0</v>
      </c>
      <c r="I1075" s="41">
        <v>0</v>
      </c>
      <c r="J1075" s="42">
        <v>0</v>
      </c>
      <c r="K1075" s="43">
        <v>0</v>
      </c>
      <c r="L1075" s="41">
        <v>0</v>
      </c>
      <c r="M1075" s="42">
        <v>0</v>
      </c>
      <c r="N1075" s="43">
        <v>0</v>
      </c>
      <c r="O1075" s="41">
        <v>0</v>
      </c>
      <c r="P1075" s="42">
        <v>0</v>
      </c>
      <c r="Q1075" s="43">
        <v>0</v>
      </c>
      <c r="R1075" s="41">
        <v>0</v>
      </c>
      <c r="S1075" s="42">
        <v>0</v>
      </c>
      <c r="T1075" s="43">
        <v>0</v>
      </c>
      <c r="U1075" s="41">
        <v>0</v>
      </c>
      <c r="V1075" s="42">
        <v>0</v>
      </c>
      <c r="W1075" s="43">
        <v>0</v>
      </c>
      <c r="X1075" s="41">
        <v>0</v>
      </c>
      <c r="Y1075" s="42">
        <v>0</v>
      </c>
      <c r="Z1075" s="43">
        <v>0</v>
      </c>
      <c r="AA1075" s="41">
        <v>0</v>
      </c>
      <c r="AB1075" s="42">
        <v>0</v>
      </c>
      <c r="AC1075" s="43">
        <v>0</v>
      </c>
      <c r="AD1075" s="41"/>
      <c r="AE1075" s="42"/>
      <c r="AF1075" s="43"/>
      <c r="AG1075" s="41"/>
      <c r="AH1075" s="42"/>
      <c r="AI1075" s="43"/>
      <c r="AK1075" s="41">
        <f t="shared" si="404"/>
        <v>0</v>
      </c>
      <c r="AL1075" s="42">
        <f t="shared" si="404"/>
        <v>0</v>
      </c>
      <c r="AM1075" s="43">
        <f t="shared" si="404"/>
        <v>0</v>
      </c>
      <c r="AT1075" s="32">
        <f t="shared" si="405"/>
        <v>0</v>
      </c>
      <c r="AV1075" s="23">
        <v>8</v>
      </c>
      <c r="AW1075" s="23">
        <v>11</v>
      </c>
      <c r="AX1075" s="23">
        <f t="shared" si="406"/>
        <v>5</v>
      </c>
    </row>
    <row r="1076" spans="3:50" ht="15" hidden="1" customHeight="1" x14ac:dyDescent="0.3">
      <c r="C1076" s="40" t="s">
        <v>22</v>
      </c>
      <c r="D1076" s="34" t="s">
        <v>2</v>
      </c>
      <c r="E1076" s="35" t="s">
        <v>2</v>
      </c>
      <c r="F1076" s="41">
        <v>0</v>
      </c>
      <c r="G1076" s="42">
        <v>0</v>
      </c>
      <c r="H1076" s="43">
        <v>0</v>
      </c>
      <c r="I1076" s="41">
        <v>0</v>
      </c>
      <c r="J1076" s="42">
        <v>0</v>
      </c>
      <c r="K1076" s="43">
        <v>0</v>
      </c>
      <c r="L1076" s="41">
        <v>0</v>
      </c>
      <c r="M1076" s="42">
        <v>0</v>
      </c>
      <c r="N1076" s="43">
        <v>0</v>
      </c>
      <c r="O1076" s="41">
        <v>0</v>
      </c>
      <c r="P1076" s="42">
        <v>0</v>
      </c>
      <c r="Q1076" s="43">
        <v>0</v>
      </c>
      <c r="R1076" s="41">
        <v>0</v>
      </c>
      <c r="S1076" s="42">
        <v>0</v>
      </c>
      <c r="T1076" s="43">
        <v>0</v>
      </c>
      <c r="U1076" s="41">
        <v>0</v>
      </c>
      <c r="V1076" s="42">
        <v>0</v>
      </c>
      <c r="W1076" s="43">
        <v>0</v>
      </c>
      <c r="X1076" s="41">
        <v>0</v>
      </c>
      <c r="Y1076" s="42">
        <v>0</v>
      </c>
      <c r="Z1076" s="43">
        <v>0</v>
      </c>
      <c r="AA1076" s="41">
        <v>0</v>
      </c>
      <c r="AB1076" s="42">
        <v>0</v>
      </c>
      <c r="AC1076" s="43">
        <v>0</v>
      </c>
      <c r="AD1076" s="41"/>
      <c r="AE1076" s="42"/>
      <c r="AF1076" s="43"/>
      <c r="AG1076" s="41"/>
      <c r="AH1076" s="42"/>
      <c r="AI1076" s="43"/>
      <c r="AK1076" s="41">
        <f t="shared" si="404"/>
        <v>0</v>
      </c>
      <c r="AL1076" s="42">
        <f t="shared" si="404"/>
        <v>0</v>
      </c>
      <c r="AM1076" s="43">
        <f t="shared" si="404"/>
        <v>0</v>
      </c>
      <c r="AT1076" s="32">
        <f t="shared" si="405"/>
        <v>0</v>
      </c>
      <c r="AV1076" s="23">
        <v>8</v>
      </c>
      <c r="AW1076" s="23">
        <v>11</v>
      </c>
      <c r="AX1076" s="23">
        <f t="shared" si="406"/>
        <v>6</v>
      </c>
    </row>
    <row r="1077" spans="3:50" ht="15" hidden="1" customHeight="1" x14ac:dyDescent="0.3">
      <c r="C1077" s="40" t="s">
        <v>22</v>
      </c>
      <c r="D1077" s="34" t="s">
        <v>2</v>
      </c>
      <c r="E1077" s="35" t="s">
        <v>2</v>
      </c>
      <c r="F1077" s="41">
        <v>0</v>
      </c>
      <c r="G1077" s="42">
        <v>0</v>
      </c>
      <c r="H1077" s="43">
        <v>0</v>
      </c>
      <c r="I1077" s="41">
        <v>0</v>
      </c>
      <c r="J1077" s="42">
        <v>0</v>
      </c>
      <c r="K1077" s="43">
        <v>0</v>
      </c>
      <c r="L1077" s="41">
        <v>0</v>
      </c>
      <c r="M1077" s="42">
        <v>0</v>
      </c>
      <c r="N1077" s="43">
        <v>0</v>
      </c>
      <c r="O1077" s="41">
        <v>0</v>
      </c>
      <c r="P1077" s="42">
        <v>0</v>
      </c>
      <c r="Q1077" s="43">
        <v>0</v>
      </c>
      <c r="R1077" s="41">
        <v>0</v>
      </c>
      <c r="S1077" s="42">
        <v>0</v>
      </c>
      <c r="T1077" s="43">
        <v>0</v>
      </c>
      <c r="U1077" s="41">
        <v>0</v>
      </c>
      <c r="V1077" s="42">
        <v>0</v>
      </c>
      <c r="W1077" s="43">
        <v>0</v>
      </c>
      <c r="X1077" s="41">
        <v>0</v>
      </c>
      <c r="Y1077" s="42">
        <v>0</v>
      </c>
      <c r="Z1077" s="43">
        <v>0</v>
      </c>
      <c r="AA1077" s="41">
        <v>0</v>
      </c>
      <c r="AB1077" s="42">
        <v>0</v>
      </c>
      <c r="AC1077" s="43">
        <v>0</v>
      </c>
      <c r="AD1077" s="41"/>
      <c r="AE1077" s="42"/>
      <c r="AF1077" s="43"/>
      <c r="AG1077" s="41"/>
      <c r="AH1077" s="42"/>
      <c r="AI1077" s="43"/>
      <c r="AK1077" s="41">
        <f t="shared" si="404"/>
        <v>0</v>
      </c>
      <c r="AL1077" s="42">
        <f t="shared" si="404"/>
        <v>0</v>
      </c>
      <c r="AM1077" s="43">
        <f t="shared" si="404"/>
        <v>0</v>
      </c>
      <c r="AT1077" s="32">
        <f t="shared" si="405"/>
        <v>0</v>
      </c>
      <c r="AV1077" s="23">
        <v>8</v>
      </c>
      <c r="AW1077" s="23">
        <v>11</v>
      </c>
      <c r="AX1077" s="23">
        <f t="shared" si="406"/>
        <v>7</v>
      </c>
    </row>
    <row r="1078" spans="3:50" ht="15" hidden="1" customHeight="1" x14ac:dyDescent="0.3">
      <c r="C1078" s="40" t="s">
        <v>22</v>
      </c>
      <c r="D1078" s="34" t="s">
        <v>2</v>
      </c>
      <c r="E1078" s="35" t="s">
        <v>2</v>
      </c>
      <c r="F1078" s="41">
        <v>0</v>
      </c>
      <c r="G1078" s="42">
        <v>0</v>
      </c>
      <c r="H1078" s="43">
        <v>0</v>
      </c>
      <c r="I1078" s="41">
        <v>0</v>
      </c>
      <c r="J1078" s="42">
        <v>0</v>
      </c>
      <c r="K1078" s="43">
        <v>0</v>
      </c>
      <c r="L1078" s="41">
        <v>0</v>
      </c>
      <c r="M1078" s="42">
        <v>0</v>
      </c>
      <c r="N1078" s="43">
        <v>0</v>
      </c>
      <c r="O1078" s="41">
        <v>0</v>
      </c>
      <c r="P1078" s="42">
        <v>0</v>
      </c>
      <c r="Q1078" s="43">
        <v>0</v>
      </c>
      <c r="R1078" s="41">
        <v>0</v>
      </c>
      <c r="S1078" s="42">
        <v>0</v>
      </c>
      <c r="T1078" s="43">
        <v>0</v>
      </c>
      <c r="U1078" s="41">
        <v>0</v>
      </c>
      <c r="V1078" s="42">
        <v>0</v>
      </c>
      <c r="W1078" s="43">
        <v>0</v>
      </c>
      <c r="X1078" s="41">
        <v>0</v>
      </c>
      <c r="Y1078" s="42">
        <v>0</v>
      </c>
      <c r="Z1078" s="43">
        <v>0</v>
      </c>
      <c r="AA1078" s="41">
        <v>0</v>
      </c>
      <c r="AB1078" s="42">
        <v>0</v>
      </c>
      <c r="AC1078" s="43">
        <v>0</v>
      </c>
      <c r="AD1078" s="41"/>
      <c r="AE1078" s="42"/>
      <c r="AF1078" s="43"/>
      <c r="AG1078" s="41"/>
      <c r="AH1078" s="42"/>
      <c r="AI1078" s="43"/>
      <c r="AK1078" s="41">
        <f t="shared" si="404"/>
        <v>0</v>
      </c>
      <c r="AL1078" s="42">
        <f t="shared" si="404"/>
        <v>0</v>
      </c>
      <c r="AM1078" s="43">
        <f t="shared" si="404"/>
        <v>0</v>
      </c>
      <c r="AT1078" s="32">
        <f t="shared" si="405"/>
        <v>0</v>
      </c>
      <c r="AV1078" s="23">
        <v>8</v>
      </c>
      <c r="AW1078" s="23">
        <v>11</v>
      </c>
      <c r="AX1078" s="23">
        <f t="shared" si="406"/>
        <v>8</v>
      </c>
    </row>
    <row r="1079" spans="3:50" ht="15" hidden="1" customHeight="1" x14ac:dyDescent="0.3">
      <c r="C1079" s="40" t="s">
        <v>22</v>
      </c>
      <c r="D1079" s="34" t="s">
        <v>2</v>
      </c>
      <c r="E1079" s="35" t="s">
        <v>2</v>
      </c>
      <c r="F1079" s="41">
        <v>0</v>
      </c>
      <c r="G1079" s="42">
        <v>0</v>
      </c>
      <c r="H1079" s="43">
        <v>0</v>
      </c>
      <c r="I1079" s="41">
        <v>0</v>
      </c>
      <c r="J1079" s="42">
        <v>0</v>
      </c>
      <c r="K1079" s="43">
        <v>0</v>
      </c>
      <c r="L1079" s="41">
        <v>0</v>
      </c>
      <c r="M1079" s="42">
        <v>0</v>
      </c>
      <c r="N1079" s="43">
        <v>0</v>
      </c>
      <c r="O1079" s="41">
        <v>0</v>
      </c>
      <c r="P1079" s="42">
        <v>0</v>
      </c>
      <c r="Q1079" s="43">
        <v>0</v>
      </c>
      <c r="R1079" s="41">
        <v>0</v>
      </c>
      <c r="S1079" s="42">
        <v>0</v>
      </c>
      <c r="T1079" s="43">
        <v>0</v>
      </c>
      <c r="U1079" s="41">
        <v>0</v>
      </c>
      <c r="V1079" s="42">
        <v>0</v>
      </c>
      <c r="W1079" s="43">
        <v>0</v>
      </c>
      <c r="X1079" s="41">
        <v>0</v>
      </c>
      <c r="Y1079" s="42">
        <v>0</v>
      </c>
      <c r="Z1079" s="43">
        <v>0</v>
      </c>
      <c r="AA1079" s="41">
        <v>0</v>
      </c>
      <c r="AB1079" s="42">
        <v>0</v>
      </c>
      <c r="AC1079" s="43">
        <v>0</v>
      </c>
      <c r="AD1079" s="41"/>
      <c r="AE1079" s="42"/>
      <c r="AF1079" s="43"/>
      <c r="AG1079" s="41"/>
      <c r="AH1079" s="42"/>
      <c r="AI1079" s="43"/>
      <c r="AK1079" s="41">
        <f t="shared" si="404"/>
        <v>0</v>
      </c>
      <c r="AL1079" s="42">
        <f t="shared" si="404"/>
        <v>0</v>
      </c>
      <c r="AM1079" s="43">
        <f t="shared" si="404"/>
        <v>0</v>
      </c>
      <c r="AT1079" s="32">
        <f t="shared" si="405"/>
        <v>0</v>
      </c>
      <c r="AV1079" s="23">
        <v>8</v>
      </c>
      <c r="AW1079" s="23">
        <v>11</v>
      </c>
      <c r="AX1079" s="23">
        <f t="shared" si="406"/>
        <v>9</v>
      </c>
    </row>
    <row r="1080" spans="3:50" ht="15" hidden="1" customHeight="1" x14ac:dyDescent="0.3">
      <c r="C1080" s="40" t="s">
        <v>22</v>
      </c>
      <c r="D1080" s="34" t="s">
        <v>2</v>
      </c>
      <c r="E1080" s="35" t="s">
        <v>2</v>
      </c>
      <c r="F1080" s="41">
        <v>0</v>
      </c>
      <c r="G1080" s="42">
        <v>0</v>
      </c>
      <c r="H1080" s="43">
        <v>0</v>
      </c>
      <c r="I1080" s="41">
        <v>0</v>
      </c>
      <c r="J1080" s="42">
        <v>0</v>
      </c>
      <c r="K1080" s="43">
        <v>0</v>
      </c>
      <c r="L1080" s="41">
        <v>0</v>
      </c>
      <c r="M1080" s="42">
        <v>0</v>
      </c>
      <c r="N1080" s="43">
        <v>0</v>
      </c>
      <c r="O1080" s="41">
        <v>0</v>
      </c>
      <c r="P1080" s="42">
        <v>0</v>
      </c>
      <c r="Q1080" s="43">
        <v>0</v>
      </c>
      <c r="R1080" s="41">
        <v>0</v>
      </c>
      <c r="S1080" s="42">
        <v>0</v>
      </c>
      <c r="T1080" s="43">
        <v>0</v>
      </c>
      <c r="U1080" s="41">
        <v>0</v>
      </c>
      <c r="V1080" s="42">
        <v>0</v>
      </c>
      <c r="W1080" s="43">
        <v>0</v>
      </c>
      <c r="X1080" s="41">
        <v>0</v>
      </c>
      <c r="Y1080" s="42">
        <v>0</v>
      </c>
      <c r="Z1080" s="43">
        <v>0</v>
      </c>
      <c r="AA1080" s="41">
        <v>0</v>
      </c>
      <c r="AB1080" s="42">
        <v>0</v>
      </c>
      <c r="AC1080" s="43">
        <v>0</v>
      </c>
      <c r="AD1080" s="41"/>
      <c r="AE1080" s="42"/>
      <c r="AF1080" s="43"/>
      <c r="AG1080" s="41"/>
      <c r="AH1080" s="42"/>
      <c r="AI1080" s="43"/>
      <c r="AK1080" s="41">
        <f t="shared" si="404"/>
        <v>0</v>
      </c>
      <c r="AL1080" s="42">
        <f t="shared" si="404"/>
        <v>0</v>
      </c>
      <c r="AM1080" s="43">
        <f t="shared" si="404"/>
        <v>0</v>
      </c>
      <c r="AT1080" s="32">
        <f t="shared" si="405"/>
        <v>0</v>
      </c>
      <c r="AV1080" s="23">
        <v>8</v>
      </c>
      <c r="AW1080" s="23">
        <v>11</v>
      </c>
      <c r="AX1080" s="23">
        <f t="shared" si="406"/>
        <v>10</v>
      </c>
    </row>
    <row r="1081" spans="3:50" ht="15" hidden="1" customHeight="1" x14ac:dyDescent="0.3">
      <c r="C1081" s="40" t="s">
        <v>23</v>
      </c>
      <c r="D1081" s="34" t="s">
        <v>2</v>
      </c>
      <c r="E1081" s="35" t="s">
        <v>2</v>
      </c>
      <c r="F1081" s="41">
        <v>0</v>
      </c>
      <c r="G1081" s="42">
        <v>0</v>
      </c>
      <c r="H1081" s="43">
        <v>0</v>
      </c>
      <c r="I1081" s="41">
        <v>0</v>
      </c>
      <c r="J1081" s="42">
        <v>0</v>
      </c>
      <c r="K1081" s="43">
        <v>0</v>
      </c>
      <c r="L1081" s="41">
        <v>0</v>
      </c>
      <c r="M1081" s="42">
        <v>0</v>
      </c>
      <c r="N1081" s="43">
        <v>0</v>
      </c>
      <c r="O1081" s="41">
        <v>0</v>
      </c>
      <c r="P1081" s="42">
        <v>0</v>
      </c>
      <c r="Q1081" s="43">
        <v>0</v>
      </c>
      <c r="R1081" s="41">
        <v>0</v>
      </c>
      <c r="S1081" s="42">
        <v>0</v>
      </c>
      <c r="T1081" s="43">
        <v>0</v>
      </c>
      <c r="U1081" s="41">
        <v>0</v>
      </c>
      <c r="V1081" s="42">
        <v>0</v>
      </c>
      <c r="W1081" s="43">
        <v>0</v>
      </c>
      <c r="X1081" s="41">
        <v>0</v>
      </c>
      <c r="Y1081" s="42">
        <v>0</v>
      </c>
      <c r="Z1081" s="43">
        <v>0</v>
      </c>
      <c r="AA1081" s="41">
        <v>0</v>
      </c>
      <c r="AB1081" s="42">
        <v>0</v>
      </c>
      <c r="AC1081" s="43">
        <v>0</v>
      </c>
      <c r="AD1081" s="41"/>
      <c r="AE1081" s="42"/>
      <c r="AF1081" s="43"/>
      <c r="AG1081" s="41"/>
      <c r="AH1081" s="42"/>
      <c r="AI1081" s="43"/>
      <c r="AK1081" s="41">
        <f t="shared" si="404"/>
        <v>0</v>
      </c>
      <c r="AL1081" s="42">
        <f t="shared" si="404"/>
        <v>0</v>
      </c>
      <c r="AM1081" s="43">
        <f t="shared" si="404"/>
        <v>0</v>
      </c>
      <c r="AT1081" s="32">
        <f t="shared" si="405"/>
        <v>0</v>
      </c>
      <c r="AV1081" s="23">
        <v>8</v>
      </c>
      <c r="AW1081" s="23">
        <v>12</v>
      </c>
      <c r="AX1081" s="23">
        <f t="shared" si="406"/>
        <v>1</v>
      </c>
    </row>
    <row r="1082" spans="3:50" ht="15" hidden="1" customHeight="1" x14ac:dyDescent="0.3">
      <c r="C1082" s="50" t="str">
        <f>IF(LEN(E1081)&lt;1,"","Total: " &amp; LEFT(E1081,LEN(E1081)-21) &amp; "Municipalities")</f>
        <v/>
      </c>
      <c r="D1082" s="51"/>
      <c r="E1082" s="52"/>
      <c r="F1082" s="53">
        <f t="shared" ref="F1082:K1082" si="407">SUM(F1071:F1081)</f>
        <v>0</v>
      </c>
      <c r="G1082" s="54">
        <f t="shared" si="407"/>
        <v>0</v>
      </c>
      <c r="H1082" s="55">
        <f t="shared" si="407"/>
        <v>0</v>
      </c>
      <c r="I1082" s="53">
        <f t="shared" si="407"/>
        <v>0</v>
      </c>
      <c r="J1082" s="54">
        <f t="shared" si="407"/>
        <v>0</v>
      </c>
      <c r="K1082" s="55">
        <f t="shared" si="407"/>
        <v>0</v>
      </c>
      <c r="L1082" s="53">
        <f t="shared" ref="L1082:W1082" si="408">SUM(L1071:L1081)</f>
        <v>0</v>
      </c>
      <c r="M1082" s="54">
        <f t="shared" si="408"/>
        <v>0</v>
      </c>
      <c r="N1082" s="55">
        <f t="shared" si="408"/>
        <v>0</v>
      </c>
      <c r="O1082" s="53">
        <f t="shared" si="408"/>
        <v>0</v>
      </c>
      <c r="P1082" s="54">
        <f t="shared" si="408"/>
        <v>0</v>
      </c>
      <c r="Q1082" s="55">
        <f t="shared" si="408"/>
        <v>0</v>
      </c>
      <c r="R1082" s="53">
        <f t="shared" si="408"/>
        <v>0</v>
      </c>
      <c r="S1082" s="54">
        <f t="shared" si="408"/>
        <v>0</v>
      </c>
      <c r="T1082" s="55">
        <f t="shared" si="408"/>
        <v>0</v>
      </c>
      <c r="U1082" s="53">
        <f t="shared" si="408"/>
        <v>0</v>
      </c>
      <c r="V1082" s="54">
        <f t="shared" si="408"/>
        <v>0</v>
      </c>
      <c r="W1082" s="55">
        <f t="shared" si="408"/>
        <v>0</v>
      </c>
      <c r="X1082" s="53">
        <f>SUM(X1071:X1081)</f>
        <v>0</v>
      </c>
      <c r="Y1082" s="54">
        <f>SUM(Y1071:Y1081)</f>
        <v>0</v>
      </c>
      <c r="Z1082" s="55">
        <f>SUM(Z1071:Z1081)</f>
        <v>0</v>
      </c>
      <c r="AA1082" s="53">
        <f t="shared" ref="AA1082:AI1082" si="409">SUM(AA1071:AA1081)</f>
        <v>0</v>
      </c>
      <c r="AB1082" s="54">
        <f t="shared" si="409"/>
        <v>0</v>
      </c>
      <c r="AC1082" s="55">
        <f t="shared" si="409"/>
        <v>0</v>
      </c>
      <c r="AD1082" s="53">
        <f t="shared" si="409"/>
        <v>0</v>
      </c>
      <c r="AE1082" s="54">
        <f t="shared" si="409"/>
        <v>0</v>
      </c>
      <c r="AF1082" s="55">
        <f t="shared" si="409"/>
        <v>0</v>
      </c>
      <c r="AG1082" s="53">
        <f t="shared" si="409"/>
        <v>0</v>
      </c>
      <c r="AH1082" s="54">
        <f t="shared" si="409"/>
        <v>0</v>
      </c>
      <c r="AI1082" s="55">
        <f t="shared" si="409"/>
        <v>0</v>
      </c>
      <c r="AK1082" s="53">
        <f>SUM(AK1071:AK1081)</f>
        <v>0</v>
      </c>
      <c r="AL1082" s="54">
        <f>SUM(AL1071:AL1081)</f>
        <v>0</v>
      </c>
      <c r="AM1082" s="55">
        <f>SUM(AM1071:AM1081)</f>
        <v>0</v>
      </c>
      <c r="AT1082" s="32">
        <f>IF(SUM(AT1071:AT1081)=0,0,1)</f>
        <v>0</v>
      </c>
    </row>
    <row r="1083" spans="3:50" ht="15" hidden="1" customHeight="1" x14ac:dyDescent="0.3">
      <c r="C1083" s="40"/>
      <c r="D1083" s="34"/>
      <c r="E1083" s="35"/>
      <c r="F1083" s="41"/>
      <c r="G1083" s="42"/>
      <c r="H1083" s="43"/>
      <c r="I1083" s="41"/>
      <c r="J1083" s="42"/>
      <c r="K1083" s="43"/>
      <c r="L1083" s="41"/>
      <c r="M1083" s="42"/>
      <c r="N1083" s="43"/>
      <c r="O1083" s="41"/>
      <c r="P1083" s="42"/>
      <c r="Q1083" s="43"/>
      <c r="R1083" s="41"/>
      <c r="S1083" s="42"/>
      <c r="T1083" s="43"/>
      <c r="U1083" s="41"/>
      <c r="V1083" s="42"/>
      <c r="W1083" s="43"/>
      <c r="X1083" s="41"/>
      <c r="Y1083" s="42"/>
      <c r="Z1083" s="43"/>
      <c r="AA1083" s="41"/>
      <c r="AB1083" s="42"/>
      <c r="AC1083" s="43"/>
      <c r="AD1083" s="41"/>
      <c r="AE1083" s="42"/>
      <c r="AF1083" s="43"/>
      <c r="AG1083" s="41"/>
      <c r="AH1083" s="42"/>
      <c r="AI1083" s="43"/>
      <c r="AK1083" s="41"/>
      <c r="AL1083" s="42"/>
      <c r="AM1083" s="43"/>
      <c r="AT1083" s="32">
        <f>IF(AT1082=0,0,1)</f>
        <v>0</v>
      </c>
    </row>
    <row r="1084" spans="3:50" ht="15" hidden="1" customHeight="1" x14ac:dyDescent="0.3">
      <c r="C1084" s="40" t="s">
        <v>22</v>
      </c>
      <c r="D1084" s="34" t="s">
        <v>2</v>
      </c>
      <c r="E1084" s="35" t="s">
        <v>2</v>
      </c>
      <c r="F1084" s="41">
        <v>0</v>
      </c>
      <c r="G1084" s="42">
        <v>0</v>
      </c>
      <c r="H1084" s="43">
        <v>0</v>
      </c>
      <c r="I1084" s="41">
        <v>0</v>
      </c>
      <c r="J1084" s="42">
        <v>0</v>
      </c>
      <c r="K1084" s="43">
        <v>0</v>
      </c>
      <c r="L1084" s="41">
        <v>0</v>
      </c>
      <c r="M1084" s="42">
        <v>0</v>
      </c>
      <c r="N1084" s="43">
        <v>0</v>
      </c>
      <c r="O1084" s="41">
        <v>0</v>
      </c>
      <c r="P1084" s="42">
        <v>0</v>
      </c>
      <c r="Q1084" s="43">
        <v>0</v>
      </c>
      <c r="R1084" s="41">
        <v>0</v>
      </c>
      <c r="S1084" s="42">
        <v>0</v>
      </c>
      <c r="T1084" s="43">
        <v>0</v>
      </c>
      <c r="U1084" s="41">
        <v>0</v>
      </c>
      <c r="V1084" s="42">
        <v>0</v>
      </c>
      <c r="W1084" s="43">
        <v>0</v>
      </c>
      <c r="X1084" s="41">
        <v>0</v>
      </c>
      <c r="Y1084" s="42">
        <v>0</v>
      </c>
      <c r="Z1084" s="43">
        <v>0</v>
      </c>
      <c r="AA1084" s="41">
        <v>0</v>
      </c>
      <c r="AB1084" s="42">
        <v>0</v>
      </c>
      <c r="AC1084" s="43">
        <v>0</v>
      </c>
      <c r="AD1084" s="41"/>
      <c r="AE1084" s="42"/>
      <c r="AF1084" s="43"/>
      <c r="AG1084" s="41"/>
      <c r="AH1084" s="42"/>
      <c r="AI1084" s="43"/>
      <c r="AK1084" s="41">
        <f t="shared" ref="AK1084:AM1094" si="410">F1084+I1084+L1084+O1084+R1084+U1084+X1084+AA1084+AD1084+AG1084</f>
        <v>0</v>
      </c>
      <c r="AL1084" s="42">
        <f t="shared" si="410"/>
        <v>0</v>
      </c>
      <c r="AM1084" s="43">
        <f t="shared" si="410"/>
        <v>0</v>
      </c>
      <c r="AT1084" s="32">
        <f t="shared" ref="AT1084:AT1094" si="411">IF(LEN(E1084)&lt;2,0,1)</f>
        <v>0</v>
      </c>
      <c r="AV1084" s="23">
        <v>8</v>
      </c>
      <c r="AW1084" s="23">
        <v>13</v>
      </c>
      <c r="AX1084" s="23">
        <v>1</v>
      </c>
    </row>
    <row r="1085" spans="3:50" ht="15" hidden="1" customHeight="1" x14ac:dyDescent="0.3">
      <c r="C1085" s="40" t="s">
        <v>22</v>
      </c>
      <c r="D1085" s="34" t="s">
        <v>2</v>
      </c>
      <c r="E1085" s="35" t="s">
        <v>2</v>
      </c>
      <c r="F1085" s="41">
        <v>0</v>
      </c>
      <c r="G1085" s="42">
        <v>0</v>
      </c>
      <c r="H1085" s="43">
        <v>0</v>
      </c>
      <c r="I1085" s="41">
        <v>0</v>
      </c>
      <c r="J1085" s="42">
        <v>0</v>
      </c>
      <c r="K1085" s="43">
        <v>0</v>
      </c>
      <c r="L1085" s="41">
        <v>0</v>
      </c>
      <c r="M1085" s="42">
        <v>0</v>
      </c>
      <c r="N1085" s="43">
        <v>0</v>
      </c>
      <c r="O1085" s="41">
        <v>0</v>
      </c>
      <c r="P1085" s="42">
        <v>0</v>
      </c>
      <c r="Q1085" s="43">
        <v>0</v>
      </c>
      <c r="R1085" s="41">
        <v>0</v>
      </c>
      <c r="S1085" s="42">
        <v>0</v>
      </c>
      <c r="T1085" s="43">
        <v>0</v>
      </c>
      <c r="U1085" s="41">
        <v>0</v>
      </c>
      <c r="V1085" s="42">
        <v>0</v>
      </c>
      <c r="W1085" s="43">
        <v>0</v>
      </c>
      <c r="X1085" s="41">
        <v>0</v>
      </c>
      <c r="Y1085" s="42">
        <v>0</v>
      </c>
      <c r="Z1085" s="43">
        <v>0</v>
      </c>
      <c r="AA1085" s="41">
        <v>0</v>
      </c>
      <c r="AB1085" s="42">
        <v>0</v>
      </c>
      <c r="AC1085" s="43">
        <v>0</v>
      </c>
      <c r="AD1085" s="41"/>
      <c r="AE1085" s="42"/>
      <c r="AF1085" s="43"/>
      <c r="AG1085" s="41"/>
      <c r="AH1085" s="42"/>
      <c r="AI1085" s="43"/>
      <c r="AK1085" s="41">
        <f t="shared" si="410"/>
        <v>0</v>
      </c>
      <c r="AL1085" s="42">
        <f t="shared" si="410"/>
        <v>0</v>
      </c>
      <c r="AM1085" s="43">
        <f t="shared" si="410"/>
        <v>0</v>
      </c>
      <c r="AT1085" s="32">
        <f t="shared" si="411"/>
        <v>0</v>
      </c>
      <c r="AV1085" s="23">
        <v>8</v>
      </c>
      <c r="AW1085" s="23">
        <v>13</v>
      </c>
      <c r="AX1085" s="23">
        <f>IF(AW1085=AW1084,AX1084+1,1)</f>
        <v>2</v>
      </c>
    </row>
    <row r="1086" spans="3:50" ht="15" hidden="1" customHeight="1" x14ac:dyDescent="0.3">
      <c r="C1086" s="40" t="s">
        <v>22</v>
      </c>
      <c r="D1086" s="34" t="s">
        <v>2</v>
      </c>
      <c r="E1086" s="35" t="s">
        <v>2</v>
      </c>
      <c r="F1086" s="41">
        <v>0</v>
      </c>
      <c r="G1086" s="42">
        <v>0</v>
      </c>
      <c r="H1086" s="43">
        <v>0</v>
      </c>
      <c r="I1086" s="41">
        <v>0</v>
      </c>
      <c r="J1086" s="42">
        <v>0</v>
      </c>
      <c r="K1086" s="43">
        <v>0</v>
      </c>
      <c r="L1086" s="41">
        <v>0</v>
      </c>
      <c r="M1086" s="42">
        <v>0</v>
      </c>
      <c r="N1086" s="43">
        <v>0</v>
      </c>
      <c r="O1086" s="41">
        <v>0</v>
      </c>
      <c r="P1086" s="42">
        <v>0</v>
      </c>
      <c r="Q1086" s="43">
        <v>0</v>
      </c>
      <c r="R1086" s="41">
        <v>0</v>
      </c>
      <c r="S1086" s="42">
        <v>0</v>
      </c>
      <c r="T1086" s="43">
        <v>0</v>
      </c>
      <c r="U1086" s="41">
        <v>0</v>
      </c>
      <c r="V1086" s="42">
        <v>0</v>
      </c>
      <c r="W1086" s="43">
        <v>0</v>
      </c>
      <c r="X1086" s="41">
        <v>0</v>
      </c>
      <c r="Y1086" s="42">
        <v>0</v>
      </c>
      <c r="Z1086" s="43">
        <v>0</v>
      </c>
      <c r="AA1086" s="41">
        <v>0</v>
      </c>
      <c r="AB1086" s="42">
        <v>0</v>
      </c>
      <c r="AC1086" s="43">
        <v>0</v>
      </c>
      <c r="AD1086" s="41"/>
      <c r="AE1086" s="42"/>
      <c r="AF1086" s="43"/>
      <c r="AG1086" s="41"/>
      <c r="AH1086" s="42"/>
      <c r="AI1086" s="43"/>
      <c r="AK1086" s="41">
        <f t="shared" si="410"/>
        <v>0</v>
      </c>
      <c r="AL1086" s="42">
        <f t="shared" si="410"/>
        <v>0</v>
      </c>
      <c r="AM1086" s="43">
        <f t="shared" si="410"/>
        <v>0</v>
      </c>
      <c r="AT1086" s="32">
        <f t="shared" si="411"/>
        <v>0</v>
      </c>
      <c r="AV1086" s="23">
        <v>8</v>
      </c>
      <c r="AW1086" s="23">
        <v>13</v>
      </c>
      <c r="AX1086" s="23">
        <f t="shared" ref="AX1086:AX1094" si="412">IF(AW1086=AW1085,AX1085+1,1)</f>
        <v>3</v>
      </c>
    </row>
    <row r="1087" spans="3:50" ht="15" hidden="1" customHeight="1" x14ac:dyDescent="0.3">
      <c r="C1087" s="40" t="s">
        <v>22</v>
      </c>
      <c r="D1087" s="34" t="s">
        <v>2</v>
      </c>
      <c r="E1087" s="35" t="s">
        <v>2</v>
      </c>
      <c r="F1087" s="41">
        <v>0</v>
      </c>
      <c r="G1087" s="42">
        <v>0</v>
      </c>
      <c r="H1087" s="43">
        <v>0</v>
      </c>
      <c r="I1087" s="41">
        <v>0</v>
      </c>
      <c r="J1087" s="42">
        <v>0</v>
      </c>
      <c r="K1087" s="43">
        <v>0</v>
      </c>
      <c r="L1087" s="41">
        <v>0</v>
      </c>
      <c r="M1087" s="42">
        <v>0</v>
      </c>
      <c r="N1087" s="43">
        <v>0</v>
      </c>
      <c r="O1087" s="41">
        <v>0</v>
      </c>
      <c r="P1087" s="42">
        <v>0</v>
      </c>
      <c r="Q1087" s="43">
        <v>0</v>
      </c>
      <c r="R1087" s="41">
        <v>0</v>
      </c>
      <c r="S1087" s="42">
        <v>0</v>
      </c>
      <c r="T1087" s="43">
        <v>0</v>
      </c>
      <c r="U1087" s="41">
        <v>0</v>
      </c>
      <c r="V1087" s="42">
        <v>0</v>
      </c>
      <c r="W1087" s="43">
        <v>0</v>
      </c>
      <c r="X1087" s="41">
        <v>0</v>
      </c>
      <c r="Y1087" s="42">
        <v>0</v>
      </c>
      <c r="Z1087" s="43">
        <v>0</v>
      </c>
      <c r="AA1087" s="41">
        <v>0</v>
      </c>
      <c r="AB1087" s="42">
        <v>0</v>
      </c>
      <c r="AC1087" s="43">
        <v>0</v>
      </c>
      <c r="AD1087" s="41"/>
      <c r="AE1087" s="42"/>
      <c r="AF1087" s="43"/>
      <c r="AG1087" s="41"/>
      <c r="AH1087" s="42"/>
      <c r="AI1087" s="43"/>
      <c r="AK1087" s="41">
        <f t="shared" si="410"/>
        <v>0</v>
      </c>
      <c r="AL1087" s="42">
        <f t="shared" si="410"/>
        <v>0</v>
      </c>
      <c r="AM1087" s="43">
        <f t="shared" si="410"/>
        <v>0</v>
      </c>
      <c r="AT1087" s="32">
        <f t="shared" si="411"/>
        <v>0</v>
      </c>
      <c r="AV1087" s="23">
        <v>8</v>
      </c>
      <c r="AW1087" s="23">
        <v>13</v>
      </c>
      <c r="AX1087" s="23">
        <f t="shared" si="412"/>
        <v>4</v>
      </c>
    </row>
    <row r="1088" spans="3:50" ht="15" hidden="1" customHeight="1" x14ac:dyDescent="0.3">
      <c r="C1088" s="40" t="s">
        <v>22</v>
      </c>
      <c r="D1088" s="34" t="s">
        <v>2</v>
      </c>
      <c r="E1088" s="35" t="s">
        <v>2</v>
      </c>
      <c r="F1088" s="41">
        <v>0</v>
      </c>
      <c r="G1088" s="42">
        <v>0</v>
      </c>
      <c r="H1088" s="43">
        <v>0</v>
      </c>
      <c r="I1088" s="41">
        <v>0</v>
      </c>
      <c r="J1088" s="42">
        <v>0</v>
      </c>
      <c r="K1088" s="43">
        <v>0</v>
      </c>
      <c r="L1088" s="41">
        <v>0</v>
      </c>
      <c r="M1088" s="42">
        <v>0</v>
      </c>
      <c r="N1088" s="43">
        <v>0</v>
      </c>
      <c r="O1088" s="41">
        <v>0</v>
      </c>
      <c r="P1088" s="42">
        <v>0</v>
      </c>
      <c r="Q1088" s="43">
        <v>0</v>
      </c>
      <c r="R1088" s="41">
        <v>0</v>
      </c>
      <c r="S1088" s="42">
        <v>0</v>
      </c>
      <c r="T1088" s="43">
        <v>0</v>
      </c>
      <c r="U1088" s="41">
        <v>0</v>
      </c>
      <c r="V1088" s="42">
        <v>0</v>
      </c>
      <c r="W1088" s="43">
        <v>0</v>
      </c>
      <c r="X1088" s="41">
        <v>0</v>
      </c>
      <c r="Y1088" s="42">
        <v>0</v>
      </c>
      <c r="Z1088" s="43">
        <v>0</v>
      </c>
      <c r="AA1088" s="41">
        <v>0</v>
      </c>
      <c r="AB1088" s="42">
        <v>0</v>
      </c>
      <c r="AC1088" s="43">
        <v>0</v>
      </c>
      <c r="AD1088" s="41"/>
      <c r="AE1088" s="42"/>
      <c r="AF1088" s="43"/>
      <c r="AG1088" s="41"/>
      <c r="AH1088" s="42"/>
      <c r="AI1088" s="43"/>
      <c r="AK1088" s="41">
        <f t="shared" si="410"/>
        <v>0</v>
      </c>
      <c r="AL1088" s="42">
        <f t="shared" si="410"/>
        <v>0</v>
      </c>
      <c r="AM1088" s="43">
        <f t="shared" si="410"/>
        <v>0</v>
      </c>
      <c r="AT1088" s="32">
        <f t="shared" si="411"/>
        <v>0</v>
      </c>
      <c r="AV1088" s="23">
        <v>8</v>
      </c>
      <c r="AW1088" s="23">
        <v>13</v>
      </c>
      <c r="AX1088" s="23">
        <f t="shared" si="412"/>
        <v>5</v>
      </c>
    </row>
    <row r="1089" spans="3:50" ht="15" hidden="1" customHeight="1" x14ac:dyDescent="0.3">
      <c r="C1089" s="40" t="s">
        <v>22</v>
      </c>
      <c r="D1089" s="34" t="s">
        <v>2</v>
      </c>
      <c r="E1089" s="35" t="s">
        <v>2</v>
      </c>
      <c r="F1089" s="41">
        <v>0</v>
      </c>
      <c r="G1089" s="42">
        <v>0</v>
      </c>
      <c r="H1089" s="43">
        <v>0</v>
      </c>
      <c r="I1089" s="41">
        <v>0</v>
      </c>
      <c r="J1089" s="42">
        <v>0</v>
      </c>
      <c r="K1089" s="43">
        <v>0</v>
      </c>
      <c r="L1089" s="41">
        <v>0</v>
      </c>
      <c r="M1089" s="42">
        <v>0</v>
      </c>
      <c r="N1089" s="43">
        <v>0</v>
      </c>
      <c r="O1089" s="41">
        <v>0</v>
      </c>
      <c r="P1089" s="42">
        <v>0</v>
      </c>
      <c r="Q1089" s="43">
        <v>0</v>
      </c>
      <c r="R1089" s="41">
        <v>0</v>
      </c>
      <c r="S1089" s="42">
        <v>0</v>
      </c>
      <c r="T1089" s="43">
        <v>0</v>
      </c>
      <c r="U1089" s="41">
        <v>0</v>
      </c>
      <c r="V1089" s="42">
        <v>0</v>
      </c>
      <c r="W1089" s="43">
        <v>0</v>
      </c>
      <c r="X1089" s="41">
        <v>0</v>
      </c>
      <c r="Y1089" s="42">
        <v>0</v>
      </c>
      <c r="Z1089" s="43">
        <v>0</v>
      </c>
      <c r="AA1089" s="41">
        <v>0</v>
      </c>
      <c r="AB1089" s="42">
        <v>0</v>
      </c>
      <c r="AC1089" s="43">
        <v>0</v>
      </c>
      <c r="AD1089" s="41"/>
      <c r="AE1089" s="42"/>
      <c r="AF1089" s="43"/>
      <c r="AG1089" s="41"/>
      <c r="AH1089" s="42"/>
      <c r="AI1089" s="43"/>
      <c r="AK1089" s="41">
        <f t="shared" si="410"/>
        <v>0</v>
      </c>
      <c r="AL1089" s="42">
        <f t="shared" si="410"/>
        <v>0</v>
      </c>
      <c r="AM1089" s="43">
        <f t="shared" si="410"/>
        <v>0</v>
      </c>
      <c r="AT1089" s="32">
        <f t="shared" si="411"/>
        <v>0</v>
      </c>
      <c r="AV1089" s="23">
        <v>8</v>
      </c>
      <c r="AW1089" s="23">
        <v>13</v>
      </c>
      <c r="AX1089" s="23">
        <f t="shared" si="412"/>
        <v>6</v>
      </c>
    </row>
    <row r="1090" spans="3:50" ht="15" hidden="1" customHeight="1" x14ac:dyDescent="0.3">
      <c r="C1090" s="40" t="s">
        <v>22</v>
      </c>
      <c r="D1090" s="34" t="s">
        <v>2</v>
      </c>
      <c r="E1090" s="35" t="s">
        <v>2</v>
      </c>
      <c r="F1090" s="41">
        <v>0</v>
      </c>
      <c r="G1090" s="42">
        <v>0</v>
      </c>
      <c r="H1090" s="43">
        <v>0</v>
      </c>
      <c r="I1090" s="41">
        <v>0</v>
      </c>
      <c r="J1090" s="42">
        <v>0</v>
      </c>
      <c r="K1090" s="43">
        <v>0</v>
      </c>
      <c r="L1090" s="41">
        <v>0</v>
      </c>
      <c r="M1090" s="42">
        <v>0</v>
      </c>
      <c r="N1090" s="43">
        <v>0</v>
      </c>
      <c r="O1090" s="41">
        <v>0</v>
      </c>
      <c r="P1090" s="42">
        <v>0</v>
      </c>
      <c r="Q1090" s="43">
        <v>0</v>
      </c>
      <c r="R1090" s="41">
        <v>0</v>
      </c>
      <c r="S1090" s="42">
        <v>0</v>
      </c>
      <c r="T1090" s="43">
        <v>0</v>
      </c>
      <c r="U1090" s="41">
        <v>0</v>
      </c>
      <c r="V1090" s="42">
        <v>0</v>
      </c>
      <c r="W1090" s="43">
        <v>0</v>
      </c>
      <c r="X1090" s="41">
        <v>0</v>
      </c>
      <c r="Y1090" s="42">
        <v>0</v>
      </c>
      <c r="Z1090" s="43">
        <v>0</v>
      </c>
      <c r="AA1090" s="41">
        <v>0</v>
      </c>
      <c r="AB1090" s="42">
        <v>0</v>
      </c>
      <c r="AC1090" s="43">
        <v>0</v>
      </c>
      <c r="AD1090" s="41"/>
      <c r="AE1090" s="42"/>
      <c r="AF1090" s="43"/>
      <c r="AG1090" s="41"/>
      <c r="AH1090" s="42"/>
      <c r="AI1090" s="43"/>
      <c r="AK1090" s="41">
        <f t="shared" si="410"/>
        <v>0</v>
      </c>
      <c r="AL1090" s="42">
        <f t="shared" si="410"/>
        <v>0</v>
      </c>
      <c r="AM1090" s="43">
        <f t="shared" si="410"/>
        <v>0</v>
      </c>
      <c r="AT1090" s="32">
        <f t="shared" si="411"/>
        <v>0</v>
      </c>
      <c r="AV1090" s="23">
        <v>8</v>
      </c>
      <c r="AW1090" s="23">
        <v>13</v>
      </c>
      <c r="AX1090" s="23">
        <f t="shared" si="412"/>
        <v>7</v>
      </c>
    </row>
    <row r="1091" spans="3:50" ht="15" hidden="1" customHeight="1" x14ac:dyDescent="0.3">
      <c r="C1091" s="40" t="s">
        <v>22</v>
      </c>
      <c r="D1091" s="34" t="s">
        <v>2</v>
      </c>
      <c r="E1091" s="35" t="s">
        <v>2</v>
      </c>
      <c r="F1091" s="41">
        <v>0</v>
      </c>
      <c r="G1091" s="42">
        <v>0</v>
      </c>
      <c r="H1091" s="43">
        <v>0</v>
      </c>
      <c r="I1091" s="41">
        <v>0</v>
      </c>
      <c r="J1091" s="42">
        <v>0</v>
      </c>
      <c r="K1091" s="43">
        <v>0</v>
      </c>
      <c r="L1091" s="41">
        <v>0</v>
      </c>
      <c r="M1091" s="42">
        <v>0</v>
      </c>
      <c r="N1091" s="43">
        <v>0</v>
      </c>
      <c r="O1091" s="41">
        <v>0</v>
      </c>
      <c r="P1091" s="42">
        <v>0</v>
      </c>
      <c r="Q1091" s="43">
        <v>0</v>
      </c>
      <c r="R1091" s="41">
        <v>0</v>
      </c>
      <c r="S1091" s="42">
        <v>0</v>
      </c>
      <c r="T1091" s="43">
        <v>0</v>
      </c>
      <c r="U1091" s="41">
        <v>0</v>
      </c>
      <c r="V1091" s="42">
        <v>0</v>
      </c>
      <c r="W1091" s="43">
        <v>0</v>
      </c>
      <c r="X1091" s="41">
        <v>0</v>
      </c>
      <c r="Y1091" s="42">
        <v>0</v>
      </c>
      <c r="Z1091" s="43">
        <v>0</v>
      </c>
      <c r="AA1091" s="41">
        <v>0</v>
      </c>
      <c r="AB1091" s="42">
        <v>0</v>
      </c>
      <c r="AC1091" s="43">
        <v>0</v>
      </c>
      <c r="AD1091" s="41"/>
      <c r="AE1091" s="42"/>
      <c r="AF1091" s="43"/>
      <c r="AG1091" s="41"/>
      <c r="AH1091" s="42"/>
      <c r="AI1091" s="43"/>
      <c r="AK1091" s="41">
        <f t="shared" si="410"/>
        <v>0</v>
      </c>
      <c r="AL1091" s="42">
        <f t="shared" si="410"/>
        <v>0</v>
      </c>
      <c r="AM1091" s="43">
        <f t="shared" si="410"/>
        <v>0</v>
      </c>
      <c r="AT1091" s="32">
        <f t="shared" si="411"/>
        <v>0</v>
      </c>
      <c r="AV1091" s="23">
        <v>8</v>
      </c>
      <c r="AW1091" s="23">
        <v>13</v>
      </c>
      <c r="AX1091" s="23">
        <f t="shared" si="412"/>
        <v>8</v>
      </c>
    </row>
    <row r="1092" spans="3:50" ht="15" hidden="1" customHeight="1" x14ac:dyDescent="0.3">
      <c r="C1092" s="40" t="s">
        <v>22</v>
      </c>
      <c r="D1092" s="34" t="s">
        <v>2</v>
      </c>
      <c r="E1092" s="35" t="s">
        <v>2</v>
      </c>
      <c r="F1092" s="41">
        <v>0</v>
      </c>
      <c r="G1092" s="42">
        <v>0</v>
      </c>
      <c r="H1092" s="43">
        <v>0</v>
      </c>
      <c r="I1092" s="41">
        <v>0</v>
      </c>
      <c r="J1092" s="42">
        <v>0</v>
      </c>
      <c r="K1092" s="43">
        <v>0</v>
      </c>
      <c r="L1092" s="41">
        <v>0</v>
      </c>
      <c r="M1092" s="42">
        <v>0</v>
      </c>
      <c r="N1092" s="43">
        <v>0</v>
      </c>
      <c r="O1092" s="41">
        <v>0</v>
      </c>
      <c r="P1092" s="42">
        <v>0</v>
      </c>
      <c r="Q1092" s="43">
        <v>0</v>
      </c>
      <c r="R1092" s="41">
        <v>0</v>
      </c>
      <c r="S1092" s="42">
        <v>0</v>
      </c>
      <c r="T1092" s="43">
        <v>0</v>
      </c>
      <c r="U1092" s="41">
        <v>0</v>
      </c>
      <c r="V1092" s="42">
        <v>0</v>
      </c>
      <c r="W1092" s="43">
        <v>0</v>
      </c>
      <c r="X1092" s="41">
        <v>0</v>
      </c>
      <c r="Y1092" s="42">
        <v>0</v>
      </c>
      <c r="Z1092" s="43">
        <v>0</v>
      </c>
      <c r="AA1092" s="41">
        <v>0</v>
      </c>
      <c r="AB1092" s="42">
        <v>0</v>
      </c>
      <c r="AC1092" s="43">
        <v>0</v>
      </c>
      <c r="AD1092" s="41"/>
      <c r="AE1092" s="42"/>
      <c r="AF1092" s="43"/>
      <c r="AG1092" s="41"/>
      <c r="AH1092" s="42"/>
      <c r="AI1092" s="43"/>
      <c r="AK1092" s="41">
        <f t="shared" si="410"/>
        <v>0</v>
      </c>
      <c r="AL1092" s="42">
        <f t="shared" si="410"/>
        <v>0</v>
      </c>
      <c r="AM1092" s="43">
        <f t="shared" si="410"/>
        <v>0</v>
      </c>
      <c r="AT1092" s="32">
        <f t="shared" si="411"/>
        <v>0</v>
      </c>
      <c r="AV1092" s="23">
        <v>8</v>
      </c>
      <c r="AW1092" s="23">
        <v>13</v>
      </c>
      <c r="AX1092" s="23">
        <f t="shared" si="412"/>
        <v>9</v>
      </c>
    </row>
    <row r="1093" spans="3:50" ht="15" hidden="1" customHeight="1" x14ac:dyDescent="0.3">
      <c r="C1093" s="40" t="s">
        <v>22</v>
      </c>
      <c r="D1093" s="34" t="s">
        <v>2</v>
      </c>
      <c r="E1093" s="35" t="s">
        <v>2</v>
      </c>
      <c r="F1093" s="41">
        <v>0</v>
      </c>
      <c r="G1093" s="42">
        <v>0</v>
      </c>
      <c r="H1093" s="43">
        <v>0</v>
      </c>
      <c r="I1093" s="41">
        <v>0</v>
      </c>
      <c r="J1093" s="42">
        <v>0</v>
      </c>
      <c r="K1093" s="43">
        <v>0</v>
      </c>
      <c r="L1093" s="41">
        <v>0</v>
      </c>
      <c r="M1093" s="42">
        <v>0</v>
      </c>
      <c r="N1093" s="43">
        <v>0</v>
      </c>
      <c r="O1093" s="41">
        <v>0</v>
      </c>
      <c r="P1093" s="42">
        <v>0</v>
      </c>
      <c r="Q1093" s="43">
        <v>0</v>
      </c>
      <c r="R1093" s="41">
        <v>0</v>
      </c>
      <c r="S1093" s="42">
        <v>0</v>
      </c>
      <c r="T1093" s="43">
        <v>0</v>
      </c>
      <c r="U1093" s="41">
        <v>0</v>
      </c>
      <c r="V1093" s="42">
        <v>0</v>
      </c>
      <c r="W1093" s="43">
        <v>0</v>
      </c>
      <c r="X1093" s="41">
        <v>0</v>
      </c>
      <c r="Y1093" s="42">
        <v>0</v>
      </c>
      <c r="Z1093" s="43">
        <v>0</v>
      </c>
      <c r="AA1093" s="41">
        <v>0</v>
      </c>
      <c r="AB1093" s="42">
        <v>0</v>
      </c>
      <c r="AC1093" s="43">
        <v>0</v>
      </c>
      <c r="AD1093" s="41"/>
      <c r="AE1093" s="42"/>
      <c r="AF1093" s="43"/>
      <c r="AG1093" s="41"/>
      <c r="AH1093" s="42"/>
      <c r="AI1093" s="43"/>
      <c r="AK1093" s="41">
        <f t="shared" si="410"/>
        <v>0</v>
      </c>
      <c r="AL1093" s="42">
        <f t="shared" si="410"/>
        <v>0</v>
      </c>
      <c r="AM1093" s="43">
        <f t="shared" si="410"/>
        <v>0</v>
      </c>
      <c r="AT1093" s="32">
        <f t="shared" si="411"/>
        <v>0</v>
      </c>
      <c r="AV1093" s="23">
        <v>8</v>
      </c>
      <c r="AW1093" s="23">
        <v>13</v>
      </c>
      <c r="AX1093" s="23">
        <f t="shared" si="412"/>
        <v>10</v>
      </c>
    </row>
    <row r="1094" spans="3:50" ht="15" hidden="1" customHeight="1" x14ac:dyDescent="0.3">
      <c r="C1094" s="40" t="s">
        <v>23</v>
      </c>
      <c r="D1094" s="34" t="s">
        <v>2</v>
      </c>
      <c r="E1094" s="35" t="s">
        <v>2</v>
      </c>
      <c r="F1094" s="41">
        <v>0</v>
      </c>
      <c r="G1094" s="42">
        <v>0</v>
      </c>
      <c r="H1094" s="43">
        <v>0</v>
      </c>
      <c r="I1094" s="41">
        <v>0</v>
      </c>
      <c r="J1094" s="42">
        <v>0</v>
      </c>
      <c r="K1094" s="43">
        <v>0</v>
      </c>
      <c r="L1094" s="41">
        <v>0</v>
      </c>
      <c r="M1094" s="42">
        <v>0</v>
      </c>
      <c r="N1094" s="43">
        <v>0</v>
      </c>
      <c r="O1094" s="41">
        <v>0</v>
      </c>
      <c r="P1094" s="42">
        <v>0</v>
      </c>
      <c r="Q1094" s="43">
        <v>0</v>
      </c>
      <c r="R1094" s="41">
        <v>0</v>
      </c>
      <c r="S1094" s="42">
        <v>0</v>
      </c>
      <c r="T1094" s="43">
        <v>0</v>
      </c>
      <c r="U1094" s="41">
        <v>0</v>
      </c>
      <c r="V1094" s="42">
        <v>0</v>
      </c>
      <c r="W1094" s="43">
        <v>0</v>
      </c>
      <c r="X1094" s="41">
        <v>0</v>
      </c>
      <c r="Y1094" s="42">
        <v>0</v>
      </c>
      <c r="Z1094" s="43">
        <v>0</v>
      </c>
      <c r="AA1094" s="41">
        <v>0</v>
      </c>
      <c r="AB1094" s="42">
        <v>0</v>
      </c>
      <c r="AC1094" s="43">
        <v>0</v>
      </c>
      <c r="AD1094" s="41"/>
      <c r="AE1094" s="42"/>
      <c r="AF1094" s="43"/>
      <c r="AG1094" s="41"/>
      <c r="AH1094" s="42"/>
      <c r="AI1094" s="43"/>
      <c r="AK1094" s="41">
        <f t="shared" si="410"/>
        <v>0</v>
      </c>
      <c r="AL1094" s="42">
        <f t="shared" si="410"/>
        <v>0</v>
      </c>
      <c r="AM1094" s="43">
        <f t="shared" si="410"/>
        <v>0</v>
      </c>
      <c r="AT1094" s="32">
        <f t="shared" si="411"/>
        <v>0</v>
      </c>
      <c r="AV1094" s="23">
        <v>8</v>
      </c>
      <c r="AW1094" s="23">
        <v>14</v>
      </c>
      <c r="AX1094" s="23">
        <f t="shared" si="412"/>
        <v>1</v>
      </c>
    </row>
    <row r="1095" spans="3:50" ht="15" hidden="1" customHeight="1" x14ac:dyDescent="0.3">
      <c r="C1095" s="50" t="str">
        <f>IF(LEN(E1094)&lt;1,"","Total: " &amp; LEFT(E1094,LEN(E1094)-21) &amp; "Municipalities")</f>
        <v/>
      </c>
      <c r="D1095" s="51"/>
      <c r="E1095" s="52"/>
      <c r="F1095" s="53">
        <f t="shared" ref="F1095:K1095" si="413">SUM(F1084:F1094)</f>
        <v>0</v>
      </c>
      <c r="G1095" s="54">
        <f t="shared" si="413"/>
        <v>0</v>
      </c>
      <c r="H1095" s="55">
        <f t="shared" si="413"/>
        <v>0</v>
      </c>
      <c r="I1095" s="53">
        <f t="shared" si="413"/>
        <v>0</v>
      </c>
      <c r="J1095" s="54">
        <f t="shared" si="413"/>
        <v>0</v>
      </c>
      <c r="K1095" s="55">
        <f t="shared" si="413"/>
        <v>0</v>
      </c>
      <c r="L1095" s="53">
        <f t="shared" ref="L1095:W1095" si="414">SUM(L1084:L1094)</f>
        <v>0</v>
      </c>
      <c r="M1095" s="54">
        <f t="shared" si="414"/>
        <v>0</v>
      </c>
      <c r="N1095" s="55">
        <f t="shared" si="414"/>
        <v>0</v>
      </c>
      <c r="O1095" s="53">
        <f t="shared" si="414"/>
        <v>0</v>
      </c>
      <c r="P1095" s="54">
        <f t="shared" si="414"/>
        <v>0</v>
      </c>
      <c r="Q1095" s="55">
        <f t="shared" si="414"/>
        <v>0</v>
      </c>
      <c r="R1095" s="53">
        <f t="shared" si="414"/>
        <v>0</v>
      </c>
      <c r="S1095" s="54">
        <f t="shared" si="414"/>
        <v>0</v>
      </c>
      <c r="T1095" s="55">
        <f t="shared" si="414"/>
        <v>0</v>
      </c>
      <c r="U1095" s="53">
        <f t="shared" si="414"/>
        <v>0</v>
      </c>
      <c r="V1095" s="54">
        <f t="shared" si="414"/>
        <v>0</v>
      </c>
      <c r="W1095" s="55">
        <f t="shared" si="414"/>
        <v>0</v>
      </c>
      <c r="X1095" s="53">
        <f>SUM(X1084:X1094)</f>
        <v>0</v>
      </c>
      <c r="Y1095" s="54">
        <f>SUM(Y1084:Y1094)</f>
        <v>0</v>
      </c>
      <c r="Z1095" s="55">
        <f>SUM(Z1084:Z1094)</f>
        <v>0</v>
      </c>
      <c r="AA1095" s="53">
        <f t="shared" ref="AA1095:AI1095" si="415">SUM(AA1084:AA1094)</f>
        <v>0</v>
      </c>
      <c r="AB1095" s="54">
        <f t="shared" si="415"/>
        <v>0</v>
      </c>
      <c r="AC1095" s="55">
        <f t="shared" si="415"/>
        <v>0</v>
      </c>
      <c r="AD1095" s="53">
        <f t="shared" si="415"/>
        <v>0</v>
      </c>
      <c r="AE1095" s="54">
        <f t="shared" si="415"/>
        <v>0</v>
      </c>
      <c r="AF1095" s="55">
        <f t="shared" si="415"/>
        <v>0</v>
      </c>
      <c r="AG1095" s="53">
        <f t="shared" si="415"/>
        <v>0</v>
      </c>
      <c r="AH1095" s="54">
        <f t="shared" si="415"/>
        <v>0</v>
      </c>
      <c r="AI1095" s="55">
        <f t="shared" si="415"/>
        <v>0</v>
      </c>
      <c r="AK1095" s="53">
        <f>SUM(AK1084:AK1094)</f>
        <v>0</v>
      </c>
      <c r="AL1095" s="54">
        <f>SUM(AL1084:AL1094)</f>
        <v>0</v>
      </c>
      <c r="AM1095" s="55">
        <f>SUM(AM1084:AM1094)</f>
        <v>0</v>
      </c>
      <c r="AT1095" s="32">
        <f>IF(SUM(AT1084:AT1094)=0,0,1)</f>
        <v>0</v>
      </c>
    </row>
    <row r="1096" spans="3:50" ht="15" hidden="1" customHeight="1" x14ac:dyDescent="0.3">
      <c r="C1096" s="40"/>
      <c r="D1096" s="34"/>
      <c r="E1096" s="35"/>
      <c r="F1096" s="41"/>
      <c r="G1096" s="42"/>
      <c r="H1096" s="43"/>
      <c r="I1096" s="41"/>
      <c r="J1096" s="42"/>
      <c r="K1096" s="43"/>
      <c r="L1096" s="41"/>
      <c r="M1096" s="42"/>
      <c r="N1096" s="43"/>
      <c r="O1096" s="41"/>
      <c r="P1096" s="42"/>
      <c r="Q1096" s="43"/>
      <c r="R1096" s="41"/>
      <c r="S1096" s="42"/>
      <c r="T1096" s="43"/>
      <c r="U1096" s="41"/>
      <c r="V1096" s="42"/>
      <c r="W1096" s="43"/>
      <c r="X1096" s="41"/>
      <c r="Y1096" s="42"/>
      <c r="Z1096" s="43"/>
      <c r="AA1096" s="41"/>
      <c r="AB1096" s="42"/>
      <c r="AC1096" s="43"/>
      <c r="AD1096" s="41"/>
      <c r="AE1096" s="42"/>
      <c r="AF1096" s="43"/>
      <c r="AG1096" s="41"/>
      <c r="AH1096" s="42"/>
      <c r="AI1096" s="43"/>
      <c r="AK1096" s="41"/>
      <c r="AL1096" s="42"/>
      <c r="AM1096" s="43"/>
      <c r="AT1096" s="32">
        <f>IF(AT1095=0,0,1)</f>
        <v>0</v>
      </c>
    </row>
    <row r="1097" spans="3:50" ht="15" hidden="1" customHeight="1" x14ac:dyDescent="0.3">
      <c r="C1097" s="40" t="s">
        <v>22</v>
      </c>
      <c r="D1097" s="34" t="s">
        <v>2</v>
      </c>
      <c r="E1097" s="35" t="s">
        <v>2</v>
      </c>
      <c r="F1097" s="41">
        <v>0</v>
      </c>
      <c r="G1097" s="42">
        <v>0</v>
      </c>
      <c r="H1097" s="43">
        <v>0</v>
      </c>
      <c r="I1097" s="41">
        <v>0</v>
      </c>
      <c r="J1097" s="42">
        <v>0</v>
      </c>
      <c r="K1097" s="43">
        <v>0</v>
      </c>
      <c r="L1097" s="41">
        <v>0</v>
      </c>
      <c r="M1097" s="42">
        <v>0</v>
      </c>
      <c r="N1097" s="43">
        <v>0</v>
      </c>
      <c r="O1097" s="41">
        <v>0</v>
      </c>
      <c r="P1097" s="42">
        <v>0</v>
      </c>
      <c r="Q1097" s="43">
        <v>0</v>
      </c>
      <c r="R1097" s="41">
        <v>0</v>
      </c>
      <c r="S1097" s="42">
        <v>0</v>
      </c>
      <c r="T1097" s="43">
        <v>0</v>
      </c>
      <c r="U1097" s="41">
        <v>0</v>
      </c>
      <c r="V1097" s="42">
        <v>0</v>
      </c>
      <c r="W1097" s="43">
        <v>0</v>
      </c>
      <c r="X1097" s="41">
        <v>0</v>
      </c>
      <c r="Y1097" s="42">
        <v>0</v>
      </c>
      <c r="Z1097" s="43">
        <v>0</v>
      </c>
      <c r="AA1097" s="41">
        <v>0</v>
      </c>
      <c r="AB1097" s="42">
        <v>0</v>
      </c>
      <c r="AC1097" s="43">
        <v>0</v>
      </c>
      <c r="AD1097" s="41"/>
      <c r="AE1097" s="42"/>
      <c r="AF1097" s="43"/>
      <c r="AG1097" s="41"/>
      <c r="AH1097" s="42"/>
      <c r="AI1097" s="43"/>
      <c r="AK1097" s="41">
        <f t="shared" ref="AK1097:AM1107" si="416">F1097+I1097+L1097+O1097+R1097+U1097+X1097+AA1097+AD1097+AG1097</f>
        <v>0</v>
      </c>
      <c r="AL1097" s="42">
        <f t="shared" si="416"/>
        <v>0</v>
      </c>
      <c r="AM1097" s="43">
        <f t="shared" si="416"/>
        <v>0</v>
      </c>
      <c r="AT1097" s="32">
        <f t="shared" ref="AT1097:AT1107" si="417">IF(LEN(E1097)&lt;2,0,1)</f>
        <v>0</v>
      </c>
      <c r="AV1097" s="23">
        <v>8</v>
      </c>
      <c r="AW1097" s="23">
        <v>15</v>
      </c>
      <c r="AX1097" s="23">
        <v>1</v>
      </c>
    </row>
    <row r="1098" spans="3:50" ht="15" hidden="1" customHeight="1" x14ac:dyDescent="0.3">
      <c r="C1098" s="40" t="s">
        <v>22</v>
      </c>
      <c r="D1098" s="34" t="s">
        <v>2</v>
      </c>
      <c r="E1098" s="35" t="s">
        <v>2</v>
      </c>
      <c r="F1098" s="41">
        <v>0</v>
      </c>
      <c r="G1098" s="42">
        <v>0</v>
      </c>
      <c r="H1098" s="43">
        <v>0</v>
      </c>
      <c r="I1098" s="41">
        <v>0</v>
      </c>
      <c r="J1098" s="42">
        <v>0</v>
      </c>
      <c r="K1098" s="43">
        <v>0</v>
      </c>
      <c r="L1098" s="41">
        <v>0</v>
      </c>
      <c r="M1098" s="42">
        <v>0</v>
      </c>
      <c r="N1098" s="43">
        <v>0</v>
      </c>
      <c r="O1098" s="41">
        <v>0</v>
      </c>
      <c r="P1098" s="42">
        <v>0</v>
      </c>
      <c r="Q1098" s="43">
        <v>0</v>
      </c>
      <c r="R1098" s="41">
        <v>0</v>
      </c>
      <c r="S1098" s="42">
        <v>0</v>
      </c>
      <c r="T1098" s="43">
        <v>0</v>
      </c>
      <c r="U1098" s="41">
        <v>0</v>
      </c>
      <c r="V1098" s="42">
        <v>0</v>
      </c>
      <c r="W1098" s="43">
        <v>0</v>
      </c>
      <c r="X1098" s="41">
        <v>0</v>
      </c>
      <c r="Y1098" s="42">
        <v>0</v>
      </c>
      <c r="Z1098" s="43">
        <v>0</v>
      </c>
      <c r="AA1098" s="41">
        <v>0</v>
      </c>
      <c r="AB1098" s="42">
        <v>0</v>
      </c>
      <c r="AC1098" s="43">
        <v>0</v>
      </c>
      <c r="AD1098" s="41"/>
      <c r="AE1098" s="42"/>
      <c r="AF1098" s="43"/>
      <c r="AG1098" s="41"/>
      <c r="AH1098" s="42"/>
      <c r="AI1098" s="43"/>
      <c r="AK1098" s="41">
        <f t="shared" si="416"/>
        <v>0</v>
      </c>
      <c r="AL1098" s="42">
        <f t="shared" si="416"/>
        <v>0</v>
      </c>
      <c r="AM1098" s="43">
        <f t="shared" si="416"/>
        <v>0</v>
      </c>
      <c r="AT1098" s="32">
        <f t="shared" si="417"/>
        <v>0</v>
      </c>
      <c r="AV1098" s="23">
        <v>8</v>
      </c>
      <c r="AW1098" s="23">
        <v>15</v>
      </c>
      <c r="AX1098" s="23">
        <f>IF(AW1098=AW1097,AX1097+1,1)</f>
        <v>2</v>
      </c>
    </row>
    <row r="1099" spans="3:50" ht="15" hidden="1" customHeight="1" x14ac:dyDescent="0.3">
      <c r="C1099" s="40" t="s">
        <v>22</v>
      </c>
      <c r="D1099" s="34" t="s">
        <v>2</v>
      </c>
      <c r="E1099" s="35" t="s">
        <v>2</v>
      </c>
      <c r="F1099" s="41">
        <v>0</v>
      </c>
      <c r="G1099" s="42">
        <v>0</v>
      </c>
      <c r="H1099" s="43">
        <v>0</v>
      </c>
      <c r="I1099" s="41">
        <v>0</v>
      </c>
      <c r="J1099" s="42">
        <v>0</v>
      </c>
      <c r="K1099" s="43">
        <v>0</v>
      </c>
      <c r="L1099" s="41">
        <v>0</v>
      </c>
      <c r="M1099" s="42">
        <v>0</v>
      </c>
      <c r="N1099" s="43">
        <v>0</v>
      </c>
      <c r="O1099" s="41">
        <v>0</v>
      </c>
      <c r="P1099" s="42">
        <v>0</v>
      </c>
      <c r="Q1099" s="43">
        <v>0</v>
      </c>
      <c r="R1099" s="41">
        <v>0</v>
      </c>
      <c r="S1099" s="42">
        <v>0</v>
      </c>
      <c r="T1099" s="43">
        <v>0</v>
      </c>
      <c r="U1099" s="41">
        <v>0</v>
      </c>
      <c r="V1099" s="42">
        <v>0</v>
      </c>
      <c r="W1099" s="43">
        <v>0</v>
      </c>
      <c r="X1099" s="41">
        <v>0</v>
      </c>
      <c r="Y1099" s="42">
        <v>0</v>
      </c>
      <c r="Z1099" s="43">
        <v>0</v>
      </c>
      <c r="AA1099" s="41">
        <v>0</v>
      </c>
      <c r="AB1099" s="42">
        <v>0</v>
      </c>
      <c r="AC1099" s="43">
        <v>0</v>
      </c>
      <c r="AD1099" s="41"/>
      <c r="AE1099" s="42"/>
      <c r="AF1099" s="43"/>
      <c r="AG1099" s="41"/>
      <c r="AH1099" s="42"/>
      <c r="AI1099" s="43"/>
      <c r="AK1099" s="41">
        <f t="shared" si="416"/>
        <v>0</v>
      </c>
      <c r="AL1099" s="42">
        <f t="shared" si="416"/>
        <v>0</v>
      </c>
      <c r="AM1099" s="43">
        <f t="shared" si="416"/>
        <v>0</v>
      </c>
      <c r="AT1099" s="32">
        <f t="shared" si="417"/>
        <v>0</v>
      </c>
      <c r="AV1099" s="23">
        <v>8</v>
      </c>
      <c r="AW1099" s="23">
        <v>15</v>
      </c>
      <c r="AX1099" s="23">
        <f t="shared" ref="AX1099:AX1107" si="418">IF(AW1099=AW1098,AX1098+1,1)</f>
        <v>3</v>
      </c>
    </row>
    <row r="1100" spans="3:50" ht="15" hidden="1" customHeight="1" x14ac:dyDescent="0.3">
      <c r="C1100" s="40" t="s">
        <v>22</v>
      </c>
      <c r="D1100" s="34" t="s">
        <v>2</v>
      </c>
      <c r="E1100" s="35" t="s">
        <v>2</v>
      </c>
      <c r="F1100" s="41">
        <v>0</v>
      </c>
      <c r="G1100" s="42">
        <v>0</v>
      </c>
      <c r="H1100" s="43">
        <v>0</v>
      </c>
      <c r="I1100" s="41">
        <v>0</v>
      </c>
      <c r="J1100" s="42">
        <v>0</v>
      </c>
      <c r="K1100" s="43">
        <v>0</v>
      </c>
      <c r="L1100" s="41">
        <v>0</v>
      </c>
      <c r="M1100" s="42">
        <v>0</v>
      </c>
      <c r="N1100" s="43">
        <v>0</v>
      </c>
      <c r="O1100" s="41">
        <v>0</v>
      </c>
      <c r="P1100" s="42">
        <v>0</v>
      </c>
      <c r="Q1100" s="43">
        <v>0</v>
      </c>
      <c r="R1100" s="41">
        <v>0</v>
      </c>
      <c r="S1100" s="42">
        <v>0</v>
      </c>
      <c r="T1100" s="43">
        <v>0</v>
      </c>
      <c r="U1100" s="41">
        <v>0</v>
      </c>
      <c r="V1100" s="42">
        <v>0</v>
      </c>
      <c r="W1100" s="43">
        <v>0</v>
      </c>
      <c r="X1100" s="41">
        <v>0</v>
      </c>
      <c r="Y1100" s="42">
        <v>0</v>
      </c>
      <c r="Z1100" s="43">
        <v>0</v>
      </c>
      <c r="AA1100" s="41">
        <v>0</v>
      </c>
      <c r="AB1100" s="42">
        <v>0</v>
      </c>
      <c r="AC1100" s="43">
        <v>0</v>
      </c>
      <c r="AD1100" s="41"/>
      <c r="AE1100" s="42"/>
      <c r="AF1100" s="43"/>
      <c r="AG1100" s="41"/>
      <c r="AH1100" s="42"/>
      <c r="AI1100" s="43"/>
      <c r="AK1100" s="41">
        <f t="shared" si="416"/>
        <v>0</v>
      </c>
      <c r="AL1100" s="42">
        <f t="shared" si="416"/>
        <v>0</v>
      </c>
      <c r="AM1100" s="43">
        <f t="shared" si="416"/>
        <v>0</v>
      </c>
      <c r="AT1100" s="32">
        <f t="shared" si="417"/>
        <v>0</v>
      </c>
      <c r="AV1100" s="23">
        <v>8</v>
      </c>
      <c r="AW1100" s="23">
        <v>15</v>
      </c>
      <c r="AX1100" s="23">
        <f t="shared" si="418"/>
        <v>4</v>
      </c>
    </row>
    <row r="1101" spans="3:50" ht="15" hidden="1" customHeight="1" x14ac:dyDescent="0.3">
      <c r="C1101" s="40" t="s">
        <v>22</v>
      </c>
      <c r="D1101" s="34" t="s">
        <v>2</v>
      </c>
      <c r="E1101" s="35" t="s">
        <v>2</v>
      </c>
      <c r="F1101" s="41">
        <v>0</v>
      </c>
      <c r="G1101" s="42">
        <v>0</v>
      </c>
      <c r="H1101" s="43">
        <v>0</v>
      </c>
      <c r="I1101" s="41">
        <v>0</v>
      </c>
      <c r="J1101" s="42">
        <v>0</v>
      </c>
      <c r="K1101" s="43">
        <v>0</v>
      </c>
      <c r="L1101" s="41">
        <v>0</v>
      </c>
      <c r="M1101" s="42">
        <v>0</v>
      </c>
      <c r="N1101" s="43">
        <v>0</v>
      </c>
      <c r="O1101" s="41">
        <v>0</v>
      </c>
      <c r="P1101" s="42">
        <v>0</v>
      </c>
      <c r="Q1101" s="43">
        <v>0</v>
      </c>
      <c r="R1101" s="41">
        <v>0</v>
      </c>
      <c r="S1101" s="42">
        <v>0</v>
      </c>
      <c r="T1101" s="43">
        <v>0</v>
      </c>
      <c r="U1101" s="41">
        <v>0</v>
      </c>
      <c r="V1101" s="42">
        <v>0</v>
      </c>
      <c r="W1101" s="43">
        <v>0</v>
      </c>
      <c r="X1101" s="41">
        <v>0</v>
      </c>
      <c r="Y1101" s="42">
        <v>0</v>
      </c>
      <c r="Z1101" s="43">
        <v>0</v>
      </c>
      <c r="AA1101" s="41">
        <v>0</v>
      </c>
      <c r="AB1101" s="42">
        <v>0</v>
      </c>
      <c r="AC1101" s="43">
        <v>0</v>
      </c>
      <c r="AD1101" s="41"/>
      <c r="AE1101" s="42"/>
      <c r="AF1101" s="43"/>
      <c r="AG1101" s="41"/>
      <c r="AH1101" s="42"/>
      <c r="AI1101" s="43"/>
      <c r="AK1101" s="41">
        <f t="shared" si="416"/>
        <v>0</v>
      </c>
      <c r="AL1101" s="42">
        <f t="shared" si="416"/>
        <v>0</v>
      </c>
      <c r="AM1101" s="43">
        <f t="shared" si="416"/>
        <v>0</v>
      </c>
      <c r="AT1101" s="32">
        <f t="shared" si="417"/>
        <v>0</v>
      </c>
      <c r="AV1101" s="23">
        <v>8</v>
      </c>
      <c r="AW1101" s="23">
        <v>15</v>
      </c>
      <c r="AX1101" s="23">
        <f t="shared" si="418"/>
        <v>5</v>
      </c>
    </row>
    <row r="1102" spans="3:50" ht="15" hidden="1" customHeight="1" x14ac:dyDescent="0.3">
      <c r="C1102" s="40" t="s">
        <v>22</v>
      </c>
      <c r="D1102" s="34" t="s">
        <v>2</v>
      </c>
      <c r="E1102" s="35" t="s">
        <v>2</v>
      </c>
      <c r="F1102" s="41">
        <v>0</v>
      </c>
      <c r="G1102" s="42">
        <v>0</v>
      </c>
      <c r="H1102" s="43">
        <v>0</v>
      </c>
      <c r="I1102" s="41">
        <v>0</v>
      </c>
      <c r="J1102" s="42">
        <v>0</v>
      </c>
      <c r="K1102" s="43">
        <v>0</v>
      </c>
      <c r="L1102" s="41">
        <v>0</v>
      </c>
      <c r="M1102" s="42">
        <v>0</v>
      </c>
      <c r="N1102" s="43">
        <v>0</v>
      </c>
      <c r="O1102" s="41">
        <v>0</v>
      </c>
      <c r="P1102" s="42">
        <v>0</v>
      </c>
      <c r="Q1102" s="43">
        <v>0</v>
      </c>
      <c r="R1102" s="41">
        <v>0</v>
      </c>
      <c r="S1102" s="42">
        <v>0</v>
      </c>
      <c r="T1102" s="43">
        <v>0</v>
      </c>
      <c r="U1102" s="41">
        <v>0</v>
      </c>
      <c r="V1102" s="42">
        <v>0</v>
      </c>
      <c r="W1102" s="43">
        <v>0</v>
      </c>
      <c r="X1102" s="41">
        <v>0</v>
      </c>
      <c r="Y1102" s="42">
        <v>0</v>
      </c>
      <c r="Z1102" s="43">
        <v>0</v>
      </c>
      <c r="AA1102" s="41">
        <v>0</v>
      </c>
      <c r="AB1102" s="42">
        <v>0</v>
      </c>
      <c r="AC1102" s="43">
        <v>0</v>
      </c>
      <c r="AD1102" s="41"/>
      <c r="AE1102" s="42"/>
      <c r="AF1102" s="43"/>
      <c r="AG1102" s="41"/>
      <c r="AH1102" s="42"/>
      <c r="AI1102" s="43"/>
      <c r="AK1102" s="41">
        <f t="shared" si="416"/>
        <v>0</v>
      </c>
      <c r="AL1102" s="42">
        <f t="shared" si="416"/>
        <v>0</v>
      </c>
      <c r="AM1102" s="43">
        <f t="shared" si="416"/>
        <v>0</v>
      </c>
      <c r="AT1102" s="32">
        <f t="shared" si="417"/>
        <v>0</v>
      </c>
      <c r="AV1102" s="23">
        <v>8</v>
      </c>
      <c r="AW1102" s="23">
        <v>15</v>
      </c>
      <c r="AX1102" s="23">
        <f t="shared" si="418"/>
        <v>6</v>
      </c>
    </row>
    <row r="1103" spans="3:50" ht="15" hidden="1" customHeight="1" x14ac:dyDescent="0.3">
      <c r="C1103" s="40" t="s">
        <v>22</v>
      </c>
      <c r="D1103" s="34" t="s">
        <v>2</v>
      </c>
      <c r="E1103" s="35" t="s">
        <v>2</v>
      </c>
      <c r="F1103" s="41">
        <v>0</v>
      </c>
      <c r="G1103" s="42">
        <v>0</v>
      </c>
      <c r="H1103" s="43">
        <v>0</v>
      </c>
      <c r="I1103" s="41">
        <v>0</v>
      </c>
      <c r="J1103" s="42">
        <v>0</v>
      </c>
      <c r="K1103" s="43">
        <v>0</v>
      </c>
      <c r="L1103" s="41">
        <v>0</v>
      </c>
      <c r="M1103" s="42">
        <v>0</v>
      </c>
      <c r="N1103" s="43">
        <v>0</v>
      </c>
      <c r="O1103" s="41">
        <v>0</v>
      </c>
      <c r="P1103" s="42">
        <v>0</v>
      </c>
      <c r="Q1103" s="43">
        <v>0</v>
      </c>
      <c r="R1103" s="41">
        <v>0</v>
      </c>
      <c r="S1103" s="42">
        <v>0</v>
      </c>
      <c r="T1103" s="43">
        <v>0</v>
      </c>
      <c r="U1103" s="41">
        <v>0</v>
      </c>
      <c r="V1103" s="42">
        <v>0</v>
      </c>
      <c r="W1103" s="43">
        <v>0</v>
      </c>
      <c r="X1103" s="41">
        <v>0</v>
      </c>
      <c r="Y1103" s="42">
        <v>0</v>
      </c>
      <c r="Z1103" s="43">
        <v>0</v>
      </c>
      <c r="AA1103" s="41">
        <v>0</v>
      </c>
      <c r="AB1103" s="42">
        <v>0</v>
      </c>
      <c r="AC1103" s="43">
        <v>0</v>
      </c>
      <c r="AD1103" s="41"/>
      <c r="AE1103" s="42"/>
      <c r="AF1103" s="43"/>
      <c r="AG1103" s="41"/>
      <c r="AH1103" s="42"/>
      <c r="AI1103" s="43"/>
      <c r="AK1103" s="41">
        <f t="shared" si="416"/>
        <v>0</v>
      </c>
      <c r="AL1103" s="42">
        <f t="shared" si="416"/>
        <v>0</v>
      </c>
      <c r="AM1103" s="43">
        <f t="shared" si="416"/>
        <v>0</v>
      </c>
      <c r="AT1103" s="32">
        <f t="shared" si="417"/>
        <v>0</v>
      </c>
      <c r="AV1103" s="23">
        <v>8</v>
      </c>
      <c r="AW1103" s="23">
        <v>15</v>
      </c>
      <c r="AX1103" s="23">
        <f t="shared" si="418"/>
        <v>7</v>
      </c>
    </row>
    <row r="1104" spans="3:50" ht="15" hidden="1" customHeight="1" x14ac:dyDescent="0.3">
      <c r="C1104" s="40" t="s">
        <v>22</v>
      </c>
      <c r="D1104" s="34" t="s">
        <v>2</v>
      </c>
      <c r="E1104" s="35" t="s">
        <v>2</v>
      </c>
      <c r="F1104" s="41">
        <v>0</v>
      </c>
      <c r="G1104" s="42">
        <v>0</v>
      </c>
      <c r="H1104" s="43">
        <v>0</v>
      </c>
      <c r="I1104" s="41">
        <v>0</v>
      </c>
      <c r="J1104" s="42">
        <v>0</v>
      </c>
      <c r="K1104" s="43">
        <v>0</v>
      </c>
      <c r="L1104" s="41">
        <v>0</v>
      </c>
      <c r="M1104" s="42">
        <v>0</v>
      </c>
      <c r="N1104" s="43">
        <v>0</v>
      </c>
      <c r="O1104" s="41">
        <v>0</v>
      </c>
      <c r="P1104" s="42">
        <v>0</v>
      </c>
      <c r="Q1104" s="43">
        <v>0</v>
      </c>
      <c r="R1104" s="41">
        <v>0</v>
      </c>
      <c r="S1104" s="42">
        <v>0</v>
      </c>
      <c r="T1104" s="43">
        <v>0</v>
      </c>
      <c r="U1104" s="41">
        <v>0</v>
      </c>
      <c r="V1104" s="42">
        <v>0</v>
      </c>
      <c r="W1104" s="43">
        <v>0</v>
      </c>
      <c r="X1104" s="41">
        <v>0</v>
      </c>
      <c r="Y1104" s="42">
        <v>0</v>
      </c>
      <c r="Z1104" s="43">
        <v>0</v>
      </c>
      <c r="AA1104" s="41">
        <v>0</v>
      </c>
      <c r="AB1104" s="42">
        <v>0</v>
      </c>
      <c r="AC1104" s="43">
        <v>0</v>
      </c>
      <c r="AD1104" s="41"/>
      <c r="AE1104" s="42"/>
      <c r="AF1104" s="43"/>
      <c r="AG1104" s="41"/>
      <c r="AH1104" s="42"/>
      <c r="AI1104" s="43"/>
      <c r="AK1104" s="41">
        <f t="shared" si="416"/>
        <v>0</v>
      </c>
      <c r="AL1104" s="42">
        <f t="shared" si="416"/>
        <v>0</v>
      </c>
      <c r="AM1104" s="43">
        <f t="shared" si="416"/>
        <v>0</v>
      </c>
      <c r="AT1104" s="32">
        <f t="shared" si="417"/>
        <v>0</v>
      </c>
      <c r="AV1104" s="23">
        <v>8</v>
      </c>
      <c r="AW1104" s="23">
        <v>15</v>
      </c>
      <c r="AX1104" s="23">
        <f t="shared" si="418"/>
        <v>8</v>
      </c>
    </row>
    <row r="1105" spans="3:50" ht="15" hidden="1" customHeight="1" x14ac:dyDescent="0.3">
      <c r="C1105" s="40" t="s">
        <v>22</v>
      </c>
      <c r="D1105" s="34" t="s">
        <v>2</v>
      </c>
      <c r="E1105" s="35" t="s">
        <v>2</v>
      </c>
      <c r="F1105" s="41">
        <v>0</v>
      </c>
      <c r="G1105" s="42">
        <v>0</v>
      </c>
      <c r="H1105" s="43">
        <v>0</v>
      </c>
      <c r="I1105" s="41">
        <v>0</v>
      </c>
      <c r="J1105" s="42">
        <v>0</v>
      </c>
      <c r="K1105" s="43">
        <v>0</v>
      </c>
      <c r="L1105" s="41">
        <v>0</v>
      </c>
      <c r="M1105" s="42">
        <v>0</v>
      </c>
      <c r="N1105" s="43">
        <v>0</v>
      </c>
      <c r="O1105" s="41">
        <v>0</v>
      </c>
      <c r="P1105" s="42">
        <v>0</v>
      </c>
      <c r="Q1105" s="43">
        <v>0</v>
      </c>
      <c r="R1105" s="41">
        <v>0</v>
      </c>
      <c r="S1105" s="42">
        <v>0</v>
      </c>
      <c r="T1105" s="43">
        <v>0</v>
      </c>
      <c r="U1105" s="41">
        <v>0</v>
      </c>
      <c r="V1105" s="42">
        <v>0</v>
      </c>
      <c r="W1105" s="43">
        <v>0</v>
      </c>
      <c r="X1105" s="41">
        <v>0</v>
      </c>
      <c r="Y1105" s="42">
        <v>0</v>
      </c>
      <c r="Z1105" s="43">
        <v>0</v>
      </c>
      <c r="AA1105" s="41">
        <v>0</v>
      </c>
      <c r="AB1105" s="42">
        <v>0</v>
      </c>
      <c r="AC1105" s="43">
        <v>0</v>
      </c>
      <c r="AD1105" s="41"/>
      <c r="AE1105" s="42"/>
      <c r="AF1105" s="43"/>
      <c r="AG1105" s="41"/>
      <c r="AH1105" s="42"/>
      <c r="AI1105" s="43"/>
      <c r="AK1105" s="41">
        <f t="shared" si="416"/>
        <v>0</v>
      </c>
      <c r="AL1105" s="42">
        <f t="shared" si="416"/>
        <v>0</v>
      </c>
      <c r="AM1105" s="43">
        <f t="shared" si="416"/>
        <v>0</v>
      </c>
      <c r="AT1105" s="32">
        <f t="shared" si="417"/>
        <v>0</v>
      </c>
      <c r="AV1105" s="23">
        <v>8</v>
      </c>
      <c r="AW1105" s="23">
        <v>15</v>
      </c>
      <c r="AX1105" s="23">
        <f t="shared" si="418"/>
        <v>9</v>
      </c>
    </row>
    <row r="1106" spans="3:50" ht="15" hidden="1" customHeight="1" x14ac:dyDescent="0.3">
      <c r="C1106" s="40" t="s">
        <v>22</v>
      </c>
      <c r="D1106" s="34" t="s">
        <v>2</v>
      </c>
      <c r="E1106" s="35" t="s">
        <v>2</v>
      </c>
      <c r="F1106" s="41">
        <v>0</v>
      </c>
      <c r="G1106" s="42">
        <v>0</v>
      </c>
      <c r="H1106" s="43">
        <v>0</v>
      </c>
      <c r="I1106" s="41">
        <v>0</v>
      </c>
      <c r="J1106" s="42">
        <v>0</v>
      </c>
      <c r="K1106" s="43">
        <v>0</v>
      </c>
      <c r="L1106" s="41">
        <v>0</v>
      </c>
      <c r="M1106" s="42">
        <v>0</v>
      </c>
      <c r="N1106" s="43">
        <v>0</v>
      </c>
      <c r="O1106" s="41">
        <v>0</v>
      </c>
      <c r="P1106" s="42">
        <v>0</v>
      </c>
      <c r="Q1106" s="43">
        <v>0</v>
      </c>
      <c r="R1106" s="41">
        <v>0</v>
      </c>
      <c r="S1106" s="42">
        <v>0</v>
      </c>
      <c r="T1106" s="43">
        <v>0</v>
      </c>
      <c r="U1106" s="41">
        <v>0</v>
      </c>
      <c r="V1106" s="42">
        <v>0</v>
      </c>
      <c r="W1106" s="43">
        <v>0</v>
      </c>
      <c r="X1106" s="41">
        <v>0</v>
      </c>
      <c r="Y1106" s="42">
        <v>0</v>
      </c>
      <c r="Z1106" s="43">
        <v>0</v>
      </c>
      <c r="AA1106" s="41">
        <v>0</v>
      </c>
      <c r="AB1106" s="42">
        <v>0</v>
      </c>
      <c r="AC1106" s="43">
        <v>0</v>
      </c>
      <c r="AD1106" s="41"/>
      <c r="AE1106" s="42"/>
      <c r="AF1106" s="43"/>
      <c r="AG1106" s="41"/>
      <c r="AH1106" s="42"/>
      <c r="AI1106" s="43"/>
      <c r="AK1106" s="41">
        <f t="shared" si="416"/>
        <v>0</v>
      </c>
      <c r="AL1106" s="42">
        <f t="shared" si="416"/>
        <v>0</v>
      </c>
      <c r="AM1106" s="43">
        <f t="shared" si="416"/>
        <v>0</v>
      </c>
      <c r="AT1106" s="32">
        <f t="shared" si="417"/>
        <v>0</v>
      </c>
      <c r="AV1106" s="23">
        <v>8</v>
      </c>
      <c r="AW1106" s="23">
        <v>15</v>
      </c>
      <c r="AX1106" s="23">
        <f t="shared" si="418"/>
        <v>10</v>
      </c>
    </row>
    <row r="1107" spans="3:50" ht="15" hidden="1" customHeight="1" x14ac:dyDescent="0.3">
      <c r="C1107" s="40" t="s">
        <v>23</v>
      </c>
      <c r="D1107" s="34" t="s">
        <v>2</v>
      </c>
      <c r="E1107" s="35" t="s">
        <v>2</v>
      </c>
      <c r="F1107" s="41">
        <v>0</v>
      </c>
      <c r="G1107" s="42">
        <v>0</v>
      </c>
      <c r="H1107" s="43">
        <v>0</v>
      </c>
      <c r="I1107" s="41">
        <v>0</v>
      </c>
      <c r="J1107" s="42">
        <v>0</v>
      </c>
      <c r="K1107" s="43">
        <v>0</v>
      </c>
      <c r="L1107" s="41">
        <v>0</v>
      </c>
      <c r="M1107" s="42">
        <v>0</v>
      </c>
      <c r="N1107" s="43">
        <v>0</v>
      </c>
      <c r="O1107" s="41">
        <v>0</v>
      </c>
      <c r="P1107" s="42">
        <v>0</v>
      </c>
      <c r="Q1107" s="43">
        <v>0</v>
      </c>
      <c r="R1107" s="41">
        <v>0</v>
      </c>
      <c r="S1107" s="42">
        <v>0</v>
      </c>
      <c r="T1107" s="43">
        <v>0</v>
      </c>
      <c r="U1107" s="41">
        <v>0</v>
      </c>
      <c r="V1107" s="42">
        <v>0</v>
      </c>
      <c r="W1107" s="43">
        <v>0</v>
      </c>
      <c r="X1107" s="41">
        <v>0</v>
      </c>
      <c r="Y1107" s="42">
        <v>0</v>
      </c>
      <c r="Z1107" s="43">
        <v>0</v>
      </c>
      <c r="AA1107" s="41">
        <v>0</v>
      </c>
      <c r="AB1107" s="42">
        <v>0</v>
      </c>
      <c r="AC1107" s="43">
        <v>0</v>
      </c>
      <c r="AD1107" s="41"/>
      <c r="AE1107" s="42"/>
      <c r="AF1107" s="43"/>
      <c r="AG1107" s="41"/>
      <c r="AH1107" s="42"/>
      <c r="AI1107" s="43"/>
      <c r="AK1107" s="41">
        <f t="shared" si="416"/>
        <v>0</v>
      </c>
      <c r="AL1107" s="42">
        <f t="shared" si="416"/>
        <v>0</v>
      </c>
      <c r="AM1107" s="43">
        <f t="shared" si="416"/>
        <v>0</v>
      </c>
      <c r="AT1107" s="32">
        <f t="shared" si="417"/>
        <v>0</v>
      </c>
      <c r="AV1107" s="23">
        <v>8</v>
      </c>
      <c r="AW1107" s="23">
        <v>16</v>
      </c>
      <c r="AX1107" s="23">
        <f t="shared" si="418"/>
        <v>1</v>
      </c>
    </row>
    <row r="1108" spans="3:50" ht="15" hidden="1" customHeight="1" x14ac:dyDescent="0.3">
      <c r="C1108" s="50" t="str">
        <f>IF(LEN(E1107)&lt;1,"","Total: " &amp; LEFT(E1107,LEN(E1107)-21) &amp; "Municipalities")</f>
        <v/>
      </c>
      <c r="D1108" s="51"/>
      <c r="E1108" s="52"/>
      <c r="F1108" s="53">
        <f t="shared" ref="F1108:K1108" si="419">SUM(F1097:F1107)</f>
        <v>0</v>
      </c>
      <c r="G1108" s="54">
        <f t="shared" si="419"/>
        <v>0</v>
      </c>
      <c r="H1108" s="55">
        <f t="shared" si="419"/>
        <v>0</v>
      </c>
      <c r="I1108" s="53">
        <f t="shared" si="419"/>
        <v>0</v>
      </c>
      <c r="J1108" s="54">
        <f t="shared" si="419"/>
        <v>0</v>
      </c>
      <c r="K1108" s="55">
        <f t="shared" si="419"/>
        <v>0</v>
      </c>
      <c r="L1108" s="53">
        <f t="shared" ref="L1108:W1108" si="420">SUM(L1097:L1107)</f>
        <v>0</v>
      </c>
      <c r="M1108" s="54">
        <f t="shared" si="420"/>
        <v>0</v>
      </c>
      <c r="N1108" s="55">
        <f t="shared" si="420"/>
        <v>0</v>
      </c>
      <c r="O1108" s="53">
        <f t="shared" si="420"/>
        <v>0</v>
      </c>
      <c r="P1108" s="54">
        <f t="shared" si="420"/>
        <v>0</v>
      </c>
      <c r="Q1108" s="55">
        <f t="shared" si="420"/>
        <v>0</v>
      </c>
      <c r="R1108" s="53">
        <f t="shared" si="420"/>
        <v>0</v>
      </c>
      <c r="S1108" s="54">
        <f t="shared" si="420"/>
        <v>0</v>
      </c>
      <c r="T1108" s="55">
        <f t="shared" si="420"/>
        <v>0</v>
      </c>
      <c r="U1108" s="53">
        <f t="shared" si="420"/>
        <v>0</v>
      </c>
      <c r="V1108" s="54">
        <f t="shared" si="420"/>
        <v>0</v>
      </c>
      <c r="W1108" s="55">
        <f t="shared" si="420"/>
        <v>0</v>
      </c>
      <c r="X1108" s="53">
        <f>SUM(X1097:X1107)</f>
        <v>0</v>
      </c>
      <c r="Y1108" s="54">
        <f>SUM(Y1097:Y1107)</f>
        <v>0</v>
      </c>
      <c r="Z1108" s="55">
        <f>SUM(Z1097:Z1107)</f>
        <v>0</v>
      </c>
      <c r="AA1108" s="53">
        <f t="shared" ref="AA1108:AI1108" si="421">SUM(AA1097:AA1107)</f>
        <v>0</v>
      </c>
      <c r="AB1108" s="54">
        <f t="shared" si="421"/>
        <v>0</v>
      </c>
      <c r="AC1108" s="55">
        <f t="shared" si="421"/>
        <v>0</v>
      </c>
      <c r="AD1108" s="53">
        <f t="shared" si="421"/>
        <v>0</v>
      </c>
      <c r="AE1108" s="54">
        <f t="shared" si="421"/>
        <v>0</v>
      </c>
      <c r="AF1108" s="55">
        <f t="shared" si="421"/>
        <v>0</v>
      </c>
      <c r="AG1108" s="53">
        <f t="shared" si="421"/>
        <v>0</v>
      </c>
      <c r="AH1108" s="54">
        <f t="shared" si="421"/>
        <v>0</v>
      </c>
      <c r="AI1108" s="55">
        <f t="shared" si="421"/>
        <v>0</v>
      </c>
      <c r="AK1108" s="53">
        <f>SUM(AK1097:AK1107)</f>
        <v>0</v>
      </c>
      <c r="AL1108" s="54">
        <f>SUM(AL1097:AL1107)</f>
        <v>0</v>
      </c>
      <c r="AM1108" s="55">
        <f>SUM(AM1097:AM1107)</f>
        <v>0</v>
      </c>
      <c r="AT1108" s="32">
        <f>IF(SUM(AT1097:AT1107)=0,0,1)</f>
        <v>0</v>
      </c>
    </row>
    <row r="1109" spans="3:50" ht="15" hidden="1" customHeight="1" x14ac:dyDescent="0.3">
      <c r="C1109" s="40"/>
      <c r="D1109" s="34"/>
      <c r="E1109" s="35"/>
      <c r="F1109" s="41"/>
      <c r="G1109" s="42"/>
      <c r="H1109" s="43"/>
      <c r="I1109" s="41"/>
      <c r="J1109" s="42"/>
      <c r="K1109" s="43"/>
      <c r="L1109" s="41"/>
      <c r="M1109" s="42"/>
      <c r="N1109" s="43"/>
      <c r="O1109" s="41"/>
      <c r="P1109" s="42"/>
      <c r="Q1109" s="43"/>
      <c r="R1109" s="41"/>
      <c r="S1109" s="42"/>
      <c r="T1109" s="43"/>
      <c r="U1109" s="41"/>
      <c r="V1109" s="42"/>
      <c r="W1109" s="43"/>
      <c r="X1109" s="41"/>
      <c r="Y1109" s="42"/>
      <c r="Z1109" s="43"/>
      <c r="AA1109" s="41"/>
      <c r="AB1109" s="42"/>
      <c r="AC1109" s="43"/>
      <c r="AD1109" s="41"/>
      <c r="AE1109" s="42"/>
      <c r="AF1109" s="43"/>
      <c r="AG1109" s="41"/>
      <c r="AH1109" s="42"/>
      <c r="AI1109" s="43"/>
      <c r="AK1109" s="41"/>
      <c r="AL1109" s="42"/>
      <c r="AM1109" s="43"/>
      <c r="AT1109" s="32">
        <f>IF(AT1108=0,0,1)</f>
        <v>0</v>
      </c>
    </row>
    <row r="1110" spans="3:50" ht="15" hidden="1" customHeight="1" x14ac:dyDescent="0.3">
      <c r="C1110" s="40" t="s">
        <v>22</v>
      </c>
      <c r="D1110" s="34" t="s">
        <v>2</v>
      </c>
      <c r="E1110" s="35" t="s">
        <v>2</v>
      </c>
      <c r="F1110" s="41">
        <v>0</v>
      </c>
      <c r="G1110" s="42">
        <v>0</v>
      </c>
      <c r="H1110" s="43">
        <v>0</v>
      </c>
      <c r="I1110" s="41">
        <v>0</v>
      </c>
      <c r="J1110" s="42">
        <v>0</v>
      </c>
      <c r="K1110" s="43">
        <v>0</v>
      </c>
      <c r="L1110" s="41">
        <v>0</v>
      </c>
      <c r="M1110" s="42">
        <v>0</v>
      </c>
      <c r="N1110" s="43">
        <v>0</v>
      </c>
      <c r="O1110" s="41">
        <v>0</v>
      </c>
      <c r="P1110" s="42">
        <v>0</v>
      </c>
      <c r="Q1110" s="43">
        <v>0</v>
      </c>
      <c r="R1110" s="41">
        <v>0</v>
      </c>
      <c r="S1110" s="42">
        <v>0</v>
      </c>
      <c r="T1110" s="43">
        <v>0</v>
      </c>
      <c r="U1110" s="41">
        <v>0</v>
      </c>
      <c r="V1110" s="42">
        <v>0</v>
      </c>
      <c r="W1110" s="43">
        <v>0</v>
      </c>
      <c r="X1110" s="41">
        <v>0</v>
      </c>
      <c r="Y1110" s="42">
        <v>0</v>
      </c>
      <c r="Z1110" s="43">
        <v>0</v>
      </c>
      <c r="AA1110" s="41">
        <v>0</v>
      </c>
      <c r="AB1110" s="42">
        <v>0</v>
      </c>
      <c r="AC1110" s="43">
        <v>0</v>
      </c>
      <c r="AD1110" s="41"/>
      <c r="AE1110" s="42"/>
      <c r="AF1110" s="43"/>
      <c r="AG1110" s="41"/>
      <c r="AH1110" s="42"/>
      <c r="AI1110" s="43"/>
      <c r="AK1110" s="41">
        <f t="shared" ref="AK1110:AM1120" si="422">F1110+I1110+L1110+O1110+R1110+U1110+X1110+AA1110+AD1110+AG1110</f>
        <v>0</v>
      </c>
      <c r="AL1110" s="42">
        <f t="shared" si="422"/>
        <v>0</v>
      </c>
      <c r="AM1110" s="43">
        <f t="shared" si="422"/>
        <v>0</v>
      </c>
      <c r="AT1110" s="32">
        <f t="shared" ref="AT1110:AT1120" si="423">IF(LEN(E1110)&lt;2,0,1)</f>
        <v>0</v>
      </c>
      <c r="AV1110" s="23">
        <v>8</v>
      </c>
      <c r="AW1110" s="23">
        <v>17</v>
      </c>
      <c r="AX1110" s="23">
        <v>1</v>
      </c>
    </row>
    <row r="1111" spans="3:50" ht="15" hidden="1" customHeight="1" x14ac:dyDescent="0.3">
      <c r="C1111" s="40" t="s">
        <v>22</v>
      </c>
      <c r="D1111" s="34" t="s">
        <v>2</v>
      </c>
      <c r="E1111" s="35" t="s">
        <v>2</v>
      </c>
      <c r="F1111" s="41">
        <v>0</v>
      </c>
      <c r="G1111" s="42">
        <v>0</v>
      </c>
      <c r="H1111" s="43">
        <v>0</v>
      </c>
      <c r="I1111" s="41">
        <v>0</v>
      </c>
      <c r="J1111" s="42">
        <v>0</v>
      </c>
      <c r="K1111" s="43">
        <v>0</v>
      </c>
      <c r="L1111" s="41">
        <v>0</v>
      </c>
      <c r="M1111" s="42">
        <v>0</v>
      </c>
      <c r="N1111" s="43">
        <v>0</v>
      </c>
      <c r="O1111" s="41">
        <v>0</v>
      </c>
      <c r="P1111" s="42">
        <v>0</v>
      </c>
      <c r="Q1111" s="43">
        <v>0</v>
      </c>
      <c r="R1111" s="41">
        <v>0</v>
      </c>
      <c r="S1111" s="42">
        <v>0</v>
      </c>
      <c r="T1111" s="43">
        <v>0</v>
      </c>
      <c r="U1111" s="41">
        <v>0</v>
      </c>
      <c r="V1111" s="42">
        <v>0</v>
      </c>
      <c r="W1111" s="43">
        <v>0</v>
      </c>
      <c r="X1111" s="41">
        <v>0</v>
      </c>
      <c r="Y1111" s="42">
        <v>0</v>
      </c>
      <c r="Z1111" s="43">
        <v>0</v>
      </c>
      <c r="AA1111" s="41">
        <v>0</v>
      </c>
      <c r="AB1111" s="42">
        <v>0</v>
      </c>
      <c r="AC1111" s="43">
        <v>0</v>
      </c>
      <c r="AD1111" s="41"/>
      <c r="AE1111" s="42"/>
      <c r="AF1111" s="43"/>
      <c r="AG1111" s="41"/>
      <c r="AH1111" s="42"/>
      <c r="AI1111" s="43"/>
      <c r="AK1111" s="41">
        <f t="shared" si="422"/>
        <v>0</v>
      </c>
      <c r="AL1111" s="42">
        <f t="shared" si="422"/>
        <v>0</v>
      </c>
      <c r="AM1111" s="43">
        <f t="shared" si="422"/>
        <v>0</v>
      </c>
      <c r="AT1111" s="32">
        <f t="shared" si="423"/>
        <v>0</v>
      </c>
      <c r="AV1111" s="23">
        <v>8</v>
      </c>
      <c r="AW1111" s="23">
        <v>17</v>
      </c>
      <c r="AX1111" s="23">
        <f>IF(AW1111=AW1110,AX1110+1,1)</f>
        <v>2</v>
      </c>
    </row>
    <row r="1112" spans="3:50" ht="15" hidden="1" customHeight="1" x14ac:dyDescent="0.3">
      <c r="C1112" s="40" t="s">
        <v>22</v>
      </c>
      <c r="D1112" s="34" t="s">
        <v>2</v>
      </c>
      <c r="E1112" s="35" t="s">
        <v>2</v>
      </c>
      <c r="F1112" s="41">
        <v>0</v>
      </c>
      <c r="G1112" s="42">
        <v>0</v>
      </c>
      <c r="H1112" s="43">
        <v>0</v>
      </c>
      <c r="I1112" s="41">
        <v>0</v>
      </c>
      <c r="J1112" s="42">
        <v>0</v>
      </c>
      <c r="K1112" s="43">
        <v>0</v>
      </c>
      <c r="L1112" s="41">
        <v>0</v>
      </c>
      <c r="M1112" s="42">
        <v>0</v>
      </c>
      <c r="N1112" s="43">
        <v>0</v>
      </c>
      <c r="O1112" s="41">
        <v>0</v>
      </c>
      <c r="P1112" s="42">
        <v>0</v>
      </c>
      <c r="Q1112" s="43">
        <v>0</v>
      </c>
      <c r="R1112" s="41">
        <v>0</v>
      </c>
      <c r="S1112" s="42">
        <v>0</v>
      </c>
      <c r="T1112" s="43">
        <v>0</v>
      </c>
      <c r="U1112" s="41">
        <v>0</v>
      </c>
      <c r="V1112" s="42">
        <v>0</v>
      </c>
      <c r="W1112" s="43">
        <v>0</v>
      </c>
      <c r="X1112" s="41">
        <v>0</v>
      </c>
      <c r="Y1112" s="42">
        <v>0</v>
      </c>
      <c r="Z1112" s="43">
        <v>0</v>
      </c>
      <c r="AA1112" s="41">
        <v>0</v>
      </c>
      <c r="AB1112" s="42">
        <v>0</v>
      </c>
      <c r="AC1112" s="43">
        <v>0</v>
      </c>
      <c r="AD1112" s="41"/>
      <c r="AE1112" s="42"/>
      <c r="AF1112" s="43"/>
      <c r="AG1112" s="41"/>
      <c r="AH1112" s="42"/>
      <c r="AI1112" s="43"/>
      <c r="AK1112" s="41">
        <f t="shared" si="422"/>
        <v>0</v>
      </c>
      <c r="AL1112" s="42">
        <f t="shared" si="422"/>
        <v>0</v>
      </c>
      <c r="AM1112" s="43">
        <f t="shared" si="422"/>
        <v>0</v>
      </c>
      <c r="AT1112" s="32">
        <f t="shared" si="423"/>
        <v>0</v>
      </c>
      <c r="AV1112" s="23">
        <v>8</v>
      </c>
      <c r="AW1112" s="23">
        <v>17</v>
      </c>
      <c r="AX1112" s="23">
        <f t="shared" ref="AX1112:AX1120" si="424">IF(AW1112=AW1111,AX1111+1,1)</f>
        <v>3</v>
      </c>
    </row>
    <row r="1113" spans="3:50" ht="15" hidden="1" customHeight="1" x14ac:dyDescent="0.3">
      <c r="C1113" s="40" t="s">
        <v>22</v>
      </c>
      <c r="D1113" s="34" t="s">
        <v>2</v>
      </c>
      <c r="E1113" s="35" t="s">
        <v>2</v>
      </c>
      <c r="F1113" s="41">
        <v>0</v>
      </c>
      <c r="G1113" s="42">
        <v>0</v>
      </c>
      <c r="H1113" s="43">
        <v>0</v>
      </c>
      <c r="I1113" s="41">
        <v>0</v>
      </c>
      <c r="J1113" s="42">
        <v>0</v>
      </c>
      <c r="K1113" s="43">
        <v>0</v>
      </c>
      <c r="L1113" s="41">
        <v>0</v>
      </c>
      <c r="M1113" s="42">
        <v>0</v>
      </c>
      <c r="N1113" s="43">
        <v>0</v>
      </c>
      <c r="O1113" s="41">
        <v>0</v>
      </c>
      <c r="P1113" s="42">
        <v>0</v>
      </c>
      <c r="Q1113" s="43">
        <v>0</v>
      </c>
      <c r="R1113" s="41">
        <v>0</v>
      </c>
      <c r="S1113" s="42">
        <v>0</v>
      </c>
      <c r="T1113" s="43">
        <v>0</v>
      </c>
      <c r="U1113" s="41">
        <v>0</v>
      </c>
      <c r="V1113" s="42">
        <v>0</v>
      </c>
      <c r="W1113" s="43">
        <v>0</v>
      </c>
      <c r="X1113" s="41">
        <v>0</v>
      </c>
      <c r="Y1113" s="42">
        <v>0</v>
      </c>
      <c r="Z1113" s="43">
        <v>0</v>
      </c>
      <c r="AA1113" s="41">
        <v>0</v>
      </c>
      <c r="AB1113" s="42">
        <v>0</v>
      </c>
      <c r="AC1113" s="43">
        <v>0</v>
      </c>
      <c r="AD1113" s="41"/>
      <c r="AE1113" s="42"/>
      <c r="AF1113" s="43"/>
      <c r="AG1113" s="41"/>
      <c r="AH1113" s="42"/>
      <c r="AI1113" s="43"/>
      <c r="AK1113" s="41">
        <f t="shared" si="422"/>
        <v>0</v>
      </c>
      <c r="AL1113" s="42">
        <f t="shared" si="422"/>
        <v>0</v>
      </c>
      <c r="AM1113" s="43">
        <f t="shared" si="422"/>
        <v>0</v>
      </c>
      <c r="AT1113" s="32">
        <f t="shared" si="423"/>
        <v>0</v>
      </c>
      <c r="AV1113" s="23">
        <v>8</v>
      </c>
      <c r="AW1113" s="23">
        <v>17</v>
      </c>
      <c r="AX1113" s="23">
        <f t="shared" si="424"/>
        <v>4</v>
      </c>
    </row>
    <row r="1114" spans="3:50" ht="15" hidden="1" customHeight="1" x14ac:dyDescent="0.3">
      <c r="C1114" s="40" t="s">
        <v>22</v>
      </c>
      <c r="D1114" s="34" t="s">
        <v>2</v>
      </c>
      <c r="E1114" s="35" t="s">
        <v>2</v>
      </c>
      <c r="F1114" s="41">
        <v>0</v>
      </c>
      <c r="G1114" s="42">
        <v>0</v>
      </c>
      <c r="H1114" s="43">
        <v>0</v>
      </c>
      <c r="I1114" s="41">
        <v>0</v>
      </c>
      <c r="J1114" s="42">
        <v>0</v>
      </c>
      <c r="K1114" s="43">
        <v>0</v>
      </c>
      <c r="L1114" s="41">
        <v>0</v>
      </c>
      <c r="M1114" s="42">
        <v>0</v>
      </c>
      <c r="N1114" s="43">
        <v>0</v>
      </c>
      <c r="O1114" s="41">
        <v>0</v>
      </c>
      <c r="P1114" s="42">
        <v>0</v>
      </c>
      <c r="Q1114" s="43">
        <v>0</v>
      </c>
      <c r="R1114" s="41">
        <v>0</v>
      </c>
      <c r="S1114" s="42">
        <v>0</v>
      </c>
      <c r="T1114" s="43">
        <v>0</v>
      </c>
      <c r="U1114" s="41">
        <v>0</v>
      </c>
      <c r="V1114" s="42">
        <v>0</v>
      </c>
      <c r="W1114" s="43">
        <v>0</v>
      </c>
      <c r="X1114" s="41">
        <v>0</v>
      </c>
      <c r="Y1114" s="42">
        <v>0</v>
      </c>
      <c r="Z1114" s="43">
        <v>0</v>
      </c>
      <c r="AA1114" s="41">
        <v>0</v>
      </c>
      <c r="AB1114" s="42">
        <v>0</v>
      </c>
      <c r="AC1114" s="43">
        <v>0</v>
      </c>
      <c r="AD1114" s="41"/>
      <c r="AE1114" s="42"/>
      <c r="AF1114" s="43"/>
      <c r="AG1114" s="41"/>
      <c r="AH1114" s="42"/>
      <c r="AI1114" s="43"/>
      <c r="AK1114" s="41">
        <f t="shared" si="422"/>
        <v>0</v>
      </c>
      <c r="AL1114" s="42">
        <f t="shared" si="422"/>
        <v>0</v>
      </c>
      <c r="AM1114" s="43">
        <f t="shared" si="422"/>
        <v>0</v>
      </c>
      <c r="AT1114" s="32">
        <f t="shared" si="423"/>
        <v>0</v>
      </c>
      <c r="AV1114" s="23">
        <v>8</v>
      </c>
      <c r="AW1114" s="23">
        <v>17</v>
      </c>
      <c r="AX1114" s="23">
        <f t="shared" si="424"/>
        <v>5</v>
      </c>
    </row>
    <row r="1115" spans="3:50" ht="15" hidden="1" customHeight="1" x14ac:dyDescent="0.3">
      <c r="C1115" s="40" t="s">
        <v>22</v>
      </c>
      <c r="D1115" s="34" t="s">
        <v>2</v>
      </c>
      <c r="E1115" s="35" t="s">
        <v>2</v>
      </c>
      <c r="F1115" s="41">
        <v>0</v>
      </c>
      <c r="G1115" s="42">
        <v>0</v>
      </c>
      <c r="H1115" s="43">
        <v>0</v>
      </c>
      <c r="I1115" s="41">
        <v>0</v>
      </c>
      <c r="J1115" s="42">
        <v>0</v>
      </c>
      <c r="K1115" s="43">
        <v>0</v>
      </c>
      <c r="L1115" s="41">
        <v>0</v>
      </c>
      <c r="M1115" s="42">
        <v>0</v>
      </c>
      <c r="N1115" s="43">
        <v>0</v>
      </c>
      <c r="O1115" s="41">
        <v>0</v>
      </c>
      <c r="P1115" s="42">
        <v>0</v>
      </c>
      <c r="Q1115" s="43">
        <v>0</v>
      </c>
      <c r="R1115" s="41">
        <v>0</v>
      </c>
      <c r="S1115" s="42">
        <v>0</v>
      </c>
      <c r="T1115" s="43">
        <v>0</v>
      </c>
      <c r="U1115" s="41">
        <v>0</v>
      </c>
      <c r="V1115" s="42">
        <v>0</v>
      </c>
      <c r="W1115" s="43">
        <v>0</v>
      </c>
      <c r="X1115" s="41">
        <v>0</v>
      </c>
      <c r="Y1115" s="42">
        <v>0</v>
      </c>
      <c r="Z1115" s="43">
        <v>0</v>
      </c>
      <c r="AA1115" s="41">
        <v>0</v>
      </c>
      <c r="AB1115" s="42">
        <v>0</v>
      </c>
      <c r="AC1115" s="43">
        <v>0</v>
      </c>
      <c r="AD1115" s="41"/>
      <c r="AE1115" s="42"/>
      <c r="AF1115" s="43"/>
      <c r="AG1115" s="41"/>
      <c r="AH1115" s="42"/>
      <c r="AI1115" s="43"/>
      <c r="AK1115" s="41">
        <f t="shared" si="422"/>
        <v>0</v>
      </c>
      <c r="AL1115" s="42">
        <f t="shared" si="422"/>
        <v>0</v>
      </c>
      <c r="AM1115" s="43">
        <f t="shared" si="422"/>
        <v>0</v>
      </c>
      <c r="AT1115" s="32">
        <f t="shared" si="423"/>
        <v>0</v>
      </c>
      <c r="AV1115" s="23">
        <v>8</v>
      </c>
      <c r="AW1115" s="23">
        <v>17</v>
      </c>
      <c r="AX1115" s="23">
        <f t="shared" si="424"/>
        <v>6</v>
      </c>
    </row>
    <row r="1116" spans="3:50" ht="15" hidden="1" customHeight="1" x14ac:dyDescent="0.3">
      <c r="C1116" s="40" t="s">
        <v>22</v>
      </c>
      <c r="D1116" s="34" t="s">
        <v>2</v>
      </c>
      <c r="E1116" s="35" t="s">
        <v>2</v>
      </c>
      <c r="F1116" s="41">
        <v>0</v>
      </c>
      <c r="G1116" s="42">
        <v>0</v>
      </c>
      <c r="H1116" s="43">
        <v>0</v>
      </c>
      <c r="I1116" s="41">
        <v>0</v>
      </c>
      <c r="J1116" s="42">
        <v>0</v>
      </c>
      <c r="K1116" s="43">
        <v>0</v>
      </c>
      <c r="L1116" s="41">
        <v>0</v>
      </c>
      <c r="M1116" s="42">
        <v>0</v>
      </c>
      <c r="N1116" s="43">
        <v>0</v>
      </c>
      <c r="O1116" s="41">
        <v>0</v>
      </c>
      <c r="P1116" s="42">
        <v>0</v>
      </c>
      <c r="Q1116" s="43">
        <v>0</v>
      </c>
      <c r="R1116" s="41">
        <v>0</v>
      </c>
      <c r="S1116" s="42">
        <v>0</v>
      </c>
      <c r="T1116" s="43">
        <v>0</v>
      </c>
      <c r="U1116" s="41">
        <v>0</v>
      </c>
      <c r="V1116" s="42">
        <v>0</v>
      </c>
      <c r="W1116" s="43">
        <v>0</v>
      </c>
      <c r="X1116" s="41">
        <v>0</v>
      </c>
      <c r="Y1116" s="42">
        <v>0</v>
      </c>
      <c r="Z1116" s="43">
        <v>0</v>
      </c>
      <c r="AA1116" s="41">
        <v>0</v>
      </c>
      <c r="AB1116" s="42">
        <v>0</v>
      </c>
      <c r="AC1116" s="43">
        <v>0</v>
      </c>
      <c r="AD1116" s="41"/>
      <c r="AE1116" s="42"/>
      <c r="AF1116" s="43"/>
      <c r="AG1116" s="41"/>
      <c r="AH1116" s="42"/>
      <c r="AI1116" s="43"/>
      <c r="AK1116" s="41">
        <f t="shared" si="422"/>
        <v>0</v>
      </c>
      <c r="AL1116" s="42">
        <f t="shared" si="422"/>
        <v>0</v>
      </c>
      <c r="AM1116" s="43">
        <f t="shared" si="422"/>
        <v>0</v>
      </c>
      <c r="AT1116" s="32">
        <f t="shared" si="423"/>
        <v>0</v>
      </c>
      <c r="AV1116" s="23">
        <v>8</v>
      </c>
      <c r="AW1116" s="23">
        <v>17</v>
      </c>
      <c r="AX1116" s="23">
        <f t="shared" si="424"/>
        <v>7</v>
      </c>
    </row>
    <row r="1117" spans="3:50" ht="15" hidden="1" customHeight="1" x14ac:dyDescent="0.3">
      <c r="C1117" s="40" t="s">
        <v>22</v>
      </c>
      <c r="D1117" s="34" t="s">
        <v>2</v>
      </c>
      <c r="E1117" s="35" t="s">
        <v>2</v>
      </c>
      <c r="F1117" s="41">
        <v>0</v>
      </c>
      <c r="G1117" s="42">
        <v>0</v>
      </c>
      <c r="H1117" s="43">
        <v>0</v>
      </c>
      <c r="I1117" s="41">
        <v>0</v>
      </c>
      <c r="J1117" s="42">
        <v>0</v>
      </c>
      <c r="K1117" s="43">
        <v>0</v>
      </c>
      <c r="L1117" s="41">
        <v>0</v>
      </c>
      <c r="M1117" s="42">
        <v>0</v>
      </c>
      <c r="N1117" s="43">
        <v>0</v>
      </c>
      <c r="O1117" s="41">
        <v>0</v>
      </c>
      <c r="P1117" s="42">
        <v>0</v>
      </c>
      <c r="Q1117" s="43">
        <v>0</v>
      </c>
      <c r="R1117" s="41">
        <v>0</v>
      </c>
      <c r="S1117" s="42">
        <v>0</v>
      </c>
      <c r="T1117" s="43">
        <v>0</v>
      </c>
      <c r="U1117" s="41">
        <v>0</v>
      </c>
      <c r="V1117" s="42">
        <v>0</v>
      </c>
      <c r="W1117" s="43">
        <v>0</v>
      </c>
      <c r="X1117" s="41">
        <v>0</v>
      </c>
      <c r="Y1117" s="42">
        <v>0</v>
      </c>
      <c r="Z1117" s="43">
        <v>0</v>
      </c>
      <c r="AA1117" s="41">
        <v>0</v>
      </c>
      <c r="AB1117" s="42">
        <v>0</v>
      </c>
      <c r="AC1117" s="43">
        <v>0</v>
      </c>
      <c r="AD1117" s="41"/>
      <c r="AE1117" s="42"/>
      <c r="AF1117" s="43"/>
      <c r="AG1117" s="41"/>
      <c r="AH1117" s="42"/>
      <c r="AI1117" s="43"/>
      <c r="AK1117" s="41">
        <f t="shared" si="422"/>
        <v>0</v>
      </c>
      <c r="AL1117" s="42">
        <f t="shared" si="422"/>
        <v>0</v>
      </c>
      <c r="AM1117" s="43">
        <f t="shared" si="422"/>
        <v>0</v>
      </c>
      <c r="AT1117" s="32">
        <f t="shared" si="423"/>
        <v>0</v>
      </c>
      <c r="AV1117" s="23">
        <v>8</v>
      </c>
      <c r="AW1117" s="23">
        <v>17</v>
      </c>
      <c r="AX1117" s="23">
        <f t="shared" si="424"/>
        <v>8</v>
      </c>
    </row>
    <row r="1118" spans="3:50" ht="15" hidden="1" customHeight="1" x14ac:dyDescent="0.3">
      <c r="C1118" s="40" t="s">
        <v>22</v>
      </c>
      <c r="D1118" s="34" t="s">
        <v>2</v>
      </c>
      <c r="E1118" s="35" t="s">
        <v>2</v>
      </c>
      <c r="F1118" s="41">
        <v>0</v>
      </c>
      <c r="G1118" s="42">
        <v>0</v>
      </c>
      <c r="H1118" s="43">
        <v>0</v>
      </c>
      <c r="I1118" s="41">
        <v>0</v>
      </c>
      <c r="J1118" s="42">
        <v>0</v>
      </c>
      <c r="K1118" s="43">
        <v>0</v>
      </c>
      <c r="L1118" s="41">
        <v>0</v>
      </c>
      <c r="M1118" s="42">
        <v>0</v>
      </c>
      <c r="N1118" s="43">
        <v>0</v>
      </c>
      <c r="O1118" s="41">
        <v>0</v>
      </c>
      <c r="P1118" s="42">
        <v>0</v>
      </c>
      <c r="Q1118" s="43">
        <v>0</v>
      </c>
      <c r="R1118" s="41">
        <v>0</v>
      </c>
      <c r="S1118" s="42">
        <v>0</v>
      </c>
      <c r="T1118" s="43">
        <v>0</v>
      </c>
      <c r="U1118" s="41">
        <v>0</v>
      </c>
      <c r="V1118" s="42">
        <v>0</v>
      </c>
      <c r="W1118" s="43">
        <v>0</v>
      </c>
      <c r="X1118" s="41">
        <v>0</v>
      </c>
      <c r="Y1118" s="42">
        <v>0</v>
      </c>
      <c r="Z1118" s="43">
        <v>0</v>
      </c>
      <c r="AA1118" s="41">
        <v>0</v>
      </c>
      <c r="AB1118" s="42">
        <v>0</v>
      </c>
      <c r="AC1118" s="43">
        <v>0</v>
      </c>
      <c r="AD1118" s="41"/>
      <c r="AE1118" s="42"/>
      <c r="AF1118" s="43"/>
      <c r="AG1118" s="41"/>
      <c r="AH1118" s="42"/>
      <c r="AI1118" s="43"/>
      <c r="AK1118" s="41">
        <f t="shared" si="422"/>
        <v>0</v>
      </c>
      <c r="AL1118" s="42">
        <f t="shared" si="422"/>
        <v>0</v>
      </c>
      <c r="AM1118" s="43">
        <f t="shared" si="422"/>
        <v>0</v>
      </c>
      <c r="AT1118" s="32">
        <f t="shared" si="423"/>
        <v>0</v>
      </c>
      <c r="AV1118" s="23">
        <v>8</v>
      </c>
      <c r="AW1118" s="23">
        <v>17</v>
      </c>
      <c r="AX1118" s="23">
        <f t="shared" si="424"/>
        <v>9</v>
      </c>
    </row>
    <row r="1119" spans="3:50" ht="15" hidden="1" customHeight="1" x14ac:dyDescent="0.3">
      <c r="C1119" s="40" t="s">
        <v>22</v>
      </c>
      <c r="D1119" s="34" t="s">
        <v>2</v>
      </c>
      <c r="E1119" s="35" t="s">
        <v>2</v>
      </c>
      <c r="F1119" s="41">
        <v>0</v>
      </c>
      <c r="G1119" s="42">
        <v>0</v>
      </c>
      <c r="H1119" s="43">
        <v>0</v>
      </c>
      <c r="I1119" s="41">
        <v>0</v>
      </c>
      <c r="J1119" s="42">
        <v>0</v>
      </c>
      <c r="K1119" s="43">
        <v>0</v>
      </c>
      <c r="L1119" s="41">
        <v>0</v>
      </c>
      <c r="M1119" s="42">
        <v>0</v>
      </c>
      <c r="N1119" s="43">
        <v>0</v>
      </c>
      <c r="O1119" s="41">
        <v>0</v>
      </c>
      <c r="P1119" s="42">
        <v>0</v>
      </c>
      <c r="Q1119" s="43">
        <v>0</v>
      </c>
      <c r="R1119" s="41">
        <v>0</v>
      </c>
      <c r="S1119" s="42">
        <v>0</v>
      </c>
      <c r="T1119" s="43">
        <v>0</v>
      </c>
      <c r="U1119" s="41">
        <v>0</v>
      </c>
      <c r="V1119" s="42">
        <v>0</v>
      </c>
      <c r="W1119" s="43">
        <v>0</v>
      </c>
      <c r="X1119" s="41">
        <v>0</v>
      </c>
      <c r="Y1119" s="42">
        <v>0</v>
      </c>
      <c r="Z1119" s="43">
        <v>0</v>
      </c>
      <c r="AA1119" s="41">
        <v>0</v>
      </c>
      <c r="AB1119" s="42">
        <v>0</v>
      </c>
      <c r="AC1119" s="43">
        <v>0</v>
      </c>
      <c r="AD1119" s="41"/>
      <c r="AE1119" s="42"/>
      <c r="AF1119" s="43"/>
      <c r="AG1119" s="41"/>
      <c r="AH1119" s="42"/>
      <c r="AI1119" s="43"/>
      <c r="AK1119" s="41">
        <f t="shared" si="422"/>
        <v>0</v>
      </c>
      <c r="AL1119" s="42">
        <f t="shared" si="422"/>
        <v>0</v>
      </c>
      <c r="AM1119" s="43">
        <f t="shared" si="422"/>
        <v>0</v>
      </c>
      <c r="AT1119" s="32">
        <f t="shared" si="423"/>
        <v>0</v>
      </c>
      <c r="AV1119" s="23">
        <v>8</v>
      </c>
      <c r="AW1119" s="23">
        <v>17</v>
      </c>
      <c r="AX1119" s="23">
        <f t="shared" si="424"/>
        <v>10</v>
      </c>
    </row>
    <row r="1120" spans="3:50" ht="15" hidden="1" customHeight="1" x14ac:dyDescent="0.3">
      <c r="C1120" s="40" t="s">
        <v>23</v>
      </c>
      <c r="D1120" s="34" t="s">
        <v>2</v>
      </c>
      <c r="E1120" s="35" t="s">
        <v>2</v>
      </c>
      <c r="F1120" s="41">
        <v>0</v>
      </c>
      <c r="G1120" s="42">
        <v>0</v>
      </c>
      <c r="H1120" s="43">
        <v>0</v>
      </c>
      <c r="I1120" s="41">
        <v>0</v>
      </c>
      <c r="J1120" s="42">
        <v>0</v>
      </c>
      <c r="K1120" s="43">
        <v>0</v>
      </c>
      <c r="L1120" s="41">
        <v>0</v>
      </c>
      <c r="M1120" s="42">
        <v>0</v>
      </c>
      <c r="N1120" s="43">
        <v>0</v>
      </c>
      <c r="O1120" s="41">
        <v>0</v>
      </c>
      <c r="P1120" s="42">
        <v>0</v>
      </c>
      <c r="Q1120" s="43">
        <v>0</v>
      </c>
      <c r="R1120" s="41">
        <v>0</v>
      </c>
      <c r="S1120" s="42">
        <v>0</v>
      </c>
      <c r="T1120" s="43">
        <v>0</v>
      </c>
      <c r="U1120" s="41">
        <v>0</v>
      </c>
      <c r="V1120" s="42">
        <v>0</v>
      </c>
      <c r="W1120" s="43">
        <v>0</v>
      </c>
      <c r="X1120" s="41">
        <v>0</v>
      </c>
      <c r="Y1120" s="42">
        <v>0</v>
      </c>
      <c r="Z1120" s="43">
        <v>0</v>
      </c>
      <c r="AA1120" s="41">
        <v>0</v>
      </c>
      <c r="AB1120" s="42">
        <v>0</v>
      </c>
      <c r="AC1120" s="43">
        <v>0</v>
      </c>
      <c r="AD1120" s="41"/>
      <c r="AE1120" s="42"/>
      <c r="AF1120" s="43"/>
      <c r="AG1120" s="41"/>
      <c r="AH1120" s="42"/>
      <c r="AI1120" s="43"/>
      <c r="AK1120" s="41">
        <f t="shared" si="422"/>
        <v>0</v>
      </c>
      <c r="AL1120" s="42">
        <f t="shared" si="422"/>
        <v>0</v>
      </c>
      <c r="AM1120" s="43">
        <f t="shared" si="422"/>
        <v>0</v>
      </c>
      <c r="AT1120" s="32">
        <f t="shared" si="423"/>
        <v>0</v>
      </c>
      <c r="AV1120" s="23">
        <v>8</v>
      </c>
      <c r="AW1120" s="23">
        <v>18</v>
      </c>
      <c r="AX1120" s="23">
        <f t="shared" si="424"/>
        <v>1</v>
      </c>
    </row>
    <row r="1121" spans="3:50" ht="15" hidden="1" customHeight="1" x14ac:dyDescent="0.3">
      <c r="C1121" s="50" t="str">
        <f>IF(LEN(E1120)&lt;1,"","Total: " &amp; LEFT(E1120,LEN(E1120)-21) &amp; "Municipalities")</f>
        <v/>
      </c>
      <c r="D1121" s="51"/>
      <c r="E1121" s="52"/>
      <c r="F1121" s="53">
        <f t="shared" ref="F1121:K1121" si="425">SUM(F1110:F1120)</f>
        <v>0</v>
      </c>
      <c r="G1121" s="54">
        <f t="shared" si="425"/>
        <v>0</v>
      </c>
      <c r="H1121" s="55">
        <f t="shared" si="425"/>
        <v>0</v>
      </c>
      <c r="I1121" s="53">
        <f t="shared" si="425"/>
        <v>0</v>
      </c>
      <c r="J1121" s="54">
        <f t="shared" si="425"/>
        <v>0</v>
      </c>
      <c r="K1121" s="55">
        <f t="shared" si="425"/>
        <v>0</v>
      </c>
      <c r="L1121" s="53">
        <f t="shared" ref="L1121:W1121" si="426">SUM(L1110:L1120)</f>
        <v>0</v>
      </c>
      <c r="M1121" s="54">
        <f t="shared" si="426"/>
        <v>0</v>
      </c>
      <c r="N1121" s="55">
        <f t="shared" si="426"/>
        <v>0</v>
      </c>
      <c r="O1121" s="53">
        <f t="shared" si="426"/>
        <v>0</v>
      </c>
      <c r="P1121" s="54">
        <f t="shared" si="426"/>
        <v>0</v>
      </c>
      <c r="Q1121" s="55">
        <f t="shared" si="426"/>
        <v>0</v>
      </c>
      <c r="R1121" s="53">
        <f t="shared" si="426"/>
        <v>0</v>
      </c>
      <c r="S1121" s="54">
        <f t="shared" si="426"/>
        <v>0</v>
      </c>
      <c r="T1121" s="55">
        <f t="shared" si="426"/>
        <v>0</v>
      </c>
      <c r="U1121" s="53">
        <f t="shared" si="426"/>
        <v>0</v>
      </c>
      <c r="V1121" s="54">
        <f t="shared" si="426"/>
        <v>0</v>
      </c>
      <c r="W1121" s="55">
        <f t="shared" si="426"/>
        <v>0</v>
      </c>
      <c r="X1121" s="53">
        <f>SUM(X1110:X1120)</f>
        <v>0</v>
      </c>
      <c r="Y1121" s="54">
        <f>SUM(Y1110:Y1120)</f>
        <v>0</v>
      </c>
      <c r="Z1121" s="55">
        <f>SUM(Z1110:Z1120)</f>
        <v>0</v>
      </c>
      <c r="AA1121" s="53">
        <f t="shared" ref="AA1121:AI1121" si="427">SUM(AA1110:AA1120)</f>
        <v>0</v>
      </c>
      <c r="AB1121" s="54">
        <f t="shared" si="427"/>
        <v>0</v>
      </c>
      <c r="AC1121" s="55">
        <f t="shared" si="427"/>
        <v>0</v>
      </c>
      <c r="AD1121" s="53">
        <f t="shared" si="427"/>
        <v>0</v>
      </c>
      <c r="AE1121" s="54">
        <f t="shared" si="427"/>
        <v>0</v>
      </c>
      <c r="AF1121" s="55">
        <f t="shared" si="427"/>
        <v>0</v>
      </c>
      <c r="AG1121" s="53">
        <f t="shared" si="427"/>
        <v>0</v>
      </c>
      <c r="AH1121" s="54">
        <f t="shared" si="427"/>
        <v>0</v>
      </c>
      <c r="AI1121" s="55">
        <f t="shared" si="427"/>
        <v>0</v>
      </c>
      <c r="AK1121" s="53">
        <f>SUM(AK1110:AK1120)</f>
        <v>0</v>
      </c>
      <c r="AL1121" s="54">
        <f>SUM(AL1110:AL1120)</f>
        <v>0</v>
      </c>
      <c r="AM1121" s="55">
        <f>SUM(AM1110:AM1120)</f>
        <v>0</v>
      </c>
      <c r="AT1121" s="32">
        <f>IF(SUM(AT1110:AT1120)=0,0,1)</f>
        <v>0</v>
      </c>
    </row>
    <row r="1122" spans="3:50" ht="15" hidden="1" customHeight="1" x14ac:dyDescent="0.3">
      <c r="C1122" s="40"/>
      <c r="D1122" s="34"/>
      <c r="E1122" s="35"/>
      <c r="F1122" s="41"/>
      <c r="G1122" s="42"/>
      <c r="H1122" s="43"/>
      <c r="I1122" s="41"/>
      <c r="J1122" s="42"/>
      <c r="K1122" s="43"/>
      <c r="L1122" s="41"/>
      <c r="M1122" s="42"/>
      <c r="N1122" s="43"/>
      <c r="O1122" s="41"/>
      <c r="P1122" s="42"/>
      <c r="Q1122" s="43"/>
      <c r="R1122" s="41"/>
      <c r="S1122" s="42"/>
      <c r="T1122" s="43"/>
      <c r="U1122" s="41"/>
      <c r="V1122" s="42"/>
      <c r="W1122" s="43"/>
      <c r="X1122" s="41"/>
      <c r="Y1122" s="42"/>
      <c r="Z1122" s="43"/>
      <c r="AA1122" s="41"/>
      <c r="AB1122" s="42"/>
      <c r="AC1122" s="43"/>
      <c r="AD1122" s="41"/>
      <c r="AE1122" s="42"/>
      <c r="AF1122" s="43"/>
      <c r="AG1122" s="41"/>
      <c r="AH1122" s="42"/>
      <c r="AI1122" s="43"/>
      <c r="AK1122" s="41"/>
      <c r="AL1122" s="42"/>
      <c r="AM1122" s="43"/>
      <c r="AT1122" s="32">
        <f>IF(AT1121=0,0,1)</f>
        <v>0</v>
      </c>
    </row>
    <row r="1123" spans="3:50" ht="15" hidden="1" customHeight="1" x14ac:dyDescent="0.3">
      <c r="C1123" s="40" t="s">
        <v>22</v>
      </c>
      <c r="D1123" s="34" t="s">
        <v>2</v>
      </c>
      <c r="E1123" s="35" t="s">
        <v>2</v>
      </c>
      <c r="F1123" s="41">
        <v>0</v>
      </c>
      <c r="G1123" s="42">
        <v>0</v>
      </c>
      <c r="H1123" s="43">
        <v>0</v>
      </c>
      <c r="I1123" s="41">
        <v>0</v>
      </c>
      <c r="J1123" s="42">
        <v>0</v>
      </c>
      <c r="K1123" s="43">
        <v>0</v>
      </c>
      <c r="L1123" s="41">
        <v>0</v>
      </c>
      <c r="M1123" s="42">
        <v>0</v>
      </c>
      <c r="N1123" s="43">
        <v>0</v>
      </c>
      <c r="O1123" s="41">
        <v>0</v>
      </c>
      <c r="P1123" s="42">
        <v>0</v>
      </c>
      <c r="Q1123" s="43">
        <v>0</v>
      </c>
      <c r="R1123" s="41">
        <v>0</v>
      </c>
      <c r="S1123" s="42">
        <v>0</v>
      </c>
      <c r="T1123" s="43">
        <v>0</v>
      </c>
      <c r="U1123" s="41">
        <v>0</v>
      </c>
      <c r="V1123" s="42">
        <v>0</v>
      </c>
      <c r="W1123" s="43">
        <v>0</v>
      </c>
      <c r="X1123" s="41">
        <v>0</v>
      </c>
      <c r="Y1123" s="42">
        <v>0</v>
      </c>
      <c r="Z1123" s="43">
        <v>0</v>
      </c>
      <c r="AA1123" s="41">
        <v>0</v>
      </c>
      <c r="AB1123" s="42">
        <v>0</v>
      </c>
      <c r="AC1123" s="43">
        <v>0</v>
      </c>
      <c r="AD1123" s="41"/>
      <c r="AE1123" s="42"/>
      <c r="AF1123" s="43"/>
      <c r="AG1123" s="41"/>
      <c r="AH1123" s="42"/>
      <c r="AI1123" s="43"/>
      <c r="AK1123" s="41">
        <f t="shared" ref="AK1123:AM1133" si="428">F1123+I1123+L1123+O1123+R1123+U1123+X1123+AA1123+AD1123+AG1123</f>
        <v>0</v>
      </c>
      <c r="AL1123" s="42">
        <f t="shared" si="428"/>
        <v>0</v>
      </c>
      <c r="AM1123" s="43">
        <f t="shared" si="428"/>
        <v>0</v>
      </c>
      <c r="AT1123" s="32">
        <f t="shared" ref="AT1123:AT1133" si="429">IF(LEN(E1123)&lt;2,0,1)</f>
        <v>0</v>
      </c>
      <c r="AV1123" s="23">
        <v>8</v>
      </c>
      <c r="AW1123" s="23">
        <v>19</v>
      </c>
      <c r="AX1123" s="23">
        <v>1</v>
      </c>
    </row>
    <row r="1124" spans="3:50" ht="15" hidden="1" customHeight="1" x14ac:dyDescent="0.3">
      <c r="C1124" s="40" t="s">
        <v>22</v>
      </c>
      <c r="D1124" s="34" t="s">
        <v>2</v>
      </c>
      <c r="E1124" s="35" t="s">
        <v>2</v>
      </c>
      <c r="F1124" s="41">
        <v>0</v>
      </c>
      <c r="G1124" s="42">
        <v>0</v>
      </c>
      <c r="H1124" s="43">
        <v>0</v>
      </c>
      <c r="I1124" s="41">
        <v>0</v>
      </c>
      <c r="J1124" s="42">
        <v>0</v>
      </c>
      <c r="K1124" s="43">
        <v>0</v>
      </c>
      <c r="L1124" s="41">
        <v>0</v>
      </c>
      <c r="M1124" s="42">
        <v>0</v>
      </c>
      <c r="N1124" s="43">
        <v>0</v>
      </c>
      <c r="O1124" s="41">
        <v>0</v>
      </c>
      <c r="P1124" s="42">
        <v>0</v>
      </c>
      <c r="Q1124" s="43">
        <v>0</v>
      </c>
      <c r="R1124" s="41">
        <v>0</v>
      </c>
      <c r="S1124" s="42">
        <v>0</v>
      </c>
      <c r="T1124" s="43">
        <v>0</v>
      </c>
      <c r="U1124" s="41">
        <v>0</v>
      </c>
      <c r="V1124" s="42">
        <v>0</v>
      </c>
      <c r="W1124" s="43">
        <v>0</v>
      </c>
      <c r="X1124" s="41">
        <v>0</v>
      </c>
      <c r="Y1124" s="42">
        <v>0</v>
      </c>
      <c r="Z1124" s="43">
        <v>0</v>
      </c>
      <c r="AA1124" s="41">
        <v>0</v>
      </c>
      <c r="AB1124" s="42">
        <v>0</v>
      </c>
      <c r="AC1124" s="43">
        <v>0</v>
      </c>
      <c r="AD1124" s="41"/>
      <c r="AE1124" s="42"/>
      <c r="AF1124" s="43"/>
      <c r="AG1124" s="41"/>
      <c r="AH1124" s="42"/>
      <c r="AI1124" s="43"/>
      <c r="AK1124" s="41">
        <f t="shared" si="428"/>
        <v>0</v>
      </c>
      <c r="AL1124" s="42">
        <f t="shared" si="428"/>
        <v>0</v>
      </c>
      <c r="AM1124" s="43">
        <f t="shared" si="428"/>
        <v>0</v>
      </c>
      <c r="AT1124" s="32">
        <f t="shared" si="429"/>
        <v>0</v>
      </c>
      <c r="AV1124" s="23">
        <v>8</v>
      </c>
      <c r="AW1124" s="23">
        <v>19</v>
      </c>
      <c r="AX1124" s="23">
        <f>IF(AW1124=AW1123,AX1123+1,1)</f>
        <v>2</v>
      </c>
    </row>
    <row r="1125" spans="3:50" ht="15" hidden="1" customHeight="1" x14ac:dyDescent="0.3">
      <c r="C1125" s="40" t="s">
        <v>22</v>
      </c>
      <c r="D1125" s="34" t="s">
        <v>2</v>
      </c>
      <c r="E1125" s="35" t="s">
        <v>2</v>
      </c>
      <c r="F1125" s="41">
        <v>0</v>
      </c>
      <c r="G1125" s="42">
        <v>0</v>
      </c>
      <c r="H1125" s="43">
        <v>0</v>
      </c>
      <c r="I1125" s="41">
        <v>0</v>
      </c>
      <c r="J1125" s="42">
        <v>0</v>
      </c>
      <c r="K1125" s="43">
        <v>0</v>
      </c>
      <c r="L1125" s="41">
        <v>0</v>
      </c>
      <c r="M1125" s="42">
        <v>0</v>
      </c>
      <c r="N1125" s="43">
        <v>0</v>
      </c>
      <c r="O1125" s="41">
        <v>0</v>
      </c>
      <c r="P1125" s="42">
        <v>0</v>
      </c>
      <c r="Q1125" s="43">
        <v>0</v>
      </c>
      <c r="R1125" s="41">
        <v>0</v>
      </c>
      <c r="S1125" s="42">
        <v>0</v>
      </c>
      <c r="T1125" s="43">
        <v>0</v>
      </c>
      <c r="U1125" s="41">
        <v>0</v>
      </c>
      <c r="V1125" s="42">
        <v>0</v>
      </c>
      <c r="W1125" s="43">
        <v>0</v>
      </c>
      <c r="X1125" s="41">
        <v>0</v>
      </c>
      <c r="Y1125" s="42">
        <v>0</v>
      </c>
      <c r="Z1125" s="43">
        <v>0</v>
      </c>
      <c r="AA1125" s="41">
        <v>0</v>
      </c>
      <c r="AB1125" s="42">
        <v>0</v>
      </c>
      <c r="AC1125" s="43">
        <v>0</v>
      </c>
      <c r="AD1125" s="41"/>
      <c r="AE1125" s="42"/>
      <c r="AF1125" s="43"/>
      <c r="AG1125" s="41"/>
      <c r="AH1125" s="42"/>
      <c r="AI1125" s="43"/>
      <c r="AK1125" s="41">
        <f t="shared" si="428"/>
        <v>0</v>
      </c>
      <c r="AL1125" s="42">
        <f t="shared" si="428"/>
        <v>0</v>
      </c>
      <c r="AM1125" s="43">
        <f t="shared" si="428"/>
        <v>0</v>
      </c>
      <c r="AT1125" s="32">
        <f t="shared" si="429"/>
        <v>0</v>
      </c>
      <c r="AV1125" s="23">
        <v>8</v>
      </c>
      <c r="AW1125" s="23">
        <v>19</v>
      </c>
      <c r="AX1125" s="23">
        <f t="shared" ref="AX1125:AX1133" si="430">IF(AW1125=AW1124,AX1124+1,1)</f>
        <v>3</v>
      </c>
    </row>
    <row r="1126" spans="3:50" ht="15" hidden="1" customHeight="1" x14ac:dyDescent="0.3">
      <c r="C1126" s="40" t="s">
        <v>22</v>
      </c>
      <c r="D1126" s="34" t="s">
        <v>2</v>
      </c>
      <c r="E1126" s="35" t="s">
        <v>2</v>
      </c>
      <c r="F1126" s="41">
        <v>0</v>
      </c>
      <c r="G1126" s="42">
        <v>0</v>
      </c>
      <c r="H1126" s="43">
        <v>0</v>
      </c>
      <c r="I1126" s="41">
        <v>0</v>
      </c>
      <c r="J1126" s="42">
        <v>0</v>
      </c>
      <c r="K1126" s="43">
        <v>0</v>
      </c>
      <c r="L1126" s="41">
        <v>0</v>
      </c>
      <c r="M1126" s="42">
        <v>0</v>
      </c>
      <c r="N1126" s="43">
        <v>0</v>
      </c>
      <c r="O1126" s="41">
        <v>0</v>
      </c>
      <c r="P1126" s="42">
        <v>0</v>
      </c>
      <c r="Q1126" s="43">
        <v>0</v>
      </c>
      <c r="R1126" s="41">
        <v>0</v>
      </c>
      <c r="S1126" s="42">
        <v>0</v>
      </c>
      <c r="T1126" s="43">
        <v>0</v>
      </c>
      <c r="U1126" s="41">
        <v>0</v>
      </c>
      <c r="V1126" s="42">
        <v>0</v>
      </c>
      <c r="W1126" s="43">
        <v>0</v>
      </c>
      <c r="X1126" s="41">
        <v>0</v>
      </c>
      <c r="Y1126" s="42">
        <v>0</v>
      </c>
      <c r="Z1126" s="43">
        <v>0</v>
      </c>
      <c r="AA1126" s="41">
        <v>0</v>
      </c>
      <c r="AB1126" s="42">
        <v>0</v>
      </c>
      <c r="AC1126" s="43">
        <v>0</v>
      </c>
      <c r="AD1126" s="41"/>
      <c r="AE1126" s="42"/>
      <c r="AF1126" s="43"/>
      <c r="AG1126" s="41"/>
      <c r="AH1126" s="42"/>
      <c r="AI1126" s="43"/>
      <c r="AK1126" s="41">
        <f t="shared" si="428"/>
        <v>0</v>
      </c>
      <c r="AL1126" s="42">
        <f t="shared" si="428"/>
        <v>0</v>
      </c>
      <c r="AM1126" s="43">
        <f t="shared" si="428"/>
        <v>0</v>
      </c>
      <c r="AT1126" s="32">
        <f t="shared" si="429"/>
        <v>0</v>
      </c>
      <c r="AV1126" s="23">
        <v>8</v>
      </c>
      <c r="AW1126" s="23">
        <v>19</v>
      </c>
      <c r="AX1126" s="23">
        <f t="shared" si="430"/>
        <v>4</v>
      </c>
    </row>
    <row r="1127" spans="3:50" ht="15" hidden="1" customHeight="1" x14ac:dyDescent="0.3">
      <c r="C1127" s="40" t="s">
        <v>22</v>
      </c>
      <c r="D1127" s="34" t="s">
        <v>2</v>
      </c>
      <c r="E1127" s="35" t="s">
        <v>2</v>
      </c>
      <c r="F1127" s="41">
        <v>0</v>
      </c>
      <c r="G1127" s="42">
        <v>0</v>
      </c>
      <c r="H1127" s="43">
        <v>0</v>
      </c>
      <c r="I1127" s="41">
        <v>0</v>
      </c>
      <c r="J1127" s="42">
        <v>0</v>
      </c>
      <c r="K1127" s="43">
        <v>0</v>
      </c>
      <c r="L1127" s="41">
        <v>0</v>
      </c>
      <c r="M1127" s="42">
        <v>0</v>
      </c>
      <c r="N1127" s="43">
        <v>0</v>
      </c>
      <c r="O1127" s="41">
        <v>0</v>
      </c>
      <c r="P1127" s="42">
        <v>0</v>
      </c>
      <c r="Q1127" s="43">
        <v>0</v>
      </c>
      <c r="R1127" s="41">
        <v>0</v>
      </c>
      <c r="S1127" s="42">
        <v>0</v>
      </c>
      <c r="T1127" s="43">
        <v>0</v>
      </c>
      <c r="U1127" s="41">
        <v>0</v>
      </c>
      <c r="V1127" s="42">
        <v>0</v>
      </c>
      <c r="W1127" s="43">
        <v>0</v>
      </c>
      <c r="X1127" s="41">
        <v>0</v>
      </c>
      <c r="Y1127" s="42">
        <v>0</v>
      </c>
      <c r="Z1127" s="43">
        <v>0</v>
      </c>
      <c r="AA1127" s="41">
        <v>0</v>
      </c>
      <c r="AB1127" s="42">
        <v>0</v>
      </c>
      <c r="AC1127" s="43">
        <v>0</v>
      </c>
      <c r="AD1127" s="41"/>
      <c r="AE1127" s="42"/>
      <c r="AF1127" s="43"/>
      <c r="AG1127" s="41"/>
      <c r="AH1127" s="42"/>
      <c r="AI1127" s="43"/>
      <c r="AK1127" s="41">
        <f t="shared" si="428"/>
        <v>0</v>
      </c>
      <c r="AL1127" s="42">
        <f t="shared" si="428"/>
        <v>0</v>
      </c>
      <c r="AM1127" s="43">
        <f t="shared" si="428"/>
        <v>0</v>
      </c>
      <c r="AT1127" s="32">
        <f t="shared" si="429"/>
        <v>0</v>
      </c>
      <c r="AV1127" s="23">
        <v>8</v>
      </c>
      <c r="AW1127" s="23">
        <v>19</v>
      </c>
      <c r="AX1127" s="23">
        <f t="shared" si="430"/>
        <v>5</v>
      </c>
    </row>
    <row r="1128" spans="3:50" ht="15" hidden="1" customHeight="1" x14ac:dyDescent="0.3">
      <c r="C1128" s="40" t="s">
        <v>22</v>
      </c>
      <c r="D1128" s="34" t="s">
        <v>2</v>
      </c>
      <c r="E1128" s="35" t="s">
        <v>2</v>
      </c>
      <c r="F1128" s="41">
        <v>0</v>
      </c>
      <c r="G1128" s="42">
        <v>0</v>
      </c>
      <c r="H1128" s="43">
        <v>0</v>
      </c>
      <c r="I1128" s="41">
        <v>0</v>
      </c>
      <c r="J1128" s="42">
        <v>0</v>
      </c>
      <c r="K1128" s="43">
        <v>0</v>
      </c>
      <c r="L1128" s="41">
        <v>0</v>
      </c>
      <c r="M1128" s="42">
        <v>0</v>
      </c>
      <c r="N1128" s="43">
        <v>0</v>
      </c>
      <c r="O1128" s="41">
        <v>0</v>
      </c>
      <c r="P1128" s="42">
        <v>0</v>
      </c>
      <c r="Q1128" s="43">
        <v>0</v>
      </c>
      <c r="R1128" s="41">
        <v>0</v>
      </c>
      <c r="S1128" s="42">
        <v>0</v>
      </c>
      <c r="T1128" s="43">
        <v>0</v>
      </c>
      <c r="U1128" s="41">
        <v>0</v>
      </c>
      <c r="V1128" s="42">
        <v>0</v>
      </c>
      <c r="W1128" s="43">
        <v>0</v>
      </c>
      <c r="X1128" s="41">
        <v>0</v>
      </c>
      <c r="Y1128" s="42">
        <v>0</v>
      </c>
      <c r="Z1128" s="43">
        <v>0</v>
      </c>
      <c r="AA1128" s="41">
        <v>0</v>
      </c>
      <c r="AB1128" s="42">
        <v>0</v>
      </c>
      <c r="AC1128" s="43">
        <v>0</v>
      </c>
      <c r="AD1128" s="41"/>
      <c r="AE1128" s="42"/>
      <c r="AF1128" s="43"/>
      <c r="AG1128" s="41"/>
      <c r="AH1128" s="42"/>
      <c r="AI1128" s="43"/>
      <c r="AK1128" s="41">
        <f t="shared" si="428"/>
        <v>0</v>
      </c>
      <c r="AL1128" s="42">
        <f t="shared" si="428"/>
        <v>0</v>
      </c>
      <c r="AM1128" s="43">
        <f t="shared" si="428"/>
        <v>0</v>
      </c>
      <c r="AT1128" s="32">
        <f t="shared" si="429"/>
        <v>0</v>
      </c>
      <c r="AV1128" s="23">
        <v>8</v>
      </c>
      <c r="AW1128" s="23">
        <v>19</v>
      </c>
      <c r="AX1128" s="23">
        <f t="shared" si="430"/>
        <v>6</v>
      </c>
    </row>
    <row r="1129" spans="3:50" ht="15" hidden="1" customHeight="1" x14ac:dyDescent="0.3">
      <c r="C1129" s="40" t="s">
        <v>22</v>
      </c>
      <c r="D1129" s="34" t="s">
        <v>2</v>
      </c>
      <c r="E1129" s="35" t="s">
        <v>2</v>
      </c>
      <c r="F1129" s="41">
        <v>0</v>
      </c>
      <c r="G1129" s="42">
        <v>0</v>
      </c>
      <c r="H1129" s="43">
        <v>0</v>
      </c>
      <c r="I1129" s="41">
        <v>0</v>
      </c>
      <c r="J1129" s="42">
        <v>0</v>
      </c>
      <c r="K1129" s="43">
        <v>0</v>
      </c>
      <c r="L1129" s="41">
        <v>0</v>
      </c>
      <c r="M1129" s="42">
        <v>0</v>
      </c>
      <c r="N1129" s="43">
        <v>0</v>
      </c>
      <c r="O1129" s="41">
        <v>0</v>
      </c>
      <c r="P1129" s="42">
        <v>0</v>
      </c>
      <c r="Q1129" s="43">
        <v>0</v>
      </c>
      <c r="R1129" s="41">
        <v>0</v>
      </c>
      <c r="S1129" s="42">
        <v>0</v>
      </c>
      <c r="T1129" s="43">
        <v>0</v>
      </c>
      <c r="U1129" s="41">
        <v>0</v>
      </c>
      <c r="V1129" s="42">
        <v>0</v>
      </c>
      <c r="W1129" s="43">
        <v>0</v>
      </c>
      <c r="X1129" s="41">
        <v>0</v>
      </c>
      <c r="Y1129" s="42">
        <v>0</v>
      </c>
      <c r="Z1129" s="43">
        <v>0</v>
      </c>
      <c r="AA1129" s="41">
        <v>0</v>
      </c>
      <c r="AB1129" s="42">
        <v>0</v>
      </c>
      <c r="AC1129" s="43">
        <v>0</v>
      </c>
      <c r="AD1129" s="41"/>
      <c r="AE1129" s="42"/>
      <c r="AF1129" s="43"/>
      <c r="AG1129" s="41"/>
      <c r="AH1129" s="42"/>
      <c r="AI1129" s="43"/>
      <c r="AK1129" s="41">
        <f t="shared" si="428"/>
        <v>0</v>
      </c>
      <c r="AL1129" s="42">
        <f t="shared" si="428"/>
        <v>0</v>
      </c>
      <c r="AM1129" s="43">
        <f t="shared" si="428"/>
        <v>0</v>
      </c>
      <c r="AT1129" s="32">
        <f t="shared" si="429"/>
        <v>0</v>
      </c>
      <c r="AV1129" s="23">
        <v>8</v>
      </c>
      <c r="AW1129" s="23">
        <v>19</v>
      </c>
      <c r="AX1129" s="23">
        <f t="shared" si="430"/>
        <v>7</v>
      </c>
    </row>
    <row r="1130" spans="3:50" ht="15" hidden="1" customHeight="1" x14ac:dyDescent="0.3">
      <c r="C1130" s="40" t="s">
        <v>22</v>
      </c>
      <c r="D1130" s="34" t="s">
        <v>2</v>
      </c>
      <c r="E1130" s="35" t="s">
        <v>2</v>
      </c>
      <c r="F1130" s="41">
        <v>0</v>
      </c>
      <c r="G1130" s="42">
        <v>0</v>
      </c>
      <c r="H1130" s="43">
        <v>0</v>
      </c>
      <c r="I1130" s="41">
        <v>0</v>
      </c>
      <c r="J1130" s="42">
        <v>0</v>
      </c>
      <c r="K1130" s="43">
        <v>0</v>
      </c>
      <c r="L1130" s="41">
        <v>0</v>
      </c>
      <c r="M1130" s="42">
        <v>0</v>
      </c>
      <c r="N1130" s="43">
        <v>0</v>
      </c>
      <c r="O1130" s="41">
        <v>0</v>
      </c>
      <c r="P1130" s="42">
        <v>0</v>
      </c>
      <c r="Q1130" s="43">
        <v>0</v>
      </c>
      <c r="R1130" s="41">
        <v>0</v>
      </c>
      <c r="S1130" s="42">
        <v>0</v>
      </c>
      <c r="T1130" s="43">
        <v>0</v>
      </c>
      <c r="U1130" s="41">
        <v>0</v>
      </c>
      <c r="V1130" s="42">
        <v>0</v>
      </c>
      <c r="W1130" s="43">
        <v>0</v>
      </c>
      <c r="X1130" s="41">
        <v>0</v>
      </c>
      <c r="Y1130" s="42">
        <v>0</v>
      </c>
      <c r="Z1130" s="43">
        <v>0</v>
      </c>
      <c r="AA1130" s="41">
        <v>0</v>
      </c>
      <c r="AB1130" s="42">
        <v>0</v>
      </c>
      <c r="AC1130" s="43">
        <v>0</v>
      </c>
      <c r="AD1130" s="41"/>
      <c r="AE1130" s="42"/>
      <c r="AF1130" s="43"/>
      <c r="AG1130" s="41"/>
      <c r="AH1130" s="42"/>
      <c r="AI1130" s="43"/>
      <c r="AK1130" s="41">
        <f t="shared" si="428"/>
        <v>0</v>
      </c>
      <c r="AL1130" s="42">
        <f t="shared" si="428"/>
        <v>0</v>
      </c>
      <c r="AM1130" s="43">
        <f t="shared" si="428"/>
        <v>0</v>
      </c>
      <c r="AT1130" s="32">
        <f t="shared" si="429"/>
        <v>0</v>
      </c>
      <c r="AV1130" s="23">
        <v>8</v>
      </c>
      <c r="AW1130" s="23">
        <v>19</v>
      </c>
      <c r="AX1130" s="23">
        <f t="shared" si="430"/>
        <v>8</v>
      </c>
    </row>
    <row r="1131" spans="3:50" ht="15" hidden="1" customHeight="1" x14ac:dyDescent="0.3">
      <c r="C1131" s="40" t="s">
        <v>22</v>
      </c>
      <c r="D1131" s="34" t="s">
        <v>2</v>
      </c>
      <c r="E1131" s="35" t="s">
        <v>2</v>
      </c>
      <c r="F1131" s="41">
        <v>0</v>
      </c>
      <c r="G1131" s="42">
        <v>0</v>
      </c>
      <c r="H1131" s="43">
        <v>0</v>
      </c>
      <c r="I1131" s="41">
        <v>0</v>
      </c>
      <c r="J1131" s="42">
        <v>0</v>
      </c>
      <c r="K1131" s="43">
        <v>0</v>
      </c>
      <c r="L1131" s="41">
        <v>0</v>
      </c>
      <c r="M1131" s="42">
        <v>0</v>
      </c>
      <c r="N1131" s="43">
        <v>0</v>
      </c>
      <c r="O1131" s="41">
        <v>0</v>
      </c>
      <c r="P1131" s="42">
        <v>0</v>
      </c>
      <c r="Q1131" s="43">
        <v>0</v>
      </c>
      <c r="R1131" s="41">
        <v>0</v>
      </c>
      <c r="S1131" s="42">
        <v>0</v>
      </c>
      <c r="T1131" s="43">
        <v>0</v>
      </c>
      <c r="U1131" s="41">
        <v>0</v>
      </c>
      <c r="V1131" s="42">
        <v>0</v>
      </c>
      <c r="W1131" s="43">
        <v>0</v>
      </c>
      <c r="X1131" s="41">
        <v>0</v>
      </c>
      <c r="Y1131" s="42">
        <v>0</v>
      </c>
      <c r="Z1131" s="43">
        <v>0</v>
      </c>
      <c r="AA1131" s="41">
        <v>0</v>
      </c>
      <c r="AB1131" s="42">
        <v>0</v>
      </c>
      <c r="AC1131" s="43">
        <v>0</v>
      </c>
      <c r="AD1131" s="41"/>
      <c r="AE1131" s="42"/>
      <c r="AF1131" s="43"/>
      <c r="AG1131" s="41"/>
      <c r="AH1131" s="42"/>
      <c r="AI1131" s="43"/>
      <c r="AK1131" s="41">
        <f t="shared" si="428"/>
        <v>0</v>
      </c>
      <c r="AL1131" s="42">
        <f t="shared" si="428"/>
        <v>0</v>
      </c>
      <c r="AM1131" s="43">
        <f t="shared" si="428"/>
        <v>0</v>
      </c>
      <c r="AT1131" s="32">
        <f t="shared" si="429"/>
        <v>0</v>
      </c>
      <c r="AV1131" s="23">
        <v>8</v>
      </c>
      <c r="AW1131" s="23">
        <v>19</v>
      </c>
      <c r="AX1131" s="23">
        <f t="shared" si="430"/>
        <v>9</v>
      </c>
    </row>
    <row r="1132" spans="3:50" ht="15" hidden="1" customHeight="1" x14ac:dyDescent="0.3">
      <c r="C1132" s="40" t="s">
        <v>22</v>
      </c>
      <c r="D1132" s="34" t="s">
        <v>2</v>
      </c>
      <c r="E1132" s="35" t="s">
        <v>2</v>
      </c>
      <c r="F1132" s="41">
        <v>0</v>
      </c>
      <c r="G1132" s="42">
        <v>0</v>
      </c>
      <c r="H1132" s="43">
        <v>0</v>
      </c>
      <c r="I1132" s="41">
        <v>0</v>
      </c>
      <c r="J1132" s="42">
        <v>0</v>
      </c>
      <c r="K1132" s="43">
        <v>0</v>
      </c>
      <c r="L1132" s="41">
        <v>0</v>
      </c>
      <c r="M1132" s="42">
        <v>0</v>
      </c>
      <c r="N1132" s="43">
        <v>0</v>
      </c>
      <c r="O1132" s="41">
        <v>0</v>
      </c>
      <c r="P1132" s="42">
        <v>0</v>
      </c>
      <c r="Q1132" s="43">
        <v>0</v>
      </c>
      <c r="R1132" s="41">
        <v>0</v>
      </c>
      <c r="S1132" s="42">
        <v>0</v>
      </c>
      <c r="T1132" s="43">
        <v>0</v>
      </c>
      <c r="U1132" s="41">
        <v>0</v>
      </c>
      <c r="V1132" s="42">
        <v>0</v>
      </c>
      <c r="W1132" s="43">
        <v>0</v>
      </c>
      <c r="X1132" s="41">
        <v>0</v>
      </c>
      <c r="Y1132" s="42">
        <v>0</v>
      </c>
      <c r="Z1132" s="43">
        <v>0</v>
      </c>
      <c r="AA1132" s="41">
        <v>0</v>
      </c>
      <c r="AB1132" s="42">
        <v>0</v>
      </c>
      <c r="AC1132" s="43">
        <v>0</v>
      </c>
      <c r="AD1132" s="41"/>
      <c r="AE1132" s="42"/>
      <c r="AF1132" s="43"/>
      <c r="AG1132" s="41"/>
      <c r="AH1132" s="42"/>
      <c r="AI1132" s="43"/>
      <c r="AK1132" s="41">
        <f t="shared" si="428"/>
        <v>0</v>
      </c>
      <c r="AL1132" s="42">
        <f t="shared" si="428"/>
        <v>0</v>
      </c>
      <c r="AM1132" s="43">
        <f t="shared" si="428"/>
        <v>0</v>
      </c>
      <c r="AT1132" s="32">
        <f t="shared" si="429"/>
        <v>0</v>
      </c>
      <c r="AV1132" s="23">
        <v>8</v>
      </c>
      <c r="AW1132" s="23">
        <v>19</v>
      </c>
      <c r="AX1132" s="23">
        <f t="shared" si="430"/>
        <v>10</v>
      </c>
    </row>
    <row r="1133" spans="3:50" ht="15" hidden="1" customHeight="1" x14ac:dyDescent="0.3">
      <c r="C1133" s="40" t="s">
        <v>23</v>
      </c>
      <c r="D1133" s="34" t="s">
        <v>2</v>
      </c>
      <c r="E1133" s="35" t="s">
        <v>2</v>
      </c>
      <c r="F1133" s="41">
        <v>0</v>
      </c>
      <c r="G1133" s="42">
        <v>0</v>
      </c>
      <c r="H1133" s="43">
        <v>0</v>
      </c>
      <c r="I1133" s="41">
        <v>0</v>
      </c>
      <c r="J1133" s="42">
        <v>0</v>
      </c>
      <c r="K1133" s="43">
        <v>0</v>
      </c>
      <c r="L1133" s="41">
        <v>0</v>
      </c>
      <c r="M1133" s="42">
        <v>0</v>
      </c>
      <c r="N1133" s="43">
        <v>0</v>
      </c>
      <c r="O1133" s="41">
        <v>0</v>
      </c>
      <c r="P1133" s="42">
        <v>0</v>
      </c>
      <c r="Q1133" s="43">
        <v>0</v>
      </c>
      <c r="R1133" s="41">
        <v>0</v>
      </c>
      <c r="S1133" s="42">
        <v>0</v>
      </c>
      <c r="T1133" s="43">
        <v>0</v>
      </c>
      <c r="U1133" s="41">
        <v>0</v>
      </c>
      <c r="V1133" s="42">
        <v>0</v>
      </c>
      <c r="W1133" s="43">
        <v>0</v>
      </c>
      <c r="X1133" s="41">
        <v>0</v>
      </c>
      <c r="Y1133" s="42">
        <v>0</v>
      </c>
      <c r="Z1133" s="43">
        <v>0</v>
      </c>
      <c r="AA1133" s="41">
        <v>0</v>
      </c>
      <c r="AB1133" s="42">
        <v>0</v>
      </c>
      <c r="AC1133" s="43">
        <v>0</v>
      </c>
      <c r="AD1133" s="41"/>
      <c r="AE1133" s="42"/>
      <c r="AF1133" s="43"/>
      <c r="AG1133" s="41"/>
      <c r="AH1133" s="42"/>
      <c r="AI1133" s="43"/>
      <c r="AK1133" s="41">
        <f t="shared" si="428"/>
        <v>0</v>
      </c>
      <c r="AL1133" s="42">
        <f t="shared" si="428"/>
        <v>0</v>
      </c>
      <c r="AM1133" s="43">
        <f t="shared" si="428"/>
        <v>0</v>
      </c>
      <c r="AT1133" s="32">
        <f t="shared" si="429"/>
        <v>0</v>
      </c>
      <c r="AV1133" s="23">
        <v>8</v>
      </c>
      <c r="AW1133" s="23">
        <v>20</v>
      </c>
      <c r="AX1133" s="23">
        <f t="shared" si="430"/>
        <v>1</v>
      </c>
    </row>
    <row r="1134" spans="3:50" ht="15" hidden="1" customHeight="1" x14ac:dyDescent="0.3">
      <c r="C1134" s="50" t="str">
        <f>IF(LEN(E1133)&lt;1,"","Total: " &amp; LEFT(E1133,LEN(E1133)-21) &amp; "Municipalities")</f>
        <v/>
      </c>
      <c r="D1134" s="51"/>
      <c r="E1134" s="52"/>
      <c r="F1134" s="53">
        <f t="shared" ref="F1134:K1134" si="431">SUM(F1123:F1133)</f>
        <v>0</v>
      </c>
      <c r="G1134" s="54">
        <f t="shared" si="431"/>
        <v>0</v>
      </c>
      <c r="H1134" s="55">
        <f t="shared" si="431"/>
        <v>0</v>
      </c>
      <c r="I1134" s="53">
        <f t="shared" si="431"/>
        <v>0</v>
      </c>
      <c r="J1134" s="54">
        <f t="shared" si="431"/>
        <v>0</v>
      </c>
      <c r="K1134" s="55">
        <f t="shared" si="431"/>
        <v>0</v>
      </c>
      <c r="L1134" s="53">
        <f t="shared" ref="L1134:W1134" si="432">SUM(L1123:L1133)</f>
        <v>0</v>
      </c>
      <c r="M1134" s="54">
        <f t="shared" si="432"/>
        <v>0</v>
      </c>
      <c r="N1134" s="55">
        <f t="shared" si="432"/>
        <v>0</v>
      </c>
      <c r="O1134" s="53">
        <f t="shared" si="432"/>
        <v>0</v>
      </c>
      <c r="P1134" s="54">
        <f t="shared" si="432"/>
        <v>0</v>
      </c>
      <c r="Q1134" s="55">
        <f t="shared" si="432"/>
        <v>0</v>
      </c>
      <c r="R1134" s="53">
        <f t="shared" si="432"/>
        <v>0</v>
      </c>
      <c r="S1134" s="54">
        <f t="shared" si="432"/>
        <v>0</v>
      </c>
      <c r="T1134" s="55">
        <f t="shared" si="432"/>
        <v>0</v>
      </c>
      <c r="U1134" s="53">
        <f t="shared" si="432"/>
        <v>0</v>
      </c>
      <c r="V1134" s="54">
        <f t="shared" si="432"/>
        <v>0</v>
      </c>
      <c r="W1134" s="55">
        <f t="shared" si="432"/>
        <v>0</v>
      </c>
      <c r="X1134" s="53">
        <f>SUM(X1123:X1133)</f>
        <v>0</v>
      </c>
      <c r="Y1134" s="54">
        <f>SUM(Y1123:Y1133)</f>
        <v>0</v>
      </c>
      <c r="Z1134" s="55">
        <f>SUM(Z1123:Z1133)</f>
        <v>0</v>
      </c>
      <c r="AA1134" s="53">
        <f t="shared" ref="AA1134:AI1134" si="433">SUM(AA1123:AA1133)</f>
        <v>0</v>
      </c>
      <c r="AB1134" s="54">
        <f t="shared" si="433"/>
        <v>0</v>
      </c>
      <c r="AC1134" s="55">
        <f t="shared" si="433"/>
        <v>0</v>
      </c>
      <c r="AD1134" s="53">
        <f t="shared" si="433"/>
        <v>0</v>
      </c>
      <c r="AE1134" s="54">
        <f t="shared" si="433"/>
        <v>0</v>
      </c>
      <c r="AF1134" s="55">
        <f t="shared" si="433"/>
        <v>0</v>
      </c>
      <c r="AG1134" s="53">
        <f t="shared" si="433"/>
        <v>0</v>
      </c>
      <c r="AH1134" s="54">
        <f t="shared" si="433"/>
        <v>0</v>
      </c>
      <c r="AI1134" s="55">
        <f t="shared" si="433"/>
        <v>0</v>
      </c>
      <c r="AK1134" s="53">
        <f>SUM(AK1123:AK1133)</f>
        <v>0</v>
      </c>
      <c r="AL1134" s="54">
        <f>SUM(AL1123:AL1133)</f>
        <v>0</v>
      </c>
      <c r="AM1134" s="55">
        <f>SUM(AM1123:AM1133)</f>
        <v>0</v>
      </c>
      <c r="AT1134" s="32">
        <f>IF(SUM(AT1123:AT1133)=0,0,1)</f>
        <v>0</v>
      </c>
    </row>
    <row r="1135" spans="3:50" ht="15" hidden="1" customHeight="1" x14ac:dyDescent="0.3">
      <c r="C1135" s="40"/>
      <c r="D1135" s="34"/>
      <c r="E1135" s="35"/>
      <c r="F1135" s="41"/>
      <c r="G1135" s="42"/>
      <c r="H1135" s="43"/>
      <c r="I1135" s="41"/>
      <c r="J1135" s="42"/>
      <c r="K1135" s="43"/>
      <c r="L1135" s="41"/>
      <c r="M1135" s="42"/>
      <c r="N1135" s="43"/>
      <c r="O1135" s="41"/>
      <c r="P1135" s="42"/>
      <c r="Q1135" s="43"/>
      <c r="R1135" s="41"/>
      <c r="S1135" s="42"/>
      <c r="T1135" s="43"/>
      <c r="U1135" s="41"/>
      <c r="V1135" s="42"/>
      <c r="W1135" s="43"/>
      <c r="X1135" s="41"/>
      <c r="Y1135" s="42"/>
      <c r="Z1135" s="43"/>
      <c r="AA1135" s="41"/>
      <c r="AB1135" s="42"/>
      <c r="AC1135" s="43"/>
      <c r="AD1135" s="41"/>
      <c r="AE1135" s="42"/>
      <c r="AF1135" s="43"/>
      <c r="AG1135" s="41"/>
      <c r="AH1135" s="42"/>
      <c r="AI1135" s="43"/>
      <c r="AK1135" s="41"/>
      <c r="AL1135" s="42"/>
      <c r="AM1135" s="43"/>
      <c r="AT1135" s="32">
        <v>0</v>
      </c>
    </row>
    <row r="1136" spans="3:50" ht="15" customHeight="1" x14ac:dyDescent="0.3">
      <c r="C1136" s="56" t="s">
        <v>38</v>
      </c>
      <c r="D1136" s="57"/>
      <c r="E1136" s="58"/>
      <c r="F1136" s="53">
        <f t="shared" ref="F1136:K1136" si="434">F999+F1000+F1001+F1002+F1003+F1017+F1030+F1043+F1056+F1069+F1082+F1095+F1108+F1121+F1134</f>
        <v>0</v>
      </c>
      <c r="G1136" s="54">
        <f t="shared" si="434"/>
        <v>0</v>
      </c>
      <c r="H1136" s="55">
        <f t="shared" si="434"/>
        <v>0</v>
      </c>
      <c r="I1136" s="53">
        <f t="shared" si="434"/>
        <v>0</v>
      </c>
      <c r="J1136" s="54">
        <f t="shared" si="434"/>
        <v>0</v>
      </c>
      <c r="K1136" s="55">
        <f t="shared" si="434"/>
        <v>0</v>
      </c>
      <c r="L1136" s="53"/>
      <c r="M1136" s="54"/>
      <c r="N1136" s="55"/>
      <c r="O1136" s="53">
        <f t="shared" ref="O1136:W1136" si="435">O999+O1000+O1001+O1002+O1003+O1017+O1030+O1043+O1056+O1069+O1082+O1095+O1108+O1121+O1134</f>
        <v>3000</v>
      </c>
      <c r="P1136" s="54">
        <f t="shared" si="435"/>
        <v>3200</v>
      </c>
      <c r="Q1136" s="55">
        <f t="shared" si="435"/>
        <v>3000</v>
      </c>
      <c r="R1136" s="53">
        <f t="shared" si="435"/>
        <v>60900</v>
      </c>
      <c r="S1136" s="54">
        <f t="shared" si="435"/>
        <v>61100</v>
      </c>
      <c r="T1136" s="55">
        <f t="shared" si="435"/>
        <v>61700</v>
      </c>
      <c r="U1136" s="53">
        <f t="shared" si="435"/>
        <v>33583</v>
      </c>
      <c r="V1136" s="54">
        <f t="shared" si="435"/>
        <v>0</v>
      </c>
      <c r="W1136" s="55">
        <f t="shared" si="435"/>
        <v>0</v>
      </c>
      <c r="X1136" s="53">
        <f>X999+X1000+X1001+X1002+X1003+X1017+X1030+X1043+X1056+X1069+X1082+X1095+X1108+X1121+X1134</f>
        <v>0</v>
      </c>
      <c r="Y1136" s="54">
        <f>Y999+Y1000+Y1001+Y1002+Y1003+Y1017+Y1030+Y1043+Y1056+Y1069+Y1082+Y1095+Y1108+Y1121+Y1134</f>
        <v>0</v>
      </c>
      <c r="Z1136" s="55">
        <f>Z999+Z1000+Z1001+Z1002+Z1003+Z1017+Z1030+Z1043+Z1056+Z1069+Z1082+Z1095+Z1108+Z1121+Z1134</f>
        <v>0</v>
      </c>
      <c r="AA1136" s="53"/>
      <c r="AB1136" s="54"/>
      <c r="AC1136" s="55"/>
      <c r="AD1136" s="53"/>
      <c r="AE1136" s="54"/>
      <c r="AF1136" s="55"/>
      <c r="AG1136" s="53"/>
      <c r="AH1136" s="54"/>
      <c r="AI1136" s="55"/>
      <c r="AK1136" s="53">
        <f>AK999+AK1000+AK1001+AK1002+AK1003+AK1017+AK1030+AK1043+AK1056+AK1069+AK1082+AK1095+AK1108+AK1121+AK1134</f>
        <v>97483</v>
      </c>
      <c r="AL1136" s="54">
        <f>AL999+AL1000+AL1001+AL1002+AL1003+AL1017+AL1030+AL1043+AL1056+AL1069+AL1082+AL1095+AL1108+AL1121+AL1134</f>
        <v>64300</v>
      </c>
      <c r="AM1136" s="55">
        <f>AM999+AM1000+AM1001+AM1002+AM1003+AM1017+AM1030+AM1043+AM1056+AM1069+AM1082+AM1095+AM1108+AM1121+AM1134</f>
        <v>64700</v>
      </c>
      <c r="AT1136" s="32">
        <v>1</v>
      </c>
    </row>
    <row r="1137" spans="2:50" ht="15" customHeight="1" x14ac:dyDescent="0.3">
      <c r="C1137" s="40"/>
      <c r="D1137" s="34"/>
      <c r="E1137" s="35"/>
      <c r="F1137" s="41"/>
      <c r="G1137" s="42"/>
      <c r="H1137" s="43"/>
      <c r="I1137" s="41"/>
      <c r="J1137" s="42"/>
      <c r="K1137" s="43"/>
      <c r="L1137" s="41"/>
      <c r="M1137" s="42"/>
      <c r="N1137" s="43"/>
      <c r="O1137" s="41"/>
      <c r="P1137" s="42"/>
      <c r="Q1137" s="43"/>
      <c r="R1137" s="41"/>
      <c r="S1137" s="42"/>
      <c r="T1137" s="43"/>
      <c r="U1137" s="41"/>
      <c r="V1137" s="42"/>
      <c r="W1137" s="43"/>
      <c r="X1137" s="41"/>
      <c r="Y1137" s="42"/>
      <c r="Z1137" s="43"/>
      <c r="AA1137" s="41"/>
      <c r="AB1137" s="42"/>
      <c r="AC1137" s="43"/>
      <c r="AD1137" s="41"/>
      <c r="AE1137" s="42"/>
      <c r="AF1137" s="43"/>
      <c r="AG1137" s="41"/>
      <c r="AH1137" s="42"/>
      <c r="AI1137" s="43"/>
      <c r="AK1137" s="41"/>
      <c r="AL1137" s="42"/>
      <c r="AM1137" s="43"/>
      <c r="AT1137" s="32">
        <v>1</v>
      </c>
    </row>
    <row r="1138" spans="2:50" ht="15" customHeight="1" x14ac:dyDescent="0.3">
      <c r="C1138" s="33" t="s">
        <v>39</v>
      </c>
      <c r="D1138" s="34"/>
      <c r="E1138" s="35"/>
      <c r="F1138" s="36"/>
      <c r="G1138" s="37"/>
      <c r="H1138" s="38"/>
      <c r="I1138" s="36"/>
      <c r="J1138" s="37"/>
      <c r="K1138" s="38"/>
      <c r="L1138" s="36"/>
      <c r="M1138" s="37"/>
      <c r="N1138" s="38"/>
      <c r="O1138" s="36"/>
      <c r="P1138" s="37"/>
      <c r="Q1138" s="38"/>
      <c r="R1138" s="36"/>
      <c r="S1138" s="37"/>
      <c r="T1138" s="38"/>
      <c r="U1138" s="36"/>
      <c r="V1138" s="37"/>
      <c r="W1138" s="38"/>
      <c r="X1138" s="36"/>
      <c r="Y1138" s="37"/>
      <c r="Z1138" s="38"/>
      <c r="AA1138" s="36"/>
      <c r="AB1138" s="37"/>
      <c r="AC1138" s="38"/>
      <c r="AD1138" s="36"/>
      <c r="AE1138" s="37"/>
      <c r="AF1138" s="38"/>
      <c r="AG1138" s="36"/>
      <c r="AH1138" s="37"/>
      <c r="AI1138" s="38"/>
      <c r="AK1138" s="36"/>
      <c r="AL1138" s="37"/>
      <c r="AM1138" s="38"/>
      <c r="AT1138" s="32">
        <v>1</v>
      </c>
    </row>
    <row r="1139" spans="2:50" x14ac:dyDescent="0.3">
      <c r="C1139" s="39">
        <v>0</v>
      </c>
      <c r="D1139" s="34"/>
      <c r="E1139" s="35"/>
      <c r="F1139" s="36"/>
      <c r="G1139" s="37"/>
      <c r="H1139" s="38"/>
      <c r="I1139" s="36"/>
      <c r="J1139" s="37"/>
      <c r="K1139" s="38"/>
      <c r="L1139" s="36"/>
      <c r="M1139" s="37"/>
      <c r="N1139" s="38"/>
      <c r="O1139" s="36"/>
      <c r="P1139" s="37"/>
      <c r="Q1139" s="38"/>
      <c r="R1139" s="36"/>
      <c r="S1139" s="37"/>
      <c r="T1139" s="38"/>
      <c r="U1139" s="36"/>
      <c r="V1139" s="37"/>
      <c r="W1139" s="38"/>
      <c r="X1139" s="36"/>
      <c r="Y1139" s="37"/>
      <c r="Z1139" s="38"/>
      <c r="AA1139" s="36"/>
      <c r="AB1139" s="37"/>
      <c r="AC1139" s="38"/>
      <c r="AD1139" s="36"/>
      <c r="AE1139" s="37"/>
      <c r="AF1139" s="38"/>
      <c r="AG1139" s="36"/>
      <c r="AH1139" s="37"/>
      <c r="AI1139" s="38"/>
      <c r="AK1139" s="36"/>
      <c r="AL1139" s="37"/>
      <c r="AM1139" s="38"/>
      <c r="AT1139" s="32">
        <v>1</v>
      </c>
    </row>
    <row r="1140" spans="2:50" x14ac:dyDescent="0.3">
      <c r="C1140" s="40" t="s">
        <v>21</v>
      </c>
      <c r="D1140" s="34" t="s">
        <v>828</v>
      </c>
      <c r="E1140" s="35" t="s">
        <v>1074</v>
      </c>
      <c r="F1140" s="41">
        <v>0</v>
      </c>
      <c r="G1140" s="42">
        <v>0</v>
      </c>
      <c r="H1140" s="43">
        <v>0</v>
      </c>
      <c r="I1140" s="41">
        <v>0</v>
      </c>
      <c r="J1140" s="42">
        <v>0</v>
      </c>
      <c r="K1140" s="43">
        <v>0</v>
      </c>
      <c r="L1140" s="41"/>
      <c r="M1140" s="42"/>
      <c r="N1140" s="43"/>
      <c r="O1140" s="41">
        <v>12000</v>
      </c>
      <c r="P1140" s="42">
        <v>12700</v>
      </c>
      <c r="Q1140" s="43">
        <v>13000</v>
      </c>
      <c r="R1140" s="41">
        <v>1000</v>
      </c>
      <c r="S1140" s="42">
        <v>1000</v>
      </c>
      <c r="T1140" s="43">
        <v>1200</v>
      </c>
      <c r="U1140" s="41">
        <v>26664</v>
      </c>
      <c r="V1140" s="42">
        <v>0</v>
      </c>
      <c r="W1140" s="43">
        <v>0</v>
      </c>
      <c r="X1140" s="41">
        <v>70000</v>
      </c>
      <c r="Y1140" s="42">
        <v>72000</v>
      </c>
      <c r="Z1140" s="43">
        <v>74000</v>
      </c>
      <c r="AA1140" s="41"/>
      <c r="AB1140" s="42"/>
      <c r="AC1140" s="43"/>
      <c r="AD1140" s="41"/>
      <c r="AE1140" s="42"/>
      <c r="AF1140" s="43"/>
      <c r="AG1140" s="41"/>
      <c r="AH1140" s="42"/>
      <c r="AI1140" s="43"/>
      <c r="AK1140" s="41">
        <f t="shared" ref="AK1140:AM1144" si="436">F1140+I1140+L1140+O1140+R1140+U1140+X1140+AA1140+AD1140+AG1140</f>
        <v>109664</v>
      </c>
      <c r="AL1140" s="42">
        <f t="shared" si="436"/>
        <v>85700</v>
      </c>
      <c r="AM1140" s="43">
        <f t="shared" si="436"/>
        <v>88200</v>
      </c>
      <c r="AT1140" s="32">
        <f>IF(LEN(E1140)&lt;2,0,1)</f>
        <v>1</v>
      </c>
      <c r="AV1140" s="23">
        <v>9</v>
      </c>
      <c r="AW1140" s="23">
        <v>1</v>
      </c>
      <c r="AX1140" s="23">
        <v>1</v>
      </c>
    </row>
    <row r="1141" spans="2:50" hidden="1" x14ac:dyDescent="0.3">
      <c r="C1141" s="40" t="s">
        <v>21</v>
      </c>
      <c r="D1141" s="34" t="s">
        <v>2</v>
      </c>
      <c r="E1141" s="35" t="s">
        <v>2</v>
      </c>
      <c r="F1141" s="41">
        <v>0</v>
      </c>
      <c r="G1141" s="42">
        <v>0</v>
      </c>
      <c r="H1141" s="43">
        <v>0</v>
      </c>
      <c r="I1141" s="41">
        <v>0</v>
      </c>
      <c r="J1141" s="42">
        <v>0</v>
      </c>
      <c r="K1141" s="43">
        <v>0</v>
      </c>
      <c r="L1141" s="41">
        <v>0</v>
      </c>
      <c r="M1141" s="42">
        <v>0</v>
      </c>
      <c r="N1141" s="43">
        <v>0</v>
      </c>
      <c r="O1141" s="41">
        <v>0</v>
      </c>
      <c r="P1141" s="42">
        <v>0</v>
      </c>
      <c r="Q1141" s="43">
        <v>0</v>
      </c>
      <c r="R1141" s="41">
        <v>0</v>
      </c>
      <c r="S1141" s="42">
        <v>0</v>
      </c>
      <c r="T1141" s="43">
        <v>0</v>
      </c>
      <c r="U1141" s="41">
        <v>0</v>
      </c>
      <c r="V1141" s="42">
        <v>0</v>
      </c>
      <c r="W1141" s="43">
        <v>0</v>
      </c>
      <c r="X1141" s="41">
        <v>0</v>
      </c>
      <c r="Y1141" s="42">
        <v>0</v>
      </c>
      <c r="Z1141" s="43">
        <v>0</v>
      </c>
      <c r="AA1141" s="41"/>
      <c r="AB1141" s="42"/>
      <c r="AC1141" s="43"/>
      <c r="AD1141" s="41"/>
      <c r="AE1141" s="42"/>
      <c r="AF1141" s="43"/>
      <c r="AG1141" s="41"/>
      <c r="AH1141" s="42"/>
      <c r="AI1141" s="43"/>
      <c r="AK1141" s="41">
        <f t="shared" si="436"/>
        <v>0</v>
      </c>
      <c r="AL1141" s="42">
        <f t="shared" si="436"/>
        <v>0</v>
      </c>
      <c r="AM1141" s="43">
        <f t="shared" si="436"/>
        <v>0</v>
      </c>
      <c r="AT1141" s="32">
        <f>IF(LEN(E1141)&lt;2,0,1)</f>
        <v>0</v>
      </c>
      <c r="AV1141" s="23">
        <v>9</v>
      </c>
      <c r="AW1141" s="23">
        <v>1</v>
      </c>
      <c r="AX1141" s="23">
        <f>IF(AW1141=AW1140,AX1140+1,1)</f>
        <v>2</v>
      </c>
    </row>
    <row r="1142" spans="2:50" hidden="1" x14ac:dyDescent="0.3">
      <c r="C1142" s="40" t="s">
        <v>21</v>
      </c>
      <c r="D1142" s="34" t="s">
        <v>2</v>
      </c>
      <c r="E1142" s="35" t="s">
        <v>2</v>
      </c>
      <c r="F1142" s="41">
        <v>0</v>
      </c>
      <c r="G1142" s="42">
        <v>0</v>
      </c>
      <c r="H1142" s="43">
        <v>0</v>
      </c>
      <c r="I1142" s="41">
        <v>0</v>
      </c>
      <c r="J1142" s="42">
        <v>0</v>
      </c>
      <c r="K1142" s="43">
        <v>0</v>
      </c>
      <c r="L1142" s="41">
        <v>0</v>
      </c>
      <c r="M1142" s="42">
        <v>0</v>
      </c>
      <c r="N1142" s="43">
        <v>0</v>
      </c>
      <c r="O1142" s="41">
        <v>0</v>
      </c>
      <c r="P1142" s="42">
        <v>0</v>
      </c>
      <c r="Q1142" s="43">
        <v>0</v>
      </c>
      <c r="R1142" s="41">
        <v>0</v>
      </c>
      <c r="S1142" s="42">
        <v>0</v>
      </c>
      <c r="T1142" s="43">
        <v>0</v>
      </c>
      <c r="U1142" s="41">
        <v>0</v>
      </c>
      <c r="V1142" s="42">
        <v>0</v>
      </c>
      <c r="W1142" s="43">
        <v>0</v>
      </c>
      <c r="X1142" s="41">
        <v>0</v>
      </c>
      <c r="Y1142" s="42">
        <v>0</v>
      </c>
      <c r="Z1142" s="43">
        <v>0</v>
      </c>
      <c r="AA1142" s="41"/>
      <c r="AB1142" s="42"/>
      <c r="AC1142" s="43"/>
      <c r="AD1142" s="41"/>
      <c r="AE1142" s="42"/>
      <c r="AF1142" s="43"/>
      <c r="AG1142" s="41"/>
      <c r="AH1142" s="42"/>
      <c r="AI1142" s="43"/>
      <c r="AK1142" s="41">
        <f t="shared" si="436"/>
        <v>0</v>
      </c>
      <c r="AL1142" s="42">
        <f t="shared" si="436"/>
        <v>0</v>
      </c>
      <c r="AM1142" s="43">
        <f t="shared" si="436"/>
        <v>0</v>
      </c>
      <c r="AT1142" s="32">
        <f>IF(LEN(E1142)&lt;2,0,1)</f>
        <v>0</v>
      </c>
      <c r="AV1142" s="23">
        <v>9</v>
      </c>
      <c r="AW1142" s="23">
        <v>1</v>
      </c>
      <c r="AX1142" s="23">
        <f>IF(AW1142=AW1141,AX1141+1,1)</f>
        <v>3</v>
      </c>
    </row>
    <row r="1143" spans="2:50" hidden="1" x14ac:dyDescent="0.3">
      <c r="C1143" s="40" t="s">
        <v>21</v>
      </c>
      <c r="D1143" s="34" t="s">
        <v>2</v>
      </c>
      <c r="E1143" s="35" t="s">
        <v>2</v>
      </c>
      <c r="F1143" s="41">
        <v>0</v>
      </c>
      <c r="G1143" s="42">
        <v>0</v>
      </c>
      <c r="H1143" s="43">
        <v>0</v>
      </c>
      <c r="I1143" s="41">
        <v>0</v>
      </c>
      <c r="J1143" s="42">
        <v>0</v>
      </c>
      <c r="K1143" s="43">
        <v>0</v>
      </c>
      <c r="L1143" s="41">
        <v>0</v>
      </c>
      <c r="M1143" s="42">
        <v>0</v>
      </c>
      <c r="N1143" s="43">
        <v>0</v>
      </c>
      <c r="O1143" s="41">
        <v>0</v>
      </c>
      <c r="P1143" s="42">
        <v>0</v>
      </c>
      <c r="Q1143" s="43">
        <v>0</v>
      </c>
      <c r="R1143" s="41">
        <v>0</v>
      </c>
      <c r="S1143" s="42">
        <v>0</v>
      </c>
      <c r="T1143" s="43">
        <v>0</v>
      </c>
      <c r="U1143" s="41">
        <v>0</v>
      </c>
      <c r="V1143" s="42">
        <v>0</v>
      </c>
      <c r="W1143" s="43">
        <v>0</v>
      </c>
      <c r="X1143" s="41">
        <v>0</v>
      </c>
      <c r="Y1143" s="42">
        <v>0</v>
      </c>
      <c r="Z1143" s="43">
        <v>0</v>
      </c>
      <c r="AA1143" s="41"/>
      <c r="AB1143" s="42"/>
      <c r="AC1143" s="43"/>
      <c r="AD1143" s="41"/>
      <c r="AE1143" s="42"/>
      <c r="AF1143" s="43"/>
      <c r="AG1143" s="41"/>
      <c r="AH1143" s="42"/>
      <c r="AI1143" s="43"/>
      <c r="AK1143" s="41">
        <f t="shared" si="436"/>
        <v>0</v>
      </c>
      <c r="AL1143" s="42">
        <f t="shared" si="436"/>
        <v>0</v>
      </c>
      <c r="AM1143" s="43">
        <f t="shared" si="436"/>
        <v>0</v>
      </c>
      <c r="AT1143" s="32">
        <f>IF(LEN(E1143)&lt;2,0,1)</f>
        <v>0</v>
      </c>
      <c r="AV1143" s="23">
        <v>9</v>
      </c>
      <c r="AW1143" s="23">
        <v>1</v>
      </c>
      <c r="AX1143" s="23">
        <f>IF(AW1143=AW1142,AX1142+1,1)</f>
        <v>4</v>
      </c>
    </row>
    <row r="1144" spans="2:50" hidden="1" x14ac:dyDescent="0.3">
      <c r="C1144" s="40" t="s">
        <v>21</v>
      </c>
      <c r="D1144" s="34" t="s">
        <v>2</v>
      </c>
      <c r="E1144" s="35" t="s">
        <v>2</v>
      </c>
      <c r="F1144" s="41">
        <v>0</v>
      </c>
      <c r="G1144" s="42">
        <v>0</v>
      </c>
      <c r="H1144" s="43">
        <v>0</v>
      </c>
      <c r="I1144" s="41">
        <v>0</v>
      </c>
      <c r="J1144" s="42">
        <v>0</v>
      </c>
      <c r="K1144" s="43">
        <v>0</v>
      </c>
      <c r="L1144" s="41">
        <v>0</v>
      </c>
      <c r="M1144" s="42">
        <v>0</v>
      </c>
      <c r="N1144" s="43">
        <v>0</v>
      </c>
      <c r="O1144" s="41">
        <v>0</v>
      </c>
      <c r="P1144" s="42">
        <v>0</v>
      </c>
      <c r="Q1144" s="43">
        <v>0</v>
      </c>
      <c r="R1144" s="41">
        <v>0</v>
      </c>
      <c r="S1144" s="42">
        <v>0</v>
      </c>
      <c r="T1144" s="43">
        <v>0</v>
      </c>
      <c r="U1144" s="41">
        <v>0</v>
      </c>
      <c r="V1144" s="42">
        <v>0</v>
      </c>
      <c r="W1144" s="43">
        <v>0</v>
      </c>
      <c r="X1144" s="41">
        <v>0</v>
      </c>
      <c r="Y1144" s="42">
        <v>0</v>
      </c>
      <c r="Z1144" s="43">
        <v>0</v>
      </c>
      <c r="AA1144" s="41"/>
      <c r="AB1144" s="42"/>
      <c r="AC1144" s="43"/>
      <c r="AD1144" s="41"/>
      <c r="AE1144" s="42"/>
      <c r="AF1144" s="43"/>
      <c r="AG1144" s="41"/>
      <c r="AH1144" s="42"/>
      <c r="AI1144" s="43"/>
      <c r="AK1144" s="41">
        <f t="shared" si="436"/>
        <v>0</v>
      </c>
      <c r="AL1144" s="42">
        <f t="shared" si="436"/>
        <v>0</v>
      </c>
      <c r="AM1144" s="43">
        <f t="shared" si="436"/>
        <v>0</v>
      </c>
      <c r="AT1144" s="32">
        <f>IF(LEN(E1144)&lt;2,0,1)</f>
        <v>0</v>
      </c>
      <c r="AV1144" s="23">
        <v>9</v>
      </c>
      <c r="AW1144" s="23">
        <v>1</v>
      </c>
      <c r="AX1144" s="23">
        <f>IF(AW1144=AW1143,AX1143+1,1)</f>
        <v>5</v>
      </c>
    </row>
    <row r="1145" spans="2:50" x14ac:dyDescent="0.3">
      <c r="B1145" s="15"/>
      <c r="C1145" s="44"/>
      <c r="D1145" s="45"/>
      <c r="E1145" s="46"/>
      <c r="F1145" s="47"/>
      <c r="G1145" s="48"/>
      <c r="H1145" s="49"/>
      <c r="I1145" s="47"/>
      <c r="J1145" s="48"/>
      <c r="K1145" s="49"/>
      <c r="L1145" s="47"/>
      <c r="M1145" s="48"/>
      <c r="N1145" s="49"/>
      <c r="O1145" s="47"/>
      <c r="P1145" s="48"/>
      <c r="Q1145" s="49"/>
      <c r="R1145" s="47"/>
      <c r="S1145" s="48"/>
      <c r="T1145" s="49"/>
      <c r="U1145" s="47"/>
      <c r="V1145" s="48"/>
      <c r="W1145" s="49"/>
      <c r="X1145" s="47"/>
      <c r="Y1145" s="48"/>
      <c r="Z1145" s="49"/>
      <c r="AA1145" s="47"/>
      <c r="AB1145" s="48"/>
      <c r="AC1145" s="49"/>
      <c r="AD1145" s="47"/>
      <c r="AE1145" s="48"/>
      <c r="AF1145" s="49"/>
      <c r="AG1145" s="47"/>
      <c r="AH1145" s="48"/>
      <c r="AI1145" s="49"/>
      <c r="AK1145" s="47"/>
      <c r="AL1145" s="48"/>
      <c r="AM1145" s="49"/>
      <c r="AT1145" s="32">
        <f>IF(SUM(AT1140:AT1144)=0,0,1)</f>
        <v>1</v>
      </c>
    </row>
    <row r="1146" spans="2:50" x14ac:dyDescent="0.3">
      <c r="C1146" s="40"/>
      <c r="D1146" s="34"/>
      <c r="E1146" s="35"/>
      <c r="F1146" s="41"/>
      <c r="G1146" s="42"/>
      <c r="H1146" s="43"/>
      <c r="I1146" s="41"/>
      <c r="J1146" s="42"/>
      <c r="K1146" s="43"/>
      <c r="L1146" s="41"/>
      <c r="M1146" s="42"/>
      <c r="N1146" s="43"/>
      <c r="O1146" s="41"/>
      <c r="P1146" s="42"/>
      <c r="Q1146" s="43"/>
      <c r="R1146" s="41"/>
      <c r="S1146" s="42"/>
      <c r="T1146" s="43"/>
      <c r="U1146" s="41"/>
      <c r="V1146" s="42"/>
      <c r="W1146" s="43"/>
      <c r="X1146" s="41"/>
      <c r="Y1146" s="42"/>
      <c r="Z1146" s="43"/>
      <c r="AA1146" s="41"/>
      <c r="AB1146" s="42"/>
      <c r="AC1146" s="43"/>
      <c r="AD1146" s="41"/>
      <c r="AE1146" s="42"/>
      <c r="AF1146" s="43"/>
      <c r="AG1146" s="41"/>
      <c r="AH1146" s="42"/>
      <c r="AI1146" s="43"/>
      <c r="AK1146" s="41"/>
      <c r="AL1146" s="42"/>
      <c r="AM1146" s="43"/>
      <c r="AT1146" s="32">
        <f>IF(AT1145=0,0,1)</f>
        <v>1</v>
      </c>
    </row>
    <row r="1147" spans="2:50" ht="15" customHeight="1" x14ac:dyDescent="0.3">
      <c r="C1147" s="40" t="s">
        <v>22</v>
      </c>
      <c r="D1147" s="34" t="s">
        <v>829</v>
      </c>
      <c r="E1147" s="35" t="s">
        <v>1073</v>
      </c>
      <c r="F1147" s="41">
        <v>0</v>
      </c>
      <c r="G1147" s="42">
        <v>0</v>
      </c>
      <c r="H1147" s="43">
        <v>0</v>
      </c>
      <c r="I1147" s="41">
        <v>0</v>
      </c>
      <c r="J1147" s="42">
        <v>0</v>
      </c>
      <c r="K1147" s="43">
        <v>0</v>
      </c>
      <c r="L1147" s="41"/>
      <c r="M1147" s="42"/>
      <c r="N1147" s="43"/>
      <c r="O1147" s="41">
        <v>0</v>
      </c>
      <c r="P1147" s="42">
        <v>0</v>
      </c>
      <c r="Q1147" s="43">
        <v>0</v>
      </c>
      <c r="R1147" s="41">
        <v>1800</v>
      </c>
      <c r="S1147" s="42">
        <v>1900</v>
      </c>
      <c r="T1147" s="43">
        <v>2100</v>
      </c>
      <c r="U1147" s="41">
        <v>1389</v>
      </c>
      <c r="V1147" s="42">
        <v>0</v>
      </c>
      <c r="W1147" s="43">
        <v>0</v>
      </c>
      <c r="X1147" s="41">
        <v>0</v>
      </c>
      <c r="Y1147" s="42">
        <v>0</v>
      </c>
      <c r="Z1147" s="43">
        <v>0</v>
      </c>
      <c r="AA1147" s="41"/>
      <c r="AB1147" s="42"/>
      <c r="AC1147" s="43"/>
      <c r="AD1147" s="41"/>
      <c r="AE1147" s="42"/>
      <c r="AF1147" s="43"/>
      <c r="AG1147" s="41"/>
      <c r="AH1147" s="42"/>
      <c r="AI1147" s="43"/>
      <c r="AK1147" s="41">
        <f t="shared" ref="AK1147:AM1157" si="437">F1147+I1147+L1147+O1147+R1147+U1147+X1147+AA1147+AD1147+AG1147</f>
        <v>3189</v>
      </c>
      <c r="AL1147" s="42">
        <f t="shared" si="437"/>
        <v>1900</v>
      </c>
      <c r="AM1147" s="43">
        <f t="shared" si="437"/>
        <v>2100</v>
      </c>
      <c r="AT1147" s="32">
        <f t="shared" ref="AT1147:AT1157" si="438">IF(LEN(E1147)&lt;2,0,1)</f>
        <v>1</v>
      </c>
      <c r="AV1147" s="23">
        <v>9</v>
      </c>
      <c r="AW1147" s="23">
        <v>2</v>
      </c>
      <c r="AX1147" s="23">
        <v>1</v>
      </c>
    </row>
    <row r="1148" spans="2:50" ht="15" customHeight="1" x14ac:dyDescent="0.3">
      <c r="C1148" s="40" t="s">
        <v>22</v>
      </c>
      <c r="D1148" s="34" t="s">
        <v>830</v>
      </c>
      <c r="E1148" s="35" t="s">
        <v>1071</v>
      </c>
      <c r="F1148" s="41">
        <v>0</v>
      </c>
      <c r="G1148" s="42">
        <v>0</v>
      </c>
      <c r="H1148" s="43">
        <v>0</v>
      </c>
      <c r="I1148" s="41">
        <v>0</v>
      </c>
      <c r="J1148" s="42">
        <v>0</v>
      </c>
      <c r="K1148" s="43">
        <v>0</v>
      </c>
      <c r="L1148" s="41"/>
      <c r="M1148" s="42"/>
      <c r="N1148" s="43"/>
      <c r="O1148" s="41">
        <v>0</v>
      </c>
      <c r="P1148" s="42">
        <v>0</v>
      </c>
      <c r="Q1148" s="43">
        <v>0</v>
      </c>
      <c r="R1148" s="41">
        <v>2000</v>
      </c>
      <c r="S1148" s="42">
        <v>2000</v>
      </c>
      <c r="T1148" s="43">
        <v>2100</v>
      </c>
      <c r="U1148" s="41">
        <v>1534</v>
      </c>
      <c r="V1148" s="42">
        <v>0</v>
      </c>
      <c r="W1148" s="43">
        <v>0</v>
      </c>
      <c r="X1148" s="41">
        <v>0</v>
      </c>
      <c r="Y1148" s="42">
        <v>0</v>
      </c>
      <c r="Z1148" s="43">
        <v>0</v>
      </c>
      <c r="AA1148" s="41"/>
      <c r="AB1148" s="42"/>
      <c r="AC1148" s="43"/>
      <c r="AD1148" s="41"/>
      <c r="AE1148" s="42"/>
      <c r="AF1148" s="43"/>
      <c r="AG1148" s="41"/>
      <c r="AH1148" s="42"/>
      <c r="AI1148" s="43"/>
      <c r="AK1148" s="41">
        <f t="shared" si="437"/>
        <v>3534</v>
      </c>
      <c r="AL1148" s="42">
        <f t="shared" si="437"/>
        <v>2000</v>
      </c>
      <c r="AM1148" s="43">
        <f t="shared" si="437"/>
        <v>2100</v>
      </c>
      <c r="AT1148" s="32">
        <f t="shared" si="438"/>
        <v>1</v>
      </c>
      <c r="AV1148" s="23">
        <v>9</v>
      </c>
      <c r="AW1148" s="23">
        <v>2</v>
      </c>
      <c r="AX1148" s="23">
        <f>IF(AW1148=AW1147,AX1147+1,1)</f>
        <v>2</v>
      </c>
    </row>
    <row r="1149" spans="2:50" ht="15" customHeight="1" x14ac:dyDescent="0.3">
      <c r="C1149" s="40" t="s">
        <v>22</v>
      </c>
      <c r="D1149" s="34" t="s">
        <v>831</v>
      </c>
      <c r="E1149" s="35" t="s">
        <v>1069</v>
      </c>
      <c r="F1149" s="41">
        <v>0</v>
      </c>
      <c r="G1149" s="42">
        <v>0</v>
      </c>
      <c r="H1149" s="43">
        <v>0</v>
      </c>
      <c r="I1149" s="41">
        <v>0</v>
      </c>
      <c r="J1149" s="42">
        <v>0</v>
      </c>
      <c r="K1149" s="43">
        <v>0</v>
      </c>
      <c r="L1149" s="41"/>
      <c r="M1149" s="42"/>
      <c r="N1149" s="43"/>
      <c r="O1149" s="41">
        <v>0</v>
      </c>
      <c r="P1149" s="42">
        <v>0</v>
      </c>
      <c r="Q1149" s="43">
        <v>0</v>
      </c>
      <c r="R1149" s="41">
        <v>1700</v>
      </c>
      <c r="S1149" s="42">
        <v>1800</v>
      </c>
      <c r="T1149" s="43">
        <v>2000</v>
      </c>
      <c r="U1149" s="41">
        <v>1436</v>
      </c>
      <c r="V1149" s="42">
        <v>0</v>
      </c>
      <c r="W1149" s="43">
        <v>0</v>
      </c>
      <c r="X1149" s="41">
        <v>0</v>
      </c>
      <c r="Y1149" s="42">
        <v>0</v>
      </c>
      <c r="Z1149" s="43">
        <v>0</v>
      </c>
      <c r="AA1149" s="41"/>
      <c r="AB1149" s="42"/>
      <c r="AC1149" s="43"/>
      <c r="AD1149" s="41"/>
      <c r="AE1149" s="42"/>
      <c r="AF1149" s="43"/>
      <c r="AG1149" s="41"/>
      <c r="AH1149" s="42"/>
      <c r="AI1149" s="43"/>
      <c r="AK1149" s="41">
        <f t="shared" si="437"/>
        <v>3136</v>
      </c>
      <c r="AL1149" s="42">
        <f t="shared" si="437"/>
        <v>1800</v>
      </c>
      <c r="AM1149" s="43">
        <f t="shared" si="437"/>
        <v>2000</v>
      </c>
      <c r="AT1149" s="32">
        <f t="shared" si="438"/>
        <v>1</v>
      </c>
      <c r="AV1149" s="23">
        <v>9</v>
      </c>
      <c r="AW1149" s="23">
        <v>2</v>
      </c>
      <c r="AX1149" s="23">
        <f t="shared" ref="AX1149:AX1157" si="439">IF(AW1149=AW1148,AX1148+1,1)</f>
        <v>3</v>
      </c>
    </row>
    <row r="1150" spans="2:50" ht="15" customHeight="1" x14ac:dyDescent="0.3">
      <c r="C1150" s="40" t="s">
        <v>22</v>
      </c>
      <c r="D1150" s="34" t="s">
        <v>534</v>
      </c>
      <c r="E1150" s="35" t="s">
        <v>1070</v>
      </c>
      <c r="F1150" s="41">
        <v>0</v>
      </c>
      <c r="G1150" s="42">
        <v>0</v>
      </c>
      <c r="H1150" s="43">
        <v>0</v>
      </c>
      <c r="I1150" s="41">
        <v>0</v>
      </c>
      <c r="J1150" s="42">
        <v>0</v>
      </c>
      <c r="K1150" s="43">
        <v>0</v>
      </c>
      <c r="L1150" s="41"/>
      <c r="M1150" s="42"/>
      <c r="N1150" s="43"/>
      <c r="O1150" s="41">
        <v>0</v>
      </c>
      <c r="P1150" s="42">
        <v>0</v>
      </c>
      <c r="Q1150" s="43">
        <v>0</v>
      </c>
      <c r="R1150" s="41">
        <v>1600</v>
      </c>
      <c r="S1150" s="42">
        <v>1700</v>
      </c>
      <c r="T1150" s="43">
        <v>1900</v>
      </c>
      <c r="U1150" s="41">
        <v>1368</v>
      </c>
      <c r="V1150" s="42">
        <v>0</v>
      </c>
      <c r="W1150" s="43">
        <v>0</v>
      </c>
      <c r="X1150" s="41">
        <v>0</v>
      </c>
      <c r="Y1150" s="42">
        <v>0</v>
      </c>
      <c r="Z1150" s="43">
        <v>0</v>
      </c>
      <c r="AA1150" s="41"/>
      <c r="AB1150" s="42"/>
      <c r="AC1150" s="43"/>
      <c r="AD1150" s="41"/>
      <c r="AE1150" s="42"/>
      <c r="AF1150" s="43"/>
      <c r="AG1150" s="41"/>
      <c r="AH1150" s="42"/>
      <c r="AI1150" s="43"/>
      <c r="AK1150" s="41">
        <f t="shared" si="437"/>
        <v>2968</v>
      </c>
      <c r="AL1150" s="42">
        <f t="shared" si="437"/>
        <v>1700</v>
      </c>
      <c r="AM1150" s="43">
        <f t="shared" si="437"/>
        <v>1900</v>
      </c>
      <c r="AT1150" s="32">
        <f t="shared" si="438"/>
        <v>1</v>
      </c>
      <c r="AV1150" s="23">
        <v>9</v>
      </c>
      <c r="AW1150" s="23">
        <v>2</v>
      </c>
      <c r="AX1150" s="23">
        <f t="shared" si="439"/>
        <v>4</v>
      </c>
    </row>
    <row r="1151" spans="2:50" ht="15" customHeight="1" x14ac:dyDescent="0.3">
      <c r="C1151" s="40" t="s">
        <v>22</v>
      </c>
      <c r="D1151" s="34" t="s">
        <v>832</v>
      </c>
      <c r="E1151" s="35" t="s">
        <v>1072</v>
      </c>
      <c r="F1151" s="41">
        <v>0</v>
      </c>
      <c r="G1151" s="42">
        <v>0</v>
      </c>
      <c r="H1151" s="43">
        <v>0</v>
      </c>
      <c r="I1151" s="41">
        <v>0</v>
      </c>
      <c r="J1151" s="42">
        <v>0</v>
      </c>
      <c r="K1151" s="43">
        <v>0</v>
      </c>
      <c r="L1151" s="41"/>
      <c r="M1151" s="42"/>
      <c r="N1151" s="43"/>
      <c r="O1151" s="41">
        <v>0</v>
      </c>
      <c r="P1151" s="42">
        <v>0</v>
      </c>
      <c r="Q1151" s="43">
        <v>0</v>
      </c>
      <c r="R1151" s="41">
        <v>1600</v>
      </c>
      <c r="S1151" s="42">
        <v>1700</v>
      </c>
      <c r="T1151" s="43">
        <v>1800</v>
      </c>
      <c r="U1151" s="41">
        <v>1593</v>
      </c>
      <c r="V1151" s="42">
        <v>0</v>
      </c>
      <c r="W1151" s="43">
        <v>0</v>
      </c>
      <c r="X1151" s="41">
        <v>0</v>
      </c>
      <c r="Y1151" s="42">
        <v>0</v>
      </c>
      <c r="Z1151" s="43">
        <v>0</v>
      </c>
      <c r="AA1151" s="41"/>
      <c r="AB1151" s="42"/>
      <c r="AC1151" s="43"/>
      <c r="AD1151" s="41"/>
      <c r="AE1151" s="42"/>
      <c r="AF1151" s="43"/>
      <c r="AG1151" s="41"/>
      <c r="AH1151" s="42"/>
      <c r="AI1151" s="43"/>
      <c r="AK1151" s="41">
        <f t="shared" si="437"/>
        <v>3193</v>
      </c>
      <c r="AL1151" s="42">
        <f t="shared" si="437"/>
        <v>1700</v>
      </c>
      <c r="AM1151" s="43">
        <f t="shared" si="437"/>
        <v>1800</v>
      </c>
      <c r="AT1151" s="32">
        <f t="shared" si="438"/>
        <v>1</v>
      </c>
      <c r="AV1151" s="23">
        <v>9</v>
      </c>
      <c r="AW1151" s="23">
        <v>2</v>
      </c>
      <c r="AX1151" s="23">
        <f t="shared" si="439"/>
        <v>5</v>
      </c>
    </row>
    <row r="1152" spans="2:50" ht="15" hidden="1" customHeight="1" x14ac:dyDescent="0.3">
      <c r="C1152" s="40" t="s">
        <v>22</v>
      </c>
      <c r="D1152" s="34" t="s">
        <v>2</v>
      </c>
      <c r="E1152" s="35" t="s">
        <v>2</v>
      </c>
      <c r="F1152" s="41">
        <v>0</v>
      </c>
      <c r="G1152" s="42">
        <v>0</v>
      </c>
      <c r="H1152" s="43">
        <v>0</v>
      </c>
      <c r="I1152" s="41">
        <v>0</v>
      </c>
      <c r="J1152" s="42">
        <v>0</v>
      </c>
      <c r="K1152" s="43">
        <v>0</v>
      </c>
      <c r="L1152" s="41">
        <v>0</v>
      </c>
      <c r="M1152" s="42">
        <v>0</v>
      </c>
      <c r="N1152" s="43">
        <v>0</v>
      </c>
      <c r="O1152" s="41">
        <v>0</v>
      </c>
      <c r="P1152" s="42">
        <v>0</v>
      </c>
      <c r="Q1152" s="43">
        <v>0</v>
      </c>
      <c r="R1152" s="41">
        <v>0</v>
      </c>
      <c r="S1152" s="42">
        <v>0</v>
      </c>
      <c r="T1152" s="43">
        <v>0</v>
      </c>
      <c r="U1152" s="41">
        <v>0</v>
      </c>
      <c r="V1152" s="42">
        <v>0</v>
      </c>
      <c r="W1152" s="43">
        <v>0</v>
      </c>
      <c r="X1152" s="41">
        <v>0</v>
      </c>
      <c r="Y1152" s="42">
        <v>0</v>
      </c>
      <c r="Z1152" s="43">
        <v>0</v>
      </c>
      <c r="AA1152" s="41">
        <v>0</v>
      </c>
      <c r="AB1152" s="42">
        <v>0</v>
      </c>
      <c r="AC1152" s="43">
        <v>0</v>
      </c>
      <c r="AD1152" s="41"/>
      <c r="AE1152" s="42"/>
      <c r="AF1152" s="43"/>
      <c r="AG1152" s="41"/>
      <c r="AH1152" s="42"/>
      <c r="AI1152" s="43"/>
      <c r="AK1152" s="41">
        <f t="shared" si="437"/>
        <v>0</v>
      </c>
      <c r="AL1152" s="42">
        <f t="shared" si="437"/>
        <v>0</v>
      </c>
      <c r="AM1152" s="43">
        <f t="shared" si="437"/>
        <v>0</v>
      </c>
      <c r="AT1152" s="32">
        <f t="shared" si="438"/>
        <v>0</v>
      </c>
      <c r="AV1152" s="23">
        <v>9</v>
      </c>
      <c r="AW1152" s="23">
        <v>2</v>
      </c>
      <c r="AX1152" s="23">
        <f t="shared" si="439"/>
        <v>6</v>
      </c>
    </row>
    <row r="1153" spans="3:50" ht="15" hidden="1" customHeight="1" x14ac:dyDescent="0.3">
      <c r="C1153" s="40" t="s">
        <v>22</v>
      </c>
      <c r="D1153" s="34" t="s">
        <v>2</v>
      </c>
      <c r="E1153" s="35" t="s">
        <v>2</v>
      </c>
      <c r="F1153" s="41">
        <v>0</v>
      </c>
      <c r="G1153" s="42">
        <v>0</v>
      </c>
      <c r="H1153" s="43">
        <v>0</v>
      </c>
      <c r="I1153" s="41">
        <v>0</v>
      </c>
      <c r="J1153" s="42">
        <v>0</v>
      </c>
      <c r="K1153" s="43">
        <v>0</v>
      </c>
      <c r="L1153" s="41">
        <v>0</v>
      </c>
      <c r="M1153" s="42">
        <v>0</v>
      </c>
      <c r="N1153" s="43">
        <v>0</v>
      </c>
      <c r="O1153" s="41">
        <v>0</v>
      </c>
      <c r="P1153" s="42">
        <v>0</v>
      </c>
      <c r="Q1153" s="43">
        <v>0</v>
      </c>
      <c r="R1153" s="41">
        <v>0</v>
      </c>
      <c r="S1153" s="42">
        <v>0</v>
      </c>
      <c r="T1153" s="43">
        <v>0</v>
      </c>
      <c r="U1153" s="41">
        <v>0</v>
      </c>
      <c r="V1153" s="42">
        <v>0</v>
      </c>
      <c r="W1153" s="43">
        <v>0</v>
      </c>
      <c r="X1153" s="41">
        <v>0</v>
      </c>
      <c r="Y1153" s="42">
        <v>0</v>
      </c>
      <c r="Z1153" s="43">
        <v>0</v>
      </c>
      <c r="AA1153" s="41">
        <v>0</v>
      </c>
      <c r="AB1153" s="42">
        <v>0</v>
      </c>
      <c r="AC1153" s="43">
        <v>0</v>
      </c>
      <c r="AD1153" s="41"/>
      <c r="AE1153" s="42"/>
      <c r="AF1153" s="43"/>
      <c r="AG1153" s="41"/>
      <c r="AH1153" s="42"/>
      <c r="AI1153" s="43"/>
      <c r="AK1153" s="41">
        <f t="shared" si="437"/>
        <v>0</v>
      </c>
      <c r="AL1153" s="42">
        <f t="shared" si="437"/>
        <v>0</v>
      </c>
      <c r="AM1153" s="43">
        <f t="shared" si="437"/>
        <v>0</v>
      </c>
      <c r="AT1153" s="32">
        <f t="shared" si="438"/>
        <v>0</v>
      </c>
      <c r="AV1153" s="23">
        <v>9</v>
      </c>
      <c r="AW1153" s="23">
        <v>2</v>
      </c>
      <c r="AX1153" s="23">
        <f t="shared" si="439"/>
        <v>7</v>
      </c>
    </row>
    <row r="1154" spans="3:50" ht="15" hidden="1" customHeight="1" x14ac:dyDescent="0.3">
      <c r="C1154" s="40" t="s">
        <v>22</v>
      </c>
      <c r="D1154" s="34" t="s">
        <v>2</v>
      </c>
      <c r="E1154" s="35" t="s">
        <v>2</v>
      </c>
      <c r="F1154" s="41">
        <v>0</v>
      </c>
      <c r="G1154" s="42">
        <v>0</v>
      </c>
      <c r="H1154" s="43">
        <v>0</v>
      </c>
      <c r="I1154" s="41">
        <v>0</v>
      </c>
      <c r="J1154" s="42">
        <v>0</v>
      </c>
      <c r="K1154" s="43">
        <v>0</v>
      </c>
      <c r="L1154" s="41">
        <v>0</v>
      </c>
      <c r="M1154" s="42">
        <v>0</v>
      </c>
      <c r="N1154" s="43">
        <v>0</v>
      </c>
      <c r="O1154" s="41">
        <v>0</v>
      </c>
      <c r="P1154" s="42">
        <v>0</v>
      </c>
      <c r="Q1154" s="43">
        <v>0</v>
      </c>
      <c r="R1154" s="41">
        <v>0</v>
      </c>
      <c r="S1154" s="42">
        <v>0</v>
      </c>
      <c r="T1154" s="43">
        <v>0</v>
      </c>
      <c r="U1154" s="41">
        <v>0</v>
      </c>
      <c r="V1154" s="42">
        <v>0</v>
      </c>
      <c r="W1154" s="43">
        <v>0</v>
      </c>
      <c r="X1154" s="41">
        <v>0</v>
      </c>
      <c r="Y1154" s="42">
        <v>0</v>
      </c>
      <c r="Z1154" s="43">
        <v>0</v>
      </c>
      <c r="AA1154" s="41">
        <v>0</v>
      </c>
      <c r="AB1154" s="42">
        <v>0</v>
      </c>
      <c r="AC1154" s="43">
        <v>0</v>
      </c>
      <c r="AD1154" s="41"/>
      <c r="AE1154" s="42"/>
      <c r="AF1154" s="43"/>
      <c r="AG1154" s="41"/>
      <c r="AH1154" s="42"/>
      <c r="AI1154" s="43"/>
      <c r="AK1154" s="41">
        <f t="shared" si="437"/>
        <v>0</v>
      </c>
      <c r="AL1154" s="42">
        <f t="shared" si="437"/>
        <v>0</v>
      </c>
      <c r="AM1154" s="43">
        <f t="shared" si="437"/>
        <v>0</v>
      </c>
      <c r="AT1154" s="32">
        <f t="shared" si="438"/>
        <v>0</v>
      </c>
      <c r="AV1154" s="23">
        <v>9</v>
      </c>
      <c r="AW1154" s="23">
        <v>2</v>
      </c>
      <c r="AX1154" s="23">
        <f t="shared" si="439"/>
        <v>8</v>
      </c>
    </row>
    <row r="1155" spans="3:50" ht="15" hidden="1" customHeight="1" x14ac:dyDescent="0.3">
      <c r="C1155" s="40" t="s">
        <v>22</v>
      </c>
      <c r="D1155" s="34" t="s">
        <v>2</v>
      </c>
      <c r="E1155" s="35" t="s">
        <v>2</v>
      </c>
      <c r="F1155" s="41">
        <v>0</v>
      </c>
      <c r="G1155" s="42">
        <v>0</v>
      </c>
      <c r="H1155" s="43">
        <v>0</v>
      </c>
      <c r="I1155" s="41">
        <v>0</v>
      </c>
      <c r="J1155" s="42">
        <v>0</v>
      </c>
      <c r="K1155" s="43">
        <v>0</v>
      </c>
      <c r="L1155" s="41">
        <v>0</v>
      </c>
      <c r="M1155" s="42">
        <v>0</v>
      </c>
      <c r="N1155" s="43">
        <v>0</v>
      </c>
      <c r="O1155" s="41">
        <v>0</v>
      </c>
      <c r="P1155" s="42">
        <v>0</v>
      </c>
      <c r="Q1155" s="43">
        <v>0</v>
      </c>
      <c r="R1155" s="41">
        <v>0</v>
      </c>
      <c r="S1155" s="42">
        <v>0</v>
      </c>
      <c r="T1155" s="43">
        <v>0</v>
      </c>
      <c r="U1155" s="41">
        <v>0</v>
      </c>
      <c r="V1155" s="42">
        <v>0</v>
      </c>
      <c r="W1155" s="43">
        <v>0</v>
      </c>
      <c r="X1155" s="41">
        <v>0</v>
      </c>
      <c r="Y1155" s="42">
        <v>0</v>
      </c>
      <c r="Z1155" s="43">
        <v>0</v>
      </c>
      <c r="AA1155" s="41">
        <v>0</v>
      </c>
      <c r="AB1155" s="42">
        <v>0</v>
      </c>
      <c r="AC1155" s="43">
        <v>0</v>
      </c>
      <c r="AD1155" s="41"/>
      <c r="AE1155" s="42"/>
      <c r="AF1155" s="43"/>
      <c r="AG1155" s="41"/>
      <c r="AH1155" s="42"/>
      <c r="AI1155" s="43"/>
      <c r="AK1155" s="41">
        <f t="shared" si="437"/>
        <v>0</v>
      </c>
      <c r="AL1155" s="42">
        <f t="shared" si="437"/>
        <v>0</v>
      </c>
      <c r="AM1155" s="43">
        <f t="shared" si="437"/>
        <v>0</v>
      </c>
      <c r="AT1155" s="32">
        <f t="shared" si="438"/>
        <v>0</v>
      </c>
      <c r="AV1155" s="23">
        <v>9</v>
      </c>
      <c r="AW1155" s="23">
        <v>2</v>
      </c>
      <c r="AX1155" s="23">
        <f t="shared" si="439"/>
        <v>9</v>
      </c>
    </row>
    <row r="1156" spans="3:50" ht="15" hidden="1" customHeight="1" x14ac:dyDescent="0.3">
      <c r="C1156" s="40" t="s">
        <v>22</v>
      </c>
      <c r="D1156" s="34" t="s">
        <v>2</v>
      </c>
      <c r="E1156" s="35" t="s">
        <v>2</v>
      </c>
      <c r="F1156" s="41">
        <v>0</v>
      </c>
      <c r="G1156" s="42">
        <v>0</v>
      </c>
      <c r="H1156" s="43">
        <v>0</v>
      </c>
      <c r="I1156" s="41">
        <v>0</v>
      </c>
      <c r="J1156" s="42">
        <v>0</v>
      </c>
      <c r="K1156" s="43">
        <v>0</v>
      </c>
      <c r="L1156" s="41">
        <v>0</v>
      </c>
      <c r="M1156" s="42">
        <v>0</v>
      </c>
      <c r="N1156" s="43">
        <v>0</v>
      </c>
      <c r="O1156" s="41">
        <v>0</v>
      </c>
      <c r="P1156" s="42">
        <v>0</v>
      </c>
      <c r="Q1156" s="43">
        <v>0</v>
      </c>
      <c r="R1156" s="41">
        <v>0</v>
      </c>
      <c r="S1156" s="42">
        <v>0</v>
      </c>
      <c r="T1156" s="43">
        <v>0</v>
      </c>
      <c r="U1156" s="41">
        <v>0</v>
      </c>
      <c r="V1156" s="42">
        <v>0</v>
      </c>
      <c r="W1156" s="43">
        <v>0</v>
      </c>
      <c r="X1156" s="41">
        <v>0</v>
      </c>
      <c r="Y1156" s="42">
        <v>0</v>
      </c>
      <c r="Z1156" s="43">
        <v>0</v>
      </c>
      <c r="AA1156" s="41">
        <v>0</v>
      </c>
      <c r="AB1156" s="42">
        <v>0</v>
      </c>
      <c r="AC1156" s="43">
        <v>0</v>
      </c>
      <c r="AD1156" s="41"/>
      <c r="AE1156" s="42"/>
      <c r="AF1156" s="43"/>
      <c r="AG1156" s="41"/>
      <c r="AH1156" s="42"/>
      <c r="AI1156" s="43"/>
      <c r="AK1156" s="41">
        <f t="shared" si="437"/>
        <v>0</v>
      </c>
      <c r="AL1156" s="42">
        <f t="shared" si="437"/>
        <v>0</v>
      </c>
      <c r="AM1156" s="43">
        <f t="shared" si="437"/>
        <v>0</v>
      </c>
      <c r="AT1156" s="32">
        <f t="shared" si="438"/>
        <v>0</v>
      </c>
      <c r="AV1156" s="23">
        <v>9</v>
      </c>
      <c r="AW1156" s="23">
        <v>2</v>
      </c>
      <c r="AX1156" s="23">
        <f t="shared" si="439"/>
        <v>10</v>
      </c>
    </row>
    <row r="1157" spans="3:50" ht="15" customHeight="1" x14ac:dyDescent="0.3">
      <c r="C1157" s="40" t="s">
        <v>23</v>
      </c>
      <c r="D1157" s="34" t="s">
        <v>833</v>
      </c>
      <c r="E1157" s="35" t="s">
        <v>1075</v>
      </c>
      <c r="F1157" s="41">
        <v>0</v>
      </c>
      <c r="G1157" s="42">
        <v>0</v>
      </c>
      <c r="H1157" s="43">
        <v>0</v>
      </c>
      <c r="I1157" s="41">
        <v>0</v>
      </c>
      <c r="J1157" s="42">
        <v>0</v>
      </c>
      <c r="K1157" s="43">
        <v>0</v>
      </c>
      <c r="L1157" s="41"/>
      <c r="M1157" s="42"/>
      <c r="N1157" s="43"/>
      <c r="O1157" s="41">
        <v>0</v>
      </c>
      <c r="P1157" s="42">
        <v>0</v>
      </c>
      <c r="Q1157" s="43">
        <v>0</v>
      </c>
      <c r="R1157" s="41">
        <v>1000</v>
      </c>
      <c r="S1157" s="42">
        <v>1000</v>
      </c>
      <c r="T1157" s="43">
        <v>1200</v>
      </c>
      <c r="U1157" s="41">
        <v>1282</v>
      </c>
      <c r="V1157" s="42">
        <v>0</v>
      </c>
      <c r="W1157" s="43">
        <v>0</v>
      </c>
      <c r="X1157" s="41">
        <v>0</v>
      </c>
      <c r="Y1157" s="42">
        <v>0</v>
      </c>
      <c r="Z1157" s="43">
        <v>0</v>
      </c>
      <c r="AA1157" s="41"/>
      <c r="AB1157" s="42"/>
      <c r="AC1157" s="43"/>
      <c r="AD1157" s="41"/>
      <c r="AE1157" s="42"/>
      <c r="AF1157" s="43"/>
      <c r="AG1157" s="41"/>
      <c r="AH1157" s="42"/>
      <c r="AI1157" s="43"/>
      <c r="AK1157" s="41">
        <f t="shared" si="437"/>
        <v>2282</v>
      </c>
      <c r="AL1157" s="42">
        <f t="shared" si="437"/>
        <v>1000</v>
      </c>
      <c r="AM1157" s="43">
        <f t="shared" si="437"/>
        <v>1200</v>
      </c>
      <c r="AT1157" s="32">
        <f t="shared" si="438"/>
        <v>1</v>
      </c>
      <c r="AV1157" s="23">
        <v>9</v>
      </c>
      <c r="AW1157" s="23">
        <v>3</v>
      </c>
      <c r="AX1157" s="23">
        <f t="shared" si="439"/>
        <v>1</v>
      </c>
    </row>
    <row r="1158" spans="3:50" ht="15" customHeight="1" x14ac:dyDescent="0.3">
      <c r="C1158" s="50" t="str">
        <f>IF(LEN(E1157)&lt;1,"","Total: " &amp; LEFT(E1157,LEN(E1157)-21) &amp; "Municipalities")</f>
        <v>Total: West Coast Municipalities</v>
      </c>
      <c r="D1158" s="51"/>
      <c r="E1158" s="52"/>
      <c r="F1158" s="53">
        <f t="shared" ref="F1158:K1158" si="440">SUM(F1147:F1157)</f>
        <v>0</v>
      </c>
      <c r="G1158" s="54">
        <f t="shared" si="440"/>
        <v>0</v>
      </c>
      <c r="H1158" s="55">
        <f t="shared" si="440"/>
        <v>0</v>
      </c>
      <c r="I1158" s="53">
        <f t="shared" si="440"/>
        <v>0</v>
      </c>
      <c r="J1158" s="54">
        <f t="shared" si="440"/>
        <v>0</v>
      </c>
      <c r="K1158" s="55">
        <f t="shared" si="440"/>
        <v>0</v>
      </c>
      <c r="L1158" s="53"/>
      <c r="M1158" s="54"/>
      <c r="N1158" s="55"/>
      <c r="O1158" s="53">
        <f t="shared" ref="O1158:W1158" si="441">SUM(O1147:O1157)</f>
        <v>0</v>
      </c>
      <c r="P1158" s="54">
        <f t="shared" si="441"/>
        <v>0</v>
      </c>
      <c r="Q1158" s="55">
        <f t="shared" si="441"/>
        <v>0</v>
      </c>
      <c r="R1158" s="53">
        <f t="shared" si="441"/>
        <v>9700</v>
      </c>
      <c r="S1158" s="54">
        <f t="shared" si="441"/>
        <v>10100</v>
      </c>
      <c r="T1158" s="55">
        <f t="shared" si="441"/>
        <v>11100</v>
      </c>
      <c r="U1158" s="53">
        <f t="shared" si="441"/>
        <v>8602</v>
      </c>
      <c r="V1158" s="54">
        <f t="shared" si="441"/>
        <v>0</v>
      </c>
      <c r="W1158" s="55">
        <f t="shared" si="441"/>
        <v>0</v>
      </c>
      <c r="X1158" s="53">
        <f>SUM(X1147:X1157)</f>
        <v>0</v>
      </c>
      <c r="Y1158" s="54">
        <f>SUM(Y1147:Y1157)</f>
        <v>0</v>
      </c>
      <c r="Z1158" s="55">
        <f>SUM(Z1147:Z1157)</f>
        <v>0</v>
      </c>
      <c r="AA1158" s="53"/>
      <c r="AB1158" s="54"/>
      <c r="AC1158" s="55"/>
      <c r="AD1158" s="53"/>
      <c r="AE1158" s="54"/>
      <c r="AF1158" s="55"/>
      <c r="AG1158" s="53"/>
      <c r="AH1158" s="54"/>
      <c r="AI1158" s="55"/>
      <c r="AK1158" s="53">
        <f>SUM(AK1147:AK1157)</f>
        <v>18302</v>
      </c>
      <c r="AL1158" s="54">
        <f>SUM(AL1147:AL1157)</f>
        <v>10100</v>
      </c>
      <c r="AM1158" s="55">
        <f>SUM(AM1147:AM1157)</f>
        <v>11100</v>
      </c>
      <c r="AT1158" s="32">
        <f>IF(SUM(AT1147:AT1157)=0,0,1)</f>
        <v>1</v>
      </c>
    </row>
    <row r="1159" spans="3:50" ht="15" customHeight="1" x14ac:dyDescent="0.3">
      <c r="C1159" s="40"/>
      <c r="D1159" s="34"/>
      <c r="E1159" s="35"/>
      <c r="F1159" s="41"/>
      <c r="G1159" s="42"/>
      <c r="H1159" s="43"/>
      <c r="I1159" s="41"/>
      <c r="J1159" s="42"/>
      <c r="K1159" s="43"/>
      <c r="L1159" s="41"/>
      <c r="M1159" s="42"/>
      <c r="N1159" s="43"/>
      <c r="O1159" s="41"/>
      <c r="P1159" s="42"/>
      <c r="Q1159" s="43"/>
      <c r="R1159" s="41"/>
      <c r="S1159" s="42"/>
      <c r="T1159" s="43"/>
      <c r="U1159" s="41"/>
      <c r="V1159" s="42"/>
      <c r="W1159" s="43"/>
      <c r="X1159" s="41"/>
      <c r="Y1159" s="42"/>
      <c r="Z1159" s="43"/>
      <c r="AA1159" s="41"/>
      <c r="AB1159" s="42"/>
      <c r="AC1159" s="43"/>
      <c r="AD1159" s="41"/>
      <c r="AE1159" s="42"/>
      <c r="AF1159" s="43"/>
      <c r="AG1159" s="41"/>
      <c r="AH1159" s="42"/>
      <c r="AI1159" s="43"/>
      <c r="AK1159" s="41"/>
      <c r="AL1159" s="42"/>
      <c r="AM1159" s="43"/>
      <c r="AT1159" s="32">
        <f>IF(AT1158=0,0,1)</f>
        <v>1</v>
      </c>
    </row>
    <row r="1160" spans="3:50" ht="15" customHeight="1" x14ac:dyDescent="0.3">
      <c r="C1160" s="40" t="s">
        <v>22</v>
      </c>
      <c r="D1160" s="34" t="s">
        <v>834</v>
      </c>
      <c r="E1160" s="35" t="s">
        <v>1077</v>
      </c>
      <c r="F1160" s="41">
        <v>0</v>
      </c>
      <c r="G1160" s="42">
        <v>0</v>
      </c>
      <c r="H1160" s="43">
        <v>0</v>
      </c>
      <c r="I1160" s="41">
        <v>0</v>
      </c>
      <c r="J1160" s="42">
        <v>0</v>
      </c>
      <c r="K1160" s="43">
        <v>0</v>
      </c>
      <c r="L1160" s="41"/>
      <c r="M1160" s="42"/>
      <c r="N1160" s="43"/>
      <c r="O1160" s="41">
        <v>0</v>
      </c>
      <c r="P1160" s="42">
        <v>0</v>
      </c>
      <c r="Q1160" s="43">
        <v>0</v>
      </c>
      <c r="R1160" s="41">
        <v>1600</v>
      </c>
      <c r="S1160" s="42">
        <v>1700</v>
      </c>
      <c r="T1160" s="43">
        <v>1800</v>
      </c>
      <c r="U1160" s="41">
        <v>1559</v>
      </c>
      <c r="V1160" s="42">
        <v>0</v>
      </c>
      <c r="W1160" s="43">
        <v>0</v>
      </c>
      <c r="X1160" s="41">
        <v>0</v>
      </c>
      <c r="Y1160" s="42">
        <v>0</v>
      </c>
      <c r="Z1160" s="43">
        <v>0</v>
      </c>
      <c r="AA1160" s="41"/>
      <c r="AB1160" s="42"/>
      <c r="AC1160" s="43"/>
      <c r="AD1160" s="41"/>
      <c r="AE1160" s="42"/>
      <c r="AF1160" s="43"/>
      <c r="AG1160" s="41"/>
      <c r="AH1160" s="42"/>
      <c r="AI1160" s="43"/>
      <c r="AK1160" s="41">
        <f t="shared" ref="AK1160:AM1170" si="442">F1160+I1160+L1160+O1160+R1160+U1160+X1160+AA1160+AD1160+AG1160</f>
        <v>3159</v>
      </c>
      <c r="AL1160" s="42">
        <f t="shared" si="442"/>
        <v>1700</v>
      </c>
      <c r="AM1160" s="43">
        <f t="shared" si="442"/>
        <v>1800</v>
      </c>
      <c r="AT1160" s="32">
        <f t="shared" ref="AT1160:AT1170" si="443">IF(LEN(E1160)&lt;2,0,1)</f>
        <v>1</v>
      </c>
      <c r="AV1160" s="23">
        <v>9</v>
      </c>
      <c r="AW1160" s="23">
        <v>4</v>
      </c>
      <c r="AX1160" s="23">
        <v>1</v>
      </c>
    </row>
    <row r="1161" spans="3:50" ht="15" customHeight="1" x14ac:dyDescent="0.3">
      <c r="C1161" s="40" t="s">
        <v>22</v>
      </c>
      <c r="D1161" s="34" t="s">
        <v>835</v>
      </c>
      <c r="E1161" s="35" t="s">
        <v>1076</v>
      </c>
      <c r="F1161" s="41">
        <v>0</v>
      </c>
      <c r="G1161" s="42">
        <v>0</v>
      </c>
      <c r="H1161" s="43">
        <v>0</v>
      </c>
      <c r="I1161" s="41">
        <v>0</v>
      </c>
      <c r="J1161" s="42">
        <v>0</v>
      </c>
      <c r="K1161" s="43">
        <v>0</v>
      </c>
      <c r="L1161" s="41"/>
      <c r="M1161" s="42"/>
      <c r="N1161" s="43"/>
      <c r="O1161" s="41">
        <v>0</v>
      </c>
      <c r="P1161" s="42">
        <v>0</v>
      </c>
      <c r="Q1161" s="43">
        <v>0</v>
      </c>
      <c r="R1161" s="41">
        <v>1600</v>
      </c>
      <c r="S1161" s="42">
        <v>1700</v>
      </c>
      <c r="T1161" s="43">
        <v>1800</v>
      </c>
      <c r="U1161" s="41">
        <v>2062</v>
      </c>
      <c r="V1161" s="42">
        <v>0</v>
      </c>
      <c r="W1161" s="43">
        <v>0</v>
      </c>
      <c r="X1161" s="41">
        <v>0</v>
      </c>
      <c r="Y1161" s="42">
        <v>0</v>
      </c>
      <c r="Z1161" s="43">
        <v>0</v>
      </c>
      <c r="AA1161" s="41"/>
      <c r="AB1161" s="42"/>
      <c r="AC1161" s="43"/>
      <c r="AD1161" s="41"/>
      <c r="AE1161" s="42"/>
      <c r="AF1161" s="43"/>
      <c r="AG1161" s="41"/>
      <c r="AH1161" s="42"/>
      <c r="AI1161" s="43"/>
      <c r="AK1161" s="41">
        <f t="shared" si="442"/>
        <v>3662</v>
      </c>
      <c r="AL1161" s="42">
        <f t="shared" si="442"/>
        <v>1700</v>
      </c>
      <c r="AM1161" s="43">
        <f t="shared" si="442"/>
        <v>1800</v>
      </c>
      <c r="AT1161" s="32">
        <f t="shared" si="443"/>
        <v>1</v>
      </c>
      <c r="AV1161" s="23">
        <v>9</v>
      </c>
      <c r="AW1161" s="23">
        <v>4</v>
      </c>
      <c r="AX1161" s="23">
        <f>IF(AW1161=AW1160,AX1160+1,1)</f>
        <v>2</v>
      </c>
    </row>
    <row r="1162" spans="3:50" ht="15" customHeight="1" x14ac:dyDescent="0.3">
      <c r="C1162" s="40" t="s">
        <v>22</v>
      </c>
      <c r="D1162" s="34" t="s">
        <v>836</v>
      </c>
      <c r="E1162" s="35" t="s">
        <v>1078</v>
      </c>
      <c r="F1162" s="41">
        <v>0</v>
      </c>
      <c r="G1162" s="42">
        <v>0</v>
      </c>
      <c r="H1162" s="43">
        <v>0</v>
      </c>
      <c r="I1162" s="41">
        <v>0</v>
      </c>
      <c r="J1162" s="42">
        <v>0</v>
      </c>
      <c r="K1162" s="43">
        <v>0</v>
      </c>
      <c r="L1162" s="41"/>
      <c r="M1162" s="42"/>
      <c r="N1162" s="43"/>
      <c r="O1162" s="41">
        <v>0</v>
      </c>
      <c r="P1162" s="42">
        <v>0</v>
      </c>
      <c r="Q1162" s="43">
        <v>0</v>
      </c>
      <c r="R1162" s="41">
        <v>1600</v>
      </c>
      <c r="S1162" s="42">
        <v>1700</v>
      </c>
      <c r="T1162" s="43">
        <v>1800</v>
      </c>
      <c r="U1162" s="41">
        <v>2021</v>
      </c>
      <c r="V1162" s="42">
        <v>0</v>
      </c>
      <c r="W1162" s="43">
        <v>0</v>
      </c>
      <c r="X1162" s="41">
        <v>0</v>
      </c>
      <c r="Y1162" s="42">
        <v>0</v>
      </c>
      <c r="Z1162" s="43">
        <v>0</v>
      </c>
      <c r="AA1162" s="41"/>
      <c r="AB1162" s="42"/>
      <c r="AC1162" s="43"/>
      <c r="AD1162" s="41"/>
      <c r="AE1162" s="42"/>
      <c r="AF1162" s="43"/>
      <c r="AG1162" s="41"/>
      <c r="AH1162" s="42"/>
      <c r="AI1162" s="43"/>
      <c r="AK1162" s="41">
        <f t="shared" si="442"/>
        <v>3621</v>
      </c>
      <c r="AL1162" s="42">
        <f t="shared" si="442"/>
        <v>1700</v>
      </c>
      <c r="AM1162" s="43">
        <f t="shared" si="442"/>
        <v>1800</v>
      </c>
      <c r="AT1162" s="32">
        <f t="shared" si="443"/>
        <v>1</v>
      </c>
      <c r="AV1162" s="23">
        <v>9</v>
      </c>
      <c r="AW1162" s="23">
        <v>4</v>
      </c>
      <c r="AX1162" s="23">
        <f t="shared" ref="AX1162:AX1170" si="444">IF(AW1162=AW1161,AX1161+1,1)</f>
        <v>3</v>
      </c>
    </row>
    <row r="1163" spans="3:50" x14ac:dyDescent="0.3">
      <c r="C1163" s="40" t="s">
        <v>22</v>
      </c>
      <c r="D1163" s="34" t="s">
        <v>837</v>
      </c>
      <c r="E1163" s="35" t="s">
        <v>1081</v>
      </c>
      <c r="F1163" s="41">
        <v>0</v>
      </c>
      <c r="G1163" s="42">
        <v>0</v>
      </c>
      <c r="H1163" s="43">
        <v>0</v>
      </c>
      <c r="I1163" s="41">
        <v>0</v>
      </c>
      <c r="J1163" s="42">
        <v>0</v>
      </c>
      <c r="K1163" s="43">
        <v>0</v>
      </c>
      <c r="L1163" s="41"/>
      <c r="M1163" s="42"/>
      <c r="N1163" s="43"/>
      <c r="O1163" s="41">
        <v>0</v>
      </c>
      <c r="P1163" s="42">
        <v>0</v>
      </c>
      <c r="Q1163" s="43">
        <v>0</v>
      </c>
      <c r="R1163" s="41">
        <v>1600</v>
      </c>
      <c r="S1163" s="42">
        <v>1700</v>
      </c>
      <c r="T1163" s="43">
        <v>1800</v>
      </c>
      <c r="U1163" s="41">
        <v>1895</v>
      </c>
      <c r="V1163" s="42">
        <v>0</v>
      </c>
      <c r="W1163" s="43">
        <v>0</v>
      </c>
      <c r="X1163" s="41">
        <v>0</v>
      </c>
      <c r="Y1163" s="42">
        <v>0</v>
      </c>
      <c r="Z1163" s="43">
        <v>0</v>
      </c>
      <c r="AA1163" s="41"/>
      <c r="AB1163" s="42"/>
      <c r="AC1163" s="43"/>
      <c r="AD1163" s="41"/>
      <c r="AE1163" s="42"/>
      <c r="AF1163" s="43"/>
      <c r="AG1163" s="41"/>
      <c r="AH1163" s="42"/>
      <c r="AI1163" s="43"/>
      <c r="AK1163" s="41">
        <f t="shared" si="442"/>
        <v>3495</v>
      </c>
      <c r="AL1163" s="42">
        <f t="shared" si="442"/>
        <v>1700</v>
      </c>
      <c r="AM1163" s="43">
        <f t="shared" si="442"/>
        <v>1800</v>
      </c>
      <c r="AT1163" s="32">
        <f t="shared" si="443"/>
        <v>1</v>
      </c>
      <c r="AV1163" s="23">
        <v>9</v>
      </c>
      <c r="AW1163" s="23">
        <v>4</v>
      </c>
      <c r="AX1163" s="23">
        <f t="shared" si="444"/>
        <v>4</v>
      </c>
    </row>
    <row r="1164" spans="3:50" x14ac:dyDescent="0.3">
      <c r="C1164" s="40" t="s">
        <v>22</v>
      </c>
      <c r="D1164" s="34" t="s">
        <v>838</v>
      </c>
      <c r="E1164" s="35" t="s">
        <v>1080</v>
      </c>
      <c r="F1164" s="41">
        <v>0</v>
      </c>
      <c r="G1164" s="42">
        <v>0</v>
      </c>
      <c r="H1164" s="43">
        <v>0</v>
      </c>
      <c r="I1164" s="41">
        <v>0</v>
      </c>
      <c r="J1164" s="42">
        <v>0</v>
      </c>
      <c r="K1164" s="43">
        <v>0</v>
      </c>
      <c r="L1164" s="41"/>
      <c r="M1164" s="42"/>
      <c r="N1164" s="43"/>
      <c r="O1164" s="41">
        <v>0</v>
      </c>
      <c r="P1164" s="42">
        <v>0</v>
      </c>
      <c r="Q1164" s="43">
        <v>0</v>
      </c>
      <c r="R1164" s="41">
        <v>1600</v>
      </c>
      <c r="S1164" s="42">
        <v>1700</v>
      </c>
      <c r="T1164" s="43">
        <v>1800</v>
      </c>
      <c r="U1164" s="41">
        <v>1645</v>
      </c>
      <c r="V1164" s="42">
        <v>0</v>
      </c>
      <c r="W1164" s="43">
        <v>0</v>
      </c>
      <c r="X1164" s="41">
        <v>0</v>
      </c>
      <c r="Y1164" s="42">
        <v>0</v>
      </c>
      <c r="Z1164" s="43">
        <v>0</v>
      </c>
      <c r="AA1164" s="41"/>
      <c r="AB1164" s="42"/>
      <c r="AC1164" s="43"/>
      <c r="AD1164" s="41"/>
      <c r="AE1164" s="42"/>
      <c r="AF1164" s="43"/>
      <c r="AG1164" s="41"/>
      <c r="AH1164" s="42"/>
      <c r="AI1164" s="43"/>
      <c r="AK1164" s="41">
        <f t="shared" si="442"/>
        <v>3245</v>
      </c>
      <c r="AL1164" s="42">
        <f t="shared" si="442"/>
        <v>1700</v>
      </c>
      <c r="AM1164" s="43">
        <f t="shared" si="442"/>
        <v>1800</v>
      </c>
      <c r="AT1164" s="32">
        <f t="shared" si="443"/>
        <v>1</v>
      </c>
      <c r="AV1164" s="23">
        <v>9</v>
      </c>
      <c r="AW1164" s="23">
        <v>4</v>
      </c>
      <c r="AX1164" s="23">
        <f t="shared" si="444"/>
        <v>5</v>
      </c>
    </row>
    <row r="1165" spans="3:50" hidden="1" x14ac:dyDescent="0.3">
      <c r="C1165" s="40" t="s">
        <v>22</v>
      </c>
      <c r="D1165" s="34" t="s">
        <v>2</v>
      </c>
      <c r="E1165" s="35" t="s">
        <v>2</v>
      </c>
      <c r="F1165" s="41">
        <v>0</v>
      </c>
      <c r="G1165" s="42">
        <v>0</v>
      </c>
      <c r="H1165" s="43">
        <v>0</v>
      </c>
      <c r="I1165" s="41">
        <v>0</v>
      </c>
      <c r="J1165" s="42">
        <v>0</v>
      </c>
      <c r="K1165" s="43">
        <v>0</v>
      </c>
      <c r="L1165" s="41">
        <v>0</v>
      </c>
      <c r="M1165" s="42">
        <v>0</v>
      </c>
      <c r="N1165" s="43">
        <v>0</v>
      </c>
      <c r="O1165" s="41">
        <v>0</v>
      </c>
      <c r="P1165" s="42">
        <v>0</v>
      </c>
      <c r="Q1165" s="43">
        <v>0</v>
      </c>
      <c r="R1165" s="41">
        <v>0</v>
      </c>
      <c r="S1165" s="42">
        <v>0</v>
      </c>
      <c r="T1165" s="43">
        <v>0</v>
      </c>
      <c r="U1165" s="41">
        <v>0</v>
      </c>
      <c r="V1165" s="42">
        <v>0</v>
      </c>
      <c r="W1165" s="43">
        <v>0</v>
      </c>
      <c r="X1165" s="41">
        <v>0</v>
      </c>
      <c r="Y1165" s="42">
        <v>0</v>
      </c>
      <c r="Z1165" s="43">
        <v>0</v>
      </c>
      <c r="AA1165" s="41"/>
      <c r="AB1165" s="42"/>
      <c r="AC1165" s="43"/>
      <c r="AD1165" s="41"/>
      <c r="AE1165" s="42"/>
      <c r="AF1165" s="43"/>
      <c r="AG1165" s="41"/>
      <c r="AH1165" s="42"/>
      <c r="AI1165" s="43"/>
      <c r="AK1165" s="41">
        <f t="shared" si="442"/>
        <v>0</v>
      </c>
      <c r="AL1165" s="42">
        <f t="shared" si="442"/>
        <v>0</v>
      </c>
      <c r="AM1165" s="43">
        <f t="shared" si="442"/>
        <v>0</v>
      </c>
      <c r="AT1165" s="32">
        <f t="shared" si="443"/>
        <v>0</v>
      </c>
      <c r="AV1165" s="23">
        <v>9</v>
      </c>
      <c r="AW1165" s="23">
        <v>4</v>
      </c>
      <c r="AX1165" s="23">
        <f t="shared" si="444"/>
        <v>6</v>
      </c>
    </row>
    <row r="1166" spans="3:50" hidden="1" x14ac:dyDescent="0.3">
      <c r="C1166" s="40" t="s">
        <v>22</v>
      </c>
      <c r="D1166" s="34" t="s">
        <v>2</v>
      </c>
      <c r="E1166" s="35" t="s">
        <v>2</v>
      </c>
      <c r="F1166" s="41">
        <v>0</v>
      </c>
      <c r="G1166" s="42">
        <v>0</v>
      </c>
      <c r="H1166" s="43">
        <v>0</v>
      </c>
      <c r="I1166" s="41">
        <v>0</v>
      </c>
      <c r="J1166" s="42">
        <v>0</v>
      </c>
      <c r="K1166" s="43">
        <v>0</v>
      </c>
      <c r="L1166" s="41">
        <v>0</v>
      </c>
      <c r="M1166" s="42">
        <v>0</v>
      </c>
      <c r="N1166" s="43">
        <v>0</v>
      </c>
      <c r="O1166" s="41">
        <v>0</v>
      </c>
      <c r="P1166" s="42">
        <v>0</v>
      </c>
      <c r="Q1166" s="43">
        <v>0</v>
      </c>
      <c r="R1166" s="41">
        <v>0</v>
      </c>
      <c r="S1166" s="42">
        <v>0</v>
      </c>
      <c r="T1166" s="43">
        <v>0</v>
      </c>
      <c r="U1166" s="41">
        <v>0</v>
      </c>
      <c r="V1166" s="42">
        <v>0</v>
      </c>
      <c r="W1166" s="43">
        <v>0</v>
      </c>
      <c r="X1166" s="41">
        <v>0</v>
      </c>
      <c r="Y1166" s="42">
        <v>0</v>
      </c>
      <c r="Z1166" s="43">
        <v>0</v>
      </c>
      <c r="AA1166" s="41"/>
      <c r="AB1166" s="42"/>
      <c r="AC1166" s="43"/>
      <c r="AD1166" s="41"/>
      <c r="AE1166" s="42"/>
      <c r="AF1166" s="43"/>
      <c r="AG1166" s="41"/>
      <c r="AH1166" s="42"/>
      <c r="AI1166" s="43"/>
      <c r="AK1166" s="41">
        <f t="shared" si="442"/>
        <v>0</v>
      </c>
      <c r="AL1166" s="42">
        <f t="shared" si="442"/>
        <v>0</v>
      </c>
      <c r="AM1166" s="43">
        <f t="shared" si="442"/>
        <v>0</v>
      </c>
      <c r="AT1166" s="32">
        <f t="shared" si="443"/>
        <v>0</v>
      </c>
      <c r="AV1166" s="23">
        <v>9</v>
      </c>
      <c r="AW1166" s="23">
        <v>4</v>
      </c>
      <c r="AX1166" s="23">
        <f t="shared" si="444"/>
        <v>7</v>
      </c>
    </row>
    <row r="1167" spans="3:50" hidden="1" x14ac:dyDescent="0.3">
      <c r="C1167" s="40" t="s">
        <v>22</v>
      </c>
      <c r="D1167" s="34" t="s">
        <v>2</v>
      </c>
      <c r="E1167" s="35" t="s">
        <v>2</v>
      </c>
      <c r="F1167" s="41">
        <v>0</v>
      </c>
      <c r="G1167" s="42">
        <v>0</v>
      </c>
      <c r="H1167" s="43">
        <v>0</v>
      </c>
      <c r="I1167" s="41">
        <v>0</v>
      </c>
      <c r="J1167" s="42">
        <v>0</v>
      </c>
      <c r="K1167" s="43">
        <v>0</v>
      </c>
      <c r="L1167" s="41">
        <v>0</v>
      </c>
      <c r="M1167" s="42">
        <v>0</v>
      </c>
      <c r="N1167" s="43">
        <v>0</v>
      </c>
      <c r="O1167" s="41">
        <v>0</v>
      </c>
      <c r="P1167" s="42">
        <v>0</v>
      </c>
      <c r="Q1167" s="43">
        <v>0</v>
      </c>
      <c r="R1167" s="41">
        <v>0</v>
      </c>
      <c r="S1167" s="42">
        <v>0</v>
      </c>
      <c r="T1167" s="43">
        <v>0</v>
      </c>
      <c r="U1167" s="41">
        <v>0</v>
      </c>
      <c r="V1167" s="42">
        <v>0</v>
      </c>
      <c r="W1167" s="43">
        <v>0</v>
      </c>
      <c r="X1167" s="41">
        <v>0</v>
      </c>
      <c r="Y1167" s="42">
        <v>0</v>
      </c>
      <c r="Z1167" s="43">
        <v>0</v>
      </c>
      <c r="AA1167" s="41"/>
      <c r="AB1167" s="42"/>
      <c r="AC1167" s="43"/>
      <c r="AD1167" s="41"/>
      <c r="AE1167" s="42"/>
      <c r="AF1167" s="43"/>
      <c r="AG1167" s="41"/>
      <c r="AH1167" s="42"/>
      <c r="AI1167" s="43"/>
      <c r="AK1167" s="41">
        <f t="shared" si="442"/>
        <v>0</v>
      </c>
      <c r="AL1167" s="42">
        <f t="shared" si="442"/>
        <v>0</v>
      </c>
      <c r="AM1167" s="43">
        <f t="shared" si="442"/>
        <v>0</v>
      </c>
      <c r="AT1167" s="32">
        <f t="shared" si="443"/>
        <v>0</v>
      </c>
      <c r="AV1167" s="23">
        <v>9</v>
      </c>
      <c r="AW1167" s="23">
        <v>4</v>
      </c>
      <c r="AX1167" s="23">
        <f t="shared" si="444"/>
        <v>8</v>
      </c>
    </row>
    <row r="1168" spans="3:50" hidden="1" x14ac:dyDescent="0.3">
      <c r="C1168" s="40" t="s">
        <v>22</v>
      </c>
      <c r="D1168" s="34" t="s">
        <v>2</v>
      </c>
      <c r="E1168" s="35" t="s">
        <v>2</v>
      </c>
      <c r="F1168" s="41">
        <v>0</v>
      </c>
      <c r="G1168" s="42">
        <v>0</v>
      </c>
      <c r="H1168" s="43">
        <v>0</v>
      </c>
      <c r="I1168" s="41">
        <v>0</v>
      </c>
      <c r="J1168" s="42">
        <v>0</v>
      </c>
      <c r="K1168" s="43">
        <v>0</v>
      </c>
      <c r="L1168" s="41">
        <v>0</v>
      </c>
      <c r="M1168" s="42">
        <v>0</v>
      </c>
      <c r="N1168" s="43">
        <v>0</v>
      </c>
      <c r="O1168" s="41">
        <v>0</v>
      </c>
      <c r="P1168" s="42">
        <v>0</v>
      </c>
      <c r="Q1168" s="43">
        <v>0</v>
      </c>
      <c r="R1168" s="41">
        <v>0</v>
      </c>
      <c r="S1168" s="42">
        <v>0</v>
      </c>
      <c r="T1168" s="43">
        <v>0</v>
      </c>
      <c r="U1168" s="41">
        <v>0</v>
      </c>
      <c r="V1168" s="42">
        <v>0</v>
      </c>
      <c r="W1168" s="43">
        <v>0</v>
      </c>
      <c r="X1168" s="41">
        <v>0</v>
      </c>
      <c r="Y1168" s="42">
        <v>0</v>
      </c>
      <c r="Z1168" s="43">
        <v>0</v>
      </c>
      <c r="AA1168" s="41"/>
      <c r="AB1168" s="42"/>
      <c r="AC1168" s="43"/>
      <c r="AD1168" s="41"/>
      <c r="AE1168" s="42"/>
      <c r="AF1168" s="43"/>
      <c r="AG1168" s="41"/>
      <c r="AH1168" s="42"/>
      <c r="AI1168" s="43"/>
      <c r="AK1168" s="41">
        <f t="shared" si="442"/>
        <v>0</v>
      </c>
      <c r="AL1168" s="42">
        <f t="shared" si="442"/>
        <v>0</v>
      </c>
      <c r="AM1168" s="43">
        <f t="shared" si="442"/>
        <v>0</v>
      </c>
      <c r="AT1168" s="32">
        <f t="shared" si="443"/>
        <v>0</v>
      </c>
      <c r="AV1168" s="23">
        <v>9</v>
      </c>
      <c r="AW1168" s="23">
        <v>4</v>
      </c>
      <c r="AX1168" s="23">
        <f t="shared" si="444"/>
        <v>9</v>
      </c>
    </row>
    <row r="1169" spans="3:50" hidden="1" x14ac:dyDescent="0.3">
      <c r="C1169" s="40" t="s">
        <v>22</v>
      </c>
      <c r="D1169" s="34" t="s">
        <v>2</v>
      </c>
      <c r="E1169" s="35" t="s">
        <v>2</v>
      </c>
      <c r="F1169" s="41">
        <v>0</v>
      </c>
      <c r="G1169" s="42">
        <v>0</v>
      </c>
      <c r="H1169" s="43">
        <v>0</v>
      </c>
      <c r="I1169" s="41">
        <v>0</v>
      </c>
      <c r="J1169" s="42">
        <v>0</v>
      </c>
      <c r="K1169" s="43">
        <v>0</v>
      </c>
      <c r="L1169" s="41">
        <v>0</v>
      </c>
      <c r="M1169" s="42">
        <v>0</v>
      </c>
      <c r="N1169" s="43">
        <v>0</v>
      </c>
      <c r="O1169" s="41">
        <v>0</v>
      </c>
      <c r="P1169" s="42">
        <v>0</v>
      </c>
      <c r="Q1169" s="43">
        <v>0</v>
      </c>
      <c r="R1169" s="41">
        <v>0</v>
      </c>
      <c r="S1169" s="42">
        <v>0</v>
      </c>
      <c r="T1169" s="43">
        <v>0</v>
      </c>
      <c r="U1169" s="41">
        <v>0</v>
      </c>
      <c r="V1169" s="42">
        <v>0</v>
      </c>
      <c r="W1169" s="43">
        <v>0</v>
      </c>
      <c r="X1169" s="41">
        <v>0</v>
      </c>
      <c r="Y1169" s="42">
        <v>0</v>
      </c>
      <c r="Z1169" s="43">
        <v>0</v>
      </c>
      <c r="AA1169" s="41"/>
      <c r="AB1169" s="42"/>
      <c r="AC1169" s="43"/>
      <c r="AD1169" s="41"/>
      <c r="AE1169" s="42"/>
      <c r="AF1169" s="43"/>
      <c r="AG1169" s="41"/>
      <c r="AH1169" s="42"/>
      <c r="AI1169" s="43"/>
      <c r="AK1169" s="41">
        <f t="shared" si="442"/>
        <v>0</v>
      </c>
      <c r="AL1169" s="42">
        <f t="shared" si="442"/>
        <v>0</v>
      </c>
      <c r="AM1169" s="43">
        <f t="shared" si="442"/>
        <v>0</v>
      </c>
      <c r="AT1169" s="32">
        <f t="shared" si="443"/>
        <v>0</v>
      </c>
      <c r="AV1169" s="23">
        <v>9</v>
      </c>
      <c r="AW1169" s="23">
        <v>4</v>
      </c>
      <c r="AX1169" s="23">
        <f t="shared" si="444"/>
        <v>10</v>
      </c>
    </row>
    <row r="1170" spans="3:50" x14ac:dyDescent="0.3">
      <c r="C1170" s="40" t="s">
        <v>23</v>
      </c>
      <c r="D1170" s="34" t="s">
        <v>839</v>
      </c>
      <c r="E1170" s="35" t="s">
        <v>1079</v>
      </c>
      <c r="F1170" s="41">
        <v>0</v>
      </c>
      <c r="G1170" s="42">
        <v>0</v>
      </c>
      <c r="H1170" s="43">
        <v>0</v>
      </c>
      <c r="I1170" s="41">
        <v>0</v>
      </c>
      <c r="J1170" s="42">
        <v>0</v>
      </c>
      <c r="K1170" s="43">
        <v>0</v>
      </c>
      <c r="L1170" s="41"/>
      <c r="M1170" s="42"/>
      <c r="N1170" s="43"/>
      <c r="O1170" s="41">
        <v>0</v>
      </c>
      <c r="P1170" s="42">
        <v>0</v>
      </c>
      <c r="Q1170" s="43">
        <v>0</v>
      </c>
      <c r="R1170" s="41">
        <v>1000</v>
      </c>
      <c r="S1170" s="42">
        <v>1000</v>
      </c>
      <c r="T1170" s="43">
        <v>1200</v>
      </c>
      <c r="U1170" s="41">
        <v>1249</v>
      </c>
      <c r="V1170" s="42">
        <v>0</v>
      </c>
      <c r="W1170" s="43">
        <v>0</v>
      </c>
      <c r="X1170" s="41">
        <v>0</v>
      </c>
      <c r="Y1170" s="42">
        <v>0</v>
      </c>
      <c r="Z1170" s="43">
        <v>0</v>
      </c>
      <c r="AA1170" s="41"/>
      <c r="AB1170" s="42"/>
      <c r="AC1170" s="43"/>
      <c r="AD1170" s="41"/>
      <c r="AE1170" s="42"/>
      <c r="AF1170" s="43"/>
      <c r="AG1170" s="41"/>
      <c r="AH1170" s="42"/>
      <c r="AI1170" s="43"/>
      <c r="AK1170" s="41">
        <f t="shared" si="442"/>
        <v>2249</v>
      </c>
      <c r="AL1170" s="42">
        <f t="shared" si="442"/>
        <v>1000</v>
      </c>
      <c r="AM1170" s="43">
        <f t="shared" si="442"/>
        <v>1200</v>
      </c>
      <c r="AT1170" s="32">
        <f t="shared" si="443"/>
        <v>1</v>
      </c>
      <c r="AV1170" s="23">
        <v>9</v>
      </c>
      <c r="AW1170" s="23">
        <v>5</v>
      </c>
      <c r="AX1170" s="23">
        <f t="shared" si="444"/>
        <v>1</v>
      </c>
    </row>
    <row r="1171" spans="3:50" ht="15" customHeight="1" x14ac:dyDescent="0.3">
      <c r="C1171" s="50" t="str">
        <f>IF(LEN(E1170)&lt;1,"","Total: " &amp; LEFT(E1170,LEN(E1170)-21) &amp; "Municipalities")</f>
        <v>Total: Cape Winelands Municipalities</v>
      </c>
      <c r="D1171" s="51"/>
      <c r="E1171" s="52"/>
      <c r="F1171" s="53">
        <f t="shared" ref="F1171:K1171" si="445">SUM(F1160:F1170)</f>
        <v>0</v>
      </c>
      <c r="G1171" s="54">
        <f t="shared" si="445"/>
        <v>0</v>
      </c>
      <c r="H1171" s="55">
        <f t="shared" si="445"/>
        <v>0</v>
      </c>
      <c r="I1171" s="53">
        <f t="shared" si="445"/>
        <v>0</v>
      </c>
      <c r="J1171" s="54">
        <f t="shared" si="445"/>
        <v>0</v>
      </c>
      <c r="K1171" s="55">
        <f t="shared" si="445"/>
        <v>0</v>
      </c>
      <c r="L1171" s="53"/>
      <c r="M1171" s="54"/>
      <c r="N1171" s="55"/>
      <c r="O1171" s="53">
        <f t="shared" ref="O1171:W1171" si="446">SUM(O1160:O1170)</f>
        <v>0</v>
      </c>
      <c r="P1171" s="54">
        <f t="shared" si="446"/>
        <v>0</v>
      </c>
      <c r="Q1171" s="55">
        <f t="shared" si="446"/>
        <v>0</v>
      </c>
      <c r="R1171" s="53">
        <f t="shared" si="446"/>
        <v>9000</v>
      </c>
      <c r="S1171" s="54">
        <f t="shared" si="446"/>
        <v>9500</v>
      </c>
      <c r="T1171" s="55">
        <f t="shared" si="446"/>
        <v>10200</v>
      </c>
      <c r="U1171" s="53">
        <f t="shared" si="446"/>
        <v>10431</v>
      </c>
      <c r="V1171" s="54">
        <f t="shared" si="446"/>
        <v>0</v>
      </c>
      <c r="W1171" s="55">
        <f t="shared" si="446"/>
        <v>0</v>
      </c>
      <c r="X1171" s="53">
        <f>SUM(X1160:X1170)</f>
        <v>0</v>
      </c>
      <c r="Y1171" s="54">
        <f>SUM(Y1160:Y1170)</f>
        <v>0</v>
      </c>
      <c r="Z1171" s="55">
        <f>SUM(Z1160:Z1170)</f>
        <v>0</v>
      </c>
      <c r="AA1171" s="53"/>
      <c r="AB1171" s="54"/>
      <c r="AC1171" s="55"/>
      <c r="AD1171" s="53"/>
      <c r="AE1171" s="54"/>
      <c r="AF1171" s="55"/>
      <c r="AG1171" s="53"/>
      <c r="AH1171" s="54"/>
      <c r="AI1171" s="55"/>
      <c r="AK1171" s="53">
        <f>SUM(AK1160:AK1170)</f>
        <v>19431</v>
      </c>
      <c r="AL1171" s="54">
        <f>SUM(AL1160:AL1170)</f>
        <v>9500</v>
      </c>
      <c r="AM1171" s="55">
        <f>SUM(AM1160:AM1170)</f>
        <v>10200</v>
      </c>
      <c r="AT1171" s="32">
        <f>IF(SUM(AT1160:AT1170)=0,0,1)</f>
        <v>1</v>
      </c>
    </row>
    <row r="1172" spans="3:50" ht="15" customHeight="1" x14ac:dyDescent="0.3">
      <c r="C1172" s="40"/>
      <c r="D1172" s="34"/>
      <c r="E1172" s="35"/>
      <c r="F1172" s="41"/>
      <c r="G1172" s="42"/>
      <c r="H1172" s="43"/>
      <c r="I1172" s="41"/>
      <c r="J1172" s="42"/>
      <c r="K1172" s="43"/>
      <c r="L1172" s="41"/>
      <c r="M1172" s="42"/>
      <c r="N1172" s="43"/>
      <c r="O1172" s="41"/>
      <c r="P1172" s="42"/>
      <c r="Q1172" s="43"/>
      <c r="R1172" s="41"/>
      <c r="S1172" s="42"/>
      <c r="T1172" s="43"/>
      <c r="U1172" s="41"/>
      <c r="V1172" s="42"/>
      <c r="W1172" s="43"/>
      <c r="X1172" s="41"/>
      <c r="Y1172" s="42"/>
      <c r="Z1172" s="43"/>
      <c r="AA1172" s="41"/>
      <c r="AB1172" s="42"/>
      <c r="AC1172" s="43"/>
      <c r="AD1172" s="41"/>
      <c r="AE1172" s="42"/>
      <c r="AF1172" s="43"/>
      <c r="AG1172" s="41"/>
      <c r="AH1172" s="42"/>
      <c r="AI1172" s="43"/>
      <c r="AK1172" s="41"/>
      <c r="AL1172" s="42"/>
      <c r="AM1172" s="43"/>
      <c r="AT1172" s="32">
        <f>IF(AT1171=0,0,1)</f>
        <v>1</v>
      </c>
    </row>
    <row r="1173" spans="3:50" ht="15" customHeight="1" x14ac:dyDescent="0.3">
      <c r="C1173" s="40" t="s">
        <v>22</v>
      </c>
      <c r="D1173" s="34" t="s">
        <v>840</v>
      </c>
      <c r="E1173" s="35" t="s">
        <v>1082</v>
      </c>
      <c r="F1173" s="41">
        <v>0</v>
      </c>
      <c r="G1173" s="42">
        <v>0</v>
      </c>
      <c r="H1173" s="43">
        <v>0</v>
      </c>
      <c r="I1173" s="41">
        <v>0</v>
      </c>
      <c r="J1173" s="42">
        <v>0</v>
      </c>
      <c r="K1173" s="43">
        <v>0</v>
      </c>
      <c r="L1173" s="41"/>
      <c r="M1173" s="42"/>
      <c r="N1173" s="43"/>
      <c r="O1173" s="41">
        <v>0</v>
      </c>
      <c r="P1173" s="42">
        <v>0</v>
      </c>
      <c r="Q1173" s="43">
        <v>0</v>
      </c>
      <c r="R1173" s="41">
        <v>1800</v>
      </c>
      <c r="S1173" s="42">
        <v>1900</v>
      </c>
      <c r="T1173" s="43">
        <v>2000</v>
      </c>
      <c r="U1173" s="41">
        <v>1563</v>
      </c>
      <c r="V1173" s="42">
        <v>0</v>
      </c>
      <c r="W1173" s="43">
        <v>0</v>
      </c>
      <c r="X1173" s="41">
        <v>0</v>
      </c>
      <c r="Y1173" s="42">
        <v>0</v>
      </c>
      <c r="Z1173" s="43">
        <v>0</v>
      </c>
      <c r="AA1173" s="41"/>
      <c r="AB1173" s="42"/>
      <c r="AC1173" s="43"/>
      <c r="AD1173" s="41"/>
      <c r="AE1173" s="42"/>
      <c r="AF1173" s="43"/>
      <c r="AG1173" s="41"/>
      <c r="AH1173" s="42"/>
      <c r="AI1173" s="43"/>
      <c r="AK1173" s="41">
        <f t="shared" ref="AK1173:AM1183" si="447">F1173+I1173+L1173+O1173+R1173+U1173+X1173+AA1173+AD1173+AG1173</f>
        <v>3363</v>
      </c>
      <c r="AL1173" s="42">
        <f t="shared" si="447"/>
        <v>1900</v>
      </c>
      <c r="AM1173" s="43">
        <f t="shared" si="447"/>
        <v>2000</v>
      </c>
      <c r="AT1173" s="32">
        <f t="shared" ref="AT1173:AT1183" si="448">IF(LEN(E1173)&lt;2,0,1)</f>
        <v>1</v>
      </c>
      <c r="AV1173" s="23">
        <v>9</v>
      </c>
      <c r="AW1173" s="23">
        <v>6</v>
      </c>
      <c r="AX1173" s="23">
        <v>1</v>
      </c>
    </row>
    <row r="1174" spans="3:50" ht="15" customHeight="1" x14ac:dyDescent="0.3">
      <c r="C1174" s="40" t="s">
        <v>22</v>
      </c>
      <c r="D1174" s="34" t="s">
        <v>841</v>
      </c>
      <c r="E1174" s="35" t="s">
        <v>1087</v>
      </c>
      <c r="F1174" s="41">
        <v>0</v>
      </c>
      <c r="G1174" s="42">
        <v>0</v>
      </c>
      <c r="H1174" s="43">
        <v>0</v>
      </c>
      <c r="I1174" s="41">
        <v>0</v>
      </c>
      <c r="J1174" s="42">
        <v>0</v>
      </c>
      <c r="K1174" s="43">
        <v>0</v>
      </c>
      <c r="L1174" s="41"/>
      <c r="M1174" s="42"/>
      <c r="N1174" s="43"/>
      <c r="O1174" s="41">
        <v>0</v>
      </c>
      <c r="P1174" s="42">
        <v>0</v>
      </c>
      <c r="Q1174" s="43">
        <v>0</v>
      </c>
      <c r="R1174" s="41">
        <v>1700</v>
      </c>
      <c r="S1174" s="42">
        <v>1800</v>
      </c>
      <c r="T1174" s="43">
        <v>1900</v>
      </c>
      <c r="U1174" s="41">
        <v>1898</v>
      </c>
      <c r="V1174" s="42">
        <v>0</v>
      </c>
      <c r="W1174" s="43">
        <v>0</v>
      </c>
      <c r="X1174" s="41">
        <v>0</v>
      </c>
      <c r="Y1174" s="42">
        <v>0</v>
      </c>
      <c r="Z1174" s="43">
        <v>0</v>
      </c>
      <c r="AA1174" s="41"/>
      <c r="AB1174" s="42"/>
      <c r="AC1174" s="43"/>
      <c r="AD1174" s="41"/>
      <c r="AE1174" s="42"/>
      <c r="AF1174" s="43"/>
      <c r="AG1174" s="41"/>
      <c r="AH1174" s="42"/>
      <c r="AI1174" s="43"/>
      <c r="AK1174" s="41">
        <f t="shared" si="447"/>
        <v>3598</v>
      </c>
      <c r="AL1174" s="42">
        <f t="shared" si="447"/>
        <v>1800</v>
      </c>
      <c r="AM1174" s="43">
        <f t="shared" si="447"/>
        <v>1900</v>
      </c>
      <c r="AT1174" s="32">
        <f t="shared" si="448"/>
        <v>1</v>
      </c>
      <c r="AV1174" s="23">
        <v>9</v>
      </c>
      <c r="AW1174" s="23">
        <v>6</v>
      </c>
      <c r="AX1174" s="23">
        <f>IF(AW1174=AW1173,AX1173+1,1)</f>
        <v>2</v>
      </c>
    </row>
    <row r="1175" spans="3:50" x14ac:dyDescent="0.3">
      <c r="C1175" s="40" t="s">
        <v>22</v>
      </c>
      <c r="D1175" s="34" t="s">
        <v>842</v>
      </c>
      <c r="E1175" s="35" t="s">
        <v>1084</v>
      </c>
      <c r="F1175" s="41">
        <v>0</v>
      </c>
      <c r="G1175" s="42">
        <v>0</v>
      </c>
      <c r="H1175" s="43">
        <v>0</v>
      </c>
      <c r="I1175" s="41">
        <v>0</v>
      </c>
      <c r="J1175" s="42">
        <v>0</v>
      </c>
      <c r="K1175" s="43">
        <v>0</v>
      </c>
      <c r="L1175" s="41"/>
      <c r="M1175" s="42"/>
      <c r="N1175" s="43"/>
      <c r="O1175" s="41">
        <v>0</v>
      </c>
      <c r="P1175" s="42">
        <v>0</v>
      </c>
      <c r="Q1175" s="43">
        <v>0</v>
      </c>
      <c r="R1175" s="41">
        <v>1700</v>
      </c>
      <c r="S1175" s="42">
        <v>1800</v>
      </c>
      <c r="T1175" s="43">
        <v>1900</v>
      </c>
      <c r="U1175" s="41">
        <v>1363</v>
      </c>
      <c r="V1175" s="42">
        <v>0</v>
      </c>
      <c r="W1175" s="43">
        <v>0</v>
      </c>
      <c r="X1175" s="41">
        <v>0</v>
      </c>
      <c r="Y1175" s="42">
        <v>0</v>
      </c>
      <c r="Z1175" s="43">
        <v>0</v>
      </c>
      <c r="AA1175" s="41"/>
      <c r="AB1175" s="42"/>
      <c r="AC1175" s="43"/>
      <c r="AD1175" s="41"/>
      <c r="AE1175" s="42"/>
      <c r="AF1175" s="43"/>
      <c r="AG1175" s="41"/>
      <c r="AH1175" s="42"/>
      <c r="AI1175" s="43"/>
      <c r="AK1175" s="41">
        <f t="shared" si="447"/>
        <v>3063</v>
      </c>
      <c r="AL1175" s="42">
        <f t="shared" si="447"/>
        <v>1800</v>
      </c>
      <c r="AM1175" s="43">
        <f t="shared" si="447"/>
        <v>1900</v>
      </c>
      <c r="AT1175" s="32">
        <f t="shared" si="448"/>
        <v>1</v>
      </c>
      <c r="AV1175" s="23">
        <v>9</v>
      </c>
      <c r="AW1175" s="23">
        <v>6</v>
      </c>
      <c r="AX1175" s="23">
        <f t="shared" ref="AX1175:AX1183" si="449">IF(AW1175=AW1174,AX1174+1,1)</f>
        <v>3</v>
      </c>
    </row>
    <row r="1176" spans="3:50" x14ac:dyDescent="0.3">
      <c r="C1176" s="40" t="s">
        <v>22</v>
      </c>
      <c r="D1176" s="34" t="s">
        <v>843</v>
      </c>
      <c r="E1176" s="35" t="s">
        <v>1091</v>
      </c>
      <c r="F1176" s="41">
        <v>0</v>
      </c>
      <c r="G1176" s="42">
        <v>0</v>
      </c>
      <c r="H1176" s="43">
        <v>0</v>
      </c>
      <c r="I1176" s="41">
        <v>0</v>
      </c>
      <c r="J1176" s="42">
        <v>0</v>
      </c>
      <c r="K1176" s="43">
        <v>0</v>
      </c>
      <c r="L1176" s="41"/>
      <c r="M1176" s="42"/>
      <c r="N1176" s="43"/>
      <c r="O1176" s="41">
        <v>0</v>
      </c>
      <c r="P1176" s="42">
        <v>0</v>
      </c>
      <c r="Q1176" s="43">
        <v>0</v>
      </c>
      <c r="R1176" s="41">
        <v>1800</v>
      </c>
      <c r="S1176" s="42">
        <v>1900</v>
      </c>
      <c r="T1176" s="43">
        <v>2000</v>
      </c>
      <c r="U1176" s="41">
        <v>1305</v>
      </c>
      <c r="V1176" s="42">
        <v>0</v>
      </c>
      <c r="W1176" s="43">
        <v>0</v>
      </c>
      <c r="X1176" s="41">
        <v>0</v>
      </c>
      <c r="Y1176" s="42">
        <v>0</v>
      </c>
      <c r="Z1176" s="43">
        <v>0</v>
      </c>
      <c r="AA1176" s="41"/>
      <c r="AB1176" s="42"/>
      <c r="AC1176" s="43"/>
      <c r="AD1176" s="41"/>
      <c r="AE1176" s="42"/>
      <c r="AF1176" s="43"/>
      <c r="AG1176" s="41"/>
      <c r="AH1176" s="42"/>
      <c r="AI1176" s="43"/>
      <c r="AK1176" s="41">
        <f t="shared" si="447"/>
        <v>3105</v>
      </c>
      <c r="AL1176" s="42">
        <f t="shared" si="447"/>
        <v>1900</v>
      </c>
      <c r="AM1176" s="43">
        <f t="shared" si="447"/>
        <v>2000</v>
      </c>
      <c r="AT1176" s="32">
        <f t="shared" si="448"/>
        <v>1</v>
      </c>
      <c r="AV1176" s="23">
        <v>9</v>
      </c>
      <c r="AW1176" s="23">
        <v>6</v>
      </c>
      <c r="AX1176" s="23">
        <f t="shared" si="449"/>
        <v>4</v>
      </c>
    </row>
    <row r="1177" spans="3:50" hidden="1" x14ac:dyDescent="0.3">
      <c r="C1177" s="40" t="s">
        <v>22</v>
      </c>
      <c r="D1177" s="34" t="s">
        <v>2</v>
      </c>
      <c r="E1177" s="35" t="s">
        <v>2</v>
      </c>
      <c r="F1177" s="41">
        <v>0</v>
      </c>
      <c r="G1177" s="42">
        <v>0</v>
      </c>
      <c r="H1177" s="43">
        <v>0</v>
      </c>
      <c r="I1177" s="41">
        <v>0</v>
      </c>
      <c r="J1177" s="42">
        <v>0</v>
      </c>
      <c r="K1177" s="43">
        <v>0</v>
      </c>
      <c r="L1177" s="41">
        <v>0</v>
      </c>
      <c r="M1177" s="42">
        <v>0</v>
      </c>
      <c r="N1177" s="43">
        <v>0</v>
      </c>
      <c r="O1177" s="41">
        <v>0</v>
      </c>
      <c r="P1177" s="42">
        <v>0</v>
      </c>
      <c r="Q1177" s="43">
        <v>0</v>
      </c>
      <c r="R1177" s="41">
        <v>0</v>
      </c>
      <c r="S1177" s="42">
        <v>0</v>
      </c>
      <c r="T1177" s="43">
        <v>0</v>
      </c>
      <c r="U1177" s="41">
        <v>0</v>
      </c>
      <c r="V1177" s="42">
        <v>0</v>
      </c>
      <c r="W1177" s="43">
        <v>0</v>
      </c>
      <c r="X1177" s="41">
        <v>0</v>
      </c>
      <c r="Y1177" s="42">
        <v>0</v>
      </c>
      <c r="Z1177" s="43">
        <v>0</v>
      </c>
      <c r="AA1177" s="41"/>
      <c r="AB1177" s="42"/>
      <c r="AC1177" s="43"/>
      <c r="AD1177" s="41"/>
      <c r="AE1177" s="42"/>
      <c r="AF1177" s="43"/>
      <c r="AG1177" s="41"/>
      <c r="AH1177" s="42"/>
      <c r="AI1177" s="43"/>
      <c r="AK1177" s="41">
        <f t="shared" si="447"/>
        <v>0</v>
      </c>
      <c r="AL1177" s="42">
        <f t="shared" si="447"/>
        <v>0</v>
      </c>
      <c r="AM1177" s="43">
        <f t="shared" si="447"/>
        <v>0</v>
      </c>
      <c r="AT1177" s="32">
        <f t="shared" si="448"/>
        <v>0</v>
      </c>
      <c r="AV1177" s="23">
        <v>9</v>
      </c>
      <c r="AW1177" s="23">
        <v>6</v>
      </c>
      <c r="AX1177" s="23">
        <f t="shared" si="449"/>
        <v>5</v>
      </c>
    </row>
    <row r="1178" spans="3:50" hidden="1" x14ac:dyDescent="0.3">
      <c r="C1178" s="40" t="s">
        <v>22</v>
      </c>
      <c r="D1178" s="34" t="s">
        <v>2</v>
      </c>
      <c r="E1178" s="35" t="s">
        <v>2</v>
      </c>
      <c r="F1178" s="41">
        <v>0</v>
      </c>
      <c r="G1178" s="42">
        <v>0</v>
      </c>
      <c r="H1178" s="43">
        <v>0</v>
      </c>
      <c r="I1178" s="41">
        <v>0</v>
      </c>
      <c r="J1178" s="42">
        <v>0</v>
      </c>
      <c r="K1178" s="43">
        <v>0</v>
      </c>
      <c r="L1178" s="41">
        <v>0</v>
      </c>
      <c r="M1178" s="42">
        <v>0</v>
      </c>
      <c r="N1178" s="43">
        <v>0</v>
      </c>
      <c r="O1178" s="41">
        <v>0</v>
      </c>
      <c r="P1178" s="42">
        <v>0</v>
      </c>
      <c r="Q1178" s="43">
        <v>0</v>
      </c>
      <c r="R1178" s="41">
        <v>0</v>
      </c>
      <c r="S1178" s="42">
        <v>0</v>
      </c>
      <c r="T1178" s="43">
        <v>0</v>
      </c>
      <c r="U1178" s="41">
        <v>0</v>
      </c>
      <c r="V1178" s="42">
        <v>0</v>
      </c>
      <c r="W1178" s="43">
        <v>0</v>
      </c>
      <c r="X1178" s="41">
        <v>0</v>
      </c>
      <c r="Y1178" s="42">
        <v>0</v>
      </c>
      <c r="Z1178" s="43">
        <v>0</v>
      </c>
      <c r="AA1178" s="41"/>
      <c r="AB1178" s="42"/>
      <c r="AC1178" s="43"/>
      <c r="AD1178" s="41"/>
      <c r="AE1178" s="42"/>
      <c r="AF1178" s="43"/>
      <c r="AG1178" s="41"/>
      <c r="AH1178" s="42"/>
      <c r="AI1178" s="43"/>
      <c r="AK1178" s="41">
        <f t="shared" si="447"/>
        <v>0</v>
      </c>
      <c r="AL1178" s="42">
        <f t="shared" si="447"/>
        <v>0</v>
      </c>
      <c r="AM1178" s="43">
        <f t="shared" si="447"/>
        <v>0</v>
      </c>
      <c r="AT1178" s="32">
        <f t="shared" si="448"/>
        <v>0</v>
      </c>
      <c r="AV1178" s="23">
        <v>9</v>
      </c>
      <c r="AW1178" s="23">
        <v>6</v>
      </c>
      <c r="AX1178" s="23">
        <f t="shared" si="449"/>
        <v>6</v>
      </c>
    </row>
    <row r="1179" spans="3:50" hidden="1" x14ac:dyDescent="0.3">
      <c r="C1179" s="40" t="s">
        <v>22</v>
      </c>
      <c r="D1179" s="34" t="s">
        <v>2</v>
      </c>
      <c r="E1179" s="35" t="s">
        <v>2</v>
      </c>
      <c r="F1179" s="41">
        <v>0</v>
      </c>
      <c r="G1179" s="42">
        <v>0</v>
      </c>
      <c r="H1179" s="43">
        <v>0</v>
      </c>
      <c r="I1179" s="41">
        <v>0</v>
      </c>
      <c r="J1179" s="42">
        <v>0</v>
      </c>
      <c r="K1179" s="43">
        <v>0</v>
      </c>
      <c r="L1179" s="41">
        <v>0</v>
      </c>
      <c r="M1179" s="42">
        <v>0</v>
      </c>
      <c r="N1179" s="43">
        <v>0</v>
      </c>
      <c r="O1179" s="41">
        <v>0</v>
      </c>
      <c r="P1179" s="42">
        <v>0</v>
      </c>
      <c r="Q1179" s="43">
        <v>0</v>
      </c>
      <c r="R1179" s="41">
        <v>0</v>
      </c>
      <c r="S1179" s="42">
        <v>0</v>
      </c>
      <c r="T1179" s="43">
        <v>0</v>
      </c>
      <c r="U1179" s="41">
        <v>0</v>
      </c>
      <c r="V1179" s="42">
        <v>0</v>
      </c>
      <c r="W1179" s="43">
        <v>0</v>
      </c>
      <c r="X1179" s="41">
        <v>0</v>
      </c>
      <c r="Y1179" s="42">
        <v>0</v>
      </c>
      <c r="Z1179" s="43">
        <v>0</v>
      </c>
      <c r="AA1179" s="41"/>
      <c r="AB1179" s="42"/>
      <c r="AC1179" s="43"/>
      <c r="AD1179" s="41"/>
      <c r="AE1179" s="42"/>
      <c r="AF1179" s="43"/>
      <c r="AG1179" s="41"/>
      <c r="AH1179" s="42"/>
      <c r="AI1179" s="43"/>
      <c r="AK1179" s="41">
        <f t="shared" si="447"/>
        <v>0</v>
      </c>
      <c r="AL1179" s="42">
        <f t="shared" si="447"/>
        <v>0</v>
      </c>
      <c r="AM1179" s="43">
        <f t="shared" si="447"/>
        <v>0</v>
      </c>
      <c r="AT1179" s="32">
        <f t="shared" si="448"/>
        <v>0</v>
      </c>
      <c r="AV1179" s="23">
        <v>9</v>
      </c>
      <c r="AW1179" s="23">
        <v>6</v>
      </c>
      <c r="AX1179" s="23">
        <f t="shared" si="449"/>
        <v>7</v>
      </c>
    </row>
    <row r="1180" spans="3:50" hidden="1" x14ac:dyDescent="0.3">
      <c r="C1180" s="40" t="s">
        <v>22</v>
      </c>
      <c r="D1180" s="34" t="s">
        <v>2</v>
      </c>
      <c r="E1180" s="35" t="s">
        <v>2</v>
      </c>
      <c r="F1180" s="41">
        <v>0</v>
      </c>
      <c r="G1180" s="42">
        <v>0</v>
      </c>
      <c r="H1180" s="43">
        <v>0</v>
      </c>
      <c r="I1180" s="41">
        <v>0</v>
      </c>
      <c r="J1180" s="42">
        <v>0</v>
      </c>
      <c r="K1180" s="43">
        <v>0</v>
      </c>
      <c r="L1180" s="41">
        <v>0</v>
      </c>
      <c r="M1180" s="42">
        <v>0</v>
      </c>
      <c r="N1180" s="43">
        <v>0</v>
      </c>
      <c r="O1180" s="41">
        <v>0</v>
      </c>
      <c r="P1180" s="42">
        <v>0</v>
      </c>
      <c r="Q1180" s="43">
        <v>0</v>
      </c>
      <c r="R1180" s="41">
        <v>0</v>
      </c>
      <c r="S1180" s="42">
        <v>0</v>
      </c>
      <c r="T1180" s="43">
        <v>0</v>
      </c>
      <c r="U1180" s="41">
        <v>0</v>
      </c>
      <c r="V1180" s="42">
        <v>0</v>
      </c>
      <c r="W1180" s="43">
        <v>0</v>
      </c>
      <c r="X1180" s="41">
        <v>0</v>
      </c>
      <c r="Y1180" s="42">
        <v>0</v>
      </c>
      <c r="Z1180" s="43">
        <v>0</v>
      </c>
      <c r="AA1180" s="41"/>
      <c r="AB1180" s="42"/>
      <c r="AC1180" s="43"/>
      <c r="AD1180" s="41"/>
      <c r="AE1180" s="42"/>
      <c r="AF1180" s="43"/>
      <c r="AG1180" s="41"/>
      <c r="AH1180" s="42"/>
      <c r="AI1180" s="43"/>
      <c r="AK1180" s="41">
        <f t="shared" si="447"/>
        <v>0</v>
      </c>
      <c r="AL1180" s="42">
        <f t="shared" si="447"/>
        <v>0</v>
      </c>
      <c r="AM1180" s="43">
        <f t="shared" si="447"/>
        <v>0</v>
      </c>
      <c r="AT1180" s="32">
        <f t="shared" si="448"/>
        <v>0</v>
      </c>
      <c r="AV1180" s="23">
        <v>9</v>
      </c>
      <c r="AW1180" s="23">
        <v>6</v>
      </c>
      <c r="AX1180" s="23">
        <f t="shared" si="449"/>
        <v>8</v>
      </c>
    </row>
    <row r="1181" spans="3:50" hidden="1" x14ac:dyDescent="0.3">
      <c r="C1181" s="40" t="s">
        <v>22</v>
      </c>
      <c r="D1181" s="34" t="s">
        <v>2</v>
      </c>
      <c r="E1181" s="35" t="s">
        <v>2</v>
      </c>
      <c r="F1181" s="41">
        <v>0</v>
      </c>
      <c r="G1181" s="42">
        <v>0</v>
      </c>
      <c r="H1181" s="43">
        <v>0</v>
      </c>
      <c r="I1181" s="41">
        <v>0</v>
      </c>
      <c r="J1181" s="42">
        <v>0</v>
      </c>
      <c r="K1181" s="43">
        <v>0</v>
      </c>
      <c r="L1181" s="41">
        <v>0</v>
      </c>
      <c r="M1181" s="42">
        <v>0</v>
      </c>
      <c r="N1181" s="43">
        <v>0</v>
      </c>
      <c r="O1181" s="41">
        <v>0</v>
      </c>
      <c r="P1181" s="42">
        <v>0</v>
      </c>
      <c r="Q1181" s="43">
        <v>0</v>
      </c>
      <c r="R1181" s="41">
        <v>0</v>
      </c>
      <c r="S1181" s="42">
        <v>0</v>
      </c>
      <c r="T1181" s="43">
        <v>0</v>
      </c>
      <c r="U1181" s="41">
        <v>0</v>
      </c>
      <c r="V1181" s="42">
        <v>0</v>
      </c>
      <c r="W1181" s="43">
        <v>0</v>
      </c>
      <c r="X1181" s="41">
        <v>0</v>
      </c>
      <c r="Y1181" s="42">
        <v>0</v>
      </c>
      <c r="Z1181" s="43">
        <v>0</v>
      </c>
      <c r="AA1181" s="41"/>
      <c r="AB1181" s="42"/>
      <c r="AC1181" s="43"/>
      <c r="AD1181" s="41"/>
      <c r="AE1181" s="42"/>
      <c r="AF1181" s="43"/>
      <c r="AG1181" s="41"/>
      <c r="AH1181" s="42"/>
      <c r="AI1181" s="43"/>
      <c r="AK1181" s="41">
        <f t="shared" si="447"/>
        <v>0</v>
      </c>
      <c r="AL1181" s="42">
        <f t="shared" si="447"/>
        <v>0</v>
      </c>
      <c r="AM1181" s="43">
        <f t="shared" si="447"/>
        <v>0</v>
      </c>
      <c r="AT1181" s="32">
        <f t="shared" si="448"/>
        <v>0</v>
      </c>
      <c r="AV1181" s="23">
        <v>9</v>
      </c>
      <c r="AW1181" s="23">
        <v>6</v>
      </c>
      <c r="AX1181" s="23">
        <f t="shared" si="449"/>
        <v>9</v>
      </c>
    </row>
    <row r="1182" spans="3:50" hidden="1" x14ac:dyDescent="0.3">
      <c r="C1182" s="40" t="s">
        <v>22</v>
      </c>
      <c r="D1182" s="34" t="s">
        <v>2</v>
      </c>
      <c r="E1182" s="35" t="s">
        <v>2</v>
      </c>
      <c r="F1182" s="41">
        <v>0</v>
      </c>
      <c r="G1182" s="42">
        <v>0</v>
      </c>
      <c r="H1182" s="43">
        <v>0</v>
      </c>
      <c r="I1182" s="41">
        <v>0</v>
      </c>
      <c r="J1182" s="42">
        <v>0</v>
      </c>
      <c r="K1182" s="43">
        <v>0</v>
      </c>
      <c r="L1182" s="41">
        <v>0</v>
      </c>
      <c r="M1182" s="42">
        <v>0</v>
      </c>
      <c r="N1182" s="43">
        <v>0</v>
      </c>
      <c r="O1182" s="41">
        <v>0</v>
      </c>
      <c r="P1182" s="42">
        <v>0</v>
      </c>
      <c r="Q1182" s="43">
        <v>0</v>
      </c>
      <c r="R1182" s="41">
        <v>0</v>
      </c>
      <c r="S1182" s="42">
        <v>0</v>
      </c>
      <c r="T1182" s="43">
        <v>0</v>
      </c>
      <c r="U1182" s="41">
        <v>0</v>
      </c>
      <c r="V1182" s="42">
        <v>0</v>
      </c>
      <c r="W1182" s="43">
        <v>0</v>
      </c>
      <c r="X1182" s="41">
        <v>0</v>
      </c>
      <c r="Y1182" s="42">
        <v>0</v>
      </c>
      <c r="Z1182" s="43">
        <v>0</v>
      </c>
      <c r="AA1182" s="41"/>
      <c r="AB1182" s="42"/>
      <c r="AC1182" s="43"/>
      <c r="AD1182" s="41"/>
      <c r="AE1182" s="42"/>
      <c r="AF1182" s="43"/>
      <c r="AG1182" s="41"/>
      <c r="AH1182" s="42"/>
      <c r="AI1182" s="43"/>
      <c r="AK1182" s="41">
        <f t="shared" si="447"/>
        <v>0</v>
      </c>
      <c r="AL1182" s="42">
        <f t="shared" si="447"/>
        <v>0</v>
      </c>
      <c r="AM1182" s="43">
        <f t="shared" si="447"/>
        <v>0</v>
      </c>
      <c r="AT1182" s="32">
        <f t="shared" si="448"/>
        <v>0</v>
      </c>
      <c r="AV1182" s="23">
        <v>9</v>
      </c>
      <c r="AW1182" s="23">
        <v>6</v>
      </c>
      <c r="AX1182" s="23">
        <f t="shared" si="449"/>
        <v>10</v>
      </c>
    </row>
    <row r="1183" spans="3:50" x14ac:dyDescent="0.3">
      <c r="C1183" s="40" t="s">
        <v>23</v>
      </c>
      <c r="D1183" s="34" t="s">
        <v>844</v>
      </c>
      <c r="E1183" s="35" t="s">
        <v>1085</v>
      </c>
      <c r="F1183" s="41">
        <v>0</v>
      </c>
      <c r="G1183" s="42">
        <v>0</v>
      </c>
      <c r="H1183" s="43">
        <v>0</v>
      </c>
      <c r="I1183" s="41">
        <v>0</v>
      </c>
      <c r="J1183" s="42">
        <v>0</v>
      </c>
      <c r="K1183" s="43">
        <v>0</v>
      </c>
      <c r="L1183" s="41"/>
      <c r="M1183" s="42"/>
      <c r="N1183" s="43"/>
      <c r="O1183" s="41">
        <v>0</v>
      </c>
      <c r="P1183" s="42">
        <v>0</v>
      </c>
      <c r="Q1183" s="43">
        <v>0</v>
      </c>
      <c r="R1183" s="41">
        <v>1000</v>
      </c>
      <c r="S1183" s="42">
        <v>1000</v>
      </c>
      <c r="T1183" s="43">
        <v>1200</v>
      </c>
      <c r="U1183" s="41">
        <v>1265</v>
      </c>
      <c r="V1183" s="42">
        <v>0</v>
      </c>
      <c r="W1183" s="43">
        <v>0</v>
      </c>
      <c r="X1183" s="41">
        <v>0</v>
      </c>
      <c r="Y1183" s="42">
        <v>0</v>
      </c>
      <c r="Z1183" s="43">
        <v>0</v>
      </c>
      <c r="AA1183" s="41"/>
      <c r="AB1183" s="42"/>
      <c r="AC1183" s="43"/>
      <c r="AD1183" s="41"/>
      <c r="AE1183" s="42"/>
      <c r="AF1183" s="43"/>
      <c r="AG1183" s="41"/>
      <c r="AH1183" s="42"/>
      <c r="AI1183" s="43"/>
      <c r="AK1183" s="41">
        <f t="shared" si="447"/>
        <v>2265</v>
      </c>
      <c r="AL1183" s="42">
        <f t="shared" si="447"/>
        <v>1000</v>
      </c>
      <c r="AM1183" s="43">
        <f t="shared" si="447"/>
        <v>1200</v>
      </c>
      <c r="AT1183" s="32">
        <f t="shared" si="448"/>
        <v>1</v>
      </c>
      <c r="AV1183" s="23">
        <v>9</v>
      </c>
      <c r="AW1183" s="23">
        <v>7</v>
      </c>
      <c r="AX1183" s="23">
        <f t="shared" si="449"/>
        <v>1</v>
      </c>
    </row>
    <row r="1184" spans="3:50" x14ac:dyDescent="0.3">
      <c r="C1184" s="50" t="str">
        <f>IF(LEN(E1183)&lt;1,"","Total: " &amp; LEFT(E1183,LEN(E1183)-21) &amp; "Municipalities")</f>
        <v>Total: Overberg Municipalities</v>
      </c>
      <c r="D1184" s="51"/>
      <c r="E1184" s="52"/>
      <c r="F1184" s="53">
        <f t="shared" ref="F1184:K1184" si="450">SUM(F1173:F1183)</f>
        <v>0</v>
      </c>
      <c r="G1184" s="54">
        <f t="shared" si="450"/>
        <v>0</v>
      </c>
      <c r="H1184" s="55">
        <f t="shared" si="450"/>
        <v>0</v>
      </c>
      <c r="I1184" s="53">
        <f t="shared" si="450"/>
        <v>0</v>
      </c>
      <c r="J1184" s="54">
        <f t="shared" si="450"/>
        <v>0</v>
      </c>
      <c r="K1184" s="55">
        <f t="shared" si="450"/>
        <v>0</v>
      </c>
      <c r="L1184" s="53"/>
      <c r="M1184" s="54"/>
      <c r="N1184" s="55"/>
      <c r="O1184" s="53">
        <f t="shared" ref="O1184:W1184" si="451">SUM(O1173:O1183)</f>
        <v>0</v>
      </c>
      <c r="P1184" s="54">
        <f t="shared" si="451"/>
        <v>0</v>
      </c>
      <c r="Q1184" s="55">
        <f t="shared" si="451"/>
        <v>0</v>
      </c>
      <c r="R1184" s="53">
        <f t="shared" si="451"/>
        <v>8000</v>
      </c>
      <c r="S1184" s="54">
        <f t="shared" si="451"/>
        <v>8400</v>
      </c>
      <c r="T1184" s="55">
        <f t="shared" si="451"/>
        <v>9000</v>
      </c>
      <c r="U1184" s="53">
        <f t="shared" si="451"/>
        <v>7394</v>
      </c>
      <c r="V1184" s="54">
        <f t="shared" si="451"/>
        <v>0</v>
      </c>
      <c r="W1184" s="55">
        <f t="shared" si="451"/>
        <v>0</v>
      </c>
      <c r="X1184" s="53">
        <f>SUM(X1173:X1183)</f>
        <v>0</v>
      </c>
      <c r="Y1184" s="54">
        <f>SUM(Y1173:Y1183)</f>
        <v>0</v>
      </c>
      <c r="Z1184" s="55">
        <f>SUM(Z1173:Z1183)</f>
        <v>0</v>
      </c>
      <c r="AA1184" s="53"/>
      <c r="AB1184" s="54"/>
      <c r="AC1184" s="55"/>
      <c r="AD1184" s="53"/>
      <c r="AE1184" s="54"/>
      <c r="AF1184" s="55"/>
      <c r="AG1184" s="53"/>
      <c r="AH1184" s="54"/>
      <c r="AI1184" s="55"/>
      <c r="AK1184" s="53">
        <f>SUM(AK1173:AK1183)</f>
        <v>15394</v>
      </c>
      <c r="AL1184" s="54">
        <f>SUM(AL1173:AL1183)</f>
        <v>8400</v>
      </c>
      <c r="AM1184" s="55">
        <f>SUM(AM1173:AM1183)</f>
        <v>9000</v>
      </c>
      <c r="AT1184" s="32">
        <f>IF(SUM(AT1173:AT1183)=0,0,1)</f>
        <v>1</v>
      </c>
    </row>
    <row r="1185" spans="3:50" x14ac:dyDescent="0.3">
      <c r="C1185" s="40"/>
      <c r="D1185" s="34"/>
      <c r="E1185" s="35"/>
      <c r="F1185" s="41"/>
      <c r="G1185" s="42"/>
      <c r="H1185" s="43"/>
      <c r="I1185" s="41"/>
      <c r="J1185" s="42"/>
      <c r="K1185" s="43"/>
      <c r="L1185" s="41"/>
      <c r="M1185" s="42"/>
      <c r="N1185" s="43"/>
      <c r="O1185" s="41"/>
      <c r="P1185" s="42"/>
      <c r="Q1185" s="43"/>
      <c r="R1185" s="41"/>
      <c r="S1185" s="42"/>
      <c r="T1185" s="43"/>
      <c r="U1185" s="41"/>
      <c r="V1185" s="42"/>
      <c r="W1185" s="43"/>
      <c r="X1185" s="41"/>
      <c r="Y1185" s="42"/>
      <c r="Z1185" s="43"/>
      <c r="AA1185" s="41"/>
      <c r="AB1185" s="42"/>
      <c r="AC1185" s="43"/>
      <c r="AD1185" s="41"/>
      <c r="AE1185" s="42"/>
      <c r="AF1185" s="43"/>
      <c r="AG1185" s="41"/>
      <c r="AH1185" s="42"/>
      <c r="AI1185" s="43"/>
      <c r="AK1185" s="41"/>
      <c r="AL1185" s="42"/>
      <c r="AM1185" s="43"/>
      <c r="AT1185" s="32">
        <f>IF(AT1184=0,0,1)</f>
        <v>1</v>
      </c>
    </row>
    <row r="1186" spans="3:50" ht="15" customHeight="1" x14ac:dyDescent="0.3">
      <c r="C1186" s="40" t="s">
        <v>22</v>
      </c>
      <c r="D1186" s="34" t="s">
        <v>845</v>
      </c>
      <c r="E1186" s="35" t="s">
        <v>1090</v>
      </c>
      <c r="F1186" s="41">
        <v>0</v>
      </c>
      <c r="G1186" s="42">
        <v>0</v>
      </c>
      <c r="H1186" s="43">
        <v>0</v>
      </c>
      <c r="I1186" s="41">
        <v>0</v>
      </c>
      <c r="J1186" s="42">
        <v>0</v>
      </c>
      <c r="K1186" s="43">
        <v>0</v>
      </c>
      <c r="L1186" s="41"/>
      <c r="M1186" s="42"/>
      <c r="N1186" s="43"/>
      <c r="O1186" s="41">
        <v>0</v>
      </c>
      <c r="P1186" s="42">
        <v>0</v>
      </c>
      <c r="Q1186" s="43">
        <v>0</v>
      </c>
      <c r="R1186" s="41">
        <v>2900</v>
      </c>
      <c r="S1186" s="42">
        <v>2900</v>
      </c>
      <c r="T1186" s="43">
        <v>2900</v>
      </c>
      <c r="U1186" s="41">
        <v>1255</v>
      </c>
      <c r="V1186" s="42">
        <v>0</v>
      </c>
      <c r="W1186" s="43">
        <v>0</v>
      </c>
      <c r="X1186" s="41">
        <v>0</v>
      </c>
      <c r="Y1186" s="42">
        <v>0</v>
      </c>
      <c r="Z1186" s="43">
        <v>0</v>
      </c>
      <c r="AA1186" s="41"/>
      <c r="AB1186" s="42"/>
      <c r="AC1186" s="43"/>
      <c r="AD1186" s="41"/>
      <c r="AE1186" s="42"/>
      <c r="AF1186" s="43"/>
      <c r="AG1186" s="41"/>
      <c r="AH1186" s="42"/>
      <c r="AI1186" s="43"/>
      <c r="AK1186" s="41">
        <f t="shared" ref="AK1186:AM1196" si="452">F1186+I1186+L1186+O1186+R1186+U1186+X1186+AA1186+AD1186+AG1186</f>
        <v>4155</v>
      </c>
      <c r="AL1186" s="42">
        <f t="shared" si="452"/>
        <v>2900</v>
      </c>
      <c r="AM1186" s="43">
        <f t="shared" si="452"/>
        <v>2900</v>
      </c>
      <c r="AT1186" s="32">
        <f t="shared" ref="AT1186:AT1196" si="453">IF(LEN(E1186)&lt;2,0,1)</f>
        <v>1</v>
      </c>
      <c r="AV1186" s="23">
        <v>9</v>
      </c>
      <c r="AW1186" s="23">
        <v>8</v>
      </c>
      <c r="AX1186" s="23">
        <v>1</v>
      </c>
    </row>
    <row r="1187" spans="3:50" ht="15" customHeight="1" x14ac:dyDescent="0.3">
      <c r="C1187" s="40" t="s">
        <v>22</v>
      </c>
      <c r="D1187" s="34" t="s">
        <v>846</v>
      </c>
      <c r="E1187" s="35" t="s">
        <v>1092</v>
      </c>
      <c r="F1187" s="41">
        <v>0</v>
      </c>
      <c r="G1187" s="42">
        <v>0</v>
      </c>
      <c r="H1187" s="43">
        <v>0</v>
      </c>
      <c r="I1187" s="41">
        <v>0</v>
      </c>
      <c r="J1187" s="42">
        <v>0</v>
      </c>
      <c r="K1187" s="43">
        <v>0</v>
      </c>
      <c r="L1187" s="41"/>
      <c r="M1187" s="42"/>
      <c r="N1187" s="43"/>
      <c r="O1187" s="41">
        <v>0</v>
      </c>
      <c r="P1187" s="42">
        <v>0</v>
      </c>
      <c r="Q1187" s="43">
        <v>0</v>
      </c>
      <c r="R1187" s="41">
        <v>1700</v>
      </c>
      <c r="S1187" s="42">
        <v>1800</v>
      </c>
      <c r="T1187" s="43">
        <v>1900</v>
      </c>
      <c r="U1187" s="41">
        <v>1236</v>
      </c>
      <c r="V1187" s="42">
        <v>0</v>
      </c>
      <c r="W1187" s="43">
        <v>0</v>
      </c>
      <c r="X1187" s="41">
        <v>0</v>
      </c>
      <c r="Y1187" s="42">
        <v>0</v>
      </c>
      <c r="Z1187" s="43">
        <v>0</v>
      </c>
      <c r="AA1187" s="41"/>
      <c r="AB1187" s="42"/>
      <c r="AC1187" s="43"/>
      <c r="AD1187" s="41"/>
      <c r="AE1187" s="42"/>
      <c r="AF1187" s="43"/>
      <c r="AG1187" s="41"/>
      <c r="AH1187" s="42"/>
      <c r="AI1187" s="43"/>
      <c r="AK1187" s="41">
        <f t="shared" si="452"/>
        <v>2936</v>
      </c>
      <c r="AL1187" s="42">
        <f t="shared" si="452"/>
        <v>1800</v>
      </c>
      <c r="AM1187" s="43">
        <f t="shared" si="452"/>
        <v>1900</v>
      </c>
      <c r="AT1187" s="32">
        <f t="shared" si="453"/>
        <v>1</v>
      </c>
      <c r="AV1187" s="23">
        <v>9</v>
      </c>
      <c r="AW1187" s="23">
        <v>8</v>
      </c>
      <c r="AX1187" s="23">
        <f>IF(AW1187=AW1186,AX1186+1,1)</f>
        <v>2</v>
      </c>
    </row>
    <row r="1188" spans="3:50" ht="15" customHeight="1" x14ac:dyDescent="0.3">
      <c r="C1188" s="40" t="s">
        <v>22</v>
      </c>
      <c r="D1188" s="34" t="s">
        <v>847</v>
      </c>
      <c r="E1188" s="35" t="s">
        <v>1093</v>
      </c>
      <c r="F1188" s="41">
        <v>0</v>
      </c>
      <c r="G1188" s="42">
        <v>0</v>
      </c>
      <c r="H1188" s="43">
        <v>0</v>
      </c>
      <c r="I1188" s="41">
        <v>0</v>
      </c>
      <c r="J1188" s="42">
        <v>0</v>
      </c>
      <c r="K1188" s="43">
        <v>0</v>
      </c>
      <c r="L1188" s="41"/>
      <c r="M1188" s="42"/>
      <c r="N1188" s="43"/>
      <c r="O1188" s="41">
        <v>0</v>
      </c>
      <c r="P1188" s="42">
        <v>0</v>
      </c>
      <c r="Q1188" s="43">
        <v>0</v>
      </c>
      <c r="R1188" s="41">
        <v>1700</v>
      </c>
      <c r="S1188" s="42">
        <v>1800</v>
      </c>
      <c r="T1188" s="43">
        <v>1900</v>
      </c>
      <c r="U1188" s="41">
        <v>1967</v>
      </c>
      <c r="V1188" s="42">
        <v>0</v>
      </c>
      <c r="W1188" s="43">
        <v>0</v>
      </c>
      <c r="X1188" s="41">
        <v>0</v>
      </c>
      <c r="Y1188" s="42">
        <v>0</v>
      </c>
      <c r="Z1188" s="43">
        <v>0</v>
      </c>
      <c r="AA1188" s="41"/>
      <c r="AB1188" s="42"/>
      <c r="AC1188" s="43"/>
      <c r="AD1188" s="41"/>
      <c r="AE1188" s="42"/>
      <c r="AF1188" s="43"/>
      <c r="AG1188" s="41"/>
      <c r="AH1188" s="42"/>
      <c r="AI1188" s="43"/>
      <c r="AK1188" s="41">
        <f t="shared" si="452"/>
        <v>3667</v>
      </c>
      <c r="AL1188" s="42">
        <f t="shared" si="452"/>
        <v>1800</v>
      </c>
      <c r="AM1188" s="43">
        <f t="shared" si="452"/>
        <v>1900</v>
      </c>
      <c r="AT1188" s="32">
        <f t="shared" si="453"/>
        <v>1</v>
      </c>
      <c r="AV1188" s="23">
        <v>9</v>
      </c>
      <c r="AW1188" s="23">
        <v>8</v>
      </c>
      <c r="AX1188" s="23">
        <f t="shared" ref="AX1188:AX1196" si="454">IF(AW1188=AW1187,AX1187+1,1)</f>
        <v>3</v>
      </c>
    </row>
    <row r="1189" spans="3:50" ht="14.25" customHeight="1" x14ac:dyDescent="0.3">
      <c r="C1189" s="40" t="s">
        <v>22</v>
      </c>
      <c r="D1189" s="34" t="s">
        <v>543</v>
      </c>
      <c r="E1189" s="35" t="s">
        <v>1089</v>
      </c>
      <c r="F1189" s="41">
        <v>0</v>
      </c>
      <c r="G1189" s="42">
        <v>0</v>
      </c>
      <c r="H1189" s="43">
        <v>0</v>
      </c>
      <c r="I1189" s="41">
        <v>0</v>
      </c>
      <c r="J1189" s="42">
        <v>0</v>
      </c>
      <c r="K1189" s="43">
        <v>0</v>
      </c>
      <c r="L1189" s="41"/>
      <c r="M1189" s="42"/>
      <c r="N1189" s="43"/>
      <c r="O1189" s="41">
        <v>6000</v>
      </c>
      <c r="P1189" s="42">
        <v>6200</v>
      </c>
      <c r="Q1189" s="43">
        <v>6500</v>
      </c>
      <c r="R1189" s="41">
        <v>1800</v>
      </c>
      <c r="S1189" s="42">
        <v>1900</v>
      </c>
      <c r="T1189" s="43">
        <v>2000</v>
      </c>
      <c r="U1189" s="41">
        <v>1966</v>
      </c>
      <c r="V1189" s="42">
        <v>0</v>
      </c>
      <c r="W1189" s="43">
        <v>0</v>
      </c>
      <c r="X1189" s="41">
        <v>0</v>
      </c>
      <c r="Y1189" s="42">
        <v>0</v>
      </c>
      <c r="Z1189" s="43">
        <v>0</v>
      </c>
      <c r="AA1189" s="41"/>
      <c r="AB1189" s="42"/>
      <c r="AC1189" s="43"/>
      <c r="AD1189" s="41"/>
      <c r="AE1189" s="42"/>
      <c r="AF1189" s="43"/>
      <c r="AG1189" s="41"/>
      <c r="AH1189" s="42"/>
      <c r="AI1189" s="43"/>
      <c r="AK1189" s="41">
        <f t="shared" si="452"/>
        <v>9766</v>
      </c>
      <c r="AL1189" s="42">
        <f t="shared" si="452"/>
        <v>8100</v>
      </c>
      <c r="AM1189" s="43">
        <f t="shared" si="452"/>
        <v>8500</v>
      </c>
      <c r="AT1189" s="32">
        <f t="shared" si="453"/>
        <v>1</v>
      </c>
      <c r="AV1189" s="23">
        <v>9</v>
      </c>
      <c r="AW1189" s="23">
        <v>8</v>
      </c>
      <c r="AX1189" s="23">
        <f t="shared" si="454"/>
        <v>4</v>
      </c>
    </row>
    <row r="1190" spans="3:50" ht="15" customHeight="1" x14ac:dyDescent="0.3">
      <c r="C1190" s="40" t="s">
        <v>22</v>
      </c>
      <c r="D1190" s="34" t="s">
        <v>848</v>
      </c>
      <c r="E1190" s="35" t="s">
        <v>1083</v>
      </c>
      <c r="F1190" s="41">
        <v>0</v>
      </c>
      <c r="G1190" s="42">
        <v>0</v>
      </c>
      <c r="H1190" s="43">
        <v>0</v>
      </c>
      <c r="I1190" s="41">
        <v>0</v>
      </c>
      <c r="J1190" s="42">
        <v>0</v>
      </c>
      <c r="K1190" s="43">
        <v>0</v>
      </c>
      <c r="L1190" s="41"/>
      <c r="M1190" s="42"/>
      <c r="N1190" s="43"/>
      <c r="O1190" s="41">
        <v>0</v>
      </c>
      <c r="P1190" s="42">
        <v>0</v>
      </c>
      <c r="Q1190" s="43">
        <v>0</v>
      </c>
      <c r="R1190" s="41">
        <v>2800</v>
      </c>
      <c r="S1190" s="42">
        <v>2800</v>
      </c>
      <c r="T1190" s="43">
        <v>2800</v>
      </c>
      <c r="U1190" s="41">
        <v>1492</v>
      </c>
      <c r="V1190" s="42">
        <v>0</v>
      </c>
      <c r="W1190" s="43">
        <v>0</v>
      </c>
      <c r="X1190" s="41">
        <v>0</v>
      </c>
      <c r="Y1190" s="42">
        <v>0</v>
      </c>
      <c r="Z1190" s="43">
        <v>0</v>
      </c>
      <c r="AA1190" s="41"/>
      <c r="AB1190" s="42"/>
      <c r="AC1190" s="43"/>
      <c r="AD1190" s="41"/>
      <c r="AE1190" s="42"/>
      <c r="AF1190" s="43"/>
      <c r="AG1190" s="41"/>
      <c r="AH1190" s="42"/>
      <c r="AI1190" s="43"/>
      <c r="AK1190" s="41">
        <f t="shared" si="452"/>
        <v>4292</v>
      </c>
      <c r="AL1190" s="42">
        <f t="shared" si="452"/>
        <v>2800</v>
      </c>
      <c r="AM1190" s="43">
        <f t="shared" si="452"/>
        <v>2800</v>
      </c>
      <c r="AT1190" s="32">
        <f t="shared" si="453"/>
        <v>1</v>
      </c>
      <c r="AV1190" s="23">
        <v>9</v>
      </c>
      <c r="AW1190" s="23">
        <v>8</v>
      </c>
      <c r="AX1190" s="23">
        <f t="shared" si="454"/>
        <v>5</v>
      </c>
    </row>
    <row r="1191" spans="3:50" ht="15" customHeight="1" x14ac:dyDescent="0.3">
      <c r="C1191" s="40" t="s">
        <v>22</v>
      </c>
      <c r="D1191" s="34" t="s">
        <v>849</v>
      </c>
      <c r="E1191" s="35" t="s">
        <v>1088</v>
      </c>
      <c r="F1191" s="41">
        <v>0</v>
      </c>
      <c r="G1191" s="42">
        <v>0</v>
      </c>
      <c r="H1191" s="43">
        <v>0</v>
      </c>
      <c r="I1191" s="41">
        <v>0</v>
      </c>
      <c r="J1191" s="42">
        <v>0</v>
      </c>
      <c r="K1191" s="43">
        <v>0</v>
      </c>
      <c r="L1191" s="41"/>
      <c r="M1191" s="42"/>
      <c r="N1191" s="43"/>
      <c r="O1191" s="41">
        <v>0</v>
      </c>
      <c r="P1191" s="42">
        <v>0</v>
      </c>
      <c r="Q1191" s="43">
        <v>0</v>
      </c>
      <c r="R1191" s="41">
        <v>1800</v>
      </c>
      <c r="S1191" s="42">
        <v>1900</v>
      </c>
      <c r="T1191" s="43">
        <v>2000</v>
      </c>
      <c r="U1191" s="41">
        <v>1474</v>
      </c>
      <c r="V1191" s="42">
        <v>0</v>
      </c>
      <c r="W1191" s="43">
        <v>0</v>
      </c>
      <c r="X1191" s="41">
        <v>0</v>
      </c>
      <c r="Y1191" s="42">
        <v>0</v>
      </c>
      <c r="Z1191" s="43">
        <v>0</v>
      </c>
      <c r="AA1191" s="41"/>
      <c r="AB1191" s="42"/>
      <c r="AC1191" s="43"/>
      <c r="AD1191" s="41"/>
      <c r="AE1191" s="42"/>
      <c r="AF1191" s="43"/>
      <c r="AG1191" s="41"/>
      <c r="AH1191" s="42"/>
      <c r="AI1191" s="43"/>
      <c r="AK1191" s="41">
        <f t="shared" si="452"/>
        <v>3274</v>
      </c>
      <c r="AL1191" s="42">
        <f t="shared" si="452"/>
        <v>1900</v>
      </c>
      <c r="AM1191" s="43">
        <f t="shared" si="452"/>
        <v>2000</v>
      </c>
      <c r="AT1191" s="32">
        <f t="shared" si="453"/>
        <v>1</v>
      </c>
      <c r="AV1191" s="23">
        <v>9</v>
      </c>
      <c r="AW1191" s="23">
        <v>8</v>
      </c>
      <c r="AX1191" s="23">
        <f t="shared" si="454"/>
        <v>6</v>
      </c>
    </row>
    <row r="1192" spans="3:50" ht="15" customHeight="1" x14ac:dyDescent="0.3">
      <c r="C1192" s="40" t="s">
        <v>22</v>
      </c>
      <c r="D1192" s="34" t="s">
        <v>850</v>
      </c>
      <c r="E1192" s="35" t="s">
        <v>1086</v>
      </c>
      <c r="F1192" s="41">
        <v>0</v>
      </c>
      <c r="G1192" s="42">
        <v>0</v>
      </c>
      <c r="H1192" s="43">
        <v>0</v>
      </c>
      <c r="I1192" s="41">
        <v>0</v>
      </c>
      <c r="J1192" s="42">
        <v>0</v>
      </c>
      <c r="K1192" s="43">
        <v>0</v>
      </c>
      <c r="L1192" s="41"/>
      <c r="M1192" s="42"/>
      <c r="N1192" s="43"/>
      <c r="O1192" s="41">
        <v>0</v>
      </c>
      <c r="P1192" s="42">
        <v>0</v>
      </c>
      <c r="Q1192" s="43">
        <v>0</v>
      </c>
      <c r="R1192" s="41">
        <v>1800</v>
      </c>
      <c r="S1192" s="42">
        <v>1900</v>
      </c>
      <c r="T1192" s="43">
        <v>2000</v>
      </c>
      <c r="U1192" s="41">
        <v>1279</v>
      </c>
      <c r="V1192" s="42">
        <v>0</v>
      </c>
      <c r="W1192" s="43">
        <v>0</v>
      </c>
      <c r="X1192" s="41">
        <v>0</v>
      </c>
      <c r="Y1192" s="42">
        <v>0</v>
      </c>
      <c r="Z1192" s="43">
        <v>0</v>
      </c>
      <c r="AA1192" s="41"/>
      <c r="AB1192" s="42"/>
      <c r="AC1192" s="43"/>
      <c r="AD1192" s="41"/>
      <c r="AE1192" s="42"/>
      <c r="AF1192" s="43"/>
      <c r="AG1192" s="41"/>
      <c r="AH1192" s="42"/>
      <c r="AI1192" s="43"/>
      <c r="AK1192" s="41">
        <f t="shared" si="452"/>
        <v>3079</v>
      </c>
      <c r="AL1192" s="42">
        <f t="shared" si="452"/>
        <v>1900</v>
      </c>
      <c r="AM1192" s="43">
        <f t="shared" si="452"/>
        <v>2000</v>
      </c>
      <c r="AT1192" s="32">
        <f t="shared" si="453"/>
        <v>1</v>
      </c>
      <c r="AV1192" s="23">
        <v>9</v>
      </c>
      <c r="AW1192" s="23">
        <v>8</v>
      </c>
      <c r="AX1192" s="23">
        <f t="shared" si="454"/>
        <v>7</v>
      </c>
    </row>
    <row r="1193" spans="3:50" ht="15" hidden="1" customHeight="1" x14ac:dyDescent="0.3">
      <c r="C1193" s="40" t="s">
        <v>22</v>
      </c>
      <c r="D1193" s="34" t="s">
        <v>2</v>
      </c>
      <c r="E1193" s="35" t="s">
        <v>2</v>
      </c>
      <c r="F1193" s="41">
        <v>0</v>
      </c>
      <c r="G1193" s="42">
        <v>0</v>
      </c>
      <c r="H1193" s="43">
        <v>0</v>
      </c>
      <c r="I1193" s="41">
        <v>0</v>
      </c>
      <c r="J1193" s="42">
        <v>0</v>
      </c>
      <c r="K1193" s="43">
        <v>0</v>
      </c>
      <c r="L1193" s="41">
        <v>0</v>
      </c>
      <c r="M1193" s="42">
        <v>0</v>
      </c>
      <c r="N1193" s="43">
        <v>0</v>
      </c>
      <c r="O1193" s="41">
        <v>0</v>
      </c>
      <c r="P1193" s="42">
        <v>0</v>
      </c>
      <c r="Q1193" s="43">
        <v>0</v>
      </c>
      <c r="R1193" s="41">
        <v>0</v>
      </c>
      <c r="S1193" s="42">
        <v>0</v>
      </c>
      <c r="T1193" s="43">
        <v>0</v>
      </c>
      <c r="U1193" s="41">
        <v>0</v>
      </c>
      <c r="V1193" s="42">
        <v>0</v>
      </c>
      <c r="W1193" s="43">
        <v>0</v>
      </c>
      <c r="X1193" s="41">
        <v>0</v>
      </c>
      <c r="Y1193" s="42">
        <v>0</v>
      </c>
      <c r="Z1193" s="43">
        <v>0</v>
      </c>
      <c r="AA1193" s="41">
        <v>0</v>
      </c>
      <c r="AB1193" s="42">
        <v>0</v>
      </c>
      <c r="AC1193" s="43">
        <v>0</v>
      </c>
      <c r="AD1193" s="41"/>
      <c r="AE1193" s="42"/>
      <c r="AF1193" s="43"/>
      <c r="AG1193" s="41"/>
      <c r="AH1193" s="42"/>
      <c r="AI1193" s="43"/>
      <c r="AK1193" s="41">
        <f t="shared" si="452"/>
        <v>0</v>
      </c>
      <c r="AL1193" s="42">
        <f t="shared" si="452"/>
        <v>0</v>
      </c>
      <c r="AM1193" s="43">
        <f t="shared" si="452"/>
        <v>0</v>
      </c>
      <c r="AT1193" s="32">
        <f t="shared" si="453"/>
        <v>0</v>
      </c>
      <c r="AV1193" s="23">
        <v>9</v>
      </c>
      <c r="AW1193" s="23">
        <v>8</v>
      </c>
      <c r="AX1193" s="23">
        <f t="shared" si="454"/>
        <v>8</v>
      </c>
    </row>
    <row r="1194" spans="3:50" ht="15" hidden="1" customHeight="1" x14ac:dyDescent="0.3">
      <c r="C1194" s="40" t="s">
        <v>22</v>
      </c>
      <c r="D1194" s="34" t="s">
        <v>2</v>
      </c>
      <c r="E1194" s="35" t="s">
        <v>2</v>
      </c>
      <c r="F1194" s="41">
        <v>0</v>
      </c>
      <c r="G1194" s="42">
        <v>0</v>
      </c>
      <c r="H1194" s="43">
        <v>0</v>
      </c>
      <c r="I1194" s="41">
        <v>0</v>
      </c>
      <c r="J1194" s="42">
        <v>0</v>
      </c>
      <c r="K1194" s="43">
        <v>0</v>
      </c>
      <c r="L1194" s="41">
        <v>0</v>
      </c>
      <c r="M1194" s="42">
        <v>0</v>
      </c>
      <c r="N1194" s="43">
        <v>0</v>
      </c>
      <c r="O1194" s="41">
        <v>0</v>
      </c>
      <c r="P1194" s="42">
        <v>0</v>
      </c>
      <c r="Q1194" s="43">
        <v>0</v>
      </c>
      <c r="R1194" s="41">
        <v>0</v>
      </c>
      <c r="S1194" s="42">
        <v>0</v>
      </c>
      <c r="T1194" s="43">
        <v>0</v>
      </c>
      <c r="U1194" s="41">
        <v>0</v>
      </c>
      <c r="V1194" s="42">
        <v>0</v>
      </c>
      <c r="W1194" s="43">
        <v>0</v>
      </c>
      <c r="X1194" s="41">
        <v>0</v>
      </c>
      <c r="Y1194" s="42">
        <v>0</v>
      </c>
      <c r="Z1194" s="43">
        <v>0</v>
      </c>
      <c r="AA1194" s="41">
        <v>0</v>
      </c>
      <c r="AB1194" s="42">
        <v>0</v>
      </c>
      <c r="AC1194" s="43">
        <v>0</v>
      </c>
      <c r="AD1194" s="41"/>
      <c r="AE1194" s="42"/>
      <c r="AF1194" s="43"/>
      <c r="AG1194" s="41"/>
      <c r="AH1194" s="42"/>
      <c r="AI1194" s="43"/>
      <c r="AK1194" s="41">
        <f t="shared" si="452"/>
        <v>0</v>
      </c>
      <c r="AL1194" s="42">
        <f t="shared" si="452"/>
        <v>0</v>
      </c>
      <c r="AM1194" s="43">
        <f t="shared" si="452"/>
        <v>0</v>
      </c>
      <c r="AT1194" s="32">
        <f t="shared" si="453"/>
        <v>0</v>
      </c>
      <c r="AV1194" s="23">
        <v>9</v>
      </c>
      <c r="AW1194" s="23">
        <v>8</v>
      </c>
      <c r="AX1194" s="23">
        <f t="shared" si="454"/>
        <v>9</v>
      </c>
    </row>
    <row r="1195" spans="3:50" ht="15" hidden="1" customHeight="1" x14ac:dyDescent="0.3">
      <c r="C1195" s="40" t="s">
        <v>22</v>
      </c>
      <c r="D1195" s="34" t="s">
        <v>2</v>
      </c>
      <c r="E1195" s="35" t="s">
        <v>2</v>
      </c>
      <c r="F1195" s="41">
        <v>0</v>
      </c>
      <c r="G1195" s="42">
        <v>0</v>
      </c>
      <c r="H1195" s="43">
        <v>0</v>
      </c>
      <c r="I1195" s="41">
        <v>0</v>
      </c>
      <c r="J1195" s="42">
        <v>0</v>
      </c>
      <c r="K1195" s="43">
        <v>0</v>
      </c>
      <c r="L1195" s="41">
        <v>0</v>
      </c>
      <c r="M1195" s="42">
        <v>0</v>
      </c>
      <c r="N1195" s="43">
        <v>0</v>
      </c>
      <c r="O1195" s="41">
        <v>0</v>
      </c>
      <c r="P1195" s="42">
        <v>0</v>
      </c>
      <c r="Q1195" s="43">
        <v>0</v>
      </c>
      <c r="R1195" s="41">
        <v>0</v>
      </c>
      <c r="S1195" s="42">
        <v>0</v>
      </c>
      <c r="T1195" s="43">
        <v>0</v>
      </c>
      <c r="U1195" s="41">
        <v>0</v>
      </c>
      <c r="V1195" s="42">
        <v>0</v>
      </c>
      <c r="W1195" s="43">
        <v>0</v>
      </c>
      <c r="X1195" s="41">
        <v>0</v>
      </c>
      <c r="Y1195" s="42">
        <v>0</v>
      </c>
      <c r="Z1195" s="43">
        <v>0</v>
      </c>
      <c r="AA1195" s="41">
        <v>0</v>
      </c>
      <c r="AB1195" s="42">
        <v>0</v>
      </c>
      <c r="AC1195" s="43">
        <v>0</v>
      </c>
      <c r="AD1195" s="41"/>
      <c r="AE1195" s="42"/>
      <c r="AF1195" s="43"/>
      <c r="AG1195" s="41"/>
      <c r="AH1195" s="42"/>
      <c r="AI1195" s="43"/>
      <c r="AK1195" s="41">
        <f t="shared" si="452"/>
        <v>0</v>
      </c>
      <c r="AL1195" s="42">
        <f t="shared" si="452"/>
        <v>0</v>
      </c>
      <c r="AM1195" s="43">
        <f t="shared" si="452"/>
        <v>0</v>
      </c>
      <c r="AT1195" s="32">
        <f t="shared" si="453"/>
        <v>0</v>
      </c>
      <c r="AV1195" s="23">
        <v>9</v>
      </c>
      <c r="AW1195" s="23">
        <v>8</v>
      </c>
      <c r="AX1195" s="23">
        <f t="shared" si="454"/>
        <v>10</v>
      </c>
    </row>
    <row r="1196" spans="3:50" ht="15" customHeight="1" x14ac:dyDescent="0.3">
      <c r="C1196" s="40" t="s">
        <v>23</v>
      </c>
      <c r="D1196" s="34" t="s">
        <v>851</v>
      </c>
      <c r="E1196" s="35" t="s">
        <v>1097</v>
      </c>
      <c r="F1196" s="41">
        <v>0</v>
      </c>
      <c r="G1196" s="42">
        <v>0</v>
      </c>
      <c r="H1196" s="43">
        <v>0</v>
      </c>
      <c r="I1196" s="41">
        <v>0</v>
      </c>
      <c r="J1196" s="42">
        <v>0</v>
      </c>
      <c r="K1196" s="43">
        <v>0</v>
      </c>
      <c r="L1196" s="41"/>
      <c r="M1196" s="42"/>
      <c r="N1196" s="43"/>
      <c r="O1196" s="41">
        <v>0</v>
      </c>
      <c r="P1196" s="42">
        <v>0</v>
      </c>
      <c r="Q1196" s="43">
        <v>0</v>
      </c>
      <c r="R1196" s="41">
        <v>1000</v>
      </c>
      <c r="S1196" s="42">
        <v>1000</v>
      </c>
      <c r="T1196" s="43">
        <v>1200</v>
      </c>
      <c r="U1196" s="41">
        <v>1545</v>
      </c>
      <c r="V1196" s="42">
        <v>0</v>
      </c>
      <c r="W1196" s="43">
        <v>0</v>
      </c>
      <c r="X1196" s="41">
        <v>0</v>
      </c>
      <c r="Y1196" s="42">
        <v>0</v>
      </c>
      <c r="Z1196" s="43">
        <v>0</v>
      </c>
      <c r="AA1196" s="41"/>
      <c r="AB1196" s="42"/>
      <c r="AC1196" s="43"/>
      <c r="AD1196" s="41"/>
      <c r="AE1196" s="42"/>
      <c r="AF1196" s="43"/>
      <c r="AG1196" s="41"/>
      <c r="AH1196" s="42"/>
      <c r="AI1196" s="43"/>
      <c r="AK1196" s="41">
        <f t="shared" si="452"/>
        <v>2545</v>
      </c>
      <c r="AL1196" s="42">
        <f t="shared" si="452"/>
        <v>1000</v>
      </c>
      <c r="AM1196" s="43">
        <f t="shared" si="452"/>
        <v>1200</v>
      </c>
      <c r="AT1196" s="32">
        <f t="shared" si="453"/>
        <v>1</v>
      </c>
      <c r="AV1196" s="23">
        <v>9</v>
      </c>
      <c r="AW1196" s="23">
        <v>9</v>
      </c>
      <c r="AX1196" s="23">
        <f t="shared" si="454"/>
        <v>1</v>
      </c>
    </row>
    <row r="1197" spans="3:50" ht="15" customHeight="1" x14ac:dyDescent="0.3">
      <c r="C1197" s="50" t="str">
        <f>IF(LEN(E1196)&lt;1,"","Total: " &amp; LEFT(E1196,LEN(E1196)-21) &amp; "Municipalities")</f>
        <v>Total: Garden Route Municipalities</v>
      </c>
      <c r="D1197" s="51"/>
      <c r="E1197" s="52"/>
      <c r="F1197" s="53">
        <f t="shared" ref="F1197:K1197" si="455">SUM(F1186:F1196)</f>
        <v>0</v>
      </c>
      <c r="G1197" s="54">
        <f t="shared" si="455"/>
        <v>0</v>
      </c>
      <c r="H1197" s="55">
        <f t="shared" si="455"/>
        <v>0</v>
      </c>
      <c r="I1197" s="53">
        <f t="shared" si="455"/>
        <v>0</v>
      </c>
      <c r="J1197" s="54">
        <f t="shared" si="455"/>
        <v>0</v>
      </c>
      <c r="K1197" s="55">
        <f t="shared" si="455"/>
        <v>0</v>
      </c>
      <c r="L1197" s="53"/>
      <c r="M1197" s="54"/>
      <c r="N1197" s="55"/>
      <c r="O1197" s="53">
        <f t="shared" ref="O1197:W1197" si="456">SUM(O1186:O1196)</f>
        <v>6000</v>
      </c>
      <c r="P1197" s="54">
        <f t="shared" si="456"/>
        <v>6200</v>
      </c>
      <c r="Q1197" s="55">
        <f t="shared" si="456"/>
        <v>6500</v>
      </c>
      <c r="R1197" s="53">
        <f t="shared" si="456"/>
        <v>15500</v>
      </c>
      <c r="S1197" s="54">
        <f t="shared" si="456"/>
        <v>16000</v>
      </c>
      <c r="T1197" s="55">
        <f t="shared" si="456"/>
        <v>16700</v>
      </c>
      <c r="U1197" s="53">
        <f t="shared" si="456"/>
        <v>12214</v>
      </c>
      <c r="V1197" s="54">
        <f t="shared" si="456"/>
        <v>0</v>
      </c>
      <c r="W1197" s="55">
        <f t="shared" si="456"/>
        <v>0</v>
      </c>
      <c r="X1197" s="53">
        <f>SUM(X1186:X1196)</f>
        <v>0</v>
      </c>
      <c r="Y1197" s="54">
        <f>SUM(Y1186:Y1196)</f>
        <v>0</v>
      </c>
      <c r="Z1197" s="55">
        <f>SUM(Z1186:Z1196)</f>
        <v>0</v>
      </c>
      <c r="AA1197" s="53"/>
      <c r="AB1197" s="54"/>
      <c r="AC1197" s="55"/>
      <c r="AD1197" s="53"/>
      <c r="AE1197" s="54"/>
      <c r="AF1197" s="55"/>
      <c r="AG1197" s="53"/>
      <c r="AH1197" s="54"/>
      <c r="AI1197" s="55"/>
      <c r="AK1197" s="53">
        <f>SUM(AK1186:AK1196)</f>
        <v>33714</v>
      </c>
      <c r="AL1197" s="54">
        <f>SUM(AL1186:AL1196)</f>
        <v>22200</v>
      </c>
      <c r="AM1197" s="55">
        <f>SUM(AM1186:AM1196)</f>
        <v>23200</v>
      </c>
      <c r="AT1197" s="32">
        <f>IF(SUM(AT1186:AT1196)=0,0,1)</f>
        <v>1</v>
      </c>
    </row>
    <row r="1198" spans="3:50" ht="15" customHeight="1" x14ac:dyDescent="0.3">
      <c r="C1198" s="40"/>
      <c r="D1198" s="34"/>
      <c r="E1198" s="35"/>
      <c r="F1198" s="41"/>
      <c r="G1198" s="42"/>
      <c r="H1198" s="43"/>
      <c r="I1198" s="41"/>
      <c r="J1198" s="42"/>
      <c r="K1198" s="43"/>
      <c r="L1198" s="41"/>
      <c r="M1198" s="42"/>
      <c r="N1198" s="43"/>
      <c r="O1198" s="41"/>
      <c r="P1198" s="42"/>
      <c r="Q1198" s="43"/>
      <c r="R1198" s="41"/>
      <c r="S1198" s="42"/>
      <c r="T1198" s="43"/>
      <c r="U1198" s="41"/>
      <c r="V1198" s="42"/>
      <c r="W1198" s="43"/>
      <c r="X1198" s="41"/>
      <c r="Y1198" s="42"/>
      <c r="Z1198" s="43"/>
      <c r="AA1198" s="41"/>
      <c r="AB1198" s="42"/>
      <c r="AC1198" s="43"/>
      <c r="AD1198" s="41"/>
      <c r="AE1198" s="42"/>
      <c r="AF1198" s="43"/>
      <c r="AG1198" s="41"/>
      <c r="AH1198" s="42"/>
      <c r="AI1198" s="43"/>
      <c r="AK1198" s="41"/>
      <c r="AL1198" s="42"/>
      <c r="AM1198" s="43"/>
      <c r="AT1198" s="32">
        <f>IF(AT1197=0,0,1)</f>
        <v>1</v>
      </c>
    </row>
    <row r="1199" spans="3:50" ht="15" customHeight="1" x14ac:dyDescent="0.3">
      <c r="C1199" s="40" t="s">
        <v>22</v>
      </c>
      <c r="D1199" s="34" t="s">
        <v>852</v>
      </c>
      <c r="E1199" s="35" t="s">
        <v>1096</v>
      </c>
      <c r="F1199" s="41">
        <v>0</v>
      </c>
      <c r="G1199" s="42">
        <v>0</v>
      </c>
      <c r="H1199" s="43">
        <v>0</v>
      </c>
      <c r="I1199" s="41">
        <v>0</v>
      </c>
      <c r="J1199" s="42">
        <v>0</v>
      </c>
      <c r="K1199" s="43">
        <v>0</v>
      </c>
      <c r="L1199" s="41"/>
      <c r="M1199" s="42"/>
      <c r="N1199" s="43"/>
      <c r="O1199" s="41">
        <v>0</v>
      </c>
      <c r="P1199" s="42">
        <v>0</v>
      </c>
      <c r="Q1199" s="43">
        <v>0</v>
      </c>
      <c r="R1199" s="41">
        <v>1800</v>
      </c>
      <c r="S1199" s="42">
        <v>1900</v>
      </c>
      <c r="T1199" s="43">
        <v>2000</v>
      </c>
      <c r="U1199" s="41">
        <v>1209</v>
      </c>
      <c r="V1199" s="42">
        <v>0</v>
      </c>
      <c r="W1199" s="43">
        <v>0</v>
      </c>
      <c r="X1199" s="41">
        <v>0</v>
      </c>
      <c r="Y1199" s="42">
        <v>0</v>
      </c>
      <c r="Z1199" s="43">
        <v>0</v>
      </c>
      <c r="AA1199" s="41"/>
      <c r="AB1199" s="42"/>
      <c r="AC1199" s="43"/>
      <c r="AD1199" s="41"/>
      <c r="AE1199" s="42"/>
      <c r="AF1199" s="43"/>
      <c r="AG1199" s="41"/>
      <c r="AH1199" s="42"/>
      <c r="AI1199" s="43"/>
      <c r="AK1199" s="41">
        <f t="shared" ref="AK1199:AM1209" si="457">F1199+I1199+L1199+O1199+R1199+U1199+X1199+AA1199+AD1199+AG1199</f>
        <v>3009</v>
      </c>
      <c r="AL1199" s="42">
        <f t="shared" si="457"/>
        <v>1900</v>
      </c>
      <c r="AM1199" s="43">
        <f t="shared" si="457"/>
        <v>2000</v>
      </c>
      <c r="AT1199" s="32">
        <f t="shared" ref="AT1199:AT1209" si="458">IF(LEN(E1199)&lt;2,0,1)</f>
        <v>1</v>
      </c>
      <c r="AV1199" s="23">
        <v>9</v>
      </c>
      <c r="AW1199" s="23">
        <v>10</v>
      </c>
      <c r="AX1199" s="23">
        <v>1</v>
      </c>
    </row>
    <row r="1200" spans="3:50" x14ac:dyDescent="0.3">
      <c r="C1200" s="40" t="s">
        <v>22</v>
      </c>
      <c r="D1200" s="34" t="s">
        <v>853</v>
      </c>
      <c r="E1200" s="35" t="s">
        <v>1094</v>
      </c>
      <c r="F1200" s="41">
        <v>0</v>
      </c>
      <c r="G1200" s="42">
        <v>0</v>
      </c>
      <c r="H1200" s="43">
        <v>0</v>
      </c>
      <c r="I1200" s="41">
        <v>0</v>
      </c>
      <c r="J1200" s="42">
        <v>0</v>
      </c>
      <c r="K1200" s="43">
        <v>0</v>
      </c>
      <c r="L1200" s="41"/>
      <c r="M1200" s="42"/>
      <c r="N1200" s="43"/>
      <c r="O1200" s="41">
        <v>0</v>
      </c>
      <c r="P1200" s="42">
        <v>0</v>
      </c>
      <c r="Q1200" s="43">
        <v>0</v>
      </c>
      <c r="R1200" s="41">
        <v>1800</v>
      </c>
      <c r="S1200" s="42">
        <v>1900</v>
      </c>
      <c r="T1200" s="43">
        <v>2000</v>
      </c>
      <c r="U1200" s="41">
        <v>1200</v>
      </c>
      <c r="V1200" s="42">
        <v>0</v>
      </c>
      <c r="W1200" s="43">
        <v>0</v>
      </c>
      <c r="X1200" s="41">
        <v>0</v>
      </c>
      <c r="Y1200" s="42">
        <v>0</v>
      </c>
      <c r="Z1200" s="43">
        <v>0</v>
      </c>
      <c r="AA1200" s="41"/>
      <c r="AB1200" s="42"/>
      <c r="AC1200" s="43"/>
      <c r="AD1200" s="41"/>
      <c r="AE1200" s="42"/>
      <c r="AF1200" s="43"/>
      <c r="AG1200" s="41"/>
      <c r="AH1200" s="42"/>
      <c r="AI1200" s="43"/>
      <c r="AK1200" s="41">
        <f t="shared" si="457"/>
        <v>3000</v>
      </c>
      <c r="AL1200" s="42">
        <f t="shared" si="457"/>
        <v>1900</v>
      </c>
      <c r="AM1200" s="43">
        <f t="shared" si="457"/>
        <v>2000</v>
      </c>
      <c r="AT1200" s="32">
        <f t="shared" si="458"/>
        <v>1</v>
      </c>
      <c r="AV1200" s="23">
        <v>9</v>
      </c>
      <c r="AW1200" s="23">
        <v>10</v>
      </c>
      <c r="AX1200" s="23">
        <f>IF(AW1200=AW1199,AX1199+1,1)</f>
        <v>2</v>
      </c>
    </row>
    <row r="1201" spans="3:50" x14ac:dyDescent="0.3">
      <c r="C1201" s="40" t="s">
        <v>22</v>
      </c>
      <c r="D1201" s="34" t="s">
        <v>854</v>
      </c>
      <c r="E1201" s="35" t="s">
        <v>1095</v>
      </c>
      <c r="F1201" s="41">
        <v>0</v>
      </c>
      <c r="G1201" s="42">
        <v>0</v>
      </c>
      <c r="H1201" s="43">
        <v>0</v>
      </c>
      <c r="I1201" s="41">
        <v>0</v>
      </c>
      <c r="J1201" s="42">
        <v>0</v>
      </c>
      <c r="K1201" s="43">
        <v>0</v>
      </c>
      <c r="L1201" s="41"/>
      <c r="M1201" s="42"/>
      <c r="N1201" s="43"/>
      <c r="O1201" s="41">
        <v>0</v>
      </c>
      <c r="P1201" s="42">
        <v>0</v>
      </c>
      <c r="Q1201" s="43">
        <v>0</v>
      </c>
      <c r="R1201" s="41">
        <v>2000</v>
      </c>
      <c r="S1201" s="42">
        <v>2000</v>
      </c>
      <c r="T1201" s="43">
        <v>2100</v>
      </c>
      <c r="U1201" s="41">
        <v>1226</v>
      </c>
      <c r="V1201" s="42">
        <v>0</v>
      </c>
      <c r="W1201" s="43">
        <v>0</v>
      </c>
      <c r="X1201" s="41">
        <v>0</v>
      </c>
      <c r="Y1201" s="42">
        <v>0</v>
      </c>
      <c r="Z1201" s="43">
        <v>0</v>
      </c>
      <c r="AA1201" s="41"/>
      <c r="AB1201" s="42"/>
      <c r="AC1201" s="43"/>
      <c r="AD1201" s="41"/>
      <c r="AE1201" s="42"/>
      <c r="AF1201" s="43"/>
      <c r="AG1201" s="41"/>
      <c r="AH1201" s="42"/>
      <c r="AI1201" s="43"/>
      <c r="AK1201" s="41">
        <f t="shared" si="457"/>
        <v>3226</v>
      </c>
      <c r="AL1201" s="42">
        <f t="shared" si="457"/>
        <v>2000</v>
      </c>
      <c r="AM1201" s="43">
        <f t="shared" si="457"/>
        <v>2100</v>
      </c>
      <c r="AT1201" s="32">
        <f t="shared" si="458"/>
        <v>1</v>
      </c>
      <c r="AV1201" s="23">
        <v>9</v>
      </c>
      <c r="AW1201" s="23">
        <v>10</v>
      </c>
      <c r="AX1201" s="23">
        <f t="shared" ref="AX1201:AX1209" si="459">IF(AW1201=AW1200,AX1200+1,1)</f>
        <v>3</v>
      </c>
    </row>
    <row r="1202" spans="3:50" hidden="1" x14ac:dyDescent="0.3">
      <c r="C1202" s="40" t="s">
        <v>22</v>
      </c>
      <c r="D1202" s="34" t="s">
        <v>2</v>
      </c>
      <c r="E1202" s="35" t="s">
        <v>2</v>
      </c>
      <c r="F1202" s="41">
        <v>0</v>
      </c>
      <c r="G1202" s="42">
        <v>0</v>
      </c>
      <c r="H1202" s="43">
        <v>0</v>
      </c>
      <c r="I1202" s="41">
        <v>0</v>
      </c>
      <c r="J1202" s="42">
        <v>0</v>
      </c>
      <c r="K1202" s="43">
        <v>0</v>
      </c>
      <c r="L1202" s="41">
        <v>0</v>
      </c>
      <c r="M1202" s="42">
        <v>0</v>
      </c>
      <c r="N1202" s="43">
        <v>0</v>
      </c>
      <c r="O1202" s="41">
        <v>0</v>
      </c>
      <c r="P1202" s="42">
        <v>0</v>
      </c>
      <c r="Q1202" s="43">
        <v>0</v>
      </c>
      <c r="R1202" s="41">
        <v>0</v>
      </c>
      <c r="S1202" s="42">
        <v>0</v>
      </c>
      <c r="T1202" s="43">
        <v>0</v>
      </c>
      <c r="U1202" s="41">
        <v>0</v>
      </c>
      <c r="V1202" s="42">
        <v>0</v>
      </c>
      <c r="W1202" s="43">
        <v>0</v>
      </c>
      <c r="X1202" s="41">
        <v>0</v>
      </c>
      <c r="Y1202" s="42">
        <v>0</v>
      </c>
      <c r="Z1202" s="43">
        <v>0</v>
      </c>
      <c r="AA1202" s="41"/>
      <c r="AB1202" s="42"/>
      <c r="AC1202" s="43"/>
      <c r="AD1202" s="41"/>
      <c r="AE1202" s="42"/>
      <c r="AF1202" s="43"/>
      <c r="AG1202" s="41"/>
      <c r="AH1202" s="42"/>
      <c r="AI1202" s="43"/>
      <c r="AK1202" s="41">
        <f t="shared" si="457"/>
        <v>0</v>
      </c>
      <c r="AL1202" s="42">
        <f t="shared" si="457"/>
        <v>0</v>
      </c>
      <c r="AM1202" s="43">
        <f t="shared" si="457"/>
        <v>0</v>
      </c>
      <c r="AT1202" s="32">
        <f t="shared" si="458"/>
        <v>0</v>
      </c>
      <c r="AV1202" s="23">
        <v>9</v>
      </c>
      <c r="AW1202" s="23">
        <v>10</v>
      </c>
      <c r="AX1202" s="23">
        <f t="shared" si="459"/>
        <v>4</v>
      </c>
    </row>
    <row r="1203" spans="3:50" hidden="1" x14ac:dyDescent="0.3">
      <c r="C1203" s="40" t="s">
        <v>22</v>
      </c>
      <c r="D1203" s="34" t="s">
        <v>2</v>
      </c>
      <c r="E1203" s="35" t="s">
        <v>2</v>
      </c>
      <c r="F1203" s="41">
        <v>0</v>
      </c>
      <c r="G1203" s="42">
        <v>0</v>
      </c>
      <c r="H1203" s="43">
        <v>0</v>
      </c>
      <c r="I1203" s="41">
        <v>0</v>
      </c>
      <c r="J1203" s="42">
        <v>0</v>
      </c>
      <c r="K1203" s="43">
        <v>0</v>
      </c>
      <c r="L1203" s="41">
        <v>0</v>
      </c>
      <c r="M1203" s="42">
        <v>0</v>
      </c>
      <c r="N1203" s="43">
        <v>0</v>
      </c>
      <c r="O1203" s="41">
        <v>0</v>
      </c>
      <c r="P1203" s="42">
        <v>0</v>
      </c>
      <c r="Q1203" s="43">
        <v>0</v>
      </c>
      <c r="R1203" s="41">
        <v>0</v>
      </c>
      <c r="S1203" s="42">
        <v>0</v>
      </c>
      <c r="T1203" s="43">
        <v>0</v>
      </c>
      <c r="U1203" s="41">
        <v>0</v>
      </c>
      <c r="V1203" s="42">
        <v>0</v>
      </c>
      <c r="W1203" s="43">
        <v>0</v>
      </c>
      <c r="X1203" s="41">
        <v>0</v>
      </c>
      <c r="Y1203" s="42">
        <v>0</v>
      </c>
      <c r="Z1203" s="43">
        <v>0</v>
      </c>
      <c r="AA1203" s="41"/>
      <c r="AB1203" s="42"/>
      <c r="AC1203" s="43"/>
      <c r="AD1203" s="41"/>
      <c r="AE1203" s="42"/>
      <c r="AF1203" s="43"/>
      <c r="AG1203" s="41"/>
      <c r="AH1203" s="42"/>
      <c r="AI1203" s="43"/>
      <c r="AK1203" s="41">
        <f t="shared" si="457"/>
        <v>0</v>
      </c>
      <c r="AL1203" s="42">
        <f t="shared" si="457"/>
        <v>0</v>
      </c>
      <c r="AM1203" s="43">
        <f t="shared" si="457"/>
        <v>0</v>
      </c>
      <c r="AT1203" s="32">
        <f t="shared" si="458"/>
        <v>0</v>
      </c>
      <c r="AV1203" s="23">
        <v>9</v>
      </c>
      <c r="AW1203" s="23">
        <v>10</v>
      </c>
      <c r="AX1203" s="23">
        <f t="shared" si="459"/>
        <v>5</v>
      </c>
    </row>
    <row r="1204" spans="3:50" hidden="1" x14ac:dyDescent="0.3">
      <c r="C1204" s="40" t="s">
        <v>22</v>
      </c>
      <c r="D1204" s="34" t="s">
        <v>2</v>
      </c>
      <c r="E1204" s="35" t="s">
        <v>2</v>
      </c>
      <c r="F1204" s="41">
        <v>0</v>
      </c>
      <c r="G1204" s="42">
        <v>0</v>
      </c>
      <c r="H1204" s="43">
        <v>0</v>
      </c>
      <c r="I1204" s="41">
        <v>0</v>
      </c>
      <c r="J1204" s="42">
        <v>0</v>
      </c>
      <c r="K1204" s="43">
        <v>0</v>
      </c>
      <c r="L1204" s="41">
        <v>0</v>
      </c>
      <c r="M1204" s="42">
        <v>0</v>
      </c>
      <c r="N1204" s="43">
        <v>0</v>
      </c>
      <c r="O1204" s="41">
        <v>0</v>
      </c>
      <c r="P1204" s="42">
        <v>0</v>
      </c>
      <c r="Q1204" s="43">
        <v>0</v>
      </c>
      <c r="R1204" s="41">
        <v>0</v>
      </c>
      <c r="S1204" s="42">
        <v>0</v>
      </c>
      <c r="T1204" s="43">
        <v>0</v>
      </c>
      <c r="U1204" s="41">
        <v>0</v>
      </c>
      <c r="V1204" s="42">
        <v>0</v>
      </c>
      <c r="W1204" s="43">
        <v>0</v>
      </c>
      <c r="X1204" s="41">
        <v>0</v>
      </c>
      <c r="Y1204" s="42">
        <v>0</v>
      </c>
      <c r="Z1204" s="43">
        <v>0</v>
      </c>
      <c r="AA1204" s="41"/>
      <c r="AB1204" s="42"/>
      <c r="AC1204" s="43"/>
      <c r="AD1204" s="41"/>
      <c r="AE1204" s="42"/>
      <c r="AF1204" s="43"/>
      <c r="AG1204" s="41"/>
      <c r="AH1204" s="42"/>
      <c r="AI1204" s="43"/>
      <c r="AK1204" s="41">
        <f t="shared" si="457"/>
        <v>0</v>
      </c>
      <c r="AL1204" s="42">
        <f t="shared" si="457"/>
        <v>0</v>
      </c>
      <c r="AM1204" s="43">
        <f t="shared" si="457"/>
        <v>0</v>
      </c>
      <c r="AT1204" s="32">
        <f t="shared" si="458"/>
        <v>0</v>
      </c>
      <c r="AV1204" s="23">
        <v>9</v>
      </c>
      <c r="AW1204" s="23">
        <v>10</v>
      </c>
      <c r="AX1204" s="23">
        <f t="shared" si="459"/>
        <v>6</v>
      </c>
    </row>
    <row r="1205" spans="3:50" hidden="1" x14ac:dyDescent="0.3">
      <c r="C1205" s="40" t="s">
        <v>22</v>
      </c>
      <c r="D1205" s="34" t="s">
        <v>2</v>
      </c>
      <c r="E1205" s="35" t="s">
        <v>2</v>
      </c>
      <c r="F1205" s="41">
        <v>0</v>
      </c>
      <c r="G1205" s="42">
        <v>0</v>
      </c>
      <c r="H1205" s="43">
        <v>0</v>
      </c>
      <c r="I1205" s="41">
        <v>0</v>
      </c>
      <c r="J1205" s="42">
        <v>0</v>
      </c>
      <c r="K1205" s="43">
        <v>0</v>
      </c>
      <c r="L1205" s="41">
        <v>0</v>
      </c>
      <c r="M1205" s="42">
        <v>0</v>
      </c>
      <c r="N1205" s="43">
        <v>0</v>
      </c>
      <c r="O1205" s="41">
        <v>0</v>
      </c>
      <c r="P1205" s="42">
        <v>0</v>
      </c>
      <c r="Q1205" s="43">
        <v>0</v>
      </c>
      <c r="R1205" s="41">
        <v>0</v>
      </c>
      <c r="S1205" s="42">
        <v>0</v>
      </c>
      <c r="T1205" s="43">
        <v>0</v>
      </c>
      <c r="U1205" s="41">
        <v>0</v>
      </c>
      <c r="V1205" s="42">
        <v>0</v>
      </c>
      <c r="W1205" s="43">
        <v>0</v>
      </c>
      <c r="X1205" s="41">
        <v>0</v>
      </c>
      <c r="Y1205" s="42">
        <v>0</v>
      </c>
      <c r="Z1205" s="43">
        <v>0</v>
      </c>
      <c r="AA1205" s="41"/>
      <c r="AB1205" s="42"/>
      <c r="AC1205" s="43"/>
      <c r="AD1205" s="41"/>
      <c r="AE1205" s="42"/>
      <c r="AF1205" s="43"/>
      <c r="AG1205" s="41"/>
      <c r="AH1205" s="42"/>
      <c r="AI1205" s="43"/>
      <c r="AK1205" s="41">
        <f t="shared" si="457"/>
        <v>0</v>
      </c>
      <c r="AL1205" s="42">
        <f t="shared" si="457"/>
        <v>0</v>
      </c>
      <c r="AM1205" s="43">
        <f t="shared" si="457"/>
        <v>0</v>
      </c>
      <c r="AT1205" s="32">
        <f t="shared" si="458"/>
        <v>0</v>
      </c>
      <c r="AV1205" s="23">
        <v>9</v>
      </c>
      <c r="AW1205" s="23">
        <v>10</v>
      </c>
      <c r="AX1205" s="23">
        <f t="shared" si="459"/>
        <v>7</v>
      </c>
    </row>
    <row r="1206" spans="3:50" hidden="1" x14ac:dyDescent="0.3">
      <c r="C1206" s="40" t="s">
        <v>22</v>
      </c>
      <c r="D1206" s="34" t="s">
        <v>2</v>
      </c>
      <c r="E1206" s="35" t="s">
        <v>2</v>
      </c>
      <c r="F1206" s="41">
        <v>0</v>
      </c>
      <c r="G1206" s="42">
        <v>0</v>
      </c>
      <c r="H1206" s="43">
        <v>0</v>
      </c>
      <c r="I1206" s="41">
        <v>0</v>
      </c>
      <c r="J1206" s="42">
        <v>0</v>
      </c>
      <c r="K1206" s="43">
        <v>0</v>
      </c>
      <c r="L1206" s="41">
        <v>0</v>
      </c>
      <c r="M1206" s="42">
        <v>0</v>
      </c>
      <c r="N1206" s="43">
        <v>0</v>
      </c>
      <c r="O1206" s="41">
        <v>0</v>
      </c>
      <c r="P1206" s="42">
        <v>0</v>
      </c>
      <c r="Q1206" s="43">
        <v>0</v>
      </c>
      <c r="R1206" s="41">
        <v>0</v>
      </c>
      <c r="S1206" s="42">
        <v>0</v>
      </c>
      <c r="T1206" s="43">
        <v>0</v>
      </c>
      <c r="U1206" s="41">
        <v>0</v>
      </c>
      <c r="V1206" s="42">
        <v>0</v>
      </c>
      <c r="W1206" s="43">
        <v>0</v>
      </c>
      <c r="X1206" s="41">
        <v>0</v>
      </c>
      <c r="Y1206" s="42">
        <v>0</v>
      </c>
      <c r="Z1206" s="43">
        <v>0</v>
      </c>
      <c r="AA1206" s="41"/>
      <c r="AB1206" s="42"/>
      <c r="AC1206" s="43"/>
      <c r="AD1206" s="41"/>
      <c r="AE1206" s="42"/>
      <c r="AF1206" s="43"/>
      <c r="AG1206" s="41"/>
      <c r="AH1206" s="42"/>
      <c r="AI1206" s="43"/>
      <c r="AK1206" s="41">
        <f t="shared" si="457"/>
        <v>0</v>
      </c>
      <c r="AL1206" s="42">
        <f t="shared" si="457"/>
        <v>0</v>
      </c>
      <c r="AM1206" s="43">
        <f t="shared" si="457"/>
        <v>0</v>
      </c>
      <c r="AT1206" s="32">
        <f t="shared" si="458"/>
        <v>0</v>
      </c>
      <c r="AV1206" s="23">
        <v>9</v>
      </c>
      <c r="AW1206" s="23">
        <v>10</v>
      </c>
      <c r="AX1206" s="23">
        <f t="shared" si="459"/>
        <v>8</v>
      </c>
    </row>
    <row r="1207" spans="3:50" hidden="1" x14ac:dyDescent="0.3">
      <c r="C1207" s="40" t="s">
        <v>22</v>
      </c>
      <c r="D1207" s="34" t="s">
        <v>2</v>
      </c>
      <c r="E1207" s="35" t="s">
        <v>2</v>
      </c>
      <c r="F1207" s="41">
        <v>0</v>
      </c>
      <c r="G1207" s="42">
        <v>0</v>
      </c>
      <c r="H1207" s="43">
        <v>0</v>
      </c>
      <c r="I1207" s="41">
        <v>0</v>
      </c>
      <c r="J1207" s="42">
        <v>0</v>
      </c>
      <c r="K1207" s="43">
        <v>0</v>
      </c>
      <c r="L1207" s="41">
        <v>0</v>
      </c>
      <c r="M1207" s="42">
        <v>0</v>
      </c>
      <c r="N1207" s="43">
        <v>0</v>
      </c>
      <c r="O1207" s="41">
        <v>0</v>
      </c>
      <c r="P1207" s="42">
        <v>0</v>
      </c>
      <c r="Q1207" s="43">
        <v>0</v>
      </c>
      <c r="R1207" s="41">
        <v>0</v>
      </c>
      <c r="S1207" s="42">
        <v>0</v>
      </c>
      <c r="T1207" s="43">
        <v>0</v>
      </c>
      <c r="U1207" s="41">
        <v>0</v>
      </c>
      <c r="V1207" s="42">
        <v>0</v>
      </c>
      <c r="W1207" s="43">
        <v>0</v>
      </c>
      <c r="X1207" s="41">
        <v>0</v>
      </c>
      <c r="Y1207" s="42">
        <v>0</v>
      </c>
      <c r="Z1207" s="43">
        <v>0</v>
      </c>
      <c r="AA1207" s="41"/>
      <c r="AB1207" s="42"/>
      <c r="AC1207" s="43"/>
      <c r="AD1207" s="41"/>
      <c r="AE1207" s="42"/>
      <c r="AF1207" s="43"/>
      <c r="AG1207" s="41"/>
      <c r="AH1207" s="42"/>
      <c r="AI1207" s="43"/>
      <c r="AK1207" s="41">
        <f t="shared" si="457"/>
        <v>0</v>
      </c>
      <c r="AL1207" s="42">
        <f t="shared" si="457"/>
        <v>0</v>
      </c>
      <c r="AM1207" s="43">
        <f t="shared" si="457"/>
        <v>0</v>
      </c>
      <c r="AT1207" s="32">
        <f t="shared" si="458"/>
        <v>0</v>
      </c>
      <c r="AV1207" s="23">
        <v>9</v>
      </c>
      <c r="AW1207" s="23">
        <v>10</v>
      </c>
      <c r="AX1207" s="23">
        <f t="shared" si="459"/>
        <v>9</v>
      </c>
    </row>
    <row r="1208" spans="3:50" hidden="1" x14ac:dyDescent="0.3">
      <c r="C1208" s="40" t="s">
        <v>22</v>
      </c>
      <c r="D1208" s="34" t="s">
        <v>2</v>
      </c>
      <c r="E1208" s="35" t="s">
        <v>2</v>
      </c>
      <c r="F1208" s="41">
        <v>0</v>
      </c>
      <c r="G1208" s="42">
        <v>0</v>
      </c>
      <c r="H1208" s="43">
        <v>0</v>
      </c>
      <c r="I1208" s="41">
        <v>0</v>
      </c>
      <c r="J1208" s="42">
        <v>0</v>
      </c>
      <c r="K1208" s="43">
        <v>0</v>
      </c>
      <c r="L1208" s="41">
        <v>0</v>
      </c>
      <c r="M1208" s="42">
        <v>0</v>
      </c>
      <c r="N1208" s="43">
        <v>0</v>
      </c>
      <c r="O1208" s="41">
        <v>0</v>
      </c>
      <c r="P1208" s="42">
        <v>0</v>
      </c>
      <c r="Q1208" s="43">
        <v>0</v>
      </c>
      <c r="R1208" s="41">
        <v>0</v>
      </c>
      <c r="S1208" s="42">
        <v>0</v>
      </c>
      <c r="T1208" s="43">
        <v>0</v>
      </c>
      <c r="U1208" s="41">
        <v>0</v>
      </c>
      <c r="V1208" s="42">
        <v>0</v>
      </c>
      <c r="W1208" s="43">
        <v>0</v>
      </c>
      <c r="X1208" s="41">
        <v>0</v>
      </c>
      <c r="Y1208" s="42">
        <v>0</v>
      </c>
      <c r="Z1208" s="43">
        <v>0</v>
      </c>
      <c r="AA1208" s="41"/>
      <c r="AB1208" s="42"/>
      <c r="AC1208" s="43"/>
      <c r="AD1208" s="41"/>
      <c r="AE1208" s="42"/>
      <c r="AF1208" s="43"/>
      <c r="AG1208" s="41"/>
      <c r="AH1208" s="42"/>
      <c r="AI1208" s="43"/>
      <c r="AK1208" s="41">
        <f t="shared" si="457"/>
        <v>0</v>
      </c>
      <c r="AL1208" s="42">
        <f t="shared" si="457"/>
        <v>0</v>
      </c>
      <c r="AM1208" s="43">
        <f t="shared" si="457"/>
        <v>0</v>
      </c>
      <c r="AT1208" s="32">
        <f t="shared" si="458"/>
        <v>0</v>
      </c>
      <c r="AV1208" s="23">
        <v>9</v>
      </c>
      <c r="AW1208" s="23">
        <v>10</v>
      </c>
      <c r="AX1208" s="23">
        <f t="shared" si="459"/>
        <v>10</v>
      </c>
    </row>
    <row r="1209" spans="3:50" x14ac:dyDescent="0.3">
      <c r="C1209" s="40" t="s">
        <v>23</v>
      </c>
      <c r="D1209" s="34" t="s">
        <v>855</v>
      </c>
      <c r="E1209" s="35" t="s">
        <v>1098</v>
      </c>
      <c r="F1209" s="41">
        <v>0</v>
      </c>
      <c r="G1209" s="42">
        <v>0</v>
      </c>
      <c r="H1209" s="43">
        <v>0</v>
      </c>
      <c r="I1209" s="41">
        <v>0</v>
      </c>
      <c r="J1209" s="42">
        <v>0</v>
      </c>
      <c r="K1209" s="43">
        <v>0</v>
      </c>
      <c r="L1209" s="41"/>
      <c r="M1209" s="42"/>
      <c r="N1209" s="43"/>
      <c r="O1209" s="41">
        <v>0</v>
      </c>
      <c r="P1209" s="42">
        <v>0</v>
      </c>
      <c r="Q1209" s="43">
        <v>0</v>
      </c>
      <c r="R1209" s="41">
        <v>1000</v>
      </c>
      <c r="S1209" s="42">
        <v>1000</v>
      </c>
      <c r="T1209" s="43">
        <v>1200</v>
      </c>
      <c r="U1209" s="41">
        <v>1203</v>
      </c>
      <c r="V1209" s="42">
        <v>0</v>
      </c>
      <c r="W1209" s="43">
        <v>0</v>
      </c>
      <c r="X1209" s="41">
        <v>0</v>
      </c>
      <c r="Y1209" s="42">
        <v>0</v>
      </c>
      <c r="Z1209" s="43">
        <v>0</v>
      </c>
      <c r="AA1209" s="41"/>
      <c r="AB1209" s="42"/>
      <c r="AC1209" s="43"/>
      <c r="AD1209" s="41"/>
      <c r="AE1209" s="42"/>
      <c r="AF1209" s="43"/>
      <c r="AG1209" s="41"/>
      <c r="AH1209" s="42"/>
      <c r="AI1209" s="43"/>
      <c r="AK1209" s="41">
        <f t="shared" si="457"/>
        <v>2203</v>
      </c>
      <c r="AL1209" s="42">
        <f t="shared" si="457"/>
        <v>1000</v>
      </c>
      <c r="AM1209" s="43">
        <f t="shared" si="457"/>
        <v>1200</v>
      </c>
      <c r="AT1209" s="32">
        <f t="shared" si="458"/>
        <v>1</v>
      </c>
      <c r="AV1209" s="23">
        <v>9</v>
      </c>
      <c r="AW1209" s="23">
        <v>11</v>
      </c>
      <c r="AX1209" s="23">
        <f t="shared" si="459"/>
        <v>1</v>
      </c>
    </row>
    <row r="1210" spans="3:50" x14ac:dyDescent="0.3">
      <c r="C1210" s="50" t="str">
        <f>IF(LEN(E1209)&lt;1,"","Total: " &amp; LEFT(E1209,LEN(E1209)-21) &amp; "Municipalities")</f>
        <v>Total: Central Karoo Municipalities</v>
      </c>
      <c r="D1210" s="51"/>
      <c r="E1210" s="52"/>
      <c r="F1210" s="53">
        <f t="shared" ref="F1210:K1210" si="460">SUM(F1199:F1209)</f>
        <v>0</v>
      </c>
      <c r="G1210" s="54">
        <f t="shared" si="460"/>
        <v>0</v>
      </c>
      <c r="H1210" s="55">
        <f t="shared" si="460"/>
        <v>0</v>
      </c>
      <c r="I1210" s="53">
        <f t="shared" si="460"/>
        <v>0</v>
      </c>
      <c r="J1210" s="54">
        <f t="shared" si="460"/>
        <v>0</v>
      </c>
      <c r="K1210" s="55">
        <f t="shared" si="460"/>
        <v>0</v>
      </c>
      <c r="L1210" s="53"/>
      <c r="M1210" s="54"/>
      <c r="N1210" s="55"/>
      <c r="O1210" s="53">
        <f t="shared" ref="O1210:W1210" si="461">SUM(O1199:O1209)</f>
        <v>0</v>
      </c>
      <c r="P1210" s="54">
        <f t="shared" si="461"/>
        <v>0</v>
      </c>
      <c r="Q1210" s="55">
        <f t="shared" si="461"/>
        <v>0</v>
      </c>
      <c r="R1210" s="53">
        <f t="shared" si="461"/>
        <v>6600</v>
      </c>
      <c r="S1210" s="54">
        <f t="shared" si="461"/>
        <v>6800</v>
      </c>
      <c r="T1210" s="55">
        <f t="shared" si="461"/>
        <v>7300</v>
      </c>
      <c r="U1210" s="53">
        <f t="shared" si="461"/>
        <v>4838</v>
      </c>
      <c r="V1210" s="54">
        <f t="shared" si="461"/>
        <v>0</v>
      </c>
      <c r="W1210" s="55">
        <f t="shared" si="461"/>
        <v>0</v>
      </c>
      <c r="X1210" s="53">
        <f>SUM(X1199:X1209)</f>
        <v>0</v>
      </c>
      <c r="Y1210" s="54">
        <f>SUM(Y1199:Y1209)</f>
        <v>0</v>
      </c>
      <c r="Z1210" s="55">
        <f>SUM(Z1199:Z1209)</f>
        <v>0</v>
      </c>
      <c r="AA1210" s="53"/>
      <c r="AB1210" s="54"/>
      <c r="AC1210" s="55"/>
      <c r="AD1210" s="53"/>
      <c r="AE1210" s="54"/>
      <c r="AF1210" s="55"/>
      <c r="AG1210" s="53"/>
      <c r="AH1210" s="54"/>
      <c r="AI1210" s="55"/>
      <c r="AK1210" s="53">
        <f>SUM(AK1199:AK1209)</f>
        <v>11438</v>
      </c>
      <c r="AL1210" s="54">
        <f>SUM(AL1199:AL1209)</f>
        <v>6800</v>
      </c>
      <c r="AM1210" s="55">
        <f>SUM(AM1199:AM1209)</f>
        <v>7300</v>
      </c>
      <c r="AT1210" s="32">
        <f>IF(SUM(AT1199:AT1209)=0,0,1)</f>
        <v>1</v>
      </c>
    </row>
    <row r="1211" spans="3:50" x14ac:dyDescent="0.3">
      <c r="C1211" s="40"/>
      <c r="D1211" s="34"/>
      <c r="E1211" s="35"/>
      <c r="F1211" s="41"/>
      <c r="G1211" s="42"/>
      <c r="H1211" s="43"/>
      <c r="I1211" s="41"/>
      <c r="J1211" s="42"/>
      <c r="K1211" s="43"/>
      <c r="L1211" s="41"/>
      <c r="M1211" s="42"/>
      <c r="N1211" s="43"/>
      <c r="O1211" s="41"/>
      <c r="P1211" s="42"/>
      <c r="Q1211" s="43"/>
      <c r="R1211" s="41"/>
      <c r="S1211" s="42"/>
      <c r="T1211" s="43"/>
      <c r="U1211" s="41"/>
      <c r="V1211" s="42"/>
      <c r="W1211" s="43"/>
      <c r="X1211" s="41"/>
      <c r="Y1211" s="42"/>
      <c r="Z1211" s="43"/>
      <c r="AA1211" s="41"/>
      <c r="AB1211" s="42"/>
      <c r="AC1211" s="43"/>
      <c r="AD1211" s="41"/>
      <c r="AE1211" s="42"/>
      <c r="AF1211" s="43"/>
      <c r="AG1211" s="41"/>
      <c r="AH1211" s="42"/>
      <c r="AI1211" s="43"/>
      <c r="AK1211" s="41"/>
      <c r="AL1211" s="42"/>
      <c r="AM1211" s="43"/>
      <c r="AT1211" s="32">
        <f>IF(AT1210=0,0,1)</f>
        <v>1</v>
      </c>
    </row>
    <row r="1212" spans="3:50" hidden="1" x14ac:dyDescent="0.3">
      <c r="C1212" s="40" t="s">
        <v>22</v>
      </c>
      <c r="D1212" s="34" t="s">
        <v>2</v>
      </c>
      <c r="E1212" s="35" t="s">
        <v>2</v>
      </c>
      <c r="F1212" s="41">
        <v>0</v>
      </c>
      <c r="G1212" s="42">
        <v>0</v>
      </c>
      <c r="H1212" s="43">
        <v>0</v>
      </c>
      <c r="I1212" s="41">
        <v>0</v>
      </c>
      <c r="J1212" s="42">
        <v>0</v>
      </c>
      <c r="K1212" s="43">
        <v>0</v>
      </c>
      <c r="L1212" s="41">
        <v>0</v>
      </c>
      <c r="M1212" s="42">
        <v>0</v>
      </c>
      <c r="N1212" s="43">
        <v>0</v>
      </c>
      <c r="O1212" s="41">
        <v>0</v>
      </c>
      <c r="P1212" s="42">
        <v>0</v>
      </c>
      <c r="Q1212" s="43">
        <v>0</v>
      </c>
      <c r="R1212" s="41">
        <v>0</v>
      </c>
      <c r="S1212" s="42">
        <v>0</v>
      </c>
      <c r="T1212" s="43">
        <v>0</v>
      </c>
      <c r="U1212" s="41">
        <v>0</v>
      </c>
      <c r="V1212" s="42">
        <v>0</v>
      </c>
      <c r="W1212" s="43">
        <v>0</v>
      </c>
      <c r="X1212" s="41">
        <v>0</v>
      </c>
      <c r="Y1212" s="42">
        <v>0</v>
      </c>
      <c r="Z1212" s="43">
        <v>0</v>
      </c>
      <c r="AA1212" s="41"/>
      <c r="AB1212" s="42"/>
      <c r="AC1212" s="43"/>
      <c r="AD1212" s="41"/>
      <c r="AE1212" s="42"/>
      <c r="AF1212" s="43"/>
      <c r="AG1212" s="41"/>
      <c r="AH1212" s="42"/>
      <c r="AI1212" s="43"/>
      <c r="AK1212" s="41">
        <f t="shared" ref="AK1212:AM1222" si="462">F1212+I1212+L1212+O1212+R1212+U1212+X1212+AA1212+AD1212+AG1212</f>
        <v>0</v>
      </c>
      <c r="AL1212" s="42">
        <f t="shared" si="462"/>
        <v>0</v>
      </c>
      <c r="AM1212" s="43">
        <f t="shared" si="462"/>
        <v>0</v>
      </c>
      <c r="AT1212" s="32">
        <f t="shared" ref="AT1212:AT1222" si="463">IF(LEN(E1212)&lt;2,0,1)</f>
        <v>0</v>
      </c>
      <c r="AV1212" s="23">
        <v>9</v>
      </c>
      <c r="AW1212" s="23">
        <v>12</v>
      </c>
      <c r="AX1212" s="23">
        <v>1</v>
      </c>
    </row>
    <row r="1213" spans="3:50" hidden="1" x14ac:dyDescent="0.3">
      <c r="C1213" s="40" t="s">
        <v>22</v>
      </c>
      <c r="D1213" s="34" t="s">
        <v>2</v>
      </c>
      <c r="E1213" s="35" t="s">
        <v>2</v>
      </c>
      <c r="F1213" s="41">
        <v>0</v>
      </c>
      <c r="G1213" s="42">
        <v>0</v>
      </c>
      <c r="H1213" s="43">
        <v>0</v>
      </c>
      <c r="I1213" s="41">
        <v>0</v>
      </c>
      <c r="J1213" s="42">
        <v>0</v>
      </c>
      <c r="K1213" s="43">
        <v>0</v>
      </c>
      <c r="L1213" s="41">
        <v>0</v>
      </c>
      <c r="M1213" s="42">
        <v>0</v>
      </c>
      <c r="N1213" s="43">
        <v>0</v>
      </c>
      <c r="O1213" s="41">
        <v>0</v>
      </c>
      <c r="P1213" s="42">
        <v>0</v>
      </c>
      <c r="Q1213" s="43">
        <v>0</v>
      </c>
      <c r="R1213" s="41">
        <v>0</v>
      </c>
      <c r="S1213" s="42">
        <v>0</v>
      </c>
      <c r="T1213" s="43">
        <v>0</v>
      </c>
      <c r="U1213" s="41">
        <v>0</v>
      </c>
      <c r="V1213" s="42">
        <v>0</v>
      </c>
      <c r="W1213" s="43">
        <v>0</v>
      </c>
      <c r="X1213" s="41">
        <v>0</v>
      </c>
      <c r="Y1213" s="42">
        <v>0</v>
      </c>
      <c r="Z1213" s="43">
        <v>0</v>
      </c>
      <c r="AA1213" s="41"/>
      <c r="AB1213" s="42"/>
      <c r="AC1213" s="43"/>
      <c r="AD1213" s="41"/>
      <c r="AE1213" s="42"/>
      <c r="AF1213" s="43"/>
      <c r="AG1213" s="41"/>
      <c r="AH1213" s="42"/>
      <c r="AI1213" s="43"/>
      <c r="AK1213" s="41">
        <f t="shared" si="462"/>
        <v>0</v>
      </c>
      <c r="AL1213" s="42">
        <f t="shared" si="462"/>
        <v>0</v>
      </c>
      <c r="AM1213" s="43">
        <f t="shared" si="462"/>
        <v>0</v>
      </c>
      <c r="AT1213" s="32">
        <f t="shared" si="463"/>
        <v>0</v>
      </c>
      <c r="AV1213" s="23">
        <v>9</v>
      </c>
      <c r="AW1213" s="23">
        <v>12</v>
      </c>
      <c r="AX1213" s="23">
        <f>IF(AW1213=AW1212,AX1212+1,1)</f>
        <v>2</v>
      </c>
    </row>
    <row r="1214" spans="3:50" hidden="1" x14ac:dyDescent="0.3">
      <c r="C1214" s="40" t="s">
        <v>22</v>
      </c>
      <c r="D1214" s="34" t="s">
        <v>2</v>
      </c>
      <c r="E1214" s="35" t="s">
        <v>2</v>
      </c>
      <c r="F1214" s="41">
        <v>0</v>
      </c>
      <c r="G1214" s="42">
        <v>0</v>
      </c>
      <c r="H1214" s="43">
        <v>0</v>
      </c>
      <c r="I1214" s="41">
        <v>0</v>
      </c>
      <c r="J1214" s="42">
        <v>0</v>
      </c>
      <c r="K1214" s="43">
        <v>0</v>
      </c>
      <c r="L1214" s="41">
        <v>0</v>
      </c>
      <c r="M1214" s="42">
        <v>0</v>
      </c>
      <c r="N1214" s="43">
        <v>0</v>
      </c>
      <c r="O1214" s="41">
        <v>0</v>
      </c>
      <c r="P1214" s="42">
        <v>0</v>
      </c>
      <c r="Q1214" s="43">
        <v>0</v>
      </c>
      <c r="R1214" s="41">
        <v>0</v>
      </c>
      <c r="S1214" s="42">
        <v>0</v>
      </c>
      <c r="T1214" s="43">
        <v>0</v>
      </c>
      <c r="U1214" s="41">
        <v>0</v>
      </c>
      <c r="V1214" s="42">
        <v>0</v>
      </c>
      <c r="W1214" s="43">
        <v>0</v>
      </c>
      <c r="X1214" s="41">
        <v>0</v>
      </c>
      <c r="Y1214" s="42">
        <v>0</v>
      </c>
      <c r="Z1214" s="43">
        <v>0</v>
      </c>
      <c r="AA1214" s="41"/>
      <c r="AB1214" s="42"/>
      <c r="AC1214" s="43"/>
      <c r="AD1214" s="41"/>
      <c r="AE1214" s="42"/>
      <c r="AF1214" s="43"/>
      <c r="AG1214" s="41"/>
      <c r="AH1214" s="42"/>
      <c r="AI1214" s="43"/>
      <c r="AK1214" s="41">
        <f t="shared" si="462"/>
        <v>0</v>
      </c>
      <c r="AL1214" s="42">
        <f t="shared" si="462"/>
        <v>0</v>
      </c>
      <c r="AM1214" s="43">
        <f t="shared" si="462"/>
        <v>0</v>
      </c>
      <c r="AT1214" s="32">
        <f t="shared" si="463"/>
        <v>0</v>
      </c>
      <c r="AV1214" s="23">
        <v>9</v>
      </c>
      <c r="AW1214" s="23">
        <v>12</v>
      </c>
      <c r="AX1214" s="23">
        <f t="shared" ref="AX1214:AX1222" si="464">IF(AW1214=AW1213,AX1213+1,1)</f>
        <v>3</v>
      </c>
    </row>
    <row r="1215" spans="3:50" hidden="1" x14ac:dyDescent="0.3">
      <c r="C1215" s="40" t="s">
        <v>22</v>
      </c>
      <c r="D1215" s="34" t="s">
        <v>2</v>
      </c>
      <c r="E1215" s="35" t="s">
        <v>2</v>
      </c>
      <c r="F1215" s="41">
        <v>0</v>
      </c>
      <c r="G1215" s="42">
        <v>0</v>
      </c>
      <c r="H1215" s="43">
        <v>0</v>
      </c>
      <c r="I1215" s="41">
        <v>0</v>
      </c>
      <c r="J1215" s="42">
        <v>0</v>
      </c>
      <c r="K1215" s="43">
        <v>0</v>
      </c>
      <c r="L1215" s="41">
        <v>0</v>
      </c>
      <c r="M1215" s="42">
        <v>0</v>
      </c>
      <c r="N1215" s="43">
        <v>0</v>
      </c>
      <c r="O1215" s="41">
        <v>0</v>
      </c>
      <c r="P1215" s="42">
        <v>0</v>
      </c>
      <c r="Q1215" s="43">
        <v>0</v>
      </c>
      <c r="R1215" s="41">
        <v>0</v>
      </c>
      <c r="S1215" s="42">
        <v>0</v>
      </c>
      <c r="T1215" s="43">
        <v>0</v>
      </c>
      <c r="U1215" s="41">
        <v>0</v>
      </c>
      <c r="V1215" s="42">
        <v>0</v>
      </c>
      <c r="W1215" s="43">
        <v>0</v>
      </c>
      <c r="X1215" s="41">
        <v>0</v>
      </c>
      <c r="Y1215" s="42">
        <v>0</v>
      </c>
      <c r="Z1215" s="43">
        <v>0</v>
      </c>
      <c r="AA1215" s="41"/>
      <c r="AB1215" s="42"/>
      <c r="AC1215" s="43"/>
      <c r="AD1215" s="41"/>
      <c r="AE1215" s="42"/>
      <c r="AF1215" s="43"/>
      <c r="AG1215" s="41"/>
      <c r="AH1215" s="42"/>
      <c r="AI1215" s="43"/>
      <c r="AK1215" s="41">
        <f t="shared" si="462"/>
        <v>0</v>
      </c>
      <c r="AL1215" s="42">
        <f t="shared" si="462"/>
        <v>0</v>
      </c>
      <c r="AM1215" s="43">
        <f t="shared" si="462"/>
        <v>0</v>
      </c>
      <c r="AT1215" s="32">
        <f t="shared" si="463"/>
        <v>0</v>
      </c>
      <c r="AV1215" s="23">
        <v>9</v>
      </c>
      <c r="AW1215" s="23">
        <v>12</v>
      </c>
      <c r="AX1215" s="23">
        <f t="shared" si="464"/>
        <v>4</v>
      </c>
    </row>
    <row r="1216" spans="3:50" hidden="1" x14ac:dyDescent="0.3">
      <c r="C1216" s="40" t="s">
        <v>22</v>
      </c>
      <c r="D1216" s="34" t="s">
        <v>2</v>
      </c>
      <c r="E1216" s="35" t="s">
        <v>2</v>
      </c>
      <c r="F1216" s="41">
        <v>0</v>
      </c>
      <c r="G1216" s="42">
        <v>0</v>
      </c>
      <c r="H1216" s="43">
        <v>0</v>
      </c>
      <c r="I1216" s="41">
        <v>0</v>
      </c>
      <c r="J1216" s="42">
        <v>0</v>
      </c>
      <c r="K1216" s="43">
        <v>0</v>
      </c>
      <c r="L1216" s="41">
        <v>0</v>
      </c>
      <c r="M1216" s="42">
        <v>0</v>
      </c>
      <c r="N1216" s="43">
        <v>0</v>
      </c>
      <c r="O1216" s="41">
        <v>0</v>
      </c>
      <c r="P1216" s="42">
        <v>0</v>
      </c>
      <c r="Q1216" s="43">
        <v>0</v>
      </c>
      <c r="R1216" s="41">
        <v>0</v>
      </c>
      <c r="S1216" s="42">
        <v>0</v>
      </c>
      <c r="T1216" s="43">
        <v>0</v>
      </c>
      <c r="U1216" s="41">
        <v>0</v>
      </c>
      <c r="V1216" s="42">
        <v>0</v>
      </c>
      <c r="W1216" s="43">
        <v>0</v>
      </c>
      <c r="X1216" s="41">
        <v>0</v>
      </c>
      <c r="Y1216" s="42">
        <v>0</v>
      </c>
      <c r="Z1216" s="43">
        <v>0</v>
      </c>
      <c r="AA1216" s="41"/>
      <c r="AB1216" s="42"/>
      <c r="AC1216" s="43"/>
      <c r="AD1216" s="41"/>
      <c r="AE1216" s="42"/>
      <c r="AF1216" s="43"/>
      <c r="AG1216" s="41"/>
      <c r="AH1216" s="42"/>
      <c r="AI1216" s="43"/>
      <c r="AK1216" s="41">
        <f t="shared" si="462"/>
        <v>0</v>
      </c>
      <c r="AL1216" s="42">
        <f t="shared" si="462"/>
        <v>0</v>
      </c>
      <c r="AM1216" s="43">
        <f t="shared" si="462"/>
        <v>0</v>
      </c>
      <c r="AT1216" s="32">
        <f t="shared" si="463"/>
        <v>0</v>
      </c>
      <c r="AV1216" s="23">
        <v>9</v>
      </c>
      <c r="AW1216" s="23">
        <v>12</v>
      </c>
      <c r="AX1216" s="23">
        <f t="shared" si="464"/>
        <v>5</v>
      </c>
    </row>
    <row r="1217" spans="3:50" hidden="1" x14ac:dyDescent="0.3">
      <c r="C1217" s="40" t="s">
        <v>22</v>
      </c>
      <c r="D1217" s="34" t="s">
        <v>2</v>
      </c>
      <c r="E1217" s="35" t="s">
        <v>2</v>
      </c>
      <c r="F1217" s="41">
        <v>0</v>
      </c>
      <c r="G1217" s="42">
        <v>0</v>
      </c>
      <c r="H1217" s="43">
        <v>0</v>
      </c>
      <c r="I1217" s="41">
        <v>0</v>
      </c>
      <c r="J1217" s="42">
        <v>0</v>
      </c>
      <c r="K1217" s="43">
        <v>0</v>
      </c>
      <c r="L1217" s="41">
        <v>0</v>
      </c>
      <c r="M1217" s="42">
        <v>0</v>
      </c>
      <c r="N1217" s="43">
        <v>0</v>
      </c>
      <c r="O1217" s="41">
        <v>0</v>
      </c>
      <c r="P1217" s="42">
        <v>0</v>
      </c>
      <c r="Q1217" s="43">
        <v>0</v>
      </c>
      <c r="R1217" s="41">
        <v>0</v>
      </c>
      <c r="S1217" s="42">
        <v>0</v>
      </c>
      <c r="T1217" s="43">
        <v>0</v>
      </c>
      <c r="U1217" s="41">
        <v>0</v>
      </c>
      <c r="V1217" s="42">
        <v>0</v>
      </c>
      <c r="W1217" s="43">
        <v>0</v>
      </c>
      <c r="X1217" s="41">
        <v>0</v>
      </c>
      <c r="Y1217" s="42">
        <v>0</v>
      </c>
      <c r="Z1217" s="43">
        <v>0</v>
      </c>
      <c r="AA1217" s="41"/>
      <c r="AB1217" s="42"/>
      <c r="AC1217" s="43"/>
      <c r="AD1217" s="41"/>
      <c r="AE1217" s="42"/>
      <c r="AF1217" s="43"/>
      <c r="AG1217" s="41"/>
      <c r="AH1217" s="42"/>
      <c r="AI1217" s="43"/>
      <c r="AK1217" s="41">
        <f t="shared" si="462"/>
        <v>0</v>
      </c>
      <c r="AL1217" s="42">
        <f t="shared" si="462"/>
        <v>0</v>
      </c>
      <c r="AM1217" s="43">
        <f t="shared" si="462"/>
        <v>0</v>
      </c>
      <c r="AT1217" s="32">
        <f t="shared" si="463"/>
        <v>0</v>
      </c>
      <c r="AV1217" s="23">
        <v>9</v>
      </c>
      <c r="AW1217" s="23">
        <v>12</v>
      </c>
      <c r="AX1217" s="23">
        <f t="shared" si="464"/>
        <v>6</v>
      </c>
    </row>
    <row r="1218" spans="3:50" hidden="1" x14ac:dyDescent="0.3">
      <c r="C1218" s="40" t="s">
        <v>22</v>
      </c>
      <c r="D1218" s="34" t="s">
        <v>2</v>
      </c>
      <c r="E1218" s="35" t="s">
        <v>2</v>
      </c>
      <c r="F1218" s="41">
        <v>0</v>
      </c>
      <c r="G1218" s="42">
        <v>0</v>
      </c>
      <c r="H1218" s="43">
        <v>0</v>
      </c>
      <c r="I1218" s="41">
        <v>0</v>
      </c>
      <c r="J1218" s="42">
        <v>0</v>
      </c>
      <c r="K1218" s="43">
        <v>0</v>
      </c>
      <c r="L1218" s="41">
        <v>0</v>
      </c>
      <c r="M1218" s="42">
        <v>0</v>
      </c>
      <c r="N1218" s="43">
        <v>0</v>
      </c>
      <c r="O1218" s="41">
        <v>0</v>
      </c>
      <c r="P1218" s="42">
        <v>0</v>
      </c>
      <c r="Q1218" s="43">
        <v>0</v>
      </c>
      <c r="R1218" s="41">
        <v>0</v>
      </c>
      <c r="S1218" s="42">
        <v>0</v>
      </c>
      <c r="T1218" s="43">
        <v>0</v>
      </c>
      <c r="U1218" s="41">
        <v>0</v>
      </c>
      <c r="V1218" s="42">
        <v>0</v>
      </c>
      <c r="W1218" s="43">
        <v>0</v>
      </c>
      <c r="X1218" s="41">
        <v>0</v>
      </c>
      <c r="Y1218" s="42">
        <v>0</v>
      </c>
      <c r="Z1218" s="43">
        <v>0</v>
      </c>
      <c r="AA1218" s="41"/>
      <c r="AB1218" s="42"/>
      <c r="AC1218" s="43"/>
      <c r="AD1218" s="41"/>
      <c r="AE1218" s="42"/>
      <c r="AF1218" s="43"/>
      <c r="AG1218" s="41"/>
      <c r="AH1218" s="42"/>
      <c r="AI1218" s="43"/>
      <c r="AK1218" s="41">
        <f t="shared" si="462"/>
        <v>0</v>
      </c>
      <c r="AL1218" s="42">
        <f t="shared" si="462"/>
        <v>0</v>
      </c>
      <c r="AM1218" s="43">
        <f t="shared" si="462"/>
        <v>0</v>
      </c>
      <c r="AT1218" s="32">
        <f t="shared" si="463"/>
        <v>0</v>
      </c>
      <c r="AV1218" s="23">
        <v>9</v>
      </c>
      <c r="AW1218" s="23">
        <v>12</v>
      </c>
      <c r="AX1218" s="23">
        <f t="shared" si="464"/>
        <v>7</v>
      </c>
    </row>
    <row r="1219" spans="3:50" hidden="1" x14ac:dyDescent="0.3">
      <c r="C1219" s="40" t="s">
        <v>22</v>
      </c>
      <c r="D1219" s="34" t="s">
        <v>2</v>
      </c>
      <c r="E1219" s="35" t="s">
        <v>2</v>
      </c>
      <c r="F1219" s="41">
        <v>0</v>
      </c>
      <c r="G1219" s="42">
        <v>0</v>
      </c>
      <c r="H1219" s="43">
        <v>0</v>
      </c>
      <c r="I1219" s="41">
        <v>0</v>
      </c>
      <c r="J1219" s="42">
        <v>0</v>
      </c>
      <c r="K1219" s="43">
        <v>0</v>
      </c>
      <c r="L1219" s="41">
        <v>0</v>
      </c>
      <c r="M1219" s="42">
        <v>0</v>
      </c>
      <c r="N1219" s="43">
        <v>0</v>
      </c>
      <c r="O1219" s="41">
        <v>0</v>
      </c>
      <c r="P1219" s="42">
        <v>0</v>
      </c>
      <c r="Q1219" s="43">
        <v>0</v>
      </c>
      <c r="R1219" s="41">
        <v>0</v>
      </c>
      <c r="S1219" s="42">
        <v>0</v>
      </c>
      <c r="T1219" s="43">
        <v>0</v>
      </c>
      <c r="U1219" s="41">
        <v>0</v>
      </c>
      <c r="V1219" s="42">
        <v>0</v>
      </c>
      <c r="W1219" s="43">
        <v>0</v>
      </c>
      <c r="X1219" s="41">
        <v>0</v>
      </c>
      <c r="Y1219" s="42">
        <v>0</v>
      </c>
      <c r="Z1219" s="43">
        <v>0</v>
      </c>
      <c r="AA1219" s="41"/>
      <c r="AB1219" s="42"/>
      <c r="AC1219" s="43"/>
      <c r="AD1219" s="41"/>
      <c r="AE1219" s="42"/>
      <c r="AF1219" s="43"/>
      <c r="AG1219" s="41"/>
      <c r="AH1219" s="42"/>
      <c r="AI1219" s="43"/>
      <c r="AK1219" s="41">
        <f t="shared" si="462"/>
        <v>0</v>
      </c>
      <c r="AL1219" s="42">
        <f t="shared" si="462"/>
        <v>0</v>
      </c>
      <c r="AM1219" s="43">
        <f t="shared" si="462"/>
        <v>0</v>
      </c>
      <c r="AT1219" s="32">
        <f t="shared" si="463"/>
        <v>0</v>
      </c>
      <c r="AV1219" s="23">
        <v>9</v>
      </c>
      <c r="AW1219" s="23">
        <v>12</v>
      </c>
      <c r="AX1219" s="23">
        <f t="shared" si="464"/>
        <v>8</v>
      </c>
    </row>
    <row r="1220" spans="3:50" hidden="1" x14ac:dyDescent="0.3">
      <c r="C1220" s="40" t="s">
        <v>22</v>
      </c>
      <c r="D1220" s="34" t="s">
        <v>2</v>
      </c>
      <c r="E1220" s="35" t="s">
        <v>2</v>
      </c>
      <c r="F1220" s="41">
        <v>0</v>
      </c>
      <c r="G1220" s="42">
        <v>0</v>
      </c>
      <c r="H1220" s="43">
        <v>0</v>
      </c>
      <c r="I1220" s="41">
        <v>0</v>
      </c>
      <c r="J1220" s="42">
        <v>0</v>
      </c>
      <c r="K1220" s="43">
        <v>0</v>
      </c>
      <c r="L1220" s="41">
        <v>0</v>
      </c>
      <c r="M1220" s="42">
        <v>0</v>
      </c>
      <c r="N1220" s="43">
        <v>0</v>
      </c>
      <c r="O1220" s="41">
        <v>0</v>
      </c>
      <c r="P1220" s="42">
        <v>0</v>
      </c>
      <c r="Q1220" s="43">
        <v>0</v>
      </c>
      <c r="R1220" s="41">
        <v>0</v>
      </c>
      <c r="S1220" s="42">
        <v>0</v>
      </c>
      <c r="T1220" s="43">
        <v>0</v>
      </c>
      <c r="U1220" s="41">
        <v>0</v>
      </c>
      <c r="V1220" s="42">
        <v>0</v>
      </c>
      <c r="W1220" s="43">
        <v>0</v>
      </c>
      <c r="X1220" s="41">
        <v>0</v>
      </c>
      <c r="Y1220" s="42">
        <v>0</v>
      </c>
      <c r="Z1220" s="43">
        <v>0</v>
      </c>
      <c r="AA1220" s="41"/>
      <c r="AB1220" s="42"/>
      <c r="AC1220" s="43"/>
      <c r="AD1220" s="41"/>
      <c r="AE1220" s="42"/>
      <c r="AF1220" s="43"/>
      <c r="AG1220" s="41"/>
      <c r="AH1220" s="42"/>
      <c r="AI1220" s="43"/>
      <c r="AK1220" s="41">
        <f t="shared" si="462"/>
        <v>0</v>
      </c>
      <c r="AL1220" s="42">
        <f t="shared" si="462"/>
        <v>0</v>
      </c>
      <c r="AM1220" s="43">
        <f t="shared" si="462"/>
        <v>0</v>
      </c>
      <c r="AT1220" s="32">
        <f t="shared" si="463"/>
        <v>0</v>
      </c>
      <c r="AV1220" s="23">
        <v>9</v>
      </c>
      <c r="AW1220" s="23">
        <v>12</v>
      </c>
      <c r="AX1220" s="23">
        <f t="shared" si="464"/>
        <v>9</v>
      </c>
    </row>
    <row r="1221" spans="3:50" hidden="1" x14ac:dyDescent="0.3">
      <c r="C1221" s="40" t="s">
        <v>22</v>
      </c>
      <c r="D1221" s="34" t="s">
        <v>2</v>
      </c>
      <c r="E1221" s="35" t="s">
        <v>2</v>
      </c>
      <c r="F1221" s="41">
        <v>0</v>
      </c>
      <c r="G1221" s="42">
        <v>0</v>
      </c>
      <c r="H1221" s="43">
        <v>0</v>
      </c>
      <c r="I1221" s="41">
        <v>0</v>
      </c>
      <c r="J1221" s="42">
        <v>0</v>
      </c>
      <c r="K1221" s="43">
        <v>0</v>
      </c>
      <c r="L1221" s="41">
        <v>0</v>
      </c>
      <c r="M1221" s="42">
        <v>0</v>
      </c>
      <c r="N1221" s="43">
        <v>0</v>
      </c>
      <c r="O1221" s="41">
        <v>0</v>
      </c>
      <c r="P1221" s="42">
        <v>0</v>
      </c>
      <c r="Q1221" s="43">
        <v>0</v>
      </c>
      <c r="R1221" s="41">
        <v>0</v>
      </c>
      <c r="S1221" s="42">
        <v>0</v>
      </c>
      <c r="T1221" s="43">
        <v>0</v>
      </c>
      <c r="U1221" s="41">
        <v>0</v>
      </c>
      <c r="V1221" s="42">
        <v>0</v>
      </c>
      <c r="W1221" s="43">
        <v>0</v>
      </c>
      <c r="X1221" s="41">
        <v>0</v>
      </c>
      <c r="Y1221" s="42">
        <v>0</v>
      </c>
      <c r="Z1221" s="43">
        <v>0</v>
      </c>
      <c r="AA1221" s="41"/>
      <c r="AB1221" s="42"/>
      <c r="AC1221" s="43"/>
      <c r="AD1221" s="41"/>
      <c r="AE1221" s="42"/>
      <c r="AF1221" s="43"/>
      <c r="AG1221" s="41"/>
      <c r="AH1221" s="42"/>
      <c r="AI1221" s="43"/>
      <c r="AK1221" s="41">
        <f t="shared" si="462"/>
        <v>0</v>
      </c>
      <c r="AL1221" s="42">
        <f t="shared" si="462"/>
        <v>0</v>
      </c>
      <c r="AM1221" s="43">
        <f t="shared" si="462"/>
        <v>0</v>
      </c>
      <c r="AT1221" s="32">
        <f t="shared" si="463"/>
        <v>0</v>
      </c>
      <c r="AV1221" s="23">
        <v>9</v>
      </c>
      <c r="AW1221" s="23">
        <v>12</v>
      </c>
      <c r="AX1221" s="23">
        <f t="shared" si="464"/>
        <v>10</v>
      </c>
    </row>
    <row r="1222" spans="3:50" hidden="1" x14ac:dyDescent="0.3">
      <c r="C1222" s="40" t="s">
        <v>23</v>
      </c>
      <c r="D1222" s="34" t="s">
        <v>2</v>
      </c>
      <c r="E1222" s="35" t="s">
        <v>2</v>
      </c>
      <c r="F1222" s="41">
        <v>0</v>
      </c>
      <c r="G1222" s="42">
        <v>0</v>
      </c>
      <c r="H1222" s="43">
        <v>0</v>
      </c>
      <c r="I1222" s="41">
        <v>0</v>
      </c>
      <c r="J1222" s="42">
        <v>0</v>
      </c>
      <c r="K1222" s="43">
        <v>0</v>
      </c>
      <c r="L1222" s="41">
        <v>0</v>
      </c>
      <c r="M1222" s="42">
        <v>0</v>
      </c>
      <c r="N1222" s="43">
        <v>0</v>
      </c>
      <c r="O1222" s="41">
        <v>0</v>
      </c>
      <c r="P1222" s="42">
        <v>0</v>
      </c>
      <c r="Q1222" s="43">
        <v>0</v>
      </c>
      <c r="R1222" s="41">
        <v>0</v>
      </c>
      <c r="S1222" s="42">
        <v>0</v>
      </c>
      <c r="T1222" s="43">
        <v>0</v>
      </c>
      <c r="U1222" s="41">
        <v>0</v>
      </c>
      <c r="V1222" s="42">
        <v>0</v>
      </c>
      <c r="W1222" s="43">
        <v>0</v>
      </c>
      <c r="X1222" s="41">
        <v>0</v>
      </c>
      <c r="Y1222" s="42">
        <v>0</v>
      </c>
      <c r="Z1222" s="43">
        <v>0</v>
      </c>
      <c r="AA1222" s="41"/>
      <c r="AB1222" s="42"/>
      <c r="AC1222" s="43"/>
      <c r="AD1222" s="41"/>
      <c r="AE1222" s="42"/>
      <c r="AF1222" s="43"/>
      <c r="AG1222" s="41"/>
      <c r="AH1222" s="42"/>
      <c r="AI1222" s="43"/>
      <c r="AK1222" s="41">
        <f t="shared" si="462"/>
        <v>0</v>
      </c>
      <c r="AL1222" s="42">
        <f t="shared" si="462"/>
        <v>0</v>
      </c>
      <c r="AM1222" s="43">
        <f t="shared" si="462"/>
        <v>0</v>
      </c>
      <c r="AT1222" s="32">
        <f t="shared" si="463"/>
        <v>0</v>
      </c>
      <c r="AV1222" s="23">
        <v>9</v>
      </c>
      <c r="AW1222" s="23">
        <v>13</v>
      </c>
      <c r="AX1222" s="23">
        <f t="shared" si="464"/>
        <v>1</v>
      </c>
    </row>
    <row r="1223" spans="3:50" hidden="1" x14ac:dyDescent="0.3">
      <c r="C1223" s="50" t="str">
        <f>IF(LEN(E1222)&lt;1,"","Total: " &amp; LEFT(E1222,LEN(E1222)-21) &amp; "Municipalities")</f>
        <v/>
      </c>
      <c r="D1223" s="51"/>
      <c r="E1223" s="52"/>
      <c r="F1223" s="53">
        <f t="shared" ref="F1223:K1223" si="465">SUM(F1212:F1222)</f>
        <v>0</v>
      </c>
      <c r="G1223" s="54">
        <f t="shared" si="465"/>
        <v>0</v>
      </c>
      <c r="H1223" s="55">
        <f t="shared" si="465"/>
        <v>0</v>
      </c>
      <c r="I1223" s="53">
        <f t="shared" si="465"/>
        <v>0</v>
      </c>
      <c r="J1223" s="54">
        <f t="shared" si="465"/>
        <v>0</v>
      </c>
      <c r="K1223" s="55">
        <f t="shared" si="465"/>
        <v>0</v>
      </c>
      <c r="L1223" s="53">
        <f t="shared" ref="L1223:W1223" si="466">SUM(L1212:L1222)</f>
        <v>0</v>
      </c>
      <c r="M1223" s="54">
        <f t="shared" si="466"/>
        <v>0</v>
      </c>
      <c r="N1223" s="55">
        <f t="shared" si="466"/>
        <v>0</v>
      </c>
      <c r="O1223" s="53">
        <f t="shared" si="466"/>
        <v>0</v>
      </c>
      <c r="P1223" s="54">
        <f t="shared" si="466"/>
        <v>0</v>
      </c>
      <c r="Q1223" s="55">
        <f t="shared" si="466"/>
        <v>0</v>
      </c>
      <c r="R1223" s="53">
        <f t="shared" si="466"/>
        <v>0</v>
      </c>
      <c r="S1223" s="54">
        <f t="shared" si="466"/>
        <v>0</v>
      </c>
      <c r="T1223" s="55">
        <f t="shared" si="466"/>
        <v>0</v>
      </c>
      <c r="U1223" s="53">
        <f t="shared" si="466"/>
        <v>0</v>
      </c>
      <c r="V1223" s="54">
        <f t="shared" si="466"/>
        <v>0</v>
      </c>
      <c r="W1223" s="55">
        <f t="shared" si="466"/>
        <v>0</v>
      </c>
      <c r="X1223" s="53">
        <f>SUM(X1212:X1222)</f>
        <v>0</v>
      </c>
      <c r="Y1223" s="54">
        <f>SUM(Y1212:Y1222)</f>
        <v>0</v>
      </c>
      <c r="Z1223" s="55">
        <f>SUM(Z1212:Z1222)</f>
        <v>0</v>
      </c>
      <c r="AA1223" s="53"/>
      <c r="AB1223" s="54"/>
      <c r="AC1223" s="55"/>
      <c r="AD1223" s="53"/>
      <c r="AE1223" s="54"/>
      <c r="AF1223" s="55"/>
      <c r="AG1223" s="53"/>
      <c r="AH1223" s="54"/>
      <c r="AI1223" s="55"/>
      <c r="AK1223" s="53">
        <f>SUM(AK1212:AK1222)</f>
        <v>0</v>
      </c>
      <c r="AL1223" s="54">
        <f>SUM(AL1212:AL1222)</f>
        <v>0</v>
      </c>
      <c r="AM1223" s="55">
        <f>SUM(AM1212:AM1222)</f>
        <v>0</v>
      </c>
      <c r="AT1223" s="32">
        <f>IF(SUM(AT1212:AT1222)=0,0,1)</f>
        <v>0</v>
      </c>
    </row>
    <row r="1224" spans="3:50" hidden="1" x14ac:dyDescent="0.3">
      <c r="C1224" s="40"/>
      <c r="D1224" s="34"/>
      <c r="E1224" s="35"/>
      <c r="F1224" s="41"/>
      <c r="G1224" s="42"/>
      <c r="H1224" s="43"/>
      <c r="I1224" s="41"/>
      <c r="J1224" s="42"/>
      <c r="K1224" s="43"/>
      <c r="L1224" s="41"/>
      <c r="M1224" s="42"/>
      <c r="N1224" s="43"/>
      <c r="O1224" s="41"/>
      <c r="P1224" s="42"/>
      <c r="Q1224" s="43"/>
      <c r="R1224" s="41"/>
      <c r="S1224" s="42"/>
      <c r="T1224" s="43"/>
      <c r="U1224" s="41"/>
      <c r="V1224" s="42"/>
      <c r="W1224" s="43"/>
      <c r="X1224" s="41"/>
      <c r="Y1224" s="42"/>
      <c r="Z1224" s="43"/>
      <c r="AA1224" s="41"/>
      <c r="AB1224" s="42"/>
      <c r="AC1224" s="43"/>
      <c r="AD1224" s="41"/>
      <c r="AE1224" s="42"/>
      <c r="AF1224" s="43"/>
      <c r="AG1224" s="41"/>
      <c r="AH1224" s="42"/>
      <c r="AI1224" s="43"/>
      <c r="AK1224" s="41"/>
      <c r="AL1224" s="42"/>
      <c r="AM1224" s="43"/>
      <c r="AT1224" s="32">
        <f>IF(AT1223=0,0,1)</f>
        <v>0</v>
      </c>
    </row>
    <row r="1225" spans="3:50" hidden="1" x14ac:dyDescent="0.3">
      <c r="C1225" s="40" t="s">
        <v>22</v>
      </c>
      <c r="D1225" s="34" t="s">
        <v>2</v>
      </c>
      <c r="E1225" s="35" t="s">
        <v>2</v>
      </c>
      <c r="F1225" s="41">
        <v>0</v>
      </c>
      <c r="G1225" s="42">
        <v>0</v>
      </c>
      <c r="H1225" s="43">
        <v>0</v>
      </c>
      <c r="I1225" s="41">
        <v>0</v>
      </c>
      <c r="J1225" s="42">
        <v>0</v>
      </c>
      <c r="K1225" s="43">
        <v>0</v>
      </c>
      <c r="L1225" s="41">
        <v>0</v>
      </c>
      <c r="M1225" s="42">
        <v>0</v>
      </c>
      <c r="N1225" s="43">
        <v>0</v>
      </c>
      <c r="O1225" s="41">
        <v>0</v>
      </c>
      <c r="P1225" s="42">
        <v>0</v>
      </c>
      <c r="Q1225" s="43">
        <v>0</v>
      </c>
      <c r="R1225" s="41">
        <v>0</v>
      </c>
      <c r="S1225" s="42">
        <v>0</v>
      </c>
      <c r="T1225" s="43">
        <v>0</v>
      </c>
      <c r="U1225" s="41">
        <v>0</v>
      </c>
      <c r="V1225" s="42">
        <v>0</v>
      </c>
      <c r="W1225" s="43">
        <v>0</v>
      </c>
      <c r="X1225" s="41">
        <v>0</v>
      </c>
      <c r="Y1225" s="42">
        <v>0</v>
      </c>
      <c r="Z1225" s="43">
        <v>0</v>
      </c>
      <c r="AA1225" s="41"/>
      <c r="AB1225" s="42"/>
      <c r="AC1225" s="43"/>
      <c r="AD1225" s="41"/>
      <c r="AE1225" s="42"/>
      <c r="AF1225" s="43"/>
      <c r="AG1225" s="41"/>
      <c r="AH1225" s="42"/>
      <c r="AI1225" s="43"/>
      <c r="AK1225" s="41">
        <f t="shared" ref="AK1225:AM1235" si="467">F1225+I1225+L1225+O1225+R1225+U1225+X1225+AA1225+AD1225+AG1225</f>
        <v>0</v>
      </c>
      <c r="AL1225" s="42">
        <f t="shared" si="467"/>
        <v>0</v>
      </c>
      <c r="AM1225" s="43">
        <f t="shared" si="467"/>
        <v>0</v>
      </c>
      <c r="AT1225" s="32">
        <f t="shared" ref="AT1225:AT1235" si="468">IF(LEN(E1225)&lt;2,0,1)</f>
        <v>0</v>
      </c>
      <c r="AV1225" s="23">
        <v>9</v>
      </c>
      <c r="AW1225" s="23">
        <v>14</v>
      </c>
      <c r="AX1225" s="23">
        <v>1</v>
      </c>
    </row>
    <row r="1226" spans="3:50" hidden="1" x14ac:dyDescent="0.3">
      <c r="C1226" s="40" t="s">
        <v>22</v>
      </c>
      <c r="D1226" s="34" t="s">
        <v>2</v>
      </c>
      <c r="E1226" s="35" t="s">
        <v>2</v>
      </c>
      <c r="F1226" s="41">
        <v>0</v>
      </c>
      <c r="G1226" s="42">
        <v>0</v>
      </c>
      <c r="H1226" s="43">
        <v>0</v>
      </c>
      <c r="I1226" s="41">
        <v>0</v>
      </c>
      <c r="J1226" s="42">
        <v>0</v>
      </c>
      <c r="K1226" s="43">
        <v>0</v>
      </c>
      <c r="L1226" s="41">
        <v>0</v>
      </c>
      <c r="M1226" s="42">
        <v>0</v>
      </c>
      <c r="N1226" s="43">
        <v>0</v>
      </c>
      <c r="O1226" s="41">
        <v>0</v>
      </c>
      <c r="P1226" s="42">
        <v>0</v>
      </c>
      <c r="Q1226" s="43">
        <v>0</v>
      </c>
      <c r="R1226" s="41">
        <v>0</v>
      </c>
      <c r="S1226" s="42">
        <v>0</v>
      </c>
      <c r="T1226" s="43">
        <v>0</v>
      </c>
      <c r="U1226" s="41">
        <v>0</v>
      </c>
      <c r="V1226" s="42">
        <v>0</v>
      </c>
      <c r="W1226" s="43">
        <v>0</v>
      </c>
      <c r="X1226" s="41">
        <v>0</v>
      </c>
      <c r="Y1226" s="42">
        <v>0</v>
      </c>
      <c r="Z1226" s="43">
        <v>0</v>
      </c>
      <c r="AA1226" s="41"/>
      <c r="AB1226" s="42"/>
      <c r="AC1226" s="43"/>
      <c r="AD1226" s="41"/>
      <c r="AE1226" s="42"/>
      <c r="AF1226" s="43"/>
      <c r="AG1226" s="41"/>
      <c r="AH1226" s="42"/>
      <c r="AI1226" s="43"/>
      <c r="AK1226" s="41">
        <f t="shared" si="467"/>
        <v>0</v>
      </c>
      <c r="AL1226" s="42">
        <f t="shared" si="467"/>
        <v>0</v>
      </c>
      <c r="AM1226" s="43">
        <f t="shared" si="467"/>
        <v>0</v>
      </c>
      <c r="AT1226" s="32">
        <f t="shared" si="468"/>
        <v>0</v>
      </c>
      <c r="AV1226" s="23">
        <v>9</v>
      </c>
      <c r="AW1226" s="23">
        <v>14</v>
      </c>
      <c r="AX1226" s="23">
        <f>IF(AW1226=AW1225,AX1225+1,1)</f>
        <v>2</v>
      </c>
    </row>
    <row r="1227" spans="3:50" hidden="1" x14ac:dyDescent="0.3">
      <c r="C1227" s="40" t="s">
        <v>22</v>
      </c>
      <c r="D1227" s="34" t="s">
        <v>2</v>
      </c>
      <c r="E1227" s="35" t="s">
        <v>2</v>
      </c>
      <c r="F1227" s="41">
        <v>0</v>
      </c>
      <c r="G1227" s="42">
        <v>0</v>
      </c>
      <c r="H1227" s="43">
        <v>0</v>
      </c>
      <c r="I1227" s="41">
        <v>0</v>
      </c>
      <c r="J1227" s="42">
        <v>0</v>
      </c>
      <c r="K1227" s="43">
        <v>0</v>
      </c>
      <c r="L1227" s="41">
        <v>0</v>
      </c>
      <c r="M1227" s="42">
        <v>0</v>
      </c>
      <c r="N1227" s="43">
        <v>0</v>
      </c>
      <c r="O1227" s="41">
        <v>0</v>
      </c>
      <c r="P1227" s="42">
        <v>0</v>
      </c>
      <c r="Q1227" s="43">
        <v>0</v>
      </c>
      <c r="R1227" s="41">
        <v>0</v>
      </c>
      <c r="S1227" s="42">
        <v>0</v>
      </c>
      <c r="T1227" s="43">
        <v>0</v>
      </c>
      <c r="U1227" s="41">
        <v>0</v>
      </c>
      <c r="V1227" s="42">
        <v>0</v>
      </c>
      <c r="W1227" s="43">
        <v>0</v>
      </c>
      <c r="X1227" s="41">
        <v>0</v>
      </c>
      <c r="Y1227" s="42">
        <v>0</v>
      </c>
      <c r="Z1227" s="43">
        <v>0</v>
      </c>
      <c r="AA1227" s="41"/>
      <c r="AB1227" s="42"/>
      <c r="AC1227" s="43"/>
      <c r="AD1227" s="41"/>
      <c r="AE1227" s="42"/>
      <c r="AF1227" s="43"/>
      <c r="AG1227" s="41"/>
      <c r="AH1227" s="42"/>
      <c r="AI1227" s="43"/>
      <c r="AK1227" s="41">
        <f t="shared" si="467"/>
        <v>0</v>
      </c>
      <c r="AL1227" s="42">
        <f t="shared" si="467"/>
        <v>0</v>
      </c>
      <c r="AM1227" s="43">
        <f t="shared" si="467"/>
        <v>0</v>
      </c>
      <c r="AT1227" s="32">
        <f t="shared" si="468"/>
        <v>0</v>
      </c>
      <c r="AV1227" s="23">
        <v>9</v>
      </c>
      <c r="AW1227" s="23">
        <v>14</v>
      </c>
      <c r="AX1227" s="23">
        <f t="shared" ref="AX1227:AX1235" si="469">IF(AW1227=AW1226,AX1226+1,1)</f>
        <v>3</v>
      </c>
    </row>
    <row r="1228" spans="3:50" hidden="1" x14ac:dyDescent="0.3">
      <c r="C1228" s="40" t="s">
        <v>22</v>
      </c>
      <c r="D1228" s="34" t="s">
        <v>2</v>
      </c>
      <c r="E1228" s="35" t="s">
        <v>2</v>
      </c>
      <c r="F1228" s="41">
        <v>0</v>
      </c>
      <c r="G1228" s="42">
        <v>0</v>
      </c>
      <c r="H1228" s="43">
        <v>0</v>
      </c>
      <c r="I1228" s="41">
        <v>0</v>
      </c>
      <c r="J1228" s="42">
        <v>0</v>
      </c>
      <c r="K1228" s="43">
        <v>0</v>
      </c>
      <c r="L1228" s="41">
        <v>0</v>
      </c>
      <c r="M1228" s="42">
        <v>0</v>
      </c>
      <c r="N1228" s="43">
        <v>0</v>
      </c>
      <c r="O1228" s="41">
        <v>0</v>
      </c>
      <c r="P1228" s="42">
        <v>0</v>
      </c>
      <c r="Q1228" s="43">
        <v>0</v>
      </c>
      <c r="R1228" s="41">
        <v>0</v>
      </c>
      <c r="S1228" s="42">
        <v>0</v>
      </c>
      <c r="T1228" s="43">
        <v>0</v>
      </c>
      <c r="U1228" s="41">
        <v>0</v>
      </c>
      <c r="V1228" s="42">
        <v>0</v>
      </c>
      <c r="W1228" s="43">
        <v>0</v>
      </c>
      <c r="X1228" s="41">
        <v>0</v>
      </c>
      <c r="Y1228" s="42">
        <v>0</v>
      </c>
      <c r="Z1228" s="43">
        <v>0</v>
      </c>
      <c r="AA1228" s="41"/>
      <c r="AB1228" s="42"/>
      <c r="AC1228" s="43"/>
      <c r="AD1228" s="41"/>
      <c r="AE1228" s="42"/>
      <c r="AF1228" s="43"/>
      <c r="AG1228" s="41"/>
      <c r="AH1228" s="42"/>
      <c r="AI1228" s="43"/>
      <c r="AK1228" s="41">
        <f t="shared" si="467"/>
        <v>0</v>
      </c>
      <c r="AL1228" s="42">
        <f t="shared" si="467"/>
        <v>0</v>
      </c>
      <c r="AM1228" s="43">
        <f t="shared" si="467"/>
        <v>0</v>
      </c>
      <c r="AT1228" s="32">
        <f t="shared" si="468"/>
        <v>0</v>
      </c>
      <c r="AV1228" s="23">
        <v>9</v>
      </c>
      <c r="AW1228" s="23">
        <v>14</v>
      </c>
      <c r="AX1228" s="23">
        <f t="shared" si="469"/>
        <v>4</v>
      </c>
    </row>
    <row r="1229" spans="3:50" hidden="1" x14ac:dyDescent="0.3">
      <c r="C1229" s="40" t="s">
        <v>22</v>
      </c>
      <c r="D1229" s="34" t="s">
        <v>2</v>
      </c>
      <c r="E1229" s="35" t="s">
        <v>2</v>
      </c>
      <c r="F1229" s="41">
        <v>0</v>
      </c>
      <c r="G1229" s="42">
        <v>0</v>
      </c>
      <c r="H1229" s="43">
        <v>0</v>
      </c>
      <c r="I1229" s="41">
        <v>0</v>
      </c>
      <c r="J1229" s="42">
        <v>0</v>
      </c>
      <c r="K1229" s="43">
        <v>0</v>
      </c>
      <c r="L1229" s="41">
        <v>0</v>
      </c>
      <c r="M1229" s="42">
        <v>0</v>
      </c>
      <c r="N1229" s="43">
        <v>0</v>
      </c>
      <c r="O1229" s="41">
        <v>0</v>
      </c>
      <c r="P1229" s="42">
        <v>0</v>
      </c>
      <c r="Q1229" s="43">
        <v>0</v>
      </c>
      <c r="R1229" s="41">
        <v>0</v>
      </c>
      <c r="S1229" s="42">
        <v>0</v>
      </c>
      <c r="T1229" s="43">
        <v>0</v>
      </c>
      <c r="U1229" s="41">
        <v>0</v>
      </c>
      <c r="V1229" s="42">
        <v>0</v>
      </c>
      <c r="W1229" s="43">
        <v>0</v>
      </c>
      <c r="X1229" s="41">
        <v>0</v>
      </c>
      <c r="Y1229" s="42">
        <v>0</v>
      </c>
      <c r="Z1229" s="43">
        <v>0</v>
      </c>
      <c r="AA1229" s="41"/>
      <c r="AB1229" s="42"/>
      <c r="AC1229" s="43"/>
      <c r="AD1229" s="41"/>
      <c r="AE1229" s="42"/>
      <c r="AF1229" s="43"/>
      <c r="AG1229" s="41"/>
      <c r="AH1229" s="42"/>
      <c r="AI1229" s="43"/>
      <c r="AK1229" s="41">
        <f t="shared" si="467"/>
        <v>0</v>
      </c>
      <c r="AL1229" s="42">
        <f t="shared" si="467"/>
        <v>0</v>
      </c>
      <c r="AM1229" s="43">
        <f t="shared" si="467"/>
        <v>0</v>
      </c>
      <c r="AT1229" s="32">
        <f t="shared" si="468"/>
        <v>0</v>
      </c>
      <c r="AV1229" s="23">
        <v>9</v>
      </c>
      <c r="AW1229" s="23">
        <v>14</v>
      </c>
      <c r="AX1229" s="23">
        <f t="shared" si="469"/>
        <v>5</v>
      </c>
    </row>
    <row r="1230" spans="3:50" hidden="1" x14ac:dyDescent="0.3">
      <c r="C1230" s="40" t="s">
        <v>22</v>
      </c>
      <c r="D1230" s="34" t="s">
        <v>2</v>
      </c>
      <c r="E1230" s="35" t="s">
        <v>2</v>
      </c>
      <c r="F1230" s="41">
        <v>0</v>
      </c>
      <c r="G1230" s="42">
        <v>0</v>
      </c>
      <c r="H1230" s="43">
        <v>0</v>
      </c>
      <c r="I1230" s="41">
        <v>0</v>
      </c>
      <c r="J1230" s="42">
        <v>0</v>
      </c>
      <c r="K1230" s="43">
        <v>0</v>
      </c>
      <c r="L1230" s="41">
        <v>0</v>
      </c>
      <c r="M1230" s="42">
        <v>0</v>
      </c>
      <c r="N1230" s="43">
        <v>0</v>
      </c>
      <c r="O1230" s="41">
        <v>0</v>
      </c>
      <c r="P1230" s="42">
        <v>0</v>
      </c>
      <c r="Q1230" s="43">
        <v>0</v>
      </c>
      <c r="R1230" s="41">
        <v>0</v>
      </c>
      <c r="S1230" s="42">
        <v>0</v>
      </c>
      <c r="T1230" s="43">
        <v>0</v>
      </c>
      <c r="U1230" s="41">
        <v>0</v>
      </c>
      <c r="V1230" s="42">
        <v>0</v>
      </c>
      <c r="W1230" s="43">
        <v>0</v>
      </c>
      <c r="X1230" s="41">
        <v>0</v>
      </c>
      <c r="Y1230" s="42">
        <v>0</v>
      </c>
      <c r="Z1230" s="43">
        <v>0</v>
      </c>
      <c r="AA1230" s="41"/>
      <c r="AB1230" s="42"/>
      <c r="AC1230" s="43"/>
      <c r="AD1230" s="41"/>
      <c r="AE1230" s="42"/>
      <c r="AF1230" s="43"/>
      <c r="AG1230" s="41"/>
      <c r="AH1230" s="42"/>
      <c r="AI1230" s="43"/>
      <c r="AK1230" s="41">
        <f t="shared" si="467"/>
        <v>0</v>
      </c>
      <c r="AL1230" s="42">
        <f t="shared" si="467"/>
        <v>0</v>
      </c>
      <c r="AM1230" s="43">
        <f t="shared" si="467"/>
        <v>0</v>
      </c>
      <c r="AT1230" s="32">
        <f t="shared" si="468"/>
        <v>0</v>
      </c>
      <c r="AV1230" s="23">
        <v>9</v>
      </c>
      <c r="AW1230" s="23">
        <v>14</v>
      </c>
      <c r="AX1230" s="23">
        <f t="shared" si="469"/>
        <v>6</v>
      </c>
    </row>
    <row r="1231" spans="3:50" hidden="1" x14ac:dyDescent="0.3">
      <c r="C1231" s="40" t="s">
        <v>22</v>
      </c>
      <c r="D1231" s="34" t="s">
        <v>2</v>
      </c>
      <c r="E1231" s="35" t="s">
        <v>2</v>
      </c>
      <c r="F1231" s="41">
        <v>0</v>
      </c>
      <c r="G1231" s="42">
        <v>0</v>
      </c>
      <c r="H1231" s="43">
        <v>0</v>
      </c>
      <c r="I1231" s="41">
        <v>0</v>
      </c>
      <c r="J1231" s="42">
        <v>0</v>
      </c>
      <c r="K1231" s="43">
        <v>0</v>
      </c>
      <c r="L1231" s="41">
        <v>0</v>
      </c>
      <c r="M1231" s="42">
        <v>0</v>
      </c>
      <c r="N1231" s="43">
        <v>0</v>
      </c>
      <c r="O1231" s="41">
        <v>0</v>
      </c>
      <c r="P1231" s="42">
        <v>0</v>
      </c>
      <c r="Q1231" s="43">
        <v>0</v>
      </c>
      <c r="R1231" s="41">
        <v>0</v>
      </c>
      <c r="S1231" s="42">
        <v>0</v>
      </c>
      <c r="T1231" s="43">
        <v>0</v>
      </c>
      <c r="U1231" s="41">
        <v>0</v>
      </c>
      <c r="V1231" s="42">
        <v>0</v>
      </c>
      <c r="W1231" s="43">
        <v>0</v>
      </c>
      <c r="X1231" s="41">
        <v>0</v>
      </c>
      <c r="Y1231" s="42">
        <v>0</v>
      </c>
      <c r="Z1231" s="43">
        <v>0</v>
      </c>
      <c r="AA1231" s="41"/>
      <c r="AB1231" s="42"/>
      <c r="AC1231" s="43"/>
      <c r="AD1231" s="41"/>
      <c r="AE1231" s="42"/>
      <c r="AF1231" s="43"/>
      <c r="AG1231" s="41"/>
      <c r="AH1231" s="42"/>
      <c r="AI1231" s="43"/>
      <c r="AK1231" s="41">
        <f t="shared" si="467"/>
        <v>0</v>
      </c>
      <c r="AL1231" s="42">
        <f t="shared" si="467"/>
        <v>0</v>
      </c>
      <c r="AM1231" s="43">
        <f t="shared" si="467"/>
        <v>0</v>
      </c>
      <c r="AT1231" s="32">
        <f t="shared" si="468"/>
        <v>0</v>
      </c>
      <c r="AV1231" s="23">
        <v>9</v>
      </c>
      <c r="AW1231" s="23">
        <v>14</v>
      </c>
      <c r="AX1231" s="23">
        <f t="shared" si="469"/>
        <v>7</v>
      </c>
    </row>
    <row r="1232" spans="3:50" hidden="1" x14ac:dyDescent="0.3">
      <c r="C1232" s="40" t="s">
        <v>22</v>
      </c>
      <c r="D1232" s="34" t="s">
        <v>2</v>
      </c>
      <c r="E1232" s="35" t="s">
        <v>2</v>
      </c>
      <c r="F1232" s="41">
        <v>0</v>
      </c>
      <c r="G1232" s="42">
        <v>0</v>
      </c>
      <c r="H1232" s="43">
        <v>0</v>
      </c>
      <c r="I1232" s="41">
        <v>0</v>
      </c>
      <c r="J1232" s="42">
        <v>0</v>
      </c>
      <c r="K1232" s="43">
        <v>0</v>
      </c>
      <c r="L1232" s="41">
        <v>0</v>
      </c>
      <c r="M1232" s="42">
        <v>0</v>
      </c>
      <c r="N1232" s="43">
        <v>0</v>
      </c>
      <c r="O1232" s="41">
        <v>0</v>
      </c>
      <c r="P1232" s="42">
        <v>0</v>
      </c>
      <c r="Q1232" s="43">
        <v>0</v>
      </c>
      <c r="R1232" s="41">
        <v>0</v>
      </c>
      <c r="S1232" s="42">
        <v>0</v>
      </c>
      <c r="T1232" s="43">
        <v>0</v>
      </c>
      <c r="U1232" s="41">
        <v>0</v>
      </c>
      <c r="V1232" s="42">
        <v>0</v>
      </c>
      <c r="W1232" s="43">
        <v>0</v>
      </c>
      <c r="X1232" s="41">
        <v>0</v>
      </c>
      <c r="Y1232" s="42">
        <v>0</v>
      </c>
      <c r="Z1232" s="43">
        <v>0</v>
      </c>
      <c r="AA1232" s="41"/>
      <c r="AB1232" s="42"/>
      <c r="AC1232" s="43"/>
      <c r="AD1232" s="41"/>
      <c r="AE1232" s="42"/>
      <c r="AF1232" s="43"/>
      <c r="AG1232" s="41"/>
      <c r="AH1232" s="42"/>
      <c r="AI1232" s="43"/>
      <c r="AK1232" s="41">
        <f t="shared" si="467"/>
        <v>0</v>
      </c>
      <c r="AL1232" s="42">
        <f t="shared" si="467"/>
        <v>0</v>
      </c>
      <c r="AM1232" s="43">
        <f t="shared" si="467"/>
        <v>0</v>
      </c>
      <c r="AT1232" s="32">
        <f t="shared" si="468"/>
        <v>0</v>
      </c>
      <c r="AV1232" s="23">
        <v>9</v>
      </c>
      <c r="AW1232" s="23">
        <v>14</v>
      </c>
      <c r="AX1232" s="23">
        <f t="shared" si="469"/>
        <v>8</v>
      </c>
    </row>
    <row r="1233" spans="3:50" hidden="1" x14ac:dyDescent="0.3">
      <c r="C1233" s="40" t="s">
        <v>22</v>
      </c>
      <c r="D1233" s="34" t="s">
        <v>2</v>
      </c>
      <c r="E1233" s="35" t="s">
        <v>2</v>
      </c>
      <c r="F1233" s="41">
        <v>0</v>
      </c>
      <c r="G1233" s="42">
        <v>0</v>
      </c>
      <c r="H1233" s="43">
        <v>0</v>
      </c>
      <c r="I1233" s="41">
        <v>0</v>
      </c>
      <c r="J1233" s="42">
        <v>0</v>
      </c>
      <c r="K1233" s="43">
        <v>0</v>
      </c>
      <c r="L1233" s="41">
        <v>0</v>
      </c>
      <c r="M1233" s="42">
        <v>0</v>
      </c>
      <c r="N1233" s="43">
        <v>0</v>
      </c>
      <c r="O1233" s="41">
        <v>0</v>
      </c>
      <c r="P1233" s="42">
        <v>0</v>
      </c>
      <c r="Q1233" s="43">
        <v>0</v>
      </c>
      <c r="R1233" s="41">
        <v>0</v>
      </c>
      <c r="S1233" s="42">
        <v>0</v>
      </c>
      <c r="T1233" s="43">
        <v>0</v>
      </c>
      <c r="U1233" s="41">
        <v>0</v>
      </c>
      <c r="V1233" s="42">
        <v>0</v>
      </c>
      <c r="W1233" s="43">
        <v>0</v>
      </c>
      <c r="X1233" s="41">
        <v>0</v>
      </c>
      <c r="Y1233" s="42">
        <v>0</v>
      </c>
      <c r="Z1233" s="43">
        <v>0</v>
      </c>
      <c r="AA1233" s="41"/>
      <c r="AB1233" s="42"/>
      <c r="AC1233" s="43"/>
      <c r="AD1233" s="41"/>
      <c r="AE1233" s="42"/>
      <c r="AF1233" s="43"/>
      <c r="AG1233" s="41"/>
      <c r="AH1233" s="42"/>
      <c r="AI1233" s="43"/>
      <c r="AK1233" s="41">
        <f t="shared" si="467"/>
        <v>0</v>
      </c>
      <c r="AL1233" s="42">
        <f t="shared" si="467"/>
        <v>0</v>
      </c>
      <c r="AM1233" s="43">
        <f t="shared" si="467"/>
        <v>0</v>
      </c>
      <c r="AT1233" s="32">
        <f t="shared" si="468"/>
        <v>0</v>
      </c>
      <c r="AV1233" s="23">
        <v>9</v>
      </c>
      <c r="AW1233" s="23">
        <v>14</v>
      </c>
      <c r="AX1233" s="23">
        <f t="shared" si="469"/>
        <v>9</v>
      </c>
    </row>
    <row r="1234" spans="3:50" hidden="1" x14ac:dyDescent="0.3">
      <c r="C1234" s="40" t="s">
        <v>22</v>
      </c>
      <c r="D1234" s="34" t="s">
        <v>2</v>
      </c>
      <c r="E1234" s="35" t="s">
        <v>2</v>
      </c>
      <c r="F1234" s="41">
        <v>0</v>
      </c>
      <c r="G1234" s="42">
        <v>0</v>
      </c>
      <c r="H1234" s="43">
        <v>0</v>
      </c>
      <c r="I1234" s="41">
        <v>0</v>
      </c>
      <c r="J1234" s="42">
        <v>0</v>
      </c>
      <c r="K1234" s="43">
        <v>0</v>
      </c>
      <c r="L1234" s="41">
        <v>0</v>
      </c>
      <c r="M1234" s="42">
        <v>0</v>
      </c>
      <c r="N1234" s="43">
        <v>0</v>
      </c>
      <c r="O1234" s="41">
        <v>0</v>
      </c>
      <c r="P1234" s="42">
        <v>0</v>
      </c>
      <c r="Q1234" s="43">
        <v>0</v>
      </c>
      <c r="R1234" s="41">
        <v>0</v>
      </c>
      <c r="S1234" s="42">
        <v>0</v>
      </c>
      <c r="T1234" s="43">
        <v>0</v>
      </c>
      <c r="U1234" s="41">
        <v>0</v>
      </c>
      <c r="V1234" s="42">
        <v>0</v>
      </c>
      <c r="W1234" s="43">
        <v>0</v>
      </c>
      <c r="X1234" s="41">
        <v>0</v>
      </c>
      <c r="Y1234" s="42">
        <v>0</v>
      </c>
      <c r="Z1234" s="43">
        <v>0</v>
      </c>
      <c r="AA1234" s="41"/>
      <c r="AB1234" s="42"/>
      <c r="AC1234" s="43"/>
      <c r="AD1234" s="41"/>
      <c r="AE1234" s="42"/>
      <c r="AF1234" s="43"/>
      <c r="AG1234" s="41"/>
      <c r="AH1234" s="42"/>
      <c r="AI1234" s="43"/>
      <c r="AK1234" s="41">
        <f t="shared" si="467"/>
        <v>0</v>
      </c>
      <c r="AL1234" s="42">
        <f t="shared" si="467"/>
        <v>0</v>
      </c>
      <c r="AM1234" s="43">
        <f t="shared" si="467"/>
        <v>0</v>
      </c>
      <c r="AT1234" s="32">
        <f t="shared" si="468"/>
        <v>0</v>
      </c>
      <c r="AV1234" s="23">
        <v>9</v>
      </c>
      <c r="AW1234" s="23">
        <v>14</v>
      </c>
      <c r="AX1234" s="23">
        <f t="shared" si="469"/>
        <v>10</v>
      </c>
    </row>
    <row r="1235" spans="3:50" hidden="1" x14ac:dyDescent="0.3">
      <c r="C1235" s="40" t="s">
        <v>23</v>
      </c>
      <c r="D1235" s="34" t="s">
        <v>2</v>
      </c>
      <c r="E1235" s="35" t="s">
        <v>2</v>
      </c>
      <c r="F1235" s="41">
        <v>0</v>
      </c>
      <c r="G1235" s="42">
        <v>0</v>
      </c>
      <c r="H1235" s="43">
        <v>0</v>
      </c>
      <c r="I1235" s="41">
        <v>0</v>
      </c>
      <c r="J1235" s="42">
        <v>0</v>
      </c>
      <c r="K1235" s="43">
        <v>0</v>
      </c>
      <c r="L1235" s="41">
        <v>0</v>
      </c>
      <c r="M1235" s="42">
        <v>0</v>
      </c>
      <c r="N1235" s="43">
        <v>0</v>
      </c>
      <c r="O1235" s="41">
        <v>0</v>
      </c>
      <c r="P1235" s="42">
        <v>0</v>
      </c>
      <c r="Q1235" s="43">
        <v>0</v>
      </c>
      <c r="R1235" s="41">
        <v>0</v>
      </c>
      <c r="S1235" s="42">
        <v>0</v>
      </c>
      <c r="T1235" s="43">
        <v>0</v>
      </c>
      <c r="U1235" s="41">
        <v>0</v>
      </c>
      <c r="V1235" s="42">
        <v>0</v>
      </c>
      <c r="W1235" s="43">
        <v>0</v>
      </c>
      <c r="X1235" s="41">
        <v>0</v>
      </c>
      <c r="Y1235" s="42">
        <v>0</v>
      </c>
      <c r="Z1235" s="43">
        <v>0</v>
      </c>
      <c r="AA1235" s="41"/>
      <c r="AB1235" s="42"/>
      <c r="AC1235" s="43"/>
      <c r="AD1235" s="41"/>
      <c r="AE1235" s="42"/>
      <c r="AF1235" s="43"/>
      <c r="AG1235" s="41"/>
      <c r="AH1235" s="42"/>
      <c r="AI1235" s="43"/>
      <c r="AK1235" s="41">
        <f t="shared" si="467"/>
        <v>0</v>
      </c>
      <c r="AL1235" s="42">
        <f t="shared" si="467"/>
        <v>0</v>
      </c>
      <c r="AM1235" s="43">
        <f t="shared" si="467"/>
        <v>0</v>
      </c>
      <c r="AT1235" s="32">
        <f t="shared" si="468"/>
        <v>0</v>
      </c>
      <c r="AV1235" s="23">
        <v>9</v>
      </c>
      <c r="AW1235" s="23">
        <v>15</v>
      </c>
      <c r="AX1235" s="23">
        <f t="shared" si="469"/>
        <v>1</v>
      </c>
    </row>
    <row r="1236" spans="3:50" hidden="1" x14ac:dyDescent="0.3">
      <c r="C1236" s="50" t="str">
        <f>IF(LEN(E1235)&lt;1,"","Total: " &amp; LEFT(E1235,LEN(E1235)-21) &amp; "Municipalities")</f>
        <v/>
      </c>
      <c r="D1236" s="51"/>
      <c r="E1236" s="52"/>
      <c r="F1236" s="53">
        <f t="shared" ref="F1236:K1236" si="470">SUM(F1225:F1235)</f>
        <v>0</v>
      </c>
      <c r="G1236" s="54">
        <f t="shared" si="470"/>
        <v>0</v>
      </c>
      <c r="H1236" s="55">
        <f t="shared" si="470"/>
        <v>0</v>
      </c>
      <c r="I1236" s="53">
        <f t="shared" si="470"/>
        <v>0</v>
      </c>
      <c r="J1236" s="54">
        <f t="shared" si="470"/>
        <v>0</v>
      </c>
      <c r="K1236" s="55">
        <f t="shared" si="470"/>
        <v>0</v>
      </c>
      <c r="L1236" s="53">
        <f t="shared" ref="L1236:W1236" si="471">SUM(L1225:L1235)</f>
        <v>0</v>
      </c>
      <c r="M1236" s="54">
        <f t="shared" si="471"/>
        <v>0</v>
      </c>
      <c r="N1236" s="55">
        <f t="shared" si="471"/>
        <v>0</v>
      </c>
      <c r="O1236" s="53">
        <f t="shared" si="471"/>
        <v>0</v>
      </c>
      <c r="P1236" s="54">
        <f t="shared" si="471"/>
        <v>0</v>
      </c>
      <c r="Q1236" s="55">
        <f t="shared" si="471"/>
        <v>0</v>
      </c>
      <c r="R1236" s="53">
        <f t="shared" si="471"/>
        <v>0</v>
      </c>
      <c r="S1236" s="54">
        <f t="shared" si="471"/>
        <v>0</v>
      </c>
      <c r="T1236" s="55">
        <f t="shared" si="471"/>
        <v>0</v>
      </c>
      <c r="U1236" s="53">
        <f t="shared" si="471"/>
        <v>0</v>
      </c>
      <c r="V1236" s="54">
        <f t="shared" si="471"/>
        <v>0</v>
      </c>
      <c r="W1236" s="55">
        <f t="shared" si="471"/>
        <v>0</v>
      </c>
      <c r="X1236" s="53">
        <f>SUM(X1225:X1235)</f>
        <v>0</v>
      </c>
      <c r="Y1236" s="54">
        <f>SUM(Y1225:Y1235)</f>
        <v>0</v>
      </c>
      <c r="Z1236" s="55">
        <f>SUM(Z1225:Z1235)</f>
        <v>0</v>
      </c>
      <c r="AA1236" s="53"/>
      <c r="AB1236" s="54"/>
      <c r="AC1236" s="55"/>
      <c r="AD1236" s="53"/>
      <c r="AE1236" s="54"/>
      <c r="AF1236" s="55"/>
      <c r="AG1236" s="53"/>
      <c r="AH1236" s="54"/>
      <c r="AI1236" s="55"/>
      <c r="AK1236" s="53">
        <f>SUM(AK1225:AK1235)</f>
        <v>0</v>
      </c>
      <c r="AL1236" s="54">
        <f>SUM(AL1225:AL1235)</f>
        <v>0</v>
      </c>
      <c r="AM1236" s="55">
        <f>SUM(AM1225:AM1235)</f>
        <v>0</v>
      </c>
      <c r="AT1236" s="32">
        <f>IF(SUM(AT1225:AT1235)=0,0,1)</f>
        <v>0</v>
      </c>
    </row>
    <row r="1237" spans="3:50" hidden="1" x14ac:dyDescent="0.3">
      <c r="C1237" s="40"/>
      <c r="D1237" s="34"/>
      <c r="E1237" s="35"/>
      <c r="F1237" s="41"/>
      <c r="G1237" s="42"/>
      <c r="H1237" s="43"/>
      <c r="I1237" s="41"/>
      <c r="J1237" s="42"/>
      <c r="K1237" s="43"/>
      <c r="L1237" s="41"/>
      <c r="M1237" s="42"/>
      <c r="N1237" s="43"/>
      <c r="O1237" s="41"/>
      <c r="P1237" s="42"/>
      <c r="Q1237" s="43"/>
      <c r="R1237" s="41"/>
      <c r="S1237" s="42"/>
      <c r="T1237" s="43"/>
      <c r="U1237" s="41"/>
      <c r="V1237" s="42"/>
      <c r="W1237" s="43"/>
      <c r="X1237" s="41"/>
      <c r="Y1237" s="42"/>
      <c r="Z1237" s="43"/>
      <c r="AA1237" s="41"/>
      <c r="AB1237" s="42"/>
      <c r="AC1237" s="43"/>
      <c r="AD1237" s="41"/>
      <c r="AE1237" s="42"/>
      <c r="AF1237" s="43"/>
      <c r="AG1237" s="41"/>
      <c r="AH1237" s="42"/>
      <c r="AI1237" s="43"/>
      <c r="AK1237" s="41"/>
      <c r="AL1237" s="42"/>
      <c r="AM1237" s="43"/>
      <c r="AT1237" s="32">
        <f>IF(AT1236=0,0,1)</f>
        <v>0</v>
      </c>
    </row>
    <row r="1238" spans="3:50" hidden="1" x14ac:dyDescent="0.3">
      <c r="C1238" s="40" t="s">
        <v>22</v>
      </c>
      <c r="D1238" s="34" t="s">
        <v>2</v>
      </c>
      <c r="E1238" s="35" t="s">
        <v>2</v>
      </c>
      <c r="F1238" s="41">
        <v>0</v>
      </c>
      <c r="G1238" s="42">
        <v>0</v>
      </c>
      <c r="H1238" s="43">
        <v>0</v>
      </c>
      <c r="I1238" s="41">
        <v>0</v>
      </c>
      <c r="J1238" s="42">
        <v>0</v>
      </c>
      <c r="K1238" s="43">
        <v>0</v>
      </c>
      <c r="L1238" s="41">
        <v>0</v>
      </c>
      <c r="M1238" s="42">
        <v>0</v>
      </c>
      <c r="N1238" s="43">
        <v>0</v>
      </c>
      <c r="O1238" s="41">
        <v>0</v>
      </c>
      <c r="P1238" s="42">
        <v>0</v>
      </c>
      <c r="Q1238" s="43">
        <v>0</v>
      </c>
      <c r="R1238" s="41">
        <v>0</v>
      </c>
      <c r="S1238" s="42">
        <v>0</v>
      </c>
      <c r="T1238" s="43">
        <v>0</v>
      </c>
      <c r="U1238" s="41">
        <v>0</v>
      </c>
      <c r="V1238" s="42">
        <v>0</v>
      </c>
      <c r="W1238" s="43">
        <v>0</v>
      </c>
      <c r="X1238" s="41">
        <v>0</v>
      </c>
      <c r="Y1238" s="42">
        <v>0</v>
      </c>
      <c r="Z1238" s="43">
        <v>0</v>
      </c>
      <c r="AA1238" s="41"/>
      <c r="AB1238" s="42"/>
      <c r="AC1238" s="43"/>
      <c r="AD1238" s="41"/>
      <c r="AE1238" s="42"/>
      <c r="AF1238" s="43"/>
      <c r="AG1238" s="41"/>
      <c r="AH1238" s="42"/>
      <c r="AI1238" s="43"/>
      <c r="AK1238" s="41">
        <f t="shared" ref="AK1238:AM1248" si="472">F1238+I1238+L1238+O1238+R1238+U1238+X1238+AA1238+AD1238+AG1238</f>
        <v>0</v>
      </c>
      <c r="AL1238" s="42">
        <f t="shared" si="472"/>
        <v>0</v>
      </c>
      <c r="AM1238" s="43">
        <f t="shared" si="472"/>
        <v>0</v>
      </c>
      <c r="AT1238" s="32">
        <f t="shared" ref="AT1238:AT1248" si="473">IF(LEN(E1238)&lt;2,0,1)</f>
        <v>0</v>
      </c>
      <c r="AV1238" s="23">
        <v>9</v>
      </c>
      <c r="AW1238" s="23">
        <v>16</v>
      </c>
      <c r="AX1238" s="23">
        <v>1</v>
      </c>
    </row>
    <row r="1239" spans="3:50" hidden="1" x14ac:dyDescent="0.3">
      <c r="C1239" s="40" t="s">
        <v>22</v>
      </c>
      <c r="D1239" s="34" t="s">
        <v>2</v>
      </c>
      <c r="E1239" s="35" t="s">
        <v>2</v>
      </c>
      <c r="F1239" s="41">
        <v>0</v>
      </c>
      <c r="G1239" s="42">
        <v>0</v>
      </c>
      <c r="H1239" s="43">
        <v>0</v>
      </c>
      <c r="I1239" s="41">
        <v>0</v>
      </c>
      <c r="J1239" s="42">
        <v>0</v>
      </c>
      <c r="K1239" s="43">
        <v>0</v>
      </c>
      <c r="L1239" s="41">
        <v>0</v>
      </c>
      <c r="M1239" s="42">
        <v>0</v>
      </c>
      <c r="N1239" s="43">
        <v>0</v>
      </c>
      <c r="O1239" s="41">
        <v>0</v>
      </c>
      <c r="P1239" s="42">
        <v>0</v>
      </c>
      <c r="Q1239" s="43">
        <v>0</v>
      </c>
      <c r="R1239" s="41">
        <v>0</v>
      </c>
      <c r="S1239" s="42">
        <v>0</v>
      </c>
      <c r="T1239" s="43">
        <v>0</v>
      </c>
      <c r="U1239" s="41">
        <v>0</v>
      </c>
      <c r="V1239" s="42">
        <v>0</v>
      </c>
      <c r="W1239" s="43">
        <v>0</v>
      </c>
      <c r="X1239" s="41">
        <v>0</v>
      </c>
      <c r="Y1239" s="42">
        <v>0</v>
      </c>
      <c r="Z1239" s="43">
        <v>0</v>
      </c>
      <c r="AA1239" s="41"/>
      <c r="AB1239" s="42"/>
      <c r="AC1239" s="43"/>
      <c r="AD1239" s="41"/>
      <c r="AE1239" s="42"/>
      <c r="AF1239" s="43"/>
      <c r="AG1239" s="41"/>
      <c r="AH1239" s="42"/>
      <c r="AI1239" s="43"/>
      <c r="AK1239" s="41">
        <f t="shared" si="472"/>
        <v>0</v>
      </c>
      <c r="AL1239" s="42">
        <f t="shared" si="472"/>
        <v>0</v>
      </c>
      <c r="AM1239" s="43">
        <f t="shared" si="472"/>
        <v>0</v>
      </c>
      <c r="AT1239" s="32">
        <f t="shared" si="473"/>
        <v>0</v>
      </c>
      <c r="AV1239" s="23">
        <v>9</v>
      </c>
      <c r="AW1239" s="23">
        <v>16</v>
      </c>
      <c r="AX1239" s="23">
        <f>IF(AW1239=AW1238,AX1238+1,1)</f>
        <v>2</v>
      </c>
    </row>
    <row r="1240" spans="3:50" hidden="1" x14ac:dyDescent="0.3">
      <c r="C1240" s="40" t="s">
        <v>22</v>
      </c>
      <c r="D1240" s="34" t="s">
        <v>2</v>
      </c>
      <c r="E1240" s="35" t="s">
        <v>2</v>
      </c>
      <c r="F1240" s="41">
        <v>0</v>
      </c>
      <c r="G1240" s="42">
        <v>0</v>
      </c>
      <c r="H1240" s="43">
        <v>0</v>
      </c>
      <c r="I1240" s="41">
        <v>0</v>
      </c>
      <c r="J1240" s="42">
        <v>0</v>
      </c>
      <c r="K1240" s="43">
        <v>0</v>
      </c>
      <c r="L1240" s="41">
        <v>0</v>
      </c>
      <c r="M1240" s="42">
        <v>0</v>
      </c>
      <c r="N1240" s="43">
        <v>0</v>
      </c>
      <c r="O1240" s="41">
        <v>0</v>
      </c>
      <c r="P1240" s="42">
        <v>0</v>
      </c>
      <c r="Q1240" s="43">
        <v>0</v>
      </c>
      <c r="R1240" s="41">
        <v>0</v>
      </c>
      <c r="S1240" s="42">
        <v>0</v>
      </c>
      <c r="T1240" s="43">
        <v>0</v>
      </c>
      <c r="U1240" s="41">
        <v>0</v>
      </c>
      <c r="V1240" s="42">
        <v>0</v>
      </c>
      <c r="W1240" s="43">
        <v>0</v>
      </c>
      <c r="X1240" s="41">
        <v>0</v>
      </c>
      <c r="Y1240" s="42">
        <v>0</v>
      </c>
      <c r="Z1240" s="43">
        <v>0</v>
      </c>
      <c r="AA1240" s="41"/>
      <c r="AB1240" s="42"/>
      <c r="AC1240" s="43"/>
      <c r="AD1240" s="41"/>
      <c r="AE1240" s="42"/>
      <c r="AF1240" s="43"/>
      <c r="AG1240" s="41"/>
      <c r="AH1240" s="42"/>
      <c r="AI1240" s="43"/>
      <c r="AK1240" s="41">
        <f t="shared" si="472"/>
        <v>0</v>
      </c>
      <c r="AL1240" s="42">
        <f t="shared" si="472"/>
        <v>0</v>
      </c>
      <c r="AM1240" s="43">
        <f t="shared" si="472"/>
        <v>0</v>
      </c>
      <c r="AT1240" s="32">
        <f t="shared" si="473"/>
        <v>0</v>
      </c>
      <c r="AV1240" s="23">
        <v>9</v>
      </c>
      <c r="AW1240" s="23">
        <v>16</v>
      </c>
      <c r="AX1240" s="23">
        <f t="shared" ref="AX1240:AX1248" si="474">IF(AW1240=AW1239,AX1239+1,1)</f>
        <v>3</v>
      </c>
    </row>
    <row r="1241" spans="3:50" hidden="1" x14ac:dyDescent="0.3">
      <c r="C1241" s="40" t="s">
        <v>22</v>
      </c>
      <c r="D1241" s="34" t="s">
        <v>2</v>
      </c>
      <c r="E1241" s="35" t="s">
        <v>2</v>
      </c>
      <c r="F1241" s="41">
        <v>0</v>
      </c>
      <c r="G1241" s="42">
        <v>0</v>
      </c>
      <c r="H1241" s="43">
        <v>0</v>
      </c>
      <c r="I1241" s="41">
        <v>0</v>
      </c>
      <c r="J1241" s="42">
        <v>0</v>
      </c>
      <c r="K1241" s="43">
        <v>0</v>
      </c>
      <c r="L1241" s="41">
        <v>0</v>
      </c>
      <c r="M1241" s="42">
        <v>0</v>
      </c>
      <c r="N1241" s="43">
        <v>0</v>
      </c>
      <c r="O1241" s="41">
        <v>0</v>
      </c>
      <c r="P1241" s="42">
        <v>0</v>
      </c>
      <c r="Q1241" s="43">
        <v>0</v>
      </c>
      <c r="R1241" s="41">
        <v>0</v>
      </c>
      <c r="S1241" s="42">
        <v>0</v>
      </c>
      <c r="T1241" s="43">
        <v>0</v>
      </c>
      <c r="U1241" s="41">
        <v>0</v>
      </c>
      <c r="V1241" s="42">
        <v>0</v>
      </c>
      <c r="W1241" s="43">
        <v>0</v>
      </c>
      <c r="X1241" s="41">
        <v>0</v>
      </c>
      <c r="Y1241" s="42">
        <v>0</v>
      </c>
      <c r="Z1241" s="43">
        <v>0</v>
      </c>
      <c r="AA1241" s="41"/>
      <c r="AB1241" s="42"/>
      <c r="AC1241" s="43"/>
      <c r="AD1241" s="41"/>
      <c r="AE1241" s="42"/>
      <c r="AF1241" s="43"/>
      <c r="AG1241" s="41"/>
      <c r="AH1241" s="42"/>
      <c r="AI1241" s="43"/>
      <c r="AK1241" s="41">
        <f t="shared" si="472"/>
        <v>0</v>
      </c>
      <c r="AL1241" s="42">
        <f t="shared" si="472"/>
        <v>0</v>
      </c>
      <c r="AM1241" s="43">
        <f t="shared" si="472"/>
        <v>0</v>
      </c>
      <c r="AT1241" s="32">
        <f t="shared" si="473"/>
        <v>0</v>
      </c>
      <c r="AV1241" s="23">
        <v>9</v>
      </c>
      <c r="AW1241" s="23">
        <v>16</v>
      </c>
      <c r="AX1241" s="23">
        <f t="shared" si="474"/>
        <v>4</v>
      </c>
    </row>
    <row r="1242" spans="3:50" hidden="1" x14ac:dyDescent="0.3">
      <c r="C1242" s="40" t="s">
        <v>22</v>
      </c>
      <c r="D1242" s="34" t="s">
        <v>2</v>
      </c>
      <c r="E1242" s="35" t="s">
        <v>2</v>
      </c>
      <c r="F1242" s="41">
        <v>0</v>
      </c>
      <c r="G1242" s="42">
        <v>0</v>
      </c>
      <c r="H1242" s="43">
        <v>0</v>
      </c>
      <c r="I1242" s="41">
        <v>0</v>
      </c>
      <c r="J1242" s="42">
        <v>0</v>
      </c>
      <c r="K1242" s="43">
        <v>0</v>
      </c>
      <c r="L1242" s="41">
        <v>0</v>
      </c>
      <c r="M1242" s="42">
        <v>0</v>
      </c>
      <c r="N1242" s="43">
        <v>0</v>
      </c>
      <c r="O1242" s="41">
        <v>0</v>
      </c>
      <c r="P1242" s="42">
        <v>0</v>
      </c>
      <c r="Q1242" s="43">
        <v>0</v>
      </c>
      <c r="R1242" s="41">
        <v>0</v>
      </c>
      <c r="S1242" s="42">
        <v>0</v>
      </c>
      <c r="T1242" s="43">
        <v>0</v>
      </c>
      <c r="U1242" s="41">
        <v>0</v>
      </c>
      <c r="V1242" s="42">
        <v>0</v>
      </c>
      <c r="W1242" s="43">
        <v>0</v>
      </c>
      <c r="X1242" s="41">
        <v>0</v>
      </c>
      <c r="Y1242" s="42">
        <v>0</v>
      </c>
      <c r="Z1242" s="43">
        <v>0</v>
      </c>
      <c r="AA1242" s="41"/>
      <c r="AB1242" s="42"/>
      <c r="AC1242" s="43"/>
      <c r="AD1242" s="41"/>
      <c r="AE1242" s="42"/>
      <c r="AF1242" s="43"/>
      <c r="AG1242" s="41"/>
      <c r="AH1242" s="42"/>
      <c r="AI1242" s="43"/>
      <c r="AK1242" s="41">
        <f t="shared" si="472"/>
        <v>0</v>
      </c>
      <c r="AL1242" s="42">
        <f t="shared" si="472"/>
        <v>0</v>
      </c>
      <c r="AM1242" s="43">
        <f t="shared" si="472"/>
        <v>0</v>
      </c>
      <c r="AT1242" s="32">
        <f t="shared" si="473"/>
        <v>0</v>
      </c>
      <c r="AV1242" s="23">
        <v>9</v>
      </c>
      <c r="AW1242" s="23">
        <v>16</v>
      </c>
      <c r="AX1242" s="23">
        <f t="shared" si="474"/>
        <v>5</v>
      </c>
    </row>
    <row r="1243" spans="3:50" hidden="1" x14ac:dyDescent="0.3">
      <c r="C1243" s="40" t="s">
        <v>22</v>
      </c>
      <c r="D1243" s="34" t="s">
        <v>2</v>
      </c>
      <c r="E1243" s="35" t="s">
        <v>2</v>
      </c>
      <c r="F1243" s="41">
        <v>0</v>
      </c>
      <c r="G1243" s="42">
        <v>0</v>
      </c>
      <c r="H1243" s="43">
        <v>0</v>
      </c>
      <c r="I1243" s="41">
        <v>0</v>
      </c>
      <c r="J1243" s="42">
        <v>0</v>
      </c>
      <c r="K1243" s="43">
        <v>0</v>
      </c>
      <c r="L1243" s="41">
        <v>0</v>
      </c>
      <c r="M1243" s="42">
        <v>0</v>
      </c>
      <c r="N1243" s="43">
        <v>0</v>
      </c>
      <c r="O1243" s="41">
        <v>0</v>
      </c>
      <c r="P1243" s="42">
        <v>0</v>
      </c>
      <c r="Q1243" s="43">
        <v>0</v>
      </c>
      <c r="R1243" s="41">
        <v>0</v>
      </c>
      <c r="S1243" s="42">
        <v>0</v>
      </c>
      <c r="T1243" s="43">
        <v>0</v>
      </c>
      <c r="U1243" s="41">
        <v>0</v>
      </c>
      <c r="V1243" s="42">
        <v>0</v>
      </c>
      <c r="W1243" s="43">
        <v>0</v>
      </c>
      <c r="X1243" s="41">
        <v>0</v>
      </c>
      <c r="Y1243" s="42">
        <v>0</v>
      </c>
      <c r="Z1243" s="43">
        <v>0</v>
      </c>
      <c r="AA1243" s="41"/>
      <c r="AB1243" s="42"/>
      <c r="AC1243" s="43"/>
      <c r="AD1243" s="41"/>
      <c r="AE1243" s="42"/>
      <c r="AF1243" s="43"/>
      <c r="AG1243" s="41"/>
      <c r="AH1243" s="42"/>
      <c r="AI1243" s="43"/>
      <c r="AK1243" s="41">
        <f t="shared" si="472"/>
        <v>0</v>
      </c>
      <c r="AL1243" s="42">
        <f t="shared" si="472"/>
        <v>0</v>
      </c>
      <c r="AM1243" s="43">
        <f t="shared" si="472"/>
        <v>0</v>
      </c>
      <c r="AT1243" s="32">
        <f t="shared" si="473"/>
        <v>0</v>
      </c>
      <c r="AV1243" s="23">
        <v>9</v>
      </c>
      <c r="AW1243" s="23">
        <v>16</v>
      </c>
      <c r="AX1243" s="23">
        <f t="shared" si="474"/>
        <v>6</v>
      </c>
    </row>
    <row r="1244" spans="3:50" hidden="1" x14ac:dyDescent="0.3">
      <c r="C1244" s="40" t="s">
        <v>22</v>
      </c>
      <c r="D1244" s="34" t="s">
        <v>2</v>
      </c>
      <c r="E1244" s="35" t="s">
        <v>2</v>
      </c>
      <c r="F1244" s="41">
        <v>0</v>
      </c>
      <c r="G1244" s="42">
        <v>0</v>
      </c>
      <c r="H1244" s="43">
        <v>0</v>
      </c>
      <c r="I1244" s="41">
        <v>0</v>
      </c>
      <c r="J1244" s="42">
        <v>0</v>
      </c>
      <c r="K1244" s="43">
        <v>0</v>
      </c>
      <c r="L1244" s="41">
        <v>0</v>
      </c>
      <c r="M1244" s="42">
        <v>0</v>
      </c>
      <c r="N1244" s="43">
        <v>0</v>
      </c>
      <c r="O1244" s="41">
        <v>0</v>
      </c>
      <c r="P1244" s="42">
        <v>0</v>
      </c>
      <c r="Q1244" s="43">
        <v>0</v>
      </c>
      <c r="R1244" s="41">
        <v>0</v>
      </c>
      <c r="S1244" s="42">
        <v>0</v>
      </c>
      <c r="T1244" s="43">
        <v>0</v>
      </c>
      <c r="U1244" s="41">
        <v>0</v>
      </c>
      <c r="V1244" s="42">
        <v>0</v>
      </c>
      <c r="W1244" s="43">
        <v>0</v>
      </c>
      <c r="X1244" s="41">
        <v>0</v>
      </c>
      <c r="Y1244" s="42">
        <v>0</v>
      </c>
      <c r="Z1244" s="43">
        <v>0</v>
      </c>
      <c r="AA1244" s="41"/>
      <c r="AB1244" s="42"/>
      <c r="AC1244" s="43"/>
      <c r="AD1244" s="41"/>
      <c r="AE1244" s="42"/>
      <c r="AF1244" s="43"/>
      <c r="AG1244" s="41"/>
      <c r="AH1244" s="42"/>
      <c r="AI1244" s="43"/>
      <c r="AK1244" s="41">
        <f t="shared" si="472"/>
        <v>0</v>
      </c>
      <c r="AL1244" s="42">
        <f t="shared" si="472"/>
        <v>0</v>
      </c>
      <c r="AM1244" s="43">
        <f t="shared" si="472"/>
        <v>0</v>
      </c>
      <c r="AT1244" s="32">
        <f t="shared" si="473"/>
        <v>0</v>
      </c>
      <c r="AV1244" s="23">
        <v>9</v>
      </c>
      <c r="AW1244" s="23">
        <v>16</v>
      </c>
      <c r="AX1244" s="23">
        <f t="shared" si="474"/>
        <v>7</v>
      </c>
    </row>
    <row r="1245" spans="3:50" hidden="1" x14ac:dyDescent="0.3">
      <c r="C1245" s="40" t="s">
        <v>22</v>
      </c>
      <c r="D1245" s="34" t="s">
        <v>2</v>
      </c>
      <c r="E1245" s="35" t="s">
        <v>2</v>
      </c>
      <c r="F1245" s="41">
        <v>0</v>
      </c>
      <c r="G1245" s="42">
        <v>0</v>
      </c>
      <c r="H1245" s="43">
        <v>0</v>
      </c>
      <c r="I1245" s="41">
        <v>0</v>
      </c>
      <c r="J1245" s="42">
        <v>0</v>
      </c>
      <c r="K1245" s="43">
        <v>0</v>
      </c>
      <c r="L1245" s="41">
        <v>0</v>
      </c>
      <c r="M1245" s="42">
        <v>0</v>
      </c>
      <c r="N1245" s="43">
        <v>0</v>
      </c>
      <c r="O1245" s="41">
        <v>0</v>
      </c>
      <c r="P1245" s="42">
        <v>0</v>
      </c>
      <c r="Q1245" s="43">
        <v>0</v>
      </c>
      <c r="R1245" s="41">
        <v>0</v>
      </c>
      <c r="S1245" s="42">
        <v>0</v>
      </c>
      <c r="T1245" s="43">
        <v>0</v>
      </c>
      <c r="U1245" s="41">
        <v>0</v>
      </c>
      <c r="V1245" s="42">
        <v>0</v>
      </c>
      <c r="W1245" s="43">
        <v>0</v>
      </c>
      <c r="X1245" s="41">
        <v>0</v>
      </c>
      <c r="Y1245" s="42">
        <v>0</v>
      </c>
      <c r="Z1245" s="43">
        <v>0</v>
      </c>
      <c r="AA1245" s="41"/>
      <c r="AB1245" s="42"/>
      <c r="AC1245" s="43"/>
      <c r="AD1245" s="41"/>
      <c r="AE1245" s="42"/>
      <c r="AF1245" s="43"/>
      <c r="AG1245" s="41"/>
      <c r="AH1245" s="42"/>
      <c r="AI1245" s="43"/>
      <c r="AK1245" s="41">
        <f t="shared" si="472"/>
        <v>0</v>
      </c>
      <c r="AL1245" s="42">
        <f t="shared" si="472"/>
        <v>0</v>
      </c>
      <c r="AM1245" s="43">
        <f t="shared" si="472"/>
        <v>0</v>
      </c>
      <c r="AT1245" s="32">
        <f t="shared" si="473"/>
        <v>0</v>
      </c>
      <c r="AV1245" s="23">
        <v>9</v>
      </c>
      <c r="AW1245" s="23">
        <v>16</v>
      </c>
      <c r="AX1245" s="23">
        <f t="shared" si="474"/>
        <v>8</v>
      </c>
    </row>
    <row r="1246" spans="3:50" hidden="1" x14ac:dyDescent="0.3">
      <c r="C1246" s="40" t="s">
        <v>22</v>
      </c>
      <c r="D1246" s="34" t="s">
        <v>2</v>
      </c>
      <c r="E1246" s="35" t="s">
        <v>2</v>
      </c>
      <c r="F1246" s="41">
        <v>0</v>
      </c>
      <c r="G1246" s="42">
        <v>0</v>
      </c>
      <c r="H1246" s="43">
        <v>0</v>
      </c>
      <c r="I1246" s="41">
        <v>0</v>
      </c>
      <c r="J1246" s="42">
        <v>0</v>
      </c>
      <c r="K1246" s="43">
        <v>0</v>
      </c>
      <c r="L1246" s="41">
        <v>0</v>
      </c>
      <c r="M1246" s="42">
        <v>0</v>
      </c>
      <c r="N1246" s="43">
        <v>0</v>
      </c>
      <c r="O1246" s="41">
        <v>0</v>
      </c>
      <c r="P1246" s="42">
        <v>0</v>
      </c>
      <c r="Q1246" s="43">
        <v>0</v>
      </c>
      <c r="R1246" s="41">
        <v>0</v>
      </c>
      <c r="S1246" s="42">
        <v>0</v>
      </c>
      <c r="T1246" s="43">
        <v>0</v>
      </c>
      <c r="U1246" s="41">
        <v>0</v>
      </c>
      <c r="V1246" s="42">
        <v>0</v>
      </c>
      <c r="W1246" s="43">
        <v>0</v>
      </c>
      <c r="X1246" s="41">
        <v>0</v>
      </c>
      <c r="Y1246" s="42">
        <v>0</v>
      </c>
      <c r="Z1246" s="43">
        <v>0</v>
      </c>
      <c r="AA1246" s="41"/>
      <c r="AB1246" s="42"/>
      <c r="AC1246" s="43"/>
      <c r="AD1246" s="41"/>
      <c r="AE1246" s="42"/>
      <c r="AF1246" s="43"/>
      <c r="AG1246" s="41"/>
      <c r="AH1246" s="42"/>
      <c r="AI1246" s="43"/>
      <c r="AK1246" s="41">
        <f t="shared" si="472"/>
        <v>0</v>
      </c>
      <c r="AL1246" s="42">
        <f t="shared" si="472"/>
        <v>0</v>
      </c>
      <c r="AM1246" s="43">
        <f t="shared" si="472"/>
        <v>0</v>
      </c>
      <c r="AT1246" s="32">
        <f t="shared" si="473"/>
        <v>0</v>
      </c>
      <c r="AV1246" s="23">
        <v>9</v>
      </c>
      <c r="AW1246" s="23">
        <v>16</v>
      </c>
      <c r="AX1246" s="23">
        <f t="shared" si="474"/>
        <v>9</v>
      </c>
    </row>
    <row r="1247" spans="3:50" hidden="1" x14ac:dyDescent="0.3">
      <c r="C1247" s="40" t="s">
        <v>22</v>
      </c>
      <c r="D1247" s="34" t="s">
        <v>2</v>
      </c>
      <c r="E1247" s="35" t="s">
        <v>2</v>
      </c>
      <c r="F1247" s="41">
        <v>0</v>
      </c>
      <c r="G1247" s="42">
        <v>0</v>
      </c>
      <c r="H1247" s="43">
        <v>0</v>
      </c>
      <c r="I1247" s="41">
        <v>0</v>
      </c>
      <c r="J1247" s="42">
        <v>0</v>
      </c>
      <c r="K1247" s="43">
        <v>0</v>
      </c>
      <c r="L1247" s="41">
        <v>0</v>
      </c>
      <c r="M1247" s="42">
        <v>0</v>
      </c>
      <c r="N1247" s="43">
        <v>0</v>
      </c>
      <c r="O1247" s="41">
        <v>0</v>
      </c>
      <c r="P1247" s="42">
        <v>0</v>
      </c>
      <c r="Q1247" s="43">
        <v>0</v>
      </c>
      <c r="R1247" s="41">
        <v>0</v>
      </c>
      <c r="S1247" s="42">
        <v>0</v>
      </c>
      <c r="T1247" s="43">
        <v>0</v>
      </c>
      <c r="U1247" s="41">
        <v>0</v>
      </c>
      <c r="V1247" s="42">
        <v>0</v>
      </c>
      <c r="W1247" s="43">
        <v>0</v>
      </c>
      <c r="X1247" s="41">
        <v>0</v>
      </c>
      <c r="Y1247" s="42">
        <v>0</v>
      </c>
      <c r="Z1247" s="43">
        <v>0</v>
      </c>
      <c r="AA1247" s="41"/>
      <c r="AB1247" s="42"/>
      <c r="AC1247" s="43"/>
      <c r="AD1247" s="41"/>
      <c r="AE1247" s="42"/>
      <c r="AF1247" s="43"/>
      <c r="AG1247" s="41"/>
      <c r="AH1247" s="42"/>
      <c r="AI1247" s="43"/>
      <c r="AK1247" s="41">
        <f t="shared" si="472"/>
        <v>0</v>
      </c>
      <c r="AL1247" s="42">
        <f t="shared" si="472"/>
        <v>0</v>
      </c>
      <c r="AM1247" s="43">
        <f t="shared" si="472"/>
        <v>0</v>
      </c>
      <c r="AT1247" s="32">
        <f t="shared" si="473"/>
        <v>0</v>
      </c>
      <c r="AV1247" s="23">
        <v>9</v>
      </c>
      <c r="AW1247" s="23">
        <v>16</v>
      </c>
      <c r="AX1247" s="23">
        <f t="shared" si="474"/>
        <v>10</v>
      </c>
    </row>
    <row r="1248" spans="3:50" hidden="1" x14ac:dyDescent="0.3">
      <c r="C1248" s="40" t="s">
        <v>23</v>
      </c>
      <c r="D1248" s="34" t="s">
        <v>2</v>
      </c>
      <c r="E1248" s="35" t="s">
        <v>2</v>
      </c>
      <c r="F1248" s="41">
        <v>0</v>
      </c>
      <c r="G1248" s="42">
        <v>0</v>
      </c>
      <c r="H1248" s="43">
        <v>0</v>
      </c>
      <c r="I1248" s="41">
        <v>0</v>
      </c>
      <c r="J1248" s="42">
        <v>0</v>
      </c>
      <c r="K1248" s="43">
        <v>0</v>
      </c>
      <c r="L1248" s="41">
        <v>0</v>
      </c>
      <c r="M1248" s="42">
        <v>0</v>
      </c>
      <c r="N1248" s="43">
        <v>0</v>
      </c>
      <c r="O1248" s="41">
        <v>0</v>
      </c>
      <c r="P1248" s="42">
        <v>0</v>
      </c>
      <c r="Q1248" s="43">
        <v>0</v>
      </c>
      <c r="R1248" s="41">
        <v>0</v>
      </c>
      <c r="S1248" s="42">
        <v>0</v>
      </c>
      <c r="T1248" s="43">
        <v>0</v>
      </c>
      <c r="U1248" s="41">
        <v>0</v>
      </c>
      <c r="V1248" s="42">
        <v>0</v>
      </c>
      <c r="W1248" s="43">
        <v>0</v>
      </c>
      <c r="X1248" s="41">
        <v>0</v>
      </c>
      <c r="Y1248" s="42">
        <v>0</v>
      </c>
      <c r="Z1248" s="43">
        <v>0</v>
      </c>
      <c r="AA1248" s="41"/>
      <c r="AB1248" s="42"/>
      <c r="AC1248" s="43"/>
      <c r="AD1248" s="41"/>
      <c r="AE1248" s="42"/>
      <c r="AF1248" s="43"/>
      <c r="AG1248" s="41"/>
      <c r="AH1248" s="42"/>
      <c r="AI1248" s="43"/>
      <c r="AK1248" s="41">
        <f t="shared" si="472"/>
        <v>0</v>
      </c>
      <c r="AL1248" s="42">
        <f t="shared" si="472"/>
        <v>0</v>
      </c>
      <c r="AM1248" s="43">
        <f t="shared" si="472"/>
        <v>0</v>
      </c>
      <c r="AT1248" s="32">
        <f t="shared" si="473"/>
        <v>0</v>
      </c>
      <c r="AV1248" s="23">
        <v>9</v>
      </c>
      <c r="AW1248" s="23">
        <v>17</v>
      </c>
      <c r="AX1248" s="23">
        <f t="shared" si="474"/>
        <v>1</v>
      </c>
    </row>
    <row r="1249" spans="3:50" hidden="1" x14ac:dyDescent="0.3">
      <c r="C1249" s="50" t="str">
        <f>IF(LEN(E1248)&lt;1,"","Total: " &amp; LEFT(E1248,LEN(E1248)-21) &amp; "Municipalities")</f>
        <v/>
      </c>
      <c r="D1249" s="51"/>
      <c r="E1249" s="52"/>
      <c r="F1249" s="53">
        <f t="shared" ref="F1249:K1249" si="475">SUM(F1238:F1248)</f>
        <v>0</v>
      </c>
      <c r="G1249" s="54">
        <f t="shared" si="475"/>
        <v>0</v>
      </c>
      <c r="H1249" s="55">
        <f t="shared" si="475"/>
        <v>0</v>
      </c>
      <c r="I1249" s="53">
        <f t="shared" si="475"/>
        <v>0</v>
      </c>
      <c r="J1249" s="54">
        <f t="shared" si="475"/>
        <v>0</v>
      </c>
      <c r="K1249" s="55">
        <f t="shared" si="475"/>
        <v>0</v>
      </c>
      <c r="L1249" s="53">
        <f t="shared" ref="L1249:W1249" si="476">SUM(L1238:L1248)</f>
        <v>0</v>
      </c>
      <c r="M1249" s="54">
        <f t="shared" si="476"/>
        <v>0</v>
      </c>
      <c r="N1249" s="55">
        <f t="shared" si="476"/>
        <v>0</v>
      </c>
      <c r="O1249" s="53">
        <f t="shared" si="476"/>
        <v>0</v>
      </c>
      <c r="P1249" s="54">
        <f t="shared" si="476"/>
        <v>0</v>
      </c>
      <c r="Q1249" s="55">
        <f t="shared" si="476"/>
        <v>0</v>
      </c>
      <c r="R1249" s="53">
        <f t="shared" si="476"/>
        <v>0</v>
      </c>
      <c r="S1249" s="54">
        <f t="shared" si="476"/>
        <v>0</v>
      </c>
      <c r="T1249" s="55">
        <f t="shared" si="476"/>
        <v>0</v>
      </c>
      <c r="U1249" s="53">
        <f t="shared" si="476"/>
        <v>0</v>
      </c>
      <c r="V1249" s="54">
        <f t="shared" si="476"/>
        <v>0</v>
      </c>
      <c r="W1249" s="55">
        <f t="shared" si="476"/>
        <v>0</v>
      </c>
      <c r="X1249" s="53">
        <f>SUM(X1238:X1248)</f>
        <v>0</v>
      </c>
      <c r="Y1249" s="54">
        <f>SUM(Y1238:Y1248)</f>
        <v>0</v>
      </c>
      <c r="Z1249" s="55">
        <f>SUM(Z1238:Z1248)</f>
        <v>0</v>
      </c>
      <c r="AA1249" s="53"/>
      <c r="AB1249" s="54"/>
      <c r="AC1249" s="55"/>
      <c r="AD1249" s="53"/>
      <c r="AE1249" s="54"/>
      <c r="AF1249" s="55"/>
      <c r="AG1249" s="53"/>
      <c r="AH1249" s="54"/>
      <c r="AI1249" s="55"/>
      <c r="AK1249" s="53">
        <f>SUM(AK1238:AK1248)</f>
        <v>0</v>
      </c>
      <c r="AL1249" s="54">
        <f>SUM(AL1238:AL1248)</f>
        <v>0</v>
      </c>
      <c r="AM1249" s="55">
        <f>SUM(AM1238:AM1248)</f>
        <v>0</v>
      </c>
      <c r="AT1249" s="32">
        <f>IF(SUM(AT1238:AT1248)=0,0,1)</f>
        <v>0</v>
      </c>
    </row>
    <row r="1250" spans="3:50" hidden="1" x14ac:dyDescent="0.3">
      <c r="C1250" s="40"/>
      <c r="D1250" s="34"/>
      <c r="E1250" s="35"/>
      <c r="F1250" s="41"/>
      <c r="G1250" s="42"/>
      <c r="H1250" s="43"/>
      <c r="I1250" s="41"/>
      <c r="J1250" s="42"/>
      <c r="K1250" s="43"/>
      <c r="L1250" s="41"/>
      <c r="M1250" s="42"/>
      <c r="N1250" s="43"/>
      <c r="O1250" s="41"/>
      <c r="P1250" s="42"/>
      <c r="Q1250" s="43"/>
      <c r="R1250" s="41"/>
      <c r="S1250" s="42"/>
      <c r="T1250" s="43"/>
      <c r="U1250" s="41"/>
      <c r="V1250" s="42"/>
      <c r="W1250" s="43"/>
      <c r="X1250" s="41"/>
      <c r="Y1250" s="42"/>
      <c r="Z1250" s="43"/>
      <c r="AA1250" s="41"/>
      <c r="AB1250" s="42"/>
      <c r="AC1250" s="43"/>
      <c r="AD1250" s="41"/>
      <c r="AE1250" s="42"/>
      <c r="AF1250" s="43"/>
      <c r="AG1250" s="41"/>
      <c r="AH1250" s="42"/>
      <c r="AI1250" s="43"/>
      <c r="AK1250" s="41"/>
      <c r="AL1250" s="42"/>
      <c r="AM1250" s="43"/>
      <c r="AT1250" s="32">
        <f>IF(AT1249=0,0,1)</f>
        <v>0</v>
      </c>
    </row>
    <row r="1251" spans="3:50" hidden="1" x14ac:dyDescent="0.3">
      <c r="C1251" s="40" t="s">
        <v>22</v>
      </c>
      <c r="D1251" s="34" t="s">
        <v>2</v>
      </c>
      <c r="E1251" s="35" t="s">
        <v>2</v>
      </c>
      <c r="F1251" s="41">
        <v>0</v>
      </c>
      <c r="G1251" s="42">
        <v>0</v>
      </c>
      <c r="H1251" s="43">
        <v>0</v>
      </c>
      <c r="I1251" s="41">
        <v>0</v>
      </c>
      <c r="J1251" s="42">
        <v>0</v>
      </c>
      <c r="K1251" s="43">
        <v>0</v>
      </c>
      <c r="L1251" s="41">
        <v>0</v>
      </c>
      <c r="M1251" s="42">
        <v>0</v>
      </c>
      <c r="N1251" s="43">
        <v>0</v>
      </c>
      <c r="O1251" s="41">
        <v>0</v>
      </c>
      <c r="P1251" s="42">
        <v>0</v>
      </c>
      <c r="Q1251" s="43">
        <v>0</v>
      </c>
      <c r="R1251" s="41">
        <v>0</v>
      </c>
      <c r="S1251" s="42">
        <v>0</v>
      </c>
      <c r="T1251" s="43">
        <v>0</v>
      </c>
      <c r="U1251" s="41">
        <v>0</v>
      </c>
      <c r="V1251" s="42">
        <v>0</v>
      </c>
      <c r="W1251" s="43">
        <v>0</v>
      </c>
      <c r="X1251" s="41">
        <v>0</v>
      </c>
      <c r="Y1251" s="42">
        <v>0</v>
      </c>
      <c r="Z1251" s="43">
        <v>0</v>
      </c>
      <c r="AA1251" s="41"/>
      <c r="AB1251" s="42"/>
      <c r="AC1251" s="43"/>
      <c r="AD1251" s="41"/>
      <c r="AE1251" s="42"/>
      <c r="AF1251" s="43"/>
      <c r="AG1251" s="41"/>
      <c r="AH1251" s="42"/>
      <c r="AI1251" s="43"/>
      <c r="AK1251" s="41">
        <f t="shared" ref="AK1251:AM1261" si="477">F1251+I1251+L1251+O1251+R1251+U1251+X1251+AA1251+AD1251+AG1251</f>
        <v>0</v>
      </c>
      <c r="AL1251" s="42">
        <f t="shared" si="477"/>
        <v>0</v>
      </c>
      <c r="AM1251" s="43">
        <f t="shared" si="477"/>
        <v>0</v>
      </c>
      <c r="AT1251" s="32">
        <f t="shared" ref="AT1251:AT1261" si="478">IF(LEN(E1251)&lt;2,0,1)</f>
        <v>0</v>
      </c>
      <c r="AV1251" s="23">
        <v>9</v>
      </c>
      <c r="AW1251" s="23">
        <v>18</v>
      </c>
      <c r="AX1251" s="23">
        <v>1</v>
      </c>
    </row>
    <row r="1252" spans="3:50" hidden="1" x14ac:dyDescent="0.3">
      <c r="C1252" s="40" t="s">
        <v>22</v>
      </c>
      <c r="D1252" s="34" t="s">
        <v>2</v>
      </c>
      <c r="E1252" s="35" t="s">
        <v>2</v>
      </c>
      <c r="F1252" s="41">
        <v>0</v>
      </c>
      <c r="G1252" s="42">
        <v>0</v>
      </c>
      <c r="H1252" s="43">
        <v>0</v>
      </c>
      <c r="I1252" s="41">
        <v>0</v>
      </c>
      <c r="J1252" s="42">
        <v>0</v>
      </c>
      <c r="K1252" s="43">
        <v>0</v>
      </c>
      <c r="L1252" s="41">
        <v>0</v>
      </c>
      <c r="M1252" s="42">
        <v>0</v>
      </c>
      <c r="N1252" s="43">
        <v>0</v>
      </c>
      <c r="O1252" s="41">
        <v>0</v>
      </c>
      <c r="P1252" s="42">
        <v>0</v>
      </c>
      <c r="Q1252" s="43">
        <v>0</v>
      </c>
      <c r="R1252" s="41">
        <v>0</v>
      </c>
      <c r="S1252" s="42">
        <v>0</v>
      </c>
      <c r="T1252" s="43">
        <v>0</v>
      </c>
      <c r="U1252" s="41">
        <v>0</v>
      </c>
      <c r="V1252" s="42">
        <v>0</v>
      </c>
      <c r="W1252" s="43">
        <v>0</v>
      </c>
      <c r="X1252" s="41">
        <v>0</v>
      </c>
      <c r="Y1252" s="42">
        <v>0</v>
      </c>
      <c r="Z1252" s="43">
        <v>0</v>
      </c>
      <c r="AA1252" s="41"/>
      <c r="AB1252" s="42"/>
      <c r="AC1252" s="43"/>
      <c r="AD1252" s="41"/>
      <c r="AE1252" s="42"/>
      <c r="AF1252" s="43"/>
      <c r="AG1252" s="41"/>
      <c r="AH1252" s="42"/>
      <c r="AI1252" s="43"/>
      <c r="AK1252" s="41">
        <f t="shared" si="477"/>
        <v>0</v>
      </c>
      <c r="AL1252" s="42">
        <f t="shared" si="477"/>
        <v>0</v>
      </c>
      <c r="AM1252" s="43">
        <f t="shared" si="477"/>
        <v>0</v>
      </c>
      <c r="AT1252" s="32">
        <f t="shared" si="478"/>
        <v>0</v>
      </c>
      <c r="AV1252" s="23">
        <v>9</v>
      </c>
      <c r="AW1252" s="23">
        <v>18</v>
      </c>
      <c r="AX1252" s="23">
        <f>IF(AW1252=AW1251,AX1251+1,1)</f>
        <v>2</v>
      </c>
    </row>
    <row r="1253" spans="3:50" hidden="1" x14ac:dyDescent="0.3">
      <c r="C1253" s="40" t="s">
        <v>22</v>
      </c>
      <c r="D1253" s="34" t="s">
        <v>2</v>
      </c>
      <c r="E1253" s="35" t="s">
        <v>2</v>
      </c>
      <c r="F1253" s="41">
        <v>0</v>
      </c>
      <c r="G1253" s="42">
        <v>0</v>
      </c>
      <c r="H1253" s="43">
        <v>0</v>
      </c>
      <c r="I1253" s="41">
        <v>0</v>
      </c>
      <c r="J1253" s="42">
        <v>0</v>
      </c>
      <c r="K1253" s="43">
        <v>0</v>
      </c>
      <c r="L1253" s="41">
        <v>0</v>
      </c>
      <c r="M1253" s="42">
        <v>0</v>
      </c>
      <c r="N1253" s="43">
        <v>0</v>
      </c>
      <c r="O1253" s="41">
        <v>0</v>
      </c>
      <c r="P1253" s="42">
        <v>0</v>
      </c>
      <c r="Q1253" s="43">
        <v>0</v>
      </c>
      <c r="R1253" s="41">
        <v>0</v>
      </c>
      <c r="S1253" s="42">
        <v>0</v>
      </c>
      <c r="T1253" s="43">
        <v>0</v>
      </c>
      <c r="U1253" s="41">
        <v>0</v>
      </c>
      <c r="V1253" s="42">
        <v>0</v>
      </c>
      <c r="W1253" s="43">
        <v>0</v>
      </c>
      <c r="X1253" s="41">
        <v>0</v>
      </c>
      <c r="Y1253" s="42">
        <v>0</v>
      </c>
      <c r="Z1253" s="43">
        <v>0</v>
      </c>
      <c r="AA1253" s="41"/>
      <c r="AB1253" s="42"/>
      <c r="AC1253" s="43"/>
      <c r="AD1253" s="41"/>
      <c r="AE1253" s="42"/>
      <c r="AF1253" s="43"/>
      <c r="AG1253" s="41"/>
      <c r="AH1253" s="42"/>
      <c r="AI1253" s="43"/>
      <c r="AK1253" s="41">
        <f t="shared" si="477"/>
        <v>0</v>
      </c>
      <c r="AL1253" s="42">
        <f t="shared" si="477"/>
        <v>0</v>
      </c>
      <c r="AM1253" s="43">
        <f t="shared" si="477"/>
        <v>0</v>
      </c>
      <c r="AT1253" s="32">
        <f t="shared" si="478"/>
        <v>0</v>
      </c>
      <c r="AV1253" s="23">
        <v>9</v>
      </c>
      <c r="AW1253" s="23">
        <v>18</v>
      </c>
      <c r="AX1253" s="23">
        <f t="shared" ref="AX1253:AX1261" si="479">IF(AW1253=AW1252,AX1252+1,1)</f>
        <v>3</v>
      </c>
    </row>
    <row r="1254" spans="3:50" hidden="1" x14ac:dyDescent="0.3">
      <c r="C1254" s="40" t="s">
        <v>22</v>
      </c>
      <c r="D1254" s="34" t="s">
        <v>2</v>
      </c>
      <c r="E1254" s="35" t="s">
        <v>2</v>
      </c>
      <c r="F1254" s="41">
        <v>0</v>
      </c>
      <c r="G1254" s="42">
        <v>0</v>
      </c>
      <c r="H1254" s="43">
        <v>0</v>
      </c>
      <c r="I1254" s="41">
        <v>0</v>
      </c>
      <c r="J1254" s="42">
        <v>0</v>
      </c>
      <c r="K1254" s="43">
        <v>0</v>
      </c>
      <c r="L1254" s="41">
        <v>0</v>
      </c>
      <c r="M1254" s="42">
        <v>0</v>
      </c>
      <c r="N1254" s="43">
        <v>0</v>
      </c>
      <c r="O1254" s="41">
        <v>0</v>
      </c>
      <c r="P1254" s="42">
        <v>0</v>
      </c>
      <c r="Q1254" s="43">
        <v>0</v>
      </c>
      <c r="R1254" s="41">
        <v>0</v>
      </c>
      <c r="S1254" s="42">
        <v>0</v>
      </c>
      <c r="T1254" s="43">
        <v>0</v>
      </c>
      <c r="U1254" s="41">
        <v>0</v>
      </c>
      <c r="V1254" s="42">
        <v>0</v>
      </c>
      <c r="W1254" s="43">
        <v>0</v>
      </c>
      <c r="X1254" s="41">
        <v>0</v>
      </c>
      <c r="Y1254" s="42">
        <v>0</v>
      </c>
      <c r="Z1254" s="43">
        <v>0</v>
      </c>
      <c r="AA1254" s="41"/>
      <c r="AB1254" s="42"/>
      <c r="AC1254" s="43"/>
      <c r="AD1254" s="41"/>
      <c r="AE1254" s="42"/>
      <c r="AF1254" s="43"/>
      <c r="AG1254" s="41"/>
      <c r="AH1254" s="42"/>
      <c r="AI1254" s="43"/>
      <c r="AK1254" s="41">
        <f t="shared" si="477"/>
        <v>0</v>
      </c>
      <c r="AL1254" s="42">
        <f t="shared" si="477"/>
        <v>0</v>
      </c>
      <c r="AM1254" s="43">
        <f t="shared" si="477"/>
        <v>0</v>
      </c>
      <c r="AT1254" s="32">
        <f t="shared" si="478"/>
        <v>0</v>
      </c>
      <c r="AV1254" s="23">
        <v>9</v>
      </c>
      <c r="AW1254" s="23">
        <v>18</v>
      </c>
      <c r="AX1254" s="23">
        <f t="shared" si="479"/>
        <v>4</v>
      </c>
    </row>
    <row r="1255" spans="3:50" hidden="1" x14ac:dyDescent="0.3">
      <c r="C1255" s="40" t="s">
        <v>22</v>
      </c>
      <c r="D1255" s="34" t="s">
        <v>2</v>
      </c>
      <c r="E1255" s="35" t="s">
        <v>2</v>
      </c>
      <c r="F1255" s="41">
        <v>0</v>
      </c>
      <c r="G1255" s="42">
        <v>0</v>
      </c>
      <c r="H1255" s="43">
        <v>0</v>
      </c>
      <c r="I1255" s="41">
        <v>0</v>
      </c>
      <c r="J1255" s="42">
        <v>0</v>
      </c>
      <c r="K1255" s="43">
        <v>0</v>
      </c>
      <c r="L1255" s="41">
        <v>0</v>
      </c>
      <c r="M1255" s="42">
        <v>0</v>
      </c>
      <c r="N1255" s="43">
        <v>0</v>
      </c>
      <c r="O1255" s="41">
        <v>0</v>
      </c>
      <c r="P1255" s="42">
        <v>0</v>
      </c>
      <c r="Q1255" s="43">
        <v>0</v>
      </c>
      <c r="R1255" s="41">
        <v>0</v>
      </c>
      <c r="S1255" s="42">
        <v>0</v>
      </c>
      <c r="T1255" s="43">
        <v>0</v>
      </c>
      <c r="U1255" s="41">
        <v>0</v>
      </c>
      <c r="V1255" s="42">
        <v>0</v>
      </c>
      <c r="W1255" s="43">
        <v>0</v>
      </c>
      <c r="X1255" s="41">
        <v>0</v>
      </c>
      <c r="Y1255" s="42">
        <v>0</v>
      </c>
      <c r="Z1255" s="43">
        <v>0</v>
      </c>
      <c r="AA1255" s="41"/>
      <c r="AB1255" s="42"/>
      <c r="AC1255" s="43"/>
      <c r="AD1255" s="41"/>
      <c r="AE1255" s="42"/>
      <c r="AF1255" s="43"/>
      <c r="AG1255" s="41"/>
      <c r="AH1255" s="42"/>
      <c r="AI1255" s="43"/>
      <c r="AK1255" s="41">
        <f t="shared" si="477"/>
        <v>0</v>
      </c>
      <c r="AL1255" s="42">
        <f t="shared" si="477"/>
        <v>0</v>
      </c>
      <c r="AM1255" s="43">
        <f t="shared" si="477"/>
        <v>0</v>
      </c>
      <c r="AT1255" s="32">
        <f t="shared" si="478"/>
        <v>0</v>
      </c>
      <c r="AV1255" s="23">
        <v>9</v>
      </c>
      <c r="AW1255" s="23">
        <v>18</v>
      </c>
      <c r="AX1255" s="23">
        <f t="shared" si="479"/>
        <v>5</v>
      </c>
    </row>
    <row r="1256" spans="3:50" hidden="1" x14ac:dyDescent="0.3">
      <c r="C1256" s="40" t="s">
        <v>22</v>
      </c>
      <c r="D1256" s="34" t="s">
        <v>2</v>
      </c>
      <c r="E1256" s="35" t="s">
        <v>2</v>
      </c>
      <c r="F1256" s="41">
        <v>0</v>
      </c>
      <c r="G1256" s="42">
        <v>0</v>
      </c>
      <c r="H1256" s="43">
        <v>0</v>
      </c>
      <c r="I1256" s="41">
        <v>0</v>
      </c>
      <c r="J1256" s="42">
        <v>0</v>
      </c>
      <c r="K1256" s="43">
        <v>0</v>
      </c>
      <c r="L1256" s="41">
        <v>0</v>
      </c>
      <c r="M1256" s="42">
        <v>0</v>
      </c>
      <c r="N1256" s="43">
        <v>0</v>
      </c>
      <c r="O1256" s="41">
        <v>0</v>
      </c>
      <c r="P1256" s="42">
        <v>0</v>
      </c>
      <c r="Q1256" s="43">
        <v>0</v>
      </c>
      <c r="R1256" s="41">
        <v>0</v>
      </c>
      <c r="S1256" s="42">
        <v>0</v>
      </c>
      <c r="T1256" s="43">
        <v>0</v>
      </c>
      <c r="U1256" s="41">
        <v>0</v>
      </c>
      <c r="V1256" s="42">
        <v>0</v>
      </c>
      <c r="W1256" s="43">
        <v>0</v>
      </c>
      <c r="X1256" s="41">
        <v>0</v>
      </c>
      <c r="Y1256" s="42">
        <v>0</v>
      </c>
      <c r="Z1256" s="43">
        <v>0</v>
      </c>
      <c r="AA1256" s="41"/>
      <c r="AB1256" s="42"/>
      <c r="AC1256" s="43"/>
      <c r="AD1256" s="41"/>
      <c r="AE1256" s="42"/>
      <c r="AF1256" s="43"/>
      <c r="AG1256" s="41"/>
      <c r="AH1256" s="42"/>
      <c r="AI1256" s="43"/>
      <c r="AK1256" s="41">
        <f t="shared" si="477"/>
        <v>0</v>
      </c>
      <c r="AL1256" s="42">
        <f t="shared" si="477"/>
        <v>0</v>
      </c>
      <c r="AM1256" s="43">
        <f t="shared" si="477"/>
        <v>0</v>
      </c>
      <c r="AT1256" s="32">
        <f t="shared" si="478"/>
        <v>0</v>
      </c>
      <c r="AV1256" s="23">
        <v>9</v>
      </c>
      <c r="AW1256" s="23">
        <v>18</v>
      </c>
      <c r="AX1256" s="23">
        <f t="shared" si="479"/>
        <v>6</v>
      </c>
    </row>
    <row r="1257" spans="3:50" hidden="1" x14ac:dyDescent="0.3">
      <c r="C1257" s="40" t="s">
        <v>22</v>
      </c>
      <c r="D1257" s="34" t="s">
        <v>2</v>
      </c>
      <c r="E1257" s="35" t="s">
        <v>2</v>
      </c>
      <c r="F1257" s="41">
        <v>0</v>
      </c>
      <c r="G1257" s="42">
        <v>0</v>
      </c>
      <c r="H1257" s="43">
        <v>0</v>
      </c>
      <c r="I1257" s="41">
        <v>0</v>
      </c>
      <c r="J1257" s="42">
        <v>0</v>
      </c>
      <c r="K1257" s="43">
        <v>0</v>
      </c>
      <c r="L1257" s="41">
        <v>0</v>
      </c>
      <c r="M1257" s="42">
        <v>0</v>
      </c>
      <c r="N1257" s="43">
        <v>0</v>
      </c>
      <c r="O1257" s="41">
        <v>0</v>
      </c>
      <c r="P1257" s="42">
        <v>0</v>
      </c>
      <c r="Q1257" s="43">
        <v>0</v>
      </c>
      <c r="R1257" s="41">
        <v>0</v>
      </c>
      <c r="S1257" s="42">
        <v>0</v>
      </c>
      <c r="T1257" s="43">
        <v>0</v>
      </c>
      <c r="U1257" s="41">
        <v>0</v>
      </c>
      <c r="V1257" s="42">
        <v>0</v>
      </c>
      <c r="W1257" s="43">
        <v>0</v>
      </c>
      <c r="X1257" s="41">
        <v>0</v>
      </c>
      <c r="Y1257" s="42">
        <v>0</v>
      </c>
      <c r="Z1257" s="43">
        <v>0</v>
      </c>
      <c r="AA1257" s="41"/>
      <c r="AB1257" s="42"/>
      <c r="AC1257" s="43"/>
      <c r="AD1257" s="41"/>
      <c r="AE1257" s="42"/>
      <c r="AF1257" s="43"/>
      <c r="AG1257" s="41"/>
      <c r="AH1257" s="42"/>
      <c r="AI1257" s="43"/>
      <c r="AK1257" s="41">
        <f t="shared" si="477"/>
        <v>0</v>
      </c>
      <c r="AL1257" s="42">
        <f t="shared" si="477"/>
        <v>0</v>
      </c>
      <c r="AM1257" s="43">
        <f t="shared" si="477"/>
        <v>0</v>
      </c>
      <c r="AT1257" s="32">
        <f t="shared" si="478"/>
        <v>0</v>
      </c>
      <c r="AV1257" s="23">
        <v>9</v>
      </c>
      <c r="AW1257" s="23">
        <v>18</v>
      </c>
      <c r="AX1257" s="23">
        <f t="shared" si="479"/>
        <v>7</v>
      </c>
    </row>
    <row r="1258" spans="3:50" hidden="1" x14ac:dyDescent="0.3">
      <c r="C1258" s="40" t="s">
        <v>22</v>
      </c>
      <c r="D1258" s="34" t="s">
        <v>2</v>
      </c>
      <c r="E1258" s="35" t="s">
        <v>2</v>
      </c>
      <c r="F1258" s="41">
        <v>0</v>
      </c>
      <c r="G1258" s="42">
        <v>0</v>
      </c>
      <c r="H1258" s="43">
        <v>0</v>
      </c>
      <c r="I1258" s="41">
        <v>0</v>
      </c>
      <c r="J1258" s="42">
        <v>0</v>
      </c>
      <c r="K1258" s="43">
        <v>0</v>
      </c>
      <c r="L1258" s="41">
        <v>0</v>
      </c>
      <c r="M1258" s="42">
        <v>0</v>
      </c>
      <c r="N1258" s="43">
        <v>0</v>
      </c>
      <c r="O1258" s="41">
        <v>0</v>
      </c>
      <c r="P1258" s="42">
        <v>0</v>
      </c>
      <c r="Q1258" s="43">
        <v>0</v>
      </c>
      <c r="R1258" s="41">
        <v>0</v>
      </c>
      <c r="S1258" s="42">
        <v>0</v>
      </c>
      <c r="T1258" s="43">
        <v>0</v>
      </c>
      <c r="U1258" s="41">
        <v>0</v>
      </c>
      <c r="V1258" s="42">
        <v>0</v>
      </c>
      <c r="W1258" s="43">
        <v>0</v>
      </c>
      <c r="X1258" s="41">
        <v>0</v>
      </c>
      <c r="Y1258" s="42">
        <v>0</v>
      </c>
      <c r="Z1258" s="43">
        <v>0</v>
      </c>
      <c r="AA1258" s="41"/>
      <c r="AB1258" s="42"/>
      <c r="AC1258" s="43"/>
      <c r="AD1258" s="41"/>
      <c r="AE1258" s="42"/>
      <c r="AF1258" s="43"/>
      <c r="AG1258" s="41"/>
      <c r="AH1258" s="42"/>
      <c r="AI1258" s="43"/>
      <c r="AK1258" s="41">
        <f t="shared" si="477"/>
        <v>0</v>
      </c>
      <c r="AL1258" s="42">
        <f t="shared" si="477"/>
        <v>0</v>
      </c>
      <c r="AM1258" s="43">
        <f t="shared" si="477"/>
        <v>0</v>
      </c>
      <c r="AT1258" s="32">
        <f t="shared" si="478"/>
        <v>0</v>
      </c>
      <c r="AV1258" s="23">
        <v>9</v>
      </c>
      <c r="AW1258" s="23">
        <v>18</v>
      </c>
      <c r="AX1258" s="23">
        <f t="shared" si="479"/>
        <v>8</v>
      </c>
    </row>
    <row r="1259" spans="3:50" hidden="1" x14ac:dyDescent="0.3">
      <c r="C1259" s="40" t="s">
        <v>22</v>
      </c>
      <c r="D1259" s="34" t="s">
        <v>2</v>
      </c>
      <c r="E1259" s="35" t="s">
        <v>2</v>
      </c>
      <c r="F1259" s="41">
        <v>0</v>
      </c>
      <c r="G1259" s="42">
        <v>0</v>
      </c>
      <c r="H1259" s="43">
        <v>0</v>
      </c>
      <c r="I1259" s="41">
        <v>0</v>
      </c>
      <c r="J1259" s="42">
        <v>0</v>
      </c>
      <c r="K1259" s="43">
        <v>0</v>
      </c>
      <c r="L1259" s="41">
        <v>0</v>
      </c>
      <c r="M1259" s="42">
        <v>0</v>
      </c>
      <c r="N1259" s="43">
        <v>0</v>
      </c>
      <c r="O1259" s="41">
        <v>0</v>
      </c>
      <c r="P1259" s="42">
        <v>0</v>
      </c>
      <c r="Q1259" s="43">
        <v>0</v>
      </c>
      <c r="R1259" s="41">
        <v>0</v>
      </c>
      <c r="S1259" s="42">
        <v>0</v>
      </c>
      <c r="T1259" s="43">
        <v>0</v>
      </c>
      <c r="U1259" s="41">
        <v>0</v>
      </c>
      <c r="V1259" s="42">
        <v>0</v>
      </c>
      <c r="W1259" s="43">
        <v>0</v>
      </c>
      <c r="X1259" s="41">
        <v>0</v>
      </c>
      <c r="Y1259" s="42">
        <v>0</v>
      </c>
      <c r="Z1259" s="43">
        <v>0</v>
      </c>
      <c r="AA1259" s="41"/>
      <c r="AB1259" s="42"/>
      <c r="AC1259" s="43"/>
      <c r="AD1259" s="41"/>
      <c r="AE1259" s="42"/>
      <c r="AF1259" s="43"/>
      <c r="AG1259" s="41"/>
      <c r="AH1259" s="42"/>
      <c r="AI1259" s="43"/>
      <c r="AK1259" s="41">
        <f t="shared" si="477"/>
        <v>0</v>
      </c>
      <c r="AL1259" s="42">
        <f t="shared" si="477"/>
        <v>0</v>
      </c>
      <c r="AM1259" s="43">
        <f t="shared" si="477"/>
        <v>0</v>
      </c>
      <c r="AT1259" s="32">
        <f t="shared" si="478"/>
        <v>0</v>
      </c>
      <c r="AV1259" s="23">
        <v>9</v>
      </c>
      <c r="AW1259" s="23">
        <v>18</v>
      </c>
      <c r="AX1259" s="23">
        <f t="shared" si="479"/>
        <v>9</v>
      </c>
    </row>
    <row r="1260" spans="3:50" hidden="1" x14ac:dyDescent="0.3">
      <c r="C1260" s="40" t="s">
        <v>22</v>
      </c>
      <c r="D1260" s="34" t="s">
        <v>2</v>
      </c>
      <c r="E1260" s="35" t="s">
        <v>2</v>
      </c>
      <c r="F1260" s="41">
        <v>0</v>
      </c>
      <c r="G1260" s="42">
        <v>0</v>
      </c>
      <c r="H1260" s="43">
        <v>0</v>
      </c>
      <c r="I1260" s="41">
        <v>0</v>
      </c>
      <c r="J1260" s="42">
        <v>0</v>
      </c>
      <c r="K1260" s="43">
        <v>0</v>
      </c>
      <c r="L1260" s="41">
        <v>0</v>
      </c>
      <c r="M1260" s="42">
        <v>0</v>
      </c>
      <c r="N1260" s="43">
        <v>0</v>
      </c>
      <c r="O1260" s="41">
        <v>0</v>
      </c>
      <c r="P1260" s="42">
        <v>0</v>
      </c>
      <c r="Q1260" s="43">
        <v>0</v>
      </c>
      <c r="R1260" s="41">
        <v>0</v>
      </c>
      <c r="S1260" s="42">
        <v>0</v>
      </c>
      <c r="T1260" s="43">
        <v>0</v>
      </c>
      <c r="U1260" s="41">
        <v>0</v>
      </c>
      <c r="V1260" s="42">
        <v>0</v>
      </c>
      <c r="W1260" s="43">
        <v>0</v>
      </c>
      <c r="X1260" s="41">
        <v>0</v>
      </c>
      <c r="Y1260" s="42">
        <v>0</v>
      </c>
      <c r="Z1260" s="43">
        <v>0</v>
      </c>
      <c r="AA1260" s="41"/>
      <c r="AB1260" s="42"/>
      <c r="AC1260" s="43"/>
      <c r="AD1260" s="41"/>
      <c r="AE1260" s="42"/>
      <c r="AF1260" s="43"/>
      <c r="AG1260" s="41"/>
      <c r="AH1260" s="42"/>
      <c r="AI1260" s="43"/>
      <c r="AK1260" s="41">
        <f t="shared" si="477"/>
        <v>0</v>
      </c>
      <c r="AL1260" s="42">
        <f t="shared" si="477"/>
        <v>0</v>
      </c>
      <c r="AM1260" s="43">
        <f t="shared" si="477"/>
        <v>0</v>
      </c>
      <c r="AT1260" s="32">
        <f t="shared" si="478"/>
        <v>0</v>
      </c>
      <c r="AV1260" s="23">
        <v>9</v>
      </c>
      <c r="AW1260" s="23">
        <v>18</v>
      </c>
      <c r="AX1260" s="23">
        <f t="shared" si="479"/>
        <v>10</v>
      </c>
    </row>
    <row r="1261" spans="3:50" hidden="1" x14ac:dyDescent="0.3">
      <c r="C1261" s="40" t="s">
        <v>23</v>
      </c>
      <c r="D1261" s="34" t="s">
        <v>2</v>
      </c>
      <c r="E1261" s="35" t="s">
        <v>2</v>
      </c>
      <c r="F1261" s="41">
        <v>0</v>
      </c>
      <c r="G1261" s="42">
        <v>0</v>
      </c>
      <c r="H1261" s="43">
        <v>0</v>
      </c>
      <c r="I1261" s="41">
        <v>0</v>
      </c>
      <c r="J1261" s="42">
        <v>0</v>
      </c>
      <c r="K1261" s="43">
        <v>0</v>
      </c>
      <c r="L1261" s="41">
        <v>0</v>
      </c>
      <c r="M1261" s="42">
        <v>0</v>
      </c>
      <c r="N1261" s="43">
        <v>0</v>
      </c>
      <c r="O1261" s="41">
        <v>0</v>
      </c>
      <c r="P1261" s="42">
        <v>0</v>
      </c>
      <c r="Q1261" s="43">
        <v>0</v>
      </c>
      <c r="R1261" s="41">
        <v>0</v>
      </c>
      <c r="S1261" s="42">
        <v>0</v>
      </c>
      <c r="T1261" s="43">
        <v>0</v>
      </c>
      <c r="U1261" s="41">
        <v>0</v>
      </c>
      <c r="V1261" s="42">
        <v>0</v>
      </c>
      <c r="W1261" s="43">
        <v>0</v>
      </c>
      <c r="X1261" s="41">
        <v>0</v>
      </c>
      <c r="Y1261" s="42">
        <v>0</v>
      </c>
      <c r="Z1261" s="43">
        <v>0</v>
      </c>
      <c r="AA1261" s="41"/>
      <c r="AB1261" s="42"/>
      <c r="AC1261" s="43"/>
      <c r="AD1261" s="41"/>
      <c r="AE1261" s="42"/>
      <c r="AF1261" s="43"/>
      <c r="AG1261" s="41"/>
      <c r="AH1261" s="42"/>
      <c r="AI1261" s="43"/>
      <c r="AK1261" s="41">
        <f t="shared" si="477"/>
        <v>0</v>
      </c>
      <c r="AL1261" s="42">
        <f t="shared" si="477"/>
        <v>0</v>
      </c>
      <c r="AM1261" s="43">
        <f t="shared" si="477"/>
        <v>0</v>
      </c>
      <c r="AT1261" s="32">
        <f t="shared" si="478"/>
        <v>0</v>
      </c>
      <c r="AV1261" s="23">
        <v>9</v>
      </c>
      <c r="AW1261" s="23">
        <v>19</v>
      </c>
      <c r="AX1261" s="23">
        <f t="shared" si="479"/>
        <v>1</v>
      </c>
    </row>
    <row r="1262" spans="3:50" hidden="1" x14ac:dyDescent="0.3">
      <c r="C1262" s="50" t="str">
        <f>IF(LEN(E1261)&lt;1,"","Total: " &amp; LEFT(E1261,LEN(E1261)-21) &amp; "Municipalities")</f>
        <v/>
      </c>
      <c r="D1262" s="51"/>
      <c r="E1262" s="52"/>
      <c r="F1262" s="53">
        <f t="shared" ref="F1262:K1262" si="480">SUM(F1251:F1261)</f>
        <v>0</v>
      </c>
      <c r="G1262" s="54">
        <f t="shared" si="480"/>
        <v>0</v>
      </c>
      <c r="H1262" s="55">
        <f t="shared" si="480"/>
        <v>0</v>
      </c>
      <c r="I1262" s="53">
        <f t="shared" si="480"/>
        <v>0</v>
      </c>
      <c r="J1262" s="54">
        <f t="shared" si="480"/>
        <v>0</v>
      </c>
      <c r="K1262" s="55">
        <f t="shared" si="480"/>
        <v>0</v>
      </c>
      <c r="L1262" s="53">
        <f t="shared" ref="L1262:W1262" si="481">SUM(L1251:L1261)</f>
        <v>0</v>
      </c>
      <c r="M1262" s="54">
        <f t="shared" si="481"/>
        <v>0</v>
      </c>
      <c r="N1262" s="55">
        <f t="shared" si="481"/>
        <v>0</v>
      </c>
      <c r="O1262" s="53">
        <f t="shared" si="481"/>
        <v>0</v>
      </c>
      <c r="P1262" s="54">
        <f t="shared" si="481"/>
        <v>0</v>
      </c>
      <c r="Q1262" s="55">
        <f t="shared" si="481"/>
        <v>0</v>
      </c>
      <c r="R1262" s="53">
        <f t="shared" si="481"/>
        <v>0</v>
      </c>
      <c r="S1262" s="54">
        <f t="shared" si="481"/>
        <v>0</v>
      </c>
      <c r="T1262" s="55">
        <f t="shared" si="481"/>
        <v>0</v>
      </c>
      <c r="U1262" s="53">
        <f t="shared" si="481"/>
        <v>0</v>
      </c>
      <c r="V1262" s="54">
        <f t="shared" si="481"/>
        <v>0</v>
      </c>
      <c r="W1262" s="55">
        <f t="shared" si="481"/>
        <v>0</v>
      </c>
      <c r="X1262" s="53">
        <f>SUM(X1251:X1261)</f>
        <v>0</v>
      </c>
      <c r="Y1262" s="54">
        <f>SUM(Y1251:Y1261)</f>
        <v>0</v>
      </c>
      <c r="Z1262" s="55">
        <f>SUM(Z1251:Z1261)</f>
        <v>0</v>
      </c>
      <c r="AA1262" s="53"/>
      <c r="AB1262" s="54"/>
      <c r="AC1262" s="55"/>
      <c r="AD1262" s="53"/>
      <c r="AE1262" s="54"/>
      <c r="AF1262" s="55"/>
      <c r="AG1262" s="53"/>
      <c r="AH1262" s="54"/>
      <c r="AI1262" s="55"/>
      <c r="AK1262" s="53">
        <f>SUM(AK1251:AK1261)</f>
        <v>0</v>
      </c>
      <c r="AL1262" s="54">
        <f>SUM(AL1251:AL1261)</f>
        <v>0</v>
      </c>
      <c r="AM1262" s="55">
        <f>SUM(AM1251:AM1261)</f>
        <v>0</v>
      </c>
      <c r="AT1262" s="32">
        <f>IF(SUM(AT1251:AT1261)=0,0,1)</f>
        <v>0</v>
      </c>
    </row>
    <row r="1263" spans="3:50" hidden="1" x14ac:dyDescent="0.3">
      <c r="C1263" s="40"/>
      <c r="D1263" s="34"/>
      <c r="E1263" s="35"/>
      <c r="F1263" s="41"/>
      <c r="G1263" s="42"/>
      <c r="H1263" s="43"/>
      <c r="I1263" s="41"/>
      <c r="J1263" s="42"/>
      <c r="K1263" s="43"/>
      <c r="L1263" s="41"/>
      <c r="M1263" s="42"/>
      <c r="N1263" s="43"/>
      <c r="O1263" s="41"/>
      <c r="P1263" s="42"/>
      <c r="Q1263" s="43"/>
      <c r="R1263" s="41"/>
      <c r="S1263" s="42"/>
      <c r="T1263" s="43"/>
      <c r="U1263" s="41"/>
      <c r="V1263" s="42"/>
      <c r="W1263" s="43"/>
      <c r="X1263" s="41"/>
      <c r="Y1263" s="42"/>
      <c r="Z1263" s="43"/>
      <c r="AA1263" s="41"/>
      <c r="AB1263" s="42"/>
      <c r="AC1263" s="43"/>
      <c r="AD1263" s="41"/>
      <c r="AE1263" s="42"/>
      <c r="AF1263" s="43"/>
      <c r="AG1263" s="41"/>
      <c r="AH1263" s="42"/>
      <c r="AI1263" s="43"/>
      <c r="AK1263" s="41"/>
      <c r="AL1263" s="42"/>
      <c r="AM1263" s="43"/>
      <c r="AT1263" s="32">
        <f>IF(AT1262=0,0,1)</f>
        <v>0</v>
      </c>
    </row>
    <row r="1264" spans="3:50" hidden="1" x14ac:dyDescent="0.3">
      <c r="C1264" s="40" t="s">
        <v>22</v>
      </c>
      <c r="D1264" s="34" t="s">
        <v>2</v>
      </c>
      <c r="E1264" s="35" t="s">
        <v>2</v>
      </c>
      <c r="F1264" s="41">
        <v>0</v>
      </c>
      <c r="G1264" s="42">
        <v>0</v>
      </c>
      <c r="H1264" s="43">
        <v>0</v>
      </c>
      <c r="I1264" s="41">
        <v>0</v>
      </c>
      <c r="J1264" s="42">
        <v>0</v>
      </c>
      <c r="K1264" s="43">
        <v>0</v>
      </c>
      <c r="L1264" s="41">
        <v>0</v>
      </c>
      <c r="M1264" s="42">
        <v>0</v>
      </c>
      <c r="N1264" s="43">
        <v>0</v>
      </c>
      <c r="O1264" s="41">
        <v>0</v>
      </c>
      <c r="P1264" s="42">
        <v>0</v>
      </c>
      <c r="Q1264" s="43">
        <v>0</v>
      </c>
      <c r="R1264" s="41">
        <v>0</v>
      </c>
      <c r="S1264" s="42">
        <v>0</v>
      </c>
      <c r="T1264" s="43">
        <v>0</v>
      </c>
      <c r="U1264" s="41">
        <v>0</v>
      </c>
      <c r="V1264" s="42">
        <v>0</v>
      </c>
      <c r="W1264" s="43">
        <v>0</v>
      </c>
      <c r="X1264" s="41">
        <v>0</v>
      </c>
      <c r="Y1264" s="42">
        <v>0</v>
      </c>
      <c r="Z1264" s="43">
        <v>0</v>
      </c>
      <c r="AA1264" s="41"/>
      <c r="AB1264" s="42"/>
      <c r="AC1264" s="43"/>
      <c r="AD1264" s="41"/>
      <c r="AE1264" s="42"/>
      <c r="AF1264" s="43"/>
      <c r="AG1264" s="41"/>
      <c r="AH1264" s="42"/>
      <c r="AI1264" s="43"/>
      <c r="AK1264" s="41">
        <f t="shared" ref="AK1264:AM1274" si="482">F1264+I1264+L1264+O1264+R1264+U1264+X1264+AA1264+AD1264+AG1264</f>
        <v>0</v>
      </c>
      <c r="AL1264" s="42">
        <f t="shared" si="482"/>
        <v>0</v>
      </c>
      <c r="AM1264" s="43">
        <f t="shared" si="482"/>
        <v>0</v>
      </c>
      <c r="AT1264" s="32">
        <f t="shared" ref="AT1264:AT1274" si="483">IF(LEN(E1264)&lt;2,0,1)</f>
        <v>0</v>
      </c>
      <c r="AV1264" s="23">
        <v>9</v>
      </c>
      <c r="AW1264" s="23">
        <v>20</v>
      </c>
      <c r="AX1264" s="23">
        <v>1</v>
      </c>
    </row>
    <row r="1265" spans="3:50" hidden="1" x14ac:dyDescent="0.3">
      <c r="C1265" s="40" t="s">
        <v>22</v>
      </c>
      <c r="D1265" s="34" t="s">
        <v>2</v>
      </c>
      <c r="E1265" s="35" t="s">
        <v>2</v>
      </c>
      <c r="F1265" s="41">
        <v>0</v>
      </c>
      <c r="G1265" s="42">
        <v>0</v>
      </c>
      <c r="H1265" s="43">
        <v>0</v>
      </c>
      <c r="I1265" s="41">
        <v>0</v>
      </c>
      <c r="J1265" s="42">
        <v>0</v>
      </c>
      <c r="K1265" s="43">
        <v>0</v>
      </c>
      <c r="L1265" s="41">
        <v>0</v>
      </c>
      <c r="M1265" s="42">
        <v>0</v>
      </c>
      <c r="N1265" s="43">
        <v>0</v>
      </c>
      <c r="O1265" s="41">
        <v>0</v>
      </c>
      <c r="P1265" s="42">
        <v>0</v>
      </c>
      <c r="Q1265" s="43">
        <v>0</v>
      </c>
      <c r="R1265" s="41">
        <v>0</v>
      </c>
      <c r="S1265" s="42">
        <v>0</v>
      </c>
      <c r="T1265" s="43">
        <v>0</v>
      </c>
      <c r="U1265" s="41">
        <v>0</v>
      </c>
      <c r="V1265" s="42">
        <v>0</v>
      </c>
      <c r="W1265" s="43">
        <v>0</v>
      </c>
      <c r="X1265" s="41">
        <v>0</v>
      </c>
      <c r="Y1265" s="42">
        <v>0</v>
      </c>
      <c r="Z1265" s="43">
        <v>0</v>
      </c>
      <c r="AA1265" s="41"/>
      <c r="AB1265" s="42"/>
      <c r="AC1265" s="43"/>
      <c r="AD1265" s="41"/>
      <c r="AE1265" s="42"/>
      <c r="AF1265" s="43"/>
      <c r="AG1265" s="41"/>
      <c r="AH1265" s="42"/>
      <c r="AI1265" s="43"/>
      <c r="AK1265" s="41">
        <f t="shared" si="482"/>
        <v>0</v>
      </c>
      <c r="AL1265" s="42">
        <f t="shared" si="482"/>
        <v>0</v>
      </c>
      <c r="AM1265" s="43">
        <f t="shared" si="482"/>
        <v>0</v>
      </c>
      <c r="AT1265" s="32">
        <f t="shared" si="483"/>
        <v>0</v>
      </c>
      <c r="AV1265" s="23">
        <v>9</v>
      </c>
      <c r="AW1265" s="23">
        <v>20</v>
      </c>
      <c r="AX1265" s="23">
        <f>IF(AW1265=AW1264,AX1264+1,1)</f>
        <v>2</v>
      </c>
    </row>
    <row r="1266" spans="3:50" hidden="1" x14ac:dyDescent="0.3">
      <c r="C1266" s="40" t="s">
        <v>22</v>
      </c>
      <c r="D1266" s="34" t="s">
        <v>2</v>
      </c>
      <c r="E1266" s="35" t="s">
        <v>2</v>
      </c>
      <c r="F1266" s="41">
        <v>0</v>
      </c>
      <c r="G1266" s="42">
        <v>0</v>
      </c>
      <c r="H1266" s="43">
        <v>0</v>
      </c>
      <c r="I1266" s="41">
        <v>0</v>
      </c>
      <c r="J1266" s="42">
        <v>0</v>
      </c>
      <c r="K1266" s="43">
        <v>0</v>
      </c>
      <c r="L1266" s="41">
        <v>0</v>
      </c>
      <c r="M1266" s="42">
        <v>0</v>
      </c>
      <c r="N1266" s="43">
        <v>0</v>
      </c>
      <c r="O1266" s="41">
        <v>0</v>
      </c>
      <c r="P1266" s="42">
        <v>0</v>
      </c>
      <c r="Q1266" s="43">
        <v>0</v>
      </c>
      <c r="R1266" s="41">
        <v>0</v>
      </c>
      <c r="S1266" s="42">
        <v>0</v>
      </c>
      <c r="T1266" s="43">
        <v>0</v>
      </c>
      <c r="U1266" s="41">
        <v>0</v>
      </c>
      <c r="V1266" s="42">
        <v>0</v>
      </c>
      <c r="W1266" s="43">
        <v>0</v>
      </c>
      <c r="X1266" s="41">
        <v>0</v>
      </c>
      <c r="Y1266" s="42">
        <v>0</v>
      </c>
      <c r="Z1266" s="43">
        <v>0</v>
      </c>
      <c r="AA1266" s="41"/>
      <c r="AB1266" s="42"/>
      <c r="AC1266" s="43"/>
      <c r="AD1266" s="41"/>
      <c r="AE1266" s="42"/>
      <c r="AF1266" s="43"/>
      <c r="AG1266" s="41"/>
      <c r="AH1266" s="42"/>
      <c r="AI1266" s="43"/>
      <c r="AK1266" s="41">
        <f t="shared" si="482"/>
        <v>0</v>
      </c>
      <c r="AL1266" s="42">
        <f t="shared" si="482"/>
        <v>0</v>
      </c>
      <c r="AM1266" s="43">
        <f t="shared" si="482"/>
        <v>0</v>
      </c>
      <c r="AT1266" s="32">
        <f t="shared" si="483"/>
        <v>0</v>
      </c>
      <c r="AV1266" s="23">
        <v>9</v>
      </c>
      <c r="AW1266" s="23">
        <v>20</v>
      </c>
      <c r="AX1266" s="23">
        <f t="shared" ref="AX1266:AX1274" si="484">IF(AW1266=AW1265,AX1265+1,1)</f>
        <v>3</v>
      </c>
    </row>
    <row r="1267" spans="3:50" hidden="1" x14ac:dyDescent="0.3">
      <c r="C1267" s="40" t="s">
        <v>22</v>
      </c>
      <c r="D1267" s="34" t="s">
        <v>2</v>
      </c>
      <c r="E1267" s="35" t="s">
        <v>2</v>
      </c>
      <c r="F1267" s="41">
        <v>0</v>
      </c>
      <c r="G1267" s="42">
        <v>0</v>
      </c>
      <c r="H1267" s="43">
        <v>0</v>
      </c>
      <c r="I1267" s="41">
        <v>0</v>
      </c>
      <c r="J1267" s="42">
        <v>0</v>
      </c>
      <c r="K1267" s="43">
        <v>0</v>
      </c>
      <c r="L1267" s="41">
        <v>0</v>
      </c>
      <c r="M1267" s="42">
        <v>0</v>
      </c>
      <c r="N1267" s="43">
        <v>0</v>
      </c>
      <c r="O1267" s="41">
        <v>0</v>
      </c>
      <c r="P1267" s="42">
        <v>0</v>
      </c>
      <c r="Q1267" s="43">
        <v>0</v>
      </c>
      <c r="R1267" s="41">
        <v>0</v>
      </c>
      <c r="S1267" s="42">
        <v>0</v>
      </c>
      <c r="T1267" s="43">
        <v>0</v>
      </c>
      <c r="U1267" s="41">
        <v>0</v>
      </c>
      <c r="V1267" s="42">
        <v>0</v>
      </c>
      <c r="W1267" s="43">
        <v>0</v>
      </c>
      <c r="X1267" s="41">
        <v>0</v>
      </c>
      <c r="Y1267" s="42">
        <v>0</v>
      </c>
      <c r="Z1267" s="43">
        <v>0</v>
      </c>
      <c r="AA1267" s="41"/>
      <c r="AB1267" s="42"/>
      <c r="AC1267" s="43"/>
      <c r="AD1267" s="41"/>
      <c r="AE1267" s="42"/>
      <c r="AF1267" s="43"/>
      <c r="AG1267" s="41"/>
      <c r="AH1267" s="42"/>
      <c r="AI1267" s="43"/>
      <c r="AK1267" s="41">
        <f t="shared" si="482"/>
        <v>0</v>
      </c>
      <c r="AL1267" s="42">
        <f t="shared" si="482"/>
        <v>0</v>
      </c>
      <c r="AM1267" s="43">
        <f t="shared" si="482"/>
        <v>0</v>
      </c>
      <c r="AT1267" s="32">
        <f t="shared" si="483"/>
        <v>0</v>
      </c>
      <c r="AV1267" s="23">
        <v>9</v>
      </c>
      <c r="AW1267" s="23">
        <v>20</v>
      </c>
      <c r="AX1267" s="23">
        <f t="shared" si="484"/>
        <v>4</v>
      </c>
    </row>
    <row r="1268" spans="3:50" hidden="1" x14ac:dyDescent="0.3">
      <c r="C1268" s="40" t="s">
        <v>22</v>
      </c>
      <c r="D1268" s="34" t="s">
        <v>2</v>
      </c>
      <c r="E1268" s="35" t="s">
        <v>2</v>
      </c>
      <c r="F1268" s="41">
        <v>0</v>
      </c>
      <c r="G1268" s="42">
        <v>0</v>
      </c>
      <c r="H1268" s="43">
        <v>0</v>
      </c>
      <c r="I1268" s="41">
        <v>0</v>
      </c>
      <c r="J1268" s="42">
        <v>0</v>
      </c>
      <c r="K1268" s="43">
        <v>0</v>
      </c>
      <c r="L1268" s="41">
        <v>0</v>
      </c>
      <c r="M1268" s="42">
        <v>0</v>
      </c>
      <c r="N1268" s="43">
        <v>0</v>
      </c>
      <c r="O1268" s="41">
        <v>0</v>
      </c>
      <c r="P1268" s="42">
        <v>0</v>
      </c>
      <c r="Q1268" s="43">
        <v>0</v>
      </c>
      <c r="R1268" s="41">
        <v>0</v>
      </c>
      <c r="S1268" s="42">
        <v>0</v>
      </c>
      <c r="T1268" s="43">
        <v>0</v>
      </c>
      <c r="U1268" s="41">
        <v>0</v>
      </c>
      <c r="V1268" s="42">
        <v>0</v>
      </c>
      <c r="W1268" s="43">
        <v>0</v>
      </c>
      <c r="X1268" s="41">
        <v>0</v>
      </c>
      <c r="Y1268" s="42">
        <v>0</v>
      </c>
      <c r="Z1268" s="43">
        <v>0</v>
      </c>
      <c r="AA1268" s="41"/>
      <c r="AB1268" s="42"/>
      <c r="AC1268" s="43"/>
      <c r="AD1268" s="41"/>
      <c r="AE1268" s="42"/>
      <c r="AF1268" s="43"/>
      <c r="AG1268" s="41"/>
      <c r="AH1268" s="42"/>
      <c r="AI1268" s="43"/>
      <c r="AK1268" s="41">
        <f t="shared" si="482"/>
        <v>0</v>
      </c>
      <c r="AL1268" s="42">
        <f t="shared" si="482"/>
        <v>0</v>
      </c>
      <c r="AM1268" s="43">
        <f t="shared" si="482"/>
        <v>0</v>
      </c>
      <c r="AT1268" s="32">
        <f t="shared" si="483"/>
        <v>0</v>
      </c>
      <c r="AV1268" s="23">
        <v>9</v>
      </c>
      <c r="AW1268" s="23">
        <v>20</v>
      </c>
      <c r="AX1268" s="23">
        <f t="shared" si="484"/>
        <v>5</v>
      </c>
    </row>
    <row r="1269" spans="3:50" hidden="1" x14ac:dyDescent="0.3">
      <c r="C1269" s="40" t="s">
        <v>22</v>
      </c>
      <c r="D1269" s="34" t="s">
        <v>2</v>
      </c>
      <c r="E1269" s="35" t="s">
        <v>2</v>
      </c>
      <c r="F1269" s="41">
        <v>0</v>
      </c>
      <c r="G1269" s="42">
        <v>0</v>
      </c>
      <c r="H1269" s="43">
        <v>0</v>
      </c>
      <c r="I1269" s="41">
        <v>0</v>
      </c>
      <c r="J1269" s="42">
        <v>0</v>
      </c>
      <c r="K1269" s="43">
        <v>0</v>
      </c>
      <c r="L1269" s="41">
        <v>0</v>
      </c>
      <c r="M1269" s="42">
        <v>0</v>
      </c>
      <c r="N1269" s="43">
        <v>0</v>
      </c>
      <c r="O1269" s="41">
        <v>0</v>
      </c>
      <c r="P1269" s="42">
        <v>0</v>
      </c>
      <c r="Q1269" s="43">
        <v>0</v>
      </c>
      <c r="R1269" s="41">
        <v>0</v>
      </c>
      <c r="S1269" s="42">
        <v>0</v>
      </c>
      <c r="T1269" s="43">
        <v>0</v>
      </c>
      <c r="U1269" s="41">
        <v>0</v>
      </c>
      <c r="V1269" s="42">
        <v>0</v>
      </c>
      <c r="W1269" s="43">
        <v>0</v>
      </c>
      <c r="X1269" s="41">
        <v>0</v>
      </c>
      <c r="Y1269" s="42">
        <v>0</v>
      </c>
      <c r="Z1269" s="43">
        <v>0</v>
      </c>
      <c r="AA1269" s="41"/>
      <c r="AB1269" s="42"/>
      <c r="AC1269" s="43"/>
      <c r="AD1269" s="41"/>
      <c r="AE1269" s="42"/>
      <c r="AF1269" s="43"/>
      <c r="AG1269" s="41"/>
      <c r="AH1269" s="42"/>
      <c r="AI1269" s="43"/>
      <c r="AK1269" s="41">
        <f t="shared" si="482"/>
        <v>0</v>
      </c>
      <c r="AL1269" s="42">
        <f t="shared" si="482"/>
        <v>0</v>
      </c>
      <c r="AM1269" s="43">
        <f t="shared" si="482"/>
        <v>0</v>
      </c>
      <c r="AT1269" s="32">
        <f t="shared" si="483"/>
        <v>0</v>
      </c>
      <c r="AV1269" s="23">
        <v>9</v>
      </c>
      <c r="AW1269" s="23">
        <v>20</v>
      </c>
      <c r="AX1269" s="23">
        <f t="shared" si="484"/>
        <v>6</v>
      </c>
    </row>
    <row r="1270" spans="3:50" hidden="1" x14ac:dyDescent="0.3">
      <c r="C1270" s="40" t="s">
        <v>22</v>
      </c>
      <c r="D1270" s="34" t="s">
        <v>2</v>
      </c>
      <c r="E1270" s="35" t="s">
        <v>2</v>
      </c>
      <c r="F1270" s="41">
        <v>0</v>
      </c>
      <c r="G1270" s="42">
        <v>0</v>
      </c>
      <c r="H1270" s="43">
        <v>0</v>
      </c>
      <c r="I1270" s="41">
        <v>0</v>
      </c>
      <c r="J1270" s="42">
        <v>0</v>
      </c>
      <c r="K1270" s="43">
        <v>0</v>
      </c>
      <c r="L1270" s="41">
        <v>0</v>
      </c>
      <c r="M1270" s="42">
        <v>0</v>
      </c>
      <c r="N1270" s="43">
        <v>0</v>
      </c>
      <c r="O1270" s="41">
        <v>0</v>
      </c>
      <c r="P1270" s="42">
        <v>0</v>
      </c>
      <c r="Q1270" s="43">
        <v>0</v>
      </c>
      <c r="R1270" s="41">
        <v>0</v>
      </c>
      <c r="S1270" s="42">
        <v>0</v>
      </c>
      <c r="T1270" s="43">
        <v>0</v>
      </c>
      <c r="U1270" s="41">
        <v>0</v>
      </c>
      <c r="V1270" s="42">
        <v>0</v>
      </c>
      <c r="W1270" s="43">
        <v>0</v>
      </c>
      <c r="X1270" s="41">
        <v>0</v>
      </c>
      <c r="Y1270" s="42">
        <v>0</v>
      </c>
      <c r="Z1270" s="43">
        <v>0</v>
      </c>
      <c r="AA1270" s="41"/>
      <c r="AB1270" s="42"/>
      <c r="AC1270" s="43"/>
      <c r="AD1270" s="41"/>
      <c r="AE1270" s="42"/>
      <c r="AF1270" s="43"/>
      <c r="AG1270" s="41"/>
      <c r="AH1270" s="42"/>
      <c r="AI1270" s="43"/>
      <c r="AK1270" s="41">
        <f t="shared" si="482"/>
        <v>0</v>
      </c>
      <c r="AL1270" s="42">
        <f t="shared" si="482"/>
        <v>0</v>
      </c>
      <c r="AM1270" s="43">
        <f t="shared" si="482"/>
        <v>0</v>
      </c>
      <c r="AT1270" s="32">
        <f t="shared" si="483"/>
        <v>0</v>
      </c>
      <c r="AV1270" s="23">
        <v>9</v>
      </c>
      <c r="AW1270" s="23">
        <v>20</v>
      </c>
      <c r="AX1270" s="23">
        <f t="shared" si="484"/>
        <v>7</v>
      </c>
    </row>
    <row r="1271" spans="3:50" hidden="1" x14ac:dyDescent="0.3">
      <c r="C1271" s="40" t="s">
        <v>22</v>
      </c>
      <c r="D1271" s="34" t="s">
        <v>2</v>
      </c>
      <c r="E1271" s="35" t="s">
        <v>2</v>
      </c>
      <c r="F1271" s="41">
        <v>0</v>
      </c>
      <c r="G1271" s="42">
        <v>0</v>
      </c>
      <c r="H1271" s="43">
        <v>0</v>
      </c>
      <c r="I1271" s="41">
        <v>0</v>
      </c>
      <c r="J1271" s="42">
        <v>0</v>
      </c>
      <c r="K1271" s="43">
        <v>0</v>
      </c>
      <c r="L1271" s="41">
        <v>0</v>
      </c>
      <c r="M1271" s="42">
        <v>0</v>
      </c>
      <c r="N1271" s="43">
        <v>0</v>
      </c>
      <c r="O1271" s="41">
        <v>0</v>
      </c>
      <c r="P1271" s="42">
        <v>0</v>
      </c>
      <c r="Q1271" s="43">
        <v>0</v>
      </c>
      <c r="R1271" s="41">
        <v>0</v>
      </c>
      <c r="S1271" s="42">
        <v>0</v>
      </c>
      <c r="T1271" s="43">
        <v>0</v>
      </c>
      <c r="U1271" s="41">
        <v>0</v>
      </c>
      <c r="V1271" s="42">
        <v>0</v>
      </c>
      <c r="W1271" s="43">
        <v>0</v>
      </c>
      <c r="X1271" s="41">
        <v>0</v>
      </c>
      <c r="Y1271" s="42">
        <v>0</v>
      </c>
      <c r="Z1271" s="43">
        <v>0</v>
      </c>
      <c r="AA1271" s="41"/>
      <c r="AB1271" s="42"/>
      <c r="AC1271" s="43"/>
      <c r="AD1271" s="41"/>
      <c r="AE1271" s="42"/>
      <c r="AF1271" s="43"/>
      <c r="AG1271" s="41"/>
      <c r="AH1271" s="42"/>
      <c r="AI1271" s="43"/>
      <c r="AK1271" s="41">
        <f t="shared" si="482"/>
        <v>0</v>
      </c>
      <c r="AL1271" s="42">
        <f t="shared" si="482"/>
        <v>0</v>
      </c>
      <c r="AM1271" s="43">
        <f t="shared" si="482"/>
        <v>0</v>
      </c>
      <c r="AT1271" s="32">
        <f t="shared" si="483"/>
        <v>0</v>
      </c>
      <c r="AV1271" s="23">
        <v>9</v>
      </c>
      <c r="AW1271" s="23">
        <v>20</v>
      </c>
      <c r="AX1271" s="23">
        <f t="shared" si="484"/>
        <v>8</v>
      </c>
    </row>
    <row r="1272" spans="3:50" hidden="1" x14ac:dyDescent="0.3">
      <c r="C1272" s="40" t="s">
        <v>22</v>
      </c>
      <c r="D1272" s="34" t="s">
        <v>2</v>
      </c>
      <c r="E1272" s="35" t="s">
        <v>2</v>
      </c>
      <c r="F1272" s="41">
        <v>0</v>
      </c>
      <c r="G1272" s="42">
        <v>0</v>
      </c>
      <c r="H1272" s="43">
        <v>0</v>
      </c>
      <c r="I1272" s="41">
        <v>0</v>
      </c>
      <c r="J1272" s="42">
        <v>0</v>
      </c>
      <c r="K1272" s="43">
        <v>0</v>
      </c>
      <c r="L1272" s="41">
        <v>0</v>
      </c>
      <c r="M1272" s="42">
        <v>0</v>
      </c>
      <c r="N1272" s="43">
        <v>0</v>
      </c>
      <c r="O1272" s="41">
        <v>0</v>
      </c>
      <c r="P1272" s="42">
        <v>0</v>
      </c>
      <c r="Q1272" s="43">
        <v>0</v>
      </c>
      <c r="R1272" s="41">
        <v>0</v>
      </c>
      <c r="S1272" s="42">
        <v>0</v>
      </c>
      <c r="T1272" s="43">
        <v>0</v>
      </c>
      <c r="U1272" s="41">
        <v>0</v>
      </c>
      <c r="V1272" s="42">
        <v>0</v>
      </c>
      <c r="W1272" s="43">
        <v>0</v>
      </c>
      <c r="X1272" s="41">
        <v>0</v>
      </c>
      <c r="Y1272" s="42">
        <v>0</v>
      </c>
      <c r="Z1272" s="43">
        <v>0</v>
      </c>
      <c r="AA1272" s="41"/>
      <c r="AB1272" s="42"/>
      <c r="AC1272" s="43"/>
      <c r="AD1272" s="41"/>
      <c r="AE1272" s="42"/>
      <c r="AF1272" s="43"/>
      <c r="AG1272" s="41"/>
      <c r="AH1272" s="42"/>
      <c r="AI1272" s="43"/>
      <c r="AK1272" s="41">
        <f t="shared" si="482"/>
        <v>0</v>
      </c>
      <c r="AL1272" s="42">
        <f t="shared" si="482"/>
        <v>0</v>
      </c>
      <c r="AM1272" s="43">
        <f t="shared" si="482"/>
        <v>0</v>
      </c>
      <c r="AT1272" s="32">
        <f t="shared" si="483"/>
        <v>0</v>
      </c>
      <c r="AV1272" s="23">
        <v>9</v>
      </c>
      <c r="AW1272" s="23">
        <v>20</v>
      </c>
      <c r="AX1272" s="23">
        <f t="shared" si="484"/>
        <v>9</v>
      </c>
    </row>
    <row r="1273" spans="3:50" hidden="1" x14ac:dyDescent="0.3">
      <c r="C1273" s="40" t="s">
        <v>22</v>
      </c>
      <c r="D1273" s="34" t="s">
        <v>2</v>
      </c>
      <c r="E1273" s="35" t="s">
        <v>2</v>
      </c>
      <c r="F1273" s="41">
        <v>0</v>
      </c>
      <c r="G1273" s="42">
        <v>0</v>
      </c>
      <c r="H1273" s="43">
        <v>0</v>
      </c>
      <c r="I1273" s="41">
        <v>0</v>
      </c>
      <c r="J1273" s="42">
        <v>0</v>
      </c>
      <c r="K1273" s="43">
        <v>0</v>
      </c>
      <c r="L1273" s="41">
        <v>0</v>
      </c>
      <c r="M1273" s="42">
        <v>0</v>
      </c>
      <c r="N1273" s="43">
        <v>0</v>
      </c>
      <c r="O1273" s="41">
        <v>0</v>
      </c>
      <c r="P1273" s="42">
        <v>0</v>
      </c>
      <c r="Q1273" s="43">
        <v>0</v>
      </c>
      <c r="R1273" s="41">
        <v>0</v>
      </c>
      <c r="S1273" s="42">
        <v>0</v>
      </c>
      <c r="T1273" s="43">
        <v>0</v>
      </c>
      <c r="U1273" s="41">
        <v>0</v>
      </c>
      <c r="V1273" s="42">
        <v>0</v>
      </c>
      <c r="W1273" s="43">
        <v>0</v>
      </c>
      <c r="X1273" s="41">
        <v>0</v>
      </c>
      <c r="Y1273" s="42">
        <v>0</v>
      </c>
      <c r="Z1273" s="43">
        <v>0</v>
      </c>
      <c r="AA1273" s="41"/>
      <c r="AB1273" s="42"/>
      <c r="AC1273" s="43"/>
      <c r="AD1273" s="41"/>
      <c r="AE1273" s="42"/>
      <c r="AF1273" s="43"/>
      <c r="AG1273" s="41"/>
      <c r="AH1273" s="42"/>
      <c r="AI1273" s="43"/>
      <c r="AK1273" s="41">
        <f t="shared" si="482"/>
        <v>0</v>
      </c>
      <c r="AL1273" s="42">
        <f t="shared" si="482"/>
        <v>0</v>
      </c>
      <c r="AM1273" s="43">
        <f t="shared" si="482"/>
        <v>0</v>
      </c>
      <c r="AT1273" s="32">
        <f t="shared" si="483"/>
        <v>0</v>
      </c>
      <c r="AV1273" s="23">
        <v>9</v>
      </c>
      <c r="AW1273" s="23">
        <v>20</v>
      </c>
      <c r="AX1273" s="23">
        <f t="shared" si="484"/>
        <v>10</v>
      </c>
    </row>
    <row r="1274" spans="3:50" hidden="1" x14ac:dyDescent="0.3">
      <c r="C1274" s="40" t="s">
        <v>23</v>
      </c>
      <c r="D1274" s="34" t="s">
        <v>2</v>
      </c>
      <c r="E1274" s="35" t="s">
        <v>2</v>
      </c>
      <c r="F1274" s="41">
        <v>0</v>
      </c>
      <c r="G1274" s="42">
        <v>0</v>
      </c>
      <c r="H1274" s="43">
        <v>0</v>
      </c>
      <c r="I1274" s="41">
        <v>0</v>
      </c>
      <c r="J1274" s="42">
        <v>0</v>
      </c>
      <c r="K1274" s="43">
        <v>0</v>
      </c>
      <c r="L1274" s="41">
        <v>0</v>
      </c>
      <c r="M1274" s="42">
        <v>0</v>
      </c>
      <c r="N1274" s="43">
        <v>0</v>
      </c>
      <c r="O1274" s="41">
        <v>0</v>
      </c>
      <c r="P1274" s="42">
        <v>0</v>
      </c>
      <c r="Q1274" s="43">
        <v>0</v>
      </c>
      <c r="R1274" s="41">
        <v>0</v>
      </c>
      <c r="S1274" s="42">
        <v>0</v>
      </c>
      <c r="T1274" s="43">
        <v>0</v>
      </c>
      <c r="U1274" s="41">
        <v>0</v>
      </c>
      <c r="V1274" s="42">
        <v>0</v>
      </c>
      <c r="W1274" s="43">
        <v>0</v>
      </c>
      <c r="X1274" s="41">
        <v>0</v>
      </c>
      <c r="Y1274" s="42">
        <v>0</v>
      </c>
      <c r="Z1274" s="43">
        <v>0</v>
      </c>
      <c r="AA1274" s="41"/>
      <c r="AB1274" s="42"/>
      <c r="AC1274" s="43"/>
      <c r="AD1274" s="41"/>
      <c r="AE1274" s="42"/>
      <c r="AF1274" s="43"/>
      <c r="AG1274" s="41"/>
      <c r="AH1274" s="42"/>
      <c r="AI1274" s="43"/>
      <c r="AK1274" s="41">
        <f t="shared" si="482"/>
        <v>0</v>
      </c>
      <c r="AL1274" s="42">
        <f t="shared" si="482"/>
        <v>0</v>
      </c>
      <c r="AM1274" s="43">
        <f t="shared" si="482"/>
        <v>0</v>
      </c>
      <c r="AT1274" s="32">
        <f t="shared" si="483"/>
        <v>0</v>
      </c>
      <c r="AV1274" s="23">
        <v>9</v>
      </c>
      <c r="AW1274" s="23">
        <v>21</v>
      </c>
      <c r="AX1274" s="23">
        <f t="shared" si="484"/>
        <v>1</v>
      </c>
    </row>
    <row r="1275" spans="3:50" hidden="1" x14ac:dyDescent="0.3">
      <c r="C1275" s="50" t="str">
        <f>IF(LEN(E1274)&lt;1,"","Total: " &amp; LEFT(E1274,LEN(E1274)-21) &amp; "Municipalities")</f>
        <v/>
      </c>
      <c r="D1275" s="51"/>
      <c r="E1275" s="52"/>
      <c r="F1275" s="53">
        <f t="shared" ref="F1275:K1275" si="485">SUM(F1264:F1274)</f>
        <v>0</v>
      </c>
      <c r="G1275" s="54">
        <f t="shared" si="485"/>
        <v>0</v>
      </c>
      <c r="H1275" s="55">
        <f t="shared" si="485"/>
        <v>0</v>
      </c>
      <c r="I1275" s="53">
        <f t="shared" si="485"/>
        <v>0</v>
      </c>
      <c r="J1275" s="54">
        <f t="shared" si="485"/>
        <v>0</v>
      </c>
      <c r="K1275" s="55">
        <f t="shared" si="485"/>
        <v>0</v>
      </c>
      <c r="L1275" s="53">
        <f t="shared" ref="L1275:W1275" si="486">SUM(L1264:L1274)</f>
        <v>0</v>
      </c>
      <c r="M1275" s="54">
        <f t="shared" si="486"/>
        <v>0</v>
      </c>
      <c r="N1275" s="55">
        <f t="shared" si="486"/>
        <v>0</v>
      </c>
      <c r="O1275" s="53">
        <f t="shared" si="486"/>
        <v>0</v>
      </c>
      <c r="P1275" s="54">
        <f t="shared" si="486"/>
        <v>0</v>
      </c>
      <c r="Q1275" s="55">
        <f t="shared" si="486"/>
        <v>0</v>
      </c>
      <c r="R1275" s="53">
        <f t="shared" si="486"/>
        <v>0</v>
      </c>
      <c r="S1275" s="54">
        <f t="shared" si="486"/>
        <v>0</v>
      </c>
      <c r="T1275" s="55">
        <f t="shared" si="486"/>
        <v>0</v>
      </c>
      <c r="U1275" s="53">
        <f t="shared" si="486"/>
        <v>0</v>
      </c>
      <c r="V1275" s="54">
        <f t="shared" si="486"/>
        <v>0</v>
      </c>
      <c r="W1275" s="55">
        <f t="shared" si="486"/>
        <v>0</v>
      </c>
      <c r="X1275" s="53">
        <f>SUM(X1264:X1274)</f>
        <v>0</v>
      </c>
      <c r="Y1275" s="54">
        <f>SUM(Y1264:Y1274)</f>
        <v>0</v>
      </c>
      <c r="Z1275" s="55">
        <f>SUM(Z1264:Z1274)</f>
        <v>0</v>
      </c>
      <c r="AA1275" s="53"/>
      <c r="AB1275" s="54"/>
      <c r="AC1275" s="55"/>
      <c r="AD1275" s="53"/>
      <c r="AE1275" s="54"/>
      <c r="AF1275" s="55"/>
      <c r="AG1275" s="53"/>
      <c r="AH1275" s="54"/>
      <c r="AI1275" s="55"/>
      <c r="AK1275" s="53">
        <f>SUM(AK1264:AK1274)</f>
        <v>0</v>
      </c>
      <c r="AL1275" s="54">
        <f>SUM(AL1264:AL1274)</f>
        <v>0</v>
      </c>
      <c r="AM1275" s="55">
        <f>SUM(AM1264:AM1274)</f>
        <v>0</v>
      </c>
      <c r="AT1275" s="32">
        <f>IF(SUM(AT1264:AT1274)=0,0,1)</f>
        <v>0</v>
      </c>
    </row>
    <row r="1276" spans="3:50" hidden="1" x14ac:dyDescent="0.3">
      <c r="C1276" s="40"/>
      <c r="D1276" s="34"/>
      <c r="E1276" s="35"/>
      <c r="F1276" s="41"/>
      <c r="G1276" s="42"/>
      <c r="H1276" s="43"/>
      <c r="I1276" s="41"/>
      <c r="J1276" s="42"/>
      <c r="K1276" s="43"/>
      <c r="L1276" s="41"/>
      <c r="M1276" s="42"/>
      <c r="N1276" s="43"/>
      <c r="O1276" s="41"/>
      <c r="P1276" s="42"/>
      <c r="Q1276" s="43"/>
      <c r="R1276" s="41"/>
      <c r="S1276" s="42"/>
      <c r="T1276" s="43"/>
      <c r="U1276" s="41"/>
      <c r="V1276" s="42"/>
      <c r="W1276" s="43"/>
      <c r="X1276" s="41"/>
      <c r="Y1276" s="42"/>
      <c r="Z1276" s="43"/>
      <c r="AA1276" s="41"/>
      <c r="AB1276" s="42"/>
      <c r="AC1276" s="43"/>
      <c r="AD1276" s="41"/>
      <c r="AE1276" s="42"/>
      <c r="AF1276" s="43"/>
      <c r="AG1276" s="41"/>
      <c r="AH1276" s="42"/>
      <c r="AI1276" s="43"/>
      <c r="AK1276" s="41"/>
      <c r="AL1276" s="42"/>
      <c r="AM1276" s="43"/>
      <c r="AT1276" s="32">
        <v>0</v>
      </c>
    </row>
    <row r="1277" spans="3:50" x14ac:dyDescent="0.3">
      <c r="C1277" s="56" t="s">
        <v>40</v>
      </c>
      <c r="D1277" s="57"/>
      <c r="E1277" s="58"/>
      <c r="F1277" s="53">
        <f t="shared" ref="F1277:K1277" si="487">F1140+F1141+F1142+F1143+F1144+F1158+F1171+F1184+F1197+F1210+F1223+F1236+F1249+F1262+F1275</f>
        <v>0</v>
      </c>
      <c r="G1277" s="54">
        <f t="shared" si="487"/>
        <v>0</v>
      </c>
      <c r="H1277" s="55">
        <f t="shared" si="487"/>
        <v>0</v>
      </c>
      <c r="I1277" s="53">
        <f t="shared" si="487"/>
        <v>0</v>
      </c>
      <c r="J1277" s="54">
        <f t="shared" si="487"/>
        <v>0</v>
      </c>
      <c r="K1277" s="55">
        <f t="shared" si="487"/>
        <v>0</v>
      </c>
      <c r="L1277" s="53"/>
      <c r="M1277" s="54"/>
      <c r="N1277" s="55"/>
      <c r="O1277" s="53">
        <f t="shared" ref="O1277:W1277" si="488">O1140+O1141+O1142+O1143+O1144+O1158+O1171+O1184+O1197+O1210+O1223+O1236+O1249+O1262+O1275</f>
        <v>18000</v>
      </c>
      <c r="P1277" s="54">
        <f t="shared" si="488"/>
        <v>18900</v>
      </c>
      <c r="Q1277" s="55">
        <f t="shared" si="488"/>
        <v>19500</v>
      </c>
      <c r="R1277" s="53">
        <f t="shared" si="488"/>
        <v>49800</v>
      </c>
      <c r="S1277" s="54">
        <f t="shared" si="488"/>
        <v>51800</v>
      </c>
      <c r="T1277" s="55">
        <f t="shared" si="488"/>
        <v>55500</v>
      </c>
      <c r="U1277" s="53">
        <f t="shared" si="488"/>
        <v>70143</v>
      </c>
      <c r="V1277" s="54">
        <f t="shared" si="488"/>
        <v>0</v>
      </c>
      <c r="W1277" s="55">
        <f t="shared" si="488"/>
        <v>0</v>
      </c>
      <c r="X1277" s="53">
        <f>X1140+X1141+X1142+X1143+X1144+X1158+X1171+X1184+X1197+X1210+X1223+X1236+X1249+X1262+X1275</f>
        <v>70000</v>
      </c>
      <c r="Y1277" s="54">
        <f>Y1140+Y1141+Y1142+Y1143+Y1144+Y1158+Y1171+Y1184+Y1197+Y1210+Y1223+Y1236+Y1249+Y1262+Y1275</f>
        <v>72000</v>
      </c>
      <c r="Z1277" s="55">
        <f>Z1140+Z1141+Z1142+Z1143+Z1144+Z1158+Z1171+Z1184+Z1197+Z1210+Z1223+Z1236+Z1249+Z1262+Z1275</f>
        <v>74000</v>
      </c>
      <c r="AA1277" s="53"/>
      <c r="AB1277" s="54"/>
      <c r="AC1277" s="55"/>
      <c r="AD1277" s="53"/>
      <c r="AE1277" s="54"/>
      <c r="AF1277" s="55"/>
      <c r="AG1277" s="53"/>
      <c r="AH1277" s="54"/>
      <c r="AI1277" s="55"/>
      <c r="AK1277" s="53">
        <f>AK1140+AK1141+AK1142+AK1143+AK1144+AK1158+AK1171+AK1184+AK1197+AK1210+AK1223+AK1236+AK1249+AK1262+AK1275</f>
        <v>207943</v>
      </c>
      <c r="AL1277" s="54">
        <f>AL1140+AL1141+AL1142+AL1143+AL1144+AL1158+AL1171+AL1184+AL1197+AL1210+AL1223+AL1236+AL1249+AL1262+AL1275</f>
        <v>142700</v>
      </c>
      <c r="AM1277" s="55">
        <f>AM1140+AM1141+AM1142+AM1143+AM1144+AM1158+AM1171+AM1184+AM1197+AM1210+AM1223+AM1236+AM1249+AM1262+AM1275</f>
        <v>149000</v>
      </c>
      <c r="AT1277" s="32">
        <v>1</v>
      </c>
    </row>
    <row r="1278" spans="3:50" x14ac:dyDescent="0.3">
      <c r="C1278" s="27"/>
      <c r="D1278" s="16"/>
      <c r="E1278" s="59"/>
      <c r="F1278" s="60"/>
      <c r="G1278" s="61"/>
      <c r="H1278" s="62"/>
      <c r="I1278" s="60"/>
      <c r="J1278" s="61"/>
      <c r="K1278" s="62"/>
      <c r="L1278" s="60"/>
      <c r="M1278" s="61"/>
      <c r="N1278" s="62"/>
      <c r="O1278" s="60"/>
      <c r="P1278" s="61"/>
      <c r="Q1278" s="62"/>
      <c r="R1278" s="60"/>
      <c r="S1278" s="61"/>
      <c r="T1278" s="62"/>
      <c r="U1278" s="60"/>
      <c r="V1278" s="61"/>
      <c r="W1278" s="62"/>
      <c r="X1278" s="60"/>
      <c r="Y1278" s="61"/>
      <c r="Z1278" s="62"/>
      <c r="AA1278" s="60"/>
      <c r="AB1278" s="61"/>
      <c r="AC1278" s="62"/>
      <c r="AD1278" s="60"/>
      <c r="AE1278" s="61"/>
      <c r="AF1278" s="62"/>
      <c r="AG1278" s="60"/>
      <c r="AH1278" s="61"/>
      <c r="AI1278" s="62"/>
      <c r="AK1278" s="60"/>
      <c r="AL1278" s="61"/>
      <c r="AM1278" s="62"/>
      <c r="AT1278" s="32">
        <v>1</v>
      </c>
    </row>
    <row r="1279" spans="3:50" ht="15" customHeight="1" x14ac:dyDescent="0.3">
      <c r="C1279" s="601" t="s">
        <v>41</v>
      </c>
      <c r="D1279" s="602"/>
      <c r="E1279" s="603"/>
      <c r="F1279" s="60"/>
      <c r="G1279" s="61"/>
      <c r="H1279" s="62">
        <v>0</v>
      </c>
      <c r="I1279" s="60">
        <v>378342</v>
      </c>
      <c r="J1279" s="61">
        <v>395054</v>
      </c>
      <c r="K1279" s="62">
        <v>413153</v>
      </c>
      <c r="L1279" s="60">
        <v>0</v>
      </c>
      <c r="M1279" s="61">
        <v>0</v>
      </c>
      <c r="N1279" s="62">
        <v>0</v>
      </c>
      <c r="O1279" s="41">
        <v>0</v>
      </c>
      <c r="P1279" s="42">
        <v>0</v>
      </c>
      <c r="Q1279" s="43">
        <v>0</v>
      </c>
      <c r="R1279" s="41">
        <v>0</v>
      </c>
      <c r="S1279" s="42">
        <v>0</v>
      </c>
      <c r="T1279" s="43">
        <v>0</v>
      </c>
      <c r="U1279" s="41">
        <v>0</v>
      </c>
      <c r="V1279" s="42">
        <v>567281</v>
      </c>
      <c r="W1279" s="43">
        <v>593271</v>
      </c>
      <c r="X1279" s="41">
        <v>0</v>
      </c>
      <c r="Y1279" s="42">
        <v>0</v>
      </c>
      <c r="Z1279" s="43">
        <v>0</v>
      </c>
      <c r="AA1279" s="60">
        <v>0</v>
      </c>
      <c r="AB1279" s="61">
        <v>0</v>
      </c>
      <c r="AC1279" s="62">
        <v>0</v>
      </c>
      <c r="AD1279" s="60">
        <v>0</v>
      </c>
      <c r="AE1279" s="61">
        <v>0</v>
      </c>
      <c r="AF1279" s="62">
        <v>0</v>
      </c>
      <c r="AG1279" s="60">
        <v>0</v>
      </c>
      <c r="AH1279" s="61">
        <v>0</v>
      </c>
      <c r="AI1279" s="62">
        <v>0</v>
      </c>
      <c r="AK1279" s="41">
        <f>F1279+I1279+L1279+O1279+R1279+U1279+X1279+AA1279+AD1279+AG1279</f>
        <v>378342</v>
      </c>
      <c r="AL1279" s="42">
        <f>G1279+J1279+M1279+P1279+S1279+V1279+Y1279+AB1279+AE1279+AH1279</f>
        <v>962335</v>
      </c>
      <c r="AM1279" s="43">
        <f>H1279+K1279+N1279+Q1279+T1279+W1279+Z1279+AC1279+AF1279+AI1279</f>
        <v>1006424</v>
      </c>
      <c r="AT1279" s="32">
        <v>1</v>
      </c>
    </row>
    <row r="1280" spans="3:50" ht="15" customHeight="1" x14ac:dyDescent="0.3">
      <c r="C1280" s="40"/>
      <c r="D1280" s="34"/>
      <c r="E1280" s="35"/>
      <c r="F1280" s="41"/>
      <c r="G1280" s="42"/>
      <c r="H1280" s="43"/>
      <c r="I1280" s="41"/>
      <c r="J1280" s="42"/>
      <c r="K1280" s="43"/>
      <c r="L1280" s="41"/>
      <c r="M1280" s="42"/>
      <c r="N1280" s="43"/>
      <c r="O1280" s="41"/>
      <c r="P1280" s="42"/>
      <c r="Q1280" s="43"/>
      <c r="R1280" s="41"/>
      <c r="S1280" s="42"/>
      <c r="T1280" s="43"/>
      <c r="U1280" s="41"/>
      <c r="V1280" s="42"/>
      <c r="W1280" s="43"/>
      <c r="X1280" s="41"/>
      <c r="Y1280" s="42"/>
      <c r="Z1280" s="43"/>
      <c r="AA1280" s="41"/>
      <c r="AB1280" s="42"/>
      <c r="AC1280" s="43"/>
      <c r="AD1280" s="41"/>
      <c r="AE1280" s="42"/>
      <c r="AF1280" s="43"/>
      <c r="AG1280" s="41"/>
      <c r="AH1280" s="42"/>
      <c r="AI1280" s="43"/>
      <c r="AK1280" s="41"/>
      <c r="AL1280" s="42"/>
      <c r="AM1280" s="43"/>
      <c r="AT1280" s="32">
        <v>1</v>
      </c>
    </row>
    <row r="1281" spans="3:50" ht="15" customHeight="1" x14ac:dyDescent="0.3">
      <c r="C1281" s="56" t="s">
        <v>42</v>
      </c>
      <c r="D1281" s="57"/>
      <c r="E1281" s="58"/>
      <c r="F1281" s="53">
        <f>F149+F290+F431+F572+F713+F854+F995+F1136+F1277</f>
        <v>0</v>
      </c>
      <c r="G1281" s="54">
        <f>G149+G290+G431+G572+G713+G854+G995+G1136+G1277</f>
        <v>0</v>
      </c>
      <c r="H1281" s="55">
        <f>H149+H290+H431+H572+H713+H854+H995+H1136+H1277</f>
        <v>0</v>
      </c>
      <c r="I1281" s="63">
        <f>I149+I290+I431+I572+I713+I854+I995+I1136+I1277+I1279</f>
        <v>378342</v>
      </c>
      <c r="J1281" s="54">
        <f t="shared" ref="J1281:K1281" si="489">J149+J290+J431+J572+J713+J854+J995+J1136+J1277+J1279</f>
        <v>395054</v>
      </c>
      <c r="K1281" s="64">
        <f t="shared" si="489"/>
        <v>413153</v>
      </c>
      <c r="L1281" s="63">
        <f>L149+L290+L431+L572+L713+L854+L995+L1136+L1277+L1279</f>
        <v>0</v>
      </c>
      <c r="M1281" s="54">
        <f t="shared" ref="M1281:N1281" si="490">M149+M290+M431+M572+M713+M854+M995+M1136+M1277+M1279</f>
        <v>0</v>
      </c>
      <c r="N1281" s="64">
        <f t="shared" si="490"/>
        <v>0</v>
      </c>
      <c r="O1281" s="63">
        <f t="shared" ref="O1281:U1281" si="491">O149+O290+O431+O572+O713+O854+O995+O1136+O1277</f>
        <v>165365</v>
      </c>
      <c r="P1281" s="54">
        <f t="shared" si="491"/>
        <v>172774</v>
      </c>
      <c r="Q1281" s="64">
        <f t="shared" si="491"/>
        <v>180688</v>
      </c>
      <c r="R1281" s="63">
        <f t="shared" si="491"/>
        <v>582223</v>
      </c>
      <c r="S1281" s="54">
        <f t="shared" si="491"/>
        <v>589685</v>
      </c>
      <c r="T1281" s="64">
        <f t="shared" si="491"/>
        <v>616701</v>
      </c>
      <c r="U1281" s="63">
        <f t="shared" si="491"/>
        <v>560103</v>
      </c>
      <c r="V1281" s="54">
        <f>V149+V290+V431+V572+V713+V854+V995+V1136+V1277+V1279</f>
        <v>567281</v>
      </c>
      <c r="W1281" s="54">
        <f>W149+W290+W431+W572+W713+W854+W995+W1136+W1277+W1279</f>
        <v>593271</v>
      </c>
      <c r="X1281" s="53">
        <f>X149+X290+X431+X572+X713+X854+X995+X1136+X1277</f>
        <v>385840</v>
      </c>
      <c r="Y1281" s="54">
        <f>Y149+Y290+Y431+Y572+Y713+Y854+Y995+Y1136+Y1277</f>
        <v>390784</v>
      </c>
      <c r="Z1281" s="55">
        <f>Z149+Z290+Z431+Z572+Z713+Z854+Z995+Z1136+Z1277</f>
        <v>408688</v>
      </c>
      <c r="AA1281" s="53"/>
      <c r="AB1281" s="53"/>
      <c r="AC1281" s="53"/>
      <c r="AD1281" s="53"/>
      <c r="AE1281" s="54"/>
      <c r="AF1281" s="55"/>
      <c r="AG1281" s="53"/>
      <c r="AH1281" s="54"/>
      <c r="AI1281" s="55"/>
      <c r="AK1281" s="53">
        <f t="shared" ref="AK1281:AM1281" si="492">AK149+AK290+AK431+AK572+AK713+AK854+AK995+AK1136+AK1277+AK1279</f>
        <v>2071873</v>
      </c>
      <c r="AL1281" s="54">
        <f t="shared" si="492"/>
        <v>2115578</v>
      </c>
      <c r="AM1281" s="55">
        <f t="shared" si="492"/>
        <v>2212501</v>
      </c>
      <c r="AT1281" s="32">
        <v>1</v>
      </c>
    </row>
    <row r="1282" spans="3:50" ht="15" customHeight="1" x14ac:dyDescent="0.3">
      <c r="C1282" s="604" t="s">
        <v>43</v>
      </c>
      <c r="D1282" s="604"/>
      <c r="E1282" s="604"/>
      <c r="F1282" s="605"/>
      <c r="G1282" s="605"/>
      <c r="H1282" s="605"/>
      <c r="I1282" s="606"/>
      <c r="J1282" s="606"/>
      <c r="K1282" s="606"/>
      <c r="L1282" s="606"/>
      <c r="M1282" s="606"/>
      <c r="N1282" s="606"/>
      <c r="O1282" s="604"/>
      <c r="P1282" s="604"/>
      <c r="Q1282" s="604"/>
      <c r="R1282" s="604"/>
      <c r="S1282" s="604"/>
      <c r="T1282" s="604"/>
      <c r="U1282" s="604"/>
      <c r="V1282" s="604"/>
      <c r="W1282" s="604"/>
      <c r="X1282" s="607"/>
      <c r="Y1282" s="607"/>
      <c r="Z1282" s="607"/>
      <c r="AA1282" s="605"/>
      <c r="AB1282" s="605"/>
      <c r="AC1282" s="605"/>
      <c r="AD1282" s="605"/>
      <c r="AE1282" s="605"/>
      <c r="AF1282" s="605"/>
      <c r="AG1282" s="605"/>
      <c r="AH1282" s="605"/>
      <c r="AI1282" s="605"/>
      <c r="AJ1282" s="604"/>
      <c r="AK1282" s="604"/>
      <c r="AL1282" s="604"/>
      <c r="AM1282" s="604"/>
      <c r="AT1282" s="32">
        <v>1</v>
      </c>
    </row>
    <row r="1283" spans="3:50" x14ac:dyDescent="0.3">
      <c r="C1283" s="604"/>
      <c r="D1283" s="604"/>
      <c r="E1283" s="604"/>
      <c r="F1283" s="605"/>
      <c r="G1283" s="605"/>
      <c r="H1283" s="605"/>
      <c r="I1283" s="606"/>
      <c r="J1283" s="606"/>
      <c r="K1283" s="606"/>
      <c r="L1283" s="606"/>
      <c r="M1283" s="606"/>
      <c r="N1283" s="606"/>
      <c r="O1283" s="604"/>
      <c r="P1283" s="604"/>
      <c r="Q1283" s="604"/>
      <c r="R1283" s="604"/>
      <c r="S1283" s="604"/>
      <c r="T1283" s="604"/>
      <c r="U1283" s="604"/>
      <c r="V1283" s="604"/>
      <c r="W1283" s="604"/>
      <c r="X1283" s="607"/>
      <c r="Y1283" s="607"/>
      <c r="Z1283" s="607"/>
      <c r="AA1283" s="605"/>
      <c r="AB1283" s="605"/>
      <c r="AC1283" s="605"/>
      <c r="AD1283" s="605"/>
      <c r="AE1283" s="605"/>
      <c r="AF1283" s="605"/>
      <c r="AG1283" s="605"/>
      <c r="AH1283" s="605"/>
      <c r="AI1283" s="605"/>
      <c r="AJ1283" s="604"/>
      <c r="AK1283" s="604"/>
      <c r="AL1283" s="604"/>
      <c r="AM1283" s="604"/>
      <c r="AN1283" s="23" t="s">
        <v>44</v>
      </c>
    </row>
    <row r="1285" spans="3:50" x14ac:dyDescent="0.3">
      <c r="E1285" s="65"/>
      <c r="F1285"/>
      <c r="G1285"/>
      <c r="H1285"/>
      <c r="I1285" s="66"/>
      <c r="J1285" s="66"/>
      <c r="K1285" s="66"/>
      <c r="L1285" s="66"/>
      <c r="M1285" s="66"/>
      <c r="N1285" s="66"/>
      <c r="O1285" s="66"/>
      <c r="P1285" s="66"/>
      <c r="Q1285" s="66"/>
      <c r="R1285" s="66"/>
      <c r="S1285" s="66"/>
      <c r="T1285" s="66"/>
      <c r="U1285" s="66"/>
      <c r="V1285" s="66"/>
      <c r="W1285" s="66"/>
      <c r="AJ1285" s="14"/>
      <c r="AK1285" s="66"/>
      <c r="AL1285" s="66"/>
      <c r="AM1285" s="66"/>
      <c r="AN1285"/>
      <c r="AO1285"/>
      <c r="AP1285"/>
      <c r="AQ1285"/>
      <c r="AR1285"/>
    </row>
    <row r="1286" spans="3:50" customFormat="1" hidden="1" x14ac:dyDescent="0.3">
      <c r="E1286" s="68" t="s">
        <v>45</v>
      </c>
      <c r="I1286" s="69">
        <f>I1281-I1287</f>
        <v>0</v>
      </c>
      <c r="J1286" s="69">
        <f t="shared" ref="J1286:AM1286" si="493">J1281-J1287</f>
        <v>0</v>
      </c>
      <c r="K1286" s="69">
        <f t="shared" si="493"/>
        <v>0</v>
      </c>
      <c r="L1286" s="69">
        <f t="shared" si="493"/>
        <v>0</v>
      </c>
      <c r="M1286" s="69">
        <f t="shared" si="493"/>
        <v>0</v>
      </c>
      <c r="N1286" s="69">
        <f t="shared" si="493"/>
        <v>0</v>
      </c>
      <c r="O1286" s="69">
        <f t="shared" si="493"/>
        <v>0</v>
      </c>
      <c r="P1286" s="69">
        <f t="shared" si="493"/>
        <v>0</v>
      </c>
      <c r="Q1286" s="69">
        <f t="shared" si="493"/>
        <v>0</v>
      </c>
      <c r="R1286" s="69">
        <f t="shared" si="493"/>
        <v>0</v>
      </c>
      <c r="S1286" s="69">
        <f t="shared" si="493"/>
        <v>0</v>
      </c>
      <c r="T1286" s="69">
        <f t="shared" si="493"/>
        <v>0</v>
      </c>
      <c r="U1286" s="69">
        <f t="shared" si="493"/>
        <v>0</v>
      </c>
      <c r="V1286" s="69">
        <f>V1281-V1287</f>
        <v>0</v>
      </c>
      <c r="W1286" s="69">
        <f>W1281-W1287</f>
        <v>0</v>
      </c>
      <c r="X1286" s="69">
        <f t="shared" ref="X1286:Z1286" si="494">X1281-X1287</f>
        <v>0</v>
      </c>
      <c r="Y1286" s="69">
        <f t="shared" si="494"/>
        <v>0</v>
      </c>
      <c r="Z1286" s="69">
        <f t="shared" si="494"/>
        <v>0</v>
      </c>
      <c r="AA1286" s="70">
        <f t="shared" si="493"/>
        <v>0</v>
      </c>
      <c r="AB1286" s="70">
        <f t="shared" si="493"/>
        <v>0</v>
      </c>
      <c r="AC1286" s="70">
        <f t="shared" si="493"/>
        <v>0</v>
      </c>
      <c r="AD1286" s="70">
        <f t="shared" si="493"/>
        <v>0</v>
      </c>
      <c r="AE1286" s="70">
        <f t="shared" si="493"/>
        <v>0</v>
      </c>
      <c r="AF1286" s="70">
        <f t="shared" si="493"/>
        <v>0</v>
      </c>
      <c r="AG1286" s="70">
        <f t="shared" si="493"/>
        <v>0</v>
      </c>
      <c r="AH1286" s="70">
        <f t="shared" si="493"/>
        <v>0</v>
      </c>
      <c r="AI1286" s="70">
        <f t="shared" si="493"/>
        <v>0</v>
      </c>
      <c r="AJ1286" s="69">
        <f t="shared" si="493"/>
        <v>0</v>
      </c>
      <c r="AK1286" s="69">
        <f t="shared" si="493"/>
        <v>0</v>
      </c>
      <c r="AL1286" s="69">
        <f t="shared" si="493"/>
        <v>0</v>
      </c>
      <c r="AM1286" s="69">
        <f t="shared" si="493"/>
        <v>0</v>
      </c>
      <c r="AV1286" s="23"/>
      <c r="AW1286" s="23"/>
      <c r="AX1286" s="23"/>
    </row>
    <row r="1287" spans="3:50" customFormat="1" hidden="1" x14ac:dyDescent="0.3">
      <c r="E1287" s="71" t="s">
        <v>46</v>
      </c>
      <c r="I1287" s="72">
        <f>ROUND(I1288,0)</f>
        <v>378342</v>
      </c>
      <c r="J1287" s="72">
        <f t="shared" ref="J1287:AM1287" si="495">ROUND(J1288,0)</f>
        <v>395054</v>
      </c>
      <c r="K1287" s="72">
        <f t="shared" si="495"/>
        <v>413153</v>
      </c>
      <c r="L1287" s="72">
        <f t="shared" si="495"/>
        <v>0</v>
      </c>
      <c r="M1287" s="72">
        <f t="shared" si="495"/>
        <v>0</v>
      </c>
      <c r="N1287" s="72">
        <f t="shared" si="495"/>
        <v>0</v>
      </c>
      <c r="O1287" s="72">
        <f t="shared" si="495"/>
        <v>165365</v>
      </c>
      <c r="P1287" s="72">
        <f t="shared" si="495"/>
        <v>172774</v>
      </c>
      <c r="Q1287" s="72">
        <f t="shared" si="495"/>
        <v>180688</v>
      </c>
      <c r="R1287" s="72">
        <f t="shared" si="495"/>
        <v>582223</v>
      </c>
      <c r="S1287" s="72">
        <f t="shared" si="495"/>
        <v>589685</v>
      </c>
      <c r="T1287" s="72">
        <f t="shared" si="495"/>
        <v>616701</v>
      </c>
      <c r="U1287" s="72">
        <f t="shared" si="495"/>
        <v>560103</v>
      </c>
      <c r="V1287" s="72">
        <f t="shared" si="495"/>
        <v>567281</v>
      </c>
      <c r="W1287" s="72">
        <f t="shared" si="495"/>
        <v>593271</v>
      </c>
      <c r="X1287" s="72">
        <f t="shared" si="495"/>
        <v>385840</v>
      </c>
      <c r="Y1287" s="72">
        <f t="shared" si="495"/>
        <v>390784</v>
      </c>
      <c r="Z1287" s="72">
        <f t="shared" si="495"/>
        <v>408688</v>
      </c>
      <c r="AA1287" s="73">
        <f t="shared" si="495"/>
        <v>0</v>
      </c>
      <c r="AB1287" s="73">
        <f t="shared" si="495"/>
        <v>0</v>
      </c>
      <c r="AC1287" s="73">
        <f t="shared" si="495"/>
        <v>0</v>
      </c>
      <c r="AD1287" s="73">
        <f t="shared" si="495"/>
        <v>0</v>
      </c>
      <c r="AE1287" s="73">
        <f t="shared" si="495"/>
        <v>0</v>
      </c>
      <c r="AF1287" s="73">
        <f t="shared" si="495"/>
        <v>0</v>
      </c>
      <c r="AG1287" s="73">
        <f t="shared" si="495"/>
        <v>0</v>
      </c>
      <c r="AH1287" s="73">
        <f t="shared" si="495"/>
        <v>0</v>
      </c>
      <c r="AI1287" s="73">
        <f t="shared" si="495"/>
        <v>0</v>
      </c>
      <c r="AJ1287" s="72">
        <f t="shared" si="495"/>
        <v>0</v>
      </c>
      <c r="AK1287" s="72">
        <f t="shared" si="495"/>
        <v>2071873</v>
      </c>
      <c r="AL1287" s="72">
        <f t="shared" si="495"/>
        <v>2115578</v>
      </c>
      <c r="AM1287" s="72">
        <f t="shared" si="495"/>
        <v>2212501</v>
      </c>
      <c r="AV1287" s="23"/>
      <c r="AW1287" s="23"/>
      <c r="AX1287" s="23"/>
    </row>
    <row r="1288" spans="3:50" customFormat="1" hidden="1" x14ac:dyDescent="0.3">
      <c r="E1288" s="74" t="s">
        <v>47</v>
      </c>
      <c r="I1288" s="75">
        <v>378342</v>
      </c>
      <c r="J1288" s="75">
        <v>395054</v>
      </c>
      <c r="K1288" s="75">
        <v>413153</v>
      </c>
      <c r="L1288" s="75">
        <v>0</v>
      </c>
      <c r="M1288" s="75">
        <v>0</v>
      </c>
      <c r="N1288" s="75">
        <v>0</v>
      </c>
      <c r="O1288" s="75">
        <v>165365</v>
      </c>
      <c r="P1288" s="75">
        <v>172774</v>
      </c>
      <c r="Q1288" s="75">
        <v>180688</v>
      </c>
      <c r="R1288" s="75">
        <v>582223</v>
      </c>
      <c r="S1288" s="75">
        <v>589685</v>
      </c>
      <c r="T1288" s="75">
        <v>616701</v>
      </c>
      <c r="U1288" s="75">
        <v>560103</v>
      </c>
      <c r="V1288" s="75">
        <v>567281</v>
      </c>
      <c r="W1288" s="75">
        <v>593271</v>
      </c>
      <c r="X1288" s="75">
        <v>385840</v>
      </c>
      <c r="Y1288" s="75">
        <v>390784</v>
      </c>
      <c r="Z1288" s="75">
        <v>408688</v>
      </c>
      <c r="AA1288" s="76">
        <v>0</v>
      </c>
      <c r="AB1288" s="76">
        <v>0</v>
      </c>
      <c r="AC1288" s="76">
        <v>0</v>
      </c>
      <c r="AD1288" s="77"/>
      <c r="AE1288" s="77"/>
      <c r="AF1288" s="77"/>
      <c r="AG1288" s="77"/>
      <c r="AH1288" s="77"/>
      <c r="AI1288" s="77"/>
      <c r="AJ1288" s="75"/>
      <c r="AK1288" s="75">
        <v>2071873</v>
      </c>
      <c r="AL1288" s="75">
        <v>2115578</v>
      </c>
      <c r="AM1288" s="75">
        <v>2212501</v>
      </c>
      <c r="AV1288" s="23"/>
      <c r="AW1288" s="23"/>
      <c r="AX1288" s="23"/>
    </row>
    <row r="1289" spans="3:50" hidden="1" x14ac:dyDescent="0.3">
      <c r="E1289"/>
      <c r="F1289"/>
      <c r="G1289"/>
      <c r="H1289"/>
      <c r="I1289" s="77"/>
      <c r="J1289" s="77"/>
      <c r="K1289" s="77"/>
      <c r="L1289" s="77"/>
      <c r="M1289" s="77"/>
      <c r="N1289" s="77"/>
      <c r="O1289" s="77"/>
      <c r="P1289" s="77"/>
      <c r="Q1289" s="77"/>
      <c r="R1289" s="77"/>
      <c r="S1289" s="77"/>
      <c r="T1289" s="77"/>
      <c r="U1289" s="77"/>
      <c r="V1289" s="77"/>
      <c r="W1289" s="77"/>
      <c r="X1289" s="77"/>
      <c r="Y1289" s="77"/>
      <c r="Z1289" s="77"/>
      <c r="AA1289" s="77"/>
      <c r="AB1289" s="77"/>
      <c r="AC1289" s="77"/>
      <c r="AD1289" s="77"/>
      <c r="AE1289" s="77"/>
      <c r="AF1289" s="77"/>
      <c r="AG1289" s="77"/>
      <c r="AH1289" s="77"/>
      <c r="AI1289" s="77"/>
      <c r="AJ1289" s="77"/>
      <c r="AK1289" s="77"/>
      <c r="AL1289" s="77"/>
      <c r="AM1289" s="77"/>
      <c r="AN1289"/>
      <c r="AO1289"/>
      <c r="AP1289"/>
      <c r="AQ1289"/>
      <c r="AR1289"/>
    </row>
    <row r="1290" spans="3:50" hidden="1" x14ac:dyDescent="0.3">
      <c r="I1290" s="77"/>
      <c r="J1290" s="77"/>
      <c r="K1290" s="77"/>
      <c r="L1290" s="77"/>
      <c r="M1290" s="77"/>
      <c r="N1290" s="77"/>
      <c r="O1290" s="77"/>
      <c r="P1290" s="77"/>
      <c r="Q1290" s="77"/>
      <c r="R1290" s="77"/>
      <c r="S1290" s="77"/>
      <c r="T1290" s="77"/>
      <c r="U1290" s="77"/>
      <c r="V1290" s="77"/>
      <c r="W1290" s="77"/>
      <c r="X1290" s="77"/>
      <c r="Y1290" s="77"/>
      <c r="Z1290" s="77"/>
      <c r="AA1290" s="77"/>
      <c r="AB1290" s="77"/>
      <c r="AC1290" s="77"/>
      <c r="AD1290" s="77"/>
      <c r="AE1290" s="77"/>
      <c r="AF1290" s="77"/>
      <c r="AG1290" s="77"/>
      <c r="AH1290" s="77"/>
      <c r="AI1290" s="77"/>
      <c r="AJ1290" s="77"/>
      <c r="AK1290" s="69"/>
      <c r="AL1290" s="69"/>
      <c r="AM1290" s="69"/>
      <c r="AN1290"/>
      <c r="AO1290"/>
      <c r="AP1290"/>
      <c r="AQ1290"/>
      <c r="AR1290"/>
    </row>
    <row r="1291" spans="3:50" hidden="1" x14ac:dyDescent="0.3">
      <c r="E1291" s="68" t="s">
        <v>48</v>
      </c>
      <c r="F1291" s="78"/>
      <c r="G1291" s="78"/>
      <c r="H1291" s="78"/>
      <c r="I1291" s="69">
        <f>I1281-I1292</f>
        <v>0</v>
      </c>
      <c r="J1291" s="69">
        <f t="shared" ref="J1291:AJ1291" si="496">J1281-J1292</f>
        <v>0</v>
      </c>
      <c r="K1291" s="69">
        <f t="shared" si="496"/>
        <v>0</v>
      </c>
      <c r="L1291" s="69">
        <f t="shared" si="496"/>
        <v>0</v>
      </c>
      <c r="M1291" s="69">
        <f t="shared" si="496"/>
        <v>0</v>
      </c>
      <c r="N1291" s="69">
        <f t="shared" si="496"/>
        <v>0</v>
      </c>
      <c r="O1291" s="69">
        <f t="shared" si="496"/>
        <v>0</v>
      </c>
      <c r="P1291" s="69">
        <f t="shared" si="496"/>
        <v>0</v>
      </c>
      <c r="Q1291" s="69">
        <f t="shared" si="496"/>
        <v>0</v>
      </c>
      <c r="R1291" s="69">
        <f t="shared" si="496"/>
        <v>0</v>
      </c>
      <c r="S1291" s="69">
        <f t="shared" si="496"/>
        <v>0</v>
      </c>
      <c r="T1291" s="69">
        <f t="shared" si="496"/>
        <v>0</v>
      </c>
      <c r="U1291" s="69">
        <f t="shared" si="496"/>
        <v>0</v>
      </c>
      <c r="V1291" s="69">
        <f t="shared" si="496"/>
        <v>0</v>
      </c>
      <c r="W1291" s="69">
        <f t="shared" si="496"/>
        <v>0</v>
      </c>
      <c r="X1291" s="69">
        <f t="shared" si="496"/>
        <v>0</v>
      </c>
      <c r="Y1291" s="69">
        <f t="shared" si="496"/>
        <v>0</v>
      </c>
      <c r="Z1291" s="69">
        <f t="shared" si="496"/>
        <v>0</v>
      </c>
      <c r="AA1291" s="69">
        <f t="shared" si="496"/>
        <v>0</v>
      </c>
      <c r="AB1291" s="69">
        <f t="shared" si="496"/>
        <v>0</v>
      </c>
      <c r="AC1291" s="69">
        <f t="shared" si="496"/>
        <v>0</v>
      </c>
      <c r="AD1291" s="69">
        <f t="shared" si="496"/>
        <v>0</v>
      </c>
      <c r="AE1291" s="69">
        <f t="shared" si="496"/>
        <v>0</v>
      </c>
      <c r="AF1291" s="69">
        <f t="shared" si="496"/>
        <v>0</v>
      </c>
      <c r="AG1291" s="69">
        <f t="shared" si="496"/>
        <v>0</v>
      </c>
      <c r="AH1291" s="69">
        <f t="shared" si="496"/>
        <v>0</v>
      </c>
      <c r="AI1291" s="69">
        <f t="shared" si="496"/>
        <v>0</v>
      </c>
      <c r="AJ1291" s="69">
        <f t="shared" si="496"/>
        <v>0</v>
      </c>
      <c r="AK1291" s="69"/>
      <c r="AL1291" s="69"/>
      <c r="AM1291" s="69"/>
    </row>
    <row r="1292" spans="3:50" hidden="1" x14ac:dyDescent="0.3">
      <c r="E1292" s="71" t="s">
        <v>49</v>
      </c>
      <c r="F1292" s="79"/>
      <c r="G1292" s="79"/>
      <c r="H1292" s="79"/>
      <c r="I1292" s="72">
        <v>378342</v>
      </c>
      <c r="J1292" s="72">
        <v>395054</v>
      </c>
      <c r="K1292" s="72">
        <v>413153</v>
      </c>
      <c r="L1292" s="72">
        <v>0</v>
      </c>
      <c r="M1292" s="72">
        <v>0</v>
      </c>
      <c r="N1292" s="72">
        <v>0</v>
      </c>
      <c r="O1292" s="72">
        <v>165365</v>
      </c>
      <c r="P1292" s="72">
        <v>172774</v>
      </c>
      <c r="Q1292" s="72">
        <v>180688</v>
      </c>
      <c r="R1292" s="72">
        <v>582223</v>
      </c>
      <c r="S1292" s="72">
        <v>589685</v>
      </c>
      <c r="T1292" s="72">
        <v>616701</v>
      </c>
      <c r="U1292" s="72">
        <v>560103</v>
      </c>
      <c r="V1292" s="72">
        <v>567281</v>
      </c>
      <c r="W1292" s="72">
        <v>593271</v>
      </c>
      <c r="X1292" s="72">
        <v>385840</v>
      </c>
      <c r="Y1292" s="72">
        <v>390784</v>
      </c>
      <c r="Z1292" s="72">
        <v>408688</v>
      </c>
      <c r="AA1292" s="73">
        <v>0</v>
      </c>
      <c r="AB1292" s="73">
        <v>0</v>
      </c>
      <c r="AC1292" s="73">
        <v>0</v>
      </c>
      <c r="AD1292" s="73"/>
      <c r="AE1292" s="73"/>
      <c r="AF1292" s="73"/>
      <c r="AG1292" s="72"/>
      <c r="AH1292" s="72"/>
      <c r="AI1292" s="72"/>
      <c r="AJ1292" s="72"/>
      <c r="AK1292" s="77"/>
      <c r="AL1292" s="77"/>
      <c r="AM1292" s="77"/>
    </row>
    <row r="1301" spans="5:8" x14ac:dyDescent="0.3">
      <c r="E1301" s="74"/>
      <c r="F1301" s="75"/>
      <c r="G1301" s="75"/>
      <c r="H1301" s="75"/>
    </row>
  </sheetData>
  <autoFilter ref="AT8:AT1282" xr:uid="{00000000-0001-0000-0B00-000000000000}">
    <filterColumn colId="0">
      <filters>
        <filter val="1"/>
      </filters>
    </filterColumn>
  </autoFilter>
  <mergeCells count="28">
    <mergeCell ref="C1:AM1"/>
    <mergeCell ref="C3:AM3"/>
    <mergeCell ref="F5:H5"/>
    <mergeCell ref="I5:K5"/>
    <mergeCell ref="L5:N5"/>
    <mergeCell ref="O5:Q5"/>
    <mergeCell ref="R5:T5"/>
    <mergeCell ref="U5:W5"/>
    <mergeCell ref="X5:Z5"/>
    <mergeCell ref="AA5:AC5"/>
    <mergeCell ref="AD5:AF5"/>
    <mergeCell ref="AG5:AI5"/>
    <mergeCell ref="AK5:AM5"/>
    <mergeCell ref="F6:H6"/>
    <mergeCell ref="I6:K6"/>
    <mergeCell ref="L6:N6"/>
    <mergeCell ref="O6:Q6"/>
    <mergeCell ref="R6:T6"/>
    <mergeCell ref="U6:W6"/>
    <mergeCell ref="X6:Z6"/>
    <mergeCell ref="C1279:E1279"/>
    <mergeCell ref="C1282:AM1283"/>
    <mergeCell ref="AA6:AC6"/>
    <mergeCell ref="AD6:AF6"/>
    <mergeCell ref="AG6:AI6"/>
    <mergeCell ref="AK6:AM6"/>
    <mergeCell ref="C7:D8"/>
    <mergeCell ref="E7:E8"/>
  </mergeCells>
  <dataValidations count="2">
    <dataValidation type="list" allowBlank="1" showInputMessage="1" showErrorMessage="1" sqref="F5:AI5" xr:uid="{6BE04ACF-FA70-42CC-9497-63D08151F15F}">
      <formula1>LGGrants</formula1>
    </dataValidation>
    <dataValidation type="whole" allowBlank="1" showInputMessage="1" showErrorMessage="1" errorTitle="Error" error="Your numbers contain decimals please round of to whole numbers" promptTitle="NB" prompt="Only whole numbers" sqref="F1276:AI1276 F1198:AI1209 F1224:AI1235 F1263:AI1274 F1237:AI1248 F1211:AI1222 F1159:AI1170 F1140:AI1144 F1137:AI1137 F1172:AI1183 F1250:AI1261 F1146:AI1157 F1185:AI1196 F1135:AI1135 F1057:AI1068 F1083:AI1094 F1122:AI1133 F1096:AI1107 F1070:AI1081 F1018:AI1029 F999:AI1003 F996:AI996 F1031:AI1042 F994:AI994 F916:AI927 F942:AI953 F981:AI992 F1109:AI1120 F955:AI966 F929:AI940 F877:AI888 F858:AI862 F890:AI901 F968:AI979 F864:AI875 F1005:AI1016 F903:AI914 F1044:AI1055 F853:AI853 F775:AI786 F801:AI812 F840:AI851 F814:AI825 F788:AI799 F736:AI747 F717:AI721 F714:AI714 F749:AI760 F712:AI712 F634:AI645 F660:AI671 F855:AI855 F699:AI710 F827:AI838 F673:AI684 F647:AI658 F595:AI606 F576:AI580 F608:AI619 F686:AI697 F582:AI593 F723:AI734 F621:AI632 F762:AI773 F571:AI571 F493:AI504 F519:AI530 F558:AI569 F532:AI543 F506:AI517 F454:AI465 F435:AI439 F432:AI432 F467:AI478 F430:AI430 F352:AI363 F378:AI389 F417:AI428 F545:AI556 F391:AI402 F365:AI376 F313:AI324 F294:AI298 F326:AI337 F404:AI415 F300:AI311 F441:AI452 F339:AI350 F480:AI491 F289:AI289 F211:AI222 F237:AI248 F276:AI287 F250:AI261 F224:AI235 F172:AI183 F153:AI157 F150:AI150 F185:AI196 F148:AI148 F70:AI81 F96:AI107 F291:AI291 F135:AI146 F263:AI274 F109:AI120 F83:AI94 F31:AI42 F12:AI16 F44:AI55 F122:AI133 F18:AI29 F159:AI170 F57:AI68 F198:AI209 F1280:AI1280 AK1276:AM1276 AK1198:AM1209 AK1224:AM1235 AK1263:AM1274 AK1237:AM1248 AK1211:AM1222 AK1159:AM1170 AK1140:AM1144 AK1137:AM1137 AK1172:AM1183 AK1250:AM1261 AK1146:AM1157 AK1185:AM1196 AK1135:AM1135 AK1057:AM1068 AK1083:AM1094 AK1122:AM1133 AK1096:AM1107 AK1070:AM1081 AK1018:AM1029 AK999:AM1003 AK996:AM996 AK1031:AM1042 AK994:AM994 AK916:AM927 AK942:AM953 AK981:AM992 AK1109:AM1120 AK955:AM966 AK929:AM940 AK877:AM888 AK858:AM862 AK890:AM901 AK968:AM979 AK864:AM875 AK1005:AM1016 AK903:AM914 AK1044:AM1055 AK853:AM853 AK775:AM786 AK801:AM812 AK840:AM851 AK814:AM825 AK788:AM799 AK736:AM747 AK717:AM721 AK714:AM714 AK749:AM760 AK712:AM712 AK634:AM645 AK660:AM671 AK855:AM855 AK699:AM710 AK827:AM838 AK673:AM684 AK647:AM658 AK595:AM606 AK576:AM580 AK608:AM619 AK686:AM697 AK582:AM593 AK723:AM734 AK621:AM632 AK762:AM773 AK571:AM571 AK493:AM504 AK519:AM530 AK558:AM569 AK532:AM543 AK506:AM517 AK454:AM465 AK435:AM439 AK432:AM432 AK467:AM478 AK430:AM430 AK352:AM363 AK378:AM389 AK417:AM428 AK545:AM556 AK391:AM402 AK365:AM376 AK313:AM324 AK294:AM298 AK326:AM337 AK404:AM415 AK300:AM311 AK441:AM452 AK339:AM350 AK480:AM491 AK289:AM289 AK211:AM222 AK237:AM248 AK276:AM287 AK250:AM261 AK224:AM235 AK172:AM183 AK153:AM157 AK150:AM150 AK185:AM196 AK148:AM148 AK70:AM81 AK96:AM107 AK291:AM291 AK135:AM146 AK263:AM274 AK109:AM120 AK83:AM94 AK31:AM42 AK12:AM16 AK44:AM55 AK122:AM133 AK18:AM29 AK159:AM170 AK57:AM68 AK198:AM209 AK1280:AM1280 I1279:N1279" xr:uid="{ACF9E198-C892-4E5C-9F7B-945F5A9D312E}">
      <formula1>0</formula1>
      <formula2>3000000</formula2>
    </dataValidation>
  </dataValidations>
  <printOptions horizontalCentered="1"/>
  <pageMargins left="0" right="0" top="0.39370078740157483" bottom="0.39370078740157483" header="0.51181102362204722" footer="0.15748031496062992"/>
  <pageSetup paperSize="9" scale="38" orientation="landscape" r:id="rId1"/>
  <headerFooter alignWithMargins="0"/>
  <rowBreaks count="5" manualBreakCount="5">
    <brk id="149" min="2" max="38" man="1"/>
    <brk id="431" min="2" max="38" man="1"/>
    <brk id="572" min="2" max="38" man="1"/>
    <brk id="854" min="2" max="38" man="1"/>
    <brk id="1136" min="2" max="38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238DA8-C9E2-4C11-95D8-660D50B89501}">
  <sheetPr codeName="Sheet52" filterMode="1">
    <tabColor rgb="FFFFC000"/>
    <pageSetUpPr autoPageBreaks="0"/>
  </sheetPr>
  <dimension ref="C1:AI1279"/>
  <sheetViews>
    <sheetView showGridLines="0" view="pageBreakPreview" topLeftCell="C1" zoomScaleNormal="100" zoomScaleSheetLayoutView="100" workbookViewId="0">
      <pane xSplit="1" ySplit="8" topLeftCell="D9" activePane="bottomRight" state="frozen"/>
      <selection activeCell="P27" sqref="P27"/>
      <selection pane="topRight" activeCell="P27" sqref="P27"/>
      <selection pane="bottomLeft" activeCell="P27" sqref="P27"/>
      <selection pane="bottomRight" activeCell="K1" sqref="K1:N1048576"/>
    </sheetView>
  </sheetViews>
  <sheetFormatPr defaultColWidth="9.1796875" defaultRowHeight="13" x14ac:dyDescent="0.3"/>
  <cols>
    <col min="1" max="1" width="9.1796875" style="453"/>
    <col min="2" max="2" width="1.7265625" style="453" customWidth="1"/>
    <col min="3" max="3" width="70.7265625" style="453" customWidth="1"/>
    <col min="4" max="6" width="12.7265625" style="453" customWidth="1"/>
    <col min="7" max="7" width="1.7265625" style="453" customWidth="1"/>
    <col min="8" max="10" width="9.1796875" style="453"/>
    <col min="11" max="12" width="0" style="453" hidden="1" customWidth="1"/>
    <col min="13" max="13" width="9.1796875" style="453" hidden="1" customWidth="1"/>
    <col min="14" max="14" width="0" style="453" hidden="1" customWidth="1"/>
    <col min="15" max="231" width="9.1796875" style="453"/>
    <col min="232" max="232" width="56" style="453" customWidth="1"/>
    <col min="233" max="234" width="11.453125" style="453" customWidth="1"/>
    <col min="235" max="235" width="12.54296875" style="453" customWidth="1"/>
    <col min="236" max="236" width="0.7265625" style="453" customWidth="1"/>
    <col min="237" max="237" width="13.1796875" style="453" bestFit="1" customWidth="1"/>
    <col min="238" max="238" width="17.453125" style="453" customWidth="1"/>
    <col min="239" max="239" width="13.1796875" style="453" customWidth="1"/>
    <col min="240" max="240" width="10.7265625" style="453" bestFit="1" customWidth="1"/>
    <col min="241" max="487" width="9.1796875" style="453"/>
    <col min="488" max="488" width="56" style="453" customWidth="1"/>
    <col min="489" max="490" width="11.453125" style="453" customWidth="1"/>
    <col min="491" max="491" width="12.54296875" style="453" customWidth="1"/>
    <col min="492" max="492" width="0.7265625" style="453" customWidth="1"/>
    <col min="493" max="493" width="13.1796875" style="453" bestFit="1" customWidth="1"/>
    <col min="494" max="494" width="17.453125" style="453" customWidth="1"/>
    <col min="495" max="495" width="13.1796875" style="453" customWidth="1"/>
    <col min="496" max="496" width="10.7265625" style="453" bestFit="1" customWidth="1"/>
    <col min="497" max="743" width="9.1796875" style="453"/>
    <col min="744" max="744" width="56" style="453" customWidth="1"/>
    <col min="745" max="746" width="11.453125" style="453" customWidth="1"/>
    <col min="747" max="747" width="12.54296875" style="453" customWidth="1"/>
    <col min="748" max="748" width="0.7265625" style="453" customWidth="1"/>
    <col min="749" max="749" width="13.1796875" style="453" bestFit="1" customWidth="1"/>
    <col min="750" max="750" width="17.453125" style="453" customWidth="1"/>
    <col min="751" max="751" width="13.1796875" style="453" customWidth="1"/>
    <col min="752" max="752" width="10.7265625" style="453" bestFit="1" customWidth="1"/>
    <col min="753" max="999" width="9.1796875" style="453"/>
    <col min="1000" max="1000" width="56" style="453" customWidth="1"/>
    <col min="1001" max="1002" width="11.453125" style="453" customWidth="1"/>
    <col min="1003" max="1003" width="12.54296875" style="453" customWidth="1"/>
    <col min="1004" max="1004" width="0.7265625" style="453" customWidth="1"/>
    <col min="1005" max="1005" width="13.1796875" style="453" bestFit="1" customWidth="1"/>
    <col min="1006" max="1006" width="17.453125" style="453" customWidth="1"/>
    <col min="1007" max="1007" width="13.1796875" style="453" customWidth="1"/>
    <col min="1008" max="1008" width="10.7265625" style="453" bestFit="1" customWidth="1"/>
    <col min="1009" max="1255" width="9.1796875" style="453"/>
    <col min="1256" max="1256" width="56" style="453" customWidth="1"/>
    <col min="1257" max="1258" width="11.453125" style="453" customWidth="1"/>
    <col min="1259" max="1259" width="12.54296875" style="453" customWidth="1"/>
    <col min="1260" max="1260" width="0.7265625" style="453" customWidth="1"/>
    <col min="1261" max="1261" width="13.1796875" style="453" bestFit="1" customWidth="1"/>
    <col min="1262" max="1262" width="17.453125" style="453" customWidth="1"/>
    <col min="1263" max="1263" width="13.1796875" style="453" customWidth="1"/>
    <col min="1264" max="1264" width="10.7265625" style="453" bestFit="1" customWidth="1"/>
    <col min="1265" max="1511" width="9.1796875" style="453"/>
    <col min="1512" max="1512" width="56" style="453" customWidth="1"/>
    <col min="1513" max="1514" width="11.453125" style="453" customWidth="1"/>
    <col min="1515" max="1515" width="12.54296875" style="453" customWidth="1"/>
    <col min="1516" max="1516" width="0.7265625" style="453" customWidth="1"/>
    <col min="1517" max="1517" width="13.1796875" style="453" bestFit="1" customWidth="1"/>
    <col min="1518" max="1518" width="17.453125" style="453" customWidth="1"/>
    <col min="1519" max="1519" width="13.1796875" style="453" customWidth="1"/>
    <col min="1520" max="1520" width="10.7265625" style="453" bestFit="1" customWidth="1"/>
    <col min="1521" max="1767" width="9.1796875" style="453"/>
    <col min="1768" max="1768" width="56" style="453" customWidth="1"/>
    <col min="1769" max="1770" width="11.453125" style="453" customWidth="1"/>
    <col min="1771" max="1771" width="12.54296875" style="453" customWidth="1"/>
    <col min="1772" max="1772" width="0.7265625" style="453" customWidth="1"/>
    <col min="1773" max="1773" width="13.1796875" style="453" bestFit="1" customWidth="1"/>
    <col min="1774" max="1774" width="17.453125" style="453" customWidth="1"/>
    <col min="1775" max="1775" width="13.1796875" style="453" customWidth="1"/>
    <col min="1776" max="1776" width="10.7265625" style="453" bestFit="1" customWidth="1"/>
    <col min="1777" max="2023" width="9.1796875" style="453"/>
    <col min="2024" max="2024" width="56" style="453" customWidth="1"/>
    <col min="2025" max="2026" width="11.453125" style="453" customWidth="1"/>
    <col min="2027" max="2027" width="12.54296875" style="453" customWidth="1"/>
    <col min="2028" max="2028" width="0.7265625" style="453" customWidth="1"/>
    <col min="2029" max="2029" width="13.1796875" style="453" bestFit="1" customWidth="1"/>
    <col min="2030" max="2030" width="17.453125" style="453" customWidth="1"/>
    <col min="2031" max="2031" width="13.1796875" style="453" customWidth="1"/>
    <col min="2032" max="2032" width="10.7265625" style="453" bestFit="1" customWidth="1"/>
    <col min="2033" max="2279" width="9.1796875" style="453"/>
    <col min="2280" max="2280" width="56" style="453" customWidth="1"/>
    <col min="2281" max="2282" width="11.453125" style="453" customWidth="1"/>
    <col min="2283" max="2283" width="12.54296875" style="453" customWidth="1"/>
    <col min="2284" max="2284" width="0.7265625" style="453" customWidth="1"/>
    <col min="2285" max="2285" width="13.1796875" style="453" bestFit="1" customWidth="1"/>
    <col min="2286" max="2286" width="17.453125" style="453" customWidth="1"/>
    <col min="2287" max="2287" width="13.1796875" style="453" customWidth="1"/>
    <col min="2288" max="2288" width="10.7265625" style="453" bestFit="1" customWidth="1"/>
    <col min="2289" max="2535" width="9.1796875" style="453"/>
    <col min="2536" max="2536" width="56" style="453" customWidth="1"/>
    <col min="2537" max="2538" width="11.453125" style="453" customWidth="1"/>
    <col min="2539" max="2539" width="12.54296875" style="453" customWidth="1"/>
    <col min="2540" max="2540" width="0.7265625" style="453" customWidth="1"/>
    <col min="2541" max="2541" width="13.1796875" style="453" bestFit="1" customWidth="1"/>
    <col min="2542" max="2542" width="17.453125" style="453" customWidth="1"/>
    <col min="2543" max="2543" width="13.1796875" style="453" customWidth="1"/>
    <col min="2544" max="2544" width="10.7265625" style="453" bestFit="1" customWidth="1"/>
    <col min="2545" max="2791" width="9.1796875" style="453"/>
    <col min="2792" max="2792" width="56" style="453" customWidth="1"/>
    <col min="2793" max="2794" width="11.453125" style="453" customWidth="1"/>
    <col min="2795" max="2795" width="12.54296875" style="453" customWidth="1"/>
    <col min="2796" max="2796" width="0.7265625" style="453" customWidth="1"/>
    <col min="2797" max="2797" width="13.1796875" style="453" bestFit="1" customWidth="1"/>
    <col min="2798" max="2798" width="17.453125" style="453" customWidth="1"/>
    <col min="2799" max="2799" width="13.1796875" style="453" customWidth="1"/>
    <col min="2800" max="2800" width="10.7265625" style="453" bestFit="1" customWidth="1"/>
    <col min="2801" max="3047" width="9.1796875" style="453"/>
    <col min="3048" max="3048" width="56" style="453" customWidth="1"/>
    <col min="3049" max="3050" width="11.453125" style="453" customWidth="1"/>
    <col min="3051" max="3051" width="12.54296875" style="453" customWidth="1"/>
    <col min="3052" max="3052" width="0.7265625" style="453" customWidth="1"/>
    <col min="3053" max="3053" width="13.1796875" style="453" bestFit="1" customWidth="1"/>
    <col min="3054" max="3054" width="17.453125" style="453" customWidth="1"/>
    <col min="3055" max="3055" width="13.1796875" style="453" customWidth="1"/>
    <col min="3056" max="3056" width="10.7265625" style="453" bestFit="1" customWidth="1"/>
    <col min="3057" max="3303" width="9.1796875" style="453"/>
    <col min="3304" max="3304" width="56" style="453" customWidth="1"/>
    <col min="3305" max="3306" width="11.453125" style="453" customWidth="1"/>
    <col min="3307" max="3307" width="12.54296875" style="453" customWidth="1"/>
    <col min="3308" max="3308" width="0.7265625" style="453" customWidth="1"/>
    <col min="3309" max="3309" width="13.1796875" style="453" bestFit="1" customWidth="1"/>
    <col min="3310" max="3310" width="17.453125" style="453" customWidth="1"/>
    <col min="3311" max="3311" width="13.1796875" style="453" customWidth="1"/>
    <col min="3312" max="3312" width="10.7265625" style="453" bestFit="1" customWidth="1"/>
    <col min="3313" max="3559" width="9.1796875" style="453"/>
    <col min="3560" max="3560" width="56" style="453" customWidth="1"/>
    <col min="3561" max="3562" width="11.453125" style="453" customWidth="1"/>
    <col min="3563" max="3563" width="12.54296875" style="453" customWidth="1"/>
    <col min="3564" max="3564" width="0.7265625" style="453" customWidth="1"/>
    <col min="3565" max="3565" width="13.1796875" style="453" bestFit="1" customWidth="1"/>
    <col min="3566" max="3566" width="17.453125" style="453" customWidth="1"/>
    <col min="3567" max="3567" width="13.1796875" style="453" customWidth="1"/>
    <col min="3568" max="3568" width="10.7265625" style="453" bestFit="1" customWidth="1"/>
    <col min="3569" max="3815" width="9.1796875" style="453"/>
    <col min="3816" max="3816" width="56" style="453" customWidth="1"/>
    <col min="3817" max="3818" width="11.453125" style="453" customWidth="1"/>
    <col min="3819" max="3819" width="12.54296875" style="453" customWidth="1"/>
    <col min="3820" max="3820" width="0.7265625" style="453" customWidth="1"/>
    <col min="3821" max="3821" width="13.1796875" style="453" bestFit="1" customWidth="1"/>
    <col min="3822" max="3822" width="17.453125" style="453" customWidth="1"/>
    <col min="3823" max="3823" width="13.1796875" style="453" customWidth="1"/>
    <col min="3824" max="3824" width="10.7265625" style="453" bestFit="1" customWidth="1"/>
    <col min="3825" max="4071" width="9.1796875" style="453"/>
    <col min="4072" max="4072" width="56" style="453" customWidth="1"/>
    <col min="4073" max="4074" width="11.453125" style="453" customWidth="1"/>
    <col min="4075" max="4075" width="12.54296875" style="453" customWidth="1"/>
    <col min="4076" max="4076" width="0.7265625" style="453" customWidth="1"/>
    <col min="4077" max="4077" width="13.1796875" style="453" bestFit="1" customWidth="1"/>
    <col min="4078" max="4078" width="17.453125" style="453" customWidth="1"/>
    <col min="4079" max="4079" width="13.1796875" style="453" customWidth="1"/>
    <col min="4080" max="4080" width="10.7265625" style="453" bestFit="1" customWidth="1"/>
    <col min="4081" max="4327" width="9.1796875" style="453"/>
    <col min="4328" max="4328" width="56" style="453" customWidth="1"/>
    <col min="4329" max="4330" width="11.453125" style="453" customWidth="1"/>
    <col min="4331" max="4331" width="12.54296875" style="453" customWidth="1"/>
    <col min="4332" max="4332" width="0.7265625" style="453" customWidth="1"/>
    <col min="4333" max="4333" width="13.1796875" style="453" bestFit="1" customWidth="1"/>
    <col min="4334" max="4334" width="17.453125" style="453" customWidth="1"/>
    <col min="4335" max="4335" width="13.1796875" style="453" customWidth="1"/>
    <col min="4336" max="4336" width="10.7265625" style="453" bestFit="1" customWidth="1"/>
    <col min="4337" max="4583" width="9.1796875" style="453"/>
    <col min="4584" max="4584" width="56" style="453" customWidth="1"/>
    <col min="4585" max="4586" width="11.453125" style="453" customWidth="1"/>
    <col min="4587" max="4587" width="12.54296875" style="453" customWidth="1"/>
    <col min="4588" max="4588" width="0.7265625" style="453" customWidth="1"/>
    <col min="4589" max="4589" width="13.1796875" style="453" bestFit="1" customWidth="1"/>
    <col min="4590" max="4590" width="17.453125" style="453" customWidth="1"/>
    <col min="4591" max="4591" width="13.1796875" style="453" customWidth="1"/>
    <col min="4592" max="4592" width="10.7265625" style="453" bestFit="1" customWidth="1"/>
    <col min="4593" max="4839" width="9.1796875" style="453"/>
    <col min="4840" max="4840" width="56" style="453" customWidth="1"/>
    <col min="4841" max="4842" width="11.453125" style="453" customWidth="1"/>
    <col min="4843" max="4843" width="12.54296875" style="453" customWidth="1"/>
    <col min="4844" max="4844" width="0.7265625" style="453" customWidth="1"/>
    <col min="4845" max="4845" width="13.1796875" style="453" bestFit="1" customWidth="1"/>
    <col min="4846" max="4846" width="17.453125" style="453" customWidth="1"/>
    <col min="4847" max="4847" width="13.1796875" style="453" customWidth="1"/>
    <col min="4848" max="4848" width="10.7265625" style="453" bestFit="1" customWidth="1"/>
    <col min="4849" max="5095" width="9.1796875" style="453"/>
    <col min="5096" max="5096" width="56" style="453" customWidth="1"/>
    <col min="5097" max="5098" width="11.453125" style="453" customWidth="1"/>
    <col min="5099" max="5099" width="12.54296875" style="453" customWidth="1"/>
    <col min="5100" max="5100" width="0.7265625" style="453" customWidth="1"/>
    <col min="5101" max="5101" width="13.1796875" style="453" bestFit="1" customWidth="1"/>
    <col min="5102" max="5102" width="17.453125" style="453" customWidth="1"/>
    <col min="5103" max="5103" width="13.1796875" style="453" customWidth="1"/>
    <col min="5104" max="5104" width="10.7265625" style="453" bestFit="1" customWidth="1"/>
    <col min="5105" max="5351" width="9.1796875" style="453"/>
    <col min="5352" max="5352" width="56" style="453" customWidth="1"/>
    <col min="5353" max="5354" width="11.453125" style="453" customWidth="1"/>
    <col min="5355" max="5355" width="12.54296875" style="453" customWidth="1"/>
    <col min="5356" max="5356" width="0.7265625" style="453" customWidth="1"/>
    <col min="5357" max="5357" width="13.1796875" style="453" bestFit="1" customWidth="1"/>
    <col min="5358" max="5358" width="17.453125" style="453" customWidth="1"/>
    <col min="5359" max="5359" width="13.1796875" style="453" customWidth="1"/>
    <col min="5360" max="5360" width="10.7265625" style="453" bestFit="1" customWidth="1"/>
    <col min="5361" max="5607" width="9.1796875" style="453"/>
    <col min="5608" max="5608" width="56" style="453" customWidth="1"/>
    <col min="5609" max="5610" width="11.453125" style="453" customWidth="1"/>
    <col min="5611" max="5611" width="12.54296875" style="453" customWidth="1"/>
    <col min="5612" max="5612" width="0.7265625" style="453" customWidth="1"/>
    <col min="5613" max="5613" width="13.1796875" style="453" bestFit="1" customWidth="1"/>
    <col min="5614" max="5614" width="17.453125" style="453" customWidth="1"/>
    <col min="5615" max="5615" width="13.1796875" style="453" customWidth="1"/>
    <col min="5616" max="5616" width="10.7265625" style="453" bestFit="1" customWidth="1"/>
    <col min="5617" max="5863" width="9.1796875" style="453"/>
    <col min="5864" max="5864" width="56" style="453" customWidth="1"/>
    <col min="5865" max="5866" width="11.453125" style="453" customWidth="1"/>
    <col min="5867" max="5867" width="12.54296875" style="453" customWidth="1"/>
    <col min="5868" max="5868" width="0.7265625" style="453" customWidth="1"/>
    <col min="5869" max="5869" width="13.1796875" style="453" bestFit="1" customWidth="1"/>
    <col min="5870" max="5870" width="17.453125" style="453" customWidth="1"/>
    <col min="5871" max="5871" width="13.1796875" style="453" customWidth="1"/>
    <col min="5872" max="5872" width="10.7265625" style="453" bestFit="1" customWidth="1"/>
    <col min="5873" max="6119" width="9.1796875" style="453"/>
    <col min="6120" max="6120" width="56" style="453" customWidth="1"/>
    <col min="6121" max="6122" width="11.453125" style="453" customWidth="1"/>
    <col min="6123" max="6123" width="12.54296875" style="453" customWidth="1"/>
    <col min="6124" max="6124" width="0.7265625" style="453" customWidth="1"/>
    <col min="6125" max="6125" width="13.1796875" style="453" bestFit="1" customWidth="1"/>
    <col min="6126" max="6126" width="17.453125" style="453" customWidth="1"/>
    <col min="6127" max="6127" width="13.1796875" style="453" customWidth="1"/>
    <col min="6128" max="6128" width="10.7265625" style="453" bestFit="1" customWidth="1"/>
    <col min="6129" max="6375" width="9.1796875" style="453"/>
    <col min="6376" max="6376" width="56" style="453" customWidth="1"/>
    <col min="6377" max="6378" width="11.453125" style="453" customWidth="1"/>
    <col min="6379" max="6379" width="12.54296875" style="453" customWidth="1"/>
    <col min="6380" max="6380" width="0.7265625" style="453" customWidth="1"/>
    <col min="6381" max="6381" width="13.1796875" style="453" bestFit="1" customWidth="1"/>
    <col min="6382" max="6382" width="17.453125" style="453" customWidth="1"/>
    <col min="6383" max="6383" width="13.1796875" style="453" customWidth="1"/>
    <col min="6384" max="6384" width="10.7265625" style="453" bestFit="1" customWidth="1"/>
    <col min="6385" max="6631" width="9.1796875" style="453"/>
    <col min="6632" max="6632" width="56" style="453" customWidth="1"/>
    <col min="6633" max="6634" width="11.453125" style="453" customWidth="1"/>
    <col min="6635" max="6635" width="12.54296875" style="453" customWidth="1"/>
    <col min="6636" max="6636" width="0.7265625" style="453" customWidth="1"/>
    <col min="6637" max="6637" width="13.1796875" style="453" bestFit="1" customWidth="1"/>
    <col min="6638" max="6638" width="17.453125" style="453" customWidth="1"/>
    <col min="6639" max="6639" width="13.1796875" style="453" customWidth="1"/>
    <col min="6640" max="6640" width="10.7265625" style="453" bestFit="1" customWidth="1"/>
    <col min="6641" max="6887" width="9.1796875" style="453"/>
    <col min="6888" max="6888" width="56" style="453" customWidth="1"/>
    <col min="6889" max="6890" width="11.453125" style="453" customWidth="1"/>
    <col min="6891" max="6891" width="12.54296875" style="453" customWidth="1"/>
    <col min="6892" max="6892" width="0.7265625" style="453" customWidth="1"/>
    <col min="6893" max="6893" width="13.1796875" style="453" bestFit="1" customWidth="1"/>
    <col min="6894" max="6894" width="17.453125" style="453" customWidth="1"/>
    <col min="6895" max="6895" width="13.1796875" style="453" customWidth="1"/>
    <col min="6896" max="6896" width="10.7265625" style="453" bestFit="1" customWidth="1"/>
    <col min="6897" max="7143" width="9.1796875" style="453"/>
    <col min="7144" max="7144" width="56" style="453" customWidth="1"/>
    <col min="7145" max="7146" width="11.453125" style="453" customWidth="1"/>
    <col min="7147" max="7147" width="12.54296875" style="453" customWidth="1"/>
    <col min="7148" max="7148" width="0.7265625" style="453" customWidth="1"/>
    <col min="7149" max="7149" width="13.1796875" style="453" bestFit="1" customWidth="1"/>
    <col min="7150" max="7150" width="17.453125" style="453" customWidth="1"/>
    <col min="7151" max="7151" width="13.1796875" style="453" customWidth="1"/>
    <col min="7152" max="7152" width="10.7265625" style="453" bestFit="1" customWidth="1"/>
    <col min="7153" max="7399" width="9.1796875" style="453"/>
    <col min="7400" max="7400" width="56" style="453" customWidth="1"/>
    <col min="7401" max="7402" width="11.453125" style="453" customWidth="1"/>
    <col min="7403" max="7403" width="12.54296875" style="453" customWidth="1"/>
    <col min="7404" max="7404" width="0.7265625" style="453" customWidth="1"/>
    <col min="7405" max="7405" width="13.1796875" style="453" bestFit="1" customWidth="1"/>
    <col min="7406" max="7406" width="17.453125" style="453" customWidth="1"/>
    <col min="7407" max="7407" width="13.1796875" style="453" customWidth="1"/>
    <col min="7408" max="7408" width="10.7265625" style="453" bestFit="1" customWidth="1"/>
    <col min="7409" max="7655" width="9.1796875" style="453"/>
    <col min="7656" max="7656" width="56" style="453" customWidth="1"/>
    <col min="7657" max="7658" width="11.453125" style="453" customWidth="1"/>
    <col min="7659" max="7659" width="12.54296875" style="453" customWidth="1"/>
    <col min="7660" max="7660" width="0.7265625" style="453" customWidth="1"/>
    <col min="7661" max="7661" width="13.1796875" style="453" bestFit="1" customWidth="1"/>
    <col min="7662" max="7662" width="17.453125" style="453" customWidth="1"/>
    <col min="7663" max="7663" width="13.1796875" style="453" customWidth="1"/>
    <col min="7664" max="7664" width="10.7265625" style="453" bestFit="1" customWidth="1"/>
    <col min="7665" max="7911" width="9.1796875" style="453"/>
    <col min="7912" max="7912" width="56" style="453" customWidth="1"/>
    <col min="7913" max="7914" width="11.453125" style="453" customWidth="1"/>
    <col min="7915" max="7915" width="12.54296875" style="453" customWidth="1"/>
    <col min="7916" max="7916" width="0.7265625" style="453" customWidth="1"/>
    <col min="7917" max="7917" width="13.1796875" style="453" bestFit="1" customWidth="1"/>
    <col min="7918" max="7918" width="17.453125" style="453" customWidth="1"/>
    <col min="7919" max="7919" width="13.1796875" style="453" customWidth="1"/>
    <col min="7920" max="7920" width="10.7265625" style="453" bestFit="1" customWidth="1"/>
    <col min="7921" max="8167" width="9.1796875" style="453"/>
    <col min="8168" max="8168" width="56" style="453" customWidth="1"/>
    <col min="8169" max="8170" width="11.453125" style="453" customWidth="1"/>
    <col min="8171" max="8171" width="12.54296875" style="453" customWidth="1"/>
    <col min="8172" max="8172" width="0.7265625" style="453" customWidth="1"/>
    <col min="8173" max="8173" width="13.1796875" style="453" bestFit="1" customWidth="1"/>
    <col min="8174" max="8174" width="17.453125" style="453" customWidth="1"/>
    <col min="8175" max="8175" width="13.1796875" style="453" customWidth="1"/>
    <col min="8176" max="8176" width="10.7265625" style="453" bestFit="1" customWidth="1"/>
    <col min="8177" max="8423" width="9.1796875" style="453"/>
    <col min="8424" max="8424" width="56" style="453" customWidth="1"/>
    <col min="8425" max="8426" width="11.453125" style="453" customWidth="1"/>
    <col min="8427" max="8427" width="12.54296875" style="453" customWidth="1"/>
    <col min="8428" max="8428" width="0.7265625" style="453" customWidth="1"/>
    <col min="8429" max="8429" width="13.1796875" style="453" bestFit="1" customWidth="1"/>
    <col min="8430" max="8430" width="17.453125" style="453" customWidth="1"/>
    <col min="8431" max="8431" width="13.1796875" style="453" customWidth="1"/>
    <col min="8432" max="8432" width="10.7265625" style="453" bestFit="1" customWidth="1"/>
    <col min="8433" max="8679" width="9.1796875" style="453"/>
    <col min="8680" max="8680" width="56" style="453" customWidth="1"/>
    <col min="8681" max="8682" width="11.453125" style="453" customWidth="1"/>
    <col min="8683" max="8683" width="12.54296875" style="453" customWidth="1"/>
    <col min="8684" max="8684" width="0.7265625" style="453" customWidth="1"/>
    <col min="8685" max="8685" width="13.1796875" style="453" bestFit="1" customWidth="1"/>
    <col min="8686" max="8686" width="17.453125" style="453" customWidth="1"/>
    <col min="8687" max="8687" width="13.1796875" style="453" customWidth="1"/>
    <col min="8688" max="8688" width="10.7265625" style="453" bestFit="1" customWidth="1"/>
    <col min="8689" max="8935" width="9.1796875" style="453"/>
    <col min="8936" max="8936" width="56" style="453" customWidth="1"/>
    <col min="8937" max="8938" width="11.453125" style="453" customWidth="1"/>
    <col min="8939" max="8939" width="12.54296875" style="453" customWidth="1"/>
    <col min="8940" max="8940" width="0.7265625" style="453" customWidth="1"/>
    <col min="8941" max="8941" width="13.1796875" style="453" bestFit="1" customWidth="1"/>
    <col min="8942" max="8942" width="17.453125" style="453" customWidth="1"/>
    <col min="8943" max="8943" width="13.1796875" style="453" customWidth="1"/>
    <col min="8944" max="8944" width="10.7265625" style="453" bestFit="1" customWidth="1"/>
    <col min="8945" max="9191" width="9.1796875" style="453"/>
    <col min="9192" max="9192" width="56" style="453" customWidth="1"/>
    <col min="9193" max="9194" width="11.453125" style="453" customWidth="1"/>
    <col min="9195" max="9195" width="12.54296875" style="453" customWidth="1"/>
    <col min="9196" max="9196" width="0.7265625" style="453" customWidth="1"/>
    <col min="9197" max="9197" width="13.1796875" style="453" bestFit="1" customWidth="1"/>
    <col min="9198" max="9198" width="17.453125" style="453" customWidth="1"/>
    <col min="9199" max="9199" width="13.1796875" style="453" customWidth="1"/>
    <col min="9200" max="9200" width="10.7265625" style="453" bestFit="1" customWidth="1"/>
    <col min="9201" max="9447" width="9.1796875" style="453"/>
    <col min="9448" max="9448" width="56" style="453" customWidth="1"/>
    <col min="9449" max="9450" width="11.453125" style="453" customWidth="1"/>
    <col min="9451" max="9451" width="12.54296875" style="453" customWidth="1"/>
    <col min="9452" max="9452" width="0.7265625" style="453" customWidth="1"/>
    <col min="9453" max="9453" width="13.1796875" style="453" bestFit="1" customWidth="1"/>
    <col min="9454" max="9454" width="17.453125" style="453" customWidth="1"/>
    <col min="9455" max="9455" width="13.1796875" style="453" customWidth="1"/>
    <col min="9456" max="9456" width="10.7265625" style="453" bestFit="1" customWidth="1"/>
    <col min="9457" max="9703" width="9.1796875" style="453"/>
    <col min="9704" max="9704" width="56" style="453" customWidth="1"/>
    <col min="9705" max="9706" width="11.453125" style="453" customWidth="1"/>
    <col min="9707" max="9707" width="12.54296875" style="453" customWidth="1"/>
    <col min="9708" max="9708" width="0.7265625" style="453" customWidth="1"/>
    <col min="9709" max="9709" width="13.1796875" style="453" bestFit="1" customWidth="1"/>
    <col min="9710" max="9710" width="17.453125" style="453" customWidth="1"/>
    <col min="9711" max="9711" width="13.1796875" style="453" customWidth="1"/>
    <col min="9712" max="9712" width="10.7265625" style="453" bestFit="1" customWidth="1"/>
    <col min="9713" max="9959" width="9.1796875" style="453"/>
    <col min="9960" max="9960" width="56" style="453" customWidth="1"/>
    <col min="9961" max="9962" width="11.453125" style="453" customWidth="1"/>
    <col min="9963" max="9963" width="12.54296875" style="453" customWidth="1"/>
    <col min="9964" max="9964" width="0.7265625" style="453" customWidth="1"/>
    <col min="9965" max="9965" width="13.1796875" style="453" bestFit="1" customWidth="1"/>
    <col min="9966" max="9966" width="17.453125" style="453" customWidth="1"/>
    <col min="9967" max="9967" width="13.1796875" style="453" customWidth="1"/>
    <col min="9968" max="9968" width="10.7265625" style="453" bestFit="1" customWidth="1"/>
    <col min="9969" max="10215" width="9.1796875" style="453"/>
    <col min="10216" max="10216" width="56" style="453" customWidth="1"/>
    <col min="10217" max="10218" width="11.453125" style="453" customWidth="1"/>
    <col min="10219" max="10219" width="12.54296875" style="453" customWidth="1"/>
    <col min="10220" max="10220" width="0.7265625" style="453" customWidth="1"/>
    <col min="10221" max="10221" width="13.1796875" style="453" bestFit="1" customWidth="1"/>
    <col min="10222" max="10222" width="17.453125" style="453" customWidth="1"/>
    <col min="10223" max="10223" width="13.1796875" style="453" customWidth="1"/>
    <col min="10224" max="10224" width="10.7265625" style="453" bestFit="1" customWidth="1"/>
    <col min="10225" max="10471" width="9.1796875" style="453"/>
    <col min="10472" max="10472" width="56" style="453" customWidth="1"/>
    <col min="10473" max="10474" width="11.453125" style="453" customWidth="1"/>
    <col min="10475" max="10475" width="12.54296875" style="453" customWidth="1"/>
    <col min="10476" max="10476" width="0.7265625" style="453" customWidth="1"/>
    <col min="10477" max="10477" width="13.1796875" style="453" bestFit="1" customWidth="1"/>
    <col min="10478" max="10478" width="17.453125" style="453" customWidth="1"/>
    <col min="10479" max="10479" width="13.1796875" style="453" customWidth="1"/>
    <col min="10480" max="10480" width="10.7265625" style="453" bestFit="1" customWidth="1"/>
    <col min="10481" max="10727" width="9.1796875" style="453"/>
    <col min="10728" max="10728" width="56" style="453" customWidth="1"/>
    <col min="10729" max="10730" width="11.453125" style="453" customWidth="1"/>
    <col min="10731" max="10731" width="12.54296875" style="453" customWidth="1"/>
    <col min="10732" max="10732" width="0.7265625" style="453" customWidth="1"/>
    <col min="10733" max="10733" width="13.1796875" style="453" bestFit="1" customWidth="1"/>
    <col min="10734" max="10734" width="17.453125" style="453" customWidth="1"/>
    <col min="10735" max="10735" width="13.1796875" style="453" customWidth="1"/>
    <col min="10736" max="10736" width="10.7265625" style="453" bestFit="1" customWidth="1"/>
    <col min="10737" max="10983" width="9.1796875" style="453"/>
    <col min="10984" max="10984" width="56" style="453" customWidth="1"/>
    <col min="10985" max="10986" width="11.453125" style="453" customWidth="1"/>
    <col min="10987" max="10987" width="12.54296875" style="453" customWidth="1"/>
    <col min="10988" max="10988" width="0.7265625" style="453" customWidth="1"/>
    <col min="10989" max="10989" width="13.1796875" style="453" bestFit="1" customWidth="1"/>
    <col min="10990" max="10990" width="17.453125" style="453" customWidth="1"/>
    <col min="10991" max="10991" width="13.1796875" style="453" customWidth="1"/>
    <col min="10992" max="10992" width="10.7265625" style="453" bestFit="1" customWidth="1"/>
    <col min="10993" max="11239" width="9.1796875" style="453"/>
    <col min="11240" max="11240" width="56" style="453" customWidth="1"/>
    <col min="11241" max="11242" width="11.453125" style="453" customWidth="1"/>
    <col min="11243" max="11243" width="12.54296875" style="453" customWidth="1"/>
    <col min="11244" max="11244" width="0.7265625" style="453" customWidth="1"/>
    <col min="11245" max="11245" width="13.1796875" style="453" bestFit="1" customWidth="1"/>
    <col min="11246" max="11246" width="17.453125" style="453" customWidth="1"/>
    <col min="11247" max="11247" width="13.1796875" style="453" customWidth="1"/>
    <col min="11248" max="11248" width="10.7265625" style="453" bestFit="1" customWidth="1"/>
    <col min="11249" max="11495" width="9.1796875" style="453"/>
    <col min="11496" max="11496" width="56" style="453" customWidth="1"/>
    <col min="11497" max="11498" width="11.453125" style="453" customWidth="1"/>
    <col min="11499" max="11499" width="12.54296875" style="453" customWidth="1"/>
    <col min="11500" max="11500" width="0.7265625" style="453" customWidth="1"/>
    <col min="11501" max="11501" width="13.1796875" style="453" bestFit="1" customWidth="1"/>
    <col min="11502" max="11502" width="17.453125" style="453" customWidth="1"/>
    <col min="11503" max="11503" width="13.1796875" style="453" customWidth="1"/>
    <col min="11504" max="11504" width="10.7265625" style="453" bestFit="1" customWidth="1"/>
    <col min="11505" max="11751" width="9.1796875" style="453"/>
    <col min="11752" max="11752" width="56" style="453" customWidth="1"/>
    <col min="11753" max="11754" width="11.453125" style="453" customWidth="1"/>
    <col min="11755" max="11755" width="12.54296875" style="453" customWidth="1"/>
    <col min="11756" max="11756" width="0.7265625" style="453" customWidth="1"/>
    <col min="11757" max="11757" width="13.1796875" style="453" bestFit="1" customWidth="1"/>
    <col min="11758" max="11758" width="17.453125" style="453" customWidth="1"/>
    <col min="11759" max="11759" width="13.1796875" style="453" customWidth="1"/>
    <col min="11760" max="11760" width="10.7265625" style="453" bestFit="1" customWidth="1"/>
    <col min="11761" max="12007" width="9.1796875" style="453"/>
    <col min="12008" max="12008" width="56" style="453" customWidth="1"/>
    <col min="12009" max="12010" width="11.453125" style="453" customWidth="1"/>
    <col min="12011" max="12011" width="12.54296875" style="453" customWidth="1"/>
    <col min="12012" max="12012" width="0.7265625" style="453" customWidth="1"/>
    <col min="12013" max="12013" width="13.1796875" style="453" bestFit="1" customWidth="1"/>
    <col min="12014" max="12014" width="17.453125" style="453" customWidth="1"/>
    <col min="12015" max="12015" width="13.1796875" style="453" customWidth="1"/>
    <col min="12016" max="12016" width="10.7265625" style="453" bestFit="1" customWidth="1"/>
    <col min="12017" max="12263" width="9.1796875" style="453"/>
    <col min="12264" max="12264" width="56" style="453" customWidth="1"/>
    <col min="12265" max="12266" width="11.453125" style="453" customWidth="1"/>
    <col min="12267" max="12267" width="12.54296875" style="453" customWidth="1"/>
    <col min="12268" max="12268" width="0.7265625" style="453" customWidth="1"/>
    <col min="12269" max="12269" width="13.1796875" style="453" bestFit="1" customWidth="1"/>
    <col min="12270" max="12270" width="17.453125" style="453" customWidth="1"/>
    <col min="12271" max="12271" width="13.1796875" style="453" customWidth="1"/>
    <col min="12272" max="12272" width="10.7265625" style="453" bestFit="1" customWidth="1"/>
    <col min="12273" max="12519" width="9.1796875" style="453"/>
    <col min="12520" max="12520" width="56" style="453" customWidth="1"/>
    <col min="12521" max="12522" width="11.453125" style="453" customWidth="1"/>
    <col min="12523" max="12523" width="12.54296875" style="453" customWidth="1"/>
    <col min="12524" max="12524" width="0.7265625" style="453" customWidth="1"/>
    <col min="12525" max="12525" width="13.1796875" style="453" bestFit="1" customWidth="1"/>
    <col min="12526" max="12526" width="17.453125" style="453" customWidth="1"/>
    <col min="12527" max="12527" width="13.1796875" style="453" customWidth="1"/>
    <col min="12528" max="12528" width="10.7265625" style="453" bestFit="1" customWidth="1"/>
    <col min="12529" max="12775" width="9.1796875" style="453"/>
    <col min="12776" max="12776" width="56" style="453" customWidth="1"/>
    <col min="12777" max="12778" width="11.453125" style="453" customWidth="1"/>
    <col min="12779" max="12779" width="12.54296875" style="453" customWidth="1"/>
    <col min="12780" max="12780" width="0.7265625" style="453" customWidth="1"/>
    <col min="12781" max="12781" width="13.1796875" style="453" bestFit="1" customWidth="1"/>
    <col min="12782" max="12782" width="17.453125" style="453" customWidth="1"/>
    <col min="12783" max="12783" width="13.1796875" style="453" customWidth="1"/>
    <col min="12784" max="12784" width="10.7265625" style="453" bestFit="1" customWidth="1"/>
    <col min="12785" max="13031" width="9.1796875" style="453"/>
    <col min="13032" max="13032" width="56" style="453" customWidth="1"/>
    <col min="13033" max="13034" width="11.453125" style="453" customWidth="1"/>
    <col min="13035" max="13035" width="12.54296875" style="453" customWidth="1"/>
    <col min="13036" max="13036" width="0.7265625" style="453" customWidth="1"/>
    <col min="13037" max="13037" width="13.1796875" style="453" bestFit="1" customWidth="1"/>
    <col min="13038" max="13038" width="17.453125" style="453" customWidth="1"/>
    <col min="13039" max="13039" width="13.1796875" style="453" customWidth="1"/>
    <col min="13040" max="13040" width="10.7265625" style="453" bestFit="1" customWidth="1"/>
    <col min="13041" max="13287" width="9.1796875" style="453"/>
    <col min="13288" max="13288" width="56" style="453" customWidth="1"/>
    <col min="13289" max="13290" width="11.453125" style="453" customWidth="1"/>
    <col min="13291" max="13291" width="12.54296875" style="453" customWidth="1"/>
    <col min="13292" max="13292" width="0.7265625" style="453" customWidth="1"/>
    <col min="13293" max="13293" width="13.1796875" style="453" bestFit="1" customWidth="1"/>
    <col min="13294" max="13294" width="17.453125" style="453" customWidth="1"/>
    <col min="13295" max="13295" width="13.1796875" style="453" customWidth="1"/>
    <col min="13296" max="13296" width="10.7265625" style="453" bestFit="1" customWidth="1"/>
    <col min="13297" max="13543" width="9.1796875" style="453"/>
    <col min="13544" max="13544" width="56" style="453" customWidth="1"/>
    <col min="13545" max="13546" width="11.453125" style="453" customWidth="1"/>
    <col min="13547" max="13547" width="12.54296875" style="453" customWidth="1"/>
    <col min="13548" max="13548" width="0.7265625" style="453" customWidth="1"/>
    <col min="13549" max="13549" width="13.1796875" style="453" bestFit="1" customWidth="1"/>
    <col min="13550" max="13550" width="17.453125" style="453" customWidth="1"/>
    <col min="13551" max="13551" width="13.1796875" style="453" customWidth="1"/>
    <col min="13552" max="13552" width="10.7265625" style="453" bestFit="1" customWidth="1"/>
    <col min="13553" max="13799" width="9.1796875" style="453"/>
    <col min="13800" max="13800" width="56" style="453" customWidth="1"/>
    <col min="13801" max="13802" width="11.453125" style="453" customWidth="1"/>
    <col min="13803" max="13803" width="12.54296875" style="453" customWidth="1"/>
    <col min="13804" max="13804" width="0.7265625" style="453" customWidth="1"/>
    <col min="13805" max="13805" width="13.1796875" style="453" bestFit="1" customWidth="1"/>
    <col min="13806" max="13806" width="17.453125" style="453" customWidth="1"/>
    <col min="13807" max="13807" width="13.1796875" style="453" customWidth="1"/>
    <col min="13808" max="13808" width="10.7265625" style="453" bestFit="1" customWidth="1"/>
    <col min="13809" max="14055" width="9.1796875" style="453"/>
    <col min="14056" max="14056" width="56" style="453" customWidth="1"/>
    <col min="14057" max="14058" width="11.453125" style="453" customWidth="1"/>
    <col min="14059" max="14059" width="12.54296875" style="453" customWidth="1"/>
    <col min="14060" max="14060" width="0.7265625" style="453" customWidth="1"/>
    <col min="14061" max="14061" width="13.1796875" style="453" bestFit="1" customWidth="1"/>
    <col min="14062" max="14062" width="17.453125" style="453" customWidth="1"/>
    <col min="14063" max="14063" width="13.1796875" style="453" customWidth="1"/>
    <col min="14064" max="14064" width="10.7265625" style="453" bestFit="1" customWidth="1"/>
    <col min="14065" max="14311" width="9.1796875" style="453"/>
    <col min="14312" max="14312" width="56" style="453" customWidth="1"/>
    <col min="14313" max="14314" width="11.453125" style="453" customWidth="1"/>
    <col min="14315" max="14315" width="12.54296875" style="453" customWidth="1"/>
    <col min="14316" max="14316" width="0.7265625" style="453" customWidth="1"/>
    <col min="14317" max="14317" width="13.1796875" style="453" bestFit="1" customWidth="1"/>
    <col min="14318" max="14318" width="17.453125" style="453" customWidth="1"/>
    <col min="14319" max="14319" width="13.1796875" style="453" customWidth="1"/>
    <col min="14320" max="14320" width="10.7265625" style="453" bestFit="1" customWidth="1"/>
    <col min="14321" max="14567" width="9.1796875" style="453"/>
    <col min="14568" max="14568" width="56" style="453" customWidth="1"/>
    <col min="14569" max="14570" width="11.453125" style="453" customWidth="1"/>
    <col min="14571" max="14571" width="12.54296875" style="453" customWidth="1"/>
    <col min="14572" max="14572" width="0.7265625" style="453" customWidth="1"/>
    <col min="14573" max="14573" width="13.1796875" style="453" bestFit="1" customWidth="1"/>
    <col min="14574" max="14574" width="17.453125" style="453" customWidth="1"/>
    <col min="14575" max="14575" width="13.1796875" style="453" customWidth="1"/>
    <col min="14576" max="14576" width="10.7265625" style="453" bestFit="1" customWidth="1"/>
    <col min="14577" max="14823" width="9.1796875" style="453"/>
    <col min="14824" max="14824" width="56" style="453" customWidth="1"/>
    <col min="14825" max="14826" width="11.453125" style="453" customWidth="1"/>
    <col min="14827" max="14827" width="12.54296875" style="453" customWidth="1"/>
    <col min="14828" max="14828" width="0.7265625" style="453" customWidth="1"/>
    <col min="14829" max="14829" width="13.1796875" style="453" bestFit="1" customWidth="1"/>
    <col min="14830" max="14830" width="17.453125" style="453" customWidth="1"/>
    <col min="14831" max="14831" width="13.1796875" style="453" customWidth="1"/>
    <col min="14832" max="14832" width="10.7265625" style="453" bestFit="1" customWidth="1"/>
    <col min="14833" max="15079" width="9.1796875" style="453"/>
    <col min="15080" max="15080" width="56" style="453" customWidth="1"/>
    <col min="15081" max="15082" width="11.453125" style="453" customWidth="1"/>
    <col min="15083" max="15083" width="12.54296875" style="453" customWidth="1"/>
    <col min="15084" max="15084" width="0.7265625" style="453" customWidth="1"/>
    <col min="15085" max="15085" width="13.1796875" style="453" bestFit="1" customWidth="1"/>
    <col min="15086" max="15086" width="17.453125" style="453" customWidth="1"/>
    <col min="15087" max="15087" width="13.1796875" style="453" customWidth="1"/>
    <col min="15088" max="15088" width="10.7265625" style="453" bestFit="1" customWidth="1"/>
    <col min="15089" max="15335" width="9.1796875" style="453"/>
    <col min="15336" max="15336" width="56" style="453" customWidth="1"/>
    <col min="15337" max="15338" width="11.453125" style="453" customWidth="1"/>
    <col min="15339" max="15339" width="12.54296875" style="453" customWidth="1"/>
    <col min="15340" max="15340" width="0.7265625" style="453" customWidth="1"/>
    <col min="15341" max="15341" width="13.1796875" style="453" bestFit="1" customWidth="1"/>
    <col min="15342" max="15342" width="17.453125" style="453" customWidth="1"/>
    <col min="15343" max="15343" width="13.1796875" style="453" customWidth="1"/>
    <col min="15344" max="15344" width="10.7265625" style="453" bestFit="1" customWidth="1"/>
    <col min="15345" max="15591" width="9.1796875" style="453"/>
    <col min="15592" max="15592" width="56" style="453" customWidth="1"/>
    <col min="15593" max="15594" width="11.453125" style="453" customWidth="1"/>
    <col min="15595" max="15595" width="12.54296875" style="453" customWidth="1"/>
    <col min="15596" max="15596" width="0.7265625" style="453" customWidth="1"/>
    <col min="15597" max="15597" width="13.1796875" style="453" bestFit="1" customWidth="1"/>
    <col min="15598" max="15598" width="17.453125" style="453" customWidth="1"/>
    <col min="15599" max="15599" width="13.1796875" style="453" customWidth="1"/>
    <col min="15600" max="15600" width="10.7265625" style="453" bestFit="1" customWidth="1"/>
    <col min="15601" max="15847" width="9.1796875" style="453"/>
    <col min="15848" max="15848" width="56" style="453" customWidth="1"/>
    <col min="15849" max="15850" width="11.453125" style="453" customWidth="1"/>
    <col min="15851" max="15851" width="12.54296875" style="453" customWidth="1"/>
    <col min="15852" max="15852" width="0.7265625" style="453" customWidth="1"/>
    <col min="15853" max="15853" width="13.1796875" style="453" bestFit="1" customWidth="1"/>
    <col min="15854" max="15854" width="17.453125" style="453" customWidth="1"/>
    <col min="15855" max="15855" width="13.1796875" style="453" customWidth="1"/>
    <col min="15856" max="15856" width="10.7265625" style="453" bestFit="1" customWidth="1"/>
    <col min="15857" max="16103" width="9.1796875" style="453"/>
    <col min="16104" max="16104" width="56" style="453" customWidth="1"/>
    <col min="16105" max="16106" width="11.453125" style="453" customWidth="1"/>
    <col min="16107" max="16107" width="12.54296875" style="453" customWidth="1"/>
    <col min="16108" max="16108" width="0.7265625" style="453" customWidth="1"/>
    <col min="16109" max="16109" width="13.1796875" style="453" bestFit="1" customWidth="1"/>
    <col min="16110" max="16110" width="17.453125" style="453" customWidth="1"/>
    <col min="16111" max="16111" width="13.1796875" style="453" customWidth="1"/>
    <col min="16112" max="16112" width="10.7265625" style="453" bestFit="1" customWidth="1"/>
    <col min="16113" max="16384" width="9.1796875" style="453"/>
  </cols>
  <sheetData>
    <row r="1" spans="3:13" ht="15.75" customHeight="1" x14ac:dyDescent="0.3">
      <c r="C1" s="689" t="str">
        <f>'AP-W6 Cover Page'!B1</f>
        <v>APPENDIX W6</v>
      </c>
      <c r="D1" s="689"/>
      <c r="E1" s="689"/>
      <c r="F1" s="690"/>
    </row>
    <row r="2" spans="3:13" ht="45" customHeight="1" x14ac:dyDescent="0.3">
      <c r="C2" s="691" t="str">
        <f>'AP-W6 Cover Page'!B3</f>
        <v>APPENDIX TO SCHEDULE 5, PART A: BREAKDOWN OF THE EARLY CHILDHOOD DEVELOPMENT GRANT: ALLOCATIONS PER GRANT COMPONENT PER PROVINCE</v>
      </c>
      <c r="D2" s="691"/>
      <c r="E2" s="691"/>
      <c r="F2" s="691"/>
    </row>
    <row r="3" spans="3:13" ht="45" hidden="1" customHeight="1" x14ac:dyDescent="0.3">
      <c r="C3" s="454"/>
      <c r="D3" s="454"/>
      <c r="E3" s="454"/>
      <c r="F3" s="454"/>
    </row>
    <row r="4" spans="3:13" ht="15" customHeight="1" x14ac:dyDescent="0.3">
      <c r="C4" s="455"/>
      <c r="D4" s="455"/>
      <c r="E4" s="455"/>
      <c r="F4" s="455"/>
    </row>
    <row r="5" spans="3:13" s="457" customFormat="1" ht="15" customHeight="1" x14ac:dyDescent="0.3">
      <c r="C5" s="456" t="s">
        <v>549</v>
      </c>
      <c r="D5" s="692" t="s">
        <v>550</v>
      </c>
      <c r="E5" s="692"/>
      <c r="F5" s="693"/>
    </row>
    <row r="6" spans="3:13" s="457" customFormat="1" ht="15" customHeight="1" x14ac:dyDescent="0.3">
      <c r="C6" s="458"/>
      <c r="D6" s="608" t="s">
        <v>551</v>
      </c>
      <c r="E6" s="609"/>
      <c r="F6" s="610"/>
    </row>
    <row r="7" spans="3:13" s="457" customFormat="1" ht="15.75" customHeight="1" x14ac:dyDescent="0.3">
      <c r="C7" s="694" t="s">
        <v>552</v>
      </c>
      <c r="D7" s="20" t="s">
        <v>659</v>
      </c>
      <c r="E7" s="21" t="s">
        <v>660</v>
      </c>
      <c r="F7" s="22" t="s">
        <v>661</v>
      </c>
    </row>
    <row r="8" spans="3:13" s="457" customFormat="1" ht="15" customHeight="1" x14ac:dyDescent="0.3">
      <c r="C8" s="695"/>
      <c r="D8" s="24" t="s">
        <v>15</v>
      </c>
      <c r="E8" s="25" t="s">
        <v>15</v>
      </c>
      <c r="F8" s="26" t="s">
        <v>15</v>
      </c>
      <c r="M8" s="459" t="s">
        <v>16</v>
      </c>
    </row>
    <row r="9" spans="3:13" s="457" customFormat="1" ht="15" customHeight="1" x14ac:dyDescent="0.3">
      <c r="C9" s="460" t="s">
        <v>550</v>
      </c>
      <c r="D9" s="461"/>
      <c r="E9" s="462"/>
      <c r="F9" s="463"/>
      <c r="M9" s="459">
        <f>IF(LEN(C9)&lt;1,0,1)</f>
        <v>1</v>
      </c>
    </row>
    <row r="10" spans="3:13" s="457" customFormat="1" ht="15" customHeight="1" x14ac:dyDescent="0.3">
      <c r="C10" s="464" t="s">
        <v>553</v>
      </c>
      <c r="D10" s="465">
        <f t="shared" ref="D10:F19" si="0">D23+D35</f>
        <v>268988</v>
      </c>
      <c r="E10" s="466">
        <f t="shared" si="0"/>
        <v>316812</v>
      </c>
      <c r="F10" s="467">
        <f t="shared" si="0"/>
        <v>331324</v>
      </c>
      <c r="M10" s="459">
        <f>M9</f>
        <v>1</v>
      </c>
    </row>
    <row r="11" spans="3:13" s="457" customFormat="1" ht="15" customHeight="1" x14ac:dyDescent="0.3">
      <c r="C11" s="464" t="s">
        <v>554</v>
      </c>
      <c r="D11" s="468">
        <f t="shared" si="0"/>
        <v>77036</v>
      </c>
      <c r="E11" s="469">
        <f t="shared" si="0"/>
        <v>92646</v>
      </c>
      <c r="F11" s="470">
        <f t="shared" si="0"/>
        <v>96891</v>
      </c>
      <c r="M11" s="459">
        <f>M9</f>
        <v>1</v>
      </c>
    </row>
    <row r="12" spans="3:13" s="457" customFormat="1" ht="15" customHeight="1" x14ac:dyDescent="0.3">
      <c r="C12" s="464" t="s">
        <v>555</v>
      </c>
      <c r="D12" s="465">
        <f t="shared" si="0"/>
        <v>336388</v>
      </c>
      <c r="E12" s="466">
        <f t="shared" si="0"/>
        <v>376917</v>
      </c>
      <c r="F12" s="467">
        <f t="shared" si="0"/>
        <v>394181</v>
      </c>
      <c r="M12" s="459">
        <f>M9</f>
        <v>1</v>
      </c>
    </row>
    <row r="13" spans="3:13" s="457" customFormat="1" ht="15" customHeight="1" x14ac:dyDescent="0.3">
      <c r="C13" s="464" t="s">
        <v>556</v>
      </c>
      <c r="D13" s="465">
        <f t="shared" si="0"/>
        <v>248650</v>
      </c>
      <c r="E13" s="466">
        <f t="shared" si="0"/>
        <v>291225</v>
      </c>
      <c r="F13" s="467">
        <f t="shared" si="0"/>
        <v>304566</v>
      </c>
      <c r="M13" s="459">
        <f>M9</f>
        <v>1</v>
      </c>
    </row>
    <row r="14" spans="3:13" s="457" customFormat="1" ht="15" customHeight="1" x14ac:dyDescent="0.3">
      <c r="C14" s="464" t="s">
        <v>557</v>
      </c>
      <c r="D14" s="465">
        <f t="shared" si="0"/>
        <v>238002</v>
      </c>
      <c r="E14" s="466">
        <f t="shared" si="0"/>
        <v>287022</v>
      </c>
      <c r="F14" s="467">
        <f t="shared" si="0"/>
        <v>300167</v>
      </c>
      <c r="M14" s="459">
        <f>M9</f>
        <v>1</v>
      </c>
    </row>
    <row r="15" spans="3:13" s="457" customFormat="1" ht="15" customHeight="1" x14ac:dyDescent="0.3">
      <c r="C15" s="464" t="s">
        <v>558</v>
      </c>
      <c r="D15" s="465">
        <f t="shared" si="0"/>
        <v>123659</v>
      </c>
      <c r="E15" s="466">
        <f t="shared" si="0"/>
        <v>147035</v>
      </c>
      <c r="F15" s="467">
        <f t="shared" si="0"/>
        <v>153772</v>
      </c>
      <c r="M15" s="459">
        <f>M9</f>
        <v>1</v>
      </c>
    </row>
    <row r="16" spans="3:13" s="457" customFormat="1" ht="15" customHeight="1" x14ac:dyDescent="0.3">
      <c r="C16" s="464" t="s">
        <v>559</v>
      </c>
      <c r="D16" s="465">
        <f t="shared" si="0"/>
        <v>28797</v>
      </c>
      <c r="E16" s="466">
        <f t="shared" si="0"/>
        <v>34304</v>
      </c>
      <c r="F16" s="467">
        <f t="shared" si="0"/>
        <v>35875</v>
      </c>
      <c r="M16" s="459">
        <f>M9</f>
        <v>1</v>
      </c>
    </row>
    <row r="17" spans="3:13" s="457" customFormat="1" ht="15" customHeight="1" x14ac:dyDescent="0.3">
      <c r="C17" s="464" t="s">
        <v>560</v>
      </c>
      <c r="D17" s="465">
        <f t="shared" si="0"/>
        <v>143198</v>
      </c>
      <c r="E17" s="466">
        <f t="shared" si="0"/>
        <v>169809</v>
      </c>
      <c r="F17" s="467">
        <f t="shared" si="0"/>
        <v>177586</v>
      </c>
      <c r="M17" s="459">
        <f>M9</f>
        <v>1</v>
      </c>
    </row>
    <row r="18" spans="3:13" s="457" customFormat="1" ht="15" customHeight="1" x14ac:dyDescent="0.3">
      <c r="C18" s="464" t="s">
        <v>561</v>
      </c>
      <c r="D18" s="465">
        <f t="shared" si="0"/>
        <v>124357</v>
      </c>
      <c r="E18" s="466">
        <f t="shared" si="0"/>
        <v>141394</v>
      </c>
      <c r="F18" s="467">
        <f t="shared" si="0"/>
        <v>147872</v>
      </c>
      <c r="M18" s="459">
        <f>M9</f>
        <v>1</v>
      </c>
    </row>
    <row r="19" spans="3:13" s="457" customFormat="1" ht="15" customHeight="1" x14ac:dyDescent="0.3">
      <c r="C19" s="464" t="s">
        <v>41</v>
      </c>
      <c r="D19" s="461">
        <f t="shared" si="0"/>
        <v>0</v>
      </c>
      <c r="E19" s="462">
        <f t="shared" si="0"/>
        <v>89092</v>
      </c>
      <c r="F19" s="463">
        <f t="shared" si="0"/>
        <v>93171</v>
      </c>
      <c r="M19" s="459">
        <f>IF(SUM(D19:F19)=0,0,1)</f>
        <v>1</v>
      </c>
    </row>
    <row r="20" spans="3:13" s="457" customFormat="1" ht="15" customHeight="1" x14ac:dyDescent="0.3">
      <c r="C20" s="471" t="s">
        <v>562</v>
      </c>
      <c r="D20" s="472">
        <f>SUM(D10:D19)</f>
        <v>1589075</v>
      </c>
      <c r="E20" s="473">
        <f>SUM(E10:E19)</f>
        <v>1946256</v>
      </c>
      <c r="F20" s="474">
        <f>SUM(F10:F19)</f>
        <v>2035405</v>
      </c>
      <c r="M20" s="459">
        <f>M9</f>
        <v>1</v>
      </c>
    </row>
    <row r="21" spans="3:13" s="457" customFormat="1" ht="15" customHeight="1" x14ac:dyDescent="0.3">
      <c r="C21" s="475" t="s">
        <v>563</v>
      </c>
      <c r="D21" s="476"/>
      <c r="E21" s="477"/>
      <c r="F21" s="478"/>
      <c r="M21" s="459">
        <v>1</v>
      </c>
    </row>
    <row r="22" spans="3:13" ht="15" customHeight="1" x14ac:dyDescent="0.3">
      <c r="C22" s="479" t="s">
        <v>564</v>
      </c>
      <c r="D22" s="480"/>
      <c r="E22" s="481"/>
      <c r="F22" s="482"/>
      <c r="G22" s="483"/>
      <c r="M22" s="459">
        <f>IF(LEN(C22)&lt;1,0,1)</f>
        <v>1</v>
      </c>
    </row>
    <row r="23" spans="3:13" ht="15" customHeight="1" x14ac:dyDescent="0.3">
      <c r="C23" s="464" t="s">
        <v>553</v>
      </c>
      <c r="D23" s="465">
        <v>20719</v>
      </c>
      <c r="E23" s="466">
        <v>7479</v>
      </c>
      <c r="F23" s="467">
        <v>7822</v>
      </c>
      <c r="G23" s="483"/>
      <c r="M23" s="459">
        <f>M22</f>
        <v>1</v>
      </c>
    </row>
    <row r="24" spans="3:13" ht="15" customHeight="1" x14ac:dyDescent="0.3">
      <c r="C24" s="464" t="s">
        <v>554</v>
      </c>
      <c r="D24" s="468">
        <v>8952</v>
      </c>
      <c r="E24" s="469">
        <v>7804</v>
      </c>
      <c r="F24" s="470">
        <v>8162</v>
      </c>
      <c r="G24" s="483"/>
      <c r="M24" s="459">
        <f>M22</f>
        <v>1</v>
      </c>
    </row>
    <row r="25" spans="3:13" ht="15" customHeight="1" x14ac:dyDescent="0.3">
      <c r="C25" s="464" t="s">
        <v>555</v>
      </c>
      <c r="D25" s="465">
        <v>39033</v>
      </c>
      <c r="E25" s="466">
        <v>6376</v>
      </c>
      <c r="F25" s="467">
        <v>6664</v>
      </c>
      <c r="G25" s="483"/>
      <c r="M25" s="459">
        <f>M22</f>
        <v>1</v>
      </c>
    </row>
    <row r="26" spans="3:13" ht="15" customHeight="1" x14ac:dyDescent="0.3">
      <c r="C26" s="464" t="s">
        <v>556</v>
      </c>
      <c r="D26" s="465">
        <v>24120</v>
      </c>
      <c r="E26" s="466">
        <v>11441</v>
      </c>
      <c r="F26" s="467">
        <v>11965</v>
      </c>
      <c r="G26" s="483"/>
      <c r="M26" s="459">
        <f>M22</f>
        <v>1</v>
      </c>
    </row>
    <row r="27" spans="3:13" ht="15" customHeight="1" x14ac:dyDescent="0.3">
      <c r="C27" s="464" t="s">
        <v>557</v>
      </c>
      <c r="D27" s="465">
        <v>19076</v>
      </c>
      <c r="E27" s="466">
        <v>14251</v>
      </c>
      <c r="F27" s="467">
        <v>14904</v>
      </c>
      <c r="G27" s="483"/>
      <c r="M27" s="459">
        <f>M22</f>
        <v>1</v>
      </c>
    </row>
    <row r="28" spans="3:13" ht="15" customHeight="1" x14ac:dyDescent="0.3">
      <c r="C28" s="464" t="s">
        <v>558</v>
      </c>
      <c r="D28" s="465">
        <v>11667</v>
      </c>
      <c r="E28" s="466">
        <v>7479</v>
      </c>
      <c r="F28" s="467">
        <v>7822</v>
      </c>
      <c r="G28" s="483"/>
      <c r="M28" s="459">
        <f>M22</f>
        <v>1</v>
      </c>
    </row>
    <row r="29" spans="3:13" ht="15" customHeight="1" x14ac:dyDescent="0.3">
      <c r="C29" s="464" t="s">
        <v>559</v>
      </c>
      <c r="D29" s="465">
        <v>5519</v>
      </c>
      <c r="E29" s="466">
        <v>5304</v>
      </c>
      <c r="F29" s="467">
        <v>5547</v>
      </c>
      <c r="G29" s="483"/>
      <c r="M29" s="459">
        <f>M22</f>
        <v>1</v>
      </c>
    </row>
    <row r="30" spans="3:13" ht="15" customHeight="1" x14ac:dyDescent="0.3">
      <c r="C30" s="464" t="s">
        <v>560</v>
      </c>
      <c r="D30" s="465">
        <v>11349</v>
      </c>
      <c r="E30" s="466">
        <v>5536</v>
      </c>
      <c r="F30" s="467">
        <v>5790</v>
      </c>
      <c r="G30" s="483"/>
      <c r="M30" s="459">
        <f>M22</f>
        <v>1</v>
      </c>
    </row>
    <row r="31" spans="3:13" ht="15" customHeight="1" x14ac:dyDescent="0.3">
      <c r="C31" s="464" t="s">
        <v>561</v>
      </c>
      <c r="D31" s="465">
        <v>16349</v>
      </c>
      <c r="E31" s="466">
        <v>6801</v>
      </c>
      <c r="F31" s="467">
        <v>7113</v>
      </c>
      <c r="G31" s="483"/>
      <c r="M31" s="459">
        <f>M22</f>
        <v>1</v>
      </c>
    </row>
    <row r="32" spans="3:13" ht="14.25" customHeight="1" x14ac:dyDescent="0.3">
      <c r="C32" s="464" t="s">
        <v>41</v>
      </c>
      <c r="D32" s="461">
        <v>0</v>
      </c>
      <c r="E32" s="462">
        <v>89092</v>
      </c>
      <c r="F32" s="463">
        <v>93171</v>
      </c>
      <c r="G32" s="484"/>
      <c r="M32" s="459">
        <f>IF(SUM(D32:F32)=0,0,1)</f>
        <v>1</v>
      </c>
    </row>
    <row r="33" spans="3:13" ht="16.5" customHeight="1" x14ac:dyDescent="0.3">
      <c r="C33" s="471" t="s">
        <v>565</v>
      </c>
      <c r="D33" s="472">
        <f>SUM(D23:D32)</f>
        <v>156784</v>
      </c>
      <c r="E33" s="473">
        <f>SUM(E23:E32)</f>
        <v>161563</v>
      </c>
      <c r="F33" s="485">
        <f>SUM(F23:F32)</f>
        <v>168960</v>
      </c>
      <c r="M33" s="459">
        <f>IF(SUM(D33:F33)=0,0,1)</f>
        <v>1</v>
      </c>
    </row>
    <row r="34" spans="3:13" ht="15" customHeight="1" x14ac:dyDescent="0.3">
      <c r="C34" s="486" t="s">
        <v>566</v>
      </c>
      <c r="D34" s="480"/>
      <c r="E34" s="481"/>
      <c r="F34" s="482"/>
      <c r="M34" s="459">
        <f>IF(LEN(C34)&lt;1,0,1)</f>
        <v>1</v>
      </c>
    </row>
    <row r="35" spans="3:13" ht="15" customHeight="1" x14ac:dyDescent="0.3">
      <c r="C35" s="464" t="s">
        <v>553</v>
      </c>
      <c r="D35" s="465">
        <v>248269</v>
      </c>
      <c r="E35" s="466">
        <v>309333</v>
      </c>
      <c r="F35" s="467">
        <v>323502</v>
      </c>
      <c r="M35" s="459">
        <f>M34</f>
        <v>1</v>
      </c>
    </row>
    <row r="36" spans="3:13" ht="15" customHeight="1" x14ac:dyDescent="0.3">
      <c r="C36" s="464" t="s">
        <v>554</v>
      </c>
      <c r="D36" s="468">
        <v>68084</v>
      </c>
      <c r="E36" s="469">
        <v>84842</v>
      </c>
      <c r="F36" s="470">
        <v>88729</v>
      </c>
      <c r="M36" s="459">
        <f>M34</f>
        <v>1</v>
      </c>
    </row>
    <row r="37" spans="3:13" ht="15" customHeight="1" x14ac:dyDescent="0.3">
      <c r="C37" s="464" t="s">
        <v>555</v>
      </c>
      <c r="D37" s="465">
        <v>297355</v>
      </c>
      <c r="E37" s="466">
        <v>370541</v>
      </c>
      <c r="F37" s="467">
        <v>387517</v>
      </c>
      <c r="M37" s="459">
        <f>M34</f>
        <v>1</v>
      </c>
    </row>
    <row r="38" spans="3:13" ht="15" customHeight="1" x14ac:dyDescent="0.3">
      <c r="C38" s="464" t="s">
        <v>556</v>
      </c>
      <c r="D38" s="465">
        <v>224530</v>
      </c>
      <c r="E38" s="466">
        <v>279784</v>
      </c>
      <c r="F38" s="467">
        <v>292601</v>
      </c>
      <c r="M38" s="459">
        <f>M34</f>
        <v>1</v>
      </c>
    </row>
    <row r="39" spans="3:13" ht="15" customHeight="1" x14ac:dyDescent="0.3">
      <c r="C39" s="464" t="s">
        <v>557</v>
      </c>
      <c r="D39" s="465">
        <v>218926</v>
      </c>
      <c r="E39" s="466">
        <v>272771</v>
      </c>
      <c r="F39" s="467">
        <v>285263</v>
      </c>
      <c r="M39" s="459">
        <f>M34</f>
        <v>1</v>
      </c>
    </row>
    <row r="40" spans="3:13" ht="15" customHeight="1" x14ac:dyDescent="0.3">
      <c r="C40" s="464" t="s">
        <v>558</v>
      </c>
      <c r="D40" s="465">
        <v>111992</v>
      </c>
      <c r="E40" s="466">
        <v>139556</v>
      </c>
      <c r="F40" s="467">
        <v>145950</v>
      </c>
      <c r="M40" s="459">
        <f>M34</f>
        <v>1</v>
      </c>
    </row>
    <row r="41" spans="3:13" ht="15" customHeight="1" x14ac:dyDescent="0.3">
      <c r="C41" s="464" t="s">
        <v>559</v>
      </c>
      <c r="D41" s="465">
        <v>23278</v>
      </c>
      <c r="E41" s="466">
        <v>29000</v>
      </c>
      <c r="F41" s="467">
        <v>30328</v>
      </c>
      <c r="G41" s="483"/>
      <c r="M41" s="459">
        <f>M34</f>
        <v>1</v>
      </c>
    </row>
    <row r="42" spans="3:13" ht="18" customHeight="1" x14ac:dyDescent="0.3">
      <c r="C42" s="464" t="s">
        <v>560</v>
      </c>
      <c r="D42" s="465">
        <v>131849</v>
      </c>
      <c r="E42" s="466">
        <v>164273</v>
      </c>
      <c r="F42" s="467">
        <v>171796</v>
      </c>
      <c r="G42" s="483"/>
      <c r="M42" s="459">
        <f>M34</f>
        <v>1</v>
      </c>
    </row>
    <row r="43" spans="3:13" ht="18" customHeight="1" x14ac:dyDescent="0.3">
      <c r="C43" s="464" t="s">
        <v>561</v>
      </c>
      <c r="D43" s="465">
        <v>108008</v>
      </c>
      <c r="E43" s="466">
        <v>134593</v>
      </c>
      <c r="F43" s="467">
        <v>140759</v>
      </c>
      <c r="G43" s="483"/>
      <c r="M43" s="459">
        <f>M34</f>
        <v>1</v>
      </c>
    </row>
    <row r="44" spans="3:13" ht="16.5" hidden="1" customHeight="1" x14ac:dyDescent="0.3">
      <c r="C44" s="464" t="s">
        <v>41</v>
      </c>
      <c r="D44" s="461">
        <v>0</v>
      </c>
      <c r="E44" s="462">
        <v>0</v>
      </c>
      <c r="F44" s="463">
        <v>0</v>
      </c>
      <c r="G44" s="484"/>
      <c r="M44" s="459">
        <f>IF(SUM(D44:F44)=0,0,1)</f>
        <v>0</v>
      </c>
    </row>
    <row r="45" spans="3:13" ht="15" customHeight="1" x14ac:dyDescent="0.3">
      <c r="C45" s="471" t="s">
        <v>567</v>
      </c>
      <c r="D45" s="472">
        <f>SUM(D35:D44)</f>
        <v>1432291</v>
      </c>
      <c r="E45" s="473">
        <f>SUM(E35:E44)</f>
        <v>1784693</v>
      </c>
      <c r="F45" s="485">
        <f>SUM(F35:F44)</f>
        <v>1866445</v>
      </c>
      <c r="M45" s="459">
        <f>IF(SUM(D45:F45)=0,0,1)</f>
        <v>1</v>
      </c>
    </row>
    <row r="46" spans="3:13" ht="15.75" hidden="1" customHeight="1" x14ac:dyDescent="0.3">
      <c r="C46" s="487"/>
      <c r="E46" s="488"/>
      <c r="F46" s="489"/>
      <c r="G46" s="490"/>
      <c r="M46" s="459">
        <f>IF(LEN(C46)&lt;1,0,1)</f>
        <v>0</v>
      </c>
    </row>
    <row r="47" spans="3:13" ht="15.75" hidden="1" customHeight="1" x14ac:dyDescent="0.3">
      <c r="C47" s="491" t="s">
        <v>553</v>
      </c>
      <c r="D47" s="461"/>
      <c r="E47" s="462"/>
      <c r="F47" s="463"/>
      <c r="G47" s="490"/>
      <c r="M47" s="459">
        <f>M46</f>
        <v>0</v>
      </c>
    </row>
    <row r="48" spans="3:13" ht="15.75" hidden="1" customHeight="1" x14ac:dyDescent="0.3">
      <c r="C48" s="491" t="s">
        <v>554</v>
      </c>
      <c r="D48" s="492"/>
      <c r="E48" s="493"/>
      <c r="F48" s="494"/>
      <c r="G48" s="490"/>
      <c r="M48" s="459">
        <f>M46</f>
        <v>0</v>
      </c>
    </row>
    <row r="49" spans="3:13" ht="15.75" hidden="1" customHeight="1" x14ac:dyDescent="0.3">
      <c r="C49" s="491" t="s">
        <v>555</v>
      </c>
      <c r="D49" s="461"/>
      <c r="E49" s="462"/>
      <c r="F49" s="463"/>
      <c r="G49" s="490"/>
      <c r="M49" s="459">
        <f>M46</f>
        <v>0</v>
      </c>
    </row>
    <row r="50" spans="3:13" ht="15.75" hidden="1" customHeight="1" x14ac:dyDescent="0.3">
      <c r="C50" s="491" t="s">
        <v>556</v>
      </c>
      <c r="D50" s="461"/>
      <c r="E50" s="462"/>
      <c r="F50" s="463"/>
      <c r="G50" s="490"/>
      <c r="M50" s="459">
        <f>M46</f>
        <v>0</v>
      </c>
    </row>
    <row r="51" spans="3:13" ht="15.75" hidden="1" customHeight="1" x14ac:dyDescent="0.3">
      <c r="C51" s="491" t="s">
        <v>557</v>
      </c>
      <c r="D51" s="461"/>
      <c r="E51" s="462"/>
      <c r="F51" s="463"/>
      <c r="G51" s="490"/>
      <c r="M51" s="459">
        <f>M46</f>
        <v>0</v>
      </c>
    </row>
    <row r="52" spans="3:13" ht="15.75" hidden="1" customHeight="1" x14ac:dyDescent="0.3">
      <c r="C52" s="491" t="s">
        <v>558</v>
      </c>
      <c r="D52" s="461"/>
      <c r="E52" s="462"/>
      <c r="F52" s="463"/>
      <c r="G52" s="490"/>
      <c r="M52" s="459">
        <f>M46</f>
        <v>0</v>
      </c>
    </row>
    <row r="53" spans="3:13" ht="15.75" hidden="1" customHeight="1" x14ac:dyDescent="0.3">
      <c r="C53" s="491" t="s">
        <v>559</v>
      </c>
      <c r="D53" s="461"/>
      <c r="E53" s="462"/>
      <c r="F53" s="463"/>
      <c r="G53" s="490"/>
      <c r="M53" s="459">
        <f>M46</f>
        <v>0</v>
      </c>
    </row>
    <row r="54" spans="3:13" ht="15.75" hidden="1" customHeight="1" x14ac:dyDescent="0.3">
      <c r="C54" s="491" t="s">
        <v>560</v>
      </c>
      <c r="D54" s="461"/>
      <c r="E54" s="462"/>
      <c r="F54" s="463"/>
      <c r="G54" s="490"/>
      <c r="M54" s="459">
        <f>M46</f>
        <v>0</v>
      </c>
    </row>
    <row r="55" spans="3:13" ht="15.75" hidden="1" customHeight="1" x14ac:dyDescent="0.3">
      <c r="C55" s="491" t="s">
        <v>561</v>
      </c>
      <c r="D55" s="461"/>
      <c r="E55" s="462"/>
      <c r="F55" s="463"/>
      <c r="G55" s="490"/>
      <c r="M55" s="459">
        <f>M46</f>
        <v>0</v>
      </c>
    </row>
    <row r="56" spans="3:13" ht="15.75" hidden="1" customHeight="1" x14ac:dyDescent="0.3">
      <c r="C56" s="491" t="s">
        <v>41</v>
      </c>
      <c r="D56" s="461"/>
      <c r="E56" s="462"/>
      <c r="F56" s="463"/>
      <c r="G56" s="484"/>
      <c r="M56" s="459">
        <f>IF(SUM(D56:F56)=0,0,1)</f>
        <v>0</v>
      </c>
    </row>
    <row r="57" spans="3:13" ht="15.75" hidden="1" customHeight="1" x14ac:dyDescent="0.3">
      <c r="C57" s="495" t="s">
        <v>562</v>
      </c>
      <c r="D57" s="496">
        <f>SUM(D47:D56)</f>
        <v>0</v>
      </c>
      <c r="E57" s="473">
        <f>SUM(E47:E56)</f>
        <v>0</v>
      </c>
      <c r="F57" s="497">
        <f>SUM(F47:F56)</f>
        <v>0</v>
      </c>
      <c r="M57" s="459">
        <f>IF(SUM(D57:F57)=0,0,1)</f>
        <v>0</v>
      </c>
    </row>
    <row r="58" spans="3:13" ht="15.75" hidden="1" customHeight="1" x14ac:dyDescent="0.3">
      <c r="C58" s="498"/>
      <c r="D58" s="499"/>
      <c r="E58" s="500"/>
      <c r="F58" s="489"/>
      <c r="M58" s="459">
        <f>IF(LEN(C58)&lt;1,0,1)</f>
        <v>0</v>
      </c>
    </row>
    <row r="59" spans="3:13" ht="15.75" hidden="1" customHeight="1" x14ac:dyDescent="0.3">
      <c r="C59" s="491" t="s">
        <v>553</v>
      </c>
      <c r="D59" s="461"/>
      <c r="E59" s="462"/>
      <c r="F59" s="463"/>
      <c r="M59" s="459">
        <f>M58</f>
        <v>0</v>
      </c>
    </row>
    <row r="60" spans="3:13" ht="15.75" hidden="1" customHeight="1" x14ac:dyDescent="0.3">
      <c r="C60" s="491" t="s">
        <v>554</v>
      </c>
      <c r="D60" s="492"/>
      <c r="E60" s="493"/>
      <c r="F60" s="494"/>
      <c r="M60" s="459">
        <f>M58</f>
        <v>0</v>
      </c>
    </row>
    <row r="61" spans="3:13" ht="15.75" hidden="1" customHeight="1" x14ac:dyDescent="0.3">
      <c r="C61" s="491" t="s">
        <v>555</v>
      </c>
      <c r="D61" s="461"/>
      <c r="E61" s="462"/>
      <c r="F61" s="463"/>
      <c r="M61" s="459">
        <f>M58</f>
        <v>0</v>
      </c>
    </row>
    <row r="62" spans="3:13" ht="15.75" hidden="1" customHeight="1" x14ac:dyDescent="0.3">
      <c r="C62" s="491" t="s">
        <v>556</v>
      </c>
      <c r="D62" s="461"/>
      <c r="E62" s="462"/>
      <c r="F62" s="463"/>
      <c r="M62" s="459">
        <f>M58</f>
        <v>0</v>
      </c>
    </row>
    <row r="63" spans="3:13" ht="15.75" hidden="1" customHeight="1" x14ac:dyDescent="0.3">
      <c r="C63" s="491" t="s">
        <v>557</v>
      </c>
      <c r="D63" s="461"/>
      <c r="E63" s="462"/>
      <c r="F63" s="463"/>
      <c r="M63" s="459">
        <f>M58</f>
        <v>0</v>
      </c>
    </row>
    <row r="64" spans="3:13" ht="15.75" hidden="1" customHeight="1" x14ac:dyDescent="0.3">
      <c r="C64" s="491" t="s">
        <v>558</v>
      </c>
      <c r="D64" s="461"/>
      <c r="E64" s="462"/>
      <c r="F64" s="463"/>
      <c r="M64" s="459">
        <f>M58</f>
        <v>0</v>
      </c>
    </row>
    <row r="65" spans="3:13" ht="15.75" hidden="1" customHeight="1" x14ac:dyDescent="0.3">
      <c r="C65" s="491" t="s">
        <v>559</v>
      </c>
      <c r="D65" s="461"/>
      <c r="E65" s="462"/>
      <c r="F65" s="463"/>
      <c r="M65" s="459">
        <f>M58</f>
        <v>0</v>
      </c>
    </row>
    <row r="66" spans="3:13" ht="15.75" hidden="1" customHeight="1" x14ac:dyDescent="0.3">
      <c r="C66" s="491" t="s">
        <v>560</v>
      </c>
      <c r="D66" s="461"/>
      <c r="E66" s="462"/>
      <c r="F66" s="463"/>
      <c r="M66" s="459">
        <f>M58</f>
        <v>0</v>
      </c>
    </row>
    <row r="67" spans="3:13" ht="15.75" hidden="1" customHeight="1" x14ac:dyDescent="0.3">
      <c r="C67" s="491" t="s">
        <v>561</v>
      </c>
      <c r="D67" s="461"/>
      <c r="E67" s="462"/>
      <c r="F67" s="463"/>
      <c r="G67" s="501"/>
      <c r="M67" s="459">
        <f>M58</f>
        <v>0</v>
      </c>
    </row>
    <row r="68" spans="3:13" ht="15.75" hidden="1" customHeight="1" x14ac:dyDescent="0.3">
      <c r="C68" s="491" t="s">
        <v>41</v>
      </c>
      <c r="D68" s="461"/>
      <c r="E68" s="462"/>
      <c r="F68" s="463"/>
      <c r="G68" s="501"/>
      <c r="M68" s="459">
        <f>IF(SUM(D68:F68)=0,0,1)</f>
        <v>0</v>
      </c>
    </row>
    <row r="69" spans="3:13" ht="15.75" hidden="1" customHeight="1" x14ac:dyDescent="0.3">
      <c r="C69" s="495" t="s">
        <v>562</v>
      </c>
      <c r="D69" s="496">
        <f>SUM(D59:D68)</f>
        <v>0</v>
      </c>
      <c r="E69" s="473">
        <f>SUM(E59:E68)</f>
        <v>0</v>
      </c>
      <c r="F69" s="497">
        <f>SUM(F59:F68)</f>
        <v>0</v>
      </c>
      <c r="G69" s="501"/>
      <c r="M69" s="459">
        <f>IF(SUM(D69:F69)=0,0,1)</f>
        <v>0</v>
      </c>
    </row>
    <row r="70" spans="3:13" ht="15.75" hidden="1" customHeight="1" x14ac:dyDescent="0.3">
      <c r="C70" s="498"/>
      <c r="D70" s="499"/>
      <c r="E70" s="500"/>
      <c r="F70" s="489"/>
      <c r="G70" s="501"/>
      <c r="M70" s="459">
        <f>IF(LEN(C70)&lt;1,0,1)</f>
        <v>0</v>
      </c>
    </row>
    <row r="71" spans="3:13" ht="15.75" hidden="1" customHeight="1" x14ac:dyDescent="0.3">
      <c r="C71" s="491" t="s">
        <v>553</v>
      </c>
      <c r="D71" s="461"/>
      <c r="E71" s="462"/>
      <c r="F71" s="463"/>
      <c r="G71" s="501"/>
      <c r="M71" s="459">
        <f>M70</f>
        <v>0</v>
      </c>
    </row>
    <row r="72" spans="3:13" ht="15.75" hidden="1" customHeight="1" x14ac:dyDescent="0.3">
      <c r="C72" s="491" t="s">
        <v>554</v>
      </c>
      <c r="D72" s="492"/>
      <c r="E72" s="493"/>
      <c r="F72" s="494"/>
      <c r="G72" s="501"/>
      <c r="M72" s="459">
        <f>M70</f>
        <v>0</v>
      </c>
    </row>
    <row r="73" spans="3:13" ht="15.75" hidden="1" customHeight="1" x14ac:dyDescent="0.3">
      <c r="C73" s="491" t="s">
        <v>555</v>
      </c>
      <c r="D73" s="461"/>
      <c r="E73" s="462"/>
      <c r="F73" s="463"/>
      <c r="G73" s="501"/>
      <c r="M73" s="459">
        <f>M70</f>
        <v>0</v>
      </c>
    </row>
    <row r="74" spans="3:13" ht="15.75" hidden="1" customHeight="1" x14ac:dyDescent="0.3">
      <c r="C74" s="491" t="s">
        <v>556</v>
      </c>
      <c r="D74" s="461"/>
      <c r="E74" s="462"/>
      <c r="F74" s="463"/>
      <c r="G74" s="501"/>
      <c r="M74" s="459">
        <f>M70</f>
        <v>0</v>
      </c>
    </row>
    <row r="75" spans="3:13" ht="15.75" hidden="1" customHeight="1" x14ac:dyDescent="0.3">
      <c r="C75" s="491" t="s">
        <v>557</v>
      </c>
      <c r="D75" s="461"/>
      <c r="E75" s="462"/>
      <c r="F75" s="463"/>
      <c r="G75" s="501"/>
      <c r="M75" s="459">
        <f>M70</f>
        <v>0</v>
      </c>
    </row>
    <row r="76" spans="3:13" ht="15.75" hidden="1" customHeight="1" x14ac:dyDescent="0.3">
      <c r="C76" s="491" t="s">
        <v>558</v>
      </c>
      <c r="D76" s="461"/>
      <c r="E76" s="462"/>
      <c r="F76" s="463"/>
      <c r="G76" s="501"/>
      <c r="M76" s="459">
        <f>M70</f>
        <v>0</v>
      </c>
    </row>
    <row r="77" spans="3:13" ht="15.75" hidden="1" customHeight="1" x14ac:dyDescent="0.3">
      <c r="C77" s="491" t="s">
        <v>559</v>
      </c>
      <c r="D77" s="461"/>
      <c r="E77" s="462"/>
      <c r="F77" s="463"/>
      <c r="G77" s="501"/>
      <c r="M77" s="459">
        <f>M70</f>
        <v>0</v>
      </c>
    </row>
    <row r="78" spans="3:13" ht="15.75" hidden="1" customHeight="1" x14ac:dyDescent="0.3">
      <c r="C78" s="491" t="s">
        <v>560</v>
      </c>
      <c r="D78" s="461"/>
      <c r="E78" s="462"/>
      <c r="F78" s="463"/>
      <c r="G78" s="501"/>
      <c r="M78" s="459">
        <f>M70</f>
        <v>0</v>
      </c>
    </row>
    <row r="79" spans="3:13" ht="15.75" hidden="1" customHeight="1" x14ac:dyDescent="0.3">
      <c r="C79" s="491" t="s">
        <v>561</v>
      </c>
      <c r="D79" s="461"/>
      <c r="E79" s="462"/>
      <c r="F79" s="463"/>
      <c r="G79" s="501"/>
      <c r="M79" s="459">
        <f>M70</f>
        <v>0</v>
      </c>
    </row>
    <row r="80" spans="3:13" ht="15.75" hidden="1" customHeight="1" x14ac:dyDescent="0.3">
      <c r="C80" s="491" t="s">
        <v>41</v>
      </c>
      <c r="D80" s="461"/>
      <c r="E80" s="462"/>
      <c r="F80" s="463"/>
      <c r="G80" s="501"/>
      <c r="M80" s="459">
        <f>IF(SUM(D80:F80)=0,0,1)</f>
        <v>0</v>
      </c>
    </row>
    <row r="81" spans="3:13" ht="15.75" hidden="1" customHeight="1" x14ac:dyDescent="0.3">
      <c r="C81" s="495" t="s">
        <v>562</v>
      </c>
      <c r="D81" s="496">
        <f>SUM(D71:D80)</f>
        <v>0</v>
      </c>
      <c r="E81" s="473">
        <f>SUM(E71:E80)</f>
        <v>0</v>
      </c>
      <c r="F81" s="497">
        <f>SUM(F71:F80)</f>
        <v>0</v>
      </c>
      <c r="M81" s="459">
        <f>IF(SUM(D81:F81)=0,0,1)</f>
        <v>0</v>
      </c>
    </row>
    <row r="82" spans="3:13" ht="15.75" hidden="1" customHeight="1" x14ac:dyDescent="0.3">
      <c r="C82" s="502"/>
      <c r="D82" s="499"/>
      <c r="E82" s="500"/>
      <c r="F82" s="489"/>
      <c r="M82" s="459">
        <f>IF(LEN(C82)&lt;1,0,1)</f>
        <v>0</v>
      </c>
    </row>
    <row r="83" spans="3:13" ht="15.75" hidden="1" customHeight="1" x14ac:dyDescent="0.3">
      <c r="C83" s="491" t="s">
        <v>553</v>
      </c>
      <c r="D83" s="461"/>
      <c r="E83" s="462"/>
      <c r="F83" s="463"/>
      <c r="M83" s="459">
        <f>M82</f>
        <v>0</v>
      </c>
    </row>
    <row r="84" spans="3:13" ht="15.75" hidden="1" customHeight="1" x14ac:dyDescent="0.3">
      <c r="C84" s="491" t="s">
        <v>554</v>
      </c>
      <c r="D84" s="492"/>
      <c r="E84" s="493"/>
      <c r="F84" s="494"/>
      <c r="M84" s="459">
        <f>M82</f>
        <v>0</v>
      </c>
    </row>
    <row r="85" spans="3:13" ht="15.75" hidden="1" customHeight="1" x14ac:dyDescent="0.3">
      <c r="C85" s="491" t="s">
        <v>555</v>
      </c>
      <c r="D85" s="461"/>
      <c r="E85" s="462"/>
      <c r="F85" s="463"/>
      <c r="M85" s="459">
        <f>M82</f>
        <v>0</v>
      </c>
    </row>
    <row r="86" spans="3:13" ht="15.75" hidden="1" customHeight="1" x14ac:dyDescent="0.3">
      <c r="C86" s="491" t="s">
        <v>556</v>
      </c>
      <c r="D86" s="461"/>
      <c r="E86" s="462"/>
      <c r="F86" s="463"/>
      <c r="M86" s="459">
        <f>M82</f>
        <v>0</v>
      </c>
    </row>
    <row r="87" spans="3:13" ht="15.75" hidden="1" customHeight="1" x14ac:dyDescent="0.3">
      <c r="C87" s="491" t="s">
        <v>557</v>
      </c>
      <c r="D87" s="461"/>
      <c r="E87" s="462"/>
      <c r="F87" s="463"/>
      <c r="M87" s="459">
        <f>M82</f>
        <v>0</v>
      </c>
    </row>
    <row r="88" spans="3:13" ht="15.75" hidden="1" customHeight="1" x14ac:dyDescent="0.3">
      <c r="C88" s="491" t="s">
        <v>558</v>
      </c>
      <c r="D88" s="461"/>
      <c r="E88" s="462"/>
      <c r="F88" s="463"/>
      <c r="M88" s="459">
        <f>M82</f>
        <v>0</v>
      </c>
    </row>
    <row r="89" spans="3:13" ht="15.75" hidden="1" customHeight="1" x14ac:dyDescent="0.3">
      <c r="C89" s="491" t="s">
        <v>559</v>
      </c>
      <c r="D89" s="461"/>
      <c r="E89" s="462"/>
      <c r="F89" s="463"/>
      <c r="G89" s="483"/>
      <c r="M89" s="459">
        <f>M82</f>
        <v>0</v>
      </c>
    </row>
    <row r="90" spans="3:13" ht="15.75" hidden="1" customHeight="1" x14ac:dyDescent="0.3">
      <c r="C90" s="491" t="s">
        <v>560</v>
      </c>
      <c r="D90" s="461"/>
      <c r="E90" s="462"/>
      <c r="F90" s="463"/>
      <c r="G90" s="483"/>
      <c r="M90" s="459">
        <f>M82</f>
        <v>0</v>
      </c>
    </row>
    <row r="91" spans="3:13" ht="15.75" hidden="1" customHeight="1" x14ac:dyDescent="0.3">
      <c r="C91" s="491" t="s">
        <v>561</v>
      </c>
      <c r="D91" s="461"/>
      <c r="E91" s="462"/>
      <c r="F91" s="463"/>
      <c r="G91" s="483"/>
      <c r="M91" s="459">
        <f>M82</f>
        <v>0</v>
      </c>
    </row>
    <row r="92" spans="3:13" ht="15.75" hidden="1" customHeight="1" x14ac:dyDescent="0.3">
      <c r="C92" s="491" t="s">
        <v>41</v>
      </c>
      <c r="D92" s="461"/>
      <c r="E92" s="462"/>
      <c r="F92" s="463"/>
      <c r="G92" s="484"/>
      <c r="M92" s="459">
        <f>IF(SUM(D92:F92)=0,0,1)</f>
        <v>0</v>
      </c>
    </row>
    <row r="93" spans="3:13" ht="15.75" hidden="1" customHeight="1" x14ac:dyDescent="0.3">
      <c r="C93" s="495" t="s">
        <v>562</v>
      </c>
      <c r="D93" s="496">
        <f>SUM(D83:D92)</f>
        <v>0</v>
      </c>
      <c r="E93" s="473">
        <f>SUM(E83:E92)</f>
        <v>0</v>
      </c>
      <c r="F93" s="497">
        <f>SUM(F83:F92)</f>
        <v>0</v>
      </c>
      <c r="M93" s="459">
        <f>IF(SUM(D93:F93)=0,0,1)</f>
        <v>0</v>
      </c>
    </row>
    <row r="94" spans="3:13" ht="15.75" hidden="1" customHeight="1" x14ac:dyDescent="0.3">
      <c r="C94" s="487"/>
      <c r="D94" s="499"/>
      <c r="E94" s="500"/>
      <c r="F94" s="489"/>
      <c r="G94" s="490"/>
      <c r="M94" s="459">
        <f>IF(LEN(C94)&lt;1,0,1)</f>
        <v>0</v>
      </c>
    </row>
    <row r="95" spans="3:13" ht="15.75" hidden="1" customHeight="1" x14ac:dyDescent="0.3">
      <c r="C95" s="491" t="s">
        <v>553</v>
      </c>
      <c r="D95" s="461"/>
      <c r="E95" s="462"/>
      <c r="F95" s="463"/>
      <c r="G95" s="490"/>
      <c r="M95" s="459">
        <f>M94</f>
        <v>0</v>
      </c>
    </row>
    <row r="96" spans="3:13" ht="15.75" hidden="1" customHeight="1" x14ac:dyDescent="0.3">
      <c r="C96" s="491" t="s">
        <v>554</v>
      </c>
      <c r="D96" s="492"/>
      <c r="E96" s="493"/>
      <c r="F96" s="494"/>
      <c r="G96" s="490"/>
      <c r="M96" s="459">
        <f>M94</f>
        <v>0</v>
      </c>
    </row>
    <row r="97" spans="3:13" ht="15.75" hidden="1" customHeight="1" x14ac:dyDescent="0.3">
      <c r="C97" s="491" t="s">
        <v>555</v>
      </c>
      <c r="D97" s="461"/>
      <c r="E97" s="462"/>
      <c r="F97" s="463"/>
      <c r="G97" s="490"/>
      <c r="M97" s="459">
        <f>M94</f>
        <v>0</v>
      </c>
    </row>
    <row r="98" spans="3:13" ht="15.75" hidden="1" customHeight="1" x14ac:dyDescent="0.3">
      <c r="C98" s="491" t="s">
        <v>556</v>
      </c>
      <c r="D98" s="461"/>
      <c r="E98" s="462"/>
      <c r="F98" s="463"/>
      <c r="G98" s="490"/>
      <c r="M98" s="459">
        <f>M94</f>
        <v>0</v>
      </c>
    </row>
    <row r="99" spans="3:13" ht="15.75" hidden="1" customHeight="1" x14ac:dyDescent="0.3">
      <c r="C99" s="491" t="s">
        <v>557</v>
      </c>
      <c r="D99" s="461"/>
      <c r="E99" s="462"/>
      <c r="F99" s="463"/>
      <c r="G99" s="490"/>
      <c r="M99" s="459">
        <f>M94</f>
        <v>0</v>
      </c>
    </row>
    <row r="100" spans="3:13" ht="15.75" hidden="1" customHeight="1" x14ac:dyDescent="0.3">
      <c r="C100" s="491" t="s">
        <v>558</v>
      </c>
      <c r="D100" s="461"/>
      <c r="E100" s="462"/>
      <c r="F100" s="463"/>
      <c r="G100" s="490"/>
      <c r="M100" s="459">
        <f>M94</f>
        <v>0</v>
      </c>
    </row>
    <row r="101" spans="3:13" ht="15.75" hidden="1" customHeight="1" x14ac:dyDescent="0.3">
      <c r="C101" s="491" t="s">
        <v>559</v>
      </c>
      <c r="D101" s="461"/>
      <c r="E101" s="462"/>
      <c r="F101" s="463"/>
      <c r="G101" s="490"/>
      <c r="M101" s="459">
        <f>M94</f>
        <v>0</v>
      </c>
    </row>
    <row r="102" spans="3:13" ht="15.75" hidden="1" customHeight="1" x14ac:dyDescent="0.3">
      <c r="C102" s="491" t="s">
        <v>560</v>
      </c>
      <c r="D102" s="461"/>
      <c r="E102" s="462"/>
      <c r="F102" s="463"/>
      <c r="G102" s="490"/>
      <c r="M102" s="459">
        <f>M94</f>
        <v>0</v>
      </c>
    </row>
    <row r="103" spans="3:13" ht="15.75" hidden="1" customHeight="1" x14ac:dyDescent="0.3">
      <c r="C103" s="491" t="s">
        <v>561</v>
      </c>
      <c r="D103" s="461"/>
      <c r="E103" s="462"/>
      <c r="F103" s="463"/>
      <c r="G103" s="490"/>
      <c r="M103" s="459">
        <f>M94</f>
        <v>0</v>
      </c>
    </row>
    <row r="104" spans="3:13" ht="15.75" hidden="1" customHeight="1" x14ac:dyDescent="0.3">
      <c r="C104" s="491" t="s">
        <v>41</v>
      </c>
      <c r="D104" s="461"/>
      <c r="E104" s="462"/>
      <c r="F104" s="463"/>
      <c r="G104" s="484"/>
      <c r="M104" s="459">
        <f>IF(SUM(D104:F104)=0,0,1)</f>
        <v>0</v>
      </c>
    </row>
    <row r="105" spans="3:13" ht="15.75" hidden="1" customHeight="1" x14ac:dyDescent="0.3">
      <c r="C105" s="495" t="s">
        <v>562</v>
      </c>
      <c r="D105" s="496">
        <f>SUM(D95:D104)</f>
        <v>0</v>
      </c>
      <c r="E105" s="473">
        <f>SUM(E95:E104)</f>
        <v>0</v>
      </c>
      <c r="F105" s="497">
        <f>SUM(F95:F104)</f>
        <v>0</v>
      </c>
      <c r="M105" s="459">
        <f>IF(SUM(D105:F105)=0,0,1)</f>
        <v>0</v>
      </c>
    </row>
    <row r="106" spans="3:13" ht="15.75" hidden="1" customHeight="1" x14ac:dyDescent="0.3">
      <c r="C106" s="498"/>
      <c r="D106" s="499"/>
      <c r="E106" s="500"/>
      <c r="F106" s="489"/>
      <c r="M106" s="459">
        <f>IF(LEN(C106)&lt;1,0,1)</f>
        <v>0</v>
      </c>
    </row>
    <row r="107" spans="3:13" ht="15.75" hidden="1" customHeight="1" x14ac:dyDescent="0.3">
      <c r="C107" s="491" t="s">
        <v>553</v>
      </c>
      <c r="D107" s="461"/>
      <c r="E107" s="462"/>
      <c r="F107" s="463"/>
      <c r="M107" s="459">
        <f>M106</f>
        <v>0</v>
      </c>
    </row>
    <row r="108" spans="3:13" ht="15.75" hidden="1" customHeight="1" x14ac:dyDescent="0.3">
      <c r="C108" s="491" t="s">
        <v>554</v>
      </c>
      <c r="D108" s="492"/>
      <c r="E108" s="493"/>
      <c r="F108" s="494"/>
      <c r="M108" s="459">
        <f>M106</f>
        <v>0</v>
      </c>
    </row>
    <row r="109" spans="3:13" ht="15.75" hidden="1" customHeight="1" x14ac:dyDescent="0.3">
      <c r="C109" s="491" t="s">
        <v>555</v>
      </c>
      <c r="D109" s="461"/>
      <c r="E109" s="462"/>
      <c r="F109" s="463"/>
      <c r="M109" s="459">
        <f>M106</f>
        <v>0</v>
      </c>
    </row>
    <row r="110" spans="3:13" ht="15.75" hidden="1" customHeight="1" x14ac:dyDescent="0.3">
      <c r="C110" s="491" t="s">
        <v>556</v>
      </c>
      <c r="D110" s="461"/>
      <c r="E110" s="462"/>
      <c r="F110" s="463"/>
      <c r="M110" s="459">
        <f>M106</f>
        <v>0</v>
      </c>
    </row>
    <row r="111" spans="3:13" ht="15.75" hidden="1" customHeight="1" x14ac:dyDescent="0.3">
      <c r="C111" s="491" t="s">
        <v>557</v>
      </c>
      <c r="D111" s="461"/>
      <c r="E111" s="462"/>
      <c r="F111" s="463"/>
      <c r="M111" s="459">
        <f>M106</f>
        <v>0</v>
      </c>
    </row>
    <row r="112" spans="3:13" ht="15.75" hidden="1" customHeight="1" x14ac:dyDescent="0.3">
      <c r="C112" s="491" t="s">
        <v>558</v>
      </c>
      <c r="D112" s="461"/>
      <c r="E112" s="462"/>
      <c r="F112" s="463"/>
      <c r="M112" s="459">
        <f>M106</f>
        <v>0</v>
      </c>
    </row>
    <row r="113" spans="3:13" ht="15.75" hidden="1" customHeight="1" x14ac:dyDescent="0.3">
      <c r="C113" s="491" t="s">
        <v>559</v>
      </c>
      <c r="D113" s="461"/>
      <c r="E113" s="462"/>
      <c r="F113" s="463"/>
      <c r="M113" s="459">
        <f>M106</f>
        <v>0</v>
      </c>
    </row>
    <row r="114" spans="3:13" ht="15.75" hidden="1" customHeight="1" x14ac:dyDescent="0.3">
      <c r="C114" s="491" t="s">
        <v>560</v>
      </c>
      <c r="D114" s="461"/>
      <c r="E114" s="462"/>
      <c r="F114" s="463"/>
      <c r="M114" s="459">
        <f>M106</f>
        <v>0</v>
      </c>
    </row>
    <row r="115" spans="3:13" ht="15.75" hidden="1" customHeight="1" x14ac:dyDescent="0.3">
      <c r="C115" s="491" t="s">
        <v>561</v>
      </c>
      <c r="D115" s="461"/>
      <c r="E115" s="462"/>
      <c r="F115" s="463"/>
      <c r="G115" s="501"/>
      <c r="M115" s="459">
        <f>M106</f>
        <v>0</v>
      </c>
    </row>
    <row r="116" spans="3:13" ht="15.75" hidden="1" customHeight="1" x14ac:dyDescent="0.3">
      <c r="C116" s="491" t="s">
        <v>41</v>
      </c>
      <c r="D116" s="461"/>
      <c r="E116" s="462"/>
      <c r="F116" s="463"/>
      <c r="G116" s="501"/>
      <c r="M116" s="459">
        <f>IF(SUM(D116:F116)=0,0,1)</f>
        <v>0</v>
      </c>
    </row>
    <row r="117" spans="3:13" ht="15.75" hidden="1" customHeight="1" x14ac:dyDescent="0.3">
      <c r="C117" s="495" t="s">
        <v>562</v>
      </c>
      <c r="D117" s="496">
        <f>SUM(D107:D116)</f>
        <v>0</v>
      </c>
      <c r="E117" s="473">
        <f>SUM(E107:E116)</f>
        <v>0</v>
      </c>
      <c r="F117" s="497">
        <f>SUM(F107:F116)</f>
        <v>0</v>
      </c>
      <c r="G117" s="501"/>
      <c r="M117" s="459">
        <f>IF(SUM(D117:F117)=0,0,1)</f>
        <v>0</v>
      </c>
    </row>
    <row r="118" spans="3:13" ht="15.75" hidden="1" customHeight="1" x14ac:dyDescent="0.3">
      <c r="C118" s="498"/>
      <c r="D118" s="499"/>
      <c r="E118" s="500"/>
      <c r="F118" s="489"/>
      <c r="G118" s="501"/>
      <c r="M118" s="459">
        <f>IF(LEN(C118)&lt;1,0,1)</f>
        <v>0</v>
      </c>
    </row>
    <row r="119" spans="3:13" ht="15.75" hidden="1" customHeight="1" x14ac:dyDescent="0.3">
      <c r="C119" s="491" t="s">
        <v>553</v>
      </c>
      <c r="D119" s="461"/>
      <c r="E119" s="462"/>
      <c r="F119" s="463"/>
      <c r="G119" s="501"/>
      <c r="M119" s="459">
        <f>M118</f>
        <v>0</v>
      </c>
    </row>
    <row r="120" spans="3:13" ht="15.75" hidden="1" customHeight="1" x14ac:dyDescent="0.3">
      <c r="C120" s="491" t="s">
        <v>554</v>
      </c>
      <c r="D120" s="492"/>
      <c r="E120" s="493"/>
      <c r="F120" s="494"/>
      <c r="G120" s="501"/>
      <c r="M120" s="459">
        <f>M118</f>
        <v>0</v>
      </c>
    </row>
    <row r="121" spans="3:13" ht="15.75" hidden="1" customHeight="1" x14ac:dyDescent="0.3">
      <c r="C121" s="491" t="s">
        <v>555</v>
      </c>
      <c r="D121" s="461"/>
      <c r="E121" s="462"/>
      <c r="F121" s="463"/>
      <c r="G121" s="501"/>
      <c r="M121" s="459">
        <f>M118</f>
        <v>0</v>
      </c>
    </row>
    <row r="122" spans="3:13" ht="15.75" hidden="1" customHeight="1" x14ac:dyDescent="0.3">
      <c r="C122" s="491" t="s">
        <v>556</v>
      </c>
      <c r="D122" s="461"/>
      <c r="E122" s="462"/>
      <c r="F122" s="463"/>
      <c r="G122" s="501"/>
      <c r="M122" s="459">
        <f>M118</f>
        <v>0</v>
      </c>
    </row>
    <row r="123" spans="3:13" ht="15.75" hidden="1" customHeight="1" x14ac:dyDescent="0.3">
      <c r="C123" s="491" t="s">
        <v>557</v>
      </c>
      <c r="D123" s="461"/>
      <c r="E123" s="462"/>
      <c r="F123" s="463"/>
      <c r="G123" s="501"/>
      <c r="M123" s="459">
        <f>M118</f>
        <v>0</v>
      </c>
    </row>
    <row r="124" spans="3:13" ht="15.75" hidden="1" customHeight="1" x14ac:dyDescent="0.3">
      <c r="C124" s="491" t="s">
        <v>558</v>
      </c>
      <c r="D124" s="461"/>
      <c r="E124" s="462"/>
      <c r="F124" s="463"/>
      <c r="G124" s="501"/>
      <c r="M124" s="459">
        <f>M118</f>
        <v>0</v>
      </c>
    </row>
    <row r="125" spans="3:13" ht="15.75" hidden="1" customHeight="1" x14ac:dyDescent="0.3">
      <c r="C125" s="491" t="s">
        <v>559</v>
      </c>
      <c r="D125" s="461"/>
      <c r="E125" s="462"/>
      <c r="F125" s="463"/>
      <c r="G125" s="501"/>
      <c r="M125" s="459">
        <f>M118</f>
        <v>0</v>
      </c>
    </row>
    <row r="126" spans="3:13" ht="15.75" hidden="1" customHeight="1" x14ac:dyDescent="0.3">
      <c r="C126" s="491" t="s">
        <v>560</v>
      </c>
      <c r="D126" s="461"/>
      <c r="E126" s="462"/>
      <c r="F126" s="463"/>
      <c r="G126" s="501"/>
      <c r="M126" s="459">
        <f>M118</f>
        <v>0</v>
      </c>
    </row>
    <row r="127" spans="3:13" ht="15.75" hidden="1" customHeight="1" x14ac:dyDescent="0.3">
      <c r="C127" s="491" t="s">
        <v>561</v>
      </c>
      <c r="D127" s="461"/>
      <c r="E127" s="462"/>
      <c r="F127" s="463"/>
      <c r="G127" s="501"/>
      <c r="M127" s="459">
        <f>M118</f>
        <v>0</v>
      </c>
    </row>
    <row r="128" spans="3:13" ht="15.75" hidden="1" customHeight="1" x14ac:dyDescent="0.3">
      <c r="C128" s="491" t="s">
        <v>41</v>
      </c>
      <c r="D128" s="461"/>
      <c r="E128" s="462"/>
      <c r="F128" s="463"/>
      <c r="G128" s="501"/>
      <c r="M128" s="459">
        <f>IF(SUM(D128:F128)=0,0,1)</f>
        <v>0</v>
      </c>
    </row>
    <row r="129" spans="3:13" ht="15.75" hidden="1" customHeight="1" x14ac:dyDescent="0.3">
      <c r="C129" s="495" t="s">
        <v>562</v>
      </c>
      <c r="D129" s="496">
        <f>SUM(D119:D128)</f>
        <v>0</v>
      </c>
      <c r="E129" s="473">
        <f>SUM(E119:E128)</f>
        <v>0</v>
      </c>
      <c r="F129" s="497">
        <f>SUM(F119:F128)</f>
        <v>0</v>
      </c>
      <c r="M129" s="459">
        <f>IF(SUM(D129:F129)=0,0,1)</f>
        <v>0</v>
      </c>
    </row>
    <row r="130" spans="3:13" ht="15.75" hidden="1" customHeight="1" x14ac:dyDescent="0.3">
      <c r="C130" s="498"/>
      <c r="D130" s="499"/>
      <c r="E130" s="500"/>
      <c r="F130" s="489"/>
      <c r="M130" s="459">
        <f>IF(LEN(C130)&lt;1,0,1)</f>
        <v>0</v>
      </c>
    </row>
    <row r="131" spans="3:13" ht="15.75" hidden="1" customHeight="1" x14ac:dyDescent="0.3">
      <c r="C131" s="491" t="s">
        <v>553</v>
      </c>
      <c r="D131" s="461"/>
      <c r="E131" s="462"/>
      <c r="F131" s="463"/>
      <c r="M131" s="459">
        <f>M130</f>
        <v>0</v>
      </c>
    </row>
    <row r="132" spans="3:13" ht="15.75" hidden="1" customHeight="1" x14ac:dyDescent="0.3">
      <c r="C132" s="491" t="s">
        <v>554</v>
      </c>
      <c r="D132" s="492"/>
      <c r="E132" s="493"/>
      <c r="F132" s="494"/>
      <c r="M132" s="459">
        <f>M130</f>
        <v>0</v>
      </c>
    </row>
    <row r="133" spans="3:13" ht="15.75" hidden="1" customHeight="1" x14ac:dyDescent="0.3">
      <c r="C133" s="491" t="s">
        <v>555</v>
      </c>
      <c r="D133" s="461"/>
      <c r="E133" s="462"/>
      <c r="F133" s="463"/>
      <c r="M133" s="459">
        <f>M130</f>
        <v>0</v>
      </c>
    </row>
    <row r="134" spans="3:13" ht="15.75" hidden="1" customHeight="1" x14ac:dyDescent="0.3">
      <c r="C134" s="491" t="s">
        <v>556</v>
      </c>
      <c r="D134" s="461"/>
      <c r="E134" s="462"/>
      <c r="F134" s="463"/>
      <c r="M134" s="459">
        <f>M130</f>
        <v>0</v>
      </c>
    </row>
    <row r="135" spans="3:13" ht="15.75" hidden="1" customHeight="1" x14ac:dyDescent="0.3">
      <c r="C135" s="491" t="s">
        <v>557</v>
      </c>
      <c r="D135" s="461"/>
      <c r="E135" s="462"/>
      <c r="F135" s="463"/>
      <c r="M135" s="459">
        <f>M130</f>
        <v>0</v>
      </c>
    </row>
    <row r="136" spans="3:13" ht="15.75" hidden="1" customHeight="1" x14ac:dyDescent="0.3">
      <c r="C136" s="491" t="s">
        <v>558</v>
      </c>
      <c r="D136" s="461"/>
      <c r="E136" s="462"/>
      <c r="F136" s="463"/>
      <c r="M136" s="459">
        <f>M130</f>
        <v>0</v>
      </c>
    </row>
    <row r="137" spans="3:13" ht="15.75" hidden="1" customHeight="1" x14ac:dyDescent="0.3">
      <c r="C137" s="491" t="s">
        <v>559</v>
      </c>
      <c r="D137" s="461"/>
      <c r="E137" s="462"/>
      <c r="F137" s="463"/>
      <c r="M137" s="459">
        <f>M130</f>
        <v>0</v>
      </c>
    </row>
    <row r="138" spans="3:13" ht="15.75" hidden="1" customHeight="1" x14ac:dyDescent="0.3">
      <c r="C138" s="491" t="s">
        <v>560</v>
      </c>
      <c r="D138" s="461"/>
      <c r="E138" s="462"/>
      <c r="F138" s="463"/>
      <c r="M138" s="459">
        <f>M130</f>
        <v>0</v>
      </c>
    </row>
    <row r="139" spans="3:13" ht="15.75" hidden="1" customHeight="1" x14ac:dyDescent="0.3">
      <c r="C139" s="491" t="s">
        <v>561</v>
      </c>
      <c r="D139" s="461"/>
      <c r="E139" s="462"/>
      <c r="F139" s="463"/>
      <c r="G139" s="501"/>
      <c r="M139" s="459">
        <f>M130</f>
        <v>0</v>
      </c>
    </row>
    <row r="140" spans="3:13" ht="15.75" hidden="1" customHeight="1" x14ac:dyDescent="0.3">
      <c r="C140" s="491" t="s">
        <v>41</v>
      </c>
      <c r="D140" s="461"/>
      <c r="E140" s="462"/>
      <c r="F140" s="463"/>
      <c r="G140" s="501"/>
      <c r="M140" s="459">
        <f>IF(SUM(D140:F140)=0,0,1)</f>
        <v>0</v>
      </c>
    </row>
    <row r="141" spans="3:13" ht="21" hidden="1" customHeight="1" x14ac:dyDescent="0.3">
      <c r="C141" s="495" t="s">
        <v>562</v>
      </c>
      <c r="D141" s="496">
        <f>SUM(D131:D140)</f>
        <v>0</v>
      </c>
      <c r="E141" s="473">
        <f>SUM(E131:E140)</f>
        <v>0</v>
      </c>
      <c r="F141" s="497">
        <f>SUM(F131:F140)</f>
        <v>0</v>
      </c>
      <c r="G141" s="501"/>
      <c r="M141" s="459">
        <f>IF(SUM(D141:F141)=0,0,1)</f>
        <v>0</v>
      </c>
    </row>
    <row r="144" spans="3:13" hidden="1" x14ac:dyDescent="0.3">
      <c r="C144" s="503" t="s">
        <v>67</v>
      </c>
      <c r="D144" s="504">
        <v>0</v>
      </c>
      <c r="E144" s="504">
        <v>0</v>
      </c>
      <c r="F144" s="504">
        <v>0</v>
      </c>
    </row>
    <row r="1279" spans="8:35" x14ac:dyDescent="0.3">
      <c r="H1279" s="453">
        <v>0</v>
      </c>
      <c r="I1279" s="453">
        <v>0</v>
      </c>
      <c r="J1279" s="453">
        <v>0</v>
      </c>
      <c r="K1279" s="453">
        <v>0</v>
      </c>
      <c r="L1279" s="453">
        <v>0</v>
      </c>
      <c r="M1279" s="453">
        <v>0</v>
      </c>
      <c r="N1279" s="453">
        <v>0</v>
      </c>
      <c r="AA1279" s="453">
        <v>0</v>
      </c>
      <c r="AB1279" s="453">
        <v>0</v>
      </c>
      <c r="AC1279" s="453">
        <v>0</v>
      </c>
      <c r="AD1279" s="453">
        <v>0</v>
      </c>
      <c r="AE1279" s="453">
        <v>0</v>
      </c>
      <c r="AF1279" s="453">
        <v>0</v>
      </c>
      <c r="AG1279" s="453">
        <v>0</v>
      </c>
      <c r="AH1279" s="453">
        <v>0</v>
      </c>
      <c r="AI1279" s="453">
        <v>0</v>
      </c>
    </row>
  </sheetData>
  <protectedRanges>
    <protectedRange sqref="G104 G32 G56 G44 G92" name="Range1"/>
  </protectedRanges>
  <autoFilter ref="M8:M141" xr:uid="{00000000-0001-0000-1D00-000000000000}">
    <filterColumn colId="0">
      <filters>
        <filter val="1"/>
      </filters>
    </filterColumn>
  </autoFilter>
  <mergeCells count="5">
    <mergeCell ref="C1:F1"/>
    <mergeCell ref="C2:F2"/>
    <mergeCell ref="D5:F5"/>
    <mergeCell ref="D6:F6"/>
    <mergeCell ref="C7:C8"/>
  </mergeCells>
  <printOptions horizontalCentered="1"/>
  <pageMargins left="0.39370078740157483" right="0.39370078740157483" top="0.39370078740157483" bottom="0.39370078740157483" header="0.51181102362204722" footer="0.51181102362204722"/>
  <pageSetup paperSize="9" scale="65" fitToWidth="2" fitToHeight="2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2D382A-F886-432B-95A9-8667106CC2BB}">
  <sheetPr codeName="Sheet45">
    <tabColor rgb="FF0000CC"/>
    <pageSetUpPr autoPageBreaks="0"/>
  </sheetPr>
  <dimension ref="A1:AI1279"/>
  <sheetViews>
    <sheetView showGridLines="0" view="pageBreakPreview" zoomScaleNormal="100" zoomScaleSheetLayoutView="100" workbookViewId="0">
      <selection activeCell="P27" sqref="P27"/>
    </sheetView>
  </sheetViews>
  <sheetFormatPr defaultRowHeight="12.5" x14ac:dyDescent="0.25"/>
  <cols>
    <col min="1" max="1" width="9.1796875" style="447" customWidth="1"/>
    <col min="2" max="14" width="10.7265625" style="447" customWidth="1"/>
    <col min="15" max="15" width="10.81640625" style="447" customWidth="1"/>
    <col min="16" max="256" width="8.90625" style="447"/>
    <col min="257" max="259" width="10.81640625" style="447" customWidth="1"/>
    <col min="260" max="260" width="10.1796875" style="447" customWidth="1"/>
    <col min="261" max="271" width="10.81640625" style="447" customWidth="1"/>
    <col min="272" max="512" width="8.90625" style="447"/>
    <col min="513" max="515" width="10.81640625" style="447" customWidth="1"/>
    <col min="516" max="516" width="10.1796875" style="447" customWidth="1"/>
    <col min="517" max="527" width="10.81640625" style="447" customWidth="1"/>
    <col min="528" max="768" width="8.90625" style="447"/>
    <col min="769" max="771" width="10.81640625" style="447" customWidth="1"/>
    <col min="772" max="772" width="10.1796875" style="447" customWidth="1"/>
    <col min="773" max="783" width="10.81640625" style="447" customWidth="1"/>
    <col min="784" max="1024" width="8.90625" style="447"/>
    <col min="1025" max="1027" width="10.81640625" style="447" customWidth="1"/>
    <col min="1028" max="1028" width="10.1796875" style="447" customWidth="1"/>
    <col min="1029" max="1039" width="10.81640625" style="447" customWidth="1"/>
    <col min="1040" max="1280" width="8.90625" style="447"/>
    <col min="1281" max="1283" width="10.81640625" style="447" customWidth="1"/>
    <col min="1284" max="1284" width="10.1796875" style="447" customWidth="1"/>
    <col min="1285" max="1295" width="10.81640625" style="447" customWidth="1"/>
    <col min="1296" max="1536" width="8.90625" style="447"/>
    <col min="1537" max="1539" width="10.81640625" style="447" customWidth="1"/>
    <col min="1540" max="1540" width="10.1796875" style="447" customWidth="1"/>
    <col min="1541" max="1551" width="10.81640625" style="447" customWidth="1"/>
    <col min="1552" max="1792" width="8.90625" style="447"/>
    <col min="1793" max="1795" width="10.81640625" style="447" customWidth="1"/>
    <col min="1796" max="1796" width="10.1796875" style="447" customWidth="1"/>
    <col min="1797" max="1807" width="10.81640625" style="447" customWidth="1"/>
    <col min="1808" max="2048" width="8.90625" style="447"/>
    <col min="2049" max="2051" width="10.81640625" style="447" customWidth="1"/>
    <col min="2052" max="2052" width="10.1796875" style="447" customWidth="1"/>
    <col min="2053" max="2063" width="10.81640625" style="447" customWidth="1"/>
    <col min="2064" max="2304" width="8.90625" style="447"/>
    <col min="2305" max="2307" width="10.81640625" style="447" customWidth="1"/>
    <col min="2308" max="2308" width="10.1796875" style="447" customWidth="1"/>
    <col min="2309" max="2319" width="10.81640625" style="447" customWidth="1"/>
    <col min="2320" max="2560" width="8.90625" style="447"/>
    <col min="2561" max="2563" width="10.81640625" style="447" customWidth="1"/>
    <col min="2564" max="2564" width="10.1796875" style="447" customWidth="1"/>
    <col min="2565" max="2575" width="10.81640625" style="447" customWidth="1"/>
    <col min="2576" max="2816" width="8.90625" style="447"/>
    <col min="2817" max="2819" width="10.81640625" style="447" customWidth="1"/>
    <col min="2820" max="2820" width="10.1796875" style="447" customWidth="1"/>
    <col min="2821" max="2831" width="10.81640625" style="447" customWidth="1"/>
    <col min="2832" max="3072" width="8.90625" style="447"/>
    <col min="3073" max="3075" width="10.81640625" style="447" customWidth="1"/>
    <col min="3076" max="3076" width="10.1796875" style="447" customWidth="1"/>
    <col min="3077" max="3087" width="10.81640625" style="447" customWidth="1"/>
    <col min="3088" max="3328" width="8.90625" style="447"/>
    <col min="3329" max="3331" width="10.81640625" style="447" customWidth="1"/>
    <col min="3332" max="3332" width="10.1796875" style="447" customWidth="1"/>
    <col min="3333" max="3343" width="10.81640625" style="447" customWidth="1"/>
    <col min="3344" max="3584" width="8.90625" style="447"/>
    <col min="3585" max="3587" width="10.81640625" style="447" customWidth="1"/>
    <col min="3588" max="3588" width="10.1796875" style="447" customWidth="1"/>
    <col min="3589" max="3599" width="10.81640625" style="447" customWidth="1"/>
    <col min="3600" max="3840" width="8.90625" style="447"/>
    <col min="3841" max="3843" width="10.81640625" style="447" customWidth="1"/>
    <col min="3844" max="3844" width="10.1796875" style="447" customWidth="1"/>
    <col min="3845" max="3855" width="10.81640625" style="447" customWidth="1"/>
    <col min="3856" max="4096" width="8.90625" style="447"/>
    <col min="4097" max="4099" width="10.81640625" style="447" customWidth="1"/>
    <col min="4100" max="4100" width="10.1796875" style="447" customWidth="1"/>
    <col min="4101" max="4111" width="10.81640625" style="447" customWidth="1"/>
    <col min="4112" max="4352" width="8.90625" style="447"/>
    <col min="4353" max="4355" width="10.81640625" style="447" customWidth="1"/>
    <col min="4356" max="4356" width="10.1796875" style="447" customWidth="1"/>
    <col min="4357" max="4367" width="10.81640625" style="447" customWidth="1"/>
    <col min="4368" max="4608" width="8.90625" style="447"/>
    <col min="4609" max="4611" width="10.81640625" style="447" customWidth="1"/>
    <col min="4612" max="4612" width="10.1796875" style="447" customWidth="1"/>
    <col min="4613" max="4623" width="10.81640625" style="447" customWidth="1"/>
    <col min="4624" max="4864" width="8.90625" style="447"/>
    <col min="4865" max="4867" width="10.81640625" style="447" customWidth="1"/>
    <col min="4868" max="4868" width="10.1796875" style="447" customWidth="1"/>
    <col min="4869" max="4879" width="10.81640625" style="447" customWidth="1"/>
    <col min="4880" max="5120" width="8.90625" style="447"/>
    <col min="5121" max="5123" width="10.81640625" style="447" customWidth="1"/>
    <col min="5124" max="5124" width="10.1796875" style="447" customWidth="1"/>
    <col min="5125" max="5135" width="10.81640625" style="447" customWidth="1"/>
    <col min="5136" max="5376" width="8.90625" style="447"/>
    <col min="5377" max="5379" width="10.81640625" style="447" customWidth="1"/>
    <col min="5380" max="5380" width="10.1796875" style="447" customWidth="1"/>
    <col min="5381" max="5391" width="10.81640625" style="447" customWidth="1"/>
    <col min="5392" max="5632" width="8.90625" style="447"/>
    <col min="5633" max="5635" width="10.81640625" style="447" customWidth="1"/>
    <col min="5636" max="5636" width="10.1796875" style="447" customWidth="1"/>
    <col min="5637" max="5647" width="10.81640625" style="447" customWidth="1"/>
    <col min="5648" max="5888" width="8.90625" style="447"/>
    <col min="5889" max="5891" width="10.81640625" style="447" customWidth="1"/>
    <col min="5892" max="5892" width="10.1796875" style="447" customWidth="1"/>
    <col min="5893" max="5903" width="10.81640625" style="447" customWidth="1"/>
    <col min="5904" max="6144" width="8.90625" style="447"/>
    <col min="6145" max="6147" width="10.81640625" style="447" customWidth="1"/>
    <col min="6148" max="6148" width="10.1796875" style="447" customWidth="1"/>
    <col min="6149" max="6159" width="10.81640625" style="447" customWidth="1"/>
    <col min="6160" max="6400" width="8.90625" style="447"/>
    <col min="6401" max="6403" width="10.81640625" style="447" customWidth="1"/>
    <col min="6404" max="6404" width="10.1796875" style="447" customWidth="1"/>
    <col min="6405" max="6415" width="10.81640625" style="447" customWidth="1"/>
    <col min="6416" max="6656" width="8.90625" style="447"/>
    <col min="6657" max="6659" width="10.81640625" style="447" customWidth="1"/>
    <col min="6660" max="6660" width="10.1796875" style="447" customWidth="1"/>
    <col min="6661" max="6671" width="10.81640625" style="447" customWidth="1"/>
    <col min="6672" max="6912" width="8.90625" style="447"/>
    <col min="6913" max="6915" width="10.81640625" style="447" customWidth="1"/>
    <col min="6916" max="6916" width="10.1796875" style="447" customWidth="1"/>
    <col min="6917" max="6927" width="10.81640625" style="447" customWidth="1"/>
    <col min="6928" max="7168" width="8.90625" style="447"/>
    <col min="7169" max="7171" width="10.81640625" style="447" customWidth="1"/>
    <col min="7172" max="7172" width="10.1796875" style="447" customWidth="1"/>
    <col min="7173" max="7183" width="10.81640625" style="447" customWidth="1"/>
    <col min="7184" max="7424" width="8.90625" style="447"/>
    <col min="7425" max="7427" width="10.81640625" style="447" customWidth="1"/>
    <col min="7428" max="7428" width="10.1796875" style="447" customWidth="1"/>
    <col min="7429" max="7439" width="10.81640625" style="447" customWidth="1"/>
    <col min="7440" max="7680" width="8.90625" style="447"/>
    <col min="7681" max="7683" width="10.81640625" style="447" customWidth="1"/>
    <col min="7684" max="7684" width="10.1796875" style="447" customWidth="1"/>
    <col min="7685" max="7695" width="10.81640625" style="447" customWidth="1"/>
    <col min="7696" max="7936" width="8.90625" style="447"/>
    <col min="7937" max="7939" width="10.81640625" style="447" customWidth="1"/>
    <col min="7940" max="7940" width="10.1796875" style="447" customWidth="1"/>
    <col min="7941" max="7951" width="10.81640625" style="447" customWidth="1"/>
    <col min="7952" max="8192" width="8.90625" style="447"/>
    <col min="8193" max="8195" width="10.81640625" style="447" customWidth="1"/>
    <col min="8196" max="8196" width="10.1796875" style="447" customWidth="1"/>
    <col min="8197" max="8207" width="10.81640625" style="447" customWidth="1"/>
    <col min="8208" max="8448" width="8.90625" style="447"/>
    <col min="8449" max="8451" width="10.81640625" style="447" customWidth="1"/>
    <col min="8452" max="8452" width="10.1796875" style="447" customWidth="1"/>
    <col min="8453" max="8463" width="10.81640625" style="447" customWidth="1"/>
    <col min="8464" max="8704" width="8.90625" style="447"/>
    <col min="8705" max="8707" width="10.81640625" style="447" customWidth="1"/>
    <col min="8708" max="8708" width="10.1796875" style="447" customWidth="1"/>
    <col min="8709" max="8719" width="10.81640625" style="447" customWidth="1"/>
    <col min="8720" max="8960" width="8.90625" style="447"/>
    <col min="8961" max="8963" width="10.81640625" style="447" customWidth="1"/>
    <col min="8964" max="8964" width="10.1796875" style="447" customWidth="1"/>
    <col min="8965" max="8975" width="10.81640625" style="447" customWidth="1"/>
    <col min="8976" max="9216" width="8.90625" style="447"/>
    <col min="9217" max="9219" width="10.81640625" style="447" customWidth="1"/>
    <col min="9220" max="9220" width="10.1796875" style="447" customWidth="1"/>
    <col min="9221" max="9231" width="10.81640625" style="447" customWidth="1"/>
    <col min="9232" max="9472" width="8.90625" style="447"/>
    <col min="9473" max="9475" width="10.81640625" style="447" customWidth="1"/>
    <col min="9476" max="9476" width="10.1796875" style="447" customWidth="1"/>
    <col min="9477" max="9487" width="10.81640625" style="447" customWidth="1"/>
    <col min="9488" max="9728" width="8.90625" style="447"/>
    <col min="9729" max="9731" width="10.81640625" style="447" customWidth="1"/>
    <col min="9732" max="9732" width="10.1796875" style="447" customWidth="1"/>
    <col min="9733" max="9743" width="10.81640625" style="447" customWidth="1"/>
    <col min="9744" max="9984" width="8.90625" style="447"/>
    <col min="9985" max="9987" width="10.81640625" style="447" customWidth="1"/>
    <col min="9988" max="9988" width="10.1796875" style="447" customWidth="1"/>
    <col min="9989" max="9999" width="10.81640625" style="447" customWidth="1"/>
    <col min="10000" max="10240" width="8.90625" style="447"/>
    <col min="10241" max="10243" width="10.81640625" style="447" customWidth="1"/>
    <col min="10244" max="10244" width="10.1796875" style="447" customWidth="1"/>
    <col min="10245" max="10255" width="10.81640625" style="447" customWidth="1"/>
    <col min="10256" max="10496" width="8.90625" style="447"/>
    <col min="10497" max="10499" width="10.81640625" style="447" customWidth="1"/>
    <col min="10500" max="10500" width="10.1796875" style="447" customWidth="1"/>
    <col min="10501" max="10511" width="10.81640625" style="447" customWidth="1"/>
    <col min="10512" max="10752" width="8.90625" style="447"/>
    <col min="10753" max="10755" width="10.81640625" style="447" customWidth="1"/>
    <col min="10756" max="10756" width="10.1796875" style="447" customWidth="1"/>
    <col min="10757" max="10767" width="10.81640625" style="447" customWidth="1"/>
    <col min="10768" max="11008" width="8.90625" style="447"/>
    <col min="11009" max="11011" width="10.81640625" style="447" customWidth="1"/>
    <col min="11012" max="11012" width="10.1796875" style="447" customWidth="1"/>
    <col min="11013" max="11023" width="10.81640625" style="447" customWidth="1"/>
    <col min="11024" max="11264" width="8.90625" style="447"/>
    <col min="11265" max="11267" width="10.81640625" style="447" customWidth="1"/>
    <col min="11268" max="11268" width="10.1796875" style="447" customWidth="1"/>
    <col min="11269" max="11279" width="10.81640625" style="447" customWidth="1"/>
    <col min="11280" max="11520" width="8.90625" style="447"/>
    <col min="11521" max="11523" width="10.81640625" style="447" customWidth="1"/>
    <col min="11524" max="11524" width="10.1796875" style="447" customWidth="1"/>
    <col min="11525" max="11535" width="10.81640625" style="447" customWidth="1"/>
    <col min="11536" max="11776" width="8.90625" style="447"/>
    <col min="11777" max="11779" width="10.81640625" style="447" customWidth="1"/>
    <col min="11780" max="11780" width="10.1796875" style="447" customWidth="1"/>
    <col min="11781" max="11791" width="10.81640625" style="447" customWidth="1"/>
    <col min="11792" max="12032" width="8.90625" style="447"/>
    <col min="12033" max="12035" width="10.81640625" style="447" customWidth="1"/>
    <col min="12036" max="12036" width="10.1796875" style="447" customWidth="1"/>
    <col min="12037" max="12047" width="10.81640625" style="447" customWidth="1"/>
    <col min="12048" max="12288" width="8.90625" style="447"/>
    <col min="12289" max="12291" width="10.81640625" style="447" customWidth="1"/>
    <col min="12292" max="12292" width="10.1796875" style="447" customWidth="1"/>
    <col min="12293" max="12303" width="10.81640625" style="447" customWidth="1"/>
    <col min="12304" max="12544" width="8.90625" style="447"/>
    <col min="12545" max="12547" width="10.81640625" style="447" customWidth="1"/>
    <col min="12548" max="12548" width="10.1796875" style="447" customWidth="1"/>
    <col min="12549" max="12559" width="10.81640625" style="447" customWidth="1"/>
    <col min="12560" max="12800" width="8.90625" style="447"/>
    <col min="12801" max="12803" width="10.81640625" style="447" customWidth="1"/>
    <col min="12804" max="12804" width="10.1796875" style="447" customWidth="1"/>
    <col min="12805" max="12815" width="10.81640625" style="447" customWidth="1"/>
    <col min="12816" max="13056" width="8.90625" style="447"/>
    <col min="13057" max="13059" width="10.81640625" style="447" customWidth="1"/>
    <col min="13060" max="13060" width="10.1796875" style="447" customWidth="1"/>
    <col min="13061" max="13071" width="10.81640625" style="447" customWidth="1"/>
    <col min="13072" max="13312" width="8.90625" style="447"/>
    <col min="13313" max="13315" width="10.81640625" style="447" customWidth="1"/>
    <col min="13316" max="13316" width="10.1796875" style="447" customWidth="1"/>
    <col min="13317" max="13327" width="10.81640625" style="447" customWidth="1"/>
    <col min="13328" max="13568" width="8.90625" style="447"/>
    <col min="13569" max="13571" width="10.81640625" style="447" customWidth="1"/>
    <col min="13572" max="13572" width="10.1796875" style="447" customWidth="1"/>
    <col min="13573" max="13583" width="10.81640625" style="447" customWidth="1"/>
    <col min="13584" max="13824" width="8.90625" style="447"/>
    <col min="13825" max="13827" width="10.81640625" style="447" customWidth="1"/>
    <col min="13828" max="13828" width="10.1796875" style="447" customWidth="1"/>
    <col min="13829" max="13839" width="10.81640625" style="447" customWidth="1"/>
    <col min="13840" max="14080" width="8.90625" style="447"/>
    <col min="14081" max="14083" width="10.81640625" style="447" customWidth="1"/>
    <col min="14084" max="14084" width="10.1796875" style="447" customWidth="1"/>
    <col min="14085" max="14095" width="10.81640625" style="447" customWidth="1"/>
    <col min="14096" max="14336" width="8.90625" style="447"/>
    <col min="14337" max="14339" width="10.81640625" style="447" customWidth="1"/>
    <col min="14340" max="14340" width="10.1796875" style="447" customWidth="1"/>
    <col min="14341" max="14351" width="10.81640625" style="447" customWidth="1"/>
    <col min="14352" max="14592" width="8.90625" style="447"/>
    <col min="14593" max="14595" width="10.81640625" style="447" customWidth="1"/>
    <col min="14596" max="14596" width="10.1796875" style="447" customWidth="1"/>
    <col min="14597" max="14607" width="10.81640625" style="447" customWidth="1"/>
    <col min="14608" max="14848" width="8.90625" style="447"/>
    <col min="14849" max="14851" width="10.81640625" style="447" customWidth="1"/>
    <col min="14852" max="14852" width="10.1796875" style="447" customWidth="1"/>
    <col min="14853" max="14863" width="10.81640625" style="447" customWidth="1"/>
    <col min="14864" max="15104" width="8.90625" style="447"/>
    <col min="15105" max="15107" width="10.81640625" style="447" customWidth="1"/>
    <col min="15108" max="15108" width="10.1796875" style="447" customWidth="1"/>
    <col min="15109" max="15119" width="10.81640625" style="447" customWidth="1"/>
    <col min="15120" max="15360" width="8.90625" style="447"/>
    <col min="15361" max="15363" width="10.81640625" style="447" customWidth="1"/>
    <col min="15364" max="15364" width="10.1796875" style="447" customWidth="1"/>
    <col min="15365" max="15375" width="10.81640625" style="447" customWidth="1"/>
    <col min="15376" max="15616" width="8.90625" style="447"/>
    <col min="15617" max="15619" width="10.81640625" style="447" customWidth="1"/>
    <col min="15620" max="15620" width="10.1796875" style="447" customWidth="1"/>
    <col min="15621" max="15631" width="10.81640625" style="447" customWidth="1"/>
    <col min="15632" max="15872" width="8.90625" style="447"/>
    <col min="15873" max="15875" width="10.81640625" style="447" customWidth="1"/>
    <col min="15876" max="15876" width="10.1796875" style="447" customWidth="1"/>
    <col min="15877" max="15887" width="10.81640625" style="447" customWidth="1"/>
    <col min="15888" max="16128" width="8.90625" style="447"/>
    <col min="16129" max="16131" width="10.81640625" style="447" customWidth="1"/>
    <col min="16132" max="16132" width="10.1796875" style="447" customWidth="1"/>
    <col min="16133" max="16143" width="10.81640625" style="447" customWidth="1"/>
    <col min="16144" max="16384" width="8.90625" style="447"/>
  </cols>
  <sheetData>
    <row r="1" spans="1:13" ht="15.75" customHeight="1" x14ac:dyDescent="0.3">
      <c r="A1" s="446"/>
      <c r="B1" s="134" t="s">
        <v>568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6"/>
    </row>
    <row r="2" spans="1:13" ht="15.75" customHeight="1" x14ac:dyDescent="0.3">
      <c r="A2" s="448"/>
      <c r="B2" s="137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3"/>
    </row>
    <row r="3" spans="1:13" ht="30" customHeight="1" x14ac:dyDescent="0.25">
      <c r="A3" s="446"/>
      <c r="B3" s="686" t="s">
        <v>569</v>
      </c>
      <c r="C3" s="686"/>
      <c r="D3" s="686"/>
      <c r="E3" s="686"/>
      <c r="F3" s="686"/>
      <c r="G3" s="686"/>
      <c r="H3" s="686"/>
      <c r="I3" s="686"/>
      <c r="J3" s="686"/>
      <c r="K3" s="686"/>
      <c r="L3" s="686"/>
      <c r="M3" s="686"/>
    </row>
    <row r="4" spans="1:13" ht="15.75" customHeight="1" x14ac:dyDescent="0.3">
      <c r="A4" s="446"/>
      <c r="B4" s="140"/>
      <c r="C4" s="141"/>
      <c r="D4" s="140"/>
      <c r="E4" s="140"/>
      <c r="F4" s="140"/>
      <c r="G4" s="140"/>
      <c r="H4" s="140"/>
      <c r="I4" s="140"/>
      <c r="J4" s="140"/>
      <c r="K4" s="140"/>
      <c r="L4" s="140"/>
      <c r="M4" s="3"/>
    </row>
    <row r="5" spans="1:13" ht="15.75" customHeight="1" x14ac:dyDescent="0.3">
      <c r="A5" s="446"/>
      <c r="B5" s="137" t="s">
        <v>548</v>
      </c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</row>
    <row r="1279" spans="8:35" x14ac:dyDescent="0.25">
      <c r="H1279" s="447">
        <v>0</v>
      </c>
      <c r="I1279" s="447">
        <v>0</v>
      </c>
      <c r="J1279" s="447">
        <v>0</v>
      </c>
      <c r="K1279" s="447">
        <v>0</v>
      </c>
      <c r="L1279" s="447">
        <v>0</v>
      </c>
      <c r="M1279" s="447">
        <v>0</v>
      </c>
      <c r="N1279" s="447">
        <v>0</v>
      </c>
      <c r="AA1279" s="447">
        <v>0</v>
      </c>
      <c r="AB1279" s="447">
        <v>0</v>
      </c>
      <c r="AC1279" s="447">
        <v>0</v>
      </c>
      <c r="AD1279" s="447">
        <v>0</v>
      </c>
      <c r="AE1279" s="447">
        <v>0</v>
      </c>
      <c r="AF1279" s="447">
        <v>0</v>
      </c>
      <c r="AG1279" s="447">
        <v>0</v>
      </c>
      <c r="AH1279" s="447">
        <v>0</v>
      </c>
      <c r="AI1279" s="447">
        <v>0</v>
      </c>
    </row>
  </sheetData>
  <mergeCells count="1">
    <mergeCell ref="B3:M3"/>
  </mergeCells>
  <printOptions horizontalCentered="1" verticalCentered="1"/>
  <pageMargins left="0.39370078740157483" right="0.39370078740157483" top="0" bottom="0.39370078740157483" header="0.51181102362204722" footer="0.51181102362204722"/>
  <pageSetup paperSize="9" scale="80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69077D-18C4-452C-9A12-41B7E7E8E30F}">
  <sheetPr codeName="Sheet53" filterMode="1">
    <tabColor rgb="FFFFC000"/>
    <pageSetUpPr autoPageBreaks="0"/>
  </sheetPr>
  <dimension ref="C1:AI1279"/>
  <sheetViews>
    <sheetView showGridLines="0" view="pageBreakPreview" topLeftCell="C1" zoomScale="90" zoomScaleNormal="100" zoomScaleSheetLayoutView="90" workbookViewId="0">
      <pane xSplit="1" ySplit="8" topLeftCell="D9" activePane="bottomRight" state="frozen"/>
      <selection activeCell="P27" sqref="P27"/>
      <selection pane="topRight" activeCell="P27" sqref="P27"/>
      <selection pane="bottomLeft" activeCell="P27" sqref="P27"/>
      <selection pane="bottomRight" activeCell="K1" sqref="K1:N1048576"/>
    </sheetView>
  </sheetViews>
  <sheetFormatPr defaultColWidth="9.1796875" defaultRowHeight="13" x14ac:dyDescent="0.3"/>
  <cols>
    <col min="1" max="1" width="9.1796875" style="453"/>
    <col min="2" max="2" width="1.7265625" style="453" customWidth="1"/>
    <col min="3" max="3" width="70.7265625" style="453" customWidth="1"/>
    <col min="4" max="6" width="15.7265625" style="453" customWidth="1"/>
    <col min="7" max="7" width="1.7265625" style="453" customWidth="1"/>
    <col min="8" max="8" width="9.1796875" style="453"/>
    <col min="9" max="9" width="10.1796875" style="453" bestFit="1" customWidth="1"/>
    <col min="10" max="10" width="9.1796875" style="453"/>
    <col min="11" max="11" width="0" style="453" hidden="1" customWidth="1"/>
    <col min="12" max="14" width="9.1796875" style="453" hidden="1" customWidth="1"/>
    <col min="15" max="19" width="9.1796875" style="453" customWidth="1"/>
    <col min="20" max="231" width="9.1796875" style="453"/>
    <col min="232" max="232" width="56" style="453" customWidth="1"/>
    <col min="233" max="234" width="11.453125" style="453" customWidth="1"/>
    <col min="235" max="235" width="12.54296875" style="453" customWidth="1"/>
    <col min="236" max="236" width="0.7265625" style="453" customWidth="1"/>
    <col min="237" max="237" width="13.1796875" style="453" bestFit="1" customWidth="1"/>
    <col min="238" max="238" width="17.453125" style="453" customWidth="1"/>
    <col min="239" max="239" width="13.1796875" style="453" customWidth="1"/>
    <col min="240" max="240" width="10.7265625" style="453" bestFit="1" customWidth="1"/>
    <col min="241" max="487" width="9.1796875" style="453"/>
    <col min="488" max="488" width="56" style="453" customWidth="1"/>
    <col min="489" max="490" width="11.453125" style="453" customWidth="1"/>
    <col min="491" max="491" width="12.54296875" style="453" customWidth="1"/>
    <col min="492" max="492" width="0.7265625" style="453" customWidth="1"/>
    <col min="493" max="493" width="13.1796875" style="453" bestFit="1" customWidth="1"/>
    <col min="494" max="494" width="17.453125" style="453" customWidth="1"/>
    <col min="495" max="495" width="13.1796875" style="453" customWidth="1"/>
    <col min="496" max="496" width="10.7265625" style="453" bestFit="1" customWidth="1"/>
    <col min="497" max="743" width="9.1796875" style="453"/>
    <col min="744" max="744" width="56" style="453" customWidth="1"/>
    <col min="745" max="746" width="11.453125" style="453" customWidth="1"/>
    <col min="747" max="747" width="12.54296875" style="453" customWidth="1"/>
    <col min="748" max="748" width="0.7265625" style="453" customWidth="1"/>
    <col min="749" max="749" width="13.1796875" style="453" bestFit="1" customWidth="1"/>
    <col min="750" max="750" width="17.453125" style="453" customWidth="1"/>
    <col min="751" max="751" width="13.1796875" style="453" customWidth="1"/>
    <col min="752" max="752" width="10.7265625" style="453" bestFit="1" customWidth="1"/>
    <col min="753" max="999" width="9.1796875" style="453"/>
    <col min="1000" max="1000" width="56" style="453" customWidth="1"/>
    <col min="1001" max="1002" width="11.453125" style="453" customWidth="1"/>
    <col min="1003" max="1003" width="12.54296875" style="453" customWidth="1"/>
    <col min="1004" max="1004" width="0.7265625" style="453" customWidth="1"/>
    <col min="1005" max="1005" width="13.1796875" style="453" bestFit="1" customWidth="1"/>
    <col min="1006" max="1006" width="17.453125" style="453" customWidth="1"/>
    <col min="1007" max="1007" width="13.1796875" style="453" customWidth="1"/>
    <col min="1008" max="1008" width="10.7265625" style="453" bestFit="1" customWidth="1"/>
    <col min="1009" max="1255" width="9.1796875" style="453"/>
    <col min="1256" max="1256" width="56" style="453" customWidth="1"/>
    <col min="1257" max="1258" width="11.453125" style="453" customWidth="1"/>
    <col min="1259" max="1259" width="12.54296875" style="453" customWidth="1"/>
    <col min="1260" max="1260" width="0.7265625" style="453" customWidth="1"/>
    <col min="1261" max="1261" width="13.1796875" style="453" bestFit="1" customWidth="1"/>
    <col min="1262" max="1262" width="17.453125" style="453" customWidth="1"/>
    <col min="1263" max="1263" width="13.1796875" style="453" customWidth="1"/>
    <col min="1264" max="1264" width="10.7265625" style="453" bestFit="1" customWidth="1"/>
    <col min="1265" max="1511" width="9.1796875" style="453"/>
    <col min="1512" max="1512" width="56" style="453" customWidth="1"/>
    <col min="1513" max="1514" width="11.453125" style="453" customWidth="1"/>
    <col min="1515" max="1515" width="12.54296875" style="453" customWidth="1"/>
    <col min="1516" max="1516" width="0.7265625" style="453" customWidth="1"/>
    <col min="1517" max="1517" width="13.1796875" style="453" bestFit="1" customWidth="1"/>
    <col min="1518" max="1518" width="17.453125" style="453" customWidth="1"/>
    <col min="1519" max="1519" width="13.1796875" style="453" customWidth="1"/>
    <col min="1520" max="1520" width="10.7265625" style="453" bestFit="1" customWidth="1"/>
    <col min="1521" max="1767" width="9.1796875" style="453"/>
    <col min="1768" max="1768" width="56" style="453" customWidth="1"/>
    <col min="1769" max="1770" width="11.453125" style="453" customWidth="1"/>
    <col min="1771" max="1771" width="12.54296875" style="453" customWidth="1"/>
    <col min="1772" max="1772" width="0.7265625" style="453" customWidth="1"/>
    <col min="1773" max="1773" width="13.1796875" style="453" bestFit="1" customWidth="1"/>
    <col min="1774" max="1774" width="17.453125" style="453" customWidth="1"/>
    <col min="1775" max="1775" width="13.1796875" style="453" customWidth="1"/>
    <col min="1776" max="1776" width="10.7265625" style="453" bestFit="1" customWidth="1"/>
    <col min="1777" max="2023" width="9.1796875" style="453"/>
    <col min="2024" max="2024" width="56" style="453" customWidth="1"/>
    <col min="2025" max="2026" width="11.453125" style="453" customWidth="1"/>
    <col min="2027" max="2027" width="12.54296875" style="453" customWidth="1"/>
    <col min="2028" max="2028" width="0.7265625" style="453" customWidth="1"/>
    <col min="2029" max="2029" width="13.1796875" style="453" bestFit="1" customWidth="1"/>
    <col min="2030" max="2030" width="17.453125" style="453" customWidth="1"/>
    <col min="2031" max="2031" width="13.1796875" style="453" customWidth="1"/>
    <col min="2032" max="2032" width="10.7265625" style="453" bestFit="1" customWidth="1"/>
    <col min="2033" max="2279" width="9.1796875" style="453"/>
    <col min="2280" max="2280" width="56" style="453" customWidth="1"/>
    <col min="2281" max="2282" width="11.453125" style="453" customWidth="1"/>
    <col min="2283" max="2283" width="12.54296875" style="453" customWidth="1"/>
    <col min="2284" max="2284" width="0.7265625" style="453" customWidth="1"/>
    <col min="2285" max="2285" width="13.1796875" style="453" bestFit="1" customWidth="1"/>
    <col min="2286" max="2286" width="17.453125" style="453" customWidth="1"/>
    <col min="2287" max="2287" width="13.1796875" style="453" customWidth="1"/>
    <col min="2288" max="2288" width="10.7265625" style="453" bestFit="1" customWidth="1"/>
    <col min="2289" max="2535" width="9.1796875" style="453"/>
    <col min="2536" max="2536" width="56" style="453" customWidth="1"/>
    <col min="2537" max="2538" width="11.453125" style="453" customWidth="1"/>
    <col min="2539" max="2539" width="12.54296875" style="453" customWidth="1"/>
    <col min="2540" max="2540" width="0.7265625" style="453" customWidth="1"/>
    <col min="2541" max="2541" width="13.1796875" style="453" bestFit="1" customWidth="1"/>
    <col min="2542" max="2542" width="17.453125" style="453" customWidth="1"/>
    <col min="2543" max="2543" width="13.1796875" style="453" customWidth="1"/>
    <col min="2544" max="2544" width="10.7265625" style="453" bestFit="1" customWidth="1"/>
    <col min="2545" max="2791" width="9.1796875" style="453"/>
    <col min="2792" max="2792" width="56" style="453" customWidth="1"/>
    <col min="2793" max="2794" width="11.453125" style="453" customWidth="1"/>
    <col min="2795" max="2795" width="12.54296875" style="453" customWidth="1"/>
    <col min="2796" max="2796" width="0.7265625" style="453" customWidth="1"/>
    <col min="2797" max="2797" width="13.1796875" style="453" bestFit="1" customWidth="1"/>
    <col min="2798" max="2798" width="17.453125" style="453" customWidth="1"/>
    <col min="2799" max="2799" width="13.1796875" style="453" customWidth="1"/>
    <col min="2800" max="2800" width="10.7265625" style="453" bestFit="1" customWidth="1"/>
    <col min="2801" max="3047" width="9.1796875" style="453"/>
    <col min="3048" max="3048" width="56" style="453" customWidth="1"/>
    <col min="3049" max="3050" width="11.453125" style="453" customWidth="1"/>
    <col min="3051" max="3051" width="12.54296875" style="453" customWidth="1"/>
    <col min="3052" max="3052" width="0.7265625" style="453" customWidth="1"/>
    <col min="3053" max="3053" width="13.1796875" style="453" bestFit="1" customWidth="1"/>
    <col min="3054" max="3054" width="17.453125" style="453" customWidth="1"/>
    <col min="3055" max="3055" width="13.1796875" style="453" customWidth="1"/>
    <col min="3056" max="3056" width="10.7265625" style="453" bestFit="1" customWidth="1"/>
    <col min="3057" max="3303" width="9.1796875" style="453"/>
    <col min="3304" max="3304" width="56" style="453" customWidth="1"/>
    <col min="3305" max="3306" width="11.453125" style="453" customWidth="1"/>
    <col min="3307" max="3307" width="12.54296875" style="453" customWidth="1"/>
    <col min="3308" max="3308" width="0.7265625" style="453" customWidth="1"/>
    <col min="3309" max="3309" width="13.1796875" style="453" bestFit="1" customWidth="1"/>
    <col min="3310" max="3310" width="17.453125" style="453" customWidth="1"/>
    <col min="3311" max="3311" width="13.1796875" style="453" customWidth="1"/>
    <col min="3312" max="3312" width="10.7265625" style="453" bestFit="1" customWidth="1"/>
    <col min="3313" max="3559" width="9.1796875" style="453"/>
    <col min="3560" max="3560" width="56" style="453" customWidth="1"/>
    <col min="3561" max="3562" width="11.453125" style="453" customWidth="1"/>
    <col min="3563" max="3563" width="12.54296875" style="453" customWidth="1"/>
    <col min="3564" max="3564" width="0.7265625" style="453" customWidth="1"/>
    <col min="3565" max="3565" width="13.1796875" style="453" bestFit="1" customWidth="1"/>
    <col min="3566" max="3566" width="17.453125" style="453" customWidth="1"/>
    <col min="3567" max="3567" width="13.1796875" style="453" customWidth="1"/>
    <col min="3568" max="3568" width="10.7265625" style="453" bestFit="1" customWidth="1"/>
    <col min="3569" max="3815" width="9.1796875" style="453"/>
    <col min="3816" max="3816" width="56" style="453" customWidth="1"/>
    <col min="3817" max="3818" width="11.453125" style="453" customWidth="1"/>
    <col min="3819" max="3819" width="12.54296875" style="453" customWidth="1"/>
    <col min="3820" max="3820" width="0.7265625" style="453" customWidth="1"/>
    <col min="3821" max="3821" width="13.1796875" style="453" bestFit="1" customWidth="1"/>
    <col min="3822" max="3822" width="17.453125" style="453" customWidth="1"/>
    <col min="3823" max="3823" width="13.1796875" style="453" customWidth="1"/>
    <col min="3824" max="3824" width="10.7265625" style="453" bestFit="1" customWidth="1"/>
    <col min="3825" max="4071" width="9.1796875" style="453"/>
    <col min="4072" max="4072" width="56" style="453" customWidth="1"/>
    <col min="4073" max="4074" width="11.453125" style="453" customWidth="1"/>
    <col min="4075" max="4075" width="12.54296875" style="453" customWidth="1"/>
    <col min="4076" max="4076" width="0.7265625" style="453" customWidth="1"/>
    <col min="4077" max="4077" width="13.1796875" style="453" bestFit="1" customWidth="1"/>
    <col min="4078" max="4078" width="17.453125" style="453" customWidth="1"/>
    <col min="4079" max="4079" width="13.1796875" style="453" customWidth="1"/>
    <col min="4080" max="4080" width="10.7265625" style="453" bestFit="1" customWidth="1"/>
    <col min="4081" max="4327" width="9.1796875" style="453"/>
    <col min="4328" max="4328" width="56" style="453" customWidth="1"/>
    <col min="4329" max="4330" width="11.453125" style="453" customWidth="1"/>
    <col min="4331" max="4331" width="12.54296875" style="453" customWidth="1"/>
    <col min="4332" max="4332" width="0.7265625" style="453" customWidth="1"/>
    <col min="4333" max="4333" width="13.1796875" style="453" bestFit="1" customWidth="1"/>
    <col min="4334" max="4334" width="17.453125" style="453" customWidth="1"/>
    <col min="4335" max="4335" width="13.1796875" style="453" customWidth="1"/>
    <col min="4336" max="4336" width="10.7265625" style="453" bestFit="1" customWidth="1"/>
    <col min="4337" max="4583" width="9.1796875" style="453"/>
    <col min="4584" max="4584" width="56" style="453" customWidth="1"/>
    <col min="4585" max="4586" width="11.453125" style="453" customWidth="1"/>
    <col min="4587" max="4587" width="12.54296875" style="453" customWidth="1"/>
    <col min="4588" max="4588" width="0.7265625" style="453" customWidth="1"/>
    <col min="4589" max="4589" width="13.1796875" style="453" bestFit="1" customWidth="1"/>
    <col min="4590" max="4590" width="17.453125" style="453" customWidth="1"/>
    <col min="4591" max="4591" width="13.1796875" style="453" customWidth="1"/>
    <col min="4592" max="4592" width="10.7265625" style="453" bestFit="1" customWidth="1"/>
    <col min="4593" max="4839" width="9.1796875" style="453"/>
    <col min="4840" max="4840" width="56" style="453" customWidth="1"/>
    <col min="4841" max="4842" width="11.453125" style="453" customWidth="1"/>
    <col min="4843" max="4843" width="12.54296875" style="453" customWidth="1"/>
    <col min="4844" max="4844" width="0.7265625" style="453" customWidth="1"/>
    <col min="4845" max="4845" width="13.1796875" style="453" bestFit="1" customWidth="1"/>
    <col min="4846" max="4846" width="17.453125" style="453" customWidth="1"/>
    <col min="4847" max="4847" width="13.1796875" style="453" customWidth="1"/>
    <col min="4848" max="4848" width="10.7265625" style="453" bestFit="1" customWidth="1"/>
    <col min="4849" max="5095" width="9.1796875" style="453"/>
    <col min="5096" max="5096" width="56" style="453" customWidth="1"/>
    <col min="5097" max="5098" width="11.453125" style="453" customWidth="1"/>
    <col min="5099" max="5099" width="12.54296875" style="453" customWidth="1"/>
    <col min="5100" max="5100" width="0.7265625" style="453" customWidth="1"/>
    <col min="5101" max="5101" width="13.1796875" style="453" bestFit="1" customWidth="1"/>
    <col min="5102" max="5102" width="17.453125" style="453" customWidth="1"/>
    <col min="5103" max="5103" width="13.1796875" style="453" customWidth="1"/>
    <col min="5104" max="5104" width="10.7265625" style="453" bestFit="1" customWidth="1"/>
    <col min="5105" max="5351" width="9.1796875" style="453"/>
    <col min="5352" max="5352" width="56" style="453" customWidth="1"/>
    <col min="5353" max="5354" width="11.453125" style="453" customWidth="1"/>
    <col min="5355" max="5355" width="12.54296875" style="453" customWidth="1"/>
    <col min="5356" max="5356" width="0.7265625" style="453" customWidth="1"/>
    <col min="5357" max="5357" width="13.1796875" style="453" bestFit="1" customWidth="1"/>
    <col min="5358" max="5358" width="17.453125" style="453" customWidth="1"/>
    <col min="5359" max="5359" width="13.1796875" style="453" customWidth="1"/>
    <col min="5360" max="5360" width="10.7265625" style="453" bestFit="1" customWidth="1"/>
    <col min="5361" max="5607" width="9.1796875" style="453"/>
    <col min="5608" max="5608" width="56" style="453" customWidth="1"/>
    <col min="5609" max="5610" width="11.453125" style="453" customWidth="1"/>
    <col min="5611" max="5611" width="12.54296875" style="453" customWidth="1"/>
    <col min="5612" max="5612" width="0.7265625" style="453" customWidth="1"/>
    <col min="5613" max="5613" width="13.1796875" style="453" bestFit="1" customWidth="1"/>
    <col min="5614" max="5614" width="17.453125" style="453" customWidth="1"/>
    <col min="5615" max="5615" width="13.1796875" style="453" customWidth="1"/>
    <col min="5616" max="5616" width="10.7265625" style="453" bestFit="1" customWidth="1"/>
    <col min="5617" max="5863" width="9.1796875" style="453"/>
    <col min="5864" max="5864" width="56" style="453" customWidth="1"/>
    <col min="5865" max="5866" width="11.453125" style="453" customWidth="1"/>
    <col min="5867" max="5867" width="12.54296875" style="453" customWidth="1"/>
    <col min="5868" max="5868" width="0.7265625" style="453" customWidth="1"/>
    <col min="5869" max="5869" width="13.1796875" style="453" bestFit="1" customWidth="1"/>
    <col min="5870" max="5870" width="17.453125" style="453" customWidth="1"/>
    <col min="5871" max="5871" width="13.1796875" style="453" customWidth="1"/>
    <col min="5872" max="5872" width="10.7265625" style="453" bestFit="1" customWidth="1"/>
    <col min="5873" max="6119" width="9.1796875" style="453"/>
    <col min="6120" max="6120" width="56" style="453" customWidth="1"/>
    <col min="6121" max="6122" width="11.453125" style="453" customWidth="1"/>
    <col min="6123" max="6123" width="12.54296875" style="453" customWidth="1"/>
    <col min="6124" max="6124" width="0.7265625" style="453" customWidth="1"/>
    <col min="6125" max="6125" width="13.1796875" style="453" bestFit="1" customWidth="1"/>
    <col min="6126" max="6126" width="17.453125" style="453" customWidth="1"/>
    <col min="6127" max="6127" width="13.1796875" style="453" customWidth="1"/>
    <col min="6128" max="6128" width="10.7265625" style="453" bestFit="1" customWidth="1"/>
    <col min="6129" max="6375" width="9.1796875" style="453"/>
    <col min="6376" max="6376" width="56" style="453" customWidth="1"/>
    <col min="6377" max="6378" width="11.453125" style="453" customWidth="1"/>
    <col min="6379" max="6379" width="12.54296875" style="453" customWidth="1"/>
    <col min="6380" max="6380" width="0.7265625" style="453" customWidth="1"/>
    <col min="6381" max="6381" width="13.1796875" style="453" bestFit="1" customWidth="1"/>
    <col min="6382" max="6382" width="17.453125" style="453" customWidth="1"/>
    <col min="6383" max="6383" width="13.1796875" style="453" customWidth="1"/>
    <col min="6384" max="6384" width="10.7265625" style="453" bestFit="1" customWidth="1"/>
    <col min="6385" max="6631" width="9.1796875" style="453"/>
    <col min="6632" max="6632" width="56" style="453" customWidth="1"/>
    <col min="6633" max="6634" width="11.453125" style="453" customWidth="1"/>
    <col min="6635" max="6635" width="12.54296875" style="453" customWidth="1"/>
    <col min="6636" max="6636" width="0.7265625" style="453" customWidth="1"/>
    <col min="6637" max="6637" width="13.1796875" style="453" bestFit="1" customWidth="1"/>
    <col min="6638" max="6638" width="17.453125" style="453" customWidth="1"/>
    <col min="6639" max="6639" width="13.1796875" style="453" customWidth="1"/>
    <col min="6640" max="6640" width="10.7265625" style="453" bestFit="1" customWidth="1"/>
    <col min="6641" max="6887" width="9.1796875" style="453"/>
    <col min="6888" max="6888" width="56" style="453" customWidth="1"/>
    <col min="6889" max="6890" width="11.453125" style="453" customWidth="1"/>
    <col min="6891" max="6891" width="12.54296875" style="453" customWidth="1"/>
    <col min="6892" max="6892" width="0.7265625" style="453" customWidth="1"/>
    <col min="6893" max="6893" width="13.1796875" style="453" bestFit="1" customWidth="1"/>
    <col min="6894" max="6894" width="17.453125" style="453" customWidth="1"/>
    <col min="6895" max="6895" width="13.1796875" style="453" customWidth="1"/>
    <col min="6896" max="6896" width="10.7265625" style="453" bestFit="1" customWidth="1"/>
    <col min="6897" max="7143" width="9.1796875" style="453"/>
    <col min="7144" max="7144" width="56" style="453" customWidth="1"/>
    <col min="7145" max="7146" width="11.453125" style="453" customWidth="1"/>
    <col min="7147" max="7147" width="12.54296875" style="453" customWidth="1"/>
    <col min="7148" max="7148" width="0.7265625" style="453" customWidth="1"/>
    <col min="7149" max="7149" width="13.1796875" style="453" bestFit="1" customWidth="1"/>
    <col min="7150" max="7150" width="17.453125" style="453" customWidth="1"/>
    <col min="7151" max="7151" width="13.1796875" style="453" customWidth="1"/>
    <col min="7152" max="7152" width="10.7265625" style="453" bestFit="1" customWidth="1"/>
    <col min="7153" max="7399" width="9.1796875" style="453"/>
    <col min="7400" max="7400" width="56" style="453" customWidth="1"/>
    <col min="7401" max="7402" width="11.453125" style="453" customWidth="1"/>
    <col min="7403" max="7403" width="12.54296875" style="453" customWidth="1"/>
    <col min="7404" max="7404" width="0.7265625" style="453" customWidth="1"/>
    <col min="7405" max="7405" width="13.1796875" style="453" bestFit="1" customWidth="1"/>
    <col min="7406" max="7406" width="17.453125" style="453" customWidth="1"/>
    <col min="7407" max="7407" width="13.1796875" style="453" customWidth="1"/>
    <col min="7408" max="7408" width="10.7265625" style="453" bestFit="1" customWidth="1"/>
    <col min="7409" max="7655" width="9.1796875" style="453"/>
    <col min="7656" max="7656" width="56" style="453" customWidth="1"/>
    <col min="7657" max="7658" width="11.453125" style="453" customWidth="1"/>
    <col min="7659" max="7659" width="12.54296875" style="453" customWidth="1"/>
    <col min="7660" max="7660" width="0.7265625" style="453" customWidth="1"/>
    <col min="7661" max="7661" width="13.1796875" style="453" bestFit="1" customWidth="1"/>
    <col min="7662" max="7662" width="17.453125" style="453" customWidth="1"/>
    <col min="7663" max="7663" width="13.1796875" style="453" customWidth="1"/>
    <col min="7664" max="7664" width="10.7265625" style="453" bestFit="1" customWidth="1"/>
    <col min="7665" max="7911" width="9.1796875" style="453"/>
    <col min="7912" max="7912" width="56" style="453" customWidth="1"/>
    <col min="7913" max="7914" width="11.453125" style="453" customWidth="1"/>
    <col min="7915" max="7915" width="12.54296875" style="453" customWidth="1"/>
    <col min="7916" max="7916" width="0.7265625" style="453" customWidth="1"/>
    <col min="7917" max="7917" width="13.1796875" style="453" bestFit="1" customWidth="1"/>
    <col min="7918" max="7918" width="17.453125" style="453" customWidth="1"/>
    <col min="7919" max="7919" width="13.1796875" style="453" customWidth="1"/>
    <col min="7920" max="7920" width="10.7265625" style="453" bestFit="1" customWidth="1"/>
    <col min="7921" max="8167" width="9.1796875" style="453"/>
    <col min="8168" max="8168" width="56" style="453" customWidth="1"/>
    <col min="8169" max="8170" width="11.453125" style="453" customWidth="1"/>
    <col min="8171" max="8171" width="12.54296875" style="453" customWidth="1"/>
    <col min="8172" max="8172" width="0.7265625" style="453" customWidth="1"/>
    <col min="8173" max="8173" width="13.1796875" style="453" bestFit="1" customWidth="1"/>
    <col min="8174" max="8174" width="17.453125" style="453" customWidth="1"/>
    <col min="8175" max="8175" width="13.1796875" style="453" customWidth="1"/>
    <col min="8176" max="8176" width="10.7265625" style="453" bestFit="1" customWidth="1"/>
    <col min="8177" max="8423" width="9.1796875" style="453"/>
    <col min="8424" max="8424" width="56" style="453" customWidth="1"/>
    <col min="8425" max="8426" width="11.453125" style="453" customWidth="1"/>
    <col min="8427" max="8427" width="12.54296875" style="453" customWidth="1"/>
    <col min="8428" max="8428" width="0.7265625" style="453" customWidth="1"/>
    <col min="8429" max="8429" width="13.1796875" style="453" bestFit="1" customWidth="1"/>
    <col min="8430" max="8430" width="17.453125" style="453" customWidth="1"/>
    <col min="8431" max="8431" width="13.1796875" style="453" customWidth="1"/>
    <col min="8432" max="8432" width="10.7265625" style="453" bestFit="1" customWidth="1"/>
    <col min="8433" max="8679" width="9.1796875" style="453"/>
    <col min="8680" max="8680" width="56" style="453" customWidth="1"/>
    <col min="8681" max="8682" width="11.453125" style="453" customWidth="1"/>
    <col min="8683" max="8683" width="12.54296875" style="453" customWidth="1"/>
    <col min="8684" max="8684" width="0.7265625" style="453" customWidth="1"/>
    <col min="8685" max="8685" width="13.1796875" style="453" bestFit="1" customWidth="1"/>
    <col min="8686" max="8686" width="17.453125" style="453" customWidth="1"/>
    <col min="8687" max="8687" width="13.1796875" style="453" customWidth="1"/>
    <col min="8688" max="8688" width="10.7265625" style="453" bestFit="1" customWidth="1"/>
    <col min="8689" max="8935" width="9.1796875" style="453"/>
    <col min="8936" max="8936" width="56" style="453" customWidth="1"/>
    <col min="8937" max="8938" width="11.453125" style="453" customWidth="1"/>
    <col min="8939" max="8939" width="12.54296875" style="453" customWidth="1"/>
    <col min="8940" max="8940" width="0.7265625" style="453" customWidth="1"/>
    <col min="8941" max="8941" width="13.1796875" style="453" bestFit="1" customWidth="1"/>
    <col min="8942" max="8942" width="17.453125" style="453" customWidth="1"/>
    <col min="8943" max="8943" width="13.1796875" style="453" customWidth="1"/>
    <col min="8944" max="8944" width="10.7265625" style="453" bestFit="1" customWidth="1"/>
    <col min="8945" max="9191" width="9.1796875" style="453"/>
    <col min="9192" max="9192" width="56" style="453" customWidth="1"/>
    <col min="9193" max="9194" width="11.453125" style="453" customWidth="1"/>
    <col min="9195" max="9195" width="12.54296875" style="453" customWidth="1"/>
    <col min="9196" max="9196" width="0.7265625" style="453" customWidth="1"/>
    <col min="9197" max="9197" width="13.1796875" style="453" bestFit="1" customWidth="1"/>
    <col min="9198" max="9198" width="17.453125" style="453" customWidth="1"/>
    <col min="9199" max="9199" width="13.1796875" style="453" customWidth="1"/>
    <col min="9200" max="9200" width="10.7265625" style="453" bestFit="1" customWidth="1"/>
    <col min="9201" max="9447" width="9.1796875" style="453"/>
    <col min="9448" max="9448" width="56" style="453" customWidth="1"/>
    <col min="9449" max="9450" width="11.453125" style="453" customWidth="1"/>
    <col min="9451" max="9451" width="12.54296875" style="453" customWidth="1"/>
    <col min="9452" max="9452" width="0.7265625" style="453" customWidth="1"/>
    <col min="9453" max="9453" width="13.1796875" style="453" bestFit="1" customWidth="1"/>
    <col min="9454" max="9454" width="17.453125" style="453" customWidth="1"/>
    <col min="9455" max="9455" width="13.1796875" style="453" customWidth="1"/>
    <col min="9456" max="9456" width="10.7265625" style="453" bestFit="1" customWidth="1"/>
    <col min="9457" max="9703" width="9.1796875" style="453"/>
    <col min="9704" max="9704" width="56" style="453" customWidth="1"/>
    <col min="9705" max="9706" width="11.453125" style="453" customWidth="1"/>
    <col min="9707" max="9707" width="12.54296875" style="453" customWidth="1"/>
    <col min="9708" max="9708" width="0.7265625" style="453" customWidth="1"/>
    <col min="9709" max="9709" width="13.1796875" style="453" bestFit="1" customWidth="1"/>
    <col min="9710" max="9710" width="17.453125" style="453" customWidth="1"/>
    <col min="9711" max="9711" width="13.1796875" style="453" customWidth="1"/>
    <col min="9712" max="9712" width="10.7265625" style="453" bestFit="1" customWidth="1"/>
    <col min="9713" max="9959" width="9.1796875" style="453"/>
    <col min="9960" max="9960" width="56" style="453" customWidth="1"/>
    <col min="9961" max="9962" width="11.453125" style="453" customWidth="1"/>
    <col min="9963" max="9963" width="12.54296875" style="453" customWidth="1"/>
    <col min="9964" max="9964" width="0.7265625" style="453" customWidth="1"/>
    <col min="9965" max="9965" width="13.1796875" style="453" bestFit="1" customWidth="1"/>
    <col min="9966" max="9966" width="17.453125" style="453" customWidth="1"/>
    <col min="9967" max="9967" width="13.1796875" style="453" customWidth="1"/>
    <col min="9968" max="9968" width="10.7265625" style="453" bestFit="1" customWidth="1"/>
    <col min="9969" max="10215" width="9.1796875" style="453"/>
    <col min="10216" max="10216" width="56" style="453" customWidth="1"/>
    <col min="10217" max="10218" width="11.453125" style="453" customWidth="1"/>
    <col min="10219" max="10219" width="12.54296875" style="453" customWidth="1"/>
    <col min="10220" max="10220" width="0.7265625" style="453" customWidth="1"/>
    <col min="10221" max="10221" width="13.1796875" style="453" bestFit="1" customWidth="1"/>
    <col min="10222" max="10222" width="17.453125" style="453" customWidth="1"/>
    <col min="10223" max="10223" width="13.1796875" style="453" customWidth="1"/>
    <col min="10224" max="10224" width="10.7265625" style="453" bestFit="1" customWidth="1"/>
    <col min="10225" max="10471" width="9.1796875" style="453"/>
    <col min="10472" max="10472" width="56" style="453" customWidth="1"/>
    <col min="10473" max="10474" width="11.453125" style="453" customWidth="1"/>
    <col min="10475" max="10475" width="12.54296875" style="453" customWidth="1"/>
    <col min="10476" max="10476" width="0.7265625" style="453" customWidth="1"/>
    <col min="10477" max="10477" width="13.1796875" style="453" bestFit="1" customWidth="1"/>
    <col min="10478" max="10478" width="17.453125" style="453" customWidth="1"/>
    <col min="10479" max="10479" width="13.1796875" style="453" customWidth="1"/>
    <col min="10480" max="10480" width="10.7265625" style="453" bestFit="1" customWidth="1"/>
    <col min="10481" max="10727" width="9.1796875" style="453"/>
    <col min="10728" max="10728" width="56" style="453" customWidth="1"/>
    <col min="10729" max="10730" width="11.453125" style="453" customWidth="1"/>
    <col min="10731" max="10731" width="12.54296875" style="453" customWidth="1"/>
    <col min="10732" max="10732" width="0.7265625" style="453" customWidth="1"/>
    <col min="10733" max="10733" width="13.1796875" style="453" bestFit="1" customWidth="1"/>
    <col min="10734" max="10734" width="17.453125" style="453" customWidth="1"/>
    <col min="10735" max="10735" width="13.1796875" style="453" customWidth="1"/>
    <col min="10736" max="10736" width="10.7265625" style="453" bestFit="1" customWidth="1"/>
    <col min="10737" max="10983" width="9.1796875" style="453"/>
    <col min="10984" max="10984" width="56" style="453" customWidth="1"/>
    <col min="10985" max="10986" width="11.453125" style="453" customWidth="1"/>
    <col min="10987" max="10987" width="12.54296875" style="453" customWidth="1"/>
    <col min="10988" max="10988" width="0.7265625" style="453" customWidth="1"/>
    <col min="10989" max="10989" width="13.1796875" style="453" bestFit="1" customWidth="1"/>
    <col min="10990" max="10990" width="17.453125" style="453" customWidth="1"/>
    <col min="10991" max="10991" width="13.1796875" style="453" customWidth="1"/>
    <col min="10992" max="10992" width="10.7265625" style="453" bestFit="1" customWidth="1"/>
    <col min="10993" max="11239" width="9.1796875" style="453"/>
    <col min="11240" max="11240" width="56" style="453" customWidth="1"/>
    <col min="11241" max="11242" width="11.453125" style="453" customWidth="1"/>
    <col min="11243" max="11243" width="12.54296875" style="453" customWidth="1"/>
    <col min="11244" max="11244" width="0.7265625" style="453" customWidth="1"/>
    <col min="11245" max="11245" width="13.1796875" style="453" bestFit="1" customWidth="1"/>
    <col min="11246" max="11246" width="17.453125" style="453" customWidth="1"/>
    <col min="11247" max="11247" width="13.1796875" style="453" customWidth="1"/>
    <col min="11248" max="11248" width="10.7265625" style="453" bestFit="1" customWidth="1"/>
    <col min="11249" max="11495" width="9.1796875" style="453"/>
    <col min="11496" max="11496" width="56" style="453" customWidth="1"/>
    <col min="11497" max="11498" width="11.453125" style="453" customWidth="1"/>
    <col min="11499" max="11499" width="12.54296875" style="453" customWidth="1"/>
    <col min="11500" max="11500" width="0.7265625" style="453" customWidth="1"/>
    <col min="11501" max="11501" width="13.1796875" style="453" bestFit="1" customWidth="1"/>
    <col min="11502" max="11502" width="17.453125" style="453" customWidth="1"/>
    <col min="11503" max="11503" width="13.1796875" style="453" customWidth="1"/>
    <col min="11504" max="11504" width="10.7265625" style="453" bestFit="1" customWidth="1"/>
    <col min="11505" max="11751" width="9.1796875" style="453"/>
    <col min="11752" max="11752" width="56" style="453" customWidth="1"/>
    <col min="11753" max="11754" width="11.453125" style="453" customWidth="1"/>
    <col min="11755" max="11755" width="12.54296875" style="453" customWidth="1"/>
    <col min="11756" max="11756" width="0.7265625" style="453" customWidth="1"/>
    <col min="11757" max="11757" width="13.1796875" style="453" bestFit="1" customWidth="1"/>
    <col min="11758" max="11758" width="17.453125" style="453" customWidth="1"/>
    <col min="11759" max="11759" width="13.1796875" style="453" customWidth="1"/>
    <col min="11760" max="11760" width="10.7265625" style="453" bestFit="1" customWidth="1"/>
    <col min="11761" max="12007" width="9.1796875" style="453"/>
    <col min="12008" max="12008" width="56" style="453" customWidth="1"/>
    <col min="12009" max="12010" width="11.453125" style="453" customWidth="1"/>
    <col min="12011" max="12011" width="12.54296875" style="453" customWidth="1"/>
    <col min="12012" max="12012" width="0.7265625" style="453" customWidth="1"/>
    <col min="12013" max="12013" width="13.1796875" style="453" bestFit="1" customWidth="1"/>
    <col min="12014" max="12014" width="17.453125" style="453" customWidth="1"/>
    <col min="12015" max="12015" width="13.1796875" style="453" customWidth="1"/>
    <col min="12016" max="12016" width="10.7265625" style="453" bestFit="1" customWidth="1"/>
    <col min="12017" max="12263" width="9.1796875" style="453"/>
    <col min="12264" max="12264" width="56" style="453" customWidth="1"/>
    <col min="12265" max="12266" width="11.453125" style="453" customWidth="1"/>
    <col min="12267" max="12267" width="12.54296875" style="453" customWidth="1"/>
    <col min="12268" max="12268" width="0.7265625" style="453" customWidth="1"/>
    <col min="12269" max="12269" width="13.1796875" style="453" bestFit="1" customWidth="1"/>
    <col min="12270" max="12270" width="17.453125" style="453" customWidth="1"/>
    <col min="12271" max="12271" width="13.1796875" style="453" customWidth="1"/>
    <col min="12272" max="12272" width="10.7265625" style="453" bestFit="1" customWidth="1"/>
    <col min="12273" max="12519" width="9.1796875" style="453"/>
    <col min="12520" max="12520" width="56" style="453" customWidth="1"/>
    <col min="12521" max="12522" width="11.453125" style="453" customWidth="1"/>
    <col min="12523" max="12523" width="12.54296875" style="453" customWidth="1"/>
    <col min="12524" max="12524" width="0.7265625" style="453" customWidth="1"/>
    <col min="12525" max="12525" width="13.1796875" style="453" bestFit="1" customWidth="1"/>
    <col min="12526" max="12526" width="17.453125" style="453" customWidth="1"/>
    <col min="12527" max="12527" width="13.1796875" style="453" customWidth="1"/>
    <col min="12528" max="12528" width="10.7265625" style="453" bestFit="1" customWidth="1"/>
    <col min="12529" max="12775" width="9.1796875" style="453"/>
    <col min="12776" max="12776" width="56" style="453" customWidth="1"/>
    <col min="12777" max="12778" width="11.453125" style="453" customWidth="1"/>
    <col min="12779" max="12779" width="12.54296875" style="453" customWidth="1"/>
    <col min="12780" max="12780" width="0.7265625" style="453" customWidth="1"/>
    <col min="12781" max="12781" width="13.1796875" style="453" bestFit="1" customWidth="1"/>
    <col min="12782" max="12782" width="17.453125" style="453" customWidth="1"/>
    <col min="12783" max="12783" width="13.1796875" style="453" customWidth="1"/>
    <col min="12784" max="12784" width="10.7265625" style="453" bestFit="1" customWidth="1"/>
    <col min="12785" max="13031" width="9.1796875" style="453"/>
    <col min="13032" max="13032" width="56" style="453" customWidth="1"/>
    <col min="13033" max="13034" width="11.453125" style="453" customWidth="1"/>
    <col min="13035" max="13035" width="12.54296875" style="453" customWidth="1"/>
    <col min="13036" max="13036" width="0.7265625" style="453" customWidth="1"/>
    <col min="13037" max="13037" width="13.1796875" style="453" bestFit="1" customWidth="1"/>
    <col min="13038" max="13038" width="17.453125" style="453" customWidth="1"/>
    <col min="13039" max="13039" width="13.1796875" style="453" customWidth="1"/>
    <col min="13040" max="13040" width="10.7265625" style="453" bestFit="1" customWidth="1"/>
    <col min="13041" max="13287" width="9.1796875" style="453"/>
    <col min="13288" max="13288" width="56" style="453" customWidth="1"/>
    <col min="13289" max="13290" width="11.453125" style="453" customWidth="1"/>
    <col min="13291" max="13291" width="12.54296875" style="453" customWidth="1"/>
    <col min="13292" max="13292" width="0.7265625" style="453" customWidth="1"/>
    <col min="13293" max="13293" width="13.1796875" style="453" bestFit="1" customWidth="1"/>
    <col min="13294" max="13294" width="17.453125" style="453" customWidth="1"/>
    <col min="13295" max="13295" width="13.1796875" style="453" customWidth="1"/>
    <col min="13296" max="13296" width="10.7265625" style="453" bestFit="1" customWidth="1"/>
    <col min="13297" max="13543" width="9.1796875" style="453"/>
    <col min="13544" max="13544" width="56" style="453" customWidth="1"/>
    <col min="13545" max="13546" width="11.453125" style="453" customWidth="1"/>
    <col min="13547" max="13547" width="12.54296875" style="453" customWidth="1"/>
    <col min="13548" max="13548" width="0.7265625" style="453" customWidth="1"/>
    <col min="13549" max="13549" width="13.1796875" style="453" bestFit="1" customWidth="1"/>
    <col min="13550" max="13550" width="17.453125" style="453" customWidth="1"/>
    <col min="13551" max="13551" width="13.1796875" style="453" customWidth="1"/>
    <col min="13552" max="13552" width="10.7265625" style="453" bestFit="1" customWidth="1"/>
    <col min="13553" max="13799" width="9.1796875" style="453"/>
    <col min="13800" max="13800" width="56" style="453" customWidth="1"/>
    <col min="13801" max="13802" width="11.453125" style="453" customWidth="1"/>
    <col min="13803" max="13803" width="12.54296875" style="453" customWidth="1"/>
    <col min="13804" max="13804" width="0.7265625" style="453" customWidth="1"/>
    <col min="13805" max="13805" width="13.1796875" style="453" bestFit="1" customWidth="1"/>
    <col min="13806" max="13806" width="17.453125" style="453" customWidth="1"/>
    <col min="13807" max="13807" width="13.1796875" style="453" customWidth="1"/>
    <col min="13808" max="13808" width="10.7265625" style="453" bestFit="1" customWidth="1"/>
    <col min="13809" max="14055" width="9.1796875" style="453"/>
    <col min="14056" max="14056" width="56" style="453" customWidth="1"/>
    <col min="14057" max="14058" width="11.453125" style="453" customWidth="1"/>
    <col min="14059" max="14059" width="12.54296875" style="453" customWidth="1"/>
    <col min="14060" max="14060" width="0.7265625" style="453" customWidth="1"/>
    <col min="14061" max="14061" width="13.1796875" style="453" bestFit="1" customWidth="1"/>
    <col min="14062" max="14062" width="17.453125" style="453" customWidth="1"/>
    <col min="14063" max="14063" width="13.1796875" style="453" customWidth="1"/>
    <col min="14064" max="14064" width="10.7265625" style="453" bestFit="1" customWidth="1"/>
    <col min="14065" max="14311" width="9.1796875" style="453"/>
    <col min="14312" max="14312" width="56" style="453" customWidth="1"/>
    <col min="14313" max="14314" width="11.453125" style="453" customWidth="1"/>
    <col min="14315" max="14315" width="12.54296875" style="453" customWidth="1"/>
    <col min="14316" max="14316" width="0.7265625" style="453" customWidth="1"/>
    <col min="14317" max="14317" width="13.1796875" style="453" bestFit="1" customWidth="1"/>
    <col min="14318" max="14318" width="17.453125" style="453" customWidth="1"/>
    <col min="14319" max="14319" width="13.1796875" style="453" customWidth="1"/>
    <col min="14320" max="14320" width="10.7265625" style="453" bestFit="1" customWidth="1"/>
    <col min="14321" max="14567" width="9.1796875" style="453"/>
    <col min="14568" max="14568" width="56" style="453" customWidth="1"/>
    <col min="14569" max="14570" width="11.453125" style="453" customWidth="1"/>
    <col min="14571" max="14571" width="12.54296875" style="453" customWidth="1"/>
    <col min="14572" max="14572" width="0.7265625" style="453" customWidth="1"/>
    <col min="14573" max="14573" width="13.1796875" style="453" bestFit="1" customWidth="1"/>
    <col min="14574" max="14574" width="17.453125" style="453" customWidth="1"/>
    <col min="14575" max="14575" width="13.1796875" style="453" customWidth="1"/>
    <col min="14576" max="14576" width="10.7265625" style="453" bestFit="1" customWidth="1"/>
    <col min="14577" max="14823" width="9.1796875" style="453"/>
    <col min="14824" max="14824" width="56" style="453" customWidth="1"/>
    <col min="14825" max="14826" width="11.453125" style="453" customWidth="1"/>
    <col min="14827" max="14827" width="12.54296875" style="453" customWidth="1"/>
    <col min="14828" max="14828" width="0.7265625" style="453" customWidth="1"/>
    <col min="14829" max="14829" width="13.1796875" style="453" bestFit="1" customWidth="1"/>
    <col min="14830" max="14830" width="17.453125" style="453" customWidth="1"/>
    <col min="14831" max="14831" width="13.1796875" style="453" customWidth="1"/>
    <col min="14832" max="14832" width="10.7265625" style="453" bestFit="1" customWidth="1"/>
    <col min="14833" max="15079" width="9.1796875" style="453"/>
    <col min="15080" max="15080" width="56" style="453" customWidth="1"/>
    <col min="15081" max="15082" width="11.453125" style="453" customWidth="1"/>
    <col min="15083" max="15083" width="12.54296875" style="453" customWidth="1"/>
    <col min="15084" max="15084" width="0.7265625" style="453" customWidth="1"/>
    <col min="15085" max="15085" width="13.1796875" style="453" bestFit="1" customWidth="1"/>
    <col min="15086" max="15086" width="17.453125" style="453" customWidth="1"/>
    <col min="15087" max="15087" width="13.1796875" style="453" customWidth="1"/>
    <col min="15088" max="15088" width="10.7265625" style="453" bestFit="1" customWidth="1"/>
    <col min="15089" max="15335" width="9.1796875" style="453"/>
    <col min="15336" max="15336" width="56" style="453" customWidth="1"/>
    <col min="15337" max="15338" width="11.453125" style="453" customWidth="1"/>
    <col min="15339" max="15339" width="12.54296875" style="453" customWidth="1"/>
    <col min="15340" max="15340" width="0.7265625" style="453" customWidth="1"/>
    <col min="15341" max="15341" width="13.1796875" style="453" bestFit="1" customWidth="1"/>
    <col min="15342" max="15342" width="17.453125" style="453" customWidth="1"/>
    <col min="15343" max="15343" width="13.1796875" style="453" customWidth="1"/>
    <col min="15344" max="15344" width="10.7265625" style="453" bestFit="1" customWidth="1"/>
    <col min="15345" max="15591" width="9.1796875" style="453"/>
    <col min="15592" max="15592" width="56" style="453" customWidth="1"/>
    <col min="15593" max="15594" width="11.453125" style="453" customWidth="1"/>
    <col min="15595" max="15595" width="12.54296875" style="453" customWidth="1"/>
    <col min="15596" max="15596" width="0.7265625" style="453" customWidth="1"/>
    <col min="15597" max="15597" width="13.1796875" style="453" bestFit="1" customWidth="1"/>
    <col min="15598" max="15598" width="17.453125" style="453" customWidth="1"/>
    <col min="15599" max="15599" width="13.1796875" style="453" customWidth="1"/>
    <col min="15600" max="15600" width="10.7265625" style="453" bestFit="1" customWidth="1"/>
    <col min="15601" max="15847" width="9.1796875" style="453"/>
    <col min="15848" max="15848" width="56" style="453" customWidth="1"/>
    <col min="15849" max="15850" width="11.453125" style="453" customWidth="1"/>
    <col min="15851" max="15851" width="12.54296875" style="453" customWidth="1"/>
    <col min="15852" max="15852" width="0.7265625" style="453" customWidth="1"/>
    <col min="15853" max="15853" width="13.1796875" style="453" bestFit="1" customWidth="1"/>
    <col min="15854" max="15854" width="17.453125" style="453" customWidth="1"/>
    <col min="15855" max="15855" width="13.1796875" style="453" customWidth="1"/>
    <col min="15856" max="15856" width="10.7265625" style="453" bestFit="1" customWidth="1"/>
    <col min="15857" max="16103" width="9.1796875" style="453"/>
    <col min="16104" max="16104" width="56" style="453" customWidth="1"/>
    <col min="16105" max="16106" width="11.453125" style="453" customWidth="1"/>
    <col min="16107" max="16107" width="12.54296875" style="453" customWidth="1"/>
    <col min="16108" max="16108" width="0.7265625" style="453" customWidth="1"/>
    <col min="16109" max="16109" width="13.1796875" style="453" bestFit="1" customWidth="1"/>
    <col min="16110" max="16110" width="17.453125" style="453" customWidth="1"/>
    <col min="16111" max="16111" width="13.1796875" style="453" customWidth="1"/>
    <col min="16112" max="16112" width="10.7265625" style="453" bestFit="1" customWidth="1"/>
    <col min="16113" max="16384" width="9.1796875" style="453"/>
  </cols>
  <sheetData>
    <row r="1" spans="3:13" ht="15.75" customHeight="1" x14ac:dyDescent="0.3">
      <c r="C1" s="689" t="str">
        <f>'AP-W7 Cover Page'!B1</f>
        <v>APPENDIX W7</v>
      </c>
      <c r="D1" s="689"/>
      <c r="E1" s="689"/>
      <c r="F1" s="690"/>
    </row>
    <row r="2" spans="3:13" ht="45" customHeight="1" x14ac:dyDescent="0.3">
      <c r="C2" s="691" t="str">
        <f>'AP-W7 Cover Page'!B3</f>
        <v>APPENDIX TO SCHEDULE 5, PART A: BREAKDOWN OF THE DISTRICT HEALTH PROGRAMMES GRANT: ALLOCATIONS PER GRANT COMPONENT PER PROVINCE</v>
      </c>
      <c r="D2" s="691"/>
      <c r="E2" s="691"/>
      <c r="F2" s="691"/>
    </row>
    <row r="3" spans="3:13" ht="45" hidden="1" customHeight="1" x14ac:dyDescent="0.3">
      <c r="C3" s="454"/>
      <c r="D3" s="454"/>
      <c r="E3" s="454"/>
      <c r="F3" s="454"/>
    </row>
    <row r="4" spans="3:13" ht="15" customHeight="1" x14ac:dyDescent="0.3">
      <c r="C4" s="455"/>
      <c r="D4" s="455"/>
      <c r="E4" s="455"/>
      <c r="F4" s="455"/>
    </row>
    <row r="5" spans="3:13" s="457" customFormat="1" ht="25.5" customHeight="1" x14ac:dyDescent="0.3">
      <c r="C5" s="456" t="s">
        <v>570</v>
      </c>
      <c r="D5" s="692" t="s">
        <v>571</v>
      </c>
      <c r="E5" s="692"/>
      <c r="F5" s="693"/>
    </row>
    <row r="6" spans="3:13" s="457" customFormat="1" ht="15" customHeight="1" x14ac:dyDescent="0.3">
      <c r="C6" s="458"/>
      <c r="D6" s="608" t="s">
        <v>551</v>
      </c>
      <c r="E6" s="609"/>
      <c r="F6" s="610"/>
    </row>
    <row r="7" spans="3:13" s="457" customFormat="1" ht="15.75" customHeight="1" x14ac:dyDescent="0.3">
      <c r="C7" s="694" t="s">
        <v>552</v>
      </c>
      <c r="D7" s="20" t="s">
        <v>659</v>
      </c>
      <c r="E7" s="21" t="s">
        <v>660</v>
      </c>
      <c r="F7" s="22" t="s">
        <v>661</v>
      </c>
    </row>
    <row r="8" spans="3:13" s="457" customFormat="1" ht="15" customHeight="1" x14ac:dyDescent="0.3">
      <c r="C8" s="695"/>
      <c r="D8" s="24" t="s">
        <v>15</v>
      </c>
      <c r="E8" s="25" t="s">
        <v>15</v>
      </c>
      <c r="F8" s="26" t="s">
        <v>15</v>
      </c>
      <c r="M8" s="459" t="s">
        <v>16</v>
      </c>
    </row>
    <row r="9" spans="3:13" s="457" customFormat="1" ht="15" customHeight="1" x14ac:dyDescent="0.3">
      <c r="C9" s="460" t="s">
        <v>571</v>
      </c>
      <c r="D9" s="476"/>
      <c r="E9" s="477"/>
      <c r="F9" s="478"/>
      <c r="M9" s="459">
        <f>IF(LEN(C9)&lt;1,0,1)</f>
        <v>1</v>
      </c>
    </row>
    <row r="10" spans="3:13" s="457" customFormat="1" ht="15" customHeight="1" x14ac:dyDescent="0.3">
      <c r="C10" s="464" t="s">
        <v>553</v>
      </c>
      <c r="D10" s="465">
        <f t="shared" ref="D10:F18" si="0">D23+D35</f>
        <v>3077003</v>
      </c>
      <c r="E10" s="466">
        <f t="shared" si="0"/>
        <v>3101623</v>
      </c>
      <c r="F10" s="467">
        <f t="shared" si="0"/>
        <v>3243950</v>
      </c>
      <c r="J10" s="505"/>
      <c r="M10" s="459">
        <f>M9</f>
        <v>1</v>
      </c>
    </row>
    <row r="11" spans="3:13" s="457" customFormat="1" ht="15" customHeight="1" x14ac:dyDescent="0.3">
      <c r="C11" s="464" t="s">
        <v>554</v>
      </c>
      <c r="D11" s="465">
        <f t="shared" si="0"/>
        <v>1675360</v>
      </c>
      <c r="E11" s="469">
        <f t="shared" si="0"/>
        <v>1689996</v>
      </c>
      <c r="F11" s="470">
        <f t="shared" si="0"/>
        <v>1767552</v>
      </c>
      <c r="J11" s="505"/>
      <c r="M11" s="459">
        <f>M9</f>
        <v>1</v>
      </c>
    </row>
    <row r="12" spans="3:13" s="457" customFormat="1" ht="15" customHeight="1" x14ac:dyDescent="0.3">
      <c r="C12" s="464" t="s">
        <v>555</v>
      </c>
      <c r="D12" s="465">
        <f t="shared" si="0"/>
        <v>6023568</v>
      </c>
      <c r="E12" s="466">
        <f t="shared" si="0"/>
        <v>6076397</v>
      </c>
      <c r="F12" s="467">
        <f t="shared" si="0"/>
        <v>6355250</v>
      </c>
      <c r="J12" s="505"/>
      <c r="M12" s="459">
        <f>M9</f>
        <v>1</v>
      </c>
    </row>
    <row r="13" spans="3:13" s="457" customFormat="1" ht="15" customHeight="1" x14ac:dyDescent="0.3">
      <c r="C13" s="464" t="s">
        <v>556</v>
      </c>
      <c r="D13" s="465">
        <f t="shared" si="0"/>
        <v>7367534</v>
      </c>
      <c r="E13" s="466">
        <f t="shared" si="0"/>
        <v>7431491</v>
      </c>
      <c r="F13" s="467">
        <f t="shared" si="0"/>
        <v>7772528</v>
      </c>
      <c r="J13" s="505"/>
      <c r="M13" s="459">
        <f>M9</f>
        <v>1</v>
      </c>
    </row>
    <row r="14" spans="3:13" s="457" customFormat="1" ht="15" customHeight="1" x14ac:dyDescent="0.3">
      <c r="C14" s="464" t="s">
        <v>557</v>
      </c>
      <c r="D14" s="465">
        <f t="shared" si="0"/>
        <v>2500738</v>
      </c>
      <c r="E14" s="466">
        <f t="shared" si="0"/>
        <v>2533462</v>
      </c>
      <c r="F14" s="467">
        <f t="shared" si="0"/>
        <v>2649780</v>
      </c>
      <c r="J14" s="505"/>
      <c r="M14" s="459">
        <f>M9</f>
        <v>1</v>
      </c>
    </row>
    <row r="15" spans="3:13" s="457" customFormat="1" ht="15" customHeight="1" x14ac:dyDescent="0.3">
      <c r="C15" s="464" t="s">
        <v>558</v>
      </c>
      <c r="D15" s="465">
        <f t="shared" si="0"/>
        <v>2575224</v>
      </c>
      <c r="E15" s="466">
        <f t="shared" si="0"/>
        <v>2602359</v>
      </c>
      <c r="F15" s="467">
        <f t="shared" si="0"/>
        <v>2721806</v>
      </c>
      <c r="I15" s="466"/>
      <c r="J15" s="505"/>
      <c r="M15" s="459">
        <f>M9</f>
        <v>1</v>
      </c>
    </row>
    <row r="16" spans="3:13" s="457" customFormat="1" ht="15" customHeight="1" x14ac:dyDescent="0.3">
      <c r="C16" s="464" t="s">
        <v>559</v>
      </c>
      <c r="D16" s="465">
        <f t="shared" si="0"/>
        <v>747852</v>
      </c>
      <c r="E16" s="466">
        <f t="shared" si="0"/>
        <v>756090</v>
      </c>
      <c r="F16" s="467">
        <f t="shared" si="0"/>
        <v>790798</v>
      </c>
      <c r="J16" s="505"/>
      <c r="M16" s="459">
        <f>M9</f>
        <v>1</v>
      </c>
    </row>
    <row r="17" spans="3:13" s="457" customFormat="1" ht="15" customHeight="1" x14ac:dyDescent="0.3">
      <c r="C17" s="464" t="s">
        <v>560</v>
      </c>
      <c r="D17" s="465">
        <f t="shared" si="0"/>
        <v>1863030</v>
      </c>
      <c r="E17" s="466">
        <f t="shared" si="0"/>
        <v>1884165</v>
      </c>
      <c r="F17" s="467">
        <f t="shared" si="0"/>
        <v>1970656</v>
      </c>
      <c r="J17" s="505"/>
      <c r="M17" s="459">
        <f>M9</f>
        <v>1</v>
      </c>
    </row>
    <row r="18" spans="3:13" s="457" customFormat="1" ht="15" customHeight="1" x14ac:dyDescent="0.3">
      <c r="C18" s="464" t="s">
        <v>561</v>
      </c>
      <c r="D18" s="465">
        <f t="shared" si="0"/>
        <v>2132386</v>
      </c>
      <c r="E18" s="466">
        <f t="shared" si="0"/>
        <v>2152356</v>
      </c>
      <c r="F18" s="467">
        <f t="shared" si="0"/>
        <v>2251137</v>
      </c>
      <c r="J18" s="505"/>
      <c r="M18" s="459">
        <f>M9</f>
        <v>1</v>
      </c>
    </row>
    <row r="19" spans="3:13" s="457" customFormat="1" ht="15" hidden="1" customHeight="1" x14ac:dyDescent="0.3">
      <c r="C19" s="464" t="s">
        <v>41</v>
      </c>
      <c r="D19" s="465">
        <f t="shared" ref="D19:F19" si="1">SUM(D32,D116,D128,D140,D44,D56,D68,D80,D92,D104)</f>
        <v>0</v>
      </c>
      <c r="E19" s="462">
        <f t="shared" si="1"/>
        <v>0</v>
      </c>
      <c r="F19" s="463">
        <f t="shared" si="1"/>
        <v>0</v>
      </c>
      <c r="M19" s="459">
        <f>IF(SUM(D19:F19)=0,0,1)</f>
        <v>0</v>
      </c>
    </row>
    <row r="20" spans="3:13" s="457" customFormat="1" ht="15" customHeight="1" x14ac:dyDescent="0.3">
      <c r="C20" s="495" t="s">
        <v>562</v>
      </c>
      <c r="D20" s="496">
        <f>SUM(D10:D19)</f>
        <v>27962695</v>
      </c>
      <c r="E20" s="473">
        <f>SUM(E10:E19)</f>
        <v>28227939</v>
      </c>
      <c r="F20" s="485">
        <f>SUM(F10:F19)</f>
        <v>29523457</v>
      </c>
      <c r="M20" s="459">
        <f>M9</f>
        <v>1</v>
      </c>
    </row>
    <row r="21" spans="3:13" s="457" customFormat="1" ht="15" customHeight="1" x14ac:dyDescent="0.3">
      <c r="C21" s="506" t="s">
        <v>563</v>
      </c>
      <c r="D21" s="476"/>
      <c r="E21" s="477"/>
      <c r="F21" s="478"/>
      <c r="M21" s="459">
        <v>1</v>
      </c>
    </row>
    <row r="22" spans="3:13" x14ac:dyDescent="0.3">
      <c r="C22" s="498" t="s">
        <v>572</v>
      </c>
      <c r="D22" s="476"/>
      <c r="E22" s="477"/>
      <c r="F22" s="478"/>
      <c r="M22" s="459">
        <f>IF(LEN(C22)&lt;1,0,1)</f>
        <v>1</v>
      </c>
    </row>
    <row r="23" spans="3:13" ht="15" customHeight="1" x14ac:dyDescent="0.3">
      <c r="C23" s="491" t="s">
        <v>553</v>
      </c>
      <c r="D23" s="465">
        <v>2833681</v>
      </c>
      <c r="E23" s="466">
        <v>2847300</v>
      </c>
      <c r="F23" s="467">
        <v>2977911</v>
      </c>
      <c r="G23" s="483"/>
      <c r="M23" s="459">
        <f>M22</f>
        <v>1</v>
      </c>
    </row>
    <row r="24" spans="3:13" ht="15" customHeight="1" x14ac:dyDescent="0.3">
      <c r="C24" s="491" t="s">
        <v>554</v>
      </c>
      <c r="D24" s="468">
        <v>1512407</v>
      </c>
      <c r="E24" s="469">
        <v>1519675</v>
      </c>
      <c r="F24" s="470">
        <v>1589386</v>
      </c>
      <c r="G24" s="483"/>
      <c r="M24" s="459">
        <f>M22</f>
        <v>1</v>
      </c>
    </row>
    <row r="25" spans="3:13" ht="15" customHeight="1" x14ac:dyDescent="0.3">
      <c r="C25" s="491" t="s">
        <v>555</v>
      </c>
      <c r="D25" s="465">
        <v>5432601</v>
      </c>
      <c r="E25" s="466">
        <v>5458710</v>
      </c>
      <c r="F25" s="467">
        <v>5709110</v>
      </c>
      <c r="G25" s="483"/>
      <c r="M25" s="459">
        <f>M22</f>
        <v>1</v>
      </c>
    </row>
    <row r="26" spans="3:13" ht="15" customHeight="1" x14ac:dyDescent="0.3">
      <c r="C26" s="491" t="s">
        <v>556</v>
      </c>
      <c r="D26" s="465">
        <v>6661021</v>
      </c>
      <c r="E26" s="466">
        <v>6693034</v>
      </c>
      <c r="F26" s="467">
        <v>7000055</v>
      </c>
      <c r="G26" s="483"/>
      <c r="M26" s="459">
        <f>M22</f>
        <v>1</v>
      </c>
    </row>
    <row r="27" spans="3:13" ht="15" customHeight="1" x14ac:dyDescent="0.3">
      <c r="C27" s="491" t="s">
        <v>557</v>
      </c>
      <c r="D27" s="465">
        <v>1988305</v>
      </c>
      <c r="E27" s="466">
        <v>1997860</v>
      </c>
      <c r="F27" s="467">
        <v>2089505</v>
      </c>
      <c r="G27" s="483"/>
      <c r="M27" s="459">
        <f>M22</f>
        <v>1</v>
      </c>
    </row>
    <row r="28" spans="3:13" ht="15" customHeight="1" x14ac:dyDescent="0.3">
      <c r="C28" s="491" t="s">
        <v>558</v>
      </c>
      <c r="D28" s="465">
        <v>2210019</v>
      </c>
      <c r="E28" s="466">
        <v>2220641</v>
      </c>
      <c r="F28" s="467">
        <v>2322505</v>
      </c>
      <c r="G28" s="483"/>
      <c r="M28" s="459">
        <f>M22</f>
        <v>1</v>
      </c>
    </row>
    <row r="29" spans="3:13" ht="15" customHeight="1" x14ac:dyDescent="0.3">
      <c r="C29" s="491" t="s">
        <v>559</v>
      </c>
      <c r="D29" s="465">
        <v>632950</v>
      </c>
      <c r="E29" s="466">
        <v>635993</v>
      </c>
      <c r="F29" s="467">
        <v>665168</v>
      </c>
      <c r="G29" s="483"/>
      <c r="M29" s="459">
        <f>M22</f>
        <v>1</v>
      </c>
    </row>
    <row r="30" spans="3:13" ht="15" customHeight="1" x14ac:dyDescent="0.3">
      <c r="C30" s="491" t="s">
        <v>560</v>
      </c>
      <c r="D30" s="465">
        <v>1561565</v>
      </c>
      <c r="E30" s="466">
        <v>1569070</v>
      </c>
      <c r="F30" s="467">
        <v>1641046</v>
      </c>
      <c r="G30" s="483"/>
      <c r="M30" s="459">
        <f>M22</f>
        <v>1</v>
      </c>
    </row>
    <row r="31" spans="3:13" ht="15" customHeight="1" x14ac:dyDescent="0.3">
      <c r="C31" s="491" t="s">
        <v>561</v>
      </c>
      <c r="D31" s="465">
        <v>1891809</v>
      </c>
      <c r="E31" s="466">
        <v>1900901</v>
      </c>
      <c r="F31" s="467">
        <v>1988099</v>
      </c>
      <c r="G31" s="483"/>
      <c r="M31" s="459">
        <f>M22</f>
        <v>1</v>
      </c>
    </row>
    <row r="32" spans="3:13" ht="15" hidden="1" customHeight="1" x14ac:dyDescent="0.3">
      <c r="C32" s="491" t="s">
        <v>41</v>
      </c>
      <c r="D32" s="461">
        <v>0</v>
      </c>
      <c r="E32" s="462">
        <v>0</v>
      </c>
      <c r="F32" s="463">
        <v>0</v>
      </c>
      <c r="G32" s="484"/>
      <c r="M32" s="459">
        <f>IF(SUM(D32:F32)=0,0,1)</f>
        <v>0</v>
      </c>
    </row>
    <row r="33" spans="3:13" ht="15" customHeight="1" x14ac:dyDescent="0.3">
      <c r="C33" s="495" t="s">
        <v>562</v>
      </c>
      <c r="D33" s="496">
        <f>SUM(D23:D31)</f>
        <v>24724358</v>
      </c>
      <c r="E33" s="473">
        <f>SUM(E23:E31)</f>
        <v>24843184</v>
      </c>
      <c r="F33" s="485">
        <f>SUM(F23:F31)</f>
        <v>25982785</v>
      </c>
      <c r="M33" s="459">
        <f>IF(SUM(D33:F33)=0,0,1)</f>
        <v>1</v>
      </c>
    </row>
    <row r="34" spans="3:13" x14ac:dyDescent="0.3">
      <c r="C34" s="498" t="s">
        <v>573</v>
      </c>
      <c r="D34" s="476"/>
      <c r="E34" s="481"/>
      <c r="F34" s="482"/>
      <c r="M34" s="459">
        <f>IF(LEN(C34)&lt;1,0,1)</f>
        <v>1</v>
      </c>
    </row>
    <row r="35" spans="3:13" ht="15" customHeight="1" x14ac:dyDescent="0.3">
      <c r="C35" s="491" t="s">
        <v>553</v>
      </c>
      <c r="D35" s="481">
        <v>243322</v>
      </c>
      <c r="E35" s="462">
        <v>254323</v>
      </c>
      <c r="F35" s="463">
        <v>266039</v>
      </c>
      <c r="M35" s="459">
        <f>M34</f>
        <v>1</v>
      </c>
    </row>
    <row r="36" spans="3:13" ht="15" customHeight="1" x14ac:dyDescent="0.3">
      <c r="C36" s="491" t="s">
        <v>554</v>
      </c>
      <c r="D36" s="461">
        <v>162953</v>
      </c>
      <c r="E36" s="462">
        <v>170321</v>
      </c>
      <c r="F36" s="463">
        <v>178166</v>
      </c>
      <c r="M36" s="459">
        <f>M34</f>
        <v>1</v>
      </c>
    </row>
    <row r="37" spans="3:13" ht="15" customHeight="1" x14ac:dyDescent="0.3">
      <c r="C37" s="491" t="s">
        <v>555</v>
      </c>
      <c r="D37" s="461">
        <v>590967</v>
      </c>
      <c r="E37" s="462">
        <v>617687</v>
      </c>
      <c r="F37" s="463">
        <v>646140</v>
      </c>
      <c r="M37" s="459">
        <f>M34</f>
        <v>1</v>
      </c>
    </row>
    <row r="38" spans="3:13" ht="15" customHeight="1" x14ac:dyDescent="0.3">
      <c r="C38" s="491" t="s">
        <v>556</v>
      </c>
      <c r="D38" s="461">
        <v>706513</v>
      </c>
      <c r="E38" s="462">
        <v>738457</v>
      </c>
      <c r="F38" s="463">
        <v>772473</v>
      </c>
      <c r="M38" s="459">
        <f>M34</f>
        <v>1</v>
      </c>
    </row>
    <row r="39" spans="3:13" ht="15" customHeight="1" x14ac:dyDescent="0.3">
      <c r="C39" s="491" t="s">
        <v>557</v>
      </c>
      <c r="D39" s="461">
        <v>512433</v>
      </c>
      <c r="E39" s="462">
        <v>535602</v>
      </c>
      <c r="F39" s="463">
        <v>560275</v>
      </c>
      <c r="M39" s="459">
        <f>M34</f>
        <v>1</v>
      </c>
    </row>
    <row r="40" spans="3:13" ht="15" customHeight="1" x14ac:dyDescent="0.3">
      <c r="C40" s="491" t="s">
        <v>558</v>
      </c>
      <c r="D40" s="461">
        <v>365205</v>
      </c>
      <c r="E40" s="462">
        <v>381718</v>
      </c>
      <c r="F40" s="463">
        <v>399301</v>
      </c>
      <c r="M40" s="459">
        <f>M34</f>
        <v>1</v>
      </c>
    </row>
    <row r="41" spans="3:13" ht="15" customHeight="1" x14ac:dyDescent="0.3">
      <c r="C41" s="491" t="s">
        <v>559</v>
      </c>
      <c r="D41" s="461">
        <v>114902</v>
      </c>
      <c r="E41" s="462">
        <v>120097</v>
      </c>
      <c r="F41" s="463">
        <v>125630</v>
      </c>
      <c r="G41" s="483"/>
      <c r="M41" s="459">
        <f>M34</f>
        <v>1</v>
      </c>
    </row>
    <row r="42" spans="3:13" ht="15" customHeight="1" x14ac:dyDescent="0.3">
      <c r="C42" s="491" t="s">
        <v>560</v>
      </c>
      <c r="D42" s="461">
        <v>301465</v>
      </c>
      <c r="E42" s="462">
        <v>315095</v>
      </c>
      <c r="F42" s="463">
        <v>329610</v>
      </c>
      <c r="G42" s="483"/>
      <c r="M42" s="459">
        <f>M34</f>
        <v>1</v>
      </c>
    </row>
    <row r="43" spans="3:13" ht="15" customHeight="1" x14ac:dyDescent="0.3">
      <c r="C43" s="491" t="s">
        <v>561</v>
      </c>
      <c r="D43" s="461">
        <v>240577</v>
      </c>
      <c r="E43" s="462">
        <v>251455</v>
      </c>
      <c r="F43" s="463">
        <v>263038</v>
      </c>
      <c r="G43" s="483"/>
      <c r="M43" s="459">
        <f>M34</f>
        <v>1</v>
      </c>
    </row>
    <row r="44" spans="3:13" ht="15" hidden="1" customHeight="1" x14ac:dyDescent="0.3">
      <c r="C44" s="491" t="s">
        <v>41</v>
      </c>
      <c r="D44" s="461">
        <v>0</v>
      </c>
      <c r="E44" s="462">
        <v>0</v>
      </c>
      <c r="F44" s="463">
        <v>0</v>
      </c>
      <c r="G44" s="484"/>
      <c r="M44" s="459">
        <f>IF(SUM(D44:F44)=0,0,1)</f>
        <v>0</v>
      </c>
    </row>
    <row r="45" spans="3:13" ht="15" customHeight="1" x14ac:dyDescent="0.3">
      <c r="C45" s="495" t="s">
        <v>562</v>
      </c>
      <c r="D45" s="496">
        <f>SUM(D35:D43)</f>
        <v>3238337</v>
      </c>
      <c r="E45" s="473">
        <f>SUM(E35:E43)</f>
        <v>3384755</v>
      </c>
      <c r="F45" s="485">
        <f>SUM(F35:F43)</f>
        <v>3540672</v>
      </c>
      <c r="M45" s="459">
        <f>IF(SUM(D45:F45)=0,0,1)</f>
        <v>1</v>
      </c>
    </row>
    <row r="46" spans="3:13" hidden="1" x14ac:dyDescent="0.3">
      <c r="C46" s="498"/>
      <c r="D46" s="480"/>
      <c r="E46" s="481"/>
      <c r="F46" s="482"/>
      <c r="G46" s="501"/>
      <c r="M46" s="459">
        <f>IF(LEN(C46)&lt;1,0,1)</f>
        <v>0</v>
      </c>
    </row>
    <row r="47" spans="3:13" ht="15" hidden="1" customHeight="1" x14ac:dyDescent="0.3">
      <c r="C47" s="491"/>
      <c r="D47" s="461"/>
      <c r="E47" s="462"/>
      <c r="F47" s="463"/>
      <c r="G47" s="490"/>
      <c r="M47" s="459">
        <f>M46</f>
        <v>0</v>
      </c>
    </row>
    <row r="48" spans="3:13" ht="15" hidden="1" customHeight="1" x14ac:dyDescent="0.3">
      <c r="C48" s="491"/>
      <c r="D48" s="492"/>
      <c r="E48" s="493"/>
      <c r="F48" s="494"/>
      <c r="G48" s="490"/>
      <c r="M48" s="459">
        <f>M46</f>
        <v>0</v>
      </c>
    </row>
    <row r="49" spans="3:13" ht="15" hidden="1" customHeight="1" x14ac:dyDescent="0.3">
      <c r="C49" s="491"/>
      <c r="D49" s="461"/>
      <c r="E49" s="462"/>
      <c r="F49" s="463"/>
      <c r="G49" s="490"/>
      <c r="M49" s="459">
        <f>M46</f>
        <v>0</v>
      </c>
    </row>
    <row r="50" spans="3:13" ht="15" hidden="1" customHeight="1" x14ac:dyDescent="0.3">
      <c r="C50" s="491"/>
      <c r="D50" s="461"/>
      <c r="E50" s="462"/>
      <c r="F50" s="463"/>
      <c r="G50" s="490"/>
      <c r="M50" s="459">
        <f>M46</f>
        <v>0</v>
      </c>
    </row>
    <row r="51" spans="3:13" ht="15" hidden="1" customHeight="1" x14ac:dyDescent="0.3">
      <c r="C51" s="491"/>
      <c r="D51" s="461"/>
      <c r="E51" s="462"/>
      <c r="F51" s="463"/>
      <c r="G51" s="490"/>
      <c r="M51" s="459">
        <f>M46</f>
        <v>0</v>
      </c>
    </row>
    <row r="52" spans="3:13" ht="15" hidden="1" customHeight="1" x14ac:dyDescent="0.3">
      <c r="C52" s="491"/>
      <c r="D52" s="461"/>
      <c r="E52" s="462"/>
      <c r="F52" s="463"/>
      <c r="G52" s="490"/>
      <c r="M52" s="459">
        <f>M46</f>
        <v>0</v>
      </c>
    </row>
    <row r="53" spans="3:13" ht="15" hidden="1" customHeight="1" x14ac:dyDescent="0.3">
      <c r="C53" s="491"/>
      <c r="D53" s="461"/>
      <c r="E53" s="462"/>
      <c r="F53" s="463"/>
      <c r="G53" s="490"/>
      <c r="M53" s="459">
        <f>M46</f>
        <v>0</v>
      </c>
    </row>
    <row r="54" spans="3:13" ht="15" hidden="1" customHeight="1" x14ac:dyDescent="0.3">
      <c r="C54" s="491"/>
      <c r="D54" s="461"/>
      <c r="E54" s="462"/>
      <c r="F54" s="463"/>
      <c r="G54" s="490"/>
      <c r="M54" s="459">
        <f>M46</f>
        <v>0</v>
      </c>
    </row>
    <row r="55" spans="3:13" ht="15" hidden="1" customHeight="1" x14ac:dyDescent="0.3">
      <c r="C55" s="491"/>
      <c r="D55" s="461"/>
      <c r="E55" s="462"/>
      <c r="F55" s="463"/>
      <c r="G55" s="490"/>
      <c r="M55" s="459">
        <f>M46</f>
        <v>0</v>
      </c>
    </row>
    <row r="56" spans="3:13" ht="15" hidden="1" customHeight="1" x14ac:dyDescent="0.3">
      <c r="C56" s="491" t="s">
        <v>41</v>
      </c>
      <c r="D56" s="461">
        <v>0</v>
      </c>
      <c r="E56" s="462">
        <v>0</v>
      </c>
      <c r="F56" s="463" t="s">
        <v>1103</v>
      </c>
      <c r="G56" s="484"/>
      <c r="M56" s="459">
        <f>IF(SUM(D56:F56)=0,0,1)</f>
        <v>0</v>
      </c>
    </row>
    <row r="57" spans="3:13" ht="15" hidden="1" customHeight="1" x14ac:dyDescent="0.3">
      <c r="C57" s="495"/>
      <c r="D57" s="496"/>
      <c r="E57" s="473"/>
      <c r="F57" s="497"/>
      <c r="M57" s="459">
        <f>IF(SUM(D57:F57)=0,0,1)</f>
        <v>0</v>
      </c>
    </row>
    <row r="58" spans="3:13" ht="15" hidden="1" customHeight="1" x14ac:dyDescent="0.3">
      <c r="C58" s="507"/>
      <c r="D58" s="480"/>
      <c r="E58" s="481"/>
      <c r="F58" s="482"/>
      <c r="G58" s="483"/>
      <c r="M58" s="459">
        <f>IF(LEN(C58)&lt;1,0,1)</f>
        <v>0</v>
      </c>
    </row>
    <row r="59" spans="3:13" ht="15" hidden="1" customHeight="1" x14ac:dyDescent="0.3">
      <c r="C59" s="491"/>
      <c r="D59" s="461"/>
      <c r="E59" s="462"/>
      <c r="F59" s="463"/>
      <c r="M59" s="459">
        <f>M58</f>
        <v>0</v>
      </c>
    </row>
    <row r="60" spans="3:13" ht="15" hidden="1" customHeight="1" x14ac:dyDescent="0.3">
      <c r="C60" s="491"/>
      <c r="D60" s="492"/>
      <c r="E60" s="493"/>
      <c r="F60" s="494"/>
      <c r="M60" s="459">
        <f>M58</f>
        <v>0</v>
      </c>
    </row>
    <row r="61" spans="3:13" ht="15" hidden="1" customHeight="1" x14ac:dyDescent="0.3">
      <c r="C61" s="491"/>
      <c r="D61" s="461"/>
      <c r="E61" s="462"/>
      <c r="F61" s="463"/>
      <c r="M61" s="459">
        <f>M58</f>
        <v>0</v>
      </c>
    </row>
    <row r="62" spans="3:13" ht="15" hidden="1" customHeight="1" x14ac:dyDescent="0.3">
      <c r="C62" s="491"/>
      <c r="D62" s="461"/>
      <c r="E62" s="462"/>
      <c r="F62" s="463"/>
      <c r="M62" s="459">
        <f>M58</f>
        <v>0</v>
      </c>
    </row>
    <row r="63" spans="3:13" ht="15" hidden="1" customHeight="1" x14ac:dyDescent="0.3">
      <c r="C63" s="491"/>
      <c r="D63" s="461"/>
      <c r="E63" s="462"/>
      <c r="F63" s="463"/>
      <c r="M63" s="459">
        <f>M58</f>
        <v>0</v>
      </c>
    </row>
    <row r="64" spans="3:13" ht="15" hidden="1" customHeight="1" x14ac:dyDescent="0.3">
      <c r="C64" s="491"/>
      <c r="D64" s="461"/>
      <c r="E64" s="462"/>
      <c r="F64" s="463"/>
      <c r="M64" s="459">
        <f>M58</f>
        <v>0</v>
      </c>
    </row>
    <row r="65" spans="3:13" ht="15" hidden="1" customHeight="1" x14ac:dyDescent="0.3">
      <c r="C65" s="491"/>
      <c r="D65" s="461"/>
      <c r="E65" s="462"/>
      <c r="F65" s="463"/>
      <c r="M65" s="459">
        <f>M58</f>
        <v>0</v>
      </c>
    </row>
    <row r="66" spans="3:13" ht="15" hidden="1" customHeight="1" x14ac:dyDescent="0.3">
      <c r="C66" s="491"/>
      <c r="D66" s="461"/>
      <c r="E66" s="462"/>
      <c r="F66" s="463"/>
      <c r="M66" s="459">
        <f>M58</f>
        <v>0</v>
      </c>
    </row>
    <row r="67" spans="3:13" ht="15" hidden="1" customHeight="1" x14ac:dyDescent="0.3">
      <c r="C67" s="491"/>
      <c r="D67" s="461"/>
      <c r="E67" s="462"/>
      <c r="F67" s="463"/>
      <c r="G67" s="501"/>
      <c r="M67" s="459">
        <f>M58</f>
        <v>0</v>
      </c>
    </row>
    <row r="68" spans="3:13" ht="15" hidden="1" customHeight="1" x14ac:dyDescent="0.3">
      <c r="C68" s="491" t="s">
        <v>41</v>
      </c>
      <c r="D68" s="461">
        <v>0</v>
      </c>
      <c r="E68" s="462">
        <v>0</v>
      </c>
      <c r="F68" s="463">
        <v>0</v>
      </c>
      <c r="G68" s="501"/>
      <c r="M68" s="459">
        <f>IF(SUM(D68:F68)=0,0,1)</f>
        <v>0</v>
      </c>
    </row>
    <row r="69" spans="3:13" ht="15" hidden="1" customHeight="1" x14ac:dyDescent="0.3">
      <c r="C69" s="495"/>
      <c r="D69" s="496"/>
      <c r="E69" s="473"/>
      <c r="F69" s="497"/>
      <c r="G69" s="501"/>
      <c r="M69" s="459">
        <f>IF(SUM(D69:F69)=0,0,1)</f>
        <v>0</v>
      </c>
    </row>
    <row r="70" spans="3:13" ht="15" hidden="1" customHeight="1" x14ac:dyDescent="0.3">
      <c r="C70" s="498"/>
      <c r="D70" s="499"/>
      <c r="E70" s="500"/>
      <c r="F70" s="489"/>
      <c r="G70" s="501"/>
      <c r="M70" s="459">
        <f>IF(LEN(C70)&lt;1,0,1)</f>
        <v>0</v>
      </c>
    </row>
    <row r="71" spans="3:13" ht="15" hidden="1" customHeight="1" x14ac:dyDescent="0.3">
      <c r="C71" s="491"/>
      <c r="D71" s="461"/>
      <c r="E71" s="462"/>
      <c r="F71" s="463"/>
      <c r="G71" s="501"/>
      <c r="M71" s="459">
        <f>M70</f>
        <v>0</v>
      </c>
    </row>
    <row r="72" spans="3:13" ht="15" hidden="1" customHeight="1" x14ac:dyDescent="0.3">
      <c r="C72" s="491"/>
      <c r="D72" s="461"/>
      <c r="E72" s="462"/>
      <c r="F72" s="463"/>
      <c r="G72" s="501"/>
      <c r="M72" s="459">
        <f>M70</f>
        <v>0</v>
      </c>
    </row>
    <row r="73" spans="3:13" ht="15" hidden="1" customHeight="1" x14ac:dyDescent="0.3">
      <c r="C73" s="491"/>
      <c r="D73" s="461"/>
      <c r="E73" s="462"/>
      <c r="F73" s="463"/>
      <c r="G73" s="501"/>
      <c r="M73" s="459">
        <f>M70</f>
        <v>0</v>
      </c>
    </row>
    <row r="74" spans="3:13" ht="15" hidden="1" customHeight="1" x14ac:dyDescent="0.3">
      <c r="C74" s="491"/>
      <c r="D74" s="461"/>
      <c r="E74" s="462"/>
      <c r="F74" s="463"/>
      <c r="G74" s="501"/>
      <c r="M74" s="459">
        <f>M70</f>
        <v>0</v>
      </c>
    </row>
    <row r="75" spans="3:13" ht="15" hidden="1" customHeight="1" x14ac:dyDescent="0.3">
      <c r="C75" s="491"/>
      <c r="D75" s="461"/>
      <c r="E75" s="462"/>
      <c r="F75" s="463"/>
      <c r="G75" s="501"/>
      <c r="M75" s="459">
        <f>M70</f>
        <v>0</v>
      </c>
    </row>
    <row r="76" spans="3:13" ht="15" hidden="1" customHeight="1" x14ac:dyDescent="0.3">
      <c r="C76" s="491"/>
      <c r="D76" s="461"/>
      <c r="E76" s="462"/>
      <c r="F76" s="463"/>
      <c r="G76" s="501"/>
      <c r="M76" s="459">
        <f>M70</f>
        <v>0</v>
      </c>
    </row>
    <row r="77" spans="3:13" ht="15" hidden="1" customHeight="1" x14ac:dyDescent="0.3">
      <c r="C77" s="491"/>
      <c r="D77" s="461"/>
      <c r="E77" s="462"/>
      <c r="F77" s="463"/>
      <c r="G77" s="501"/>
      <c r="M77" s="459">
        <f>M70</f>
        <v>0</v>
      </c>
    </row>
    <row r="78" spans="3:13" ht="15" hidden="1" customHeight="1" x14ac:dyDescent="0.3">
      <c r="C78" s="491"/>
      <c r="D78" s="461"/>
      <c r="E78" s="462"/>
      <c r="F78" s="463"/>
      <c r="G78" s="501"/>
      <c r="M78" s="459">
        <f>M70</f>
        <v>0</v>
      </c>
    </row>
    <row r="79" spans="3:13" ht="15" hidden="1" customHeight="1" x14ac:dyDescent="0.3">
      <c r="C79" s="491"/>
      <c r="D79" s="461"/>
      <c r="E79" s="462"/>
      <c r="F79" s="463"/>
      <c r="G79" s="501"/>
      <c r="M79" s="459">
        <f>M70</f>
        <v>0</v>
      </c>
    </row>
    <row r="80" spans="3:13" ht="15" hidden="1" customHeight="1" x14ac:dyDescent="0.3">
      <c r="C80" s="491" t="s">
        <v>41</v>
      </c>
      <c r="D80" s="461">
        <v>0</v>
      </c>
      <c r="E80" s="462">
        <v>0</v>
      </c>
      <c r="F80" s="463">
        <v>0</v>
      </c>
      <c r="G80" s="501"/>
      <c r="M80" s="459">
        <f>IF(SUM(D80:F80)=0,0,1)</f>
        <v>0</v>
      </c>
    </row>
    <row r="81" spans="3:13" ht="15" hidden="1" customHeight="1" x14ac:dyDescent="0.3">
      <c r="C81" s="495"/>
      <c r="D81" s="496"/>
      <c r="E81" s="473"/>
      <c r="F81" s="497"/>
      <c r="M81" s="459">
        <f>IF(SUM(D81:F81)=0,0,1)</f>
        <v>0</v>
      </c>
    </row>
    <row r="82" spans="3:13" ht="15" hidden="1" customHeight="1" x14ac:dyDescent="0.3">
      <c r="C82" s="502"/>
      <c r="D82" s="499"/>
      <c r="E82" s="500"/>
      <c r="F82" s="489"/>
      <c r="M82" s="459">
        <f>IF(LEN(C82)&lt;1,0,1)</f>
        <v>0</v>
      </c>
    </row>
    <row r="83" spans="3:13" ht="15" hidden="1" customHeight="1" x14ac:dyDescent="0.3">
      <c r="C83" s="491"/>
      <c r="D83" s="461"/>
      <c r="E83" s="462"/>
      <c r="F83" s="463"/>
      <c r="M83" s="459">
        <f>M82</f>
        <v>0</v>
      </c>
    </row>
    <row r="84" spans="3:13" ht="15" hidden="1" customHeight="1" x14ac:dyDescent="0.3">
      <c r="C84" s="491"/>
      <c r="D84" s="492"/>
      <c r="E84" s="493"/>
      <c r="F84" s="494"/>
      <c r="M84" s="459">
        <f>M82</f>
        <v>0</v>
      </c>
    </row>
    <row r="85" spans="3:13" ht="15" hidden="1" customHeight="1" x14ac:dyDescent="0.3">
      <c r="C85" s="491"/>
      <c r="D85" s="461"/>
      <c r="E85" s="462"/>
      <c r="F85" s="463"/>
      <c r="M85" s="459">
        <f>M82</f>
        <v>0</v>
      </c>
    </row>
    <row r="86" spans="3:13" ht="15" hidden="1" customHeight="1" x14ac:dyDescent="0.3">
      <c r="C86" s="491"/>
      <c r="D86" s="461"/>
      <c r="E86" s="462"/>
      <c r="F86" s="463"/>
      <c r="M86" s="459">
        <f>M82</f>
        <v>0</v>
      </c>
    </row>
    <row r="87" spans="3:13" ht="15" hidden="1" customHeight="1" x14ac:dyDescent="0.3">
      <c r="C87" s="491"/>
      <c r="D87" s="461"/>
      <c r="E87" s="462"/>
      <c r="F87" s="463"/>
      <c r="M87" s="459">
        <f>M82</f>
        <v>0</v>
      </c>
    </row>
    <row r="88" spans="3:13" ht="15" hidden="1" customHeight="1" x14ac:dyDescent="0.3">
      <c r="C88" s="491"/>
      <c r="D88" s="461"/>
      <c r="E88" s="462"/>
      <c r="F88" s="463"/>
      <c r="M88" s="459">
        <f>M82</f>
        <v>0</v>
      </c>
    </row>
    <row r="89" spans="3:13" ht="15" hidden="1" customHeight="1" x14ac:dyDescent="0.3">
      <c r="C89" s="491"/>
      <c r="D89" s="461"/>
      <c r="E89" s="462"/>
      <c r="F89" s="463"/>
      <c r="G89" s="483"/>
      <c r="M89" s="459">
        <f>M82</f>
        <v>0</v>
      </c>
    </row>
    <row r="90" spans="3:13" ht="15" hidden="1" customHeight="1" x14ac:dyDescent="0.3">
      <c r="C90" s="491"/>
      <c r="D90" s="461"/>
      <c r="E90" s="462"/>
      <c r="F90" s="463"/>
      <c r="G90" s="483"/>
      <c r="M90" s="459">
        <f>M82</f>
        <v>0</v>
      </c>
    </row>
    <row r="91" spans="3:13" ht="15" hidden="1" customHeight="1" x14ac:dyDescent="0.3">
      <c r="C91" s="491"/>
      <c r="D91" s="461"/>
      <c r="E91" s="462"/>
      <c r="F91" s="463"/>
      <c r="G91" s="483"/>
      <c r="M91" s="459">
        <f>M82</f>
        <v>0</v>
      </c>
    </row>
    <row r="92" spans="3:13" ht="15" hidden="1" customHeight="1" x14ac:dyDescent="0.3">
      <c r="C92" s="491" t="s">
        <v>41</v>
      </c>
      <c r="D92" s="461">
        <v>0</v>
      </c>
      <c r="E92" s="462">
        <v>0</v>
      </c>
      <c r="F92" s="463">
        <v>0</v>
      </c>
      <c r="G92" s="484"/>
      <c r="M92" s="459">
        <f>IF(SUM(D92:F92)=0,0,1)</f>
        <v>0</v>
      </c>
    </row>
    <row r="93" spans="3:13" ht="15" hidden="1" customHeight="1" x14ac:dyDescent="0.3">
      <c r="C93" s="495"/>
      <c r="D93" s="496"/>
      <c r="E93" s="473"/>
      <c r="F93" s="497"/>
      <c r="M93" s="459">
        <f>IF(SUM(D93:F93)=0,0,1)</f>
        <v>0</v>
      </c>
    </row>
    <row r="94" spans="3:13" ht="15" hidden="1" customHeight="1" x14ac:dyDescent="0.3">
      <c r="C94" s="487"/>
      <c r="D94" s="499"/>
      <c r="E94" s="500"/>
      <c r="F94" s="489"/>
      <c r="G94" s="490"/>
      <c r="M94" s="459">
        <f>IF(LEN(C94)&lt;1,0,1)</f>
        <v>0</v>
      </c>
    </row>
    <row r="95" spans="3:13" ht="15" hidden="1" customHeight="1" x14ac:dyDescent="0.3">
      <c r="C95" s="491"/>
      <c r="D95" s="461"/>
      <c r="E95" s="462"/>
      <c r="F95" s="463"/>
      <c r="G95" s="490"/>
      <c r="M95" s="459">
        <f>M94</f>
        <v>0</v>
      </c>
    </row>
    <row r="96" spans="3:13" ht="15" hidden="1" customHeight="1" x14ac:dyDescent="0.3">
      <c r="C96" s="491"/>
      <c r="D96" s="492"/>
      <c r="E96" s="493"/>
      <c r="F96" s="494"/>
      <c r="G96" s="490"/>
      <c r="M96" s="459">
        <f>M94</f>
        <v>0</v>
      </c>
    </row>
    <row r="97" spans="3:13" ht="15" hidden="1" customHeight="1" x14ac:dyDescent="0.3">
      <c r="C97" s="491"/>
      <c r="D97" s="461"/>
      <c r="E97" s="462"/>
      <c r="F97" s="463"/>
      <c r="G97" s="490"/>
      <c r="M97" s="459">
        <f>M94</f>
        <v>0</v>
      </c>
    </row>
    <row r="98" spans="3:13" ht="15" hidden="1" customHeight="1" x14ac:dyDescent="0.3">
      <c r="C98" s="491"/>
      <c r="D98" s="461"/>
      <c r="E98" s="462"/>
      <c r="F98" s="463"/>
      <c r="G98" s="490"/>
      <c r="M98" s="459">
        <f>M94</f>
        <v>0</v>
      </c>
    </row>
    <row r="99" spans="3:13" ht="15" hidden="1" customHeight="1" x14ac:dyDescent="0.3">
      <c r="C99" s="491"/>
      <c r="D99" s="461"/>
      <c r="E99" s="462"/>
      <c r="F99" s="463"/>
      <c r="G99" s="490"/>
      <c r="M99" s="459">
        <f>M94</f>
        <v>0</v>
      </c>
    </row>
    <row r="100" spans="3:13" ht="15" hidden="1" customHeight="1" x14ac:dyDescent="0.3">
      <c r="C100" s="491"/>
      <c r="D100" s="461"/>
      <c r="E100" s="462"/>
      <c r="F100" s="463"/>
      <c r="G100" s="490"/>
      <c r="M100" s="459">
        <f>M94</f>
        <v>0</v>
      </c>
    </row>
    <row r="101" spans="3:13" ht="15" hidden="1" customHeight="1" x14ac:dyDescent="0.3">
      <c r="C101" s="491"/>
      <c r="D101" s="461"/>
      <c r="E101" s="462"/>
      <c r="F101" s="463"/>
      <c r="G101" s="490"/>
      <c r="M101" s="459">
        <f>M94</f>
        <v>0</v>
      </c>
    </row>
    <row r="102" spans="3:13" ht="15" hidden="1" customHeight="1" x14ac:dyDescent="0.3">
      <c r="C102" s="491"/>
      <c r="D102" s="461"/>
      <c r="E102" s="462"/>
      <c r="F102" s="463"/>
      <c r="G102" s="490"/>
      <c r="M102" s="459">
        <f>M94</f>
        <v>0</v>
      </c>
    </row>
    <row r="103" spans="3:13" ht="15" hidden="1" customHeight="1" x14ac:dyDescent="0.3">
      <c r="C103" s="491"/>
      <c r="D103" s="461"/>
      <c r="E103" s="462"/>
      <c r="F103" s="463"/>
      <c r="G103" s="490"/>
      <c r="M103" s="459">
        <f>M94</f>
        <v>0</v>
      </c>
    </row>
    <row r="104" spans="3:13" ht="15" hidden="1" customHeight="1" x14ac:dyDescent="0.3">
      <c r="C104" s="491" t="s">
        <v>41</v>
      </c>
      <c r="D104" s="461">
        <v>0</v>
      </c>
      <c r="E104" s="462">
        <v>0</v>
      </c>
      <c r="F104" s="463">
        <v>0</v>
      </c>
      <c r="G104" s="484"/>
      <c r="M104" s="459">
        <f>IF(SUM(D104:F104)=0,0,1)</f>
        <v>0</v>
      </c>
    </row>
    <row r="105" spans="3:13" hidden="1" x14ac:dyDescent="0.3">
      <c r="C105" s="495"/>
      <c r="D105" s="508"/>
      <c r="E105" s="473"/>
      <c r="F105" s="497"/>
      <c r="M105" s="459">
        <f>IF(SUM(D105:F105)=0,0,1)</f>
        <v>0</v>
      </c>
    </row>
    <row r="106" spans="3:13" hidden="1" x14ac:dyDescent="0.3">
      <c r="C106" s="460"/>
      <c r="D106" s="480"/>
      <c r="E106" s="481"/>
      <c r="F106" s="482"/>
      <c r="M106" s="459">
        <f>IF(LEN(C106)&lt;1,0,1)</f>
        <v>0</v>
      </c>
    </row>
    <row r="107" spans="3:13" hidden="1" x14ac:dyDescent="0.3">
      <c r="C107" s="491"/>
      <c r="D107" s="465"/>
      <c r="E107" s="466"/>
      <c r="F107" s="467"/>
      <c r="I107" s="505"/>
      <c r="M107" s="459">
        <f>M106</f>
        <v>0</v>
      </c>
    </row>
    <row r="108" spans="3:13" hidden="1" x14ac:dyDescent="0.3">
      <c r="C108" s="491"/>
      <c r="D108" s="468"/>
      <c r="E108" s="469"/>
      <c r="F108" s="470"/>
      <c r="I108" s="505"/>
      <c r="M108" s="459">
        <f>M106</f>
        <v>0</v>
      </c>
    </row>
    <row r="109" spans="3:13" hidden="1" x14ac:dyDescent="0.3">
      <c r="C109" s="491"/>
      <c r="D109" s="465"/>
      <c r="E109" s="466"/>
      <c r="F109" s="467"/>
      <c r="I109" s="505"/>
      <c r="M109" s="459">
        <f>M106</f>
        <v>0</v>
      </c>
    </row>
    <row r="110" spans="3:13" hidden="1" x14ac:dyDescent="0.3">
      <c r="C110" s="491"/>
      <c r="D110" s="465"/>
      <c r="E110" s="466"/>
      <c r="F110" s="467"/>
      <c r="I110" s="505"/>
      <c r="M110" s="459">
        <f>M106</f>
        <v>0</v>
      </c>
    </row>
    <row r="111" spans="3:13" hidden="1" x14ac:dyDescent="0.3">
      <c r="C111" s="491"/>
      <c r="D111" s="465"/>
      <c r="E111" s="466"/>
      <c r="F111" s="467"/>
      <c r="I111" s="505"/>
      <c r="M111" s="459">
        <f>M106</f>
        <v>0</v>
      </c>
    </row>
    <row r="112" spans="3:13" hidden="1" x14ac:dyDescent="0.3">
      <c r="C112" s="491"/>
      <c r="D112" s="465"/>
      <c r="E112" s="466"/>
      <c r="F112" s="467"/>
      <c r="I112" s="505"/>
      <c r="M112" s="459">
        <f>M106</f>
        <v>0</v>
      </c>
    </row>
    <row r="113" spans="3:13" hidden="1" x14ac:dyDescent="0.3">
      <c r="C113" s="491"/>
      <c r="D113" s="465"/>
      <c r="E113" s="466"/>
      <c r="F113" s="467"/>
      <c r="I113" s="505"/>
      <c r="M113" s="459">
        <f>M106</f>
        <v>0</v>
      </c>
    </row>
    <row r="114" spans="3:13" hidden="1" x14ac:dyDescent="0.3">
      <c r="C114" s="491"/>
      <c r="D114" s="465"/>
      <c r="E114" s="466"/>
      <c r="F114" s="467"/>
      <c r="I114" s="505"/>
      <c r="M114" s="459">
        <f>M106</f>
        <v>0</v>
      </c>
    </row>
    <row r="115" spans="3:13" hidden="1" x14ac:dyDescent="0.3">
      <c r="C115" s="491"/>
      <c r="D115" s="465"/>
      <c r="E115" s="466"/>
      <c r="F115" s="467"/>
      <c r="G115" s="501"/>
      <c r="I115" s="505"/>
      <c r="M115" s="459">
        <f>M106</f>
        <v>0</v>
      </c>
    </row>
    <row r="116" spans="3:13" hidden="1" x14ac:dyDescent="0.3">
      <c r="C116" s="491" t="s">
        <v>41</v>
      </c>
      <c r="D116" s="465">
        <v>0</v>
      </c>
      <c r="E116" s="466">
        <v>0</v>
      </c>
      <c r="F116" s="467">
        <v>0</v>
      </c>
      <c r="G116" s="501"/>
      <c r="M116" s="459">
        <f>IF(SUM(D116:F116)=0,0,1)</f>
        <v>0</v>
      </c>
    </row>
    <row r="117" spans="3:13" hidden="1" x14ac:dyDescent="0.3">
      <c r="C117" s="495"/>
      <c r="D117" s="496"/>
      <c r="E117" s="473"/>
      <c r="F117" s="497"/>
      <c r="G117" s="501"/>
      <c r="M117" s="459">
        <f>IF(SUM(D117:F117)=0,0,1)</f>
        <v>0</v>
      </c>
    </row>
    <row r="118" spans="3:13" hidden="1" x14ac:dyDescent="0.3">
      <c r="C118" s="498"/>
      <c r="D118" s="480"/>
      <c r="E118" s="481"/>
      <c r="F118" s="482"/>
      <c r="G118" s="501"/>
      <c r="M118" s="459">
        <f>IF(LEN(C118)&lt;1,0,1)</f>
        <v>0</v>
      </c>
    </row>
    <row r="119" spans="3:13" hidden="1" x14ac:dyDescent="0.3">
      <c r="C119" s="491" t="s">
        <v>553</v>
      </c>
      <c r="D119" s="465"/>
      <c r="E119" s="466"/>
      <c r="F119" s="467"/>
      <c r="G119" s="501"/>
      <c r="M119" s="459">
        <f>M118</f>
        <v>0</v>
      </c>
    </row>
    <row r="120" spans="3:13" hidden="1" x14ac:dyDescent="0.3">
      <c r="C120" s="491" t="s">
        <v>554</v>
      </c>
      <c r="D120" s="468"/>
      <c r="E120" s="469"/>
      <c r="F120" s="470"/>
      <c r="G120" s="501"/>
      <c r="M120" s="459">
        <f>M118</f>
        <v>0</v>
      </c>
    </row>
    <row r="121" spans="3:13" hidden="1" x14ac:dyDescent="0.3">
      <c r="C121" s="491" t="s">
        <v>555</v>
      </c>
      <c r="D121" s="465"/>
      <c r="E121" s="466"/>
      <c r="F121" s="467"/>
      <c r="G121" s="501"/>
      <c r="M121" s="459">
        <f>M118</f>
        <v>0</v>
      </c>
    </row>
    <row r="122" spans="3:13" hidden="1" x14ac:dyDescent="0.3">
      <c r="C122" s="491" t="s">
        <v>556</v>
      </c>
      <c r="D122" s="465"/>
      <c r="E122" s="466"/>
      <c r="F122" s="467"/>
      <c r="G122" s="501"/>
      <c r="M122" s="459">
        <f>M118</f>
        <v>0</v>
      </c>
    </row>
    <row r="123" spans="3:13" hidden="1" x14ac:dyDescent="0.3">
      <c r="C123" s="491" t="s">
        <v>557</v>
      </c>
      <c r="D123" s="465"/>
      <c r="E123" s="466"/>
      <c r="F123" s="467"/>
      <c r="G123" s="501"/>
      <c r="M123" s="459">
        <f>M118</f>
        <v>0</v>
      </c>
    </row>
    <row r="124" spans="3:13" hidden="1" x14ac:dyDescent="0.3">
      <c r="C124" s="491" t="s">
        <v>558</v>
      </c>
      <c r="D124" s="465"/>
      <c r="E124" s="466"/>
      <c r="F124" s="467"/>
      <c r="G124" s="501"/>
      <c r="M124" s="459">
        <f>M118</f>
        <v>0</v>
      </c>
    </row>
    <row r="125" spans="3:13" hidden="1" x14ac:dyDescent="0.3">
      <c r="C125" s="491" t="s">
        <v>559</v>
      </c>
      <c r="D125" s="465"/>
      <c r="E125" s="466"/>
      <c r="F125" s="467"/>
      <c r="G125" s="501"/>
      <c r="M125" s="459">
        <f>M118</f>
        <v>0</v>
      </c>
    </row>
    <row r="126" spans="3:13" hidden="1" x14ac:dyDescent="0.3">
      <c r="C126" s="491" t="s">
        <v>560</v>
      </c>
      <c r="D126" s="465"/>
      <c r="E126" s="466"/>
      <c r="F126" s="467"/>
      <c r="G126" s="501"/>
      <c r="M126" s="459">
        <f>M118</f>
        <v>0</v>
      </c>
    </row>
    <row r="127" spans="3:13" hidden="1" x14ac:dyDescent="0.3">
      <c r="C127" s="491" t="s">
        <v>561</v>
      </c>
      <c r="D127" s="465"/>
      <c r="E127" s="466"/>
      <c r="F127" s="467"/>
      <c r="G127" s="501"/>
      <c r="M127" s="459">
        <f>M118</f>
        <v>0</v>
      </c>
    </row>
    <row r="128" spans="3:13" hidden="1" x14ac:dyDescent="0.3">
      <c r="C128" s="491" t="s">
        <v>41</v>
      </c>
      <c r="D128" s="465">
        <v>0</v>
      </c>
      <c r="E128" s="466">
        <v>0</v>
      </c>
      <c r="F128" s="467">
        <v>0</v>
      </c>
      <c r="G128" s="501"/>
      <c r="M128" s="459">
        <f>IF(SUM(D128:F128)=0,0,1)</f>
        <v>0</v>
      </c>
    </row>
    <row r="129" spans="3:13" hidden="1" x14ac:dyDescent="0.3">
      <c r="C129" s="495" t="s">
        <v>562</v>
      </c>
      <c r="D129" s="496">
        <f>SUM(D119:D128)</f>
        <v>0</v>
      </c>
      <c r="E129" s="473">
        <f>SUM(E119:E128)</f>
        <v>0</v>
      </c>
      <c r="F129" s="497">
        <f>SUM(F119:F128)</f>
        <v>0</v>
      </c>
      <c r="M129" s="459">
        <f>IF(SUM(D129:F129)=0,0,1)</f>
        <v>0</v>
      </c>
    </row>
    <row r="130" spans="3:13" hidden="1" x14ac:dyDescent="0.3">
      <c r="C130" s="498"/>
      <c r="D130" s="480"/>
      <c r="E130" s="481"/>
      <c r="F130" s="482"/>
      <c r="M130" s="459">
        <f>IF(LEN(C130)&lt;1,0,1)</f>
        <v>0</v>
      </c>
    </row>
    <row r="131" spans="3:13" hidden="1" x14ac:dyDescent="0.3">
      <c r="C131" s="491" t="s">
        <v>553</v>
      </c>
      <c r="D131" s="465"/>
      <c r="E131" s="466"/>
      <c r="F131" s="467"/>
      <c r="M131" s="459">
        <f>M130</f>
        <v>0</v>
      </c>
    </row>
    <row r="132" spans="3:13" hidden="1" x14ac:dyDescent="0.3">
      <c r="C132" s="491" t="s">
        <v>554</v>
      </c>
      <c r="D132" s="468"/>
      <c r="E132" s="469"/>
      <c r="F132" s="470"/>
      <c r="M132" s="459">
        <f>M130</f>
        <v>0</v>
      </c>
    </row>
    <row r="133" spans="3:13" hidden="1" x14ac:dyDescent="0.3">
      <c r="C133" s="491" t="s">
        <v>555</v>
      </c>
      <c r="D133" s="465"/>
      <c r="E133" s="466"/>
      <c r="F133" s="467"/>
      <c r="M133" s="459">
        <f>M130</f>
        <v>0</v>
      </c>
    </row>
    <row r="134" spans="3:13" hidden="1" x14ac:dyDescent="0.3">
      <c r="C134" s="491" t="s">
        <v>556</v>
      </c>
      <c r="D134" s="465"/>
      <c r="E134" s="466"/>
      <c r="F134" s="467"/>
      <c r="M134" s="459">
        <f>M130</f>
        <v>0</v>
      </c>
    </row>
    <row r="135" spans="3:13" hidden="1" x14ac:dyDescent="0.3">
      <c r="C135" s="491" t="s">
        <v>557</v>
      </c>
      <c r="D135" s="465"/>
      <c r="E135" s="466"/>
      <c r="F135" s="467"/>
      <c r="M135" s="459">
        <f>M130</f>
        <v>0</v>
      </c>
    </row>
    <row r="136" spans="3:13" hidden="1" x14ac:dyDescent="0.3">
      <c r="C136" s="491" t="s">
        <v>558</v>
      </c>
      <c r="D136" s="465"/>
      <c r="E136" s="466"/>
      <c r="F136" s="467"/>
      <c r="M136" s="459">
        <f>M130</f>
        <v>0</v>
      </c>
    </row>
    <row r="137" spans="3:13" hidden="1" x14ac:dyDescent="0.3">
      <c r="C137" s="491" t="s">
        <v>559</v>
      </c>
      <c r="D137" s="465"/>
      <c r="E137" s="466"/>
      <c r="F137" s="467"/>
      <c r="M137" s="459">
        <f>M130</f>
        <v>0</v>
      </c>
    </row>
    <row r="138" spans="3:13" hidden="1" x14ac:dyDescent="0.3">
      <c r="C138" s="491" t="s">
        <v>560</v>
      </c>
      <c r="D138" s="465"/>
      <c r="E138" s="466"/>
      <c r="F138" s="467"/>
      <c r="M138" s="459">
        <f>M130</f>
        <v>0</v>
      </c>
    </row>
    <row r="139" spans="3:13" hidden="1" x14ac:dyDescent="0.3">
      <c r="C139" s="491" t="s">
        <v>561</v>
      </c>
      <c r="D139" s="465"/>
      <c r="E139" s="466"/>
      <c r="F139" s="467"/>
      <c r="G139" s="501"/>
      <c r="M139" s="459">
        <f>M130</f>
        <v>0</v>
      </c>
    </row>
    <row r="140" spans="3:13" hidden="1" x14ac:dyDescent="0.3">
      <c r="C140" s="491" t="s">
        <v>41</v>
      </c>
      <c r="D140" s="465">
        <v>0</v>
      </c>
      <c r="E140" s="466">
        <v>0</v>
      </c>
      <c r="F140" s="467">
        <v>0</v>
      </c>
      <c r="G140" s="501"/>
      <c r="M140" s="459">
        <f>IF(SUM(D140:F140)=0,0,1)</f>
        <v>0</v>
      </c>
    </row>
    <row r="141" spans="3:13" hidden="1" x14ac:dyDescent="0.3">
      <c r="C141" s="495" t="s">
        <v>562</v>
      </c>
      <c r="D141" s="496">
        <f>SUM(D131:D140)</f>
        <v>0</v>
      </c>
      <c r="E141" s="473">
        <f>SUM(E131:E140)</f>
        <v>0</v>
      </c>
      <c r="F141" s="497">
        <f>SUM(F131:F140)</f>
        <v>0</v>
      </c>
      <c r="G141" s="501"/>
      <c r="M141" s="459">
        <f>IF(SUM(D141:F141)=0,0,1)</f>
        <v>0</v>
      </c>
    </row>
    <row r="144" spans="3:13" hidden="1" x14ac:dyDescent="0.3">
      <c r="C144" s="498" t="s">
        <v>572</v>
      </c>
      <c r="D144" s="509">
        <v>1096834</v>
      </c>
      <c r="E144" s="509">
        <v>155545</v>
      </c>
      <c r="F144" s="509">
        <v>193420</v>
      </c>
      <c r="G144" s="509">
        <v>0</v>
      </c>
    </row>
    <row r="145" spans="3:7" hidden="1" x14ac:dyDescent="0.3">
      <c r="C145" s="498" t="s">
        <v>573</v>
      </c>
      <c r="D145" s="509">
        <v>307080</v>
      </c>
      <c r="E145" s="509">
        <v>321856</v>
      </c>
      <c r="F145" s="509">
        <v>340555</v>
      </c>
      <c r="G145" s="509">
        <v>0</v>
      </c>
    </row>
    <row r="146" spans="3:7" hidden="1" x14ac:dyDescent="0.3">
      <c r="D146" s="509"/>
      <c r="E146" s="509"/>
      <c r="F146" s="509"/>
    </row>
    <row r="147" spans="3:7" hidden="1" x14ac:dyDescent="0.3">
      <c r="C147" s="510" t="s">
        <v>67</v>
      </c>
      <c r="D147" s="511">
        <v>0</v>
      </c>
      <c r="E147" s="511">
        <v>0</v>
      </c>
      <c r="F147" s="511">
        <v>0</v>
      </c>
    </row>
    <row r="148" spans="3:7" x14ac:dyDescent="0.3">
      <c r="D148" s="509"/>
      <c r="E148" s="509"/>
      <c r="F148" s="509"/>
    </row>
    <row r="149" spans="3:7" x14ac:dyDescent="0.3">
      <c r="D149" s="509"/>
      <c r="E149" s="509"/>
      <c r="F149" s="509"/>
    </row>
    <row r="150" spans="3:7" x14ac:dyDescent="0.3">
      <c r="D150" s="509"/>
      <c r="E150" s="509"/>
      <c r="F150" s="509"/>
    </row>
    <row r="151" spans="3:7" x14ac:dyDescent="0.3">
      <c r="D151" s="509"/>
      <c r="E151" s="509"/>
      <c r="F151" s="509"/>
    </row>
    <row r="1279" spans="8:35" x14ac:dyDescent="0.3">
      <c r="H1279" s="453">
        <v>0</v>
      </c>
      <c r="I1279" s="453">
        <v>0</v>
      </c>
      <c r="J1279" s="453">
        <v>0</v>
      </c>
      <c r="K1279" s="453">
        <v>0</v>
      </c>
      <c r="L1279" s="453">
        <v>0</v>
      </c>
      <c r="M1279" s="453">
        <v>0</v>
      </c>
      <c r="N1279" s="453">
        <v>0</v>
      </c>
      <c r="AA1279" s="453">
        <v>0</v>
      </c>
      <c r="AB1279" s="453">
        <v>0</v>
      </c>
      <c r="AC1279" s="453">
        <v>0</v>
      </c>
      <c r="AD1279" s="453">
        <v>0</v>
      </c>
      <c r="AE1279" s="453">
        <v>0</v>
      </c>
      <c r="AF1279" s="453">
        <v>0</v>
      </c>
      <c r="AG1279" s="453">
        <v>0</v>
      </c>
      <c r="AH1279" s="453">
        <v>0</v>
      </c>
      <c r="AI1279" s="453">
        <v>0</v>
      </c>
    </row>
  </sheetData>
  <protectedRanges>
    <protectedRange sqref="G104 G32 G56 G44 G92" name="Range1"/>
  </protectedRanges>
  <autoFilter ref="M8:M141" xr:uid="{00000000-0009-0000-0000-00001F000000}">
    <filterColumn colId="0">
      <filters>
        <filter val="1"/>
      </filters>
    </filterColumn>
  </autoFilter>
  <mergeCells count="5">
    <mergeCell ref="C1:F1"/>
    <mergeCell ref="C2:F2"/>
    <mergeCell ref="D5:F5"/>
    <mergeCell ref="D6:F6"/>
    <mergeCell ref="C7:C8"/>
  </mergeCells>
  <printOptions horizontalCentered="1"/>
  <pageMargins left="0.39370078740157483" right="0.39370078740157483" top="0.39370078740157483" bottom="0.39370078740157483" header="0.51181102362204722" footer="0.51181102362204722"/>
  <pageSetup paperSize="9" scale="48" fitToWidth="2" fitToHeight="2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E3B724-CA38-41DD-BD08-DE5A69A5E25C}">
  <sheetPr codeName="Sheet40">
    <tabColor rgb="FF0000CC"/>
    <pageSetUpPr autoPageBreaks="0"/>
  </sheetPr>
  <dimension ref="A1:IV1282"/>
  <sheetViews>
    <sheetView showGridLines="0" view="pageBreakPreview" zoomScaleNormal="100" zoomScaleSheetLayoutView="100" workbookViewId="0">
      <selection activeCell="P27" sqref="P27"/>
    </sheetView>
  </sheetViews>
  <sheetFormatPr defaultRowHeight="14.5" x14ac:dyDescent="0.35"/>
  <cols>
    <col min="1" max="1" width="9.1796875" style="447" customWidth="1"/>
    <col min="2" max="14" width="10.7265625" style="447" customWidth="1"/>
    <col min="15" max="15" width="10.81640625" style="447" customWidth="1"/>
    <col min="16" max="256" width="8.90625" style="447"/>
    <col min="257" max="259" width="10.81640625" style="512" customWidth="1"/>
    <col min="260" max="260" width="10.1796875" style="512" customWidth="1"/>
    <col min="261" max="271" width="10.81640625" style="512" customWidth="1"/>
    <col min="272" max="512" width="8.90625" style="512"/>
    <col min="513" max="515" width="10.81640625" style="512" customWidth="1"/>
    <col min="516" max="516" width="10.1796875" style="512" customWidth="1"/>
    <col min="517" max="527" width="10.81640625" style="512" customWidth="1"/>
    <col min="528" max="768" width="8.90625" style="512"/>
    <col min="769" max="771" width="10.81640625" style="512" customWidth="1"/>
    <col min="772" max="772" width="10.1796875" style="512" customWidth="1"/>
    <col min="773" max="783" width="10.81640625" style="512" customWidth="1"/>
    <col min="784" max="1024" width="8.90625" style="512"/>
    <col min="1025" max="1027" width="10.81640625" style="512" customWidth="1"/>
    <col min="1028" max="1028" width="10.1796875" style="512" customWidth="1"/>
    <col min="1029" max="1039" width="10.81640625" style="512" customWidth="1"/>
    <col min="1040" max="1280" width="8.90625" style="512"/>
    <col min="1281" max="1283" width="10.81640625" style="512" customWidth="1"/>
    <col min="1284" max="1284" width="10.1796875" style="512" customWidth="1"/>
    <col min="1285" max="1295" width="10.81640625" style="512" customWidth="1"/>
    <col min="1296" max="1536" width="8.90625" style="512"/>
    <col min="1537" max="1539" width="10.81640625" style="512" customWidth="1"/>
    <col min="1540" max="1540" width="10.1796875" style="512" customWidth="1"/>
    <col min="1541" max="1551" width="10.81640625" style="512" customWidth="1"/>
    <col min="1552" max="1792" width="8.90625" style="512"/>
    <col min="1793" max="1795" width="10.81640625" style="512" customWidth="1"/>
    <col min="1796" max="1796" width="10.1796875" style="512" customWidth="1"/>
    <col min="1797" max="1807" width="10.81640625" style="512" customWidth="1"/>
    <col min="1808" max="2048" width="8.90625" style="512"/>
    <col min="2049" max="2051" width="10.81640625" style="512" customWidth="1"/>
    <col min="2052" max="2052" width="10.1796875" style="512" customWidth="1"/>
    <col min="2053" max="2063" width="10.81640625" style="512" customWidth="1"/>
    <col min="2064" max="2304" width="8.90625" style="512"/>
    <col min="2305" max="2307" width="10.81640625" style="512" customWidth="1"/>
    <col min="2308" max="2308" width="10.1796875" style="512" customWidth="1"/>
    <col min="2309" max="2319" width="10.81640625" style="512" customWidth="1"/>
    <col min="2320" max="2560" width="8.90625" style="512"/>
    <col min="2561" max="2563" width="10.81640625" style="512" customWidth="1"/>
    <col min="2564" max="2564" width="10.1796875" style="512" customWidth="1"/>
    <col min="2565" max="2575" width="10.81640625" style="512" customWidth="1"/>
    <col min="2576" max="2816" width="8.90625" style="512"/>
    <col min="2817" max="2819" width="10.81640625" style="512" customWidth="1"/>
    <col min="2820" max="2820" width="10.1796875" style="512" customWidth="1"/>
    <col min="2821" max="2831" width="10.81640625" style="512" customWidth="1"/>
    <col min="2832" max="3072" width="8.90625" style="512"/>
    <col min="3073" max="3075" width="10.81640625" style="512" customWidth="1"/>
    <col min="3076" max="3076" width="10.1796875" style="512" customWidth="1"/>
    <col min="3077" max="3087" width="10.81640625" style="512" customWidth="1"/>
    <col min="3088" max="3328" width="8.90625" style="512"/>
    <col min="3329" max="3331" width="10.81640625" style="512" customWidth="1"/>
    <col min="3332" max="3332" width="10.1796875" style="512" customWidth="1"/>
    <col min="3333" max="3343" width="10.81640625" style="512" customWidth="1"/>
    <col min="3344" max="3584" width="8.90625" style="512"/>
    <col min="3585" max="3587" width="10.81640625" style="512" customWidth="1"/>
    <col min="3588" max="3588" width="10.1796875" style="512" customWidth="1"/>
    <col min="3589" max="3599" width="10.81640625" style="512" customWidth="1"/>
    <col min="3600" max="3840" width="8.90625" style="512"/>
    <col min="3841" max="3843" width="10.81640625" style="512" customWidth="1"/>
    <col min="3844" max="3844" width="10.1796875" style="512" customWidth="1"/>
    <col min="3845" max="3855" width="10.81640625" style="512" customWidth="1"/>
    <col min="3856" max="4096" width="8.90625" style="512"/>
    <col min="4097" max="4099" width="10.81640625" style="512" customWidth="1"/>
    <col min="4100" max="4100" width="10.1796875" style="512" customWidth="1"/>
    <col min="4101" max="4111" width="10.81640625" style="512" customWidth="1"/>
    <col min="4112" max="4352" width="8.90625" style="512"/>
    <col min="4353" max="4355" width="10.81640625" style="512" customWidth="1"/>
    <col min="4356" max="4356" width="10.1796875" style="512" customWidth="1"/>
    <col min="4357" max="4367" width="10.81640625" style="512" customWidth="1"/>
    <col min="4368" max="4608" width="8.90625" style="512"/>
    <col min="4609" max="4611" width="10.81640625" style="512" customWidth="1"/>
    <col min="4612" max="4612" width="10.1796875" style="512" customWidth="1"/>
    <col min="4613" max="4623" width="10.81640625" style="512" customWidth="1"/>
    <col min="4624" max="4864" width="8.90625" style="512"/>
    <col min="4865" max="4867" width="10.81640625" style="512" customWidth="1"/>
    <col min="4868" max="4868" width="10.1796875" style="512" customWidth="1"/>
    <col min="4869" max="4879" width="10.81640625" style="512" customWidth="1"/>
    <col min="4880" max="5120" width="8.90625" style="512"/>
    <col min="5121" max="5123" width="10.81640625" style="512" customWidth="1"/>
    <col min="5124" max="5124" width="10.1796875" style="512" customWidth="1"/>
    <col min="5125" max="5135" width="10.81640625" style="512" customWidth="1"/>
    <col min="5136" max="5376" width="8.90625" style="512"/>
    <col min="5377" max="5379" width="10.81640625" style="512" customWidth="1"/>
    <col min="5380" max="5380" width="10.1796875" style="512" customWidth="1"/>
    <col min="5381" max="5391" width="10.81640625" style="512" customWidth="1"/>
    <col min="5392" max="5632" width="8.90625" style="512"/>
    <col min="5633" max="5635" width="10.81640625" style="512" customWidth="1"/>
    <col min="5636" max="5636" width="10.1796875" style="512" customWidth="1"/>
    <col min="5637" max="5647" width="10.81640625" style="512" customWidth="1"/>
    <col min="5648" max="5888" width="8.90625" style="512"/>
    <col min="5889" max="5891" width="10.81640625" style="512" customWidth="1"/>
    <col min="5892" max="5892" width="10.1796875" style="512" customWidth="1"/>
    <col min="5893" max="5903" width="10.81640625" style="512" customWidth="1"/>
    <col min="5904" max="6144" width="8.90625" style="512"/>
    <col min="6145" max="6147" width="10.81640625" style="512" customWidth="1"/>
    <col min="6148" max="6148" width="10.1796875" style="512" customWidth="1"/>
    <col min="6149" max="6159" width="10.81640625" style="512" customWidth="1"/>
    <col min="6160" max="6400" width="8.90625" style="512"/>
    <col min="6401" max="6403" width="10.81640625" style="512" customWidth="1"/>
    <col min="6404" max="6404" width="10.1796875" style="512" customWidth="1"/>
    <col min="6405" max="6415" width="10.81640625" style="512" customWidth="1"/>
    <col min="6416" max="6656" width="8.90625" style="512"/>
    <col min="6657" max="6659" width="10.81640625" style="512" customWidth="1"/>
    <col min="6660" max="6660" width="10.1796875" style="512" customWidth="1"/>
    <col min="6661" max="6671" width="10.81640625" style="512" customWidth="1"/>
    <col min="6672" max="6912" width="8.90625" style="512"/>
    <col min="6913" max="6915" width="10.81640625" style="512" customWidth="1"/>
    <col min="6916" max="6916" width="10.1796875" style="512" customWidth="1"/>
    <col min="6917" max="6927" width="10.81640625" style="512" customWidth="1"/>
    <col min="6928" max="7168" width="8.90625" style="512"/>
    <col min="7169" max="7171" width="10.81640625" style="512" customWidth="1"/>
    <col min="7172" max="7172" width="10.1796875" style="512" customWidth="1"/>
    <col min="7173" max="7183" width="10.81640625" style="512" customWidth="1"/>
    <col min="7184" max="7424" width="8.90625" style="512"/>
    <col min="7425" max="7427" width="10.81640625" style="512" customWidth="1"/>
    <col min="7428" max="7428" width="10.1796875" style="512" customWidth="1"/>
    <col min="7429" max="7439" width="10.81640625" style="512" customWidth="1"/>
    <col min="7440" max="7680" width="8.90625" style="512"/>
    <col min="7681" max="7683" width="10.81640625" style="512" customWidth="1"/>
    <col min="7684" max="7684" width="10.1796875" style="512" customWidth="1"/>
    <col min="7685" max="7695" width="10.81640625" style="512" customWidth="1"/>
    <col min="7696" max="7936" width="8.90625" style="512"/>
    <col min="7937" max="7939" width="10.81640625" style="512" customWidth="1"/>
    <col min="7940" max="7940" width="10.1796875" style="512" customWidth="1"/>
    <col min="7941" max="7951" width="10.81640625" style="512" customWidth="1"/>
    <col min="7952" max="8192" width="8.90625" style="512"/>
    <col min="8193" max="8195" width="10.81640625" style="512" customWidth="1"/>
    <col min="8196" max="8196" width="10.1796875" style="512" customWidth="1"/>
    <col min="8197" max="8207" width="10.81640625" style="512" customWidth="1"/>
    <col min="8208" max="8448" width="8.90625" style="512"/>
    <col min="8449" max="8451" width="10.81640625" style="512" customWidth="1"/>
    <col min="8452" max="8452" width="10.1796875" style="512" customWidth="1"/>
    <col min="8453" max="8463" width="10.81640625" style="512" customWidth="1"/>
    <col min="8464" max="8704" width="8.90625" style="512"/>
    <col min="8705" max="8707" width="10.81640625" style="512" customWidth="1"/>
    <col min="8708" max="8708" width="10.1796875" style="512" customWidth="1"/>
    <col min="8709" max="8719" width="10.81640625" style="512" customWidth="1"/>
    <col min="8720" max="8960" width="8.90625" style="512"/>
    <col min="8961" max="8963" width="10.81640625" style="512" customWidth="1"/>
    <col min="8964" max="8964" width="10.1796875" style="512" customWidth="1"/>
    <col min="8965" max="8975" width="10.81640625" style="512" customWidth="1"/>
    <col min="8976" max="9216" width="8.90625" style="512"/>
    <col min="9217" max="9219" width="10.81640625" style="512" customWidth="1"/>
    <col min="9220" max="9220" width="10.1796875" style="512" customWidth="1"/>
    <col min="9221" max="9231" width="10.81640625" style="512" customWidth="1"/>
    <col min="9232" max="9472" width="8.90625" style="512"/>
    <col min="9473" max="9475" width="10.81640625" style="512" customWidth="1"/>
    <col min="9476" max="9476" width="10.1796875" style="512" customWidth="1"/>
    <col min="9477" max="9487" width="10.81640625" style="512" customWidth="1"/>
    <col min="9488" max="9728" width="8.90625" style="512"/>
    <col min="9729" max="9731" width="10.81640625" style="512" customWidth="1"/>
    <col min="9732" max="9732" width="10.1796875" style="512" customWidth="1"/>
    <col min="9733" max="9743" width="10.81640625" style="512" customWidth="1"/>
    <col min="9744" max="9984" width="8.90625" style="512"/>
    <col min="9985" max="9987" width="10.81640625" style="512" customWidth="1"/>
    <col min="9988" max="9988" width="10.1796875" style="512" customWidth="1"/>
    <col min="9989" max="9999" width="10.81640625" style="512" customWidth="1"/>
    <col min="10000" max="10240" width="8.90625" style="512"/>
    <col min="10241" max="10243" width="10.81640625" style="512" customWidth="1"/>
    <col min="10244" max="10244" width="10.1796875" style="512" customWidth="1"/>
    <col min="10245" max="10255" width="10.81640625" style="512" customWidth="1"/>
    <col min="10256" max="10496" width="8.90625" style="512"/>
    <col min="10497" max="10499" width="10.81640625" style="512" customWidth="1"/>
    <col min="10500" max="10500" width="10.1796875" style="512" customWidth="1"/>
    <col min="10501" max="10511" width="10.81640625" style="512" customWidth="1"/>
    <col min="10512" max="10752" width="8.90625" style="512"/>
    <col min="10753" max="10755" width="10.81640625" style="512" customWidth="1"/>
    <col min="10756" max="10756" width="10.1796875" style="512" customWidth="1"/>
    <col min="10757" max="10767" width="10.81640625" style="512" customWidth="1"/>
    <col min="10768" max="11008" width="8.90625" style="512"/>
    <col min="11009" max="11011" width="10.81640625" style="512" customWidth="1"/>
    <col min="11012" max="11012" width="10.1796875" style="512" customWidth="1"/>
    <col min="11013" max="11023" width="10.81640625" style="512" customWidth="1"/>
    <col min="11024" max="11264" width="8.90625" style="512"/>
    <col min="11265" max="11267" width="10.81640625" style="512" customWidth="1"/>
    <col min="11268" max="11268" width="10.1796875" style="512" customWidth="1"/>
    <col min="11269" max="11279" width="10.81640625" style="512" customWidth="1"/>
    <col min="11280" max="11520" width="8.90625" style="512"/>
    <col min="11521" max="11523" width="10.81640625" style="512" customWidth="1"/>
    <col min="11524" max="11524" width="10.1796875" style="512" customWidth="1"/>
    <col min="11525" max="11535" width="10.81640625" style="512" customWidth="1"/>
    <col min="11536" max="11776" width="8.90625" style="512"/>
    <col min="11777" max="11779" width="10.81640625" style="512" customWidth="1"/>
    <col min="11780" max="11780" width="10.1796875" style="512" customWidth="1"/>
    <col min="11781" max="11791" width="10.81640625" style="512" customWidth="1"/>
    <col min="11792" max="12032" width="8.90625" style="512"/>
    <col min="12033" max="12035" width="10.81640625" style="512" customWidth="1"/>
    <col min="12036" max="12036" width="10.1796875" style="512" customWidth="1"/>
    <col min="12037" max="12047" width="10.81640625" style="512" customWidth="1"/>
    <col min="12048" max="12288" width="8.90625" style="512"/>
    <col min="12289" max="12291" width="10.81640625" style="512" customWidth="1"/>
    <col min="12292" max="12292" width="10.1796875" style="512" customWidth="1"/>
    <col min="12293" max="12303" width="10.81640625" style="512" customWidth="1"/>
    <col min="12304" max="12544" width="8.90625" style="512"/>
    <col min="12545" max="12547" width="10.81640625" style="512" customWidth="1"/>
    <col min="12548" max="12548" width="10.1796875" style="512" customWidth="1"/>
    <col min="12549" max="12559" width="10.81640625" style="512" customWidth="1"/>
    <col min="12560" max="12800" width="8.90625" style="512"/>
    <col min="12801" max="12803" width="10.81640625" style="512" customWidth="1"/>
    <col min="12804" max="12804" width="10.1796875" style="512" customWidth="1"/>
    <col min="12805" max="12815" width="10.81640625" style="512" customWidth="1"/>
    <col min="12816" max="13056" width="8.90625" style="512"/>
    <col min="13057" max="13059" width="10.81640625" style="512" customWidth="1"/>
    <col min="13060" max="13060" width="10.1796875" style="512" customWidth="1"/>
    <col min="13061" max="13071" width="10.81640625" style="512" customWidth="1"/>
    <col min="13072" max="13312" width="8.90625" style="512"/>
    <col min="13313" max="13315" width="10.81640625" style="512" customWidth="1"/>
    <col min="13316" max="13316" width="10.1796875" style="512" customWidth="1"/>
    <col min="13317" max="13327" width="10.81640625" style="512" customWidth="1"/>
    <col min="13328" max="13568" width="8.90625" style="512"/>
    <col min="13569" max="13571" width="10.81640625" style="512" customWidth="1"/>
    <col min="13572" max="13572" width="10.1796875" style="512" customWidth="1"/>
    <col min="13573" max="13583" width="10.81640625" style="512" customWidth="1"/>
    <col min="13584" max="13824" width="8.90625" style="512"/>
    <col min="13825" max="13827" width="10.81640625" style="512" customWidth="1"/>
    <col min="13828" max="13828" width="10.1796875" style="512" customWidth="1"/>
    <col min="13829" max="13839" width="10.81640625" style="512" customWidth="1"/>
    <col min="13840" max="14080" width="8.90625" style="512"/>
    <col min="14081" max="14083" width="10.81640625" style="512" customWidth="1"/>
    <col min="14084" max="14084" width="10.1796875" style="512" customWidth="1"/>
    <col min="14085" max="14095" width="10.81640625" style="512" customWidth="1"/>
    <col min="14096" max="14336" width="8.90625" style="512"/>
    <col min="14337" max="14339" width="10.81640625" style="512" customWidth="1"/>
    <col min="14340" max="14340" width="10.1796875" style="512" customWidth="1"/>
    <col min="14341" max="14351" width="10.81640625" style="512" customWidth="1"/>
    <col min="14352" max="14592" width="8.90625" style="512"/>
    <col min="14593" max="14595" width="10.81640625" style="512" customWidth="1"/>
    <col min="14596" max="14596" width="10.1796875" style="512" customWidth="1"/>
    <col min="14597" max="14607" width="10.81640625" style="512" customWidth="1"/>
    <col min="14608" max="14848" width="8.90625" style="512"/>
    <col min="14849" max="14851" width="10.81640625" style="512" customWidth="1"/>
    <col min="14852" max="14852" width="10.1796875" style="512" customWidth="1"/>
    <col min="14853" max="14863" width="10.81640625" style="512" customWidth="1"/>
    <col min="14864" max="15104" width="8.90625" style="512"/>
    <col min="15105" max="15107" width="10.81640625" style="512" customWidth="1"/>
    <col min="15108" max="15108" width="10.1796875" style="512" customWidth="1"/>
    <col min="15109" max="15119" width="10.81640625" style="512" customWidth="1"/>
    <col min="15120" max="15360" width="8.90625" style="512"/>
    <col min="15361" max="15363" width="10.81640625" style="512" customWidth="1"/>
    <col min="15364" max="15364" width="10.1796875" style="512" customWidth="1"/>
    <col min="15365" max="15375" width="10.81640625" style="512" customWidth="1"/>
    <col min="15376" max="15616" width="8.90625" style="512"/>
    <col min="15617" max="15619" width="10.81640625" style="512" customWidth="1"/>
    <col min="15620" max="15620" width="10.1796875" style="512" customWidth="1"/>
    <col min="15621" max="15631" width="10.81640625" style="512" customWidth="1"/>
    <col min="15632" max="15872" width="8.90625" style="512"/>
    <col min="15873" max="15875" width="10.81640625" style="512" customWidth="1"/>
    <col min="15876" max="15876" width="10.1796875" style="512" customWidth="1"/>
    <col min="15877" max="15887" width="10.81640625" style="512" customWidth="1"/>
    <col min="15888" max="16128" width="8.90625" style="512"/>
    <col min="16129" max="16131" width="10.81640625" style="512" customWidth="1"/>
    <col min="16132" max="16132" width="10.1796875" style="512" customWidth="1"/>
    <col min="16133" max="16143" width="10.81640625" style="512" customWidth="1"/>
    <col min="16144" max="16384" width="8.90625" style="512"/>
  </cols>
  <sheetData>
    <row r="1" spans="1:13" ht="15.75" customHeight="1" x14ac:dyDescent="0.35">
      <c r="A1" s="446"/>
      <c r="B1" s="134" t="s">
        <v>574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6"/>
    </row>
    <row r="2" spans="1:13" ht="15.75" customHeight="1" x14ac:dyDescent="0.35">
      <c r="A2" s="448"/>
      <c r="B2" s="137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3"/>
    </row>
    <row r="3" spans="1:13" ht="30" customHeight="1" x14ac:dyDescent="0.35">
      <c r="A3" s="446"/>
      <c r="B3" s="686" t="s">
        <v>575</v>
      </c>
      <c r="C3" s="686"/>
      <c r="D3" s="686"/>
      <c r="E3" s="686"/>
      <c r="F3" s="686"/>
      <c r="G3" s="686"/>
      <c r="H3" s="686"/>
      <c r="I3" s="686"/>
      <c r="J3" s="686"/>
      <c r="K3" s="686"/>
      <c r="L3" s="686"/>
      <c r="M3" s="686"/>
    </row>
    <row r="4" spans="1:13" ht="15.75" customHeight="1" x14ac:dyDescent="0.35">
      <c r="A4" s="446"/>
      <c r="B4" s="140"/>
      <c r="C4" s="141"/>
      <c r="D4" s="140"/>
      <c r="E4" s="140"/>
      <c r="F4" s="140"/>
      <c r="G4" s="140"/>
      <c r="H4" s="140"/>
      <c r="I4" s="140"/>
      <c r="J4" s="140"/>
      <c r="K4" s="140"/>
      <c r="L4" s="140"/>
      <c r="M4" s="3"/>
    </row>
    <row r="5" spans="1:13" ht="15.75" customHeight="1" x14ac:dyDescent="0.35">
      <c r="A5" s="446"/>
      <c r="B5" s="137" t="s">
        <v>548</v>
      </c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</row>
    <row r="1279" spans="8:35" x14ac:dyDescent="0.35">
      <c r="H1279" s="447">
        <v>0</v>
      </c>
      <c r="I1279" s="447">
        <v>0</v>
      </c>
      <c r="J1279" s="447">
        <v>0</v>
      </c>
      <c r="K1279" s="447">
        <v>0</v>
      </c>
      <c r="L1279" s="447">
        <v>0</v>
      </c>
      <c r="M1279" s="447">
        <v>0</v>
      </c>
      <c r="N1279" s="447">
        <v>0</v>
      </c>
      <c r="AA1279" s="447">
        <v>0</v>
      </c>
      <c r="AB1279" s="447">
        <v>0</v>
      </c>
      <c r="AC1279" s="447">
        <v>0</v>
      </c>
      <c r="AD1279" s="447">
        <v>0</v>
      </c>
      <c r="AE1279" s="447">
        <v>0</v>
      </c>
      <c r="AF1279" s="447">
        <v>0</v>
      </c>
      <c r="AG1279" s="447">
        <v>0</v>
      </c>
      <c r="AH1279" s="447">
        <v>0</v>
      </c>
      <c r="AI1279" s="447">
        <v>0</v>
      </c>
    </row>
    <row r="1282" spans="3:3" x14ac:dyDescent="0.35">
      <c r="C1282" s="447" t="s">
        <v>576</v>
      </c>
    </row>
  </sheetData>
  <mergeCells count="1">
    <mergeCell ref="B3:M3"/>
  </mergeCells>
  <printOptions horizontalCentered="1" verticalCentered="1"/>
  <pageMargins left="0.39370078740157483" right="0.39370078740157483" top="0" bottom="0.39370078740157483" header="0.51181102362204722" footer="0.51181102362204722"/>
  <pageSetup paperSize="9" scale="80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4DD1BF-575B-47CA-ABF2-C2311513AB63}">
  <sheetPr codeName="Sheet57" filterMode="1">
    <tabColor rgb="FFFFC000"/>
    <pageSetUpPr autoPageBreaks="0"/>
  </sheetPr>
  <dimension ref="A1:IV1282"/>
  <sheetViews>
    <sheetView showGridLines="0" view="pageBreakPreview" topLeftCell="C1" zoomScale="90" zoomScaleNormal="100" zoomScaleSheetLayoutView="90" workbookViewId="0">
      <pane xSplit="1" ySplit="8" topLeftCell="D9" activePane="bottomRight" state="frozen"/>
      <selection activeCell="P27" sqref="P27"/>
      <selection pane="topRight" activeCell="P27" sqref="P27"/>
      <selection pane="bottomLeft" activeCell="P27" sqref="P27"/>
      <selection pane="bottomRight" activeCell="K1" sqref="K1:N1048576"/>
    </sheetView>
  </sheetViews>
  <sheetFormatPr defaultColWidth="9.1796875" defaultRowHeight="14.5" x14ac:dyDescent="0.35"/>
  <cols>
    <col min="1" max="1" width="9.1796875" style="513"/>
    <col min="2" max="2" width="1.7265625" style="513" customWidth="1"/>
    <col min="3" max="3" width="70.7265625" style="513" customWidth="1"/>
    <col min="4" max="6" width="12.7265625" style="513" customWidth="1"/>
    <col min="7" max="7" width="1.7265625" style="513" customWidth="1"/>
    <col min="8" max="8" width="9.1796875" style="513"/>
    <col min="9" max="10" width="9.1796875" style="513" customWidth="1"/>
    <col min="11" max="14" width="9.1796875" style="513" hidden="1" customWidth="1"/>
    <col min="15" max="19" width="9.1796875" style="513" customWidth="1"/>
    <col min="20" max="231" width="9.1796875" style="513"/>
    <col min="232" max="232" width="56" style="513" customWidth="1"/>
    <col min="233" max="234" width="11.453125" style="513" customWidth="1"/>
    <col min="235" max="235" width="12.54296875" style="513" customWidth="1"/>
    <col min="236" max="236" width="0.7265625" style="513" customWidth="1"/>
    <col min="237" max="237" width="13.1796875" style="513" bestFit="1" customWidth="1"/>
    <col min="238" max="238" width="17.453125" style="513" customWidth="1"/>
    <col min="239" max="239" width="13.1796875" style="513" customWidth="1"/>
    <col min="240" max="240" width="10.7265625" style="513" bestFit="1" customWidth="1"/>
    <col min="241" max="256" width="9.1796875" style="513"/>
    <col min="257" max="487" width="9.1796875" style="512"/>
    <col min="488" max="488" width="56" style="512" customWidth="1"/>
    <col min="489" max="490" width="11.453125" style="512" customWidth="1"/>
    <col min="491" max="491" width="12.54296875" style="512" customWidth="1"/>
    <col min="492" max="492" width="0.7265625" style="512" customWidth="1"/>
    <col min="493" max="493" width="13.1796875" style="512" bestFit="1" customWidth="1"/>
    <col min="494" max="494" width="17.453125" style="512" customWidth="1"/>
    <col min="495" max="495" width="13.1796875" style="512" customWidth="1"/>
    <col min="496" max="496" width="10.7265625" style="512" bestFit="1" customWidth="1"/>
    <col min="497" max="743" width="9.1796875" style="512"/>
    <col min="744" max="744" width="56" style="512" customWidth="1"/>
    <col min="745" max="746" width="11.453125" style="512" customWidth="1"/>
    <col min="747" max="747" width="12.54296875" style="512" customWidth="1"/>
    <col min="748" max="748" width="0.7265625" style="512" customWidth="1"/>
    <col min="749" max="749" width="13.1796875" style="512" bestFit="1" customWidth="1"/>
    <col min="750" max="750" width="17.453125" style="512" customWidth="1"/>
    <col min="751" max="751" width="13.1796875" style="512" customWidth="1"/>
    <col min="752" max="752" width="10.7265625" style="512" bestFit="1" customWidth="1"/>
    <col min="753" max="999" width="9.1796875" style="512"/>
    <col min="1000" max="1000" width="56" style="512" customWidth="1"/>
    <col min="1001" max="1002" width="11.453125" style="512" customWidth="1"/>
    <col min="1003" max="1003" width="12.54296875" style="512" customWidth="1"/>
    <col min="1004" max="1004" width="0.7265625" style="512" customWidth="1"/>
    <col min="1005" max="1005" width="13.1796875" style="512" bestFit="1" customWidth="1"/>
    <col min="1006" max="1006" width="17.453125" style="512" customWidth="1"/>
    <col min="1007" max="1007" width="13.1796875" style="512" customWidth="1"/>
    <col min="1008" max="1008" width="10.7265625" style="512" bestFit="1" customWidth="1"/>
    <col min="1009" max="1255" width="9.1796875" style="512"/>
    <col min="1256" max="1256" width="56" style="512" customWidth="1"/>
    <col min="1257" max="1258" width="11.453125" style="512" customWidth="1"/>
    <col min="1259" max="1259" width="12.54296875" style="512" customWidth="1"/>
    <col min="1260" max="1260" width="0.7265625" style="512" customWidth="1"/>
    <col min="1261" max="1261" width="13.1796875" style="512" bestFit="1" customWidth="1"/>
    <col min="1262" max="1262" width="17.453125" style="512" customWidth="1"/>
    <col min="1263" max="1263" width="13.1796875" style="512" customWidth="1"/>
    <col min="1264" max="1264" width="10.7265625" style="512" bestFit="1" customWidth="1"/>
    <col min="1265" max="1511" width="9.1796875" style="512"/>
    <col min="1512" max="1512" width="56" style="512" customWidth="1"/>
    <col min="1513" max="1514" width="11.453125" style="512" customWidth="1"/>
    <col min="1515" max="1515" width="12.54296875" style="512" customWidth="1"/>
    <col min="1516" max="1516" width="0.7265625" style="512" customWidth="1"/>
    <col min="1517" max="1517" width="13.1796875" style="512" bestFit="1" customWidth="1"/>
    <col min="1518" max="1518" width="17.453125" style="512" customWidth="1"/>
    <col min="1519" max="1519" width="13.1796875" style="512" customWidth="1"/>
    <col min="1520" max="1520" width="10.7265625" style="512" bestFit="1" customWidth="1"/>
    <col min="1521" max="1767" width="9.1796875" style="512"/>
    <col min="1768" max="1768" width="56" style="512" customWidth="1"/>
    <col min="1769" max="1770" width="11.453125" style="512" customWidth="1"/>
    <col min="1771" max="1771" width="12.54296875" style="512" customWidth="1"/>
    <col min="1772" max="1772" width="0.7265625" style="512" customWidth="1"/>
    <col min="1773" max="1773" width="13.1796875" style="512" bestFit="1" customWidth="1"/>
    <col min="1774" max="1774" width="17.453125" style="512" customWidth="1"/>
    <col min="1775" max="1775" width="13.1796875" style="512" customWidth="1"/>
    <col min="1776" max="1776" width="10.7265625" style="512" bestFit="1" customWidth="1"/>
    <col min="1777" max="2023" width="9.1796875" style="512"/>
    <col min="2024" max="2024" width="56" style="512" customWidth="1"/>
    <col min="2025" max="2026" width="11.453125" style="512" customWidth="1"/>
    <col min="2027" max="2027" width="12.54296875" style="512" customWidth="1"/>
    <col min="2028" max="2028" width="0.7265625" style="512" customWidth="1"/>
    <col min="2029" max="2029" width="13.1796875" style="512" bestFit="1" customWidth="1"/>
    <col min="2030" max="2030" width="17.453125" style="512" customWidth="1"/>
    <col min="2031" max="2031" width="13.1796875" style="512" customWidth="1"/>
    <col min="2032" max="2032" width="10.7265625" style="512" bestFit="1" customWidth="1"/>
    <col min="2033" max="2279" width="9.1796875" style="512"/>
    <col min="2280" max="2280" width="56" style="512" customWidth="1"/>
    <col min="2281" max="2282" width="11.453125" style="512" customWidth="1"/>
    <col min="2283" max="2283" width="12.54296875" style="512" customWidth="1"/>
    <col min="2284" max="2284" width="0.7265625" style="512" customWidth="1"/>
    <col min="2285" max="2285" width="13.1796875" style="512" bestFit="1" customWidth="1"/>
    <col min="2286" max="2286" width="17.453125" style="512" customWidth="1"/>
    <col min="2287" max="2287" width="13.1796875" style="512" customWidth="1"/>
    <col min="2288" max="2288" width="10.7265625" style="512" bestFit="1" customWidth="1"/>
    <col min="2289" max="2535" width="9.1796875" style="512"/>
    <col min="2536" max="2536" width="56" style="512" customWidth="1"/>
    <col min="2537" max="2538" width="11.453125" style="512" customWidth="1"/>
    <col min="2539" max="2539" width="12.54296875" style="512" customWidth="1"/>
    <col min="2540" max="2540" width="0.7265625" style="512" customWidth="1"/>
    <col min="2541" max="2541" width="13.1796875" style="512" bestFit="1" customWidth="1"/>
    <col min="2542" max="2542" width="17.453125" style="512" customWidth="1"/>
    <col min="2543" max="2543" width="13.1796875" style="512" customWidth="1"/>
    <col min="2544" max="2544" width="10.7265625" style="512" bestFit="1" customWidth="1"/>
    <col min="2545" max="2791" width="9.1796875" style="512"/>
    <col min="2792" max="2792" width="56" style="512" customWidth="1"/>
    <col min="2793" max="2794" width="11.453125" style="512" customWidth="1"/>
    <col min="2795" max="2795" width="12.54296875" style="512" customWidth="1"/>
    <col min="2796" max="2796" width="0.7265625" style="512" customWidth="1"/>
    <col min="2797" max="2797" width="13.1796875" style="512" bestFit="1" customWidth="1"/>
    <col min="2798" max="2798" width="17.453125" style="512" customWidth="1"/>
    <col min="2799" max="2799" width="13.1796875" style="512" customWidth="1"/>
    <col min="2800" max="2800" width="10.7265625" style="512" bestFit="1" customWidth="1"/>
    <col min="2801" max="3047" width="9.1796875" style="512"/>
    <col min="3048" max="3048" width="56" style="512" customWidth="1"/>
    <col min="3049" max="3050" width="11.453125" style="512" customWidth="1"/>
    <col min="3051" max="3051" width="12.54296875" style="512" customWidth="1"/>
    <col min="3052" max="3052" width="0.7265625" style="512" customWidth="1"/>
    <col min="3053" max="3053" width="13.1796875" style="512" bestFit="1" customWidth="1"/>
    <col min="3054" max="3054" width="17.453125" style="512" customWidth="1"/>
    <col min="3055" max="3055" width="13.1796875" style="512" customWidth="1"/>
    <col min="3056" max="3056" width="10.7265625" style="512" bestFit="1" customWidth="1"/>
    <col min="3057" max="3303" width="9.1796875" style="512"/>
    <col min="3304" max="3304" width="56" style="512" customWidth="1"/>
    <col min="3305" max="3306" width="11.453125" style="512" customWidth="1"/>
    <col min="3307" max="3307" width="12.54296875" style="512" customWidth="1"/>
    <col min="3308" max="3308" width="0.7265625" style="512" customWidth="1"/>
    <col min="3309" max="3309" width="13.1796875" style="512" bestFit="1" customWidth="1"/>
    <col min="3310" max="3310" width="17.453125" style="512" customWidth="1"/>
    <col min="3311" max="3311" width="13.1796875" style="512" customWidth="1"/>
    <col min="3312" max="3312" width="10.7265625" style="512" bestFit="1" customWidth="1"/>
    <col min="3313" max="3559" width="9.1796875" style="512"/>
    <col min="3560" max="3560" width="56" style="512" customWidth="1"/>
    <col min="3561" max="3562" width="11.453125" style="512" customWidth="1"/>
    <col min="3563" max="3563" width="12.54296875" style="512" customWidth="1"/>
    <col min="3564" max="3564" width="0.7265625" style="512" customWidth="1"/>
    <col min="3565" max="3565" width="13.1796875" style="512" bestFit="1" customWidth="1"/>
    <col min="3566" max="3566" width="17.453125" style="512" customWidth="1"/>
    <col min="3567" max="3567" width="13.1796875" style="512" customWidth="1"/>
    <col min="3568" max="3568" width="10.7265625" style="512" bestFit="1" customWidth="1"/>
    <col min="3569" max="3815" width="9.1796875" style="512"/>
    <col min="3816" max="3816" width="56" style="512" customWidth="1"/>
    <col min="3817" max="3818" width="11.453125" style="512" customWidth="1"/>
    <col min="3819" max="3819" width="12.54296875" style="512" customWidth="1"/>
    <col min="3820" max="3820" width="0.7265625" style="512" customWidth="1"/>
    <col min="3821" max="3821" width="13.1796875" style="512" bestFit="1" customWidth="1"/>
    <col min="3822" max="3822" width="17.453125" style="512" customWidth="1"/>
    <col min="3823" max="3823" width="13.1796875" style="512" customWidth="1"/>
    <col min="3824" max="3824" width="10.7265625" style="512" bestFit="1" customWidth="1"/>
    <col min="3825" max="4071" width="9.1796875" style="512"/>
    <col min="4072" max="4072" width="56" style="512" customWidth="1"/>
    <col min="4073" max="4074" width="11.453125" style="512" customWidth="1"/>
    <col min="4075" max="4075" width="12.54296875" style="512" customWidth="1"/>
    <col min="4076" max="4076" width="0.7265625" style="512" customWidth="1"/>
    <col min="4077" max="4077" width="13.1796875" style="512" bestFit="1" customWidth="1"/>
    <col min="4078" max="4078" width="17.453125" style="512" customWidth="1"/>
    <col min="4079" max="4079" width="13.1796875" style="512" customWidth="1"/>
    <col min="4080" max="4080" width="10.7265625" style="512" bestFit="1" customWidth="1"/>
    <col min="4081" max="4327" width="9.1796875" style="512"/>
    <col min="4328" max="4328" width="56" style="512" customWidth="1"/>
    <col min="4329" max="4330" width="11.453125" style="512" customWidth="1"/>
    <col min="4331" max="4331" width="12.54296875" style="512" customWidth="1"/>
    <col min="4332" max="4332" width="0.7265625" style="512" customWidth="1"/>
    <col min="4333" max="4333" width="13.1796875" style="512" bestFit="1" customWidth="1"/>
    <col min="4334" max="4334" width="17.453125" style="512" customWidth="1"/>
    <col min="4335" max="4335" width="13.1796875" style="512" customWidth="1"/>
    <col min="4336" max="4336" width="10.7265625" style="512" bestFit="1" customWidth="1"/>
    <col min="4337" max="4583" width="9.1796875" style="512"/>
    <col min="4584" max="4584" width="56" style="512" customWidth="1"/>
    <col min="4585" max="4586" width="11.453125" style="512" customWidth="1"/>
    <col min="4587" max="4587" width="12.54296875" style="512" customWidth="1"/>
    <col min="4588" max="4588" width="0.7265625" style="512" customWidth="1"/>
    <col min="4589" max="4589" width="13.1796875" style="512" bestFit="1" customWidth="1"/>
    <col min="4590" max="4590" width="17.453125" style="512" customWidth="1"/>
    <col min="4591" max="4591" width="13.1796875" style="512" customWidth="1"/>
    <col min="4592" max="4592" width="10.7265625" style="512" bestFit="1" customWidth="1"/>
    <col min="4593" max="4839" width="9.1796875" style="512"/>
    <col min="4840" max="4840" width="56" style="512" customWidth="1"/>
    <col min="4841" max="4842" width="11.453125" style="512" customWidth="1"/>
    <col min="4843" max="4843" width="12.54296875" style="512" customWidth="1"/>
    <col min="4844" max="4844" width="0.7265625" style="512" customWidth="1"/>
    <col min="4845" max="4845" width="13.1796875" style="512" bestFit="1" customWidth="1"/>
    <col min="4846" max="4846" width="17.453125" style="512" customWidth="1"/>
    <col min="4847" max="4847" width="13.1796875" style="512" customWidth="1"/>
    <col min="4848" max="4848" width="10.7265625" style="512" bestFit="1" customWidth="1"/>
    <col min="4849" max="5095" width="9.1796875" style="512"/>
    <col min="5096" max="5096" width="56" style="512" customWidth="1"/>
    <col min="5097" max="5098" width="11.453125" style="512" customWidth="1"/>
    <col min="5099" max="5099" width="12.54296875" style="512" customWidth="1"/>
    <col min="5100" max="5100" width="0.7265625" style="512" customWidth="1"/>
    <col min="5101" max="5101" width="13.1796875" style="512" bestFit="1" customWidth="1"/>
    <col min="5102" max="5102" width="17.453125" style="512" customWidth="1"/>
    <col min="5103" max="5103" width="13.1796875" style="512" customWidth="1"/>
    <col min="5104" max="5104" width="10.7265625" style="512" bestFit="1" customWidth="1"/>
    <col min="5105" max="5351" width="9.1796875" style="512"/>
    <col min="5352" max="5352" width="56" style="512" customWidth="1"/>
    <col min="5353" max="5354" width="11.453125" style="512" customWidth="1"/>
    <col min="5355" max="5355" width="12.54296875" style="512" customWidth="1"/>
    <col min="5356" max="5356" width="0.7265625" style="512" customWidth="1"/>
    <col min="5357" max="5357" width="13.1796875" style="512" bestFit="1" customWidth="1"/>
    <col min="5358" max="5358" width="17.453125" style="512" customWidth="1"/>
    <col min="5359" max="5359" width="13.1796875" style="512" customWidth="1"/>
    <col min="5360" max="5360" width="10.7265625" style="512" bestFit="1" customWidth="1"/>
    <col min="5361" max="5607" width="9.1796875" style="512"/>
    <col min="5608" max="5608" width="56" style="512" customWidth="1"/>
    <col min="5609" max="5610" width="11.453125" style="512" customWidth="1"/>
    <col min="5611" max="5611" width="12.54296875" style="512" customWidth="1"/>
    <col min="5612" max="5612" width="0.7265625" style="512" customWidth="1"/>
    <col min="5613" max="5613" width="13.1796875" style="512" bestFit="1" customWidth="1"/>
    <col min="5614" max="5614" width="17.453125" style="512" customWidth="1"/>
    <col min="5615" max="5615" width="13.1796875" style="512" customWidth="1"/>
    <col min="5616" max="5616" width="10.7265625" style="512" bestFit="1" customWidth="1"/>
    <col min="5617" max="5863" width="9.1796875" style="512"/>
    <col min="5864" max="5864" width="56" style="512" customWidth="1"/>
    <col min="5865" max="5866" width="11.453125" style="512" customWidth="1"/>
    <col min="5867" max="5867" width="12.54296875" style="512" customWidth="1"/>
    <col min="5868" max="5868" width="0.7265625" style="512" customWidth="1"/>
    <col min="5869" max="5869" width="13.1796875" style="512" bestFit="1" customWidth="1"/>
    <col min="5870" max="5870" width="17.453125" style="512" customWidth="1"/>
    <col min="5871" max="5871" width="13.1796875" style="512" customWidth="1"/>
    <col min="5872" max="5872" width="10.7265625" style="512" bestFit="1" customWidth="1"/>
    <col min="5873" max="6119" width="9.1796875" style="512"/>
    <col min="6120" max="6120" width="56" style="512" customWidth="1"/>
    <col min="6121" max="6122" width="11.453125" style="512" customWidth="1"/>
    <col min="6123" max="6123" width="12.54296875" style="512" customWidth="1"/>
    <col min="6124" max="6124" width="0.7265625" style="512" customWidth="1"/>
    <col min="6125" max="6125" width="13.1796875" style="512" bestFit="1" customWidth="1"/>
    <col min="6126" max="6126" width="17.453125" style="512" customWidth="1"/>
    <col min="6127" max="6127" width="13.1796875" style="512" customWidth="1"/>
    <col min="6128" max="6128" width="10.7265625" style="512" bestFit="1" customWidth="1"/>
    <col min="6129" max="6375" width="9.1796875" style="512"/>
    <col min="6376" max="6376" width="56" style="512" customWidth="1"/>
    <col min="6377" max="6378" width="11.453125" style="512" customWidth="1"/>
    <col min="6379" max="6379" width="12.54296875" style="512" customWidth="1"/>
    <col min="6380" max="6380" width="0.7265625" style="512" customWidth="1"/>
    <col min="6381" max="6381" width="13.1796875" style="512" bestFit="1" customWidth="1"/>
    <col min="6382" max="6382" width="17.453125" style="512" customWidth="1"/>
    <col min="6383" max="6383" width="13.1796875" style="512" customWidth="1"/>
    <col min="6384" max="6384" width="10.7265625" style="512" bestFit="1" customWidth="1"/>
    <col min="6385" max="6631" width="9.1796875" style="512"/>
    <col min="6632" max="6632" width="56" style="512" customWidth="1"/>
    <col min="6633" max="6634" width="11.453125" style="512" customWidth="1"/>
    <col min="6635" max="6635" width="12.54296875" style="512" customWidth="1"/>
    <col min="6636" max="6636" width="0.7265625" style="512" customWidth="1"/>
    <col min="6637" max="6637" width="13.1796875" style="512" bestFit="1" customWidth="1"/>
    <col min="6638" max="6638" width="17.453125" style="512" customWidth="1"/>
    <col min="6639" max="6639" width="13.1796875" style="512" customWidth="1"/>
    <col min="6640" max="6640" width="10.7265625" style="512" bestFit="1" customWidth="1"/>
    <col min="6641" max="6887" width="9.1796875" style="512"/>
    <col min="6888" max="6888" width="56" style="512" customWidth="1"/>
    <col min="6889" max="6890" width="11.453125" style="512" customWidth="1"/>
    <col min="6891" max="6891" width="12.54296875" style="512" customWidth="1"/>
    <col min="6892" max="6892" width="0.7265625" style="512" customWidth="1"/>
    <col min="6893" max="6893" width="13.1796875" style="512" bestFit="1" customWidth="1"/>
    <col min="6894" max="6894" width="17.453125" style="512" customWidth="1"/>
    <col min="6895" max="6895" width="13.1796875" style="512" customWidth="1"/>
    <col min="6896" max="6896" width="10.7265625" style="512" bestFit="1" customWidth="1"/>
    <col min="6897" max="7143" width="9.1796875" style="512"/>
    <col min="7144" max="7144" width="56" style="512" customWidth="1"/>
    <col min="7145" max="7146" width="11.453125" style="512" customWidth="1"/>
    <col min="7147" max="7147" width="12.54296875" style="512" customWidth="1"/>
    <col min="7148" max="7148" width="0.7265625" style="512" customWidth="1"/>
    <col min="7149" max="7149" width="13.1796875" style="512" bestFit="1" customWidth="1"/>
    <col min="7150" max="7150" width="17.453125" style="512" customWidth="1"/>
    <col min="7151" max="7151" width="13.1796875" style="512" customWidth="1"/>
    <col min="7152" max="7152" width="10.7265625" style="512" bestFit="1" customWidth="1"/>
    <col min="7153" max="7399" width="9.1796875" style="512"/>
    <col min="7400" max="7400" width="56" style="512" customWidth="1"/>
    <col min="7401" max="7402" width="11.453125" style="512" customWidth="1"/>
    <col min="7403" max="7403" width="12.54296875" style="512" customWidth="1"/>
    <col min="7404" max="7404" width="0.7265625" style="512" customWidth="1"/>
    <col min="7405" max="7405" width="13.1796875" style="512" bestFit="1" customWidth="1"/>
    <col min="7406" max="7406" width="17.453125" style="512" customWidth="1"/>
    <col min="7407" max="7407" width="13.1796875" style="512" customWidth="1"/>
    <col min="7408" max="7408" width="10.7265625" style="512" bestFit="1" customWidth="1"/>
    <col min="7409" max="7655" width="9.1796875" style="512"/>
    <col min="7656" max="7656" width="56" style="512" customWidth="1"/>
    <col min="7657" max="7658" width="11.453125" style="512" customWidth="1"/>
    <col min="7659" max="7659" width="12.54296875" style="512" customWidth="1"/>
    <col min="7660" max="7660" width="0.7265625" style="512" customWidth="1"/>
    <col min="7661" max="7661" width="13.1796875" style="512" bestFit="1" customWidth="1"/>
    <col min="7662" max="7662" width="17.453125" style="512" customWidth="1"/>
    <col min="7663" max="7663" width="13.1796875" style="512" customWidth="1"/>
    <col min="7664" max="7664" width="10.7265625" style="512" bestFit="1" customWidth="1"/>
    <col min="7665" max="7911" width="9.1796875" style="512"/>
    <col min="7912" max="7912" width="56" style="512" customWidth="1"/>
    <col min="7913" max="7914" width="11.453125" style="512" customWidth="1"/>
    <col min="7915" max="7915" width="12.54296875" style="512" customWidth="1"/>
    <col min="7916" max="7916" width="0.7265625" style="512" customWidth="1"/>
    <col min="7917" max="7917" width="13.1796875" style="512" bestFit="1" customWidth="1"/>
    <col min="7918" max="7918" width="17.453125" style="512" customWidth="1"/>
    <col min="7919" max="7919" width="13.1796875" style="512" customWidth="1"/>
    <col min="7920" max="7920" width="10.7265625" style="512" bestFit="1" customWidth="1"/>
    <col min="7921" max="8167" width="9.1796875" style="512"/>
    <col min="8168" max="8168" width="56" style="512" customWidth="1"/>
    <col min="8169" max="8170" width="11.453125" style="512" customWidth="1"/>
    <col min="8171" max="8171" width="12.54296875" style="512" customWidth="1"/>
    <col min="8172" max="8172" width="0.7265625" style="512" customWidth="1"/>
    <col min="8173" max="8173" width="13.1796875" style="512" bestFit="1" customWidth="1"/>
    <col min="8174" max="8174" width="17.453125" style="512" customWidth="1"/>
    <col min="8175" max="8175" width="13.1796875" style="512" customWidth="1"/>
    <col min="8176" max="8176" width="10.7265625" style="512" bestFit="1" customWidth="1"/>
    <col min="8177" max="8423" width="9.1796875" style="512"/>
    <col min="8424" max="8424" width="56" style="512" customWidth="1"/>
    <col min="8425" max="8426" width="11.453125" style="512" customWidth="1"/>
    <col min="8427" max="8427" width="12.54296875" style="512" customWidth="1"/>
    <col min="8428" max="8428" width="0.7265625" style="512" customWidth="1"/>
    <col min="8429" max="8429" width="13.1796875" style="512" bestFit="1" customWidth="1"/>
    <col min="8430" max="8430" width="17.453125" style="512" customWidth="1"/>
    <col min="8431" max="8431" width="13.1796875" style="512" customWidth="1"/>
    <col min="8432" max="8432" width="10.7265625" style="512" bestFit="1" customWidth="1"/>
    <col min="8433" max="8679" width="9.1796875" style="512"/>
    <col min="8680" max="8680" width="56" style="512" customWidth="1"/>
    <col min="8681" max="8682" width="11.453125" style="512" customWidth="1"/>
    <col min="8683" max="8683" width="12.54296875" style="512" customWidth="1"/>
    <col min="8684" max="8684" width="0.7265625" style="512" customWidth="1"/>
    <col min="8685" max="8685" width="13.1796875" style="512" bestFit="1" customWidth="1"/>
    <col min="8686" max="8686" width="17.453125" style="512" customWidth="1"/>
    <col min="8687" max="8687" width="13.1796875" style="512" customWidth="1"/>
    <col min="8688" max="8688" width="10.7265625" style="512" bestFit="1" customWidth="1"/>
    <col min="8689" max="8935" width="9.1796875" style="512"/>
    <col min="8936" max="8936" width="56" style="512" customWidth="1"/>
    <col min="8937" max="8938" width="11.453125" style="512" customWidth="1"/>
    <col min="8939" max="8939" width="12.54296875" style="512" customWidth="1"/>
    <col min="8940" max="8940" width="0.7265625" style="512" customWidth="1"/>
    <col min="8941" max="8941" width="13.1796875" style="512" bestFit="1" customWidth="1"/>
    <col min="8942" max="8942" width="17.453125" style="512" customWidth="1"/>
    <col min="8943" max="8943" width="13.1796875" style="512" customWidth="1"/>
    <col min="8944" max="8944" width="10.7265625" style="512" bestFit="1" customWidth="1"/>
    <col min="8945" max="9191" width="9.1796875" style="512"/>
    <col min="9192" max="9192" width="56" style="512" customWidth="1"/>
    <col min="9193" max="9194" width="11.453125" style="512" customWidth="1"/>
    <col min="9195" max="9195" width="12.54296875" style="512" customWidth="1"/>
    <col min="9196" max="9196" width="0.7265625" style="512" customWidth="1"/>
    <col min="9197" max="9197" width="13.1796875" style="512" bestFit="1" customWidth="1"/>
    <col min="9198" max="9198" width="17.453125" style="512" customWidth="1"/>
    <col min="9199" max="9199" width="13.1796875" style="512" customWidth="1"/>
    <col min="9200" max="9200" width="10.7265625" style="512" bestFit="1" customWidth="1"/>
    <col min="9201" max="9447" width="9.1796875" style="512"/>
    <col min="9448" max="9448" width="56" style="512" customWidth="1"/>
    <col min="9449" max="9450" width="11.453125" style="512" customWidth="1"/>
    <col min="9451" max="9451" width="12.54296875" style="512" customWidth="1"/>
    <col min="9452" max="9452" width="0.7265625" style="512" customWidth="1"/>
    <col min="9453" max="9453" width="13.1796875" style="512" bestFit="1" customWidth="1"/>
    <col min="9454" max="9454" width="17.453125" style="512" customWidth="1"/>
    <col min="9455" max="9455" width="13.1796875" style="512" customWidth="1"/>
    <col min="9456" max="9456" width="10.7265625" style="512" bestFit="1" customWidth="1"/>
    <col min="9457" max="9703" width="9.1796875" style="512"/>
    <col min="9704" max="9704" width="56" style="512" customWidth="1"/>
    <col min="9705" max="9706" width="11.453125" style="512" customWidth="1"/>
    <col min="9707" max="9707" width="12.54296875" style="512" customWidth="1"/>
    <col min="9708" max="9708" width="0.7265625" style="512" customWidth="1"/>
    <col min="9709" max="9709" width="13.1796875" style="512" bestFit="1" customWidth="1"/>
    <col min="9710" max="9710" width="17.453125" style="512" customWidth="1"/>
    <col min="9711" max="9711" width="13.1796875" style="512" customWidth="1"/>
    <col min="9712" max="9712" width="10.7265625" style="512" bestFit="1" customWidth="1"/>
    <col min="9713" max="9959" width="9.1796875" style="512"/>
    <col min="9960" max="9960" width="56" style="512" customWidth="1"/>
    <col min="9961" max="9962" width="11.453125" style="512" customWidth="1"/>
    <col min="9963" max="9963" width="12.54296875" style="512" customWidth="1"/>
    <col min="9964" max="9964" width="0.7265625" style="512" customWidth="1"/>
    <col min="9965" max="9965" width="13.1796875" style="512" bestFit="1" customWidth="1"/>
    <col min="9966" max="9966" width="17.453125" style="512" customWidth="1"/>
    <col min="9967" max="9967" width="13.1796875" style="512" customWidth="1"/>
    <col min="9968" max="9968" width="10.7265625" style="512" bestFit="1" customWidth="1"/>
    <col min="9969" max="10215" width="9.1796875" style="512"/>
    <col min="10216" max="10216" width="56" style="512" customWidth="1"/>
    <col min="10217" max="10218" width="11.453125" style="512" customWidth="1"/>
    <col min="10219" max="10219" width="12.54296875" style="512" customWidth="1"/>
    <col min="10220" max="10220" width="0.7265625" style="512" customWidth="1"/>
    <col min="10221" max="10221" width="13.1796875" style="512" bestFit="1" customWidth="1"/>
    <col min="10222" max="10222" width="17.453125" style="512" customWidth="1"/>
    <col min="10223" max="10223" width="13.1796875" style="512" customWidth="1"/>
    <col min="10224" max="10224" width="10.7265625" style="512" bestFit="1" customWidth="1"/>
    <col min="10225" max="10471" width="9.1796875" style="512"/>
    <col min="10472" max="10472" width="56" style="512" customWidth="1"/>
    <col min="10473" max="10474" width="11.453125" style="512" customWidth="1"/>
    <col min="10475" max="10475" width="12.54296875" style="512" customWidth="1"/>
    <col min="10476" max="10476" width="0.7265625" style="512" customWidth="1"/>
    <col min="10477" max="10477" width="13.1796875" style="512" bestFit="1" customWidth="1"/>
    <col min="10478" max="10478" width="17.453125" style="512" customWidth="1"/>
    <col min="10479" max="10479" width="13.1796875" style="512" customWidth="1"/>
    <col min="10480" max="10480" width="10.7265625" style="512" bestFit="1" customWidth="1"/>
    <col min="10481" max="10727" width="9.1796875" style="512"/>
    <col min="10728" max="10728" width="56" style="512" customWidth="1"/>
    <col min="10729" max="10730" width="11.453125" style="512" customWidth="1"/>
    <col min="10731" max="10731" width="12.54296875" style="512" customWidth="1"/>
    <col min="10732" max="10732" width="0.7265625" style="512" customWidth="1"/>
    <col min="10733" max="10733" width="13.1796875" style="512" bestFit="1" customWidth="1"/>
    <col min="10734" max="10734" width="17.453125" style="512" customWidth="1"/>
    <col min="10735" max="10735" width="13.1796875" style="512" customWidth="1"/>
    <col min="10736" max="10736" width="10.7265625" style="512" bestFit="1" customWidth="1"/>
    <col min="10737" max="10983" width="9.1796875" style="512"/>
    <col min="10984" max="10984" width="56" style="512" customWidth="1"/>
    <col min="10985" max="10986" width="11.453125" style="512" customWidth="1"/>
    <col min="10987" max="10987" width="12.54296875" style="512" customWidth="1"/>
    <col min="10988" max="10988" width="0.7265625" style="512" customWidth="1"/>
    <col min="10989" max="10989" width="13.1796875" style="512" bestFit="1" customWidth="1"/>
    <col min="10990" max="10990" width="17.453125" style="512" customWidth="1"/>
    <col min="10991" max="10991" width="13.1796875" style="512" customWidth="1"/>
    <col min="10992" max="10992" width="10.7265625" style="512" bestFit="1" customWidth="1"/>
    <col min="10993" max="11239" width="9.1796875" style="512"/>
    <col min="11240" max="11240" width="56" style="512" customWidth="1"/>
    <col min="11241" max="11242" width="11.453125" style="512" customWidth="1"/>
    <col min="11243" max="11243" width="12.54296875" style="512" customWidth="1"/>
    <col min="11244" max="11244" width="0.7265625" style="512" customWidth="1"/>
    <col min="11245" max="11245" width="13.1796875" style="512" bestFit="1" customWidth="1"/>
    <col min="11246" max="11246" width="17.453125" style="512" customWidth="1"/>
    <col min="11247" max="11247" width="13.1796875" style="512" customWidth="1"/>
    <col min="11248" max="11248" width="10.7265625" style="512" bestFit="1" customWidth="1"/>
    <col min="11249" max="11495" width="9.1796875" style="512"/>
    <col min="11496" max="11496" width="56" style="512" customWidth="1"/>
    <col min="11497" max="11498" width="11.453125" style="512" customWidth="1"/>
    <col min="11499" max="11499" width="12.54296875" style="512" customWidth="1"/>
    <col min="11500" max="11500" width="0.7265625" style="512" customWidth="1"/>
    <col min="11501" max="11501" width="13.1796875" style="512" bestFit="1" customWidth="1"/>
    <col min="11502" max="11502" width="17.453125" style="512" customWidth="1"/>
    <col min="11503" max="11503" width="13.1796875" style="512" customWidth="1"/>
    <col min="11504" max="11504" width="10.7265625" style="512" bestFit="1" customWidth="1"/>
    <col min="11505" max="11751" width="9.1796875" style="512"/>
    <col min="11752" max="11752" width="56" style="512" customWidth="1"/>
    <col min="11753" max="11754" width="11.453125" style="512" customWidth="1"/>
    <col min="11755" max="11755" width="12.54296875" style="512" customWidth="1"/>
    <col min="11756" max="11756" width="0.7265625" style="512" customWidth="1"/>
    <col min="11757" max="11757" width="13.1796875" style="512" bestFit="1" customWidth="1"/>
    <col min="11758" max="11758" width="17.453125" style="512" customWidth="1"/>
    <col min="11759" max="11759" width="13.1796875" style="512" customWidth="1"/>
    <col min="11760" max="11760" width="10.7265625" style="512" bestFit="1" customWidth="1"/>
    <col min="11761" max="12007" width="9.1796875" style="512"/>
    <col min="12008" max="12008" width="56" style="512" customWidth="1"/>
    <col min="12009" max="12010" width="11.453125" style="512" customWidth="1"/>
    <col min="12011" max="12011" width="12.54296875" style="512" customWidth="1"/>
    <col min="12012" max="12012" width="0.7265625" style="512" customWidth="1"/>
    <col min="12013" max="12013" width="13.1796875" style="512" bestFit="1" customWidth="1"/>
    <col min="12014" max="12014" width="17.453125" style="512" customWidth="1"/>
    <col min="12015" max="12015" width="13.1796875" style="512" customWidth="1"/>
    <col min="12016" max="12016" width="10.7265625" style="512" bestFit="1" customWidth="1"/>
    <col min="12017" max="12263" width="9.1796875" style="512"/>
    <col min="12264" max="12264" width="56" style="512" customWidth="1"/>
    <col min="12265" max="12266" width="11.453125" style="512" customWidth="1"/>
    <col min="12267" max="12267" width="12.54296875" style="512" customWidth="1"/>
    <col min="12268" max="12268" width="0.7265625" style="512" customWidth="1"/>
    <col min="12269" max="12269" width="13.1796875" style="512" bestFit="1" customWidth="1"/>
    <col min="12270" max="12270" width="17.453125" style="512" customWidth="1"/>
    <col min="12271" max="12271" width="13.1796875" style="512" customWidth="1"/>
    <col min="12272" max="12272" width="10.7265625" style="512" bestFit="1" customWidth="1"/>
    <col min="12273" max="12519" width="9.1796875" style="512"/>
    <col min="12520" max="12520" width="56" style="512" customWidth="1"/>
    <col min="12521" max="12522" width="11.453125" style="512" customWidth="1"/>
    <col min="12523" max="12523" width="12.54296875" style="512" customWidth="1"/>
    <col min="12524" max="12524" width="0.7265625" style="512" customWidth="1"/>
    <col min="12525" max="12525" width="13.1796875" style="512" bestFit="1" customWidth="1"/>
    <col min="12526" max="12526" width="17.453125" style="512" customWidth="1"/>
    <col min="12527" max="12527" width="13.1796875" style="512" customWidth="1"/>
    <col min="12528" max="12528" width="10.7265625" style="512" bestFit="1" customWidth="1"/>
    <col min="12529" max="12775" width="9.1796875" style="512"/>
    <col min="12776" max="12776" width="56" style="512" customWidth="1"/>
    <col min="12777" max="12778" width="11.453125" style="512" customWidth="1"/>
    <col min="12779" max="12779" width="12.54296875" style="512" customWidth="1"/>
    <col min="12780" max="12780" width="0.7265625" style="512" customWidth="1"/>
    <col min="12781" max="12781" width="13.1796875" style="512" bestFit="1" customWidth="1"/>
    <col min="12782" max="12782" width="17.453125" style="512" customWidth="1"/>
    <col min="12783" max="12783" width="13.1796875" style="512" customWidth="1"/>
    <col min="12784" max="12784" width="10.7265625" style="512" bestFit="1" customWidth="1"/>
    <col min="12785" max="13031" width="9.1796875" style="512"/>
    <col min="13032" max="13032" width="56" style="512" customWidth="1"/>
    <col min="13033" max="13034" width="11.453125" style="512" customWidth="1"/>
    <col min="13035" max="13035" width="12.54296875" style="512" customWidth="1"/>
    <col min="13036" max="13036" width="0.7265625" style="512" customWidth="1"/>
    <col min="13037" max="13037" width="13.1796875" style="512" bestFit="1" customWidth="1"/>
    <col min="13038" max="13038" width="17.453125" style="512" customWidth="1"/>
    <col min="13039" max="13039" width="13.1796875" style="512" customWidth="1"/>
    <col min="13040" max="13040" width="10.7265625" style="512" bestFit="1" customWidth="1"/>
    <col min="13041" max="13287" width="9.1796875" style="512"/>
    <col min="13288" max="13288" width="56" style="512" customWidth="1"/>
    <col min="13289" max="13290" width="11.453125" style="512" customWidth="1"/>
    <col min="13291" max="13291" width="12.54296875" style="512" customWidth="1"/>
    <col min="13292" max="13292" width="0.7265625" style="512" customWidth="1"/>
    <col min="13293" max="13293" width="13.1796875" style="512" bestFit="1" customWidth="1"/>
    <col min="13294" max="13294" width="17.453125" style="512" customWidth="1"/>
    <col min="13295" max="13295" width="13.1796875" style="512" customWidth="1"/>
    <col min="13296" max="13296" width="10.7265625" style="512" bestFit="1" customWidth="1"/>
    <col min="13297" max="13543" width="9.1796875" style="512"/>
    <col min="13544" max="13544" width="56" style="512" customWidth="1"/>
    <col min="13545" max="13546" width="11.453125" style="512" customWidth="1"/>
    <col min="13547" max="13547" width="12.54296875" style="512" customWidth="1"/>
    <col min="13548" max="13548" width="0.7265625" style="512" customWidth="1"/>
    <col min="13549" max="13549" width="13.1796875" style="512" bestFit="1" customWidth="1"/>
    <col min="13550" max="13550" width="17.453125" style="512" customWidth="1"/>
    <col min="13551" max="13551" width="13.1796875" style="512" customWidth="1"/>
    <col min="13552" max="13552" width="10.7265625" style="512" bestFit="1" customWidth="1"/>
    <col min="13553" max="13799" width="9.1796875" style="512"/>
    <col min="13800" max="13800" width="56" style="512" customWidth="1"/>
    <col min="13801" max="13802" width="11.453125" style="512" customWidth="1"/>
    <col min="13803" max="13803" width="12.54296875" style="512" customWidth="1"/>
    <col min="13804" max="13804" width="0.7265625" style="512" customWidth="1"/>
    <col min="13805" max="13805" width="13.1796875" style="512" bestFit="1" customWidth="1"/>
    <col min="13806" max="13806" width="17.453125" style="512" customWidth="1"/>
    <col min="13807" max="13807" width="13.1796875" style="512" customWidth="1"/>
    <col min="13808" max="13808" width="10.7265625" style="512" bestFit="1" customWidth="1"/>
    <col min="13809" max="14055" width="9.1796875" style="512"/>
    <col min="14056" max="14056" width="56" style="512" customWidth="1"/>
    <col min="14057" max="14058" width="11.453125" style="512" customWidth="1"/>
    <col min="14059" max="14059" width="12.54296875" style="512" customWidth="1"/>
    <col min="14060" max="14060" width="0.7265625" style="512" customWidth="1"/>
    <col min="14061" max="14061" width="13.1796875" style="512" bestFit="1" customWidth="1"/>
    <col min="14062" max="14062" width="17.453125" style="512" customWidth="1"/>
    <col min="14063" max="14063" width="13.1796875" style="512" customWidth="1"/>
    <col min="14064" max="14064" width="10.7265625" style="512" bestFit="1" customWidth="1"/>
    <col min="14065" max="14311" width="9.1796875" style="512"/>
    <col min="14312" max="14312" width="56" style="512" customWidth="1"/>
    <col min="14313" max="14314" width="11.453125" style="512" customWidth="1"/>
    <col min="14315" max="14315" width="12.54296875" style="512" customWidth="1"/>
    <col min="14316" max="14316" width="0.7265625" style="512" customWidth="1"/>
    <col min="14317" max="14317" width="13.1796875" style="512" bestFit="1" customWidth="1"/>
    <col min="14318" max="14318" width="17.453125" style="512" customWidth="1"/>
    <col min="14319" max="14319" width="13.1796875" style="512" customWidth="1"/>
    <col min="14320" max="14320" width="10.7265625" style="512" bestFit="1" customWidth="1"/>
    <col min="14321" max="14567" width="9.1796875" style="512"/>
    <col min="14568" max="14568" width="56" style="512" customWidth="1"/>
    <col min="14569" max="14570" width="11.453125" style="512" customWidth="1"/>
    <col min="14571" max="14571" width="12.54296875" style="512" customWidth="1"/>
    <col min="14572" max="14572" width="0.7265625" style="512" customWidth="1"/>
    <col min="14573" max="14573" width="13.1796875" style="512" bestFit="1" customWidth="1"/>
    <col min="14574" max="14574" width="17.453125" style="512" customWidth="1"/>
    <col min="14575" max="14575" width="13.1796875" style="512" customWidth="1"/>
    <col min="14576" max="14576" width="10.7265625" style="512" bestFit="1" customWidth="1"/>
    <col min="14577" max="14823" width="9.1796875" style="512"/>
    <col min="14824" max="14824" width="56" style="512" customWidth="1"/>
    <col min="14825" max="14826" width="11.453125" style="512" customWidth="1"/>
    <col min="14827" max="14827" width="12.54296875" style="512" customWidth="1"/>
    <col min="14828" max="14828" width="0.7265625" style="512" customWidth="1"/>
    <col min="14829" max="14829" width="13.1796875" style="512" bestFit="1" customWidth="1"/>
    <col min="14830" max="14830" width="17.453125" style="512" customWidth="1"/>
    <col min="14831" max="14831" width="13.1796875" style="512" customWidth="1"/>
    <col min="14832" max="14832" width="10.7265625" style="512" bestFit="1" customWidth="1"/>
    <col min="14833" max="15079" width="9.1796875" style="512"/>
    <col min="15080" max="15080" width="56" style="512" customWidth="1"/>
    <col min="15081" max="15082" width="11.453125" style="512" customWidth="1"/>
    <col min="15083" max="15083" width="12.54296875" style="512" customWidth="1"/>
    <col min="15084" max="15084" width="0.7265625" style="512" customWidth="1"/>
    <col min="15085" max="15085" width="13.1796875" style="512" bestFit="1" customWidth="1"/>
    <col min="15086" max="15086" width="17.453125" style="512" customWidth="1"/>
    <col min="15087" max="15087" width="13.1796875" style="512" customWidth="1"/>
    <col min="15088" max="15088" width="10.7265625" style="512" bestFit="1" customWidth="1"/>
    <col min="15089" max="15335" width="9.1796875" style="512"/>
    <col min="15336" max="15336" width="56" style="512" customWidth="1"/>
    <col min="15337" max="15338" width="11.453125" style="512" customWidth="1"/>
    <col min="15339" max="15339" width="12.54296875" style="512" customWidth="1"/>
    <col min="15340" max="15340" width="0.7265625" style="512" customWidth="1"/>
    <col min="15341" max="15341" width="13.1796875" style="512" bestFit="1" customWidth="1"/>
    <col min="15342" max="15342" width="17.453125" style="512" customWidth="1"/>
    <col min="15343" max="15343" width="13.1796875" style="512" customWidth="1"/>
    <col min="15344" max="15344" width="10.7265625" style="512" bestFit="1" customWidth="1"/>
    <col min="15345" max="15591" width="9.1796875" style="512"/>
    <col min="15592" max="15592" width="56" style="512" customWidth="1"/>
    <col min="15593" max="15594" width="11.453125" style="512" customWidth="1"/>
    <col min="15595" max="15595" width="12.54296875" style="512" customWidth="1"/>
    <col min="15596" max="15596" width="0.7265625" style="512" customWidth="1"/>
    <col min="15597" max="15597" width="13.1796875" style="512" bestFit="1" customWidth="1"/>
    <col min="15598" max="15598" width="17.453125" style="512" customWidth="1"/>
    <col min="15599" max="15599" width="13.1796875" style="512" customWidth="1"/>
    <col min="15600" max="15600" width="10.7265625" style="512" bestFit="1" customWidth="1"/>
    <col min="15601" max="15847" width="9.1796875" style="512"/>
    <col min="15848" max="15848" width="56" style="512" customWidth="1"/>
    <col min="15849" max="15850" width="11.453125" style="512" customWidth="1"/>
    <col min="15851" max="15851" width="12.54296875" style="512" customWidth="1"/>
    <col min="15852" max="15852" width="0.7265625" style="512" customWidth="1"/>
    <col min="15853" max="15853" width="13.1796875" style="512" bestFit="1" customWidth="1"/>
    <col min="15854" max="15854" width="17.453125" style="512" customWidth="1"/>
    <col min="15855" max="15855" width="13.1796875" style="512" customWidth="1"/>
    <col min="15856" max="15856" width="10.7265625" style="512" bestFit="1" customWidth="1"/>
    <col min="15857" max="16103" width="9.1796875" style="512"/>
    <col min="16104" max="16104" width="56" style="512" customWidth="1"/>
    <col min="16105" max="16106" width="11.453125" style="512" customWidth="1"/>
    <col min="16107" max="16107" width="12.54296875" style="512" customWidth="1"/>
    <col min="16108" max="16108" width="0.7265625" style="512" customWidth="1"/>
    <col min="16109" max="16109" width="13.1796875" style="512" bestFit="1" customWidth="1"/>
    <col min="16110" max="16110" width="17.453125" style="512" customWidth="1"/>
    <col min="16111" max="16111" width="13.1796875" style="512" customWidth="1"/>
    <col min="16112" max="16112" width="10.7265625" style="512" bestFit="1" customWidth="1"/>
    <col min="16113" max="16384" width="9.1796875" style="512"/>
  </cols>
  <sheetData>
    <row r="1" spans="3:13" s="512" customFormat="1" ht="15.75" customHeight="1" x14ac:dyDescent="0.35">
      <c r="C1" s="696" t="str">
        <f>'AP-W8 Cover Page'!B1</f>
        <v>APPENDIX W8</v>
      </c>
      <c r="D1" s="696"/>
      <c r="E1" s="696"/>
      <c r="F1" s="697"/>
      <c r="G1" s="513"/>
      <c r="H1" s="513"/>
      <c r="I1" s="513"/>
      <c r="J1" s="513"/>
      <c r="K1" s="513"/>
      <c r="L1" s="513"/>
      <c r="M1" s="513"/>
    </row>
    <row r="2" spans="3:13" s="512" customFormat="1" ht="45" customHeight="1" x14ac:dyDescent="0.35">
      <c r="C2" s="698" t="str">
        <f>'AP-W8 Cover Page'!B3</f>
        <v>APPENDIX TO SCHEDULE 5, PART A: BREAKDOWN OF HUMAN RESOURCES AND TRAINING GRANT: ALLOCATIONS PER GRANT COMPONENT PER PROVINCE</v>
      </c>
      <c r="D2" s="698"/>
      <c r="E2" s="698"/>
      <c r="F2" s="698"/>
      <c r="G2" s="513"/>
      <c r="H2" s="513"/>
      <c r="I2" s="513"/>
      <c r="J2" s="513"/>
      <c r="K2" s="513"/>
      <c r="L2" s="513"/>
      <c r="M2" s="513"/>
    </row>
    <row r="3" spans="3:13" s="512" customFormat="1" ht="45" hidden="1" customHeight="1" x14ac:dyDescent="0.35">
      <c r="C3" s="514"/>
      <c r="D3" s="514"/>
      <c r="E3" s="514"/>
      <c r="F3" s="514"/>
      <c r="G3" s="513"/>
      <c r="H3" s="513"/>
      <c r="I3" s="513"/>
      <c r="J3" s="513"/>
      <c r="K3" s="513"/>
      <c r="L3" s="513"/>
      <c r="M3" s="513"/>
    </row>
    <row r="4" spans="3:13" s="512" customFormat="1" ht="15" customHeight="1" x14ac:dyDescent="0.35">
      <c r="C4" s="515"/>
      <c r="D4" s="515"/>
      <c r="E4" s="515"/>
      <c r="F4" s="515"/>
      <c r="G4" s="513"/>
      <c r="H4" s="513"/>
      <c r="I4" s="513"/>
      <c r="J4" s="513"/>
      <c r="K4" s="513"/>
      <c r="L4" s="513"/>
      <c r="M4" s="513"/>
    </row>
    <row r="5" spans="3:13" s="512" customFormat="1" ht="30" customHeight="1" x14ac:dyDescent="0.35">
      <c r="C5" s="456" t="s">
        <v>570</v>
      </c>
      <c r="D5" s="699" t="s">
        <v>577</v>
      </c>
      <c r="E5" s="692"/>
      <c r="F5" s="693"/>
      <c r="G5" s="516"/>
      <c r="H5" s="516"/>
      <c r="I5" s="516"/>
      <c r="J5" s="516"/>
      <c r="K5" s="516"/>
      <c r="L5" s="516"/>
      <c r="M5" s="516"/>
    </row>
    <row r="6" spans="3:13" s="512" customFormat="1" ht="15" customHeight="1" x14ac:dyDescent="0.35">
      <c r="C6" s="517"/>
      <c r="D6" s="700" t="s">
        <v>551</v>
      </c>
      <c r="E6" s="701"/>
      <c r="F6" s="702"/>
      <c r="G6" s="516"/>
      <c r="H6" s="516"/>
      <c r="I6" s="516"/>
      <c r="J6" s="516"/>
      <c r="K6" s="516"/>
      <c r="L6" s="516"/>
      <c r="M6" s="516"/>
    </row>
    <row r="7" spans="3:13" s="512" customFormat="1" ht="15.75" customHeight="1" x14ac:dyDescent="0.35">
      <c r="C7" s="694" t="s">
        <v>552</v>
      </c>
      <c r="D7" s="20" t="s">
        <v>659</v>
      </c>
      <c r="E7" s="21" t="s">
        <v>660</v>
      </c>
      <c r="F7" s="22" t="s">
        <v>661</v>
      </c>
      <c r="G7" s="516"/>
      <c r="H7" s="516"/>
      <c r="I7" s="516"/>
      <c r="J7" s="516"/>
      <c r="K7" s="516"/>
      <c r="L7" s="516"/>
      <c r="M7" s="516"/>
    </row>
    <row r="8" spans="3:13" s="512" customFormat="1" ht="15" customHeight="1" x14ac:dyDescent="0.35">
      <c r="C8" s="695"/>
      <c r="D8" s="24" t="s">
        <v>15</v>
      </c>
      <c r="E8" s="25" t="s">
        <v>15</v>
      </c>
      <c r="F8" s="26" t="s">
        <v>15</v>
      </c>
      <c r="G8" s="516"/>
      <c r="H8" s="516"/>
      <c r="I8" s="516"/>
      <c r="J8" s="516"/>
      <c r="K8" s="516"/>
      <c r="L8" s="516"/>
      <c r="M8" s="518" t="s">
        <v>16</v>
      </c>
    </row>
    <row r="9" spans="3:13" s="512" customFormat="1" ht="15" customHeight="1" x14ac:dyDescent="0.35">
      <c r="C9" s="519" t="s">
        <v>577</v>
      </c>
      <c r="D9" s="520"/>
      <c r="E9" s="521"/>
      <c r="F9" s="522"/>
      <c r="G9" s="516"/>
      <c r="H9" s="516"/>
      <c r="I9" s="516"/>
      <c r="J9" s="516"/>
      <c r="K9" s="516"/>
      <c r="L9" s="516"/>
      <c r="M9" s="518">
        <v>1</v>
      </c>
    </row>
    <row r="10" spans="3:13" s="512" customFormat="1" ht="15" customHeight="1" x14ac:dyDescent="0.35">
      <c r="C10" s="464" t="s">
        <v>553</v>
      </c>
      <c r="D10" s="523">
        <f t="shared" ref="D10:F19" si="0">D23+D35</f>
        <v>581770</v>
      </c>
      <c r="E10" s="524">
        <f t="shared" si="0"/>
        <v>581016</v>
      </c>
      <c r="F10" s="525">
        <f t="shared" si="0"/>
        <v>607747</v>
      </c>
      <c r="G10" s="516"/>
      <c r="H10" s="516"/>
      <c r="I10" s="516"/>
      <c r="J10" s="516"/>
      <c r="K10" s="516"/>
      <c r="L10" s="516"/>
      <c r="M10" s="518">
        <v>1</v>
      </c>
    </row>
    <row r="11" spans="3:13" s="512" customFormat="1" ht="15" customHeight="1" x14ac:dyDescent="0.35">
      <c r="C11" s="464" t="s">
        <v>554</v>
      </c>
      <c r="D11" s="468">
        <f t="shared" si="0"/>
        <v>284271</v>
      </c>
      <c r="E11" s="469">
        <f t="shared" si="0"/>
        <v>288374</v>
      </c>
      <c r="F11" s="470">
        <f t="shared" si="0"/>
        <v>301642</v>
      </c>
      <c r="G11" s="516"/>
      <c r="H11" s="516"/>
      <c r="I11" s="516"/>
      <c r="J11" s="516"/>
      <c r="K11" s="516"/>
      <c r="L11" s="516"/>
      <c r="M11" s="518">
        <v>1</v>
      </c>
    </row>
    <row r="12" spans="3:13" s="512" customFormat="1" ht="15" customHeight="1" x14ac:dyDescent="0.35">
      <c r="C12" s="464" t="s">
        <v>555</v>
      </c>
      <c r="D12" s="523">
        <f t="shared" si="0"/>
        <v>1875966</v>
      </c>
      <c r="E12" s="524">
        <f t="shared" si="0"/>
        <v>1903062</v>
      </c>
      <c r="F12" s="525">
        <f t="shared" si="0"/>
        <v>1990610</v>
      </c>
      <c r="G12" s="516"/>
      <c r="H12" s="516"/>
      <c r="I12" s="516"/>
      <c r="J12" s="516"/>
      <c r="K12" s="516"/>
      <c r="L12" s="516"/>
      <c r="M12" s="518">
        <v>1</v>
      </c>
    </row>
    <row r="13" spans="3:13" s="512" customFormat="1" ht="15" customHeight="1" x14ac:dyDescent="0.35">
      <c r="C13" s="464" t="s">
        <v>556</v>
      </c>
      <c r="D13" s="523">
        <f t="shared" si="0"/>
        <v>769534</v>
      </c>
      <c r="E13" s="524">
        <f t="shared" si="0"/>
        <v>780700</v>
      </c>
      <c r="F13" s="525">
        <f t="shared" si="0"/>
        <v>816619</v>
      </c>
      <c r="G13" s="516"/>
      <c r="H13" s="516"/>
      <c r="I13" s="516"/>
      <c r="J13" s="516"/>
      <c r="K13" s="516"/>
      <c r="L13" s="516"/>
      <c r="M13" s="518">
        <v>1</v>
      </c>
    </row>
    <row r="14" spans="3:13" s="512" customFormat="1" ht="15" customHeight="1" x14ac:dyDescent="0.35">
      <c r="C14" s="464" t="s">
        <v>557</v>
      </c>
      <c r="D14" s="523">
        <f t="shared" si="0"/>
        <v>369609</v>
      </c>
      <c r="E14" s="524">
        <f t="shared" si="0"/>
        <v>369414</v>
      </c>
      <c r="F14" s="525">
        <f t="shared" si="0"/>
        <v>386410</v>
      </c>
      <c r="G14" s="516"/>
      <c r="H14" s="516"/>
      <c r="I14" s="516"/>
      <c r="J14" s="516"/>
      <c r="K14" s="516"/>
      <c r="L14" s="516"/>
      <c r="M14" s="518">
        <v>1</v>
      </c>
    </row>
    <row r="15" spans="3:13" s="512" customFormat="1" ht="15" customHeight="1" x14ac:dyDescent="0.35">
      <c r="C15" s="464" t="s">
        <v>558</v>
      </c>
      <c r="D15" s="523">
        <f t="shared" si="0"/>
        <v>279435</v>
      </c>
      <c r="E15" s="524">
        <f t="shared" si="0"/>
        <v>279032</v>
      </c>
      <c r="F15" s="525">
        <f t="shared" si="0"/>
        <v>291870</v>
      </c>
      <c r="G15" s="516"/>
      <c r="H15" s="516"/>
      <c r="I15" s="516"/>
      <c r="J15" s="516"/>
      <c r="K15" s="516"/>
      <c r="L15" s="516"/>
      <c r="M15" s="518">
        <v>1</v>
      </c>
    </row>
    <row r="16" spans="3:13" s="512" customFormat="1" ht="15" customHeight="1" x14ac:dyDescent="0.35">
      <c r="C16" s="464" t="s">
        <v>559</v>
      </c>
      <c r="D16" s="523">
        <f t="shared" si="0"/>
        <v>152820</v>
      </c>
      <c r="E16" s="524">
        <f t="shared" si="0"/>
        <v>151394</v>
      </c>
      <c r="F16" s="525">
        <f t="shared" si="0"/>
        <v>158356</v>
      </c>
      <c r="G16" s="516"/>
      <c r="H16" s="516"/>
      <c r="I16" s="516"/>
      <c r="J16" s="516"/>
      <c r="K16" s="516"/>
      <c r="L16" s="516"/>
      <c r="M16" s="518">
        <v>1</v>
      </c>
    </row>
    <row r="17" spans="3:13" s="512" customFormat="1" ht="15" customHeight="1" x14ac:dyDescent="0.35">
      <c r="C17" s="464" t="s">
        <v>560</v>
      </c>
      <c r="D17" s="523">
        <f t="shared" si="0"/>
        <v>275019</v>
      </c>
      <c r="E17" s="524">
        <f t="shared" si="0"/>
        <v>273987</v>
      </c>
      <c r="F17" s="525">
        <f t="shared" si="0"/>
        <v>286592</v>
      </c>
      <c r="G17" s="516"/>
      <c r="H17" s="516"/>
      <c r="I17" s="516"/>
      <c r="J17" s="516"/>
      <c r="K17" s="516"/>
      <c r="L17" s="516"/>
      <c r="M17" s="518">
        <v>1</v>
      </c>
    </row>
    <row r="18" spans="3:13" s="512" customFormat="1" ht="15" customHeight="1" x14ac:dyDescent="0.35">
      <c r="C18" s="464" t="s">
        <v>561</v>
      </c>
      <c r="D18" s="523">
        <f t="shared" si="0"/>
        <v>928678</v>
      </c>
      <c r="E18" s="524">
        <f t="shared" si="0"/>
        <v>942066</v>
      </c>
      <c r="F18" s="525">
        <f t="shared" si="0"/>
        <v>985403</v>
      </c>
      <c r="G18" s="516"/>
      <c r="H18" s="516"/>
      <c r="I18" s="516"/>
      <c r="J18" s="516"/>
      <c r="K18" s="516"/>
      <c r="L18" s="516"/>
      <c r="M18" s="518">
        <v>1</v>
      </c>
    </row>
    <row r="19" spans="3:13" s="512" customFormat="1" ht="15" customHeight="1" x14ac:dyDescent="0.35">
      <c r="C19" s="464" t="s">
        <v>41</v>
      </c>
      <c r="D19" s="523">
        <f t="shared" si="0"/>
        <v>0</v>
      </c>
      <c r="E19" s="524">
        <f t="shared" si="0"/>
        <v>28690</v>
      </c>
      <c r="F19" s="525">
        <f t="shared" si="0"/>
        <v>30004</v>
      </c>
      <c r="G19" s="516"/>
      <c r="H19" s="516"/>
      <c r="I19" s="516"/>
      <c r="J19" s="516"/>
      <c r="K19" s="516"/>
      <c r="L19" s="516"/>
      <c r="M19" s="518">
        <v>1</v>
      </c>
    </row>
    <row r="20" spans="3:13" s="512" customFormat="1" ht="15" customHeight="1" x14ac:dyDescent="0.35">
      <c r="C20" s="495" t="s">
        <v>562</v>
      </c>
      <c r="D20" s="472">
        <f>SUM(D10:D19)</f>
        <v>5517102</v>
      </c>
      <c r="E20" s="473">
        <f>SUM(E10:E19)</f>
        <v>5597735</v>
      </c>
      <c r="F20" s="474">
        <f>SUM(F10:F19)</f>
        <v>5855253</v>
      </c>
      <c r="G20" s="516"/>
      <c r="H20" s="516"/>
      <c r="I20" s="516"/>
      <c r="J20" s="516"/>
      <c r="K20" s="516"/>
      <c r="L20" s="516"/>
      <c r="M20" s="518">
        <v>1</v>
      </c>
    </row>
    <row r="21" spans="3:13" s="512" customFormat="1" ht="15" customHeight="1" x14ac:dyDescent="0.35">
      <c r="C21" s="506" t="s">
        <v>563</v>
      </c>
      <c r="D21" s="526"/>
      <c r="E21" s="527"/>
      <c r="F21" s="528"/>
      <c r="G21" s="516"/>
      <c r="H21" s="516"/>
      <c r="I21" s="516"/>
      <c r="J21" s="516"/>
      <c r="K21" s="516"/>
      <c r="L21" s="516"/>
      <c r="M21" s="518">
        <v>1</v>
      </c>
    </row>
    <row r="22" spans="3:13" s="512" customFormat="1" ht="15" customHeight="1" x14ac:dyDescent="0.35">
      <c r="C22" s="507" t="s">
        <v>578</v>
      </c>
      <c r="D22" s="529"/>
      <c r="E22" s="530"/>
      <c r="F22" s="531"/>
      <c r="G22" s="532"/>
      <c r="H22" s="513"/>
      <c r="I22" s="513"/>
      <c r="J22" s="513"/>
      <c r="K22" s="513"/>
      <c r="L22" s="513"/>
      <c r="M22" s="518">
        <v>1</v>
      </c>
    </row>
    <row r="23" spans="3:13" s="512" customFormat="1" ht="15" customHeight="1" x14ac:dyDescent="0.35">
      <c r="C23" s="491" t="s">
        <v>553</v>
      </c>
      <c r="D23" s="523">
        <v>299862</v>
      </c>
      <c r="E23" s="524">
        <v>304320</v>
      </c>
      <c r="F23" s="525">
        <v>318328</v>
      </c>
      <c r="G23" s="532"/>
      <c r="H23" s="533"/>
      <c r="I23" s="533"/>
      <c r="J23" s="533"/>
      <c r="K23" s="513"/>
      <c r="L23" s="513"/>
      <c r="M23" s="518">
        <v>1</v>
      </c>
    </row>
    <row r="24" spans="3:13" s="512" customFormat="1" ht="15" customHeight="1" x14ac:dyDescent="0.35">
      <c r="C24" s="491" t="s">
        <v>554</v>
      </c>
      <c r="D24" s="468">
        <v>123063</v>
      </c>
      <c r="E24" s="469">
        <v>124892</v>
      </c>
      <c r="F24" s="470">
        <v>130642</v>
      </c>
      <c r="G24" s="532"/>
      <c r="H24" s="533"/>
      <c r="I24" s="533"/>
      <c r="J24" s="533"/>
      <c r="K24" s="513"/>
      <c r="L24" s="513"/>
      <c r="M24" s="518">
        <v>1</v>
      </c>
    </row>
    <row r="25" spans="3:13" s="512" customFormat="1" ht="15" customHeight="1" x14ac:dyDescent="0.35">
      <c r="C25" s="491" t="s">
        <v>555</v>
      </c>
      <c r="D25" s="523">
        <v>826596</v>
      </c>
      <c r="E25" s="524">
        <v>838885</v>
      </c>
      <c r="F25" s="525">
        <v>877498</v>
      </c>
      <c r="G25" s="532"/>
      <c r="H25" s="533"/>
      <c r="I25" s="533"/>
      <c r="J25" s="533"/>
      <c r="K25" s="513"/>
      <c r="L25" s="513"/>
      <c r="M25" s="518">
        <v>1</v>
      </c>
    </row>
    <row r="26" spans="3:13" s="512" customFormat="1" ht="15" customHeight="1" x14ac:dyDescent="0.35">
      <c r="C26" s="491" t="s">
        <v>556</v>
      </c>
      <c r="D26" s="523">
        <v>407361</v>
      </c>
      <c r="E26" s="524">
        <v>413417</v>
      </c>
      <c r="F26" s="525">
        <v>432447</v>
      </c>
      <c r="G26" s="532"/>
      <c r="H26" s="533"/>
      <c r="I26" s="533"/>
      <c r="J26" s="533"/>
      <c r="K26" s="513"/>
      <c r="L26" s="513"/>
      <c r="M26" s="518">
        <v>1</v>
      </c>
    </row>
    <row r="27" spans="3:13" s="512" customFormat="1" ht="15" customHeight="1" x14ac:dyDescent="0.35">
      <c r="C27" s="491" t="s">
        <v>557</v>
      </c>
      <c r="D27" s="523">
        <v>211446</v>
      </c>
      <c r="E27" s="524">
        <v>214589</v>
      </c>
      <c r="F27" s="525">
        <v>224466</v>
      </c>
      <c r="G27" s="532"/>
      <c r="H27" s="533"/>
      <c r="I27" s="533"/>
      <c r="J27" s="533"/>
      <c r="K27" s="513"/>
      <c r="L27" s="513"/>
      <c r="M27" s="518">
        <v>1</v>
      </c>
    </row>
    <row r="28" spans="3:13" s="512" customFormat="1" ht="15" customHeight="1" x14ac:dyDescent="0.35">
      <c r="C28" s="491" t="s">
        <v>558</v>
      </c>
      <c r="D28" s="523">
        <v>144779</v>
      </c>
      <c r="E28" s="524">
        <v>146931</v>
      </c>
      <c r="F28" s="525">
        <v>153695</v>
      </c>
      <c r="G28" s="532"/>
      <c r="H28" s="533"/>
      <c r="I28" s="533"/>
      <c r="J28" s="533"/>
      <c r="K28" s="513"/>
      <c r="L28" s="513"/>
      <c r="M28" s="518">
        <v>1</v>
      </c>
    </row>
    <row r="29" spans="3:13" s="512" customFormat="1" ht="15" customHeight="1" x14ac:dyDescent="0.35">
      <c r="C29" s="491" t="s">
        <v>559</v>
      </c>
      <c r="D29" s="523">
        <v>46401</v>
      </c>
      <c r="E29" s="524">
        <v>47093</v>
      </c>
      <c r="F29" s="525">
        <v>49259</v>
      </c>
      <c r="G29" s="532"/>
      <c r="H29" s="513"/>
      <c r="I29" s="513"/>
      <c r="J29" s="513"/>
      <c r="K29" s="513"/>
      <c r="L29" s="513"/>
      <c r="M29" s="518">
        <v>1</v>
      </c>
    </row>
    <row r="30" spans="3:13" s="512" customFormat="1" ht="15" customHeight="1" x14ac:dyDescent="0.35">
      <c r="C30" s="491" t="s">
        <v>560</v>
      </c>
      <c r="D30" s="523">
        <v>131683</v>
      </c>
      <c r="E30" s="524">
        <v>133640</v>
      </c>
      <c r="F30" s="525">
        <v>139792</v>
      </c>
      <c r="G30" s="532"/>
      <c r="H30" s="513"/>
      <c r="I30" s="513"/>
      <c r="J30" s="513"/>
      <c r="K30" s="513"/>
      <c r="L30" s="513"/>
      <c r="M30" s="518">
        <v>1</v>
      </c>
    </row>
    <row r="31" spans="3:13" s="512" customFormat="1" ht="15" customHeight="1" x14ac:dyDescent="0.35">
      <c r="C31" s="491" t="s">
        <v>561</v>
      </c>
      <c r="D31" s="523">
        <v>375295</v>
      </c>
      <c r="E31" s="524">
        <v>380874</v>
      </c>
      <c r="F31" s="525">
        <v>398406</v>
      </c>
      <c r="G31" s="532"/>
      <c r="H31" s="513"/>
      <c r="I31" s="513"/>
      <c r="J31" s="513"/>
      <c r="K31" s="513"/>
      <c r="L31" s="513"/>
      <c r="M31" s="518">
        <v>1</v>
      </c>
    </row>
    <row r="32" spans="3:13" s="512" customFormat="1" ht="15" hidden="1" customHeight="1" x14ac:dyDescent="0.35">
      <c r="C32" s="464" t="s">
        <v>41</v>
      </c>
      <c r="D32" s="523">
        <v>0</v>
      </c>
      <c r="E32" s="524">
        <v>0</v>
      </c>
      <c r="F32" s="525">
        <v>0</v>
      </c>
      <c r="G32" s="484"/>
      <c r="H32" s="513"/>
      <c r="I32" s="513"/>
      <c r="J32" s="513"/>
      <c r="K32" s="513"/>
      <c r="L32" s="513"/>
      <c r="M32" s="518">
        <v>0</v>
      </c>
    </row>
    <row r="33" spans="3:13" s="512" customFormat="1" ht="15" customHeight="1" x14ac:dyDescent="0.35">
      <c r="C33" s="495" t="s">
        <v>562</v>
      </c>
      <c r="D33" s="508">
        <f>SUM(D23:D32)</f>
        <v>2566486</v>
      </c>
      <c r="E33" s="473">
        <f>SUM(E23:E32)</f>
        <v>2604641</v>
      </c>
      <c r="F33" s="485">
        <f>SUM(F23:F32)</f>
        <v>2724533</v>
      </c>
      <c r="G33" s="513"/>
      <c r="H33" s="534"/>
      <c r="I33" s="534"/>
      <c r="J33" s="534"/>
      <c r="K33" s="513"/>
      <c r="L33" s="513"/>
      <c r="M33" s="518">
        <v>1</v>
      </c>
    </row>
    <row r="34" spans="3:13" s="512" customFormat="1" ht="15" customHeight="1" x14ac:dyDescent="0.35">
      <c r="C34" s="502" t="s">
        <v>579</v>
      </c>
      <c r="D34" s="529"/>
      <c r="E34" s="530"/>
      <c r="F34" s="531"/>
      <c r="G34" s="513"/>
      <c r="H34" s="513"/>
      <c r="I34" s="513"/>
      <c r="J34" s="513"/>
      <c r="K34" s="513"/>
      <c r="L34" s="513"/>
      <c r="M34" s="518">
        <v>1</v>
      </c>
    </row>
    <row r="35" spans="3:13" s="512" customFormat="1" ht="15" customHeight="1" x14ac:dyDescent="0.35">
      <c r="C35" s="491" t="s">
        <v>553</v>
      </c>
      <c r="D35" s="523">
        <v>281908</v>
      </c>
      <c r="E35" s="524">
        <v>276696</v>
      </c>
      <c r="F35" s="525">
        <v>289419</v>
      </c>
      <c r="G35" s="513"/>
      <c r="H35" s="533"/>
      <c r="I35" s="533"/>
      <c r="J35" s="533"/>
      <c r="K35" s="513"/>
      <c r="L35" s="513"/>
      <c r="M35" s="518">
        <v>1</v>
      </c>
    </row>
    <row r="36" spans="3:13" s="512" customFormat="1" ht="15" customHeight="1" x14ac:dyDescent="0.35">
      <c r="C36" s="491" t="s">
        <v>554</v>
      </c>
      <c r="D36" s="468">
        <v>161208</v>
      </c>
      <c r="E36" s="469">
        <v>163482</v>
      </c>
      <c r="F36" s="470">
        <v>171000</v>
      </c>
      <c r="G36" s="513"/>
      <c r="H36" s="533"/>
      <c r="I36" s="533"/>
      <c r="J36" s="533"/>
      <c r="K36" s="513"/>
      <c r="L36" s="513"/>
      <c r="M36" s="518">
        <v>1</v>
      </c>
    </row>
    <row r="37" spans="3:13" s="512" customFormat="1" ht="15" customHeight="1" x14ac:dyDescent="0.35">
      <c r="C37" s="491" t="s">
        <v>555</v>
      </c>
      <c r="D37" s="523">
        <v>1049370</v>
      </c>
      <c r="E37" s="524">
        <v>1064177</v>
      </c>
      <c r="F37" s="525">
        <v>1113112</v>
      </c>
      <c r="G37" s="513"/>
      <c r="H37" s="533"/>
      <c r="I37" s="533"/>
      <c r="J37" s="533"/>
      <c r="K37" s="513"/>
      <c r="L37" s="513"/>
      <c r="M37" s="518">
        <v>1</v>
      </c>
    </row>
    <row r="38" spans="3:13" s="512" customFormat="1" ht="15" customHeight="1" x14ac:dyDescent="0.35">
      <c r="C38" s="491" t="s">
        <v>556</v>
      </c>
      <c r="D38" s="523">
        <v>362173</v>
      </c>
      <c r="E38" s="524">
        <v>367283</v>
      </c>
      <c r="F38" s="525">
        <v>384172</v>
      </c>
      <c r="G38" s="513"/>
      <c r="H38" s="533"/>
      <c r="I38" s="533"/>
      <c r="J38" s="533"/>
      <c r="K38" s="513"/>
      <c r="L38" s="513"/>
      <c r="M38" s="518">
        <v>1</v>
      </c>
    </row>
    <row r="39" spans="3:13" s="512" customFormat="1" ht="15" customHeight="1" x14ac:dyDescent="0.35">
      <c r="C39" s="491" t="s">
        <v>557</v>
      </c>
      <c r="D39" s="523">
        <v>158163</v>
      </c>
      <c r="E39" s="524">
        <v>154825</v>
      </c>
      <c r="F39" s="525">
        <v>161944</v>
      </c>
      <c r="G39" s="513"/>
      <c r="H39" s="533"/>
      <c r="I39" s="533"/>
      <c r="J39" s="533"/>
      <c r="K39" s="513"/>
      <c r="L39" s="513"/>
      <c r="M39" s="518">
        <v>1</v>
      </c>
    </row>
    <row r="40" spans="3:13" s="512" customFormat="1" ht="15" customHeight="1" x14ac:dyDescent="0.35">
      <c r="C40" s="491" t="s">
        <v>558</v>
      </c>
      <c r="D40" s="523">
        <v>134656</v>
      </c>
      <c r="E40" s="524">
        <v>132101</v>
      </c>
      <c r="F40" s="525">
        <v>138175</v>
      </c>
      <c r="G40" s="513"/>
      <c r="H40" s="533"/>
      <c r="I40" s="533"/>
      <c r="J40" s="533"/>
      <c r="K40" s="513"/>
      <c r="L40" s="513"/>
      <c r="M40" s="518">
        <v>1</v>
      </c>
    </row>
    <row r="41" spans="3:13" s="512" customFormat="1" ht="15" customHeight="1" x14ac:dyDescent="0.35">
      <c r="C41" s="491" t="s">
        <v>559</v>
      </c>
      <c r="D41" s="523">
        <v>106419</v>
      </c>
      <c r="E41" s="524">
        <v>104301</v>
      </c>
      <c r="F41" s="525">
        <v>109097</v>
      </c>
      <c r="G41" s="532"/>
      <c r="H41" s="533"/>
      <c r="I41" s="533"/>
      <c r="J41" s="533"/>
      <c r="K41" s="513"/>
      <c r="L41" s="513"/>
      <c r="M41" s="518">
        <v>1</v>
      </c>
    </row>
    <row r="42" spans="3:13" s="512" customFormat="1" ht="15" customHeight="1" x14ac:dyDescent="0.35">
      <c r="C42" s="491" t="s">
        <v>560</v>
      </c>
      <c r="D42" s="523">
        <v>143336</v>
      </c>
      <c r="E42" s="524">
        <v>140347</v>
      </c>
      <c r="F42" s="525">
        <v>146800</v>
      </c>
      <c r="G42" s="532"/>
      <c r="H42" s="533"/>
      <c r="I42" s="533"/>
      <c r="J42" s="533"/>
      <c r="K42" s="513"/>
      <c r="L42" s="513"/>
      <c r="M42" s="518">
        <v>1</v>
      </c>
    </row>
    <row r="43" spans="3:13" s="512" customFormat="1" ht="15" customHeight="1" x14ac:dyDescent="0.35">
      <c r="C43" s="491" t="s">
        <v>561</v>
      </c>
      <c r="D43" s="523">
        <v>553383</v>
      </c>
      <c r="E43" s="524">
        <v>561192</v>
      </c>
      <c r="F43" s="525">
        <v>586997</v>
      </c>
      <c r="G43" s="532"/>
      <c r="H43" s="533"/>
      <c r="I43" s="533"/>
      <c r="J43" s="533"/>
      <c r="K43" s="513"/>
      <c r="L43" s="513"/>
      <c r="M43" s="518">
        <v>1</v>
      </c>
    </row>
    <row r="44" spans="3:13" s="512" customFormat="1" ht="15" customHeight="1" x14ac:dyDescent="0.35">
      <c r="C44" s="491" t="s">
        <v>41</v>
      </c>
      <c r="D44" s="523">
        <v>0</v>
      </c>
      <c r="E44" s="524">
        <v>28690</v>
      </c>
      <c r="F44" s="525">
        <v>30004</v>
      </c>
      <c r="G44" s="484"/>
      <c r="H44" s="533"/>
      <c r="I44" s="533"/>
      <c r="J44" s="533"/>
      <c r="K44" s="513"/>
      <c r="L44" s="513"/>
      <c r="M44" s="518">
        <v>1</v>
      </c>
    </row>
    <row r="45" spans="3:13" s="512" customFormat="1" ht="15" customHeight="1" x14ac:dyDescent="0.35">
      <c r="C45" s="495" t="s">
        <v>562</v>
      </c>
      <c r="D45" s="508">
        <f>SUM(D35:D44)</f>
        <v>2950616</v>
      </c>
      <c r="E45" s="473">
        <f>SUM(E35:E44)</f>
        <v>2993094</v>
      </c>
      <c r="F45" s="485">
        <f>SUM(F35:F44)</f>
        <v>3130720</v>
      </c>
      <c r="G45" s="513"/>
      <c r="H45" s="534"/>
      <c r="I45" s="534"/>
      <c r="J45" s="534"/>
      <c r="K45" s="513"/>
      <c r="L45" s="513"/>
      <c r="M45" s="518">
        <v>1</v>
      </c>
    </row>
    <row r="46" spans="3:13" s="512" customFormat="1" ht="15" hidden="1" customHeight="1" x14ac:dyDescent="0.35">
      <c r="C46" s="487"/>
      <c r="D46" s="529"/>
      <c r="E46" s="530"/>
      <c r="F46" s="531"/>
      <c r="G46" s="534"/>
      <c r="H46" s="513"/>
      <c r="I46" s="513"/>
      <c r="J46" s="513"/>
      <c r="K46" s="513"/>
      <c r="L46" s="513"/>
      <c r="M46" s="518">
        <v>0</v>
      </c>
    </row>
    <row r="47" spans="3:13" s="512" customFormat="1" ht="15" hidden="1" customHeight="1" x14ac:dyDescent="0.35">
      <c r="C47" s="491" t="s">
        <v>553</v>
      </c>
      <c r="D47" s="523"/>
      <c r="E47" s="524"/>
      <c r="F47" s="525"/>
      <c r="G47" s="534"/>
      <c r="H47" s="513"/>
      <c r="I47" s="513"/>
      <c r="J47" s="513"/>
      <c r="K47" s="513"/>
      <c r="L47" s="513"/>
      <c r="M47" s="518">
        <v>0</v>
      </c>
    </row>
    <row r="48" spans="3:13" s="512" customFormat="1" ht="15" hidden="1" customHeight="1" x14ac:dyDescent="0.35">
      <c r="C48" s="491" t="s">
        <v>554</v>
      </c>
      <c r="D48" s="468"/>
      <c r="E48" s="469"/>
      <c r="F48" s="470"/>
      <c r="G48" s="534"/>
      <c r="H48" s="513"/>
      <c r="I48" s="513"/>
      <c r="J48" s="513"/>
      <c r="K48" s="513"/>
      <c r="L48" s="513"/>
      <c r="M48" s="518">
        <v>0</v>
      </c>
    </row>
    <row r="49" spans="3:13" s="512" customFormat="1" ht="15" hidden="1" customHeight="1" x14ac:dyDescent="0.35">
      <c r="C49" s="491" t="s">
        <v>555</v>
      </c>
      <c r="D49" s="523"/>
      <c r="E49" s="524"/>
      <c r="F49" s="525"/>
      <c r="G49" s="534"/>
      <c r="H49" s="513"/>
      <c r="I49" s="513"/>
      <c r="J49" s="513"/>
      <c r="K49" s="513"/>
      <c r="L49" s="513"/>
      <c r="M49" s="518">
        <v>0</v>
      </c>
    </row>
    <row r="50" spans="3:13" s="512" customFormat="1" ht="15" hidden="1" customHeight="1" x14ac:dyDescent="0.35">
      <c r="C50" s="491" t="s">
        <v>556</v>
      </c>
      <c r="D50" s="523"/>
      <c r="E50" s="524"/>
      <c r="F50" s="525"/>
      <c r="G50" s="534"/>
      <c r="H50" s="513"/>
      <c r="I50" s="513"/>
      <c r="J50" s="513"/>
      <c r="K50" s="513"/>
      <c r="L50" s="513"/>
      <c r="M50" s="518">
        <v>0</v>
      </c>
    </row>
    <row r="51" spans="3:13" s="512" customFormat="1" ht="15" hidden="1" customHeight="1" x14ac:dyDescent="0.35">
      <c r="C51" s="491" t="s">
        <v>557</v>
      </c>
      <c r="D51" s="523"/>
      <c r="E51" s="524"/>
      <c r="F51" s="525"/>
      <c r="G51" s="534"/>
      <c r="H51" s="513"/>
      <c r="I51" s="513"/>
      <c r="J51" s="513"/>
      <c r="K51" s="513"/>
      <c r="L51" s="513"/>
      <c r="M51" s="518">
        <v>0</v>
      </c>
    </row>
    <row r="52" spans="3:13" s="512" customFormat="1" ht="15" hidden="1" customHeight="1" x14ac:dyDescent="0.35">
      <c r="C52" s="491" t="s">
        <v>558</v>
      </c>
      <c r="D52" s="523"/>
      <c r="E52" s="524"/>
      <c r="F52" s="525"/>
      <c r="G52" s="534"/>
      <c r="H52" s="513"/>
      <c r="I52" s="513"/>
      <c r="J52" s="513"/>
      <c r="K52" s="513"/>
      <c r="L52" s="513"/>
      <c r="M52" s="518">
        <v>0</v>
      </c>
    </row>
    <row r="53" spans="3:13" s="512" customFormat="1" ht="15" hidden="1" customHeight="1" x14ac:dyDescent="0.35">
      <c r="C53" s="491" t="s">
        <v>559</v>
      </c>
      <c r="D53" s="523"/>
      <c r="E53" s="524"/>
      <c r="F53" s="525"/>
      <c r="G53" s="534"/>
      <c r="H53" s="513"/>
      <c r="I53" s="513"/>
      <c r="J53" s="513"/>
      <c r="K53" s="513"/>
      <c r="L53" s="513"/>
      <c r="M53" s="518">
        <v>0</v>
      </c>
    </row>
    <row r="54" spans="3:13" s="512" customFormat="1" ht="15" hidden="1" customHeight="1" x14ac:dyDescent="0.35">
      <c r="C54" s="491" t="s">
        <v>560</v>
      </c>
      <c r="D54" s="523"/>
      <c r="E54" s="524"/>
      <c r="F54" s="525"/>
      <c r="G54" s="534"/>
      <c r="H54" s="513"/>
      <c r="I54" s="513"/>
      <c r="J54" s="513"/>
      <c r="K54" s="513"/>
      <c r="L54" s="513"/>
      <c r="M54" s="518">
        <v>0</v>
      </c>
    </row>
    <row r="55" spans="3:13" s="512" customFormat="1" ht="15" hidden="1" customHeight="1" x14ac:dyDescent="0.35">
      <c r="C55" s="491" t="s">
        <v>561</v>
      </c>
      <c r="D55" s="523"/>
      <c r="E55" s="524"/>
      <c r="F55" s="525"/>
      <c r="G55" s="534"/>
      <c r="H55" s="513"/>
      <c r="I55" s="513"/>
      <c r="J55" s="513"/>
      <c r="K55" s="513"/>
      <c r="L55" s="513"/>
      <c r="M55" s="518">
        <v>0</v>
      </c>
    </row>
    <row r="56" spans="3:13" s="512" customFormat="1" ht="15" hidden="1" customHeight="1" x14ac:dyDescent="0.35">
      <c r="C56" s="491" t="s">
        <v>41</v>
      </c>
      <c r="D56" s="523"/>
      <c r="E56" s="524"/>
      <c r="F56" s="525"/>
      <c r="G56" s="484"/>
      <c r="H56" s="513"/>
      <c r="I56" s="513"/>
      <c r="J56" s="513"/>
      <c r="K56" s="513"/>
      <c r="L56" s="513"/>
      <c r="M56" s="518">
        <v>0</v>
      </c>
    </row>
    <row r="57" spans="3:13" s="512" customFormat="1" ht="15" hidden="1" customHeight="1" x14ac:dyDescent="0.35">
      <c r="C57" s="495" t="s">
        <v>562</v>
      </c>
      <c r="D57" s="508">
        <v>0</v>
      </c>
      <c r="E57" s="473">
        <v>0</v>
      </c>
      <c r="F57" s="485">
        <v>0</v>
      </c>
      <c r="G57" s="513"/>
      <c r="H57" s="513"/>
      <c r="I57" s="513"/>
      <c r="J57" s="513"/>
      <c r="K57" s="513"/>
      <c r="L57" s="513"/>
      <c r="M57" s="518">
        <v>0</v>
      </c>
    </row>
    <row r="58" spans="3:13" s="512" customFormat="1" ht="15" hidden="1" customHeight="1" x14ac:dyDescent="0.35">
      <c r="C58" s="498"/>
      <c r="D58" s="535"/>
      <c r="E58" s="536"/>
      <c r="F58" s="537"/>
      <c r="G58" s="513"/>
      <c r="H58" s="513"/>
      <c r="I58" s="513"/>
      <c r="J58" s="513"/>
      <c r="K58" s="513"/>
      <c r="L58" s="513"/>
      <c r="M58" s="518">
        <v>0</v>
      </c>
    </row>
    <row r="59" spans="3:13" s="512" customFormat="1" ht="15" hidden="1" customHeight="1" x14ac:dyDescent="0.35">
      <c r="C59" s="491" t="s">
        <v>553</v>
      </c>
      <c r="D59" s="520"/>
      <c r="E59" s="521"/>
      <c r="F59" s="522"/>
      <c r="G59" s="513"/>
      <c r="H59" s="513"/>
      <c r="I59" s="513"/>
      <c r="J59" s="513"/>
      <c r="K59" s="513"/>
      <c r="L59" s="513"/>
      <c r="M59" s="518">
        <v>0</v>
      </c>
    </row>
    <row r="60" spans="3:13" s="512" customFormat="1" ht="15" hidden="1" customHeight="1" x14ac:dyDescent="0.35">
      <c r="C60" s="491" t="s">
        <v>554</v>
      </c>
      <c r="D60" s="492"/>
      <c r="E60" s="493"/>
      <c r="F60" s="494"/>
      <c r="G60" s="513"/>
      <c r="H60" s="513"/>
      <c r="I60" s="513"/>
      <c r="J60" s="513"/>
      <c r="K60" s="513"/>
      <c r="L60" s="513"/>
      <c r="M60" s="518">
        <v>0</v>
      </c>
    </row>
    <row r="61" spans="3:13" s="512" customFormat="1" ht="15" hidden="1" customHeight="1" x14ac:dyDescent="0.35">
      <c r="C61" s="491" t="s">
        <v>555</v>
      </c>
      <c r="D61" s="520"/>
      <c r="E61" s="521"/>
      <c r="F61" s="522"/>
      <c r="G61" s="513"/>
      <c r="H61" s="513"/>
      <c r="I61" s="513"/>
      <c r="J61" s="513"/>
      <c r="K61" s="513"/>
      <c r="L61" s="513"/>
      <c r="M61" s="518">
        <v>0</v>
      </c>
    </row>
    <row r="62" spans="3:13" s="512" customFormat="1" ht="15" hidden="1" customHeight="1" x14ac:dyDescent="0.35">
      <c r="C62" s="491" t="s">
        <v>556</v>
      </c>
      <c r="D62" s="520"/>
      <c r="E62" s="521"/>
      <c r="F62" s="522"/>
      <c r="G62" s="513"/>
      <c r="H62" s="513"/>
      <c r="I62" s="513"/>
      <c r="J62" s="513"/>
      <c r="K62" s="513"/>
      <c r="L62" s="513"/>
      <c r="M62" s="518">
        <v>0</v>
      </c>
    </row>
    <row r="63" spans="3:13" s="512" customFormat="1" ht="15" hidden="1" customHeight="1" x14ac:dyDescent="0.35">
      <c r="C63" s="491" t="s">
        <v>557</v>
      </c>
      <c r="D63" s="520"/>
      <c r="E63" s="521"/>
      <c r="F63" s="522"/>
      <c r="G63" s="513"/>
      <c r="H63" s="513"/>
      <c r="I63" s="513"/>
      <c r="J63" s="513"/>
      <c r="K63" s="513"/>
      <c r="L63" s="513"/>
      <c r="M63" s="518">
        <v>0</v>
      </c>
    </row>
    <row r="64" spans="3:13" s="512" customFormat="1" ht="15" hidden="1" customHeight="1" x14ac:dyDescent="0.35">
      <c r="C64" s="491" t="s">
        <v>558</v>
      </c>
      <c r="D64" s="520"/>
      <c r="E64" s="521"/>
      <c r="F64" s="522"/>
      <c r="G64" s="513"/>
      <c r="H64" s="513"/>
      <c r="I64" s="513"/>
      <c r="J64" s="513"/>
      <c r="K64" s="513"/>
      <c r="L64" s="513"/>
      <c r="M64" s="518">
        <v>0</v>
      </c>
    </row>
    <row r="65" spans="3:13" s="512" customFormat="1" ht="15" hidden="1" customHeight="1" x14ac:dyDescent="0.35">
      <c r="C65" s="491" t="s">
        <v>559</v>
      </c>
      <c r="D65" s="520"/>
      <c r="E65" s="521"/>
      <c r="F65" s="522"/>
      <c r="G65" s="513"/>
      <c r="H65" s="513"/>
      <c r="I65" s="513"/>
      <c r="J65" s="513"/>
      <c r="K65" s="513"/>
      <c r="L65" s="513"/>
      <c r="M65" s="518">
        <v>0</v>
      </c>
    </row>
    <row r="66" spans="3:13" s="512" customFormat="1" ht="15" hidden="1" customHeight="1" x14ac:dyDescent="0.35">
      <c r="C66" s="491" t="s">
        <v>560</v>
      </c>
      <c r="D66" s="520"/>
      <c r="E66" s="521"/>
      <c r="F66" s="522"/>
      <c r="G66" s="513"/>
      <c r="H66" s="513"/>
      <c r="I66" s="513"/>
      <c r="J66" s="513"/>
      <c r="K66" s="513"/>
      <c r="L66" s="513"/>
      <c r="M66" s="518">
        <v>0</v>
      </c>
    </row>
    <row r="67" spans="3:13" s="512" customFormat="1" ht="15" hidden="1" customHeight="1" x14ac:dyDescent="0.35">
      <c r="C67" s="491" t="s">
        <v>561</v>
      </c>
      <c r="D67" s="520"/>
      <c r="E67" s="521"/>
      <c r="F67" s="522"/>
      <c r="G67" s="501"/>
      <c r="H67" s="513"/>
      <c r="I67" s="513"/>
      <c r="J67" s="513"/>
      <c r="K67" s="513"/>
      <c r="L67" s="513"/>
      <c r="M67" s="518">
        <v>0</v>
      </c>
    </row>
    <row r="68" spans="3:13" s="512" customFormat="1" ht="15" hidden="1" customHeight="1" x14ac:dyDescent="0.35">
      <c r="C68" s="491" t="s">
        <v>41</v>
      </c>
      <c r="D68" s="520"/>
      <c r="E68" s="521"/>
      <c r="F68" s="522"/>
      <c r="G68" s="501"/>
      <c r="H68" s="513"/>
      <c r="I68" s="513"/>
      <c r="J68" s="513"/>
      <c r="K68" s="513"/>
      <c r="L68" s="513"/>
      <c r="M68" s="518">
        <v>0</v>
      </c>
    </row>
    <row r="69" spans="3:13" s="512" customFormat="1" ht="15" hidden="1" customHeight="1" x14ac:dyDescent="0.35">
      <c r="C69" s="495" t="s">
        <v>562</v>
      </c>
      <c r="D69" s="496">
        <v>0</v>
      </c>
      <c r="E69" s="473">
        <v>0</v>
      </c>
      <c r="F69" s="497">
        <v>0</v>
      </c>
      <c r="G69" s="501"/>
      <c r="H69" s="513"/>
      <c r="I69" s="513"/>
      <c r="J69" s="513"/>
      <c r="K69" s="513"/>
      <c r="L69" s="513"/>
      <c r="M69" s="518">
        <v>0</v>
      </c>
    </row>
    <row r="70" spans="3:13" s="512" customFormat="1" ht="15" hidden="1" customHeight="1" x14ac:dyDescent="0.35">
      <c r="C70" s="498"/>
      <c r="D70" s="535"/>
      <c r="E70" s="536"/>
      <c r="F70" s="537"/>
      <c r="G70" s="501"/>
      <c r="H70" s="513"/>
      <c r="I70" s="513"/>
      <c r="J70" s="513"/>
      <c r="K70" s="513"/>
      <c r="L70" s="513"/>
      <c r="M70" s="518">
        <v>0</v>
      </c>
    </row>
    <row r="71" spans="3:13" s="512" customFormat="1" ht="15" hidden="1" customHeight="1" x14ac:dyDescent="0.35">
      <c r="C71" s="491" t="s">
        <v>553</v>
      </c>
      <c r="D71" s="520"/>
      <c r="E71" s="521"/>
      <c r="F71" s="522"/>
      <c r="G71" s="501"/>
      <c r="H71" s="513"/>
      <c r="I71" s="513"/>
      <c r="J71" s="513"/>
      <c r="K71" s="513"/>
      <c r="L71" s="513"/>
      <c r="M71" s="518">
        <v>0</v>
      </c>
    </row>
    <row r="72" spans="3:13" s="512" customFormat="1" ht="15" hidden="1" customHeight="1" x14ac:dyDescent="0.35">
      <c r="C72" s="491" t="s">
        <v>554</v>
      </c>
      <c r="D72" s="492"/>
      <c r="E72" s="493"/>
      <c r="F72" s="494"/>
      <c r="G72" s="501"/>
      <c r="H72" s="513"/>
      <c r="I72" s="513"/>
      <c r="J72" s="513"/>
      <c r="K72" s="513"/>
      <c r="L72" s="513"/>
      <c r="M72" s="518">
        <v>0</v>
      </c>
    </row>
    <row r="73" spans="3:13" s="512" customFormat="1" ht="15" hidden="1" customHeight="1" x14ac:dyDescent="0.35">
      <c r="C73" s="491" t="s">
        <v>555</v>
      </c>
      <c r="D73" s="520"/>
      <c r="E73" s="521"/>
      <c r="F73" s="522"/>
      <c r="G73" s="501"/>
      <c r="H73" s="513"/>
      <c r="I73" s="513"/>
      <c r="J73" s="513"/>
      <c r="K73" s="513"/>
      <c r="L73" s="513"/>
      <c r="M73" s="518">
        <v>0</v>
      </c>
    </row>
    <row r="74" spans="3:13" s="512" customFormat="1" ht="15" hidden="1" customHeight="1" x14ac:dyDescent="0.35">
      <c r="C74" s="491" t="s">
        <v>556</v>
      </c>
      <c r="D74" s="520"/>
      <c r="E74" s="521"/>
      <c r="F74" s="522"/>
      <c r="G74" s="501"/>
      <c r="H74" s="513"/>
      <c r="I74" s="513"/>
      <c r="J74" s="513"/>
      <c r="K74" s="513"/>
      <c r="L74" s="513"/>
      <c r="M74" s="518">
        <v>0</v>
      </c>
    </row>
    <row r="75" spans="3:13" s="512" customFormat="1" ht="15" hidden="1" customHeight="1" x14ac:dyDescent="0.35">
      <c r="C75" s="491" t="s">
        <v>557</v>
      </c>
      <c r="D75" s="520"/>
      <c r="E75" s="521"/>
      <c r="F75" s="522"/>
      <c r="G75" s="501"/>
      <c r="H75" s="513"/>
      <c r="I75" s="513"/>
      <c r="J75" s="513"/>
      <c r="K75" s="513"/>
      <c r="L75" s="513"/>
      <c r="M75" s="518">
        <v>0</v>
      </c>
    </row>
    <row r="76" spans="3:13" s="512" customFormat="1" ht="15" hidden="1" customHeight="1" x14ac:dyDescent="0.35">
      <c r="C76" s="491" t="s">
        <v>558</v>
      </c>
      <c r="D76" s="520"/>
      <c r="E76" s="521"/>
      <c r="F76" s="522"/>
      <c r="G76" s="501"/>
      <c r="H76" s="513"/>
      <c r="I76" s="513"/>
      <c r="J76" s="513"/>
      <c r="K76" s="513"/>
      <c r="L76" s="513"/>
      <c r="M76" s="518">
        <v>0</v>
      </c>
    </row>
    <row r="77" spans="3:13" s="512" customFormat="1" ht="15" hidden="1" customHeight="1" x14ac:dyDescent="0.35">
      <c r="C77" s="491" t="s">
        <v>559</v>
      </c>
      <c r="D77" s="520"/>
      <c r="E77" s="521"/>
      <c r="F77" s="522"/>
      <c r="G77" s="501"/>
      <c r="H77" s="513"/>
      <c r="I77" s="513"/>
      <c r="J77" s="513"/>
      <c r="K77" s="513"/>
      <c r="L77" s="513"/>
      <c r="M77" s="518">
        <v>0</v>
      </c>
    </row>
    <row r="78" spans="3:13" s="512" customFormat="1" ht="15" hidden="1" customHeight="1" x14ac:dyDescent="0.35">
      <c r="C78" s="491" t="s">
        <v>560</v>
      </c>
      <c r="D78" s="520"/>
      <c r="E78" s="521"/>
      <c r="F78" s="522"/>
      <c r="G78" s="501"/>
      <c r="H78" s="513"/>
      <c r="I78" s="513"/>
      <c r="J78" s="513"/>
      <c r="K78" s="513"/>
      <c r="L78" s="513"/>
      <c r="M78" s="518">
        <v>0</v>
      </c>
    </row>
    <row r="79" spans="3:13" s="512" customFormat="1" ht="15" hidden="1" customHeight="1" x14ac:dyDescent="0.35">
      <c r="C79" s="491" t="s">
        <v>561</v>
      </c>
      <c r="D79" s="520"/>
      <c r="E79" s="521"/>
      <c r="F79" s="522"/>
      <c r="G79" s="501"/>
      <c r="H79" s="513"/>
      <c r="I79" s="513"/>
      <c r="J79" s="513"/>
      <c r="K79" s="513"/>
      <c r="L79" s="513"/>
      <c r="M79" s="518">
        <v>0</v>
      </c>
    </row>
    <row r="80" spans="3:13" s="512" customFormat="1" ht="15" hidden="1" customHeight="1" x14ac:dyDescent="0.35">
      <c r="C80" s="491" t="s">
        <v>41</v>
      </c>
      <c r="D80" s="520"/>
      <c r="E80" s="521"/>
      <c r="F80" s="522"/>
      <c r="G80" s="501"/>
      <c r="H80" s="513"/>
      <c r="I80" s="513"/>
      <c r="J80" s="513"/>
      <c r="K80" s="513"/>
      <c r="L80" s="513"/>
      <c r="M80" s="518">
        <v>0</v>
      </c>
    </row>
    <row r="81" spans="1:256" ht="15" hidden="1" customHeight="1" x14ac:dyDescent="0.35">
      <c r="C81" s="495" t="s">
        <v>562</v>
      </c>
      <c r="D81" s="496">
        <v>0</v>
      </c>
      <c r="E81" s="473">
        <v>0</v>
      </c>
      <c r="F81" s="497">
        <v>0</v>
      </c>
      <c r="M81" s="518">
        <v>0</v>
      </c>
    </row>
    <row r="82" spans="1:256" ht="15" hidden="1" customHeight="1" x14ac:dyDescent="0.35">
      <c r="A82" s="512"/>
      <c r="B82" s="512"/>
      <c r="C82" s="502"/>
      <c r="D82" s="535"/>
      <c r="E82" s="536"/>
      <c r="F82" s="537"/>
      <c r="M82" s="518">
        <v>0</v>
      </c>
      <c r="N82" s="512"/>
      <c r="O82" s="512"/>
      <c r="P82" s="512"/>
      <c r="Q82" s="512"/>
      <c r="R82" s="512"/>
      <c r="S82" s="512"/>
      <c r="T82" s="512"/>
      <c r="U82" s="512"/>
      <c r="V82" s="512"/>
      <c r="W82" s="512"/>
      <c r="X82" s="512"/>
      <c r="Y82" s="512"/>
      <c r="Z82" s="512"/>
      <c r="AA82" s="512"/>
      <c r="AB82" s="512"/>
      <c r="AC82" s="512"/>
      <c r="AD82" s="512"/>
      <c r="AE82" s="512"/>
      <c r="AF82" s="512"/>
      <c r="AG82" s="512"/>
      <c r="AH82" s="512"/>
      <c r="AI82" s="512"/>
      <c r="AJ82" s="512"/>
      <c r="AK82" s="512"/>
      <c r="AL82" s="512"/>
      <c r="AM82" s="512"/>
      <c r="AN82" s="512"/>
      <c r="AO82" s="512"/>
      <c r="AP82" s="512"/>
      <c r="AQ82" s="512"/>
      <c r="AR82" s="512"/>
      <c r="AS82" s="512"/>
      <c r="AT82" s="512"/>
      <c r="AU82" s="512"/>
      <c r="AV82" s="512"/>
      <c r="AW82" s="512"/>
      <c r="AX82" s="512"/>
      <c r="AY82" s="512"/>
      <c r="AZ82" s="512"/>
      <c r="BA82" s="512"/>
      <c r="BB82" s="512"/>
      <c r="BC82" s="512"/>
      <c r="BD82" s="512"/>
      <c r="BE82" s="512"/>
      <c r="BF82" s="512"/>
      <c r="BG82" s="512"/>
      <c r="BH82" s="512"/>
      <c r="BI82" s="512"/>
      <c r="BJ82" s="512"/>
      <c r="BK82" s="512"/>
      <c r="BL82" s="512"/>
      <c r="BM82" s="512"/>
      <c r="BN82" s="512"/>
      <c r="BO82" s="512"/>
      <c r="BP82" s="512"/>
      <c r="BQ82" s="512"/>
      <c r="BR82" s="512"/>
      <c r="BS82" s="512"/>
      <c r="BT82" s="512"/>
      <c r="BU82" s="512"/>
      <c r="BV82" s="512"/>
      <c r="BW82" s="512"/>
      <c r="BX82" s="512"/>
      <c r="BY82" s="512"/>
      <c r="BZ82" s="512"/>
      <c r="CA82" s="512"/>
      <c r="CB82" s="512"/>
      <c r="CC82" s="512"/>
      <c r="CD82" s="512"/>
      <c r="CE82" s="512"/>
      <c r="CF82" s="512"/>
      <c r="CG82" s="512"/>
      <c r="CH82" s="512"/>
      <c r="CI82" s="512"/>
      <c r="CJ82" s="512"/>
      <c r="CK82" s="512"/>
      <c r="CL82" s="512"/>
      <c r="CM82" s="512"/>
      <c r="CN82" s="512"/>
      <c r="CO82" s="512"/>
      <c r="CP82" s="512"/>
      <c r="CQ82" s="512"/>
      <c r="CR82" s="512"/>
      <c r="CS82" s="512"/>
      <c r="CT82" s="512"/>
      <c r="CU82" s="512"/>
      <c r="CV82" s="512"/>
      <c r="CW82" s="512"/>
      <c r="CX82" s="512"/>
      <c r="CY82" s="512"/>
      <c r="CZ82" s="512"/>
      <c r="DA82" s="512"/>
      <c r="DB82" s="512"/>
      <c r="DC82" s="512"/>
      <c r="DD82" s="512"/>
      <c r="DE82" s="512"/>
      <c r="DF82" s="512"/>
      <c r="DG82" s="512"/>
      <c r="DH82" s="512"/>
      <c r="DI82" s="512"/>
      <c r="DJ82" s="512"/>
      <c r="DK82" s="512"/>
      <c r="DL82" s="512"/>
      <c r="DM82" s="512"/>
      <c r="DN82" s="512"/>
      <c r="DO82" s="512"/>
      <c r="DP82" s="512"/>
      <c r="DQ82" s="512"/>
      <c r="DR82" s="512"/>
      <c r="DS82" s="512"/>
      <c r="DT82" s="512"/>
      <c r="DU82" s="512"/>
      <c r="DV82" s="512"/>
      <c r="DW82" s="512"/>
      <c r="DX82" s="512"/>
      <c r="DY82" s="512"/>
      <c r="DZ82" s="512"/>
      <c r="EA82" s="512"/>
      <c r="EB82" s="512"/>
      <c r="EC82" s="512"/>
      <c r="ED82" s="512"/>
      <c r="EE82" s="512"/>
      <c r="EF82" s="512"/>
      <c r="EG82" s="512"/>
      <c r="EH82" s="512"/>
      <c r="EI82" s="512"/>
      <c r="EJ82" s="512"/>
      <c r="EK82" s="512"/>
      <c r="EL82" s="512"/>
      <c r="EM82" s="512"/>
      <c r="EN82" s="512"/>
      <c r="EO82" s="512"/>
      <c r="EP82" s="512"/>
      <c r="EQ82" s="512"/>
      <c r="ER82" s="512"/>
      <c r="ES82" s="512"/>
      <c r="ET82" s="512"/>
      <c r="EU82" s="512"/>
      <c r="EV82" s="512"/>
      <c r="EW82" s="512"/>
      <c r="EX82" s="512"/>
      <c r="EY82" s="512"/>
      <c r="EZ82" s="512"/>
      <c r="FA82" s="512"/>
      <c r="FB82" s="512"/>
      <c r="FC82" s="512"/>
      <c r="FD82" s="512"/>
      <c r="FE82" s="512"/>
      <c r="FF82" s="512"/>
      <c r="FG82" s="512"/>
      <c r="FH82" s="512"/>
      <c r="FI82" s="512"/>
      <c r="FJ82" s="512"/>
      <c r="FK82" s="512"/>
      <c r="FL82" s="512"/>
      <c r="FM82" s="512"/>
      <c r="FN82" s="512"/>
      <c r="FO82" s="512"/>
      <c r="FP82" s="512"/>
      <c r="FQ82" s="512"/>
      <c r="FR82" s="512"/>
      <c r="FS82" s="512"/>
      <c r="FT82" s="512"/>
      <c r="FU82" s="512"/>
      <c r="FV82" s="512"/>
      <c r="FW82" s="512"/>
      <c r="FX82" s="512"/>
      <c r="FY82" s="512"/>
      <c r="FZ82" s="512"/>
      <c r="GA82" s="512"/>
      <c r="GB82" s="512"/>
      <c r="GC82" s="512"/>
      <c r="GD82" s="512"/>
      <c r="GE82" s="512"/>
      <c r="GF82" s="512"/>
      <c r="GG82" s="512"/>
      <c r="GH82" s="512"/>
      <c r="GI82" s="512"/>
      <c r="GJ82" s="512"/>
      <c r="GK82" s="512"/>
      <c r="GL82" s="512"/>
      <c r="GM82" s="512"/>
      <c r="GN82" s="512"/>
      <c r="GO82" s="512"/>
      <c r="GP82" s="512"/>
      <c r="GQ82" s="512"/>
      <c r="GR82" s="512"/>
      <c r="GS82" s="512"/>
      <c r="GT82" s="512"/>
      <c r="GU82" s="512"/>
      <c r="GV82" s="512"/>
      <c r="GW82" s="512"/>
      <c r="GX82" s="512"/>
      <c r="GY82" s="512"/>
      <c r="GZ82" s="512"/>
      <c r="HA82" s="512"/>
      <c r="HB82" s="512"/>
      <c r="HC82" s="512"/>
      <c r="HD82" s="512"/>
      <c r="HE82" s="512"/>
      <c r="HF82" s="512"/>
      <c r="HG82" s="512"/>
      <c r="HH82" s="512"/>
      <c r="HI82" s="512"/>
      <c r="HJ82" s="512"/>
      <c r="HK82" s="512"/>
      <c r="HL82" s="512"/>
      <c r="HM82" s="512"/>
      <c r="HN82" s="512"/>
      <c r="HO82" s="512"/>
      <c r="HP82" s="512"/>
      <c r="HQ82" s="512"/>
      <c r="HR82" s="512"/>
      <c r="HS82" s="512"/>
      <c r="HT82" s="512"/>
      <c r="HU82" s="512"/>
      <c r="HV82" s="512"/>
      <c r="HW82" s="512"/>
      <c r="HX82" s="512"/>
      <c r="HY82" s="512"/>
      <c r="HZ82" s="512"/>
      <c r="IA82" s="512"/>
      <c r="IB82" s="512"/>
      <c r="IC82" s="512"/>
      <c r="ID82" s="512"/>
      <c r="IE82" s="512"/>
      <c r="IF82" s="512"/>
      <c r="IG82" s="512"/>
      <c r="IH82" s="512"/>
      <c r="II82" s="512"/>
      <c r="IJ82" s="512"/>
      <c r="IK82" s="512"/>
      <c r="IL82" s="512"/>
      <c r="IM82" s="512"/>
      <c r="IN82" s="512"/>
      <c r="IO82" s="512"/>
      <c r="IP82" s="512"/>
      <c r="IQ82" s="512"/>
      <c r="IR82" s="512"/>
      <c r="IS82" s="512"/>
      <c r="IT82" s="512"/>
      <c r="IU82" s="512"/>
      <c r="IV82" s="512"/>
    </row>
    <row r="83" spans="1:256" ht="15" hidden="1" customHeight="1" x14ac:dyDescent="0.35">
      <c r="A83" s="512"/>
      <c r="B83" s="512"/>
      <c r="C83" s="491" t="s">
        <v>553</v>
      </c>
      <c r="D83" s="520"/>
      <c r="E83" s="521"/>
      <c r="F83" s="522"/>
      <c r="M83" s="518">
        <v>0</v>
      </c>
      <c r="N83" s="512"/>
      <c r="O83" s="512"/>
      <c r="P83" s="512"/>
      <c r="Q83" s="512"/>
      <c r="R83" s="512"/>
      <c r="S83" s="512"/>
      <c r="T83" s="512"/>
      <c r="U83" s="512"/>
      <c r="V83" s="512"/>
      <c r="W83" s="512"/>
      <c r="X83" s="512"/>
      <c r="Y83" s="512"/>
      <c r="Z83" s="512"/>
      <c r="AA83" s="512"/>
      <c r="AB83" s="512"/>
      <c r="AC83" s="512"/>
      <c r="AD83" s="512"/>
      <c r="AE83" s="512"/>
      <c r="AF83" s="512"/>
      <c r="AG83" s="512"/>
      <c r="AH83" s="512"/>
      <c r="AI83" s="512"/>
      <c r="AJ83" s="512"/>
      <c r="AK83" s="512"/>
      <c r="AL83" s="512"/>
      <c r="AM83" s="512"/>
      <c r="AN83" s="512"/>
      <c r="AO83" s="512"/>
      <c r="AP83" s="512"/>
      <c r="AQ83" s="512"/>
      <c r="AR83" s="512"/>
      <c r="AS83" s="512"/>
      <c r="AT83" s="512"/>
      <c r="AU83" s="512"/>
      <c r="AV83" s="512"/>
      <c r="AW83" s="512"/>
      <c r="AX83" s="512"/>
      <c r="AY83" s="512"/>
      <c r="AZ83" s="512"/>
      <c r="BA83" s="512"/>
      <c r="BB83" s="512"/>
      <c r="BC83" s="512"/>
      <c r="BD83" s="512"/>
      <c r="BE83" s="512"/>
      <c r="BF83" s="512"/>
      <c r="BG83" s="512"/>
      <c r="BH83" s="512"/>
      <c r="BI83" s="512"/>
      <c r="BJ83" s="512"/>
      <c r="BK83" s="512"/>
      <c r="BL83" s="512"/>
      <c r="BM83" s="512"/>
      <c r="BN83" s="512"/>
      <c r="BO83" s="512"/>
      <c r="BP83" s="512"/>
      <c r="BQ83" s="512"/>
      <c r="BR83" s="512"/>
      <c r="BS83" s="512"/>
      <c r="BT83" s="512"/>
      <c r="BU83" s="512"/>
      <c r="BV83" s="512"/>
      <c r="BW83" s="512"/>
      <c r="BX83" s="512"/>
      <c r="BY83" s="512"/>
      <c r="BZ83" s="512"/>
      <c r="CA83" s="512"/>
      <c r="CB83" s="512"/>
      <c r="CC83" s="512"/>
      <c r="CD83" s="512"/>
      <c r="CE83" s="512"/>
      <c r="CF83" s="512"/>
      <c r="CG83" s="512"/>
      <c r="CH83" s="512"/>
      <c r="CI83" s="512"/>
      <c r="CJ83" s="512"/>
      <c r="CK83" s="512"/>
      <c r="CL83" s="512"/>
      <c r="CM83" s="512"/>
      <c r="CN83" s="512"/>
      <c r="CO83" s="512"/>
      <c r="CP83" s="512"/>
      <c r="CQ83" s="512"/>
      <c r="CR83" s="512"/>
      <c r="CS83" s="512"/>
      <c r="CT83" s="512"/>
      <c r="CU83" s="512"/>
      <c r="CV83" s="512"/>
      <c r="CW83" s="512"/>
      <c r="CX83" s="512"/>
      <c r="CY83" s="512"/>
      <c r="CZ83" s="512"/>
      <c r="DA83" s="512"/>
      <c r="DB83" s="512"/>
      <c r="DC83" s="512"/>
      <c r="DD83" s="512"/>
      <c r="DE83" s="512"/>
      <c r="DF83" s="512"/>
      <c r="DG83" s="512"/>
      <c r="DH83" s="512"/>
      <c r="DI83" s="512"/>
      <c r="DJ83" s="512"/>
      <c r="DK83" s="512"/>
      <c r="DL83" s="512"/>
      <c r="DM83" s="512"/>
      <c r="DN83" s="512"/>
      <c r="DO83" s="512"/>
      <c r="DP83" s="512"/>
      <c r="DQ83" s="512"/>
      <c r="DR83" s="512"/>
      <c r="DS83" s="512"/>
      <c r="DT83" s="512"/>
      <c r="DU83" s="512"/>
      <c r="DV83" s="512"/>
      <c r="DW83" s="512"/>
      <c r="DX83" s="512"/>
      <c r="DY83" s="512"/>
      <c r="DZ83" s="512"/>
      <c r="EA83" s="512"/>
      <c r="EB83" s="512"/>
      <c r="EC83" s="512"/>
      <c r="ED83" s="512"/>
      <c r="EE83" s="512"/>
      <c r="EF83" s="512"/>
      <c r="EG83" s="512"/>
      <c r="EH83" s="512"/>
      <c r="EI83" s="512"/>
      <c r="EJ83" s="512"/>
      <c r="EK83" s="512"/>
      <c r="EL83" s="512"/>
      <c r="EM83" s="512"/>
      <c r="EN83" s="512"/>
      <c r="EO83" s="512"/>
      <c r="EP83" s="512"/>
      <c r="EQ83" s="512"/>
      <c r="ER83" s="512"/>
      <c r="ES83" s="512"/>
      <c r="ET83" s="512"/>
      <c r="EU83" s="512"/>
      <c r="EV83" s="512"/>
      <c r="EW83" s="512"/>
      <c r="EX83" s="512"/>
      <c r="EY83" s="512"/>
      <c r="EZ83" s="512"/>
      <c r="FA83" s="512"/>
      <c r="FB83" s="512"/>
      <c r="FC83" s="512"/>
      <c r="FD83" s="512"/>
      <c r="FE83" s="512"/>
      <c r="FF83" s="512"/>
      <c r="FG83" s="512"/>
      <c r="FH83" s="512"/>
      <c r="FI83" s="512"/>
      <c r="FJ83" s="512"/>
      <c r="FK83" s="512"/>
      <c r="FL83" s="512"/>
      <c r="FM83" s="512"/>
      <c r="FN83" s="512"/>
      <c r="FO83" s="512"/>
      <c r="FP83" s="512"/>
      <c r="FQ83" s="512"/>
      <c r="FR83" s="512"/>
      <c r="FS83" s="512"/>
      <c r="FT83" s="512"/>
      <c r="FU83" s="512"/>
      <c r="FV83" s="512"/>
      <c r="FW83" s="512"/>
      <c r="FX83" s="512"/>
      <c r="FY83" s="512"/>
      <c r="FZ83" s="512"/>
      <c r="GA83" s="512"/>
      <c r="GB83" s="512"/>
      <c r="GC83" s="512"/>
      <c r="GD83" s="512"/>
      <c r="GE83" s="512"/>
      <c r="GF83" s="512"/>
      <c r="GG83" s="512"/>
      <c r="GH83" s="512"/>
      <c r="GI83" s="512"/>
      <c r="GJ83" s="512"/>
      <c r="GK83" s="512"/>
      <c r="GL83" s="512"/>
      <c r="GM83" s="512"/>
      <c r="GN83" s="512"/>
      <c r="GO83" s="512"/>
      <c r="GP83" s="512"/>
      <c r="GQ83" s="512"/>
      <c r="GR83" s="512"/>
      <c r="GS83" s="512"/>
      <c r="GT83" s="512"/>
      <c r="GU83" s="512"/>
      <c r="GV83" s="512"/>
      <c r="GW83" s="512"/>
      <c r="GX83" s="512"/>
      <c r="GY83" s="512"/>
      <c r="GZ83" s="512"/>
      <c r="HA83" s="512"/>
      <c r="HB83" s="512"/>
      <c r="HC83" s="512"/>
      <c r="HD83" s="512"/>
      <c r="HE83" s="512"/>
      <c r="HF83" s="512"/>
      <c r="HG83" s="512"/>
      <c r="HH83" s="512"/>
      <c r="HI83" s="512"/>
      <c r="HJ83" s="512"/>
      <c r="HK83" s="512"/>
      <c r="HL83" s="512"/>
      <c r="HM83" s="512"/>
      <c r="HN83" s="512"/>
      <c r="HO83" s="512"/>
      <c r="HP83" s="512"/>
      <c r="HQ83" s="512"/>
      <c r="HR83" s="512"/>
      <c r="HS83" s="512"/>
      <c r="HT83" s="512"/>
      <c r="HU83" s="512"/>
      <c r="HV83" s="512"/>
      <c r="HW83" s="512"/>
      <c r="HX83" s="512"/>
      <c r="HY83" s="512"/>
      <c r="HZ83" s="512"/>
      <c r="IA83" s="512"/>
      <c r="IB83" s="512"/>
      <c r="IC83" s="512"/>
      <c r="ID83" s="512"/>
      <c r="IE83" s="512"/>
      <c r="IF83" s="512"/>
      <c r="IG83" s="512"/>
      <c r="IH83" s="512"/>
      <c r="II83" s="512"/>
      <c r="IJ83" s="512"/>
      <c r="IK83" s="512"/>
      <c r="IL83" s="512"/>
      <c r="IM83" s="512"/>
      <c r="IN83" s="512"/>
      <c r="IO83" s="512"/>
      <c r="IP83" s="512"/>
      <c r="IQ83" s="512"/>
      <c r="IR83" s="512"/>
      <c r="IS83" s="512"/>
      <c r="IT83" s="512"/>
      <c r="IU83" s="512"/>
      <c r="IV83" s="512"/>
    </row>
    <row r="84" spans="1:256" ht="15" hidden="1" customHeight="1" x14ac:dyDescent="0.35">
      <c r="A84" s="512"/>
      <c r="B84" s="512"/>
      <c r="C84" s="491" t="s">
        <v>554</v>
      </c>
      <c r="D84" s="492"/>
      <c r="E84" s="493"/>
      <c r="F84" s="494"/>
      <c r="M84" s="518">
        <v>0</v>
      </c>
      <c r="N84" s="512"/>
      <c r="O84" s="512"/>
      <c r="P84" s="512"/>
      <c r="Q84" s="512"/>
      <c r="R84" s="512"/>
      <c r="S84" s="512"/>
      <c r="T84" s="512"/>
      <c r="U84" s="512"/>
      <c r="V84" s="512"/>
      <c r="W84" s="512"/>
      <c r="X84" s="512"/>
      <c r="Y84" s="512"/>
      <c r="Z84" s="512"/>
      <c r="AA84" s="512"/>
      <c r="AB84" s="512"/>
      <c r="AC84" s="512"/>
      <c r="AD84" s="512"/>
      <c r="AE84" s="512"/>
      <c r="AF84" s="512"/>
      <c r="AG84" s="512"/>
      <c r="AH84" s="512"/>
      <c r="AI84" s="512"/>
      <c r="AJ84" s="512"/>
      <c r="AK84" s="512"/>
      <c r="AL84" s="512"/>
      <c r="AM84" s="512"/>
      <c r="AN84" s="512"/>
      <c r="AO84" s="512"/>
      <c r="AP84" s="512"/>
      <c r="AQ84" s="512"/>
      <c r="AR84" s="512"/>
      <c r="AS84" s="512"/>
      <c r="AT84" s="512"/>
      <c r="AU84" s="512"/>
      <c r="AV84" s="512"/>
      <c r="AW84" s="512"/>
      <c r="AX84" s="512"/>
      <c r="AY84" s="512"/>
      <c r="AZ84" s="512"/>
      <c r="BA84" s="512"/>
      <c r="BB84" s="512"/>
      <c r="BC84" s="512"/>
      <c r="BD84" s="512"/>
      <c r="BE84" s="512"/>
      <c r="BF84" s="512"/>
      <c r="BG84" s="512"/>
      <c r="BH84" s="512"/>
      <c r="BI84" s="512"/>
      <c r="BJ84" s="512"/>
      <c r="BK84" s="512"/>
      <c r="BL84" s="512"/>
      <c r="BM84" s="512"/>
      <c r="BN84" s="512"/>
      <c r="BO84" s="512"/>
      <c r="BP84" s="512"/>
      <c r="BQ84" s="512"/>
      <c r="BR84" s="512"/>
      <c r="BS84" s="512"/>
      <c r="BT84" s="512"/>
      <c r="BU84" s="512"/>
      <c r="BV84" s="512"/>
      <c r="BW84" s="512"/>
      <c r="BX84" s="512"/>
      <c r="BY84" s="512"/>
      <c r="BZ84" s="512"/>
      <c r="CA84" s="512"/>
      <c r="CB84" s="512"/>
      <c r="CC84" s="512"/>
      <c r="CD84" s="512"/>
      <c r="CE84" s="512"/>
      <c r="CF84" s="512"/>
      <c r="CG84" s="512"/>
      <c r="CH84" s="512"/>
      <c r="CI84" s="512"/>
      <c r="CJ84" s="512"/>
      <c r="CK84" s="512"/>
      <c r="CL84" s="512"/>
      <c r="CM84" s="512"/>
      <c r="CN84" s="512"/>
      <c r="CO84" s="512"/>
      <c r="CP84" s="512"/>
      <c r="CQ84" s="512"/>
      <c r="CR84" s="512"/>
      <c r="CS84" s="512"/>
      <c r="CT84" s="512"/>
      <c r="CU84" s="512"/>
      <c r="CV84" s="512"/>
      <c r="CW84" s="512"/>
      <c r="CX84" s="512"/>
      <c r="CY84" s="512"/>
      <c r="CZ84" s="512"/>
      <c r="DA84" s="512"/>
      <c r="DB84" s="512"/>
      <c r="DC84" s="512"/>
      <c r="DD84" s="512"/>
      <c r="DE84" s="512"/>
      <c r="DF84" s="512"/>
      <c r="DG84" s="512"/>
      <c r="DH84" s="512"/>
      <c r="DI84" s="512"/>
      <c r="DJ84" s="512"/>
      <c r="DK84" s="512"/>
      <c r="DL84" s="512"/>
      <c r="DM84" s="512"/>
      <c r="DN84" s="512"/>
      <c r="DO84" s="512"/>
      <c r="DP84" s="512"/>
      <c r="DQ84" s="512"/>
      <c r="DR84" s="512"/>
      <c r="DS84" s="512"/>
      <c r="DT84" s="512"/>
      <c r="DU84" s="512"/>
      <c r="DV84" s="512"/>
      <c r="DW84" s="512"/>
      <c r="DX84" s="512"/>
      <c r="DY84" s="512"/>
      <c r="DZ84" s="512"/>
      <c r="EA84" s="512"/>
      <c r="EB84" s="512"/>
      <c r="EC84" s="512"/>
      <c r="ED84" s="512"/>
      <c r="EE84" s="512"/>
      <c r="EF84" s="512"/>
      <c r="EG84" s="512"/>
      <c r="EH84" s="512"/>
      <c r="EI84" s="512"/>
      <c r="EJ84" s="512"/>
      <c r="EK84" s="512"/>
      <c r="EL84" s="512"/>
      <c r="EM84" s="512"/>
      <c r="EN84" s="512"/>
      <c r="EO84" s="512"/>
      <c r="EP84" s="512"/>
      <c r="EQ84" s="512"/>
      <c r="ER84" s="512"/>
      <c r="ES84" s="512"/>
      <c r="ET84" s="512"/>
      <c r="EU84" s="512"/>
      <c r="EV84" s="512"/>
      <c r="EW84" s="512"/>
      <c r="EX84" s="512"/>
      <c r="EY84" s="512"/>
      <c r="EZ84" s="512"/>
      <c r="FA84" s="512"/>
      <c r="FB84" s="512"/>
      <c r="FC84" s="512"/>
      <c r="FD84" s="512"/>
      <c r="FE84" s="512"/>
      <c r="FF84" s="512"/>
      <c r="FG84" s="512"/>
      <c r="FH84" s="512"/>
      <c r="FI84" s="512"/>
      <c r="FJ84" s="512"/>
      <c r="FK84" s="512"/>
      <c r="FL84" s="512"/>
      <c r="FM84" s="512"/>
      <c r="FN84" s="512"/>
      <c r="FO84" s="512"/>
      <c r="FP84" s="512"/>
      <c r="FQ84" s="512"/>
      <c r="FR84" s="512"/>
      <c r="FS84" s="512"/>
      <c r="FT84" s="512"/>
      <c r="FU84" s="512"/>
      <c r="FV84" s="512"/>
      <c r="FW84" s="512"/>
      <c r="FX84" s="512"/>
      <c r="FY84" s="512"/>
      <c r="FZ84" s="512"/>
      <c r="GA84" s="512"/>
      <c r="GB84" s="512"/>
      <c r="GC84" s="512"/>
      <c r="GD84" s="512"/>
      <c r="GE84" s="512"/>
      <c r="GF84" s="512"/>
      <c r="GG84" s="512"/>
      <c r="GH84" s="512"/>
      <c r="GI84" s="512"/>
      <c r="GJ84" s="512"/>
      <c r="GK84" s="512"/>
      <c r="GL84" s="512"/>
      <c r="GM84" s="512"/>
      <c r="GN84" s="512"/>
      <c r="GO84" s="512"/>
      <c r="GP84" s="512"/>
      <c r="GQ84" s="512"/>
      <c r="GR84" s="512"/>
      <c r="GS84" s="512"/>
      <c r="GT84" s="512"/>
      <c r="GU84" s="512"/>
      <c r="GV84" s="512"/>
      <c r="GW84" s="512"/>
      <c r="GX84" s="512"/>
      <c r="GY84" s="512"/>
      <c r="GZ84" s="512"/>
      <c r="HA84" s="512"/>
      <c r="HB84" s="512"/>
      <c r="HC84" s="512"/>
      <c r="HD84" s="512"/>
      <c r="HE84" s="512"/>
      <c r="HF84" s="512"/>
      <c r="HG84" s="512"/>
      <c r="HH84" s="512"/>
      <c r="HI84" s="512"/>
      <c r="HJ84" s="512"/>
      <c r="HK84" s="512"/>
      <c r="HL84" s="512"/>
      <c r="HM84" s="512"/>
      <c r="HN84" s="512"/>
      <c r="HO84" s="512"/>
      <c r="HP84" s="512"/>
      <c r="HQ84" s="512"/>
      <c r="HR84" s="512"/>
      <c r="HS84" s="512"/>
      <c r="HT84" s="512"/>
      <c r="HU84" s="512"/>
      <c r="HV84" s="512"/>
      <c r="HW84" s="512"/>
      <c r="HX84" s="512"/>
      <c r="HY84" s="512"/>
      <c r="HZ84" s="512"/>
      <c r="IA84" s="512"/>
      <c r="IB84" s="512"/>
      <c r="IC84" s="512"/>
      <c r="ID84" s="512"/>
      <c r="IE84" s="512"/>
      <c r="IF84" s="512"/>
      <c r="IG84" s="512"/>
      <c r="IH84" s="512"/>
      <c r="II84" s="512"/>
      <c r="IJ84" s="512"/>
      <c r="IK84" s="512"/>
      <c r="IL84" s="512"/>
      <c r="IM84" s="512"/>
      <c r="IN84" s="512"/>
      <c r="IO84" s="512"/>
      <c r="IP84" s="512"/>
      <c r="IQ84" s="512"/>
      <c r="IR84" s="512"/>
      <c r="IS84" s="512"/>
      <c r="IT84" s="512"/>
      <c r="IU84" s="512"/>
      <c r="IV84" s="512"/>
    </row>
    <row r="85" spans="1:256" ht="15" hidden="1" customHeight="1" x14ac:dyDescent="0.35">
      <c r="A85" s="512"/>
      <c r="B85" s="512"/>
      <c r="C85" s="491" t="s">
        <v>555</v>
      </c>
      <c r="D85" s="520"/>
      <c r="E85" s="521"/>
      <c r="F85" s="522"/>
      <c r="M85" s="518">
        <v>0</v>
      </c>
      <c r="N85" s="512"/>
      <c r="O85" s="512"/>
      <c r="P85" s="512"/>
      <c r="Q85" s="512"/>
      <c r="R85" s="512"/>
      <c r="S85" s="512"/>
      <c r="T85" s="512"/>
      <c r="U85" s="512"/>
      <c r="V85" s="512"/>
      <c r="W85" s="512"/>
      <c r="X85" s="512"/>
      <c r="Y85" s="512"/>
      <c r="Z85" s="512"/>
      <c r="AA85" s="512"/>
      <c r="AB85" s="512"/>
      <c r="AC85" s="512"/>
      <c r="AD85" s="512"/>
      <c r="AE85" s="512"/>
      <c r="AF85" s="512"/>
      <c r="AG85" s="512"/>
      <c r="AH85" s="512"/>
      <c r="AI85" s="512"/>
      <c r="AJ85" s="512"/>
      <c r="AK85" s="512"/>
      <c r="AL85" s="512"/>
      <c r="AM85" s="512"/>
      <c r="AN85" s="512"/>
      <c r="AO85" s="512"/>
      <c r="AP85" s="512"/>
      <c r="AQ85" s="512"/>
      <c r="AR85" s="512"/>
      <c r="AS85" s="512"/>
      <c r="AT85" s="512"/>
      <c r="AU85" s="512"/>
      <c r="AV85" s="512"/>
      <c r="AW85" s="512"/>
      <c r="AX85" s="512"/>
      <c r="AY85" s="512"/>
      <c r="AZ85" s="512"/>
      <c r="BA85" s="512"/>
      <c r="BB85" s="512"/>
      <c r="BC85" s="512"/>
      <c r="BD85" s="512"/>
      <c r="BE85" s="512"/>
      <c r="BF85" s="512"/>
      <c r="BG85" s="512"/>
      <c r="BH85" s="512"/>
      <c r="BI85" s="512"/>
      <c r="BJ85" s="512"/>
      <c r="BK85" s="512"/>
      <c r="BL85" s="512"/>
      <c r="BM85" s="512"/>
      <c r="BN85" s="512"/>
      <c r="BO85" s="512"/>
      <c r="BP85" s="512"/>
      <c r="BQ85" s="512"/>
      <c r="BR85" s="512"/>
      <c r="BS85" s="512"/>
      <c r="BT85" s="512"/>
      <c r="BU85" s="512"/>
      <c r="BV85" s="512"/>
      <c r="BW85" s="512"/>
      <c r="BX85" s="512"/>
      <c r="BY85" s="512"/>
      <c r="BZ85" s="512"/>
      <c r="CA85" s="512"/>
      <c r="CB85" s="512"/>
      <c r="CC85" s="512"/>
      <c r="CD85" s="512"/>
      <c r="CE85" s="512"/>
      <c r="CF85" s="512"/>
      <c r="CG85" s="512"/>
      <c r="CH85" s="512"/>
      <c r="CI85" s="512"/>
      <c r="CJ85" s="512"/>
      <c r="CK85" s="512"/>
      <c r="CL85" s="512"/>
      <c r="CM85" s="512"/>
      <c r="CN85" s="512"/>
      <c r="CO85" s="512"/>
      <c r="CP85" s="512"/>
      <c r="CQ85" s="512"/>
      <c r="CR85" s="512"/>
      <c r="CS85" s="512"/>
      <c r="CT85" s="512"/>
      <c r="CU85" s="512"/>
      <c r="CV85" s="512"/>
      <c r="CW85" s="512"/>
      <c r="CX85" s="512"/>
      <c r="CY85" s="512"/>
      <c r="CZ85" s="512"/>
      <c r="DA85" s="512"/>
      <c r="DB85" s="512"/>
      <c r="DC85" s="512"/>
      <c r="DD85" s="512"/>
      <c r="DE85" s="512"/>
      <c r="DF85" s="512"/>
      <c r="DG85" s="512"/>
      <c r="DH85" s="512"/>
      <c r="DI85" s="512"/>
      <c r="DJ85" s="512"/>
      <c r="DK85" s="512"/>
      <c r="DL85" s="512"/>
      <c r="DM85" s="512"/>
      <c r="DN85" s="512"/>
      <c r="DO85" s="512"/>
      <c r="DP85" s="512"/>
      <c r="DQ85" s="512"/>
      <c r="DR85" s="512"/>
      <c r="DS85" s="512"/>
      <c r="DT85" s="512"/>
      <c r="DU85" s="512"/>
      <c r="DV85" s="512"/>
      <c r="DW85" s="512"/>
      <c r="DX85" s="512"/>
      <c r="DY85" s="512"/>
      <c r="DZ85" s="512"/>
      <c r="EA85" s="512"/>
      <c r="EB85" s="512"/>
      <c r="EC85" s="512"/>
      <c r="ED85" s="512"/>
      <c r="EE85" s="512"/>
      <c r="EF85" s="512"/>
      <c r="EG85" s="512"/>
      <c r="EH85" s="512"/>
      <c r="EI85" s="512"/>
      <c r="EJ85" s="512"/>
      <c r="EK85" s="512"/>
      <c r="EL85" s="512"/>
      <c r="EM85" s="512"/>
      <c r="EN85" s="512"/>
      <c r="EO85" s="512"/>
      <c r="EP85" s="512"/>
      <c r="EQ85" s="512"/>
      <c r="ER85" s="512"/>
      <c r="ES85" s="512"/>
      <c r="ET85" s="512"/>
      <c r="EU85" s="512"/>
      <c r="EV85" s="512"/>
      <c r="EW85" s="512"/>
      <c r="EX85" s="512"/>
      <c r="EY85" s="512"/>
      <c r="EZ85" s="512"/>
      <c r="FA85" s="512"/>
      <c r="FB85" s="512"/>
      <c r="FC85" s="512"/>
      <c r="FD85" s="512"/>
      <c r="FE85" s="512"/>
      <c r="FF85" s="512"/>
      <c r="FG85" s="512"/>
      <c r="FH85" s="512"/>
      <c r="FI85" s="512"/>
      <c r="FJ85" s="512"/>
      <c r="FK85" s="512"/>
      <c r="FL85" s="512"/>
      <c r="FM85" s="512"/>
      <c r="FN85" s="512"/>
      <c r="FO85" s="512"/>
      <c r="FP85" s="512"/>
      <c r="FQ85" s="512"/>
      <c r="FR85" s="512"/>
      <c r="FS85" s="512"/>
      <c r="FT85" s="512"/>
      <c r="FU85" s="512"/>
      <c r="FV85" s="512"/>
      <c r="FW85" s="512"/>
      <c r="FX85" s="512"/>
      <c r="FY85" s="512"/>
      <c r="FZ85" s="512"/>
      <c r="GA85" s="512"/>
      <c r="GB85" s="512"/>
      <c r="GC85" s="512"/>
      <c r="GD85" s="512"/>
      <c r="GE85" s="512"/>
      <c r="GF85" s="512"/>
      <c r="GG85" s="512"/>
      <c r="GH85" s="512"/>
      <c r="GI85" s="512"/>
      <c r="GJ85" s="512"/>
      <c r="GK85" s="512"/>
      <c r="GL85" s="512"/>
      <c r="GM85" s="512"/>
      <c r="GN85" s="512"/>
      <c r="GO85" s="512"/>
      <c r="GP85" s="512"/>
      <c r="GQ85" s="512"/>
      <c r="GR85" s="512"/>
      <c r="GS85" s="512"/>
      <c r="GT85" s="512"/>
      <c r="GU85" s="512"/>
      <c r="GV85" s="512"/>
      <c r="GW85" s="512"/>
      <c r="GX85" s="512"/>
      <c r="GY85" s="512"/>
      <c r="GZ85" s="512"/>
      <c r="HA85" s="512"/>
      <c r="HB85" s="512"/>
      <c r="HC85" s="512"/>
      <c r="HD85" s="512"/>
      <c r="HE85" s="512"/>
      <c r="HF85" s="512"/>
      <c r="HG85" s="512"/>
      <c r="HH85" s="512"/>
      <c r="HI85" s="512"/>
      <c r="HJ85" s="512"/>
      <c r="HK85" s="512"/>
      <c r="HL85" s="512"/>
      <c r="HM85" s="512"/>
      <c r="HN85" s="512"/>
      <c r="HO85" s="512"/>
      <c r="HP85" s="512"/>
      <c r="HQ85" s="512"/>
      <c r="HR85" s="512"/>
      <c r="HS85" s="512"/>
      <c r="HT85" s="512"/>
      <c r="HU85" s="512"/>
      <c r="HV85" s="512"/>
      <c r="HW85" s="512"/>
      <c r="HX85" s="512"/>
      <c r="HY85" s="512"/>
      <c r="HZ85" s="512"/>
      <c r="IA85" s="512"/>
      <c r="IB85" s="512"/>
      <c r="IC85" s="512"/>
      <c r="ID85" s="512"/>
      <c r="IE85" s="512"/>
      <c r="IF85" s="512"/>
      <c r="IG85" s="512"/>
      <c r="IH85" s="512"/>
      <c r="II85" s="512"/>
      <c r="IJ85" s="512"/>
      <c r="IK85" s="512"/>
      <c r="IL85" s="512"/>
      <c r="IM85" s="512"/>
      <c r="IN85" s="512"/>
      <c r="IO85" s="512"/>
      <c r="IP85" s="512"/>
      <c r="IQ85" s="512"/>
      <c r="IR85" s="512"/>
      <c r="IS85" s="512"/>
      <c r="IT85" s="512"/>
      <c r="IU85" s="512"/>
      <c r="IV85" s="512"/>
    </row>
    <row r="86" spans="1:256" ht="15" hidden="1" customHeight="1" x14ac:dyDescent="0.35">
      <c r="A86" s="512"/>
      <c r="B86" s="512"/>
      <c r="C86" s="491" t="s">
        <v>556</v>
      </c>
      <c r="D86" s="520"/>
      <c r="E86" s="521"/>
      <c r="F86" s="522"/>
      <c r="M86" s="518">
        <v>0</v>
      </c>
      <c r="N86" s="512"/>
      <c r="O86" s="512"/>
      <c r="P86" s="512"/>
      <c r="Q86" s="512"/>
      <c r="R86" s="512"/>
      <c r="S86" s="512"/>
      <c r="T86" s="512"/>
      <c r="U86" s="512"/>
      <c r="V86" s="512"/>
      <c r="W86" s="512"/>
      <c r="X86" s="512"/>
      <c r="Y86" s="512"/>
      <c r="Z86" s="512"/>
      <c r="AA86" s="512"/>
      <c r="AB86" s="512"/>
      <c r="AC86" s="512"/>
      <c r="AD86" s="512"/>
      <c r="AE86" s="512"/>
      <c r="AF86" s="512"/>
      <c r="AG86" s="512"/>
      <c r="AH86" s="512"/>
      <c r="AI86" s="512"/>
      <c r="AJ86" s="512"/>
      <c r="AK86" s="512"/>
      <c r="AL86" s="512"/>
      <c r="AM86" s="512"/>
      <c r="AN86" s="512"/>
      <c r="AO86" s="512"/>
      <c r="AP86" s="512"/>
      <c r="AQ86" s="512"/>
      <c r="AR86" s="512"/>
      <c r="AS86" s="512"/>
      <c r="AT86" s="512"/>
      <c r="AU86" s="512"/>
      <c r="AV86" s="512"/>
      <c r="AW86" s="512"/>
      <c r="AX86" s="512"/>
      <c r="AY86" s="512"/>
      <c r="AZ86" s="512"/>
      <c r="BA86" s="512"/>
      <c r="BB86" s="512"/>
      <c r="BC86" s="512"/>
      <c r="BD86" s="512"/>
      <c r="BE86" s="512"/>
      <c r="BF86" s="512"/>
      <c r="BG86" s="512"/>
      <c r="BH86" s="512"/>
      <c r="BI86" s="512"/>
      <c r="BJ86" s="512"/>
      <c r="BK86" s="512"/>
      <c r="BL86" s="512"/>
      <c r="BM86" s="512"/>
      <c r="BN86" s="512"/>
      <c r="BO86" s="512"/>
      <c r="BP86" s="512"/>
      <c r="BQ86" s="512"/>
      <c r="BR86" s="512"/>
      <c r="BS86" s="512"/>
      <c r="BT86" s="512"/>
      <c r="BU86" s="512"/>
      <c r="BV86" s="512"/>
      <c r="BW86" s="512"/>
      <c r="BX86" s="512"/>
      <c r="BY86" s="512"/>
      <c r="BZ86" s="512"/>
      <c r="CA86" s="512"/>
      <c r="CB86" s="512"/>
      <c r="CC86" s="512"/>
      <c r="CD86" s="512"/>
      <c r="CE86" s="512"/>
      <c r="CF86" s="512"/>
      <c r="CG86" s="512"/>
      <c r="CH86" s="512"/>
      <c r="CI86" s="512"/>
      <c r="CJ86" s="512"/>
      <c r="CK86" s="512"/>
      <c r="CL86" s="512"/>
      <c r="CM86" s="512"/>
      <c r="CN86" s="512"/>
      <c r="CO86" s="512"/>
      <c r="CP86" s="512"/>
      <c r="CQ86" s="512"/>
      <c r="CR86" s="512"/>
      <c r="CS86" s="512"/>
      <c r="CT86" s="512"/>
      <c r="CU86" s="512"/>
      <c r="CV86" s="512"/>
      <c r="CW86" s="512"/>
      <c r="CX86" s="512"/>
      <c r="CY86" s="512"/>
      <c r="CZ86" s="512"/>
      <c r="DA86" s="512"/>
      <c r="DB86" s="512"/>
      <c r="DC86" s="512"/>
      <c r="DD86" s="512"/>
      <c r="DE86" s="512"/>
      <c r="DF86" s="512"/>
      <c r="DG86" s="512"/>
      <c r="DH86" s="512"/>
      <c r="DI86" s="512"/>
      <c r="DJ86" s="512"/>
      <c r="DK86" s="512"/>
      <c r="DL86" s="512"/>
      <c r="DM86" s="512"/>
      <c r="DN86" s="512"/>
      <c r="DO86" s="512"/>
      <c r="DP86" s="512"/>
      <c r="DQ86" s="512"/>
      <c r="DR86" s="512"/>
      <c r="DS86" s="512"/>
      <c r="DT86" s="512"/>
      <c r="DU86" s="512"/>
      <c r="DV86" s="512"/>
      <c r="DW86" s="512"/>
      <c r="DX86" s="512"/>
      <c r="DY86" s="512"/>
      <c r="DZ86" s="512"/>
      <c r="EA86" s="512"/>
      <c r="EB86" s="512"/>
      <c r="EC86" s="512"/>
      <c r="ED86" s="512"/>
      <c r="EE86" s="512"/>
      <c r="EF86" s="512"/>
      <c r="EG86" s="512"/>
      <c r="EH86" s="512"/>
      <c r="EI86" s="512"/>
      <c r="EJ86" s="512"/>
      <c r="EK86" s="512"/>
      <c r="EL86" s="512"/>
      <c r="EM86" s="512"/>
      <c r="EN86" s="512"/>
      <c r="EO86" s="512"/>
      <c r="EP86" s="512"/>
      <c r="EQ86" s="512"/>
      <c r="ER86" s="512"/>
      <c r="ES86" s="512"/>
      <c r="ET86" s="512"/>
      <c r="EU86" s="512"/>
      <c r="EV86" s="512"/>
      <c r="EW86" s="512"/>
      <c r="EX86" s="512"/>
      <c r="EY86" s="512"/>
      <c r="EZ86" s="512"/>
      <c r="FA86" s="512"/>
      <c r="FB86" s="512"/>
      <c r="FC86" s="512"/>
      <c r="FD86" s="512"/>
      <c r="FE86" s="512"/>
      <c r="FF86" s="512"/>
      <c r="FG86" s="512"/>
      <c r="FH86" s="512"/>
      <c r="FI86" s="512"/>
      <c r="FJ86" s="512"/>
      <c r="FK86" s="512"/>
      <c r="FL86" s="512"/>
      <c r="FM86" s="512"/>
      <c r="FN86" s="512"/>
      <c r="FO86" s="512"/>
      <c r="FP86" s="512"/>
      <c r="FQ86" s="512"/>
      <c r="FR86" s="512"/>
      <c r="FS86" s="512"/>
      <c r="FT86" s="512"/>
      <c r="FU86" s="512"/>
      <c r="FV86" s="512"/>
      <c r="FW86" s="512"/>
      <c r="FX86" s="512"/>
      <c r="FY86" s="512"/>
      <c r="FZ86" s="512"/>
      <c r="GA86" s="512"/>
      <c r="GB86" s="512"/>
      <c r="GC86" s="512"/>
      <c r="GD86" s="512"/>
      <c r="GE86" s="512"/>
      <c r="GF86" s="512"/>
      <c r="GG86" s="512"/>
      <c r="GH86" s="512"/>
      <c r="GI86" s="512"/>
      <c r="GJ86" s="512"/>
      <c r="GK86" s="512"/>
      <c r="GL86" s="512"/>
      <c r="GM86" s="512"/>
      <c r="GN86" s="512"/>
      <c r="GO86" s="512"/>
      <c r="GP86" s="512"/>
      <c r="GQ86" s="512"/>
      <c r="GR86" s="512"/>
      <c r="GS86" s="512"/>
      <c r="GT86" s="512"/>
      <c r="GU86" s="512"/>
      <c r="GV86" s="512"/>
      <c r="GW86" s="512"/>
      <c r="GX86" s="512"/>
      <c r="GY86" s="512"/>
      <c r="GZ86" s="512"/>
      <c r="HA86" s="512"/>
      <c r="HB86" s="512"/>
      <c r="HC86" s="512"/>
      <c r="HD86" s="512"/>
      <c r="HE86" s="512"/>
      <c r="HF86" s="512"/>
      <c r="HG86" s="512"/>
      <c r="HH86" s="512"/>
      <c r="HI86" s="512"/>
      <c r="HJ86" s="512"/>
      <c r="HK86" s="512"/>
      <c r="HL86" s="512"/>
      <c r="HM86" s="512"/>
      <c r="HN86" s="512"/>
      <c r="HO86" s="512"/>
      <c r="HP86" s="512"/>
      <c r="HQ86" s="512"/>
      <c r="HR86" s="512"/>
      <c r="HS86" s="512"/>
      <c r="HT86" s="512"/>
      <c r="HU86" s="512"/>
      <c r="HV86" s="512"/>
      <c r="HW86" s="512"/>
      <c r="HX86" s="512"/>
      <c r="HY86" s="512"/>
      <c r="HZ86" s="512"/>
      <c r="IA86" s="512"/>
      <c r="IB86" s="512"/>
      <c r="IC86" s="512"/>
      <c r="ID86" s="512"/>
      <c r="IE86" s="512"/>
      <c r="IF86" s="512"/>
      <c r="IG86" s="512"/>
      <c r="IH86" s="512"/>
      <c r="II86" s="512"/>
      <c r="IJ86" s="512"/>
      <c r="IK86" s="512"/>
      <c r="IL86" s="512"/>
      <c r="IM86" s="512"/>
      <c r="IN86" s="512"/>
      <c r="IO86" s="512"/>
      <c r="IP86" s="512"/>
      <c r="IQ86" s="512"/>
      <c r="IR86" s="512"/>
      <c r="IS86" s="512"/>
      <c r="IT86" s="512"/>
      <c r="IU86" s="512"/>
      <c r="IV86" s="512"/>
    </row>
    <row r="87" spans="1:256" ht="15" hidden="1" customHeight="1" x14ac:dyDescent="0.35">
      <c r="A87" s="512"/>
      <c r="B87" s="512"/>
      <c r="C87" s="491" t="s">
        <v>557</v>
      </c>
      <c r="D87" s="520"/>
      <c r="E87" s="521"/>
      <c r="F87" s="522"/>
      <c r="M87" s="518">
        <v>0</v>
      </c>
      <c r="N87" s="512"/>
      <c r="O87" s="512"/>
      <c r="P87" s="512"/>
      <c r="Q87" s="512"/>
      <c r="R87" s="512"/>
      <c r="S87" s="512"/>
      <c r="T87" s="512"/>
      <c r="U87" s="512"/>
      <c r="V87" s="512"/>
      <c r="W87" s="512"/>
      <c r="X87" s="512"/>
      <c r="Y87" s="512"/>
      <c r="Z87" s="512"/>
      <c r="AA87" s="512"/>
      <c r="AB87" s="512"/>
      <c r="AC87" s="512"/>
      <c r="AD87" s="512"/>
      <c r="AE87" s="512"/>
      <c r="AF87" s="512"/>
      <c r="AG87" s="512"/>
      <c r="AH87" s="512"/>
      <c r="AI87" s="512"/>
      <c r="AJ87" s="512"/>
      <c r="AK87" s="512"/>
      <c r="AL87" s="512"/>
      <c r="AM87" s="512"/>
      <c r="AN87" s="512"/>
      <c r="AO87" s="512"/>
      <c r="AP87" s="512"/>
      <c r="AQ87" s="512"/>
      <c r="AR87" s="512"/>
      <c r="AS87" s="512"/>
      <c r="AT87" s="512"/>
      <c r="AU87" s="512"/>
      <c r="AV87" s="512"/>
      <c r="AW87" s="512"/>
      <c r="AX87" s="512"/>
      <c r="AY87" s="512"/>
      <c r="AZ87" s="512"/>
      <c r="BA87" s="512"/>
      <c r="BB87" s="512"/>
      <c r="BC87" s="512"/>
      <c r="BD87" s="512"/>
      <c r="BE87" s="512"/>
      <c r="BF87" s="512"/>
      <c r="BG87" s="512"/>
      <c r="BH87" s="512"/>
      <c r="BI87" s="512"/>
      <c r="BJ87" s="512"/>
      <c r="BK87" s="512"/>
      <c r="BL87" s="512"/>
      <c r="BM87" s="512"/>
      <c r="BN87" s="512"/>
      <c r="BO87" s="512"/>
      <c r="BP87" s="512"/>
      <c r="BQ87" s="512"/>
      <c r="BR87" s="512"/>
      <c r="BS87" s="512"/>
      <c r="BT87" s="512"/>
      <c r="BU87" s="512"/>
      <c r="BV87" s="512"/>
      <c r="BW87" s="512"/>
      <c r="BX87" s="512"/>
      <c r="BY87" s="512"/>
      <c r="BZ87" s="512"/>
      <c r="CA87" s="512"/>
      <c r="CB87" s="512"/>
      <c r="CC87" s="512"/>
      <c r="CD87" s="512"/>
      <c r="CE87" s="512"/>
      <c r="CF87" s="512"/>
      <c r="CG87" s="512"/>
      <c r="CH87" s="512"/>
      <c r="CI87" s="512"/>
      <c r="CJ87" s="512"/>
      <c r="CK87" s="512"/>
      <c r="CL87" s="512"/>
      <c r="CM87" s="512"/>
      <c r="CN87" s="512"/>
      <c r="CO87" s="512"/>
      <c r="CP87" s="512"/>
      <c r="CQ87" s="512"/>
      <c r="CR87" s="512"/>
      <c r="CS87" s="512"/>
      <c r="CT87" s="512"/>
      <c r="CU87" s="512"/>
      <c r="CV87" s="512"/>
      <c r="CW87" s="512"/>
      <c r="CX87" s="512"/>
      <c r="CY87" s="512"/>
      <c r="CZ87" s="512"/>
      <c r="DA87" s="512"/>
      <c r="DB87" s="512"/>
      <c r="DC87" s="512"/>
      <c r="DD87" s="512"/>
      <c r="DE87" s="512"/>
      <c r="DF87" s="512"/>
      <c r="DG87" s="512"/>
      <c r="DH87" s="512"/>
      <c r="DI87" s="512"/>
      <c r="DJ87" s="512"/>
      <c r="DK87" s="512"/>
      <c r="DL87" s="512"/>
      <c r="DM87" s="512"/>
      <c r="DN87" s="512"/>
      <c r="DO87" s="512"/>
      <c r="DP87" s="512"/>
      <c r="DQ87" s="512"/>
      <c r="DR87" s="512"/>
      <c r="DS87" s="512"/>
      <c r="DT87" s="512"/>
      <c r="DU87" s="512"/>
      <c r="DV87" s="512"/>
      <c r="DW87" s="512"/>
      <c r="DX87" s="512"/>
      <c r="DY87" s="512"/>
      <c r="DZ87" s="512"/>
      <c r="EA87" s="512"/>
      <c r="EB87" s="512"/>
      <c r="EC87" s="512"/>
      <c r="ED87" s="512"/>
      <c r="EE87" s="512"/>
      <c r="EF87" s="512"/>
      <c r="EG87" s="512"/>
      <c r="EH87" s="512"/>
      <c r="EI87" s="512"/>
      <c r="EJ87" s="512"/>
      <c r="EK87" s="512"/>
      <c r="EL87" s="512"/>
      <c r="EM87" s="512"/>
      <c r="EN87" s="512"/>
      <c r="EO87" s="512"/>
      <c r="EP87" s="512"/>
      <c r="EQ87" s="512"/>
      <c r="ER87" s="512"/>
      <c r="ES87" s="512"/>
      <c r="ET87" s="512"/>
      <c r="EU87" s="512"/>
      <c r="EV87" s="512"/>
      <c r="EW87" s="512"/>
      <c r="EX87" s="512"/>
      <c r="EY87" s="512"/>
      <c r="EZ87" s="512"/>
      <c r="FA87" s="512"/>
      <c r="FB87" s="512"/>
      <c r="FC87" s="512"/>
      <c r="FD87" s="512"/>
      <c r="FE87" s="512"/>
      <c r="FF87" s="512"/>
      <c r="FG87" s="512"/>
      <c r="FH87" s="512"/>
      <c r="FI87" s="512"/>
      <c r="FJ87" s="512"/>
      <c r="FK87" s="512"/>
      <c r="FL87" s="512"/>
      <c r="FM87" s="512"/>
      <c r="FN87" s="512"/>
      <c r="FO87" s="512"/>
      <c r="FP87" s="512"/>
      <c r="FQ87" s="512"/>
      <c r="FR87" s="512"/>
      <c r="FS87" s="512"/>
      <c r="FT87" s="512"/>
      <c r="FU87" s="512"/>
      <c r="FV87" s="512"/>
      <c r="FW87" s="512"/>
      <c r="FX87" s="512"/>
      <c r="FY87" s="512"/>
      <c r="FZ87" s="512"/>
      <c r="GA87" s="512"/>
      <c r="GB87" s="512"/>
      <c r="GC87" s="512"/>
      <c r="GD87" s="512"/>
      <c r="GE87" s="512"/>
      <c r="GF87" s="512"/>
      <c r="GG87" s="512"/>
      <c r="GH87" s="512"/>
      <c r="GI87" s="512"/>
      <c r="GJ87" s="512"/>
      <c r="GK87" s="512"/>
      <c r="GL87" s="512"/>
      <c r="GM87" s="512"/>
      <c r="GN87" s="512"/>
      <c r="GO87" s="512"/>
      <c r="GP87" s="512"/>
      <c r="GQ87" s="512"/>
      <c r="GR87" s="512"/>
      <c r="GS87" s="512"/>
      <c r="GT87" s="512"/>
      <c r="GU87" s="512"/>
      <c r="GV87" s="512"/>
      <c r="GW87" s="512"/>
      <c r="GX87" s="512"/>
      <c r="GY87" s="512"/>
      <c r="GZ87" s="512"/>
      <c r="HA87" s="512"/>
      <c r="HB87" s="512"/>
      <c r="HC87" s="512"/>
      <c r="HD87" s="512"/>
      <c r="HE87" s="512"/>
      <c r="HF87" s="512"/>
      <c r="HG87" s="512"/>
      <c r="HH87" s="512"/>
      <c r="HI87" s="512"/>
      <c r="HJ87" s="512"/>
      <c r="HK87" s="512"/>
      <c r="HL87" s="512"/>
      <c r="HM87" s="512"/>
      <c r="HN87" s="512"/>
      <c r="HO87" s="512"/>
      <c r="HP87" s="512"/>
      <c r="HQ87" s="512"/>
      <c r="HR87" s="512"/>
      <c r="HS87" s="512"/>
      <c r="HT87" s="512"/>
      <c r="HU87" s="512"/>
      <c r="HV87" s="512"/>
      <c r="HW87" s="512"/>
      <c r="HX87" s="512"/>
      <c r="HY87" s="512"/>
      <c r="HZ87" s="512"/>
      <c r="IA87" s="512"/>
      <c r="IB87" s="512"/>
      <c r="IC87" s="512"/>
      <c r="ID87" s="512"/>
      <c r="IE87" s="512"/>
      <c r="IF87" s="512"/>
      <c r="IG87" s="512"/>
      <c r="IH87" s="512"/>
      <c r="II87" s="512"/>
      <c r="IJ87" s="512"/>
      <c r="IK87" s="512"/>
      <c r="IL87" s="512"/>
      <c r="IM87" s="512"/>
      <c r="IN87" s="512"/>
      <c r="IO87" s="512"/>
      <c r="IP87" s="512"/>
      <c r="IQ87" s="512"/>
      <c r="IR87" s="512"/>
      <c r="IS87" s="512"/>
      <c r="IT87" s="512"/>
      <c r="IU87" s="512"/>
      <c r="IV87" s="512"/>
    </row>
    <row r="88" spans="1:256" ht="15" hidden="1" customHeight="1" x14ac:dyDescent="0.35">
      <c r="A88" s="512"/>
      <c r="B88" s="512"/>
      <c r="C88" s="491" t="s">
        <v>558</v>
      </c>
      <c r="D88" s="520"/>
      <c r="E88" s="521"/>
      <c r="F88" s="522"/>
      <c r="M88" s="518">
        <v>0</v>
      </c>
      <c r="N88" s="512"/>
      <c r="O88" s="512"/>
      <c r="P88" s="512"/>
      <c r="Q88" s="512"/>
      <c r="R88" s="512"/>
      <c r="S88" s="512"/>
      <c r="T88" s="512"/>
      <c r="U88" s="512"/>
      <c r="V88" s="512"/>
      <c r="W88" s="512"/>
      <c r="X88" s="512"/>
      <c r="Y88" s="512"/>
      <c r="Z88" s="512"/>
      <c r="AA88" s="512"/>
      <c r="AB88" s="512"/>
      <c r="AC88" s="512"/>
      <c r="AD88" s="512"/>
      <c r="AE88" s="512"/>
      <c r="AF88" s="512"/>
      <c r="AG88" s="512"/>
      <c r="AH88" s="512"/>
      <c r="AI88" s="512"/>
      <c r="AJ88" s="512"/>
      <c r="AK88" s="512"/>
      <c r="AL88" s="512"/>
      <c r="AM88" s="512"/>
      <c r="AN88" s="512"/>
      <c r="AO88" s="512"/>
      <c r="AP88" s="512"/>
      <c r="AQ88" s="512"/>
      <c r="AR88" s="512"/>
      <c r="AS88" s="512"/>
      <c r="AT88" s="512"/>
      <c r="AU88" s="512"/>
      <c r="AV88" s="512"/>
      <c r="AW88" s="512"/>
      <c r="AX88" s="512"/>
      <c r="AY88" s="512"/>
      <c r="AZ88" s="512"/>
      <c r="BA88" s="512"/>
      <c r="BB88" s="512"/>
      <c r="BC88" s="512"/>
      <c r="BD88" s="512"/>
      <c r="BE88" s="512"/>
      <c r="BF88" s="512"/>
      <c r="BG88" s="512"/>
      <c r="BH88" s="512"/>
      <c r="BI88" s="512"/>
      <c r="BJ88" s="512"/>
      <c r="BK88" s="512"/>
      <c r="BL88" s="512"/>
      <c r="BM88" s="512"/>
      <c r="BN88" s="512"/>
      <c r="BO88" s="512"/>
      <c r="BP88" s="512"/>
      <c r="BQ88" s="512"/>
      <c r="BR88" s="512"/>
      <c r="BS88" s="512"/>
      <c r="BT88" s="512"/>
      <c r="BU88" s="512"/>
      <c r="BV88" s="512"/>
      <c r="BW88" s="512"/>
      <c r="BX88" s="512"/>
      <c r="BY88" s="512"/>
      <c r="BZ88" s="512"/>
      <c r="CA88" s="512"/>
      <c r="CB88" s="512"/>
      <c r="CC88" s="512"/>
      <c r="CD88" s="512"/>
      <c r="CE88" s="512"/>
      <c r="CF88" s="512"/>
      <c r="CG88" s="512"/>
      <c r="CH88" s="512"/>
      <c r="CI88" s="512"/>
      <c r="CJ88" s="512"/>
      <c r="CK88" s="512"/>
      <c r="CL88" s="512"/>
      <c r="CM88" s="512"/>
      <c r="CN88" s="512"/>
      <c r="CO88" s="512"/>
      <c r="CP88" s="512"/>
      <c r="CQ88" s="512"/>
      <c r="CR88" s="512"/>
      <c r="CS88" s="512"/>
      <c r="CT88" s="512"/>
      <c r="CU88" s="512"/>
      <c r="CV88" s="512"/>
      <c r="CW88" s="512"/>
      <c r="CX88" s="512"/>
      <c r="CY88" s="512"/>
      <c r="CZ88" s="512"/>
      <c r="DA88" s="512"/>
      <c r="DB88" s="512"/>
      <c r="DC88" s="512"/>
      <c r="DD88" s="512"/>
      <c r="DE88" s="512"/>
      <c r="DF88" s="512"/>
      <c r="DG88" s="512"/>
      <c r="DH88" s="512"/>
      <c r="DI88" s="512"/>
      <c r="DJ88" s="512"/>
      <c r="DK88" s="512"/>
      <c r="DL88" s="512"/>
      <c r="DM88" s="512"/>
      <c r="DN88" s="512"/>
      <c r="DO88" s="512"/>
      <c r="DP88" s="512"/>
      <c r="DQ88" s="512"/>
      <c r="DR88" s="512"/>
      <c r="DS88" s="512"/>
      <c r="DT88" s="512"/>
      <c r="DU88" s="512"/>
      <c r="DV88" s="512"/>
      <c r="DW88" s="512"/>
      <c r="DX88" s="512"/>
      <c r="DY88" s="512"/>
      <c r="DZ88" s="512"/>
      <c r="EA88" s="512"/>
      <c r="EB88" s="512"/>
      <c r="EC88" s="512"/>
      <c r="ED88" s="512"/>
      <c r="EE88" s="512"/>
      <c r="EF88" s="512"/>
      <c r="EG88" s="512"/>
      <c r="EH88" s="512"/>
      <c r="EI88" s="512"/>
      <c r="EJ88" s="512"/>
      <c r="EK88" s="512"/>
      <c r="EL88" s="512"/>
      <c r="EM88" s="512"/>
      <c r="EN88" s="512"/>
      <c r="EO88" s="512"/>
      <c r="EP88" s="512"/>
      <c r="EQ88" s="512"/>
      <c r="ER88" s="512"/>
      <c r="ES88" s="512"/>
      <c r="ET88" s="512"/>
      <c r="EU88" s="512"/>
      <c r="EV88" s="512"/>
      <c r="EW88" s="512"/>
      <c r="EX88" s="512"/>
      <c r="EY88" s="512"/>
      <c r="EZ88" s="512"/>
      <c r="FA88" s="512"/>
      <c r="FB88" s="512"/>
      <c r="FC88" s="512"/>
      <c r="FD88" s="512"/>
      <c r="FE88" s="512"/>
      <c r="FF88" s="512"/>
      <c r="FG88" s="512"/>
      <c r="FH88" s="512"/>
      <c r="FI88" s="512"/>
      <c r="FJ88" s="512"/>
      <c r="FK88" s="512"/>
      <c r="FL88" s="512"/>
      <c r="FM88" s="512"/>
      <c r="FN88" s="512"/>
      <c r="FO88" s="512"/>
      <c r="FP88" s="512"/>
      <c r="FQ88" s="512"/>
      <c r="FR88" s="512"/>
      <c r="FS88" s="512"/>
      <c r="FT88" s="512"/>
      <c r="FU88" s="512"/>
      <c r="FV88" s="512"/>
      <c r="FW88" s="512"/>
      <c r="FX88" s="512"/>
      <c r="FY88" s="512"/>
      <c r="FZ88" s="512"/>
      <c r="GA88" s="512"/>
      <c r="GB88" s="512"/>
      <c r="GC88" s="512"/>
      <c r="GD88" s="512"/>
      <c r="GE88" s="512"/>
      <c r="GF88" s="512"/>
      <c r="GG88" s="512"/>
      <c r="GH88" s="512"/>
      <c r="GI88" s="512"/>
      <c r="GJ88" s="512"/>
      <c r="GK88" s="512"/>
      <c r="GL88" s="512"/>
      <c r="GM88" s="512"/>
      <c r="GN88" s="512"/>
      <c r="GO88" s="512"/>
      <c r="GP88" s="512"/>
      <c r="GQ88" s="512"/>
      <c r="GR88" s="512"/>
      <c r="GS88" s="512"/>
      <c r="GT88" s="512"/>
      <c r="GU88" s="512"/>
      <c r="GV88" s="512"/>
      <c r="GW88" s="512"/>
      <c r="GX88" s="512"/>
      <c r="GY88" s="512"/>
      <c r="GZ88" s="512"/>
      <c r="HA88" s="512"/>
      <c r="HB88" s="512"/>
      <c r="HC88" s="512"/>
      <c r="HD88" s="512"/>
      <c r="HE88" s="512"/>
      <c r="HF88" s="512"/>
      <c r="HG88" s="512"/>
      <c r="HH88" s="512"/>
      <c r="HI88" s="512"/>
      <c r="HJ88" s="512"/>
      <c r="HK88" s="512"/>
      <c r="HL88" s="512"/>
      <c r="HM88" s="512"/>
      <c r="HN88" s="512"/>
      <c r="HO88" s="512"/>
      <c r="HP88" s="512"/>
      <c r="HQ88" s="512"/>
      <c r="HR88" s="512"/>
      <c r="HS88" s="512"/>
      <c r="HT88" s="512"/>
      <c r="HU88" s="512"/>
      <c r="HV88" s="512"/>
      <c r="HW88" s="512"/>
      <c r="HX88" s="512"/>
      <c r="HY88" s="512"/>
      <c r="HZ88" s="512"/>
      <c r="IA88" s="512"/>
      <c r="IB88" s="512"/>
      <c r="IC88" s="512"/>
      <c r="ID88" s="512"/>
      <c r="IE88" s="512"/>
      <c r="IF88" s="512"/>
      <c r="IG88" s="512"/>
      <c r="IH88" s="512"/>
      <c r="II88" s="512"/>
      <c r="IJ88" s="512"/>
      <c r="IK88" s="512"/>
      <c r="IL88" s="512"/>
      <c r="IM88" s="512"/>
      <c r="IN88" s="512"/>
      <c r="IO88" s="512"/>
      <c r="IP88" s="512"/>
      <c r="IQ88" s="512"/>
      <c r="IR88" s="512"/>
      <c r="IS88" s="512"/>
      <c r="IT88" s="512"/>
      <c r="IU88" s="512"/>
      <c r="IV88" s="512"/>
    </row>
    <row r="89" spans="1:256" ht="15" hidden="1" customHeight="1" x14ac:dyDescent="0.35">
      <c r="A89" s="512"/>
      <c r="B89" s="512"/>
      <c r="C89" s="491" t="s">
        <v>559</v>
      </c>
      <c r="D89" s="520"/>
      <c r="E89" s="521"/>
      <c r="F89" s="522"/>
      <c r="G89" s="532"/>
      <c r="M89" s="518">
        <v>0</v>
      </c>
      <c r="N89" s="512"/>
      <c r="O89" s="512"/>
      <c r="P89" s="512"/>
      <c r="Q89" s="512"/>
      <c r="R89" s="512"/>
      <c r="S89" s="512"/>
      <c r="T89" s="512"/>
      <c r="U89" s="512"/>
      <c r="V89" s="512"/>
      <c r="W89" s="512"/>
      <c r="X89" s="512"/>
      <c r="Y89" s="512"/>
      <c r="Z89" s="512"/>
      <c r="AA89" s="512"/>
      <c r="AB89" s="512"/>
      <c r="AC89" s="512"/>
      <c r="AD89" s="512"/>
      <c r="AE89" s="512"/>
      <c r="AF89" s="512"/>
      <c r="AG89" s="512"/>
      <c r="AH89" s="512"/>
      <c r="AI89" s="512"/>
      <c r="AJ89" s="512"/>
      <c r="AK89" s="512"/>
      <c r="AL89" s="512"/>
      <c r="AM89" s="512"/>
      <c r="AN89" s="512"/>
      <c r="AO89" s="512"/>
      <c r="AP89" s="512"/>
      <c r="AQ89" s="512"/>
      <c r="AR89" s="512"/>
      <c r="AS89" s="512"/>
      <c r="AT89" s="512"/>
      <c r="AU89" s="512"/>
      <c r="AV89" s="512"/>
      <c r="AW89" s="512"/>
      <c r="AX89" s="512"/>
      <c r="AY89" s="512"/>
      <c r="AZ89" s="512"/>
      <c r="BA89" s="512"/>
      <c r="BB89" s="512"/>
      <c r="BC89" s="512"/>
      <c r="BD89" s="512"/>
      <c r="BE89" s="512"/>
      <c r="BF89" s="512"/>
      <c r="BG89" s="512"/>
      <c r="BH89" s="512"/>
      <c r="BI89" s="512"/>
      <c r="BJ89" s="512"/>
      <c r="BK89" s="512"/>
      <c r="BL89" s="512"/>
      <c r="BM89" s="512"/>
      <c r="BN89" s="512"/>
      <c r="BO89" s="512"/>
      <c r="BP89" s="512"/>
      <c r="BQ89" s="512"/>
      <c r="BR89" s="512"/>
      <c r="BS89" s="512"/>
      <c r="BT89" s="512"/>
      <c r="BU89" s="512"/>
      <c r="BV89" s="512"/>
      <c r="BW89" s="512"/>
      <c r="BX89" s="512"/>
      <c r="BY89" s="512"/>
      <c r="BZ89" s="512"/>
      <c r="CA89" s="512"/>
      <c r="CB89" s="512"/>
      <c r="CC89" s="512"/>
      <c r="CD89" s="512"/>
      <c r="CE89" s="512"/>
      <c r="CF89" s="512"/>
      <c r="CG89" s="512"/>
      <c r="CH89" s="512"/>
      <c r="CI89" s="512"/>
      <c r="CJ89" s="512"/>
      <c r="CK89" s="512"/>
      <c r="CL89" s="512"/>
      <c r="CM89" s="512"/>
      <c r="CN89" s="512"/>
      <c r="CO89" s="512"/>
      <c r="CP89" s="512"/>
      <c r="CQ89" s="512"/>
      <c r="CR89" s="512"/>
      <c r="CS89" s="512"/>
      <c r="CT89" s="512"/>
      <c r="CU89" s="512"/>
      <c r="CV89" s="512"/>
      <c r="CW89" s="512"/>
      <c r="CX89" s="512"/>
      <c r="CY89" s="512"/>
      <c r="CZ89" s="512"/>
      <c r="DA89" s="512"/>
      <c r="DB89" s="512"/>
      <c r="DC89" s="512"/>
      <c r="DD89" s="512"/>
      <c r="DE89" s="512"/>
      <c r="DF89" s="512"/>
      <c r="DG89" s="512"/>
      <c r="DH89" s="512"/>
      <c r="DI89" s="512"/>
      <c r="DJ89" s="512"/>
      <c r="DK89" s="512"/>
      <c r="DL89" s="512"/>
      <c r="DM89" s="512"/>
      <c r="DN89" s="512"/>
      <c r="DO89" s="512"/>
      <c r="DP89" s="512"/>
      <c r="DQ89" s="512"/>
      <c r="DR89" s="512"/>
      <c r="DS89" s="512"/>
      <c r="DT89" s="512"/>
      <c r="DU89" s="512"/>
      <c r="DV89" s="512"/>
      <c r="DW89" s="512"/>
      <c r="DX89" s="512"/>
      <c r="DY89" s="512"/>
      <c r="DZ89" s="512"/>
      <c r="EA89" s="512"/>
      <c r="EB89" s="512"/>
      <c r="EC89" s="512"/>
      <c r="ED89" s="512"/>
      <c r="EE89" s="512"/>
      <c r="EF89" s="512"/>
      <c r="EG89" s="512"/>
      <c r="EH89" s="512"/>
      <c r="EI89" s="512"/>
      <c r="EJ89" s="512"/>
      <c r="EK89" s="512"/>
      <c r="EL89" s="512"/>
      <c r="EM89" s="512"/>
      <c r="EN89" s="512"/>
      <c r="EO89" s="512"/>
      <c r="EP89" s="512"/>
      <c r="EQ89" s="512"/>
      <c r="ER89" s="512"/>
      <c r="ES89" s="512"/>
      <c r="ET89" s="512"/>
      <c r="EU89" s="512"/>
      <c r="EV89" s="512"/>
      <c r="EW89" s="512"/>
      <c r="EX89" s="512"/>
      <c r="EY89" s="512"/>
      <c r="EZ89" s="512"/>
      <c r="FA89" s="512"/>
      <c r="FB89" s="512"/>
      <c r="FC89" s="512"/>
      <c r="FD89" s="512"/>
      <c r="FE89" s="512"/>
      <c r="FF89" s="512"/>
      <c r="FG89" s="512"/>
      <c r="FH89" s="512"/>
      <c r="FI89" s="512"/>
      <c r="FJ89" s="512"/>
      <c r="FK89" s="512"/>
      <c r="FL89" s="512"/>
      <c r="FM89" s="512"/>
      <c r="FN89" s="512"/>
      <c r="FO89" s="512"/>
      <c r="FP89" s="512"/>
      <c r="FQ89" s="512"/>
      <c r="FR89" s="512"/>
      <c r="FS89" s="512"/>
      <c r="FT89" s="512"/>
      <c r="FU89" s="512"/>
      <c r="FV89" s="512"/>
      <c r="FW89" s="512"/>
      <c r="FX89" s="512"/>
      <c r="FY89" s="512"/>
      <c r="FZ89" s="512"/>
      <c r="GA89" s="512"/>
      <c r="GB89" s="512"/>
      <c r="GC89" s="512"/>
      <c r="GD89" s="512"/>
      <c r="GE89" s="512"/>
      <c r="GF89" s="512"/>
      <c r="GG89" s="512"/>
      <c r="GH89" s="512"/>
      <c r="GI89" s="512"/>
      <c r="GJ89" s="512"/>
      <c r="GK89" s="512"/>
      <c r="GL89" s="512"/>
      <c r="GM89" s="512"/>
      <c r="GN89" s="512"/>
      <c r="GO89" s="512"/>
      <c r="GP89" s="512"/>
      <c r="GQ89" s="512"/>
      <c r="GR89" s="512"/>
      <c r="GS89" s="512"/>
      <c r="GT89" s="512"/>
      <c r="GU89" s="512"/>
      <c r="GV89" s="512"/>
      <c r="GW89" s="512"/>
      <c r="GX89" s="512"/>
      <c r="GY89" s="512"/>
      <c r="GZ89" s="512"/>
      <c r="HA89" s="512"/>
      <c r="HB89" s="512"/>
      <c r="HC89" s="512"/>
      <c r="HD89" s="512"/>
      <c r="HE89" s="512"/>
      <c r="HF89" s="512"/>
      <c r="HG89" s="512"/>
      <c r="HH89" s="512"/>
      <c r="HI89" s="512"/>
      <c r="HJ89" s="512"/>
      <c r="HK89" s="512"/>
      <c r="HL89" s="512"/>
      <c r="HM89" s="512"/>
      <c r="HN89" s="512"/>
      <c r="HO89" s="512"/>
      <c r="HP89" s="512"/>
      <c r="HQ89" s="512"/>
      <c r="HR89" s="512"/>
      <c r="HS89" s="512"/>
      <c r="HT89" s="512"/>
      <c r="HU89" s="512"/>
      <c r="HV89" s="512"/>
      <c r="HW89" s="512"/>
      <c r="HX89" s="512"/>
      <c r="HY89" s="512"/>
      <c r="HZ89" s="512"/>
      <c r="IA89" s="512"/>
      <c r="IB89" s="512"/>
      <c r="IC89" s="512"/>
      <c r="ID89" s="512"/>
      <c r="IE89" s="512"/>
      <c r="IF89" s="512"/>
      <c r="IG89" s="512"/>
      <c r="IH89" s="512"/>
      <c r="II89" s="512"/>
      <c r="IJ89" s="512"/>
      <c r="IK89" s="512"/>
      <c r="IL89" s="512"/>
      <c r="IM89" s="512"/>
      <c r="IN89" s="512"/>
      <c r="IO89" s="512"/>
      <c r="IP89" s="512"/>
      <c r="IQ89" s="512"/>
      <c r="IR89" s="512"/>
      <c r="IS89" s="512"/>
      <c r="IT89" s="512"/>
      <c r="IU89" s="512"/>
      <c r="IV89" s="512"/>
    </row>
    <row r="90" spans="1:256" ht="15" hidden="1" customHeight="1" x14ac:dyDescent="0.35">
      <c r="A90" s="512"/>
      <c r="B90" s="512"/>
      <c r="C90" s="491" t="s">
        <v>560</v>
      </c>
      <c r="D90" s="520"/>
      <c r="E90" s="521"/>
      <c r="F90" s="522"/>
      <c r="G90" s="532"/>
      <c r="M90" s="518">
        <v>0</v>
      </c>
      <c r="N90" s="512"/>
      <c r="O90" s="512"/>
      <c r="P90" s="512"/>
      <c r="Q90" s="512"/>
      <c r="R90" s="512"/>
      <c r="S90" s="512"/>
      <c r="T90" s="512"/>
      <c r="U90" s="512"/>
      <c r="V90" s="512"/>
      <c r="W90" s="512"/>
      <c r="X90" s="512"/>
      <c r="Y90" s="512"/>
      <c r="Z90" s="512"/>
      <c r="AA90" s="512"/>
      <c r="AB90" s="512"/>
      <c r="AC90" s="512"/>
      <c r="AD90" s="512"/>
      <c r="AE90" s="512"/>
      <c r="AF90" s="512"/>
      <c r="AG90" s="512"/>
      <c r="AH90" s="512"/>
      <c r="AI90" s="512"/>
      <c r="AJ90" s="512"/>
      <c r="AK90" s="512"/>
      <c r="AL90" s="512"/>
      <c r="AM90" s="512"/>
      <c r="AN90" s="512"/>
      <c r="AO90" s="512"/>
      <c r="AP90" s="512"/>
      <c r="AQ90" s="512"/>
      <c r="AR90" s="512"/>
      <c r="AS90" s="512"/>
      <c r="AT90" s="512"/>
      <c r="AU90" s="512"/>
      <c r="AV90" s="512"/>
      <c r="AW90" s="512"/>
      <c r="AX90" s="512"/>
      <c r="AY90" s="512"/>
      <c r="AZ90" s="512"/>
      <c r="BA90" s="512"/>
      <c r="BB90" s="512"/>
      <c r="BC90" s="512"/>
      <c r="BD90" s="512"/>
      <c r="BE90" s="512"/>
      <c r="BF90" s="512"/>
      <c r="BG90" s="512"/>
      <c r="BH90" s="512"/>
      <c r="BI90" s="512"/>
      <c r="BJ90" s="512"/>
      <c r="BK90" s="512"/>
      <c r="BL90" s="512"/>
      <c r="BM90" s="512"/>
      <c r="BN90" s="512"/>
      <c r="BO90" s="512"/>
      <c r="BP90" s="512"/>
      <c r="BQ90" s="512"/>
      <c r="BR90" s="512"/>
      <c r="BS90" s="512"/>
      <c r="BT90" s="512"/>
      <c r="BU90" s="512"/>
      <c r="BV90" s="512"/>
      <c r="BW90" s="512"/>
      <c r="BX90" s="512"/>
      <c r="BY90" s="512"/>
      <c r="BZ90" s="512"/>
      <c r="CA90" s="512"/>
      <c r="CB90" s="512"/>
      <c r="CC90" s="512"/>
      <c r="CD90" s="512"/>
      <c r="CE90" s="512"/>
      <c r="CF90" s="512"/>
      <c r="CG90" s="512"/>
      <c r="CH90" s="512"/>
      <c r="CI90" s="512"/>
      <c r="CJ90" s="512"/>
      <c r="CK90" s="512"/>
      <c r="CL90" s="512"/>
      <c r="CM90" s="512"/>
      <c r="CN90" s="512"/>
      <c r="CO90" s="512"/>
      <c r="CP90" s="512"/>
      <c r="CQ90" s="512"/>
      <c r="CR90" s="512"/>
      <c r="CS90" s="512"/>
      <c r="CT90" s="512"/>
      <c r="CU90" s="512"/>
      <c r="CV90" s="512"/>
      <c r="CW90" s="512"/>
      <c r="CX90" s="512"/>
      <c r="CY90" s="512"/>
      <c r="CZ90" s="512"/>
      <c r="DA90" s="512"/>
      <c r="DB90" s="512"/>
      <c r="DC90" s="512"/>
      <c r="DD90" s="512"/>
      <c r="DE90" s="512"/>
      <c r="DF90" s="512"/>
      <c r="DG90" s="512"/>
      <c r="DH90" s="512"/>
      <c r="DI90" s="512"/>
      <c r="DJ90" s="512"/>
      <c r="DK90" s="512"/>
      <c r="DL90" s="512"/>
      <c r="DM90" s="512"/>
      <c r="DN90" s="512"/>
      <c r="DO90" s="512"/>
      <c r="DP90" s="512"/>
      <c r="DQ90" s="512"/>
      <c r="DR90" s="512"/>
      <c r="DS90" s="512"/>
      <c r="DT90" s="512"/>
      <c r="DU90" s="512"/>
      <c r="DV90" s="512"/>
      <c r="DW90" s="512"/>
      <c r="DX90" s="512"/>
      <c r="DY90" s="512"/>
      <c r="DZ90" s="512"/>
      <c r="EA90" s="512"/>
      <c r="EB90" s="512"/>
      <c r="EC90" s="512"/>
      <c r="ED90" s="512"/>
      <c r="EE90" s="512"/>
      <c r="EF90" s="512"/>
      <c r="EG90" s="512"/>
      <c r="EH90" s="512"/>
      <c r="EI90" s="512"/>
      <c r="EJ90" s="512"/>
      <c r="EK90" s="512"/>
      <c r="EL90" s="512"/>
      <c r="EM90" s="512"/>
      <c r="EN90" s="512"/>
      <c r="EO90" s="512"/>
      <c r="EP90" s="512"/>
      <c r="EQ90" s="512"/>
      <c r="ER90" s="512"/>
      <c r="ES90" s="512"/>
      <c r="ET90" s="512"/>
      <c r="EU90" s="512"/>
      <c r="EV90" s="512"/>
      <c r="EW90" s="512"/>
      <c r="EX90" s="512"/>
      <c r="EY90" s="512"/>
      <c r="EZ90" s="512"/>
      <c r="FA90" s="512"/>
      <c r="FB90" s="512"/>
      <c r="FC90" s="512"/>
      <c r="FD90" s="512"/>
      <c r="FE90" s="512"/>
      <c r="FF90" s="512"/>
      <c r="FG90" s="512"/>
      <c r="FH90" s="512"/>
      <c r="FI90" s="512"/>
      <c r="FJ90" s="512"/>
      <c r="FK90" s="512"/>
      <c r="FL90" s="512"/>
      <c r="FM90" s="512"/>
      <c r="FN90" s="512"/>
      <c r="FO90" s="512"/>
      <c r="FP90" s="512"/>
      <c r="FQ90" s="512"/>
      <c r="FR90" s="512"/>
      <c r="FS90" s="512"/>
      <c r="FT90" s="512"/>
      <c r="FU90" s="512"/>
      <c r="FV90" s="512"/>
      <c r="FW90" s="512"/>
      <c r="FX90" s="512"/>
      <c r="FY90" s="512"/>
      <c r="FZ90" s="512"/>
      <c r="GA90" s="512"/>
      <c r="GB90" s="512"/>
      <c r="GC90" s="512"/>
      <c r="GD90" s="512"/>
      <c r="GE90" s="512"/>
      <c r="GF90" s="512"/>
      <c r="GG90" s="512"/>
      <c r="GH90" s="512"/>
      <c r="GI90" s="512"/>
      <c r="GJ90" s="512"/>
      <c r="GK90" s="512"/>
      <c r="GL90" s="512"/>
      <c r="GM90" s="512"/>
      <c r="GN90" s="512"/>
      <c r="GO90" s="512"/>
      <c r="GP90" s="512"/>
      <c r="GQ90" s="512"/>
      <c r="GR90" s="512"/>
      <c r="GS90" s="512"/>
      <c r="GT90" s="512"/>
      <c r="GU90" s="512"/>
      <c r="GV90" s="512"/>
      <c r="GW90" s="512"/>
      <c r="GX90" s="512"/>
      <c r="GY90" s="512"/>
      <c r="GZ90" s="512"/>
      <c r="HA90" s="512"/>
      <c r="HB90" s="512"/>
      <c r="HC90" s="512"/>
      <c r="HD90" s="512"/>
      <c r="HE90" s="512"/>
      <c r="HF90" s="512"/>
      <c r="HG90" s="512"/>
      <c r="HH90" s="512"/>
      <c r="HI90" s="512"/>
      <c r="HJ90" s="512"/>
      <c r="HK90" s="512"/>
      <c r="HL90" s="512"/>
      <c r="HM90" s="512"/>
      <c r="HN90" s="512"/>
      <c r="HO90" s="512"/>
      <c r="HP90" s="512"/>
      <c r="HQ90" s="512"/>
      <c r="HR90" s="512"/>
      <c r="HS90" s="512"/>
      <c r="HT90" s="512"/>
      <c r="HU90" s="512"/>
      <c r="HV90" s="512"/>
      <c r="HW90" s="512"/>
      <c r="HX90" s="512"/>
      <c r="HY90" s="512"/>
      <c r="HZ90" s="512"/>
      <c r="IA90" s="512"/>
      <c r="IB90" s="512"/>
      <c r="IC90" s="512"/>
      <c r="ID90" s="512"/>
      <c r="IE90" s="512"/>
      <c r="IF90" s="512"/>
      <c r="IG90" s="512"/>
      <c r="IH90" s="512"/>
      <c r="II90" s="512"/>
      <c r="IJ90" s="512"/>
      <c r="IK90" s="512"/>
      <c r="IL90" s="512"/>
      <c r="IM90" s="512"/>
      <c r="IN90" s="512"/>
      <c r="IO90" s="512"/>
      <c r="IP90" s="512"/>
      <c r="IQ90" s="512"/>
      <c r="IR90" s="512"/>
      <c r="IS90" s="512"/>
      <c r="IT90" s="512"/>
      <c r="IU90" s="512"/>
      <c r="IV90" s="512"/>
    </row>
    <row r="91" spans="1:256" ht="15" hidden="1" customHeight="1" x14ac:dyDescent="0.35">
      <c r="A91" s="512"/>
      <c r="B91" s="512"/>
      <c r="C91" s="491" t="s">
        <v>561</v>
      </c>
      <c r="D91" s="520"/>
      <c r="E91" s="521"/>
      <c r="F91" s="522"/>
      <c r="G91" s="532"/>
      <c r="M91" s="518">
        <v>0</v>
      </c>
      <c r="N91" s="512"/>
      <c r="O91" s="512"/>
      <c r="P91" s="512"/>
      <c r="Q91" s="512"/>
      <c r="R91" s="512"/>
      <c r="S91" s="512"/>
      <c r="T91" s="512"/>
      <c r="U91" s="512"/>
      <c r="V91" s="512"/>
      <c r="W91" s="512"/>
      <c r="X91" s="512"/>
      <c r="Y91" s="512"/>
      <c r="Z91" s="512"/>
      <c r="AA91" s="512"/>
      <c r="AB91" s="512"/>
      <c r="AC91" s="512"/>
      <c r="AD91" s="512"/>
      <c r="AE91" s="512"/>
      <c r="AF91" s="512"/>
      <c r="AG91" s="512"/>
      <c r="AH91" s="512"/>
      <c r="AI91" s="512"/>
      <c r="AJ91" s="512"/>
      <c r="AK91" s="512"/>
      <c r="AL91" s="512"/>
      <c r="AM91" s="512"/>
      <c r="AN91" s="512"/>
      <c r="AO91" s="512"/>
      <c r="AP91" s="512"/>
      <c r="AQ91" s="512"/>
      <c r="AR91" s="512"/>
      <c r="AS91" s="512"/>
      <c r="AT91" s="512"/>
      <c r="AU91" s="512"/>
      <c r="AV91" s="512"/>
      <c r="AW91" s="512"/>
      <c r="AX91" s="512"/>
      <c r="AY91" s="512"/>
      <c r="AZ91" s="512"/>
      <c r="BA91" s="512"/>
      <c r="BB91" s="512"/>
      <c r="BC91" s="512"/>
      <c r="BD91" s="512"/>
      <c r="BE91" s="512"/>
      <c r="BF91" s="512"/>
      <c r="BG91" s="512"/>
      <c r="BH91" s="512"/>
      <c r="BI91" s="512"/>
      <c r="BJ91" s="512"/>
      <c r="BK91" s="512"/>
      <c r="BL91" s="512"/>
      <c r="BM91" s="512"/>
      <c r="BN91" s="512"/>
      <c r="BO91" s="512"/>
      <c r="BP91" s="512"/>
      <c r="BQ91" s="512"/>
      <c r="BR91" s="512"/>
      <c r="BS91" s="512"/>
      <c r="BT91" s="512"/>
      <c r="BU91" s="512"/>
      <c r="BV91" s="512"/>
      <c r="BW91" s="512"/>
      <c r="BX91" s="512"/>
      <c r="BY91" s="512"/>
      <c r="BZ91" s="512"/>
      <c r="CA91" s="512"/>
      <c r="CB91" s="512"/>
      <c r="CC91" s="512"/>
      <c r="CD91" s="512"/>
      <c r="CE91" s="512"/>
      <c r="CF91" s="512"/>
      <c r="CG91" s="512"/>
      <c r="CH91" s="512"/>
      <c r="CI91" s="512"/>
      <c r="CJ91" s="512"/>
      <c r="CK91" s="512"/>
      <c r="CL91" s="512"/>
      <c r="CM91" s="512"/>
      <c r="CN91" s="512"/>
      <c r="CO91" s="512"/>
      <c r="CP91" s="512"/>
      <c r="CQ91" s="512"/>
      <c r="CR91" s="512"/>
      <c r="CS91" s="512"/>
      <c r="CT91" s="512"/>
      <c r="CU91" s="512"/>
      <c r="CV91" s="512"/>
      <c r="CW91" s="512"/>
      <c r="CX91" s="512"/>
      <c r="CY91" s="512"/>
      <c r="CZ91" s="512"/>
      <c r="DA91" s="512"/>
      <c r="DB91" s="512"/>
      <c r="DC91" s="512"/>
      <c r="DD91" s="512"/>
      <c r="DE91" s="512"/>
      <c r="DF91" s="512"/>
      <c r="DG91" s="512"/>
      <c r="DH91" s="512"/>
      <c r="DI91" s="512"/>
      <c r="DJ91" s="512"/>
      <c r="DK91" s="512"/>
      <c r="DL91" s="512"/>
      <c r="DM91" s="512"/>
      <c r="DN91" s="512"/>
      <c r="DO91" s="512"/>
      <c r="DP91" s="512"/>
      <c r="DQ91" s="512"/>
      <c r="DR91" s="512"/>
      <c r="DS91" s="512"/>
      <c r="DT91" s="512"/>
      <c r="DU91" s="512"/>
      <c r="DV91" s="512"/>
      <c r="DW91" s="512"/>
      <c r="DX91" s="512"/>
      <c r="DY91" s="512"/>
      <c r="DZ91" s="512"/>
      <c r="EA91" s="512"/>
      <c r="EB91" s="512"/>
      <c r="EC91" s="512"/>
      <c r="ED91" s="512"/>
      <c r="EE91" s="512"/>
      <c r="EF91" s="512"/>
      <c r="EG91" s="512"/>
      <c r="EH91" s="512"/>
      <c r="EI91" s="512"/>
      <c r="EJ91" s="512"/>
      <c r="EK91" s="512"/>
      <c r="EL91" s="512"/>
      <c r="EM91" s="512"/>
      <c r="EN91" s="512"/>
      <c r="EO91" s="512"/>
      <c r="EP91" s="512"/>
      <c r="EQ91" s="512"/>
      <c r="ER91" s="512"/>
      <c r="ES91" s="512"/>
      <c r="ET91" s="512"/>
      <c r="EU91" s="512"/>
      <c r="EV91" s="512"/>
      <c r="EW91" s="512"/>
      <c r="EX91" s="512"/>
      <c r="EY91" s="512"/>
      <c r="EZ91" s="512"/>
      <c r="FA91" s="512"/>
      <c r="FB91" s="512"/>
      <c r="FC91" s="512"/>
      <c r="FD91" s="512"/>
      <c r="FE91" s="512"/>
      <c r="FF91" s="512"/>
      <c r="FG91" s="512"/>
      <c r="FH91" s="512"/>
      <c r="FI91" s="512"/>
      <c r="FJ91" s="512"/>
      <c r="FK91" s="512"/>
      <c r="FL91" s="512"/>
      <c r="FM91" s="512"/>
      <c r="FN91" s="512"/>
      <c r="FO91" s="512"/>
      <c r="FP91" s="512"/>
      <c r="FQ91" s="512"/>
      <c r="FR91" s="512"/>
      <c r="FS91" s="512"/>
      <c r="FT91" s="512"/>
      <c r="FU91" s="512"/>
      <c r="FV91" s="512"/>
      <c r="FW91" s="512"/>
      <c r="FX91" s="512"/>
      <c r="FY91" s="512"/>
      <c r="FZ91" s="512"/>
      <c r="GA91" s="512"/>
      <c r="GB91" s="512"/>
      <c r="GC91" s="512"/>
      <c r="GD91" s="512"/>
      <c r="GE91" s="512"/>
      <c r="GF91" s="512"/>
      <c r="GG91" s="512"/>
      <c r="GH91" s="512"/>
      <c r="GI91" s="512"/>
      <c r="GJ91" s="512"/>
      <c r="GK91" s="512"/>
      <c r="GL91" s="512"/>
      <c r="GM91" s="512"/>
      <c r="GN91" s="512"/>
      <c r="GO91" s="512"/>
      <c r="GP91" s="512"/>
      <c r="GQ91" s="512"/>
      <c r="GR91" s="512"/>
      <c r="GS91" s="512"/>
      <c r="GT91" s="512"/>
      <c r="GU91" s="512"/>
      <c r="GV91" s="512"/>
      <c r="GW91" s="512"/>
      <c r="GX91" s="512"/>
      <c r="GY91" s="512"/>
      <c r="GZ91" s="512"/>
      <c r="HA91" s="512"/>
      <c r="HB91" s="512"/>
      <c r="HC91" s="512"/>
      <c r="HD91" s="512"/>
      <c r="HE91" s="512"/>
      <c r="HF91" s="512"/>
      <c r="HG91" s="512"/>
      <c r="HH91" s="512"/>
      <c r="HI91" s="512"/>
      <c r="HJ91" s="512"/>
      <c r="HK91" s="512"/>
      <c r="HL91" s="512"/>
      <c r="HM91" s="512"/>
      <c r="HN91" s="512"/>
      <c r="HO91" s="512"/>
      <c r="HP91" s="512"/>
      <c r="HQ91" s="512"/>
      <c r="HR91" s="512"/>
      <c r="HS91" s="512"/>
      <c r="HT91" s="512"/>
      <c r="HU91" s="512"/>
      <c r="HV91" s="512"/>
      <c r="HW91" s="512"/>
      <c r="HX91" s="512"/>
      <c r="HY91" s="512"/>
      <c r="HZ91" s="512"/>
      <c r="IA91" s="512"/>
      <c r="IB91" s="512"/>
      <c r="IC91" s="512"/>
      <c r="ID91" s="512"/>
      <c r="IE91" s="512"/>
      <c r="IF91" s="512"/>
      <c r="IG91" s="512"/>
      <c r="IH91" s="512"/>
      <c r="II91" s="512"/>
      <c r="IJ91" s="512"/>
      <c r="IK91" s="512"/>
      <c r="IL91" s="512"/>
      <c r="IM91" s="512"/>
      <c r="IN91" s="512"/>
      <c r="IO91" s="512"/>
      <c r="IP91" s="512"/>
      <c r="IQ91" s="512"/>
      <c r="IR91" s="512"/>
      <c r="IS91" s="512"/>
      <c r="IT91" s="512"/>
      <c r="IU91" s="512"/>
      <c r="IV91" s="512"/>
    </row>
    <row r="92" spans="1:256" ht="15" hidden="1" customHeight="1" x14ac:dyDescent="0.35">
      <c r="A92" s="512"/>
      <c r="B92" s="512"/>
      <c r="C92" s="491" t="s">
        <v>41</v>
      </c>
      <c r="D92" s="520"/>
      <c r="E92" s="521"/>
      <c r="F92" s="522"/>
      <c r="G92" s="484"/>
      <c r="M92" s="518">
        <v>0</v>
      </c>
      <c r="N92" s="512"/>
      <c r="O92" s="512"/>
      <c r="P92" s="512"/>
      <c r="Q92" s="512"/>
      <c r="R92" s="512"/>
      <c r="S92" s="512"/>
      <c r="T92" s="512"/>
      <c r="U92" s="512"/>
      <c r="V92" s="512"/>
      <c r="W92" s="512"/>
      <c r="X92" s="512"/>
      <c r="Y92" s="512"/>
      <c r="Z92" s="512"/>
      <c r="AA92" s="512"/>
      <c r="AB92" s="512"/>
      <c r="AC92" s="512"/>
      <c r="AD92" s="512"/>
      <c r="AE92" s="512"/>
      <c r="AF92" s="512"/>
      <c r="AG92" s="512"/>
      <c r="AH92" s="512"/>
      <c r="AI92" s="512"/>
      <c r="AJ92" s="512"/>
      <c r="AK92" s="512"/>
      <c r="AL92" s="512"/>
      <c r="AM92" s="512"/>
      <c r="AN92" s="512"/>
      <c r="AO92" s="512"/>
      <c r="AP92" s="512"/>
      <c r="AQ92" s="512"/>
      <c r="AR92" s="512"/>
      <c r="AS92" s="512"/>
      <c r="AT92" s="512"/>
      <c r="AU92" s="512"/>
      <c r="AV92" s="512"/>
      <c r="AW92" s="512"/>
      <c r="AX92" s="512"/>
      <c r="AY92" s="512"/>
      <c r="AZ92" s="512"/>
      <c r="BA92" s="512"/>
      <c r="BB92" s="512"/>
      <c r="BC92" s="512"/>
      <c r="BD92" s="512"/>
      <c r="BE92" s="512"/>
      <c r="BF92" s="512"/>
      <c r="BG92" s="512"/>
      <c r="BH92" s="512"/>
      <c r="BI92" s="512"/>
      <c r="BJ92" s="512"/>
      <c r="BK92" s="512"/>
      <c r="BL92" s="512"/>
      <c r="BM92" s="512"/>
      <c r="BN92" s="512"/>
      <c r="BO92" s="512"/>
      <c r="BP92" s="512"/>
      <c r="BQ92" s="512"/>
      <c r="BR92" s="512"/>
      <c r="BS92" s="512"/>
      <c r="BT92" s="512"/>
      <c r="BU92" s="512"/>
      <c r="BV92" s="512"/>
      <c r="BW92" s="512"/>
      <c r="BX92" s="512"/>
      <c r="BY92" s="512"/>
      <c r="BZ92" s="512"/>
      <c r="CA92" s="512"/>
      <c r="CB92" s="512"/>
      <c r="CC92" s="512"/>
      <c r="CD92" s="512"/>
      <c r="CE92" s="512"/>
      <c r="CF92" s="512"/>
      <c r="CG92" s="512"/>
      <c r="CH92" s="512"/>
      <c r="CI92" s="512"/>
      <c r="CJ92" s="512"/>
      <c r="CK92" s="512"/>
      <c r="CL92" s="512"/>
      <c r="CM92" s="512"/>
      <c r="CN92" s="512"/>
      <c r="CO92" s="512"/>
      <c r="CP92" s="512"/>
      <c r="CQ92" s="512"/>
      <c r="CR92" s="512"/>
      <c r="CS92" s="512"/>
      <c r="CT92" s="512"/>
      <c r="CU92" s="512"/>
      <c r="CV92" s="512"/>
      <c r="CW92" s="512"/>
      <c r="CX92" s="512"/>
      <c r="CY92" s="512"/>
      <c r="CZ92" s="512"/>
      <c r="DA92" s="512"/>
      <c r="DB92" s="512"/>
      <c r="DC92" s="512"/>
      <c r="DD92" s="512"/>
      <c r="DE92" s="512"/>
      <c r="DF92" s="512"/>
      <c r="DG92" s="512"/>
      <c r="DH92" s="512"/>
      <c r="DI92" s="512"/>
      <c r="DJ92" s="512"/>
      <c r="DK92" s="512"/>
      <c r="DL92" s="512"/>
      <c r="DM92" s="512"/>
      <c r="DN92" s="512"/>
      <c r="DO92" s="512"/>
      <c r="DP92" s="512"/>
      <c r="DQ92" s="512"/>
      <c r="DR92" s="512"/>
      <c r="DS92" s="512"/>
      <c r="DT92" s="512"/>
      <c r="DU92" s="512"/>
      <c r="DV92" s="512"/>
      <c r="DW92" s="512"/>
      <c r="DX92" s="512"/>
      <c r="DY92" s="512"/>
      <c r="DZ92" s="512"/>
      <c r="EA92" s="512"/>
      <c r="EB92" s="512"/>
      <c r="EC92" s="512"/>
      <c r="ED92" s="512"/>
      <c r="EE92" s="512"/>
      <c r="EF92" s="512"/>
      <c r="EG92" s="512"/>
      <c r="EH92" s="512"/>
      <c r="EI92" s="512"/>
      <c r="EJ92" s="512"/>
      <c r="EK92" s="512"/>
      <c r="EL92" s="512"/>
      <c r="EM92" s="512"/>
      <c r="EN92" s="512"/>
      <c r="EO92" s="512"/>
      <c r="EP92" s="512"/>
      <c r="EQ92" s="512"/>
      <c r="ER92" s="512"/>
      <c r="ES92" s="512"/>
      <c r="ET92" s="512"/>
      <c r="EU92" s="512"/>
      <c r="EV92" s="512"/>
      <c r="EW92" s="512"/>
      <c r="EX92" s="512"/>
      <c r="EY92" s="512"/>
      <c r="EZ92" s="512"/>
      <c r="FA92" s="512"/>
      <c r="FB92" s="512"/>
      <c r="FC92" s="512"/>
      <c r="FD92" s="512"/>
      <c r="FE92" s="512"/>
      <c r="FF92" s="512"/>
      <c r="FG92" s="512"/>
      <c r="FH92" s="512"/>
      <c r="FI92" s="512"/>
      <c r="FJ92" s="512"/>
      <c r="FK92" s="512"/>
      <c r="FL92" s="512"/>
      <c r="FM92" s="512"/>
      <c r="FN92" s="512"/>
      <c r="FO92" s="512"/>
      <c r="FP92" s="512"/>
      <c r="FQ92" s="512"/>
      <c r="FR92" s="512"/>
      <c r="FS92" s="512"/>
      <c r="FT92" s="512"/>
      <c r="FU92" s="512"/>
      <c r="FV92" s="512"/>
      <c r="FW92" s="512"/>
      <c r="FX92" s="512"/>
      <c r="FY92" s="512"/>
      <c r="FZ92" s="512"/>
      <c r="GA92" s="512"/>
      <c r="GB92" s="512"/>
      <c r="GC92" s="512"/>
      <c r="GD92" s="512"/>
      <c r="GE92" s="512"/>
      <c r="GF92" s="512"/>
      <c r="GG92" s="512"/>
      <c r="GH92" s="512"/>
      <c r="GI92" s="512"/>
      <c r="GJ92" s="512"/>
      <c r="GK92" s="512"/>
      <c r="GL92" s="512"/>
      <c r="GM92" s="512"/>
      <c r="GN92" s="512"/>
      <c r="GO92" s="512"/>
      <c r="GP92" s="512"/>
      <c r="GQ92" s="512"/>
      <c r="GR92" s="512"/>
      <c r="GS92" s="512"/>
      <c r="GT92" s="512"/>
      <c r="GU92" s="512"/>
      <c r="GV92" s="512"/>
      <c r="GW92" s="512"/>
      <c r="GX92" s="512"/>
      <c r="GY92" s="512"/>
      <c r="GZ92" s="512"/>
      <c r="HA92" s="512"/>
      <c r="HB92" s="512"/>
      <c r="HC92" s="512"/>
      <c r="HD92" s="512"/>
      <c r="HE92" s="512"/>
      <c r="HF92" s="512"/>
      <c r="HG92" s="512"/>
      <c r="HH92" s="512"/>
      <c r="HI92" s="512"/>
      <c r="HJ92" s="512"/>
      <c r="HK92" s="512"/>
      <c r="HL92" s="512"/>
      <c r="HM92" s="512"/>
      <c r="HN92" s="512"/>
      <c r="HO92" s="512"/>
      <c r="HP92" s="512"/>
      <c r="HQ92" s="512"/>
      <c r="HR92" s="512"/>
      <c r="HS92" s="512"/>
      <c r="HT92" s="512"/>
      <c r="HU92" s="512"/>
      <c r="HV92" s="512"/>
      <c r="HW92" s="512"/>
      <c r="HX92" s="512"/>
      <c r="HY92" s="512"/>
      <c r="HZ92" s="512"/>
      <c r="IA92" s="512"/>
      <c r="IB92" s="512"/>
      <c r="IC92" s="512"/>
      <c r="ID92" s="512"/>
      <c r="IE92" s="512"/>
      <c r="IF92" s="512"/>
      <c r="IG92" s="512"/>
      <c r="IH92" s="512"/>
      <c r="II92" s="512"/>
      <c r="IJ92" s="512"/>
      <c r="IK92" s="512"/>
      <c r="IL92" s="512"/>
      <c r="IM92" s="512"/>
      <c r="IN92" s="512"/>
      <c r="IO92" s="512"/>
      <c r="IP92" s="512"/>
      <c r="IQ92" s="512"/>
      <c r="IR92" s="512"/>
      <c r="IS92" s="512"/>
      <c r="IT92" s="512"/>
      <c r="IU92" s="512"/>
      <c r="IV92" s="512"/>
    </row>
    <row r="93" spans="1:256" ht="15" hidden="1" customHeight="1" x14ac:dyDescent="0.35">
      <c r="A93" s="512"/>
      <c r="B93" s="512"/>
      <c r="C93" s="495" t="s">
        <v>562</v>
      </c>
      <c r="D93" s="496">
        <v>0</v>
      </c>
      <c r="E93" s="473">
        <v>0</v>
      </c>
      <c r="F93" s="497">
        <v>0</v>
      </c>
      <c r="M93" s="518">
        <v>0</v>
      </c>
      <c r="N93" s="512"/>
      <c r="O93" s="512"/>
      <c r="P93" s="512"/>
      <c r="Q93" s="512"/>
      <c r="R93" s="512"/>
      <c r="S93" s="512"/>
      <c r="T93" s="512"/>
      <c r="U93" s="512"/>
      <c r="V93" s="512"/>
      <c r="W93" s="512"/>
      <c r="X93" s="512"/>
      <c r="Y93" s="512"/>
      <c r="Z93" s="512"/>
      <c r="AA93" s="512"/>
      <c r="AB93" s="512"/>
      <c r="AC93" s="512"/>
      <c r="AD93" s="512"/>
      <c r="AE93" s="512"/>
      <c r="AF93" s="512"/>
      <c r="AG93" s="512"/>
      <c r="AH93" s="512"/>
      <c r="AI93" s="512"/>
      <c r="AJ93" s="512"/>
      <c r="AK93" s="512"/>
      <c r="AL93" s="512"/>
      <c r="AM93" s="512"/>
      <c r="AN93" s="512"/>
      <c r="AO93" s="512"/>
      <c r="AP93" s="512"/>
      <c r="AQ93" s="512"/>
      <c r="AR93" s="512"/>
      <c r="AS93" s="512"/>
      <c r="AT93" s="512"/>
      <c r="AU93" s="512"/>
      <c r="AV93" s="512"/>
      <c r="AW93" s="512"/>
      <c r="AX93" s="512"/>
      <c r="AY93" s="512"/>
      <c r="AZ93" s="512"/>
      <c r="BA93" s="512"/>
      <c r="BB93" s="512"/>
      <c r="BC93" s="512"/>
      <c r="BD93" s="512"/>
      <c r="BE93" s="512"/>
      <c r="BF93" s="512"/>
      <c r="BG93" s="512"/>
      <c r="BH93" s="512"/>
      <c r="BI93" s="512"/>
      <c r="BJ93" s="512"/>
      <c r="BK93" s="512"/>
      <c r="BL93" s="512"/>
      <c r="BM93" s="512"/>
      <c r="BN93" s="512"/>
      <c r="BO93" s="512"/>
      <c r="BP93" s="512"/>
      <c r="BQ93" s="512"/>
      <c r="BR93" s="512"/>
      <c r="BS93" s="512"/>
      <c r="BT93" s="512"/>
      <c r="BU93" s="512"/>
      <c r="BV93" s="512"/>
      <c r="BW93" s="512"/>
      <c r="BX93" s="512"/>
      <c r="BY93" s="512"/>
      <c r="BZ93" s="512"/>
      <c r="CA93" s="512"/>
      <c r="CB93" s="512"/>
      <c r="CC93" s="512"/>
      <c r="CD93" s="512"/>
      <c r="CE93" s="512"/>
      <c r="CF93" s="512"/>
      <c r="CG93" s="512"/>
      <c r="CH93" s="512"/>
      <c r="CI93" s="512"/>
      <c r="CJ93" s="512"/>
      <c r="CK93" s="512"/>
      <c r="CL93" s="512"/>
      <c r="CM93" s="512"/>
      <c r="CN93" s="512"/>
      <c r="CO93" s="512"/>
      <c r="CP93" s="512"/>
      <c r="CQ93" s="512"/>
      <c r="CR93" s="512"/>
      <c r="CS93" s="512"/>
      <c r="CT93" s="512"/>
      <c r="CU93" s="512"/>
      <c r="CV93" s="512"/>
      <c r="CW93" s="512"/>
      <c r="CX93" s="512"/>
      <c r="CY93" s="512"/>
      <c r="CZ93" s="512"/>
      <c r="DA93" s="512"/>
      <c r="DB93" s="512"/>
      <c r="DC93" s="512"/>
      <c r="DD93" s="512"/>
      <c r="DE93" s="512"/>
      <c r="DF93" s="512"/>
      <c r="DG93" s="512"/>
      <c r="DH93" s="512"/>
      <c r="DI93" s="512"/>
      <c r="DJ93" s="512"/>
      <c r="DK93" s="512"/>
      <c r="DL93" s="512"/>
      <c r="DM93" s="512"/>
      <c r="DN93" s="512"/>
      <c r="DO93" s="512"/>
      <c r="DP93" s="512"/>
      <c r="DQ93" s="512"/>
      <c r="DR93" s="512"/>
      <c r="DS93" s="512"/>
      <c r="DT93" s="512"/>
      <c r="DU93" s="512"/>
      <c r="DV93" s="512"/>
      <c r="DW93" s="512"/>
      <c r="DX93" s="512"/>
      <c r="DY93" s="512"/>
      <c r="DZ93" s="512"/>
      <c r="EA93" s="512"/>
      <c r="EB93" s="512"/>
      <c r="EC93" s="512"/>
      <c r="ED93" s="512"/>
      <c r="EE93" s="512"/>
      <c r="EF93" s="512"/>
      <c r="EG93" s="512"/>
      <c r="EH93" s="512"/>
      <c r="EI93" s="512"/>
      <c r="EJ93" s="512"/>
      <c r="EK93" s="512"/>
      <c r="EL93" s="512"/>
      <c r="EM93" s="512"/>
      <c r="EN93" s="512"/>
      <c r="EO93" s="512"/>
      <c r="EP93" s="512"/>
      <c r="EQ93" s="512"/>
      <c r="ER93" s="512"/>
      <c r="ES93" s="512"/>
      <c r="ET93" s="512"/>
      <c r="EU93" s="512"/>
      <c r="EV93" s="512"/>
      <c r="EW93" s="512"/>
      <c r="EX93" s="512"/>
      <c r="EY93" s="512"/>
      <c r="EZ93" s="512"/>
      <c r="FA93" s="512"/>
      <c r="FB93" s="512"/>
      <c r="FC93" s="512"/>
      <c r="FD93" s="512"/>
      <c r="FE93" s="512"/>
      <c r="FF93" s="512"/>
      <c r="FG93" s="512"/>
      <c r="FH93" s="512"/>
      <c r="FI93" s="512"/>
      <c r="FJ93" s="512"/>
      <c r="FK93" s="512"/>
      <c r="FL93" s="512"/>
      <c r="FM93" s="512"/>
      <c r="FN93" s="512"/>
      <c r="FO93" s="512"/>
      <c r="FP93" s="512"/>
      <c r="FQ93" s="512"/>
      <c r="FR93" s="512"/>
      <c r="FS93" s="512"/>
      <c r="FT93" s="512"/>
      <c r="FU93" s="512"/>
      <c r="FV93" s="512"/>
      <c r="FW93" s="512"/>
      <c r="FX93" s="512"/>
      <c r="FY93" s="512"/>
      <c r="FZ93" s="512"/>
      <c r="GA93" s="512"/>
      <c r="GB93" s="512"/>
      <c r="GC93" s="512"/>
      <c r="GD93" s="512"/>
      <c r="GE93" s="512"/>
      <c r="GF93" s="512"/>
      <c r="GG93" s="512"/>
      <c r="GH93" s="512"/>
      <c r="GI93" s="512"/>
      <c r="GJ93" s="512"/>
      <c r="GK93" s="512"/>
      <c r="GL93" s="512"/>
      <c r="GM93" s="512"/>
      <c r="GN93" s="512"/>
      <c r="GO93" s="512"/>
      <c r="GP93" s="512"/>
      <c r="GQ93" s="512"/>
      <c r="GR93" s="512"/>
      <c r="GS93" s="512"/>
      <c r="GT93" s="512"/>
      <c r="GU93" s="512"/>
      <c r="GV93" s="512"/>
      <c r="GW93" s="512"/>
      <c r="GX93" s="512"/>
      <c r="GY93" s="512"/>
      <c r="GZ93" s="512"/>
      <c r="HA93" s="512"/>
      <c r="HB93" s="512"/>
      <c r="HC93" s="512"/>
      <c r="HD93" s="512"/>
      <c r="HE93" s="512"/>
      <c r="HF93" s="512"/>
      <c r="HG93" s="512"/>
      <c r="HH93" s="512"/>
      <c r="HI93" s="512"/>
      <c r="HJ93" s="512"/>
      <c r="HK93" s="512"/>
      <c r="HL93" s="512"/>
      <c r="HM93" s="512"/>
      <c r="HN93" s="512"/>
      <c r="HO93" s="512"/>
      <c r="HP93" s="512"/>
      <c r="HQ93" s="512"/>
      <c r="HR93" s="512"/>
      <c r="HS93" s="512"/>
      <c r="HT93" s="512"/>
      <c r="HU93" s="512"/>
      <c r="HV93" s="512"/>
      <c r="HW93" s="512"/>
      <c r="HX93" s="512"/>
      <c r="HY93" s="512"/>
      <c r="HZ93" s="512"/>
      <c r="IA93" s="512"/>
      <c r="IB93" s="512"/>
      <c r="IC93" s="512"/>
      <c r="ID93" s="512"/>
      <c r="IE93" s="512"/>
      <c r="IF93" s="512"/>
      <c r="IG93" s="512"/>
      <c r="IH93" s="512"/>
      <c r="II93" s="512"/>
      <c r="IJ93" s="512"/>
      <c r="IK93" s="512"/>
      <c r="IL93" s="512"/>
      <c r="IM93" s="512"/>
      <c r="IN93" s="512"/>
      <c r="IO93" s="512"/>
      <c r="IP93" s="512"/>
      <c r="IQ93" s="512"/>
      <c r="IR93" s="512"/>
      <c r="IS93" s="512"/>
      <c r="IT93" s="512"/>
      <c r="IU93" s="512"/>
      <c r="IV93" s="512"/>
    </row>
    <row r="94" spans="1:256" ht="15" hidden="1" customHeight="1" x14ac:dyDescent="0.35">
      <c r="A94" s="512"/>
      <c r="B94" s="512"/>
      <c r="C94" s="487"/>
      <c r="D94" s="535"/>
      <c r="E94" s="536"/>
      <c r="F94" s="537"/>
      <c r="G94" s="534"/>
      <c r="M94" s="518">
        <v>0</v>
      </c>
      <c r="N94" s="512"/>
      <c r="O94" s="512"/>
      <c r="P94" s="512"/>
      <c r="Q94" s="512"/>
      <c r="R94" s="512"/>
      <c r="S94" s="512"/>
      <c r="T94" s="512"/>
      <c r="U94" s="512"/>
      <c r="V94" s="512"/>
      <c r="W94" s="512"/>
      <c r="X94" s="512"/>
      <c r="Y94" s="512"/>
      <c r="Z94" s="512"/>
      <c r="AA94" s="512"/>
      <c r="AB94" s="512"/>
      <c r="AC94" s="512"/>
      <c r="AD94" s="512"/>
      <c r="AE94" s="512"/>
      <c r="AF94" s="512"/>
      <c r="AG94" s="512"/>
      <c r="AH94" s="512"/>
      <c r="AI94" s="512"/>
      <c r="AJ94" s="512"/>
      <c r="AK94" s="512"/>
      <c r="AL94" s="512"/>
      <c r="AM94" s="512"/>
      <c r="AN94" s="512"/>
      <c r="AO94" s="512"/>
      <c r="AP94" s="512"/>
      <c r="AQ94" s="512"/>
      <c r="AR94" s="512"/>
      <c r="AS94" s="512"/>
      <c r="AT94" s="512"/>
      <c r="AU94" s="512"/>
      <c r="AV94" s="512"/>
      <c r="AW94" s="512"/>
      <c r="AX94" s="512"/>
      <c r="AY94" s="512"/>
      <c r="AZ94" s="512"/>
      <c r="BA94" s="512"/>
      <c r="BB94" s="512"/>
      <c r="BC94" s="512"/>
      <c r="BD94" s="512"/>
      <c r="BE94" s="512"/>
      <c r="BF94" s="512"/>
      <c r="BG94" s="512"/>
      <c r="BH94" s="512"/>
      <c r="BI94" s="512"/>
      <c r="BJ94" s="512"/>
      <c r="BK94" s="512"/>
      <c r="BL94" s="512"/>
      <c r="BM94" s="512"/>
      <c r="BN94" s="512"/>
      <c r="BO94" s="512"/>
      <c r="BP94" s="512"/>
      <c r="BQ94" s="512"/>
      <c r="BR94" s="512"/>
      <c r="BS94" s="512"/>
      <c r="BT94" s="512"/>
      <c r="BU94" s="512"/>
      <c r="BV94" s="512"/>
      <c r="BW94" s="512"/>
      <c r="BX94" s="512"/>
      <c r="BY94" s="512"/>
      <c r="BZ94" s="512"/>
      <c r="CA94" s="512"/>
      <c r="CB94" s="512"/>
      <c r="CC94" s="512"/>
      <c r="CD94" s="512"/>
      <c r="CE94" s="512"/>
      <c r="CF94" s="512"/>
      <c r="CG94" s="512"/>
      <c r="CH94" s="512"/>
      <c r="CI94" s="512"/>
      <c r="CJ94" s="512"/>
      <c r="CK94" s="512"/>
      <c r="CL94" s="512"/>
      <c r="CM94" s="512"/>
      <c r="CN94" s="512"/>
      <c r="CO94" s="512"/>
      <c r="CP94" s="512"/>
      <c r="CQ94" s="512"/>
      <c r="CR94" s="512"/>
      <c r="CS94" s="512"/>
      <c r="CT94" s="512"/>
      <c r="CU94" s="512"/>
      <c r="CV94" s="512"/>
      <c r="CW94" s="512"/>
      <c r="CX94" s="512"/>
      <c r="CY94" s="512"/>
      <c r="CZ94" s="512"/>
      <c r="DA94" s="512"/>
      <c r="DB94" s="512"/>
      <c r="DC94" s="512"/>
      <c r="DD94" s="512"/>
      <c r="DE94" s="512"/>
      <c r="DF94" s="512"/>
      <c r="DG94" s="512"/>
      <c r="DH94" s="512"/>
      <c r="DI94" s="512"/>
      <c r="DJ94" s="512"/>
      <c r="DK94" s="512"/>
      <c r="DL94" s="512"/>
      <c r="DM94" s="512"/>
      <c r="DN94" s="512"/>
      <c r="DO94" s="512"/>
      <c r="DP94" s="512"/>
      <c r="DQ94" s="512"/>
      <c r="DR94" s="512"/>
      <c r="DS94" s="512"/>
      <c r="DT94" s="512"/>
      <c r="DU94" s="512"/>
      <c r="DV94" s="512"/>
      <c r="DW94" s="512"/>
      <c r="DX94" s="512"/>
      <c r="DY94" s="512"/>
      <c r="DZ94" s="512"/>
      <c r="EA94" s="512"/>
      <c r="EB94" s="512"/>
      <c r="EC94" s="512"/>
      <c r="ED94" s="512"/>
      <c r="EE94" s="512"/>
      <c r="EF94" s="512"/>
      <c r="EG94" s="512"/>
      <c r="EH94" s="512"/>
      <c r="EI94" s="512"/>
      <c r="EJ94" s="512"/>
      <c r="EK94" s="512"/>
      <c r="EL94" s="512"/>
      <c r="EM94" s="512"/>
      <c r="EN94" s="512"/>
      <c r="EO94" s="512"/>
      <c r="EP94" s="512"/>
      <c r="EQ94" s="512"/>
      <c r="ER94" s="512"/>
      <c r="ES94" s="512"/>
      <c r="ET94" s="512"/>
      <c r="EU94" s="512"/>
      <c r="EV94" s="512"/>
      <c r="EW94" s="512"/>
      <c r="EX94" s="512"/>
      <c r="EY94" s="512"/>
      <c r="EZ94" s="512"/>
      <c r="FA94" s="512"/>
      <c r="FB94" s="512"/>
      <c r="FC94" s="512"/>
      <c r="FD94" s="512"/>
      <c r="FE94" s="512"/>
      <c r="FF94" s="512"/>
      <c r="FG94" s="512"/>
      <c r="FH94" s="512"/>
      <c r="FI94" s="512"/>
      <c r="FJ94" s="512"/>
      <c r="FK94" s="512"/>
      <c r="FL94" s="512"/>
      <c r="FM94" s="512"/>
      <c r="FN94" s="512"/>
      <c r="FO94" s="512"/>
      <c r="FP94" s="512"/>
      <c r="FQ94" s="512"/>
      <c r="FR94" s="512"/>
      <c r="FS94" s="512"/>
      <c r="FT94" s="512"/>
      <c r="FU94" s="512"/>
      <c r="FV94" s="512"/>
      <c r="FW94" s="512"/>
      <c r="FX94" s="512"/>
      <c r="FY94" s="512"/>
      <c r="FZ94" s="512"/>
      <c r="GA94" s="512"/>
      <c r="GB94" s="512"/>
      <c r="GC94" s="512"/>
      <c r="GD94" s="512"/>
      <c r="GE94" s="512"/>
      <c r="GF94" s="512"/>
      <c r="GG94" s="512"/>
      <c r="GH94" s="512"/>
      <c r="GI94" s="512"/>
      <c r="GJ94" s="512"/>
      <c r="GK94" s="512"/>
      <c r="GL94" s="512"/>
      <c r="GM94" s="512"/>
      <c r="GN94" s="512"/>
      <c r="GO94" s="512"/>
      <c r="GP94" s="512"/>
      <c r="GQ94" s="512"/>
      <c r="GR94" s="512"/>
      <c r="GS94" s="512"/>
      <c r="GT94" s="512"/>
      <c r="GU94" s="512"/>
      <c r="GV94" s="512"/>
      <c r="GW94" s="512"/>
      <c r="GX94" s="512"/>
      <c r="GY94" s="512"/>
      <c r="GZ94" s="512"/>
      <c r="HA94" s="512"/>
      <c r="HB94" s="512"/>
      <c r="HC94" s="512"/>
      <c r="HD94" s="512"/>
      <c r="HE94" s="512"/>
      <c r="HF94" s="512"/>
      <c r="HG94" s="512"/>
      <c r="HH94" s="512"/>
      <c r="HI94" s="512"/>
      <c r="HJ94" s="512"/>
      <c r="HK94" s="512"/>
      <c r="HL94" s="512"/>
      <c r="HM94" s="512"/>
      <c r="HN94" s="512"/>
      <c r="HO94" s="512"/>
      <c r="HP94" s="512"/>
      <c r="HQ94" s="512"/>
      <c r="HR94" s="512"/>
      <c r="HS94" s="512"/>
      <c r="HT94" s="512"/>
      <c r="HU94" s="512"/>
      <c r="HV94" s="512"/>
      <c r="HW94" s="512"/>
      <c r="HX94" s="512"/>
      <c r="HY94" s="512"/>
      <c r="HZ94" s="512"/>
      <c r="IA94" s="512"/>
      <c r="IB94" s="512"/>
      <c r="IC94" s="512"/>
      <c r="ID94" s="512"/>
      <c r="IE94" s="512"/>
      <c r="IF94" s="512"/>
      <c r="IG94" s="512"/>
      <c r="IH94" s="512"/>
      <c r="II94" s="512"/>
      <c r="IJ94" s="512"/>
      <c r="IK94" s="512"/>
      <c r="IL94" s="512"/>
      <c r="IM94" s="512"/>
      <c r="IN94" s="512"/>
      <c r="IO94" s="512"/>
      <c r="IP94" s="512"/>
      <c r="IQ94" s="512"/>
      <c r="IR94" s="512"/>
      <c r="IS94" s="512"/>
      <c r="IT94" s="512"/>
      <c r="IU94" s="512"/>
      <c r="IV94" s="512"/>
    </row>
    <row r="95" spans="1:256" ht="15" hidden="1" customHeight="1" x14ac:dyDescent="0.35">
      <c r="A95" s="512"/>
      <c r="B95" s="512"/>
      <c r="C95" s="491" t="s">
        <v>553</v>
      </c>
      <c r="D95" s="520"/>
      <c r="E95" s="521"/>
      <c r="F95" s="522"/>
      <c r="G95" s="534"/>
      <c r="M95" s="518">
        <v>0</v>
      </c>
      <c r="N95" s="512"/>
      <c r="O95" s="512"/>
      <c r="P95" s="512"/>
      <c r="Q95" s="512"/>
      <c r="R95" s="512"/>
      <c r="S95" s="512"/>
      <c r="T95" s="512"/>
      <c r="U95" s="512"/>
      <c r="V95" s="512"/>
      <c r="W95" s="512"/>
      <c r="X95" s="512"/>
      <c r="Y95" s="512"/>
      <c r="Z95" s="512"/>
      <c r="AA95" s="512"/>
      <c r="AB95" s="512"/>
      <c r="AC95" s="512"/>
      <c r="AD95" s="512"/>
      <c r="AE95" s="512"/>
      <c r="AF95" s="512"/>
      <c r="AG95" s="512"/>
      <c r="AH95" s="512"/>
      <c r="AI95" s="512"/>
      <c r="AJ95" s="512"/>
      <c r="AK95" s="512"/>
      <c r="AL95" s="512"/>
      <c r="AM95" s="512"/>
      <c r="AN95" s="512"/>
      <c r="AO95" s="512"/>
      <c r="AP95" s="512"/>
      <c r="AQ95" s="512"/>
      <c r="AR95" s="512"/>
      <c r="AS95" s="512"/>
      <c r="AT95" s="512"/>
      <c r="AU95" s="512"/>
      <c r="AV95" s="512"/>
      <c r="AW95" s="512"/>
      <c r="AX95" s="512"/>
      <c r="AY95" s="512"/>
      <c r="AZ95" s="512"/>
      <c r="BA95" s="512"/>
      <c r="BB95" s="512"/>
      <c r="BC95" s="512"/>
      <c r="BD95" s="512"/>
      <c r="BE95" s="512"/>
      <c r="BF95" s="512"/>
      <c r="BG95" s="512"/>
      <c r="BH95" s="512"/>
      <c r="BI95" s="512"/>
      <c r="BJ95" s="512"/>
      <c r="BK95" s="512"/>
      <c r="BL95" s="512"/>
      <c r="BM95" s="512"/>
      <c r="BN95" s="512"/>
      <c r="BO95" s="512"/>
      <c r="BP95" s="512"/>
      <c r="BQ95" s="512"/>
      <c r="BR95" s="512"/>
      <c r="BS95" s="512"/>
      <c r="BT95" s="512"/>
      <c r="BU95" s="512"/>
      <c r="BV95" s="512"/>
      <c r="BW95" s="512"/>
      <c r="BX95" s="512"/>
      <c r="BY95" s="512"/>
      <c r="BZ95" s="512"/>
      <c r="CA95" s="512"/>
      <c r="CB95" s="512"/>
      <c r="CC95" s="512"/>
      <c r="CD95" s="512"/>
      <c r="CE95" s="512"/>
      <c r="CF95" s="512"/>
      <c r="CG95" s="512"/>
      <c r="CH95" s="512"/>
      <c r="CI95" s="512"/>
      <c r="CJ95" s="512"/>
      <c r="CK95" s="512"/>
      <c r="CL95" s="512"/>
      <c r="CM95" s="512"/>
      <c r="CN95" s="512"/>
      <c r="CO95" s="512"/>
      <c r="CP95" s="512"/>
      <c r="CQ95" s="512"/>
      <c r="CR95" s="512"/>
      <c r="CS95" s="512"/>
      <c r="CT95" s="512"/>
      <c r="CU95" s="512"/>
      <c r="CV95" s="512"/>
      <c r="CW95" s="512"/>
      <c r="CX95" s="512"/>
      <c r="CY95" s="512"/>
      <c r="CZ95" s="512"/>
      <c r="DA95" s="512"/>
      <c r="DB95" s="512"/>
      <c r="DC95" s="512"/>
      <c r="DD95" s="512"/>
      <c r="DE95" s="512"/>
      <c r="DF95" s="512"/>
      <c r="DG95" s="512"/>
      <c r="DH95" s="512"/>
      <c r="DI95" s="512"/>
      <c r="DJ95" s="512"/>
      <c r="DK95" s="512"/>
      <c r="DL95" s="512"/>
      <c r="DM95" s="512"/>
      <c r="DN95" s="512"/>
      <c r="DO95" s="512"/>
      <c r="DP95" s="512"/>
      <c r="DQ95" s="512"/>
      <c r="DR95" s="512"/>
      <c r="DS95" s="512"/>
      <c r="DT95" s="512"/>
      <c r="DU95" s="512"/>
      <c r="DV95" s="512"/>
      <c r="DW95" s="512"/>
      <c r="DX95" s="512"/>
      <c r="DY95" s="512"/>
      <c r="DZ95" s="512"/>
      <c r="EA95" s="512"/>
      <c r="EB95" s="512"/>
      <c r="EC95" s="512"/>
      <c r="ED95" s="512"/>
      <c r="EE95" s="512"/>
      <c r="EF95" s="512"/>
      <c r="EG95" s="512"/>
      <c r="EH95" s="512"/>
      <c r="EI95" s="512"/>
      <c r="EJ95" s="512"/>
      <c r="EK95" s="512"/>
      <c r="EL95" s="512"/>
      <c r="EM95" s="512"/>
      <c r="EN95" s="512"/>
      <c r="EO95" s="512"/>
      <c r="EP95" s="512"/>
      <c r="EQ95" s="512"/>
      <c r="ER95" s="512"/>
      <c r="ES95" s="512"/>
      <c r="ET95" s="512"/>
      <c r="EU95" s="512"/>
      <c r="EV95" s="512"/>
      <c r="EW95" s="512"/>
      <c r="EX95" s="512"/>
      <c r="EY95" s="512"/>
      <c r="EZ95" s="512"/>
      <c r="FA95" s="512"/>
      <c r="FB95" s="512"/>
      <c r="FC95" s="512"/>
      <c r="FD95" s="512"/>
      <c r="FE95" s="512"/>
      <c r="FF95" s="512"/>
      <c r="FG95" s="512"/>
      <c r="FH95" s="512"/>
      <c r="FI95" s="512"/>
      <c r="FJ95" s="512"/>
      <c r="FK95" s="512"/>
      <c r="FL95" s="512"/>
      <c r="FM95" s="512"/>
      <c r="FN95" s="512"/>
      <c r="FO95" s="512"/>
      <c r="FP95" s="512"/>
      <c r="FQ95" s="512"/>
      <c r="FR95" s="512"/>
      <c r="FS95" s="512"/>
      <c r="FT95" s="512"/>
      <c r="FU95" s="512"/>
      <c r="FV95" s="512"/>
      <c r="FW95" s="512"/>
      <c r="FX95" s="512"/>
      <c r="FY95" s="512"/>
      <c r="FZ95" s="512"/>
      <c r="GA95" s="512"/>
      <c r="GB95" s="512"/>
      <c r="GC95" s="512"/>
      <c r="GD95" s="512"/>
      <c r="GE95" s="512"/>
      <c r="GF95" s="512"/>
      <c r="GG95" s="512"/>
      <c r="GH95" s="512"/>
      <c r="GI95" s="512"/>
      <c r="GJ95" s="512"/>
      <c r="GK95" s="512"/>
      <c r="GL95" s="512"/>
      <c r="GM95" s="512"/>
      <c r="GN95" s="512"/>
      <c r="GO95" s="512"/>
      <c r="GP95" s="512"/>
      <c r="GQ95" s="512"/>
      <c r="GR95" s="512"/>
      <c r="GS95" s="512"/>
      <c r="GT95" s="512"/>
      <c r="GU95" s="512"/>
      <c r="GV95" s="512"/>
      <c r="GW95" s="512"/>
      <c r="GX95" s="512"/>
      <c r="GY95" s="512"/>
      <c r="GZ95" s="512"/>
      <c r="HA95" s="512"/>
      <c r="HB95" s="512"/>
      <c r="HC95" s="512"/>
      <c r="HD95" s="512"/>
      <c r="HE95" s="512"/>
      <c r="HF95" s="512"/>
      <c r="HG95" s="512"/>
      <c r="HH95" s="512"/>
      <c r="HI95" s="512"/>
      <c r="HJ95" s="512"/>
      <c r="HK95" s="512"/>
      <c r="HL95" s="512"/>
      <c r="HM95" s="512"/>
      <c r="HN95" s="512"/>
      <c r="HO95" s="512"/>
      <c r="HP95" s="512"/>
      <c r="HQ95" s="512"/>
      <c r="HR95" s="512"/>
      <c r="HS95" s="512"/>
      <c r="HT95" s="512"/>
      <c r="HU95" s="512"/>
      <c r="HV95" s="512"/>
      <c r="HW95" s="512"/>
      <c r="HX95" s="512"/>
      <c r="HY95" s="512"/>
      <c r="HZ95" s="512"/>
      <c r="IA95" s="512"/>
      <c r="IB95" s="512"/>
      <c r="IC95" s="512"/>
      <c r="ID95" s="512"/>
      <c r="IE95" s="512"/>
      <c r="IF95" s="512"/>
      <c r="IG95" s="512"/>
      <c r="IH95" s="512"/>
      <c r="II95" s="512"/>
      <c r="IJ95" s="512"/>
      <c r="IK95" s="512"/>
      <c r="IL95" s="512"/>
      <c r="IM95" s="512"/>
      <c r="IN95" s="512"/>
      <c r="IO95" s="512"/>
      <c r="IP95" s="512"/>
      <c r="IQ95" s="512"/>
      <c r="IR95" s="512"/>
      <c r="IS95" s="512"/>
      <c r="IT95" s="512"/>
      <c r="IU95" s="512"/>
      <c r="IV95" s="512"/>
    </row>
    <row r="96" spans="1:256" ht="15" hidden="1" customHeight="1" x14ac:dyDescent="0.35">
      <c r="A96" s="512"/>
      <c r="B96" s="512"/>
      <c r="C96" s="491" t="s">
        <v>554</v>
      </c>
      <c r="D96" s="492"/>
      <c r="E96" s="493"/>
      <c r="F96" s="494"/>
      <c r="G96" s="534"/>
      <c r="M96" s="518">
        <v>0</v>
      </c>
      <c r="N96" s="512"/>
      <c r="O96" s="512"/>
      <c r="P96" s="512"/>
      <c r="Q96" s="512"/>
      <c r="R96" s="512"/>
      <c r="S96" s="512"/>
      <c r="T96" s="512"/>
      <c r="U96" s="512"/>
      <c r="V96" s="512"/>
      <c r="W96" s="512"/>
      <c r="X96" s="512"/>
      <c r="Y96" s="512"/>
      <c r="Z96" s="512"/>
      <c r="AA96" s="512"/>
      <c r="AB96" s="512"/>
      <c r="AC96" s="512"/>
      <c r="AD96" s="512"/>
      <c r="AE96" s="512"/>
      <c r="AF96" s="512"/>
      <c r="AG96" s="512"/>
      <c r="AH96" s="512"/>
      <c r="AI96" s="512"/>
      <c r="AJ96" s="512"/>
      <c r="AK96" s="512"/>
      <c r="AL96" s="512"/>
      <c r="AM96" s="512"/>
      <c r="AN96" s="512"/>
      <c r="AO96" s="512"/>
      <c r="AP96" s="512"/>
      <c r="AQ96" s="512"/>
      <c r="AR96" s="512"/>
      <c r="AS96" s="512"/>
      <c r="AT96" s="512"/>
      <c r="AU96" s="512"/>
      <c r="AV96" s="512"/>
      <c r="AW96" s="512"/>
      <c r="AX96" s="512"/>
      <c r="AY96" s="512"/>
      <c r="AZ96" s="512"/>
      <c r="BA96" s="512"/>
      <c r="BB96" s="512"/>
      <c r="BC96" s="512"/>
      <c r="BD96" s="512"/>
      <c r="BE96" s="512"/>
      <c r="BF96" s="512"/>
      <c r="BG96" s="512"/>
      <c r="BH96" s="512"/>
      <c r="BI96" s="512"/>
      <c r="BJ96" s="512"/>
      <c r="BK96" s="512"/>
      <c r="BL96" s="512"/>
      <c r="BM96" s="512"/>
      <c r="BN96" s="512"/>
      <c r="BO96" s="512"/>
      <c r="BP96" s="512"/>
      <c r="BQ96" s="512"/>
      <c r="BR96" s="512"/>
      <c r="BS96" s="512"/>
      <c r="BT96" s="512"/>
      <c r="BU96" s="512"/>
      <c r="BV96" s="512"/>
      <c r="BW96" s="512"/>
      <c r="BX96" s="512"/>
      <c r="BY96" s="512"/>
      <c r="BZ96" s="512"/>
      <c r="CA96" s="512"/>
      <c r="CB96" s="512"/>
      <c r="CC96" s="512"/>
      <c r="CD96" s="512"/>
      <c r="CE96" s="512"/>
      <c r="CF96" s="512"/>
      <c r="CG96" s="512"/>
      <c r="CH96" s="512"/>
      <c r="CI96" s="512"/>
      <c r="CJ96" s="512"/>
      <c r="CK96" s="512"/>
      <c r="CL96" s="512"/>
      <c r="CM96" s="512"/>
      <c r="CN96" s="512"/>
      <c r="CO96" s="512"/>
      <c r="CP96" s="512"/>
      <c r="CQ96" s="512"/>
      <c r="CR96" s="512"/>
      <c r="CS96" s="512"/>
      <c r="CT96" s="512"/>
      <c r="CU96" s="512"/>
      <c r="CV96" s="512"/>
      <c r="CW96" s="512"/>
      <c r="CX96" s="512"/>
      <c r="CY96" s="512"/>
      <c r="CZ96" s="512"/>
      <c r="DA96" s="512"/>
      <c r="DB96" s="512"/>
      <c r="DC96" s="512"/>
      <c r="DD96" s="512"/>
      <c r="DE96" s="512"/>
      <c r="DF96" s="512"/>
      <c r="DG96" s="512"/>
      <c r="DH96" s="512"/>
      <c r="DI96" s="512"/>
      <c r="DJ96" s="512"/>
      <c r="DK96" s="512"/>
      <c r="DL96" s="512"/>
      <c r="DM96" s="512"/>
      <c r="DN96" s="512"/>
      <c r="DO96" s="512"/>
      <c r="DP96" s="512"/>
      <c r="DQ96" s="512"/>
      <c r="DR96" s="512"/>
      <c r="DS96" s="512"/>
      <c r="DT96" s="512"/>
      <c r="DU96" s="512"/>
      <c r="DV96" s="512"/>
      <c r="DW96" s="512"/>
      <c r="DX96" s="512"/>
      <c r="DY96" s="512"/>
      <c r="DZ96" s="512"/>
      <c r="EA96" s="512"/>
      <c r="EB96" s="512"/>
      <c r="EC96" s="512"/>
      <c r="ED96" s="512"/>
      <c r="EE96" s="512"/>
      <c r="EF96" s="512"/>
      <c r="EG96" s="512"/>
      <c r="EH96" s="512"/>
      <c r="EI96" s="512"/>
      <c r="EJ96" s="512"/>
      <c r="EK96" s="512"/>
      <c r="EL96" s="512"/>
      <c r="EM96" s="512"/>
      <c r="EN96" s="512"/>
      <c r="EO96" s="512"/>
      <c r="EP96" s="512"/>
      <c r="EQ96" s="512"/>
      <c r="ER96" s="512"/>
      <c r="ES96" s="512"/>
      <c r="ET96" s="512"/>
      <c r="EU96" s="512"/>
      <c r="EV96" s="512"/>
      <c r="EW96" s="512"/>
      <c r="EX96" s="512"/>
      <c r="EY96" s="512"/>
      <c r="EZ96" s="512"/>
      <c r="FA96" s="512"/>
      <c r="FB96" s="512"/>
      <c r="FC96" s="512"/>
      <c r="FD96" s="512"/>
      <c r="FE96" s="512"/>
      <c r="FF96" s="512"/>
      <c r="FG96" s="512"/>
      <c r="FH96" s="512"/>
      <c r="FI96" s="512"/>
      <c r="FJ96" s="512"/>
      <c r="FK96" s="512"/>
      <c r="FL96" s="512"/>
      <c r="FM96" s="512"/>
      <c r="FN96" s="512"/>
      <c r="FO96" s="512"/>
      <c r="FP96" s="512"/>
      <c r="FQ96" s="512"/>
      <c r="FR96" s="512"/>
      <c r="FS96" s="512"/>
      <c r="FT96" s="512"/>
      <c r="FU96" s="512"/>
      <c r="FV96" s="512"/>
      <c r="FW96" s="512"/>
      <c r="FX96" s="512"/>
      <c r="FY96" s="512"/>
      <c r="FZ96" s="512"/>
      <c r="GA96" s="512"/>
      <c r="GB96" s="512"/>
      <c r="GC96" s="512"/>
      <c r="GD96" s="512"/>
      <c r="GE96" s="512"/>
      <c r="GF96" s="512"/>
      <c r="GG96" s="512"/>
      <c r="GH96" s="512"/>
      <c r="GI96" s="512"/>
      <c r="GJ96" s="512"/>
      <c r="GK96" s="512"/>
      <c r="GL96" s="512"/>
      <c r="GM96" s="512"/>
      <c r="GN96" s="512"/>
      <c r="GO96" s="512"/>
      <c r="GP96" s="512"/>
      <c r="GQ96" s="512"/>
      <c r="GR96" s="512"/>
      <c r="GS96" s="512"/>
      <c r="GT96" s="512"/>
      <c r="GU96" s="512"/>
      <c r="GV96" s="512"/>
      <c r="GW96" s="512"/>
      <c r="GX96" s="512"/>
      <c r="GY96" s="512"/>
      <c r="GZ96" s="512"/>
      <c r="HA96" s="512"/>
      <c r="HB96" s="512"/>
      <c r="HC96" s="512"/>
      <c r="HD96" s="512"/>
      <c r="HE96" s="512"/>
      <c r="HF96" s="512"/>
      <c r="HG96" s="512"/>
      <c r="HH96" s="512"/>
      <c r="HI96" s="512"/>
      <c r="HJ96" s="512"/>
      <c r="HK96" s="512"/>
      <c r="HL96" s="512"/>
      <c r="HM96" s="512"/>
      <c r="HN96" s="512"/>
      <c r="HO96" s="512"/>
      <c r="HP96" s="512"/>
      <c r="HQ96" s="512"/>
      <c r="HR96" s="512"/>
      <c r="HS96" s="512"/>
      <c r="HT96" s="512"/>
      <c r="HU96" s="512"/>
      <c r="HV96" s="512"/>
      <c r="HW96" s="512"/>
      <c r="HX96" s="512"/>
      <c r="HY96" s="512"/>
      <c r="HZ96" s="512"/>
      <c r="IA96" s="512"/>
      <c r="IB96" s="512"/>
      <c r="IC96" s="512"/>
      <c r="ID96" s="512"/>
      <c r="IE96" s="512"/>
      <c r="IF96" s="512"/>
      <c r="IG96" s="512"/>
      <c r="IH96" s="512"/>
      <c r="II96" s="512"/>
      <c r="IJ96" s="512"/>
      <c r="IK96" s="512"/>
      <c r="IL96" s="512"/>
      <c r="IM96" s="512"/>
      <c r="IN96" s="512"/>
      <c r="IO96" s="512"/>
      <c r="IP96" s="512"/>
      <c r="IQ96" s="512"/>
      <c r="IR96" s="512"/>
      <c r="IS96" s="512"/>
      <c r="IT96" s="512"/>
      <c r="IU96" s="512"/>
      <c r="IV96" s="512"/>
    </row>
    <row r="97" spans="3:13" s="512" customFormat="1" ht="15" hidden="1" customHeight="1" x14ac:dyDescent="0.35">
      <c r="C97" s="491" t="s">
        <v>555</v>
      </c>
      <c r="D97" s="520"/>
      <c r="E97" s="521"/>
      <c r="F97" s="522"/>
      <c r="G97" s="534"/>
      <c r="H97" s="513"/>
      <c r="I97" s="513"/>
      <c r="J97" s="513"/>
      <c r="K97" s="513"/>
      <c r="L97" s="513"/>
      <c r="M97" s="518">
        <v>0</v>
      </c>
    </row>
    <row r="98" spans="3:13" s="512" customFormat="1" ht="15" hidden="1" customHeight="1" x14ac:dyDescent="0.35">
      <c r="C98" s="491" t="s">
        <v>556</v>
      </c>
      <c r="D98" s="520"/>
      <c r="E98" s="521"/>
      <c r="F98" s="522"/>
      <c r="G98" s="534"/>
      <c r="H98" s="513"/>
      <c r="I98" s="513"/>
      <c r="J98" s="513"/>
      <c r="K98" s="513"/>
      <c r="L98" s="513"/>
      <c r="M98" s="518">
        <v>0</v>
      </c>
    </row>
    <row r="99" spans="3:13" s="512" customFormat="1" ht="15" hidden="1" customHeight="1" x14ac:dyDescent="0.35">
      <c r="C99" s="491" t="s">
        <v>557</v>
      </c>
      <c r="D99" s="520"/>
      <c r="E99" s="521"/>
      <c r="F99" s="522"/>
      <c r="G99" s="534"/>
      <c r="H99" s="513"/>
      <c r="I99" s="513"/>
      <c r="J99" s="513"/>
      <c r="K99" s="513"/>
      <c r="L99" s="513"/>
      <c r="M99" s="518">
        <v>0</v>
      </c>
    </row>
    <row r="100" spans="3:13" s="512" customFormat="1" ht="15" hidden="1" customHeight="1" x14ac:dyDescent="0.35">
      <c r="C100" s="491" t="s">
        <v>558</v>
      </c>
      <c r="D100" s="520"/>
      <c r="E100" s="521"/>
      <c r="F100" s="522"/>
      <c r="G100" s="534"/>
      <c r="H100" s="513"/>
      <c r="I100" s="513"/>
      <c r="J100" s="513"/>
      <c r="K100" s="513"/>
      <c r="L100" s="513"/>
      <c r="M100" s="518">
        <v>0</v>
      </c>
    </row>
    <row r="101" spans="3:13" s="512" customFormat="1" ht="15" hidden="1" customHeight="1" x14ac:dyDescent="0.35">
      <c r="C101" s="491" t="s">
        <v>559</v>
      </c>
      <c r="D101" s="520"/>
      <c r="E101" s="521"/>
      <c r="F101" s="522"/>
      <c r="G101" s="534"/>
      <c r="H101" s="513"/>
      <c r="I101" s="513"/>
      <c r="J101" s="513"/>
      <c r="K101" s="513"/>
      <c r="L101" s="513"/>
      <c r="M101" s="518">
        <v>0</v>
      </c>
    </row>
    <row r="102" spans="3:13" s="512" customFormat="1" ht="15" hidden="1" customHeight="1" x14ac:dyDescent="0.35">
      <c r="C102" s="491" t="s">
        <v>560</v>
      </c>
      <c r="D102" s="520"/>
      <c r="E102" s="521"/>
      <c r="F102" s="522"/>
      <c r="G102" s="534"/>
      <c r="H102" s="513"/>
      <c r="I102" s="513"/>
      <c r="J102" s="513"/>
      <c r="K102" s="513"/>
      <c r="L102" s="513"/>
      <c r="M102" s="518">
        <v>0</v>
      </c>
    </row>
    <row r="103" spans="3:13" s="512" customFormat="1" ht="15" hidden="1" customHeight="1" x14ac:dyDescent="0.35">
      <c r="C103" s="491" t="s">
        <v>561</v>
      </c>
      <c r="D103" s="520"/>
      <c r="E103" s="521"/>
      <c r="F103" s="522"/>
      <c r="G103" s="534"/>
      <c r="H103" s="513"/>
      <c r="I103" s="513"/>
      <c r="J103" s="513"/>
      <c r="K103" s="513"/>
      <c r="L103" s="513"/>
      <c r="M103" s="518">
        <v>0</v>
      </c>
    </row>
    <row r="104" spans="3:13" s="512" customFormat="1" ht="15" hidden="1" customHeight="1" x14ac:dyDescent="0.35">
      <c r="C104" s="491" t="s">
        <v>41</v>
      </c>
      <c r="D104" s="520"/>
      <c r="E104" s="521"/>
      <c r="F104" s="522"/>
      <c r="G104" s="484"/>
      <c r="H104" s="513"/>
      <c r="I104" s="513"/>
      <c r="J104" s="513"/>
      <c r="K104" s="513"/>
      <c r="L104" s="513"/>
      <c r="M104" s="518">
        <v>0</v>
      </c>
    </row>
    <row r="105" spans="3:13" s="512" customFormat="1" ht="15" hidden="1" customHeight="1" x14ac:dyDescent="0.35">
      <c r="C105" s="495" t="s">
        <v>562</v>
      </c>
      <c r="D105" s="496">
        <v>0</v>
      </c>
      <c r="E105" s="473">
        <v>0</v>
      </c>
      <c r="F105" s="497">
        <v>0</v>
      </c>
      <c r="G105" s="513"/>
      <c r="H105" s="513"/>
      <c r="I105" s="513"/>
      <c r="J105" s="513"/>
      <c r="K105" s="513"/>
      <c r="L105" s="513"/>
      <c r="M105" s="518">
        <v>0</v>
      </c>
    </row>
    <row r="106" spans="3:13" s="512" customFormat="1" ht="15" hidden="1" customHeight="1" x14ac:dyDescent="0.35">
      <c r="C106" s="498"/>
      <c r="D106" s="535"/>
      <c r="E106" s="536"/>
      <c r="F106" s="537"/>
      <c r="G106" s="513"/>
      <c r="H106" s="513"/>
      <c r="I106" s="513"/>
      <c r="J106" s="513"/>
      <c r="K106" s="513"/>
      <c r="L106" s="513"/>
      <c r="M106" s="518">
        <v>0</v>
      </c>
    </row>
    <row r="107" spans="3:13" s="512" customFormat="1" ht="15" hidden="1" customHeight="1" x14ac:dyDescent="0.35">
      <c r="C107" s="491" t="s">
        <v>553</v>
      </c>
      <c r="D107" s="520"/>
      <c r="E107" s="521"/>
      <c r="F107" s="522"/>
      <c r="G107" s="513"/>
      <c r="H107" s="513"/>
      <c r="I107" s="513"/>
      <c r="J107" s="513"/>
      <c r="K107" s="513"/>
      <c r="L107" s="513"/>
      <c r="M107" s="518">
        <v>0</v>
      </c>
    </row>
    <row r="108" spans="3:13" s="512" customFormat="1" ht="15" hidden="1" customHeight="1" x14ac:dyDescent="0.35">
      <c r="C108" s="491" t="s">
        <v>554</v>
      </c>
      <c r="D108" s="492"/>
      <c r="E108" s="493"/>
      <c r="F108" s="494"/>
      <c r="G108" s="513"/>
      <c r="H108" s="513"/>
      <c r="I108" s="513"/>
      <c r="J108" s="513"/>
      <c r="K108" s="513"/>
      <c r="L108" s="513"/>
      <c r="M108" s="518">
        <v>0</v>
      </c>
    </row>
    <row r="109" spans="3:13" s="512" customFormat="1" ht="15" hidden="1" customHeight="1" x14ac:dyDescent="0.35">
      <c r="C109" s="491" t="s">
        <v>555</v>
      </c>
      <c r="D109" s="520"/>
      <c r="E109" s="521"/>
      <c r="F109" s="522"/>
      <c r="G109" s="513"/>
      <c r="H109" s="513"/>
      <c r="I109" s="513"/>
      <c r="J109" s="513"/>
      <c r="K109" s="513"/>
      <c r="L109" s="513"/>
      <c r="M109" s="518">
        <v>0</v>
      </c>
    </row>
    <row r="110" spans="3:13" s="512" customFormat="1" ht="15" hidden="1" customHeight="1" x14ac:dyDescent="0.35">
      <c r="C110" s="491" t="s">
        <v>556</v>
      </c>
      <c r="D110" s="520"/>
      <c r="E110" s="521"/>
      <c r="F110" s="522"/>
      <c r="G110" s="513"/>
      <c r="H110" s="513"/>
      <c r="I110" s="513"/>
      <c r="J110" s="513"/>
      <c r="K110" s="513"/>
      <c r="L110" s="513"/>
      <c r="M110" s="518">
        <v>0</v>
      </c>
    </row>
    <row r="111" spans="3:13" s="512" customFormat="1" ht="15" hidden="1" customHeight="1" x14ac:dyDescent="0.35">
      <c r="C111" s="491" t="s">
        <v>557</v>
      </c>
      <c r="D111" s="520"/>
      <c r="E111" s="521"/>
      <c r="F111" s="522"/>
      <c r="G111" s="513"/>
      <c r="H111" s="513"/>
      <c r="I111" s="513"/>
      <c r="J111" s="513"/>
      <c r="K111" s="513"/>
      <c r="L111" s="513"/>
      <c r="M111" s="518">
        <v>0</v>
      </c>
    </row>
    <row r="112" spans="3:13" s="512" customFormat="1" ht="15" hidden="1" customHeight="1" x14ac:dyDescent="0.35">
      <c r="C112" s="491" t="s">
        <v>558</v>
      </c>
      <c r="D112" s="520"/>
      <c r="E112" s="521"/>
      <c r="F112" s="522"/>
      <c r="G112" s="513"/>
      <c r="H112" s="513"/>
      <c r="I112" s="513"/>
      <c r="J112" s="513"/>
      <c r="K112" s="513"/>
      <c r="L112" s="513"/>
      <c r="M112" s="518">
        <v>0</v>
      </c>
    </row>
    <row r="113" spans="3:13" s="512" customFormat="1" ht="15" hidden="1" customHeight="1" x14ac:dyDescent="0.35">
      <c r="C113" s="491" t="s">
        <v>559</v>
      </c>
      <c r="D113" s="520"/>
      <c r="E113" s="521"/>
      <c r="F113" s="522"/>
      <c r="G113" s="513"/>
      <c r="H113" s="513"/>
      <c r="I113" s="513"/>
      <c r="J113" s="513"/>
      <c r="K113" s="513"/>
      <c r="L113" s="513"/>
      <c r="M113" s="518">
        <v>0</v>
      </c>
    </row>
    <row r="114" spans="3:13" s="512" customFormat="1" ht="15" hidden="1" customHeight="1" x14ac:dyDescent="0.35">
      <c r="C114" s="491" t="s">
        <v>560</v>
      </c>
      <c r="D114" s="520"/>
      <c r="E114" s="521"/>
      <c r="F114" s="522"/>
      <c r="G114" s="513"/>
      <c r="H114" s="513"/>
      <c r="I114" s="513"/>
      <c r="J114" s="513"/>
      <c r="K114" s="513"/>
      <c r="L114" s="513"/>
      <c r="M114" s="518">
        <v>0</v>
      </c>
    </row>
    <row r="115" spans="3:13" s="512" customFormat="1" ht="15" hidden="1" customHeight="1" x14ac:dyDescent="0.35">
      <c r="C115" s="491" t="s">
        <v>561</v>
      </c>
      <c r="D115" s="520"/>
      <c r="E115" s="521"/>
      <c r="F115" s="522"/>
      <c r="G115" s="501"/>
      <c r="H115" s="513"/>
      <c r="I115" s="513"/>
      <c r="J115" s="513"/>
      <c r="K115" s="513"/>
      <c r="L115" s="513"/>
      <c r="M115" s="518">
        <v>0</v>
      </c>
    </row>
    <row r="116" spans="3:13" s="512" customFormat="1" ht="15" hidden="1" customHeight="1" x14ac:dyDescent="0.35">
      <c r="C116" s="491" t="s">
        <v>41</v>
      </c>
      <c r="D116" s="520"/>
      <c r="E116" s="521"/>
      <c r="F116" s="522"/>
      <c r="G116" s="501"/>
      <c r="H116" s="513"/>
      <c r="I116" s="513"/>
      <c r="J116" s="513"/>
      <c r="K116" s="513"/>
      <c r="L116" s="513"/>
      <c r="M116" s="518">
        <v>0</v>
      </c>
    </row>
    <row r="117" spans="3:13" s="512" customFormat="1" ht="15" hidden="1" customHeight="1" x14ac:dyDescent="0.35">
      <c r="C117" s="495" t="s">
        <v>562</v>
      </c>
      <c r="D117" s="496">
        <v>0</v>
      </c>
      <c r="E117" s="473">
        <v>0</v>
      </c>
      <c r="F117" s="497">
        <v>0</v>
      </c>
      <c r="G117" s="501"/>
      <c r="H117" s="513"/>
      <c r="I117" s="513"/>
      <c r="J117" s="513"/>
      <c r="K117" s="513"/>
      <c r="L117" s="513"/>
      <c r="M117" s="518">
        <v>0</v>
      </c>
    </row>
    <row r="118" spans="3:13" s="512" customFormat="1" ht="15" hidden="1" customHeight="1" x14ac:dyDescent="0.35">
      <c r="C118" s="498"/>
      <c r="D118" s="535"/>
      <c r="E118" s="536"/>
      <c r="F118" s="537"/>
      <c r="G118" s="501"/>
      <c r="H118" s="513"/>
      <c r="I118" s="513"/>
      <c r="J118" s="513"/>
      <c r="K118" s="513"/>
      <c r="L118" s="513"/>
      <c r="M118" s="518">
        <v>0</v>
      </c>
    </row>
    <row r="119" spans="3:13" s="512" customFormat="1" ht="15" hidden="1" customHeight="1" x14ac:dyDescent="0.35">
      <c r="C119" s="491" t="s">
        <v>553</v>
      </c>
      <c r="D119" s="520"/>
      <c r="E119" s="521"/>
      <c r="F119" s="522"/>
      <c r="G119" s="501"/>
      <c r="H119" s="513"/>
      <c r="I119" s="513"/>
      <c r="J119" s="513"/>
      <c r="K119" s="513"/>
      <c r="L119" s="513"/>
      <c r="M119" s="518">
        <v>0</v>
      </c>
    </row>
    <row r="120" spans="3:13" s="512" customFormat="1" ht="15" hidden="1" customHeight="1" x14ac:dyDescent="0.35">
      <c r="C120" s="491" t="s">
        <v>554</v>
      </c>
      <c r="D120" s="492"/>
      <c r="E120" s="493"/>
      <c r="F120" s="494"/>
      <c r="G120" s="501"/>
      <c r="H120" s="513"/>
      <c r="I120" s="513"/>
      <c r="J120" s="513"/>
      <c r="K120" s="513"/>
      <c r="L120" s="513"/>
      <c r="M120" s="518">
        <v>0</v>
      </c>
    </row>
    <row r="121" spans="3:13" s="512" customFormat="1" ht="15" hidden="1" customHeight="1" x14ac:dyDescent="0.35">
      <c r="C121" s="491" t="s">
        <v>555</v>
      </c>
      <c r="D121" s="520"/>
      <c r="E121" s="521"/>
      <c r="F121" s="522"/>
      <c r="G121" s="501"/>
      <c r="H121" s="513"/>
      <c r="I121" s="513"/>
      <c r="J121" s="513"/>
      <c r="K121" s="513"/>
      <c r="L121" s="513"/>
      <c r="M121" s="518">
        <v>0</v>
      </c>
    </row>
    <row r="122" spans="3:13" s="512" customFormat="1" ht="15" hidden="1" customHeight="1" x14ac:dyDescent="0.35">
      <c r="C122" s="491" t="s">
        <v>556</v>
      </c>
      <c r="D122" s="520"/>
      <c r="E122" s="521"/>
      <c r="F122" s="522"/>
      <c r="G122" s="501"/>
      <c r="H122" s="513"/>
      <c r="I122" s="513"/>
      <c r="J122" s="513"/>
      <c r="K122" s="513"/>
      <c r="L122" s="513"/>
      <c r="M122" s="518">
        <v>0</v>
      </c>
    </row>
    <row r="123" spans="3:13" s="512" customFormat="1" ht="15" hidden="1" customHeight="1" x14ac:dyDescent="0.35">
      <c r="C123" s="491" t="s">
        <v>557</v>
      </c>
      <c r="D123" s="520"/>
      <c r="E123" s="521"/>
      <c r="F123" s="522"/>
      <c r="G123" s="501"/>
      <c r="H123" s="513"/>
      <c r="I123" s="513"/>
      <c r="J123" s="513"/>
      <c r="K123" s="513"/>
      <c r="L123" s="513"/>
      <c r="M123" s="518">
        <v>0</v>
      </c>
    </row>
    <row r="124" spans="3:13" s="512" customFormat="1" ht="15" hidden="1" customHeight="1" x14ac:dyDescent="0.35">
      <c r="C124" s="491" t="s">
        <v>558</v>
      </c>
      <c r="D124" s="520"/>
      <c r="E124" s="521"/>
      <c r="F124" s="522"/>
      <c r="G124" s="501"/>
      <c r="H124" s="513"/>
      <c r="I124" s="513"/>
      <c r="J124" s="513"/>
      <c r="K124" s="513"/>
      <c r="L124" s="513"/>
      <c r="M124" s="518">
        <v>0</v>
      </c>
    </row>
    <row r="125" spans="3:13" s="512" customFormat="1" ht="15" hidden="1" customHeight="1" x14ac:dyDescent="0.35">
      <c r="C125" s="491" t="s">
        <v>559</v>
      </c>
      <c r="D125" s="520"/>
      <c r="E125" s="521"/>
      <c r="F125" s="522"/>
      <c r="G125" s="501"/>
      <c r="H125" s="513"/>
      <c r="I125" s="513"/>
      <c r="J125" s="513"/>
      <c r="K125" s="513"/>
      <c r="L125" s="513"/>
      <c r="M125" s="518">
        <v>0</v>
      </c>
    </row>
    <row r="126" spans="3:13" s="512" customFormat="1" ht="15" hidden="1" customHeight="1" x14ac:dyDescent="0.35">
      <c r="C126" s="491" t="s">
        <v>560</v>
      </c>
      <c r="D126" s="520"/>
      <c r="E126" s="521"/>
      <c r="F126" s="522"/>
      <c r="G126" s="501"/>
      <c r="H126" s="513"/>
      <c r="I126" s="513"/>
      <c r="J126" s="513"/>
      <c r="K126" s="513"/>
      <c r="L126" s="513"/>
      <c r="M126" s="518">
        <v>0</v>
      </c>
    </row>
    <row r="127" spans="3:13" s="512" customFormat="1" ht="15" hidden="1" customHeight="1" x14ac:dyDescent="0.35">
      <c r="C127" s="491" t="s">
        <v>561</v>
      </c>
      <c r="D127" s="520"/>
      <c r="E127" s="521"/>
      <c r="F127" s="522"/>
      <c r="G127" s="501"/>
      <c r="H127" s="513"/>
      <c r="I127" s="513"/>
      <c r="J127" s="513"/>
      <c r="K127" s="513"/>
      <c r="L127" s="513"/>
      <c r="M127" s="518">
        <v>0</v>
      </c>
    </row>
    <row r="128" spans="3:13" s="512" customFormat="1" ht="15" hidden="1" customHeight="1" x14ac:dyDescent="0.35">
      <c r="C128" s="491" t="s">
        <v>41</v>
      </c>
      <c r="D128" s="520"/>
      <c r="E128" s="521"/>
      <c r="F128" s="522"/>
      <c r="G128" s="501"/>
      <c r="H128" s="513"/>
      <c r="I128" s="513"/>
      <c r="J128" s="513"/>
      <c r="K128" s="513"/>
      <c r="L128" s="513"/>
      <c r="M128" s="518">
        <v>0</v>
      </c>
    </row>
    <row r="129" spans="1:256" ht="15" hidden="1" customHeight="1" x14ac:dyDescent="0.35">
      <c r="C129" s="495" t="s">
        <v>562</v>
      </c>
      <c r="D129" s="496">
        <v>0</v>
      </c>
      <c r="E129" s="473">
        <v>0</v>
      </c>
      <c r="F129" s="497">
        <v>0</v>
      </c>
      <c r="M129" s="518">
        <v>0</v>
      </c>
    </row>
    <row r="130" spans="1:256" ht="15" hidden="1" customHeight="1" x14ac:dyDescent="0.35">
      <c r="A130" s="512"/>
      <c r="B130" s="512"/>
      <c r="C130" s="498"/>
      <c r="D130" s="535"/>
      <c r="E130" s="536"/>
      <c r="F130" s="537"/>
      <c r="M130" s="518">
        <v>0</v>
      </c>
      <c r="N130" s="512"/>
      <c r="O130" s="512"/>
      <c r="P130" s="512"/>
      <c r="Q130" s="512"/>
      <c r="R130" s="512"/>
      <c r="S130" s="512"/>
      <c r="T130" s="512"/>
      <c r="U130" s="512"/>
      <c r="V130" s="512"/>
      <c r="W130" s="512"/>
      <c r="X130" s="512"/>
      <c r="Y130" s="512"/>
      <c r="Z130" s="512"/>
      <c r="AA130" s="512"/>
      <c r="AB130" s="512"/>
      <c r="AC130" s="512"/>
      <c r="AD130" s="512"/>
      <c r="AE130" s="512"/>
      <c r="AF130" s="512"/>
      <c r="AG130" s="512"/>
      <c r="AH130" s="512"/>
      <c r="AI130" s="512"/>
      <c r="AJ130" s="512"/>
      <c r="AK130" s="512"/>
      <c r="AL130" s="512"/>
      <c r="AM130" s="512"/>
      <c r="AN130" s="512"/>
      <c r="AO130" s="512"/>
      <c r="AP130" s="512"/>
      <c r="AQ130" s="512"/>
      <c r="AR130" s="512"/>
      <c r="AS130" s="512"/>
      <c r="AT130" s="512"/>
      <c r="AU130" s="512"/>
      <c r="AV130" s="512"/>
      <c r="AW130" s="512"/>
      <c r="AX130" s="512"/>
      <c r="AY130" s="512"/>
      <c r="AZ130" s="512"/>
      <c r="BA130" s="512"/>
      <c r="BB130" s="512"/>
      <c r="BC130" s="512"/>
      <c r="BD130" s="512"/>
      <c r="BE130" s="512"/>
      <c r="BF130" s="512"/>
      <c r="BG130" s="512"/>
      <c r="BH130" s="512"/>
      <c r="BI130" s="512"/>
      <c r="BJ130" s="512"/>
      <c r="BK130" s="512"/>
      <c r="BL130" s="512"/>
      <c r="BM130" s="512"/>
      <c r="BN130" s="512"/>
      <c r="BO130" s="512"/>
      <c r="BP130" s="512"/>
      <c r="BQ130" s="512"/>
      <c r="BR130" s="512"/>
      <c r="BS130" s="512"/>
      <c r="BT130" s="512"/>
      <c r="BU130" s="512"/>
      <c r="BV130" s="512"/>
      <c r="BW130" s="512"/>
      <c r="BX130" s="512"/>
      <c r="BY130" s="512"/>
      <c r="BZ130" s="512"/>
      <c r="CA130" s="512"/>
      <c r="CB130" s="512"/>
      <c r="CC130" s="512"/>
      <c r="CD130" s="512"/>
      <c r="CE130" s="512"/>
      <c r="CF130" s="512"/>
      <c r="CG130" s="512"/>
      <c r="CH130" s="512"/>
      <c r="CI130" s="512"/>
      <c r="CJ130" s="512"/>
      <c r="CK130" s="512"/>
      <c r="CL130" s="512"/>
      <c r="CM130" s="512"/>
      <c r="CN130" s="512"/>
      <c r="CO130" s="512"/>
      <c r="CP130" s="512"/>
      <c r="CQ130" s="512"/>
      <c r="CR130" s="512"/>
      <c r="CS130" s="512"/>
      <c r="CT130" s="512"/>
      <c r="CU130" s="512"/>
      <c r="CV130" s="512"/>
      <c r="CW130" s="512"/>
      <c r="CX130" s="512"/>
      <c r="CY130" s="512"/>
      <c r="CZ130" s="512"/>
      <c r="DA130" s="512"/>
      <c r="DB130" s="512"/>
      <c r="DC130" s="512"/>
      <c r="DD130" s="512"/>
      <c r="DE130" s="512"/>
      <c r="DF130" s="512"/>
      <c r="DG130" s="512"/>
      <c r="DH130" s="512"/>
      <c r="DI130" s="512"/>
      <c r="DJ130" s="512"/>
      <c r="DK130" s="512"/>
      <c r="DL130" s="512"/>
      <c r="DM130" s="512"/>
      <c r="DN130" s="512"/>
      <c r="DO130" s="512"/>
      <c r="DP130" s="512"/>
      <c r="DQ130" s="512"/>
      <c r="DR130" s="512"/>
      <c r="DS130" s="512"/>
      <c r="DT130" s="512"/>
      <c r="DU130" s="512"/>
      <c r="DV130" s="512"/>
      <c r="DW130" s="512"/>
      <c r="DX130" s="512"/>
      <c r="DY130" s="512"/>
      <c r="DZ130" s="512"/>
      <c r="EA130" s="512"/>
      <c r="EB130" s="512"/>
      <c r="EC130" s="512"/>
      <c r="ED130" s="512"/>
      <c r="EE130" s="512"/>
      <c r="EF130" s="512"/>
      <c r="EG130" s="512"/>
      <c r="EH130" s="512"/>
      <c r="EI130" s="512"/>
      <c r="EJ130" s="512"/>
      <c r="EK130" s="512"/>
      <c r="EL130" s="512"/>
      <c r="EM130" s="512"/>
      <c r="EN130" s="512"/>
      <c r="EO130" s="512"/>
      <c r="EP130" s="512"/>
      <c r="EQ130" s="512"/>
      <c r="ER130" s="512"/>
      <c r="ES130" s="512"/>
      <c r="ET130" s="512"/>
      <c r="EU130" s="512"/>
      <c r="EV130" s="512"/>
      <c r="EW130" s="512"/>
      <c r="EX130" s="512"/>
      <c r="EY130" s="512"/>
      <c r="EZ130" s="512"/>
      <c r="FA130" s="512"/>
      <c r="FB130" s="512"/>
      <c r="FC130" s="512"/>
      <c r="FD130" s="512"/>
      <c r="FE130" s="512"/>
      <c r="FF130" s="512"/>
      <c r="FG130" s="512"/>
      <c r="FH130" s="512"/>
      <c r="FI130" s="512"/>
      <c r="FJ130" s="512"/>
      <c r="FK130" s="512"/>
      <c r="FL130" s="512"/>
      <c r="FM130" s="512"/>
      <c r="FN130" s="512"/>
      <c r="FO130" s="512"/>
      <c r="FP130" s="512"/>
      <c r="FQ130" s="512"/>
      <c r="FR130" s="512"/>
      <c r="FS130" s="512"/>
      <c r="FT130" s="512"/>
      <c r="FU130" s="512"/>
      <c r="FV130" s="512"/>
      <c r="FW130" s="512"/>
      <c r="FX130" s="512"/>
      <c r="FY130" s="512"/>
      <c r="FZ130" s="512"/>
      <c r="GA130" s="512"/>
      <c r="GB130" s="512"/>
      <c r="GC130" s="512"/>
      <c r="GD130" s="512"/>
      <c r="GE130" s="512"/>
      <c r="GF130" s="512"/>
      <c r="GG130" s="512"/>
      <c r="GH130" s="512"/>
      <c r="GI130" s="512"/>
      <c r="GJ130" s="512"/>
      <c r="GK130" s="512"/>
      <c r="GL130" s="512"/>
      <c r="GM130" s="512"/>
      <c r="GN130" s="512"/>
      <c r="GO130" s="512"/>
      <c r="GP130" s="512"/>
      <c r="GQ130" s="512"/>
      <c r="GR130" s="512"/>
      <c r="GS130" s="512"/>
      <c r="GT130" s="512"/>
      <c r="GU130" s="512"/>
      <c r="GV130" s="512"/>
      <c r="GW130" s="512"/>
      <c r="GX130" s="512"/>
      <c r="GY130" s="512"/>
      <c r="GZ130" s="512"/>
      <c r="HA130" s="512"/>
      <c r="HB130" s="512"/>
      <c r="HC130" s="512"/>
      <c r="HD130" s="512"/>
      <c r="HE130" s="512"/>
      <c r="HF130" s="512"/>
      <c r="HG130" s="512"/>
      <c r="HH130" s="512"/>
      <c r="HI130" s="512"/>
      <c r="HJ130" s="512"/>
      <c r="HK130" s="512"/>
      <c r="HL130" s="512"/>
      <c r="HM130" s="512"/>
      <c r="HN130" s="512"/>
      <c r="HO130" s="512"/>
      <c r="HP130" s="512"/>
      <c r="HQ130" s="512"/>
      <c r="HR130" s="512"/>
      <c r="HS130" s="512"/>
      <c r="HT130" s="512"/>
      <c r="HU130" s="512"/>
      <c r="HV130" s="512"/>
      <c r="HW130" s="512"/>
      <c r="HX130" s="512"/>
      <c r="HY130" s="512"/>
      <c r="HZ130" s="512"/>
      <c r="IA130" s="512"/>
      <c r="IB130" s="512"/>
      <c r="IC130" s="512"/>
      <c r="ID130" s="512"/>
      <c r="IE130" s="512"/>
      <c r="IF130" s="512"/>
      <c r="IG130" s="512"/>
      <c r="IH130" s="512"/>
      <c r="II130" s="512"/>
      <c r="IJ130" s="512"/>
      <c r="IK130" s="512"/>
      <c r="IL130" s="512"/>
      <c r="IM130" s="512"/>
      <c r="IN130" s="512"/>
      <c r="IO130" s="512"/>
      <c r="IP130" s="512"/>
      <c r="IQ130" s="512"/>
      <c r="IR130" s="512"/>
      <c r="IS130" s="512"/>
      <c r="IT130" s="512"/>
      <c r="IU130" s="512"/>
      <c r="IV130" s="512"/>
    </row>
    <row r="131" spans="1:256" ht="15" hidden="1" customHeight="1" x14ac:dyDescent="0.35">
      <c r="A131" s="512"/>
      <c r="B131" s="512"/>
      <c r="C131" s="491" t="s">
        <v>553</v>
      </c>
      <c r="D131" s="520"/>
      <c r="E131" s="521"/>
      <c r="F131" s="522"/>
      <c r="M131" s="518">
        <v>0</v>
      </c>
      <c r="N131" s="512"/>
      <c r="O131" s="512"/>
      <c r="P131" s="512"/>
      <c r="Q131" s="512"/>
      <c r="R131" s="512"/>
      <c r="S131" s="512"/>
      <c r="T131" s="512"/>
      <c r="U131" s="512"/>
      <c r="V131" s="512"/>
      <c r="W131" s="512"/>
      <c r="X131" s="512"/>
      <c r="Y131" s="512"/>
      <c r="Z131" s="512"/>
      <c r="AA131" s="512"/>
      <c r="AB131" s="512"/>
      <c r="AC131" s="512"/>
      <c r="AD131" s="512"/>
      <c r="AE131" s="512"/>
      <c r="AF131" s="512"/>
      <c r="AG131" s="512"/>
      <c r="AH131" s="512"/>
      <c r="AI131" s="512"/>
      <c r="AJ131" s="512"/>
      <c r="AK131" s="512"/>
      <c r="AL131" s="512"/>
      <c r="AM131" s="512"/>
      <c r="AN131" s="512"/>
      <c r="AO131" s="512"/>
      <c r="AP131" s="512"/>
      <c r="AQ131" s="512"/>
      <c r="AR131" s="512"/>
      <c r="AS131" s="512"/>
      <c r="AT131" s="512"/>
      <c r="AU131" s="512"/>
      <c r="AV131" s="512"/>
      <c r="AW131" s="512"/>
      <c r="AX131" s="512"/>
      <c r="AY131" s="512"/>
      <c r="AZ131" s="512"/>
      <c r="BA131" s="512"/>
      <c r="BB131" s="512"/>
      <c r="BC131" s="512"/>
      <c r="BD131" s="512"/>
      <c r="BE131" s="512"/>
      <c r="BF131" s="512"/>
      <c r="BG131" s="512"/>
      <c r="BH131" s="512"/>
      <c r="BI131" s="512"/>
      <c r="BJ131" s="512"/>
      <c r="BK131" s="512"/>
      <c r="BL131" s="512"/>
      <c r="BM131" s="512"/>
      <c r="BN131" s="512"/>
      <c r="BO131" s="512"/>
      <c r="BP131" s="512"/>
      <c r="BQ131" s="512"/>
      <c r="BR131" s="512"/>
      <c r="BS131" s="512"/>
      <c r="BT131" s="512"/>
      <c r="BU131" s="512"/>
      <c r="BV131" s="512"/>
      <c r="BW131" s="512"/>
      <c r="BX131" s="512"/>
      <c r="BY131" s="512"/>
      <c r="BZ131" s="512"/>
      <c r="CA131" s="512"/>
      <c r="CB131" s="512"/>
      <c r="CC131" s="512"/>
      <c r="CD131" s="512"/>
      <c r="CE131" s="512"/>
      <c r="CF131" s="512"/>
      <c r="CG131" s="512"/>
      <c r="CH131" s="512"/>
      <c r="CI131" s="512"/>
      <c r="CJ131" s="512"/>
      <c r="CK131" s="512"/>
      <c r="CL131" s="512"/>
      <c r="CM131" s="512"/>
      <c r="CN131" s="512"/>
      <c r="CO131" s="512"/>
      <c r="CP131" s="512"/>
      <c r="CQ131" s="512"/>
      <c r="CR131" s="512"/>
      <c r="CS131" s="512"/>
      <c r="CT131" s="512"/>
      <c r="CU131" s="512"/>
      <c r="CV131" s="512"/>
      <c r="CW131" s="512"/>
      <c r="CX131" s="512"/>
      <c r="CY131" s="512"/>
      <c r="CZ131" s="512"/>
      <c r="DA131" s="512"/>
      <c r="DB131" s="512"/>
      <c r="DC131" s="512"/>
      <c r="DD131" s="512"/>
      <c r="DE131" s="512"/>
      <c r="DF131" s="512"/>
      <c r="DG131" s="512"/>
      <c r="DH131" s="512"/>
      <c r="DI131" s="512"/>
      <c r="DJ131" s="512"/>
      <c r="DK131" s="512"/>
      <c r="DL131" s="512"/>
      <c r="DM131" s="512"/>
      <c r="DN131" s="512"/>
      <c r="DO131" s="512"/>
      <c r="DP131" s="512"/>
      <c r="DQ131" s="512"/>
      <c r="DR131" s="512"/>
      <c r="DS131" s="512"/>
      <c r="DT131" s="512"/>
      <c r="DU131" s="512"/>
      <c r="DV131" s="512"/>
      <c r="DW131" s="512"/>
      <c r="DX131" s="512"/>
      <c r="DY131" s="512"/>
      <c r="DZ131" s="512"/>
      <c r="EA131" s="512"/>
      <c r="EB131" s="512"/>
      <c r="EC131" s="512"/>
      <c r="ED131" s="512"/>
      <c r="EE131" s="512"/>
      <c r="EF131" s="512"/>
      <c r="EG131" s="512"/>
      <c r="EH131" s="512"/>
      <c r="EI131" s="512"/>
      <c r="EJ131" s="512"/>
      <c r="EK131" s="512"/>
      <c r="EL131" s="512"/>
      <c r="EM131" s="512"/>
      <c r="EN131" s="512"/>
      <c r="EO131" s="512"/>
      <c r="EP131" s="512"/>
      <c r="EQ131" s="512"/>
      <c r="ER131" s="512"/>
      <c r="ES131" s="512"/>
      <c r="ET131" s="512"/>
      <c r="EU131" s="512"/>
      <c r="EV131" s="512"/>
      <c r="EW131" s="512"/>
      <c r="EX131" s="512"/>
      <c r="EY131" s="512"/>
      <c r="EZ131" s="512"/>
      <c r="FA131" s="512"/>
      <c r="FB131" s="512"/>
      <c r="FC131" s="512"/>
      <c r="FD131" s="512"/>
      <c r="FE131" s="512"/>
      <c r="FF131" s="512"/>
      <c r="FG131" s="512"/>
      <c r="FH131" s="512"/>
      <c r="FI131" s="512"/>
      <c r="FJ131" s="512"/>
      <c r="FK131" s="512"/>
      <c r="FL131" s="512"/>
      <c r="FM131" s="512"/>
      <c r="FN131" s="512"/>
      <c r="FO131" s="512"/>
      <c r="FP131" s="512"/>
      <c r="FQ131" s="512"/>
      <c r="FR131" s="512"/>
      <c r="FS131" s="512"/>
      <c r="FT131" s="512"/>
      <c r="FU131" s="512"/>
      <c r="FV131" s="512"/>
      <c r="FW131" s="512"/>
      <c r="FX131" s="512"/>
      <c r="FY131" s="512"/>
      <c r="FZ131" s="512"/>
      <c r="GA131" s="512"/>
      <c r="GB131" s="512"/>
      <c r="GC131" s="512"/>
      <c r="GD131" s="512"/>
      <c r="GE131" s="512"/>
      <c r="GF131" s="512"/>
      <c r="GG131" s="512"/>
      <c r="GH131" s="512"/>
      <c r="GI131" s="512"/>
      <c r="GJ131" s="512"/>
      <c r="GK131" s="512"/>
      <c r="GL131" s="512"/>
      <c r="GM131" s="512"/>
      <c r="GN131" s="512"/>
      <c r="GO131" s="512"/>
      <c r="GP131" s="512"/>
      <c r="GQ131" s="512"/>
      <c r="GR131" s="512"/>
      <c r="GS131" s="512"/>
      <c r="GT131" s="512"/>
      <c r="GU131" s="512"/>
      <c r="GV131" s="512"/>
      <c r="GW131" s="512"/>
      <c r="GX131" s="512"/>
      <c r="GY131" s="512"/>
      <c r="GZ131" s="512"/>
      <c r="HA131" s="512"/>
      <c r="HB131" s="512"/>
      <c r="HC131" s="512"/>
      <c r="HD131" s="512"/>
      <c r="HE131" s="512"/>
      <c r="HF131" s="512"/>
      <c r="HG131" s="512"/>
      <c r="HH131" s="512"/>
      <c r="HI131" s="512"/>
      <c r="HJ131" s="512"/>
      <c r="HK131" s="512"/>
      <c r="HL131" s="512"/>
      <c r="HM131" s="512"/>
      <c r="HN131" s="512"/>
      <c r="HO131" s="512"/>
      <c r="HP131" s="512"/>
      <c r="HQ131" s="512"/>
      <c r="HR131" s="512"/>
      <c r="HS131" s="512"/>
      <c r="HT131" s="512"/>
      <c r="HU131" s="512"/>
      <c r="HV131" s="512"/>
      <c r="HW131" s="512"/>
      <c r="HX131" s="512"/>
      <c r="HY131" s="512"/>
      <c r="HZ131" s="512"/>
      <c r="IA131" s="512"/>
      <c r="IB131" s="512"/>
      <c r="IC131" s="512"/>
      <c r="ID131" s="512"/>
      <c r="IE131" s="512"/>
      <c r="IF131" s="512"/>
      <c r="IG131" s="512"/>
      <c r="IH131" s="512"/>
      <c r="II131" s="512"/>
      <c r="IJ131" s="512"/>
      <c r="IK131" s="512"/>
      <c r="IL131" s="512"/>
      <c r="IM131" s="512"/>
      <c r="IN131" s="512"/>
      <c r="IO131" s="512"/>
      <c r="IP131" s="512"/>
      <c r="IQ131" s="512"/>
      <c r="IR131" s="512"/>
      <c r="IS131" s="512"/>
      <c r="IT131" s="512"/>
      <c r="IU131" s="512"/>
      <c r="IV131" s="512"/>
    </row>
    <row r="132" spans="1:256" ht="15" hidden="1" customHeight="1" x14ac:dyDescent="0.35">
      <c r="A132" s="512"/>
      <c r="B132" s="512"/>
      <c r="C132" s="491" t="s">
        <v>554</v>
      </c>
      <c r="D132" s="492"/>
      <c r="E132" s="493"/>
      <c r="F132" s="494"/>
      <c r="M132" s="518">
        <v>0</v>
      </c>
      <c r="N132" s="512"/>
      <c r="O132" s="512"/>
      <c r="P132" s="512"/>
      <c r="Q132" s="512"/>
      <c r="R132" s="512"/>
      <c r="S132" s="512"/>
      <c r="T132" s="512"/>
      <c r="U132" s="512"/>
      <c r="V132" s="512"/>
      <c r="W132" s="512"/>
      <c r="X132" s="512"/>
      <c r="Y132" s="512"/>
      <c r="Z132" s="512"/>
      <c r="AA132" s="512"/>
      <c r="AB132" s="512"/>
      <c r="AC132" s="512"/>
      <c r="AD132" s="512"/>
      <c r="AE132" s="512"/>
      <c r="AF132" s="512"/>
      <c r="AG132" s="512"/>
      <c r="AH132" s="512"/>
      <c r="AI132" s="512"/>
      <c r="AJ132" s="512"/>
      <c r="AK132" s="512"/>
      <c r="AL132" s="512"/>
      <c r="AM132" s="512"/>
      <c r="AN132" s="512"/>
      <c r="AO132" s="512"/>
      <c r="AP132" s="512"/>
      <c r="AQ132" s="512"/>
      <c r="AR132" s="512"/>
      <c r="AS132" s="512"/>
      <c r="AT132" s="512"/>
      <c r="AU132" s="512"/>
      <c r="AV132" s="512"/>
      <c r="AW132" s="512"/>
      <c r="AX132" s="512"/>
      <c r="AY132" s="512"/>
      <c r="AZ132" s="512"/>
      <c r="BA132" s="512"/>
      <c r="BB132" s="512"/>
      <c r="BC132" s="512"/>
      <c r="BD132" s="512"/>
      <c r="BE132" s="512"/>
      <c r="BF132" s="512"/>
      <c r="BG132" s="512"/>
      <c r="BH132" s="512"/>
      <c r="BI132" s="512"/>
      <c r="BJ132" s="512"/>
      <c r="BK132" s="512"/>
      <c r="BL132" s="512"/>
      <c r="BM132" s="512"/>
      <c r="BN132" s="512"/>
      <c r="BO132" s="512"/>
      <c r="BP132" s="512"/>
      <c r="BQ132" s="512"/>
      <c r="BR132" s="512"/>
      <c r="BS132" s="512"/>
      <c r="BT132" s="512"/>
      <c r="BU132" s="512"/>
      <c r="BV132" s="512"/>
      <c r="BW132" s="512"/>
      <c r="BX132" s="512"/>
      <c r="BY132" s="512"/>
      <c r="BZ132" s="512"/>
      <c r="CA132" s="512"/>
      <c r="CB132" s="512"/>
      <c r="CC132" s="512"/>
      <c r="CD132" s="512"/>
      <c r="CE132" s="512"/>
      <c r="CF132" s="512"/>
      <c r="CG132" s="512"/>
      <c r="CH132" s="512"/>
      <c r="CI132" s="512"/>
      <c r="CJ132" s="512"/>
      <c r="CK132" s="512"/>
      <c r="CL132" s="512"/>
      <c r="CM132" s="512"/>
      <c r="CN132" s="512"/>
      <c r="CO132" s="512"/>
      <c r="CP132" s="512"/>
      <c r="CQ132" s="512"/>
      <c r="CR132" s="512"/>
      <c r="CS132" s="512"/>
      <c r="CT132" s="512"/>
      <c r="CU132" s="512"/>
      <c r="CV132" s="512"/>
      <c r="CW132" s="512"/>
      <c r="CX132" s="512"/>
      <c r="CY132" s="512"/>
      <c r="CZ132" s="512"/>
      <c r="DA132" s="512"/>
      <c r="DB132" s="512"/>
      <c r="DC132" s="512"/>
      <c r="DD132" s="512"/>
      <c r="DE132" s="512"/>
      <c r="DF132" s="512"/>
      <c r="DG132" s="512"/>
      <c r="DH132" s="512"/>
      <c r="DI132" s="512"/>
      <c r="DJ132" s="512"/>
      <c r="DK132" s="512"/>
      <c r="DL132" s="512"/>
      <c r="DM132" s="512"/>
      <c r="DN132" s="512"/>
      <c r="DO132" s="512"/>
      <c r="DP132" s="512"/>
      <c r="DQ132" s="512"/>
      <c r="DR132" s="512"/>
      <c r="DS132" s="512"/>
      <c r="DT132" s="512"/>
      <c r="DU132" s="512"/>
      <c r="DV132" s="512"/>
      <c r="DW132" s="512"/>
      <c r="DX132" s="512"/>
      <c r="DY132" s="512"/>
      <c r="DZ132" s="512"/>
      <c r="EA132" s="512"/>
      <c r="EB132" s="512"/>
      <c r="EC132" s="512"/>
      <c r="ED132" s="512"/>
      <c r="EE132" s="512"/>
      <c r="EF132" s="512"/>
      <c r="EG132" s="512"/>
      <c r="EH132" s="512"/>
      <c r="EI132" s="512"/>
      <c r="EJ132" s="512"/>
      <c r="EK132" s="512"/>
      <c r="EL132" s="512"/>
      <c r="EM132" s="512"/>
      <c r="EN132" s="512"/>
      <c r="EO132" s="512"/>
      <c r="EP132" s="512"/>
      <c r="EQ132" s="512"/>
      <c r="ER132" s="512"/>
      <c r="ES132" s="512"/>
      <c r="ET132" s="512"/>
      <c r="EU132" s="512"/>
      <c r="EV132" s="512"/>
      <c r="EW132" s="512"/>
      <c r="EX132" s="512"/>
      <c r="EY132" s="512"/>
      <c r="EZ132" s="512"/>
      <c r="FA132" s="512"/>
      <c r="FB132" s="512"/>
      <c r="FC132" s="512"/>
      <c r="FD132" s="512"/>
      <c r="FE132" s="512"/>
      <c r="FF132" s="512"/>
      <c r="FG132" s="512"/>
      <c r="FH132" s="512"/>
      <c r="FI132" s="512"/>
      <c r="FJ132" s="512"/>
      <c r="FK132" s="512"/>
      <c r="FL132" s="512"/>
      <c r="FM132" s="512"/>
      <c r="FN132" s="512"/>
      <c r="FO132" s="512"/>
      <c r="FP132" s="512"/>
      <c r="FQ132" s="512"/>
      <c r="FR132" s="512"/>
      <c r="FS132" s="512"/>
      <c r="FT132" s="512"/>
      <c r="FU132" s="512"/>
      <c r="FV132" s="512"/>
      <c r="FW132" s="512"/>
      <c r="FX132" s="512"/>
      <c r="FY132" s="512"/>
      <c r="FZ132" s="512"/>
      <c r="GA132" s="512"/>
      <c r="GB132" s="512"/>
      <c r="GC132" s="512"/>
      <c r="GD132" s="512"/>
      <c r="GE132" s="512"/>
      <c r="GF132" s="512"/>
      <c r="GG132" s="512"/>
      <c r="GH132" s="512"/>
      <c r="GI132" s="512"/>
      <c r="GJ132" s="512"/>
      <c r="GK132" s="512"/>
      <c r="GL132" s="512"/>
      <c r="GM132" s="512"/>
      <c r="GN132" s="512"/>
      <c r="GO132" s="512"/>
      <c r="GP132" s="512"/>
      <c r="GQ132" s="512"/>
      <c r="GR132" s="512"/>
      <c r="GS132" s="512"/>
      <c r="GT132" s="512"/>
      <c r="GU132" s="512"/>
      <c r="GV132" s="512"/>
      <c r="GW132" s="512"/>
      <c r="GX132" s="512"/>
      <c r="GY132" s="512"/>
      <c r="GZ132" s="512"/>
      <c r="HA132" s="512"/>
      <c r="HB132" s="512"/>
      <c r="HC132" s="512"/>
      <c r="HD132" s="512"/>
      <c r="HE132" s="512"/>
      <c r="HF132" s="512"/>
      <c r="HG132" s="512"/>
      <c r="HH132" s="512"/>
      <c r="HI132" s="512"/>
      <c r="HJ132" s="512"/>
      <c r="HK132" s="512"/>
      <c r="HL132" s="512"/>
      <c r="HM132" s="512"/>
      <c r="HN132" s="512"/>
      <c r="HO132" s="512"/>
      <c r="HP132" s="512"/>
      <c r="HQ132" s="512"/>
      <c r="HR132" s="512"/>
      <c r="HS132" s="512"/>
      <c r="HT132" s="512"/>
      <c r="HU132" s="512"/>
      <c r="HV132" s="512"/>
      <c r="HW132" s="512"/>
      <c r="HX132" s="512"/>
      <c r="HY132" s="512"/>
      <c r="HZ132" s="512"/>
      <c r="IA132" s="512"/>
      <c r="IB132" s="512"/>
      <c r="IC132" s="512"/>
      <c r="ID132" s="512"/>
      <c r="IE132" s="512"/>
      <c r="IF132" s="512"/>
      <c r="IG132" s="512"/>
      <c r="IH132" s="512"/>
      <c r="II132" s="512"/>
      <c r="IJ132" s="512"/>
      <c r="IK132" s="512"/>
      <c r="IL132" s="512"/>
      <c r="IM132" s="512"/>
      <c r="IN132" s="512"/>
      <c r="IO132" s="512"/>
      <c r="IP132" s="512"/>
      <c r="IQ132" s="512"/>
      <c r="IR132" s="512"/>
      <c r="IS132" s="512"/>
      <c r="IT132" s="512"/>
      <c r="IU132" s="512"/>
      <c r="IV132" s="512"/>
    </row>
    <row r="133" spans="1:256" ht="15" hidden="1" customHeight="1" x14ac:dyDescent="0.35">
      <c r="A133" s="512"/>
      <c r="B133" s="512"/>
      <c r="C133" s="491" t="s">
        <v>555</v>
      </c>
      <c r="D133" s="520"/>
      <c r="E133" s="521"/>
      <c r="F133" s="522"/>
      <c r="M133" s="518">
        <v>0</v>
      </c>
      <c r="N133" s="512"/>
      <c r="O133" s="512"/>
      <c r="P133" s="512"/>
      <c r="Q133" s="512"/>
      <c r="R133" s="512"/>
      <c r="S133" s="512"/>
      <c r="T133" s="512"/>
      <c r="U133" s="512"/>
      <c r="V133" s="512"/>
      <c r="W133" s="512"/>
      <c r="X133" s="512"/>
      <c r="Y133" s="512"/>
      <c r="Z133" s="512"/>
      <c r="AA133" s="512"/>
      <c r="AB133" s="512"/>
      <c r="AC133" s="512"/>
      <c r="AD133" s="512"/>
      <c r="AE133" s="512"/>
      <c r="AF133" s="512"/>
      <c r="AG133" s="512"/>
      <c r="AH133" s="512"/>
      <c r="AI133" s="512"/>
      <c r="AJ133" s="512"/>
      <c r="AK133" s="512"/>
      <c r="AL133" s="512"/>
      <c r="AM133" s="512"/>
      <c r="AN133" s="512"/>
      <c r="AO133" s="512"/>
      <c r="AP133" s="512"/>
      <c r="AQ133" s="512"/>
      <c r="AR133" s="512"/>
      <c r="AS133" s="512"/>
      <c r="AT133" s="512"/>
      <c r="AU133" s="512"/>
      <c r="AV133" s="512"/>
      <c r="AW133" s="512"/>
      <c r="AX133" s="512"/>
      <c r="AY133" s="512"/>
      <c r="AZ133" s="512"/>
      <c r="BA133" s="512"/>
      <c r="BB133" s="512"/>
      <c r="BC133" s="512"/>
      <c r="BD133" s="512"/>
      <c r="BE133" s="512"/>
      <c r="BF133" s="512"/>
      <c r="BG133" s="512"/>
      <c r="BH133" s="512"/>
      <c r="BI133" s="512"/>
      <c r="BJ133" s="512"/>
      <c r="BK133" s="512"/>
      <c r="BL133" s="512"/>
      <c r="BM133" s="512"/>
      <c r="BN133" s="512"/>
      <c r="BO133" s="512"/>
      <c r="BP133" s="512"/>
      <c r="BQ133" s="512"/>
      <c r="BR133" s="512"/>
      <c r="BS133" s="512"/>
      <c r="BT133" s="512"/>
      <c r="BU133" s="512"/>
      <c r="BV133" s="512"/>
      <c r="BW133" s="512"/>
      <c r="BX133" s="512"/>
      <c r="BY133" s="512"/>
      <c r="BZ133" s="512"/>
      <c r="CA133" s="512"/>
      <c r="CB133" s="512"/>
      <c r="CC133" s="512"/>
      <c r="CD133" s="512"/>
      <c r="CE133" s="512"/>
      <c r="CF133" s="512"/>
      <c r="CG133" s="512"/>
      <c r="CH133" s="512"/>
      <c r="CI133" s="512"/>
      <c r="CJ133" s="512"/>
      <c r="CK133" s="512"/>
      <c r="CL133" s="512"/>
      <c r="CM133" s="512"/>
      <c r="CN133" s="512"/>
      <c r="CO133" s="512"/>
      <c r="CP133" s="512"/>
      <c r="CQ133" s="512"/>
      <c r="CR133" s="512"/>
      <c r="CS133" s="512"/>
      <c r="CT133" s="512"/>
      <c r="CU133" s="512"/>
      <c r="CV133" s="512"/>
      <c r="CW133" s="512"/>
      <c r="CX133" s="512"/>
      <c r="CY133" s="512"/>
      <c r="CZ133" s="512"/>
      <c r="DA133" s="512"/>
      <c r="DB133" s="512"/>
      <c r="DC133" s="512"/>
      <c r="DD133" s="512"/>
      <c r="DE133" s="512"/>
      <c r="DF133" s="512"/>
      <c r="DG133" s="512"/>
      <c r="DH133" s="512"/>
      <c r="DI133" s="512"/>
      <c r="DJ133" s="512"/>
      <c r="DK133" s="512"/>
      <c r="DL133" s="512"/>
      <c r="DM133" s="512"/>
      <c r="DN133" s="512"/>
      <c r="DO133" s="512"/>
      <c r="DP133" s="512"/>
      <c r="DQ133" s="512"/>
      <c r="DR133" s="512"/>
      <c r="DS133" s="512"/>
      <c r="DT133" s="512"/>
      <c r="DU133" s="512"/>
      <c r="DV133" s="512"/>
      <c r="DW133" s="512"/>
      <c r="DX133" s="512"/>
      <c r="DY133" s="512"/>
      <c r="DZ133" s="512"/>
      <c r="EA133" s="512"/>
      <c r="EB133" s="512"/>
      <c r="EC133" s="512"/>
      <c r="ED133" s="512"/>
      <c r="EE133" s="512"/>
      <c r="EF133" s="512"/>
      <c r="EG133" s="512"/>
      <c r="EH133" s="512"/>
      <c r="EI133" s="512"/>
      <c r="EJ133" s="512"/>
      <c r="EK133" s="512"/>
      <c r="EL133" s="512"/>
      <c r="EM133" s="512"/>
      <c r="EN133" s="512"/>
      <c r="EO133" s="512"/>
      <c r="EP133" s="512"/>
      <c r="EQ133" s="512"/>
      <c r="ER133" s="512"/>
      <c r="ES133" s="512"/>
      <c r="ET133" s="512"/>
      <c r="EU133" s="512"/>
      <c r="EV133" s="512"/>
      <c r="EW133" s="512"/>
      <c r="EX133" s="512"/>
      <c r="EY133" s="512"/>
      <c r="EZ133" s="512"/>
      <c r="FA133" s="512"/>
      <c r="FB133" s="512"/>
      <c r="FC133" s="512"/>
      <c r="FD133" s="512"/>
      <c r="FE133" s="512"/>
      <c r="FF133" s="512"/>
      <c r="FG133" s="512"/>
      <c r="FH133" s="512"/>
      <c r="FI133" s="512"/>
      <c r="FJ133" s="512"/>
      <c r="FK133" s="512"/>
      <c r="FL133" s="512"/>
      <c r="FM133" s="512"/>
      <c r="FN133" s="512"/>
      <c r="FO133" s="512"/>
      <c r="FP133" s="512"/>
      <c r="FQ133" s="512"/>
      <c r="FR133" s="512"/>
      <c r="FS133" s="512"/>
      <c r="FT133" s="512"/>
      <c r="FU133" s="512"/>
      <c r="FV133" s="512"/>
      <c r="FW133" s="512"/>
      <c r="FX133" s="512"/>
      <c r="FY133" s="512"/>
      <c r="FZ133" s="512"/>
      <c r="GA133" s="512"/>
      <c r="GB133" s="512"/>
      <c r="GC133" s="512"/>
      <c r="GD133" s="512"/>
      <c r="GE133" s="512"/>
      <c r="GF133" s="512"/>
      <c r="GG133" s="512"/>
      <c r="GH133" s="512"/>
      <c r="GI133" s="512"/>
      <c r="GJ133" s="512"/>
      <c r="GK133" s="512"/>
      <c r="GL133" s="512"/>
      <c r="GM133" s="512"/>
      <c r="GN133" s="512"/>
      <c r="GO133" s="512"/>
      <c r="GP133" s="512"/>
      <c r="GQ133" s="512"/>
      <c r="GR133" s="512"/>
      <c r="GS133" s="512"/>
      <c r="GT133" s="512"/>
      <c r="GU133" s="512"/>
      <c r="GV133" s="512"/>
      <c r="GW133" s="512"/>
      <c r="GX133" s="512"/>
      <c r="GY133" s="512"/>
      <c r="GZ133" s="512"/>
      <c r="HA133" s="512"/>
      <c r="HB133" s="512"/>
      <c r="HC133" s="512"/>
      <c r="HD133" s="512"/>
      <c r="HE133" s="512"/>
      <c r="HF133" s="512"/>
      <c r="HG133" s="512"/>
      <c r="HH133" s="512"/>
      <c r="HI133" s="512"/>
      <c r="HJ133" s="512"/>
      <c r="HK133" s="512"/>
      <c r="HL133" s="512"/>
      <c r="HM133" s="512"/>
      <c r="HN133" s="512"/>
      <c r="HO133" s="512"/>
      <c r="HP133" s="512"/>
      <c r="HQ133" s="512"/>
      <c r="HR133" s="512"/>
      <c r="HS133" s="512"/>
      <c r="HT133" s="512"/>
      <c r="HU133" s="512"/>
      <c r="HV133" s="512"/>
      <c r="HW133" s="512"/>
      <c r="HX133" s="512"/>
      <c r="HY133" s="512"/>
      <c r="HZ133" s="512"/>
      <c r="IA133" s="512"/>
      <c r="IB133" s="512"/>
      <c r="IC133" s="512"/>
      <c r="ID133" s="512"/>
      <c r="IE133" s="512"/>
      <c r="IF133" s="512"/>
      <c r="IG133" s="512"/>
      <c r="IH133" s="512"/>
      <c r="II133" s="512"/>
      <c r="IJ133" s="512"/>
      <c r="IK133" s="512"/>
      <c r="IL133" s="512"/>
      <c r="IM133" s="512"/>
      <c r="IN133" s="512"/>
      <c r="IO133" s="512"/>
      <c r="IP133" s="512"/>
      <c r="IQ133" s="512"/>
      <c r="IR133" s="512"/>
      <c r="IS133" s="512"/>
      <c r="IT133" s="512"/>
      <c r="IU133" s="512"/>
      <c r="IV133" s="512"/>
    </row>
    <row r="134" spans="1:256" ht="15" hidden="1" customHeight="1" x14ac:dyDescent="0.35">
      <c r="A134" s="512"/>
      <c r="B134" s="512"/>
      <c r="C134" s="491" t="s">
        <v>556</v>
      </c>
      <c r="D134" s="520"/>
      <c r="E134" s="521"/>
      <c r="F134" s="522"/>
      <c r="M134" s="518">
        <v>0</v>
      </c>
      <c r="N134" s="512"/>
      <c r="O134" s="512"/>
      <c r="P134" s="512"/>
      <c r="Q134" s="512"/>
      <c r="R134" s="512"/>
      <c r="S134" s="512"/>
      <c r="T134" s="512"/>
      <c r="U134" s="512"/>
      <c r="V134" s="512"/>
      <c r="W134" s="512"/>
      <c r="X134" s="512"/>
      <c r="Y134" s="512"/>
      <c r="Z134" s="512"/>
      <c r="AA134" s="512"/>
      <c r="AB134" s="512"/>
      <c r="AC134" s="512"/>
      <c r="AD134" s="512"/>
      <c r="AE134" s="512"/>
      <c r="AF134" s="512"/>
      <c r="AG134" s="512"/>
      <c r="AH134" s="512"/>
      <c r="AI134" s="512"/>
      <c r="AJ134" s="512"/>
      <c r="AK134" s="512"/>
      <c r="AL134" s="512"/>
      <c r="AM134" s="512"/>
      <c r="AN134" s="512"/>
      <c r="AO134" s="512"/>
      <c r="AP134" s="512"/>
      <c r="AQ134" s="512"/>
      <c r="AR134" s="512"/>
      <c r="AS134" s="512"/>
      <c r="AT134" s="512"/>
      <c r="AU134" s="512"/>
      <c r="AV134" s="512"/>
      <c r="AW134" s="512"/>
      <c r="AX134" s="512"/>
      <c r="AY134" s="512"/>
      <c r="AZ134" s="512"/>
      <c r="BA134" s="512"/>
      <c r="BB134" s="512"/>
      <c r="BC134" s="512"/>
      <c r="BD134" s="512"/>
      <c r="BE134" s="512"/>
      <c r="BF134" s="512"/>
      <c r="BG134" s="512"/>
      <c r="BH134" s="512"/>
      <c r="BI134" s="512"/>
      <c r="BJ134" s="512"/>
      <c r="BK134" s="512"/>
      <c r="BL134" s="512"/>
      <c r="BM134" s="512"/>
      <c r="BN134" s="512"/>
      <c r="BO134" s="512"/>
      <c r="BP134" s="512"/>
      <c r="BQ134" s="512"/>
      <c r="BR134" s="512"/>
      <c r="BS134" s="512"/>
      <c r="BT134" s="512"/>
      <c r="BU134" s="512"/>
      <c r="BV134" s="512"/>
      <c r="BW134" s="512"/>
      <c r="BX134" s="512"/>
      <c r="BY134" s="512"/>
      <c r="BZ134" s="512"/>
      <c r="CA134" s="512"/>
      <c r="CB134" s="512"/>
      <c r="CC134" s="512"/>
      <c r="CD134" s="512"/>
      <c r="CE134" s="512"/>
      <c r="CF134" s="512"/>
      <c r="CG134" s="512"/>
      <c r="CH134" s="512"/>
      <c r="CI134" s="512"/>
      <c r="CJ134" s="512"/>
      <c r="CK134" s="512"/>
      <c r="CL134" s="512"/>
      <c r="CM134" s="512"/>
      <c r="CN134" s="512"/>
      <c r="CO134" s="512"/>
      <c r="CP134" s="512"/>
      <c r="CQ134" s="512"/>
      <c r="CR134" s="512"/>
      <c r="CS134" s="512"/>
      <c r="CT134" s="512"/>
      <c r="CU134" s="512"/>
      <c r="CV134" s="512"/>
      <c r="CW134" s="512"/>
      <c r="CX134" s="512"/>
      <c r="CY134" s="512"/>
      <c r="CZ134" s="512"/>
      <c r="DA134" s="512"/>
      <c r="DB134" s="512"/>
      <c r="DC134" s="512"/>
      <c r="DD134" s="512"/>
      <c r="DE134" s="512"/>
      <c r="DF134" s="512"/>
      <c r="DG134" s="512"/>
      <c r="DH134" s="512"/>
      <c r="DI134" s="512"/>
      <c r="DJ134" s="512"/>
      <c r="DK134" s="512"/>
      <c r="DL134" s="512"/>
      <c r="DM134" s="512"/>
      <c r="DN134" s="512"/>
      <c r="DO134" s="512"/>
      <c r="DP134" s="512"/>
      <c r="DQ134" s="512"/>
      <c r="DR134" s="512"/>
      <c r="DS134" s="512"/>
      <c r="DT134" s="512"/>
      <c r="DU134" s="512"/>
      <c r="DV134" s="512"/>
      <c r="DW134" s="512"/>
      <c r="DX134" s="512"/>
      <c r="DY134" s="512"/>
      <c r="DZ134" s="512"/>
      <c r="EA134" s="512"/>
      <c r="EB134" s="512"/>
      <c r="EC134" s="512"/>
      <c r="ED134" s="512"/>
      <c r="EE134" s="512"/>
      <c r="EF134" s="512"/>
      <c r="EG134" s="512"/>
      <c r="EH134" s="512"/>
      <c r="EI134" s="512"/>
      <c r="EJ134" s="512"/>
      <c r="EK134" s="512"/>
      <c r="EL134" s="512"/>
      <c r="EM134" s="512"/>
      <c r="EN134" s="512"/>
      <c r="EO134" s="512"/>
      <c r="EP134" s="512"/>
      <c r="EQ134" s="512"/>
      <c r="ER134" s="512"/>
      <c r="ES134" s="512"/>
      <c r="ET134" s="512"/>
      <c r="EU134" s="512"/>
      <c r="EV134" s="512"/>
      <c r="EW134" s="512"/>
      <c r="EX134" s="512"/>
      <c r="EY134" s="512"/>
      <c r="EZ134" s="512"/>
      <c r="FA134" s="512"/>
      <c r="FB134" s="512"/>
      <c r="FC134" s="512"/>
      <c r="FD134" s="512"/>
      <c r="FE134" s="512"/>
      <c r="FF134" s="512"/>
      <c r="FG134" s="512"/>
      <c r="FH134" s="512"/>
      <c r="FI134" s="512"/>
      <c r="FJ134" s="512"/>
      <c r="FK134" s="512"/>
      <c r="FL134" s="512"/>
      <c r="FM134" s="512"/>
      <c r="FN134" s="512"/>
      <c r="FO134" s="512"/>
      <c r="FP134" s="512"/>
      <c r="FQ134" s="512"/>
      <c r="FR134" s="512"/>
      <c r="FS134" s="512"/>
      <c r="FT134" s="512"/>
      <c r="FU134" s="512"/>
      <c r="FV134" s="512"/>
      <c r="FW134" s="512"/>
      <c r="FX134" s="512"/>
      <c r="FY134" s="512"/>
      <c r="FZ134" s="512"/>
      <c r="GA134" s="512"/>
      <c r="GB134" s="512"/>
      <c r="GC134" s="512"/>
      <c r="GD134" s="512"/>
      <c r="GE134" s="512"/>
      <c r="GF134" s="512"/>
      <c r="GG134" s="512"/>
      <c r="GH134" s="512"/>
      <c r="GI134" s="512"/>
      <c r="GJ134" s="512"/>
      <c r="GK134" s="512"/>
      <c r="GL134" s="512"/>
      <c r="GM134" s="512"/>
      <c r="GN134" s="512"/>
      <c r="GO134" s="512"/>
      <c r="GP134" s="512"/>
      <c r="GQ134" s="512"/>
      <c r="GR134" s="512"/>
      <c r="GS134" s="512"/>
      <c r="GT134" s="512"/>
      <c r="GU134" s="512"/>
      <c r="GV134" s="512"/>
      <c r="GW134" s="512"/>
      <c r="GX134" s="512"/>
      <c r="GY134" s="512"/>
      <c r="GZ134" s="512"/>
      <c r="HA134" s="512"/>
      <c r="HB134" s="512"/>
      <c r="HC134" s="512"/>
      <c r="HD134" s="512"/>
      <c r="HE134" s="512"/>
      <c r="HF134" s="512"/>
      <c r="HG134" s="512"/>
      <c r="HH134" s="512"/>
      <c r="HI134" s="512"/>
      <c r="HJ134" s="512"/>
      <c r="HK134" s="512"/>
      <c r="HL134" s="512"/>
      <c r="HM134" s="512"/>
      <c r="HN134" s="512"/>
      <c r="HO134" s="512"/>
      <c r="HP134" s="512"/>
      <c r="HQ134" s="512"/>
      <c r="HR134" s="512"/>
      <c r="HS134" s="512"/>
      <c r="HT134" s="512"/>
      <c r="HU134" s="512"/>
      <c r="HV134" s="512"/>
      <c r="HW134" s="512"/>
      <c r="HX134" s="512"/>
      <c r="HY134" s="512"/>
      <c r="HZ134" s="512"/>
      <c r="IA134" s="512"/>
      <c r="IB134" s="512"/>
      <c r="IC134" s="512"/>
      <c r="ID134" s="512"/>
      <c r="IE134" s="512"/>
      <c r="IF134" s="512"/>
      <c r="IG134" s="512"/>
      <c r="IH134" s="512"/>
      <c r="II134" s="512"/>
      <c r="IJ134" s="512"/>
      <c r="IK134" s="512"/>
      <c r="IL134" s="512"/>
      <c r="IM134" s="512"/>
      <c r="IN134" s="512"/>
      <c r="IO134" s="512"/>
      <c r="IP134" s="512"/>
      <c r="IQ134" s="512"/>
      <c r="IR134" s="512"/>
      <c r="IS134" s="512"/>
      <c r="IT134" s="512"/>
      <c r="IU134" s="512"/>
      <c r="IV134" s="512"/>
    </row>
    <row r="135" spans="1:256" ht="15" hidden="1" customHeight="1" x14ac:dyDescent="0.35">
      <c r="A135" s="512"/>
      <c r="B135" s="512"/>
      <c r="C135" s="491" t="s">
        <v>557</v>
      </c>
      <c r="D135" s="520"/>
      <c r="E135" s="521"/>
      <c r="F135" s="522"/>
      <c r="M135" s="518">
        <v>0</v>
      </c>
      <c r="N135" s="512"/>
      <c r="O135" s="512"/>
      <c r="P135" s="512"/>
      <c r="Q135" s="512"/>
      <c r="R135" s="512"/>
      <c r="S135" s="512"/>
      <c r="T135" s="512"/>
      <c r="U135" s="512"/>
      <c r="V135" s="512"/>
      <c r="W135" s="512"/>
      <c r="X135" s="512"/>
      <c r="Y135" s="512"/>
      <c r="Z135" s="512"/>
      <c r="AA135" s="512"/>
      <c r="AB135" s="512"/>
      <c r="AC135" s="512"/>
      <c r="AD135" s="512"/>
      <c r="AE135" s="512"/>
      <c r="AF135" s="512"/>
      <c r="AG135" s="512"/>
      <c r="AH135" s="512"/>
      <c r="AI135" s="512"/>
      <c r="AJ135" s="512"/>
      <c r="AK135" s="512"/>
      <c r="AL135" s="512"/>
      <c r="AM135" s="512"/>
      <c r="AN135" s="512"/>
      <c r="AO135" s="512"/>
      <c r="AP135" s="512"/>
      <c r="AQ135" s="512"/>
      <c r="AR135" s="512"/>
      <c r="AS135" s="512"/>
      <c r="AT135" s="512"/>
      <c r="AU135" s="512"/>
      <c r="AV135" s="512"/>
      <c r="AW135" s="512"/>
      <c r="AX135" s="512"/>
      <c r="AY135" s="512"/>
      <c r="AZ135" s="512"/>
      <c r="BA135" s="512"/>
      <c r="BB135" s="512"/>
      <c r="BC135" s="512"/>
      <c r="BD135" s="512"/>
      <c r="BE135" s="512"/>
      <c r="BF135" s="512"/>
      <c r="BG135" s="512"/>
      <c r="BH135" s="512"/>
      <c r="BI135" s="512"/>
      <c r="BJ135" s="512"/>
      <c r="BK135" s="512"/>
      <c r="BL135" s="512"/>
      <c r="BM135" s="512"/>
      <c r="BN135" s="512"/>
      <c r="BO135" s="512"/>
      <c r="BP135" s="512"/>
      <c r="BQ135" s="512"/>
      <c r="BR135" s="512"/>
      <c r="BS135" s="512"/>
      <c r="BT135" s="512"/>
      <c r="BU135" s="512"/>
      <c r="BV135" s="512"/>
      <c r="BW135" s="512"/>
      <c r="BX135" s="512"/>
      <c r="BY135" s="512"/>
      <c r="BZ135" s="512"/>
      <c r="CA135" s="512"/>
      <c r="CB135" s="512"/>
      <c r="CC135" s="512"/>
      <c r="CD135" s="512"/>
      <c r="CE135" s="512"/>
      <c r="CF135" s="512"/>
      <c r="CG135" s="512"/>
      <c r="CH135" s="512"/>
      <c r="CI135" s="512"/>
      <c r="CJ135" s="512"/>
      <c r="CK135" s="512"/>
      <c r="CL135" s="512"/>
      <c r="CM135" s="512"/>
      <c r="CN135" s="512"/>
      <c r="CO135" s="512"/>
      <c r="CP135" s="512"/>
      <c r="CQ135" s="512"/>
      <c r="CR135" s="512"/>
      <c r="CS135" s="512"/>
      <c r="CT135" s="512"/>
      <c r="CU135" s="512"/>
      <c r="CV135" s="512"/>
      <c r="CW135" s="512"/>
      <c r="CX135" s="512"/>
      <c r="CY135" s="512"/>
      <c r="CZ135" s="512"/>
      <c r="DA135" s="512"/>
      <c r="DB135" s="512"/>
      <c r="DC135" s="512"/>
      <c r="DD135" s="512"/>
      <c r="DE135" s="512"/>
      <c r="DF135" s="512"/>
      <c r="DG135" s="512"/>
      <c r="DH135" s="512"/>
      <c r="DI135" s="512"/>
      <c r="DJ135" s="512"/>
      <c r="DK135" s="512"/>
      <c r="DL135" s="512"/>
      <c r="DM135" s="512"/>
      <c r="DN135" s="512"/>
      <c r="DO135" s="512"/>
      <c r="DP135" s="512"/>
      <c r="DQ135" s="512"/>
      <c r="DR135" s="512"/>
      <c r="DS135" s="512"/>
      <c r="DT135" s="512"/>
      <c r="DU135" s="512"/>
      <c r="DV135" s="512"/>
      <c r="DW135" s="512"/>
      <c r="DX135" s="512"/>
      <c r="DY135" s="512"/>
      <c r="DZ135" s="512"/>
      <c r="EA135" s="512"/>
      <c r="EB135" s="512"/>
      <c r="EC135" s="512"/>
      <c r="ED135" s="512"/>
      <c r="EE135" s="512"/>
      <c r="EF135" s="512"/>
      <c r="EG135" s="512"/>
      <c r="EH135" s="512"/>
      <c r="EI135" s="512"/>
      <c r="EJ135" s="512"/>
      <c r="EK135" s="512"/>
      <c r="EL135" s="512"/>
      <c r="EM135" s="512"/>
      <c r="EN135" s="512"/>
      <c r="EO135" s="512"/>
      <c r="EP135" s="512"/>
      <c r="EQ135" s="512"/>
      <c r="ER135" s="512"/>
      <c r="ES135" s="512"/>
      <c r="ET135" s="512"/>
      <c r="EU135" s="512"/>
      <c r="EV135" s="512"/>
      <c r="EW135" s="512"/>
      <c r="EX135" s="512"/>
      <c r="EY135" s="512"/>
      <c r="EZ135" s="512"/>
      <c r="FA135" s="512"/>
      <c r="FB135" s="512"/>
      <c r="FC135" s="512"/>
      <c r="FD135" s="512"/>
      <c r="FE135" s="512"/>
      <c r="FF135" s="512"/>
      <c r="FG135" s="512"/>
      <c r="FH135" s="512"/>
      <c r="FI135" s="512"/>
      <c r="FJ135" s="512"/>
      <c r="FK135" s="512"/>
      <c r="FL135" s="512"/>
      <c r="FM135" s="512"/>
      <c r="FN135" s="512"/>
      <c r="FO135" s="512"/>
      <c r="FP135" s="512"/>
      <c r="FQ135" s="512"/>
      <c r="FR135" s="512"/>
      <c r="FS135" s="512"/>
      <c r="FT135" s="512"/>
      <c r="FU135" s="512"/>
      <c r="FV135" s="512"/>
      <c r="FW135" s="512"/>
      <c r="FX135" s="512"/>
      <c r="FY135" s="512"/>
      <c r="FZ135" s="512"/>
      <c r="GA135" s="512"/>
      <c r="GB135" s="512"/>
      <c r="GC135" s="512"/>
      <c r="GD135" s="512"/>
      <c r="GE135" s="512"/>
      <c r="GF135" s="512"/>
      <c r="GG135" s="512"/>
      <c r="GH135" s="512"/>
      <c r="GI135" s="512"/>
      <c r="GJ135" s="512"/>
      <c r="GK135" s="512"/>
      <c r="GL135" s="512"/>
      <c r="GM135" s="512"/>
      <c r="GN135" s="512"/>
      <c r="GO135" s="512"/>
      <c r="GP135" s="512"/>
      <c r="GQ135" s="512"/>
      <c r="GR135" s="512"/>
      <c r="GS135" s="512"/>
      <c r="GT135" s="512"/>
      <c r="GU135" s="512"/>
      <c r="GV135" s="512"/>
      <c r="GW135" s="512"/>
      <c r="GX135" s="512"/>
      <c r="GY135" s="512"/>
      <c r="GZ135" s="512"/>
      <c r="HA135" s="512"/>
      <c r="HB135" s="512"/>
      <c r="HC135" s="512"/>
      <c r="HD135" s="512"/>
      <c r="HE135" s="512"/>
      <c r="HF135" s="512"/>
      <c r="HG135" s="512"/>
      <c r="HH135" s="512"/>
      <c r="HI135" s="512"/>
      <c r="HJ135" s="512"/>
      <c r="HK135" s="512"/>
      <c r="HL135" s="512"/>
      <c r="HM135" s="512"/>
      <c r="HN135" s="512"/>
      <c r="HO135" s="512"/>
      <c r="HP135" s="512"/>
      <c r="HQ135" s="512"/>
      <c r="HR135" s="512"/>
      <c r="HS135" s="512"/>
      <c r="HT135" s="512"/>
      <c r="HU135" s="512"/>
      <c r="HV135" s="512"/>
      <c r="HW135" s="512"/>
      <c r="HX135" s="512"/>
      <c r="HY135" s="512"/>
      <c r="HZ135" s="512"/>
      <c r="IA135" s="512"/>
      <c r="IB135" s="512"/>
      <c r="IC135" s="512"/>
      <c r="ID135" s="512"/>
      <c r="IE135" s="512"/>
      <c r="IF135" s="512"/>
      <c r="IG135" s="512"/>
      <c r="IH135" s="512"/>
      <c r="II135" s="512"/>
      <c r="IJ135" s="512"/>
      <c r="IK135" s="512"/>
      <c r="IL135" s="512"/>
      <c r="IM135" s="512"/>
      <c r="IN135" s="512"/>
      <c r="IO135" s="512"/>
      <c r="IP135" s="512"/>
      <c r="IQ135" s="512"/>
      <c r="IR135" s="512"/>
      <c r="IS135" s="512"/>
      <c r="IT135" s="512"/>
      <c r="IU135" s="512"/>
      <c r="IV135" s="512"/>
    </row>
    <row r="136" spans="1:256" ht="15" hidden="1" customHeight="1" x14ac:dyDescent="0.35">
      <c r="A136" s="512"/>
      <c r="B136" s="512"/>
      <c r="C136" s="491" t="s">
        <v>558</v>
      </c>
      <c r="D136" s="520"/>
      <c r="E136" s="521"/>
      <c r="F136" s="522"/>
      <c r="M136" s="518">
        <v>0</v>
      </c>
      <c r="N136" s="512"/>
      <c r="O136" s="512"/>
      <c r="P136" s="512"/>
      <c r="Q136" s="512"/>
      <c r="R136" s="512"/>
      <c r="S136" s="512"/>
      <c r="T136" s="512"/>
      <c r="U136" s="512"/>
      <c r="V136" s="512"/>
      <c r="W136" s="512"/>
      <c r="X136" s="512"/>
      <c r="Y136" s="512"/>
      <c r="Z136" s="512"/>
      <c r="AA136" s="512"/>
      <c r="AB136" s="512"/>
      <c r="AC136" s="512"/>
      <c r="AD136" s="512"/>
      <c r="AE136" s="512"/>
      <c r="AF136" s="512"/>
      <c r="AG136" s="512"/>
      <c r="AH136" s="512"/>
      <c r="AI136" s="512"/>
      <c r="AJ136" s="512"/>
      <c r="AK136" s="512"/>
      <c r="AL136" s="512"/>
      <c r="AM136" s="512"/>
      <c r="AN136" s="512"/>
      <c r="AO136" s="512"/>
      <c r="AP136" s="512"/>
      <c r="AQ136" s="512"/>
      <c r="AR136" s="512"/>
      <c r="AS136" s="512"/>
      <c r="AT136" s="512"/>
      <c r="AU136" s="512"/>
      <c r="AV136" s="512"/>
      <c r="AW136" s="512"/>
      <c r="AX136" s="512"/>
      <c r="AY136" s="512"/>
      <c r="AZ136" s="512"/>
      <c r="BA136" s="512"/>
      <c r="BB136" s="512"/>
      <c r="BC136" s="512"/>
      <c r="BD136" s="512"/>
      <c r="BE136" s="512"/>
      <c r="BF136" s="512"/>
      <c r="BG136" s="512"/>
      <c r="BH136" s="512"/>
      <c r="BI136" s="512"/>
      <c r="BJ136" s="512"/>
      <c r="BK136" s="512"/>
      <c r="BL136" s="512"/>
      <c r="BM136" s="512"/>
      <c r="BN136" s="512"/>
      <c r="BO136" s="512"/>
      <c r="BP136" s="512"/>
      <c r="BQ136" s="512"/>
      <c r="BR136" s="512"/>
      <c r="BS136" s="512"/>
      <c r="BT136" s="512"/>
      <c r="BU136" s="512"/>
      <c r="BV136" s="512"/>
      <c r="BW136" s="512"/>
      <c r="BX136" s="512"/>
      <c r="BY136" s="512"/>
      <c r="BZ136" s="512"/>
      <c r="CA136" s="512"/>
      <c r="CB136" s="512"/>
      <c r="CC136" s="512"/>
      <c r="CD136" s="512"/>
      <c r="CE136" s="512"/>
      <c r="CF136" s="512"/>
      <c r="CG136" s="512"/>
      <c r="CH136" s="512"/>
      <c r="CI136" s="512"/>
      <c r="CJ136" s="512"/>
      <c r="CK136" s="512"/>
      <c r="CL136" s="512"/>
      <c r="CM136" s="512"/>
      <c r="CN136" s="512"/>
      <c r="CO136" s="512"/>
      <c r="CP136" s="512"/>
      <c r="CQ136" s="512"/>
      <c r="CR136" s="512"/>
      <c r="CS136" s="512"/>
      <c r="CT136" s="512"/>
      <c r="CU136" s="512"/>
      <c r="CV136" s="512"/>
      <c r="CW136" s="512"/>
      <c r="CX136" s="512"/>
      <c r="CY136" s="512"/>
      <c r="CZ136" s="512"/>
      <c r="DA136" s="512"/>
      <c r="DB136" s="512"/>
      <c r="DC136" s="512"/>
      <c r="DD136" s="512"/>
      <c r="DE136" s="512"/>
      <c r="DF136" s="512"/>
      <c r="DG136" s="512"/>
      <c r="DH136" s="512"/>
      <c r="DI136" s="512"/>
      <c r="DJ136" s="512"/>
      <c r="DK136" s="512"/>
      <c r="DL136" s="512"/>
      <c r="DM136" s="512"/>
      <c r="DN136" s="512"/>
      <c r="DO136" s="512"/>
      <c r="DP136" s="512"/>
      <c r="DQ136" s="512"/>
      <c r="DR136" s="512"/>
      <c r="DS136" s="512"/>
      <c r="DT136" s="512"/>
      <c r="DU136" s="512"/>
      <c r="DV136" s="512"/>
      <c r="DW136" s="512"/>
      <c r="DX136" s="512"/>
      <c r="DY136" s="512"/>
      <c r="DZ136" s="512"/>
      <c r="EA136" s="512"/>
      <c r="EB136" s="512"/>
      <c r="EC136" s="512"/>
      <c r="ED136" s="512"/>
      <c r="EE136" s="512"/>
      <c r="EF136" s="512"/>
      <c r="EG136" s="512"/>
      <c r="EH136" s="512"/>
      <c r="EI136" s="512"/>
      <c r="EJ136" s="512"/>
      <c r="EK136" s="512"/>
      <c r="EL136" s="512"/>
      <c r="EM136" s="512"/>
      <c r="EN136" s="512"/>
      <c r="EO136" s="512"/>
      <c r="EP136" s="512"/>
      <c r="EQ136" s="512"/>
      <c r="ER136" s="512"/>
      <c r="ES136" s="512"/>
      <c r="ET136" s="512"/>
      <c r="EU136" s="512"/>
      <c r="EV136" s="512"/>
      <c r="EW136" s="512"/>
      <c r="EX136" s="512"/>
      <c r="EY136" s="512"/>
      <c r="EZ136" s="512"/>
      <c r="FA136" s="512"/>
      <c r="FB136" s="512"/>
      <c r="FC136" s="512"/>
      <c r="FD136" s="512"/>
      <c r="FE136" s="512"/>
      <c r="FF136" s="512"/>
      <c r="FG136" s="512"/>
      <c r="FH136" s="512"/>
      <c r="FI136" s="512"/>
      <c r="FJ136" s="512"/>
      <c r="FK136" s="512"/>
      <c r="FL136" s="512"/>
      <c r="FM136" s="512"/>
      <c r="FN136" s="512"/>
      <c r="FO136" s="512"/>
      <c r="FP136" s="512"/>
      <c r="FQ136" s="512"/>
      <c r="FR136" s="512"/>
      <c r="FS136" s="512"/>
      <c r="FT136" s="512"/>
      <c r="FU136" s="512"/>
      <c r="FV136" s="512"/>
      <c r="FW136" s="512"/>
      <c r="FX136" s="512"/>
      <c r="FY136" s="512"/>
      <c r="FZ136" s="512"/>
      <c r="GA136" s="512"/>
      <c r="GB136" s="512"/>
      <c r="GC136" s="512"/>
      <c r="GD136" s="512"/>
      <c r="GE136" s="512"/>
      <c r="GF136" s="512"/>
      <c r="GG136" s="512"/>
      <c r="GH136" s="512"/>
      <c r="GI136" s="512"/>
      <c r="GJ136" s="512"/>
      <c r="GK136" s="512"/>
      <c r="GL136" s="512"/>
      <c r="GM136" s="512"/>
      <c r="GN136" s="512"/>
      <c r="GO136" s="512"/>
      <c r="GP136" s="512"/>
      <c r="GQ136" s="512"/>
      <c r="GR136" s="512"/>
      <c r="GS136" s="512"/>
      <c r="GT136" s="512"/>
      <c r="GU136" s="512"/>
      <c r="GV136" s="512"/>
      <c r="GW136" s="512"/>
      <c r="GX136" s="512"/>
      <c r="GY136" s="512"/>
      <c r="GZ136" s="512"/>
      <c r="HA136" s="512"/>
      <c r="HB136" s="512"/>
      <c r="HC136" s="512"/>
      <c r="HD136" s="512"/>
      <c r="HE136" s="512"/>
      <c r="HF136" s="512"/>
      <c r="HG136" s="512"/>
      <c r="HH136" s="512"/>
      <c r="HI136" s="512"/>
      <c r="HJ136" s="512"/>
      <c r="HK136" s="512"/>
      <c r="HL136" s="512"/>
      <c r="HM136" s="512"/>
      <c r="HN136" s="512"/>
      <c r="HO136" s="512"/>
      <c r="HP136" s="512"/>
      <c r="HQ136" s="512"/>
      <c r="HR136" s="512"/>
      <c r="HS136" s="512"/>
      <c r="HT136" s="512"/>
      <c r="HU136" s="512"/>
      <c r="HV136" s="512"/>
      <c r="HW136" s="512"/>
      <c r="HX136" s="512"/>
      <c r="HY136" s="512"/>
      <c r="HZ136" s="512"/>
      <c r="IA136" s="512"/>
      <c r="IB136" s="512"/>
      <c r="IC136" s="512"/>
      <c r="ID136" s="512"/>
      <c r="IE136" s="512"/>
      <c r="IF136" s="512"/>
      <c r="IG136" s="512"/>
      <c r="IH136" s="512"/>
      <c r="II136" s="512"/>
      <c r="IJ136" s="512"/>
      <c r="IK136" s="512"/>
      <c r="IL136" s="512"/>
      <c r="IM136" s="512"/>
      <c r="IN136" s="512"/>
      <c r="IO136" s="512"/>
      <c r="IP136" s="512"/>
      <c r="IQ136" s="512"/>
      <c r="IR136" s="512"/>
      <c r="IS136" s="512"/>
      <c r="IT136" s="512"/>
      <c r="IU136" s="512"/>
      <c r="IV136" s="512"/>
    </row>
    <row r="137" spans="1:256" ht="15" hidden="1" customHeight="1" x14ac:dyDescent="0.35">
      <c r="A137" s="512"/>
      <c r="B137" s="512"/>
      <c r="C137" s="491" t="s">
        <v>559</v>
      </c>
      <c r="D137" s="520"/>
      <c r="E137" s="521"/>
      <c r="F137" s="522"/>
      <c r="M137" s="518">
        <v>0</v>
      </c>
      <c r="N137" s="512"/>
      <c r="O137" s="512"/>
      <c r="P137" s="512"/>
      <c r="Q137" s="512"/>
      <c r="R137" s="512"/>
      <c r="S137" s="512"/>
      <c r="T137" s="512"/>
      <c r="U137" s="512"/>
      <c r="V137" s="512"/>
      <c r="W137" s="512"/>
      <c r="X137" s="512"/>
      <c r="Y137" s="512"/>
      <c r="Z137" s="512"/>
      <c r="AA137" s="512"/>
      <c r="AB137" s="512"/>
      <c r="AC137" s="512"/>
      <c r="AD137" s="512"/>
      <c r="AE137" s="512"/>
      <c r="AF137" s="512"/>
      <c r="AG137" s="512"/>
      <c r="AH137" s="512"/>
      <c r="AI137" s="512"/>
      <c r="AJ137" s="512"/>
      <c r="AK137" s="512"/>
      <c r="AL137" s="512"/>
      <c r="AM137" s="512"/>
      <c r="AN137" s="512"/>
      <c r="AO137" s="512"/>
      <c r="AP137" s="512"/>
      <c r="AQ137" s="512"/>
      <c r="AR137" s="512"/>
      <c r="AS137" s="512"/>
      <c r="AT137" s="512"/>
      <c r="AU137" s="512"/>
      <c r="AV137" s="512"/>
      <c r="AW137" s="512"/>
      <c r="AX137" s="512"/>
      <c r="AY137" s="512"/>
      <c r="AZ137" s="512"/>
      <c r="BA137" s="512"/>
      <c r="BB137" s="512"/>
      <c r="BC137" s="512"/>
      <c r="BD137" s="512"/>
      <c r="BE137" s="512"/>
      <c r="BF137" s="512"/>
      <c r="BG137" s="512"/>
      <c r="BH137" s="512"/>
      <c r="BI137" s="512"/>
      <c r="BJ137" s="512"/>
      <c r="BK137" s="512"/>
      <c r="BL137" s="512"/>
      <c r="BM137" s="512"/>
      <c r="BN137" s="512"/>
      <c r="BO137" s="512"/>
      <c r="BP137" s="512"/>
      <c r="BQ137" s="512"/>
      <c r="BR137" s="512"/>
      <c r="BS137" s="512"/>
      <c r="BT137" s="512"/>
      <c r="BU137" s="512"/>
      <c r="BV137" s="512"/>
      <c r="BW137" s="512"/>
      <c r="BX137" s="512"/>
      <c r="BY137" s="512"/>
      <c r="BZ137" s="512"/>
      <c r="CA137" s="512"/>
      <c r="CB137" s="512"/>
      <c r="CC137" s="512"/>
      <c r="CD137" s="512"/>
      <c r="CE137" s="512"/>
      <c r="CF137" s="512"/>
      <c r="CG137" s="512"/>
      <c r="CH137" s="512"/>
      <c r="CI137" s="512"/>
      <c r="CJ137" s="512"/>
      <c r="CK137" s="512"/>
      <c r="CL137" s="512"/>
      <c r="CM137" s="512"/>
      <c r="CN137" s="512"/>
      <c r="CO137" s="512"/>
      <c r="CP137" s="512"/>
      <c r="CQ137" s="512"/>
      <c r="CR137" s="512"/>
      <c r="CS137" s="512"/>
      <c r="CT137" s="512"/>
      <c r="CU137" s="512"/>
      <c r="CV137" s="512"/>
      <c r="CW137" s="512"/>
      <c r="CX137" s="512"/>
      <c r="CY137" s="512"/>
      <c r="CZ137" s="512"/>
      <c r="DA137" s="512"/>
      <c r="DB137" s="512"/>
      <c r="DC137" s="512"/>
      <c r="DD137" s="512"/>
      <c r="DE137" s="512"/>
      <c r="DF137" s="512"/>
      <c r="DG137" s="512"/>
      <c r="DH137" s="512"/>
      <c r="DI137" s="512"/>
      <c r="DJ137" s="512"/>
      <c r="DK137" s="512"/>
      <c r="DL137" s="512"/>
      <c r="DM137" s="512"/>
      <c r="DN137" s="512"/>
      <c r="DO137" s="512"/>
      <c r="DP137" s="512"/>
      <c r="DQ137" s="512"/>
      <c r="DR137" s="512"/>
      <c r="DS137" s="512"/>
      <c r="DT137" s="512"/>
      <c r="DU137" s="512"/>
      <c r="DV137" s="512"/>
      <c r="DW137" s="512"/>
      <c r="DX137" s="512"/>
      <c r="DY137" s="512"/>
      <c r="DZ137" s="512"/>
      <c r="EA137" s="512"/>
      <c r="EB137" s="512"/>
      <c r="EC137" s="512"/>
      <c r="ED137" s="512"/>
      <c r="EE137" s="512"/>
      <c r="EF137" s="512"/>
      <c r="EG137" s="512"/>
      <c r="EH137" s="512"/>
      <c r="EI137" s="512"/>
      <c r="EJ137" s="512"/>
      <c r="EK137" s="512"/>
      <c r="EL137" s="512"/>
      <c r="EM137" s="512"/>
      <c r="EN137" s="512"/>
      <c r="EO137" s="512"/>
      <c r="EP137" s="512"/>
      <c r="EQ137" s="512"/>
      <c r="ER137" s="512"/>
      <c r="ES137" s="512"/>
      <c r="ET137" s="512"/>
      <c r="EU137" s="512"/>
      <c r="EV137" s="512"/>
      <c r="EW137" s="512"/>
      <c r="EX137" s="512"/>
      <c r="EY137" s="512"/>
      <c r="EZ137" s="512"/>
      <c r="FA137" s="512"/>
      <c r="FB137" s="512"/>
      <c r="FC137" s="512"/>
      <c r="FD137" s="512"/>
      <c r="FE137" s="512"/>
      <c r="FF137" s="512"/>
      <c r="FG137" s="512"/>
      <c r="FH137" s="512"/>
      <c r="FI137" s="512"/>
      <c r="FJ137" s="512"/>
      <c r="FK137" s="512"/>
      <c r="FL137" s="512"/>
      <c r="FM137" s="512"/>
      <c r="FN137" s="512"/>
      <c r="FO137" s="512"/>
      <c r="FP137" s="512"/>
      <c r="FQ137" s="512"/>
      <c r="FR137" s="512"/>
      <c r="FS137" s="512"/>
      <c r="FT137" s="512"/>
      <c r="FU137" s="512"/>
      <c r="FV137" s="512"/>
      <c r="FW137" s="512"/>
      <c r="FX137" s="512"/>
      <c r="FY137" s="512"/>
      <c r="FZ137" s="512"/>
      <c r="GA137" s="512"/>
      <c r="GB137" s="512"/>
      <c r="GC137" s="512"/>
      <c r="GD137" s="512"/>
      <c r="GE137" s="512"/>
      <c r="GF137" s="512"/>
      <c r="GG137" s="512"/>
      <c r="GH137" s="512"/>
      <c r="GI137" s="512"/>
      <c r="GJ137" s="512"/>
      <c r="GK137" s="512"/>
      <c r="GL137" s="512"/>
      <c r="GM137" s="512"/>
      <c r="GN137" s="512"/>
      <c r="GO137" s="512"/>
      <c r="GP137" s="512"/>
      <c r="GQ137" s="512"/>
      <c r="GR137" s="512"/>
      <c r="GS137" s="512"/>
      <c r="GT137" s="512"/>
      <c r="GU137" s="512"/>
      <c r="GV137" s="512"/>
      <c r="GW137" s="512"/>
      <c r="GX137" s="512"/>
      <c r="GY137" s="512"/>
      <c r="GZ137" s="512"/>
      <c r="HA137" s="512"/>
      <c r="HB137" s="512"/>
      <c r="HC137" s="512"/>
      <c r="HD137" s="512"/>
      <c r="HE137" s="512"/>
      <c r="HF137" s="512"/>
      <c r="HG137" s="512"/>
      <c r="HH137" s="512"/>
      <c r="HI137" s="512"/>
      <c r="HJ137" s="512"/>
      <c r="HK137" s="512"/>
      <c r="HL137" s="512"/>
      <c r="HM137" s="512"/>
      <c r="HN137" s="512"/>
      <c r="HO137" s="512"/>
      <c r="HP137" s="512"/>
      <c r="HQ137" s="512"/>
      <c r="HR137" s="512"/>
      <c r="HS137" s="512"/>
      <c r="HT137" s="512"/>
      <c r="HU137" s="512"/>
      <c r="HV137" s="512"/>
      <c r="HW137" s="512"/>
      <c r="HX137" s="512"/>
      <c r="HY137" s="512"/>
      <c r="HZ137" s="512"/>
      <c r="IA137" s="512"/>
      <c r="IB137" s="512"/>
      <c r="IC137" s="512"/>
      <c r="ID137" s="512"/>
      <c r="IE137" s="512"/>
      <c r="IF137" s="512"/>
      <c r="IG137" s="512"/>
      <c r="IH137" s="512"/>
      <c r="II137" s="512"/>
      <c r="IJ137" s="512"/>
      <c r="IK137" s="512"/>
      <c r="IL137" s="512"/>
      <c r="IM137" s="512"/>
      <c r="IN137" s="512"/>
      <c r="IO137" s="512"/>
      <c r="IP137" s="512"/>
      <c r="IQ137" s="512"/>
      <c r="IR137" s="512"/>
      <c r="IS137" s="512"/>
      <c r="IT137" s="512"/>
      <c r="IU137" s="512"/>
      <c r="IV137" s="512"/>
    </row>
    <row r="138" spans="1:256" ht="15" hidden="1" customHeight="1" x14ac:dyDescent="0.35">
      <c r="A138" s="512"/>
      <c r="B138" s="512"/>
      <c r="C138" s="491" t="s">
        <v>560</v>
      </c>
      <c r="D138" s="520"/>
      <c r="E138" s="521"/>
      <c r="F138" s="522"/>
      <c r="M138" s="518">
        <v>0</v>
      </c>
      <c r="N138" s="512"/>
      <c r="O138" s="512"/>
      <c r="P138" s="512"/>
      <c r="Q138" s="512"/>
      <c r="R138" s="512"/>
      <c r="S138" s="512"/>
      <c r="T138" s="512"/>
      <c r="U138" s="512"/>
      <c r="V138" s="512"/>
      <c r="W138" s="512"/>
      <c r="X138" s="512"/>
      <c r="Y138" s="512"/>
      <c r="Z138" s="512"/>
      <c r="AA138" s="512"/>
      <c r="AB138" s="512"/>
      <c r="AC138" s="512"/>
      <c r="AD138" s="512"/>
      <c r="AE138" s="512"/>
      <c r="AF138" s="512"/>
      <c r="AG138" s="512"/>
      <c r="AH138" s="512"/>
      <c r="AI138" s="512"/>
      <c r="AJ138" s="512"/>
      <c r="AK138" s="512"/>
      <c r="AL138" s="512"/>
      <c r="AM138" s="512"/>
      <c r="AN138" s="512"/>
      <c r="AO138" s="512"/>
      <c r="AP138" s="512"/>
      <c r="AQ138" s="512"/>
      <c r="AR138" s="512"/>
      <c r="AS138" s="512"/>
      <c r="AT138" s="512"/>
      <c r="AU138" s="512"/>
      <c r="AV138" s="512"/>
      <c r="AW138" s="512"/>
      <c r="AX138" s="512"/>
      <c r="AY138" s="512"/>
      <c r="AZ138" s="512"/>
      <c r="BA138" s="512"/>
      <c r="BB138" s="512"/>
      <c r="BC138" s="512"/>
      <c r="BD138" s="512"/>
      <c r="BE138" s="512"/>
      <c r="BF138" s="512"/>
      <c r="BG138" s="512"/>
      <c r="BH138" s="512"/>
      <c r="BI138" s="512"/>
      <c r="BJ138" s="512"/>
      <c r="BK138" s="512"/>
      <c r="BL138" s="512"/>
      <c r="BM138" s="512"/>
      <c r="BN138" s="512"/>
      <c r="BO138" s="512"/>
      <c r="BP138" s="512"/>
      <c r="BQ138" s="512"/>
      <c r="BR138" s="512"/>
      <c r="BS138" s="512"/>
      <c r="BT138" s="512"/>
      <c r="BU138" s="512"/>
      <c r="BV138" s="512"/>
      <c r="BW138" s="512"/>
      <c r="BX138" s="512"/>
      <c r="BY138" s="512"/>
      <c r="BZ138" s="512"/>
      <c r="CA138" s="512"/>
      <c r="CB138" s="512"/>
      <c r="CC138" s="512"/>
      <c r="CD138" s="512"/>
      <c r="CE138" s="512"/>
      <c r="CF138" s="512"/>
      <c r="CG138" s="512"/>
      <c r="CH138" s="512"/>
      <c r="CI138" s="512"/>
      <c r="CJ138" s="512"/>
      <c r="CK138" s="512"/>
      <c r="CL138" s="512"/>
      <c r="CM138" s="512"/>
      <c r="CN138" s="512"/>
      <c r="CO138" s="512"/>
      <c r="CP138" s="512"/>
      <c r="CQ138" s="512"/>
      <c r="CR138" s="512"/>
      <c r="CS138" s="512"/>
      <c r="CT138" s="512"/>
      <c r="CU138" s="512"/>
      <c r="CV138" s="512"/>
      <c r="CW138" s="512"/>
      <c r="CX138" s="512"/>
      <c r="CY138" s="512"/>
      <c r="CZ138" s="512"/>
      <c r="DA138" s="512"/>
      <c r="DB138" s="512"/>
      <c r="DC138" s="512"/>
      <c r="DD138" s="512"/>
      <c r="DE138" s="512"/>
      <c r="DF138" s="512"/>
      <c r="DG138" s="512"/>
      <c r="DH138" s="512"/>
      <c r="DI138" s="512"/>
      <c r="DJ138" s="512"/>
      <c r="DK138" s="512"/>
      <c r="DL138" s="512"/>
      <c r="DM138" s="512"/>
      <c r="DN138" s="512"/>
      <c r="DO138" s="512"/>
      <c r="DP138" s="512"/>
      <c r="DQ138" s="512"/>
      <c r="DR138" s="512"/>
      <c r="DS138" s="512"/>
      <c r="DT138" s="512"/>
      <c r="DU138" s="512"/>
      <c r="DV138" s="512"/>
      <c r="DW138" s="512"/>
      <c r="DX138" s="512"/>
      <c r="DY138" s="512"/>
      <c r="DZ138" s="512"/>
      <c r="EA138" s="512"/>
      <c r="EB138" s="512"/>
      <c r="EC138" s="512"/>
      <c r="ED138" s="512"/>
      <c r="EE138" s="512"/>
      <c r="EF138" s="512"/>
      <c r="EG138" s="512"/>
      <c r="EH138" s="512"/>
      <c r="EI138" s="512"/>
      <c r="EJ138" s="512"/>
      <c r="EK138" s="512"/>
      <c r="EL138" s="512"/>
      <c r="EM138" s="512"/>
      <c r="EN138" s="512"/>
      <c r="EO138" s="512"/>
      <c r="EP138" s="512"/>
      <c r="EQ138" s="512"/>
      <c r="ER138" s="512"/>
      <c r="ES138" s="512"/>
      <c r="ET138" s="512"/>
      <c r="EU138" s="512"/>
      <c r="EV138" s="512"/>
      <c r="EW138" s="512"/>
      <c r="EX138" s="512"/>
      <c r="EY138" s="512"/>
      <c r="EZ138" s="512"/>
      <c r="FA138" s="512"/>
      <c r="FB138" s="512"/>
      <c r="FC138" s="512"/>
      <c r="FD138" s="512"/>
      <c r="FE138" s="512"/>
      <c r="FF138" s="512"/>
      <c r="FG138" s="512"/>
      <c r="FH138" s="512"/>
      <c r="FI138" s="512"/>
      <c r="FJ138" s="512"/>
      <c r="FK138" s="512"/>
      <c r="FL138" s="512"/>
      <c r="FM138" s="512"/>
      <c r="FN138" s="512"/>
      <c r="FO138" s="512"/>
      <c r="FP138" s="512"/>
      <c r="FQ138" s="512"/>
      <c r="FR138" s="512"/>
      <c r="FS138" s="512"/>
      <c r="FT138" s="512"/>
      <c r="FU138" s="512"/>
      <c r="FV138" s="512"/>
      <c r="FW138" s="512"/>
      <c r="FX138" s="512"/>
      <c r="FY138" s="512"/>
      <c r="FZ138" s="512"/>
      <c r="GA138" s="512"/>
      <c r="GB138" s="512"/>
      <c r="GC138" s="512"/>
      <c r="GD138" s="512"/>
      <c r="GE138" s="512"/>
      <c r="GF138" s="512"/>
      <c r="GG138" s="512"/>
      <c r="GH138" s="512"/>
      <c r="GI138" s="512"/>
      <c r="GJ138" s="512"/>
      <c r="GK138" s="512"/>
      <c r="GL138" s="512"/>
      <c r="GM138" s="512"/>
      <c r="GN138" s="512"/>
      <c r="GO138" s="512"/>
      <c r="GP138" s="512"/>
      <c r="GQ138" s="512"/>
      <c r="GR138" s="512"/>
      <c r="GS138" s="512"/>
      <c r="GT138" s="512"/>
      <c r="GU138" s="512"/>
      <c r="GV138" s="512"/>
      <c r="GW138" s="512"/>
      <c r="GX138" s="512"/>
      <c r="GY138" s="512"/>
      <c r="GZ138" s="512"/>
      <c r="HA138" s="512"/>
      <c r="HB138" s="512"/>
      <c r="HC138" s="512"/>
      <c r="HD138" s="512"/>
      <c r="HE138" s="512"/>
      <c r="HF138" s="512"/>
      <c r="HG138" s="512"/>
      <c r="HH138" s="512"/>
      <c r="HI138" s="512"/>
      <c r="HJ138" s="512"/>
      <c r="HK138" s="512"/>
      <c r="HL138" s="512"/>
      <c r="HM138" s="512"/>
      <c r="HN138" s="512"/>
      <c r="HO138" s="512"/>
      <c r="HP138" s="512"/>
      <c r="HQ138" s="512"/>
      <c r="HR138" s="512"/>
      <c r="HS138" s="512"/>
      <c r="HT138" s="512"/>
      <c r="HU138" s="512"/>
      <c r="HV138" s="512"/>
      <c r="HW138" s="512"/>
      <c r="HX138" s="512"/>
      <c r="HY138" s="512"/>
      <c r="HZ138" s="512"/>
      <c r="IA138" s="512"/>
      <c r="IB138" s="512"/>
      <c r="IC138" s="512"/>
      <c r="ID138" s="512"/>
      <c r="IE138" s="512"/>
      <c r="IF138" s="512"/>
      <c r="IG138" s="512"/>
      <c r="IH138" s="512"/>
      <c r="II138" s="512"/>
      <c r="IJ138" s="512"/>
      <c r="IK138" s="512"/>
      <c r="IL138" s="512"/>
      <c r="IM138" s="512"/>
      <c r="IN138" s="512"/>
      <c r="IO138" s="512"/>
      <c r="IP138" s="512"/>
      <c r="IQ138" s="512"/>
      <c r="IR138" s="512"/>
      <c r="IS138" s="512"/>
      <c r="IT138" s="512"/>
      <c r="IU138" s="512"/>
      <c r="IV138" s="512"/>
    </row>
    <row r="139" spans="1:256" ht="15" hidden="1" customHeight="1" x14ac:dyDescent="0.35">
      <c r="A139" s="512"/>
      <c r="B139" s="512"/>
      <c r="C139" s="491" t="s">
        <v>561</v>
      </c>
      <c r="D139" s="520"/>
      <c r="E139" s="521"/>
      <c r="F139" s="522"/>
      <c r="G139" s="501"/>
      <c r="M139" s="518">
        <v>0</v>
      </c>
      <c r="N139" s="512"/>
      <c r="O139" s="512"/>
      <c r="P139" s="512"/>
      <c r="Q139" s="512"/>
      <c r="R139" s="512"/>
      <c r="S139" s="512"/>
      <c r="T139" s="512"/>
      <c r="U139" s="512"/>
      <c r="V139" s="512"/>
      <c r="W139" s="512"/>
      <c r="X139" s="512"/>
      <c r="Y139" s="512"/>
      <c r="Z139" s="512"/>
      <c r="AA139" s="512"/>
      <c r="AB139" s="512"/>
      <c r="AC139" s="512"/>
      <c r="AD139" s="512"/>
      <c r="AE139" s="512"/>
      <c r="AF139" s="512"/>
      <c r="AG139" s="512"/>
      <c r="AH139" s="512"/>
      <c r="AI139" s="512"/>
      <c r="AJ139" s="512"/>
      <c r="AK139" s="512"/>
      <c r="AL139" s="512"/>
      <c r="AM139" s="512"/>
      <c r="AN139" s="512"/>
      <c r="AO139" s="512"/>
      <c r="AP139" s="512"/>
      <c r="AQ139" s="512"/>
      <c r="AR139" s="512"/>
      <c r="AS139" s="512"/>
      <c r="AT139" s="512"/>
      <c r="AU139" s="512"/>
      <c r="AV139" s="512"/>
      <c r="AW139" s="512"/>
      <c r="AX139" s="512"/>
      <c r="AY139" s="512"/>
      <c r="AZ139" s="512"/>
      <c r="BA139" s="512"/>
      <c r="BB139" s="512"/>
      <c r="BC139" s="512"/>
      <c r="BD139" s="512"/>
      <c r="BE139" s="512"/>
      <c r="BF139" s="512"/>
      <c r="BG139" s="512"/>
      <c r="BH139" s="512"/>
      <c r="BI139" s="512"/>
      <c r="BJ139" s="512"/>
      <c r="BK139" s="512"/>
      <c r="BL139" s="512"/>
      <c r="BM139" s="512"/>
      <c r="BN139" s="512"/>
      <c r="BO139" s="512"/>
      <c r="BP139" s="512"/>
      <c r="BQ139" s="512"/>
      <c r="BR139" s="512"/>
      <c r="BS139" s="512"/>
      <c r="BT139" s="512"/>
      <c r="BU139" s="512"/>
      <c r="BV139" s="512"/>
      <c r="BW139" s="512"/>
      <c r="BX139" s="512"/>
      <c r="BY139" s="512"/>
      <c r="BZ139" s="512"/>
      <c r="CA139" s="512"/>
      <c r="CB139" s="512"/>
      <c r="CC139" s="512"/>
      <c r="CD139" s="512"/>
      <c r="CE139" s="512"/>
      <c r="CF139" s="512"/>
      <c r="CG139" s="512"/>
      <c r="CH139" s="512"/>
      <c r="CI139" s="512"/>
      <c r="CJ139" s="512"/>
      <c r="CK139" s="512"/>
      <c r="CL139" s="512"/>
      <c r="CM139" s="512"/>
      <c r="CN139" s="512"/>
      <c r="CO139" s="512"/>
      <c r="CP139" s="512"/>
      <c r="CQ139" s="512"/>
      <c r="CR139" s="512"/>
      <c r="CS139" s="512"/>
      <c r="CT139" s="512"/>
      <c r="CU139" s="512"/>
      <c r="CV139" s="512"/>
      <c r="CW139" s="512"/>
      <c r="CX139" s="512"/>
      <c r="CY139" s="512"/>
      <c r="CZ139" s="512"/>
      <c r="DA139" s="512"/>
      <c r="DB139" s="512"/>
      <c r="DC139" s="512"/>
      <c r="DD139" s="512"/>
      <c r="DE139" s="512"/>
      <c r="DF139" s="512"/>
      <c r="DG139" s="512"/>
      <c r="DH139" s="512"/>
      <c r="DI139" s="512"/>
      <c r="DJ139" s="512"/>
      <c r="DK139" s="512"/>
      <c r="DL139" s="512"/>
      <c r="DM139" s="512"/>
      <c r="DN139" s="512"/>
      <c r="DO139" s="512"/>
      <c r="DP139" s="512"/>
      <c r="DQ139" s="512"/>
      <c r="DR139" s="512"/>
      <c r="DS139" s="512"/>
      <c r="DT139" s="512"/>
      <c r="DU139" s="512"/>
      <c r="DV139" s="512"/>
      <c r="DW139" s="512"/>
      <c r="DX139" s="512"/>
      <c r="DY139" s="512"/>
      <c r="DZ139" s="512"/>
      <c r="EA139" s="512"/>
      <c r="EB139" s="512"/>
      <c r="EC139" s="512"/>
      <c r="ED139" s="512"/>
      <c r="EE139" s="512"/>
      <c r="EF139" s="512"/>
      <c r="EG139" s="512"/>
      <c r="EH139" s="512"/>
      <c r="EI139" s="512"/>
      <c r="EJ139" s="512"/>
      <c r="EK139" s="512"/>
      <c r="EL139" s="512"/>
      <c r="EM139" s="512"/>
      <c r="EN139" s="512"/>
      <c r="EO139" s="512"/>
      <c r="EP139" s="512"/>
      <c r="EQ139" s="512"/>
      <c r="ER139" s="512"/>
      <c r="ES139" s="512"/>
      <c r="ET139" s="512"/>
      <c r="EU139" s="512"/>
      <c r="EV139" s="512"/>
      <c r="EW139" s="512"/>
      <c r="EX139" s="512"/>
      <c r="EY139" s="512"/>
      <c r="EZ139" s="512"/>
      <c r="FA139" s="512"/>
      <c r="FB139" s="512"/>
      <c r="FC139" s="512"/>
      <c r="FD139" s="512"/>
      <c r="FE139" s="512"/>
      <c r="FF139" s="512"/>
      <c r="FG139" s="512"/>
      <c r="FH139" s="512"/>
      <c r="FI139" s="512"/>
      <c r="FJ139" s="512"/>
      <c r="FK139" s="512"/>
      <c r="FL139" s="512"/>
      <c r="FM139" s="512"/>
      <c r="FN139" s="512"/>
      <c r="FO139" s="512"/>
      <c r="FP139" s="512"/>
      <c r="FQ139" s="512"/>
      <c r="FR139" s="512"/>
      <c r="FS139" s="512"/>
      <c r="FT139" s="512"/>
      <c r="FU139" s="512"/>
      <c r="FV139" s="512"/>
      <c r="FW139" s="512"/>
      <c r="FX139" s="512"/>
      <c r="FY139" s="512"/>
      <c r="FZ139" s="512"/>
      <c r="GA139" s="512"/>
      <c r="GB139" s="512"/>
      <c r="GC139" s="512"/>
      <c r="GD139" s="512"/>
      <c r="GE139" s="512"/>
      <c r="GF139" s="512"/>
      <c r="GG139" s="512"/>
      <c r="GH139" s="512"/>
      <c r="GI139" s="512"/>
      <c r="GJ139" s="512"/>
      <c r="GK139" s="512"/>
      <c r="GL139" s="512"/>
      <c r="GM139" s="512"/>
      <c r="GN139" s="512"/>
      <c r="GO139" s="512"/>
      <c r="GP139" s="512"/>
      <c r="GQ139" s="512"/>
      <c r="GR139" s="512"/>
      <c r="GS139" s="512"/>
      <c r="GT139" s="512"/>
      <c r="GU139" s="512"/>
      <c r="GV139" s="512"/>
      <c r="GW139" s="512"/>
      <c r="GX139" s="512"/>
      <c r="GY139" s="512"/>
      <c r="GZ139" s="512"/>
      <c r="HA139" s="512"/>
      <c r="HB139" s="512"/>
      <c r="HC139" s="512"/>
      <c r="HD139" s="512"/>
      <c r="HE139" s="512"/>
      <c r="HF139" s="512"/>
      <c r="HG139" s="512"/>
      <c r="HH139" s="512"/>
      <c r="HI139" s="512"/>
      <c r="HJ139" s="512"/>
      <c r="HK139" s="512"/>
      <c r="HL139" s="512"/>
      <c r="HM139" s="512"/>
      <c r="HN139" s="512"/>
      <c r="HO139" s="512"/>
      <c r="HP139" s="512"/>
      <c r="HQ139" s="512"/>
      <c r="HR139" s="512"/>
      <c r="HS139" s="512"/>
      <c r="HT139" s="512"/>
      <c r="HU139" s="512"/>
      <c r="HV139" s="512"/>
      <c r="HW139" s="512"/>
      <c r="HX139" s="512"/>
      <c r="HY139" s="512"/>
      <c r="HZ139" s="512"/>
      <c r="IA139" s="512"/>
      <c r="IB139" s="512"/>
      <c r="IC139" s="512"/>
      <c r="ID139" s="512"/>
      <c r="IE139" s="512"/>
      <c r="IF139" s="512"/>
      <c r="IG139" s="512"/>
      <c r="IH139" s="512"/>
      <c r="II139" s="512"/>
      <c r="IJ139" s="512"/>
      <c r="IK139" s="512"/>
      <c r="IL139" s="512"/>
      <c r="IM139" s="512"/>
      <c r="IN139" s="512"/>
      <c r="IO139" s="512"/>
      <c r="IP139" s="512"/>
      <c r="IQ139" s="512"/>
      <c r="IR139" s="512"/>
      <c r="IS139" s="512"/>
      <c r="IT139" s="512"/>
      <c r="IU139" s="512"/>
      <c r="IV139" s="512"/>
    </row>
    <row r="140" spans="1:256" ht="15" hidden="1" customHeight="1" x14ac:dyDescent="0.35">
      <c r="A140" s="512"/>
      <c r="B140" s="512"/>
      <c r="C140" s="491" t="s">
        <v>41</v>
      </c>
      <c r="D140" s="520"/>
      <c r="E140" s="521"/>
      <c r="F140" s="522"/>
      <c r="G140" s="501"/>
      <c r="M140" s="518">
        <v>0</v>
      </c>
      <c r="N140" s="512"/>
      <c r="O140" s="512"/>
      <c r="P140" s="512"/>
      <c r="Q140" s="512"/>
      <c r="R140" s="512"/>
      <c r="S140" s="512"/>
      <c r="T140" s="512"/>
      <c r="U140" s="512"/>
      <c r="V140" s="512"/>
      <c r="W140" s="512"/>
      <c r="X140" s="512"/>
      <c r="Y140" s="512"/>
      <c r="Z140" s="512"/>
      <c r="AA140" s="512"/>
      <c r="AB140" s="512"/>
      <c r="AC140" s="512"/>
      <c r="AD140" s="512"/>
      <c r="AE140" s="512"/>
      <c r="AF140" s="512"/>
      <c r="AG140" s="512"/>
      <c r="AH140" s="512"/>
      <c r="AI140" s="512"/>
      <c r="AJ140" s="512"/>
      <c r="AK140" s="512"/>
      <c r="AL140" s="512"/>
      <c r="AM140" s="512"/>
      <c r="AN140" s="512"/>
      <c r="AO140" s="512"/>
      <c r="AP140" s="512"/>
      <c r="AQ140" s="512"/>
      <c r="AR140" s="512"/>
      <c r="AS140" s="512"/>
      <c r="AT140" s="512"/>
      <c r="AU140" s="512"/>
      <c r="AV140" s="512"/>
      <c r="AW140" s="512"/>
      <c r="AX140" s="512"/>
      <c r="AY140" s="512"/>
      <c r="AZ140" s="512"/>
      <c r="BA140" s="512"/>
      <c r="BB140" s="512"/>
      <c r="BC140" s="512"/>
      <c r="BD140" s="512"/>
      <c r="BE140" s="512"/>
      <c r="BF140" s="512"/>
      <c r="BG140" s="512"/>
      <c r="BH140" s="512"/>
      <c r="BI140" s="512"/>
      <c r="BJ140" s="512"/>
      <c r="BK140" s="512"/>
      <c r="BL140" s="512"/>
      <c r="BM140" s="512"/>
      <c r="BN140" s="512"/>
      <c r="BO140" s="512"/>
      <c r="BP140" s="512"/>
      <c r="BQ140" s="512"/>
      <c r="BR140" s="512"/>
      <c r="BS140" s="512"/>
      <c r="BT140" s="512"/>
      <c r="BU140" s="512"/>
      <c r="BV140" s="512"/>
      <c r="BW140" s="512"/>
      <c r="BX140" s="512"/>
      <c r="BY140" s="512"/>
      <c r="BZ140" s="512"/>
      <c r="CA140" s="512"/>
      <c r="CB140" s="512"/>
      <c r="CC140" s="512"/>
      <c r="CD140" s="512"/>
      <c r="CE140" s="512"/>
      <c r="CF140" s="512"/>
      <c r="CG140" s="512"/>
      <c r="CH140" s="512"/>
      <c r="CI140" s="512"/>
      <c r="CJ140" s="512"/>
      <c r="CK140" s="512"/>
      <c r="CL140" s="512"/>
      <c r="CM140" s="512"/>
      <c r="CN140" s="512"/>
      <c r="CO140" s="512"/>
      <c r="CP140" s="512"/>
      <c r="CQ140" s="512"/>
      <c r="CR140" s="512"/>
      <c r="CS140" s="512"/>
      <c r="CT140" s="512"/>
      <c r="CU140" s="512"/>
      <c r="CV140" s="512"/>
      <c r="CW140" s="512"/>
      <c r="CX140" s="512"/>
      <c r="CY140" s="512"/>
      <c r="CZ140" s="512"/>
      <c r="DA140" s="512"/>
      <c r="DB140" s="512"/>
      <c r="DC140" s="512"/>
      <c r="DD140" s="512"/>
      <c r="DE140" s="512"/>
      <c r="DF140" s="512"/>
      <c r="DG140" s="512"/>
      <c r="DH140" s="512"/>
      <c r="DI140" s="512"/>
      <c r="DJ140" s="512"/>
      <c r="DK140" s="512"/>
      <c r="DL140" s="512"/>
      <c r="DM140" s="512"/>
      <c r="DN140" s="512"/>
      <c r="DO140" s="512"/>
      <c r="DP140" s="512"/>
      <c r="DQ140" s="512"/>
      <c r="DR140" s="512"/>
      <c r="DS140" s="512"/>
      <c r="DT140" s="512"/>
      <c r="DU140" s="512"/>
      <c r="DV140" s="512"/>
      <c r="DW140" s="512"/>
      <c r="DX140" s="512"/>
      <c r="DY140" s="512"/>
      <c r="DZ140" s="512"/>
      <c r="EA140" s="512"/>
      <c r="EB140" s="512"/>
      <c r="EC140" s="512"/>
      <c r="ED140" s="512"/>
      <c r="EE140" s="512"/>
      <c r="EF140" s="512"/>
      <c r="EG140" s="512"/>
      <c r="EH140" s="512"/>
      <c r="EI140" s="512"/>
      <c r="EJ140" s="512"/>
      <c r="EK140" s="512"/>
      <c r="EL140" s="512"/>
      <c r="EM140" s="512"/>
      <c r="EN140" s="512"/>
      <c r="EO140" s="512"/>
      <c r="EP140" s="512"/>
      <c r="EQ140" s="512"/>
      <c r="ER140" s="512"/>
      <c r="ES140" s="512"/>
      <c r="ET140" s="512"/>
      <c r="EU140" s="512"/>
      <c r="EV140" s="512"/>
      <c r="EW140" s="512"/>
      <c r="EX140" s="512"/>
      <c r="EY140" s="512"/>
      <c r="EZ140" s="512"/>
      <c r="FA140" s="512"/>
      <c r="FB140" s="512"/>
      <c r="FC140" s="512"/>
      <c r="FD140" s="512"/>
      <c r="FE140" s="512"/>
      <c r="FF140" s="512"/>
      <c r="FG140" s="512"/>
      <c r="FH140" s="512"/>
      <c r="FI140" s="512"/>
      <c r="FJ140" s="512"/>
      <c r="FK140" s="512"/>
      <c r="FL140" s="512"/>
      <c r="FM140" s="512"/>
      <c r="FN140" s="512"/>
      <c r="FO140" s="512"/>
      <c r="FP140" s="512"/>
      <c r="FQ140" s="512"/>
      <c r="FR140" s="512"/>
      <c r="FS140" s="512"/>
      <c r="FT140" s="512"/>
      <c r="FU140" s="512"/>
      <c r="FV140" s="512"/>
      <c r="FW140" s="512"/>
      <c r="FX140" s="512"/>
      <c r="FY140" s="512"/>
      <c r="FZ140" s="512"/>
      <c r="GA140" s="512"/>
      <c r="GB140" s="512"/>
      <c r="GC140" s="512"/>
      <c r="GD140" s="512"/>
      <c r="GE140" s="512"/>
      <c r="GF140" s="512"/>
      <c r="GG140" s="512"/>
      <c r="GH140" s="512"/>
      <c r="GI140" s="512"/>
      <c r="GJ140" s="512"/>
      <c r="GK140" s="512"/>
      <c r="GL140" s="512"/>
      <c r="GM140" s="512"/>
      <c r="GN140" s="512"/>
      <c r="GO140" s="512"/>
      <c r="GP140" s="512"/>
      <c r="GQ140" s="512"/>
      <c r="GR140" s="512"/>
      <c r="GS140" s="512"/>
      <c r="GT140" s="512"/>
      <c r="GU140" s="512"/>
      <c r="GV140" s="512"/>
      <c r="GW140" s="512"/>
      <c r="GX140" s="512"/>
      <c r="GY140" s="512"/>
      <c r="GZ140" s="512"/>
      <c r="HA140" s="512"/>
      <c r="HB140" s="512"/>
      <c r="HC140" s="512"/>
      <c r="HD140" s="512"/>
      <c r="HE140" s="512"/>
      <c r="HF140" s="512"/>
      <c r="HG140" s="512"/>
      <c r="HH140" s="512"/>
      <c r="HI140" s="512"/>
      <c r="HJ140" s="512"/>
      <c r="HK140" s="512"/>
      <c r="HL140" s="512"/>
      <c r="HM140" s="512"/>
      <c r="HN140" s="512"/>
      <c r="HO140" s="512"/>
      <c r="HP140" s="512"/>
      <c r="HQ140" s="512"/>
      <c r="HR140" s="512"/>
      <c r="HS140" s="512"/>
      <c r="HT140" s="512"/>
      <c r="HU140" s="512"/>
      <c r="HV140" s="512"/>
      <c r="HW140" s="512"/>
      <c r="HX140" s="512"/>
      <c r="HY140" s="512"/>
      <c r="HZ140" s="512"/>
      <c r="IA140" s="512"/>
      <c r="IB140" s="512"/>
      <c r="IC140" s="512"/>
      <c r="ID140" s="512"/>
      <c r="IE140" s="512"/>
      <c r="IF140" s="512"/>
      <c r="IG140" s="512"/>
      <c r="IH140" s="512"/>
      <c r="II140" s="512"/>
      <c r="IJ140" s="512"/>
      <c r="IK140" s="512"/>
      <c r="IL140" s="512"/>
      <c r="IM140" s="512"/>
      <c r="IN140" s="512"/>
      <c r="IO140" s="512"/>
      <c r="IP140" s="512"/>
      <c r="IQ140" s="512"/>
      <c r="IR140" s="512"/>
      <c r="IS140" s="512"/>
      <c r="IT140" s="512"/>
      <c r="IU140" s="512"/>
      <c r="IV140" s="512"/>
    </row>
    <row r="141" spans="1:256" ht="15" hidden="1" customHeight="1" x14ac:dyDescent="0.35">
      <c r="A141" s="512"/>
      <c r="B141" s="512"/>
      <c r="C141" s="495" t="s">
        <v>562</v>
      </c>
      <c r="D141" s="496">
        <v>0</v>
      </c>
      <c r="E141" s="473">
        <v>0</v>
      </c>
      <c r="F141" s="497">
        <v>0</v>
      </c>
      <c r="G141" s="501"/>
      <c r="M141" s="518">
        <v>0</v>
      </c>
      <c r="N141" s="512"/>
      <c r="O141" s="512"/>
      <c r="P141" s="512"/>
      <c r="Q141" s="512"/>
      <c r="R141" s="512"/>
      <c r="S141" s="512"/>
      <c r="T141" s="512"/>
      <c r="U141" s="512"/>
      <c r="V141" s="512"/>
      <c r="W141" s="512"/>
      <c r="X141" s="512"/>
      <c r="Y141" s="512"/>
      <c r="Z141" s="512"/>
      <c r="AA141" s="512"/>
      <c r="AB141" s="512"/>
      <c r="AC141" s="512"/>
      <c r="AD141" s="512"/>
      <c r="AE141" s="512"/>
      <c r="AF141" s="512"/>
      <c r="AG141" s="512"/>
      <c r="AH141" s="512"/>
      <c r="AI141" s="512"/>
      <c r="AJ141" s="512"/>
      <c r="AK141" s="512"/>
      <c r="AL141" s="512"/>
      <c r="AM141" s="512"/>
      <c r="AN141" s="512"/>
      <c r="AO141" s="512"/>
      <c r="AP141" s="512"/>
      <c r="AQ141" s="512"/>
      <c r="AR141" s="512"/>
      <c r="AS141" s="512"/>
      <c r="AT141" s="512"/>
      <c r="AU141" s="512"/>
      <c r="AV141" s="512"/>
      <c r="AW141" s="512"/>
      <c r="AX141" s="512"/>
      <c r="AY141" s="512"/>
      <c r="AZ141" s="512"/>
      <c r="BA141" s="512"/>
      <c r="BB141" s="512"/>
      <c r="BC141" s="512"/>
      <c r="BD141" s="512"/>
      <c r="BE141" s="512"/>
      <c r="BF141" s="512"/>
      <c r="BG141" s="512"/>
      <c r="BH141" s="512"/>
      <c r="BI141" s="512"/>
      <c r="BJ141" s="512"/>
      <c r="BK141" s="512"/>
      <c r="BL141" s="512"/>
      <c r="BM141" s="512"/>
      <c r="BN141" s="512"/>
      <c r="BO141" s="512"/>
      <c r="BP141" s="512"/>
      <c r="BQ141" s="512"/>
      <c r="BR141" s="512"/>
      <c r="BS141" s="512"/>
      <c r="BT141" s="512"/>
      <c r="BU141" s="512"/>
      <c r="BV141" s="512"/>
      <c r="BW141" s="512"/>
      <c r="BX141" s="512"/>
      <c r="BY141" s="512"/>
      <c r="BZ141" s="512"/>
      <c r="CA141" s="512"/>
      <c r="CB141" s="512"/>
      <c r="CC141" s="512"/>
      <c r="CD141" s="512"/>
      <c r="CE141" s="512"/>
      <c r="CF141" s="512"/>
      <c r="CG141" s="512"/>
      <c r="CH141" s="512"/>
      <c r="CI141" s="512"/>
      <c r="CJ141" s="512"/>
      <c r="CK141" s="512"/>
      <c r="CL141" s="512"/>
      <c r="CM141" s="512"/>
      <c r="CN141" s="512"/>
      <c r="CO141" s="512"/>
      <c r="CP141" s="512"/>
      <c r="CQ141" s="512"/>
      <c r="CR141" s="512"/>
      <c r="CS141" s="512"/>
      <c r="CT141" s="512"/>
      <c r="CU141" s="512"/>
      <c r="CV141" s="512"/>
      <c r="CW141" s="512"/>
      <c r="CX141" s="512"/>
      <c r="CY141" s="512"/>
      <c r="CZ141" s="512"/>
      <c r="DA141" s="512"/>
      <c r="DB141" s="512"/>
      <c r="DC141" s="512"/>
      <c r="DD141" s="512"/>
      <c r="DE141" s="512"/>
      <c r="DF141" s="512"/>
      <c r="DG141" s="512"/>
      <c r="DH141" s="512"/>
      <c r="DI141" s="512"/>
      <c r="DJ141" s="512"/>
      <c r="DK141" s="512"/>
      <c r="DL141" s="512"/>
      <c r="DM141" s="512"/>
      <c r="DN141" s="512"/>
      <c r="DO141" s="512"/>
      <c r="DP141" s="512"/>
      <c r="DQ141" s="512"/>
      <c r="DR141" s="512"/>
      <c r="DS141" s="512"/>
      <c r="DT141" s="512"/>
      <c r="DU141" s="512"/>
      <c r="DV141" s="512"/>
      <c r="DW141" s="512"/>
      <c r="DX141" s="512"/>
      <c r="DY141" s="512"/>
      <c r="DZ141" s="512"/>
      <c r="EA141" s="512"/>
      <c r="EB141" s="512"/>
      <c r="EC141" s="512"/>
      <c r="ED141" s="512"/>
      <c r="EE141" s="512"/>
      <c r="EF141" s="512"/>
      <c r="EG141" s="512"/>
      <c r="EH141" s="512"/>
      <c r="EI141" s="512"/>
      <c r="EJ141" s="512"/>
      <c r="EK141" s="512"/>
      <c r="EL141" s="512"/>
      <c r="EM141" s="512"/>
      <c r="EN141" s="512"/>
      <c r="EO141" s="512"/>
      <c r="EP141" s="512"/>
      <c r="EQ141" s="512"/>
      <c r="ER141" s="512"/>
      <c r="ES141" s="512"/>
      <c r="ET141" s="512"/>
      <c r="EU141" s="512"/>
      <c r="EV141" s="512"/>
      <c r="EW141" s="512"/>
      <c r="EX141" s="512"/>
      <c r="EY141" s="512"/>
      <c r="EZ141" s="512"/>
      <c r="FA141" s="512"/>
      <c r="FB141" s="512"/>
      <c r="FC141" s="512"/>
      <c r="FD141" s="512"/>
      <c r="FE141" s="512"/>
      <c r="FF141" s="512"/>
      <c r="FG141" s="512"/>
      <c r="FH141" s="512"/>
      <c r="FI141" s="512"/>
      <c r="FJ141" s="512"/>
      <c r="FK141" s="512"/>
      <c r="FL141" s="512"/>
      <c r="FM141" s="512"/>
      <c r="FN141" s="512"/>
      <c r="FO141" s="512"/>
      <c r="FP141" s="512"/>
      <c r="FQ141" s="512"/>
      <c r="FR141" s="512"/>
      <c r="FS141" s="512"/>
      <c r="FT141" s="512"/>
      <c r="FU141" s="512"/>
      <c r="FV141" s="512"/>
      <c r="FW141" s="512"/>
      <c r="FX141" s="512"/>
      <c r="FY141" s="512"/>
      <c r="FZ141" s="512"/>
      <c r="GA141" s="512"/>
      <c r="GB141" s="512"/>
      <c r="GC141" s="512"/>
      <c r="GD141" s="512"/>
      <c r="GE141" s="512"/>
      <c r="GF141" s="512"/>
      <c r="GG141" s="512"/>
      <c r="GH141" s="512"/>
      <c r="GI141" s="512"/>
      <c r="GJ141" s="512"/>
      <c r="GK141" s="512"/>
      <c r="GL141" s="512"/>
      <c r="GM141" s="512"/>
      <c r="GN141" s="512"/>
      <c r="GO141" s="512"/>
      <c r="GP141" s="512"/>
      <c r="GQ141" s="512"/>
      <c r="GR141" s="512"/>
      <c r="GS141" s="512"/>
      <c r="GT141" s="512"/>
      <c r="GU141" s="512"/>
      <c r="GV141" s="512"/>
      <c r="GW141" s="512"/>
      <c r="GX141" s="512"/>
      <c r="GY141" s="512"/>
      <c r="GZ141" s="512"/>
      <c r="HA141" s="512"/>
      <c r="HB141" s="512"/>
      <c r="HC141" s="512"/>
      <c r="HD141" s="512"/>
      <c r="HE141" s="512"/>
      <c r="HF141" s="512"/>
      <c r="HG141" s="512"/>
      <c r="HH141" s="512"/>
      <c r="HI141" s="512"/>
      <c r="HJ141" s="512"/>
      <c r="HK141" s="512"/>
      <c r="HL141" s="512"/>
      <c r="HM141" s="512"/>
      <c r="HN141" s="512"/>
      <c r="HO141" s="512"/>
      <c r="HP141" s="512"/>
      <c r="HQ141" s="512"/>
      <c r="HR141" s="512"/>
      <c r="HS141" s="512"/>
      <c r="HT141" s="512"/>
      <c r="HU141" s="512"/>
      <c r="HV141" s="512"/>
      <c r="HW141" s="512"/>
      <c r="HX141" s="512"/>
      <c r="HY141" s="512"/>
      <c r="HZ141" s="512"/>
      <c r="IA141" s="512"/>
      <c r="IB141" s="512"/>
      <c r="IC141" s="512"/>
      <c r="ID141" s="512"/>
      <c r="IE141" s="512"/>
      <c r="IF141" s="512"/>
      <c r="IG141" s="512"/>
      <c r="IH141" s="512"/>
      <c r="II141" s="512"/>
      <c r="IJ141" s="512"/>
      <c r="IK141" s="512"/>
      <c r="IL141" s="512"/>
      <c r="IM141" s="512"/>
      <c r="IN141" s="512"/>
      <c r="IO141" s="512"/>
      <c r="IP141" s="512"/>
      <c r="IQ141" s="512"/>
      <c r="IR141" s="512"/>
      <c r="IS141" s="512"/>
      <c r="IT141" s="512"/>
      <c r="IU141" s="512"/>
      <c r="IV141" s="512"/>
    </row>
    <row r="142" spans="1:256" hidden="1" x14ac:dyDescent="0.35"/>
    <row r="143" spans="1:256" hidden="1" x14ac:dyDescent="0.35"/>
    <row r="144" spans="1:256" hidden="1" x14ac:dyDescent="0.35"/>
    <row r="145" hidden="1" x14ac:dyDescent="0.35"/>
    <row r="146" hidden="1" x14ac:dyDescent="0.35"/>
    <row r="147" hidden="1" x14ac:dyDescent="0.35"/>
    <row r="148" hidden="1" x14ac:dyDescent="0.35"/>
    <row r="149" hidden="1" x14ac:dyDescent="0.35"/>
    <row r="150" hidden="1" x14ac:dyDescent="0.35"/>
    <row r="151" hidden="1" x14ac:dyDescent="0.35"/>
    <row r="152" hidden="1" x14ac:dyDescent="0.35"/>
    <row r="153" hidden="1" x14ac:dyDescent="0.35"/>
    <row r="154" hidden="1" x14ac:dyDescent="0.35"/>
    <row r="155" hidden="1" x14ac:dyDescent="0.35"/>
    <row r="156" hidden="1" x14ac:dyDescent="0.35"/>
    <row r="157" hidden="1" x14ac:dyDescent="0.35"/>
    <row r="158" hidden="1" x14ac:dyDescent="0.35"/>
    <row r="159" hidden="1" x14ac:dyDescent="0.35"/>
    <row r="160" hidden="1" x14ac:dyDescent="0.35"/>
    <row r="161" hidden="1" x14ac:dyDescent="0.35"/>
    <row r="162" hidden="1" x14ac:dyDescent="0.35"/>
    <row r="163" hidden="1" x14ac:dyDescent="0.35"/>
    <row r="164" hidden="1" x14ac:dyDescent="0.35"/>
    <row r="165" hidden="1" x14ac:dyDescent="0.35"/>
    <row r="166" hidden="1" x14ac:dyDescent="0.35"/>
    <row r="167" hidden="1" x14ac:dyDescent="0.35"/>
    <row r="168" hidden="1" x14ac:dyDescent="0.35"/>
    <row r="169" hidden="1" x14ac:dyDescent="0.35"/>
    <row r="170" hidden="1" x14ac:dyDescent="0.35"/>
    <row r="171" hidden="1" x14ac:dyDescent="0.35"/>
    <row r="172" hidden="1" x14ac:dyDescent="0.35"/>
    <row r="173" hidden="1" x14ac:dyDescent="0.35"/>
    <row r="174" hidden="1" x14ac:dyDescent="0.35"/>
    <row r="175" hidden="1" x14ac:dyDescent="0.35"/>
    <row r="176" hidden="1" x14ac:dyDescent="0.35"/>
    <row r="177" hidden="1" x14ac:dyDescent="0.35"/>
    <row r="178" hidden="1" x14ac:dyDescent="0.35"/>
    <row r="179" hidden="1" x14ac:dyDescent="0.35"/>
    <row r="180" hidden="1" x14ac:dyDescent="0.35"/>
    <row r="181" hidden="1" x14ac:dyDescent="0.35"/>
    <row r="182" hidden="1" x14ac:dyDescent="0.35"/>
    <row r="183" hidden="1" x14ac:dyDescent="0.35"/>
    <row r="184" hidden="1" x14ac:dyDescent="0.35"/>
    <row r="185" hidden="1" x14ac:dyDescent="0.35"/>
    <row r="186" hidden="1" x14ac:dyDescent="0.35"/>
    <row r="187" hidden="1" x14ac:dyDescent="0.35"/>
    <row r="188" hidden="1" x14ac:dyDescent="0.35"/>
    <row r="189" hidden="1" x14ac:dyDescent="0.35"/>
    <row r="190" hidden="1" x14ac:dyDescent="0.35"/>
    <row r="191" hidden="1" x14ac:dyDescent="0.35"/>
    <row r="192" hidden="1" x14ac:dyDescent="0.35"/>
    <row r="193" hidden="1" x14ac:dyDescent="0.35"/>
    <row r="194" hidden="1" x14ac:dyDescent="0.35"/>
    <row r="195" hidden="1" x14ac:dyDescent="0.35"/>
    <row r="196" hidden="1" x14ac:dyDescent="0.35"/>
    <row r="197" hidden="1" x14ac:dyDescent="0.35"/>
    <row r="198" hidden="1" x14ac:dyDescent="0.35"/>
    <row r="199" hidden="1" x14ac:dyDescent="0.35"/>
    <row r="200" hidden="1" x14ac:dyDescent="0.35"/>
    <row r="201" hidden="1" x14ac:dyDescent="0.35"/>
    <row r="202" hidden="1" x14ac:dyDescent="0.35"/>
    <row r="203" hidden="1" x14ac:dyDescent="0.35"/>
    <row r="204" hidden="1" x14ac:dyDescent="0.35"/>
    <row r="205" hidden="1" x14ac:dyDescent="0.35"/>
    <row r="206" hidden="1" x14ac:dyDescent="0.35"/>
    <row r="207" hidden="1" x14ac:dyDescent="0.35"/>
    <row r="208" hidden="1" x14ac:dyDescent="0.35"/>
    <row r="209" hidden="1" x14ac:dyDescent="0.35"/>
    <row r="210" hidden="1" x14ac:dyDescent="0.35"/>
    <row r="211" hidden="1" x14ac:dyDescent="0.35"/>
    <row r="212" hidden="1" x14ac:dyDescent="0.35"/>
    <row r="213" hidden="1" x14ac:dyDescent="0.35"/>
    <row r="214" hidden="1" x14ac:dyDescent="0.35"/>
    <row r="215" hidden="1" x14ac:dyDescent="0.35"/>
    <row r="216" hidden="1" x14ac:dyDescent="0.35"/>
    <row r="217" hidden="1" x14ac:dyDescent="0.35"/>
    <row r="218" hidden="1" x14ac:dyDescent="0.35"/>
    <row r="219" hidden="1" x14ac:dyDescent="0.35"/>
    <row r="220" hidden="1" x14ac:dyDescent="0.35"/>
    <row r="221" hidden="1" x14ac:dyDescent="0.35"/>
    <row r="222" hidden="1" x14ac:dyDescent="0.35"/>
    <row r="223" hidden="1" x14ac:dyDescent="0.35"/>
    <row r="224" hidden="1" x14ac:dyDescent="0.35"/>
    <row r="225" spans="3:6" hidden="1" x14ac:dyDescent="0.35"/>
    <row r="226" spans="3:6" hidden="1" x14ac:dyDescent="0.35"/>
    <row r="227" spans="3:6" hidden="1" x14ac:dyDescent="0.35"/>
    <row r="228" spans="3:6" hidden="1" x14ac:dyDescent="0.35"/>
    <row r="231" spans="3:6" hidden="1" x14ac:dyDescent="0.35">
      <c r="C231" s="538" t="s">
        <v>580</v>
      </c>
      <c r="D231" s="539">
        <v>0</v>
      </c>
      <c r="E231" s="539">
        <v>0</v>
      </c>
      <c r="F231" s="539">
        <v>0</v>
      </c>
    </row>
    <row r="1279" spans="8:35" x14ac:dyDescent="0.35">
      <c r="H1279" s="513">
        <v>0</v>
      </c>
      <c r="I1279" s="513">
        <v>0</v>
      </c>
      <c r="J1279" s="513">
        <v>0</v>
      </c>
      <c r="K1279" s="513">
        <v>0</v>
      </c>
      <c r="L1279" s="513">
        <v>0</v>
      </c>
      <c r="M1279" s="513">
        <v>0</v>
      </c>
      <c r="N1279" s="513">
        <v>0</v>
      </c>
      <c r="AA1279" s="513">
        <v>0</v>
      </c>
      <c r="AB1279" s="513">
        <v>0</v>
      </c>
      <c r="AC1279" s="513">
        <v>0</v>
      </c>
      <c r="AD1279" s="513">
        <v>0</v>
      </c>
      <c r="AE1279" s="513">
        <v>0</v>
      </c>
      <c r="AF1279" s="513">
        <v>0</v>
      </c>
      <c r="AG1279" s="513">
        <v>0</v>
      </c>
      <c r="AH1279" s="513">
        <v>0</v>
      </c>
      <c r="AI1279" s="513">
        <v>0</v>
      </c>
    </row>
    <row r="1282" spans="3:3" x14ac:dyDescent="0.35">
      <c r="C1282" s="513" t="s">
        <v>576</v>
      </c>
    </row>
  </sheetData>
  <protectedRanges>
    <protectedRange sqref="G104 G92 G56 G44 G32" name="Range1"/>
  </protectedRanges>
  <autoFilter ref="M8:M228" xr:uid="{00000000-0009-0000-0000-000021000000}">
    <filterColumn colId="0">
      <filters>
        <filter val="1"/>
      </filters>
    </filterColumn>
  </autoFilter>
  <mergeCells count="5">
    <mergeCell ref="C1:F1"/>
    <mergeCell ref="C2:F2"/>
    <mergeCell ref="D5:F5"/>
    <mergeCell ref="D6:F6"/>
    <mergeCell ref="C7:C8"/>
  </mergeCells>
  <printOptions horizontalCentered="1"/>
  <pageMargins left="0.39370078740157483" right="0.39370078740157483" top="0.39370078740157483" bottom="0.39370078740157483" header="0.51181102362204722" footer="0.51181102362204722"/>
  <pageSetup paperSize="9" scale="65" fitToWidth="2" fitToHeight="2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1CF4D0-2F35-4725-A1DA-75F65D6DA8C4}">
  <sheetPr codeName="Sheet41">
    <tabColor rgb="FF0000CC"/>
    <pageSetUpPr autoPageBreaks="0"/>
  </sheetPr>
  <dimension ref="A1:AI1279"/>
  <sheetViews>
    <sheetView showGridLines="0" view="pageBreakPreview" zoomScaleNormal="100" zoomScaleSheetLayoutView="100" workbookViewId="0">
      <selection activeCell="P27" sqref="P27"/>
    </sheetView>
  </sheetViews>
  <sheetFormatPr defaultRowHeight="12.5" x14ac:dyDescent="0.25"/>
  <cols>
    <col min="1" max="1" width="9.1796875" style="447" customWidth="1"/>
    <col min="2" max="14" width="10.7265625" style="447" customWidth="1"/>
    <col min="15" max="15" width="10.81640625" style="447" customWidth="1"/>
    <col min="16" max="256" width="8.90625" style="447"/>
    <col min="257" max="259" width="10.81640625" style="447" customWidth="1"/>
    <col min="260" max="260" width="10.1796875" style="447" customWidth="1"/>
    <col min="261" max="271" width="10.81640625" style="447" customWidth="1"/>
    <col min="272" max="512" width="8.90625" style="447"/>
    <col min="513" max="515" width="10.81640625" style="447" customWidth="1"/>
    <col min="516" max="516" width="10.1796875" style="447" customWidth="1"/>
    <col min="517" max="527" width="10.81640625" style="447" customWidth="1"/>
    <col min="528" max="768" width="8.90625" style="447"/>
    <col min="769" max="771" width="10.81640625" style="447" customWidth="1"/>
    <col min="772" max="772" width="10.1796875" style="447" customWidth="1"/>
    <col min="773" max="783" width="10.81640625" style="447" customWidth="1"/>
    <col min="784" max="1024" width="8.90625" style="447"/>
    <col min="1025" max="1027" width="10.81640625" style="447" customWidth="1"/>
    <col min="1028" max="1028" width="10.1796875" style="447" customWidth="1"/>
    <col min="1029" max="1039" width="10.81640625" style="447" customWidth="1"/>
    <col min="1040" max="1280" width="8.90625" style="447"/>
    <col min="1281" max="1283" width="10.81640625" style="447" customWidth="1"/>
    <col min="1284" max="1284" width="10.1796875" style="447" customWidth="1"/>
    <col min="1285" max="1295" width="10.81640625" style="447" customWidth="1"/>
    <col min="1296" max="1536" width="8.90625" style="447"/>
    <col min="1537" max="1539" width="10.81640625" style="447" customWidth="1"/>
    <col min="1540" max="1540" width="10.1796875" style="447" customWidth="1"/>
    <col min="1541" max="1551" width="10.81640625" style="447" customWidth="1"/>
    <col min="1552" max="1792" width="8.90625" style="447"/>
    <col min="1793" max="1795" width="10.81640625" style="447" customWidth="1"/>
    <col min="1796" max="1796" width="10.1796875" style="447" customWidth="1"/>
    <col min="1797" max="1807" width="10.81640625" style="447" customWidth="1"/>
    <col min="1808" max="2048" width="8.90625" style="447"/>
    <col min="2049" max="2051" width="10.81640625" style="447" customWidth="1"/>
    <col min="2052" max="2052" width="10.1796875" style="447" customWidth="1"/>
    <col min="2053" max="2063" width="10.81640625" style="447" customWidth="1"/>
    <col min="2064" max="2304" width="8.90625" style="447"/>
    <col min="2305" max="2307" width="10.81640625" style="447" customWidth="1"/>
    <col min="2308" max="2308" width="10.1796875" style="447" customWidth="1"/>
    <col min="2309" max="2319" width="10.81640625" style="447" customWidth="1"/>
    <col min="2320" max="2560" width="8.90625" style="447"/>
    <col min="2561" max="2563" width="10.81640625" style="447" customWidth="1"/>
    <col min="2564" max="2564" width="10.1796875" style="447" customWidth="1"/>
    <col min="2565" max="2575" width="10.81640625" style="447" customWidth="1"/>
    <col min="2576" max="2816" width="8.90625" style="447"/>
    <col min="2817" max="2819" width="10.81640625" style="447" customWidth="1"/>
    <col min="2820" max="2820" width="10.1796875" style="447" customWidth="1"/>
    <col min="2821" max="2831" width="10.81640625" style="447" customWidth="1"/>
    <col min="2832" max="3072" width="8.90625" style="447"/>
    <col min="3073" max="3075" width="10.81640625" style="447" customWidth="1"/>
    <col min="3076" max="3076" width="10.1796875" style="447" customWidth="1"/>
    <col min="3077" max="3087" width="10.81640625" style="447" customWidth="1"/>
    <col min="3088" max="3328" width="8.90625" style="447"/>
    <col min="3329" max="3331" width="10.81640625" style="447" customWidth="1"/>
    <col min="3332" max="3332" width="10.1796875" style="447" customWidth="1"/>
    <col min="3333" max="3343" width="10.81640625" style="447" customWidth="1"/>
    <col min="3344" max="3584" width="8.90625" style="447"/>
    <col min="3585" max="3587" width="10.81640625" style="447" customWidth="1"/>
    <col min="3588" max="3588" width="10.1796875" style="447" customWidth="1"/>
    <col min="3589" max="3599" width="10.81640625" style="447" customWidth="1"/>
    <col min="3600" max="3840" width="8.90625" style="447"/>
    <col min="3841" max="3843" width="10.81640625" style="447" customWidth="1"/>
    <col min="3844" max="3844" width="10.1796875" style="447" customWidth="1"/>
    <col min="3845" max="3855" width="10.81640625" style="447" customWidth="1"/>
    <col min="3856" max="4096" width="8.90625" style="447"/>
    <col min="4097" max="4099" width="10.81640625" style="447" customWidth="1"/>
    <col min="4100" max="4100" width="10.1796875" style="447" customWidth="1"/>
    <col min="4101" max="4111" width="10.81640625" style="447" customWidth="1"/>
    <col min="4112" max="4352" width="8.90625" style="447"/>
    <col min="4353" max="4355" width="10.81640625" style="447" customWidth="1"/>
    <col min="4356" max="4356" width="10.1796875" style="447" customWidth="1"/>
    <col min="4357" max="4367" width="10.81640625" style="447" customWidth="1"/>
    <col min="4368" max="4608" width="8.90625" style="447"/>
    <col min="4609" max="4611" width="10.81640625" style="447" customWidth="1"/>
    <col min="4612" max="4612" width="10.1796875" style="447" customWidth="1"/>
    <col min="4613" max="4623" width="10.81640625" style="447" customWidth="1"/>
    <col min="4624" max="4864" width="8.90625" style="447"/>
    <col min="4865" max="4867" width="10.81640625" style="447" customWidth="1"/>
    <col min="4868" max="4868" width="10.1796875" style="447" customWidth="1"/>
    <col min="4869" max="4879" width="10.81640625" style="447" customWidth="1"/>
    <col min="4880" max="5120" width="8.90625" style="447"/>
    <col min="5121" max="5123" width="10.81640625" style="447" customWidth="1"/>
    <col min="5124" max="5124" width="10.1796875" style="447" customWidth="1"/>
    <col min="5125" max="5135" width="10.81640625" style="447" customWidth="1"/>
    <col min="5136" max="5376" width="8.90625" style="447"/>
    <col min="5377" max="5379" width="10.81640625" style="447" customWidth="1"/>
    <col min="5380" max="5380" width="10.1796875" style="447" customWidth="1"/>
    <col min="5381" max="5391" width="10.81640625" style="447" customWidth="1"/>
    <col min="5392" max="5632" width="8.90625" style="447"/>
    <col min="5633" max="5635" width="10.81640625" style="447" customWidth="1"/>
    <col min="5636" max="5636" width="10.1796875" style="447" customWidth="1"/>
    <col min="5637" max="5647" width="10.81640625" style="447" customWidth="1"/>
    <col min="5648" max="5888" width="8.90625" style="447"/>
    <col min="5889" max="5891" width="10.81640625" style="447" customWidth="1"/>
    <col min="5892" max="5892" width="10.1796875" style="447" customWidth="1"/>
    <col min="5893" max="5903" width="10.81640625" style="447" customWidth="1"/>
    <col min="5904" max="6144" width="8.90625" style="447"/>
    <col min="6145" max="6147" width="10.81640625" style="447" customWidth="1"/>
    <col min="6148" max="6148" width="10.1796875" style="447" customWidth="1"/>
    <col min="6149" max="6159" width="10.81640625" style="447" customWidth="1"/>
    <col min="6160" max="6400" width="8.90625" style="447"/>
    <col min="6401" max="6403" width="10.81640625" style="447" customWidth="1"/>
    <col min="6404" max="6404" width="10.1796875" style="447" customWidth="1"/>
    <col min="6405" max="6415" width="10.81640625" style="447" customWidth="1"/>
    <col min="6416" max="6656" width="8.90625" style="447"/>
    <col min="6657" max="6659" width="10.81640625" style="447" customWidth="1"/>
    <col min="6660" max="6660" width="10.1796875" style="447" customWidth="1"/>
    <col min="6661" max="6671" width="10.81640625" style="447" customWidth="1"/>
    <col min="6672" max="6912" width="8.90625" style="447"/>
    <col min="6913" max="6915" width="10.81640625" style="447" customWidth="1"/>
    <col min="6916" max="6916" width="10.1796875" style="447" customWidth="1"/>
    <col min="6917" max="6927" width="10.81640625" style="447" customWidth="1"/>
    <col min="6928" max="7168" width="8.90625" style="447"/>
    <col min="7169" max="7171" width="10.81640625" style="447" customWidth="1"/>
    <col min="7172" max="7172" width="10.1796875" style="447" customWidth="1"/>
    <col min="7173" max="7183" width="10.81640625" style="447" customWidth="1"/>
    <col min="7184" max="7424" width="8.90625" style="447"/>
    <col min="7425" max="7427" width="10.81640625" style="447" customWidth="1"/>
    <col min="7428" max="7428" width="10.1796875" style="447" customWidth="1"/>
    <col min="7429" max="7439" width="10.81640625" style="447" customWidth="1"/>
    <col min="7440" max="7680" width="8.90625" style="447"/>
    <col min="7681" max="7683" width="10.81640625" style="447" customWidth="1"/>
    <col min="7684" max="7684" width="10.1796875" style="447" customWidth="1"/>
    <col min="7685" max="7695" width="10.81640625" style="447" customWidth="1"/>
    <col min="7696" max="7936" width="8.90625" style="447"/>
    <col min="7937" max="7939" width="10.81640625" style="447" customWidth="1"/>
    <col min="7940" max="7940" width="10.1796875" style="447" customWidth="1"/>
    <col min="7941" max="7951" width="10.81640625" style="447" customWidth="1"/>
    <col min="7952" max="8192" width="8.90625" style="447"/>
    <col min="8193" max="8195" width="10.81640625" style="447" customWidth="1"/>
    <col min="8196" max="8196" width="10.1796875" style="447" customWidth="1"/>
    <col min="8197" max="8207" width="10.81640625" style="447" customWidth="1"/>
    <col min="8208" max="8448" width="8.90625" style="447"/>
    <col min="8449" max="8451" width="10.81640625" style="447" customWidth="1"/>
    <col min="8452" max="8452" width="10.1796875" style="447" customWidth="1"/>
    <col min="8453" max="8463" width="10.81640625" style="447" customWidth="1"/>
    <col min="8464" max="8704" width="8.90625" style="447"/>
    <col min="8705" max="8707" width="10.81640625" style="447" customWidth="1"/>
    <col min="8708" max="8708" width="10.1796875" style="447" customWidth="1"/>
    <col min="8709" max="8719" width="10.81640625" style="447" customWidth="1"/>
    <col min="8720" max="8960" width="8.90625" style="447"/>
    <col min="8961" max="8963" width="10.81640625" style="447" customWidth="1"/>
    <col min="8964" max="8964" width="10.1796875" style="447" customWidth="1"/>
    <col min="8965" max="8975" width="10.81640625" style="447" customWidth="1"/>
    <col min="8976" max="9216" width="8.90625" style="447"/>
    <col min="9217" max="9219" width="10.81640625" style="447" customWidth="1"/>
    <col min="9220" max="9220" width="10.1796875" style="447" customWidth="1"/>
    <col min="9221" max="9231" width="10.81640625" style="447" customWidth="1"/>
    <col min="9232" max="9472" width="8.90625" style="447"/>
    <col min="9473" max="9475" width="10.81640625" style="447" customWidth="1"/>
    <col min="9476" max="9476" width="10.1796875" style="447" customWidth="1"/>
    <col min="9477" max="9487" width="10.81640625" style="447" customWidth="1"/>
    <col min="9488" max="9728" width="8.90625" style="447"/>
    <col min="9729" max="9731" width="10.81640625" style="447" customWidth="1"/>
    <col min="9732" max="9732" width="10.1796875" style="447" customWidth="1"/>
    <col min="9733" max="9743" width="10.81640625" style="447" customWidth="1"/>
    <col min="9744" max="9984" width="8.90625" style="447"/>
    <col min="9985" max="9987" width="10.81640625" style="447" customWidth="1"/>
    <col min="9988" max="9988" width="10.1796875" style="447" customWidth="1"/>
    <col min="9989" max="9999" width="10.81640625" style="447" customWidth="1"/>
    <col min="10000" max="10240" width="8.90625" style="447"/>
    <col min="10241" max="10243" width="10.81640625" style="447" customWidth="1"/>
    <col min="10244" max="10244" width="10.1796875" style="447" customWidth="1"/>
    <col min="10245" max="10255" width="10.81640625" style="447" customWidth="1"/>
    <col min="10256" max="10496" width="8.90625" style="447"/>
    <col min="10497" max="10499" width="10.81640625" style="447" customWidth="1"/>
    <col min="10500" max="10500" width="10.1796875" style="447" customWidth="1"/>
    <col min="10501" max="10511" width="10.81640625" style="447" customWidth="1"/>
    <col min="10512" max="10752" width="8.90625" style="447"/>
    <col min="10753" max="10755" width="10.81640625" style="447" customWidth="1"/>
    <col min="10756" max="10756" width="10.1796875" style="447" customWidth="1"/>
    <col min="10757" max="10767" width="10.81640625" style="447" customWidth="1"/>
    <col min="10768" max="11008" width="8.90625" style="447"/>
    <col min="11009" max="11011" width="10.81640625" style="447" customWidth="1"/>
    <col min="11012" max="11012" width="10.1796875" style="447" customWidth="1"/>
    <col min="11013" max="11023" width="10.81640625" style="447" customWidth="1"/>
    <col min="11024" max="11264" width="8.90625" style="447"/>
    <col min="11265" max="11267" width="10.81640625" style="447" customWidth="1"/>
    <col min="11268" max="11268" width="10.1796875" style="447" customWidth="1"/>
    <col min="11269" max="11279" width="10.81640625" style="447" customWidth="1"/>
    <col min="11280" max="11520" width="8.90625" style="447"/>
    <col min="11521" max="11523" width="10.81640625" style="447" customWidth="1"/>
    <col min="11524" max="11524" width="10.1796875" style="447" customWidth="1"/>
    <col min="11525" max="11535" width="10.81640625" style="447" customWidth="1"/>
    <col min="11536" max="11776" width="8.90625" style="447"/>
    <col min="11777" max="11779" width="10.81640625" style="447" customWidth="1"/>
    <col min="11780" max="11780" width="10.1796875" style="447" customWidth="1"/>
    <col min="11781" max="11791" width="10.81640625" style="447" customWidth="1"/>
    <col min="11792" max="12032" width="8.90625" style="447"/>
    <col min="12033" max="12035" width="10.81640625" style="447" customWidth="1"/>
    <col min="12036" max="12036" width="10.1796875" style="447" customWidth="1"/>
    <col min="12037" max="12047" width="10.81640625" style="447" customWidth="1"/>
    <col min="12048" max="12288" width="8.90625" style="447"/>
    <col min="12289" max="12291" width="10.81640625" style="447" customWidth="1"/>
    <col min="12292" max="12292" width="10.1796875" style="447" customWidth="1"/>
    <col min="12293" max="12303" width="10.81640625" style="447" customWidth="1"/>
    <col min="12304" max="12544" width="8.90625" style="447"/>
    <col min="12545" max="12547" width="10.81640625" style="447" customWidth="1"/>
    <col min="12548" max="12548" width="10.1796875" style="447" customWidth="1"/>
    <col min="12549" max="12559" width="10.81640625" style="447" customWidth="1"/>
    <col min="12560" max="12800" width="8.90625" style="447"/>
    <col min="12801" max="12803" width="10.81640625" style="447" customWidth="1"/>
    <col min="12804" max="12804" width="10.1796875" style="447" customWidth="1"/>
    <col min="12805" max="12815" width="10.81640625" style="447" customWidth="1"/>
    <col min="12816" max="13056" width="8.90625" style="447"/>
    <col min="13057" max="13059" width="10.81640625" style="447" customWidth="1"/>
    <col min="13060" max="13060" width="10.1796875" style="447" customWidth="1"/>
    <col min="13061" max="13071" width="10.81640625" style="447" customWidth="1"/>
    <col min="13072" max="13312" width="8.90625" style="447"/>
    <col min="13313" max="13315" width="10.81640625" style="447" customWidth="1"/>
    <col min="13316" max="13316" width="10.1796875" style="447" customWidth="1"/>
    <col min="13317" max="13327" width="10.81640625" style="447" customWidth="1"/>
    <col min="13328" max="13568" width="8.90625" style="447"/>
    <col min="13569" max="13571" width="10.81640625" style="447" customWidth="1"/>
    <col min="13572" max="13572" width="10.1796875" style="447" customWidth="1"/>
    <col min="13573" max="13583" width="10.81640625" style="447" customWidth="1"/>
    <col min="13584" max="13824" width="8.90625" style="447"/>
    <col min="13825" max="13827" width="10.81640625" style="447" customWidth="1"/>
    <col min="13828" max="13828" width="10.1796875" style="447" customWidth="1"/>
    <col min="13829" max="13839" width="10.81640625" style="447" customWidth="1"/>
    <col min="13840" max="14080" width="8.90625" style="447"/>
    <col min="14081" max="14083" width="10.81640625" style="447" customWidth="1"/>
    <col min="14084" max="14084" width="10.1796875" style="447" customWidth="1"/>
    <col min="14085" max="14095" width="10.81640625" style="447" customWidth="1"/>
    <col min="14096" max="14336" width="8.90625" style="447"/>
    <col min="14337" max="14339" width="10.81640625" style="447" customWidth="1"/>
    <col min="14340" max="14340" width="10.1796875" style="447" customWidth="1"/>
    <col min="14341" max="14351" width="10.81640625" style="447" customWidth="1"/>
    <col min="14352" max="14592" width="8.90625" style="447"/>
    <col min="14593" max="14595" width="10.81640625" style="447" customWidth="1"/>
    <col min="14596" max="14596" width="10.1796875" style="447" customWidth="1"/>
    <col min="14597" max="14607" width="10.81640625" style="447" customWidth="1"/>
    <col min="14608" max="14848" width="8.90625" style="447"/>
    <col min="14849" max="14851" width="10.81640625" style="447" customWidth="1"/>
    <col min="14852" max="14852" width="10.1796875" style="447" customWidth="1"/>
    <col min="14853" max="14863" width="10.81640625" style="447" customWidth="1"/>
    <col min="14864" max="15104" width="8.90625" style="447"/>
    <col min="15105" max="15107" width="10.81640625" style="447" customWidth="1"/>
    <col min="15108" max="15108" width="10.1796875" style="447" customWidth="1"/>
    <col min="15109" max="15119" width="10.81640625" style="447" customWidth="1"/>
    <col min="15120" max="15360" width="8.90625" style="447"/>
    <col min="15361" max="15363" width="10.81640625" style="447" customWidth="1"/>
    <col min="15364" max="15364" width="10.1796875" style="447" customWidth="1"/>
    <col min="15365" max="15375" width="10.81640625" style="447" customWidth="1"/>
    <col min="15376" max="15616" width="8.90625" style="447"/>
    <col min="15617" max="15619" width="10.81640625" style="447" customWidth="1"/>
    <col min="15620" max="15620" width="10.1796875" style="447" customWidth="1"/>
    <col min="15621" max="15631" width="10.81640625" style="447" customWidth="1"/>
    <col min="15632" max="15872" width="8.90625" style="447"/>
    <col min="15873" max="15875" width="10.81640625" style="447" customWidth="1"/>
    <col min="15876" max="15876" width="10.1796875" style="447" customWidth="1"/>
    <col min="15877" max="15887" width="10.81640625" style="447" customWidth="1"/>
    <col min="15888" max="16128" width="8.90625" style="447"/>
    <col min="16129" max="16131" width="10.81640625" style="447" customWidth="1"/>
    <col min="16132" max="16132" width="10.1796875" style="447" customWidth="1"/>
    <col min="16133" max="16143" width="10.81640625" style="447" customWidth="1"/>
    <col min="16144" max="16384" width="8.90625" style="447"/>
  </cols>
  <sheetData>
    <row r="1" spans="1:13" ht="15" x14ac:dyDescent="0.3">
      <c r="A1" s="446"/>
      <c r="B1" s="134" t="s">
        <v>581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6"/>
    </row>
    <row r="2" spans="1:13" ht="15.75" customHeight="1" x14ac:dyDescent="0.3">
      <c r="A2" s="448"/>
      <c r="B2" s="137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3"/>
    </row>
    <row r="3" spans="1:13" ht="30" customHeight="1" x14ac:dyDescent="0.25">
      <c r="A3" s="446"/>
      <c r="B3" s="686" t="s">
        <v>582</v>
      </c>
      <c r="C3" s="686"/>
      <c r="D3" s="686"/>
      <c r="E3" s="686"/>
      <c r="F3" s="686"/>
      <c r="G3" s="686"/>
      <c r="H3" s="686"/>
      <c r="I3" s="686"/>
      <c r="J3" s="686"/>
      <c r="K3" s="686"/>
      <c r="L3" s="686"/>
      <c r="M3" s="686"/>
    </row>
    <row r="4" spans="1:13" ht="12.75" customHeight="1" x14ac:dyDescent="0.3">
      <c r="A4" s="446"/>
      <c r="B4" s="140"/>
      <c r="C4" s="141"/>
      <c r="D4" s="140"/>
      <c r="E4" s="140"/>
      <c r="F4" s="140"/>
      <c r="G4" s="140"/>
      <c r="H4" s="140"/>
      <c r="I4" s="140"/>
      <c r="J4" s="140"/>
      <c r="K4" s="140"/>
      <c r="L4" s="140"/>
      <c r="M4" s="3"/>
    </row>
    <row r="5" spans="1:13" ht="15" x14ac:dyDescent="0.3">
      <c r="A5" s="446"/>
      <c r="B5" s="137" t="s">
        <v>548</v>
      </c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</row>
    <row r="6" spans="1:13" ht="13" x14ac:dyDescent="0.25">
      <c r="A6" s="446"/>
      <c r="B6" s="446"/>
      <c r="C6" s="446"/>
      <c r="D6" s="446"/>
      <c r="E6" s="446"/>
      <c r="F6" s="446"/>
      <c r="G6" s="446"/>
      <c r="H6" s="446"/>
      <c r="I6" s="446"/>
      <c r="J6" s="446"/>
      <c r="K6" s="446"/>
      <c r="L6" s="446"/>
      <c r="M6" s="452"/>
    </row>
    <row r="9" spans="1:13" ht="13" x14ac:dyDescent="0.25">
      <c r="C9" s="687"/>
      <c r="D9" s="688"/>
      <c r="E9" s="688"/>
      <c r="F9" s="688"/>
      <c r="G9" s="688"/>
      <c r="H9" s="688"/>
    </row>
    <row r="1279" spans="8:35" x14ac:dyDescent="0.25">
      <c r="H1279" s="447">
        <v>0</v>
      </c>
      <c r="I1279" s="447">
        <v>0</v>
      </c>
      <c r="J1279" s="447">
        <v>0</v>
      </c>
      <c r="K1279" s="447">
        <v>0</v>
      </c>
      <c r="L1279" s="447">
        <v>0</v>
      </c>
      <c r="M1279" s="447">
        <v>0</v>
      </c>
      <c r="N1279" s="447">
        <v>0</v>
      </c>
      <c r="AA1279" s="447">
        <v>0</v>
      </c>
      <c r="AB1279" s="447">
        <v>0</v>
      </c>
      <c r="AC1279" s="447">
        <v>0</v>
      </c>
      <c r="AD1279" s="447">
        <v>0</v>
      </c>
      <c r="AE1279" s="447">
        <v>0</v>
      </c>
      <c r="AF1279" s="447">
        <v>0</v>
      </c>
      <c r="AG1279" s="447">
        <v>0</v>
      </c>
      <c r="AH1279" s="447">
        <v>0</v>
      </c>
      <c r="AI1279" s="447">
        <v>0</v>
      </c>
    </row>
  </sheetData>
  <mergeCells count="2">
    <mergeCell ref="B3:M3"/>
    <mergeCell ref="C9:H9"/>
  </mergeCells>
  <printOptions horizontalCentered="1" verticalCentered="1"/>
  <pageMargins left="0.39370078740157483" right="0.39370078740157483" top="0" bottom="0.39370078740157483" header="0.51181102362204722" footer="0.51181102362204722"/>
  <pageSetup paperSize="9" scale="80" orientation="landscape" r:id="rId1"/>
  <headerFooter alignWithMargins="0"/>
  <rowBreaks count="8" manualBreakCount="8">
    <brk id="103" max="16383" man="1"/>
    <brk id="125" max="16383" man="1"/>
    <brk id="169" max="16383" man="1"/>
    <brk id="212" max="16383" man="1"/>
    <brk id="257" max="16383" man="1"/>
    <brk id="289" max="16383" man="1"/>
    <brk id="336" max="16383" man="1"/>
    <brk id="372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1B5AB-3A6B-4736-AA8F-ECFE7696375B}">
  <sheetPr codeName="Sheet42" filterMode="1">
    <tabColor rgb="FFFFC000"/>
  </sheetPr>
  <dimension ref="A1:AI1283"/>
  <sheetViews>
    <sheetView showGridLines="0" view="pageBreakPreview" topLeftCell="C1" zoomScaleNormal="100" zoomScaleSheetLayoutView="100" workbookViewId="0">
      <pane xSplit="3" ySplit="8" topLeftCell="F9" activePane="bottomRight" state="frozen"/>
      <selection activeCell="P27" sqref="P27"/>
      <selection pane="topRight" activeCell="P27" sqref="P27"/>
      <selection pane="bottomLeft" activeCell="P27" sqref="P27"/>
      <selection pane="bottomRight" activeCell="T5" sqref="T5"/>
    </sheetView>
  </sheetViews>
  <sheetFormatPr defaultColWidth="9.1796875" defaultRowHeight="13" x14ac:dyDescent="0.3"/>
  <cols>
    <col min="2" max="2" width="1.7265625" style="23" customWidth="1"/>
    <col min="3" max="3" width="4.7265625" style="23" customWidth="1"/>
    <col min="4" max="4" width="8.7265625" style="23" customWidth="1"/>
    <col min="5" max="5" width="45.7265625" style="23" customWidth="1"/>
    <col min="6" max="7" width="4.7265625" style="67" customWidth="1"/>
    <col min="8" max="8" width="5.453125" style="67" customWidth="1"/>
    <col min="9" max="11" width="12.7265625" style="67" customWidth="1"/>
    <col min="12" max="12" width="9.1796875" style="23"/>
    <col min="13" max="13" width="9.1796875" style="23" hidden="1" customWidth="1"/>
    <col min="14" max="14" width="0" style="23" hidden="1" customWidth="1"/>
    <col min="15" max="15" width="16" style="23" hidden="1" customWidth="1"/>
    <col min="16" max="16" width="9.1796875" style="23" hidden="1" customWidth="1"/>
    <col min="17" max="17" width="10" style="23" hidden="1" customWidth="1"/>
    <col min="18" max="16384" width="9.1796875" style="23"/>
  </cols>
  <sheetData>
    <row r="1" spans="2:15" s="10" customFormat="1" ht="15" customHeight="1" x14ac:dyDescent="0.3">
      <c r="B1" s="9"/>
      <c r="C1" s="623" t="str">
        <f>'AP-W9 Cover Page'!$B$1</f>
        <v>APPENDIX W9</v>
      </c>
      <c r="D1" s="623"/>
      <c r="E1" s="623"/>
      <c r="F1" s="623"/>
      <c r="G1" s="623"/>
      <c r="H1" s="623"/>
      <c r="I1" s="623"/>
      <c r="J1" s="623"/>
      <c r="K1" s="623"/>
    </row>
    <row r="2" spans="2:15" s="10" customFormat="1" ht="45" customHeight="1" x14ac:dyDescent="0.3">
      <c r="B2" s="11"/>
      <c r="C2" s="666" t="str">
        <f>'AP-W9 Cover Page'!B3</f>
        <v>APPENDIX TO SCHEDULE 5, PART A: BREAKDOWN OF EPWP INTEGRATED GRANT FOR PROVINCES: TARGETS AND ALLOCATIONS PER PROVINCIAL DEPARTMENTS</v>
      </c>
      <c r="D2" s="666"/>
      <c r="E2" s="666"/>
      <c r="F2" s="666"/>
      <c r="G2" s="666"/>
      <c r="H2" s="666"/>
      <c r="I2" s="666"/>
      <c r="J2" s="666"/>
      <c r="K2" s="666"/>
    </row>
    <row r="3" spans="2:15" s="10" customFormat="1" ht="30" hidden="1" customHeight="1" x14ac:dyDescent="0.3">
      <c r="B3" s="13"/>
      <c r="C3" s="624" t="str">
        <f>'AP-W9 Cover Page'!B5</f>
        <v>(National Financial Years)</v>
      </c>
      <c r="D3" s="624"/>
      <c r="E3" s="624"/>
      <c r="F3" s="624"/>
      <c r="G3" s="624"/>
      <c r="H3" s="624"/>
      <c r="I3" s="624"/>
      <c r="J3" s="624"/>
      <c r="K3" s="624"/>
    </row>
    <row r="4" spans="2:15" s="14" customFormat="1" ht="15" customHeight="1" x14ac:dyDescent="0.3">
      <c r="B4" s="11"/>
      <c r="C4" s="11"/>
      <c r="D4" s="11"/>
      <c r="E4" s="11"/>
      <c r="F4" s="11"/>
      <c r="G4"/>
      <c r="H4"/>
      <c r="I4"/>
      <c r="J4"/>
      <c r="K4"/>
    </row>
    <row r="5" spans="2:15" s="14" customFormat="1" ht="30" customHeight="1" x14ac:dyDescent="0.3">
      <c r="B5" s="15"/>
      <c r="C5" s="16"/>
      <c r="D5" s="16"/>
      <c r="E5" s="16"/>
      <c r="F5" s="617" t="s">
        <v>583</v>
      </c>
      <c r="G5" s="618"/>
      <c r="H5" s="618"/>
      <c r="I5" s="618"/>
      <c r="J5" s="618"/>
      <c r="K5" s="619"/>
    </row>
    <row r="6" spans="2:15" s="14" customFormat="1" ht="18" customHeight="1" x14ac:dyDescent="0.3">
      <c r="B6" s="16"/>
      <c r="C6" s="216"/>
      <c r="D6" s="217"/>
      <c r="E6" s="218"/>
      <c r="F6" s="611" t="s">
        <v>165</v>
      </c>
      <c r="G6" s="612"/>
      <c r="H6" s="663"/>
      <c r="I6" s="608" t="s">
        <v>551</v>
      </c>
      <c r="J6" s="609"/>
      <c r="K6" s="610"/>
    </row>
    <row r="7" spans="2:15" ht="18" customHeight="1" x14ac:dyDescent="0.3">
      <c r="B7" s="16"/>
      <c r="C7" s="730" t="s">
        <v>639</v>
      </c>
      <c r="D7" s="731"/>
      <c r="E7" s="662"/>
      <c r="F7" s="660"/>
      <c r="G7" s="661"/>
      <c r="H7" s="664"/>
      <c r="I7" s="20" t="s">
        <v>659</v>
      </c>
      <c r="J7" s="21" t="s">
        <v>660</v>
      </c>
      <c r="K7" s="22" t="s">
        <v>661</v>
      </c>
    </row>
    <row r="8" spans="2:15" ht="18" customHeight="1" x14ac:dyDescent="0.3">
      <c r="B8" s="16"/>
      <c r="C8" s="732"/>
      <c r="D8" s="626"/>
      <c r="E8" s="616"/>
      <c r="F8" s="613"/>
      <c r="G8" s="614"/>
      <c r="H8" s="665"/>
      <c r="I8" s="24" t="s">
        <v>15</v>
      </c>
      <c r="J8" s="25" t="s">
        <v>15</v>
      </c>
      <c r="K8" s="26" t="s">
        <v>15</v>
      </c>
      <c r="M8" s="15" t="s">
        <v>16</v>
      </c>
    </row>
    <row r="9" spans="2:15" x14ac:dyDescent="0.3">
      <c r="B9" s="15"/>
      <c r="C9" s="27"/>
      <c r="D9" s="15"/>
      <c r="E9" s="28"/>
      <c r="F9" s="29"/>
      <c r="G9" s="149"/>
      <c r="H9" s="31"/>
      <c r="I9" s="29"/>
      <c r="J9" s="30"/>
      <c r="K9" s="31"/>
      <c r="M9" s="32">
        <v>1</v>
      </c>
    </row>
    <row r="10" spans="2:15" x14ac:dyDescent="0.3">
      <c r="B10" s="15"/>
      <c r="C10" s="33" t="s">
        <v>20</v>
      </c>
      <c r="D10" s="34"/>
      <c r="E10" s="35"/>
      <c r="F10" s="540"/>
      <c r="G10" s="541"/>
      <c r="H10" s="542"/>
      <c r="I10" s="540"/>
      <c r="J10" s="37"/>
      <c r="K10" s="38"/>
      <c r="M10" s="32">
        <v>1</v>
      </c>
    </row>
    <row r="11" spans="2:15" x14ac:dyDescent="0.3">
      <c r="B11" s="15"/>
      <c r="C11" s="712" t="s">
        <v>584</v>
      </c>
      <c r="D11" s="713"/>
      <c r="E11" s="714"/>
      <c r="F11" s="721">
        <v>26</v>
      </c>
      <c r="G11" s="722"/>
      <c r="H11" s="723"/>
      <c r="I11" s="543">
        <v>2000</v>
      </c>
      <c r="J11" s="544">
        <v>0</v>
      </c>
      <c r="K11" s="545">
        <v>0</v>
      </c>
      <c r="M11" s="32">
        <f t="shared" ref="M11:M31" si="0">IF(LEN(C11)&lt;2,0,1)</f>
        <v>1</v>
      </c>
      <c r="N11" s="546">
        <v>26</v>
      </c>
      <c r="O11" s="547">
        <v>2000</v>
      </c>
    </row>
    <row r="12" spans="2:15" s="23" customFormat="1" x14ac:dyDescent="0.3">
      <c r="B12" s="15"/>
      <c r="C12" s="712" t="s">
        <v>585</v>
      </c>
      <c r="D12" s="713"/>
      <c r="E12" s="714"/>
      <c r="F12" s="721">
        <v>40</v>
      </c>
      <c r="G12" s="722"/>
      <c r="H12" s="723"/>
      <c r="I12" s="543">
        <v>3066</v>
      </c>
      <c r="J12" s="544">
        <v>0</v>
      </c>
      <c r="K12" s="545">
        <v>0</v>
      </c>
      <c r="M12" s="32">
        <f t="shared" si="0"/>
        <v>1</v>
      </c>
      <c r="N12" s="546">
        <v>40</v>
      </c>
      <c r="O12" s="547">
        <v>3066</v>
      </c>
    </row>
    <row r="13" spans="2:15" x14ac:dyDescent="0.3">
      <c r="B13" s="15"/>
      <c r="C13" s="712" t="s">
        <v>586</v>
      </c>
      <c r="D13" s="713"/>
      <c r="E13" s="714"/>
      <c r="F13" s="721">
        <v>34</v>
      </c>
      <c r="G13" s="722"/>
      <c r="H13" s="723"/>
      <c r="I13" s="543">
        <v>2582</v>
      </c>
      <c r="J13" s="544">
        <v>0</v>
      </c>
      <c r="K13" s="545">
        <v>0</v>
      </c>
      <c r="M13" s="32">
        <f t="shared" si="0"/>
        <v>1</v>
      </c>
      <c r="N13" s="546">
        <v>34</v>
      </c>
      <c r="O13" s="547">
        <v>2582</v>
      </c>
    </row>
    <row r="14" spans="2:15" x14ac:dyDescent="0.3">
      <c r="B14" s="15"/>
      <c r="C14" s="712" t="s">
        <v>587</v>
      </c>
      <c r="D14" s="713"/>
      <c r="E14" s="714"/>
      <c r="F14" s="721">
        <v>26</v>
      </c>
      <c r="G14" s="722"/>
      <c r="H14" s="723"/>
      <c r="I14" s="543">
        <v>2010</v>
      </c>
      <c r="J14" s="544">
        <v>0</v>
      </c>
      <c r="K14" s="545">
        <v>0</v>
      </c>
      <c r="M14" s="32">
        <f t="shared" si="0"/>
        <v>1</v>
      </c>
      <c r="N14" s="546">
        <v>26</v>
      </c>
      <c r="O14" s="547">
        <v>2010</v>
      </c>
    </row>
    <row r="15" spans="2:15" x14ac:dyDescent="0.3">
      <c r="C15" s="712" t="s">
        <v>588</v>
      </c>
      <c r="D15" s="713"/>
      <c r="E15" s="714"/>
      <c r="F15" s="721">
        <v>31</v>
      </c>
      <c r="G15" s="722"/>
      <c r="H15" s="723"/>
      <c r="I15" s="543">
        <v>2384</v>
      </c>
      <c r="J15" s="544">
        <v>0</v>
      </c>
      <c r="K15" s="545">
        <v>0</v>
      </c>
      <c r="M15" s="32">
        <f t="shared" si="0"/>
        <v>1</v>
      </c>
      <c r="N15" s="546">
        <v>31</v>
      </c>
      <c r="O15" s="547">
        <v>2384</v>
      </c>
    </row>
    <row r="16" spans="2:15" x14ac:dyDescent="0.3">
      <c r="C16" s="712" t="s">
        <v>589</v>
      </c>
      <c r="D16" s="713"/>
      <c r="E16" s="714"/>
      <c r="F16" s="721">
        <v>88</v>
      </c>
      <c r="G16" s="722"/>
      <c r="H16" s="723"/>
      <c r="I16" s="543">
        <v>6806</v>
      </c>
      <c r="J16" s="544">
        <v>0</v>
      </c>
      <c r="K16" s="545">
        <v>0</v>
      </c>
      <c r="M16" s="32">
        <f t="shared" si="0"/>
        <v>1</v>
      </c>
      <c r="N16" s="546">
        <v>88</v>
      </c>
      <c r="O16" s="547">
        <v>6806</v>
      </c>
    </row>
    <row r="17" spans="3:15" x14ac:dyDescent="0.3">
      <c r="C17" s="712" t="s">
        <v>590</v>
      </c>
      <c r="D17" s="713"/>
      <c r="E17" s="714"/>
      <c r="F17" s="721">
        <v>27</v>
      </c>
      <c r="G17" s="722"/>
      <c r="H17" s="723"/>
      <c r="I17" s="543">
        <v>2080</v>
      </c>
      <c r="J17" s="544">
        <v>0</v>
      </c>
      <c r="K17" s="545">
        <v>0</v>
      </c>
      <c r="M17" s="32">
        <f t="shared" si="0"/>
        <v>1</v>
      </c>
      <c r="N17" s="546">
        <v>27</v>
      </c>
      <c r="O17" s="547">
        <v>2080</v>
      </c>
    </row>
    <row r="18" spans="3:15" hidden="1" x14ac:dyDescent="0.3">
      <c r="C18" s="712" t="s">
        <v>591</v>
      </c>
      <c r="D18" s="713"/>
      <c r="E18" s="714"/>
      <c r="F18" s="709">
        <v>0</v>
      </c>
      <c r="G18" s="710"/>
      <c r="H18" s="711"/>
      <c r="I18" s="540">
        <v>0</v>
      </c>
      <c r="J18" s="544">
        <v>0</v>
      </c>
      <c r="K18" s="545">
        <v>0</v>
      </c>
      <c r="M18" s="32">
        <v>0</v>
      </c>
      <c r="N18" s="23">
        <v>27</v>
      </c>
      <c r="O18" s="23">
        <v>2058</v>
      </c>
    </row>
    <row r="19" spans="3:15" hidden="1" x14ac:dyDescent="0.3">
      <c r="C19" s="548" t="s">
        <v>591</v>
      </c>
      <c r="D19" s="549"/>
      <c r="E19" s="550"/>
      <c r="F19" s="721">
        <v>0</v>
      </c>
      <c r="G19" s="722"/>
      <c r="H19" s="723"/>
      <c r="I19" s="543">
        <v>0</v>
      </c>
      <c r="J19" s="544">
        <v>0</v>
      </c>
      <c r="K19" s="545">
        <v>0</v>
      </c>
      <c r="M19" s="32">
        <v>0</v>
      </c>
      <c r="N19" s="23">
        <v>613</v>
      </c>
      <c r="O19" s="23">
        <v>47168</v>
      </c>
    </row>
    <row r="20" spans="3:15" x14ac:dyDescent="0.3">
      <c r="C20" s="712" t="s">
        <v>592</v>
      </c>
      <c r="D20" s="713"/>
      <c r="E20" s="714"/>
      <c r="F20" s="721">
        <v>27</v>
      </c>
      <c r="G20" s="722"/>
      <c r="H20" s="723"/>
      <c r="I20" s="543">
        <v>2058</v>
      </c>
      <c r="J20" s="544">
        <v>0</v>
      </c>
      <c r="K20" s="545">
        <v>0</v>
      </c>
      <c r="M20" s="32">
        <f t="shared" si="0"/>
        <v>1</v>
      </c>
      <c r="N20" s="546">
        <v>27</v>
      </c>
      <c r="O20" s="547">
        <v>2058</v>
      </c>
    </row>
    <row r="21" spans="3:15" ht="12.75" customHeight="1" x14ac:dyDescent="0.3">
      <c r="C21" s="712" t="s">
        <v>593</v>
      </c>
      <c r="D21" s="713"/>
      <c r="E21" s="714"/>
      <c r="F21" s="721">
        <v>613</v>
      </c>
      <c r="G21" s="722"/>
      <c r="H21" s="723"/>
      <c r="I21" s="543">
        <v>47168</v>
      </c>
      <c r="J21" s="544">
        <v>0</v>
      </c>
      <c r="K21" s="545">
        <v>0</v>
      </c>
      <c r="M21" s="32">
        <f t="shared" si="0"/>
        <v>1</v>
      </c>
      <c r="N21" s="546">
        <v>613</v>
      </c>
      <c r="O21" s="547">
        <v>47168</v>
      </c>
    </row>
    <row r="22" spans="3:15" hidden="1" x14ac:dyDescent="0.3">
      <c r="C22" s="712"/>
      <c r="D22" s="713"/>
      <c r="E22" s="714"/>
      <c r="F22" s="715"/>
      <c r="G22" s="716"/>
      <c r="H22" s="717"/>
      <c r="I22" s="551"/>
      <c r="J22" s="544"/>
      <c r="K22" s="545"/>
      <c r="M22" s="32">
        <f t="shared" si="0"/>
        <v>0</v>
      </c>
    </row>
    <row r="23" spans="3:15" hidden="1" x14ac:dyDescent="0.3">
      <c r="C23" s="712"/>
      <c r="D23" s="713"/>
      <c r="E23" s="714"/>
      <c r="F23" s="715"/>
      <c r="G23" s="716"/>
      <c r="H23" s="717"/>
      <c r="I23" s="551"/>
      <c r="J23" s="544"/>
      <c r="K23" s="545"/>
      <c r="M23" s="32">
        <f t="shared" si="0"/>
        <v>0</v>
      </c>
    </row>
    <row r="24" spans="3:15" hidden="1" x14ac:dyDescent="0.3">
      <c r="C24" s="712"/>
      <c r="D24" s="713"/>
      <c r="E24" s="714"/>
      <c r="F24" s="715"/>
      <c r="G24" s="716"/>
      <c r="H24" s="717"/>
      <c r="I24" s="551"/>
      <c r="J24" s="544"/>
      <c r="K24" s="545"/>
      <c r="M24" s="32">
        <f t="shared" si="0"/>
        <v>0</v>
      </c>
    </row>
    <row r="25" spans="3:15" hidden="1" x14ac:dyDescent="0.3">
      <c r="C25" s="712"/>
      <c r="D25" s="713"/>
      <c r="E25" s="714"/>
      <c r="F25" s="715"/>
      <c r="G25" s="716"/>
      <c r="H25" s="717"/>
      <c r="I25" s="551"/>
      <c r="J25" s="544"/>
      <c r="K25" s="545"/>
      <c r="M25" s="32">
        <f t="shared" si="0"/>
        <v>0</v>
      </c>
    </row>
    <row r="26" spans="3:15" hidden="1" x14ac:dyDescent="0.3">
      <c r="C26" s="712"/>
      <c r="D26" s="713"/>
      <c r="E26" s="714"/>
      <c r="F26" s="715"/>
      <c r="G26" s="716"/>
      <c r="H26" s="717"/>
      <c r="I26" s="551"/>
      <c r="J26" s="544"/>
      <c r="K26" s="545"/>
      <c r="M26" s="32">
        <f t="shared" si="0"/>
        <v>0</v>
      </c>
    </row>
    <row r="27" spans="3:15" hidden="1" x14ac:dyDescent="0.3">
      <c r="C27" s="712"/>
      <c r="D27" s="713"/>
      <c r="E27" s="714"/>
      <c r="F27" s="715"/>
      <c r="G27" s="716"/>
      <c r="H27" s="717"/>
      <c r="I27" s="551"/>
      <c r="J27" s="544"/>
      <c r="K27" s="545"/>
      <c r="M27" s="32">
        <f t="shared" si="0"/>
        <v>0</v>
      </c>
    </row>
    <row r="28" spans="3:15" hidden="1" x14ac:dyDescent="0.3">
      <c r="C28" s="712"/>
      <c r="D28" s="713"/>
      <c r="E28" s="714"/>
      <c r="F28" s="715"/>
      <c r="G28" s="716"/>
      <c r="H28" s="717"/>
      <c r="I28" s="551"/>
      <c r="J28" s="544"/>
      <c r="K28" s="545"/>
      <c r="M28" s="32">
        <f t="shared" si="0"/>
        <v>0</v>
      </c>
    </row>
    <row r="29" spans="3:15" hidden="1" x14ac:dyDescent="0.3">
      <c r="C29" s="712"/>
      <c r="D29" s="713"/>
      <c r="E29" s="714"/>
      <c r="F29" s="715"/>
      <c r="G29" s="716"/>
      <c r="H29" s="717"/>
      <c r="I29" s="551"/>
      <c r="J29" s="544"/>
      <c r="K29" s="545"/>
      <c r="M29" s="32">
        <f t="shared" si="0"/>
        <v>0</v>
      </c>
    </row>
    <row r="30" spans="3:15" hidden="1" x14ac:dyDescent="0.3">
      <c r="C30" s="712"/>
      <c r="D30" s="713"/>
      <c r="E30" s="714"/>
      <c r="F30" s="715"/>
      <c r="G30" s="716"/>
      <c r="H30" s="717"/>
      <c r="I30" s="551"/>
      <c r="J30" s="544"/>
      <c r="K30" s="545"/>
      <c r="M30" s="32">
        <f t="shared" si="0"/>
        <v>0</v>
      </c>
    </row>
    <row r="31" spans="3:15" hidden="1" x14ac:dyDescent="0.3">
      <c r="C31" s="718"/>
      <c r="D31" s="719"/>
      <c r="E31" s="720"/>
      <c r="F31" s="715"/>
      <c r="G31" s="716"/>
      <c r="H31" s="717"/>
      <c r="I31" s="551"/>
      <c r="J31" s="544"/>
      <c r="K31" s="545"/>
      <c r="M31" s="32">
        <f t="shared" si="0"/>
        <v>0</v>
      </c>
    </row>
    <row r="32" spans="3:15" x14ac:dyDescent="0.3">
      <c r="C32" s="50" t="s">
        <v>594</v>
      </c>
      <c r="D32" s="51"/>
      <c r="E32" s="52"/>
      <c r="F32" s="703">
        <f>SUM(F11:H21)</f>
        <v>912</v>
      </c>
      <c r="G32" s="704"/>
      <c r="H32" s="705"/>
      <c r="I32" s="188">
        <f>SUM(I11:I21)</f>
        <v>70154</v>
      </c>
      <c r="J32" s="552">
        <f>SUM(J11:J21)</f>
        <v>0</v>
      </c>
      <c r="K32" s="553">
        <f>SUM(K11:K21)</f>
        <v>0</v>
      </c>
      <c r="M32" s="32">
        <v>1</v>
      </c>
    </row>
    <row r="33" spans="1:15" x14ac:dyDescent="0.3">
      <c r="B33" s="15"/>
      <c r="C33" s="33" t="s">
        <v>25</v>
      </c>
      <c r="D33" s="34"/>
      <c r="E33" s="35"/>
      <c r="F33" s="540"/>
      <c r="G33" s="541"/>
      <c r="H33" s="542"/>
      <c r="I33" s="540"/>
      <c r="J33" s="544"/>
      <c r="K33" s="545"/>
      <c r="M33" s="32">
        <v>1</v>
      </c>
    </row>
    <row r="34" spans="1:15" x14ac:dyDescent="0.3">
      <c r="B34" s="15"/>
      <c r="C34" s="712" t="s">
        <v>595</v>
      </c>
      <c r="D34" s="713"/>
      <c r="E34" s="714"/>
      <c r="F34" s="721">
        <v>26</v>
      </c>
      <c r="G34" s="722"/>
      <c r="H34" s="723"/>
      <c r="I34" s="543">
        <v>2000</v>
      </c>
      <c r="J34" s="544">
        <v>0</v>
      </c>
      <c r="K34" s="545">
        <v>0</v>
      </c>
      <c r="M34" s="32">
        <f t="shared" ref="M34:M54" si="1">IF(LEN(C34)&lt;2,0,1)</f>
        <v>1</v>
      </c>
      <c r="N34" s="546">
        <v>26</v>
      </c>
      <c r="O34" s="546">
        <v>2000</v>
      </c>
    </row>
    <row r="35" spans="1:15" ht="26" customHeight="1" x14ac:dyDescent="0.3">
      <c r="A35" s="23"/>
      <c r="B35" s="15"/>
      <c r="C35" s="712" t="s">
        <v>596</v>
      </c>
      <c r="D35" s="713"/>
      <c r="E35" s="714"/>
      <c r="F35" s="727">
        <v>29</v>
      </c>
      <c r="G35" s="728"/>
      <c r="H35" s="729"/>
      <c r="I35" s="554">
        <v>2256</v>
      </c>
      <c r="J35" s="555">
        <v>0</v>
      </c>
      <c r="K35" s="556">
        <v>0</v>
      </c>
      <c r="M35" s="32">
        <f t="shared" si="1"/>
        <v>1</v>
      </c>
      <c r="N35" s="546">
        <v>29</v>
      </c>
      <c r="O35" s="546">
        <v>2256</v>
      </c>
    </row>
    <row r="36" spans="1:15" ht="13.5" customHeight="1" x14ac:dyDescent="0.3">
      <c r="B36" s="15"/>
      <c r="C36" s="712" t="s">
        <v>586</v>
      </c>
      <c r="D36" s="713"/>
      <c r="E36" s="714"/>
      <c r="F36" s="721">
        <v>43</v>
      </c>
      <c r="G36" s="722"/>
      <c r="H36" s="723"/>
      <c r="I36" s="543">
        <v>3328</v>
      </c>
      <c r="J36" s="544">
        <v>0</v>
      </c>
      <c r="K36" s="545">
        <v>0</v>
      </c>
      <c r="M36" s="32">
        <f t="shared" si="1"/>
        <v>1</v>
      </c>
      <c r="N36" s="546">
        <v>43</v>
      </c>
      <c r="O36" s="546">
        <v>3328</v>
      </c>
    </row>
    <row r="37" spans="1:15" x14ac:dyDescent="0.3">
      <c r="B37" s="15"/>
      <c r="C37" s="712" t="s">
        <v>588</v>
      </c>
      <c r="D37" s="713"/>
      <c r="E37" s="714"/>
      <c r="F37" s="721">
        <v>27</v>
      </c>
      <c r="G37" s="722"/>
      <c r="H37" s="723"/>
      <c r="I37" s="543">
        <v>2055</v>
      </c>
      <c r="J37" s="544">
        <v>0</v>
      </c>
      <c r="K37" s="545">
        <v>0</v>
      </c>
      <c r="M37" s="32">
        <f t="shared" si="1"/>
        <v>1</v>
      </c>
      <c r="N37" s="546">
        <v>27</v>
      </c>
      <c r="O37" s="546">
        <v>2055</v>
      </c>
    </row>
    <row r="38" spans="1:15" x14ac:dyDescent="0.3">
      <c r="C38" s="712" t="s">
        <v>597</v>
      </c>
      <c r="D38" s="713"/>
      <c r="E38" s="714"/>
      <c r="F38" s="721">
        <v>46</v>
      </c>
      <c r="G38" s="722"/>
      <c r="H38" s="723"/>
      <c r="I38" s="543">
        <v>3536</v>
      </c>
      <c r="J38" s="544">
        <v>0</v>
      </c>
      <c r="K38" s="545">
        <v>0</v>
      </c>
      <c r="M38" s="32">
        <f t="shared" si="1"/>
        <v>1</v>
      </c>
      <c r="N38" s="546">
        <v>46</v>
      </c>
      <c r="O38" s="546">
        <v>3536</v>
      </c>
    </row>
    <row r="39" spans="1:15" x14ac:dyDescent="0.3">
      <c r="C39" s="712" t="s">
        <v>598</v>
      </c>
      <c r="D39" s="713"/>
      <c r="E39" s="714"/>
      <c r="F39" s="721">
        <v>55</v>
      </c>
      <c r="G39" s="722"/>
      <c r="H39" s="723"/>
      <c r="I39" s="543">
        <v>4204</v>
      </c>
      <c r="J39" s="544">
        <v>0</v>
      </c>
      <c r="K39" s="545">
        <v>0</v>
      </c>
      <c r="M39" s="32">
        <v>1</v>
      </c>
      <c r="N39" s="546">
        <v>55</v>
      </c>
      <c r="O39" s="546">
        <v>4204</v>
      </c>
    </row>
    <row r="40" spans="1:15" ht="13.25" customHeight="1" x14ac:dyDescent="0.3">
      <c r="C40" s="712" t="s">
        <v>599</v>
      </c>
      <c r="D40" s="713"/>
      <c r="E40" s="714"/>
      <c r="F40" s="721">
        <v>26</v>
      </c>
      <c r="G40" s="722"/>
      <c r="H40" s="723"/>
      <c r="I40" s="543">
        <v>2000</v>
      </c>
      <c r="J40" s="544">
        <v>0</v>
      </c>
      <c r="K40" s="545">
        <v>0</v>
      </c>
      <c r="M40" s="32">
        <f>IF(LEN(C39)&lt;2,0,1)</f>
        <v>1</v>
      </c>
      <c r="N40" s="546">
        <v>26</v>
      </c>
      <c r="O40" s="546">
        <v>2000</v>
      </c>
    </row>
    <row r="41" spans="1:15" ht="14.25" hidden="1" customHeight="1" x14ac:dyDescent="0.3">
      <c r="C41" s="712" t="s">
        <v>600</v>
      </c>
      <c r="D41" s="713"/>
      <c r="E41" s="714"/>
      <c r="F41" s="724">
        <v>0</v>
      </c>
      <c r="G41" s="725"/>
      <c r="H41" s="726"/>
      <c r="I41" s="557">
        <v>0</v>
      </c>
      <c r="J41" s="555">
        <v>0</v>
      </c>
      <c r="K41" s="556">
        <v>0</v>
      </c>
      <c r="M41" s="32">
        <v>0</v>
      </c>
    </row>
    <row r="42" spans="1:15" hidden="1" x14ac:dyDescent="0.3">
      <c r="C42" s="712" t="s">
        <v>2</v>
      </c>
      <c r="D42" s="713"/>
      <c r="E42" s="714"/>
      <c r="F42" s="709"/>
      <c r="G42" s="710"/>
      <c r="H42" s="711"/>
      <c r="I42" s="540"/>
      <c r="J42" s="544">
        <v>0</v>
      </c>
      <c r="K42" s="545">
        <v>0</v>
      </c>
      <c r="M42" s="32">
        <f t="shared" si="1"/>
        <v>0</v>
      </c>
    </row>
    <row r="43" spans="1:15" hidden="1" x14ac:dyDescent="0.3">
      <c r="C43" s="712" t="s">
        <v>2</v>
      </c>
      <c r="D43" s="713"/>
      <c r="E43" s="714"/>
      <c r="F43" s="709"/>
      <c r="G43" s="710"/>
      <c r="H43" s="711"/>
      <c r="I43" s="540"/>
      <c r="J43" s="544">
        <v>0</v>
      </c>
      <c r="K43" s="545">
        <v>0</v>
      </c>
      <c r="M43" s="32">
        <f t="shared" si="1"/>
        <v>0</v>
      </c>
    </row>
    <row r="44" spans="1:15" hidden="1" x14ac:dyDescent="0.3">
      <c r="C44" s="712"/>
      <c r="D44" s="713"/>
      <c r="E44" s="714"/>
      <c r="F44" s="715"/>
      <c r="G44" s="716"/>
      <c r="H44" s="717"/>
      <c r="I44" s="551"/>
      <c r="J44" s="544">
        <v>0</v>
      </c>
      <c r="K44" s="545">
        <v>0</v>
      </c>
      <c r="M44" s="32">
        <f t="shared" si="1"/>
        <v>0</v>
      </c>
    </row>
    <row r="45" spans="1:15" hidden="1" x14ac:dyDescent="0.3">
      <c r="C45" s="712"/>
      <c r="D45" s="713"/>
      <c r="E45" s="714"/>
      <c r="F45" s="715"/>
      <c r="G45" s="716"/>
      <c r="H45" s="717"/>
      <c r="I45" s="551"/>
      <c r="J45" s="544"/>
      <c r="K45" s="545"/>
      <c r="M45" s="32">
        <f t="shared" si="1"/>
        <v>0</v>
      </c>
    </row>
    <row r="46" spans="1:15" hidden="1" x14ac:dyDescent="0.3">
      <c r="C46" s="712"/>
      <c r="D46" s="713"/>
      <c r="E46" s="714"/>
      <c r="F46" s="715"/>
      <c r="G46" s="716"/>
      <c r="H46" s="717"/>
      <c r="I46" s="551"/>
      <c r="J46" s="544"/>
      <c r="K46" s="545"/>
      <c r="M46" s="32">
        <f t="shared" si="1"/>
        <v>0</v>
      </c>
    </row>
    <row r="47" spans="1:15" hidden="1" x14ac:dyDescent="0.3">
      <c r="C47" s="712"/>
      <c r="D47" s="713"/>
      <c r="E47" s="714"/>
      <c r="F47" s="715"/>
      <c r="G47" s="716"/>
      <c r="H47" s="717"/>
      <c r="I47" s="551"/>
      <c r="J47" s="544"/>
      <c r="K47" s="545"/>
      <c r="M47" s="32">
        <f t="shared" si="1"/>
        <v>0</v>
      </c>
    </row>
    <row r="48" spans="1:15" hidden="1" x14ac:dyDescent="0.3">
      <c r="C48" s="712"/>
      <c r="D48" s="713"/>
      <c r="E48" s="714"/>
      <c r="F48" s="715"/>
      <c r="G48" s="716"/>
      <c r="H48" s="717"/>
      <c r="I48" s="551"/>
      <c r="J48" s="544"/>
      <c r="K48" s="545"/>
      <c r="M48" s="32">
        <f t="shared" si="1"/>
        <v>0</v>
      </c>
    </row>
    <row r="49" spans="1:17" hidden="1" x14ac:dyDescent="0.3">
      <c r="C49" s="712"/>
      <c r="D49" s="713"/>
      <c r="E49" s="714"/>
      <c r="F49" s="715"/>
      <c r="G49" s="716"/>
      <c r="H49" s="717"/>
      <c r="I49" s="551"/>
      <c r="J49" s="544"/>
      <c r="K49" s="545"/>
      <c r="M49" s="32">
        <f t="shared" si="1"/>
        <v>0</v>
      </c>
    </row>
    <row r="50" spans="1:17" hidden="1" x14ac:dyDescent="0.3">
      <c r="C50" s="712"/>
      <c r="D50" s="713"/>
      <c r="E50" s="714"/>
      <c r="F50" s="715"/>
      <c r="G50" s="716"/>
      <c r="H50" s="717"/>
      <c r="I50" s="551"/>
      <c r="J50" s="544"/>
      <c r="K50" s="545"/>
      <c r="M50" s="32">
        <f t="shared" si="1"/>
        <v>0</v>
      </c>
    </row>
    <row r="51" spans="1:17" hidden="1" x14ac:dyDescent="0.3">
      <c r="C51" s="712"/>
      <c r="D51" s="713"/>
      <c r="E51" s="714"/>
      <c r="F51" s="715"/>
      <c r="G51" s="716"/>
      <c r="H51" s="717"/>
      <c r="I51" s="551"/>
      <c r="J51" s="544"/>
      <c r="K51" s="545"/>
      <c r="M51" s="32">
        <f t="shared" si="1"/>
        <v>0</v>
      </c>
    </row>
    <row r="52" spans="1:17" hidden="1" x14ac:dyDescent="0.3">
      <c r="C52" s="712"/>
      <c r="D52" s="713"/>
      <c r="E52" s="714"/>
      <c r="F52" s="715"/>
      <c r="G52" s="716"/>
      <c r="H52" s="717"/>
      <c r="I52" s="551"/>
      <c r="J52" s="544"/>
      <c r="K52" s="545"/>
      <c r="M52" s="32">
        <f t="shared" si="1"/>
        <v>0</v>
      </c>
    </row>
    <row r="53" spans="1:17" hidden="1" x14ac:dyDescent="0.3">
      <c r="C53" s="712"/>
      <c r="D53" s="713"/>
      <c r="E53" s="714"/>
      <c r="F53" s="715"/>
      <c r="G53" s="716"/>
      <c r="H53" s="717"/>
      <c r="I53" s="551"/>
      <c r="J53" s="544"/>
      <c r="K53" s="545"/>
      <c r="M53" s="32">
        <f t="shared" si="1"/>
        <v>0</v>
      </c>
    </row>
    <row r="54" spans="1:17" hidden="1" x14ac:dyDescent="0.3">
      <c r="C54" s="718"/>
      <c r="D54" s="719"/>
      <c r="E54" s="720"/>
      <c r="F54" s="715"/>
      <c r="G54" s="716"/>
      <c r="H54" s="717"/>
      <c r="I54" s="551"/>
      <c r="J54" s="544"/>
      <c r="K54" s="545"/>
      <c r="M54" s="32">
        <f t="shared" si="1"/>
        <v>0</v>
      </c>
    </row>
    <row r="55" spans="1:17" x14ac:dyDescent="0.3">
      <c r="C55" s="50" t="s">
        <v>601</v>
      </c>
      <c r="D55" s="51"/>
      <c r="E55" s="52"/>
      <c r="F55" s="703">
        <f>SUM(F34:H41)</f>
        <v>252</v>
      </c>
      <c r="G55" s="704"/>
      <c r="H55" s="705"/>
      <c r="I55" s="188">
        <f>SUM(I34:I41)</f>
        <v>19379</v>
      </c>
      <c r="J55" s="552">
        <f t="shared" ref="J55:K55" si="2">SUM(J34:J44)</f>
        <v>0</v>
      </c>
      <c r="K55" s="553">
        <f t="shared" si="2"/>
        <v>0</v>
      </c>
      <c r="M55" s="32">
        <v>1</v>
      </c>
    </row>
    <row r="56" spans="1:17" x14ac:dyDescent="0.3">
      <c r="B56" s="15"/>
      <c r="C56" s="33" t="s">
        <v>27</v>
      </c>
      <c r="D56" s="34"/>
      <c r="E56" s="35"/>
      <c r="F56" s="540"/>
      <c r="G56" s="541"/>
      <c r="H56" s="542"/>
      <c r="I56" s="540"/>
      <c r="J56" s="544"/>
      <c r="K56" s="545"/>
      <c r="M56" s="32">
        <v>1</v>
      </c>
    </row>
    <row r="57" spans="1:17" x14ac:dyDescent="0.3">
      <c r="B57" s="15"/>
      <c r="C57" s="712" t="s">
        <v>595</v>
      </c>
      <c r="D57" s="713"/>
      <c r="E57" s="714"/>
      <c r="F57" s="721">
        <v>40</v>
      </c>
      <c r="G57" s="722"/>
      <c r="H57" s="723"/>
      <c r="I57" s="543">
        <v>3055</v>
      </c>
      <c r="J57" s="544">
        <v>0</v>
      </c>
      <c r="K57" s="545">
        <v>0</v>
      </c>
      <c r="M57" s="32">
        <f t="shared" ref="M57:M77" si="3">IF(LEN(C57)&lt;2,0,1)</f>
        <v>1</v>
      </c>
      <c r="N57" s="546">
        <v>40</v>
      </c>
      <c r="O57" s="546"/>
      <c r="P57" s="546"/>
      <c r="Q57" s="546">
        <v>3055</v>
      </c>
    </row>
    <row r="58" spans="1:17" x14ac:dyDescent="0.3">
      <c r="A58" s="23"/>
      <c r="B58" s="15"/>
      <c r="C58" s="712" t="s">
        <v>584</v>
      </c>
      <c r="D58" s="713"/>
      <c r="E58" s="714"/>
      <c r="F58" s="721">
        <v>26</v>
      </c>
      <c r="G58" s="722"/>
      <c r="H58" s="723"/>
      <c r="I58" s="543">
        <v>2000</v>
      </c>
      <c r="J58" s="544">
        <v>0</v>
      </c>
      <c r="K58" s="545">
        <v>0</v>
      </c>
      <c r="M58" s="32">
        <f t="shared" si="3"/>
        <v>1</v>
      </c>
      <c r="N58" s="546">
        <v>26</v>
      </c>
      <c r="O58" s="546"/>
      <c r="P58" s="546"/>
      <c r="Q58" s="546">
        <v>2000</v>
      </c>
    </row>
    <row r="59" spans="1:17" x14ac:dyDescent="0.3">
      <c r="B59" s="15"/>
      <c r="C59" s="712" t="s">
        <v>602</v>
      </c>
      <c r="D59" s="713"/>
      <c r="E59" s="714"/>
      <c r="F59" s="721">
        <v>117</v>
      </c>
      <c r="G59" s="722"/>
      <c r="H59" s="723"/>
      <c r="I59" s="543">
        <v>9010</v>
      </c>
      <c r="J59" s="544">
        <v>0</v>
      </c>
      <c r="K59" s="545">
        <v>0</v>
      </c>
      <c r="M59" s="32">
        <f t="shared" si="3"/>
        <v>1</v>
      </c>
      <c r="N59" s="546">
        <v>117</v>
      </c>
      <c r="O59" s="546"/>
      <c r="P59" s="546"/>
      <c r="Q59" s="546">
        <v>9010</v>
      </c>
    </row>
    <row r="60" spans="1:17" x14ac:dyDescent="0.3">
      <c r="B60" s="15"/>
      <c r="C60" s="712" t="s">
        <v>603</v>
      </c>
      <c r="D60" s="713"/>
      <c r="E60" s="714"/>
      <c r="F60" s="721">
        <v>26</v>
      </c>
      <c r="G60" s="722"/>
      <c r="H60" s="723"/>
      <c r="I60" s="543">
        <v>2000</v>
      </c>
      <c r="J60" s="544">
        <v>0</v>
      </c>
      <c r="K60" s="545">
        <v>0</v>
      </c>
      <c r="M60" s="32">
        <v>1</v>
      </c>
      <c r="N60" s="546">
        <v>26</v>
      </c>
      <c r="O60" s="546"/>
      <c r="P60" s="546"/>
      <c r="Q60" s="546">
        <v>2000</v>
      </c>
    </row>
    <row r="61" spans="1:17" x14ac:dyDescent="0.3">
      <c r="B61" s="15"/>
      <c r="C61" s="712" t="s">
        <v>586</v>
      </c>
      <c r="D61" s="713"/>
      <c r="E61" s="714"/>
      <c r="F61" s="721">
        <v>36</v>
      </c>
      <c r="G61" s="722"/>
      <c r="H61" s="723"/>
      <c r="I61" s="543">
        <v>2759</v>
      </c>
      <c r="J61" s="544">
        <v>0</v>
      </c>
      <c r="K61" s="545">
        <v>0</v>
      </c>
      <c r="M61" s="32">
        <f t="shared" si="3"/>
        <v>1</v>
      </c>
      <c r="N61" s="546">
        <v>36</v>
      </c>
      <c r="O61" s="546"/>
      <c r="P61" s="546"/>
      <c r="Q61" s="546">
        <v>2759</v>
      </c>
    </row>
    <row r="62" spans="1:17" x14ac:dyDescent="0.3">
      <c r="C62" s="712" t="s">
        <v>587</v>
      </c>
      <c r="D62" s="713"/>
      <c r="E62" s="714"/>
      <c r="F62" s="721">
        <v>26</v>
      </c>
      <c r="G62" s="722"/>
      <c r="H62" s="723"/>
      <c r="I62" s="543">
        <v>2023</v>
      </c>
      <c r="J62" s="544">
        <v>0</v>
      </c>
      <c r="K62" s="545">
        <v>0</v>
      </c>
      <c r="M62" s="32">
        <f t="shared" si="3"/>
        <v>1</v>
      </c>
      <c r="N62" s="546">
        <v>26</v>
      </c>
      <c r="O62" s="546"/>
      <c r="P62" s="546"/>
      <c r="Q62" s="546">
        <v>2023</v>
      </c>
    </row>
    <row r="63" spans="1:17" x14ac:dyDescent="0.3">
      <c r="C63" s="712" t="s">
        <v>588</v>
      </c>
      <c r="D63" s="713"/>
      <c r="E63" s="714"/>
      <c r="F63" s="721">
        <v>70</v>
      </c>
      <c r="G63" s="722"/>
      <c r="H63" s="723"/>
      <c r="I63" s="543">
        <v>5373</v>
      </c>
      <c r="J63" s="544">
        <v>0</v>
      </c>
      <c r="K63" s="545">
        <v>0</v>
      </c>
      <c r="M63" s="32">
        <f t="shared" si="3"/>
        <v>1</v>
      </c>
      <c r="N63" s="546">
        <v>70</v>
      </c>
      <c r="O63" s="546"/>
      <c r="P63" s="546"/>
      <c r="Q63" s="546">
        <v>5373</v>
      </c>
    </row>
    <row r="64" spans="1:17" x14ac:dyDescent="0.3">
      <c r="C64" s="712" t="s">
        <v>604</v>
      </c>
      <c r="D64" s="713"/>
      <c r="E64" s="714"/>
      <c r="F64" s="721">
        <v>43</v>
      </c>
      <c r="G64" s="722"/>
      <c r="H64" s="723"/>
      <c r="I64" s="543">
        <v>3343</v>
      </c>
      <c r="J64" s="544">
        <v>0</v>
      </c>
      <c r="K64" s="545">
        <v>0</v>
      </c>
      <c r="M64" s="32">
        <f t="shared" si="3"/>
        <v>1</v>
      </c>
      <c r="N64" s="546">
        <v>43</v>
      </c>
      <c r="O64" s="546"/>
      <c r="P64" s="546"/>
      <c r="Q64" s="546">
        <v>3343</v>
      </c>
    </row>
    <row r="65" spans="2:17" hidden="1" x14ac:dyDescent="0.3">
      <c r="C65" s="712" t="s">
        <v>591</v>
      </c>
      <c r="D65" s="713"/>
      <c r="E65" s="714"/>
      <c r="F65" s="709" t="s">
        <v>1103</v>
      </c>
      <c r="G65" s="710"/>
      <c r="H65" s="711"/>
      <c r="I65" s="540">
        <v>0</v>
      </c>
      <c r="J65" s="544">
        <v>0</v>
      </c>
      <c r="K65" s="545">
        <v>0</v>
      </c>
      <c r="M65" s="32">
        <v>0</v>
      </c>
    </row>
    <row r="66" spans="2:17" hidden="1" x14ac:dyDescent="0.3">
      <c r="C66" s="712" t="s">
        <v>2</v>
      </c>
      <c r="D66" s="713"/>
      <c r="E66" s="714"/>
      <c r="F66" s="709"/>
      <c r="G66" s="710"/>
      <c r="H66" s="711"/>
      <c r="I66" s="540"/>
      <c r="J66" s="544">
        <v>0</v>
      </c>
      <c r="K66" s="545">
        <v>0</v>
      </c>
      <c r="M66" s="32">
        <f t="shared" si="3"/>
        <v>0</v>
      </c>
    </row>
    <row r="67" spans="2:17" hidden="1" x14ac:dyDescent="0.3">
      <c r="C67" s="712"/>
      <c r="D67" s="713"/>
      <c r="E67" s="714"/>
      <c r="F67" s="715"/>
      <c r="G67" s="716"/>
      <c r="H67" s="717"/>
      <c r="I67" s="551"/>
      <c r="J67" s="544">
        <v>0</v>
      </c>
      <c r="K67" s="545">
        <v>0</v>
      </c>
      <c r="M67" s="32">
        <f t="shared" si="3"/>
        <v>0</v>
      </c>
    </row>
    <row r="68" spans="2:17" hidden="1" x14ac:dyDescent="0.3">
      <c r="C68" s="712"/>
      <c r="D68" s="713"/>
      <c r="E68" s="714"/>
      <c r="F68" s="715"/>
      <c r="G68" s="716"/>
      <c r="H68" s="717"/>
      <c r="I68" s="551"/>
      <c r="J68" s="544"/>
      <c r="K68" s="545"/>
      <c r="M68" s="32">
        <f t="shared" si="3"/>
        <v>0</v>
      </c>
    </row>
    <row r="69" spans="2:17" hidden="1" x14ac:dyDescent="0.3">
      <c r="C69" s="712"/>
      <c r="D69" s="713"/>
      <c r="E69" s="714"/>
      <c r="F69" s="715"/>
      <c r="G69" s="716"/>
      <c r="H69" s="717"/>
      <c r="I69" s="551"/>
      <c r="J69" s="544"/>
      <c r="K69" s="545"/>
      <c r="M69" s="32">
        <f t="shared" si="3"/>
        <v>0</v>
      </c>
    </row>
    <row r="70" spans="2:17" hidden="1" x14ac:dyDescent="0.3">
      <c r="C70" s="712"/>
      <c r="D70" s="713"/>
      <c r="E70" s="714"/>
      <c r="F70" s="715"/>
      <c r="G70" s="716"/>
      <c r="H70" s="717"/>
      <c r="I70" s="551"/>
      <c r="J70" s="544"/>
      <c r="K70" s="545"/>
      <c r="M70" s="32">
        <f t="shared" si="3"/>
        <v>0</v>
      </c>
    </row>
    <row r="71" spans="2:17" hidden="1" x14ac:dyDescent="0.3">
      <c r="C71" s="712"/>
      <c r="D71" s="713"/>
      <c r="E71" s="714"/>
      <c r="F71" s="715"/>
      <c r="G71" s="716"/>
      <c r="H71" s="717"/>
      <c r="I71" s="551"/>
      <c r="J71" s="544"/>
      <c r="K71" s="545"/>
      <c r="M71" s="32">
        <f t="shared" si="3"/>
        <v>0</v>
      </c>
    </row>
    <row r="72" spans="2:17" hidden="1" x14ac:dyDescent="0.3">
      <c r="C72" s="712"/>
      <c r="D72" s="713"/>
      <c r="E72" s="714"/>
      <c r="F72" s="715"/>
      <c r="G72" s="716"/>
      <c r="H72" s="717"/>
      <c r="I72" s="551"/>
      <c r="J72" s="544"/>
      <c r="K72" s="545"/>
      <c r="M72" s="32">
        <f t="shared" si="3"/>
        <v>0</v>
      </c>
    </row>
    <row r="73" spans="2:17" hidden="1" x14ac:dyDescent="0.3">
      <c r="C73" s="712"/>
      <c r="D73" s="713"/>
      <c r="E73" s="714"/>
      <c r="F73" s="715"/>
      <c r="G73" s="716"/>
      <c r="H73" s="717"/>
      <c r="I73" s="551"/>
      <c r="J73" s="544"/>
      <c r="K73" s="545"/>
      <c r="M73" s="32">
        <f t="shared" si="3"/>
        <v>0</v>
      </c>
    </row>
    <row r="74" spans="2:17" hidden="1" x14ac:dyDescent="0.3">
      <c r="C74" s="712"/>
      <c r="D74" s="713"/>
      <c r="E74" s="714"/>
      <c r="F74" s="715"/>
      <c r="G74" s="716"/>
      <c r="H74" s="717"/>
      <c r="I74" s="551"/>
      <c r="J74" s="544"/>
      <c r="K74" s="545"/>
      <c r="M74" s="32">
        <f t="shared" si="3"/>
        <v>0</v>
      </c>
    </row>
    <row r="75" spans="2:17" hidden="1" x14ac:dyDescent="0.3">
      <c r="C75" s="712"/>
      <c r="D75" s="713"/>
      <c r="E75" s="714"/>
      <c r="F75" s="715"/>
      <c r="G75" s="716"/>
      <c r="H75" s="717"/>
      <c r="I75" s="551"/>
      <c r="J75" s="544"/>
      <c r="K75" s="545"/>
      <c r="M75" s="32">
        <f t="shared" si="3"/>
        <v>0</v>
      </c>
    </row>
    <row r="76" spans="2:17" hidden="1" x14ac:dyDescent="0.3">
      <c r="C76" s="712"/>
      <c r="D76" s="713"/>
      <c r="E76" s="714"/>
      <c r="F76" s="715"/>
      <c r="G76" s="716"/>
      <c r="H76" s="717"/>
      <c r="I76" s="551"/>
      <c r="J76" s="544"/>
      <c r="K76" s="545"/>
      <c r="M76" s="32">
        <f t="shared" si="3"/>
        <v>0</v>
      </c>
    </row>
    <row r="77" spans="2:17" hidden="1" x14ac:dyDescent="0.3">
      <c r="C77" s="718"/>
      <c r="D77" s="719"/>
      <c r="E77" s="720"/>
      <c r="F77" s="715"/>
      <c r="G77" s="716"/>
      <c r="H77" s="717"/>
      <c r="I77" s="551"/>
      <c r="J77" s="544"/>
      <c r="K77" s="545"/>
      <c r="M77" s="32">
        <f t="shared" si="3"/>
        <v>0</v>
      </c>
    </row>
    <row r="78" spans="2:17" x14ac:dyDescent="0.3">
      <c r="C78" s="50" t="s">
        <v>605</v>
      </c>
      <c r="D78" s="51"/>
      <c r="E78" s="52"/>
      <c r="F78" s="703">
        <f>SUM(F57:H65)</f>
        <v>384</v>
      </c>
      <c r="G78" s="704"/>
      <c r="H78" s="705"/>
      <c r="I78" s="188">
        <f>SUM(I57:I65)</f>
        <v>29563</v>
      </c>
      <c r="J78" s="552">
        <f t="shared" ref="J78:K78" si="4">SUM(J57:J67)</f>
        <v>0</v>
      </c>
      <c r="K78" s="553">
        <f t="shared" si="4"/>
        <v>0</v>
      </c>
      <c r="M78" s="32">
        <v>1</v>
      </c>
    </row>
    <row r="79" spans="2:17" x14ac:dyDescent="0.3">
      <c r="B79" s="15"/>
      <c r="C79" s="33" t="s">
        <v>29</v>
      </c>
      <c r="D79" s="34"/>
      <c r="E79" s="35"/>
      <c r="F79" s="540"/>
      <c r="G79" s="541"/>
      <c r="H79" s="542"/>
      <c r="I79" s="540"/>
      <c r="J79" s="544"/>
      <c r="K79" s="545"/>
      <c r="M79" s="32">
        <v>1</v>
      </c>
      <c r="N79" s="546">
        <v>48</v>
      </c>
      <c r="O79" s="546"/>
      <c r="P79" s="546"/>
      <c r="Q79" s="546">
        <v>3721</v>
      </c>
    </row>
    <row r="80" spans="2:17" x14ac:dyDescent="0.3">
      <c r="B80" s="15"/>
      <c r="C80" s="712" t="s">
        <v>595</v>
      </c>
      <c r="D80" s="713"/>
      <c r="E80" s="714"/>
      <c r="F80" s="721">
        <v>48</v>
      </c>
      <c r="G80" s="722"/>
      <c r="H80" s="723"/>
      <c r="I80" s="543">
        <v>3721</v>
      </c>
      <c r="J80" s="544">
        <v>0</v>
      </c>
      <c r="K80" s="545">
        <v>0</v>
      </c>
      <c r="M80" s="32">
        <f t="shared" ref="M80:M99" si="5">IF(LEN(C80)&lt;2,0,1)</f>
        <v>1</v>
      </c>
      <c r="N80" s="546">
        <v>26</v>
      </c>
      <c r="O80" s="546"/>
      <c r="P80" s="546"/>
      <c r="Q80" s="546">
        <v>2000</v>
      </c>
    </row>
    <row r="81" spans="1:17" x14ac:dyDescent="0.3">
      <c r="A81" s="23"/>
      <c r="B81" s="15"/>
      <c r="C81" s="712" t="s">
        <v>606</v>
      </c>
      <c r="D81" s="713"/>
      <c r="E81" s="714"/>
      <c r="F81" s="721">
        <v>26</v>
      </c>
      <c r="G81" s="722"/>
      <c r="H81" s="723"/>
      <c r="I81" s="543">
        <v>2000</v>
      </c>
      <c r="J81" s="544">
        <v>0</v>
      </c>
      <c r="K81" s="545">
        <v>0</v>
      </c>
      <c r="M81" s="32">
        <f t="shared" si="5"/>
        <v>1</v>
      </c>
      <c r="N81" s="546">
        <v>26</v>
      </c>
      <c r="O81" s="546"/>
      <c r="P81" s="546"/>
      <c r="Q81" s="546">
        <v>2000</v>
      </c>
    </row>
    <row r="82" spans="1:17" x14ac:dyDescent="0.3">
      <c r="B82" s="15"/>
      <c r="C82" s="712" t="s">
        <v>584</v>
      </c>
      <c r="D82" s="713"/>
      <c r="E82" s="714"/>
      <c r="F82" s="721">
        <v>26</v>
      </c>
      <c r="G82" s="722"/>
      <c r="H82" s="723"/>
      <c r="I82" s="543">
        <v>2000</v>
      </c>
      <c r="J82" s="544">
        <v>0</v>
      </c>
      <c r="K82" s="545">
        <v>0</v>
      </c>
      <c r="M82" s="32">
        <f t="shared" si="5"/>
        <v>1</v>
      </c>
      <c r="N82" s="546">
        <v>66</v>
      </c>
      <c r="O82" s="546"/>
      <c r="P82" s="546"/>
      <c r="Q82" s="546">
        <v>5076</v>
      </c>
    </row>
    <row r="83" spans="1:17" x14ac:dyDescent="0.3">
      <c r="B83" s="15"/>
      <c r="C83" s="712" t="s">
        <v>607</v>
      </c>
      <c r="D83" s="713"/>
      <c r="E83" s="714"/>
      <c r="F83" s="721">
        <v>66</v>
      </c>
      <c r="G83" s="722"/>
      <c r="H83" s="723"/>
      <c r="I83" s="543">
        <v>5076</v>
      </c>
      <c r="J83" s="544">
        <v>0</v>
      </c>
      <c r="K83" s="545">
        <v>0</v>
      </c>
      <c r="M83" s="32">
        <f t="shared" si="5"/>
        <v>1</v>
      </c>
      <c r="N83" s="546">
        <v>27</v>
      </c>
      <c r="O83" s="546"/>
      <c r="P83" s="546"/>
      <c r="Q83" s="546">
        <v>2045</v>
      </c>
    </row>
    <row r="84" spans="1:17" x14ac:dyDescent="0.3">
      <c r="C84" s="712" t="s">
        <v>586</v>
      </c>
      <c r="D84" s="713"/>
      <c r="E84" s="714"/>
      <c r="F84" s="721">
        <v>27</v>
      </c>
      <c r="G84" s="722"/>
      <c r="H84" s="723"/>
      <c r="I84" s="543">
        <v>2045</v>
      </c>
      <c r="J84" s="544">
        <v>0</v>
      </c>
      <c r="K84" s="545">
        <v>0</v>
      </c>
      <c r="M84" s="32">
        <f t="shared" si="5"/>
        <v>1</v>
      </c>
      <c r="N84" s="546">
        <v>90</v>
      </c>
      <c r="O84" s="546"/>
      <c r="P84" s="546"/>
      <c r="Q84" s="546">
        <v>6951</v>
      </c>
    </row>
    <row r="85" spans="1:17" x14ac:dyDescent="0.3">
      <c r="C85" s="712" t="s">
        <v>587</v>
      </c>
      <c r="D85" s="713"/>
      <c r="E85" s="714"/>
      <c r="F85" s="721">
        <v>90</v>
      </c>
      <c r="G85" s="722"/>
      <c r="H85" s="723"/>
      <c r="I85" s="543">
        <v>6951</v>
      </c>
      <c r="J85" s="544">
        <v>0</v>
      </c>
      <c r="K85" s="545">
        <v>0</v>
      </c>
      <c r="M85" s="32">
        <f t="shared" si="5"/>
        <v>1</v>
      </c>
      <c r="N85" s="546">
        <v>82</v>
      </c>
      <c r="O85" s="546"/>
      <c r="P85" s="546"/>
      <c r="Q85" s="546">
        <v>6331</v>
      </c>
    </row>
    <row r="86" spans="1:17" x14ac:dyDescent="0.3">
      <c r="C86" s="712" t="s">
        <v>588</v>
      </c>
      <c r="D86" s="713"/>
      <c r="E86" s="714"/>
      <c r="F86" s="721">
        <v>82</v>
      </c>
      <c r="G86" s="722"/>
      <c r="H86" s="723"/>
      <c r="I86" s="543">
        <v>6331</v>
      </c>
      <c r="J86" s="544">
        <v>0</v>
      </c>
      <c r="K86" s="545">
        <v>0</v>
      </c>
      <c r="M86" s="32">
        <f t="shared" si="5"/>
        <v>1</v>
      </c>
      <c r="N86" s="546">
        <v>48</v>
      </c>
      <c r="O86" s="546"/>
      <c r="P86" s="546"/>
      <c r="Q86" s="546">
        <v>3722</v>
      </c>
    </row>
    <row r="87" spans="1:17" x14ac:dyDescent="0.3">
      <c r="C87" s="712" t="s">
        <v>589</v>
      </c>
      <c r="D87" s="713"/>
      <c r="E87" s="714"/>
      <c r="F87" s="721">
        <v>48</v>
      </c>
      <c r="G87" s="722"/>
      <c r="H87" s="723"/>
      <c r="I87" s="543">
        <v>3722</v>
      </c>
      <c r="J87" s="544">
        <v>0</v>
      </c>
      <c r="K87" s="545">
        <v>0</v>
      </c>
      <c r="M87" s="32">
        <f t="shared" si="5"/>
        <v>1</v>
      </c>
      <c r="N87" s="546">
        <v>538</v>
      </c>
      <c r="O87" s="546"/>
      <c r="P87" s="546"/>
      <c r="Q87" s="546">
        <v>41339</v>
      </c>
    </row>
    <row r="88" spans="1:17" x14ac:dyDescent="0.3">
      <c r="C88" s="712" t="s">
        <v>593</v>
      </c>
      <c r="D88" s="713"/>
      <c r="E88" s="714"/>
      <c r="F88" s="721">
        <v>538</v>
      </c>
      <c r="G88" s="722"/>
      <c r="H88" s="723"/>
      <c r="I88" s="543">
        <v>41339</v>
      </c>
      <c r="J88" s="544">
        <v>0</v>
      </c>
      <c r="K88" s="545">
        <v>0</v>
      </c>
      <c r="M88" s="32">
        <f t="shared" si="5"/>
        <v>1</v>
      </c>
    </row>
    <row r="89" spans="1:17" hidden="1" x14ac:dyDescent="0.3">
      <c r="C89" s="712" t="s">
        <v>2</v>
      </c>
      <c r="D89" s="713"/>
      <c r="E89" s="714"/>
      <c r="F89" s="709"/>
      <c r="G89" s="710"/>
      <c r="H89" s="711"/>
      <c r="I89" s="540"/>
      <c r="J89" s="544">
        <v>0</v>
      </c>
      <c r="K89" s="545">
        <v>0</v>
      </c>
      <c r="M89" s="32">
        <f t="shared" si="5"/>
        <v>0</v>
      </c>
    </row>
    <row r="90" spans="1:17" hidden="1" x14ac:dyDescent="0.3">
      <c r="C90" s="712"/>
      <c r="D90" s="713"/>
      <c r="E90" s="714"/>
      <c r="F90" s="715"/>
      <c r="G90" s="716"/>
      <c r="H90" s="717"/>
      <c r="I90" s="551"/>
      <c r="J90" s="544"/>
      <c r="K90" s="545"/>
      <c r="M90" s="32">
        <f t="shared" si="5"/>
        <v>0</v>
      </c>
    </row>
    <row r="91" spans="1:17" hidden="1" x14ac:dyDescent="0.3">
      <c r="C91" s="712"/>
      <c r="D91" s="713"/>
      <c r="E91" s="714"/>
      <c r="F91" s="715"/>
      <c r="G91" s="716"/>
      <c r="H91" s="717"/>
      <c r="I91" s="551"/>
      <c r="J91" s="544"/>
      <c r="K91" s="545"/>
      <c r="M91" s="32">
        <f t="shared" si="5"/>
        <v>0</v>
      </c>
    </row>
    <row r="92" spans="1:17" hidden="1" x14ac:dyDescent="0.3">
      <c r="C92" s="712"/>
      <c r="D92" s="713"/>
      <c r="E92" s="714"/>
      <c r="F92" s="715"/>
      <c r="G92" s="716"/>
      <c r="H92" s="717"/>
      <c r="I92" s="551"/>
      <c r="J92" s="544"/>
      <c r="K92" s="545"/>
      <c r="M92" s="32">
        <f t="shared" si="5"/>
        <v>0</v>
      </c>
    </row>
    <row r="93" spans="1:17" hidden="1" x14ac:dyDescent="0.3">
      <c r="C93" s="712"/>
      <c r="D93" s="713"/>
      <c r="E93" s="714"/>
      <c r="F93" s="715"/>
      <c r="G93" s="716"/>
      <c r="H93" s="717"/>
      <c r="I93" s="551"/>
      <c r="J93" s="544"/>
      <c r="K93" s="545"/>
      <c r="M93" s="32">
        <f t="shared" si="5"/>
        <v>0</v>
      </c>
    </row>
    <row r="94" spans="1:17" hidden="1" x14ac:dyDescent="0.3">
      <c r="C94" s="712"/>
      <c r="D94" s="713"/>
      <c r="E94" s="714"/>
      <c r="F94" s="715"/>
      <c r="G94" s="716"/>
      <c r="H94" s="717"/>
      <c r="I94" s="551"/>
      <c r="J94" s="544"/>
      <c r="K94" s="545"/>
      <c r="M94" s="32">
        <f t="shared" si="5"/>
        <v>0</v>
      </c>
    </row>
    <row r="95" spans="1:17" hidden="1" x14ac:dyDescent="0.3">
      <c r="C95" s="712"/>
      <c r="D95" s="713"/>
      <c r="E95" s="714"/>
      <c r="F95" s="715"/>
      <c r="G95" s="716"/>
      <c r="H95" s="717"/>
      <c r="I95" s="551"/>
      <c r="J95" s="544"/>
      <c r="K95" s="545"/>
      <c r="M95" s="32">
        <f t="shared" si="5"/>
        <v>0</v>
      </c>
    </row>
    <row r="96" spans="1:17" hidden="1" x14ac:dyDescent="0.3">
      <c r="C96" s="712"/>
      <c r="D96" s="713"/>
      <c r="E96" s="714"/>
      <c r="F96" s="715"/>
      <c r="G96" s="716"/>
      <c r="H96" s="717"/>
      <c r="I96" s="551"/>
      <c r="J96" s="544"/>
      <c r="K96" s="545"/>
      <c r="M96" s="32">
        <f t="shared" si="5"/>
        <v>0</v>
      </c>
    </row>
    <row r="97" spans="1:17" hidden="1" x14ac:dyDescent="0.3">
      <c r="C97" s="712"/>
      <c r="D97" s="713"/>
      <c r="E97" s="714"/>
      <c r="F97" s="715"/>
      <c r="G97" s="716"/>
      <c r="H97" s="717"/>
      <c r="I97" s="551"/>
      <c r="J97" s="544"/>
      <c r="K97" s="545"/>
      <c r="M97" s="32">
        <f t="shared" si="5"/>
        <v>0</v>
      </c>
    </row>
    <row r="98" spans="1:17" hidden="1" x14ac:dyDescent="0.3">
      <c r="C98" s="712"/>
      <c r="D98" s="713"/>
      <c r="E98" s="714"/>
      <c r="F98" s="715"/>
      <c r="G98" s="716"/>
      <c r="H98" s="717"/>
      <c r="I98" s="551"/>
      <c r="J98" s="544"/>
      <c r="K98" s="545"/>
      <c r="M98" s="32">
        <f t="shared" si="5"/>
        <v>0</v>
      </c>
    </row>
    <row r="99" spans="1:17" hidden="1" x14ac:dyDescent="0.3">
      <c r="C99" s="718"/>
      <c r="D99" s="719"/>
      <c r="E99" s="720"/>
      <c r="F99" s="715"/>
      <c r="G99" s="716"/>
      <c r="H99" s="717"/>
      <c r="I99" s="551"/>
      <c r="J99" s="544"/>
      <c r="K99" s="545"/>
      <c r="M99" s="32">
        <f t="shared" si="5"/>
        <v>0</v>
      </c>
    </row>
    <row r="100" spans="1:17" x14ac:dyDescent="0.3">
      <c r="C100" s="50" t="s">
        <v>608</v>
      </c>
      <c r="D100" s="51"/>
      <c r="E100" s="52"/>
      <c r="F100" s="703">
        <f>SUM(F80:H88)</f>
        <v>951</v>
      </c>
      <c r="G100" s="704"/>
      <c r="H100" s="705"/>
      <c r="I100" s="188">
        <f>SUM(I80:I88)</f>
        <v>73185</v>
      </c>
      <c r="J100" s="552">
        <f t="shared" ref="J100:K100" si="6">SUM(J79:J89)</f>
        <v>0</v>
      </c>
      <c r="K100" s="553">
        <f t="shared" si="6"/>
        <v>0</v>
      </c>
      <c r="M100" s="32">
        <v>1</v>
      </c>
    </row>
    <row r="101" spans="1:17" x14ac:dyDescent="0.3">
      <c r="B101" s="15"/>
      <c r="C101" s="33" t="s">
        <v>31</v>
      </c>
      <c r="D101" s="34"/>
      <c r="E101" s="35"/>
      <c r="F101" s="540"/>
      <c r="G101" s="541"/>
      <c r="H101" s="542"/>
      <c r="I101" s="540"/>
      <c r="J101" s="544"/>
      <c r="K101" s="545"/>
      <c r="M101" s="32">
        <v>1</v>
      </c>
      <c r="N101" s="546">
        <v>62</v>
      </c>
      <c r="O101" s="546"/>
      <c r="P101" s="546"/>
      <c r="Q101" s="546">
        <v>4753</v>
      </c>
    </row>
    <row r="102" spans="1:17" x14ac:dyDescent="0.3">
      <c r="B102" s="15"/>
      <c r="C102" s="712" t="s">
        <v>595</v>
      </c>
      <c r="D102" s="713"/>
      <c r="E102" s="714"/>
      <c r="F102" s="721">
        <v>62</v>
      </c>
      <c r="G102" s="722"/>
      <c r="H102" s="723"/>
      <c r="I102" s="558">
        <v>4753</v>
      </c>
      <c r="J102" s="544">
        <v>0</v>
      </c>
      <c r="K102" s="545">
        <v>0</v>
      </c>
      <c r="M102" s="32">
        <f t="shared" ref="M102:M121" si="7">IF(LEN(C102)&lt;2,0,1)</f>
        <v>1</v>
      </c>
      <c r="N102" s="546">
        <v>28</v>
      </c>
      <c r="O102" s="546"/>
      <c r="P102" s="546"/>
      <c r="Q102" s="546">
        <v>2128</v>
      </c>
    </row>
    <row r="103" spans="1:17" x14ac:dyDescent="0.3">
      <c r="A103" s="23"/>
      <c r="B103" s="15"/>
      <c r="C103" s="712" t="s">
        <v>609</v>
      </c>
      <c r="D103" s="713"/>
      <c r="E103" s="714"/>
      <c r="F103" s="721">
        <v>28</v>
      </c>
      <c r="G103" s="722"/>
      <c r="H103" s="723"/>
      <c r="I103" s="558">
        <v>2128</v>
      </c>
      <c r="J103" s="544">
        <v>0</v>
      </c>
      <c r="K103" s="545">
        <v>0</v>
      </c>
      <c r="M103" s="32">
        <f t="shared" si="7"/>
        <v>1</v>
      </c>
      <c r="N103" s="546">
        <v>28</v>
      </c>
      <c r="O103" s="546"/>
      <c r="P103" s="546"/>
      <c r="Q103" s="546">
        <v>2116</v>
      </c>
    </row>
    <row r="104" spans="1:17" x14ac:dyDescent="0.3">
      <c r="B104" s="15"/>
      <c r="C104" s="712" t="s">
        <v>610</v>
      </c>
      <c r="D104" s="713"/>
      <c r="E104" s="714"/>
      <c r="F104" s="721">
        <v>28</v>
      </c>
      <c r="G104" s="722"/>
      <c r="H104" s="723"/>
      <c r="I104" s="558">
        <v>2116</v>
      </c>
      <c r="J104" s="544">
        <v>0</v>
      </c>
      <c r="K104" s="545">
        <v>0</v>
      </c>
      <c r="M104" s="32">
        <f t="shared" si="7"/>
        <v>1</v>
      </c>
      <c r="N104" s="546">
        <v>29</v>
      </c>
      <c r="O104" s="546"/>
      <c r="P104" s="546"/>
      <c r="Q104" s="546">
        <v>2224</v>
      </c>
    </row>
    <row r="105" spans="1:17" x14ac:dyDescent="0.3">
      <c r="B105" s="15"/>
      <c r="C105" s="712" t="s">
        <v>586</v>
      </c>
      <c r="D105" s="713"/>
      <c r="E105" s="714"/>
      <c r="F105" s="721">
        <v>29</v>
      </c>
      <c r="G105" s="722"/>
      <c r="H105" s="723"/>
      <c r="I105" s="558">
        <v>2224</v>
      </c>
      <c r="J105" s="544">
        <v>0</v>
      </c>
      <c r="K105" s="545">
        <v>0</v>
      </c>
      <c r="M105" s="32">
        <f t="shared" si="7"/>
        <v>1</v>
      </c>
      <c r="N105" s="546">
        <v>43</v>
      </c>
      <c r="O105" s="546"/>
      <c r="P105" s="546"/>
      <c r="Q105" s="546">
        <v>3290</v>
      </c>
    </row>
    <row r="106" spans="1:17" x14ac:dyDescent="0.3">
      <c r="C106" s="712" t="s">
        <v>587</v>
      </c>
      <c r="D106" s="713"/>
      <c r="E106" s="714"/>
      <c r="F106" s="721">
        <v>43</v>
      </c>
      <c r="G106" s="722"/>
      <c r="H106" s="723"/>
      <c r="I106" s="558">
        <v>3290</v>
      </c>
      <c r="J106" s="544">
        <v>0</v>
      </c>
      <c r="K106" s="545">
        <v>0</v>
      </c>
      <c r="M106" s="32">
        <f t="shared" si="7"/>
        <v>1</v>
      </c>
      <c r="N106" s="546">
        <v>112</v>
      </c>
      <c r="O106" s="546"/>
      <c r="P106" s="546"/>
      <c r="Q106" s="546">
        <v>8698</v>
      </c>
    </row>
    <row r="107" spans="1:17" x14ac:dyDescent="0.3">
      <c r="C107" s="712" t="s">
        <v>611</v>
      </c>
      <c r="D107" s="713"/>
      <c r="E107" s="714"/>
      <c r="F107" s="721">
        <v>112</v>
      </c>
      <c r="G107" s="722"/>
      <c r="H107" s="723"/>
      <c r="I107" s="558">
        <v>8698</v>
      </c>
      <c r="J107" s="544">
        <v>0</v>
      </c>
      <c r="K107" s="545">
        <v>0</v>
      </c>
      <c r="M107" s="32">
        <f t="shared" si="7"/>
        <v>1</v>
      </c>
      <c r="N107" s="546">
        <v>29</v>
      </c>
      <c r="O107" s="546"/>
      <c r="P107" s="546"/>
      <c r="Q107" s="546">
        <v>2245</v>
      </c>
    </row>
    <row r="108" spans="1:17" x14ac:dyDescent="0.3">
      <c r="C108" s="712" t="s">
        <v>591</v>
      </c>
      <c r="D108" s="713"/>
      <c r="E108" s="714"/>
      <c r="F108" s="721">
        <v>29</v>
      </c>
      <c r="G108" s="722"/>
      <c r="H108" s="723"/>
      <c r="I108" s="558">
        <v>2245</v>
      </c>
      <c r="J108" s="544">
        <v>0</v>
      </c>
      <c r="K108" s="545">
        <v>0</v>
      </c>
      <c r="M108" s="32">
        <f t="shared" si="7"/>
        <v>1</v>
      </c>
      <c r="N108" s="546">
        <v>27</v>
      </c>
      <c r="O108" s="546"/>
      <c r="P108" s="546"/>
      <c r="Q108" s="546">
        <v>2049</v>
      </c>
    </row>
    <row r="109" spans="1:17" x14ac:dyDescent="0.3">
      <c r="C109" s="712" t="s">
        <v>612</v>
      </c>
      <c r="D109" s="713"/>
      <c r="E109" s="714"/>
      <c r="F109" s="721">
        <v>27</v>
      </c>
      <c r="G109" s="722"/>
      <c r="H109" s="723"/>
      <c r="I109" s="558">
        <v>2049</v>
      </c>
      <c r="J109" s="544">
        <v>0</v>
      </c>
      <c r="K109" s="545">
        <v>0</v>
      </c>
      <c r="M109" s="32">
        <f t="shared" si="7"/>
        <v>1</v>
      </c>
      <c r="N109" s="546">
        <v>28</v>
      </c>
      <c r="O109" s="546"/>
      <c r="P109" s="546"/>
      <c r="Q109" s="546">
        <v>2161</v>
      </c>
    </row>
    <row r="110" spans="1:17" x14ac:dyDescent="0.3">
      <c r="C110" s="712" t="s">
        <v>613</v>
      </c>
      <c r="D110" s="713"/>
      <c r="E110" s="714"/>
      <c r="F110" s="721">
        <v>28</v>
      </c>
      <c r="G110" s="722"/>
      <c r="H110" s="723"/>
      <c r="I110" s="558">
        <v>2161</v>
      </c>
      <c r="J110" s="544">
        <v>0</v>
      </c>
      <c r="K110" s="545">
        <v>0</v>
      </c>
      <c r="M110" s="32">
        <f t="shared" si="7"/>
        <v>1</v>
      </c>
    </row>
    <row r="111" spans="1:17" hidden="1" x14ac:dyDescent="0.3">
      <c r="C111" s="712"/>
      <c r="D111" s="713"/>
      <c r="E111" s="714"/>
      <c r="F111" s="715"/>
      <c r="G111" s="716"/>
      <c r="H111" s="717"/>
      <c r="I111" s="551"/>
      <c r="J111" s="544">
        <v>0</v>
      </c>
      <c r="K111" s="545">
        <v>0</v>
      </c>
      <c r="M111" s="32">
        <f t="shared" si="7"/>
        <v>0</v>
      </c>
    </row>
    <row r="112" spans="1:17" hidden="1" x14ac:dyDescent="0.3">
      <c r="C112" s="712"/>
      <c r="D112" s="713"/>
      <c r="E112" s="714"/>
      <c r="F112" s="715"/>
      <c r="G112" s="716"/>
      <c r="H112" s="717"/>
      <c r="I112" s="551"/>
      <c r="J112" s="544"/>
      <c r="K112" s="545"/>
      <c r="M112" s="32">
        <f t="shared" si="7"/>
        <v>0</v>
      </c>
    </row>
    <row r="113" spans="1:17" hidden="1" x14ac:dyDescent="0.3">
      <c r="C113" s="712"/>
      <c r="D113" s="713"/>
      <c r="E113" s="714"/>
      <c r="F113" s="715"/>
      <c r="G113" s="716"/>
      <c r="H113" s="717"/>
      <c r="I113" s="551"/>
      <c r="J113" s="544"/>
      <c r="K113" s="545"/>
      <c r="M113" s="32">
        <f t="shared" si="7"/>
        <v>0</v>
      </c>
    </row>
    <row r="114" spans="1:17" hidden="1" x14ac:dyDescent="0.3">
      <c r="C114" s="712"/>
      <c r="D114" s="713"/>
      <c r="E114" s="714"/>
      <c r="F114" s="715"/>
      <c r="G114" s="716"/>
      <c r="H114" s="717"/>
      <c r="I114" s="551"/>
      <c r="J114" s="544"/>
      <c r="K114" s="545"/>
      <c r="M114" s="32">
        <f t="shared" si="7"/>
        <v>0</v>
      </c>
    </row>
    <row r="115" spans="1:17" hidden="1" x14ac:dyDescent="0.3">
      <c r="C115" s="712"/>
      <c r="D115" s="713"/>
      <c r="E115" s="714"/>
      <c r="F115" s="715"/>
      <c r="G115" s="716"/>
      <c r="H115" s="717"/>
      <c r="I115" s="551"/>
      <c r="J115" s="544"/>
      <c r="K115" s="545"/>
      <c r="M115" s="32">
        <f t="shared" si="7"/>
        <v>0</v>
      </c>
    </row>
    <row r="116" spans="1:17" hidden="1" x14ac:dyDescent="0.3">
      <c r="C116" s="712"/>
      <c r="D116" s="713"/>
      <c r="E116" s="714"/>
      <c r="F116" s="715"/>
      <c r="G116" s="716"/>
      <c r="H116" s="717"/>
      <c r="I116" s="551"/>
      <c r="J116" s="544"/>
      <c r="K116" s="545"/>
      <c r="M116" s="32">
        <f t="shared" si="7"/>
        <v>0</v>
      </c>
    </row>
    <row r="117" spans="1:17" hidden="1" x14ac:dyDescent="0.3">
      <c r="C117" s="712"/>
      <c r="D117" s="713"/>
      <c r="E117" s="714"/>
      <c r="F117" s="715"/>
      <c r="G117" s="716"/>
      <c r="H117" s="717"/>
      <c r="I117" s="551"/>
      <c r="J117" s="544"/>
      <c r="K117" s="545"/>
      <c r="M117" s="32">
        <f t="shared" si="7"/>
        <v>0</v>
      </c>
    </row>
    <row r="118" spans="1:17" hidden="1" x14ac:dyDescent="0.3">
      <c r="C118" s="712"/>
      <c r="D118" s="713"/>
      <c r="E118" s="714"/>
      <c r="F118" s="715"/>
      <c r="G118" s="716"/>
      <c r="H118" s="717"/>
      <c r="I118" s="551"/>
      <c r="J118" s="544"/>
      <c r="K118" s="545"/>
      <c r="M118" s="32">
        <f t="shared" si="7"/>
        <v>0</v>
      </c>
    </row>
    <row r="119" spans="1:17" hidden="1" x14ac:dyDescent="0.3">
      <c r="C119" s="712"/>
      <c r="D119" s="713"/>
      <c r="E119" s="714"/>
      <c r="F119" s="715"/>
      <c r="G119" s="716"/>
      <c r="H119" s="717"/>
      <c r="I119" s="551"/>
      <c r="J119" s="544"/>
      <c r="K119" s="545"/>
      <c r="M119" s="32">
        <f t="shared" si="7"/>
        <v>0</v>
      </c>
    </row>
    <row r="120" spans="1:17" hidden="1" x14ac:dyDescent="0.3">
      <c r="C120" s="712"/>
      <c r="D120" s="713"/>
      <c r="E120" s="714"/>
      <c r="F120" s="715"/>
      <c r="G120" s="716"/>
      <c r="H120" s="717"/>
      <c r="I120" s="551"/>
      <c r="J120" s="544"/>
      <c r="K120" s="545"/>
      <c r="M120" s="32">
        <f t="shared" si="7"/>
        <v>0</v>
      </c>
    </row>
    <row r="121" spans="1:17" hidden="1" x14ac:dyDescent="0.3">
      <c r="C121" s="718"/>
      <c r="D121" s="719"/>
      <c r="E121" s="720"/>
      <c r="F121" s="715"/>
      <c r="G121" s="716"/>
      <c r="H121" s="717"/>
      <c r="I121" s="551"/>
      <c r="J121" s="544"/>
      <c r="K121" s="545"/>
      <c r="M121" s="32">
        <f t="shared" si="7"/>
        <v>0</v>
      </c>
    </row>
    <row r="122" spans="1:17" x14ac:dyDescent="0.3">
      <c r="C122" s="50" t="s">
        <v>614</v>
      </c>
      <c r="D122" s="51"/>
      <c r="E122" s="52"/>
      <c r="F122" s="703">
        <f>SUM(F102:H110)</f>
        <v>386</v>
      </c>
      <c r="G122" s="704"/>
      <c r="H122" s="705"/>
      <c r="I122" s="188">
        <f>SUM(I102:I110)</f>
        <v>29664</v>
      </c>
      <c r="J122" s="552">
        <f t="shared" ref="J122:K122" si="8">SUM(J101:J111)</f>
        <v>0</v>
      </c>
      <c r="K122" s="553">
        <f t="shared" si="8"/>
        <v>0</v>
      </c>
      <c r="M122" s="32">
        <v>1</v>
      </c>
    </row>
    <row r="123" spans="1:17" x14ac:dyDescent="0.3">
      <c r="B123" s="15"/>
      <c r="C123" s="33" t="s">
        <v>33</v>
      </c>
      <c r="D123" s="34"/>
      <c r="E123" s="35"/>
      <c r="F123" s="551"/>
      <c r="G123" s="559"/>
      <c r="H123" s="545"/>
      <c r="I123" s="551"/>
      <c r="J123" s="544"/>
      <c r="K123" s="545"/>
      <c r="M123" s="32">
        <v>1</v>
      </c>
      <c r="N123" s="560">
        <v>63</v>
      </c>
      <c r="O123" s="560"/>
      <c r="P123" s="560"/>
      <c r="Q123" s="560">
        <v>4809</v>
      </c>
    </row>
    <row r="124" spans="1:17" x14ac:dyDescent="0.3">
      <c r="B124" s="15"/>
      <c r="C124" s="712" t="s">
        <v>615</v>
      </c>
      <c r="D124" s="713"/>
      <c r="E124" s="714"/>
      <c r="F124" s="721">
        <v>63</v>
      </c>
      <c r="G124" s="722"/>
      <c r="H124" s="723"/>
      <c r="I124" s="561">
        <v>4809</v>
      </c>
      <c r="J124" s="544">
        <v>0</v>
      </c>
      <c r="K124" s="545">
        <v>0</v>
      </c>
      <c r="M124" s="32">
        <f t="shared" ref="M124:M143" si="9">IF(LEN(C124)&lt;2,0,1)</f>
        <v>1</v>
      </c>
      <c r="N124" s="560">
        <v>30</v>
      </c>
      <c r="O124" s="560"/>
      <c r="P124" s="560"/>
      <c r="Q124" s="560">
        <v>2309</v>
      </c>
    </row>
    <row r="125" spans="1:17" x14ac:dyDescent="0.3">
      <c r="A125" s="23"/>
      <c r="B125" s="15"/>
      <c r="C125" s="712" t="s">
        <v>584</v>
      </c>
      <c r="D125" s="713"/>
      <c r="E125" s="714"/>
      <c r="F125" s="721">
        <v>30</v>
      </c>
      <c r="G125" s="722"/>
      <c r="H125" s="723"/>
      <c r="I125" s="543">
        <v>2309</v>
      </c>
      <c r="J125" s="544">
        <v>0</v>
      </c>
      <c r="K125" s="545">
        <v>0</v>
      </c>
      <c r="M125" s="32">
        <f t="shared" si="9"/>
        <v>1</v>
      </c>
      <c r="N125" s="560">
        <v>26</v>
      </c>
      <c r="O125" s="560"/>
      <c r="P125" s="560"/>
      <c r="Q125" s="560">
        <v>2000</v>
      </c>
    </row>
    <row r="126" spans="1:17" x14ac:dyDescent="0.3">
      <c r="B126" s="15"/>
      <c r="C126" s="712" t="s">
        <v>616</v>
      </c>
      <c r="D126" s="713"/>
      <c r="E126" s="714"/>
      <c r="F126" s="721">
        <v>26</v>
      </c>
      <c r="G126" s="722"/>
      <c r="H126" s="723"/>
      <c r="I126" s="543">
        <v>2000</v>
      </c>
      <c r="J126" s="544">
        <v>0</v>
      </c>
      <c r="K126" s="545">
        <v>0</v>
      </c>
      <c r="M126" s="32">
        <f t="shared" si="9"/>
        <v>1</v>
      </c>
      <c r="N126" s="560">
        <v>45</v>
      </c>
      <c r="O126" s="560"/>
      <c r="P126" s="560"/>
      <c r="Q126" s="560">
        <v>3438</v>
      </c>
    </row>
    <row r="127" spans="1:17" x14ac:dyDescent="0.3">
      <c r="B127" s="15"/>
      <c r="C127" s="712" t="s">
        <v>617</v>
      </c>
      <c r="D127" s="713"/>
      <c r="E127" s="714"/>
      <c r="F127" s="721">
        <v>45</v>
      </c>
      <c r="G127" s="722"/>
      <c r="H127" s="723"/>
      <c r="I127" s="543">
        <v>3438</v>
      </c>
      <c r="J127" s="544">
        <v>0</v>
      </c>
      <c r="K127" s="545">
        <v>0</v>
      </c>
      <c r="M127" s="32">
        <f t="shared" si="9"/>
        <v>1</v>
      </c>
      <c r="N127" s="560">
        <v>27</v>
      </c>
      <c r="O127" s="560"/>
      <c r="P127" s="560"/>
      <c r="Q127" s="560">
        <v>2074</v>
      </c>
    </row>
    <row r="128" spans="1:17" x14ac:dyDescent="0.3">
      <c r="C128" s="712" t="s">
        <v>586</v>
      </c>
      <c r="D128" s="713"/>
      <c r="E128" s="714"/>
      <c r="F128" s="721">
        <v>27</v>
      </c>
      <c r="G128" s="722"/>
      <c r="H128" s="723"/>
      <c r="I128" s="543">
        <v>2074</v>
      </c>
      <c r="J128" s="544">
        <v>0</v>
      </c>
      <c r="K128" s="545">
        <v>0</v>
      </c>
      <c r="M128" s="32">
        <f t="shared" si="9"/>
        <v>1</v>
      </c>
      <c r="N128" s="560">
        <v>29</v>
      </c>
      <c r="O128" s="560"/>
      <c r="P128" s="560"/>
      <c r="Q128" s="560">
        <v>2212</v>
      </c>
    </row>
    <row r="129" spans="3:17" x14ac:dyDescent="0.3">
      <c r="C129" s="712" t="s">
        <v>587</v>
      </c>
      <c r="D129" s="713"/>
      <c r="E129" s="714"/>
      <c r="F129" s="721">
        <v>29</v>
      </c>
      <c r="G129" s="722"/>
      <c r="H129" s="723"/>
      <c r="I129" s="543">
        <v>2212</v>
      </c>
      <c r="J129" s="544">
        <v>0</v>
      </c>
      <c r="K129" s="545">
        <v>0</v>
      </c>
      <c r="M129" s="32">
        <f t="shared" si="9"/>
        <v>1</v>
      </c>
      <c r="N129" s="560">
        <v>70</v>
      </c>
      <c r="O129" s="560"/>
      <c r="P129" s="560"/>
      <c r="Q129" s="560">
        <v>5490</v>
      </c>
    </row>
    <row r="130" spans="3:17" hidden="1" x14ac:dyDescent="0.3">
      <c r="C130" s="712" t="s">
        <v>588</v>
      </c>
      <c r="D130" s="713"/>
      <c r="E130" s="714"/>
      <c r="F130" s="721">
        <v>0</v>
      </c>
      <c r="G130" s="722"/>
      <c r="H130" s="723"/>
      <c r="I130" s="543">
        <v>0</v>
      </c>
      <c r="J130" s="544">
        <v>0</v>
      </c>
      <c r="K130" s="545">
        <v>0</v>
      </c>
      <c r="M130" s="32">
        <v>0</v>
      </c>
    </row>
    <row r="131" spans="3:17" x14ac:dyDescent="0.3">
      <c r="C131" s="712" t="s">
        <v>618</v>
      </c>
      <c r="D131" s="713"/>
      <c r="E131" s="714"/>
      <c r="F131" s="721">
        <v>70</v>
      </c>
      <c r="G131" s="722"/>
      <c r="H131" s="723"/>
      <c r="I131" s="543">
        <v>5490</v>
      </c>
      <c r="J131" s="544">
        <v>0</v>
      </c>
      <c r="K131" s="545">
        <v>0</v>
      </c>
      <c r="M131" s="32">
        <f t="shared" si="9"/>
        <v>1</v>
      </c>
    </row>
    <row r="132" spans="3:17" hidden="1" x14ac:dyDescent="0.3">
      <c r="C132" s="712" t="s">
        <v>2</v>
      </c>
      <c r="D132" s="713"/>
      <c r="E132" s="714"/>
      <c r="F132" s="709"/>
      <c r="G132" s="710"/>
      <c r="H132" s="711"/>
      <c r="I132" s="540"/>
      <c r="J132" s="544">
        <v>0</v>
      </c>
      <c r="K132" s="545">
        <v>0</v>
      </c>
      <c r="M132" s="32">
        <f t="shared" si="9"/>
        <v>0</v>
      </c>
    </row>
    <row r="133" spans="3:17" hidden="1" x14ac:dyDescent="0.3">
      <c r="C133" s="712">
        <v>0</v>
      </c>
      <c r="D133" s="713"/>
      <c r="E133" s="714"/>
      <c r="F133" s="715"/>
      <c r="G133" s="716"/>
      <c r="H133" s="717"/>
      <c r="I133" s="551"/>
      <c r="J133" s="544">
        <v>0</v>
      </c>
      <c r="K133" s="545">
        <v>0</v>
      </c>
      <c r="M133" s="32">
        <f t="shared" si="9"/>
        <v>0</v>
      </c>
    </row>
    <row r="134" spans="3:17" hidden="1" x14ac:dyDescent="0.3">
      <c r="C134" s="712"/>
      <c r="D134" s="713"/>
      <c r="E134" s="714"/>
      <c r="F134" s="715"/>
      <c r="G134" s="716"/>
      <c r="H134" s="717"/>
      <c r="I134" s="551"/>
      <c r="J134" s="544"/>
      <c r="K134" s="545"/>
      <c r="M134" s="32">
        <f t="shared" si="9"/>
        <v>0</v>
      </c>
    </row>
    <row r="135" spans="3:17" hidden="1" x14ac:dyDescent="0.3">
      <c r="C135" s="712"/>
      <c r="D135" s="713"/>
      <c r="E135" s="714"/>
      <c r="F135" s="715"/>
      <c r="G135" s="716"/>
      <c r="H135" s="717"/>
      <c r="I135" s="551"/>
      <c r="J135" s="544"/>
      <c r="K135" s="545"/>
      <c r="M135" s="32">
        <f t="shared" si="9"/>
        <v>0</v>
      </c>
    </row>
    <row r="136" spans="3:17" hidden="1" x14ac:dyDescent="0.3">
      <c r="C136" s="712"/>
      <c r="D136" s="713"/>
      <c r="E136" s="714"/>
      <c r="F136" s="715"/>
      <c r="G136" s="716"/>
      <c r="H136" s="717"/>
      <c r="I136" s="551"/>
      <c r="J136" s="544"/>
      <c r="K136" s="545"/>
      <c r="M136" s="32">
        <f t="shared" si="9"/>
        <v>0</v>
      </c>
    </row>
    <row r="137" spans="3:17" hidden="1" x14ac:dyDescent="0.3">
      <c r="C137" s="712"/>
      <c r="D137" s="713"/>
      <c r="E137" s="714"/>
      <c r="F137" s="715"/>
      <c r="G137" s="716"/>
      <c r="H137" s="717"/>
      <c r="I137" s="551"/>
      <c r="J137" s="544"/>
      <c r="K137" s="545"/>
      <c r="M137" s="32">
        <f t="shared" si="9"/>
        <v>0</v>
      </c>
    </row>
    <row r="138" spans="3:17" hidden="1" x14ac:dyDescent="0.3">
      <c r="C138" s="712"/>
      <c r="D138" s="713"/>
      <c r="E138" s="714"/>
      <c r="F138" s="715"/>
      <c r="G138" s="716"/>
      <c r="H138" s="717"/>
      <c r="I138" s="551"/>
      <c r="J138" s="544"/>
      <c r="K138" s="545"/>
      <c r="M138" s="32">
        <f t="shared" si="9"/>
        <v>0</v>
      </c>
    </row>
    <row r="139" spans="3:17" hidden="1" x14ac:dyDescent="0.3">
      <c r="C139" s="712"/>
      <c r="D139" s="713"/>
      <c r="E139" s="714"/>
      <c r="F139" s="715"/>
      <c r="G139" s="716"/>
      <c r="H139" s="717"/>
      <c r="I139" s="551"/>
      <c r="J139" s="544"/>
      <c r="K139" s="545"/>
      <c r="M139" s="32">
        <f t="shared" si="9"/>
        <v>0</v>
      </c>
    </row>
    <row r="140" spans="3:17" hidden="1" x14ac:dyDescent="0.3">
      <c r="C140" s="712"/>
      <c r="D140" s="713"/>
      <c r="E140" s="714"/>
      <c r="F140" s="715"/>
      <c r="G140" s="716"/>
      <c r="H140" s="717"/>
      <c r="I140" s="551"/>
      <c r="J140" s="544"/>
      <c r="K140" s="545"/>
      <c r="M140" s="32">
        <f t="shared" si="9"/>
        <v>0</v>
      </c>
    </row>
    <row r="141" spans="3:17" hidden="1" x14ac:dyDescent="0.3">
      <c r="C141" s="712"/>
      <c r="D141" s="713"/>
      <c r="E141" s="714"/>
      <c r="F141" s="715"/>
      <c r="G141" s="716"/>
      <c r="H141" s="717"/>
      <c r="I141" s="551"/>
      <c r="J141" s="544"/>
      <c r="K141" s="545"/>
      <c r="M141" s="32">
        <f t="shared" si="9"/>
        <v>0</v>
      </c>
    </row>
    <row r="142" spans="3:17" hidden="1" x14ac:dyDescent="0.3">
      <c r="C142" s="712"/>
      <c r="D142" s="713"/>
      <c r="E142" s="714"/>
      <c r="F142" s="715"/>
      <c r="G142" s="716"/>
      <c r="H142" s="717"/>
      <c r="I142" s="551"/>
      <c r="J142" s="544"/>
      <c r="K142" s="545"/>
      <c r="M142" s="32">
        <f t="shared" si="9"/>
        <v>0</v>
      </c>
    </row>
    <row r="143" spans="3:17" hidden="1" x14ac:dyDescent="0.3">
      <c r="C143" s="718"/>
      <c r="D143" s="719"/>
      <c r="E143" s="720"/>
      <c r="F143" s="715"/>
      <c r="G143" s="716"/>
      <c r="H143" s="717"/>
      <c r="I143" s="551"/>
      <c r="J143" s="544"/>
      <c r="K143" s="545"/>
      <c r="M143" s="32">
        <f t="shared" si="9"/>
        <v>0</v>
      </c>
    </row>
    <row r="144" spans="3:17" x14ac:dyDescent="0.3">
      <c r="C144" s="50" t="s">
        <v>619</v>
      </c>
      <c r="D144" s="51"/>
      <c r="E144" s="52"/>
      <c r="F144" s="703">
        <f>SUM(F124:H131)</f>
        <v>290</v>
      </c>
      <c r="G144" s="704"/>
      <c r="H144" s="705"/>
      <c r="I144" s="188">
        <f>SUM(I124:I131)</f>
        <v>22332</v>
      </c>
      <c r="J144" s="552">
        <f t="shared" ref="J144:K144" si="10">SUM(J123:J133)</f>
        <v>0</v>
      </c>
      <c r="K144" s="553">
        <f t="shared" si="10"/>
        <v>0</v>
      </c>
      <c r="M144" s="32">
        <v>1</v>
      </c>
    </row>
    <row r="145" spans="1:13" x14ac:dyDescent="0.3">
      <c r="B145" s="15"/>
      <c r="C145" s="33" t="s">
        <v>35</v>
      </c>
      <c r="D145" s="34"/>
      <c r="E145" s="35"/>
      <c r="F145" s="540"/>
      <c r="G145" s="541"/>
      <c r="H145" s="542"/>
      <c r="I145" s="540"/>
      <c r="J145" s="544"/>
      <c r="K145" s="545"/>
      <c r="M145" s="32">
        <v>1</v>
      </c>
    </row>
    <row r="146" spans="1:13" x14ac:dyDescent="0.3">
      <c r="B146" s="15"/>
      <c r="C146" s="712" t="s">
        <v>620</v>
      </c>
      <c r="D146" s="713"/>
      <c r="E146" s="714"/>
      <c r="F146" s="721">
        <v>29</v>
      </c>
      <c r="G146" s="722"/>
      <c r="H146" s="723"/>
      <c r="I146" s="543">
        <v>2227</v>
      </c>
      <c r="J146" s="544">
        <v>0</v>
      </c>
      <c r="K146" s="545">
        <v>0</v>
      </c>
      <c r="M146" s="32">
        <f t="shared" ref="M146:M165" si="11">IF(LEN(C146)&lt;2,0,1)</f>
        <v>1</v>
      </c>
    </row>
    <row r="147" spans="1:13" x14ac:dyDescent="0.3">
      <c r="A147" s="23"/>
      <c r="B147" s="15"/>
      <c r="C147" s="712" t="s">
        <v>621</v>
      </c>
      <c r="D147" s="713"/>
      <c r="E147" s="714"/>
      <c r="F147" s="721">
        <v>26</v>
      </c>
      <c r="G147" s="722"/>
      <c r="H147" s="723"/>
      <c r="I147" s="543">
        <v>2000</v>
      </c>
      <c r="J147" s="544">
        <v>0</v>
      </c>
      <c r="K147" s="545">
        <v>0</v>
      </c>
      <c r="M147" s="32">
        <f t="shared" si="11"/>
        <v>1</v>
      </c>
    </row>
    <row r="148" spans="1:13" hidden="1" x14ac:dyDescent="0.3">
      <c r="B148" s="15"/>
      <c r="C148" s="712" t="s">
        <v>617</v>
      </c>
      <c r="D148" s="713"/>
      <c r="E148" s="714"/>
      <c r="F148" s="721">
        <v>0</v>
      </c>
      <c r="G148" s="722"/>
      <c r="H148" s="723"/>
      <c r="I148" s="543">
        <v>0</v>
      </c>
      <c r="J148" s="544">
        <v>0</v>
      </c>
      <c r="K148" s="545">
        <v>0</v>
      </c>
      <c r="M148" s="32">
        <v>0</v>
      </c>
    </row>
    <row r="149" spans="1:13" x14ac:dyDescent="0.3">
      <c r="B149" s="15"/>
      <c r="C149" s="712" t="s">
        <v>586</v>
      </c>
      <c r="D149" s="713"/>
      <c r="E149" s="714"/>
      <c r="F149" s="721">
        <v>29</v>
      </c>
      <c r="G149" s="722"/>
      <c r="H149" s="723"/>
      <c r="I149" s="543">
        <v>2243</v>
      </c>
      <c r="J149" s="544">
        <v>0</v>
      </c>
      <c r="K149" s="545">
        <v>0</v>
      </c>
      <c r="M149" s="32">
        <f t="shared" si="11"/>
        <v>1</v>
      </c>
    </row>
    <row r="150" spans="1:13" x14ac:dyDescent="0.3">
      <c r="C150" s="712" t="s">
        <v>622</v>
      </c>
      <c r="D150" s="713"/>
      <c r="E150" s="714"/>
      <c r="F150" s="721">
        <v>45</v>
      </c>
      <c r="G150" s="722"/>
      <c r="H150" s="723"/>
      <c r="I150" s="543">
        <v>3394</v>
      </c>
      <c r="J150" s="544">
        <v>0</v>
      </c>
      <c r="K150" s="545">
        <v>0</v>
      </c>
      <c r="M150" s="32">
        <f t="shared" si="11"/>
        <v>1</v>
      </c>
    </row>
    <row r="151" spans="1:13" x14ac:dyDescent="0.3">
      <c r="C151" s="712" t="s">
        <v>623</v>
      </c>
      <c r="D151" s="713"/>
      <c r="E151" s="714"/>
      <c r="F151" s="721">
        <v>27</v>
      </c>
      <c r="G151" s="722"/>
      <c r="H151" s="723"/>
      <c r="I151" s="543">
        <v>2098</v>
      </c>
      <c r="J151" s="544">
        <v>0</v>
      </c>
      <c r="K151" s="545">
        <v>0</v>
      </c>
      <c r="M151" s="32">
        <f t="shared" si="11"/>
        <v>1</v>
      </c>
    </row>
    <row r="152" spans="1:13" hidden="1" x14ac:dyDescent="0.3">
      <c r="C152" s="712" t="s">
        <v>2</v>
      </c>
      <c r="D152" s="713"/>
      <c r="E152" s="714"/>
      <c r="F152" s="709"/>
      <c r="G152" s="710"/>
      <c r="H152" s="711"/>
      <c r="I152" s="540"/>
      <c r="J152" s="544">
        <v>0</v>
      </c>
      <c r="K152" s="545">
        <v>0</v>
      </c>
      <c r="M152" s="32">
        <f t="shared" si="11"/>
        <v>0</v>
      </c>
    </row>
    <row r="153" spans="1:13" hidden="1" x14ac:dyDescent="0.3">
      <c r="C153" s="712" t="s">
        <v>2</v>
      </c>
      <c r="D153" s="713"/>
      <c r="E153" s="714"/>
      <c r="F153" s="709"/>
      <c r="G153" s="710"/>
      <c r="H153" s="711"/>
      <c r="I153" s="540"/>
      <c r="J153" s="544">
        <v>0</v>
      </c>
      <c r="K153" s="545">
        <v>0</v>
      </c>
      <c r="M153" s="32">
        <f t="shared" si="11"/>
        <v>0</v>
      </c>
    </row>
    <row r="154" spans="1:13" hidden="1" x14ac:dyDescent="0.3">
      <c r="C154" s="712" t="s">
        <v>2</v>
      </c>
      <c r="D154" s="713"/>
      <c r="E154" s="714"/>
      <c r="F154" s="709"/>
      <c r="G154" s="710"/>
      <c r="H154" s="711"/>
      <c r="I154" s="540"/>
      <c r="J154" s="544">
        <v>0</v>
      </c>
      <c r="K154" s="545">
        <v>0</v>
      </c>
      <c r="M154" s="32">
        <f t="shared" si="11"/>
        <v>0</v>
      </c>
    </row>
    <row r="155" spans="1:13" hidden="1" x14ac:dyDescent="0.3">
      <c r="C155" s="712"/>
      <c r="D155" s="713"/>
      <c r="E155" s="714"/>
      <c r="F155" s="715"/>
      <c r="G155" s="716"/>
      <c r="H155" s="717"/>
      <c r="I155" s="551"/>
      <c r="J155" s="544">
        <v>0</v>
      </c>
      <c r="K155" s="545">
        <v>0</v>
      </c>
      <c r="M155" s="32">
        <f t="shared" si="11"/>
        <v>0</v>
      </c>
    </row>
    <row r="156" spans="1:13" hidden="1" x14ac:dyDescent="0.3">
      <c r="C156" s="712"/>
      <c r="D156" s="713"/>
      <c r="E156" s="714"/>
      <c r="F156" s="715"/>
      <c r="G156" s="716"/>
      <c r="H156" s="717"/>
      <c r="I156" s="551"/>
      <c r="J156" s="544"/>
      <c r="K156" s="545"/>
      <c r="M156" s="32">
        <f t="shared" si="11"/>
        <v>0</v>
      </c>
    </row>
    <row r="157" spans="1:13" hidden="1" x14ac:dyDescent="0.3">
      <c r="C157" s="712"/>
      <c r="D157" s="713"/>
      <c r="E157" s="714"/>
      <c r="F157" s="715"/>
      <c r="G157" s="716"/>
      <c r="H157" s="717"/>
      <c r="I157" s="551"/>
      <c r="J157" s="544"/>
      <c r="K157" s="545"/>
      <c r="M157" s="32">
        <f t="shared" si="11"/>
        <v>0</v>
      </c>
    </row>
    <row r="158" spans="1:13" hidden="1" x14ac:dyDescent="0.3">
      <c r="C158" s="712"/>
      <c r="D158" s="713"/>
      <c r="E158" s="714"/>
      <c r="F158" s="715"/>
      <c r="G158" s="716"/>
      <c r="H158" s="717"/>
      <c r="I158" s="551"/>
      <c r="J158" s="544"/>
      <c r="K158" s="545"/>
      <c r="M158" s="32">
        <f t="shared" si="11"/>
        <v>0</v>
      </c>
    </row>
    <row r="159" spans="1:13" hidden="1" x14ac:dyDescent="0.3">
      <c r="C159" s="712"/>
      <c r="D159" s="713"/>
      <c r="E159" s="714"/>
      <c r="F159" s="715"/>
      <c r="G159" s="716"/>
      <c r="H159" s="717"/>
      <c r="I159" s="551"/>
      <c r="J159" s="544"/>
      <c r="K159" s="545"/>
      <c r="M159" s="32">
        <f t="shared" si="11"/>
        <v>0</v>
      </c>
    </row>
    <row r="160" spans="1:13" hidden="1" x14ac:dyDescent="0.3">
      <c r="C160" s="712"/>
      <c r="D160" s="713"/>
      <c r="E160" s="714"/>
      <c r="F160" s="715"/>
      <c r="G160" s="716"/>
      <c r="H160" s="717"/>
      <c r="I160" s="551"/>
      <c r="J160" s="544"/>
      <c r="K160" s="545"/>
      <c r="M160" s="32">
        <f t="shared" si="11"/>
        <v>0</v>
      </c>
    </row>
    <row r="161" spans="1:13" hidden="1" x14ac:dyDescent="0.3">
      <c r="C161" s="712"/>
      <c r="D161" s="713"/>
      <c r="E161" s="714"/>
      <c r="F161" s="715"/>
      <c r="G161" s="716"/>
      <c r="H161" s="717"/>
      <c r="I161" s="551"/>
      <c r="J161" s="544"/>
      <c r="K161" s="545"/>
      <c r="M161" s="32">
        <f t="shared" si="11"/>
        <v>0</v>
      </c>
    </row>
    <row r="162" spans="1:13" hidden="1" x14ac:dyDescent="0.3">
      <c r="C162" s="712"/>
      <c r="D162" s="713"/>
      <c r="E162" s="714"/>
      <c r="F162" s="715"/>
      <c r="G162" s="716"/>
      <c r="H162" s="717"/>
      <c r="I162" s="551"/>
      <c r="J162" s="544"/>
      <c r="K162" s="545"/>
      <c r="M162" s="32">
        <f t="shared" si="11"/>
        <v>0</v>
      </c>
    </row>
    <row r="163" spans="1:13" hidden="1" x14ac:dyDescent="0.3">
      <c r="C163" s="712"/>
      <c r="D163" s="713"/>
      <c r="E163" s="714"/>
      <c r="F163" s="715"/>
      <c r="G163" s="716"/>
      <c r="H163" s="717"/>
      <c r="I163" s="551"/>
      <c r="J163" s="544"/>
      <c r="K163" s="545"/>
      <c r="M163" s="32">
        <f t="shared" si="11"/>
        <v>0</v>
      </c>
    </row>
    <row r="164" spans="1:13" hidden="1" x14ac:dyDescent="0.3">
      <c r="C164" s="712"/>
      <c r="D164" s="713"/>
      <c r="E164" s="714"/>
      <c r="F164" s="715"/>
      <c r="G164" s="716"/>
      <c r="H164" s="717"/>
      <c r="I164" s="551"/>
      <c r="J164" s="544"/>
      <c r="K164" s="545"/>
      <c r="M164" s="32">
        <f t="shared" si="11"/>
        <v>0</v>
      </c>
    </row>
    <row r="165" spans="1:13" hidden="1" x14ac:dyDescent="0.3">
      <c r="C165" s="718"/>
      <c r="D165" s="719"/>
      <c r="E165" s="720"/>
      <c r="F165" s="715"/>
      <c r="G165" s="716"/>
      <c r="H165" s="717"/>
      <c r="I165" s="551"/>
      <c r="J165" s="544"/>
      <c r="K165" s="545"/>
      <c r="M165" s="32">
        <f t="shared" si="11"/>
        <v>0</v>
      </c>
    </row>
    <row r="166" spans="1:13" x14ac:dyDescent="0.3">
      <c r="C166" s="50" t="s">
        <v>624</v>
      </c>
      <c r="D166" s="51"/>
      <c r="E166" s="52"/>
      <c r="F166" s="703">
        <f>SUM(F146:H151)</f>
        <v>156</v>
      </c>
      <c r="G166" s="704"/>
      <c r="H166" s="705"/>
      <c r="I166" s="188">
        <f>SUM(I146:I151)</f>
        <v>11962</v>
      </c>
      <c r="J166" s="552">
        <f t="shared" ref="J166:K166" si="12">SUM(J145:J155)</f>
        <v>0</v>
      </c>
      <c r="K166" s="553">
        <f t="shared" si="12"/>
        <v>0</v>
      </c>
      <c r="M166" s="32">
        <v>1</v>
      </c>
    </row>
    <row r="167" spans="1:13" x14ac:dyDescent="0.3">
      <c r="B167" s="15"/>
      <c r="C167" s="33" t="s">
        <v>37</v>
      </c>
      <c r="D167" s="34"/>
      <c r="E167" s="35"/>
      <c r="F167" s="540"/>
      <c r="G167" s="541"/>
      <c r="H167" s="542"/>
      <c r="I167" s="540"/>
      <c r="J167" s="544"/>
      <c r="K167" s="545"/>
      <c r="M167" s="32">
        <v>1</v>
      </c>
    </row>
    <row r="168" spans="1:13" x14ac:dyDescent="0.3">
      <c r="B168" s="15"/>
      <c r="C168" s="712" t="s">
        <v>595</v>
      </c>
      <c r="D168" s="713"/>
      <c r="E168" s="714"/>
      <c r="F168" s="721">
        <v>37</v>
      </c>
      <c r="G168" s="722"/>
      <c r="H168" s="723"/>
      <c r="I168" s="543">
        <v>2855</v>
      </c>
      <c r="J168" s="544">
        <v>0</v>
      </c>
      <c r="K168" s="545">
        <v>0</v>
      </c>
      <c r="M168" s="32">
        <f t="shared" ref="M168:M188" si="13">IF(LEN(C168)&lt;2,0,1)</f>
        <v>1</v>
      </c>
    </row>
    <row r="169" spans="1:13" hidden="1" x14ac:dyDescent="0.3">
      <c r="A169" s="23"/>
      <c r="B169" s="15"/>
      <c r="C169" s="712" t="s">
        <v>625</v>
      </c>
      <c r="D169" s="713"/>
      <c r="E169" s="714"/>
      <c r="F169" s="721">
        <v>0</v>
      </c>
      <c r="G169" s="722"/>
      <c r="H169" s="723"/>
      <c r="I169" s="543">
        <v>0</v>
      </c>
      <c r="J169" s="544">
        <v>0</v>
      </c>
      <c r="K169" s="545">
        <v>0</v>
      </c>
      <c r="M169" s="32">
        <v>0</v>
      </c>
    </row>
    <row r="170" spans="1:13" x14ac:dyDescent="0.3">
      <c r="B170" s="15"/>
      <c r="C170" s="712" t="s">
        <v>621</v>
      </c>
      <c r="D170" s="713"/>
      <c r="E170" s="714"/>
      <c r="F170" s="721">
        <v>30</v>
      </c>
      <c r="G170" s="722"/>
      <c r="H170" s="723"/>
      <c r="I170" s="543">
        <v>2284</v>
      </c>
      <c r="J170" s="544">
        <v>0</v>
      </c>
      <c r="K170" s="545">
        <v>0</v>
      </c>
      <c r="M170" s="32">
        <f t="shared" si="13"/>
        <v>1</v>
      </c>
    </row>
    <row r="171" spans="1:13" x14ac:dyDescent="0.3">
      <c r="B171" s="15"/>
      <c r="C171" s="712" t="s">
        <v>586</v>
      </c>
      <c r="D171" s="713"/>
      <c r="E171" s="714"/>
      <c r="F171" s="721">
        <v>26</v>
      </c>
      <c r="G171" s="722"/>
      <c r="H171" s="723"/>
      <c r="I171" s="543">
        <v>2024</v>
      </c>
      <c r="J171" s="544">
        <v>0</v>
      </c>
      <c r="K171" s="545">
        <v>0</v>
      </c>
      <c r="M171" s="32">
        <f t="shared" si="13"/>
        <v>1</v>
      </c>
    </row>
    <row r="172" spans="1:13" x14ac:dyDescent="0.3">
      <c r="C172" s="712" t="s">
        <v>626</v>
      </c>
      <c r="D172" s="713"/>
      <c r="E172" s="714"/>
      <c r="F172" s="721">
        <v>40</v>
      </c>
      <c r="G172" s="722"/>
      <c r="H172" s="723"/>
      <c r="I172" s="543">
        <v>3112</v>
      </c>
      <c r="J172" s="544">
        <v>0</v>
      </c>
      <c r="K172" s="545">
        <v>0</v>
      </c>
      <c r="M172" s="32">
        <f t="shared" si="13"/>
        <v>1</v>
      </c>
    </row>
    <row r="173" spans="1:13" hidden="1" x14ac:dyDescent="0.3">
      <c r="C173" s="712" t="s">
        <v>587</v>
      </c>
      <c r="D173" s="713"/>
      <c r="E173" s="714"/>
      <c r="F173" s="709">
        <v>0</v>
      </c>
      <c r="G173" s="710"/>
      <c r="H173" s="711"/>
      <c r="I173" s="540">
        <v>0</v>
      </c>
      <c r="J173" s="544">
        <v>0</v>
      </c>
      <c r="K173" s="545">
        <v>0</v>
      </c>
      <c r="M173" s="32">
        <v>0</v>
      </c>
    </row>
    <row r="174" spans="1:13" ht="13.25" customHeight="1" x14ac:dyDescent="0.3">
      <c r="C174" s="712" t="s">
        <v>587</v>
      </c>
      <c r="D174" s="713"/>
      <c r="E174" s="714"/>
      <c r="F174" s="721">
        <v>26</v>
      </c>
      <c r="G174" s="722"/>
      <c r="H174" s="723"/>
      <c r="I174" s="543">
        <v>2004</v>
      </c>
      <c r="J174" s="544">
        <v>0</v>
      </c>
      <c r="K174" s="545">
        <v>0</v>
      </c>
      <c r="M174" s="32">
        <v>1</v>
      </c>
    </row>
    <row r="175" spans="1:13" x14ac:dyDescent="0.3">
      <c r="C175" s="712" t="s">
        <v>627</v>
      </c>
      <c r="D175" s="713"/>
      <c r="E175" s="714"/>
      <c r="F175" s="721">
        <v>269</v>
      </c>
      <c r="G175" s="722"/>
      <c r="H175" s="723"/>
      <c r="I175" s="543">
        <v>20610</v>
      </c>
      <c r="J175" s="544">
        <v>0</v>
      </c>
      <c r="K175" s="545">
        <v>0</v>
      </c>
      <c r="M175" s="32">
        <f t="shared" si="13"/>
        <v>1</v>
      </c>
    </row>
    <row r="176" spans="1:13" x14ac:dyDescent="0.3">
      <c r="C176" s="712" t="s">
        <v>591</v>
      </c>
      <c r="D176" s="713"/>
      <c r="E176" s="714"/>
      <c r="F176" s="721">
        <v>26</v>
      </c>
      <c r="G176" s="722"/>
      <c r="H176" s="723"/>
      <c r="I176" s="562">
        <v>2017</v>
      </c>
      <c r="J176" s="544">
        <v>0</v>
      </c>
      <c r="K176" s="545">
        <v>0</v>
      </c>
      <c r="M176" s="32">
        <f t="shared" si="13"/>
        <v>1</v>
      </c>
    </row>
    <row r="177" spans="1:13" hidden="1" x14ac:dyDescent="0.3">
      <c r="C177" s="712"/>
      <c r="D177" s="713"/>
      <c r="E177" s="714"/>
      <c r="F177" s="715"/>
      <c r="G177" s="716"/>
      <c r="H177" s="717"/>
      <c r="I177" s="551"/>
      <c r="J177" s="544">
        <v>0</v>
      </c>
      <c r="K177" s="545">
        <v>0</v>
      </c>
      <c r="M177" s="32">
        <f t="shared" si="13"/>
        <v>0</v>
      </c>
    </row>
    <row r="178" spans="1:13" hidden="1" x14ac:dyDescent="0.3">
      <c r="C178" s="712"/>
      <c r="D178" s="713"/>
      <c r="E178" s="714"/>
      <c r="F178" s="715"/>
      <c r="G178" s="716"/>
      <c r="H178" s="717"/>
      <c r="I178" s="551"/>
      <c r="J178" s="544">
        <v>0</v>
      </c>
      <c r="K178" s="545">
        <v>0</v>
      </c>
      <c r="M178" s="32">
        <f t="shared" si="13"/>
        <v>0</v>
      </c>
    </row>
    <row r="179" spans="1:13" hidden="1" x14ac:dyDescent="0.3">
      <c r="C179" s="712"/>
      <c r="D179" s="713"/>
      <c r="E179" s="714"/>
      <c r="F179" s="715"/>
      <c r="G179" s="716"/>
      <c r="H179" s="717"/>
      <c r="I179" s="551"/>
      <c r="J179" s="544"/>
      <c r="K179" s="545"/>
      <c r="M179" s="32">
        <f t="shared" si="13"/>
        <v>0</v>
      </c>
    </row>
    <row r="180" spans="1:13" hidden="1" x14ac:dyDescent="0.3">
      <c r="C180" s="712"/>
      <c r="D180" s="713"/>
      <c r="E180" s="714"/>
      <c r="F180" s="715"/>
      <c r="G180" s="716"/>
      <c r="H180" s="717"/>
      <c r="I180" s="551"/>
      <c r="J180" s="544"/>
      <c r="K180" s="545"/>
      <c r="M180" s="32">
        <f t="shared" si="13"/>
        <v>0</v>
      </c>
    </row>
    <row r="181" spans="1:13" hidden="1" x14ac:dyDescent="0.3">
      <c r="C181" s="712"/>
      <c r="D181" s="713"/>
      <c r="E181" s="714"/>
      <c r="F181" s="715"/>
      <c r="G181" s="716"/>
      <c r="H181" s="717"/>
      <c r="I181" s="551"/>
      <c r="J181" s="544"/>
      <c r="K181" s="545"/>
      <c r="M181" s="32">
        <f t="shared" si="13"/>
        <v>0</v>
      </c>
    </row>
    <row r="182" spans="1:13" hidden="1" x14ac:dyDescent="0.3">
      <c r="C182" s="712"/>
      <c r="D182" s="713"/>
      <c r="E182" s="714"/>
      <c r="F182" s="715"/>
      <c r="G182" s="716"/>
      <c r="H182" s="717"/>
      <c r="I182" s="551"/>
      <c r="J182" s="544"/>
      <c r="K182" s="545"/>
      <c r="M182" s="32">
        <f t="shared" si="13"/>
        <v>0</v>
      </c>
    </row>
    <row r="183" spans="1:13" hidden="1" x14ac:dyDescent="0.3">
      <c r="C183" s="712"/>
      <c r="D183" s="713"/>
      <c r="E183" s="714"/>
      <c r="F183" s="715"/>
      <c r="G183" s="716"/>
      <c r="H183" s="717"/>
      <c r="I183" s="551"/>
      <c r="J183" s="544"/>
      <c r="K183" s="545"/>
      <c r="M183" s="32">
        <f t="shared" si="13"/>
        <v>0</v>
      </c>
    </row>
    <row r="184" spans="1:13" hidden="1" x14ac:dyDescent="0.3">
      <c r="C184" s="712"/>
      <c r="D184" s="713"/>
      <c r="E184" s="714"/>
      <c r="F184" s="715"/>
      <c r="G184" s="716"/>
      <c r="H184" s="717"/>
      <c r="I184" s="551"/>
      <c r="J184" s="544"/>
      <c r="K184" s="545"/>
      <c r="M184" s="32">
        <f t="shared" si="13"/>
        <v>0</v>
      </c>
    </row>
    <row r="185" spans="1:13" hidden="1" x14ac:dyDescent="0.3">
      <c r="C185" s="712"/>
      <c r="D185" s="713"/>
      <c r="E185" s="714"/>
      <c r="F185" s="715"/>
      <c r="G185" s="716"/>
      <c r="H185" s="717"/>
      <c r="I185" s="551"/>
      <c r="J185" s="544"/>
      <c r="K185" s="545"/>
      <c r="M185" s="32">
        <f t="shared" si="13"/>
        <v>0</v>
      </c>
    </row>
    <row r="186" spans="1:13" hidden="1" x14ac:dyDescent="0.3">
      <c r="C186" s="712"/>
      <c r="D186" s="713"/>
      <c r="E186" s="714"/>
      <c r="F186" s="715"/>
      <c r="G186" s="716"/>
      <c r="H186" s="717"/>
      <c r="I186" s="551"/>
      <c r="J186" s="544"/>
      <c r="K186" s="545"/>
      <c r="M186" s="32">
        <f t="shared" si="13"/>
        <v>0</v>
      </c>
    </row>
    <row r="187" spans="1:13" hidden="1" x14ac:dyDescent="0.3">
      <c r="C187" s="712"/>
      <c r="D187" s="713"/>
      <c r="E187" s="714"/>
      <c r="F187" s="715"/>
      <c r="G187" s="716"/>
      <c r="H187" s="717"/>
      <c r="I187" s="551"/>
      <c r="J187" s="544"/>
      <c r="K187" s="545"/>
      <c r="M187" s="32">
        <f t="shared" si="13"/>
        <v>0</v>
      </c>
    </row>
    <row r="188" spans="1:13" hidden="1" x14ac:dyDescent="0.3">
      <c r="C188" s="718"/>
      <c r="D188" s="719"/>
      <c r="E188" s="720"/>
      <c r="F188" s="715"/>
      <c r="G188" s="716"/>
      <c r="H188" s="717"/>
      <c r="I188" s="551"/>
      <c r="J188" s="544"/>
      <c r="K188" s="545"/>
      <c r="M188" s="32">
        <f t="shared" si="13"/>
        <v>0</v>
      </c>
    </row>
    <row r="189" spans="1:13" x14ac:dyDescent="0.3">
      <c r="C189" s="50" t="s">
        <v>628</v>
      </c>
      <c r="D189" s="51"/>
      <c r="E189" s="52"/>
      <c r="F189" s="703">
        <f>SUM(F168:H176)</f>
        <v>454</v>
      </c>
      <c r="G189" s="704"/>
      <c r="H189" s="705"/>
      <c r="I189" s="188">
        <f>SUM(I168:I176)</f>
        <v>34906</v>
      </c>
      <c r="J189" s="552">
        <f t="shared" ref="J189:K189" si="14">SUM(J168:J178)</f>
        <v>0</v>
      </c>
      <c r="K189" s="553">
        <f t="shared" si="14"/>
        <v>0</v>
      </c>
      <c r="M189" s="32">
        <v>1</v>
      </c>
    </row>
    <row r="190" spans="1:13" x14ac:dyDescent="0.3">
      <c r="B190" s="15"/>
      <c r="C190" s="33" t="s">
        <v>39</v>
      </c>
      <c r="D190" s="34"/>
      <c r="E190" s="35"/>
      <c r="F190" s="540"/>
      <c r="G190" s="541"/>
      <c r="H190" s="542"/>
      <c r="I190" s="540"/>
      <c r="J190" s="544"/>
      <c r="K190" s="545"/>
      <c r="M190" s="32">
        <v>1</v>
      </c>
    </row>
    <row r="191" spans="1:13" x14ac:dyDescent="0.3">
      <c r="B191" s="15"/>
      <c r="C191" s="712" t="s">
        <v>629</v>
      </c>
      <c r="D191" s="713"/>
      <c r="E191" s="714"/>
      <c r="F191" s="709">
        <v>33</v>
      </c>
      <c r="G191" s="710"/>
      <c r="H191" s="711"/>
      <c r="I191" s="540">
        <v>2531</v>
      </c>
      <c r="J191" s="544">
        <v>0</v>
      </c>
      <c r="K191" s="545">
        <v>0</v>
      </c>
      <c r="M191" s="32">
        <f>IF(LEN(C191)&lt;2,0,1)</f>
        <v>1</v>
      </c>
    </row>
    <row r="192" spans="1:13" x14ac:dyDescent="0.3">
      <c r="A192" s="23"/>
      <c r="B192" s="15"/>
      <c r="C192" s="712" t="s">
        <v>630</v>
      </c>
      <c r="D192" s="713"/>
      <c r="E192" s="714"/>
      <c r="F192" s="709">
        <v>39</v>
      </c>
      <c r="G192" s="710"/>
      <c r="H192" s="711"/>
      <c r="I192" s="540">
        <v>2992</v>
      </c>
      <c r="J192" s="544">
        <v>0</v>
      </c>
      <c r="K192" s="545">
        <v>0</v>
      </c>
      <c r="M192" s="32">
        <f>IF(LEN(C192)&lt;2,0,1)</f>
        <v>1</v>
      </c>
    </row>
    <row r="193" spans="2:13" x14ac:dyDescent="0.3">
      <c r="B193" s="15"/>
      <c r="C193" s="712" t="s">
        <v>586</v>
      </c>
      <c r="D193" s="713"/>
      <c r="E193" s="714"/>
      <c r="F193" s="709">
        <v>29</v>
      </c>
      <c r="G193" s="710"/>
      <c r="H193" s="711"/>
      <c r="I193" s="540">
        <v>2266</v>
      </c>
      <c r="J193" s="544">
        <v>0</v>
      </c>
      <c r="K193" s="545">
        <v>0</v>
      </c>
      <c r="M193" s="32">
        <f t="shared" ref="M193:M210" si="15">IF(LEN(C193)&lt;2,0,1)</f>
        <v>1</v>
      </c>
    </row>
    <row r="194" spans="2:13" x14ac:dyDescent="0.3">
      <c r="B194" s="15"/>
      <c r="C194" s="712" t="s">
        <v>631</v>
      </c>
      <c r="D194" s="713"/>
      <c r="E194" s="714"/>
      <c r="F194" s="709">
        <v>43</v>
      </c>
      <c r="G194" s="710"/>
      <c r="H194" s="711"/>
      <c r="I194" s="540">
        <v>3331</v>
      </c>
      <c r="J194" s="544">
        <v>0</v>
      </c>
      <c r="K194" s="545">
        <v>0</v>
      </c>
      <c r="M194" s="32">
        <f t="shared" si="15"/>
        <v>1</v>
      </c>
    </row>
    <row r="195" spans="2:13" x14ac:dyDescent="0.3">
      <c r="C195" s="712" t="s">
        <v>587</v>
      </c>
      <c r="D195" s="713"/>
      <c r="E195" s="714"/>
      <c r="F195" s="709">
        <v>27</v>
      </c>
      <c r="G195" s="710"/>
      <c r="H195" s="711"/>
      <c r="I195" s="540">
        <v>2092</v>
      </c>
      <c r="J195" s="544">
        <v>0</v>
      </c>
      <c r="K195" s="545">
        <v>0</v>
      </c>
      <c r="M195" s="32">
        <f t="shared" si="15"/>
        <v>1</v>
      </c>
    </row>
    <row r="196" spans="2:13" x14ac:dyDescent="0.3">
      <c r="C196" s="712" t="s">
        <v>632</v>
      </c>
      <c r="D196" s="713"/>
      <c r="E196" s="714"/>
      <c r="F196" s="709">
        <v>63</v>
      </c>
      <c r="G196" s="710"/>
      <c r="H196" s="711"/>
      <c r="I196" s="540">
        <v>4852</v>
      </c>
      <c r="J196" s="544">
        <v>0</v>
      </c>
      <c r="K196" s="545">
        <v>0</v>
      </c>
      <c r="M196" s="32">
        <f t="shared" si="15"/>
        <v>1</v>
      </c>
    </row>
    <row r="197" spans="2:13" x14ac:dyDescent="0.3">
      <c r="C197" s="712" t="s">
        <v>633</v>
      </c>
      <c r="D197" s="713"/>
      <c r="E197" s="714"/>
      <c r="F197" s="709">
        <v>32</v>
      </c>
      <c r="G197" s="710"/>
      <c r="H197" s="711"/>
      <c r="I197" s="540">
        <v>2432</v>
      </c>
      <c r="J197" s="544">
        <v>0</v>
      </c>
      <c r="K197" s="545">
        <v>0</v>
      </c>
      <c r="M197" s="32">
        <f t="shared" si="15"/>
        <v>1</v>
      </c>
    </row>
    <row r="198" spans="2:13" hidden="1" x14ac:dyDescent="0.3">
      <c r="C198" s="712"/>
      <c r="D198" s="713"/>
      <c r="E198" s="714"/>
      <c r="F198" s="715"/>
      <c r="G198" s="716"/>
      <c r="H198" s="717"/>
      <c r="I198" s="551"/>
      <c r="J198" s="544">
        <v>0</v>
      </c>
      <c r="K198" s="545">
        <v>0</v>
      </c>
      <c r="M198" s="32">
        <f t="shared" si="15"/>
        <v>0</v>
      </c>
    </row>
    <row r="199" spans="2:13" hidden="1" x14ac:dyDescent="0.3">
      <c r="C199" s="712"/>
      <c r="D199" s="713"/>
      <c r="E199" s="714"/>
      <c r="F199" s="715"/>
      <c r="G199" s="716"/>
      <c r="H199" s="717"/>
      <c r="I199" s="551"/>
      <c r="J199" s="544">
        <v>0</v>
      </c>
      <c r="K199" s="545">
        <v>0</v>
      </c>
      <c r="M199" s="32">
        <f t="shared" si="15"/>
        <v>0</v>
      </c>
    </row>
    <row r="200" spans="2:13" hidden="1" x14ac:dyDescent="0.3">
      <c r="C200" s="712"/>
      <c r="D200" s="713"/>
      <c r="E200" s="714"/>
      <c r="F200" s="715"/>
      <c r="G200" s="716"/>
      <c r="H200" s="717"/>
      <c r="I200" s="551"/>
      <c r="J200" s="544">
        <v>0</v>
      </c>
      <c r="K200" s="545">
        <v>0</v>
      </c>
      <c r="M200" s="32">
        <f t="shared" si="15"/>
        <v>0</v>
      </c>
    </row>
    <row r="201" spans="2:13" hidden="1" x14ac:dyDescent="0.3">
      <c r="C201" s="712"/>
      <c r="D201" s="713"/>
      <c r="E201" s="714"/>
      <c r="F201" s="715"/>
      <c r="G201" s="716"/>
      <c r="H201" s="717"/>
      <c r="I201" s="551"/>
      <c r="J201" s="544"/>
      <c r="K201" s="545"/>
      <c r="M201" s="32">
        <f t="shared" si="15"/>
        <v>0</v>
      </c>
    </row>
    <row r="202" spans="2:13" hidden="1" x14ac:dyDescent="0.3">
      <c r="C202" s="712"/>
      <c r="D202" s="713"/>
      <c r="E202" s="714"/>
      <c r="F202" s="715"/>
      <c r="G202" s="716"/>
      <c r="H202" s="717"/>
      <c r="I202" s="551"/>
      <c r="J202" s="544"/>
      <c r="K202" s="545"/>
      <c r="M202" s="32">
        <f t="shared" si="15"/>
        <v>0</v>
      </c>
    </row>
    <row r="203" spans="2:13" hidden="1" x14ac:dyDescent="0.3">
      <c r="C203" s="712"/>
      <c r="D203" s="713"/>
      <c r="E203" s="714"/>
      <c r="F203" s="715"/>
      <c r="G203" s="716"/>
      <c r="H203" s="717"/>
      <c r="I203" s="551"/>
      <c r="J203" s="544"/>
      <c r="K203" s="545"/>
      <c r="M203" s="32">
        <f t="shared" si="15"/>
        <v>0</v>
      </c>
    </row>
    <row r="204" spans="2:13" hidden="1" x14ac:dyDescent="0.3">
      <c r="C204" s="712"/>
      <c r="D204" s="713"/>
      <c r="E204" s="714"/>
      <c r="F204" s="715"/>
      <c r="G204" s="716"/>
      <c r="H204" s="717"/>
      <c r="I204" s="551"/>
      <c r="J204" s="544"/>
      <c r="K204" s="545"/>
      <c r="M204" s="32">
        <f t="shared" si="15"/>
        <v>0</v>
      </c>
    </row>
    <row r="205" spans="2:13" hidden="1" x14ac:dyDescent="0.3">
      <c r="C205" s="712"/>
      <c r="D205" s="713"/>
      <c r="E205" s="714"/>
      <c r="F205" s="715"/>
      <c r="G205" s="716"/>
      <c r="H205" s="717"/>
      <c r="I205" s="551"/>
      <c r="J205" s="544"/>
      <c r="K205" s="545"/>
      <c r="M205" s="32">
        <f t="shared" si="15"/>
        <v>0</v>
      </c>
    </row>
    <row r="206" spans="2:13" hidden="1" x14ac:dyDescent="0.3">
      <c r="C206" s="712"/>
      <c r="D206" s="713"/>
      <c r="E206" s="714"/>
      <c r="F206" s="715"/>
      <c r="G206" s="716"/>
      <c r="H206" s="717"/>
      <c r="I206" s="551"/>
      <c r="J206" s="544"/>
      <c r="K206" s="545"/>
      <c r="M206" s="32">
        <f t="shared" si="15"/>
        <v>0</v>
      </c>
    </row>
    <row r="207" spans="2:13" hidden="1" x14ac:dyDescent="0.3">
      <c r="C207" s="712"/>
      <c r="D207" s="713"/>
      <c r="E207" s="714"/>
      <c r="F207" s="715"/>
      <c r="G207" s="716"/>
      <c r="H207" s="717"/>
      <c r="I207" s="551"/>
      <c r="J207" s="544"/>
      <c r="K207" s="545"/>
      <c r="M207" s="32">
        <f t="shared" si="15"/>
        <v>0</v>
      </c>
    </row>
    <row r="208" spans="2:13" hidden="1" x14ac:dyDescent="0.3">
      <c r="C208" s="712"/>
      <c r="D208" s="713"/>
      <c r="E208" s="714"/>
      <c r="F208" s="715"/>
      <c r="G208" s="716"/>
      <c r="H208" s="717"/>
      <c r="I208" s="551"/>
      <c r="J208" s="544"/>
      <c r="K208" s="545"/>
      <c r="M208" s="32">
        <f t="shared" si="15"/>
        <v>0</v>
      </c>
    </row>
    <row r="209" spans="3:13" hidden="1" x14ac:dyDescent="0.3">
      <c r="C209" s="712"/>
      <c r="D209" s="713"/>
      <c r="E209" s="714"/>
      <c r="F209" s="715"/>
      <c r="G209" s="716"/>
      <c r="H209" s="717"/>
      <c r="I209" s="551"/>
      <c r="J209" s="544"/>
      <c r="K209" s="545"/>
      <c r="M209" s="32">
        <f t="shared" si="15"/>
        <v>0</v>
      </c>
    </row>
    <row r="210" spans="3:13" hidden="1" x14ac:dyDescent="0.3">
      <c r="C210" s="718"/>
      <c r="D210" s="719"/>
      <c r="E210" s="720"/>
      <c r="F210" s="715"/>
      <c r="G210" s="716"/>
      <c r="H210" s="717"/>
      <c r="I210" s="551"/>
      <c r="J210" s="544"/>
      <c r="K210" s="545"/>
      <c r="M210" s="32">
        <f t="shared" si="15"/>
        <v>0</v>
      </c>
    </row>
    <row r="211" spans="3:13" x14ac:dyDescent="0.3">
      <c r="C211" s="50" t="s">
        <v>634</v>
      </c>
      <c r="D211" s="51"/>
      <c r="E211" s="52"/>
      <c r="F211" s="703">
        <f>SUM(F191:H197)</f>
        <v>266</v>
      </c>
      <c r="G211" s="704"/>
      <c r="H211" s="705"/>
      <c r="I211" s="188">
        <f>SUM(I191:I197)</f>
        <v>20496</v>
      </c>
      <c r="J211" s="563">
        <f t="shared" ref="J211:K211" si="16">SUM(J190:J200)</f>
        <v>0</v>
      </c>
      <c r="K211" s="564">
        <f t="shared" si="16"/>
        <v>0</v>
      </c>
      <c r="M211" s="32">
        <v>1</v>
      </c>
    </row>
    <row r="212" spans="3:13" ht="13.25" customHeight="1" x14ac:dyDescent="0.3">
      <c r="C212" s="565"/>
      <c r="D212" s="566"/>
      <c r="E212" s="567"/>
      <c r="F212" s="210"/>
      <c r="G212" s="568"/>
      <c r="H212" s="212"/>
      <c r="I212" s="210"/>
      <c r="J212" s="569"/>
      <c r="K212" s="570"/>
      <c r="M212" s="32">
        <v>1</v>
      </c>
    </row>
    <row r="213" spans="3:13" ht="13.25" customHeight="1" x14ac:dyDescent="0.3">
      <c r="C213" s="706" t="s">
        <v>41</v>
      </c>
      <c r="D213" s="707"/>
      <c r="E213" s="708"/>
      <c r="F213" s="709">
        <v>0</v>
      </c>
      <c r="G213" s="710"/>
      <c r="H213" s="711"/>
      <c r="I213" s="540">
        <v>0</v>
      </c>
      <c r="J213" s="544">
        <v>315635</v>
      </c>
      <c r="K213" s="545">
        <v>330095</v>
      </c>
      <c r="M213" s="32">
        <v>1</v>
      </c>
    </row>
    <row r="214" spans="3:13" ht="13.25" customHeight="1" x14ac:dyDescent="0.3">
      <c r="C214" s="549"/>
      <c r="D214" s="550"/>
      <c r="E214" s="571"/>
      <c r="F214" s="540"/>
      <c r="G214" s="541"/>
      <c r="H214" s="542"/>
      <c r="I214" s="540"/>
      <c r="J214" s="544"/>
      <c r="K214" s="545"/>
      <c r="M214" s="32">
        <v>1</v>
      </c>
    </row>
    <row r="215" spans="3:13" ht="13.25" customHeight="1" x14ac:dyDescent="0.3">
      <c r="C215" s="50" t="s">
        <v>635</v>
      </c>
      <c r="D215" s="51"/>
      <c r="E215" s="52"/>
      <c r="F215" s="703">
        <f>F32+F55+F78+F100+F122+F144+F166+F189+F211+F213</f>
        <v>4051</v>
      </c>
      <c r="G215" s="704"/>
      <c r="H215" s="705"/>
      <c r="I215" s="188">
        <f>I32+I55+I78+I100+I122+I144+I166+I189+I211+I213</f>
        <v>311641</v>
      </c>
      <c r="J215" s="563">
        <f>J32+J55+J78+J100+J122+J144+J166+J189+J211+J213</f>
        <v>315635</v>
      </c>
      <c r="K215" s="563">
        <f>K32+K55+K78+K100+K122+K144+K166+K189+K211+K213</f>
        <v>330095</v>
      </c>
      <c r="M215" s="32">
        <v>1</v>
      </c>
    </row>
    <row r="216" spans="3:13" hidden="1" x14ac:dyDescent="0.3"/>
    <row r="217" spans="3:13" hidden="1" x14ac:dyDescent="0.3"/>
    <row r="218" spans="3:13" hidden="1" x14ac:dyDescent="0.3"/>
    <row r="219" spans="3:13" hidden="1" x14ac:dyDescent="0.3"/>
    <row r="220" spans="3:13" hidden="1" x14ac:dyDescent="0.3"/>
    <row r="221" spans="3:13" hidden="1" x14ac:dyDescent="0.3"/>
    <row r="222" spans="3:13" hidden="1" x14ac:dyDescent="0.3"/>
    <row r="223" spans="3:13" hidden="1" x14ac:dyDescent="0.3"/>
    <row r="224" spans="3:13" hidden="1" x14ac:dyDescent="0.3"/>
    <row r="225" spans="3:11" hidden="1" x14ac:dyDescent="0.3"/>
    <row r="226" spans="3:11" hidden="1" x14ac:dyDescent="0.3"/>
    <row r="227" spans="3:11" hidden="1" x14ac:dyDescent="0.3"/>
    <row r="228" spans="3:11" hidden="1" x14ac:dyDescent="0.3"/>
    <row r="229" spans="3:11" hidden="1" x14ac:dyDescent="0.3"/>
    <row r="230" spans="3:11" hidden="1" x14ac:dyDescent="0.3"/>
    <row r="231" spans="3:11" hidden="1" x14ac:dyDescent="0.3"/>
    <row r="232" spans="3:11" hidden="1" x14ac:dyDescent="0.3"/>
    <row r="233" spans="3:11" hidden="1" x14ac:dyDescent="0.3"/>
    <row r="234" spans="3:11" hidden="1" x14ac:dyDescent="0.3"/>
    <row r="235" spans="3:11" ht="15" customHeight="1" x14ac:dyDescent="0.3"/>
    <row r="236" spans="3:11" ht="15" hidden="1" customHeight="1" x14ac:dyDescent="0.3">
      <c r="C236" s="572" t="s">
        <v>580</v>
      </c>
      <c r="I236" s="573">
        <v>0</v>
      </c>
      <c r="J236" s="574">
        <v>0</v>
      </c>
      <c r="K236" s="574">
        <v>0</v>
      </c>
    </row>
    <row r="237" spans="3:11" ht="15" customHeight="1" x14ac:dyDescent="0.3"/>
    <row r="238" spans="3:11" ht="15" customHeight="1" x14ac:dyDescent="0.3"/>
    <row r="239" spans="3:11" ht="15" customHeight="1" x14ac:dyDescent="0.3"/>
    <row r="240" spans="3:11" ht="15" customHeight="1" x14ac:dyDescent="0.3"/>
    <row r="241" ht="15" customHeight="1" x14ac:dyDescent="0.3"/>
    <row r="242" ht="15" customHeight="1" x14ac:dyDescent="0.3"/>
    <row r="243" ht="15" customHeight="1" x14ac:dyDescent="0.3"/>
    <row r="244" ht="15" customHeight="1" x14ac:dyDescent="0.3"/>
    <row r="245" ht="15" customHeight="1" x14ac:dyDescent="0.3"/>
    <row r="246" ht="15" customHeight="1" x14ac:dyDescent="0.3"/>
    <row r="247" ht="15" customHeight="1" x14ac:dyDescent="0.3"/>
    <row r="248" ht="15" customHeight="1" x14ac:dyDescent="0.3"/>
    <row r="249" ht="15" customHeight="1" x14ac:dyDescent="0.3"/>
    <row r="250" ht="15" customHeight="1" x14ac:dyDescent="0.3"/>
    <row r="251" ht="15" customHeight="1" x14ac:dyDescent="0.3"/>
    <row r="252" ht="15" customHeight="1" x14ac:dyDescent="0.3"/>
    <row r="253" ht="15" customHeight="1" x14ac:dyDescent="0.3"/>
    <row r="254" ht="15" customHeight="1" x14ac:dyDescent="0.3"/>
    <row r="255" ht="15" customHeight="1" x14ac:dyDescent="0.3"/>
    <row r="256" ht="15" customHeight="1" x14ac:dyDescent="0.3"/>
    <row r="257" ht="15" customHeight="1" x14ac:dyDescent="0.3"/>
    <row r="258" ht="15" customHeight="1" x14ac:dyDescent="0.3"/>
    <row r="259" ht="15" customHeight="1" x14ac:dyDescent="0.3"/>
    <row r="260" ht="15" customHeight="1" x14ac:dyDescent="0.3"/>
    <row r="261" ht="15" customHeight="1" x14ac:dyDescent="0.3"/>
    <row r="262" ht="15" customHeight="1" x14ac:dyDescent="0.3"/>
    <row r="263" ht="15" customHeight="1" x14ac:dyDescent="0.3"/>
    <row r="264" ht="15" customHeight="1" x14ac:dyDescent="0.3"/>
    <row r="265" ht="15" customHeight="1" x14ac:dyDescent="0.3"/>
    <row r="266" ht="15" customHeight="1" x14ac:dyDescent="0.3"/>
    <row r="267" ht="15" customHeight="1" x14ac:dyDescent="0.3"/>
    <row r="268" ht="15" customHeight="1" x14ac:dyDescent="0.3"/>
    <row r="269" ht="15" customHeight="1" x14ac:dyDescent="0.3"/>
    <row r="270" ht="15" customHeight="1" x14ac:dyDescent="0.3"/>
    <row r="271" ht="15" customHeight="1" x14ac:dyDescent="0.3"/>
    <row r="272" ht="15" customHeight="1" x14ac:dyDescent="0.3"/>
    <row r="273" ht="15" customHeight="1" x14ac:dyDescent="0.3"/>
    <row r="274" ht="15" customHeight="1" x14ac:dyDescent="0.3"/>
    <row r="275" ht="15" customHeight="1" x14ac:dyDescent="0.3"/>
    <row r="276" ht="15" customHeight="1" x14ac:dyDescent="0.3"/>
    <row r="277" ht="15" customHeight="1" x14ac:dyDescent="0.3"/>
    <row r="278" ht="15" customHeight="1" x14ac:dyDescent="0.3"/>
    <row r="279" ht="15" customHeight="1" x14ac:dyDescent="0.3"/>
    <row r="280" ht="15" customHeight="1" x14ac:dyDescent="0.3"/>
    <row r="281" ht="15" customHeight="1" x14ac:dyDescent="0.3"/>
    <row r="282" ht="15" customHeight="1" x14ac:dyDescent="0.3"/>
    <row r="283" ht="15" customHeight="1" x14ac:dyDescent="0.3"/>
    <row r="284" ht="15" customHeight="1" x14ac:dyDescent="0.3"/>
    <row r="285" ht="15" customHeight="1" x14ac:dyDescent="0.3"/>
    <row r="286" ht="15" customHeight="1" x14ac:dyDescent="0.3"/>
    <row r="287" ht="15" customHeight="1" x14ac:dyDescent="0.3"/>
    <row r="288" ht="15" customHeight="1" x14ac:dyDescent="0.3"/>
    <row r="289" ht="15" customHeight="1" x14ac:dyDescent="0.3"/>
    <row r="290" ht="15" customHeight="1" x14ac:dyDescent="0.3"/>
    <row r="291" ht="15" customHeight="1" x14ac:dyDescent="0.3"/>
    <row r="292" ht="15" customHeight="1" x14ac:dyDescent="0.3"/>
    <row r="293" ht="15" customHeight="1" x14ac:dyDescent="0.3"/>
    <row r="294" ht="15" customHeight="1" x14ac:dyDescent="0.3"/>
    <row r="295" ht="15" customHeight="1" x14ac:dyDescent="0.3"/>
    <row r="296" ht="15" customHeight="1" x14ac:dyDescent="0.3"/>
    <row r="297" ht="15" customHeight="1" x14ac:dyDescent="0.3"/>
    <row r="298" ht="15" customHeight="1" x14ac:dyDescent="0.3"/>
    <row r="299" ht="15" customHeight="1" x14ac:dyDescent="0.3"/>
    <row r="300" ht="15" customHeight="1" x14ac:dyDescent="0.3"/>
    <row r="301" ht="15" customHeight="1" x14ac:dyDescent="0.3"/>
    <row r="302" ht="15" customHeight="1" x14ac:dyDescent="0.3"/>
    <row r="303" ht="15" customHeight="1" x14ac:dyDescent="0.3"/>
    <row r="304" ht="15" customHeight="1" x14ac:dyDescent="0.3"/>
    <row r="305" ht="15" customHeight="1" x14ac:dyDescent="0.3"/>
    <row r="306" ht="15" customHeight="1" x14ac:dyDescent="0.3"/>
    <row r="307" ht="15" customHeight="1" x14ac:dyDescent="0.3"/>
    <row r="308" ht="15" customHeight="1" x14ac:dyDescent="0.3"/>
    <row r="309" ht="15" customHeight="1" x14ac:dyDescent="0.3"/>
    <row r="310" ht="15" customHeight="1" x14ac:dyDescent="0.3"/>
    <row r="311" ht="15" customHeight="1" x14ac:dyDescent="0.3"/>
    <row r="312" ht="15" customHeight="1" x14ac:dyDescent="0.3"/>
    <row r="313" ht="15" customHeight="1" x14ac:dyDescent="0.3"/>
    <row r="314" ht="15" customHeight="1" x14ac:dyDescent="0.3"/>
    <row r="315" ht="15" customHeight="1" x14ac:dyDescent="0.3"/>
    <row r="316" ht="15" customHeight="1" x14ac:dyDescent="0.3"/>
    <row r="317" ht="15" customHeight="1" x14ac:dyDescent="0.3"/>
    <row r="318" ht="15" customHeight="1" x14ac:dyDescent="0.3"/>
    <row r="319" ht="15" customHeight="1" x14ac:dyDescent="0.3"/>
    <row r="320" ht="15" customHeight="1" x14ac:dyDescent="0.3"/>
    <row r="321" ht="15" customHeight="1" x14ac:dyDescent="0.3"/>
    <row r="322" ht="15" customHeight="1" x14ac:dyDescent="0.3"/>
    <row r="323" ht="15" customHeight="1" x14ac:dyDescent="0.3"/>
    <row r="324" ht="15" customHeight="1" x14ac:dyDescent="0.3"/>
    <row r="325" ht="15" customHeight="1" x14ac:dyDescent="0.3"/>
    <row r="326" ht="15" customHeight="1" x14ac:dyDescent="0.3"/>
    <row r="327" ht="15" customHeight="1" x14ac:dyDescent="0.3"/>
    <row r="328" ht="15" customHeight="1" x14ac:dyDescent="0.3"/>
    <row r="329" ht="15" customHeight="1" x14ac:dyDescent="0.3"/>
    <row r="330" ht="15" customHeight="1" x14ac:dyDescent="0.3"/>
    <row r="331" ht="15" customHeight="1" x14ac:dyDescent="0.3"/>
    <row r="332" ht="15" customHeight="1" x14ac:dyDescent="0.3"/>
    <row r="333" ht="15" customHeight="1" x14ac:dyDescent="0.3"/>
    <row r="334" ht="15" customHeight="1" x14ac:dyDescent="0.3"/>
    <row r="335" ht="15" customHeight="1" x14ac:dyDescent="0.3"/>
    <row r="336" ht="15" customHeight="1" x14ac:dyDescent="0.3"/>
    <row r="337" ht="15" customHeight="1" x14ac:dyDescent="0.3"/>
    <row r="338" ht="15" customHeight="1" x14ac:dyDescent="0.3"/>
    <row r="339" ht="15" customHeight="1" x14ac:dyDescent="0.3"/>
    <row r="340" ht="15" customHeight="1" x14ac:dyDescent="0.3"/>
    <row r="341" ht="15" customHeight="1" x14ac:dyDescent="0.3"/>
    <row r="342" ht="15" customHeight="1" x14ac:dyDescent="0.3"/>
    <row r="343" ht="15" customHeight="1" x14ac:dyDescent="0.3"/>
    <row r="344" ht="15" customHeight="1" x14ac:dyDescent="0.3"/>
    <row r="345" ht="15" customHeight="1" x14ac:dyDescent="0.3"/>
    <row r="346" ht="15" customHeight="1" x14ac:dyDescent="0.3"/>
    <row r="347" ht="15" customHeight="1" x14ac:dyDescent="0.3"/>
    <row r="348" ht="15" customHeight="1" x14ac:dyDescent="0.3"/>
    <row r="349" ht="15" customHeight="1" x14ac:dyDescent="0.3"/>
    <row r="350" ht="15" customHeight="1" x14ac:dyDescent="0.3"/>
    <row r="351" ht="15" customHeight="1" x14ac:dyDescent="0.3"/>
    <row r="352" ht="15" customHeight="1" x14ac:dyDescent="0.3"/>
    <row r="353" ht="15" customHeight="1" x14ac:dyDescent="0.3"/>
    <row r="354" ht="15" customHeight="1" x14ac:dyDescent="0.3"/>
    <row r="355" ht="15" customHeight="1" x14ac:dyDescent="0.3"/>
    <row r="356" ht="15" customHeight="1" x14ac:dyDescent="0.3"/>
    <row r="357" ht="15" customHeight="1" x14ac:dyDescent="0.3"/>
    <row r="358" ht="15" customHeight="1" x14ac:dyDescent="0.3"/>
    <row r="359" ht="15" customHeight="1" x14ac:dyDescent="0.3"/>
    <row r="360" ht="15" customHeight="1" x14ac:dyDescent="0.3"/>
    <row r="361" ht="15" customHeight="1" x14ac:dyDescent="0.3"/>
    <row r="362" ht="15" customHeight="1" x14ac:dyDescent="0.3"/>
    <row r="363" ht="15" customHeight="1" x14ac:dyDescent="0.3"/>
    <row r="364" ht="15" customHeight="1" x14ac:dyDescent="0.3"/>
    <row r="365" ht="15" customHeight="1" x14ac:dyDescent="0.3"/>
    <row r="366" ht="15" customHeight="1" x14ac:dyDescent="0.3"/>
    <row r="367" ht="15" customHeight="1" x14ac:dyDescent="0.3"/>
    <row r="368" ht="15" customHeight="1" x14ac:dyDescent="0.3"/>
    <row r="369" ht="15" customHeight="1" x14ac:dyDescent="0.3"/>
    <row r="370" ht="15" customHeight="1" x14ac:dyDescent="0.3"/>
    <row r="371" ht="15" customHeight="1" x14ac:dyDescent="0.3"/>
    <row r="372" ht="15" customHeight="1" x14ac:dyDescent="0.3"/>
    <row r="373" ht="15" customHeight="1" x14ac:dyDescent="0.3"/>
    <row r="374" ht="15" customHeight="1" x14ac:dyDescent="0.3"/>
    <row r="375" ht="15" customHeight="1" x14ac:dyDescent="0.3"/>
    <row r="376" ht="15" customHeight="1" x14ac:dyDescent="0.3"/>
    <row r="377" ht="15" customHeight="1" x14ac:dyDescent="0.3"/>
    <row r="378" ht="15" customHeight="1" x14ac:dyDescent="0.3"/>
    <row r="379" ht="15" customHeight="1" x14ac:dyDescent="0.3"/>
    <row r="380" ht="15" customHeight="1" x14ac:dyDescent="0.3"/>
    <row r="381" ht="15" customHeight="1" x14ac:dyDescent="0.3"/>
    <row r="382" ht="15" customHeight="1" x14ac:dyDescent="0.3"/>
    <row r="383" ht="15" customHeight="1" x14ac:dyDescent="0.3"/>
    <row r="384" ht="15" customHeight="1" x14ac:dyDescent="0.3"/>
    <row r="385" ht="15" customHeight="1" x14ac:dyDescent="0.3"/>
    <row r="386" ht="15" customHeight="1" x14ac:dyDescent="0.3"/>
    <row r="387" ht="15" customHeight="1" x14ac:dyDescent="0.3"/>
    <row r="388" ht="15" customHeight="1" x14ac:dyDescent="0.3"/>
    <row r="389" ht="15" customHeight="1" x14ac:dyDescent="0.3"/>
    <row r="390" ht="15" customHeight="1" x14ac:dyDescent="0.3"/>
    <row r="391" ht="15" customHeight="1" x14ac:dyDescent="0.3"/>
    <row r="392" ht="15" customHeight="1" x14ac:dyDescent="0.3"/>
    <row r="393" ht="15" customHeight="1" x14ac:dyDescent="0.3"/>
    <row r="394" ht="15" customHeight="1" x14ac:dyDescent="0.3"/>
    <row r="395" ht="15" customHeight="1" x14ac:dyDescent="0.3"/>
    <row r="396" ht="15" customHeight="1" x14ac:dyDescent="0.3"/>
    <row r="397" ht="15" customHeight="1" x14ac:dyDescent="0.3"/>
    <row r="398" ht="15" customHeight="1" x14ac:dyDescent="0.3"/>
    <row r="399" ht="15" customHeight="1" x14ac:dyDescent="0.3"/>
    <row r="400" ht="15" customHeight="1" x14ac:dyDescent="0.3"/>
    <row r="401" ht="15" customHeight="1" x14ac:dyDescent="0.3"/>
    <row r="402" ht="15" customHeight="1" x14ac:dyDescent="0.3"/>
    <row r="403" ht="15" customHeight="1" x14ac:dyDescent="0.3"/>
    <row r="404" ht="15" customHeight="1" x14ac:dyDescent="0.3"/>
    <row r="405" ht="15" customHeight="1" x14ac:dyDescent="0.3"/>
    <row r="406" ht="15" customHeight="1" x14ac:dyDescent="0.3"/>
    <row r="407" ht="15" customHeight="1" x14ac:dyDescent="0.3"/>
    <row r="408" ht="15" customHeight="1" x14ac:dyDescent="0.3"/>
    <row r="409" ht="15" customHeight="1" x14ac:dyDescent="0.3"/>
    <row r="410" ht="15" customHeight="1" x14ac:dyDescent="0.3"/>
    <row r="411" ht="15" customHeight="1" x14ac:dyDescent="0.3"/>
    <row r="412" ht="15" customHeight="1" x14ac:dyDescent="0.3"/>
    <row r="413" ht="15" customHeight="1" x14ac:dyDescent="0.3"/>
    <row r="414" ht="15" customHeight="1" x14ac:dyDescent="0.3"/>
    <row r="415" ht="15" customHeight="1" x14ac:dyDescent="0.3"/>
    <row r="416" ht="15" customHeight="1" x14ac:dyDescent="0.3"/>
    <row r="417" ht="15" customHeight="1" x14ac:dyDescent="0.3"/>
    <row r="418" ht="15" customHeight="1" x14ac:dyDescent="0.3"/>
    <row r="419" ht="15" customHeight="1" x14ac:dyDescent="0.3"/>
    <row r="420" ht="15" customHeight="1" x14ac:dyDescent="0.3"/>
    <row r="421" ht="15" customHeight="1" x14ac:dyDescent="0.3"/>
    <row r="422" ht="15" customHeight="1" x14ac:dyDescent="0.3"/>
    <row r="423" ht="15" customHeight="1" x14ac:dyDescent="0.3"/>
    <row r="424" ht="15" customHeight="1" x14ac:dyDescent="0.3"/>
    <row r="425" ht="15" customHeight="1" x14ac:dyDescent="0.3"/>
    <row r="426" ht="15" customHeight="1" x14ac:dyDescent="0.3"/>
    <row r="427" ht="15" customHeight="1" x14ac:dyDescent="0.3"/>
    <row r="428" ht="15" customHeight="1" x14ac:dyDescent="0.3"/>
    <row r="429" ht="15" customHeight="1" x14ac:dyDescent="0.3"/>
    <row r="430" ht="15" customHeight="1" x14ac:dyDescent="0.3"/>
    <row r="431" ht="15" customHeight="1" x14ac:dyDescent="0.3"/>
    <row r="432" ht="15" customHeight="1" x14ac:dyDescent="0.3"/>
    <row r="433" ht="15" customHeight="1" x14ac:dyDescent="0.3"/>
    <row r="434" ht="15" customHeight="1" x14ac:dyDescent="0.3"/>
    <row r="435" ht="15" customHeight="1" x14ac:dyDescent="0.3"/>
    <row r="436" ht="15" customHeight="1" x14ac:dyDescent="0.3"/>
    <row r="437" ht="15" customHeight="1" x14ac:dyDescent="0.3"/>
    <row r="438" ht="15" customHeight="1" x14ac:dyDescent="0.3"/>
    <row r="439" ht="15" customHeight="1" x14ac:dyDescent="0.3"/>
    <row r="440" ht="15" customHeight="1" x14ac:dyDescent="0.3"/>
    <row r="441" ht="15" customHeight="1" x14ac:dyDescent="0.3"/>
    <row r="442" ht="15" customHeight="1" x14ac:dyDescent="0.3"/>
    <row r="443" ht="15" customHeight="1" x14ac:dyDescent="0.3"/>
    <row r="444" ht="15" customHeight="1" x14ac:dyDescent="0.3"/>
    <row r="445" ht="15" customHeight="1" x14ac:dyDescent="0.3"/>
    <row r="446" ht="15" customHeight="1" x14ac:dyDescent="0.3"/>
    <row r="447" ht="15" customHeight="1" x14ac:dyDescent="0.3"/>
    <row r="448" ht="15" customHeight="1" x14ac:dyDescent="0.3"/>
    <row r="449" ht="15" customHeight="1" x14ac:dyDescent="0.3"/>
    <row r="450" ht="15" customHeight="1" x14ac:dyDescent="0.3"/>
    <row r="451" ht="15" customHeight="1" x14ac:dyDescent="0.3"/>
    <row r="452" ht="15" customHeight="1" x14ac:dyDescent="0.3"/>
    <row r="453" ht="15" customHeight="1" x14ac:dyDescent="0.3"/>
    <row r="454" ht="15" customHeight="1" x14ac:dyDescent="0.3"/>
    <row r="455" ht="15" customHeight="1" x14ac:dyDescent="0.3"/>
    <row r="456" ht="15" customHeight="1" x14ac:dyDescent="0.3"/>
    <row r="457" ht="15" customHeight="1" x14ac:dyDescent="0.3"/>
    <row r="458" ht="15" customHeight="1" x14ac:dyDescent="0.3"/>
    <row r="459" ht="15" customHeight="1" x14ac:dyDescent="0.3"/>
    <row r="460" ht="15" customHeight="1" x14ac:dyDescent="0.3"/>
    <row r="461" ht="15" customHeight="1" x14ac:dyDescent="0.3"/>
    <row r="462" ht="15" customHeight="1" x14ac:dyDescent="0.3"/>
    <row r="463" ht="15" customHeight="1" x14ac:dyDescent="0.3"/>
    <row r="464" ht="15" customHeight="1" x14ac:dyDescent="0.3"/>
    <row r="465" ht="15" customHeight="1" x14ac:dyDescent="0.3"/>
    <row r="466" ht="15" customHeight="1" x14ac:dyDescent="0.3"/>
    <row r="467" ht="15" customHeight="1" x14ac:dyDescent="0.3"/>
    <row r="468" ht="15" customHeight="1" x14ac:dyDescent="0.3"/>
    <row r="469" ht="15" customHeight="1" x14ac:dyDescent="0.3"/>
    <row r="470" ht="15" customHeight="1" x14ac:dyDescent="0.3"/>
    <row r="471" ht="15" customHeight="1" x14ac:dyDescent="0.3"/>
    <row r="472" ht="15" customHeight="1" x14ac:dyDescent="0.3"/>
    <row r="473" ht="15" customHeight="1" x14ac:dyDescent="0.3"/>
    <row r="474" ht="15" customHeight="1" x14ac:dyDescent="0.3"/>
    <row r="475" ht="15" customHeight="1" x14ac:dyDescent="0.3"/>
    <row r="476" ht="15" customHeight="1" x14ac:dyDescent="0.3"/>
    <row r="477" ht="15" customHeight="1" x14ac:dyDescent="0.3"/>
    <row r="478" ht="15" customHeight="1" x14ac:dyDescent="0.3"/>
    <row r="479" ht="15" customHeight="1" x14ac:dyDescent="0.3"/>
    <row r="480" ht="15" customHeight="1" x14ac:dyDescent="0.3"/>
    <row r="481" ht="15" customHeight="1" x14ac:dyDescent="0.3"/>
    <row r="482" ht="15" customHeight="1" x14ac:dyDescent="0.3"/>
    <row r="483" ht="15" customHeight="1" x14ac:dyDescent="0.3"/>
    <row r="484" ht="15" customHeight="1" x14ac:dyDescent="0.3"/>
    <row r="485" ht="15" customHeight="1" x14ac:dyDescent="0.3"/>
    <row r="486" ht="15" customHeight="1" x14ac:dyDescent="0.3"/>
    <row r="487" ht="15" customHeight="1" x14ac:dyDescent="0.3"/>
    <row r="488" ht="15" customHeight="1" x14ac:dyDescent="0.3"/>
    <row r="489" ht="15" customHeight="1" x14ac:dyDescent="0.3"/>
    <row r="490" ht="15" customHeight="1" x14ac:dyDescent="0.3"/>
    <row r="491" ht="15" customHeight="1" x14ac:dyDescent="0.3"/>
    <row r="492" ht="15" customHeight="1" x14ac:dyDescent="0.3"/>
    <row r="493" ht="15" customHeight="1" x14ac:dyDescent="0.3"/>
    <row r="494" ht="15" customHeight="1" x14ac:dyDescent="0.3"/>
    <row r="495" ht="15" customHeight="1" x14ac:dyDescent="0.3"/>
    <row r="496" ht="15" customHeight="1" x14ac:dyDescent="0.3"/>
    <row r="497" ht="15" customHeight="1" x14ac:dyDescent="0.3"/>
    <row r="498" ht="15" customHeight="1" x14ac:dyDescent="0.3"/>
    <row r="499" ht="15" customHeight="1" x14ac:dyDescent="0.3"/>
    <row r="500" ht="15" customHeight="1" x14ac:dyDescent="0.3"/>
    <row r="501" ht="15" customHeight="1" x14ac:dyDescent="0.3"/>
    <row r="502" ht="15" customHeight="1" x14ac:dyDescent="0.3"/>
    <row r="503" ht="15" customHeight="1" x14ac:dyDescent="0.3"/>
    <row r="504" ht="15" customHeight="1" x14ac:dyDescent="0.3"/>
    <row r="505" ht="15" customHeight="1" x14ac:dyDescent="0.3"/>
    <row r="506" ht="15" customHeight="1" x14ac:dyDescent="0.3"/>
    <row r="507" ht="15" customHeight="1" x14ac:dyDescent="0.3"/>
    <row r="508" ht="15" customHeight="1" x14ac:dyDescent="0.3"/>
    <row r="509" ht="15" customHeight="1" x14ac:dyDescent="0.3"/>
    <row r="510" ht="15" customHeight="1" x14ac:dyDescent="0.3"/>
    <row r="511" ht="15" customHeight="1" x14ac:dyDescent="0.3"/>
    <row r="512" ht="15" customHeight="1" x14ac:dyDescent="0.3"/>
    <row r="513" ht="15" customHeight="1" x14ac:dyDescent="0.3"/>
    <row r="514" ht="15" customHeight="1" x14ac:dyDescent="0.3"/>
    <row r="515" ht="15" customHeight="1" x14ac:dyDescent="0.3"/>
    <row r="516" ht="15" customHeight="1" x14ac:dyDescent="0.3"/>
    <row r="517" ht="15" customHeight="1" x14ac:dyDescent="0.3"/>
    <row r="518" ht="15" customHeight="1" x14ac:dyDescent="0.3"/>
    <row r="519" ht="15" customHeight="1" x14ac:dyDescent="0.3"/>
    <row r="520" ht="15" customHeight="1" x14ac:dyDescent="0.3"/>
    <row r="521" ht="15" customHeight="1" x14ac:dyDescent="0.3"/>
    <row r="522" ht="15" customHeight="1" x14ac:dyDescent="0.3"/>
    <row r="523" ht="15" customHeight="1" x14ac:dyDescent="0.3"/>
    <row r="524" ht="15" customHeight="1" x14ac:dyDescent="0.3"/>
    <row r="525" ht="15" customHeight="1" x14ac:dyDescent="0.3"/>
    <row r="526" ht="15" customHeight="1" x14ac:dyDescent="0.3"/>
    <row r="527" ht="15" customHeight="1" x14ac:dyDescent="0.3"/>
    <row r="528" ht="15" customHeight="1" x14ac:dyDescent="0.3"/>
    <row r="529" ht="15" customHeight="1" x14ac:dyDescent="0.3"/>
    <row r="530" ht="15" customHeight="1" x14ac:dyDescent="0.3"/>
    <row r="531" ht="15" customHeight="1" x14ac:dyDescent="0.3"/>
    <row r="532" ht="15" customHeight="1" x14ac:dyDescent="0.3"/>
    <row r="533" ht="15" customHeight="1" x14ac:dyDescent="0.3"/>
    <row r="534" ht="15" customHeight="1" x14ac:dyDescent="0.3"/>
    <row r="535" ht="15" customHeight="1" x14ac:dyDescent="0.3"/>
    <row r="536" ht="15" customHeight="1" x14ac:dyDescent="0.3"/>
    <row r="537" ht="15" customHeight="1" x14ac:dyDescent="0.3"/>
    <row r="538" ht="15" customHeight="1" x14ac:dyDescent="0.3"/>
    <row r="1283" spans="8:35" x14ac:dyDescent="0.3">
      <c r="H1283" s="67">
        <v>0</v>
      </c>
      <c r="I1283" s="67">
        <v>0</v>
      </c>
      <c r="J1283" s="67">
        <v>0</v>
      </c>
      <c r="K1283" s="67">
        <v>0</v>
      </c>
      <c r="L1283" s="23">
        <v>0</v>
      </c>
      <c r="M1283" s="23">
        <v>0</v>
      </c>
      <c r="N1283" s="23">
        <v>0</v>
      </c>
      <c r="AA1283" s="23">
        <v>0</v>
      </c>
      <c r="AB1283" s="23">
        <v>0</v>
      </c>
      <c r="AC1283" s="23">
        <v>0</v>
      </c>
      <c r="AD1283" s="23">
        <v>0</v>
      </c>
      <c r="AE1283" s="23">
        <v>0</v>
      </c>
      <c r="AF1283" s="23">
        <v>0</v>
      </c>
      <c r="AG1283" s="23">
        <v>0</v>
      </c>
      <c r="AH1283" s="23">
        <v>0</v>
      </c>
      <c r="AI1283" s="23">
        <v>0</v>
      </c>
    </row>
  </sheetData>
  <autoFilter ref="M8:M234" xr:uid="{00000000-0001-0000-2300-000000000000}">
    <filterColumn colId="0">
      <filters>
        <filter val="1"/>
      </filters>
    </filterColumn>
  </autoFilter>
  <mergeCells count="386">
    <mergeCell ref="C1:K1"/>
    <mergeCell ref="C2:K2"/>
    <mergeCell ref="C3:K3"/>
    <mergeCell ref="F5:K5"/>
    <mergeCell ref="F6:H8"/>
    <mergeCell ref="I6:K6"/>
    <mergeCell ref="C7:E8"/>
    <mergeCell ref="C14:E14"/>
    <mergeCell ref="F14:H14"/>
    <mergeCell ref="C15:E15"/>
    <mergeCell ref="F15:H15"/>
    <mergeCell ref="C16:E16"/>
    <mergeCell ref="F16:H16"/>
    <mergeCell ref="C11:E11"/>
    <mergeCell ref="F11:H11"/>
    <mergeCell ref="C12:E12"/>
    <mergeCell ref="F12:H12"/>
    <mergeCell ref="C13:E13"/>
    <mergeCell ref="F13:H13"/>
    <mergeCell ref="C21:E21"/>
    <mergeCell ref="F21:H21"/>
    <mergeCell ref="C22:E22"/>
    <mergeCell ref="F22:H22"/>
    <mergeCell ref="C23:E23"/>
    <mergeCell ref="F23:H23"/>
    <mergeCell ref="C17:E17"/>
    <mergeCell ref="F17:H17"/>
    <mergeCell ref="C18:E18"/>
    <mergeCell ref="F18:H18"/>
    <mergeCell ref="F19:H19"/>
    <mergeCell ref="C20:E20"/>
    <mergeCell ref="F20:H20"/>
    <mergeCell ref="C27:E27"/>
    <mergeCell ref="F27:H27"/>
    <mergeCell ref="C28:E28"/>
    <mergeCell ref="F28:H28"/>
    <mergeCell ref="C29:E29"/>
    <mergeCell ref="F29:H29"/>
    <mergeCell ref="C24:E24"/>
    <mergeCell ref="F24:H24"/>
    <mergeCell ref="C25:E25"/>
    <mergeCell ref="F25:H25"/>
    <mergeCell ref="C26:E26"/>
    <mergeCell ref="F26:H26"/>
    <mergeCell ref="C35:E35"/>
    <mergeCell ref="F35:H35"/>
    <mergeCell ref="C36:E36"/>
    <mergeCell ref="F36:H36"/>
    <mergeCell ref="C37:E37"/>
    <mergeCell ref="F37:H37"/>
    <mergeCell ref="C30:E30"/>
    <mergeCell ref="F30:H30"/>
    <mergeCell ref="C31:E31"/>
    <mergeCell ref="F31:H31"/>
    <mergeCell ref="F32:H32"/>
    <mergeCell ref="C34:E34"/>
    <mergeCell ref="F34:H34"/>
    <mergeCell ref="C41:E41"/>
    <mergeCell ref="F41:H41"/>
    <mergeCell ref="C42:E42"/>
    <mergeCell ref="F42:H42"/>
    <mergeCell ref="C43:E43"/>
    <mergeCell ref="F43:H43"/>
    <mergeCell ref="C38:E38"/>
    <mergeCell ref="F38:H38"/>
    <mergeCell ref="C39:E39"/>
    <mergeCell ref="F39:H39"/>
    <mergeCell ref="C40:E40"/>
    <mergeCell ref="F40:H40"/>
    <mergeCell ref="C47:E47"/>
    <mergeCell ref="F47:H47"/>
    <mergeCell ref="C48:E48"/>
    <mergeCell ref="F48:H48"/>
    <mergeCell ref="C49:E49"/>
    <mergeCell ref="F49:H49"/>
    <mergeCell ref="C44:E44"/>
    <mergeCell ref="F44:H44"/>
    <mergeCell ref="C45:E45"/>
    <mergeCell ref="F45:H45"/>
    <mergeCell ref="C46:E46"/>
    <mergeCell ref="F46:H46"/>
    <mergeCell ref="C53:E53"/>
    <mergeCell ref="F53:H53"/>
    <mergeCell ref="C54:E54"/>
    <mergeCell ref="F54:H54"/>
    <mergeCell ref="F55:H55"/>
    <mergeCell ref="C57:E57"/>
    <mergeCell ref="F57:H57"/>
    <mergeCell ref="C50:E50"/>
    <mergeCell ref="F50:H50"/>
    <mergeCell ref="C51:E51"/>
    <mergeCell ref="F51:H51"/>
    <mergeCell ref="C52:E52"/>
    <mergeCell ref="F52:H52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67:E67"/>
    <mergeCell ref="F67:H67"/>
    <mergeCell ref="C68:E68"/>
    <mergeCell ref="F68:H68"/>
    <mergeCell ref="C69:E69"/>
    <mergeCell ref="F69:H69"/>
    <mergeCell ref="C64:E64"/>
    <mergeCell ref="F64:H64"/>
    <mergeCell ref="C65:E65"/>
    <mergeCell ref="F65:H65"/>
    <mergeCell ref="C66:E66"/>
    <mergeCell ref="F66:H66"/>
    <mergeCell ref="C73:E73"/>
    <mergeCell ref="F73:H73"/>
    <mergeCell ref="C74:E74"/>
    <mergeCell ref="F74:H74"/>
    <mergeCell ref="C75:E75"/>
    <mergeCell ref="F75:H75"/>
    <mergeCell ref="C70:E70"/>
    <mergeCell ref="F70:H70"/>
    <mergeCell ref="C71:E71"/>
    <mergeCell ref="F71:H71"/>
    <mergeCell ref="C72:E72"/>
    <mergeCell ref="F72:H72"/>
    <mergeCell ref="C81:E81"/>
    <mergeCell ref="F81:H81"/>
    <mergeCell ref="C82:E82"/>
    <mergeCell ref="F82:H82"/>
    <mergeCell ref="C83:E83"/>
    <mergeCell ref="F83:H83"/>
    <mergeCell ref="C76:E76"/>
    <mergeCell ref="F76:H76"/>
    <mergeCell ref="C77:E77"/>
    <mergeCell ref="F77:H77"/>
    <mergeCell ref="F78:H78"/>
    <mergeCell ref="C80:E80"/>
    <mergeCell ref="F80:H80"/>
    <mergeCell ref="C87:E87"/>
    <mergeCell ref="F87:H87"/>
    <mergeCell ref="C88:E88"/>
    <mergeCell ref="F88:H88"/>
    <mergeCell ref="C89:E89"/>
    <mergeCell ref="F89:H89"/>
    <mergeCell ref="C84:E84"/>
    <mergeCell ref="F84:H84"/>
    <mergeCell ref="C85:E85"/>
    <mergeCell ref="F85:H85"/>
    <mergeCell ref="C86:E86"/>
    <mergeCell ref="F86:H86"/>
    <mergeCell ref="C93:E93"/>
    <mergeCell ref="F93:H93"/>
    <mergeCell ref="C94:E94"/>
    <mergeCell ref="F94:H94"/>
    <mergeCell ref="C95:E95"/>
    <mergeCell ref="F95:H95"/>
    <mergeCell ref="C90:E90"/>
    <mergeCell ref="F90:H90"/>
    <mergeCell ref="C91:E91"/>
    <mergeCell ref="F91:H91"/>
    <mergeCell ref="C92:E92"/>
    <mergeCell ref="F92:H92"/>
    <mergeCell ref="C99:E99"/>
    <mergeCell ref="F99:H99"/>
    <mergeCell ref="F100:H100"/>
    <mergeCell ref="C102:E102"/>
    <mergeCell ref="F102:H102"/>
    <mergeCell ref="C103:E103"/>
    <mergeCell ref="F103:H103"/>
    <mergeCell ref="C96:E96"/>
    <mergeCell ref="F96:H96"/>
    <mergeCell ref="C97:E97"/>
    <mergeCell ref="F97:H97"/>
    <mergeCell ref="C98:E98"/>
    <mergeCell ref="F98:H98"/>
    <mergeCell ref="C107:E107"/>
    <mergeCell ref="F107:H107"/>
    <mergeCell ref="C108:E108"/>
    <mergeCell ref="F108:H108"/>
    <mergeCell ref="C109:E109"/>
    <mergeCell ref="F109:H109"/>
    <mergeCell ref="C104:E104"/>
    <mergeCell ref="F104:H104"/>
    <mergeCell ref="C105:E105"/>
    <mergeCell ref="F105:H105"/>
    <mergeCell ref="C106:E106"/>
    <mergeCell ref="F106:H106"/>
    <mergeCell ref="C113:E113"/>
    <mergeCell ref="F113:H113"/>
    <mergeCell ref="C114:E114"/>
    <mergeCell ref="F114:H114"/>
    <mergeCell ref="C115:E115"/>
    <mergeCell ref="F115:H115"/>
    <mergeCell ref="C110:E110"/>
    <mergeCell ref="F110:H110"/>
    <mergeCell ref="C111:E111"/>
    <mergeCell ref="F111:H111"/>
    <mergeCell ref="C112:E112"/>
    <mergeCell ref="F112:H112"/>
    <mergeCell ref="C119:E119"/>
    <mergeCell ref="F119:H119"/>
    <mergeCell ref="C120:E120"/>
    <mergeCell ref="F120:H120"/>
    <mergeCell ref="C121:E121"/>
    <mergeCell ref="F121:H121"/>
    <mergeCell ref="C116:E116"/>
    <mergeCell ref="F116:H116"/>
    <mergeCell ref="C117:E117"/>
    <mergeCell ref="F117:H117"/>
    <mergeCell ref="C118:E118"/>
    <mergeCell ref="F118:H118"/>
    <mergeCell ref="C127:E127"/>
    <mergeCell ref="F127:H127"/>
    <mergeCell ref="C128:E128"/>
    <mergeCell ref="F128:H128"/>
    <mergeCell ref="C129:E129"/>
    <mergeCell ref="F129:H129"/>
    <mergeCell ref="F122:H122"/>
    <mergeCell ref="C124:E124"/>
    <mergeCell ref="F124:H124"/>
    <mergeCell ref="C125:E125"/>
    <mergeCell ref="F125:H125"/>
    <mergeCell ref="C126:E126"/>
    <mergeCell ref="F126:H126"/>
    <mergeCell ref="C133:E133"/>
    <mergeCell ref="F133:H133"/>
    <mergeCell ref="C134:E134"/>
    <mergeCell ref="F134:H134"/>
    <mergeCell ref="C135:E135"/>
    <mergeCell ref="F135:H135"/>
    <mergeCell ref="C130:E130"/>
    <mergeCell ref="F130:H130"/>
    <mergeCell ref="C131:E131"/>
    <mergeCell ref="F131:H131"/>
    <mergeCell ref="C132:E132"/>
    <mergeCell ref="F132:H132"/>
    <mergeCell ref="C139:E139"/>
    <mergeCell ref="F139:H139"/>
    <mergeCell ref="C140:E140"/>
    <mergeCell ref="F140:H140"/>
    <mergeCell ref="C141:E141"/>
    <mergeCell ref="F141:H141"/>
    <mergeCell ref="C136:E136"/>
    <mergeCell ref="F136:H136"/>
    <mergeCell ref="C137:E137"/>
    <mergeCell ref="F137:H137"/>
    <mergeCell ref="C138:E138"/>
    <mergeCell ref="F138:H138"/>
    <mergeCell ref="C147:E147"/>
    <mergeCell ref="F147:H147"/>
    <mergeCell ref="C148:E148"/>
    <mergeCell ref="F148:H148"/>
    <mergeCell ref="C149:E149"/>
    <mergeCell ref="F149:H149"/>
    <mergeCell ref="C142:E142"/>
    <mergeCell ref="F142:H142"/>
    <mergeCell ref="C143:E143"/>
    <mergeCell ref="F143:H143"/>
    <mergeCell ref="F144:H144"/>
    <mergeCell ref="C146:E146"/>
    <mergeCell ref="F146:H146"/>
    <mergeCell ref="C153:E153"/>
    <mergeCell ref="F153:H153"/>
    <mergeCell ref="C154:E154"/>
    <mergeCell ref="F154:H154"/>
    <mergeCell ref="C155:E155"/>
    <mergeCell ref="F155:H155"/>
    <mergeCell ref="C150:E150"/>
    <mergeCell ref="F150:H150"/>
    <mergeCell ref="C151:E151"/>
    <mergeCell ref="F151:H151"/>
    <mergeCell ref="C152:E152"/>
    <mergeCell ref="F152:H152"/>
    <mergeCell ref="C159:E159"/>
    <mergeCell ref="F159:H159"/>
    <mergeCell ref="C160:E160"/>
    <mergeCell ref="F160:H160"/>
    <mergeCell ref="C161:E161"/>
    <mergeCell ref="F161:H161"/>
    <mergeCell ref="C156:E156"/>
    <mergeCell ref="F156:H156"/>
    <mergeCell ref="C157:E157"/>
    <mergeCell ref="F157:H157"/>
    <mergeCell ref="C158:E158"/>
    <mergeCell ref="F158:H158"/>
    <mergeCell ref="C165:E165"/>
    <mergeCell ref="F165:H165"/>
    <mergeCell ref="F166:H166"/>
    <mergeCell ref="C168:E168"/>
    <mergeCell ref="F168:H168"/>
    <mergeCell ref="C169:E169"/>
    <mergeCell ref="F169:H169"/>
    <mergeCell ref="C162:E162"/>
    <mergeCell ref="F162:H162"/>
    <mergeCell ref="C163:E163"/>
    <mergeCell ref="F163:H163"/>
    <mergeCell ref="C164:E164"/>
    <mergeCell ref="F164:H164"/>
    <mergeCell ref="C173:E173"/>
    <mergeCell ref="F173:H173"/>
    <mergeCell ref="C174:E174"/>
    <mergeCell ref="F174:H174"/>
    <mergeCell ref="C175:E175"/>
    <mergeCell ref="F175:H175"/>
    <mergeCell ref="C170:E170"/>
    <mergeCell ref="F170:H170"/>
    <mergeCell ref="C171:E171"/>
    <mergeCell ref="F171:H171"/>
    <mergeCell ref="C172:E172"/>
    <mergeCell ref="F172:H172"/>
    <mergeCell ref="C179:E179"/>
    <mergeCell ref="F179:H179"/>
    <mergeCell ref="C180:E180"/>
    <mergeCell ref="F180:H180"/>
    <mergeCell ref="C181:E181"/>
    <mergeCell ref="F181:H181"/>
    <mergeCell ref="C176:E176"/>
    <mergeCell ref="F176:H176"/>
    <mergeCell ref="C177:E177"/>
    <mergeCell ref="F177:H177"/>
    <mergeCell ref="C178:E178"/>
    <mergeCell ref="F178:H178"/>
    <mergeCell ref="C185:E185"/>
    <mergeCell ref="F185:H185"/>
    <mergeCell ref="C186:E186"/>
    <mergeCell ref="F186:H186"/>
    <mergeCell ref="C187:E187"/>
    <mergeCell ref="F187:H187"/>
    <mergeCell ref="C182:E182"/>
    <mergeCell ref="F182:H182"/>
    <mergeCell ref="C183:E183"/>
    <mergeCell ref="F183:H183"/>
    <mergeCell ref="C184:E184"/>
    <mergeCell ref="F184:H184"/>
    <mergeCell ref="C193:E193"/>
    <mergeCell ref="F193:H193"/>
    <mergeCell ref="C194:E194"/>
    <mergeCell ref="F194:H194"/>
    <mergeCell ref="C195:E195"/>
    <mergeCell ref="F195:H195"/>
    <mergeCell ref="C188:E188"/>
    <mergeCell ref="F188:H188"/>
    <mergeCell ref="F189:H189"/>
    <mergeCell ref="C191:E191"/>
    <mergeCell ref="F191:H191"/>
    <mergeCell ref="C192:E192"/>
    <mergeCell ref="F192:H192"/>
    <mergeCell ref="C199:E199"/>
    <mergeCell ref="F199:H199"/>
    <mergeCell ref="C200:E200"/>
    <mergeCell ref="F200:H200"/>
    <mergeCell ref="C201:E201"/>
    <mergeCell ref="F201:H201"/>
    <mergeCell ref="C196:E196"/>
    <mergeCell ref="F196:H196"/>
    <mergeCell ref="C197:E197"/>
    <mergeCell ref="F197:H197"/>
    <mergeCell ref="C198:E198"/>
    <mergeCell ref="F198:H198"/>
    <mergeCell ref="C205:E205"/>
    <mergeCell ref="F205:H205"/>
    <mergeCell ref="C206:E206"/>
    <mergeCell ref="F206:H206"/>
    <mergeCell ref="C207:E207"/>
    <mergeCell ref="F207:H207"/>
    <mergeCell ref="C202:E202"/>
    <mergeCell ref="F202:H202"/>
    <mergeCell ref="C203:E203"/>
    <mergeCell ref="F203:H203"/>
    <mergeCell ref="C204:E204"/>
    <mergeCell ref="F204:H204"/>
    <mergeCell ref="F211:H211"/>
    <mergeCell ref="C213:E213"/>
    <mergeCell ref="F213:H213"/>
    <mergeCell ref="F215:H215"/>
    <mergeCell ref="C208:E208"/>
    <mergeCell ref="F208:H208"/>
    <mergeCell ref="C209:E209"/>
    <mergeCell ref="F209:H209"/>
    <mergeCell ref="C210:E210"/>
    <mergeCell ref="F210:H210"/>
  </mergeCells>
  <dataValidations count="10">
    <dataValidation type="list" allowBlank="1" showInputMessage="1" showErrorMessage="1" sqref="C41:E54 C34:E39" xr:uid="{06CB0F7B-73CB-4110-8DCE-A9506696C886}">
      <formula1>FS</formula1>
    </dataValidation>
    <dataValidation type="list" allowBlank="1" showInputMessage="1" showErrorMessage="1" sqref="F5:K5" xr:uid="{C88844F8-A5EA-4D73-B1C7-3AF85DFD47E0}">
      <formula1>PGGrants</formula1>
    </dataValidation>
    <dataValidation type="list" allowBlank="1" showInputMessage="1" showErrorMessage="1" sqref="C57:E77" xr:uid="{FD848000-DE4E-4D15-826A-44DDD50902B4}">
      <formula1>GT</formula1>
    </dataValidation>
    <dataValidation type="list" allowBlank="1" showInputMessage="1" showErrorMessage="1" sqref="C80:E99" xr:uid="{498C7FFB-A9A0-430A-8EFF-66025C0BB6C2}">
      <formula1>KZN</formula1>
    </dataValidation>
    <dataValidation type="list" allowBlank="1" showInputMessage="1" showErrorMessage="1" sqref="C102:E121" xr:uid="{0F94C311-B898-4DD0-B1BC-31D543E3F061}">
      <formula1>LIM</formula1>
    </dataValidation>
    <dataValidation type="list" allowBlank="1" showInputMessage="1" showErrorMessage="1" sqref="C124:E143" xr:uid="{03C48979-8892-4119-B286-22F1574A8312}">
      <formula1>MPU</formula1>
    </dataValidation>
    <dataValidation type="list" allowBlank="1" showInputMessage="1" showErrorMessage="1" sqref="C146:E165" xr:uid="{0E984D16-7652-45C1-8515-95F1D3641885}">
      <formula1>NC</formula1>
    </dataValidation>
    <dataValidation type="list" allowBlank="1" showInputMessage="1" showErrorMessage="1" sqref="C174 C168:E173 C175:E188" xr:uid="{A7545DD2-122C-40E4-8F6C-84A9B6D62C9B}">
      <formula1>NW</formula1>
    </dataValidation>
    <dataValidation type="list" allowBlank="1" showInputMessage="1" showErrorMessage="1" sqref="C191:E210" xr:uid="{707ECC35-8AD6-4DD4-A630-1E029618F3EE}">
      <formula1>WC</formula1>
    </dataValidation>
    <dataValidation type="list" allowBlank="1" showInputMessage="1" showErrorMessage="1" sqref="C11:E31" xr:uid="{CF658847-2F5C-41E8-8D9D-C324A9BFFF74}">
      <formula1>EC</formula1>
    </dataValidation>
  </dataValidations>
  <printOptions horizontalCentered="1"/>
  <pageMargins left="0" right="0" top="0.39370078740157483" bottom="0.39370078740157483" header="0.51181102362204722" footer="0.15748031496062992"/>
  <pageSetup paperSize="9" scale="65" orientation="portrait" r:id="rId1"/>
  <headerFooter alignWithMargins="0"/>
  <rowBreaks count="1" manualBreakCount="1">
    <brk id="166" min="2" max="28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485C08-7DC5-48BD-BB55-5327FF8C8A47}">
  <sheetPr codeName="Sheet43">
    <tabColor rgb="FF0000CC"/>
    <pageSetUpPr autoPageBreaks="0"/>
  </sheetPr>
  <dimension ref="A1:AI1279"/>
  <sheetViews>
    <sheetView showGridLines="0" view="pageBreakPreview" zoomScaleNormal="100" zoomScaleSheetLayoutView="100" workbookViewId="0">
      <selection activeCell="P27" sqref="P27"/>
    </sheetView>
  </sheetViews>
  <sheetFormatPr defaultRowHeight="12.5" x14ac:dyDescent="0.25"/>
  <cols>
    <col min="1" max="1" width="9.1796875" style="447" customWidth="1"/>
    <col min="2" max="14" width="10.7265625" style="447" customWidth="1"/>
    <col min="15" max="15" width="10.81640625" style="447" customWidth="1"/>
    <col min="16" max="256" width="8.90625" style="447"/>
    <col min="257" max="259" width="10.81640625" style="447" customWidth="1"/>
    <col min="260" max="260" width="10.1796875" style="447" customWidth="1"/>
    <col min="261" max="271" width="10.81640625" style="447" customWidth="1"/>
    <col min="272" max="512" width="8.90625" style="447"/>
    <col min="513" max="515" width="10.81640625" style="447" customWidth="1"/>
    <col min="516" max="516" width="10.1796875" style="447" customWidth="1"/>
    <col min="517" max="527" width="10.81640625" style="447" customWidth="1"/>
    <col min="528" max="768" width="8.90625" style="447"/>
    <col min="769" max="771" width="10.81640625" style="447" customWidth="1"/>
    <col min="772" max="772" width="10.1796875" style="447" customWidth="1"/>
    <col min="773" max="783" width="10.81640625" style="447" customWidth="1"/>
    <col min="784" max="1024" width="8.90625" style="447"/>
    <col min="1025" max="1027" width="10.81640625" style="447" customWidth="1"/>
    <col min="1028" max="1028" width="10.1796875" style="447" customWidth="1"/>
    <col min="1029" max="1039" width="10.81640625" style="447" customWidth="1"/>
    <col min="1040" max="1280" width="8.90625" style="447"/>
    <col min="1281" max="1283" width="10.81640625" style="447" customWidth="1"/>
    <col min="1284" max="1284" width="10.1796875" style="447" customWidth="1"/>
    <col min="1285" max="1295" width="10.81640625" style="447" customWidth="1"/>
    <col min="1296" max="1536" width="8.90625" style="447"/>
    <col min="1537" max="1539" width="10.81640625" style="447" customWidth="1"/>
    <col min="1540" max="1540" width="10.1796875" style="447" customWidth="1"/>
    <col min="1541" max="1551" width="10.81640625" style="447" customWidth="1"/>
    <col min="1552" max="1792" width="8.90625" style="447"/>
    <col min="1793" max="1795" width="10.81640625" style="447" customWidth="1"/>
    <col min="1796" max="1796" width="10.1796875" style="447" customWidth="1"/>
    <col min="1797" max="1807" width="10.81640625" style="447" customWidth="1"/>
    <col min="1808" max="2048" width="8.90625" style="447"/>
    <col min="2049" max="2051" width="10.81640625" style="447" customWidth="1"/>
    <col min="2052" max="2052" width="10.1796875" style="447" customWidth="1"/>
    <col min="2053" max="2063" width="10.81640625" style="447" customWidth="1"/>
    <col min="2064" max="2304" width="8.90625" style="447"/>
    <col min="2305" max="2307" width="10.81640625" style="447" customWidth="1"/>
    <col min="2308" max="2308" width="10.1796875" style="447" customWidth="1"/>
    <col min="2309" max="2319" width="10.81640625" style="447" customWidth="1"/>
    <col min="2320" max="2560" width="8.90625" style="447"/>
    <col min="2561" max="2563" width="10.81640625" style="447" customWidth="1"/>
    <col min="2564" max="2564" width="10.1796875" style="447" customWidth="1"/>
    <col min="2565" max="2575" width="10.81640625" style="447" customWidth="1"/>
    <col min="2576" max="2816" width="8.90625" style="447"/>
    <col min="2817" max="2819" width="10.81640625" style="447" customWidth="1"/>
    <col min="2820" max="2820" width="10.1796875" style="447" customWidth="1"/>
    <col min="2821" max="2831" width="10.81640625" style="447" customWidth="1"/>
    <col min="2832" max="3072" width="8.90625" style="447"/>
    <col min="3073" max="3075" width="10.81640625" style="447" customWidth="1"/>
    <col min="3076" max="3076" width="10.1796875" style="447" customWidth="1"/>
    <col min="3077" max="3087" width="10.81640625" style="447" customWidth="1"/>
    <col min="3088" max="3328" width="8.90625" style="447"/>
    <col min="3329" max="3331" width="10.81640625" style="447" customWidth="1"/>
    <col min="3332" max="3332" width="10.1796875" style="447" customWidth="1"/>
    <col min="3333" max="3343" width="10.81640625" style="447" customWidth="1"/>
    <col min="3344" max="3584" width="8.90625" style="447"/>
    <col min="3585" max="3587" width="10.81640625" style="447" customWidth="1"/>
    <col min="3588" max="3588" width="10.1796875" style="447" customWidth="1"/>
    <col min="3589" max="3599" width="10.81640625" style="447" customWidth="1"/>
    <col min="3600" max="3840" width="8.90625" style="447"/>
    <col min="3841" max="3843" width="10.81640625" style="447" customWidth="1"/>
    <col min="3844" max="3844" width="10.1796875" style="447" customWidth="1"/>
    <col min="3845" max="3855" width="10.81640625" style="447" customWidth="1"/>
    <col min="3856" max="4096" width="8.90625" style="447"/>
    <col min="4097" max="4099" width="10.81640625" style="447" customWidth="1"/>
    <col min="4100" max="4100" width="10.1796875" style="447" customWidth="1"/>
    <col min="4101" max="4111" width="10.81640625" style="447" customWidth="1"/>
    <col min="4112" max="4352" width="8.90625" style="447"/>
    <col min="4353" max="4355" width="10.81640625" style="447" customWidth="1"/>
    <col min="4356" max="4356" width="10.1796875" style="447" customWidth="1"/>
    <col min="4357" max="4367" width="10.81640625" style="447" customWidth="1"/>
    <col min="4368" max="4608" width="8.90625" style="447"/>
    <col min="4609" max="4611" width="10.81640625" style="447" customWidth="1"/>
    <col min="4612" max="4612" width="10.1796875" style="447" customWidth="1"/>
    <col min="4613" max="4623" width="10.81640625" style="447" customWidth="1"/>
    <col min="4624" max="4864" width="8.90625" style="447"/>
    <col min="4865" max="4867" width="10.81640625" style="447" customWidth="1"/>
    <col min="4868" max="4868" width="10.1796875" style="447" customWidth="1"/>
    <col min="4869" max="4879" width="10.81640625" style="447" customWidth="1"/>
    <col min="4880" max="5120" width="8.90625" style="447"/>
    <col min="5121" max="5123" width="10.81640625" style="447" customWidth="1"/>
    <col min="5124" max="5124" width="10.1796875" style="447" customWidth="1"/>
    <col min="5125" max="5135" width="10.81640625" style="447" customWidth="1"/>
    <col min="5136" max="5376" width="8.90625" style="447"/>
    <col min="5377" max="5379" width="10.81640625" style="447" customWidth="1"/>
    <col min="5380" max="5380" width="10.1796875" style="447" customWidth="1"/>
    <col min="5381" max="5391" width="10.81640625" style="447" customWidth="1"/>
    <col min="5392" max="5632" width="8.90625" style="447"/>
    <col min="5633" max="5635" width="10.81640625" style="447" customWidth="1"/>
    <col min="5636" max="5636" width="10.1796875" style="447" customWidth="1"/>
    <col min="5637" max="5647" width="10.81640625" style="447" customWidth="1"/>
    <col min="5648" max="5888" width="8.90625" style="447"/>
    <col min="5889" max="5891" width="10.81640625" style="447" customWidth="1"/>
    <col min="5892" max="5892" width="10.1796875" style="447" customWidth="1"/>
    <col min="5893" max="5903" width="10.81640625" style="447" customWidth="1"/>
    <col min="5904" max="6144" width="8.90625" style="447"/>
    <col min="6145" max="6147" width="10.81640625" style="447" customWidth="1"/>
    <col min="6148" max="6148" width="10.1796875" style="447" customWidth="1"/>
    <col min="6149" max="6159" width="10.81640625" style="447" customWidth="1"/>
    <col min="6160" max="6400" width="8.90625" style="447"/>
    <col min="6401" max="6403" width="10.81640625" style="447" customWidth="1"/>
    <col min="6404" max="6404" width="10.1796875" style="447" customWidth="1"/>
    <col min="6405" max="6415" width="10.81640625" style="447" customWidth="1"/>
    <col min="6416" max="6656" width="8.90625" style="447"/>
    <col min="6657" max="6659" width="10.81640625" style="447" customWidth="1"/>
    <col min="6660" max="6660" width="10.1796875" style="447" customWidth="1"/>
    <col min="6661" max="6671" width="10.81640625" style="447" customWidth="1"/>
    <col min="6672" max="6912" width="8.90625" style="447"/>
    <col min="6913" max="6915" width="10.81640625" style="447" customWidth="1"/>
    <col min="6916" max="6916" width="10.1796875" style="447" customWidth="1"/>
    <col min="6917" max="6927" width="10.81640625" style="447" customWidth="1"/>
    <col min="6928" max="7168" width="8.90625" style="447"/>
    <col min="7169" max="7171" width="10.81640625" style="447" customWidth="1"/>
    <col min="7172" max="7172" width="10.1796875" style="447" customWidth="1"/>
    <col min="7173" max="7183" width="10.81640625" style="447" customWidth="1"/>
    <col min="7184" max="7424" width="8.90625" style="447"/>
    <col min="7425" max="7427" width="10.81640625" style="447" customWidth="1"/>
    <col min="7428" max="7428" width="10.1796875" style="447" customWidth="1"/>
    <col min="7429" max="7439" width="10.81640625" style="447" customWidth="1"/>
    <col min="7440" max="7680" width="8.90625" style="447"/>
    <col min="7681" max="7683" width="10.81640625" style="447" customWidth="1"/>
    <col min="7684" max="7684" width="10.1796875" style="447" customWidth="1"/>
    <col min="7685" max="7695" width="10.81640625" style="447" customWidth="1"/>
    <col min="7696" max="7936" width="8.90625" style="447"/>
    <col min="7937" max="7939" width="10.81640625" style="447" customWidth="1"/>
    <col min="7940" max="7940" width="10.1796875" style="447" customWidth="1"/>
    <col min="7941" max="7951" width="10.81640625" style="447" customWidth="1"/>
    <col min="7952" max="8192" width="8.90625" style="447"/>
    <col min="8193" max="8195" width="10.81640625" style="447" customWidth="1"/>
    <col min="8196" max="8196" width="10.1796875" style="447" customWidth="1"/>
    <col min="8197" max="8207" width="10.81640625" style="447" customWidth="1"/>
    <col min="8208" max="8448" width="8.90625" style="447"/>
    <col min="8449" max="8451" width="10.81640625" style="447" customWidth="1"/>
    <col min="8452" max="8452" width="10.1796875" style="447" customWidth="1"/>
    <col min="8453" max="8463" width="10.81640625" style="447" customWidth="1"/>
    <col min="8464" max="8704" width="8.90625" style="447"/>
    <col min="8705" max="8707" width="10.81640625" style="447" customWidth="1"/>
    <col min="8708" max="8708" width="10.1796875" style="447" customWidth="1"/>
    <col min="8709" max="8719" width="10.81640625" style="447" customWidth="1"/>
    <col min="8720" max="8960" width="8.90625" style="447"/>
    <col min="8961" max="8963" width="10.81640625" style="447" customWidth="1"/>
    <col min="8964" max="8964" width="10.1796875" style="447" customWidth="1"/>
    <col min="8965" max="8975" width="10.81640625" style="447" customWidth="1"/>
    <col min="8976" max="9216" width="8.90625" style="447"/>
    <col min="9217" max="9219" width="10.81640625" style="447" customWidth="1"/>
    <col min="9220" max="9220" width="10.1796875" style="447" customWidth="1"/>
    <col min="9221" max="9231" width="10.81640625" style="447" customWidth="1"/>
    <col min="9232" max="9472" width="8.90625" style="447"/>
    <col min="9473" max="9475" width="10.81640625" style="447" customWidth="1"/>
    <col min="9476" max="9476" width="10.1796875" style="447" customWidth="1"/>
    <col min="9477" max="9487" width="10.81640625" style="447" customWidth="1"/>
    <col min="9488" max="9728" width="8.90625" style="447"/>
    <col min="9729" max="9731" width="10.81640625" style="447" customWidth="1"/>
    <col min="9732" max="9732" width="10.1796875" style="447" customWidth="1"/>
    <col min="9733" max="9743" width="10.81640625" style="447" customWidth="1"/>
    <col min="9744" max="9984" width="8.90625" style="447"/>
    <col min="9985" max="9987" width="10.81640625" style="447" customWidth="1"/>
    <col min="9988" max="9988" width="10.1796875" style="447" customWidth="1"/>
    <col min="9989" max="9999" width="10.81640625" style="447" customWidth="1"/>
    <col min="10000" max="10240" width="8.90625" style="447"/>
    <col min="10241" max="10243" width="10.81640625" style="447" customWidth="1"/>
    <col min="10244" max="10244" width="10.1796875" style="447" customWidth="1"/>
    <col min="10245" max="10255" width="10.81640625" style="447" customWidth="1"/>
    <col min="10256" max="10496" width="8.90625" style="447"/>
    <col min="10497" max="10499" width="10.81640625" style="447" customWidth="1"/>
    <col min="10500" max="10500" width="10.1796875" style="447" customWidth="1"/>
    <col min="10501" max="10511" width="10.81640625" style="447" customWidth="1"/>
    <col min="10512" max="10752" width="8.90625" style="447"/>
    <col min="10753" max="10755" width="10.81640625" style="447" customWidth="1"/>
    <col min="10756" max="10756" width="10.1796875" style="447" customWidth="1"/>
    <col min="10757" max="10767" width="10.81640625" style="447" customWidth="1"/>
    <col min="10768" max="11008" width="8.90625" style="447"/>
    <col min="11009" max="11011" width="10.81640625" style="447" customWidth="1"/>
    <col min="11012" max="11012" width="10.1796875" style="447" customWidth="1"/>
    <col min="11013" max="11023" width="10.81640625" style="447" customWidth="1"/>
    <col min="11024" max="11264" width="8.90625" style="447"/>
    <col min="11265" max="11267" width="10.81640625" style="447" customWidth="1"/>
    <col min="11268" max="11268" width="10.1796875" style="447" customWidth="1"/>
    <col min="11269" max="11279" width="10.81640625" style="447" customWidth="1"/>
    <col min="11280" max="11520" width="8.90625" style="447"/>
    <col min="11521" max="11523" width="10.81640625" style="447" customWidth="1"/>
    <col min="11524" max="11524" width="10.1796875" style="447" customWidth="1"/>
    <col min="11525" max="11535" width="10.81640625" style="447" customWidth="1"/>
    <col min="11536" max="11776" width="8.90625" style="447"/>
    <col min="11777" max="11779" width="10.81640625" style="447" customWidth="1"/>
    <col min="11780" max="11780" width="10.1796875" style="447" customWidth="1"/>
    <col min="11781" max="11791" width="10.81640625" style="447" customWidth="1"/>
    <col min="11792" max="12032" width="8.90625" style="447"/>
    <col min="12033" max="12035" width="10.81640625" style="447" customWidth="1"/>
    <col min="12036" max="12036" width="10.1796875" style="447" customWidth="1"/>
    <col min="12037" max="12047" width="10.81640625" style="447" customWidth="1"/>
    <col min="12048" max="12288" width="8.90625" style="447"/>
    <col min="12289" max="12291" width="10.81640625" style="447" customWidth="1"/>
    <col min="12292" max="12292" width="10.1796875" style="447" customWidth="1"/>
    <col min="12293" max="12303" width="10.81640625" style="447" customWidth="1"/>
    <col min="12304" max="12544" width="8.90625" style="447"/>
    <col min="12545" max="12547" width="10.81640625" style="447" customWidth="1"/>
    <col min="12548" max="12548" width="10.1796875" style="447" customWidth="1"/>
    <col min="12549" max="12559" width="10.81640625" style="447" customWidth="1"/>
    <col min="12560" max="12800" width="8.90625" style="447"/>
    <col min="12801" max="12803" width="10.81640625" style="447" customWidth="1"/>
    <col min="12804" max="12804" width="10.1796875" style="447" customWidth="1"/>
    <col min="12805" max="12815" width="10.81640625" style="447" customWidth="1"/>
    <col min="12816" max="13056" width="8.90625" style="447"/>
    <col min="13057" max="13059" width="10.81640625" style="447" customWidth="1"/>
    <col min="13060" max="13060" width="10.1796875" style="447" customWidth="1"/>
    <col min="13061" max="13071" width="10.81640625" style="447" customWidth="1"/>
    <col min="13072" max="13312" width="8.90625" style="447"/>
    <col min="13313" max="13315" width="10.81640625" style="447" customWidth="1"/>
    <col min="13316" max="13316" width="10.1796875" style="447" customWidth="1"/>
    <col min="13317" max="13327" width="10.81640625" style="447" customWidth="1"/>
    <col min="13328" max="13568" width="8.90625" style="447"/>
    <col min="13569" max="13571" width="10.81640625" style="447" customWidth="1"/>
    <col min="13572" max="13572" width="10.1796875" style="447" customWidth="1"/>
    <col min="13573" max="13583" width="10.81640625" style="447" customWidth="1"/>
    <col min="13584" max="13824" width="8.90625" style="447"/>
    <col min="13825" max="13827" width="10.81640625" style="447" customWidth="1"/>
    <col min="13828" max="13828" width="10.1796875" style="447" customWidth="1"/>
    <col min="13829" max="13839" width="10.81640625" style="447" customWidth="1"/>
    <col min="13840" max="14080" width="8.90625" style="447"/>
    <col min="14081" max="14083" width="10.81640625" style="447" customWidth="1"/>
    <col min="14084" max="14084" width="10.1796875" style="447" customWidth="1"/>
    <col min="14085" max="14095" width="10.81640625" style="447" customWidth="1"/>
    <col min="14096" max="14336" width="8.90625" style="447"/>
    <col min="14337" max="14339" width="10.81640625" style="447" customWidth="1"/>
    <col min="14340" max="14340" width="10.1796875" style="447" customWidth="1"/>
    <col min="14341" max="14351" width="10.81640625" style="447" customWidth="1"/>
    <col min="14352" max="14592" width="8.90625" style="447"/>
    <col min="14593" max="14595" width="10.81640625" style="447" customWidth="1"/>
    <col min="14596" max="14596" width="10.1796875" style="447" customWidth="1"/>
    <col min="14597" max="14607" width="10.81640625" style="447" customWidth="1"/>
    <col min="14608" max="14848" width="8.90625" style="447"/>
    <col min="14849" max="14851" width="10.81640625" style="447" customWidth="1"/>
    <col min="14852" max="14852" width="10.1796875" style="447" customWidth="1"/>
    <col min="14853" max="14863" width="10.81640625" style="447" customWidth="1"/>
    <col min="14864" max="15104" width="8.90625" style="447"/>
    <col min="15105" max="15107" width="10.81640625" style="447" customWidth="1"/>
    <col min="15108" max="15108" width="10.1796875" style="447" customWidth="1"/>
    <col min="15109" max="15119" width="10.81640625" style="447" customWidth="1"/>
    <col min="15120" max="15360" width="8.90625" style="447"/>
    <col min="15361" max="15363" width="10.81640625" style="447" customWidth="1"/>
    <col min="15364" max="15364" width="10.1796875" style="447" customWidth="1"/>
    <col min="15365" max="15375" width="10.81640625" style="447" customWidth="1"/>
    <col min="15376" max="15616" width="8.90625" style="447"/>
    <col min="15617" max="15619" width="10.81640625" style="447" customWidth="1"/>
    <col min="15620" max="15620" width="10.1796875" style="447" customWidth="1"/>
    <col min="15621" max="15631" width="10.81640625" style="447" customWidth="1"/>
    <col min="15632" max="15872" width="8.90625" style="447"/>
    <col min="15873" max="15875" width="10.81640625" style="447" customWidth="1"/>
    <col min="15876" max="15876" width="10.1796875" style="447" customWidth="1"/>
    <col min="15877" max="15887" width="10.81640625" style="447" customWidth="1"/>
    <col min="15888" max="16128" width="8.90625" style="447"/>
    <col min="16129" max="16131" width="10.81640625" style="447" customWidth="1"/>
    <col min="16132" max="16132" width="10.1796875" style="447" customWidth="1"/>
    <col min="16133" max="16143" width="10.81640625" style="447" customWidth="1"/>
    <col min="16144" max="16384" width="8.90625" style="447"/>
  </cols>
  <sheetData>
    <row r="1" spans="1:13" ht="15" x14ac:dyDescent="0.3">
      <c r="A1" s="446"/>
      <c r="B1" s="134" t="s">
        <v>636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6"/>
    </row>
    <row r="2" spans="1:13" ht="15.75" customHeight="1" x14ac:dyDescent="0.3">
      <c r="A2" s="448"/>
      <c r="B2" s="137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3"/>
    </row>
    <row r="3" spans="1:13" ht="30" customHeight="1" x14ac:dyDescent="0.25">
      <c r="A3" s="446"/>
      <c r="B3" s="686" t="s">
        <v>637</v>
      </c>
      <c r="C3" s="686"/>
      <c r="D3" s="686"/>
      <c r="E3" s="686"/>
      <c r="F3" s="686"/>
      <c r="G3" s="686"/>
      <c r="H3" s="686"/>
      <c r="I3" s="686"/>
      <c r="J3" s="686"/>
      <c r="K3" s="686"/>
      <c r="L3" s="686"/>
      <c r="M3" s="686"/>
    </row>
    <row r="4" spans="1:13" ht="15.75" customHeight="1" x14ac:dyDescent="0.3">
      <c r="A4" s="446"/>
      <c r="B4" s="140"/>
      <c r="C4" s="141"/>
      <c r="D4" s="140"/>
      <c r="E4" s="140"/>
      <c r="F4" s="140"/>
      <c r="G4" s="140"/>
      <c r="H4" s="140"/>
      <c r="I4" s="140"/>
      <c r="J4" s="140"/>
      <c r="K4" s="140"/>
      <c r="L4" s="140"/>
      <c r="M4" s="3"/>
    </row>
    <row r="5" spans="1:13" ht="15.75" customHeight="1" x14ac:dyDescent="0.3">
      <c r="A5" s="446"/>
      <c r="B5" s="137" t="s">
        <v>548</v>
      </c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</row>
    <row r="6" spans="1:13" ht="13" x14ac:dyDescent="0.25">
      <c r="A6" s="451"/>
      <c r="B6" s="451"/>
      <c r="C6" s="451"/>
      <c r="D6" s="451"/>
      <c r="E6" s="451"/>
      <c r="F6" s="451"/>
      <c r="G6" s="451"/>
      <c r="H6" s="451"/>
      <c r="I6" s="451"/>
      <c r="J6" s="451"/>
      <c r="K6" s="451"/>
      <c r="L6" s="451"/>
      <c r="M6" s="452"/>
    </row>
    <row r="7" spans="1:13" ht="13" x14ac:dyDescent="0.25">
      <c r="A7" s="446"/>
      <c r="B7" s="446"/>
      <c r="C7" s="446"/>
      <c r="D7" s="446"/>
      <c r="E7" s="446"/>
      <c r="F7" s="446"/>
      <c r="G7" s="446"/>
      <c r="H7" s="446"/>
      <c r="I7" s="446"/>
      <c r="J7" s="446"/>
      <c r="K7" s="446"/>
      <c r="L7" s="446"/>
      <c r="M7" s="452"/>
    </row>
    <row r="8" spans="1:13" ht="13" x14ac:dyDescent="0.25">
      <c r="A8" s="446"/>
      <c r="B8" s="446"/>
      <c r="C8" s="446"/>
      <c r="D8" s="446"/>
      <c r="E8" s="446"/>
      <c r="F8" s="446"/>
      <c r="G8" s="446"/>
      <c r="H8" s="446"/>
      <c r="I8" s="446"/>
      <c r="J8" s="446"/>
      <c r="K8" s="446"/>
      <c r="L8" s="446"/>
      <c r="M8" s="452"/>
    </row>
    <row r="11" spans="1:13" ht="13" x14ac:dyDescent="0.25">
      <c r="C11" s="687"/>
      <c r="D11" s="688"/>
      <c r="E11" s="688"/>
      <c r="F11" s="688"/>
      <c r="G11" s="688"/>
      <c r="H11" s="688"/>
    </row>
    <row r="1279" spans="8:35" x14ac:dyDescent="0.25">
      <c r="H1279" s="447">
        <v>0</v>
      </c>
      <c r="I1279" s="447">
        <v>0</v>
      </c>
      <c r="J1279" s="447">
        <v>0</v>
      </c>
      <c r="K1279" s="447">
        <v>0</v>
      </c>
      <c r="L1279" s="447">
        <v>0</v>
      </c>
      <c r="M1279" s="447">
        <v>0</v>
      </c>
      <c r="N1279" s="447">
        <v>0</v>
      </c>
      <c r="AA1279" s="447">
        <v>0</v>
      </c>
      <c r="AB1279" s="447">
        <v>0</v>
      </c>
      <c r="AC1279" s="447">
        <v>0</v>
      </c>
      <c r="AD1279" s="447">
        <v>0</v>
      </c>
      <c r="AE1279" s="447">
        <v>0</v>
      </c>
      <c r="AF1279" s="447">
        <v>0</v>
      </c>
      <c r="AG1279" s="447">
        <v>0</v>
      </c>
      <c r="AH1279" s="447">
        <v>0</v>
      </c>
      <c r="AI1279" s="447">
        <v>0</v>
      </c>
    </row>
  </sheetData>
  <mergeCells count="2">
    <mergeCell ref="B3:M3"/>
    <mergeCell ref="C11:H11"/>
  </mergeCells>
  <printOptions horizontalCentered="1" verticalCentered="1"/>
  <pageMargins left="0.39370078740157483" right="0.39370078740157483" top="0" bottom="0.39370078740157483" header="0.51181102362204722" footer="0.51181102362204722"/>
  <pageSetup paperSize="9" scale="80" orientation="landscape" r:id="rId1"/>
  <headerFooter alignWithMargins="0"/>
  <rowBreaks count="8" manualBreakCount="8">
    <brk id="105" max="16383" man="1"/>
    <brk id="127" max="16383" man="1"/>
    <brk id="171" max="16383" man="1"/>
    <brk id="214" max="16383" man="1"/>
    <brk id="259" max="16383" man="1"/>
    <brk id="291" max="16383" man="1"/>
    <brk id="338" max="16383" man="1"/>
    <brk id="374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226D6-DD2E-428C-B89E-BEE054681CC4}">
  <sheetPr codeName="Sheet44" filterMode="1">
    <tabColor rgb="FFFFC000"/>
  </sheetPr>
  <dimension ref="A1:AI1284"/>
  <sheetViews>
    <sheetView showGridLines="0" view="pageBreakPreview" topLeftCell="C1" zoomScaleNormal="100" zoomScaleSheetLayoutView="100" workbookViewId="0">
      <pane xSplit="3" ySplit="8" topLeftCell="F9" activePane="bottomRight" state="frozen"/>
      <selection activeCell="P27" sqref="P27"/>
      <selection pane="topRight" activeCell="P27" sqref="P27"/>
      <selection pane="bottomLeft" activeCell="P27" sqref="P27"/>
      <selection pane="bottomRight" activeCell="P213" sqref="P213"/>
    </sheetView>
  </sheetViews>
  <sheetFormatPr defaultColWidth="9.1796875" defaultRowHeight="13" x14ac:dyDescent="0.3"/>
  <cols>
    <col min="2" max="2" width="1.7265625" style="23" customWidth="1"/>
    <col min="3" max="3" width="4.7265625" style="23" customWidth="1"/>
    <col min="4" max="4" width="8.7265625" style="23" customWidth="1"/>
    <col min="5" max="5" width="45.7265625" style="23" customWidth="1"/>
    <col min="6" max="8" width="4.7265625" style="67" customWidth="1"/>
    <col min="9" max="11" width="12.7265625" style="67" customWidth="1"/>
    <col min="12" max="12" width="9.1796875" style="23"/>
    <col min="13" max="13" width="9.1796875" style="23" hidden="1" customWidth="1"/>
    <col min="14" max="14" width="0" style="23" hidden="1" customWidth="1"/>
    <col min="15" max="17" width="9.1796875" style="23" customWidth="1"/>
    <col min="18" max="16384" width="9.1796875" style="23"/>
  </cols>
  <sheetData>
    <row r="1" spans="1:13" s="10" customFormat="1" ht="15" customHeight="1" x14ac:dyDescent="0.3">
      <c r="B1" s="9"/>
      <c r="C1" s="623" t="str">
        <f>'AP-W10 Cover Page'!$B$1</f>
        <v>APPENDIX W10</v>
      </c>
      <c r="D1" s="623"/>
      <c r="E1" s="623"/>
      <c r="F1" s="623"/>
      <c r="G1" s="623"/>
      <c r="H1" s="623"/>
      <c r="I1" s="623"/>
      <c r="J1" s="623"/>
      <c r="K1" s="623"/>
    </row>
    <row r="2" spans="1:13" s="10" customFormat="1" ht="45" customHeight="1" x14ac:dyDescent="0.3">
      <c r="B2" s="11"/>
      <c r="C2" s="666" t="str">
        <f>'AP-W10 Cover Page'!B3</f>
        <v>APPENDIX TO SCHEDULE 5, PART A: BREAKDOWN OF SOCIAL SECTOR EPWP INCENTIVE GRANT FOR PROVINCES: ALLOCATIONS PER PROVINCIAL DEPARTMENT</v>
      </c>
      <c r="D2" s="666"/>
      <c r="E2" s="666"/>
      <c r="F2" s="666"/>
      <c r="G2" s="666"/>
      <c r="H2" s="666"/>
      <c r="I2" s="666"/>
      <c r="J2" s="666"/>
      <c r="K2" s="666"/>
    </row>
    <row r="3" spans="1:13" s="10" customFormat="1" ht="30" hidden="1" customHeight="1" x14ac:dyDescent="0.3">
      <c r="B3" s="13"/>
      <c r="C3" s="624" t="str">
        <f>'AP-W9 Cover Page'!B5</f>
        <v>(National Financial Years)</v>
      </c>
      <c r="D3" s="624"/>
      <c r="E3" s="624"/>
      <c r="F3" s="624"/>
      <c r="G3" s="624"/>
      <c r="H3" s="624"/>
      <c r="I3" s="624"/>
      <c r="J3" s="624"/>
      <c r="K3" s="624"/>
    </row>
    <row r="4" spans="1:13" s="14" customFormat="1" ht="15" customHeight="1" x14ac:dyDescent="0.3">
      <c r="B4" s="11"/>
      <c r="C4" s="11"/>
      <c r="D4" s="11"/>
      <c r="E4" s="11"/>
      <c r="F4" s="11"/>
      <c r="G4"/>
      <c r="H4"/>
      <c r="I4"/>
      <c r="J4"/>
      <c r="K4"/>
    </row>
    <row r="5" spans="1:13" s="14" customFormat="1" ht="30" customHeight="1" x14ac:dyDescent="0.3">
      <c r="B5" s="15"/>
      <c r="C5" s="16"/>
      <c r="D5" s="16"/>
      <c r="E5" s="16"/>
      <c r="F5" s="617" t="s">
        <v>638</v>
      </c>
      <c r="G5" s="618"/>
      <c r="H5" s="618"/>
      <c r="I5" s="618"/>
      <c r="J5" s="618"/>
      <c r="K5" s="619"/>
    </row>
    <row r="6" spans="1:13" s="14" customFormat="1" ht="18" customHeight="1" x14ac:dyDescent="0.3">
      <c r="B6" s="16"/>
      <c r="C6" s="216"/>
      <c r="D6" s="217"/>
      <c r="E6" s="218"/>
      <c r="F6" s="611" t="s">
        <v>165</v>
      </c>
      <c r="G6" s="612"/>
      <c r="H6" s="663"/>
      <c r="I6" s="608" t="s">
        <v>551</v>
      </c>
      <c r="J6" s="609"/>
      <c r="K6" s="610"/>
    </row>
    <row r="7" spans="1:13" ht="18" customHeight="1" x14ac:dyDescent="0.3">
      <c r="B7" s="16"/>
      <c r="C7" s="730" t="s">
        <v>639</v>
      </c>
      <c r="D7" s="731"/>
      <c r="E7" s="662"/>
      <c r="F7" s="660"/>
      <c r="G7" s="661"/>
      <c r="H7" s="664"/>
      <c r="I7" s="88" t="s">
        <v>659</v>
      </c>
      <c r="J7" s="21" t="s">
        <v>660</v>
      </c>
      <c r="K7" s="89" t="s">
        <v>661</v>
      </c>
    </row>
    <row r="8" spans="1:13" ht="16.5" customHeight="1" x14ac:dyDescent="0.3">
      <c r="B8" s="16"/>
      <c r="C8" s="732"/>
      <c r="D8" s="626"/>
      <c r="E8" s="616"/>
      <c r="F8" s="613"/>
      <c r="G8" s="614"/>
      <c r="H8" s="665"/>
      <c r="I8" s="90" t="s">
        <v>15</v>
      </c>
      <c r="J8" s="25" t="s">
        <v>15</v>
      </c>
      <c r="K8" s="91" t="s">
        <v>15</v>
      </c>
      <c r="M8" s="15" t="s">
        <v>16</v>
      </c>
    </row>
    <row r="9" spans="1:13" x14ac:dyDescent="0.3">
      <c r="B9" s="15"/>
      <c r="C9" s="27"/>
      <c r="D9" s="15"/>
      <c r="E9" s="28"/>
      <c r="F9" s="29"/>
      <c r="G9" s="149"/>
      <c r="H9" s="31"/>
      <c r="I9" s="92"/>
      <c r="J9" s="30"/>
      <c r="K9" s="93"/>
      <c r="M9" s="32">
        <v>1</v>
      </c>
    </row>
    <row r="10" spans="1:13" x14ac:dyDescent="0.3">
      <c r="B10" s="15"/>
      <c r="C10" s="33" t="s">
        <v>20</v>
      </c>
      <c r="D10" s="34"/>
      <c r="E10" s="35"/>
      <c r="F10" s="36"/>
      <c r="G10" s="168"/>
      <c r="H10" s="38"/>
      <c r="I10" s="94"/>
      <c r="J10" s="37"/>
      <c r="K10" s="95"/>
      <c r="M10" s="32">
        <v>1</v>
      </c>
    </row>
    <row r="11" spans="1:13" x14ac:dyDescent="0.3">
      <c r="B11" s="15"/>
      <c r="C11" s="33"/>
      <c r="D11" s="34"/>
      <c r="E11" s="35"/>
      <c r="F11" s="36"/>
      <c r="G11" s="168"/>
      <c r="H11" s="38"/>
      <c r="I11" s="94"/>
      <c r="J11" s="37"/>
      <c r="K11" s="95"/>
      <c r="M11" s="32">
        <v>0</v>
      </c>
    </row>
    <row r="12" spans="1:13" x14ac:dyDescent="0.3">
      <c r="B12" s="15"/>
      <c r="C12" s="712" t="s">
        <v>586</v>
      </c>
      <c r="D12" s="713"/>
      <c r="E12" s="714"/>
      <c r="F12" s="721">
        <v>1118</v>
      </c>
      <c r="G12" s="722"/>
      <c r="H12" s="723"/>
      <c r="I12" s="575">
        <v>48283</v>
      </c>
      <c r="J12" s="544">
        <v>0</v>
      </c>
      <c r="K12" s="576">
        <v>0</v>
      </c>
      <c r="M12" s="32">
        <f>IF(LEN(C12)&lt;2,0,1)</f>
        <v>1</v>
      </c>
    </row>
    <row r="13" spans="1:13" x14ac:dyDescent="0.3">
      <c r="A13" s="23"/>
      <c r="B13" s="15"/>
      <c r="C13" s="712" t="s">
        <v>587</v>
      </c>
      <c r="D13" s="713"/>
      <c r="E13" s="714"/>
      <c r="F13" s="721">
        <v>249</v>
      </c>
      <c r="G13" s="722"/>
      <c r="H13" s="723"/>
      <c r="I13" s="575">
        <v>10720</v>
      </c>
      <c r="J13" s="544">
        <v>0</v>
      </c>
      <c r="K13" s="576">
        <v>0</v>
      </c>
      <c r="M13" s="32">
        <f>IF(LEN(C13)&lt;2,0,1)</f>
        <v>1</v>
      </c>
    </row>
    <row r="14" spans="1:13" s="105" customFormat="1" x14ac:dyDescent="0.3">
      <c r="A14" s="104"/>
      <c r="B14" s="577"/>
      <c r="C14" s="712" t="s">
        <v>640</v>
      </c>
      <c r="D14" s="713"/>
      <c r="E14" s="714"/>
      <c r="F14" s="709">
        <v>25</v>
      </c>
      <c r="G14" s="710"/>
      <c r="H14" s="711"/>
      <c r="I14" s="575">
        <v>1062</v>
      </c>
      <c r="J14" s="544">
        <v>0</v>
      </c>
      <c r="K14" s="576">
        <v>0</v>
      </c>
      <c r="M14" s="578">
        <f t="shared" ref="M14:M32" si="0">IF(LEN(C14)&lt;2,0,1)</f>
        <v>1</v>
      </c>
    </row>
    <row r="15" spans="1:13" x14ac:dyDescent="0.3">
      <c r="B15" s="15"/>
      <c r="C15" s="712" t="s">
        <v>641</v>
      </c>
      <c r="D15" s="713"/>
      <c r="E15" s="714"/>
      <c r="F15" s="721">
        <v>23</v>
      </c>
      <c r="G15" s="722"/>
      <c r="H15" s="723"/>
      <c r="I15" s="575">
        <v>977</v>
      </c>
      <c r="J15" s="544">
        <v>0</v>
      </c>
      <c r="K15" s="576">
        <v>0</v>
      </c>
      <c r="M15" s="32">
        <v>1</v>
      </c>
    </row>
    <row r="16" spans="1:13" x14ac:dyDescent="0.3">
      <c r="B16" s="15"/>
      <c r="C16" s="712" t="s">
        <v>591</v>
      </c>
      <c r="D16" s="713"/>
      <c r="E16" s="714"/>
      <c r="F16" s="721">
        <v>133</v>
      </c>
      <c r="G16" s="722"/>
      <c r="H16" s="723"/>
      <c r="I16" s="575">
        <v>5715</v>
      </c>
      <c r="J16" s="544">
        <v>0</v>
      </c>
      <c r="K16" s="576">
        <v>0</v>
      </c>
      <c r="M16" s="32">
        <f t="shared" si="0"/>
        <v>1</v>
      </c>
    </row>
    <row r="17" spans="3:13" hidden="1" x14ac:dyDescent="0.3">
      <c r="C17" s="712"/>
      <c r="D17" s="713"/>
      <c r="E17" s="714"/>
      <c r="F17" s="709"/>
      <c r="G17" s="710"/>
      <c r="H17" s="711"/>
      <c r="I17" s="540"/>
      <c r="J17" s="544"/>
      <c r="K17" s="545"/>
      <c r="M17" s="32">
        <f t="shared" si="0"/>
        <v>0</v>
      </c>
    </row>
    <row r="18" spans="3:13" hidden="1" x14ac:dyDescent="0.3">
      <c r="C18" s="712"/>
      <c r="D18" s="713"/>
      <c r="E18" s="714"/>
      <c r="F18" s="715"/>
      <c r="G18" s="716"/>
      <c r="H18" s="717"/>
      <c r="I18" s="551"/>
      <c r="J18" s="544"/>
      <c r="K18" s="545"/>
      <c r="M18" s="32">
        <f t="shared" si="0"/>
        <v>0</v>
      </c>
    </row>
    <row r="19" spans="3:13" hidden="1" x14ac:dyDescent="0.3">
      <c r="C19" s="712"/>
      <c r="D19" s="713"/>
      <c r="E19" s="714"/>
      <c r="F19" s="715"/>
      <c r="G19" s="716"/>
      <c r="H19" s="717"/>
      <c r="I19" s="551"/>
      <c r="J19" s="544"/>
      <c r="K19" s="545"/>
      <c r="M19" s="32">
        <f t="shared" si="0"/>
        <v>0</v>
      </c>
    </row>
    <row r="20" spans="3:13" hidden="1" x14ac:dyDescent="0.3">
      <c r="C20" s="712"/>
      <c r="D20" s="713"/>
      <c r="E20" s="714"/>
      <c r="F20" s="715"/>
      <c r="G20" s="716"/>
      <c r="H20" s="717"/>
      <c r="I20" s="551"/>
      <c r="J20" s="544"/>
      <c r="K20" s="545"/>
      <c r="M20" s="32">
        <f t="shared" si="0"/>
        <v>0</v>
      </c>
    </row>
    <row r="21" spans="3:13" hidden="1" x14ac:dyDescent="0.3">
      <c r="C21" s="712"/>
      <c r="D21" s="713"/>
      <c r="E21" s="714"/>
      <c r="F21" s="715"/>
      <c r="G21" s="716"/>
      <c r="H21" s="717"/>
      <c r="I21" s="551"/>
      <c r="J21" s="544"/>
      <c r="K21" s="545"/>
      <c r="M21" s="32">
        <f t="shared" si="0"/>
        <v>0</v>
      </c>
    </row>
    <row r="22" spans="3:13" hidden="1" x14ac:dyDescent="0.3">
      <c r="C22" s="712"/>
      <c r="D22" s="713"/>
      <c r="E22" s="714"/>
      <c r="F22" s="715"/>
      <c r="G22" s="716"/>
      <c r="H22" s="717"/>
      <c r="I22" s="551"/>
      <c r="J22" s="544"/>
      <c r="K22" s="545"/>
      <c r="M22" s="32">
        <f t="shared" si="0"/>
        <v>0</v>
      </c>
    </row>
    <row r="23" spans="3:13" hidden="1" x14ac:dyDescent="0.3">
      <c r="C23" s="712"/>
      <c r="D23" s="713"/>
      <c r="E23" s="714"/>
      <c r="F23" s="715"/>
      <c r="G23" s="716"/>
      <c r="H23" s="717"/>
      <c r="I23" s="551"/>
      <c r="J23" s="544"/>
      <c r="K23" s="545"/>
      <c r="M23" s="32">
        <f t="shared" si="0"/>
        <v>0</v>
      </c>
    </row>
    <row r="24" spans="3:13" hidden="1" x14ac:dyDescent="0.3">
      <c r="C24" s="712"/>
      <c r="D24" s="713"/>
      <c r="E24" s="714"/>
      <c r="F24" s="715"/>
      <c r="G24" s="716"/>
      <c r="H24" s="717"/>
      <c r="I24" s="551"/>
      <c r="J24" s="544"/>
      <c r="K24" s="545"/>
      <c r="M24" s="32">
        <f t="shared" si="0"/>
        <v>0</v>
      </c>
    </row>
    <row r="25" spans="3:13" hidden="1" x14ac:dyDescent="0.3">
      <c r="C25" s="712"/>
      <c r="D25" s="713"/>
      <c r="E25" s="714"/>
      <c r="F25" s="715"/>
      <c r="G25" s="716"/>
      <c r="H25" s="717"/>
      <c r="I25" s="551"/>
      <c r="J25" s="544"/>
      <c r="K25" s="545"/>
      <c r="M25" s="32">
        <f t="shared" si="0"/>
        <v>0</v>
      </c>
    </row>
    <row r="26" spans="3:13" hidden="1" x14ac:dyDescent="0.3">
      <c r="C26" s="712"/>
      <c r="D26" s="713"/>
      <c r="E26" s="714"/>
      <c r="F26" s="715"/>
      <c r="G26" s="716"/>
      <c r="H26" s="717"/>
      <c r="I26" s="551"/>
      <c r="J26" s="544"/>
      <c r="K26" s="545"/>
      <c r="M26" s="32">
        <f t="shared" si="0"/>
        <v>0</v>
      </c>
    </row>
    <row r="27" spans="3:13" hidden="1" x14ac:dyDescent="0.3">
      <c r="C27" s="712"/>
      <c r="D27" s="713"/>
      <c r="E27" s="714"/>
      <c r="F27" s="715"/>
      <c r="G27" s="716"/>
      <c r="H27" s="717"/>
      <c r="I27" s="551"/>
      <c r="J27" s="544"/>
      <c r="K27" s="545"/>
      <c r="M27" s="32">
        <f t="shared" si="0"/>
        <v>0</v>
      </c>
    </row>
    <row r="28" spans="3:13" hidden="1" x14ac:dyDescent="0.3">
      <c r="C28" s="712"/>
      <c r="D28" s="713"/>
      <c r="E28" s="714"/>
      <c r="F28" s="715"/>
      <c r="G28" s="716"/>
      <c r="H28" s="717"/>
      <c r="I28" s="551"/>
      <c r="J28" s="544"/>
      <c r="K28" s="545"/>
      <c r="M28" s="32">
        <f t="shared" si="0"/>
        <v>0</v>
      </c>
    </row>
    <row r="29" spans="3:13" hidden="1" x14ac:dyDescent="0.3">
      <c r="C29" s="712"/>
      <c r="D29" s="713"/>
      <c r="E29" s="714"/>
      <c r="F29" s="715"/>
      <c r="G29" s="716"/>
      <c r="H29" s="717"/>
      <c r="I29" s="551"/>
      <c r="J29" s="544"/>
      <c r="K29" s="545"/>
      <c r="M29" s="32">
        <f t="shared" si="0"/>
        <v>0</v>
      </c>
    </row>
    <row r="30" spans="3:13" hidden="1" x14ac:dyDescent="0.3">
      <c r="C30" s="712"/>
      <c r="D30" s="713"/>
      <c r="E30" s="714"/>
      <c r="F30" s="715"/>
      <c r="G30" s="716"/>
      <c r="H30" s="717"/>
      <c r="I30" s="551"/>
      <c r="J30" s="544"/>
      <c r="K30" s="545"/>
      <c r="M30" s="32">
        <f t="shared" si="0"/>
        <v>0</v>
      </c>
    </row>
    <row r="31" spans="3:13" hidden="1" x14ac:dyDescent="0.3">
      <c r="C31" s="712"/>
      <c r="D31" s="713"/>
      <c r="E31" s="714"/>
      <c r="F31" s="715"/>
      <c r="G31" s="716"/>
      <c r="H31" s="717"/>
      <c r="I31" s="551"/>
      <c r="J31" s="544"/>
      <c r="K31" s="545"/>
      <c r="M31" s="32">
        <f t="shared" si="0"/>
        <v>0</v>
      </c>
    </row>
    <row r="32" spans="3:13" hidden="1" x14ac:dyDescent="0.3">
      <c r="C32" s="712"/>
      <c r="D32" s="713"/>
      <c r="E32" s="714"/>
      <c r="F32" s="715"/>
      <c r="G32" s="716"/>
      <c r="H32" s="717"/>
      <c r="I32" s="551"/>
      <c r="J32" s="544"/>
      <c r="K32" s="545"/>
      <c r="M32" s="32">
        <f t="shared" si="0"/>
        <v>0</v>
      </c>
    </row>
    <row r="33" spans="1:13" x14ac:dyDescent="0.3">
      <c r="C33" s="50" t="s">
        <v>594</v>
      </c>
      <c r="D33" s="51"/>
      <c r="E33" s="52"/>
      <c r="F33" s="703">
        <f>SUM(F12:H16)</f>
        <v>1548</v>
      </c>
      <c r="G33" s="704"/>
      <c r="H33" s="705"/>
      <c r="I33" s="579">
        <f>SUM(I12:I16)</f>
        <v>66757</v>
      </c>
      <c r="J33" s="189">
        <f>SUM(J12:J16)</f>
        <v>0</v>
      </c>
      <c r="K33" s="580">
        <f>SUM(K12:K16)</f>
        <v>0</v>
      </c>
      <c r="M33" s="32">
        <v>1</v>
      </c>
    </row>
    <row r="34" spans="1:13" x14ac:dyDescent="0.3">
      <c r="B34" s="15"/>
      <c r="C34" s="33" t="s">
        <v>25</v>
      </c>
      <c r="D34" s="34"/>
      <c r="E34" s="35"/>
      <c r="F34" s="540"/>
      <c r="G34" s="541"/>
      <c r="H34" s="542"/>
      <c r="I34" s="575"/>
      <c r="J34" s="544"/>
      <c r="K34" s="576"/>
      <c r="M34" s="32">
        <v>1</v>
      </c>
    </row>
    <row r="35" spans="1:13" x14ac:dyDescent="0.3">
      <c r="B35" s="15"/>
      <c r="C35" s="712" t="s">
        <v>586</v>
      </c>
      <c r="D35" s="713"/>
      <c r="E35" s="714"/>
      <c r="F35" s="709">
        <v>108</v>
      </c>
      <c r="G35" s="710"/>
      <c r="H35" s="711"/>
      <c r="I35" s="575">
        <v>4674</v>
      </c>
      <c r="J35" s="544">
        <v>0</v>
      </c>
      <c r="K35" s="576">
        <v>0</v>
      </c>
      <c r="M35" s="32">
        <f>IF(LEN(C35)&lt;2,0,1)</f>
        <v>1</v>
      </c>
    </row>
    <row r="36" spans="1:13" x14ac:dyDescent="0.3">
      <c r="A36" s="23"/>
      <c r="B36" s="15"/>
      <c r="C36" s="712" t="s">
        <v>587</v>
      </c>
      <c r="D36" s="713"/>
      <c r="E36" s="714"/>
      <c r="F36" s="709">
        <v>193</v>
      </c>
      <c r="G36" s="710"/>
      <c r="H36" s="711"/>
      <c r="I36" s="575">
        <v>8310</v>
      </c>
      <c r="J36" s="544">
        <v>0</v>
      </c>
      <c r="K36" s="576">
        <v>0</v>
      </c>
      <c r="M36" s="32">
        <f>IF(LEN(C36)&lt;2,0,1)</f>
        <v>1</v>
      </c>
    </row>
    <row r="37" spans="1:13" x14ac:dyDescent="0.3">
      <c r="B37" s="15"/>
      <c r="C37" s="712" t="s">
        <v>591</v>
      </c>
      <c r="D37" s="713"/>
      <c r="E37" s="714"/>
      <c r="F37" s="709">
        <v>72</v>
      </c>
      <c r="G37" s="710"/>
      <c r="H37" s="711"/>
      <c r="I37" s="575">
        <v>3116</v>
      </c>
      <c r="J37" s="544">
        <v>0</v>
      </c>
      <c r="K37" s="576">
        <v>0</v>
      </c>
      <c r="M37" s="32">
        <f t="shared" ref="M37:M54" si="1">IF(LEN(C37)&lt;2,0,1)</f>
        <v>1</v>
      </c>
    </row>
    <row r="38" spans="1:13" hidden="1" x14ac:dyDescent="0.3">
      <c r="B38" s="15"/>
      <c r="C38" s="712" t="s">
        <v>2</v>
      </c>
      <c r="D38" s="713"/>
      <c r="E38" s="714"/>
      <c r="F38" s="709"/>
      <c r="G38" s="710"/>
      <c r="H38" s="711"/>
      <c r="I38" s="540"/>
      <c r="J38" s="544">
        <v>0</v>
      </c>
      <c r="K38" s="545"/>
      <c r="M38" s="32">
        <f t="shared" si="1"/>
        <v>0</v>
      </c>
    </row>
    <row r="39" spans="1:13" hidden="1" x14ac:dyDescent="0.3">
      <c r="C39" s="712"/>
      <c r="D39" s="713"/>
      <c r="E39" s="714"/>
      <c r="F39" s="715"/>
      <c r="G39" s="716"/>
      <c r="H39" s="717"/>
      <c r="I39" s="551"/>
      <c r="J39" s="544"/>
      <c r="K39" s="545"/>
      <c r="M39" s="32">
        <f t="shared" si="1"/>
        <v>0</v>
      </c>
    </row>
    <row r="40" spans="1:13" hidden="1" x14ac:dyDescent="0.3">
      <c r="C40" s="712"/>
      <c r="D40" s="713"/>
      <c r="E40" s="714"/>
      <c r="F40" s="715"/>
      <c r="G40" s="716"/>
      <c r="H40" s="717"/>
      <c r="I40" s="551"/>
      <c r="J40" s="544"/>
      <c r="K40" s="545"/>
      <c r="M40" s="32">
        <f t="shared" si="1"/>
        <v>0</v>
      </c>
    </row>
    <row r="41" spans="1:13" hidden="1" x14ac:dyDescent="0.3">
      <c r="C41" s="712"/>
      <c r="D41" s="713"/>
      <c r="E41" s="714"/>
      <c r="F41" s="715"/>
      <c r="G41" s="716"/>
      <c r="H41" s="717"/>
      <c r="I41" s="551"/>
      <c r="J41" s="544"/>
      <c r="K41" s="545"/>
      <c r="M41" s="32">
        <f t="shared" si="1"/>
        <v>0</v>
      </c>
    </row>
    <row r="42" spans="1:13" hidden="1" x14ac:dyDescent="0.3">
      <c r="C42" s="712"/>
      <c r="D42" s="713"/>
      <c r="E42" s="714"/>
      <c r="F42" s="715"/>
      <c r="G42" s="716"/>
      <c r="H42" s="717"/>
      <c r="I42" s="551"/>
      <c r="J42" s="544"/>
      <c r="K42" s="545"/>
      <c r="M42" s="32">
        <f t="shared" si="1"/>
        <v>0</v>
      </c>
    </row>
    <row r="43" spans="1:13" hidden="1" x14ac:dyDescent="0.3">
      <c r="C43" s="712"/>
      <c r="D43" s="713"/>
      <c r="E43" s="714"/>
      <c r="F43" s="715"/>
      <c r="G43" s="716"/>
      <c r="H43" s="717"/>
      <c r="I43" s="551"/>
      <c r="J43" s="544"/>
      <c r="K43" s="545"/>
      <c r="M43" s="32">
        <f t="shared" si="1"/>
        <v>0</v>
      </c>
    </row>
    <row r="44" spans="1:13" hidden="1" x14ac:dyDescent="0.3">
      <c r="C44" s="712"/>
      <c r="D44" s="713"/>
      <c r="E44" s="714"/>
      <c r="F44" s="715"/>
      <c r="G44" s="716"/>
      <c r="H44" s="717"/>
      <c r="I44" s="551"/>
      <c r="J44" s="544"/>
      <c r="K44" s="545"/>
      <c r="M44" s="32">
        <f t="shared" si="1"/>
        <v>0</v>
      </c>
    </row>
    <row r="45" spans="1:13" hidden="1" x14ac:dyDescent="0.3">
      <c r="C45" s="712"/>
      <c r="D45" s="713"/>
      <c r="E45" s="714"/>
      <c r="F45" s="715"/>
      <c r="G45" s="716"/>
      <c r="H45" s="717"/>
      <c r="I45" s="551"/>
      <c r="J45" s="544"/>
      <c r="K45" s="545"/>
      <c r="M45" s="32">
        <f t="shared" si="1"/>
        <v>0</v>
      </c>
    </row>
    <row r="46" spans="1:13" hidden="1" x14ac:dyDescent="0.3">
      <c r="C46" s="712"/>
      <c r="D46" s="713"/>
      <c r="E46" s="714"/>
      <c r="F46" s="715"/>
      <c r="G46" s="716"/>
      <c r="H46" s="717"/>
      <c r="I46" s="551"/>
      <c r="J46" s="544"/>
      <c r="K46" s="545"/>
      <c r="M46" s="32">
        <f t="shared" si="1"/>
        <v>0</v>
      </c>
    </row>
    <row r="47" spans="1:13" hidden="1" x14ac:dyDescent="0.3">
      <c r="C47" s="712"/>
      <c r="D47" s="713"/>
      <c r="E47" s="714"/>
      <c r="F47" s="715"/>
      <c r="G47" s="716"/>
      <c r="H47" s="717"/>
      <c r="I47" s="551"/>
      <c r="J47" s="544"/>
      <c r="K47" s="545"/>
      <c r="M47" s="32">
        <f t="shared" si="1"/>
        <v>0</v>
      </c>
    </row>
    <row r="48" spans="1:13" hidden="1" x14ac:dyDescent="0.3">
      <c r="C48" s="712"/>
      <c r="D48" s="713"/>
      <c r="E48" s="714"/>
      <c r="F48" s="715"/>
      <c r="G48" s="716"/>
      <c r="H48" s="717"/>
      <c r="I48" s="551"/>
      <c r="J48" s="544"/>
      <c r="K48" s="545"/>
      <c r="M48" s="32">
        <f t="shared" si="1"/>
        <v>0</v>
      </c>
    </row>
    <row r="49" spans="1:13" hidden="1" x14ac:dyDescent="0.3">
      <c r="C49" s="712"/>
      <c r="D49" s="713"/>
      <c r="E49" s="714"/>
      <c r="F49" s="715"/>
      <c r="G49" s="716"/>
      <c r="H49" s="717"/>
      <c r="I49" s="551"/>
      <c r="J49" s="544"/>
      <c r="K49" s="545"/>
      <c r="M49" s="32">
        <f t="shared" si="1"/>
        <v>0</v>
      </c>
    </row>
    <row r="50" spans="1:13" hidden="1" x14ac:dyDescent="0.3">
      <c r="C50" s="712"/>
      <c r="D50" s="713"/>
      <c r="E50" s="714"/>
      <c r="F50" s="715"/>
      <c r="G50" s="716"/>
      <c r="H50" s="717"/>
      <c r="I50" s="551"/>
      <c r="J50" s="544"/>
      <c r="K50" s="545"/>
      <c r="M50" s="32">
        <f t="shared" si="1"/>
        <v>0</v>
      </c>
    </row>
    <row r="51" spans="1:13" hidden="1" x14ac:dyDescent="0.3">
      <c r="C51" s="712"/>
      <c r="D51" s="713"/>
      <c r="E51" s="714"/>
      <c r="F51" s="715"/>
      <c r="G51" s="716"/>
      <c r="H51" s="717"/>
      <c r="I51" s="551"/>
      <c r="J51" s="544"/>
      <c r="K51" s="545"/>
      <c r="M51" s="32">
        <f t="shared" si="1"/>
        <v>0</v>
      </c>
    </row>
    <row r="52" spans="1:13" hidden="1" x14ac:dyDescent="0.3">
      <c r="C52" s="712"/>
      <c r="D52" s="713"/>
      <c r="E52" s="714"/>
      <c r="F52" s="715"/>
      <c r="G52" s="716"/>
      <c r="H52" s="717"/>
      <c r="I52" s="551"/>
      <c r="J52" s="544"/>
      <c r="K52" s="545"/>
      <c r="M52" s="32">
        <f t="shared" si="1"/>
        <v>0</v>
      </c>
    </row>
    <row r="53" spans="1:13" hidden="1" x14ac:dyDescent="0.3">
      <c r="C53" s="712"/>
      <c r="D53" s="713"/>
      <c r="E53" s="714"/>
      <c r="F53" s="715"/>
      <c r="G53" s="716"/>
      <c r="H53" s="717"/>
      <c r="I53" s="551"/>
      <c r="J53" s="544"/>
      <c r="K53" s="545"/>
      <c r="M53" s="32">
        <f t="shared" si="1"/>
        <v>0</v>
      </c>
    </row>
    <row r="54" spans="1:13" hidden="1" x14ac:dyDescent="0.3">
      <c r="C54" s="712"/>
      <c r="D54" s="713"/>
      <c r="E54" s="714"/>
      <c r="F54" s="715"/>
      <c r="G54" s="716"/>
      <c r="H54" s="717"/>
      <c r="I54" s="551"/>
      <c r="J54" s="544"/>
      <c r="K54" s="545"/>
      <c r="M54" s="32">
        <f t="shared" si="1"/>
        <v>0</v>
      </c>
    </row>
    <row r="55" spans="1:13" x14ac:dyDescent="0.3">
      <c r="C55" s="50" t="s">
        <v>601</v>
      </c>
      <c r="D55" s="51"/>
      <c r="E55" s="52"/>
      <c r="F55" s="703">
        <f>SUM(F35:H37)</f>
        <v>373</v>
      </c>
      <c r="G55" s="704"/>
      <c r="H55" s="705"/>
      <c r="I55" s="579">
        <f>SUM(I35:I37)</f>
        <v>16100</v>
      </c>
      <c r="J55" s="552">
        <f>SUM(J34:J38)</f>
        <v>0</v>
      </c>
      <c r="K55" s="553">
        <f>SUM(K34:K38)</f>
        <v>0</v>
      </c>
      <c r="M55" s="32">
        <v>1</v>
      </c>
    </row>
    <row r="56" spans="1:13" x14ac:dyDescent="0.3">
      <c r="B56" s="15"/>
      <c r="C56" s="33" t="s">
        <v>27</v>
      </c>
      <c r="D56" s="34"/>
      <c r="E56" s="35"/>
      <c r="F56" s="540"/>
      <c r="G56" s="541"/>
      <c r="H56" s="542"/>
      <c r="I56" s="575"/>
      <c r="J56" s="544"/>
      <c r="K56" s="576"/>
      <c r="M56" s="32">
        <v>1</v>
      </c>
    </row>
    <row r="57" spans="1:13" x14ac:dyDescent="0.3">
      <c r="B57" s="15"/>
      <c r="C57" s="712" t="s">
        <v>642</v>
      </c>
      <c r="D57" s="713"/>
      <c r="E57" s="714"/>
      <c r="F57" s="709">
        <v>82</v>
      </c>
      <c r="G57" s="710"/>
      <c r="H57" s="711"/>
      <c r="I57" s="575">
        <v>3544</v>
      </c>
      <c r="J57" s="544">
        <v>0</v>
      </c>
      <c r="K57" s="576">
        <v>0</v>
      </c>
      <c r="M57" s="32">
        <f>IF(LEN(C57)&lt;2,0,1)</f>
        <v>1</v>
      </c>
    </row>
    <row r="58" spans="1:13" x14ac:dyDescent="0.3">
      <c r="A58" s="23"/>
      <c r="B58" s="15"/>
      <c r="C58" s="712" t="s">
        <v>586</v>
      </c>
      <c r="D58" s="713"/>
      <c r="E58" s="714"/>
      <c r="F58" s="709">
        <v>207</v>
      </c>
      <c r="G58" s="710"/>
      <c r="H58" s="711"/>
      <c r="I58" s="575">
        <v>8909</v>
      </c>
      <c r="J58" s="544">
        <v>0</v>
      </c>
      <c r="K58" s="576">
        <v>0</v>
      </c>
      <c r="M58" s="32">
        <f>IF(LEN(C58)&lt;2,0,1)</f>
        <v>1</v>
      </c>
    </row>
    <row r="59" spans="1:13" x14ac:dyDescent="0.3">
      <c r="B59" s="15"/>
      <c r="C59" s="712" t="s">
        <v>587</v>
      </c>
      <c r="D59" s="713"/>
      <c r="E59" s="714"/>
      <c r="F59" s="709">
        <v>266</v>
      </c>
      <c r="G59" s="710"/>
      <c r="H59" s="711"/>
      <c r="I59" s="575">
        <v>11466</v>
      </c>
      <c r="J59" s="544">
        <v>0</v>
      </c>
      <c r="K59" s="576">
        <v>0</v>
      </c>
      <c r="M59" s="32">
        <f t="shared" ref="M59:M76" si="2">IF(LEN(C59)&lt;2,0,1)</f>
        <v>1</v>
      </c>
    </row>
    <row r="60" spans="1:13" x14ac:dyDescent="0.3">
      <c r="B60" s="15"/>
      <c r="C60" s="712" t="s">
        <v>591</v>
      </c>
      <c r="D60" s="713"/>
      <c r="E60" s="714"/>
      <c r="F60" s="709">
        <v>342</v>
      </c>
      <c r="G60" s="710"/>
      <c r="H60" s="711"/>
      <c r="I60" s="575">
        <v>14777</v>
      </c>
      <c r="J60" s="544">
        <v>0</v>
      </c>
      <c r="K60" s="576">
        <v>0</v>
      </c>
      <c r="M60" s="32">
        <f t="shared" si="2"/>
        <v>1</v>
      </c>
    </row>
    <row r="61" spans="1:13" hidden="1" x14ac:dyDescent="0.3">
      <c r="C61" s="712" t="s">
        <v>2</v>
      </c>
      <c r="D61" s="713"/>
      <c r="E61" s="714"/>
      <c r="F61" s="709"/>
      <c r="G61" s="710"/>
      <c r="H61" s="711"/>
      <c r="I61" s="540"/>
      <c r="J61" s="544"/>
      <c r="K61" s="545"/>
      <c r="M61" s="32">
        <f t="shared" si="2"/>
        <v>0</v>
      </c>
    </row>
    <row r="62" spans="1:13" hidden="1" x14ac:dyDescent="0.3">
      <c r="C62" s="712"/>
      <c r="D62" s="713"/>
      <c r="E62" s="714"/>
      <c r="F62" s="715"/>
      <c r="G62" s="716"/>
      <c r="H62" s="717"/>
      <c r="I62" s="551"/>
      <c r="J62" s="544"/>
      <c r="K62" s="545"/>
      <c r="M62" s="32">
        <f t="shared" si="2"/>
        <v>0</v>
      </c>
    </row>
    <row r="63" spans="1:13" hidden="1" x14ac:dyDescent="0.3">
      <c r="C63" s="712"/>
      <c r="D63" s="713"/>
      <c r="E63" s="714"/>
      <c r="F63" s="715"/>
      <c r="G63" s="716"/>
      <c r="H63" s="717"/>
      <c r="I63" s="551"/>
      <c r="J63" s="544"/>
      <c r="K63" s="545"/>
      <c r="M63" s="32">
        <f t="shared" si="2"/>
        <v>0</v>
      </c>
    </row>
    <row r="64" spans="1:13" hidden="1" x14ac:dyDescent="0.3">
      <c r="C64" s="712"/>
      <c r="D64" s="713"/>
      <c r="E64" s="714"/>
      <c r="F64" s="715"/>
      <c r="G64" s="716"/>
      <c r="H64" s="717"/>
      <c r="I64" s="551"/>
      <c r="J64" s="544"/>
      <c r="K64" s="545"/>
      <c r="M64" s="32">
        <f t="shared" si="2"/>
        <v>0</v>
      </c>
    </row>
    <row r="65" spans="1:13" hidden="1" x14ac:dyDescent="0.3">
      <c r="C65" s="712"/>
      <c r="D65" s="713"/>
      <c r="E65" s="714"/>
      <c r="F65" s="715"/>
      <c r="G65" s="716"/>
      <c r="H65" s="717"/>
      <c r="I65" s="551"/>
      <c r="J65" s="544"/>
      <c r="K65" s="545"/>
      <c r="M65" s="32">
        <f t="shared" si="2"/>
        <v>0</v>
      </c>
    </row>
    <row r="66" spans="1:13" hidden="1" x14ac:dyDescent="0.3">
      <c r="C66" s="712"/>
      <c r="D66" s="713"/>
      <c r="E66" s="714"/>
      <c r="F66" s="715"/>
      <c r="G66" s="716"/>
      <c r="H66" s="717"/>
      <c r="I66" s="551"/>
      <c r="J66" s="544"/>
      <c r="K66" s="545"/>
      <c r="M66" s="32">
        <f t="shared" si="2"/>
        <v>0</v>
      </c>
    </row>
    <row r="67" spans="1:13" hidden="1" x14ac:dyDescent="0.3">
      <c r="C67" s="712"/>
      <c r="D67" s="713"/>
      <c r="E67" s="714"/>
      <c r="F67" s="715"/>
      <c r="G67" s="716"/>
      <c r="H67" s="717"/>
      <c r="I67" s="551"/>
      <c r="J67" s="544"/>
      <c r="K67" s="545"/>
      <c r="M67" s="32">
        <f t="shared" si="2"/>
        <v>0</v>
      </c>
    </row>
    <row r="68" spans="1:13" hidden="1" x14ac:dyDescent="0.3">
      <c r="C68" s="712"/>
      <c r="D68" s="713"/>
      <c r="E68" s="714"/>
      <c r="F68" s="715"/>
      <c r="G68" s="716"/>
      <c r="H68" s="717"/>
      <c r="I68" s="551"/>
      <c r="J68" s="544"/>
      <c r="K68" s="545"/>
      <c r="M68" s="32">
        <f t="shared" si="2"/>
        <v>0</v>
      </c>
    </row>
    <row r="69" spans="1:13" hidden="1" x14ac:dyDescent="0.3">
      <c r="C69" s="712"/>
      <c r="D69" s="713"/>
      <c r="E69" s="714"/>
      <c r="F69" s="715"/>
      <c r="G69" s="716"/>
      <c r="H69" s="717"/>
      <c r="I69" s="551"/>
      <c r="J69" s="544"/>
      <c r="K69" s="545"/>
      <c r="M69" s="32">
        <f t="shared" si="2"/>
        <v>0</v>
      </c>
    </row>
    <row r="70" spans="1:13" hidden="1" x14ac:dyDescent="0.3">
      <c r="C70" s="712"/>
      <c r="D70" s="713"/>
      <c r="E70" s="714"/>
      <c r="F70" s="715"/>
      <c r="G70" s="716"/>
      <c r="H70" s="717"/>
      <c r="I70" s="551"/>
      <c r="J70" s="544"/>
      <c r="K70" s="545"/>
      <c r="M70" s="32">
        <f t="shared" si="2"/>
        <v>0</v>
      </c>
    </row>
    <row r="71" spans="1:13" hidden="1" x14ac:dyDescent="0.3">
      <c r="C71" s="712"/>
      <c r="D71" s="713"/>
      <c r="E71" s="714"/>
      <c r="F71" s="715"/>
      <c r="G71" s="716"/>
      <c r="H71" s="717"/>
      <c r="I71" s="551"/>
      <c r="J71" s="544"/>
      <c r="K71" s="545"/>
      <c r="M71" s="32">
        <f t="shared" si="2"/>
        <v>0</v>
      </c>
    </row>
    <row r="72" spans="1:13" hidden="1" x14ac:dyDescent="0.3">
      <c r="C72" s="712"/>
      <c r="D72" s="713"/>
      <c r="E72" s="714"/>
      <c r="F72" s="715"/>
      <c r="G72" s="716"/>
      <c r="H72" s="717"/>
      <c r="I72" s="551"/>
      <c r="J72" s="544"/>
      <c r="K72" s="545"/>
      <c r="M72" s="32">
        <f t="shared" si="2"/>
        <v>0</v>
      </c>
    </row>
    <row r="73" spans="1:13" hidden="1" x14ac:dyDescent="0.3">
      <c r="C73" s="712"/>
      <c r="D73" s="713"/>
      <c r="E73" s="714"/>
      <c r="F73" s="715"/>
      <c r="G73" s="716"/>
      <c r="H73" s="717"/>
      <c r="I73" s="551"/>
      <c r="J73" s="544"/>
      <c r="K73" s="545"/>
      <c r="M73" s="32">
        <f t="shared" si="2"/>
        <v>0</v>
      </c>
    </row>
    <row r="74" spans="1:13" hidden="1" x14ac:dyDescent="0.3">
      <c r="C74" s="712"/>
      <c r="D74" s="713"/>
      <c r="E74" s="714"/>
      <c r="F74" s="715"/>
      <c r="G74" s="716"/>
      <c r="H74" s="717"/>
      <c r="I74" s="551"/>
      <c r="J74" s="544"/>
      <c r="K74" s="545"/>
      <c r="M74" s="32">
        <f t="shared" si="2"/>
        <v>0</v>
      </c>
    </row>
    <row r="75" spans="1:13" hidden="1" x14ac:dyDescent="0.3">
      <c r="C75" s="712"/>
      <c r="D75" s="713"/>
      <c r="E75" s="714"/>
      <c r="F75" s="715"/>
      <c r="G75" s="716"/>
      <c r="H75" s="717"/>
      <c r="I75" s="551"/>
      <c r="J75" s="544"/>
      <c r="K75" s="545"/>
      <c r="M75" s="32">
        <f t="shared" si="2"/>
        <v>0</v>
      </c>
    </row>
    <row r="76" spans="1:13" hidden="1" x14ac:dyDescent="0.3">
      <c r="C76" s="712"/>
      <c r="D76" s="713"/>
      <c r="E76" s="714"/>
      <c r="F76" s="715"/>
      <c r="G76" s="716"/>
      <c r="H76" s="717"/>
      <c r="I76" s="551"/>
      <c r="J76" s="544"/>
      <c r="K76" s="545"/>
      <c r="M76" s="32">
        <f t="shared" si="2"/>
        <v>0</v>
      </c>
    </row>
    <row r="77" spans="1:13" x14ac:dyDescent="0.3">
      <c r="C77" s="50" t="s">
        <v>605</v>
      </c>
      <c r="D77" s="51"/>
      <c r="E77" s="52"/>
      <c r="F77" s="703">
        <f>SUM(F57:H60)</f>
        <v>897</v>
      </c>
      <c r="G77" s="704"/>
      <c r="H77" s="705"/>
      <c r="I77" s="579">
        <f>SUM(I57:I60)</f>
        <v>38696</v>
      </c>
      <c r="J77" s="552">
        <f>SUM(J56:J60)</f>
        <v>0</v>
      </c>
      <c r="K77" s="553">
        <f>SUM(K56:K60)</f>
        <v>0</v>
      </c>
      <c r="M77" s="32">
        <v>1</v>
      </c>
    </row>
    <row r="78" spans="1:13" x14ac:dyDescent="0.3">
      <c r="B78" s="15"/>
      <c r="C78" s="33" t="s">
        <v>29</v>
      </c>
      <c r="D78" s="34"/>
      <c r="E78" s="35"/>
      <c r="F78" s="540"/>
      <c r="G78" s="541"/>
      <c r="H78" s="542"/>
      <c r="I78" s="575"/>
      <c r="J78" s="544"/>
      <c r="K78" s="576"/>
      <c r="M78" s="32">
        <v>1</v>
      </c>
    </row>
    <row r="79" spans="1:13" x14ac:dyDescent="0.3">
      <c r="B79" s="15"/>
      <c r="C79" s="712" t="s">
        <v>643</v>
      </c>
      <c r="D79" s="713"/>
      <c r="E79" s="714"/>
      <c r="F79" s="709">
        <v>99</v>
      </c>
      <c r="G79" s="710"/>
      <c r="H79" s="711"/>
      <c r="I79" s="575">
        <v>4269</v>
      </c>
      <c r="J79" s="544">
        <v>0</v>
      </c>
      <c r="K79" s="576">
        <v>0</v>
      </c>
      <c r="M79" s="32">
        <f>IF(LEN(C79)&lt;2,0,1)</f>
        <v>1</v>
      </c>
    </row>
    <row r="80" spans="1:13" x14ac:dyDescent="0.3">
      <c r="A80" s="23"/>
      <c r="B80" s="15"/>
      <c r="C80" s="712" t="s">
        <v>586</v>
      </c>
      <c r="D80" s="713"/>
      <c r="E80" s="714"/>
      <c r="F80" s="709">
        <v>486</v>
      </c>
      <c r="G80" s="710"/>
      <c r="H80" s="711"/>
      <c r="I80" s="575">
        <v>20971</v>
      </c>
      <c r="J80" s="544">
        <v>0</v>
      </c>
      <c r="K80" s="576">
        <v>0</v>
      </c>
      <c r="M80" s="32">
        <f>IF(LEN(C80)&lt;2,0,1)</f>
        <v>1</v>
      </c>
    </row>
    <row r="81" spans="2:13" x14ac:dyDescent="0.3">
      <c r="B81" s="15"/>
      <c r="C81" s="712" t="s">
        <v>587</v>
      </c>
      <c r="D81" s="713"/>
      <c r="E81" s="714"/>
      <c r="F81" s="709">
        <v>527</v>
      </c>
      <c r="G81" s="710"/>
      <c r="H81" s="711"/>
      <c r="I81" s="575">
        <v>22688</v>
      </c>
      <c r="J81" s="544">
        <v>0</v>
      </c>
      <c r="K81" s="576">
        <v>0</v>
      </c>
      <c r="M81" s="32">
        <f t="shared" ref="M81:M98" si="3">IF(LEN(C81)&lt;2,0,1)</f>
        <v>1</v>
      </c>
    </row>
    <row r="82" spans="2:13" x14ac:dyDescent="0.3">
      <c r="B82" s="15"/>
      <c r="C82" s="712" t="s">
        <v>591</v>
      </c>
      <c r="D82" s="713"/>
      <c r="E82" s="714"/>
      <c r="F82" s="709">
        <v>435</v>
      </c>
      <c r="G82" s="710"/>
      <c r="H82" s="711"/>
      <c r="I82" s="575">
        <v>18771</v>
      </c>
      <c r="J82" s="544">
        <v>0</v>
      </c>
      <c r="K82" s="576">
        <v>0</v>
      </c>
      <c r="M82" s="32">
        <f t="shared" si="3"/>
        <v>1</v>
      </c>
    </row>
    <row r="83" spans="2:13" x14ac:dyDescent="0.3">
      <c r="C83" s="712" t="s">
        <v>644</v>
      </c>
      <c r="D83" s="713"/>
      <c r="E83" s="714"/>
      <c r="F83" s="709">
        <v>35</v>
      </c>
      <c r="G83" s="710"/>
      <c r="H83" s="711"/>
      <c r="I83" s="575">
        <v>1514</v>
      </c>
      <c r="J83" s="544">
        <v>0</v>
      </c>
      <c r="K83" s="576">
        <v>0</v>
      </c>
      <c r="M83" s="32">
        <f t="shared" si="3"/>
        <v>1</v>
      </c>
    </row>
    <row r="84" spans="2:13" hidden="1" x14ac:dyDescent="0.3">
      <c r="C84" s="712"/>
      <c r="D84" s="713"/>
      <c r="E84" s="714"/>
      <c r="F84" s="715"/>
      <c r="G84" s="716"/>
      <c r="H84" s="717"/>
      <c r="I84" s="551"/>
      <c r="J84" s="544"/>
      <c r="K84" s="545"/>
      <c r="M84" s="32">
        <f t="shared" si="3"/>
        <v>0</v>
      </c>
    </row>
    <row r="85" spans="2:13" hidden="1" x14ac:dyDescent="0.3">
      <c r="C85" s="712"/>
      <c r="D85" s="713"/>
      <c r="E85" s="714"/>
      <c r="F85" s="715"/>
      <c r="G85" s="716"/>
      <c r="H85" s="717"/>
      <c r="I85" s="551"/>
      <c r="J85" s="544"/>
      <c r="K85" s="545"/>
      <c r="M85" s="32">
        <f t="shared" si="3"/>
        <v>0</v>
      </c>
    </row>
    <row r="86" spans="2:13" hidden="1" x14ac:dyDescent="0.3">
      <c r="C86" s="712"/>
      <c r="D86" s="713"/>
      <c r="E86" s="714"/>
      <c r="F86" s="715"/>
      <c r="G86" s="716"/>
      <c r="H86" s="717"/>
      <c r="I86" s="551"/>
      <c r="J86" s="544"/>
      <c r="K86" s="545"/>
      <c r="M86" s="32">
        <f t="shared" si="3"/>
        <v>0</v>
      </c>
    </row>
    <row r="87" spans="2:13" hidden="1" x14ac:dyDescent="0.3">
      <c r="C87" s="712"/>
      <c r="D87" s="713"/>
      <c r="E87" s="714"/>
      <c r="F87" s="715"/>
      <c r="G87" s="716"/>
      <c r="H87" s="717"/>
      <c r="I87" s="551"/>
      <c r="J87" s="544"/>
      <c r="K87" s="545"/>
      <c r="M87" s="32">
        <f t="shared" si="3"/>
        <v>0</v>
      </c>
    </row>
    <row r="88" spans="2:13" hidden="1" x14ac:dyDescent="0.3">
      <c r="C88" s="712"/>
      <c r="D88" s="713"/>
      <c r="E88" s="714"/>
      <c r="F88" s="715"/>
      <c r="G88" s="716"/>
      <c r="H88" s="717"/>
      <c r="I88" s="551"/>
      <c r="J88" s="544"/>
      <c r="K88" s="545"/>
      <c r="M88" s="32">
        <f t="shared" si="3"/>
        <v>0</v>
      </c>
    </row>
    <row r="89" spans="2:13" hidden="1" x14ac:dyDescent="0.3">
      <c r="C89" s="712"/>
      <c r="D89" s="713"/>
      <c r="E89" s="714"/>
      <c r="F89" s="715"/>
      <c r="G89" s="716"/>
      <c r="H89" s="717"/>
      <c r="I89" s="551"/>
      <c r="J89" s="544"/>
      <c r="K89" s="545"/>
      <c r="M89" s="32">
        <f t="shared" si="3"/>
        <v>0</v>
      </c>
    </row>
    <row r="90" spans="2:13" hidden="1" x14ac:dyDescent="0.3">
      <c r="C90" s="712"/>
      <c r="D90" s="713"/>
      <c r="E90" s="714"/>
      <c r="F90" s="715"/>
      <c r="G90" s="716"/>
      <c r="H90" s="717"/>
      <c r="I90" s="551"/>
      <c r="J90" s="544"/>
      <c r="K90" s="545"/>
      <c r="M90" s="32">
        <f t="shared" si="3"/>
        <v>0</v>
      </c>
    </row>
    <row r="91" spans="2:13" hidden="1" x14ac:dyDescent="0.3">
      <c r="C91" s="712"/>
      <c r="D91" s="713"/>
      <c r="E91" s="714"/>
      <c r="F91" s="715"/>
      <c r="G91" s="716"/>
      <c r="H91" s="717"/>
      <c r="I91" s="551"/>
      <c r="J91" s="544"/>
      <c r="K91" s="545"/>
      <c r="M91" s="32">
        <f t="shared" si="3"/>
        <v>0</v>
      </c>
    </row>
    <row r="92" spans="2:13" hidden="1" x14ac:dyDescent="0.3">
      <c r="C92" s="712"/>
      <c r="D92" s="713"/>
      <c r="E92" s="714"/>
      <c r="F92" s="715"/>
      <c r="G92" s="716"/>
      <c r="H92" s="717"/>
      <c r="I92" s="551"/>
      <c r="J92" s="544"/>
      <c r="K92" s="545"/>
      <c r="M92" s="32">
        <f t="shared" si="3"/>
        <v>0</v>
      </c>
    </row>
    <row r="93" spans="2:13" hidden="1" x14ac:dyDescent="0.3">
      <c r="C93" s="712"/>
      <c r="D93" s="713"/>
      <c r="E93" s="714"/>
      <c r="F93" s="715"/>
      <c r="G93" s="716"/>
      <c r="H93" s="717"/>
      <c r="I93" s="551"/>
      <c r="J93" s="544"/>
      <c r="K93" s="545"/>
      <c r="M93" s="32">
        <f t="shared" si="3"/>
        <v>0</v>
      </c>
    </row>
    <row r="94" spans="2:13" hidden="1" x14ac:dyDescent="0.3">
      <c r="C94" s="712"/>
      <c r="D94" s="713"/>
      <c r="E94" s="714"/>
      <c r="F94" s="715"/>
      <c r="G94" s="716"/>
      <c r="H94" s="717"/>
      <c r="I94" s="551"/>
      <c r="J94" s="544"/>
      <c r="K94" s="545"/>
      <c r="M94" s="32">
        <f t="shared" si="3"/>
        <v>0</v>
      </c>
    </row>
    <row r="95" spans="2:13" hidden="1" x14ac:dyDescent="0.3">
      <c r="C95" s="712"/>
      <c r="D95" s="713"/>
      <c r="E95" s="714"/>
      <c r="F95" s="715"/>
      <c r="G95" s="716"/>
      <c r="H95" s="717"/>
      <c r="I95" s="551"/>
      <c r="J95" s="544"/>
      <c r="K95" s="545"/>
      <c r="M95" s="32">
        <f t="shared" si="3"/>
        <v>0</v>
      </c>
    </row>
    <row r="96" spans="2:13" hidden="1" x14ac:dyDescent="0.3">
      <c r="C96" s="712"/>
      <c r="D96" s="713"/>
      <c r="E96" s="714"/>
      <c r="F96" s="715"/>
      <c r="G96" s="716"/>
      <c r="H96" s="717"/>
      <c r="I96" s="551"/>
      <c r="J96" s="544"/>
      <c r="K96" s="545"/>
      <c r="M96" s="32">
        <f t="shared" si="3"/>
        <v>0</v>
      </c>
    </row>
    <row r="97" spans="1:13" hidden="1" x14ac:dyDescent="0.3">
      <c r="C97" s="712"/>
      <c r="D97" s="713"/>
      <c r="E97" s="714"/>
      <c r="F97" s="715"/>
      <c r="G97" s="716"/>
      <c r="H97" s="717"/>
      <c r="I97" s="551"/>
      <c r="J97" s="544"/>
      <c r="K97" s="545"/>
      <c r="M97" s="32">
        <f t="shared" si="3"/>
        <v>0</v>
      </c>
    </row>
    <row r="98" spans="1:13" hidden="1" x14ac:dyDescent="0.3">
      <c r="C98" s="712"/>
      <c r="D98" s="713"/>
      <c r="E98" s="714"/>
      <c r="F98" s="715"/>
      <c r="G98" s="716"/>
      <c r="H98" s="717"/>
      <c r="I98" s="551"/>
      <c r="J98" s="544"/>
      <c r="K98" s="545"/>
      <c r="M98" s="32">
        <f t="shared" si="3"/>
        <v>0</v>
      </c>
    </row>
    <row r="99" spans="1:13" x14ac:dyDescent="0.3">
      <c r="C99" s="50" t="s">
        <v>608</v>
      </c>
      <c r="D99" s="51"/>
      <c r="E99" s="52"/>
      <c r="F99" s="703">
        <f>SUM(F79:H83)</f>
        <v>1582</v>
      </c>
      <c r="G99" s="704"/>
      <c r="H99" s="705"/>
      <c r="I99" s="579">
        <f>SUM(I79:I83)</f>
        <v>68213</v>
      </c>
      <c r="J99" s="552">
        <f>SUM(J78:J82)</f>
        <v>0</v>
      </c>
      <c r="K99" s="553">
        <f>SUM(K78:K82)</f>
        <v>0</v>
      </c>
      <c r="M99" s="32">
        <v>1</v>
      </c>
    </row>
    <row r="100" spans="1:13" x14ac:dyDescent="0.3">
      <c r="B100" s="15"/>
      <c r="C100" s="33" t="s">
        <v>31</v>
      </c>
      <c r="D100" s="34"/>
      <c r="E100" s="35"/>
      <c r="F100" s="540"/>
      <c r="G100" s="581"/>
      <c r="H100" s="582"/>
      <c r="I100" s="575"/>
      <c r="J100" s="544"/>
      <c r="K100" s="576"/>
      <c r="M100" s="32">
        <v>1</v>
      </c>
    </row>
    <row r="101" spans="1:13" x14ac:dyDescent="0.3">
      <c r="B101" s="15"/>
      <c r="C101" s="712" t="s">
        <v>586</v>
      </c>
      <c r="D101" s="713"/>
      <c r="E101" s="714"/>
      <c r="F101" s="709">
        <v>341</v>
      </c>
      <c r="G101" s="710"/>
      <c r="H101" s="711"/>
      <c r="I101" s="575">
        <v>14707</v>
      </c>
      <c r="J101" s="544">
        <v>0</v>
      </c>
      <c r="K101" s="576">
        <v>0</v>
      </c>
      <c r="M101" s="32">
        <f>IF(LEN(C101)&lt;2,0,1)</f>
        <v>1</v>
      </c>
    </row>
    <row r="102" spans="1:13" x14ac:dyDescent="0.3">
      <c r="A102" s="23"/>
      <c r="B102" s="15"/>
      <c r="C102" s="712" t="s">
        <v>587</v>
      </c>
      <c r="D102" s="713"/>
      <c r="E102" s="714"/>
      <c r="F102" s="709">
        <v>512</v>
      </c>
      <c r="G102" s="710"/>
      <c r="H102" s="711"/>
      <c r="I102" s="575">
        <v>22031</v>
      </c>
      <c r="J102" s="544">
        <v>0</v>
      </c>
      <c r="K102" s="576">
        <v>0</v>
      </c>
      <c r="M102" s="32">
        <f>IF(LEN(C102)&lt;2,0,1)</f>
        <v>1</v>
      </c>
    </row>
    <row r="103" spans="1:13" ht="13.25" hidden="1" customHeight="1" x14ac:dyDescent="0.3">
      <c r="A103" s="23"/>
      <c r="B103" s="15"/>
      <c r="C103" s="712"/>
      <c r="D103" s="713"/>
      <c r="E103" s="714"/>
      <c r="F103" s="709"/>
      <c r="G103" s="710"/>
      <c r="H103" s="711"/>
      <c r="I103" s="583"/>
      <c r="J103" s="544"/>
      <c r="K103" s="545"/>
      <c r="M103" s="32"/>
    </row>
    <row r="104" spans="1:13" x14ac:dyDescent="0.3">
      <c r="A104" s="23"/>
      <c r="B104" s="15"/>
      <c r="C104" s="712" t="s">
        <v>613</v>
      </c>
      <c r="D104" s="713"/>
      <c r="E104" s="714"/>
      <c r="F104" s="709">
        <v>22</v>
      </c>
      <c r="G104" s="710"/>
      <c r="H104" s="711"/>
      <c r="I104" s="575">
        <v>970</v>
      </c>
      <c r="J104" s="544">
        <v>0</v>
      </c>
      <c r="K104" s="576">
        <v>0</v>
      </c>
      <c r="M104" s="32">
        <v>1</v>
      </c>
    </row>
    <row r="105" spans="1:13" x14ac:dyDescent="0.3">
      <c r="B105" s="15"/>
      <c r="C105" s="712" t="s">
        <v>591</v>
      </c>
      <c r="D105" s="713"/>
      <c r="E105" s="714"/>
      <c r="F105" s="709">
        <v>115</v>
      </c>
      <c r="G105" s="710"/>
      <c r="H105" s="711"/>
      <c r="I105" s="575">
        <v>4958</v>
      </c>
      <c r="J105" s="544">
        <v>0</v>
      </c>
      <c r="K105" s="576">
        <v>0</v>
      </c>
      <c r="M105" s="32">
        <f t="shared" ref="M105:M122" si="4">IF(LEN(C105)&lt;2,0,1)</f>
        <v>1</v>
      </c>
    </row>
    <row r="106" spans="1:13" ht="13.25" hidden="1" customHeight="1" x14ac:dyDescent="0.3">
      <c r="B106" s="15"/>
      <c r="C106" s="712"/>
      <c r="D106" s="713"/>
      <c r="E106" s="714"/>
      <c r="F106" s="709"/>
      <c r="G106" s="710"/>
      <c r="H106" s="711"/>
      <c r="I106" s="551"/>
      <c r="J106" s="544"/>
      <c r="K106" s="545"/>
      <c r="M106" s="32">
        <f t="shared" si="4"/>
        <v>0</v>
      </c>
    </row>
    <row r="107" spans="1:13" ht="13.25" hidden="1" customHeight="1" x14ac:dyDescent="0.3">
      <c r="C107" s="712"/>
      <c r="D107" s="713"/>
      <c r="E107" s="714"/>
      <c r="F107" s="709"/>
      <c r="G107" s="710"/>
      <c r="H107" s="711"/>
      <c r="I107" s="551"/>
      <c r="J107" s="544"/>
      <c r="K107" s="545"/>
      <c r="M107" s="32">
        <f t="shared" si="4"/>
        <v>0</v>
      </c>
    </row>
    <row r="108" spans="1:13" ht="13.25" hidden="1" customHeight="1" x14ac:dyDescent="0.3">
      <c r="C108" s="712"/>
      <c r="D108" s="713"/>
      <c r="E108" s="714"/>
      <c r="F108" s="709"/>
      <c r="G108" s="710"/>
      <c r="H108" s="711"/>
      <c r="I108" s="551"/>
      <c r="J108" s="544"/>
      <c r="K108" s="545"/>
      <c r="M108" s="32">
        <f t="shared" si="4"/>
        <v>0</v>
      </c>
    </row>
    <row r="109" spans="1:13" ht="13.25" hidden="1" customHeight="1" x14ac:dyDescent="0.3">
      <c r="C109" s="712"/>
      <c r="D109" s="713"/>
      <c r="E109" s="714"/>
      <c r="F109" s="709"/>
      <c r="G109" s="710"/>
      <c r="H109" s="711"/>
      <c r="I109" s="551"/>
      <c r="J109" s="544"/>
      <c r="K109" s="545"/>
      <c r="M109" s="32">
        <f t="shared" si="4"/>
        <v>0</v>
      </c>
    </row>
    <row r="110" spans="1:13" ht="13.25" hidden="1" customHeight="1" x14ac:dyDescent="0.3">
      <c r="C110" s="712"/>
      <c r="D110" s="713"/>
      <c r="E110" s="714"/>
      <c r="F110" s="709"/>
      <c r="G110" s="710"/>
      <c r="H110" s="711"/>
      <c r="I110" s="551"/>
      <c r="J110" s="544"/>
      <c r="K110" s="545"/>
      <c r="M110" s="32">
        <f t="shared" si="4"/>
        <v>0</v>
      </c>
    </row>
    <row r="111" spans="1:13" ht="13.25" hidden="1" customHeight="1" x14ac:dyDescent="0.3">
      <c r="C111" s="712"/>
      <c r="D111" s="713"/>
      <c r="E111" s="714"/>
      <c r="F111" s="709"/>
      <c r="G111" s="710"/>
      <c r="H111" s="711"/>
      <c r="I111" s="551"/>
      <c r="J111" s="544"/>
      <c r="K111" s="545"/>
      <c r="M111" s="32">
        <f t="shared" si="4"/>
        <v>0</v>
      </c>
    </row>
    <row r="112" spans="1:13" ht="13.25" hidden="1" customHeight="1" x14ac:dyDescent="0.3">
      <c r="C112" s="712"/>
      <c r="D112" s="713"/>
      <c r="E112" s="714"/>
      <c r="F112" s="709"/>
      <c r="G112" s="710"/>
      <c r="H112" s="711"/>
      <c r="I112" s="551"/>
      <c r="J112" s="544"/>
      <c r="K112" s="545"/>
      <c r="M112" s="32">
        <f t="shared" si="4"/>
        <v>0</v>
      </c>
    </row>
    <row r="113" spans="1:13" ht="13.25" hidden="1" customHeight="1" x14ac:dyDescent="0.3">
      <c r="C113" s="712"/>
      <c r="D113" s="713"/>
      <c r="E113" s="714"/>
      <c r="F113" s="709"/>
      <c r="G113" s="710"/>
      <c r="H113" s="711"/>
      <c r="I113" s="551"/>
      <c r="J113" s="544"/>
      <c r="K113" s="545"/>
      <c r="M113" s="32">
        <f t="shared" si="4"/>
        <v>0</v>
      </c>
    </row>
    <row r="114" spans="1:13" ht="13.25" hidden="1" customHeight="1" x14ac:dyDescent="0.3">
      <c r="C114" s="712"/>
      <c r="D114" s="713"/>
      <c r="E114" s="714"/>
      <c r="F114" s="709"/>
      <c r="G114" s="710"/>
      <c r="H114" s="711"/>
      <c r="I114" s="551"/>
      <c r="J114" s="544"/>
      <c r="K114" s="545"/>
      <c r="M114" s="32">
        <f t="shared" si="4"/>
        <v>0</v>
      </c>
    </row>
    <row r="115" spans="1:13" ht="13.25" hidden="1" customHeight="1" x14ac:dyDescent="0.3">
      <c r="C115" s="712"/>
      <c r="D115" s="713"/>
      <c r="E115" s="714"/>
      <c r="F115" s="709"/>
      <c r="G115" s="710"/>
      <c r="H115" s="711"/>
      <c r="I115" s="551"/>
      <c r="J115" s="544"/>
      <c r="K115" s="545"/>
      <c r="M115" s="32">
        <f t="shared" si="4"/>
        <v>0</v>
      </c>
    </row>
    <row r="116" spans="1:13" ht="13.25" hidden="1" customHeight="1" x14ac:dyDescent="0.3">
      <c r="C116" s="712"/>
      <c r="D116" s="713"/>
      <c r="E116" s="714"/>
      <c r="F116" s="709"/>
      <c r="G116" s="710"/>
      <c r="H116" s="711"/>
      <c r="I116" s="551"/>
      <c r="J116" s="544"/>
      <c r="K116" s="545"/>
      <c r="M116" s="32">
        <f t="shared" si="4"/>
        <v>0</v>
      </c>
    </row>
    <row r="117" spans="1:13" ht="13.25" hidden="1" customHeight="1" x14ac:dyDescent="0.3">
      <c r="C117" s="712"/>
      <c r="D117" s="713"/>
      <c r="E117" s="714"/>
      <c r="F117" s="709"/>
      <c r="G117" s="710"/>
      <c r="H117" s="711"/>
      <c r="I117" s="551"/>
      <c r="J117" s="544"/>
      <c r="K117" s="545"/>
      <c r="M117" s="32">
        <f t="shared" si="4"/>
        <v>0</v>
      </c>
    </row>
    <row r="118" spans="1:13" ht="13.25" hidden="1" customHeight="1" x14ac:dyDescent="0.3">
      <c r="C118" s="712"/>
      <c r="D118" s="713"/>
      <c r="E118" s="714"/>
      <c r="F118" s="709"/>
      <c r="G118" s="710"/>
      <c r="H118" s="711"/>
      <c r="I118" s="551"/>
      <c r="J118" s="544"/>
      <c r="K118" s="545"/>
      <c r="M118" s="32">
        <f t="shared" si="4"/>
        <v>0</v>
      </c>
    </row>
    <row r="119" spans="1:13" ht="13.25" hidden="1" customHeight="1" x14ac:dyDescent="0.3">
      <c r="C119" s="712"/>
      <c r="D119" s="713"/>
      <c r="E119" s="714"/>
      <c r="F119" s="709"/>
      <c r="G119" s="710"/>
      <c r="H119" s="711"/>
      <c r="I119" s="551"/>
      <c r="J119" s="544"/>
      <c r="K119" s="545"/>
      <c r="M119" s="32">
        <f t="shared" si="4"/>
        <v>0</v>
      </c>
    </row>
    <row r="120" spans="1:13" ht="13.25" hidden="1" customHeight="1" x14ac:dyDescent="0.3">
      <c r="C120" s="712"/>
      <c r="D120" s="713"/>
      <c r="E120" s="714"/>
      <c r="F120" s="709"/>
      <c r="G120" s="710"/>
      <c r="H120" s="711"/>
      <c r="I120" s="551"/>
      <c r="J120" s="544"/>
      <c r="K120" s="545"/>
      <c r="M120" s="32">
        <f t="shared" si="4"/>
        <v>0</v>
      </c>
    </row>
    <row r="121" spans="1:13" ht="13.25" hidden="1" customHeight="1" x14ac:dyDescent="0.3">
      <c r="C121" s="712"/>
      <c r="D121" s="713"/>
      <c r="E121" s="714"/>
      <c r="F121" s="709"/>
      <c r="G121" s="710"/>
      <c r="H121" s="711"/>
      <c r="I121" s="551"/>
      <c r="J121" s="544"/>
      <c r="K121" s="545"/>
      <c r="M121" s="32">
        <f t="shared" si="4"/>
        <v>0</v>
      </c>
    </row>
    <row r="122" spans="1:13" ht="13.25" hidden="1" customHeight="1" x14ac:dyDescent="0.3">
      <c r="C122" s="712"/>
      <c r="D122" s="713"/>
      <c r="E122" s="714"/>
      <c r="F122" s="709"/>
      <c r="G122" s="710"/>
      <c r="H122" s="711"/>
      <c r="I122" s="551"/>
      <c r="J122" s="544"/>
      <c r="K122" s="545"/>
      <c r="M122" s="32">
        <f t="shared" si="4"/>
        <v>0</v>
      </c>
    </row>
    <row r="123" spans="1:13" x14ac:dyDescent="0.3">
      <c r="C123" s="712" t="s">
        <v>612</v>
      </c>
      <c r="D123" s="713"/>
      <c r="E123" s="714"/>
      <c r="F123" s="709">
        <v>20</v>
      </c>
      <c r="G123" s="710"/>
      <c r="H123" s="711"/>
      <c r="I123" s="584">
        <v>873</v>
      </c>
      <c r="J123" s="544">
        <v>0</v>
      </c>
      <c r="K123" s="576">
        <v>0</v>
      </c>
      <c r="M123" s="32">
        <v>1</v>
      </c>
    </row>
    <row r="124" spans="1:13" x14ac:dyDescent="0.3">
      <c r="C124" s="50" t="s">
        <v>614</v>
      </c>
      <c r="D124" s="51"/>
      <c r="E124" s="52"/>
      <c r="F124" s="703">
        <f>SUM(F101:H123)</f>
        <v>1010</v>
      </c>
      <c r="G124" s="704"/>
      <c r="H124" s="705"/>
      <c r="I124" s="579">
        <f>SUM(I101:I123)</f>
        <v>43539</v>
      </c>
      <c r="J124" s="552">
        <f>SUM(J103:J107)</f>
        <v>0</v>
      </c>
      <c r="K124" s="553">
        <f>SUM(K103:K107)</f>
        <v>0</v>
      </c>
      <c r="M124" s="32">
        <v>1</v>
      </c>
    </row>
    <row r="125" spans="1:13" x14ac:dyDescent="0.3">
      <c r="B125" s="15"/>
      <c r="C125" s="33" t="s">
        <v>33</v>
      </c>
      <c r="D125" s="34"/>
      <c r="E125" s="35"/>
      <c r="F125" s="540"/>
      <c r="G125" s="541"/>
      <c r="H125" s="542"/>
      <c r="I125" s="575"/>
      <c r="J125" s="544"/>
      <c r="K125" s="576"/>
      <c r="M125" s="32">
        <v>1</v>
      </c>
    </row>
    <row r="126" spans="1:13" x14ac:dyDescent="0.3">
      <c r="B126" s="15"/>
      <c r="C126" s="712" t="s">
        <v>645</v>
      </c>
      <c r="D126" s="713"/>
      <c r="E126" s="714"/>
      <c r="F126" s="709">
        <v>39</v>
      </c>
      <c r="G126" s="710"/>
      <c r="H126" s="711"/>
      <c r="I126" s="575">
        <v>1674</v>
      </c>
      <c r="J126" s="544">
        <v>0</v>
      </c>
      <c r="K126" s="576">
        <v>0</v>
      </c>
      <c r="M126" s="32">
        <f>IF(LEN(C126)&lt;2,0,1)</f>
        <v>1</v>
      </c>
    </row>
    <row r="127" spans="1:13" hidden="1" x14ac:dyDescent="0.3">
      <c r="A127" s="23"/>
      <c r="B127" s="15"/>
      <c r="C127" s="712" t="s">
        <v>616</v>
      </c>
      <c r="D127" s="713"/>
      <c r="E127" s="714"/>
      <c r="F127" s="709"/>
      <c r="G127" s="710"/>
      <c r="H127" s="711"/>
      <c r="I127" s="540"/>
      <c r="J127" s="544">
        <v>0</v>
      </c>
      <c r="K127" s="545">
        <v>0</v>
      </c>
      <c r="M127" s="32">
        <f>IF(LEN(C127)&lt;2,0,1)</f>
        <v>1</v>
      </c>
    </row>
    <row r="128" spans="1:13" x14ac:dyDescent="0.3">
      <c r="B128" s="15"/>
      <c r="C128" s="712" t="s">
        <v>586</v>
      </c>
      <c r="D128" s="713"/>
      <c r="E128" s="714"/>
      <c r="F128" s="709">
        <v>43</v>
      </c>
      <c r="G128" s="710"/>
      <c r="H128" s="711"/>
      <c r="I128" s="575">
        <v>1872</v>
      </c>
      <c r="J128" s="544">
        <v>0</v>
      </c>
      <c r="K128" s="576">
        <v>0</v>
      </c>
      <c r="M128" s="32">
        <f t="shared" ref="M128:M145" si="5">IF(LEN(C128)&lt;2,0,1)</f>
        <v>1</v>
      </c>
    </row>
    <row r="129" spans="2:13" x14ac:dyDescent="0.3">
      <c r="B129" s="15"/>
      <c r="C129" s="712" t="s">
        <v>587</v>
      </c>
      <c r="D129" s="713"/>
      <c r="E129" s="714"/>
      <c r="F129" s="709">
        <v>153</v>
      </c>
      <c r="G129" s="710"/>
      <c r="H129" s="711"/>
      <c r="I129" s="575">
        <v>6567</v>
      </c>
      <c r="J129" s="544">
        <v>0</v>
      </c>
      <c r="K129" s="576">
        <v>0</v>
      </c>
      <c r="M129" s="32">
        <f t="shared" si="5"/>
        <v>1</v>
      </c>
    </row>
    <row r="130" spans="2:13" x14ac:dyDescent="0.3">
      <c r="C130" s="712" t="s">
        <v>591</v>
      </c>
      <c r="D130" s="713"/>
      <c r="E130" s="714"/>
      <c r="F130" s="709">
        <v>67</v>
      </c>
      <c r="G130" s="710"/>
      <c r="H130" s="711"/>
      <c r="I130" s="575">
        <v>2910</v>
      </c>
      <c r="J130" s="544">
        <v>0</v>
      </c>
      <c r="K130" s="576">
        <v>0</v>
      </c>
      <c r="M130" s="32">
        <f t="shared" si="5"/>
        <v>1</v>
      </c>
    </row>
    <row r="131" spans="2:13" hidden="1" x14ac:dyDescent="0.3">
      <c r="C131" s="712"/>
      <c r="D131" s="713"/>
      <c r="E131" s="714"/>
      <c r="F131" s="715"/>
      <c r="G131" s="716"/>
      <c r="H131" s="717"/>
      <c r="I131" s="551"/>
      <c r="J131" s="544"/>
      <c r="K131" s="545"/>
      <c r="M131" s="32">
        <f t="shared" si="5"/>
        <v>0</v>
      </c>
    </row>
    <row r="132" spans="2:13" hidden="1" x14ac:dyDescent="0.3">
      <c r="C132" s="712"/>
      <c r="D132" s="713"/>
      <c r="E132" s="714"/>
      <c r="F132" s="715"/>
      <c r="G132" s="716"/>
      <c r="H132" s="717"/>
      <c r="I132" s="551"/>
      <c r="J132" s="544"/>
      <c r="K132" s="545"/>
      <c r="M132" s="32">
        <f t="shared" si="5"/>
        <v>0</v>
      </c>
    </row>
    <row r="133" spans="2:13" hidden="1" x14ac:dyDescent="0.3">
      <c r="C133" s="712"/>
      <c r="D133" s="713"/>
      <c r="E133" s="714"/>
      <c r="F133" s="715"/>
      <c r="G133" s="716"/>
      <c r="H133" s="717"/>
      <c r="I133" s="551"/>
      <c r="J133" s="544"/>
      <c r="K133" s="545"/>
      <c r="M133" s="32">
        <f t="shared" si="5"/>
        <v>0</v>
      </c>
    </row>
    <row r="134" spans="2:13" hidden="1" x14ac:dyDescent="0.3">
      <c r="C134" s="712"/>
      <c r="D134" s="713"/>
      <c r="E134" s="714"/>
      <c r="F134" s="715"/>
      <c r="G134" s="716"/>
      <c r="H134" s="717"/>
      <c r="I134" s="551"/>
      <c r="J134" s="544"/>
      <c r="K134" s="545"/>
      <c r="M134" s="32">
        <f t="shared" si="5"/>
        <v>0</v>
      </c>
    </row>
    <row r="135" spans="2:13" hidden="1" x14ac:dyDescent="0.3">
      <c r="C135" s="712"/>
      <c r="D135" s="713"/>
      <c r="E135" s="714"/>
      <c r="F135" s="715"/>
      <c r="G135" s="716"/>
      <c r="H135" s="717"/>
      <c r="I135" s="551"/>
      <c r="J135" s="544"/>
      <c r="K135" s="545"/>
      <c r="M135" s="32">
        <f t="shared" si="5"/>
        <v>0</v>
      </c>
    </row>
    <row r="136" spans="2:13" hidden="1" x14ac:dyDescent="0.3">
      <c r="C136" s="712"/>
      <c r="D136" s="713"/>
      <c r="E136" s="714"/>
      <c r="F136" s="715"/>
      <c r="G136" s="716"/>
      <c r="H136" s="717"/>
      <c r="I136" s="551"/>
      <c r="J136" s="544"/>
      <c r="K136" s="545"/>
      <c r="M136" s="32">
        <f t="shared" si="5"/>
        <v>0</v>
      </c>
    </row>
    <row r="137" spans="2:13" hidden="1" x14ac:dyDescent="0.3">
      <c r="C137" s="712"/>
      <c r="D137" s="713"/>
      <c r="E137" s="714"/>
      <c r="F137" s="715"/>
      <c r="G137" s="716"/>
      <c r="H137" s="717"/>
      <c r="I137" s="551"/>
      <c r="J137" s="544"/>
      <c r="K137" s="545"/>
      <c r="M137" s="32">
        <f t="shared" si="5"/>
        <v>0</v>
      </c>
    </row>
    <row r="138" spans="2:13" hidden="1" x14ac:dyDescent="0.3">
      <c r="C138" s="712"/>
      <c r="D138" s="713"/>
      <c r="E138" s="714"/>
      <c r="F138" s="715"/>
      <c r="G138" s="716"/>
      <c r="H138" s="717"/>
      <c r="I138" s="551"/>
      <c r="J138" s="544"/>
      <c r="K138" s="545"/>
      <c r="M138" s="32">
        <f t="shared" si="5"/>
        <v>0</v>
      </c>
    </row>
    <row r="139" spans="2:13" hidden="1" x14ac:dyDescent="0.3">
      <c r="C139" s="712"/>
      <c r="D139" s="713"/>
      <c r="E139" s="714"/>
      <c r="F139" s="715"/>
      <c r="G139" s="716"/>
      <c r="H139" s="717"/>
      <c r="I139" s="551"/>
      <c r="J139" s="544"/>
      <c r="K139" s="545"/>
      <c r="M139" s="32">
        <f t="shared" si="5"/>
        <v>0</v>
      </c>
    </row>
    <row r="140" spans="2:13" hidden="1" x14ac:dyDescent="0.3">
      <c r="C140" s="712"/>
      <c r="D140" s="713"/>
      <c r="E140" s="714"/>
      <c r="F140" s="715"/>
      <c r="G140" s="716"/>
      <c r="H140" s="717"/>
      <c r="I140" s="551"/>
      <c r="J140" s="544"/>
      <c r="K140" s="545"/>
      <c r="M140" s="32">
        <f t="shared" si="5"/>
        <v>0</v>
      </c>
    </row>
    <row r="141" spans="2:13" hidden="1" x14ac:dyDescent="0.3">
      <c r="C141" s="712"/>
      <c r="D141" s="713"/>
      <c r="E141" s="714"/>
      <c r="F141" s="715"/>
      <c r="G141" s="716"/>
      <c r="H141" s="717"/>
      <c r="I141" s="551"/>
      <c r="J141" s="544"/>
      <c r="K141" s="545"/>
      <c r="M141" s="32">
        <f t="shared" si="5"/>
        <v>0</v>
      </c>
    </row>
    <row r="142" spans="2:13" hidden="1" x14ac:dyDescent="0.3">
      <c r="C142" s="712"/>
      <c r="D142" s="713"/>
      <c r="E142" s="714"/>
      <c r="F142" s="715"/>
      <c r="G142" s="716"/>
      <c r="H142" s="717"/>
      <c r="I142" s="551"/>
      <c r="J142" s="544"/>
      <c r="K142" s="545"/>
      <c r="M142" s="32">
        <f t="shared" si="5"/>
        <v>0</v>
      </c>
    </row>
    <row r="143" spans="2:13" hidden="1" x14ac:dyDescent="0.3">
      <c r="C143" s="712"/>
      <c r="D143" s="713"/>
      <c r="E143" s="714"/>
      <c r="F143" s="715"/>
      <c r="G143" s="716"/>
      <c r="H143" s="717"/>
      <c r="I143" s="551"/>
      <c r="J143" s="544"/>
      <c r="K143" s="545"/>
      <c r="M143" s="32">
        <f t="shared" si="5"/>
        <v>0</v>
      </c>
    </row>
    <row r="144" spans="2:13" hidden="1" x14ac:dyDescent="0.3">
      <c r="C144" s="712"/>
      <c r="D144" s="713"/>
      <c r="E144" s="714"/>
      <c r="F144" s="715"/>
      <c r="G144" s="716"/>
      <c r="H144" s="717"/>
      <c r="I144" s="551"/>
      <c r="J144" s="544"/>
      <c r="K144" s="545"/>
      <c r="M144" s="32">
        <f t="shared" si="5"/>
        <v>0</v>
      </c>
    </row>
    <row r="145" spans="1:13" hidden="1" x14ac:dyDescent="0.3">
      <c r="C145" s="712"/>
      <c r="D145" s="713"/>
      <c r="E145" s="714"/>
      <c r="F145" s="715"/>
      <c r="G145" s="716"/>
      <c r="H145" s="717"/>
      <c r="I145" s="551"/>
      <c r="J145" s="544"/>
      <c r="K145" s="545"/>
      <c r="M145" s="32">
        <f t="shared" si="5"/>
        <v>0</v>
      </c>
    </row>
    <row r="146" spans="1:13" x14ac:dyDescent="0.3">
      <c r="C146" s="50" t="s">
        <v>619</v>
      </c>
      <c r="D146" s="51"/>
      <c r="E146" s="52"/>
      <c r="F146" s="703">
        <f>SUM(F126:H130)</f>
        <v>302</v>
      </c>
      <c r="G146" s="704"/>
      <c r="H146" s="705"/>
      <c r="I146" s="579">
        <f>SUM(I126:I130)</f>
        <v>13023</v>
      </c>
      <c r="J146" s="552">
        <f>SUM(J125:J129)</f>
        <v>0</v>
      </c>
      <c r="K146" s="553">
        <f>SUM(K125:K129)</f>
        <v>0</v>
      </c>
      <c r="M146" s="32">
        <v>1</v>
      </c>
    </row>
    <row r="147" spans="1:13" x14ac:dyDescent="0.3">
      <c r="B147" s="15"/>
      <c r="C147" s="33" t="s">
        <v>35</v>
      </c>
      <c r="D147" s="34"/>
      <c r="E147" s="35"/>
      <c r="F147" s="540"/>
      <c r="G147" s="541"/>
      <c r="H147" s="542"/>
      <c r="I147" s="575"/>
      <c r="J147" s="544"/>
      <c r="K147" s="576"/>
      <c r="M147" s="32">
        <v>1</v>
      </c>
    </row>
    <row r="148" spans="1:13" x14ac:dyDescent="0.3">
      <c r="B148" s="15"/>
      <c r="C148" s="712" t="s">
        <v>586</v>
      </c>
      <c r="D148" s="713"/>
      <c r="E148" s="714"/>
      <c r="F148" s="709">
        <v>57</v>
      </c>
      <c r="G148" s="710"/>
      <c r="H148" s="711"/>
      <c r="I148" s="575">
        <v>2461</v>
      </c>
      <c r="J148" s="544">
        <v>0</v>
      </c>
      <c r="K148" s="576">
        <v>0</v>
      </c>
      <c r="M148" s="32">
        <f>IF(LEN(C148)&lt;2,0,1)</f>
        <v>1</v>
      </c>
    </row>
    <row r="149" spans="1:13" x14ac:dyDescent="0.3">
      <c r="A149" s="23"/>
      <c r="B149" s="15"/>
      <c r="C149" s="712" t="s">
        <v>587</v>
      </c>
      <c r="D149" s="713"/>
      <c r="E149" s="714"/>
      <c r="F149" s="709">
        <v>222</v>
      </c>
      <c r="G149" s="710"/>
      <c r="H149" s="711"/>
      <c r="I149" s="575">
        <v>9556</v>
      </c>
      <c r="J149" s="544">
        <v>0</v>
      </c>
      <c r="K149" s="576">
        <v>0</v>
      </c>
      <c r="M149" s="32">
        <f>IF(LEN(C149)&lt;2,0,1)</f>
        <v>1</v>
      </c>
    </row>
    <row r="150" spans="1:13" x14ac:dyDescent="0.3">
      <c r="B150" s="15"/>
      <c r="C150" s="712" t="s">
        <v>591</v>
      </c>
      <c r="D150" s="713"/>
      <c r="E150" s="714"/>
      <c r="F150" s="709">
        <v>79</v>
      </c>
      <c r="G150" s="710"/>
      <c r="H150" s="711"/>
      <c r="I150" s="575">
        <v>3408</v>
      </c>
      <c r="J150" s="544">
        <v>0</v>
      </c>
      <c r="K150" s="576">
        <v>0</v>
      </c>
      <c r="M150" s="32">
        <f t="shared" ref="M150:M167" si="6">IF(LEN(C150)&lt;2,0,1)</f>
        <v>1</v>
      </c>
    </row>
    <row r="151" spans="1:13" x14ac:dyDescent="0.3">
      <c r="B151" s="15"/>
      <c r="C151" s="712" t="s">
        <v>646</v>
      </c>
      <c r="D151" s="713"/>
      <c r="E151" s="714"/>
      <c r="F151" s="709">
        <v>28</v>
      </c>
      <c r="G151" s="710"/>
      <c r="H151" s="711"/>
      <c r="I151" s="575">
        <v>1214</v>
      </c>
      <c r="J151" s="544">
        <v>0</v>
      </c>
      <c r="K151" s="576">
        <v>0</v>
      </c>
      <c r="M151" s="32">
        <f t="shared" si="6"/>
        <v>1</v>
      </c>
    </row>
    <row r="152" spans="1:13" hidden="1" x14ac:dyDescent="0.3">
      <c r="C152" s="712" t="s">
        <v>2</v>
      </c>
      <c r="D152" s="713"/>
      <c r="E152" s="714"/>
      <c r="F152" s="709"/>
      <c r="G152" s="710"/>
      <c r="H152" s="711"/>
      <c r="I152" s="540"/>
      <c r="J152" s="544">
        <v>0</v>
      </c>
      <c r="K152" s="544">
        <v>0</v>
      </c>
      <c r="M152" s="32">
        <f t="shared" si="6"/>
        <v>0</v>
      </c>
    </row>
    <row r="153" spans="1:13" hidden="1" x14ac:dyDescent="0.3">
      <c r="C153" s="712"/>
      <c r="D153" s="713"/>
      <c r="E153" s="714"/>
      <c r="F153" s="715"/>
      <c r="G153" s="716"/>
      <c r="H153" s="717"/>
      <c r="I153" s="551"/>
      <c r="J153" s="544"/>
      <c r="K153" s="545"/>
      <c r="M153" s="32">
        <f t="shared" si="6"/>
        <v>0</v>
      </c>
    </row>
    <row r="154" spans="1:13" hidden="1" x14ac:dyDescent="0.3">
      <c r="C154" s="712"/>
      <c r="D154" s="713"/>
      <c r="E154" s="714"/>
      <c r="F154" s="715"/>
      <c r="G154" s="716"/>
      <c r="H154" s="717"/>
      <c r="I154" s="551"/>
      <c r="J154" s="544"/>
      <c r="K154" s="545"/>
      <c r="M154" s="32">
        <f t="shared" si="6"/>
        <v>0</v>
      </c>
    </row>
    <row r="155" spans="1:13" hidden="1" x14ac:dyDescent="0.3">
      <c r="C155" s="712"/>
      <c r="D155" s="713"/>
      <c r="E155" s="714"/>
      <c r="F155" s="715"/>
      <c r="G155" s="716"/>
      <c r="H155" s="717"/>
      <c r="I155" s="551"/>
      <c r="J155" s="544"/>
      <c r="K155" s="545"/>
      <c r="M155" s="32">
        <f t="shared" si="6"/>
        <v>0</v>
      </c>
    </row>
    <row r="156" spans="1:13" hidden="1" x14ac:dyDescent="0.3">
      <c r="C156" s="712"/>
      <c r="D156" s="713"/>
      <c r="E156" s="714"/>
      <c r="F156" s="715"/>
      <c r="G156" s="716"/>
      <c r="H156" s="717"/>
      <c r="I156" s="551"/>
      <c r="J156" s="544"/>
      <c r="K156" s="545"/>
      <c r="M156" s="32">
        <f t="shared" si="6"/>
        <v>0</v>
      </c>
    </row>
    <row r="157" spans="1:13" hidden="1" x14ac:dyDescent="0.3">
      <c r="C157" s="712"/>
      <c r="D157" s="713"/>
      <c r="E157" s="714"/>
      <c r="F157" s="715"/>
      <c r="G157" s="716"/>
      <c r="H157" s="717"/>
      <c r="I157" s="551"/>
      <c r="J157" s="544"/>
      <c r="K157" s="545"/>
      <c r="M157" s="32">
        <f t="shared" si="6"/>
        <v>0</v>
      </c>
    </row>
    <row r="158" spans="1:13" hidden="1" x14ac:dyDescent="0.3">
      <c r="C158" s="712"/>
      <c r="D158" s="713"/>
      <c r="E158" s="714"/>
      <c r="F158" s="715"/>
      <c r="G158" s="716"/>
      <c r="H158" s="717"/>
      <c r="I158" s="551"/>
      <c r="J158" s="544"/>
      <c r="K158" s="545"/>
      <c r="M158" s="32">
        <f t="shared" si="6"/>
        <v>0</v>
      </c>
    </row>
    <row r="159" spans="1:13" hidden="1" x14ac:dyDescent="0.3">
      <c r="C159" s="712"/>
      <c r="D159" s="713"/>
      <c r="E159" s="714"/>
      <c r="F159" s="715"/>
      <c r="G159" s="716"/>
      <c r="H159" s="717"/>
      <c r="I159" s="551"/>
      <c r="J159" s="544"/>
      <c r="K159" s="545"/>
      <c r="M159" s="32">
        <f t="shared" si="6"/>
        <v>0</v>
      </c>
    </row>
    <row r="160" spans="1:13" hidden="1" x14ac:dyDescent="0.3">
      <c r="C160" s="712"/>
      <c r="D160" s="713"/>
      <c r="E160" s="714"/>
      <c r="F160" s="715"/>
      <c r="G160" s="716"/>
      <c r="H160" s="717"/>
      <c r="I160" s="551"/>
      <c r="J160" s="544"/>
      <c r="K160" s="545"/>
      <c r="M160" s="32">
        <f t="shared" si="6"/>
        <v>0</v>
      </c>
    </row>
    <row r="161" spans="1:13" hidden="1" x14ac:dyDescent="0.3">
      <c r="C161" s="712"/>
      <c r="D161" s="713"/>
      <c r="E161" s="714"/>
      <c r="F161" s="715"/>
      <c r="G161" s="716"/>
      <c r="H161" s="717"/>
      <c r="I161" s="551"/>
      <c r="J161" s="544"/>
      <c r="K161" s="545"/>
      <c r="M161" s="32">
        <f t="shared" si="6"/>
        <v>0</v>
      </c>
    </row>
    <row r="162" spans="1:13" hidden="1" x14ac:dyDescent="0.3">
      <c r="C162" s="712"/>
      <c r="D162" s="713"/>
      <c r="E162" s="714"/>
      <c r="F162" s="715"/>
      <c r="G162" s="716"/>
      <c r="H162" s="717"/>
      <c r="I162" s="551"/>
      <c r="J162" s="544"/>
      <c r="K162" s="545"/>
      <c r="M162" s="32">
        <f t="shared" si="6"/>
        <v>0</v>
      </c>
    </row>
    <row r="163" spans="1:13" hidden="1" x14ac:dyDescent="0.3">
      <c r="C163" s="712"/>
      <c r="D163" s="713"/>
      <c r="E163" s="714"/>
      <c r="F163" s="715"/>
      <c r="G163" s="716"/>
      <c r="H163" s="717"/>
      <c r="I163" s="551"/>
      <c r="J163" s="544"/>
      <c r="K163" s="545"/>
      <c r="M163" s="32">
        <f t="shared" si="6"/>
        <v>0</v>
      </c>
    </row>
    <row r="164" spans="1:13" hidden="1" x14ac:dyDescent="0.3">
      <c r="C164" s="712"/>
      <c r="D164" s="713"/>
      <c r="E164" s="714"/>
      <c r="F164" s="715"/>
      <c r="G164" s="716"/>
      <c r="H164" s="717"/>
      <c r="I164" s="551"/>
      <c r="J164" s="544"/>
      <c r="K164" s="545"/>
      <c r="M164" s="32">
        <f t="shared" si="6"/>
        <v>0</v>
      </c>
    </row>
    <row r="165" spans="1:13" hidden="1" x14ac:dyDescent="0.3">
      <c r="C165" s="712"/>
      <c r="D165" s="713"/>
      <c r="E165" s="714"/>
      <c r="F165" s="715"/>
      <c r="G165" s="716"/>
      <c r="H165" s="717"/>
      <c r="I165" s="551"/>
      <c r="J165" s="544"/>
      <c r="K165" s="545"/>
      <c r="M165" s="32">
        <f t="shared" si="6"/>
        <v>0</v>
      </c>
    </row>
    <row r="166" spans="1:13" hidden="1" x14ac:dyDescent="0.3">
      <c r="C166" s="712"/>
      <c r="D166" s="713"/>
      <c r="E166" s="714"/>
      <c r="F166" s="715"/>
      <c r="G166" s="716"/>
      <c r="H166" s="717"/>
      <c r="I166" s="551"/>
      <c r="J166" s="544"/>
      <c r="K166" s="545"/>
      <c r="M166" s="32">
        <f t="shared" si="6"/>
        <v>0</v>
      </c>
    </row>
    <row r="167" spans="1:13" hidden="1" x14ac:dyDescent="0.3">
      <c r="C167" s="712"/>
      <c r="D167" s="713"/>
      <c r="E167" s="714"/>
      <c r="F167" s="715"/>
      <c r="G167" s="716"/>
      <c r="H167" s="717"/>
      <c r="I167" s="551"/>
      <c r="J167" s="544"/>
      <c r="K167" s="545"/>
      <c r="M167" s="32">
        <f t="shared" si="6"/>
        <v>0</v>
      </c>
    </row>
    <row r="168" spans="1:13" x14ac:dyDescent="0.3">
      <c r="C168" s="50" t="s">
        <v>624</v>
      </c>
      <c r="D168" s="51"/>
      <c r="E168" s="52"/>
      <c r="F168" s="703">
        <f>SUM(F148:H151)</f>
        <v>386</v>
      </c>
      <c r="G168" s="704"/>
      <c r="H168" s="705"/>
      <c r="I168" s="579">
        <f>SUM(I148:I151)</f>
        <v>16639</v>
      </c>
      <c r="J168" s="552">
        <f>SUM(J147:J151)</f>
        <v>0</v>
      </c>
      <c r="K168" s="553">
        <f>SUM(K147:K151)</f>
        <v>0</v>
      </c>
      <c r="M168" s="32">
        <v>1</v>
      </c>
    </row>
    <row r="169" spans="1:13" x14ac:dyDescent="0.3">
      <c r="B169" s="15"/>
      <c r="C169" s="33" t="s">
        <v>37</v>
      </c>
      <c r="D169" s="34"/>
      <c r="E169" s="35"/>
      <c r="F169" s="540"/>
      <c r="G169" s="541"/>
      <c r="H169" s="542"/>
      <c r="I169" s="575"/>
      <c r="J169" s="544"/>
      <c r="K169" s="576"/>
      <c r="M169" s="32">
        <v>1</v>
      </c>
    </row>
    <row r="170" spans="1:13" x14ac:dyDescent="0.3">
      <c r="B170" s="15"/>
      <c r="C170" s="712" t="s">
        <v>647</v>
      </c>
      <c r="D170" s="713"/>
      <c r="E170" s="714"/>
      <c r="F170" s="709">
        <v>31</v>
      </c>
      <c r="G170" s="710"/>
      <c r="H170" s="711"/>
      <c r="I170" s="575">
        <v>1357</v>
      </c>
      <c r="J170" s="544">
        <v>0</v>
      </c>
      <c r="K170" s="576">
        <v>0</v>
      </c>
      <c r="M170" s="32">
        <f>IF(LEN(C170)&lt;2,0,1)</f>
        <v>1</v>
      </c>
    </row>
    <row r="171" spans="1:13" x14ac:dyDescent="0.3">
      <c r="A171" s="23"/>
      <c r="B171" s="15"/>
      <c r="C171" s="712" t="s">
        <v>586</v>
      </c>
      <c r="D171" s="713"/>
      <c r="E171" s="714"/>
      <c r="F171" s="709">
        <v>99</v>
      </c>
      <c r="G171" s="710"/>
      <c r="H171" s="711"/>
      <c r="I171" s="575">
        <v>4281</v>
      </c>
      <c r="J171" s="544">
        <v>0</v>
      </c>
      <c r="K171" s="576">
        <v>0</v>
      </c>
      <c r="M171" s="32">
        <f>IF(LEN(C171)&lt;2,0,1)</f>
        <v>1</v>
      </c>
    </row>
    <row r="172" spans="1:13" x14ac:dyDescent="0.3">
      <c r="B172" s="15"/>
      <c r="C172" s="712" t="s">
        <v>587</v>
      </c>
      <c r="D172" s="713"/>
      <c r="E172" s="714"/>
      <c r="F172" s="709">
        <v>244</v>
      </c>
      <c r="G172" s="710"/>
      <c r="H172" s="711"/>
      <c r="I172" s="575">
        <v>10499</v>
      </c>
      <c r="J172" s="544">
        <v>0</v>
      </c>
      <c r="K172" s="576">
        <v>0</v>
      </c>
      <c r="M172" s="32">
        <f t="shared" ref="M172:M189" si="7">IF(LEN(C172)&lt;2,0,1)</f>
        <v>1</v>
      </c>
    </row>
    <row r="173" spans="1:13" x14ac:dyDescent="0.3">
      <c r="B173" s="15"/>
      <c r="C173" s="712" t="s">
        <v>591</v>
      </c>
      <c r="D173" s="713"/>
      <c r="E173" s="714"/>
      <c r="F173" s="709">
        <v>55</v>
      </c>
      <c r="G173" s="710"/>
      <c r="H173" s="711"/>
      <c r="I173" s="575">
        <v>2362</v>
      </c>
      <c r="J173" s="544">
        <v>0</v>
      </c>
      <c r="K173" s="576">
        <v>0</v>
      </c>
      <c r="M173" s="32">
        <f t="shared" si="7"/>
        <v>1</v>
      </c>
    </row>
    <row r="174" spans="1:13" hidden="1" x14ac:dyDescent="0.3">
      <c r="C174" s="712"/>
      <c r="D174" s="713"/>
      <c r="E174" s="714"/>
      <c r="F174" s="715"/>
      <c r="G174" s="716"/>
      <c r="H174" s="717"/>
      <c r="I174" s="551"/>
      <c r="J174" s="544">
        <v>0</v>
      </c>
      <c r="K174" s="545">
        <v>0</v>
      </c>
      <c r="M174" s="32">
        <f t="shared" si="7"/>
        <v>0</v>
      </c>
    </row>
    <row r="175" spans="1:13" hidden="1" x14ac:dyDescent="0.3">
      <c r="C175" s="712"/>
      <c r="D175" s="713"/>
      <c r="E175" s="714"/>
      <c r="F175" s="715"/>
      <c r="G175" s="716"/>
      <c r="H175" s="717"/>
      <c r="I175" s="551"/>
      <c r="J175" s="544"/>
      <c r="K175" s="545"/>
      <c r="M175" s="32">
        <f t="shared" si="7"/>
        <v>0</v>
      </c>
    </row>
    <row r="176" spans="1:13" hidden="1" x14ac:dyDescent="0.3">
      <c r="C176" s="712"/>
      <c r="D176" s="713"/>
      <c r="E176" s="714"/>
      <c r="F176" s="715"/>
      <c r="G176" s="716"/>
      <c r="H176" s="717"/>
      <c r="I176" s="551"/>
      <c r="J176" s="544"/>
      <c r="K176" s="545"/>
      <c r="M176" s="32">
        <f t="shared" si="7"/>
        <v>0</v>
      </c>
    </row>
    <row r="177" spans="2:13" hidden="1" x14ac:dyDescent="0.3">
      <c r="C177" s="712"/>
      <c r="D177" s="713"/>
      <c r="E177" s="714"/>
      <c r="F177" s="715"/>
      <c r="G177" s="716"/>
      <c r="H177" s="717"/>
      <c r="I177" s="551"/>
      <c r="J177" s="544"/>
      <c r="K177" s="545"/>
      <c r="M177" s="32">
        <f t="shared" si="7"/>
        <v>0</v>
      </c>
    </row>
    <row r="178" spans="2:13" hidden="1" x14ac:dyDescent="0.3">
      <c r="C178" s="712"/>
      <c r="D178" s="713"/>
      <c r="E178" s="714"/>
      <c r="F178" s="715"/>
      <c r="G178" s="716"/>
      <c r="H178" s="717"/>
      <c r="I178" s="551"/>
      <c r="J178" s="544"/>
      <c r="K178" s="545"/>
      <c r="M178" s="32">
        <f t="shared" si="7"/>
        <v>0</v>
      </c>
    </row>
    <row r="179" spans="2:13" hidden="1" x14ac:dyDescent="0.3">
      <c r="C179" s="712"/>
      <c r="D179" s="713"/>
      <c r="E179" s="714"/>
      <c r="F179" s="715"/>
      <c r="G179" s="716"/>
      <c r="H179" s="717"/>
      <c r="I179" s="551"/>
      <c r="J179" s="544"/>
      <c r="K179" s="545"/>
      <c r="M179" s="32">
        <f t="shared" si="7"/>
        <v>0</v>
      </c>
    </row>
    <row r="180" spans="2:13" hidden="1" x14ac:dyDescent="0.3">
      <c r="C180" s="712"/>
      <c r="D180" s="713"/>
      <c r="E180" s="714"/>
      <c r="F180" s="715"/>
      <c r="G180" s="716"/>
      <c r="H180" s="717"/>
      <c r="I180" s="551"/>
      <c r="J180" s="544"/>
      <c r="K180" s="545"/>
      <c r="M180" s="32">
        <f t="shared" si="7"/>
        <v>0</v>
      </c>
    </row>
    <row r="181" spans="2:13" hidden="1" x14ac:dyDescent="0.3">
      <c r="C181" s="712"/>
      <c r="D181" s="713"/>
      <c r="E181" s="714"/>
      <c r="F181" s="715"/>
      <c r="G181" s="716"/>
      <c r="H181" s="717"/>
      <c r="I181" s="551"/>
      <c r="J181" s="544"/>
      <c r="K181" s="545"/>
      <c r="M181" s="32">
        <f t="shared" si="7"/>
        <v>0</v>
      </c>
    </row>
    <row r="182" spans="2:13" hidden="1" x14ac:dyDescent="0.3">
      <c r="C182" s="712"/>
      <c r="D182" s="713"/>
      <c r="E182" s="714"/>
      <c r="F182" s="715"/>
      <c r="G182" s="716"/>
      <c r="H182" s="717"/>
      <c r="I182" s="551"/>
      <c r="J182" s="544"/>
      <c r="K182" s="545"/>
      <c r="M182" s="32">
        <f t="shared" si="7"/>
        <v>0</v>
      </c>
    </row>
    <row r="183" spans="2:13" hidden="1" x14ac:dyDescent="0.3">
      <c r="C183" s="712"/>
      <c r="D183" s="713"/>
      <c r="E183" s="714"/>
      <c r="F183" s="715"/>
      <c r="G183" s="716"/>
      <c r="H183" s="717"/>
      <c r="I183" s="551"/>
      <c r="J183" s="544"/>
      <c r="K183" s="545"/>
      <c r="M183" s="32">
        <f t="shared" si="7"/>
        <v>0</v>
      </c>
    </row>
    <row r="184" spans="2:13" hidden="1" x14ac:dyDescent="0.3">
      <c r="C184" s="712"/>
      <c r="D184" s="713"/>
      <c r="E184" s="714"/>
      <c r="F184" s="715"/>
      <c r="G184" s="716"/>
      <c r="H184" s="717"/>
      <c r="I184" s="551"/>
      <c r="J184" s="544"/>
      <c r="K184" s="545"/>
      <c r="M184" s="32">
        <f t="shared" si="7"/>
        <v>0</v>
      </c>
    </row>
    <row r="185" spans="2:13" hidden="1" x14ac:dyDescent="0.3">
      <c r="C185" s="712"/>
      <c r="D185" s="713"/>
      <c r="E185" s="714"/>
      <c r="F185" s="715"/>
      <c r="G185" s="716"/>
      <c r="H185" s="717"/>
      <c r="I185" s="551"/>
      <c r="J185" s="544"/>
      <c r="K185" s="545"/>
      <c r="M185" s="32">
        <f t="shared" si="7"/>
        <v>0</v>
      </c>
    </row>
    <row r="186" spans="2:13" hidden="1" x14ac:dyDescent="0.3">
      <c r="C186" s="712"/>
      <c r="D186" s="713"/>
      <c r="E186" s="714"/>
      <c r="F186" s="715"/>
      <c r="G186" s="716"/>
      <c r="H186" s="717"/>
      <c r="I186" s="551"/>
      <c r="J186" s="544"/>
      <c r="K186" s="545"/>
      <c r="M186" s="32">
        <f t="shared" si="7"/>
        <v>0</v>
      </c>
    </row>
    <row r="187" spans="2:13" hidden="1" x14ac:dyDescent="0.3">
      <c r="C187" s="712"/>
      <c r="D187" s="713"/>
      <c r="E187" s="714"/>
      <c r="F187" s="715"/>
      <c r="G187" s="716"/>
      <c r="H187" s="717"/>
      <c r="I187" s="551"/>
      <c r="J187" s="544"/>
      <c r="K187" s="545"/>
      <c r="M187" s="32">
        <f t="shared" si="7"/>
        <v>0</v>
      </c>
    </row>
    <row r="188" spans="2:13" hidden="1" x14ac:dyDescent="0.3">
      <c r="C188" s="712"/>
      <c r="D188" s="713"/>
      <c r="E188" s="714"/>
      <c r="F188" s="715"/>
      <c r="G188" s="716"/>
      <c r="H188" s="717"/>
      <c r="I188" s="551"/>
      <c r="J188" s="544"/>
      <c r="K188" s="545"/>
      <c r="M188" s="32">
        <f t="shared" si="7"/>
        <v>0</v>
      </c>
    </row>
    <row r="189" spans="2:13" hidden="1" x14ac:dyDescent="0.3">
      <c r="C189" s="712"/>
      <c r="D189" s="713"/>
      <c r="E189" s="714"/>
      <c r="F189" s="715"/>
      <c r="G189" s="716"/>
      <c r="H189" s="717"/>
      <c r="I189" s="551"/>
      <c r="J189" s="544"/>
      <c r="K189" s="545"/>
      <c r="M189" s="32">
        <f t="shared" si="7"/>
        <v>0</v>
      </c>
    </row>
    <row r="190" spans="2:13" x14ac:dyDescent="0.3">
      <c r="C190" s="50" t="s">
        <v>628</v>
      </c>
      <c r="D190" s="51"/>
      <c r="E190" s="52"/>
      <c r="F190" s="703">
        <f>SUM(F170:H173)</f>
        <v>429</v>
      </c>
      <c r="G190" s="704"/>
      <c r="H190" s="705"/>
      <c r="I190" s="579">
        <f>SUM(I170:I173)</f>
        <v>18499</v>
      </c>
      <c r="J190" s="552">
        <f>SUM(J169:J173)</f>
        <v>0</v>
      </c>
      <c r="K190" s="553">
        <f>SUM(K169:K173)</f>
        <v>0</v>
      </c>
      <c r="M190" s="32">
        <v>1</v>
      </c>
    </row>
    <row r="191" spans="2:13" x14ac:dyDescent="0.3">
      <c r="B191" s="15"/>
      <c r="C191" s="33" t="s">
        <v>39</v>
      </c>
      <c r="D191" s="34"/>
      <c r="E191" s="35"/>
      <c r="F191" s="540"/>
      <c r="G191" s="541"/>
      <c r="H191" s="542"/>
      <c r="I191" s="575"/>
      <c r="J191" s="544"/>
      <c r="K191" s="576"/>
      <c r="M191" s="32">
        <v>1</v>
      </c>
    </row>
    <row r="192" spans="2:13" x14ac:dyDescent="0.3">
      <c r="B192" s="15"/>
      <c r="C192" s="712" t="s">
        <v>642</v>
      </c>
      <c r="D192" s="713"/>
      <c r="E192" s="714"/>
      <c r="F192" s="709">
        <v>64</v>
      </c>
      <c r="G192" s="710"/>
      <c r="H192" s="711"/>
      <c r="I192" s="575">
        <v>2778</v>
      </c>
      <c r="J192" s="544">
        <v>0</v>
      </c>
      <c r="K192" s="576">
        <v>0</v>
      </c>
      <c r="M192" s="32">
        <f>IF(LEN(C192)&lt;2,0,1)</f>
        <v>1</v>
      </c>
    </row>
    <row r="193" spans="1:13" x14ac:dyDescent="0.3">
      <c r="A193" s="23"/>
      <c r="B193" s="15"/>
      <c r="C193" s="712" t="s">
        <v>630</v>
      </c>
      <c r="D193" s="713"/>
      <c r="E193" s="714"/>
      <c r="F193" s="709">
        <v>73</v>
      </c>
      <c r="G193" s="710"/>
      <c r="H193" s="711"/>
      <c r="I193" s="575">
        <v>3165</v>
      </c>
      <c r="J193" s="544">
        <v>0</v>
      </c>
      <c r="K193" s="576">
        <v>0</v>
      </c>
      <c r="M193" s="32">
        <f>IF(LEN(C193)&lt;2,0,1)</f>
        <v>1</v>
      </c>
    </row>
    <row r="194" spans="1:13" x14ac:dyDescent="0.3">
      <c r="B194" s="15"/>
      <c r="C194" s="712" t="s">
        <v>586</v>
      </c>
      <c r="D194" s="713"/>
      <c r="E194" s="714"/>
      <c r="F194" s="709">
        <v>192</v>
      </c>
      <c r="G194" s="710"/>
      <c r="H194" s="711"/>
      <c r="I194" s="575">
        <v>8266</v>
      </c>
      <c r="J194" s="544">
        <v>0</v>
      </c>
      <c r="K194" s="576">
        <v>0</v>
      </c>
      <c r="M194" s="32">
        <f t="shared" ref="M194:M211" si="8">IF(LEN(C194)&lt;2,0,1)</f>
        <v>1</v>
      </c>
    </row>
    <row r="195" spans="1:13" x14ac:dyDescent="0.3">
      <c r="B195" s="15"/>
      <c r="C195" s="712" t="s">
        <v>587</v>
      </c>
      <c r="D195" s="713"/>
      <c r="E195" s="714"/>
      <c r="F195" s="709">
        <v>174</v>
      </c>
      <c r="G195" s="710"/>
      <c r="H195" s="711"/>
      <c r="I195" s="575">
        <v>7504</v>
      </c>
      <c r="J195" s="544">
        <v>0</v>
      </c>
      <c r="K195" s="576">
        <v>0</v>
      </c>
      <c r="M195" s="32">
        <f t="shared" si="8"/>
        <v>1</v>
      </c>
    </row>
    <row r="196" spans="1:13" x14ac:dyDescent="0.3">
      <c r="C196" s="712" t="s">
        <v>591</v>
      </c>
      <c r="D196" s="713"/>
      <c r="E196" s="714"/>
      <c r="F196" s="709">
        <v>59</v>
      </c>
      <c r="G196" s="710"/>
      <c r="H196" s="711"/>
      <c r="I196" s="575">
        <v>2525</v>
      </c>
      <c r="J196" s="544">
        <v>0</v>
      </c>
      <c r="K196" s="576">
        <v>0</v>
      </c>
      <c r="M196" s="32">
        <f t="shared" si="8"/>
        <v>1</v>
      </c>
    </row>
    <row r="197" spans="1:13" hidden="1" x14ac:dyDescent="0.3">
      <c r="C197" s="712"/>
      <c r="D197" s="713"/>
      <c r="E197" s="714"/>
      <c r="F197" s="715"/>
      <c r="G197" s="716"/>
      <c r="H197" s="717"/>
      <c r="I197" s="551"/>
      <c r="J197" s="544"/>
      <c r="K197" s="545"/>
      <c r="M197" s="32">
        <f t="shared" si="8"/>
        <v>0</v>
      </c>
    </row>
    <row r="198" spans="1:13" hidden="1" x14ac:dyDescent="0.3">
      <c r="C198" s="712"/>
      <c r="D198" s="713"/>
      <c r="E198" s="714"/>
      <c r="F198" s="715"/>
      <c r="G198" s="716"/>
      <c r="H198" s="717"/>
      <c r="I198" s="551"/>
      <c r="J198" s="544"/>
      <c r="K198" s="545"/>
      <c r="M198" s="32">
        <f t="shared" si="8"/>
        <v>0</v>
      </c>
    </row>
    <row r="199" spans="1:13" hidden="1" x14ac:dyDescent="0.3">
      <c r="C199" s="712"/>
      <c r="D199" s="713"/>
      <c r="E199" s="714"/>
      <c r="F199" s="715"/>
      <c r="G199" s="716"/>
      <c r="H199" s="717"/>
      <c r="I199" s="551"/>
      <c r="J199" s="544"/>
      <c r="K199" s="545"/>
      <c r="M199" s="32">
        <f t="shared" si="8"/>
        <v>0</v>
      </c>
    </row>
    <row r="200" spans="1:13" hidden="1" x14ac:dyDescent="0.3">
      <c r="C200" s="712"/>
      <c r="D200" s="713"/>
      <c r="E200" s="714"/>
      <c r="F200" s="715"/>
      <c r="G200" s="716"/>
      <c r="H200" s="717"/>
      <c r="I200" s="551"/>
      <c r="J200" s="544"/>
      <c r="K200" s="545"/>
      <c r="M200" s="32">
        <f t="shared" si="8"/>
        <v>0</v>
      </c>
    </row>
    <row r="201" spans="1:13" hidden="1" x14ac:dyDescent="0.3">
      <c r="C201" s="712"/>
      <c r="D201" s="713"/>
      <c r="E201" s="714"/>
      <c r="F201" s="715"/>
      <c r="G201" s="716"/>
      <c r="H201" s="717"/>
      <c r="I201" s="551"/>
      <c r="J201" s="544"/>
      <c r="K201" s="545"/>
      <c r="M201" s="32">
        <f t="shared" si="8"/>
        <v>0</v>
      </c>
    </row>
    <row r="202" spans="1:13" hidden="1" x14ac:dyDescent="0.3">
      <c r="C202" s="712"/>
      <c r="D202" s="713"/>
      <c r="E202" s="714"/>
      <c r="F202" s="715"/>
      <c r="G202" s="716"/>
      <c r="H202" s="717"/>
      <c r="I202" s="551"/>
      <c r="J202" s="544"/>
      <c r="K202" s="545"/>
      <c r="M202" s="32">
        <f t="shared" si="8"/>
        <v>0</v>
      </c>
    </row>
    <row r="203" spans="1:13" hidden="1" x14ac:dyDescent="0.3">
      <c r="C203" s="712"/>
      <c r="D203" s="713"/>
      <c r="E203" s="714"/>
      <c r="F203" s="715"/>
      <c r="G203" s="716"/>
      <c r="H203" s="717"/>
      <c r="I203" s="551"/>
      <c r="J203" s="544"/>
      <c r="K203" s="545"/>
      <c r="M203" s="32">
        <f t="shared" si="8"/>
        <v>0</v>
      </c>
    </row>
    <row r="204" spans="1:13" hidden="1" x14ac:dyDescent="0.3">
      <c r="C204" s="712"/>
      <c r="D204" s="713"/>
      <c r="E204" s="714"/>
      <c r="F204" s="715"/>
      <c r="G204" s="716"/>
      <c r="H204" s="717"/>
      <c r="I204" s="551"/>
      <c r="J204" s="544"/>
      <c r="K204" s="545"/>
      <c r="M204" s="32">
        <f t="shared" si="8"/>
        <v>0</v>
      </c>
    </row>
    <row r="205" spans="1:13" hidden="1" x14ac:dyDescent="0.3">
      <c r="C205" s="712"/>
      <c r="D205" s="713"/>
      <c r="E205" s="714"/>
      <c r="F205" s="715"/>
      <c r="G205" s="716"/>
      <c r="H205" s="717"/>
      <c r="I205" s="551"/>
      <c r="J205" s="544"/>
      <c r="K205" s="545"/>
      <c r="M205" s="32">
        <f t="shared" si="8"/>
        <v>0</v>
      </c>
    </row>
    <row r="206" spans="1:13" hidden="1" x14ac:dyDescent="0.3">
      <c r="C206" s="712"/>
      <c r="D206" s="713"/>
      <c r="E206" s="714"/>
      <c r="F206" s="715"/>
      <c r="G206" s="716"/>
      <c r="H206" s="717"/>
      <c r="I206" s="551"/>
      <c r="J206" s="544"/>
      <c r="K206" s="545"/>
      <c r="M206" s="32">
        <f t="shared" si="8"/>
        <v>0</v>
      </c>
    </row>
    <row r="207" spans="1:13" hidden="1" x14ac:dyDescent="0.3">
      <c r="C207" s="712"/>
      <c r="D207" s="713"/>
      <c r="E207" s="714"/>
      <c r="F207" s="715"/>
      <c r="G207" s="716"/>
      <c r="H207" s="717"/>
      <c r="I207" s="551"/>
      <c r="J207" s="544"/>
      <c r="K207" s="545"/>
      <c r="M207" s="32">
        <f t="shared" si="8"/>
        <v>0</v>
      </c>
    </row>
    <row r="208" spans="1:13" hidden="1" x14ac:dyDescent="0.3">
      <c r="C208" s="712"/>
      <c r="D208" s="713"/>
      <c r="E208" s="714"/>
      <c r="F208" s="715"/>
      <c r="G208" s="716"/>
      <c r="H208" s="717"/>
      <c r="I208" s="551"/>
      <c r="J208" s="544"/>
      <c r="K208" s="545"/>
      <c r="M208" s="32">
        <f t="shared" si="8"/>
        <v>0</v>
      </c>
    </row>
    <row r="209" spans="3:13" hidden="1" x14ac:dyDescent="0.3">
      <c r="C209" s="712"/>
      <c r="D209" s="713"/>
      <c r="E209" s="714"/>
      <c r="F209" s="715"/>
      <c r="G209" s="716"/>
      <c r="H209" s="717"/>
      <c r="I209" s="551"/>
      <c r="J209" s="544"/>
      <c r="K209" s="545"/>
      <c r="M209" s="32">
        <f t="shared" si="8"/>
        <v>0</v>
      </c>
    </row>
    <row r="210" spans="3:13" hidden="1" x14ac:dyDescent="0.3">
      <c r="C210" s="712"/>
      <c r="D210" s="713"/>
      <c r="E210" s="714"/>
      <c r="F210" s="715"/>
      <c r="G210" s="716"/>
      <c r="H210" s="717"/>
      <c r="I210" s="551"/>
      <c r="J210" s="544"/>
      <c r="K210" s="545"/>
      <c r="M210" s="32">
        <f t="shared" si="8"/>
        <v>0</v>
      </c>
    </row>
    <row r="211" spans="3:13" hidden="1" x14ac:dyDescent="0.3">
      <c r="C211" s="712"/>
      <c r="D211" s="713"/>
      <c r="E211" s="714"/>
      <c r="F211" s="715"/>
      <c r="G211" s="716"/>
      <c r="H211" s="717"/>
      <c r="I211" s="551"/>
      <c r="J211" s="544"/>
      <c r="K211" s="545"/>
      <c r="M211" s="32">
        <f t="shared" si="8"/>
        <v>0</v>
      </c>
    </row>
    <row r="212" spans="3:13" x14ac:dyDescent="0.3">
      <c r="C212" s="50" t="s">
        <v>634</v>
      </c>
      <c r="D212" s="51"/>
      <c r="E212" s="52"/>
      <c r="F212" s="703">
        <f>SUM(F192:H196)</f>
        <v>562</v>
      </c>
      <c r="G212" s="704"/>
      <c r="H212" s="705"/>
      <c r="I212" s="579">
        <f>SUM(I192:I196)</f>
        <v>24238</v>
      </c>
      <c r="J212" s="563">
        <f>SUM(J191:J195)</f>
        <v>0</v>
      </c>
      <c r="K212" s="564">
        <f>SUM(K191:K195)</f>
        <v>0</v>
      </c>
      <c r="M212" s="32">
        <v>1</v>
      </c>
    </row>
    <row r="213" spans="3:13" x14ac:dyDescent="0.3">
      <c r="C213" s="565"/>
      <c r="D213" s="566"/>
      <c r="E213" s="567"/>
      <c r="F213" s="210"/>
      <c r="G213" s="568"/>
      <c r="H213" s="212"/>
      <c r="I213" s="585"/>
      <c r="J213" s="569"/>
      <c r="K213" s="586"/>
      <c r="M213" s="32">
        <v>1</v>
      </c>
    </row>
    <row r="214" spans="3:13" x14ac:dyDescent="0.3">
      <c r="C214" s="706" t="s">
        <v>41</v>
      </c>
      <c r="D214" s="707"/>
      <c r="E214" s="708"/>
      <c r="F214" s="709">
        <v>0</v>
      </c>
      <c r="G214" s="710"/>
      <c r="H214" s="711"/>
      <c r="I214" s="575">
        <v>0</v>
      </c>
      <c r="J214" s="544">
        <v>309622</v>
      </c>
      <c r="K214" s="576">
        <v>323807</v>
      </c>
      <c r="M214" s="32">
        <v>1</v>
      </c>
    </row>
    <row r="215" spans="3:13" x14ac:dyDescent="0.3">
      <c r="C215" s="549"/>
      <c r="D215" s="550"/>
      <c r="E215" s="571"/>
      <c r="F215" s="540"/>
      <c r="G215" s="541"/>
      <c r="H215" s="542"/>
      <c r="I215" s="575"/>
      <c r="J215" s="544"/>
      <c r="K215" s="576"/>
      <c r="M215" s="32">
        <v>1</v>
      </c>
    </row>
    <row r="216" spans="3:13" x14ac:dyDescent="0.3">
      <c r="C216" s="50" t="s">
        <v>635</v>
      </c>
      <c r="D216" s="51"/>
      <c r="E216" s="52"/>
      <c r="F216" s="703">
        <f>F33+F55+F77+F99+F124+F146+F168+F190+F212+F214</f>
        <v>7089</v>
      </c>
      <c r="G216" s="704"/>
      <c r="H216" s="705"/>
      <c r="I216" s="579">
        <f>I33+I55+I77+I99+I124+I146+I168+I190+I212+I214</f>
        <v>305704</v>
      </c>
      <c r="J216" s="189">
        <f>J33+J55+J77+J99+J124+J146+J168+J190+J212+J214</f>
        <v>309622</v>
      </c>
      <c r="K216" s="580">
        <f>K33+K55+K77+K99+K124+K146+K168+K190+K212+K214</f>
        <v>323807</v>
      </c>
      <c r="M216" s="32">
        <v>1</v>
      </c>
    </row>
    <row r="217" spans="3:13" hidden="1" x14ac:dyDescent="0.3"/>
    <row r="218" spans="3:13" hidden="1" x14ac:dyDescent="0.3"/>
    <row r="219" spans="3:13" hidden="1" x14ac:dyDescent="0.3"/>
    <row r="220" spans="3:13" hidden="1" x14ac:dyDescent="0.3"/>
    <row r="221" spans="3:13" hidden="1" x14ac:dyDescent="0.3"/>
    <row r="222" spans="3:13" hidden="1" x14ac:dyDescent="0.3"/>
    <row r="223" spans="3:13" hidden="1" x14ac:dyDescent="0.3"/>
    <row r="224" spans="3:13" hidden="1" x14ac:dyDescent="0.3"/>
    <row r="225" spans="3:11" hidden="1" x14ac:dyDescent="0.3"/>
    <row r="226" spans="3:11" hidden="1" x14ac:dyDescent="0.3"/>
    <row r="227" spans="3:11" hidden="1" x14ac:dyDescent="0.3"/>
    <row r="228" spans="3:11" hidden="1" x14ac:dyDescent="0.3"/>
    <row r="229" spans="3:11" hidden="1" x14ac:dyDescent="0.3"/>
    <row r="230" spans="3:11" hidden="1" x14ac:dyDescent="0.3"/>
    <row r="231" spans="3:11" hidden="1" x14ac:dyDescent="0.3"/>
    <row r="232" spans="3:11" hidden="1" x14ac:dyDescent="0.3"/>
    <row r="233" spans="3:11" hidden="1" x14ac:dyDescent="0.3"/>
    <row r="234" spans="3:11" hidden="1" x14ac:dyDescent="0.3"/>
    <row r="235" spans="3:11" hidden="1" x14ac:dyDescent="0.3"/>
    <row r="236" spans="3:11" ht="16.5" customHeight="1" x14ac:dyDescent="0.3"/>
    <row r="237" spans="3:11" ht="15" hidden="1" customHeight="1" x14ac:dyDescent="0.3">
      <c r="C237" s="572" t="s">
        <v>580</v>
      </c>
      <c r="D237" s="572"/>
      <c r="E237" s="572"/>
      <c r="F237" s="587"/>
      <c r="G237" s="587"/>
      <c r="H237" s="587"/>
      <c r="I237" s="588">
        <v>0</v>
      </c>
      <c r="J237" s="588">
        <v>0</v>
      </c>
      <c r="K237" s="588">
        <v>0</v>
      </c>
    </row>
    <row r="238" spans="3:11" ht="15" customHeight="1" x14ac:dyDescent="0.3"/>
    <row r="239" spans="3:11" ht="15" customHeight="1" x14ac:dyDescent="0.3"/>
    <row r="240" spans="3:11" ht="15" customHeight="1" x14ac:dyDescent="0.3"/>
    <row r="241" ht="15" customHeight="1" x14ac:dyDescent="0.3"/>
    <row r="242" ht="15" customHeight="1" x14ac:dyDescent="0.3"/>
    <row r="243" ht="15" customHeight="1" x14ac:dyDescent="0.3"/>
    <row r="244" ht="15" customHeight="1" x14ac:dyDescent="0.3"/>
    <row r="245" ht="15" customHeight="1" x14ac:dyDescent="0.3"/>
    <row r="246" ht="15" customHeight="1" x14ac:dyDescent="0.3"/>
    <row r="247" ht="15" customHeight="1" x14ac:dyDescent="0.3"/>
    <row r="248" ht="15" customHeight="1" x14ac:dyDescent="0.3"/>
    <row r="249" ht="15" customHeight="1" x14ac:dyDescent="0.3"/>
    <row r="250" ht="15" customHeight="1" x14ac:dyDescent="0.3"/>
    <row r="251" ht="15" customHeight="1" x14ac:dyDescent="0.3"/>
    <row r="252" ht="15" customHeight="1" x14ac:dyDescent="0.3"/>
    <row r="253" ht="15" customHeight="1" x14ac:dyDescent="0.3"/>
    <row r="254" ht="15" customHeight="1" x14ac:dyDescent="0.3"/>
    <row r="255" ht="15" customHeight="1" x14ac:dyDescent="0.3"/>
    <row r="256" ht="15" customHeight="1" x14ac:dyDescent="0.3"/>
    <row r="257" ht="15" customHeight="1" x14ac:dyDescent="0.3"/>
    <row r="258" ht="15" customHeight="1" x14ac:dyDescent="0.3"/>
    <row r="259" ht="15" customHeight="1" x14ac:dyDescent="0.3"/>
    <row r="260" ht="15" customHeight="1" x14ac:dyDescent="0.3"/>
    <row r="261" ht="15" customHeight="1" x14ac:dyDescent="0.3"/>
    <row r="262" ht="15" customHeight="1" x14ac:dyDescent="0.3"/>
    <row r="263" ht="15" customHeight="1" x14ac:dyDescent="0.3"/>
    <row r="264" ht="15" customHeight="1" x14ac:dyDescent="0.3"/>
    <row r="265" ht="15" customHeight="1" x14ac:dyDescent="0.3"/>
    <row r="266" ht="15" customHeight="1" x14ac:dyDescent="0.3"/>
    <row r="267" ht="15" customHeight="1" x14ac:dyDescent="0.3"/>
    <row r="268" ht="15" customHeight="1" x14ac:dyDescent="0.3"/>
    <row r="269" ht="15" customHeight="1" x14ac:dyDescent="0.3"/>
    <row r="270" ht="15" customHeight="1" x14ac:dyDescent="0.3"/>
    <row r="271" ht="15" customHeight="1" x14ac:dyDescent="0.3"/>
    <row r="272" ht="15" customHeight="1" x14ac:dyDescent="0.3"/>
    <row r="273" ht="15" customHeight="1" x14ac:dyDescent="0.3"/>
    <row r="274" ht="15" customHeight="1" x14ac:dyDescent="0.3"/>
    <row r="275" ht="15" customHeight="1" x14ac:dyDescent="0.3"/>
    <row r="276" ht="15" customHeight="1" x14ac:dyDescent="0.3"/>
    <row r="277" ht="15" customHeight="1" x14ac:dyDescent="0.3"/>
    <row r="278" ht="15" customHeight="1" x14ac:dyDescent="0.3"/>
    <row r="279" ht="15" customHeight="1" x14ac:dyDescent="0.3"/>
    <row r="280" ht="15" customHeight="1" x14ac:dyDescent="0.3"/>
    <row r="281" ht="15" customHeight="1" x14ac:dyDescent="0.3"/>
    <row r="282" ht="15" customHeight="1" x14ac:dyDescent="0.3"/>
    <row r="283" ht="15" customHeight="1" x14ac:dyDescent="0.3"/>
    <row r="284" ht="15" customHeight="1" x14ac:dyDescent="0.3"/>
    <row r="285" ht="15" customHeight="1" x14ac:dyDescent="0.3"/>
    <row r="286" ht="15" customHeight="1" x14ac:dyDescent="0.3"/>
    <row r="287" ht="15" customHeight="1" x14ac:dyDescent="0.3"/>
    <row r="288" ht="15" customHeight="1" x14ac:dyDescent="0.3"/>
    <row r="289" ht="15" customHeight="1" x14ac:dyDescent="0.3"/>
    <row r="290" ht="15" customHeight="1" x14ac:dyDescent="0.3"/>
    <row r="291" ht="15" customHeight="1" x14ac:dyDescent="0.3"/>
    <row r="292" ht="15" customHeight="1" x14ac:dyDescent="0.3"/>
    <row r="293" ht="15" customHeight="1" x14ac:dyDescent="0.3"/>
    <row r="294" ht="15" customHeight="1" x14ac:dyDescent="0.3"/>
    <row r="295" ht="15" customHeight="1" x14ac:dyDescent="0.3"/>
    <row r="296" ht="15" customHeight="1" x14ac:dyDescent="0.3"/>
    <row r="297" ht="15" customHeight="1" x14ac:dyDescent="0.3"/>
    <row r="298" ht="15" customHeight="1" x14ac:dyDescent="0.3"/>
    <row r="299" ht="15" customHeight="1" x14ac:dyDescent="0.3"/>
    <row r="300" ht="15" customHeight="1" x14ac:dyDescent="0.3"/>
    <row r="301" ht="15" customHeight="1" x14ac:dyDescent="0.3"/>
    <row r="302" ht="15" customHeight="1" x14ac:dyDescent="0.3"/>
    <row r="303" ht="15" customHeight="1" x14ac:dyDescent="0.3"/>
    <row r="304" ht="15" customHeight="1" x14ac:dyDescent="0.3"/>
    <row r="305" ht="15" customHeight="1" x14ac:dyDescent="0.3"/>
    <row r="306" ht="15" customHeight="1" x14ac:dyDescent="0.3"/>
    <row r="307" ht="15" customHeight="1" x14ac:dyDescent="0.3"/>
    <row r="308" ht="15" customHeight="1" x14ac:dyDescent="0.3"/>
    <row r="309" ht="15" customHeight="1" x14ac:dyDescent="0.3"/>
    <row r="310" ht="15" customHeight="1" x14ac:dyDescent="0.3"/>
    <row r="311" ht="15" customHeight="1" x14ac:dyDescent="0.3"/>
    <row r="312" ht="15" customHeight="1" x14ac:dyDescent="0.3"/>
    <row r="313" ht="15" customHeight="1" x14ac:dyDescent="0.3"/>
    <row r="314" ht="15" customHeight="1" x14ac:dyDescent="0.3"/>
    <row r="315" ht="15" customHeight="1" x14ac:dyDescent="0.3"/>
    <row r="316" ht="15" customHeight="1" x14ac:dyDescent="0.3"/>
    <row r="317" ht="15" customHeight="1" x14ac:dyDescent="0.3"/>
    <row r="318" ht="15" customHeight="1" x14ac:dyDescent="0.3"/>
    <row r="319" ht="15" customHeight="1" x14ac:dyDescent="0.3"/>
    <row r="320" ht="15" customHeight="1" x14ac:dyDescent="0.3"/>
    <row r="321" ht="15" customHeight="1" x14ac:dyDescent="0.3"/>
    <row r="322" ht="15" customHeight="1" x14ac:dyDescent="0.3"/>
    <row r="323" ht="15" customHeight="1" x14ac:dyDescent="0.3"/>
    <row r="324" ht="15" customHeight="1" x14ac:dyDescent="0.3"/>
    <row r="325" ht="15" customHeight="1" x14ac:dyDescent="0.3"/>
    <row r="326" ht="15" customHeight="1" x14ac:dyDescent="0.3"/>
    <row r="327" ht="15" customHeight="1" x14ac:dyDescent="0.3"/>
    <row r="328" ht="15" customHeight="1" x14ac:dyDescent="0.3"/>
    <row r="329" ht="15" customHeight="1" x14ac:dyDescent="0.3"/>
    <row r="330" ht="15" customHeight="1" x14ac:dyDescent="0.3"/>
    <row r="331" ht="15" customHeight="1" x14ac:dyDescent="0.3"/>
    <row r="332" ht="15" customHeight="1" x14ac:dyDescent="0.3"/>
    <row r="333" ht="15" customHeight="1" x14ac:dyDescent="0.3"/>
    <row r="334" ht="15" customHeight="1" x14ac:dyDescent="0.3"/>
    <row r="335" ht="15" customHeight="1" x14ac:dyDescent="0.3"/>
    <row r="336" ht="15" customHeight="1" x14ac:dyDescent="0.3"/>
    <row r="337" ht="15" customHeight="1" x14ac:dyDescent="0.3"/>
    <row r="338" ht="15" customHeight="1" x14ac:dyDescent="0.3"/>
    <row r="339" ht="15" customHeight="1" x14ac:dyDescent="0.3"/>
    <row r="340" ht="15" customHeight="1" x14ac:dyDescent="0.3"/>
    <row r="341" ht="15" customHeight="1" x14ac:dyDescent="0.3"/>
    <row r="342" ht="15" customHeight="1" x14ac:dyDescent="0.3"/>
    <row r="343" ht="15" customHeight="1" x14ac:dyDescent="0.3"/>
    <row r="344" ht="15" customHeight="1" x14ac:dyDescent="0.3"/>
    <row r="345" ht="15" customHeight="1" x14ac:dyDescent="0.3"/>
    <row r="346" ht="15" customHeight="1" x14ac:dyDescent="0.3"/>
    <row r="347" ht="15" customHeight="1" x14ac:dyDescent="0.3"/>
    <row r="348" ht="15" customHeight="1" x14ac:dyDescent="0.3"/>
    <row r="349" ht="15" customHeight="1" x14ac:dyDescent="0.3"/>
    <row r="350" ht="15" customHeight="1" x14ac:dyDescent="0.3"/>
    <row r="351" ht="15" customHeight="1" x14ac:dyDescent="0.3"/>
    <row r="352" ht="15" customHeight="1" x14ac:dyDescent="0.3"/>
    <row r="353" ht="15" customHeight="1" x14ac:dyDescent="0.3"/>
    <row r="354" ht="15" customHeight="1" x14ac:dyDescent="0.3"/>
    <row r="355" ht="15" customHeight="1" x14ac:dyDescent="0.3"/>
    <row r="356" ht="15" customHeight="1" x14ac:dyDescent="0.3"/>
    <row r="357" ht="15" customHeight="1" x14ac:dyDescent="0.3"/>
    <row r="358" ht="15" customHeight="1" x14ac:dyDescent="0.3"/>
    <row r="359" ht="15" customHeight="1" x14ac:dyDescent="0.3"/>
    <row r="360" ht="15" customHeight="1" x14ac:dyDescent="0.3"/>
    <row r="361" ht="15" customHeight="1" x14ac:dyDescent="0.3"/>
    <row r="362" ht="15" customHeight="1" x14ac:dyDescent="0.3"/>
    <row r="363" ht="15" customHeight="1" x14ac:dyDescent="0.3"/>
    <row r="364" ht="15" customHeight="1" x14ac:dyDescent="0.3"/>
    <row r="365" ht="15" customHeight="1" x14ac:dyDescent="0.3"/>
    <row r="366" ht="15" customHeight="1" x14ac:dyDescent="0.3"/>
    <row r="367" ht="15" customHeight="1" x14ac:dyDescent="0.3"/>
    <row r="368" ht="15" customHeight="1" x14ac:dyDescent="0.3"/>
    <row r="369" ht="15" customHeight="1" x14ac:dyDescent="0.3"/>
    <row r="370" ht="15" customHeight="1" x14ac:dyDescent="0.3"/>
    <row r="371" ht="15" customHeight="1" x14ac:dyDescent="0.3"/>
    <row r="372" ht="15" customHeight="1" x14ac:dyDescent="0.3"/>
    <row r="373" ht="15" customHeight="1" x14ac:dyDescent="0.3"/>
    <row r="374" ht="15" customHeight="1" x14ac:dyDescent="0.3"/>
    <row r="375" ht="15" customHeight="1" x14ac:dyDescent="0.3"/>
    <row r="376" ht="15" customHeight="1" x14ac:dyDescent="0.3"/>
    <row r="377" ht="15" customHeight="1" x14ac:dyDescent="0.3"/>
    <row r="378" ht="15" customHeight="1" x14ac:dyDescent="0.3"/>
    <row r="379" ht="15" customHeight="1" x14ac:dyDescent="0.3"/>
    <row r="380" ht="15" customHeight="1" x14ac:dyDescent="0.3"/>
    <row r="381" ht="15" customHeight="1" x14ac:dyDescent="0.3"/>
    <row r="382" ht="15" customHeight="1" x14ac:dyDescent="0.3"/>
    <row r="383" ht="15" customHeight="1" x14ac:dyDescent="0.3"/>
    <row r="384" ht="15" customHeight="1" x14ac:dyDescent="0.3"/>
    <row r="385" ht="15" customHeight="1" x14ac:dyDescent="0.3"/>
    <row r="386" ht="15" customHeight="1" x14ac:dyDescent="0.3"/>
    <row r="387" ht="15" customHeight="1" x14ac:dyDescent="0.3"/>
    <row r="388" ht="15" customHeight="1" x14ac:dyDescent="0.3"/>
    <row r="389" ht="15" customHeight="1" x14ac:dyDescent="0.3"/>
    <row r="390" ht="15" customHeight="1" x14ac:dyDescent="0.3"/>
    <row r="391" ht="15" customHeight="1" x14ac:dyDescent="0.3"/>
    <row r="392" ht="15" customHeight="1" x14ac:dyDescent="0.3"/>
    <row r="393" ht="15" customHeight="1" x14ac:dyDescent="0.3"/>
    <row r="394" ht="15" customHeight="1" x14ac:dyDescent="0.3"/>
    <row r="395" ht="15" customHeight="1" x14ac:dyDescent="0.3"/>
    <row r="396" ht="15" customHeight="1" x14ac:dyDescent="0.3"/>
    <row r="397" ht="15" customHeight="1" x14ac:dyDescent="0.3"/>
    <row r="398" ht="15" customHeight="1" x14ac:dyDescent="0.3"/>
    <row r="399" ht="15" customHeight="1" x14ac:dyDescent="0.3"/>
    <row r="400" ht="15" customHeight="1" x14ac:dyDescent="0.3"/>
    <row r="401" ht="15" customHeight="1" x14ac:dyDescent="0.3"/>
    <row r="402" ht="15" customHeight="1" x14ac:dyDescent="0.3"/>
    <row r="403" ht="15" customHeight="1" x14ac:dyDescent="0.3"/>
    <row r="404" ht="15" customHeight="1" x14ac:dyDescent="0.3"/>
    <row r="405" ht="15" customHeight="1" x14ac:dyDescent="0.3"/>
    <row r="406" ht="15" customHeight="1" x14ac:dyDescent="0.3"/>
    <row r="407" ht="15" customHeight="1" x14ac:dyDescent="0.3"/>
    <row r="408" ht="15" customHeight="1" x14ac:dyDescent="0.3"/>
    <row r="409" ht="15" customHeight="1" x14ac:dyDescent="0.3"/>
    <row r="410" ht="15" customHeight="1" x14ac:dyDescent="0.3"/>
    <row r="411" ht="15" customHeight="1" x14ac:dyDescent="0.3"/>
    <row r="412" ht="15" customHeight="1" x14ac:dyDescent="0.3"/>
    <row r="413" ht="15" customHeight="1" x14ac:dyDescent="0.3"/>
    <row r="414" ht="15" customHeight="1" x14ac:dyDescent="0.3"/>
    <row r="415" ht="15" customHeight="1" x14ac:dyDescent="0.3"/>
    <row r="416" ht="15" customHeight="1" x14ac:dyDescent="0.3"/>
    <row r="417" ht="15" customHeight="1" x14ac:dyDescent="0.3"/>
    <row r="418" ht="15" customHeight="1" x14ac:dyDescent="0.3"/>
    <row r="419" ht="15" customHeight="1" x14ac:dyDescent="0.3"/>
    <row r="420" ht="15" customHeight="1" x14ac:dyDescent="0.3"/>
    <row r="421" ht="15" customHeight="1" x14ac:dyDescent="0.3"/>
    <row r="422" ht="15" customHeight="1" x14ac:dyDescent="0.3"/>
    <row r="423" ht="15" customHeight="1" x14ac:dyDescent="0.3"/>
    <row r="424" ht="15" customHeight="1" x14ac:dyDescent="0.3"/>
    <row r="425" ht="15" customHeight="1" x14ac:dyDescent="0.3"/>
    <row r="426" ht="15" customHeight="1" x14ac:dyDescent="0.3"/>
    <row r="427" ht="15" customHeight="1" x14ac:dyDescent="0.3"/>
    <row r="428" ht="15" customHeight="1" x14ac:dyDescent="0.3"/>
    <row r="429" ht="15" customHeight="1" x14ac:dyDescent="0.3"/>
    <row r="430" ht="15" customHeight="1" x14ac:dyDescent="0.3"/>
    <row r="431" ht="15" customHeight="1" x14ac:dyDescent="0.3"/>
    <row r="432" ht="15" customHeight="1" x14ac:dyDescent="0.3"/>
    <row r="433" ht="15" customHeight="1" x14ac:dyDescent="0.3"/>
    <row r="434" ht="15" customHeight="1" x14ac:dyDescent="0.3"/>
    <row r="435" ht="15" customHeight="1" x14ac:dyDescent="0.3"/>
    <row r="436" ht="15" customHeight="1" x14ac:dyDescent="0.3"/>
    <row r="437" ht="15" customHeight="1" x14ac:dyDescent="0.3"/>
    <row r="438" ht="15" customHeight="1" x14ac:dyDescent="0.3"/>
    <row r="439" ht="15" customHeight="1" x14ac:dyDescent="0.3"/>
    <row r="440" ht="15" customHeight="1" x14ac:dyDescent="0.3"/>
    <row r="441" ht="15" customHeight="1" x14ac:dyDescent="0.3"/>
    <row r="442" ht="15" customHeight="1" x14ac:dyDescent="0.3"/>
    <row r="443" ht="15" customHeight="1" x14ac:dyDescent="0.3"/>
    <row r="444" ht="15" customHeight="1" x14ac:dyDescent="0.3"/>
    <row r="445" ht="15" customHeight="1" x14ac:dyDescent="0.3"/>
    <row r="446" ht="15" customHeight="1" x14ac:dyDescent="0.3"/>
    <row r="447" ht="15" customHeight="1" x14ac:dyDescent="0.3"/>
    <row r="448" ht="15" customHeight="1" x14ac:dyDescent="0.3"/>
    <row r="449" ht="15" customHeight="1" x14ac:dyDescent="0.3"/>
    <row r="450" ht="15" customHeight="1" x14ac:dyDescent="0.3"/>
    <row r="451" ht="15" customHeight="1" x14ac:dyDescent="0.3"/>
    <row r="452" ht="15" customHeight="1" x14ac:dyDescent="0.3"/>
    <row r="453" ht="15" customHeight="1" x14ac:dyDescent="0.3"/>
    <row r="454" ht="15" customHeight="1" x14ac:dyDescent="0.3"/>
    <row r="455" ht="15" customHeight="1" x14ac:dyDescent="0.3"/>
    <row r="456" ht="15" customHeight="1" x14ac:dyDescent="0.3"/>
    <row r="457" ht="15" customHeight="1" x14ac:dyDescent="0.3"/>
    <row r="458" ht="15" customHeight="1" x14ac:dyDescent="0.3"/>
    <row r="459" ht="15" customHeight="1" x14ac:dyDescent="0.3"/>
    <row r="460" ht="15" customHeight="1" x14ac:dyDescent="0.3"/>
    <row r="461" ht="15" customHeight="1" x14ac:dyDescent="0.3"/>
    <row r="462" ht="15" customHeight="1" x14ac:dyDescent="0.3"/>
    <row r="463" ht="15" customHeight="1" x14ac:dyDescent="0.3"/>
    <row r="464" ht="15" customHeight="1" x14ac:dyDescent="0.3"/>
    <row r="465" ht="15" customHeight="1" x14ac:dyDescent="0.3"/>
    <row r="466" ht="15" customHeight="1" x14ac:dyDescent="0.3"/>
    <row r="467" ht="15" customHeight="1" x14ac:dyDescent="0.3"/>
    <row r="468" ht="15" customHeight="1" x14ac:dyDescent="0.3"/>
    <row r="469" ht="15" customHeight="1" x14ac:dyDescent="0.3"/>
    <row r="470" ht="15" customHeight="1" x14ac:dyDescent="0.3"/>
    <row r="471" ht="15" customHeight="1" x14ac:dyDescent="0.3"/>
    <row r="472" ht="15" customHeight="1" x14ac:dyDescent="0.3"/>
    <row r="473" ht="15" customHeight="1" x14ac:dyDescent="0.3"/>
    <row r="474" ht="15" customHeight="1" x14ac:dyDescent="0.3"/>
    <row r="475" ht="15" customHeight="1" x14ac:dyDescent="0.3"/>
    <row r="476" ht="15" customHeight="1" x14ac:dyDescent="0.3"/>
    <row r="477" ht="15" customHeight="1" x14ac:dyDescent="0.3"/>
    <row r="478" ht="15" customHeight="1" x14ac:dyDescent="0.3"/>
    <row r="479" ht="15" customHeight="1" x14ac:dyDescent="0.3"/>
    <row r="480" ht="15" customHeight="1" x14ac:dyDescent="0.3"/>
    <row r="481" ht="15" customHeight="1" x14ac:dyDescent="0.3"/>
    <row r="482" ht="15" customHeight="1" x14ac:dyDescent="0.3"/>
    <row r="483" ht="15" customHeight="1" x14ac:dyDescent="0.3"/>
    <row r="484" ht="15" customHeight="1" x14ac:dyDescent="0.3"/>
    <row r="485" ht="15" customHeight="1" x14ac:dyDescent="0.3"/>
    <row r="486" ht="15" customHeight="1" x14ac:dyDescent="0.3"/>
    <row r="487" ht="15" customHeight="1" x14ac:dyDescent="0.3"/>
    <row r="488" ht="15" customHeight="1" x14ac:dyDescent="0.3"/>
    <row r="489" ht="15" customHeight="1" x14ac:dyDescent="0.3"/>
    <row r="490" ht="15" customHeight="1" x14ac:dyDescent="0.3"/>
    <row r="491" ht="15" customHeight="1" x14ac:dyDescent="0.3"/>
    <row r="492" ht="15" customHeight="1" x14ac:dyDescent="0.3"/>
    <row r="493" ht="15" customHeight="1" x14ac:dyDescent="0.3"/>
    <row r="494" ht="15" customHeight="1" x14ac:dyDescent="0.3"/>
    <row r="495" ht="15" customHeight="1" x14ac:dyDescent="0.3"/>
    <row r="496" ht="15" customHeight="1" x14ac:dyDescent="0.3"/>
    <row r="497" ht="15" customHeight="1" x14ac:dyDescent="0.3"/>
    <row r="498" ht="15" customHeight="1" x14ac:dyDescent="0.3"/>
    <row r="499" ht="15" customHeight="1" x14ac:dyDescent="0.3"/>
    <row r="500" ht="15" customHeight="1" x14ac:dyDescent="0.3"/>
    <row r="501" ht="15" customHeight="1" x14ac:dyDescent="0.3"/>
    <row r="502" ht="15" customHeight="1" x14ac:dyDescent="0.3"/>
    <row r="503" ht="15" customHeight="1" x14ac:dyDescent="0.3"/>
    <row r="504" ht="15" customHeight="1" x14ac:dyDescent="0.3"/>
    <row r="505" ht="15" customHeight="1" x14ac:dyDescent="0.3"/>
    <row r="506" ht="15" customHeight="1" x14ac:dyDescent="0.3"/>
    <row r="507" ht="15" customHeight="1" x14ac:dyDescent="0.3"/>
    <row r="508" ht="15" customHeight="1" x14ac:dyDescent="0.3"/>
    <row r="509" ht="15" customHeight="1" x14ac:dyDescent="0.3"/>
    <row r="510" ht="15" customHeight="1" x14ac:dyDescent="0.3"/>
    <row r="511" ht="15" customHeight="1" x14ac:dyDescent="0.3"/>
    <row r="512" ht="15" customHeight="1" x14ac:dyDescent="0.3"/>
    <row r="513" ht="15" customHeight="1" x14ac:dyDescent="0.3"/>
    <row r="514" ht="15" customHeight="1" x14ac:dyDescent="0.3"/>
    <row r="515" ht="15" customHeight="1" x14ac:dyDescent="0.3"/>
    <row r="516" ht="15" customHeight="1" x14ac:dyDescent="0.3"/>
    <row r="517" ht="15" customHeight="1" x14ac:dyDescent="0.3"/>
    <row r="518" ht="15" customHeight="1" x14ac:dyDescent="0.3"/>
    <row r="519" ht="15" customHeight="1" x14ac:dyDescent="0.3"/>
    <row r="520" ht="15" customHeight="1" x14ac:dyDescent="0.3"/>
    <row r="521" ht="15" customHeight="1" x14ac:dyDescent="0.3"/>
    <row r="522" ht="15" customHeight="1" x14ac:dyDescent="0.3"/>
    <row r="523" ht="15" customHeight="1" x14ac:dyDescent="0.3"/>
    <row r="524" ht="15" customHeight="1" x14ac:dyDescent="0.3"/>
    <row r="525" ht="15" customHeight="1" x14ac:dyDescent="0.3"/>
    <row r="526" ht="15" customHeight="1" x14ac:dyDescent="0.3"/>
    <row r="527" ht="15" customHeight="1" x14ac:dyDescent="0.3"/>
    <row r="528" ht="15" customHeight="1" x14ac:dyDescent="0.3"/>
    <row r="529" ht="15" customHeight="1" x14ac:dyDescent="0.3"/>
    <row r="530" ht="15" customHeight="1" x14ac:dyDescent="0.3"/>
    <row r="531" ht="15" customHeight="1" x14ac:dyDescent="0.3"/>
    <row r="532" ht="15" customHeight="1" x14ac:dyDescent="0.3"/>
    <row r="533" ht="15" customHeight="1" x14ac:dyDescent="0.3"/>
    <row r="534" ht="15" customHeight="1" x14ac:dyDescent="0.3"/>
    <row r="535" ht="15" customHeight="1" x14ac:dyDescent="0.3"/>
    <row r="536" ht="15" customHeight="1" x14ac:dyDescent="0.3"/>
    <row r="537" ht="15" customHeight="1" x14ac:dyDescent="0.3"/>
    <row r="538" ht="15" customHeight="1" x14ac:dyDescent="0.3"/>
    <row r="539" ht="15" customHeight="1" x14ac:dyDescent="0.3"/>
    <row r="1284" spans="8:35" x14ac:dyDescent="0.3">
      <c r="H1284" s="67">
        <v>0</v>
      </c>
      <c r="I1284" s="67">
        <v>0</v>
      </c>
      <c r="J1284" s="67">
        <v>0</v>
      </c>
      <c r="K1284" s="67">
        <v>0</v>
      </c>
      <c r="L1284" s="23">
        <v>0</v>
      </c>
      <c r="M1284" s="23">
        <v>0</v>
      </c>
      <c r="N1284" s="23">
        <v>0</v>
      </c>
      <c r="AA1284" s="23">
        <v>0</v>
      </c>
      <c r="AB1284" s="23">
        <v>0</v>
      </c>
      <c r="AC1284" s="23">
        <v>0</v>
      </c>
      <c r="AD1284" s="23">
        <v>0</v>
      </c>
      <c r="AE1284" s="23">
        <v>0</v>
      </c>
      <c r="AF1284" s="23">
        <v>0</v>
      </c>
      <c r="AG1284" s="23">
        <v>0</v>
      </c>
      <c r="AH1284" s="23">
        <v>0</v>
      </c>
      <c r="AI1284" s="23">
        <v>0</v>
      </c>
    </row>
  </sheetData>
  <autoFilter ref="M8:M235" xr:uid="{00000000-0001-0000-2500-000000000000}">
    <filterColumn colId="0">
      <filters>
        <filter val="1"/>
      </filters>
    </filterColumn>
  </autoFilter>
  <mergeCells count="387">
    <mergeCell ref="C1:K1"/>
    <mergeCell ref="C2:K2"/>
    <mergeCell ref="C3:K3"/>
    <mergeCell ref="F5:K5"/>
    <mergeCell ref="F6:H8"/>
    <mergeCell ref="I6:K6"/>
    <mergeCell ref="C7:E8"/>
    <mergeCell ref="C15:E15"/>
    <mergeCell ref="F15:H15"/>
    <mergeCell ref="C16:E16"/>
    <mergeCell ref="F16:H16"/>
    <mergeCell ref="C17:E17"/>
    <mergeCell ref="F17:H17"/>
    <mergeCell ref="C12:E12"/>
    <mergeCell ref="F12:H12"/>
    <mergeCell ref="C13:E13"/>
    <mergeCell ref="F13:H13"/>
    <mergeCell ref="C14:E14"/>
    <mergeCell ref="F14:H14"/>
    <mergeCell ref="C21:E21"/>
    <mergeCell ref="F21:H21"/>
    <mergeCell ref="C22:E22"/>
    <mergeCell ref="F22:H22"/>
    <mergeCell ref="C23:E23"/>
    <mergeCell ref="F23:H23"/>
    <mergeCell ref="C18:E18"/>
    <mergeCell ref="F18:H18"/>
    <mergeCell ref="C19:E19"/>
    <mergeCell ref="F19:H19"/>
    <mergeCell ref="C20:E20"/>
    <mergeCell ref="F20:H20"/>
    <mergeCell ref="C27:E27"/>
    <mergeCell ref="F27:H27"/>
    <mergeCell ref="C28:E28"/>
    <mergeCell ref="F28:H28"/>
    <mergeCell ref="C29:E29"/>
    <mergeCell ref="F29:H29"/>
    <mergeCell ref="C24:E24"/>
    <mergeCell ref="F24:H24"/>
    <mergeCell ref="C25:E25"/>
    <mergeCell ref="F25:H25"/>
    <mergeCell ref="C26:E26"/>
    <mergeCell ref="F26:H26"/>
    <mergeCell ref="F33:H33"/>
    <mergeCell ref="C35:E35"/>
    <mergeCell ref="F35:H35"/>
    <mergeCell ref="C36:E36"/>
    <mergeCell ref="F36:H36"/>
    <mergeCell ref="C37:E37"/>
    <mergeCell ref="F37:H37"/>
    <mergeCell ref="C30:E30"/>
    <mergeCell ref="F30:H30"/>
    <mergeCell ref="C31:E31"/>
    <mergeCell ref="F31:H31"/>
    <mergeCell ref="C32:E32"/>
    <mergeCell ref="F32:H32"/>
    <mergeCell ref="C41:E41"/>
    <mergeCell ref="F41:H41"/>
    <mergeCell ref="C42:E42"/>
    <mergeCell ref="F42:H42"/>
    <mergeCell ref="C43:E43"/>
    <mergeCell ref="F43:H43"/>
    <mergeCell ref="C38:E38"/>
    <mergeCell ref="F38:H38"/>
    <mergeCell ref="C39:E39"/>
    <mergeCell ref="F39:H39"/>
    <mergeCell ref="C40:E40"/>
    <mergeCell ref="F40:H40"/>
    <mergeCell ref="C47:E47"/>
    <mergeCell ref="F47:H47"/>
    <mergeCell ref="C48:E48"/>
    <mergeCell ref="F48:H48"/>
    <mergeCell ref="C49:E49"/>
    <mergeCell ref="F49:H49"/>
    <mergeCell ref="C44:E44"/>
    <mergeCell ref="F44:H44"/>
    <mergeCell ref="C45:E45"/>
    <mergeCell ref="F45:H45"/>
    <mergeCell ref="C46:E46"/>
    <mergeCell ref="F46:H46"/>
    <mergeCell ref="C53:E53"/>
    <mergeCell ref="F53:H53"/>
    <mergeCell ref="C54:E54"/>
    <mergeCell ref="F54:H54"/>
    <mergeCell ref="F55:H55"/>
    <mergeCell ref="C57:E57"/>
    <mergeCell ref="F57:H57"/>
    <mergeCell ref="C50:E50"/>
    <mergeCell ref="F50:H50"/>
    <mergeCell ref="C51:E51"/>
    <mergeCell ref="F51:H51"/>
    <mergeCell ref="C52:E52"/>
    <mergeCell ref="F52:H52"/>
    <mergeCell ref="C61:E61"/>
    <mergeCell ref="F61:H61"/>
    <mergeCell ref="C62:E62"/>
    <mergeCell ref="F62:H62"/>
    <mergeCell ref="C63:E63"/>
    <mergeCell ref="F63:H63"/>
    <mergeCell ref="C58:E58"/>
    <mergeCell ref="F58:H58"/>
    <mergeCell ref="C59:E59"/>
    <mergeCell ref="F59:H59"/>
    <mergeCell ref="C60:E60"/>
    <mergeCell ref="F60:H60"/>
    <mergeCell ref="C67:E67"/>
    <mergeCell ref="F67:H67"/>
    <mergeCell ref="C68:E68"/>
    <mergeCell ref="F68:H68"/>
    <mergeCell ref="C69:E69"/>
    <mergeCell ref="F69:H69"/>
    <mergeCell ref="C64:E64"/>
    <mergeCell ref="F64:H64"/>
    <mergeCell ref="C65:E65"/>
    <mergeCell ref="F65:H65"/>
    <mergeCell ref="C66:E66"/>
    <mergeCell ref="F66:H66"/>
    <mergeCell ref="C73:E73"/>
    <mergeCell ref="F73:H73"/>
    <mergeCell ref="C74:E74"/>
    <mergeCell ref="F74:H74"/>
    <mergeCell ref="C75:E75"/>
    <mergeCell ref="F75:H75"/>
    <mergeCell ref="C70:E70"/>
    <mergeCell ref="F70:H70"/>
    <mergeCell ref="C71:E71"/>
    <mergeCell ref="F71:H71"/>
    <mergeCell ref="C72:E72"/>
    <mergeCell ref="F72:H72"/>
    <mergeCell ref="C81:E81"/>
    <mergeCell ref="F81:H81"/>
    <mergeCell ref="C82:E82"/>
    <mergeCell ref="F82:H82"/>
    <mergeCell ref="C83:E83"/>
    <mergeCell ref="F83:H83"/>
    <mergeCell ref="C76:E76"/>
    <mergeCell ref="F76:H76"/>
    <mergeCell ref="F77:H77"/>
    <mergeCell ref="C79:E79"/>
    <mergeCell ref="F79:H79"/>
    <mergeCell ref="C80:E80"/>
    <mergeCell ref="F80:H80"/>
    <mergeCell ref="C87:E87"/>
    <mergeCell ref="F87:H87"/>
    <mergeCell ref="C88:E88"/>
    <mergeCell ref="F88:H88"/>
    <mergeCell ref="C89:E89"/>
    <mergeCell ref="F89:H89"/>
    <mergeCell ref="C84:E84"/>
    <mergeCell ref="F84:H84"/>
    <mergeCell ref="C85:E85"/>
    <mergeCell ref="F85:H85"/>
    <mergeCell ref="C86:E86"/>
    <mergeCell ref="F86:H86"/>
    <mergeCell ref="C93:E93"/>
    <mergeCell ref="F93:H93"/>
    <mergeCell ref="C94:E94"/>
    <mergeCell ref="F94:H94"/>
    <mergeCell ref="C95:E95"/>
    <mergeCell ref="F95:H95"/>
    <mergeCell ref="C90:E90"/>
    <mergeCell ref="F90:H90"/>
    <mergeCell ref="C91:E91"/>
    <mergeCell ref="F91:H91"/>
    <mergeCell ref="C92:E92"/>
    <mergeCell ref="F92:H92"/>
    <mergeCell ref="F99:H99"/>
    <mergeCell ref="C101:E101"/>
    <mergeCell ref="F101:H101"/>
    <mergeCell ref="C102:E102"/>
    <mergeCell ref="F102:H102"/>
    <mergeCell ref="C103:E103"/>
    <mergeCell ref="F103:H103"/>
    <mergeCell ref="C96:E96"/>
    <mergeCell ref="F96:H96"/>
    <mergeCell ref="C97:E97"/>
    <mergeCell ref="F97:H97"/>
    <mergeCell ref="C98:E98"/>
    <mergeCell ref="F98:H98"/>
    <mergeCell ref="C107:E107"/>
    <mergeCell ref="F107:H107"/>
    <mergeCell ref="C108:E108"/>
    <mergeCell ref="F108:H108"/>
    <mergeCell ref="C109:E109"/>
    <mergeCell ref="F109:H109"/>
    <mergeCell ref="C104:E104"/>
    <mergeCell ref="F104:H104"/>
    <mergeCell ref="C105:E105"/>
    <mergeCell ref="F105:H105"/>
    <mergeCell ref="C106:E106"/>
    <mergeCell ref="F106:H106"/>
    <mergeCell ref="C113:E113"/>
    <mergeCell ref="F113:H113"/>
    <mergeCell ref="C114:E114"/>
    <mergeCell ref="F114:H114"/>
    <mergeCell ref="C115:E115"/>
    <mergeCell ref="F115:H115"/>
    <mergeCell ref="C110:E110"/>
    <mergeCell ref="F110:H110"/>
    <mergeCell ref="C111:E111"/>
    <mergeCell ref="F111:H111"/>
    <mergeCell ref="C112:E112"/>
    <mergeCell ref="F112:H112"/>
    <mergeCell ref="C119:E119"/>
    <mergeCell ref="F119:H119"/>
    <mergeCell ref="C120:E120"/>
    <mergeCell ref="F120:H120"/>
    <mergeCell ref="C121:E121"/>
    <mergeCell ref="F121:H121"/>
    <mergeCell ref="C116:E116"/>
    <mergeCell ref="F116:H116"/>
    <mergeCell ref="C117:E117"/>
    <mergeCell ref="F117:H117"/>
    <mergeCell ref="C118:E118"/>
    <mergeCell ref="F118:H118"/>
    <mergeCell ref="C127:E127"/>
    <mergeCell ref="F127:H127"/>
    <mergeCell ref="C128:E128"/>
    <mergeCell ref="F128:H128"/>
    <mergeCell ref="C129:E129"/>
    <mergeCell ref="F129:H129"/>
    <mergeCell ref="C122:E122"/>
    <mergeCell ref="F122:H122"/>
    <mergeCell ref="C123:E123"/>
    <mergeCell ref="F123:H123"/>
    <mergeCell ref="F124:H124"/>
    <mergeCell ref="C126:E126"/>
    <mergeCell ref="F126:H126"/>
    <mergeCell ref="C133:E133"/>
    <mergeCell ref="F133:H133"/>
    <mergeCell ref="C134:E134"/>
    <mergeCell ref="F134:H134"/>
    <mergeCell ref="C135:E135"/>
    <mergeCell ref="F135:H135"/>
    <mergeCell ref="C130:E130"/>
    <mergeCell ref="F130:H130"/>
    <mergeCell ref="C131:E131"/>
    <mergeCell ref="F131:H131"/>
    <mergeCell ref="C132:E132"/>
    <mergeCell ref="F132:H132"/>
    <mergeCell ref="C139:E139"/>
    <mergeCell ref="F139:H139"/>
    <mergeCell ref="C140:E140"/>
    <mergeCell ref="F140:H140"/>
    <mergeCell ref="C141:E141"/>
    <mergeCell ref="F141:H141"/>
    <mergeCell ref="C136:E136"/>
    <mergeCell ref="F136:H136"/>
    <mergeCell ref="C137:E137"/>
    <mergeCell ref="F137:H137"/>
    <mergeCell ref="C138:E138"/>
    <mergeCell ref="F138:H138"/>
    <mergeCell ref="C145:E145"/>
    <mergeCell ref="F145:H145"/>
    <mergeCell ref="F146:H146"/>
    <mergeCell ref="C148:E148"/>
    <mergeCell ref="F148:H148"/>
    <mergeCell ref="C149:E149"/>
    <mergeCell ref="F149:H149"/>
    <mergeCell ref="C142:E142"/>
    <mergeCell ref="F142:H142"/>
    <mergeCell ref="C143:E143"/>
    <mergeCell ref="F143:H143"/>
    <mergeCell ref="C144:E144"/>
    <mergeCell ref="F144:H144"/>
    <mergeCell ref="C153:E153"/>
    <mergeCell ref="F153:H153"/>
    <mergeCell ref="C154:E154"/>
    <mergeCell ref="F154:H154"/>
    <mergeCell ref="C155:E155"/>
    <mergeCell ref="F155:H155"/>
    <mergeCell ref="C150:E150"/>
    <mergeCell ref="F150:H150"/>
    <mergeCell ref="C151:E151"/>
    <mergeCell ref="F151:H151"/>
    <mergeCell ref="C152:E152"/>
    <mergeCell ref="F152:H152"/>
    <mergeCell ref="C159:E159"/>
    <mergeCell ref="F159:H159"/>
    <mergeCell ref="C160:E160"/>
    <mergeCell ref="F160:H160"/>
    <mergeCell ref="C161:E161"/>
    <mergeCell ref="F161:H161"/>
    <mergeCell ref="C156:E156"/>
    <mergeCell ref="F156:H156"/>
    <mergeCell ref="C157:E157"/>
    <mergeCell ref="F157:H157"/>
    <mergeCell ref="C158:E158"/>
    <mergeCell ref="F158:H158"/>
    <mergeCell ref="C165:E165"/>
    <mergeCell ref="F165:H165"/>
    <mergeCell ref="C166:E166"/>
    <mergeCell ref="F166:H166"/>
    <mergeCell ref="C167:E167"/>
    <mergeCell ref="F167:H167"/>
    <mergeCell ref="C162:E162"/>
    <mergeCell ref="F162:H162"/>
    <mergeCell ref="C163:E163"/>
    <mergeCell ref="F163:H163"/>
    <mergeCell ref="C164:E164"/>
    <mergeCell ref="F164:H164"/>
    <mergeCell ref="C173:E173"/>
    <mergeCell ref="F173:H173"/>
    <mergeCell ref="C174:E174"/>
    <mergeCell ref="F174:H174"/>
    <mergeCell ref="C175:E175"/>
    <mergeCell ref="F175:H175"/>
    <mergeCell ref="F168:H168"/>
    <mergeCell ref="C170:E170"/>
    <mergeCell ref="F170:H170"/>
    <mergeCell ref="C171:E171"/>
    <mergeCell ref="F171:H171"/>
    <mergeCell ref="C172:E172"/>
    <mergeCell ref="F172:H172"/>
    <mergeCell ref="C179:E179"/>
    <mergeCell ref="F179:H179"/>
    <mergeCell ref="C180:E180"/>
    <mergeCell ref="F180:H180"/>
    <mergeCell ref="C181:E181"/>
    <mergeCell ref="F181:H181"/>
    <mergeCell ref="C176:E176"/>
    <mergeCell ref="F176:H176"/>
    <mergeCell ref="C177:E177"/>
    <mergeCell ref="F177:H177"/>
    <mergeCell ref="C178:E178"/>
    <mergeCell ref="F178:H178"/>
    <mergeCell ref="C185:E185"/>
    <mergeCell ref="F185:H185"/>
    <mergeCell ref="C186:E186"/>
    <mergeCell ref="F186:H186"/>
    <mergeCell ref="C187:E187"/>
    <mergeCell ref="F187:H187"/>
    <mergeCell ref="C182:E182"/>
    <mergeCell ref="F182:H182"/>
    <mergeCell ref="C183:E183"/>
    <mergeCell ref="F183:H183"/>
    <mergeCell ref="C184:E184"/>
    <mergeCell ref="F184:H184"/>
    <mergeCell ref="C193:E193"/>
    <mergeCell ref="F193:H193"/>
    <mergeCell ref="C194:E194"/>
    <mergeCell ref="F194:H194"/>
    <mergeCell ref="C195:E195"/>
    <mergeCell ref="F195:H195"/>
    <mergeCell ref="C188:E188"/>
    <mergeCell ref="F188:H188"/>
    <mergeCell ref="C189:E189"/>
    <mergeCell ref="F189:H189"/>
    <mergeCell ref="F190:H190"/>
    <mergeCell ref="C192:E192"/>
    <mergeCell ref="F192:H192"/>
    <mergeCell ref="C199:E199"/>
    <mergeCell ref="F199:H199"/>
    <mergeCell ref="C200:E200"/>
    <mergeCell ref="F200:H200"/>
    <mergeCell ref="C201:E201"/>
    <mergeCell ref="F201:H201"/>
    <mergeCell ref="C196:E196"/>
    <mergeCell ref="F196:H196"/>
    <mergeCell ref="C197:E197"/>
    <mergeCell ref="F197:H197"/>
    <mergeCell ref="C198:E198"/>
    <mergeCell ref="F198:H198"/>
    <mergeCell ref="C205:E205"/>
    <mergeCell ref="F205:H205"/>
    <mergeCell ref="C206:E206"/>
    <mergeCell ref="F206:H206"/>
    <mergeCell ref="C207:E207"/>
    <mergeCell ref="F207:H207"/>
    <mergeCell ref="C202:E202"/>
    <mergeCell ref="F202:H202"/>
    <mergeCell ref="C203:E203"/>
    <mergeCell ref="F203:H203"/>
    <mergeCell ref="C204:E204"/>
    <mergeCell ref="F204:H204"/>
    <mergeCell ref="C211:E211"/>
    <mergeCell ref="F211:H211"/>
    <mergeCell ref="F212:H212"/>
    <mergeCell ref="C214:E214"/>
    <mergeCell ref="F214:H214"/>
    <mergeCell ref="F216:H216"/>
    <mergeCell ref="C208:E208"/>
    <mergeCell ref="F208:H208"/>
    <mergeCell ref="C209:E209"/>
    <mergeCell ref="F209:H209"/>
    <mergeCell ref="C210:E210"/>
    <mergeCell ref="F210:H210"/>
  </mergeCells>
  <dataValidations count="10">
    <dataValidation type="list" allowBlank="1" showInputMessage="1" showErrorMessage="1" sqref="C192:E211" xr:uid="{62785D9B-F582-4FD6-8CBA-E4B41C517CAA}">
      <formula1>WC</formula1>
    </dataValidation>
    <dataValidation type="list" allowBlank="1" showInputMessage="1" showErrorMessage="1" sqref="C170:E189" xr:uid="{B7C64838-90B8-48B0-8EB2-A3071F33A06F}">
      <formula1>NW</formula1>
    </dataValidation>
    <dataValidation type="list" allowBlank="1" showInputMessage="1" showErrorMessage="1" sqref="C148:E167" xr:uid="{03D83E45-968F-4D53-B20D-97656451B7FC}">
      <formula1>NC</formula1>
    </dataValidation>
    <dataValidation type="list" allowBlank="1" showInputMessage="1" showErrorMessage="1" sqref="C126:E145" xr:uid="{5906B6E9-09B5-489B-A15D-62625A7E8F26}">
      <formula1>MPU</formula1>
    </dataValidation>
    <dataValidation type="list" allowBlank="1" showInputMessage="1" showErrorMessage="1" sqref="C101:E123" xr:uid="{3E586902-1FFD-4678-A5CF-5A57F8A44506}">
      <formula1>LIM</formula1>
    </dataValidation>
    <dataValidation type="list" allowBlank="1" showInputMessage="1" showErrorMessage="1" sqref="C79:E98" xr:uid="{6CEF6132-F053-48D5-80DF-849092C278F0}">
      <formula1>KZN</formula1>
    </dataValidation>
    <dataValidation type="list" allowBlank="1" showInputMessage="1" showErrorMessage="1" sqref="C57:E76" xr:uid="{BDFDC711-9341-485A-B240-67D159BE5FA9}">
      <formula1>GT</formula1>
    </dataValidation>
    <dataValidation type="list" allowBlank="1" showInputMessage="1" showErrorMessage="1" sqref="C35:E54" xr:uid="{5937404C-CE9A-4D89-B8E4-FB19D8B753A5}">
      <formula1>FS</formula1>
    </dataValidation>
    <dataValidation type="list" allowBlank="1" showInputMessage="1" showErrorMessage="1" sqref="F5" xr:uid="{5298A41F-951B-4707-8B6E-3DA723DCFA22}">
      <formula1>LGGrants</formula1>
    </dataValidation>
    <dataValidation type="list" allowBlank="1" showInputMessage="1" showErrorMessage="1" sqref="C12:E32" xr:uid="{887E6A5F-8303-4BBD-A20B-5F2026A4B229}">
      <formula1>EC</formula1>
    </dataValidation>
  </dataValidations>
  <printOptions horizontalCentered="1"/>
  <pageMargins left="0" right="0" top="0.39370078740157483" bottom="0.39370078740157483" header="0.51181102362204722" footer="0.15748031496062992"/>
  <pageSetup paperSize="9" scale="65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902F22-7E2D-4638-B863-7B0D5FE781F4}">
  <sheetPr codeName="Sheet47">
    <tabColor rgb="FF0000CC"/>
    <pageSetUpPr autoPageBreaks="0"/>
  </sheetPr>
  <dimension ref="A1:AI1279"/>
  <sheetViews>
    <sheetView showGridLines="0" view="pageBreakPreview" zoomScaleNormal="100" zoomScaleSheetLayoutView="100" workbookViewId="0">
      <selection activeCell="P27" sqref="P27"/>
    </sheetView>
  </sheetViews>
  <sheetFormatPr defaultRowHeight="12.5" x14ac:dyDescent="0.25"/>
  <cols>
    <col min="1" max="1" width="9.1796875" style="447" customWidth="1"/>
    <col min="2" max="14" width="10.7265625" style="447" customWidth="1"/>
    <col min="15" max="15" width="10.81640625" style="447" customWidth="1"/>
    <col min="16" max="256" width="8.90625" style="447"/>
    <col min="257" max="259" width="10.81640625" style="447" customWidth="1"/>
    <col min="260" max="260" width="10.1796875" style="447" customWidth="1"/>
    <col min="261" max="271" width="10.81640625" style="447" customWidth="1"/>
    <col min="272" max="512" width="8.90625" style="447"/>
    <col min="513" max="515" width="10.81640625" style="447" customWidth="1"/>
    <col min="516" max="516" width="10.1796875" style="447" customWidth="1"/>
    <col min="517" max="527" width="10.81640625" style="447" customWidth="1"/>
    <col min="528" max="768" width="8.90625" style="447"/>
    <col min="769" max="771" width="10.81640625" style="447" customWidth="1"/>
    <col min="772" max="772" width="10.1796875" style="447" customWidth="1"/>
    <col min="773" max="783" width="10.81640625" style="447" customWidth="1"/>
    <col min="784" max="1024" width="8.90625" style="447"/>
    <col min="1025" max="1027" width="10.81640625" style="447" customWidth="1"/>
    <col min="1028" max="1028" width="10.1796875" style="447" customWidth="1"/>
    <col min="1029" max="1039" width="10.81640625" style="447" customWidth="1"/>
    <col min="1040" max="1280" width="8.90625" style="447"/>
    <col min="1281" max="1283" width="10.81640625" style="447" customWidth="1"/>
    <col min="1284" max="1284" width="10.1796875" style="447" customWidth="1"/>
    <col min="1285" max="1295" width="10.81640625" style="447" customWidth="1"/>
    <col min="1296" max="1536" width="8.90625" style="447"/>
    <col min="1537" max="1539" width="10.81640625" style="447" customWidth="1"/>
    <col min="1540" max="1540" width="10.1796875" style="447" customWidth="1"/>
    <col min="1541" max="1551" width="10.81640625" style="447" customWidth="1"/>
    <col min="1552" max="1792" width="8.90625" style="447"/>
    <col min="1793" max="1795" width="10.81640625" style="447" customWidth="1"/>
    <col min="1796" max="1796" width="10.1796875" style="447" customWidth="1"/>
    <col min="1797" max="1807" width="10.81640625" style="447" customWidth="1"/>
    <col min="1808" max="2048" width="8.90625" style="447"/>
    <col min="2049" max="2051" width="10.81640625" style="447" customWidth="1"/>
    <col min="2052" max="2052" width="10.1796875" style="447" customWidth="1"/>
    <col min="2053" max="2063" width="10.81640625" style="447" customWidth="1"/>
    <col min="2064" max="2304" width="8.90625" style="447"/>
    <col min="2305" max="2307" width="10.81640625" style="447" customWidth="1"/>
    <col min="2308" max="2308" width="10.1796875" style="447" customWidth="1"/>
    <col min="2309" max="2319" width="10.81640625" style="447" customWidth="1"/>
    <col min="2320" max="2560" width="8.90625" style="447"/>
    <col min="2561" max="2563" width="10.81640625" style="447" customWidth="1"/>
    <col min="2564" max="2564" width="10.1796875" style="447" customWidth="1"/>
    <col min="2565" max="2575" width="10.81640625" style="447" customWidth="1"/>
    <col min="2576" max="2816" width="8.90625" style="447"/>
    <col min="2817" max="2819" width="10.81640625" style="447" customWidth="1"/>
    <col min="2820" max="2820" width="10.1796875" style="447" customWidth="1"/>
    <col min="2821" max="2831" width="10.81640625" style="447" customWidth="1"/>
    <col min="2832" max="3072" width="8.90625" style="447"/>
    <col min="3073" max="3075" width="10.81640625" style="447" customWidth="1"/>
    <col min="3076" max="3076" width="10.1796875" style="447" customWidth="1"/>
    <col min="3077" max="3087" width="10.81640625" style="447" customWidth="1"/>
    <col min="3088" max="3328" width="8.90625" style="447"/>
    <col min="3329" max="3331" width="10.81640625" style="447" customWidth="1"/>
    <col min="3332" max="3332" width="10.1796875" style="447" customWidth="1"/>
    <col min="3333" max="3343" width="10.81640625" style="447" customWidth="1"/>
    <col min="3344" max="3584" width="8.90625" style="447"/>
    <col min="3585" max="3587" width="10.81640625" style="447" customWidth="1"/>
    <col min="3588" max="3588" width="10.1796875" style="447" customWidth="1"/>
    <col min="3589" max="3599" width="10.81640625" style="447" customWidth="1"/>
    <col min="3600" max="3840" width="8.90625" style="447"/>
    <col min="3841" max="3843" width="10.81640625" style="447" customWidth="1"/>
    <col min="3844" max="3844" width="10.1796875" style="447" customWidth="1"/>
    <col min="3845" max="3855" width="10.81640625" style="447" customWidth="1"/>
    <col min="3856" max="4096" width="8.90625" style="447"/>
    <col min="4097" max="4099" width="10.81640625" style="447" customWidth="1"/>
    <col min="4100" max="4100" width="10.1796875" style="447" customWidth="1"/>
    <col min="4101" max="4111" width="10.81640625" style="447" customWidth="1"/>
    <col min="4112" max="4352" width="8.90625" style="447"/>
    <col min="4353" max="4355" width="10.81640625" style="447" customWidth="1"/>
    <col min="4356" max="4356" width="10.1796875" style="447" customWidth="1"/>
    <col min="4357" max="4367" width="10.81640625" style="447" customWidth="1"/>
    <col min="4368" max="4608" width="8.90625" style="447"/>
    <col min="4609" max="4611" width="10.81640625" style="447" customWidth="1"/>
    <col min="4612" max="4612" width="10.1796875" style="447" customWidth="1"/>
    <col min="4613" max="4623" width="10.81640625" style="447" customWidth="1"/>
    <col min="4624" max="4864" width="8.90625" style="447"/>
    <col min="4865" max="4867" width="10.81640625" style="447" customWidth="1"/>
    <col min="4868" max="4868" width="10.1796875" style="447" customWidth="1"/>
    <col min="4869" max="4879" width="10.81640625" style="447" customWidth="1"/>
    <col min="4880" max="5120" width="8.90625" style="447"/>
    <col min="5121" max="5123" width="10.81640625" style="447" customWidth="1"/>
    <col min="5124" max="5124" width="10.1796875" style="447" customWidth="1"/>
    <col min="5125" max="5135" width="10.81640625" style="447" customWidth="1"/>
    <col min="5136" max="5376" width="8.90625" style="447"/>
    <col min="5377" max="5379" width="10.81640625" style="447" customWidth="1"/>
    <col min="5380" max="5380" width="10.1796875" style="447" customWidth="1"/>
    <col min="5381" max="5391" width="10.81640625" style="447" customWidth="1"/>
    <col min="5392" max="5632" width="8.90625" style="447"/>
    <col min="5633" max="5635" width="10.81640625" style="447" customWidth="1"/>
    <col min="5636" max="5636" width="10.1796875" style="447" customWidth="1"/>
    <col min="5637" max="5647" width="10.81640625" style="447" customWidth="1"/>
    <col min="5648" max="5888" width="8.90625" style="447"/>
    <col min="5889" max="5891" width="10.81640625" style="447" customWidth="1"/>
    <col min="5892" max="5892" width="10.1796875" style="447" customWidth="1"/>
    <col min="5893" max="5903" width="10.81640625" style="447" customWidth="1"/>
    <col min="5904" max="6144" width="8.90625" style="447"/>
    <col min="6145" max="6147" width="10.81640625" style="447" customWidth="1"/>
    <col min="6148" max="6148" width="10.1796875" style="447" customWidth="1"/>
    <col min="6149" max="6159" width="10.81640625" style="447" customWidth="1"/>
    <col min="6160" max="6400" width="8.90625" style="447"/>
    <col min="6401" max="6403" width="10.81640625" style="447" customWidth="1"/>
    <col min="6404" max="6404" width="10.1796875" style="447" customWidth="1"/>
    <col min="6405" max="6415" width="10.81640625" style="447" customWidth="1"/>
    <col min="6416" max="6656" width="8.90625" style="447"/>
    <col min="6657" max="6659" width="10.81640625" style="447" customWidth="1"/>
    <col min="6660" max="6660" width="10.1796875" style="447" customWidth="1"/>
    <col min="6661" max="6671" width="10.81640625" style="447" customWidth="1"/>
    <col min="6672" max="6912" width="8.90625" style="447"/>
    <col min="6913" max="6915" width="10.81640625" style="447" customWidth="1"/>
    <col min="6916" max="6916" width="10.1796875" style="447" customWidth="1"/>
    <col min="6917" max="6927" width="10.81640625" style="447" customWidth="1"/>
    <col min="6928" max="7168" width="8.90625" style="447"/>
    <col min="7169" max="7171" width="10.81640625" style="447" customWidth="1"/>
    <col min="7172" max="7172" width="10.1796875" style="447" customWidth="1"/>
    <col min="7173" max="7183" width="10.81640625" style="447" customWidth="1"/>
    <col min="7184" max="7424" width="8.90625" style="447"/>
    <col min="7425" max="7427" width="10.81640625" style="447" customWidth="1"/>
    <col min="7428" max="7428" width="10.1796875" style="447" customWidth="1"/>
    <col min="7429" max="7439" width="10.81640625" style="447" customWidth="1"/>
    <col min="7440" max="7680" width="8.90625" style="447"/>
    <col min="7681" max="7683" width="10.81640625" style="447" customWidth="1"/>
    <col min="7684" max="7684" width="10.1796875" style="447" customWidth="1"/>
    <col min="7685" max="7695" width="10.81640625" style="447" customWidth="1"/>
    <col min="7696" max="7936" width="8.90625" style="447"/>
    <col min="7937" max="7939" width="10.81640625" style="447" customWidth="1"/>
    <col min="7940" max="7940" width="10.1796875" style="447" customWidth="1"/>
    <col min="7941" max="7951" width="10.81640625" style="447" customWidth="1"/>
    <col min="7952" max="8192" width="8.90625" style="447"/>
    <col min="8193" max="8195" width="10.81640625" style="447" customWidth="1"/>
    <col min="8196" max="8196" width="10.1796875" style="447" customWidth="1"/>
    <col min="8197" max="8207" width="10.81640625" style="447" customWidth="1"/>
    <col min="8208" max="8448" width="8.90625" style="447"/>
    <col min="8449" max="8451" width="10.81640625" style="447" customWidth="1"/>
    <col min="8452" max="8452" width="10.1796875" style="447" customWidth="1"/>
    <col min="8453" max="8463" width="10.81640625" style="447" customWidth="1"/>
    <col min="8464" max="8704" width="8.90625" style="447"/>
    <col min="8705" max="8707" width="10.81640625" style="447" customWidth="1"/>
    <col min="8708" max="8708" width="10.1796875" style="447" customWidth="1"/>
    <col min="8709" max="8719" width="10.81640625" style="447" customWidth="1"/>
    <col min="8720" max="8960" width="8.90625" style="447"/>
    <col min="8961" max="8963" width="10.81640625" style="447" customWidth="1"/>
    <col min="8964" max="8964" width="10.1796875" style="447" customWidth="1"/>
    <col min="8965" max="8975" width="10.81640625" style="447" customWidth="1"/>
    <col min="8976" max="9216" width="8.90625" style="447"/>
    <col min="9217" max="9219" width="10.81640625" style="447" customWidth="1"/>
    <col min="9220" max="9220" width="10.1796875" style="447" customWidth="1"/>
    <col min="9221" max="9231" width="10.81640625" style="447" customWidth="1"/>
    <col min="9232" max="9472" width="8.90625" style="447"/>
    <col min="9473" max="9475" width="10.81640625" style="447" customWidth="1"/>
    <col min="9476" max="9476" width="10.1796875" style="447" customWidth="1"/>
    <col min="9477" max="9487" width="10.81640625" style="447" customWidth="1"/>
    <col min="9488" max="9728" width="8.90625" style="447"/>
    <col min="9729" max="9731" width="10.81640625" style="447" customWidth="1"/>
    <col min="9732" max="9732" width="10.1796875" style="447" customWidth="1"/>
    <col min="9733" max="9743" width="10.81640625" style="447" customWidth="1"/>
    <col min="9744" max="9984" width="8.90625" style="447"/>
    <col min="9985" max="9987" width="10.81640625" style="447" customWidth="1"/>
    <col min="9988" max="9988" width="10.1796875" style="447" customWidth="1"/>
    <col min="9989" max="9999" width="10.81640625" style="447" customWidth="1"/>
    <col min="10000" max="10240" width="8.90625" style="447"/>
    <col min="10241" max="10243" width="10.81640625" style="447" customWidth="1"/>
    <col min="10244" max="10244" width="10.1796875" style="447" customWidth="1"/>
    <col min="10245" max="10255" width="10.81640625" style="447" customWidth="1"/>
    <col min="10256" max="10496" width="8.90625" style="447"/>
    <col min="10497" max="10499" width="10.81640625" style="447" customWidth="1"/>
    <col min="10500" max="10500" width="10.1796875" style="447" customWidth="1"/>
    <col min="10501" max="10511" width="10.81640625" style="447" customWidth="1"/>
    <col min="10512" max="10752" width="8.90625" style="447"/>
    <col min="10753" max="10755" width="10.81640625" style="447" customWidth="1"/>
    <col min="10756" max="10756" width="10.1796875" style="447" customWidth="1"/>
    <col min="10757" max="10767" width="10.81640625" style="447" customWidth="1"/>
    <col min="10768" max="11008" width="8.90625" style="447"/>
    <col min="11009" max="11011" width="10.81640625" style="447" customWidth="1"/>
    <col min="11012" max="11012" width="10.1796875" style="447" customWidth="1"/>
    <col min="11013" max="11023" width="10.81640625" style="447" customWidth="1"/>
    <col min="11024" max="11264" width="8.90625" style="447"/>
    <col min="11265" max="11267" width="10.81640625" style="447" customWidth="1"/>
    <col min="11268" max="11268" width="10.1796875" style="447" customWidth="1"/>
    <col min="11269" max="11279" width="10.81640625" style="447" customWidth="1"/>
    <col min="11280" max="11520" width="8.90625" style="447"/>
    <col min="11521" max="11523" width="10.81640625" style="447" customWidth="1"/>
    <col min="11524" max="11524" width="10.1796875" style="447" customWidth="1"/>
    <col min="11525" max="11535" width="10.81640625" style="447" customWidth="1"/>
    <col min="11536" max="11776" width="8.90625" style="447"/>
    <col min="11777" max="11779" width="10.81640625" style="447" customWidth="1"/>
    <col min="11780" max="11780" width="10.1796875" style="447" customWidth="1"/>
    <col min="11781" max="11791" width="10.81640625" style="447" customWidth="1"/>
    <col min="11792" max="12032" width="8.90625" style="447"/>
    <col min="12033" max="12035" width="10.81640625" style="447" customWidth="1"/>
    <col min="12036" max="12036" width="10.1796875" style="447" customWidth="1"/>
    <col min="12037" max="12047" width="10.81640625" style="447" customWidth="1"/>
    <col min="12048" max="12288" width="8.90625" style="447"/>
    <col min="12289" max="12291" width="10.81640625" style="447" customWidth="1"/>
    <col min="12292" max="12292" width="10.1796875" style="447" customWidth="1"/>
    <col min="12293" max="12303" width="10.81640625" style="447" customWidth="1"/>
    <col min="12304" max="12544" width="8.90625" style="447"/>
    <col min="12545" max="12547" width="10.81640625" style="447" customWidth="1"/>
    <col min="12548" max="12548" width="10.1796875" style="447" customWidth="1"/>
    <col min="12549" max="12559" width="10.81640625" style="447" customWidth="1"/>
    <col min="12560" max="12800" width="8.90625" style="447"/>
    <col min="12801" max="12803" width="10.81640625" style="447" customWidth="1"/>
    <col min="12804" max="12804" width="10.1796875" style="447" customWidth="1"/>
    <col min="12805" max="12815" width="10.81640625" style="447" customWidth="1"/>
    <col min="12816" max="13056" width="8.90625" style="447"/>
    <col min="13057" max="13059" width="10.81640625" style="447" customWidth="1"/>
    <col min="13060" max="13060" width="10.1796875" style="447" customWidth="1"/>
    <col min="13061" max="13071" width="10.81640625" style="447" customWidth="1"/>
    <col min="13072" max="13312" width="8.90625" style="447"/>
    <col min="13313" max="13315" width="10.81640625" style="447" customWidth="1"/>
    <col min="13316" max="13316" width="10.1796875" style="447" customWidth="1"/>
    <col min="13317" max="13327" width="10.81640625" style="447" customWidth="1"/>
    <col min="13328" max="13568" width="8.90625" style="447"/>
    <col min="13569" max="13571" width="10.81640625" style="447" customWidth="1"/>
    <col min="13572" max="13572" width="10.1796875" style="447" customWidth="1"/>
    <col min="13573" max="13583" width="10.81640625" style="447" customWidth="1"/>
    <col min="13584" max="13824" width="8.90625" style="447"/>
    <col min="13825" max="13827" width="10.81640625" style="447" customWidth="1"/>
    <col min="13828" max="13828" width="10.1796875" style="447" customWidth="1"/>
    <col min="13829" max="13839" width="10.81640625" style="447" customWidth="1"/>
    <col min="13840" max="14080" width="8.90625" style="447"/>
    <col min="14081" max="14083" width="10.81640625" style="447" customWidth="1"/>
    <col min="14084" max="14084" width="10.1796875" style="447" customWidth="1"/>
    <col min="14085" max="14095" width="10.81640625" style="447" customWidth="1"/>
    <col min="14096" max="14336" width="8.90625" style="447"/>
    <col min="14337" max="14339" width="10.81640625" style="447" customWidth="1"/>
    <col min="14340" max="14340" width="10.1796875" style="447" customWidth="1"/>
    <col min="14341" max="14351" width="10.81640625" style="447" customWidth="1"/>
    <col min="14352" max="14592" width="8.90625" style="447"/>
    <col min="14593" max="14595" width="10.81640625" style="447" customWidth="1"/>
    <col min="14596" max="14596" width="10.1796875" style="447" customWidth="1"/>
    <col min="14597" max="14607" width="10.81640625" style="447" customWidth="1"/>
    <col min="14608" max="14848" width="8.90625" style="447"/>
    <col min="14849" max="14851" width="10.81640625" style="447" customWidth="1"/>
    <col min="14852" max="14852" width="10.1796875" style="447" customWidth="1"/>
    <col min="14853" max="14863" width="10.81640625" style="447" customWidth="1"/>
    <col min="14864" max="15104" width="8.90625" style="447"/>
    <col min="15105" max="15107" width="10.81640625" style="447" customWidth="1"/>
    <col min="15108" max="15108" width="10.1796875" style="447" customWidth="1"/>
    <col min="15109" max="15119" width="10.81640625" style="447" customWidth="1"/>
    <col min="15120" max="15360" width="8.90625" style="447"/>
    <col min="15361" max="15363" width="10.81640625" style="447" customWidth="1"/>
    <col min="15364" max="15364" width="10.1796875" style="447" customWidth="1"/>
    <col min="15365" max="15375" width="10.81640625" style="447" customWidth="1"/>
    <col min="15376" max="15616" width="8.90625" style="447"/>
    <col min="15617" max="15619" width="10.81640625" style="447" customWidth="1"/>
    <col min="15620" max="15620" width="10.1796875" style="447" customWidth="1"/>
    <col min="15621" max="15631" width="10.81640625" style="447" customWidth="1"/>
    <col min="15632" max="15872" width="8.90625" style="447"/>
    <col min="15873" max="15875" width="10.81640625" style="447" customWidth="1"/>
    <col min="15876" max="15876" width="10.1796875" style="447" customWidth="1"/>
    <col min="15877" max="15887" width="10.81640625" style="447" customWidth="1"/>
    <col min="15888" max="16128" width="8.90625" style="447"/>
    <col min="16129" max="16131" width="10.81640625" style="447" customWidth="1"/>
    <col min="16132" max="16132" width="10.1796875" style="447" customWidth="1"/>
    <col min="16133" max="16143" width="10.81640625" style="447" customWidth="1"/>
    <col min="16144" max="16384" width="8.90625" style="447"/>
  </cols>
  <sheetData>
    <row r="1" spans="1:13" ht="15.75" customHeight="1" x14ac:dyDescent="0.3">
      <c r="A1" s="446"/>
      <c r="B1" s="134" t="s">
        <v>648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6"/>
    </row>
    <row r="2" spans="1:13" ht="15.75" customHeight="1" x14ac:dyDescent="0.3">
      <c r="A2" s="448"/>
      <c r="B2" s="137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3"/>
    </row>
    <row r="3" spans="1:13" ht="30" customHeight="1" x14ac:dyDescent="0.25">
      <c r="A3" s="446"/>
      <c r="B3" s="686" t="s">
        <v>649</v>
      </c>
      <c r="C3" s="686"/>
      <c r="D3" s="686"/>
      <c r="E3" s="686"/>
      <c r="F3" s="686"/>
      <c r="G3" s="686"/>
      <c r="H3" s="686"/>
      <c r="I3" s="686"/>
      <c r="J3" s="686"/>
      <c r="K3" s="686"/>
      <c r="L3" s="686"/>
      <c r="M3" s="686"/>
    </row>
    <row r="4" spans="1:13" ht="15.75" customHeight="1" x14ac:dyDescent="0.3">
      <c r="A4" s="446"/>
      <c r="B4" s="140"/>
      <c r="C4" s="141"/>
      <c r="D4" s="140"/>
      <c r="E4" s="140"/>
      <c r="F4" s="140"/>
      <c r="G4" s="140"/>
      <c r="H4" s="140"/>
      <c r="I4" s="140"/>
      <c r="J4" s="140"/>
      <c r="K4" s="140"/>
      <c r="L4" s="140"/>
      <c r="M4" s="3"/>
    </row>
    <row r="5" spans="1:13" ht="15.75" customHeight="1" x14ac:dyDescent="0.3">
      <c r="A5" s="446"/>
      <c r="B5" s="137" t="s">
        <v>548</v>
      </c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</row>
    <row r="1279" spans="8:35" x14ac:dyDescent="0.25">
      <c r="H1279" s="447">
        <v>0</v>
      </c>
      <c r="I1279" s="447">
        <v>0</v>
      </c>
      <c r="J1279" s="447">
        <v>0</v>
      </c>
      <c r="K1279" s="447">
        <v>0</v>
      </c>
      <c r="L1279" s="447">
        <v>0</v>
      </c>
      <c r="M1279" s="447">
        <v>0</v>
      </c>
      <c r="N1279" s="447">
        <v>0</v>
      </c>
      <c r="AA1279" s="447">
        <v>0</v>
      </c>
      <c r="AB1279" s="447">
        <v>0</v>
      </c>
      <c r="AC1279" s="447">
        <v>0</v>
      </c>
      <c r="AD1279" s="447">
        <v>0</v>
      </c>
      <c r="AE1279" s="447">
        <v>0</v>
      </c>
      <c r="AF1279" s="447">
        <v>0</v>
      </c>
      <c r="AG1279" s="447">
        <v>0</v>
      </c>
      <c r="AH1279" s="447">
        <v>0</v>
      </c>
      <c r="AI1279" s="447">
        <v>0</v>
      </c>
    </row>
  </sheetData>
  <mergeCells count="1">
    <mergeCell ref="B3:M3"/>
  </mergeCells>
  <printOptions horizontalCentered="1" verticalCentered="1"/>
  <pageMargins left="0.39370078740157483" right="0.39370078740157483" top="0" bottom="0.39370078740157483" header="0.51181102362204722" footer="0.51181102362204722"/>
  <pageSetup paperSize="9" scale="8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B85550-27DD-4D0E-949D-E1D3CB95FAF0}">
  <sheetPr codeName="Sheet9">
    <tabColor rgb="FF0000CC"/>
    <pageSetUpPr autoPageBreaks="0"/>
  </sheetPr>
  <dimension ref="B1:AI1279"/>
  <sheetViews>
    <sheetView showGridLines="0" view="pageBreakPreview" zoomScaleNormal="100" zoomScaleSheetLayoutView="100" workbookViewId="0">
      <selection activeCell="P27" sqref="P27"/>
    </sheetView>
  </sheetViews>
  <sheetFormatPr defaultRowHeight="15" customHeight="1" x14ac:dyDescent="0.25"/>
  <cols>
    <col min="1" max="1" width="8.90625" style="80"/>
    <col min="2" max="13" width="10.7265625" style="80" customWidth="1"/>
    <col min="14" max="257" width="8.90625" style="80"/>
    <col min="258" max="269" width="10.81640625" style="80" customWidth="1"/>
    <col min="270" max="513" width="8.90625" style="80"/>
    <col min="514" max="525" width="10.81640625" style="80" customWidth="1"/>
    <col min="526" max="769" width="8.90625" style="80"/>
    <col min="770" max="781" width="10.81640625" style="80" customWidth="1"/>
    <col min="782" max="1025" width="8.90625" style="80"/>
    <col min="1026" max="1037" width="10.81640625" style="80" customWidth="1"/>
    <col min="1038" max="1281" width="8.90625" style="80"/>
    <col min="1282" max="1293" width="10.81640625" style="80" customWidth="1"/>
    <col min="1294" max="1537" width="8.90625" style="80"/>
    <col min="1538" max="1549" width="10.81640625" style="80" customWidth="1"/>
    <col min="1550" max="1793" width="8.90625" style="80"/>
    <col min="1794" max="1805" width="10.81640625" style="80" customWidth="1"/>
    <col min="1806" max="2049" width="8.90625" style="80"/>
    <col min="2050" max="2061" width="10.81640625" style="80" customWidth="1"/>
    <col min="2062" max="2305" width="8.90625" style="80"/>
    <col min="2306" max="2317" width="10.81640625" style="80" customWidth="1"/>
    <col min="2318" max="2561" width="8.90625" style="80"/>
    <col min="2562" max="2573" width="10.81640625" style="80" customWidth="1"/>
    <col min="2574" max="2817" width="8.90625" style="80"/>
    <col min="2818" max="2829" width="10.81640625" style="80" customWidth="1"/>
    <col min="2830" max="3073" width="8.90625" style="80"/>
    <col min="3074" max="3085" width="10.81640625" style="80" customWidth="1"/>
    <col min="3086" max="3329" width="8.90625" style="80"/>
    <col min="3330" max="3341" width="10.81640625" style="80" customWidth="1"/>
    <col min="3342" max="3585" width="8.90625" style="80"/>
    <col min="3586" max="3597" width="10.81640625" style="80" customWidth="1"/>
    <col min="3598" max="3841" width="8.90625" style="80"/>
    <col min="3842" max="3853" width="10.81640625" style="80" customWidth="1"/>
    <col min="3854" max="4097" width="8.90625" style="80"/>
    <col min="4098" max="4109" width="10.81640625" style="80" customWidth="1"/>
    <col min="4110" max="4353" width="8.90625" style="80"/>
    <col min="4354" max="4365" width="10.81640625" style="80" customWidth="1"/>
    <col min="4366" max="4609" width="8.90625" style="80"/>
    <col min="4610" max="4621" width="10.81640625" style="80" customWidth="1"/>
    <col min="4622" max="4865" width="8.90625" style="80"/>
    <col min="4866" max="4877" width="10.81640625" style="80" customWidth="1"/>
    <col min="4878" max="5121" width="8.90625" style="80"/>
    <col min="5122" max="5133" width="10.81640625" style="80" customWidth="1"/>
    <col min="5134" max="5377" width="8.90625" style="80"/>
    <col min="5378" max="5389" width="10.81640625" style="80" customWidth="1"/>
    <col min="5390" max="5633" width="8.90625" style="80"/>
    <col min="5634" max="5645" width="10.81640625" style="80" customWidth="1"/>
    <col min="5646" max="5889" width="8.90625" style="80"/>
    <col min="5890" max="5901" width="10.81640625" style="80" customWidth="1"/>
    <col min="5902" max="6145" width="8.90625" style="80"/>
    <col min="6146" max="6157" width="10.81640625" style="80" customWidth="1"/>
    <col min="6158" max="6401" width="8.90625" style="80"/>
    <col min="6402" max="6413" width="10.81640625" style="80" customWidth="1"/>
    <col min="6414" max="6657" width="8.90625" style="80"/>
    <col min="6658" max="6669" width="10.81640625" style="80" customWidth="1"/>
    <col min="6670" max="6913" width="8.90625" style="80"/>
    <col min="6914" max="6925" width="10.81640625" style="80" customWidth="1"/>
    <col min="6926" max="7169" width="8.90625" style="80"/>
    <col min="7170" max="7181" width="10.81640625" style="80" customWidth="1"/>
    <col min="7182" max="7425" width="8.90625" style="80"/>
    <col min="7426" max="7437" width="10.81640625" style="80" customWidth="1"/>
    <col min="7438" max="7681" width="8.90625" style="80"/>
    <col min="7682" max="7693" width="10.81640625" style="80" customWidth="1"/>
    <col min="7694" max="7937" width="8.90625" style="80"/>
    <col min="7938" max="7949" width="10.81640625" style="80" customWidth="1"/>
    <col min="7950" max="8193" width="8.90625" style="80"/>
    <col min="8194" max="8205" width="10.81640625" style="80" customWidth="1"/>
    <col min="8206" max="8449" width="8.90625" style="80"/>
    <col min="8450" max="8461" width="10.81640625" style="80" customWidth="1"/>
    <col min="8462" max="8705" width="8.90625" style="80"/>
    <col min="8706" max="8717" width="10.81640625" style="80" customWidth="1"/>
    <col min="8718" max="8961" width="8.90625" style="80"/>
    <col min="8962" max="8973" width="10.81640625" style="80" customWidth="1"/>
    <col min="8974" max="9217" width="8.90625" style="80"/>
    <col min="9218" max="9229" width="10.81640625" style="80" customWidth="1"/>
    <col min="9230" max="9473" width="8.90625" style="80"/>
    <col min="9474" max="9485" width="10.81640625" style="80" customWidth="1"/>
    <col min="9486" max="9729" width="8.90625" style="80"/>
    <col min="9730" max="9741" width="10.81640625" style="80" customWidth="1"/>
    <col min="9742" max="9985" width="8.90625" style="80"/>
    <col min="9986" max="9997" width="10.81640625" style="80" customWidth="1"/>
    <col min="9998" max="10241" width="8.90625" style="80"/>
    <col min="10242" max="10253" width="10.81640625" style="80" customWidth="1"/>
    <col min="10254" max="10497" width="8.90625" style="80"/>
    <col min="10498" max="10509" width="10.81640625" style="80" customWidth="1"/>
    <col min="10510" max="10753" width="8.90625" style="80"/>
    <col min="10754" max="10765" width="10.81640625" style="80" customWidth="1"/>
    <col min="10766" max="11009" width="8.90625" style="80"/>
    <col min="11010" max="11021" width="10.81640625" style="80" customWidth="1"/>
    <col min="11022" max="11265" width="8.90625" style="80"/>
    <col min="11266" max="11277" width="10.81640625" style="80" customWidth="1"/>
    <col min="11278" max="11521" width="8.90625" style="80"/>
    <col min="11522" max="11533" width="10.81640625" style="80" customWidth="1"/>
    <col min="11534" max="11777" width="8.90625" style="80"/>
    <col min="11778" max="11789" width="10.81640625" style="80" customWidth="1"/>
    <col min="11790" max="12033" width="8.90625" style="80"/>
    <col min="12034" max="12045" width="10.81640625" style="80" customWidth="1"/>
    <col min="12046" max="12289" width="8.90625" style="80"/>
    <col min="12290" max="12301" width="10.81640625" style="80" customWidth="1"/>
    <col min="12302" max="12545" width="8.90625" style="80"/>
    <col min="12546" max="12557" width="10.81640625" style="80" customWidth="1"/>
    <col min="12558" max="12801" width="8.90625" style="80"/>
    <col min="12802" max="12813" width="10.81640625" style="80" customWidth="1"/>
    <col min="12814" max="13057" width="8.90625" style="80"/>
    <col min="13058" max="13069" width="10.81640625" style="80" customWidth="1"/>
    <col min="13070" max="13313" width="8.90625" style="80"/>
    <col min="13314" max="13325" width="10.81640625" style="80" customWidth="1"/>
    <col min="13326" max="13569" width="8.90625" style="80"/>
    <col min="13570" max="13581" width="10.81640625" style="80" customWidth="1"/>
    <col min="13582" max="13825" width="8.90625" style="80"/>
    <col min="13826" max="13837" width="10.81640625" style="80" customWidth="1"/>
    <col min="13838" max="14081" width="8.90625" style="80"/>
    <col min="14082" max="14093" width="10.81640625" style="80" customWidth="1"/>
    <col min="14094" max="14337" width="8.90625" style="80"/>
    <col min="14338" max="14349" width="10.81640625" style="80" customWidth="1"/>
    <col min="14350" max="14593" width="8.90625" style="80"/>
    <col min="14594" max="14605" width="10.81640625" style="80" customWidth="1"/>
    <col min="14606" max="14849" width="8.90625" style="80"/>
    <col min="14850" max="14861" width="10.81640625" style="80" customWidth="1"/>
    <col min="14862" max="15105" width="8.90625" style="80"/>
    <col min="15106" max="15117" width="10.81640625" style="80" customWidth="1"/>
    <col min="15118" max="15361" width="8.90625" style="80"/>
    <col min="15362" max="15373" width="10.81640625" style="80" customWidth="1"/>
    <col min="15374" max="15617" width="8.90625" style="80"/>
    <col min="15618" max="15629" width="10.81640625" style="80" customWidth="1"/>
    <col min="15630" max="15873" width="8.90625" style="80"/>
    <col min="15874" max="15885" width="10.81640625" style="80" customWidth="1"/>
    <col min="15886" max="16129" width="8.90625" style="80"/>
    <col min="16130" max="16141" width="10.81640625" style="80" customWidth="1"/>
    <col min="16142" max="16384" width="8.90625" style="80"/>
  </cols>
  <sheetData>
    <row r="1" spans="2:13" ht="15" customHeight="1" x14ac:dyDescent="0.3">
      <c r="B1" s="1" t="s">
        <v>50</v>
      </c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2:13" ht="15" customHeight="1" x14ac:dyDescent="0.3">
      <c r="B2" s="4"/>
      <c r="C2" s="2"/>
      <c r="D2" s="2"/>
      <c r="E2" s="2"/>
      <c r="F2" s="2"/>
      <c r="G2" s="2"/>
      <c r="H2" s="2"/>
      <c r="I2" s="2"/>
      <c r="J2" s="2"/>
      <c r="K2" s="2"/>
      <c r="L2" s="2"/>
      <c r="M2" s="3"/>
    </row>
    <row r="3" spans="2:13" ht="30" customHeight="1" x14ac:dyDescent="0.3">
      <c r="B3" s="5" t="s">
        <v>51</v>
      </c>
      <c r="C3" s="2"/>
      <c r="D3" s="2"/>
      <c r="E3" s="2"/>
      <c r="F3" s="2"/>
      <c r="G3" s="2"/>
      <c r="H3" s="2"/>
      <c r="I3" s="2"/>
      <c r="J3" s="2"/>
      <c r="K3" s="2"/>
      <c r="L3" s="2"/>
      <c r="M3" s="3"/>
    </row>
    <row r="4" spans="2:13" ht="15" customHeight="1" x14ac:dyDescent="0.3">
      <c r="B4" s="6"/>
      <c r="C4" s="7"/>
      <c r="D4" s="8"/>
      <c r="E4" s="8"/>
      <c r="F4" s="8"/>
      <c r="G4" s="8"/>
      <c r="H4" s="8"/>
      <c r="I4" s="8"/>
      <c r="J4" s="8"/>
      <c r="K4" s="8"/>
      <c r="L4" s="8"/>
      <c r="M4" s="3"/>
    </row>
    <row r="5" spans="2:13" ht="15" customHeight="1" x14ac:dyDescent="0.25">
      <c r="B5" s="1" t="s">
        <v>3</v>
      </c>
      <c r="C5" s="1"/>
      <c r="D5" s="1"/>
      <c r="E5" s="1"/>
      <c r="F5" s="1"/>
      <c r="G5" s="1"/>
      <c r="H5" s="1"/>
      <c r="I5" s="1"/>
      <c r="J5" s="1"/>
      <c r="K5" s="1"/>
      <c r="L5" s="1"/>
      <c r="M5" s="3"/>
    </row>
    <row r="6" spans="2:13" ht="15" customHeight="1" x14ac:dyDescent="0.25">
      <c r="B6" s="81"/>
      <c r="C6" s="81"/>
      <c r="D6" s="81"/>
      <c r="E6" s="81"/>
      <c r="F6" s="81"/>
      <c r="G6" s="81"/>
      <c r="H6" s="81"/>
      <c r="I6" s="81"/>
      <c r="J6" s="81"/>
      <c r="K6" s="81"/>
      <c r="L6" s="81"/>
      <c r="M6" s="82"/>
    </row>
    <row r="7" spans="2:13" ht="15" customHeight="1" x14ac:dyDescent="0.25">
      <c r="B7" s="80" t="s">
        <v>52</v>
      </c>
    </row>
    <row r="11" spans="2:13" ht="15" customHeight="1" x14ac:dyDescent="0.25">
      <c r="E11" s="83"/>
    </row>
    <row r="24" s="84" customFormat="1" ht="15" customHeight="1" x14ac:dyDescent="0.3"/>
    <row r="34" s="84" customFormat="1" ht="15" customHeight="1" x14ac:dyDescent="0.3"/>
    <row r="45" s="84" customFormat="1" ht="15" customHeight="1" x14ac:dyDescent="0.3"/>
    <row r="52" spans="5:6" s="84" customFormat="1" ht="15" customHeight="1" x14ac:dyDescent="0.3"/>
    <row r="60" spans="5:6" s="84" customFormat="1" ht="15" customHeight="1" x14ac:dyDescent="0.3">
      <c r="E60" s="84">
        <f>SUM(E54:E59)</f>
        <v>0</v>
      </c>
      <c r="F60" s="84">
        <f>SUM(F54:F59)</f>
        <v>0</v>
      </c>
    </row>
    <row r="67" s="84" customFormat="1" ht="15" customHeight="1" x14ac:dyDescent="0.3"/>
    <row r="70" s="84" customFormat="1" ht="15" customHeight="1" x14ac:dyDescent="0.3"/>
    <row r="81" s="84" customFormat="1" ht="15" customHeight="1" x14ac:dyDescent="0.3"/>
    <row r="89" s="84" customFormat="1" ht="15" customHeight="1" x14ac:dyDescent="0.3"/>
    <row r="98" s="84" customFormat="1" ht="15" customHeight="1" x14ac:dyDescent="0.3"/>
    <row r="105" s="84" customFormat="1" ht="15" customHeight="1" x14ac:dyDescent="0.3"/>
    <row r="108" s="84" customFormat="1" ht="15" customHeight="1" x14ac:dyDescent="0.3"/>
    <row r="120" s="84" customFormat="1" ht="15" customHeight="1" x14ac:dyDescent="0.3"/>
    <row r="127" s="84" customFormat="1" ht="15" customHeight="1" x14ac:dyDescent="0.3"/>
    <row r="130" s="84" customFormat="1" ht="15" customHeight="1" x14ac:dyDescent="0.3"/>
    <row r="143" s="84" customFormat="1" ht="15" customHeight="1" x14ac:dyDescent="0.3"/>
    <row r="153" s="84" customFormat="1" ht="15" customHeight="1" x14ac:dyDescent="0.3"/>
    <row r="161" s="84" customFormat="1" ht="15" customHeight="1" x14ac:dyDescent="0.3"/>
    <row r="168" s="84" customFormat="1" ht="15" customHeight="1" x14ac:dyDescent="0.3"/>
    <row r="174" s="84" customFormat="1" ht="15" customHeight="1" x14ac:dyDescent="0.3"/>
    <row r="182" s="84" customFormat="1" ht="15" customHeight="1" x14ac:dyDescent="0.3"/>
    <row r="190" s="84" customFormat="1" ht="15" customHeight="1" x14ac:dyDescent="0.3"/>
    <row r="199" s="84" customFormat="1" ht="15" customHeight="1" x14ac:dyDescent="0.3"/>
    <row r="206" s="84" customFormat="1" ht="15" customHeight="1" x14ac:dyDescent="0.3"/>
    <row r="214" s="84" customFormat="1" ht="15" customHeight="1" x14ac:dyDescent="0.3"/>
    <row r="217" s="84" customFormat="1" ht="15" customHeight="1" x14ac:dyDescent="0.3"/>
    <row r="227" s="84" customFormat="1" ht="15" customHeight="1" x14ac:dyDescent="0.3"/>
    <row r="234" s="84" customFormat="1" ht="15" customHeight="1" x14ac:dyDescent="0.3"/>
    <row r="242" s="84" customFormat="1" ht="15" customHeight="1" x14ac:dyDescent="0.3"/>
    <row r="251" s="84" customFormat="1" ht="15" customHeight="1" x14ac:dyDescent="0.3"/>
    <row r="259" s="84" customFormat="1" ht="15" customHeight="1" x14ac:dyDescent="0.3"/>
    <row r="262" s="84" customFormat="1" ht="15" customHeight="1" x14ac:dyDescent="0.3"/>
    <row r="274" s="84" customFormat="1" ht="15" customHeight="1" x14ac:dyDescent="0.3"/>
    <row r="283" s="84" customFormat="1" ht="15" customHeight="1" x14ac:dyDescent="0.3"/>
    <row r="291" s="84" customFormat="1" ht="15" customHeight="1" x14ac:dyDescent="0.3"/>
    <row r="294" s="84" customFormat="1" ht="15" customHeight="1" x14ac:dyDescent="0.3"/>
    <row r="305" s="84" customFormat="1" ht="15" customHeight="1" x14ac:dyDescent="0.3"/>
    <row r="316" s="84" customFormat="1" ht="15" customHeight="1" x14ac:dyDescent="0.3"/>
    <row r="325" s="84" customFormat="1" ht="15" customHeight="1" x14ac:dyDescent="0.3"/>
    <row r="332" s="84" customFormat="1" ht="15" customHeight="1" x14ac:dyDescent="0.3"/>
    <row r="338" s="84" customFormat="1" ht="15" customHeight="1" x14ac:dyDescent="0.3"/>
    <row r="341" s="84" customFormat="1" ht="15" customHeight="1" x14ac:dyDescent="0.3"/>
    <row r="351" s="84" customFormat="1" ht="15" customHeight="1" x14ac:dyDescent="0.3"/>
    <row r="359" s="84" customFormat="1" ht="15" customHeight="1" x14ac:dyDescent="0.3"/>
    <row r="367" s="84" customFormat="1" ht="15" customHeight="1" x14ac:dyDescent="0.3"/>
    <row r="374" s="84" customFormat="1" ht="15" customHeight="1" x14ac:dyDescent="0.3"/>
    <row r="377" s="84" customFormat="1" ht="15" customHeight="1" x14ac:dyDescent="0.3"/>
    <row r="389" s="84" customFormat="1" ht="15" customHeight="1" x14ac:dyDescent="0.3"/>
    <row r="397" s="84" customFormat="1" ht="15" customHeight="1" x14ac:dyDescent="0.3"/>
    <row r="404" s="84" customFormat="1" ht="15" customHeight="1" x14ac:dyDescent="0.3"/>
    <row r="414" s="84" customFormat="1" ht="15" customHeight="1" x14ac:dyDescent="0.3"/>
    <row r="420" spans="5:5" s="84" customFormat="1" ht="15" customHeight="1" x14ac:dyDescent="0.3"/>
    <row r="423" spans="5:5" s="84" customFormat="1" ht="15" customHeight="1" x14ac:dyDescent="0.3"/>
    <row r="427" spans="5:5" s="84" customFormat="1" ht="15" customHeight="1" x14ac:dyDescent="0.3"/>
    <row r="430" spans="5:5" ht="15" customHeight="1" x14ac:dyDescent="0.25">
      <c r="E430" s="80">
        <f>E427</f>
        <v>0</v>
      </c>
    </row>
    <row r="1279" spans="8:35" ht="15" customHeight="1" x14ac:dyDescent="0.25">
      <c r="H1279" s="80">
        <v>0</v>
      </c>
      <c r="I1279" s="80">
        <v>0</v>
      </c>
      <c r="J1279" s="80">
        <v>0</v>
      </c>
      <c r="K1279" s="80">
        <v>0</v>
      </c>
      <c r="L1279" s="80">
        <v>0</v>
      </c>
      <c r="M1279" s="80">
        <v>0</v>
      </c>
      <c r="N1279" s="80">
        <v>0</v>
      </c>
      <c r="AA1279" s="80">
        <v>0</v>
      </c>
      <c r="AB1279" s="80">
        <v>0</v>
      </c>
      <c r="AC1279" s="80">
        <v>0</v>
      </c>
      <c r="AD1279" s="80">
        <v>0</v>
      </c>
      <c r="AE1279" s="80">
        <v>0</v>
      </c>
      <c r="AF1279" s="80">
        <v>0</v>
      </c>
      <c r="AG1279" s="80">
        <v>0</v>
      </c>
      <c r="AH1279" s="80">
        <v>0</v>
      </c>
      <c r="AI1279" s="80">
        <v>0</v>
      </c>
    </row>
  </sheetData>
  <printOptions horizontalCentered="1" verticalCentered="1"/>
  <pageMargins left="0.39370078740157483" right="0.39370078740157483" top="0" bottom="0.39370078740157483" header="0.51181102362204722" footer="0.51181102362204722"/>
  <pageSetup paperSize="9" scale="80" orientation="landscape" r:id="rId1"/>
  <headerFooter alignWithMargins="0"/>
  <rowBreaks count="8" manualBreakCount="8">
    <brk id="108" max="16383" man="1"/>
    <brk id="130" max="16383" man="1"/>
    <brk id="174" max="16383" man="1"/>
    <brk id="217" max="16383" man="1"/>
    <brk id="262" max="16383" man="1"/>
    <brk id="294" max="16383" man="1"/>
    <brk id="341" max="16383" man="1"/>
    <brk id="377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D0BFEB-B031-4A21-9DD2-F40F4B96EF4C}">
  <sheetPr codeName="Sheet48" filterMode="1">
    <tabColor rgb="FFFFC000"/>
    <pageSetUpPr autoPageBreaks="0"/>
  </sheetPr>
  <dimension ref="C1:AI1279"/>
  <sheetViews>
    <sheetView showGridLines="0" view="pageBreakPreview" topLeftCell="C1" zoomScale="80" zoomScaleNormal="100" zoomScaleSheetLayoutView="80" workbookViewId="0">
      <pane xSplit="1" ySplit="8" topLeftCell="D9" activePane="bottomRight" state="frozen"/>
      <selection activeCell="P27" sqref="P27"/>
      <selection pane="topRight" activeCell="P27" sqref="P27"/>
      <selection pane="bottomLeft" activeCell="P27" sqref="P27"/>
      <selection pane="bottomRight" activeCell="F155" sqref="F155"/>
    </sheetView>
  </sheetViews>
  <sheetFormatPr defaultColWidth="9.1796875" defaultRowHeight="13" x14ac:dyDescent="0.3"/>
  <cols>
    <col min="1" max="1" width="9.1796875" style="453"/>
    <col min="2" max="2" width="1.7265625" style="453" customWidth="1"/>
    <col min="3" max="3" width="70.7265625" style="453" customWidth="1"/>
    <col min="4" max="6" width="12.7265625" style="453" customWidth="1"/>
    <col min="7" max="7" width="1.7265625" style="453" customWidth="1"/>
    <col min="8" max="11" width="9.1796875" style="453"/>
    <col min="12" max="12" width="9.1796875" style="453" customWidth="1"/>
    <col min="13" max="13" width="9.1796875" style="453" hidden="1" customWidth="1"/>
    <col min="14" max="19" width="9.1796875" style="453" customWidth="1"/>
    <col min="20" max="231" width="9.1796875" style="453"/>
    <col min="232" max="232" width="56" style="453" customWidth="1"/>
    <col min="233" max="234" width="11.453125" style="453" customWidth="1"/>
    <col min="235" max="235" width="12.54296875" style="453" customWidth="1"/>
    <col min="236" max="236" width="0.7265625" style="453" customWidth="1"/>
    <col min="237" max="237" width="13.1796875" style="453" bestFit="1" customWidth="1"/>
    <col min="238" max="238" width="17.453125" style="453" customWidth="1"/>
    <col min="239" max="239" width="13.1796875" style="453" customWidth="1"/>
    <col min="240" max="240" width="10.7265625" style="453" bestFit="1" customWidth="1"/>
    <col min="241" max="487" width="9.1796875" style="453"/>
    <col min="488" max="488" width="56" style="453" customWidth="1"/>
    <col min="489" max="490" width="11.453125" style="453" customWidth="1"/>
    <col min="491" max="491" width="12.54296875" style="453" customWidth="1"/>
    <col min="492" max="492" width="0.7265625" style="453" customWidth="1"/>
    <col min="493" max="493" width="13.1796875" style="453" bestFit="1" customWidth="1"/>
    <col min="494" max="494" width="17.453125" style="453" customWidth="1"/>
    <col min="495" max="495" width="13.1796875" style="453" customWidth="1"/>
    <col min="496" max="496" width="10.7265625" style="453" bestFit="1" customWidth="1"/>
    <col min="497" max="743" width="9.1796875" style="453"/>
    <col min="744" max="744" width="56" style="453" customWidth="1"/>
    <col min="745" max="746" width="11.453125" style="453" customWidth="1"/>
    <col min="747" max="747" width="12.54296875" style="453" customWidth="1"/>
    <col min="748" max="748" width="0.7265625" style="453" customWidth="1"/>
    <col min="749" max="749" width="13.1796875" style="453" bestFit="1" customWidth="1"/>
    <col min="750" max="750" width="17.453125" style="453" customWidth="1"/>
    <col min="751" max="751" width="13.1796875" style="453" customWidth="1"/>
    <col min="752" max="752" width="10.7265625" style="453" bestFit="1" customWidth="1"/>
    <col min="753" max="999" width="9.1796875" style="453"/>
    <col min="1000" max="1000" width="56" style="453" customWidth="1"/>
    <col min="1001" max="1002" width="11.453125" style="453" customWidth="1"/>
    <col min="1003" max="1003" width="12.54296875" style="453" customWidth="1"/>
    <col min="1004" max="1004" width="0.7265625" style="453" customWidth="1"/>
    <col min="1005" max="1005" width="13.1796875" style="453" bestFit="1" customWidth="1"/>
    <col min="1006" max="1006" width="17.453125" style="453" customWidth="1"/>
    <col min="1007" max="1007" width="13.1796875" style="453" customWidth="1"/>
    <col min="1008" max="1008" width="10.7265625" style="453" bestFit="1" customWidth="1"/>
    <col min="1009" max="1255" width="9.1796875" style="453"/>
    <col min="1256" max="1256" width="56" style="453" customWidth="1"/>
    <col min="1257" max="1258" width="11.453125" style="453" customWidth="1"/>
    <col min="1259" max="1259" width="12.54296875" style="453" customWidth="1"/>
    <col min="1260" max="1260" width="0.7265625" style="453" customWidth="1"/>
    <col min="1261" max="1261" width="13.1796875" style="453" bestFit="1" customWidth="1"/>
    <col min="1262" max="1262" width="17.453125" style="453" customWidth="1"/>
    <col min="1263" max="1263" width="13.1796875" style="453" customWidth="1"/>
    <col min="1264" max="1264" width="10.7265625" style="453" bestFit="1" customWidth="1"/>
    <col min="1265" max="1511" width="9.1796875" style="453"/>
    <col min="1512" max="1512" width="56" style="453" customWidth="1"/>
    <col min="1513" max="1514" width="11.453125" style="453" customWidth="1"/>
    <col min="1515" max="1515" width="12.54296875" style="453" customWidth="1"/>
    <col min="1516" max="1516" width="0.7265625" style="453" customWidth="1"/>
    <col min="1517" max="1517" width="13.1796875" style="453" bestFit="1" customWidth="1"/>
    <col min="1518" max="1518" width="17.453125" style="453" customWidth="1"/>
    <col min="1519" max="1519" width="13.1796875" style="453" customWidth="1"/>
    <col min="1520" max="1520" width="10.7265625" style="453" bestFit="1" customWidth="1"/>
    <col min="1521" max="1767" width="9.1796875" style="453"/>
    <col min="1768" max="1768" width="56" style="453" customWidth="1"/>
    <col min="1769" max="1770" width="11.453125" style="453" customWidth="1"/>
    <col min="1771" max="1771" width="12.54296875" style="453" customWidth="1"/>
    <col min="1772" max="1772" width="0.7265625" style="453" customWidth="1"/>
    <col min="1773" max="1773" width="13.1796875" style="453" bestFit="1" customWidth="1"/>
    <col min="1774" max="1774" width="17.453125" style="453" customWidth="1"/>
    <col min="1775" max="1775" width="13.1796875" style="453" customWidth="1"/>
    <col min="1776" max="1776" width="10.7265625" style="453" bestFit="1" customWidth="1"/>
    <col min="1777" max="2023" width="9.1796875" style="453"/>
    <col min="2024" max="2024" width="56" style="453" customWidth="1"/>
    <col min="2025" max="2026" width="11.453125" style="453" customWidth="1"/>
    <col min="2027" max="2027" width="12.54296875" style="453" customWidth="1"/>
    <col min="2028" max="2028" width="0.7265625" style="453" customWidth="1"/>
    <col min="2029" max="2029" width="13.1796875" style="453" bestFit="1" customWidth="1"/>
    <col min="2030" max="2030" width="17.453125" style="453" customWidth="1"/>
    <col min="2031" max="2031" width="13.1796875" style="453" customWidth="1"/>
    <col min="2032" max="2032" width="10.7265625" style="453" bestFit="1" customWidth="1"/>
    <col min="2033" max="2279" width="9.1796875" style="453"/>
    <col min="2280" max="2280" width="56" style="453" customWidth="1"/>
    <col min="2281" max="2282" width="11.453125" style="453" customWidth="1"/>
    <col min="2283" max="2283" width="12.54296875" style="453" customWidth="1"/>
    <col min="2284" max="2284" width="0.7265625" style="453" customWidth="1"/>
    <col min="2285" max="2285" width="13.1796875" style="453" bestFit="1" customWidth="1"/>
    <col min="2286" max="2286" width="17.453125" style="453" customWidth="1"/>
    <col min="2287" max="2287" width="13.1796875" style="453" customWidth="1"/>
    <col min="2288" max="2288" width="10.7265625" style="453" bestFit="1" customWidth="1"/>
    <col min="2289" max="2535" width="9.1796875" style="453"/>
    <col min="2536" max="2536" width="56" style="453" customWidth="1"/>
    <col min="2537" max="2538" width="11.453125" style="453" customWidth="1"/>
    <col min="2539" max="2539" width="12.54296875" style="453" customWidth="1"/>
    <col min="2540" max="2540" width="0.7265625" style="453" customWidth="1"/>
    <col min="2541" max="2541" width="13.1796875" style="453" bestFit="1" customWidth="1"/>
    <col min="2542" max="2542" width="17.453125" style="453" customWidth="1"/>
    <col min="2543" max="2543" width="13.1796875" style="453" customWidth="1"/>
    <col min="2544" max="2544" width="10.7265625" style="453" bestFit="1" customWidth="1"/>
    <col min="2545" max="2791" width="9.1796875" style="453"/>
    <col min="2792" max="2792" width="56" style="453" customWidth="1"/>
    <col min="2793" max="2794" width="11.453125" style="453" customWidth="1"/>
    <col min="2795" max="2795" width="12.54296875" style="453" customWidth="1"/>
    <col min="2796" max="2796" width="0.7265625" style="453" customWidth="1"/>
    <col min="2797" max="2797" width="13.1796875" style="453" bestFit="1" customWidth="1"/>
    <col min="2798" max="2798" width="17.453125" style="453" customWidth="1"/>
    <col min="2799" max="2799" width="13.1796875" style="453" customWidth="1"/>
    <col min="2800" max="2800" width="10.7265625" style="453" bestFit="1" customWidth="1"/>
    <col min="2801" max="3047" width="9.1796875" style="453"/>
    <col min="3048" max="3048" width="56" style="453" customWidth="1"/>
    <col min="3049" max="3050" width="11.453125" style="453" customWidth="1"/>
    <col min="3051" max="3051" width="12.54296875" style="453" customWidth="1"/>
    <col min="3052" max="3052" width="0.7265625" style="453" customWidth="1"/>
    <col min="3053" max="3053" width="13.1796875" style="453" bestFit="1" customWidth="1"/>
    <col min="3054" max="3054" width="17.453125" style="453" customWidth="1"/>
    <col min="3055" max="3055" width="13.1796875" style="453" customWidth="1"/>
    <col min="3056" max="3056" width="10.7265625" style="453" bestFit="1" customWidth="1"/>
    <col min="3057" max="3303" width="9.1796875" style="453"/>
    <col min="3304" max="3304" width="56" style="453" customWidth="1"/>
    <col min="3305" max="3306" width="11.453125" style="453" customWidth="1"/>
    <col min="3307" max="3307" width="12.54296875" style="453" customWidth="1"/>
    <col min="3308" max="3308" width="0.7265625" style="453" customWidth="1"/>
    <col min="3309" max="3309" width="13.1796875" style="453" bestFit="1" customWidth="1"/>
    <col min="3310" max="3310" width="17.453125" style="453" customWidth="1"/>
    <col min="3311" max="3311" width="13.1796875" style="453" customWidth="1"/>
    <col min="3312" max="3312" width="10.7265625" style="453" bestFit="1" customWidth="1"/>
    <col min="3313" max="3559" width="9.1796875" style="453"/>
    <col min="3560" max="3560" width="56" style="453" customWidth="1"/>
    <col min="3561" max="3562" width="11.453125" style="453" customWidth="1"/>
    <col min="3563" max="3563" width="12.54296875" style="453" customWidth="1"/>
    <col min="3564" max="3564" width="0.7265625" style="453" customWidth="1"/>
    <col min="3565" max="3565" width="13.1796875" style="453" bestFit="1" customWidth="1"/>
    <col min="3566" max="3566" width="17.453125" style="453" customWidth="1"/>
    <col min="3567" max="3567" width="13.1796875" style="453" customWidth="1"/>
    <col min="3568" max="3568" width="10.7265625" style="453" bestFit="1" customWidth="1"/>
    <col min="3569" max="3815" width="9.1796875" style="453"/>
    <col min="3816" max="3816" width="56" style="453" customWidth="1"/>
    <col min="3817" max="3818" width="11.453125" style="453" customWidth="1"/>
    <col min="3819" max="3819" width="12.54296875" style="453" customWidth="1"/>
    <col min="3820" max="3820" width="0.7265625" style="453" customWidth="1"/>
    <col min="3821" max="3821" width="13.1796875" style="453" bestFit="1" customWidth="1"/>
    <col min="3822" max="3822" width="17.453125" style="453" customWidth="1"/>
    <col min="3823" max="3823" width="13.1796875" style="453" customWidth="1"/>
    <col min="3824" max="3824" width="10.7265625" style="453" bestFit="1" customWidth="1"/>
    <col min="3825" max="4071" width="9.1796875" style="453"/>
    <col min="4072" max="4072" width="56" style="453" customWidth="1"/>
    <col min="4073" max="4074" width="11.453125" style="453" customWidth="1"/>
    <col min="4075" max="4075" width="12.54296875" style="453" customWidth="1"/>
    <col min="4076" max="4076" width="0.7265625" style="453" customWidth="1"/>
    <col min="4077" max="4077" width="13.1796875" style="453" bestFit="1" customWidth="1"/>
    <col min="4078" max="4078" width="17.453125" style="453" customWidth="1"/>
    <col min="4079" max="4079" width="13.1796875" style="453" customWidth="1"/>
    <col min="4080" max="4080" width="10.7265625" style="453" bestFit="1" customWidth="1"/>
    <col min="4081" max="4327" width="9.1796875" style="453"/>
    <col min="4328" max="4328" width="56" style="453" customWidth="1"/>
    <col min="4329" max="4330" width="11.453125" style="453" customWidth="1"/>
    <col min="4331" max="4331" width="12.54296875" style="453" customWidth="1"/>
    <col min="4332" max="4332" width="0.7265625" style="453" customWidth="1"/>
    <col min="4333" max="4333" width="13.1796875" style="453" bestFit="1" customWidth="1"/>
    <col min="4334" max="4334" width="17.453125" style="453" customWidth="1"/>
    <col min="4335" max="4335" width="13.1796875" style="453" customWidth="1"/>
    <col min="4336" max="4336" width="10.7265625" style="453" bestFit="1" customWidth="1"/>
    <col min="4337" max="4583" width="9.1796875" style="453"/>
    <col min="4584" max="4584" width="56" style="453" customWidth="1"/>
    <col min="4585" max="4586" width="11.453125" style="453" customWidth="1"/>
    <col min="4587" max="4587" width="12.54296875" style="453" customWidth="1"/>
    <col min="4588" max="4588" width="0.7265625" style="453" customWidth="1"/>
    <col min="4589" max="4589" width="13.1796875" style="453" bestFit="1" customWidth="1"/>
    <col min="4590" max="4590" width="17.453125" style="453" customWidth="1"/>
    <col min="4591" max="4591" width="13.1796875" style="453" customWidth="1"/>
    <col min="4592" max="4592" width="10.7265625" style="453" bestFit="1" customWidth="1"/>
    <col min="4593" max="4839" width="9.1796875" style="453"/>
    <col min="4840" max="4840" width="56" style="453" customWidth="1"/>
    <col min="4841" max="4842" width="11.453125" style="453" customWidth="1"/>
    <col min="4843" max="4843" width="12.54296875" style="453" customWidth="1"/>
    <col min="4844" max="4844" width="0.7265625" style="453" customWidth="1"/>
    <col min="4845" max="4845" width="13.1796875" style="453" bestFit="1" customWidth="1"/>
    <col min="4846" max="4846" width="17.453125" style="453" customWidth="1"/>
    <col min="4847" max="4847" width="13.1796875" style="453" customWidth="1"/>
    <col min="4848" max="4848" width="10.7265625" style="453" bestFit="1" customWidth="1"/>
    <col min="4849" max="5095" width="9.1796875" style="453"/>
    <col min="5096" max="5096" width="56" style="453" customWidth="1"/>
    <col min="5097" max="5098" width="11.453125" style="453" customWidth="1"/>
    <col min="5099" max="5099" width="12.54296875" style="453" customWidth="1"/>
    <col min="5100" max="5100" width="0.7265625" style="453" customWidth="1"/>
    <col min="5101" max="5101" width="13.1796875" style="453" bestFit="1" customWidth="1"/>
    <col min="5102" max="5102" width="17.453125" style="453" customWidth="1"/>
    <col min="5103" max="5103" width="13.1796875" style="453" customWidth="1"/>
    <col min="5104" max="5104" width="10.7265625" style="453" bestFit="1" customWidth="1"/>
    <col min="5105" max="5351" width="9.1796875" style="453"/>
    <col min="5352" max="5352" width="56" style="453" customWidth="1"/>
    <col min="5353" max="5354" width="11.453125" style="453" customWidth="1"/>
    <col min="5355" max="5355" width="12.54296875" style="453" customWidth="1"/>
    <col min="5356" max="5356" width="0.7265625" style="453" customWidth="1"/>
    <col min="5357" max="5357" width="13.1796875" style="453" bestFit="1" customWidth="1"/>
    <col min="5358" max="5358" width="17.453125" style="453" customWidth="1"/>
    <col min="5359" max="5359" width="13.1796875" style="453" customWidth="1"/>
    <col min="5360" max="5360" width="10.7265625" style="453" bestFit="1" customWidth="1"/>
    <col min="5361" max="5607" width="9.1796875" style="453"/>
    <col min="5608" max="5608" width="56" style="453" customWidth="1"/>
    <col min="5609" max="5610" width="11.453125" style="453" customWidth="1"/>
    <col min="5611" max="5611" width="12.54296875" style="453" customWidth="1"/>
    <col min="5612" max="5612" width="0.7265625" style="453" customWidth="1"/>
    <col min="5613" max="5613" width="13.1796875" style="453" bestFit="1" customWidth="1"/>
    <col min="5614" max="5614" width="17.453125" style="453" customWidth="1"/>
    <col min="5615" max="5615" width="13.1796875" style="453" customWidth="1"/>
    <col min="5616" max="5616" width="10.7265625" style="453" bestFit="1" customWidth="1"/>
    <col min="5617" max="5863" width="9.1796875" style="453"/>
    <col min="5864" max="5864" width="56" style="453" customWidth="1"/>
    <col min="5865" max="5866" width="11.453125" style="453" customWidth="1"/>
    <col min="5867" max="5867" width="12.54296875" style="453" customWidth="1"/>
    <col min="5868" max="5868" width="0.7265625" style="453" customWidth="1"/>
    <col min="5869" max="5869" width="13.1796875" style="453" bestFit="1" customWidth="1"/>
    <col min="5870" max="5870" width="17.453125" style="453" customWidth="1"/>
    <col min="5871" max="5871" width="13.1796875" style="453" customWidth="1"/>
    <col min="5872" max="5872" width="10.7265625" style="453" bestFit="1" customWidth="1"/>
    <col min="5873" max="6119" width="9.1796875" style="453"/>
    <col min="6120" max="6120" width="56" style="453" customWidth="1"/>
    <col min="6121" max="6122" width="11.453125" style="453" customWidth="1"/>
    <col min="6123" max="6123" width="12.54296875" style="453" customWidth="1"/>
    <col min="6124" max="6124" width="0.7265625" style="453" customWidth="1"/>
    <col min="6125" max="6125" width="13.1796875" style="453" bestFit="1" customWidth="1"/>
    <col min="6126" max="6126" width="17.453125" style="453" customWidth="1"/>
    <col min="6127" max="6127" width="13.1796875" style="453" customWidth="1"/>
    <col min="6128" max="6128" width="10.7265625" style="453" bestFit="1" customWidth="1"/>
    <col min="6129" max="6375" width="9.1796875" style="453"/>
    <col min="6376" max="6376" width="56" style="453" customWidth="1"/>
    <col min="6377" max="6378" width="11.453125" style="453" customWidth="1"/>
    <col min="6379" max="6379" width="12.54296875" style="453" customWidth="1"/>
    <col min="6380" max="6380" width="0.7265625" style="453" customWidth="1"/>
    <col min="6381" max="6381" width="13.1796875" style="453" bestFit="1" customWidth="1"/>
    <col min="6382" max="6382" width="17.453125" style="453" customWidth="1"/>
    <col min="6383" max="6383" width="13.1796875" style="453" customWidth="1"/>
    <col min="6384" max="6384" width="10.7265625" style="453" bestFit="1" customWidth="1"/>
    <col min="6385" max="6631" width="9.1796875" style="453"/>
    <col min="6632" max="6632" width="56" style="453" customWidth="1"/>
    <col min="6633" max="6634" width="11.453125" style="453" customWidth="1"/>
    <col min="6635" max="6635" width="12.54296875" style="453" customWidth="1"/>
    <col min="6636" max="6636" width="0.7265625" style="453" customWidth="1"/>
    <col min="6637" max="6637" width="13.1796875" style="453" bestFit="1" customWidth="1"/>
    <col min="6638" max="6638" width="17.453125" style="453" customWidth="1"/>
    <col min="6639" max="6639" width="13.1796875" style="453" customWidth="1"/>
    <col min="6640" max="6640" width="10.7265625" style="453" bestFit="1" customWidth="1"/>
    <col min="6641" max="6887" width="9.1796875" style="453"/>
    <col min="6888" max="6888" width="56" style="453" customWidth="1"/>
    <col min="6889" max="6890" width="11.453125" style="453" customWidth="1"/>
    <col min="6891" max="6891" width="12.54296875" style="453" customWidth="1"/>
    <col min="6892" max="6892" width="0.7265625" style="453" customWidth="1"/>
    <col min="6893" max="6893" width="13.1796875" style="453" bestFit="1" customWidth="1"/>
    <col min="6894" max="6894" width="17.453125" style="453" customWidth="1"/>
    <col min="6895" max="6895" width="13.1796875" style="453" customWidth="1"/>
    <col min="6896" max="6896" width="10.7265625" style="453" bestFit="1" customWidth="1"/>
    <col min="6897" max="7143" width="9.1796875" style="453"/>
    <col min="7144" max="7144" width="56" style="453" customWidth="1"/>
    <col min="7145" max="7146" width="11.453125" style="453" customWidth="1"/>
    <col min="7147" max="7147" width="12.54296875" style="453" customWidth="1"/>
    <col min="7148" max="7148" width="0.7265625" style="453" customWidth="1"/>
    <col min="7149" max="7149" width="13.1796875" style="453" bestFit="1" customWidth="1"/>
    <col min="7150" max="7150" width="17.453125" style="453" customWidth="1"/>
    <col min="7151" max="7151" width="13.1796875" style="453" customWidth="1"/>
    <col min="7152" max="7152" width="10.7265625" style="453" bestFit="1" customWidth="1"/>
    <col min="7153" max="7399" width="9.1796875" style="453"/>
    <col min="7400" max="7400" width="56" style="453" customWidth="1"/>
    <col min="7401" max="7402" width="11.453125" style="453" customWidth="1"/>
    <col min="7403" max="7403" width="12.54296875" style="453" customWidth="1"/>
    <col min="7404" max="7404" width="0.7265625" style="453" customWidth="1"/>
    <col min="7405" max="7405" width="13.1796875" style="453" bestFit="1" customWidth="1"/>
    <col min="7406" max="7406" width="17.453125" style="453" customWidth="1"/>
    <col min="7407" max="7407" width="13.1796875" style="453" customWidth="1"/>
    <col min="7408" max="7408" width="10.7265625" style="453" bestFit="1" customWidth="1"/>
    <col min="7409" max="7655" width="9.1796875" style="453"/>
    <col min="7656" max="7656" width="56" style="453" customWidth="1"/>
    <col min="7657" max="7658" width="11.453125" style="453" customWidth="1"/>
    <col min="7659" max="7659" width="12.54296875" style="453" customWidth="1"/>
    <col min="7660" max="7660" width="0.7265625" style="453" customWidth="1"/>
    <col min="7661" max="7661" width="13.1796875" style="453" bestFit="1" customWidth="1"/>
    <col min="7662" max="7662" width="17.453125" style="453" customWidth="1"/>
    <col min="7663" max="7663" width="13.1796875" style="453" customWidth="1"/>
    <col min="7664" max="7664" width="10.7265625" style="453" bestFit="1" customWidth="1"/>
    <col min="7665" max="7911" width="9.1796875" style="453"/>
    <col min="7912" max="7912" width="56" style="453" customWidth="1"/>
    <col min="7913" max="7914" width="11.453125" style="453" customWidth="1"/>
    <col min="7915" max="7915" width="12.54296875" style="453" customWidth="1"/>
    <col min="7916" max="7916" width="0.7265625" style="453" customWidth="1"/>
    <col min="7917" max="7917" width="13.1796875" style="453" bestFit="1" customWidth="1"/>
    <col min="7918" max="7918" width="17.453125" style="453" customWidth="1"/>
    <col min="7919" max="7919" width="13.1796875" style="453" customWidth="1"/>
    <col min="7920" max="7920" width="10.7265625" style="453" bestFit="1" customWidth="1"/>
    <col min="7921" max="8167" width="9.1796875" style="453"/>
    <col min="8168" max="8168" width="56" style="453" customWidth="1"/>
    <col min="8169" max="8170" width="11.453125" style="453" customWidth="1"/>
    <col min="8171" max="8171" width="12.54296875" style="453" customWidth="1"/>
    <col min="8172" max="8172" width="0.7265625" style="453" customWidth="1"/>
    <col min="8173" max="8173" width="13.1796875" style="453" bestFit="1" customWidth="1"/>
    <col min="8174" max="8174" width="17.453125" style="453" customWidth="1"/>
    <col min="8175" max="8175" width="13.1796875" style="453" customWidth="1"/>
    <col min="8176" max="8176" width="10.7265625" style="453" bestFit="1" customWidth="1"/>
    <col min="8177" max="8423" width="9.1796875" style="453"/>
    <col min="8424" max="8424" width="56" style="453" customWidth="1"/>
    <col min="8425" max="8426" width="11.453125" style="453" customWidth="1"/>
    <col min="8427" max="8427" width="12.54296875" style="453" customWidth="1"/>
    <col min="8428" max="8428" width="0.7265625" style="453" customWidth="1"/>
    <col min="8429" max="8429" width="13.1796875" style="453" bestFit="1" customWidth="1"/>
    <col min="8430" max="8430" width="17.453125" style="453" customWidth="1"/>
    <col min="8431" max="8431" width="13.1796875" style="453" customWidth="1"/>
    <col min="8432" max="8432" width="10.7265625" style="453" bestFit="1" customWidth="1"/>
    <col min="8433" max="8679" width="9.1796875" style="453"/>
    <col min="8680" max="8680" width="56" style="453" customWidth="1"/>
    <col min="8681" max="8682" width="11.453125" style="453" customWidth="1"/>
    <col min="8683" max="8683" width="12.54296875" style="453" customWidth="1"/>
    <col min="8684" max="8684" width="0.7265625" style="453" customWidth="1"/>
    <col min="8685" max="8685" width="13.1796875" style="453" bestFit="1" customWidth="1"/>
    <col min="8686" max="8686" width="17.453125" style="453" customWidth="1"/>
    <col min="8687" max="8687" width="13.1796875" style="453" customWidth="1"/>
    <col min="8688" max="8688" width="10.7265625" style="453" bestFit="1" customWidth="1"/>
    <col min="8689" max="8935" width="9.1796875" style="453"/>
    <col min="8936" max="8936" width="56" style="453" customWidth="1"/>
    <col min="8937" max="8938" width="11.453125" style="453" customWidth="1"/>
    <col min="8939" max="8939" width="12.54296875" style="453" customWidth="1"/>
    <col min="8940" max="8940" width="0.7265625" style="453" customWidth="1"/>
    <col min="8941" max="8941" width="13.1796875" style="453" bestFit="1" customWidth="1"/>
    <col min="8942" max="8942" width="17.453125" style="453" customWidth="1"/>
    <col min="8943" max="8943" width="13.1796875" style="453" customWidth="1"/>
    <col min="8944" max="8944" width="10.7265625" style="453" bestFit="1" customWidth="1"/>
    <col min="8945" max="9191" width="9.1796875" style="453"/>
    <col min="9192" max="9192" width="56" style="453" customWidth="1"/>
    <col min="9193" max="9194" width="11.453125" style="453" customWidth="1"/>
    <col min="9195" max="9195" width="12.54296875" style="453" customWidth="1"/>
    <col min="9196" max="9196" width="0.7265625" style="453" customWidth="1"/>
    <col min="9197" max="9197" width="13.1796875" style="453" bestFit="1" customWidth="1"/>
    <col min="9198" max="9198" width="17.453125" style="453" customWidth="1"/>
    <col min="9199" max="9199" width="13.1796875" style="453" customWidth="1"/>
    <col min="9200" max="9200" width="10.7265625" style="453" bestFit="1" customWidth="1"/>
    <col min="9201" max="9447" width="9.1796875" style="453"/>
    <col min="9448" max="9448" width="56" style="453" customWidth="1"/>
    <col min="9449" max="9450" width="11.453125" style="453" customWidth="1"/>
    <col min="9451" max="9451" width="12.54296875" style="453" customWidth="1"/>
    <col min="9452" max="9452" width="0.7265625" style="453" customWidth="1"/>
    <col min="9453" max="9453" width="13.1796875" style="453" bestFit="1" customWidth="1"/>
    <col min="9454" max="9454" width="17.453125" style="453" customWidth="1"/>
    <col min="9455" max="9455" width="13.1796875" style="453" customWidth="1"/>
    <col min="9456" max="9456" width="10.7265625" style="453" bestFit="1" customWidth="1"/>
    <col min="9457" max="9703" width="9.1796875" style="453"/>
    <col min="9704" max="9704" width="56" style="453" customWidth="1"/>
    <col min="9705" max="9706" width="11.453125" style="453" customWidth="1"/>
    <col min="9707" max="9707" width="12.54296875" style="453" customWidth="1"/>
    <col min="9708" max="9708" width="0.7265625" style="453" customWidth="1"/>
    <col min="9709" max="9709" width="13.1796875" style="453" bestFit="1" customWidth="1"/>
    <col min="9710" max="9710" width="17.453125" style="453" customWidth="1"/>
    <col min="9711" max="9711" width="13.1796875" style="453" customWidth="1"/>
    <col min="9712" max="9712" width="10.7265625" style="453" bestFit="1" customWidth="1"/>
    <col min="9713" max="9959" width="9.1796875" style="453"/>
    <col min="9960" max="9960" width="56" style="453" customWidth="1"/>
    <col min="9961" max="9962" width="11.453125" style="453" customWidth="1"/>
    <col min="9963" max="9963" width="12.54296875" style="453" customWidth="1"/>
    <col min="9964" max="9964" width="0.7265625" style="453" customWidth="1"/>
    <col min="9965" max="9965" width="13.1796875" style="453" bestFit="1" customWidth="1"/>
    <col min="9966" max="9966" width="17.453125" style="453" customWidth="1"/>
    <col min="9967" max="9967" width="13.1796875" style="453" customWidth="1"/>
    <col min="9968" max="9968" width="10.7265625" style="453" bestFit="1" customWidth="1"/>
    <col min="9969" max="10215" width="9.1796875" style="453"/>
    <col min="10216" max="10216" width="56" style="453" customWidth="1"/>
    <col min="10217" max="10218" width="11.453125" style="453" customWidth="1"/>
    <col min="10219" max="10219" width="12.54296875" style="453" customWidth="1"/>
    <col min="10220" max="10220" width="0.7265625" style="453" customWidth="1"/>
    <col min="10221" max="10221" width="13.1796875" style="453" bestFit="1" customWidth="1"/>
    <col min="10222" max="10222" width="17.453125" style="453" customWidth="1"/>
    <col min="10223" max="10223" width="13.1796875" style="453" customWidth="1"/>
    <col min="10224" max="10224" width="10.7265625" style="453" bestFit="1" customWidth="1"/>
    <col min="10225" max="10471" width="9.1796875" style="453"/>
    <col min="10472" max="10472" width="56" style="453" customWidth="1"/>
    <col min="10473" max="10474" width="11.453125" style="453" customWidth="1"/>
    <col min="10475" max="10475" width="12.54296875" style="453" customWidth="1"/>
    <col min="10476" max="10476" width="0.7265625" style="453" customWidth="1"/>
    <col min="10477" max="10477" width="13.1796875" style="453" bestFit="1" customWidth="1"/>
    <col min="10478" max="10478" width="17.453125" style="453" customWidth="1"/>
    <col min="10479" max="10479" width="13.1796875" style="453" customWidth="1"/>
    <col min="10480" max="10480" width="10.7265625" style="453" bestFit="1" customWidth="1"/>
    <col min="10481" max="10727" width="9.1796875" style="453"/>
    <col min="10728" max="10728" width="56" style="453" customWidth="1"/>
    <col min="10729" max="10730" width="11.453125" style="453" customWidth="1"/>
    <col min="10731" max="10731" width="12.54296875" style="453" customWidth="1"/>
    <col min="10732" max="10732" width="0.7265625" style="453" customWidth="1"/>
    <col min="10733" max="10733" width="13.1796875" style="453" bestFit="1" customWidth="1"/>
    <col min="10734" max="10734" width="17.453125" style="453" customWidth="1"/>
    <col min="10735" max="10735" width="13.1796875" style="453" customWidth="1"/>
    <col min="10736" max="10736" width="10.7265625" style="453" bestFit="1" customWidth="1"/>
    <col min="10737" max="10983" width="9.1796875" style="453"/>
    <col min="10984" max="10984" width="56" style="453" customWidth="1"/>
    <col min="10985" max="10986" width="11.453125" style="453" customWidth="1"/>
    <col min="10987" max="10987" width="12.54296875" style="453" customWidth="1"/>
    <col min="10988" max="10988" width="0.7265625" style="453" customWidth="1"/>
    <col min="10989" max="10989" width="13.1796875" style="453" bestFit="1" customWidth="1"/>
    <col min="10990" max="10990" width="17.453125" style="453" customWidth="1"/>
    <col min="10991" max="10991" width="13.1796875" style="453" customWidth="1"/>
    <col min="10992" max="10992" width="10.7265625" style="453" bestFit="1" customWidth="1"/>
    <col min="10993" max="11239" width="9.1796875" style="453"/>
    <col min="11240" max="11240" width="56" style="453" customWidth="1"/>
    <col min="11241" max="11242" width="11.453125" style="453" customWidth="1"/>
    <col min="11243" max="11243" width="12.54296875" style="453" customWidth="1"/>
    <col min="11244" max="11244" width="0.7265625" style="453" customWidth="1"/>
    <col min="11245" max="11245" width="13.1796875" style="453" bestFit="1" customWidth="1"/>
    <col min="11246" max="11246" width="17.453125" style="453" customWidth="1"/>
    <col min="11247" max="11247" width="13.1796875" style="453" customWidth="1"/>
    <col min="11248" max="11248" width="10.7265625" style="453" bestFit="1" customWidth="1"/>
    <col min="11249" max="11495" width="9.1796875" style="453"/>
    <col min="11496" max="11496" width="56" style="453" customWidth="1"/>
    <col min="11497" max="11498" width="11.453125" style="453" customWidth="1"/>
    <col min="11499" max="11499" width="12.54296875" style="453" customWidth="1"/>
    <col min="11500" max="11500" width="0.7265625" style="453" customWidth="1"/>
    <col min="11501" max="11501" width="13.1796875" style="453" bestFit="1" customWidth="1"/>
    <col min="11502" max="11502" width="17.453125" style="453" customWidth="1"/>
    <col min="11503" max="11503" width="13.1796875" style="453" customWidth="1"/>
    <col min="11504" max="11504" width="10.7265625" style="453" bestFit="1" customWidth="1"/>
    <col min="11505" max="11751" width="9.1796875" style="453"/>
    <col min="11752" max="11752" width="56" style="453" customWidth="1"/>
    <col min="11753" max="11754" width="11.453125" style="453" customWidth="1"/>
    <col min="11755" max="11755" width="12.54296875" style="453" customWidth="1"/>
    <col min="11756" max="11756" width="0.7265625" style="453" customWidth="1"/>
    <col min="11757" max="11757" width="13.1796875" style="453" bestFit="1" customWidth="1"/>
    <col min="11758" max="11758" width="17.453125" style="453" customWidth="1"/>
    <col min="11759" max="11759" width="13.1796875" style="453" customWidth="1"/>
    <col min="11760" max="11760" width="10.7265625" style="453" bestFit="1" customWidth="1"/>
    <col min="11761" max="12007" width="9.1796875" style="453"/>
    <col min="12008" max="12008" width="56" style="453" customWidth="1"/>
    <col min="12009" max="12010" width="11.453125" style="453" customWidth="1"/>
    <col min="12011" max="12011" width="12.54296875" style="453" customWidth="1"/>
    <col min="12012" max="12012" width="0.7265625" style="453" customWidth="1"/>
    <col min="12013" max="12013" width="13.1796875" style="453" bestFit="1" customWidth="1"/>
    <col min="12014" max="12014" width="17.453125" style="453" customWidth="1"/>
    <col min="12015" max="12015" width="13.1796875" style="453" customWidth="1"/>
    <col min="12016" max="12016" width="10.7265625" style="453" bestFit="1" customWidth="1"/>
    <col min="12017" max="12263" width="9.1796875" style="453"/>
    <col min="12264" max="12264" width="56" style="453" customWidth="1"/>
    <col min="12265" max="12266" width="11.453125" style="453" customWidth="1"/>
    <col min="12267" max="12267" width="12.54296875" style="453" customWidth="1"/>
    <col min="12268" max="12268" width="0.7265625" style="453" customWidth="1"/>
    <col min="12269" max="12269" width="13.1796875" style="453" bestFit="1" customWidth="1"/>
    <col min="12270" max="12270" width="17.453125" style="453" customWidth="1"/>
    <col min="12271" max="12271" width="13.1796875" style="453" customWidth="1"/>
    <col min="12272" max="12272" width="10.7265625" style="453" bestFit="1" customWidth="1"/>
    <col min="12273" max="12519" width="9.1796875" style="453"/>
    <col min="12520" max="12520" width="56" style="453" customWidth="1"/>
    <col min="12521" max="12522" width="11.453125" style="453" customWidth="1"/>
    <col min="12523" max="12523" width="12.54296875" style="453" customWidth="1"/>
    <col min="12524" max="12524" width="0.7265625" style="453" customWidth="1"/>
    <col min="12525" max="12525" width="13.1796875" style="453" bestFit="1" customWidth="1"/>
    <col min="12526" max="12526" width="17.453125" style="453" customWidth="1"/>
    <col min="12527" max="12527" width="13.1796875" style="453" customWidth="1"/>
    <col min="12528" max="12528" width="10.7265625" style="453" bestFit="1" customWidth="1"/>
    <col min="12529" max="12775" width="9.1796875" style="453"/>
    <col min="12776" max="12776" width="56" style="453" customWidth="1"/>
    <col min="12777" max="12778" width="11.453125" style="453" customWidth="1"/>
    <col min="12779" max="12779" width="12.54296875" style="453" customWidth="1"/>
    <col min="12780" max="12780" width="0.7265625" style="453" customWidth="1"/>
    <col min="12781" max="12781" width="13.1796875" style="453" bestFit="1" customWidth="1"/>
    <col min="12782" max="12782" width="17.453125" style="453" customWidth="1"/>
    <col min="12783" max="12783" width="13.1796875" style="453" customWidth="1"/>
    <col min="12784" max="12784" width="10.7265625" style="453" bestFit="1" customWidth="1"/>
    <col min="12785" max="13031" width="9.1796875" style="453"/>
    <col min="13032" max="13032" width="56" style="453" customWidth="1"/>
    <col min="13033" max="13034" width="11.453125" style="453" customWidth="1"/>
    <col min="13035" max="13035" width="12.54296875" style="453" customWidth="1"/>
    <col min="13036" max="13036" width="0.7265625" style="453" customWidth="1"/>
    <col min="13037" max="13037" width="13.1796875" style="453" bestFit="1" customWidth="1"/>
    <col min="13038" max="13038" width="17.453125" style="453" customWidth="1"/>
    <col min="13039" max="13039" width="13.1796875" style="453" customWidth="1"/>
    <col min="13040" max="13040" width="10.7265625" style="453" bestFit="1" customWidth="1"/>
    <col min="13041" max="13287" width="9.1796875" style="453"/>
    <col min="13288" max="13288" width="56" style="453" customWidth="1"/>
    <col min="13289" max="13290" width="11.453125" style="453" customWidth="1"/>
    <col min="13291" max="13291" width="12.54296875" style="453" customWidth="1"/>
    <col min="13292" max="13292" width="0.7265625" style="453" customWidth="1"/>
    <col min="13293" max="13293" width="13.1796875" style="453" bestFit="1" customWidth="1"/>
    <col min="13294" max="13294" width="17.453125" style="453" customWidth="1"/>
    <col min="13295" max="13295" width="13.1796875" style="453" customWidth="1"/>
    <col min="13296" max="13296" width="10.7265625" style="453" bestFit="1" customWidth="1"/>
    <col min="13297" max="13543" width="9.1796875" style="453"/>
    <col min="13544" max="13544" width="56" style="453" customWidth="1"/>
    <col min="13545" max="13546" width="11.453125" style="453" customWidth="1"/>
    <col min="13547" max="13547" width="12.54296875" style="453" customWidth="1"/>
    <col min="13548" max="13548" width="0.7265625" style="453" customWidth="1"/>
    <col min="13549" max="13549" width="13.1796875" style="453" bestFit="1" customWidth="1"/>
    <col min="13550" max="13550" width="17.453125" style="453" customWidth="1"/>
    <col min="13551" max="13551" width="13.1796875" style="453" customWidth="1"/>
    <col min="13552" max="13552" width="10.7265625" style="453" bestFit="1" customWidth="1"/>
    <col min="13553" max="13799" width="9.1796875" style="453"/>
    <col min="13800" max="13800" width="56" style="453" customWidth="1"/>
    <col min="13801" max="13802" width="11.453125" style="453" customWidth="1"/>
    <col min="13803" max="13803" width="12.54296875" style="453" customWidth="1"/>
    <col min="13804" max="13804" width="0.7265625" style="453" customWidth="1"/>
    <col min="13805" max="13805" width="13.1796875" style="453" bestFit="1" customWidth="1"/>
    <col min="13806" max="13806" width="17.453125" style="453" customWidth="1"/>
    <col min="13807" max="13807" width="13.1796875" style="453" customWidth="1"/>
    <col min="13808" max="13808" width="10.7265625" style="453" bestFit="1" customWidth="1"/>
    <col min="13809" max="14055" width="9.1796875" style="453"/>
    <col min="14056" max="14056" width="56" style="453" customWidth="1"/>
    <col min="14057" max="14058" width="11.453125" style="453" customWidth="1"/>
    <col min="14059" max="14059" width="12.54296875" style="453" customWidth="1"/>
    <col min="14060" max="14060" width="0.7265625" style="453" customWidth="1"/>
    <col min="14061" max="14061" width="13.1796875" style="453" bestFit="1" customWidth="1"/>
    <col min="14062" max="14062" width="17.453125" style="453" customWidth="1"/>
    <col min="14063" max="14063" width="13.1796875" style="453" customWidth="1"/>
    <col min="14064" max="14064" width="10.7265625" style="453" bestFit="1" customWidth="1"/>
    <col min="14065" max="14311" width="9.1796875" style="453"/>
    <col min="14312" max="14312" width="56" style="453" customWidth="1"/>
    <col min="14313" max="14314" width="11.453125" style="453" customWidth="1"/>
    <col min="14315" max="14315" width="12.54296875" style="453" customWidth="1"/>
    <col min="14316" max="14316" width="0.7265625" style="453" customWidth="1"/>
    <col min="14317" max="14317" width="13.1796875" style="453" bestFit="1" customWidth="1"/>
    <col min="14318" max="14318" width="17.453125" style="453" customWidth="1"/>
    <col min="14319" max="14319" width="13.1796875" style="453" customWidth="1"/>
    <col min="14320" max="14320" width="10.7265625" style="453" bestFit="1" customWidth="1"/>
    <col min="14321" max="14567" width="9.1796875" style="453"/>
    <col min="14568" max="14568" width="56" style="453" customWidth="1"/>
    <col min="14569" max="14570" width="11.453125" style="453" customWidth="1"/>
    <col min="14571" max="14571" width="12.54296875" style="453" customWidth="1"/>
    <col min="14572" max="14572" width="0.7265625" style="453" customWidth="1"/>
    <col min="14573" max="14573" width="13.1796875" style="453" bestFit="1" customWidth="1"/>
    <col min="14574" max="14574" width="17.453125" style="453" customWidth="1"/>
    <col min="14575" max="14575" width="13.1796875" style="453" customWidth="1"/>
    <col min="14576" max="14576" width="10.7265625" style="453" bestFit="1" customWidth="1"/>
    <col min="14577" max="14823" width="9.1796875" style="453"/>
    <col min="14824" max="14824" width="56" style="453" customWidth="1"/>
    <col min="14825" max="14826" width="11.453125" style="453" customWidth="1"/>
    <col min="14827" max="14827" width="12.54296875" style="453" customWidth="1"/>
    <col min="14828" max="14828" width="0.7265625" style="453" customWidth="1"/>
    <col min="14829" max="14829" width="13.1796875" style="453" bestFit="1" customWidth="1"/>
    <col min="14830" max="14830" width="17.453125" style="453" customWidth="1"/>
    <col min="14831" max="14831" width="13.1796875" style="453" customWidth="1"/>
    <col min="14832" max="14832" width="10.7265625" style="453" bestFit="1" customWidth="1"/>
    <col min="14833" max="15079" width="9.1796875" style="453"/>
    <col min="15080" max="15080" width="56" style="453" customWidth="1"/>
    <col min="15081" max="15082" width="11.453125" style="453" customWidth="1"/>
    <col min="15083" max="15083" width="12.54296875" style="453" customWidth="1"/>
    <col min="15084" max="15084" width="0.7265625" style="453" customWidth="1"/>
    <col min="15085" max="15085" width="13.1796875" style="453" bestFit="1" customWidth="1"/>
    <col min="15086" max="15086" width="17.453125" style="453" customWidth="1"/>
    <col min="15087" max="15087" width="13.1796875" style="453" customWidth="1"/>
    <col min="15088" max="15088" width="10.7265625" style="453" bestFit="1" customWidth="1"/>
    <col min="15089" max="15335" width="9.1796875" style="453"/>
    <col min="15336" max="15336" width="56" style="453" customWidth="1"/>
    <col min="15337" max="15338" width="11.453125" style="453" customWidth="1"/>
    <col min="15339" max="15339" width="12.54296875" style="453" customWidth="1"/>
    <col min="15340" max="15340" width="0.7265625" style="453" customWidth="1"/>
    <col min="15341" max="15341" width="13.1796875" style="453" bestFit="1" customWidth="1"/>
    <col min="15342" max="15342" width="17.453125" style="453" customWidth="1"/>
    <col min="15343" max="15343" width="13.1796875" style="453" customWidth="1"/>
    <col min="15344" max="15344" width="10.7265625" style="453" bestFit="1" customWidth="1"/>
    <col min="15345" max="15591" width="9.1796875" style="453"/>
    <col min="15592" max="15592" width="56" style="453" customWidth="1"/>
    <col min="15593" max="15594" width="11.453125" style="453" customWidth="1"/>
    <col min="15595" max="15595" width="12.54296875" style="453" customWidth="1"/>
    <col min="15596" max="15596" width="0.7265625" style="453" customWidth="1"/>
    <col min="15597" max="15597" width="13.1796875" style="453" bestFit="1" customWidth="1"/>
    <col min="15598" max="15598" width="17.453125" style="453" customWidth="1"/>
    <col min="15599" max="15599" width="13.1796875" style="453" customWidth="1"/>
    <col min="15600" max="15600" width="10.7265625" style="453" bestFit="1" customWidth="1"/>
    <col min="15601" max="15847" width="9.1796875" style="453"/>
    <col min="15848" max="15848" width="56" style="453" customWidth="1"/>
    <col min="15849" max="15850" width="11.453125" style="453" customWidth="1"/>
    <col min="15851" max="15851" width="12.54296875" style="453" customWidth="1"/>
    <col min="15852" max="15852" width="0.7265625" style="453" customWidth="1"/>
    <col min="15853" max="15853" width="13.1796875" style="453" bestFit="1" customWidth="1"/>
    <col min="15854" max="15854" width="17.453125" style="453" customWidth="1"/>
    <col min="15855" max="15855" width="13.1796875" style="453" customWidth="1"/>
    <col min="15856" max="15856" width="10.7265625" style="453" bestFit="1" customWidth="1"/>
    <col min="15857" max="16103" width="9.1796875" style="453"/>
    <col min="16104" max="16104" width="56" style="453" customWidth="1"/>
    <col min="16105" max="16106" width="11.453125" style="453" customWidth="1"/>
    <col min="16107" max="16107" width="12.54296875" style="453" customWidth="1"/>
    <col min="16108" max="16108" width="0.7265625" style="453" customWidth="1"/>
    <col min="16109" max="16109" width="13.1796875" style="453" bestFit="1" customWidth="1"/>
    <col min="16110" max="16110" width="17.453125" style="453" customWidth="1"/>
    <col min="16111" max="16111" width="13.1796875" style="453" customWidth="1"/>
    <col min="16112" max="16112" width="10.7265625" style="453" bestFit="1" customWidth="1"/>
    <col min="16113" max="16384" width="9.1796875" style="453"/>
  </cols>
  <sheetData>
    <row r="1" spans="3:13" ht="15.75" customHeight="1" x14ac:dyDescent="0.3">
      <c r="C1" s="689" t="str">
        <f>'AP-W11 Cover Page'!B1</f>
        <v>APPENDIX W11</v>
      </c>
      <c r="D1" s="689"/>
      <c r="E1" s="689"/>
      <c r="F1" s="690"/>
    </row>
    <row r="2" spans="3:13" ht="45" customHeight="1" x14ac:dyDescent="0.3">
      <c r="C2" s="691" t="str">
        <f>'AP-W11 Cover Page'!B3</f>
        <v>APPENDIX TO SCHEDULE 6, PART A: BREAKDOWN OF SCHOOL INFRASTRUCTURE BACKLOGS GRANT: ALLOCATIONS PER PROVINCE</v>
      </c>
      <c r="D2" s="691"/>
      <c r="E2" s="691"/>
      <c r="F2" s="691"/>
    </row>
    <row r="3" spans="3:13" ht="45" hidden="1" customHeight="1" x14ac:dyDescent="0.3">
      <c r="C3" s="454"/>
      <c r="D3" s="454"/>
      <c r="E3" s="454"/>
      <c r="F3" s="454"/>
    </row>
    <row r="4" spans="3:13" ht="15" customHeight="1" x14ac:dyDescent="0.3">
      <c r="C4" s="455"/>
      <c r="D4" s="455"/>
      <c r="E4" s="455"/>
      <c r="F4" s="455"/>
    </row>
    <row r="5" spans="3:13" s="457" customFormat="1" ht="31.5" customHeight="1" x14ac:dyDescent="0.3">
      <c r="C5" s="456" t="s">
        <v>549</v>
      </c>
      <c r="D5" s="699" t="s">
        <v>650</v>
      </c>
      <c r="E5" s="692"/>
      <c r="F5" s="693"/>
    </row>
    <row r="6" spans="3:13" s="457" customFormat="1" ht="15" customHeight="1" x14ac:dyDescent="0.3">
      <c r="C6" s="458"/>
      <c r="D6" s="608" t="s">
        <v>551</v>
      </c>
      <c r="E6" s="609"/>
      <c r="F6" s="610"/>
    </row>
    <row r="7" spans="3:13" s="457" customFormat="1" ht="15.75" customHeight="1" x14ac:dyDescent="0.3">
      <c r="C7" s="694" t="s">
        <v>651</v>
      </c>
      <c r="D7" s="20" t="s">
        <v>659</v>
      </c>
      <c r="E7" s="21" t="s">
        <v>660</v>
      </c>
      <c r="F7" s="22" t="s">
        <v>661</v>
      </c>
    </row>
    <row r="8" spans="3:13" s="457" customFormat="1" ht="15" customHeight="1" x14ac:dyDescent="0.3">
      <c r="C8" s="695"/>
      <c r="D8" s="24" t="s">
        <v>15</v>
      </c>
      <c r="E8" s="25" t="s">
        <v>15</v>
      </c>
      <c r="F8" s="26" t="s">
        <v>15</v>
      </c>
      <c r="M8" s="459" t="s">
        <v>16</v>
      </c>
    </row>
    <row r="9" spans="3:13" s="457" customFormat="1" ht="15" customHeight="1" x14ac:dyDescent="0.3">
      <c r="C9" s="460" t="s">
        <v>650</v>
      </c>
      <c r="D9" s="461"/>
      <c r="E9" s="462"/>
      <c r="F9" s="463"/>
      <c r="M9" s="459">
        <f>IF(LEN(C9)&lt;1,0,1)</f>
        <v>1</v>
      </c>
    </row>
    <row r="10" spans="3:13" s="457" customFormat="1" ht="15" customHeight="1" x14ac:dyDescent="0.3">
      <c r="C10" s="464" t="s">
        <v>553</v>
      </c>
      <c r="D10" s="468">
        <v>461634</v>
      </c>
      <c r="E10" s="469">
        <v>506992</v>
      </c>
      <c r="F10" s="470">
        <v>534992</v>
      </c>
      <c r="M10" s="459">
        <f>M9</f>
        <v>1</v>
      </c>
    </row>
    <row r="11" spans="3:13" s="457" customFormat="1" ht="15" customHeight="1" x14ac:dyDescent="0.3">
      <c r="C11" s="464" t="s">
        <v>554</v>
      </c>
      <c r="D11" s="468">
        <v>58558</v>
      </c>
      <c r="E11" s="469">
        <v>64310</v>
      </c>
      <c r="F11" s="470">
        <v>67863</v>
      </c>
      <c r="M11" s="459">
        <f>M9</f>
        <v>1</v>
      </c>
    </row>
    <row r="12" spans="3:13" s="457" customFormat="1" ht="15" customHeight="1" x14ac:dyDescent="0.3">
      <c r="C12" s="464" t="s">
        <v>555</v>
      </c>
      <c r="D12" s="468">
        <v>60000</v>
      </c>
      <c r="E12" s="469">
        <v>65895</v>
      </c>
      <c r="F12" s="470">
        <v>69534</v>
      </c>
      <c r="M12" s="459">
        <f>M9</f>
        <v>1</v>
      </c>
    </row>
    <row r="13" spans="3:13" s="457" customFormat="1" ht="15" customHeight="1" x14ac:dyDescent="0.3">
      <c r="C13" s="464" t="s">
        <v>556</v>
      </c>
      <c r="D13" s="468">
        <v>447406</v>
      </c>
      <c r="E13" s="469">
        <v>491366</v>
      </c>
      <c r="F13" s="470">
        <v>518503</v>
      </c>
      <c r="M13" s="459">
        <f>M9</f>
        <v>1</v>
      </c>
    </row>
    <row r="14" spans="3:13" s="457" customFormat="1" ht="15" customHeight="1" x14ac:dyDescent="0.3">
      <c r="C14" s="464" t="s">
        <v>557</v>
      </c>
      <c r="D14" s="468">
        <v>63557</v>
      </c>
      <c r="E14" s="469">
        <v>69800</v>
      </c>
      <c r="F14" s="470">
        <v>73660</v>
      </c>
      <c r="M14" s="459">
        <f>M9</f>
        <v>1</v>
      </c>
    </row>
    <row r="15" spans="3:13" s="457" customFormat="1" ht="15" customHeight="1" x14ac:dyDescent="0.3">
      <c r="C15" s="464" t="s">
        <v>558</v>
      </c>
      <c r="D15" s="468">
        <v>85000</v>
      </c>
      <c r="E15" s="469">
        <v>93350</v>
      </c>
      <c r="F15" s="470">
        <v>98507</v>
      </c>
      <c r="M15" s="459">
        <f>M9</f>
        <v>1</v>
      </c>
    </row>
    <row r="16" spans="3:13" s="457" customFormat="1" ht="15" customHeight="1" x14ac:dyDescent="0.3">
      <c r="C16" s="464" t="s">
        <v>559</v>
      </c>
      <c r="D16" s="468">
        <v>55000</v>
      </c>
      <c r="E16" s="469">
        <v>60410</v>
      </c>
      <c r="F16" s="470">
        <v>63740</v>
      </c>
      <c r="M16" s="459">
        <f>M9</f>
        <v>1</v>
      </c>
    </row>
    <row r="17" spans="3:13" s="457" customFormat="1" ht="15" customHeight="1" x14ac:dyDescent="0.3">
      <c r="C17" s="464" t="s">
        <v>560</v>
      </c>
      <c r="D17" s="468">
        <v>40000</v>
      </c>
      <c r="E17" s="469">
        <v>43930</v>
      </c>
      <c r="F17" s="470">
        <v>46356</v>
      </c>
      <c r="M17" s="459">
        <f>M9</f>
        <v>1</v>
      </c>
    </row>
    <row r="18" spans="3:13" s="457" customFormat="1" ht="15" customHeight="1" x14ac:dyDescent="0.3">
      <c r="C18" s="464" t="s">
        <v>561</v>
      </c>
      <c r="D18" s="468">
        <v>0</v>
      </c>
      <c r="E18" s="469">
        <v>0</v>
      </c>
      <c r="F18" s="470">
        <v>0</v>
      </c>
      <c r="M18" s="459">
        <f>M9</f>
        <v>1</v>
      </c>
    </row>
    <row r="19" spans="3:13" s="457" customFormat="1" ht="15" customHeight="1" x14ac:dyDescent="0.3">
      <c r="C19" s="464" t="s">
        <v>41</v>
      </c>
      <c r="D19" s="468">
        <v>370451</v>
      </c>
      <c r="E19" s="469">
        <v>380523</v>
      </c>
      <c r="F19" s="470">
        <v>396920</v>
      </c>
      <c r="M19" s="459">
        <f>M9</f>
        <v>1</v>
      </c>
    </row>
    <row r="20" spans="3:13" s="457" customFormat="1" ht="15" customHeight="1" x14ac:dyDescent="0.3">
      <c r="C20" s="495" t="s">
        <v>562</v>
      </c>
      <c r="D20" s="472">
        <f>SUM(D10:D19)</f>
        <v>1641606</v>
      </c>
      <c r="E20" s="473">
        <f>SUM(E10:E19)</f>
        <v>1776576</v>
      </c>
      <c r="F20" s="474">
        <f>SUM(F10:F19)</f>
        <v>1870075</v>
      </c>
      <c r="M20" s="459">
        <f>M9</f>
        <v>1</v>
      </c>
    </row>
    <row r="21" spans="3:13" s="457" customFormat="1" ht="15" hidden="1" customHeight="1" x14ac:dyDescent="0.3">
      <c r="C21" s="506" t="s">
        <v>563</v>
      </c>
      <c r="D21" s="589"/>
      <c r="E21" s="590"/>
      <c r="F21" s="591"/>
      <c r="M21" s="459">
        <v>0</v>
      </c>
    </row>
    <row r="22" spans="3:13" ht="15" hidden="1" customHeight="1" x14ac:dyDescent="0.3">
      <c r="C22" s="507"/>
      <c r="D22" s="499"/>
      <c r="E22" s="500"/>
      <c r="F22" s="489"/>
      <c r="G22" s="483"/>
      <c r="M22" s="459">
        <f>IF(LEN(C22)&lt;1,0,1)</f>
        <v>0</v>
      </c>
    </row>
    <row r="23" spans="3:13" ht="15" hidden="1" customHeight="1" x14ac:dyDescent="0.3">
      <c r="C23" s="491" t="s">
        <v>553</v>
      </c>
      <c r="D23" s="461"/>
      <c r="E23" s="462"/>
      <c r="F23" s="463"/>
      <c r="G23" s="483"/>
      <c r="M23" s="459">
        <f>M22</f>
        <v>0</v>
      </c>
    </row>
    <row r="24" spans="3:13" ht="15" hidden="1" customHeight="1" x14ac:dyDescent="0.3">
      <c r="C24" s="491" t="s">
        <v>554</v>
      </c>
      <c r="D24" s="492"/>
      <c r="E24" s="493"/>
      <c r="F24" s="494"/>
      <c r="G24" s="483"/>
      <c r="M24" s="459">
        <f>M22</f>
        <v>0</v>
      </c>
    </row>
    <row r="25" spans="3:13" ht="15" hidden="1" customHeight="1" x14ac:dyDescent="0.3">
      <c r="C25" s="491" t="s">
        <v>555</v>
      </c>
      <c r="D25" s="461"/>
      <c r="E25" s="462"/>
      <c r="F25" s="463"/>
      <c r="G25" s="483"/>
      <c r="M25" s="459">
        <f>M22</f>
        <v>0</v>
      </c>
    </row>
    <row r="26" spans="3:13" ht="15" hidden="1" customHeight="1" x14ac:dyDescent="0.3">
      <c r="C26" s="491" t="s">
        <v>556</v>
      </c>
      <c r="D26" s="461"/>
      <c r="E26" s="462"/>
      <c r="F26" s="463"/>
      <c r="G26" s="483"/>
      <c r="M26" s="459">
        <f>M22</f>
        <v>0</v>
      </c>
    </row>
    <row r="27" spans="3:13" ht="15" hidden="1" customHeight="1" x14ac:dyDescent="0.3">
      <c r="C27" s="491" t="s">
        <v>557</v>
      </c>
      <c r="D27" s="461"/>
      <c r="E27" s="462"/>
      <c r="F27" s="463"/>
      <c r="G27" s="483"/>
      <c r="M27" s="459">
        <f>M22</f>
        <v>0</v>
      </c>
    </row>
    <row r="28" spans="3:13" ht="15" hidden="1" customHeight="1" x14ac:dyDescent="0.3">
      <c r="C28" s="491" t="s">
        <v>558</v>
      </c>
      <c r="D28" s="461"/>
      <c r="E28" s="462"/>
      <c r="F28" s="463"/>
      <c r="G28" s="483"/>
      <c r="M28" s="459">
        <f>M22</f>
        <v>0</v>
      </c>
    </row>
    <row r="29" spans="3:13" ht="15" hidden="1" customHeight="1" x14ac:dyDescent="0.3">
      <c r="C29" s="491" t="s">
        <v>559</v>
      </c>
      <c r="D29" s="461"/>
      <c r="E29" s="462"/>
      <c r="F29" s="463"/>
      <c r="G29" s="483"/>
      <c r="M29" s="459">
        <f>M22</f>
        <v>0</v>
      </c>
    </row>
    <row r="30" spans="3:13" ht="15" hidden="1" customHeight="1" x14ac:dyDescent="0.3">
      <c r="C30" s="491" t="s">
        <v>560</v>
      </c>
      <c r="D30" s="461"/>
      <c r="E30" s="462"/>
      <c r="F30" s="463"/>
      <c r="G30" s="483"/>
      <c r="M30" s="459">
        <f>M22</f>
        <v>0</v>
      </c>
    </row>
    <row r="31" spans="3:13" ht="15" hidden="1" customHeight="1" x14ac:dyDescent="0.3">
      <c r="C31" s="491" t="s">
        <v>561</v>
      </c>
      <c r="D31" s="461"/>
      <c r="E31" s="462"/>
      <c r="F31" s="463"/>
      <c r="G31" s="483"/>
      <c r="M31" s="459">
        <f>M22</f>
        <v>0</v>
      </c>
    </row>
    <row r="32" spans="3:13" ht="15" hidden="1" customHeight="1" x14ac:dyDescent="0.3">
      <c r="C32" s="491" t="s">
        <v>41</v>
      </c>
      <c r="D32" s="461"/>
      <c r="E32" s="462"/>
      <c r="F32" s="463"/>
      <c r="G32" s="484"/>
      <c r="M32" s="459">
        <f>M22</f>
        <v>0</v>
      </c>
    </row>
    <row r="33" spans="3:13" ht="15" hidden="1" customHeight="1" x14ac:dyDescent="0.3">
      <c r="C33" s="495" t="s">
        <v>562</v>
      </c>
      <c r="D33" s="496">
        <f>SUM(D23:D32)</f>
        <v>0</v>
      </c>
      <c r="E33" s="473">
        <f>SUM(E23:E32)</f>
        <v>0</v>
      </c>
      <c r="F33" s="497">
        <f>SUM(F23:F32)</f>
        <v>0</v>
      </c>
      <c r="M33" s="459">
        <f>M22</f>
        <v>0</v>
      </c>
    </row>
    <row r="34" spans="3:13" ht="15" hidden="1" customHeight="1" x14ac:dyDescent="0.3">
      <c r="C34" s="502"/>
      <c r="D34" s="499"/>
      <c r="E34" s="500"/>
      <c r="F34" s="489"/>
      <c r="M34" s="459">
        <f>IF(LEN(C34)&lt;1,0,1)</f>
        <v>0</v>
      </c>
    </row>
    <row r="35" spans="3:13" ht="15" hidden="1" customHeight="1" x14ac:dyDescent="0.3">
      <c r="C35" s="491" t="s">
        <v>553</v>
      </c>
      <c r="D35" s="461"/>
      <c r="E35" s="462"/>
      <c r="F35" s="463"/>
      <c r="M35" s="459">
        <f>M34</f>
        <v>0</v>
      </c>
    </row>
    <row r="36" spans="3:13" ht="15" hidden="1" customHeight="1" x14ac:dyDescent="0.3">
      <c r="C36" s="491" t="s">
        <v>554</v>
      </c>
      <c r="D36" s="492"/>
      <c r="E36" s="493"/>
      <c r="F36" s="494"/>
      <c r="M36" s="459">
        <f>M34</f>
        <v>0</v>
      </c>
    </row>
    <row r="37" spans="3:13" ht="15" hidden="1" customHeight="1" x14ac:dyDescent="0.3">
      <c r="C37" s="491" t="s">
        <v>555</v>
      </c>
      <c r="D37" s="461"/>
      <c r="E37" s="462"/>
      <c r="F37" s="463"/>
      <c r="M37" s="459">
        <f>M34</f>
        <v>0</v>
      </c>
    </row>
    <row r="38" spans="3:13" ht="15" hidden="1" customHeight="1" x14ac:dyDescent="0.3">
      <c r="C38" s="491" t="s">
        <v>556</v>
      </c>
      <c r="D38" s="461"/>
      <c r="E38" s="462"/>
      <c r="F38" s="463"/>
      <c r="M38" s="459">
        <f>M34</f>
        <v>0</v>
      </c>
    </row>
    <row r="39" spans="3:13" ht="15" hidden="1" customHeight="1" x14ac:dyDescent="0.3">
      <c r="C39" s="491" t="s">
        <v>557</v>
      </c>
      <c r="D39" s="461"/>
      <c r="E39" s="462"/>
      <c r="F39" s="463"/>
      <c r="M39" s="459">
        <f>M34</f>
        <v>0</v>
      </c>
    </row>
    <row r="40" spans="3:13" ht="15" hidden="1" customHeight="1" x14ac:dyDescent="0.3">
      <c r="C40" s="491" t="s">
        <v>558</v>
      </c>
      <c r="D40" s="461"/>
      <c r="E40" s="462"/>
      <c r="F40" s="463"/>
      <c r="M40" s="459">
        <f>M34</f>
        <v>0</v>
      </c>
    </row>
    <row r="41" spans="3:13" ht="15" hidden="1" customHeight="1" x14ac:dyDescent="0.3">
      <c r="C41" s="491" t="s">
        <v>559</v>
      </c>
      <c r="D41" s="461"/>
      <c r="E41" s="462"/>
      <c r="F41" s="463"/>
      <c r="G41" s="483"/>
      <c r="M41" s="459">
        <f>M34</f>
        <v>0</v>
      </c>
    </row>
    <row r="42" spans="3:13" ht="15" hidden="1" customHeight="1" x14ac:dyDescent="0.3">
      <c r="C42" s="491" t="s">
        <v>560</v>
      </c>
      <c r="D42" s="461"/>
      <c r="E42" s="462"/>
      <c r="F42" s="463"/>
      <c r="G42" s="483"/>
      <c r="M42" s="459">
        <f>M34</f>
        <v>0</v>
      </c>
    </row>
    <row r="43" spans="3:13" ht="15" hidden="1" customHeight="1" x14ac:dyDescent="0.3">
      <c r="C43" s="491" t="s">
        <v>561</v>
      </c>
      <c r="D43" s="461"/>
      <c r="E43" s="462"/>
      <c r="F43" s="463"/>
      <c r="G43" s="483"/>
      <c r="M43" s="459">
        <f>M34</f>
        <v>0</v>
      </c>
    </row>
    <row r="44" spans="3:13" ht="15" hidden="1" customHeight="1" x14ac:dyDescent="0.3">
      <c r="C44" s="491" t="s">
        <v>41</v>
      </c>
      <c r="D44" s="461"/>
      <c r="E44" s="462"/>
      <c r="F44" s="463"/>
      <c r="G44" s="484"/>
      <c r="M44" s="459">
        <f>M34</f>
        <v>0</v>
      </c>
    </row>
    <row r="45" spans="3:13" ht="15" hidden="1" customHeight="1" x14ac:dyDescent="0.3">
      <c r="C45" s="495" t="s">
        <v>562</v>
      </c>
      <c r="D45" s="496">
        <f>SUM(D35:D44)</f>
        <v>0</v>
      </c>
      <c r="E45" s="473">
        <f>SUM(E35:E44)</f>
        <v>0</v>
      </c>
      <c r="F45" s="497">
        <f>SUM(F35:F44)</f>
        <v>0</v>
      </c>
      <c r="M45" s="459">
        <f>M34</f>
        <v>0</v>
      </c>
    </row>
    <row r="46" spans="3:13" ht="15" hidden="1" customHeight="1" x14ac:dyDescent="0.3">
      <c r="C46" s="487"/>
      <c r="D46" s="499"/>
      <c r="E46" s="500"/>
      <c r="F46" s="489"/>
      <c r="G46" s="490"/>
      <c r="M46" s="459">
        <f>IF(LEN(C46)&lt;1,0,1)</f>
        <v>0</v>
      </c>
    </row>
    <row r="47" spans="3:13" ht="15" hidden="1" customHeight="1" x14ac:dyDescent="0.3">
      <c r="C47" s="491" t="s">
        <v>553</v>
      </c>
      <c r="D47" s="461"/>
      <c r="E47" s="462"/>
      <c r="F47" s="463"/>
      <c r="G47" s="490"/>
      <c r="M47" s="459">
        <f>M46</f>
        <v>0</v>
      </c>
    </row>
    <row r="48" spans="3:13" ht="15" hidden="1" customHeight="1" x14ac:dyDescent="0.3">
      <c r="C48" s="491" t="s">
        <v>554</v>
      </c>
      <c r="D48" s="492"/>
      <c r="E48" s="493"/>
      <c r="F48" s="494"/>
      <c r="G48" s="490"/>
      <c r="M48" s="459">
        <f>M46</f>
        <v>0</v>
      </c>
    </row>
    <row r="49" spans="3:13" ht="15" hidden="1" customHeight="1" x14ac:dyDescent="0.3">
      <c r="C49" s="491" t="s">
        <v>555</v>
      </c>
      <c r="D49" s="461"/>
      <c r="E49" s="462"/>
      <c r="F49" s="463"/>
      <c r="G49" s="490"/>
      <c r="M49" s="459">
        <f>M46</f>
        <v>0</v>
      </c>
    </row>
    <row r="50" spans="3:13" ht="15" hidden="1" customHeight="1" x14ac:dyDescent="0.3">
      <c r="C50" s="491" t="s">
        <v>556</v>
      </c>
      <c r="D50" s="461"/>
      <c r="E50" s="462"/>
      <c r="F50" s="463"/>
      <c r="G50" s="490"/>
      <c r="M50" s="459">
        <f>M46</f>
        <v>0</v>
      </c>
    </row>
    <row r="51" spans="3:13" ht="15" hidden="1" customHeight="1" x14ac:dyDescent="0.3">
      <c r="C51" s="491" t="s">
        <v>557</v>
      </c>
      <c r="D51" s="461"/>
      <c r="E51" s="462"/>
      <c r="F51" s="463"/>
      <c r="G51" s="490"/>
      <c r="M51" s="459">
        <f>M46</f>
        <v>0</v>
      </c>
    </row>
    <row r="52" spans="3:13" ht="15" hidden="1" customHeight="1" x14ac:dyDescent="0.3">
      <c r="C52" s="491" t="s">
        <v>558</v>
      </c>
      <c r="D52" s="461"/>
      <c r="E52" s="462"/>
      <c r="F52" s="463"/>
      <c r="G52" s="490"/>
      <c r="M52" s="459">
        <f>M46</f>
        <v>0</v>
      </c>
    </row>
    <row r="53" spans="3:13" ht="15" hidden="1" customHeight="1" x14ac:dyDescent="0.3">
      <c r="C53" s="491" t="s">
        <v>559</v>
      </c>
      <c r="D53" s="461"/>
      <c r="E53" s="462"/>
      <c r="F53" s="463"/>
      <c r="G53" s="490"/>
      <c r="M53" s="459">
        <f>M46</f>
        <v>0</v>
      </c>
    </row>
    <row r="54" spans="3:13" ht="15" hidden="1" customHeight="1" x14ac:dyDescent="0.3">
      <c r="C54" s="491" t="s">
        <v>560</v>
      </c>
      <c r="D54" s="461"/>
      <c r="E54" s="462"/>
      <c r="F54" s="463"/>
      <c r="G54" s="490"/>
      <c r="M54" s="459">
        <f>M46</f>
        <v>0</v>
      </c>
    </row>
    <row r="55" spans="3:13" ht="15" hidden="1" customHeight="1" x14ac:dyDescent="0.3">
      <c r="C55" s="491" t="s">
        <v>561</v>
      </c>
      <c r="D55" s="461"/>
      <c r="E55" s="462"/>
      <c r="F55" s="463"/>
      <c r="G55" s="490"/>
      <c r="M55" s="459">
        <f>M46</f>
        <v>0</v>
      </c>
    </row>
    <row r="56" spans="3:13" ht="15" hidden="1" customHeight="1" x14ac:dyDescent="0.3">
      <c r="C56" s="491" t="s">
        <v>41</v>
      </c>
      <c r="D56" s="461"/>
      <c r="E56" s="462"/>
      <c r="F56" s="463"/>
      <c r="G56" s="484"/>
      <c r="M56" s="459">
        <f>M46</f>
        <v>0</v>
      </c>
    </row>
    <row r="57" spans="3:13" ht="15" hidden="1" customHeight="1" x14ac:dyDescent="0.3">
      <c r="C57" s="495" t="s">
        <v>562</v>
      </c>
      <c r="D57" s="496">
        <f>SUM(D47:D56)</f>
        <v>0</v>
      </c>
      <c r="E57" s="473">
        <f>SUM(E47:E56)</f>
        <v>0</v>
      </c>
      <c r="F57" s="497">
        <f>SUM(F47:F56)</f>
        <v>0</v>
      </c>
      <c r="M57" s="459">
        <f>M46</f>
        <v>0</v>
      </c>
    </row>
    <row r="58" spans="3:13" ht="15" hidden="1" customHeight="1" x14ac:dyDescent="0.3">
      <c r="C58" s="498"/>
      <c r="D58" s="499"/>
      <c r="E58" s="500"/>
      <c r="F58" s="489"/>
      <c r="M58" s="459">
        <f>IF(LEN(C58)&lt;1,0,1)</f>
        <v>0</v>
      </c>
    </row>
    <row r="59" spans="3:13" ht="15" hidden="1" customHeight="1" x14ac:dyDescent="0.3">
      <c r="C59" s="491" t="s">
        <v>553</v>
      </c>
      <c r="D59" s="461"/>
      <c r="E59" s="462"/>
      <c r="F59" s="463"/>
      <c r="M59" s="459">
        <f>M58</f>
        <v>0</v>
      </c>
    </row>
    <row r="60" spans="3:13" ht="15" hidden="1" customHeight="1" x14ac:dyDescent="0.3">
      <c r="C60" s="491" t="s">
        <v>554</v>
      </c>
      <c r="D60" s="492"/>
      <c r="E60" s="493"/>
      <c r="F60" s="494"/>
      <c r="M60" s="459">
        <f>M58</f>
        <v>0</v>
      </c>
    </row>
    <row r="61" spans="3:13" ht="15" hidden="1" customHeight="1" x14ac:dyDescent="0.3">
      <c r="C61" s="491" t="s">
        <v>555</v>
      </c>
      <c r="D61" s="461"/>
      <c r="E61" s="462"/>
      <c r="F61" s="463"/>
      <c r="M61" s="459">
        <f>M58</f>
        <v>0</v>
      </c>
    </row>
    <row r="62" spans="3:13" ht="15" hidden="1" customHeight="1" x14ac:dyDescent="0.3">
      <c r="C62" s="491" t="s">
        <v>556</v>
      </c>
      <c r="D62" s="461"/>
      <c r="E62" s="462"/>
      <c r="F62" s="463"/>
      <c r="M62" s="459">
        <f>M58</f>
        <v>0</v>
      </c>
    </row>
    <row r="63" spans="3:13" ht="15" hidden="1" customHeight="1" x14ac:dyDescent="0.3">
      <c r="C63" s="491" t="s">
        <v>557</v>
      </c>
      <c r="D63" s="461"/>
      <c r="E63" s="462"/>
      <c r="F63" s="463"/>
      <c r="M63" s="459">
        <f>M58</f>
        <v>0</v>
      </c>
    </row>
    <row r="64" spans="3:13" ht="15" hidden="1" customHeight="1" x14ac:dyDescent="0.3">
      <c r="C64" s="491" t="s">
        <v>558</v>
      </c>
      <c r="D64" s="461"/>
      <c r="E64" s="462"/>
      <c r="F64" s="463"/>
      <c r="M64" s="459">
        <f>M58</f>
        <v>0</v>
      </c>
    </row>
    <row r="65" spans="3:13" ht="15" hidden="1" customHeight="1" x14ac:dyDescent="0.3">
      <c r="C65" s="491" t="s">
        <v>559</v>
      </c>
      <c r="D65" s="461"/>
      <c r="E65" s="462"/>
      <c r="F65" s="463"/>
      <c r="M65" s="459">
        <f>M58</f>
        <v>0</v>
      </c>
    </row>
    <row r="66" spans="3:13" ht="15" hidden="1" customHeight="1" x14ac:dyDescent="0.3">
      <c r="C66" s="491" t="s">
        <v>560</v>
      </c>
      <c r="D66" s="461"/>
      <c r="E66" s="462"/>
      <c r="F66" s="463"/>
      <c r="M66" s="459">
        <f>M58</f>
        <v>0</v>
      </c>
    </row>
    <row r="67" spans="3:13" ht="15" hidden="1" customHeight="1" x14ac:dyDescent="0.3">
      <c r="C67" s="491" t="s">
        <v>561</v>
      </c>
      <c r="D67" s="461"/>
      <c r="E67" s="462"/>
      <c r="F67" s="463"/>
      <c r="G67" s="501"/>
      <c r="M67" s="459">
        <f>M58</f>
        <v>0</v>
      </c>
    </row>
    <row r="68" spans="3:13" ht="15" hidden="1" customHeight="1" x14ac:dyDescent="0.3">
      <c r="C68" s="491" t="s">
        <v>41</v>
      </c>
      <c r="D68" s="461"/>
      <c r="E68" s="462"/>
      <c r="F68" s="463"/>
      <c r="G68" s="501"/>
      <c r="M68" s="459">
        <f>M58</f>
        <v>0</v>
      </c>
    </row>
    <row r="69" spans="3:13" ht="15" hidden="1" customHeight="1" x14ac:dyDescent="0.3">
      <c r="C69" s="495" t="s">
        <v>562</v>
      </c>
      <c r="D69" s="496">
        <f>SUM(D59:D68)</f>
        <v>0</v>
      </c>
      <c r="E69" s="473">
        <f>SUM(E59:E68)</f>
        <v>0</v>
      </c>
      <c r="F69" s="497">
        <f>SUM(F59:F68)</f>
        <v>0</v>
      </c>
      <c r="G69" s="501"/>
      <c r="M69" s="459">
        <f>M58</f>
        <v>0</v>
      </c>
    </row>
    <row r="70" spans="3:13" ht="15" hidden="1" customHeight="1" x14ac:dyDescent="0.3">
      <c r="C70" s="498"/>
      <c r="D70" s="499"/>
      <c r="E70" s="500"/>
      <c r="F70" s="489"/>
      <c r="G70" s="501"/>
      <c r="M70" s="459">
        <f>IF(LEN(C70)&lt;1,0,1)</f>
        <v>0</v>
      </c>
    </row>
    <row r="71" spans="3:13" ht="15" hidden="1" customHeight="1" x14ac:dyDescent="0.3">
      <c r="C71" s="491" t="s">
        <v>553</v>
      </c>
      <c r="D71" s="461"/>
      <c r="E71" s="462"/>
      <c r="F71" s="463"/>
      <c r="G71" s="501"/>
      <c r="M71" s="459">
        <f>M70</f>
        <v>0</v>
      </c>
    </row>
    <row r="72" spans="3:13" ht="15" hidden="1" customHeight="1" x14ac:dyDescent="0.3">
      <c r="C72" s="491" t="s">
        <v>554</v>
      </c>
      <c r="D72" s="492"/>
      <c r="E72" s="493"/>
      <c r="F72" s="494"/>
      <c r="G72" s="501"/>
      <c r="M72" s="459">
        <f>M70</f>
        <v>0</v>
      </c>
    </row>
    <row r="73" spans="3:13" ht="15" hidden="1" customHeight="1" x14ac:dyDescent="0.3">
      <c r="C73" s="491" t="s">
        <v>555</v>
      </c>
      <c r="D73" s="461"/>
      <c r="E73" s="462"/>
      <c r="F73" s="463"/>
      <c r="G73" s="501"/>
      <c r="M73" s="459">
        <f>M70</f>
        <v>0</v>
      </c>
    </row>
    <row r="74" spans="3:13" ht="15" hidden="1" customHeight="1" x14ac:dyDescent="0.3">
      <c r="C74" s="491" t="s">
        <v>556</v>
      </c>
      <c r="D74" s="461"/>
      <c r="E74" s="462"/>
      <c r="F74" s="463"/>
      <c r="G74" s="501"/>
      <c r="M74" s="459">
        <f>M70</f>
        <v>0</v>
      </c>
    </row>
    <row r="75" spans="3:13" ht="15" hidden="1" customHeight="1" x14ac:dyDescent="0.3">
      <c r="C75" s="491" t="s">
        <v>557</v>
      </c>
      <c r="D75" s="461"/>
      <c r="E75" s="462"/>
      <c r="F75" s="463"/>
      <c r="G75" s="501"/>
      <c r="M75" s="459">
        <f>M70</f>
        <v>0</v>
      </c>
    </row>
    <row r="76" spans="3:13" ht="15" hidden="1" customHeight="1" x14ac:dyDescent="0.3">
      <c r="C76" s="491" t="s">
        <v>558</v>
      </c>
      <c r="D76" s="461"/>
      <c r="E76" s="462"/>
      <c r="F76" s="463"/>
      <c r="G76" s="501"/>
      <c r="M76" s="459">
        <f>M70</f>
        <v>0</v>
      </c>
    </row>
    <row r="77" spans="3:13" ht="15" hidden="1" customHeight="1" x14ac:dyDescent="0.3">
      <c r="C77" s="491" t="s">
        <v>559</v>
      </c>
      <c r="D77" s="461"/>
      <c r="E77" s="462"/>
      <c r="F77" s="463"/>
      <c r="G77" s="501"/>
      <c r="M77" s="459">
        <f>M70</f>
        <v>0</v>
      </c>
    </row>
    <row r="78" spans="3:13" ht="15" hidden="1" customHeight="1" x14ac:dyDescent="0.3">
      <c r="C78" s="491" t="s">
        <v>560</v>
      </c>
      <c r="D78" s="461"/>
      <c r="E78" s="462"/>
      <c r="F78" s="463"/>
      <c r="G78" s="501"/>
      <c r="M78" s="459">
        <f>M70</f>
        <v>0</v>
      </c>
    </row>
    <row r="79" spans="3:13" ht="15" hidden="1" customHeight="1" x14ac:dyDescent="0.3">
      <c r="C79" s="491" t="s">
        <v>561</v>
      </c>
      <c r="D79" s="461"/>
      <c r="E79" s="462"/>
      <c r="F79" s="463"/>
      <c r="G79" s="501"/>
      <c r="M79" s="459">
        <f>M70</f>
        <v>0</v>
      </c>
    </row>
    <row r="80" spans="3:13" ht="15" hidden="1" customHeight="1" x14ac:dyDescent="0.3">
      <c r="C80" s="491" t="s">
        <v>41</v>
      </c>
      <c r="D80" s="461"/>
      <c r="E80" s="462"/>
      <c r="F80" s="463"/>
      <c r="G80" s="501"/>
      <c r="M80" s="459">
        <f>M70</f>
        <v>0</v>
      </c>
    </row>
    <row r="81" spans="3:13" ht="15" hidden="1" customHeight="1" x14ac:dyDescent="0.3">
      <c r="C81" s="495" t="s">
        <v>562</v>
      </c>
      <c r="D81" s="496">
        <f>SUM(D71:D80)</f>
        <v>0</v>
      </c>
      <c r="E81" s="473">
        <f>SUM(E71:E80)</f>
        <v>0</v>
      </c>
      <c r="F81" s="497">
        <f>SUM(F71:F80)</f>
        <v>0</v>
      </c>
      <c r="M81" s="459">
        <f>M70</f>
        <v>0</v>
      </c>
    </row>
    <row r="82" spans="3:13" ht="15" hidden="1" customHeight="1" x14ac:dyDescent="0.3">
      <c r="C82" s="502"/>
      <c r="D82" s="499"/>
      <c r="E82" s="500"/>
      <c r="F82" s="489"/>
      <c r="M82" s="459">
        <f>IF(LEN(C82)&lt;1,0,1)</f>
        <v>0</v>
      </c>
    </row>
    <row r="83" spans="3:13" ht="15" hidden="1" customHeight="1" x14ac:dyDescent="0.3">
      <c r="C83" s="491" t="s">
        <v>553</v>
      </c>
      <c r="D83" s="461"/>
      <c r="E83" s="462"/>
      <c r="F83" s="463"/>
      <c r="M83" s="459">
        <f>M82</f>
        <v>0</v>
      </c>
    </row>
    <row r="84" spans="3:13" ht="15" hidden="1" customHeight="1" x14ac:dyDescent="0.3">
      <c r="C84" s="491" t="s">
        <v>554</v>
      </c>
      <c r="D84" s="492"/>
      <c r="E84" s="493"/>
      <c r="F84" s="494"/>
      <c r="M84" s="459">
        <f>M82</f>
        <v>0</v>
      </c>
    </row>
    <row r="85" spans="3:13" ht="15" hidden="1" customHeight="1" x14ac:dyDescent="0.3">
      <c r="C85" s="491" t="s">
        <v>555</v>
      </c>
      <c r="D85" s="461"/>
      <c r="E85" s="462"/>
      <c r="F85" s="463"/>
      <c r="M85" s="459">
        <f>M82</f>
        <v>0</v>
      </c>
    </row>
    <row r="86" spans="3:13" ht="15" hidden="1" customHeight="1" x14ac:dyDescent="0.3">
      <c r="C86" s="491" t="s">
        <v>556</v>
      </c>
      <c r="D86" s="461"/>
      <c r="E86" s="462"/>
      <c r="F86" s="463"/>
      <c r="M86" s="459">
        <f>M82</f>
        <v>0</v>
      </c>
    </row>
    <row r="87" spans="3:13" ht="15" hidden="1" customHeight="1" x14ac:dyDescent="0.3">
      <c r="C87" s="491" t="s">
        <v>557</v>
      </c>
      <c r="D87" s="461"/>
      <c r="E87" s="462"/>
      <c r="F87" s="463"/>
      <c r="M87" s="459">
        <f>M82</f>
        <v>0</v>
      </c>
    </row>
    <row r="88" spans="3:13" ht="15" hidden="1" customHeight="1" x14ac:dyDescent="0.3">
      <c r="C88" s="491" t="s">
        <v>558</v>
      </c>
      <c r="D88" s="461"/>
      <c r="E88" s="462"/>
      <c r="F88" s="463"/>
      <c r="M88" s="459">
        <f>M82</f>
        <v>0</v>
      </c>
    </row>
    <row r="89" spans="3:13" ht="15" hidden="1" customHeight="1" x14ac:dyDescent="0.3">
      <c r="C89" s="491" t="s">
        <v>559</v>
      </c>
      <c r="D89" s="461"/>
      <c r="E89" s="462"/>
      <c r="F89" s="463"/>
      <c r="G89" s="483"/>
      <c r="M89" s="459">
        <f>M82</f>
        <v>0</v>
      </c>
    </row>
    <row r="90" spans="3:13" ht="15" hidden="1" customHeight="1" x14ac:dyDescent="0.3">
      <c r="C90" s="491" t="s">
        <v>560</v>
      </c>
      <c r="D90" s="461"/>
      <c r="E90" s="462"/>
      <c r="F90" s="463"/>
      <c r="G90" s="483"/>
      <c r="M90" s="459">
        <f>M82</f>
        <v>0</v>
      </c>
    </row>
    <row r="91" spans="3:13" ht="15" hidden="1" customHeight="1" x14ac:dyDescent="0.3">
      <c r="C91" s="491" t="s">
        <v>561</v>
      </c>
      <c r="D91" s="461"/>
      <c r="E91" s="462"/>
      <c r="F91" s="463"/>
      <c r="G91" s="483"/>
      <c r="M91" s="459">
        <f>M82</f>
        <v>0</v>
      </c>
    </row>
    <row r="92" spans="3:13" ht="15" hidden="1" customHeight="1" x14ac:dyDescent="0.3">
      <c r="C92" s="491" t="s">
        <v>41</v>
      </c>
      <c r="D92" s="461"/>
      <c r="E92" s="462"/>
      <c r="F92" s="463"/>
      <c r="G92" s="484"/>
      <c r="M92" s="459">
        <f>M82</f>
        <v>0</v>
      </c>
    </row>
    <row r="93" spans="3:13" ht="15" hidden="1" customHeight="1" x14ac:dyDescent="0.3">
      <c r="C93" s="495" t="s">
        <v>562</v>
      </c>
      <c r="D93" s="496">
        <f>SUM(D83:D92)</f>
        <v>0</v>
      </c>
      <c r="E93" s="473">
        <f>SUM(E83:E92)</f>
        <v>0</v>
      </c>
      <c r="F93" s="497">
        <f>SUM(F83:F92)</f>
        <v>0</v>
      </c>
      <c r="M93" s="459">
        <f>M82</f>
        <v>0</v>
      </c>
    </row>
    <row r="94" spans="3:13" ht="15" hidden="1" customHeight="1" x14ac:dyDescent="0.3">
      <c r="C94" s="487"/>
      <c r="D94" s="499"/>
      <c r="E94" s="500"/>
      <c r="F94" s="489"/>
      <c r="G94" s="490"/>
      <c r="M94" s="459">
        <f>IF(LEN(C94)&lt;1,0,1)</f>
        <v>0</v>
      </c>
    </row>
    <row r="95" spans="3:13" ht="15" hidden="1" customHeight="1" x14ac:dyDescent="0.3">
      <c r="C95" s="491" t="s">
        <v>553</v>
      </c>
      <c r="D95" s="461"/>
      <c r="E95" s="462"/>
      <c r="F95" s="463"/>
      <c r="G95" s="490"/>
      <c r="M95" s="459">
        <f>M94</f>
        <v>0</v>
      </c>
    </row>
    <row r="96" spans="3:13" ht="15" hidden="1" customHeight="1" x14ac:dyDescent="0.3">
      <c r="C96" s="491" t="s">
        <v>554</v>
      </c>
      <c r="D96" s="492"/>
      <c r="E96" s="493"/>
      <c r="F96" s="494"/>
      <c r="G96" s="490"/>
      <c r="M96" s="459">
        <f>M94</f>
        <v>0</v>
      </c>
    </row>
    <row r="97" spans="3:13" ht="15" hidden="1" customHeight="1" x14ac:dyDescent="0.3">
      <c r="C97" s="491" t="s">
        <v>555</v>
      </c>
      <c r="D97" s="461"/>
      <c r="E97" s="462"/>
      <c r="F97" s="463"/>
      <c r="G97" s="490"/>
      <c r="M97" s="459">
        <f>M94</f>
        <v>0</v>
      </c>
    </row>
    <row r="98" spans="3:13" ht="15" hidden="1" customHeight="1" x14ac:dyDescent="0.3">
      <c r="C98" s="491" t="s">
        <v>556</v>
      </c>
      <c r="D98" s="461"/>
      <c r="E98" s="462"/>
      <c r="F98" s="463"/>
      <c r="G98" s="490"/>
      <c r="M98" s="459">
        <f>M94</f>
        <v>0</v>
      </c>
    </row>
    <row r="99" spans="3:13" ht="15" hidden="1" customHeight="1" x14ac:dyDescent="0.3">
      <c r="C99" s="491" t="s">
        <v>557</v>
      </c>
      <c r="D99" s="461"/>
      <c r="E99" s="462"/>
      <c r="F99" s="463"/>
      <c r="G99" s="490"/>
      <c r="M99" s="459">
        <f>M94</f>
        <v>0</v>
      </c>
    </row>
    <row r="100" spans="3:13" ht="15" hidden="1" customHeight="1" x14ac:dyDescent="0.3">
      <c r="C100" s="491" t="s">
        <v>558</v>
      </c>
      <c r="D100" s="461"/>
      <c r="E100" s="462"/>
      <c r="F100" s="463"/>
      <c r="G100" s="490"/>
      <c r="M100" s="459">
        <f>M94</f>
        <v>0</v>
      </c>
    </row>
    <row r="101" spans="3:13" ht="15" hidden="1" customHeight="1" x14ac:dyDescent="0.3">
      <c r="C101" s="491" t="s">
        <v>559</v>
      </c>
      <c r="D101" s="461"/>
      <c r="E101" s="462"/>
      <c r="F101" s="463"/>
      <c r="G101" s="490"/>
      <c r="M101" s="459">
        <f>M94</f>
        <v>0</v>
      </c>
    </row>
    <row r="102" spans="3:13" ht="15" hidden="1" customHeight="1" x14ac:dyDescent="0.3">
      <c r="C102" s="491" t="s">
        <v>560</v>
      </c>
      <c r="D102" s="461"/>
      <c r="E102" s="462"/>
      <c r="F102" s="463"/>
      <c r="G102" s="490"/>
      <c r="M102" s="459">
        <f>M94</f>
        <v>0</v>
      </c>
    </row>
    <row r="103" spans="3:13" ht="15" hidden="1" customHeight="1" x14ac:dyDescent="0.3">
      <c r="C103" s="491" t="s">
        <v>561</v>
      </c>
      <c r="D103" s="461"/>
      <c r="E103" s="462"/>
      <c r="F103" s="463"/>
      <c r="G103" s="490"/>
      <c r="M103" s="459">
        <f>M94</f>
        <v>0</v>
      </c>
    </row>
    <row r="104" spans="3:13" ht="15" hidden="1" customHeight="1" x14ac:dyDescent="0.3">
      <c r="C104" s="491" t="s">
        <v>41</v>
      </c>
      <c r="D104" s="461"/>
      <c r="E104" s="462"/>
      <c r="F104" s="463"/>
      <c r="G104" s="484"/>
      <c r="M104" s="459">
        <f>M94</f>
        <v>0</v>
      </c>
    </row>
    <row r="105" spans="3:13" ht="15" hidden="1" customHeight="1" x14ac:dyDescent="0.3">
      <c r="C105" s="495" t="s">
        <v>562</v>
      </c>
      <c r="D105" s="496">
        <f>SUM(D95:D104)</f>
        <v>0</v>
      </c>
      <c r="E105" s="473">
        <f>SUM(E95:E104)</f>
        <v>0</v>
      </c>
      <c r="F105" s="497">
        <f>SUM(F95:F104)</f>
        <v>0</v>
      </c>
      <c r="M105" s="459">
        <f>M94</f>
        <v>0</v>
      </c>
    </row>
    <row r="106" spans="3:13" ht="15" hidden="1" customHeight="1" x14ac:dyDescent="0.3">
      <c r="C106" s="498"/>
      <c r="D106" s="499"/>
      <c r="E106" s="500"/>
      <c r="F106" s="489"/>
      <c r="M106" s="459">
        <f>IF(LEN(C106)&lt;1,0,1)</f>
        <v>0</v>
      </c>
    </row>
    <row r="107" spans="3:13" ht="15" hidden="1" customHeight="1" x14ac:dyDescent="0.3">
      <c r="C107" s="491" t="s">
        <v>553</v>
      </c>
      <c r="D107" s="461"/>
      <c r="E107" s="462"/>
      <c r="F107" s="463"/>
      <c r="M107" s="459">
        <f>M106</f>
        <v>0</v>
      </c>
    </row>
    <row r="108" spans="3:13" ht="15" hidden="1" customHeight="1" x14ac:dyDescent="0.3">
      <c r="C108" s="491" t="s">
        <v>554</v>
      </c>
      <c r="D108" s="492"/>
      <c r="E108" s="493"/>
      <c r="F108" s="494"/>
      <c r="M108" s="459">
        <f>M106</f>
        <v>0</v>
      </c>
    </row>
    <row r="109" spans="3:13" ht="15" hidden="1" customHeight="1" x14ac:dyDescent="0.3">
      <c r="C109" s="491" t="s">
        <v>555</v>
      </c>
      <c r="D109" s="461"/>
      <c r="E109" s="462"/>
      <c r="F109" s="463"/>
      <c r="M109" s="459">
        <f>M106</f>
        <v>0</v>
      </c>
    </row>
    <row r="110" spans="3:13" ht="15" hidden="1" customHeight="1" x14ac:dyDescent="0.3">
      <c r="C110" s="491" t="s">
        <v>556</v>
      </c>
      <c r="D110" s="461"/>
      <c r="E110" s="462"/>
      <c r="F110" s="463"/>
      <c r="M110" s="459">
        <f>M106</f>
        <v>0</v>
      </c>
    </row>
    <row r="111" spans="3:13" ht="15" hidden="1" customHeight="1" x14ac:dyDescent="0.3">
      <c r="C111" s="491" t="s">
        <v>557</v>
      </c>
      <c r="D111" s="461"/>
      <c r="E111" s="462"/>
      <c r="F111" s="463"/>
      <c r="M111" s="459">
        <f>M106</f>
        <v>0</v>
      </c>
    </row>
    <row r="112" spans="3:13" ht="15" hidden="1" customHeight="1" x14ac:dyDescent="0.3">
      <c r="C112" s="491" t="s">
        <v>558</v>
      </c>
      <c r="D112" s="461"/>
      <c r="E112" s="462"/>
      <c r="F112" s="463"/>
      <c r="M112" s="459">
        <f>M106</f>
        <v>0</v>
      </c>
    </row>
    <row r="113" spans="3:13" ht="15" hidden="1" customHeight="1" x14ac:dyDescent="0.3">
      <c r="C113" s="491" t="s">
        <v>559</v>
      </c>
      <c r="D113" s="461"/>
      <c r="E113" s="462"/>
      <c r="F113" s="463"/>
      <c r="M113" s="459">
        <f>M106</f>
        <v>0</v>
      </c>
    </row>
    <row r="114" spans="3:13" ht="15" hidden="1" customHeight="1" x14ac:dyDescent="0.3">
      <c r="C114" s="491" t="s">
        <v>560</v>
      </c>
      <c r="D114" s="461"/>
      <c r="E114" s="462"/>
      <c r="F114" s="463"/>
      <c r="M114" s="459">
        <f>M106</f>
        <v>0</v>
      </c>
    </row>
    <row r="115" spans="3:13" ht="15" hidden="1" customHeight="1" x14ac:dyDescent="0.3">
      <c r="C115" s="491" t="s">
        <v>561</v>
      </c>
      <c r="D115" s="461"/>
      <c r="E115" s="462"/>
      <c r="F115" s="463"/>
      <c r="G115" s="501"/>
      <c r="M115" s="459">
        <f>M106</f>
        <v>0</v>
      </c>
    </row>
    <row r="116" spans="3:13" ht="15" hidden="1" customHeight="1" x14ac:dyDescent="0.3">
      <c r="C116" s="491" t="s">
        <v>41</v>
      </c>
      <c r="D116" s="461"/>
      <c r="E116" s="462"/>
      <c r="F116" s="463"/>
      <c r="G116" s="501"/>
      <c r="M116" s="459">
        <f>M106</f>
        <v>0</v>
      </c>
    </row>
    <row r="117" spans="3:13" ht="15" hidden="1" customHeight="1" x14ac:dyDescent="0.3">
      <c r="C117" s="495" t="s">
        <v>562</v>
      </c>
      <c r="D117" s="496">
        <f>SUM(D107:D116)</f>
        <v>0</v>
      </c>
      <c r="E117" s="473">
        <f>SUM(E107:E116)</f>
        <v>0</v>
      </c>
      <c r="F117" s="497">
        <f>SUM(F107:F116)</f>
        <v>0</v>
      </c>
      <c r="G117" s="501"/>
      <c r="M117" s="459">
        <f>M106</f>
        <v>0</v>
      </c>
    </row>
    <row r="118" spans="3:13" ht="15" hidden="1" customHeight="1" x14ac:dyDescent="0.3">
      <c r="C118" s="498"/>
      <c r="D118" s="499"/>
      <c r="E118" s="500"/>
      <c r="F118" s="489"/>
      <c r="G118" s="501"/>
      <c r="M118" s="459">
        <f>IF(LEN(C118)&lt;1,0,1)</f>
        <v>0</v>
      </c>
    </row>
    <row r="119" spans="3:13" ht="15" hidden="1" customHeight="1" x14ac:dyDescent="0.3">
      <c r="C119" s="491" t="s">
        <v>553</v>
      </c>
      <c r="D119" s="461"/>
      <c r="E119" s="462"/>
      <c r="F119" s="463"/>
      <c r="G119" s="501"/>
      <c r="M119" s="459">
        <f>M118</f>
        <v>0</v>
      </c>
    </row>
    <row r="120" spans="3:13" ht="15" hidden="1" customHeight="1" x14ac:dyDescent="0.3">
      <c r="C120" s="491" t="s">
        <v>554</v>
      </c>
      <c r="D120" s="492"/>
      <c r="E120" s="493"/>
      <c r="F120" s="494"/>
      <c r="G120" s="501"/>
      <c r="M120" s="459">
        <f>M118</f>
        <v>0</v>
      </c>
    </row>
    <row r="121" spans="3:13" ht="15" hidden="1" customHeight="1" x14ac:dyDescent="0.3">
      <c r="C121" s="491" t="s">
        <v>555</v>
      </c>
      <c r="D121" s="461"/>
      <c r="E121" s="462"/>
      <c r="F121" s="463"/>
      <c r="G121" s="501"/>
      <c r="M121" s="459">
        <f>M118</f>
        <v>0</v>
      </c>
    </row>
    <row r="122" spans="3:13" ht="15" hidden="1" customHeight="1" x14ac:dyDescent="0.3">
      <c r="C122" s="491" t="s">
        <v>556</v>
      </c>
      <c r="D122" s="461"/>
      <c r="E122" s="462"/>
      <c r="F122" s="463"/>
      <c r="G122" s="501"/>
      <c r="M122" s="459">
        <f>M118</f>
        <v>0</v>
      </c>
    </row>
    <row r="123" spans="3:13" ht="15" hidden="1" customHeight="1" x14ac:dyDescent="0.3">
      <c r="C123" s="491" t="s">
        <v>557</v>
      </c>
      <c r="D123" s="461"/>
      <c r="E123" s="462"/>
      <c r="F123" s="463"/>
      <c r="G123" s="501"/>
      <c r="M123" s="459">
        <f>M118</f>
        <v>0</v>
      </c>
    </row>
    <row r="124" spans="3:13" ht="15" hidden="1" customHeight="1" x14ac:dyDescent="0.3">
      <c r="C124" s="491" t="s">
        <v>558</v>
      </c>
      <c r="D124" s="461"/>
      <c r="E124" s="462"/>
      <c r="F124" s="463"/>
      <c r="G124" s="501"/>
      <c r="M124" s="459">
        <f>M118</f>
        <v>0</v>
      </c>
    </row>
    <row r="125" spans="3:13" ht="15" hidden="1" customHeight="1" x14ac:dyDescent="0.3">
      <c r="C125" s="491" t="s">
        <v>559</v>
      </c>
      <c r="D125" s="461"/>
      <c r="E125" s="462"/>
      <c r="F125" s="463"/>
      <c r="G125" s="501"/>
      <c r="M125" s="459">
        <f>M118</f>
        <v>0</v>
      </c>
    </row>
    <row r="126" spans="3:13" ht="15" hidden="1" customHeight="1" x14ac:dyDescent="0.3">
      <c r="C126" s="491" t="s">
        <v>560</v>
      </c>
      <c r="D126" s="461"/>
      <c r="E126" s="462"/>
      <c r="F126" s="463"/>
      <c r="G126" s="501"/>
      <c r="M126" s="459">
        <f>M118</f>
        <v>0</v>
      </c>
    </row>
    <row r="127" spans="3:13" ht="15" hidden="1" customHeight="1" x14ac:dyDescent="0.3">
      <c r="C127" s="491" t="s">
        <v>561</v>
      </c>
      <c r="D127" s="461"/>
      <c r="E127" s="462"/>
      <c r="F127" s="463"/>
      <c r="G127" s="501"/>
      <c r="M127" s="459">
        <f>M118</f>
        <v>0</v>
      </c>
    </row>
    <row r="128" spans="3:13" ht="15" hidden="1" customHeight="1" x14ac:dyDescent="0.3">
      <c r="C128" s="491" t="s">
        <v>41</v>
      </c>
      <c r="D128" s="461"/>
      <c r="E128" s="462"/>
      <c r="F128" s="463"/>
      <c r="G128" s="501"/>
      <c r="M128" s="459">
        <f>M118</f>
        <v>0</v>
      </c>
    </row>
    <row r="129" spans="3:13" ht="15" hidden="1" customHeight="1" x14ac:dyDescent="0.3">
      <c r="C129" s="495" t="s">
        <v>562</v>
      </c>
      <c r="D129" s="496">
        <f>SUM(D119:D128)</f>
        <v>0</v>
      </c>
      <c r="E129" s="473">
        <f>SUM(E119:E128)</f>
        <v>0</v>
      </c>
      <c r="F129" s="497">
        <f>SUM(F119:F128)</f>
        <v>0</v>
      </c>
      <c r="M129" s="459">
        <f>M118</f>
        <v>0</v>
      </c>
    </row>
    <row r="130" spans="3:13" ht="15" hidden="1" customHeight="1" x14ac:dyDescent="0.3">
      <c r="C130" s="498"/>
      <c r="D130" s="499"/>
      <c r="E130" s="500"/>
      <c r="F130" s="489"/>
      <c r="M130" s="459">
        <f>IF(LEN(C130)&lt;1,0,1)</f>
        <v>0</v>
      </c>
    </row>
    <row r="131" spans="3:13" ht="15" hidden="1" customHeight="1" x14ac:dyDescent="0.3">
      <c r="C131" s="491" t="s">
        <v>553</v>
      </c>
      <c r="D131" s="461"/>
      <c r="E131" s="462"/>
      <c r="F131" s="463"/>
      <c r="M131" s="459">
        <f>M130</f>
        <v>0</v>
      </c>
    </row>
    <row r="132" spans="3:13" ht="15" hidden="1" customHeight="1" x14ac:dyDescent="0.3">
      <c r="C132" s="491" t="s">
        <v>554</v>
      </c>
      <c r="D132" s="492"/>
      <c r="E132" s="493"/>
      <c r="F132" s="494"/>
      <c r="M132" s="459">
        <f>M130</f>
        <v>0</v>
      </c>
    </row>
    <row r="133" spans="3:13" ht="15" hidden="1" customHeight="1" x14ac:dyDescent="0.3">
      <c r="C133" s="491" t="s">
        <v>555</v>
      </c>
      <c r="D133" s="461"/>
      <c r="E133" s="462"/>
      <c r="F133" s="463"/>
      <c r="M133" s="459">
        <f>M130</f>
        <v>0</v>
      </c>
    </row>
    <row r="134" spans="3:13" ht="15" hidden="1" customHeight="1" x14ac:dyDescent="0.3">
      <c r="C134" s="491" t="s">
        <v>556</v>
      </c>
      <c r="D134" s="461"/>
      <c r="E134" s="462"/>
      <c r="F134" s="463"/>
      <c r="M134" s="459">
        <f>M130</f>
        <v>0</v>
      </c>
    </row>
    <row r="135" spans="3:13" ht="15" hidden="1" customHeight="1" x14ac:dyDescent="0.3">
      <c r="C135" s="491" t="s">
        <v>557</v>
      </c>
      <c r="D135" s="461"/>
      <c r="E135" s="462"/>
      <c r="F135" s="463"/>
      <c r="M135" s="459">
        <f>M130</f>
        <v>0</v>
      </c>
    </row>
    <row r="136" spans="3:13" ht="15" hidden="1" customHeight="1" x14ac:dyDescent="0.3">
      <c r="C136" s="491" t="s">
        <v>558</v>
      </c>
      <c r="D136" s="461"/>
      <c r="E136" s="462"/>
      <c r="F136" s="463"/>
      <c r="M136" s="459">
        <f>M130</f>
        <v>0</v>
      </c>
    </row>
    <row r="137" spans="3:13" ht="15" hidden="1" customHeight="1" x14ac:dyDescent="0.3">
      <c r="C137" s="491" t="s">
        <v>559</v>
      </c>
      <c r="D137" s="461"/>
      <c r="E137" s="462"/>
      <c r="F137" s="463"/>
      <c r="M137" s="459">
        <f>M130</f>
        <v>0</v>
      </c>
    </row>
    <row r="138" spans="3:13" ht="15" hidden="1" customHeight="1" x14ac:dyDescent="0.3">
      <c r="C138" s="491" t="s">
        <v>560</v>
      </c>
      <c r="D138" s="461"/>
      <c r="E138" s="462"/>
      <c r="F138" s="463"/>
      <c r="M138" s="459">
        <f>M130</f>
        <v>0</v>
      </c>
    </row>
    <row r="139" spans="3:13" ht="15" hidden="1" customHeight="1" x14ac:dyDescent="0.3">
      <c r="C139" s="491" t="s">
        <v>561</v>
      </c>
      <c r="D139" s="461"/>
      <c r="E139" s="462"/>
      <c r="F139" s="463"/>
      <c r="G139" s="501"/>
      <c r="M139" s="459">
        <f>M130</f>
        <v>0</v>
      </c>
    </row>
    <row r="140" spans="3:13" ht="15" hidden="1" customHeight="1" x14ac:dyDescent="0.3">
      <c r="C140" s="491" t="s">
        <v>41</v>
      </c>
      <c r="D140" s="461"/>
      <c r="E140" s="462"/>
      <c r="F140" s="463"/>
      <c r="G140" s="501"/>
      <c r="M140" s="459">
        <f>M130</f>
        <v>0</v>
      </c>
    </row>
    <row r="141" spans="3:13" ht="15" hidden="1" customHeight="1" x14ac:dyDescent="0.3">
      <c r="C141" s="495" t="s">
        <v>562</v>
      </c>
      <c r="D141" s="496">
        <f>SUM(D131:D140)</f>
        <v>0</v>
      </c>
      <c r="E141" s="473">
        <f>SUM(E131:E140)</f>
        <v>0</v>
      </c>
      <c r="F141" s="497">
        <f>SUM(F131:F140)</f>
        <v>0</v>
      </c>
      <c r="G141" s="501"/>
      <c r="M141" s="459">
        <f>M130</f>
        <v>0</v>
      </c>
    </row>
    <row r="143" spans="3:13" hidden="1" x14ac:dyDescent="0.3">
      <c r="C143" s="510" t="s">
        <v>580</v>
      </c>
      <c r="D143" s="511">
        <v>0</v>
      </c>
      <c r="E143" s="511">
        <v>0</v>
      </c>
      <c r="F143" s="511">
        <v>0</v>
      </c>
    </row>
    <row r="1279" spans="8:35" x14ac:dyDescent="0.3">
      <c r="H1279" s="453">
        <v>0</v>
      </c>
      <c r="I1279" s="453">
        <v>0</v>
      </c>
      <c r="J1279" s="453">
        <v>0</v>
      </c>
      <c r="K1279" s="453">
        <v>0</v>
      </c>
      <c r="L1279" s="453">
        <v>0</v>
      </c>
      <c r="M1279" s="453">
        <v>0</v>
      </c>
      <c r="N1279" s="453">
        <v>0</v>
      </c>
      <c r="AA1279" s="453">
        <v>0</v>
      </c>
      <c r="AB1279" s="453">
        <v>0</v>
      </c>
      <c r="AC1279" s="453">
        <v>0</v>
      </c>
      <c r="AD1279" s="453">
        <v>0</v>
      </c>
      <c r="AE1279" s="453">
        <v>0</v>
      </c>
      <c r="AF1279" s="453">
        <v>0</v>
      </c>
      <c r="AG1279" s="453">
        <v>0</v>
      </c>
      <c r="AH1279" s="453">
        <v>0</v>
      </c>
      <c r="AI1279" s="453">
        <v>0</v>
      </c>
    </row>
  </sheetData>
  <protectedRanges>
    <protectedRange sqref="G104 G32 G56 G44 G92" name="Range1"/>
  </protectedRanges>
  <autoFilter ref="M8:M141" xr:uid="{00000000-0001-0000-2900-000000000000}">
    <filterColumn colId="0">
      <filters>
        <filter val="1"/>
      </filters>
    </filterColumn>
  </autoFilter>
  <mergeCells count="5">
    <mergeCell ref="C1:F1"/>
    <mergeCell ref="C2:F2"/>
    <mergeCell ref="D5:F5"/>
    <mergeCell ref="D6:F6"/>
    <mergeCell ref="C7:C8"/>
  </mergeCells>
  <printOptions horizontalCentered="1"/>
  <pageMargins left="0.39370078740157483" right="0.39370078740157483" top="0.39370078740157483" bottom="0.39370078740157483" header="0.51181102362204722" footer="0.51181102362204722"/>
  <pageSetup paperSize="9" scale="65" fitToWidth="2" fitToHeight="2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60C465-5583-40E7-B273-C5536C03966D}">
  <sheetPr codeName="Sheet54">
    <tabColor rgb="FF0000CC"/>
    <pageSetUpPr autoPageBreaks="0"/>
  </sheetPr>
  <dimension ref="A1:AI1279"/>
  <sheetViews>
    <sheetView showGridLines="0" view="pageBreakPreview" zoomScaleNormal="100" zoomScaleSheetLayoutView="100" workbookViewId="0">
      <selection activeCell="P27" sqref="P27"/>
    </sheetView>
  </sheetViews>
  <sheetFormatPr defaultRowHeight="12.5" x14ac:dyDescent="0.25"/>
  <cols>
    <col min="1" max="1" width="9.1796875" style="447" customWidth="1"/>
    <col min="2" max="14" width="10.7265625" style="447" customWidth="1"/>
    <col min="15" max="15" width="10.81640625" style="447" customWidth="1"/>
    <col min="16" max="256" width="8.90625" style="447"/>
    <col min="257" max="259" width="10.81640625" style="447" customWidth="1"/>
    <col min="260" max="260" width="10.1796875" style="447" customWidth="1"/>
    <col min="261" max="271" width="10.81640625" style="447" customWidth="1"/>
    <col min="272" max="512" width="8.90625" style="447"/>
    <col min="513" max="515" width="10.81640625" style="447" customWidth="1"/>
    <col min="516" max="516" width="10.1796875" style="447" customWidth="1"/>
    <col min="517" max="527" width="10.81640625" style="447" customWidth="1"/>
    <col min="528" max="768" width="8.90625" style="447"/>
    <col min="769" max="771" width="10.81640625" style="447" customWidth="1"/>
    <col min="772" max="772" width="10.1796875" style="447" customWidth="1"/>
    <col min="773" max="783" width="10.81640625" style="447" customWidth="1"/>
    <col min="784" max="1024" width="8.90625" style="447"/>
    <col min="1025" max="1027" width="10.81640625" style="447" customWidth="1"/>
    <col min="1028" max="1028" width="10.1796875" style="447" customWidth="1"/>
    <col min="1029" max="1039" width="10.81640625" style="447" customWidth="1"/>
    <col min="1040" max="1280" width="8.90625" style="447"/>
    <col min="1281" max="1283" width="10.81640625" style="447" customWidth="1"/>
    <col min="1284" max="1284" width="10.1796875" style="447" customWidth="1"/>
    <col min="1285" max="1295" width="10.81640625" style="447" customWidth="1"/>
    <col min="1296" max="1536" width="8.90625" style="447"/>
    <col min="1537" max="1539" width="10.81640625" style="447" customWidth="1"/>
    <col min="1540" max="1540" width="10.1796875" style="447" customWidth="1"/>
    <col min="1541" max="1551" width="10.81640625" style="447" customWidth="1"/>
    <col min="1552" max="1792" width="8.90625" style="447"/>
    <col min="1793" max="1795" width="10.81640625" style="447" customWidth="1"/>
    <col min="1796" max="1796" width="10.1796875" style="447" customWidth="1"/>
    <col min="1797" max="1807" width="10.81640625" style="447" customWidth="1"/>
    <col min="1808" max="2048" width="8.90625" style="447"/>
    <col min="2049" max="2051" width="10.81640625" style="447" customWidth="1"/>
    <col min="2052" max="2052" width="10.1796875" style="447" customWidth="1"/>
    <col min="2053" max="2063" width="10.81640625" style="447" customWidth="1"/>
    <col min="2064" max="2304" width="8.90625" style="447"/>
    <col min="2305" max="2307" width="10.81640625" style="447" customWidth="1"/>
    <col min="2308" max="2308" width="10.1796875" style="447" customWidth="1"/>
    <col min="2309" max="2319" width="10.81640625" style="447" customWidth="1"/>
    <col min="2320" max="2560" width="8.90625" style="447"/>
    <col min="2561" max="2563" width="10.81640625" style="447" customWidth="1"/>
    <col min="2564" max="2564" width="10.1796875" style="447" customWidth="1"/>
    <col min="2565" max="2575" width="10.81640625" style="447" customWidth="1"/>
    <col min="2576" max="2816" width="8.90625" style="447"/>
    <col min="2817" max="2819" width="10.81640625" style="447" customWidth="1"/>
    <col min="2820" max="2820" width="10.1796875" style="447" customWidth="1"/>
    <col min="2821" max="2831" width="10.81640625" style="447" customWidth="1"/>
    <col min="2832" max="3072" width="8.90625" style="447"/>
    <col min="3073" max="3075" width="10.81640625" style="447" customWidth="1"/>
    <col min="3076" max="3076" width="10.1796875" style="447" customWidth="1"/>
    <col min="3077" max="3087" width="10.81640625" style="447" customWidth="1"/>
    <col min="3088" max="3328" width="8.90625" style="447"/>
    <col min="3329" max="3331" width="10.81640625" style="447" customWidth="1"/>
    <col min="3332" max="3332" width="10.1796875" style="447" customWidth="1"/>
    <col min="3333" max="3343" width="10.81640625" style="447" customWidth="1"/>
    <col min="3344" max="3584" width="8.90625" style="447"/>
    <col min="3585" max="3587" width="10.81640625" style="447" customWidth="1"/>
    <col min="3588" max="3588" width="10.1796875" style="447" customWidth="1"/>
    <col min="3589" max="3599" width="10.81640625" style="447" customWidth="1"/>
    <col min="3600" max="3840" width="8.90625" style="447"/>
    <col min="3841" max="3843" width="10.81640625" style="447" customWidth="1"/>
    <col min="3844" max="3844" width="10.1796875" style="447" customWidth="1"/>
    <col min="3845" max="3855" width="10.81640625" style="447" customWidth="1"/>
    <col min="3856" max="4096" width="8.90625" style="447"/>
    <col min="4097" max="4099" width="10.81640625" style="447" customWidth="1"/>
    <col min="4100" max="4100" width="10.1796875" style="447" customWidth="1"/>
    <col min="4101" max="4111" width="10.81640625" style="447" customWidth="1"/>
    <col min="4112" max="4352" width="8.90625" style="447"/>
    <col min="4353" max="4355" width="10.81640625" style="447" customWidth="1"/>
    <col min="4356" max="4356" width="10.1796875" style="447" customWidth="1"/>
    <col min="4357" max="4367" width="10.81640625" style="447" customWidth="1"/>
    <col min="4368" max="4608" width="8.90625" style="447"/>
    <col min="4609" max="4611" width="10.81640625" style="447" customWidth="1"/>
    <col min="4612" max="4612" width="10.1796875" style="447" customWidth="1"/>
    <col min="4613" max="4623" width="10.81640625" style="447" customWidth="1"/>
    <col min="4624" max="4864" width="8.90625" style="447"/>
    <col min="4865" max="4867" width="10.81640625" style="447" customWidth="1"/>
    <col min="4868" max="4868" width="10.1796875" style="447" customWidth="1"/>
    <col min="4869" max="4879" width="10.81640625" style="447" customWidth="1"/>
    <col min="4880" max="5120" width="8.90625" style="447"/>
    <col min="5121" max="5123" width="10.81640625" style="447" customWidth="1"/>
    <col min="5124" max="5124" width="10.1796875" style="447" customWidth="1"/>
    <col min="5125" max="5135" width="10.81640625" style="447" customWidth="1"/>
    <col min="5136" max="5376" width="8.90625" style="447"/>
    <col min="5377" max="5379" width="10.81640625" style="447" customWidth="1"/>
    <col min="5380" max="5380" width="10.1796875" style="447" customWidth="1"/>
    <col min="5381" max="5391" width="10.81640625" style="447" customWidth="1"/>
    <col min="5392" max="5632" width="8.90625" style="447"/>
    <col min="5633" max="5635" width="10.81640625" style="447" customWidth="1"/>
    <col min="5636" max="5636" width="10.1796875" style="447" customWidth="1"/>
    <col min="5637" max="5647" width="10.81640625" style="447" customWidth="1"/>
    <col min="5648" max="5888" width="8.90625" style="447"/>
    <col min="5889" max="5891" width="10.81640625" style="447" customWidth="1"/>
    <col min="5892" max="5892" width="10.1796875" style="447" customWidth="1"/>
    <col min="5893" max="5903" width="10.81640625" style="447" customWidth="1"/>
    <col min="5904" max="6144" width="8.90625" style="447"/>
    <col min="6145" max="6147" width="10.81640625" style="447" customWidth="1"/>
    <col min="6148" max="6148" width="10.1796875" style="447" customWidth="1"/>
    <col min="6149" max="6159" width="10.81640625" style="447" customWidth="1"/>
    <col min="6160" max="6400" width="8.90625" style="447"/>
    <col min="6401" max="6403" width="10.81640625" style="447" customWidth="1"/>
    <col min="6404" max="6404" width="10.1796875" style="447" customWidth="1"/>
    <col min="6405" max="6415" width="10.81640625" style="447" customWidth="1"/>
    <col min="6416" max="6656" width="8.90625" style="447"/>
    <col min="6657" max="6659" width="10.81640625" style="447" customWidth="1"/>
    <col min="6660" max="6660" width="10.1796875" style="447" customWidth="1"/>
    <col min="6661" max="6671" width="10.81640625" style="447" customWidth="1"/>
    <col min="6672" max="6912" width="8.90625" style="447"/>
    <col min="6913" max="6915" width="10.81640625" style="447" customWidth="1"/>
    <col min="6916" max="6916" width="10.1796875" style="447" customWidth="1"/>
    <col min="6917" max="6927" width="10.81640625" style="447" customWidth="1"/>
    <col min="6928" max="7168" width="8.90625" style="447"/>
    <col min="7169" max="7171" width="10.81640625" style="447" customWidth="1"/>
    <col min="7172" max="7172" width="10.1796875" style="447" customWidth="1"/>
    <col min="7173" max="7183" width="10.81640625" style="447" customWidth="1"/>
    <col min="7184" max="7424" width="8.90625" style="447"/>
    <col min="7425" max="7427" width="10.81640625" style="447" customWidth="1"/>
    <col min="7428" max="7428" width="10.1796875" style="447" customWidth="1"/>
    <col min="7429" max="7439" width="10.81640625" style="447" customWidth="1"/>
    <col min="7440" max="7680" width="8.90625" style="447"/>
    <col min="7681" max="7683" width="10.81640625" style="447" customWidth="1"/>
    <col min="7684" max="7684" width="10.1796875" style="447" customWidth="1"/>
    <col min="7685" max="7695" width="10.81640625" style="447" customWidth="1"/>
    <col min="7696" max="7936" width="8.90625" style="447"/>
    <col min="7937" max="7939" width="10.81640625" style="447" customWidth="1"/>
    <col min="7940" max="7940" width="10.1796875" style="447" customWidth="1"/>
    <col min="7941" max="7951" width="10.81640625" style="447" customWidth="1"/>
    <col min="7952" max="8192" width="8.90625" style="447"/>
    <col min="8193" max="8195" width="10.81640625" style="447" customWidth="1"/>
    <col min="8196" max="8196" width="10.1796875" style="447" customWidth="1"/>
    <col min="8197" max="8207" width="10.81640625" style="447" customWidth="1"/>
    <col min="8208" max="8448" width="8.90625" style="447"/>
    <col min="8449" max="8451" width="10.81640625" style="447" customWidth="1"/>
    <col min="8452" max="8452" width="10.1796875" style="447" customWidth="1"/>
    <col min="8453" max="8463" width="10.81640625" style="447" customWidth="1"/>
    <col min="8464" max="8704" width="8.90625" style="447"/>
    <col min="8705" max="8707" width="10.81640625" style="447" customWidth="1"/>
    <col min="8708" max="8708" width="10.1796875" style="447" customWidth="1"/>
    <col min="8709" max="8719" width="10.81640625" style="447" customWidth="1"/>
    <col min="8720" max="8960" width="8.90625" style="447"/>
    <col min="8961" max="8963" width="10.81640625" style="447" customWidth="1"/>
    <col min="8964" max="8964" width="10.1796875" style="447" customWidth="1"/>
    <col min="8965" max="8975" width="10.81640625" style="447" customWidth="1"/>
    <col min="8976" max="9216" width="8.90625" style="447"/>
    <col min="9217" max="9219" width="10.81640625" style="447" customWidth="1"/>
    <col min="9220" max="9220" width="10.1796875" style="447" customWidth="1"/>
    <col min="9221" max="9231" width="10.81640625" style="447" customWidth="1"/>
    <col min="9232" max="9472" width="8.90625" style="447"/>
    <col min="9473" max="9475" width="10.81640625" style="447" customWidth="1"/>
    <col min="9476" max="9476" width="10.1796875" style="447" customWidth="1"/>
    <col min="9477" max="9487" width="10.81640625" style="447" customWidth="1"/>
    <col min="9488" max="9728" width="8.90625" style="447"/>
    <col min="9729" max="9731" width="10.81640625" style="447" customWidth="1"/>
    <col min="9732" max="9732" width="10.1796875" style="447" customWidth="1"/>
    <col min="9733" max="9743" width="10.81640625" style="447" customWidth="1"/>
    <col min="9744" max="9984" width="8.90625" style="447"/>
    <col min="9985" max="9987" width="10.81640625" style="447" customWidth="1"/>
    <col min="9988" max="9988" width="10.1796875" style="447" customWidth="1"/>
    <col min="9989" max="9999" width="10.81640625" style="447" customWidth="1"/>
    <col min="10000" max="10240" width="8.90625" style="447"/>
    <col min="10241" max="10243" width="10.81640625" style="447" customWidth="1"/>
    <col min="10244" max="10244" width="10.1796875" style="447" customWidth="1"/>
    <col min="10245" max="10255" width="10.81640625" style="447" customWidth="1"/>
    <col min="10256" max="10496" width="8.90625" style="447"/>
    <col min="10497" max="10499" width="10.81640625" style="447" customWidth="1"/>
    <col min="10500" max="10500" width="10.1796875" style="447" customWidth="1"/>
    <col min="10501" max="10511" width="10.81640625" style="447" customWidth="1"/>
    <col min="10512" max="10752" width="8.90625" style="447"/>
    <col min="10753" max="10755" width="10.81640625" style="447" customWidth="1"/>
    <col min="10756" max="10756" width="10.1796875" style="447" customWidth="1"/>
    <col min="10757" max="10767" width="10.81640625" style="447" customWidth="1"/>
    <col min="10768" max="11008" width="8.90625" style="447"/>
    <col min="11009" max="11011" width="10.81640625" style="447" customWidth="1"/>
    <col min="11012" max="11012" width="10.1796875" style="447" customWidth="1"/>
    <col min="11013" max="11023" width="10.81640625" style="447" customWidth="1"/>
    <col min="11024" max="11264" width="8.90625" style="447"/>
    <col min="11265" max="11267" width="10.81640625" style="447" customWidth="1"/>
    <col min="11268" max="11268" width="10.1796875" style="447" customWidth="1"/>
    <col min="11269" max="11279" width="10.81640625" style="447" customWidth="1"/>
    <col min="11280" max="11520" width="8.90625" style="447"/>
    <col min="11521" max="11523" width="10.81640625" style="447" customWidth="1"/>
    <col min="11524" max="11524" width="10.1796875" style="447" customWidth="1"/>
    <col min="11525" max="11535" width="10.81640625" style="447" customWidth="1"/>
    <col min="11536" max="11776" width="8.90625" style="447"/>
    <col min="11777" max="11779" width="10.81640625" style="447" customWidth="1"/>
    <col min="11780" max="11780" width="10.1796875" style="447" customWidth="1"/>
    <col min="11781" max="11791" width="10.81640625" style="447" customWidth="1"/>
    <col min="11792" max="12032" width="8.90625" style="447"/>
    <col min="12033" max="12035" width="10.81640625" style="447" customWidth="1"/>
    <col min="12036" max="12036" width="10.1796875" style="447" customWidth="1"/>
    <col min="12037" max="12047" width="10.81640625" style="447" customWidth="1"/>
    <col min="12048" max="12288" width="8.90625" style="447"/>
    <col min="12289" max="12291" width="10.81640625" style="447" customWidth="1"/>
    <col min="12292" max="12292" width="10.1796875" style="447" customWidth="1"/>
    <col min="12293" max="12303" width="10.81640625" style="447" customWidth="1"/>
    <col min="12304" max="12544" width="8.90625" style="447"/>
    <col min="12545" max="12547" width="10.81640625" style="447" customWidth="1"/>
    <col min="12548" max="12548" width="10.1796875" style="447" customWidth="1"/>
    <col min="12549" max="12559" width="10.81640625" style="447" customWidth="1"/>
    <col min="12560" max="12800" width="8.90625" style="447"/>
    <col min="12801" max="12803" width="10.81640625" style="447" customWidth="1"/>
    <col min="12804" max="12804" width="10.1796875" style="447" customWidth="1"/>
    <col min="12805" max="12815" width="10.81640625" style="447" customWidth="1"/>
    <col min="12816" max="13056" width="8.90625" style="447"/>
    <col min="13057" max="13059" width="10.81640625" style="447" customWidth="1"/>
    <col min="13060" max="13060" width="10.1796875" style="447" customWidth="1"/>
    <col min="13061" max="13071" width="10.81640625" style="447" customWidth="1"/>
    <col min="13072" max="13312" width="8.90625" style="447"/>
    <col min="13313" max="13315" width="10.81640625" style="447" customWidth="1"/>
    <col min="13316" max="13316" width="10.1796875" style="447" customWidth="1"/>
    <col min="13317" max="13327" width="10.81640625" style="447" customWidth="1"/>
    <col min="13328" max="13568" width="8.90625" style="447"/>
    <col min="13569" max="13571" width="10.81640625" style="447" customWidth="1"/>
    <col min="13572" max="13572" width="10.1796875" style="447" customWidth="1"/>
    <col min="13573" max="13583" width="10.81640625" style="447" customWidth="1"/>
    <col min="13584" max="13824" width="8.90625" style="447"/>
    <col min="13825" max="13827" width="10.81640625" style="447" customWidth="1"/>
    <col min="13828" max="13828" width="10.1796875" style="447" customWidth="1"/>
    <col min="13829" max="13839" width="10.81640625" style="447" customWidth="1"/>
    <col min="13840" max="14080" width="8.90625" style="447"/>
    <col min="14081" max="14083" width="10.81640625" style="447" customWidth="1"/>
    <col min="14084" max="14084" width="10.1796875" style="447" customWidth="1"/>
    <col min="14085" max="14095" width="10.81640625" style="447" customWidth="1"/>
    <col min="14096" max="14336" width="8.90625" style="447"/>
    <col min="14337" max="14339" width="10.81640625" style="447" customWidth="1"/>
    <col min="14340" max="14340" width="10.1796875" style="447" customWidth="1"/>
    <col min="14341" max="14351" width="10.81640625" style="447" customWidth="1"/>
    <col min="14352" max="14592" width="8.90625" style="447"/>
    <col min="14593" max="14595" width="10.81640625" style="447" customWidth="1"/>
    <col min="14596" max="14596" width="10.1796875" style="447" customWidth="1"/>
    <col min="14597" max="14607" width="10.81640625" style="447" customWidth="1"/>
    <col min="14608" max="14848" width="8.90625" style="447"/>
    <col min="14849" max="14851" width="10.81640625" style="447" customWidth="1"/>
    <col min="14852" max="14852" width="10.1796875" style="447" customWidth="1"/>
    <col min="14853" max="14863" width="10.81640625" style="447" customWidth="1"/>
    <col min="14864" max="15104" width="8.90625" style="447"/>
    <col min="15105" max="15107" width="10.81640625" style="447" customWidth="1"/>
    <col min="15108" max="15108" width="10.1796875" style="447" customWidth="1"/>
    <col min="15109" max="15119" width="10.81640625" style="447" customWidth="1"/>
    <col min="15120" max="15360" width="8.90625" style="447"/>
    <col min="15361" max="15363" width="10.81640625" style="447" customWidth="1"/>
    <col min="15364" max="15364" width="10.1796875" style="447" customWidth="1"/>
    <col min="15365" max="15375" width="10.81640625" style="447" customWidth="1"/>
    <col min="15376" max="15616" width="8.90625" style="447"/>
    <col min="15617" max="15619" width="10.81640625" style="447" customWidth="1"/>
    <col min="15620" max="15620" width="10.1796875" style="447" customWidth="1"/>
    <col min="15621" max="15631" width="10.81640625" style="447" customWidth="1"/>
    <col min="15632" max="15872" width="8.90625" style="447"/>
    <col min="15873" max="15875" width="10.81640625" style="447" customWidth="1"/>
    <col min="15876" max="15876" width="10.1796875" style="447" customWidth="1"/>
    <col min="15877" max="15887" width="10.81640625" style="447" customWidth="1"/>
    <col min="15888" max="16128" width="8.90625" style="447"/>
    <col min="16129" max="16131" width="10.81640625" style="447" customWidth="1"/>
    <col min="16132" max="16132" width="10.1796875" style="447" customWidth="1"/>
    <col min="16133" max="16143" width="10.81640625" style="447" customWidth="1"/>
    <col min="16144" max="16384" width="8.90625" style="447"/>
  </cols>
  <sheetData>
    <row r="1" spans="1:13" ht="15.75" customHeight="1" x14ac:dyDescent="0.3">
      <c r="A1" s="446"/>
      <c r="B1" s="134" t="s">
        <v>652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6"/>
    </row>
    <row r="2" spans="1:13" ht="15.75" customHeight="1" x14ac:dyDescent="0.3">
      <c r="A2" s="448"/>
      <c r="B2" s="137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3"/>
    </row>
    <row r="3" spans="1:13" ht="30" customHeight="1" x14ac:dyDescent="0.25">
      <c r="A3" s="446"/>
      <c r="B3" s="686" t="s">
        <v>653</v>
      </c>
      <c r="C3" s="686"/>
      <c r="D3" s="686"/>
      <c r="E3" s="686"/>
      <c r="F3" s="686"/>
      <c r="G3" s="686"/>
      <c r="H3" s="686"/>
      <c r="I3" s="686"/>
      <c r="J3" s="686"/>
      <c r="K3" s="686"/>
      <c r="L3" s="686"/>
      <c r="M3" s="686"/>
    </row>
    <row r="4" spans="1:13" ht="15.75" customHeight="1" x14ac:dyDescent="0.3">
      <c r="A4" s="446"/>
      <c r="B4" s="140"/>
      <c r="C4" s="141"/>
      <c r="D4" s="140"/>
      <c r="E4" s="140"/>
      <c r="F4" s="140"/>
      <c r="G4" s="140"/>
      <c r="H4" s="140"/>
      <c r="I4" s="140"/>
      <c r="J4" s="140"/>
      <c r="K4" s="140"/>
      <c r="L4" s="140"/>
      <c r="M4" s="3"/>
    </row>
    <row r="5" spans="1:13" ht="15.75" customHeight="1" x14ac:dyDescent="0.3">
      <c r="A5" s="446"/>
      <c r="B5" s="137" t="s">
        <v>548</v>
      </c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</row>
    <row r="1279" spans="8:35" x14ac:dyDescent="0.25">
      <c r="H1279" s="447">
        <v>0</v>
      </c>
      <c r="I1279" s="447">
        <v>0</v>
      </c>
      <c r="J1279" s="447">
        <v>0</v>
      </c>
      <c r="K1279" s="447">
        <v>0</v>
      </c>
      <c r="L1279" s="447">
        <v>0</v>
      </c>
      <c r="M1279" s="447">
        <v>0</v>
      </c>
      <c r="N1279" s="447">
        <v>0</v>
      </c>
      <c r="AA1279" s="447">
        <v>0</v>
      </c>
      <c r="AB1279" s="447">
        <v>0</v>
      </c>
      <c r="AC1279" s="447">
        <v>0</v>
      </c>
      <c r="AD1279" s="447">
        <v>0</v>
      </c>
      <c r="AE1279" s="447">
        <v>0</v>
      </c>
      <c r="AF1279" s="447">
        <v>0</v>
      </c>
      <c r="AG1279" s="447">
        <v>0</v>
      </c>
      <c r="AH1279" s="447">
        <v>0</v>
      </c>
      <c r="AI1279" s="447">
        <v>0</v>
      </c>
    </row>
  </sheetData>
  <mergeCells count="1">
    <mergeCell ref="B3:M3"/>
  </mergeCells>
  <printOptions horizontalCentered="1" verticalCentered="1"/>
  <pageMargins left="0.39370078740157483" right="0.39370078740157483" top="0" bottom="0.39370078740157483" header="0.51181102362204722" footer="0.51181102362204722"/>
  <pageSetup paperSize="9" scale="80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5B55A6-DA14-4834-8402-F415773C9D03}">
  <sheetPr codeName="Sheet46" filterMode="1">
    <tabColor rgb="FFFFC000"/>
    <pageSetUpPr autoPageBreaks="0"/>
  </sheetPr>
  <dimension ref="C1:AI1279"/>
  <sheetViews>
    <sheetView showGridLines="0" view="pageBreakPreview" topLeftCell="C1" zoomScale="70" zoomScaleNormal="100" zoomScaleSheetLayoutView="70" workbookViewId="0">
      <pane xSplit="1" ySplit="8" topLeftCell="D9" activePane="bottomRight" state="frozen"/>
      <selection activeCell="P27" sqref="P27"/>
      <selection pane="topRight" activeCell="P27" sqref="P27"/>
      <selection pane="bottomLeft" activeCell="P27" sqref="P27"/>
      <selection pane="bottomRight" activeCell="K1" sqref="K1:N1048576"/>
    </sheetView>
  </sheetViews>
  <sheetFormatPr defaultColWidth="9.1796875" defaultRowHeight="13" x14ac:dyDescent="0.3"/>
  <cols>
    <col min="1" max="1" width="9.1796875" style="453"/>
    <col min="2" max="2" width="1.7265625" style="453" customWidth="1"/>
    <col min="3" max="3" width="70.7265625" style="453" customWidth="1"/>
    <col min="4" max="6" width="12.7265625" style="453" customWidth="1"/>
    <col min="7" max="7" width="1.7265625" style="453" customWidth="1"/>
    <col min="8" max="10" width="9.1796875" style="453"/>
    <col min="11" max="11" width="0" style="453" hidden="1" customWidth="1"/>
    <col min="12" max="14" width="9.1796875" style="453" hidden="1" customWidth="1"/>
    <col min="15" max="19" width="9.1796875" style="453" customWidth="1"/>
    <col min="20" max="231" width="9.1796875" style="453"/>
    <col min="232" max="232" width="56" style="453" customWidth="1"/>
    <col min="233" max="234" width="11.453125" style="453" customWidth="1"/>
    <col min="235" max="235" width="12.54296875" style="453" customWidth="1"/>
    <col min="236" max="236" width="0.7265625" style="453" customWidth="1"/>
    <col min="237" max="237" width="13.1796875" style="453" bestFit="1" customWidth="1"/>
    <col min="238" max="238" width="17.453125" style="453" customWidth="1"/>
    <col min="239" max="239" width="13.1796875" style="453" customWidth="1"/>
    <col min="240" max="240" width="10.7265625" style="453" bestFit="1" customWidth="1"/>
    <col min="241" max="487" width="9.1796875" style="453"/>
    <col min="488" max="488" width="56" style="453" customWidth="1"/>
    <col min="489" max="490" width="11.453125" style="453" customWidth="1"/>
    <col min="491" max="491" width="12.54296875" style="453" customWidth="1"/>
    <col min="492" max="492" width="0.7265625" style="453" customWidth="1"/>
    <col min="493" max="493" width="13.1796875" style="453" bestFit="1" customWidth="1"/>
    <col min="494" max="494" width="17.453125" style="453" customWidth="1"/>
    <col min="495" max="495" width="13.1796875" style="453" customWidth="1"/>
    <col min="496" max="496" width="10.7265625" style="453" bestFit="1" customWidth="1"/>
    <col min="497" max="743" width="9.1796875" style="453"/>
    <col min="744" max="744" width="56" style="453" customWidth="1"/>
    <col min="745" max="746" width="11.453125" style="453" customWidth="1"/>
    <col min="747" max="747" width="12.54296875" style="453" customWidth="1"/>
    <col min="748" max="748" width="0.7265625" style="453" customWidth="1"/>
    <col min="749" max="749" width="13.1796875" style="453" bestFit="1" customWidth="1"/>
    <col min="750" max="750" width="17.453125" style="453" customWidth="1"/>
    <col min="751" max="751" width="13.1796875" style="453" customWidth="1"/>
    <col min="752" max="752" width="10.7265625" style="453" bestFit="1" customWidth="1"/>
    <col min="753" max="999" width="9.1796875" style="453"/>
    <col min="1000" max="1000" width="56" style="453" customWidth="1"/>
    <col min="1001" max="1002" width="11.453125" style="453" customWidth="1"/>
    <col min="1003" max="1003" width="12.54296875" style="453" customWidth="1"/>
    <col min="1004" max="1004" width="0.7265625" style="453" customWidth="1"/>
    <col min="1005" max="1005" width="13.1796875" style="453" bestFit="1" customWidth="1"/>
    <col min="1006" max="1006" width="17.453125" style="453" customWidth="1"/>
    <col min="1007" max="1007" width="13.1796875" style="453" customWidth="1"/>
    <col min="1008" max="1008" width="10.7265625" style="453" bestFit="1" customWidth="1"/>
    <col min="1009" max="1255" width="9.1796875" style="453"/>
    <col min="1256" max="1256" width="56" style="453" customWidth="1"/>
    <col min="1257" max="1258" width="11.453125" style="453" customWidth="1"/>
    <col min="1259" max="1259" width="12.54296875" style="453" customWidth="1"/>
    <col min="1260" max="1260" width="0.7265625" style="453" customWidth="1"/>
    <col min="1261" max="1261" width="13.1796875" style="453" bestFit="1" customWidth="1"/>
    <col min="1262" max="1262" width="17.453125" style="453" customWidth="1"/>
    <col min="1263" max="1263" width="13.1796875" style="453" customWidth="1"/>
    <col min="1264" max="1264" width="10.7265625" style="453" bestFit="1" customWidth="1"/>
    <col min="1265" max="1511" width="9.1796875" style="453"/>
    <col min="1512" max="1512" width="56" style="453" customWidth="1"/>
    <col min="1513" max="1514" width="11.453125" style="453" customWidth="1"/>
    <col min="1515" max="1515" width="12.54296875" style="453" customWidth="1"/>
    <col min="1516" max="1516" width="0.7265625" style="453" customWidth="1"/>
    <col min="1517" max="1517" width="13.1796875" style="453" bestFit="1" customWidth="1"/>
    <col min="1518" max="1518" width="17.453125" style="453" customWidth="1"/>
    <col min="1519" max="1519" width="13.1796875" style="453" customWidth="1"/>
    <col min="1520" max="1520" width="10.7265625" style="453" bestFit="1" customWidth="1"/>
    <col min="1521" max="1767" width="9.1796875" style="453"/>
    <col min="1768" max="1768" width="56" style="453" customWidth="1"/>
    <col min="1769" max="1770" width="11.453125" style="453" customWidth="1"/>
    <col min="1771" max="1771" width="12.54296875" style="453" customWidth="1"/>
    <col min="1772" max="1772" width="0.7265625" style="453" customWidth="1"/>
    <col min="1773" max="1773" width="13.1796875" style="453" bestFit="1" customWidth="1"/>
    <col min="1774" max="1774" width="17.453125" style="453" customWidth="1"/>
    <col min="1775" max="1775" width="13.1796875" style="453" customWidth="1"/>
    <col min="1776" max="1776" width="10.7265625" style="453" bestFit="1" customWidth="1"/>
    <col min="1777" max="2023" width="9.1796875" style="453"/>
    <col min="2024" max="2024" width="56" style="453" customWidth="1"/>
    <col min="2025" max="2026" width="11.453125" style="453" customWidth="1"/>
    <col min="2027" max="2027" width="12.54296875" style="453" customWidth="1"/>
    <col min="2028" max="2028" width="0.7265625" style="453" customWidth="1"/>
    <col min="2029" max="2029" width="13.1796875" style="453" bestFit="1" customWidth="1"/>
    <col min="2030" max="2030" width="17.453125" style="453" customWidth="1"/>
    <col min="2031" max="2031" width="13.1796875" style="453" customWidth="1"/>
    <col min="2032" max="2032" width="10.7265625" style="453" bestFit="1" customWidth="1"/>
    <col min="2033" max="2279" width="9.1796875" style="453"/>
    <col min="2280" max="2280" width="56" style="453" customWidth="1"/>
    <col min="2281" max="2282" width="11.453125" style="453" customWidth="1"/>
    <col min="2283" max="2283" width="12.54296875" style="453" customWidth="1"/>
    <col min="2284" max="2284" width="0.7265625" style="453" customWidth="1"/>
    <col min="2285" max="2285" width="13.1796875" style="453" bestFit="1" customWidth="1"/>
    <col min="2286" max="2286" width="17.453125" style="453" customWidth="1"/>
    <col min="2287" max="2287" width="13.1796875" style="453" customWidth="1"/>
    <col min="2288" max="2288" width="10.7265625" style="453" bestFit="1" customWidth="1"/>
    <col min="2289" max="2535" width="9.1796875" style="453"/>
    <col min="2536" max="2536" width="56" style="453" customWidth="1"/>
    <col min="2537" max="2538" width="11.453125" style="453" customWidth="1"/>
    <col min="2539" max="2539" width="12.54296875" style="453" customWidth="1"/>
    <col min="2540" max="2540" width="0.7265625" style="453" customWidth="1"/>
    <col min="2541" max="2541" width="13.1796875" style="453" bestFit="1" customWidth="1"/>
    <col min="2542" max="2542" width="17.453125" style="453" customWidth="1"/>
    <col min="2543" max="2543" width="13.1796875" style="453" customWidth="1"/>
    <col min="2544" max="2544" width="10.7265625" style="453" bestFit="1" customWidth="1"/>
    <col min="2545" max="2791" width="9.1796875" style="453"/>
    <col min="2792" max="2792" width="56" style="453" customWidth="1"/>
    <col min="2793" max="2794" width="11.453125" style="453" customWidth="1"/>
    <col min="2795" max="2795" width="12.54296875" style="453" customWidth="1"/>
    <col min="2796" max="2796" width="0.7265625" style="453" customWidth="1"/>
    <col min="2797" max="2797" width="13.1796875" style="453" bestFit="1" customWidth="1"/>
    <col min="2798" max="2798" width="17.453125" style="453" customWidth="1"/>
    <col min="2799" max="2799" width="13.1796875" style="453" customWidth="1"/>
    <col min="2800" max="2800" width="10.7265625" style="453" bestFit="1" customWidth="1"/>
    <col min="2801" max="3047" width="9.1796875" style="453"/>
    <col min="3048" max="3048" width="56" style="453" customWidth="1"/>
    <col min="3049" max="3050" width="11.453125" style="453" customWidth="1"/>
    <col min="3051" max="3051" width="12.54296875" style="453" customWidth="1"/>
    <col min="3052" max="3052" width="0.7265625" style="453" customWidth="1"/>
    <col min="3053" max="3053" width="13.1796875" style="453" bestFit="1" customWidth="1"/>
    <col min="3054" max="3054" width="17.453125" style="453" customWidth="1"/>
    <col min="3055" max="3055" width="13.1796875" style="453" customWidth="1"/>
    <col min="3056" max="3056" width="10.7265625" style="453" bestFit="1" customWidth="1"/>
    <col min="3057" max="3303" width="9.1796875" style="453"/>
    <col min="3304" max="3304" width="56" style="453" customWidth="1"/>
    <col min="3305" max="3306" width="11.453125" style="453" customWidth="1"/>
    <col min="3307" max="3307" width="12.54296875" style="453" customWidth="1"/>
    <col min="3308" max="3308" width="0.7265625" style="453" customWidth="1"/>
    <col min="3309" max="3309" width="13.1796875" style="453" bestFit="1" customWidth="1"/>
    <col min="3310" max="3310" width="17.453125" style="453" customWidth="1"/>
    <col min="3311" max="3311" width="13.1796875" style="453" customWidth="1"/>
    <col min="3312" max="3312" width="10.7265625" style="453" bestFit="1" customWidth="1"/>
    <col min="3313" max="3559" width="9.1796875" style="453"/>
    <col min="3560" max="3560" width="56" style="453" customWidth="1"/>
    <col min="3561" max="3562" width="11.453125" style="453" customWidth="1"/>
    <col min="3563" max="3563" width="12.54296875" style="453" customWidth="1"/>
    <col min="3564" max="3564" width="0.7265625" style="453" customWidth="1"/>
    <col min="3565" max="3565" width="13.1796875" style="453" bestFit="1" customWidth="1"/>
    <col min="3566" max="3566" width="17.453125" style="453" customWidth="1"/>
    <col min="3567" max="3567" width="13.1796875" style="453" customWidth="1"/>
    <col min="3568" max="3568" width="10.7265625" style="453" bestFit="1" customWidth="1"/>
    <col min="3569" max="3815" width="9.1796875" style="453"/>
    <col min="3816" max="3816" width="56" style="453" customWidth="1"/>
    <col min="3817" max="3818" width="11.453125" style="453" customWidth="1"/>
    <col min="3819" max="3819" width="12.54296875" style="453" customWidth="1"/>
    <col min="3820" max="3820" width="0.7265625" style="453" customWidth="1"/>
    <col min="3821" max="3821" width="13.1796875" style="453" bestFit="1" customWidth="1"/>
    <col min="3822" max="3822" width="17.453125" style="453" customWidth="1"/>
    <col min="3823" max="3823" width="13.1796875" style="453" customWidth="1"/>
    <col min="3824" max="3824" width="10.7265625" style="453" bestFit="1" customWidth="1"/>
    <col min="3825" max="4071" width="9.1796875" style="453"/>
    <col min="4072" max="4072" width="56" style="453" customWidth="1"/>
    <col min="4073" max="4074" width="11.453125" style="453" customWidth="1"/>
    <col min="4075" max="4075" width="12.54296875" style="453" customWidth="1"/>
    <col min="4076" max="4076" width="0.7265625" style="453" customWidth="1"/>
    <col min="4077" max="4077" width="13.1796875" style="453" bestFit="1" customWidth="1"/>
    <col min="4078" max="4078" width="17.453125" style="453" customWidth="1"/>
    <col min="4079" max="4079" width="13.1796875" style="453" customWidth="1"/>
    <col min="4080" max="4080" width="10.7265625" style="453" bestFit="1" customWidth="1"/>
    <col min="4081" max="4327" width="9.1796875" style="453"/>
    <col min="4328" max="4328" width="56" style="453" customWidth="1"/>
    <col min="4329" max="4330" width="11.453125" style="453" customWidth="1"/>
    <col min="4331" max="4331" width="12.54296875" style="453" customWidth="1"/>
    <col min="4332" max="4332" width="0.7265625" style="453" customWidth="1"/>
    <col min="4333" max="4333" width="13.1796875" style="453" bestFit="1" customWidth="1"/>
    <col min="4334" max="4334" width="17.453125" style="453" customWidth="1"/>
    <col min="4335" max="4335" width="13.1796875" style="453" customWidth="1"/>
    <col min="4336" max="4336" width="10.7265625" style="453" bestFit="1" customWidth="1"/>
    <col min="4337" max="4583" width="9.1796875" style="453"/>
    <col min="4584" max="4584" width="56" style="453" customWidth="1"/>
    <col min="4585" max="4586" width="11.453125" style="453" customWidth="1"/>
    <col min="4587" max="4587" width="12.54296875" style="453" customWidth="1"/>
    <col min="4588" max="4588" width="0.7265625" style="453" customWidth="1"/>
    <col min="4589" max="4589" width="13.1796875" style="453" bestFit="1" customWidth="1"/>
    <col min="4590" max="4590" width="17.453125" style="453" customWidth="1"/>
    <col min="4591" max="4591" width="13.1796875" style="453" customWidth="1"/>
    <col min="4592" max="4592" width="10.7265625" style="453" bestFit="1" customWidth="1"/>
    <col min="4593" max="4839" width="9.1796875" style="453"/>
    <col min="4840" max="4840" width="56" style="453" customWidth="1"/>
    <col min="4841" max="4842" width="11.453125" style="453" customWidth="1"/>
    <col min="4843" max="4843" width="12.54296875" style="453" customWidth="1"/>
    <col min="4844" max="4844" width="0.7265625" style="453" customWidth="1"/>
    <col min="4845" max="4845" width="13.1796875" style="453" bestFit="1" customWidth="1"/>
    <col min="4846" max="4846" width="17.453125" style="453" customWidth="1"/>
    <col min="4847" max="4847" width="13.1796875" style="453" customWidth="1"/>
    <col min="4848" max="4848" width="10.7265625" style="453" bestFit="1" customWidth="1"/>
    <col min="4849" max="5095" width="9.1796875" style="453"/>
    <col min="5096" max="5096" width="56" style="453" customWidth="1"/>
    <col min="5097" max="5098" width="11.453125" style="453" customWidth="1"/>
    <col min="5099" max="5099" width="12.54296875" style="453" customWidth="1"/>
    <col min="5100" max="5100" width="0.7265625" style="453" customWidth="1"/>
    <col min="5101" max="5101" width="13.1796875" style="453" bestFit="1" customWidth="1"/>
    <col min="5102" max="5102" width="17.453125" style="453" customWidth="1"/>
    <col min="5103" max="5103" width="13.1796875" style="453" customWidth="1"/>
    <col min="5104" max="5104" width="10.7265625" style="453" bestFit="1" customWidth="1"/>
    <col min="5105" max="5351" width="9.1796875" style="453"/>
    <col min="5352" max="5352" width="56" style="453" customWidth="1"/>
    <col min="5353" max="5354" width="11.453125" style="453" customWidth="1"/>
    <col min="5355" max="5355" width="12.54296875" style="453" customWidth="1"/>
    <col min="5356" max="5356" width="0.7265625" style="453" customWidth="1"/>
    <col min="5357" max="5357" width="13.1796875" style="453" bestFit="1" customWidth="1"/>
    <col min="5358" max="5358" width="17.453125" style="453" customWidth="1"/>
    <col min="5359" max="5359" width="13.1796875" style="453" customWidth="1"/>
    <col min="5360" max="5360" width="10.7265625" style="453" bestFit="1" customWidth="1"/>
    <col min="5361" max="5607" width="9.1796875" style="453"/>
    <col min="5608" max="5608" width="56" style="453" customWidth="1"/>
    <col min="5609" max="5610" width="11.453125" style="453" customWidth="1"/>
    <col min="5611" max="5611" width="12.54296875" style="453" customWidth="1"/>
    <col min="5612" max="5612" width="0.7265625" style="453" customWidth="1"/>
    <col min="5613" max="5613" width="13.1796875" style="453" bestFit="1" customWidth="1"/>
    <col min="5614" max="5614" width="17.453125" style="453" customWidth="1"/>
    <col min="5615" max="5615" width="13.1796875" style="453" customWidth="1"/>
    <col min="5616" max="5616" width="10.7265625" style="453" bestFit="1" customWidth="1"/>
    <col min="5617" max="5863" width="9.1796875" style="453"/>
    <col min="5864" max="5864" width="56" style="453" customWidth="1"/>
    <col min="5865" max="5866" width="11.453125" style="453" customWidth="1"/>
    <col min="5867" max="5867" width="12.54296875" style="453" customWidth="1"/>
    <col min="5868" max="5868" width="0.7265625" style="453" customWidth="1"/>
    <col min="5869" max="5869" width="13.1796875" style="453" bestFit="1" customWidth="1"/>
    <col min="5870" max="5870" width="17.453125" style="453" customWidth="1"/>
    <col min="5871" max="5871" width="13.1796875" style="453" customWidth="1"/>
    <col min="5872" max="5872" width="10.7265625" style="453" bestFit="1" customWidth="1"/>
    <col min="5873" max="6119" width="9.1796875" style="453"/>
    <col min="6120" max="6120" width="56" style="453" customWidth="1"/>
    <col min="6121" max="6122" width="11.453125" style="453" customWidth="1"/>
    <col min="6123" max="6123" width="12.54296875" style="453" customWidth="1"/>
    <col min="6124" max="6124" width="0.7265625" style="453" customWidth="1"/>
    <col min="6125" max="6125" width="13.1796875" style="453" bestFit="1" customWidth="1"/>
    <col min="6126" max="6126" width="17.453125" style="453" customWidth="1"/>
    <col min="6127" max="6127" width="13.1796875" style="453" customWidth="1"/>
    <col min="6128" max="6128" width="10.7265625" style="453" bestFit="1" customWidth="1"/>
    <col min="6129" max="6375" width="9.1796875" style="453"/>
    <col min="6376" max="6376" width="56" style="453" customWidth="1"/>
    <col min="6377" max="6378" width="11.453125" style="453" customWidth="1"/>
    <col min="6379" max="6379" width="12.54296875" style="453" customWidth="1"/>
    <col min="6380" max="6380" width="0.7265625" style="453" customWidth="1"/>
    <col min="6381" max="6381" width="13.1796875" style="453" bestFit="1" customWidth="1"/>
    <col min="6382" max="6382" width="17.453125" style="453" customWidth="1"/>
    <col min="6383" max="6383" width="13.1796875" style="453" customWidth="1"/>
    <col min="6384" max="6384" width="10.7265625" style="453" bestFit="1" customWidth="1"/>
    <col min="6385" max="6631" width="9.1796875" style="453"/>
    <col min="6632" max="6632" width="56" style="453" customWidth="1"/>
    <col min="6633" max="6634" width="11.453125" style="453" customWidth="1"/>
    <col min="6635" max="6635" width="12.54296875" style="453" customWidth="1"/>
    <col min="6636" max="6636" width="0.7265625" style="453" customWidth="1"/>
    <col min="6637" max="6637" width="13.1796875" style="453" bestFit="1" customWidth="1"/>
    <col min="6638" max="6638" width="17.453125" style="453" customWidth="1"/>
    <col min="6639" max="6639" width="13.1796875" style="453" customWidth="1"/>
    <col min="6640" max="6640" width="10.7265625" style="453" bestFit="1" customWidth="1"/>
    <col min="6641" max="6887" width="9.1796875" style="453"/>
    <col min="6888" max="6888" width="56" style="453" customWidth="1"/>
    <col min="6889" max="6890" width="11.453125" style="453" customWidth="1"/>
    <col min="6891" max="6891" width="12.54296875" style="453" customWidth="1"/>
    <col min="6892" max="6892" width="0.7265625" style="453" customWidth="1"/>
    <col min="6893" max="6893" width="13.1796875" style="453" bestFit="1" customWidth="1"/>
    <col min="6894" max="6894" width="17.453125" style="453" customWidth="1"/>
    <col min="6895" max="6895" width="13.1796875" style="453" customWidth="1"/>
    <col min="6896" max="6896" width="10.7265625" style="453" bestFit="1" customWidth="1"/>
    <col min="6897" max="7143" width="9.1796875" style="453"/>
    <col min="7144" max="7144" width="56" style="453" customWidth="1"/>
    <col min="7145" max="7146" width="11.453125" style="453" customWidth="1"/>
    <col min="7147" max="7147" width="12.54296875" style="453" customWidth="1"/>
    <col min="7148" max="7148" width="0.7265625" style="453" customWidth="1"/>
    <col min="7149" max="7149" width="13.1796875" style="453" bestFit="1" customWidth="1"/>
    <col min="7150" max="7150" width="17.453125" style="453" customWidth="1"/>
    <col min="7151" max="7151" width="13.1796875" style="453" customWidth="1"/>
    <col min="7152" max="7152" width="10.7265625" style="453" bestFit="1" customWidth="1"/>
    <col min="7153" max="7399" width="9.1796875" style="453"/>
    <col min="7400" max="7400" width="56" style="453" customWidth="1"/>
    <col min="7401" max="7402" width="11.453125" style="453" customWidth="1"/>
    <col min="7403" max="7403" width="12.54296875" style="453" customWidth="1"/>
    <col min="7404" max="7404" width="0.7265625" style="453" customWidth="1"/>
    <col min="7405" max="7405" width="13.1796875" style="453" bestFit="1" customWidth="1"/>
    <col min="7406" max="7406" width="17.453125" style="453" customWidth="1"/>
    <col min="7407" max="7407" width="13.1796875" style="453" customWidth="1"/>
    <col min="7408" max="7408" width="10.7265625" style="453" bestFit="1" customWidth="1"/>
    <col min="7409" max="7655" width="9.1796875" style="453"/>
    <col min="7656" max="7656" width="56" style="453" customWidth="1"/>
    <col min="7657" max="7658" width="11.453125" style="453" customWidth="1"/>
    <col min="7659" max="7659" width="12.54296875" style="453" customWidth="1"/>
    <col min="7660" max="7660" width="0.7265625" style="453" customWidth="1"/>
    <col min="7661" max="7661" width="13.1796875" style="453" bestFit="1" customWidth="1"/>
    <col min="7662" max="7662" width="17.453125" style="453" customWidth="1"/>
    <col min="7663" max="7663" width="13.1796875" style="453" customWidth="1"/>
    <col min="7664" max="7664" width="10.7265625" style="453" bestFit="1" customWidth="1"/>
    <col min="7665" max="7911" width="9.1796875" style="453"/>
    <col min="7912" max="7912" width="56" style="453" customWidth="1"/>
    <col min="7913" max="7914" width="11.453125" style="453" customWidth="1"/>
    <col min="7915" max="7915" width="12.54296875" style="453" customWidth="1"/>
    <col min="7916" max="7916" width="0.7265625" style="453" customWidth="1"/>
    <col min="7917" max="7917" width="13.1796875" style="453" bestFit="1" customWidth="1"/>
    <col min="7918" max="7918" width="17.453125" style="453" customWidth="1"/>
    <col min="7919" max="7919" width="13.1796875" style="453" customWidth="1"/>
    <col min="7920" max="7920" width="10.7265625" style="453" bestFit="1" customWidth="1"/>
    <col min="7921" max="8167" width="9.1796875" style="453"/>
    <col min="8168" max="8168" width="56" style="453" customWidth="1"/>
    <col min="8169" max="8170" width="11.453125" style="453" customWidth="1"/>
    <col min="8171" max="8171" width="12.54296875" style="453" customWidth="1"/>
    <col min="8172" max="8172" width="0.7265625" style="453" customWidth="1"/>
    <col min="8173" max="8173" width="13.1796875" style="453" bestFit="1" customWidth="1"/>
    <col min="8174" max="8174" width="17.453125" style="453" customWidth="1"/>
    <col min="8175" max="8175" width="13.1796875" style="453" customWidth="1"/>
    <col min="8176" max="8176" width="10.7265625" style="453" bestFit="1" customWidth="1"/>
    <col min="8177" max="8423" width="9.1796875" style="453"/>
    <col min="8424" max="8424" width="56" style="453" customWidth="1"/>
    <col min="8425" max="8426" width="11.453125" style="453" customWidth="1"/>
    <col min="8427" max="8427" width="12.54296875" style="453" customWidth="1"/>
    <col min="8428" max="8428" width="0.7265625" style="453" customWidth="1"/>
    <col min="8429" max="8429" width="13.1796875" style="453" bestFit="1" customWidth="1"/>
    <col min="8430" max="8430" width="17.453125" style="453" customWidth="1"/>
    <col min="8431" max="8431" width="13.1796875" style="453" customWidth="1"/>
    <col min="8432" max="8432" width="10.7265625" style="453" bestFit="1" customWidth="1"/>
    <col min="8433" max="8679" width="9.1796875" style="453"/>
    <col min="8680" max="8680" width="56" style="453" customWidth="1"/>
    <col min="8681" max="8682" width="11.453125" style="453" customWidth="1"/>
    <col min="8683" max="8683" width="12.54296875" style="453" customWidth="1"/>
    <col min="8684" max="8684" width="0.7265625" style="453" customWidth="1"/>
    <col min="8685" max="8685" width="13.1796875" style="453" bestFit="1" customWidth="1"/>
    <col min="8686" max="8686" width="17.453125" style="453" customWidth="1"/>
    <col min="8687" max="8687" width="13.1796875" style="453" customWidth="1"/>
    <col min="8688" max="8688" width="10.7265625" style="453" bestFit="1" customWidth="1"/>
    <col min="8689" max="8935" width="9.1796875" style="453"/>
    <col min="8936" max="8936" width="56" style="453" customWidth="1"/>
    <col min="8937" max="8938" width="11.453125" style="453" customWidth="1"/>
    <col min="8939" max="8939" width="12.54296875" style="453" customWidth="1"/>
    <col min="8940" max="8940" width="0.7265625" style="453" customWidth="1"/>
    <col min="8941" max="8941" width="13.1796875" style="453" bestFit="1" customWidth="1"/>
    <col min="8942" max="8942" width="17.453125" style="453" customWidth="1"/>
    <col min="8943" max="8943" width="13.1796875" style="453" customWidth="1"/>
    <col min="8944" max="8944" width="10.7265625" style="453" bestFit="1" customWidth="1"/>
    <col min="8945" max="9191" width="9.1796875" style="453"/>
    <col min="9192" max="9192" width="56" style="453" customWidth="1"/>
    <col min="9193" max="9194" width="11.453125" style="453" customWidth="1"/>
    <col min="9195" max="9195" width="12.54296875" style="453" customWidth="1"/>
    <col min="9196" max="9196" width="0.7265625" style="453" customWidth="1"/>
    <col min="9197" max="9197" width="13.1796875" style="453" bestFit="1" customWidth="1"/>
    <col min="9198" max="9198" width="17.453125" style="453" customWidth="1"/>
    <col min="9199" max="9199" width="13.1796875" style="453" customWidth="1"/>
    <col min="9200" max="9200" width="10.7265625" style="453" bestFit="1" customWidth="1"/>
    <col min="9201" max="9447" width="9.1796875" style="453"/>
    <col min="9448" max="9448" width="56" style="453" customWidth="1"/>
    <col min="9449" max="9450" width="11.453125" style="453" customWidth="1"/>
    <col min="9451" max="9451" width="12.54296875" style="453" customWidth="1"/>
    <col min="9452" max="9452" width="0.7265625" style="453" customWidth="1"/>
    <col min="9453" max="9453" width="13.1796875" style="453" bestFit="1" customWidth="1"/>
    <col min="9454" max="9454" width="17.453125" style="453" customWidth="1"/>
    <col min="9455" max="9455" width="13.1796875" style="453" customWidth="1"/>
    <col min="9456" max="9456" width="10.7265625" style="453" bestFit="1" customWidth="1"/>
    <col min="9457" max="9703" width="9.1796875" style="453"/>
    <col min="9704" max="9704" width="56" style="453" customWidth="1"/>
    <col min="9705" max="9706" width="11.453125" style="453" customWidth="1"/>
    <col min="9707" max="9707" width="12.54296875" style="453" customWidth="1"/>
    <col min="9708" max="9708" width="0.7265625" style="453" customWidth="1"/>
    <col min="9709" max="9709" width="13.1796875" style="453" bestFit="1" customWidth="1"/>
    <col min="9710" max="9710" width="17.453125" style="453" customWidth="1"/>
    <col min="9711" max="9711" width="13.1796875" style="453" customWidth="1"/>
    <col min="9712" max="9712" width="10.7265625" style="453" bestFit="1" customWidth="1"/>
    <col min="9713" max="9959" width="9.1796875" style="453"/>
    <col min="9960" max="9960" width="56" style="453" customWidth="1"/>
    <col min="9961" max="9962" width="11.453125" style="453" customWidth="1"/>
    <col min="9963" max="9963" width="12.54296875" style="453" customWidth="1"/>
    <col min="9964" max="9964" width="0.7265625" style="453" customWidth="1"/>
    <col min="9965" max="9965" width="13.1796875" style="453" bestFit="1" customWidth="1"/>
    <col min="9966" max="9966" width="17.453125" style="453" customWidth="1"/>
    <col min="9967" max="9967" width="13.1796875" style="453" customWidth="1"/>
    <col min="9968" max="9968" width="10.7265625" style="453" bestFit="1" customWidth="1"/>
    <col min="9969" max="10215" width="9.1796875" style="453"/>
    <col min="10216" max="10216" width="56" style="453" customWidth="1"/>
    <col min="10217" max="10218" width="11.453125" style="453" customWidth="1"/>
    <col min="10219" max="10219" width="12.54296875" style="453" customWidth="1"/>
    <col min="10220" max="10220" width="0.7265625" style="453" customWidth="1"/>
    <col min="10221" max="10221" width="13.1796875" style="453" bestFit="1" customWidth="1"/>
    <col min="10222" max="10222" width="17.453125" style="453" customWidth="1"/>
    <col min="10223" max="10223" width="13.1796875" style="453" customWidth="1"/>
    <col min="10224" max="10224" width="10.7265625" style="453" bestFit="1" customWidth="1"/>
    <col min="10225" max="10471" width="9.1796875" style="453"/>
    <col min="10472" max="10472" width="56" style="453" customWidth="1"/>
    <col min="10473" max="10474" width="11.453125" style="453" customWidth="1"/>
    <col min="10475" max="10475" width="12.54296875" style="453" customWidth="1"/>
    <col min="10476" max="10476" width="0.7265625" style="453" customWidth="1"/>
    <col min="10477" max="10477" width="13.1796875" style="453" bestFit="1" customWidth="1"/>
    <col min="10478" max="10478" width="17.453125" style="453" customWidth="1"/>
    <col min="10479" max="10479" width="13.1796875" style="453" customWidth="1"/>
    <col min="10480" max="10480" width="10.7265625" style="453" bestFit="1" customWidth="1"/>
    <col min="10481" max="10727" width="9.1796875" style="453"/>
    <col min="10728" max="10728" width="56" style="453" customWidth="1"/>
    <col min="10729" max="10730" width="11.453125" style="453" customWidth="1"/>
    <col min="10731" max="10731" width="12.54296875" style="453" customWidth="1"/>
    <col min="10732" max="10732" width="0.7265625" style="453" customWidth="1"/>
    <col min="10733" max="10733" width="13.1796875" style="453" bestFit="1" customWidth="1"/>
    <col min="10734" max="10734" width="17.453125" style="453" customWidth="1"/>
    <col min="10735" max="10735" width="13.1796875" style="453" customWidth="1"/>
    <col min="10736" max="10736" width="10.7265625" style="453" bestFit="1" customWidth="1"/>
    <col min="10737" max="10983" width="9.1796875" style="453"/>
    <col min="10984" max="10984" width="56" style="453" customWidth="1"/>
    <col min="10985" max="10986" width="11.453125" style="453" customWidth="1"/>
    <col min="10987" max="10987" width="12.54296875" style="453" customWidth="1"/>
    <col min="10988" max="10988" width="0.7265625" style="453" customWidth="1"/>
    <col min="10989" max="10989" width="13.1796875" style="453" bestFit="1" customWidth="1"/>
    <col min="10990" max="10990" width="17.453125" style="453" customWidth="1"/>
    <col min="10991" max="10991" width="13.1796875" style="453" customWidth="1"/>
    <col min="10992" max="10992" width="10.7265625" style="453" bestFit="1" customWidth="1"/>
    <col min="10993" max="11239" width="9.1796875" style="453"/>
    <col min="11240" max="11240" width="56" style="453" customWidth="1"/>
    <col min="11241" max="11242" width="11.453125" style="453" customWidth="1"/>
    <col min="11243" max="11243" width="12.54296875" style="453" customWidth="1"/>
    <col min="11244" max="11244" width="0.7265625" style="453" customWidth="1"/>
    <col min="11245" max="11245" width="13.1796875" style="453" bestFit="1" customWidth="1"/>
    <col min="11246" max="11246" width="17.453125" style="453" customWidth="1"/>
    <col min="11247" max="11247" width="13.1796875" style="453" customWidth="1"/>
    <col min="11248" max="11248" width="10.7265625" style="453" bestFit="1" customWidth="1"/>
    <col min="11249" max="11495" width="9.1796875" style="453"/>
    <col min="11496" max="11496" width="56" style="453" customWidth="1"/>
    <col min="11497" max="11498" width="11.453125" style="453" customWidth="1"/>
    <col min="11499" max="11499" width="12.54296875" style="453" customWidth="1"/>
    <col min="11500" max="11500" width="0.7265625" style="453" customWidth="1"/>
    <col min="11501" max="11501" width="13.1796875" style="453" bestFit="1" customWidth="1"/>
    <col min="11502" max="11502" width="17.453125" style="453" customWidth="1"/>
    <col min="11503" max="11503" width="13.1796875" style="453" customWidth="1"/>
    <col min="11504" max="11504" width="10.7265625" style="453" bestFit="1" customWidth="1"/>
    <col min="11505" max="11751" width="9.1796875" style="453"/>
    <col min="11752" max="11752" width="56" style="453" customWidth="1"/>
    <col min="11753" max="11754" width="11.453125" style="453" customWidth="1"/>
    <col min="11755" max="11755" width="12.54296875" style="453" customWidth="1"/>
    <col min="11756" max="11756" width="0.7265625" style="453" customWidth="1"/>
    <col min="11757" max="11757" width="13.1796875" style="453" bestFit="1" customWidth="1"/>
    <col min="11758" max="11758" width="17.453125" style="453" customWidth="1"/>
    <col min="11759" max="11759" width="13.1796875" style="453" customWidth="1"/>
    <col min="11760" max="11760" width="10.7265625" style="453" bestFit="1" customWidth="1"/>
    <col min="11761" max="12007" width="9.1796875" style="453"/>
    <col min="12008" max="12008" width="56" style="453" customWidth="1"/>
    <col min="12009" max="12010" width="11.453125" style="453" customWidth="1"/>
    <col min="12011" max="12011" width="12.54296875" style="453" customWidth="1"/>
    <col min="12012" max="12012" width="0.7265625" style="453" customWidth="1"/>
    <col min="12013" max="12013" width="13.1796875" style="453" bestFit="1" customWidth="1"/>
    <col min="12014" max="12014" width="17.453125" style="453" customWidth="1"/>
    <col min="12015" max="12015" width="13.1796875" style="453" customWidth="1"/>
    <col min="12016" max="12016" width="10.7265625" style="453" bestFit="1" customWidth="1"/>
    <col min="12017" max="12263" width="9.1796875" style="453"/>
    <col min="12264" max="12264" width="56" style="453" customWidth="1"/>
    <col min="12265" max="12266" width="11.453125" style="453" customWidth="1"/>
    <col min="12267" max="12267" width="12.54296875" style="453" customWidth="1"/>
    <col min="12268" max="12268" width="0.7265625" style="453" customWidth="1"/>
    <col min="12269" max="12269" width="13.1796875" style="453" bestFit="1" customWidth="1"/>
    <col min="12270" max="12270" width="17.453125" style="453" customWidth="1"/>
    <col min="12271" max="12271" width="13.1796875" style="453" customWidth="1"/>
    <col min="12272" max="12272" width="10.7265625" style="453" bestFit="1" customWidth="1"/>
    <col min="12273" max="12519" width="9.1796875" style="453"/>
    <col min="12520" max="12520" width="56" style="453" customWidth="1"/>
    <col min="12521" max="12522" width="11.453125" style="453" customWidth="1"/>
    <col min="12523" max="12523" width="12.54296875" style="453" customWidth="1"/>
    <col min="12524" max="12524" width="0.7265625" style="453" customWidth="1"/>
    <col min="12525" max="12525" width="13.1796875" style="453" bestFit="1" customWidth="1"/>
    <col min="12526" max="12526" width="17.453125" style="453" customWidth="1"/>
    <col min="12527" max="12527" width="13.1796875" style="453" customWidth="1"/>
    <col min="12528" max="12528" width="10.7265625" style="453" bestFit="1" customWidth="1"/>
    <col min="12529" max="12775" width="9.1796875" style="453"/>
    <col min="12776" max="12776" width="56" style="453" customWidth="1"/>
    <col min="12777" max="12778" width="11.453125" style="453" customWidth="1"/>
    <col min="12779" max="12779" width="12.54296875" style="453" customWidth="1"/>
    <col min="12780" max="12780" width="0.7265625" style="453" customWidth="1"/>
    <col min="12781" max="12781" width="13.1796875" style="453" bestFit="1" customWidth="1"/>
    <col min="12782" max="12782" width="17.453125" style="453" customWidth="1"/>
    <col min="12783" max="12783" width="13.1796875" style="453" customWidth="1"/>
    <col min="12784" max="12784" width="10.7265625" style="453" bestFit="1" customWidth="1"/>
    <col min="12785" max="13031" width="9.1796875" style="453"/>
    <col min="13032" max="13032" width="56" style="453" customWidth="1"/>
    <col min="13033" max="13034" width="11.453125" style="453" customWidth="1"/>
    <col min="13035" max="13035" width="12.54296875" style="453" customWidth="1"/>
    <col min="13036" max="13036" width="0.7265625" style="453" customWidth="1"/>
    <col min="13037" max="13037" width="13.1796875" style="453" bestFit="1" customWidth="1"/>
    <col min="13038" max="13038" width="17.453125" style="453" customWidth="1"/>
    <col min="13039" max="13039" width="13.1796875" style="453" customWidth="1"/>
    <col min="13040" max="13040" width="10.7265625" style="453" bestFit="1" customWidth="1"/>
    <col min="13041" max="13287" width="9.1796875" style="453"/>
    <col min="13288" max="13288" width="56" style="453" customWidth="1"/>
    <col min="13289" max="13290" width="11.453125" style="453" customWidth="1"/>
    <col min="13291" max="13291" width="12.54296875" style="453" customWidth="1"/>
    <col min="13292" max="13292" width="0.7265625" style="453" customWidth="1"/>
    <col min="13293" max="13293" width="13.1796875" style="453" bestFit="1" customWidth="1"/>
    <col min="13294" max="13294" width="17.453125" style="453" customWidth="1"/>
    <col min="13295" max="13295" width="13.1796875" style="453" customWidth="1"/>
    <col min="13296" max="13296" width="10.7265625" style="453" bestFit="1" customWidth="1"/>
    <col min="13297" max="13543" width="9.1796875" style="453"/>
    <col min="13544" max="13544" width="56" style="453" customWidth="1"/>
    <col min="13545" max="13546" width="11.453125" style="453" customWidth="1"/>
    <col min="13547" max="13547" width="12.54296875" style="453" customWidth="1"/>
    <col min="13548" max="13548" width="0.7265625" style="453" customWidth="1"/>
    <col min="13549" max="13549" width="13.1796875" style="453" bestFit="1" customWidth="1"/>
    <col min="13550" max="13550" width="17.453125" style="453" customWidth="1"/>
    <col min="13551" max="13551" width="13.1796875" style="453" customWidth="1"/>
    <col min="13552" max="13552" width="10.7265625" style="453" bestFit="1" customWidth="1"/>
    <col min="13553" max="13799" width="9.1796875" style="453"/>
    <col min="13800" max="13800" width="56" style="453" customWidth="1"/>
    <col min="13801" max="13802" width="11.453125" style="453" customWidth="1"/>
    <col min="13803" max="13803" width="12.54296875" style="453" customWidth="1"/>
    <col min="13804" max="13804" width="0.7265625" style="453" customWidth="1"/>
    <col min="13805" max="13805" width="13.1796875" style="453" bestFit="1" customWidth="1"/>
    <col min="13806" max="13806" width="17.453125" style="453" customWidth="1"/>
    <col min="13807" max="13807" width="13.1796875" style="453" customWidth="1"/>
    <col min="13808" max="13808" width="10.7265625" style="453" bestFit="1" customWidth="1"/>
    <col min="13809" max="14055" width="9.1796875" style="453"/>
    <col min="14056" max="14056" width="56" style="453" customWidth="1"/>
    <col min="14057" max="14058" width="11.453125" style="453" customWidth="1"/>
    <col min="14059" max="14059" width="12.54296875" style="453" customWidth="1"/>
    <col min="14060" max="14060" width="0.7265625" style="453" customWidth="1"/>
    <col min="14061" max="14061" width="13.1796875" style="453" bestFit="1" customWidth="1"/>
    <col min="14062" max="14062" width="17.453125" style="453" customWidth="1"/>
    <col min="14063" max="14063" width="13.1796875" style="453" customWidth="1"/>
    <col min="14064" max="14064" width="10.7265625" style="453" bestFit="1" customWidth="1"/>
    <col min="14065" max="14311" width="9.1796875" style="453"/>
    <col min="14312" max="14312" width="56" style="453" customWidth="1"/>
    <col min="14313" max="14314" width="11.453125" style="453" customWidth="1"/>
    <col min="14315" max="14315" width="12.54296875" style="453" customWidth="1"/>
    <col min="14316" max="14316" width="0.7265625" style="453" customWidth="1"/>
    <col min="14317" max="14317" width="13.1796875" style="453" bestFit="1" customWidth="1"/>
    <col min="14318" max="14318" width="17.453125" style="453" customWidth="1"/>
    <col min="14319" max="14319" width="13.1796875" style="453" customWidth="1"/>
    <col min="14320" max="14320" width="10.7265625" style="453" bestFit="1" customWidth="1"/>
    <col min="14321" max="14567" width="9.1796875" style="453"/>
    <col min="14568" max="14568" width="56" style="453" customWidth="1"/>
    <col min="14569" max="14570" width="11.453125" style="453" customWidth="1"/>
    <col min="14571" max="14571" width="12.54296875" style="453" customWidth="1"/>
    <col min="14572" max="14572" width="0.7265625" style="453" customWidth="1"/>
    <col min="14573" max="14573" width="13.1796875" style="453" bestFit="1" customWidth="1"/>
    <col min="14574" max="14574" width="17.453125" style="453" customWidth="1"/>
    <col min="14575" max="14575" width="13.1796875" style="453" customWidth="1"/>
    <col min="14576" max="14576" width="10.7265625" style="453" bestFit="1" customWidth="1"/>
    <col min="14577" max="14823" width="9.1796875" style="453"/>
    <col min="14824" max="14824" width="56" style="453" customWidth="1"/>
    <col min="14825" max="14826" width="11.453125" style="453" customWidth="1"/>
    <col min="14827" max="14827" width="12.54296875" style="453" customWidth="1"/>
    <col min="14828" max="14828" width="0.7265625" style="453" customWidth="1"/>
    <col min="14829" max="14829" width="13.1796875" style="453" bestFit="1" customWidth="1"/>
    <col min="14830" max="14830" width="17.453125" style="453" customWidth="1"/>
    <col min="14831" max="14831" width="13.1796875" style="453" customWidth="1"/>
    <col min="14832" max="14832" width="10.7265625" style="453" bestFit="1" customWidth="1"/>
    <col min="14833" max="15079" width="9.1796875" style="453"/>
    <col min="15080" max="15080" width="56" style="453" customWidth="1"/>
    <col min="15081" max="15082" width="11.453125" style="453" customWidth="1"/>
    <col min="15083" max="15083" width="12.54296875" style="453" customWidth="1"/>
    <col min="15084" max="15084" width="0.7265625" style="453" customWidth="1"/>
    <col min="15085" max="15085" width="13.1796875" style="453" bestFit="1" customWidth="1"/>
    <col min="15086" max="15086" width="17.453125" style="453" customWidth="1"/>
    <col min="15087" max="15087" width="13.1796875" style="453" customWidth="1"/>
    <col min="15088" max="15088" width="10.7265625" style="453" bestFit="1" customWidth="1"/>
    <col min="15089" max="15335" width="9.1796875" style="453"/>
    <col min="15336" max="15336" width="56" style="453" customWidth="1"/>
    <col min="15337" max="15338" width="11.453125" style="453" customWidth="1"/>
    <col min="15339" max="15339" width="12.54296875" style="453" customWidth="1"/>
    <col min="15340" max="15340" width="0.7265625" style="453" customWidth="1"/>
    <col min="15341" max="15341" width="13.1796875" style="453" bestFit="1" customWidth="1"/>
    <col min="15342" max="15342" width="17.453125" style="453" customWidth="1"/>
    <col min="15343" max="15343" width="13.1796875" style="453" customWidth="1"/>
    <col min="15344" max="15344" width="10.7265625" style="453" bestFit="1" customWidth="1"/>
    <col min="15345" max="15591" width="9.1796875" style="453"/>
    <col min="15592" max="15592" width="56" style="453" customWidth="1"/>
    <col min="15593" max="15594" width="11.453125" style="453" customWidth="1"/>
    <col min="15595" max="15595" width="12.54296875" style="453" customWidth="1"/>
    <col min="15596" max="15596" width="0.7265625" style="453" customWidth="1"/>
    <col min="15597" max="15597" width="13.1796875" style="453" bestFit="1" customWidth="1"/>
    <col min="15598" max="15598" width="17.453125" style="453" customWidth="1"/>
    <col min="15599" max="15599" width="13.1796875" style="453" customWidth="1"/>
    <col min="15600" max="15600" width="10.7265625" style="453" bestFit="1" customWidth="1"/>
    <col min="15601" max="15847" width="9.1796875" style="453"/>
    <col min="15848" max="15848" width="56" style="453" customWidth="1"/>
    <col min="15849" max="15850" width="11.453125" style="453" customWidth="1"/>
    <col min="15851" max="15851" width="12.54296875" style="453" customWidth="1"/>
    <col min="15852" max="15852" width="0.7265625" style="453" customWidth="1"/>
    <col min="15853" max="15853" width="13.1796875" style="453" bestFit="1" customWidth="1"/>
    <col min="15854" max="15854" width="17.453125" style="453" customWidth="1"/>
    <col min="15855" max="15855" width="13.1796875" style="453" customWidth="1"/>
    <col min="15856" max="15856" width="10.7265625" style="453" bestFit="1" customWidth="1"/>
    <col min="15857" max="16103" width="9.1796875" style="453"/>
    <col min="16104" max="16104" width="56" style="453" customWidth="1"/>
    <col min="16105" max="16106" width="11.453125" style="453" customWidth="1"/>
    <col min="16107" max="16107" width="12.54296875" style="453" customWidth="1"/>
    <col min="16108" max="16108" width="0.7265625" style="453" customWidth="1"/>
    <col min="16109" max="16109" width="13.1796875" style="453" bestFit="1" customWidth="1"/>
    <col min="16110" max="16110" width="17.453125" style="453" customWidth="1"/>
    <col min="16111" max="16111" width="13.1796875" style="453" customWidth="1"/>
    <col min="16112" max="16112" width="10.7265625" style="453" bestFit="1" customWidth="1"/>
    <col min="16113" max="16384" width="9.1796875" style="453"/>
  </cols>
  <sheetData>
    <row r="1" spans="3:13" ht="15.75" customHeight="1" x14ac:dyDescent="0.3">
      <c r="C1" s="689" t="str">
        <f>'AP-W12 Cover Page'!B1</f>
        <v>APPENDIX W12</v>
      </c>
      <c r="D1" s="689"/>
      <c r="E1" s="689"/>
      <c r="F1" s="690"/>
    </row>
    <row r="2" spans="3:13" ht="45" customHeight="1" x14ac:dyDescent="0.3">
      <c r="C2" s="691" t="str">
        <f>'AP-W12 Cover Page'!B3</f>
        <v>APPENDIX TO SCHEDULE 6, PART A: BREAKDOWN OF NATIONAL HEALTH INSURANCE INDIRECT GRANT: ALLOCATIONS PER GRANT COMPONENT PER PROVINCE</v>
      </c>
      <c r="D2" s="691"/>
      <c r="E2" s="691"/>
      <c r="F2" s="691"/>
    </row>
    <row r="3" spans="3:13" ht="45" hidden="1" customHeight="1" x14ac:dyDescent="0.3">
      <c r="C3" s="454"/>
      <c r="D3" s="454"/>
      <c r="E3" s="454"/>
      <c r="F3" s="454"/>
    </row>
    <row r="4" spans="3:13" ht="15" customHeight="1" x14ac:dyDescent="0.3">
      <c r="C4" s="455"/>
      <c r="D4" s="455"/>
      <c r="E4" s="455"/>
      <c r="F4" s="455"/>
    </row>
    <row r="5" spans="3:13" s="457" customFormat="1" ht="15" customHeight="1" x14ac:dyDescent="0.3">
      <c r="C5" s="456" t="s">
        <v>570</v>
      </c>
      <c r="D5" s="699" t="s">
        <v>654</v>
      </c>
      <c r="E5" s="692"/>
      <c r="F5" s="693"/>
    </row>
    <row r="6" spans="3:13" s="457" customFormat="1" ht="15" customHeight="1" x14ac:dyDescent="0.3">
      <c r="C6" s="458"/>
      <c r="D6" s="608" t="s">
        <v>551</v>
      </c>
      <c r="E6" s="609"/>
      <c r="F6" s="610"/>
    </row>
    <row r="7" spans="3:13" s="457" customFormat="1" ht="15.75" customHeight="1" x14ac:dyDescent="0.3">
      <c r="C7" s="694" t="s">
        <v>552</v>
      </c>
      <c r="D7" s="20" t="s">
        <v>659</v>
      </c>
      <c r="E7" s="21" t="s">
        <v>660</v>
      </c>
      <c r="F7" s="22" t="s">
        <v>661</v>
      </c>
    </row>
    <row r="8" spans="3:13" s="457" customFormat="1" ht="15" customHeight="1" x14ac:dyDescent="0.3">
      <c r="C8" s="695"/>
      <c r="D8" s="24" t="s">
        <v>15</v>
      </c>
      <c r="E8" s="25" t="s">
        <v>15</v>
      </c>
      <c r="F8" s="26" t="s">
        <v>15</v>
      </c>
      <c r="M8" s="459" t="s">
        <v>16</v>
      </c>
    </row>
    <row r="9" spans="3:13" s="457" customFormat="1" ht="15" customHeight="1" x14ac:dyDescent="0.3">
      <c r="C9" s="460" t="s">
        <v>654</v>
      </c>
      <c r="D9" s="461"/>
      <c r="E9" s="462"/>
      <c r="F9" s="463"/>
      <c r="M9" s="459">
        <f>IF(LEN(C9)&lt;1,0,1)</f>
        <v>1</v>
      </c>
    </row>
    <row r="10" spans="3:13" s="457" customFormat="1" ht="15" customHeight="1" x14ac:dyDescent="0.3">
      <c r="C10" s="464" t="s">
        <v>553</v>
      </c>
      <c r="D10" s="592">
        <f t="shared" ref="D10:F18" si="0">SUM(D23,D35,D47)</f>
        <v>431770.91924930428</v>
      </c>
      <c r="E10" s="593">
        <f t="shared" si="0"/>
        <v>453171.87423552579</v>
      </c>
      <c r="F10" s="594">
        <f t="shared" si="0"/>
        <v>424347.34273011604</v>
      </c>
      <c r="M10" s="459">
        <f>M9</f>
        <v>1</v>
      </c>
    </row>
    <row r="11" spans="3:13" s="457" customFormat="1" ht="15" customHeight="1" x14ac:dyDescent="0.3">
      <c r="C11" s="464" t="s">
        <v>554</v>
      </c>
      <c r="D11" s="468">
        <f t="shared" si="0"/>
        <v>133355.06043378566</v>
      </c>
      <c r="E11" s="469">
        <f t="shared" si="0"/>
        <v>139685.64909954625</v>
      </c>
      <c r="F11" s="470">
        <f t="shared" si="0"/>
        <v>136478.83669453842</v>
      </c>
      <c r="M11" s="459">
        <f>M9</f>
        <v>1</v>
      </c>
    </row>
    <row r="12" spans="3:13" s="457" customFormat="1" ht="15" customHeight="1" x14ac:dyDescent="0.3">
      <c r="C12" s="464" t="s">
        <v>555</v>
      </c>
      <c r="D12" s="592">
        <f t="shared" si="0"/>
        <v>96067.092542959086</v>
      </c>
      <c r="E12" s="593">
        <f t="shared" si="0"/>
        <v>100514.03015790372</v>
      </c>
      <c r="F12" s="594">
        <f t="shared" si="0"/>
        <v>100508.06323480471</v>
      </c>
      <c r="M12" s="459">
        <f>M9</f>
        <v>1</v>
      </c>
    </row>
    <row r="13" spans="3:13" s="457" customFormat="1" ht="15" customHeight="1" x14ac:dyDescent="0.3">
      <c r="C13" s="464" t="s">
        <v>556</v>
      </c>
      <c r="D13" s="592">
        <f t="shared" si="0"/>
        <v>72538</v>
      </c>
      <c r="E13" s="593">
        <f t="shared" si="0"/>
        <v>75797</v>
      </c>
      <c r="F13" s="594">
        <f t="shared" si="0"/>
        <v>77811</v>
      </c>
      <c r="M13" s="459">
        <f>M9</f>
        <v>1</v>
      </c>
    </row>
    <row r="14" spans="3:13" s="457" customFormat="1" ht="15" customHeight="1" x14ac:dyDescent="0.3">
      <c r="C14" s="464" t="s">
        <v>557</v>
      </c>
      <c r="D14" s="592">
        <f t="shared" si="0"/>
        <v>828633.85425389418</v>
      </c>
      <c r="E14" s="593">
        <f t="shared" si="0"/>
        <v>981778.90010197763</v>
      </c>
      <c r="F14" s="594">
        <f t="shared" si="0"/>
        <v>909757.37314680067</v>
      </c>
      <c r="M14" s="459">
        <f>M9</f>
        <v>1</v>
      </c>
    </row>
    <row r="15" spans="3:13" s="457" customFormat="1" ht="15" customHeight="1" x14ac:dyDescent="0.3">
      <c r="C15" s="464" t="s">
        <v>558</v>
      </c>
      <c r="D15" s="592">
        <f t="shared" si="0"/>
        <v>207686.81204553327</v>
      </c>
      <c r="E15" s="593">
        <f t="shared" si="0"/>
        <v>217772.08742383416</v>
      </c>
      <c r="F15" s="594">
        <f t="shared" si="0"/>
        <v>208183.87724618951</v>
      </c>
      <c r="M15" s="459">
        <f>M9</f>
        <v>1</v>
      </c>
    </row>
    <row r="16" spans="3:13" s="457" customFormat="1" ht="15" customHeight="1" x14ac:dyDescent="0.3">
      <c r="C16" s="464" t="s">
        <v>559</v>
      </c>
      <c r="D16" s="592">
        <f t="shared" si="0"/>
        <v>72538</v>
      </c>
      <c r="E16" s="593">
        <f t="shared" si="0"/>
        <v>75797</v>
      </c>
      <c r="F16" s="594">
        <f t="shared" si="0"/>
        <v>77811</v>
      </c>
      <c r="M16" s="459">
        <f>M9</f>
        <v>1</v>
      </c>
    </row>
    <row r="17" spans="3:13" s="457" customFormat="1" ht="15" customHeight="1" x14ac:dyDescent="0.3">
      <c r="C17" s="464" t="s">
        <v>560</v>
      </c>
      <c r="D17" s="592">
        <f t="shared" si="0"/>
        <v>180527.26147452352</v>
      </c>
      <c r="E17" s="593">
        <f t="shared" si="0"/>
        <v>189240.4589812124</v>
      </c>
      <c r="F17" s="594">
        <f t="shared" si="0"/>
        <v>181984.5069475506</v>
      </c>
      <c r="M17" s="459">
        <f>M9</f>
        <v>1</v>
      </c>
    </row>
    <row r="18" spans="3:13" s="457" customFormat="1" ht="15" customHeight="1" x14ac:dyDescent="0.3">
      <c r="C18" s="464" t="s">
        <v>561</v>
      </c>
      <c r="D18" s="592">
        <f t="shared" si="0"/>
        <v>72538</v>
      </c>
      <c r="E18" s="593">
        <f t="shared" si="0"/>
        <v>75797</v>
      </c>
      <c r="F18" s="594">
        <f t="shared" si="0"/>
        <v>77811</v>
      </c>
      <c r="M18" s="459">
        <f>M9</f>
        <v>1</v>
      </c>
    </row>
    <row r="19" spans="3:13" s="457" customFormat="1" ht="15" customHeight="1" x14ac:dyDescent="0.3">
      <c r="C19" s="464" t="s">
        <v>41</v>
      </c>
      <c r="D19" s="592">
        <f>SUM(D32:D32,D44)</f>
        <v>103872</v>
      </c>
      <c r="E19" s="593">
        <f>SUM(E32:E32,E44)</f>
        <v>108442</v>
      </c>
      <c r="F19" s="594">
        <f>SUM(F32,F44,F56)</f>
        <v>112234</v>
      </c>
      <c r="M19" s="459">
        <f>M9</f>
        <v>1</v>
      </c>
    </row>
    <row r="20" spans="3:13" s="457" customFormat="1" ht="15" customHeight="1" x14ac:dyDescent="0.3">
      <c r="C20" s="495" t="s">
        <v>562</v>
      </c>
      <c r="D20" s="472">
        <f>SUM(D10:D19)</f>
        <v>2199527</v>
      </c>
      <c r="E20" s="473">
        <f>SUM(E10:E19)</f>
        <v>2417996</v>
      </c>
      <c r="F20" s="474">
        <f>SUM(F10:F19)</f>
        <v>2306926.9999999995</v>
      </c>
      <c r="M20" s="459">
        <f>M9</f>
        <v>1</v>
      </c>
    </row>
    <row r="21" spans="3:13" s="457" customFormat="1" ht="15" customHeight="1" x14ac:dyDescent="0.3">
      <c r="C21" s="506" t="s">
        <v>563</v>
      </c>
      <c r="D21" s="595"/>
      <c r="E21" s="596"/>
      <c r="F21" s="597"/>
      <c r="M21" s="459">
        <v>1</v>
      </c>
    </row>
    <row r="22" spans="3:13" ht="15" customHeight="1" x14ac:dyDescent="0.3">
      <c r="C22" s="507" t="s">
        <v>655</v>
      </c>
      <c r="D22" s="598"/>
      <c r="E22" s="599"/>
      <c r="F22" s="600"/>
      <c r="G22" s="483"/>
      <c r="M22" s="459">
        <f>IF(LEN(C22)&lt;1,0,1)</f>
        <v>1</v>
      </c>
    </row>
    <row r="23" spans="3:13" ht="15" customHeight="1" x14ac:dyDescent="0.3">
      <c r="C23" s="491" t="s">
        <v>553</v>
      </c>
      <c r="D23" s="592">
        <v>359232.91924930428</v>
      </c>
      <c r="E23" s="593">
        <v>377374.87423552579</v>
      </c>
      <c r="F23" s="594">
        <v>346536.34273011604</v>
      </c>
      <c r="G23" s="483"/>
      <c r="H23" s="509"/>
      <c r="I23" s="509"/>
      <c r="J23" s="509"/>
      <c r="M23" s="459">
        <f>M22</f>
        <v>1</v>
      </c>
    </row>
    <row r="24" spans="3:13" ht="15" customHeight="1" x14ac:dyDescent="0.3">
      <c r="C24" s="491" t="s">
        <v>554</v>
      </c>
      <c r="D24" s="468">
        <v>60817.060433785657</v>
      </c>
      <c r="E24" s="469">
        <v>63888.649099546259</v>
      </c>
      <c r="F24" s="470">
        <v>58667.836694538433</v>
      </c>
      <c r="G24" s="483"/>
      <c r="H24" s="509"/>
      <c r="I24" s="509"/>
      <c r="J24" s="509"/>
      <c r="M24" s="459">
        <f>M22</f>
        <v>1</v>
      </c>
    </row>
    <row r="25" spans="3:13" ht="15" customHeight="1" x14ac:dyDescent="0.3">
      <c r="C25" s="491" t="s">
        <v>555</v>
      </c>
      <c r="D25" s="592">
        <v>23529.092542959082</v>
      </c>
      <c r="E25" s="593">
        <v>24717.030157903719</v>
      </c>
      <c r="F25" s="594">
        <v>22697.063234804707</v>
      </c>
      <c r="G25" s="483"/>
      <c r="H25" s="509"/>
      <c r="I25" s="509"/>
      <c r="J25" s="509"/>
      <c r="M25" s="459">
        <f>M22</f>
        <v>1</v>
      </c>
    </row>
    <row r="26" spans="3:13" ht="15" customHeight="1" x14ac:dyDescent="0.3">
      <c r="C26" s="491" t="s">
        <v>556</v>
      </c>
      <c r="D26" s="592">
        <v>0</v>
      </c>
      <c r="E26" s="593">
        <v>0</v>
      </c>
      <c r="F26" s="594">
        <v>0</v>
      </c>
      <c r="G26" s="483"/>
      <c r="H26" s="509"/>
      <c r="I26" s="509"/>
      <c r="J26" s="509"/>
      <c r="M26" s="459">
        <f>M22</f>
        <v>1</v>
      </c>
    </row>
    <row r="27" spans="3:13" ht="15" customHeight="1" x14ac:dyDescent="0.3">
      <c r="C27" s="491" t="s">
        <v>557</v>
      </c>
      <c r="D27" s="592">
        <v>756095.85425389418</v>
      </c>
      <c r="E27" s="593">
        <v>905981.90010197763</v>
      </c>
      <c r="F27" s="594">
        <v>831946.37314680067</v>
      </c>
      <c r="G27" s="483"/>
      <c r="H27" s="509"/>
      <c r="I27" s="509"/>
      <c r="J27" s="509"/>
      <c r="M27" s="459">
        <f>M22</f>
        <v>1</v>
      </c>
    </row>
    <row r="28" spans="3:13" ht="15" customHeight="1" x14ac:dyDescent="0.3">
      <c r="C28" s="491" t="s">
        <v>558</v>
      </c>
      <c r="D28" s="592">
        <v>135148.81204553327</v>
      </c>
      <c r="E28" s="593">
        <v>141975.08742383416</v>
      </c>
      <c r="F28" s="594">
        <v>130372.8772461895</v>
      </c>
      <c r="G28" s="483"/>
      <c r="H28" s="509"/>
      <c r="I28" s="509"/>
      <c r="J28" s="509"/>
      <c r="M28" s="459">
        <f>M22</f>
        <v>1</v>
      </c>
    </row>
    <row r="29" spans="3:13" ht="15" customHeight="1" x14ac:dyDescent="0.3">
      <c r="C29" s="491" t="s">
        <v>559</v>
      </c>
      <c r="D29" s="592">
        <v>0</v>
      </c>
      <c r="E29" s="593">
        <v>0</v>
      </c>
      <c r="F29" s="594">
        <v>0</v>
      </c>
      <c r="G29" s="483"/>
      <c r="M29" s="459">
        <f>M22</f>
        <v>1</v>
      </c>
    </row>
    <row r="30" spans="3:13" ht="15" customHeight="1" x14ac:dyDescent="0.3">
      <c r="C30" s="491" t="s">
        <v>560</v>
      </c>
      <c r="D30" s="592">
        <v>107989.26147452352</v>
      </c>
      <c r="E30" s="593">
        <v>113443.45898121242</v>
      </c>
      <c r="F30" s="594">
        <v>104173.5069475506</v>
      </c>
      <c r="G30" s="483"/>
      <c r="M30" s="459">
        <f>M22</f>
        <v>1</v>
      </c>
    </row>
    <row r="31" spans="3:13" ht="15" customHeight="1" x14ac:dyDescent="0.3">
      <c r="C31" s="491" t="s">
        <v>561</v>
      </c>
      <c r="D31" s="592">
        <v>0</v>
      </c>
      <c r="E31" s="593">
        <v>0</v>
      </c>
      <c r="F31" s="594">
        <v>0</v>
      </c>
      <c r="G31" s="483"/>
      <c r="M31" s="459">
        <f>M22</f>
        <v>1</v>
      </c>
    </row>
    <row r="32" spans="3:13" ht="15" hidden="1" customHeight="1" x14ac:dyDescent="0.3">
      <c r="C32" s="464" t="s">
        <v>41</v>
      </c>
      <c r="D32" s="592">
        <v>0</v>
      </c>
      <c r="E32" s="593">
        <v>0</v>
      </c>
      <c r="F32" s="594">
        <v>0</v>
      </c>
      <c r="G32" s="484"/>
      <c r="M32" s="459">
        <v>0</v>
      </c>
    </row>
    <row r="33" spans="3:13" ht="15" customHeight="1" x14ac:dyDescent="0.3">
      <c r="C33" s="495" t="s">
        <v>562</v>
      </c>
      <c r="D33" s="508">
        <f>SUM(D23:D32)</f>
        <v>1442812.9999999998</v>
      </c>
      <c r="E33" s="496">
        <f>SUM(E23:E32)</f>
        <v>1627381</v>
      </c>
      <c r="F33" s="474">
        <f>SUM(F23:F32)</f>
        <v>1494394</v>
      </c>
      <c r="H33" s="490"/>
      <c r="I33" s="490"/>
      <c r="J33" s="490"/>
      <c r="M33" s="459">
        <f>M22</f>
        <v>1</v>
      </c>
    </row>
    <row r="34" spans="3:13" ht="15" customHeight="1" x14ac:dyDescent="0.3">
      <c r="C34" s="502" t="s">
        <v>656</v>
      </c>
      <c r="D34" s="598"/>
      <c r="E34" s="599"/>
      <c r="F34" s="600"/>
      <c r="M34" s="459">
        <f>IF(LEN(C34)&lt;1,0,1)</f>
        <v>1</v>
      </c>
    </row>
    <row r="35" spans="3:13" ht="15" customHeight="1" x14ac:dyDescent="0.3">
      <c r="C35" s="491" t="s">
        <v>553</v>
      </c>
      <c r="D35" s="592">
        <v>72538</v>
      </c>
      <c r="E35" s="593">
        <v>75797</v>
      </c>
      <c r="F35" s="594">
        <v>77811</v>
      </c>
      <c r="H35" s="509"/>
      <c r="I35" s="509"/>
      <c r="J35" s="509"/>
      <c r="M35" s="459">
        <f>M34</f>
        <v>1</v>
      </c>
    </row>
    <row r="36" spans="3:13" ht="15" customHeight="1" x14ac:dyDescent="0.3">
      <c r="C36" s="491" t="s">
        <v>554</v>
      </c>
      <c r="D36" s="468">
        <v>72538</v>
      </c>
      <c r="E36" s="469">
        <v>75797</v>
      </c>
      <c r="F36" s="470">
        <v>77811</v>
      </c>
      <c r="H36" s="509"/>
      <c r="I36" s="509"/>
      <c r="J36" s="509"/>
      <c r="M36" s="459">
        <f>M34</f>
        <v>1</v>
      </c>
    </row>
    <row r="37" spans="3:13" ht="15" customHeight="1" x14ac:dyDescent="0.3">
      <c r="C37" s="491" t="s">
        <v>555</v>
      </c>
      <c r="D37" s="592">
        <v>72538</v>
      </c>
      <c r="E37" s="593">
        <v>75797</v>
      </c>
      <c r="F37" s="594">
        <v>77811</v>
      </c>
      <c r="H37" s="509"/>
      <c r="I37" s="509"/>
      <c r="J37" s="509"/>
      <c r="M37" s="459">
        <f>M34</f>
        <v>1</v>
      </c>
    </row>
    <row r="38" spans="3:13" ht="15" customHeight="1" x14ac:dyDescent="0.3">
      <c r="C38" s="491" t="s">
        <v>556</v>
      </c>
      <c r="D38" s="592">
        <v>72538</v>
      </c>
      <c r="E38" s="593">
        <v>75797</v>
      </c>
      <c r="F38" s="594">
        <v>77811</v>
      </c>
      <c r="H38" s="509"/>
      <c r="I38" s="509"/>
      <c r="J38" s="509"/>
      <c r="M38" s="459">
        <f>M34</f>
        <v>1</v>
      </c>
    </row>
    <row r="39" spans="3:13" ht="15" customHeight="1" x14ac:dyDescent="0.3">
      <c r="C39" s="491" t="s">
        <v>557</v>
      </c>
      <c r="D39" s="592">
        <v>72538</v>
      </c>
      <c r="E39" s="593">
        <v>75797</v>
      </c>
      <c r="F39" s="594">
        <v>77811</v>
      </c>
      <c r="H39" s="509"/>
      <c r="I39" s="509"/>
      <c r="J39" s="509"/>
      <c r="M39" s="459">
        <f>M34</f>
        <v>1</v>
      </c>
    </row>
    <row r="40" spans="3:13" ht="15" customHeight="1" x14ac:dyDescent="0.3">
      <c r="C40" s="491" t="s">
        <v>558</v>
      </c>
      <c r="D40" s="592">
        <v>72538</v>
      </c>
      <c r="E40" s="593">
        <v>75797</v>
      </c>
      <c r="F40" s="594">
        <v>77811</v>
      </c>
      <c r="H40" s="509"/>
      <c r="I40" s="509"/>
      <c r="J40" s="509"/>
      <c r="M40" s="459">
        <f>M34</f>
        <v>1</v>
      </c>
    </row>
    <row r="41" spans="3:13" ht="15" customHeight="1" x14ac:dyDescent="0.3">
      <c r="C41" s="491" t="s">
        <v>559</v>
      </c>
      <c r="D41" s="592">
        <v>72538</v>
      </c>
      <c r="E41" s="593">
        <v>75797</v>
      </c>
      <c r="F41" s="594">
        <v>77811</v>
      </c>
      <c r="G41" s="483"/>
      <c r="H41" s="509"/>
      <c r="I41" s="509"/>
      <c r="J41" s="509"/>
      <c r="M41" s="459">
        <f>M34</f>
        <v>1</v>
      </c>
    </row>
    <row r="42" spans="3:13" ht="15" customHeight="1" x14ac:dyDescent="0.3">
      <c r="C42" s="491" t="s">
        <v>560</v>
      </c>
      <c r="D42" s="592">
        <v>72538</v>
      </c>
      <c r="E42" s="593">
        <v>75797</v>
      </c>
      <c r="F42" s="594">
        <v>77811</v>
      </c>
      <c r="G42" s="483"/>
      <c r="H42" s="509"/>
      <c r="I42" s="509"/>
      <c r="J42" s="509"/>
      <c r="M42" s="459">
        <f>M34</f>
        <v>1</v>
      </c>
    </row>
    <row r="43" spans="3:13" ht="15" customHeight="1" x14ac:dyDescent="0.3">
      <c r="C43" s="491" t="s">
        <v>561</v>
      </c>
      <c r="D43" s="592">
        <v>72538</v>
      </c>
      <c r="E43" s="593">
        <v>75797</v>
      </c>
      <c r="F43" s="594">
        <v>77811</v>
      </c>
      <c r="G43" s="483"/>
      <c r="H43" s="509"/>
      <c r="I43" s="509"/>
      <c r="J43" s="509"/>
      <c r="M43" s="459">
        <f>M34</f>
        <v>1</v>
      </c>
    </row>
    <row r="44" spans="3:13" ht="15" customHeight="1" x14ac:dyDescent="0.3">
      <c r="C44" s="491" t="s">
        <v>41</v>
      </c>
      <c r="D44" s="592">
        <v>103872</v>
      </c>
      <c r="E44" s="593">
        <v>108442</v>
      </c>
      <c r="F44" s="594">
        <v>112234</v>
      </c>
      <c r="G44" s="484"/>
      <c r="H44" s="509"/>
      <c r="I44" s="509"/>
      <c r="J44" s="509"/>
      <c r="M44" s="459">
        <f>M34</f>
        <v>1</v>
      </c>
    </row>
    <row r="45" spans="3:13" ht="15" customHeight="1" x14ac:dyDescent="0.3">
      <c r="C45" s="495" t="s">
        <v>562</v>
      </c>
      <c r="D45" s="508">
        <f>SUM(D35:D44)</f>
        <v>756714</v>
      </c>
      <c r="E45" s="473">
        <f>SUM(E35:E44)</f>
        <v>790615</v>
      </c>
      <c r="F45" s="485">
        <f>SUM(F35:F44)</f>
        <v>812533</v>
      </c>
      <c r="H45" s="490"/>
      <c r="I45" s="490"/>
      <c r="J45" s="490"/>
      <c r="M45" s="459">
        <f>M34</f>
        <v>1</v>
      </c>
    </row>
    <row r="46" spans="3:13" ht="15" hidden="1" customHeight="1" x14ac:dyDescent="0.3">
      <c r="C46" s="487" t="s">
        <v>657</v>
      </c>
      <c r="D46" s="598"/>
      <c r="E46" s="599"/>
      <c r="F46" s="600"/>
      <c r="G46" s="490"/>
      <c r="M46" s="459">
        <v>0</v>
      </c>
    </row>
    <row r="47" spans="3:13" ht="15" hidden="1" customHeight="1" x14ac:dyDescent="0.3">
      <c r="C47" s="491" t="s">
        <v>553</v>
      </c>
      <c r="D47" s="592"/>
      <c r="E47" s="593"/>
      <c r="F47" s="594"/>
      <c r="G47" s="490"/>
      <c r="M47" s="459">
        <v>0</v>
      </c>
    </row>
    <row r="48" spans="3:13" ht="15" hidden="1" customHeight="1" x14ac:dyDescent="0.3">
      <c r="C48" s="491" t="s">
        <v>554</v>
      </c>
      <c r="D48" s="468"/>
      <c r="E48" s="469"/>
      <c r="F48" s="470"/>
      <c r="G48" s="490"/>
      <c r="M48" s="459">
        <v>0</v>
      </c>
    </row>
    <row r="49" spans="3:13" ht="15" hidden="1" customHeight="1" x14ac:dyDescent="0.3">
      <c r="C49" s="491" t="s">
        <v>555</v>
      </c>
      <c r="D49" s="592"/>
      <c r="E49" s="593"/>
      <c r="F49" s="594"/>
      <c r="G49" s="490"/>
      <c r="M49" s="459">
        <v>0</v>
      </c>
    </row>
    <row r="50" spans="3:13" ht="15" hidden="1" customHeight="1" x14ac:dyDescent="0.3">
      <c r="C50" s="491" t="s">
        <v>556</v>
      </c>
      <c r="D50" s="592"/>
      <c r="E50" s="593"/>
      <c r="F50" s="594"/>
      <c r="G50" s="490"/>
      <c r="M50" s="459">
        <v>0</v>
      </c>
    </row>
    <row r="51" spans="3:13" ht="15" hidden="1" customHeight="1" x14ac:dyDescent="0.3">
      <c r="C51" s="491" t="s">
        <v>557</v>
      </c>
      <c r="D51" s="592"/>
      <c r="E51" s="593"/>
      <c r="F51" s="594"/>
      <c r="G51" s="490"/>
      <c r="M51" s="459">
        <v>0</v>
      </c>
    </row>
    <row r="52" spans="3:13" ht="15" hidden="1" customHeight="1" x14ac:dyDescent="0.3">
      <c r="C52" s="491" t="s">
        <v>558</v>
      </c>
      <c r="D52" s="592"/>
      <c r="E52" s="593"/>
      <c r="F52" s="594"/>
      <c r="G52" s="490"/>
      <c r="M52" s="459">
        <v>0</v>
      </c>
    </row>
    <row r="53" spans="3:13" ht="15" hidden="1" customHeight="1" x14ac:dyDescent="0.3">
      <c r="C53" s="491" t="s">
        <v>559</v>
      </c>
      <c r="D53" s="592"/>
      <c r="E53" s="593"/>
      <c r="F53" s="594"/>
      <c r="G53" s="490"/>
      <c r="M53" s="459">
        <v>0</v>
      </c>
    </row>
    <row r="54" spans="3:13" ht="15" hidden="1" customHeight="1" x14ac:dyDescent="0.3">
      <c r="C54" s="491" t="s">
        <v>560</v>
      </c>
      <c r="D54" s="592"/>
      <c r="E54" s="593"/>
      <c r="F54" s="594"/>
      <c r="G54" s="490"/>
      <c r="M54" s="459">
        <v>0</v>
      </c>
    </row>
    <row r="55" spans="3:13" ht="15" hidden="1" customHeight="1" x14ac:dyDescent="0.3">
      <c r="C55" s="491" t="s">
        <v>561</v>
      </c>
      <c r="D55" s="592"/>
      <c r="E55" s="593"/>
      <c r="F55" s="594"/>
      <c r="G55" s="490"/>
      <c r="M55" s="459">
        <v>0</v>
      </c>
    </row>
    <row r="56" spans="3:13" ht="15" hidden="1" customHeight="1" x14ac:dyDescent="0.3">
      <c r="C56" s="491" t="s">
        <v>41</v>
      </c>
      <c r="D56" s="592">
        <v>0</v>
      </c>
      <c r="E56" s="593">
        <v>0</v>
      </c>
      <c r="F56" s="594">
        <v>0</v>
      </c>
      <c r="G56" s="484"/>
      <c r="M56" s="459">
        <v>0</v>
      </c>
    </row>
    <row r="57" spans="3:13" ht="15" hidden="1" customHeight="1" x14ac:dyDescent="0.3">
      <c r="C57" s="495" t="s">
        <v>562</v>
      </c>
      <c r="D57" s="508">
        <f>SUM(D47:D56)</f>
        <v>0</v>
      </c>
      <c r="E57" s="496">
        <f>SUM(E47:E56)</f>
        <v>0</v>
      </c>
      <c r="F57" s="474">
        <f>SUM(F47:F56)</f>
        <v>0</v>
      </c>
      <c r="M57" s="459">
        <v>0</v>
      </c>
    </row>
    <row r="58" spans="3:13" ht="15" hidden="1" customHeight="1" x14ac:dyDescent="0.3">
      <c r="C58" s="498"/>
      <c r="D58" s="499"/>
      <c r="E58" s="500"/>
      <c r="F58" s="489"/>
      <c r="M58" s="459">
        <f>IF(LEN(C58)&lt;1,0,1)</f>
        <v>0</v>
      </c>
    </row>
    <row r="59" spans="3:13" ht="15" hidden="1" customHeight="1" x14ac:dyDescent="0.3">
      <c r="C59" s="491" t="s">
        <v>553</v>
      </c>
      <c r="D59" s="461"/>
      <c r="E59" s="462"/>
      <c r="F59" s="463"/>
      <c r="M59" s="459">
        <f>M58</f>
        <v>0</v>
      </c>
    </row>
    <row r="60" spans="3:13" ht="15" hidden="1" customHeight="1" x14ac:dyDescent="0.3">
      <c r="C60" s="491" t="s">
        <v>554</v>
      </c>
      <c r="D60" s="492"/>
      <c r="E60" s="493"/>
      <c r="F60" s="494"/>
      <c r="M60" s="459">
        <f>M58</f>
        <v>0</v>
      </c>
    </row>
    <row r="61" spans="3:13" ht="15" hidden="1" customHeight="1" x14ac:dyDescent="0.3">
      <c r="C61" s="491" t="s">
        <v>555</v>
      </c>
      <c r="D61" s="461"/>
      <c r="E61" s="462"/>
      <c r="F61" s="463"/>
      <c r="M61" s="459">
        <f>M58</f>
        <v>0</v>
      </c>
    </row>
    <row r="62" spans="3:13" ht="15" hidden="1" customHeight="1" x14ac:dyDescent="0.3">
      <c r="C62" s="491" t="s">
        <v>556</v>
      </c>
      <c r="D62" s="461"/>
      <c r="E62" s="462"/>
      <c r="F62" s="463"/>
      <c r="M62" s="459">
        <f>M58</f>
        <v>0</v>
      </c>
    </row>
    <row r="63" spans="3:13" ht="15" hidden="1" customHeight="1" x14ac:dyDescent="0.3">
      <c r="C63" s="491" t="s">
        <v>557</v>
      </c>
      <c r="D63" s="461"/>
      <c r="E63" s="462"/>
      <c r="F63" s="463"/>
      <c r="M63" s="459">
        <f>M58</f>
        <v>0</v>
      </c>
    </row>
    <row r="64" spans="3:13" ht="15" hidden="1" customHeight="1" x14ac:dyDescent="0.3">
      <c r="C64" s="491" t="s">
        <v>558</v>
      </c>
      <c r="D64" s="461"/>
      <c r="E64" s="462"/>
      <c r="F64" s="463"/>
      <c r="M64" s="459">
        <f>M58</f>
        <v>0</v>
      </c>
    </row>
    <row r="65" spans="3:13" ht="15" hidden="1" customHeight="1" x14ac:dyDescent="0.3">
      <c r="C65" s="491" t="s">
        <v>559</v>
      </c>
      <c r="D65" s="461"/>
      <c r="E65" s="462"/>
      <c r="F65" s="463"/>
      <c r="M65" s="459">
        <f>M58</f>
        <v>0</v>
      </c>
    </row>
    <row r="66" spans="3:13" ht="15" hidden="1" customHeight="1" x14ac:dyDescent="0.3">
      <c r="C66" s="491" t="s">
        <v>560</v>
      </c>
      <c r="D66" s="461"/>
      <c r="E66" s="462"/>
      <c r="F66" s="463"/>
      <c r="M66" s="459">
        <f>M58</f>
        <v>0</v>
      </c>
    </row>
    <row r="67" spans="3:13" ht="15" hidden="1" customHeight="1" x14ac:dyDescent="0.3">
      <c r="C67" s="491" t="s">
        <v>561</v>
      </c>
      <c r="D67" s="461"/>
      <c r="E67" s="462"/>
      <c r="F67" s="463"/>
      <c r="G67" s="501"/>
      <c r="M67" s="459">
        <f>M58</f>
        <v>0</v>
      </c>
    </row>
    <row r="68" spans="3:13" ht="15" hidden="1" customHeight="1" x14ac:dyDescent="0.3">
      <c r="C68" s="491" t="s">
        <v>41</v>
      </c>
      <c r="D68" s="461"/>
      <c r="E68" s="462"/>
      <c r="F68" s="463"/>
      <c r="G68" s="501"/>
      <c r="M68" s="459">
        <f>M58</f>
        <v>0</v>
      </c>
    </row>
    <row r="69" spans="3:13" ht="15" hidden="1" customHeight="1" x14ac:dyDescent="0.3">
      <c r="C69" s="495" t="s">
        <v>562</v>
      </c>
      <c r="D69" s="496">
        <f>SUM(D59:D68)</f>
        <v>0</v>
      </c>
      <c r="E69" s="473">
        <f>SUM(E59:E68)</f>
        <v>0</v>
      </c>
      <c r="F69" s="497">
        <f>SUM(F59:F68)</f>
        <v>0</v>
      </c>
      <c r="G69" s="501"/>
      <c r="M69" s="459">
        <f>M58</f>
        <v>0</v>
      </c>
    </row>
    <row r="70" spans="3:13" ht="15" hidden="1" customHeight="1" x14ac:dyDescent="0.3">
      <c r="C70" s="498"/>
      <c r="D70" s="499"/>
      <c r="E70" s="500"/>
      <c r="F70" s="489"/>
      <c r="G70" s="501"/>
      <c r="M70" s="459">
        <f>IF(LEN(C70)&lt;1,0,1)</f>
        <v>0</v>
      </c>
    </row>
    <row r="71" spans="3:13" ht="15" hidden="1" customHeight="1" x14ac:dyDescent="0.3">
      <c r="C71" s="491" t="s">
        <v>553</v>
      </c>
      <c r="D71" s="461"/>
      <c r="E71" s="462"/>
      <c r="F71" s="463"/>
      <c r="G71" s="501"/>
      <c r="M71" s="459">
        <f>M70</f>
        <v>0</v>
      </c>
    </row>
    <row r="72" spans="3:13" ht="15" hidden="1" customHeight="1" x14ac:dyDescent="0.3">
      <c r="C72" s="491" t="s">
        <v>554</v>
      </c>
      <c r="D72" s="492"/>
      <c r="E72" s="493"/>
      <c r="F72" s="494"/>
      <c r="G72" s="501"/>
      <c r="M72" s="459">
        <f>M70</f>
        <v>0</v>
      </c>
    </row>
    <row r="73" spans="3:13" ht="15" hidden="1" customHeight="1" x14ac:dyDescent="0.3">
      <c r="C73" s="491" t="s">
        <v>555</v>
      </c>
      <c r="D73" s="461"/>
      <c r="E73" s="462"/>
      <c r="F73" s="463"/>
      <c r="G73" s="501"/>
      <c r="M73" s="459">
        <f>M70</f>
        <v>0</v>
      </c>
    </row>
    <row r="74" spans="3:13" ht="15" hidden="1" customHeight="1" x14ac:dyDescent="0.3">
      <c r="C74" s="491" t="s">
        <v>556</v>
      </c>
      <c r="D74" s="461"/>
      <c r="E74" s="462"/>
      <c r="F74" s="463"/>
      <c r="G74" s="501"/>
      <c r="M74" s="459">
        <f>M70</f>
        <v>0</v>
      </c>
    </row>
    <row r="75" spans="3:13" ht="15" hidden="1" customHeight="1" x14ac:dyDescent="0.3">
      <c r="C75" s="491" t="s">
        <v>557</v>
      </c>
      <c r="D75" s="461"/>
      <c r="E75" s="462"/>
      <c r="F75" s="463"/>
      <c r="G75" s="501"/>
      <c r="M75" s="459">
        <f>M70</f>
        <v>0</v>
      </c>
    </row>
    <row r="76" spans="3:13" ht="15" hidden="1" customHeight="1" x14ac:dyDescent="0.3">
      <c r="C76" s="491" t="s">
        <v>558</v>
      </c>
      <c r="D76" s="461"/>
      <c r="E76" s="462"/>
      <c r="F76" s="463"/>
      <c r="G76" s="501"/>
      <c r="M76" s="459">
        <f>M70</f>
        <v>0</v>
      </c>
    </row>
    <row r="77" spans="3:13" ht="15" hidden="1" customHeight="1" x14ac:dyDescent="0.3">
      <c r="C77" s="491" t="s">
        <v>559</v>
      </c>
      <c r="D77" s="461"/>
      <c r="E77" s="462"/>
      <c r="F77" s="463"/>
      <c r="G77" s="501"/>
      <c r="M77" s="459">
        <f>M70</f>
        <v>0</v>
      </c>
    </row>
    <row r="78" spans="3:13" ht="15" hidden="1" customHeight="1" x14ac:dyDescent="0.3">
      <c r="C78" s="491" t="s">
        <v>560</v>
      </c>
      <c r="D78" s="461"/>
      <c r="E78" s="462"/>
      <c r="F78" s="463"/>
      <c r="G78" s="501"/>
      <c r="M78" s="459">
        <f>M70</f>
        <v>0</v>
      </c>
    </row>
    <row r="79" spans="3:13" ht="15" hidden="1" customHeight="1" x14ac:dyDescent="0.3">
      <c r="C79" s="491" t="s">
        <v>561</v>
      </c>
      <c r="D79" s="461"/>
      <c r="E79" s="462"/>
      <c r="F79" s="463"/>
      <c r="G79" s="501"/>
      <c r="M79" s="459">
        <f>M70</f>
        <v>0</v>
      </c>
    </row>
    <row r="80" spans="3:13" ht="15" hidden="1" customHeight="1" x14ac:dyDescent="0.3">
      <c r="C80" s="491" t="s">
        <v>41</v>
      </c>
      <c r="D80" s="461"/>
      <c r="E80" s="462"/>
      <c r="F80" s="463"/>
      <c r="G80" s="501"/>
      <c r="M80" s="459">
        <f>M70</f>
        <v>0</v>
      </c>
    </row>
    <row r="81" spans="3:13" ht="15" hidden="1" customHeight="1" x14ac:dyDescent="0.3">
      <c r="C81" s="495" t="s">
        <v>562</v>
      </c>
      <c r="D81" s="496">
        <f>SUM(D71:D80)</f>
        <v>0</v>
      </c>
      <c r="E81" s="473">
        <f>SUM(E71:E80)</f>
        <v>0</v>
      </c>
      <c r="F81" s="497">
        <f>SUM(F71:F80)</f>
        <v>0</v>
      </c>
      <c r="M81" s="459">
        <f>M70</f>
        <v>0</v>
      </c>
    </row>
    <row r="82" spans="3:13" ht="15" hidden="1" customHeight="1" x14ac:dyDescent="0.3">
      <c r="C82" s="502"/>
      <c r="D82" s="499"/>
      <c r="E82" s="500"/>
      <c r="F82" s="489"/>
      <c r="M82" s="459">
        <f>IF(LEN(C82)&lt;1,0,1)</f>
        <v>0</v>
      </c>
    </row>
    <row r="83" spans="3:13" ht="15" hidden="1" customHeight="1" x14ac:dyDescent="0.3">
      <c r="C83" s="491" t="s">
        <v>553</v>
      </c>
      <c r="D83" s="461"/>
      <c r="E83" s="462"/>
      <c r="F83" s="463"/>
      <c r="M83" s="459">
        <f>M82</f>
        <v>0</v>
      </c>
    </row>
    <row r="84" spans="3:13" ht="15" hidden="1" customHeight="1" x14ac:dyDescent="0.3">
      <c r="C84" s="491" t="s">
        <v>554</v>
      </c>
      <c r="D84" s="492"/>
      <c r="E84" s="493"/>
      <c r="F84" s="494"/>
      <c r="M84" s="459">
        <f>M82</f>
        <v>0</v>
      </c>
    </row>
    <row r="85" spans="3:13" ht="15" hidden="1" customHeight="1" x14ac:dyDescent="0.3">
      <c r="C85" s="491" t="s">
        <v>555</v>
      </c>
      <c r="D85" s="461"/>
      <c r="E85" s="462"/>
      <c r="F85" s="463"/>
      <c r="M85" s="459">
        <f>M82</f>
        <v>0</v>
      </c>
    </row>
    <row r="86" spans="3:13" ht="15" hidden="1" customHeight="1" x14ac:dyDescent="0.3">
      <c r="C86" s="491" t="s">
        <v>556</v>
      </c>
      <c r="D86" s="461"/>
      <c r="E86" s="462"/>
      <c r="F86" s="463"/>
      <c r="M86" s="459">
        <f>M82</f>
        <v>0</v>
      </c>
    </row>
    <row r="87" spans="3:13" ht="15" hidden="1" customHeight="1" x14ac:dyDescent="0.3">
      <c r="C87" s="491" t="s">
        <v>557</v>
      </c>
      <c r="D87" s="461"/>
      <c r="E87" s="462"/>
      <c r="F87" s="463"/>
      <c r="M87" s="459">
        <f>M82</f>
        <v>0</v>
      </c>
    </row>
    <row r="88" spans="3:13" ht="15" hidden="1" customHeight="1" x14ac:dyDescent="0.3">
      <c r="C88" s="491" t="s">
        <v>558</v>
      </c>
      <c r="D88" s="461"/>
      <c r="E88" s="462"/>
      <c r="F88" s="463"/>
      <c r="M88" s="459">
        <f>M82</f>
        <v>0</v>
      </c>
    </row>
    <row r="89" spans="3:13" ht="15" hidden="1" customHeight="1" x14ac:dyDescent="0.3">
      <c r="C89" s="491" t="s">
        <v>559</v>
      </c>
      <c r="D89" s="461"/>
      <c r="E89" s="462"/>
      <c r="F89" s="463"/>
      <c r="G89" s="483"/>
      <c r="M89" s="459">
        <f>M82</f>
        <v>0</v>
      </c>
    </row>
    <row r="90" spans="3:13" ht="15" hidden="1" customHeight="1" x14ac:dyDescent="0.3">
      <c r="C90" s="491" t="s">
        <v>560</v>
      </c>
      <c r="D90" s="461"/>
      <c r="E90" s="462"/>
      <c r="F90" s="463"/>
      <c r="G90" s="483"/>
      <c r="M90" s="459">
        <f>M82</f>
        <v>0</v>
      </c>
    </row>
    <row r="91" spans="3:13" ht="15" hidden="1" customHeight="1" x14ac:dyDescent="0.3">
      <c r="C91" s="491" t="s">
        <v>561</v>
      </c>
      <c r="D91" s="461"/>
      <c r="E91" s="462"/>
      <c r="F91" s="463"/>
      <c r="G91" s="483"/>
      <c r="M91" s="459">
        <f>M82</f>
        <v>0</v>
      </c>
    </row>
    <row r="92" spans="3:13" ht="15" hidden="1" customHeight="1" x14ac:dyDescent="0.3">
      <c r="C92" s="491" t="s">
        <v>41</v>
      </c>
      <c r="D92" s="461"/>
      <c r="E92" s="462"/>
      <c r="F92" s="463"/>
      <c r="G92" s="484"/>
      <c r="M92" s="459">
        <f>M82</f>
        <v>0</v>
      </c>
    </row>
    <row r="93" spans="3:13" ht="15" hidden="1" customHeight="1" x14ac:dyDescent="0.3">
      <c r="C93" s="495" t="s">
        <v>562</v>
      </c>
      <c r="D93" s="496">
        <f>SUM(D83:D92)</f>
        <v>0</v>
      </c>
      <c r="E93" s="473">
        <f>SUM(E83:E92)</f>
        <v>0</v>
      </c>
      <c r="F93" s="497">
        <f>SUM(F83:F92)</f>
        <v>0</v>
      </c>
      <c r="M93" s="459">
        <f>M82</f>
        <v>0</v>
      </c>
    </row>
    <row r="94" spans="3:13" ht="15" hidden="1" customHeight="1" x14ac:dyDescent="0.3">
      <c r="C94" s="487"/>
      <c r="D94" s="499"/>
      <c r="E94" s="500"/>
      <c r="F94" s="489"/>
      <c r="G94" s="490"/>
      <c r="M94" s="459">
        <f>IF(LEN(C94)&lt;1,0,1)</f>
        <v>0</v>
      </c>
    </row>
    <row r="95" spans="3:13" ht="15" hidden="1" customHeight="1" x14ac:dyDescent="0.3">
      <c r="C95" s="491" t="s">
        <v>553</v>
      </c>
      <c r="D95" s="461"/>
      <c r="E95" s="462"/>
      <c r="F95" s="463"/>
      <c r="G95" s="490"/>
      <c r="M95" s="459">
        <f>M94</f>
        <v>0</v>
      </c>
    </row>
    <row r="96" spans="3:13" ht="15" hidden="1" customHeight="1" x14ac:dyDescent="0.3">
      <c r="C96" s="491" t="s">
        <v>554</v>
      </c>
      <c r="D96" s="492"/>
      <c r="E96" s="493"/>
      <c r="F96" s="494"/>
      <c r="G96" s="490"/>
      <c r="M96" s="459">
        <f>M94</f>
        <v>0</v>
      </c>
    </row>
    <row r="97" spans="3:13" ht="15" hidden="1" customHeight="1" x14ac:dyDescent="0.3">
      <c r="C97" s="491" t="s">
        <v>555</v>
      </c>
      <c r="D97" s="461"/>
      <c r="E97" s="462"/>
      <c r="F97" s="463"/>
      <c r="G97" s="490"/>
      <c r="M97" s="459">
        <f>M94</f>
        <v>0</v>
      </c>
    </row>
    <row r="98" spans="3:13" ht="15" hidden="1" customHeight="1" x14ac:dyDescent="0.3">
      <c r="C98" s="491" t="s">
        <v>556</v>
      </c>
      <c r="D98" s="461"/>
      <c r="E98" s="462"/>
      <c r="F98" s="463"/>
      <c r="G98" s="490"/>
      <c r="M98" s="459">
        <f>M94</f>
        <v>0</v>
      </c>
    </row>
    <row r="99" spans="3:13" ht="15" hidden="1" customHeight="1" x14ac:dyDescent="0.3">
      <c r="C99" s="491" t="s">
        <v>557</v>
      </c>
      <c r="D99" s="461"/>
      <c r="E99" s="462"/>
      <c r="F99" s="463"/>
      <c r="G99" s="490"/>
      <c r="M99" s="459">
        <f>M94</f>
        <v>0</v>
      </c>
    </row>
    <row r="100" spans="3:13" ht="15" hidden="1" customHeight="1" x14ac:dyDescent="0.3">
      <c r="C100" s="491" t="s">
        <v>558</v>
      </c>
      <c r="D100" s="461"/>
      <c r="E100" s="462"/>
      <c r="F100" s="463"/>
      <c r="G100" s="490"/>
      <c r="M100" s="459">
        <f>M94</f>
        <v>0</v>
      </c>
    </row>
    <row r="101" spans="3:13" ht="15" hidden="1" customHeight="1" x14ac:dyDescent="0.3">
      <c r="C101" s="491" t="s">
        <v>559</v>
      </c>
      <c r="D101" s="461"/>
      <c r="E101" s="462"/>
      <c r="F101" s="463"/>
      <c r="G101" s="490"/>
      <c r="M101" s="459">
        <f>M94</f>
        <v>0</v>
      </c>
    </row>
    <row r="102" spans="3:13" ht="15" hidden="1" customHeight="1" x14ac:dyDescent="0.3">
      <c r="C102" s="491" t="s">
        <v>560</v>
      </c>
      <c r="D102" s="461"/>
      <c r="E102" s="462"/>
      <c r="F102" s="463"/>
      <c r="G102" s="490"/>
      <c r="M102" s="459">
        <f>M94</f>
        <v>0</v>
      </c>
    </row>
    <row r="103" spans="3:13" ht="15" hidden="1" customHeight="1" x14ac:dyDescent="0.3">
      <c r="C103" s="491" t="s">
        <v>561</v>
      </c>
      <c r="D103" s="461"/>
      <c r="E103" s="462"/>
      <c r="F103" s="463"/>
      <c r="G103" s="490"/>
      <c r="M103" s="459">
        <f>M94</f>
        <v>0</v>
      </c>
    </row>
    <row r="104" spans="3:13" ht="15" hidden="1" customHeight="1" x14ac:dyDescent="0.3">
      <c r="C104" s="491" t="s">
        <v>41</v>
      </c>
      <c r="D104" s="461"/>
      <c r="E104" s="462"/>
      <c r="F104" s="463"/>
      <c r="G104" s="484"/>
      <c r="M104" s="459">
        <f>M94</f>
        <v>0</v>
      </c>
    </row>
    <row r="105" spans="3:13" ht="15" hidden="1" customHeight="1" x14ac:dyDescent="0.3">
      <c r="C105" s="495" t="s">
        <v>562</v>
      </c>
      <c r="D105" s="496">
        <f>SUM(D95:D104)</f>
        <v>0</v>
      </c>
      <c r="E105" s="473">
        <f>SUM(E95:E104)</f>
        <v>0</v>
      </c>
      <c r="F105" s="497">
        <f>SUM(F95:F104)</f>
        <v>0</v>
      </c>
      <c r="M105" s="459">
        <f>M94</f>
        <v>0</v>
      </c>
    </row>
    <row r="106" spans="3:13" ht="15" hidden="1" customHeight="1" x14ac:dyDescent="0.3">
      <c r="C106" s="498"/>
      <c r="D106" s="499"/>
      <c r="E106" s="500"/>
      <c r="F106" s="489"/>
      <c r="M106" s="459">
        <f>IF(LEN(C106)&lt;1,0,1)</f>
        <v>0</v>
      </c>
    </row>
    <row r="107" spans="3:13" ht="15" hidden="1" customHeight="1" x14ac:dyDescent="0.3">
      <c r="C107" s="491" t="s">
        <v>553</v>
      </c>
      <c r="D107" s="461"/>
      <c r="E107" s="462"/>
      <c r="F107" s="463"/>
      <c r="M107" s="459">
        <f>M106</f>
        <v>0</v>
      </c>
    </row>
    <row r="108" spans="3:13" ht="15" hidden="1" customHeight="1" x14ac:dyDescent="0.3">
      <c r="C108" s="491" t="s">
        <v>554</v>
      </c>
      <c r="D108" s="492"/>
      <c r="E108" s="493"/>
      <c r="F108" s="494"/>
      <c r="M108" s="459">
        <f>M106</f>
        <v>0</v>
      </c>
    </row>
    <row r="109" spans="3:13" ht="15" hidden="1" customHeight="1" x14ac:dyDescent="0.3">
      <c r="C109" s="491" t="s">
        <v>555</v>
      </c>
      <c r="D109" s="461"/>
      <c r="E109" s="462"/>
      <c r="F109" s="463"/>
      <c r="M109" s="459">
        <f>M106</f>
        <v>0</v>
      </c>
    </row>
    <row r="110" spans="3:13" ht="15" hidden="1" customHeight="1" x14ac:dyDescent="0.3">
      <c r="C110" s="491" t="s">
        <v>556</v>
      </c>
      <c r="D110" s="461"/>
      <c r="E110" s="462"/>
      <c r="F110" s="463"/>
      <c r="M110" s="459">
        <f>M106</f>
        <v>0</v>
      </c>
    </row>
    <row r="111" spans="3:13" ht="15" hidden="1" customHeight="1" x14ac:dyDescent="0.3">
      <c r="C111" s="491" t="s">
        <v>557</v>
      </c>
      <c r="D111" s="461"/>
      <c r="E111" s="462"/>
      <c r="F111" s="463"/>
      <c r="M111" s="459">
        <f>M106</f>
        <v>0</v>
      </c>
    </row>
    <row r="112" spans="3:13" ht="15" hidden="1" customHeight="1" x14ac:dyDescent="0.3">
      <c r="C112" s="491" t="s">
        <v>558</v>
      </c>
      <c r="D112" s="461"/>
      <c r="E112" s="462"/>
      <c r="F112" s="463"/>
      <c r="M112" s="459">
        <f>M106</f>
        <v>0</v>
      </c>
    </row>
    <row r="113" spans="3:13" ht="15" hidden="1" customHeight="1" x14ac:dyDescent="0.3">
      <c r="C113" s="491" t="s">
        <v>559</v>
      </c>
      <c r="D113" s="461"/>
      <c r="E113" s="462"/>
      <c r="F113" s="463"/>
      <c r="M113" s="459">
        <f>M106</f>
        <v>0</v>
      </c>
    </row>
    <row r="114" spans="3:13" ht="15" hidden="1" customHeight="1" x14ac:dyDescent="0.3">
      <c r="C114" s="491" t="s">
        <v>560</v>
      </c>
      <c r="D114" s="461"/>
      <c r="E114" s="462"/>
      <c r="F114" s="463"/>
      <c r="M114" s="459">
        <f>M106</f>
        <v>0</v>
      </c>
    </row>
    <row r="115" spans="3:13" ht="15" hidden="1" customHeight="1" x14ac:dyDescent="0.3">
      <c r="C115" s="491" t="s">
        <v>561</v>
      </c>
      <c r="D115" s="461"/>
      <c r="E115" s="462"/>
      <c r="F115" s="463"/>
      <c r="G115" s="501"/>
      <c r="M115" s="459">
        <f>M106</f>
        <v>0</v>
      </c>
    </row>
    <row r="116" spans="3:13" ht="15" hidden="1" customHeight="1" x14ac:dyDescent="0.3">
      <c r="C116" s="491" t="s">
        <v>41</v>
      </c>
      <c r="D116" s="461"/>
      <c r="E116" s="462"/>
      <c r="F116" s="463"/>
      <c r="G116" s="501"/>
      <c r="M116" s="459">
        <f>M106</f>
        <v>0</v>
      </c>
    </row>
    <row r="117" spans="3:13" ht="15" hidden="1" customHeight="1" x14ac:dyDescent="0.3">
      <c r="C117" s="495" t="s">
        <v>562</v>
      </c>
      <c r="D117" s="496">
        <f>SUM(D107:D116)</f>
        <v>0</v>
      </c>
      <c r="E117" s="473">
        <f>SUM(E107:E116)</f>
        <v>0</v>
      </c>
      <c r="F117" s="497">
        <f>SUM(F107:F116)</f>
        <v>0</v>
      </c>
      <c r="G117" s="501"/>
      <c r="M117" s="459">
        <f>M106</f>
        <v>0</v>
      </c>
    </row>
    <row r="118" spans="3:13" ht="15" hidden="1" customHeight="1" x14ac:dyDescent="0.3">
      <c r="C118" s="498"/>
      <c r="D118" s="499"/>
      <c r="E118" s="500"/>
      <c r="F118" s="489"/>
      <c r="G118" s="501"/>
      <c r="M118" s="459">
        <f>IF(LEN(C118)&lt;1,0,1)</f>
        <v>0</v>
      </c>
    </row>
    <row r="119" spans="3:13" ht="15" hidden="1" customHeight="1" x14ac:dyDescent="0.3">
      <c r="C119" s="491" t="s">
        <v>553</v>
      </c>
      <c r="D119" s="461"/>
      <c r="E119" s="462"/>
      <c r="F119" s="463"/>
      <c r="G119" s="501"/>
      <c r="M119" s="459">
        <f>M118</f>
        <v>0</v>
      </c>
    </row>
    <row r="120" spans="3:13" ht="15" hidden="1" customHeight="1" x14ac:dyDescent="0.3">
      <c r="C120" s="491" t="s">
        <v>554</v>
      </c>
      <c r="D120" s="492"/>
      <c r="E120" s="493"/>
      <c r="F120" s="494"/>
      <c r="G120" s="501"/>
      <c r="M120" s="459">
        <f>M118</f>
        <v>0</v>
      </c>
    </row>
    <row r="121" spans="3:13" ht="15" hidden="1" customHeight="1" x14ac:dyDescent="0.3">
      <c r="C121" s="491" t="s">
        <v>555</v>
      </c>
      <c r="D121" s="461"/>
      <c r="E121" s="462"/>
      <c r="F121" s="463"/>
      <c r="G121" s="501"/>
      <c r="M121" s="459">
        <f>M118</f>
        <v>0</v>
      </c>
    </row>
    <row r="122" spans="3:13" ht="15" hidden="1" customHeight="1" x14ac:dyDescent="0.3">
      <c r="C122" s="491" t="s">
        <v>556</v>
      </c>
      <c r="D122" s="461"/>
      <c r="E122" s="462"/>
      <c r="F122" s="463"/>
      <c r="G122" s="501"/>
      <c r="M122" s="459">
        <f>M118</f>
        <v>0</v>
      </c>
    </row>
    <row r="123" spans="3:13" ht="15" hidden="1" customHeight="1" x14ac:dyDescent="0.3">
      <c r="C123" s="491" t="s">
        <v>557</v>
      </c>
      <c r="D123" s="461"/>
      <c r="E123" s="462"/>
      <c r="F123" s="463"/>
      <c r="G123" s="501"/>
      <c r="M123" s="459">
        <f>M118</f>
        <v>0</v>
      </c>
    </row>
    <row r="124" spans="3:13" ht="15" hidden="1" customHeight="1" x14ac:dyDescent="0.3">
      <c r="C124" s="491" t="s">
        <v>558</v>
      </c>
      <c r="D124" s="461"/>
      <c r="E124" s="462"/>
      <c r="F124" s="463"/>
      <c r="G124" s="501"/>
      <c r="M124" s="459">
        <f>M118</f>
        <v>0</v>
      </c>
    </row>
    <row r="125" spans="3:13" ht="15" hidden="1" customHeight="1" x14ac:dyDescent="0.3">
      <c r="C125" s="491" t="s">
        <v>559</v>
      </c>
      <c r="D125" s="461"/>
      <c r="E125" s="462"/>
      <c r="F125" s="463"/>
      <c r="G125" s="501"/>
      <c r="M125" s="459">
        <f>M118</f>
        <v>0</v>
      </c>
    </row>
    <row r="126" spans="3:13" ht="15" hidden="1" customHeight="1" x14ac:dyDescent="0.3">
      <c r="C126" s="491" t="s">
        <v>560</v>
      </c>
      <c r="D126" s="461"/>
      <c r="E126" s="462"/>
      <c r="F126" s="463"/>
      <c r="G126" s="501"/>
      <c r="M126" s="459">
        <f>M118</f>
        <v>0</v>
      </c>
    </row>
    <row r="127" spans="3:13" ht="15" hidden="1" customHeight="1" x14ac:dyDescent="0.3">
      <c r="C127" s="491" t="s">
        <v>561</v>
      </c>
      <c r="D127" s="461"/>
      <c r="E127" s="462"/>
      <c r="F127" s="463"/>
      <c r="G127" s="501"/>
      <c r="M127" s="459">
        <f>M118</f>
        <v>0</v>
      </c>
    </row>
    <row r="128" spans="3:13" ht="15" hidden="1" customHeight="1" x14ac:dyDescent="0.3">
      <c r="C128" s="491" t="s">
        <v>41</v>
      </c>
      <c r="D128" s="461"/>
      <c r="E128" s="462"/>
      <c r="F128" s="463"/>
      <c r="G128" s="501"/>
      <c r="M128" s="459">
        <f>M118</f>
        <v>0</v>
      </c>
    </row>
    <row r="129" spans="3:13" ht="15" hidden="1" customHeight="1" x14ac:dyDescent="0.3">
      <c r="C129" s="495" t="s">
        <v>562</v>
      </c>
      <c r="D129" s="496">
        <f>SUM(D119:D128)</f>
        <v>0</v>
      </c>
      <c r="E129" s="473">
        <f>SUM(E119:E128)</f>
        <v>0</v>
      </c>
      <c r="F129" s="497">
        <f>SUM(F119:F128)</f>
        <v>0</v>
      </c>
      <c r="M129" s="459">
        <f>M118</f>
        <v>0</v>
      </c>
    </row>
    <row r="130" spans="3:13" ht="15" hidden="1" customHeight="1" x14ac:dyDescent="0.3">
      <c r="C130" s="498"/>
      <c r="D130" s="499"/>
      <c r="E130" s="500"/>
      <c r="F130" s="489"/>
      <c r="M130" s="459">
        <f>IF(LEN(C130)&lt;1,0,1)</f>
        <v>0</v>
      </c>
    </row>
    <row r="131" spans="3:13" ht="15" hidden="1" customHeight="1" x14ac:dyDescent="0.3">
      <c r="C131" s="491" t="s">
        <v>553</v>
      </c>
      <c r="D131" s="461"/>
      <c r="E131" s="462"/>
      <c r="F131" s="463"/>
      <c r="M131" s="459">
        <f>M130</f>
        <v>0</v>
      </c>
    </row>
    <row r="132" spans="3:13" ht="15" hidden="1" customHeight="1" x14ac:dyDescent="0.3">
      <c r="C132" s="491" t="s">
        <v>554</v>
      </c>
      <c r="D132" s="492"/>
      <c r="E132" s="493"/>
      <c r="F132" s="494"/>
      <c r="M132" s="459">
        <f>M130</f>
        <v>0</v>
      </c>
    </row>
    <row r="133" spans="3:13" ht="15" hidden="1" customHeight="1" x14ac:dyDescent="0.3">
      <c r="C133" s="491" t="s">
        <v>555</v>
      </c>
      <c r="D133" s="461"/>
      <c r="E133" s="462"/>
      <c r="F133" s="463"/>
      <c r="M133" s="459">
        <f>M130</f>
        <v>0</v>
      </c>
    </row>
    <row r="134" spans="3:13" ht="15" hidden="1" customHeight="1" x14ac:dyDescent="0.3">
      <c r="C134" s="491" t="s">
        <v>556</v>
      </c>
      <c r="D134" s="461"/>
      <c r="E134" s="462"/>
      <c r="F134" s="463"/>
      <c r="M134" s="459">
        <f>M130</f>
        <v>0</v>
      </c>
    </row>
    <row r="135" spans="3:13" ht="15" hidden="1" customHeight="1" x14ac:dyDescent="0.3">
      <c r="C135" s="491" t="s">
        <v>557</v>
      </c>
      <c r="D135" s="461"/>
      <c r="E135" s="462"/>
      <c r="F135" s="463"/>
      <c r="M135" s="459">
        <f>M130</f>
        <v>0</v>
      </c>
    </row>
    <row r="136" spans="3:13" ht="15" hidden="1" customHeight="1" x14ac:dyDescent="0.3">
      <c r="C136" s="491" t="s">
        <v>558</v>
      </c>
      <c r="D136" s="461"/>
      <c r="E136" s="462"/>
      <c r="F136" s="463"/>
      <c r="M136" s="459">
        <f>M130</f>
        <v>0</v>
      </c>
    </row>
    <row r="137" spans="3:13" ht="15" hidden="1" customHeight="1" x14ac:dyDescent="0.3">
      <c r="C137" s="491" t="s">
        <v>559</v>
      </c>
      <c r="D137" s="461"/>
      <c r="E137" s="462"/>
      <c r="F137" s="463"/>
      <c r="M137" s="459">
        <f>M130</f>
        <v>0</v>
      </c>
    </row>
    <row r="138" spans="3:13" ht="15" hidden="1" customHeight="1" x14ac:dyDescent="0.3">
      <c r="C138" s="491" t="s">
        <v>560</v>
      </c>
      <c r="D138" s="461"/>
      <c r="E138" s="462"/>
      <c r="F138" s="463"/>
      <c r="M138" s="459">
        <f>M130</f>
        <v>0</v>
      </c>
    </row>
    <row r="139" spans="3:13" ht="15" hidden="1" customHeight="1" x14ac:dyDescent="0.3">
      <c r="C139" s="491" t="s">
        <v>561</v>
      </c>
      <c r="D139" s="461"/>
      <c r="E139" s="462"/>
      <c r="F139" s="463"/>
      <c r="G139" s="501"/>
      <c r="M139" s="459">
        <f>M130</f>
        <v>0</v>
      </c>
    </row>
    <row r="140" spans="3:13" ht="15" hidden="1" customHeight="1" x14ac:dyDescent="0.3">
      <c r="C140" s="491" t="s">
        <v>41</v>
      </c>
      <c r="D140" s="461"/>
      <c r="E140" s="462"/>
      <c r="F140" s="463"/>
      <c r="G140" s="501"/>
      <c r="M140" s="459">
        <f>M130</f>
        <v>0</v>
      </c>
    </row>
    <row r="141" spans="3:13" ht="15" hidden="1" customHeight="1" x14ac:dyDescent="0.3">
      <c r="C141" s="495" t="s">
        <v>562</v>
      </c>
      <c r="D141" s="496">
        <f>SUM(D131:D140)</f>
        <v>0</v>
      </c>
      <c r="E141" s="473">
        <f>SUM(E131:E140)</f>
        <v>0</v>
      </c>
      <c r="F141" s="497">
        <f>SUM(F131:F140)</f>
        <v>0</v>
      </c>
      <c r="G141" s="501"/>
      <c r="M141" s="459">
        <f>M130</f>
        <v>0</v>
      </c>
    </row>
    <row r="143" spans="3:13" hidden="1" x14ac:dyDescent="0.3">
      <c r="C143" s="510" t="s">
        <v>580</v>
      </c>
      <c r="D143" s="511">
        <v>0</v>
      </c>
      <c r="E143" s="511">
        <v>0</v>
      </c>
      <c r="F143" s="510">
        <v>0</v>
      </c>
      <c r="G143" s="510"/>
    </row>
    <row r="1279" spans="8:35" x14ac:dyDescent="0.3">
      <c r="H1279" s="453">
        <v>0</v>
      </c>
      <c r="I1279" s="453">
        <v>0</v>
      </c>
      <c r="J1279" s="453">
        <v>0</v>
      </c>
      <c r="K1279" s="453">
        <v>0</v>
      </c>
      <c r="L1279" s="453">
        <v>0</v>
      </c>
      <c r="M1279" s="453">
        <v>0</v>
      </c>
      <c r="N1279" s="453">
        <v>0</v>
      </c>
      <c r="AA1279" s="453">
        <v>0</v>
      </c>
      <c r="AB1279" s="453">
        <v>0</v>
      </c>
      <c r="AC1279" s="453">
        <v>0</v>
      </c>
      <c r="AD1279" s="453">
        <v>0</v>
      </c>
      <c r="AE1279" s="453">
        <v>0</v>
      </c>
      <c r="AF1279" s="453">
        <v>0</v>
      </c>
      <c r="AG1279" s="453">
        <v>0</v>
      </c>
      <c r="AH1279" s="453">
        <v>0</v>
      </c>
      <c r="AI1279" s="453">
        <v>0</v>
      </c>
    </row>
  </sheetData>
  <protectedRanges>
    <protectedRange sqref="G104 G92 G56 G44 G32" name="Range1"/>
  </protectedRanges>
  <autoFilter ref="M8:M141" xr:uid="{00000000-0001-0000-2B00-000000000000}">
    <filterColumn colId="0">
      <filters>
        <filter val="1"/>
      </filters>
    </filterColumn>
  </autoFilter>
  <mergeCells count="5">
    <mergeCell ref="C1:F1"/>
    <mergeCell ref="C2:F2"/>
    <mergeCell ref="D5:F5"/>
    <mergeCell ref="D6:F6"/>
    <mergeCell ref="C7:C8"/>
  </mergeCells>
  <printOptions horizontalCentered="1"/>
  <pageMargins left="0.39370078740157483" right="0.39370078740157483" top="0.39370078740157483" bottom="0.39370078740157483" header="0.51181102362204722" footer="0.51181102362204722"/>
  <pageSetup paperSize="9" scale="65" fitToWidth="2" fitToHeight="2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8093E6-83CB-4F5D-A775-2774E88DAF80}">
  <sheetPr codeName="Sheet14" filterMode="1">
    <tabColor rgb="FFFFC000"/>
  </sheetPr>
  <dimension ref="A1:BG1296"/>
  <sheetViews>
    <sheetView showGridLines="0" showRuler="0" view="pageBreakPreview" topLeftCell="C1" zoomScale="80" zoomScaleNormal="85" zoomScaleSheetLayoutView="80" workbookViewId="0">
      <pane xSplit="3" ySplit="8" topLeftCell="F9" activePane="bottomRight" state="frozen"/>
      <selection activeCell="P27" sqref="P27"/>
      <selection pane="topRight" activeCell="P27" sqref="P27"/>
      <selection pane="bottomLeft" activeCell="P27" sqref="P27"/>
      <selection pane="bottomRight" activeCell="BB1" sqref="BB1:BI1048576"/>
    </sheetView>
  </sheetViews>
  <sheetFormatPr defaultColWidth="9.1796875" defaultRowHeight="13" x14ac:dyDescent="0.3"/>
  <cols>
    <col min="2" max="2" width="1.7265625" style="23" customWidth="1"/>
    <col min="3" max="3" width="4.7265625" style="23" customWidth="1"/>
    <col min="4" max="4" width="8.7265625" style="23" customWidth="1"/>
    <col min="5" max="5" width="45.7265625" style="23" customWidth="1"/>
    <col min="6" max="6" width="12.453125" style="67" customWidth="1"/>
    <col min="7" max="41" width="12.7265625" style="67" customWidth="1"/>
    <col min="42" max="44" width="12.7265625" style="67" hidden="1" customWidth="1"/>
    <col min="45" max="45" width="1.7265625" style="23" customWidth="1"/>
    <col min="46" max="48" width="12.7265625" style="67" customWidth="1"/>
    <col min="49" max="53" width="9.1796875" style="23"/>
    <col min="54" max="54" width="0" style="23" hidden="1" customWidth="1"/>
    <col min="55" max="59" width="9.1796875" style="23" hidden="1" customWidth="1"/>
    <col min="60" max="61" width="0" style="23" hidden="1" customWidth="1"/>
    <col min="62" max="16384" width="9.1796875" style="23"/>
  </cols>
  <sheetData>
    <row r="1" spans="2:59" s="10" customFormat="1" ht="15" customHeight="1" x14ac:dyDescent="0.3">
      <c r="B1" s="9"/>
      <c r="D1" s="9"/>
      <c r="E1" s="9"/>
      <c r="G1" s="9"/>
      <c r="H1" s="9"/>
      <c r="I1" s="9"/>
      <c r="J1" s="9"/>
      <c r="K1" s="9"/>
      <c r="L1" s="623" t="str">
        <f>'AN-W5 Cover Page'!$B$1</f>
        <v>ANNEXURE W5</v>
      </c>
      <c r="M1" s="623"/>
      <c r="N1" s="623"/>
      <c r="O1" s="623"/>
      <c r="P1" s="623"/>
      <c r="Q1" s="623"/>
      <c r="R1" s="623"/>
      <c r="S1" s="9"/>
      <c r="T1" s="9"/>
      <c r="U1" s="9"/>
      <c r="V1" s="9"/>
      <c r="W1" s="9"/>
      <c r="X1" s="9"/>
      <c r="Y1" s="9"/>
      <c r="Z1" s="9"/>
      <c r="AA1" s="623" t="str">
        <f>'AN-W5 Cover Page'!$B$1</f>
        <v>ANNEXURE W5</v>
      </c>
      <c r="AB1" s="623"/>
      <c r="AC1" s="623"/>
      <c r="AD1" s="623"/>
      <c r="AE1" s="623"/>
      <c r="AF1" s="623"/>
      <c r="AG1" s="623"/>
      <c r="AH1" s="623"/>
      <c r="AI1" s="623"/>
      <c r="AJ1" s="623"/>
      <c r="AK1" s="623"/>
      <c r="AL1" s="623"/>
      <c r="AM1" s="623"/>
      <c r="AN1" s="623"/>
      <c r="AO1" s="623"/>
      <c r="AP1" s="9"/>
      <c r="AQ1" s="9"/>
      <c r="AR1" s="9"/>
      <c r="AS1" s="9"/>
      <c r="AT1" s="9"/>
      <c r="AU1" s="9"/>
      <c r="AV1" s="9"/>
    </row>
    <row r="2" spans="2:59" s="10" customFormat="1" ht="15" customHeight="1" x14ac:dyDescent="0.3">
      <c r="B2" s="11"/>
      <c r="C2" s="85"/>
      <c r="D2" s="85"/>
      <c r="E2" s="85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  <c r="AB2" s="86"/>
      <c r="AC2" s="86"/>
      <c r="AD2" s="86"/>
      <c r="AE2" s="86"/>
      <c r="AF2" s="86"/>
      <c r="AG2" s="86"/>
      <c r="AH2" s="86"/>
      <c r="AI2" s="86"/>
      <c r="AJ2" s="86"/>
      <c r="AK2" s="86"/>
      <c r="AL2" s="86"/>
      <c r="AM2" s="86"/>
      <c r="AN2" s="86"/>
      <c r="AO2" s="86"/>
      <c r="AP2" s="86"/>
      <c r="AQ2" s="86"/>
      <c r="AR2" s="86"/>
      <c r="AS2" s="86"/>
      <c r="AT2" s="86"/>
      <c r="AU2" s="86"/>
      <c r="AV2" s="86"/>
    </row>
    <row r="3" spans="2:59" s="10" customFormat="1" ht="30" customHeight="1" x14ac:dyDescent="0.3">
      <c r="B3" s="13"/>
      <c r="D3" s="13"/>
      <c r="E3" s="13"/>
      <c r="G3" s="13"/>
      <c r="H3" s="13"/>
      <c r="I3" s="13"/>
      <c r="J3" s="13"/>
      <c r="K3" s="13"/>
      <c r="L3" s="624" t="s">
        <v>53</v>
      </c>
      <c r="M3" s="624"/>
      <c r="N3" s="624"/>
      <c r="O3" s="624"/>
      <c r="P3" s="624"/>
      <c r="Q3" s="624"/>
      <c r="R3" s="624"/>
      <c r="S3" s="13"/>
      <c r="T3" s="13"/>
      <c r="U3" s="13"/>
      <c r="V3" s="13"/>
      <c r="W3" s="13"/>
      <c r="X3" s="13"/>
      <c r="Y3" s="13"/>
      <c r="Z3" s="13"/>
      <c r="AA3" s="624" t="str">
        <f>'AN-W5 Cover Page'!$B$3 &amp; " 2 OF 2"</f>
        <v>INFRASTRUCTURE GRANT ALLOCATIONS TO MUNICIPALITIES
(SCHEDULE 4, PART B AND SCHEDULE 5, PART B) 2 OF 2</v>
      </c>
      <c r="AB3" s="624"/>
      <c r="AC3" s="624"/>
      <c r="AD3" s="624"/>
      <c r="AE3" s="624"/>
      <c r="AF3" s="624"/>
      <c r="AG3" s="624"/>
      <c r="AH3" s="624"/>
      <c r="AI3" s="624"/>
      <c r="AJ3" s="624"/>
      <c r="AK3" s="624"/>
      <c r="AL3" s="624"/>
      <c r="AM3" s="624"/>
      <c r="AN3" s="624"/>
      <c r="AO3" s="624"/>
      <c r="AP3" s="13"/>
      <c r="AQ3" s="13"/>
      <c r="AR3" s="13"/>
      <c r="AS3" s="13"/>
      <c r="AT3" s="13"/>
      <c r="AU3" s="13"/>
      <c r="AV3" s="13"/>
    </row>
    <row r="4" spans="2:59" s="14" customFormat="1" ht="15" customHeight="1" x14ac:dyDescent="0.3">
      <c r="B4" s="11"/>
      <c r="C4" s="85"/>
      <c r="D4" s="85"/>
      <c r="E4" s="85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  <c r="Z4" s="86"/>
      <c r="AA4" s="86"/>
      <c r="AB4" s="86"/>
      <c r="AC4" s="86"/>
      <c r="AD4" s="86"/>
      <c r="AE4" s="86"/>
      <c r="AF4" s="86"/>
      <c r="AG4" s="86"/>
      <c r="AH4" s="86"/>
      <c r="AI4" s="86"/>
      <c r="AJ4" s="86"/>
      <c r="AK4" s="86"/>
      <c r="AL4" s="86"/>
      <c r="AM4" s="86"/>
      <c r="AN4" s="86"/>
      <c r="AO4" s="86"/>
      <c r="AP4" s="86"/>
      <c r="AQ4" s="86"/>
      <c r="AR4" s="86"/>
      <c r="AT4" s="86"/>
      <c r="AU4" s="86"/>
      <c r="AV4" s="86"/>
    </row>
    <row r="5" spans="2:59" s="14" customFormat="1" ht="30" customHeight="1" x14ac:dyDescent="0.3">
      <c r="B5" s="15"/>
      <c r="C5" s="87"/>
      <c r="D5" s="87"/>
      <c r="E5" s="87"/>
      <c r="F5" s="617" t="s">
        <v>54</v>
      </c>
      <c r="G5" s="618"/>
      <c r="H5" s="619"/>
      <c r="I5" s="617" t="s">
        <v>55</v>
      </c>
      <c r="J5" s="618"/>
      <c r="K5" s="619"/>
      <c r="L5" s="617" t="s">
        <v>56</v>
      </c>
      <c r="M5" s="618"/>
      <c r="N5" s="619"/>
      <c r="O5" s="617" t="s">
        <v>57</v>
      </c>
      <c r="P5" s="618"/>
      <c r="Q5" s="619"/>
      <c r="R5" s="617" t="s">
        <v>58</v>
      </c>
      <c r="S5" s="618"/>
      <c r="T5" s="619"/>
      <c r="U5" s="617" t="s">
        <v>59</v>
      </c>
      <c r="V5" s="618"/>
      <c r="W5" s="619"/>
      <c r="X5" s="617" t="s">
        <v>60</v>
      </c>
      <c r="Y5" s="618"/>
      <c r="Z5" s="619"/>
      <c r="AA5" s="617" t="s">
        <v>61</v>
      </c>
      <c r="AB5" s="618"/>
      <c r="AC5" s="619"/>
      <c r="AD5" s="617" t="s">
        <v>62</v>
      </c>
      <c r="AE5" s="618"/>
      <c r="AF5" s="619"/>
      <c r="AG5" s="617" t="s">
        <v>63</v>
      </c>
      <c r="AH5" s="618"/>
      <c r="AI5" s="619"/>
      <c r="AJ5" s="617" t="s">
        <v>64</v>
      </c>
      <c r="AK5" s="618"/>
      <c r="AL5" s="619"/>
      <c r="AM5" s="617" t="s">
        <v>65</v>
      </c>
      <c r="AN5" s="618"/>
      <c r="AO5" s="619"/>
      <c r="AP5" s="617" t="s">
        <v>62</v>
      </c>
      <c r="AQ5" s="618"/>
      <c r="AR5" s="619"/>
      <c r="AT5" s="620" t="s">
        <v>66</v>
      </c>
      <c r="AU5" s="621"/>
      <c r="AV5" s="622"/>
    </row>
    <row r="6" spans="2:59" s="14" customFormat="1" ht="18" customHeight="1" x14ac:dyDescent="0.3">
      <c r="B6" s="16"/>
      <c r="C6" s="17"/>
      <c r="D6" s="18"/>
      <c r="E6" s="19"/>
      <c r="F6" s="608" t="s">
        <v>12</v>
      </c>
      <c r="G6" s="609"/>
      <c r="H6" s="610"/>
      <c r="I6" s="608" t="s">
        <v>12</v>
      </c>
      <c r="J6" s="609"/>
      <c r="K6" s="610"/>
      <c r="L6" s="608" t="s">
        <v>12</v>
      </c>
      <c r="M6" s="609"/>
      <c r="N6" s="610"/>
      <c r="O6" s="608" t="s">
        <v>12</v>
      </c>
      <c r="P6" s="609"/>
      <c r="Q6" s="610"/>
      <c r="R6" s="608" t="s">
        <v>12</v>
      </c>
      <c r="S6" s="609"/>
      <c r="T6" s="610"/>
      <c r="U6" s="608" t="s">
        <v>12</v>
      </c>
      <c r="V6" s="609"/>
      <c r="W6" s="610"/>
      <c r="X6" s="627" t="s">
        <v>12</v>
      </c>
      <c r="Y6" s="628"/>
      <c r="Z6" s="629"/>
      <c r="AA6" s="608" t="s">
        <v>12</v>
      </c>
      <c r="AB6" s="609"/>
      <c r="AC6" s="610"/>
      <c r="AD6" s="608" t="s">
        <v>12</v>
      </c>
      <c r="AE6" s="609"/>
      <c r="AF6" s="610"/>
      <c r="AG6" s="608" t="s">
        <v>12</v>
      </c>
      <c r="AH6" s="609"/>
      <c r="AI6" s="610"/>
      <c r="AJ6" s="608" t="s">
        <v>12</v>
      </c>
      <c r="AK6" s="609"/>
      <c r="AL6" s="610"/>
      <c r="AM6" s="608" t="s">
        <v>12</v>
      </c>
      <c r="AN6" s="609"/>
      <c r="AO6" s="610"/>
      <c r="AP6" s="608" t="s">
        <v>12</v>
      </c>
      <c r="AQ6" s="609"/>
      <c r="AR6" s="610"/>
      <c r="AT6" s="608" t="s">
        <v>12</v>
      </c>
      <c r="AU6" s="609"/>
      <c r="AV6" s="610"/>
    </row>
    <row r="7" spans="2:59" ht="18" customHeight="1" x14ac:dyDescent="0.3">
      <c r="B7" s="16"/>
      <c r="C7" s="611" t="s">
        <v>13</v>
      </c>
      <c r="D7" s="612"/>
      <c r="E7" s="625" t="s">
        <v>14</v>
      </c>
      <c r="F7" s="88" t="s">
        <v>659</v>
      </c>
      <c r="G7" s="21" t="s">
        <v>660</v>
      </c>
      <c r="H7" s="89" t="s">
        <v>661</v>
      </c>
      <c r="I7" s="88" t="s">
        <v>659</v>
      </c>
      <c r="J7" s="21" t="s">
        <v>660</v>
      </c>
      <c r="K7" s="89" t="s">
        <v>661</v>
      </c>
      <c r="L7" s="88" t="s">
        <v>659</v>
      </c>
      <c r="M7" s="21" t="s">
        <v>660</v>
      </c>
      <c r="N7" s="89" t="s">
        <v>661</v>
      </c>
      <c r="O7" s="88" t="s">
        <v>659</v>
      </c>
      <c r="P7" s="21" t="s">
        <v>660</v>
      </c>
      <c r="Q7" s="89" t="s">
        <v>661</v>
      </c>
      <c r="R7" s="88" t="s">
        <v>659</v>
      </c>
      <c r="S7" s="21" t="s">
        <v>660</v>
      </c>
      <c r="T7" s="89" t="s">
        <v>661</v>
      </c>
      <c r="U7" s="88" t="s">
        <v>659</v>
      </c>
      <c r="V7" s="21" t="s">
        <v>660</v>
      </c>
      <c r="W7" s="89" t="s">
        <v>661</v>
      </c>
      <c r="X7" s="88" t="s">
        <v>659</v>
      </c>
      <c r="Y7" s="21" t="s">
        <v>660</v>
      </c>
      <c r="Z7" s="89" t="s">
        <v>661</v>
      </c>
      <c r="AA7" s="88" t="s">
        <v>659</v>
      </c>
      <c r="AB7" s="21" t="s">
        <v>660</v>
      </c>
      <c r="AC7" s="89" t="s">
        <v>661</v>
      </c>
      <c r="AD7" s="88" t="s">
        <v>659</v>
      </c>
      <c r="AE7" s="21" t="s">
        <v>660</v>
      </c>
      <c r="AF7" s="89" t="s">
        <v>661</v>
      </c>
      <c r="AG7" s="88" t="s">
        <v>659</v>
      </c>
      <c r="AH7" s="21" t="s">
        <v>660</v>
      </c>
      <c r="AI7" s="89" t="s">
        <v>661</v>
      </c>
      <c r="AJ7" s="88" t="s">
        <v>659</v>
      </c>
      <c r="AK7" s="21" t="s">
        <v>660</v>
      </c>
      <c r="AL7" s="89" t="s">
        <v>661</v>
      </c>
      <c r="AM7" s="88" t="s">
        <v>659</v>
      </c>
      <c r="AN7" s="21" t="s">
        <v>660</v>
      </c>
      <c r="AO7" s="89" t="s">
        <v>661</v>
      </c>
      <c r="AP7" s="88" t="s">
        <v>658</v>
      </c>
      <c r="AQ7" s="21" t="s">
        <v>659</v>
      </c>
      <c r="AR7" s="89" t="s">
        <v>660</v>
      </c>
      <c r="AT7" s="88" t="s">
        <v>659</v>
      </c>
      <c r="AU7" s="21" t="s">
        <v>660</v>
      </c>
      <c r="AV7" s="89" t="s">
        <v>661</v>
      </c>
    </row>
    <row r="8" spans="2:59" ht="18" customHeight="1" x14ac:dyDescent="0.3">
      <c r="B8" s="16"/>
      <c r="C8" s="613"/>
      <c r="D8" s="614"/>
      <c r="E8" s="626"/>
      <c r="F8" s="90" t="s">
        <v>15</v>
      </c>
      <c r="G8" s="25" t="s">
        <v>15</v>
      </c>
      <c r="H8" s="91" t="s">
        <v>15</v>
      </c>
      <c r="I8" s="90" t="s">
        <v>15</v>
      </c>
      <c r="J8" s="25" t="s">
        <v>15</v>
      </c>
      <c r="K8" s="91" t="s">
        <v>15</v>
      </c>
      <c r="L8" s="90" t="s">
        <v>15</v>
      </c>
      <c r="M8" s="25" t="s">
        <v>15</v>
      </c>
      <c r="N8" s="91" t="s">
        <v>15</v>
      </c>
      <c r="O8" s="90" t="s">
        <v>15</v>
      </c>
      <c r="P8" s="25" t="s">
        <v>15</v>
      </c>
      <c r="Q8" s="91" t="s">
        <v>15</v>
      </c>
      <c r="R8" s="90" t="s">
        <v>15</v>
      </c>
      <c r="S8" s="25" t="s">
        <v>15</v>
      </c>
      <c r="T8" s="91" t="s">
        <v>15</v>
      </c>
      <c r="U8" s="90" t="s">
        <v>15</v>
      </c>
      <c r="V8" s="25" t="s">
        <v>15</v>
      </c>
      <c r="W8" s="91" t="s">
        <v>15</v>
      </c>
      <c r="X8" s="90" t="s">
        <v>15</v>
      </c>
      <c r="Y8" s="25" t="s">
        <v>15</v>
      </c>
      <c r="Z8" s="91" t="s">
        <v>15</v>
      </c>
      <c r="AA8" s="90" t="s">
        <v>15</v>
      </c>
      <c r="AB8" s="25" t="s">
        <v>15</v>
      </c>
      <c r="AC8" s="91" t="s">
        <v>15</v>
      </c>
      <c r="AD8" s="90" t="s">
        <v>15</v>
      </c>
      <c r="AE8" s="25" t="s">
        <v>15</v>
      </c>
      <c r="AF8" s="91" t="s">
        <v>15</v>
      </c>
      <c r="AG8" s="90" t="s">
        <v>15</v>
      </c>
      <c r="AH8" s="25" t="s">
        <v>15</v>
      </c>
      <c r="AI8" s="91" t="s">
        <v>15</v>
      </c>
      <c r="AJ8" s="90" t="s">
        <v>15</v>
      </c>
      <c r="AK8" s="25" t="s">
        <v>15</v>
      </c>
      <c r="AL8" s="91" t="s">
        <v>15</v>
      </c>
      <c r="AM8" s="90" t="s">
        <v>15</v>
      </c>
      <c r="AN8" s="25" t="s">
        <v>15</v>
      </c>
      <c r="AO8" s="91" t="s">
        <v>15</v>
      </c>
      <c r="AP8" s="90" t="s">
        <v>15</v>
      </c>
      <c r="AQ8" s="25" t="s">
        <v>15</v>
      </c>
      <c r="AR8" s="91" t="s">
        <v>15</v>
      </c>
      <c r="AT8" s="90" t="s">
        <v>15</v>
      </c>
      <c r="AU8" s="25" t="s">
        <v>15</v>
      </c>
      <c r="AV8" s="91" t="s">
        <v>15</v>
      </c>
      <c r="BC8" s="15" t="s">
        <v>16</v>
      </c>
      <c r="BE8" s="23" t="s">
        <v>17</v>
      </c>
      <c r="BF8" s="23" t="s">
        <v>18</v>
      </c>
      <c r="BG8" s="23" t="s">
        <v>19</v>
      </c>
    </row>
    <row r="9" spans="2:59" ht="15" customHeight="1" x14ac:dyDescent="0.3">
      <c r="B9" s="15"/>
      <c r="C9" s="27"/>
      <c r="D9" s="15"/>
      <c r="E9" s="28"/>
      <c r="F9" s="92"/>
      <c r="G9" s="30"/>
      <c r="H9" s="93"/>
      <c r="I9" s="92"/>
      <c r="J9" s="30"/>
      <c r="K9" s="93"/>
      <c r="L9" s="92"/>
      <c r="M9" s="30"/>
      <c r="N9" s="93"/>
      <c r="O9" s="92"/>
      <c r="P9" s="30"/>
      <c r="Q9" s="93"/>
      <c r="R9" s="92"/>
      <c r="S9" s="30"/>
      <c r="T9" s="93"/>
      <c r="U9" s="92"/>
      <c r="V9" s="30"/>
      <c r="W9" s="93"/>
      <c r="X9" s="92"/>
      <c r="Y9" s="30"/>
      <c r="Z9" s="93"/>
      <c r="AA9" s="92"/>
      <c r="AB9" s="30"/>
      <c r="AC9" s="93"/>
      <c r="AD9" s="92"/>
      <c r="AE9" s="30"/>
      <c r="AF9" s="93"/>
      <c r="AG9" s="92"/>
      <c r="AH9" s="30"/>
      <c r="AI9" s="93"/>
      <c r="AJ9" s="92"/>
      <c r="AK9" s="30"/>
      <c r="AL9" s="93"/>
      <c r="AM9" s="92"/>
      <c r="AN9" s="30"/>
      <c r="AO9" s="93"/>
      <c r="AP9" s="92"/>
      <c r="AQ9" s="30"/>
      <c r="AR9" s="93"/>
      <c r="AT9" s="92"/>
      <c r="AU9" s="30"/>
      <c r="AV9" s="93"/>
      <c r="BC9" s="32">
        <v>1</v>
      </c>
    </row>
    <row r="10" spans="2:59" ht="15" customHeight="1" x14ac:dyDescent="0.3">
      <c r="B10" s="15"/>
      <c r="C10" s="33" t="s">
        <v>20</v>
      </c>
      <c r="D10" s="34"/>
      <c r="E10" s="35"/>
      <c r="F10" s="94"/>
      <c r="G10" s="37"/>
      <c r="H10" s="95"/>
      <c r="I10" s="94"/>
      <c r="J10" s="37"/>
      <c r="K10" s="95"/>
      <c r="L10" s="94"/>
      <c r="M10" s="37"/>
      <c r="N10" s="95"/>
      <c r="O10" s="94"/>
      <c r="P10" s="37"/>
      <c r="Q10" s="95"/>
      <c r="R10" s="94"/>
      <c r="S10" s="37"/>
      <c r="T10" s="95"/>
      <c r="U10" s="94"/>
      <c r="V10" s="37"/>
      <c r="W10" s="95"/>
      <c r="X10" s="94"/>
      <c r="Y10" s="37"/>
      <c r="Z10" s="95"/>
      <c r="AA10" s="94"/>
      <c r="AB10" s="37"/>
      <c r="AC10" s="95"/>
      <c r="AD10" s="94"/>
      <c r="AE10" s="37"/>
      <c r="AF10" s="95"/>
      <c r="AG10" s="94"/>
      <c r="AH10" s="37"/>
      <c r="AI10" s="95"/>
      <c r="AJ10" s="94"/>
      <c r="AK10" s="37"/>
      <c r="AL10" s="95"/>
      <c r="AM10" s="94"/>
      <c r="AN10" s="37"/>
      <c r="AO10" s="95"/>
      <c r="AP10" s="94"/>
      <c r="AQ10" s="37"/>
      <c r="AR10" s="95"/>
      <c r="AT10" s="94"/>
      <c r="AU10" s="37"/>
      <c r="AV10" s="95"/>
      <c r="BC10" s="32">
        <v>1</v>
      </c>
    </row>
    <row r="11" spans="2:59" ht="15" customHeight="1" x14ac:dyDescent="0.3">
      <c r="B11" s="15"/>
      <c r="C11" s="39">
        <v>0</v>
      </c>
      <c r="D11" s="34"/>
      <c r="E11" s="35"/>
      <c r="F11" s="94"/>
      <c r="G11" s="37"/>
      <c r="H11" s="95"/>
      <c r="I11" s="94"/>
      <c r="J11" s="37"/>
      <c r="K11" s="95"/>
      <c r="L11" s="94"/>
      <c r="M11" s="37"/>
      <c r="N11" s="95"/>
      <c r="O11" s="94"/>
      <c r="P11" s="37"/>
      <c r="Q11" s="95"/>
      <c r="R11" s="94"/>
      <c r="S11" s="37"/>
      <c r="T11" s="95"/>
      <c r="U11" s="94"/>
      <c r="V11" s="37"/>
      <c r="W11" s="95"/>
      <c r="X11" s="94"/>
      <c r="Y11" s="37"/>
      <c r="Z11" s="95"/>
      <c r="AA11" s="94"/>
      <c r="AB11" s="37"/>
      <c r="AC11" s="95"/>
      <c r="AD11" s="94"/>
      <c r="AE11" s="37"/>
      <c r="AF11" s="95"/>
      <c r="AG11" s="94"/>
      <c r="AH11" s="37"/>
      <c r="AI11" s="95"/>
      <c r="AJ11" s="94"/>
      <c r="AK11" s="37"/>
      <c r="AL11" s="95"/>
      <c r="AM11" s="94"/>
      <c r="AN11" s="37"/>
      <c r="AO11" s="95"/>
      <c r="AP11" s="94"/>
      <c r="AQ11" s="37"/>
      <c r="AR11" s="95"/>
      <c r="AT11" s="94"/>
      <c r="AU11" s="37"/>
      <c r="AV11" s="95"/>
      <c r="BC11" s="32">
        <v>1</v>
      </c>
    </row>
    <row r="12" spans="2:59" s="23" customFormat="1" ht="15" customHeight="1" x14ac:dyDescent="0.3">
      <c r="B12" s="15"/>
      <c r="C12" s="40" t="s">
        <v>21</v>
      </c>
      <c r="D12" s="34" t="s">
        <v>662</v>
      </c>
      <c r="E12" s="35" t="s">
        <v>856</v>
      </c>
      <c r="F12" s="96">
        <v>0</v>
      </c>
      <c r="G12" s="42">
        <v>0</v>
      </c>
      <c r="H12" s="97">
        <v>0</v>
      </c>
      <c r="I12" s="96">
        <v>0</v>
      </c>
      <c r="J12" s="42">
        <v>0</v>
      </c>
      <c r="K12" s="97">
        <v>0</v>
      </c>
      <c r="L12" s="96">
        <v>0</v>
      </c>
      <c r="M12" s="42">
        <v>0</v>
      </c>
      <c r="N12" s="97">
        <v>0</v>
      </c>
      <c r="O12" s="96">
        <v>0</v>
      </c>
      <c r="P12" s="42">
        <v>0</v>
      </c>
      <c r="Q12" s="97">
        <v>0</v>
      </c>
      <c r="R12" s="96">
        <v>0</v>
      </c>
      <c r="S12" s="42">
        <v>0</v>
      </c>
      <c r="T12" s="97">
        <v>0</v>
      </c>
      <c r="U12" s="96">
        <v>0</v>
      </c>
      <c r="V12" s="42">
        <v>0</v>
      </c>
      <c r="W12" s="97">
        <v>0</v>
      </c>
      <c r="X12" s="96">
        <v>0</v>
      </c>
      <c r="Y12" s="42">
        <v>0</v>
      </c>
      <c r="Z12" s="97">
        <v>0</v>
      </c>
      <c r="AA12" s="96">
        <v>0</v>
      </c>
      <c r="AB12" s="42">
        <v>0</v>
      </c>
      <c r="AC12" s="97">
        <v>0</v>
      </c>
      <c r="AD12" s="96">
        <v>55655</v>
      </c>
      <c r="AE12" s="42">
        <v>25000</v>
      </c>
      <c r="AF12" s="97">
        <v>28700</v>
      </c>
      <c r="AG12" s="96">
        <v>304707</v>
      </c>
      <c r="AH12" s="42">
        <v>318357</v>
      </c>
      <c r="AI12" s="97">
        <v>332943</v>
      </c>
      <c r="AJ12" s="96">
        <v>535365</v>
      </c>
      <c r="AK12" s="42">
        <v>559244</v>
      </c>
      <c r="AL12" s="97">
        <v>662652</v>
      </c>
      <c r="AM12" s="96">
        <v>0</v>
      </c>
      <c r="AN12" s="42">
        <v>0</v>
      </c>
      <c r="AO12" s="97">
        <v>0</v>
      </c>
      <c r="AP12" s="96"/>
      <c r="AQ12" s="42"/>
      <c r="AR12" s="97"/>
      <c r="AT12" s="96">
        <f>F12+I12+L12+O12+R12+U12+X12+AA12+AD12+AG12+AJ12+AM12+AP12</f>
        <v>895727</v>
      </c>
      <c r="AU12" s="42">
        <f>G12+J12+M12+P12+S12+V12+Y12+AB12+AE12+AH12+AK12+AN12+AQ12</f>
        <v>902601</v>
      </c>
      <c r="AV12" s="97">
        <f>H12+K12+N12+Q12+T12+W12+Z12+AC12+AF12+AI12+AL12+AO12+AR12</f>
        <v>1024295</v>
      </c>
      <c r="BC12" s="32">
        <f>IF(LEN(E12)&lt;2,0,1)</f>
        <v>1</v>
      </c>
      <c r="BE12" s="23">
        <v>1</v>
      </c>
      <c r="BF12" s="23">
        <v>1</v>
      </c>
      <c r="BG12" s="23">
        <v>1</v>
      </c>
    </row>
    <row r="13" spans="2:59" ht="15" customHeight="1" x14ac:dyDescent="0.3">
      <c r="B13" s="15"/>
      <c r="C13" s="40" t="s">
        <v>21</v>
      </c>
      <c r="D13" s="34" t="s">
        <v>179</v>
      </c>
      <c r="E13" s="35" t="s">
        <v>857</v>
      </c>
      <c r="F13" s="96">
        <v>0</v>
      </c>
      <c r="G13" s="42">
        <v>0</v>
      </c>
      <c r="H13" s="97">
        <v>0</v>
      </c>
      <c r="I13" s="96">
        <v>0</v>
      </c>
      <c r="J13" s="42">
        <v>0</v>
      </c>
      <c r="K13" s="97">
        <v>0</v>
      </c>
      <c r="L13" s="96">
        <v>7000</v>
      </c>
      <c r="M13" s="42">
        <v>7000</v>
      </c>
      <c r="N13" s="97">
        <v>8500</v>
      </c>
      <c r="O13" s="96">
        <v>0</v>
      </c>
      <c r="P13" s="42">
        <v>0</v>
      </c>
      <c r="Q13" s="97">
        <v>0</v>
      </c>
      <c r="R13" s="96">
        <v>0</v>
      </c>
      <c r="S13" s="42">
        <v>0</v>
      </c>
      <c r="T13" s="97">
        <v>0</v>
      </c>
      <c r="U13" s="96">
        <v>250000</v>
      </c>
      <c r="V13" s="42">
        <v>390000</v>
      </c>
      <c r="W13" s="97">
        <v>0</v>
      </c>
      <c r="X13" s="96">
        <v>0</v>
      </c>
      <c r="Y13" s="42">
        <v>0</v>
      </c>
      <c r="Z13" s="97">
        <v>0</v>
      </c>
      <c r="AA13" s="96">
        <v>0</v>
      </c>
      <c r="AB13" s="42">
        <v>0</v>
      </c>
      <c r="AC13" s="97">
        <v>0</v>
      </c>
      <c r="AD13" s="96">
        <v>17213</v>
      </c>
      <c r="AE13" s="42">
        <v>25000</v>
      </c>
      <c r="AF13" s="97">
        <v>35000</v>
      </c>
      <c r="AG13" s="96">
        <v>361684</v>
      </c>
      <c r="AH13" s="42">
        <v>377887</v>
      </c>
      <c r="AI13" s="97">
        <v>395200</v>
      </c>
      <c r="AJ13" s="96">
        <v>635473</v>
      </c>
      <c r="AK13" s="42">
        <v>663817</v>
      </c>
      <c r="AL13" s="97">
        <v>786561</v>
      </c>
      <c r="AM13" s="96">
        <v>339948</v>
      </c>
      <c r="AN13" s="42">
        <v>333476</v>
      </c>
      <c r="AO13" s="97">
        <v>323165</v>
      </c>
      <c r="AP13" s="96"/>
      <c r="AQ13" s="42"/>
      <c r="AR13" s="97"/>
      <c r="AT13" s="96">
        <f t="shared" ref="AT13:AV17" si="0">F13+I13+L13+O13+R13+U13+X13+AA13+AD13+AG13+AJ13+AM13+AP13</f>
        <v>1611318</v>
      </c>
      <c r="AU13" s="42">
        <f t="shared" si="0"/>
        <v>1797180</v>
      </c>
      <c r="AV13" s="97">
        <f t="shared" si="0"/>
        <v>1548426</v>
      </c>
      <c r="BC13" s="32">
        <f>IF(LEN(E13)&lt;2,0,1)</f>
        <v>1</v>
      </c>
      <c r="BE13" s="23">
        <v>1</v>
      </c>
      <c r="BF13" s="23">
        <v>1</v>
      </c>
      <c r="BG13" s="23">
        <f>IF(BF13=BF12,BG12+1,1)</f>
        <v>2</v>
      </c>
    </row>
    <row r="14" spans="2:59" ht="15" hidden="1" customHeight="1" x14ac:dyDescent="0.3">
      <c r="B14" s="15"/>
      <c r="C14" s="40" t="s">
        <v>21</v>
      </c>
      <c r="D14" s="34" t="s">
        <v>2</v>
      </c>
      <c r="E14" s="35" t="s">
        <v>2</v>
      </c>
      <c r="F14" s="96">
        <v>0</v>
      </c>
      <c r="G14" s="42">
        <v>0</v>
      </c>
      <c r="H14" s="97">
        <v>0</v>
      </c>
      <c r="I14" s="96">
        <v>0</v>
      </c>
      <c r="J14" s="42">
        <v>0</v>
      </c>
      <c r="K14" s="97">
        <v>0</v>
      </c>
      <c r="L14" s="96">
        <v>0</v>
      </c>
      <c r="M14" s="42">
        <v>0</v>
      </c>
      <c r="N14" s="97">
        <v>0</v>
      </c>
      <c r="O14" s="96">
        <v>0</v>
      </c>
      <c r="P14" s="42">
        <v>0</v>
      </c>
      <c r="Q14" s="97">
        <v>0</v>
      </c>
      <c r="R14" s="96">
        <v>0</v>
      </c>
      <c r="S14" s="42">
        <v>0</v>
      </c>
      <c r="T14" s="97">
        <v>0</v>
      </c>
      <c r="U14" s="96">
        <v>0</v>
      </c>
      <c r="V14" s="42">
        <v>0</v>
      </c>
      <c r="W14" s="97">
        <v>0</v>
      </c>
      <c r="X14" s="96">
        <v>0</v>
      </c>
      <c r="Y14" s="42">
        <v>0</v>
      </c>
      <c r="Z14" s="97">
        <v>0</v>
      </c>
      <c r="AA14" s="96">
        <v>0</v>
      </c>
      <c r="AB14" s="42">
        <v>0</v>
      </c>
      <c r="AC14" s="97">
        <v>0</v>
      </c>
      <c r="AD14" s="96">
        <v>0</v>
      </c>
      <c r="AE14" s="42">
        <v>0</v>
      </c>
      <c r="AF14" s="97">
        <v>0</v>
      </c>
      <c r="AG14" s="96">
        <v>0</v>
      </c>
      <c r="AH14" s="42">
        <v>0</v>
      </c>
      <c r="AI14" s="97">
        <v>0</v>
      </c>
      <c r="AJ14" s="96">
        <v>0</v>
      </c>
      <c r="AK14" s="42">
        <v>0</v>
      </c>
      <c r="AL14" s="97">
        <v>0</v>
      </c>
      <c r="AM14" s="96">
        <v>0</v>
      </c>
      <c r="AN14" s="42">
        <v>0</v>
      </c>
      <c r="AO14" s="97">
        <v>0</v>
      </c>
      <c r="AP14" s="96"/>
      <c r="AQ14" s="42"/>
      <c r="AR14" s="97"/>
      <c r="AT14" s="96">
        <f t="shared" si="0"/>
        <v>0</v>
      </c>
      <c r="AU14" s="42">
        <f t="shared" si="0"/>
        <v>0</v>
      </c>
      <c r="AV14" s="97">
        <f t="shared" si="0"/>
        <v>0</v>
      </c>
      <c r="BC14" s="32">
        <f>IF(LEN(E14)&lt;2,0,1)</f>
        <v>0</v>
      </c>
      <c r="BE14" s="23">
        <v>1</v>
      </c>
      <c r="BF14" s="23">
        <v>1</v>
      </c>
      <c r="BG14" s="23">
        <f>IF(BF14=BF13,BG13+1,1)</f>
        <v>3</v>
      </c>
    </row>
    <row r="15" spans="2:59" ht="15" hidden="1" customHeight="1" x14ac:dyDescent="0.3">
      <c r="B15" s="15"/>
      <c r="C15" s="40" t="s">
        <v>21</v>
      </c>
      <c r="D15" s="34" t="s">
        <v>2</v>
      </c>
      <c r="E15" s="35" t="s">
        <v>2</v>
      </c>
      <c r="F15" s="96">
        <v>0</v>
      </c>
      <c r="G15" s="42">
        <v>0</v>
      </c>
      <c r="H15" s="97">
        <v>0</v>
      </c>
      <c r="I15" s="96">
        <v>0</v>
      </c>
      <c r="J15" s="42">
        <v>0</v>
      </c>
      <c r="K15" s="97">
        <v>0</v>
      </c>
      <c r="L15" s="96">
        <v>0</v>
      </c>
      <c r="M15" s="42">
        <v>0</v>
      </c>
      <c r="N15" s="97">
        <v>0</v>
      </c>
      <c r="O15" s="96">
        <v>0</v>
      </c>
      <c r="P15" s="42">
        <v>0</v>
      </c>
      <c r="Q15" s="97">
        <v>0</v>
      </c>
      <c r="R15" s="96">
        <v>0</v>
      </c>
      <c r="S15" s="42">
        <v>0</v>
      </c>
      <c r="T15" s="97">
        <v>0</v>
      </c>
      <c r="U15" s="96">
        <v>0</v>
      </c>
      <c r="V15" s="42">
        <v>0</v>
      </c>
      <c r="W15" s="97">
        <v>0</v>
      </c>
      <c r="X15" s="96">
        <v>0</v>
      </c>
      <c r="Y15" s="42">
        <v>0</v>
      </c>
      <c r="Z15" s="97">
        <v>0</v>
      </c>
      <c r="AA15" s="96">
        <v>0</v>
      </c>
      <c r="AB15" s="42">
        <v>0</v>
      </c>
      <c r="AC15" s="97">
        <v>0</v>
      </c>
      <c r="AD15" s="96">
        <v>0</v>
      </c>
      <c r="AE15" s="42">
        <v>0</v>
      </c>
      <c r="AF15" s="97">
        <v>0</v>
      </c>
      <c r="AG15" s="96">
        <v>0</v>
      </c>
      <c r="AH15" s="42">
        <v>0</v>
      </c>
      <c r="AI15" s="97">
        <v>0</v>
      </c>
      <c r="AJ15" s="96">
        <v>0</v>
      </c>
      <c r="AK15" s="42">
        <v>0</v>
      </c>
      <c r="AL15" s="97">
        <v>0</v>
      </c>
      <c r="AM15" s="96">
        <v>0</v>
      </c>
      <c r="AN15" s="42">
        <v>0</v>
      </c>
      <c r="AO15" s="97">
        <v>0</v>
      </c>
      <c r="AP15" s="96"/>
      <c r="AQ15" s="42"/>
      <c r="AR15" s="97"/>
      <c r="AT15" s="96">
        <f t="shared" si="0"/>
        <v>0</v>
      </c>
      <c r="AU15" s="42">
        <f t="shared" si="0"/>
        <v>0</v>
      </c>
      <c r="AV15" s="97">
        <f t="shared" si="0"/>
        <v>0</v>
      </c>
      <c r="BC15" s="32">
        <f>IF(LEN(E15)&lt;2,0,1)</f>
        <v>0</v>
      </c>
      <c r="BE15" s="23">
        <v>1</v>
      </c>
      <c r="BF15" s="23">
        <v>1</v>
      </c>
      <c r="BG15" s="23">
        <f>IF(BF15=BF14,BG14+1,1)</f>
        <v>4</v>
      </c>
    </row>
    <row r="16" spans="2:59" ht="15" hidden="1" customHeight="1" x14ac:dyDescent="0.3">
      <c r="B16" s="15"/>
      <c r="C16" s="40" t="s">
        <v>21</v>
      </c>
      <c r="D16" s="34" t="s">
        <v>2</v>
      </c>
      <c r="E16" s="35" t="s">
        <v>2</v>
      </c>
      <c r="F16" s="96">
        <v>0</v>
      </c>
      <c r="G16" s="42">
        <v>0</v>
      </c>
      <c r="H16" s="97">
        <v>0</v>
      </c>
      <c r="I16" s="96">
        <v>0</v>
      </c>
      <c r="J16" s="42">
        <v>0</v>
      </c>
      <c r="K16" s="97">
        <v>0</v>
      </c>
      <c r="L16" s="96">
        <v>0</v>
      </c>
      <c r="M16" s="42">
        <v>0</v>
      </c>
      <c r="N16" s="97">
        <v>0</v>
      </c>
      <c r="O16" s="96">
        <v>0</v>
      </c>
      <c r="P16" s="42">
        <v>0</v>
      </c>
      <c r="Q16" s="97">
        <v>0</v>
      </c>
      <c r="R16" s="96">
        <v>0</v>
      </c>
      <c r="S16" s="42">
        <v>0</v>
      </c>
      <c r="T16" s="97">
        <v>0</v>
      </c>
      <c r="U16" s="96">
        <v>0</v>
      </c>
      <c r="V16" s="42">
        <v>0</v>
      </c>
      <c r="W16" s="97">
        <v>0</v>
      </c>
      <c r="X16" s="96">
        <v>0</v>
      </c>
      <c r="Y16" s="42">
        <v>0</v>
      </c>
      <c r="Z16" s="97">
        <v>0</v>
      </c>
      <c r="AA16" s="96">
        <v>0</v>
      </c>
      <c r="AB16" s="42">
        <v>0</v>
      </c>
      <c r="AC16" s="97">
        <v>0</v>
      </c>
      <c r="AD16" s="96">
        <v>0</v>
      </c>
      <c r="AE16" s="42">
        <v>0</v>
      </c>
      <c r="AF16" s="97">
        <v>0</v>
      </c>
      <c r="AG16" s="96">
        <v>0</v>
      </c>
      <c r="AH16" s="42">
        <v>0</v>
      </c>
      <c r="AI16" s="97">
        <v>0</v>
      </c>
      <c r="AJ16" s="96">
        <v>0</v>
      </c>
      <c r="AK16" s="42">
        <v>0</v>
      </c>
      <c r="AL16" s="97">
        <v>0</v>
      </c>
      <c r="AM16" s="96">
        <v>0</v>
      </c>
      <c r="AN16" s="42">
        <v>0</v>
      </c>
      <c r="AO16" s="97">
        <v>0</v>
      </c>
      <c r="AP16" s="96"/>
      <c r="AQ16" s="42"/>
      <c r="AR16" s="97"/>
      <c r="AT16" s="96">
        <f t="shared" si="0"/>
        <v>0</v>
      </c>
      <c r="AU16" s="42">
        <f t="shared" si="0"/>
        <v>0</v>
      </c>
      <c r="AV16" s="97">
        <f t="shared" si="0"/>
        <v>0</v>
      </c>
      <c r="BC16" s="32">
        <f>IF(LEN(E16)&lt;2,0,1)</f>
        <v>0</v>
      </c>
      <c r="BE16" s="23">
        <v>1</v>
      </c>
      <c r="BF16" s="23">
        <v>1</v>
      </c>
      <c r="BG16" s="23">
        <f>IF(BF16=BF15,BG15+1,1)</f>
        <v>5</v>
      </c>
    </row>
    <row r="17" spans="2:59" ht="3" customHeight="1" x14ac:dyDescent="0.3">
      <c r="B17" s="15"/>
      <c r="C17" s="44"/>
      <c r="D17" s="45"/>
      <c r="E17" s="46"/>
      <c r="F17" s="98"/>
      <c r="G17" s="48"/>
      <c r="H17" s="99"/>
      <c r="I17" s="98"/>
      <c r="J17" s="48"/>
      <c r="K17" s="99"/>
      <c r="L17" s="98"/>
      <c r="M17" s="48"/>
      <c r="N17" s="99"/>
      <c r="O17" s="98"/>
      <c r="P17" s="48"/>
      <c r="Q17" s="99"/>
      <c r="R17" s="98"/>
      <c r="S17" s="48"/>
      <c r="T17" s="99"/>
      <c r="U17" s="98"/>
      <c r="V17" s="48"/>
      <c r="W17" s="99"/>
      <c r="X17" s="98"/>
      <c r="Y17" s="48"/>
      <c r="Z17" s="99"/>
      <c r="AA17" s="98"/>
      <c r="AB17" s="48"/>
      <c r="AC17" s="99"/>
      <c r="AD17" s="98"/>
      <c r="AE17" s="48"/>
      <c r="AF17" s="99"/>
      <c r="AG17" s="98"/>
      <c r="AH17" s="48"/>
      <c r="AI17" s="99"/>
      <c r="AJ17" s="98"/>
      <c r="AK17" s="48"/>
      <c r="AL17" s="99"/>
      <c r="AM17" s="98"/>
      <c r="AN17" s="48"/>
      <c r="AO17" s="99"/>
      <c r="AP17" s="98"/>
      <c r="AQ17" s="48"/>
      <c r="AR17" s="99"/>
      <c r="AT17" s="98">
        <f t="shared" si="0"/>
        <v>0</v>
      </c>
      <c r="AU17" s="48">
        <f t="shared" si="0"/>
        <v>0</v>
      </c>
      <c r="AV17" s="99">
        <f t="shared" si="0"/>
        <v>0</v>
      </c>
      <c r="BC17" s="32">
        <f>IF(SUM(BC12:BC16)=0,0,1)</f>
        <v>1</v>
      </c>
    </row>
    <row r="18" spans="2:59" ht="15" customHeight="1" x14ac:dyDescent="0.3">
      <c r="B18" s="15"/>
      <c r="C18" s="40"/>
      <c r="D18" s="34"/>
      <c r="E18" s="35"/>
      <c r="F18" s="96"/>
      <c r="G18" s="42"/>
      <c r="H18" s="97"/>
      <c r="I18" s="96"/>
      <c r="J18" s="42"/>
      <c r="K18" s="97"/>
      <c r="L18" s="96"/>
      <c r="M18" s="42"/>
      <c r="N18" s="97"/>
      <c r="O18" s="96"/>
      <c r="P18" s="42"/>
      <c r="Q18" s="97"/>
      <c r="R18" s="96"/>
      <c r="S18" s="42"/>
      <c r="T18" s="97"/>
      <c r="U18" s="96"/>
      <c r="V18" s="42"/>
      <c r="W18" s="97"/>
      <c r="X18" s="96"/>
      <c r="Y18" s="42"/>
      <c r="Z18" s="97"/>
      <c r="AA18" s="96"/>
      <c r="AB18" s="42"/>
      <c r="AC18" s="97"/>
      <c r="AD18" s="96"/>
      <c r="AE18" s="42"/>
      <c r="AF18" s="97"/>
      <c r="AG18" s="96"/>
      <c r="AH18" s="42"/>
      <c r="AI18" s="97"/>
      <c r="AJ18" s="96"/>
      <c r="AK18" s="42"/>
      <c r="AL18" s="97"/>
      <c r="AM18" s="96"/>
      <c r="AN18" s="42"/>
      <c r="AO18" s="97"/>
      <c r="AP18" s="96"/>
      <c r="AQ18" s="42"/>
      <c r="AR18" s="97"/>
      <c r="AT18" s="96"/>
      <c r="AU18" s="42"/>
      <c r="AV18" s="97"/>
      <c r="BC18" s="32">
        <f>IF(BC17=0,0,1)</f>
        <v>1</v>
      </c>
    </row>
    <row r="19" spans="2:59" ht="15" customHeight="1" x14ac:dyDescent="0.3">
      <c r="B19" s="15"/>
      <c r="C19" s="40" t="s">
        <v>22</v>
      </c>
      <c r="D19" s="34" t="s">
        <v>184</v>
      </c>
      <c r="E19" s="35" t="s">
        <v>858</v>
      </c>
      <c r="F19" s="96">
        <v>23477</v>
      </c>
      <c r="G19" s="42">
        <v>24443</v>
      </c>
      <c r="H19" s="97">
        <v>26242</v>
      </c>
      <c r="I19" s="96">
        <v>5005</v>
      </c>
      <c r="J19" s="42">
        <v>5005</v>
      </c>
      <c r="K19" s="97">
        <v>0</v>
      </c>
      <c r="L19" s="96">
        <v>0</v>
      </c>
      <c r="M19" s="42">
        <v>0</v>
      </c>
      <c r="N19" s="97">
        <v>0</v>
      </c>
      <c r="O19" s="96">
        <v>0</v>
      </c>
      <c r="P19" s="42">
        <v>13200</v>
      </c>
      <c r="Q19" s="97">
        <v>11923</v>
      </c>
      <c r="R19" s="96">
        <v>0</v>
      </c>
      <c r="S19" s="42">
        <v>0</v>
      </c>
      <c r="T19" s="97">
        <v>0</v>
      </c>
      <c r="U19" s="96">
        <v>0</v>
      </c>
      <c r="V19" s="42">
        <v>0</v>
      </c>
      <c r="W19" s="97">
        <v>0</v>
      </c>
      <c r="X19" s="96">
        <v>20200</v>
      </c>
      <c r="Y19" s="42">
        <v>29227</v>
      </c>
      <c r="Z19" s="97">
        <v>35000</v>
      </c>
      <c r="AA19" s="96">
        <v>0</v>
      </c>
      <c r="AB19" s="42">
        <v>0</v>
      </c>
      <c r="AC19" s="97">
        <v>0</v>
      </c>
      <c r="AD19" s="96">
        <v>0</v>
      </c>
      <c r="AE19" s="42">
        <v>0</v>
      </c>
      <c r="AF19" s="97">
        <v>0</v>
      </c>
      <c r="AG19" s="96">
        <v>0</v>
      </c>
      <c r="AH19" s="42">
        <v>0</v>
      </c>
      <c r="AI19" s="97">
        <v>0</v>
      </c>
      <c r="AJ19" s="96">
        <v>0</v>
      </c>
      <c r="AK19" s="42">
        <v>0</v>
      </c>
      <c r="AL19" s="97">
        <v>0</v>
      </c>
      <c r="AM19" s="96">
        <v>0</v>
      </c>
      <c r="AN19" s="42">
        <v>0</v>
      </c>
      <c r="AO19" s="97">
        <v>0</v>
      </c>
      <c r="AP19" s="96"/>
      <c r="AQ19" s="42"/>
      <c r="AR19" s="97"/>
      <c r="AT19" s="96">
        <f t="shared" ref="AT19:AV29" si="1">F19+I19+L19+O19+R19+U19+X19+AA19+AD19+AG19+AJ19+AM19+AP19</f>
        <v>48682</v>
      </c>
      <c r="AU19" s="42">
        <f t="shared" si="1"/>
        <v>71875</v>
      </c>
      <c r="AV19" s="97">
        <f t="shared" si="1"/>
        <v>73165</v>
      </c>
      <c r="BC19" s="32">
        <f t="shared" ref="BC19:BC29" si="2">IF(LEN(E19)&lt;2,0,1)</f>
        <v>1</v>
      </c>
      <c r="BE19" s="23">
        <v>1</v>
      </c>
      <c r="BF19" s="23">
        <v>2</v>
      </c>
      <c r="BG19" s="23">
        <v>1</v>
      </c>
    </row>
    <row r="20" spans="2:59" ht="15" customHeight="1" x14ac:dyDescent="0.3">
      <c r="B20" s="15"/>
      <c r="C20" s="40" t="s">
        <v>22</v>
      </c>
      <c r="D20" s="34" t="s">
        <v>663</v>
      </c>
      <c r="E20" s="35" t="s">
        <v>869</v>
      </c>
      <c r="F20" s="96">
        <v>15999</v>
      </c>
      <c r="G20" s="42">
        <v>16575</v>
      </c>
      <c r="H20" s="97">
        <v>17646</v>
      </c>
      <c r="I20" s="96">
        <v>22880</v>
      </c>
      <c r="J20" s="42">
        <v>22880</v>
      </c>
      <c r="K20" s="97">
        <v>0</v>
      </c>
      <c r="L20" s="96">
        <v>4000</v>
      </c>
      <c r="M20" s="42">
        <v>4000</v>
      </c>
      <c r="N20" s="97">
        <v>5000</v>
      </c>
      <c r="O20" s="96">
        <v>0</v>
      </c>
      <c r="P20" s="42">
        <v>6000</v>
      </c>
      <c r="Q20" s="97">
        <v>7000</v>
      </c>
      <c r="R20" s="96">
        <v>0</v>
      </c>
      <c r="S20" s="42">
        <v>0</v>
      </c>
      <c r="T20" s="97">
        <v>0</v>
      </c>
      <c r="U20" s="96">
        <v>0</v>
      </c>
      <c r="V20" s="42">
        <v>0</v>
      </c>
      <c r="W20" s="97">
        <v>0</v>
      </c>
      <c r="X20" s="96">
        <v>13816</v>
      </c>
      <c r="Y20" s="42">
        <v>13000</v>
      </c>
      <c r="Z20" s="97">
        <v>16000</v>
      </c>
      <c r="AA20" s="96">
        <v>0</v>
      </c>
      <c r="AB20" s="42">
        <v>0</v>
      </c>
      <c r="AC20" s="97">
        <v>0</v>
      </c>
      <c r="AD20" s="96">
        <v>0</v>
      </c>
      <c r="AE20" s="42">
        <v>0</v>
      </c>
      <c r="AF20" s="97">
        <v>0</v>
      </c>
      <c r="AG20" s="96">
        <v>0</v>
      </c>
      <c r="AH20" s="42">
        <v>0</v>
      </c>
      <c r="AI20" s="97">
        <v>0</v>
      </c>
      <c r="AJ20" s="96">
        <v>0</v>
      </c>
      <c r="AK20" s="42">
        <v>0</v>
      </c>
      <c r="AL20" s="97">
        <v>0</v>
      </c>
      <c r="AM20" s="96">
        <v>0</v>
      </c>
      <c r="AN20" s="42">
        <v>0</v>
      </c>
      <c r="AO20" s="97">
        <v>0</v>
      </c>
      <c r="AP20" s="96"/>
      <c r="AQ20" s="42"/>
      <c r="AR20" s="97"/>
      <c r="AT20" s="96">
        <f t="shared" si="1"/>
        <v>56695</v>
      </c>
      <c r="AU20" s="42">
        <f t="shared" si="1"/>
        <v>62455</v>
      </c>
      <c r="AV20" s="97">
        <f t="shared" si="1"/>
        <v>45646</v>
      </c>
      <c r="BC20" s="32">
        <f t="shared" si="2"/>
        <v>1</v>
      </c>
      <c r="BE20" s="23">
        <v>1</v>
      </c>
      <c r="BF20" s="23">
        <v>2</v>
      </c>
      <c r="BG20" s="23">
        <f>IF(BF20=BF19,BG19+1,1)</f>
        <v>2</v>
      </c>
    </row>
    <row r="21" spans="2:59" ht="15" customHeight="1" x14ac:dyDescent="0.3">
      <c r="B21" s="15"/>
      <c r="C21" s="40" t="s">
        <v>22</v>
      </c>
      <c r="D21" s="34" t="s">
        <v>190</v>
      </c>
      <c r="E21" s="35" t="s">
        <v>863</v>
      </c>
      <c r="F21" s="96">
        <v>27858</v>
      </c>
      <c r="G21" s="42">
        <v>29053</v>
      </c>
      <c r="H21" s="97">
        <v>31278</v>
      </c>
      <c r="I21" s="96">
        <v>0</v>
      </c>
      <c r="J21" s="42">
        <v>0</v>
      </c>
      <c r="K21" s="97">
        <v>0</v>
      </c>
      <c r="L21" s="96">
        <v>0</v>
      </c>
      <c r="M21" s="42">
        <v>0</v>
      </c>
      <c r="N21" s="97">
        <v>0</v>
      </c>
      <c r="O21" s="96">
        <v>0</v>
      </c>
      <c r="P21" s="42">
        <v>8580</v>
      </c>
      <c r="Q21" s="97">
        <v>7751</v>
      </c>
      <c r="R21" s="96">
        <v>0</v>
      </c>
      <c r="S21" s="42">
        <v>0</v>
      </c>
      <c r="T21" s="97">
        <v>0</v>
      </c>
      <c r="U21" s="96">
        <v>0</v>
      </c>
      <c r="V21" s="42">
        <v>0</v>
      </c>
      <c r="W21" s="97">
        <v>0</v>
      </c>
      <c r="X21" s="96">
        <v>19800</v>
      </c>
      <c r="Y21" s="42">
        <v>20681</v>
      </c>
      <c r="Z21" s="97">
        <v>25000</v>
      </c>
      <c r="AA21" s="96">
        <v>0</v>
      </c>
      <c r="AB21" s="42">
        <v>0</v>
      </c>
      <c r="AC21" s="97">
        <v>0</v>
      </c>
      <c r="AD21" s="96">
        <v>0</v>
      </c>
      <c r="AE21" s="42">
        <v>0</v>
      </c>
      <c r="AF21" s="97">
        <v>0</v>
      </c>
      <c r="AG21" s="96">
        <v>0</v>
      </c>
      <c r="AH21" s="42">
        <v>0</v>
      </c>
      <c r="AI21" s="97">
        <v>0</v>
      </c>
      <c r="AJ21" s="96">
        <v>0</v>
      </c>
      <c r="AK21" s="42">
        <v>0</v>
      </c>
      <c r="AL21" s="97">
        <v>0</v>
      </c>
      <c r="AM21" s="96">
        <v>0</v>
      </c>
      <c r="AN21" s="42">
        <v>0</v>
      </c>
      <c r="AO21" s="97">
        <v>0</v>
      </c>
      <c r="AP21" s="96"/>
      <c r="AQ21" s="42"/>
      <c r="AR21" s="97"/>
      <c r="AT21" s="96">
        <f t="shared" si="1"/>
        <v>47658</v>
      </c>
      <c r="AU21" s="42">
        <f t="shared" si="1"/>
        <v>58314</v>
      </c>
      <c r="AV21" s="97">
        <f t="shared" si="1"/>
        <v>64029</v>
      </c>
      <c r="BC21" s="32">
        <f t="shared" si="2"/>
        <v>1</v>
      </c>
      <c r="BE21" s="23">
        <v>1</v>
      </c>
      <c r="BF21" s="23">
        <v>2</v>
      </c>
      <c r="BG21" s="23">
        <f t="shared" ref="BG21:BG29" si="3">IF(BF21=BF20,BG20+1,1)</f>
        <v>3</v>
      </c>
    </row>
    <row r="22" spans="2:59" ht="15" customHeight="1" x14ac:dyDescent="0.3">
      <c r="B22" s="15"/>
      <c r="C22" s="40" t="s">
        <v>22</v>
      </c>
      <c r="D22" s="34" t="s">
        <v>194</v>
      </c>
      <c r="E22" s="35" t="s">
        <v>859</v>
      </c>
      <c r="F22" s="96">
        <v>31238</v>
      </c>
      <c r="G22" s="42">
        <v>32611</v>
      </c>
      <c r="H22" s="97">
        <v>35165</v>
      </c>
      <c r="I22" s="96">
        <v>0</v>
      </c>
      <c r="J22" s="42">
        <v>0</v>
      </c>
      <c r="K22" s="97">
        <v>0</v>
      </c>
      <c r="L22" s="96">
        <v>0</v>
      </c>
      <c r="M22" s="42">
        <v>0</v>
      </c>
      <c r="N22" s="97">
        <v>0</v>
      </c>
      <c r="O22" s="96">
        <v>0</v>
      </c>
      <c r="P22" s="42">
        <v>5940</v>
      </c>
      <c r="Q22" s="97">
        <v>7000</v>
      </c>
      <c r="R22" s="96">
        <v>0</v>
      </c>
      <c r="S22" s="42">
        <v>0</v>
      </c>
      <c r="T22" s="97">
        <v>0</v>
      </c>
      <c r="U22" s="96">
        <v>0</v>
      </c>
      <c r="V22" s="42">
        <v>0</v>
      </c>
      <c r="W22" s="97">
        <v>0</v>
      </c>
      <c r="X22" s="96">
        <v>32600</v>
      </c>
      <c r="Y22" s="42">
        <v>20262</v>
      </c>
      <c r="Z22" s="97">
        <v>25000</v>
      </c>
      <c r="AA22" s="96">
        <v>0</v>
      </c>
      <c r="AB22" s="42">
        <v>0</v>
      </c>
      <c r="AC22" s="97">
        <v>0</v>
      </c>
      <c r="AD22" s="96">
        <v>0</v>
      </c>
      <c r="AE22" s="42">
        <v>0</v>
      </c>
      <c r="AF22" s="97">
        <v>0</v>
      </c>
      <c r="AG22" s="96">
        <v>0</v>
      </c>
      <c r="AH22" s="42">
        <v>0</v>
      </c>
      <c r="AI22" s="97">
        <v>0</v>
      </c>
      <c r="AJ22" s="96">
        <v>0</v>
      </c>
      <c r="AK22" s="42">
        <v>0</v>
      </c>
      <c r="AL22" s="97">
        <v>0</v>
      </c>
      <c r="AM22" s="96">
        <v>0</v>
      </c>
      <c r="AN22" s="42">
        <v>0</v>
      </c>
      <c r="AO22" s="97">
        <v>0</v>
      </c>
      <c r="AP22" s="96"/>
      <c r="AQ22" s="42"/>
      <c r="AR22" s="97"/>
      <c r="AT22" s="96">
        <f t="shared" si="1"/>
        <v>63838</v>
      </c>
      <c r="AU22" s="42">
        <f t="shared" si="1"/>
        <v>58813</v>
      </c>
      <c r="AV22" s="97">
        <f t="shared" si="1"/>
        <v>67165</v>
      </c>
      <c r="BC22" s="32">
        <f t="shared" si="2"/>
        <v>1</v>
      </c>
      <c r="BE22" s="23">
        <v>1</v>
      </c>
      <c r="BF22" s="23">
        <v>2</v>
      </c>
      <c r="BG22" s="23">
        <f t="shared" si="3"/>
        <v>4</v>
      </c>
    </row>
    <row r="23" spans="2:59" ht="15" customHeight="1" x14ac:dyDescent="0.3">
      <c r="B23" s="15"/>
      <c r="C23" s="40" t="s">
        <v>22</v>
      </c>
      <c r="D23" s="34" t="s">
        <v>198</v>
      </c>
      <c r="E23" s="35" t="s">
        <v>870</v>
      </c>
      <c r="F23" s="96">
        <v>39150</v>
      </c>
      <c r="G23" s="42">
        <v>30413</v>
      </c>
      <c r="H23" s="97">
        <v>32764</v>
      </c>
      <c r="I23" s="96">
        <v>0</v>
      </c>
      <c r="J23" s="42">
        <v>0</v>
      </c>
      <c r="K23" s="97">
        <v>0</v>
      </c>
      <c r="L23" s="96">
        <v>4000</v>
      </c>
      <c r="M23" s="42">
        <v>4000</v>
      </c>
      <c r="N23" s="97">
        <v>0</v>
      </c>
      <c r="O23" s="96">
        <v>495</v>
      </c>
      <c r="P23" s="42">
        <v>6270</v>
      </c>
      <c r="Q23" s="97">
        <v>7000</v>
      </c>
      <c r="R23" s="96">
        <v>0</v>
      </c>
      <c r="S23" s="42">
        <v>0</v>
      </c>
      <c r="T23" s="97">
        <v>0</v>
      </c>
      <c r="U23" s="96">
        <v>0</v>
      </c>
      <c r="V23" s="42">
        <v>0</v>
      </c>
      <c r="W23" s="97">
        <v>0</v>
      </c>
      <c r="X23" s="96">
        <v>16000</v>
      </c>
      <c r="Y23" s="42">
        <v>21830</v>
      </c>
      <c r="Z23" s="97">
        <v>24000</v>
      </c>
      <c r="AA23" s="96">
        <v>0</v>
      </c>
      <c r="AB23" s="42">
        <v>0</v>
      </c>
      <c r="AC23" s="97">
        <v>0</v>
      </c>
      <c r="AD23" s="96">
        <v>0</v>
      </c>
      <c r="AE23" s="42">
        <v>0</v>
      </c>
      <c r="AF23" s="97">
        <v>0</v>
      </c>
      <c r="AG23" s="96">
        <v>0</v>
      </c>
      <c r="AH23" s="42">
        <v>0</v>
      </c>
      <c r="AI23" s="97">
        <v>0</v>
      </c>
      <c r="AJ23" s="96">
        <v>0</v>
      </c>
      <c r="AK23" s="42">
        <v>0</v>
      </c>
      <c r="AL23" s="97">
        <v>0</v>
      </c>
      <c r="AM23" s="96">
        <v>0</v>
      </c>
      <c r="AN23" s="42">
        <v>0</v>
      </c>
      <c r="AO23" s="97">
        <v>0</v>
      </c>
      <c r="AP23" s="96"/>
      <c r="AQ23" s="42"/>
      <c r="AR23" s="97"/>
      <c r="AT23" s="96">
        <f t="shared" si="1"/>
        <v>59645</v>
      </c>
      <c r="AU23" s="42">
        <f t="shared" si="1"/>
        <v>62513</v>
      </c>
      <c r="AV23" s="97">
        <f t="shared" si="1"/>
        <v>63764</v>
      </c>
      <c r="BC23" s="32">
        <f t="shared" si="2"/>
        <v>1</v>
      </c>
      <c r="BE23" s="23">
        <v>1</v>
      </c>
      <c r="BF23" s="23">
        <v>2</v>
      </c>
      <c r="BG23" s="23">
        <f t="shared" si="3"/>
        <v>5</v>
      </c>
    </row>
    <row r="24" spans="2:59" ht="15" customHeight="1" x14ac:dyDescent="0.3">
      <c r="B24" s="15"/>
      <c r="C24" s="40" t="s">
        <v>22</v>
      </c>
      <c r="D24" s="34" t="s">
        <v>664</v>
      </c>
      <c r="E24" s="35" t="s">
        <v>871</v>
      </c>
      <c r="F24" s="96">
        <v>36558</v>
      </c>
      <c r="G24" s="42">
        <v>38208</v>
      </c>
      <c r="H24" s="97">
        <v>41280</v>
      </c>
      <c r="I24" s="96">
        <v>0</v>
      </c>
      <c r="J24" s="42">
        <v>0</v>
      </c>
      <c r="K24" s="97">
        <v>0</v>
      </c>
      <c r="L24" s="96">
        <v>0</v>
      </c>
      <c r="M24" s="42">
        <v>0</v>
      </c>
      <c r="N24" s="97">
        <v>0</v>
      </c>
      <c r="O24" s="96">
        <v>4203</v>
      </c>
      <c r="P24" s="42">
        <v>7260</v>
      </c>
      <c r="Q24" s="97">
        <v>7558</v>
      </c>
      <c r="R24" s="96">
        <v>0</v>
      </c>
      <c r="S24" s="42">
        <v>0</v>
      </c>
      <c r="T24" s="97">
        <v>0</v>
      </c>
      <c r="U24" s="96">
        <v>0</v>
      </c>
      <c r="V24" s="42">
        <v>0</v>
      </c>
      <c r="W24" s="97">
        <v>0</v>
      </c>
      <c r="X24" s="96">
        <v>13941</v>
      </c>
      <c r="Y24" s="42">
        <v>7000</v>
      </c>
      <c r="Z24" s="97">
        <v>9000</v>
      </c>
      <c r="AA24" s="96">
        <v>0</v>
      </c>
      <c r="AB24" s="42">
        <v>0</v>
      </c>
      <c r="AC24" s="97">
        <v>0</v>
      </c>
      <c r="AD24" s="96">
        <v>0</v>
      </c>
      <c r="AE24" s="42">
        <v>0</v>
      </c>
      <c r="AF24" s="97">
        <v>0</v>
      </c>
      <c r="AG24" s="96">
        <v>0</v>
      </c>
      <c r="AH24" s="42">
        <v>0</v>
      </c>
      <c r="AI24" s="97">
        <v>0</v>
      </c>
      <c r="AJ24" s="96">
        <v>0</v>
      </c>
      <c r="AK24" s="42">
        <v>0</v>
      </c>
      <c r="AL24" s="97">
        <v>0</v>
      </c>
      <c r="AM24" s="96">
        <v>0</v>
      </c>
      <c r="AN24" s="42">
        <v>0</v>
      </c>
      <c r="AO24" s="97">
        <v>0</v>
      </c>
      <c r="AP24" s="96"/>
      <c r="AQ24" s="42"/>
      <c r="AR24" s="97"/>
      <c r="AT24" s="96">
        <f t="shared" si="1"/>
        <v>54702</v>
      </c>
      <c r="AU24" s="42">
        <f t="shared" si="1"/>
        <v>52468</v>
      </c>
      <c r="AV24" s="97">
        <f t="shared" si="1"/>
        <v>57838</v>
      </c>
      <c r="BC24" s="32">
        <f t="shared" si="2"/>
        <v>1</v>
      </c>
      <c r="BE24" s="23">
        <v>1</v>
      </c>
      <c r="BF24" s="23">
        <v>2</v>
      </c>
      <c r="BG24" s="23">
        <f t="shared" si="3"/>
        <v>6</v>
      </c>
    </row>
    <row r="25" spans="2:59" ht="15" customHeight="1" x14ac:dyDescent="0.3">
      <c r="B25" s="15"/>
      <c r="C25" s="40" t="s">
        <v>22</v>
      </c>
      <c r="D25" s="34" t="s">
        <v>202</v>
      </c>
      <c r="E25" s="35" t="s">
        <v>860</v>
      </c>
      <c r="F25" s="96">
        <v>17256</v>
      </c>
      <c r="G25" s="42">
        <v>17897</v>
      </c>
      <c r="H25" s="97">
        <v>19090</v>
      </c>
      <c r="I25" s="96">
        <v>0</v>
      </c>
      <c r="J25" s="42">
        <v>0</v>
      </c>
      <c r="K25" s="97">
        <v>0</v>
      </c>
      <c r="L25" s="96">
        <v>4000</v>
      </c>
      <c r="M25" s="42">
        <v>3000</v>
      </c>
      <c r="N25" s="97">
        <v>0</v>
      </c>
      <c r="O25" s="96">
        <v>6462</v>
      </c>
      <c r="P25" s="42">
        <v>3300</v>
      </c>
      <c r="Q25" s="97">
        <v>3981</v>
      </c>
      <c r="R25" s="96">
        <v>0</v>
      </c>
      <c r="S25" s="42">
        <v>0</v>
      </c>
      <c r="T25" s="97">
        <v>0</v>
      </c>
      <c r="U25" s="96">
        <v>0</v>
      </c>
      <c r="V25" s="42">
        <v>0</v>
      </c>
      <c r="W25" s="97">
        <v>0</v>
      </c>
      <c r="X25" s="96">
        <v>15000</v>
      </c>
      <c r="Y25" s="42">
        <v>10000</v>
      </c>
      <c r="Z25" s="97">
        <v>15000</v>
      </c>
      <c r="AA25" s="96">
        <v>0</v>
      </c>
      <c r="AB25" s="42">
        <v>0</v>
      </c>
      <c r="AC25" s="97">
        <v>0</v>
      </c>
      <c r="AD25" s="96">
        <v>0</v>
      </c>
      <c r="AE25" s="42">
        <v>0</v>
      </c>
      <c r="AF25" s="97">
        <v>0</v>
      </c>
      <c r="AG25" s="96">
        <v>0</v>
      </c>
      <c r="AH25" s="42">
        <v>0</v>
      </c>
      <c r="AI25" s="97">
        <v>0</v>
      </c>
      <c r="AJ25" s="96">
        <v>0</v>
      </c>
      <c r="AK25" s="42">
        <v>0</v>
      </c>
      <c r="AL25" s="97">
        <v>0</v>
      </c>
      <c r="AM25" s="96">
        <v>0</v>
      </c>
      <c r="AN25" s="42">
        <v>0</v>
      </c>
      <c r="AO25" s="97">
        <v>0</v>
      </c>
      <c r="AP25" s="96"/>
      <c r="AQ25" s="42"/>
      <c r="AR25" s="97"/>
      <c r="AT25" s="96">
        <f t="shared" si="1"/>
        <v>42718</v>
      </c>
      <c r="AU25" s="42">
        <f t="shared" si="1"/>
        <v>34197</v>
      </c>
      <c r="AV25" s="97">
        <f t="shared" si="1"/>
        <v>38071</v>
      </c>
      <c r="BC25" s="32">
        <f t="shared" si="2"/>
        <v>1</v>
      </c>
      <c r="BE25" s="23">
        <v>1</v>
      </c>
      <c r="BF25" s="23">
        <v>2</v>
      </c>
      <c r="BG25" s="23">
        <f t="shared" si="3"/>
        <v>7</v>
      </c>
    </row>
    <row r="26" spans="2:59" ht="15" hidden="1" customHeight="1" x14ac:dyDescent="0.3">
      <c r="B26" s="15"/>
      <c r="C26" s="40" t="s">
        <v>22</v>
      </c>
      <c r="D26" s="34" t="s">
        <v>2</v>
      </c>
      <c r="E26" s="35" t="s">
        <v>2</v>
      </c>
      <c r="F26" s="96">
        <v>0</v>
      </c>
      <c r="G26" s="42">
        <v>0</v>
      </c>
      <c r="H26" s="97">
        <v>0</v>
      </c>
      <c r="I26" s="96">
        <v>0</v>
      </c>
      <c r="J26" s="42">
        <v>0</v>
      </c>
      <c r="K26" s="97">
        <v>0</v>
      </c>
      <c r="L26" s="96">
        <v>0</v>
      </c>
      <c r="M26" s="42">
        <v>0</v>
      </c>
      <c r="N26" s="97">
        <v>0</v>
      </c>
      <c r="O26" s="96">
        <v>0</v>
      </c>
      <c r="P26" s="42">
        <v>0</v>
      </c>
      <c r="Q26" s="97">
        <v>0</v>
      </c>
      <c r="R26" s="96">
        <v>0</v>
      </c>
      <c r="S26" s="42">
        <v>0</v>
      </c>
      <c r="T26" s="97">
        <v>0</v>
      </c>
      <c r="U26" s="96">
        <v>0</v>
      </c>
      <c r="V26" s="42">
        <v>0</v>
      </c>
      <c r="W26" s="97">
        <v>0</v>
      </c>
      <c r="X26" s="96">
        <v>0</v>
      </c>
      <c r="Y26" s="42">
        <v>0</v>
      </c>
      <c r="Z26" s="97">
        <v>0</v>
      </c>
      <c r="AA26" s="96">
        <v>0</v>
      </c>
      <c r="AB26" s="42">
        <v>0</v>
      </c>
      <c r="AC26" s="97">
        <v>0</v>
      </c>
      <c r="AD26" s="96">
        <v>0</v>
      </c>
      <c r="AE26" s="42">
        <v>0</v>
      </c>
      <c r="AF26" s="97">
        <v>0</v>
      </c>
      <c r="AG26" s="96">
        <v>0</v>
      </c>
      <c r="AH26" s="42">
        <v>0</v>
      </c>
      <c r="AI26" s="97">
        <v>0</v>
      </c>
      <c r="AJ26" s="96">
        <v>0</v>
      </c>
      <c r="AK26" s="42">
        <v>0</v>
      </c>
      <c r="AL26" s="97">
        <v>0</v>
      </c>
      <c r="AM26" s="96">
        <v>0</v>
      </c>
      <c r="AN26" s="42">
        <v>0</v>
      </c>
      <c r="AO26" s="97">
        <v>0</v>
      </c>
      <c r="AP26" s="96"/>
      <c r="AQ26" s="42"/>
      <c r="AR26" s="97"/>
      <c r="AT26" s="96">
        <f t="shared" si="1"/>
        <v>0</v>
      </c>
      <c r="AU26" s="42">
        <f t="shared" si="1"/>
        <v>0</v>
      </c>
      <c r="AV26" s="97">
        <f t="shared" si="1"/>
        <v>0</v>
      </c>
      <c r="BC26" s="32">
        <f t="shared" si="2"/>
        <v>0</v>
      </c>
      <c r="BE26" s="23">
        <v>1</v>
      </c>
      <c r="BF26" s="23">
        <v>2</v>
      </c>
      <c r="BG26" s="23">
        <f t="shared" si="3"/>
        <v>8</v>
      </c>
    </row>
    <row r="27" spans="2:59" ht="15" hidden="1" customHeight="1" x14ac:dyDescent="0.3">
      <c r="B27" s="15"/>
      <c r="C27" s="40" t="s">
        <v>22</v>
      </c>
      <c r="D27" s="34" t="s">
        <v>2</v>
      </c>
      <c r="E27" s="35" t="s">
        <v>2</v>
      </c>
      <c r="F27" s="96">
        <v>0</v>
      </c>
      <c r="G27" s="42">
        <v>0</v>
      </c>
      <c r="H27" s="97">
        <v>0</v>
      </c>
      <c r="I27" s="96">
        <v>0</v>
      </c>
      <c r="J27" s="42">
        <v>0</v>
      </c>
      <c r="K27" s="97">
        <v>0</v>
      </c>
      <c r="L27" s="96">
        <v>0</v>
      </c>
      <c r="M27" s="42">
        <v>0</v>
      </c>
      <c r="N27" s="97">
        <v>0</v>
      </c>
      <c r="O27" s="96">
        <v>0</v>
      </c>
      <c r="P27" s="42">
        <v>0</v>
      </c>
      <c r="Q27" s="97">
        <v>0</v>
      </c>
      <c r="R27" s="96">
        <v>0</v>
      </c>
      <c r="S27" s="42">
        <v>0</v>
      </c>
      <c r="T27" s="97">
        <v>0</v>
      </c>
      <c r="U27" s="96">
        <v>0</v>
      </c>
      <c r="V27" s="42">
        <v>0</v>
      </c>
      <c r="W27" s="97">
        <v>0</v>
      </c>
      <c r="X27" s="96">
        <v>0</v>
      </c>
      <c r="Y27" s="42">
        <v>0</v>
      </c>
      <c r="Z27" s="97">
        <v>0</v>
      </c>
      <c r="AA27" s="96">
        <v>0</v>
      </c>
      <c r="AB27" s="42">
        <v>0</v>
      </c>
      <c r="AC27" s="97">
        <v>0</v>
      </c>
      <c r="AD27" s="96">
        <v>0</v>
      </c>
      <c r="AE27" s="42">
        <v>0</v>
      </c>
      <c r="AF27" s="97">
        <v>0</v>
      </c>
      <c r="AG27" s="96">
        <v>0</v>
      </c>
      <c r="AH27" s="42">
        <v>0</v>
      </c>
      <c r="AI27" s="97">
        <v>0</v>
      </c>
      <c r="AJ27" s="96">
        <v>0</v>
      </c>
      <c r="AK27" s="42">
        <v>0</v>
      </c>
      <c r="AL27" s="97">
        <v>0</v>
      </c>
      <c r="AM27" s="96">
        <v>0</v>
      </c>
      <c r="AN27" s="42">
        <v>0</v>
      </c>
      <c r="AO27" s="97">
        <v>0</v>
      </c>
      <c r="AP27" s="96"/>
      <c r="AQ27" s="42"/>
      <c r="AR27" s="97"/>
      <c r="AT27" s="96">
        <f t="shared" si="1"/>
        <v>0</v>
      </c>
      <c r="AU27" s="42">
        <f t="shared" si="1"/>
        <v>0</v>
      </c>
      <c r="AV27" s="97">
        <f t="shared" si="1"/>
        <v>0</v>
      </c>
      <c r="BC27" s="32">
        <f t="shared" si="2"/>
        <v>0</v>
      </c>
      <c r="BE27" s="23">
        <v>1</v>
      </c>
      <c r="BF27" s="23">
        <v>2</v>
      </c>
      <c r="BG27" s="23">
        <f t="shared" si="3"/>
        <v>9</v>
      </c>
    </row>
    <row r="28" spans="2:59" ht="15" hidden="1" customHeight="1" x14ac:dyDescent="0.3">
      <c r="B28" s="15"/>
      <c r="C28" s="40" t="s">
        <v>22</v>
      </c>
      <c r="D28" s="34" t="s">
        <v>2</v>
      </c>
      <c r="E28" s="35" t="s">
        <v>2</v>
      </c>
      <c r="F28" s="96">
        <v>0</v>
      </c>
      <c r="G28" s="42">
        <v>0</v>
      </c>
      <c r="H28" s="97">
        <v>0</v>
      </c>
      <c r="I28" s="96">
        <v>0</v>
      </c>
      <c r="J28" s="42">
        <v>0</v>
      </c>
      <c r="K28" s="97">
        <v>0</v>
      </c>
      <c r="L28" s="96">
        <v>0</v>
      </c>
      <c r="M28" s="42">
        <v>0</v>
      </c>
      <c r="N28" s="97">
        <v>0</v>
      </c>
      <c r="O28" s="96">
        <v>0</v>
      </c>
      <c r="P28" s="42">
        <v>0</v>
      </c>
      <c r="Q28" s="97">
        <v>0</v>
      </c>
      <c r="R28" s="96">
        <v>0</v>
      </c>
      <c r="S28" s="42">
        <v>0</v>
      </c>
      <c r="T28" s="97">
        <v>0</v>
      </c>
      <c r="U28" s="96">
        <v>0</v>
      </c>
      <c r="V28" s="42">
        <v>0</v>
      </c>
      <c r="W28" s="97">
        <v>0</v>
      </c>
      <c r="X28" s="96">
        <v>0</v>
      </c>
      <c r="Y28" s="42">
        <v>0</v>
      </c>
      <c r="Z28" s="97">
        <v>0</v>
      </c>
      <c r="AA28" s="96">
        <v>0</v>
      </c>
      <c r="AB28" s="42">
        <v>0</v>
      </c>
      <c r="AC28" s="97">
        <v>0</v>
      </c>
      <c r="AD28" s="96">
        <v>0</v>
      </c>
      <c r="AE28" s="42">
        <v>0</v>
      </c>
      <c r="AF28" s="97">
        <v>0</v>
      </c>
      <c r="AG28" s="96">
        <v>0</v>
      </c>
      <c r="AH28" s="42">
        <v>0</v>
      </c>
      <c r="AI28" s="97">
        <v>0</v>
      </c>
      <c r="AJ28" s="96">
        <v>0</v>
      </c>
      <c r="AK28" s="42">
        <v>0</v>
      </c>
      <c r="AL28" s="97">
        <v>0</v>
      </c>
      <c r="AM28" s="96">
        <v>0</v>
      </c>
      <c r="AN28" s="42">
        <v>0</v>
      </c>
      <c r="AO28" s="97">
        <v>0</v>
      </c>
      <c r="AP28" s="96"/>
      <c r="AQ28" s="42"/>
      <c r="AR28" s="97"/>
      <c r="AT28" s="96">
        <f t="shared" si="1"/>
        <v>0</v>
      </c>
      <c r="AU28" s="42">
        <f t="shared" si="1"/>
        <v>0</v>
      </c>
      <c r="AV28" s="97">
        <f t="shared" si="1"/>
        <v>0</v>
      </c>
      <c r="BC28" s="32">
        <f t="shared" si="2"/>
        <v>0</v>
      </c>
      <c r="BE28" s="23">
        <v>1</v>
      </c>
      <c r="BF28" s="23">
        <v>2</v>
      </c>
      <c r="BG28" s="23">
        <f t="shared" si="3"/>
        <v>10</v>
      </c>
    </row>
    <row r="29" spans="2:59" ht="15" customHeight="1" x14ac:dyDescent="0.3">
      <c r="B29" s="15"/>
      <c r="C29" s="40" t="s">
        <v>23</v>
      </c>
      <c r="D29" s="34" t="s">
        <v>665</v>
      </c>
      <c r="E29" s="35" t="s">
        <v>864</v>
      </c>
      <c r="F29" s="96">
        <v>0</v>
      </c>
      <c r="G29" s="42">
        <v>0</v>
      </c>
      <c r="H29" s="97">
        <v>0</v>
      </c>
      <c r="I29" s="96">
        <v>0</v>
      </c>
      <c r="J29" s="42">
        <v>0</v>
      </c>
      <c r="K29" s="97">
        <v>0</v>
      </c>
      <c r="L29" s="96">
        <v>0</v>
      </c>
      <c r="M29" s="42">
        <v>0</v>
      </c>
      <c r="N29" s="97">
        <v>0</v>
      </c>
      <c r="O29" s="96">
        <v>0</v>
      </c>
      <c r="P29" s="42">
        <v>0</v>
      </c>
      <c r="Q29" s="97">
        <v>0</v>
      </c>
      <c r="R29" s="96">
        <v>2514</v>
      </c>
      <c r="S29" s="42">
        <v>2626</v>
      </c>
      <c r="T29" s="97">
        <v>2746</v>
      </c>
      <c r="U29" s="96">
        <v>0</v>
      </c>
      <c r="V29" s="42">
        <v>0</v>
      </c>
      <c r="W29" s="97">
        <v>0</v>
      </c>
      <c r="X29" s="96">
        <v>0</v>
      </c>
      <c r="Y29" s="42">
        <v>0</v>
      </c>
      <c r="Z29" s="97">
        <v>0</v>
      </c>
      <c r="AA29" s="96">
        <v>0</v>
      </c>
      <c r="AB29" s="42">
        <v>0</v>
      </c>
      <c r="AC29" s="97">
        <v>0</v>
      </c>
      <c r="AD29" s="96">
        <v>0</v>
      </c>
      <c r="AE29" s="42">
        <v>0</v>
      </c>
      <c r="AF29" s="97">
        <v>0</v>
      </c>
      <c r="AG29" s="96">
        <v>0</v>
      </c>
      <c r="AH29" s="42">
        <v>0</v>
      </c>
      <c r="AI29" s="97">
        <v>0</v>
      </c>
      <c r="AJ29" s="96">
        <v>0</v>
      </c>
      <c r="AK29" s="42">
        <v>0</v>
      </c>
      <c r="AL29" s="97">
        <v>0</v>
      </c>
      <c r="AM29" s="96">
        <v>0</v>
      </c>
      <c r="AN29" s="42">
        <v>0</v>
      </c>
      <c r="AO29" s="97">
        <v>0</v>
      </c>
      <c r="AP29" s="96"/>
      <c r="AQ29" s="42"/>
      <c r="AR29" s="97"/>
      <c r="AT29" s="96">
        <f t="shared" si="1"/>
        <v>2514</v>
      </c>
      <c r="AU29" s="42">
        <f t="shared" si="1"/>
        <v>2626</v>
      </c>
      <c r="AV29" s="97">
        <f t="shared" si="1"/>
        <v>2746</v>
      </c>
      <c r="BC29" s="32">
        <f t="shared" si="2"/>
        <v>1</v>
      </c>
      <c r="BE29" s="23">
        <v>1</v>
      </c>
      <c r="BF29" s="23">
        <v>3</v>
      </c>
      <c r="BG29" s="23">
        <f t="shared" si="3"/>
        <v>1</v>
      </c>
    </row>
    <row r="30" spans="2:59" ht="15" customHeight="1" x14ac:dyDescent="0.3">
      <c r="B30" s="15"/>
      <c r="C30" s="50" t="str">
        <f>IF(LEN(E29)&lt;1,"","Total: " &amp; LEFT(E29,LEN(E29)-21) &amp; "Municipalities")</f>
        <v>Total: Sarah Baartman Municipalities</v>
      </c>
      <c r="D30" s="51"/>
      <c r="E30" s="52"/>
      <c r="F30" s="63">
        <f>SUM(F19:F29)</f>
        <v>191536</v>
      </c>
      <c r="G30" s="54">
        <f>SUM(G19:G29)</f>
        <v>189200</v>
      </c>
      <c r="H30" s="64">
        <f>SUM(H19:H29)</f>
        <v>203465</v>
      </c>
      <c r="I30" s="63">
        <f t="shared" ref="I30:Q30" si="4">SUM(I19:I29)</f>
        <v>27885</v>
      </c>
      <c r="J30" s="54">
        <f t="shared" si="4"/>
        <v>27885</v>
      </c>
      <c r="K30" s="64">
        <f t="shared" si="4"/>
        <v>0</v>
      </c>
      <c r="L30" s="63">
        <f t="shared" si="4"/>
        <v>12000</v>
      </c>
      <c r="M30" s="54">
        <f t="shared" si="4"/>
        <v>11000</v>
      </c>
      <c r="N30" s="64">
        <f t="shared" si="4"/>
        <v>5000</v>
      </c>
      <c r="O30" s="63">
        <f t="shared" si="4"/>
        <v>11160</v>
      </c>
      <c r="P30" s="54">
        <f t="shared" si="4"/>
        <v>50550</v>
      </c>
      <c r="Q30" s="64">
        <f t="shared" si="4"/>
        <v>52213</v>
      </c>
      <c r="R30" s="63">
        <f>SUM(R19:R29)</f>
        <v>2514</v>
      </c>
      <c r="S30" s="54">
        <f>SUM(S19:S29)</f>
        <v>2626</v>
      </c>
      <c r="T30" s="64">
        <f>SUM(T19:T29)</f>
        <v>2746</v>
      </c>
      <c r="U30" s="63">
        <f t="shared" ref="U30:AL30" si="5">SUM(U19:U29)</f>
        <v>0</v>
      </c>
      <c r="V30" s="54">
        <f t="shared" si="5"/>
        <v>0</v>
      </c>
      <c r="W30" s="64">
        <f t="shared" si="5"/>
        <v>0</v>
      </c>
      <c r="X30" s="63">
        <f t="shared" si="5"/>
        <v>131357</v>
      </c>
      <c r="Y30" s="54">
        <f t="shared" si="5"/>
        <v>122000</v>
      </c>
      <c r="Z30" s="64">
        <f t="shared" si="5"/>
        <v>149000</v>
      </c>
      <c r="AA30" s="63">
        <f t="shared" si="5"/>
        <v>0</v>
      </c>
      <c r="AB30" s="54">
        <f t="shared" si="5"/>
        <v>0</v>
      </c>
      <c r="AC30" s="64">
        <f t="shared" si="5"/>
        <v>0</v>
      </c>
      <c r="AD30" s="63">
        <f t="shared" si="5"/>
        <v>0</v>
      </c>
      <c r="AE30" s="54">
        <f t="shared" si="5"/>
        <v>0</v>
      </c>
      <c r="AF30" s="64">
        <f t="shared" si="5"/>
        <v>0</v>
      </c>
      <c r="AG30" s="63">
        <f t="shared" si="5"/>
        <v>0</v>
      </c>
      <c r="AH30" s="54">
        <f t="shared" si="5"/>
        <v>0</v>
      </c>
      <c r="AI30" s="64">
        <f t="shared" si="5"/>
        <v>0</v>
      </c>
      <c r="AJ30" s="63">
        <f t="shared" si="5"/>
        <v>0</v>
      </c>
      <c r="AK30" s="54">
        <f t="shared" si="5"/>
        <v>0</v>
      </c>
      <c r="AL30" s="64">
        <f t="shared" si="5"/>
        <v>0</v>
      </c>
      <c r="AM30" s="63">
        <f>SUM(AM19:AM29)</f>
        <v>0</v>
      </c>
      <c r="AN30" s="54">
        <f>SUM(AN19:AN29)</f>
        <v>0</v>
      </c>
      <c r="AO30" s="64">
        <f>SUM(AO19:AO29)</f>
        <v>0</v>
      </c>
      <c r="AP30" s="63"/>
      <c r="AQ30" s="54"/>
      <c r="AR30" s="64"/>
      <c r="AT30" s="63">
        <f t="shared" ref="AT30:AV30" si="6">SUM(AT19:AT29)</f>
        <v>376452</v>
      </c>
      <c r="AU30" s="54">
        <f t="shared" si="6"/>
        <v>403261</v>
      </c>
      <c r="AV30" s="64">
        <f t="shared" si="6"/>
        <v>412424</v>
      </c>
      <c r="BC30" s="32">
        <f>IF(SUM(BC19:BC29)=0,0,1)</f>
        <v>1</v>
      </c>
    </row>
    <row r="31" spans="2:59" ht="15" customHeight="1" x14ac:dyDescent="0.3">
      <c r="B31" s="15"/>
      <c r="C31" s="40"/>
      <c r="D31" s="34"/>
      <c r="E31" s="35"/>
      <c r="F31" s="96"/>
      <c r="G31" s="42"/>
      <c r="H31" s="97"/>
      <c r="I31" s="96"/>
      <c r="J31" s="42"/>
      <c r="K31" s="97"/>
      <c r="L31" s="96"/>
      <c r="M31" s="42"/>
      <c r="N31" s="97"/>
      <c r="O31" s="96"/>
      <c r="P31" s="42"/>
      <c r="Q31" s="97"/>
      <c r="R31" s="96"/>
      <c r="S31" s="42"/>
      <c r="T31" s="97"/>
      <c r="U31" s="96"/>
      <c r="V31" s="42"/>
      <c r="W31" s="97"/>
      <c r="X31" s="96"/>
      <c r="Y31" s="42"/>
      <c r="Z31" s="97"/>
      <c r="AA31" s="96"/>
      <c r="AB31" s="42"/>
      <c r="AC31" s="97"/>
      <c r="AD31" s="96"/>
      <c r="AE31" s="42"/>
      <c r="AF31" s="97"/>
      <c r="AG31" s="96"/>
      <c r="AH31" s="42"/>
      <c r="AI31" s="97"/>
      <c r="AJ31" s="96"/>
      <c r="AK31" s="42"/>
      <c r="AL31" s="97"/>
      <c r="AM31" s="96"/>
      <c r="AN31" s="42"/>
      <c r="AO31" s="97"/>
      <c r="AP31" s="96"/>
      <c r="AQ31" s="42"/>
      <c r="AR31" s="97"/>
      <c r="AT31" s="96"/>
      <c r="AU31" s="42"/>
      <c r="AV31" s="97"/>
      <c r="BC31" s="32">
        <f>IF(BC30=0,0,1)</f>
        <v>1</v>
      </c>
    </row>
    <row r="32" spans="2:59" ht="15" customHeight="1" x14ac:dyDescent="0.3">
      <c r="B32" s="15"/>
      <c r="C32" s="40" t="s">
        <v>22</v>
      </c>
      <c r="D32" s="34" t="s">
        <v>666</v>
      </c>
      <c r="E32" s="35" t="s">
        <v>866</v>
      </c>
      <c r="F32" s="96">
        <v>70329</v>
      </c>
      <c r="G32" s="42">
        <v>73746</v>
      </c>
      <c r="H32" s="97">
        <v>80105</v>
      </c>
      <c r="I32" s="96">
        <v>24166</v>
      </c>
      <c r="J32" s="42">
        <v>24167</v>
      </c>
      <c r="K32" s="97">
        <v>0</v>
      </c>
      <c r="L32" s="96">
        <v>0</v>
      </c>
      <c r="M32" s="42">
        <v>0</v>
      </c>
      <c r="N32" s="97">
        <v>0</v>
      </c>
      <c r="O32" s="96">
        <v>9029</v>
      </c>
      <c r="P32" s="42">
        <v>13200</v>
      </c>
      <c r="Q32" s="97">
        <v>13000</v>
      </c>
      <c r="R32" s="96">
        <v>0</v>
      </c>
      <c r="S32" s="42">
        <v>0</v>
      </c>
      <c r="T32" s="97">
        <v>0</v>
      </c>
      <c r="U32" s="96">
        <v>0</v>
      </c>
      <c r="V32" s="42">
        <v>0</v>
      </c>
      <c r="W32" s="97">
        <v>0</v>
      </c>
      <c r="X32" s="96">
        <v>0</v>
      </c>
      <c r="Y32" s="42">
        <v>0</v>
      </c>
      <c r="Z32" s="97">
        <v>0</v>
      </c>
      <c r="AA32" s="96">
        <v>0</v>
      </c>
      <c r="AB32" s="42">
        <v>0</v>
      </c>
      <c r="AC32" s="97">
        <v>0</v>
      </c>
      <c r="AD32" s="96">
        <v>0</v>
      </c>
      <c r="AE32" s="42">
        <v>0</v>
      </c>
      <c r="AF32" s="97">
        <v>0</v>
      </c>
      <c r="AG32" s="96">
        <v>0</v>
      </c>
      <c r="AH32" s="42">
        <v>0</v>
      </c>
      <c r="AI32" s="97">
        <v>0</v>
      </c>
      <c r="AJ32" s="96">
        <v>0</v>
      </c>
      <c r="AK32" s="42">
        <v>0</v>
      </c>
      <c r="AL32" s="97">
        <v>0</v>
      </c>
      <c r="AM32" s="96">
        <v>0</v>
      </c>
      <c r="AN32" s="42">
        <v>0</v>
      </c>
      <c r="AO32" s="97">
        <v>0</v>
      </c>
      <c r="AP32" s="96"/>
      <c r="AQ32" s="42"/>
      <c r="AR32" s="97"/>
      <c r="AT32" s="96">
        <f t="shared" ref="AT32:AV42" si="7">F32+I32+L32+O32+R32+U32+X32+AA32+AD32+AG32+AJ32+AM32+AP32</f>
        <v>103524</v>
      </c>
      <c r="AU32" s="42">
        <f t="shared" si="7"/>
        <v>111113</v>
      </c>
      <c r="AV32" s="97">
        <f t="shared" si="7"/>
        <v>93105</v>
      </c>
      <c r="BC32" s="32">
        <f t="shared" ref="BC32:BC42" si="8">IF(LEN(E32)&lt;2,0,1)</f>
        <v>1</v>
      </c>
      <c r="BE32" s="23">
        <v>1</v>
      </c>
      <c r="BF32" s="23">
        <v>4</v>
      </c>
      <c r="BG32" s="23">
        <v>1</v>
      </c>
    </row>
    <row r="33" spans="2:59" ht="15" customHeight="1" x14ac:dyDescent="0.3">
      <c r="B33" s="15"/>
      <c r="C33" s="40" t="s">
        <v>22</v>
      </c>
      <c r="D33" s="34" t="s">
        <v>667</v>
      </c>
      <c r="E33" s="35" t="s">
        <v>865</v>
      </c>
      <c r="F33" s="96">
        <v>73457</v>
      </c>
      <c r="G33" s="42">
        <v>77037</v>
      </c>
      <c r="H33" s="97">
        <v>83701</v>
      </c>
      <c r="I33" s="96">
        <v>6472</v>
      </c>
      <c r="J33" s="42">
        <v>6472</v>
      </c>
      <c r="K33" s="97">
        <v>0</v>
      </c>
      <c r="L33" s="96">
        <v>0</v>
      </c>
      <c r="M33" s="42">
        <v>3000</v>
      </c>
      <c r="N33" s="97">
        <v>4000</v>
      </c>
      <c r="O33" s="96">
        <v>1152</v>
      </c>
      <c r="P33" s="42">
        <v>9000</v>
      </c>
      <c r="Q33" s="97">
        <v>9000</v>
      </c>
      <c r="R33" s="96">
        <v>0</v>
      </c>
      <c r="S33" s="42">
        <v>0</v>
      </c>
      <c r="T33" s="97">
        <v>0</v>
      </c>
      <c r="U33" s="96">
        <v>0</v>
      </c>
      <c r="V33" s="42">
        <v>0</v>
      </c>
      <c r="W33" s="97">
        <v>0</v>
      </c>
      <c r="X33" s="96">
        <v>0</v>
      </c>
      <c r="Y33" s="42">
        <v>0</v>
      </c>
      <c r="Z33" s="97">
        <v>0</v>
      </c>
      <c r="AA33" s="96">
        <v>0</v>
      </c>
      <c r="AB33" s="42">
        <v>0</v>
      </c>
      <c r="AC33" s="97">
        <v>0</v>
      </c>
      <c r="AD33" s="96">
        <v>0</v>
      </c>
      <c r="AE33" s="42">
        <v>0</v>
      </c>
      <c r="AF33" s="97">
        <v>0</v>
      </c>
      <c r="AG33" s="96">
        <v>0</v>
      </c>
      <c r="AH33" s="42">
        <v>0</v>
      </c>
      <c r="AI33" s="97">
        <v>0</v>
      </c>
      <c r="AJ33" s="96">
        <v>0</v>
      </c>
      <c r="AK33" s="42">
        <v>0</v>
      </c>
      <c r="AL33" s="97">
        <v>0</v>
      </c>
      <c r="AM33" s="96">
        <v>0</v>
      </c>
      <c r="AN33" s="42">
        <v>0</v>
      </c>
      <c r="AO33" s="97">
        <v>0</v>
      </c>
      <c r="AP33" s="96"/>
      <c r="AQ33" s="42"/>
      <c r="AR33" s="97"/>
      <c r="AT33" s="96">
        <f t="shared" si="7"/>
        <v>81081</v>
      </c>
      <c r="AU33" s="42">
        <f t="shared" si="7"/>
        <v>95509</v>
      </c>
      <c r="AV33" s="97">
        <f t="shared" si="7"/>
        <v>96701</v>
      </c>
      <c r="BC33" s="32">
        <f t="shared" si="8"/>
        <v>1</v>
      </c>
      <c r="BE33" s="23">
        <v>1</v>
      </c>
      <c r="BF33" s="23">
        <v>4</v>
      </c>
      <c r="BG33" s="23">
        <f>IF(BF33=BF32,BG32+1,1)</f>
        <v>2</v>
      </c>
    </row>
    <row r="34" spans="2:59" ht="15" customHeight="1" x14ac:dyDescent="0.3">
      <c r="B34" s="15"/>
      <c r="C34" s="40" t="s">
        <v>22</v>
      </c>
      <c r="D34" s="34" t="s">
        <v>668</v>
      </c>
      <c r="E34" s="35" t="s">
        <v>868</v>
      </c>
      <c r="F34" s="96">
        <v>12436</v>
      </c>
      <c r="G34" s="42">
        <v>12825</v>
      </c>
      <c r="H34" s="97">
        <v>13549</v>
      </c>
      <c r="I34" s="96">
        <v>0</v>
      </c>
      <c r="J34" s="42">
        <v>0</v>
      </c>
      <c r="K34" s="97">
        <v>0</v>
      </c>
      <c r="L34" s="96">
        <v>0</v>
      </c>
      <c r="M34" s="42">
        <v>0</v>
      </c>
      <c r="N34" s="97">
        <v>0</v>
      </c>
      <c r="O34" s="96">
        <v>0</v>
      </c>
      <c r="P34" s="42">
        <v>7260</v>
      </c>
      <c r="Q34" s="97">
        <v>6558</v>
      </c>
      <c r="R34" s="96">
        <v>0</v>
      </c>
      <c r="S34" s="42">
        <v>0</v>
      </c>
      <c r="T34" s="97">
        <v>0</v>
      </c>
      <c r="U34" s="96">
        <v>0</v>
      </c>
      <c r="V34" s="42">
        <v>0</v>
      </c>
      <c r="W34" s="97">
        <v>0</v>
      </c>
      <c r="X34" s="96">
        <v>0</v>
      </c>
      <c r="Y34" s="42">
        <v>0</v>
      </c>
      <c r="Z34" s="97">
        <v>0</v>
      </c>
      <c r="AA34" s="96">
        <v>0</v>
      </c>
      <c r="AB34" s="42">
        <v>0</v>
      </c>
      <c r="AC34" s="97">
        <v>0</v>
      </c>
      <c r="AD34" s="96">
        <v>0</v>
      </c>
      <c r="AE34" s="42">
        <v>0</v>
      </c>
      <c r="AF34" s="97">
        <v>0</v>
      </c>
      <c r="AG34" s="96">
        <v>0</v>
      </c>
      <c r="AH34" s="42">
        <v>0</v>
      </c>
      <c r="AI34" s="97">
        <v>0</v>
      </c>
      <c r="AJ34" s="96">
        <v>0</v>
      </c>
      <c r="AK34" s="42">
        <v>0</v>
      </c>
      <c r="AL34" s="97">
        <v>0</v>
      </c>
      <c r="AM34" s="96">
        <v>0</v>
      </c>
      <c r="AN34" s="42">
        <v>0</v>
      </c>
      <c r="AO34" s="97">
        <v>0</v>
      </c>
      <c r="AP34" s="96"/>
      <c r="AQ34" s="42"/>
      <c r="AR34" s="97"/>
      <c r="AT34" s="96">
        <f t="shared" si="7"/>
        <v>12436</v>
      </c>
      <c r="AU34" s="42">
        <f t="shared" si="7"/>
        <v>20085</v>
      </c>
      <c r="AV34" s="97">
        <f t="shared" si="7"/>
        <v>20107</v>
      </c>
      <c r="BC34" s="32">
        <f t="shared" si="8"/>
        <v>1</v>
      </c>
      <c r="BE34" s="23">
        <v>1</v>
      </c>
      <c r="BF34" s="23">
        <v>4</v>
      </c>
      <c r="BG34" s="23">
        <f t="shared" ref="BG34:BG42" si="9">IF(BF34=BF33,BG33+1,1)</f>
        <v>3</v>
      </c>
    </row>
    <row r="35" spans="2:59" ht="15" customHeight="1" x14ac:dyDescent="0.3">
      <c r="B35" s="15"/>
      <c r="C35" s="40" t="s">
        <v>22</v>
      </c>
      <c r="D35" s="34" t="s">
        <v>669</v>
      </c>
      <c r="E35" s="35" t="s">
        <v>867</v>
      </c>
      <c r="F35" s="96">
        <v>37403</v>
      </c>
      <c r="G35" s="42">
        <v>33941</v>
      </c>
      <c r="H35" s="97">
        <v>36618</v>
      </c>
      <c r="I35" s="96">
        <v>19145</v>
      </c>
      <c r="J35" s="42">
        <v>19145</v>
      </c>
      <c r="K35" s="97">
        <v>0</v>
      </c>
      <c r="L35" s="96">
        <v>3000</v>
      </c>
      <c r="M35" s="42">
        <v>0</v>
      </c>
      <c r="N35" s="97">
        <v>4000</v>
      </c>
      <c r="O35" s="96">
        <v>1860</v>
      </c>
      <c r="P35" s="42">
        <v>8250</v>
      </c>
      <c r="Q35" s="97">
        <v>7453</v>
      </c>
      <c r="R35" s="96">
        <v>0</v>
      </c>
      <c r="S35" s="42">
        <v>0</v>
      </c>
      <c r="T35" s="97">
        <v>0</v>
      </c>
      <c r="U35" s="96">
        <v>0</v>
      </c>
      <c r="V35" s="42">
        <v>0</v>
      </c>
      <c r="W35" s="97">
        <v>0</v>
      </c>
      <c r="X35" s="96">
        <v>0</v>
      </c>
      <c r="Y35" s="42">
        <v>0</v>
      </c>
      <c r="Z35" s="97">
        <v>0</v>
      </c>
      <c r="AA35" s="96">
        <v>0</v>
      </c>
      <c r="AB35" s="42">
        <v>0</v>
      </c>
      <c r="AC35" s="97">
        <v>0</v>
      </c>
      <c r="AD35" s="96">
        <v>0</v>
      </c>
      <c r="AE35" s="42">
        <v>0</v>
      </c>
      <c r="AF35" s="97">
        <v>0</v>
      </c>
      <c r="AG35" s="96">
        <v>0</v>
      </c>
      <c r="AH35" s="42">
        <v>0</v>
      </c>
      <c r="AI35" s="97">
        <v>0</v>
      </c>
      <c r="AJ35" s="96">
        <v>0</v>
      </c>
      <c r="AK35" s="42">
        <v>0</v>
      </c>
      <c r="AL35" s="97">
        <v>0</v>
      </c>
      <c r="AM35" s="96">
        <v>0</v>
      </c>
      <c r="AN35" s="42">
        <v>0</v>
      </c>
      <c r="AO35" s="97">
        <v>0</v>
      </c>
      <c r="AP35" s="96"/>
      <c r="AQ35" s="42"/>
      <c r="AR35" s="97"/>
      <c r="AT35" s="96">
        <f t="shared" si="7"/>
        <v>61408</v>
      </c>
      <c r="AU35" s="42">
        <f t="shared" si="7"/>
        <v>61336</v>
      </c>
      <c r="AV35" s="97">
        <f t="shared" si="7"/>
        <v>48071</v>
      </c>
      <c r="BC35" s="32">
        <f t="shared" si="8"/>
        <v>1</v>
      </c>
      <c r="BE35" s="23">
        <v>1</v>
      </c>
      <c r="BF35" s="23">
        <v>4</v>
      </c>
      <c r="BG35" s="23">
        <f t="shared" si="9"/>
        <v>4</v>
      </c>
    </row>
    <row r="36" spans="2:59" ht="15" customHeight="1" x14ac:dyDescent="0.3">
      <c r="B36" s="15"/>
      <c r="C36" s="40" t="s">
        <v>22</v>
      </c>
      <c r="D36" s="34" t="s">
        <v>670</v>
      </c>
      <c r="E36" s="35" t="s">
        <v>861</v>
      </c>
      <c r="F36" s="96">
        <v>25797</v>
      </c>
      <c r="G36" s="42">
        <v>26884</v>
      </c>
      <c r="H36" s="97">
        <v>28909</v>
      </c>
      <c r="I36" s="96">
        <v>15256</v>
      </c>
      <c r="J36" s="42">
        <v>15256</v>
      </c>
      <c r="K36" s="97">
        <v>0</v>
      </c>
      <c r="L36" s="96">
        <v>0</v>
      </c>
      <c r="M36" s="42">
        <v>3000</v>
      </c>
      <c r="N36" s="97">
        <v>3350</v>
      </c>
      <c r="O36" s="96">
        <v>7013</v>
      </c>
      <c r="P36" s="42">
        <v>8580</v>
      </c>
      <c r="Q36" s="97">
        <v>7751</v>
      </c>
      <c r="R36" s="96">
        <v>0</v>
      </c>
      <c r="S36" s="42">
        <v>0</v>
      </c>
      <c r="T36" s="97">
        <v>0</v>
      </c>
      <c r="U36" s="96">
        <v>0</v>
      </c>
      <c r="V36" s="42">
        <v>0</v>
      </c>
      <c r="W36" s="97">
        <v>0</v>
      </c>
      <c r="X36" s="96">
        <v>0</v>
      </c>
      <c r="Y36" s="42">
        <v>0</v>
      </c>
      <c r="Z36" s="97">
        <v>0</v>
      </c>
      <c r="AA36" s="96">
        <v>0</v>
      </c>
      <c r="AB36" s="42">
        <v>0</v>
      </c>
      <c r="AC36" s="97">
        <v>0</v>
      </c>
      <c r="AD36" s="96">
        <v>0</v>
      </c>
      <c r="AE36" s="42">
        <v>0</v>
      </c>
      <c r="AF36" s="97">
        <v>0</v>
      </c>
      <c r="AG36" s="96">
        <v>0</v>
      </c>
      <c r="AH36" s="42">
        <v>0</v>
      </c>
      <c r="AI36" s="97">
        <v>0</v>
      </c>
      <c r="AJ36" s="96">
        <v>0</v>
      </c>
      <c r="AK36" s="42">
        <v>0</v>
      </c>
      <c r="AL36" s="97">
        <v>0</v>
      </c>
      <c r="AM36" s="96">
        <v>0</v>
      </c>
      <c r="AN36" s="42">
        <v>0</v>
      </c>
      <c r="AO36" s="97">
        <v>0</v>
      </c>
      <c r="AP36" s="96"/>
      <c r="AQ36" s="42"/>
      <c r="AR36" s="97"/>
      <c r="AT36" s="96">
        <f t="shared" si="7"/>
        <v>48066</v>
      </c>
      <c r="AU36" s="42">
        <f t="shared" si="7"/>
        <v>53720</v>
      </c>
      <c r="AV36" s="97">
        <f t="shared" si="7"/>
        <v>40010</v>
      </c>
      <c r="BC36" s="32">
        <f t="shared" si="8"/>
        <v>1</v>
      </c>
      <c r="BE36" s="23">
        <v>1</v>
      </c>
      <c r="BF36" s="23">
        <v>4</v>
      </c>
      <c r="BG36" s="23">
        <f t="shared" si="9"/>
        <v>5</v>
      </c>
    </row>
    <row r="37" spans="2:59" ht="15" customHeight="1" x14ac:dyDescent="0.3">
      <c r="B37" s="15"/>
      <c r="C37" s="40" t="s">
        <v>22</v>
      </c>
      <c r="D37" s="34" t="s">
        <v>671</v>
      </c>
      <c r="E37" s="35" t="s">
        <v>862</v>
      </c>
      <c r="F37" s="96">
        <v>45699</v>
      </c>
      <c r="G37" s="42">
        <v>47828</v>
      </c>
      <c r="H37" s="97">
        <v>51789</v>
      </c>
      <c r="I37" s="96">
        <v>27415</v>
      </c>
      <c r="J37" s="42">
        <v>27416</v>
      </c>
      <c r="K37" s="97">
        <v>0</v>
      </c>
      <c r="L37" s="96">
        <v>0</v>
      </c>
      <c r="M37" s="42">
        <v>0</v>
      </c>
      <c r="N37" s="97">
        <v>0</v>
      </c>
      <c r="O37" s="96">
        <v>409</v>
      </c>
      <c r="P37" s="42">
        <v>8580</v>
      </c>
      <c r="Q37" s="97">
        <v>7751</v>
      </c>
      <c r="R37" s="96">
        <v>0</v>
      </c>
      <c r="S37" s="42">
        <v>0</v>
      </c>
      <c r="T37" s="97">
        <v>0</v>
      </c>
      <c r="U37" s="96">
        <v>0</v>
      </c>
      <c r="V37" s="42">
        <v>0</v>
      </c>
      <c r="W37" s="97">
        <v>0</v>
      </c>
      <c r="X37" s="96">
        <v>0</v>
      </c>
      <c r="Y37" s="42">
        <v>0</v>
      </c>
      <c r="Z37" s="97">
        <v>0</v>
      </c>
      <c r="AA37" s="96">
        <v>0</v>
      </c>
      <c r="AB37" s="42">
        <v>0</v>
      </c>
      <c r="AC37" s="97">
        <v>0</v>
      </c>
      <c r="AD37" s="96">
        <v>0</v>
      </c>
      <c r="AE37" s="42">
        <v>0</v>
      </c>
      <c r="AF37" s="97">
        <v>0</v>
      </c>
      <c r="AG37" s="96">
        <v>0</v>
      </c>
      <c r="AH37" s="42">
        <v>0</v>
      </c>
      <c r="AI37" s="97">
        <v>0</v>
      </c>
      <c r="AJ37" s="96">
        <v>0</v>
      </c>
      <c r="AK37" s="42">
        <v>0</v>
      </c>
      <c r="AL37" s="97">
        <v>0</v>
      </c>
      <c r="AM37" s="96">
        <v>0</v>
      </c>
      <c r="AN37" s="42">
        <v>0</v>
      </c>
      <c r="AO37" s="97">
        <v>0</v>
      </c>
      <c r="AP37" s="96"/>
      <c r="AQ37" s="42"/>
      <c r="AR37" s="97"/>
      <c r="AT37" s="96">
        <f t="shared" si="7"/>
        <v>73523</v>
      </c>
      <c r="AU37" s="42">
        <f t="shared" si="7"/>
        <v>83824</v>
      </c>
      <c r="AV37" s="97">
        <f t="shared" si="7"/>
        <v>59540</v>
      </c>
      <c r="BC37" s="32">
        <f t="shared" si="8"/>
        <v>1</v>
      </c>
      <c r="BE37" s="23">
        <v>1</v>
      </c>
      <c r="BF37" s="23">
        <v>4</v>
      </c>
      <c r="BG37" s="23">
        <f t="shared" si="9"/>
        <v>6</v>
      </c>
    </row>
    <row r="38" spans="2:59" ht="15" hidden="1" customHeight="1" x14ac:dyDescent="0.3">
      <c r="B38" s="15"/>
      <c r="C38" s="40" t="s">
        <v>22</v>
      </c>
      <c r="D38" s="34" t="s">
        <v>2</v>
      </c>
      <c r="E38" s="35" t="s">
        <v>2</v>
      </c>
      <c r="F38" s="96">
        <v>0</v>
      </c>
      <c r="G38" s="42">
        <v>0</v>
      </c>
      <c r="H38" s="97">
        <v>0</v>
      </c>
      <c r="I38" s="96">
        <v>0</v>
      </c>
      <c r="J38" s="42">
        <v>0</v>
      </c>
      <c r="K38" s="97">
        <v>0</v>
      </c>
      <c r="L38" s="96">
        <v>0</v>
      </c>
      <c r="M38" s="42">
        <v>0</v>
      </c>
      <c r="N38" s="97">
        <v>0</v>
      </c>
      <c r="O38" s="96">
        <v>0</v>
      </c>
      <c r="P38" s="42">
        <v>0</v>
      </c>
      <c r="Q38" s="97">
        <v>0</v>
      </c>
      <c r="R38" s="96">
        <v>0</v>
      </c>
      <c r="S38" s="42">
        <v>0</v>
      </c>
      <c r="T38" s="97">
        <v>0</v>
      </c>
      <c r="U38" s="96">
        <v>0</v>
      </c>
      <c r="V38" s="42">
        <v>0</v>
      </c>
      <c r="W38" s="97">
        <v>0</v>
      </c>
      <c r="X38" s="96">
        <v>0</v>
      </c>
      <c r="Y38" s="42">
        <v>0</v>
      </c>
      <c r="Z38" s="97">
        <v>0</v>
      </c>
      <c r="AA38" s="96">
        <v>0</v>
      </c>
      <c r="AB38" s="42">
        <v>0</v>
      </c>
      <c r="AC38" s="97">
        <v>0</v>
      </c>
      <c r="AD38" s="96">
        <v>0</v>
      </c>
      <c r="AE38" s="42">
        <v>0</v>
      </c>
      <c r="AF38" s="97">
        <v>0</v>
      </c>
      <c r="AG38" s="96">
        <v>0</v>
      </c>
      <c r="AH38" s="42">
        <v>0</v>
      </c>
      <c r="AI38" s="97">
        <v>0</v>
      </c>
      <c r="AJ38" s="96">
        <v>0</v>
      </c>
      <c r="AK38" s="42">
        <v>0</v>
      </c>
      <c r="AL38" s="97">
        <v>0</v>
      </c>
      <c r="AM38" s="96">
        <v>0</v>
      </c>
      <c r="AN38" s="42">
        <v>0</v>
      </c>
      <c r="AO38" s="97">
        <v>0</v>
      </c>
      <c r="AP38" s="96"/>
      <c r="AQ38" s="42"/>
      <c r="AR38" s="97"/>
      <c r="AT38" s="96">
        <f t="shared" si="7"/>
        <v>0</v>
      </c>
      <c r="AU38" s="42">
        <f t="shared" si="7"/>
        <v>0</v>
      </c>
      <c r="AV38" s="97">
        <f t="shared" si="7"/>
        <v>0</v>
      </c>
      <c r="BC38" s="32">
        <f t="shared" si="8"/>
        <v>0</v>
      </c>
      <c r="BE38" s="23">
        <v>1</v>
      </c>
      <c r="BF38" s="23">
        <v>4</v>
      </c>
      <c r="BG38" s="23">
        <f t="shared" si="9"/>
        <v>7</v>
      </c>
    </row>
    <row r="39" spans="2:59" ht="15" hidden="1" customHeight="1" x14ac:dyDescent="0.3">
      <c r="B39" s="15"/>
      <c r="C39" s="40" t="s">
        <v>22</v>
      </c>
      <c r="D39" s="34" t="s">
        <v>2</v>
      </c>
      <c r="E39" s="35" t="s">
        <v>2</v>
      </c>
      <c r="F39" s="96">
        <v>0</v>
      </c>
      <c r="G39" s="42">
        <v>0</v>
      </c>
      <c r="H39" s="97">
        <v>0</v>
      </c>
      <c r="I39" s="96">
        <v>0</v>
      </c>
      <c r="J39" s="42">
        <v>0</v>
      </c>
      <c r="K39" s="97">
        <v>0</v>
      </c>
      <c r="L39" s="96">
        <v>0</v>
      </c>
      <c r="M39" s="42">
        <v>0</v>
      </c>
      <c r="N39" s="97">
        <v>0</v>
      </c>
      <c r="O39" s="96">
        <v>0</v>
      </c>
      <c r="P39" s="42">
        <v>0</v>
      </c>
      <c r="Q39" s="97">
        <v>0</v>
      </c>
      <c r="R39" s="96">
        <v>0</v>
      </c>
      <c r="S39" s="42">
        <v>0</v>
      </c>
      <c r="T39" s="97">
        <v>0</v>
      </c>
      <c r="U39" s="96">
        <v>0</v>
      </c>
      <c r="V39" s="42">
        <v>0</v>
      </c>
      <c r="W39" s="97">
        <v>0</v>
      </c>
      <c r="X39" s="96">
        <v>0</v>
      </c>
      <c r="Y39" s="42">
        <v>0</v>
      </c>
      <c r="Z39" s="97">
        <v>0</v>
      </c>
      <c r="AA39" s="96">
        <v>0</v>
      </c>
      <c r="AB39" s="42">
        <v>0</v>
      </c>
      <c r="AC39" s="97">
        <v>0</v>
      </c>
      <c r="AD39" s="96">
        <v>0</v>
      </c>
      <c r="AE39" s="42">
        <v>0</v>
      </c>
      <c r="AF39" s="97">
        <v>0</v>
      </c>
      <c r="AG39" s="96">
        <v>0</v>
      </c>
      <c r="AH39" s="42">
        <v>0</v>
      </c>
      <c r="AI39" s="97">
        <v>0</v>
      </c>
      <c r="AJ39" s="96">
        <v>0</v>
      </c>
      <c r="AK39" s="42">
        <v>0</v>
      </c>
      <c r="AL39" s="97">
        <v>0</v>
      </c>
      <c r="AM39" s="96">
        <v>0</v>
      </c>
      <c r="AN39" s="42">
        <v>0</v>
      </c>
      <c r="AO39" s="97">
        <v>0</v>
      </c>
      <c r="AP39" s="96"/>
      <c r="AQ39" s="42"/>
      <c r="AR39" s="97"/>
      <c r="AT39" s="96">
        <f t="shared" si="7"/>
        <v>0</v>
      </c>
      <c r="AU39" s="42">
        <f t="shared" si="7"/>
        <v>0</v>
      </c>
      <c r="AV39" s="97">
        <f t="shared" si="7"/>
        <v>0</v>
      </c>
      <c r="BC39" s="32">
        <f t="shared" si="8"/>
        <v>0</v>
      </c>
      <c r="BE39" s="23">
        <v>1</v>
      </c>
      <c r="BF39" s="23">
        <v>4</v>
      </c>
      <c r="BG39" s="23">
        <f t="shared" si="9"/>
        <v>8</v>
      </c>
    </row>
    <row r="40" spans="2:59" ht="15" hidden="1" customHeight="1" x14ac:dyDescent="0.3">
      <c r="B40" s="15"/>
      <c r="C40" s="40" t="s">
        <v>22</v>
      </c>
      <c r="D40" s="34" t="s">
        <v>2</v>
      </c>
      <c r="E40" s="35" t="s">
        <v>2</v>
      </c>
      <c r="F40" s="96">
        <v>0</v>
      </c>
      <c r="G40" s="42">
        <v>0</v>
      </c>
      <c r="H40" s="97">
        <v>0</v>
      </c>
      <c r="I40" s="96">
        <v>0</v>
      </c>
      <c r="J40" s="42">
        <v>0</v>
      </c>
      <c r="K40" s="97">
        <v>0</v>
      </c>
      <c r="L40" s="96">
        <v>0</v>
      </c>
      <c r="M40" s="42">
        <v>0</v>
      </c>
      <c r="N40" s="97">
        <v>0</v>
      </c>
      <c r="O40" s="96">
        <v>0</v>
      </c>
      <c r="P40" s="42">
        <v>0</v>
      </c>
      <c r="Q40" s="97">
        <v>0</v>
      </c>
      <c r="R40" s="96">
        <v>0</v>
      </c>
      <c r="S40" s="42">
        <v>0</v>
      </c>
      <c r="T40" s="97">
        <v>0</v>
      </c>
      <c r="U40" s="96">
        <v>0</v>
      </c>
      <c r="V40" s="42">
        <v>0</v>
      </c>
      <c r="W40" s="97">
        <v>0</v>
      </c>
      <c r="X40" s="96">
        <v>0</v>
      </c>
      <c r="Y40" s="42">
        <v>0</v>
      </c>
      <c r="Z40" s="97">
        <v>0</v>
      </c>
      <c r="AA40" s="96">
        <v>0</v>
      </c>
      <c r="AB40" s="42">
        <v>0</v>
      </c>
      <c r="AC40" s="97">
        <v>0</v>
      </c>
      <c r="AD40" s="96">
        <v>0</v>
      </c>
      <c r="AE40" s="42">
        <v>0</v>
      </c>
      <c r="AF40" s="97">
        <v>0</v>
      </c>
      <c r="AG40" s="96">
        <v>0</v>
      </c>
      <c r="AH40" s="42">
        <v>0</v>
      </c>
      <c r="AI40" s="97">
        <v>0</v>
      </c>
      <c r="AJ40" s="96">
        <v>0</v>
      </c>
      <c r="AK40" s="42">
        <v>0</v>
      </c>
      <c r="AL40" s="97">
        <v>0</v>
      </c>
      <c r="AM40" s="96">
        <v>0</v>
      </c>
      <c r="AN40" s="42">
        <v>0</v>
      </c>
      <c r="AO40" s="97">
        <v>0</v>
      </c>
      <c r="AP40" s="96"/>
      <c r="AQ40" s="42"/>
      <c r="AR40" s="97"/>
      <c r="AT40" s="96">
        <f t="shared" si="7"/>
        <v>0</v>
      </c>
      <c r="AU40" s="42">
        <f t="shared" si="7"/>
        <v>0</v>
      </c>
      <c r="AV40" s="97">
        <f t="shared" si="7"/>
        <v>0</v>
      </c>
      <c r="BC40" s="32">
        <f t="shared" si="8"/>
        <v>0</v>
      </c>
      <c r="BE40" s="23">
        <v>1</v>
      </c>
      <c r="BF40" s="23">
        <v>4</v>
      </c>
      <c r="BG40" s="23">
        <f t="shared" si="9"/>
        <v>9</v>
      </c>
    </row>
    <row r="41" spans="2:59" ht="15" hidden="1" customHeight="1" x14ac:dyDescent="0.3">
      <c r="B41" s="15"/>
      <c r="C41" s="40" t="s">
        <v>22</v>
      </c>
      <c r="D41" s="34" t="s">
        <v>2</v>
      </c>
      <c r="E41" s="35" t="s">
        <v>2</v>
      </c>
      <c r="F41" s="96">
        <v>0</v>
      </c>
      <c r="G41" s="42">
        <v>0</v>
      </c>
      <c r="H41" s="97">
        <v>0</v>
      </c>
      <c r="I41" s="96">
        <v>0</v>
      </c>
      <c r="J41" s="42">
        <v>0</v>
      </c>
      <c r="K41" s="97">
        <v>0</v>
      </c>
      <c r="L41" s="96">
        <v>0</v>
      </c>
      <c r="M41" s="42">
        <v>0</v>
      </c>
      <c r="N41" s="97">
        <v>0</v>
      </c>
      <c r="O41" s="96">
        <v>0</v>
      </c>
      <c r="P41" s="42">
        <v>0</v>
      </c>
      <c r="Q41" s="97">
        <v>0</v>
      </c>
      <c r="R41" s="96">
        <v>0</v>
      </c>
      <c r="S41" s="42">
        <v>0</v>
      </c>
      <c r="T41" s="97">
        <v>0</v>
      </c>
      <c r="U41" s="96">
        <v>0</v>
      </c>
      <c r="V41" s="42">
        <v>0</v>
      </c>
      <c r="W41" s="97">
        <v>0</v>
      </c>
      <c r="X41" s="96">
        <v>0</v>
      </c>
      <c r="Y41" s="42">
        <v>0</v>
      </c>
      <c r="Z41" s="97">
        <v>0</v>
      </c>
      <c r="AA41" s="96">
        <v>0</v>
      </c>
      <c r="AB41" s="42">
        <v>0</v>
      </c>
      <c r="AC41" s="97">
        <v>0</v>
      </c>
      <c r="AD41" s="96">
        <v>0</v>
      </c>
      <c r="AE41" s="42">
        <v>0</v>
      </c>
      <c r="AF41" s="97">
        <v>0</v>
      </c>
      <c r="AG41" s="96">
        <v>0</v>
      </c>
      <c r="AH41" s="42">
        <v>0</v>
      </c>
      <c r="AI41" s="97">
        <v>0</v>
      </c>
      <c r="AJ41" s="96">
        <v>0</v>
      </c>
      <c r="AK41" s="42">
        <v>0</v>
      </c>
      <c r="AL41" s="97">
        <v>0</v>
      </c>
      <c r="AM41" s="96">
        <v>0</v>
      </c>
      <c r="AN41" s="42">
        <v>0</v>
      </c>
      <c r="AO41" s="97">
        <v>0</v>
      </c>
      <c r="AP41" s="96"/>
      <c r="AQ41" s="42"/>
      <c r="AR41" s="97"/>
      <c r="AT41" s="96">
        <f t="shared" si="7"/>
        <v>0</v>
      </c>
      <c r="AU41" s="42">
        <f t="shared" si="7"/>
        <v>0</v>
      </c>
      <c r="AV41" s="97">
        <f t="shared" si="7"/>
        <v>0</v>
      </c>
      <c r="BC41" s="32">
        <f t="shared" si="8"/>
        <v>0</v>
      </c>
      <c r="BE41" s="23">
        <v>1</v>
      </c>
      <c r="BF41" s="23">
        <v>4</v>
      </c>
      <c r="BG41" s="23">
        <f t="shared" si="9"/>
        <v>10</v>
      </c>
    </row>
    <row r="42" spans="2:59" ht="15" customHeight="1" x14ac:dyDescent="0.3">
      <c r="B42" s="15"/>
      <c r="C42" s="40" t="s">
        <v>23</v>
      </c>
      <c r="D42" s="34" t="s">
        <v>208</v>
      </c>
      <c r="E42" s="35" t="s">
        <v>209</v>
      </c>
      <c r="F42" s="96">
        <v>493511</v>
      </c>
      <c r="G42" s="42">
        <v>519062</v>
      </c>
      <c r="H42" s="97">
        <v>566615</v>
      </c>
      <c r="I42" s="96">
        <v>0</v>
      </c>
      <c r="J42" s="42">
        <v>0</v>
      </c>
      <c r="K42" s="97">
        <v>0</v>
      </c>
      <c r="L42" s="96">
        <v>0</v>
      </c>
      <c r="M42" s="42">
        <v>0</v>
      </c>
      <c r="N42" s="97">
        <v>0</v>
      </c>
      <c r="O42" s="96">
        <v>0</v>
      </c>
      <c r="P42" s="42">
        <v>0</v>
      </c>
      <c r="Q42" s="97">
        <v>0</v>
      </c>
      <c r="R42" s="96">
        <v>3298</v>
      </c>
      <c r="S42" s="42">
        <v>3445</v>
      </c>
      <c r="T42" s="97">
        <v>3603</v>
      </c>
      <c r="U42" s="96">
        <v>0</v>
      </c>
      <c r="V42" s="42">
        <v>0</v>
      </c>
      <c r="W42" s="97">
        <v>0</v>
      </c>
      <c r="X42" s="96">
        <v>77525</v>
      </c>
      <c r="Y42" s="42">
        <v>99936</v>
      </c>
      <c r="Z42" s="97">
        <v>110000</v>
      </c>
      <c r="AA42" s="96">
        <v>0</v>
      </c>
      <c r="AB42" s="42">
        <v>0</v>
      </c>
      <c r="AC42" s="97">
        <v>0</v>
      </c>
      <c r="AD42" s="96">
        <v>0</v>
      </c>
      <c r="AE42" s="42">
        <v>0</v>
      </c>
      <c r="AF42" s="97">
        <v>0</v>
      </c>
      <c r="AG42" s="96">
        <v>0</v>
      </c>
      <c r="AH42" s="42">
        <v>0</v>
      </c>
      <c r="AI42" s="97">
        <v>0</v>
      </c>
      <c r="AJ42" s="96">
        <v>0</v>
      </c>
      <c r="AK42" s="42">
        <v>0</v>
      </c>
      <c r="AL42" s="97">
        <v>0</v>
      </c>
      <c r="AM42" s="96">
        <v>0</v>
      </c>
      <c r="AN42" s="42">
        <v>0</v>
      </c>
      <c r="AO42" s="97">
        <v>0</v>
      </c>
      <c r="AP42" s="96"/>
      <c r="AQ42" s="42"/>
      <c r="AR42" s="97"/>
      <c r="AT42" s="96">
        <f t="shared" si="7"/>
        <v>574334</v>
      </c>
      <c r="AU42" s="42">
        <f t="shared" si="7"/>
        <v>622443</v>
      </c>
      <c r="AV42" s="97">
        <f t="shared" si="7"/>
        <v>680218</v>
      </c>
      <c r="BC42" s="32">
        <f t="shared" si="8"/>
        <v>1</v>
      </c>
      <c r="BE42" s="23">
        <v>1</v>
      </c>
      <c r="BF42" s="23">
        <v>5</v>
      </c>
      <c r="BG42" s="23">
        <f t="shared" si="9"/>
        <v>1</v>
      </c>
    </row>
    <row r="43" spans="2:59" ht="15" customHeight="1" x14ac:dyDescent="0.3">
      <c r="B43" s="15"/>
      <c r="C43" s="50" t="str">
        <f>IF(LEN(E42)&lt;1,"","Total: " &amp; LEFT(E42,LEN(E42)-21) &amp; "Municipalities")</f>
        <v>Total: Amathole Municipalities</v>
      </c>
      <c r="D43" s="51"/>
      <c r="E43" s="52"/>
      <c r="F43" s="63">
        <f>SUM(F32:F42)</f>
        <v>758632</v>
      </c>
      <c r="G43" s="54">
        <f>SUM(G32:G42)</f>
        <v>791323</v>
      </c>
      <c r="H43" s="64">
        <f>SUM(H32:H42)</f>
        <v>861286</v>
      </c>
      <c r="I43" s="63">
        <f t="shared" ref="I43:Q43" si="10">SUM(I32:I42)</f>
        <v>92454</v>
      </c>
      <c r="J43" s="54">
        <f t="shared" si="10"/>
        <v>92456</v>
      </c>
      <c r="K43" s="64">
        <f t="shared" si="10"/>
        <v>0</v>
      </c>
      <c r="L43" s="63">
        <f t="shared" si="10"/>
        <v>3000</v>
      </c>
      <c r="M43" s="54">
        <f t="shared" si="10"/>
        <v>6000</v>
      </c>
      <c r="N43" s="64">
        <f t="shared" si="10"/>
        <v>11350</v>
      </c>
      <c r="O43" s="63">
        <f t="shared" si="10"/>
        <v>19463</v>
      </c>
      <c r="P43" s="54">
        <f t="shared" si="10"/>
        <v>54870</v>
      </c>
      <c r="Q43" s="64">
        <f t="shared" si="10"/>
        <v>51513</v>
      </c>
      <c r="R43" s="63">
        <f>SUM(R32:R42)</f>
        <v>3298</v>
      </c>
      <c r="S43" s="54">
        <f>SUM(S32:S42)</f>
        <v>3445</v>
      </c>
      <c r="T43" s="64">
        <f>SUM(T32:T42)</f>
        <v>3603</v>
      </c>
      <c r="U43" s="63">
        <f t="shared" ref="U43:AL43" si="11">SUM(U32:U42)</f>
        <v>0</v>
      </c>
      <c r="V43" s="54">
        <f t="shared" si="11"/>
        <v>0</v>
      </c>
      <c r="W43" s="64">
        <f t="shared" si="11"/>
        <v>0</v>
      </c>
      <c r="X43" s="63">
        <f t="shared" si="11"/>
        <v>77525</v>
      </c>
      <c r="Y43" s="54">
        <f t="shared" si="11"/>
        <v>99936</v>
      </c>
      <c r="Z43" s="64">
        <f t="shared" si="11"/>
        <v>110000</v>
      </c>
      <c r="AA43" s="63">
        <f t="shared" si="11"/>
        <v>0</v>
      </c>
      <c r="AB43" s="54">
        <f t="shared" si="11"/>
        <v>0</v>
      </c>
      <c r="AC43" s="64">
        <f t="shared" si="11"/>
        <v>0</v>
      </c>
      <c r="AD43" s="63">
        <f t="shared" si="11"/>
        <v>0</v>
      </c>
      <c r="AE43" s="54">
        <f t="shared" si="11"/>
        <v>0</v>
      </c>
      <c r="AF43" s="64">
        <f t="shared" si="11"/>
        <v>0</v>
      </c>
      <c r="AG43" s="63">
        <f t="shared" si="11"/>
        <v>0</v>
      </c>
      <c r="AH43" s="54">
        <f t="shared" si="11"/>
        <v>0</v>
      </c>
      <c r="AI43" s="64">
        <f t="shared" si="11"/>
        <v>0</v>
      </c>
      <c r="AJ43" s="63">
        <f t="shared" si="11"/>
        <v>0</v>
      </c>
      <c r="AK43" s="54">
        <f t="shared" si="11"/>
        <v>0</v>
      </c>
      <c r="AL43" s="64">
        <f t="shared" si="11"/>
        <v>0</v>
      </c>
      <c r="AM43" s="63">
        <f>SUM(AM32:AM42)</f>
        <v>0</v>
      </c>
      <c r="AN43" s="54">
        <f>SUM(AN32:AN42)</f>
        <v>0</v>
      </c>
      <c r="AO43" s="64">
        <f>SUM(AO32:AO42)</f>
        <v>0</v>
      </c>
      <c r="AP43" s="63"/>
      <c r="AQ43" s="54"/>
      <c r="AR43" s="64"/>
      <c r="AT43" s="63">
        <f t="shared" ref="AT43:AV43" si="12">SUM(AT32:AT42)</f>
        <v>954372</v>
      </c>
      <c r="AU43" s="54">
        <f t="shared" si="12"/>
        <v>1048030</v>
      </c>
      <c r="AV43" s="64">
        <f t="shared" si="12"/>
        <v>1037752</v>
      </c>
      <c r="BC43" s="32">
        <f>IF(SUM(BC32:BC42)=0,0,1)</f>
        <v>1</v>
      </c>
    </row>
    <row r="44" spans="2:59" ht="15" customHeight="1" x14ac:dyDescent="0.3">
      <c r="B44" s="15"/>
      <c r="C44" s="40"/>
      <c r="D44" s="34"/>
      <c r="E44" s="35"/>
      <c r="F44" s="96"/>
      <c r="G44" s="42"/>
      <c r="H44" s="97"/>
      <c r="I44" s="96"/>
      <c r="J44" s="42"/>
      <c r="K44" s="97"/>
      <c r="L44" s="96"/>
      <c r="M44" s="42"/>
      <c r="N44" s="97"/>
      <c r="O44" s="96"/>
      <c r="P44" s="42"/>
      <c r="Q44" s="97"/>
      <c r="R44" s="96"/>
      <c r="S44" s="42"/>
      <c r="T44" s="97"/>
      <c r="U44" s="96"/>
      <c r="V44" s="42"/>
      <c r="W44" s="97"/>
      <c r="X44" s="96"/>
      <c r="Y44" s="42"/>
      <c r="Z44" s="97"/>
      <c r="AA44" s="96"/>
      <c r="AB44" s="42"/>
      <c r="AC44" s="97"/>
      <c r="AD44" s="96"/>
      <c r="AE44" s="42"/>
      <c r="AF44" s="97"/>
      <c r="AG44" s="96"/>
      <c r="AH44" s="42"/>
      <c r="AI44" s="97"/>
      <c r="AJ44" s="96"/>
      <c r="AK44" s="42"/>
      <c r="AL44" s="97"/>
      <c r="AM44" s="96"/>
      <c r="AN44" s="42"/>
      <c r="AO44" s="97"/>
      <c r="AP44" s="96"/>
      <c r="AQ44" s="42"/>
      <c r="AR44" s="97"/>
      <c r="AT44" s="96"/>
      <c r="AU44" s="42"/>
      <c r="AV44" s="97"/>
      <c r="BC44" s="32">
        <f>IF(BC43=0,0,1)</f>
        <v>1</v>
      </c>
    </row>
    <row r="45" spans="2:59" ht="15" customHeight="1" x14ac:dyDescent="0.3">
      <c r="B45" s="15"/>
      <c r="C45" s="40" t="s">
        <v>22</v>
      </c>
      <c r="D45" s="34" t="s">
        <v>672</v>
      </c>
      <c r="E45" s="35" t="s">
        <v>872</v>
      </c>
      <c r="F45" s="96">
        <v>18225</v>
      </c>
      <c r="G45" s="42">
        <v>18916</v>
      </c>
      <c r="H45" s="97">
        <v>20204</v>
      </c>
      <c r="I45" s="96">
        <v>8429</v>
      </c>
      <c r="J45" s="42">
        <v>8429</v>
      </c>
      <c r="K45" s="97">
        <v>0</v>
      </c>
      <c r="L45" s="96">
        <v>0</v>
      </c>
      <c r="M45" s="42">
        <v>0</v>
      </c>
      <c r="N45" s="97">
        <v>0</v>
      </c>
      <c r="O45" s="96">
        <v>6322</v>
      </c>
      <c r="P45" s="42">
        <v>11208</v>
      </c>
      <c r="Q45" s="97">
        <v>10125</v>
      </c>
      <c r="R45" s="96">
        <v>0</v>
      </c>
      <c r="S45" s="42">
        <v>0</v>
      </c>
      <c r="T45" s="97">
        <v>0</v>
      </c>
      <c r="U45" s="96">
        <v>0</v>
      </c>
      <c r="V45" s="42">
        <v>0</v>
      </c>
      <c r="W45" s="97">
        <v>0</v>
      </c>
      <c r="X45" s="96">
        <v>0</v>
      </c>
      <c r="Y45" s="42">
        <v>0</v>
      </c>
      <c r="Z45" s="97">
        <v>0</v>
      </c>
      <c r="AA45" s="96">
        <v>0</v>
      </c>
      <c r="AB45" s="42">
        <v>0</v>
      </c>
      <c r="AC45" s="97">
        <v>0</v>
      </c>
      <c r="AD45" s="96">
        <v>0</v>
      </c>
      <c r="AE45" s="42">
        <v>0</v>
      </c>
      <c r="AF45" s="97">
        <v>0</v>
      </c>
      <c r="AG45" s="96">
        <v>0</v>
      </c>
      <c r="AH45" s="42">
        <v>0</v>
      </c>
      <c r="AI45" s="97">
        <v>0</v>
      </c>
      <c r="AJ45" s="96">
        <v>0</v>
      </c>
      <c r="AK45" s="42">
        <v>0</v>
      </c>
      <c r="AL45" s="97">
        <v>0</v>
      </c>
      <c r="AM45" s="96">
        <v>0</v>
      </c>
      <c r="AN45" s="42">
        <v>0</v>
      </c>
      <c r="AO45" s="97">
        <v>0</v>
      </c>
      <c r="AP45" s="96"/>
      <c r="AQ45" s="42"/>
      <c r="AR45" s="97"/>
      <c r="AT45" s="96">
        <f t="shared" ref="AT45:AV55" si="13">F45+I45+L45+O45+R45+U45+X45+AA45+AD45+AG45+AJ45+AM45+AP45</f>
        <v>32976</v>
      </c>
      <c r="AU45" s="42">
        <f t="shared" si="13"/>
        <v>38553</v>
      </c>
      <c r="AV45" s="97">
        <f t="shared" si="13"/>
        <v>30329</v>
      </c>
      <c r="BC45" s="32">
        <f t="shared" ref="BC45:BC55" si="14">IF(LEN(E45)&lt;2,0,1)</f>
        <v>1</v>
      </c>
      <c r="BE45" s="23">
        <v>1</v>
      </c>
      <c r="BF45" s="23">
        <v>6</v>
      </c>
      <c r="BG45" s="23">
        <v>1</v>
      </c>
    </row>
    <row r="46" spans="2:59" ht="15" customHeight="1" x14ac:dyDescent="0.3">
      <c r="B46" s="15"/>
      <c r="C46" s="40" t="s">
        <v>22</v>
      </c>
      <c r="D46" s="34" t="s">
        <v>673</v>
      </c>
      <c r="E46" s="35" t="s">
        <v>873</v>
      </c>
      <c r="F46" s="96">
        <v>60166</v>
      </c>
      <c r="G46" s="42">
        <v>52529</v>
      </c>
      <c r="H46" s="97">
        <v>56925</v>
      </c>
      <c r="I46" s="96">
        <v>29258</v>
      </c>
      <c r="J46" s="42">
        <v>30032</v>
      </c>
      <c r="K46" s="97">
        <v>0</v>
      </c>
      <c r="L46" s="96">
        <v>0</v>
      </c>
      <c r="M46" s="42">
        <v>0</v>
      </c>
      <c r="N46" s="97">
        <v>0</v>
      </c>
      <c r="O46" s="96">
        <v>8652</v>
      </c>
      <c r="P46" s="42">
        <v>10000</v>
      </c>
      <c r="Q46" s="97">
        <v>11000</v>
      </c>
      <c r="R46" s="96">
        <v>0</v>
      </c>
      <c r="S46" s="42">
        <v>0</v>
      </c>
      <c r="T46" s="97">
        <v>0</v>
      </c>
      <c r="U46" s="96">
        <v>0</v>
      </c>
      <c r="V46" s="42">
        <v>0</v>
      </c>
      <c r="W46" s="97">
        <v>0</v>
      </c>
      <c r="X46" s="96">
        <v>0</v>
      </c>
      <c r="Y46" s="42">
        <v>0</v>
      </c>
      <c r="Z46" s="97">
        <v>0</v>
      </c>
      <c r="AA46" s="96">
        <v>0</v>
      </c>
      <c r="AB46" s="42">
        <v>0</v>
      </c>
      <c r="AC46" s="97">
        <v>0</v>
      </c>
      <c r="AD46" s="96">
        <v>0</v>
      </c>
      <c r="AE46" s="42">
        <v>0</v>
      </c>
      <c r="AF46" s="97">
        <v>0</v>
      </c>
      <c r="AG46" s="96">
        <v>0</v>
      </c>
      <c r="AH46" s="42">
        <v>0</v>
      </c>
      <c r="AI46" s="97">
        <v>0</v>
      </c>
      <c r="AJ46" s="96">
        <v>0</v>
      </c>
      <c r="AK46" s="42">
        <v>0</v>
      </c>
      <c r="AL46" s="97">
        <v>0</v>
      </c>
      <c r="AM46" s="96">
        <v>0</v>
      </c>
      <c r="AN46" s="42">
        <v>0</v>
      </c>
      <c r="AO46" s="97">
        <v>0</v>
      </c>
      <c r="AP46" s="96"/>
      <c r="AQ46" s="42"/>
      <c r="AR46" s="97"/>
      <c r="AT46" s="96">
        <f t="shared" si="13"/>
        <v>98076</v>
      </c>
      <c r="AU46" s="42">
        <f t="shared" si="13"/>
        <v>92561</v>
      </c>
      <c r="AV46" s="97">
        <f t="shared" si="13"/>
        <v>67925</v>
      </c>
      <c r="BC46" s="32">
        <f t="shared" si="14"/>
        <v>1</v>
      </c>
      <c r="BE46" s="23">
        <v>1</v>
      </c>
      <c r="BF46" s="23">
        <v>6</v>
      </c>
      <c r="BG46" s="23">
        <f>IF(BF46=BF45,BG45+1,1)</f>
        <v>2</v>
      </c>
    </row>
    <row r="47" spans="2:59" ht="15" customHeight="1" x14ac:dyDescent="0.3">
      <c r="B47" s="15"/>
      <c r="C47" s="40" t="s">
        <v>22</v>
      </c>
      <c r="D47" s="34" t="s">
        <v>674</v>
      </c>
      <c r="E47" s="35" t="s">
        <v>874</v>
      </c>
      <c r="F47" s="96">
        <v>38891</v>
      </c>
      <c r="G47" s="42">
        <v>40663</v>
      </c>
      <c r="H47" s="97">
        <v>43962</v>
      </c>
      <c r="I47" s="96">
        <v>32071</v>
      </c>
      <c r="J47" s="42">
        <v>32072</v>
      </c>
      <c r="K47" s="97">
        <v>0</v>
      </c>
      <c r="L47" s="96">
        <v>0</v>
      </c>
      <c r="M47" s="42">
        <v>0</v>
      </c>
      <c r="N47" s="97">
        <v>0</v>
      </c>
      <c r="O47" s="96">
        <v>44431</v>
      </c>
      <c r="P47" s="42">
        <v>12540</v>
      </c>
      <c r="Q47" s="97">
        <v>15000</v>
      </c>
      <c r="R47" s="96">
        <v>0</v>
      </c>
      <c r="S47" s="42">
        <v>0</v>
      </c>
      <c r="T47" s="97">
        <v>0</v>
      </c>
      <c r="U47" s="96">
        <v>0</v>
      </c>
      <c r="V47" s="42">
        <v>0</v>
      </c>
      <c r="W47" s="97">
        <v>0</v>
      </c>
      <c r="X47" s="96">
        <v>0</v>
      </c>
      <c r="Y47" s="42">
        <v>0</v>
      </c>
      <c r="Z47" s="97">
        <v>0</v>
      </c>
      <c r="AA47" s="96">
        <v>0</v>
      </c>
      <c r="AB47" s="42">
        <v>0</v>
      </c>
      <c r="AC47" s="97">
        <v>0</v>
      </c>
      <c r="AD47" s="96">
        <v>0</v>
      </c>
      <c r="AE47" s="42">
        <v>0</v>
      </c>
      <c r="AF47" s="97">
        <v>0</v>
      </c>
      <c r="AG47" s="96">
        <v>0</v>
      </c>
      <c r="AH47" s="42">
        <v>0</v>
      </c>
      <c r="AI47" s="97">
        <v>0</v>
      </c>
      <c r="AJ47" s="96">
        <v>0</v>
      </c>
      <c r="AK47" s="42">
        <v>0</v>
      </c>
      <c r="AL47" s="97">
        <v>0</v>
      </c>
      <c r="AM47" s="96">
        <v>0</v>
      </c>
      <c r="AN47" s="42">
        <v>0</v>
      </c>
      <c r="AO47" s="97">
        <v>0</v>
      </c>
      <c r="AP47" s="96"/>
      <c r="AQ47" s="42"/>
      <c r="AR47" s="97"/>
      <c r="AT47" s="96">
        <f t="shared" si="13"/>
        <v>115393</v>
      </c>
      <c r="AU47" s="42">
        <f t="shared" si="13"/>
        <v>85275</v>
      </c>
      <c r="AV47" s="97">
        <f t="shared" si="13"/>
        <v>58962</v>
      </c>
      <c r="BC47" s="32">
        <f t="shared" si="14"/>
        <v>1</v>
      </c>
      <c r="BE47" s="23">
        <v>1</v>
      </c>
      <c r="BF47" s="23">
        <v>6</v>
      </c>
      <c r="BG47" s="23">
        <f t="shared" ref="BG47:BG55" si="15">IF(BF47=BF46,BG46+1,1)</f>
        <v>3</v>
      </c>
    </row>
    <row r="48" spans="2:59" ht="15" customHeight="1" x14ac:dyDescent="0.3">
      <c r="B48" s="15"/>
      <c r="C48" s="40" t="s">
        <v>22</v>
      </c>
      <c r="D48" s="34" t="s">
        <v>675</v>
      </c>
      <c r="E48" s="35" t="s">
        <v>878</v>
      </c>
      <c r="F48" s="96">
        <v>44827</v>
      </c>
      <c r="G48" s="42">
        <v>46910</v>
      </c>
      <c r="H48" s="97">
        <v>50787</v>
      </c>
      <c r="I48" s="96">
        <v>18898</v>
      </c>
      <c r="J48" s="42">
        <v>18917</v>
      </c>
      <c r="K48" s="97">
        <v>0</v>
      </c>
      <c r="L48" s="96">
        <v>0</v>
      </c>
      <c r="M48" s="42">
        <v>0</v>
      </c>
      <c r="N48" s="97">
        <v>0</v>
      </c>
      <c r="O48" s="96">
        <v>38126</v>
      </c>
      <c r="P48" s="42">
        <v>15000</v>
      </c>
      <c r="Q48" s="97">
        <v>13000</v>
      </c>
      <c r="R48" s="96">
        <v>0</v>
      </c>
      <c r="S48" s="42">
        <v>0</v>
      </c>
      <c r="T48" s="97">
        <v>0</v>
      </c>
      <c r="U48" s="96">
        <v>0</v>
      </c>
      <c r="V48" s="42">
        <v>0</v>
      </c>
      <c r="W48" s="97">
        <v>0</v>
      </c>
      <c r="X48" s="96">
        <v>0</v>
      </c>
      <c r="Y48" s="42">
        <v>0</v>
      </c>
      <c r="Z48" s="97">
        <v>0</v>
      </c>
      <c r="AA48" s="96">
        <v>0</v>
      </c>
      <c r="AB48" s="42">
        <v>0</v>
      </c>
      <c r="AC48" s="97">
        <v>0</v>
      </c>
      <c r="AD48" s="96">
        <v>0</v>
      </c>
      <c r="AE48" s="42">
        <v>0</v>
      </c>
      <c r="AF48" s="97">
        <v>0</v>
      </c>
      <c r="AG48" s="96">
        <v>0</v>
      </c>
      <c r="AH48" s="42">
        <v>0</v>
      </c>
      <c r="AI48" s="97">
        <v>0</v>
      </c>
      <c r="AJ48" s="96">
        <v>0</v>
      </c>
      <c r="AK48" s="42">
        <v>0</v>
      </c>
      <c r="AL48" s="97">
        <v>0</v>
      </c>
      <c r="AM48" s="96">
        <v>0</v>
      </c>
      <c r="AN48" s="42">
        <v>0</v>
      </c>
      <c r="AO48" s="97">
        <v>0</v>
      </c>
      <c r="AP48" s="96"/>
      <c r="AQ48" s="42"/>
      <c r="AR48" s="97"/>
      <c r="AT48" s="96">
        <f t="shared" si="13"/>
        <v>101851</v>
      </c>
      <c r="AU48" s="42">
        <f t="shared" si="13"/>
        <v>80827</v>
      </c>
      <c r="AV48" s="97">
        <f t="shared" si="13"/>
        <v>63787</v>
      </c>
      <c r="BC48" s="32">
        <f t="shared" si="14"/>
        <v>1</v>
      </c>
      <c r="BE48" s="23">
        <v>1</v>
      </c>
      <c r="BF48" s="23">
        <v>6</v>
      </c>
      <c r="BG48" s="23">
        <f t="shared" si="15"/>
        <v>4</v>
      </c>
    </row>
    <row r="49" spans="2:59" ht="15" customHeight="1" x14ac:dyDescent="0.3">
      <c r="B49" s="15"/>
      <c r="C49" s="40" t="s">
        <v>22</v>
      </c>
      <c r="D49" s="34" t="s">
        <v>676</v>
      </c>
      <c r="E49" s="35" t="s">
        <v>880</v>
      </c>
      <c r="F49" s="96">
        <v>30684</v>
      </c>
      <c r="G49" s="42">
        <v>21505</v>
      </c>
      <c r="H49" s="97">
        <v>23031</v>
      </c>
      <c r="I49" s="96">
        <v>35515</v>
      </c>
      <c r="J49" s="42">
        <v>35516</v>
      </c>
      <c r="K49" s="97">
        <v>0</v>
      </c>
      <c r="L49" s="96">
        <v>0</v>
      </c>
      <c r="M49" s="42">
        <v>0</v>
      </c>
      <c r="N49" s="97">
        <v>0</v>
      </c>
      <c r="O49" s="96">
        <v>5140</v>
      </c>
      <c r="P49" s="42">
        <v>6000</v>
      </c>
      <c r="Q49" s="97">
        <v>7000</v>
      </c>
      <c r="R49" s="96">
        <v>0</v>
      </c>
      <c r="S49" s="42">
        <v>0</v>
      </c>
      <c r="T49" s="97">
        <v>0</v>
      </c>
      <c r="U49" s="96">
        <v>0</v>
      </c>
      <c r="V49" s="42">
        <v>0</v>
      </c>
      <c r="W49" s="97">
        <v>0</v>
      </c>
      <c r="X49" s="96">
        <v>0</v>
      </c>
      <c r="Y49" s="42">
        <v>0</v>
      </c>
      <c r="Z49" s="97">
        <v>0</v>
      </c>
      <c r="AA49" s="96">
        <v>0</v>
      </c>
      <c r="AB49" s="42">
        <v>0</v>
      </c>
      <c r="AC49" s="97">
        <v>0</v>
      </c>
      <c r="AD49" s="96">
        <v>0</v>
      </c>
      <c r="AE49" s="42">
        <v>0</v>
      </c>
      <c r="AF49" s="97">
        <v>0</v>
      </c>
      <c r="AG49" s="96">
        <v>0</v>
      </c>
      <c r="AH49" s="42">
        <v>0</v>
      </c>
      <c r="AI49" s="97">
        <v>0</v>
      </c>
      <c r="AJ49" s="96">
        <v>0</v>
      </c>
      <c r="AK49" s="42">
        <v>0</v>
      </c>
      <c r="AL49" s="97">
        <v>0</v>
      </c>
      <c r="AM49" s="96">
        <v>0</v>
      </c>
      <c r="AN49" s="42">
        <v>0</v>
      </c>
      <c r="AO49" s="97">
        <v>0</v>
      </c>
      <c r="AP49" s="96"/>
      <c r="AQ49" s="42"/>
      <c r="AR49" s="97"/>
      <c r="AT49" s="96">
        <f t="shared" si="13"/>
        <v>71339</v>
      </c>
      <c r="AU49" s="42">
        <f t="shared" si="13"/>
        <v>63021</v>
      </c>
      <c r="AV49" s="97">
        <f t="shared" si="13"/>
        <v>30031</v>
      </c>
      <c r="BC49" s="32">
        <f t="shared" si="14"/>
        <v>1</v>
      </c>
      <c r="BE49" s="23">
        <v>1</v>
      </c>
      <c r="BF49" s="23">
        <v>6</v>
      </c>
      <c r="BG49" s="23">
        <f t="shared" si="15"/>
        <v>5</v>
      </c>
    </row>
    <row r="50" spans="2:59" ht="15" customHeight="1" x14ac:dyDescent="0.3">
      <c r="B50" s="15"/>
      <c r="C50" s="40" t="s">
        <v>22</v>
      </c>
      <c r="D50" s="34" t="s">
        <v>677</v>
      </c>
      <c r="E50" s="35" t="s">
        <v>877</v>
      </c>
      <c r="F50" s="96">
        <v>63424</v>
      </c>
      <c r="G50" s="42">
        <v>66480</v>
      </c>
      <c r="H50" s="97">
        <v>72167</v>
      </c>
      <c r="I50" s="96">
        <v>32028</v>
      </c>
      <c r="J50" s="42">
        <v>32029</v>
      </c>
      <c r="K50" s="97">
        <v>0</v>
      </c>
      <c r="L50" s="96">
        <v>0</v>
      </c>
      <c r="M50" s="42">
        <v>0</v>
      </c>
      <c r="N50" s="97">
        <v>0</v>
      </c>
      <c r="O50" s="96">
        <v>24027</v>
      </c>
      <c r="P50" s="42">
        <v>7920</v>
      </c>
      <c r="Q50" s="97">
        <v>8000</v>
      </c>
      <c r="R50" s="96">
        <v>0</v>
      </c>
      <c r="S50" s="42">
        <v>0</v>
      </c>
      <c r="T50" s="97">
        <v>0</v>
      </c>
      <c r="U50" s="96">
        <v>0</v>
      </c>
      <c r="V50" s="42">
        <v>0</v>
      </c>
      <c r="W50" s="97">
        <v>0</v>
      </c>
      <c r="X50" s="96">
        <v>0</v>
      </c>
      <c r="Y50" s="42">
        <v>0</v>
      </c>
      <c r="Z50" s="97">
        <v>0</v>
      </c>
      <c r="AA50" s="96">
        <v>0</v>
      </c>
      <c r="AB50" s="42">
        <v>0</v>
      </c>
      <c r="AC50" s="97">
        <v>0</v>
      </c>
      <c r="AD50" s="96">
        <v>0</v>
      </c>
      <c r="AE50" s="42">
        <v>0</v>
      </c>
      <c r="AF50" s="97">
        <v>0</v>
      </c>
      <c r="AG50" s="96">
        <v>0</v>
      </c>
      <c r="AH50" s="42">
        <v>0</v>
      </c>
      <c r="AI50" s="97">
        <v>0</v>
      </c>
      <c r="AJ50" s="96">
        <v>0</v>
      </c>
      <c r="AK50" s="42">
        <v>0</v>
      </c>
      <c r="AL50" s="97">
        <v>0</v>
      </c>
      <c r="AM50" s="96">
        <v>0</v>
      </c>
      <c r="AN50" s="42">
        <v>0</v>
      </c>
      <c r="AO50" s="97">
        <v>0</v>
      </c>
      <c r="AP50" s="96"/>
      <c r="AQ50" s="42"/>
      <c r="AR50" s="97"/>
      <c r="AT50" s="96">
        <f t="shared" si="13"/>
        <v>119479</v>
      </c>
      <c r="AU50" s="42">
        <f t="shared" si="13"/>
        <v>106429</v>
      </c>
      <c r="AV50" s="97">
        <f t="shared" si="13"/>
        <v>80167</v>
      </c>
      <c r="BC50" s="32">
        <f t="shared" si="14"/>
        <v>1</v>
      </c>
      <c r="BE50" s="23">
        <v>1</v>
      </c>
      <c r="BF50" s="23">
        <v>6</v>
      </c>
      <c r="BG50" s="23">
        <f t="shared" si="15"/>
        <v>6</v>
      </c>
    </row>
    <row r="51" spans="2:59" ht="15" hidden="1" customHeight="1" x14ac:dyDescent="0.3">
      <c r="B51" s="15"/>
      <c r="C51" s="40" t="s">
        <v>22</v>
      </c>
      <c r="D51" s="34" t="s">
        <v>2</v>
      </c>
      <c r="E51" s="35" t="s">
        <v>2</v>
      </c>
      <c r="F51" s="96">
        <v>0</v>
      </c>
      <c r="G51" s="42">
        <v>0</v>
      </c>
      <c r="H51" s="97">
        <v>0</v>
      </c>
      <c r="I51" s="96">
        <v>0</v>
      </c>
      <c r="J51" s="42">
        <v>0</v>
      </c>
      <c r="K51" s="97">
        <v>0</v>
      </c>
      <c r="L51" s="96">
        <v>0</v>
      </c>
      <c r="M51" s="42">
        <v>0</v>
      </c>
      <c r="N51" s="97">
        <v>0</v>
      </c>
      <c r="O51" s="96">
        <v>0</v>
      </c>
      <c r="P51" s="42">
        <v>0</v>
      </c>
      <c r="Q51" s="97">
        <v>0</v>
      </c>
      <c r="R51" s="96">
        <v>0</v>
      </c>
      <c r="S51" s="42">
        <v>0</v>
      </c>
      <c r="T51" s="97">
        <v>0</v>
      </c>
      <c r="U51" s="96">
        <v>0</v>
      </c>
      <c r="V51" s="42">
        <v>0</v>
      </c>
      <c r="W51" s="97">
        <v>0</v>
      </c>
      <c r="X51" s="96">
        <v>0</v>
      </c>
      <c r="Y51" s="42">
        <v>0</v>
      </c>
      <c r="Z51" s="97">
        <v>0</v>
      </c>
      <c r="AA51" s="96">
        <v>0</v>
      </c>
      <c r="AB51" s="42">
        <v>0</v>
      </c>
      <c r="AC51" s="97">
        <v>0</v>
      </c>
      <c r="AD51" s="96">
        <v>0</v>
      </c>
      <c r="AE51" s="42">
        <v>0</v>
      </c>
      <c r="AF51" s="97">
        <v>0</v>
      </c>
      <c r="AG51" s="96">
        <v>0</v>
      </c>
      <c r="AH51" s="42">
        <v>0</v>
      </c>
      <c r="AI51" s="97">
        <v>0</v>
      </c>
      <c r="AJ51" s="96">
        <v>0</v>
      </c>
      <c r="AK51" s="42">
        <v>0</v>
      </c>
      <c r="AL51" s="97">
        <v>0</v>
      </c>
      <c r="AM51" s="96">
        <v>0</v>
      </c>
      <c r="AN51" s="42">
        <v>0</v>
      </c>
      <c r="AO51" s="97">
        <v>0</v>
      </c>
      <c r="AP51" s="96"/>
      <c r="AQ51" s="42"/>
      <c r="AR51" s="97"/>
      <c r="AT51" s="96">
        <f t="shared" si="13"/>
        <v>0</v>
      </c>
      <c r="AU51" s="42">
        <f t="shared" si="13"/>
        <v>0</v>
      </c>
      <c r="AV51" s="97">
        <f t="shared" si="13"/>
        <v>0</v>
      </c>
      <c r="BC51" s="32">
        <f t="shared" si="14"/>
        <v>0</v>
      </c>
      <c r="BE51" s="23">
        <v>1</v>
      </c>
      <c r="BF51" s="23">
        <v>6</v>
      </c>
      <c r="BG51" s="23">
        <f t="shared" si="15"/>
        <v>7</v>
      </c>
    </row>
    <row r="52" spans="2:59" ht="15" hidden="1" customHeight="1" x14ac:dyDescent="0.3">
      <c r="B52" s="15"/>
      <c r="C52" s="40" t="s">
        <v>22</v>
      </c>
      <c r="D52" s="34" t="s">
        <v>2</v>
      </c>
      <c r="E52" s="35" t="s">
        <v>2</v>
      </c>
      <c r="F52" s="96">
        <v>0</v>
      </c>
      <c r="G52" s="42">
        <v>0</v>
      </c>
      <c r="H52" s="97">
        <v>0</v>
      </c>
      <c r="I52" s="96">
        <v>0</v>
      </c>
      <c r="J52" s="42">
        <v>0</v>
      </c>
      <c r="K52" s="97">
        <v>0</v>
      </c>
      <c r="L52" s="96">
        <v>0</v>
      </c>
      <c r="M52" s="42">
        <v>0</v>
      </c>
      <c r="N52" s="97">
        <v>0</v>
      </c>
      <c r="O52" s="96">
        <v>0</v>
      </c>
      <c r="P52" s="42">
        <v>0</v>
      </c>
      <c r="Q52" s="97">
        <v>0</v>
      </c>
      <c r="R52" s="96">
        <v>0</v>
      </c>
      <c r="S52" s="42">
        <v>0</v>
      </c>
      <c r="T52" s="97">
        <v>0</v>
      </c>
      <c r="U52" s="96">
        <v>0</v>
      </c>
      <c r="V52" s="42">
        <v>0</v>
      </c>
      <c r="W52" s="97">
        <v>0</v>
      </c>
      <c r="X52" s="96">
        <v>0</v>
      </c>
      <c r="Y52" s="42">
        <v>0</v>
      </c>
      <c r="Z52" s="97">
        <v>0</v>
      </c>
      <c r="AA52" s="96">
        <v>0</v>
      </c>
      <c r="AB52" s="42">
        <v>0</v>
      </c>
      <c r="AC52" s="97">
        <v>0</v>
      </c>
      <c r="AD52" s="96">
        <v>0</v>
      </c>
      <c r="AE52" s="42">
        <v>0</v>
      </c>
      <c r="AF52" s="97">
        <v>0</v>
      </c>
      <c r="AG52" s="96">
        <v>0</v>
      </c>
      <c r="AH52" s="42">
        <v>0</v>
      </c>
      <c r="AI52" s="97">
        <v>0</v>
      </c>
      <c r="AJ52" s="96">
        <v>0</v>
      </c>
      <c r="AK52" s="42">
        <v>0</v>
      </c>
      <c r="AL52" s="97">
        <v>0</v>
      </c>
      <c r="AM52" s="96">
        <v>0</v>
      </c>
      <c r="AN52" s="42">
        <v>0</v>
      </c>
      <c r="AO52" s="97">
        <v>0</v>
      </c>
      <c r="AP52" s="96"/>
      <c r="AQ52" s="42"/>
      <c r="AR52" s="97"/>
      <c r="AT52" s="96">
        <f t="shared" si="13"/>
        <v>0</v>
      </c>
      <c r="AU52" s="42">
        <f t="shared" si="13"/>
        <v>0</v>
      </c>
      <c r="AV52" s="97">
        <f t="shared" si="13"/>
        <v>0</v>
      </c>
      <c r="BC52" s="32">
        <f t="shared" si="14"/>
        <v>0</v>
      </c>
      <c r="BE52" s="23">
        <v>1</v>
      </c>
      <c r="BF52" s="23">
        <v>6</v>
      </c>
      <c r="BG52" s="23">
        <f t="shared" si="15"/>
        <v>8</v>
      </c>
    </row>
    <row r="53" spans="2:59" ht="15" hidden="1" customHeight="1" x14ac:dyDescent="0.3">
      <c r="B53" s="15"/>
      <c r="C53" s="40" t="s">
        <v>22</v>
      </c>
      <c r="D53" s="34" t="s">
        <v>2</v>
      </c>
      <c r="E53" s="35" t="s">
        <v>2</v>
      </c>
      <c r="F53" s="96">
        <v>0</v>
      </c>
      <c r="G53" s="42">
        <v>0</v>
      </c>
      <c r="H53" s="97">
        <v>0</v>
      </c>
      <c r="I53" s="96">
        <v>0</v>
      </c>
      <c r="J53" s="42">
        <v>0</v>
      </c>
      <c r="K53" s="97">
        <v>0</v>
      </c>
      <c r="L53" s="96">
        <v>0</v>
      </c>
      <c r="M53" s="42">
        <v>0</v>
      </c>
      <c r="N53" s="97">
        <v>0</v>
      </c>
      <c r="O53" s="96">
        <v>0</v>
      </c>
      <c r="P53" s="42">
        <v>0</v>
      </c>
      <c r="Q53" s="97">
        <v>0</v>
      </c>
      <c r="R53" s="96">
        <v>0</v>
      </c>
      <c r="S53" s="42">
        <v>0</v>
      </c>
      <c r="T53" s="97">
        <v>0</v>
      </c>
      <c r="U53" s="96">
        <v>0</v>
      </c>
      <c r="V53" s="42">
        <v>0</v>
      </c>
      <c r="W53" s="97">
        <v>0</v>
      </c>
      <c r="X53" s="96">
        <v>0</v>
      </c>
      <c r="Y53" s="42">
        <v>0</v>
      </c>
      <c r="Z53" s="97">
        <v>0</v>
      </c>
      <c r="AA53" s="96">
        <v>0</v>
      </c>
      <c r="AB53" s="42">
        <v>0</v>
      </c>
      <c r="AC53" s="97">
        <v>0</v>
      </c>
      <c r="AD53" s="96">
        <v>0</v>
      </c>
      <c r="AE53" s="42">
        <v>0</v>
      </c>
      <c r="AF53" s="97">
        <v>0</v>
      </c>
      <c r="AG53" s="96">
        <v>0</v>
      </c>
      <c r="AH53" s="42">
        <v>0</v>
      </c>
      <c r="AI53" s="97">
        <v>0</v>
      </c>
      <c r="AJ53" s="96">
        <v>0</v>
      </c>
      <c r="AK53" s="42">
        <v>0</v>
      </c>
      <c r="AL53" s="97">
        <v>0</v>
      </c>
      <c r="AM53" s="96">
        <v>0</v>
      </c>
      <c r="AN53" s="42">
        <v>0</v>
      </c>
      <c r="AO53" s="97">
        <v>0</v>
      </c>
      <c r="AP53" s="96"/>
      <c r="AQ53" s="42"/>
      <c r="AR53" s="97"/>
      <c r="AT53" s="96">
        <f t="shared" si="13"/>
        <v>0</v>
      </c>
      <c r="AU53" s="42">
        <f t="shared" si="13"/>
        <v>0</v>
      </c>
      <c r="AV53" s="97">
        <f t="shared" si="13"/>
        <v>0</v>
      </c>
      <c r="BC53" s="32">
        <f t="shared" si="14"/>
        <v>0</v>
      </c>
      <c r="BE53" s="23">
        <v>1</v>
      </c>
      <c r="BF53" s="23">
        <v>6</v>
      </c>
      <c r="BG53" s="23">
        <f t="shared" si="15"/>
        <v>9</v>
      </c>
    </row>
    <row r="54" spans="2:59" ht="15" hidden="1" customHeight="1" x14ac:dyDescent="0.3">
      <c r="B54" s="15"/>
      <c r="C54" s="40" t="s">
        <v>22</v>
      </c>
      <c r="D54" s="34" t="s">
        <v>2</v>
      </c>
      <c r="E54" s="35" t="s">
        <v>2</v>
      </c>
      <c r="F54" s="96">
        <v>0</v>
      </c>
      <c r="G54" s="42">
        <v>0</v>
      </c>
      <c r="H54" s="97">
        <v>0</v>
      </c>
      <c r="I54" s="96">
        <v>0</v>
      </c>
      <c r="J54" s="42">
        <v>0</v>
      </c>
      <c r="K54" s="97">
        <v>0</v>
      </c>
      <c r="L54" s="96">
        <v>0</v>
      </c>
      <c r="M54" s="42">
        <v>0</v>
      </c>
      <c r="N54" s="97">
        <v>0</v>
      </c>
      <c r="O54" s="96">
        <v>0</v>
      </c>
      <c r="P54" s="42">
        <v>0</v>
      </c>
      <c r="Q54" s="97">
        <v>0</v>
      </c>
      <c r="R54" s="96">
        <v>0</v>
      </c>
      <c r="S54" s="42">
        <v>0</v>
      </c>
      <c r="T54" s="97">
        <v>0</v>
      </c>
      <c r="U54" s="96">
        <v>0</v>
      </c>
      <c r="V54" s="42">
        <v>0</v>
      </c>
      <c r="W54" s="97">
        <v>0</v>
      </c>
      <c r="X54" s="96">
        <v>0</v>
      </c>
      <c r="Y54" s="42">
        <v>0</v>
      </c>
      <c r="Z54" s="97">
        <v>0</v>
      </c>
      <c r="AA54" s="96">
        <v>0</v>
      </c>
      <c r="AB54" s="42">
        <v>0</v>
      </c>
      <c r="AC54" s="97">
        <v>0</v>
      </c>
      <c r="AD54" s="96">
        <v>0</v>
      </c>
      <c r="AE54" s="42">
        <v>0</v>
      </c>
      <c r="AF54" s="97">
        <v>0</v>
      </c>
      <c r="AG54" s="96">
        <v>0</v>
      </c>
      <c r="AH54" s="42">
        <v>0</v>
      </c>
      <c r="AI54" s="97">
        <v>0</v>
      </c>
      <c r="AJ54" s="96">
        <v>0</v>
      </c>
      <c r="AK54" s="42">
        <v>0</v>
      </c>
      <c r="AL54" s="97">
        <v>0</v>
      </c>
      <c r="AM54" s="96">
        <v>0</v>
      </c>
      <c r="AN54" s="42">
        <v>0</v>
      </c>
      <c r="AO54" s="97">
        <v>0</v>
      </c>
      <c r="AP54" s="96"/>
      <c r="AQ54" s="42"/>
      <c r="AR54" s="97"/>
      <c r="AT54" s="96">
        <f t="shared" si="13"/>
        <v>0</v>
      </c>
      <c r="AU54" s="42">
        <f t="shared" si="13"/>
        <v>0</v>
      </c>
      <c r="AV54" s="97">
        <f t="shared" si="13"/>
        <v>0</v>
      </c>
      <c r="BC54" s="32">
        <f t="shared" si="14"/>
        <v>0</v>
      </c>
      <c r="BE54" s="23">
        <v>1</v>
      </c>
      <c r="BF54" s="23">
        <v>6</v>
      </c>
      <c r="BG54" s="23">
        <f t="shared" si="15"/>
        <v>10</v>
      </c>
    </row>
    <row r="55" spans="2:59" ht="15" customHeight="1" x14ac:dyDescent="0.3">
      <c r="B55" s="15"/>
      <c r="C55" s="40" t="s">
        <v>23</v>
      </c>
      <c r="D55" s="34" t="s">
        <v>218</v>
      </c>
      <c r="E55" s="35" t="s">
        <v>219</v>
      </c>
      <c r="F55" s="96">
        <v>330979</v>
      </c>
      <c r="G55" s="42">
        <v>348028</v>
      </c>
      <c r="H55" s="97">
        <v>379760</v>
      </c>
      <c r="I55" s="96">
        <v>20742</v>
      </c>
      <c r="J55" s="42">
        <v>20743</v>
      </c>
      <c r="K55" s="97">
        <v>0</v>
      </c>
      <c r="L55" s="96">
        <v>0</v>
      </c>
      <c r="M55" s="42">
        <v>0</v>
      </c>
      <c r="N55" s="97">
        <v>0</v>
      </c>
      <c r="O55" s="96">
        <v>0</v>
      </c>
      <c r="P55" s="42">
        <v>0</v>
      </c>
      <c r="Q55" s="97">
        <v>0</v>
      </c>
      <c r="R55" s="96">
        <v>3624</v>
      </c>
      <c r="S55" s="42">
        <v>3786</v>
      </c>
      <c r="T55" s="97">
        <v>3959</v>
      </c>
      <c r="U55" s="96">
        <v>116822</v>
      </c>
      <c r="V55" s="42">
        <v>74535</v>
      </c>
      <c r="W55" s="97">
        <v>60598</v>
      </c>
      <c r="X55" s="96">
        <v>83600</v>
      </c>
      <c r="Y55" s="42">
        <v>80755</v>
      </c>
      <c r="Z55" s="97">
        <v>75000</v>
      </c>
      <c r="AA55" s="96">
        <v>0</v>
      </c>
      <c r="AB55" s="42">
        <v>0</v>
      </c>
      <c r="AC55" s="97">
        <v>0</v>
      </c>
      <c r="AD55" s="96">
        <v>0</v>
      </c>
      <c r="AE55" s="42">
        <v>0</v>
      </c>
      <c r="AF55" s="97">
        <v>0</v>
      </c>
      <c r="AG55" s="96">
        <v>0</v>
      </c>
      <c r="AH55" s="42">
        <v>0</v>
      </c>
      <c r="AI55" s="97">
        <v>0</v>
      </c>
      <c r="AJ55" s="96">
        <v>0</v>
      </c>
      <c r="AK55" s="42">
        <v>0</v>
      </c>
      <c r="AL55" s="97">
        <v>0</v>
      </c>
      <c r="AM55" s="96">
        <v>0</v>
      </c>
      <c r="AN55" s="42">
        <v>0</v>
      </c>
      <c r="AO55" s="97">
        <v>0</v>
      </c>
      <c r="AP55" s="96"/>
      <c r="AQ55" s="42"/>
      <c r="AR55" s="97"/>
      <c r="AT55" s="96">
        <f t="shared" si="13"/>
        <v>555767</v>
      </c>
      <c r="AU55" s="42">
        <f t="shared" si="13"/>
        <v>527847</v>
      </c>
      <c r="AV55" s="97">
        <f t="shared" si="13"/>
        <v>519317</v>
      </c>
      <c r="BC55" s="32">
        <f t="shared" si="14"/>
        <v>1</v>
      </c>
      <c r="BE55" s="23">
        <v>1</v>
      </c>
      <c r="BF55" s="23">
        <v>7</v>
      </c>
      <c r="BG55" s="23">
        <f t="shared" si="15"/>
        <v>1</v>
      </c>
    </row>
    <row r="56" spans="2:59" ht="15" customHeight="1" x14ac:dyDescent="0.3">
      <c r="B56" s="15"/>
      <c r="C56" s="50" t="str">
        <f>IF(LEN(E55)&lt;1,"","Total: " &amp; LEFT(E55,LEN(E55)-21) &amp; "Municipalities")</f>
        <v>Total: Chris Hani Municipalities</v>
      </c>
      <c r="D56" s="51"/>
      <c r="E56" s="52"/>
      <c r="F56" s="63">
        <f>SUM(F45:F55)</f>
        <v>587196</v>
      </c>
      <c r="G56" s="54">
        <f>SUM(G45:G55)</f>
        <v>595031</v>
      </c>
      <c r="H56" s="64">
        <f>SUM(H45:H55)</f>
        <v>646836</v>
      </c>
      <c r="I56" s="63">
        <f t="shared" ref="I56:Q56" si="16">SUM(I45:I55)</f>
        <v>176941</v>
      </c>
      <c r="J56" s="54">
        <f t="shared" si="16"/>
        <v>177738</v>
      </c>
      <c r="K56" s="64">
        <f t="shared" si="16"/>
        <v>0</v>
      </c>
      <c r="L56" s="63">
        <f t="shared" si="16"/>
        <v>0</v>
      </c>
      <c r="M56" s="54">
        <f t="shared" si="16"/>
        <v>0</v>
      </c>
      <c r="N56" s="64">
        <f t="shared" si="16"/>
        <v>0</v>
      </c>
      <c r="O56" s="63">
        <f t="shared" si="16"/>
        <v>126698</v>
      </c>
      <c r="P56" s="54">
        <f t="shared" si="16"/>
        <v>62668</v>
      </c>
      <c r="Q56" s="64">
        <f t="shared" si="16"/>
        <v>64125</v>
      </c>
      <c r="R56" s="63">
        <f>SUM(R45:R55)</f>
        <v>3624</v>
      </c>
      <c r="S56" s="54">
        <f>SUM(S45:S55)</f>
        <v>3786</v>
      </c>
      <c r="T56" s="64">
        <f>SUM(T45:T55)</f>
        <v>3959</v>
      </c>
      <c r="U56" s="63">
        <f t="shared" ref="U56:AL56" si="17">SUM(U45:U55)</f>
        <v>116822</v>
      </c>
      <c r="V56" s="54">
        <f t="shared" si="17"/>
        <v>74535</v>
      </c>
      <c r="W56" s="64">
        <f t="shared" si="17"/>
        <v>60598</v>
      </c>
      <c r="X56" s="63">
        <f t="shared" si="17"/>
        <v>83600</v>
      </c>
      <c r="Y56" s="54">
        <f t="shared" si="17"/>
        <v>80755</v>
      </c>
      <c r="Z56" s="64">
        <f t="shared" si="17"/>
        <v>75000</v>
      </c>
      <c r="AA56" s="63">
        <f t="shared" si="17"/>
        <v>0</v>
      </c>
      <c r="AB56" s="54">
        <f t="shared" si="17"/>
        <v>0</v>
      </c>
      <c r="AC56" s="64">
        <f t="shared" si="17"/>
        <v>0</v>
      </c>
      <c r="AD56" s="63">
        <f t="shared" si="17"/>
        <v>0</v>
      </c>
      <c r="AE56" s="54">
        <f t="shared" si="17"/>
        <v>0</v>
      </c>
      <c r="AF56" s="64">
        <f t="shared" si="17"/>
        <v>0</v>
      </c>
      <c r="AG56" s="63">
        <f t="shared" si="17"/>
        <v>0</v>
      </c>
      <c r="AH56" s="54">
        <f t="shared" si="17"/>
        <v>0</v>
      </c>
      <c r="AI56" s="64">
        <f t="shared" si="17"/>
        <v>0</v>
      </c>
      <c r="AJ56" s="63">
        <f t="shared" si="17"/>
        <v>0</v>
      </c>
      <c r="AK56" s="54">
        <f t="shared" si="17"/>
        <v>0</v>
      </c>
      <c r="AL56" s="64">
        <f t="shared" si="17"/>
        <v>0</v>
      </c>
      <c r="AM56" s="63">
        <f>SUM(AM45:AM55)</f>
        <v>0</v>
      </c>
      <c r="AN56" s="54">
        <f>SUM(AN45:AN55)</f>
        <v>0</v>
      </c>
      <c r="AO56" s="64">
        <f>SUM(AO45:AO55)</f>
        <v>0</v>
      </c>
      <c r="AP56" s="63"/>
      <c r="AQ56" s="54"/>
      <c r="AR56" s="64"/>
      <c r="AT56" s="63">
        <f t="shared" ref="AT56:AV56" si="18">SUM(AT45:AT55)</f>
        <v>1094881</v>
      </c>
      <c r="AU56" s="54">
        <f t="shared" si="18"/>
        <v>994513</v>
      </c>
      <c r="AV56" s="64">
        <f t="shared" si="18"/>
        <v>850518</v>
      </c>
      <c r="BC56" s="32">
        <f>IF(SUM(BC45:BC55)=0,0,1)</f>
        <v>1</v>
      </c>
    </row>
    <row r="57" spans="2:59" ht="15" customHeight="1" x14ac:dyDescent="0.3">
      <c r="B57" s="15"/>
      <c r="C57" s="40"/>
      <c r="D57" s="34"/>
      <c r="E57" s="35"/>
      <c r="F57" s="96"/>
      <c r="G57" s="42"/>
      <c r="H57" s="97"/>
      <c r="I57" s="96"/>
      <c r="J57" s="42"/>
      <c r="K57" s="97"/>
      <c r="L57" s="96"/>
      <c r="M57" s="42"/>
      <c r="N57" s="97"/>
      <c r="O57" s="96"/>
      <c r="P57" s="42"/>
      <c r="Q57" s="97"/>
      <c r="R57" s="96"/>
      <c r="S57" s="42"/>
      <c r="T57" s="97"/>
      <c r="U57" s="96"/>
      <c r="V57" s="42"/>
      <c r="W57" s="97"/>
      <c r="X57" s="96"/>
      <c r="Y57" s="42"/>
      <c r="Z57" s="97"/>
      <c r="AA57" s="96"/>
      <c r="AB57" s="42"/>
      <c r="AC57" s="97"/>
      <c r="AD57" s="96"/>
      <c r="AE57" s="42"/>
      <c r="AF57" s="97"/>
      <c r="AG57" s="96"/>
      <c r="AH57" s="42"/>
      <c r="AI57" s="97"/>
      <c r="AJ57" s="96"/>
      <c r="AK57" s="42"/>
      <c r="AL57" s="97"/>
      <c r="AM57" s="96"/>
      <c r="AN57" s="42"/>
      <c r="AO57" s="97"/>
      <c r="AP57" s="96"/>
      <c r="AQ57" s="42"/>
      <c r="AR57" s="97"/>
      <c r="AT57" s="96"/>
      <c r="AU57" s="42"/>
      <c r="AV57" s="97"/>
      <c r="BC57" s="32">
        <f>IF(BC56=0,0,1)</f>
        <v>1</v>
      </c>
    </row>
    <row r="58" spans="2:59" ht="15" customHeight="1" x14ac:dyDescent="0.3">
      <c r="B58" s="15"/>
      <c r="C58" s="40" t="s">
        <v>22</v>
      </c>
      <c r="D58" s="34" t="s">
        <v>678</v>
      </c>
      <c r="E58" s="35" t="s">
        <v>876</v>
      </c>
      <c r="F58" s="96">
        <v>45340</v>
      </c>
      <c r="G58" s="42">
        <v>47450</v>
      </c>
      <c r="H58" s="97">
        <v>51377</v>
      </c>
      <c r="I58" s="96">
        <v>0</v>
      </c>
      <c r="J58" s="42">
        <v>0</v>
      </c>
      <c r="K58" s="97">
        <v>0</v>
      </c>
      <c r="L58" s="96">
        <v>0</v>
      </c>
      <c r="M58" s="42">
        <v>0</v>
      </c>
      <c r="N58" s="97">
        <v>0</v>
      </c>
      <c r="O58" s="96">
        <v>12994</v>
      </c>
      <c r="P58" s="42">
        <v>18000</v>
      </c>
      <c r="Q58" s="97">
        <v>20000</v>
      </c>
      <c r="R58" s="96">
        <v>0</v>
      </c>
      <c r="S58" s="42">
        <v>0</v>
      </c>
      <c r="T58" s="97">
        <v>0</v>
      </c>
      <c r="U58" s="96">
        <v>0</v>
      </c>
      <c r="V58" s="42">
        <v>0</v>
      </c>
      <c r="W58" s="97">
        <v>0</v>
      </c>
      <c r="X58" s="96">
        <v>0</v>
      </c>
      <c r="Y58" s="42">
        <v>0</v>
      </c>
      <c r="Z58" s="97">
        <v>0</v>
      </c>
      <c r="AA58" s="96">
        <v>0</v>
      </c>
      <c r="AB58" s="42">
        <v>0</v>
      </c>
      <c r="AC58" s="97">
        <v>0</v>
      </c>
      <c r="AD58" s="96">
        <v>0</v>
      </c>
      <c r="AE58" s="42">
        <v>0</v>
      </c>
      <c r="AF58" s="97">
        <v>0</v>
      </c>
      <c r="AG58" s="96">
        <v>0</v>
      </c>
      <c r="AH58" s="42">
        <v>0</v>
      </c>
      <c r="AI58" s="97">
        <v>0</v>
      </c>
      <c r="AJ58" s="96">
        <v>0</v>
      </c>
      <c r="AK58" s="42">
        <v>0</v>
      </c>
      <c r="AL58" s="97">
        <v>0</v>
      </c>
      <c r="AM58" s="96">
        <v>0</v>
      </c>
      <c r="AN58" s="42">
        <v>0</v>
      </c>
      <c r="AO58" s="97">
        <v>0</v>
      </c>
      <c r="AP58" s="96"/>
      <c r="AQ58" s="42"/>
      <c r="AR58" s="97"/>
      <c r="AT58" s="96">
        <f t="shared" ref="AT58:AV68" si="19">F58+I58+L58+O58+R58+U58+X58+AA58+AD58+AG58+AJ58+AM58+AP58</f>
        <v>58334</v>
      </c>
      <c r="AU58" s="42">
        <f t="shared" si="19"/>
        <v>65450</v>
      </c>
      <c r="AV58" s="97">
        <f t="shared" si="19"/>
        <v>71377</v>
      </c>
      <c r="BC58" s="32">
        <f t="shared" ref="BC58:BC68" si="20">IF(LEN(E58)&lt;2,0,1)</f>
        <v>1</v>
      </c>
      <c r="BE58" s="23">
        <v>1</v>
      </c>
      <c r="BF58" s="23">
        <v>8</v>
      </c>
      <c r="BG58" s="23">
        <v>1</v>
      </c>
    </row>
    <row r="59" spans="2:59" ht="15" customHeight="1" x14ac:dyDescent="0.3">
      <c r="B59" s="15"/>
      <c r="C59" s="40" t="s">
        <v>22</v>
      </c>
      <c r="D59" s="34" t="s">
        <v>679</v>
      </c>
      <c r="E59" s="35" t="s">
        <v>875</v>
      </c>
      <c r="F59" s="96">
        <v>54789</v>
      </c>
      <c r="G59" s="42">
        <v>46870</v>
      </c>
      <c r="H59" s="97">
        <v>50743</v>
      </c>
      <c r="I59" s="96">
        <v>0</v>
      </c>
      <c r="J59" s="42">
        <v>0</v>
      </c>
      <c r="K59" s="97">
        <v>0</v>
      </c>
      <c r="L59" s="96">
        <v>0</v>
      </c>
      <c r="M59" s="42">
        <v>0</v>
      </c>
      <c r="N59" s="97">
        <v>0</v>
      </c>
      <c r="O59" s="96">
        <v>2115</v>
      </c>
      <c r="P59" s="42">
        <v>3300</v>
      </c>
      <c r="Q59" s="97">
        <v>4981</v>
      </c>
      <c r="R59" s="96">
        <v>0</v>
      </c>
      <c r="S59" s="42">
        <v>0</v>
      </c>
      <c r="T59" s="97">
        <v>0</v>
      </c>
      <c r="U59" s="96">
        <v>0</v>
      </c>
      <c r="V59" s="42">
        <v>0</v>
      </c>
      <c r="W59" s="97">
        <v>0</v>
      </c>
      <c r="X59" s="96">
        <v>0</v>
      </c>
      <c r="Y59" s="42">
        <v>0</v>
      </c>
      <c r="Z59" s="97">
        <v>0</v>
      </c>
      <c r="AA59" s="96">
        <v>0</v>
      </c>
      <c r="AB59" s="42">
        <v>0</v>
      </c>
      <c r="AC59" s="97">
        <v>0</v>
      </c>
      <c r="AD59" s="96">
        <v>0</v>
      </c>
      <c r="AE59" s="42">
        <v>0</v>
      </c>
      <c r="AF59" s="97">
        <v>0</v>
      </c>
      <c r="AG59" s="96">
        <v>0</v>
      </c>
      <c r="AH59" s="42">
        <v>0</v>
      </c>
      <c r="AI59" s="97">
        <v>0</v>
      </c>
      <c r="AJ59" s="96">
        <v>0</v>
      </c>
      <c r="AK59" s="42">
        <v>0</v>
      </c>
      <c r="AL59" s="97">
        <v>0</v>
      </c>
      <c r="AM59" s="96">
        <v>0</v>
      </c>
      <c r="AN59" s="42">
        <v>0</v>
      </c>
      <c r="AO59" s="97">
        <v>0</v>
      </c>
      <c r="AP59" s="96"/>
      <c r="AQ59" s="42"/>
      <c r="AR59" s="97"/>
      <c r="AT59" s="96">
        <f t="shared" si="19"/>
        <v>56904</v>
      </c>
      <c r="AU59" s="42">
        <f t="shared" si="19"/>
        <v>50170</v>
      </c>
      <c r="AV59" s="97">
        <f t="shared" si="19"/>
        <v>55724</v>
      </c>
      <c r="BC59" s="32">
        <f t="shared" si="20"/>
        <v>1</v>
      </c>
      <c r="BE59" s="23">
        <v>1</v>
      </c>
      <c r="BF59" s="23">
        <v>8</v>
      </c>
      <c r="BG59" s="23">
        <f>IF(BF59=BF58,BG58+1,1)</f>
        <v>2</v>
      </c>
    </row>
    <row r="60" spans="2:59" ht="15" customHeight="1" x14ac:dyDescent="0.3">
      <c r="B60" s="15"/>
      <c r="C60" s="40" t="s">
        <v>22</v>
      </c>
      <c r="D60" s="34" t="s">
        <v>680</v>
      </c>
      <c r="E60" s="35" t="s">
        <v>879</v>
      </c>
      <c r="F60" s="96">
        <v>21520</v>
      </c>
      <c r="G60" s="42">
        <v>22384</v>
      </c>
      <c r="H60" s="97">
        <v>23992</v>
      </c>
      <c r="I60" s="96">
        <v>0</v>
      </c>
      <c r="J60" s="42">
        <v>0</v>
      </c>
      <c r="K60" s="97">
        <v>0</v>
      </c>
      <c r="L60" s="96">
        <v>4000</v>
      </c>
      <c r="M60" s="42">
        <v>4000</v>
      </c>
      <c r="N60" s="97">
        <v>0</v>
      </c>
      <c r="O60" s="96">
        <v>6067</v>
      </c>
      <c r="P60" s="42">
        <v>7000</v>
      </c>
      <c r="Q60" s="97">
        <v>8366</v>
      </c>
      <c r="R60" s="96">
        <v>0</v>
      </c>
      <c r="S60" s="42">
        <v>0</v>
      </c>
      <c r="T60" s="97">
        <v>0</v>
      </c>
      <c r="U60" s="96">
        <v>0</v>
      </c>
      <c r="V60" s="42">
        <v>0</v>
      </c>
      <c r="W60" s="97">
        <v>0</v>
      </c>
      <c r="X60" s="96">
        <v>0</v>
      </c>
      <c r="Y60" s="42">
        <v>0</v>
      </c>
      <c r="Z60" s="97">
        <v>0</v>
      </c>
      <c r="AA60" s="96">
        <v>0</v>
      </c>
      <c r="AB60" s="42">
        <v>0</v>
      </c>
      <c r="AC60" s="97">
        <v>0</v>
      </c>
      <c r="AD60" s="96">
        <v>0</v>
      </c>
      <c r="AE60" s="42">
        <v>0</v>
      </c>
      <c r="AF60" s="97">
        <v>0</v>
      </c>
      <c r="AG60" s="96">
        <v>0</v>
      </c>
      <c r="AH60" s="42">
        <v>0</v>
      </c>
      <c r="AI60" s="97">
        <v>0</v>
      </c>
      <c r="AJ60" s="96">
        <v>0</v>
      </c>
      <c r="AK60" s="42">
        <v>0</v>
      </c>
      <c r="AL60" s="97">
        <v>0</v>
      </c>
      <c r="AM60" s="96">
        <v>0</v>
      </c>
      <c r="AN60" s="42">
        <v>0</v>
      </c>
      <c r="AO60" s="97">
        <v>0</v>
      </c>
      <c r="AP60" s="96"/>
      <c r="AQ60" s="42"/>
      <c r="AR60" s="97"/>
      <c r="AT60" s="96">
        <f t="shared" si="19"/>
        <v>31587</v>
      </c>
      <c r="AU60" s="42">
        <f t="shared" si="19"/>
        <v>33384</v>
      </c>
      <c r="AV60" s="97">
        <f t="shared" si="19"/>
        <v>32358</v>
      </c>
      <c r="BC60" s="32">
        <f t="shared" si="20"/>
        <v>1</v>
      </c>
      <c r="BE60" s="23">
        <v>1</v>
      </c>
      <c r="BF60" s="23">
        <v>8</v>
      </c>
      <c r="BG60" s="23">
        <f t="shared" ref="BG60:BG68" si="21">IF(BF60=BF59,BG59+1,1)</f>
        <v>3</v>
      </c>
    </row>
    <row r="61" spans="2:59" ht="15" hidden="1" customHeight="1" x14ac:dyDescent="0.3">
      <c r="B61" s="15"/>
      <c r="C61" s="40" t="s">
        <v>22</v>
      </c>
      <c r="D61" s="34" t="s">
        <v>2</v>
      </c>
      <c r="E61" s="35" t="s">
        <v>2</v>
      </c>
      <c r="F61" s="96">
        <v>0</v>
      </c>
      <c r="G61" s="42">
        <v>0</v>
      </c>
      <c r="H61" s="97">
        <v>0</v>
      </c>
      <c r="I61" s="96">
        <v>0</v>
      </c>
      <c r="J61" s="42">
        <v>0</v>
      </c>
      <c r="K61" s="97">
        <v>0</v>
      </c>
      <c r="L61" s="96">
        <v>0</v>
      </c>
      <c r="M61" s="42">
        <v>0</v>
      </c>
      <c r="N61" s="97">
        <v>0</v>
      </c>
      <c r="O61" s="96">
        <v>0</v>
      </c>
      <c r="P61" s="42">
        <v>0</v>
      </c>
      <c r="Q61" s="97">
        <v>0</v>
      </c>
      <c r="R61" s="96">
        <v>0</v>
      </c>
      <c r="S61" s="42">
        <v>0</v>
      </c>
      <c r="T61" s="97">
        <v>0</v>
      </c>
      <c r="U61" s="96">
        <v>0</v>
      </c>
      <c r="V61" s="42">
        <v>0</v>
      </c>
      <c r="W61" s="97">
        <v>0</v>
      </c>
      <c r="X61" s="96">
        <v>0</v>
      </c>
      <c r="Y61" s="42">
        <v>0</v>
      </c>
      <c r="Z61" s="97">
        <v>0</v>
      </c>
      <c r="AA61" s="96">
        <v>0</v>
      </c>
      <c r="AB61" s="42">
        <v>0</v>
      </c>
      <c r="AC61" s="97">
        <v>0</v>
      </c>
      <c r="AD61" s="96">
        <v>0</v>
      </c>
      <c r="AE61" s="42">
        <v>0</v>
      </c>
      <c r="AF61" s="97">
        <v>0</v>
      </c>
      <c r="AG61" s="96">
        <v>0</v>
      </c>
      <c r="AH61" s="42">
        <v>0</v>
      </c>
      <c r="AI61" s="97">
        <v>0</v>
      </c>
      <c r="AJ61" s="96">
        <v>0</v>
      </c>
      <c r="AK61" s="42">
        <v>0</v>
      </c>
      <c r="AL61" s="97">
        <v>0</v>
      </c>
      <c r="AM61" s="96">
        <v>0</v>
      </c>
      <c r="AN61" s="42">
        <v>0</v>
      </c>
      <c r="AO61" s="97">
        <v>0</v>
      </c>
      <c r="AP61" s="96"/>
      <c r="AQ61" s="42"/>
      <c r="AR61" s="97"/>
      <c r="AT61" s="96">
        <f t="shared" si="19"/>
        <v>0</v>
      </c>
      <c r="AU61" s="42">
        <f t="shared" si="19"/>
        <v>0</v>
      </c>
      <c r="AV61" s="97">
        <f t="shared" si="19"/>
        <v>0</v>
      </c>
      <c r="BC61" s="32">
        <f t="shared" si="20"/>
        <v>0</v>
      </c>
      <c r="BE61" s="23">
        <v>1</v>
      </c>
      <c r="BF61" s="23">
        <v>8</v>
      </c>
      <c r="BG61" s="23">
        <f t="shared" si="21"/>
        <v>4</v>
      </c>
    </row>
    <row r="62" spans="2:59" ht="15" hidden="1" customHeight="1" x14ac:dyDescent="0.3">
      <c r="B62" s="15"/>
      <c r="C62" s="40" t="s">
        <v>22</v>
      </c>
      <c r="D62" s="34" t="s">
        <v>2</v>
      </c>
      <c r="E62" s="35" t="s">
        <v>2</v>
      </c>
      <c r="F62" s="96">
        <v>0</v>
      </c>
      <c r="G62" s="42">
        <v>0</v>
      </c>
      <c r="H62" s="97">
        <v>0</v>
      </c>
      <c r="I62" s="96">
        <v>0</v>
      </c>
      <c r="J62" s="42">
        <v>0</v>
      </c>
      <c r="K62" s="97">
        <v>0</v>
      </c>
      <c r="L62" s="96">
        <v>0</v>
      </c>
      <c r="M62" s="42">
        <v>0</v>
      </c>
      <c r="N62" s="97">
        <v>0</v>
      </c>
      <c r="O62" s="96">
        <v>0</v>
      </c>
      <c r="P62" s="42">
        <v>0</v>
      </c>
      <c r="Q62" s="97">
        <v>0</v>
      </c>
      <c r="R62" s="96">
        <v>0</v>
      </c>
      <c r="S62" s="42">
        <v>0</v>
      </c>
      <c r="T62" s="97">
        <v>0</v>
      </c>
      <c r="U62" s="96">
        <v>0</v>
      </c>
      <c r="V62" s="42">
        <v>0</v>
      </c>
      <c r="W62" s="97">
        <v>0</v>
      </c>
      <c r="X62" s="96">
        <v>0</v>
      </c>
      <c r="Y62" s="42">
        <v>0</v>
      </c>
      <c r="Z62" s="97">
        <v>0</v>
      </c>
      <c r="AA62" s="96">
        <v>0</v>
      </c>
      <c r="AB62" s="42">
        <v>0</v>
      </c>
      <c r="AC62" s="97">
        <v>0</v>
      </c>
      <c r="AD62" s="96">
        <v>0</v>
      </c>
      <c r="AE62" s="42">
        <v>0</v>
      </c>
      <c r="AF62" s="97">
        <v>0</v>
      </c>
      <c r="AG62" s="96">
        <v>0</v>
      </c>
      <c r="AH62" s="42">
        <v>0</v>
      </c>
      <c r="AI62" s="97">
        <v>0</v>
      </c>
      <c r="AJ62" s="96">
        <v>0</v>
      </c>
      <c r="AK62" s="42">
        <v>0</v>
      </c>
      <c r="AL62" s="97">
        <v>0</v>
      </c>
      <c r="AM62" s="96">
        <v>0</v>
      </c>
      <c r="AN62" s="42">
        <v>0</v>
      </c>
      <c r="AO62" s="97">
        <v>0</v>
      </c>
      <c r="AP62" s="96"/>
      <c r="AQ62" s="42"/>
      <c r="AR62" s="97"/>
      <c r="AT62" s="96">
        <f t="shared" si="19"/>
        <v>0</v>
      </c>
      <c r="AU62" s="42">
        <f t="shared" si="19"/>
        <v>0</v>
      </c>
      <c r="AV62" s="97">
        <f t="shared" si="19"/>
        <v>0</v>
      </c>
      <c r="BC62" s="32">
        <f t="shared" si="20"/>
        <v>0</v>
      </c>
      <c r="BE62" s="23">
        <v>1</v>
      </c>
      <c r="BF62" s="23">
        <v>8</v>
      </c>
      <c r="BG62" s="23">
        <f t="shared" si="21"/>
        <v>5</v>
      </c>
    </row>
    <row r="63" spans="2:59" ht="15" hidden="1" customHeight="1" x14ac:dyDescent="0.3">
      <c r="B63" s="15"/>
      <c r="C63" s="40" t="s">
        <v>22</v>
      </c>
      <c r="D63" s="34" t="s">
        <v>2</v>
      </c>
      <c r="E63" s="35" t="s">
        <v>2</v>
      </c>
      <c r="F63" s="96">
        <v>0</v>
      </c>
      <c r="G63" s="42">
        <v>0</v>
      </c>
      <c r="H63" s="97">
        <v>0</v>
      </c>
      <c r="I63" s="96">
        <v>0</v>
      </c>
      <c r="J63" s="42">
        <v>0</v>
      </c>
      <c r="K63" s="97">
        <v>0</v>
      </c>
      <c r="L63" s="96">
        <v>0</v>
      </c>
      <c r="M63" s="42">
        <v>0</v>
      </c>
      <c r="N63" s="97">
        <v>0</v>
      </c>
      <c r="O63" s="96">
        <v>0</v>
      </c>
      <c r="P63" s="42">
        <v>0</v>
      </c>
      <c r="Q63" s="97">
        <v>0</v>
      </c>
      <c r="R63" s="96">
        <v>0</v>
      </c>
      <c r="S63" s="42">
        <v>0</v>
      </c>
      <c r="T63" s="97">
        <v>0</v>
      </c>
      <c r="U63" s="96">
        <v>0</v>
      </c>
      <c r="V63" s="42">
        <v>0</v>
      </c>
      <c r="W63" s="97">
        <v>0</v>
      </c>
      <c r="X63" s="96">
        <v>0</v>
      </c>
      <c r="Y63" s="42">
        <v>0</v>
      </c>
      <c r="Z63" s="97">
        <v>0</v>
      </c>
      <c r="AA63" s="96">
        <v>0</v>
      </c>
      <c r="AB63" s="42">
        <v>0</v>
      </c>
      <c r="AC63" s="97">
        <v>0</v>
      </c>
      <c r="AD63" s="96">
        <v>0</v>
      </c>
      <c r="AE63" s="42">
        <v>0</v>
      </c>
      <c r="AF63" s="97">
        <v>0</v>
      </c>
      <c r="AG63" s="96">
        <v>0</v>
      </c>
      <c r="AH63" s="42">
        <v>0</v>
      </c>
      <c r="AI63" s="97">
        <v>0</v>
      </c>
      <c r="AJ63" s="96">
        <v>0</v>
      </c>
      <c r="AK63" s="42">
        <v>0</v>
      </c>
      <c r="AL63" s="97">
        <v>0</v>
      </c>
      <c r="AM63" s="96">
        <v>0</v>
      </c>
      <c r="AN63" s="42">
        <v>0</v>
      </c>
      <c r="AO63" s="97">
        <v>0</v>
      </c>
      <c r="AP63" s="96"/>
      <c r="AQ63" s="42"/>
      <c r="AR63" s="97"/>
      <c r="AT63" s="96">
        <f t="shared" si="19"/>
        <v>0</v>
      </c>
      <c r="AU63" s="42">
        <f t="shared" si="19"/>
        <v>0</v>
      </c>
      <c r="AV63" s="97">
        <f t="shared" si="19"/>
        <v>0</v>
      </c>
      <c r="BC63" s="32">
        <f t="shared" si="20"/>
        <v>0</v>
      </c>
      <c r="BE63" s="23">
        <v>1</v>
      </c>
      <c r="BF63" s="23">
        <v>8</v>
      </c>
      <c r="BG63" s="23">
        <f t="shared" si="21"/>
        <v>6</v>
      </c>
    </row>
    <row r="64" spans="2:59" ht="15" hidden="1" customHeight="1" x14ac:dyDescent="0.3">
      <c r="B64" s="15"/>
      <c r="C64" s="40" t="s">
        <v>22</v>
      </c>
      <c r="D64" s="34" t="s">
        <v>2</v>
      </c>
      <c r="E64" s="35" t="s">
        <v>2</v>
      </c>
      <c r="F64" s="96">
        <v>0</v>
      </c>
      <c r="G64" s="42">
        <v>0</v>
      </c>
      <c r="H64" s="97">
        <v>0</v>
      </c>
      <c r="I64" s="96">
        <v>0</v>
      </c>
      <c r="J64" s="42">
        <v>0</v>
      </c>
      <c r="K64" s="97">
        <v>0</v>
      </c>
      <c r="L64" s="96">
        <v>0</v>
      </c>
      <c r="M64" s="42">
        <v>0</v>
      </c>
      <c r="N64" s="97">
        <v>0</v>
      </c>
      <c r="O64" s="96">
        <v>0</v>
      </c>
      <c r="P64" s="42">
        <v>0</v>
      </c>
      <c r="Q64" s="97">
        <v>0</v>
      </c>
      <c r="R64" s="96">
        <v>0</v>
      </c>
      <c r="S64" s="42">
        <v>0</v>
      </c>
      <c r="T64" s="97">
        <v>0</v>
      </c>
      <c r="U64" s="96">
        <v>0</v>
      </c>
      <c r="V64" s="42">
        <v>0</v>
      </c>
      <c r="W64" s="97">
        <v>0</v>
      </c>
      <c r="X64" s="96">
        <v>0</v>
      </c>
      <c r="Y64" s="42">
        <v>0</v>
      </c>
      <c r="Z64" s="97">
        <v>0</v>
      </c>
      <c r="AA64" s="96">
        <v>0</v>
      </c>
      <c r="AB64" s="42">
        <v>0</v>
      </c>
      <c r="AC64" s="97">
        <v>0</v>
      </c>
      <c r="AD64" s="96">
        <v>0</v>
      </c>
      <c r="AE64" s="42">
        <v>0</v>
      </c>
      <c r="AF64" s="97">
        <v>0</v>
      </c>
      <c r="AG64" s="96">
        <v>0</v>
      </c>
      <c r="AH64" s="42">
        <v>0</v>
      </c>
      <c r="AI64" s="97">
        <v>0</v>
      </c>
      <c r="AJ64" s="96">
        <v>0</v>
      </c>
      <c r="AK64" s="42">
        <v>0</v>
      </c>
      <c r="AL64" s="97">
        <v>0</v>
      </c>
      <c r="AM64" s="96">
        <v>0</v>
      </c>
      <c r="AN64" s="42">
        <v>0</v>
      </c>
      <c r="AO64" s="97">
        <v>0</v>
      </c>
      <c r="AP64" s="96"/>
      <c r="AQ64" s="42"/>
      <c r="AR64" s="97"/>
      <c r="AT64" s="96">
        <f t="shared" si="19"/>
        <v>0</v>
      </c>
      <c r="AU64" s="42">
        <f t="shared" si="19"/>
        <v>0</v>
      </c>
      <c r="AV64" s="97">
        <f t="shared" si="19"/>
        <v>0</v>
      </c>
      <c r="BC64" s="32">
        <f t="shared" si="20"/>
        <v>0</v>
      </c>
      <c r="BE64" s="23">
        <v>1</v>
      </c>
      <c r="BF64" s="23">
        <v>8</v>
      </c>
      <c r="BG64" s="23">
        <f t="shared" si="21"/>
        <v>7</v>
      </c>
    </row>
    <row r="65" spans="2:59" ht="15" hidden="1" customHeight="1" x14ac:dyDescent="0.3">
      <c r="B65" s="15"/>
      <c r="C65" s="40" t="s">
        <v>22</v>
      </c>
      <c r="D65" s="34" t="s">
        <v>2</v>
      </c>
      <c r="E65" s="35" t="s">
        <v>2</v>
      </c>
      <c r="F65" s="96">
        <v>0</v>
      </c>
      <c r="G65" s="42">
        <v>0</v>
      </c>
      <c r="H65" s="97">
        <v>0</v>
      </c>
      <c r="I65" s="96">
        <v>0</v>
      </c>
      <c r="J65" s="42">
        <v>0</v>
      </c>
      <c r="K65" s="97">
        <v>0</v>
      </c>
      <c r="L65" s="96">
        <v>0</v>
      </c>
      <c r="M65" s="42">
        <v>0</v>
      </c>
      <c r="N65" s="97">
        <v>0</v>
      </c>
      <c r="O65" s="96">
        <v>0</v>
      </c>
      <c r="P65" s="42">
        <v>0</v>
      </c>
      <c r="Q65" s="97">
        <v>0</v>
      </c>
      <c r="R65" s="96">
        <v>0</v>
      </c>
      <c r="S65" s="42">
        <v>0</v>
      </c>
      <c r="T65" s="97">
        <v>0</v>
      </c>
      <c r="U65" s="96">
        <v>0</v>
      </c>
      <c r="V65" s="42">
        <v>0</v>
      </c>
      <c r="W65" s="97">
        <v>0</v>
      </c>
      <c r="X65" s="96">
        <v>0</v>
      </c>
      <c r="Y65" s="42">
        <v>0</v>
      </c>
      <c r="Z65" s="97">
        <v>0</v>
      </c>
      <c r="AA65" s="96">
        <v>0</v>
      </c>
      <c r="AB65" s="42">
        <v>0</v>
      </c>
      <c r="AC65" s="97">
        <v>0</v>
      </c>
      <c r="AD65" s="96">
        <v>0</v>
      </c>
      <c r="AE65" s="42">
        <v>0</v>
      </c>
      <c r="AF65" s="97">
        <v>0</v>
      </c>
      <c r="AG65" s="96">
        <v>0</v>
      </c>
      <c r="AH65" s="42">
        <v>0</v>
      </c>
      <c r="AI65" s="97">
        <v>0</v>
      </c>
      <c r="AJ65" s="96">
        <v>0</v>
      </c>
      <c r="AK65" s="42">
        <v>0</v>
      </c>
      <c r="AL65" s="97">
        <v>0</v>
      </c>
      <c r="AM65" s="96">
        <v>0</v>
      </c>
      <c r="AN65" s="42">
        <v>0</v>
      </c>
      <c r="AO65" s="97">
        <v>0</v>
      </c>
      <c r="AP65" s="96"/>
      <c r="AQ65" s="42"/>
      <c r="AR65" s="97"/>
      <c r="AT65" s="96">
        <f t="shared" si="19"/>
        <v>0</v>
      </c>
      <c r="AU65" s="42">
        <f t="shared" si="19"/>
        <v>0</v>
      </c>
      <c r="AV65" s="97">
        <f t="shared" si="19"/>
        <v>0</v>
      </c>
      <c r="BC65" s="32">
        <f t="shared" si="20"/>
        <v>0</v>
      </c>
      <c r="BE65" s="23">
        <v>1</v>
      </c>
      <c r="BF65" s="23">
        <v>8</v>
      </c>
      <c r="BG65" s="23">
        <f t="shared" si="21"/>
        <v>8</v>
      </c>
    </row>
    <row r="66" spans="2:59" ht="15" hidden="1" customHeight="1" x14ac:dyDescent="0.3">
      <c r="B66" s="15"/>
      <c r="C66" s="40" t="s">
        <v>22</v>
      </c>
      <c r="D66" s="34" t="s">
        <v>2</v>
      </c>
      <c r="E66" s="35" t="s">
        <v>2</v>
      </c>
      <c r="F66" s="96">
        <v>0</v>
      </c>
      <c r="G66" s="42">
        <v>0</v>
      </c>
      <c r="H66" s="97">
        <v>0</v>
      </c>
      <c r="I66" s="96">
        <v>0</v>
      </c>
      <c r="J66" s="42">
        <v>0</v>
      </c>
      <c r="K66" s="97">
        <v>0</v>
      </c>
      <c r="L66" s="96">
        <v>0</v>
      </c>
      <c r="M66" s="42">
        <v>0</v>
      </c>
      <c r="N66" s="97">
        <v>0</v>
      </c>
      <c r="O66" s="96">
        <v>0</v>
      </c>
      <c r="P66" s="42">
        <v>0</v>
      </c>
      <c r="Q66" s="97">
        <v>0</v>
      </c>
      <c r="R66" s="96">
        <v>0</v>
      </c>
      <c r="S66" s="42">
        <v>0</v>
      </c>
      <c r="T66" s="97">
        <v>0</v>
      </c>
      <c r="U66" s="96">
        <v>0</v>
      </c>
      <c r="V66" s="42">
        <v>0</v>
      </c>
      <c r="W66" s="97">
        <v>0</v>
      </c>
      <c r="X66" s="96">
        <v>0</v>
      </c>
      <c r="Y66" s="42">
        <v>0</v>
      </c>
      <c r="Z66" s="97">
        <v>0</v>
      </c>
      <c r="AA66" s="96">
        <v>0</v>
      </c>
      <c r="AB66" s="42">
        <v>0</v>
      </c>
      <c r="AC66" s="97">
        <v>0</v>
      </c>
      <c r="AD66" s="96">
        <v>0</v>
      </c>
      <c r="AE66" s="42">
        <v>0</v>
      </c>
      <c r="AF66" s="97">
        <v>0</v>
      </c>
      <c r="AG66" s="96">
        <v>0</v>
      </c>
      <c r="AH66" s="42">
        <v>0</v>
      </c>
      <c r="AI66" s="97">
        <v>0</v>
      </c>
      <c r="AJ66" s="96">
        <v>0</v>
      </c>
      <c r="AK66" s="42">
        <v>0</v>
      </c>
      <c r="AL66" s="97">
        <v>0</v>
      </c>
      <c r="AM66" s="96">
        <v>0</v>
      </c>
      <c r="AN66" s="42">
        <v>0</v>
      </c>
      <c r="AO66" s="97">
        <v>0</v>
      </c>
      <c r="AP66" s="96"/>
      <c r="AQ66" s="42"/>
      <c r="AR66" s="97"/>
      <c r="AT66" s="96">
        <f t="shared" si="19"/>
        <v>0</v>
      </c>
      <c r="AU66" s="42">
        <f t="shared" si="19"/>
        <v>0</v>
      </c>
      <c r="AV66" s="97">
        <f t="shared" si="19"/>
        <v>0</v>
      </c>
      <c r="BC66" s="32">
        <f t="shared" si="20"/>
        <v>0</v>
      </c>
      <c r="BE66" s="23">
        <v>1</v>
      </c>
      <c r="BF66" s="23">
        <v>8</v>
      </c>
      <c r="BG66" s="23">
        <f t="shared" si="21"/>
        <v>9</v>
      </c>
    </row>
    <row r="67" spans="2:59" ht="15" hidden="1" customHeight="1" x14ac:dyDescent="0.3">
      <c r="B67" s="15"/>
      <c r="C67" s="40" t="s">
        <v>22</v>
      </c>
      <c r="D67" s="34" t="s">
        <v>2</v>
      </c>
      <c r="E67" s="35" t="s">
        <v>2</v>
      </c>
      <c r="F67" s="96">
        <v>0</v>
      </c>
      <c r="G67" s="42">
        <v>0</v>
      </c>
      <c r="H67" s="97">
        <v>0</v>
      </c>
      <c r="I67" s="96">
        <v>0</v>
      </c>
      <c r="J67" s="42">
        <v>0</v>
      </c>
      <c r="K67" s="97">
        <v>0</v>
      </c>
      <c r="L67" s="96">
        <v>0</v>
      </c>
      <c r="M67" s="42">
        <v>0</v>
      </c>
      <c r="N67" s="97">
        <v>0</v>
      </c>
      <c r="O67" s="96">
        <v>0</v>
      </c>
      <c r="P67" s="42">
        <v>0</v>
      </c>
      <c r="Q67" s="97">
        <v>0</v>
      </c>
      <c r="R67" s="96">
        <v>0</v>
      </c>
      <c r="S67" s="42">
        <v>0</v>
      </c>
      <c r="T67" s="97">
        <v>0</v>
      </c>
      <c r="U67" s="96">
        <v>0</v>
      </c>
      <c r="V67" s="42">
        <v>0</v>
      </c>
      <c r="W67" s="97">
        <v>0</v>
      </c>
      <c r="X67" s="96">
        <v>0</v>
      </c>
      <c r="Y67" s="42">
        <v>0</v>
      </c>
      <c r="Z67" s="97">
        <v>0</v>
      </c>
      <c r="AA67" s="96">
        <v>0</v>
      </c>
      <c r="AB67" s="42">
        <v>0</v>
      </c>
      <c r="AC67" s="97">
        <v>0</v>
      </c>
      <c r="AD67" s="96">
        <v>0</v>
      </c>
      <c r="AE67" s="42">
        <v>0</v>
      </c>
      <c r="AF67" s="97">
        <v>0</v>
      </c>
      <c r="AG67" s="96">
        <v>0</v>
      </c>
      <c r="AH67" s="42">
        <v>0</v>
      </c>
      <c r="AI67" s="97">
        <v>0</v>
      </c>
      <c r="AJ67" s="96">
        <v>0</v>
      </c>
      <c r="AK67" s="42">
        <v>0</v>
      </c>
      <c r="AL67" s="97">
        <v>0</v>
      </c>
      <c r="AM67" s="96">
        <v>0</v>
      </c>
      <c r="AN67" s="42">
        <v>0</v>
      </c>
      <c r="AO67" s="97">
        <v>0</v>
      </c>
      <c r="AP67" s="96"/>
      <c r="AQ67" s="42"/>
      <c r="AR67" s="97"/>
      <c r="AT67" s="96">
        <f t="shared" si="19"/>
        <v>0</v>
      </c>
      <c r="AU67" s="42">
        <f t="shared" si="19"/>
        <v>0</v>
      </c>
      <c r="AV67" s="97">
        <f t="shared" si="19"/>
        <v>0</v>
      </c>
      <c r="BC67" s="32">
        <f t="shared" si="20"/>
        <v>0</v>
      </c>
      <c r="BE67" s="23">
        <v>1</v>
      </c>
      <c r="BF67" s="23">
        <v>8</v>
      </c>
      <c r="BG67" s="23">
        <f t="shared" si="21"/>
        <v>10</v>
      </c>
    </row>
    <row r="68" spans="2:59" ht="15" customHeight="1" x14ac:dyDescent="0.3">
      <c r="B68" s="15"/>
      <c r="C68" s="40" t="s">
        <v>23</v>
      </c>
      <c r="D68" s="34" t="s">
        <v>229</v>
      </c>
      <c r="E68" s="35" t="s">
        <v>230</v>
      </c>
      <c r="F68" s="96">
        <v>180157</v>
      </c>
      <c r="G68" s="42">
        <v>189318</v>
      </c>
      <c r="H68" s="97">
        <v>206369</v>
      </c>
      <c r="I68" s="96">
        <v>0</v>
      </c>
      <c r="J68" s="42">
        <v>0</v>
      </c>
      <c r="K68" s="97">
        <v>0</v>
      </c>
      <c r="L68" s="96">
        <v>0</v>
      </c>
      <c r="M68" s="42">
        <v>0</v>
      </c>
      <c r="N68" s="97">
        <v>0</v>
      </c>
      <c r="O68" s="96">
        <v>0</v>
      </c>
      <c r="P68" s="42">
        <v>0</v>
      </c>
      <c r="Q68" s="97">
        <v>0</v>
      </c>
      <c r="R68" s="96">
        <v>2447</v>
      </c>
      <c r="S68" s="42">
        <v>2560</v>
      </c>
      <c r="T68" s="97">
        <v>2678</v>
      </c>
      <c r="U68" s="96">
        <v>50000</v>
      </c>
      <c r="V68" s="42">
        <v>100226</v>
      </c>
      <c r="W68" s="97">
        <v>99836</v>
      </c>
      <c r="X68" s="96">
        <v>60610</v>
      </c>
      <c r="Y68" s="42">
        <v>66000</v>
      </c>
      <c r="Z68" s="97">
        <v>57000</v>
      </c>
      <c r="AA68" s="96">
        <v>0</v>
      </c>
      <c r="AB68" s="42">
        <v>0</v>
      </c>
      <c r="AC68" s="97">
        <v>0</v>
      </c>
      <c r="AD68" s="96">
        <v>0</v>
      </c>
      <c r="AE68" s="42">
        <v>0</v>
      </c>
      <c r="AF68" s="97">
        <v>0</v>
      </c>
      <c r="AG68" s="96">
        <v>0</v>
      </c>
      <c r="AH68" s="42">
        <v>0</v>
      </c>
      <c r="AI68" s="97">
        <v>0</v>
      </c>
      <c r="AJ68" s="96">
        <v>0</v>
      </c>
      <c r="AK68" s="42">
        <v>0</v>
      </c>
      <c r="AL68" s="97">
        <v>0</v>
      </c>
      <c r="AM68" s="96">
        <v>0</v>
      </c>
      <c r="AN68" s="42">
        <v>0</v>
      </c>
      <c r="AO68" s="97">
        <v>0</v>
      </c>
      <c r="AP68" s="96"/>
      <c r="AQ68" s="42"/>
      <c r="AR68" s="97"/>
      <c r="AT68" s="96">
        <f t="shared" si="19"/>
        <v>293214</v>
      </c>
      <c r="AU68" s="42">
        <f t="shared" si="19"/>
        <v>358104</v>
      </c>
      <c r="AV68" s="97">
        <f t="shared" si="19"/>
        <v>365883</v>
      </c>
      <c r="BC68" s="32">
        <f t="shared" si="20"/>
        <v>1</v>
      </c>
      <c r="BE68" s="23">
        <v>1</v>
      </c>
      <c r="BF68" s="23">
        <v>9</v>
      </c>
      <c r="BG68" s="23">
        <f t="shared" si="21"/>
        <v>1</v>
      </c>
    </row>
    <row r="69" spans="2:59" ht="15" customHeight="1" x14ac:dyDescent="0.3">
      <c r="B69" s="15"/>
      <c r="C69" s="50" t="str">
        <f>IF(LEN(E68)&lt;1,"","Total: " &amp; LEFT(E68,LEN(E68)-21) &amp; "Municipalities")</f>
        <v>Total: Joe Gqabi Municipalities</v>
      </c>
      <c r="D69" s="51"/>
      <c r="E69" s="52"/>
      <c r="F69" s="63">
        <f>SUM(F58:F68)</f>
        <v>301806</v>
      </c>
      <c r="G69" s="54">
        <f>SUM(G58:G68)</f>
        <v>306022</v>
      </c>
      <c r="H69" s="64">
        <f>SUM(H58:H68)</f>
        <v>332481</v>
      </c>
      <c r="I69" s="63">
        <f t="shared" ref="I69:Q69" si="22">SUM(I58:I68)</f>
        <v>0</v>
      </c>
      <c r="J69" s="54">
        <f t="shared" si="22"/>
        <v>0</v>
      </c>
      <c r="K69" s="64">
        <f t="shared" si="22"/>
        <v>0</v>
      </c>
      <c r="L69" s="63">
        <f t="shared" si="22"/>
        <v>4000</v>
      </c>
      <c r="M69" s="54">
        <f t="shared" si="22"/>
        <v>4000</v>
      </c>
      <c r="N69" s="64">
        <f t="shared" si="22"/>
        <v>0</v>
      </c>
      <c r="O69" s="63">
        <f t="shared" si="22"/>
        <v>21176</v>
      </c>
      <c r="P69" s="54">
        <f t="shared" si="22"/>
        <v>28300</v>
      </c>
      <c r="Q69" s="64">
        <f t="shared" si="22"/>
        <v>33347</v>
      </c>
      <c r="R69" s="63">
        <f>SUM(R58:R68)</f>
        <v>2447</v>
      </c>
      <c r="S69" s="54">
        <f>SUM(S58:S68)</f>
        <v>2560</v>
      </c>
      <c r="T69" s="64">
        <f>SUM(T58:T68)</f>
        <v>2678</v>
      </c>
      <c r="U69" s="63">
        <f t="shared" ref="U69:AL69" si="23">SUM(U58:U68)</f>
        <v>50000</v>
      </c>
      <c r="V69" s="54">
        <f t="shared" si="23"/>
        <v>100226</v>
      </c>
      <c r="W69" s="64">
        <f t="shared" si="23"/>
        <v>99836</v>
      </c>
      <c r="X69" s="63">
        <f t="shared" si="23"/>
        <v>60610</v>
      </c>
      <c r="Y69" s="54">
        <f t="shared" si="23"/>
        <v>66000</v>
      </c>
      <c r="Z69" s="64">
        <f t="shared" si="23"/>
        <v>57000</v>
      </c>
      <c r="AA69" s="63">
        <f t="shared" si="23"/>
        <v>0</v>
      </c>
      <c r="AB69" s="54">
        <f t="shared" si="23"/>
        <v>0</v>
      </c>
      <c r="AC69" s="64">
        <f t="shared" si="23"/>
        <v>0</v>
      </c>
      <c r="AD69" s="63">
        <f t="shared" si="23"/>
        <v>0</v>
      </c>
      <c r="AE69" s="54">
        <f t="shared" si="23"/>
        <v>0</v>
      </c>
      <c r="AF69" s="64">
        <f t="shared" si="23"/>
        <v>0</v>
      </c>
      <c r="AG69" s="63">
        <f t="shared" si="23"/>
        <v>0</v>
      </c>
      <c r="AH69" s="54">
        <f t="shared" si="23"/>
        <v>0</v>
      </c>
      <c r="AI69" s="64">
        <f t="shared" si="23"/>
        <v>0</v>
      </c>
      <c r="AJ69" s="63">
        <f t="shared" si="23"/>
        <v>0</v>
      </c>
      <c r="AK69" s="54">
        <f t="shared" si="23"/>
        <v>0</v>
      </c>
      <c r="AL69" s="64">
        <f t="shared" si="23"/>
        <v>0</v>
      </c>
      <c r="AM69" s="63">
        <f>SUM(AM58:AM68)</f>
        <v>0</v>
      </c>
      <c r="AN69" s="54">
        <f>SUM(AN58:AN68)</f>
        <v>0</v>
      </c>
      <c r="AO69" s="64">
        <f>SUM(AO58:AO68)</f>
        <v>0</v>
      </c>
      <c r="AP69" s="63"/>
      <c r="AQ69" s="54"/>
      <c r="AR69" s="64"/>
      <c r="AT69" s="63">
        <f t="shared" ref="AT69:AV69" si="24">SUM(AT58:AT68)</f>
        <v>440039</v>
      </c>
      <c r="AU69" s="54">
        <f t="shared" si="24"/>
        <v>507108</v>
      </c>
      <c r="AV69" s="64">
        <f t="shared" si="24"/>
        <v>525342</v>
      </c>
      <c r="BC69" s="32">
        <f>IF(SUM(BC58:BC68)=0,0,1)</f>
        <v>1</v>
      </c>
    </row>
    <row r="70" spans="2:59" ht="15" customHeight="1" x14ac:dyDescent="0.3">
      <c r="B70" s="15"/>
      <c r="C70" s="40"/>
      <c r="D70" s="34"/>
      <c r="E70" s="35"/>
      <c r="F70" s="96"/>
      <c r="G70" s="42"/>
      <c r="H70" s="97"/>
      <c r="I70" s="96"/>
      <c r="J70" s="42"/>
      <c r="K70" s="97"/>
      <c r="L70" s="96"/>
      <c r="M70" s="42"/>
      <c r="N70" s="97"/>
      <c r="O70" s="96"/>
      <c r="P70" s="42"/>
      <c r="Q70" s="97"/>
      <c r="R70" s="96"/>
      <c r="S70" s="42"/>
      <c r="T70" s="97"/>
      <c r="U70" s="96"/>
      <c r="V70" s="42"/>
      <c r="W70" s="97"/>
      <c r="X70" s="96"/>
      <c r="Y70" s="42"/>
      <c r="Z70" s="97"/>
      <c r="AA70" s="96"/>
      <c r="AB70" s="42"/>
      <c r="AC70" s="97"/>
      <c r="AD70" s="96"/>
      <c r="AE70" s="42"/>
      <c r="AF70" s="97"/>
      <c r="AG70" s="96"/>
      <c r="AH70" s="42"/>
      <c r="AI70" s="97"/>
      <c r="AJ70" s="96"/>
      <c r="AK70" s="42"/>
      <c r="AL70" s="97"/>
      <c r="AM70" s="96"/>
      <c r="AN70" s="42"/>
      <c r="AO70" s="97"/>
      <c r="AP70" s="96"/>
      <c r="AQ70" s="42"/>
      <c r="AR70" s="97"/>
      <c r="AT70" s="96"/>
      <c r="AU70" s="42"/>
      <c r="AV70" s="97"/>
      <c r="BC70" s="32">
        <f>IF(BC69=0,0,1)</f>
        <v>1</v>
      </c>
    </row>
    <row r="71" spans="2:59" ht="15" customHeight="1" x14ac:dyDescent="0.3">
      <c r="B71" s="15"/>
      <c r="C71" s="40" t="s">
        <v>22</v>
      </c>
      <c r="D71" s="34" t="s">
        <v>681</v>
      </c>
      <c r="E71" s="35" t="s">
        <v>885</v>
      </c>
      <c r="F71" s="96">
        <v>63812</v>
      </c>
      <c r="G71" s="42">
        <v>66888</v>
      </c>
      <c r="H71" s="97">
        <v>72613</v>
      </c>
      <c r="I71" s="96">
        <v>8113</v>
      </c>
      <c r="J71" s="42">
        <v>8114</v>
      </c>
      <c r="K71" s="97">
        <v>0</v>
      </c>
      <c r="L71" s="96">
        <v>0</v>
      </c>
      <c r="M71" s="42">
        <v>0</v>
      </c>
      <c r="N71" s="97">
        <v>0</v>
      </c>
      <c r="O71" s="96">
        <v>18162</v>
      </c>
      <c r="P71" s="42">
        <v>8000</v>
      </c>
      <c r="Q71" s="97">
        <v>8501</v>
      </c>
      <c r="R71" s="96">
        <v>0</v>
      </c>
      <c r="S71" s="42">
        <v>0</v>
      </c>
      <c r="T71" s="97">
        <v>0</v>
      </c>
      <c r="U71" s="96">
        <v>0</v>
      </c>
      <c r="V71" s="42">
        <v>0</v>
      </c>
      <c r="W71" s="97">
        <v>0</v>
      </c>
      <c r="X71" s="96">
        <v>0</v>
      </c>
      <c r="Y71" s="42">
        <v>0</v>
      </c>
      <c r="Z71" s="97">
        <v>0</v>
      </c>
      <c r="AA71" s="96">
        <v>0</v>
      </c>
      <c r="AB71" s="42">
        <v>0</v>
      </c>
      <c r="AC71" s="97">
        <v>0</v>
      </c>
      <c r="AD71" s="96">
        <v>0</v>
      </c>
      <c r="AE71" s="42">
        <v>0</v>
      </c>
      <c r="AF71" s="97">
        <v>0</v>
      </c>
      <c r="AG71" s="96">
        <v>0</v>
      </c>
      <c r="AH71" s="42">
        <v>0</v>
      </c>
      <c r="AI71" s="97">
        <v>0</v>
      </c>
      <c r="AJ71" s="96">
        <v>0</v>
      </c>
      <c r="AK71" s="42">
        <v>0</v>
      </c>
      <c r="AL71" s="97">
        <v>0</v>
      </c>
      <c r="AM71" s="96">
        <v>0</v>
      </c>
      <c r="AN71" s="42">
        <v>0</v>
      </c>
      <c r="AO71" s="97">
        <v>0</v>
      </c>
      <c r="AP71" s="96"/>
      <c r="AQ71" s="42"/>
      <c r="AR71" s="97"/>
      <c r="AT71" s="96">
        <f t="shared" ref="AT71:AV81" si="25">F71+I71+L71+O71+R71+U71+X71+AA71+AD71+AG71+AJ71+AM71+AP71</f>
        <v>90087</v>
      </c>
      <c r="AU71" s="42">
        <f t="shared" si="25"/>
        <v>83002</v>
      </c>
      <c r="AV71" s="97">
        <f t="shared" si="25"/>
        <v>81114</v>
      </c>
      <c r="BC71" s="32">
        <f t="shared" ref="BC71:BC81" si="26">IF(LEN(E71)&lt;2,0,1)</f>
        <v>1</v>
      </c>
      <c r="BE71" s="23">
        <v>1</v>
      </c>
      <c r="BF71" s="23">
        <v>10</v>
      </c>
      <c r="BG71" s="23">
        <v>1</v>
      </c>
    </row>
    <row r="72" spans="2:59" ht="15" customHeight="1" x14ac:dyDescent="0.3">
      <c r="B72" s="15"/>
      <c r="C72" s="40" t="s">
        <v>22</v>
      </c>
      <c r="D72" s="34" t="s">
        <v>682</v>
      </c>
      <c r="E72" s="35" t="s">
        <v>884</v>
      </c>
      <c r="F72" s="96">
        <v>39862</v>
      </c>
      <c r="G72" s="42">
        <v>41685</v>
      </c>
      <c r="H72" s="97">
        <v>45078</v>
      </c>
      <c r="I72" s="96">
        <v>25634</v>
      </c>
      <c r="J72" s="42">
        <v>25635</v>
      </c>
      <c r="K72" s="97">
        <v>0</v>
      </c>
      <c r="L72" s="96">
        <v>0</v>
      </c>
      <c r="M72" s="42">
        <v>0</v>
      </c>
      <c r="N72" s="97">
        <v>0</v>
      </c>
      <c r="O72" s="96">
        <v>31277</v>
      </c>
      <c r="P72" s="42">
        <v>20000</v>
      </c>
      <c r="Q72" s="97">
        <v>18000</v>
      </c>
      <c r="R72" s="96">
        <v>0</v>
      </c>
      <c r="S72" s="42">
        <v>0</v>
      </c>
      <c r="T72" s="97">
        <v>0</v>
      </c>
      <c r="U72" s="96">
        <v>0</v>
      </c>
      <c r="V72" s="42">
        <v>0</v>
      </c>
      <c r="W72" s="97">
        <v>0</v>
      </c>
      <c r="X72" s="96">
        <v>0</v>
      </c>
      <c r="Y72" s="42">
        <v>0</v>
      </c>
      <c r="Z72" s="97">
        <v>0</v>
      </c>
      <c r="AA72" s="96">
        <v>0</v>
      </c>
      <c r="AB72" s="42">
        <v>0</v>
      </c>
      <c r="AC72" s="97">
        <v>0</v>
      </c>
      <c r="AD72" s="96">
        <v>0</v>
      </c>
      <c r="AE72" s="42">
        <v>0</v>
      </c>
      <c r="AF72" s="97">
        <v>0</v>
      </c>
      <c r="AG72" s="96">
        <v>0</v>
      </c>
      <c r="AH72" s="42">
        <v>0</v>
      </c>
      <c r="AI72" s="97">
        <v>0</v>
      </c>
      <c r="AJ72" s="96">
        <v>0</v>
      </c>
      <c r="AK72" s="42">
        <v>0</v>
      </c>
      <c r="AL72" s="97">
        <v>0</v>
      </c>
      <c r="AM72" s="96">
        <v>0</v>
      </c>
      <c r="AN72" s="42">
        <v>0</v>
      </c>
      <c r="AO72" s="97">
        <v>0</v>
      </c>
      <c r="AP72" s="96"/>
      <c r="AQ72" s="42"/>
      <c r="AR72" s="97"/>
      <c r="AT72" s="96">
        <f t="shared" si="25"/>
        <v>96773</v>
      </c>
      <c r="AU72" s="42">
        <f t="shared" si="25"/>
        <v>87320</v>
      </c>
      <c r="AV72" s="97">
        <f t="shared" si="25"/>
        <v>63078</v>
      </c>
      <c r="BC72" s="32">
        <f t="shared" si="26"/>
        <v>1</v>
      </c>
      <c r="BE72" s="23">
        <v>1</v>
      </c>
      <c r="BF72" s="23">
        <v>10</v>
      </c>
      <c r="BG72" s="23">
        <f>IF(BF72=BF71,BG71+1,1)</f>
        <v>2</v>
      </c>
    </row>
    <row r="73" spans="2:59" ht="15" customHeight="1" x14ac:dyDescent="0.3">
      <c r="B73" s="15"/>
      <c r="C73" s="40" t="s">
        <v>22</v>
      </c>
      <c r="D73" s="34" t="s">
        <v>683</v>
      </c>
      <c r="E73" s="35" t="s">
        <v>886</v>
      </c>
      <c r="F73" s="96">
        <v>71339</v>
      </c>
      <c r="G73" s="42">
        <v>74809</v>
      </c>
      <c r="H73" s="97">
        <v>81267</v>
      </c>
      <c r="I73" s="96">
        <v>35259</v>
      </c>
      <c r="J73" s="42">
        <v>35260</v>
      </c>
      <c r="K73" s="97">
        <v>0</v>
      </c>
      <c r="L73" s="96">
        <v>0</v>
      </c>
      <c r="M73" s="42">
        <v>0</v>
      </c>
      <c r="N73" s="97">
        <v>0</v>
      </c>
      <c r="O73" s="96">
        <v>17850</v>
      </c>
      <c r="P73" s="42">
        <v>10900</v>
      </c>
      <c r="Q73" s="97">
        <v>8943</v>
      </c>
      <c r="R73" s="96">
        <v>0</v>
      </c>
      <c r="S73" s="42">
        <v>0</v>
      </c>
      <c r="T73" s="97">
        <v>0</v>
      </c>
      <c r="U73" s="96">
        <v>0</v>
      </c>
      <c r="V73" s="42">
        <v>0</v>
      </c>
      <c r="W73" s="97">
        <v>0</v>
      </c>
      <c r="X73" s="96">
        <v>0</v>
      </c>
      <c r="Y73" s="42">
        <v>0</v>
      </c>
      <c r="Z73" s="97">
        <v>0</v>
      </c>
      <c r="AA73" s="96">
        <v>0</v>
      </c>
      <c r="AB73" s="42">
        <v>0</v>
      </c>
      <c r="AC73" s="97">
        <v>0</v>
      </c>
      <c r="AD73" s="96">
        <v>1000</v>
      </c>
      <c r="AE73" s="42">
        <v>5000</v>
      </c>
      <c r="AF73" s="97">
        <v>1000</v>
      </c>
      <c r="AG73" s="96">
        <v>0</v>
      </c>
      <c r="AH73" s="42">
        <v>0</v>
      </c>
      <c r="AI73" s="97">
        <v>0</v>
      </c>
      <c r="AJ73" s="96">
        <v>0</v>
      </c>
      <c r="AK73" s="42">
        <v>0</v>
      </c>
      <c r="AL73" s="97">
        <v>0</v>
      </c>
      <c r="AM73" s="96">
        <v>0</v>
      </c>
      <c r="AN73" s="42">
        <v>0</v>
      </c>
      <c r="AO73" s="97">
        <v>0</v>
      </c>
      <c r="AP73" s="96"/>
      <c r="AQ73" s="42"/>
      <c r="AR73" s="97"/>
      <c r="AT73" s="96">
        <f t="shared" si="25"/>
        <v>125448</v>
      </c>
      <c r="AU73" s="42">
        <f t="shared" si="25"/>
        <v>125969</v>
      </c>
      <c r="AV73" s="97">
        <f t="shared" si="25"/>
        <v>91210</v>
      </c>
      <c r="BC73" s="32">
        <f t="shared" si="26"/>
        <v>1</v>
      </c>
      <c r="BE73" s="23">
        <v>1</v>
      </c>
      <c r="BF73" s="23">
        <v>10</v>
      </c>
      <c r="BG73" s="23">
        <f t="shared" ref="BG73:BG81" si="27">IF(BF73=BF72,BG72+1,1)</f>
        <v>3</v>
      </c>
    </row>
    <row r="74" spans="2:59" ht="15" customHeight="1" x14ac:dyDescent="0.3">
      <c r="B74" s="15"/>
      <c r="C74" s="40" t="s">
        <v>22</v>
      </c>
      <c r="D74" s="34" t="s">
        <v>684</v>
      </c>
      <c r="E74" s="35" t="s">
        <v>882</v>
      </c>
      <c r="F74" s="96">
        <v>51631</v>
      </c>
      <c r="G74" s="42">
        <v>54070</v>
      </c>
      <c r="H74" s="97">
        <v>58609</v>
      </c>
      <c r="I74" s="96">
        <v>25037</v>
      </c>
      <c r="J74" s="42">
        <v>25037</v>
      </c>
      <c r="K74" s="97">
        <v>0</v>
      </c>
      <c r="L74" s="96">
        <v>0</v>
      </c>
      <c r="M74" s="42">
        <v>0</v>
      </c>
      <c r="N74" s="97">
        <v>0</v>
      </c>
      <c r="O74" s="96">
        <v>13836</v>
      </c>
      <c r="P74" s="42">
        <v>15000</v>
      </c>
      <c r="Q74" s="97">
        <v>10434</v>
      </c>
      <c r="R74" s="96">
        <v>0</v>
      </c>
      <c r="S74" s="42">
        <v>0</v>
      </c>
      <c r="T74" s="97">
        <v>0</v>
      </c>
      <c r="U74" s="96">
        <v>0</v>
      </c>
      <c r="V74" s="42">
        <v>0</v>
      </c>
      <c r="W74" s="97">
        <v>0</v>
      </c>
      <c r="X74" s="96">
        <v>0</v>
      </c>
      <c r="Y74" s="42">
        <v>0</v>
      </c>
      <c r="Z74" s="97">
        <v>0</v>
      </c>
      <c r="AA74" s="96">
        <v>0</v>
      </c>
      <c r="AB74" s="42">
        <v>0</v>
      </c>
      <c r="AC74" s="97">
        <v>0</v>
      </c>
      <c r="AD74" s="96">
        <v>0</v>
      </c>
      <c r="AE74" s="42">
        <v>0</v>
      </c>
      <c r="AF74" s="97">
        <v>0</v>
      </c>
      <c r="AG74" s="96">
        <v>0</v>
      </c>
      <c r="AH74" s="42">
        <v>0</v>
      </c>
      <c r="AI74" s="97">
        <v>0</v>
      </c>
      <c r="AJ74" s="96">
        <v>0</v>
      </c>
      <c r="AK74" s="42">
        <v>0</v>
      </c>
      <c r="AL74" s="97">
        <v>0</v>
      </c>
      <c r="AM74" s="96">
        <v>0</v>
      </c>
      <c r="AN74" s="42">
        <v>0</v>
      </c>
      <c r="AO74" s="97">
        <v>0</v>
      </c>
      <c r="AP74" s="96"/>
      <c r="AQ74" s="42"/>
      <c r="AR74" s="97"/>
      <c r="AT74" s="96">
        <f t="shared" si="25"/>
        <v>90504</v>
      </c>
      <c r="AU74" s="42">
        <f t="shared" si="25"/>
        <v>94107</v>
      </c>
      <c r="AV74" s="97">
        <f t="shared" si="25"/>
        <v>69043</v>
      </c>
      <c r="BC74" s="32">
        <f t="shared" si="26"/>
        <v>1</v>
      </c>
      <c r="BE74" s="23">
        <v>1</v>
      </c>
      <c r="BF74" s="23">
        <v>10</v>
      </c>
      <c r="BG74" s="23">
        <f t="shared" si="27"/>
        <v>4</v>
      </c>
    </row>
    <row r="75" spans="2:59" ht="15" customHeight="1" x14ac:dyDescent="0.3">
      <c r="B75" s="15"/>
      <c r="C75" s="40" t="s">
        <v>22</v>
      </c>
      <c r="D75" s="34" t="s">
        <v>685</v>
      </c>
      <c r="E75" s="35" t="s">
        <v>883</v>
      </c>
      <c r="F75" s="96">
        <v>101606</v>
      </c>
      <c r="G75" s="42">
        <v>106659</v>
      </c>
      <c r="H75" s="97">
        <v>116063</v>
      </c>
      <c r="I75" s="96">
        <v>30178</v>
      </c>
      <c r="J75" s="42">
        <v>39188</v>
      </c>
      <c r="K75" s="97">
        <v>0</v>
      </c>
      <c r="L75" s="96">
        <v>0</v>
      </c>
      <c r="M75" s="42">
        <v>4000</v>
      </c>
      <c r="N75" s="97">
        <v>4000</v>
      </c>
      <c r="O75" s="96">
        <v>7931</v>
      </c>
      <c r="P75" s="42">
        <v>16500</v>
      </c>
      <c r="Q75" s="97">
        <v>14906</v>
      </c>
      <c r="R75" s="96">
        <v>0</v>
      </c>
      <c r="S75" s="42">
        <v>0</v>
      </c>
      <c r="T75" s="97">
        <v>0</v>
      </c>
      <c r="U75" s="96">
        <v>0</v>
      </c>
      <c r="V75" s="42">
        <v>0</v>
      </c>
      <c r="W75" s="97">
        <v>0</v>
      </c>
      <c r="X75" s="96">
        <v>0</v>
      </c>
      <c r="Y75" s="42">
        <v>0</v>
      </c>
      <c r="Z75" s="97">
        <v>0</v>
      </c>
      <c r="AA75" s="96">
        <v>0</v>
      </c>
      <c r="AB75" s="42">
        <v>0</v>
      </c>
      <c r="AC75" s="97">
        <v>0</v>
      </c>
      <c r="AD75" s="96">
        <v>0</v>
      </c>
      <c r="AE75" s="42">
        <v>0</v>
      </c>
      <c r="AF75" s="97">
        <v>1000</v>
      </c>
      <c r="AG75" s="96">
        <v>0</v>
      </c>
      <c r="AH75" s="42">
        <v>0</v>
      </c>
      <c r="AI75" s="97">
        <v>0</v>
      </c>
      <c r="AJ75" s="96">
        <v>0</v>
      </c>
      <c r="AK75" s="42">
        <v>0</v>
      </c>
      <c r="AL75" s="97">
        <v>0</v>
      </c>
      <c r="AM75" s="96">
        <v>0</v>
      </c>
      <c r="AN75" s="42">
        <v>0</v>
      </c>
      <c r="AO75" s="97">
        <v>0</v>
      </c>
      <c r="AP75" s="96"/>
      <c r="AQ75" s="42"/>
      <c r="AR75" s="97"/>
      <c r="AT75" s="96">
        <f t="shared" si="25"/>
        <v>139715</v>
      </c>
      <c r="AU75" s="42">
        <f t="shared" si="25"/>
        <v>166347</v>
      </c>
      <c r="AV75" s="97">
        <f t="shared" si="25"/>
        <v>135969</v>
      </c>
      <c r="BC75" s="32">
        <f t="shared" si="26"/>
        <v>1</v>
      </c>
      <c r="BE75" s="23">
        <v>1</v>
      </c>
      <c r="BF75" s="23">
        <v>10</v>
      </c>
      <c r="BG75" s="23">
        <f t="shared" si="27"/>
        <v>5</v>
      </c>
    </row>
    <row r="76" spans="2:59" ht="15" hidden="1" customHeight="1" x14ac:dyDescent="0.3">
      <c r="B76" s="15"/>
      <c r="C76" s="40" t="s">
        <v>22</v>
      </c>
      <c r="D76" s="34" t="s">
        <v>2</v>
      </c>
      <c r="E76" s="35" t="s">
        <v>2</v>
      </c>
      <c r="F76" s="96">
        <v>0</v>
      </c>
      <c r="G76" s="42">
        <v>0</v>
      </c>
      <c r="H76" s="97">
        <v>0</v>
      </c>
      <c r="I76" s="96">
        <v>0</v>
      </c>
      <c r="J76" s="42">
        <v>0</v>
      </c>
      <c r="K76" s="97">
        <v>0</v>
      </c>
      <c r="L76" s="96">
        <v>0</v>
      </c>
      <c r="M76" s="42">
        <v>0</v>
      </c>
      <c r="N76" s="97">
        <v>0</v>
      </c>
      <c r="O76" s="96">
        <v>0</v>
      </c>
      <c r="P76" s="42">
        <v>0</v>
      </c>
      <c r="Q76" s="97">
        <v>0</v>
      </c>
      <c r="R76" s="96">
        <v>0</v>
      </c>
      <c r="S76" s="42">
        <v>0</v>
      </c>
      <c r="T76" s="97">
        <v>0</v>
      </c>
      <c r="U76" s="96">
        <v>0</v>
      </c>
      <c r="V76" s="42">
        <v>0</v>
      </c>
      <c r="W76" s="97">
        <v>0</v>
      </c>
      <c r="X76" s="96">
        <v>0</v>
      </c>
      <c r="Y76" s="42">
        <v>0</v>
      </c>
      <c r="Z76" s="97">
        <v>0</v>
      </c>
      <c r="AA76" s="96">
        <v>0</v>
      </c>
      <c r="AB76" s="42">
        <v>0</v>
      </c>
      <c r="AC76" s="97">
        <v>0</v>
      </c>
      <c r="AD76" s="96">
        <v>0</v>
      </c>
      <c r="AE76" s="42">
        <v>0</v>
      </c>
      <c r="AF76" s="97">
        <v>0</v>
      </c>
      <c r="AG76" s="96">
        <v>0</v>
      </c>
      <c r="AH76" s="42">
        <v>0</v>
      </c>
      <c r="AI76" s="97">
        <v>0</v>
      </c>
      <c r="AJ76" s="96">
        <v>0</v>
      </c>
      <c r="AK76" s="42">
        <v>0</v>
      </c>
      <c r="AL76" s="97">
        <v>0</v>
      </c>
      <c r="AM76" s="96">
        <v>0</v>
      </c>
      <c r="AN76" s="42">
        <v>0</v>
      </c>
      <c r="AO76" s="97">
        <v>0</v>
      </c>
      <c r="AP76" s="96"/>
      <c r="AQ76" s="42"/>
      <c r="AR76" s="97"/>
      <c r="AT76" s="96">
        <f t="shared" si="25"/>
        <v>0</v>
      </c>
      <c r="AU76" s="42">
        <f t="shared" si="25"/>
        <v>0</v>
      </c>
      <c r="AV76" s="97">
        <f t="shared" si="25"/>
        <v>0</v>
      </c>
      <c r="BC76" s="32">
        <f t="shared" si="26"/>
        <v>0</v>
      </c>
      <c r="BE76" s="23">
        <v>1</v>
      </c>
      <c r="BF76" s="23">
        <v>10</v>
      </c>
      <c r="BG76" s="23">
        <f t="shared" si="27"/>
        <v>6</v>
      </c>
    </row>
    <row r="77" spans="2:59" ht="15" hidden="1" customHeight="1" x14ac:dyDescent="0.3">
      <c r="B77" s="15"/>
      <c r="C77" s="40" t="s">
        <v>22</v>
      </c>
      <c r="D77" s="34" t="s">
        <v>2</v>
      </c>
      <c r="E77" s="35" t="s">
        <v>2</v>
      </c>
      <c r="F77" s="96">
        <v>0</v>
      </c>
      <c r="G77" s="42">
        <v>0</v>
      </c>
      <c r="H77" s="97">
        <v>0</v>
      </c>
      <c r="I77" s="96">
        <v>0</v>
      </c>
      <c r="J77" s="42">
        <v>0</v>
      </c>
      <c r="K77" s="97">
        <v>0</v>
      </c>
      <c r="L77" s="96">
        <v>0</v>
      </c>
      <c r="M77" s="42">
        <v>0</v>
      </c>
      <c r="N77" s="97">
        <v>0</v>
      </c>
      <c r="O77" s="96">
        <v>0</v>
      </c>
      <c r="P77" s="42">
        <v>0</v>
      </c>
      <c r="Q77" s="97">
        <v>0</v>
      </c>
      <c r="R77" s="96">
        <v>0</v>
      </c>
      <c r="S77" s="42">
        <v>0</v>
      </c>
      <c r="T77" s="97">
        <v>0</v>
      </c>
      <c r="U77" s="96">
        <v>0</v>
      </c>
      <c r="V77" s="42">
        <v>0</v>
      </c>
      <c r="W77" s="97">
        <v>0</v>
      </c>
      <c r="X77" s="96">
        <v>0</v>
      </c>
      <c r="Y77" s="42">
        <v>0</v>
      </c>
      <c r="Z77" s="97">
        <v>0</v>
      </c>
      <c r="AA77" s="96">
        <v>0</v>
      </c>
      <c r="AB77" s="42">
        <v>0</v>
      </c>
      <c r="AC77" s="97">
        <v>0</v>
      </c>
      <c r="AD77" s="96">
        <v>0</v>
      </c>
      <c r="AE77" s="42">
        <v>0</v>
      </c>
      <c r="AF77" s="97">
        <v>0</v>
      </c>
      <c r="AG77" s="96">
        <v>0</v>
      </c>
      <c r="AH77" s="42">
        <v>0</v>
      </c>
      <c r="AI77" s="97">
        <v>0</v>
      </c>
      <c r="AJ77" s="96">
        <v>0</v>
      </c>
      <c r="AK77" s="42">
        <v>0</v>
      </c>
      <c r="AL77" s="97">
        <v>0</v>
      </c>
      <c r="AM77" s="96">
        <v>0</v>
      </c>
      <c r="AN77" s="42">
        <v>0</v>
      </c>
      <c r="AO77" s="97">
        <v>0</v>
      </c>
      <c r="AP77" s="96"/>
      <c r="AQ77" s="42"/>
      <c r="AR77" s="97"/>
      <c r="AT77" s="96">
        <f t="shared" si="25"/>
        <v>0</v>
      </c>
      <c r="AU77" s="42">
        <f t="shared" si="25"/>
        <v>0</v>
      </c>
      <c r="AV77" s="97">
        <f t="shared" si="25"/>
        <v>0</v>
      </c>
      <c r="BC77" s="32">
        <f t="shared" si="26"/>
        <v>0</v>
      </c>
      <c r="BE77" s="23">
        <v>1</v>
      </c>
      <c r="BF77" s="23">
        <v>10</v>
      </c>
      <c r="BG77" s="23">
        <f t="shared" si="27"/>
        <v>7</v>
      </c>
    </row>
    <row r="78" spans="2:59" ht="15" hidden="1" customHeight="1" x14ac:dyDescent="0.3">
      <c r="B78" s="15"/>
      <c r="C78" s="40" t="s">
        <v>22</v>
      </c>
      <c r="D78" s="34" t="s">
        <v>2</v>
      </c>
      <c r="E78" s="35" t="s">
        <v>2</v>
      </c>
      <c r="F78" s="96">
        <v>0</v>
      </c>
      <c r="G78" s="42">
        <v>0</v>
      </c>
      <c r="H78" s="97">
        <v>0</v>
      </c>
      <c r="I78" s="96">
        <v>0</v>
      </c>
      <c r="J78" s="42">
        <v>0</v>
      </c>
      <c r="K78" s="97">
        <v>0</v>
      </c>
      <c r="L78" s="96">
        <v>0</v>
      </c>
      <c r="M78" s="42">
        <v>0</v>
      </c>
      <c r="N78" s="97">
        <v>0</v>
      </c>
      <c r="O78" s="96">
        <v>0</v>
      </c>
      <c r="P78" s="42">
        <v>0</v>
      </c>
      <c r="Q78" s="97">
        <v>0</v>
      </c>
      <c r="R78" s="96">
        <v>0</v>
      </c>
      <c r="S78" s="42">
        <v>0</v>
      </c>
      <c r="T78" s="97">
        <v>0</v>
      </c>
      <c r="U78" s="96">
        <v>0</v>
      </c>
      <c r="V78" s="42">
        <v>0</v>
      </c>
      <c r="W78" s="97">
        <v>0</v>
      </c>
      <c r="X78" s="96">
        <v>0</v>
      </c>
      <c r="Y78" s="42">
        <v>0</v>
      </c>
      <c r="Z78" s="97">
        <v>0</v>
      </c>
      <c r="AA78" s="96">
        <v>0</v>
      </c>
      <c r="AB78" s="42">
        <v>0</v>
      </c>
      <c r="AC78" s="97">
        <v>0</v>
      </c>
      <c r="AD78" s="96">
        <v>0</v>
      </c>
      <c r="AE78" s="42">
        <v>0</v>
      </c>
      <c r="AF78" s="97">
        <v>0</v>
      </c>
      <c r="AG78" s="96">
        <v>0</v>
      </c>
      <c r="AH78" s="42">
        <v>0</v>
      </c>
      <c r="AI78" s="97">
        <v>0</v>
      </c>
      <c r="AJ78" s="96">
        <v>0</v>
      </c>
      <c r="AK78" s="42">
        <v>0</v>
      </c>
      <c r="AL78" s="97">
        <v>0</v>
      </c>
      <c r="AM78" s="96">
        <v>0</v>
      </c>
      <c r="AN78" s="42">
        <v>0</v>
      </c>
      <c r="AO78" s="97">
        <v>0</v>
      </c>
      <c r="AP78" s="96"/>
      <c r="AQ78" s="42"/>
      <c r="AR78" s="97"/>
      <c r="AT78" s="96">
        <f t="shared" si="25"/>
        <v>0</v>
      </c>
      <c r="AU78" s="42">
        <f t="shared" si="25"/>
        <v>0</v>
      </c>
      <c r="AV78" s="97">
        <f t="shared" si="25"/>
        <v>0</v>
      </c>
      <c r="BC78" s="32">
        <f t="shared" si="26"/>
        <v>0</v>
      </c>
      <c r="BE78" s="23">
        <v>1</v>
      </c>
      <c r="BF78" s="23">
        <v>10</v>
      </c>
      <c r="BG78" s="23">
        <f t="shared" si="27"/>
        <v>8</v>
      </c>
    </row>
    <row r="79" spans="2:59" ht="15" hidden="1" customHeight="1" x14ac:dyDescent="0.3">
      <c r="B79" s="15"/>
      <c r="C79" s="40" t="s">
        <v>22</v>
      </c>
      <c r="D79" s="34" t="s">
        <v>2</v>
      </c>
      <c r="E79" s="35" t="s">
        <v>2</v>
      </c>
      <c r="F79" s="96">
        <v>0</v>
      </c>
      <c r="G79" s="42">
        <v>0</v>
      </c>
      <c r="H79" s="97">
        <v>0</v>
      </c>
      <c r="I79" s="96">
        <v>0</v>
      </c>
      <c r="J79" s="42">
        <v>0</v>
      </c>
      <c r="K79" s="97">
        <v>0</v>
      </c>
      <c r="L79" s="96">
        <v>0</v>
      </c>
      <c r="M79" s="42">
        <v>0</v>
      </c>
      <c r="N79" s="97">
        <v>0</v>
      </c>
      <c r="O79" s="96">
        <v>0</v>
      </c>
      <c r="P79" s="42">
        <v>0</v>
      </c>
      <c r="Q79" s="97">
        <v>0</v>
      </c>
      <c r="R79" s="96">
        <v>0</v>
      </c>
      <c r="S79" s="42">
        <v>0</v>
      </c>
      <c r="T79" s="97">
        <v>0</v>
      </c>
      <c r="U79" s="96">
        <v>0</v>
      </c>
      <c r="V79" s="42">
        <v>0</v>
      </c>
      <c r="W79" s="97">
        <v>0</v>
      </c>
      <c r="X79" s="96">
        <v>0</v>
      </c>
      <c r="Y79" s="42">
        <v>0</v>
      </c>
      <c r="Z79" s="97">
        <v>0</v>
      </c>
      <c r="AA79" s="96">
        <v>0</v>
      </c>
      <c r="AB79" s="42">
        <v>0</v>
      </c>
      <c r="AC79" s="97">
        <v>0</v>
      </c>
      <c r="AD79" s="96">
        <v>0</v>
      </c>
      <c r="AE79" s="42">
        <v>0</v>
      </c>
      <c r="AF79" s="97">
        <v>0</v>
      </c>
      <c r="AG79" s="96">
        <v>0</v>
      </c>
      <c r="AH79" s="42">
        <v>0</v>
      </c>
      <c r="AI79" s="97">
        <v>0</v>
      </c>
      <c r="AJ79" s="96">
        <v>0</v>
      </c>
      <c r="AK79" s="42">
        <v>0</v>
      </c>
      <c r="AL79" s="97">
        <v>0</v>
      </c>
      <c r="AM79" s="96">
        <v>0</v>
      </c>
      <c r="AN79" s="42">
        <v>0</v>
      </c>
      <c r="AO79" s="97">
        <v>0</v>
      </c>
      <c r="AP79" s="96"/>
      <c r="AQ79" s="42"/>
      <c r="AR79" s="97"/>
      <c r="AT79" s="96">
        <f t="shared" si="25"/>
        <v>0</v>
      </c>
      <c r="AU79" s="42">
        <f t="shared" si="25"/>
        <v>0</v>
      </c>
      <c r="AV79" s="97">
        <f t="shared" si="25"/>
        <v>0</v>
      </c>
      <c r="BC79" s="32">
        <f t="shared" si="26"/>
        <v>0</v>
      </c>
      <c r="BE79" s="23">
        <v>1</v>
      </c>
      <c r="BF79" s="23">
        <v>10</v>
      </c>
      <c r="BG79" s="23">
        <f t="shared" si="27"/>
        <v>9</v>
      </c>
    </row>
    <row r="80" spans="2:59" ht="15" hidden="1" customHeight="1" x14ac:dyDescent="0.3">
      <c r="B80" s="15"/>
      <c r="C80" s="40" t="s">
        <v>22</v>
      </c>
      <c r="D80" s="34" t="s">
        <v>2</v>
      </c>
      <c r="E80" s="35" t="s">
        <v>2</v>
      </c>
      <c r="F80" s="96">
        <v>0</v>
      </c>
      <c r="G80" s="42">
        <v>0</v>
      </c>
      <c r="H80" s="97">
        <v>0</v>
      </c>
      <c r="I80" s="96">
        <v>0</v>
      </c>
      <c r="J80" s="42">
        <v>0</v>
      </c>
      <c r="K80" s="97">
        <v>0</v>
      </c>
      <c r="L80" s="96">
        <v>0</v>
      </c>
      <c r="M80" s="42">
        <v>0</v>
      </c>
      <c r="N80" s="97">
        <v>0</v>
      </c>
      <c r="O80" s="96">
        <v>0</v>
      </c>
      <c r="P80" s="42">
        <v>0</v>
      </c>
      <c r="Q80" s="97">
        <v>0</v>
      </c>
      <c r="R80" s="96">
        <v>0</v>
      </c>
      <c r="S80" s="42">
        <v>0</v>
      </c>
      <c r="T80" s="97">
        <v>0</v>
      </c>
      <c r="U80" s="96">
        <v>0</v>
      </c>
      <c r="V80" s="42">
        <v>0</v>
      </c>
      <c r="W80" s="97">
        <v>0</v>
      </c>
      <c r="X80" s="96">
        <v>0</v>
      </c>
      <c r="Y80" s="42">
        <v>0</v>
      </c>
      <c r="Z80" s="97">
        <v>0</v>
      </c>
      <c r="AA80" s="96">
        <v>0</v>
      </c>
      <c r="AB80" s="42">
        <v>0</v>
      </c>
      <c r="AC80" s="97">
        <v>0</v>
      </c>
      <c r="AD80" s="96">
        <v>0</v>
      </c>
      <c r="AE80" s="42">
        <v>0</v>
      </c>
      <c r="AF80" s="97">
        <v>0</v>
      </c>
      <c r="AG80" s="96">
        <v>0</v>
      </c>
      <c r="AH80" s="42">
        <v>0</v>
      </c>
      <c r="AI80" s="97">
        <v>0</v>
      </c>
      <c r="AJ80" s="96">
        <v>0</v>
      </c>
      <c r="AK80" s="42">
        <v>0</v>
      </c>
      <c r="AL80" s="97">
        <v>0</v>
      </c>
      <c r="AM80" s="96">
        <v>0</v>
      </c>
      <c r="AN80" s="42">
        <v>0</v>
      </c>
      <c r="AO80" s="97">
        <v>0</v>
      </c>
      <c r="AP80" s="96"/>
      <c r="AQ80" s="42"/>
      <c r="AR80" s="97"/>
      <c r="AT80" s="96">
        <f t="shared" si="25"/>
        <v>0</v>
      </c>
      <c r="AU80" s="42">
        <f t="shared" si="25"/>
        <v>0</v>
      </c>
      <c r="AV80" s="97">
        <f t="shared" si="25"/>
        <v>0</v>
      </c>
      <c r="BC80" s="32">
        <f t="shared" si="26"/>
        <v>0</v>
      </c>
      <c r="BE80" s="23">
        <v>1</v>
      </c>
      <c r="BF80" s="23">
        <v>10</v>
      </c>
      <c r="BG80" s="23">
        <f t="shared" si="27"/>
        <v>10</v>
      </c>
    </row>
    <row r="81" spans="2:59" ht="15" customHeight="1" x14ac:dyDescent="0.3">
      <c r="B81" s="15"/>
      <c r="C81" s="40" t="s">
        <v>23</v>
      </c>
      <c r="D81" s="34" t="s">
        <v>235</v>
      </c>
      <c r="E81" s="35" t="s">
        <v>236</v>
      </c>
      <c r="F81" s="96">
        <v>727555</v>
      </c>
      <c r="G81" s="42">
        <v>765347</v>
      </c>
      <c r="H81" s="97">
        <v>835683</v>
      </c>
      <c r="I81" s="96">
        <v>0</v>
      </c>
      <c r="J81" s="42">
        <v>0</v>
      </c>
      <c r="K81" s="97">
        <v>0</v>
      </c>
      <c r="L81" s="96">
        <v>0</v>
      </c>
      <c r="M81" s="42">
        <v>0</v>
      </c>
      <c r="N81" s="97">
        <v>0</v>
      </c>
      <c r="O81" s="96">
        <v>0</v>
      </c>
      <c r="P81" s="42">
        <v>0</v>
      </c>
      <c r="Q81" s="97">
        <v>0</v>
      </c>
      <c r="R81" s="96">
        <v>3296</v>
      </c>
      <c r="S81" s="42">
        <v>3444</v>
      </c>
      <c r="T81" s="97">
        <v>3602</v>
      </c>
      <c r="U81" s="96">
        <v>291113</v>
      </c>
      <c r="V81" s="42">
        <v>288354</v>
      </c>
      <c r="W81" s="97">
        <v>384741</v>
      </c>
      <c r="X81" s="96">
        <v>100000</v>
      </c>
      <c r="Y81" s="42">
        <v>95000</v>
      </c>
      <c r="Z81" s="97">
        <v>85000</v>
      </c>
      <c r="AA81" s="96">
        <v>0</v>
      </c>
      <c r="AB81" s="42">
        <v>0</v>
      </c>
      <c r="AC81" s="97">
        <v>0</v>
      </c>
      <c r="AD81" s="96">
        <v>0</v>
      </c>
      <c r="AE81" s="42">
        <v>0</v>
      </c>
      <c r="AF81" s="97">
        <v>0</v>
      </c>
      <c r="AG81" s="96">
        <v>0</v>
      </c>
      <c r="AH81" s="42">
        <v>0</v>
      </c>
      <c r="AI81" s="97">
        <v>0</v>
      </c>
      <c r="AJ81" s="96">
        <v>0</v>
      </c>
      <c r="AK81" s="42">
        <v>0</v>
      </c>
      <c r="AL81" s="97">
        <v>0</v>
      </c>
      <c r="AM81" s="96">
        <v>0</v>
      </c>
      <c r="AN81" s="42">
        <v>0</v>
      </c>
      <c r="AO81" s="97">
        <v>0</v>
      </c>
      <c r="AP81" s="96"/>
      <c r="AQ81" s="42"/>
      <c r="AR81" s="97"/>
      <c r="AT81" s="96">
        <f t="shared" si="25"/>
        <v>1121964</v>
      </c>
      <c r="AU81" s="42">
        <f t="shared" si="25"/>
        <v>1152145</v>
      </c>
      <c r="AV81" s="97">
        <f t="shared" si="25"/>
        <v>1309026</v>
      </c>
      <c r="BC81" s="32">
        <f t="shared" si="26"/>
        <v>1</v>
      </c>
      <c r="BE81" s="23">
        <v>1</v>
      </c>
      <c r="BF81" s="23">
        <v>11</v>
      </c>
      <c r="BG81" s="23">
        <f t="shared" si="27"/>
        <v>1</v>
      </c>
    </row>
    <row r="82" spans="2:59" ht="15" customHeight="1" x14ac:dyDescent="0.3">
      <c r="B82" s="15"/>
      <c r="C82" s="50" t="str">
        <f>IF(LEN(E81)&lt;1,"","Total: " &amp; LEFT(E81,LEN(E81)-21) &amp; "Municipalities")</f>
        <v>Total: O.R. Tambo Municipalities</v>
      </c>
      <c r="D82" s="51"/>
      <c r="E82" s="52"/>
      <c r="F82" s="63">
        <f>SUM(F71:F81)</f>
        <v>1055805</v>
      </c>
      <c r="G82" s="54">
        <f>SUM(G71:G81)</f>
        <v>1109458</v>
      </c>
      <c r="H82" s="64">
        <f>SUM(H71:H81)</f>
        <v>1209313</v>
      </c>
      <c r="I82" s="63">
        <f t="shared" ref="I82:Q82" si="28">SUM(I71:I81)</f>
        <v>124221</v>
      </c>
      <c r="J82" s="54">
        <f t="shared" si="28"/>
        <v>133234</v>
      </c>
      <c r="K82" s="64">
        <f t="shared" si="28"/>
        <v>0</v>
      </c>
      <c r="L82" s="63">
        <f t="shared" si="28"/>
        <v>0</v>
      </c>
      <c r="M82" s="54">
        <f t="shared" si="28"/>
        <v>4000</v>
      </c>
      <c r="N82" s="64">
        <f t="shared" si="28"/>
        <v>4000</v>
      </c>
      <c r="O82" s="63">
        <f t="shared" si="28"/>
        <v>89056</v>
      </c>
      <c r="P82" s="54">
        <f t="shared" si="28"/>
        <v>70400</v>
      </c>
      <c r="Q82" s="64">
        <f t="shared" si="28"/>
        <v>60784</v>
      </c>
      <c r="R82" s="63">
        <f>SUM(R71:R81)</f>
        <v>3296</v>
      </c>
      <c r="S82" s="54">
        <f>SUM(S71:S81)</f>
        <v>3444</v>
      </c>
      <c r="T82" s="64">
        <f>SUM(T71:T81)</f>
        <v>3602</v>
      </c>
      <c r="U82" s="63">
        <f t="shared" ref="U82:AL82" si="29">SUM(U71:U81)</f>
        <v>291113</v>
      </c>
      <c r="V82" s="54">
        <f t="shared" si="29"/>
        <v>288354</v>
      </c>
      <c r="W82" s="64">
        <f t="shared" si="29"/>
        <v>384741</v>
      </c>
      <c r="X82" s="63">
        <f t="shared" si="29"/>
        <v>100000</v>
      </c>
      <c r="Y82" s="54">
        <f t="shared" si="29"/>
        <v>95000</v>
      </c>
      <c r="Z82" s="64">
        <f t="shared" si="29"/>
        <v>85000</v>
      </c>
      <c r="AA82" s="63">
        <f t="shared" si="29"/>
        <v>0</v>
      </c>
      <c r="AB82" s="54">
        <f t="shared" si="29"/>
        <v>0</v>
      </c>
      <c r="AC82" s="64">
        <f t="shared" si="29"/>
        <v>0</v>
      </c>
      <c r="AD82" s="63">
        <f t="shared" si="29"/>
        <v>1000</v>
      </c>
      <c r="AE82" s="54">
        <f t="shared" si="29"/>
        <v>5000</v>
      </c>
      <c r="AF82" s="64">
        <f t="shared" si="29"/>
        <v>2000</v>
      </c>
      <c r="AG82" s="63">
        <f t="shared" si="29"/>
        <v>0</v>
      </c>
      <c r="AH82" s="54">
        <f t="shared" si="29"/>
        <v>0</v>
      </c>
      <c r="AI82" s="64">
        <f t="shared" si="29"/>
        <v>0</v>
      </c>
      <c r="AJ82" s="63">
        <f t="shared" si="29"/>
        <v>0</v>
      </c>
      <c r="AK82" s="54">
        <f t="shared" si="29"/>
        <v>0</v>
      </c>
      <c r="AL82" s="64">
        <f t="shared" si="29"/>
        <v>0</v>
      </c>
      <c r="AM82" s="63">
        <f>SUM(AM71:AM81)</f>
        <v>0</v>
      </c>
      <c r="AN82" s="54">
        <f>SUM(AN71:AN81)</f>
        <v>0</v>
      </c>
      <c r="AO82" s="64">
        <f>SUM(AO71:AO81)</f>
        <v>0</v>
      </c>
      <c r="AP82" s="63"/>
      <c r="AQ82" s="54"/>
      <c r="AR82" s="64"/>
      <c r="AT82" s="63">
        <f t="shared" ref="AT82:AV82" si="30">SUM(AT71:AT81)</f>
        <v>1664491</v>
      </c>
      <c r="AU82" s="54">
        <f t="shared" si="30"/>
        <v>1708890</v>
      </c>
      <c r="AV82" s="64">
        <f t="shared" si="30"/>
        <v>1749440</v>
      </c>
      <c r="BC82" s="32">
        <f>IF(SUM(BC71:BC81)=0,0,1)</f>
        <v>1</v>
      </c>
    </row>
    <row r="83" spans="2:59" ht="15" customHeight="1" x14ac:dyDescent="0.3">
      <c r="B83" s="15"/>
      <c r="C83" s="40"/>
      <c r="D83" s="34"/>
      <c r="E83" s="35"/>
      <c r="F83" s="96"/>
      <c r="G83" s="42"/>
      <c r="H83" s="97"/>
      <c r="I83" s="96"/>
      <c r="J83" s="42"/>
      <c r="K83" s="97"/>
      <c r="L83" s="96"/>
      <c r="M83" s="42"/>
      <c r="N83" s="97"/>
      <c r="O83" s="96"/>
      <c r="P83" s="42"/>
      <c r="Q83" s="97"/>
      <c r="R83" s="96"/>
      <c r="S83" s="42"/>
      <c r="T83" s="97"/>
      <c r="U83" s="96"/>
      <c r="V83" s="42"/>
      <c r="W83" s="97"/>
      <c r="X83" s="96"/>
      <c r="Y83" s="42"/>
      <c r="Z83" s="97"/>
      <c r="AA83" s="96"/>
      <c r="AB83" s="42"/>
      <c r="AC83" s="97"/>
      <c r="AD83" s="96"/>
      <c r="AE83" s="42"/>
      <c r="AF83" s="97"/>
      <c r="AG83" s="96"/>
      <c r="AH83" s="42"/>
      <c r="AI83" s="97"/>
      <c r="AJ83" s="96"/>
      <c r="AK83" s="42"/>
      <c r="AL83" s="97"/>
      <c r="AM83" s="96"/>
      <c r="AN83" s="42"/>
      <c r="AO83" s="97"/>
      <c r="AP83" s="96"/>
      <c r="AQ83" s="42"/>
      <c r="AR83" s="97"/>
      <c r="AT83" s="96"/>
      <c r="AU83" s="42"/>
      <c r="AV83" s="97"/>
      <c r="BC83" s="32">
        <f>IF(BC82=0,0,1)</f>
        <v>1</v>
      </c>
    </row>
    <row r="84" spans="2:59" ht="15" customHeight="1" x14ac:dyDescent="0.3">
      <c r="B84" s="15"/>
      <c r="C84" s="40" t="s">
        <v>22</v>
      </c>
      <c r="D84" s="34" t="s">
        <v>686</v>
      </c>
      <c r="E84" s="35" t="s">
        <v>881</v>
      </c>
      <c r="F84" s="96">
        <v>57584</v>
      </c>
      <c r="G84" s="42">
        <v>60334</v>
      </c>
      <c r="H84" s="97">
        <v>65453</v>
      </c>
      <c r="I84" s="96">
        <v>24542</v>
      </c>
      <c r="J84" s="42">
        <v>24543</v>
      </c>
      <c r="K84" s="97">
        <v>0</v>
      </c>
      <c r="L84" s="96">
        <v>0</v>
      </c>
      <c r="M84" s="42">
        <v>0</v>
      </c>
      <c r="N84" s="97">
        <v>0</v>
      </c>
      <c r="O84" s="96">
        <v>26648</v>
      </c>
      <c r="P84" s="42">
        <v>20000</v>
      </c>
      <c r="Q84" s="97">
        <v>20000</v>
      </c>
      <c r="R84" s="96">
        <v>0</v>
      </c>
      <c r="S84" s="42">
        <v>0</v>
      </c>
      <c r="T84" s="97">
        <v>0</v>
      </c>
      <c r="U84" s="96">
        <v>0</v>
      </c>
      <c r="V84" s="42">
        <v>0</v>
      </c>
      <c r="W84" s="97">
        <v>0</v>
      </c>
      <c r="X84" s="96">
        <v>0</v>
      </c>
      <c r="Y84" s="42">
        <v>0</v>
      </c>
      <c r="Z84" s="97">
        <v>0</v>
      </c>
      <c r="AA84" s="96">
        <v>0</v>
      </c>
      <c r="AB84" s="42">
        <v>0</v>
      </c>
      <c r="AC84" s="97">
        <v>0</v>
      </c>
      <c r="AD84" s="96">
        <v>0</v>
      </c>
      <c r="AE84" s="42">
        <v>0</v>
      </c>
      <c r="AF84" s="97">
        <v>0</v>
      </c>
      <c r="AG84" s="96">
        <v>0</v>
      </c>
      <c r="AH84" s="42">
        <v>0</v>
      </c>
      <c r="AI84" s="97">
        <v>0</v>
      </c>
      <c r="AJ84" s="96">
        <v>0</v>
      </c>
      <c r="AK84" s="42">
        <v>0</v>
      </c>
      <c r="AL84" s="97">
        <v>0</v>
      </c>
      <c r="AM84" s="96">
        <v>0</v>
      </c>
      <c r="AN84" s="42">
        <v>0</v>
      </c>
      <c r="AO84" s="97">
        <v>0</v>
      </c>
      <c r="AP84" s="96"/>
      <c r="AQ84" s="42"/>
      <c r="AR84" s="97"/>
      <c r="AT84" s="96">
        <f t="shared" ref="AT84:AV94" si="31">F84+I84+L84+O84+R84+U84+X84+AA84+AD84+AG84+AJ84+AM84+AP84</f>
        <v>108774</v>
      </c>
      <c r="AU84" s="42">
        <f t="shared" si="31"/>
        <v>104877</v>
      </c>
      <c r="AV84" s="97">
        <f t="shared" si="31"/>
        <v>85453</v>
      </c>
      <c r="BC84" s="32">
        <f t="shared" ref="BC84:BC94" si="32">IF(LEN(E84)&lt;2,0,1)</f>
        <v>1</v>
      </c>
      <c r="BE84" s="23">
        <v>1</v>
      </c>
      <c r="BF84" s="23">
        <v>12</v>
      </c>
      <c r="BG84" s="23">
        <v>1</v>
      </c>
    </row>
    <row r="85" spans="2:59" ht="15" customHeight="1" x14ac:dyDescent="0.3">
      <c r="B85" s="15"/>
      <c r="C85" s="40" t="s">
        <v>22</v>
      </c>
      <c r="D85" s="34" t="s">
        <v>687</v>
      </c>
      <c r="E85" s="35" t="s">
        <v>887</v>
      </c>
      <c r="F85" s="96">
        <v>54199</v>
      </c>
      <c r="G85" s="42">
        <v>56772</v>
      </c>
      <c r="H85" s="97">
        <v>61561</v>
      </c>
      <c r="I85" s="96">
        <v>26848</v>
      </c>
      <c r="J85" s="42">
        <v>26848</v>
      </c>
      <c r="K85" s="97">
        <v>0</v>
      </c>
      <c r="L85" s="96">
        <v>0</v>
      </c>
      <c r="M85" s="42">
        <v>0</v>
      </c>
      <c r="N85" s="97">
        <v>0</v>
      </c>
      <c r="O85" s="96">
        <v>22728</v>
      </c>
      <c r="P85" s="42">
        <v>20000</v>
      </c>
      <c r="Q85" s="97">
        <v>18000</v>
      </c>
      <c r="R85" s="96">
        <v>0</v>
      </c>
      <c r="S85" s="42">
        <v>0</v>
      </c>
      <c r="T85" s="97">
        <v>0</v>
      </c>
      <c r="U85" s="96">
        <v>0</v>
      </c>
      <c r="V85" s="42">
        <v>0</v>
      </c>
      <c r="W85" s="97">
        <v>0</v>
      </c>
      <c r="X85" s="96">
        <v>0</v>
      </c>
      <c r="Y85" s="42">
        <v>0</v>
      </c>
      <c r="Z85" s="97">
        <v>0</v>
      </c>
      <c r="AA85" s="96">
        <v>0</v>
      </c>
      <c r="AB85" s="42">
        <v>0</v>
      </c>
      <c r="AC85" s="97">
        <v>0</v>
      </c>
      <c r="AD85" s="96">
        <v>0</v>
      </c>
      <c r="AE85" s="42">
        <v>0</v>
      </c>
      <c r="AF85" s="97">
        <v>0</v>
      </c>
      <c r="AG85" s="96">
        <v>0</v>
      </c>
      <c r="AH85" s="42">
        <v>0</v>
      </c>
      <c r="AI85" s="97">
        <v>0</v>
      </c>
      <c r="AJ85" s="96">
        <v>0</v>
      </c>
      <c r="AK85" s="42">
        <v>0</v>
      </c>
      <c r="AL85" s="97">
        <v>0</v>
      </c>
      <c r="AM85" s="96">
        <v>0</v>
      </c>
      <c r="AN85" s="42">
        <v>0</v>
      </c>
      <c r="AO85" s="97">
        <v>0</v>
      </c>
      <c r="AP85" s="96"/>
      <c r="AQ85" s="42"/>
      <c r="AR85" s="97"/>
      <c r="AT85" s="96">
        <f t="shared" si="31"/>
        <v>103775</v>
      </c>
      <c r="AU85" s="42">
        <f t="shared" si="31"/>
        <v>103620</v>
      </c>
      <c r="AV85" s="97">
        <f t="shared" si="31"/>
        <v>79561</v>
      </c>
      <c r="BC85" s="32">
        <f t="shared" si="32"/>
        <v>1</v>
      </c>
      <c r="BE85" s="23">
        <v>1</v>
      </c>
      <c r="BF85" s="23">
        <v>12</v>
      </c>
      <c r="BG85" s="23">
        <f>IF(BF85=BF84,BG84+1,1)</f>
        <v>2</v>
      </c>
    </row>
    <row r="86" spans="2:59" ht="15" customHeight="1" x14ac:dyDescent="0.3">
      <c r="B86" s="15"/>
      <c r="C86" s="40" t="s">
        <v>22</v>
      </c>
      <c r="D86" s="34" t="s">
        <v>688</v>
      </c>
      <c r="E86" s="35" t="s">
        <v>252</v>
      </c>
      <c r="F86" s="96">
        <v>56512</v>
      </c>
      <c r="G86" s="42">
        <v>59206</v>
      </c>
      <c r="H86" s="97">
        <v>64221</v>
      </c>
      <c r="I86" s="96">
        <v>0</v>
      </c>
      <c r="J86" s="42">
        <v>0</v>
      </c>
      <c r="K86" s="97">
        <v>0</v>
      </c>
      <c r="L86" s="96">
        <v>0</v>
      </c>
      <c r="M86" s="42">
        <v>0</v>
      </c>
      <c r="N86" s="97">
        <v>0</v>
      </c>
      <c r="O86" s="96">
        <v>25362</v>
      </c>
      <c r="P86" s="42">
        <v>16180</v>
      </c>
      <c r="Q86" s="97">
        <v>15000</v>
      </c>
      <c r="R86" s="96">
        <v>0</v>
      </c>
      <c r="S86" s="42">
        <v>0</v>
      </c>
      <c r="T86" s="97">
        <v>0</v>
      </c>
      <c r="U86" s="96">
        <v>0</v>
      </c>
      <c r="V86" s="42">
        <v>0</v>
      </c>
      <c r="W86" s="97">
        <v>0</v>
      </c>
      <c r="X86" s="96">
        <v>0</v>
      </c>
      <c r="Y86" s="42">
        <v>0</v>
      </c>
      <c r="Z86" s="97">
        <v>0</v>
      </c>
      <c r="AA86" s="96">
        <v>0</v>
      </c>
      <c r="AB86" s="42">
        <v>0</v>
      </c>
      <c r="AC86" s="97">
        <v>0</v>
      </c>
      <c r="AD86" s="96">
        <v>0</v>
      </c>
      <c r="AE86" s="42">
        <v>1000</v>
      </c>
      <c r="AF86" s="97">
        <v>1000</v>
      </c>
      <c r="AG86" s="96">
        <v>0</v>
      </c>
      <c r="AH86" s="42">
        <v>0</v>
      </c>
      <c r="AI86" s="97">
        <v>0</v>
      </c>
      <c r="AJ86" s="96">
        <v>0</v>
      </c>
      <c r="AK86" s="42">
        <v>0</v>
      </c>
      <c r="AL86" s="97">
        <v>0</v>
      </c>
      <c r="AM86" s="96">
        <v>0</v>
      </c>
      <c r="AN86" s="42">
        <v>0</v>
      </c>
      <c r="AO86" s="97">
        <v>0</v>
      </c>
      <c r="AP86" s="96"/>
      <c r="AQ86" s="42"/>
      <c r="AR86" s="97"/>
      <c r="AT86" s="96">
        <f t="shared" si="31"/>
        <v>81874</v>
      </c>
      <c r="AU86" s="42">
        <f t="shared" si="31"/>
        <v>76386</v>
      </c>
      <c r="AV86" s="97">
        <f t="shared" si="31"/>
        <v>80221</v>
      </c>
      <c r="BC86" s="32">
        <f t="shared" si="32"/>
        <v>1</v>
      </c>
      <c r="BE86" s="23">
        <v>1</v>
      </c>
      <c r="BF86" s="23">
        <v>12</v>
      </c>
      <c r="BG86" s="23">
        <f t="shared" ref="BG86:BG94" si="33">IF(BF86=BF85,BG85+1,1)</f>
        <v>3</v>
      </c>
    </row>
    <row r="87" spans="2:59" ht="15" customHeight="1" x14ac:dyDescent="0.3">
      <c r="B87" s="15"/>
      <c r="C87" s="40" t="s">
        <v>22</v>
      </c>
      <c r="D87" s="34" t="s">
        <v>689</v>
      </c>
      <c r="E87" s="35" t="s">
        <v>888</v>
      </c>
      <c r="F87" s="96">
        <v>41331</v>
      </c>
      <c r="G87" s="42">
        <v>32708</v>
      </c>
      <c r="H87" s="97">
        <v>35271</v>
      </c>
      <c r="I87" s="96">
        <v>21314</v>
      </c>
      <c r="J87" s="42">
        <v>21315</v>
      </c>
      <c r="K87" s="97">
        <v>0</v>
      </c>
      <c r="L87" s="96">
        <v>0</v>
      </c>
      <c r="M87" s="42">
        <v>0</v>
      </c>
      <c r="N87" s="97">
        <v>0</v>
      </c>
      <c r="O87" s="96">
        <v>9879</v>
      </c>
      <c r="P87" s="42">
        <v>10380</v>
      </c>
      <c r="Q87" s="97">
        <v>12521</v>
      </c>
      <c r="R87" s="96">
        <v>0</v>
      </c>
      <c r="S87" s="42">
        <v>0</v>
      </c>
      <c r="T87" s="97">
        <v>0</v>
      </c>
      <c r="U87" s="96">
        <v>0</v>
      </c>
      <c r="V87" s="42">
        <v>0</v>
      </c>
      <c r="W87" s="97">
        <v>0</v>
      </c>
      <c r="X87" s="96">
        <v>0</v>
      </c>
      <c r="Y87" s="42">
        <v>0</v>
      </c>
      <c r="Z87" s="97">
        <v>0</v>
      </c>
      <c r="AA87" s="96">
        <v>0</v>
      </c>
      <c r="AB87" s="42">
        <v>0</v>
      </c>
      <c r="AC87" s="97">
        <v>0</v>
      </c>
      <c r="AD87" s="96">
        <v>0</v>
      </c>
      <c r="AE87" s="42">
        <v>0</v>
      </c>
      <c r="AF87" s="97">
        <v>0</v>
      </c>
      <c r="AG87" s="96">
        <v>0</v>
      </c>
      <c r="AH87" s="42">
        <v>0</v>
      </c>
      <c r="AI87" s="97">
        <v>0</v>
      </c>
      <c r="AJ87" s="96">
        <v>0</v>
      </c>
      <c r="AK87" s="42">
        <v>0</v>
      </c>
      <c r="AL87" s="97">
        <v>0</v>
      </c>
      <c r="AM87" s="96">
        <v>0</v>
      </c>
      <c r="AN87" s="42">
        <v>0</v>
      </c>
      <c r="AO87" s="97">
        <v>0</v>
      </c>
      <c r="AP87" s="96"/>
      <c r="AQ87" s="42"/>
      <c r="AR87" s="97"/>
      <c r="AT87" s="96">
        <f t="shared" si="31"/>
        <v>72524</v>
      </c>
      <c r="AU87" s="42">
        <f t="shared" si="31"/>
        <v>64403</v>
      </c>
      <c r="AV87" s="97">
        <f t="shared" si="31"/>
        <v>47792</v>
      </c>
      <c r="BC87" s="32">
        <f t="shared" si="32"/>
        <v>1</v>
      </c>
      <c r="BE87" s="23">
        <v>1</v>
      </c>
      <c r="BF87" s="23">
        <v>12</v>
      </c>
      <c r="BG87" s="23">
        <f t="shared" si="33"/>
        <v>4</v>
      </c>
    </row>
    <row r="88" spans="2:59" ht="15" hidden="1" customHeight="1" x14ac:dyDescent="0.3">
      <c r="B88" s="15"/>
      <c r="C88" s="40" t="s">
        <v>22</v>
      </c>
      <c r="D88" s="34" t="s">
        <v>2</v>
      </c>
      <c r="E88" s="35" t="s">
        <v>2</v>
      </c>
      <c r="F88" s="96">
        <v>0</v>
      </c>
      <c r="G88" s="42">
        <v>0</v>
      </c>
      <c r="H88" s="97">
        <v>0</v>
      </c>
      <c r="I88" s="96">
        <v>0</v>
      </c>
      <c r="J88" s="42">
        <v>0</v>
      </c>
      <c r="K88" s="97">
        <v>0</v>
      </c>
      <c r="L88" s="96">
        <v>0</v>
      </c>
      <c r="M88" s="42">
        <v>0</v>
      </c>
      <c r="N88" s="97">
        <v>0</v>
      </c>
      <c r="O88" s="96">
        <v>0</v>
      </c>
      <c r="P88" s="42">
        <v>0</v>
      </c>
      <c r="Q88" s="97">
        <v>0</v>
      </c>
      <c r="R88" s="96">
        <v>0</v>
      </c>
      <c r="S88" s="42">
        <v>0</v>
      </c>
      <c r="T88" s="97">
        <v>0</v>
      </c>
      <c r="U88" s="96">
        <v>0</v>
      </c>
      <c r="V88" s="42">
        <v>0</v>
      </c>
      <c r="W88" s="97">
        <v>0</v>
      </c>
      <c r="X88" s="96">
        <v>0</v>
      </c>
      <c r="Y88" s="42">
        <v>0</v>
      </c>
      <c r="Z88" s="97">
        <v>0</v>
      </c>
      <c r="AA88" s="96">
        <v>0</v>
      </c>
      <c r="AB88" s="42">
        <v>0</v>
      </c>
      <c r="AC88" s="97">
        <v>0</v>
      </c>
      <c r="AD88" s="96">
        <v>0</v>
      </c>
      <c r="AE88" s="42">
        <v>0</v>
      </c>
      <c r="AF88" s="97">
        <v>0</v>
      </c>
      <c r="AG88" s="96">
        <v>0</v>
      </c>
      <c r="AH88" s="42">
        <v>0</v>
      </c>
      <c r="AI88" s="97">
        <v>0</v>
      </c>
      <c r="AJ88" s="96">
        <v>0</v>
      </c>
      <c r="AK88" s="42">
        <v>0</v>
      </c>
      <c r="AL88" s="97">
        <v>0</v>
      </c>
      <c r="AM88" s="96">
        <v>0</v>
      </c>
      <c r="AN88" s="42">
        <v>0</v>
      </c>
      <c r="AO88" s="97">
        <v>0</v>
      </c>
      <c r="AP88" s="96"/>
      <c r="AQ88" s="42"/>
      <c r="AR88" s="97"/>
      <c r="AT88" s="96">
        <f t="shared" si="31"/>
        <v>0</v>
      </c>
      <c r="AU88" s="42">
        <f t="shared" si="31"/>
        <v>0</v>
      </c>
      <c r="AV88" s="97">
        <f t="shared" si="31"/>
        <v>0</v>
      </c>
      <c r="BC88" s="32">
        <f t="shared" si="32"/>
        <v>0</v>
      </c>
      <c r="BE88" s="23">
        <v>1</v>
      </c>
      <c r="BF88" s="23">
        <v>12</v>
      </c>
      <c r="BG88" s="23">
        <f t="shared" si="33"/>
        <v>5</v>
      </c>
    </row>
    <row r="89" spans="2:59" ht="15" hidden="1" customHeight="1" x14ac:dyDescent="0.3">
      <c r="B89" s="15"/>
      <c r="C89" s="40" t="s">
        <v>22</v>
      </c>
      <c r="D89" s="34" t="s">
        <v>2</v>
      </c>
      <c r="E89" s="35" t="s">
        <v>2</v>
      </c>
      <c r="F89" s="96">
        <v>0</v>
      </c>
      <c r="G89" s="42">
        <v>0</v>
      </c>
      <c r="H89" s="97">
        <v>0</v>
      </c>
      <c r="I89" s="96">
        <v>0</v>
      </c>
      <c r="J89" s="42">
        <v>0</v>
      </c>
      <c r="K89" s="97">
        <v>0</v>
      </c>
      <c r="L89" s="96">
        <v>0</v>
      </c>
      <c r="M89" s="42">
        <v>0</v>
      </c>
      <c r="N89" s="97">
        <v>0</v>
      </c>
      <c r="O89" s="96">
        <v>0</v>
      </c>
      <c r="P89" s="42">
        <v>0</v>
      </c>
      <c r="Q89" s="97">
        <v>0</v>
      </c>
      <c r="R89" s="96">
        <v>0</v>
      </c>
      <c r="S89" s="42">
        <v>0</v>
      </c>
      <c r="T89" s="97">
        <v>0</v>
      </c>
      <c r="U89" s="96">
        <v>0</v>
      </c>
      <c r="V89" s="42">
        <v>0</v>
      </c>
      <c r="W89" s="97">
        <v>0</v>
      </c>
      <c r="X89" s="96">
        <v>0</v>
      </c>
      <c r="Y89" s="42">
        <v>0</v>
      </c>
      <c r="Z89" s="97">
        <v>0</v>
      </c>
      <c r="AA89" s="96">
        <v>0</v>
      </c>
      <c r="AB89" s="42">
        <v>0</v>
      </c>
      <c r="AC89" s="97">
        <v>0</v>
      </c>
      <c r="AD89" s="96">
        <v>0</v>
      </c>
      <c r="AE89" s="42">
        <v>0</v>
      </c>
      <c r="AF89" s="97">
        <v>0</v>
      </c>
      <c r="AG89" s="96">
        <v>0</v>
      </c>
      <c r="AH89" s="42">
        <v>0</v>
      </c>
      <c r="AI89" s="97">
        <v>0</v>
      </c>
      <c r="AJ89" s="96">
        <v>0</v>
      </c>
      <c r="AK89" s="42">
        <v>0</v>
      </c>
      <c r="AL89" s="97">
        <v>0</v>
      </c>
      <c r="AM89" s="96">
        <v>0</v>
      </c>
      <c r="AN89" s="42">
        <v>0</v>
      </c>
      <c r="AO89" s="97">
        <v>0</v>
      </c>
      <c r="AP89" s="96"/>
      <c r="AQ89" s="42"/>
      <c r="AR89" s="97"/>
      <c r="AT89" s="96">
        <f t="shared" si="31"/>
        <v>0</v>
      </c>
      <c r="AU89" s="42">
        <f t="shared" si="31"/>
        <v>0</v>
      </c>
      <c r="AV89" s="97">
        <f t="shared" si="31"/>
        <v>0</v>
      </c>
      <c r="BC89" s="32">
        <f t="shared" si="32"/>
        <v>0</v>
      </c>
      <c r="BE89" s="23">
        <v>1</v>
      </c>
      <c r="BF89" s="23">
        <v>12</v>
      </c>
      <c r="BG89" s="23">
        <f t="shared" si="33"/>
        <v>6</v>
      </c>
    </row>
    <row r="90" spans="2:59" ht="15" hidden="1" customHeight="1" x14ac:dyDescent="0.3">
      <c r="B90" s="15"/>
      <c r="C90" s="40" t="s">
        <v>22</v>
      </c>
      <c r="D90" s="34" t="s">
        <v>2</v>
      </c>
      <c r="E90" s="35" t="s">
        <v>2</v>
      </c>
      <c r="F90" s="96">
        <v>0</v>
      </c>
      <c r="G90" s="42">
        <v>0</v>
      </c>
      <c r="H90" s="97">
        <v>0</v>
      </c>
      <c r="I90" s="96">
        <v>0</v>
      </c>
      <c r="J90" s="42">
        <v>0</v>
      </c>
      <c r="K90" s="97">
        <v>0</v>
      </c>
      <c r="L90" s="96">
        <v>0</v>
      </c>
      <c r="M90" s="42">
        <v>0</v>
      </c>
      <c r="N90" s="97">
        <v>0</v>
      </c>
      <c r="O90" s="96">
        <v>0</v>
      </c>
      <c r="P90" s="42">
        <v>0</v>
      </c>
      <c r="Q90" s="97">
        <v>0</v>
      </c>
      <c r="R90" s="96">
        <v>0</v>
      </c>
      <c r="S90" s="42">
        <v>0</v>
      </c>
      <c r="T90" s="97">
        <v>0</v>
      </c>
      <c r="U90" s="96">
        <v>0</v>
      </c>
      <c r="V90" s="42">
        <v>0</v>
      </c>
      <c r="W90" s="97">
        <v>0</v>
      </c>
      <c r="X90" s="96">
        <v>0</v>
      </c>
      <c r="Y90" s="42">
        <v>0</v>
      </c>
      <c r="Z90" s="97">
        <v>0</v>
      </c>
      <c r="AA90" s="96">
        <v>0</v>
      </c>
      <c r="AB90" s="42">
        <v>0</v>
      </c>
      <c r="AC90" s="97">
        <v>0</v>
      </c>
      <c r="AD90" s="96">
        <v>0</v>
      </c>
      <c r="AE90" s="42">
        <v>0</v>
      </c>
      <c r="AF90" s="97">
        <v>0</v>
      </c>
      <c r="AG90" s="96">
        <v>0</v>
      </c>
      <c r="AH90" s="42">
        <v>0</v>
      </c>
      <c r="AI90" s="97">
        <v>0</v>
      </c>
      <c r="AJ90" s="96">
        <v>0</v>
      </c>
      <c r="AK90" s="42">
        <v>0</v>
      </c>
      <c r="AL90" s="97">
        <v>0</v>
      </c>
      <c r="AM90" s="96">
        <v>0</v>
      </c>
      <c r="AN90" s="42">
        <v>0</v>
      </c>
      <c r="AO90" s="97">
        <v>0</v>
      </c>
      <c r="AP90" s="96"/>
      <c r="AQ90" s="42"/>
      <c r="AR90" s="97"/>
      <c r="AT90" s="96">
        <f t="shared" si="31"/>
        <v>0</v>
      </c>
      <c r="AU90" s="42">
        <f t="shared" si="31"/>
        <v>0</v>
      </c>
      <c r="AV90" s="97">
        <f t="shared" si="31"/>
        <v>0</v>
      </c>
      <c r="BC90" s="32">
        <f t="shared" si="32"/>
        <v>0</v>
      </c>
      <c r="BE90" s="23">
        <v>1</v>
      </c>
      <c r="BF90" s="23">
        <v>12</v>
      </c>
      <c r="BG90" s="23">
        <f t="shared" si="33"/>
        <v>7</v>
      </c>
    </row>
    <row r="91" spans="2:59" ht="15" hidden="1" customHeight="1" x14ac:dyDescent="0.3">
      <c r="B91" s="15"/>
      <c r="C91" s="40" t="s">
        <v>22</v>
      </c>
      <c r="D91" s="34" t="s">
        <v>2</v>
      </c>
      <c r="E91" s="35" t="s">
        <v>2</v>
      </c>
      <c r="F91" s="96">
        <v>0</v>
      </c>
      <c r="G91" s="42">
        <v>0</v>
      </c>
      <c r="H91" s="97">
        <v>0</v>
      </c>
      <c r="I91" s="96">
        <v>0</v>
      </c>
      <c r="J91" s="42">
        <v>0</v>
      </c>
      <c r="K91" s="97">
        <v>0</v>
      </c>
      <c r="L91" s="96">
        <v>0</v>
      </c>
      <c r="M91" s="42">
        <v>0</v>
      </c>
      <c r="N91" s="97">
        <v>0</v>
      </c>
      <c r="O91" s="96">
        <v>0</v>
      </c>
      <c r="P91" s="42">
        <v>0</v>
      </c>
      <c r="Q91" s="97">
        <v>0</v>
      </c>
      <c r="R91" s="96">
        <v>0</v>
      </c>
      <c r="S91" s="42">
        <v>0</v>
      </c>
      <c r="T91" s="97">
        <v>0</v>
      </c>
      <c r="U91" s="96">
        <v>0</v>
      </c>
      <c r="V91" s="42">
        <v>0</v>
      </c>
      <c r="W91" s="97">
        <v>0</v>
      </c>
      <c r="X91" s="96">
        <v>0</v>
      </c>
      <c r="Y91" s="42">
        <v>0</v>
      </c>
      <c r="Z91" s="97">
        <v>0</v>
      </c>
      <c r="AA91" s="96">
        <v>0</v>
      </c>
      <c r="AB91" s="42">
        <v>0</v>
      </c>
      <c r="AC91" s="97">
        <v>0</v>
      </c>
      <c r="AD91" s="96">
        <v>0</v>
      </c>
      <c r="AE91" s="42">
        <v>0</v>
      </c>
      <c r="AF91" s="97">
        <v>0</v>
      </c>
      <c r="AG91" s="96">
        <v>0</v>
      </c>
      <c r="AH91" s="42">
        <v>0</v>
      </c>
      <c r="AI91" s="97">
        <v>0</v>
      </c>
      <c r="AJ91" s="96">
        <v>0</v>
      </c>
      <c r="AK91" s="42">
        <v>0</v>
      </c>
      <c r="AL91" s="97">
        <v>0</v>
      </c>
      <c r="AM91" s="96">
        <v>0</v>
      </c>
      <c r="AN91" s="42">
        <v>0</v>
      </c>
      <c r="AO91" s="97">
        <v>0</v>
      </c>
      <c r="AP91" s="96"/>
      <c r="AQ91" s="42"/>
      <c r="AR91" s="97"/>
      <c r="AT91" s="96">
        <f t="shared" si="31"/>
        <v>0</v>
      </c>
      <c r="AU91" s="42">
        <f t="shared" si="31"/>
        <v>0</v>
      </c>
      <c r="AV91" s="97">
        <f t="shared" si="31"/>
        <v>0</v>
      </c>
      <c r="BC91" s="32">
        <f t="shared" si="32"/>
        <v>0</v>
      </c>
      <c r="BE91" s="23">
        <v>1</v>
      </c>
      <c r="BF91" s="23">
        <v>12</v>
      </c>
      <c r="BG91" s="23">
        <f t="shared" si="33"/>
        <v>8</v>
      </c>
    </row>
    <row r="92" spans="2:59" ht="15" hidden="1" customHeight="1" x14ac:dyDescent="0.3">
      <c r="B92" s="15"/>
      <c r="C92" s="40" t="s">
        <v>22</v>
      </c>
      <c r="D92" s="34" t="s">
        <v>2</v>
      </c>
      <c r="E92" s="35" t="s">
        <v>2</v>
      </c>
      <c r="F92" s="96">
        <v>0</v>
      </c>
      <c r="G92" s="42">
        <v>0</v>
      </c>
      <c r="H92" s="97">
        <v>0</v>
      </c>
      <c r="I92" s="96">
        <v>0</v>
      </c>
      <c r="J92" s="42">
        <v>0</v>
      </c>
      <c r="K92" s="97">
        <v>0</v>
      </c>
      <c r="L92" s="96">
        <v>0</v>
      </c>
      <c r="M92" s="42">
        <v>0</v>
      </c>
      <c r="N92" s="97">
        <v>0</v>
      </c>
      <c r="O92" s="96">
        <v>0</v>
      </c>
      <c r="P92" s="42">
        <v>0</v>
      </c>
      <c r="Q92" s="97">
        <v>0</v>
      </c>
      <c r="R92" s="96">
        <v>0</v>
      </c>
      <c r="S92" s="42">
        <v>0</v>
      </c>
      <c r="T92" s="97">
        <v>0</v>
      </c>
      <c r="U92" s="96">
        <v>0</v>
      </c>
      <c r="V92" s="42">
        <v>0</v>
      </c>
      <c r="W92" s="97">
        <v>0</v>
      </c>
      <c r="X92" s="96">
        <v>0</v>
      </c>
      <c r="Y92" s="42">
        <v>0</v>
      </c>
      <c r="Z92" s="97">
        <v>0</v>
      </c>
      <c r="AA92" s="96">
        <v>0</v>
      </c>
      <c r="AB92" s="42">
        <v>0</v>
      </c>
      <c r="AC92" s="97">
        <v>0</v>
      </c>
      <c r="AD92" s="96">
        <v>0</v>
      </c>
      <c r="AE92" s="42">
        <v>0</v>
      </c>
      <c r="AF92" s="97">
        <v>0</v>
      </c>
      <c r="AG92" s="96">
        <v>0</v>
      </c>
      <c r="AH92" s="42">
        <v>0</v>
      </c>
      <c r="AI92" s="97">
        <v>0</v>
      </c>
      <c r="AJ92" s="96">
        <v>0</v>
      </c>
      <c r="AK92" s="42">
        <v>0</v>
      </c>
      <c r="AL92" s="97">
        <v>0</v>
      </c>
      <c r="AM92" s="96">
        <v>0</v>
      </c>
      <c r="AN92" s="42">
        <v>0</v>
      </c>
      <c r="AO92" s="97">
        <v>0</v>
      </c>
      <c r="AP92" s="96"/>
      <c r="AQ92" s="42"/>
      <c r="AR92" s="97"/>
      <c r="AT92" s="96">
        <f t="shared" si="31"/>
        <v>0</v>
      </c>
      <c r="AU92" s="42">
        <f t="shared" si="31"/>
        <v>0</v>
      </c>
      <c r="AV92" s="97">
        <f t="shared" si="31"/>
        <v>0</v>
      </c>
      <c r="BC92" s="32">
        <f t="shared" si="32"/>
        <v>0</v>
      </c>
      <c r="BE92" s="23">
        <v>1</v>
      </c>
      <c r="BF92" s="23">
        <v>12</v>
      </c>
      <c r="BG92" s="23">
        <f t="shared" si="33"/>
        <v>9</v>
      </c>
    </row>
    <row r="93" spans="2:59" ht="15" hidden="1" customHeight="1" x14ac:dyDescent="0.3">
      <c r="B93" s="15"/>
      <c r="C93" s="40" t="s">
        <v>22</v>
      </c>
      <c r="D93" s="34" t="s">
        <v>2</v>
      </c>
      <c r="E93" s="35" t="s">
        <v>2</v>
      </c>
      <c r="F93" s="96">
        <v>0</v>
      </c>
      <c r="G93" s="42">
        <v>0</v>
      </c>
      <c r="H93" s="97">
        <v>0</v>
      </c>
      <c r="I93" s="96">
        <v>0</v>
      </c>
      <c r="J93" s="42">
        <v>0</v>
      </c>
      <c r="K93" s="97">
        <v>0</v>
      </c>
      <c r="L93" s="96">
        <v>0</v>
      </c>
      <c r="M93" s="42">
        <v>0</v>
      </c>
      <c r="N93" s="97">
        <v>0</v>
      </c>
      <c r="O93" s="96">
        <v>0</v>
      </c>
      <c r="P93" s="42">
        <v>0</v>
      </c>
      <c r="Q93" s="97">
        <v>0</v>
      </c>
      <c r="R93" s="96">
        <v>0</v>
      </c>
      <c r="S93" s="42">
        <v>0</v>
      </c>
      <c r="T93" s="97">
        <v>0</v>
      </c>
      <c r="U93" s="96">
        <v>0</v>
      </c>
      <c r="V93" s="42">
        <v>0</v>
      </c>
      <c r="W93" s="97">
        <v>0</v>
      </c>
      <c r="X93" s="96">
        <v>0</v>
      </c>
      <c r="Y93" s="42">
        <v>0</v>
      </c>
      <c r="Z93" s="97">
        <v>0</v>
      </c>
      <c r="AA93" s="96">
        <v>0</v>
      </c>
      <c r="AB93" s="42">
        <v>0</v>
      </c>
      <c r="AC93" s="97">
        <v>0</v>
      </c>
      <c r="AD93" s="96">
        <v>0</v>
      </c>
      <c r="AE93" s="42">
        <v>0</v>
      </c>
      <c r="AF93" s="97">
        <v>0</v>
      </c>
      <c r="AG93" s="96">
        <v>0</v>
      </c>
      <c r="AH93" s="42">
        <v>0</v>
      </c>
      <c r="AI93" s="97">
        <v>0</v>
      </c>
      <c r="AJ93" s="96">
        <v>0</v>
      </c>
      <c r="AK93" s="42">
        <v>0</v>
      </c>
      <c r="AL93" s="97">
        <v>0</v>
      </c>
      <c r="AM93" s="96">
        <v>0</v>
      </c>
      <c r="AN93" s="42">
        <v>0</v>
      </c>
      <c r="AO93" s="97">
        <v>0</v>
      </c>
      <c r="AP93" s="96"/>
      <c r="AQ93" s="42"/>
      <c r="AR93" s="97"/>
      <c r="AT93" s="96">
        <f t="shared" si="31"/>
        <v>0</v>
      </c>
      <c r="AU93" s="42">
        <f t="shared" si="31"/>
        <v>0</v>
      </c>
      <c r="AV93" s="97">
        <f t="shared" si="31"/>
        <v>0</v>
      </c>
      <c r="BC93" s="32">
        <f t="shared" si="32"/>
        <v>0</v>
      </c>
      <c r="BE93" s="23">
        <v>1</v>
      </c>
      <c r="BF93" s="23">
        <v>12</v>
      </c>
      <c r="BG93" s="23">
        <f t="shared" si="33"/>
        <v>10</v>
      </c>
    </row>
    <row r="94" spans="2:59" ht="15" customHeight="1" x14ac:dyDescent="0.3">
      <c r="B94" s="15"/>
      <c r="C94" s="40" t="s">
        <v>23</v>
      </c>
      <c r="D94" s="34" t="s">
        <v>241</v>
      </c>
      <c r="E94" s="35" t="s">
        <v>242</v>
      </c>
      <c r="F94" s="96">
        <v>431756</v>
      </c>
      <c r="G94" s="42">
        <v>454077</v>
      </c>
      <c r="H94" s="97">
        <v>495618</v>
      </c>
      <c r="I94" s="96">
        <v>0</v>
      </c>
      <c r="J94" s="42">
        <v>0</v>
      </c>
      <c r="K94" s="97">
        <v>0</v>
      </c>
      <c r="L94" s="96">
        <v>0</v>
      </c>
      <c r="M94" s="42">
        <v>0</v>
      </c>
      <c r="N94" s="97">
        <v>0</v>
      </c>
      <c r="O94" s="96">
        <v>0</v>
      </c>
      <c r="P94" s="42">
        <v>0</v>
      </c>
      <c r="Q94" s="97">
        <v>0</v>
      </c>
      <c r="R94" s="96">
        <v>2570</v>
      </c>
      <c r="S94" s="42">
        <v>2685</v>
      </c>
      <c r="T94" s="97">
        <v>2808</v>
      </c>
      <c r="U94" s="96">
        <v>0</v>
      </c>
      <c r="V94" s="42">
        <v>0</v>
      </c>
      <c r="W94" s="97">
        <v>0</v>
      </c>
      <c r="X94" s="96">
        <v>109000</v>
      </c>
      <c r="Y94" s="42">
        <v>90000</v>
      </c>
      <c r="Z94" s="97">
        <v>95000</v>
      </c>
      <c r="AA94" s="96">
        <v>0</v>
      </c>
      <c r="AB94" s="42">
        <v>0</v>
      </c>
      <c r="AC94" s="97">
        <v>0</v>
      </c>
      <c r="AD94" s="96">
        <v>0</v>
      </c>
      <c r="AE94" s="42">
        <v>0</v>
      </c>
      <c r="AF94" s="97">
        <v>0</v>
      </c>
      <c r="AG94" s="96">
        <v>0</v>
      </c>
      <c r="AH94" s="42">
        <v>0</v>
      </c>
      <c r="AI94" s="97">
        <v>0</v>
      </c>
      <c r="AJ94" s="96">
        <v>0</v>
      </c>
      <c r="AK94" s="42">
        <v>0</v>
      </c>
      <c r="AL94" s="97">
        <v>0</v>
      </c>
      <c r="AM94" s="96">
        <v>0</v>
      </c>
      <c r="AN94" s="42">
        <v>0</v>
      </c>
      <c r="AO94" s="97">
        <v>0</v>
      </c>
      <c r="AP94" s="96"/>
      <c r="AQ94" s="42"/>
      <c r="AR94" s="97"/>
      <c r="AT94" s="96">
        <f t="shared" si="31"/>
        <v>543326</v>
      </c>
      <c r="AU94" s="42">
        <f t="shared" si="31"/>
        <v>546762</v>
      </c>
      <c r="AV94" s="97">
        <f t="shared" si="31"/>
        <v>593426</v>
      </c>
      <c r="BC94" s="32">
        <f t="shared" si="32"/>
        <v>1</v>
      </c>
      <c r="BE94" s="23">
        <v>1</v>
      </c>
      <c r="BF94" s="23">
        <v>13</v>
      </c>
      <c r="BG94" s="23">
        <f t="shared" si="33"/>
        <v>1</v>
      </c>
    </row>
    <row r="95" spans="2:59" ht="15" customHeight="1" x14ac:dyDescent="0.3">
      <c r="B95" s="15"/>
      <c r="C95" s="50" t="str">
        <f>IF(LEN(E94)&lt;1,"","Total: " &amp; LEFT(E94,LEN(E94)-21) &amp; "Municipalities")</f>
        <v>Total: Alfred Nzo Municipalities</v>
      </c>
      <c r="D95" s="51"/>
      <c r="E95" s="52"/>
      <c r="F95" s="63">
        <f>SUM(F84:F94)</f>
        <v>641382</v>
      </c>
      <c r="G95" s="54">
        <f>SUM(G84:G94)</f>
        <v>663097</v>
      </c>
      <c r="H95" s="64">
        <f>SUM(H84:H94)</f>
        <v>722124</v>
      </c>
      <c r="I95" s="63">
        <f t="shared" ref="I95:Q95" si="34">SUM(I84:I94)</f>
        <v>72704</v>
      </c>
      <c r="J95" s="54">
        <f t="shared" si="34"/>
        <v>72706</v>
      </c>
      <c r="K95" s="64">
        <f t="shared" si="34"/>
        <v>0</v>
      </c>
      <c r="L95" s="63">
        <f t="shared" si="34"/>
        <v>0</v>
      </c>
      <c r="M95" s="54">
        <f t="shared" si="34"/>
        <v>0</v>
      </c>
      <c r="N95" s="64">
        <f t="shared" si="34"/>
        <v>0</v>
      </c>
      <c r="O95" s="63">
        <f t="shared" si="34"/>
        <v>84617</v>
      </c>
      <c r="P95" s="54">
        <f t="shared" si="34"/>
        <v>66560</v>
      </c>
      <c r="Q95" s="64">
        <f t="shared" si="34"/>
        <v>65521</v>
      </c>
      <c r="R95" s="63">
        <f>SUM(R84:R94)</f>
        <v>2570</v>
      </c>
      <c r="S95" s="54">
        <f>SUM(S84:S94)</f>
        <v>2685</v>
      </c>
      <c r="T95" s="64">
        <f>SUM(T84:T94)</f>
        <v>2808</v>
      </c>
      <c r="U95" s="63">
        <f t="shared" ref="U95:AL95" si="35">SUM(U84:U94)</f>
        <v>0</v>
      </c>
      <c r="V95" s="54">
        <f t="shared" si="35"/>
        <v>0</v>
      </c>
      <c r="W95" s="64">
        <f t="shared" si="35"/>
        <v>0</v>
      </c>
      <c r="X95" s="63">
        <f t="shared" si="35"/>
        <v>109000</v>
      </c>
      <c r="Y95" s="54">
        <f t="shared" si="35"/>
        <v>90000</v>
      </c>
      <c r="Z95" s="64">
        <f t="shared" si="35"/>
        <v>95000</v>
      </c>
      <c r="AA95" s="63">
        <f t="shared" si="35"/>
        <v>0</v>
      </c>
      <c r="AB95" s="54">
        <f t="shared" si="35"/>
        <v>0</v>
      </c>
      <c r="AC95" s="64">
        <f t="shared" si="35"/>
        <v>0</v>
      </c>
      <c r="AD95" s="63">
        <f t="shared" si="35"/>
        <v>0</v>
      </c>
      <c r="AE95" s="54">
        <f t="shared" si="35"/>
        <v>1000</v>
      </c>
      <c r="AF95" s="64">
        <f t="shared" si="35"/>
        <v>1000</v>
      </c>
      <c r="AG95" s="63">
        <f t="shared" si="35"/>
        <v>0</v>
      </c>
      <c r="AH95" s="54">
        <f t="shared" si="35"/>
        <v>0</v>
      </c>
      <c r="AI95" s="64">
        <f t="shared" si="35"/>
        <v>0</v>
      </c>
      <c r="AJ95" s="63">
        <f t="shared" si="35"/>
        <v>0</v>
      </c>
      <c r="AK95" s="54">
        <f t="shared" si="35"/>
        <v>0</v>
      </c>
      <c r="AL95" s="64">
        <f t="shared" si="35"/>
        <v>0</v>
      </c>
      <c r="AM95" s="63">
        <f>SUM(AM84:AM94)</f>
        <v>0</v>
      </c>
      <c r="AN95" s="54">
        <f>SUM(AN84:AN94)</f>
        <v>0</v>
      </c>
      <c r="AO95" s="64">
        <f>SUM(AO84:AO94)</f>
        <v>0</v>
      </c>
      <c r="AP95" s="63"/>
      <c r="AQ95" s="54"/>
      <c r="AR95" s="64"/>
      <c r="AT95" s="63">
        <f t="shared" ref="AT95:AV95" si="36">SUM(AT84:AT94)</f>
        <v>910273</v>
      </c>
      <c r="AU95" s="54">
        <f t="shared" si="36"/>
        <v>896048</v>
      </c>
      <c r="AV95" s="64">
        <f t="shared" si="36"/>
        <v>886453</v>
      </c>
      <c r="BC95" s="32">
        <f>IF(SUM(BC84:BC94)=0,0,1)</f>
        <v>1</v>
      </c>
    </row>
    <row r="96" spans="2:59" ht="15" customHeight="1" x14ac:dyDescent="0.3">
      <c r="B96" s="15"/>
      <c r="C96" s="40"/>
      <c r="D96" s="34"/>
      <c r="E96" s="35"/>
      <c r="F96" s="96"/>
      <c r="G96" s="42"/>
      <c r="H96" s="97"/>
      <c r="I96" s="96"/>
      <c r="J96" s="42"/>
      <c r="K96" s="97"/>
      <c r="L96" s="96"/>
      <c r="M96" s="42"/>
      <c r="N96" s="97"/>
      <c r="O96" s="96"/>
      <c r="P96" s="42"/>
      <c r="Q96" s="97"/>
      <c r="R96" s="96"/>
      <c r="S96" s="42"/>
      <c r="T96" s="97"/>
      <c r="U96" s="96"/>
      <c r="V96" s="42"/>
      <c r="W96" s="97"/>
      <c r="X96" s="96"/>
      <c r="Y96" s="42"/>
      <c r="Z96" s="97"/>
      <c r="AA96" s="96"/>
      <c r="AB96" s="42"/>
      <c r="AC96" s="97"/>
      <c r="AD96" s="96"/>
      <c r="AE96" s="42"/>
      <c r="AF96" s="97"/>
      <c r="AG96" s="96"/>
      <c r="AH96" s="42"/>
      <c r="AI96" s="97"/>
      <c r="AJ96" s="96"/>
      <c r="AK96" s="42"/>
      <c r="AL96" s="97"/>
      <c r="AM96" s="96"/>
      <c r="AN96" s="42"/>
      <c r="AO96" s="97"/>
      <c r="AP96" s="96"/>
      <c r="AQ96" s="42"/>
      <c r="AR96" s="97"/>
      <c r="AT96" s="96"/>
      <c r="AU96" s="42"/>
      <c r="AV96" s="97"/>
      <c r="BC96" s="32">
        <f>IF(BC95=0,0,1)</f>
        <v>1</v>
      </c>
    </row>
    <row r="97" spans="2:59" ht="15" hidden="1" customHeight="1" x14ac:dyDescent="0.3">
      <c r="B97" s="15"/>
      <c r="C97" s="40" t="s">
        <v>22</v>
      </c>
      <c r="D97" s="34" t="s">
        <v>2</v>
      </c>
      <c r="E97" s="35" t="s">
        <v>2</v>
      </c>
      <c r="F97" s="96">
        <v>0</v>
      </c>
      <c r="G97" s="42">
        <v>0</v>
      </c>
      <c r="H97" s="97">
        <v>0</v>
      </c>
      <c r="I97" s="96">
        <v>0</v>
      </c>
      <c r="J97" s="42">
        <v>0</v>
      </c>
      <c r="K97" s="97">
        <v>0</v>
      </c>
      <c r="L97" s="96">
        <v>0</v>
      </c>
      <c r="M97" s="42">
        <v>0</v>
      </c>
      <c r="N97" s="97">
        <v>0</v>
      </c>
      <c r="O97" s="96">
        <v>0</v>
      </c>
      <c r="P97" s="42">
        <v>0</v>
      </c>
      <c r="Q97" s="97">
        <v>0</v>
      </c>
      <c r="R97" s="96">
        <v>0</v>
      </c>
      <c r="S97" s="42">
        <v>0</v>
      </c>
      <c r="T97" s="97">
        <v>0</v>
      </c>
      <c r="U97" s="96">
        <v>0</v>
      </c>
      <c r="V97" s="42">
        <v>0</v>
      </c>
      <c r="W97" s="97">
        <v>0</v>
      </c>
      <c r="X97" s="96">
        <v>0</v>
      </c>
      <c r="Y97" s="42">
        <v>0</v>
      </c>
      <c r="Z97" s="97">
        <v>0</v>
      </c>
      <c r="AA97" s="96">
        <v>0</v>
      </c>
      <c r="AB97" s="42">
        <v>0</v>
      </c>
      <c r="AC97" s="97">
        <v>0</v>
      </c>
      <c r="AD97" s="96">
        <v>0</v>
      </c>
      <c r="AE97" s="42">
        <v>0</v>
      </c>
      <c r="AF97" s="97">
        <v>0</v>
      </c>
      <c r="AG97" s="96">
        <v>0</v>
      </c>
      <c r="AH97" s="42">
        <v>0</v>
      </c>
      <c r="AI97" s="97">
        <v>0</v>
      </c>
      <c r="AJ97" s="96">
        <v>0</v>
      </c>
      <c r="AK97" s="42">
        <v>0</v>
      </c>
      <c r="AL97" s="97">
        <v>0</v>
      </c>
      <c r="AM97" s="96">
        <v>0</v>
      </c>
      <c r="AN97" s="42">
        <v>0</v>
      </c>
      <c r="AO97" s="97">
        <v>0</v>
      </c>
      <c r="AP97" s="96"/>
      <c r="AQ97" s="42"/>
      <c r="AR97" s="97"/>
      <c r="AT97" s="96">
        <f t="shared" ref="AT97:AV107" si="37">F97+I97+L97+O97+R97+AP97+U97+AA97+AM97+AD97</f>
        <v>0</v>
      </c>
      <c r="AU97" s="42">
        <f t="shared" si="37"/>
        <v>0</v>
      </c>
      <c r="AV97" s="97">
        <f t="shared" si="37"/>
        <v>0</v>
      </c>
      <c r="BC97" s="32">
        <f t="shared" ref="BC97:BC107" si="38">IF(LEN(E97)&lt;2,0,1)</f>
        <v>0</v>
      </c>
      <c r="BE97" s="23">
        <v>1</v>
      </c>
      <c r="BF97" s="23">
        <v>14</v>
      </c>
      <c r="BG97" s="23">
        <v>1</v>
      </c>
    </row>
    <row r="98" spans="2:59" ht="15" hidden="1" customHeight="1" x14ac:dyDescent="0.3">
      <c r="B98" s="15"/>
      <c r="C98" s="40" t="s">
        <v>22</v>
      </c>
      <c r="D98" s="34" t="s">
        <v>2</v>
      </c>
      <c r="E98" s="35" t="s">
        <v>2</v>
      </c>
      <c r="F98" s="96">
        <v>0</v>
      </c>
      <c r="G98" s="42">
        <v>0</v>
      </c>
      <c r="H98" s="97">
        <v>0</v>
      </c>
      <c r="I98" s="96">
        <v>0</v>
      </c>
      <c r="J98" s="42">
        <v>0</v>
      </c>
      <c r="K98" s="97">
        <v>0</v>
      </c>
      <c r="L98" s="96">
        <v>0</v>
      </c>
      <c r="M98" s="42">
        <v>0</v>
      </c>
      <c r="N98" s="97">
        <v>0</v>
      </c>
      <c r="O98" s="96">
        <v>0</v>
      </c>
      <c r="P98" s="42">
        <v>0</v>
      </c>
      <c r="Q98" s="97">
        <v>0</v>
      </c>
      <c r="R98" s="96">
        <v>0</v>
      </c>
      <c r="S98" s="42">
        <v>0</v>
      </c>
      <c r="T98" s="97">
        <v>0</v>
      </c>
      <c r="U98" s="96">
        <v>0</v>
      </c>
      <c r="V98" s="42">
        <v>0</v>
      </c>
      <c r="W98" s="97">
        <v>0</v>
      </c>
      <c r="X98" s="96">
        <v>0</v>
      </c>
      <c r="Y98" s="42">
        <v>0</v>
      </c>
      <c r="Z98" s="97">
        <v>0</v>
      </c>
      <c r="AA98" s="96">
        <v>0</v>
      </c>
      <c r="AB98" s="42">
        <v>0</v>
      </c>
      <c r="AC98" s="97">
        <v>0</v>
      </c>
      <c r="AD98" s="96">
        <v>0</v>
      </c>
      <c r="AE98" s="42">
        <v>0</v>
      </c>
      <c r="AF98" s="97">
        <v>0</v>
      </c>
      <c r="AG98" s="96">
        <v>0</v>
      </c>
      <c r="AH98" s="42">
        <v>0</v>
      </c>
      <c r="AI98" s="97">
        <v>0</v>
      </c>
      <c r="AJ98" s="96">
        <v>0</v>
      </c>
      <c r="AK98" s="42">
        <v>0</v>
      </c>
      <c r="AL98" s="97">
        <v>0</v>
      </c>
      <c r="AM98" s="96">
        <v>0</v>
      </c>
      <c r="AN98" s="42">
        <v>0</v>
      </c>
      <c r="AO98" s="97">
        <v>0</v>
      </c>
      <c r="AP98" s="96"/>
      <c r="AQ98" s="42"/>
      <c r="AR98" s="97"/>
      <c r="AT98" s="96">
        <f t="shared" si="37"/>
        <v>0</v>
      </c>
      <c r="AU98" s="42">
        <f t="shared" si="37"/>
        <v>0</v>
      </c>
      <c r="AV98" s="97">
        <f t="shared" si="37"/>
        <v>0</v>
      </c>
      <c r="BC98" s="32">
        <f t="shared" si="38"/>
        <v>0</v>
      </c>
      <c r="BE98" s="23">
        <v>1</v>
      </c>
      <c r="BF98" s="23">
        <v>14</v>
      </c>
      <c r="BG98" s="23">
        <f>IF(BF98=BF97,BG97+1,1)</f>
        <v>2</v>
      </c>
    </row>
    <row r="99" spans="2:59" ht="15" hidden="1" customHeight="1" x14ac:dyDescent="0.3">
      <c r="B99" s="15"/>
      <c r="C99" s="40" t="s">
        <v>22</v>
      </c>
      <c r="D99" s="34" t="s">
        <v>2</v>
      </c>
      <c r="E99" s="35" t="s">
        <v>2</v>
      </c>
      <c r="F99" s="96">
        <v>0</v>
      </c>
      <c r="G99" s="42">
        <v>0</v>
      </c>
      <c r="H99" s="97">
        <v>0</v>
      </c>
      <c r="I99" s="96">
        <v>0</v>
      </c>
      <c r="J99" s="42">
        <v>0</v>
      </c>
      <c r="K99" s="97">
        <v>0</v>
      </c>
      <c r="L99" s="96">
        <v>0</v>
      </c>
      <c r="M99" s="42">
        <v>0</v>
      </c>
      <c r="N99" s="97">
        <v>0</v>
      </c>
      <c r="O99" s="96">
        <v>0</v>
      </c>
      <c r="P99" s="42">
        <v>0</v>
      </c>
      <c r="Q99" s="97">
        <v>0</v>
      </c>
      <c r="R99" s="96">
        <v>0</v>
      </c>
      <c r="S99" s="42">
        <v>0</v>
      </c>
      <c r="T99" s="97">
        <v>0</v>
      </c>
      <c r="U99" s="96">
        <v>0</v>
      </c>
      <c r="V99" s="42">
        <v>0</v>
      </c>
      <c r="W99" s="97">
        <v>0</v>
      </c>
      <c r="X99" s="96">
        <v>0</v>
      </c>
      <c r="Y99" s="42">
        <v>0</v>
      </c>
      <c r="Z99" s="97">
        <v>0</v>
      </c>
      <c r="AA99" s="96">
        <v>0</v>
      </c>
      <c r="AB99" s="42">
        <v>0</v>
      </c>
      <c r="AC99" s="97">
        <v>0</v>
      </c>
      <c r="AD99" s="96">
        <v>0</v>
      </c>
      <c r="AE99" s="42">
        <v>0</v>
      </c>
      <c r="AF99" s="97">
        <v>0</v>
      </c>
      <c r="AG99" s="96">
        <v>0</v>
      </c>
      <c r="AH99" s="42">
        <v>0</v>
      </c>
      <c r="AI99" s="97">
        <v>0</v>
      </c>
      <c r="AJ99" s="96">
        <v>0</v>
      </c>
      <c r="AK99" s="42">
        <v>0</v>
      </c>
      <c r="AL99" s="97">
        <v>0</v>
      </c>
      <c r="AM99" s="96">
        <v>0</v>
      </c>
      <c r="AN99" s="42">
        <v>0</v>
      </c>
      <c r="AO99" s="97">
        <v>0</v>
      </c>
      <c r="AP99" s="96"/>
      <c r="AQ99" s="42"/>
      <c r="AR99" s="97"/>
      <c r="AT99" s="96">
        <f t="shared" si="37"/>
        <v>0</v>
      </c>
      <c r="AU99" s="42">
        <f t="shared" si="37"/>
        <v>0</v>
      </c>
      <c r="AV99" s="97">
        <f t="shared" si="37"/>
        <v>0</v>
      </c>
      <c r="BC99" s="32">
        <f t="shared" si="38"/>
        <v>0</v>
      </c>
      <c r="BE99" s="23">
        <v>1</v>
      </c>
      <c r="BF99" s="23">
        <v>14</v>
      </c>
      <c r="BG99" s="23">
        <f t="shared" ref="BG99:BG107" si="39">IF(BF99=BF98,BG98+1,1)</f>
        <v>3</v>
      </c>
    </row>
    <row r="100" spans="2:59" ht="15" hidden="1" customHeight="1" x14ac:dyDescent="0.3">
      <c r="B100" s="15"/>
      <c r="C100" s="40" t="s">
        <v>22</v>
      </c>
      <c r="D100" s="34" t="s">
        <v>2</v>
      </c>
      <c r="E100" s="35" t="s">
        <v>2</v>
      </c>
      <c r="F100" s="96">
        <v>0</v>
      </c>
      <c r="G100" s="42">
        <v>0</v>
      </c>
      <c r="H100" s="97">
        <v>0</v>
      </c>
      <c r="I100" s="96">
        <v>0</v>
      </c>
      <c r="J100" s="42">
        <v>0</v>
      </c>
      <c r="K100" s="97">
        <v>0</v>
      </c>
      <c r="L100" s="96">
        <v>0</v>
      </c>
      <c r="M100" s="42">
        <v>0</v>
      </c>
      <c r="N100" s="97">
        <v>0</v>
      </c>
      <c r="O100" s="96">
        <v>0</v>
      </c>
      <c r="P100" s="42">
        <v>0</v>
      </c>
      <c r="Q100" s="97">
        <v>0</v>
      </c>
      <c r="R100" s="96">
        <v>0</v>
      </c>
      <c r="S100" s="42">
        <v>0</v>
      </c>
      <c r="T100" s="97">
        <v>0</v>
      </c>
      <c r="U100" s="96">
        <v>0</v>
      </c>
      <c r="V100" s="42">
        <v>0</v>
      </c>
      <c r="W100" s="97">
        <v>0</v>
      </c>
      <c r="X100" s="96">
        <v>0</v>
      </c>
      <c r="Y100" s="42">
        <v>0</v>
      </c>
      <c r="Z100" s="97">
        <v>0</v>
      </c>
      <c r="AA100" s="96">
        <v>0</v>
      </c>
      <c r="AB100" s="42">
        <v>0</v>
      </c>
      <c r="AC100" s="97">
        <v>0</v>
      </c>
      <c r="AD100" s="96">
        <v>0</v>
      </c>
      <c r="AE100" s="42">
        <v>0</v>
      </c>
      <c r="AF100" s="97">
        <v>0</v>
      </c>
      <c r="AG100" s="96">
        <v>0</v>
      </c>
      <c r="AH100" s="42">
        <v>0</v>
      </c>
      <c r="AI100" s="97">
        <v>0</v>
      </c>
      <c r="AJ100" s="96">
        <v>0</v>
      </c>
      <c r="AK100" s="42">
        <v>0</v>
      </c>
      <c r="AL100" s="97">
        <v>0</v>
      </c>
      <c r="AM100" s="96">
        <v>0</v>
      </c>
      <c r="AN100" s="42">
        <v>0</v>
      </c>
      <c r="AO100" s="97">
        <v>0</v>
      </c>
      <c r="AP100" s="96"/>
      <c r="AQ100" s="42"/>
      <c r="AR100" s="97"/>
      <c r="AT100" s="96">
        <f t="shared" si="37"/>
        <v>0</v>
      </c>
      <c r="AU100" s="42">
        <f t="shared" si="37"/>
        <v>0</v>
      </c>
      <c r="AV100" s="97">
        <f t="shared" si="37"/>
        <v>0</v>
      </c>
      <c r="BC100" s="32">
        <f t="shared" si="38"/>
        <v>0</v>
      </c>
      <c r="BE100" s="23">
        <v>1</v>
      </c>
      <c r="BF100" s="23">
        <v>14</v>
      </c>
      <c r="BG100" s="23">
        <f t="shared" si="39"/>
        <v>4</v>
      </c>
    </row>
    <row r="101" spans="2:59" ht="15" hidden="1" customHeight="1" x14ac:dyDescent="0.3">
      <c r="B101" s="15"/>
      <c r="C101" s="40" t="s">
        <v>22</v>
      </c>
      <c r="D101" s="34" t="s">
        <v>2</v>
      </c>
      <c r="E101" s="35" t="s">
        <v>2</v>
      </c>
      <c r="F101" s="96">
        <v>0</v>
      </c>
      <c r="G101" s="42">
        <v>0</v>
      </c>
      <c r="H101" s="97">
        <v>0</v>
      </c>
      <c r="I101" s="96">
        <v>0</v>
      </c>
      <c r="J101" s="42">
        <v>0</v>
      </c>
      <c r="K101" s="97">
        <v>0</v>
      </c>
      <c r="L101" s="96">
        <v>0</v>
      </c>
      <c r="M101" s="42">
        <v>0</v>
      </c>
      <c r="N101" s="97">
        <v>0</v>
      </c>
      <c r="O101" s="96">
        <v>0</v>
      </c>
      <c r="P101" s="42">
        <v>0</v>
      </c>
      <c r="Q101" s="97">
        <v>0</v>
      </c>
      <c r="R101" s="96">
        <v>0</v>
      </c>
      <c r="S101" s="42">
        <v>0</v>
      </c>
      <c r="T101" s="97">
        <v>0</v>
      </c>
      <c r="U101" s="96">
        <v>0</v>
      </c>
      <c r="V101" s="42">
        <v>0</v>
      </c>
      <c r="W101" s="97">
        <v>0</v>
      </c>
      <c r="X101" s="96">
        <v>0</v>
      </c>
      <c r="Y101" s="42">
        <v>0</v>
      </c>
      <c r="Z101" s="97">
        <v>0</v>
      </c>
      <c r="AA101" s="96">
        <v>0</v>
      </c>
      <c r="AB101" s="42">
        <v>0</v>
      </c>
      <c r="AC101" s="97">
        <v>0</v>
      </c>
      <c r="AD101" s="96">
        <v>0</v>
      </c>
      <c r="AE101" s="42">
        <v>0</v>
      </c>
      <c r="AF101" s="97">
        <v>0</v>
      </c>
      <c r="AG101" s="96">
        <v>0</v>
      </c>
      <c r="AH101" s="42">
        <v>0</v>
      </c>
      <c r="AI101" s="97">
        <v>0</v>
      </c>
      <c r="AJ101" s="96">
        <v>0</v>
      </c>
      <c r="AK101" s="42">
        <v>0</v>
      </c>
      <c r="AL101" s="97">
        <v>0</v>
      </c>
      <c r="AM101" s="96">
        <v>0</v>
      </c>
      <c r="AN101" s="42">
        <v>0</v>
      </c>
      <c r="AO101" s="97">
        <v>0</v>
      </c>
      <c r="AP101" s="96"/>
      <c r="AQ101" s="42"/>
      <c r="AR101" s="97"/>
      <c r="AT101" s="96">
        <f t="shared" si="37"/>
        <v>0</v>
      </c>
      <c r="AU101" s="42">
        <f t="shared" si="37"/>
        <v>0</v>
      </c>
      <c r="AV101" s="97">
        <f t="shared" si="37"/>
        <v>0</v>
      </c>
      <c r="BC101" s="32">
        <f t="shared" si="38"/>
        <v>0</v>
      </c>
      <c r="BE101" s="23">
        <v>1</v>
      </c>
      <c r="BF101" s="23">
        <v>14</v>
      </c>
      <c r="BG101" s="23">
        <f t="shared" si="39"/>
        <v>5</v>
      </c>
    </row>
    <row r="102" spans="2:59" ht="15" hidden="1" customHeight="1" x14ac:dyDescent="0.3">
      <c r="B102" s="15"/>
      <c r="C102" s="40" t="s">
        <v>22</v>
      </c>
      <c r="D102" s="34" t="s">
        <v>2</v>
      </c>
      <c r="E102" s="35" t="s">
        <v>2</v>
      </c>
      <c r="F102" s="96">
        <v>0</v>
      </c>
      <c r="G102" s="42">
        <v>0</v>
      </c>
      <c r="H102" s="97">
        <v>0</v>
      </c>
      <c r="I102" s="96">
        <v>0</v>
      </c>
      <c r="J102" s="42">
        <v>0</v>
      </c>
      <c r="K102" s="97">
        <v>0</v>
      </c>
      <c r="L102" s="96">
        <v>0</v>
      </c>
      <c r="M102" s="42">
        <v>0</v>
      </c>
      <c r="N102" s="97">
        <v>0</v>
      </c>
      <c r="O102" s="96">
        <v>0</v>
      </c>
      <c r="P102" s="42">
        <v>0</v>
      </c>
      <c r="Q102" s="97">
        <v>0</v>
      </c>
      <c r="R102" s="96">
        <v>0</v>
      </c>
      <c r="S102" s="42">
        <v>0</v>
      </c>
      <c r="T102" s="97">
        <v>0</v>
      </c>
      <c r="U102" s="96">
        <v>0</v>
      </c>
      <c r="V102" s="42">
        <v>0</v>
      </c>
      <c r="W102" s="97">
        <v>0</v>
      </c>
      <c r="X102" s="96">
        <v>0</v>
      </c>
      <c r="Y102" s="42">
        <v>0</v>
      </c>
      <c r="Z102" s="97">
        <v>0</v>
      </c>
      <c r="AA102" s="96">
        <v>0</v>
      </c>
      <c r="AB102" s="42">
        <v>0</v>
      </c>
      <c r="AC102" s="97">
        <v>0</v>
      </c>
      <c r="AD102" s="96">
        <v>0</v>
      </c>
      <c r="AE102" s="42">
        <v>0</v>
      </c>
      <c r="AF102" s="97">
        <v>0</v>
      </c>
      <c r="AG102" s="96">
        <v>0</v>
      </c>
      <c r="AH102" s="42">
        <v>0</v>
      </c>
      <c r="AI102" s="97">
        <v>0</v>
      </c>
      <c r="AJ102" s="96">
        <v>0</v>
      </c>
      <c r="AK102" s="42">
        <v>0</v>
      </c>
      <c r="AL102" s="97">
        <v>0</v>
      </c>
      <c r="AM102" s="96">
        <v>0</v>
      </c>
      <c r="AN102" s="42">
        <v>0</v>
      </c>
      <c r="AO102" s="97">
        <v>0</v>
      </c>
      <c r="AP102" s="96"/>
      <c r="AQ102" s="42"/>
      <c r="AR102" s="97"/>
      <c r="AT102" s="96">
        <f t="shared" si="37"/>
        <v>0</v>
      </c>
      <c r="AU102" s="42">
        <f t="shared" si="37"/>
        <v>0</v>
      </c>
      <c r="AV102" s="97">
        <f t="shared" si="37"/>
        <v>0</v>
      </c>
      <c r="BC102" s="32">
        <f t="shared" si="38"/>
        <v>0</v>
      </c>
      <c r="BE102" s="23">
        <v>1</v>
      </c>
      <c r="BF102" s="23">
        <v>14</v>
      </c>
      <c r="BG102" s="23">
        <f t="shared" si="39"/>
        <v>6</v>
      </c>
    </row>
    <row r="103" spans="2:59" ht="15" hidden="1" customHeight="1" x14ac:dyDescent="0.3">
      <c r="B103" s="15"/>
      <c r="C103" s="40" t="s">
        <v>22</v>
      </c>
      <c r="D103" s="34" t="s">
        <v>2</v>
      </c>
      <c r="E103" s="35" t="s">
        <v>2</v>
      </c>
      <c r="F103" s="96">
        <v>0</v>
      </c>
      <c r="G103" s="42">
        <v>0</v>
      </c>
      <c r="H103" s="97">
        <v>0</v>
      </c>
      <c r="I103" s="96">
        <v>0</v>
      </c>
      <c r="J103" s="42">
        <v>0</v>
      </c>
      <c r="K103" s="97">
        <v>0</v>
      </c>
      <c r="L103" s="96">
        <v>0</v>
      </c>
      <c r="M103" s="42">
        <v>0</v>
      </c>
      <c r="N103" s="97">
        <v>0</v>
      </c>
      <c r="O103" s="96">
        <v>0</v>
      </c>
      <c r="P103" s="42">
        <v>0</v>
      </c>
      <c r="Q103" s="97">
        <v>0</v>
      </c>
      <c r="R103" s="96">
        <v>0</v>
      </c>
      <c r="S103" s="42">
        <v>0</v>
      </c>
      <c r="T103" s="97">
        <v>0</v>
      </c>
      <c r="U103" s="96">
        <v>0</v>
      </c>
      <c r="V103" s="42">
        <v>0</v>
      </c>
      <c r="W103" s="97">
        <v>0</v>
      </c>
      <c r="X103" s="96">
        <v>0</v>
      </c>
      <c r="Y103" s="42">
        <v>0</v>
      </c>
      <c r="Z103" s="97">
        <v>0</v>
      </c>
      <c r="AA103" s="96">
        <v>0</v>
      </c>
      <c r="AB103" s="42">
        <v>0</v>
      </c>
      <c r="AC103" s="97">
        <v>0</v>
      </c>
      <c r="AD103" s="96">
        <v>0</v>
      </c>
      <c r="AE103" s="42">
        <v>0</v>
      </c>
      <c r="AF103" s="97">
        <v>0</v>
      </c>
      <c r="AG103" s="96">
        <v>0</v>
      </c>
      <c r="AH103" s="42">
        <v>0</v>
      </c>
      <c r="AI103" s="97">
        <v>0</v>
      </c>
      <c r="AJ103" s="96">
        <v>0</v>
      </c>
      <c r="AK103" s="42">
        <v>0</v>
      </c>
      <c r="AL103" s="97">
        <v>0</v>
      </c>
      <c r="AM103" s="96">
        <v>0</v>
      </c>
      <c r="AN103" s="42">
        <v>0</v>
      </c>
      <c r="AO103" s="97">
        <v>0</v>
      </c>
      <c r="AP103" s="96"/>
      <c r="AQ103" s="42"/>
      <c r="AR103" s="97"/>
      <c r="AT103" s="96">
        <f t="shared" si="37"/>
        <v>0</v>
      </c>
      <c r="AU103" s="42">
        <f t="shared" si="37"/>
        <v>0</v>
      </c>
      <c r="AV103" s="97">
        <f t="shared" si="37"/>
        <v>0</v>
      </c>
      <c r="BC103" s="32">
        <f t="shared" si="38"/>
        <v>0</v>
      </c>
      <c r="BE103" s="23">
        <v>1</v>
      </c>
      <c r="BF103" s="23">
        <v>14</v>
      </c>
      <c r="BG103" s="23">
        <f t="shared" si="39"/>
        <v>7</v>
      </c>
    </row>
    <row r="104" spans="2:59" ht="15" hidden="1" customHeight="1" x14ac:dyDescent="0.3">
      <c r="B104" s="15"/>
      <c r="C104" s="40" t="s">
        <v>22</v>
      </c>
      <c r="D104" s="34" t="s">
        <v>2</v>
      </c>
      <c r="E104" s="35" t="s">
        <v>2</v>
      </c>
      <c r="F104" s="96">
        <v>0</v>
      </c>
      <c r="G104" s="42">
        <v>0</v>
      </c>
      <c r="H104" s="97">
        <v>0</v>
      </c>
      <c r="I104" s="96">
        <v>0</v>
      </c>
      <c r="J104" s="42">
        <v>0</v>
      </c>
      <c r="K104" s="97">
        <v>0</v>
      </c>
      <c r="L104" s="96">
        <v>0</v>
      </c>
      <c r="M104" s="42">
        <v>0</v>
      </c>
      <c r="N104" s="97">
        <v>0</v>
      </c>
      <c r="O104" s="96">
        <v>0</v>
      </c>
      <c r="P104" s="42">
        <v>0</v>
      </c>
      <c r="Q104" s="97">
        <v>0</v>
      </c>
      <c r="R104" s="96">
        <v>0</v>
      </c>
      <c r="S104" s="42">
        <v>0</v>
      </c>
      <c r="T104" s="97">
        <v>0</v>
      </c>
      <c r="U104" s="96">
        <v>0</v>
      </c>
      <c r="V104" s="42">
        <v>0</v>
      </c>
      <c r="W104" s="97">
        <v>0</v>
      </c>
      <c r="X104" s="96">
        <v>0</v>
      </c>
      <c r="Y104" s="42">
        <v>0</v>
      </c>
      <c r="Z104" s="97">
        <v>0</v>
      </c>
      <c r="AA104" s="96">
        <v>0</v>
      </c>
      <c r="AB104" s="42">
        <v>0</v>
      </c>
      <c r="AC104" s="97">
        <v>0</v>
      </c>
      <c r="AD104" s="96">
        <v>0</v>
      </c>
      <c r="AE104" s="42">
        <v>0</v>
      </c>
      <c r="AF104" s="97">
        <v>0</v>
      </c>
      <c r="AG104" s="96">
        <v>0</v>
      </c>
      <c r="AH104" s="42">
        <v>0</v>
      </c>
      <c r="AI104" s="97">
        <v>0</v>
      </c>
      <c r="AJ104" s="96">
        <v>0</v>
      </c>
      <c r="AK104" s="42">
        <v>0</v>
      </c>
      <c r="AL104" s="97">
        <v>0</v>
      </c>
      <c r="AM104" s="96">
        <v>0</v>
      </c>
      <c r="AN104" s="42">
        <v>0</v>
      </c>
      <c r="AO104" s="97">
        <v>0</v>
      </c>
      <c r="AP104" s="96"/>
      <c r="AQ104" s="42"/>
      <c r="AR104" s="97"/>
      <c r="AT104" s="96">
        <f t="shared" si="37"/>
        <v>0</v>
      </c>
      <c r="AU104" s="42">
        <f t="shared" si="37"/>
        <v>0</v>
      </c>
      <c r="AV104" s="97">
        <f t="shared" si="37"/>
        <v>0</v>
      </c>
      <c r="BC104" s="32">
        <f t="shared" si="38"/>
        <v>0</v>
      </c>
      <c r="BE104" s="23">
        <v>1</v>
      </c>
      <c r="BF104" s="23">
        <v>14</v>
      </c>
      <c r="BG104" s="23">
        <f t="shared" si="39"/>
        <v>8</v>
      </c>
    </row>
    <row r="105" spans="2:59" ht="15" hidden="1" customHeight="1" x14ac:dyDescent="0.3">
      <c r="B105" s="15"/>
      <c r="C105" s="40" t="s">
        <v>22</v>
      </c>
      <c r="D105" s="34" t="s">
        <v>2</v>
      </c>
      <c r="E105" s="35" t="s">
        <v>2</v>
      </c>
      <c r="F105" s="96">
        <v>0</v>
      </c>
      <c r="G105" s="42">
        <v>0</v>
      </c>
      <c r="H105" s="97">
        <v>0</v>
      </c>
      <c r="I105" s="96">
        <v>0</v>
      </c>
      <c r="J105" s="42">
        <v>0</v>
      </c>
      <c r="K105" s="97">
        <v>0</v>
      </c>
      <c r="L105" s="96">
        <v>0</v>
      </c>
      <c r="M105" s="42">
        <v>0</v>
      </c>
      <c r="N105" s="97">
        <v>0</v>
      </c>
      <c r="O105" s="96">
        <v>0</v>
      </c>
      <c r="P105" s="42">
        <v>0</v>
      </c>
      <c r="Q105" s="97">
        <v>0</v>
      </c>
      <c r="R105" s="96">
        <v>0</v>
      </c>
      <c r="S105" s="42">
        <v>0</v>
      </c>
      <c r="T105" s="97">
        <v>0</v>
      </c>
      <c r="U105" s="96">
        <v>0</v>
      </c>
      <c r="V105" s="42">
        <v>0</v>
      </c>
      <c r="W105" s="97">
        <v>0</v>
      </c>
      <c r="X105" s="96">
        <v>0</v>
      </c>
      <c r="Y105" s="42">
        <v>0</v>
      </c>
      <c r="Z105" s="97">
        <v>0</v>
      </c>
      <c r="AA105" s="96">
        <v>0</v>
      </c>
      <c r="AB105" s="42">
        <v>0</v>
      </c>
      <c r="AC105" s="97">
        <v>0</v>
      </c>
      <c r="AD105" s="96">
        <v>0</v>
      </c>
      <c r="AE105" s="42">
        <v>0</v>
      </c>
      <c r="AF105" s="97">
        <v>0</v>
      </c>
      <c r="AG105" s="96">
        <v>0</v>
      </c>
      <c r="AH105" s="42">
        <v>0</v>
      </c>
      <c r="AI105" s="97">
        <v>0</v>
      </c>
      <c r="AJ105" s="96">
        <v>0</v>
      </c>
      <c r="AK105" s="42">
        <v>0</v>
      </c>
      <c r="AL105" s="97">
        <v>0</v>
      </c>
      <c r="AM105" s="96">
        <v>0</v>
      </c>
      <c r="AN105" s="42">
        <v>0</v>
      </c>
      <c r="AO105" s="97">
        <v>0</v>
      </c>
      <c r="AP105" s="96"/>
      <c r="AQ105" s="42"/>
      <c r="AR105" s="97"/>
      <c r="AT105" s="96">
        <f t="shared" si="37"/>
        <v>0</v>
      </c>
      <c r="AU105" s="42">
        <f t="shared" si="37"/>
        <v>0</v>
      </c>
      <c r="AV105" s="97">
        <f t="shared" si="37"/>
        <v>0</v>
      </c>
      <c r="BC105" s="32">
        <f t="shared" si="38"/>
        <v>0</v>
      </c>
      <c r="BE105" s="23">
        <v>1</v>
      </c>
      <c r="BF105" s="23">
        <v>14</v>
      </c>
      <c r="BG105" s="23">
        <f t="shared" si="39"/>
        <v>9</v>
      </c>
    </row>
    <row r="106" spans="2:59" ht="15" hidden="1" customHeight="1" x14ac:dyDescent="0.3">
      <c r="B106" s="15"/>
      <c r="C106" s="40" t="s">
        <v>22</v>
      </c>
      <c r="D106" s="34" t="s">
        <v>2</v>
      </c>
      <c r="E106" s="35" t="s">
        <v>2</v>
      </c>
      <c r="F106" s="96">
        <v>0</v>
      </c>
      <c r="G106" s="42">
        <v>0</v>
      </c>
      <c r="H106" s="97">
        <v>0</v>
      </c>
      <c r="I106" s="96">
        <v>0</v>
      </c>
      <c r="J106" s="42">
        <v>0</v>
      </c>
      <c r="K106" s="97">
        <v>0</v>
      </c>
      <c r="L106" s="96">
        <v>0</v>
      </c>
      <c r="M106" s="42">
        <v>0</v>
      </c>
      <c r="N106" s="97">
        <v>0</v>
      </c>
      <c r="O106" s="96">
        <v>0</v>
      </c>
      <c r="P106" s="42">
        <v>0</v>
      </c>
      <c r="Q106" s="97">
        <v>0</v>
      </c>
      <c r="R106" s="96">
        <v>0</v>
      </c>
      <c r="S106" s="42">
        <v>0</v>
      </c>
      <c r="T106" s="97">
        <v>0</v>
      </c>
      <c r="U106" s="96">
        <v>0</v>
      </c>
      <c r="V106" s="42">
        <v>0</v>
      </c>
      <c r="W106" s="97">
        <v>0</v>
      </c>
      <c r="X106" s="96">
        <v>0</v>
      </c>
      <c r="Y106" s="42">
        <v>0</v>
      </c>
      <c r="Z106" s="97">
        <v>0</v>
      </c>
      <c r="AA106" s="96">
        <v>0</v>
      </c>
      <c r="AB106" s="42">
        <v>0</v>
      </c>
      <c r="AC106" s="97">
        <v>0</v>
      </c>
      <c r="AD106" s="96">
        <v>0</v>
      </c>
      <c r="AE106" s="42">
        <v>0</v>
      </c>
      <c r="AF106" s="97">
        <v>0</v>
      </c>
      <c r="AG106" s="96">
        <v>0</v>
      </c>
      <c r="AH106" s="42">
        <v>0</v>
      </c>
      <c r="AI106" s="97">
        <v>0</v>
      </c>
      <c r="AJ106" s="96">
        <v>0</v>
      </c>
      <c r="AK106" s="42">
        <v>0</v>
      </c>
      <c r="AL106" s="97">
        <v>0</v>
      </c>
      <c r="AM106" s="96">
        <v>0</v>
      </c>
      <c r="AN106" s="42">
        <v>0</v>
      </c>
      <c r="AO106" s="97">
        <v>0</v>
      </c>
      <c r="AP106" s="96"/>
      <c r="AQ106" s="42"/>
      <c r="AR106" s="97"/>
      <c r="AT106" s="96">
        <f t="shared" si="37"/>
        <v>0</v>
      </c>
      <c r="AU106" s="42">
        <f t="shared" si="37"/>
        <v>0</v>
      </c>
      <c r="AV106" s="97">
        <f t="shared" si="37"/>
        <v>0</v>
      </c>
      <c r="BC106" s="32">
        <f t="shared" si="38"/>
        <v>0</v>
      </c>
      <c r="BE106" s="23">
        <v>1</v>
      </c>
      <c r="BF106" s="23">
        <v>14</v>
      </c>
      <c r="BG106" s="23">
        <f t="shared" si="39"/>
        <v>10</v>
      </c>
    </row>
    <row r="107" spans="2:59" ht="15" hidden="1" customHeight="1" x14ac:dyDescent="0.3">
      <c r="B107" s="15"/>
      <c r="C107" s="40" t="s">
        <v>23</v>
      </c>
      <c r="D107" s="34" t="s">
        <v>2</v>
      </c>
      <c r="E107" s="35" t="s">
        <v>2</v>
      </c>
      <c r="F107" s="96">
        <v>0</v>
      </c>
      <c r="G107" s="42">
        <v>0</v>
      </c>
      <c r="H107" s="97">
        <v>0</v>
      </c>
      <c r="I107" s="96">
        <v>0</v>
      </c>
      <c r="J107" s="42">
        <v>0</v>
      </c>
      <c r="K107" s="97">
        <v>0</v>
      </c>
      <c r="L107" s="96">
        <v>0</v>
      </c>
      <c r="M107" s="42">
        <v>0</v>
      </c>
      <c r="N107" s="97">
        <v>0</v>
      </c>
      <c r="O107" s="96">
        <v>0</v>
      </c>
      <c r="P107" s="42">
        <v>0</v>
      </c>
      <c r="Q107" s="97">
        <v>0</v>
      </c>
      <c r="R107" s="96">
        <v>0</v>
      </c>
      <c r="S107" s="42">
        <v>0</v>
      </c>
      <c r="T107" s="97">
        <v>0</v>
      </c>
      <c r="U107" s="96">
        <v>0</v>
      </c>
      <c r="V107" s="42">
        <v>0</v>
      </c>
      <c r="W107" s="97">
        <v>0</v>
      </c>
      <c r="X107" s="96">
        <v>0</v>
      </c>
      <c r="Y107" s="42">
        <v>0</v>
      </c>
      <c r="Z107" s="97">
        <v>0</v>
      </c>
      <c r="AA107" s="96">
        <v>0</v>
      </c>
      <c r="AB107" s="42">
        <v>0</v>
      </c>
      <c r="AC107" s="97">
        <v>0</v>
      </c>
      <c r="AD107" s="96">
        <v>0</v>
      </c>
      <c r="AE107" s="42">
        <v>0</v>
      </c>
      <c r="AF107" s="97">
        <v>0</v>
      </c>
      <c r="AG107" s="96">
        <v>0</v>
      </c>
      <c r="AH107" s="42">
        <v>0</v>
      </c>
      <c r="AI107" s="97">
        <v>0</v>
      </c>
      <c r="AJ107" s="96">
        <v>0</v>
      </c>
      <c r="AK107" s="42">
        <v>0</v>
      </c>
      <c r="AL107" s="97">
        <v>0</v>
      </c>
      <c r="AM107" s="96">
        <v>0</v>
      </c>
      <c r="AN107" s="42">
        <v>0</v>
      </c>
      <c r="AO107" s="97">
        <v>0</v>
      </c>
      <c r="AP107" s="96"/>
      <c r="AQ107" s="42"/>
      <c r="AR107" s="97"/>
      <c r="AT107" s="96">
        <f t="shared" si="37"/>
        <v>0</v>
      </c>
      <c r="AU107" s="42">
        <f t="shared" si="37"/>
        <v>0</v>
      </c>
      <c r="AV107" s="97">
        <f t="shared" si="37"/>
        <v>0</v>
      </c>
      <c r="BC107" s="32">
        <f t="shared" si="38"/>
        <v>0</v>
      </c>
      <c r="BE107" s="23">
        <v>1</v>
      </c>
      <c r="BF107" s="23">
        <v>15</v>
      </c>
      <c r="BG107" s="23">
        <f t="shared" si="39"/>
        <v>1</v>
      </c>
    </row>
    <row r="108" spans="2:59" ht="15" hidden="1" customHeight="1" x14ac:dyDescent="0.3">
      <c r="B108" s="15"/>
      <c r="C108" s="50" t="str">
        <f>IF(LEN(E107)&lt;1,"","Total: " &amp; LEFT(E107,LEN(E107)-21) &amp; "Municipalities")</f>
        <v/>
      </c>
      <c r="D108" s="51"/>
      <c r="E108" s="52"/>
      <c r="F108" s="63">
        <f>SUM(F97:F107)</f>
        <v>0</v>
      </c>
      <c r="G108" s="54">
        <f>SUM(G97:G107)</f>
        <v>0</v>
      </c>
      <c r="H108" s="64">
        <f>SUM(H97:H107)</f>
        <v>0</v>
      </c>
      <c r="I108" s="63">
        <f t="shared" ref="I108:Q108" si="40">SUM(I97:I107)</f>
        <v>0</v>
      </c>
      <c r="J108" s="54">
        <f t="shared" si="40"/>
        <v>0</v>
      </c>
      <c r="K108" s="64">
        <f t="shared" si="40"/>
        <v>0</v>
      </c>
      <c r="L108" s="63">
        <f t="shared" si="40"/>
        <v>0</v>
      </c>
      <c r="M108" s="54">
        <f t="shared" si="40"/>
        <v>0</v>
      </c>
      <c r="N108" s="64">
        <f t="shared" si="40"/>
        <v>0</v>
      </c>
      <c r="O108" s="63">
        <f t="shared" si="40"/>
        <v>0</v>
      </c>
      <c r="P108" s="54">
        <f t="shared" si="40"/>
        <v>0</v>
      </c>
      <c r="Q108" s="64">
        <f t="shared" si="40"/>
        <v>0</v>
      </c>
      <c r="R108" s="63">
        <f>SUM(R97:R107)</f>
        <v>0</v>
      </c>
      <c r="S108" s="54">
        <f>SUM(S97:S107)</f>
        <v>0</v>
      </c>
      <c r="T108" s="64">
        <f>SUM(T97:T107)</f>
        <v>0</v>
      </c>
      <c r="U108" s="63">
        <f t="shared" ref="U108:AL108" si="41">SUM(U97:U107)</f>
        <v>0</v>
      </c>
      <c r="V108" s="54">
        <f t="shared" si="41"/>
        <v>0</v>
      </c>
      <c r="W108" s="64">
        <f t="shared" si="41"/>
        <v>0</v>
      </c>
      <c r="X108" s="63">
        <f t="shared" si="41"/>
        <v>0</v>
      </c>
      <c r="Y108" s="54">
        <f t="shared" si="41"/>
        <v>0</v>
      </c>
      <c r="Z108" s="64">
        <f t="shared" si="41"/>
        <v>0</v>
      </c>
      <c r="AA108" s="63">
        <f t="shared" si="41"/>
        <v>0</v>
      </c>
      <c r="AB108" s="54">
        <f t="shared" si="41"/>
        <v>0</v>
      </c>
      <c r="AC108" s="64">
        <f t="shared" si="41"/>
        <v>0</v>
      </c>
      <c r="AD108" s="63">
        <f>SUM(AD97:AD107)</f>
        <v>0</v>
      </c>
      <c r="AE108" s="54">
        <f>SUM(AE97:AE107)</f>
        <v>0</v>
      </c>
      <c r="AF108" s="64">
        <f>SUM(AF97:AF107)</f>
        <v>0</v>
      </c>
      <c r="AG108" s="63">
        <f t="shared" si="41"/>
        <v>0</v>
      </c>
      <c r="AH108" s="54">
        <f t="shared" si="41"/>
        <v>0</v>
      </c>
      <c r="AI108" s="64">
        <f t="shared" si="41"/>
        <v>0</v>
      </c>
      <c r="AJ108" s="63">
        <f t="shared" si="41"/>
        <v>0</v>
      </c>
      <c r="AK108" s="54">
        <f t="shared" si="41"/>
        <v>0</v>
      </c>
      <c r="AL108" s="64">
        <f t="shared" si="41"/>
        <v>0</v>
      </c>
      <c r="AM108" s="63">
        <f>SUM(AM97:AM107)</f>
        <v>0</v>
      </c>
      <c r="AN108" s="54">
        <f>SUM(AN97:AN107)</f>
        <v>0</v>
      </c>
      <c r="AO108" s="64">
        <f>SUM(AO97:AO107)</f>
        <v>0</v>
      </c>
      <c r="AP108" s="63"/>
      <c r="AQ108" s="54"/>
      <c r="AR108" s="64"/>
      <c r="AT108" s="63">
        <f>SUM(AT97:AT107)</f>
        <v>0</v>
      </c>
      <c r="AU108" s="54">
        <f>SUM(AU97:AU107)</f>
        <v>0</v>
      </c>
      <c r="AV108" s="64">
        <f>SUM(AV97:AV107)</f>
        <v>0</v>
      </c>
      <c r="BC108" s="32">
        <f>IF(SUM(BC97:BC107)=0,0,1)</f>
        <v>0</v>
      </c>
    </row>
    <row r="109" spans="2:59" ht="15" hidden="1" customHeight="1" x14ac:dyDescent="0.3">
      <c r="B109" s="15"/>
      <c r="C109" s="40"/>
      <c r="D109" s="34"/>
      <c r="E109" s="35"/>
      <c r="F109" s="96"/>
      <c r="G109" s="42"/>
      <c r="H109" s="97"/>
      <c r="I109" s="96"/>
      <c r="J109" s="42"/>
      <c r="K109" s="97"/>
      <c r="L109" s="96"/>
      <c r="M109" s="42"/>
      <c r="N109" s="97"/>
      <c r="O109" s="96"/>
      <c r="P109" s="42"/>
      <c r="Q109" s="97"/>
      <c r="R109" s="96"/>
      <c r="S109" s="42"/>
      <c r="T109" s="97"/>
      <c r="U109" s="96"/>
      <c r="V109" s="42"/>
      <c r="W109" s="97"/>
      <c r="X109" s="96"/>
      <c r="Y109" s="42"/>
      <c r="Z109" s="97"/>
      <c r="AA109" s="96"/>
      <c r="AB109" s="42"/>
      <c r="AC109" s="97"/>
      <c r="AD109" s="96"/>
      <c r="AE109" s="42"/>
      <c r="AF109" s="97"/>
      <c r="AG109" s="96"/>
      <c r="AH109" s="42"/>
      <c r="AI109" s="97"/>
      <c r="AJ109" s="96"/>
      <c r="AK109" s="42"/>
      <c r="AL109" s="97"/>
      <c r="AM109" s="96"/>
      <c r="AN109" s="42"/>
      <c r="AO109" s="97"/>
      <c r="AP109" s="96"/>
      <c r="AQ109" s="42"/>
      <c r="AR109" s="97"/>
      <c r="AT109" s="96"/>
      <c r="AU109" s="42"/>
      <c r="AV109" s="97"/>
      <c r="BC109" s="32">
        <f>IF(BC108=0,0,1)</f>
        <v>0</v>
      </c>
    </row>
    <row r="110" spans="2:59" ht="15" hidden="1" customHeight="1" x14ac:dyDescent="0.3">
      <c r="B110" s="15"/>
      <c r="C110" s="40" t="s">
        <v>22</v>
      </c>
      <c r="D110" s="34" t="s">
        <v>2</v>
      </c>
      <c r="E110" s="35" t="s">
        <v>2</v>
      </c>
      <c r="F110" s="96">
        <v>0</v>
      </c>
      <c r="G110" s="42">
        <v>0</v>
      </c>
      <c r="H110" s="97">
        <v>0</v>
      </c>
      <c r="I110" s="96">
        <v>0</v>
      </c>
      <c r="J110" s="42">
        <v>0</v>
      </c>
      <c r="K110" s="97">
        <v>0</v>
      </c>
      <c r="L110" s="96">
        <v>0</v>
      </c>
      <c r="M110" s="42">
        <v>0</v>
      </c>
      <c r="N110" s="97">
        <v>0</v>
      </c>
      <c r="O110" s="96">
        <v>0</v>
      </c>
      <c r="P110" s="42">
        <v>0</v>
      </c>
      <c r="Q110" s="97">
        <v>0</v>
      </c>
      <c r="R110" s="96">
        <v>0</v>
      </c>
      <c r="S110" s="42">
        <v>0</v>
      </c>
      <c r="T110" s="97">
        <v>0</v>
      </c>
      <c r="U110" s="96">
        <v>0</v>
      </c>
      <c r="V110" s="42">
        <v>0</v>
      </c>
      <c r="W110" s="97">
        <v>0</v>
      </c>
      <c r="X110" s="96">
        <v>0</v>
      </c>
      <c r="Y110" s="42">
        <v>0</v>
      </c>
      <c r="Z110" s="97">
        <v>0</v>
      </c>
      <c r="AA110" s="96">
        <v>0</v>
      </c>
      <c r="AB110" s="42">
        <v>0</v>
      </c>
      <c r="AC110" s="97">
        <v>0</v>
      </c>
      <c r="AD110" s="96">
        <v>0</v>
      </c>
      <c r="AE110" s="42">
        <v>0</v>
      </c>
      <c r="AF110" s="97">
        <v>0</v>
      </c>
      <c r="AG110" s="96">
        <v>0</v>
      </c>
      <c r="AH110" s="42">
        <v>0</v>
      </c>
      <c r="AI110" s="97">
        <v>0</v>
      </c>
      <c r="AJ110" s="96">
        <v>0</v>
      </c>
      <c r="AK110" s="42">
        <v>0</v>
      </c>
      <c r="AL110" s="97">
        <v>0</v>
      </c>
      <c r="AM110" s="96">
        <v>0</v>
      </c>
      <c r="AN110" s="42">
        <v>0</v>
      </c>
      <c r="AO110" s="97">
        <v>0</v>
      </c>
      <c r="AP110" s="96"/>
      <c r="AQ110" s="42"/>
      <c r="AR110" s="97"/>
      <c r="AT110" s="96">
        <f t="shared" ref="AT110:AV120" si="42">F110+I110+L110+O110+R110+AP110+U110+AA110+AM110+AD110</f>
        <v>0</v>
      </c>
      <c r="AU110" s="42">
        <f t="shared" si="42"/>
        <v>0</v>
      </c>
      <c r="AV110" s="97">
        <f t="shared" si="42"/>
        <v>0</v>
      </c>
      <c r="BC110" s="32">
        <f t="shared" ref="BC110:BC120" si="43">IF(LEN(E110)&lt;2,0,1)</f>
        <v>0</v>
      </c>
      <c r="BE110" s="23">
        <v>1</v>
      </c>
      <c r="BF110" s="23">
        <v>16</v>
      </c>
      <c r="BG110" s="23">
        <v>1</v>
      </c>
    </row>
    <row r="111" spans="2:59" ht="15" hidden="1" customHeight="1" x14ac:dyDescent="0.3">
      <c r="B111" s="15"/>
      <c r="C111" s="40" t="s">
        <v>22</v>
      </c>
      <c r="D111" s="34" t="s">
        <v>2</v>
      </c>
      <c r="E111" s="35" t="s">
        <v>2</v>
      </c>
      <c r="F111" s="96">
        <v>0</v>
      </c>
      <c r="G111" s="42">
        <v>0</v>
      </c>
      <c r="H111" s="97">
        <v>0</v>
      </c>
      <c r="I111" s="96">
        <v>0</v>
      </c>
      <c r="J111" s="42">
        <v>0</v>
      </c>
      <c r="K111" s="97">
        <v>0</v>
      </c>
      <c r="L111" s="96">
        <v>0</v>
      </c>
      <c r="M111" s="42">
        <v>0</v>
      </c>
      <c r="N111" s="97">
        <v>0</v>
      </c>
      <c r="O111" s="96">
        <v>0</v>
      </c>
      <c r="P111" s="42">
        <v>0</v>
      </c>
      <c r="Q111" s="97">
        <v>0</v>
      </c>
      <c r="R111" s="96">
        <v>0</v>
      </c>
      <c r="S111" s="42">
        <v>0</v>
      </c>
      <c r="T111" s="97">
        <v>0</v>
      </c>
      <c r="U111" s="96">
        <v>0</v>
      </c>
      <c r="V111" s="42">
        <v>0</v>
      </c>
      <c r="W111" s="97">
        <v>0</v>
      </c>
      <c r="X111" s="96">
        <v>0</v>
      </c>
      <c r="Y111" s="42">
        <v>0</v>
      </c>
      <c r="Z111" s="97">
        <v>0</v>
      </c>
      <c r="AA111" s="96">
        <v>0</v>
      </c>
      <c r="AB111" s="42">
        <v>0</v>
      </c>
      <c r="AC111" s="97">
        <v>0</v>
      </c>
      <c r="AD111" s="96">
        <v>0</v>
      </c>
      <c r="AE111" s="42">
        <v>0</v>
      </c>
      <c r="AF111" s="97">
        <v>0</v>
      </c>
      <c r="AG111" s="96">
        <v>0</v>
      </c>
      <c r="AH111" s="42">
        <v>0</v>
      </c>
      <c r="AI111" s="97">
        <v>0</v>
      </c>
      <c r="AJ111" s="96">
        <v>0</v>
      </c>
      <c r="AK111" s="42">
        <v>0</v>
      </c>
      <c r="AL111" s="97">
        <v>0</v>
      </c>
      <c r="AM111" s="96">
        <v>0</v>
      </c>
      <c r="AN111" s="42">
        <v>0</v>
      </c>
      <c r="AO111" s="97">
        <v>0</v>
      </c>
      <c r="AP111" s="96"/>
      <c r="AQ111" s="42"/>
      <c r="AR111" s="97"/>
      <c r="AT111" s="96">
        <f t="shared" si="42"/>
        <v>0</v>
      </c>
      <c r="AU111" s="42">
        <f t="shared" si="42"/>
        <v>0</v>
      </c>
      <c r="AV111" s="97">
        <f t="shared" si="42"/>
        <v>0</v>
      </c>
      <c r="BC111" s="32">
        <f t="shared" si="43"/>
        <v>0</v>
      </c>
      <c r="BE111" s="23">
        <v>1</v>
      </c>
      <c r="BF111" s="23">
        <v>16</v>
      </c>
      <c r="BG111" s="23">
        <f>IF(BF111=BF110,BG110+1,1)</f>
        <v>2</v>
      </c>
    </row>
    <row r="112" spans="2:59" ht="15" hidden="1" customHeight="1" x14ac:dyDescent="0.3">
      <c r="B112" s="15"/>
      <c r="C112" s="40" t="s">
        <v>22</v>
      </c>
      <c r="D112" s="34" t="s">
        <v>2</v>
      </c>
      <c r="E112" s="35" t="s">
        <v>2</v>
      </c>
      <c r="F112" s="96">
        <v>0</v>
      </c>
      <c r="G112" s="42">
        <v>0</v>
      </c>
      <c r="H112" s="97">
        <v>0</v>
      </c>
      <c r="I112" s="96">
        <v>0</v>
      </c>
      <c r="J112" s="42">
        <v>0</v>
      </c>
      <c r="K112" s="97">
        <v>0</v>
      </c>
      <c r="L112" s="96">
        <v>0</v>
      </c>
      <c r="M112" s="42">
        <v>0</v>
      </c>
      <c r="N112" s="97">
        <v>0</v>
      </c>
      <c r="O112" s="96">
        <v>0</v>
      </c>
      <c r="P112" s="42">
        <v>0</v>
      </c>
      <c r="Q112" s="97">
        <v>0</v>
      </c>
      <c r="R112" s="96">
        <v>0</v>
      </c>
      <c r="S112" s="42">
        <v>0</v>
      </c>
      <c r="T112" s="97">
        <v>0</v>
      </c>
      <c r="U112" s="96">
        <v>0</v>
      </c>
      <c r="V112" s="42">
        <v>0</v>
      </c>
      <c r="W112" s="97">
        <v>0</v>
      </c>
      <c r="X112" s="96">
        <v>0</v>
      </c>
      <c r="Y112" s="42">
        <v>0</v>
      </c>
      <c r="Z112" s="97">
        <v>0</v>
      </c>
      <c r="AA112" s="96">
        <v>0</v>
      </c>
      <c r="AB112" s="42">
        <v>0</v>
      </c>
      <c r="AC112" s="97">
        <v>0</v>
      </c>
      <c r="AD112" s="96">
        <v>0</v>
      </c>
      <c r="AE112" s="42">
        <v>0</v>
      </c>
      <c r="AF112" s="97">
        <v>0</v>
      </c>
      <c r="AG112" s="96">
        <v>0</v>
      </c>
      <c r="AH112" s="42">
        <v>0</v>
      </c>
      <c r="AI112" s="97">
        <v>0</v>
      </c>
      <c r="AJ112" s="96">
        <v>0</v>
      </c>
      <c r="AK112" s="42">
        <v>0</v>
      </c>
      <c r="AL112" s="97">
        <v>0</v>
      </c>
      <c r="AM112" s="96">
        <v>0</v>
      </c>
      <c r="AN112" s="42">
        <v>0</v>
      </c>
      <c r="AO112" s="97">
        <v>0</v>
      </c>
      <c r="AP112" s="96"/>
      <c r="AQ112" s="42"/>
      <c r="AR112" s="97"/>
      <c r="AT112" s="96">
        <f t="shared" si="42"/>
        <v>0</v>
      </c>
      <c r="AU112" s="42">
        <f t="shared" si="42"/>
        <v>0</v>
      </c>
      <c r="AV112" s="97">
        <f t="shared" si="42"/>
        <v>0</v>
      </c>
      <c r="BC112" s="32">
        <f t="shared" si="43"/>
        <v>0</v>
      </c>
      <c r="BE112" s="23">
        <v>1</v>
      </c>
      <c r="BF112" s="23">
        <v>16</v>
      </c>
      <c r="BG112" s="23">
        <f t="shared" ref="BG112:BG120" si="44">IF(BF112=BF111,BG111+1,1)</f>
        <v>3</v>
      </c>
    </row>
    <row r="113" spans="2:59" ht="15" hidden="1" customHeight="1" x14ac:dyDescent="0.3">
      <c r="B113" s="15"/>
      <c r="C113" s="40" t="s">
        <v>22</v>
      </c>
      <c r="D113" s="34" t="s">
        <v>2</v>
      </c>
      <c r="E113" s="35" t="s">
        <v>2</v>
      </c>
      <c r="F113" s="96">
        <v>0</v>
      </c>
      <c r="G113" s="42">
        <v>0</v>
      </c>
      <c r="H113" s="97">
        <v>0</v>
      </c>
      <c r="I113" s="96">
        <v>0</v>
      </c>
      <c r="J113" s="42">
        <v>0</v>
      </c>
      <c r="K113" s="97">
        <v>0</v>
      </c>
      <c r="L113" s="96">
        <v>0</v>
      </c>
      <c r="M113" s="42">
        <v>0</v>
      </c>
      <c r="N113" s="97">
        <v>0</v>
      </c>
      <c r="O113" s="96">
        <v>0</v>
      </c>
      <c r="P113" s="42">
        <v>0</v>
      </c>
      <c r="Q113" s="97">
        <v>0</v>
      </c>
      <c r="R113" s="96">
        <v>0</v>
      </c>
      <c r="S113" s="42">
        <v>0</v>
      </c>
      <c r="T113" s="97">
        <v>0</v>
      </c>
      <c r="U113" s="96">
        <v>0</v>
      </c>
      <c r="V113" s="42">
        <v>0</v>
      </c>
      <c r="W113" s="97">
        <v>0</v>
      </c>
      <c r="X113" s="96">
        <v>0</v>
      </c>
      <c r="Y113" s="42">
        <v>0</v>
      </c>
      <c r="Z113" s="97">
        <v>0</v>
      </c>
      <c r="AA113" s="96">
        <v>0</v>
      </c>
      <c r="AB113" s="42">
        <v>0</v>
      </c>
      <c r="AC113" s="97">
        <v>0</v>
      </c>
      <c r="AD113" s="96">
        <v>0</v>
      </c>
      <c r="AE113" s="42">
        <v>0</v>
      </c>
      <c r="AF113" s="97">
        <v>0</v>
      </c>
      <c r="AG113" s="96">
        <v>0</v>
      </c>
      <c r="AH113" s="42">
        <v>0</v>
      </c>
      <c r="AI113" s="97">
        <v>0</v>
      </c>
      <c r="AJ113" s="96">
        <v>0</v>
      </c>
      <c r="AK113" s="42">
        <v>0</v>
      </c>
      <c r="AL113" s="97">
        <v>0</v>
      </c>
      <c r="AM113" s="96">
        <v>0</v>
      </c>
      <c r="AN113" s="42">
        <v>0</v>
      </c>
      <c r="AO113" s="97">
        <v>0</v>
      </c>
      <c r="AP113" s="96"/>
      <c r="AQ113" s="42"/>
      <c r="AR113" s="97"/>
      <c r="AT113" s="96">
        <f t="shared" si="42"/>
        <v>0</v>
      </c>
      <c r="AU113" s="42">
        <f t="shared" si="42"/>
        <v>0</v>
      </c>
      <c r="AV113" s="97">
        <f t="shared" si="42"/>
        <v>0</v>
      </c>
      <c r="BC113" s="32">
        <f t="shared" si="43"/>
        <v>0</v>
      </c>
      <c r="BE113" s="23">
        <v>1</v>
      </c>
      <c r="BF113" s="23">
        <v>16</v>
      </c>
      <c r="BG113" s="23">
        <f t="shared" si="44"/>
        <v>4</v>
      </c>
    </row>
    <row r="114" spans="2:59" ht="15" hidden="1" customHeight="1" x14ac:dyDescent="0.3">
      <c r="B114" s="15"/>
      <c r="C114" s="40" t="s">
        <v>22</v>
      </c>
      <c r="D114" s="34" t="s">
        <v>2</v>
      </c>
      <c r="E114" s="35" t="s">
        <v>2</v>
      </c>
      <c r="F114" s="96">
        <v>0</v>
      </c>
      <c r="G114" s="42">
        <v>0</v>
      </c>
      <c r="H114" s="97">
        <v>0</v>
      </c>
      <c r="I114" s="96">
        <v>0</v>
      </c>
      <c r="J114" s="42">
        <v>0</v>
      </c>
      <c r="K114" s="97">
        <v>0</v>
      </c>
      <c r="L114" s="96">
        <v>0</v>
      </c>
      <c r="M114" s="42">
        <v>0</v>
      </c>
      <c r="N114" s="97">
        <v>0</v>
      </c>
      <c r="O114" s="96">
        <v>0</v>
      </c>
      <c r="P114" s="42">
        <v>0</v>
      </c>
      <c r="Q114" s="97">
        <v>0</v>
      </c>
      <c r="R114" s="96">
        <v>0</v>
      </c>
      <c r="S114" s="42">
        <v>0</v>
      </c>
      <c r="T114" s="97">
        <v>0</v>
      </c>
      <c r="U114" s="96">
        <v>0</v>
      </c>
      <c r="V114" s="42">
        <v>0</v>
      </c>
      <c r="W114" s="97">
        <v>0</v>
      </c>
      <c r="X114" s="96">
        <v>0</v>
      </c>
      <c r="Y114" s="42">
        <v>0</v>
      </c>
      <c r="Z114" s="97">
        <v>0</v>
      </c>
      <c r="AA114" s="96">
        <v>0</v>
      </c>
      <c r="AB114" s="42">
        <v>0</v>
      </c>
      <c r="AC114" s="97">
        <v>0</v>
      </c>
      <c r="AD114" s="96">
        <v>0</v>
      </c>
      <c r="AE114" s="42">
        <v>0</v>
      </c>
      <c r="AF114" s="97">
        <v>0</v>
      </c>
      <c r="AG114" s="96">
        <v>0</v>
      </c>
      <c r="AH114" s="42">
        <v>0</v>
      </c>
      <c r="AI114" s="97">
        <v>0</v>
      </c>
      <c r="AJ114" s="96">
        <v>0</v>
      </c>
      <c r="AK114" s="42">
        <v>0</v>
      </c>
      <c r="AL114" s="97">
        <v>0</v>
      </c>
      <c r="AM114" s="96">
        <v>0</v>
      </c>
      <c r="AN114" s="42">
        <v>0</v>
      </c>
      <c r="AO114" s="97">
        <v>0</v>
      </c>
      <c r="AP114" s="96"/>
      <c r="AQ114" s="42"/>
      <c r="AR114" s="97"/>
      <c r="AT114" s="96">
        <f t="shared" si="42"/>
        <v>0</v>
      </c>
      <c r="AU114" s="42">
        <f t="shared" si="42"/>
        <v>0</v>
      </c>
      <c r="AV114" s="97">
        <f t="shared" si="42"/>
        <v>0</v>
      </c>
      <c r="BC114" s="32">
        <f t="shared" si="43"/>
        <v>0</v>
      </c>
      <c r="BE114" s="23">
        <v>1</v>
      </c>
      <c r="BF114" s="23">
        <v>16</v>
      </c>
      <c r="BG114" s="23">
        <f t="shared" si="44"/>
        <v>5</v>
      </c>
    </row>
    <row r="115" spans="2:59" ht="15" hidden="1" customHeight="1" x14ac:dyDescent="0.3">
      <c r="B115" s="15"/>
      <c r="C115" s="40" t="s">
        <v>22</v>
      </c>
      <c r="D115" s="34" t="s">
        <v>2</v>
      </c>
      <c r="E115" s="35" t="s">
        <v>2</v>
      </c>
      <c r="F115" s="96">
        <v>0</v>
      </c>
      <c r="G115" s="42">
        <v>0</v>
      </c>
      <c r="H115" s="97">
        <v>0</v>
      </c>
      <c r="I115" s="96">
        <v>0</v>
      </c>
      <c r="J115" s="42">
        <v>0</v>
      </c>
      <c r="K115" s="97">
        <v>0</v>
      </c>
      <c r="L115" s="96">
        <v>0</v>
      </c>
      <c r="M115" s="42">
        <v>0</v>
      </c>
      <c r="N115" s="97">
        <v>0</v>
      </c>
      <c r="O115" s="96">
        <v>0</v>
      </c>
      <c r="P115" s="42">
        <v>0</v>
      </c>
      <c r="Q115" s="97">
        <v>0</v>
      </c>
      <c r="R115" s="96">
        <v>0</v>
      </c>
      <c r="S115" s="42">
        <v>0</v>
      </c>
      <c r="T115" s="97">
        <v>0</v>
      </c>
      <c r="U115" s="96">
        <v>0</v>
      </c>
      <c r="V115" s="42">
        <v>0</v>
      </c>
      <c r="W115" s="97">
        <v>0</v>
      </c>
      <c r="X115" s="96">
        <v>0</v>
      </c>
      <c r="Y115" s="42">
        <v>0</v>
      </c>
      <c r="Z115" s="97">
        <v>0</v>
      </c>
      <c r="AA115" s="96">
        <v>0</v>
      </c>
      <c r="AB115" s="42">
        <v>0</v>
      </c>
      <c r="AC115" s="97">
        <v>0</v>
      </c>
      <c r="AD115" s="96">
        <v>0</v>
      </c>
      <c r="AE115" s="42">
        <v>0</v>
      </c>
      <c r="AF115" s="97">
        <v>0</v>
      </c>
      <c r="AG115" s="96">
        <v>0</v>
      </c>
      <c r="AH115" s="42">
        <v>0</v>
      </c>
      <c r="AI115" s="97">
        <v>0</v>
      </c>
      <c r="AJ115" s="96">
        <v>0</v>
      </c>
      <c r="AK115" s="42">
        <v>0</v>
      </c>
      <c r="AL115" s="97">
        <v>0</v>
      </c>
      <c r="AM115" s="96">
        <v>0</v>
      </c>
      <c r="AN115" s="42">
        <v>0</v>
      </c>
      <c r="AO115" s="97">
        <v>0</v>
      </c>
      <c r="AP115" s="96"/>
      <c r="AQ115" s="42"/>
      <c r="AR115" s="97"/>
      <c r="AT115" s="96">
        <f t="shared" si="42"/>
        <v>0</v>
      </c>
      <c r="AU115" s="42">
        <f t="shared" si="42"/>
        <v>0</v>
      </c>
      <c r="AV115" s="97">
        <f t="shared" si="42"/>
        <v>0</v>
      </c>
      <c r="BC115" s="32">
        <f t="shared" si="43"/>
        <v>0</v>
      </c>
      <c r="BE115" s="23">
        <v>1</v>
      </c>
      <c r="BF115" s="23">
        <v>16</v>
      </c>
      <c r="BG115" s="23">
        <f t="shared" si="44"/>
        <v>6</v>
      </c>
    </row>
    <row r="116" spans="2:59" ht="15" hidden="1" customHeight="1" x14ac:dyDescent="0.3">
      <c r="B116" s="15"/>
      <c r="C116" s="40" t="s">
        <v>22</v>
      </c>
      <c r="D116" s="34" t="s">
        <v>2</v>
      </c>
      <c r="E116" s="35" t="s">
        <v>2</v>
      </c>
      <c r="F116" s="96">
        <v>0</v>
      </c>
      <c r="G116" s="42">
        <v>0</v>
      </c>
      <c r="H116" s="97">
        <v>0</v>
      </c>
      <c r="I116" s="96">
        <v>0</v>
      </c>
      <c r="J116" s="42">
        <v>0</v>
      </c>
      <c r="K116" s="97">
        <v>0</v>
      </c>
      <c r="L116" s="96">
        <v>0</v>
      </c>
      <c r="M116" s="42">
        <v>0</v>
      </c>
      <c r="N116" s="97">
        <v>0</v>
      </c>
      <c r="O116" s="96">
        <v>0</v>
      </c>
      <c r="P116" s="42">
        <v>0</v>
      </c>
      <c r="Q116" s="97">
        <v>0</v>
      </c>
      <c r="R116" s="96">
        <v>0</v>
      </c>
      <c r="S116" s="42">
        <v>0</v>
      </c>
      <c r="T116" s="97">
        <v>0</v>
      </c>
      <c r="U116" s="96">
        <v>0</v>
      </c>
      <c r="V116" s="42">
        <v>0</v>
      </c>
      <c r="W116" s="97">
        <v>0</v>
      </c>
      <c r="X116" s="96">
        <v>0</v>
      </c>
      <c r="Y116" s="42">
        <v>0</v>
      </c>
      <c r="Z116" s="97">
        <v>0</v>
      </c>
      <c r="AA116" s="96">
        <v>0</v>
      </c>
      <c r="AB116" s="42">
        <v>0</v>
      </c>
      <c r="AC116" s="97">
        <v>0</v>
      </c>
      <c r="AD116" s="96">
        <v>0</v>
      </c>
      <c r="AE116" s="42">
        <v>0</v>
      </c>
      <c r="AF116" s="97">
        <v>0</v>
      </c>
      <c r="AG116" s="96">
        <v>0</v>
      </c>
      <c r="AH116" s="42">
        <v>0</v>
      </c>
      <c r="AI116" s="97">
        <v>0</v>
      </c>
      <c r="AJ116" s="96">
        <v>0</v>
      </c>
      <c r="AK116" s="42">
        <v>0</v>
      </c>
      <c r="AL116" s="97">
        <v>0</v>
      </c>
      <c r="AM116" s="96">
        <v>0</v>
      </c>
      <c r="AN116" s="42">
        <v>0</v>
      </c>
      <c r="AO116" s="97">
        <v>0</v>
      </c>
      <c r="AP116" s="96"/>
      <c r="AQ116" s="42"/>
      <c r="AR116" s="97"/>
      <c r="AT116" s="96">
        <f t="shared" si="42"/>
        <v>0</v>
      </c>
      <c r="AU116" s="42">
        <f t="shared" si="42"/>
        <v>0</v>
      </c>
      <c r="AV116" s="97">
        <f t="shared" si="42"/>
        <v>0</v>
      </c>
      <c r="BC116" s="32">
        <f t="shared" si="43"/>
        <v>0</v>
      </c>
      <c r="BE116" s="23">
        <v>1</v>
      </c>
      <c r="BF116" s="23">
        <v>16</v>
      </c>
      <c r="BG116" s="23">
        <f t="shared" si="44"/>
        <v>7</v>
      </c>
    </row>
    <row r="117" spans="2:59" ht="15" hidden="1" customHeight="1" x14ac:dyDescent="0.3">
      <c r="B117" s="15"/>
      <c r="C117" s="40" t="s">
        <v>22</v>
      </c>
      <c r="D117" s="34" t="s">
        <v>2</v>
      </c>
      <c r="E117" s="35" t="s">
        <v>2</v>
      </c>
      <c r="F117" s="96">
        <v>0</v>
      </c>
      <c r="G117" s="42">
        <v>0</v>
      </c>
      <c r="H117" s="97">
        <v>0</v>
      </c>
      <c r="I117" s="96">
        <v>0</v>
      </c>
      <c r="J117" s="42">
        <v>0</v>
      </c>
      <c r="K117" s="97">
        <v>0</v>
      </c>
      <c r="L117" s="96">
        <v>0</v>
      </c>
      <c r="M117" s="42">
        <v>0</v>
      </c>
      <c r="N117" s="97">
        <v>0</v>
      </c>
      <c r="O117" s="96">
        <v>0</v>
      </c>
      <c r="P117" s="42">
        <v>0</v>
      </c>
      <c r="Q117" s="97">
        <v>0</v>
      </c>
      <c r="R117" s="96">
        <v>0</v>
      </c>
      <c r="S117" s="42">
        <v>0</v>
      </c>
      <c r="T117" s="97">
        <v>0</v>
      </c>
      <c r="U117" s="96">
        <v>0</v>
      </c>
      <c r="V117" s="42">
        <v>0</v>
      </c>
      <c r="W117" s="97">
        <v>0</v>
      </c>
      <c r="X117" s="96">
        <v>0</v>
      </c>
      <c r="Y117" s="42">
        <v>0</v>
      </c>
      <c r="Z117" s="97">
        <v>0</v>
      </c>
      <c r="AA117" s="96">
        <v>0</v>
      </c>
      <c r="AB117" s="42">
        <v>0</v>
      </c>
      <c r="AC117" s="97">
        <v>0</v>
      </c>
      <c r="AD117" s="96">
        <v>0</v>
      </c>
      <c r="AE117" s="42">
        <v>0</v>
      </c>
      <c r="AF117" s="97">
        <v>0</v>
      </c>
      <c r="AG117" s="96">
        <v>0</v>
      </c>
      <c r="AH117" s="42">
        <v>0</v>
      </c>
      <c r="AI117" s="97">
        <v>0</v>
      </c>
      <c r="AJ117" s="96">
        <v>0</v>
      </c>
      <c r="AK117" s="42">
        <v>0</v>
      </c>
      <c r="AL117" s="97">
        <v>0</v>
      </c>
      <c r="AM117" s="96">
        <v>0</v>
      </c>
      <c r="AN117" s="42">
        <v>0</v>
      </c>
      <c r="AO117" s="97">
        <v>0</v>
      </c>
      <c r="AP117" s="96"/>
      <c r="AQ117" s="42"/>
      <c r="AR117" s="97"/>
      <c r="AT117" s="96">
        <f t="shared" si="42"/>
        <v>0</v>
      </c>
      <c r="AU117" s="42">
        <f t="shared" si="42"/>
        <v>0</v>
      </c>
      <c r="AV117" s="97">
        <f t="shared" si="42"/>
        <v>0</v>
      </c>
      <c r="BC117" s="32">
        <f t="shared" si="43"/>
        <v>0</v>
      </c>
      <c r="BE117" s="23">
        <v>1</v>
      </c>
      <c r="BF117" s="23">
        <v>16</v>
      </c>
      <c r="BG117" s="23">
        <f t="shared" si="44"/>
        <v>8</v>
      </c>
    </row>
    <row r="118" spans="2:59" ht="15" hidden="1" customHeight="1" x14ac:dyDescent="0.3">
      <c r="B118" s="15"/>
      <c r="C118" s="40" t="s">
        <v>22</v>
      </c>
      <c r="D118" s="34" t="s">
        <v>2</v>
      </c>
      <c r="E118" s="35" t="s">
        <v>2</v>
      </c>
      <c r="F118" s="96">
        <v>0</v>
      </c>
      <c r="G118" s="42">
        <v>0</v>
      </c>
      <c r="H118" s="97">
        <v>0</v>
      </c>
      <c r="I118" s="96">
        <v>0</v>
      </c>
      <c r="J118" s="42">
        <v>0</v>
      </c>
      <c r="K118" s="97">
        <v>0</v>
      </c>
      <c r="L118" s="96">
        <v>0</v>
      </c>
      <c r="M118" s="42">
        <v>0</v>
      </c>
      <c r="N118" s="97">
        <v>0</v>
      </c>
      <c r="O118" s="96">
        <v>0</v>
      </c>
      <c r="P118" s="42">
        <v>0</v>
      </c>
      <c r="Q118" s="97">
        <v>0</v>
      </c>
      <c r="R118" s="96">
        <v>0</v>
      </c>
      <c r="S118" s="42">
        <v>0</v>
      </c>
      <c r="T118" s="97">
        <v>0</v>
      </c>
      <c r="U118" s="96">
        <v>0</v>
      </c>
      <c r="V118" s="42">
        <v>0</v>
      </c>
      <c r="W118" s="97">
        <v>0</v>
      </c>
      <c r="X118" s="96">
        <v>0</v>
      </c>
      <c r="Y118" s="42">
        <v>0</v>
      </c>
      <c r="Z118" s="97">
        <v>0</v>
      </c>
      <c r="AA118" s="96">
        <v>0</v>
      </c>
      <c r="AB118" s="42">
        <v>0</v>
      </c>
      <c r="AC118" s="97">
        <v>0</v>
      </c>
      <c r="AD118" s="96">
        <v>0</v>
      </c>
      <c r="AE118" s="42">
        <v>0</v>
      </c>
      <c r="AF118" s="97">
        <v>0</v>
      </c>
      <c r="AG118" s="96">
        <v>0</v>
      </c>
      <c r="AH118" s="42">
        <v>0</v>
      </c>
      <c r="AI118" s="97">
        <v>0</v>
      </c>
      <c r="AJ118" s="96">
        <v>0</v>
      </c>
      <c r="AK118" s="42">
        <v>0</v>
      </c>
      <c r="AL118" s="97">
        <v>0</v>
      </c>
      <c r="AM118" s="96">
        <v>0</v>
      </c>
      <c r="AN118" s="42">
        <v>0</v>
      </c>
      <c r="AO118" s="97">
        <v>0</v>
      </c>
      <c r="AP118" s="96"/>
      <c r="AQ118" s="42"/>
      <c r="AR118" s="97"/>
      <c r="AT118" s="96">
        <f t="shared" si="42"/>
        <v>0</v>
      </c>
      <c r="AU118" s="42">
        <f t="shared" si="42"/>
        <v>0</v>
      </c>
      <c r="AV118" s="97">
        <f t="shared" si="42"/>
        <v>0</v>
      </c>
      <c r="BC118" s="32">
        <f t="shared" si="43"/>
        <v>0</v>
      </c>
      <c r="BE118" s="23">
        <v>1</v>
      </c>
      <c r="BF118" s="23">
        <v>16</v>
      </c>
      <c r="BG118" s="23">
        <f t="shared" si="44"/>
        <v>9</v>
      </c>
    </row>
    <row r="119" spans="2:59" ht="15" hidden="1" customHeight="1" x14ac:dyDescent="0.3">
      <c r="B119" s="15"/>
      <c r="C119" s="40" t="s">
        <v>22</v>
      </c>
      <c r="D119" s="34" t="s">
        <v>2</v>
      </c>
      <c r="E119" s="35" t="s">
        <v>2</v>
      </c>
      <c r="F119" s="96">
        <v>0</v>
      </c>
      <c r="G119" s="42">
        <v>0</v>
      </c>
      <c r="H119" s="97">
        <v>0</v>
      </c>
      <c r="I119" s="96">
        <v>0</v>
      </c>
      <c r="J119" s="42">
        <v>0</v>
      </c>
      <c r="K119" s="97">
        <v>0</v>
      </c>
      <c r="L119" s="96">
        <v>0</v>
      </c>
      <c r="M119" s="42">
        <v>0</v>
      </c>
      <c r="N119" s="97">
        <v>0</v>
      </c>
      <c r="O119" s="96">
        <v>0</v>
      </c>
      <c r="P119" s="42">
        <v>0</v>
      </c>
      <c r="Q119" s="97">
        <v>0</v>
      </c>
      <c r="R119" s="96">
        <v>0</v>
      </c>
      <c r="S119" s="42">
        <v>0</v>
      </c>
      <c r="T119" s="97">
        <v>0</v>
      </c>
      <c r="U119" s="96">
        <v>0</v>
      </c>
      <c r="V119" s="42">
        <v>0</v>
      </c>
      <c r="W119" s="97">
        <v>0</v>
      </c>
      <c r="X119" s="96">
        <v>0</v>
      </c>
      <c r="Y119" s="42">
        <v>0</v>
      </c>
      <c r="Z119" s="97">
        <v>0</v>
      </c>
      <c r="AA119" s="96">
        <v>0</v>
      </c>
      <c r="AB119" s="42">
        <v>0</v>
      </c>
      <c r="AC119" s="97">
        <v>0</v>
      </c>
      <c r="AD119" s="96">
        <v>0</v>
      </c>
      <c r="AE119" s="42">
        <v>0</v>
      </c>
      <c r="AF119" s="97">
        <v>0</v>
      </c>
      <c r="AG119" s="96">
        <v>0</v>
      </c>
      <c r="AH119" s="42">
        <v>0</v>
      </c>
      <c r="AI119" s="97">
        <v>0</v>
      </c>
      <c r="AJ119" s="96">
        <v>0</v>
      </c>
      <c r="AK119" s="42">
        <v>0</v>
      </c>
      <c r="AL119" s="97">
        <v>0</v>
      </c>
      <c r="AM119" s="96">
        <v>0</v>
      </c>
      <c r="AN119" s="42">
        <v>0</v>
      </c>
      <c r="AO119" s="97">
        <v>0</v>
      </c>
      <c r="AP119" s="96"/>
      <c r="AQ119" s="42"/>
      <c r="AR119" s="97"/>
      <c r="AT119" s="96">
        <f t="shared" si="42"/>
        <v>0</v>
      </c>
      <c r="AU119" s="42">
        <f t="shared" si="42"/>
        <v>0</v>
      </c>
      <c r="AV119" s="97">
        <f t="shared" si="42"/>
        <v>0</v>
      </c>
      <c r="BC119" s="32">
        <f t="shared" si="43"/>
        <v>0</v>
      </c>
      <c r="BE119" s="23">
        <v>1</v>
      </c>
      <c r="BF119" s="23">
        <v>16</v>
      </c>
      <c r="BG119" s="23">
        <f t="shared" si="44"/>
        <v>10</v>
      </c>
    </row>
    <row r="120" spans="2:59" ht="15" hidden="1" customHeight="1" x14ac:dyDescent="0.3">
      <c r="B120" s="15"/>
      <c r="C120" s="40" t="s">
        <v>23</v>
      </c>
      <c r="D120" s="34" t="s">
        <v>2</v>
      </c>
      <c r="E120" s="35" t="s">
        <v>2</v>
      </c>
      <c r="F120" s="96">
        <v>0</v>
      </c>
      <c r="G120" s="42">
        <v>0</v>
      </c>
      <c r="H120" s="97">
        <v>0</v>
      </c>
      <c r="I120" s="96">
        <v>0</v>
      </c>
      <c r="J120" s="42">
        <v>0</v>
      </c>
      <c r="K120" s="97">
        <v>0</v>
      </c>
      <c r="L120" s="96">
        <v>0</v>
      </c>
      <c r="M120" s="42">
        <v>0</v>
      </c>
      <c r="N120" s="97">
        <v>0</v>
      </c>
      <c r="O120" s="96">
        <v>0</v>
      </c>
      <c r="P120" s="42">
        <v>0</v>
      </c>
      <c r="Q120" s="97">
        <v>0</v>
      </c>
      <c r="R120" s="96">
        <v>0</v>
      </c>
      <c r="S120" s="42">
        <v>0</v>
      </c>
      <c r="T120" s="97">
        <v>0</v>
      </c>
      <c r="U120" s="96">
        <v>0</v>
      </c>
      <c r="V120" s="42">
        <v>0</v>
      </c>
      <c r="W120" s="97">
        <v>0</v>
      </c>
      <c r="X120" s="96">
        <v>0</v>
      </c>
      <c r="Y120" s="42">
        <v>0</v>
      </c>
      <c r="Z120" s="97">
        <v>0</v>
      </c>
      <c r="AA120" s="96">
        <v>0</v>
      </c>
      <c r="AB120" s="42">
        <v>0</v>
      </c>
      <c r="AC120" s="97">
        <v>0</v>
      </c>
      <c r="AD120" s="96">
        <v>0</v>
      </c>
      <c r="AE120" s="42">
        <v>0</v>
      </c>
      <c r="AF120" s="97">
        <v>0</v>
      </c>
      <c r="AG120" s="96">
        <v>0</v>
      </c>
      <c r="AH120" s="42">
        <v>0</v>
      </c>
      <c r="AI120" s="97">
        <v>0</v>
      </c>
      <c r="AJ120" s="96">
        <v>0</v>
      </c>
      <c r="AK120" s="42">
        <v>0</v>
      </c>
      <c r="AL120" s="97">
        <v>0</v>
      </c>
      <c r="AM120" s="96">
        <v>0</v>
      </c>
      <c r="AN120" s="42">
        <v>0</v>
      </c>
      <c r="AO120" s="97">
        <v>0</v>
      </c>
      <c r="AP120" s="96"/>
      <c r="AQ120" s="42"/>
      <c r="AR120" s="97"/>
      <c r="AT120" s="96">
        <f t="shared" si="42"/>
        <v>0</v>
      </c>
      <c r="AU120" s="42">
        <f t="shared" si="42"/>
        <v>0</v>
      </c>
      <c r="AV120" s="97">
        <f t="shared" si="42"/>
        <v>0</v>
      </c>
      <c r="BC120" s="32">
        <f t="shared" si="43"/>
        <v>0</v>
      </c>
      <c r="BE120" s="23">
        <v>1</v>
      </c>
      <c r="BF120" s="23">
        <v>17</v>
      </c>
      <c r="BG120" s="23">
        <f t="shared" si="44"/>
        <v>1</v>
      </c>
    </row>
    <row r="121" spans="2:59" ht="15" hidden="1" customHeight="1" x14ac:dyDescent="0.3">
      <c r="B121" s="15"/>
      <c r="C121" s="50" t="str">
        <f>IF(LEN(E120)&lt;1,"","Total: " &amp; LEFT(E120,LEN(E120)-21) &amp; "Municipalities")</f>
        <v/>
      </c>
      <c r="D121" s="51"/>
      <c r="E121" s="52"/>
      <c r="F121" s="63">
        <f>SUM(F110:F120)</f>
        <v>0</v>
      </c>
      <c r="G121" s="54">
        <f>SUM(G110:G120)</f>
        <v>0</v>
      </c>
      <c r="H121" s="64">
        <f>SUM(H110:H120)</f>
        <v>0</v>
      </c>
      <c r="I121" s="63">
        <f t="shared" ref="I121:Q121" si="45">SUM(I110:I120)</f>
        <v>0</v>
      </c>
      <c r="J121" s="54">
        <f t="shared" si="45"/>
        <v>0</v>
      </c>
      <c r="K121" s="64">
        <f t="shared" si="45"/>
        <v>0</v>
      </c>
      <c r="L121" s="63">
        <f t="shared" si="45"/>
        <v>0</v>
      </c>
      <c r="M121" s="54">
        <f t="shared" si="45"/>
        <v>0</v>
      </c>
      <c r="N121" s="64">
        <f t="shared" si="45"/>
        <v>0</v>
      </c>
      <c r="O121" s="63">
        <f t="shared" si="45"/>
        <v>0</v>
      </c>
      <c r="P121" s="54">
        <f t="shared" si="45"/>
        <v>0</v>
      </c>
      <c r="Q121" s="64">
        <f t="shared" si="45"/>
        <v>0</v>
      </c>
      <c r="R121" s="63">
        <f>SUM(R110:R120)</f>
        <v>0</v>
      </c>
      <c r="S121" s="54">
        <f>SUM(S110:S120)</f>
        <v>0</v>
      </c>
      <c r="T121" s="64">
        <f>SUM(T110:T120)</f>
        <v>0</v>
      </c>
      <c r="U121" s="63">
        <f t="shared" ref="U121:AL121" si="46">SUM(U110:U120)</f>
        <v>0</v>
      </c>
      <c r="V121" s="54">
        <f t="shared" si="46"/>
        <v>0</v>
      </c>
      <c r="W121" s="64">
        <f t="shared" si="46"/>
        <v>0</v>
      </c>
      <c r="X121" s="63">
        <f t="shared" si="46"/>
        <v>0</v>
      </c>
      <c r="Y121" s="54">
        <f t="shared" si="46"/>
        <v>0</v>
      </c>
      <c r="Z121" s="64">
        <f t="shared" si="46"/>
        <v>0</v>
      </c>
      <c r="AA121" s="63">
        <f t="shared" si="46"/>
        <v>0</v>
      </c>
      <c r="AB121" s="54">
        <f t="shared" si="46"/>
        <v>0</v>
      </c>
      <c r="AC121" s="64">
        <f t="shared" si="46"/>
        <v>0</v>
      </c>
      <c r="AD121" s="63">
        <f>SUM(AD110:AD120)</f>
        <v>0</v>
      </c>
      <c r="AE121" s="54">
        <f>SUM(AE110:AE120)</f>
        <v>0</v>
      </c>
      <c r="AF121" s="64">
        <f>SUM(AF110:AF120)</f>
        <v>0</v>
      </c>
      <c r="AG121" s="63">
        <f t="shared" si="46"/>
        <v>0</v>
      </c>
      <c r="AH121" s="54">
        <f t="shared" si="46"/>
        <v>0</v>
      </c>
      <c r="AI121" s="64">
        <f t="shared" si="46"/>
        <v>0</v>
      </c>
      <c r="AJ121" s="63">
        <f t="shared" si="46"/>
        <v>0</v>
      </c>
      <c r="AK121" s="54">
        <f t="shared" si="46"/>
        <v>0</v>
      </c>
      <c r="AL121" s="64">
        <f t="shared" si="46"/>
        <v>0</v>
      </c>
      <c r="AM121" s="63">
        <f>SUM(AM110:AM120)</f>
        <v>0</v>
      </c>
      <c r="AN121" s="54">
        <f>SUM(AN110:AN120)</f>
        <v>0</v>
      </c>
      <c r="AO121" s="64">
        <f>SUM(AO110:AO120)</f>
        <v>0</v>
      </c>
      <c r="AP121" s="63"/>
      <c r="AQ121" s="54"/>
      <c r="AR121" s="64"/>
      <c r="AT121" s="63">
        <f>SUM(AT110:AT120)</f>
        <v>0</v>
      </c>
      <c r="AU121" s="54">
        <f>SUM(AU110:AU120)</f>
        <v>0</v>
      </c>
      <c r="AV121" s="64">
        <f>SUM(AV110:AV120)</f>
        <v>0</v>
      </c>
      <c r="BC121" s="32">
        <f>IF(SUM(BC110:BC120)=0,0,1)</f>
        <v>0</v>
      </c>
    </row>
    <row r="122" spans="2:59" ht="15" hidden="1" customHeight="1" x14ac:dyDescent="0.3">
      <c r="B122" s="15"/>
      <c r="C122" s="40"/>
      <c r="D122" s="34"/>
      <c r="E122" s="35"/>
      <c r="F122" s="96"/>
      <c r="G122" s="42"/>
      <c r="H122" s="97"/>
      <c r="I122" s="96"/>
      <c r="J122" s="42"/>
      <c r="K122" s="97"/>
      <c r="L122" s="96"/>
      <c r="M122" s="42"/>
      <c r="N122" s="97"/>
      <c r="O122" s="96"/>
      <c r="P122" s="42"/>
      <c r="Q122" s="97"/>
      <c r="R122" s="96"/>
      <c r="S122" s="42"/>
      <c r="T122" s="97"/>
      <c r="U122" s="96"/>
      <c r="V122" s="42"/>
      <c r="W122" s="97"/>
      <c r="X122" s="96"/>
      <c r="Y122" s="42"/>
      <c r="Z122" s="97"/>
      <c r="AA122" s="96"/>
      <c r="AB122" s="42"/>
      <c r="AC122" s="97"/>
      <c r="AD122" s="96"/>
      <c r="AE122" s="42"/>
      <c r="AF122" s="97"/>
      <c r="AG122" s="96"/>
      <c r="AH122" s="42"/>
      <c r="AI122" s="97"/>
      <c r="AJ122" s="96"/>
      <c r="AK122" s="42"/>
      <c r="AL122" s="97"/>
      <c r="AM122" s="96"/>
      <c r="AN122" s="42"/>
      <c r="AO122" s="97"/>
      <c r="AP122" s="96"/>
      <c r="AQ122" s="42"/>
      <c r="AR122" s="97"/>
      <c r="AT122" s="96"/>
      <c r="AU122" s="42"/>
      <c r="AV122" s="97"/>
      <c r="BC122" s="32">
        <f>IF(BC121=0,0,1)</f>
        <v>0</v>
      </c>
    </row>
    <row r="123" spans="2:59" ht="15" hidden="1" customHeight="1" x14ac:dyDescent="0.3">
      <c r="B123" s="15"/>
      <c r="C123" s="40" t="s">
        <v>22</v>
      </c>
      <c r="D123" s="34" t="s">
        <v>2</v>
      </c>
      <c r="E123" s="35" t="s">
        <v>2</v>
      </c>
      <c r="F123" s="96">
        <v>0</v>
      </c>
      <c r="G123" s="42">
        <v>0</v>
      </c>
      <c r="H123" s="97">
        <v>0</v>
      </c>
      <c r="I123" s="96">
        <v>0</v>
      </c>
      <c r="J123" s="42">
        <v>0</v>
      </c>
      <c r="K123" s="97">
        <v>0</v>
      </c>
      <c r="L123" s="96">
        <v>0</v>
      </c>
      <c r="M123" s="42">
        <v>0</v>
      </c>
      <c r="N123" s="97">
        <v>0</v>
      </c>
      <c r="O123" s="96">
        <v>0</v>
      </c>
      <c r="P123" s="42">
        <v>0</v>
      </c>
      <c r="Q123" s="97">
        <v>0</v>
      </c>
      <c r="R123" s="96">
        <v>0</v>
      </c>
      <c r="S123" s="42">
        <v>0</v>
      </c>
      <c r="T123" s="97">
        <v>0</v>
      </c>
      <c r="U123" s="96">
        <v>0</v>
      </c>
      <c r="V123" s="42">
        <v>0</v>
      </c>
      <c r="W123" s="97">
        <v>0</v>
      </c>
      <c r="X123" s="96">
        <v>0</v>
      </c>
      <c r="Y123" s="42">
        <v>0</v>
      </c>
      <c r="Z123" s="97">
        <v>0</v>
      </c>
      <c r="AA123" s="96">
        <v>0</v>
      </c>
      <c r="AB123" s="42">
        <v>0</v>
      </c>
      <c r="AC123" s="97">
        <v>0</v>
      </c>
      <c r="AD123" s="96">
        <v>0</v>
      </c>
      <c r="AE123" s="42">
        <v>0</v>
      </c>
      <c r="AF123" s="97">
        <v>0</v>
      </c>
      <c r="AG123" s="96">
        <v>0</v>
      </c>
      <c r="AH123" s="42">
        <v>0</v>
      </c>
      <c r="AI123" s="97">
        <v>0</v>
      </c>
      <c r="AJ123" s="96">
        <v>0</v>
      </c>
      <c r="AK123" s="42">
        <v>0</v>
      </c>
      <c r="AL123" s="97">
        <v>0</v>
      </c>
      <c r="AM123" s="96">
        <v>0</v>
      </c>
      <c r="AN123" s="42">
        <v>0</v>
      </c>
      <c r="AO123" s="97">
        <v>0</v>
      </c>
      <c r="AP123" s="96"/>
      <c r="AQ123" s="42"/>
      <c r="AR123" s="97"/>
      <c r="AT123" s="96">
        <f t="shared" ref="AT123:AV133" si="47">F123+I123+L123+O123+R123+AP123+U123+AA123+AM123+AD123</f>
        <v>0</v>
      </c>
      <c r="AU123" s="42">
        <f t="shared" si="47"/>
        <v>0</v>
      </c>
      <c r="AV123" s="97">
        <f t="shared" si="47"/>
        <v>0</v>
      </c>
      <c r="BC123" s="32">
        <f t="shared" ref="BC123:BC133" si="48">IF(LEN(E123)&lt;2,0,1)</f>
        <v>0</v>
      </c>
      <c r="BE123" s="23">
        <v>1</v>
      </c>
      <c r="BF123" s="23">
        <v>18</v>
      </c>
      <c r="BG123" s="23">
        <v>1</v>
      </c>
    </row>
    <row r="124" spans="2:59" ht="15" hidden="1" customHeight="1" x14ac:dyDescent="0.3">
      <c r="B124" s="15"/>
      <c r="C124" s="40" t="s">
        <v>22</v>
      </c>
      <c r="D124" s="34" t="s">
        <v>2</v>
      </c>
      <c r="E124" s="35" t="s">
        <v>2</v>
      </c>
      <c r="F124" s="96">
        <v>0</v>
      </c>
      <c r="G124" s="42">
        <v>0</v>
      </c>
      <c r="H124" s="97">
        <v>0</v>
      </c>
      <c r="I124" s="96">
        <v>0</v>
      </c>
      <c r="J124" s="42">
        <v>0</v>
      </c>
      <c r="K124" s="97">
        <v>0</v>
      </c>
      <c r="L124" s="96">
        <v>0</v>
      </c>
      <c r="M124" s="42">
        <v>0</v>
      </c>
      <c r="N124" s="97">
        <v>0</v>
      </c>
      <c r="O124" s="96">
        <v>0</v>
      </c>
      <c r="P124" s="42">
        <v>0</v>
      </c>
      <c r="Q124" s="97">
        <v>0</v>
      </c>
      <c r="R124" s="96">
        <v>0</v>
      </c>
      <c r="S124" s="42">
        <v>0</v>
      </c>
      <c r="T124" s="97">
        <v>0</v>
      </c>
      <c r="U124" s="96">
        <v>0</v>
      </c>
      <c r="V124" s="42">
        <v>0</v>
      </c>
      <c r="W124" s="97">
        <v>0</v>
      </c>
      <c r="X124" s="96">
        <v>0</v>
      </c>
      <c r="Y124" s="42">
        <v>0</v>
      </c>
      <c r="Z124" s="97">
        <v>0</v>
      </c>
      <c r="AA124" s="96">
        <v>0</v>
      </c>
      <c r="AB124" s="42">
        <v>0</v>
      </c>
      <c r="AC124" s="97">
        <v>0</v>
      </c>
      <c r="AD124" s="96">
        <v>0</v>
      </c>
      <c r="AE124" s="42">
        <v>0</v>
      </c>
      <c r="AF124" s="97">
        <v>0</v>
      </c>
      <c r="AG124" s="96">
        <v>0</v>
      </c>
      <c r="AH124" s="42">
        <v>0</v>
      </c>
      <c r="AI124" s="97">
        <v>0</v>
      </c>
      <c r="AJ124" s="96">
        <v>0</v>
      </c>
      <c r="AK124" s="42">
        <v>0</v>
      </c>
      <c r="AL124" s="97">
        <v>0</v>
      </c>
      <c r="AM124" s="96">
        <v>0</v>
      </c>
      <c r="AN124" s="42">
        <v>0</v>
      </c>
      <c r="AO124" s="97">
        <v>0</v>
      </c>
      <c r="AP124" s="96"/>
      <c r="AQ124" s="42"/>
      <c r="AR124" s="97"/>
      <c r="AT124" s="96">
        <f t="shared" si="47"/>
        <v>0</v>
      </c>
      <c r="AU124" s="42">
        <f t="shared" si="47"/>
        <v>0</v>
      </c>
      <c r="AV124" s="97">
        <f t="shared" si="47"/>
        <v>0</v>
      </c>
      <c r="BC124" s="32">
        <f t="shared" si="48"/>
        <v>0</v>
      </c>
      <c r="BE124" s="23">
        <v>1</v>
      </c>
      <c r="BF124" s="23">
        <v>18</v>
      </c>
      <c r="BG124" s="23">
        <f>IF(BF124=BF123,BG123+1,1)</f>
        <v>2</v>
      </c>
    </row>
    <row r="125" spans="2:59" ht="15" hidden="1" customHeight="1" x14ac:dyDescent="0.3">
      <c r="B125" s="15"/>
      <c r="C125" s="40" t="s">
        <v>22</v>
      </c>
      <c r="D125" s="34" t="s">
        <v>2</v>
      </c>
      <c r="E125" s="35" t="s">
        <v>2</v>
      </c>
      <c r="F125" s="96">
        <v>0</v>
      </c>
      <c r="G125" s="42">
        <v>0</v>
      </c>
      <c r="H125" s="97">
        <v>0</v>
      </c>
      <c r="I125" s="96">
        <v>0</v>
      </c>
      <c r="J125" s="42">
        <v>0</v>
      </c>
      <c r="K125" s="97">
        <v>0</v>
      </c>
      <c r="L125" s="96">
        <v>0</v>
      </c>
      <c r="M125" s="42">
        <v>0</v>
      </c>
      <c r="N125" s="97">
        <v>0</v>
      </c>
      <c r="O125" s="96">
        <v>0</v>
      </c>
      <c r="P125" s="42">
        <v>0</v>
      </c>
      <c r="Q125" s="97">
        <v>0</v>
      </c>
      <c r="R125" s="96">
        <v>0</v>
      </c>
      <c r="S125" s="42">
        <v>0</v>
      </c>
      <c r="T125" s="97">
        <v>0</v>
      </c>
      <c r="U125" s="96">
        <v>0</v>
      </c>
      <c r="V125" s="42">
        <v>0</v>
      </c>
      <c r="W125" s="97">
        <v>0</v>
      </c>
      <c r="X125" s="96">
        <v>0</v>
      </c>
      <c r="Y125" s="42">
        <v>0</v>
      </c>
      <c r="Z125" s="97">
        <v>0</v>
      </c>
      <c r="AA125" s="96">
        <v>0</v>
      </c>
      <c r="AB125" s="42">
        <v>0</v>
      </c>
      <c r="AC125" s="97">
        <v>0</v>
      </c>
      <c r="AD125" s="96">
        <v>0</v>
      </c>
      <c r="AE125" s="42">
        <v>0</v>
      </c>
      <c r="AF125" s="97">
        <v>0</v>
      </c>
      <c r="AG125" s="96">
        <v>0</v>
      </c>
      <c r="AH125" s="42">
        <v>0</v>
      </c>
      <c r="AI125" s="97">
        <v>0</v>
      </c>
      <c r="AJ125" s="96">
        <v>0</v>
      </c>
      <c r="AK125" s="42">
        <v>0</v>
      </c>
      <c r="AL125" s="97">
        <v>0</v>
      </c>
      <c r="AM125" s="96">
        <v>0</v>
      </c>
      <c r="AN125" s="42">
        <v>0</v>
      </c>
      <c r="AO125" s="97">
        <v>0</v>
      </c>
      <c r="AP125" s="96"/>
      <c r="AQ125" s="42"/>
      <c r="AR125" s="97"/>
      <c r="AT125" s="96">
        <f t="shared" si="47"/>
        <v>0</v>
      </c>
      <c r="AU125" s="42">
        <f t="shared" si="47"/>
        <v>0</v>
      </c>
      <c r="AV125" s="97">
        <f t="shared" si="47"/>
        <v>0</v>
      </c>
      <c r="BC125" s="32">
        <f t="shared" si="48"/>
        <v>0</v>
      </c>
      <c r="BE125" s="23">
        <v>1</v>
      </c>
      <c r="BF125" s="23">
        <v>18</v>
      </c>
      <c r="BG125" s="23">
        <f t="shared" ref="BG125:BG133" si="49">IF(BF125=BF124,BG124+1,1)</f>
        <v>3</v>
      </c>
    </row>
    <row r="126" spans="2:59" ht="15" hidden="1" customHeight="1" x14ac:dyDescent="0.3">
      <c r="B126" s="15"/>
      <c r="C126" s="40" t="s">
        <v>22</v>
      </c>
      <c r="D126" s="34" t="s">
        <v>2</v>
      </c>
      <c r="E126" s="35" t="s">
        <v>2</v>
      </c>
      <c r="F126" s="96">
        <v>0</v>
      </c>
      <c r="G126" s="42">
        <v>0</v>
      </c>
      <c r="H126" s="97">
        <v>0</v>
      </c>
      <c r="I126" s="96">
        <v>0</v>
      </c>
      <c r="J126" s="42">
        <v>0</v>
      </c>
      <c r="K126" s="97">
        <v>0</v>
      </c>
      <c r="L126" s="96">
        <v>0</v>
      </c>
      <c r="M126" s="42">
        <v>0</v>
      </c>
      <c r="N126" s="97">
        <v>0</v>
      </c>
      <c r="O126" s="96">
        <v>0</v>
      </c>
      <c r="P126" s="42">
        <v>0</v>
      </c>
      <c r="Q126" s="97">
        <v>0</v>
      </c>
      <c r="R126" s="96">
        <v>0</v>
      </c>
      <c r="S126" s="42">
        <v>0</v>
      </c>
      <c r="T126" s="97">
        <v>0</v>
      </c>
      <c r="U126" s="96">
        <v>0</v>
      </c>
      <c r="V126" s="42">
        <v>0</v>
      </c>
      <c r="W126" s="97">
        <v>0</v>
      </c>
      <c r="X126" s="96">
        <v>0</v>
      </c>
      <c r="Y126" s="42">
        <v>0</v>
      </c>
      <c r="Z126" s="97">
        <v>0</v>
      </c>
      <c r="AA126" s="96">
        <v>0</v>
      </c>
      <c r="AB126" s="42">
        <v>0</v>
      </c>
      <c r="AC126" s="97">
        <v>0</v>
      </c>
      <c r="AD126" s="96">
        <v>0</v>
      </c>
      <c r="AE126" s="42">
        <v>0</v>
      </c>
      <c r="AF126" s="97">
        <v>0</v>
      </c>
      <c r="AG126" s="96">
        <v>0</v>
      </c>
      <c r="AH126" s="42">
        <v>0</v>
      </c>
      <c r="AI126" s="97">
        <v>0</v>
      </c>
      <c r="AJ126" s="96">
        <v>0</v>
      </c>
      <c r="AK126" s="42">
        <v>0</v>
      </c>
      <c r="AL126" s="97">
        <v>0</v>
      </c>
      <c r="AM126" s="96">
        <v>0</v>
      </c>
      <c r="AN126" s="42">
        <v>0</v>
      </c>
      <c r="AO126" s="97">
        <v>0</v>
      </c>
      <c r="AP126" s="96"/>
      <c r="AQ126" s="42"/>
      <c r="AR126" s="97"/>
      <c r="AT126" s="96">
        <f t="shared" si="47"/>
        <v>0</v>
      </c>
      <c r="AU126" s="42">
        <f t="shared" si="47"/>
        <v>0</v>
      </c>
      <c r="AV126" s="97">
        <f t="shared" si="47"/>
        <v>0</v>
      </c>
      <c r="BC126" s="32">
        <f t="shared" si="48"/>
        <v>0</v>
      </c>
      <c r="BE126" s="23">
        <v>1</v>
      </c>
      <c r="BF126" s="23">
        <v>18</v>
      </c>
      <c r="BG126" s="23">
        <f t="shared" si="49"/>
        <v>4</v>
      </c>
    </row>
    <row r="127" spans="2:59" ht="15" hidden="1" customHeight="1" x14ac:dyDescent="0.3">
      <c r="B127" s="15"/>
      <c r="C127" s="40" t="s">
        <v>22</v>
      </c>
      <c r="D127" s="34" t="s">
        <v>2</v>
      </c>
      <c r="E127" s="35" t="s">
        <v>2</v>
      </c>
      <c r="F127" s="96">
        <v>0</v>
      </c>
      <c r="G127" s="42">
        <v>0</v>
      </c>
      <c r="H127" s="97">
        <v>0</v>
      </c>
      <c r="I127" s="96">
        <v>0</v>
      </c>
      <c r="J127" s="42">
        <v>0</v>
      </c>
      <c r="K127" s="97">
        <v>0</v>
      </c>
      <c r="L127" s="96">
        <v>0</v>
      </c>
      <c r="M127" s="42">
        <v>0</v>
      </c>
      <c r="N127" s="97">
        <v>0</v>
      </c>
      <c r="O127" s="96">
        <v>0</v>
      </c>
      <c r="P127" s="42">
        <v>0</v>
      </c>
      <c r="Q127" s="97">
        <v>0</v>
      </c>
      <c r="R127" s="96">
        <v>0</v>
      </c>
      <c r="S127" s="42">
        <v>0</v>
      </c>
      <c r="T127" s="97">
        <v>0</v>
      </c>
      <c r="U127" s="96">
        <v>0</v>
      </c>
      <c r="V127" s="42">
        <v>0</v>
      </c>
      <c r="W127" s="97">
        <v>0</v>
      </c>
      <c r="X127" s="96">
        <v>0</v>
      </c>
      <c r="Y127" s="42">
        <v>0</v>
      </c>
      <c r="Z127" s="97">
        <v>0</v>
      </c>
      <c r="AA127" s="96">
        <v>0</v>
      </c>
      <c r="AB127" s="42">
        <v>0</v>
      </c>
      <c r="AC127" s="97">
        <v>0</v>
      </c>
      <c r="AD127" s="96">
        <v>0</v>
      </c>
      <c r="AE127" s="42">
        <v>0</v>
      </c>
      <c r="AF127" s="97">
        <v>0</v>
      </c>
      <c r="AG127" s="96">
        <v>0</v>
      </c>
      <c r="AH127" s="42">
        <v>0</v>
      </c>
      <c r="AI127" s="97">
        <v>0</v>
      </c>
      <c r="AJ127" s="96">
        <v>0</v>
      </c>
      <c r="AK127" s="42">
        <v>0</v>
      </c>
      <c r="AL127" s="97">
        <v>0</v>
      </c>
      <c r="AM127" s="96">
        <v>0</v>
      </c>
      <c r="AN127" s="42">
        <v>0</v>
      </c>
      <c r="AO127" s="97">
        <v>0</v>
      </c>
      <c r="AP127" s="96"/>
      <c r="AQ127" s="42"/>
      <c r="AR127" s="97"/>
      <c r="AT127" s="96">
        <f t="shared" si="47"/>
        <v>0</v>
      </c>
      <c r="AU127" s="42">
        <f t="shared" si="47"/>
        <v>0</v>
      </c>
      <c r="AV127" s="97">
        <f t="shared" si="47"/>
        <v>0</v>
      </c>
      <c r="BC127" s="32">
        <f t="shared" si="48"/>
        <v>0</v>
      </c>
      <c r="BE127" s="23">
        <v>1</v>
      </c>
      <c r="BF127" s="23">
        <v>18</v>
      </c>
      <c r="BG127" s="23">
        <f t="shared" si="49"/>
        <v>5</v>
      </c>
    </row>
    <row r="128" spans="2:59" ht="15" hidden="1" customHeight="1" x14ac:dyDescent="0.3">
      <c r="B128" s="15"/>
      <c r="C128" s="40" t="s">
        <v>22</v>
      </c>
      <c r="D128" s="34" t="s">
        <v>2</v>
      </c>
      <c r="E128" s="35" t="s">
        <v>2</v>
      </c>
      <c r="F128" s="96">
        <v>0</v>
      </c>
      <c r="G128" s="42">
        <v>0</v>
      </c>
      <c r="H128" s="97">
        <v>0</v>
      </c>
      <c r="I128" s="96">
        <v>0</v>
      </c>
      <c r="J128" s="42">
        <v>0</v>
      </c>
      <c r="K128" s="97">
        <v>0</v>
      </c>
      <c r="L128" s="96">
        <v>0</v>
      </c>
      <c r="M128" s="42">
        <v>0</v>
      </c>
      <c r="N128" s="97">
        <v>0</v>
      </c>
      <c r="O128" s="96">
        <v>0</v>
      </c>
      <c r="P128" s="42">
        <v>0</v>
      </c>
      <c r="Q128" s="97">
        <v>0</v>
      </c>
      <c r="R128" s="96">
        <v>0</v>
      </c>
      <c r="S128" s="42">
        <v>0</v>
      </c>
      <c r="T128" s="97">
        <v>0</v>
      </c>
      <c r="U128" s="96">
        <v>0</v>
      </c>
      <c r="V128" s="42">
        <v>0</v>
      </c>
      <c r="W128" s="97">
        <v>0</v>
      </c>
      <c r="X128" s="96">
        <v>0</v>
      </c>
      <c r="Y128" s="42">
        <v>0</v>
      </c>
      <c r="Z128" s="97">
        <v>0</v>
      </c>
      <c r="AA128" s="96">
        <v>0</v>
      </c>
      <c r="AB128" s="42">
        <v>0</v>
      </c>
      <c r="AC128" s="97">
        <v>0</v>
      </c>
      <c r="AD128" s="96">
        <v>0</v>
      </c>
      <c r="AE128" s="42">
        <v>0</v>
      </c>
      <c r="AF128" s="97">
        <v>0</v>
      </c>
      <c r="AG128" s="96">
        <v>0</v>
      </c>
      <c r="AH128" s="42">
        <v>0</v>
      </c>
      <c r="AI128" s="97">
        <v>0</v>
      </c>
      <c r="AJ128" s="96">
        <v>0</v>
      </c>
      <c r="AK128" s="42">
        <v>0</v>
      </c>
      <c r="AL128" s="97">
        <v>0</v>
      </c>
      <c r="AM128" s="96">
        <v>0</v>
      </c>
      <c r="AN128" s="42">
        <v>0</v>
      </c>
      <c r="AO128" s="97">
        <v>0</v>
      </c>
      <c r="AP128" s="96"/>
      <c r="AQ128" s="42"/>
      <c r="AR128" s="97"/>
      <c r="AT128" s="96">
        <f t="shared" si="47"/>
        <v>0</v>
      </c>
      <c r="AU128" s="42">
        <f t="shared" si="47"/>
        <v>0</v>
      </c>
      <c r="AV128" s="97">
        <f t="shared" si="47"/>
        <v>0</v>
      </c>
      <c r="BC128" s="32">
        <f t="shared" si="48"/>
        <v>0</v>
      </c>
      <c r="BE128" s="23">
        <v>1</v>
      </c>
      <c r="BF128" s="23">
        <v>18</v>
      </c>
      <c r="BG128" s="23">
        <f t="shared" si="49"/>
        <v>6</v>
      </c>
    </row>
    <row r="129" spans="2:59" ht="15" hidden="1" customHeight="1" x14ac:dyDescent="0.3">
      <c r="B129" s="15"/>
      <c r="C129" s="40" t="s">
        <v>22</v>
      </c>
      <c r="D129" s="34" t="s">
        <v>2</v>
      </c>
      <c r="E129" s="35" t="s">
        <v>2</v>
      </c>
      <c r="F129" s="96">
        <v>0</v>
      </c>
      <c r="G129" s="42">
        <v>0</v>
      </c>
      <c r="H129" s="97">
        <v>0</v>
      </c>
      <c r="I129" s="96">
        <v>0</v>
      </c>
      <c r="J129" s="42">
        <v>0</v>
      </c>
      <c r="K129" s="97">
        <v>0</v>
      </c>
      <c r="L129" s="96">
        <v>0</v>
      </c>
      <c r="M129" s="42">
        <v>0</v>
      </c>
      <c r="N129" s="97">
        <v>0</v>
      </c>
      <c r="O129" s="96">
        <v>0</v>
      </c>
      <c r="P129" s="42">
        <v>0</v>
      </c>
      <c r="Q129" s="97">
        <v>0</v>
      </c>
      <c r="R129" s="96">
        <v>0</v>
      </c>
      <c r="S129" s="42">
        <v>0</v>
      </c>
      <c r="T129" s="97">
        <v>0</v>
      </c>
      <c r="U129" s="96">
        <v>0</v>
      </c>
      <c r="V129" s="42">
        <v>0</v>
      </c>
      <c r="W129" s="97">
        <v>0</v>
      </c>
      <c r="X129" s="96">
        <v>0</v>
      </c>
      <c r="Y129" s="42">
        <v>0</v>
      </c>
      <c r="Z129" s="97">
        <v>0</v>
      </c>
      <c r="AA129" s="96">
        <v>0</v>
      </c>
      <c r="AB129" s="42">
        <v>0</v>
      </c>
      <c r="AC129" s="97">
        <v>0</v>
      </c>
      <c r="AD129" s="96">
        <v>0</v>
      </c>
      <c r="AE129" s="42">
        <v>0</v>
      </c>
      <c r="AF129" s="97">
        <v>0</v>
      </c>
      <c r="AG129" s="96">
        <v>0</v>
      </c>
      <c r="AH129" s="42">
        <v>0</v>
      </c>
      <c r="AI129" s="97">
        <v>0</v>
      </c>
      <c r="AJ129" s="96">
        <v>0</v>
      </c>
      <c r="AK129" s="42">
        <v>0</v>
      </c>
      <c r="AL129" s="97">
        <v>0</v>
      </c>
      <c r="AM129" s="96">
        <v>0</v>
      </c>
      <c r="AN129" s="42">
        <v>0</v>
      </c>
      <c r="AO129" s="97">
        <v>0</v>
      </c>
      <c r="AP129" s="96"/>
      <c r="AQ129" s="42"/>
      <c r="AR129" s="97"/>
      <c r="AT129" s="96">
        <f t="shared" si="47"/>
        <v>0</v>
      </c>
      <c r="AU129" s="42">
        <f t="shared" si="47"/>
        <v>0</v>
      </c>
      <c r="AV129" s="97">
        <f t="shared" si="47"/>
        <v>0</v>
      </c>
      <c r="BC129" s="32">
        <f t="shared" si="48"/>
        <v>0</v>
      </c>
      <c r="BE129" s="23">
        <v>1</v>
      </c>
      <c r="BF129" s="23">
        <v>18</v>
      </c>
      <c r="BG129" s="23">
        <f t="shared" si="49"/>
        <v>7</v>
      </c>
    </row>
    <row r="130" spans="2:59" ht="15" hidden="1" customHeight="1" x14ac:dyDescent="0.3">
      <c r="B130" s="15"/>
      <c r="C130" s="40" t="s">
        <v>22</v>
      </c>
      <c r="D130" s="34" t="s">
        <v>2</v>
      </c>
      <c r="E130" s="35" t="s">
        <v>2</v>
      </c>
      <c r="F130" s="96">
        <v>0</v>
      </c>
      <c r="G130" s="42">
        <v>0</v>
      </c>
      <c r="H130" s="97">
        <v>0</v>
      </c>
      <c r="I130" s="96">
        <v>0</v>
      </c>
      <c r="J130" s="42">
        <v>0</v>
      </c>
      <c r="K130" s="97">
        <v>0</v>
      </c>
      <c r="L130" s="96">
        <v>0</v>
      </c>
      <c r="M130" s="42">
        <v>0</v>
      </c>
      <c r="N130" s="97">
        <v>0</v>
      </c>
      <c r="O130" s="96">
        <v>0</v>
      </c>
      <c r="P130" s="42">
        <v>0</v>
      </c>
      <c r="Q130" s="97">
        <v>0</v>
      </c>
      <c r="R130" s="96">
        <v>0</v>
      </c>
      <c r="S130" s="42">
        <v>0</v>
      </c>
      <c r="T130" s="97">
        <v>0</v>
      </c>
      <c r="U130" s="96">
        <v>0</v>
      </c>
      <c r="V130" s="42">
        <v>0</v>
      </c>
      <c r="W130" s="97">
        <v>0</v>
      </c>
      <c r="X130" s="96">
        <v>0</v>
      </c>
      <c r="Y130" s="42">
        <v>0</v>
      </c>
      <c r="Z130" s="97">
        <v>0</v>
      </c>
      <c r="AA130" s="96">
        <v>0</v>
      </c>
      <c r="AB130" s="42">
        <v>0</v>
      </c>
      <c r="AC130" s="97">
        <v>0</v>
      </c>
      <c r="AD130" s="96">
        <v>0</v>
      </c>
      <c r="AE130" s="42">
        <v>0</v>
      </c>
      <c r="AF130" s="97">
        <v>0</v>
      </c>
      <c r="AG130" s="96">
        <v>0</v>
      </c>
      <c r="AH130" s="42">
        <v>0</v>
      </c>
      <c r="AI130" s="97">
        <v>0</v>
      </c>
      <c r="AJ130" s="96">
        <v>0</v>
      </c>
      <c r="AK130" s="42">
        <v>0</v>
      </c>
      <c r="AL130" s="97">
        <v>0</v>
      </c>
      <c r="AM130" s="96">
        <v>0</v>
      </c>
      <c r="AN130" s="42">
        <v>0</v>
      </c>
      <c r="AO130" s="97">
        <v>0</v>
      </c>
      <c r="AP130" s="96"/>
      <c r="AQ130" s="42"/>
      <c r="AR130" s="97"/>
      <c r="AT130" s="96">
        <f t="shared" si="47"/>
        <v>0</v>
      </c>
      <c r="AU130" s="42">
        <f t="shared" si="47"/>
        <v>0</v>
      </c>
      <c r="AV130" s="97">
        <f t="shared" si="47"/>
        <v>0</v>
      </c>
      <c r="BC130" s="32">
        <f t="shared" si="48"/>
        <v>0</v>
      </c>
      <c r="BE130" s="23">
        <v>1</v>
      </c>
      <c r="BF130" s="23">
        <v>18</v>
      </c>
      <c r="BG130" s="23">
        <f t="shared" si="49"/>
        <v>8</v>
      </c>
    </row>
    <row r="131" spans="2:59" ht="15" hidden="1" customHeight="1" x14ac:dyDescent="0.3">
      <c r="B131" s="15"/>
      <c r="C131" s="40" t="s">
        <v>22</v>
      </c>
      <c r="D131" s="34" t="s">
        <v>2</v>
      </c>
      <c r="E131" s="35" t="s">
        <v>2</v>
      </c>
      <c r="F131" s="96">
        <v>0</v>
      </c>
      <c r="G131" s="42">
        <v>0</v>
      </c>
      <c r="H131" s="97">
        <v>0</v>
      </c>
      <c r="I131" s="96">
        <v>0</v>
      </c>
      <c r="J131" s="42">
        <v>0</v>
      </c>
      <c r="K131" s="97">
        <v>0</v>
      </c>
      <c r="L131" s="96">
        <v>0</v>
      </c>
      <c r="M131" s="42">
        <v>0</v>
      </c>
      <c r="N131" s="97">
        <v>0</v>
      </c>
      <c r="O131" s="96">
        <v>0</v>
      </c>
      <c r="P131" s="42">
        <v>0</v>
      </c>
      <c r="Q131" s="97">
        <v>0</v>
      </c>
      <c r="R131" s="96">
        <v>0</v>
      </c>
      <c r="S131" s="42">
        <v>0</v>
      </c>
      <c r="T131" s="97">
        <v>0</v>
      </c>
      <c r="U131" s="96">
        <v>0</v>
      </c>
      <c r="V131" s="42">
        <v>0</v>
      </c>
      <c r="W131" s="97">
        <v>0</v>
      </c>
      <c r="X131" s="96">
        <v>0</v>
      </c>
      <c r="Y131" s="42">
        <v>0</v>
      </c>
      <c r="Z131" s="97">
        <v>0</v>
      </c>
      <c r="AA131" s="96">
        <v>0</v>
      </c>
      <c r="AB131" s="42">
        <v>0</v>
      </c>
      <c r="AC131" s="97">
        <v>0</v>
      </c>
      <c r="AD131" s="96">
        <v>0</v>
      </c>
      <c r="AE131" s="42">
        <v>0</v>
      </c>
      <c r="AF131" s="97">
        <v>0</v>
      </c>
      <c r="AG131" s="96">
        <v>0</v>
      </c>
      <c r="AH131" s="42">
        <v>0</v>
      </c>
      <c r="AI131" s="97">
        <v>0</v>
      </c>
      <c r="AJ131" s="96">
        <v>0</v>
      </c>
      <c r="AK131" s="42">
        <v>0</v>
      </c>
      <c r="AL131" s="97">
        <v>0</v>
      </c>
      <c r="AM131" s="96">
        <v>0</v>
      </c>
      <c r="AN131" s="42">
        <v>0</v>
      </c>
      <c r="AO131" s="97">
        <v>0</v>
      </c>
      <c r="AP131" s="96"/>
      <c r="AQ131" s="42"/>
      <c r="AR131" s="97"/>
      <c r="AT131" s="96">
        <f t="shared" si="47"/>
        <v>0</v>
      </c>
      <c r="AU131" s="42">
        <f t="shared" si="47"/>
        <v>0</v>
      </c>
      <c r="AV131" s="97">
        <f t="shared" si="47"/>
        <v>0</v>
      </c>
      <c r="BC131" s="32">
        <f t="shared" si="48"/>
        <v>0</v>
      </c>
      <c r="BE131" s="23">
        <v>1</v>
      </c>
      <c r="BF131" s="23">
        <v>18</v>
      </c>
      <c r="BG131" s="23">
        <f t="shared" si="49"/>
        <v>9</v>
      </c>
    </row>
    <row r="132" spans="2:59" ht="15" hidden="1" customHeight="1" x14ac:dyDescent="0.3">
      <c r="B132" s="15"/>
      <c r="C132" s="40" t="s">
        <v>22</v>
      </c>
      <c r="D132" s="34" t="s">
        <v>2</v>
      </c>
      <c r="E132" s="35" t="s">
        <v>2</v>
      </c>
      <c r="F132" s="96">
        <v>0</v>
      </c>
      <c r="G132" s="42">
        <v>0</v>
      </c>
      <c r="H132" s="97">
        <v>0</v>
      </c>
      <c r="I132" s="96">
        <v>0</v>
      </c>
      <c r="J132" s="42">
        <v>0</v>
      </c>
      <c r="K132" s="97">
        <v>0</v>
      </c>
      <c r="L132" s="96">
        <v>0</v>
      </c>
      <c r="M132" s="42">
        <v>0</v>
      </c>
      <c r="N132" s="97">
        <v>0</v>
      </c>
      <c r="O132" s="96">
        <v>0</v>
      </c>
      <c r="P132" s="42">
        <v>0</v>
      </c>
      <c r="Q132" s="97">
        <v>0</v>
      </c>
      <c r="R132" s="96">
        <v>0</v>
      </c>
      <c r="S132" s="42">
        <v>0</v>
      </c>
      <c r="T132" s="97">
        <v>0</v>
      </c>
      <c r="U132" s="96">
        <v>0</v>
      </c>
      <c r="V132" s="42">
        <v>0</v>
      </c>
      <c r="W132" s="97">
        <v>0</v>
      </c>
      <c r="X132" s="96">
        <v>0</v>
      </c>
      <c r="Y132" s="42">
        <v>0</v>
      </c>
      <c r="Z132" s="97">
        <v>0</v>
      </c>
      <c r="AA132" s="96">
        <v>0</v>
      </c>
      <c r="AB132" s="42">
        <v>0</v>
      </c>
      <c r="AC132" s="97">
        <v>0</v>
      </c>
      <c r="AD132" s="96">
        <v>0</v>
      </c>
      <c r="AE132" s="42">
        <v>0</v>
      </c>
      <c r="AF132" s="97">
        <v>0</v>
      </c>
      <c r="AG132" s="96">
        <v>0</v>
      </c>
      <c r="AH132" s="42">
        <v>0</v>
      </c>
      <c r="AI132" s="97">
        <v>0</v>
      </c>
      <c r="AJ132" s="96">
        <v>0</v>
      </c>
      <c r="AK132" s="42">
        <v>0</v>
      </c>
      <c r="AL132" s="97">
        <v>0</v>
      </c>
      <c r="AM132" s="96">
        <v>0</v>
      </c>
      <c r="AN132" s="42">
        <v>0</v>
      </c>
      <c r="AO132" s="97">
        <v>0</v>
      </c>
      <c r="AP132" s="96"/>
      <c r="AQ132" s="42"/>
      <c r="AR132" s="97"/>
      <c r="AT132" s="96">
        <f t="shared" si="47"/>
        <v>0</v>
      </c>
      <c r="AU132" s="42">
        <f t="shared" si="47"/>
        <v>0</v>
      </c>
      <c r="AV132" s="97">
        <f t="shared" si="47"/>
        <v>0</v>
      </c>
      <c r="BC132" s="32">
        <f t="shared" si="48"/>
        <v>0</v>
      </c>
      <c r="BE132" s="23">
        <v>1</v>
      </c>
      <c r="BF132" s="23">
        <v>18</v>
      </c>
      <c r="BG132" s="23">
        <f t="shared" si="49"/>
        <v>10</v>
      </c>
    </row>
    <row r="133" spans="2:59" ht="15" hidden="1" customHeight="1" x14ac:dyDescent="0.3">
      <c r="B133" s="15"/>
      <c r="C133" s="40" t="s">
        <v>23</v>
      </c>
      <c r="D133" s="34" t="s">
        <v>2</v>
      </c>
      <c r="E133" s="35" t="s">
        <v>2</v>
      </c>
      <c r="F133" s="96">
        <v>0</v>
      </c>
      <c r="G133" s="42">
        <v>0</v>
      </c>
      <c r="H133" s="97">
        <v>0</v>
      </c>
      <c r="I133" s="96">
        <v>0</v>
      </c>
      <c r="J133" s="42">
        <v>0</v>
      </c>
      <c r="K133" s="97">
        <v>0</v>
      </c>
      <c r="L133" s="96">
        <v>0</v>
      </c>
      <c r="M133" s="42">
        <v>0</v>
      </c>
      <c r="N133" s="97">
        <v>0</v>
      </c>
      <c r="O133" s="96">
        <v>0</v>
      </c>
      <c r="P133" s="42">
        <v>0</v>
      </c>
      <c r="Q133" s="97">
        <v>0</v>
      </c>
      <c r="R133" s="96">
        <v>0</v>
      </c>
      <c r="S133" s="42">
        <v>0</v>
      </c>
      <c r="T133" s="97">
        <v>0</v>
      </c>
      <c r="U133" s="96">
        <v>0</v>
      </c>
      <c r="V133" s="42">
        <v>0</v>
      </c>
      <c r="W133" s="97">
        <v>0</v>
      </c>
      <c r="X133" s="96">
        <v>0</v>
      </c>
      <c r="Y133" s="42">
        <v>0</v>
      </c>
      <c r="Z133" s="97">
        <v>0</v>
      </c>
      <c r="AA133" s="96">
        <v>0</v>
      </c>
      <c r="AB133" s="42">
        <v>0</v>
      </c>
      <c r="AC133" s="97">
        <v>0</v>
      </c>
      <c r="AD133" s="96">
        <v>0</v>
      </c>
      <c r="AE133" s="42">
        <v>0</v>
      </c>
      <c r="AF133" s="97">
        <v>0</v>
      </c>
      <c r="AG133" s="96">
        <v>0</v>
      </c>
      <c r="AH133" s="42">
        <v>0</v>
      </c>
      <c r="AI133" s="97">
        <v>0</v>
      </c>
      <c r="AJ133" s="96">
        <v>0</v>
      </c>
      <c r="AK133" s="42">
        <v>0</v>
      </c>
      <c r="AL133" s="97">
        <v>0</v>
      </c>
      <c r="AM133" s="96">
        <v>0</v>
      </c>
      <c r="AN133" s="42">
        <v>0</v>
      </c>
      <c r="AO133" s="97">
        <v>0</v>
      </c>
      <c r="AP133" s="96"/>
      <c r="AQ133" s="42"/>
      <c r="AR133" s="97"/>
      <c r="AT133" s="96">
        <f t="shared" si="47"/>
        <v>0</v>
      </c>
      <c r="AU133" s="42">
        <f t="shared" si="47"/>
        <v>0</v>
      </c>
      <c r="AV133" s="97">
        <f t="shared" si="47"/>
        <v>0</v>
      </c>
      <c r="BC133" s="32">
        <f t="shared" si="48"/>
        <v>0</v>
      </c>
      <c r="BE133" s="23">
        <v>1</v>
      </c>
      <c r="BF133" s="23">
        <v>19</v>
      </c>
      <c r="BG133" s="23">
        <f t="shared" si="49"/>
        <v>1</v>
      </c>
    </row>
    <row r="134" spans="2:59" ht="15" hidden="1" customHeight="1" x14ac:dyDescent="0.3">
      <c r="B134" s="15"/>
      <c r="C134" s="50" t="str">
        <f>IF(LEN(E133)&lt;1,"","Total: " &amp; LEFT(E133,LEN(E133)-21) &amp; "Municipalities")</f>
        <v/>
      </c>
      <c r="D134" s="51"/>
      <c r="E134" s="52"/>
      <c r="F134" s="63">
        <f>SUM(F123:F133)</f>
        <v>0</v>
      </c>
      <c r="G134" s="54">
        <f>SUM(G123:G133)</f>
        <v>0</v>
      </c>
      <c r="H134" s="64">
        <f>SUM(H123:H133)</f>
        <v>0</v>
      </c>
      <c r="I134" s="63">
        <f t="shared" ref="I134:Q134" si="50">SUM(I123:I133)</f>
        <v>0</v>
      </c>
      <c r="J134" s="54">
        <f t="shared" si="50"/>
        <v>0</v>
      </c>
      <c r="K134" s="64">
        <f t="shared" si="50"/>
        <v>0</v>
      </c>
      <c r="L134" s="63">
        <f t="shared" si="50"/>
        <v>0</v>
      </c>
      <c r="M134" s="54">
        <f t="shared" si="50"/>
        <v>0</v>
      </c>
      <c r="N134" s="64">
        <f t="shared" si="50"/>
        <v>0</v>
      </c>
      <c r="O134" s="63">
        <f t="shared" si="50"/>
        <v>0</v>
      </c>
      <c r="P134" s="54">
        <f t="shared" si="50"/>
        <v>0</v>
      </c>
      <c r="Q134" s="64">
        <f t="shared" si="50"/>
        <v>0</v>
      </c>
      <c r="R134" s="63">
        <f>SUM(R123:R133)</f>
        <v>0</v>
      </c>
      <c r="S134" s="54">
        <f>SUM(S123:S133)</f>
        <v>0</v>
      </c>
      <c r="T134" s="64">
        <f>SUM(T123:T133)</f>
        <v>0</v>
      </c>
      <c r="U134" s="63">
        <f t="shared" ref="U134:AL134" si="51">SUM(U123:U133)</f>
        <v>0</v>
      </c>
      <c r="V134" s="54">
        <f t="shared" si="51"/>
        <v>0</v>
      </c>
      <c r="W134" s="64">
        <f t="shared" si="51"/>
        <v>0</v>
      </c>
      <c r="X134" s="63">
        <f t="shared" si="51"/>
        <v>0</v>
      </c>
      <c r="Y134" s="54">
        <f t="shared" si="51"/>
        <v>0</v>
      </c>
      <c r="Z134" s="64">
        <f t="shared" si="51"/>
        <v>0</v>
      </c>
      <c r="AA134" s="63">
        <f t="shared" si="51"/>
        <v>0</v>
      </c>
      <c r="AB134" s="54">
        <f t="shared" si="51"/>
        <v>0</v>
      </c>
      <c r="AC134" s="64">
        <f t="shared" si="51"/>
        <v>0</v>
      </c>
      <c r="AD134" s="63">
        <f>SUM(AD123:AD133)</f>
        <v>0</v>
      </c>
      <c r="AE134" s="54">
        <f>SUM(AE123:AE133)</f>
        <v>0</v>
      </c>
      <c r="AF134" s="64">
        <f>SUM(AF123:AF133)</f>
        <v>0</v>
      </c>
      <c r="AG134" s="63">
        <f t="shared" si="51"/>
        <v>0</v>
      </c>
      <c r="AH134" s="54">
        <f t="shared" si="51"/>
        <v>0</v>
      </c>
      <c r="AI134" s="64">
        <f t="shared" si="51"/>
        <v>0</v>
      </c>
      <c r="AJ134" s="63">
        <f t="shared" si="51"/>
        <v>0</v>
      </c>
      <c r="AK134" s="54">
        <f t="shared" si="51"/>
        <v>0</v>
      </c>
      <c r="AL134" s="64">
        <f t="shared" si="51"/>
        <v>0</v>
      </c>
      <c r="AM134" s="63">
        <f>SUM(AM123:AM133)</f>
        <v>0</v>
      </c>
      <c r="AN134" s="54">
        <f>SUM(AN123:AN133)</f>
        <v>0</v>
      </c>
      <c r="AO134" s="64">
        <f>SUM(AO123:AO133)</f>
        <v>0</v>
      </c>
      <c r="AP134" s="63"/>
      <c r="AQ134" s="54"/>
      <c r="AR134" s="64"/>
      <c r="AT134" s="63">
        <f>SUM(AT123:AT133)</f>
        <v>0</v>
      </c>
      <c r="AU134" s="54">
        <f>SUM(AU123:AU133)</f>
        <v>0</v>
      </c>
      <c r="AV134" s="64">
        <f>SUM(AV123:AV133)</f>
        <v>0</v>
      </c>
      <c r="BC134" s="32">
        <f>IF(SUM(BC123:BC133)=0,0,1)</f>
        <v>0</v>
      </c>
    </row>
    <row r="135" spans="2:59" ht="15" hidden="1" customHeight="1" x14ac:dyDescent="0.3">
      <c r="B135" s="15"/>
      <c r="C135" s="40"/>
      <c r="D135" s="34"/>
      <c r="E135" s="35"/>
      <c r="F135" s="96"/>
      <c r="G135" s="42"/>
      <c r="H135" s="97"/>
      <c r="I135" s="96"/>
      <c r="J135" s="42"/>
      <c r="K135" s="97"/>
      <c r="L135" s="96"/>
      <c r="M135" s="42"/>
      <c r="N135" s="97"/>
      <c r="O135" s="96"/>
      <c r="P135" s="42"/>
      <c r="Q135" s="97"/>
      <c r="R135" s="96"/>
      <c r="S135" s="42"/>
      <c r="T135" s="97"/>
      <c r="U135" s="96"/>
      <c r="V135" s="42"/>
      <c r="W135" s="97"/>
      <c r="X135" s="96"/>
      <c r="Y135" s="42"/>
      <c r="Z135" s="97"/>
      <c r="AA135" s="96"/>
      <c r="AB135" s="42"/>
      <c r="AC135" s="97"/>
      <c r="AD135" s="96"/>
      <c r="AE135" s="42"/>
      <c r="AF135" s="97"/>
      <c r="AG135" s="96"/>
      <c r="AH135" s="42"/>
      <c r="AI135" s="97"/>
      <c r="AJ135" s="96"/>
      <c r="AK135" s="42"/>
      <c r="AL135" s="97"/>
      <c r="AM135" s="96"/>
      <c r="AN135" s="42"/>
      <c r="AO135" s="97"/>
      <c r="AP135" s="96"/>
      <c r="AQ135" s="42"/>
      <c r="AR135" s="97"/>
      <c r="AT135" s="96"/>
      <c r="AU135" s="42"/>
      <c r="AV135" s="97"/>
      <c r="BC135" s="32">
        <f>IF(BC134=0,0,1)</f>
        <v>0</v>
      </c>
    </row>
    <row r="136" spans="2:59" ht="15" hidden="1" customHeight="1" x14ac:dyDescent="0.3">
      <c r="B136" s="15"/>
      <c r="C136" s="40" t="s">
        <v>22</v>
      </c>
      <c r="D136" s="34" t="s">
        <v>2</v>
      </c>
      <c r="E136" s="35" t="s">
        <v>2</v>
      </c>
      <c r="F136" s="96">
        <v>0</v>
      </c>
      <c r="G136" s="42">
        <v>0</v>
      </c>
      <c r="H136" s="97">
        <v>0</v>
      </c>
      <c r="I136" s="96">
        <v>0</v>
      </c>
      <c r="J136" s="42">
        <v>0</v>
      </c>
      <c r="K136" s="97">
        <v>0</v>
      </c>
      <c r="L136" s="96">
        <v>0</v>
      </c>
      <c r="M136" s="42">
        <v>0</v>
      </c>
      <c r="N136" s="97">
        <v>0</v>
      </c>
      <c r="O136" s="96">
        <v>0</v>
      </c>
      <c r="P136" s="42">
        <v>0</v>
      </c>
      <c r="Q136" s="97">
        <v>0</v>
      </c>
      <c r="R136" s="96">
        <v>0</v>
      </c>
      <c r="S136" s="42">
        <v>0</v>
      </c>
      <c r="T136" s="97">
        <v>0</v>
      </c>
      <c r="U136" s="96">
        <v>0</v>
      </c>
      <c r="V136" s="42">
        <v>0</v>
      </c>
      <c r="W136" s="97">
        <v>0</v>
      </c>
      <c r="X136" s="96">
        <v>0</v>
      </c>
      <c r="Y136" s="42">
        <v>0</v>
      </c>
      <c r="Z136" s="97">
        <v>0</v>
      </c>
      <c r="AA136" s="96">
        <v>0</v>
      </c>
      <c r="AB136" s="42">
        <v>0</v>
      </c>
      <c r="AC136" s="97">
        <v>0</v>
      </c>
      <c r="AD136" s="96">
        <v>0</v>
      </c>
      <c r="AE136" s="42">
        <v>0</v>
      </c>
      <c r="AF136" s="97">
        <v>0</v>
      </c>
      <c r="AG136" s="96">
        <v>0</v>
      </c>
      <c r="AH136" s="42">
        <v>0</v>
      </c>
      <c r="AI136" s="97">
        <v>0</v>
      </c>
      <c r="AJ136" s="96">
        <v>0</v>
      </c>
      <c r="AK136" s="42">
        <v>0</v>
      </c>
      <c r="AL136" s="97">
        <v>0</v>
      </c>
      <c r="AM136" s="96">
        <v>0</v>
      </c>
      <c r="AN136" s="42">
        <v>0</v>
      </c>
      <c r="AO136" s="97">
        <v>0</v>
      </c>
      <c r="AP136" s="96"/>
      <c r="AQ136" s="42"/>
      <c r="AR136" s="97"/>
      <c r="AT136" s="96">
        <f t="shared" ref="AT136:AV146" si="52">F136+I136+L136+O136+R136+AP136+U136+AA136+AM136+AD136</f>
        <v>0</v>
      </c>
      <c r="AU136" s="42">
        <f t="shared" si="52"/>
        <v>0</v>
      </c>
      <c r="AV136" s="97">
        <f t="shared" si="52"/>
        <v>0</v>
      </c>
      <c r="BC136" s="32">
        <f t="shared" ref="BC136:BC146" si="53">IF(LEN(E136)&lt;2,0,1)</f>
        <v>0</v>
      </c>
      <c r="BE136" s="23">
        <v>1</v>
      </c>
      <c r="BF136" s="23">
        <v>20</v>
      </c>
      <c r="BG136" s="23">
        <v>1</v>
      </c>
    </row>
    <row r="137" spans="2:59" ht="15" hidden="1" customHeight="1" x14ac:dyDescent="0.3">
      <c r="B137" s="15"/>
      <c r="C137" s="40" t="s">
        <v>22</v>
      </c>
      <c r="D137" s="34" t="s">
        <v>2</v>
      </c>
      <c r="E137" s="35" t="s">
        <v>2</v>
      </c>
      <c r="F137" s="96">
        <v>0</v>
      </c>
      <c r="G137" s="42">
        <v>0</v>
      </c>
      <c r="H137" s="97">
        <v>0</v>
      </c>
      <c r="I137" s="96">
        <v>0</v>
      </c>
      <c r="J137" s="42">
        <v>0</v>
      </c>
      <c r="K137" s="97">
        <v>0</v>
      </c>
      <c r="L137" s="96">
        <v>0</v>
      </c>
      <c r="M137" s="42">
        <v>0</v>
      </c>
      <c r="N137" s="97">
        <v>0</v>
      </c>
      <c r="O137" s="96">
        <v>0</v>
      </c>
      <c r="P137" s="42">
        <v>0</v>
      </c>
      <c r="Q137" s="97">
        <v>0</v>
      </c>
      <c r="R137" s="96">
        <v>0</v>
      </c>
      <c r="S137" s="42">
        <v>0</v>
      </c>
      <c r="T137" s="97">
        <v>0</v>
      </c>
      <c r="U137" s="96">
        <v>0</v>
      </c>
      <c r="V137" s="42">
        <v>0</v>
      </c>
      <c r="W137" s="97">
        <v>0</v>
      </c>
      <c r="X137" s="96">
        <v>0</v>
      </c>
      <c r="Y137" s="42">
        <v>0</v>
      </c>
      <c r="Z137" s="97">
        <v>0</v>
      </c>
      <c r="AA137" s="96">
        <v>0</v>
      </c>
      <c r="AB137" s="42">
        <v>0</v>
      </c>
      <c r="AC137" s="97">
        <v>0</v>
      </c>
      <c r="AD137" s="96">
        <v>0</v>
      </c>
      <c r="AE137" s="42">
        <v>0</v>
      </c>
      <c r="AF137" s="97">
        <v>0</v>
      </c>
      <c r="AG137" s="96">
        <v>0</v>
      </c>
      <c r="AH137" s="42">
        <v>0</v>
      </c>
      <c r="AI137" s="97">
        <v>0</v>
      </c>
      <c r="AJ137" s="96">
        <v>0</v>
      </c>
      <c r="AK137" s="42">
        <v>0</v>
      </c>
      <c r="AL137" s="97">
        <v>0</v>
      </c>
      <c r="AM137" s="96">
        <v>0</v>
      </c>
      <c r="AN137" s="42">
        <v>0</v>
      </c>
      <c r="AO137" s="97">
        <v>0</v>
      </c>
      <c r="AP137" s="96"/>
      <c r="AQ137" s="42"/>
      <c r="AR137" s="97"/>
      <c r="AT137" s="96">
        <f t="shared" si="52"/>
        <v>0</v>
      </c>
      <c r="AU137" s="42">
        <f t="shared" si="52"/>
        <v>0</v>
      </c>
      <c r="AV137" s="97">
        <f t="shared" si="52"/>
        <v>0</v>
      </c>
      <c r="BC137" s="32">
        <f t="shared" si="53"/>
        <v>0</v>
      </c>
      <c r="BE137" s="23">
        <v>1</v>
      </c>
      <c r="BF137" s="23">
        <v>20</v>
      </c>
      <c r="BG137" s="23">
        <f>IF(BF137=BF136,BG136+1,1)</f>
        <v>2</v>
      </c>
    </row>
    <row r="138" spans="2:59" ht="15" hidden="1" customHeight="1" x14ac:dyDescent="0.3">
      <c r="B138" s="15"/>
      <c r="C138" s="40" t="s">
        <v>22</v>
      </c>
      <c r="D138" s="34" t="s">
        <v>2</v>
      </c>
      <c r="E138" s="35" t="s">
        <v>2</v>
      </c>
      <c r="F138" s="96">
        <v>0</v>
      </c>
      <c r="G138" s="42">
        <v>0</v>
      </c>
      <c r="H138" s="97">
        <v>0</v>
      </c>
      <c r="I138" s="96">
        <v>0</v>
      </c>
      <c r="J138" s="42">
        <v>0</v>
      </c>
      <c r="K138" s="97">
        <v>0</v>
      </c>
      <c r="L138" s="96">
        <v>0</v>
      </c>
      <c r="M138" s="42">
        <v>0</v>
      </c>
      <c r="N138" s="97">
        <v>0</v>
      </c>
      <c r="O138" s="96">
        <v>0</v>
      </c>
      <c r="P138" s="42">
        <v>0</v>
      </c>
      <c r="Q138" s="97">
        <v>0</v>
      </c>
      <c r="R138" s="96">
        <v>0</v>
      </c>
      <c r="S138" s="42">
        <v>0</v>
      </c>
      <c r="T138" s="97">
        <v>0</v>
      </c>
      <c r="U138" s="96">
        <v>0</v>
      </c>
      <c r="V138" s="42">
        <v>0</v>
      </c>
      <c r="W138" s="97">
        <v>0</v>
      </c>
      <c r="X138" s="96">
        <v>0</v>
      </c>
      <c r="Y138" s="42">
        <v>0</v>
      </c>
      <c r="Z138" s="97">
        <v>0</v>
      </c>
      <c r="AA138" s="96">
        <v>0</v>
      </c>
      <c r="AB138" s="42">
        <v>0</v>
      </c>
      <c r="AC138" s="97">
        <v>0</v>
      </c>
      <c r="AD138" s="96">
        <v>0</v>
      </c>
      <c r="AE138" s="42">
        <v>0</v>
      </c>
      <c r="AF138" s="97">
        <v>0</v>
      </c>
      <c r="AG138" s="96">
        <v>0</v>
      </c>
      <c r="AH138" s="42">
        <v>0</v>
      </c>
      <c r="AI138" s="97">
        <v>0</v>
      </c>
      <c r="AJ138" s="96">
        <v>0</v>
      </c>
      <c r="AK138" s="42">
        <v>0</v>
      </c>
      <c r="AL138" s="97">
        <v>0</v>
      </c>
      <c r="AM138" s="96">
        <v>0</v>
      </c>
      <c r="AN138" s="42">
        <v>0</v>
      </c>
      <c r="AO138" s="97">
        <v>0</v>
      </c>
      <c r="AP138" s="96"/>
      <c r="AQ138" s="42"/>
      <c r="AR138" s="97"/>
      <c r="AT138" s="96">
        <f t="shared" si="52"/>
        <v>0</v>
      </c>
      <c r="AU138" s="42">
        <f t="shared" si="52"/>
        <v>0</v>
      </c>
      <c r="AV138" s="97">
        <f t="shared" si="52"/>
        <v>0</v>
      </c>
      <c r="BC138" s="32">
        <f t="shared" si="53"/>
        <v>0</v>
      </c>
      <c r="BE138" s="23">
        <v>1</v>
      </c>
      <c r="BF138" s="23">
        <v>20</v>
      </c>
      <c r="BG138" s="23">
        <f t="shared" ref="BG138:BG146" si="54">IF(BF138=BF137,BG137+1,1)</f>
        <v>3</v>
      </c>
    </row>
    <row r="139" spans="2:59" ht="15" hidden="1" customHeight="1" x14ac:dyDescent="0.3">
      <c r="B139" s="15"/>
      <c r="C139" s="40" t="s">
        <v>22</v>
      </c>
      <c r="D139" s="34" t="s">
        <v>2</v>
      </c>
      <c r="E139" s="35" t="s">
        <v>2</v>
      </c>
      <c r="F139" s="96">
        <v>0</v>
      </c>
      <c r="G139" s="42">
        <v>0</v>
      </c>
      <c r="H139" s="97">
        <v>0</v>
      </c>
      <c r="I139" s="96">
        <v>0</v>
      </c>
      <c r="J139" s="42">
        <v>0</v>
      </c>
      <c r="K139" s="97">
        <v>0</v>
      </c>
      <c r="L139" s="96">
        <v>0</v>
      </c>
      <c r="M139" s="42">
        <v>0</v>
      </c>
      <c r="N139" s="97">
        <v>0</v>
      </c>
      <c r="O139" s="96">
        <v>0</v>
      </c>
      <c r="P139" s="42">
        <v>0</v>
      </c>
      <c r="Q139" s="97">
        <v>0</v>
      </c>
      <c r="R139" s="96">
        <v>0</v>
      </c>
      <c r="S139" s="42">
        <v>0</v>
      </c>
      <c r="T139" s="97">
        <v>0</v>
      </c>
      <c r="U139" s="96">
        <v>0</v>
      </c>
      <c r="V139" s="42">
        <v>0</v>
      </c>
      <c r="W139" s="97">
        <v>0</v>
      </c>
      <c r="X139" s="96">
        <v>0</v>
      </c>
      <c r="Y139" s="42">
        <v>0</v>
      </c>
      <c r="Z139" s="97">
        <v>0</v>
      </c>
      <c r="AA139" s="96">
        <v>0</v>
      </c>
      <c r="AB139" s="42">
        <v>0</v>
      </c>
      <c r="AC139" s="97">
        <v>0</v>
      </c>
      <c r="AD139" s="96">
        <v>0</v>
      </c>
      <c r="AE139" s="42">
        <v>0</v>
      </c>
      <c r="AF139" s="97">
        <v>0</v>
      </c>
      <c r="AG139" s="96">
        <v>0</v>
      </c>
      <c r="AH139" s="42">
        <v>0</v>
      </c>
      <c r="AI139" s="97">
        <v>0</v>
      </c>
      <c r="AJ139" s="96">
        <v>0</v>
      </c>
      <c r="AK139" s="42">
        <v>0</v>
      </c>
      <c r="AL139" s="97">
        <v>0</v>
      </c>
      <c r="AM139" s="96">
        <v>0</v>
      </c>
      <c r="AN139" s="42">
        <v>0</v>
      </c>
      <c r="AO139" s="97">
        <v>0</v>
      </c>
      <c r="AP139" s="96"/>
      <c r="AQ139" s="42"/>
      <c r="AR139" s="97"/>
      <c r="AT139" s="96">
        <f t="shared" si="52"/>
        <v>0</v>
      </c>
      <c r="AU139" s="42">
        <f t="shared" si="52"/>
        <v>0</v>
      </c>
      <c r="AV139" s="97">
        <f t="shared" si="52"/>
        <v>0</v>
      </c>
      <c r="BC139" s="32">
        <f t="shared" si="53"/>
        <v>0</v>
      </c>
      <c r="BE139" s="23">
        <v>1</v>
      </c>
      <c r="BF139" s="23">
        <v>20</v>
      </c>
      <c r="BG139" s="23">
        <f t="shared" si="54"/>
        <v>4</v>
      </c>
    </row>
    <row r="140" spans="2:59" ht="15" hidden="1" customHeight="1" x14ac:dyDescent="0.3">
      <c r="B140" s="15"/>
      <c r="C140" s="40" t="s">
        <v>22</v>
      </c>
      <c r="D140" s="34" t="s">
        <v>2</v>
      </c>
      <c r="E140" s="35" t="s">
        <v>2</v>
      </c>
      <c r="F140" s="96">
        <v>0</v>
      </c>
      <c r="G140" s="42">
        <v>0</v>
      </c>
      <c r="H140" s="97">
        <v>0</v>
      </c>
      <c r="I140" s="96">
        <v>0</v>
      </c>
      <c r="J140" s="42">
        <v>0</v>
      </c>
      <c r="K140" s="97">
        <v>0</v>
      </c>
      <c r="L140" s="96">
        <v>0</v>
      </c>
      <c r="M140" s="42">
        <v>0</v>
      </c>
      <c r="N140" s="97">
        <v>0</v>
      </c>
      <c r="O140" s="96">
        <v>0</v>
      </c>
      <c r="P140" s="42">
        <v>0</v>
      </c>
      <c r="Q140" s="97">
        <v>0</v>
      </c>
      <c r="R140" s="96">
        <v>0</v>
      </c>
      <c r="S140" s="42">
        <v>0</v>
      </c>
      <c r="T140" s="97">
        <v>0</v>
      </c>
      <c r="U140" s="96">
        <v>0</v>
      </c>
      <c r="V140" s="42">
        <v>0</v>
      </c>
      <c r="W140" s="97">
        <v>0</v>
      </c>
      <c r="X140" s="96">
        <v>0</v>
      </c>
      <c r="Y140" s="42">
        <v>0</v>
      </c>
      <c r="Z140" s="97">
        <v>0</v>
      </c>
      <c r="AA140" s="96">
        <v>0</v>
      </c>
      <c r="AB140" s="42">
        <v>0</v>
      </c>
      <c r="AC140" s="97">
        <v>0</v>
      </c>
      <c r="AD140" s="96">
        <v>0</v>
      </c>
      <c r="AE140" s="42">
        <v>0</v>
      </c>
      <c r="AF140" s="97">
        <v>0</v>
      </c>
      <c r="AG140" s="96">
        <v>0</v>
      </c>
      <c r="AH140" s="42">
        <v>0</v>
      </c>
      <c r="AI140" s="97">
        <v>0</v>
      </c>
      <c r="AJ140" s="96">
        <v>0</v>
      </c>
      <c r="AK140" s="42">
        <v>0</v>
      </c>
      <c r="AL140" s="97">
        <v>0</v>
      </c>
      <c r="AM140" s="96">
        <v>0</v>
      </c>
      <c r="AN140" s="42">
        <v>0</v>
      </c>
      <c r="AO140" s="97">
        <v>0</v>
      </c>
      <c r="AP140" s="96"/>
      <c r="AQ140" s="42"/>
      <c r="AR140" s="97"/>
      <c r="AT140" s="96">
        <f t="shared" si="52"/>
        <v>0</v>
      </c>
      <c r="AU140" s="42">
        <f t="shared" si="52"/>
        <v>0</v>
      </c>
      <c r="AV140" s="97">
        <f t="shared" si="52"/>
        <v>0</v>
      </c>
      <c r="BC140" s="32">
        <f t="shared" si="53"/>
        <v>0</v>
      </c>
      <c r="BE140" s="23">
        <v>1</v>
      </c>
      <c r="BF140" s="23">
        <v>20</v>
      </c>
      <c r="BG140" s="23">
        <f t="shared" si="54"/>
        <v>5</v>
      </c>
    </row>
    <row r="141" spans="2:59" ht="15" hidden="1" customHeight="1" x14ac:dyDescent="0.3">
      <c r="B141" s="15"/>
      <c r="C141" s="40" t="s">
        <v>22</v>
      </c>
      <c r="D141" s="34" t="s">
        <v>2</v>
      </c>
      <c r="E141" s="35" t="s">
        <v>2</v>
      </c>
      <c r="F141" s="96">
        <v>0</v>
      </c>
      <c r="G141" s="42">
        <v>0</v>
      </c>
      <c r="H141" s="97">
        <v>0</v>
      </c>
      <c r="I141" s="96">
        <v>0</v>
      </c>
      <c r="J141" s="42">
        <v>0</v>
      </c>
      <c r="K141" s="97">
        <v>0</v>
      </c>
      <c r="L141" s="96">
        <v>0</v>
      </c>
      <c r="M141" s="42">
        <v>0</v>
      </c>
      <c r="N141" s="97">
        <v>0</v>
      </c>
      <c r="O141" s="96">
        <v>0</v>
      </c>
      <c r="P141" s="42">
        <v>0</v>
      </c>
      <c r="Q141" s="97">
        <v>0</v>
      </c>
      <c r="R141" s="96">
        <v>0</v>
      </c>
      <c r="S141" s="42">
        <v>0</v>
      </c>
      <c r="T141" s="97">
        <v>0</v>
      </c>
      <c r="U141" s="96">
        <v>0</v>
      </c>
      <c r="V141" s="42">
        <v>0</v>
      </c>
      <c r="W141" s="97">
        <v>0</v>
      </c>
      <c r="X141" s="96">
        <v>0</v>
      </c>
      <c r="Y141" s="42">
        <v>0</v>
      </c>
      <c r="Z141" s="97">
        <v>0</v>
      </c>
      <c r="AA141" s="96">
        <v>0</v>
      </c>
      <c r="AB141" s="42">
        <v>0</v>
      </c>
      <c r="AC141" s="97">
        <v>0</v>
      </c>
      <c r="AD141" s="96">
        <v>0</v>
      </c>
      <c r="AE141" s="42">
        <v>0</v>
      </c>
      <c r="AF141" s="97">
        <v>0</v>
      </c>
      <c r="AG141" s="96">
        <v>0</v>
      </c>
      <c r="AH141" s="42">
        <v>0</v>
      </c>
      <c r="AI141" s="97">
        <v>0</v>
      </c>
      <c r="AJ141" s="96">
        <v>0</v>
      </c>
      <c r="AK141" s="42">
        <v>0</v>
      </c>
      <c r="AL141" s="97">
        <v>0</v>
      </c>
      <c r="AM141" s="96">
        <v>0</v>
      </c>
      <c r="AN141" s="42">
        <v>0</v>
      </c>
      <c r="AO141" s="97">
        <v>0</v>
      </c>
      <c r="AP141" s="96"/>
      <c r="AQ141" s="42"/>
      <c r="AR141" s="97"/>
      <c r="AT141" s="96">
        <f t="shared" si="52"/>
        <v>0</v>
      </c>
      <c r="AU141" s="42">
        <f t="shared" si="52"/>
        <v>0</v>
      </c>
      <c r="AV141" s="97">
        <f t="shared" si="52"/>
        <v>0</v>
      </c>
      <c r="BC141" s="32">
        <f t="shared" si="53"/>
        <v>0</v>
      </c>
      <c r="BE141" s="23">
        <v>1</v>
      </c>
      <c r="BF141" s="23">
        <v>20</v>
      </c>
      <c r="BG141" s="23">
        <f t="shared" si="54"/>
        <v>6</v>
      </c>
    </row>
    <row r="142" spans="2:59" ht="15" hidden="1" customHeight="1" x14ac:dyDescent="0.3">
      <c r="B142" s="15"/>
      <c r="C142" s="40" t="s">
        <v>22</v>
      </c>
      <c r="D142" s="34" t="s">
        <v>2</v>
      </c>
      <c r="E142" s="35" t="s">
        <v>2</v>
      </c>
      <c r="F142" s="96">
        <v>0</v>
      </c>
      <c r="G142" s="42">
        <v>0</v>
      </c>
      <c r="H142" s="97">
        <v>0</v>
      </c>
      <c r="I142" s="96">
        <v>0</v>
      </c>
      <c r="J142" s="42">
        <v>0</v>
      </c>
      <c r="K142" s="97">
        <v>0</v>
      </c>
      <c r="L142" s="96">
        <v>0</v>
      </c>
      <c r="M142" s="42">
        <v>0</v>
      </c>
      <c r="N142" s="97">
        <v>0</v>
      </c>
      <c r="O142" s="96">
        <v>0</v>
      </c>
      <c r="P142" s="42">
        <v>0</v>
      </c>
      <c r="Q142" s="97">
        <v>0</v>
      </c>
      <c r="R142" s="96">
        <v>0</v>
      </c>
      <c r="S142" s="42">
        <v>0</v>
      </c>
      <c r="T142" s="97">
        <v>0</v>
      </c>
      <c r="U142" s="96">
        <v>0</v>
      </c>
      <c r="V142" s="42">
        <v>0</v>
      </c>
      <c r="W142" s="97">
        <v>0</v>
      </c>
      <c r="X142" s="96">
        <v>0</v>
      </c>
      <c r="Y142" s="42">
        <v>0</v>
      </c>
      <c r="Z142" s="97">
        <v>0</v>
      </c>
      <c r="AA142" s="96">
        <v>0</v>
      </c>
      <c r="AB142" s="42">
        <v>0</v>
      </c>
      <c r="AC142" s="97">
        <v>0</v>
      </c>
      <c r="AD142" s="96">
        <v>0</v>
      </c>
      <c r="AE142" s="42">
        <v>0</v>
      </c>
      <c r="AF142" s="97">
        <v>0</v>
      </c>
      <c r="AG142" s="96">
        <v>0</v>
      </c>
      <c r="AH142" s="42">
        <v>0</v>
      </c>
      <c r="AI142" s="97">
        <v>0</v>
      </c>
      <c r="AJ142" s="96">
        <v>0</v>
      </c>
      <c r="AK142" s="42">
        <v>0</v>
      </c>
      <c r="AL142" s="97">
        <v>0</v>
      </c>
      <c r="AM142" s="96">
        <v>0</v>
      </c>
      <c r="AN142" s="42">
        <v>0</v>
      </c>
      <c r="AO142" s="97">
        <v>0</v>
      </c>
      <c r="AP142" s="96"/>
      <c r="AQ142" s="42"/>
      <c r="AR142" s="97"/>
      <c r="AT142" s="96">
        <f t="shared" si="52"/>
        <v>0</v>
      </c>
      <c r="AU142" s="42">
        <f t="shared" si="52"/>
        <v>0</v>
      </c>
      <c r="AV142" s="97">
        <f t="shared" si="52"/>
        <v>0</v>
      </c>
      <c r="BC142" s="32">
        <f t="shared" si="53"/>
        <v>0</v>
      </c>
      <c r="BE142" s="23">
        <v>1</v>
      </c>
      <c r="BF142" s="23">
        <v>20</v>
      </c>
      <c r="BG142" s="23">
        <f t="shared" si="54"/>
        <v>7</v>
      </c>
    </row>
    <row r="143" spans="2:59" ht="15" hidden="1" customHeight="1" x14ac:dyDescent="0.3">
      <c r="B143" s="15"/>
      <c r="C143" s="40" t="s">
        <v>22</v>
      </c>
      <c r="D143" s="34" t="s">
        <v>2</v>
      </c>
      <c r="E143" s="35" t="s">
        <v>2</v>
      </c>
      <c r="F143" s="96">
        <v>0</v>
      </c>
      <c r="G143" s="42">
        <v>0</v>
      </c>
      <c r="H143" s="97">
        <v>0</v>
      </c>
      <c r="I143" s="96">
        <v>0</v>
      </c>
      <c r="J143" s="42">
        <v>0</v>
      </c>
      <c r="K143" s="97">
        <v>0</v>
      </c>
      <c r="L143" s="96">
        <v>0</v>
      </c>
      <c r="M143" s="42">
        <v>0</v>
      </c>
      <c r="N143" s="97">
        <v>0</v>
      </c>
      <c r="O143" s="96">
        <v>0</v>
      </c>
      <c r="P143" s="42">
        <v>0</v>
      </c>
      <c r="Q143" s="97">
        <v>0</v>
      </c>
      <c r="R143" s="96">
        <v>0</v>
      </c>
      <c r="S143" s="42">
        <v>0</v>
      </c>
      <c r="T143" s="97">
        <v>0</v>
      </c>
      <c r="U143" s="96">
        <v>0</v>
      </c>
      <c r="V143" s="42">
        <v>0</v>
      </c>
      <c r="W143" s="97">
        <v>0</v>
      </c>
      <c r="X143" s="96">
        <v>0</v>
      </c>
      <c r="Y143" s="42">
        <v>0</v>
      </c>
      <c r="Z143" s="97">
        <v>0</v>
      </c>
      <c r="AA143" s="96">
        <v>0</v>
      </c>
      <c r="AB143" s="42">
        <v>0</v>
      </c>
      <c r="AC143" s="97">
        <v>0</v>
      </c>
      <c r="AD143" s="96">
        <v>0</v>
      </c>
      <c r="AE143" s="42">
        <v>0</v>
      </c>
      <c r="AF143" s="97">
        <v>0</v>
      </c>
      <c r="AG143" s="96">
        <v>0</v>
      </c>
      <c r="AH143" s="42">
        <v>0</v>
      </c>
      <c r="AI143" s="97">
        <v>0</v>
      </c>
      <c r="AJ143" s="96">
        <v>0</v>
      </c>
      <c r="AK143" s="42">
        <v>0</v>
      </c>
      <c r="AL143" s="97">
        <v>0</v>
      </c>
      <c r="AM143" s="96">
        <v>0</v>
      </c>
      <c r="AN143" s="42">
        <v>0</v>
      </c>
      <c r="AO143" s="97">
        <v>0</v>
      </c>
      <c r="AP143" s="96"/>
      <c r="AQ143" s="42"/>
      <c r="AR143" s="97"/>
      <c r="AT143" s="96">
        <f t="shared" si="52"/>
        <v>0</v>
      </c>
      <c r="AU143" s="42">
        <f t="shared" si="52"/>
        <v>0</v>
      </c>
      <c r="AV143" s="97">
        <f t="shared" si="52"/>
        <v>0</v>
      </c>
      <c r="BC143" s="32">
        <f t="shared" si="53"/>
        <v>0</v>
      </c>
      <c r="BE143" s="23">
        <v>1</v>
      </c>
      <c r="BF143" s="23">
        <v>20</v>
      </c>
      <c r="BG143" s="23">
        <f t="shared" si="54"/>
        <v>8</v>
      </c>
    </row>
    <row r="144" spans="2:59" ht="15" hidden="1" customHeight="1" x14ac:dyDescent="0.3">
      <c r="B144" s="15"/>
      <c r="C144" s="40" t="s">
        <v>22</v>
      </c>
      <c r="D144" s="34" t="s">
        <v>2</v>
      </c>
      <c r="E144" s="35" t="s">
        <v>2</v>
      </c>
      <c r="F144" s="96">
        <v>0</v>
      </c>
      <c r="G144" s="42">
        <v>0</v>
      </c>
      <c r="H144" s="97">
        <v>0</v>
      </c>
      <c r="I144" s="96">
        <v>0</v>
      </c>
      <c r="J144" s="42">
        <v>0</v>
      </c>
      <c r="K144" s="97">
        <v>0</v>
      </c>
      <c r="L144" s="96">
        <v>0</v>
      </c>
      <c r="M144" s="42">
        <v>0</v>
      </c>
      <c r="N144" s="97">
        <v>0</v>
      </c>
      <c r="O144" s="96">
        <v>0</v>
      </c>
      <c r="P144" s="42">
        <v>0</v>
      </c>
      <c r="Q144" s="97">
        <v>0</v>
      </c>
      <c r="R144" s="96">
        <v>0</v>
      </c>
      <c r="S144" s="42">
        <v>0</v>
      </c>
      <c r="T144" s="97">
        <v>0</v>
      </c>
      <c r="U144" s="96">
        <v>0</v>
      </c>
      <c r="V144" s="42">
        <v>0</v>
      </c>
      <c r="W144" s="97">
        <v>0</v>
      </c>
      <c r="X144" s="96">
        <v>0</v>
      </c>
      <c r="Y144" s="42">
        <v>0</v>
      </c>
      <c r="Z144" s="97">
        <v>0</v>
      </c>
      <c r="AA144" s="96">
        <v>0</v>
      </c>
      <c r="AB144" s="42">
        <v>0</v>
      </c>
      <c r="AC144" s="97">
        <v>0</v>
      </c>
      <c r="AD144" s="96">
        <v>0</v>
      </c>
      <c r="AE144" s="42">
        <v>0</v>
      </c>
      <c r="AF144" s="97">
        <v>0</v>
      </c>
      <c r="AG144" s="96">
        <v>0</v>
      </c>
      <c r="AH144" s="42">
        <v>0</v>
      </c>
      <c r="AI144" s="97">
        <v>0</v>
      </c>
      <c r="AJ144" s="96">
        <v>0</v>
      </c>
      <c r="AK144" s="42">
        <v>0</v>
      </c>
      <c r="AL144" s="97">
        <v>0</v>
      </c>
      <c r="AM144" s="96">
        <v>0</v>
      </c>
      <c r="AN144" s="42">
        <v>0</v>
      </c>
      <c r="AO144" s="97">
        <v>0</v>
      </c>
      <c r="AP144" s="96"/>
      <c r="AQ144" s="42"/>
      <c r="AR144" s="97"/>
      <c r="AT144" s="96">
        <f t="shared" si="52"/>
        <v>0</v>
      </c>
      <c r="AU144" s="42">
        <f t="shared" si="52"/>
        <v>0</v>
      </c>
      <c r="AV144" s="97">
        <f t="shared" si="52"/>
        <v>0</v>
      </c>
      <c r="BC144" s="32">
        <f t="shared" si="53"/>
        <v>0</v>
      </c>
      <c r="BE144" s="23">
        <v>1</v>
      </c>
      <c r="BF144" s="23">
        <v>20</v>
      </c>
      <c r="BG144" s="23">
        <f t="shared" si="54"/>
        <v>9</v>
      </c>
    </row>
    <row r="145" spans="2:59" ht="15" hidden="1" customHeight="1" x14ac:dyDescent="0.3">
      <c r="B145" s="15"/>
      <c r="C145" s="40" t="s">
        <v>22</v>
      </c>
      <c r="D145" s="34" t="s">
        <v>2</v>
      </c>
      <c r="E145" s="35" t="s">
        <v>2</v>
      </c>
      <c r="F145" s="96">
        <v>0</v>
      </c>
      <c r="G145" s="42">
        <v>0</v>
      </c>
      <c r="H145" s="97">
        <v>0</v>
      </c>
      <c r="I145" s="96">
        <v>0</v>
      </c>
      <c r="J145" s="42">
        <v>0</v>
      </c>
      <c r="K145" s="97">
        <v>0</v>
      </c>
      <c r="L145" s="96">
        <v>0</v>
      </c>
      <c r="M145" s="42">
        <v>0</v>
      </c>
      <c r="N145" s="97">
        <v>0</v>
      </c>
      <c r="O145" s="96">
        <v>0</v>
      </c>
      <c r="P145" s="42">
        <v>0</v>
      </c>
      <c r="Q145" s="97">
        <v>0</v>
      </c>
      <c r="R145" s="96">
        <v>0</v>
      </c>
      <c r="S145" s="42">
        <v>0</v>
      </c>
      <c r="T145" s="97">
        <v>0</v>
      </c>
      <c r="U145" s="96">
        <v>0</v>
      </c>
      <c r="V145" s="42">
        <v>0</v>
      </c>
      <c r="W145" s="97">
        <v>0</v>
      </c>
      <c r="X145" s="96">
        <v>0</v>
      </c>
      <c r="Y145" s="42">
        <v>0</v>
      </c>
      <c r="Z145" s="97">
        <v>0</v>
      </c>
      <c r="AA145" s="96">
        <v>0</v>
      </c>
      <c r="AB145" s="42">
        <v>0</v>
      </c>
      <c r="AC145" s="97">
        <v>0</v>
      </c>
      <c r="AD145" s="96">
        <v>0</v>
      </c>
      <c r="AE145" s="42">
        <v>0</v>
      </c>
      <c r="AF145" s="97">
        <v>0</v>
      </c>
      <c r="AG145" s="96">
        <v>0</v>
      </c>
      <c r="AH145" s="42">
        <v>0</v>
      </c>
      <c r="AI145" s="97">
        <v>0</v>
      </c>
      <c r="AJ145" s="96">
        <v>0</v>
      </c>
      <c r="AK145" s="42">
        <v>0</v>
      </c>
      <c r="AL145" s="97">
        <v>0</v>
      </c>
      <c r="AM145" s="96">
        <v>0</v>
      </c>
      <c r="AN145" s="42">
        <v>0</v>
      </c>
      <c r="AO145" s="97">
        <v>0</v>
      </c>
      <c r="AP145" s="96"/>
      <c r="AQ145" s="42"/>
      <c r="AR145" s="97"/>
      <c r="AT145" s="96">
        <f t="shared" si="52"/>
        <v>0</v>
      </c>
      <c r="AU145" s="42">
        <f t="shared" si="52"/>
        <v>0</v>
      </c>
      <c r="AV145" s="97">
        <f t="shared" si="52"/>
        <v>0</v>
      </c>
      <c r="BC145" s="32">
        <f t="shared" si="53"/>
        <v>0</v>
      </c>
      <c r="BE145" s="23">
        <v>1</v>
      </c>
      <c r="BF145" s="23">
        <v>20</v>
      </c>
      <c r="BG145" s="23">
        <f t="shared" si="54"/>
        <v>10</v>
      </c>
    </row>
    <row r="146" spans="2:59" ht="15" hidden="1" customHeight="1" x14ac:dyDescent="0.3">
      <c r="B146" s="15"/>
      <c r="C146" s="40" t="s">
        <v>23</v>
      </c>
      <c r="D146" s="34" t="s">
        <v>2</v>
      </c>
      <c r="E146" s="35" t="s">
        <v>2</v>
      </c>
      <c r="F146" s="96">
        <v>0</v>
      </c>
      <c r="G146" s="42">
        <v>0</v>
      </c>
      <c r="H146" s="97">
        <v>0</v>
      </c>
      <c r="I146" s="96">
        <v>0</v>
      </c>
      <c r="J146" s="42">
        <v>0</v>
      </c>
      <c r="K146" s="97">
        <v>0</v>
      </c>
      <c r="L146" s="96">
        <v>0</v>
      </c>
      <c r="M146" s="42">
        <v>0</v>
      </c>
      <c r="N146" s="97">
        <v>0</v>
      </c>
      <c r="O146" s="96">
        <v>0</v>
      </c>
      <c r="P146" s="42">
        <v>0</v>
      </c>
      <c r="Q146" s="97">
        <v>0</v>
      </c>
      <c r="R146" s="96">
        <v>0</v>
      </c>
      <c r="S146" s="42">
        <v>0</v>
      </c>
      <c r="T146" s="97">
        <v>0</v>
      </c>
      <c r="U146" s="96">
        <v>0</v>
      </c>
      <c r="V146" s="42">
        <v>0</v>
      </c>
      <c r="W146" s="97">
        <v>0</v>
      </c>
      <c r="X146" s="96">
        <v>0</v>
      </c>
      <c r="Y146" s="42">
        <v>0</v>
      </c>
      <c r="Z146" s="97">
        <v>0</v>
      </c>
      <c r="AA146" s="96">
        <v>0</v>
      </c>
      <c r="AB146" s="42">
        <v>0</v>
      </c>
      <c r="AC146" s="97">
        <v>0</v>
      </c>
      <c r="AD146" s="96">
        <v>0</v>
      </c>
      <c r="AE146" s="42">
        <v>0</v>
      </c>
      <c r="AF146" s="97">
        <v>0</v>
      </c>
      <c r="AG146" s="96">
        <v>0</v>
      </c>
      <c r="AH146" s="42">
        <v>0</v>
      </c>
      <c r="AI146" s="97">
        <v>0</v>
      </c>
      <c r="AJ146" s="96">
        <v>0</v>
      </c>
      <c r="AK146" s="42">
        <v>0</v>
      </c>
      <c r="AL146" s="97">
        <v>0</v>
      </c>
      <c r="AM146" s="96">
        <v>0</v>
      </c>
      <c r="AN146" s="42">
        <v>0</v>
      </c>
      <c r="AO146" s="97">
        <v>0</v>
      </c>
      <c r="AP146" s="96"/>
      <c r="AQ146" s="42"/>
      <c r="AR146" s="97"/>
      <c r="AT146" s="96">
        <f t="shared" si="52"/>
        <v>0</v>
      </c>
      <c r="AU146" s="42">
        <f t="shared" si="52"/>
        <v>0</v>
      </c>
      <c r="AV146" s="97">
        <f t="shared" si="52"/>
        <v>0</v>
      </c>
      <c r="BC146" s="32">
        <f t="shared" si="53"/>
        <v>0</v>
      </c>
      <c r="BE146" s="23">
        <v>1</v>
      </c>
      <c r="BF146" s="23">
        <v>21</v>
      </c>
      <c r="BG146" s="23">
        <f t="shared" si="54"/>
        <v>1</v>
      </c>
    </row>
    <row r="147" spans="2:59" ht="15" hidden="1" customHeight="1" x14ac:dyDescent="0.3">
      <c r="B147" s="15"/>
      <c r="C147" s="50" t="str">
        <f>IF(LEN(E146)&lt;1,"","Total: " &amp; LEFT(E146,LEN(E146)-21) &amp; "Municipalities")</f>
        <v/>
      </c>
      <c r="D147" s="51"/>
      <c r="E147" s="52"/>
      <c r="F147" s="63">
        <f>SUM(F136:F146)</f>
        <v>0</v>
      </c>
      <c r="G147" s="54">
        <f>SUM(G136:G146)</f>
        <v>0</v>
      </c>
      <c r="H147" s="64">
        <f>SUM(H136:H146)</f>
        <v>0</v>
      </c>
      <c r="I147" s="63">
        <f t="shared" ref="I147:Q147" si="55">SUM(I136:I146)</f>
        <v>0</v>
      </c>
      <c r="J147" s="54">
        <f t="shared" si="55"/>
        <v>0</v>
      </c>
      <c r="K147" s="64">
        <f t="shared" si="55"/>
        <v>0</v>
      </c>
      <c r="L147" s="63">
        <f t="shared" si="55"/>
        <v>0</v>
      </c>
      <c r="M147" s="54">
        <f t="shared" si="55"/>
        <v>0</v>
      </c>
      <c r="N147" s="64">
        <f t="shared" si="55"/>
        <v>0</v>
      </c>
      <c r="O147" s="63">
        <f t="shared" si="55"/>
        <v>0</v>
      </c>
      <c r="P147" s="54">
        <f t="shared" si="55"/>
        <v>0</v>
      </c>
      <c r="Q147" s="64">
        <f t="shared" si="55"/>
        <v>0</v>
      </c>
      <c r="R147" s="63">
        <f>SUM(R136:R146)</f>
        <v>0</v>
      </c>
      <c r="S147" s="54">
        <f>SUM(S136:S146)</f>
        <v>0</v>
      </c>
      <c r="T147" s="64">
        <f>SUM(T136:T146)</f>
        <v>0</v>
      </c>
      <c r="U147" s="63">
        <f t="shared" ref="U147:AL147" si="56">SUM(U136:U146)</f>
        <v>0</v>
      </c>
      <c r="V147" s="54">
        <f t="shared" si="56"/>
        <v>0</v>
      </c>
      <c r="W147" s="64">
        <f t="shared" si="56"/>
        <v>0</v>
      </c>
      <c r="X147" s="63">
        <f t="shared" si="56"/>
        <v>0</v>
      </c>
      <c r="Y147" s="54">
        <f t="shared" si="56"/>
        <v>0</v>
      </c>
      <c r="Z147" s="64">
        <f t="shared" si="56"/>
        <v>0</v>
      </c>
      <c r="AA147" s="63">
        <f t="shared" si="56"/>
        <v>0</v>
      </c>
      <c r="AB147" s="54">
        <f t="shared" si="56"/>
        <v>0</v>
      </c>
      <c r="AC147" s="64">
        <f t="shared" si="56"/>
        <v>0</v>
      </c>
      <c r="AD147" s="63">
        <f>SUM(AD136:AD146)</f>
        <v>0</v>
      </c>
      <c r="AE147" s="54">
        <f>SUM(AE136:AE146)</f>
        <v>0</v>
      </c>
      <c r="AF147" s="64">
        <f>SUM(AF136:AF146)</f>
        <v>0</v>
      </c>
      <c r="AG147" s="63">
        <f t="shared" si="56"/>
        <v>0</v>
      </c>
      <c r="AH147" s="54">
        <f t="shared" si="56"/>
        <v>0</v>
      </c>
      <c r="AI147" s="64">
        <f t="shared" si="56"/>
        <v>0</v>
      </c>
      <c r="AJ147" s="63">
        <f t="shared" si="56"/>
        <v>0</v>
      </c>
      <c r="AK147" s="54">
        <f t="shared" si="56"/>
        <v>0</v>
      </c>
      <c r="AL147" s="64">
        <f t="shared" si="56"/>
        <v>0</v>
      </c>
      <c r="AM147" s="63">
        <f>SUM(AM136:AM146)</f>
        <v>0</v>
      </c>
      <c r="AN147" s="54">
        <f>SUM(AN136:AN146)</f>
        <v>0</v>
      </c>
      <c r="AO147" s="64">
        <f>SUM(AO136:AO146)</f>
        <v>0</v>
      </c>
      <c r="AP147" s="63"/>
      <c r="AQ147" s="54"/>
      <c r="AR147" s="64"/>
      <c r="AT147" s="63">
        <f>SUM(AT136:AT146)</f>
        <v>0</v>
      </c>
      <c r="AU147" s="54">
        <f>SUM(AU136:AU146)</f>
        <v>0</v>
      </c>
      <c r="AV147" s="64">
        <f>SUM(AV136:AV146)</f>
        <v>0</v>
      </c>
      <c r="BC147" s="32">
        <f>IF(SUM(BC136:BC146)=0,0,1)</f>
        <v>0</v>
      </c>
    </row>
    <row r="148" spans="2:59" ht="15" hidden="1" customHeight="1" x14ac:dyDescent="0.3">
      <c r="B148" s="15"/>
      <c r="C148" s="40"/>
      <c r="D148" s="34"/>
      <c r="E148" s="35"/>
      <c r="F148" s="96"/>
      <c r="G148" s="42"/>
      <c r="H148" s="97"/>
      <c r="I148" s="96"/>
      <c r="J148" s="42"/>
      <c r="K148" s="97"/>
      <c r="L148" s="96"/>
      <c r="M148" s="42"/>
      <c r="N148" s="97"/>
      <c r="O148" s="96"/>
      <c r="P148" s="42"/>
      <c r="Q148" s="97"/>
      <c r="R148" s="96"/>
      <c r="S148" s="42"/>
      <c r="T148" s="97"/>
      <c r="U148" s="96"/>
      <c r="V148" s="42"/>
      <c r="W148" s="97"/>
      <c r="X148" s="96"/>
      <c r="Y148" s="42"/>
      <c r="Z148" s="97"/>
      <c r="AA148" s="96"/>
      <c r="AB148" s="42"/>
      <c r="AC148" s="97"/>
      <c r="AD148" s="96"/>
      <c r="AE148" s="42"/>
      <c r="AF148" s="97"/>
      <c r="AG148" s="96"/>
      <c r="AH148" s="42"/>
      <c r="AI148" s="97"/>
      <c r="AJ148" s="96"/>
      <c r="AK148" s="42"/>
      <c r="AL148" s="97"/>
      <c r="AM148" s="96"/>
      <c r="AN148" s="42"/>
      <c r="AO148" s="97"/>
      <c r="AP148" s="96"/>
      <c r="AQ148" s="42"/>
      <c r="AR148" s="97"/>
      <c r="AT148" s="96"/>
      <c r="AU148" s="42"/>
      <c r="AV148" s="97"/>
      <c r="BC148" s="32">
        <v>0</v>
      </c>
    </row>
    <row r="149" spans="2:59" ht="15" customHeight="1" x14ac:dyDescent="0.3">
      <c r="B149" s="15"/>
      <c r="C149" s="56" t="s">
        <v>24</v>
      </c>
      <c r="D149" s="57"/>
      <c r="E149" s="58"/>
      <c r="F149" s="63">
        <f>F12+F13+F14+F15+F16+F30+F43+F56+F69+F82+F95+F108+F121+F134+F147</f>
        <v>3536357</v>
      </c>
      <c r="G149" s="54">
        <f>G12+G13+G14+G15+G16+G30+G43+G56+G69+G82+G95+G108+G121+G134+G147</f>
        <v>3654131</v>
      </c>
      <c r="H149" s="64">
        <f>H12+H13+H14+H15+H16+H30+H43+H56+H69+H82+H95+H108+H121+H134+H147</f>
        <v>3975505</v>
      </c>
      <c r="I149" s="63">
        <f t="shared" ref="I149:Q149" si="57">I12+I13+I14+I15+I16+I30+I43+I56+I69+I82+I95+I108+I121+I134+I147</f>
        <v>494205</v>
      </c>
      <c r="J149" s="54">
        <f t="shared" si="57"/>
        <v>504019</v>
      </c>
      <c r="K149" s="64">
        <f t="shared" si="57"/>
        <v>0</v>
      </c>
      <c r="L149" s="63">
        <f t="shared" si="57"/>
        <v>26000</v>
      </c>
      <c r="M149" s="54">
        <f t="shared" si="57"/>
        <v>32000</v>
      </c>
      <c r="N149" s="64">
        <f t="shared" si="57"/>
        <v>28850</v>
      </c>
      <c r="O149" s="63">
        <f t="shared" si="57"/>
        <v>352170</v>
      </c>
      <c r="P149" s="54">
        <f t="shared" si="57"/>
        <v>333348</v>
      </c>
      <c r="Q149" s="64">
        <f t="shared" si="57"/>
        <v>327503</v>
      </c>
      <c r="R149" s="63">
        <f>R12+R13+R14+R15+R16+R30+R43+R56+R69+R82+R95+R108+R121+R134+R147</f>
        <v>17749</v>
      </c>
      <c r="S149" s="54">
        <f>S12+S13+S14+S15+S16+S30+S43+S56+S69+S82+S95+S108+S121+S134+S147</f>
        <v>18546</v>
      </c>
      <c r="T149" s="64">
        <f>T12+T13+T14+T15+T16+T30+T43+T56+T69+T82+T95+T108+T121+T134+T147</f>
        <v>19396</v>
      </c>
      <c r="U149" s="63">
        <f t="shared" ref="U149:AL149" si="58">U12+U13+U14+U15+U16+U30+U43+U56+U69+U82+U95+U108+U121+U134+U147</f>
        <v>707935</v>
      </c>
      <c r="V149" s="54">
        <f t="shared" si="58"/>
        <v>853115</v>
      </c>
      <c r="W149" s="64">
        <f t="shared" si="58"/>
        <v>545175</v>
      </c>
      <c r="X149" s="63">
        <f t="shared" si="58"/>
        <v>562092</v>
      </c>
      <c r="Y149" s="54">
        <f t="shared" si="58"/>
        <v>553691</v>
      </c>
      <c r="Z149" s="64">
        <f t="shared" si="58"/>
        <v>571000</v>
      </c>
      <c r="AA149" s="63">
        <f t="shared" si="58"/>
        <v>0</v>
      </c>
      <c r="AB149" s="54">
        <f t="shared" si="58"/>
        <v>0</v>
      </c>
      <c r="AC149" s="64">
        <f t="shared" si="58"/>
        <v>0</v>
      </c>
      <c r="AD149" s="63">
        <f t="shared" si="58"/>
        <v>73868</v>
      </c>
      <c r="AE149" s="54">
        <f t="shared" si="58"/>
        <v>56000</v>
      </c>
      <c r="AF149" s="64">
        <f t="shared" si="58"/>
        <v>66700</v>
      </c>
      <c r="AG149" s="63">
        <f t="shared" si="58"/>
        <v>666391</v>
      </c>
      <c r="AH149" s="54">
        <f t="shared" si="58"/>
        <v>696244</v>
      </c>
      <c r="AI149" s="64">
        <f t="shared" si="58"/>
        <v>728143</v>
      </c>
      <c r="AJ149" s="63">
        <f t="shared" si="58"/>
        <v>1170838</v>
      </c>
      <c r="AK149" s="54">
        <f t="shared" si="58"/>
        <v>1223061</v>
      </c>
      <c r="AL149" s="64">
        <f t="shared" si="58"/>
        <v>1449213</v>
      </c>
      <c r="AM149" s="63">
        <f>AM12+AM13+AM14+AM15+AM16+AM30+AM43+AM56+AM69+AM82+AM95+AM108+AM121+AM134+AM147</f>
        <v>339948</v>
      </c>
      <c r="AN149" s="54">
        <f>AN12+AN13+AN14+AN15+AN16+AN30+AN43+AN56+AN69+AN82+AN95+AN108+AN121+AN134+AN147</f>
        <v>333476</v>
      </c>
      <c r="AO149" s="64">
        <f>AO12+AO13+AO14+AO15+AO16+AO30+AO43+AO56+AO69+AO82+AO95+AO108+AO121+AO134+AO147</f>
        <v>323165</v>
      </c>
      <c r="AP149" s="63"/>
      <c r="AQ149" s="54"/>
      <c r="AR149" s="64"/>
      <c r="AT149" s="63">
        <f t="shared" ref="AT149:AV149" si="59">AT12+AT13+AT14+AT15+AT16+AT30+AT43+AT56+AT69+AT82+AT95+AT108+AT121+AT134+AT147</f>
        <v>7947553</v>
      </c>
      <c r="AU149" s="54">
        <f t="shared" si="59"/>
        <v>8257631</v>
      </c>
      <c r="AV149" s="64">
        <f t="shared" si="59"/>
        <v>8034650</v>
      </c>
      <c r="BC149" s="32">
        <v>1</v>
      </c>
    </row>
    <row r="150" spans="2:59" ht="15" customHeight="1" x14ac:dyDescent="0.3">
      <c r="B150" s="15"/>
      <c r="C150" s="40"/>
      <c r="D150" s="34"/>
      <c r="E150" s="35"/>
      <c r="F150" s="96"/>
      <c r="G150" s="42"/>
      <c r="H150" s="97"/>
      <c r="I150" s="96"/>
      <c r="J150" s="42"/>
      <c r="K150" s="97"/>
      <c r="L150" s="96"/>
      <c r="M150" s="42"/>
      <c r="N150" s="97"/>
      <c r="O150" s="96"/>
      <c r="P150" s="42"/>
      <c r="Q150" s="97"/>
      <c r="R150" s="96"/>
      <c r="S150" s="42"/>
      <c r="T150" s="97"/>
      <c r="U150" s="96"/>
      <c r="V150" s="42"/>
      <c r="W150" s="97"/>
      <c r="X150" s="96"/>
      <c r="Y150" s="42"/>
      <c r="Z150" s="97"/>
      <c r="AA150" s="96"/>
      <c r="AB150" s="42"/>
      <c r="AC150" s="97"/>
      <c r="AD150" s="96"/>
      <c r="AE150" s="42"/>
      <c r="AF150" s="97"/>
      <c r="AG150" s="96"/>
      <c r="AH150" s="42"/>
      <c r="AI150" s="97"/>
      <c r="AJ150" s="96"/>
      <c r="AK150" s="42"/>
      <c r="AL150" s="97"/>
      <c r="AM150" s="96"/>
      <c r="AN150" s="42"/>
      <c r="AO150" s="97"/>
      <c r="AP150" s="96"/>
      <c r="AQ150" s="42"/>
      <c r="AR150" s="97"/>
      <c r="AT150" s="96"/>
      <c r="AU150" s="42"/>
      <c r="AV150" s="97"/>
      <c r="BC150" s="32">
        <v>1</v>
      </c>
    </row>
    <row r="151" spans="2:59" ht="15" customHeight="1" x14ac:dyDescent="0.3">
      <c r="B151" s="15"/>
      <c r="C151" s="33" t="s">
        <v>25</v>
      </c>
      <c r="D151" s="34"/>
      <c r="E151" s="35"/>
      <c r="F151" s="94"/>
      <c r="G151" s="37"/>
      <c r="H151" s="95"/>
      <c r="I151" s="94"/>
      <c r="J151" s="37"/>
      <c r="K151" s="95"/>
      <c r="L151" s="94"/>
      <c r="M151" s="37"/>
      <c r="N151" s="95"/>
      <c r="O151" s="94"/>
      <c r="P151" s="37"/>
      <c r="Q151" s="95"/>
      <c r="R151" s="94"/>
      <c r="S151" s="37"/>
      <c r="T151" s="95"/>
      <c r="U151" s="94"/>
      <c r="V151" s="37"/>
      <c r="W151" s="95"/>
      <c r="X151" s="94"/>
      <c r="Y151" s="37"/>
      <c r="Z151" s="95"/>
      <c r="AA151" s="94"/>
      <c r="AB151" s="37"/>
      <c r="AC151" s="95"/>
      <c r="AD151" s="94"/>
      <c r="AE151" s="37"/>
      <c r="AF151" s="95"/>
      <c r="AG151" s="94"/>
      <c r="AH151" s="37"/>
      <c r="AI151" s="95"/>
      <c r="AJ151" s="94"/>
      <c r="AK151" s="37"/>
      <c r="AL151" s="95"/>
      <c r="AM151" s="94"/>
      <c r="AN151" s="37"/>
      <c r="AO151" s="95"/>
      <c r="AP151" s="94"/>
      <c r="AQ151" s="37"/>
      <c r="AR151" s="95"/>
      <c r="AT151" s="94"/>
      <c r="AU151" s="37"/>
      <c r="AV151" s="95"/>
      <c r="BC151" s="32">
        <v>1</v>
      </c>
    </row>
    <row r="152" spans="2:59" ht="15" customHeight="1" x14ac:dyDescent="0.3">
      <c r="B152" s="15"/>
      <c r="C152" s="39">
        <v>0</v>
      </c>
      <c r="D152" s="34"/>
      <c r="E152" s="35"/>
      <c r="F152" s="94"/>
      <c r="G152" s="37"/>
      <c r="H152" s="95"/>
      <c r="I152" s="94"/>
      <c r="J152" s="37"/>
      <c r="K152" s="95"/>
      <c r="L152" s="94"/>
      <c r="M152" s="37"/>
      <c r="N152" s="95"/>
      <c r="O152" s="94"/>
      <c r="P152" s="37"/>
      <c r="Q152" s="95"/>
      <c r="R152" s="94"/>
      <c r="S152" s="37"/>
      <c r="T152" s="95"/>
      <c r="U152" s="94"/>
      <c r="V152" s="37"/>
      <c r="W152" s="95"/>
      <c r="X152" s="94"/>
      <c r="Y152" s="37"/>
      <c r="Z152" s="95"/>
      <c r="AA152" s="94"/>
      <c r="AB152" s="37"/>
      <c r="AC152" s="95"/>
      <c r="AD152" s="94"/>
      <c r="AE152" s="37"/>
      <c r="AF152" s="95"/>
      <c r="AG152" s="94"/>
      <c r="AH152" s="37"/>
      <c r="AI152" s="95"/>
      <c r="AJ152" s="94"/>
      <c r="AK152" s="37"/>
      <c r="AL152" s="95"/>
      <c r="AM152" s="94"/>
      <c r="AN152" s="37"/>
      <c r="AO152" s="95"/>
      <c r="AP152" s="94"/>
      <c r="AQ152" s="37"/>
      <c r="AR152" s="95"/>
      <c r="AT152" s="94"/>
      <c r="AU152" s="37"/>
      <c r="AV152" s="95"/>
      <c r="BC152" s="32">
        <v>1</v>
      </c>
    </row>
    <row r="153" spans="2:59" ht="15" customHeight="1" x14ac:dyDescent="0.3">
      <c r="B153" s="15"/>
      <c r="C153" s="40" t="s">
        <v>21</v>
      </c>
      <c r="D153" s="34" t="s">
        <v>259</v>
      </c>
      <c r="E153" s="35" t="s">
        <v>897</v>
      </c>
      <c r="F153" s="96">
        <v>0</v>
      </c>
      <c r="G153" s="42">
        <v>0</v>
      </c>
      <c r="H153" s="97">
        <v>0</v>
      </c>
      <c r="I153" s="96">
        <v>0</v>
      </c>
      <c r="J153" s="42">
        <v>0</v>
      </c>
      <c r="K153" s="97">
        <v>0</v>
      </c>
      <c r="L153" s="96">
        <v>0</v>
      </c>
      <c r="M153" s="42">
        <v>0</v>
      </c>
      <c r="N153" s="97">
        <v>0</v>
      </c>
      <c r="O153" s="96">
        <v>0</v>
      </c>
      <c r="P153" s="42">
        <v>0</v>
      </c>
      <c r="Q153" s="97">
        <v>0</v>
      </c>
      <c r="R153" s="96">
        <v>0</v>
      </c>
      <c r="S153" s="42">
        <v>0</v>
      </c>
      <c r="T153" s="97">
        <v>0</v>
      </c>
      <c r="U153" s="96">
        <v>0</v>
      </c>
      <c r="V153" s="42">
        <v>0</v>
      </c>
      <c r="W153" s="97">
        <v>0</v>
      </c>
      <c r="X153" s="96">
        <v>0</v>
      </c>
      <c r="Y153" s="42">
        <v>0</v>
      </c>
      <c r="Z153" s="97">
        <v>0</v>
      </c>
      <c r="AA153" s="96">
        <v>0</v>
      </c>
      <c r="AB153" s="42">
        <v>0</v>
      </c>
      <c r="AC153" s="97">
        <v>0</v>
      </c>
      <c r="AD153" s="96">
        <v>42042</v>
      </c>
      <c r="AE153" s="42">
        <v>5000</v>
      </c>
      <c r="AF153" s="97">
        <v>5000</v>
      </c>
      <c r="AG153" s="96">
        <v>302002</v>
      </c>
      <c r="AH153" s="42">
        <v>315531</v>
      </c>
      <c r="AI153" s="97">
        <v>329986</v>
      </c>
      <c r="AJ153" s="96">
        <v>530611</v>
      </c>
      <c r="AK153" s="42">
        <v>554277</v>
      </c>
      <c r="AL153" s="97">
        <v>656766</v>
      </c>
      <c r="AM153" s="96">
        <v>266686</v>
      </c>
      <c r="AN153" s="42">
        <v>261609</v>
      </c>
      <c r="AO153" s="97">
        <v>203520</v>
      </c>
      <c r="AP153" s="96"/>
      <c r="AQ153" s="42"/>
      <c r="AR153" s="97"/>
      <c r="AT153" s="96">
        <f>F153+I153+L153+O153+R153+U153+X153+AA153+AD153+AG153+AJ153+AM153+AP153</f>
        <v>1141341</v>
      </c>
      <c r="AU153" s="42">
        <f>G153+J153+M153+P153+S153+V153+Y153+AB153+AE153+AH153+AK153+AN153+AQ153</f>
        <v>1136417</v>
      </c>
      <c r="AV153" s="97">
        <f>H153+K153+N153+Q153+T153+W153+Z153+AC153+AF153+AI153+AL153+AO153+AR153</f>
        <v>1195272</v>
      </c>
      <c r="BC153" s="32">
        <f>IF(LEN(E153)&lt;2,0,1)</f>
        <v>1</v>
      </c>
      <c r="BE153" s="23">
        <v>2</v>
      </c>
      <c r="BF153" s="23">
        <v>1</v>
      </c>
      <c r="BG153" s="23">
        <v>1</v>
      </c>
    </row>
    <row r="154" spans="2:59" ht="15" hidden="1" customHeight="1" x14ac:dyDescent="0.3">
      <c r="B154" s="15"/>
      <c r="C154" s="40" t="s">
        <v>21</v>
      </c>
      <c r="D154" s="34" t="s">
        <v>2</v>
      </c>
      <c r="E154" s="35" t="s">
        <v>2</v>
      </c>
      <c r="F154" s="96">
        <v>0</v>
      </c>
      <c r="G154" s="42">
        <v>0</v>
      </c>
      <c r="H154" s="97">
        <v>0</v>
      </c>
      <c r="I154" s="96">
        <v>0</v>
      </c>
      <c r="J154" s="42">
        <v>0</v>
      </c>
      <c r="K154" s="97">
        <v>0</v>
      </c>
      <c r="L154" s="96">
        <v>0</v>
      </c>
      <c r="M154" s="42">
        <v>0</v>
      </c>
      <c r="N154" s="97">
        <v>0</v>
      </c>
      <c r="O154" s="96">
        <v>0</v>
      </c>
      <c r="P154" s="42">
        <v>0</v>
      </c>
      <c r="Q154" s="97">
        <v>0</v>
      </c>
      <c r="R154" s="96">
        <v>0</v>
      </c>
      <c r="S154" s="42">
        <v>0</v>
      </c>
      <c r="T154" s="97">
        <v>0</v>
      </c>
      <c r="U154" s="96">
        <v>0</v>
      </c>
      <c r="V154" s="42">
        <v>0</v>
      </c>
      <c r="W154" s="97">
        <v>0</v>
      </c>
      <c r="X154" s="96">
        <v>0</v>
      </c>
      <c r="Y154" s="42">
        <v>0</v>
      </c>
      <c r="Z154" s="97">
        <v>0</v>
      </c>
      <c r="AA154" s="96">
        <v>0</v>
      </c>
      <c r="AB154" s="42">
        <v>0</v>
      </c>
      <c r="AC154" s="97">
        <v>0</v>
      </c>
      <c r="AD154" s="96">
        <v>0</v>
      </c>
      <c r="AE154" s="42">
        <v>0</v>
      </c>
      <c r="AF154" s="97">
        <v>0</v>
      </c>
      <c r="AG154" s="96">
        <v>0</v>
      </c>
      <c r="AH154" s="42">
        <v>0</v>
      </c>
      <c r="AI154" s="97">
        <v>0</v>
      </c>
      <c r="AJ154" s="96">
        <v>0</v>
      </c>
      <c r="AK154" s="42">
        <v>0</v>
      </c>
      <c r="AL154" s="97">
        <v>0</v>
      </c>
      <c r="AM154" s="96">
        <v>0</v>
      </c>
      <c r="AN154" s="42">
        <v>0</v>
      </c>
      <c r="AO154" s="97">
        <v>0</v>
      </c>
      <c r="AP154" s="96"/>
      <c r="AQ154" s="42"/>
      <c r="AR154" s="97"/>
      <c r="AT154" s="96">
        <f t="shared" ref="AT154:AV157" si="60">F154+I154+L154+O154+R154+AP154+U154+AA154+AM154+AD154</f>
        <v>0</v>
      </c>
      <c r="AU154" s="42">
        <f t="shared" si="60"/>
        <v>0</v>
      </c>
      <c r="AV154" s="97">
        <f t="shared" si="60"/>
        <v>0</v>
      </c>
      <c r="BC154" s="32">
        <f>IF(LEN(E154)&lt;2,0,1)</f>
        <v>0</v>
      </c>
      <c r="BE154" s="23">
        <v>2</v>
      </c>
      <c r="BF154" s="23">
        <v>1</v>
      </c>
      <c r="BG154" s="23">
        <f>IF(BF154=BF153,BG153+1,1)</f>
        <v>2</v>
      </c>
    </row>
    <row r="155" spans="2:59" ht="15" hidden="1" customHeight="1" x14ac:dyDescent="0.3">
      <c r="B155" s="15"/>
      <c r="C155" s="40" t="s">
        <v>21</v>
      </c>
      <c r="D155" s="34" t="s">
        <v>2</v>
      </c>
      <c r="E155" s="35" t="s">
        <v>2</v>
      </c>
      <c r="F155" s="96">
        <v>0</v>
      </c>
      <c r="G155" s="42">
        <v>0</v>
      </c>
      <c r="H155" s="97">
        <v>0</v>
      </c>
      <c r="I155" s="96">
        <v>0</v>
      </c>
      <c r="J155" s="42">
        <v>0</v>
      </c>
      <c r="K155" s="97">
        <v>0</v>
      </c>
      <c r="L155" s="96">
        <v>0</v>
      </c>
      <c r="M155" s="42">
        <v>0</v>
      </c>
      <c r="N155" s="97">
        <v>0</v>
      </c>
      <c r="O155" s="96">
        <v>0</v>
      </c>
      <c r="P155" s="42">
        <v>0</v>
      </c>
      <c r="Q155" s="97">
        <v>0</v>
      </c>
      <c r="R155" s="96">
        <v>0</v>
      </c>
      <c r="S155" s="42">
        <v>0</v>
      </c>
      <c r="T155" s="97">
        <v>0</v>
      </c>
      <c r="U155" s="96">
        <v>0</v>
      </c>
      <c r="V155" s="42">
        <v>0</v>
      </c>
      <c r="W155" s="97">
        <v>0</v>
      </c>
      <c r="X155" s="96">
        <v>0</v>
      </c>
      <c r="Y155" s="42">
        <v>0</v>
      </c>
      <c r="Z155" s="97">
        <v>0</v>
      </c>
      <c r="AA155" s="96">
        <v>0</v>
      </c>
      <c r="AB155" s="42">
        <v>0</v>
      </c>
      <c r="AC155" s="97">
        <v>0</v>
      </c>
      <c r="AD155" s="96">
        <v>0</v>
      </c>
      <c r="AE155" s="42">
        <v>0</v>
      </c>
      <c r="AF155" s="97">
        <v>0</v>
      </c>
      <c r="AG155" s="96">
        <v>0</v>
      </c>
      <c r="AH155" s="42">
        <v>0</v>
      </c>
      <c r="AI155" s="97">
        <v>0</v>
      </c>
      <c r="AJ155" s="96">
        <v>0</v>
      </c>
      <c r="AK155" s="42">
        <v>0</v>
      </c>
      <c r="AL155" s="97">
        <v>0</v>
      </c>
      <c r="AM155" s="96">
        <v>0</v>
      </c>
      <c r="AN155" s="42">
        <v>0</v>
      </c>
      <c r="AO155" s="97">
        <v>0</v>
      </c>
      <c r="AP155" s="96"/>
      <c r="AQ155" s="42"/>
      <c r="AR155" s="97"/>
      <c r="AT155" s="96">
        <f t="shared" si="60"/>
        <v>0</v>
      </c>
      <c r="AU155" s="42">
        <f t="shared" si="60"/>
        <v>0</v>
      </c>
      <c r="AV155" s="97">
        <f t="shared" si="60"/>
        <v>0</v>
      </c>
      <c r="BC155" s="32">
        <f>IF(LEN(E155)&lt;2,0,1)</f>
        <v>0</v>
      </c>
      <c r="BE155" s="23">
        <v>2</v>
      </c>
      <c r="BF155" s="23">
        <v>1</v>
      </c>
      <c r="BG155" s="23">
        <f>IF(BF155=BF154,BG154+1,1)</f>
        <v>3</v>
      </c>
    </row>
    <row r="156" spans="2:59" ht="15" hidden="1" customHeight="1" x14ac:dyDescent="0.3">
      <c r="B156" s="15"/>
      <c r="C156" s="40" t="s">
        <v>21</v>
      </c>
      <c r="D156" s="34" t="s">
        <v>2</v>
      </c>
      <c r="E156" s="35" t="s">
        <v>2</v>
      </c>
      <c r="F156" s="96">
        <v>0</v>
      </c>
      <c r="G156" s="42">
        <v>0</v>
      </c>
      <c r="H156" s="97">
        <v>0</v>
      </c>
      <c r="I156" s="96">
        <v>0</v>
      </c>
      <c r="J156" s="42">
        <v>0</v>
      </c>
      <c r="K156" s="97">
        <v>0</v>
      </c>
      <c r="L156" s="96">
        <v>0</v>
      </c>
      <c r="M156" s="42">
        <v>0</v>
      </c>
      <c r="N156" s="97">
        <v>0</v>
      </c>
      <c r="O156" s="96">
        <v>0</v>
      </c>
      <c r="P156" s="42">
        <v>0</v>
      </c>
      <c r="Q156" s="97">
        <v>0</v>
      </c>
      <c r="R156" s="96">
        <v>0</v>
      </c>
      <c r="S156" s="42">
        <v>0</v>
      </c>
      <c r="T156" s="97">
        <v>0</v>
      </c>
      <c r="U156" s="96">
        <v>0</v>
      </c>
      <c r="V156" s="42">
        <v>0</v>
      </c>
      <c r="W156" s="97">
        <v>0</v>
      </c>
      <c r="X156" s="96">
        <v>0</v>
      </c>
      <c r="Y156" s="42">
        <v>0</v>
      </c>
      <c r="Z156" s="97">
        <v>0</v>
      </c>
      <c r="AA156" s="96">
        <v>0</v>
      </c>
      <c r="AB156" s="42">
        <v>0</v>
      </c>
      <c r="AC156" s="97">
        <v>0</v>
      </c>
      <c r="AD156" s="96">
        <v>0</v>
      </c>
      <c r="AE156" s="42">
        <v>0</v>
      </c>
      <c r="AF156" s="97">
        <v>0</v>
      </c>
      <c r="AG156" s="96">
        <v>0</v>
      </c>
      <c r="AH156" s="42">
        <v>0</v>
      </c>
      <c r="AI156" s="97">
        <v>0</v>
      </c>
      <c r="AJ156" s="96">
        <v>0</v>
      </c>
      <c r="AK156" s="42">
        <v>0</v>
      </c>
      <c r="AL156" s="97">
        <v>0</v>
      </c>
      <c r="AM156" s="96">
        <v>0</v>
      </c>
      <c r="AN156" s="42">
        <v>0</v>
      </c>
      <c r="AO156" s="97">
        <v>0</v>
      </c>
      <c r="AP156" s="96"/>
      <c r="AQ156" s="42"/>
      <c r="AR156" s="97"/>
      <c r="AT156" s="96">
        <f t="shared" si="60"/>
        <v>0</v>
      </c>
      <c r="AU156" s="42">
        <f t="shared" si="60"/>
        <v>0</v>
      </c>
      <c r="AV156" s="97">
        <f t="shared" si="60"/>
        <v>0</v>
      </c>
      <c r="BC156" s="32">
        <f>IF(LEN(E156)&lt;2,0,1)</f>
        <v>0</v>
      </c>
      <c r="BE156" s="23">
        <v>2</v>
      </c>
      <c r="BF156" s="23">
        <v>1</v>
      </c>
      <c r="BG156" s="23">
        <f>IF(BF156=BF155,BG155+1,1)</f>
        <v>4</v>
      </c>
    </row>
    <row r="157" spans="2:59" ht="15" hidden="1" customHeight="1" x14ac:dyDescent="0.3">
      <c r="B157" s="15"/>
      <c r="C157" s="40" t="s">
        <v>21</v>
      </c>
      <c r="D157" s="34" t="s">
        <v>2</v>
      </c>
      <c r="E157" s="35" t="s">
        <v>2</v>
      </c>
      <c r="F157" s="96">
        <v>0</v>
      </c>
      <c r="G157" s="42">
        <v>0</v>
      </c>
      <c r="H157" s="97">
        <v>0</v>
      </c>
      <c r="I157" s="96">
        <v>0</v>
      </c>
      <c r="J157" s="42">
        <v>0</v>
      </c>
      <c r="K157" s="97">
        <v>0</v>
      </c>
      <c r="L157" s="96">
        <v>0</v>
      </c>
      <c r="M157" s="42">
        <v>0</v>
      </c>
      <c r="N157" s="97">
        <v>0</v>
      </c>
      <c r="O157" s="96">
        <v>0</v>
      </c>
      <c r="P157" s="42">
        <v>0</v>
      </c>
      <c r="Q157" s="97">
        <v>0</v>
      </c>
      <c r="R157" s="96">
        <v>0</v>
      </c>
      <c r="S157" s="42">
        <v>0</v>
      </c>
      <c r="T157" s="97">
        <v>0</v>
      </c>
      <c r="U157" s="96">
        <v>0</v>
      </c>
      <c r="V157" s="42">
        <v>0</v>
      </c>
      <c r="W157" s="97">
        <v>0</v>
      </c>
      <c r="X157" s="96">
        <v>0</v>
      </c>
      <c r="Y157" s="42">
        <v>0</v>
      </c>
      <c r="Z157" s="97">
        <v>0</v>
      </c>
      <c r="AA157" s="96">
        <v>0</v>
      </c>
      <c r="AB157" s="42">
        <v>0</v>
      </c>
      <c r="AC157" s="97">
        <v>0</v>
      </c>
      <c r="AD157" s="96">
        <v>0</v>
      </c>
      <c r="AE157" s="42">
        <v>0</v>
      </c>
      <c r="AF157" s="97">
        <v>0</v>
      </c>
      <c r="AG157" s="96">
        <v>0</v>
      </c>
      <c r="AH157" s="42">
        <v>0</v>
      </c>
      <c r="AI157" s="97">
        <v>0</v>
      </c>
      <c r="AJ157" s="96">
        <v>0</v>
      </c>
      <c r="AK157" s="42">
        <v>0</v>
      </c>
      <c r="AL157" s="97">
        <v>0</v>
      </c>
      <c r="AM157" s="96">
        <v>0</v>
      </c>
      <c r="AN157" s="42">
        <v>0</v>
      </c>
      <c r="AO157" s="97">
        <v>0</v>
      </c>
      <c r="AP157" s="96"/>
      <c r="AQ157" s="42"/>
      <c r="AR157" s="97"/>
      <c r="AT157" s="96">
        <f t="shared" si="60"/>
        <v>0</v>
      </c>
      <c r="AU157" s="42">
        <f t="shared" si="60"/>
        <v>0</v>
      </c>
      <c r="AV157" s="97">
        <f t="shared" si="60"/>
        <v>0</v>
      </c>
      <c r="BC157" s="32">
        <f>IF(LEN(E157)&lt;2,0,1)</f>
        <v>0</v>
      </c>
      <c r="BE157" s="23">
        <v>2</v>
      </c>
      <c r="BF157" s="23">
        <v>1</v>
      </c>
      <c r="BG157" s="23">
        <f>IF(BF157=BF156,BG156+1,1)</f>
        <v>5</v>
      </c>
    </row>
    <row r="158" spans="2:59" ht="5.25" customHeight="1" x14ac:dyDescent="0.3">
      <c r="B158" s="15"/>
      <c r="C158" s="44"/>
      <c r="D158" s="45"/>
      <c r="E158" s="46"/>
      <c r="F158" s="98"/>
      <c r="G158" s="48"/>
      <c r="H158" s="99"/>
      <c r="I158" s="98"/>
      <c r="J158" s="48"/>
      <c r="K158" s="99"/>
      <c r="L158" s="98"/>
      <c r="M158" s="48"/>
      <c r="N158" s="99"/>
      <c r="O158" s="98"/>
      <c r="P158" s="48"/>
      <c r="Q158" s="99"/>
      <c r="R158" s="98"/>
      <c r="S158" s="48"/>
      <c r="T158" s="99"/>
      <c r="U158" s="98"/>
      <c r="V158" s="48"/>
      <c r="W158" s="99"/>
      <c r="X158" s="98"/>
      <c r="Y158" s="48"/>
      <c r="Z158" s="99"/>
      <c r="AA158" s="98"/>
      <c r="AB158" s="48"/>
      <c r="AC158" s="99"/>
      <c r="AD158" s="98"/>
      <c r="AE158" s="48"/>
      <c r="AF158" s="99"/>
      <c r="AG158" s="98"/>
      <c r="AH158" s="48"/>
      <c r="AI158" s="99"/>
      <c r="AJ158" s="98"/>
      <c r="AK158" s="48"/>
      <c r="AL158" s="99"/>
      <c r="AM158" s="98"/>
      <c r="AN158" s="48"/>
      <c r="AO158" s="99"/>
      <c r="AP158" s="98"/>
      <c r="AQ158" s="48"/>
      <c r="AR158" s="99"/>
      <c r="AT158" s="98"/>
      <c r="AU158" s="48"/>
      <c r="AV158" s="99"/>
      <c r="BC158" s="32">
        <f>IF(SUM(BC153:BC157)=0,0,1)</f>
        <v>1</v>
      </c>
    </row>
    <row r="159" spans="2:59" ht="15" customHeight="1" x14ac:dyDescent="0.3">
      <c r="B159" s="15"/>
      <c r="C159" s="40"/>
      <c r="D159" s="34"/>
      <c r="E159" s="35"/>
      <c r="F159" s="96"/>
      <c r="G159" s="42"/>
      <c r="H159" s="97"/>
      <c r="I159" s="96"/>
      <c r="J159" s="42"/>
      <c r="K159" s="97"/>
      <c r="L159" s="96"/>
      <c r="M159" s="42"/>
      <c r="N159" s="97"/>
      <c r="O159" s="96"/>
      <c r="P159" s="42"/>
      <c r="Q159" s="97"/>
      <c r="R159" s="96"/>
      <c r="S159" s="42"/>
      <c r="T159" s="97"/>
      <c r="U159" s="96"/>
      <c r="V159" s="42"/>
      <c r="W159" s="97"/>
      <c r="X159" s="96"/>
      <c r="Y159" s="42"/>
      <c r="Z159" s="97"/>
      <c r="AA159" s="96"/>
      <c r="AB159" s="42"/>
      <c r="AC159" s="97"/>
      <c r="AD159" s="96"/>
      <c r="AE159" s="42"/>
      <c r="AF159" s="97"/>
      <c r="AG159" s="96"/>
      <c r="AH159" s="42"/>
      <c r="AI159" s="97"/>
      <c r="AJ159" s="96"/>
      <c r="AK159" s="42"/>
      <c r="AL159" s="97"/>
      <c r="AM159" s="96"/>
      <c r="AN159" s="42"/>
      <c r="AO159" s="97"/>
      <c r="AP159" s="96"/>
      <c r="AQ159" s="42"/>
      <c r="AR159" s="97"/>
      <c r="AT159" s="96"/>
      <c r="AU159" s="42"/>
      <c r="AV159" s="97"/>
      <c r="BC159" s="32">
        <f>IF(BC158=0,0,1)</f>
        <v>1</v>
      </c>
    </row>
    <row r="160" spans="2:59" ht="15" customHeight="1" x14ac:dyDescent="0.3">
      <c r="B160" s="15"/>
      <c r="C160" s="40" t="s">
        <v>22</v>
      </c>
      <c r="D160" s="34" t="s">
        <v>690</v>
      </c>
      <c r="E160" s="35" t="s">
        <v>898</v>
      </c>
      <c r="F160" s="96">
        <v>27354</v>
      </c>
      <c r="G160" s="42">
        <v>20105</v>
      </c>
      <c r="H160" s="97">
        <v>21502</v>
      </c>
      <c r="I160" s="96">
        <v>0</v>
      </c>
      <c r="J160" s="42">
        <v>0</v>
      </c>
      <c r="K160" s="97">
        <v>0</v>
      </c>
      <c r="L160" s="96">
        <v>4000</v>
      </c>
      <c r="M160" s="42">
        <v>3000</v>
      </c>
      <c r="N160" s="97">
        <v>4000</v>
      </c>
      <c r="O160" s="96">
        <v>0</v>
      </c>
      <c r="P160" s="42">
        <v>3300</v>
      </c>
      <c r="Q160" s="97">
        <v>5000</v>
      </c>
      <c r="R160" s="96">
        <v>0</v>
      </c>
      <c r="S160" s="42">
        <v>0</v>
      </c>
      <c r="T160" s="97">
        <v>0</v>
      </c>
      <c r="U160" s="96">
        <v>0</v>
      </c>
      <c r="V160" s="42">
        <v>0</v>
      </c>
      <c r="W160" s="97">
        <v>0</v>
      </c>
      <c r="X160" s="96">
        <v>15287</v>
      </c>
      <c r="Y160" s="42">
        <v>23285</v>
      </c>
      <c r="Z160" s="97">
        <v>25000</v>
      </c>
      <c r="AA160" s="96">
        <v>0</v>
      </c>
      <c r="AB160" s="42">
        <v>0</v>
      </c>
      <c r="AC160" s="97">
        <v>0</v>
      </c>
      <c r="AD160" s="96">
        <v>0</v>
      </c>
      <c r="AE160" s="42">
        <v>0</v>
      </c>
      <c r="AF160" s="97">
        <v>0</v>
      </c>
      <c r="AG160" s="96">
        <v>0</v>
      </c>
      <c r="AH160" s="42">
        <v>0</v>
      </c>
      <c r="AI160" s="97">
        <v>0</v>
      </c>
      <c r="AJ160" s="96">
        <v>0</v>
      </c>
      <c r="AK160" s="42">
        <v>0</v>
      </c>
      <c r="AL160" s="97">
        <v>0</v>
      </c>
      <c r="AM160" s="96">
        <v>0</v>
      </c>
      <c r="AN160" s="42">
        <v>0</v>
      </c>
      <c r="AO160" s="97">
        <v>0</v>
      </c>
      <c r="AP160" s="96"/>
      <c r="AQ160" s="42"/>
      <c r="AR160" s="97"/>
      <c r="AT160" s="96">
        <f t="shared" ref="AT160:AV170" si="61">F160+I160+L160+O160+R160+U160+X160+AA160+AD160+AG160+AJ160+AM160+AP160</f>
        <v>46641</v>
      </c>
      <c r="AU160" s="42">
        <f t="shared" si="61"/>
        <v>49690</v>
      </c>
      <c r="AV160" s="97">
        <f t="shared" si="61"/>
        <v>55502</v>
      </c>
      <c r="BC160" s="32">
        <f t="shared" ref="BC160:BC170" si="62">IF(LEN(E160)&lt;2,0,1)</f>
        <v>1</v>
      </c>
      <c r="BE160" s="23">
        <v>2</v>
      </c>
      <c r="BF160" s="23">
        <v>2</v>
      </c>
      <c r="BG160" s="23">
        <v>1</v>
      </c>
    </row>
    <row r="161" spans="2:59" ht="15" customHeight="1" x14ac:dyDescent="0.3">
      <c r="B161" s="15"/>
      <c r="C161" s="40" t="s">
        <v>22</v>
      </c>
      <c r="D161" s="34" t="s">
        <v>691</v>
      </c>
      <c r="E161" s="35" t="s">
        <v>902</v>
      </c>
      <c r="F161" s="96">
        <v>23431</v>
      </c>
      <c r="G161" s="42">
        <v>24395</v>
      </c>
      <c r="H161" s="97">
        <v>26189</v>
      </c>
      <c r="I161" s="96">
        <v>0</v>
      </c>
      <c r="J161" s="42">
        <v>0</v>
      </c>
      <c r="K161" s="97">
        <v>0</v>
      </c>
      <c r="L161" s="96">
        <v>0</v>
      </c>
      <c r="M161" s="42">
        <v>0</v>
      </c>
      <c r="N161" s="97">
        <v>0</v>
      </c>
      <c r="O161" s="96">
        <v>0</v>
      </c>
      <c r="P161" s="42">
        <v>3300</v>
      </c>
      <c r="Q161" s="97">
        <v>5000</v>
      </c>
      <c r="R161" s="96">
        <v>0</v>
      </c>
      <c r="S161" s="42">
        <v>0</v>
      </c>
      <c r="T161" s="97">
        <v>0</v>
      </c>
      <c r="U161" s="96">
        <v>0</v>
      </c>
      <c r="V161" s="42">
        <v>0</v>
      </c>
      <c r="W161" s="97">
        <v>0</v>
      </c>
      <c r="X161" s="96">
        <v>15000</v>
      </c>
      <c r="Y161" s="42">
        <v>18672</v>
      </c>
      <c r="Z161" s="97">
        <v>22393</v>
      </c>
      <c r="AA161" s="96">
        <v>0</v>
      </c>
      <c r="AB161" s="42">
        <v>0</v>
      </c>
      <c r="AC161" s="97">
        <v>0</v>
      </c>
      <c r="AD161" s="96">
        <v>0</v>
      </c>
      <c r="AE161" s="42">
        <v>0</v>
      </c>
      <c r="AF161" s="97">
        <v>0</v>
      </c>
      <c r="AG161" s="96">
        <v>0</v>
      </c>
      <c r="AH161" s="42">
        <v>0</v>
      </c>
      <c r="AI161" s="97">
        <v>0</v>
      </c>
      <c r="AJ161" s="96">
        <v>0</v>
      </c>
      <c r="AK161" s="42">
        <v>0</v>
      </c>
      <c r="AL161" s="97">
        <v>0</v>
      </c>
      <c r="AM161" s="96">
        <v>0</v>
      </c>
      <c r="AN161" s="42">
        <v>0</v>
      </c>
      <c r="AO161" s="97">
        <v>0</v>
      </c>
      <c r="AP161" s="96"/>
      <c r="AQ161" s="42"/>
      <c r="AR161" s="97"/>
      <c r="AT161" s="96">
        <f t="shared" si="61"/>
        <v>38431</v>
      </c>
      <c r="AU161" s="42">
        <f t="shared" si="61"/>
        <v>46367</v>
      </c>
      <c r="AV161" s="97">
        <f t="shared" si="61"/>
        <v>53582</v>
      </c>
      <c r="BC161" s="32">
        <f t="shared" si="62"/>
        <v>1</v>
      </c>
      <c r="BE161" s="23">
        <v>2</v>
      </c>
      <c r="BF161" s="23">
        <v>2</v>
      </c>
      <c r="BG161" s="23">
        <f>IF(BF161=BF160,BG160+1,1)</f>
        <v>2</v>
      </c>
    </row>
    <row r="162" spans="2:59" ht="15" customHeight="1" x14ac:dyDescent="0.3">
      <c r="B162" s="15"/>
      <c r="C162" s="40" t="s">
        <v>22</v>
      </c>
      <c r="D162" s="34" t="s">
        <v>263</v>
      </c>
      <c r="E162" s="35" t="s">
        <v>904</v>
      </c>
      <c r="F162" s="96">
        <v>23776</v>
      </c>
      <c r="G162" s="42">
        <v>21180</v>
      </c>
      <c r="H162" s="97">
        <v>22677</v>
      </c>
      <c r="I162" s="96">
        <v>0</v>
      </c>
      <c r="J162" s="42">
        <v>0</v>
      </c>
      <c r="K162" s="97">
        <v>0</v>
      </c>
      <c r="L162" s="96">
        <v>0</v>
      </c>
      <c r="M162" s="42">
        <v>0</v>
      </c>
      <c r="N162" s="97">
        <v>0</v>
      </c>
      <c r="O162" s="96">
        <v>3900</v>
      </c>
      <c r="P162" s="42">
        <v>3000</v>
      </c>
      <c r="Q162" s="97">
        <v>3000</v>
      </c>
      <c r="R162" s="96">
        <v>0</v>
      </c>
      <c r="S162" s="42">
        <v>0</v>
      </c>
      <c r="T162" s="97">
        <v>0</v>
      </c>
      <c r="U162" s="96">
        <v>16161</v>
      </c>
      <c r="V162" s="42">
        <v>0</v>
      </c>
      <c r="W162" s="97">
        <v>0</v>
      </c>
      <c r="X162" s="96">
        <v>15930</v>
      </c>
      <c r="Y162" s="42">
        <v>20000</v>
      </c>
      <c r="Z162" s="97">
        <v>21000</v>
      </c>
      <c r="AA162" s="96">
        <v>0</v>
      </c>
      <c r="AB162" s="42">
        <v>0</v>
      </c>
      <c r="AC162" s="97">
        <v>0</v>
      </c>
      <c r="AD162" s="96">
        <v>0</v>
      </c>
      <c r="AE162" s="42">
        <v>0</v>
      </c>
      <c r="AF162" s="97">
        <v>0</v>
      </c>
      <c r="AG162" s="96">
        <v>0</v>
      </c>
      <c r="AH162" s="42">
        <v>0</v>
      </c>
      <c r="AI162" s="97">
        <v>0</v>
      </c>
      <c r="AJ162" s="96">
        <v>0</v>
      </c>
      <c r="AK162" s="42">
        <v>0</v>
      </c>
      <c r="AL162" s="97">
        <v>0</v>
      </c>
      <c r="AM162" s="96">
        <v>0</v>
      </c>
      <c r="AN162" s="42">
        <v>0</v>
      </c>
      <c r="AO162" s="97">
        <v>0</v>
      </c>
      <c r="AP162" s="96"/>
      <c r="AQ162" s="42"/>
      <c r="AR162" s="97"/>
      <c r="AT162" s="96">
        <f t="shared" si="61"/>
        <v>59767</v>
      </c>
      <c r="AU162" s="42">
        <f t="shared" si="61"/>
        <v>44180</v>
      </c>
      <c r="AV162" s="97">
        <f t="shared" si="61"/>
        <v>46677</v>
      </c>
      <c r="BC162" s="32">
        <f t="shared" si="62"/>
        <v>1</v>
      </c>
      <c r="BE162" s="23">
        <v>2</v>
      </c>
      <c r="BF162" s="23">
        <v>2</v>
      </c>
      <c r="BG162" s="23">
        <f t="shared" ref="BG162:BG170" si="63">IF(BF162=BF161,BG161+1,1)</f>
        <v>3</v>
      </c>
    </row>
    <row r="163" spans="2:59" ht="15" hidden="1" customHeight="1" x14ac:dyDescent="0.3">
      <c r="B163" s="15"/>
      <c r="C163" s="40" t="s">
        <v>22</v>
      </c>
      <c r="D163" s="34" t="s">
        <v>2</v>
      </c>
      <c r="E163" s="35" t="s">
        <v>2</v>
      </c>
      <c r="F163" s="96">
        <v>0</v>
      </c>
      <c r="G163" s="42">
        <v>0</v>
      </c>
      <c r="H163" s="97">
        <v>0</v>
      </c>
      <c r="I163" s="96">
        <v>0</v>
      </c>
      <c r="J163" s="42">
        <v>0</v>
      </c>
      <c r="K163" s="97">
        <v>0</v>
      </c>
      <c r="L163" s="96">
        <v>0</v>
      </c>
      <c r="M163" s="42">
        <v>0</v>
      </c>
      <c r="N163" s="97">
        <v>0</v>
      </c>
      <c r="O163" s="96">
        <v>0</v>
      </c>
      <c r="P163" s="42">
        <v>0</v>
      </c>
      <c r="Q163" s="97">
        <v>0</v>
      </c>
      <c r="R163" s="96">
        <v>0</v>
      </c>
      <c r="S163" s="42">
        <v>0</v>
      </c>
      <c r="T163" s="97">
        <v>0</v>
      </c>
      <c r="U163" s="96">
        <v>0</v>
      </c>
      <c r="V163" s="42">
        <v>0</v>
      </c>
      <c r="W163" s="97">
        <v>0</v>
      </c>
      <c r="X163" s="96">
        <v>0</v>
      </c>
      <c r="Y163" s="42">
        <v>0</v>
      </c>
      <c r="Z163" s="97">
        <v>0</v>
      </c>
      <c r="AA163" s="96">
        <v>0</v>
      </c>
      <c r="AB163" s="42">
        <v>0</v>
      </c>
      <c r="AC163" s="97">
        <v>0</v>
      </c>
      <c r="AD163" s="96">
        <v>0</v>
      </c>
      <c r="AE163" s="42">
        <v>0</v>
      </c>
      <c r="AF163" s="97">
        <v>0</v>
      </c>
      <c r="AG163" s="96">
        <v>0</v>
      </c>
      <c r="AH163" s="42">
        <v>0</v>
      </c>
      <c r="AI163" s="97">
        <v>0</v>
      </c>
      <c r="AJ163" s="96">
        <v>0</v>
      </c>
      <c r="AK163" s="42">
        <v>0</v>
      </c>
      <c r="AL163" s="97">
        <v>0</v>
      </c>
      <c r="AM163" s="96">
        <v>0</v>
      </c>
      <c r="AN163" s="42">
        <v>0</v>
      </c>
      <c r="AO163" s="97">
        <v>0</v>
      </c>
      <c r="AP163" s="96"/>
      <c r="AQ163" s="42"/>
      <c r="AR163" s="97"/>
      <c r="AT163" s="96">
        <f t="shared" si="61"/>
        <v>0</v>
      </c>
      <c r="AU163" s="42">
        <f t="shared" si="61"/>
        <v>0</v>
      </c>
      <c r="AV163" s="97">
        <f t="shared" si="61"/>
        <v>0</v>
      </c>
      <c r="BC163" s="32">
        <f t="shared" si="62"/>
        <v>0</v>
      </c>
      <c r="BE163" s="23">
        <v>2</v>
      </c>
      <c r="BF163" s="23">
        <v>2</v>
      </c>
      <c r="BG163" s="23">
        <f t="shared" si="63"/>
        <v>4</v>
      </c>
    </row>
    <row r="164" spans="2:59" ht="15" hidden="1" customHeight="1" x14ac:dyDescent="0.3">
      <c r="B164" s="15"/>
      <c r="C164" s="40" t="s">
        <v>22</v>
      </c>
      <c r="D164" s="34" t="s">
        <v>2</v>
      </c>
      <c r="E164" s="35" t="s">
        <v>2</v>
      </c>
      <c r="F164" s="96">
        <v>0</v>
      </c>
      <c r="G164" s="42">
        <v>0</v>
      </c>
      <c r="H164" s="97">
        <v>0</v>
      </c>
      <c r="I164" s="96">
        <v>0</v>
      </c>
      <c r="J164" s="42">
        <v>0</v>
      </c>
      <c r="K164" s="97">
        <v>0</v>
      </c>
      <c r="L164" s="96">
        <v>0</v>
      </c>
      <c r="M164" s="42">
        <v>0</v>
      </c>
      <c r="N164" s="97">
        <v>0</v>
      </c>
      <c r="O164" s="96">
        <v>0</v>
      </c>
      <c r="P164" s="42">
        <v>0</v>
      </c>
      <c r="Q164" s="97">
        <v>0</v>
      </c>
      <c r="R164" s="96">
        <v>0</v>
      </c>
      <c r="S164" s="42">
        <v>0</v>
      </c>
      <c r="T164" s="97">
        <v>0</v>
      </c>
      <c r="U164" s="96">
        <v>0</v>
      </c>
      <c r="V164" s="42">
        <v>0</v>
      </c>
      <c r="W164" s="97">
        <v>0</v>
      </c>
      <c r="X164" s="96">
        <v>0</v>
      </c>
      <c r="Y164" s="42">
        <v>0</v>
      </c>
      <c r="Z164" s="97">
        <v>0</v>
      </c>
      <c r="AA164" s="96">
        <v>0</v>
      </c>
      <c r="AB164" s="42">
        <v>0</v>
      </c>
      <c r="AC164" s="97">
        <v>0</v>
      </c>
      <c r="AD164" s="96">
        <v>0</v>
      </c>
      <c r="AE164" s="42">
        <v>0</v>
      </c>
      <c r="AF164" s="97">
        <v>0</v>
      </c>
      <c r="AG164" s="96">
        <v>0</v>
      </c>
      <c r="AH164" s="42">
        <v>0</v>
      </c>
      <c r="AI164" s="97">
        <v>0</v>
      </c>
      <c r="AJ164" s="96">
        <v>0</v>
      </c>
      <c r="AK164" s="42">
        <v>0</v>
      </c>
      <c r="AL164" s="97">
        <v>0</v>
      </c>
      <c r="AM164" s="96">
        <v>0</v>
      </c>
      <c r="AN164" s="42">
        <v>0</v>
      </c>
      <c r="AO164" s="97">
        <v>0</v>
      </c>
      <c r="AP164" s="96"/>
      <c r="AQ164" s="42"/>
      <c r="AR164" s="97"/>
      <c r="AT164" s="96">
        <f t="shared" si="61"/>
        <v>0</v>
      </c>
      <c r="AU164" s="42">
        <f t="shared" si="61"/>
        <v>0</v>
      </c>
      <c r="AV164" s="97">
        <f t="shared" si="61"/>
        <v>0</v>
      </c>
      <c r="BC164" s="32">
        <f t="shared" si="62"/>
        <v>0</v>
      </c>
      <c r="BE164" s="23">
        <v>2</v>
      </c>
      <c r="BF164" s="23">
        <v>2</v>
      </c>
      <c r="BG164" s="23">
        <f t="shared" si="63"/>
        <v>5</v>
      </c>
    </row>
    <row r="165" spans="2:59" ht="15" hidden="1" customHeight="1" x14ac:dyDescent="0.3">
      <c r="B165" s="15"/>
      <c r="C165" s="40" t="s">
        <v>22</v>
      </c>
      <c r="D165" s="34" t="s">
        <v>2</v>
      </c>
      <c r="E165" s="35" t="s">
        <v>2</v>
      </c>
      <c r="F165" s="96">
        <v>0</v>
      </c>
      <c r="G165" s="42">
        <v>0</v>
      </c>
      <c r="H165" s="97">
        <v>0</v>
      </c>
      <c r="I165" s="96">
        <v>0</v>
      </c>
      <c r="J165" s="42">
        <v>0</v>
      </c>
      <c r="K165" s="97">
        <v>0</v>
      </c>
      <c r="L165" s="96">
        <v>0</v>
      </c>
      <c r="M165" s="42">
        <v>0</v>
      </c>
      <c r="N165" s="97">
        <v>0</v>
      </c>
      <c r="O165" s="96">
        <v>0</v>
      </c>
      <c r="P165" s="42">
        <v>0</v>
      </c>
      <c r="Q165" s="97">
        <v>0</v>
      </c>
      <c r="R165" s="96">
        <v>0</v>
      </c>
      <c r="S165" s="42">
        <v>0</v>
      </c>
      <c r="T165" s="97">
        <v>0</v>
      </c>
      <c r="U165" s="96">
        <v>0</v>
      </c>
      <c r="V165" s="42">
        <v>0</v>
      </c>
      <c r="W165" s="97">
        <v>0</v>
      </c>
      <c r="X165" s="96">
        <v>0</v>
      </c>
      <c r="Y165" s="42">
        <v>0</v>
      </c>
      <c r="Z165" s="97">
        <v>0</v>
      </c>
      <c r="AA165" s="96">
        <v>0</v>
      </c>
      <c r="AB165" s="42">
        <v>0</v>
      </c>
      <c r="AC165" s="97">
        <v>0</v>
      </c>
      <c r="AD165" s="96">
        <v>0</v>
      </c>
      <c r="AE165" s="42">
        <v>0</v>
      </c>
      <c r="AF165" s="97">
        <v>0</v>
      </c>
      <c r="AG165" s="96">
        <v>0</v>
      </c>
      <c r="AH165" s="42">
        <v>0</v>
      </c>
      <c r="AI165" s="97">
        <v>0</v>
      </c>
      <c r="AJ165" s="96">
        <v>0</v>
      </c>
      <c r="AK165" s="42">
        <v>0</v>
      </c>
      <c r="AL165" s="97">
        <v>0</v>
      </c>
      <c r="AM165" s="96">
        <v>0</v>
      </c>
      <c r="AN165" s="42">
        <v>0</v>
      </c>
      <c r="AO165" s="97">
        <v>0</v>
      </c>
      <c r="AP165" s="96"/>
      <c r="AQ165" s="42"/>
      <c r="AR165" s="97"/>
      <c r="AT165" s="96">
        <f t="shared" si="61"/>
        <v>0</v>
      </c>
      <c r="AU165" s="42">
        <f t="shared" si="61"/>
        <v>0</v>
      </c>
      <c r="AV165" s="97">
        <f t="shared" si="61"/>
        <v>0</v>
      </c>
      <c r="BC165" s="32">
        <f t="shared" si="62"/>
        <v>0</v>
      </c>
      <c r="BE165" s="23">
        <v>2</v>
      </c>
      <c r="BF165" s="23">
        <v>2</v>
      </c>
      <c r="BG165" s="23">
        <f t="shared" si="63"/>
        <v>6</v>
      </c>
    </row>
    <row r="166" spans="2:59" ht="15" hidden="1" customHeight="1" x14ac:dyDescent="0.3">
      <c r="B166" s="15"/>
      <c r="C166" s="40" t="s">
        <v>22</v>
      </c>
      <c r="D166" s="34" t="s">
        <v>2</v>
      </c>
      <c r="E166" s="35" t="s">
        <v>2</v>
      </c>
      <c r="F166" s="96">
        <v>0</v>
      </c>
      <c r="G166" s="42">
        <v>0</v>
      </c>
      <c r="H166" s="97">
        <v>0</v>
      </c>
      <c r="I166" s="96">
        <v>0</v>
      </c>
      <c r="J166" s="42">
        <v>0</v>
      </c>
      <c r="K166" s="97">
        <v>0</v>
      </c>
      <c r="L166" s="96">
        <v>0</v>
      </c>
      <c r="M166" s="42">
        <v>0</v>
      </c>
      <c r="N166" s="97">
        <v>0</v>
      </c>
      <c r="O166" s="96">
        <v>0</v>
      </c>
      <c r="P166" s="42">
        <v>0</v>
      </c>
      <c r="Q166" s="97">
        <v>0</v>
      </c>
      <c r="R166" s="96">
        <v>0</v>
      </c>
      <c r="S166" s="42">
        <v>0</v>
      </c>
      <c r="T166" s="97">
        <v>0</v>
      </c>
      <c r="U166" s="96">
        <v>0</v>
      </c>
      <c r="V166" s="42">
        <v>0</v>
      </c>
      <c r="W166" s="97">
        <v>0</v>
      </c>
      <c r="X166" s="96">
        <v>0</v>
      </c>
      <c r="Y166" s="42">
        <v>0</v>
      </c>
      <c r="Z166" s="97">
        <v>0</v>
      </c>
      <c r="AA166" s="96">
        <v>0</v>
      </c>
      <c r="AB166" s="42">
        <v>0</v>
      </c>
      <c r="AC166" s="97">
        <v>0</v>
      </c>
      <c r="AD166" s="96">
        <v>0</v>
      </c>
      <c r="AE166" s="42">
        <v>0</v>
      </c>
      <c r="AF166" s="97">
        <v>0</v>
      </c>
      <c r="AG166" s="96">
        <v>0</v>
      </c>
      <c r="AH166" s="42">
        <v>0</v>
      </c>
      <c r="AI166" s="97">
        <v>0</v>
      </c>
      <c r="AJ166" s="96">
        <v>0</v>
      </c>
      <c r="AK166" s="42">
        <v>0</v>
      </c>
      <c r="AL166" s="97">
        <v>0</v>
      </c>
      <c r="AM166" s="96">
        <v>0</v>
      </c>
      <c r="AN166" s="42">
        <v>0</v>
      </c>
      <c r="AO166" s="97">
        <v>0</v>
      </c>
      <c r="AP166" s="96"/>
      <c r="AQ166" s="42"/>
      <c r="AR166" s="97"/>
      <c r="AT166" s="96">
        <f t="shared" si="61"/>
        <v>0</v>
      </c>
      <c r="AU166" s="42">
        <f t="shared" si="61"/>
        <v>0</v>
      </c>
      <c r="AV166" s="97">
        <f t="shared" si="61"/>
        <v>0</v>
      </c>
      <c r="BC166" s="32">
        <f t="shared" si="62"/>
        <v>0</v>
      </c>
      <c r="BE166" s="23">
        <v>2</v>
      </c>
      <c r="BF166" s="23">
        <v>2</v>
      </c>
      <c r="BG166" s="23">
        <f t="shared" si="63"/>
        <v>7</v>
      </c>
    </row>
    <row r="167" spans="2:59" ht="15" hidden="1" customHeight="1" x14ac:dyDescent="0.3">
      <c r="B167" s="15"/>
      <c r="C167" s="40" t="s">
        <v>22</v>
      </c>
      <c r="D167" s="34" t="s">
        <v>2</v>
      </c>
      <c r="E167" s="35" t="s">
        <v>2</v>
      </c>
      <c r="F167" s="96">
        <v>0</v>
      </c>
      <c r="G167" s="42">
        <v>0</v>
      </c>
      <c r="H167" s="97">
        <v>0</v>
      </c>
      <c r="I167" s="96">
        <v>0</v>
      </c>
      <c r="J167" s="42">
        <v>0</v>
      </c>
      <c r="K167" s="97">
        <v>0</v>
      </c>
      <c r="L167" s="96">
        <v>0</v>
      </c>
      <c r="M167" s="42">
        <v>0</v>
      </c>
      <c r="N167" s="97">
        <v>0</v>
      </c>
      <c r="O167" s="96">
        <v>0</v>
      </c>
      <c r="P167" s="42">
        <v>0</v>
      </c>
      <c r="Q167" s="97">
        <v>0</v>
      </c>
      <c r="R167" s="96">
        <v>0</v>
      </c>
      <c r="S167" s="42">
        <v>0</v>
      </c>
      <c r="T167" s="97">
        <v>0</v>
      </c>
      <c r="U167" s="96">
        <v>0</v>
      </c>
      <c r="V167" s="42">
        <v>0</v>
      </c>
      <c r="W167" s="97">
        <v>0</v>
      </c>
      <c r="X167" s="96">
        <v>0</v>
      </c>
      <c r="Y167" s="42">
        <v>0</v>
      </c>
      <c r="Z167" s="97">
        <v>0</v>
      </c>
      <c r="AA167" s="96">
        <v>0</v>
      </c>
      <c r="AB167" s="42">
        <v>0</v>
      </c>
      <c r="AC167" s="97">
        <v>0</v>
      </c>
      <c r="AD167" s="96">
        <v>0</v>
      </c>
      <c r="AE167" s="42">
        <v>0</v>
      </c>
      <c r="AF167" s="97">
        <v>0</v>
      </c>
      <c r="AG167" s="96">
        <v>0</v>
      </c>
      <c r="AH167" s="42">
        <v>0</v>
      </c>
      <c r="AI167" s="97">
        <v>0</v>
      </c>
      <c r="AJ167" s="96">
        <v>0</v>
      </c>
      <c r="AK167" s="42">
        <v>0</v>
      </c>
      <c r="AL167" s="97">
        <v>0</v>
      </c>
      <c r="AM167" s="96">
        <v>0</v>
      </c>
      <c r="AN167" s="42">
        <v>0</v>
      </c>
      <c r="AO167" s="97">
        <v>0</v>
      </c>
      <c r="AP167" s="96"/>
      <c r="AQ167" s="42"/>
      <c r="AR167" s="97"/>
      <c r="AT167" s="96">
        <f t="shared" si="61"/>
        <v>0</v>
      </c>
      <c r="AU167" s="42">
        <f t="shared" si="61"/>
        <v>0</v>
      </c>
      <c r="AV167" s="97">
        <f t="shared" si="61"/>
        <v>0</v>
      </c>
      <c r="BC167" s="32">
        <f t="shared" si="62"/>
        <v>0</v>
      </c>
      <c r="BE167" s="23">
        <v>2</v>
      </c>
      <c r="BF167" s="23">
        <v>2</v>
      </c>
      <c r="BG167" s="23">
        <f t="shared" si="63"/>
        <v>8</v>
      </c>
    </row>
    <row r="168" spans="2:59" ht="15" hidden="1" customHeight="1" x14ac:dyDescent="0.3">
      <c r="B168" s="15"/>
      <c r="C168" s="40" t="s">
        <v>22</v>
      </c>
      <c r="D168" s="34" t="s">
        <v>2</v>
      </c>
      <c r="E168" s="35" t="s">
        <v>2</v>
      </c>
      <c r="F168" s="96">
        <v>0</v>
      </c>
      <c r="G168" s="42">
        <v>0</v>
      </c>
      <c r="H168" s="97">
        <v>0</v>
      </c>
      <c r="I168" s="96">
        <v>0</v>
      </c>
      <c r="J168" s="42">
        <v>0</v>
      </c>
      <c r="K168" s="97">
        <v>0</v>
      </c>
      <c r="L168" s="96">
        <v>0</v>
      </c>
      <c r="M168" s="42">
        <v>0</v>
      </c>
      <c r="N168" s="97">
        <v>0</v>
      </c>
      <c r="O168" s="96">
        <v>0</v>
      </c>
      <c r="P168" s="42">
        <v>0</v>
      </c>
      <c r="Q168" s="97">
        <v>0</v>
      </c>
      <c r="R168" s="96">
        <v>0</v>
      </c>
      <c r="S168" s="42">
        <v>0</v>
      </c>
      <c r="T168" s="97">
        <v>0</v>
      </c>
      <c r="U168" s="96">
        <v>0</v>
      </c>
      <c r="V168" s="42">
        <v>0</v>
      </c>
      <c r="W168" s="97">
        <v>0</v>
      </c>
      <c r="X168" s="96">
        <v>0</v>
      </c>
      <c r="Y168" s="42">
        <v>0</v>
      </c>
      <c r="Z168" s="97">
        <v>0</v>
      </c>
      <c r="AA168" s="96">
        <v>0</v>
      </c>
      <c r="AB168" s="42">
        <v>0</v>
      </c>
      <c r="AC168" s="97">
        <v>0</v>
      </c>
      <c r="AD168" s="96">
        <v>0</v>
      </c>
      <c r="AE168" s="42">
        <v>0</v>
      </c>
      <c r="AF168" s="97">
        <v>0</v>
      </c>
      <c r="AG168" s="96">
        <v>0</v>
      </c>
      <c r="AH168" s="42">
        <v>0</v>
      </c>
      <c r="AI168" s="97">
        <v>0</v>
      </c>
      <c r="AJ168" s="96">
        <v>0</v>
      </c>
      <c r="AK168" s="42">
        <v>0</v>
      </c>
      <c r="AL168" s="97">
        <v>0</v>
      </c>
      <c r="AM168" s="96">
        <v>0</v>
      </c>
      <c r="AN168" s="42">
        <v>0</v>
      </c>
      <c r="AO168" s="97">
        <v>0</v>
      </c>
      <c r="AP168" s="96"/>
      <c r="AQ168" s="42"/>
      <c r="AR168" s="97"/>
      <c r="AT168" s="96">
        <f t="shared" si="61"/>
        <v>0</v>
      </c>
      <c r="AU168" s="42">
        <f t="shared" si="61"/>
        <v>0</v>
      </c>
      <c r="AV168" s="97">
        <f t="shared" si="61"/>
        <v>0</v>
      </c>
      <c r="BC168" s="32">
        <f t="shared" si="62"/>
        <v>0</v>
      </c>
      <c r="BE168" s="23">
        <v>2</v>
      </c>
      <c r="BF168" s="23">
        <v>2</v>
      </c>
      <c r="BG168" s="23">
        <f t="shared" si="63"/>
        <v>9</v>
      </c>
    </row>
    <row r="169" spans="2:59" ht="15" hidden="1" customHeight="1" x14ac:dyDescent="0.3">
      <c r="B169" s="15"/>
      <c r="C169" s="40" t="s">
        <v>22</v>
      </c>
      <c r="D169" s="34" t="s">
        <v>2</v>
      </c>
      <c r="E169" s="35" t="s">
        <v>2</v>
      </c>
      <c r="F169" s="96">
        <v>0</v>
      </c>
      <c r="G169" s="42">
        <v>0</v>
      </c>
      <c r="H169" s="97">
        <v>0</v>
      </c>
      <c r="I169" s="96">
        <v>0</v>
      </c>
      <c r="J169" s="42">
        <v>0</v>
      </c>
      <c r="K169" s="97">
        <v>0</v>
      </c>
      <c r="L169" s="96">
        <v>0</v>
      </c>
      <c r="M169" s="42">
        <v>0</v>
      </c>
      <c r="N169" s="97">
        <v>0</v>
      </c>
      <c r="O169" s="96">
        <v>0</v>
      </c>
      <c r="P169" s="42">
        <v>0</v>
      </c>
      <c r="Q169" s="97">
        <v>0</v>
      </c>
      <c r="R169" s="96">
        <v>0</v>
      </c>
      <c r="S169" s="42">
        <v>0</v>
      </c>
      <c r="T169" s="97">
        <v>0</v>
      </c>
      <c r="U169" s="96">
        <v>0</v>
      </c>
      <c r="V169" s="42">
        <v>0</v>
      </c>
      <c r="W169" s="97">
        <v>0</v>
      </c>
      <c r="X169" s="96">
        <v>0</v>
      </c>
      <c r="Y169" s="42">
        <v>0</v>
      </c>
      <c r="Z169" s="97">
        <v>0</v>
      </c>
      <c r="AA169" s="96">
        <v>0</v>
      </c>
      <c r="AB169" s="42">
        <v>0</v>
      </c>
      <c r="AC169" s="97">
        <v>0</v>
      </c>
      <c r="AD169" s="96">
        <v>0</v>
      </c>
      <c r="AE169" s="42">
        <v>0</v>
      </c>
      <c r="AF169" s="97">
        <v>0</v>
      </c>
      <c r="AG169" s="96">
        <v>0</v>
      </c>
      <c r="AH169" s="42">
        <v>0</v>
      </c>
      <c r="AI169" s="97">
        <v>0</v>
      </c>
      <c r="AJ169" s="96">
        <v>0</v>
      </c>
      <c r="AK169" s="42">
        <v>0</v>
      </c>
      <c r="AL169" s="97">
        <v>0</v>
      </c>
      <c r="AM169" s="96">
        <v>0</v>
      </c>
      <c r="AN169" s="42">
        <v>0</v>
      </c>
      <c r="AO169" s="97">
        <v>0</v>
      </c>
      <c r="AP169" s="96"/>
      <c r="AQ169" s="42"/>
      <c r="AR169" s="97"/>
      <c r="AT169" s="96">
        <f t="shared" si="61"/>
        <v>0</v>
      </c>
      <c r="AU169" s="42">
        <f t="shared" si="61"/>
        <v>0</v>
      </c>
      <c r="AV169" s="97">
        <f t="shared" si="61"/>
        <v>0</v>
      </c>
      <c r="BC169" s="32">
        <f t="shared" si="62"/>
        <v>0</v>
      </c>
      <c r="BE169" s="23">
        <v>2</v>
      </c>
      <c r="BF169" s="23">
        <v>2</v>
      </c>
      <c r="BG169" s="23">
        <f t="shared" si="63"/>
        <v>10</v>
      </c>
    </row>
    <row r="170" spans="2:59" ht="15" customHeight="1" x14ac:dyDescent="0.3">
      <c r="B170" s="15"/>
      <c r="C170" s="40" t="s">
        <v>23</v>
      </c>
      <c r="D170" s="34" t="s">
        <v>692</v>
      </c>
      <c r="E170" s="35" t="s">
        <v>907</v>
      </c>
      <c r="F170" s="96">
        <v>0</v>
      </c>
      <c r="G170" s="42">
        <v>0</v>
      </c>
      <c r="H170" s="97">
        <v>0</v>
      </c>
      <c r="I170" s="96">
        <v>0</v>
      </c>
      <c r="J170" s="42">
        <v>0</v>
      </c>
      <c r="K170" s="97">
        <v>0</v>
      </c>
      <c r="L170" s="96">
        <v>0</v>
      </c>
      <c r="M170" s="42">
        <v>0</v>
      </c>
      <c r="N170" s="97">
        <v>0</v>
      </c>
      <c r="O170" s="96">
        <v>0</v>
      </c>
      <c r="P170" s="42">
        <v>0</v>
      </c>
      <c r="Q170" s="97">
        <v>0</v>
      </c>
      <c r="R170" s="96">
        <v>2411</v>
      </c>
      <c r="S170" s="42">
        <v>2519</v>
      </c>
      <c r="T170" s="97">
        <v>2635</v>
      </c>
      <c r="U170" s="96">
        <v>0</v>
      </c>
      <c r="V170" s="42">
        <v>0</v>
      </c>
      <c r="W170" s="97">
        <v>0</v>
      </c>
      <c r="X170" s="96">
        <v>0</v>
      </c>
      <c r="Y170" s="42">
        <v>0</v>
      </c>
      <c r="Z170" s="97">
        <v>0</v>
      </c>
      <c r="AA170" s="96">
        <v>0</v>
      </c>
      <c r="AB170" s="42">
        <v>0</v>
      </c>
      <c r="AC170" s="97">
        <v>0</v>
      </c>
      <c r="AD170" s="96">
        <v>0</v>
      </c>
      <c r="AE170" s="42">
        <v>0</v>
      </c>
      <c r="AF170" s="97">
        <v>0</v>
      </c>
      <c r="AG170" s="96">
        <v>0</v>
      </c>
      <c r="AH170" s="42">
        <v>0</v>
      </c>
      <c r="AI170" s="97">
        <v>0</v>
      </c>
      <c r="AJ170" s="96">
        <v>0</v>
      </c>
      <c r="AK170" s="42">
        <v>0</v>
      </c>
      <c r="AL170" s="97">
        <v>0</v>
      </c>
      <c r="AM170" s="96">
        <v>0</v>
      </c>
      <c r="AN170" s="42">
        <v>0</v>
      </c>
      <c r="AO170" s="97">
        <v>0</v>
      </c>
      <c r="AP170" s="96"/>
      <c r="AQ170" s="42"/>
      <c r="AR170" s="97"/>
      <c r="AT170" s="96">
        <f t="shared" si="61"/>
        <v>2411</v>
      </c>
      <c r="AU170" s="42">
        <f t="shared" si="61"/>
        <v>2519</v>
      </c>
      <c r="AV170" s="97">
        <f t="shared" si="61"/>
        <v>2635</v>
      </c>
      <c r="BC170" s="32">
        <f t="shared" si="62"/>
        <v>1</v>
      </c>
      <c r="BE170" s="23">
        <v>2</v>
      </c>
      <c r="BF170" s="23">
        <v>3</v>
      </c>
      <c r="BG170" s="23">
        <f t="shared" si="63"/>
        <v>1</v>
      </c>
    </row>
    <row r="171" spans="2:59" ht="15" customHeight="1" x14ac:dyDescent="0.3">
      <c r="B171" s="15"/>
      <c r="C171" s="50" t="str">
        <f>IF(LEN(E170)&lt;1,"","Total: " &amp; LEFT(E170,LEN(E170)-21) &amp; "Municipalities")</f>
        <v>Total: Xhariep Municipalities</v>
      </c>
      <c r="D171" s="51"/>
      <c r="E171" s="52"/>
      <c r="F171" s="63">
        <f>SUM(F160:F170)</f>
        <v>74561</v>
      </c>
      <c r="G171" s="54">
        <f>SUM(G160:G170)</f>
        <v>65680</v>
      </c>
      <c r="H171" s="64">
        <f>SUM(H160:H170)</f>
        <v>70368</v>
      </c>
      <c r="I171" s="63">
        <f t="shared" ref="I171:Q171" si="64">SUM(I160:I170)</f>
        <v>0</v>
      </c>
      <c r="J171" s="54">
        <f t="shared" si="64"/>
        <v>0</v>
      </c>
      <c r="K171" s="64">
        <f t="shared" si="64"/>
        <v>0</v>
      </c>
      <c r="L171" s="63">
        <f t="shared" si="64"/>
        <v>4000</v>
      </c>
      <c r="M171" s="54">
        <f t="shared" si="64"/>
        <v>3000</v>
      </c>
      <c r="N171" s="64">
        <f t="shared" si="64"/>
        <v>4000</v>
      </c>
      <c r="O171" s="63">
        <f t="shared" si="64"/>
        <v>3900</v>
      </c>
      <c r="P171" s="54">
        <f t="shared" si="64"/>
        <v>9600</v>
      </c>
      <c r="Q171" s="64">
        <f t="shared" si="64"/>
        <v>13000</v>
      </c>
      <c r="R171" s="63">
        <f>SUM(R160:R170)</f>
        <v>2411</v>
      </c>
      <c r="S171" s="54">
        <f>SUM(S160:S170)</f>
        <v>2519</v>
      </c>
      <c r="T171" s="64">
        <f>SUM(T160:T170)</f>
        <v>2635</v>
      </c>
      <c r="U171" s="63">
        <f t="shared" ref="U171:AL171" si="65">SUM(U160:U170)</f>
        <v>16161</v>
      </c>
      <c r="V171" s="54">
        <f t="shared" si="65"/>
        <v>0</v>
      </c>
      <c r="W171" s="64">
        <f t="shared" si="65"/>
        <v>0</v>
      </c>
      <c r="X171" s="63">
        <f t="shared" si="65"/>
        <v>46217</v>
      </c>
      <c r="Y171" s="54">
        <f t="shared" si="65"/>
        <v>61957</v>
      </c>
      <c r="Z171" s="64">
        <f t="shared" si="65"/>
        <v>68393</v>
      </c>
      <c r="AA171" s="63">
        <f t="shared" si="65"/>
        <v>0</v>
      </c>
      <c r="AB171" s="54">
        <f t="shared" si="65"/>
        <v>0</v>
      </c>
      <c r="AC171" s="64">
        <f t="shared" si="65"/>
        <v>0</v>
      </c>
      <c r="AD171" s="63">
        <f t="shared" si="65"/>
        <v>0</v>
      </c>
      <c r="AE171" s="54">
        <f t="shared" si="65"/>
        <v>0</v>
      </c>
      <c r="AF171" s="64">
        <f t="shared" si="65"/>
        <v>0</v>
      </c>
      <c r="AG171" s="63">
        <f t="shared" si="65"/>
        <v>0</v>
      </c>
      <c r="AH171" s="54">
        <f t="shared" si="65"/>
        <v>0</v>
      </c>
      <c r="AI171" s="64">
        <f t="shared" si="65"/>
        <v>0</v>
      </c>
      <c r="AJ171" s="63">
        <f t="shared" si="65"/>
        <v>0</v>
      </c>
      <c r="AK171" s="54">
        <f t="shared" si="65"/>
        <v>0</v>
      </c>
      <c r="AL171" s="64">
        <f t="shared" si="65"/>
        <v>0</v>
      </c>
      <c r="AM171" s="63">
        <f>SUM(AM160:AM170)</f>
        <v>0</v>
      </c>
      <c r="AN171" s="54">
        <f>SUM(AN160:AN170)</f>
        <v>0</v>
      </c>
      <c r="AO171" s="64">
        <f>SUM(AO160:AO170)</f>
        <v>0</v>
      </c>
      <c r="AP171" s="63"/>
      <c r="AQ171" s="54"/>
      <c r="AR171" s="64"/>
      <c r="AT171" s="63">
        <f t="shared" ref="AT171:AV171" si="66">SUM(AT160:AT170)</f>
        <v>147250</v>
      </c>
      <c r="AU171" s="54">
        <f t="shared" si="66"/>
        <v>142756</v>
      </c>
      <c r="AV171" s="64">
        <f t="shared" si="66"/>
        <v>158396</v>
      </c>
      <c r="BC171" s="32">
        <f>IF(SUM(BC160:BC170)=0,0,1)</f>
        <v>1</v>
      </c>
    </row>
    <row r="172" spans="2:59" ht="15" customHeight="1" x14ac:dyDescent="0.3">
      <c r="B172" s="15"/>
      <c r="C172" s="40"/>
      <c r="D172" s="34"/>
      <c r="E172" s="35"/>
      <c r="F172" s="96"/>
      <c r="G172" s="42"/>
      <c r="H172" s="97"/>
      <c r="I172" s="96"/>
      <c r="J172" s="42"/>
      <c r="K172" s="97"/>
      <c r="L172" s="96"/>
      <c r="M172" s="42"/>
      <c r="N172" s="97"/>
      <c r="O172" s="96"/>
      <c r="P172" s="42"/>
      <c r="Q172" s="97"/>
      <c r="R172" s="96"/>
      <c r="S172" s="42"/>
      <c r="T172" s="97"/>
      <c r="U172" s="96"/>
      <c r="V172" s="42"/>
      <c r="W172" s="97"/>
      <c r="X172" s="96"/>
      <c r="Y172" s="42"/>
      <c r="Z172" s="97"/>
      <c r="AA172" s="96"/>
      <c r="AB172" s="42"/>
      <c r="AC172" s="97"/>
      <c r="AD172" s="96"/>
      <c r="AE172" s="42"/>
      <c r="AF172" s="97"/>
      <c r="AG172" s="96"/>
      <c r="AH172" s="42"/>
      <c r="AI172" s="97"/>
      <c r="AJ172" s="96"/>
      <c r="AK172" s="42"/>
      <c r="AL172" s="97"/>
      <c r="AM172" s="96"/>
      <c r="AN172" s="42"/>
      <c r="AO172" s="97"/>
      <c r="AP172" s="96"/>
      <c r="AQ172" s="42"/>
      <c r="AR172" s="97"/>
      <c r="AT172" s="96"/>
      <c r="AU172" s="42"/>
      <c r="AV172" s="97"/>
      <c r="BC172" s="32">
        <f>IF(BC171=0,0,1)</f>
        <v>1</v>
      </c>
    </row>
    <row r="173" spans="2:59" ht="15" customHeight="1" x14ac:dyDescent="0.3">
      <c r="B173" s="15"/>
      <c r="C173" s="40" t="s">
        <v>22</v>
      </c>
      <c r="D173" s="34" t="s">
        <v>268</v>
      </c>
      <c r="E173" s="35" t="s">
        <v>905</v>
      </c>
      <c r="F173" s="96">
        <v>26717</v>
      </c>
      <c r="G173" s="42">
        <v>27852</v>
      </c>
      <c r="H173" s="97">
        <v>29966</v>
      </c>
      <c r="I173" s="96">
        <v>0</v>
      </c>
      <c r="J173" s="42">
        <v>0</v>
      </c>
      <c r="K173" s="97">
        <v>0</v>
      </c>
      <c r="L173" s="96">
        <v>4000</v>
      </c>
      <c r="M173" s="42">
        <v>4000</v>
      </c>
      <c r="N173" s="97">
        <v>5000</v>
      </c>
      <c r="O173" s="96">
        <v>17790</v>
      </c>
      <c r="P173" s="42">
        <v>5000</v>
      </c>
      <c r="Q173" s="97">
        <v>5000</v>
      </c>
      <c r="R173" s="96">
        <v>0</v>
      </c>
      <c r="S173" s="42">
        <v>0</v>
      </c>
      <c r="T173" s="97">
        <v>0</v>
      </c>
      <c r="U173" s="96">
        <v>0</v>
      </c>
      <c r="V173" s="42">
        <v>0</v>
      </c>
      <c r="W173" s="97">
        <v>0</v>
      </c>
      <c r="X173" s="96">
        <v>15224</v>
      </c>
      <c r="Y173" s="42">
        <v>18220</v>
      </c>
      <c r="Z173" s="97">
        <v>24288</v>
      </c>
      <c r="AA173" s="96">
        <v>0</v>
      </c>
      <c r="AB173" s="42">
        <v>0</v>
      </c>
      <c r="AC173" s="97">
        <v>0</v>
      </c>
      <c r="AD173" s="96">
        <v>0</v>
      </c>
      <c r="AE173" s="42">
        <v>0</v>
      </c>
      <c r="AF173" s="97">
        <v>0</v>
      </c>
      <c r="AG173" s="96">
        <v>0</v>
      </c>
      <c r="AH173" s="42">
        <v>0</v>
      </c>
      <c r="AI173" s="97">
        <v>0</v>
      </c>
      <c r="AJ173" s="96">
        <v>0</v>
      </c>
      <c r="AK173" s="42">
        <v>0</v>
      </c>
      <c r="AL173" s="97">
        <v>0</v>
      </c>
      <c r="AM173" s="96">
        <v>0</v>
      </c>
      <c r="AN173" s="42">
        <v>0</v>
      </c>
      <c r="AO173" s="97">
        <v>0</v>
      </c>
      <c r="AP173" s="96"/>
      <c r="AQ173" s="42"/>
      <c r="AR173" s="97"/>
      <c r="AT173" s="96">
        <f t="shared" ref="AT173:AV183" si="67">F173+I173+L173+O173+R173+U173+X173+AA173+AD173+AG173+AJ173+AM173+AP173</f>
        <v>63731</v>
      </c>
      <c r="AU173" s="42">
        <f t="shared" si="67"/>
        <v>55072</v>
      </c>
      <c r="AV173" s="97">
        <f t="shared" si="67"/>
        <v>64254</v>
      </c>
      <c r="BC173" s="32">
        <f t="shared" ref="BC173:BC183" si="68">IF(LEN(E173)&lt;2,0,1)</f>
        <v>1</v>
      </c>
      <c r="BE173" s="23">
        <v>2</v>
      </c>
      <c r="BF173" s="23">
        <v>4</v>
      </c>
      <c r="BG173" s="23">
        <v>1</v>
      </c>
    </row>
    <row r="174" spans="2:59" ht="15" customHeight="1" x14ac:dyDescent="0.3">
      <c r="B174" s="15"/>
      <c r="C174" s="40" t="s">
        <v>22</v>
      </c>
      <c r="D174" s="34" t="s">
        <v>274</v>
      </c>
      <c r="E174" s="35" t="s">
        <v>903</v>
      </c>
      <c r="F174" s="96">
        <v>18587</v>
      </c>
      <c r="G174" s="42">
        <v>19298</v>
      </c>
      <c r="H174" s="97">
        <v>20621</v>
      </c>
      <c r="I174" s="96">
        <v>0</v>
      </c>
      <c r="J174" s="42">
        <v>0</v>
      </c>
      <c r="K174" s="97">
        <v>0</v>
      </c>
      <c r="L174" s="96">
        <v>0</v>
      </c>
      <c r="M174" s="42">
        <v>0</v>
      </c>
      <c r="N174" s="97">
        <v>0</v>
      </c>
      <c r="O174" s="96">
        <v>0</v>
      </c>
      <c r="P174" s="42">
        <v>5445</v>
      </c>
      <c r="Q174" s="97">
        <v>5000</v>
      </c>
      <c r="R174" s="96">
        <v>0</v>
      </c>
      <c r="S174" s="42">
        <v>0</v>
      </c>
      <c r="T174" s="97">
        <v>0</v>
      </c>
      <c r="U174" s="96">
        <v>0</v>
      </c>
      <c r="V174" s="42">
        <v>0</v>
      </c>
      <c r="W174" s="97">
        <v>0</v>
      </c>
      <c r="X174" s="96">
        <v>22109</v>
      </c>
      <c r="Y174" s="42">
        <v>23780</v>
      </c>
      <c r="Z174" s="97">
        <v>26740</v>
      </c>
      <c r="AA174" s="96">
        <v>0</v>
      </c>
      <c r="AB174" s="42">
        <v>0</v>
      </c>
      <c r="AC174" s="97">
        <v>0</v>
      </c>
      <c r="AD174" s="96">
        <v>0</v>
      </c>
      <c r="AE174" s="42">
        <v>0</v>
      </c>
      <c r="AF174" s="97">
        <v>0</v>
      </c>
      <c r="AG174" s="96">
        <v>0</v>
      </c>
      <c r="AH174" s="42">
        <v>0</v>
      </c>
      <c r="AI174" s="97">
        <v>0</v>
      </c>
      <c r="AJ174" s="96">
        <v>0</v>
      </c>
      <c r="AK174" s="42">
        <v>0</v>
      </c>
      <c r="AL174" s="97">
        <v>0</v>
      </c>
      <c r="AM174" s="96">
        <v>0</v>
      </c>
      <c r="AN174" s="42">
        <v>0</v>
      </c>
      <c r="AO174" s="97">
        <v>0</v>
      </c>
      <c r="AP174" s="96"/>
      <c r="AQ174" s="42"/>
      <c r="AR174" s="97"/>
      <c r="AT174" s="96">
        <f t="shared" si="67"/>
        <v>40696</v>
      </c>
      <c r="AU174" s="42">
        <f t="shared" si="67"/>
        <v>48523</v>
      </c>
      <c r="AV174" s="97">
        <f t="shared" si="67"/>
        <v>52361</v>
      </c>
      <c r="BC174" s="32">
        <f t="shared" si="68"/>
        <v>1</v>
      </c>
      <c r="BE174" s="23">
        <v>2</v>
      </c>
      <c r="BF174" s="23">
        <v>4</v>
      </c>
      <c r="BG174" s="23">
        <f>IF(BF174=BF173,BG173+1,1)</f>
        <v>2</v>
      </c>
    </row>
    <row r="175" spans="2:59" ht="15" customHeight="1" x14ac:dyDescent="0.3">
      <c r="B175" s="15"/>
      <c r="C175" s="40" t="s">
        <v>22</v>
      </c>
      <c r="D175" s="34" t="s">
        <v>280</v>
      </c>
      <c r="E175" s="35" t="s">
        <v>906</v>
      </c>
      <c r="F175" s="96">
        <v>28563</v>
      </c>
      <c r="G175" s="42">
        <v>19273</v>
      </c>
      <c r="H175" s="97">
        <v>20593</v>
      </c>
      <c r="I175" s="96">
        <v>0</v>
      </c>
      <c r="J175" s="42">
        <v>0</v>
      </c>
      <c r="K175" s="97">
        <v>0</v>
      </c>
      <c r="L175" s="96">
        <v>0</v>
      </c>
      <c r="M175" s="42">
        <v>0</v>
      </c>
      <c r="N175" s="97">
        <v>0</v>
      </c>
      <c r="O175" s="96">
        <v>501</v>
      </c>
      <c r="P175" s="42">
        <v>1221</v>
      </c>
      <c r="Q175" s="97">
        <v>1500</v>
      </c>
      <c r="R175" s="96">
        <v>0</v>
      </c>
      <c r="S175" s="42">
        <v>0</v>
      </c>
      <c r="T175" s="97">
        <v>0</v>
      </c>
      <c r="U175" s="96">
        <v>0</v>
      </c>
      <c r="V175" s="42">
        <v>0</v>
      </c>
      <c r="W175" s="97">
        <v>0</v>
      </c>
      <c r="X175" s="96">
        <v>16956</v>
      </c>
      <c r="Y175" s="42">
        <v>18440</v>
      </c>
      <c r="Z175" s="97">
        <v>22110</v>
      </c>
      <c r="AA175" s="96">
        <v>0</v>
      </c>
      <c r="AB175" s="42">
        <v>0</v>
      </c>
      <c r="AC175" s="97">
        <v>0</v>
      </c>
      <c r="AD175" s="96">
        <v>0</v>
      </c>
      <c r="AE175" s="42">
        <v>0</v>
      </c>
      <c r="AF175" s="97">
        <v>0</v>
      </c>
      <c r="AG175" s="96">
        <v>0</v>
      </c>
      <c r="AH175" s="42">
        <v>0</v>
      </c>
      <c r="AI175" s="97">
        <v>0</v>
      </c>
      <c r="AJ175" s="96">
        <v>0</v>
      </c>
      <c r="AK175" s="42">
        <v>0</v>
      </c>
      <c r="AL175" s="97">
        <v>0</v>
      </c>
      <c r="AM175" s="96">
        <v>0</v>
      </c>
      <c r="AN175" s="42">
        <v>0</v>
      </c>
      <c r="AO175" s="97">
        <v>0</v>
      </c>
      <c r="AP175" s="96"/>
      <c r="AQ175" s="42"/>
      <c r="AR175" s="97"/>
      <c r="AT175" s="96">
        <f t="shared" si="67"/>
        <v>46020</v>
      </c>
      <c r="AU175" s="42">
        <f t="shared" si="67"/>
        <v>38934</v>
      </c>
      <c r="AV175" s="97">
        <f t="shared" si="67"/>
        <v>44203</v>
      </c>
      <c r="BC175" s="32">
        <f t="shared" si="68"/>
        <v>1</v>
      </c>
      <c r="BE175" s="23">
        <v>2</v>
      </c>
      <c r="BF175" s="23">
        <v>4</v>
      </c>
      <c r="BG175" s="23">
        <f t="shared" ref="BG175:BG183" si="69">IF(BF175=BF174,BG174+1,1)</f>
        <v>3</v>
      </c>
    </row>
    <row r="176" spans="2:59" ht="15" customHeight="1" x14ac:dyDescent="0.3">
      <c r="B176" s="15"/>
      <c r="C176" s="40" t="s">
        <v>22</v>
      </c>
      <c r="D176" s="34" t="s">
        <v>284</v>
      </c>
      <c r="E176" s="35" t="s">
        <v>900</v>
      </c>
      <c r="F176" s="96">
        <v>139514</v>
      </c>
      <c r="G176" s="42">
        <v>146549</v>
      </c>
      <c r="H176" s="97">
        <v>159643</v>
      </c>
      <c r="I176" s="96">
        <v>0</v>
      </c>
      <c r="J176" s="42">
        <v>0</v>
      </c>
      <c r="K176" s="97">
        <v>0</v>
      </c>
      <c r="L176" s="96">
        <v>0</v>
      </c>
      <c r="M176" s="42">
        <v>0</v>
      </c>
      <c r="N176" s="97">
        <v>0</v>
      </c>
      <c r="O176" s="96">
        <v>26092</v>
      </c>
      <c r="P176" s="42">
        <v>19800</v>
      </c>
      <c r="Q176" s="97">
        <v>20000</v>
      </c>
      <c r="R176" s="96">
        <v>0</v>
      </c>
      <c r="S176" s="42">
        <v>0</v>
      </c>
      <c r="T176" s="97">
        <v>0</v>
      </c>
      <c r="U176" s="96">
        <v>0</v>
      </c>
      <c r="V176" s="42">
        <v>0</v>
      </c>
      <c r="W176" s="97">
        <v>0</v>
      </c>
      <c r="X176" s="96">
        <v>17968</v>
      </c>
      <c r="Y176" s="42">
        <v>23997</v>
      </c>
      <c r="Z176" s="97">
        <v>27000</v>
      </c>
      <c r="AA176" s="96">
        <v>0</v>
      </c>
      <c r="AB176" s="42">
        <v>0</v>
      </c>
      <c r="AC176" s="97">
        <v>0</v>
      </c>
      <c r="AD176" s="96">
        <v>0</v>
      </c>
      <c r="AE176" s="42">
        <v>1000</v>
      </c>
      <c r="AF176" s="97">
        <v>1000</v>
      </c>
      <c r="AG176" s="96">
        <v>0</v>
      </c>
      <c r="AH176" s="42">
        <v>0</v>
      </c>
      <c r="AI176" s="97">
        <v>0</v>
      </c>
      <c r="AJ176" s="96">
        <v>0</v>
      </c>
      <c r="AK176" s="42">
        <v>0</v>
      </c>
      <c r="AL176" s="97">
        <v>0</v>
      </c>
      <c r="AM176" s="96">
        <v>0</v>
      </c>
      <c r="AN176" s="42">
        <v>0</v>
      </c>
      <c r="AO176" s="97">
        <v>0</v>
      </c>
      <c r="AP176" s="96"/>
      <c r="AQ176" s="42"/>
      <c r="AR176" s="97"/>
      <c r="AT176" s="96">
        <f t="shared" si="67"/>
        <v>183574</v>
      </c>
      <c r="AU176" s="42">
        <f t="shared" si="67"/>
        <v>191346</v>
      </c>
      <c r="AV176" s="97">
        <f t="shared" si="67"/>
        <v>207643</v>
      </c>
      <c r="BC176" s="32">
        <f t="shared" si="68"/>
        <v>1</v>
      </c>
      <c r="BE176" s="23">
        <v>2</v>
      </c>
      <c r="BF176" s="23">
        <v>4</v>
      </c>
      <c r="BG176" s="23">
        <f t="shared" si="69"/>
        <v>4</v>
      </c>
    </row>
    <row r="177" spans="2:59" ht="15" customHeight="1" x14ac:dyDescent="0.3">
      <c r="B177" s="15"/>
      <c r="C177" s="40" t="s">
        <v>22</v>
      </c>
      <c r="D177" s="34" t="s">
        <v>693</v>
      </c>
      <c r="E177" s="35" t="s">
        <v>901</v>
      </c>
      <c r="F177" s="96">
        <v>44050</v>
      </c>
      <c r="G177" s="42">
        <v>35570</v>
      </c>
      <c r="H177" s="97">
        <v>38398</v>
      </c>
      <c r="I177" s="96">
        <v>0</v>
      </c>
      <c r="J177" s="42">
        <v>0</v>
      </c>
      <c r="K177" s="97">
        <v>0</v>
      </c>
      <c r="L177" s="96">
        <v>5000</v>
      </c>
      <c r="M177" s="42">
        <v>5000</v>
      </c>
      <c r="N177" s="97">
        <v>5000</v>
      </c>
      <c r="O177" s="96">
        <v>0</v>
      </c>
      <c r="P177" s="42">
        <v>3300</v>
      </c>
      <c r="Q177" s="97">
        <v>3500</v>
      </c>
      <c r="R177" s="96">
        <v>0</v>
      </c>
      <c r="S177" s="42">
        <v>0</v>
      </c>
      <c r="T177" s="97">
        <v>0</v>
      </c>
      <c r="U177" s="96">
        <v>0</v>
      </c>
      <c r="V177" s="42">
        <v>0</v>
      </c>
      <c r="W177" s="97">
        <v>0</v>
      </c>
      <c r="X177" s="96">
        <v>17379</v>
      </c>
      <c r="Y177" s="42">
        <v>22370</v>
      </c>
      <c r="Z177" s="97">
        <v>24660</v>
      </c>
      <c r="AA177" s="96">
        <v>0</v>
      </c>
      <c r="AB177" s="42">
        <v>0</v>
      </c>
      <c r="AC177" s="97">
        <v>0</v>
      </c>
      <c r="AD177" s="96">
        <v>0</v>
      </c>
      <c r="AE177" s="42">
        <v>0</v>
      </c>
      <c r="AF177" s="97">
        <v>0</v>
      </c>
      <c r="AG177" s="96">
        <v>0</v>
      </c>
      <c r="AH177" s="42">
        <v>0</v>
      </c>
      <c r="AI177" s="97">
        <v>0</v>
      </c>
      <c r="AJ177" s="96">
        <v>0</v>
      </c>
      <c r="AK177" s="42">
        <v>0</v>
      </c>
      <c r="AL177" s="97">
        <v>0</v>
      </c>
      <c r="AM177" s="96">
        <v>0</v>
      </c>
      <c r="AN177" s="42">
        <v>0</v>
      </c>
      <c r="AO177" s="97">
        <v>0</v>
      </c>
      <c r="AP177" s="96"/>
      <c r="AQ177" s="42"/>
      <c r="AR177" s="97"/>
      <c r="AT177" s="96">
        <f t="shared" si="67"/>
        <v>66429</v>
      </c>
      <c r="AU177" s="42">
        <f t="shared" si="67"/>
        <v>66240</v>
      </c>
      <c r="AV177" s="97">
        <f t="shared" si="67"/>
        <v>71558</v>
      </c>
      <c r="BC177" s="32">
        <f t="shared" si="68"/>
        <v>1</v>
      </c>
      <c r="BE177" s="23">
        <v>2</v>
      </c>
      <c r="BF177" s="23">
        <v>4</v>
      </c>
      <c r="BG177" s="23">
        <f t="shared" si="69"/>
        <v>5</v>
      </c>
    </row>
    <row r="178" spans="2:59" ht="15" hidden="1" customHeight="1" x14ac:dyDescent="0.3">
      <c r="B178" s="15"/>
      <c r="C178" s="40" t="s">
        <v>22</v>
      </c>
      <c r="D178" s="34" t="s">
        <v>2</v>
      </c>
      <c r="E178" s="35" t="s">
        <v>2</v>
      </c>
      <c r="F178" s="96">
        <v>0</v>
      </c>
      <c r="G178" s="42">
        <v>0</v>
      </c>
      <c r="H178" s="97">
        <v>0</v>
      </c>
      <c r="I178" s="96">
        <v>0</v>
      </c>
      <c r="J178" s="42">
        <v>0</v>
      </c>
      <c r="K178" s="97">
        <v>0</v>
      </c>
      <c r="L178" s="96">
        <v>0</v>
      </c>
      <c r="M178" s="42">
        <v>0</v>
      </c>
      <c r="N178" s="97">
        <v>0</v>
      </c>
      <c r="O178" s="96">
        <v>0</v>
      </c>
      <c r="P178" s="42">
        <v>0</v>
      </c>
      <c r="Q178" s="97">
        <v>0</v>
      </c>
      <c r="R178" s="96">
        <v>0</v>
      </c>
      <c r="S178" s="42">
        <v>0</v>
      </c>
      <c r="T178" s="97">
        <v>0</v>
      </c>
      <c r="U178" s="96">
        <v>0</v>
      </c>
      <c r="V178" s="42">
        <v>0</v>
      </c>
      <c r="W178" s="97">
        <v>0</v>
      </c>
      <c r="X178" s="96">
        <v>0</v>
      </c>
      <c r="Y178" s="42">
        <v>0</v>
      </c>
      <c r="Z178" s="97">
        <v>0</v>
      </c>
      <c r="AA178" s="96">
        <v>0</v>
      </c>
      <c r="AB178" s="42">
        <v>0</v>
      </c>
      <c r="AC178" s="97">
        <v>0</v>
      </c>
      <c r="AD178" s="96">
        <v>0</v>
      </c>
      <c r="AE178" s="42">
        <v>0</v>
      </c>
      <c r="AF178" s="97">
        <v>0</v>
      </c>
      <c r="AG178" s="96">
        <v>0</v>
      </c>
      <c r="AH178" s="42">
        <v>0</v>
      </c>
      <c r="AI178" s="97">
        <v>0</v>
      </c>
      <c r="AJ178" s="96">
        <v>0</v>
      </c>
      <c r="AK178" s="42">
        <v>0</v>
      </c>
      <c r="AL178" s="97">
        <v>0</v>
      </c>
      <c r="AM178" s="96">
        <v>0</v>
      </c>
      <c r="AN178" s="42">
        <v>0</v>
      </c>
      <c r="AO178" s="97">
        <v>0</v>
      </c>
      <c r="AP178" s="96"/>
      <c r="AQ178" s="42"/>
      <c r="AR178" s="97"/>
      <c r="AT178" s="96">
        <f t="shared" si="67"/>
        <v>0</v>
      </c>
      <c r="AU178" s="42">
        <f t="shared" si="67"/>
        <v>0</v>
      </c>
      <c r="AV178" s="97">
        <f t="shared" si="67"/>
        <v>0</v>
      </c>
      <c r="BC178" s="32">
        <f t="shared" si="68"/>
        <v>0</v>
      </c>
      <c r="BE178" s="23">
        <v>2</v>
      </c>
      <c r="BF178" s="23">
        <v>4</v>
      </c>
      <c r="BG178" s="23">
        <f t="shared" si="69"/>
        <v>6</v>
      </c>
    </row>
    <row r="179" spans="2:59" ht="15" hidden="1" customHeight="1" x14ac:dyDescent="0.3">
      <c r="B179" s="15"/>
      <c r="C179" s="40" t="s">
        <v>22</v>
      </c>
      <c r="D179" s="34" t="s">
        <v>2</v>
      </c>
      <c r="E179" s="35" t="s">
        <v>2</v>
      </c>
      <c r="F179" s="96">
        <v>0</v>
      </c>
      <c r="G179" s="42">
        <v>0</v>
      </c>
      <c r="H179" s="97">
        <v>0</v>
      </c>
      <c r="I179" s="96">
        <v>0</v>
      </c>
      <c r="J179" s="42">
        <v>0</v>
      </c>
      <c r="K179" s="97">
        <v>0</v>
      </c>
      <c r="L179" s="96">
        <v>0</v>
      </c>
      <c r="M179" s="42">
        <v>0</v>
      </c>
      <c r="N179" s="97">
        <v>0</v>
      </c>
      <c r="O179" s="96">
        <v>0</v>
      </c>
      <c r="P179" s="42">
        <v>0</v>
      </c>
      <c r="Q179" s="97">
        <v>0</v>
      </c>
      <c r="R179" s="96">
        <v>0</v>
      </c>
      <c r="S179" s="42">
        <v>0</v>
      </c>
      <c r="T179" s="97">
        <v>0</v>
      </c>
      <c r="U179" s="96">
        <v>0</v>
      </c>
      <c r="V179" s="42">
        <v>0</v>
      </c>
      <c r="W179" s="97">
        <v>0</v>
      </c>
      <c r="X179" s="96">
        <v>0</v>
      </c>
      <c r="Y179" s="42">
        <v>0</v>
      </c>
      <c r="Z179" s="97">
        <v>0</v>
      </c>
      <c r="AA179" s="96">
        <v>0</v>
      </c>
      <c r="AB179" s="42">
        <v>0</v>
      </c>
      <c r="AC179" s="97">
        <v>0</v>
      </c>
      <c r="AD179" s="96">
        <v>0</v>
      </c>
      <c r="AE179" s="42">
        <v>0</v>
      </c>
      <c r="AF179" s="97">
        <v>0</v>
      </c>
      <c r="AG179" s="96">
        <v>0</v>
      </c>
      <c r="AH179" s="42">
        <v>0</v>
      </c>
      <c r="AI179" s="97">
        <v>0</v>
      </c>
      <c r="AJ179" s="96">
        <v>0</v>
      </c>
      <c r="AK179" s="42">
        <v>0</v>
      </c>
      <c r="AL179" s="97">
        <v>0</v>
      </c>
      <c r="AM179" s="96">
        <v>0</v>
      </c>
      <c r="AN179" s="42">
        <v>0</v>
      </c>
      <c r="AO179" s="97">
        <v>0</v>
      </c>
      <c r="AP179" s="96"/>
      <c r="AQ179" s="42"/>
      <c r="AR179" s="97"/>
      <c r="AT179" s="96">
        <f t="shared" si="67"/>
        <v>0</v>
      </c>
      <c r="AU179" s="42">
        <f t="shared" si="67"/>
        <v>0</v>
      </c>
      <c r="AV179" s="97">
        <f t="shared" si="67"/>
        <v>0</v>
      </c>
      <c r="BC179" s="32">
        <f t="shared" si="68"/>
        <v>0</v>
      </c>
      <c r="BE179" s="23">
        <v>2</v>
      </c>
      <c r="BF179" s="23">
        <v>4</v>
      </c>
      <c r="BG179" s="23">
        <f t="shared" si="69"/>
        <v>7</v>
      </c>
    </row>
    <row r="180" spans="2:59" ht="15" hidden="1" customHeight="1" x14ac:dyDescent="0.3">
      <c r="B180" s="15"/>
      <c r="C180" s="40" t="s">
        <v>22</v>
      </c>
      <c r="D180" s="34" t="s">
        <v>2</v>
      </c>
      <c r="E180" s="35" t="s">
        <v>2</v>
      </c>
      <c r="F180" s="96">
        <v>0</v>
      </c>
      <c r="G180" s="42">
        <v>0</v>
      </c>
      <c r="H180" s="97">
        <v>0</v>
      </c>
      <c r="I180" s="96">
        <v>0</v>
      </c>
      <c r="J180" s="42">
        <v>0</v>
      </c>
      <c r="K180" s="97">
        <v>0</v>
      </c>
      <c r="L180" s="96">
        <v>0</v>
      </c>
      <c r="M180" s="42">
        <v>0</v>
      </c>
      <c r="N180" s="97">
        <v>0</v>
      </c>
      <c r="O180" s="96">
        <v>0</v>
      </c>
      <c r="P180" s="42">
        <v>0</v>
      </c>
      <c r="Q180" s="97">
        <v>0</v>
      </c>
      <c r="R180" s="96">
        <v>0</v>
      </c>
      <c r="S180" s="42">
        <v>0</v>
      </c>
      <c r="T180" s="97">
        <v>0</v>
      </c>
      <c r="U180" s="96">
        <v>0</v>
      </c>
      <c r="V180" s="42">
        <v>0</v>
      </c>
      <c r="W180" s="97">
        <v>0</v>
      </c>
      <c r="X180" s="96">
        <v>0</v>
      </c>
      <c r="Y180" s="42">
        <v>0</v>
      </c>
      <c r="Z180" s="97">
        <v>0</v>
      </c>
      <c r="AA180" s="96">
        <v>0</v>
      </c>
      <c r="AB180" s="42">
        <v>0</v>
      </c>
      <c r="AC180" s="97">
        <v>0</v>
      </c>
      <c r="AD180" s="96">
        <v>0</v>
      </c>
      <c r="AE180" s="42">
        <v>0</v>
      </c>
      <c r="AF180" s="97">
        <v>0</v>
      </c>
      <c r="AG180" s="96">
        <v>0</v>
      </c>
      <c r="AH180" s="42">
        <v>0</v>
      </c>
      <c r="AI180" s="97">
        <v>0</v>
      </c>
      <c r="AJ180" s="96">
        <v>0</v>
      </c>
      <c r="AK180" s="42">
        <v>0</v>
      </c>
      <c r="AL180" s="97">
        <v>0</v>
      </c>
      <c r="AM180" s="96">
        <v>0</v>
      </c>
      <c r="AN180" s="42">
        <v>0</v>
      </c>
      <c r="AO180" s="97">
        <v>0</v>
      </c>
      <c r="AP180" s="96"/>
      <c r="AQ180" s="42"/>
      <c r="AR180" s="97"/>
      <c r="AT180" s="96">
        <f t="shared" si="67"/>
        <v>0</v>
      </c>
      <c r="AU180" s="42">
        <f t="shared" si="67"/>
        <v>0</v>
      </c>
      <c r="AV180" s="97">
        <f t="shared" si="67"/>
        <v>0</v>
      </c>
      <c r="BC180" s="32">
        <f t="shared" si="68"/>
        <v>0</v>
      </c>
      <c r="BE180" s="23">
        <v>2</v>
      </c>
      <c r="BF180" s="23">
        <v>4</v>
      </c>
      <c r="BG180" s="23">
        <f t="shared" si="69"/>
        <v>8</v>
      </c>
    </row>
    <row r="181" spans="2:59" ht="15" hidden="1" customHeight="1" x14ac:dyDescent="0.3">
      <c r="B181" s="15"/>
      <c r="C181" s="40" t="s">
        <v>22</v>
      </c>
      <c r="D181" s="34" t="s">
        <v>2</v>
      </c>
      <c r="E181" s="35" t="s">
        <v>2</v>
      </c>
      <c r="F181" s="96">
        <v>0</v>
      </c>
      <c r="G181" s="42">
        <v>0</v>
      </c>
      <c r="H181" s="97">
        <v>0</v>
      </c>
      <c r="I181" s="96">
        <v>0</v>
      </c>
      <c r="J181" s="42">
        <v>0</v>
      </c>
      <c r="K181" s="97">
        <v>0</v>
      </c>
      <c r="L181" s="96">
        <v>0</v>
      </c>
      <c r="M181" s="42">
        <v>0</v>
      </c>
      <c r="N181" s="97">
        <v>0</v>
      </c>
      <c r="O181" s="96">
        <v>0</v>
      </c>
      <c r="P181" s="42">
        <v>0</v>
      </c>
      <c r="Q181" s="97">
        <v>0</v>
      </c>
      <c r="R181" s="96">
        <v>0</v>
      </c>
      <c r="S181" s="42">
        <v>0</v>
      </c>
      <c r="T181" s="97">
        <v>0</v>
      </c>
      <c r="U181" s="96">
        <v>0</v>
      </c>
      <c r="V181" s="42">
        <v>0</v>
      </c>
      <c r="W181" s="97">
        <v>0</v>
      </c>
      <c r="X181" s="96">
        <v>0</v>
      </c>
      <c r="Y181" s="42">
        <v>0</v>
      </c>
      <c r="Z181" s="97">
        <v>0</v>
      </c>
      <c r="AA181" s="96">
        <v>0</v>
      </c>
      <c r="AB181" s="42">
        <v>0</v>
      </c>
      <c r="AC181" s="97">
        <v>0</v>
      </c>
      <c r="AD181" s="96">
        <v>0</v>
      </c>
      <c r="AE181" s="42">
        <v>0</v>
      </c>
      <c r="AF181" s="97">
        <v>0</v>
      </c>
      <c r="AG181" s="96">
        <v>0</v>
      </c>
      <c r="AH181" s="42">
        <v>0</v>
      </c>
      <c r="AI181" s="97">
        <v>0</v>
      </c>
      <c r="AJ181" s="96">
        <v>0</v>
      </c>
      <c r="AK181" s="42">
        <v>0</v>
      </c>
      <c r="AL181" s="97">
        <v>0</v>
      </c>
      <c r="AM181" s="96">
        <v>0</v>
      </c>
      <c r="AN181" s="42">
        <v>0</v>
      </c>
      <c r="AO181" s="97">
        <v>0</v>
      </c>
      <c r="AP181" s="96"/>
      <c r="AQ181" s="42"/>
      <c r="AR181" s="97"/>
      <c r="AT181" s="96">
        <f t="shared" si="67"/>
        <v>0</v>
      </c>
      <c r="AU181" s="42">
        <f t="shared" si="67"/>
        <v>0</v>
      </c>
      <c r="AV181" s="97">
        <f t="shared" si="67"/>
        <v>0</v>
      </c>
      <c r="BC181" s="32">
        <f t="shared" si="68"/>
        <v>0</v>
      </c>
      <c r="BE181" s="23">
        <v>2</v>
      </c>
      <c r="BF181" s="23">
        <v>4</v>
      </c>
      <c r="BG181" s="23">
        <f t="shared" si="69"/>
        <v>9</v>
      </c>
    </row>
    <row r="182" spans="2:59" ht="15" hidden="1" customHeight="1" x14ac:dyDescent="0.3">
      <c r="B182" s="15"/>
      <c r="C182" s="40" t="s">
        <v>22</v>
      </c>
      <c r="D182" s="34" t="s">
        <v>2</v>
      </c>
      <c r="E182" s="35" t="s">
        <v>2</v>
      </c>
      <c r="F182" s="96">
        <v>0</v>
      </c>
      <c r="G182" s="42">
        <v>0</v>
      </c>
      <c r="H182" s="97">
        <v>0</v>
      </c>
      <c r="I182" s="96">
        <v>0</v>
      </c>
      <c r="J182" s="42">
        <v>0</v>
      </c>
      <c r="K182" s="97">
        <v>0</v>
      </c>
      <c r="L182" s="96">
        <v>0</v>
      </c>
      <c r="M182" s="42">
        <v>0</v>
      </c>
      <c r="N182" s="97">
        <v>0</v>
      </c>
      <c r="O182" s="96">
        <v>0</v>
      </c>
      <c r="P182" s="42">
        <v>0</v>
      </c>
      <c r="Q182" s="97">
        <v>0</v>
      </c>
      <c r="R182" s="96">
        <v>0</v>
      </c>
      <c r="S182" s="42">
        <v>0</v>
      </c>
      <c r="T182" s="97">
        <v>0</v>
      </c>
      <c r="U182" s="96">
        <v>0</v>
      </c>
      <c r="V182" s="42">
        <v>0</v>
      </c>
      <c r="W182" s="97">
        <v>0</v>
      </c>
      <c r="X182" s="96">
        <v>0</v>
      </c>
      <c r="Y182" s="42">
        <v>0</v>
      </c>
      <c r="Z182" s="97">
        <v>0</v>
      </c>
      <c r="AA182" s="96">
        <v>0</v>
      </c>
      <c r="AB182" s="42">
        <v>0</v>
      </c>
      <c r="AC182" s="97">
        <v>0</v>
      </c>
      <c r="AD182" s="96">
        <v>0</v>
      </c>
      <c r="AE182" s="42">
        <v>0</v>
      </c>
      <c r="AF182" s="97">
        <v>0</v>
      </c>
      <c r="AG182" s="96">
        <v>0</v>
      </c>
      <c r="AH182" s="42">
        <v>0</v>
      </c>
      <c r="AI182" s="97">
        <v>0</v>
      </c>
      <c r="AJ182" s="96">
        <v>0</v>
      </c>
      <c r="AK182" s="42">
        <v>0</v>
      </c>
      <c r="AL182" s="97">
        <v>0</v>
      </c>
      <c r="AM182" s="96">
        <v>0</v>
      </c>
      <c r="AN182" s="42">
        <v>0</v>
      </c>
      <c r="AO182" s="97">
        <v>0</v>
      </c>
      <c r="AP182" s="96"/>
      <c r="AQ182" s="42"/>
      <c r="AR182" s="97"/>
      <c r="AT182" s="96">
        <f t="shared" si="67"/>
        <v>0</v>
      </c>
      <c r="AU182" s="42">
        <f t="shared" si="67"/>
        <v>0</v>
      </c>
      <c r="AV182" s="97">
        <f t="shared" si="67"/>
        <v>0</v>
      </c>
      <c r="BC182" s="32">
        <f t="shared" si="68"/>
        <v>0</v>
      </c>
      <c r="BE182" s="23">
        <v>2</v>
      </c>
      <c r="BF182" s="23">
        <v>4</v>
      </c>
      <c r="BG182" s="23">
        <f t="shared" si="69"/>
        <v>10</v>
      </c>
    </row>
    <row r="183" spans="2:59" ht="15" customHeight="1" x14ac:dyDescent="0.3">
      <c r="B183" s="15"/>
      <c r="C183" s="40" t="s">
        <v>23</v>
      </c>
      <c r="D183" s="34" t="s">
        <v>694</v>
      </c>
      <c r="E183" s="35" t="s">
        <v>915</v>
      </c>
      <c r="F183" s="96">
        <v>0</v>
      </c>
      <c r="G183" s="42">
        <v>0</v>
      </c>
      <c r="H183" s="97">
        <v>0</v>
      </c>
      <c r="I183" s="96">
        <v>0</v>
      </c>
      <c r="J183" s="42">
        <v>0</v>
      </c>
      <c r="K183" s="97">
        <v>0</v>
      </c>
      <c r="L183" s="96">
        <v>0</v>
      </c>
      <c r="M183" s="42">
        <v>0</v>
      </c>
      <c r="N183" s="97">
        <v>0</v>
      </c>
      <c r="O183" s="96">
        <v>0</v>
      </c>
      <c r="P183" s="42">
        <v>0</v>
      </c>
      <c r="Q183" s="97">
        <v>0</v>
      </c>
      <c r="R183" s="96">
        <v>2561</v>
      </c>
      <c r="S183" s="42">
        <v>2675</v>
      </c>
      <c r="T183" s="97">
        <v>2798</v>
      </c>
      <c r="U183" s="96">
        <v>0</v>
      </c>
      <c r="V183" s="42">
        <v>0</v>
      </c>
      <c r="W183" s="97">
        <v>0</v>
      </c>
      <c r="X183" s="96">
        <v>0</v>
      </c>
      <c r="Y183" s="42">
        <v>0</v>
      </c>
      <c r="Z183" s="97">
        <v>0</v>
      </c>
      <c r="AA183" s="96">
        <v>0</v>
      </c>
      <c r="AB183" s="42">
        <v>0</v>
      </c>
      <c r="AC183" s="97">
        <v>0</v>
      </c>
      <c r="AD183" s="96">
        <v>0</v>
      </c>
      <c r="AE183" s="42">
        <v>0</v>
      </c>
      <c r="AF183" s="97">
        <v>0</v>
      </c>
      <c r="AG183" s="96">
        <v>0</v>
      </c>
      <c r="AH183" s="42">
        <v>0</v>
      </c>
      <c r="AI183" s="97">
        <v>0</v>
      </c>
      <c r="AJ183" s="96">
        <v>0</v>
      </c>
      <c r="AK183" s="42">
        <v>0</v>
      </c>
      <c r="AL183" s="97">
        <v>0</v>
      </c>
      <c r="AM183" s="96">
        <v>0</v>
      </c>
      <c r="AN183" s="42">
        <v>0</v>
      </c>
      <c r="AO183" s="97">
        <v>0</v>
      </c>
      <c r="AP183" s="96"/>
      <c r="AQ183" s="42"/>
      <c r="AR183" s="97"/>
      <c r="AT183" s="96">
        <f t="shared" si="67"/>
        <v>2561</v>
      </c>
      <c r="AU183" s="42">
        <f t="shared" si="67"/>
        <v>2675</v>
      </c>
      <c r="AV183" s="97">
        <f t="shared" si="67"/>
        <v>2798</v>
      </c>
      <c r="BC183" s="32">
        <f t="shared" si="68"/>
        <v>1</v>
      </c>
      <c r="BE183" s="23">
        <v>2</v>
      </c>
      <c r="BF183" s="23">
        <v>5</v>
      </c>
      <c r="BG183" s="23">
        <f t="shared" si="69"/>
        <v>1</v>
      </c>
    </row>
    <row r="184" spans="2:59" ht="15" customHeight="1" x14ac:dyDescent="0.3">
      <c r="B184" s="15"/>
      <c r="C184" s="50" t="str">
        <f>IF(LEN(E183)&lt;1,"","Total: " &amp; LEFT(E183,LEN(E183)-21) &amp; "Municipalities")</f>
        <v>Total: Lejweleputswa Municipalities</v>
      </c>
      <c r="D184" s="51"/>
      <c r="E184" s="52"/>
      <c r="F184" s="63">
        <f>SUM(F173:F183)</f>
        <v>257431</v>
      </c>
      <c r="G184" s="54">
        <f>SUM(G173:G183)</f>
        <v>248542</v>
      </c>
      <c r="H184" s="64">
        <f>SUM(H173:H183)</f>
        <v>269221</v>
      </c>
      <c r="I184" s="63">
        <f t="shared" ref="I184:Q184" si="70">SUM(I173:I183)</f>
        <v>0</v>
      </c>
      <c r="J184" s="54">
        <f t="shared" si="70"/>
        <v>0</v>
      </c>
      <c r="K184" s="64">
        <f t="shared" si="70"/>
        <v>0</v>
      </c>
      <c r="L184" s="63">
        <f t="shared" si="70"/>
        <v>9000</v>
      </c>
      <c r="M184" s="54">
        <f t="shared" si="70"/>
        <v>9000</v>
      </c>
      <c r="N184" s="64">
        <f t="shared" si="70"/>
        <v>10000</v>
      </c>
      <c r="O184" s="63">
        <f t="shared" si="70"/>
        <v>44383</v>
      </c>
      <c r="P184" s="54">
        <f t="shared" si="70"/>
        <v>34766</v>
      </c>
      <c r="Q184" s="64">
        <f t="shared" si="70"/>
        <v>35000</v>
      </c>
      <c r="R184" s="63">
        <f>SUM(R173:R183)</f>
        <v>2561</v>
      </c>
      <c r="S184" s="54">
        <f>SUM(S173:S183)</f>
        <v>2675</v>
      </c>
      <c r="T184" s="64">
        <f>SUM(T173:T183)</f>
        <v>2798</v>
      </c>
      <c r="U184" s="63">
        <f t="shared" ref="U184:AL184" si="71">SUM(U173:U183)</f>
        <v>0</v>
      </c>
      <c r="V184" s="54">
        <f t="shared" si="71"/>
        <v>0</v>
      </c>
      <c r="W184" s="64">
        <f t="shared" si="71"/>
        <v>0</v>
      </c>
      <c r="X184" s="63">
        <f t="shared" si="71"/>
        <v>89636</v>
      </c>
      <c r="Y184" s="54">
        <f t="shared" si="71"/>
        <v>106807</v>
      </c>
      <c r="Z184" s="64">
        <f t="shared" si="71"/>
        <v>124798</v>
      </c>
      <c r="AA184" s="63">
        <f t="shared" si="71"/>
        <v>0</v>
      </c>
      <c r="AB184" s="54">
        <f t="shared" si="71"/>
        <v>0</v>
      </c>
      <c r="AC184" s="64">
        <f t="shared" si="71"/>
        <v>0</v>
      </c>
      <c r="AD184" s="63">
        <f t="shared" si="71"/>
        <v>0</v>
      </c>
      <c r="AE184" s="54">
        <f t="shared" si="71"/>
        <v>1000</v>
      </c>
      <c r="AF184" s="64">
        <f t="shared" si="71"/>
        <v>1000</v>
      </c>
      <c r="AG184" s="63">
        <f t="shared" si="71"/>
        <v>0</v>
      </c>
      <c r="AH184" s="54">
        <f t="shared" si="71"/>
        <v>0</v>
      </c>
      <c r="AI184" s="64">
        <f t="shared" si="71"/>
        <v>0</v>
      </c>
      <c r="AJ184" s="63">
        <f t="shared" si="71"/>
        <v>0</v>
      </c>
      <c r="AK184" s="54">
        <f t="shared" si="71"/>
        <v>0</v>
      </c>
      <c r="AL184" s="64">
        <f t="shared" si="71"/>
        <v>0</v>
      </c>
      <c r="AM184" s="63">
        <f>SUM(AM173:AM183)</f>
        <v>0</v>
      </c>
      <c r="AN184" s="54">
        <f>SUM(AN173:AN183)</f>
        <v>0</v>
      </c>
      <c r="AO184" s="64">
        <f>SUM(AO173:AO183)</f>
        <v>0</v>
      </c>
      <c r="AP184" s="63"/>
      <c r="AQ184" s="54"/>
      <c r="AR184" s="64"/>
      <c r="AT184" s="63">
        <f t="shared" ref="AT184:AV184" si="72">SUM(AT173:AT183)</f>
        <v>403011</v>
      </c>
      <c r="AU184" s="54">
        <f t="shared" si="72"/>
        <v>402790</v>
      </c>
      <c r="AV184" s="64">
        <f t="shared" si="72"/>
        <v>442817</v>
      </c>
      <c r="BC184" s="32">
        <f>IF(SUM(BC173:BC183)=0,0,1)</f>
        <v>1</v>
      </c>
    </row>
    <row r="185" spans="2:59" ht="15" customHeight="1" x14ac:dyDescent="0.3">
      <c r="B185" s="15"/>
      <c r="C185" s="40"/>
      <c r="D185" s="34"/>
      <c r="E185" s="35"/>
      <c r="F185" s="96"/>
      <c r="G185" s="42"/>
      <c r="H185" s="97"/>
      <c r="I185" s="96"/>
      <c r="J185" s="42"/>
      <c r="K185" s="97"/>
      <c r="L185" s="96"/>
      <c r="M185" s="42"/>
      <c r="N185" s="97"/>
      <c r="O185" s="96"/>
      <c r="P185" s="42"/>
      <c r="Q185" s="97"/>
      <c r="R185" s="96"/>
      <c r="S185" s="42"/>
      <c r="T185" s="97"/>
      <c r="U185" s="96"/>
      <c r="V185" s="42"/>
      <c r="W185" s="97"/>
      <c r="X185" s="96"/>
      <c r="Y185" s="42"/>
      <c r="Z185" s="97"/>
      <c r="AA185" s="96"/>
      <c r="AB185" s="42"/>
      <c r="AC185" s="97"/>
      <c r="AD185" s="96"/>
      <c r="AE185" s="42"/>
      <c r="AF185" s="97"/>
      <c r="AG185" s="96"/>
      <c r="AH185" s="42"/>
      <c r="AI185" s="97"/>
      <c r="AJ185" s="96"/>
      <c r="AK185" s="42"/>
      <c r="AL185" s="97"/>
      <c r="AM185" s="96"/>
      <c r="AN185" s="42"/>
      <c r="AO185" s="97"/>
      <c r="AP185" s="96"/>
      <c r="AQ185" s="42"/>
      <c r="AR185" s="97"/>
      <c r="AT185" s="96"/>
      <c r="AU185" s="42"/>
      <c r="AV185" s="97"/>
      <c r="BC185" s="32">
        <f>IF(BC184=0,0,1)</f>
        <v>1</v>
      </c>
    </row>
    <row r="186" spans="2:59" ht="15" customHeight="1" x14ac:dyDescent="0.3">
      <c r="B186" s="15"/>
      <c r="C186" s="40" t="s">
        <v>22</v>
      </c>
      <c r="D186" s="34" t="s">
        <v>288</v>
      </c>
      <c r="E186" s="35" t="s">
        <v>916</v>
      </c>
      <c r="F186" s="96">
        <v>54722</v>
      </c>
      <c r="G186" s="42">
        <v>57323</v>
      </c>
      <c r="H186" s="97">
        <v>62163</v>
      </c>
      <c r="I186" s="96">
        <v>0</v>
      </c>
      <c r="J186" s="42">
        <v>0</v>
      </c>
      <c r="K186" s="97">
        <v>0</v>
      </c>
      <c r="L186" s="96">
        <v>0</v>
      </c>
      <c r="M186" s="42">
        <v>0</v>
      </c>
      <c r="N186" s="97">
        <v>0</v>
      </c>
      <c r="O186" s="96">
        <v>0</v>
      </c>
      <c r="P186" s="42">
        <v>5280</v>
      </c>
      <c r="Q186" s="97">
        <v>4770</v>
      </c>
      <c r="R186" s="96">
        <v>0</v>
      </c>
      <c r="S186" s="42">
        <v>0</v>
      </c>
      <c r="T186" s="97">
        <v>0</v>
      </c>
      <c r="U186" s="96">
        <v>143951</v>
      </c>
      <c r="V186" s="42">
        <v>70000</v>
      </c>
      <c r="W186" s="97">
        <v>34222</v>
      </c>
      <c r="X186" s="96">
        <v>20008</v>
      </c>
      <c r="Y186" s="42">
        <v>25540</v>
      </c>
      <c r="Z186" s="97">
        <v>27890</v>
      </c>
      <c r="AA186" s="96">
        <v>0</v>
      </c>
      <c r="AB186" s="42">
        <v>0</v>
      </c>
      <c r="AC186" s="97">
        <v>0</v>
      </c>
      <c r="AD186" s="96">
        <v>0</v>
      </c>
      <c r="AE186" s="42">
        <v>0</v>
      </c>
      <c r="AF186" s="97">
        <v>0</v>
      </c>
      <c r="AG186" s="96">
        <v>0</v>
      </c>
      <c r="AH186" s="42">
        <v>0</v>
      </c>
      <c r="AI186" s="97">
        <v>0</v>
      </c>
      <c r="AJ186" s="96">
        <v>0</v>
      </c>
      <c r="AK186" s="42">
        <v>0</v>
      </c>
      <c r="AL186" s="97">
        <v>0</v>
      </c>
      <c r="AM186" s="96">
        <v>0</v>
      </c>
      <c r="AN186" s="42">
        <v>0</v>
      </c>
      <c r="AO186" s="97">
        <v>0</v>
      </c>
      <c r="AP186" s="96"/>
      <c r="AQ186" s="42"/>
      <c r="AR186" s="97"/>
      <c r="AT186" s="96">
        <f t="shared" ref="AT186:AV196" si="73">F186+I186+L186+O186+R186+U186+X186+AA186+AD186+AG186+AJ186+AM186+AP186</f>
        <v>218681</v>
      </c>
      <c r="AU186" s="42">
        <f t="shared" si="73"/>
        <v>158143</v>
      </c>
      <c r="AV186" s="97">
        <f t="shared" si="73"/>
        <v>129045</v>
      </c>
      <c r="BC186" s="32">
        <f t="shared" ref="BC186:BC196" si="74">IF(LEN(E186)&lt;2,0,1)</f>
        <v>1</v>
      </c>
      <c r="BE186" s="23">
        <v>2</v>
      </c>
      <c r="BF186" s="23">
        <v>6</v>
      </c>
      <c r="BG186" s="23">
        <v>1</v>
      </c>
    </row>
    <row r="187" spans="2:59" ht="15" customHeight="1" x14ac:dyDescent="0.3">
      <c r="B187" s="15"/>
      <c r="C187" s="40" t="s">
        <v>22</v>
      </c>
      <c r="D187" s="34" t="s">
        <v>294</v>
      </c>
      <c r="E187" s="35" t="s">
        <v>912</v>
      </c>
      <c r="F187" s="96">
        <v>44678</v>
      </c>
      <c r="G187" s="42">
        <v>46753</v>
      </c>
      <c r="H187" s="97">
        <v>50615</v>
      </c>
      <c r="I187" s="96">
        <v>0</v>
      </c>
      <c r="J187" s="42">
        <v>0</v>
      </c>
      <c r="K187" s="97">
        <v>0</v>
      </c>
      <c r="L187" s="96">
        <v>0</v>
      </c>
      <c r="M187" s="42">
        <v>0</v>
      </c>
      <c r="N187" s="97">
        <v>0</v>
      </c>
      <c r="O187" s="96">
        <v>0</v>
      </c>
      <c r="P187" s="42">
        <v>3300</v>
      </c>
      <c r="Q187" s="97">
        <v>3500</v>
      </c>
      <c r="R187" s="96">
        <v>0</v>
      </c>
      <c r="S187" s="42">
        <v>0</v>
      </c>
      <c r="T187" s="97">
        <v>0</v>
      </c>
      <c r="U187" s="96">
        <v>0</v>
      </c>
      <c r="V187" s="42">
        <v>0</v>
      </c>
      <c r="W187" s="97">
        <v>0</v>
      </c>
      <c r="X187" s="96">
        <v>18832</v>
      </c>
      <c r="Y187" s="42">
        <v>24676</v>
      </c>
      <c r="Z187" s="97">
        <v>27000</v>
      </c>
      <c r="AA187" s="96">
        <v>0</v>
      </c>
      <c r="AB187" s="42">
        <v>0</v>
      </c>
      <c r="AC187" s="97">
        <v>0</v>
      </c>
      <c r="AD187" s="96">
        <v>0</v>
      </c>
      <c r="AE187" s="42">
        <v>0</v>
      </c>
      <c r="AF187" s="97">
        <v>0</v>
      </c>
      <c r="AG187" s="96">
        <v>0</v>
      </c>
      <c r="AH187" s="42">
        <v>0</v>
      </c>
      <c r="AI187" s="97">
        <v>0</v>
      </c>
      <c r="AJ187" s="96">
        <v>0</v>
      </c>
      <c r="AK187" s="42">
        <v>0</v>
      </c>
      <c r="AL187" s="97">
        <v>0</v>
      </c>
      <c r="AM187" s="96">
        <v>0</v>
      </c>
      <c r="AN187" s="42">
        <v>0</v>
      </c>
      <c r="AO187" s="97">
        <v>0</v>
      </c>
      <c r="AP187" s="96"/>
      <c r="AQ187" s="42"/>
      <c r="AR187" s="97"/>
      <c r="AT187" s="96">
        <f t="shared" si="73"/>
        <v>63510</v>
      </c>
      <c r="AU187" s="42">
        <f t="shared" si="73"/>
        <v>74729</v>
      </c>
      <c r="AV187" s="97">
        <f t="shared" si="73"/>
        <v>81115</v>
      </c>
      <c r="BC187" s="32">
        <f t="shared" si="74"/>
        <v>1</v>
      </c>
      <c r="BE187" s="23">
        <v>2</v>
      </c>
      <c r="BF187" s="23">
        <v>6</v>
      </c>
      <c r="BG187" s="23">
        <f>IF(BF187=BF186,BG186+1,1)</f>
        <v>2</v>
      </c>
    </row>
    <row r="188" spans="2:59" ht="15" customHeight="1" x14ac:dyDescent="0.3">
      <c r="B188" s="15"/>
      <c r="C188" s="40" t="s">
        <v>22</v>
      </c>
      <c r="D188" s="34" t="s">
        <v>300</v>
      </c>
      <c r="E188" s="35" t="s">
        <v>908</v>
      </c>
      <c r="F188" s="96">
        <v>28966</v>
      </c>
      <c r="G188" s="42">
        <v>30219</v>
      </c>
      <c r="H188" s="97">
        <v>32552</v>
      </c>
      <c r="I188" s="96">
        <v>0</v>
      </c>
      <c r="J188" s="42">
        <v>0</v>
      </c>
      <c r="K188" s="97">
        <v>0</v>
      </c>
      <c r="L188" s="96">
        <v>0</v>
      </c>
      <c r="M188" s="42">
        <v>0</v>
      </c>
      <c r="N188" s="97">
        <v>0</v>
      </c>
      <c r="O188" s="96">
        <v>7183</v>
      </c>
      <c r="P188" s="42">
        <v>5000</v>
      </c>
      <c r="Q188" s="97">
        <v>4000</v>
      </c>
      <c r="R188" s="96">
        <v>0</v>
      </c>
      <c r="S188" s="42">
        <v>0</v>
      </c>
      <c r="T188" s="97">
        <v>0</v>
      </c>
      <c r="U188" s="96">
        <v>0</v>
      </c>
      <c r="V188" s="42">
        <v>0</v>
      </c>
      <c r="W188" s="97">
        <v>0</v>
      </c>
      <c r="X188" s="96">
        <v>20000</v>
      </c>
      <c r="Y188" s="42">
        <v>20448</v>
      </c>
      <c r="Z188" s="97">
        <v>21389</v>
      </c>
      <c r="AA188" s="96">
        <v>0</v>
      </c>
      <c r="AB188" s="42">
        <v>0</v>
      </c>
      <c r="AC188" s="97">
        <v>0</v>
      </c>
      <c r="AD188" s="96">
        <v>0</v>
      </c>
      <c r="AE188" s="42">
        <v>0</v>
      </c>
      <c r="AF188" s="97">
        <v>0</v>
      </c>
      <c r="AG188" s="96">
        <v>0</v>
      </c>
      <c r="AH188" s="42">
        <v>0</v>
      </c>
      <c r="AI188" s="97">
        <v>0</v>
      </c>
      <c r="AJ188" s="96">
        <v>0</v>
      </c>
      <c r="AK188" s="42">
        <v>0</v>
      </c>
      <c r="AL188" s="97">
        <v>0</v>
      </c>
      <c r="AM188" s="96">
        <v>0</v>
      </c>
      <c r="AN188" s="42">
        <v>0</v>
      </c>
      <c r="AO188" s="97">
        <v>0</v>
      </c>
      <c r="AP188" s="96"/>
      <c r="AQ188" s="42"/>
      <c r="AR188" s="97"/>
      <c r="AT188" s="96">
        <f t="shared" si="73"/>
        <v>56149</v>
      </c>
      <c r="AU188" s="42">
        <f t="shared" si="73"/>
        <v>55667</v>
      </c>
      <c r="AV188" s="97">
        <f t="shared" si="73"/>
        <v>57941</v>
      </c>
      <c r="BC188" s="32">
        <f t="shared" si="74"/>
        <v>1</v>
      </c>
      <c r="BE188" s="23">
        <v>2</v>
      </c>
      <c r="BF188" s="23">
        <v>6</v>
      </c>
      <c r="BG188" s="23">
        <f t="shared" ref="BG188:BG196" si="75">IF(BF188=BF187,BG187+1,1)</f>
        <v>3</v>
      </c>
    </row>
    <row r="189" spans="2:59" ht="15" customHeight="1" x14ac:dyDescent="0.3">
      <c r="B189" s="15"/>
      <c r="C189" s="40" t="s">
        <v>22</v>
      </c>
      <c r="D189" s="34" t="s">
        <v>308</v>
      </c>
      <c r="E189" s="35" t="s">
        <v>910</v>
      </c>
      <c r="F189" s="96">
        <v>198403</v>
      </c>
      <c r="G189" s="42">
        <v>200100</v>
      </c>
      <c r="H189" s="97">
        <v>218148</v>
      </c>
      <c r="I189" s="96">
        <v>0</v>
      </c>
      <c r="J189" s="42">
        <v>0</v>
      </c>
      <c r="K189" s="97">
        <v>0</v>
      </c>
      <c r="L189" s="96">
        <v>0</v>
      </c>
      <c r="M189" s="42">
        <v>0</v>
      </c>
      <c r="N189" s="97">
        <v>0</v>
      </c>
      <c r="O189" s="96">
        <v>0</v>
      </c>
      <c r="P189" s="42">
        <v>3300</v>
      </c>
      <c r="Q189" s="97">
        <v>3000</v>
      </c>
      <c r="R189" s="96">
        <v>0</v>
      </c>
      <c r="S189" s="42">
        <v>0</v>
      </c>
      <c r="T189" s="97">
        <v>0</v>
      </c>
      <c r="U189" s="96">
        <v>0</v>
      </c>
      <c r="V189" s="42">
        <v>0</v>
      </c>
      <c r="W189" s="97">
        <v>0</v>
      </c>
      <c r="X189" s="96">
        <v>37510</v>
      </c>
      <c r="Y189" s="42">
        <v>51728</v>
      </c>
      <c r="Z189" s="97">
        <v>55000</v>
      </c>
      <c r="AA189" s="96">
        <v>0</v>
      </c>
      <c r="AB189" s="42">
        <v>0</v>
      </c>
      <c r="AC189" s="97">
        <v>0</v>
      </c>
      <c r="AD189" s="96">
        <v>0</v>
      </c>
      <c r="AE189" s="42">
        <v>1000</v>
      </c>
      <c r="AF189" s="97">
        <v>1000</v>
      </c>
      <c r="AG189" s="96">
        <v>0</v>
      </c>
      <c r="AH189" s="42">
        <v>0</v>
      </c>
      <c r="AI189" s="97">
        <v>0</v>
      </c>
      <c r="AJ189" s="96">
        <v>0</v>
      </c>
      <c r="AK189" s="42">
        <v>0</v>
      </c>
      <c r="AL189" s="97">
        <v>0</v>
      </c>
      <c r="AM189" s="96">
        <v>0</v>
      </c>
      <c r="AN189" s="42">
        <v>0</v>
      </c>
      <c r="AO189" s="97">
        <v>0</v>
      </c>
      <c r="AP189" s="96"/>
      <c r="AQ189" s="42"/>
      <c r="AR189" s="97"/>
      <c r="AT189" s="96">
        <f t="shared" si="73"/>
        <v>235913</v>
      </c>
      <c r="AU189" s="42">
        <f t="shared" si="73"/>
        <v>256128</v>
      </c>
      <c r="AV189" s="97">
        <f t="shared" si="73"/>
        <v>277148</v>
      </c>
      <c r="BC189" s="32">
        <f t="shared" si="74"/>
        <v>1</v>
      </c>
      <c r="BE189" s="23">
        <v>2</v>
      </c>
      <c r="BF189" s="23">
        <v>6</v>
      </c>
      <c r="BG189" s="23">
        <f t="shared" si="75"/>
        <v>4</v>
      </c>
    </row>
    <row r="190" spans="2:59" ht="15" customHeight="1" x14ac:dyDescent="0.3">
      <c r="B190" s="15"/>
      <c r="C190" s="40" t="s">
        <v>22</v>
      </c>
      <c r="D190" s="34" t="s">
        <v>695</v>
      </c>
      <c r="E190" s="35" t="s">
        <v>913</v>
      </c>
      <c r="F190" s="96">
        <v>23868</v>
      </c>
      <c r="G190" s="42">
        <v>24855</v>
      </c>
      <c r="H190" s="97">
        <v>26691</v>
      </c>
      <c r="I190" s="96">
        <v>0</v>
      </c>
      <c r="J190" s="42">
        <v>0</v>
      </c>
      <c r="K190" s="97">
        <v>0</v>
      </c>
      <c r="L190" s="96">
        <v>4000</v>
      </c>
      <c r="M190" s="42">
        <v>4000</v>
      </c>
      <c r="N190" s="97">
        <v>5000</v>
      </c>
      <c r="O190" s="96">
        <v>0</v>
      </c>
      <c r="P190" s="42">
        <v>1980</v>
      </c>
      <c r="Q190" s="97">
        <v>1789</v>
      </c>
      <c r="R190" s="96">
        <v>0</v>
      </c>
      <c r="S190" s="42">
        <v>0</v>
      </c>
      <c r="T190" s="97">
        <v>0</v>
      </c>
      <c r="U190" s="96">
        <v>0</v>
      </c>
      <c r="V190" s="42">
        <v>0</v>
      </c>
      <c r="W190" s="97">
        <v>0</v>
      </c>
      <c r="X190" s="96">
        <v>19622</v>
      </c>
      <c r="Y190" s="42">
        <v>20501</v>
      </c>
      <c r="Z190" s="97">
        <v>21444</v>
      </c>
      <c r="AA190" s="96">
        <v>0</v>
      </c>
      <c r="AB190" s="42">
        <v>0</v>
      </c>
      <c r="AC190" s="97">
        <v>0</v>
      </c>
      <c r="AD190" s="96">
        <v>0</v>
      </c>
      <c r="AE190" s="42">
        <v>0</v>
      </c>
      <c r="AF190" s="97">
        <v>0</v>
      </c>
      <c r="AG190" s="96">
        <v>0</v>
      </c>
      <c r="AH190" s="42">
        <v>0</v>
      </c>
      <c r="AI190" s="97">
        <v>0</v>
      </c>
      <c r="AJ190" s="96">
        <v>0</v>
      </c>
      <c r="AK190" s="42">
        <v>0</v>
      </c>
      <c r="AL190" s="97">
        <v>0</v>
      </c>
      <c r="AM190" s="96">
        <v>0</v>
      </c>
      <c r="AN190" s="42">
        <v>0</v>
      </c>
      <c r="AO190" s="97">
        <v>0</v>
      </c>
      <c r="AP190" s="96"/>
      <c r="AQ190" s="42"/>
      <c r="AR190" s="97"/>
      <c r="AT190" s="96">
        <f t="shared" si="73"/>
        <v>47490</v>
      </c>
      <c r="AU190" s="42">
        <f t="shared" si="73"/>
        <v>51336</v>
      </c>
      <c r="AV190" s="97">
        <f t="shared" si="73"/>
        <v>54924</v>
      </c>
      <c r="BC190" s="32">
        <f t="shared" si="74"/>
        <v>1</v>
      </c>
      <c r="BE190" s="23">
        <v>2</v>
      </c>
      <c r="BF190" s="23">
        <v>6</v>
      </c>
      <c r="BG190" s="23">
        <f t="shared" si="75"/>
        <v>5</v>
      </c>
    </row>
    <row r="191" spans="2:59" ht="15" customHeight="1" x14ac:dyDescent="0.3">
      <c r="B191" s="15"/>
      <c r="C191" s="40" t="s">
        <v>22</v>
      </c>
      <c r="D191" s="34" t="s">
        <v>316</v>
      </c>
      <c r="E191" s="35" t="s">
        <v>911</v>
      </c>
      <c r="F191" s="96">
        <v>22687</v>
      </c>
      <c r="G191" s="42">
        <v>23612</v>
      </c>
      <c r="H191" s="97">
        <v>25333</v>
      </c>
      <c r="I191" s="96">
        <v>0</v>
      </c>
      <c r="J191" s="42">
        <v>0</v>
      </c>
      <c r="K191" s="97">
        <v>0</v>
      </c>
      <c r="L191" s="96">
        <v>0</v>
      </c>
      <c r="M191" s="42">
        <v>0</v>
      </c>
      <c r="N191" s="97">
        <v>0</v>
      </c>
      <c r="O191" s="96">
        <v>0</v>
      </c>
      <c r="P191" s="42">
        <v>3300</v>
      </c>
      <c r="Q191" s="97">
        <v>2981</v>
      </c>
      <c r="R191" s="96">
        <v>0</v>
      </c>
      <c r="S191" s="42">
        <v>0</v>
      </c>
      <c r="T191" s="97">
        <v>0</v>
      </c>
      <c r="U191" s="96">
        <v>0</v>
      </c>
      <c r="V191" s="42">
        <v>0</v>
      </c>
      <c r="W191" s="97">
        <v>0</v>
      </c>
      <c r="X191" s="96">
        <v>10896</v>
      </c>
      <c r="Y191" s="42">
        <v>12384</v>
      </c>
      <c r="Z191" s="97">
        <v>13000</v>
      </c>
      <c r="AA191" s="96">
        <v>0</v>
      </c>
      <c r="AB191" s="42">
        <v>0</v>
      </c>
      <c r="AC191" s="97">
        <v>0</v>
      </c>
      <c r="AD191" s="96">
        <v>0</v>
      </c>
      <c r="AE191" s="42">
        <v>0</v>
      </c>
      <c r="AF191" s="97">
        <v>0</v>
      </c>
      <c r="AG191" s="96">
        <v>0</v>
      </c>
      <c r="AH191" s="42">
        <v>0</v>
      </c>
      <c r="AI191" s="97">
        <v>0</v>
      </c>
      <c r="AJ191" s="96">
        <v>0</v>
      </c>
      <c r="AK191" s="42">
        <v>0</v>
      </c>
      <c r="AL191" s="97">
        <v>0</v>
      </c>
      <c r="AM191" s="96">
        <v>0</v>
      </c>
      <c r="AN191" s="42">
        <v>0</v>
      </c>
      <c r="AO191" s="97">
        <v>0</v>
      </c>
      <c r="AP191" s="96"/>
      <c r="AQ191" s="42"/>
      <c r="AR191" s="97"/>
      <c r="AT191" s="96">
        <f t="shared" si="73"/>
        <v>33583</v>
      </c>
      <c r="AU191" s="42">
        <f t="shared" si="73"/>
        <v>39296</v>
      </c>
      <c r="AV191" s="97">
        <f t="shared" si="73"/>
        <v>41314</v>
      </c>
      <c r="BC191" s="32">
        <f t="shared" si="74"/>
        <v>1</v>
      </c>
      <c r="BE191" s="23">
        <v>2</v>
      </c>
      <c r="BF191" s="23">
        <v>6</v>
      </c>
      <c r="BG191" s="23">
        <f t="shared" si="75"/>
        <v>6</v>
      </c>
    </row>
    <row r="192" spans="2:59" ht="15" hidden="1" customHeight="1" x14ac:dyDescent="0.3">
      <c r="B192" s="15"/>
      <c r="C192" s="40" t="s">
        <v>22</v>
      </c>
      <c r="D192" s="34" t="s">
        <v>2</v>
      </c>
      <c r="E192" s="35" t="s">
        <v>2</v>
      </c>
      <c r="F192" s="96">
        <v>0</v>
      </c>
      <c r="G192" s="42">
        <v>0</v>
      </c>
      <c r="H192" s="97">
        <v>0</v>
      </c>
      <c r="I192" s="96">
        <v>0</v>
      </c>
      <c r="J192" s="42">
        <v>0</v>
      </c>
      <c r="K192" s="97">
        <v>0</v>
      </c>
      <c r="L192" s="96">
        <v>0</v>
      </c>
      <c r="M192" s="42">
        <v>0</v>
      </c>
      <c r="N192" s="97">
        <v>0</v>
      </c>
      <c r="O192" s="96">
        <v>0</v>
      </c>
      <c r="P192" s="42">
        <v>0</v>
      </c>
      <c r="Q192" s="97">
        <v>0</v>
      </c>
      <c r="R192" s="96">
        <v>0</v>
      </c>
      <c r="S192" s="42">
        <v>0</v>
      </c>
      <c r="T192" s="97">
        <v>0</v>
      </c>
      <c r="U192" s="96">
        <v>0</v>
      </c>
      <c r="V192" s="42">
        <v>0</v>
      </c>
      <c r="W192" s="97">
        <v>0</v>
      </c>
      <c r="X192" s="96">
        <v>0</v>
      </c>
      <c r="Y192" s="42">
        <v>0</v>
      </c>
      <c r="Z192" s="97">
        <v>0</v>
      </c>
      <c r="AA192" s="96">
        <v>0</v>
      </c>
      <c r="AB192" s="42">
        <v>0</v>
      </c>
      <c r="AC192" s="97">
        <v>0</v>
      </c>
      <c r="AD192" s="96">
        <v>0</v>
      </c>
      <c r="AE192" s="42">
        <v>0</v>
      </c>
      <c r="AF192" s="97">
        <v>0</v>
      </c>
      <c r="AG192" s="96">
        <v>0</v>
      </c>
      <c r="AH192" s="42">
        <v>0</v>
      </c>
      <c r="AI192" s="97">
        <v>0</v>
      </c>
      <c r="AJ192" s="96">
        <v>0</v>
      </c>
      <c r="AK192" s="42">
        <v>0</v>
      </c>
      <c r="AL192" s="97">
        <v>0</v>
      </c>
      <c r="AM192" s="96">
        <v>0</v>
      </c>
      <c r="AN192" s="42">
        <v>0</v>
      </c>
      <c r="AO192" s="97">
        <v>0</v>
      </c>
      <c r="AP192" s="96"/>
      <c r="AQ192" s="42"/>
      <c r="AR192" s="97"/>
      <c r="AT192" s="96">
        <f t="shared" si="73"/>
        <v>0</v>
      </c>
      <c r="AU192" s="42">
        <f t="shared" si="73"/>
        <v>0</v>
      </c>
      <c r="AV192" s="97">
        <f t="shared" si="73"/>
        <v>0</v>
      </c>
      <c r="BC192" s="32">
        <f t="shared" si="74"/>
        <v>0</v>
      </c>
      <c r="BE192" s="23">
        <v>2</v>
      </c>
      <c r="BF192" s="23">
        <v>6</v>
      </c>
      <c r="BG192" s="23">
        <f t="shared" si="75"/>
        <v>7</v>
      </c>
    </row>
    <row r="193" spans="2:59" ht="15" hidden="1" customHeight="1" x14ac:dyDescent="0.3">
      <c r="B193" s="15"/>
      <c r="C193" s="40" t="s">
        <v>22</v>
      </c>
      <c r="D193" s="34" t="s">
        <v>2</v>
      </c>
      <c r="E193" s="35" t="s">
        <v>2</v>
      </c>
      <c r="F193" s="96">
        <v>0</v>
      </c>
      <c r="G193" s="42">
        <v>0</v>
      </c>
      <c r="H193" s="97">
        <v>0</v>
      </c>
      <c r="I193" s="96">
        <v>0</v>
      </c>
      <c r="J193" s="42">
        <v>0</v>
      </c>
      <c r="K193" s="97">
        <v>0</v>
      </c>
      <c r="L193" s="96">
        <v>0</v>
      </c>
      <c r="M193" s="42">
        <v>0</v>
      </c>
      <c r="N193" s="97">
        <v>0</v>
      </c>
      <c r="O193" s="96">
        <v>0</v>
      </c>
      <c r="P193" s="42">
        <v>0</v>
      </c>
      <c r="Q193" s="97">
        <v>0</v>
      </c>
      <c r="R193" s="96">
        <v>0</v>
      </c>
      <c r="S193" s="42">
        <v>0</v>
      </c>
      <c r="T193" s="97">
        <v>0</v>
      </c>
      <c r="U193" s="96">
        <v>0</v>
      </c>
      <c r="V193" s="42">
        <v>0</v>
      </c>
      <c r="W193" s="97">
        <v>0</v>
      </c>
      <c r="X193" s="96">
        <v>0</v>
      </c>
      <c r="Y193" s="42">
        <v>0</v>
      </c>
      <c r="Z193" s="97">
        <v>0</v>
      </c>
      <c r="AA193" s="96">
        <v>0</v>
      </c>
      <c r="AB193" s="42">
        <v>0</v>
      </c>
      <c r="AC193" s="97">
        <v>0</v>
      </c>
      <c r="AD193" s="96">
        <v>0</v>
      </c>
      <c r="AE193" s="42">
        <v>0</v>
      </c>
      <c r="AF193" s="97">
        <v>0</v>
      </c>
      <c r="AG193" s="96">
        <v>0</v>
      </c>
      <c r="AH193" s="42">
        <v>0</v>
      </c>
      <c r="AI193" s="97">
        <v>0</v>
      </c>
      <c r="AJ193" s="96">
        <v>0</v>
      </c>
      <c r="AK193" s="42">
        <v>0</v>
      </c>
      <c r="AL193" s="97">
        <v>0</v>
      </c>
      <c r="AM193" s="96">
        <v>0</v>
      </c>
      <c r="AN193" s="42">
        <v>0</v>
      </c>
      <c r="AO193" s="97">
        <v>0</v>
      </c>
      <c r="AP193" s="96"/>
      <c r="AQ193" s="42"/>
      <c r="AR193" s="97"/>
      <c r="AT193" s="96">
        <f t="shared" si="73"/>
        <v>0</v>
      </c>
      <c r="AU193" s="42">
        <f t="shared" si="73"/>
        <v>0</v>
      </c>
      <c r="AV193" s="97">
        <f t="shared" si="73"/>
        <v>0</v>
      </c>
      <c r="BC193" s="32">
        <f t="shared" si="74"/>
        <v>0</v>
      </c>
      <c r="BE193" s="23">
        <v>2</v>
      </c>
      <c r="BF193" s="23">
        <v>6</v>
      </c>
      <c r="BG193" s="23">
        <f t="shared" si="75"/>
        <v>8</v>
      </c>
    </row>
    <row r="194" spans="2:59" ht="15" hidden="1" customHeight="1" x14ac:dyDescent="0.3">
      <c r="B194" s="15"/>
      <c r="C194" s="40" t="s">
        <v>22</v>
      </c>
      <c r="D194" s="34" t="s">
        <v>2</v>
      </c>
      <c r="E194" s="35" t="s">
        <v>2</v>
      </c>
      <c r="F194" s="96">
        <v>0</v>
      </c>
      <c r="G194" s="42">
        <v>0</v>
      </c>
      <c r="H194" s="97">
        <v>0</v>
      </c>
      <c r="I194" s="96">
        <v>0</v>
      </c>
      <c r="J194" s="42">
        <v>0</v>
      </c>
      <c r="K194" s="97">
        <v>0</v>
      </c>
      <c r="L194" s="96">
        <v>0</v>
      </c>
      <c r="M194" s="42">
        <v>0</v>
      </c>
      <c r="N194" s="97">
        <v>0</v>
      </c>
      <c r="O194" s="96">
        <v>0</v>
      </c>
      <c r="P194" s="42">
        <v>0</v>
      </c>
      <c r="Q194" s="97">
        <v>0</v>
      </c>
      <c r="R194" s="96">
        <v>0</v>
      </c>
      <c r="S194" s="42">
        <v>0</v>
      </c>
      <c r="T194" s="97">
        <v>0</v>
      </c>
      <c r="U194" s="96">
        <v>0</v>
      </c>
      <c r="V194" s="42">
        <v>0</v>
      </c>
      <c r="W194" s="97">
        <v>0</v>
      </c>
      <c r="X194" s="96">
        <v>0</v>
      </c>
      <c r="Y194" s="42">
        <v>0</v>
      </c>
      <c r="Z194" s="97">
        <v>0</v>
      </c>
      <c r="AA194" s="96">
        <v>0</v>
      </c>
      <c r="AB194" s="42">
        <v>0</v>
      </c>
      <c r="AC194" s="97">
        <v>0</v>
      </c>
      <c r="AD194" s="96">
        <v>0</v>
      </c>
      <c r="AE194" s="42">
        <v>0</v>
      </c>
      <c r="AF194" s="97">
        <v>0</v>
      </c>
      <c r="AG194" s="96">
        <v>0</v>
      </c>
      <c r="AH194" s="42">
        <v>0</v>
      </c>
      <c r="AI194" s="97">
        <v>0</v>
      </c>
      <c r="AJ194" s="96">
        <v>0</v>
      </c>
      <c r="AK194" s="42">
        <v>0</v>
      </c>
      <c r="AL194" s="97">
        <v>0</v>
      </c>
      <c r="AM194" s="96">
        <v>0</v>
      </c>
      <c r="AN194" s="42">
        <v>0</v>
      </c>
      <c r="AO194" s="97">
        <v>0</v>
      </c>
      <c r="AP194" s="96"/>
      <c r="AQ194" s="42"/>
      <c r="AR194" s="97"/>
      <c r="AT194" s="96">
        <f t="shared" si="73"/>
        <v>0</v>
      </c>
      <c r="AU194" s="42">
        <f t="shared" si="73"/>
        <v>0</v>
      </c>
      <c r="AV194" s="97">
        <f t="shared" si="73"/>
        <v>0</v>
      </c>
      <c r="BC194" s="32">
        <f t="shared" si="74"/>
        <v>0</v>
      </c>
      <c r="BE194" s="23">
        <v>2</v>
      </c>
      <c r="BF194" s="23">
        <v>6</v>
      </c>
      <c r="BG194" s="23">
        <f t="shared" si="75"/>
        <v>9</v>
      </c>
    </row>
    <row r="195" spans="2:59" ht="15" hidden="1" customHeight="1" x14ac:dyDescent="0.3">
      <c r="B195" s="15"/>
      <c r="C195" s="40" t="s">
        <v>22</v>
      </c>
      <c r="D195" s="34" t="s">
        <v>2</v>
      </c>
      <c r="E195" s="35" t="s">
        <v>2</v>
      </c>
      <c r="F195" s="96">
        <v>0</v>
      </c>
      <c r="G195" s="42">
        <v>0</v>
      </c>
      <c r="H195" s="97">
        <v>0</v>
      </c>
      <c r="I195" s="96">
        <v>0</v>
      </c>
      <c r="J195" s="42">
        <v>0</v>
      </c>
      <c r="K195" s="97">
        <v>0</v>
      </c>
      <c r="L195" s="96">
        <v>0</v>
      </c>
      <c r="M195" s="42">
        <v>0</v>
      </c>
      <c r="N195" s="97">
        <v>0</v>
      </c>
      <c r="O195" s="96">
        <v>0</v>
      </c>
      <c r="P195" s="42">
        <v>0</v>
      </c>
      <c r="Q195" s="97">
        <v>0</v>
      </c>
      <c r="R195" s="96">
        <v>0</v>
      </c>
      <c r="S195" s="42">
        <v>0</v>
      </c>
      <c r="T195" s="97">
        <v>0</v>
      </c>
      <c r="U195" s="96">
        <v>0</v>
      </c>
      <c r="V195" s="42">
        <v>0</v>
      </c>
      <c r="W195" s="97">
        <v>0</v>
      </c>
      <c r="X195" s="96">
        <v>0</v>
      </c>
      <c r="Y195" s="42">
        <v>0</v>
      </c>
      <c r="Z195" s="97">
        <v>0</v>
      </c>
      <c r="AA195" s="96">
        <v>0</v>
      </c>
      <c r="AB195" s="42">
        <v>0</v>
      </c>
      <c r="AC195" s="97">
        <v>0</v>
      </c>
      <c r="AD195" s="96">
        <v>0</v>
      </c>
      <c r="AE195" s="42">
        <v>0</v>
      </c>
      <c r="AF195" s="97">
        <v>0</v>
      </c>
      <c r="AG195" s="96">
        <v>0</v>
      </c>
      <c r="AH195" s="42">
        <v>0</v>
      </c>
      <c r="AI195" s="97">
        <v>0</v>
      </c>
      <c r="AJ195" s="96">
        <v>0</v>
      </c>
      <c r="AK195" s="42">
        <v>0</v>
      </c>
      <c r="AL195" s="97">
        <v>0</v>
      </c>
      <c r="AM195" s="96">
        <v>0</v>
      </c>
      <c r="AN195" s="42">
        <v>0</v>
      </c>
      <c r="AO195" s="97">
        <v>0</v>
      </c>
      <c r="AP195" s="96"/>
      <c r="AQ195" s="42"/>
      <c r="AR195" s="97"/>
      <c r="AT195" s="96">
        <f t="shared" si="73"/>
        <v>0</v>
      </c>
      <c r="AU195" s="42">
        <f t="shared" si="73"/>
        <v>0</v>
      </c>
      <c r="AV195" s="97">
        <f t="shared" si="73"/>
        <v>0</v>
      </c>
      <c r="BC195" s="32">
        <f t="shared" si="74"/>
        <v>0</v>
      </c>
      <c r="BE195" s="23">
        <v>2</v>
      </c>
      <c r="BF195" s="23">
        <v>6</v>
      </c>
      <c r="BG195" s="23">
        <f t="shared" si="75"/>
        <v>10</v>
      </c>
    </row>
    <row r="196" spans="2:59" ht="15" customHeight="1" x14ac:dyDescent="0.3">
      <c r="B196" s="15"/>
      <c r="C196" s="40" t="s">
        <v>23</v>
      </c>
      <c r="D196" s="34" t="s">
        <v>696</v>
      </c>
      <c r="E196" s="35" t="s">
        <v>914</v>
      </c>
      <c r="F196" s="96">
        <v>0</v>
      </c>
      <c r="G196" s="42">
        <v>0</v>
      </c>
      <c r="H196" s="97">
        <v>0</v>
      </c>
      <c r="I196" s="96">
        <v>0</v>
      </c>
      <c r="J196" s="42">
        <v>0</v>
      </c>
      <c r="K196" s="97">
        <v>0</v>
      </c>
      <c r="L196" s="96">
        <v>5500</v>
      </c>
      <c r="M196" s="42">
        <v>5000</v>
      </c>
      <c r="N196" s="97">
        <v>5000</v>
      </c>
      <c r="O196" s="96">
        <v>0</v>
      </c>
      <c r="P196" s="42">
        <v>0</v>
      </c>
      <c r="Q196" s="97">
        <v>0</v>
      </c>
      <c r="R196" s="96">
        <v>2699</v>
      </c>
      <c r="S196" s="42">
        <v>2820</v>
      </c>
      <c r="T196" s="97">
        <v>2949</v>
      </c>
      <c r="U196" s="96">
        <v>0</v>
      </c>
      <c r="V196" s="42">
        <v>0</v>
      </c>
      <c r="W196" s="97">
        <v>0</v>
      </c>
      <c r="X196" s="96">
        <v>0</v>
      </c>
      <c r="Y196" s="42">
        <v>0</v>
      </c>
      <c r="Z196" s="97">
        <v>0</v>
      </c>
      <c r="AA196" s="96">
        <v>0</v>
      </c>
      <c r="AB196" s="42">
        <v>0</v>
      </c>
      <c r="AC196" s="97">
        <v>0</v>
      </c>
      <c r="AD196" s="96">
        <v>0</v>
      </c>
      <c r="AE196" s="42">
        <v>0</v>
      </c>
      <c r="AF196" s="97">
        <v>0</v>
      </c>
      <c r="AG196" s="96">
        <v>0</v>
      </c>
      <c r="AH196" s="42">
        <v>0</v>
      </c>
      <c r="AI196" s="97">
        <v>0</v>
      </c>
      <c r="AJ196" s="96">
        <v>0</v>
      </c>
      <c r="AK196" s="42">
        <v>0</v>
      </c>
      <c r="AL196" s="97">
        <v>0</v>
      </c>
      <c r="AM196" s="96">
        <v>0</v>
      </c>
      <c r="AN196" s="42">
        <v>0</v>
      </c>
      <c r="AO196" s="97">
        <v>0</v>
      </c>
      <c r="AP196" s="96"/>
      <c r="AQ196" s="42"/>
      <c r="AR196" s="97"/>
      <c r="AT196" s="96">
        <f t="shared" si="73"/>
        <v>8199</v>
      </c>
      <c r="AU196" s="42">
        <f t="shared" si="73"/>
        <v>7820</v>
      </c>
      <c r="AV196" s="97">
        <f t="shared" si="73"/>
        <v>7949</v>
      </c>
      <c r="BC196" s="32">
        <f t="shared" si="74"/>
        <v>1</v>
      </c>
      <c r="BE196" s="23">
        <v>2</v>
      </c>
      <c r="BF196" s="23">
        <v>7</v>
      </c>
      <c r="BG196" s="23">
        <f t="shared" si="75"/>
        <v>1</v>
      </c>
    </row>
    <row r="197" spans="2:59" ht="15" customHeight="1" x14ac:dyDescent="0.3">
      <c r="B197" s="15"/>
      <c r="C197" s="50" t="str">
        <f>IF(LEN(E196)&lt;1,"","Total: " &amp; LEFT(E196,LEN(E196)-21) &amp; "Municipalities")</f>
        <v>Total: Thabo Mofutsanyana Municipalities</v>
      </c>
      <c r="D197" s="51"/>
      <c r="E197" s="52"/>
      <c r="F197" s="63">
        <f>SUM(F186:F196)</f>
        <v>373324</v>
      </c>
      <c r="G197" s="54">
        <f>SUM(G186:G196)</f>
        <v>382862</v>
      </c>
      <c r="H197" s="64">
        <f>SUM(H186:H196)</f>
        <v>415502</v>
      </c>
      <c r="I197" s="63">
        <f t="shared" ref="I197:Q197" si="76">SUM(I186:I196)</f>
        <v>0</v>
      </c>
      <c r="J197" s="54">
        <f t="shared" si="76"/>
        <v>0</v>
      </c>
      <c r="K197" s="64">
        <f t="shared" si="76"/>
        <v>0</v>
      </c>
      <c r="L197" s="63">
        <f t="shared" si="76"/>
        <v>9500</v>
      </c>
      <c r="M197" s="54">
        <f t="shared" si="76"/>
        <v>9000</v>
      </c>
      <c r="N197" s="64">
        <f t="shared" si="76"/>
        <v>10000</v>
      </c>
      <c r="O197" s="63">
        <f t="shared" si="76"/>
        <v>7183</v>
      </c>
      <c r="P197" s="54">
        <f t="shared" si="76"/>
        <v>22160</v>
      </c>
      <c r="Q197" s="64">
        <f t="shared" si="76"/>
        <v>20040</v>
      </c>
      <c r="R197" s="63">
        <f>SUM(R186:R196)</f>
        <v>2699</v>
      </c>
      <c r="S197" s="54">
        <f>SUM(S186:S196)</f>
        <v>2820</v>
      </c>
      <c r="T197" s="64">
        <f>SUM(T186:T196)</f>
        <v>2949</v>
      </c>
      <c r="U197" s="63">
        <f t="shared" ref="U197:AL197" si="77">SUM(U186:U196)</f>
        <v>143951</v>
      </c>
      <c r="V197" s="54">
        <f t="shared" si="77"/>
        <v>70000</v>
      </c>
      <c r="W197" s="64">
        <f t="shared" si="77"/>
        <v>34222</v>
      </c>
      <c r="X197" s="63">
        <f t="shared" si="77"/>
        <v>126868</v>
      </c>
      <c r="Y197" s="54">
        <f t="shared" si="77"/>
        <v>155277</v>
      </c>
      <c r="Z197" s="64">
        <f t="shared" si="77"/>
        <v>165723</v>
      </c>
      <c r="AA197" s="63">
        <f t="shared" si="77"/>
        <v>0</v>
      </c>
      <c r="AB197" s="54">
        <f t="shared" si="77"/>
        <v>0</v>
      </c>
      <c r="AC197" s="64">
        <f t="shared" si="77"/>
        <v>0</v>
      </c>
      <c r="AD197" s="63">
        <f t="shared" si="77"/>
        <v>0</v>
      </c>
      <c r="AE197" s="54">
        <f t="shared" si="77"/>
        <v>1000</v>
      </c>
      <c r="AF197" s="64">
        <f t="shared" si="77"/>
        <v>1000</v>
      </c>
      <c r="AG197" s="63">
        <f t="shared" si="77"/>
        <v>0</v>
      </c>
      <c r="AH197" s="54">
        <f t="shared" si="77"/>
        <v>0</v>
      </c>
      <c r="AI197" s="64">
        <f t="shared" si="77"/>
        <v>0</v>
      </c>
      <c r="AJ197" s="63">
        <f t="shared" si="77"/>
        <v>0</v>
      </c>
      <c r="AK197" s="54">
        <f t="shared" si="77"/>
        <v>0</v>
      </c>
      <c r="AL197" s="64">
        <f t="shared" si="77"/>
        <v>0</v>
      </c>
      <c r="AM197" s="63">
        <f>SUM(AM186:AM196)</f>
        <v>0</v>
      </c>
      <c r="AN197" s="54">
        <f>SUM(AN186:AN196)</f>
        <v>0</v>
      </c>
      <c r="AO197" s="64">
        <f>SUM(AO186:AO196)</f>
        <v>0</v>
      </c>
      <c r="AP197" s="63"/>
      <c r="AQ197" s="54"/>
      <c r="AR197" s="64"/>
      <c r="AT197" s="63">
        <f t="shared" ref="AT197:AV197" si="78">SUM(AT186:AT196)</f>
        <v>663525</v>
      </c>
      <c r="AU197" s="54">
        <f t="shared" si="78"/>
        <v>643119</v>
      </c>
      <c r="AV197" s="64">
        <f t="shared" si="78"/>
        <v>649436</v>
      </c>
      <c r="BC197" s="32">
        <f>IF(SUM(BC186:BC196)=0,0,1)</f>
        <v>1</v>
      </c>
    </row>
    <row r="198" spans="2:59" ht="15" customHeight="1" x14ac:dyDescent="0.3">
      <c r="B198" s="15"/>
      <c r="C198" s="40"/>
      <c r="D198" s="34"/>
      <c r="E198" s="35"/>
      <c r="F198" s="96"/>
      <c r="G198" s="42"/>
      <c r="H198" s="97"/>
      <c r="I198" s="96"/>
      <c r="J198" s="42"/>
      <c r="K198" s="97"/>
      <c r="L198" s="96"/>
      <c r="M198" s="42"/>
      <c r="N198" s="97"/>
      <c r="O198" s="96"/>
      <c r="P198" s="42"/>
      <c r="Q198" s="97"/>
      <c r="R198" s="96"/>
      <c r="S198" s="42"/>
      <c r="T198" s="97"/>
      <c r="U198" s="96"/>
      <c r="V198" s="42"/>
      <c r="W198" s="97"/>
      <c r="X198" s="96"/>
      <c r="Y198" s="42"/>
      <c r="Z198" s="97"/>
      <c r="AA198" s="96"/>
      <c r="AB198" s="42"/>
      <c r="AC198" s="97"/>
      <c r="AD198" s="96"/>
      <c r="AE198" s="42"/>
      <c r="AF198" s="97"/>
      <c r="AG198" s="96"/>
      <c r="AH198" s="42"/>
      <c r="AI198" s="97"/>
      <c r="AJ198" s="96"/>
      <c r="AK198" s="42"/>
      <c r="AL198" s="97"/>
      <c r="AM198" s="96"/>
      <c r="AN198" s="42"/>
      <c r="AO198" s="97"/>
      <c r="AP198" s="96"/>
      <c r="AQ198" s="42"/>
      <c r="AR198" s="97"/>
      <c r="AT198" s="96"/>
      <c r="AU198" s="42"/>
      <c r="AV198" s="97"/>
      <c r="BC198" s="32">
        <f>IF(BC197=0,0,1)</f>
        <v>1</v>
      </c>
    </row>
    <row r="199" spans="2:59" ht="15" customHeight="1" x14ac:dyDescent="0.3">
      <c r="B199" s="15"/>
      <c r="C199" s="40" t="s">
        <v>22</v>
      </c>
      <c r="D199" s="34" t="s">
        <v>320</v>
      </c>
      <c r="E199" s="35" t="s">
        <v>909</v>
      </c>
      <c r="F199" s="96">
        <v>46656</v>
      </c>
      <c r="G199" s="42">
        <v>48835</v>
      </c>
      <c r="H199" s="97">
        <v>52890</v>
      </c>
      <c r="I199" s="96">
        <v>0</v>
      </c>
      <c r="J199" s="42">
        <v>0</v>
      </c>
      <c r="K199" s="97">
        <v>0</v>
      </c>
      <c r="L199" s="96">
        <v>0</v>
      </c>
      <c r="M199" s="42">
        <v>0</v>
      </c>
      <c r="N199" s="97">
        <v>0</v>
      </c>
      <c r="O199" s="96">
        <v>0</v>
      </c>
      <c r="P199" s="42">
        <v>5620</v>
      </c>
      <c r="Q199" s="97">
        <v>5000</v>
      </c>
      <c r="R199" s="96">
        <v>0</v>
      </c>
      <c r="S199" s="42">
        <v>0</v>
      </c>
      <c r="T199" s="97">
        <v>0</v>
      </c>
      <c r="U199" s="96">
        <v>0</v>
      </c>
      <c r="V199" s="42">
        <v>0</v>
      </c>
      <c r="W199" s="97">
        <v>0</v>
      </c>
      <c r="X199" s="96">
        <v>17971</v>
      </c>
      <c r="Y199" s="42">
        <v>14597</v>
      </c>
      <c r="Z199" s="97">
        <v>15268</v>
      </c>
      <c r="AA199" s="96">
        <v>0</v>
      </c>
      <c r="AB199" s="42">
        <v>0</v>
      </c>
      <c r="AC199" s="97">
        <v>0</v>
      </c>
      <c r="AD199" s="96">
        <v>0</v>
      </c>
      <c r="AE199" s="42">
        <v>0</v>
      </c>
      <c r="AF199" s="97">
        <v>0</v>
      </c>
      <c r="AG199" s="96">
        <v>0</v>
      </c>
      <c r="AH199" s="42">
        <v>0</v>
      </c>
      <c r="AI199" s="97">
        <v>0</v>
      </c>
      <c r="AJ199" s="96">
        <v>0</v>
      </c>
      <c r="AK199" s="42">
        <v>0</v>
      </c>
      <c r="AL199" s="97">
        <v>0</v>
      </c>
      <c r="AM199" s="96">
        <v>0</v>
      </c>
      <c r="AN199" s="42">
        <v>0</v>
      </c>
      <c r="AO199" s="97">
        <v>0</v>
      </c>
      <c r="AP199" s="96"/>
      <c r="AQ199" s="42"/>
      <c r="AR199" s="97"/>
      <c r="AT199" s="96">
        <f t="shared" ref="AT199:AV209" si="79">F199+I199+L199+O199+R199+U199+X199+AA199+AD199+AG199+AJ199+AM199+AP199</f>
        <v>64627</v>
      </c>
      <c r="AU199" s="42">
        <f t="shared" si="79"/>
        <v>69052</v>
      </c>
      <c r="AV199" s="97">
        <f t="shared" si="79"/>
        <v>73158</v>
      </c>
      <c r="BC199" s="32">
        <f t="shared" ref="BC199:BC209" si="80">IF(LEN(E199)&lt;2,0,1)</f>
        <v>1</v>
      </c>
      <c r="BE199" s="23">
        <v>2</v>
      </c>
      <c r="BF199" s="23">
        <v>8</v>
      </c>
      <c r="BG199" s="23">
        <v>1</v>
      </c>
    </row>
    <row r="200" spans="2:59" ht="15" customHeight="1" x14ac:dyDescent="0.3">
      <c r="B200" s="15"/>
      <c r="C200" s="40" t="s">
        <v>22</v>
      </c>
      <c r="D200" s="34" t="s">
        <v>324</v>
      </c>
      <c r="E200" s="35" t="s">
        <v>918</v>
      </c>
      <c r="F200" s="96">
        <v>48656</v>
      </c>
      <c r="G200" s="42">
        <v>50939</v>
      </c>
      <c r="H200" s="97">
        <v>55188</v>
      </c>
      <c r="I200" s="96">
        <v>0</v>
      </c>
      <c r="J200" s="42">
        <v>0</v>
      </c>
      <c r="K200" s="97">
        <v>0</v>
      </c>
      <c r="L200" s="96">
        <v>0</v>
      </c>
      <c r="M200" s="42">
        <v>0</v>
      </c>
      <c r="N200" s="97">
        <v>0</v>
      </c>
      <c r="O200" s="96">
        <v>15585</v>
      </c>
      <c r="P200" s="42">
        <v>17000</v>
      </c>
      <c r="Q200" s="97">
        <v>20000</v>
      </c>
      <c r="R200" s="96">
        <v>0</v>
      </c>
      <c r="S200" s="42">
        <v>0</v>
      </c>
      <c r="T200" s="97">
        <v>0</v>
      </c>
      <c r="U200" s="96">
        <v>60000</v>
      </c>
      <c r="V200" s="42">
        <v>141112</v>
      </c>
      <c r="W200" s="97">
        <v>266890</v>
      </c>
      <c r="X200" s="96">
        <v>10906</v>
      </c>
      <c r="Y200" s="42">
        <v>10448</v>
      </c>
      <c r="Z200" s="97">
        <v>12000</v>
      </c>
      <c r="AA200" s="96">
        <v>0</v>
      </c>
      <c r="AB200" s="42">
        <v>0</v>
      </c>
      <c r="AC200" s="97">
        <v>0</v>
      </c>
      <c r="AD200" s="96">
        <v>0</v>
      </c>
      <c r="AE200" s="42">
        <v>0</v>
      </c>
      <c r="AF200" s="97">
        <v>0</v>
      </c>
      <c r="AG200" s="96">
        <v>0</v>
      </c>
      <c r="AH200" s="42">
        <v>0</v>
      </c>
      <c r="AI200" s="97">
        <v>0</v>
      </c>
      <c r="AJ200" s="96">
        <v>0</v>
      </c>
      <c r="AK200" s="42">
        <v>0</v>
      </c>
      <c r="AL200" s="97">
        <v>0</v>
      </c>
      <c r="AM200" s="96">
        <v>0</v>
      </c>
      <c r="AN200" s="42">
        <v>0</v>
      </c>
      <c r="AO200" s="97">
        <v>0</v>
      </c>
      <c r="AP200" s="96"/>
      <c r="AQ200" s="42"/>
      <c r="AR200" s="97"/>
      <c r="AT200" s="96">
        <f t="shared" si="79"/>
        <v>135147</v>
      </c>
      <c r="AU200" s="42">
        <f t="shared" si="79"/>
        <v>219499</v>
      </c>
      <c r="AV200" s="97">
        <f t="shared" si="79"/>
        <v>354078</v>
      </c>
      <c r="BC200" s="32">
        <f t="shared" si="80"/>
        <v>1</v>
      </c>
      <c r="BE200" s="23">
        <v>2</v>
      </c>
      <c r="BF200" s="23">
        <v>8</v>
      </c>
      <c r="BG200" s="23">
        <f>IF(BF200=BF199,BG199+1,1)</f>
        <v>2</v>
      </c>
    </row>
    <row r="201" spans="2:59" ht="15" customHeight="1" x14ac:dyDescent="0.3">
      <c r="B201" s="15"/>
      <c r="C201" s="40" t="s">
        <v>22</v>
      </c>
      <c r="D201" s="34" t="s">
        <v>329</v>
      </c>
      <c r="E201" s="35" t="s">
        <v>917</v>
      </c>
      <c r="F201" s="96">
        <v>51791</v>
      </c>
      <c r="G201" s="42">
        <v>54238</v>
      </c>
      <c r="H201" s="97">
        <v>58793</v>
      </c>
      <c r="I201" s="96">
        <v>0</v>
      </c>
      <c r="J201" s="42">
        <v>0</v>
      </c>
      <c r="K201" s="97">
        <v>0</v>
      </c>
      <c r="L201" s="96">
        <v>0</v>
      </c>
      <c r="M201" s="42">
        <v>0</v>
      </c>
      <c r="N201" s="97">
        <v>0</v>
      </c>
      <c r="O201" s="96">
        <v>10234</v>
      </c>
      <c r="P201" s="42">
        <v>10000</v>
      </c>
      <c r="Q201" s="97">
        <v>10000</v>
      </c>
      <c r="R201" s="96">
        <v>0</v>
      </c>
      <c r="S201" s="42">
        <v>0</v>
      </c>
      <c r="T201" s="97">
        <v>0</v>
      </c>
      <c r="U201" s="96">
        <v>0</v>
      </c>
      <c r="V201" s="42">
        <v>30000</v>
      </c>
      <c r="W201" s="97">
        <v>40000</v>
      </c>
      <c r="X201" s="96">
        <v>24361</v>
      </c>
      <c r="Y201" s="42">
        <v>25961</v>
      </c>
      <c r="Z201" s="97">
        <v>27000</v>
      </c>
      <c r="AA201" s="96">
        <v>0</v>
      </c>
      <c r="AB201" s="42">
        <v>0</v>
      </c>
      <c r="AC201" s="97">
        <v>0</v>
      </c>
      <c r="AD201" s="96">
        <v>0</v>
      </c>
      <c r="AE201" s="42">
        <v>1000</v>
      </c>
      <c r="AF201" s="97">
        <v>1000</v>
      </c>
      <c r="AG201" s="96">
        <v>0</v>
      </c>
      <c r="AH201" s="42">
        <v>0</v>
      </c>
      <c r="AI201" s="97">
        <v>0</v>
      </c>
      <c r="AJ201" s="96">
        <v>0</v>
      </c>
      <c r="AK201" s="42">
        <v>0</v>
      </c>
      <c r="AL201" s="97">
        <v>0</v>
      </c>
      <c r="AM201" s="96">
        <v>0</v>
      </c>
      <c r="AN201" s="42">
        <v>0</v>
      </c>
      <c r="AO201" s="97">
        <v>0</v>
      </c>
      <c r="AP201" s="96"/>
      <c r="AQ201" s="42"/>
      <c r="AR201" s="97"/>
      <c r="AT201" s="96">
        <f t="shared" si="79"/>
        <v>86386</v>
      </c>
      <c r="AU201" s="42">
        <f t="shared" si="79"/>
        <v>121199</v>
      </c>
      <c r="AV201" s="97">
        <f t="shared" si="79"/>
        <v>136793</v>
      </c>
      <c r="BC201" s="32">
        <f t="shared" si="80"/>
        <v>1</v>
      </c>
      <c r="BE201" s="23">
        <v>2</v>
      </c>
      <c r="BF201" s="23">
        <v>8</v>
      </c>
      <c r="BG201" s="23">
        <f t="shared" ref="BG201:BG209" si="81">IF(BF201=BF200,BG200+1,1)</f>
        <v>3</v>
      </c>
    </row>
    <row r="202" spans="2:59" ht="15" customHeight="1" x14ac:dyDescent="0.3">
      <c r="B202" s="15"/>
      <c r="C202" s="40" t="s">
        <v>22</v>
      </c>
      <c r="D202" s="34" t="s">
        <v>332</v>
      </c>
      <c r="E202" s="35" t="s">
        <v>919</v>
      </c>
      <c r="F202" s="96">
        <v>25550</v>
      </c>
      <c r="G202" s="42">
        <v>26625</v>
      </c>
      <c r="H202" s="97">
        <v>28625</v>
      </c>
      <c r="I202" s="96">
        <v>0</v>
      </c>
      <c r="J202" s="42">
        <v>0</v>
      </c>
      <c r="K202" s="97">
        <v>0</v>
      </c>
      <c r="L202" s="96">
        <v>0</v>
      </c>
      <c r="M202" s="42">
        <v>0</v>
      </c>
      <c r="N202" s="97">
        <v>0</v>
      </c>
      <c r="O202" s="96">
        <v>23236</v>
      </c>
      <c r="P202" s="42">
        <v>6000</v>
      </c>
      <c r="Q202" s="97">
        <v>7000</v>
      </c>
      <c r="R202" s="96">
        <v>0</v>
      </c>
      <c r="S202" s="42">
        <v>0</v>
      </c>
      <c r="T202" s="97">
        <v>0</v>
      </c>
      <c r="U202" s="96">
        <v>0</v>
      </c>
      <c r="V202" s="42">
        <v>0</v>
      </c>
      <c r="W202" s="97">
        <v>0</v>
      </c>
      <c r="X202" s="96">
        <v>15000</v>
      </c>
      <c r="Y202" s="42">
        <v>19450</v>
      </c>
      <c r="Z202" s="97">
        <v>21000</v>
      </c>
      <c r="AA202" s="96">
        <v>0</v>
      </c>
      <c r="AB202" s="42">
        <v>0</v>
      </c>
      <c r="AC202" s="97">
        <v>0</v>
      </c>
      <c r="AD202" s="96">
        <v>0</v>
      </c>
      <c r="AE202" s="42">
        <v>0</v>
      </c>
      <c r="AF202" s="97">
        <v>0</v>
      </c>
      <c r="AG202" s="96">
        <v>0</v>
      </c>
      <c r="AH202" s="42">
        <v>0</v>
      </c>
      <c r="AI202" s="97">
        <v>0</v>
      </c>
      <c r="AJ202" s="96">
        <v>0</v>
      </c>
      <c r="AK202" s="42">
        <v>0</v>
      </c>
      <c r="AL202" s="97">
        <v>0</v>
      </c>
      <c r="AM202" s="96">
        <v>0</v>
      </c>
      <c r="AN202" s="42">
        <v>0</v>
      </c>
      <c r="AO202" s="97">
        <v>0</v>
      </c>
      <c r="AP202" s="96"/>
      <c r="AQ202" s="42"/>
      <c r="AR202" s="97"/>
      <c r="AT202" s="96">
        <f t="shared" si="79"/>
        <v>63786</v>
      </c>
      <c r="AU202" s="42">
        <f t="shared" si="79"/>
        <v>52075</v>
      </c>
      <c r="AV202" s="97">
        <f t="shared" si="79"/>
        <v>56625</v>
      </c>
      <c r="BC202" s="32">
        <f t="shared" si="80"/>
        <v>1</v>
      </c>
      <c r="BE202" s="23">
        <v>2</v>
      </c>
      <c r="BF202" s="23">
        <v>8</v>
      </c>
      <c r="BG202" s="23">
        <f t="shared" si="81"/>
        <v>4</v>
      </c>
    </row>
    <row r="203" spans="2:59" ht="15" hidden="1" customHeight="1" x14ac:dyDescent="0.3">
      <c r="B203" s="15"/>
      <c r="C203" s="40" t="s">
        <v>22</v>
      </c>
      <c r="D203" s="34" t="s">
        <v>2</v>
      </c>
      <c r="E203" s="35" t="s">
        <v>2</v>
      </c>
      <c r="F203" s="96">
        <v>0</v>
      </c>
      <c r="G203" s="42">
        <v>0</v>
      </c>
      <c r="H203" s="97">
        <v>0</v>
      </c>
      <c r="I203" s="96">
        <v>0</v>
      </c>
      <c r="J203" s="42">
        <v>0</v>
      </c>
      <c r="K203" s="97">
        <v>0</v>
      </c>
      <c r="L203" s="96">
        <v>0</v>
      </c>
      <c r="M203" s="42">
        <v>0</v>
      </c>
      <c r="N203" s="97">
        <v>0</v>
      </c>
      <c r="O203" s="96">
        <v>0</v>
      </c>
      <c r="P203" s="42">
        <v>0</v>
      </c>
      <c r="Q203" s="97">
        <v>0</v>
      </c>
      <c r="R203" s="96">
        <v>0</v>
      </c>
      <c r="S203" s="42">
        <v>0</v>
      </c>
      <c r="T203" s="97">
        <v>0</v>
      </c>
      <c r="U203" s="96">
        <v>0</v>
      </c>
      <c r="V203" s="42">
        <v>0</v>
      </c>
      <c r="W203" s="97">
        <v>0</v>
      </c>
      <c r="X203" s="96">
        <v>0</v>
      </c>
      <c r="Y203" s="42">
        <v>0</v>
      </c>
      <c r="Z203" s="97">
        <v>0</v>
      </c>
      <c r="AA203" s="96">
        <v>0</v>
      </c>
      <c r="AB203" s="42">
        <v>0</v>
      </c>
      <c r="AC203" s="97">
        <v>0</v>
      </c>
      <c r="AD203" s="96">
        <v>0</v>
      </c>
      <c r="AE203" s="42">
        <v>0</v>
      </c>
      <c r="AF203" s="97">
        <v>0</v>
      </c>
      <c r="AG203" s="96">
        <v>0</v>
      </c>
      <c r="AH203" s="42">
        <v>0</v>
      </c>
      <c r="AI203" s="97">
        <v>0</v>
      </c>
      <c r="AJ203" s="96">
        <v>0</v>
      </c>
      <c r="AK203" s="42">
        <v>0</v>
      </c>
      <c r="AL203" s="97">
        <v>0</v>
      </c>
      <c r="AM203" s="96">
        <v>0</v>
      </c>
      <c r="AN203" s="42">
        <v>0</v>
      </c>
      <c r="AO203" s="97">
        <v>0</v>
      </c>
      <c r="AP203" s="96"/>
      <c r="AQ203" s="42"/>
      <c r="AR203" s="97"/>
      <c r="AT203" s="96">
        <f t="shared" si="79"/>
        <v>0</v>
      </c>
      <c r="AU203" s="42">
        <f t="shared" si="79"/>
        <v>0</v>
      </c>
      <c r="AV203" s="97">
        <f t="shared" si="79"/>
        <v>0</v>
      </c>
      <c r="BC203" s="32">
        <f t="shared" si="80"/>
        <v>0</v>
      </c>
      <c r="BE203" s="23">
        <v>2</v>
      </c>
      <c r="BF203" s="23">
        <v>8</v>
      </c>
      <c r="BG203" s="23">
        <f t="shared" si="81"/>
        <v>5</v>
      </c>
    </row>
    <row r="204" spans="2:59" ht="15" hidden="1" customHeight="1" x14ac:dyDescent="0.3">
      <c r="B204" s="15"/>
      <c r="C204" s="40" t="s">
        <v>22</v>
      </c>
      <c r="D204" s="34" t="s">
        <v>2</v>
      </c>
      <c r="E204" s="35" t="s">
        <v>2</v>
      </c>
      <c r="F204" s="96">
        <v>0</v>
      </c>
      <c r="G204" s="42">
        <v>0</v>
      </c>
      <c r="H204" s="97">
        <v>0</v>
      </c>
      <c r="I204" s="96">
        <v>0</v>
      </c>
      <c r="J204" s="42">
        <v>0</v>
      </c>
      <c r="K204" s="97">
        <v>0</v>
      </c>
      <c r="L204" s="96">
        <v>0</v>
      </c>
      <c r="M204" s="42">
        <v>0</v>
      </c>
      <c r="N204" s="97">
        <v>0</v>
      </c>
      <c r="O204" s="96">
        <v>0</v>
      </c>
      <c r="P204" s="42">
        <v>0</v>
      </c>
      <c r="Q204" s="97">
        <v>0</v>
      </c>
      <c r="R204" s="96">
        <v>0</v>
      </c>
      <c r="S204" s="42">
        <v>0</v>
      </c>
      <c r="T204" s="97">
        <v>0</v>
      </c>
      <c r="U204" s="96">
        <v>0</v>
      </c>
      <c r="V204" s="42">
        <v>0</v>
      </c>
      <c r="W204" s="97">
        <v>0</v>
      </c>
      <c r="X204" s="96">
        <v>0</v>
      </c>
      <c r="Y204" s="42">
        <v>0</v>
      </c>
      <c r="Z204" s="97">
        <v>0</v>
      </c>
      <c r="AA204" s="96">
        <v>0</v>
      </c>
      <c r="AB204" s="42">
        <v>0</v>
      </c>
      <c r="AC204" s="97">
        <v>0</v>
      </c>
      <c r="AD204" s="96">
        <v>0</v>
      </c>
      <c r="AE204" s="42">
        <v>0</v>
      </c>
      <c r="AF204" s="97">
        <v>0</v>
      </c>
      <c r="AG204" s="96">
        <v>0</v>
      </c>
      <c r="AH204" s="42">
        <v>0</v>
      </c>
      <c r="AI204" s="97">
        <v>0</v>
      </c>
      <c r="AJ204" s="96">
        <v>0</v>
      </c>
      <c r="AK204" s="42">
        <v>0</v>
      </c>
      <c r="AL204" s="97">
        <v>0</v>
      </c>
      <c r="AM204" s="96">
        <v>0</v>
      </c>
      <c r="AN204" s="42">
        <v>0</v>
      </c>
      <c r="AO204" s="97">
        <v>0</v>
      </c>
      <c r="AP204" s="96"/>
      <c r="AQ204" s="42"/>
      <c r="AR204" s="97"/>
      <c r="AT204" s="96">
        <f t="shared" si="79"/>
        <v>0</v>
      </c>
      <c r="AU204" s="42">
        <f t="shared" si="79"/>
        <v>0</v>
      </c>
      <c r="AV204" s="97">
        <f t="shared" si="79"/>
        <v>0</v>
      </c>
      <c r="BC204" s="32">
        <f t="shared" si="80"/>
        <v>0</v>
      </c>
      <c r="BE204" s="23">
        <v>2</v>
      </c>
      <c r="BF204" s="23">
        <v>8</v>
      </c>
      <c r="BG204" s="23">
        <f t="shared" si="81"/>
        <v>6</v>
      </c>
    </row>
    <row r="205" spans="2:59" ht="15" hidden="1" customHeight="1" x14ac:dyDescent="0.3">
      <c r="B205" s="15"/>
      <c r="C205" s="40" t="s">
        <v>22</v>
      </c>
      <c r="D205" s="34" t="s">
        <v>2</v>
      </c>
      <c r="E205" s="35" t="s">
        <v>2</v>
      </c>
      <c r="F205" s="96">
        <v>0</v>
      </c>
      <c r="G205" s="42">
        <v>0</v>
      </c>
      <c r="H205" s="97">
        <v>0</v>
      </c>
      <c r="I205" s="96">
        <v>0</v>
      </c>
      <c r="J205" s="42">
        <v>0</v>
      </c>
      <c r="K205" s="97">
        <v>0</v>
      </c>
      <c r="L205" s="96">
        <v>0</v>
      </c>
      <c r="M205" s="42">
        <v>0</v>
      </c>
      <c r="N205" s="97">
        <v>0</v>
      </c>
      <c r="O205" s="96">
        <v>0</v>
      </c>
      <c r="P205" s="42">
        <v>0</v>
      </c>
      <c r="Q205" s="97">
        <v>0</v>
      </c>
      <c r="R205" s="96">
        <v>0</v>
      </c>
      <c r="S205" s="42">
        <v>0</v>
      </c>
      <c r="T205" s="97">
        <v>0</v>
      </c>
      <c r="U205" s="96">
        <v>0</v>
      </c>
      <c r="V205" s="42">
        <v>0</v>
      </c>
      <c r="W205" s="97">
        <v>0</v>
      </c>
      <c r="X205" s="96">
        <v>0</v>
      </c>
      <c r="Y205" s="42">
        <v>0</v>
      </c>
      <c r="Z205" s="97">
        <v>0</v>
      </c>
      <c r="AA205" s="96">
        <v>0</v>
      </c>
      <c r="AB205" s="42">
        <v>0</v>
      </c>
      <c r="AC205" s="97">
        <v>0</v>
      </c>
      <c r="AD205" s="96">
        <v>0</v>
      </c>
      <c r="AE205" s="42">
        <v>0</v>
      </c>
      <c r="AF205" s="97">
        <v>0</v>
      </c>
      <c r="AG205" s="96">
        <v>0</v>
      </c>
      <c r="AH205" s="42">
        <v>0</v>
      </c>
      <c r="AI205" s="97">
        <v>0</v>
      </c>
      <c r="AJ205" s="96">
        <v>0</v>
      </c>
      <c r="AK205" s="42">
        <v>0</v>
      </c>
      <c r="AL205" s="97">
        <v>0</v>
      </c>
      <c r="AM205" s="96">
        <v>0</v>
      </c>
      <c r="AN205" s="42">
        <v>0</v>
      </c>
      <c r="AO205" s="97">
        <v>0</v>
      </c>
      <c r="AP205" s="96"/>
      <c r="AQ205" s="42"/>
      <c r="AR205" s="97"/>
      <c r="AT205" s="96">
        <f t="shared" si="79"/>
        <v>0</v>
      </c>
      <c r="AU205" s="42">
        <f t="shared" si="79"/>
        <v>0</v>
      </c>
      <c r="AV205" s="97">
        <f t="shared" si="79"/>
        <v>0</v>
      </c>
      <c r="BC205" s="32">
        <f t="shared" si="80"/>
        <v>0</v>
      </c>
      <c r="BE205" s="23">
        <v>2</v>
      </c>
      <c r="BF205" s="23">
        <v>8</v>
      </c>
      <c r="BG205" s="23">
        <f t="shared" si="81"/>
        <v>7</v>
      </c>
    </row>
    <row r="206" spans="2:59" ht="15" hidden="1" customHeight="1" x14ac:dyDescent="0.3">
      <c r="B206" s="15"/>
      <c r="C206" s="40" t="s">
        <v>22</v>
      </c>
      <c r="D206" s="34" t="s">
        <v>2</v>
      </c>
      <c r="E206" s="35" t="s">
        <v>2</v>
      </c>
      <c r="F206" s="96">
        <v>0</v>
      </c>
      <c r="G206" s="42">
        <v>0</v>
      </c>
      <c r="H206" s="97">
        <v>0</v>
      </c>
      <c r="I206" s="96">
        <v>0</v>
      </c>
      <c r="J206" s="42">
        <v>0</v>
      </c>
      <c r="K206" s="97">
        <v>0</v>
      </c>
      <c r="L206" s="96">
        <v>0</v>
      </c>
      <c r="M206" s="42">
        <v>0</v>
      </c>
      <c r="N206" s="97">
        <v>0</v>
      </c>
      <c r="O206" s="96">
        <v>0</v>
      </c>
      <c r="P206" s="42">
        <v>0</v>
      </c>
      <c r="Q206" s="97">
        <v>0</v>
      </c>
      <c r="R206" s="96">
        <v>0</v>
      </c>
      <c r="S206" s="42">
        <v>0</v>
      </c>
      <c r="T206" s="97">
        <v>0</v>
      </c>
      <c r="U206" s="96">
        <v>0</v>
      </c>
      <c r="V206" s="42">
        <v>0</v>
      </c>
      <c r="W206" s="97">
        <v>0</v>
      </c>
      <c r="X206" s="96">
        <v>0</v>
      </c>
      <c r="Y206" s="42">
        <v>0</v>
      </c>
      <c r="Z206" s="97">
        <v>0</v>
      </c>
      <c r="AA206" s="96">
        <v>0</v>
      </c>
      <c r="AB206" s="42">
        <v>0</v>
      </c>
      <c r="AC206" s="97">
        <v>0</v>
      </c>
      <c r="AD206" s="96">
        <v>0</v>
      </c>
      <c r="AE206" s="42">
        <v>0</v>
      </c>
      <c r="AF206" s="97">
        <v>0</v>
      </c>
      <c r="AG206" s="96">
        <v>0</v>
      </c>
      <c r="AH206" s="42">
        <v>0</v>
      </c>
      <c r="AI206" s="97">
        <v>0</v>
      </c>
      <c r="AJ206" s="96">
        <v>0</v>
      </c>
      <c r="AK206" s="42">
        <v>0</v>
      </c>
      <c r="AL206" s="97">
        <v>0</v>
      </c>
      <c r="AM206" s="96">
        <v>0</v>
      </c>
      <c r="AN206" s="42">
        <v>0</v>
      </c>
      <c r="AO206" s="97">
        <v>0</v>
      </c>
      <c r="AP206" s="96"/>
      <c r="AQ206" s="42"/>
      <c r="AR206" s="97"/>
      <c r="AT206" s="96">
        <f t="shared" si="79"/>
        <v>0</v>
      </c>
      <c r="AU206" s="42">
        <f t="shared" si="79"/>
        <v>0</v>
      </c>
      <c r="AV206" s="97">
        <f t="shared" si="79"/>
        <v>0</v>
      </c>
      <c r="BC206" s="32">
        <f t="shared" si="80"/>
        <v>0</v>
      </c>
      <c r="BE206" s="23">
        <v>2</v>
      </c>
      <c r="BF206" s="23">
        <v>8</v>
      </c>
      <c r="BG206" s="23">
        <f t="shared" si="81"/>
        <v>8</v>
      </c>
    </row>
    <row r="207" spans="2:59" ht="15" hidden="1" customHeight="1" x14ac:dyDescent="0.3">
      <c r="B207" s="15"/>
      <c r="C207" s="40" t="s">
        <v>22</v>
      </c>
      <c r="D207" s="34" t="s">
        <v>2</v>
      </c>
      <c r="E207" s="35" t="s">
        <v>2</v>
      </c>
      <c r="F207" s="96">
        <v>0</v>
      </c>
      <c r="G207" s="42">
        <v>0</v>
      </c>
      <c r="H207" s="97">
        <v>0</v>
      </c>
      <c r="I207" s="96">
        <v>0</v>
      </c>
      <c r="J207" s="42">
        <v>0</v>
      </c>
      <c r="K207" s="97">
        <v>0</v>
      </c>
      <c r="L207" s="96">
        <v>0</v>
      </c>
      <c r="M207" s="42">
        <v>0</v>
      </c>
      <c r="N207" s="97">
        <v>0</v>
      </c>
      <c r="O207" s="96">
        <v>0</v>
      </c>
      <c r="P207" s="42">
        <v>0</v>
      </c>
      <c r="Q207" s="97">
        <v>0</v>
      </c>
      <c r="R207" s="96">
        <v>0</v>
      </c>
      <c r="S207" s="42">
        <v>0</v>
      </c>
      <c r="T207" s="97">
        <v>0</v>
      </c>
      <c r="U207" s="96">
        <v>0</v>
      </c>
      <c r="V207" s="42">
        <v>0</v>
      </c>
      <c r="W207" s="97">
        <v>0</v>
      </c>
      <c r="X207" s="96">
        <v>0</v>
      </c>
      <c r="Y207" s="42">
        <v>0</v>
      </c>
      <c r="Z207" s="97">
        <v>0</v>
      </c>
      <c r="AA207" s="96">
        <v>0</v>
      </c>
      <c r="AB207" s="42">
        <v>0</v>
      </c>
      <c r="AC207" s="97">
        <v>0</v>
      </c>
      <c r="AD207" s="96">
        <v>0</v>
      </c>
      <c r="AE207" s="42">
        <v>0</v>
      </c>
      <c r="AF207" s="97">
        <v>0</v>
      </c>
      <c r="AG207" s="96">
        <v>0</v>
      </c>
      <c r="AH207" s="42">
        <v>0</v>
      </c>
      <c r="AI207" s="97">
        <v>0</v>
      </c>
      <c r="AJ207" s="96">
        <v>0</v>
      </c>
      <c r="AK207" s="42">
        <v>0</v>
      </c>
      <c r="AL207" s="97">
        <v>0</v>
      </c>
      <c r="AM207" s="96">
        <v>0</v>
      </c>
      <c r="AN207" s="42">
        <v>0</v>
      </c>
      <c r="AO207" s="97">
        <v>0</v>
      </c>
      <c r="AP207" s="96"/>
      <c r="AQ207" s="42"/>
      <c r="AR207" s="97"/>
      <c r="AT207" s="96">
        <f t="shared" si="79"/>
        <v>0</v>
      </c>
      <c r="AU207" s="42">
        <f t="shared" si="79"/>
        <v>0</v>
      </c>
      <c r="AV207" s="97">
        <f t="shared" si="79"/>
        <v>0</v>
      </c>
      <c r="BC207" s="32">
        <f t="shared" si="80"/>
        <v>0</v>
      </c>
      <c r="BE207" s="23">
        <v>2</v>
      </c>
      <c r="BF207" s="23">
        <v>8</v>
      </c>
      <c r="BG207" s="23">
        <f t="shared" si="81"/>
        <v>9</v>
      </c>
    </row>
    <row r="208" spans="2:59" ht="15" hidden="1" customHeight="1" x14ac:dyDescent="0.3">
      <c r="B208" s="15"/>
      <c r="C208" s="40" t="s">
        <v>22</v>
      </c>
      <c r="D208" s="34" t="s">
        <v>2</v>
      </c>
      <c r="E208" s="35" t="s">
        <v>2</v>
      </c>
      <c r="F208" s="96">
        <v>0</v>
      </c>
      <c r="G208" s="42">
        <v>0</v>
      </c>
      <c r="H208" s="97">
        <v>0</v>
      </c>
      <c r="I208" s="96">
        <v>0</v>
      </c>
      <c r="J208" s="42">
        <v>0</v>
      </c>
      <c r="K208" s="97">
        <v>0</v>
      </c>
      <c r="L208" s="96">
        <v>0</v>
      </c>
      <c r="M208" s="42">
        <v>0</v>
      </c>
      <c r="N208" s="97">
        <v>0</v>
      </c>
      <c r="O208" s="96">
        <v>0</v>
      </c>
      <c r="P208" s="42">
        <v>0</v>
      </c>
      <c r="Q208" s="97">
        <v>0</v>
      </c>
      <c r="R208" s="96">
        <v>0</v>
      </c>
      <c r="S208" s="42">
        <v>0</v>
      </c>
      <c r="T208" s="97">
        <v>0</v>
      </c>
      <c r="U208" s="96">
        <v>0</v>
      </c>
      <c r="V208" s="42">
        <v>0</v>
      </c>
      <c r="W208" s="97">
        <v>0</v>
      </c>
      <c r="X208" s="96">
        <v>0</v>
      </c>
      <c r="Y208" s="42">
        <v>0</v>
      </c>
      <c r="Z208" s="97">
        <v>0</v>
      </c>
      <c r="AA208" s="96">
        <v>0</v>
      </c>
      <c r="AB208" s="42">
        <v>0</v>
      </c>
      <c r="AC208" s="97">
        <v>0</v>
      </c>
      <c r="AD208" s="96">
        <v>0</v>
      </c>
      <c r="AE208" s="42">
        <v>0</v>
      </c>
      <c r="AF208" s="97">
        <v>0</v>
      </c>
      <c r="AG208" s="96">
        <v>0</v>
      </c>
      <c r="AH208" s="42">
        <v>0</v>
      </c>
      <c r="AI208" s="97">
        <v>0</v>
      </c>
      <c r="AJ208" s="96">
        <v>0</v>
      </c>
      <c r="AK208" s="42">
        <v>0</v>
      </c>
      <c r="AL208" s="97">
        <v>0</v>
      </c>
      <c r="AM208" s="96">
        <v>0</v>
      </c>
      <c r="AN208" s="42">
        <v>0</v>
      </c>
      <c r="AO208" s="97">
        <v>0</v>
      </c>
      <c r="AP208" s="96"/>
      <c r="AQ208" s="42"/>
      <c r="AR208" s="97"/>
      <c r="AT208" s="96">
        <f t="shared" si="79"/>
        <v>0</v>
      </c>
      <c r="AU208" s="42">
        <f t="shared" si="79"/>
        <v>0</v>
      </c>
      <c r="AV208" s="97">
        <f t="shared" si="79"/>
        <v>0</v>
      </c>
      <c r="BC208" s="32">
        <f t="shared" si="80"/>
        <v>0</v>
      </c>
      <c r="BE208" s="23">
        <v>2</v>
      </c>
      <c r="BF208" s="23">
        <v>8</v>
      </c>
      <c r="BG208" s="23">
        <f t="shared" si="81"/>
        <v>10</v>
      </c>
    </row>
    <row r="209" spans="2:59" ht="15" customHeight="1" x14ac:dyDescent="0.3">
      <c r="B209" s="15"/>
      <c r="C209" s="40" t="s">
        <v>23</v>
      </c>
      <c r="D209" s="34" t="s">
        <v>697</v>
      </c>
      <c r="E209" s="35" t="s">
        <v>920</v>
      </c>
      <c r="F209" s="96">
        <v>0</v>
      </c>
      <c r="G209" s="42">
        <v>0</v>
      </c>
      <c r="H209" s="97">
        <v>0</v>
      </c>
      <c r="I209" s="96">
        <v>0</v>
      </c>
      <c r="J209" s="42">
        <v>0</v>
      </c>
      <c r="K209" s="97">
        <v>0</v>
      </c>
      <c r="L209" s="96">
        <v>0</v>
      </c>
      <c r="M209" s="42">
        <v>0</v>
      </c>
      <c r="N209" s="97">
        <v>0</v>
      </c>
      <c r="O209" s="96">
        <v>0</v>
      </c>
      <c r="P209" s="42">
        <v>0</v>
      </c>
      <c r="Q209" s="97">
        <v>0</v>
      </c>
      <c r="R209" s="96">
        <v>2455</v>
      </c>
      <c r="S209" s="42">
        <v>2565</v>
      </c>
      <c r="T209" s="97">
        <v>2683</v>
      </c>
      <c r="U209" s="96">
        <v>0</v>
      </c>
      <c r="V209" s="42">
        <v>0</v>
      </c>
      <c r="W209" s="97">
        <v>0</v>
      </c>
      <c r="X209" s="96">
        <v>0</v>
      </c>
      <c r="Y209" s="42">
        <v>0</v>
      </c>
      <c r="Z209" s="97">
        <v>0</v>
      </c>
      <c r="AA209" s="96">
        <v>0</v>
      </c>
      <c r="AB209" s="42">
        <v>0</v>
      </c>
      <c r="AC209" s="97">
        <v>0</v>
      </c>
      <c r="AD209" s="96">
        <v>0</v>
      </c>
      <c r="AE209" s="42">
        <v>0</v>
      </c>
      <c r="AF209" s="97">
        <v>0</v>
      </c>
      <c r="AG209" s="96">
        <v>0</v>
      </c>
      <c r="AH209" s="42">
        <v>0</v>
      </c>
      <c r="AI209" s="97">
        <v>0</v>
      </c>
      <c r="AJ209" s="96">
        <v>0</v>
      </c>
      <c r="AK209" s="42">
        <v>0</v>
      </c>
      <c r="AL209" s="97">
        <v>0</v>
      </c>
      <c r="AM209" s="96">
        <v>0</v>
      </c>
      <c r="AN209" s="42">
        <v>0</v>
      </c>
      <c r="AO209" s="97">
        <v>0</v>
      </c>
      <c r="AP209" s="96"/>
      <c r="AQ209" s="42"/>
      <c r="AR209" s="97"/>
      <c r="AT209" s="96">
        <f t="shared" si="79"/>
        <v>2455</v>
      </c>
      <c r="AU209" s="42">
        <f t="shared" si="79"/>
        <v>2565</v>
      </c>
      <c r="AV209" s="97">
        <f t="shared" si="79"/>
        <v>2683</v>
      </c>
      <c r="BC209" s="32">
        <f t="shared" si="80"/>
        <v>1</v>
      </c>
      <c r="BE209" s="23">
        <v>2</v>
      </c>
      <c r="BF209" s="23">
        <v>9</v>
      </c>
      <c r="BG209" s="23">
        <f t="shared" si="81"/>
        <v>1</v>
      </c>
    </row>
    <row r="210" spans="2:59" ht="15" customHeight="1" x14ac:dyDescent="0.3">
      <c r="B210" s="15"/>
      <c r="C210" s="50" t="str">
        <f>IF(LEN(E209)&lt;1,"","Total: " &amp; LEFT(E209,LEN(E209)-21) &amp; "Municipalities")</f>
        <v>Total: Fezile Dabi Municipalities</v>
      </c>
      <c r="D210" s="51"/>
      <c r="E210" s="52"/>
      <c r="F210" s="63">
        <f>SUM(F199:F209)</f>
        <v>172653</v>
      </c>
      <c r="G210" s="54">
        <f>SUM(G199:G209)</f>
        <v>180637</v>
      </c>
      <c r="H210" s="64">
        <f>SUM(H199:H209)</f>
        <v>195496</v>
      </c>
      <c r="I210" s="63">
        <f t="shared" ref="I210:Q210" si="82">SUM(I199:I209)</f>
        <v>0</v>
      </c>
      <c r="J210" s="54">
        <f t="shared" si="82"/>
        <v>0</v>
      </c>
      <c r="K210" s="64">
        <f t="shared" si="82"/>
        <v>0</v>
      </c>
      <c r="L210" s="63">
        <f t="shared" si="82"/>
        <v>0</v>
      </c>
      <c r="M210" s="54">
        <f t="shared" si="82"/>
        <v>0</v>
      </c>
      <c r="N210" s="64">
        <f t="shared" si="82"/>
        <v>0</v>
      </c>
      <c r="O210" s="63">
        <f t="shared" si="82"/>
        <v>49055</v>
      </c>
      <c r="P210" s="54">
        <f t="shared" si="82"/>
        <v>38620</v>
      </c>
      <c r="Q210" s="64">
        <f t="shared" si="82"/>
        <v>42000</v>
      </c>
      <c r="R210" s="63">
        <f>SUM(R199:R209)</f>
        <v>2455</v>
      </c>
      <c r="S210" s="54">
        <f>SUM(S199:S209)</f>
        <v>2565</v>
      </c>
      <c r="T210" s="64">
        <f>SUM(T199:T209)</f>
        <v>2683</v>
      </c>
      <c r="U210" s="63">
        <f t="shared" ref="U210:AL210" si="83">SUM(U199:U209)</f>
        <v>60000</v>
      </c>
      <c r="V210" s="54">
        <f t="shared" si="83"/>
        <v>171112</v>
      </c>
      <c r="W210" s="64">
        <f t="shared" si="83"/>
        <v>306890</v>
      </c>
      <c r="X210" s="63">
        <f t="shared" si="83"/>
        <v>68238</v>
      </c>
      <c r="Y210" s="54">
        <f t="shared" si="83"/>
        <v>70456</v>
      </c>
      <c r="Z210" s="64">
        <f t="shared" si="83"/>
        <v>75268</v>
      </c>
      <c r="AA210" s="63">
        <f t="shared" si="83"/>
        <v>0</v>
      </c>
      <c r="AB210" s="54">
        <f t="shared" si="83"/>
        <v>0</v>
      </c>
      <c r="AC210" s="64">
        <f t="shared" si="83"/>
        <v>0</v>
      </c>
      <c r="AD210" s="63">
        <f t="shared" si="83"/>
        <v>0</v>
      </c>
      <c r="AE210" s="54">
        <f t="shared" si="83"/>
        <v>1000</v>
      </c>
      <c r="AF210" s="64">
        <f t="shared" si="83"/>
        <v>1000</v>
      </c>
      <c r="AG210" s="63">
        <f t="shared" si="83"/>
        <v>0</v>
      </c>
      <c r="AH210" s="54">
        <f t="shared" si="83"/>
        <v>0</v>
      </c>
      <c r="AI210" s="64">
        <f t="shared" si="83"/>
        <v>0</v>
      </c>
      <c r="AJ210" s="63">
        <f t="shared" si="83"/>
        <v>0</v>
      </c>
      <c r="AK210" s="54">
        <f t="shared" si="83"/>
        <v>0</v>
      </c>
      <c r="AL210" s="64">
        <f t="shared" si="83"/>
        <v>0</v>
      </c>
      <c r="AM210" s="63">
        <f>SUM(AM199:AM209)</f>
        <v>0</v>
      </c>
      <c r="AN210" s="54">
        <f>SUM(AN199:AN209)</f>
        <v>0</v>
      </c>
      <c r="AO210" s="64">
        <f>SUM(AO199:AO209)</f>
        <v>0</v>
      </c>
      <c r="AP210" s="63"/>
      <c r="AQ210" s="54"/>
      <c r="AR210" s="64"/>
      <c r="AT210" s="63">
        <f t="shared" ref="AT210:AV210" si="84">SUM(AT199:AT209)</f>
        <v>352401</v>
      </c>
      <c r="AU210" s="54">
        <f t="shared" si="84"/>
        <v>464390</v>
      </c>
      <c r="AV210" s="64">
        <f t="shared" si="84"/>
        <v>623337</v>
      </c>
      <c r="BC210" s="32">
        <f>IF(SUM(BC199:BC209)=0,0,1)</f>
        <v>1</v>
      </c>
    </row>
    <row r="211" spans="2:59" ht="15" customHeight="1" x14ac:dyDescent="0.3">
      <c r="B211" s="15"/>
      <c r="C211" s="40"/>
      <c r="D211" s="34"/>
      <c r="E211" s="35"/>
      <c r="F211" s="96"/>
      <c r="G211" s="42"/>
      <c r="H211" s="97"/>
      <c r="I211" s="96"/>
      <c r="J211" s="42"/>
      <c r="K211" s="97"/>
      <c r="L211" s="96"/>
      <c r="M211" s="42"/>
      <c r="N211" s="97"/>
      <c r="O211" s="96"/>
      <c r="P211" s="42"/>
      <c r="Q211" s="97"/>
      <c r="R211" s="96"/>
      <c r="S211" s="42"/>
      <c r="T211" s="97"/>
      <c r="U211" s="96"/>
      <c r="V211" s="42"/>
      <c r="W211" s="97"/>
      <c r="X211" s="96"/>
      <c r="Y211" s="42"/>
      <c r="Z211" s="97"/>
      <c r="AA211" s="96"/>
      <c r="AB211" s="42"/>
      <c r="AC211" s="97"/>
      <c r="AD211" s="96"/>
      <c r="AE211" s="42"/>
      <c r="AF211" s="97"/>
      <c r="AG211" s="96"/>
      <c r="AH211" s="42"/>
      <c r="AI211" s="97"/>
      <c r="AJ211" s="96"/>
      <c r="AK211" s="42"/>
      <c r="AL211" s="97"/>
      <c r="AM211" s="96"/>
      <c r="AN211" s="42"/>
      <c r="AO211" s="97"/>
      <c r="AP211" s="96"/>
      <c r="AQ211" s="42"/>
      <c r="AR211" s="97"/>
      <c r="AT211" s="96"/>
      <c r="AU211" s="42"/>
      <c r="AV211" s="97"/>
      <c r="BC211" s="32">
        <f>IF(BC210=0,0,1)</f>
        <v>1</v>
      </c>
    </row>
    <row r="212" spans="2:59" ht="15" hidden="1" customHeight="1" x14ac:dyDescent="0.3">
      <c r="B212" s="15"/>
      <c r="C212" s="40" t="s">
        <v>22</v>
      </c>
      <c r="D212" s="34" t="s">
        <v>2</v>
      </c>
      <c r="E212" s="35" t="s">
        <v>2</v>
      </c>
      <c r="F212" s="96">
        <v>0</v>
      </c>
      <c r="G212" s="42">
        <v>0</v>
      </c>
      <c r="H212" s="97">
        <v>0</v>
      </c>
      <c r="I212" s="96">
        <v>0</v>
      </c>
      <c r="J212" s="42">
        <v>0</v>
      </c>
      <c r="K212" s="97">
        <v>0</v>
      </c>
      <c r="L212" s="96">
        <v>0</v>
      </c>
      <c r="M212" s="42">
        <v>0</v>
      </c>
      <c r="N212" s="97">
        <v>0</v>
      </c>
      <c r="O212" s="96">
        <v>0</v>
      </c>
      <c r="P212" s="42">
        <v>0</v>
      </c>
      <c r="Q212" s="97">
        <v>0</v>
      </c>
      <c r="R212" s="96">
        <v>0</v>
      </c>
      <c r="S212" s="42">
        <v>0</v>
      </c>
      <c r="T212" s="97">
        <v>0</v>
      </c>
      <c r="U212" s="96">
        <v>0</v>
      </c>
      <c r="V212" s="42">
        <v>0</v>
      </c>
      <c r="W212" s="97">
        <v>0</v>
      </c>
      <c r="X212" s="96">
        <v>0</v>
      </c>
      <c r="Y212" s="42">
        <v>0</v>
      </c>
      <c r="Z212" s="97">
        <v>0</v>
      </c>
      <c r="AA212" s="96">
        <v>0</v>
      </c>
      <c r="AB212" s="42">
        <v>0</v>
      </c>
      <c r="AC212" s="97">
        <v>0</v>
      </c>
      <c r="AD212" s="96">
        <v>0</v>
      </c>
      <c r="AE212" s="42">
        <v>0</v>
      </c>
      <c r="AF212" s="97">
        <v>0</v>
      </c>
      <c r="AG212" s="96">
        <v>0</v>
      </c>
      <c r="AH212" s="42">
        <v>0</v>
      </c>
      <c r="AI212" s="97">
        <v>0</v>
      </c>
      <c r="AJ212" s="96">
        <v>0</v>
      </c>
      <c r="AK212" s="42">
        <v>0</v>
      </c>
      <c r="AL212" s="97">
        <v>0</v>
      </c>
      <c r="AM212" s="96">
        <v>0</v>
      </c>
      <c r="AN212" s="42">
        <v>0</v>
      </c>
      <c r="AO212" s="97">
        <v>0</v>
      </c>
      <c r="AP212" s="96"/>
      <c r="AQ212" s="42"/>
      <c r="AR212" s="97"/>
      <c r="AT212" s="96">
        <f t="shared" ref="AT212:AV222" si="85">F212+I212+L212+O212+R212+AP212+U212+AA212+AM212+AD212</f>
        <v>0</v>
      </c>
      <c r="AU212" s="42">
        <f t="shared" si="85"/>
        <v>0</v>
      </c>
      <c r="AV212" s="97">
        <f t="shared" si="85"/>
        <v>0</v>
      </c>
      <c r="BC212" s="32">
        <f t="shared" ref="BC212:BC222" si="86">IF(LEN(E212)&lt;2,0,1)</f>
        <v>0</v>
      </c>
      <c r="BE212" s="23">
        <v>2</v>
      </c>
      <c r="BF212" s="23">
        <v>10</v>
      </c>
      <c r="BG212" s="23">
        <v>1</v>
      </c>
    </row>
    <row r="213" spans="2:59" ht="15" hidden="1" customHeight="1" x14ac:dyDescent="0.3">
      <c r="B213" s="15"/>
      <c r="C213" s="40" t="s">
        <v>22</v>
      </c>
      <c r="D213" s="34" t="s">
        <v>2</v>
      </c>
      <c r="E213" s="35" t="s">
        <v>2</v>
      </c>
      <c r="F213" s="96">
        <v>0</v>
      </c>
      <c r="G213" s="42">
        <v>0</v>
      </c>
      <c r="H213" s="97">
        <v>0</v>
      </c>
      <c r="I213" s="96">
        <v>0</v>
      </c>
      <c r="J213" s="42">
        <v>0</v>
      </c>
      <c r="K213" s="97">
        <v>0</v>
      </c>
      <c r="L213" s="96">
        <v>0</v>
      </c>
      <c r="M213" s="42">
        <v>0</v>
      </c>
      <c r="N213" s="97">
        <v>0</v>
      </c>
      <c r="O213" s="96">
        <v>0</v>
      </c>
      <c r="P213" s="42">
        <v>0</v>
      </c>
      <c r="Q213" s="97">
        <v>0</v>
      </c>
      <c r="R213" s="96">
        <v>0</v>
      </c>
      <c r="S213" s="42">
        <v>0</v>
      </c>
      <c r="T213" s="97">
        <v>0</v>
      </c>
      <c r="U213" s="96">
        <v>0</v>
      </c>
      <c r="V213" s="42">
        <v>0</v>
      </c>
      <c r="W213" s="97">
        <v>0</v>
      </c>
      <c r="X213" s="96">
        <v>0</v>
      </c>
      <c r="Y213" s="42">
        <v>0</v>
      </c>
      <c r="Z213" s="97">
        <v>0</v>
      </c>
      <c r="AA213" s="96">
        <v>0</v>
      </c>
      <c r="AB213" s="42">
        <v>0</v>
      </c>
      <c r="AC213" s="97">
        <v>0</v>
      </c>
      <c r="AD213" s="96">
        <v>0</v>
      </c>
      <c r="AE213" s="42">
        <v>0</v>
      </c>
      <c r="AF213" s="97">
        <v>0</v>
      </c>
      <c r="AG213" s="96">
        <v>0</v>
      </c>
      <c r="AH213" s="42">
        <v>0</v>
      </c>
      <c r="AI213" s="97">
        <v>0</v>
      </c>
      <c r="AJ213" s="96">
        <v>0</v>
      </c>
      <c r="AK213" s="42">
        <v>0</v>
      </c>
      <c r="AL213" s="97">
        <v>0</v>
      </c>
      <c r="AM213" s="96">
        <v>0</v>
      </c>
      <c r="AN213" s="42">
        <v>0</v>
      </c>
      <c r="AO213" s="97">
        <v>0</v>
      </c>
      <c r="AP213" s="96"/>
      <c r="AQ213" s="42"/>
      <c r="AR213" s="97"/>
      <c r="AT213" s="96">
        <f t="shared" si="85"/>
        <v>0</v>
      </c>
      <c r="AU213" s="42">
        <f t="shared" si="85"/>
        <v>0</v>
      </c>
      <c r="AV213" s="97">
        <f t="shared" si="85"/>
        <v>0</v>
      </c>
      <c r="BC213" s="32">
        <f t="shared" si="86"/>
        <v>0</v>
      </c>
      <c r="BE213" s="23">
        <v>2</v>
      </c>
      <c r="BF213" s="23">
        <v>10</v>
      </c>
      <c r="BG213" s="23">
        <f>IF(BF213=BF212,BG212+1,1)</f>
        <v>2</v>
      </c>
    </row>
    <row r="214" spans="2:59" ht="15" hidden="1" customHeight="1" x14ac:dyDescent="0.3">
      <c r="B214" s="15"/>
      <c r="C214" s="40" t="s">
        <v>22</v>
      </c>
      <c r="D214" s="34" t="s">
        <v>2</v>
      </c>
      <c r="E214" s="35" t="s">
        <v>2</v>
      </c>
      <c r="F214" s="96">
        <v>0</v>
      </c>
      <c r="G214" s="42">
        <v>0</v>
      </c>
      <c r="H214" s="97">
        <v>0</v>
      </c>
      <c r="I214" s="96">
        <v>0</v>
      </c>
      <c r="J214" s="42">
        <v>0</v>
      </c>
      <c r="K214" s="97">
        <v>0</v>
      </c>
      <c r="L214" s="96">
        <v>0</v>
      </c>
      <c r="M214" s="42">
        <v>0</v>
      </c>
      <c r="N214" s="97">
        <v>0</v>
      </c>
      <c r="O214" s="96">
        <v>0</v>
      </c>
      <c r="P214" s="42">
        <v>0</v>
      </c>
      <c r="Q214" s="97">
        <v>0</v>
      </c>
      <c r="R214" s="96">
        <v>0</v>
      </c>
      <c r="S214" s="42">
        <v>0</v>
      </c>
      <c r="T214" s="97">
        <v>0</v>
      </c>
      <c r="U214" s="96">
        <v>0</v>
      </c>
      <c r="V214" s="42">
        <v>0</v>
      </c>
      <c r="W214" s="97">
        <v>0</v>
      </c>
      <c r="X214" s="96">
        <v>0</v>
      </c>
      <c r="Y214" s="42">
        <v>0</v>
      </c>
      <c r="Z214" s="97">
        <v>0</v>
      </c>
      <c r="AA214" s="96">
        <v>0</v>
      </c>
      <c r="AB214" s="42">
        <v>0</v>
      </c>
      <c r="AC214" s="97">
        <v>0</v>
      </c>
      <c r="AD214" s="96">
        <v>0</v>
      </c>
      <c r="AE214" s="42">
        <v>0</v>
      </c>
      <c r="AF214" s="97">
        <v>0</v>
      </c>
      <c r="AG214" s="96">
        <v>0</v>
      </c>
      <c r="AH214" s="42">
        <v>0</v>
      </c>
      <c r="AI214" s="97">
        <v>0</v>
      </c>
      <c r="AJ214" s="96">
        <v>0</v>
      </c>
      <c r="AK214" s="42">
        <v>0</v>
      </c>
      <c r="AL214" s="97">
        <v>0</v>
      </c>
      <c r="AM214" s="96">
        <v>0</v>
      </c>
      <c r="AN214" s="42">
        <v>0</v>
      </c>
      <c r="AO214" s="97">
        <v>0</v>
      </c>
      <c r="AP214" s="96"/>
      <c r="AQ214" s="42"/>
      <c r="AR214" s="97"/>
      <c r="AT214" s="96">
        <f t="shared" si="85"/>
        <v>0</v>
      </c>
      <c r="AU214" s="42">
        <f t="shared" si="85"/>
        <v>0</v>
      </c>
      <c r="AV214" s="97">
        <f t="shared" si="85"/>
        <v>0</v>
      </c>
      <c r="BC214" s="32">
        <f t="shared" si="86"/>
        <v>0</v>
      </c>
      <c r="BE214" s="23">
        <v>2</v>
      </c>
      <c r="BF214" s="23">
        <v>10</v>
      </c>
      <c r="BG214" s="23">
        <f t="shared" ref="BG214:BG222" si="87">IF(BF214=BF213,BG213+1,1)</f>
        <v>3</v>
      </c>
    </row>
    <row r="215" spans="2:59" ht="15" hidden="1" customHeight="1" x14ac:dyDescent="0.3">
      <c r="B215" s="15"/>
      <c r="C215" s="40" t="s">
        <v>22</v>
      </c>
      <c r="D215" s="34" t="s">
        <v>2</v>
      </c>
      <c r="E215" s="35" t="s">
        <v>2</v>
      </c>
      <c r="F215" s="96">
        <v>0</v>
      </c>
      <c r="G215" s="42">
        <v>0</v>
      </c>
      <c r="H215" s="97">
        <v>0</v>
      </c>
      <c r="I215" s="96">
        <v>0</v>
      </c>
      <c r="J215" s="42">
        <v>0</v>
      </c>
      <c r="K215" s="97">
        <v>0</v>
      </c>
      <c r="L215" s="96">
        <v>0</v>
      </c>
      <c r="M215" s="42">
        <v>0</v>
      </c>
      <c r="N215" s="97">
        <v>0</v>
      </c>
      <c r="O215" s="96">
        <v>0</v>
      </c>
      <c r="P215" s="42">
        <v>0</v>
      </c>
      <c r="Q215" s="97">
        <v>0</v>
      </c>
      <c r="R215" s="96">
        <v>0</v>
      </c>
      <c r="S215" s="42">
        <v>0</v>
      </c>
      <c r="T215" s="97">
        <v>0</v>
      </c>
      <c r="U215" s="96">
        <v>0</v>
      </c>
      <c r="V215" s="42">
        <v>0</v>
      </c>
      <c r="W215" s="97">
        <v>0</v>
      </c>
      <c r="X215" s="96">
        <v>0</v>
      </c>
      <c r="Y215" s="42">
        <v>0</v>
      </c>
      <c r="Z215" s="97">
        <v>0</v>
      </c>
      <c r="AA215" s="96">
        <v>0</v>
      </c>
      <c r="AB215" s="42">
        <v>0</v>
      </c>
      <c r="AC215" s="97">
        <v>0</v>
      </c>
      <c r="AD215" s="96">
        <v>0</v>
      </c>
      <c r="AE215" s="42">
        <v>0</v>
      </c>
      <c r="AF215" s="97">
        <v>0</v>
      </c>
      <c r="AG215" s="96">
        <v>0</v>
      </c>
      <c r="AH215" s="42">
        <v>0</v>
      </c>
      <c r="AI215" s="97">
        <v>0</v>
      </c>
      <c r="AJ215" s="96">
        <v>0</v>
      </c>
      <c r="AK215" s="42">
        <v>0</v>
      </c>
      <c r="AL215" s="97">
        <v>0</v>
      </c>
      <c r="AM215" s="96">
        <v>0</v>
      </c>
      <c r="AN215" s="42">
        <v>0</v>
      </c>
      <c r="AO215" s="97">
        <v>0</v>
      </c>
      <c r="AP215" s="96"/>
      <c r="AQ215" s="42"/>
      <c r="AR215" s="97"/>
      <c r="AT215" s="96">
        <f t="shared" si="85"/>
        <v>0</v>
      </c>
      <c r="AU215" s="42">
        <f t="shared" si="85"/>
        <v>0</v>
      </c>
      <c r="AV215" s="97">
        <f t="shared" si="85"/>
        <v>0</v>
      </c>
      <c r="BC215" s="32">
        <f t="shared" si="86"/>
        <v>0</v>
      </c>
      <c r="BE215" s="23">
        <v>2</v>
      </c>
      <c r="BF215" s="23">
        <v>10</v>
      </c>
      <c r="BG215" s="23">
        <f t="shared" si="87"/>
        <v>4</v>
      </c>
    </row>
    <row r="216" spans="2:59" ht="15" hidden="1" customHeight="1" x14ac:dyDescent="0.3">
      <c r="B216" s="15"/>
      <c r="C216" s="40" t="s">
        <v>22</v>
      </c>
      <c r="D216" s="34" t="s">
        <v>2</v>
      </c>
      <c r="E216" s="35" t="s">
        <v>2</v>
      </c>
      <c r="F216" s="96">
        <v>0</v>
      </c>
      <c r="G216" s="42">
        <v>0</v>
      </c>
      <c r="H216" s="97">
        <v>0</v>
      </c>
      <c r="I216" s="96">
        <v>0</v>
      </c>
      <c r="J216" s="42">
        <v>0</v>
      </c>
      <c r="K216" s="97">
        <v>0</v>
      </c>
      <c r="L216" s="96">
        <v>0</v>
      </c>
      <c r="M216" s="42">
        <v>0</v>
      </c>
      <c r="N216" s="97">
        <v>0</v>
      </c>
      <c r="O216" s="96">
        <v>0</v>
      </c>
      <c r="P216" s="42">
        <v>0</v>
      </c>
      <c r="Q216" s="97">
        <v>0</v>
      </c>
      <c r="R216" s="96">
        <v>0</v>
      </c>
      <c r="S216" s="42">
        <v>0</v>
      </c>
      <c r="T216" s="97">
        <v>0</v>
      </c>
      <c r="U216" s="96">
        <v>0</v>
      </c>
      <c r="V216" s="42">
        <v>0</v>
      </c>
      <c r="W216" s="97">
        <v>0</v>
      </c>
      <c r="X216" s="96">
        <v>0</v>
      </c>
      <c r="Y216" s="42">
        <v>0</v>
      </c>
      <c r="Z216" s="97">
        <v>0</v>
      </c>
      <c r="AA216" s="96">
        <v>0</v>
      </c>
      <c r="AB216" s="42">
        <v>0</v>
      </c>
      <c r="AC216" s="97">
        <v>0</v>
      </c>
      <c r="AD216" s="96">
        <v>0</v>
      </c>
      <c r="AE216" s="42">
        <v>0</v>
      </c>
      <c r="AF216" s="97">
        <v>0</v>
      </c>
      <c r="AG216" s="96">
        <v>0</v>
      </c>
      <c r="AH216" s="42">
        <v>0</v>
      </c>
      <c r="AI216" s="97">
        <v>0</v>
      </c>
      <c r="AJ216" s="96">
        <v>0</v>
      </c>
      <c r="AK216" s="42">
        <v>0</v>
      </c>
      <c r="AL216" s="97">
        <v>0</v>
      </c>
      <c r="AM216" s="96">
        <v>0</v>
      </c>
      <c r="AN216" s="42">
        <v>0</v>
      </c>
      <c r="AO216" s="97">
        <v>0</v>
      </c>
      <c r="AP216" s="96"/>
      <c r="AQ216" s="42"/>
      <c r="AR216" s="97"/>
      <c r="AT216" s="96">
        <f t="shared" si="85"/>
        <v>0</v>
      </c>
      <c r="AU216" s="42">
        <f t="shared" si="85"/>
        <v>0</v>
      </c>
      <c r="AV216" s="97">
        <f t="shared" si="85"/>
        <v>0</v>
      </c>
      <c r="BC216" s="32">
        <f t="shared" si="86"/>
        <v>0</v>
      </c>
      <c r="BE216" s="23">
        <v>2</v>
      </c>
      <c r="BF216" s="23">
        <v>10</v>
      </c>
      <c r="BG216" s="23">
        <f t="shared" si="87"/>
        <v>5</v>
      </c>
    </row>
    <row r="217" spans="2:59" ht="15" hidden="1" customHeight="1" x14ac:dyDescent="0.3">
      <c r="B217" s="15"/>
      <c r="C217" s="40" t="s">
        <v>22</v>
      </c>
      <c r="D217" s="34" t="s">
        <v>2</v>
      </c>
      <c r="E217" s="35" t="s">
        <v>2</v>
      </c>
      <c r="F217" s="96">
        <v>0</v>
      </c>
      <c r="G217" s="42">
        <v>0</v>
      </c>
      <c r="H217" s="97">
        <v>0</v>
      </c>
      <c r="I217" s="96">
        <v>0</v>
      </c>
      <c r="J217" s="42">
        <v>0</v>
      </c>
      <c r="K217" s="97">
        <v>0</v>
      </c>
      <c r="L217" s="96">
        <v>0</v>
      </c>
      <c r="M217" s="42">
        <v>0</v>
      </c>
      <c r="N217" s="97">
        <v>0</v>
      </c>
      <c r="O217" s="96">
        <v>0</v>
      </c>
      <c r="P217" s="42">
        <v>0</v>
      </c>
      <c r="Q217" s="97">
        <v>0</v>
      </c>
      <c r="R217" s="96">
        <v>0</v>
      </c>
      <c r="S217" s="42">
        <v>0</v>
      </c>
      <c r="T217" s="97">
        <v>0</v>
      </c>
      <c r="U217" s="96">
        <v>0</v>
      </c>
      <c r="V217" s="42">
        <v>0</v>
      </c>
      <c r="W217" s="97">
        <v>0</v>
      </c>
      <c r="X217" s="96">
        <v>0</v>
      </c>
      <c r="Y217" s="42">
        <v>0</v>
      </c>
      <c r="Z217" s="97">
        <v>0</v>
      </c>
      <c r="AA217" s="96">
        <v>0</v>
      </c>
      <c r="AB217" s="42">
        <v>0</v>
      </c>
      <c r="AC217" s="97">
        <v>0</v>
      </c>
      <c r="AD217" s="96">
        <v>0</v>
      </c>
      <c r="AE217" s="42">
        <v>0</v>
      </c>
      <c r="AF217" s="97">
        <v>0</v>
      </c>
      <c r="AG217" s="96">
        <v>0</v>
      </c>
      <c r="AH217" s="42">
        <v>0</v>
      </c>
      <c r="AI217" s="97">
        <v>0</v>
      </c>
      <c r="AJ217" s="96">
        <v>0</v>
      </c>
      <c r="AK217" s="42">
        <v>0</v>
      </c>
      <c r="AL217" s="97">
        <v>0</v>
      </c>
      <c r="AM217" s="96">
        <v>0</v>
      </c>
      <c r="AN217" s="42">
        <v>0</v>
      </c>
      <c r="AO217" s="97">
        <v>0</v>
      </c>
      <c r="AP217" s="96"/>
      <c r="AQ217" s="42"/>
      <c r="AR217" s="97"/>
      <c r="AT217" s="96">
        <f t="shared" si="85"/>
        <v>0</v>
      </c>
      <c r="AU217" s="42">
        <f t="shared" si="85"/>
        <v>0</v>
      </c>
      <c r="AV217" s="97">
        <f t="shared" si="85"/>
        <v>0</v>
      </c>
      <c r="BC217" s="32">
        <f t="shared" si="86"/>
        <v>0</v>
      </c>
      <c r="BE217" s="23">
        <v>2</v>
      </c>
      <c r="BF217" s="23">
        <v>10</v>
      </c>
      <c r="BG217" s="23">
        <f t="shared" si="87"/>
        <v>6</v>
      </c>
    </row>
    <row r="218" spans="2:59" ht="15" hidden="1" customHeight="1" x14ac:dyDescent="0.3">
      <c r="B218" s="15"/>
      <c r="C218" s="40" t="s">
        <v>22</v>
      </c>
      <c r="D218" s="34" t="s">
        <v>2</v>
      </c>
      <c r="E218" s="35" t="s">
        <v>2</v>
      </c>
      <c r="F218" s="96">
        <v>0</v>
      </c>
      <c r="G218" s="42">
        <v>0</v>
      </c>
      <c r="H218" s="97">
        <v>0</v>
      </c>
      <c r="I218" s="96">
        <v>0</v>
      </c>
      <c r="J218" s="42">
        <v>0</v>
      </c>
      <c r="K218" s="97">
        <v>0</v>
      </c>
      <c r="L218" s="96">
        <v>0</v>
      </c>
      <c r="M218" s="42">
        <v>0</v>
      </c>
      <c r="N218" s="97">
        <v>0</v>
      </c>
      <c r="O218" s="96">
        <v>0</v>
      </c>
      <c r="P218" s="42">
        <v>0</v>
      </c>
      <c r="Q218" s="97">
        <v>0</v>
      </c>
      <c r="R218" s="96">
        <v>0</v>
      </c>
      <c r="S218" s="42">
        <v>0</v>
      </c>
      <c r="T218" s="97">
        <v>0</v>
      </c>
      <c r="U218" s="96">
        <v>0</v>
      </c>
      <c r="V218" s="42">
        <v>0</v>
      </c>
      <c r="W218" s="97">
        <v>0</v>
      </c>
      <c r="X218" s="96">
        <v>0</v>
      </c>
      <c r="Y218" s="42">
        <v>0</v>
      </c>
      <c r="Z218" s="97">
        <v>0</v>
      </c>
      <c r="AA218" s="96">
        <v>0</v>
      </c>
      <c r="AB218" s="42">
        <v>0</v>
      </c>
      <c r="AC218" s="97">
        <v>0</v>
      </c>
      <c r="AD218" s="96">
        <v>0</v>
      </c>
      <c r="AE218" s="42">
        <v>0</v>
      </c>
      <c r="AF218" s="97">
        <v>0</v>
      </c>
      <c r="AG218" s="96">
        <v>0</v>
      </c>
      <c r="AH218" s="42">
        <v>0</v>
      </c>
      <c r="AI218" s="97">
        <v>0</v>
      </c>
      <c r="AJ218" s="96">
        <v>0</v>
      </c>
      <c r="AK218" s="42">
        <v>0</v>
      </c>
      <c r="AL218" s="97">
        <v>0</v>
      </c>
      <c r="AM218" s="96">
        <v>0</v>
      </c>
      <c r="AN218" s="42">
        <v>0</v>
      </c>
      <c r="AO218" s="97">
        <v>0</v>
      </c>
      <c r="AP218" s="96"/>
      <c r="AQ218" s="42"/>
      <c r="AR218" s="97"/>
      <c r="AT218" s="96">
        <f t="shared" si="85"/>
        <v>0</v>
      </c>
      <c r="AU218" s="42">
        <f t="shared" si="85"/>
        <v>0</v>
      </c>
      <c r="AV218" s="97">
        <f t="shared" si="85"/>
        <v>0</v>
      </c>
      <c r="BC218" s="32">
        <f t="shared" si="86"/>
        <v>0</v>
      </c>
      <c r="BE218" s="23">
        <v>2</v>
      </c>
      <c r="BF218" s="23">
        <v>10</v>
      </c>
      <c r="BG218" s="23">
        <f t="shared" si="87"/>
        <v>7</v>
      </c>
    </row>
    <row r="219" spans="2:59" ht="15" hidden="1" customHeight="1" x14ac:dyDescent="0.3">
      <c r="B219" s="15"/>
      <c r="C219" s="40" t="s">
        <v>22</v>
      </c>
      <c r="D219" s="34" t="s">
        <v>2</v>
      </c>
      <c r="E219" s="35" t="s">
        <v>2</v>
      </c>
      <c r="F219" s="96">
        <v>0</v>
      </c>
      <c r="G219" s="42">
        <v>0</v>
      </c>
      <c r="H219" s="97">
        <v>0</v>
      </c>
      <c r="I219" s="96">
        <v>0</v>
      </c>
      <c r="J219" s="42">
        <v>0</v>
      </c>
      <c r="K219" s="97">
        <v>0</v>
      </c>
      <c r="L219" s="96">
        <v>0</v>
      </c>
      <c r="M219" s="42">
        <v>0</v>
      </c>
      <c r="N219" s="97">
        <v>0</v>
      </c>
      <c r="O219" s="96">
        <v>0</v>
      </c>
      <c r="P219" s="42">
        <v>0</v>
      </c>
      <c r="Q219" s="97">
        <v>0</v>
      </c>
      <c r="R219" s="96">
        <v>0</v>
      </c>
      <c r="S219" s="42">
        <v>0</v>
      </c>
      <c r="T219" s="97">
        <v>0</v>
      </c>
      <c r="U219" s="96">
        <v>0</v>
      </c>
      <c r="V219" s="42">
        <v>0</v>
      </c>
      <c r="W219" s="97">
        <v>0</v>
      </c>
      <c r="X219" s="96">
        <v>0</v>
      </c>
      <c r="Y219" s="42">
        <v>0</v>
      </c>
      <c r="Z219" s="97">
        <v>0</v>
      </c>
      <c r="AA219" s="96">
        <v>0</v>
      </c>
      <c r="AB219" s="42">
        <v>0</v>
      </c>
      <c r="AC219" s="97">
        <v>0</v>
      </c>
      <c r="AD219" s="96">
        <v>0</v>
      </c>
      <c r="AE219" s="42">
        <v>0</v>
      </c>
      <c r="AF219" s="97">
        <v>0</v>
      </c>
      <c r="AG219" s="96">
        <v>0</v>
      </c>
      <c r="AH219" s="42">
        <v>0</v>
      </c>
      <c r="AI219" s="97">
        <v>0</v>
      </c>
      <c r="AJ219" s="96">
        <v>0</v>
      </c>
      <c r="AK219" s="42">
        <v>0</v>
      </c>
      <c r="AL219" s="97">
        <v>0</v>
      </c>
      <c r="AM219" s="96">
        <v>0</v>
      </c>
      <c r="AN219" s="42">
        <v>0</v>
      </c>
      <c r="AO219" s="97">
        <v>0</v>
      </c>
      <c r="AP219" s="96"/>
      <c r="AQ219" s="42"/>
      <c r="AR219" s="97"/>
      <c r="AT219" s="96">
        <f t="shared" si="85"/>
        <v>0</v>
      </c>
      <c r="AU219" s="42">
        <f t="shared" si="85"/>
        <v>0</v>
      </c>
      <c r="AV219" s="97">
        <f t="shared" si="85"/>
        <v>0</v>
      </c>
      <c r="BC219" s="32">
        <f t="shared" si="86"/>
        <v>0</v>
      </c>
      <c r="BE219" s="23">
        <v>2</v>
      </c>
      <c r="BF219" s="23">
        <v>10</v>
      </c>
      <c r="BG219" s="23">
        <f t="shared" si="87"/>
        <v>8</v>
      </c>
    </row>
    <row r="220" spans="2:59" ht="15" hidden="1" customHeight="1" x14ac:dyDescent="0.3">
      <c r="B220" s="15"/>
      <c r="C220" s="40" t="s">
        <v>22</v>
      </c>
      <c r="D220" s="34" t="s">
        <v>2</v>
      </c>
      <c r="E220" s="35" t="s">
        <v>2</v>
      </c>
      <c r="F220" s="96">
        <v>0</v>
      </c>
      <c r="G220" s="42">
        <v>0</v>
      </c>
      <c r="H220" s="97">
        <v>0</v>
      </c>
      <c r="I220" s="96">
        <v>0</v>
      </c>
      <c r="J220" s="42">
        <v>0</v>
      </c>
      <c r="K220" s="97">
        <v>0</v>
      </c>
      <c r="L220" s="96">
        <v>0</v>
      </c>
      <c r="M220" s="42">
        <v>0</v>
      </c>
      <c r="N220" s="97">
        <v>0</v>
      </c>
      <c r="O220" s="96">
        <v>0</v>
      </c>
      <c r="P220" s="42">
        <v>0</v>
      </c>
      <c r="Q220" s="97">
        <v>0</v>
      </c>
      <c r="R220" s="96">
        <v>0</v>
      </c>
      <c r="S220" s="42">
        <v>0</v>
      </c>
      <c r="T220" s="97">
        <v>0</v>
      </c>
      <c r="U220" s="96">
        <v>0</v>
      </c>
      <c r="V220" s="42">
        <v>0</v>
      </c>
      <c r="W220" s="97">
        <v>0</v>
      </c>
      <c r="X220" s="96">
        <v>0</v>
      </c>
      <c r="Y220" s="42">
        <v>0</v>
      </c>
      <c r="Z220" s="97">
        <v>0</v>
      </c>
      <c r="AA220" s="96">
        <v>0</v>
      </c>
      <c r="AB220" s="42">
        <v>0</v>
      </c>
      <c r="AC220" s="97">
        <v>0</v>
      </c>
      <c r="AD220" s="96">
        <v>0</v>
      </c>
      <c r="AE220" s="42">
        <v>0</v>
      </c>
      <c r="AF220" s="97">
        <v>0</v>
      </c>
      <c r="AG220" s="96">
        <v>0</v>
      </c>
      <c r="AH220" s="42">
        <v>0</v>
      </c>
      <c r="AI220" s="97">
        <v>0</v>
      </c>
      <c r="AJ220" s="96">
        <v>0</v>
      </c>
      <c r="AK220" s="42">
        <v>0</v>
      </c>
      <c r="AL220" s="97">
        <v>0</v>
      </c>
      <c r="AM220" s="96">
        <v>0</v>
      </c>
      <c r="AN220" s="42">
        <v>0</v>
      </c>
      <c r="AO220" s="97">
        <v>0</v>
      </c>
      <c r="AP220" s="96"/>
      <c r="AQ220" s="42"/>
      <c r="AR220" s="97"/>
      <c r="AT220" s="96">
        <f t="shared" si="85"/>
        <v>0</v>
      </c>
      <c r="AU220" s="42">
        <f t="shared" si="85"/>
        <v>0</v>
      </c>
      <c r="AV220" s="97">
        <f t="shared" si="85"/>
        <v>0</v>
      </c>
      <c r="BC220" s="32">
        <f t="shared" si="86"/>
        <v>0</v>
      </c>
      <c r="BE220" s="23">
        <v>2</v>
      </c>
      <c r="BF220" s="23">
        <v>10</v>
      </c>
      <c r="BG220" s="23">
        <f t="shared" si="87"/>
        <v>9</v>
      </c>
    </row>
    <row r="221" spans="2:59" ht="15" hidden="1" customHeight="1" x14ac:dyDescent="0.3">
      <c r="B221" s="15"/>
      <c r="C221" s="40" t="s">
        <v>22</v>
      </c>
      <c r="D221" s="34" t="s">
        <v>2</v>
      </c>
      <c r="E221" s="35" t="s">
        <v>2</v>
      </c>
      <c r="F221" s="96">
        <v>0</v>
      </c>
      <c r="G221" s="42">
        <v>0</v>
      </c>
      <c r="H221" s="97">
        <v>0</v>
      </c>
      <c r="I221" s="96">
        <v>0</v>
      </c>
      <c r="J221" s="42">
        <v>0</v>
      </c>
      <c r="K221" s="97">
        <v>0</v>
      </c>
      <c r="L221" s="96">
        <v>0</v>
      </c>
      <c r="M221" s="42">
        <v>0</v>
      </c>
      <c r="N221" s="97">
        <v>0</v>
      </c>
      <c r="O221" s="96">
        <v>0</v>
      </c>
      <c r="P221" s="42">
        <v>0</v>
      </c>
      <c r="Q221" s="97">
        <v>0</v>
      </c>
      <c r="R221" s="96">
        <v>0</v>
      </c>
      <c r="S221" s="42">
        <v>0</v>
      </c>
      <c r="T221" s="97">
        <v>0</v>
      </c>
      <c r="U221" s="96">
        <v>0</v>
      </c>
      <c r="V221" s="42">
        <v>0</v>
      </c>
      <c r="W221" s="97">
        <v>0</v>
      </c>
      <c r="X221" s="96">
        <v>0</v>
      </c>
      <c r="Y221" s="42">
        <v>0</v>
      </c>
      <c r="Z221" s="97">
        <v>0</v>
      </c>
      <c r="AA221" s="96">
        <v>0</v>
      </c>
      <c r="AB221" s="42">
        <v>0</v>
      </c>
      <c r="AC221" s="97">
        <v>0</v>
      </c>
      <c r="AD221" s="96">
        <v>0</v>
      </c>
      <c r="AE221" s="42">
        <v>0</v>
      </c>
      <c r="AF221" s="97">
        <v>0</v>
      </c>
      <c r="AG221" s="96">
        <v>0</v>
      </c>
      <c r="AH221" s="42">
        <v>0</v>
      </c>
      <c r="AI221" s="97">
        <v>0</v>
      </c>
      <c r="AJ221" s="96">
        <v>0</v>
      </c>
      <c r="AK221" s="42">
        <v>0</v>
      </c>
      <c r="AL221" s="97">
        <v>0</v>
      </c>
      <c r="AM221" s="96">
        <v>0</v>
      </c>
      <c r="AN221" s="42">
        <v>0</v>
      </c>
      <c r="AO221" s="97">
        <v>0</v>
      </c>
      <c r="AP221" s="96"/>
      <c r="AQ221" s="42"/>
      <c r="AR221" s="97"/>
      <c r="AT221" s="96">
        <f t="shared" si="85"/>
        <v>0</v>
      </c>
      <c r="AU221" s="42">
        <f t="shared" si="85"/>
        <v>0</v>
      </c>
      <c r="AV221" s="97">
        <f t="shared" si="85"/>
        <v>0</v>
      </c>
      <c r="BC221" s="32">
        <f t="shared" si="86"/>
        <v>0</v>
      </c>
      <c r="BE221" s="23">
        <v>2</v>
      </c>
      <c r="BF221" s="23">
        <v>10</v>
      </c>
      <c r="BG221" s="23">
        <f t="shared" si="87"/>
        <v>10</v>
      </c>
    </row>
    <row r="222" spans="2:59" ht="15" hidden="1" customHeight="1" x14ac:dyDescent="0.3">
      <c r="B222" s="15"/>
      <c r="C222" s="40" t="s">
        <v>23</v>
      </c>
      <c r="D222" s="34" t="s">
        <v>2</v>
      </c>
      <c r="E222" s="35" t="s">
        <v>2</v>
      </c>
      <c r="F222" s="96">
        <v>0</v>
      </c>
      <c r="G222" s="42">
        <v>0</v>
      </c>
      <c r="H222" s="97">
        <v>0</v>
      </c>
      <c r="I222" s="96">
        <v>0</v>
      </c>
      <c r="J222" s="42">
        <v>0</v>
      </c>
      <c r="K222" s="97">
        <v>0</v>
      </c>
      <c r="L222" s="96">
        <v>0</v>
      </c>
      <c r="M222" s="42">
        <v>0</v>
      </c>
      <c r="N222" s="97">
        <v>0</v>
      </c>
      <c r="O222" s="96">
        <v>0</v>
      </c>
      <c r="P222" s="42">
        <v>0</v>
      </c>
      <c r="Q222" s="97">
        <v>0</v>
      </c>
      <c r="R222" s="96">
        <v>0</v>
      </c>
      <c r="S222" s="42">
        <v>0</v>
      </c>
      <c r="T222" s="97">
        <v>0</v>
      </c>
      <c r="U222" s="96">
        <v>0</v>
      </c>
      <c r="V222" s="42">
        <v>0</v>
      </c>
      <c r="W222" s="97">
        <v>0</v>
      </c>
      <c r="X222" s="96">
        <v>0</v>
      </c>
      <c r="Y222" s="42">
        <v>0</v>
      </c>
      <c r="Z222" s="97">
        <v>0</v>
      </c>
      <c r="AA222" s="96">
        <v>0</v>
      </c>
      <c r="AB222" s="42">
        <v>0</v>
      </c>
      <c r="AC222" s="97">
        <v>0</v>
      </c>
      <c r="AD222" s="96">
        <v>0</v>
      </c>
      <c r="AE222" s="42">
        <v>0</v>
      </c>
      <c r="AF222" s="97">
        <v>0</v>
      </c>
      <c r="AG222" s="96">
        <v>0</v>
      </c>
      <c r="AH222" s="42">
        <v>0</v>
      </c>
      <c r="AI222" s="97">
        <v>0</v>
      </c>
      <c r="AJ222" s="96">
        <v>0</v>
      </c>
      <c r="AK222" s="42">
        <v>0</v>
      </c>
      <c r="AL222" s="97">
        <v>0</v>
      </c>
      <c r="AM222" s="96">
        <v>0</v>
      </c>
      <c r="AN222" s="42">
        <v>0</v>
      </c>
      <c r="AO222" s="97">
        <v>0</v>
      </c>
      <c r="AP222" s="96"/>
      <c r="AQ222" s="42"/>
      <c r="AR222" s="97"/>
      <c r="AT222" s="96">
        <f t="shared" si="85"/>
        <v>0</v>
      </c>
      <c r="AU222" s="42">
        <f t="shared" si="85"/>
        <v>0</v>
      </c>
      <c r="AV222" s="97">
        <f t="shared" si="85"/>
        <v>0</v>
      </c>
      <c r="BC222" s="32">
        <f t="shared" si="86"/>
        <v>0</v>
      </c>
      <c r="BE222" s="23">
        <v>2</v>
      </c>
      <c r="BF222" s="23">
        <v>11</v>
      </c>
      <c r="BG222" s="23">
        <f t="shared" si="87"/>
        <v>1</v>
      </c>
    </row>
    <row r="223" spans="2:59" ht="15" hidden="1" customHeight="1" x14ac:dyDescent="0.3">
      <c r="B223" s="15"/>
      <c r="C223" s="50" t="str">
        <f>IF(LEN(E222)&lt;1,"","Total: " &amp; LEFT(E222,LEN(E222)-21) &amp; "Municipalities")</f>
        <v/>
      </c>
      <c r="D223" s="51"/>
      <c r="E223" s="52"/>
      <c r="F223" s="63">
        <f>SUM(F212:F222)</f>
        <v>0</v>
      </c>
      <c r="G223" s="54">
        <f>SUM(G212:G222)</f>
        <v>0</v>
      </c>
      <c r="H223" s="64">
        <f>SUM(H212:H222)</f>
        <v>0</v>
      </c>
      <c r="I223" s="63">
        <f t="shared" ref="I223:Q223" si="88">SUM(I212:I222)</f>
        <v>0</v>
      </c>
      <c r="J223" s="54">
        <f t="shared" si="88"/>
        <v>0</v>
      </c>
      <c r="K223" s="64">
        <f t="shared" si="88"/>
        <v>0</v>
      </c>
      <c r="L223" s="63">
        <f t="shared" si="88"/>
        <v>0</v>
      </c>
      <c r="M223" s="54">
        <f t="shared" si="88"/>
        <v>0</v>
      </c>
      <c r="N223" s="64">
        <f t="shared" si="88"/>
        <v>0</v>
      </c>
      <c r="O223" s="63">
        <f t="shared" si="88"/>
        <v>0</v>
      </c>
      <c r="P223" s="54">
        <f t="shared" si="88"/>
        <v>0</v>
      </c>
      <c r="Q223" s="64">
        <f t="shared" si="88"/>
        <v>0</v>
      </c>
      <c r="R223" s="63">
        <f>SUM(R212:R222)</f>
        <v>0</v>
      </c>
      <c r="S223" s="54">
        <f>SUM(S212:S222)</f>
        <v>0</v>
      </c>
      <c r="T223" s="64">
        <f>SUM(T212:T222)</f>
        <v>0</v>
      </c>
      <c r="U223" s="63">
        <f t="shared" ref="U223:AL223" si="89">SUM(U212:U222)</f>
        <v>0</v>
      </c>
      <c r="V223" s="54">
        <f t="shared" si="89"/>
        <v>0</v>
      </c>
      <c r="W223" s="64">
        <f t="shared" si="89"/>
        <v>0</v>
      </c>
      <c r="X223" s="63">
        <f t="shared" si="89"/>
        <v>0</v>
      </c>
      <c r="Y223" s="54">
        <f t="shared" si="89"/>
        <v>0</v>
      </c>
      <c r="Z223" s="64">
        <f t="shared" si="89"/>
        <v>0</v>
      </c>
      <c r="AA223" s="63">
        <f t="shared" si="89"/>
        <v>0</v>
      </c>
      <c r="AB223" s="54">
        <f t="shared" si="89"/>
        <v>0</v>
      </c>
      <c r="AC223" s="64">
        <f t="shared" si="89"/>
        <v>0</v>
      </c>
      <c r="AD223" s="63">
        <f>SUM(AD212:AD222)</f>
        <v>0</v>
      </c>
      <c r="AE223" s="54">
        <f>SUM(AE212:AE222)</f>
        <v>0</v>
      </c>
      <c r="AF223" s="64">
        <f>SUM(AF212:AF222)</f>
        <v>0</v>
      </c>
      <c r="AG223" s="63">
        <f t="shared" si="89"/>
        <v>0</v>
      </c>
      <c r="AH223" s="54">
        <f t="shared" si="89"/>
        <v>0</v>
      </c>
      <c r="AI223" s="64">
        <f t="shared" si="89"/>
        <v>0</v>
      </c>
      <c r="AJ223" s="63">
        <f t="shared" si="89"/>
        <v>0</v>
      </c>
      <c r="AK223" s="54">
        <f t="shared" si="89"/>
        <v>0</v>
      </c>
      <c r="AL223" s="64">
        <f t="shared" si="89"/>
        <v>0</v>
      </c>
      <c r="AM223" s="63">
        <f>SUM(AM212:AM222)</f>
        <v>0</v>
      </c>
      <c r="AN223" s="54">
        <f>SUM(AN212:AN222)</f>
        <v>0</v>
      </c>
      <c r="AO223" s="64">
        <f>SUM(AO212:AO222)</f>
        <v>0</v>
      </c>
      <c r="AP223" s="63"/>
      <c r="AQ223" s="54"/>
      <c r="AR223" s="64"/>
      <c r="AT223" s="63">
        <f>SUM(AT212:AT222)</f>
        <v>0</v>
      </c>
      <c r="AU223" s="54">
        <f>SUM(AU212:AU222)</f>
        <v>0</v>
      </c>
      <c r="AV223" s="64">
        <f>SUM(AV212:AV222)</f>
        <v>0</v>
      </c>
      <c r="BC223" s="32">
        <f>IF(SUM(BC212:BC222)=0,0,1)</f>
        <v>0</v>
      </c>
    </row>
    <row r="224" spans="2:59" ht="15" hidden="1" customHeight="1" x14ac:dyDescent="0.3">
      <c r="B224" s="15"/>
      <c r="C224" s="40"/>
      <c r="D224" s="34"/>
      <c r="E224" s="35"/>
      <c r="F224" s="96"/>
      <c r="G224" s="42"/>
      <c r="H224" s="97"/>
      <c r="I224" s="96"/>
      <c r="J224" s="42"/>
      <c r="K224" s="97"/>
      <c r="L224" s="96"/>
      <c r="M224" s="42"/>
      <c r="N224" s="97"/>
      <c r="O224" s="96"/>
      <c r="P224" s="42"/>
      <c r="Q224" s="97"/>
      <c r="R224" s="96"/>
      <c r="S224" s="42"/>
      <c r="T224" s="97"/>
      <c r="U224" s="96"/>
      <c r="V224" s="42"/>
      <c r="W224" s="97"/>
      <c r="X224" s="96"/>
      <c r="Y224" s="42"/>
      <c r="Z224" s="97"/>
      <c r="AA224" s="96"/>
      <c r="AB224" s="42"/>
      <c r="AC224" s="97"/>
      <c r="AD224" s="96"/>
      <c r="AE224" s="42"/>
      <c r="AF224" s="97"/>
      <c r="AG224" s="96"/>
      <c r="AH224" s="42"/>
      <c r="AI224" s="97"/>
      <c r="AJ224" s="96"/>
      <c r="AK224" s="42"/>
      <c r="AL224" s="97"/>
      <c r="AM224" s="96"/>
      <c r="AN224" s="42"/>
      <c r="AO224" s="97"/>
      <c r="AP224" s="96"/>
      <c r="AQ224" s="42"/>
      <c r="AR224" s="97"/>
      <c r="AT224" s="96"/>
      <c r="AU224" s="42"/>
      <c r="AV224" s="97"/>
      <c r="BC224" s="32">
        <f>IF(BC223=0,0,1)</f>
        <v>0</v>
      </c>
    </row>
    <row r="225" spans="2:59" ht="15" hidden="1" customHeight="1" x14ac:dyDescent="0.3">
      <c r="B225" s="15"/>
      <c r="C225" s="40" t="s">
        <v>22</v>
      </c>
      <c r="D225" s="34" t="s">
        <v>2</v>
      </c>
      <c r="E225" s="35" t="s">
        <v>2</v>
      </c>
      <c r="F225" s="96">
        <v>0</v>
      </c>
      <c r="G225" s="42">
        <v>0</v>
      </c>
      <c r="H225" s="97">
        <v>0</v>
      </c>
      <c r="I225" s="96">
        <v>0</v>
      </c>
      <c r="J225" s="42">
        <v>0</v>
      </c>
      <c r="K225" s="97">
        <v>0</v>
      </c>
      <c r="L225" s="96">
        <v>0</v>
      </c>
      <c r="M225" s="42">
        <v>0</v>
      </c>
      <c r="N225" s="97">
        <v>0</v>
      </c>
      <c r="O225" s="96">
        <v>0</v>
      </c>
      <c r="P225" s="42">
        <v>0</v>
      </c>
      <c r="Q225" s="97">
        <v>0</v>
      </c>
      <c r="R225" s="96">
        <v>0</v>
      </c>
      <c r="S225" s="42">
        <v>0</v>
      </c>
      <c r="T225" s="97">
        <v>0</v>
      </c>
      <c r="U225" s="96">
        <v>0</v>
      </c>
      <c r="V225" s="42">
        <v>0</v>
      </c>
      <c r="W225" s="97">
        <v>0</v>
      </c>
      <c r="X225" s="96">
        <v>0</v>
      </c>
      <c r="Y225" s="42">
        <v>0</v>
      </c>
      <c r="Z225" s="97">
        <v>0</v>
      </c>
      <c r="AA225" s="96">
        <v>0</v>
      </c>
      <c r="AB225" s="42">
        <v>0</v>
      </c>
      <c r="AC225" s="97">
        <v>0</v>
      </c>
      <c r="AD225" s="96">
        <v>0</v>
      </c>
      <c r="AE225" s="42">
        <v>0</v>
      </c>
      <c r="AF225" s="97">
        <v>0</v>
      </c>
      <c r="AG225" s="96">
        <v>0</v>
      </c>
      <c r="AH225" s="42">
        <v>0</v>
      </c>
      <c r="AI225" s="97">
        <v>0</v>
      </c>
      <c r="AJ225" s="96">
        <v>0</v>
      </c>
      <c r="AK225" s="42">
        <v>0</v>
      </c>
      <c r="AL225" s="97">
        <v>0</v>
      </c>
      <c r="AM225" s="96">
        <v>0</v>
      </c>
      <c r="AN225" s="42">
        <v>0</v>
      </c>
      <c r="AO225" s="97">
        <v>0</v>
      </c>
      <c r="AP225" s="96"/>
      <c r="AQ225" s="42"/>
      <c r="AR225" s="97"/>
      <c r="AT225" s="96">
        <f t="shared" ref="AT225:AV235" si="90">F225+I225+L225+O225+R225+AP225+U225+AA225+AM225+AD225</f>
        <v>0</v>
      </c>
      <c r="AU225" s="42">
        <f t="shared" si="90"/>
        <v>0</v>
      </c>
      <c r="AV225" s="97">
        <f t="shared" si="90"/>
        <v>0</v>
      </c>
      <c r="BC225" s="32">
        <f t="shared" ref="BC225:BC235" si="91">IF(LEN(E225)&lt;2,0,1)</f>
        <v>0</v>
      </c>
      <c r="BE225" s="23">
        <v>2</v>
      </c>
      <c r="BF225" s="23">
        <v>12</v>
      </c>
      <c r="BG225" s="23">
        <v>1</v>
      </c>
    </row>
    <row r="226" spans="2:59" ht="15" hidden="1" customHeight="1" x14ac:dyDescent="0.3">
      <c r="B226" s="15"/>
      <c r="C226" s="40" t="s">
        <v>22</v>
      </c>
      <c r="D226" s="34" t="s">
        <v>2</v>
      </c>
      <c r="E226" s="35" t="s">
        <v>2</v>
      </c>
      <c r="F226" s="96">
        <v>0</v>
      </c>
      <c r="G226" s="42">
        <v>0</v>
      </c>
      <c r="H226" s="97">
        <v>0</v>
      </c>
      <c r="I226" s="96">
        <v>0</v>
      </c>
      <c r="J226" s="42">
        <v>0</v>
      </c>
      <c r="K226" s="97">
        <v>0</v>
      </c>
      <c r="L226" s="96">
        <v>0</v>
      </c>
      <c r="M226" s="42">
        <v>0</v>
      </c>
      <c r="N226" s="97">
        <v>0</v>
      </c>
      <c r="O226" s="96">
        <v>0</v>
      </c>
      <c r="P226" s="42">
        <v>0</v>
      </c>
      <c r="Q226" s="97">
        <v>0</v>
      </c>
      <c r="R226" s="96">
        <v>0</v>
      </c>
      <c r="S226" s="42">
        <v>0</v>
      </c>
      <c r="T226" s="97">
        <v>0</v>
      </c>
      <c r="U226" s="96">
        <v>0</v>
      </c>
      <c r="V226" s="42">
        <v>0</v>
      </c>
      <c r="W226" s="97">
        <v>0</v>
      </c>
      <c r="X226" s="96">
        <v>0</v>
      </c>
      <c r="Y226" s="42">
        <v>0</v>
      </c>
      <c r="Z226" s="97">
        <v>0</v>
      </c>
      <c r="AA226" s="96">
        <v>0</v>
      </c>
      <c r="AB226" s="42">
        <v>0</v>
      </c>
      <c r="AC226" s="97">
        <v>0</v>
      </c>
      <c r="AD226" s="96">
        <v>0</v>
      </c>
      <c r="AE226" s="42">
        <v>0</v>
      </c>
      <c r="AF226" s="97">
        <v>0</v>
      </c>
      <c r="AG226" s="96">
        <v>0</v>
      </c>
      <c r="AH226" s="42">
        <v>0</v>
      </c>
      <c r="AI226" s="97">
        <v>0</v>
      </c>
      <c r="AJ226" s="96">
        <v>0</v>
      </c>
      <c r="AK226" s="42">
        <v>0</v>
      </c>
      <c r="AL226" s="97">
        <v>0</v>
      </c>
      <c r="AM226" s="96">
        <v>0</v>
      </c>
      <c r="AN226" s="42">
        <v>0</v>
      </c>
      <c r="AO226" s="97">
        <v>0</v>
      </c>
      <c r="AP226" s="96"/>
      <c r="AQ226" s="42"/>
      <c r="AR226" s="97"/>
      <c r="AT226" s="96">
        <f t="shared" si="90"/>
        <v>0</v>
      </c>
      <c r="AU226" s="42">
        <f t="shared" si="90"/>
        <v>0</v>
      </c>
      <c r="AV226" s="97">
        <f t="shared" si="90"/>
        <v>0</v>
      </c>
      <c r="BC226" s="32">
        <f t="shared" si="91"/>
        <v>0</v>
      </c>
      <c r="BE226" s="23">
        <v>2</v>
      </c>
      <c r="BF226" s="23">
        <v>12</v>
      </c>
      <c r="BG226" s="23">
        <f>IF(BF226=BF225,BG225+1,1)</f>
        <v>2</v>
      </c>
    </row>
    <row r="227" spans="2:59" ht="15" hidden="1" customHeight="1" x14ac:dyDescent="0.3">
      <c r="B227" s="15"/>
      <c r="C227" s="40" t="s">
        <v>22</v>
      </c>
      <c r="D227" s="34" t="s">
        <v>2</v>
      </c>
      <c r="E227" s="35" t="s">
        <v>2</v>
      </c>
      <c r="F227" s="96">
        <v>0</v>
      </c>
      <c r="G227" s="42">
        <v>0</v>
      </c>
      <c r="H227" s="97">
        <v>0</v>
      </c>
      <c r="I227" s="96">
        <v>0</v>
      </c>
      <c r="J227" s="42">
        <v>0</v>
      </c>
      <c r="K227" s="97">
        <v>0</v>
      </c>
      <c r="L227" s="96">
        <v>0</v>
      </c>
      <c r="M227" s="42">
        <v>0</v>
      </c>
      <c r="N227" s="97">
        <v>0</v>
      </c>
      <c r="O227" s="96">
        <v>0</v>
      </c>
      <c r="P227" s="42">
        <v>0</v>
      </c>
      <c r="Q227" s="97">
        <v>0</v>
      </c>
      <c r="R227" s="96">
        <v>0</v>
      </c>
      <c r="S227" s="42">
        <v>0</v>
      </c>
      <c r="T227" s="97">
        <v>0</v>
      </c>
      <c r="U227" s="96">
        <v>0</v>
      </c>
      <c r="V227" s="42">
        <v>0</v>
      </c>
      <c r="W227" s="97">
        <v>0</v>
      </c>
      <c r="X227" s="96">
        <v>0</v>
      </c>
      <c r="Y227" s="42">
        <v>0</v>
      </c>
      <c r="Z227" s="97">
        <v>0</v>
      </c>
      <c r="AA227" s="96">
        <v>0</v>
      </c>
      <c r="AB227" s="42">
        <v>0</v>
      </c>
      <c r="AC227" s="97">
        <v>0</v>
      </c>
      <c r="AD227" s="96">
        <v>0</v>
      </c>
      <c r="AE227" s="42">
        <v>0</v>
      </c>
      <c r="AF227" s="97">
        <v>0</v>
      </c>
      <c r="AG227" s="96">
        <v>0</v>
      </c>
      <c r="AH227" s="42">
        <v>0</v>
      </c>
      <c r="AI227" s="97">
        <v>0</v>
      </c>
      <c r="AJ227" s="96">
        <v>0</v>
      </c>
      <c r="AK227" s="42">
        <v>0</v>
      </c>
      <c r="AL227" s="97">
        <v>0</v>
      </c>
      <c r="AM227" s="96">
        <v>0</v>
      </c>
      <c r="AN227" s="42">
        <v>0</v>
      </c>
      <c r="AO227" s="97">
        <v>0</v>
      </c>
      <c r="AP227" s="96"/>
      <c r="AQ227" s="42"/>
      <c r="AR227" s="97"/>
      <c r="AT227" s="96">
        <f t="shared" si="90"/>
        <v>0</v>
      </c>
      <c r="AU227" s="42">
        <f t="shared" si="90"/>
        <v>0</v>
      </c>
      <c r="AV227" s="97">
        <f t="shared" si="90"/>
        <v>0</v>
      </c>
      <c r="BC227" s="32">
        <f t="shared" si="91"/>
        <v>0</v>
      </c>
      <c r="BE227" s="23">
        <v>2</v>
      </c>
      <c r="BF227" s="23">
        <v>12</v>
      </c>
      <c r="BG227" s="23">
        <f t="shared" ref="BG227:BG235" si="92">IF(BF227=BF226,BG226+1,1)</f>
        <v>3</v>
      </c>
    </row>
    <row r="228" spans="2:59" s="23" customFormat="1" ht="15" hidden="1" customHeight="1" x14ac:dyDescent="0.3">
      <c r="B228" s="15"/>
      <c r="C228" s="40" t="s">
        <v>22</v>
      </c>
      <c r="D228" s="34" t="s">
        <v>2</v>
      </c>
      <c r="E228" s="35" t="s">
        <v>2</v>
      </c>
      <c r="F228" s="96">
        <v>0</v>
      </c>
      <c r="G228" s="42">
        <v>0</v>
      </c>
      <c r="H228" s="97">
        <v>0</v>
      </c>
      <c r="I228" s="96">
        <v>0</v>
      </c>
      <c r="J228" s="42">
        <v>0</v>
      </c>
      <c r="K228" s="97">
        <v>0</v>
      </c>
      <c r="L228" s="96">
        <v>0</v>
      </c>
      <c r="M228" s="42">
        <v>0</v>
      </c>
      <c r="N228" s="97">
        <v>0</v>
      </c>
      <c r="O228" s="96">
        <v>0</v>
      </c>
      <c r="P228" s="42">
        <v>0</v>
      </c>
      <c r="Q228" s="97">
        <v>0</v>
      </c>
      <c r="R228" s="96">
        <v>0</v>
      </c>
      <c r="S228" s="42">
        <v>0</v>
      </c>
      <c r="T228" s="97">
        <v>0</v>
      </c>
      <c r="U228" s="96">
        <v>0</v>
      </c>
      <c r="V228" s="42">
        <v>0</v>
      </c>
      <c r="W228" s="97">
        <v>0</v>
      </c>
      <c r="X228" s="96">
        <v>0</v>
      </c>
      <c r="Y228" s="42">
        <v>0</v>
      </c>
      <c r="Z228" s="97">
        <v>0</v>
      </c>
      <c r="AA228" s="96">
        <v>0</v>
      </c>
      <c r="AB228" s="42">
        <v>0</v>
      </c>
      <c r="AC228" s="97">
        <v>0</v>
      </c>
      <c r="AD228" s="96">
        <v>0</v>
      </c>
      <c r="AE228" s="42">
        <v>0</v>
      </c>
      <c r="AF228" s="97">
        <v>0</v>
      </c>
      <c r="AG228" s="96">
        <v>0</v>
      </c>
      <c r="AH228" s="42">
        <v>0</v>
      </c>
      <c r="AI228" s="97">
        <v>0</v>
      </c>
      <c r="AJ228" s="96">
        <v>0</v>
      </c>
      <c r="AK228" s="42">
        <v>0</v>
      </c>
      <c r="AL228" s="97">
        <v>0</v>
      </c>
      <c r="AM228" s="96">
        <v>0</v>
      </c>
      <c r="AN228" s="42">
        <v>0</v>
      </c>
      <c r="AO228" s="97">
        <v>0</v>
      </c>
      <c r="AP228" s="96"/>
      <c r="AQ228" s="42"/>
      <c r="AR228" s="97"/>
      <c r="AT228" s="96">
        <f t="shared" si="90"/>
        <v>0</v>
      </c>
      <c r="AU228" s="42">
        <f t="shared" si="90"/>
        <v>0</v>
      </c>
      <c r="AV228" s="97">
        <f t="shared" si="90"/>
        <v>0</v>
      </c>
      <c r="BC228" s="32">
        <f t="shared" si="91"/>
        <v>0</v>
      </c>
      <c r="BE228" s="23">
        <v>2</v>
      </c>
      <c r="BF228" s="23">
        <v>12</v>
      </c>
      <c r="BG228" s="23">
        <f t="shared" si="92"/>
        <v>4</v>
      </c>
    </row>
    <row r="229" spans="2:59" ht="15" hidden="1" customHeight="1" x14ac:dyDescent="0.3">
      <c r="B229" s="15"/>
      <c r="C229" s="40" t="s">
        <v>22</v>
      </c>
      <c r="D229" s="34" t="s">
        <v>2</v>
      </c>
      <c r="E229" s="35" t="s">
        <v>2</v>
      </c>
      <c r="F229" s="96">
        <v>0</v>
      </c>
      <c r="G229" s="42">
        <v>0</v>
      </c>
      <c r="H229" s="97">
        <v>0</v>
      </c>
      <c r="I229" s="96">
        <v>0</v>
      </c>
      <c r="J229" s="42">
        <v>0</v>
      </c>
      <c r="K229" s="97">
        <v>0</v>
      </c>
      <c r="L229" s="96">
        <v>0</v>
      </c>
      <c r="M229" s="42">
        <v>0</v>
      </c>
      <c r="N229" s="97">
        <v>0</v>
      </c>
      <c r="O229" s="96">
        <v>0</v>
      </c>
      <c r="P229" s="42">
        <v>0</v>
      </c>
      <c r="Q229" s="97">
        <v>0</v>
      </c>
      <c r="R229" s="96">
        <v>0</v>
      </c>
      <c r="S229" s="42">
        <v>0</v>
      </c>
      <c r="T229" s="97">
        <v>0</v>
      </c>
      <c r="U229" s="96">
        <v>0</v>
      </c>
      <c r="V229" s="42">
        <v>0</v>
      </c>
      <c r="W229" s="97">
        <v>0</v>
      </c>
      <c r="X229" s="96">
        <v>0</v>
      </c>
      <c r="Y229" s="42">
        <v>0</v>
      </c>
      <c r="Z229" s="97">
        <v>0</v>
      </c>
      <c r="AA229" s="96">
        <v>0</v>
      </c>
      <c r="AB229" s="42">
        <v>0</v>
      </c>
      <c r="AC229" s="97">
        <v>0</v>
      </c>
      <c r="AD229" s="96">
        <v>0</v>
      </c>
      <c r="AE229" s="42">
        <v>0</v>
      </c>
      <c r="AF229" s="97">
        <v>0</v>
      </c>
      <c r="AG229" s="96">
        <v>0</v>
      </c>
      <c r="AH229" s="42">
        <v>0</v>
      </c>
      <c r="AI229" s="97">
        <v>0</v>
      </c>
      <c r="AJ229" s="96">
        <v>0</v>
      </c>
      <c r="AK229" s="42">
        <v>0</v>
      </c>
      <c r="AL229" s="97">
        <v>0</v>
      </c>
      <c r="AM229" s="96">
        <v>0</v>
      </c>
      <c r="AN229" s="42">
        <v>0</v>
      </c>
      <c r="AO229" s="97">
        <v>0</v>
      </c>
      <c r="AP229" s="96"/>
      <c r="AQ229" s="42"/>
      <c r="AR229" s="97"/>
      <c r="AT229" s="96">
        <f t="shared" si="90"/>
        <v>0</v>
      </c>
      <c r="AU229" s="42">
        <f t="shared" si="90"/>
        <v>0</v>
      </c>
      <c r="AV229" s="97">
        <f t="shared" si="90"/>
        <v>0</v>
      </c>
      <c r="BC229" s="32">
        <f t="shared" si="91"/>
        <v>0</v>
      </c>
      <c r="BE229" s="23">
        <v>2</v>
      </c>
      <c r="BF229" s="23">
        <v>12</v>
      </c>
      <c r="BG229" s="23">
        <f t="shared" si="92"/>
        <v>5</v>
      </c>
    </row>
    <row r="230" spans="2:59" ht="15" hidden="1" customHeight="1" x14ac:dyDescent="0.3">
      <c r="B230" s="15"/>
      <c r="C230" s="40" t="s">
        <v>22</v>
      </c>
      <c r="D230" s="34" t="s">
        <v>2</v>
      </c>
      <c r="E230" s="35" t="s">
        <v>2</v>
      </c>
      <c r="F230" s="96">
        <v>0</v>
      </c>
      <c r="G230" s="42">
        <v>0</v>
      </c>
      <c r="H230" s="97">
        <v>0</v>
      </c>
      <c r="I230" s="96">
        <v>0</v>
      </c>
      <c r="J230" s="42">
        <v>0</v>
      </c>
      <c r="K230" s="97">
        <v>0</v>
      </c>
      <c r="L230" s="96">
        <v>0</v>
      </c>
      <c r="M230" s="42">
        <v>0</v>
      </c>
      <c r="N230" s="97">
        <v>0</v>
      </c>
      <c r="O230" s="96">
        <v>0</v>
      </c>
      <c r="P230" s="42">
        <v>0</v>
      </c>
      <c r="Q230" s="97">
        <v>0</v>
      </c>
      <c r="R230" s="96">
        <v>0</v>
      </c>
      <c r="S230" s="42">
        <v>0</v>
      </c>
      <c r="T230" s="97">
        <v>0</v>
      </c>
      <c r="U230" s="96">
        <v>0</v>
      </c>
      <c r="V230" s="42">
        <v>0</v>
      </c>
      <c r="W230" s="97">
        <v>0</v>
      </c>
      <c r="X230" s="96">
        <v>0</v>
      </c>
      <c r="Y230" s="42">
        <v>0</v>
      </c>
      <c r="Z230" s="97">
        <v>0</v>
      </c>
      <c r="AA230" s="96">
        <v>0</v>
      </c>
      <c r="AB230" s="42">
        <v>0</v>
      </c>
      <c r="AC230" s="97">
        <v>0</v>
      </c>
      <c r="AD230" s="96">
        <v>0</v>
      </c>
      <c r="AE230" s="42">
        <v>0</v>
      </c>
      <c r="AF230" s="97">
        <v>0</v>
      </c>
      <c r="AG230" s="96">
        <v>0</v>
      </c>
      <c r="AH230" s="42">
        <v>0</v>
      </c>
      <c r="AI230" s="97">
        <v>0</v>
      </c>
      <c r="AJ230" s="96">
        <v>0</v>
      </c>
      <c r="AK230" s="42">
        <v>0</v>
      </c>
      <c r="AL230" s="97">
        <v>0</v>
      </c>
      <c r="AM230" s="96">
        <v>0</v>
      </c>
      <c r="AN230" s="42">
        <v>0</v>
      </c>
      <c r="AO230" s="97">
        <v>0</v>
      </c>
      <c r="AP230" s="96"/>
      <c r="AQ230" s="42"/>
      <c r="AR230" s="97"/>
      <c r="AT230" s="96">
        <f t="shared" si="90"/>
        <v>0</v>
      </c>
      <c r="AU230" s="42">
        <f t="shared" si="90"/>
        <v>0</v>
      </c>
      <c r="AV230" s="97">
        <f t="shared" si="90"/>
        <v>0</v>
      </c>
      <c r="BC230" s="32">
        <f t="shared" si="91"/>
        <v>0</v>
      </c>
      <c r="BE230" s="23">
        <v>2</v>
      </c>
      <c r="BF230" s="23">
        <v>12</v>
      </c>
      <c r="BG230" s="23">
        <f t="shared" si="92"/>
        <v>6</v>
      </c>
    </row>
    <row r="231" spans="2:59" ht="15" hidden="1" customHeight="1" x14ac:dyDescent="0.3">
      <c r="B231" s="15"/>
      <c r="C231" s="40" t="s">
        <v>22</v>
      </c>
      <c r="D231" s="34" t="s">
        <v>2</v>
      </c>
      <c r="E231" s="35" t="s">
        <v>2</v>
      </c>
      <c r="F231" s="96">
        <v>0</v>
      </c>
      <c r="G231" s="42">
        <v>0</v>
      </c>
      <c r="H231" s="97">
        <v>0</v>
      </c>
      <c r="I231" s="96">
        <v>0</v>
      </c>
      <c r="J231" s="42">
        <v>0</v>
      </c>
      <c r="K231" s="97">
        <v>0</v>
      </c>
      <c r="L231" s="96">
        <v>0</v>
      </c>
      <c r="M231" s="42">
        <v>0</v>
      </c>
      <c r="N231" s="97">
        <v>0</v>
      </c>
      <c r="O231" s="96">
        <v>0</v>
      </c>
      <c r="P231" s="42">
        <v>0</v>
      </c>
      <c r="Q231" s="97">
        <v>0</v>
      </c>
      <c r="R231" s="96">
        <v>0</v>
      </c>
      <c r="S231" s="42">
        <v>0</v>
      </c>
      <c r="T231" s="97">
        <v>0</v>
      </c>
      <c r="U231" s="96">
        <v>0</v>
      </c>
      <c r="V231" s="42">
        <v>0</v>
      </c>
      <c r="W231" s="97">
        <v>0</v>
      </c>
      <c r="X231" s="96">
        <v>0</v>
      </c>
      <c r="Y231" s="42">
        <v>0</v>
      </c>
      <c r="Z231" s="97">
        <v>0</v>
      </c>
      <c r="AA231" s="96">
        <v>0</v>
      </c>
      <c r="AB231" s="42">
        <v>0</v>
      </c>
      <c r="AC231" s="97">
        <v>0</v>
      </c>
      <c r="AD231" s="96">
        <v>0</v>
      </c>
      <c r="AE231" s="42">
        <v>0</v>
      </c>
      <c r="AF231" s="97">
        <v>0</v>
      </c>
      <c r="AG231" s="96">
        <v>0</v>
      </c>
      <c r="AH231" s="42">
        <v>0</v>
      </c>
      <c r="AI231" s="97">
        <v>0</v>
      </c>
      <c r="AJ231" s="96">
        <v>0</v>
      </c>
      <c r="AK231" s="42">
        <v>0</v>
      </c>
      <c r="AL231" s="97">
        <v>0</v>
      </c>
      <c r="AM231" s="96">
        <v>0</v>
      </c>
      <c r="AN231" s="42">
        <v>0</v>
      </c>
      <c r="AO231" s="97">
        <v>0</v>
      </c>
      <c r="AP231" s="96"/>
      <c r="AQ231" s="42"/>
      <c r="AR231" s="97"/>
      <c r="AT231" s="96">
        <f t="shared" si="90"/>
        <v>0</v>
      </c>
      <c r="AU231" s="42">
        <f t="shared" si="90"/>
        <v>0</v>
      </c>
      <c r="AV231" s="97">
        <f t="shared" si="90"/>
        <v>0</v>
      </c>
      <c r="BC231" s="32">
        <f t="shared" si="91"/>
        <v>0</v>
      </c>
      <c r="BE231" s="23">
        <v>2</v>
      </c>
      <c r="BF231" s="23">
        <v>12</v>
      </c>
      <c r="BG231" s="23">
        <f t="shared" si="92"/>
        <v>7</v>
      </c>
    </row>
    <row r="232" spans="2:59" ht="15" hidden="1" customHeight="1" x14ac:dyDescent="0.3">
      <c r="B232" s="15"/>
      <c r="C232" s="40" t="s">
        <v>22</v>
      </c>
      <c r="D232" s="34" t="s">
        <v>2</v>
      </c>
      <c r="E232" s="35" t="s">
        <v>2</v>
      </c>
      <c r="F232" s="96">
        <v>0</v>
      </c>
      <c r="G232" s="42">
        <v>0</v>
      </c>
      <c r="H232" s="97">
        <v>0</v>
      </c>
      <c r="I232" s="96">
        <v>0</v>
      </c>
      <c r="J232" s="42">
        <v>0</v>
      </c>
      <c r="K232" s="97">
        <v>0</v>
      </c>
      <c r="L232" s="96">
        <v>0</v>
      </c>
      <c r="M232" s="42">
        <v>0</v>
      </c>
      <c r="N232" s="97">
        <v>0</v>
      </c>
      <c r="O232" s="96">
        <v>0</v>
      </c>
      <c r="P232" s="42">
        <v>0</v>
      </c>
      <c r="Q232" s="97">
        <v>0</v>
      </c>
      <c r="R232" s="96">
        <v>0</v>
      </c>
      <c r="S232" s="42">
        <v>0</v>
      </c>
      <c r="T232" s="97">
        <v>0</v>
      </c>
      <c r="U232" s="96">
        <v>0</v>
      </c>
      <c r="V232" s="42">
        <v>0</v>
      </c>
      <c r="W232" s="97">
        <v>0</v>
      </c>
      <c r="X232" s="96">
        <v>0</v>
      </c>
      <c r="Y232" s="42">
        <v>0</v>
      </c>
      <c r="Z232" s="97">
        <v>0</v>
      </c>
      <c r="AA232" s="96">
        <v>0</v>
      </c>
      <c r="AB232" s="42">
        <v>0</v>
      </c>
      <c r="AC232" s="97">
        <v>0</v>
      </c>
      <c r="AD232" s="96">
        <v>0</v>
      </c>
      <c r="AE232" s="42">
        <v>0</v>
      </c>
      <c r="AF232" s="97">
        <v>0</v>
      </c>
      <c r="AG232" s="96">
        <v>0</v>
      </c>
      <c r="AH232" s="42">
        <v>0</v>
      </c>
      <c r="AI232" s="97">
        <v>0</v>
      </c>
      <c r="AJ232" s="96">
        <v>0</v>
      </c>
      <c r="AK232" s="42">
        <v>0</v>
      </c>
      <c r="AL232" s="97">
        <v>0</v>
      </c>
      <c r="AM232" s="96">
        <v>0</v>
      </c>
      <c r="AN232" s="42">
        <v>0</v>
      </c>
      <c r="AO232" s="97">
        <v>0</v>
      </c>
      <c r="AP232" s="96"/>
      <c r="AQ232" s="42"/>
      <c r="AR232" s="97"/>
      <c r="AT232" s="96">
        <f t="shared" si="90"/>
        <v>0</v>
      </c>
      <c r="AU232" s="42">
        <f t="shared" si="90"/>
        <v>0</v>
      </c>
      <c r="AV232" s="97">
        <f t="shared" si="90"/>
        <v>0</v>
      </c>
      <c r="BC232" s="32">
        <f t="shared" si="91"/>
        <v>0</v>
      </c>
      <c r="BE232" s="23">
        <v>2</v>
      </c>
      <c r="BF232" s="23">
        <v>12</v>
      </c>
      <c r="BG232" s="23">
        <f t="shared" si="92"/>
        <v>8</v>
      </c>
    </row>
    <row r="233" spans="2:59" ht="15" hidden="1" customHeight="1" x14ac:dyDescent="0.3">
      <c r="B233" s="15"/>
      <c r="C233" s="40" t="s">
        <v>22</v>
      </c>
      <c r="D233" s="34" t="s">
        <v>2</v>
      </c>
      <c r="E233" s="35" t="s">
        <v>2</v>
      </c>
      <c r="F233" s="96">
        <v>0</v>
      </c>
      <c r="G233" s="42">
        <v>0</v>
      </c>
      <c r="H233" s="97">
        <v>0</v>
      </c>
      <c r="I233" s="96">
        <v>0</v>
      </c>
      <c r="J233" s="42">
        <v>0</v>
      </c>
      <c r="K233" s="97">
        <v>0</v>
      </c>
      <c r="L233" s="96">
        <v>0</v>
      </c>
      <c r="M233" s="42">
        <v>0</v>
      </c>
      <c r="N233" s="97">
        <v>0</v>
      </c>
      <c r="O233" s="96">
        <v>0</v>
      </c>
      <c r="P233" s="42">
        <v>0</v>
      </c>
      <c r="Q233" s="97">
        <v>0</v>
      </c>
      <c r="R233" s="96">
        <v>0</v>
      </c>
      <c r="S233" s="42">
        <v>0</v>
      </c>
      <c r="T233" s="97">
        <v>0</v>
      </c>
      <c r="U233" s="96">
        <v>0</v>
      </c>
      <c r="V233" s="42">
        <v>0</v>
      </c>
      <c r="W233" s="97">
        <v>0</v>
      </c>
      <c r="X233" s="96">
        <v>0</v>
      </c>
      <c r="Y233" s="42">
        <v>0</v>
      </c>
      <c r="Z233" s="97">
        <v>0</v>
      </c>
      <c r="AA233" s="96">
        <v>0</v>
      </c>
      <c r="AB233" s="42">
        <v>0</v>
      </c>
      <c r="AC233" s="97">
        <v>0</v>
      </c>
      <c r="AD233" s="96">
        <v>0</v>
      </c>
      <c r="AE233" s="42">
        <v>0</v>
      </c>
      <c r="AF233" s="97">
        <v>0</v>
      </c>
      <c r="AG233" s="96">
        <v>0</v>
      </c>
      <c r="AH233" s="42">
        <v>0</v>
      </c>
      <c r="AI233" s="97">
        <v>0</v>
      </c>
      <c r="AJ233" s="96">
        <v>0</v>
      </c>
      <c r="AK233" s="42">
        <v>0</v>
      </c>
      <c r="AL233" s="97">
        <v>0</v>
      </c>
      <c r="AM233" s="96">
        <v>0</v>
      </c>
      <c r="AN233" s="42">
        <v>0</v>
      </c>
      <c r="AO233" s="97">
        <v>0</v>
      </c>
      <c r="AP233" s="96"/>
      <c r="AQ233" s="42"/>
      <c r="AR233" s="97"/>
      <c r="AT233" s="96">
        <f t="shared" si="90"/>
        <v>0</v>
      </c>
      <c r="AU233" s="42">
        <f t="shared" si="90"/>
        <v>0</v>
      </c>
      <c r="AV233" s="97">
        <f t="shared" si="90"/>
        <v>0</v>
      </c>
      <c r="BC233" s="32">
        <f t="shared" si="91"/>
        <v>0</v>
      </c>
      <c r="BE233" s="23">
        <v>2</v>
      </c>
      <c r="BF233" s="23">
        <v>12</v>
      </c>
      <c r="BG233" s="23">
        <f t="shared" si="92"/>
        <v>9</v>
      </c>
    </row>
    <row r="234" spans="2:59" ht="15" hidden="1" customHeight="1" x14ac:dyDescent="0.3">
      <c r="B234" s="15"/>
      <c r="C234" s="40" t="s">
        <v>22</v>
      </c>
      <c r="D234" s="34" t="s">
        <v>2</v>
      </c>
      <c r="E234" s="35" t="s">
        <v>2</v>
      </c>
      <c r="F234" s="96">
        <v>0</v>
      </c>
      <c r="G234" s="42">
        <v>0</v>
      </c>
      <c r="H234" s="97">
        <v>0</v>
      </c>
      <c r="I234" s="96">
        <v>0</v>
      </c>
      <c r="J234" s="42">
        <v>0</v>
      </c>
      <c r="K234" s="97">
        <v>0</v>
      </c>
      <c r="L234" s="96">
        <v>0</v>
      </c>
      <c r="M234" s="42">
        <v>0</v>
      </c>
      <c r="N234" s="97">
        <v>0</v>
      </c>
      <c r="O234" s="96">
        <v>0</v>
      </c>
      <c r="P234" s="42">
        <v>0</v>
      </c>
      <c r="Q234" s="97">
        <v>0</v>
      </c>
      <c r="R234" s="96">
        <v>0</v>
      </c>
      <c r="S234" s="42">
        <v>0</v>
      </c>
      <c r="T234" s="97">
        <v>0</v>
      </c>
      <c r="U234" s="96">
        <v>0</v>
      </c>
      <c r="V234" s="42">
        <v>0</v>
      </c>
      <c r="W234" s="97">
        <v>0</v>
      </c>
      <c r="X234" s="96">
        <v>0</v>
      </c>
      <c r="Y234" s="42">
        <v>0</v>
      </c>
      <c r="Z234" s="97">
        <v>0</v>
      </c>
      <c r="AA234" s="96">
        <v>0</v>
      </c>
      <c r="AB234" s="42">
        <v>0</v>
      </c>
      <c r="AC234" s="97">
        <v>0</v>
      </c>
      <c r="AD234" s="96">
        <v>0</v>
      </c>
      <c r="AE234" s="42">
        <v>0</v>
      </c>
      <c r="AF234" s="97">
        <v>0</v>
      </c>
      <c r="AG234" s="96">
        <v>0</v>
      </c>
      <c r="AH234" s="42">
        <v>0</v>
      </c>
      <c r="AI234" s="97">
        <v>0</v>
      </c>
      <c r="AJ234" s="96">
        <v>0</v>
      </c>
      <c r="AK234" s="42">
        <v>0</v>
      </c>
      <c r="AL234" s="97">
        <v>0</v>
      </c>
      <c r="AM234" s="96">
        <v>0</v>
      </c>
      <c r="AN234" s="42">
        <v>0</v>
      </c>
      <c r="AO234" s="97">
        <v>0</v>
      </c>
      <c r="AP234" s="96"/>
      <c r="AQ234" s="42"/>
      <c r="AR234" s="97"/>
      <c r="AT234" s="96">
        <f t="shared" si="90"/>
        <v>0</v>
      </c>
      <c r="AU234" s="42">
        <f t="shared" si="90"/>
        <v>0</v>
      </c>
      <c r="AV234" s="97">
        <f t="shared" si="90"/>
        <v>0</v>
      </c>
      <c r="BC234" s="32">
        <f t="shared" si="91"/>
        <v>0</v>
      </c>
      <c r="BE234" s="23">
        <v>2</v>
      </c>
      <c r="BF234" s="23">
        <v>12</v>
      </c>
      <c r="BG234" s="23">
        <f t="shared" si="92"/>
        <v>10</v>
      </c>
    </row>
    <row r="235" spans="2:59" ht="15" hidden="1" customHeight="1" x14ac:dyDescent="0.3">
      <c r="B235" s="15"/>
      <c r="C235" s="40" t="s">
        <v>23</v>
      </c>
      <c r="D235" s="34" t="s">
        <v>2</v>
      </c>
      <c r="E235" s="35" t="s">
        <v>2</v>
      </c>
      <c r="F235" s="96">
        <v>0</v>
      </c>
      <c r="G235" s="42">
        <v>0</v>
      </c>
      <c r="H235" s="97">
        <v>0</v>
      </c>
      <c r="I235" s="96">
        <v>0</v>
      </c>
      <c r="J235" s="42">
        <v>0</v>
      </c>
      <c r="K235" s="97">
        <v>0</v>
      </c>
      <c r="L235" s="96">
        <v>0</v>
      </c>
      <c r="M235" s="42">
        <v>0</v>
      </c>
      <c r="N235" s="97">
        <v>0</v>
      </c>
      <c r="O235" s="96">
        <v>0</v>
      </c>
      <c r="P235" s="42">
        <v>0</v>
      </c>
      <c r="Q235" s="97">
        <v>0</v>
      </c>
      <c r="R235" s="96">
        <v>0</v>
      </c>
      <c r="S235" s="42">
        <v>0</v>
      </c>
      <c r="T235" s="97">
        <v>0</v>
      </c>
      <c r="U235" s="96">
        <v>0</v>
      </c>
      <c r="V235" s="42">
        <v>0</v>
      </c>
      <c r="W235" s="97">
        <v>0</v>
      </c>
      <c r="X235" s="96">
        <v>0</v>
      </c>
      <c r="Y235" s="42">
        <v>0</v>
      </c>
      <c r="Z235" s="97">
        <v>0</v>
      </c>
      <c r="AA235" s="96">
        <v>0</v>
      </c>
      <c r="AB235" s="42">
        <v>0</v>
      </c>
      <c r="AC235" s="97">
        <v>0</v>
      </c>
      <c r="AD235" s="96">
        <v>0</v>
      </c>
      <c r="AE235" s="42">
        <v>0</v>
      </c>
      <c r="AF235" s="97">
        <v>0</v>
      </c>
      <c r="AG235" s="96">
        <v>0</v>
      </c>
      <c r="AH235" s="42">
        <v>0</v>
      </c>
      <c r="AI235" s="97">
        <v>0</v>
      </c>
      <c r="AJ235" s="96">
        <v>0</v>
      </c>
      <c r="AK235" s="42">
        <v>0</v>
      </c>
      <c r="AL235" s="97">
        <v>0</v>
      </c>
      <c r="AM235" s="96">
        <v>0</v>
      </c>
      <c r="AN235" s="42">
        <v>0</v>
      </c>
      <c r="AO235" s="97">
        <v>0</v>
      </c>
      <c r="AP235" s="96"/>
      <c r="AQ235" s="42"/>
      <c r="AR235" s="97"/>
      <c r="AT235" s="96">
        <f t="shared" si="90"/>
        <v>0</v>
      </c>
      <c r="AU235" s="42">
        <f t="shared" si="90"/>
        <v>0</v>
      </c>
      <c r="AV235" s="97">
        <f t="shared" si="90"/>
        <v>0</v>
      </c>
      <c r="BC235" s="32">
        <f t="shared" si="91"/>
        <v>0</v>
      </c>
      <c r="BE235" s="23">
        <v>2</v>
      </c>
      <c r="BF235" s="23">
        <v>13</v>
      </c>
      <c r="BG235" s="23">
        <f t="shared" si="92"/>
        <v>1</v>
      </c>
    </row>
    <row r="236" spans="2:59" ht="15" hidden="1" customHeight="1" x14ac:dyDescent="0.3">
      <c r="B236" s="15"/>
      <c r="C236" s="50" t="str">
        <f>IF(LEN(E235)&lt;1,"","Total: " &amp; LEFT(E235,LEN(E235)-21) &amp; "Municipalities")</f>
        <v/>
      </c>
      <c r="D236" s="51"/>
      <c r="E236" s="52"/>
      <c r="F236" s="63">
        <f>SUM(F225:F235)</f>
        <v>0</v>
      </c>
      <c r="G236" s="54">
        <f>SUM(G225:G235)</f>
        <v>0</v>
      </c>
      <c r="H236" s="64">
        <f>SUM(H225:H235)</f>
        <v>0</v>
      </c>
      <c r="I236" s="63">
        <f t="shared" ref="I236:Q236" si="93">SUM(I225:I235)</f>
        <v>0</v>
      </c>
      <c r="J236" s="54">
        <f t="shared" si="93"/>
        <v>0</v>
      </c>
      <c r="K236" s="64">
        <f t="shared" si="93"/>
        <v>0</v>
      </c>
      <c r="L236" s="63">
        <f t="shared" si="93"/>
        <v>0</v>
      </c>
      <c r="M236" s="54">
        <f t="shared" si="93"/>
        <v>0</v>
      </c>
      <c r="N236" s="64">
        <f t="shared" si="93"/>
        <v>0</v>
      </c>
      <c r="O236" s="63">
        <f t="shared" si="93"/>
        <v>0</v>
      </c>
      <c r="P236" s="54">
        <f t="shared" si="93"/>
        <v>0</v>
      </c>
      <c r="Q236" s="64">
        <f t="shared" si="93"/>
        <v>0</v>
      </c>
      <c r="R236" s="63">
        <f>SUM(R225:R235)</f>
        <v>0</v>
      </c>
      <c r="S236" s="54">
        <f>SUM(S225:S235)</f>
        <v>0</v>
      </c>
      <c r="T236" s="64">
        <f>SUM(T225:T235)</f>
        <v>0</v>
      </c>
      <c r="U236" s="63">
        <f t="shared" ref="U236:AL236" si="94">SUM(U225:U235)</f>
        <v>0</v>
      </c>
      <c r="V236" s="54">
        <f t="shared" si="94"/>
        <v>0</v>
      </c>
      <c r="W236" s="64">
        <f t="shared" si="94"/>
        <v>0</v>
      </c>
      <c r="X236" s="63">
        <f t="shared" si="94"/>
        <v>0</v>
      </c>
      <c r="Y236" s="54">
        <f t="shared" si="94"/>
        <v>0</v>
      </c>
      <c r="Z236" s="64">
        <f t="shared" si="94"/>
        <v>0</v>
      </c>
      <c r="AA236" s="63">
        <f t="shared" si="94"/>
        <v>0</v>
      </c>
      <c r="AB236" s="54">
        <f t="shared" si="94"/>
        <v>0</v>
      </c>
      <c r="AC236" s="64">
        <f t="shared" si="94"/>
        <v>0</v>
      </c>
      <c r="AD236" s="63">
        <f>SUM(AD225:AD235)</f>
        <v>0</v>
      </c>
      <c r="AE236" s="54">
        <f>SUM(AE225:AE235)</f>
        <v>0</v>
      </c>
      <c r="AF236" s="64">
        <f>SUM(AF225:AF235)</f>
        <v>0</v>
      </c>
      <c r="AG236" s="63">
        <f t="shared" si="94"/>
        <v>0</v>
      </c>
      <c r="AH236" s="54">
        <f t="shared" si="94"/>
        <v>0</v>
      </c>
      <c r="AI236" s="64">
        <f t="shared" si="94"/>
        <v>0</v>
      </c>
      <c r="AJ236" s="63">
        <f t="shared" si="94"/>
        <v>0</v>
      </c>
      <c r="AK236" s="54">
        <f t="shared" si="94"/>
        <v>0</v>
      </c>
      <c r="AL236" s="64">
        <f t="shared" si="94"/>
        <v>0</v>
      </c>
      <c r="AM236" s="63">
        <f>SUM(AM225:AM235)</f>
        <v>0</v>
      </c>
      <c r="AN236" s="54">
        <f>SUM(AN225:AN235)</f>
        <v>0</v>
      </c>
      <c r="AO236" s="64">
        <f>SUM(AO225:AO235)</f>
        <v>0</v>
      </c>
      <c r="AP236" s="63"/>
      <c r="AQ236" s="54"/>
      <c r="AR236" s="64"/>
      <c r="AT236" s="63">
        <f>SUM(AT225:AT235)</f>
        <v>0</v>
      </c>
      <c r="AU236" s="54">
        <f>SUM(AU225:AU235)</f>
        <v>0</v>
      </c>
      <c r="AV236" s="64">
        <f>SUM(AV225:AV235)</f>
        <v>0</v>
      </c>
      <c r="BC236" s="32">
        <f>IF(SUM(BC225:BC235)=0,0,1)</f>
        <v>0</v>
      </c>
    </row>
    <row r="237" spans="2:59" ht="15" hidden="1" customHeight="1" x14ac:dyDescent="0.3">
      <c r="B237" s="15"/>
      <c r="C237" s="40"/>
      <c r="D237" s="34"/>
      <c r="E237" s="35"/>
      <c r="F237" s="96"/>
      <c r="G237" s="42"/>
      <c r="H237" s="97"/>
      <c r="I237" s="96"/>
      <c r="J237" s="42"/>
      <c r="K237" s="97"/>
      <c r="L237" s="96"/>
      <c r="M237" s="42"/>
      <c r="N237" s="97"/>
      <c r="O237" s="96"/>
      <c r="P237" s="42"/>
      <c r="Q237" s="97"/>
      <c r="R237" s="96"/>
      <c r="S237" s="42"/>
      <c r="T237" s="97"/>
      <c r="U237" s="96"/>
      <c r="V237" s="42"/>
      <c r="W237" s="97"/>
      <c r="X237" s="96"/>
      <c r="Y237" s="42"/>
      <c r="Z237" s="97"/>
      <c r="AA237" s="96"/>
      <c r="AB237" s="42"/>
      <c r="AC237" s="97"/>
      <c r="AD237" s="96"/>
      <c r="AE237" s="42"/>
      <c r="AF237" s="97"/>
      <c r="AG237" s="96"/>
      <c r="AH237" s="42"/>
      <c r="AI237" s="97"/>
      <c r="AJ237" s="96"/>
      <c r="AK237" s="42"/>
      <c r="AL237" s="97"/>
      <c r="AM237" s="96"/>
      <c r="AN237" s="42"/>
      <c r="AO237" s="97"/>
      <c r="AP237" s="96"/>
      <c r="AQ237" s="42"/>
      <c r="AR237" s="97"/>
      <c r="AT237" s="96"/>
      <c r="AU237" s="42"/>
      <c r="AV237" s="97"/>
      <c r="BC237" s="32">
        <f>IF(BC236=0,0,1)</f>
        <v>0</v>
      </c>
    </row>
    <row r="238" spans="2:59" ht="15" hidden="1" customHeight="1" x14ac:dyDescent="0.3">
      <c r="B238" s="15"/>
      <c r="C238" s="40" t="s">
        <v>22</v>
      </c>
      <c r="D238" s="34" t="s">
        <v>2</v>
      </c>
      <c r="E238" s="35" t="s">
        <v>2</v>
      </c>
      <c r="F238" s="96">
        <v>0</v>
      </c>
      <c r="G238" s="42">
        <v>0</v>
      </c>
      <c r="H238" s="97">
        <v>0</v>
      </c>
      <c r="I238" s="96">
        <v>0</v>
      </c>
      <c r="J238" s="42">
        <v>0</v>
      </c>
      <c r="K238" s="97">
        <v>0</v>
      </c>
      <c r="L238" s="96">
        <v>0</v>
      </c>
      <c r="M238" s="42">
        <v>0</v>
      </c>
      <c r="N238" s="97">
        <v>0</v>
      </c>
      <c r="O238" s="96">
        <v>0</v>
      </c>
      <c r="P238" s="42">
        <v>0</v>
      </c>
      <c r="Q238" s="97">
        <v>0</v>
      </c>
      <c r="R238" s="96">
        <v>0</v>
      </c>
      <c r="S238" s="42">
        <v>0</v>
      </c>
      <c r="T238" s="97">
        <v>0</v>
      </c>
      <c r="U238" s="96">
        <v>0</v>
      </c>
      <c r="V238" s="42">
        <v>0</v>
      </c>
      <c r="W238" s="97">
        <v>0</v>
      </c>
      <c r="X238" s="96">
        <v>0</v>
      </c>
      <c r="Y238" s="42">
        <v>0</v>
      </c>
      <c r="Z238" s="97">
        <v>0</v>
      </c>
      <c r="AA238" s="96">
        <v>0</v>
      </c>
      <c r="AB238" s="42">
        <v>0</v>
      </c>
      <c r="AC238" s="97">
        <v>0</v>
      </c>
      <c r="AD238" s="96">
        <v>0</v>
      </c>
      <c r="AE238" s="42">
        <v>0</v>
      </c>
      <c r="AF238" s="97">
        <v>0</v>
      </c>
      <c r="AG238" s="96">
        <v>0</v>
      </c>
      <c r="AH238" s="42">
        <v>0</v>
      </c>
      <c r="AI238" s="97">
        <v>0</v>
      </c>
      <c r="AJ238" s="96">
        <v>0</v>
      </c>
      <c r="AK238" s="42">
        <v>0</v>
      </c>
      <c r="AL238" s="97">
        <v>0</v>
      </c>
      <c r="AM238" s="96">
        <v>0</v>
      </c>
      <c r="AN238" s="42">
        <v>0</v>
      </c>
      <c r="AO238" s="97">
        <v>0</v>
      </c>
      <c r="AP238" s="96"/>
      <c r="AQ238" s="42"/>
      <c r="AR238" s="97"/>
      <c r="AT238" s="96">
        <f t="shared" ref="AT238:AV248" si="95">F238+I238+L238+O238+R238+AP238+U238+AA238+AM238+AD238</f>
        <v>0</v>
      </c>
      <c r="AU238" s="42">
        <f t="shared" si="95"/>
        <v>0</v>
      </c>
      <c r="AV238" s="97">
        <f t="shared" si="95"/>
        <v>0</v>
      </c>
      <c r="BC238" s="32">
        <f t="shared" ref="BC238:BC248" si="96">IF(LEN(E238)&lt;2,0,1)</f>
        <v>0</v>
      </c>
      <c r="BE238" s="23">
        <v>2</v>
      </c>
      <c r="BF238" s="23">
        <v>14</v>
      </c>
      <c r="BG238" s="23">
        <v>1</v>
      </c>
    </row>
    <row r="239" spans="2:59" ht="15" hidden="1" customHeight="1" x14ac:dyDescent="0.3">
      <c r="B239" s="15"/>
      <c r="C239" s="40" t="s">
        <v>22</v>
      </c>
      <c r="D239" s="34" t="s">
        <v>2</v>
      </c>
      <c r="E239" s="35" t="s">
        <v>2</v>
      </c>
      <c r="F239" s="96">
        <v>0</v>
      </c>
      <c r="G239" s="42">
        <v>0</v>
      </c>
      <c r="H239" s="97">
        <v>0</v>
      </c>
      <c r="I239" s="96">
        <v>0</v>
      </c>
      <c r="J239" s="42">
        <v>0</v>
      </c>
      <c r="K239" s="97">
        <v>0</v>
      </c>
      <c r="L239" s="96">
        <v>0</v>
      </c>
      <c r="M239" s="42">
        <v>0</v>
      </c>
      <c r="N239" s="97">
        <v>0</v>
      </c>
      <c r="O239" s="96">
        <v>0</v>
      </c>
      <c r="P239" s="42">
        <v>0</v>
      </c>
      <c r="Q239" s="97">
        <v>0</v>
      </c>
      <c r="R239" s="96">
        <v>0</v>
      </c>
      <c r="S239" s="42">
        <v>0</v>
      </c>
      <c r="T239" s="97">
        <v>0</v>
      </c>
      <c r="U239" s="96">
        <v>0</v>
      </c>
      <c r="V239" s="42">
        <v>0</v>
      </c>
      <c r="W239" s="97">
        <v>0</v>
      </c>
      <c r="X239" s="96">
        <v>0</v>
      </c>
      <c r="Y239" s="42">
        <v>0</v>
      </c>
      <c r="Z239" s="97">
        <v>0</v>
      </c>
      <c r="AA239" s="96">
        <v>0</v>
      </c>
      <c r="AB239" s="42">
        <v>0</v>
      </c>
      <c r="AC239" s="97">
        <v>0</v>
      </c>
      <c r="AD239" s="96">
        <v>0</v>
      </c>
      <c r="AE239" s="42">
        <v>0</v>
      </c>
      <c r="AF239" s="97">
        <v>0</v>
      </c>
      <c r="AG239" s="96">
        <v>0</v>
      </c>
      <c r="AH239" s="42">
        <v>0</v>
      </c>
      <c r="AI239" s="97">
        <v>0</v>
      </c>
      <c r="AJ239" s="96">
        <v>0</v>
      </c>
      <c r="AK239" s="42">
        <v>0</v>
      </c>
      <c r="AL239" s="97">
        <v>0</v>
      </c>
      <c r="AM239" s="96">
        <v>0</v>
      </c>
      <c r="AN239" s="42">
        <v>0</v>
      </c>
      <c r="AO239" s="97">
        <v>0</v>
      </c>
      <c r="AP239" s="96"/>
      <c r="AQ239" s="42"/>
      <c r="AR239" s="97"/>
      <c r="AT239" s="96">
        <f t="shared" si="95"/>
        <v>0</v>
      </c>
      <c r="AU239" s="42">
        <f t="shared" si="95"/>
        <v>0</v>
      </c>
      <c r="AV239" s="97">
        <f t="shared" si="95"/>
        <v>0</v>
      </c>
      <c r="BC239" s="32">
        <f t="shared" si="96"/>
        <v>0</v>
      </c>
      <c r="BE239" s="23">
        <v>2</v>
      </c>
      <c r="BF239" s="23">
        <v>14</v>
      </c>
      <c r="BG239" s="23">
        <f>IF(BF239=BF238,BG238+1,1)</f>
        <v>2</v>
      </c>
    </row>
    <row r="240" spans="2:59" ht="15" hidden="1" customHeight="1" x14ac:dyDescent="0.3">
      <c r="B240" s="15"/>
      <c r="C240" s="40" t="s">
        <v>22</v>
      </c>
      <c r="D240" s="34" t="s">
        <v>2</v>
      </c>
      <c r="E240" s="35" t="s">
        <v>2</v>
      </c>
      <c r="F240" s="96">
        <v>0</v>
      </c>
      <c r="G240" s="42">
        <v>0</v>
      </c>
      <c r="H240" s="97">
        <v>0</v>
      </c>
      <c r="I240" s="96">
        <v>0</v>
      </c>
      <c r="J240" s="42">
        <v>0</v>
      </c>
      <c r="K240" s="97">
        <v>0</v>
      </c>
      <c r="L240" s="96">
        <v>0</v>
      </c>
      <c r="M240" s="42">
        <v>0</v>
      </c>
      <c r="N240" s="97">
        <v>0</v>
      </c>
      <c r="O240" s="96">
        <v>0</v>
      </c>
      <c r="P240" s="42">
        <v>0</v>
      </c>
      <c r="Q240" s="97">
        <v>0</v>
      </c>
      <c r="R240" s="96">
        <v>0</v>
      </c>
      <c r="S240" s="42">
        <v>0</v>
      </c>
      <c r="T240" s="97">
        <v>0</v>
      </c>
      <c r="U240" s="96">
        <v>0</v>
      </c>
      <c r="V240" s="42">
        <v>0</v>
      </c>
      <c r="W240" s="97">
        <v>0</v>
      </c>
      <c r="X240" s="96">
        <v>0</v>
      </c>
      <c r="Y240" s="42">
        <v>0</v>
      </c>
      <c r="Z240" s="97">
        <v>0</v>
      </c>
      <c r="AA240" s="96">
        <v>0</v>
      </c>
      <c r="AB240" s="42">
        <v>0</v>
      </c>
      <c r="AC240" s="97">
        <v>0</v>
      </c>
      <c r="AD240" s="96">
        <v>0</v>
      </c>
      <c r="AE240" s="42">
        <v>0</v>
      </c>
      <c r="AF240" s="97">
        <v>0</v>
      </c>
      <c r="AG240" s="96">
        <v>0</v>
      </c>
      <c r="AH240" s="42">
        <v>0</v>
      </c>
      <c r="AI240" s="97">
        <v>0</v>
      </c>
      <c r="AJ240" s="96">
        <v>0</v>
      </c>
      <c r="AK240" s="42">
        <v>0</v>
      </c>
      <c r="AL240" s="97">
        <v>0</v>
      </c>
      <c r="AM240" s="96">
        <v>0</v>
      </c>
      <c r="AN240" s="42">
        <v>0</v>
      </c>
      <c r="AO240" s="97">
        <v>0</v>
      </c>
      <c r="AP240" s="96"/>
      <c r="AQ240" s="42"/>
      <c r="AR240" s="97"/>
      <c r="AT240" s="96">
        <f t="shared" si="95"/>
        <v>0</v>
      </c>
      <c r="AU240" s="42">
        <f t="shared" si="95"/>
        <v>0</v>
      </c>
      <c r="AV240" s="97">
        <f t="shared" si="95"/>
        <v>0</v>
      </c>
      <c r="BC240" s="32">
        <f t="shared" si="96"/>
        <v>0</v>
      </c>
      <c r="BE240" s="23">
        <v>2</v>
      </c>
      <c r="BF240" s="23">
        <v>14</v>
      </c>
      <c r="BG240" s="23">
        <f t="shared" ref="BG240:BG248" si="97">IF(BF240=BF239,BG239+1,1)</f>
        <v>3</v>
      </c>
    </row>
    <row r="241" spans="2:59" ht="15" hidden="1" customHeight="1" x14ac:dyDescent="0.3">
      <c r="B241" s="15"/>
      <c r="C241" s="40" t="s">
        <v>22</v>
      </c>
      <c r="D241" s="34" t="s">
        <v>2</v>
      </c>
      <c r="E241" s="35" t="s">
        <v>2</v>
      </c>
      <c r="F241" s="96">
        <v>0</v>
      </c>
      <c r="G241" s="42">
        <v>0</v>
      </c>
      <c r="H241" s="97">
        <v>0</v>
      </c>
      <c r="I241" s="96">
        <v>0</v>
      </c>
      <c r="J241" s="42">
        <v>0</v>
      </c>
      <c r="K241" s="97">
        <v>0</v>
      </c>
      <c r="L241" s="96">
        <v>0</v>
      </c>
      <c r="M241" s="42">
        <v>0</v>
      </c>
      <c r="N241" s="97">
        <v>0</v>
      </c>
      <c r="O241" s="96">
        <v>0</v>
      </c>
      <c r="P241" s="42">
        <v>0</v>
      </c>
      <c r="Q241" s="97">
        <v>0</v>
      </c>
      <c r="R241" s="96">
        <v>0</v>
      </c>
      <c r="S241" s="42">
        <v>0</v>
      </c>
      <c r="T241" s="97">
        <v>0</v>
      </c>
      <c r="U241" s="96">
        <v>0</v>
      </c>
      <c r="V241" s="42">
        <v>0</v>
      </c>
      <c r="W241" s="97">
        <v>0</v>
      </c>
      <c r="X241" s="96">
        <v>0</v>
      </c>
      <c r="Y241" s="42">
        <v>0</v>
      </c>
      <c r="Z241" s="97">
        <v>0</v>
      </c>
      <c r="AA241" s="96">
        <v>0</v>
      </c>
      <c r="AB241" s="42">
        <v>0</v>
      </c>
      <c r="AC241" s="97">
        <v>0</v>
      </c>
      <c r="AD241" s="96">
        <v>0</v>
      </c>
      <c r="AE241" s="42">
        <v>0</v>
      </c>
      <c r="AF241" s="97">
        <v>0</v>
      </c>
      <c r="AG241" s="96">
        <v>0</v>
      </c>
      <c r="AH241" s="42">
        <v>0</v>
      </c>
      <c r="AI241" s="97">
        <v>0</v>
      </c>
      <c r="AJ241" s="96">
        <v>0</v>
      </c>
      <c r="AK241" s="42">
        <v>0</v>
      </c>
      <c r="AL241" s="97">
        <v>0</v>
      </c>
      <c r="AM241" s="96">
        <v>0</v>
      </c>
      <c r="AN241" s="42">
        <v>0</v>
      </c>
      <c r="AO241" s="97">
        <v>0</v>
      </c>
      <c r="AP241" s="96"/>
      <c r="AQ241" s="42"/>
      <c r="AR241" s="97"/>
      <c r="AT241" s="96">
        <f t="shared" si="95"/>
        <v>0</v>
      </c>
      <c r="AU241" s="42">
        <f t="shared" si="95"/>
        <v>0</v>
      </c>
      <c r="AV241" s="97">
        <f t="shared" si="95"/>
        <v>0</v>
      </c>
      <c r="BC241" s="32">
        <f t="shared" si="96"/>
        <v>0</v>
      </c>
      <c r="BE241" s="23">
        <v>2</v>
      </c>
      <c r="BF241" s="23">
        <v>14</v>
      </c>
      <c r="BG241" s="23">
        <f t="shared" si="97"/>
        <v>4</v>
      </c>
    </row>
    <row r="242" spans="2:59" ht="15" hidden="1" customHeight="1" x14ac:dyDescent="0.3">
      <c r="B242" s="15"/>
      <c r="C242" s="40" t="s">
        <v>22</v>
      </c>
      <c r="D242" s="34" t="s">
        <v>2</v>
      </c>
      <c r="E242" s="35" t="s">
        <v>2</v>
      </c>
      <c r="F242" s="96">
        <v>0</v>
      </c>
      <c r="G242" s="42">
        <v>0</v>
      </c>
      <c r="H242" s="97">
        <v>0</v>
      </c>
      <c r="I242" s="96">
        <v>0</v>
      </c>
      <c r="J242" s="42">
        <v>0</v>
      </c>
      <c r="K242" s="97">
        <v>0</v>
      </c>
      <c r="L242" s="96">
        <v>0</v>
      </c>
      <c r="M242" s="42">
        <v>0</v>
      </c>
      <c r="N242" s="97">
        <v>0</v>
      </c>
      <c r="O242" s="96">
        <v>0</v>
      </c>
      <c r="P242" s="42">
        <v>0</v>
      </c>
      <c r="Q242" s="97">
        <v>0</v>
      </c>
      <c r="R242" s="96">
        <v>0</v>
      </c>
      <c r="S242" s="42">
        <v>0</v>
      </c>
      <c r="T242" s="97">
        <v>0</v>
      </c>
      <c r="U242" s="96">
        <v>0</v>
      </c>
      <c r="V242" s="42">
        <v>0</v>
      </c>
      <c r="W242" s="97">
        <v>0</v>
      </c>
      <c r="X242" s="96">
        <v>0</v>
      </c>
      <c r="Y242" s="42">
        <v>0</v>
      </c>
      <c r="Z242" s="97">
        <v>0</v>
      </c>
      <c r="AA242" s="96">
        <v>0</v>
      </c>
      <c r="AB242" s="42">
        <v>0</v>
      </c>
      <c r="AC242" s="97">
        <v>0</v>
      </c>
      <c r="AD242" s="96">
        <v>0</v>
      </c>
      <c r="AE242" s="42">
        <v>0</v>
      </c>
      <c r="AF242" s="97">
        <v>0</v>
      </c>
      <c r="AG242" s="96">
        <v>0</v>
      </c>
      <c r="AH242" s="42">
        <v>0</v>
      </c>
      <c r="AI242" s="97">
        <v>0</v>
      </c>
      <c r="AJ242" s="96">
        <v>0</v>
      </c>
      <c r="AK242" s="42">
        <v>0</v>
      </c>
      <c r="AL242" s="97">
        <v>0</v>
      </c>
      <c r="AM242" s="96">
        <v>0</v>
      </c>
      <c r="AN242" s="42">
        <v>0</v>
      </c>
      <c r="AO242" s="97">
        <v>0</v>
      </c>
      <c r="AP242" s="96"/>
      <c r="AQ242" s="42"/>
      <c r="AR242" s="97"/>
      <c r="AT242" s="96">
        <f t="shared" si="95"/>
        <v>0</v>
      </c>
      <c r="AU242" s="42">
        <f t="shared" si="95"/>
        <v>0</v>
      </c>
      <c r="AV242" s="97">
        <f t="shared" si="95"/>
        <v>0</v>
      </c>
      <c r="BC242" s="32">
        <f t="shared" si="96"/>
        <v>0</v>
      </c>
      <c r="BE242" s="23">
        <v>2</v>
      </c>
      <c r="BF242" s="23">
        <v>14</v>
      </c>
      <c r="BG242" s="23">
        <f t="shared" si="97"/>
        <v>5</v>
      </c>
    </row>
    <row r="243" spans="2:59" ht="15" hidden="1" customHeight="1" x14ac:dyDescent="0.3">
      <c r="B243" s="15"/>
      <c r="C243" s="40" t="s">
        <v>22</v>
      </c>
      <c r="D243" s="34" t="s">
        <v>2</v>
      </c>
      <c r="E243" s="35" t="s">
        <v>2</v>
      </c>
      <c r="F243" s="96">
        <v>0</v>
      </c>
      <c r="G243" s="42">
        <v>0</v>
      </c>
      <c r="H243" s="97">
        <v>0</v>
      </c>
      <c r="I243" s="96">
        <v>0</v>
      </c>
      <c r="J243" s="42">
        <v>0</v>
      </c>
      <c r="K243" s="97">
        <v>0</v>
      </c>
      <c r="L243" s="96">
        <v>0</v>
      </c>
      <c r="M243" s="42">
        <v>0</v>
      </c>
      <c r="N243" s="97">
        <v>0</v>
      </c>
      <c r="O243" s="96">
        <v>0</v>
      </c>
      <c r="P243" s="42">
        <v>0</v>
      </c>
      <c r="Q243" s="97">
        <v>0</v>
      </c>
      <c r="R243" s="96">
        <v>0</v>
      </c>
      <c r="S243" s="42">
        <v>0</v>
      </c>
      <c r="T243" s="97">
        <v>0</v>
      </c>
      <c r="U243" s="96">
        <v>0</v>
      </c>
      <c r="V243" s="42">
        <v>0</v>
      </c>
      <c r="W243" s="97">
        <v>0</v>
      </c>
      <c r="X243" s="96">
        <v>0</v>
      </c>
      <c r="Y243" s="42">
        <v>0</v>
      </c>
      <c r="Z243" s="97">
        <v>0</v>
      </c>
      <c r="AA243" s="96">
        <v>0</v>
      </c>
      <c r="AB243" s="42">
        <v>0</v>
      </c>
      <c r="AC243" s="97">
        <v>0</v>
      </c>
      <c r="AD243" s="96">
        <v>0</v>
      </c>
      <c r="AE243" s="42">
        <v>0</v>
      </c>
      <c r="AF243" s="97">
        <v>0</v>
      </c>
      <c r="AG243" s="96">
        <v>0</v>
      </c>
      <c r="AH243" s="42">
        <v>0</v>
      </c>
      <c r="AI243" s="97">
        <v>0</v>
      </c>
      <c r="AJ243" s="96">
        <v>0</v>
      </c>
      <c r="AK243" s="42">
        <v>0</v>
      </c>
      <c r="AL243" s="97">
        <v>0</v>
      </c>
      <c r="AM243" s="96">
        <v>0</v>
      </c>
      <c r="AN243" s="42">
        <v>0</v>
      </c>
      <c r="AO243" s="97">
        <v>0</v>
      </c>
      <c r="AP243" s="96"/>
      <c r="AQ243" s="42"/>
      <c r="AR243" s="97"/>
      <c r="AT243" s="96">
        <f t="shared" si="95"/>
        <v>0</v>
      </c>
      <c r="AU243" s="42">
        <f t="shared" si="95"/>
        <v>0</v>
      </c>
      <c r="AV243" s="97">
        <f t="shared" si="95"/>
        <v>0</v>
      </c>
      <c r="BC243" s="32">
        <f t="shared" si="96"/>
        <v>0</v>
      </c>
      <c r="BE243" s="23">
        <v>2</v>
      </c>
      <c r="BF243" s="23">
        <v>14</v>
      </c>
      <c r="BG243" s="23">
        <f t="shared" si="97"/>
        <v>6</v>
      </c>
    </row>
    <row r="244" spans="2:59" ht="15" hidden="1" customHeight="1" x14ac:dyDescent="0.3">
      <c r="B244" s="15"/>
      <c r="C244" s="40" t="s">
        <v>22</v>
      </c>
      <c r="D244" s="34" t="s">
        <v>2</v>
      </c>
      <c r="E244" s="35" t="s">
        <v>2</v>
      </c>
      <c r="F244" s="96">
        <v>0</v>
      </c>
      <c r="G244" s="42">
        <v>0</v>
      </c>
      <c r="H244" s="97">
        <v>0</v>
      </c>
      <c r="I244" s="96">
        <v>0</v>
      </c>
      <c r="J244" s="42">
        <v>0</v>
      </c>
      <c r="K244" s="97">
        <v>0</v>
      </c>
      <c r="L244" s="96">
        <v>0</v>
      </c>
      <c r="M244" s="42">
        <v>0</v>
      </c>
      <c r="N244" s="97">
        <v>0</v>
      </c>
      <c r="O244" s="96">
        <v>0</v>
      </c>
      <c r="P244" s="42">
        <v>0</v>
      </c>
      <c r="Q244" s="97">
        <v>0</v>
      </c>
      <c r="R244" s="96">
        <v>0</v>
      </c>
      <c r="S244" s="42">
        <v>0</v>
      </c>
      <c r="T244" s="97">
        <v>0</v>
      </c>
      <c r="U244" s="96">
        <v>0</v>
      </c>
      <c r="V244" s="42">
        <v>0</v>
      </c>
      <c r="W244" s="97">
        <v>0</v>
      </c>
      <c r="X244" s="96">
        <v>0</v>
      </c>
      <c r="Y244" s="42">
        <v>0</v>
      </c>
      <c r="Z244" s="97">
        <v>0</v>
      </c>
      <c r="AA244" s="96">
        <v>0</v>
      </c>
      <c r="AB244" s="42">
        <v>0</v>
      </c>
      <c r="AC244" s="97">
        <v>0</v>
      </c>
      <c r="AD244" s="96">
        <v>0</v>
      </c>
      <c r="AE244" s="42">
        <v>0</v>
      </c>
      <c r="AF244" s="97">
        <v>0</v>
      </c>
      <c r="AG244" s="96">
        <v>0</v>
      </c>
      <c r="AH244" s="42">
        <v>0</v>
      </c>
      <c r="AI244" s="97">
        <v>0</v>
      </c>
      <c r="AJ244" s="96">
        <v>0</v>
      </c>
      <c r="AK244" s="42">
        <v>0</v>
      </c>
      <c r="AL244" s="97">
        <v>0</v>
      </c>
      <c r="AM244" s="96">
        <v>0</v>
      </c>
      <c r="AN244" s="42">
        <v>0</v>
      </c>
      <c r="AO244" s="97">
        <v>0</v>
      </c>
      <c r="AP244" s="96"/>
      <c r="AQ244" s="42"/>
      <c r="AR244" s="97"/>
      <c r="AT244" s="96">
        <f t="shared" si="95"/>
        <v>0</v>
      </c>
      <c r="AU244" s="42">
        <f t="shared" si="95"/>
        <v>0</v>
      </c>
      <c r="AV244" s="97">
        <f t="shared" si="95"/>
        <v>0</v>
      </c>
      <c r="BC244" s="32">
        <f t="shared" si="96"/>
        <v>0</v>
      </c>
      <c r="BE244" s="23">
        <v>2</v>
      </c>
      <c r="BF244" s="23">
        <v>14</v>
      </c>
      <c r="BG244" s="23">
        <f t="shared" si="97"/>
        <v>7</v>
      </c>
    </row>
    <row r="245" spans="2:59" ht="15" hidden="1" customHeight="1" x14ac:dyDescent="0.3">
      <c r="B245" s="15"/>
      <c r="C245" s="40" t="s">
        <v>22</v>
      </c>
      <c r="D245" s="34" t="s">
        <v>2</v>
      </c>
      <c r="E245" s="35" t="s">
        <v>2</v>
      </c>
      <c r="F245" s="96">
        <v>0</v>
      </c>
      <c r="G245" s="42">
        <v>0</v>
      </c>
      <c r="H245" s="97">
        <v>0</v>
      </c>
      <c r="I245" s="96">
        <v>0</v>
      </c>
      <c r="J245" s="42">
        <v>0</v>
      </c>
      <c r="K245" s="97">
        <v>0</v>
      </c>
      <c r="L245" s="96">
        <v>0</v>
      </c>
      <c r="M245" s="42">
        <v>0</v>
      </c>
      <c r="N245" s="97">
        <v>0</v>
      </c>
      <c r="O245" s="96">
        <v>0</v>
      </c>
      <c r="P245" s="42">
        <v>0</v>
      </c>
      <c r="Q245" s="97">
        <v>0</v>
      </c>
      <c r="R245" s="96">
        <v>0</v>
      </c>
      <c r="S245" s="42">
        <v>0</v>
      </c>
      <c r="T245" s="97">
        <v>0</v>
      </c>
      <c r="U245" s="96">
        <v>0</v>
      </c>
      <c r="V245" s="42">
        <v>0</v>
      </c>
      <c r="W245" s="97">
        <v>0</v>
      </c>
      <c r="X245" s="96">
        <v>0</v>
      </c>
      <c r="Y245" s="42">
        <v>0</v>
      </c>
      <c r="Z245" s="97">
        <v>0</v>
      </c>
      <c r="AA245" s="96">
        <v>0</v>
      </c>
      <c r="AB245" s="42">
        <v>0</v>
      </c>
      <c r="AC245" s="97">
        <v>0</v>
      </c>
      <c r="AD245" s="96">
        <v>0</v>
      </c>
      <c r="AE245" s="42">
        <v>0</v>
      </c>
      <c r="AF245" s="97">
        <v>0</v>
      </c>
      <c r="AG245" s="96">
        <v>0</v>
      </c>
      <c r="AH245" s="42">
        <v>0</v>
      </c>
      <c r="AI245" s="97">
        <v>0</v>
      </c>
      <c r="AJ245" s="96">
        <v>0</v>
      </c>
      <c r="AK245" s="42">
        <v>0</v>
      </c>
      <c r="AL245" s="97">
        <v>0</v>
      </c>
      <c r="AM245" s="96">
        <v>0</v>
      </c>
      <c r="AN245" s="42">
        <v>0</v>
      </c>
      <c r="AO245" s="97">
        <v>0</v>
      </c>
      <c r="AP245" s="96"/>
      <c r="AQ245" s="42"/>
      <c r="AR245" s="97"/>
      <c r="AT245" s="96">
        <f t="shared" si="95"/>
        <v>0</v>
      </c>
      <c r="AU245" s="42">
        <f t="shared" si="95"/>
        <v>0</v>
      </c>
      <c r="AV245" s="97">
        <f t="shared" si="95"/>
        <v>0</v>
      </c>
      <c r="BC245" s="32">
        <f t="shared" si="96"/>
        <v>0</v>
      </c>
      <c r="BE245" s="23">
        <v>2</v>
      </c>
      <c r="BF245" s="23">
        <v>14</v>
      </c>
      <c r="BG245" s="23">
        <f t="shared" si="97"/>
        <v>8</v>
      </c>
    </row>
    <row r="246" spans="2:59" ht="15" hidden="1" customHeight="1" x14ac:dyDescent="0.3">
      <c r="B246" s="15"/>
      <c r="C246" s="40" t="s">
        <v>22</v>
      </c>
      <c r="D246" s="34" t="s">
        <v>2</v>
      </c>
      <c r="E246" s="35" t="s">
        <v>2</v>
      </c>
      <c r="F246" s="96">
        <v>0</v>
      </c>
      <c r="G246" s="42">
        <v>0</v>
      </c>
      <c r="H246" s="97">
        <v>0</v>
      </c>
      <c r="I246" s="96">
        <v>0</v>
      </c>
      <c r="J246" s="42">
        <v>0</v>
      </c>
      <c r="K246" s="97">
        <v>0</v>
      </c>
      <c r="L246" s="96">
        <v>0</v>
      </c>
      <c r="M246" s="42">
        <v>0</v>
      </c>
      <c r="N246" s="97">
        <v>0</v>
      </c>
      <c r="O246" s="96">
        <v>0</v>
      </c>
      <c r="P246" s="42">
        <v>0</v>
      </c>
      <c r="Q246" s="97">
        <v>0</v>
      </c>
      <c r="R246" s="96">
        <v>0</v>
      </c>
      <c r="S246" s="42">
        <v>0</v>
      </c>
      <c r="T246" s="97">
        <v>0</v>
      </c>
      <c r="U246" s="96">
        <v>0</v>
      </c>
      <c r="V246" s="42">
        <v>0</v>
      </c>
      <c r="W246" s="97">
        <v>0</v>
      </c>
      <c r="X246" s="96">
        <v>0</v>
      </c>
      <c r="Y246" s="42">
        <v>0</v>
      </c>
      <c r="Z246" s="97">
        <v>0</v>
      </c>
      <c r="AA246" s="96">
        <v>0</v>
      </c>
      <c r="AB246" s="42">
        <v>0</v>
      </c>
      <c r="AC246" s="97">
        <v>0</v>
      </c>
      <c r="AD246" s="96">
        <v>0</v>
      </c>
      <c r="AE246" s="42">
        <v>0</v>
      </c>
      <c r="AF246" s="97">
        <v>0</v>
      </c>
      <c r="AG246" s="96">
        <v>0</v>
      </c>
      <c r="AH246" s="42">
        <v>0</v>
      </c>
      <c r="AI246" s="97">
        <v>0</v>
      </c>
      <c r="AJ246" s="96">
        <v>0</v>
      </c>
      <c r="AK246" s="42">
        <v>0</v>
      </c>
      <c r="AL246" s="97">
        <v>0</v>
      </c>
      <c r="AM246" s="96">
        <v>0</v>
      </c>
      <c r="AN246" s="42">
        <v>0</v>
      </c>
      <c r="AO246" s="97">
        <v>0</v>
      </c>
      <c r="AP246" s="96"/>
      <c r="AQ246" s="42"/>
      <c r="AR246" s="97"/>
      <c r="AT246" s="96">
        <f t="shared" si="95"/>
        <v>0</v>
      </c>
      <c r="AU246" s="42">
        <f t="shared" si="95"/>
        <v>0</v>
      </c>
      <c r="AV246" s="97">
        <f t="shared" si="95"/>
        <v>0</v>
      </c>
      <c r="BC246" s="32">
        <f t="shared" si="96"/>
        <v>0</v>
      </c>
      <c r="BE246" s="23">
        <v>2</v>
      </c>
      <c r="BF246" s="23">
        <v>14</v>
      </c>
      <c r="BG246" s="23">
        <f t="shared" si="97"/>
        <v>9</v>
      </c>
    </row>
    <row r="247" spans="2:59" ht="15" hidden="1" customHeight="1" x14ac:dyDescent="0.3">
      <c r="B247" s="15"/>
      <c r="C247" s="40" t="s">
        <v>22</v>
      </c>
      <c r="D247" s="34" t="s">
        <v>2</v>
      </c>
      <c r="E247" s="35" t="s">
        <v>2</v>
      </c>
      <c r="F247" s="96">
        <v>0</v>
      </c>
      <c r="G247" s="42">
        <v>0</v>
      </c>
      <c r="H247" s="97">
        <v>0</v>
      </c>
      <c r="I247" s="96">
        <v>0</v>
      </c>
      <c r="J247" s="42">
        <v>0</v>
      </c>
      <c r="K247" s="97">
        <v>0</v>
      </c>
      <c r="L247" s="96">
        <v>0</v>
      </c>
      <c r="M247" s="42">
        <v>0</v>
      </c>
      <c r="N247" s="97">
        <v>0</v>
      </c>
      <c r="O247" s="96">
        <v>0</v>
      </c>
      <c r="P247" s="42">
        <v>0</v>
      </c>
      <c r="Q247" s="97">
        <v>0</v>
      </c>
      <c r="R247" s="96">
        <v>0</v>
      </c>
      <c r="S247" s="42">
        <v>0</v>
      </c>
      <c r="T247" s="97">
        <v>0</v>
      </c>
      <c r="U247" s="96">
        <v>0</v>
      </c>
      <c r="V247" s="42">
        <v>0</v>
      </c>
      <c r="W247" s="97">
        <v>0</v>
      </c>
      <c r="X247" s="96">
        <v>0</v>
      </c>
      <c r="Y247" s="42">
        <v>0</v>
      </c>
      <c r="Z247" s="97">
        <v>0</v>
      </c>
      <c r="AA247" s="96">
        <v>0</v>
      </c>
      <c r="AB247" s="42">
        <v>0</v>
      </c>
      <c r="AC247" s="97">
        <v>0</v>
      </c>
      <c r="AD247" s="96">
        <v>0</v>
      </c>
      <c r="AE247" s="42">
        <v>0</v>
      </c>
      <c r="AF247" s="97">
        <v>0</v>
      </c>
      <c r="AG247" s="96">
        <v>0</v>
      </c>
      <c r="AH247" s="42">
        <v>0</v>
      </c>
      <c r="AI247" s="97">
        <v>0</v>
      </c>
      <c r="AJ247" s="96">
        <v>0</v>
      </c>
      <c r="AK247" s="42">
        <v>0</v>
      </c>
      <c r="AL247" s="97">
        <v>0</v>
      </c>
      <c r="AM247" s="96">
        <v>0</v>
      </c>
      <c r="AN247" s="42">
        <v>0</v>
      </c>
      <c r="AO247" s="97">
        <v>0</v>
      </c>
      <c r="AP247" s="96"/>
      <c r="AQ247" s="42"/>
      <c r="AR247" s="97"/>
      <c r="AT247" s="96">
        <f t="shared" si="95"/>
        <v>0</v>
      </c>
      <c r="AU247" s="42">
        <f t="shared" si="95"/>
        <v>0</v>
      </c>
      <c r="AV247" s="97">
        <f t="shared" si="95"/>
        <v>0</v>
      </c>
      <c r="BC247" s="32">
        <f t="shared" si="96"/>
        <v>0</v>
      </c>
      <c r="BE247" s="23">
        <v>2</v>
      </c>
      <c r="BF247" s="23">
        <v>14</v>
      </c>
      <c r="BG247" s="23">
        <f t="shared" si="97"/>
        <v>10</v>
      </c>
    </row>
    <row r="248" spans="2:59" ht="15" hidden="1" customHeight="1" x14ac:dyDescent="0.3">
      <c r="B248" s="15"/>
      <c r="C248" s="40" t="s">
        <v>23</v>
      </c>
      <c r="D248" s="34" t="s">
        <v>2</v>
      </c>
      <c r="E248" s="35" t="s">
        <v>2</v>
      </c>
      <c r="F248" s="96">
        <v>0</v>
      </c>
      <c r="G248" s="42">
        <v>0</v>
      </c>
      <c r="H248" s="97">
        <v>0</v>
      </c>
      <c r="I248" s="96">
        <v>0</v>
      </c>
      <c r="J248" s="42">
        <v>0</v>
      </c>
      <c r="K248" s="97">
        <v>0</v>
      </c>
      <c r="L248" s="96">
        <v>0</v>
      </c>
      <c r="M248" s="42">
        <v>0</v>
      </c>
      <c r="N248" s="97">
        <v>0</v>
      </c>
      <c r="O248" s="96">
        <v>0</v>
      </c>
      <c r="P248" s="42">
        <v>0</v>
      </c>
      <c r="Q248" s="97">
        <v>0</v>
      </c>
      <c r="R248" s="96">
        <v>0</v>
      </c>
      <c r="S248" s="42">
        <v>0</v>
      </c>
      <c r="T248" s="97">
        <v>0</v>
      </c>
      <c r="U248" s="96">
        <v>0</v>
      </c>
      <c r="V248" s="42">
        <v>0</v>
      </c>
      <c r="W248" s="97">
        <v>0</v>
      </c>
      <c r="X248" s="96">
        <v>0</v>
      </c>
      <c r="Y248" s="42">
        <v>0</v>
      </c>
      <c r="Z248" s="97">
        <v>0</v>
      </c>
      <c r="AA248" s="96">
        <v>0</v>
      </c>
      <c r="AB248" s="42">
        <v>0</v>
      </c>
      <c r="AC248" s="97">
        <v>0</v>
      </c>
      <c r="AD248" s="96">
        <v>0</v>
      </c>
      <c r="AE248" s="42">
        <v>0</v>
      </c>
      <c r="AF248" s="97">
        <v>0</v>
      </c>
      <c r="AG248" s="96">
        <v>0</v>
      </c>
      <c r="AH248" s="42">
        <v>0</v>
      </c>
      <c r="AI248" s="97">
        <v>0</v>
      </c>
      <c r="AJ248" s="96">
        <v>0</v>
      </c>
      <c r="AK248" s="42">
        <v>0</v>
      </c>
      <c r="AL248" s="97">
        <v>0</v>
      </c>
      <c r="AM248" s="96">
        <v>0</v>
      </c>
      <c r="AN248" s="42">
        <v>0</v>
      </c>
      <c r="AO248" s="97">
        <v>0</v>
      </c>
      <c r="AP248" s="96"/>
      <c r="AQ248" s="42"/>
      <c r="AR248" s="97"/>
      <c r="AT248" s="96">
        <f t="shared" si="95"/>
        <v>0</v>
      </c>
      <c r="AU248" s="42">
        <f t="shared" si="95"/>
        <v>0</v>
      </c>
      <c r="AV248" s="97">
        <f t="shared" si="95"/>
        <v>0</v>
      </c>
      <c r="BC248" s="32">
        <f t="shared" si="96"/>
        <v>0</v>
      </c>
      <c r="BE248" s="23">
        <v>2</v>
      </c>
      <c r="BF248" s="23">
        <v>15</v>
      </c>
      <c r="BG248" s="23">
        <f t="shared" si="97"/>
        <v>1</v>
      </c>
    </row>
    <row r="249" spans="2:59" ht="15" hidden="1" customHeight="1" x14ac:dyDescent="0.3">
      <c r="B249" s="15"/>
      <c r="C249" s="50" t="str">
        <f>IF(LEN(E248)&lt;1,"","Total: " &amp; LEFT(E248,LEN(E248)-21) &amp; "Municipalities")</f>
        <v/>
      </c>
      <c r="D249" s="51"/>
      <c r="E249" s="52"/>
      <c r="F249" s="63">
        <f>SUM(F238:F248)</f>
        <v>0</v>
      </c>
      <c r="G249" s="54">
        <f>SUM(G238:G248)</f>
        <v>0</v>
      </c>
      <c r="H249" s="64">
        <f>SUM(H238:H248)</f>
        <v>0</v>
      </c>
      <c r="I249" s="63">
        <f t="shared" ref="I249:Q249" si="98">SUM(I238:I248)</f>
        <v>0</v>
      </c>
      <c r="J249" s="54">
        <f t="shared" si="98"/>
        <v>0</v>
      </c>
      <c r="K249" s="64">
        <f t="shared" si="98"/>
        <v>0</v>
      </c>
      <c r="L249" s="63">
        <f t="shared" si="98"/>
        <v>0</v>
      </c>
      <c r="M249" s="54">
        <f t="shared" si="98"/>
        <v>0</v>
      </c>
      <c r="N249" s="64">
        <f t="shared" si="98"/>
        <v>0</v>
      </c>
      <c r="O249" s="63">
        <f t="shared" si="98"/>
        <v>0</v>
      </c>
      <c r="P249" s="54">
        <f t="shared" si="98"/>
        <v>0</v>
      </c>
      <c r="Q249" s="64">
        <f t="shared" si="98"/>
        <v>0</v>
      </c>
      <c r="R249" s="63">
        <f>SUM(R238:R248)</f>
        <v>0</v>
      </c>
      <c r="S249" s="54">
        <f>SUM(S238:S248)</f>
        <v>0</v>
      </c>
      <c r="T249" s="64">
        <f>SUM(T238:T248)</f>
        <v>0</v>
      </c>
      <c r="U249" s="63">
        <f t="shared" ref="U249:AL249" si="99">SUM(U238:U248)</f>
        <v>0</v>
      </c>
      <c r="V249" s="54">
        <f t="shared" si="99"/>
        <v>0</v>
      </c>
      <c r="W249" s="64">
        <f t="shared" si="99"/>
        <v>0</v>
      </c>
      <c r="X249" s="63">
        <f t="shared" si="99"/>
        <v>0</v>
      </c>
      <c r="Y249" s="54">
        <f t="shared" si="99"/>
        <v>0</v>
      </c>
      <c r="Z249" s="64">
        <f t="shared" si="99"/>
        <v>0</v>
      </c>
      <c r="AA249" s="63">
        <f t="shared" si="99"/>
        <v>0</v>
      </c>
      <c r="AB249" s="54">
        <f t="shared" si="99"/>
        <v>0</v>
      </c>
      <c r="AC249" s="64">
        <f t="shared" si="99"/>
        <v>0</v>
      </c>
      <c r="AD249" s="63">
        <f>SUM(AD238:AD248)</f>
        <v>0</v>
      </c>
      <c r="AE249" s="54">
        <f>SUM(AE238:AE248)</f>
        <v>0</v>
      </c>
      <c r="AF249" s="64">
        <f>SUM(AF238:AF248)</f>
        <v>0</v>
      </c>
      <c r="AG249" s="63">
        <f t="shared" si="99"/>
        <v>0</v>
      </c>
      <c r="AH249" s="54">
        <f t="shared" si="99"/>
        <v>0</v>
      </c>
      <c r="AI249" s="64">
        <f t="shared" si="99"/>
        <v>0</v>
      </c>
      <c r="AJ249" s="63">
        <f t="shared" si="99"/>
        <v>0</v>
      </c>
      <c r="AK249" s="54">
        <f t="shared" si="99"/>
        <v>0</v>
      </c>
      <c r="AL249" s="64">
        <f t="shared" si="99"/>
        <v>0</v>
      </c>
      <c r="AM249" s="63">
        <f>SUM(AM238:AM248)</f>
        <v>0</v>
      </c>
      <c r="AN249" s="54">
        <f>SUM(AN238:AN248)</f>
        <v>0</v>
      </c>
      <c r="AO249" s="64">
        <f>SUM(AO238:AO248)</f>
        <v>0</v>
      </c>
      <c r="AP249" s="63"/>
      <c r="AQ249" s="54"/>
      <c r="AR249" s="64"/>
      <c r="AT249" s="63">
        <f>SUM(AT238:AT248)</f>
        <v>0</v>
      </c>
      <c r="AU249" s="54">
        <f>SUM(AU238:AU248)</f>
        <v>0</v>
      </c>
      <c r="AV249" s="64">
        <f>SUM(AV238:AV248)</f>
        <v>0</v>
      </c>
      <c r="BC249" s="32">
        <f>IF(SUM(BC238:BC248)=0,0,1)</f>
        <v>0</v>
      </c>
    </row>
    <row r="250" spans="2:59" ht="15" hidden="1" customHeight="1" x14ac:dyDescent="0.3">
      <c r="B250" s="15"/>
      <c r="C250" s="40"/>
      <c r="D250" s="34"/>
      <c r="E250" s="35"/>
      <c r="F250" s="96"/>
      <c r="G250" s="42"/>
      <c r="H250" s="97"/>
      <c r="I250" s="96"/>
      <c r="J250" s="42"/>
      <c r="K250" s="97"/>
      <c r="L250" s="96"/>
      <c r="M250" s="42"/>
      <c r="N250" s="97"/>
      <c r="O250" s="96"/>
      <c r="P250" s="42"/>
      <c r="Q250" s="97"/>
      <c r="R250" s="96"/>
      <c r="S250" s="42"/>
      <c r="T250" s="97"/>
      <c r="U250" s="96"/>
      <c r="V250" s="42"/>
      <c r="W250" s="97"/>
      <c r="X250" s="96"/>
      <c r="Y250" s="42"/>
      <c r="Z250" s="97"/>
      <c r="AA250" s="96"/>
      <c r="AB250" s="42"/>
      <c r="AC250" s="97"/>
      <c r="AD250" s="96"/>
      <c r="AE250" s="42"/>
      <c r="AF250" s="97"/>
      <c r="AG250" s="96"/>
      <c r="AH250" s="42"/>
      <c r="AI250" s="97"/>
      <c r="AJ250" s="96"/>
      <c r="AK250" s="42"/>
      <c r="AL250" s="97"/>
      <c r="AM250" s="96"/>
      <c r="AN250" s="42"/>
      <c r="AO250" s="97"/>
      <c r="AP250" s="96"/>
      <c r="AQ250" s="42"/>
      <c r="AR250" s="97"/>
      <c r="AT250" s="96"/>
      <c r="AU250" s="42"/>
      <c r="AV250" s="97"/>
      <c r="BC250" s="32">
        <f>IF(BC249=0,0,1)</f>
        <v>0</v>
      </c>
    </row>
    <row r="251" spans="2:59" ht="15" hidden="1" customHeight="1" x14ac:dyDescent="0.3">
      <c r="B251" s="15"/>
      <c r="C251" s="40" t="s">
        <v>22</v>
      </c>
      <c r="D251" s="34" t="s">
        <v>2</v>
      </c>
      <c r="E251" s="35" t="s">
        <v>2</v>
      </c>
      <c r="F251" s="96">
        <v>0</v>
      </c>
      <c r="G251" s="42">
        <v>0</v>
      </c>
      <c r="H251" s="97">
        <v>0</v>
      </c>
      <c r="I251" s="96">
        <v>0</v>
      </c>
      <c r="J251" s="42">
        <v>0</v>
      </c>
      <c r="K251" s="97">
        <v>0</v>
      </c>
      <c r="L251" s="96">
        <v>0</v>
      </c>
      <c r="M251" s="42">
        <v>0</v>
      </c>
      <c r="N251" s="97">
        <v>0</v>
      </c>
      <c r="O251" s="96">
        <v>0</v>
      </c>
      <c r="P251" s="42">
        <v>0</v>
      </c>
      <c r="Q251" s="97">
        <v>0</v>
      </c>
      <c r="R251" s="96">
        <v>0</v>
      </c>
      <c r="S251" s="42">
        <v>0</v>
      </c>
      <c r="T251" s="97">
        <v>0</v>
      </c>
      <c r="U251" s="96">
        <v>0</v>
      </c>
      <c r="V251" s="42">
        <v>0</v>
      </c>
      <c r="W251" s="97">
        <v>0</v>
      </c>
      <c r="X251" s="96">
        <v>0</v>
      </c>
      <c r="Y251" s="42">
        <v>0</v>
      </c>
      <c r="Z251" s="97">
        <v>0</v>
      </c>
      <c r="AA251" s="96">
        <v>0</v>
      </c>
      <c r="AB251" s="42">
        <v>0</v>
      </c>
      <c r="AC251" s="97">
        <v>0</v>
      </c>
      <c r="AD251" s="96">
        <v>0</v>
      </c>
      <c r="AE251" s="42">
        <v>0</v>
      </c>
      <c r="AF251" s="97">
        <v>0</v>
      </c>
      <c r="AG251" s="96">
        <v>0</v>
      </c>
      <c r="AH251" s="42">
        <v>0</v>
      </c>
      <c r="AI251" s="97">
        <v>0</v>
      </c>
      <c r="AJ251" s="96">
        <v>0</v>
      </c>
      <c r="AK251" s="42">
        <v>0</v>
      </c>
      <c r="AL251" s="97">
        <v>0</v>
      </c>
      <c r="AM251" s="96">
        <v>0</v>
      </c>
      <c r="AN251" s="42">
        <v>0</v>
      </c>
      <c r="AO251" s="97">
        <v>0</v>
      </c>
      <c r="AP251" s="96"/>
      <c r="AQ251" s="42"/>
      <c r="AR251" s="97"/>
      <c r="AT251" s="96">
        <f t="shared" ref="AT251:AV261" si="100">F251+I251+L251+O251+R251+AP251+U251+AA251+AM251+AD251</f>
        <v>0</v>
      </c>
      <c r="AU251" s="42">
        <f t="shared" si="100"/>
        <v>0</v>
      </c>
      <c r="AV251" s="97">
        <f t="shared" si="100"/>
        <v>0</v>
      </c>
      <c r="BC251" s="32">
        <f t="shared" ref="BC251:BC261" si="101">IF(LEN(E251)&lt;2,0,1)</f>
        <v>0</v>
      </c>
      <c r="BE251" s="23">
        <v>2</v>
      </c>
      <c r="BF251" s="23">
        <v>16</v>
      </c>
      <c r="BG251" s="23">
        <v>1</v>
      </c>
    </row>
    <row r="252" spans="2:59" ht="15" hidden="1" customHeight="1" x14ac:dyDescent="0.3">
      <c r="B252" s="15"/>
      <c r="C252" s="40" t="s">
        <v>22</v>
      </c>
      <c r="D252" s="34" t="s">
        <v>2</v>
      </c>
      <c r="E252" s="35" t="s">
        <v>2</v>
      </c>
      <c r="F252" s="96">
        <v>0</v>
      </c>
      <c r="G252" s="42">
        <v>0</v>
      </c>
      <c r="H252" s="97">
        <v>0</v>
      </c>
      <c r="I252" s="96">
        <v>0</v>
      </c>
      <c r="J252" s="42">
        <v>0</v>
      </c>
      <c r="K252" s="97">
        <v>0</v>
      </c>
      <c r="L252" s="96">
        <v>0</v>
      </c>
      <c r="M252" s="42">
        <v>0</v>
      </c>
      <c r="N252" s="97">
        <v>0</v>
      </c>
      <c r="O252" s="96">
        <v>0</v>
      </c>
      <c r="P252" s="42">
        <v>0</v>
      </c>
      <c r="Q252" s="97">
        <v>0</v>
      </c>
      <c r="R252" s="96">
        <v>0</v>
      </c>
      <c r="S252" s="42">
        <v>0</v>
      </c>
      <c r="T252" s="97">
        <v>0</v>
      </c>
      <c r="U252" s="96">
        <v>0</v>
      </c>
      <c r="V252" s="42">
        <v>0</v>
      </c>
      <c r="W252" s="97">
        <v>0</v>
      </c>
      <c r="X252" s="96">
        <v>0</v>
      </c>
      <c r="Y252" s="42">
        <v>0</v>
      </c>
      <c r="Z252" s="97">
        <v>0</v>
      </c>
      <c r="AA252" s="96">
        <v>0</v>
      </c>
      <c r="AB252" s="42">
        <v>0</v>
      </c>
      <c r="AC252" s="97">
        <v>0</v>
      </c>
      <c r="AD252" s="96">
        <v>0</v>
      </c>
      <c r="AE252" s="42">
        <v>0</v>
      </c>
      <c r="AF252" s="97">
        <v>0</v>
      </c>
      <c r="AG252" s="96">
        <v>0</v>
      </c>
      <c r="AH252" s="42">
        <v>0</v>
      </c>
      <c r="AI252" s="97">
        <v>0</v>
      </c>
      <c r="AJ252" s="96">
        <v>0</v>
      </c>
      <c r="AK252" s="42">
        <v>0</v>
      </c>
      <c r="AL252" s="97">
        <v>0</v>
      </c>
      <c r="AM252" s="96">
        <v>0</v>
      </c>
      <c r="AN252" s="42">
        <v>0</v>
      </c>
      <c r="AO252" s="97">
        <v>0</v>
      </c>
      <c r="AP252" s="96"/>
      <c r="AQ252" s="42"/>
      <c r="AR252" s="97"/>
      <c r="AT252" s="96">
        <f t="shared" si="100"/>
        <v>0</v>
      </c>
      <c r="AU252" s="42">
        <f t="shared" si="100"/>
        <v>0</v>
      </c>
      <c r="AV252" s="97">
        <f t="shared" si="100"/>
        <v>0</v>
      </c>
      <c r="BC252" s="32">
        <f t="shared" si="101"/>
        <v>0</v>
      </c>
      <c r="BE252" s="23">
        <v>2</v>
      </c>
      <c r="BF252" s="23">
        <v>16</v>
      </c>
      <c r="BG252" s="23">
        <f>IF(BF252=BF251,BG251+1,1)</f>
        <v>2</v>
      </c>
    </row>
    <row r="253" spans="2:59" ht="15" hidden="1" customHeight="1" x14ac:dyDescent="0.3">
      <c r="B253" s="15"/>
      <c r="C253" s="40" t="s">
        <v>22</v>
      </c>
      <c r="D253" s="34" t="s">
        <v>2</v>
      </c>
      <c r="E253" s="35" t="s">
        <v>2</v>
      </c>
      <c r="F253" s="96">
        <v>0</v>
      </c>
      <c r="G253" s="42">
        <v>0</v>
      </c>
      <c r="H253" s="97">
        <v>0</v>
      </c>
      <c r="I253" s="96">
        <v>0</v>
      </c>
      <c r="J253" s="42">
        <v>0</v>
      </c>
      <c r="K253" s="97">
        <v>0</v>
      </c>
      <c r="L253" s="96">
        <v>0</v>
      </c>
      <c r="M253" s="42">
        <v>0</v>
      </c>
      <c r="N253" s="97">
        <v>0</v>
      </c>
      <c r="O253" s="96">
        <v>0</v>
      </c>
      <c r="P253" s="42">
        <v>0</v>
      </c>
      <c r="Q253" s="97">
        <v>0</v>
      </c>
      <c r="R253" s="96">
        <v>0</v>
      </c>
      <c r="S253" s="42">
        <v>0</v>
      </c>
      <c r="T253" s="97">
        <v>0</v>
      </c>
      <c r="U253" s="96">
        <v>0</v>
      </c>
      <c r="V253" s="42">
        <v>0</v>
      </c>
      <c r="W253" s="97">
        <v>0</v>
      </c>
      <c r="X253" s="96">
        <v>0</v>
      </c>
      <c r="Y253" s="42">
        <v>0</v>
      </c>
      <c r="Z253" s="97">
        <v>0</v>
      </c>
      <c r="AA253" s="96">
        <v>0</v>
      </c>
      <c r="AB253" s="42">
        <v>0</v>
      </c>
      <c r="AC253" s="97">
        <v>0</v>
      </c>
      <c r="AD253" s="96">
        <v>0</v>
      </c>
      <c r="AE253" s="42">
        <v>0</v>
      </c>
      <c r="AF253" s="97">
        <v>0</v>
      </c>
      <c r="AG253" s="96">
        <v>0</v>
      </c>
      <c r="AH253" s="42">
        <v>0</v>
      </c>
      <c r="AI253" s="97">
        <v>0</v>
      </c>
      <c r="AJ253" s="96">
        <v>0</v>
      </c>
      <c r="AK253" s="42">
        <v>0</v>
      </c>
      <c r="AL253" s="97">
        <v>0</v>
      </c>
      <c r="AM253" s="96">
        <v>0</v>
      </c>
      <c r="AN253" s="42">
        <v>0</v>
      </c>
      <c r="AO253" s="97">
        <v>0</v>
      </c>
      <c r="AP253" s="96"/>
      <c r="AQ253" s="42"/>
      <c r="AR253" s="97"/>
      <c r="AT253" s="96">
        <f t="shared" si="100"/>
        <v>0</v>
      </c>
      <c r="AU253" s="42">
        <f t="shared" si="100"/>
        <v>0</v>
      </c>
      <c r="AV253" s="97">
        <f t="shared" si="100"/>
        <v>0</v>
      </c>
      <c r="BC253" s="32">
        <f t="shared" si="101"/>
        <v>0</v>
      </c>
      <c r="BE253" s="23">
        <v>2</v>
      </c>
      <c r="BF253" s="23">
        <v>16</v>
      </c>
      <c r="BG253" s="23">
        <f t="shared" ref="BG253:BG261" si="102">IF(BF253=BF252,BG252+1,1)</f>
        <v>3</v>
      </c>
    </row>
    <row r="254" spans="2:59" ht="15" hidden="1" customHeight="1" x14ac:dyDescent="0.3">
      <c r="B254" s="15"/>
      <c r="C254" s="40" t="s">
        <v>22</v>
      </c>
      <c r="D254" s="34" t="s">
        <v>2</v>
      </c>
      <c r="E254" s="35" t="s">
        <v>2</v>
      </c>
      <c r="F254" s="96">
        <v>0</v>
      </c>
      <c r="G254" s="42">
        <v>0</v>
      </c>
      <c r="H254" s="97">
        <v>0</v>
      </c>
      <c r="I254" s="96">
        <v>0</v>
      </c>
      <c r="J254" s="42">
        <v>0</v>
      </c>
      <c r="K254" s="97">
        <v>0</v>
      </c>
      <c r="L254" s="96">
        <v>0</v>
      </c>
      <c r="M254" s="42">
        <v>0</v>
      </c>
      <c r="N254" s="97">
        <v>0</v>
      </c>
      <c r="O254" s="96">
        <v>0</v>
      </c>
      <c r="P254" s="42">
        <v>0</v>
      </c>
      <c r="Q254" s="97">
        <v>0</v>
      </c>
      <c r="R254" s="96">
        <v>0</v>
      </c>
      <c r="S254" s="42">
        <v>0</v>
      </c>
      <c r="T254" s="97">
        <v>0</v>
      </c>
      <c r="U254" s="96">
        <v>0</v>
      </c>
      <c r="V254" s="42">
        <v>0</v>
      </c>
      <c r="W254" s="97">
        <v>0</v>
      </c>
      <c r="X254" s="96">
        <v>0</v>
      </c>
      <c r="Y254" s="42">
        <v>0</v>
      </c>
      <c r="Z254" s="97">
        <v>0</v>
      </c>
      <c r="AA254" s="96">
        <v>0</v>
      </c>
      <c r="AB254" s="42">
        <v>0</v>
      </c>
      <c r="AC254" s="97">
        <v>0</v>
      </c>
      <c r="AD254" s="96">
        <v>0</v>
      </c>
      <c r="AE254" s="42">
        <v>0</v>
      </c>
      <c r="AF254" s="97">
        <v>0</v>
      </c>
      <c r="AG254" s="96">
        <v>0</v>
      </c>
      <c r="AH254" s="42">
        <v>0</v>
      </c>
      <c r="AI254" s="97">
        <v>0</v>
      </c>
      <c r="AJ254" s="96">
        <v>0</v>
      </c>
      <c r="AK254" s="42">
        <v>0</v>
      </c>
      <c r="AL254" s="97">
        <v>0</v>
      </c>
      <c r="AM254" s="96">
        <v>0</v>
      </c>
      <c r="AN254" s="42">
        <v>0</v>
      </c>
      <c r="AO254" s="97">
        <v>0</v>
      </c>
      <c r="AP254" s="96"/>
      <c r="AQ254" s="42"/>
      <c r="AR254" s="97"/>
      <c r="AT254" s="96">
        <f t="shared" si="100"/>
        <v>0</v>
      </c>
      <c r="AU254" s="42">
        <f t="shared" si="100"/>
        <v>0</v>
      </c>
      <c r="AV254" s="97">
        <f t="shared" si="100"/>
        <v>0</v>
      </c>
      <c r="BC254" s="32">
        <f t="shared" si="101"/>
        <v>0</v>
      </c>
      <c r="BE254" s="23">
        <v>2</v>
      </c>
      <c r="BF254" s="23">
        <v>16</v>
      </c>
      <c r="BG254" s="23">
        <f t="shared" si="102"/>
        <v>4</v>
      </c>
    </row>
    <row r="255" spans="2:59" ht="15" hidden="1" customHeight="1" x14ac:dyDescent="0.3">
      <c r="B255" s="15"/>
      <c r="C255" s="40" t="s">
        <v>22</v>
      </c>
      <c r="D255" s="34" t="s">
        <v>2</v>
      </c>
      <c r="E255" s="35" t="s">
        <v>2</v>
      </c>
      <c r="F255" s="96">
        <v>0</v>
      </c>
      <c r="G255" s="42">
        <v>0</v>
      </c>
      <c r="H255" s="97">
        <v>0</v>
      </c>
      <c r="I255" s="96">
        <v>0</v>
      </c>
      <c r="J255" s="42">
        <v>0</v>
      </c>
      <c r="K255" s="97">
        <v>0</v>
      </c>
      <c r="L255" s="96">
        <v>0</v>
      </c>
      <c r="M255" s="42">
        <v>0</v>
      </c>
      <c r="N255" s="97">
        <v>0</v>
      </c>
      <c r="O255" s="96">
        <v>0</v>
      </c>
      <c r="P255" s="42">
        <v>0</v>
      </c>
      <c r="Q255" s="97">
        <v>0</v>
      </c>
      <c r="R255" s="96">
        <v>0</v>
      </c>
      <c r="S255" s="42">
        <v>0</v>
      </c>
      <c r="T255" s="97">
        <v>0</v>
      </c>
      <c r="U255" s="96">
        <v>0</v>
      </c>
      <c r="V255" s="42">
        <v>0</v>
      </c>
      <c r="W255" s="97">
        <v>0</v>
      </c>
      <c r="X255" s="96">
        <v>0</v>
      </c>
      <c r="Y255" s="42">
        <v>0</v>
      </c>
      <c r="Z255" s="97">
        <v>0</v>
      </c>
      <c r="AA255" s="96">
        <v>0</v>
      </c>
      <c r="AB255" s="42">
        <v>0</v>
      </c>
      <c r="AC255" s="97">
        <v>0</v>
      </c>
      <c r="AD255" s="96">
        <v>0</v>
      </c>
      <c r="AE255" s="42">
        <v>0</v>
      </c>
      <c r="AF255" s="97">
        <v>0</v>
      </c>
      <c r="AG255" s="96">
        <v>0</v>
      </c>
      <c r="AH255" s="42">
        <v>0</v>
      </c>
      <c r="AI255" s="97">
        <v>0</v>
      </c>
      <c r="AJ255" s="96">
        <v>0</v>
      </c>
      <c r="AK255" s="42">
        <v>0</v>
      </c>
      <c r="AL255" s="97">
        <v>0</v>
      </c>
      <c r="AM255" s="96">
        <v>0</v>
      </c>
      <c r="AN255" s="42">
        <v>0</v>
      </c>
      <c r="AO255" s="97">
        <v>0</v>
      </c>
      <c r="AP255" s="96"/>
      <c r="AQ255" s="42"/>
      <c r="AR255" s="97"/>
      <c r="AT255" s="96">
        <f t="shared" si="100"/>
        <v>0</v>
      </c>
      <c r="AU255" s="42">
        <f t="shared" si="100"/>
        <v>0</v>
      </c>
      <c r="AV255" s="97">
        <f t="shared" si="100"/>
        <v>0</v>
      </c>
      <c r="BC255" s="32">
        <f t="shared" si="101"/>
        <v>0</v>
      </c>
      <c r="BE255" s="23">
        <v>2</v>
      </c>
      <c r="BF255" s="23">
        <v>16</v>
      </c>
      <c r="BG255" s="23">
        <f t="shared" si="102"/>
        <v>5</v>
      </c>
    </row>
    <row r="256" spans="2:59" ht="15" hidden="1" customHeight="1" x14ac:dyDescent="0.3">
      <c r="B256" s="15"/>
      <c r="C256" s="40" t="s">
        <v>22</v>
      </c>
      <c r="D256" s="34" t="s">
        <v>2</v>
      </c>
      <c r="E256" s="35" t="s">
        <v>2</v>
      </c>
      <c r="F256" s="96">
        <v>0</v>
      </c>
      <c r="G256" s="42">
        <v>0</v>
      </c>
      <c r="H256" s="97">
        <v>0</v>
      </c>
      <c r="I256" s="96">
        <v>0</v>
      </c>
      <c r="J256" s="42">
        <v>0</v>
      </c>
      <c r="K256" s="97">
        <v>0</v>
      </c>
      <c r="L256" s="96">
        <v>0</v>
      </c>
      <c r="M256" s="42">
        <v>0</v>
      </c>
      <c r="N256" s="97">
        <v>0</v>
      </c>
      <c r="O256" s="96">
        <v>0</v>
      </c>
      <c r="P256" s="42">
        <v>0</v>
      </c>
      <c r="Q256" s="97">
        <v>0</v>
      </c>
      <c r="R256" s="96">
        <v>0</v>
      </c>
      <c r="S256" s="42">
        <v>0</v>
      </c>
      <c r="T256" s="97">
        <v>0</v>
      </c>
      <c r="U256" s="96">
        <v>0</v>
      </c>
      <c r="V256" s="42">
        <v>0</v>
      </c>
      <c r="W256" s="97">
        <v>0</v>
      </c>
      <c r="X256" s="96">
        <v>0</v>
      </c>
      <c r="Y256" s="42">
        <v>0</v>
      </c>
      <c r="Z256" s="97">
        <v>0</v>
      </c>
      <c r="AA256" s="96">
        <v>0</v>
      </c>
      <c r="AB256" s="42">
        <v>0</v>
      </c>
      <c r="AC256" s="97">
        <v>0</v>
      </c>
      <c r="AD256" s="96">
        <v>0</v>
      </c>
      <c r="AE256" s="42">
        <v>0</v>
      </c>
      <c r="AF256" s="97">
        <v>0</v>
      </c>
      <c r="AG256" s="96">
        <v>0</v>
      </c>
      <c r="AH256" s="42">
        <v>0</v>
      </c>
      <c r="AI256" s="97">
        <v>0</v>
      </c>
      <c r="AJ256" s="96">
        <v>0</v>
      </c>
      <c r="AK256" s="42">
        <v>0</v>
      </c>
      <c r="AL256" s="97">
        <v>0</v>
      </c>
      <c r="AM256" s="96">
        <v>0</v>
      </c>
      <c r="AN256" s="42">
        <v>0</v>
      </c>
      <c r="AO256" s="97">
        <v>0</v>
      </c>
      <c r="AP256" s="96"/>
      <c r="AQ256" s="42"/>
      <c r="AR256" s="97"/>
      <c r="AT256" s="96">
        <f t="shared" si="100"/>
        <v>0</v>
      </c>
      <c r="AU256" s="42">
        <f t="shared" si="100"/>
        <v>0</v>
      </c>
      <c r="AV256" s="97">
        <f t="shared" si="100"/>
        <v>0</v>
      </c>
      <c r="BC256" s="32">
        <f t="shared" si="101"/>
        <v>0</v>
      </c>
      <c r="BE256" s="23">
        <v>2</v>
      </c>
      <c r="BF256" s="23">
        <v>16</v>
      </c>
      <c r="BG256" s="23">
        <f t="shared" si="102"/>
        <v>6</v>
      </c>
    </row>
    <row r="257" spans="2:59" ht="15" hidden="1" customHeight="1" x14ac:dyDescent="0.3">
      <c r="B257" s="15"/>
      <c r="C257" s="40" t="s">
        <v>22</v>
      </c>
      <c r="D257" s="34" t="s">
        <v>2</v>
      </c>
      <c r="E257" s="35" t="s">
        <v>2</v>
      </c>
      <c r="F257" s="96">
        <v>0</v>
      </c>
      <c r="G257" s="42">
        <v>0</v>
      </c>
      <c r="H257" s="97">
        <v>0</v>
      </c>
      <c r="I257" s="96">
        <v>0</v>
      </c>
      <c r="J257" s="42">
        <v>0</v>
      </c>
      <c r="K257" s="97">
        <v>0</v>
      </c>
      <c r="L257" s="96">
        <v>0</v>
      </c>
      <c r="M257" s="42">
        <v>0</v>
      </c>
      <c r="N257" s="97">
        <v>0</v>
      </c>
      <c r="O257" s="96">
        <v>0</v>
      </c>
      <c r="P257" s="42">
        <v>0</v>
      </c>
      <c r="Q257" s="97">
        <v>0</v>
      </c>
      <c r="R257" s="96">
        <v>0</v>
      </c>
      <c r="S257" s="42">
        <v>0</v>
      </c>
      <c r="T257" s="97">
        <v>0</v>
      </c>
      <c r="U257" s="96">
        <v>0</v>
      </c>
      <c r="V257" s="42">
        <v>0</v>
      </c>
      <c r="W257" s="97">
        <v>0</v>
      </c>
      <c r="X257" s="96">
        <v>0</v>
      </c>
      <c r="Y257" s="42">
        <v>0</v>
      </c>
      <c r="Z257" s="97">
        <v>0</v>
      </c>
      <c r="AA257" s="96">
        <v>0</v>
      </c>
      <c r="AB257" s="42">
        <v>0</v>
      </c>
      <c r="AC257" s="97">
        <v>0</v>
      </c>
      <c r="AD257" s="96">
        <v>0</v>
      </c>
      <c r="AE257" s="42">
        <v>0</v>
      </c>
      <c r="AF257" s="97">
        <v>0</v>
      </c>
      <c r="AG257" s="96">
        <v>0</v>
      </c>
      <c r="AH257" s="42">
        <v>0</v>
      </c>
      <c r="AI257" s="97">
        <v>0</v>
      </c>
      <c r="AJ257" s="96">
        <v>0</v>
      </c>
      <c r="AK257" s="42">
        <v>0</v>
      </c>
      <c r="AL257" s="97">
        <v>0</v>
      </c>
      <c r="AM257" s="96">
        <v>0</v>
      </c>
      <c r="AN257" s="42">
        <v>0</v>
      </c>
      <c r="AO257" s="97">
        <v>0</v>
      </c>
      <c r="AP257" s="96"/>
      <c r="AQ257" s="42"/>
      <c r="AR257" s="97"/>
      <c r="AT257" s="96">
        <f t="shared" si="100"/>
        <v>0</v>
      </c>
      <c r="AU257" s="42">
        <f t="shared" si="100"/>
        <v>0</v>
      </c>
      <c r="AV257" s="97">
        <f t="shared" si="100"/>
        <v>0</v>
      </c>
      <c r="BC257" s="32">
        <f t="shared" si="101"/>
        <v>0</v>
      </c>
      <c r="BE257" s="23">
        <v>2</v>
      </c>
      <c r="BF257" s="23">
        <v>16</v>
      </c>
      <c r="BG257" s="23">
        <f t="shared" si="102"/>
        <v>7</v>
      </c>
    </row>
    <row r="258" spans="2:59" ht="15" hidden="1" customHeight="1" x14ac:dyDescent="0.3">
      <c r="B258" s="15"/>
      <c r="C258" s="40" t="s">
        <v>22</v>
      </c>
      <c r="D258" s="34" t="s">
        <v>2</v>
      </c>
      <c r="E258" s="35" t="s">
        <v>2</v>
      </c>
      <c r="F258" s="96">
        <v>0</v>
      </c>
      <c r="G258" s="42">
        <v>0</v>
      </c>
      <c r="H258" s="97">
        <v>0</v>
      </c>
      <c r="I258" s="96">
        <v>0</v>
      </c>
      <c r="J258" s="42">
        <v>0</v>
      </c>
      <c r="K258" s="97">
        <v>0</v>
      </c>
      <c r="L258" s="96">
        <v>0</v>
      </c>
      <c r="M258" s="42">
        <v>0</v>
      </c>
      <c r="N258" s="97">
        <v>0</v>
      </c>
      <c r="O258" s="96">
        <v>0</v>
      </c>
      <c r="P258" s="42">
        <v>0</v>
      </c>
      <c r="Q258" s="97">
        <v>0</v>
      </c>
      <c r="R258" s="96">
        <v>0</v>
      </c>
      <c r="S258" s="42">
        <v>0</v>
      </c>
      <c r="T258" s="97">
        <v>0</v>
      </c>
      <c r="U258" s="96">
        <v>0</v>
      </c>
      <c r="V258" s="42">
        <v>0</v>
      </c>
      <c r="W258" s="97">
        <v>0</v>
      </c>
      <c r="X258" s="96">
        <v>0</v>
      </c>
      <c r="Y258" s="42">
        <v>0</v>
      </c>
      <c r="Z258" s="97">
        <v>0</v>
      </c>
      <c r="AA258" s="96">
        <v>0</v>
      </c>
      <c r="AB258" s="42">
        <v>0</v>
      </c>
      <c r="AC258" s="97">
        <v>0</v>
      </c>
      <c r="AD258" s="96">
        <v>0</v>
      </c>
      <c r="AE258" s="42">
        <v>0</v>
      </c>
      <c r="AF258" s="97">
        <v>0</v>
      </c>
      <c r="AG258" s="96">
        <v>0</v>
      </c>
      <c r="AH258" s="42">
        <v>0</v>
      </c>
      <c r="AI258" s="97">
        <v>0</v>
      </c>
      <c r="AJ258" s="96">
        <v>0</v>
      </c>
      <c r="AK258" s="42">
        <v>0</v>
      </c>
      <c r="AL258" s="97">
        <v>0</v>
      </c>
      <c r="AM258" s="96">
        <v>0</v>
      </c>
      <c r="AN258" s="42">
        <v>0</v>
      </c>
      <c r="AO258" s="97">
        <v>0</v>
      </c>
      <c r="AP258" s="96"/>
      <c r="AQ258" s="42"/>
      <c r="AR258" s="97"/>
      <c r="AT258" s="96">
        <f t="shared" si="100"/>
        <v>0</v>
      </c>
      <c r="AU258" s="42">
        <f t="shared" si="100"/>
        <v>0</v>
      </c>
      <c r="AV258" s="97">
        <f t="shared" si="100"/>
        <v>0</v>
      </c>
      <c r="BC258" s="32">
        <f t="shared" si="101"/>
        <v>0</v>
      </c>
      <c r="BE258" s="23">
        <v>2</v>
      </c>
      <c r="BF258" s="23">
        <v>16</v>
      </c>
      <c r="BG258" s="23">
        <f t="shared" si="102"/>
        <v>8</v>
      </c>
    </row>
    <row r="259" spans="2:59" ht="15" hidden="1" customHeight="1" x14ac:dyDescent="0.3">
      <c r="B259" s="15"/>
      <c r="C259" s="40" t="s">
        <v>22</v>
      </c>
      <c r="D259" s="34" t="s">
        <v>2</v>
      </c>
      <c r="E259" s="35" t="s">
        <v>2</v>
      </c>
      <c r="F259" s="96">
        <v>0</v>
      </c>
      <c r="G259" s="42">
        <v>0</v>
      </c>
      <c r="H259" s="97">
        <v>0</v>
      </c>
      <c r="I259" s="96">
        <v>0</v>
      </c>
      <c r="J259" s="42">
        <v>0</v>
      </c>
      <c r="K259" s="97">
        <v>0</v>
      </c>
      <c r="L259" s="96">
        <v>0</v>
      </c>
      <c r="M259" s="42">
        <v>0</v>
      </c>
      <c r="N259" s="97">
        <v>0</v>
      </c>
      <c r="O259" s="96">
        <v>0</v>
      </c>
      <c r="P259" s="42">
        <v>0</v>
      </c>
      <c r="Q259" s="97">
        <v>0</v>
      </c>
      <c r="R259" s="96">
        <v>0</v>
      </c>
      <c r="S259" s="42">
        <v>0</v>
      </c>
      <c r="T259" s="97">
        <v>0</v>
      </c>
      <c r="U259" s="96">
        <v>0</v>
      </c>
      <c r="V259" s="42">
        <v>0</v>
      </c>
      <c r="W259" s="97">
        <v>0</v>
      </c>
      <c r="X259" s="96">
        <v>0</v>
      </c>
      <c r="Y259" s="42">
        <v>0</v>
      </c>
      <c r="Z259" s="97">
        <v>0</v>
      </c>
      <c r="AA259" s="96">
        <v>0</v>
      </c>
      <c r="AB259" s="42">
        <v>0</v>
      </c>
      <c r="AC259" s="97">
        <v>0</v>
      </c>
      <c r="AD259" s="96">
        <v>0</v>
      </c>
      <c r="AE259" s="42">
        <v>0</v>
      </c>
      <c r="AF259" s="97">
        <v>0</v>
      </c>
      <c r="AG259" s="96">
        <v>0</v>
      </c>
      <c r="AH259" s="42">
        <v>0</v>
      </c>
      <c r="AI259" s="97">
        <v>0</v>
      </c>
      <c r="AJ259" s="96">
        <v>0</v>
      </c>
      <c r="AK259" s="42">
        <v>0</v>
      </c>
      <c r="AL259" s="97">
        <v>0</v>
      </c>
      <c r="AM259" s="96">
        <v>0</v>
      </c>
      <c r="AN259" s="42">
        <v>0</v>
      </c>
      <c r="AO259" s="97">
        <v>0</v>
      </c>
      <c r="AP259" s="96"/>
      <c r="AQ259" s="42"/>
      <c r="AR259" s="97"/>
      <c r="AT259" s="96">
        <f t="shared" si="100"/>
        <v>0</v>
      </c>
      <c r="AU259" s="42">
        <f t="shared" si="100"/>
        <v>0</v>
      </c>
      <c r="AV259" s="97">
        <f t="shared" si="100"/>
        <v>0</v>
      </c>
      <c r="BC259" s="32">
        <f t="shared" si="101"/>
        <v>0</v>
      </c>
      <c r="BE259" s="23">
        <v>2</v>
      </c>
      <c r="BF259" s="23">
        <v>16</v>
      </c>
      <c r="BG259" s="23">
        <f t="shared" si="102"/>
        <v>9</v>
      </c>
    </row>
    <row r="260" spans="2:59" ht="15" hidden="1" customHeight="1" x14ac:dyDescent="0.3">
      <c r="B260" s="15"/>
      <c r="C260" s="40" t="s">
        <v>22</v>
      </c>
      <c r="D260" s="34" t="s">
        <v>2</v>
      </c>
      <c r="E260" s="35" t="s">
        <v>2</v>
      </c>
      <c r="F260" s="96">
        <v>0</v>
      </c>
      <c r="G260" s="42">
        <v>0</v>
      </c>
      <c r="H260" s="97">
        <v>0</v>
      </c>
      <c r="I260" s="96">
        <v>0</v>
      </c>
      <c r="J260" s="42">
        <v>0</v>
      </c>
      <c r="K260" s="97">
        <v>0</v>
      </c>
      <c r="L260" s="96">
        <v>0</v>
      </c>
      <c r="M260" s="42">
        <v>0</v>
      </c>
      <c r="N260" s="97">
        <v>0</v>
      </c>
      <c r="O260" s="96">
        <v>0</v>
      </c>
      <c r="P260" s="42">
        <v>0</v>
      </c>
      <c r="Q260" s="97">
        <v>0</v>
      </c>
      <c r="R260" s="96">
        <v>0</v>
      </c>
      <c r="S260" s="42">
        <v>0</v>
      </c>
      <c r="T260" s="97">
        <v>0</v>
      </c>
      <c r="U260" s="96">
        <v>0</v>
      </c>
      <c r="V260" s="42">
        <v>0</v>
      </c>
      <c r="W260" s="97">
        <v>0</v>
      </c>
      <c r="X260" s="96">
        <v>0</v>
      </c>
      <c r="Y260" s="42">
        <v>0</v>
      </c>
      <c r="Z260" s="97">
        <v>0</v>
      </c>
      <c r="AA260" s="96">
        <v>0</v>
      </c>
      <c r="AB260" s="42">
        <v>0</v>
      </c>
      <c r="AC260" s="97">
        <v>0</v>
      </c>
      <c r="AD260" s="96">
        <v>0</v>
      </c>
      <c r="AE260" s="42">
        <v>0</v>
      </c>
      <c r="AF260" s="97">
        <v>0</v>
      </c>
      <c r="AG260" s="96">
        <v>0</v>
      </c>
      <c r="AH260" s="42">
        <v>0</v>
      </c>
      <c r="AI260" s="97">
        <v>0</v>
      </c>
      <c r="AJ260" s="96">
        <v>0</v>
      </c>
      <c r="AK260" s="42">
        <v>0</v>
      </c>
      <c r="AL260" s="97">
        <v>0</v>
      </c>
      <c r="AM260" s="96">
        <v>0</v>
      </c>
      <c r="AN260" s="42">
        <v>0</v>
      </c>
      <c r="AO260" s="97">
        <v>0</v>
      </c>
      <c r="AP260" s="96"/>
      <c r="AQ260" s="42"/>
      <c r="AR260" s="97"/>
      <c r="AT260" s="96">
        <f t="shared" si="100"/>
        <v>0</v>
      </c>
      <c r="AU260" s="42">
        <f t="shared" si="100"/>
        <v>0</v>
      </c>
      <c r="AV260" s="97">
        <f t="shared" si="100"/>
        <v>0</v>
      </c>
      <c r="BC260" s="32">
        <f t="shared" si="101"/>
        <v>0</v>
      </c>
      <c r="BE260" s="23">
        <v>2</v>
      </c>
      <c r="BF260" s="23">
        <v>16</v>
      </c>
      <c r="BG260" s="23">
        <f t="shared" si="102"/>
        <v>10</v>
      </c>
    </row>
    <row r="261" spans="2:59" ht="15" hidden="1" customHeight="1" x14ac:dyDescent="0.3">
      <c r="B261" s="15"/>
      <c r="C261" s="40" t="s">
        <v>23</v>
      </c>
      <c r="D261" s="34" t="s">
        <v>2</v>
      </c>
      <c r="E261" s="35" t="s">
        <v>2</v>
      </c>
      <c r="F261" s="96">
        <v>0</v>
      </c>
      <c r="G261" s="42">
        <v>0</v>
      </c>
      <c r="H261" s="97">
        <v>0</v>
      </c>
      <c r="I261" s="96">
        <v>0</v>
      </c>
      <c r="J261" s="42">
        <v>0</v>
      </c>
      <c r="K261" s="97">
        <v>0</v>
      </c>
      <c r="L261" s="96">
        <v>0</v>
      </c>
      <c r="M261" s="42">
        <v>0</v>
      </c>
      <c r="N261" s="97">
        <v>0</v>
      </c>
      <c r="O261" s="96">
        <v>0</v>
      </c>
      <c r="P261" s="42">
        <v>0</v>
      </c>
      <c r="Q261" s="97">
        <v>0</v>
      </c>
      <c r="R261" s="96">
        <v>0</v>
      </c>
      <c r="S261" s="42">
        <v>0</v>
      </c>
      <c r="T261" s="97">
        <v>0</v>
      </c>
      <c r="U261" s="96">
        <v>0</v>
      </c>
      <c r="V261" s="42">
        <v>0</v>
      </c>
      <c r="W261" s="97">
        <v>0</v>
      </c>
      <c r="X261" s="96">
        <v>0</v>
      </c>
      <c r="Y261" s="42">
        <v>0</v>
      </c>
      <c r="Z261" s="97">
        <v>0</v>
      </c>
      <c r="AA261" s="96">
        <v>0</v>
      </c>
      <c r="AB261" s="42">
        <v>0</v>
      </c>
      <c r="AC261" s="97">
        <v>0</v>
      </c>
      <c r="AD261" s="96">
        <v>0</v>
      </c>
      <c r="AE261" s="42">
        <v>0</v>
      </c>
      <c r="AF261" s="97">
        <v>0</v>
      </c>
      <c r="AG261" s="96">
        <v>0</v>
      </c>
      <c r="AH261" s="42">
        <v>0</v>
      </c>
      <c r="AI261" s="97">
        <v>0</v>
      </c>
      <c r="AJ261" s="96">
        <v>0</v>
      </c>
      <c r="AK261" s="42">
        <v>0</v>
      </c>
      <c r="AL261" s="97">
        <v>0</v>
      </c>
      <c r="AM261" s="96">
        <v>0</v>
      </c>
      <c r="AN261" s="42">
        <v>0</v>
      </c>
      <c r="AO261" s="97">
        <v>0</v>
      </c>
      <c r="AP261" s="96"/>
      <c r="AQ261" s="42"/>
      <c r="AR261" s="97"/>
      <c r="AT261" s="96">
        <f t="shared" si="100"/>
        <v>0</v>
      </c>
      <c r="AU261" s="42">
        <f t="shared" si="100"/>
        <v>0</v>
      </c>
      <c r="AV261" s="97">
        <f t="shared" si="100"/>
        <v>0</v>
      </c>
      <c r="BC261" s="32">
        <f t="shared" si="101"/>
        <v>0</v>
      </c>
      <c r="BE261" s="23">
        <v>2</v>
      </c>
      <c r="BF261" s="23">
        <v>17</v>
      </c>
      <c r="BG261" s="23">
        <f t="shared" si="102"/>
        <v>1</v>
      </c>
    </row>
    <row r="262" spans="2:59" ht="15" hidden="1" customHeight="1" x14ac:dyDescent="0.3">
      <c r="B262" s="15"/>
      <c r="C262" s="50" t="str">
        <f>IF(LEN(E261)&lt;1,"","Total: " &amp; LEFT(E261,LEN(E261)-21) &amp; "Municipalities")</f>
        <v/>
      </c>
      <c r="D262" s="51"/>
      <c r="E262" s="52"/>
      <c r="F262" s="63">
        <f>SUM(F251:F261)</f>
        <v>0</v>
      </c>
      <c r="G262" s="54">
        <f>SUM(G251:G261)</f>
        <v>0</v>
      </c>
      <c r="H262" s="64">
        <f>SUM(H251:H261)</f>
        <v>0</v>
      </c>
      <c r="I262" s="63">
        <f t="shared" ref="I262:Q262" si="103">SUM(I251:I261)</f>
        <v>0</v>
      </c>
      <c r="J262" s="54">
        <f t="shared" si="103"/>
        <v>0</v>
      </c>
      <c r="K262" s="64">
        <f t="shared" si="103"/>
        <v>0</v>
      </c>
      <c r="L262" s="63">
        <f t="shared" si="103"/>
        <v>0</v>
      </c>
      <c r="M262" s="54">
        <f t="shared" si="103"/>
        <v>0</v>
      </c>
      <c r="N262" s="64">
        <f t="shared" si="103"/>
        <v>0</v>
      </c>
      <c r="O262" s="63">
        <f t="shared" si="103"/>
        <v>0</v>
      </c>
      <c r="P262" s="54">
        <f t="shared" si="103"/>
        <v>0</v>
      </c>
      <c r="Q262" s="64">
        <f t="shared" si="103"/>
        <v>0</v>
      </c>
      <c r="R262" s="63">
        <f>SUM(R251:R261)</f>
        <v>0</v>
      </c>
      <c r="S262" s="54">
        <f>SUM(S251:S261)</f>
        <v>0</v>
      </c>
      <c r="T262" s="64">
        <f>SUM(T251:T261)</f>
        <v>0</v>
      </c>
      <c r="U262" s="63">
        <f t="shared" ref="U262:AL262" si="104">SUM(U251:U261)</f>
        <v>0</v>
      </c>
      <c r="V262" s="54">
        <f t="shared" si="104"/>
        <v>0</v>
      </c>
      <c r="W262" s="64">
        <f t="shared" si="104"/>
        <v>0</v>
      </c>
      <c r="X262" s="63">
        <f t="shared" si="104"/>
        <v>0</v>
      </c>
      <c r="Y262" s="54">
        <f t="shared" si="104"/>
        <v>0</v>
      </c>
      <c r="Z262" s="64">
        <f t="shared" si="104"/>
        <v>0</v>
      </c>
      <c r="AA262" s="63">
        <f t="shared" si="104"/>
        <v>0</v>
      </c>
      <c r="AB262" s="54">
        <f t="shared" si="104"/>
        <v>0</v>
      </c>
      <c r="AC262" s="64">
        <f t="shared" si="104"/>
        <v>0</v>
      </c>
      <c r="AD262" s="63">
        <f>SUM(AD251:AD261)</f>
        <v>0</v>
      </c>
      <c r="AE262" s="54">
        <f>SUM(AE251:AE261)</f>
        <v>0</v>
      </c>
      <c r="AF262" s="64">
        <f>SUM(AF251:AF261)</f>
        <v>0</v>
      </c>
      <c r="AG262" s="63">
        <f t="shared" si="104"/>
        <v>0</v>
      </c>
      <c r="AH262" s="54">
        <f t="shared" si="104"/>
        <v>0</v>
      </c>
      <c r="AI262" s="64">
        <f t="shared" si="104"/>
        <v>0</v>
      </c>
      <c r="AJ262" s="63">
        <f t="shared" si="104"/>
        <v>0</v>
      </c>
      <c r="AK262" s="54">
        <f t="shared" si="104"/>
        <v>0</v>
      </c>
      <c r="AL262" s="64">
        <f t="shared" si="104"/>
        <v>0</v>
      </c>
      <c r="AM262" s="63">
        <f>SUM(AM251:AM261)</f>
        <v>0</v>
      </c>
      <c r="AN262" s="54">
        <f>SUM(AN251:AN261)</f>
        <v>0</v>
      </c>
      <c r="AO262" s="64">
        <f>SUM(AO251:AO261)</f>
        <v>0</v>
      </c>
      <c r="AP262" s="63"/>
      <c r="AQ262" s="54"/>
      <c r="AR262" s="64"/>
      <c r="AT262" s="63">
        <f>SUM(AT251:AT261)</f>
        <v>0</v>
      </c>
      <c r="AU262" s="54">
        <f>SUM(AU251:AU261)</f>
        <v>0</v>
      </c>
      <c r="AV262" s="64">
        <f>SUM(AV251:AV261)</f>
        <v>0</v>
      </c>
      <c r="BC262" s="32">
        <f>IF(SUM(BC251:BC261)=0,0,1)</f>
        <v>0</v>
      </c>
    </row>
    <row r="263" spans="2:59" ht="15" hidden="1" customHeight="1" x14ac:dyDescent="0.3">
      <c r="B263" s="15"/>
      <c r="C263" s="40"/>
      <c r="D263" s="34"/>
      <c r="E263" s="35"/>
      <c r="F263" s="96"/>
      <c r="G263" s="42"/>
      <c r="H263" s="97"/>
      <c r="I263" s="96"/>
      <c r="J263" s="42"/>
      <c r="K263" s="97"/>
      <c r="L263" s="96"/>
      <c r="M263" s="42"/>
      <c r="N263" s="97"/>
      <c r="O263" s="96"/>
      <c r="P263" s="42"/>
      <c r="Q263" s="97"/>
      <c r="R263" s="96"/>
      <c r="S263" s="42"/>
      <c r="T263" s="97"/>
      <c r="U263" s="96"/>
      <c r="V263" s="42"/>
      <c r="W263" s="97"/>
      <c r="X263" s="96"/>
      <c r="Y263" s="42"/>
      <c r="Z263" s="97"/>
      <c r="AA263" s="96"/>
      <c r="AB263" s="42"/>
      <c r="AC263" s="97"/>
      <c r="AD263" s="96"/>
      <c r="AE263" s="42"/>
      <c r="AF263" s="97"/>
      <c r="AG263" s="96"/>
      <c r="AH263" s="42"/>
      <c r="AI263" s="97"/>
      <c r="AJ263" s="96"/>
      <c r="AK263" s="42"/>
      <c r="AL263" s="97"/>
      <c r="AM263" s="96"/>
      <c r="AN263" s="42"/>
      <c r="AO263" s="97"/>
      <c r="AP263" s="96"/>
      <c r="AQ263" s="42"/>
      <c r="AR263" s="97"/>
      <c r="AT263" s="96"/>
      <c r="AU263" s="42"/>
      <c r="AV263" s="97"/>
      <c r="BC263" s="32">
        <f>IF(BC262=0,0,1)</f>
        <v>0</v>
      </c>
    </row>
    <row r="264" spans="2:59" ht="15" hidden="1" customHeight="1" x14ac:dyDescent="0.3">
      <c r="B264" s="15"/>
      <c r="C264" s="40" t="s">
        <v>22</v>
      </c>
      <c r="D264" s="34" t="s">
        <v>2</v>
      </c>
      <c r="E264" s="35" t="s">
        <v>2</v>
      </c>
      <c r="F264" s="96">
        <v>0</v>
      </c>
      <c r="G264" s="42">
        <v>0</v>
      </c>
      <c r="H264" s="97">
        <v>0</v>
      </c>
      <c r="I264" s="96">
        <v>0</v>
      </c>
      <c r="J264" s="42">
        <v>0</v>
      </c>
      <c r="K264" s="97">
        <v>0</v>
      </c>
      <c r="L264" s="96">
        <v>0</v>
      </c>
      <c r="M264" s="42">
        <v>0</v>
      </c>
      <c r="N264" s="97">
        <v>0</v>
      </c>
      <c r="O264" s="96">
        <v>0</v>
      </c>
      <c r="P264" s="42">
        <v>0</v>
      </c>
      <c r="Q264" s="97">
        <v>0</v>
      </c>
      <c r="R264" s="96">
        <v>0</v>
      </c>
      <c r="S264" s="42">
        <v>0</v>
      </c>
      <c r="T264" s="97">
        <v>0</v>
      </c>
      <c r="U264" s="96">
        <v>0</v>
      </c>
      <c r="V264" s="42">
        <v>0</v>
      </c>
      <c r="W264" s="97">
        <v>0</v>
      </c>
      <c r="X264" s="96">
        <v>0</v>
      </c>
      <c r="Y264" s="42">
        <v>0</v>
      </c>
      <c r="Z264" s="97">
        <v>0</v>
      </c>
      <c r="AA264" s="96">
        <v>0</v>
      </c>
      <c r="AB264" s="42">
        <v>0</v>
      </c>
      <c r="AC264" s="97">
        <v>0</v>
      </c>
      <c r="AD264" s="96">
        <v>0</v>
      </c>
      <c r="AE264" s="42">
        <v>0</v>
      </c>
      <c r="AF264" s="97">
        <v>0</v>
      </c>
      <c r="AG264" s="96">
        <v>0</v>
      </c>
      <c r="AH264" s="42">
        <v>0</v>
      </c>
      <c r="AI264" s="97">
        <v>0</v>
      </c>
      <c r="AJ264" s="96">
        <v>0</v>
      </c>
      <c r="AK264" s="42">
        <v>0</v>
      </c>
      <c r="AL264" s="97">
        <v>0</v>
      </c>
      <c r="AM264" s="96">
        <v>0</v>
      </c>
      <c r="AN264" s="42">
        <v>0</v>
      </c>
      <c r="AO264" s="97">
        <v>0</v>
      </c>
      <c r="AP264" s="96"/>
      <c r="AQ264" s="42"/>
      <c r="AR264" s="97"/>
      <c r="AT264" s="96">
        <f t="shared" ref="AT264:AV274" si="105">F264+I264+L264+O264+R264+AP264+U264+AA264+AM264+AD264</f>
        <v>0</v>
      </c>
      <c r="AU264" s="42">
        <f t="shared" si="105"/>
        <v>0</v>
      </c>
      <c r="AV264" s="97">
        <f t="shared" si="105"/>
        <v>0</v>
      </c>
      <c r="BC264" s="32">
        <f t="shared" ref="BC264:BC274" si="106">IF(LEN(E264)&lt;2,0,1)</f>
        <v>0</v>
      </c>
      <c r="BE264" s="23">
        <v>2</v>
      </c>
      <c r="BF264" s="23">
        <v>18</v>
      </c>
      <c r="BG264" s="23">
        <v>1</v>
      </c>
    </row>
    <row r="265" spans="2:59" ht="15" hidden="1" customHeight="1" x14ac:dyDescent="0.3">
      <c r="B265" s="15"/>
      <c r="C265" s="40" t="s">
        <v>22</v>
      </c>
      <c r="D265" s="34" t="s">
        <v>2</v>
      </c>
      <c r="E265" s="35" t="s">
        <v>2</v>
      </c>
      <c r="F265" s="96">
        <v>0</v>
      </c>
      <c r="G265" s="42">
        <v>0</v>
      </c>
      <c r="H265" s="97">
        <v>0</v>
      </c>
      <c r="I265" s="96">
        <v>0</v>
      </c>
      <c r="J265" s="42">
        <v>0</v>
      </c>
      <c r="K265" s="97">
        <v>0</v>
      </c>
      <c r="L265" s="96">
        <v>0</v>
      </c>
      <c r="M265" s="42">
        <v>0</v>
      </c>
      <c r="N265" s="97">
        <v>0</v>
      </c>
      <c r="O265" s="96">
        <v>0</v>
      </c>
      <c r="P265" s="42">
        <v>0</v>
      </c>
      <c r="Q265" s="97">
        <v>0</v>
      </c>
      <c r="R265" s="96">
        <v>0</v>
      </c>
      <c r="S265" s="42">
        <v>0</v>
      </c>
      <c r="T265" s="97">
        <v>0</v>
      </c>
      <c r="U265" s="96">
        <v>0</v>
      </c>
      <c r="V265" s="42">
        <v>0</v>
      </c>
      <c r="W265" s="97">
        <v>0</v>
      </c>
      <c r="X265" s="96">
        <v>0</v>
      </c>
      <c r="Y265" s="42">
        <v>0</v>
      </c>
      <c r="Z265" s="97">
        <v>0</v>
      </c>
      <c r="AA265" s="96">
        <v>0</v>
      </c>
      <c r="AB265" s="42">
        <v>0</v>
      </c>
      <c r="AC265" s="97">
        <v>0</v>
      </c>
      <c r="AD265" s="96">
        <v>0</v>
      </c>
      <c r="AE265" s="42">
        <v>0</v>
      </c>
      <c r="AF265" s="97">
        <v>0</v>
      </c>
      <c r="AG265" s="96">
        <v>0</v>
      </c>
      <c r="AH265" s="42">
        <v>0</v>
      </c>
      <c r="AI265" s="97">
        <v>0</v>
      </c>
      <c r="AJ265" s="96">
        <v>0</v>
      </c>
      <c r="AK265" s="42">
        <v>0</v>
      </c>
      <c r="AL265" s="97">
        <v>0</v>
      </c>
      <c r="AM265" s="96">
        <v>0</v>
      </c>
      <c r="AN265" s="42">
        <v>0</v>
      </c>
      <c r="AO265" s="97">
        <v>0</v>
      </c>
      <c r="AP265" s="96"/>
      <c r="AQ265" s="42"/>
      <c r="AR265" s="97"/>
      <c r="AT265" s="96">
        <f t="shared" si="105"/>
        <v>0</v>
      </c>
      <c r="AU265" s="42">
        <f t="shared" si="105"/>
        <v>0</v>
      </c>
      <c r="AV265" s="97">
        <f t="shared" si="105"/>
        <v>0</v>
      </c>
      <c r="BC265" s="32">
        <f t="shared" si="106"/>
        <v>0</v>
      </c>
      <c r="BE265" s="23">
        <v>2</v>
      </c>
      <c r="BF265" s="23">
        <v>18</v>
      </c>
      <c r="BG265" s="23">
        <f>IF(BF265=BF264,BG264+1,1)</f>
        <v>2</v>
      </c>
    </row>
    <row r="266" spans="2:59" ht="15" hidden="1" customHeight="1" x14ac:dyDescent="0.3">
      <c r="B266" s="15"/>
      <c r="C266" s="40" t="s">
        <v>22</v>
      </c>
      <c r="D266" s="34" t="s">
        <v>2</v>
      </c>
      <c r="E266" s="35" t="s">
        <v>2</v>
      </c>
      <c r="F266" s="96">
        <v>0</v>
      </c>
      <c r="G266" s="42">
        <v>0</v>
      </c>
      <c r="H266" s="97">
        <v>0</v>
      </c>
      <c r="I266" s="96">
        <v>0</v>
      </c>
      <c r="J266" s="42">
        <v>0</v>
      </c>
      <c r="K266" s="97">
        <v>0</v>
      </c>
      <c r="L266" s="96">
        <v>0</v>
      </c>
      <c r="M266" s="42">
        <v>0</v>
      </c>
      <c r="N266" s="97">
        <v>0</v>
      </c>
      <c r="O266" s="96">
        <v>0</v>
      </c>
      <c r="P266" s="42">
        <v>0</v>
      </c>
      <c r="Q266" s="97">
        <v>0</v>
      </c>
      <c r="R266" s="96">
        <v>0</v>
      </c>
      <c r="S266" s="42">
        <v>0</v>
      </c>
      <c r="T266" s="97">
        <v>0</v>
      </c>
      <c r="U266" s="96">
        <v>0</v>
      </c>
      <c r="V266" s="42">
        <v>0</v>
      </c>
      <c r="W266" s="97">
        <v>0</v>
      </c>
      <c r="X266" s="96">
        <v>0</v>
      </c>
      <c r="Y266" s="42">
        <v>0</v>
      </c>
      <c r="Z266" s="97">
        <v>0</v>
      </c>
      <c r="AA266" s="96">
        <v>0</v>
      </c>
      <c r="AB266" s="42">
        <v>0</v>
      </c>
      <c r="AC266" s="97">
        <v>0</v>
      </c>
      <c r="AD266" s="96">
        <v>0</v>
      </c>
      <c r="AE266" s="42">
        <v>0</v>
      </c>
      <c r="AF266" s="97">
        <v>0</v>
      </c>
      <c r="AG266" s="96">
        <v>0</v>
      </c>
      <c r="AH266" s="42">
        <v>0</v>
      </c>
      <c r="AI266" s="97">
        <v>0</v>
      </c>
      <c r="AJ266" s="96">
        <v>0</v>
      </c>
      <c r="AK266" s="42">
        <v>0</v>
      </c>
      <c r="AL266" s="97">
        <v>0</v>
      </c>
      <c r="AM266" s="96">
        <v>0</v>
      </c>
      <c r="AN266" s="42">
        <v>0</v>
      </c>
      <c r="AO266" s="97">
        <v>0</v>
      </c>
      <c r="AP266" s="96"/>
      <c r="AQ266" s="42"/>
      <c r="AR266" s="97"/>
      <c r="AT266" s="96">
        <f t="shared" si="105"/>
        <v>0</v>
      </c>
      <c r="AU266" s="42">
        <f t="shared" si="105"/>
        <v>0</v>
      </c>
      <c r="AV266" s="97">
        <f t="shared" si="105"/>
        <v>0</v>
      </c>
      <c r="BC266" s="32">
        <f t="shared" si="106"/>
        <v>0</v>
      </c>
      <c r="BE266" s="23">
        <v>2</v>
      </c>
      <c r="BF266" s="23">
        <v>18</v>
      </c>
      <c r="BG266" s="23">
        <f t="shared" ref="BG266:BG274" si="107">IF(BF266=BF265,BG265+1,1)</f>
        <v>3</v>
      </c>
    </row>
    <row r="267" spans="2:59" ht="15" hidden="1" customHeight="1" x14ac:dyDescent="0.3">
      <c r="B267" s="15"/>
      <c r="C267" s="40" t="s">
        <v>22</v>
      </c>
      <c r="D267" s="34" t="s">
        <v>2</v>
      </c>
      <c r="E267" s="35" t="s">
        <v>2</v>
      </c>
      <c r="F267" s="96">
        <v>0</v>
      </c>
      <c r="G267" s="42">
        <v>0</v>
      </c>
      <c r="H267" s="97">
        <v>0</v>
      </c>
      <c r="I267" s="96">
        <v>0</v>
      </c>
      <c r="J267" s="42">
        <v>0</v>
      </c>
      <c r="K267" s="97">
        <v>0</v>
      </c>
      <c r="L267" s="96">
        <v>0</v>
      </c>
      <c r="M267" s="42">
        <v>0</v>
      </c>
      <c r="N267" s="97">
        <v>0</v>
      </c>
      <c r="O267" s="96">
        <v>0</v>
      </c>
      <c r="P267" s="42">
        <v>0</v>
      </c>
      <c r="Q267" s="97">
        <v>0</v>
      </c>
      <c r="R267" s="96">
        <v>0</v>
      </c>
      <c r="S267" s="42">
        <v>0</v>
      </c>
      <c r="T267" s="97">
        <v>0</v>
      </c>
      <c r="U267" s="96">
        <v>0</v>
      </c>
      <c r="V267" s="42">
        <v>0</v>
      </c>
      <c r="W267" s="97">
        <v>0</v>
      </c>
      <c r="X267" s="96">
        <v>0</v>
      </c>
      <c r="Y267" s="42">
        <v>0</v>
      </c>
      <c r="Z267" s="97">
        <v>0</v>
      </c>
      <c r="AA267" s="96">
        <v>0</v>
      </c>
      <c r="AB267" s="42">
        <v>0</v>
      </c>
      <c r="AC267" s="97">
        <v>0</v>
      </c>
      <c r="AD267" s="96">
        <v>0</v>
      </c>
      <c r="AE267" s="42">
        <v>0</v>
      </c>
      <c r="AF267" s="97">
        <v>0</v>
      </c>
      <c r="AG267" s="96">
        <v>0</v>
      </c>
      <c r="AH267" s="42">
        <v>0</v>
      </c>
      <c r="AI267" s="97">
        <v>0</v>
      </c>
      <c r="AJ267" s="96">
        <v>0</v>
      </c>
      <c r="AK267" s="42">
        <v>0</v>
      </c>
      <c r="AL267" s="97">
        <v>0</v>
      </c>
      <c r="AM267" s="96">
        <v>0</v>
      </c>
      <c r="AN267" s="42">
        <v>0</v>
      </c>
      <c r="AO267" s="97">
        <v>0</v>
      </c>
      <c r="AP267" s="96"/>
      <c r="AQ267" s="42"/>
      <c r="AR267" s="97"/>
      <c r="AT267" s="96">
        <f t="shared" si="105"/>
        <v>0</v>
      </c>
      <c r="AU267" s="42">
        <f t="shared" si="105"/>
        <v>0</v>
      </c>
      <c r="AV267" s="97">
        <f t="shared" si="105"/>
        <v>0</v>
      </c>
      <c r="BC267" s="32">
        <f t="shared" si="106"/>
        <v>0</v>
      </c>
      <c r="BE267" s="23">
        <v>2</v>
      </c>
      <c r="BF267" s="23">
        <v>18</v>
      </c>
      <c r="BG267" s="23">
        <f t="shared" si="107"/>
        <v>4</v>
      </c>
    </row>
    <row r="268" spans="2:59" ht="15" hidden="1" customHeight="1" x14ac:dyDescent="0.3">
      <c r="B268" s="15"/>
      <c r="C268" s="40" t="s">
        <v>22</v>
      </c>
      <c r="D268" s="34" t="s">
        <v>2</v>
      </c>
      <c r="E268" s="35" t="s">
        <v>2</v>
      </c>
      <c r="F268" s="96">
        <v>0</v>
      </c>
      <c r="G268" s="42">
        <v>0</v>
      </c>
      <c r="H268" s="97">
        <v>0</v>
      </c>
      <c r="I268" s="96">
        <v>0</v>
      </c>
      <c r="J268" s="42">
        <v>0</v>
      </c>
      <c r="K268" s="97">
        <v>0</v>
      </c>
      <c r="L268" s="96">
        <v>0</v>
      </c>
      <c r="M268" s="42">
        <v>0</v>
      </c>
      <c r="N268" s="97">
        <v>0</v>
      </c>
      <c r="O268" s="96">
        <v>0</v>
      </c>
      <c r="P268" s="42">
        <v>0</v>
      </c>
      <c r="Q268" s="97">
        <v>0</v>
      </c>
      <c r="R268" s="96">
        <v>0</v>
      </c>
      <c r="S268" s="42">
        <v>0</v>
      </c>
      <c r="T268" s="97">
        <v>0</v>
      </c>
      <c r="U268" s="96">
        <v>0</v>
      </c>
      <c r="V268" s="42">
        <v>0</v>
      </c>
      <c r="W268" s="97">
        <v>0</v>
      </c>
      <c r="X268" s="96">
        <v>0</v>
      </c>
      <c r="Y268" s="42">
        <v>0</v>
      </c>
      <c r="Z268" s="97">
        <v>0</v>
      </c>
      <c r="AA268" s="96">
        <v>0</v>
      </c>
      <c r="AB268" s="42">
        <v>0</v>
      </c>
      <c r="AC268" s="97">
        <v>0</v>
      </c>
      <c r="AD268" s="96">
        <v>0</v>
      </c>
      <c r="AE268" s="42">
        <v>0</v>
      </c>
      <c r="AF268" s="97">
        <v>0</v>
      </c>
      <c r="AG268" s="96">
        <v>0</v>
      </c>
      <c r="AH268" s="42">
        <v>0</v>
      </c>
      <c r="AI268" s="97">
        <v>0</v>
      </c>
      <c r="AJ268" s="96">
        <v>0</v>
      </c>
      <c r="AK268" s="42">
        <v>0</v>
      </c>
      <c r="AL268" s="97">
        <v>0</v>
      </c>
      <c r="AM268" s="96">
        <v>0</v>
      </c>
      <c r="AN268" s="42">
        <v>0</v>
      </c>
      <c r="AO268" s="97">
        <v>0</v>
      </c>
      <c r="AP268" s="96"/>
      <c r="AQ268" s="42"/>
      <c r="AR268" s="97"/>
      <c r="AT268" s="96">
        <f t="shared" si="105"/>
        <v>0</v>
      </c>
      <c r="AU268" s="42">
        <f t="shared" si="105"/>
        <v>0</v>
      </c>
      <c r="AV268" s="97">
        <f t="shared" si="105"/>
        <v>0</v>
      </c>
      <c r="BC268" s="32">
        <f t="shared" si="106"/>
        <v>0</v>
      </c>
      <c r="BE268" s="23">
        <v>2</v>
      </c>
      <c r="BF268" s="23">
        <v>18</v>
      </c>
      <c r="BG268" s="23">
        <f t="shared" si="107"/>
        <v>5</v>
      </c>
    </row>
    <row r="269" spans="2:59" s="23" customFormat="1" ht="15" hidden="1" customHeight="1" x14ac:dyDescent="0.3">
      <c r="B269" s="15"/>
      <c r="C269" s="40" t="s">
        <v>22</v>
      </c>
      <c r="D269" s="34" t="s">
        <v>2</v>
      </c>
      <c r="E269" s="35" t="s">
        <v>2</v>
      </c>
      <c r="F269" s="96">
        <v>0</v>
      </c>
      <c r="G269" s="42">
        <v>0</v>
      </c>
      <c r="H269" s="97">
        <v>0</v>
      </c>
      <c r="I269" s="96">
        <v>0</v>
      </c>
      <c r="J269" s="42">
        <v>0</v>
      </c>
      <c r="K269" s="97">
        <v>0</v>
      </c>
      <c r="L269" s="96">
        <v>0</v>
      </c>
      <c r="M269" s="42">
        <v>0</v>
      </c>
      <c r="N269" s="97">
        <v>0</v>
      </c>
      <c r="O269" s="96">
        <v>0</v>
      </c>
      <c r="P269" s="42">
        <v>0</v>
      </c>
      <c r="Q269" s="97">
        <v>0</v>
      </c>
      <c r="R269" s="96">
        <v>0</v>
      </c>
      <c r="S269" s="42">
        <v>0</v>
      </c>
      <c r="T269" s="97">
        <v>0</v>
      </c>
      <c r="U269" s="96">
        <v>0</v>
      </c>
      <c r="V269" s="42">
        <v>0</v>
      </c>
      <c r="W269" s="97">
        <v>0</v>
      </c>
      <c r="X269" s="96">
        <v>0</v>
      </c>
      <c r="Y269" s="42">
        <v>0</v>
      </c>
      <c r="Z269" s="97">
        <v>0</v>
      </c>
      <c r="AA269" s="96">
        <v>0</v>
      </c>
      <c r="AB269" s="42">
        <v>0</v>
      </c>
      <c r="AC269" s="97">
        <v>0</v>
      </c>
      <c r="AD269" s="96">
        <v>0</v>
      </c>
      <c r="AE269" s="42">
        <v>0</v>
      </c>
      <c r="AF269" s="97">
        <v>0</v>
      </c>
      <c r="AG269" s="96">
        <v>0</v>
      </c>
      <c r="AH269" s="42">
        <v>0</v>
      </c>
      <c r="AI269" s="97">
        <v>0</v>
      </c>
      <c r="AJ269" s="96">
        <v>0</v>
      </c>
      <c r="AK269" s="42">
        <v>0</v>
      </c>
      <c r="AL269" s="97">
        <v>0</v>
      </c>
      <c r="AM269" s="96">
        <v>0</v>
      </c>
      <c r="AN269" s="42">
        <v>0</v>
      </c>
      <c r="AO269" s="97">
        <v>0</v>
      </c>
      <c r="AP269" s="96"/>
      <c r="AQ269" s="42"/>
      <c r="AR269" s="97"/>
      <c r="AT269" s="96">
        <f t="shared" si="105"/>
        <v>0</v>
      </c>
      <c r="AU269" s="42">
        <f t="shared" si="105"/>
        <v>0</v>
      </c>
      <c r="AV269" s="97">
        <f t="shared" si="105"/>
        <v>0</v>
      </c>
      <c r="BC269" s="32">
        <f t="shared" si="106"/>
        <v>0</v>
      </c>
      <c r="BE269" s="23">
        <v>2</v>
      </c>
      <c r="BF269" s="23">
        <v>18</v>
      </c>
      <c r="BG269" s="23">
        <f t="shared" si="107"/>
        <v>6</v>
      </c>
    </row>
    <row r="270" spans="2:59" ht="15" hidden="1" customHeight="1" x14ac:dyDescent="0.3">
      <c r="B270" s="15"/>
      <c r="C270" s="40" t="s">
        <v>22</v>
      </c>
      <c r="D270" s="34" t="s">
        <v>2</v>
      </c>
      <c r="E270" s="35" t="s">
        <v>2</v>
      </c>
      <c r="F270" s="96">
        <v>0</v>
      </c>
      <c r="G270" s="42">
        <v>0</v>
      </c>
      <c r="H270" s="97">
        <v>0</v>
      </c>
      <c r="I270" s="96">
        <v>0</v>
      </c>
      <c r="J270" s="42">
        <v>0</v>
      </c>
      <c r="K270" s="97">
        <v>0</v>
      </c>
      <c r="L270" s="96">
        <v>0</v>
      </c>
      <c r="M270" s="42">
        <v>0</v>
      </c>
      <c r="N270" s="97">
        <v>0</v>
      </c>
      <c r="O270" s="96">
        <v>0</v>
      </c>
      <c r="P270" s="42">
        <v>0</v>
      </c>
      <c r="Q270" s="97">
        <v>0</v>
      </c>
      <c r="R270" s="96">
        <v>0</v>
      </c>
      <c r="S270" s="42">
        <v>0</v>
      </c>
      <c r="T270" s="97">
        <v>0</v>
      </c>
      <c r="U270" s="96">
        <v>0</v>
      </c>
      <c r="V270" s="42">
        <v>0</v>
      </c>
      <c r="W270" s="97">
        <v>0</v>
      </c>
      <c r="X270" s="96">
        <v>0</v>
      </c>
      <c r="Y270" s="42">
        <v>0</v>
      </c>
      <c r="Z270" s="97">
        <v>0</v>
      </c>
      <c r="AA270" s="96">
        <v>0</v>
      </c>
      <c r="AB270" s="42">
        <v>0</v>
      </c>
      <c r="AC270" s="97">
        <v>0</v>
      </c>
      <c r="AD270" s="96">
        <v>0</v>
      </c>
      <c r="AE270" s="42">
        <v>0</v>
      </c>
      <c r="AF270" s="97">
        <v>0</v>
      </c>
      <c r="AG270" s="96">
        <v>0</v>
      </c>
      <c r="AH270" s="42">
        <v>0</v>
      </c>
      <c r="AI270" s="97">
        <v>0</v>
      </c>
      <c r="AJ270" s="96">
        <v>0</v>
      </c>
      <c r="AK270" s="42">
        <v>0</v>
      </c>
      <c r="AL270" s="97">
        <v>0</v>
      </c>
      <c r="AM270" s="96">
        <v>0</v>
      </c>
      <c r="AN270" s="42">
        <v>0</v>
      </c>
      <c r="AO270" s="97">
        <v>0</v>
      </c>
      <c r="AP270" s="96"/>
      <c r="AQ270" s="42"/>
      <c r="AR270" s="97"/>
      <c r="AT270" s="96">
        <f t="shared" si="105"/>
        <v>0</v>
      </c>
      <c r="AU270" s="42">
        <f t="shared" si="105"/>
        <v>0</v>
      </c>
      <c r="AV270" s="97">
        <f t="shared" si="105"/>
        <v>0</v>
      </c>
      <c r="BC270" s="32">
        <f t="shared" si="106"/>
        <v>0</v>
      </c>
      <c r="BE270" s="23">
        <v>2</v>
      </c>
      <c r="BF270" s="23">
        <v>18</v>
      </c>
      <c r="BG270" s="23">
        <f t="shared" si="107"/>
        <v>7</v>
      </c>
    </row>
    <row r="271" spans="2:59" ht="15" hidden="1" customHeight="1" x14ac:dyDescent="0.3">
      <c r="B271" s="15"/>
      <c r="C271" s="40" t="s">
        <v>22</v>
      </c>
      <c r="D271" s="34" t="s">
        <v>2</v>
      </c>
      <c r="E271" s="35" t="s">
        <v>2</v>
      </c>
      <c r="F271" s="96">
        <v>0</v>
      </c>
      <c r="G271" s="42">
        <v>0</v>
      </c>
      <c r="H271" s="97">
        <v>0</v>
      </c>
      <c r="I271" s="96">
        <v>0</v>
      </c>
      <c r="J271" s="42">
        <v>0</v>
      </c>
      <c r="K271" s="97">
        <v>0</v>
      </c>
      <c r="L271" s="96">
        <v>0</v>
      </c>
      <c r="M271" s="42">
        <v>0</v>
      </c>
      <c r="N271" s="97">
        <v>0</v>
      </c>
      <c r="O271" s="96">
        <v>0</v>
      </c>
      <c r="P271" s="42">
        <v>0</v>
      </c>
      <c r="Q271" s="97">
        <v>0</v>
      </c>
      <c r="R271" s="96">
        <v>0</v>
      </c>
      <c r="S271" s="42">
        <v>0</v>
      </c>
      <c r="T271" s="97">
        <v>0</v>
      </c>
      <c r="U271" s="96">
        <v>0</v>
      </c>
      <c r="V271" s="42">
        <v>0</v>
      </c>
      <c r="W271" s="97">
        <v>0</v>
      </c>
      <c r="X271" s="96">
        <v>0</v>
      </c>
      <c r="Y271" s="42">
        <v>0</v>
      </c>
      <c r="Z271" s="97">
        <v>0</v>
      </c>
      <c r="AA271" s="96">
        <v>0</v>
      </c>
      <c r="AB271" s="42">
        <v>0</v>
      </c>
      <c r="AC271" s="97">
        <v>0</v>
      </c>
      <c r="AD271" s="96">
        <v>0</v>
      </c>
      <c r="AE271" s="42">
        <v>0</v>
      </c>
      <c r="AF271" s="97">
        <v>0</v>
      </c>
      <c r="AG271" s="96">
        <v>0</v>
      </c>
      <c r="AH271" s="42">
        <v>0</v>
      </c>
      <c r="AI271" s="97">
        <v>0</v>
      </c>
      <c r="AJ271" s="96">
        <v>0</v>
      </c>
      <c r="AK271" s="42">
        <v>0</v>
      </c>
      <c r="AL271" s="97">
        <v>0</v>
      </c>
      <c r="AM271" s="96">
        <v>0</v>
      </c>
      <c r="AN271" s="42">
        <v>0</v>
      </c>
      <c r="AO271" s="97">
        <v>0</v>
      </c>
      <c r="AP271" s="96"/>
      <c r="AQ271" s="42"/>
      <c r="AR271" s="97"/>
      <c r="AT271" s="96">
        <f t="shared" si="105"/>
        <v>0</v>
      </c>
      <c r="AU271" s="42">
        <f t="shared" si="105"/>
        <v>0</v>
      </c>
      <c r="AV271" s="97">
        <f t="shared" si="105"/>
        <v>0</v>
      </c>
      <c r="BC271" s="32">
        <f t="shared" si="106"/>
        <v>0</v>
      </c>
      <c r="BE271" s="23">
        <v>2</v>
      </c>
      <c r="BF271" s="23">
        <v>18</v>
      </c>
      <c r="BG271" s="23">
        <f t="shared" si="107"/>
        <v>8</v>
      </c>
    </row>
    <row r="272" spans="2:59" ht="15" hidden="1" customHeight="1" x14ac:dyDescent="0.3">
      <c r="B272" s="15"/>
      <c r="C272" s="40" t="s">
        <v>22</v>
      </c>
      <c r="D272" s="34" t="s">
        <v>2</v>
      </c>
      <c r="E272" s="35" t="s">
        <v>2</v>
      </c>
      <c r="F272" s="96">
        <v>0</v>
      </c>
      <c r="G272" s="42">
        <v>0</v>
      </c>
      <c r="H272" s="97">
        <v>0</v>
      </c>
      <c r="I272" s="96">
        <v>0</v>
      </c>
      <c r="J272" s="42">
        <v>0</v>
      </c>
      <c r="K272" s="97">
        <v>0</v>
      </c>
      <c r="L272" s="96">
        <v>0</v>
      </c>
      <c r="M272" s="42">
        <v>0</v>
      </c>
      <c r="N272" s="97">
        <v>0</v>
      </c>
      <c r="O272" s="96">
        <v>0</v>
      </c>
      <c r="P272" s="42">
        <v>0</v>
      </c>
      <c r="Q272" s="97">
        <v>0</v>
      </c>
      <c r="R272" s="96">
        <v>0</v>
      </c>
      <c r="S272" s="42">
        <v>0</v>
      </c>
      <c r="T272" s="97">
        <v>0</v>
      </c>
      <c r="U272" s="96">
        <v>0</v>
      </c>
      <c r="V272" s="42">
        <v>0</v>
      </c>
      <c r="W272" s="97">
        <v>0</v>
      </c>
      <c r="X272" s="96">
        <v>0</v>
      </c>
      <c r="Y272" s="42">
        <v>0</v>
      </c>
      <c r="Z272" s="97">
        <v>0</v>
      </c>
      <c r="AA272" s="96">
        <v>0</v>
      </c>
      <c r="AB272" s="42">
        <v>0</v>
      </c>
      <c r="AC272" s="97">
        <v>0</v>
      </c>
      <c r="AD272" s="96">
        <v>0</v>
      </c>
      <c r="AE272" s="42">
        <v>0</v>
      </c>
      <c r="AF272" s="97">
        <v>0</v>
      </c>
      <c r="AG272" s="96">
        <v>0</v>
      </c>
      <c r="AH272" s="42">
        <v>0</v>
      </c>
      <c r="AI272" s="97">
        <v>0</v>
      </c>
      <c r="AJ272" s="96">
        <v>0</v>
      </c>
      <c r="AK272" s="42">
        <v>0</v>
      </c>
      <c r="AL272" s="97">
        <v>0</v>
      </c>
      <c r="AM272" s="96">
        <v>0</v>
      </c>
      <c r="AN272" s="42">
        <v>0</v>
      </c>
      <c r="AO272" s="97">
        <v>0</v>
      </c>
      <c r="AP272" s="96"/>
      <c r="AQ272" s="42"/>
      <c r="AR272" s="97"/>
      <c r="AT272" s="96">
        <f t="shared" si="105"/>
        <v>0</v>
      </c>
      <c r="AU272" s="42">
        <f t="shared" si="105"/>
        <v>0</v>
      </c>
      <c r="AV272" s="97">
        <f t="shared" si="105"/>
        <v>0</v>
      </c>
      <c r="BC272" s="32">
        <f t="shared" si="106"/>
        <v>0</v>
      </c>
      <c r="BE272" s="23">
        <v>2</v>
      </c>
      <c r="BF272" s="23">
        <v>18</v>
      </c>
      <c r="BG272" s="23">
        <f t="shared" si="107"/>
        <v>9</v>
      </c>
    </row>
    <row r="273" spans="2:59" ht="15" hidden="1" customHeight="1" x14ac:dyDescent="0.3">
      <c r="B273" s="15"/>
      <c r="C273" s="40" t="s">
        <v>22</v>
      </c>
      <c r="D273" s="34" t="s">
        <v>2</v>
      </c>
      <c r="E273" s="35" t="s">
        <v>2</v>
      </c>
      <c r="F273" s="96">
        <v>0</v>
      </c>
      <c r="G273" s="42">
        <v>0</v>
      </c>
      <c r="H273" s="97">
        <v>0</v>
      </c>
      <c r="I273" s="96">
        <v>0</v>
      </c>
      <c r="J273" s="42">
        <v>0</v>
      </c>
      <c r="K273" s="97">
        <v>0</v>
      </c>
      <c r="L273" s="96">
        <v>0</v>
      </c>
      <c r="M273" s="42">
        <v>0</v>
      </c>
      <c r="N273" s="97">
        <v>0</v>
      </c>
      <c r="O273" s="96">
        <v>0</v>
      </c>
      <c r="P273" s="42">
        <v>0</v>
      </c>
      <c r="Q273" s="97">
        <v>0</v>
      </c>
      <c r="R273" s="96">
        <v>0</v>
      </c>
      <c r="S273" s="42">
        <v>0</v>
      </c>
      <c r="T273" s="97">
        <v>0</v>
      </c>
      <c r="U273" s="96">
        <v>0</v>
      </c>
      <c r="V273" s="42">
        <v>0</v>
      </c>
      <c r="W273" s="97">
        <v>0</v>
      </c>
      <c r="X273" s="96">
        <v>0</v>
      </c>
      <c r="Y273" s="42">
        <v>0</v>
      </c>
      <c r="Z273" s="97">
        <v>0</v>
      </c>
      <c r="AA273" s="96">
        <v>0</v>
      </c>
      <c r="AB273" s="42">
        <v>0</v>
      </c>
      <c r="AC273" s="97">
        <v>0</v>
      </c>
      <c r="AD273" s="96">
        <v>0</v>
      </c>
      <c r="AE273" s="42">
        <v>0</v>
      </c>
      <c r="AF273" s="97">
        <v>0</v>
      </c>
      <c r="AG273" s="96">
        <v>0</v>
      </c>
      <c r="AH273" s="42">
        <v>0</v>
      </c>
      <c r="AI273" s="97">
        <v>0</v>
      </c>
      <c r="AJ273" s="96">
        <v>0</v>
      </c>
      <c r="AK273" s="42">
        <v>0</v>
      </c>
      <c r="AL273" s="97">
        <v>0</v>
      </c>
      <c r="AM273" s="96">
        <v>0</v>
      </c>
      <c r="AN273" s="42">
        <v>0</v>
      </c>
      <c r="AO273" s="97">
        <v>0</v>
      </c>
      <c r="AP273" s="96"/>
      <c r="AQ273" s="42"/>
      <c r="AR273" s="97"/>
      <c r="AT273" s="96">
        <f t="shared" si="105"/>
        <v>0</v>
      </c>
      <c r="AU273" s="42">
        <f t="shared" si="105"/>
        <v>0</v>
      </c>
      <c r="AV273" s="97">
        <f t="shared" si="105"/>
        <v>0</v>
      </c>
      <c r="BC273" s="32">
        <f t="shared" si="106"/>
        <v>0</v>
      </c>
      <c r="BE273" s="23">
        <v>2</v>
      </c>
      <c r="BF273" s="23">
        <v>18</v>
      </c>
      <c r="BG273" s="23">
        <f t="shared" si="107"/>
        <v>10</v>
      </c>
    </row>
    <row r="274" spans="2:59" ht="15" hidden="1" customHeight="1" x14ac:dyDescent="0.3">
      <c r="B274" s="15"/>
      <c r="C274" s="40" t="s">
        <v>23</v>
      </c>
      <c r="D274" s="34" t="s">
        <v>2</v>
      </c>
      <c r="E274" s="35" t="s">
        <v>2</v>
      </c>
      <c r="F274" s="96">
        <v>0</v>
      </c>
      <c r="G274" s="42">
        <v>0</v>
      </c>
      <c r="H274" s="97">
        <v>0</v>
      </c>
      <c r="I274" s="96">
        <v>0</v>
      </c>
      <c r="J274" s="42">
        <v>0</v>
      </c>
      <c r="K274" s="97">
        <v>0</v>
      </c>
      <c r="L274" s="96">
        <v>0</v>
      </c>
      <c r="M274" s="42">
        <v>0</v>
      </c>
      <c r="N274" s="97">
        <v>0</v>
      </c>
      <c r="O274" s="96">
        <v>0</v>
      </c>
      <c r="P274" s="42">
        <v>0</v>
      </c>
      <c r="Q274" s="97">
        <v>0</v>
      </c>
      <c r="R274" s="96">
        <v>0</v>
      </c>
      <c r="S274" s="42">
        <v>0</v>
      </c>
      <c r="T274" s="97">
        <v>0</v>
      </c>
      <c r="U274" s="96">
        <v>0</v>
      </c>
      <c r="V274" s="42">
        <v>0</v>
      </c>
      <c r="W274" s="97">
        <v>0</v>
      </c>
      <c r="X274" s="96">
        <v>0</v>
      </c>
      <c r="Y274" s="42">
        <v>0</v>
      </c>
      <c r="Z274" s="97">
        <v>0</v>
      </c>
      <c r="AA274" s="96">
        <v>0</v>
      </c>
      <c r="AB274" s="42">
        <v>0</v>
      </c>
      <c r="AC274" s="97">
        <v>0</v>
      </c>
      <c r="AD274" s="96">
        <v>0</v>
      </c>
      <c r="AE274" s="42">
        <v>0</v>
      </c>
      <c r="AF274" s="97">
        <v>0</v>
      </c>
      <c r="AG274" s="96">
        <v>0</v>
      </c>
      <c r="AH274" s="42">
        <v>0</v>
      </c>
      <c r="AI274" s="97">
        <v>0</v>
      </c>
      <c r="AJ274" s="96">
        <v>0</v>
      </c>
      <c r="AK274" s="42">
        <v>0</v>
      </c>
      <c r="AL274" s="97">
        <v>0</v>
      </c>
      <c r="AM274" s="96">
        <v>0</v>
      </c>
      <c r="AN274" s="42">
        <v>0</v>
      </c>
      <c r="AO274" s="97">
        <v>0</v>
      </c>
      <c r="AP274" s="96"/>
      <c r="AQ274" s="42"/>
      <c r="AR274" s="97"/>
      <c r="AT274" s="96">
        <f t="shared" si="105"/>
        <v>0</v>
      </c>
      <c r="AU274" s="42">
        <f t="shared" si="105"/>
        <v>0</v>
      </c>
      <c r="AV274" s="97">
        <f t="shared" si="105"/>
        <v>0</v>
      </c>
      <c r="BC274" s="32">
        <f t="shared" si="106"/>
        <v>0</v>
      </c>
      <c r="BE274" s="23">
        <v>2</v>
      </c>
      <c r="BF274" s="23">
        <v>19</v>
      </c>
      <c r="BG274" s="23">
        <f t="shared" si="107"/>
        <v>1</v>
      </c>
    </row>
    <row r="275" spans="2:59" ht="15" hidden="1" customHeight="1" x14ac:dyDescent="0.3">
      <c r="B275" s="15"/>
      <c r="C275" s="50" t="str">
        <f>IF(LEN(E274)&lt;1,"","Total: " &amp; LEFT(E274,LEN(E274)-21) &amp; "Municipalities")</f>
        <v/>
      </c>
      <c r="D275" s="51"/>
      <c r="E275" s="52"/>
      <c r="F275" s="63">
        <f>SUM(F264:F274)</f>
        <v>0</v>
      </c>
      <c r="G275" s="54">
        <f>SUM(G264:G274)</f>
        <v>0</v>
      </c>
      <c r="H275" s="64">
        <f>SUM(H264:H274)</f>
        <v>0</v>
      </c>
      <c r="I275" s="63">
        <f t="shared" ref="I275:Q275" si="108">SUM(I264:I274)</f>
        <v>0</v>
      </c>
      <c r="J275" s="54">
        <f t="shared" si="108"/>
        <v>0</v>
      </c>
      <c r="K275" s="64">
        <f t="shared" si="108"/>
        <v>0</v>
      </c>
      <c r="L275" s="63">
        <f t="shared" si="108"/>
        <v>0</v>
      </c>
      <c r="M275" s="54">
        <f t="shared" si="108"/>
        <v>0</v>
      </c>
      <c r="N275" s="64">
        <f t="shared" si="108"/>
        <v>0</v>
      </c>
      <c r="O275" s="63">
        <f t="shared" si="108"/>
        <v>0</v>
      </c>
      <c r="P275" s="54">
        <f t="shared" si="108"/>
        <v>0</v>
      </c>
      <c r="Q275" s="64">
        <f t="shared" si="108"/>
        <v>0</v>
      </c>
      <c r="R275" s="63">
        <f>SUM(R264:R274)</f>
        <v>0</v>
      </c>
      <c r="S275" s="54">
        <f>SUM(S264:S274)</f>
        <v>0</v>
      </c>
      <c r="T275" s="64">
        <f>SUM(T264:T274)</f>
        <v>0</v>
      </c>
      <c r="U275" s="63">
        <f t="shared" ref="U275:AL275" si="109">SUM(U264:U274)</f>
        <v>0</v>
      </c>
      <c r="V275" s="54">
        <f t="shared" si="109"/>
        <v>0</v>
      </c>
      <c r="W275" s="64">
        <f t="shared" si="109"/>
        <v>0</v>
      </c>
      <c r="X275" s="63">
        <f t="shared" si="109"/>
        <v>0</v>
      </c>
      <c r="Y275" s="54">
        <f t="shared" si="109"/>
        <v>0</v>
      </c>
      <c r="Z275" s="64">
        <f t="shared" si="109"/>
        <v>0</v>
      </c>
      <c r="AA275" s="63">
        <f t="shared" si="109"/>
        <v>0</v>
      </c>
      <c r="AB275" s="54">
        <f t="shared" si="109"/>
        <v>0</v>
      </c>
      <c r="AC275" s="64">
        <f t="shared" si="109"/>
        <v>0</v>
      </c>
      <c r="AD275" s="63">
        <f>SUM(AD264:AD274)</f>
        <v>0</v>
      </c>
      <c r="AE275" s="54">
        <f>SUM(AE264:AE274)</f>
        <v>0</v>
      </c>
      <c r="AF275" s="64">
        <f>SUM(AF264:AF274)</f>
        <v>0</v>
      </c>
      <c r="AG275" s="63">
        <f t="shared" si="109"/>
        <v>0</v>
      </c>
      <c r="AH275" s="54">
        <f t="shared" si="109"/>
        <v>0</v>
      </c>
      <c r="AI275" s="64">
        <f t="shared" si="109"/>
        <v>0</v>
      </c>
      <c r="AJ275" s="63">
        <f t="shared" si="109"/>
        <v>0</v>
      </c>
      <c r="AK275" s="54">
        <f t="shared" si="109"/>
        <v>0</v>
      </c>
      <c r="AL275" s="64">
        <f t="shared" si="109"/>
        <v>0</v>
      </c>
      <c r="AM275" s="63">
        <f>SUM(AM264:AM274)</f>
        <v>0</v>
      </c>
      <c r="AN275" s="54">
        <f>SUM(AN264:AN274)</f>
        <v>0</v>
      </c>
      <c r="AO275" s="64">
        <f>SUM(AO264:AO274)</f>
        <v>0</v>
      </c>
      <c r="AP275" s="63"/>
      <c r="AQ275" s="54"/>
      <c r="AR275" s="64"/>
      <c r="AT275" s="63">
        <f>SUM(AT264:AT274)</f>
        <v>0</v>
      </c>
      <c r="AU275" s="54">
        <f>SUM(AU264:AU274)</f>
        <v>0</v>
      </c>
      <c r="AV275" s="64">
        <f>SUM(AV264:AV274)</f>
        <v>0</v>
      </c>
      <c r="BC275" s="32">
        <f>IF(SUM(BC264:BC274)=0,0,1)</f>
        <v>0</v>
      </c>
    </row>
    <row r="276" spans="2:59" ht="15" hidden="1" customHeight="1" x14ac:dyDescent="0.3">
      <c r="B276" s="15"/>
      <c r="C276" s="40"/>
      <c r="D276" s="34"/>
      <c r="E276" s="35"/>
      <c r="F276" s="96"/>
      <c r="G276" s="42"/>
      <c r="H276" s="97"/>
      <c r="I276" s="96"/>
      <c r="J276" s="42"/>
      <c r="K276" s="97"/>
      <c r="L276" s="96"/>
      <c r="M276" s="42"/>
      <c r="N276" s="97"/>
      <c r="O276" s="96"/>
      <c r="P276" s="42"/>
      <c r="Q276" s="97"/>
      <c r="R276" s="96"/>
      <c r="S276" s="42"/>
      <c r="T276" s="97"/>
      <c r="U276" s="96"/>
      <c r="V276" s="42"/>
      <c r="W276" s="97"/>
      <c r="X276" s="96"/>
      <c r="Y276" s="42"/>
      <c r="Z276" s="97"/>
      <c r="AA276" s="96"/>
      <c r="AB276" s="42"/>
      <c r="AC276" s="97"/>
      <c r="AD276" s="96"/>
      <c r="AE276" s="42"/>
      <c r="AF276" s="97"/>
      <c r="AG276" s="96"/>
      <c r="AH276" s="42"/>
      <c r="AI276" s="97"/>
      <c r="AJ276" s="96"/>
      <c r="AK276" s="42"/>
      <c r="AL276" s="97"/>
      <c r="AM276" s="96"/>
      <c r="AN276" s="42"/>
      <c r="AO276" s="97"/>
      <c r="AP276" s="96"/>
      <c r="AQ276" s="42"/>
      <c r="AR276" s="97"/>
      <c r="AT276" s="96"/>
      <c r="AU276" s="42"/>
      <c r="AV276" s="97"/>
      <c r="BC276" s="32">
        <f>IF(BC275=0,0,1)</f>
        <v>0</v>
      </c>
    </row>
    <row r="277" spans="2:59" ht="15" hidden="1" customHeight="1" x14ac:dyDescent="0.3">
      <c r="B277" s="15"/>
      <c r="C277" s="40" t="s">
        <v>22</v>
      </c>
      <c r="D277" s="34" t="s">
        <v>2</v>
      </c>
      <c r="E277" s="35" t="s">
        <v>2</v>
      </c>
      <c r="F277" s="96">
        <v>0</v>
      </c>
      <c r="G277" s="42">
        <v>0</v>
      </c>
      <c r="H277" s="97">
        <v>0</v>
      </c>
      <c r="I277" s="96">
        <v>0</v>
      </c>
      <c r="J277" s="42">
        <v>0</v>
      </c>
      <c r="K277" s="97">
        <v>0</v>
      </c>
      <c r="L277" s="96">
        <v>0</v>
      </c>
      <c r="M277" s="42">
        <v>0</v>
      </c>
      <c r="N277" s="97">
        <v>0</v>
      </c>
      <c r="O277" s="96">
        <v>0</v>
      </c>
      <c r="P277" s="42">
        <v>0</v>
      </c>
      <c r="Q277" s="97">
        <v>0</v>
      </c>
      <c r="R277" s="96">
        <v>0</v>
      </c>
      <c r="S277" s="42">
        <v>0</v>
      </c>
      <c r="T277" s="97">
        <v>0</v>
      </c>
      <c r="U277" s="96">
        <v>0</v>
      </c>
      <c r="V277" s="42">
        <v>0</v>
      </c>
      <c r="W277" s="97">
        <v>0</v>
      </c>
      <c r="X277" s="96">
        <v>0</v>
      </c>
      <c r="Y277" s="42">
        <v>0</v>
      </c>
      <c r="Z277" s="97">
        <v>0</v>
      </c>
      <c r="AA277" s="96">
        <v>0</v>
      </c>
      <c r="AB277" s="42">
        <v>0</v>
      </c>
      <c r="AC277" s="97">
        <v>0</v>
      </c>
      <c r="AD277" s="96">
        <v>0</v>
      </c>
      <c r="AE277" s="42">
        <v>0</v>
      </c>
      <c r="AF277" s="97">
        <v>0</v>
      </c>
      <c r="AG277" s="96">
        <v>0</v>
      </c>
      <c r="AH277" s="42">
        <v>0</v>
      </c>
      <c r="AI277" s="97">
        <v>0</v>
      </c>
      <c r="AJ277" s="96">
        <v>0</v>
      </c>
      <c r="AK277" s="42">
        <v>0</v>
      </c>
      <c r="AL277" s="97">
        <v>0</v>
      </c>
      <c r="AM277" s="96">
        <v>0</v>
      </c>
      <c r="AN277" s="42">
        <v>0</v>
      </c>
      <c r="AO277" s="97">
        <v>0</v>
      </c>
      <c r="AP277" s="96"/>
      <c r="AQ277" s="42"/>
      <c r="AR277" s="97"/>
      <c r="AT277" s="96">
        <f t="shared" ref="AT277:AV287" si="110">F277+I277+L277+O277+R277+AP277+U277+AA277+AM277+AD277</f>
        <v>0</v>
      </c>
      <c r="AU277" s="42">
        <f t="shared" si="110"/>
        <v>0</v>
      </c>
      <c r="AV277" s="97">
        <f t="shared" si="110"/>
        <v>0</v>
      </c>
      <c r="BC277" s="32">
        <f t="shared" ref="BC277:BC287" si="111">IF(LEN(E277)&lt;2,0,1)</f>
        <v>0</v>
      </c>
      <c r="BE277" s="23">
        <v>2</v>
      </c>
      <c r="BF277" s="23">
        <v>20</v>
      </c>
      <c r="BG277" s="23">
        <v>1</v>
      </c>
    </row>
    <row r="278" spans="2:59" ht="15" hidden="1" customHeight="1" x14ac:dyDescent="0.3">
      <c r="B278" s="15"/>
      <c r="C278" s="40" t="s">
        <v>22</v>
      </c>
      <c r="D278" s="34" t="s">
        <v>2</v>
      </c>
      <c r="E278" s="35" t="s">
        <v>2</v>
      </c>
      <c r="F278" s="96">
        <v>0</v>
      </c>
      <c r="G278" s="42">
        <v>0</v>
      </c>
      <c r="H278" s="97">
        <v>0</v>
      </c>
      <c r="I278" s="96">
        <v>0</v>
      </c>
      <c r="J278" s="42">
        <v>0</v>
      </c>
      <c r="K278" s="97">
        <v>0</v>
      </c>
      <c r="L278" s="96">
        <v>0</v>
      </c>
      <c r="M278" s="42">
        <v>0</v>
      </c>
      <c r="N278" s="97">
        <v>0</v>
      </c>
      <c r="O278" s="96">
        <v>0</v>
      </c>
      <c r="P278" s="42">
        <v>0</v>
      </c>
      <c r="Q278" s="97">
        <v>0</v>
      </c>
      <c r="R278" s="96">
        <v>0</v>
      </c>
      <c r="S278" s="42">
        <v>0</v>
      </c>
      <c r="T278" s="97">
        <v>0</v>
      </c>
      <c r="U278" s="96">
        <v>0</v>
      </c>
      <c r="V278" s="42">
        <v>0</v>
      </c>
      <c r="W278" s="97">
        <v>0</v>
      </c>
      <c r="X278" s="96">
        <v>0</v>
      </c>
      <c r="Y278" s="42">
        <v>0</v>
      </c>
      <c r="Z278" s="97">
        <v>0</v>
      </c>
      <c r="AA278" s="96">
        <v>0</v>
      </c>
      <c r="AB278" s="42">
        <v>0</v>
      </c>
      <c r="AC278" s="97">
        <v>0</v>
      </c>
      <c r="AD278" s="96">
        <v>0</v>
      </c>
      <c r="AE278" s="42">
        <v>0</v>
      </c>
      <c r="AF278" s="97">
        <v>0</v>
      </c>
      <c r="AG278" s="96">
        <v>0</v>
      </c>
      <c r="AH278" s="42">
        <v>0</v>
      </c>
      <c r="AI278" s="97">
        <v>0</v>
      </c>
      <c r="AJ278" s="96">
        <v>0</v>
      </c>
      <c r="AK278" s="42">
        <v>0</v>
      </c>
      <c r="AL278" s="97">
        <v>0</v>
      </c>
      <c r="AM278" s="96">
        <v>0</v>
      </c>
      <c r="AN278" s="42">
        <v>0</v>
      </c>
      <c r="AO278" s="97">
        <v>0</v>
      </c>
      <c r="AP278" s="96"/>
      <c r="AQ278" s="42"/>
      <c r="AR278" s="97"/>
      <c r="AT278" s="96">
        <f t="shared" si="110"/>
        <v>0</v>
      </c>
      <c r="AU278" s="42">
        <f t="shared" si="110"/>
        <v>0</v>
      </c>
      <c r="AV278" s="97">
        <f t="shared" si="110"/>
        <v>0</v>
      </c>
      <c r="BC278" s="32">
        <f t="shared" si="111"/>
        <v>0</v>
      </c>
      <c r="BE278" s="23">
        <v>2</v>
      </c>
      <c r="BF278" s="23">
        <v>20</v>
      </c>
      <c r="BG278" s="23">
        <f>IF(BF278=BF277,BG277+1,1)</f>
        <v>2</v>
      </c>
    </row>
    <row r="279" spans="2:59" ht="15" hidden="1" customHeight="1" x14ac:dyDescent="0.3">
      <c r="B279" s="15"/>
      <c r="C279" s="40" t="s">
        <v>22</v>
      </c>
      <c r="D279" s="34" t="s">
        <v>2</v>
      </c>
      <c r="E279" s="35" t="s">
        <v>2</v>
      </c>
      <c r="F279" s="96">
        <v>0</v>
      </c>
      <c r="G279" s="42">
        <v>0</v>
      </c>
      <c r="H279" s="97">
        <v>0</v>
      </c>
      <c r="I279" s="96">
        <v>0</v>
      </c>
      <c r="J279" s="42">
        <v>0</v>
      </c>
      <c r="K279" s="97">
        <v>0</v>
      </c>
      <c r="L279" s="96">
        <v>0</v>
      </c>
      <c r="M279" s="42">
        <v>0</v>
      </c>
      <c r="N279" s="97">
        <v>0</v>
      </c>
      <c r="O279" s="96">
        <v>0</v>
      </c>
      <c r="P279" s="42">
        <v>0</v>
      </c>
      <c r="Q279" s="97">
        <v>0</v>
      </c>
      <c r="R279" s="96">
        <v>0</v>
      </c>
      <c r="S279" s="42">
        <v>0</v>
      </c>
      <c r="T279" s="97">
        <v>0</v>
      </c>
      <c r="U279" s="96">
        <v>0</v>
      </c>
      <c r="V279" s="42">
        <v>0</v>
      </c>
      <c r="W279" s="97">
        <v>0</v>
      </c>
      <c r="X279" s="96">
        <v>0</v>
      </c>
      <c r="Y279" s="42">
        <v>0</v>
      </c>
      <c r="Z279" s="97">
        <v>0</v>
      </c>
      <c r="AA279" s="96">
        <v>0</v>
      </c>
      <c r="AB279" s="42">
        <v>0</v>
      </c>
      <c r="AC279" s="97">
        <v>0</v>
      </c>
      <c r="AD279" s="96">
        <v>0</v>
      </c>
      <c r="AE279" s="42">
        <v>0</v>
      </c>
      <c r="AF279" s="97">
        <v>0</v>
      </c>
      <c r="AG279" s="96">
        <v>0</v>
      </c>
      <c r="AH279" s="42">
        <v>0</v>
      </c>
      <c r="AI279" s="97">
        <v>0</v>
      </c>
      <c r="AJ279" s="96">
        <v>0</v>
      </c>
      <c r="AK279" s="42">
        <v>0</v>
      </c>
      <c r="AL279" s="97">
        <v>0</v>
      </c>
      <c r="AM279" s="96">
        <v>0</v>
      </c>
      <c r="AN279" s="42">
        <v>0</v>
      </c>
      <c r="AO279" s="97">
        <v>0</v>
      </c>
      <c r="AP279" s="96"/>
      <c r="AQ279" s="42"/>
      <c r="AR279" s="97"/>
      <c r="AT279" s="96">
        <f t="shared" si="110"/>
        <v>0</v>
      </c>
      <c r="AU279" s="42">
        <f t="shared" si="110"/>
        <v>0</v>
      </c>
      <c r="AV279" s="97">
        <f t="shared" si="110"/>
        <v>0</v>
      </c>
      <c r="BC279" s="32">
        <f t="shared" si="111"/>
        <v>0</v>
      </c>
      <c r="BE279" s="23">
        <v>2</v>
      </c>
      <c r="BF279" s="23">
        <v>20</v>
      </c>
      <c r="BG279" s="23">
        <f t="shared" ref="BG279:BG287" si="112">IF(BF279=BF278,BG278+1,1)</f>
        <v>3</v>
      </c>
    </row>
    <row r="280" spans="2:59" ht="15" hidden="1" customHeight="1" x14ac:dyDescent="0.3">
      <c r="B280" s="15"/>
      <c r="C280" s="40" t="s">
        <v>22</v>
      </c>
      <c r="D280" s="34" t="s">
        <v>2</v>
      </c>
      <c r="E280" s="35" t="s">
        <v>2</v>
      </c>
      <c r="F280" s="96">
        <v>0</v>
      </c>
      <c r="G280" s="42">
        <v>0</v>
      </c>
      <c r="H280" s="97">
        <v>0</v>
      </c>
      <c r="I280" s="96">
        <v>0</v>
      </c>
      <c r="J280" s="42">
        <v>0</v>
      </c>
      <c r="K280" s="97">
        <v>0</v>
      </c>
      <c r="L280" s="96">
        <v>0</v>
      </c>
      <c r="M280" s="42">
        <v>0</v>
      </c>
      <c r="N280" s="97">
        <v>0</v>
      </c>
      <c r="O280" s="96">
        <v>0</v>
      </c>
      <c r="P280" s="42">
        <v>0</v>
      </c>
      <c r="Q280" s="97">
        <v>0</v>
      </c>
      <c r="R280" s="96">
        <v>0</v>
      </c>
      <c r="S280" s="42">
        <v>0</v>
      </c>
      <c r="T280" s="97">
        <v>0</v>
      </c>
      <c r="U280" s="96">
        <v>0</v>
      </c>
      <c r="V280" s="42">
        <v>0</v>
      </c>
      <c r="W280" s="97">
        <v>0</v>
      </c>
      <c r="X280" s="96">
        <v>0</v>
      </c>
      <c r="Y280" s="42">
        <v>0</v>
      </c>
      <c r="Z280" s="97">
        <v>0</v>
      </c>
      <c r="AA280" s="96">
        <v>0</v>
      </c>
      <c r="AB280" s="42">
        <v>0</v>
      </c>
      <c r="AC280" s="97">
        <v>0</v>
      </c>
      <c r="AD280" s="96">
        <v>0</v>
      </c>
      <c r="AE280" s="42">
        <v>0</v>
      </c>
      <c r="AF280" s="97">
        <v>0</v>
      </c>
      <c r="AG280" s="96">
        <v>0</v>
      </c>
      <c r="AH280" s="42">
        <v>0</v>
      </c>
      <c r="AI280" s="97">
        <v>0</v>
      </c>
      <c r="AJ280" s="96">
        <v>0</v>
      </c>
      <c r="AK280" s="42">
        <v>0</v>
      </c>
      <c r="AL280" s="97">
        <v>0</v>
      </c>
      <c r="AM280" s="96">
        <v>0</v>
      </c>
      <c r="AN280" s="42">
        <v>0</v>
      </c>
      <c r="AO280" s="97">
        <v>0</v>
      </c>
      <c r="AP280" s="96"/>
      <c r="AQ280" s="42"/>
      <c r="AR280" s="97"/>
      <c r="AT280" s="96">
        <f t="shared" si="110"/>
        <v>0</v>
      </c>
      <c r="AU280" s="42">
        <f t="shared" si="110"/>
        <v>0</v>
      </c>
      <c r="AV280" s="97">
        <f t="shared" si="110"/>
        <v>0</v>
      </c>
      <c r="BC280" s="32">
        <f t="shared" si="111"/>
        <v>0</v>
      </c>
      <c r="BE280" s="23">
        <v>2</v>
      </c>
      <c r="BF280" s="23">
        <v>20</v>
      </c>
      <c r="BG280" s="23">
        <f t="shared" si="112"/>
        <v>4</v>
      </c>
    </row>
    <row r="281" spans="2:59" ht="15" hidden="1" customHeight="1" x14ac:dyDescent="0.3">
      <c r="B281" s="15"/>
      <c r="C281" s="40" t="s">
        <v>22</v>
      </c>
      <c r="D281" s="34" t="s">
        <v>2</v>
      </c>
      <c r="E281" s="35" t="s">
        <v>2</v>
      </c>
      <c r="F281" s="96">
        <v>0</v>
      </c>
      <c r="G281" s="42">
        <v>0</v>
      </c>
      <c r="H281" s="97">
        <v>0</v>
      </c>
      <c r="I281" s="96">
        <v>0</v>
      </c>
      <c r="J281" s="42">
        <v>0</v>
      </c>
      <c r="K281" s="97">
        <v>0</v>
      </c>
      <c r="L281" s="96">
        <v>0</v>
      </c>
      <c r="M281" s="42">
        <v>0</v>
      </c>
      <c r="N281" s="97">
        <v>0</v>
      </c>
      <c r="O281" s="96">
        <v>0</v>
      </c>
      <c r="P281" s="42">
        <v>0</v>
      </c>
      <c r="Q281" s="97">
        <v>0</v>
      </c>
      <c r="R281" s="96">
        <v>0</v>
      </c>
      <c r="S281" s="42">
        <v>0</v>
      </c>
      <c r="T281" s="97">
        <v>0</v>
      </c>
      <c r="U281" s="96">
        <v>0</v>
      </c>
      <c r="V281" s="42">
        <v>0</v>
      </c>
      <c r="W281" s="97">
        <v>0</v>
      </c>
      <c r="X281" s="96">
        <v>0</v>
      </c>
      <c r="Y281" s="42">
        <v>0</v>
      </c>
      <c r="Z281" s="97">
        <v>0</v>
      </c>
      <c r="AA281" s="96">
        <v>0</v>
      </c>
      <c r="AB281" s="42">
        <v>0</v>
      </c>
      <c r="AC281" s="97">
        <v>0</v>
      </c>
      <c r="AD281" s="96">
        <v>0</v>
      </c>
      <c r="AE281" s="42">
        <v>0</v>
      </c>
      <c r="AF281" s="97">
        <v>0</v>
      </c>
      <c r="AG281" s="96">
        <v>0</v>
      </c>
      <c r="AH281" s="42">
        <v>0</v>
      </c>
      <c r="AI281" s="97">
        <v>0</v>
      </c>
      <c r="AJ281" s="96">
        <v>0</v>
      </c>
      <c r="AK281" s="42">
        <v>0</v>
      </c>
      <c r="AL281" s="97">
        <v>0</v>
      </c>
      <c r="AM281" s="96">
        <v>0</v>
      </c>
      <c r="AN281" s="42">
        <v>0</v>
      </c>
      <c r="AO281" s="97">
        <v>0</v>
      </c>
      <c r="AP281" s="96"/>
      <c r="AQ281" s="42"/>
      <c r="AR281" s="97"/>
      <c r="AT281" s="96">
        <f t="shared" si="110"/>
        <v>0</v>
      </c>
      <c r="AU281" s="42">
        <f t="shared" si="110"/>
        <v>0</v>
      </c>
      <c r="AV281" s="97">
        <f t="shared" si="110"/>
        <v>0</v>
      </c>
      <c r="BC281" s="32">
        <f t="shared" si="111"/>
        <v>0</v>
      </c>
      <c r="BE281" s="23">
        <v>2</v>
      </c>
      <c r="BF281" s="23">
        <v>20</v>
      </c>
      <c r="BG281" s="23">
        <f t="shared" si="112"/>
        <v>5</v>
      </c>
    </row>
    <row r="282" spans="2:59" ht="15" hidden="1" customHeight="1" x14ac:dyDescent="0.3">
      <c r="B282" s="15"/>
      <c r="C282" s="40" t="s">
        <v>22</v>
      </c>
      <c r="D282" s="34" t="s">
        <v>2</v>
      </c>
      <c r="E282" s="35" t="s">
        <v>2</v>
      </c>
      <c r="F282" s="96">
        <v>0</v>
      </c>
      <c r="G282" s="42">
        <v>0</v>
      </c>
      <c r="H282" s="97">
        <v>0</v>
      </c>
      <c r="I282" s="96">
        <v>0</v>
      </c>
      <c r="J282" s="42">
        <v>0</v>
      </c>
      <c r="K282" s="97">
        <v>0</v>
      </c>
      <c r="L282" s="96">
        <v>0</v>
      </c>
      <c r="M282" s="42">
        <v>0</v>
      </c>
      <c r="N282" s="97">
        <v>0</v>
      </c>
      <c r="O282" s="96">
        <v>0</v>
      </c>
      <c r="P282" s="42">
        <v>0</v>
      </c>
      <c r="Q282" s="97">
        <v>0</v>
      </c>
      <c r="R282" s="96">
        <v>0</v>
      </c>
      <c r="S282" s="42">
        <v>0</v>
      </c>
      <c r="T282" s="97">
        <v>0</v>
      </c>
      <c r="U282" s="96">
        <v>0</v>
      </c>
      <c r="V282" s="42">
        <v>0</v>
      </c>
      <c r="W282" s="97">
        <v>0</v>
      </c>
      <c r="X282" s="96">
        <v>0</v>
      </c>
      <c r="Y282" s="42">
        <v>0</v>
      </c>
      <c r="Z282" s="97">
        <v>0</v>
      </c>
      <c r="AA282" s="96">
        <v>0</v>
      </c>
      <c r="AB282" s="42">
        <v>0</v>
      </c>
      <c r="AC282" s="97">
        <v>0</v>
      </c>
      <c r="AD282" s="96">
        <v>0</v>
      </c>
      <c r="AE282" s="42">
        <v>0</v>
      </c>
      <c r="AF282" s="97">
        <v>0</v>
      </c>
      <c r="AG282" s="96">
        <v>0</v>
      </c>
      <c r="AH282" s="42">
        <v>0</v>
      </c>
      <c r="AI282" s="97">
        <v>0</v>
      </c>
      <c r="AJ282" s="96">
        <v>0</v>
      </c>
      <c r="AK282" s="42">
        <v>0</v>
      </c>
      <c r="AL282" s="97">
        <v>0</v>
      </c>
      <c r="AM282" s="96">
        <v>0</v>
      </c>
      <c r="AN282" s="42">
        <v>0</v>
      </c>
      <c r="AO282" s="97">
        <v>0</v>
      </c>
      <c r="AP282" s="96"/>
      <c r="AQ282" s="42"/>
      <c r="AR282" s="97"/>
      <c r="AT282" s="96">
        <f t="shared" si="110"/>
        <v>0</v>
      </c>
      <c r="AU282" s="42">
        <f t="shared" si="110"/>
        <v>0</v>
      </c>
      <c r="AV282" s="97">
        <f t="shared" si="110"/>
        <v>0</v>
      </c>
      <c r="BC282" s="32">
        <f t="shared" si="111"/>
        <v>0</v>
      </c>
      <c r="BE282" s="23">
        <v>2</v>
      </c>
      <c r="BF282" s="23">
        <v>20</v>
      </c>
      <c r="BG282" s="23">
        <f t="shared" si="112"/>
        <v>6</v>
      </c>
    </row>
    <row r="283" spans="2:59" ht="15" hidden="1" customHeight="1" x14ac:dyDescent="0.3">
      <c r="B283" s="15"/>
      <c r="C283" s="40" t="s">
        <v>22</v>
      </c>
      <c r="D283" s="34" t="s">
        <v>2</v>
      </c>
      <c r="E283" s="35" t="s">
        <v>2</v>
      </c>
      <c r="F283" s="96">
        <v>0</v>
      </c>
      <c r="G283" s="42">
        <v>0</v>
      </c>
      <c r="H283" s="97">
        <v>0</v>
      </c>
      <c r="I283" s="96">
        <v>0</v>
      </c>
      <c r="J283" s="42">
        <v>0</v>
      </c>
      <c r="K283" s="97">
        <v>0</v>
      </c>
      <c r="L283" s="96">
        <v>0</v>
      </c>
      <c r="M283" s="42">
        <v>0</v>
      </c>
      <c r="N283" s="97">
        <v>0</v>
      </c>
      <c r="O283" s="96">
        <v>0</v>
      </c>
      <c r="P283" s="42">
        <v>0</v>
      </c>
      <c r="Q283" s="97">
        <v>0</v>
      </c>
      <c r="R283" s="96">
        <v>0</v>
      </c>
      <c r="S283" s="42">
        <v>0</v>
      </c>
      <c r="T283" s="97">
        <v>0</v>
      </c>
      <c r="U283" s="96">
        <v>0</v>
      </c>
      <c r="V283" s="42">
        <v>0</v>
      </c>
      <c r="W283" s="97">
        <v>0</v>
      </c>
      <c r="X283" s="96">
        <v>0</v>
      </c>
      <c r="Y283" s="42">
        <v>0</v>
      </c>
      <c r="Z283" s="97">
        <v>0</v>
      </c>
      <c r="AA283" s="96">
        <v>0</v>
      </c>
      <c r="AB283" s="42">
        <v>0</v>
      </c>
      <c r="AC283" s="97">
        <v>0</v>
      </c>
      <c r="AD283" s="96">
        <v>0</v>
      </c>
      <c r="AE283" s="42">
        <v>0</v>
      </c>
      <c r="AF283" s="97">
        <v>0</v>
      </c>
      <c r="AG283" s="96">
        <v>0</v>
      </c>
      <c r="AH283" s="42">
        <v>0</v>
      </c>
      <c r="AI283" s="97">
        <v>0</v>
      </c>
      <c r="AJ283" s="96">
        <v>0</v>
      </c>
      <c r="AK283" s="42">
        <v>0</v>
      </c>
      <c r="AL283" s="97">
        <v>0</v>
      </c>
      <c r="AM283" s="96">
        <v>0</v>
      </c>
      <c r="AN283" s="42">
        <v>0</v>
      </c>
      <c r="AO283" s="97">
        <v>0</v>
      </c>
      <c r="AP283" s="96"/>
      <c r="AQ283" s="42"/>
      <c r="AR283" s="97"/>
      <c r="AT283" s="96">
        <f t="shared" si="110"/>
        <v>0</v>
      </c>
      <c r="AU283" s="42">
        <f t="shared" si="110"/>
        <v>0</v>
      </c>
      <c r="AV283" s="97">
        <f t="shared" si="110"/>
        <v>0</v>
      </c>
      <c r="BC283" s="32">
        <f t="shared" si="111"/>
        <v>0</v>
      </c>
      <c r="BE283" s="23">
        <v>2</v>
      </c>
      <c r="BF283" s="23">
        <v>20</v>
      </c>
      <c r="BG283" s="23">
        <f t="shared" si="112"/>
        <v>7</v>
      </c>
    </row>
    <row r="284" spans="2:59" ht="15" hidden="1" customHeight="1" x14ac:dyDescent="0.3">
      <c r="B284" s="15"/>
      <c r="C284" s="40" t="s">
        <v>22</v>
      </c>
      <c r="D284" s="34" t="s">
        <v>2</v>
      </c>
      <c r="E284" s="35" t="s">
        <v>2</v>
      </c>
      <c r="F284" s="96">
        <v>0</v>
      </c>
      <c r="G284" s="42">
        <v>0</v>
      </c>
      <c r="H284" s="97">
        <v>0</v>
      </c>
      <c r="I284" s="96">
        <v>0</v>
      </c>
      <c r="J284" s="42">
        <v>0</v>
      </c>
      <c r="K284" s="97">
        <v>0</v>
      </c>
      <c r="L284" s="96">
        <v>0</v>
      </c>
      <c r="M284" s="42">
        <v>0</v>
      </c>
      <c r="N284" s="97">
        <v>0</v>
      </c>
      <c r="O284" s="96">
        <v>0</v>
      </c>
      <c r="P284" s="42">
        <v>0</v>
      </c>
      <c r="Q284" s="97">
        <v>0</v>
      </c>
      <c r="R284" s="96">
        <v>0</v>
      </c>
      <c r="S284" s="42">
        <v>0</v>
      </c>
      <c r="T284" s="97">
        <v>0</v>
      </c>
      <c r="U284" s="96">
        <v>0</v>
      </c>
      <c r="V284" s="42">
        <v>0</v>
      </c>
      <c r="W284" s="97">
        <v>0</v>
      </c>
      <c r="X284" s="96">
        <v>0</v>
      </c>
      <c r="Y284" s="42">
        <v>0</v>
      </c>
      <c r="Z284" s="97">
        <v>0</v>
      </c>
      <c r="AA284" s="96">
        <v>0</v>
      </c>
      <c r="AB284" s="42">
        <v>0</v>
      </c>
      <c r="AC284" s="97">
        <v>0</v>
      </c>
      <c r="AD284" s="96">
        <v>0</v>
      </c>
      <c r="AE284" s="42">
        <v>0</v>
      </c>
      <c r="AF284" s="97">
        <v>0</v>
      </c>
      <c r="AG284" s="96">
        <v>0</v>
      </c>
      <c r="AH284" s="42">
        <v>0</v>
      </c>
      <c r="AI284" s="97">
        <v>0</v>
      </c>
      <c r="AJ284" s="96">
        <v>0</v>
      </c>
      <c r="AK284" s="42">
        <v>0</v>
      </c>
      <c r="AL284" s="97">
        <v>0</v>
      </c>
      <c r="AM284" s="96">
        <v>0</v>
      </c>
      <c r="AN284" s="42">
        <v>0</v>
      </c>
      <c r="AO284" s="97">
        <v>0</v>
      </c>
      <c r="AP284" s="96"/>
      <c r="AQ284" s="42"/>
      <c r="AR284" s="97"/>
      <c r="AT284" s="96">
        <f t="shared" si="110"/>
        <v>0</v>
      </c>
      <c r="AU284" s="42">
        <f t="shared" si="110"/>
        <v>0</v>
      </c>
      <c r="AV284" s="97">
        <f t="shared" si="110"/>
        <v>0</v>
      </c>
      <c r="BC284" s="32">
        <f t="shared" si="111"/>
        <v>0</v>
      </c>
      <c r="BE284" s="23">
        <v>2</v>
      </c>
      <c r="BF284" s="23">
        <v>20</v>
      </c>
      <c r="BG284" s="23">
        <f t="shared" si="112"/>
        <v>8</v>
      </c>
    </row>
    <row r="285" spans="2:59" ht="15" hidden="1" customHeight="1" x14ac:dyDescent="0.3">
      <c r="B285" s="15"/>
      <c r="C285" s="40" t="s">
        <v>22</v>
      </c>
      <c r="D285" s="34" t="s">
        <v>2</v>
      </c>
      <c r="E285" s="35" t="s">
        <v>2</v>
      </c>
      <c r="F285" s="96">
        <v>0</v>
      </c>
      <c r="G285" s="42">
        <v>0</v>
      </c>
      <c r="H285" s="97">
        <v>0</v>
      </c>
      <c r="I285" s="96">
        <v>0</v>
      </c>
      <c r="J285" s="42">
        <v>0</v>
      </c>
      <c r="K285" s="97">
        <v>0</v>
      </c>
      <c r="L285" s="96">
        <v>0</v>
      </c>
      <c r="M285" s="42">
        <v>0</v>
      </c>
      <c r="N285" s="97">
        <v>0</v>
      </c>
      <c r="O285" s="96">
        <v>0</v>
      </c>
      <c r="P285" s="42">
        <v>0</v>
      </c>
      <c r="Q285" s="97">
        <v>0</v>
      </c>
      <c r="R285" s="96">
        <v>0</v>
      </c>
      <c r="S285" s="42">
        <v>0</v>
      </c>
      <c r="T285" s="97">
        <v>0</v>
      </c>
      <c r="U285" s="96">
        <v>0</v>
      </c>
      <c r="V285" s="42">
        <v>0</v>
      </c>
      <c r="W285" s="97">
        <v>0</v>
      </c>
      <c r="X285" s="96">
        <v>0</v>
      </c>
      <c r="Y285" s="42">
        <v>0</v>
      </c>
      <c r="Z285" s="97">
        <v>0</v>
      </c>
      <c r="AA285" s="96">
        <v>0</v>
      </c>
      <c r="AB285" s="42">
        <v>0</v>
      </c>
      <c r="AC285" s="97">
        <v>0</v>
      </c>
      <c r="AD285" s="96">
        <v>0</v>
      </c>
      <c r="AE285" s="42">
        <v>0</v>
      </c>
      <c r="AF285" s="97">
        <v>0</v>
      </c>
      <c r="AG285" s="96">
        <v>0</v>
      </c>
      <c r="AH285" s="42">
        <v>0</v>
      </c>
      <c r="AI285" s="97">
        <v>0</v>
      </c>
      <c r="AJ285" s="96">
        <v>0</v>
      </c>
      <c r="AK285" s="42">
        <v>0</v>
      </c>
      <c r="AL285" s="97">
        <v>0</v>
      </c>
      <c r="AM285" s="96">
        <v>0</v>
      </c>
      <c r="AN285" s="42">
        <v>0</v>
      </c>
      <c r="AO285" s="97">
        <v>0</v>
      </c>
      <c r="AP285" s="96"/>
      <c r="AQ285" s="42"/>
      <c r="AR285" s="97"/>
      <c r="AT285" s="96">
        <f t="shared" si="110"/>
        <v>0</v>
      </c>
      <c r="AU285" s="42">
        <f t="shared" si="110"/>
        <v>0</v>
      </c>
      <c r="AV285" s="97">
        <f t="shared" si="110"/>
        <v>0</v>
      </c>
      <c r="BC285" s="32">
        <f t="shared" si="111"/>
        <v>0</v>
      </c>
      <c r="BE285" s="23">
        <v>2</v>
      </c>
      <c r="BF285" s="23">
        <v>20</v>
      </c>
      <c r="BG285" s="23">
        <f t="shared" si="112"/>
        <v>9</v>
      </c>
    </row>
    <row r="286" spans="2:59" ht="15" hidden="1" customHeight="1" x14ac:dyDescent="0.3">
      <c r="B286" s="15"/>
      <c r="C286" s="40" t="s">
        <v>22</v>
      </c>
      <c r="D286" s="34" t="s">
        <v>2</v>
      </c>
      <c r="E286" s="35" t="s">
        <v>2</v>
      </c>
      <c r="F286" s="96">
        <v>0</v>
      </c>
      <c r="G286" s="42">
        <v>0</v>
      </c>
      <c r="H286" s="97">
        <v>0</v>
      </c>
      <c r="I286" s="96">
        <v>0</v>
      </c>
      <c r="J286" s="42">
        <v>0</v>
      </c>
      <c r="K286" s="97">
        <v>0</v>
      </c>
      <c r="L286" s="96">
        <v>0</v>
      </c>
      <c r="M286" s="42">
        <v>0</v>
      </c>
      <c r="N286" s="97">
        <v>0</v>
      </c>
      <c r="O286" s="96">
        <v>0</v>
      </c>
      <c r="P286" s="42">
        <v>0</v>
      </c>
      <c r="Q286" s="97">
        <v>0</v>
      </c>
      <c r="R286" s="96">
        <v>0</v>
      </c>
      <c r="S286" s="42">
        <v>0</v>
      </c>
      <c r="T286" s="97">
        <v>0</v>
      </c>
      <c r="U286" s="96">
        <v>0</v>
      </c>
      <c r="V286" s="42">
        <v>0</v>
      </c>
      <c r="W286" s="97">
        <v>0</v>
      </c>
      <c r="X286" s="96">
        <v>0</v>
      </c>
      <c r="Y286" s="42">
        <v>0</v>
      </c>
      <c r="Z286" s="97">
        <v>0</v>
      </c>
      <c r="AA286" s="96">
        <v>0</v>
      </c>
      <c r="AB286" s="42">
        <v>0</v>
      </c>
      <c r="AC286" s="97">
        <v>0</v>
      </c>
      <c r="AD286" s="96">
        <v>0</v>
      </c>
      <c r="AE286" s="42">
        <v>0</v>
      </c>
      <c r="AF286" s="97">
        <v>0</v>
      </c>
      <c r="AG286" s="96">
        <v>0</v>
      </c>
      <c r="AH286" s="42">
        <v>0</v>
      </c>
      <c r="AI286" s="97">
        <v>0</v>
      </c>
      <c r="AJ286" s="96">
        <v>0</v>
      </c>
      <c r="AK286" s="42">
        <v>0</v>
      </c>
      <c r="AL286" s="97">
        <v>0</v>
      </c>
      <c r="AM286" s="96">
        <v>0</v>
      </c>
      <c r="AN286" s="42">
        <v>0</v>
      </c>
      <c r="AO286" s="97">
        <v>0</v>
      </c>
      <c r="AP286" s="96"/>
      <c r="AQ286" s="42"/>
      <c r="AR286" s="97"/>
      <c r="AT286" s="96">
        <f t="shared" si="110"/>
        <v>0</v>
      </c>
      <c r="AU286" s="42">
        <f t="shared" si="110"/>
        <v>0</v>
      </c>
      <c r="AV286" s="97">
        <f t="shared" si="110"/>
        <v>0</v>
      </c>
      <c r="BC286" s="32">
        <f t="shared" si="111"/>
        <v>0</v>
      </c>
      <c r="BE286" s="23">
        <v>2</v>
      </c>
      <c r="BF286" s="23">
        <v>20</v>
      </c>
      <c r="BG286" s="23">
        <f t="shared" si="112"/>
        <v>10</v>
      </c>
    </row>
    <row r="287" spans="2:59" ht="15" hidden="1" customHeight="1" x14ac:dyDescent="0.3">
      <c r="B287" s="15"/>
      <c r="C287" s="40" t="s">
        <v>23</v>
      </c>
      <c r="D287" s="34" t="s">
        <v>2</v>
      </c>
      <c r="E287" s="35" t="s">
        <v>2</v>
      </c>
      <c r="F287" s="96">
        <v>0</v>
      </c>
      <c r="G287" s="42">
        <v>0</v>
      </c>
      <c r="H287" s="97">
        <v>0</v>
      </c>
      <c r="I287" s="96">
        <v>0</v>
      </c>
      <c r="J287" s="42">
        <v>0</v>
      </c>
      <c r="K287" s="97">
        <v>0</v>
      </c>
      <c r="L287" s="96">
        <v>0</v>
      </c>
      <c r="M287" s="42">
        <v>0</v>
      </c>
      <c r="N287" s="97">
        <v>0</v>
      </c>
      <c r="O287" s="96">
        <v>0</v>
      </c>
      <c r="P287" s="42">
        <v>0</v>
      </c>
      <c r="Q287" s="97">
        <v>0</v>
      </c>
      <c r="R287" s="96">
        <v>0</v>
      </c>
      <c r="S287" s="42">
        <v>0</v>
      </c>
      <c r="T287" s="97">
        <v>0</v>
      </c>
      <c r="U287" s="96">
        <v>0</v>
      </c>
      <c r="V287" s="42">
        <v>0</v>
      </c>
      <c r="W287" s="97">
        <v>0</v>
      </c>
      <c r="X287" s="96">
        <v>0</v>
      </c>
      <c r="Y287" s="42">
        <v>0</v>
      </c>
      <c r="Z287" s="97">
        <v>0</v>
      </c>
      <c r="AA287" s="96">
        <v>0</v>
      </c>
      <c r="AB287" s="42">
        <v>0</v>
      </c>
      <c r="AC287" s="97">
        <v>0</v>
      </c>
      <c r="AD287" s="96">
        <v>0</v>
      </c>
      <c r="AE287" s="42">
        <v>0</v>
      </c>
      <c r="AF287" s="97">
        <v>0</v>
      </c>
      <c r="AG287" s="96">
        <v>0</v>
      </c>
      <c r="AH287" s="42">
        <v>0</v>
      </c>
      <c r="AI287" s="97">
        <v>0</v>
      </c>
      <c r="AJ287" s="96">
        <v>0</v>
      </c>
      <c r="AK287" s="42">
        <v>0</v>
      </c>
      <c r="AL287" s="97">
        <v>0</v>
      </c>
      <c r="AM287" s="96">
        <v>0</v>
      </c>
      <c r="AN287" s="42">
        <v>0</v>
      </c>
      <c r="AO287" s="97">
        <v>0</v>
      </c>
      <c r="AP287" s="96"/>
      <c r="AQ287" s="42"/>
      <c r="AR287" s="97"/>
      <c r="AT287" s="96">
        <f t="shared" si="110"/>
        <v>0</v>
      </c>
      <c r="AU287" s="42">
        <f t="shared" si="110"/>
        <v>0</v>
      </c>
      <c r="AV287" s="97">
        <f t="shared" si="110"/>
        <v>0</v>
      </c>
      <c r="BC287" s="32">
        <f t="shared" si="111"/>
        <v>0</v>
      </c>
      <c r="BE287" s="23">
        <v>2</v>
      </c>
      <c r="BF287" s="23">
        <v>21</v>
      </c>
      <c r="BG287" s="23">
        <f t="shared" si="112"/>
        <v>1</v>
      </c>
    </row>
    <row r="288" spans="2:59" ht="15" hidden="1" customHeight="1" x14ac:dyDescent="0.3">
      <c r="B288" s="15"/>
      <c r="C288" s="50" t="str">
        <f>IF(LEN(E287)&lt;1,"","Total: " &amp; LEFT(E287,LEN(E287)-21) &amp; "Municipalities")</f>
        <v/>
      </c>
      <c r="D288" s="51"/>
      <c r="E288" s="52"/>
      <c r="F288" s="63">
        <f>SUM(F277:F287)</f>
        <v>0</v>
      </c>
      <c r="G288" s="54">
        <f>SUM(G277:G287)</f>
        <v>0</v>
      </c>
      <c r="H288" s="64">
        <f>SUM(H277:H287)</f>
        <v>0</v>
      </c>
      <c r="I288" s="63">
        <f t="shared" ref="I288:Q288" si="113">SUM(I277:I287)</f>
        <v>0</v>
      </c>
      <c r="J288" s="54">
        <f t="shared" si="113"/>
        <v>0</v>
      </c>
      <c r="K288" s="64">
        <f t="shared" si="113"/>
        <v>0</v>
      </c>
      <c r="L288" s="63">
        <f t="shared" si="113"/>
        <v>0</v>
      </c>
      <c r="M288" s="54">
        <f t="shared" si="113"/>
        <v>0</v>
      </c>
      <c r="N288" s="64">
        <f t="shared" si="113"/>
        <v>0</v>
      </c>
      <c r="O288" s="63">
        <f t="shared" si="113"/>
        <v>0</v>
      </c>
      <c r="P288" s="54">
        <f t="shared" si="113"/>
        <v>0</v>
      </c>
      <c r="Q288" s="64">
        <f t="shared" si="113"/>
        <v>0</v>
      </c>
      <c r="R288" s="63">
        <f>SUM(R277:R287)</f>
        <v>0</v>
      </c>
      <c r="S288" s="54">
        <f>SUM(S277:S287)</f>
        <v>0</v>
      </c>
      <c r="T288" s="64">
        <f>SUM(T277:T287)</f>
        <v>0</v>
      </c>
      <c r="U288" s="63">
        <f t="shared" ref="U288:AL288" si="114">SUM(U277:U287)</f>
        <v>0</v>
      </c>
      <c r="V288" s="54">
        <f t="shared" si="114"/>
        <v>0</v>
      </c>
      <c r="W288" s="64">
        <f t="shared" si="114"/>
        <v>0</v>
      </c>
      <c r="X288" s="63">
        <f t="shared" si="114"/>
        <v>0</v>
      </c>
      <c r="Y288" s="54">
        <f t="shared" si="114"/>
        <v>0</v>
      </c>
      <c r="Z288" s="64">
        <f t="shared" si="114"/>
        <v>0</v>
      </c>
      <c r="AA288" s="63">
        <f t="shared" si="114"/>
        <v>0</v>
      </c>
      <c r="AB288" s="54">
        <f t="shared" si="114"/>
        <v>0</v>
      </c>
      <c r="AC288" s="64">
        <f t="shared" si="114"/>
        <v>0</v>
      </c>
      <c r="AD288" s="63">
        <f>SUM(AD277:AD287)</f>
        <v>0</v>
      </c>
      <c r="AE288" s="54">
        <f>SUM(AE277:AE287)</f>
        <v>0</v>
      </c>
      <c r="AF288" s="64">
        <f>SUM(AF277:AF287)</f>
        <v>0</v>
      </c>
      <c r="AG288" s="63">
        <f t="shared" si="114"/>
        <v>0</v>
      </c>
      <c r="AH288" s="54">
        <f t="shared" si="114"/>
        <v>0</v>
      </c>
      <c r="AI288" s="64">
        <f t="shared" si="114"/>
        <v>0</v>
      </c>
      <c r="AJ288" s="63">
        <f t="shared" si="114"/>
        <v>0</v>
      </c>
      <c r="AK288" s="54">
        <f t="shared" si="114"/>
        <v>0</v>
      </c>
      <c r="AL288" s="64">
        <f t="shared" si="114"/>
        <v>0</v>
      </c>
      <c r="AM288" s="63">
        <f>SUM(AM277:AM287)</f>
        <v>0</v>
      </c>
      <c r="AN288" s="54">
        <f>SUM(AN277:AN287)</f>
        <v>0</v>
      </c>
      <c r="AO288" s="64">
        <f>SUM(AO277:AO287)</f>
        <v>0</v>
      </c>
      <c r="AP288" s="63"/>
      <c r="AQ288" s="54"/>
      <c r="AR288" s="64"/>
      <c r="AT288" s="63">
        <f>SUM(AT277:AT287)</f>
        <v>0</v>
      </c>
      <c r="AU288" s="54">
        <f>SUM(AU277:AU287)</f>
        <v>0</v>
      </c>
      <c r="AV288" s="64">
        <f>SUM(AV277:AV287)</f>
        <v>0</v>
      </c>
      <c r="BC288" s="32">
        <f>IF(SUM(BC277:BC287)=0,0,1)</f>
        <v>0</v>
      </c>
    </row>
    <row r="289" spans="2:59" ht="15" hidden="1" customHeight="1" x14ac:dyDescent="0.3">
      <c r="B289" s="15"/>
      <c r="C289" s="40"/>
      <c r="D289" s="34"/>
      <c r="E289" s="35"/>
      <c r="F289" s="96"/>
      <c r="G289" s="42"/>
      <c r="H289" s="97"/>
      <c r="I289" s="96"/>
      <c r="J289" s="42"/>
      <c r="K289" s="97"/>
      <c r="L289" s="96"/>
      <c r="M289" s="42"/>
      <c r="N289" s="97"/>
      <c r="O289" s="96"/>
      <c r="P289" s="42"/>
      <c r="Q289" s="97"/>
      <c r="R289" s="96"/>
      <c r="S289" s="42"/>
      <c r="T289" s="97"/>
      <c r="U289" s="96"/>
      <c r="V289" s="42"/>
      <c r="W289" s="97"/>
      <c r="X289" s="96"/>
      <c r="Y289" s="42"/>
      <c r="Z289" s="97"/>
      <c r="AA289" s="96"/>
      <c r="AB289" s="42"/>
      <c r="AC289" s="97"/>
      <c r="AD289" s="96"/>
      <c r="AE289" s="42"/>
      <c r="AF289" s="97"/>
      <c r="AG289" s="96"/>
      <c r="AH289" s="42"/>
      <c r="AI289" s="97"/>
      <c r="AJ289" s="96"/>
      <c r="AK289" s="42"/>
      <c r="AL289" s="97"/>
      <c r="AM289" s="96"/>
      <c r="AN289" s="42"/>
      <c r="AO289" s="97"/>
      <c r="AP289" s="96"/>
      <c r="AQ289" s="42"/>
      <c r="AR289" s="97"/>
      <c r="AT289" s="96"/>
      <c r="AU289" s="42"/>
      <c r="AV289" s="97"/>
      <c r="BC289" s="32">
        <v>0</v>
      </c>
    </row>
    <row r="290" spans="2:59" ht="15" customHeight="1" x14ac:dyDescent="0.3">
      <c r="B290" s="15"/>
      <c r="C290" s="56" t="s">
        <v>26</v>
      </c>
      <c r="D290" s="57"/>
      <c r="E290" s="58"/>
      <c r="F290" s="63">
        <f>F153+F154+F155+F156+F157+F171+F184+F197+F210+F223+F236+F249+F262+F275+F288</f>
        <v>877969</v>
      </c>
      <c r="G290" s="54">
        <f>G153+G154+G155+G156+G157+G171+G184+G197+G210+G223+G236+G249+G262+G275+G288</f>
        <v>877721</v>
      </c>
      <c r="H290" s="64">
        <f>H153+H154+H155+H156+H157+H171+H184+H197+H210+H223+H236+H249+H262+H275+H288</f>
        <v>950587</v>
      </c>
      <c r="I290" s="63">
        <f t="shared" ref="I290:Q290" si="115">I153+I154+I155+I156+I157+I171+I184+I197+I210+I223+I236+I249+I262+I275+I288</f>
        <v>0</v>
      </c>
      <c r="J290" s="54">
        <f t="shared" si="115"/>
        <v>0</v>
      </c>
      <c r="K290" s="64">
        <f t="shared" si="115"/>
        <v>0</v>
      </c>
      <c r="L290" s="63">
        <f t="shared" si="115"/>
        <v>22500</v>
      </c>
      <c r="M290" s="54">
        <f t="shared" si="115"/>
        <v>21000</v>
      </c>
      <c r="N290" s="64">
        <f t="shared" si="115"/>
        <v>24000</v>
      </c>
      <c r="O290" s="63">
        <f t="shared" si="115"/>
        <v>104521</v>
      </c>
      <c r="P290" s="54">
        <f t="shared" si="115"/>
        <v>105146</v>
      </c>
      <c r="Q290" s="64">
        <f t="shared" si="115"/>
        <v>110040</v>
      </c>
      <c r="R290" s="63">
        <f>R153+R154+R155+R156+R157+R171+R184+R197+R210+R223+R236+R249+R262+R275+R288</f>
        <v>10126</v>
      </c>
      <c r="S290" s="54">
        <f>S153+S154+S155+S156+S157+S171+S184+S197+S210+S223+S236+S249+S262+S275+S288</f>
        <v>10579</v>
      </c>
      <c r="T290" s="64">
        <f>T153+T154+T155+T156+T157+T171+T184+T197+T210+T223+T236+T249+T262+T275+T288</f>
        <v>11065</v>
      </c>
      <c r="U290" s="63">
        <f t="shared" ref="U290:AL290" si="116">U153+U154+U155+U156+U157+U171+U184+U197+U210+U223+U236+U249+U262+U275+U288</f>
        <v>220112</v>
      </c>
      <c r="V290" s="54">
        <f t="shared" si="116"/>
        <v>241112</v>
      </c>
      <c r="W290" s="64">
        <f t="shared" si="116"/>
        <v>341112</v>
      </c>
      <c r="X290" s="63">
        <f t="shared" si="116"/>
        <v>330959</v>
      </c>
      <c r="Y290" s="54">
        <f t="shared" si="116"/>
        <v>394497</v>
      </c>
      <c r="Z290" s="64">
        <f t="shared" si="116"/>
        <v>434182</v>
      </c>
      <c r="AA290" s="63">
        <f t="shared" si="116"/>
        <v>0</v>
      </c>
      <c r="AB290" s="54">
        <f t="shared" si="116"/>
        <v>0</v>
      </c>
      <c r="AC290" s="64">
        <f t="shared" si="116"/>
        <v>0</v>
      </c>
      <c r="AD290" s="63">
        <f t="shared" si="116"/>
        <v>42042</v>
      </c>
      <c r="AE290" s="54">
        <f t="shared" si="116"/>
        <v>8000</v>
      </c>
      <c r="AF290" s="64">
        <f t="shared" si="116"/>
        <v>8000</v>
      </c>
      <c r="AG290" s="63">
        <f t="shared" si="116"/>
        <v>302002</v>
      </c>
      <c r="AH290" s="54">
        <f t="shared" si="116"/>
        <v>315531</v>
      </c>
      <c r="AI290" s="64">
        <f t="shared" si="116"/>
        <v>329986</v>
      </c>
      <c r="AJ290" s="63">
        <f t="shared" si="116"/>
        <v>530611</v>
      </c>
      <c r="AK290" s="54">
        <f t="shared" si="116"/>
        <v>554277</v>
      </c>
      <c r="AL290" s="64">
        <f t="shared" si="116"/>
        <v>656766</v>
      </c>
      <c r="AM290" s="63">
        <f>AM153+AM154+AM155+AM156+AM157+AM171+AM184+AM197+AM210+AM223+AM236+AM249+AM262+AM275+AM288</f>
        <v>266686</v>
      </c>
      <c r="AN290" s="54">
        <f>AN153+AN154+AN155+AN156+AN157+AN171+AN184+AN197+AN210+AN223+AN236+AN249+AN262+AN275+AN288</f>
        <v>261609</v>
      </c>
      <c r="AO290" s="64">
        <f>AO153+AO154+AO155+AO156+AO157+AO171+AO184+AO197+AO210+AO223+AO236+AO249+AO262+AO275+AO288</f>
        <v>203520</v>
      </c>
      <c r="AP290" s="63"/>
      <c r="AQ290" s="54"/>
      <c r="AR290" s="64"/>
      <c r="AT290" s="63">
        <f t="shared" ref="AT290:AV290" si="117">AT153+AT154+AT155+AT156+AT157+AT171+AT184+AT197+AT210+AT223+AT236+AT249+AT262+AT275+AT288</f>
        <v>2707528</v>
      </c>
      <c r="AU290" s="54">
        <f t="shared" si="117"/>
        <v>2789472</v>
      </c>
      <c r="AV290" s="64">
        <f t="shared" si="117"/>
        <v>3069258</v>
      </c>
      <c r="BC290" s="32">
        <v>1</v>
      </c>
    </row>
    <row r="291" spans="2:59" ht="15" customHeight="1" x14ac:dyDescent="0.3">
      <c r="B291" s="15"/>
      <c r="C291" s="40"/>
      <c r="D291" s="34"/>
      <c r="E291" s="35"/>
      <c r="F291" s="96"/>
      <c r="G291" s="42"/>
      <c r="H291" s="97"/>
      <c r="I291" s="96"/>
      <c r="J291" s="42"/>
      <c r="K291" s="97"/>
      <c r="L291" s="96"/>
      <c r="M291" s="42"/>
      <c r="N291" s="97"/>
      <c r="O291" s="96"/>
      <c r="P291" s="42"/>
      <c r="Q291" s="97"/>
      <c r="R291" s="96"/>
      <c r="S291" s="42"/>
      <c r="T291" s="97"/>
      <c r="U291" s="96"/>
      <c r="V291" s="42"/>
      <c r="W291" s="97"/>
      <c r="X291" s="96"/>
      <c r="Y291" s="42"/>
      <c r="Z291" s="97"/>
      <c r="AA291" s="96"/>
      <c r="AB291" s="42"/>
      <c r="AC291" s="97"/>
      <c r="AD291" s="96"/>
      <c r="AE291" s="42"/>
      <c r="AF291" s="97"/>
      <c r="AG291" s="96"/>
      <c r="AH291" s="42"/>
      <c r="AI291" s="97"/>
      <c r="AJ291" s="96"/>
      <c r="AK291" s="42"/>
      <c r="AL291" s="97"/>
      <c r="AM291" s="96"/>
      <c r="AN291" s="42"/>
      <c r="AO291" s="97"/>
      <c r="AP291" s="96"/>
      <c r="AQ291" s="42"/>
      <c r="AR291" s="97"/>
      <c r="AT291" s="96"/>
      <c r="AU291" s="42"/>
      <c r="AV291" s="97"/>
      <c r="BC291" s="32">
        <v>1</v>
      </c>
    </row>
    <row r="292" spans="2:59" ht="15" customHeight="1" x14ac:dyDescent="0.3">
      <c r="B292" s="15"/>
      <c r="C292" s="33" t="s">
        <v>27</v>
      </c>
      <c r="D292" s="34"/>
      <c r="E292" s="35"/>
      <c r="F292" s="94"/>
      <c r="G292" s="37"/>
      <c r="H292" s="95"/>
      <c r="I292" s="94"/>
      <c r="J292" s="37"/>
      <c r="K292" s="95"/>
      <c r="L292" s="94"/>
      <c r="M292" s="37"/>
      <c r="N292" s="95"/>
      <c r="O292" s="94"/>
      <c r="P292" s="37"/>
      <c r="Q292" s="95"/>
      <c r="R292" s="94"/>
      <c r="S292" s="37"/>
      <c r="T292" s="95"/>
      <c r="U292" s="94"/>
      <c r="V292" s="37"/>
      <c r="W292" s="95"/>
      <c r="X292" s="94"/>
      <c r="Y292" s="37"/>
      <c r="Z292" s="95"/>
      <c r="AA292" s="94"/>
      <c r="AB292" s="37"/>
      <c r="AC292" s="95"/>
      <c r="AD292" s="94"/>
      <c r="AE292" s="37"/>
      <c r="AF292" s="95"/>
      <c r="AG292" s="94"/>
      <c r="AH292" s="37"/>
      <c r="AI292" s="95"/>
      <c r="AJ292" s="94"/>
      <c r="AK292" s="37"/>
      <c r="AL292" s="95"/>
      <c r="AM292" s="94"/>
      <c r="AN292" s="37"/>
      <c r="AO292" s="95"/>
      <c r="AP292" s="94"/>
      <c r="AQ292" s="37"/>
      <c r="AR292" s="95"/>
      <c r="AT292" s="94"/>
      <c r="AU292" s="37"/>
      <c r="AV292" s="95"/>
      <c r="BC292" s="32">
        <v>1</v>
      </c>
    </row>
    <row r="293" spans="2:59" ht="15" customHeight="1" x14ac:dyDescent="0.3">
      <c r="B293" s="15"/>
      <c r="C293" s="39">
        <v>0</v>
      </c>
      <c r="D293" s="34"/>
      <c r="E293" s="35"/>
      <c r="F293" s="94"/>
      <c r="G293" s="37"/>
      <c r="H293" s="95"/>
      <c r="I293" s="94"/>
      <c r="J293" s="37"/>
      <c r="K293" s="95"/>
      <c r="L293" s="94"/>
      <c r="M293" s="37"/>
      <c r="N293" s="95"/>
      <c r="O293" s="94"/>
      <c r="P293" s="37"/>
      <c r="Q293" s="95"/>
      <c r="R293" s="94"/>
      <c r="S293" s="37"/>
      <c r="T293" s="95"/>
      <c r="U293" s="94"/>
      <c r="V293" s="37"/>
      <c r="W293" s="95"/>
      <c r="X293" s="94"/>
      <c r="Y293" s="37"/>
      <c r="Z293" s="95"/>
      <c r="AA293" s="94"/>
      <c r="AB293" s="37"/>
      <c r="AC293" s="95"/>
      <c r="AD293" s="94"/>
      <c r="AE293" s="37"/>
      <c r="AF293" s="95"/>
      <c r="AG293" s="94"/>
      <c r="AH293" s="37"/>
      <c r="AI293" s="95"/>
      <c r="AJ293" s="94"/>
      <c r="AK293" s="37"/>
      <c r="AL293" s="95"/>
      <c r="AM293" s="94"/>
      <c r="AN293" s="37"/>
      <c r="AO293" s="95"/>
      <c r="AP293" s="94"/>
      <c r="AQ293" s="37"/>
      <c r="AR293" s="95"/>
      <c r="AT293" s="94"/>
      <c r="AU293" s="37"/>
      <c r="AV293" s="95"/>
      <c r="BC293" s="32">
        <v>1</v>
      </c>
    </row>
    <row r="294" spans="2:59" ht="15" customHeight="1" x14ac:dyDescent="0.3">
      <c r="B294" s="15"/>
      <c r="C294" s="40" t="s">
        <v>21</v>
      </c>
      <c r="D294" s="34" t="s">
        <v>698</v>
      </c>
      <c r="E294" s="35" t="s">
        <v>922</v>
      </c>
      <c r="F294" s="96">
        <v>0</v>
      </c>
      <c r="G294" s="42">
        <v>0</v>
      </c>
      <c r="H294" s="97">
        <v>0</v>
      </c>
      <c r="I294" s="96">
        <v>0</v>
      </c>
      <c r="J294" s="42">
        <v>0</v>
      </c>
      <c r="K294" s="97">
        <v>0</v>
      </c>
      <c r="L294" s="96">
        <v>7000</v>
      </c>
      <c r="M294" s="42">
        <v>7000</v>
      </c>
      <c r="N294" s="97">
        <v>8500</v>
      </c>
      <c r="O294" s="96">
        <v>0</v>
      </c>
      <c r="P294" s="42">
        <v>0</v>
      </c>
      <c r="Q294" s="97">
        <v>0</v>
      </c>
      <c r="R294" s="96">
        <v>0</v>
      </c>
      <c r="S294" s="42">
        <v>0</v>
      </c>
      <c r="T294" s="97">
        <v>0</v>
      </c>
      <c r="U294" s="96">
        <v>0</v>
      </c>
      <c r="V294" s="42">
        <v>0</v>
      </c>
      <c r="W294" s="97">
        <v>0</v>
      </c>
      <c r="X294" s="96">
        <v>0</v>
      </c>
      <c r="Y294" s="42">
        <v>0</v>
      </c>
      <c r="Z294" s="97">
        <v>0</v>
      </c>
      <c r="AA294" s="96">
        <v>0</v>
      </c>
      <c r="AB294" s="42">
        <v>0</v>
      </c>
      <c r="AC294" s="97">
        <v>0</v>
      </c>
      <c r="AD294" s="96">
        <v>165945</v>
      </c>
      <c r="AE294" s="42">
        <v>42000</v>
      </c>
      <c r="AF294" s="97">
        <v>83155</v>
      </c>
      <c r="AG294" s="96">
        <v>787428</v>
      </c>
      <c r="AH294" s="42">
        <v>822707</v>
      </c>
      <c r="AI294" s="97">
        <v>860397</v>
      </c>
      <c r="AJ294" s="96">
        <v>1383500</v>
      </c>
      <c r="AK294" s="42">
        <v>1445207</v>
      </c>
      <c r="AL294" s="97">
        <v>1712433</v>
      </c>
      <c r="AM294" s="96">
        <v>749530</v>
      </c>
      <c r="AN294" s="42">
        <v>735260</v>
      </c>
      <c r="AO294" s="97">
        <v>712525</v>
      </c>
      <c r="AP294" s="96"/>
      <c r="AQ294" s="42"/>
      <c r="AR294" s="97"/>
      <c r="AT294" s="96">
        <f t="shared" ref="AT294:AV296" si="118">F294+I294+L294+O294+R294+U294+X294+AA294+AD294+AG294+AJ294+AM294+AP294</f>
        <v>3093403</v>
      </c>
      <c r="AU294" s="42">
        <f t="shared" si="118"/>
        <v>3052174</v>
      </c>
      <c r="AV294" s="97">
        <f t="shared" si="118"/>
        <v>3377010</v>
      </c>
      <c r="BC294" s="32">
        <f>IF(LEN(E294)&lt;2,0,1)</f>
        <v>1</v>
      </c>
      <c r="BE294" s="23">
        <v>3</v>
      </c>
      <c r="BF294" s="23">
        <v>1</v>
      </c>
      <c r="BG294" s="23">
        <v>1</v>
      </c>
    </row>
    <row r="295" spans="2:59" ht="15" customHeight="1" x14ac:dyDescent="0.3">
      <c r="B295" s="15"/>
      <c r="C295" s="40" t="s">
        <v>21</v>
      </c>
      <c r="D295" s="34" t="s">
        <v>699</v>
      </c>
      <c r="E295" s="35" t="s">
        <v>899</v>
      </c>
      <c r="F295" s="96">
        <v>0</v>
      </c>
      <c r="G295" s="42">
        <v>0</v>
      </c>
      <c r="H295" s="97">
        <v>0</v>
      </c>
      <c r="I295" s="96">
        <v>0</v>
      </c>
      <c r="J295" s="42">
        <v>0</v>
      </c>
      <c r="K295" s="97">
        <v>0</v>
      </c>
      <c r="L295" s="96">
        <v>7000</v>
      </c>
      <c r="M295" s="42">
        <v>7000</v>
      </c>
      <c r="N295" s="97">
        <v>8500</v>
      </c>
      <c r="O295" s="96">
        <v>0</v>
      </c>
      <c r="P295" s="42">
        <v>0</v>
      </c>
      <c r="Q295" s="97">
        <v>0</v>
      </c>
      <c r="R295" s="96">
        <v>0</v>
      </c>
      <c r="S295" s="42">
        <v>0</v>
      </c>
      <c r="T295" s="97">
        <v>0</v>
      </c>
      <c r="U295" s="96">
        <v>0</v>
      </c>
      <c r="V295" s="42">
        <v>0</v>
      </c>
      <c r="W295" s="97">
        <v>0</v>
      </c>
      <c r="X295" s="96">
        <v>0</v>
      </c>
      <c r="Y295" s="42">
        <v>0</v>
      </c>
      <c r="Z295" s="97">
        <v>0</v>
      </c>
      <c r="AA295" s="96">
        <v>0</v>
      </c>
      <c r="AB295" s="42">
        <v>0</v>
      </c>
      <c r="AC295" s="97">
        <v>0</v>
      </c>
      <c r="AD295" s="96">
        <v>110723</v>
      </c>
      <c r="AE295" s="42">
        <v>32009</v>
      </c>
      <c r="AF295" s="97">
        <v>50000</v>
      </c>
      <c r="AG295" s="96">
        <v>739714</v>
      </c>
      <c r="AH295" s="42">
        <v>772854</v>
      </c>
      <c r="AI295" s="97">
        <v>808263</v>
      </c>
      <c r="AJ295" s="96">
        <v>1953667</v>
      </c>
      <c r="AK295" s="42">
        <v>2320637</v>
      </c>
      <c r="AL295" s="97">
        <v>1608673</v>
      </c>
      <c r="AM295" s="96">
        <v>1135471</v>
      </c>
      <c r="AN295" s="42">
        <v>1112904</v>
      </c>
      <c r="AO295" s="97">
        <v>1076944</v>
      </c>
      <c r="AP295" s="96"/>
      <c r="AQ295" s="42"/>
      <c r="AR295" s="97"/>
      <c r="AT295" s="96">
        <f t="shared" si="118"/>
        <v>3946575</v>
      </c>
      <c r="AU295" s="42">
        <f t="shared" si="118"/>
        <v>4245404</v>
      </c>
      <c r="AV295" s="97">
        <f t="shared" si="118"/>
        <v>3552380</v>
      </c>
      <c r="BC295" s="32">
        <f>IF(LEN(E295)&lt;2,0,1)</f>
        <v>1</v>
      </c>
      <c r="BE295" s="23">
        <v>3</v>
      </c>
      <c r="BF295" s="23">
        <v>1</v>
      </c>
      <c r="BG295" s="23">
        <f>IF(BF295=BF294,BG294+1,1)</f>
        <v>2</v>
      </c>
    </row>
    <row r="296" spans="2:59" ht="15" customHeight="1" x14ac:dyDescent="0.3">
      <c r="B296" s="15"/>
      <c r="C296" s="40" t="s">
        <v>21</v>
      </c>
      <c r="D296" s="34" t="s">
        <v>700</v>
      </c>
      <c r="E296" s="35" t="s">
        <v>923</v>
      </c>
      <c r="F296" s="96">
        <v>0</v>
      </c>
      <c r="G296" s="42">
        <v>0</v>
      </c>
      <c r="H296" s="97">
        <v>0</v>
      </c>
      <c r="I296" s="96">
        <v>0</v>
      </c>
      <c r="J296" s="42">
        <v>0</v>
      </c>
      <c r="K296" s="97">
        <v>0</v>
      </c>
      <c r="L296" s="96">
        <v>0</v>
      </c>
      <c r="M296" s="42">
        <v>0</v>
      </c>
      <c r="N296" s="97">
        <v>0</v>
      </c>
      <c r="O296" s="96">
        <v>0</v>
      </c>
      <c r="P296" s="42">
        <v>0</v>
      </c>
      <c r="Q296" s="97">
        <v>0</v>
      </c>
      <c r="R296" s="96">
        <v>0</v>
      </c>
      <c r="S296" s="42">
        <v>0</v>
      </c>
      <c r="T296" s="97">
        <v>0</v>
      </c>
      <c r="U296" s="96">
        <v>0</v>
      </c>
      <c r="V296" s="42">
        <v>0</v>
      </c>
      <c r="W296" s="97">
        <v>0</v>
      </c>
      <c r="X296" s="96">
        <v>0</v>
      </c>
      <c r="Y296" s="42">
        <v>0</v>
      </c>
      <c r="Z296" s="97">
        <v>0</v>
      </c>
      <c r="AA296" s="96">
        <v>0</v>
      </c>
      <c r="AB296" s="42">
        <v>0</v>
      </c>
      <c r="AC296" s="97">
        <v>0</v>
      </c>
      <c r="AD296" s="96">
        <v>112742</v>
      </c>
      <c r="AE296" s="42">
        <v>1000</v>
      </c>
      <c r="AF296" s="97">
        <v>30000</v>
      </c>
      <c r="AG296" s="96">
        <v>641212</v>
      </c>
      <c r="AH296" s="42">
        <v>669938</v>
      </c>
      <c r="AI296" s="97">
        <v>700630</v>
      </c>
      <c r="AJ296" s="96">
        <v>1126600</v>
      </c>
      <c r="AK296" s="42">
        <v>1176848</v>
      </c>
      <c r="AL296" s="97">
        <v>1394455</v>
      </c>
      <c r="AM296" s="96">
        <v>804327</v>
      </c>
      <c r="AN296" s="42">
        <v>789014</v>
      </c>
      <c r="AO296" s="97">
        <v>764617</v>
      </c>
      <c r="AP296" s="96"/>
      <c r="AQ296" s="42"/>
      <c r="AR296" s="97"/>
      <c r="AT296" s="96">
        <f t="shared" si="118"/>
        <v>2684881</v>
      </c>
      <c r="AU296" s="42">
        <f t="shared" si="118"/>
        <v>2636800</v>
      </c>
      <c r="AV296" s="97">
        <f t="shared" si="118"/>
        <v>2889702</v>
      </c>
      <c r="BC296" s="32">
        <f>IF(LEN(E296)&lt;2,0,1)</f>
        <v>1</v>
      </c>
      <c r="BE296" s="23">
        <v>3</v>
      </c>
      <c r="BF296" s="23">
        <v>1</v>
      </c>
      <c r="BG296" s="23">
        <f>IF(BF296=BF295,BG295+1,1)</f>
        <v>3</v>
      </c>
    </row>
    <row r="297" spans="2:59" ht="15" hidden="1" customHeight="1" x14ac:dyDescent="0.3">
      <c r="B297" s="15"/>
      <c r="C297" s="40" t="s">
        <v>21</v>
      </c>
      <c r="D297" s="34" t="s">
        <v>2</v>
      </c>
      <c r="E297" s="35" t="s">
        <v>2</v>
      </c>
      <c r="F297" s="96">
        <v>0</v>
      </c>
      <c r="G297" s="42">
        <v>0</v>
      </c>
      <c r="H297" s="97">
        <v>0</v>
      </c>
      <c r="I297" s="96">
        <v>0</v>
      </c>
      <c r="J297" s="42">
        <v>0</v>
      </c>
      <c r="K297" s="97">
        <v>0</v>
      </c>
      <c r="L297" s="96">
        <v>0</v>
      </c>
      <c r="M297" s="42">
        <v>0</v>
      </c>
      <c r="N297" s="97">
        <v>0</v>
      </c>
      <c r="O297" s="96">
        <v>0</v>
      </c>
      <c r="P297" s="42">
        <v>0</v>
      </c>
      <c r="Q297" s="97">
        <v>0</v>
      </c>
      <c r="R297" s="96">
        <v>0</v>
      </c>
      <c r="S297" s="42">
        <v>0</v>
      </c>
      <c r="T297" s="97">
        <v>0</v>
      </c>
      <c r="U297" s="96">
        <v>0</v>
      </c>
      <c r="V297" s="42">
        <v>0</v>
      </c>
      <c r="W297" s="97">
        <v>0</v>
      </c>
      <c r="X297" s="96">
        <v>0</v>
      </c>
      <c r="Y297" s="42">
        <v>0</v>
      </c>
      <c r="Z297" s="97">
        <v>0</v>
      </c>
      <c r="AA297" s="96">
        <v>0</v>
      </c>
      <c r="AB297" s="42">
        <v>0</v>
      </c>
      <c r="AC297" s="97">
        <v>0</v>
      </c>
      <c r="AD297" s="96">
        <v>0</v>
      </c>
      <c r="AE297" s="42">
        <v>0</v>
      </c>
      <c r="AF297" s="97">
        <v>0</v>
      </c>
      <c r="AG297" s="96">
        <v>0</v>
      </c>
      <c r="AH297" s="42">
        <v>0</v>
      </c>
      <c r="AI297" s="97">
        <v>0</v>
      </c>
      <c r="AJ297" s="96">
        <v>0</v>
      </c>
      <c r="AK297" s="42">
        <v>0</v>
      </c>
      <c r="AL297" s="97">
        <v>0</v>
      </c>
      <c r="AM297" s="96">
        <v>0</v>
      </c>
      <c r="AN297" s="42">
        <v>0</v>
      </c>
      <c r="AO297" s="97">
        <v>0</v>
      </c>
      <c r="AP297" s="96"/>
      <c r="AQ297" s="42"/>
      <c r="AR297" s="97"/>
      <c r="AT297" s="96">
        <f t="shared" ref="AT297:AV298" si="119">F297+I297+L297+O297+R297+AP297+U297+AA297+AM297+AD297</f>
        <v>0</v>
      </c>
      <c r="AU297" s="42">
        <f t="shared" si="119"/>
        <v>0</v>
      </c>
      <c r="AV297" s="97">
        <f t="shared" si="119"/>
        <v>0</v>
      </c>
      <c r="BC297" s="32">
        <f>IF(LEN(E297)&lt;2,0,1)</f>
        <v>0</v>
      </c>
      <c r="BE297" s="23">
        <v>3</v>
      </c>
      <c r="BF297" s="23">
        <v>1</v>
      </c>
      <c r="BG297" s="23">
        <f>IF(BF297=BF296,BG296+1,1)</f>
        <v>4</v>
      </c>
    </row>
    <row r="298" spans="2:59" s="23" customFormat="1" ht="15" hidden="1" customHeight="1" x14ac:dyDescent="0.3">
      <c r="B298" s="15"/>
      <c r="C298" s="40" t="s">
        <v>21</v>
      </c>
      <c r="D298" s="34" t="s">
        <v>2</v>
      </c>
      <c r="E298" s="35" t="s">
        <v>2</v>
      </c>
      <c r="F298" s="96">
        <v>0</v>
      </c>
      <c r="G298" s="42">
        <v>0</v>
      </c>
      <c r="H298" s="97">
        <v>0</v>
      </c>
      <c r="I298" s="96">
        <v>0</v>
      </c>
      <c r="J298" s="42">
        <v>0</v>
      </c>
      <c r="K298" s="97">
        <v>0</v>
      </c>
      <c r="L298" s="96">
        <v>0</v>
      </c>
      <c r="M298" s="42">
        <v>0</v>
      </c>
      <c r="N298" s="97">
        <v>0</v>
      </c>
      <c r="O298" s="96">
        <v>0</v>
      </c>
      <c r="P298" s="42">
        <v>0</v>
      </c>
      <c r="Q298" s="97">
        <v>0</v>
      </c>
      <c r="R298" s="96">
        <v>0</v>
      </c>
      <c r="S298" s="42">
        <v>0</v>
      </c>
      <c r="T298" s="97">
        <v>0</v>
      </c>
      <c r="U298" s="96">
        <v>0</v>
      </c>
      <c r="V298" s="42">
        <v>0</v>
      </c>
      <c r="W298" s="97">
        <v>0</v>
      </c>
      <c r="X298" s="96">
        <v>0</v>
      </c>
      <c r="Y298" s="42">
        <v>0</v>
      </c>
      <c r="Z298" s="97">
        <v>0</v>
      </c>
      <c r="AA298" s="96">
        <v>0</v>
      </c>
      <c r="AB298" s="42">
        <v>0</v>
      </c>
      <c r="AC298" s="97">
        <v>0</v>
      </c>
      <c r="AD298" s="96">
        <v>0</v>
      </c>
      <c r="AE298" s="42">
        <v>0</v>
      </c>
      <c r="AF298" s="97">
        <v>0</v>
      </c>
      <c r="AG298" s="96">
        <v>0</v>
      </c>
      <c r="AH298" s="42">
        <v>0</v>
      </c>
      <c r="AI298" s="97">
        <v>0</v>
      </c>
      <c r="AJ298" s="96">
        <v>0</v>
      </c>
      <c r="AK298" s="42">
        <v>0</v>
      </c>
      <c r="AL298" s="97">
        <v>0</v>
      </c>
      <c r="AM298" s="96">
        <v>0</v>
      </c>
      <c r="AN298" s="42">
        <v>0</v>
      </c>
      <c r="AO298" s="97">
        <v>0</v>
      </c>
      <c r="AP298" s="96"/>
      <c r="AQ298" s="42"/>
      <c r="AR298" s="97"/>
      <c r="AT298" s="96">
        <f t="shared" si="119"/>
        <v>0</v>
      </c>
      <c r="AU298" s="42">
        <f t="shared" si="119"/>
        <v>0</v>
      </c>
      <c r="AV298" s="97">
        <f t="shared" si="119"/>
        <v>0</v>
      </c>
      <c r="BC298" s="32">
        <f>IF(LEN(E298)&lt;2,0,1)</f>
        <v>0</v>
      </c>
      <c r="BE298" s="23">
        <v>3</v>
      </c>
      <c r="BF298" s="23">
        <v>1</v>
      </c>
      <c r="BG298" s="23">
        <f>IF(BF298=BF297,BG297+1,1)</f>
        <v>5</v>
      </c>
    </row>
    <row r="299" spans="2:59" ht="5.25" customHeight="1" x14ac:dyDescent="0.3">
      <c r="B299" s="15"/>
      <c r="C299" s="44"/>
      <c r="D299" s="45"/>
      <c r="E299" s="46"/>
      <c r="F299" s="98"/>
      <c r="G299" s="48"/>
      <c r="H299" s="99"/>
      <c r="I299" s="98"/>
      <c r="J299" s="48"/>
      <c r="K299" s="99"/>
      <c r="L299" s="98"/>
      <c r="M299" s="48"/>
      <c r="N299" s="99"/>
      <c r="O299" s="98"/>
      <c r="P299" s="48"/>
      <c r="Q299" s="99"/>
      <c r="R299" s="98"/>
      <c r="S299" s="48"/>
      <c r="T299" s="99"/>
      <c r="U299" s="98"/>
      <c r="V299" s="48"/>
      <c r="W299" s="99"/>
      <c r="X299" s="98"/>
      <c r="Y299" s="48"/>
      <c r="Z299" s="99"/>
      <c r="AA299" s="98"/>
      <c r="AB299" s="48"/>
      <c r="AC299" s="99"/>
      <c r="AD299" s="98"/>
      <c r="AE299" s="48"/>
      <c r="AF299" s="99"/>
      <c r="AG299" s="98"/>
      <c r="AH299" s="48"/>
      <c r="AI299" s="99"/>
      <c r="AJ299" s="98"/>
      <c r="AK299" s="48"/>
      <c r="AL299" s="99"/>
      <c r="AM299" s="98"/>
      <c r="AN299" s="48"/>
      <c r="AO299" s="99"/>
      <c r="AP299" s="98"/>
      <c r="AQ299" s="48"/>
      <c r="AR299" s="99"/>
      <c r="AT299" s="98"/>
      <c r="AU299" s="48"/>
      <c r="AV299" s="99"/>
      <c r="BC299" s="32">
        <f>IF(SUM(BC294:BC298)=0,0,1)</f>
        <v>1</v>
      </c>
    </row>
    <row r="300" spans="2:59" ht="15" customHeight="1" x14ac:dyDescent="0.3">
      <c r="B300" s="15"/>
      <c r="C300" s="40"/>
      <c r="D300" s="34"/>
      <c r="E300" s="35"/>
      <c r="F300" s="96"/>
      <c r="G300" s="42"/>
      <c r="H300" s="97"/>
      <c r="I300" s="96"/>
      <c r="J300" s="42"/>
      <c r="K300" s="97"/>
      <c r="L300" s="96"/>
      <c r="M300" s="42"/>
      <c r="N300" s="97"/>
      <c r="O300" s="96"/>
      <c r="P300" s="42"/>
      <c r="Q300" s="97"/>
      <c r="R300" s="96"/>
      <c r="S300" s="42"/>
      <c r="T300" s="97"/>
      <c r="U300" s="96"/>
      <c r="V300" s="42"/>
      <c r="W300" s="97"/>
      <c r="X300" s="96"/>
      <c r="Y300" s="42"/>
      <c r="Z300" s="97"/>
      <c r="AA300" s="96"/>
      <c r="AB300" s="42"/>
      <c r="AC300" s="97"/>
      <c r="AD300" s="96"/>
      <c r="AE300" s="42"/>
      <c r="AF300" s="97"/>
      <c r="AG300" s="96"/>
      <c r="AH300" s="42"/>
      <c r="AI300" s="97"/>
      <c r="AJ300" s="96"/>
      <c r="AK300" s="42"/>
      <c r="AL300" s="97"/>
      <c r="AM300" s="96"/>
      <c r="AN300" s="42"/>
      <c r="AO300" s="97"/>
      <c r="AP300" s="96"/>
      <c r="AQ300" s="42"/>
      <c r="AR300" s="97"/>
      <c r="AT300" s="96"/>
      <c r="AU300" s="42"/>
      <c r="AV300" s="97"/>
      <c r="BC300" s="32">
        <f>IF(BC299=0,0,1)</f>
        <v>1</v>
      </c>
    </row>
    <row r="301" spans="2:59" ht="15" customHeight="1" x14ac:dyDescent="0.3">
      <c r="B301" s="15"/>
      <c r="C301" s="40" t="s">
        <v>22</v>
      </c>
      <c r="D301" s="34" t="s">
        <v>340</v>
      </c>
      <c r="E301" s="35" t="s">
        <v>924</v>
      </c>
      <c r="F301" s="96">
        <v>160793</v>
      </c>
      <c r="G301" s="42">
        <v>209254</v>
      </c>
      <c r="H301" s="97">
        <v>228149</v>
      </c>
      <c r="I301" s="96">
        <v>0</v>
      </c>
      <c r="J301" s="42">
        <v>0</v>
      </c>
      <c r="K301" s="97">
        <v>0</v>
      </c>
      <c r="L301" s="96">
        <v>5500</v>
      </c>
      <c r="M301" s="42">
        <v>5260</v>
      </c>
      <c r="N301" s="97">
        <v>0</v>
      </c>
      <c r="O301" s="96">
        <v>0</v>
      </c>
      <c r="P301" s="42">
        <v>14000</v>
      </c>
      <c r="Q301" s="97">
        <v>14000</v>
      </c>
      <c r="R301" s="96">
        <v>0</v>
      </c>
      <c r="S301" s="42">
        <v>0</v>
      </c>
      <c r="T301" s="97">
        <v>0</v>
      </c>
      <c r="U301" s="96">
        <v>0</v>
      </c>
      <c r="V301" s="42">
        <v>0</v>
      </c>
      <c r="W301" s="97">
        <v>0</v>
      </c>
      <c r="X301" s="96">
        <v>0</v>
      </c>
      <c r="Y301" s="42">
        <v>0</v>
      </c>
      <c r="Z301" s="97">
        <v>0</v>
      </c>
      <c r="AA301" s="96">
        <v>0</v>
      </c>
      <c r="AB301" s="42">
        <v>0</v>
      </c>
      <c r="AC301" s="97">
        <v>0</v>
      </c>
      <c r="AD301" s="96">
        <v>5000</v>
      </c>
      <c r="AE301" s="42">
        <v>1000</v>
      </c>
      <c r="AF301" s="97">
        <v>2000</v>
      </c>
      <c r="AG301" s="96">
        <v>0</v>
      </c>
      <c r="AH301" s="42">
        <v>0</v>
      </c>
      <c r="AI301" s="97">
        <v>0</v>
      </c>
      <c r="AJ301" s="96">
        <v>0</v>
      </c>
      <c r="AK301" s="42">
        <v>0</v>
      </c>
      <c r="AL301" s="97">
        <v>0</v>
      </c>
      <c r="AM301" s="96">
        <v>0</v>
      </c>
      <c r="AN301" s="42">
        <v>0</v>
      </c>
      <c r="AO301" s="97">
        <v>0</v>
      </c>
      <c r="AP301" s="96"/>
      <c r="AQ301" s="42"/>
      <c r="AR301" s="97"/>
      <c r="AT301" s="96">
        <f t="shared" ref="AT301:AV311" si="120">F301+I301+L301+O301+R301+U301+X301+AA301+AD301+AG301+AJ301+AM301+AP301</f>
        <v>171293</v>
      </c>
      <c r="AU301" s="42">
        <f t="shared" si="120"/>
        <v>229514</v>
      </c>
      <c r="AV301" s="97">
        <f t="shared" si="120"/>
        <v>244149</v>
      </c>
      <c r="BC301" s="32">
        <f t="shared" ref="BC301:BC311" si="121">IF(LEN(E301)&lt;2,0,1)</f>
        <v>1</v>
      </c>
      <c r="BE301" s="23">
        <v>3</v>
      </c>
      <c r="BF301" s="23">
        <v>2</v>
      </c>
      <c r="BG301" s="23">
        <v>1</v>
      </c>
    </row>
    <row r="302" spans="2:59" ht="15" customHeight="1" x14ac:dyDescent="0.3">
      <c r="B302" s="15"/>
      <c r="C302" s="40" t="s">
        <v>22</v>
      </c>
      <c r="D302" s="34" t="s">
        <v>348</v>
      </c>
      <c r="E302" s="35" t="s">
        <v>921</v>
      </c>
      <c r="F302" s="96">
        <v>46465</v>
      </c>
      <c r="G302" s="42">
        <v>38111</v>
      </c>
      <c r="H302" s="97">
        <v>41174</v>
      </c>
      <c r="I302" s="96">
        <v>0</v>
      </c>
      <c r="J302" s="42">
        <v>0</v>
      </c>
      <c r="K302" s="97">
        <v>0</v>
      </c>
      <c r="L302" s="96">
        <v>0</v>
      </c>
      <c r="M302" s="42">
        <v>4000</v>
      </c>
      <c r="N302" s="97">
        <v>4000</v>
      </c>
      <c r="O302" s="96">
        <v>29888</v>
      </c>
      <c r="P302" s="42">
        <v>16500</v>
      </c>
      <c r="Q302" s="97">
        <v>17000</v>
      </c>
      <c r="R302" s="96">
        <v>0</v>
      </c>
      <c r="S302" s="42">
        <v>0</v>
      </c>
      <c r="T302" s="97">
        <v>0</v>
      </c>
      <c r="U302" s="96">
        <v>0</v>
      </c>
      <c r="V302" s="42">
        <v>0</v>
      </c>
      <c r="W302" s="97">
        <v>0</v>
      </c>
      <c r="X302" s="96">
        <v>32599</v>
      </c>
      <c r="Y302" s="42">
        <v>21519</v>
      </c>
      <c r="Z302" s="97">
        <v>22509</v>
      </c>
      <c r="AA302" s="96">
        <v>0</v>
      </c>
      <c r="AB302" s="42">
        <v>0</v>
      </c>
      <c r="AC302" s="97">
        <v>0</v>
      </c>
      <c r="AD302" s="96">
        <v>10000</v>
      </c>
      <c r="AE302" s="42">
        <v>10000</v>
      </c>
      <c r="AF302" s="97">
        <v>1000</v>
      </c>
      <c r="AG302" s="96">
        <v>0</v>
      </c>
      <c r="AH302" s="42">
        <v>0</v>
      </c>
      <c r="AI302" s="97">
        <v>0</v>
      </c>
      <c r="AJ302" s="96">
        <v>0</v>
      </c>
      <c r="AK302" s="42">
        <v>0</v>
      </c>
      <c r="AL302" s="97">
        <v>0</v>
      </c>
      <c r="AM302" s="96">
        <v>0</v>
      </c>
      <c r="AN302" s="42">
        <v>0</v>
      </c>
      <c r="AO302" s="97">
        <v>0</v>
      </c>
      <c r="AP302" s="96"/>
      <c r="AQ302" s="42"/>
      <c r="AR302" s="97"/>
      <c r="AT302" s="96">
        <f t="shared" si="120"/>
        <v>118952</v>
      </c>
      <c r="AU302" s="42">
        <f t="shared" si="120"/>
        <v>90130</v>
      </c>
      <c r="AV302" s="97">
        <f t="shared" si="120"/>
        <v>85683</v>
      </c>
      <c r="BC302" s="32">
        <f t="shared" si="121"/>
        <v>1</v>
      </c>
      <c r="BE302" s="23">
        <v>3</v>
      </c>
      <c r="BF302" s="23">
        <v>2</v>
      </c>
      <c r="BG302" s="23">
        <f>IF(BF302=BF301,BG301+1,1)</f>
        <v>2</v>
      </c>
    </row>
    <row r="303" spans="2:59" ht="15" customHeight="1" x14ac:dyDescent="0.3">
      <c r="B303" s="15"/>
      <c r="C303" s="40" t="s">
        <v>22</v>
      </c>
      <c r="D303" s="34" t="s">
        <v>701</v>
      </c>
      <c r="E303" s="35" t="s">
        <v>926</v>
      </c>
      <c r="F303" s="96">
        <v>40331</v>
      </c>
      <c r="G303" s="42">
        <v>31656</v>
      </c>
      <c r="H303" s="97">
        <v>34121</v>
      </c>
      <c r="I303" s="96">
        <v>0</v>
      </c>
      <c r="J303" s="42">
        <v>0</v>
      </c>
      <c r="K303" s="97">
        <v>0</v>
      </c>
      <c r="L303" s="96">
        <v>4000</v>
      </c>
      <c r="M303" s="42">
        <v>0</v>
      </c>
      <c r="N303" s="97">
        <v>4000</v>
      </c>
      <c r="O303" s="96">
        <v>23519</v>
      </c>
      <c r="P303" s="42">
        <v>20000</v>
      </c>
      <c r="Q303" s="97">
        <v>20000</v>
      </c>
      <c r="R303" s="96">
        <v>0</v>
      </c>
      <c r="S303" s="42">
        <v>0</v>
      </c>
      <c r="T303" s="97">
        <v>0</v>
      </c>
      <c r="U303" s="96">
        <v>0</v>
      </c>
      <c r="V303" s="42">
        <v>0</v>
      </c>
      <c r="W303" s="97">
        <v>0</v>
      </c>
      <c r="X303" s="96">
        <v>19354</v>
      </c>
      <c r="Y303" s="42">
        <v>20218</v>
      </c>
      <c r="Z303" s="97">
        <v>21148</v>
      </c>
      <c r="AA303" s="96">
        <v>0</v>
      </c>
      <c r="AB303" s="42">
        <v>0</v>
      </c>
      <c r="AC303" s="97">
        <v>0</v>
      </c>
      <c r="AD303" s="96">
        <v>4500</v>
      </c>
      <c r="AE303" s="42">
        <v>1000</v>
      </c>
      <c r="AF303" s="97">
        <v>1000</v>
      </c>
      <c r="AG303" s="96">
        <v>0</v>
      </c>
      <c r="AH303" s="42">
        <v>0</v>
      </c>
      <c r="AI303" s="97">
        <v>0</v>
      </c>
      <c r="AJ303" s="96">
        <v>0</v>
      </c>
      <c r="AK303" s="42">
        <v>0</v>
      </c>
      <c r="AL303" s="97">
        <v>0</v>
      </c>
      <c r="AM303" s="96">
        <v>0</v>
      </c>
      <c r="AN303" s="42">
        <v>0</v>
      </c>
      <c r="AO303" s="97">
        <v>0</v>
      </c>
      <c r="AP303" s="96"/>
      <c r="AQ303" s="42"/>
      <c r="AR303" s="97"/>
      <c r="AT303" s="96">
        <f t="shared" si="120"/>
        <v>91704</v>
      </c>
      <c r="AU303" s="42">
        <f t="shared" si="120"/>
        <v>72874</v>
      </c>
      <c r="AV303" s="97">
        <f t="shared" si="120"/>
        <v>80269</v>
      </c>
      <c r="BC303" s="32">
        <f t="shared" si="121"/>
        <v>1</v>
      </c>
      <c r="BE303" s="23">
        <v>3</v>
      </c>
      <c r="BF303" s="23">
        <v>2</v>
      </c>
      <c r="BG303" s="23">
        <f t="shared" ref="BG303:BG311" si="122">IF(BF303=BF302,BG302+1,1)</f>
        <v>3</v>
      </c>
    </row>
    <row r="304" spans="2:59" ht="15" hidden="1" customHeight="1" x14ac:dyDescent="0.3">
      <c r="B304" s="15"/>
      <c r="C304" s="40" t="s">
        <v>22</v>
      </c>
      <c r="D304" s="34" t="s">
        <v>2</v>
      </c>
      <c r="E304" s="35" t="s">
        <v>2</v>
      </c>
      <c r="F304" s="96">
        <v>0</v>
      </c>
      <c r="G304" s="42">
        <v>0</v>
      </c>
      <c r="H304" s="97">
        <v>0</v>
      </c>
      <c r="I304" s="96">
        <v>0</v>
      </c>
      <c r="J304" s="42">
        <v>0</v>
      </c>
      <c r="K304" s="97">
        <v>0</v>
      </c>
      <c r="L304" s="96">
        <v>0</v>
      </c>
      <c r="M304" s="42">
        <v>0</v>
      </c>
      <c r="N304" s="97">
        <v>0</v>
      </c>
      <c r="O304" s="96">
        <v>0</v>
      </c>
      <c r="P304" s="42">
        <v>0</v>
      </c>
      <c r="Q304" s="97">
        <v>0</v>
      </c>
      <c r="R304" s="96">
        <v>0</v>
      </c>
      <c r="S304" s="42">
        <v>0</v>
      </c>
      <c r="T304" s="97">
        <v>0</v>
      </c>
      <c r="U304" s="96">
        <v>0</v>
      </c>
      <c r="V304" s="42">
        <v>0</v>
      </c>
      <c r="W304" s="97">
        <v>0</v>
      </c>
      <c r="X304" s="96">
        <v>0</v>
      </c>
      <c r="Y304" s="42">
        <v>0</v>
      </c>
      <c r="Z304" s="97">
        <v>0</v>
      </c>
      <c r="AA304" s="96">
        <v>0</v>
      </c>
      <c r="AB304" s="42">
        <v>0</v>
      </c>
      <c r="AC304" s="97">
        <v>0</v>
      </c>
      <c r="AD304" s="96">
        <v>0</v>
      </c>
      <c r="AE304" s="42">
        <v>0</v>
      </c>
      <c r="AF304" s="97">
        <v>0</v>
      </c>
      <c r="AG304" s="96">
        <v>0</v>
      </c>
      <c r="AH304" s="42">
        <v>0</v>
      </c>
      <c r="AI304" s="97">
        <v>0</v>
      </c>
      <c r="AJ304" s="96">
        <v>0</v>
      </c>
      <c r="AK304" s="42">
        <v>0</v>
      </c>
      <c r="AL304" s="97">
        <v>0</v>
      </c>
      <c r="AM304" s="96">
        <v>0</v>
      </c>
      <c r="AN304" s="42">
        <v>0</v>
      </c>
      <c r="AO304" s="97">
        <v>0</v>
      </c>
      <c r="AP304" s="96"/>
      <c r="AQ304" s="42"/>
      <c r="AR304" s="97"/>
      <c r="AT304" s="96">
        <f t="shared" si="120"/>
        <v>0</v>
      </c>
      <c r="AU304" s="42">
        <f t="shared" si="120"/>
        <v>0</v>
      </c>
      <c r="AV304" s="97">
        <f t="shared" si="120"/>
        <v>0</v>
      </c>
      <c r="BC304" s="32">
        <f t="shared" si="121"/>
        <v>0</v>
      </c>
      <c r="BE304" s="23">
        <v>3</v>
      </c>
      <c r="BF304" s="23">
        <v>2</v>
      </c>
      <c r="BG304" s="23">
        <f t="shared" si="122"/>
        <v>4</v>
      </c>
    </row>
    <row r="305" spans="2:59" ht="15" hidden="1" customHeight="1" x14ac:dyDescent="0.3">
      <c r="B305" s="15"/>
      <c r="C305" s="40" t="s">
        <v>22</v>
      </c>
      <c r="D305" s="34" t="s">
        <v>2</v>
      </c>
      <c r="E305" s="35" t="s">
        <v>2</v>
      </c>
      <c r="F305" s="96">
        <v>0</v>
      </c>
      <c r="G305" s="42">
        <v>0</v>
      </c>
      <c r="H305" s="97">
        <v>0</v>
      </c>
      <c r="I305" s="96">
        <v>0</v>
      </c>
      <c r="J305" s="42">
        <v>0</v>
      </c>
      <c r="K305" s="97">
        <v>0</v>
      </c>
      <c r="L305" s="96">
        <v>0</v>
      </c>
      <c r="M305" s="42">
        <v>0</v>
      </c>
      <c r="N305" s="97">
        <v>0</v>
      </c>
      <c r="O305" s="96">
        <v>0</v>
      </c>
      <c r="P305" s="42">
        <v>0</v>
      </c>
      <c r="Q305" s="97">
        <v>0</v>
      </c>
      <c r="R305" s="96">
        <v>0</v>
      </c>
      <c r="S305" s="42">
        <v>0</v>
      </c>
      <c r="T305" s="97">
        <v>0</v>
      </c>
      <c r="U305" s="96">
        <v>0</v>
      </c>
      <c r="V305" s="42">
        <v>0</v>
      </c>
      <c r="W305" s="97">
        <v>0</v>
      </c>
      <c r="X305" s="96">
        <v>0</v>
      </c>
      <c r="Y305" s="42">
        <v>0</v>
      </c>
      <c r="Z305" s="97">
        <v>0</v>
      </c>
      <c r="AA305" s="96">
        <v>0</v>
      </c>
      <c r="AB305" s="42">
        <v>0</v>
      </c>
      <c r="AC305" s="97">
        <v>0</v>
      </c>
      <c r="AD305" s="96">
        <v>0</v>
      </c>
      <c r="AE305" s="42">
        <v>0</v>
      </c>
      <c r="AF305" s="97">
        <v>0</v>
      </c>
      <c r="AG305" s="96">
        <v>0</v>
      </c>
      <c r="AH305" s="42">
        <v>0</v>
      </c>
      <c r="AI305" s="97">
        <v>0</v>
      </c>
      <c r="AJ305" s="96">
        <v>0</v>
      </c>
      <c r="AK305" s="42">
        <v>0</v>
      </c>
      <c r="AL305" s="97">
        <v>0</v>
      </c>
      <c r="AM305" s="96">
        <v>0</v>
      </c>
      <c r="AN305" s="42">
        <v>0</v>
      </c>
      <c r="AO305" s="97">
        <v>0</v>
      </c>
      <c r="AP305" s="96"/>
      <c r="AQ305" s="42"/>
      <c r="AR305" s="97"/>
      <c r="AT305" s="96">
        <f t="shared" si="120"/>
        <v>0</v>
      </c>
      <c r="AU305" s="42">
        <f t="shared" si="120"/>
        <v>0</v>
      </c>
      <c r="AV305" s="97">
        <f t="shared" si="120"/>
        <v>0</v>
      </c>
      <c r="BC305" s="32">
        <f t="shared" si="121"/>
        <v>0</v>
      </c>
      <c r="BE305" s="23">
        <v>3</v>
      </c>
      <c r="BF305" s="23">
        <v>2</v>
      </c>
      <c r="BG305" s="23">
        <f t="shared" si="122"/>
        <v>5</v>
      </c>
    </row>
    <row r="306" spans="2:59" ht="15" hidden="1" customHeight="1" x14ac:dyDescent="0.3">
      <c r="B306" s="15"/>
      <c r="C306" s="40" t="s">
        <v>22</v>
      </c>
      <c r="D306" s="34" t="s">
        <v>2</v>
      </c>
      <c r="E306" s="35" t="s">
        <v>2</v>
      </c>
      <c r="F306" s="96">
        <v>0</v>
      </c>
      <c r="G306" s="42">
        <v>0</v>
      </c>
      <c r="H306" s="97">
        <v>0</v>
      </c>
      <c r="I306" s="96">
        <v>0</v>
      </c>
      <c r="J306" s="42">
        <v>0</v>
      </c>
      <c r="K306" s="97">
        <v>0</v>
      </c>
      <c r="L306" s="96">
        <v>0</v>
      </c>
      <c r="M306" s="42">
        <v>0</v>
      </c>
      <c r="N306" s="97">
        <v>0</v>
      </c>
      <c r="O306" s="96">
        <v>0</v>
      </c>
      <c r="P306" s="42">
        <v>0</v>
      </c>
      <c r="Q306" s="97">
        <v>0</v>
      </c>
      <c r="R306" s="96">
        <v>0</v>
      </c>
      <c r="S306" s="42">
        <v>0</v>
      </c>
      <c r="T306" s="97">
        <v>0</v>
      </c>
      <c r="U306" s="96">
        <v>0</v>
      </c>
      <c r="V306" s="42">
        <v>0</v>
      </c>
      <c r="W306" s="97">
        <v>0</v>
      </c>
      <c r="X306" s="96">
        <v>0</v>
      </c>
      <c r="Y306" s="42">
        <v>0</v>
      </c>
      <c r="Z306" s="97">
        <v>0</v>
      </c>
      <c r="AA306" s="96">
        <v>0</v>
      </c>
      <c r="AB306" s="42">
        <v>0</v>
      </c>
      <c r="AC306" s="97">
        <v>0</v>
      </c>
      <c r="AD306" s="96">
        <v>0</v>
      </c>
      <c r="AE306" s="42">
        <v>0</v>
      </c>
      <c r="AF306" s="97">
        <v>0</v>
      </c>
      <c r="AG306" s="96">
        <v>0</v>
      </c>
      <c r="AH306" s="42">
        <v>0</v>
      </c>
      <c r="AI306" s="97">
        <v>0</v>
      </c>
      <c r="AJ306" s="96">
        <v>0</v>
      </c>
      <c r="AK306" s="42">
        <v>0</v>
      </c>
      <c r="AL306" s="97">
        <v>0</v>
      </c>
      <c r="AM306" s="96">
        <v>0</v>
      </c>
      <c r="AN306" s="42">
        <v>0</v>
      </c>
      <c r="AO306" s="97">
        <v>0</v>
      </c>
      <c r="AP306" s="96"/>
      <c r="AQ306" s="42"/>
      <c r="AR306" s="97"/>
      <c r="AT306" s="96">
        <f t="shared" si="120"/>
        <v>0</v>
      </c>
      <c r="AU306" s="42">
        <f t="shared" si="120"/>
        <v>0</v>
      </c>
      <c r="AV306" s="97">
        <f t="shared" si="120"/>
        <v>0</v>
      </c>
      <c r="BC306" s="32">
        <f t="shared" si="121"/>
        <v>0</v>
      </c>
      <c r="BE306" s="23">
        <v>3</v>
      </c>
      <c r="BF306" s="23">
        <v>2</v>
      </c>
      <c r="BG306" s="23">
        <f t="shared" si="122"/>
        <v>6</v>
      </c>
    </row>
    <row r="307" spans="2:59" ht="15" hidden="1" customHeight="1" x14ac:dyDescent="0.3">
      <c r="B307" s="15"/>
      <c r="C307" s="40" t="s">
        <v>22</v>
      </c>
      <c r="D307" s="34" t="s">
        <v>2</v>
      </c>
      <c r="E307" s="35" t="s">
        <v>2</v>
      </c>
      <c r="F307" s="96">
        <v>0</v>
      </c>
      <c r="G307" s="42">
        <v>0</v>
      </c>
      <c r="H307" s="97">
        <v>0</v>
      </c>
      <c r="I307" s="96">
        <v>0</v>
      </c>
      <c r="J307" s="42">
        <v>0</v>
      </c>
      <c r="K307" s="97">
        <v>0</v>
      </c>
      <c r="L307" s="96">
        <v>0</v>
      </c>
      <c r="M307" s="42">
        <v>0</v>
      </c>
      <c r="N307" s="97">
        <v>0</v>
      </c>
      <c r="O307" s="96">
        <v>0</v>
      </c>
      <c r="P307" s="42">
        <v>0</v>
      </c>
      <c r="Q307" s="97">
        <v>0</v>
      </c>
      <c r="R307" s="96">
        <v>0</v>
      </c>
      <c r="S307" s="42">
        <v>0</v>
      </c>
      <c r="T307" s="97">
        <v>0</v>
      </c>
      <c r="U307" s="96">
        <v>0</v>
      </c>
      <c r="V307" s="42">
        <v>0</v>
      </c>
      <c r="W307" s="97">
        <v>0</v>
      </c>
      <c r="X307" s="96">
        <v>0</v>
      </c>
      <c r="Y307" s="42">
        <v>0</v>
      </c>
      <c r="Z307" s="97">
        <v>0</v>
      </c>
      <c r="AA307" s="96">
        <v>0</v>
      </c>
      <c r="AB307" s="42">
        <v>0</v>
      </c>
      <c r="AC307" s="97">
        <v>0</v>
      </c>
      <c r="AD307" s="96">
        <v>0</v>
      </c>
      <c r="AE307" s="42">
        <v>0</v>
      </c>
      <c r="AF307" s="97">
        <v>0</v>
      </c>
      <c r="AG307" s="96">
        <v>0</v>
      </c>
      <c r="AH307" s="42">
        <v>0</v>
      </c>
      <c r="AI307" s="97">
        <v>0</v>
      </c>
      <c r="AJ307" s="96">
        <v>0</v>
      </c>
      <c r="AK307" s="42">
        <v>0</v>
      </c>
      <c r="AL307" s="97">
        <v>0</v>
      </c>
      <c r="AM307" s="96">
        <v>0</v>
      </c>
      <c r="AN307" s="42">
        <v>0</v>
      </c>
      <c r="AO307" s="97">
        <v>0</v>
      </c>
      <c r="AP307" s="96"/>
      <c r="AQ307" s="42"/>
      <c r="AR307" s="97"/>
      <c r="AT307" s="96">
        <f t="shared" si="120"/>
        <v>0</v>
      </c>
      <c r="AU307" s="42">
        <f t="shared" si="120"/>
        <v>0</v>
      </c>
      <c r="AV307" s="97">
        <f t="shared" si="120"/>
        <v>0</v>
      </c>
      <c r="BC307" s="32">
        <f t="shared" si="121"/>
        <v>0</v>
      </c>
      <c r="BE307" s="23">
        <v>3</v>
      </c>
      <c r="BF307" s="23">
        <v>2</v>
      </c>
      <c r="BG307" s="23">
        <f t="shared" si="122"/>
        <v>7</v>
      </c>
    </row>
    <row r="308" spans="2:59" ht="15" hidden="1" customHeight="1" x14ac:dyDescent="0.3">
      <c r="B308" s="15"/>
      <c r="C308" s="40" t="s">
        <v>22</v>
      </c>
      <c r="D308" s="34" t="s">
        <v>2</v>
      </c>
      <c r="E308" s="35" t="s">
        <v>2</v>
      </c>
      <c r="F308" s="96">
        <v>0</v>
      </c>
      <c r="G308" s="42">
        <v>0</v>
      </c>
      <c r="H308" s="97">
        <v>0</v>
      </c>
      <c r="I308" s="96">
        <v>0</v>
      </c>
      <c r="J308" s="42">
        <v>0</v>
      </c>
      <c r="K308" s="97">
        <v>0</v>
      </c>
      <c r="L308" s="96">
        <v>0</v>
      </c>
      <c r="M308" s="42">
        <v>0</v>
      </c>
      <c r="N308" s="97">
        <v>0</v>
      </c>
      <c r="O308" s="96">
        <v>0</v>
      </c>
      <c r="P308" s="42">
        <v>0</v>
      </c>
      <c r="Q308" s="97">
        <v>0</v>
      </c>
      <c r="R308" s="96">
        <v>0</v>
      </c>
      <c r="S308" s="42">
        <v>0</v>
      </c>
      <c r="T308" s="97">
        <v>0</v>
      </c>
      <c r="U308" s="96">
        <v>0</v>
      </c>
      <c r="V308" s="42">
        <v>0</v>
      </c>
      <c r="W308" s="97">
        <v>0</v>
      </c>
      <c r="X308" s="96">
        <v>0</v>
      </c>
      <c r="Y308" s="42">
        <v>0</v>
      </c>
      <c r="Z308" s="97">
        <v>0</v>
      </c>
      <c r="AA308" s="96">
        <v>0</v>
      </c>
      <c r="AB308" s="42">
        <v>0</v>
      </c>
      <c r="AC308" s="97">
        <v>0</v>
      </c>
      <c r="AD308" s="96">
        <v>0</v>
      </c>
      <c r="AE308" s="42">
        <v>0</v>
      </c>
      <c r="AF308" s="97">
        <v>0</v>
      </c>
      <c r="AG308" s="96">
        <v>0</v>
      </c>
      <c r="AH308" s="42">
        <v>0</v>
      </c>
      <c r="AI308" s="97">
        <v>0</v>
      </c>
      <c r="AJ308" s="96">
        <v>0</v>
      </c>
      <c r="AK308" s="42">
        <v>0</v>
      </c>
      <c r="AL308" s="97">
        <v>0</v>
      </c>
      <c r="AM308" s="96">
        <v>0</v>
      </c>
      <c r="AN308" s="42">
        <v>0</v>
      </c>
      <c r="AO308" s="97">
        <v>0</v>
      </c>
      <c r="AP308" s="96"/>
      <c r="AQ308" s="42"/>
      <c r="AR308" s="97"/>
      <c r="AT308" s="96">
        <f t="shared" si="120"/>
        <v>0</v>
      </c>
      <c r="AU308" s="42">
        <f t="shared" si="120"/>
        <v>0</v>
      </c>
      <c r="AV308" s="97">
        <f t="shared" si="120"/>
        <v>0</v>
      </c>
      <c r="BC308" s="32">
        <f t="shared" si="121"/>
        <v>0</v>
      </c>
      <c r="BE308" s="23">
        <v>3</v>
      </c>
      <c r="BF308" s="23">
        <v>2</v>
      </c>
      <c r="BG308" s="23">
        <f t="shared" si="122"/>
        <v>8</v>
      </c>
    </row>
    <row r="309" spans="2:59" ht="15" hidden="1" customHeight="1" x14ac:dyDescent="0.3">
      <c r="B309" s="15"/>
      <c r="C309" s="40" t="s">
        <v>22</v>
      </c>
      <c r="D309" s="34" t="s">
        <v>2</v>
      </c>
      <c r="E309" s="35" t="s">
        <v>2</v>
      </c>
      <c r="F309" s="96">
        <v>0</v>
      </c>
      <c r="G309" s="42">
        <v>0</v>
      </c>
      <c r="H309" s="97">
        <v>0</v>
      </c>
      <c r="I309" s="96">
        <v>0</v>
      </c>
      <c r="J309" s="42">
        <v>0</v>
      </c>
      <c r="K309" s="97">
        <v>0</v>
      </c>
      <c r="L309" s="96">
        <v>0</v>
      </c>
      <c r="M309" s="42">
        <v>0</v>
      </c>
      <c r="N309" s="97">
        <v>0</v>
      </c>
      <c r="O309" s="96">
        <v>0</v>
      </c>
      <c r="P309" s="42">
        <v>0</v>
      </c>
      <c r="Q309" s="97">
        <v>0</v>
      </c>
      <c r="R309" s="96">
        <v>0</v>
      </c>
      <c r="S309" s="42">
        <v>0</v>
      </c>
      <c r="T309" s="97">
        <v>0</v>
      </c>
      <c r="U309" s="96">
        <v>0</v>
      </c>
      <c r="V309" s="42">
        <v>0</v>
      </c>
      <c r="W309" s="97">
        <v>0</v>
      </c>
      <c r="X309" s="96">
        <v>0</v>
      </c>
      <c r="Y309" s="42">
        <v>0</v>
      </c>
      <c r="Z309" s="97">
        <v>0</v>
      </c>
      <c r="AA309" s="96">
        <v>0</v>
      </c>
      <c r="AB309" s="42">
        <v>0</v>
      </c>
      <c r="AC309" s="97">
        <v>0</v>
      </c>
      <c r="AD309" s="96">
        <v>0</v>
      </c>
      <c r="AE309" s="42">
        <v>0</v>
      </c>
      <c r="AF309" s="97">
        <v>0</v>
      </c>
      <c r="AG309" s="96">
        <v>0</v>
      </c>
      <c r="AH309" s="42">
        <v>0</v>
      </c>
      <c r="AI309" s="97">
        <v>0</v>
      </c>
      <c r="AJ309" s="96">
        <v>0</v>
      </c>
      <c r="AK309" s="42">
        <v>0</v>
      </c>
      <c r="AL309" s="97">
        <v>0</v>
      </c>
      <c r="AM309" s="96">
        <v>0</v>
      </c>
      <c r="AN309" s="42">
        <v>0</v>
      </c>
      <c r="AO309" s="97">
        <v>0</v>
      </c>
      <c r="AP309" s="96"/>
      <c r="AQ309" s="42"/>
      <c r="AR309" s="97"/>
      <c r="AT309" s="96">
        <f t="shared" si="120"/>
        <v>0</v>
      </c>
      <c r="AU309" s="42">
        <f t="shared" si="120"/>
        <v>0</v>
      </c>
      <c r="AV309" s="97">
        <f t="shared" si="120"/>
        <v>0</v>
      </c>
      <c r="BC309" s="32">
        <f t="shared" si="121"/>
        <v>0</v>
      </c>
      <c r="BE309" s="23">
        <v>3</v>
      </c>
      <c r="BF309" s="23">
        <v>2</v>
      </c>
      <c r="BG309" s="23">
        <f t="shared" si="122"/>
        <v>9</v>
      </c>
    </row>
    <row r="310" spans="2:59" ht="15" hidden="1" customHeight="1" x14ac:dyDescent="0.3">
      <c r="B310" s="15"/>
      <c r="C310" s="40" t="s">
        <v>22</v>
      </c>
      <c r="D310" s="34" t="s">
        <v>2</v>
      </c>
      <c r="E310" s="35" t="s">
        <v>2</v>
      </c>
      <c r="F310" s="96">
        <v>0</v>
      </c>
      <c r="G310" s="42">
        <v>0</v>
      </c>
      <c r="H310" s="97">
        <v>0</v>
      </c>
      <c r="I310" s="96">
        <v>0</v>
      </c>
      <c r="J310" s="42">
        <v>0</v>
      </c>
      <c r="K310" s="97">
        <v>0</v>
      </c>
      <c r="L310" s="96">
        <v>0</v>
      </c>
      <c r="M310" s="42">
        <v>0</v>
      </c>
      <c r="N310" s="97">
        <v>0</v>
      </c>
      <c r="O310" s="96">
        <v>0</v>
      </c>
      <c r="P310" s="42">
        <v>0</v>
      </c>
      <c r="Q310" s="97">
        <v>0</v>
      </c>
      <c r="R310" s="96">
        <v>0</v>
      </c>
      <c r="S310" s="42">
        <v>0</v>
      </c>
      <c r="T310" s="97">
        <v>0</v>
      </c>
      <c r="U310" s="96">
        <v>0</v>
      </c>
      <c r="V310" s="42">
        <v>0</v>
      </c>
      <c r="W310" s="97">
        <v>0</v>
      </c>
      <c r="X310" s="96">
        <v>0</v>
      </c>
      <c r="Y310" s="42">
        <v>0</v>
      </c>
      <c r="Z310" s="97">
        <v>0</v>
      </c>
      <c r="AA310" s="96">
        <v>0</v>
      </c>
      <c r="AB310" s="42">
        <v>0</v>
      </c>
      <c r="AC310" s="97">
        <v>0</v>
      </c>
      <c r="AD310" s="96">
        <v>0</v>
      </c>
      <c r="AE310" s="42">
        <v>0</v>
      </c>
      <c r="AF310" s="97">
        <v>0</v>
      </c>
      <c r="AG310" s="96">
        <v>0</v>
      </c>
      <c r="AH310" s="42">
        <v>0</v>
      </c>
      <c r="AI310" s="97">
        <v>0</v>
      </c>
      <c r="AJ310" s="96">
        <v>0</v>
      </c>
      <c r="AK310" s="42">
        <v>0</v>
      </c>
      <c r="AL310" s="97">
        <v>0</v>
      </c>
      <c r="AM310" s="96">
        <v>0</v>
      </c>
      <c r="AN310" s="42">
        <v>0</v>
      </c>
      <c r="AO310" s="97">
        <v>0</v>
      </c>
      <c r="AP310" s="96"/>
      <c r="AQ310" s="42"/>
      <c r="AR310" s="97"/>
      <c r="AT310" s="96">
        <f t="shared" si="120"/>
        <v>0</v>
      </c>
      <c r="AU310" s="42">
        <f t="shared" si="120"/>
        <v>0</v>
      </c>
      <c r="AV310" s="97">
        <f t="shared" si="120"/>
        <v>0</v>
      </c>
      <c r="BC310" s="32">
        <f t="shared" si="121"/>
        <v>0</v>
      </c>
      <c r="BE310" s="23">
        <v>3</v>
      </c>
      <c r="BF310" s="23">
        <v>2</v>
      </c>
      <c r="BG310" s="23">
        <f t="shared" si="122"/>
        <v>10</v>
      </c>
    </row>
    <row r="311" spans="2:59" ht="15" customHeight="1" x14ac:dyDescent="0.3">
      <c r="B311" s="15"/>
      <c r="C311" s="40" t="s">
        <v>23</v>
      </c>
      <c r="D311" s="34" t="s">
        <v>702</v>
      </c>
      <c r="E311" s="35" t="s">
        <v>925</v>
      </c>
      <c r="F311" s="96">
        <v>0</v>
      </c>
      <c r="G311" s="42">
        <v>0</v>
      </c>
      <c r="H311" s="97">
        <v>0</v>
      </c>
      <c r="I311" s="96">
        <v>0</v>
      </c>
      <c r="J311" s="42">
        <v>0</v>
      </c>
      <c r="K311" s="97">
        <v>0</v>
      </c>
      <c r="L311" s="96">
        <v>5000</v>
      </c>
      <c r="M311" s="42">
        <v>5000</v>
      </c>
      <c r="N311" s="97">
        <v>5000</v>
      </c>
      <c r="O311" s="96">
        <v>0</v>
      </c>
      <c r="P311" s="42">
        <v>0</v>
      </c>
      <c r="Q311" s="97">
        <v>0</v>
      </c>
      <c r="R311" s="96">
        <v>2733</v>
      </c>
      <c r="S311" s="42">
        <v>2856</v>
      </c>
      <c r="T311" s="97">
        <v>2986</v>
      </c>
      <c r="U311" s="96">
        <v>0</v>
      </c>
      <c r="V311" s="42">
        <v>0</v>
      </c>
      <c r="W311" s="97">
        <v>0</v>
      </c>
      <c r="X311" s="96">
        <v>0</v>
      </c>
      <c r="Y311" s="42">
        <v>0</v>
      </c>
      <c r="Z311" s="97">
        <v>0</v>
      </c>
      <c r="AA311" s="96">
        <v>0</v>
      </c>
      <c r="AB311" s="42">
        <v>0</v>
      </c>
      <c r="AC311" s="97">
        <v>0</v>
      </c>
      <c r="AD311" s="96">
        <v>0</v>
      </c>
      <c r="AE311" s="42">
        <v>0</v>
      </c>
      <c r="AF311" s="97">
        <v>0</v>
      </c>
      <c r="AG311" s="96">
        <v>0</v>
      </c>
      <c r="AH311" s="42">
        <v>0</v>
      </c>
      <c r="AI311" s="97">
        <v>0</v>
      </c>
      <c r="AJ311" s="96">
        <v>0</v>
      </c>
      <c r="AK311" s="42">
        <v>0</v>
      </c>
      <c r="AL311" s="97">
        <v>0</v>
      </c>
      <c r="AM311" s="96">
        <v>0</v>
      </c>
      <c r="AN311" s="42">
        <v>0</v>
      </c>
      <c r="AO311" s="97">
        <v>0</v>
      </c>
      <c r="AP311" s="96"/>
      <c r="AQ311" s="42"/>
      <c r="AR311" s="97"/>
      <c r="AT311" s="96">
        <f t="shared" si="120"/>
        <v>7733</v>
      </c>
      <c r="AU311" s="42">
        <f t="shared" si="120"/>
        <v>7856</v>
      </c>
      <c r="AV311" s="97">
        <f t="shared" si="120"/>
        <v>7986</v>
      </c>
      <c r="BC311" s="32">
        <f t="shared" si="121"/>
        <v>1</v>
      </c>
      <c r="BE311" s="23">
        <v>3</v>
      </c>
      <c r="BF311" s="23">
        <v>3</v>
      </c>
      <c r="BG311" s="23">
        <f t="shared" si="122"/>
        <v>1</v>
      </c>
    </row>
    <row r="312" spans="2:59" ht="15" customHeight="1" x14ac:dyDescent="0.3">
      <c r="B312" s="15"/>
      <c r="C312" s="50" t="str">
        <f>IF(LEN(E311)&lt;1,"","Total: " &amp; LEFT(E311,LEN(E311)-21) &amp; "Municipalities")</f>
        <v>Total: Sedibeng Municipalities</v>
      </c>
      <c r="D312" s="51"/>
      <c r="E312" s="52"/>
      <c r="F312" s="63">
        <f>SUM(F301:F311)</f>
        <v>247589</v>
      </c>
      <c r="G312" s="54">
        <f>SUM(G301:G311)</f>
        <v>279021</v>
      </c>
      <c r="H312" s="64">
        <f>SUM(H301:H311)</f>
        <v>303444</v>
      </c>
      <c r="I312" s="63">
        <f t="shared" ref="I312:Q312" si="123">SUM(I301:I311)</f>
        <v>0</v>
      </c>
      <c r="J312" s="54">
        <f t="shared" si="123"/>
        <v>0</v>
      </c>
      <c r="K312" s="64">
        <f t="shared" si="123"/>
        <v>0</v>
      </c>
      <c r="L312" s="63">
        <f t="shared" si="123"/>
        <v>14500</v>
      </c>
      <c r="M312" s="54">
        <f t="shared" si="123"/>
        <v>14260</v>
      </c>
      <c r="N312" s="64">
        <f t="shared" si="123"/>
        <v>13000</v>
      </c>
      <c r="O312" s="63">
        <f t="shared" si="123"/>
        <v>53407</v>
      </c>
      <c r="P312" s="54">
        <f t="shared" si="123"/>
        <v>50500</v>
      </c>
      <c r="Q312" s="64">
        <f t="shared" si="123"/>
        <v>51000</v>
      </c>
      <c r="R312" s="63">
        <f>SUM(R301:R311)</f>
        <v>2733</v>
      </c>
      <c r="S312" s="54">
        <f>SUM(S301:S311)</f>
        <v>2856</v>
      </c>
      <c r="T312" s="64">
        <f>SUM(T301:T311)</f>
        <v>2986</v>
      </c>
      <c r="U312" s="63">
        <f t="shared" ref="U312:AL312" si="124">SUM(U301:U311)</f>
        <v>0</v>
      </c>
      <c r="V312" s="54">
        <f t="shared" si="124"/>
        <v>0</v>
      </c>
      <c r="W312" s="64">
        <f t="shared" si="124"/>
        <v>0</v>
      </c>
      <c r="X312" s="63">
        <f t="shared" si="124"/>
        <v>51953</v>
      </c>
      <c r="Y312" s="54">
        <f t="shared" si="124"/>
        <v>41737</v>
      </c>
      <c r="Z312" s="64">
        <f t="shared" si="124"/>
        <v>43657</v>
      </c>
      <c r="AA312" s="63">
        <f t="shared" si="124"/>
        <v>0</v>
      </c>
      <c r="AB312" s="54">
        <f t="shared" si="124"/>
        <v>0</v>
      </c>
      <c r="AC312" s="64">
        <f t="shared" si="124"/>
        <v>0</v>
      </c>
      <c r="AD312" s="63">
        <f t="shared" si="124"/>
        <v>19500</v>
      </c>
      <c r="AE312" s="54">
        <f t="shared" si="124"/>
        <v>12000</v>
      </c>
      <c r="AF312" s="64">
        <f t="shared" si="124"/>
        <v>4000</v>
      </c>
      <c r="AG312" s="63">
        <f t="shared" si="124"/>
        <v>0</v>
      </c>
      <c r="AH312" s="54">
        <f t="shared" si="124"/>
        <v>0</v>
      </c>
      <c r="AI312" s="64">
        <f t="shared" si="124"/>
        <v>0</v>
      </c>
      <c r="AJ312" s="63">
        <f t="shared" si="124"/>
        <v>0</v>
      </c>
      <c r="AK312" s="54">
        <f t="shared" si="124"/>
        <v>0</v>
      </c>
      <c r="AL312" s="64">
        <f t="shared" si="124"/>
        <v>0</v>
      </c>
      <c r="AM312" s="63">
        <f>SUM(AM301:AM311)</f>
        <v>0</v>
      </c>
      <c r="AN312" s="54">
        <f>SUM(AN301:AN311)</f>
        <v>0</v>
      </c>
      <c r="AO312" s="64">
        <f>SUM(AO301:AO311)</f>
        <v>0</v>
      </c>
      <c r="AP312" s="63"/>
      <c r="AQ312" s="54"/>
      <c r="AR312" s="64"/>
      <c r="AT312" s="63">
        <f t="shared" ref="AT312:AV312" si="125">SUM(AT301:AT311)</f>
        <v>389682</v>
      </c>
      <c r="AU312" s="54">
        <f t="shared" si="125"/>
        <v>400374</v>
      </c>
      <c r="AV312" s="64">
        <f t="shared" si="125"/>
        <v>418087</v>
      </c>
      <c r="BC312" s="32">
        <f>IF(SUM(BC301:BC311)=0,0,1)</f>
        <v>1</v>
      </c>
    </row>
    <row r="313" spans="2:59" ht="15" customHeight="1" x14ac:dyDescent="0.3">
      <c r="B313" s="15"/>
      <c r="C313" s="40"/>
      <c r="D313" s="34"/>
      <c r="E313" s="35"/>
      <c r="F313" s="96"/>
      <c r="G313" s="42"/>
      <c r="H313" s="97"/>
      <c r="I313" s="96"/>
      <c r="J313" s="42"/>
      <c r="K313" s="97"/>
      <c r="L313" s="96"/>
      <c r="M313" s="42"/>
      <c r="N313" s="97"/>
      <c r="O313" s="96"/>
      <c r="P313" s="42"/>
      <c r="Q313" s="97"/>
      <c r="R313" s="96"/>
      <c r="S313" s="42"/>
      <c r="T313" s="97"/>
      <c r="U313" s="96"/>
      <c r="V313" s="42"/>
      <c r="W313" s="97"/>
      <c r="X313" s="96"/>
      <c r="Y313" s="42"/>
      <c r="Z313" s="97"/>
      <c r="AA313" s="96"/>
      <c r="AB313" s="42"/>
      <c r="AC313" s="97"/>
      <c r="AD313" s="96"/>
      <c r="AE313" s="42"/>
      <c r="AF313" s="97"/>
      <c r="AG313" s="96"/>
      <c r="AH313" s="42"/>
      <c r="AI313" s="97"/>
      <c r="AJ313" s="96"/>
      <c r="AK313" s="42"/>
      <c r="AL313" s="97"/>
      <c r="AM313" s="96"/>
      <c r="AN313" s="42"/>
      <c r="AO313" s="97"/>
      <c r="AP313" s="96"/>
      <c r="AQ313" s="42"/>
      <c r="AR313" s="97"/>
      <c r="AT313" s="96"/>
      <c r="AU313" s="42"/>
      <c r="AV313" s="97"/>
      <c r="BC313" s="32">
        <f>IF(BC312=0,0,1)</f>
        <v>1</v>
      </c>
    </row>
    <row r="314" spans="2:59" ht="15" customHeight="1" x14ac:dyDescent="0.3">
      <c r="B314" s="15"/>
      <c r="C314" s="40" t="s">
        <v>22</v>
      </c>
      <c r="D314" s="34" t="s">
        <v>703</v>
      </c>
      <c r="E314" s="35" t="s">
        <v>929</v>
      </c>
      <c r="F314" s="96">
        <v>0</v>
      </c>
      <c r="G314" s="42">
        <v>0</v>
      </c>
      <c r="H314" s="97">
        <v>0</v>
      </c>
      <c r="I314" s="96">
        <v>0</v>
      </c>
      <c r="J314" s="42">
        <v>0</v>
      </c>
      <c r="K314" s="97">
        <v>0</v>
      </c>
      <c r="L314" s="96">
        <v>0</v>
      </c>
      <c r="M314" s="42">
        <v>0</v>
      </c>
      <c r="N314" s="97">
        <v>0</v>
      </c>
      <c r="O314" s="96">
        <v>0</v>
      </c>
      <c r="P314" s="42">
        <v>14000</v>
      </c>
      <c r="Q314" s="97">
        <v>14000</v>
      </c>
      <c r="R314" s="96">
        <v>0</v>
      </c>
      <c r="S314" s="42">
        <v>0</v>
      </c>
      <c r="T314" s="97">
        <v>0</v>
      </c>
      <c r="U314" s="96">
        <v>0</v>
      </c>
      <c r="V314" s="42">
        <v>0</v>
      </c>
      <c r="W314" s="97">
        <v>0</v>
      </c>
      <c r="X314" s="96">
        <v>100000</v>
      </c>
      <c r="Y314" s="42">
        <v>100000</v>
      </c>
      <c r="Z314" s="97">
        <v>0</v>
      </c>
      <c r="AA314" s="96">
        <v>151939.32192023488</v>
      </c>
      <c r="AB314" s="42">
        <v>144115.46306313321</v>
      </c>
      <c r="AC314" s="97">
        <v>156303.69491087212</v>
      </c>
      <c r="AD314" s="96">
        <v>61286</v>
      </c>
      <c r="AE314" s="42">
        <v>76009</v>
      </c>
      <c r="AF314" s="97">
        <v>45000</v>
      </c>
      <c r="AG314" s="96">
        <v>0</v>
      </c>
      <c r="AH314" s="42">
        <v>0</v>
      </c>
      <c r="AI314" s="97">
        <v>0</v>
      </c>
      <c r="AJ314" s="96">
        <v>0</v>
      </c>
      <c r="AK314" s="42">
        <v>0</v>
      </c>
      <c r="AL314" s="97">
        <v>0</v>
      </c>
      <c r="AM314" s="96">
        <v>0</v>
      </c>
      <c r="AN314" s="42">
        <v>0</v>
      </c>
      <c r="AO314" s="97">
        <v>0</v>
      </c>
      <c r="AP314" s="96"/>
      <c r="AQ314" s="42"/>
      <c r="AR314" s="97"/>
      <c r="AT314" s="96">
        <f t="shared" ref="AT314:AV324" si="126">F314+I314+L314+O314+R314+U314+X314+AA314+AD314+AG314+AJ314+AM314+AP314</f>
        <v>313225.32192023488</v>
      </c>
      <c r="AU314" s="42">
        <f t="shared" si="126"/>
        <v>334124.46306313318</v>
      </c>
      <c r="AV314" s="97">
        <f t="shared" si="126"/>
        <v>215303.69491087212</v>
      </c>
      <c r="BC314" s="32">
        <f t="shared" ref="BC314:BC324" si="127">IF(LEN(E314)&lt;2,0,1)</f>
        <v>1</v>
      </c>
      <c r="BE314" s="23">
        <v>3</v>
      </c>
      <c r="BF314" s="23">
        <v>4</v>
      </c>
      <c r="BG314" s="23">
        <v>1</v>
      </c>
    </row>
    <row r="315" spans="2:59" ht="15" customHeight="1" x14ac:dyDescent="0.3">
      <c r="B315" s="15"/>
      <c r="C315" s="40" t="s">
        <v>22</v>
      </c>
      <c r="D315" s="34" t="s">
        <v>704</v>
      </c>
      <c r="E315" s="35" t="s">
        <v>928</v>
      </c>
      <c r="F315" s="96">
        <v>77320</v>
      </c>
      <c r="G315" s="42">
        <v>81103</v>
      </c>
      <c r="H315" s="97">
        <v>88143</v>
      </c>
      <c r="I315" s="96">
        <v>0</v>
      </c>
      <c r="J315" s="42">
        <v>0</v>
      </c>
      <c r="K315" s="97">
        <v>0</v>
      </c>
      <c r="L315" s="96">
        <v>0</v>
      </c>
      <c r="M315" s="42">
        <v>0</v>
      </c>
      <c r="N315" s="97">
        <v>0</v>
      </c>
      <c r="O315" s="96">
        <v>17768</v>
      </c>
      <c r="P315" s="42">
        <v>16500</v>
      </c>
      <c r="Q315" s="97">
        <v>16000</v>
      </c>
      <c r="R315" s="96">
        <v>0</v>
      </c>
      <c r="S315" s="42">
        <v>0</v>
      </c>
      <c r="T315" s="97">
        <v>0</v>
      </c>
      <c r="U315" s="96">
        <v>0</v>
      </c>
      <c r="V315" s="42">
        <v>0</v>
      </c>
      <c r="W315" s="97">
        <v>0</v>
      </c>
      <c r="X315" s="96">
        <v>33342</v>
      </c>
      <c r="Y315" s="42">
        <v>45277</v>
      </c>
      <c r="Z315" s="97">
        <v>47360</v>
      </c>
      <c r="AA315" s="96">
        <v>0</v>
      </c>
      <c r="AB315" s="42">
        <v>0</v>
      </c>
      <c r="AC315" s="97">
        <v>0</v>
      </c>
      <c r="AD315" s="96">
        <v>0</v>
      </c>
      <c r="AE315" s="42">
        <v>0</v>
      </c>
      <c r="AF315" s="97">
        <v>0</v>
      </c>
      <c r="AG315" s="96">
        <v>0</v>
      </c>
      <c r="AH315" s="42">
        <v>0</v>
      </c>
      <c r="AI315" s="97">
        <v>0</v>
      </c>
      <c r="AJ315" s="96">
        <v>0</v>
      </c>
      <c r="AK315" s="42">
        <v>0</v>
      </c>
      <c r="AL315" s="97">
        <v>0</v>
      </c>
      <c r="AM315" s="96">
        <v>0</v>
      </c>
      <c r="AN315" s="42">
        <v>0</v>
      </c>
      <c r="AO315" s="97">
        <v>0</v>
      </c>
      <c r="AP315" s="96"/>
      <c r="AQ315" s="42"/>
      <c r="AR315" s="97"/>
      <c r="AT315" s="96">
        <f t="shared" si="126"/>
        <v>128430</v>
      </c>
      <c r="AU315" s="42">
        <f t="shared" si="126"/>
        <v>142880</v>
      </c>
      <c r="AV315" s="97">
        <f t="shared" si="126"/>
        <v>151503</v>
      </c>
      <c r="BC315" s="32">
        <f t="shared" si="127"/>
        <v>1</v>
      </c>
      <c r="BE315" s="23">
        <v>3</v>
      </c>
      <c r="BF315" s="23">
        <v>4</v>
      </c>
      <c r="BG315" s="23">
        <f>IF(BF315=BF314,BG314+1,1)</f>
        <v>2</v>
      </c>
    </row>
    <row r="316" spans="2:59" ht="15" customHeight="1" x14ac:dyDescent="0.3">
      <c r="B316" s="15"/>
      <c r="C316" s="40" t="s">
        <v>22</v>
      </c>
      <c r="D316" s="34" t="s">
        <v>353</v>
      </c>
      <c r="E316" s="35" t="s">
        <v>927</v>
      </c>
      <c r="F316" s="96">
        <v>116549</v>
      </c>
      <c r="G316" s="42">
        <v>111860</v>
      </c>
      <c r="H316" s="97">
        <v>121745</v>
      </c>
      <c r="I316" s="96">
        <v>0</v>
      </c>
      <c r="J316" s="42">
        <v>0</v>
      </c>
      <c r="K316" s="97">
        <v>0</v>
      </c>
      <c r="L316" s="96">
        <v>0</v>
      </c>
      <c r="M316" s="42">
        <v>0</v>
      </c>
      <c r="N316" s="97">
        <v>0</v>
      </c>
      <c r="O316" s="96">
        <v>50074</v>
      </c>
      <c r="P316" s="42">
        <v>25000</v>
      </c>
      <c r="Q316" s="97">
        <v>29000</v>
      </c>
      <c r="R316" s="96">
        <v>0</v>
      </c>
      <c r="S316" s="42">
        <v>0</v>
      </c>
      <c r="T316" s="97">
        <v>0</v>
      </c>
      <c r="U316" s="96">
        <v>0</v>
      </c>
      <c r="V316" s="42">
        <v>0</v>
      </c>
      <c r="W316" s="97">
        <v>0</v>
      </c>
      <c r="X316" s="96">
        <v>61447</v>
      </c>
      <c r="Y316" s="42">
        <v>74637</v>
      </c>
      <c r="Z316" s="97">
        <v>80070</v>
      </c>
      <c r="AA316" s="96">
        <v>0</v>
      </c>
      <c r="AB316" s="42">
        <v>0</v>
      </c>
      <c r="AC316" s="97">
        <v>0</v>
      </c>
      <c r="AD316" s="96">
        <v>20000</v>
      </c>
      <c r="AE316" s="42">
        <v>29804</v>
      </c>
      <c r="AF316" s="97">
        <v>2000</v>
      </c>
      <c r="AG316" s="96">
        <v>0</v>
      </c>
      <c r="AH316" s="42">
        <v>0</v>
      </c>
      <c r="AI316" s="97">
        <v>0</v>
      </c>
      <c r="AJ316" s="96">
        <v>0</v>
      </c>
      <c r="AK316" s="42">
        <v>0</v>
      </c>
      <c r="AL316" s="97">
        <v>0</v>
      </c>
      <c r="AM316" s="96">
        <v>0</v>
      </c>
      <c r="AN316" s="42">
        <v>0</v>
      </c>
      <c r="AO316" s="97">
        <v>0</v>
      </c>
      <c r="AP316" s="96"/>
      <c r="AQ316" s="42"/>
      <c r="AR316" s="97"/>
      <c r="AT316" s="96">
        <f t="shared" si="126"/>
        <v>248070</v>
      </c>
      <c r="AU316" s="42">
        <f t="shared" si="126"/>
        <v>241301</v>
      </c>
      <c r="AV316" s="97">
        <f t="shared" si="126"/>
        <v>232815</v>
      </c>
      <c r="BC316" s="32">
        <f t="shared" si="127"/>
        <v>1</v>
      </c>
      <c r="BE316" s="23">
        <v>3</v>
      </c>
      <c r="BF316" s="23">
        <v>4</v>
      </c>
      <c r="BG316" s="23">
        <f t="shared" ref="BG316:BG324" si="128">IF(BF316=BF315,BG315+1,1)</f>
        <v>3</v>
      </c>
    </row>
    <row r="317" spans="2:59" ht="15" hidden="1" customHeight="1" x14ac:dyDescent="0.3">
      <c r="B317" s="15"/>
      <c r="C317" s="40" t="s">
        <v>22</v>
      </c>
      <c r="D317" s="34" t="s">
        <v>2</v>
      </c>
      <c r="E317" s="35" t="s">
        <v>2</v>
      </c>
      <c r="F317" s="96">
        <v>0</v>
      </c>
      <c r="G317" s="42">
        <v>0</v>
      </c>
      <c r="H317" s="97">
        <v>0</v>
      </c>
      <c r="I317" s="96">
        <v>0</v>
      </c>
      <c r="J317" s="42">
        <v>0</v>
      </c>
      <c r="K317" s="97">
        <v>0</v>
      </c>
      <c r="L317" s="96">
        <v>0</v>
      </c>
      <c r="M317" s="42">
        <v>0</v>
      </c>
      <c r="N317" s="97">
        <v>0</v>
      </c>
      <c r="O317" s="96">
        <v>0</v>
      </c>
      <c r="P317" s="42">
        <v>0</v>
      </c>
      <c r="Q317" s="97">
        <v>0</v>
      </c>
      <c r="R317" s="96">
        <v>0</v>
      </c>
      <c r="S317" s="42">
        <v>0</v>
      </c>
      <c r="T317" s="97">
        <v>0</v>
      </c>
      <c r="U317" s="96">
        <v>0</v>
      </c>
      <c r="V317" s="42">
        <v>0</v>
      </c>
      <c r="W317" s="97">
        <v>0</v>
      </c>
      <c r="X317" s="96">
        <v>0</v>
      </c>
      <c r="Y317" s="42">
        <v>0</v>
      </c>
      <c r="Z317" s="97">
        <v>0</v>
      </c>
      <c r="AA317" s="96">
        <v>0</v>
      </c>
      <c r="AB317" s="42">
        <v>0</v>
      </c>
      <c r="AC317" s="97">
        <v>0</v>
      </c>
      <c r="AD317" s="96">
        <v>0</v>
      </c>
      <c r="AE317" s="42">
        <v>0</v>
      </c>
      <c r="AF317" s="97">
        <v>0</v>
      </c>
      <c r="AG317" s="96">
        <v>0</v>
      </c>
      <c r="AH317" s="42">
        <v>0</v>
      </c>
      <c r="AI317" s="97">
        <v>0</v>
      </c>
      <c r="AJ317" s="96">
        <v>0</v>
      </c>
      <c r="AK317" s="42">
        <v>0</v>
      </c>
      <c r="AL317" s="97">
        <v>0</v>
      </c>
      <c r="AM317" s="96">
        <v>0</v>
      </c>
      <c r="AN317" s="42">
        <v>0</v>
      </c>
      <c r="AO317" s="97">
        <v>0</v>
      </c>
      <c r="AP317" s="96"/>
      <c r="AQ317" s="42"/>
      <c r="AR317" s="97"/>
      <c r="AT317" s="96">
        <f t="shared" si="126"/>
        <v>0</v>
      </c>
      <c r="AU317" s="42">
        <f t="shared" si="126"/>
        <v>0</v>
      </c>
      <c r="AV317" s="97">
        <f t="shared" si="126"/>
        <v>0</v>
      </c>
      <c r="BC317" s="32">
        <f t="shared" si="127"/>
        <v>0</v>
      </c>
      <c r="BE317" s="23">
        <v>3</v>
      </c>
      <c r="BF317" s="23">
        <v>4</v>
      </c>
      <c r="BG317" s="23">
        <f t="shared" si="128"/>
        <v>4</v>
      </c>
    </row>
    <row r="318" spans="2:59" ht="15" hidden="1" customHeight="1" x14ac:dyDescent="0.3">
      <c r="B318" s="15"/>
      <c r="C318" s="40" t="s">
        <v>22</v>
      </c>
      <c r="D318" s="34" t="s">
        <v>2</v>
      </c>
      <c r="E318" s="35" t="s">
        <v>2</v>
      </c>
      <c r="F318" s="96">
        <v>0</v>
      </c>
      <c r="G318" s="42">
        <v>0</v>
      </c>
      <c r="H318" s="97">
        <v>0</v>
      </c>
      <c r="I318" s="96">
        <v>0</v>
      </c>
      <c r="J318" s="42">
        <v>0</v>
      </c>
      <c r="K318" s="97">
        <v>0</v>
      </c>
      <c r="L318" s="96">
        <v>0</v>
      </c>
      <c r="M318" s="42">
        <v>0</v>
      </c>
      <c r="N318" s="97">
        <v>0</v>
      </c>
      <c r="O318" s="96">
        <v>0</v>
      </c>
      <c r="P318" s="42">
        <v>0</v>
      </c>
      <c r="Q318" s="97">
        <v>0</v>
      </c>
      <c r="R318" s="96">
        <v>0</v>
      </c>
      <c r="S318" s="42">
        <v>0</v>
      </c>
      <c r="T318" s="97">
        <v>0</v>
      </c>
      <c r="U318" s="96">
        <v>0</v>
      </c>
      <c r="V318" s="42">
        <v>0</v>
      </c>
      <c r="W318" s="97">
        <v>0</v>
      </c>
      <c r="X318" s="96">
        <v>0</v>
      </c>
      <c r="Y318" s="42">
        <v>0</v>
      </c>
      <c r="Z318" s="97">
        <v>0</v>
      </c>
      <c r="AA318" s="96">
        <v>0</v>
      </c>
      <c r="AB318" s="42">
        <v>0</v>
      </c>
      <c r="AC318" s="97">
        <v>0</v>
      </c>
      <c r="AD318" s="96">
        <v>0</v>
      </c>
      <c r="AE318" s="42">
        <v>0</v>
      </c>
      <c r="AF318" s="97">
        <v>0</v>
      </c>
      <c r="AG318" s="96">
        <v>0</v>
      </c>
      <c r="AH318" s="42">
        <v>0</v>
      </c>
      <c r="AI318" s="97">
        <v>0</v>
      </c>
      <c r="AJ318" s="96">
        <v>0</v>
      </c>
      <c r="AK318" s="42">
        <v>0</v>
      </c>
      <c r="AL318" s="97">
        <v>0</v>
      </c>
      <c r="AM318" s="96">
        <v>0</v>
      </c>
      <c r="AN318" s="42">
        <v>0</v>
      </c>
      <c r="AO318" s="97">
        <v>0</v>
      </c>
      <c r="AP318" s="96"/>
      <c r="AQ318" s="42"/>
      <c r="AR318" s="97"/>
      <c r="AT318" s="96">
        <f t="shared" si="126"/>
        <v>0</v>
      </c>
      <c r="AU318" s="42">
        <f t="shared" si="126"/>
        <v>0</v>
      </c>
      <c r="AV318" s="97">
        <f t="shared" si="126"/>
        <v>0</v>
      </c>
      <c r="BC318" s="32">
        <f t="shared" si="127"/>
        <v>0</v>
      </c>
      <c r="BE318" s="23">
        <v>3</v>
      </c>
      <c r="BF318" s="23">
        <v>4</v>
      </c>
      <c r="BG318" s="23">
        <f t="shared" si="128"/>
        <v>5</v>
      </c>
    </row>
    <row r="319" spans="2:59" ht="15" hidden="1" customHeight="1" x14ac:dyDescent="0.3">
      <c r="B319" s="15"/>
      <c r="C319" s="40" t="s">
        <v>22</v>
      </c>
      <c r="D319" s="34" t="s">
        <v>2</v>
      </c>
      <c r="E319" s="35" t="s">
        <v>2</v>
      </c>
      <c r="F319" s="96">
        <v>0</v>
      </c>
      <c r="G319" s="42">
        <v>0</v>
      </c>
      <c r="H319" s="97">
        <v>0</v>
      </c>
      <c r="I319" s="96">
        <v>0</v>
      </c>
      <c r="J319" s="42">
        <v>0</v>
      </c>
      <c r="K319" s="97">
        <v>0</v>
      </c>
      <c r="L319" s="96">
        <v>0</v>
      </c>
      <c r="M319" s="42">
        <v>0</v>
      </c>
      <c r="N319" s="97">
        <v>0</v>
      </c>
      <c r="O319" s="96">
        <v>0</v>
      </c>
      <c r="P319" s="42">
        <v>0</v>
      </c>
      <c r="Q319" s="97">
        <v>0</v>
      </c>
      <c r="R319" s="96">
        <v>0</v>
      </c>
      <c r="S319" s="42">
        <v>0</v>
      </c>
      <c r="T319" s="97">
        <v>0</v>
      </c>
      <c r="U319" s="96">
        <v>0</v>
      </c>
      <c r="V319" s="42">
        <v>0</v>
      </c>
      <c r="W319" s="97">
        <v>0</v>
      </c>
      <c r="X319" s="96">
        <v>0</v>
      </c>
      <c r="Y319" s="42">
        <v>0</v>
      </c>
      <c r="Z319" s="97">
        <v>0</v>
      </c>
      <c r="AA319" s="96">
        <v>0</v>
      </c>
      <c r="AB319" s="42">
        <v>0</v>
      </c>
      <c r="AC319" s="97">
        <v>0</v>
      </c>
      <c r="AD319" s="96">
        <v>0</v>
      </c>
      <c r="AE319" s="42">
        <v>0</v>
      </c>
      <c r="AF319" s="97">
        <v>0</v>
      </c>
      <c r="AG319" s="96">
        <v>0</v>
      </c>
      <c r="AH319" s="42">
        <v>0</v>
      </c>
      <c r="AI319" s="97">
        <v>0</v>
      </c>
      <c r="AJ319" s="96">
        <v>0</v>
      </c>
      <c r="AK319" s="42">
        <v>0</v>
      </c>
      <c r="AL319" s="97">
        <v>0</v>
      </c>
      <c r="AM319" s="96">
        <v>0</v>
      </c>
      <c r="AN319" s="42">
        <v>0</v>
      </c>
      <c r="AO319" s="97">
        <v>0</v>
      </c>
      <c r="AP319" s="96"/>
      <c r="AQ319" s="42"/>
      <c r="AR319" s="97"/>
      <c r="AT319" s="96">
        <f t="shared" si="126"/>
        <v>0</v>
      </c>
      <c r="AU319" s="42">
        <f t="shared" si="126"/>
        <v>0</v>
      </c>
      <c r="AV319" s="97">
        <f t="shared" si="126"/>
        <v>0</v>
      </c>
      <c r="BC319" s="32">
        <f t="shared" si="127"/>
        <v>0</v>
      </c>
      <c r="BE319" s="23">
        <v>3</v>
      </c>
      <c r="BF319" s="23">
        <v>4</v>
      </c>
      <c r="BG319" s="23">
        <f t="shared" si="128"/>
        <v>6</v>
      </c>
    </row>
    <row r="320" spans="2:59" ht="15" hidden="1" customHeight="1" x14ac:dyDescent="0.3">
      <c r="B320" s="15"/>
      <c r="C320" s="40" t="s">
        <v>22</v>
      </c>
      <c r="D320" s="34" t="s">
        <v>2</v>
      </c>
      <c r="E320" s="35" t="s">
        <v>2</v>
      </c>
      <c r="F320" s="96">
        <v>0</v>
      </c>
      <c r="G320" s="42">
        <v>0</v>
      </c>
      <c r="H320" s="97">
        <v>0</v>
      </c>
      <c r="I320" s="96">
        <v>0</v>
      </c>
      <c r="J320" s="42">
        <v>0</v>
      </c>
      <c r="K320" s="97">
        <v>0</v>
      </c>
      <c r="L320" s="96">
        <v>0</v>
      </c>
      <c r="M320" s="42">
        <v>0</v>
      </c>
      <c r="N320" s="97">
        <v>0</v>
      </c>
      <c r="O320" s="96">
        <v>0</v>
      </c>
      <c r="P320" s="42">
        <v>0</v>
      </c>
      <c r="Q320" s="97">
        <v>0</v>
      </c>
      <c r="R320" s="96">
        <v>0</v>
      </c>
      <c r="S320" s="42">
        <v>0</v>
      </c>
      <c r="T320" s="97">
        <v>0</v>
      </c>
      <c r="U320" s="96">
        <v>0</v>
      </c>
      <c r="V320" s="42">
        <v>0</v>
      </c>
      <c r="W320" s="97">
        <v>0</v>
      </c>
      <c r="X320" s="96">
        <v>0</v>
      </c>
      <c r="Y320" s="42">
        <v>0</v>
      </c>
      <c r="Z320" s="97">
        <v>0</v>
      </c>
      <c r="AA320" s="96">
        <v>0</v>
      </c>
      <c r="AB320" s="42">
        <v>0</v>
      </c>
      <c r="AC320" s="97">
        <v>0</v>
      </c>
      <c r="AD320" s="96">
        <v>0</v>
      </c>
      <c r="AE320" s="42">
        <v>0</v>
      </c>
      <c r="AF320" s="97">
        <v>0</v>
      </c>
      <c r="AG320" s="96">
        <v>0</v>
      </c>
      <c r="AH320" s="42">
        <v>0</v>
      </c>
      <c r="AI320" s="97">
        <v>0</v>
      </c>
      <c r="AJ320" s="96">
        <v>0</v>
      </c>
      <c r="AK320" s="42">
        <v>0</v>
      </c>
      <c r="AL320" s="97">
        <v>0</v>
      </c>
      <c r="AM320" s="96">
        <v>0</v>
      </c>
      <c r="AN320" s="42">
        <v>0</v>
      </c>
      <c r="AO320" s="97">
        <v>0</v>
      </c>
      <c r="AP320" s="96"/>
      <c r="AQ320" s="42"/>
      <c r="AR320" s="97"/>
      <c r="AT320" s="96">
        <f t="shared" si="126"/>
        <v>0</v>
      </c>
      <c r="AU320" s="42">
        <f t="shared" si="126"/>
        <v>0</v>
      </c>
      <c r="AV320" s="97">
        <f t="shared" si="126"/>
        <v>0</v>
      </c>
      <c r="BC320" s="32">
        <f t="shared" si="127"/>
        <v>0</v>
      </c>
      <c r="BE320" s="23">
        <v>3</v>
      </c>
      <c r="BF320" s="23">
        <v>4</v>
      </c>
      <c r="BG320" s="23">
        <f t="shared" si="128"/>
        <v>7</v>
      </c>
    </row>
    <row r="321" spans="2:59" ht="15" hidden="1" customHeight="1" x14ac:dyDescent="0.3">
      <c r="B321" s="15"/>
      <c r="C321" s="40" t="s">
        <v>22</v>
      </c>
      <c r="D321" s="34" t="s">
        <v>2</v>
      </c>
      <c r="E321" s="35" t="s">
        <v>2</v>
      </c>
      <c r="F321" s="96">
        <v>0</v>
      </c>
      <c r="G321" s="42">
        <v>0</v>
      </c>
      <c r="H321" s="97">
        <v>0</v>
      </c>
      <c r="I321" s="96">
        <v>0</v>
      </c>
      <c r="J321" s="42">
        <v>0</v>
      </c>
      <c r="K321" s="97">
        <v>0</v>
      </c>
      <c r="L321" s="96">
        <v>0</v>
      </c>
      <c r="M321" s="42">
        <v>0</v>
      </c>
      <c r="N321" s="97">
        <v>0</v>
      </c>
      <c r="O321" s="96">
        <v>0</v>
      </c>
      <c r="P321" s="42">
        <v>0</v>
      </c>
      <c r="Q321" s="97">
        <v>0</v>
      </c>
      <c r="R321" s="96">
        <v>0</v>
      </c>
      <c r="S321" s="42">
        <v>0</v>
      </c>
      <c r="T321" s="97">
        <v>0</v>
      </c>
      <c r="U321" s="96">
        <v>0</v>
      </c>
      <c r="V321" s="42">
        <v>0</v>
      </c>
      <c r="W321" s="97">
        <v>0</v>
      </c>
      <c r="X321" s="96">
        <v>0</v>
      </c>
      <c r="Y321" s="42">
        <v>0</v>
      </c>
      <c r="Z321" s="97">
        <v>0</v>
      </c>
      <c r="AA321" s="96">
        <v>0</v>
      </c>
      <c r="AB321" s="42">
        <v>0</v>
      </c>
      <c r="AC321" s="97">
        <v>0</v>
      </c>
      <c r="AD321" s="96">
        <v>0</v>
      </c>
      <c r="AE321" s="42">
        <v>0</v>
      </c>
      <c r="AF321" s="97">
        <v>0</v>
      </c>
      <c r="AG321" s="96">
        <v>0</v>
      </c>
      <c r="AH321" s="42">
        <v>0</v>
      </c>
      <c r="AI321" s="97">
        <v>0</v>
      </c>
      <c r="AJ321" s="96">
        <v>0</v>
      </c>
      <c r="AK321" s="42">
        <v>0</v>
      </c>
      <c r="AL321" s="97">
        <v>0</v>
      </c>
      <c r="AM321" s="96">
        <v>0</v>
      </c>
      <c r="AN321" s="42">
        <v>0</v>
      </c>
      <c r="AO321" s="97">
        <v>0</v>
      </c>
      <c r="AP321" s="96"/>
      <c r="AQ321" s="42"/>
      <c r="AR321" s="97"/>
      <c r="AT321" s="96">
        <f t="shared" si="126"/>
        <v>0</v>
      </c>
      <c r="AU321" s="42">
        <f t="shared" si="126"/>
        <v>0</v>
      </c>
      <c r="AV321" s="97">
        <f t="shared" si="126"/>
        <v>0</v>
      </c>
      <c r="BC321" s="32">
        <f t="shared" si="127"/>
        <v>0</v>
      </c>
      <c r="BE321" s="23">
        <v>3</v>
      </c>
      <c r="BF321" s="23">
        <v>4</v>
      </c>
      <c r="BG321" s="23">
        <f t="shared" si="128"/>
        <v>8</v>
      </c>
    </row>
    <row r="322" spans="2:59" ht="15" hidden="1" customHeight="1" x14ac:dyDescent="0.3">
      <c r="B322" s="15"/>
      <c r="C322" s="40" t="s">
        <v>22</v>
      </c>
      <c r="D322" s="34" t="s">
        <v>2</v>
      </c>
      <c r="E322" s="35" t="s">
        <v>2</v>
      </c>
      <c r="F322" s="96">
        <v>0</v>
      </c>
      <c r="G322" s="42">
        <v>0</v>
      </c>
      <c r="H322" s="97">
        <v>0</v>
      </c>
      <c r="I322" s="96">
        <v>0</v>
      </c>
      <c r="J322" s="42">
        <v>0</v>
      </c>
      <c r="K322" s="97">
        <v>0</v>
      </c>
      <c r="L322" s="96">
        <v>0</v>
      </c>
      <c r="M322" s="42">
        <v>0</v>
      </c>
      <c r="N322" s="97">
        <v>0</v>
      </c>
      <c r="O322" s="96">
        <v>0</v>
      </c>
      <c r="P322" s="42">
        <v>0</v>
      </c>
      <c r="Q322" s="97">
        <v>0</v>
      </c>
      <c r="R322" s="96">
        <v>0</v>
      </c>
      <c r="S322" s="42">
        <v>0</v>
      </c>
      <c r="T322" s="97">
        <v>0</v>
      </c>
      <c r="U322" s="96">
        <v>0</v>
      </c>
      <c r="V322" s="42">
        <v>0</v>
      </c>
      <c r="W322" s="97">
        <v>0</v>
      </c>
      <c r="X322" s="96">
        <v>0</v>
      </c>
      <c r="Y322" s="42">
        <v>0</v>
      </c>
      <c r="Z322" s="97">
        <v>0</v>
      </c>
      <c r="AA322" s="96">
        <v>0</v>
      </c>
      <c r="AB322" s="42">
        <v>0</v>
      </c>
      <c r="AC322" s="97">
        <v>0</v>
      </c>
      <c r="AD322" s="96">
        <v>0</v>
      </c>
      <c r="AE322" s="42">
        <v>0</v>
      </c>
      <c r="AF322" s="97">
        <v>0</v>
      </c>
      <c r="AG322" s="96">
        <v>0</v>
      </c>
      <c r="AH322" s="42">
        <v>0</v>
      </c>
      <c r="AI322" s="97">
        <v>0</v>
      </c>
      <c r="AJ322" s="96">
        <v>0</v>
      </c>
      <c r="AK322" s="42">
        <v>0</v>
      </c>
      <c r="AL322" s="97">
        <v>0</v>
      </c>
      <c r="AM322" s="96">
        <v>0</v>
      </c>
      <c r="AN322" s="42">
        <v>0</v>
      </c>
      <c r="AO322" s="97">
        <v>0</v>
      </c>
      <c r="AP322" s="96"/>
      <c r="AQ322" s="42"/>
      <c r="AR322" s="97"/>
      <c r="AT322" s="96">
        <f t="shared" si="126"/>
        <v>0</v>
      </c>
      <c r="AU322" s="42">
        <f t="shared" si="126"/>
        <v>0</v>
      </c>
      <c r="AV322" s="97">
        <f t="shared" si="126"/>
        <v>0</v>
      </c>
      <c r="BC322" s="32">
        <f t="shared" si="127"/>
        <v>0</v>
      </c>
      <c r="BE322" s="23">
        <v>3</v>
      </c>
      <c r="BF322" s="23">
        <v>4</v>
      </c>
      <c r="BG322" s="23">
        <f t="shared" si="128"/>
        <v>9</v>
      </c>
    </row>
    <row r="323" spans="2:59" ht="15" hidden="1" customHeight="1" x14ac:dyDescent="0.3">
      <c r="B323" s="15"/>
      <c r="C323" s="40" t="s">
        <v>22</v>
      </c>
      <c r="D323" s="34" t="s">
        <v>2</v>
      </c>
      <c r="E323" s="35" t="s">
        <v>2</v>
      </c>
      <c r="F323" s="96">
        <v>0</v>
      </c>
      <c r="G323" s="42">
        <v>0</v>
      </c>
      <c r="H323" s="97">
        <v>0</v>
      </c>
      <c r="I323" s="96">
        <v>0</v>
      </c>
      <c r="J323" s="42">
        <v>0</v>
      </c>
      <c r="K323" s="97">
        <v>0</v>
      </c>
      <c r="L323" s="96">
        <v>0</v>
      </c>
      <c r="M323" s="42">
        <v>0</v>
      </c>
      <c r="N323" s="97">
        <v>0</v>
      </c>
      <c r="O323" s="96">
        <v>0</v>
      </c>
      <c r="P323" s="42">
        <v>0</v>
      </c>
      <c r="Q323" s="97">
        <v>0</v>
      </c>
      <c r="R323" s="96">
        <v>0</v>
      </c>
      <c r="S323" s="42">
        <v>0</v>
      </c>
      <c r="T323" s="97">
        <v>0</v>
      </c>
      <c r="U323" s="96">
        <v>0</v>
      </c>
      <c r="V323" s="42">
        <v>0</v>
      </c>
      <c r="W323" s="97">
        <v>0</v>
      </c>
      <c r="X323" s="96">
        <v>0</v>
      </c>
      <c r="Y323" s="42">
        <v>0</v>
      </c>
      <c r="Z323" s="97">
        <v>0</v>
      </c>
      <c r="AA323" s="96">
        <v>0</v>
      </c>
      <c r="AB323" s="42">
        <v>0</v>
      </c>
      <c r="AC323" s="97">
        <v>0</v>
      </c>
      <c r="AD323" s="96">
        <v>0</v>
      </c>
      <c r="AE323" s="42">
        <v>0</v>
      </c>
      <c r="AF323" s="97">
        <v>0</v>
      </c>
      <c r="AG323" s="96">
        <v>0</v>
      </c>
      <c r="AH323" s="42">
        <v>0</v>
      </c>
      <c r="AI323" s="97">
        <v>0</v>
      </c>
      <c r="AJ323" s="96">
        <v>0</v>
      </c>
      <c r="AK323" s="42">
        <v>0</v>
      </c>
      <c r="AL323" s="97">
        <v>0</v>
      </c>
      <c r="AM323" s="96">
        <v>0</v>
      </c>
      <c r="AN323" s="42">
        <v>0</v>
      </c>
      <c r="AO323" s="97">
        <v>0</v>
      </c>
      <c r="AP323" s="96"/>
      <c r="AQ323" s="42"/>
      <c r="AR323" s="97"/>
      <c r="AT323" s="96">
        <f t="shared" si="126"/>
        <v>0</v>
      </c>
      <c r="AU323" s="42">
        <f t="shared" si="126"/>
        <v>0</v>
      </c>
      <c r="AV323" s="97">
        <f t="shared" si="126"/>
        <v>0</v>
      </c>
      <c r="BC323" s="32">
        <f t="shared" si="127"/>
        <v>0</v>
      </c>
      <c r="BE323" s="23">
        <v>3</v>
      </c>
      <c r="BF323" s="23">
        <v>4</v>
      </c>
      <c r="BG323" s="23">
        <f t="shared" si="128"/>
        <v>10</v>
      </c>
    </row>
    <row r="324" spans="2:59" ht="15" customHeight="1" x14ac:dyDescent="0.3">
      <c r="B324" s="15"/>
      <c r="C324" s="40" t="s">
        <v>23</v>
      </c>
      <c r="D324" s="34" t="s">
        <v>705</v>
      </c>
      <c r="E324" s="35" t="s">
        <v>930</v>
      </c>
      <c r="F324" s="96">
        <v>0</v>
      </c>
      <c r="G324" s="42">
        <v>0</v>
      </c>
      <c r="H324" s="97">
        <v>0</v>
      </c>
      <c r="I324" s="96">
        <v>0</v>
      </c>
      <c r="J324" s="42">
        <v>0</v>
      </c>
      <c r="K324" s="97">
        <v>0</v>
      </c>
      <c r="L324" s="96">
        <v>0</v>
      </c>
      <c r="M324" s="42">
        <v>4000</v>
      </c>
      <c r="N324" s="97">
        <v>5000</v>
      </c>
      <c r="O324" s="96">
        <v>0</v>
      </c>
      <c r="P324" s="42">
        <v>0</v>
      </c>
      <c r="Q324" s="97">
        <v>0</v>
      </c>
      <c r="R324" s="96">
        <v>2911</v>
      </c>
      <c r="S324" s="42">
        <v>3041</v>
      </c>
      <c r="T324" s="97">
        <v>3181</v>
      </c>
      <c r="U324" s="96">
        <v>0</v>
      </c>
      <c r="V324" s="42">
        <v>0</v>
      </c>
      <c r="W324" s="97">
        <v>0</v>
      </c>
      <c r="X324" s="96">
        <v>0</v>
      </c>
      <c r="Y324" s="42">
        <v>0</v>
      </c>
      <c r="Z324" s="97">
        <v>0</v>
      </c>
      <c r="AA324" s="96">
        <v>0</v>
      </c>
      <c r="AB324" s="42">
        <v>0</v>
      </c>
      <c r="AC324" s="97">
        <v>0</v>
      </c>
      <c r="AD324" s="96">
        <v>64367</v>
      </c>
      <c r="AE324" s="42">
        <v>62240</v>
      </c>
      <c r="AF324" s="97">
        <v>51220</v>
      </c>
      <c r="AG324" s="96">
        <v>0</v>
      </c>
      <c r="AH324" s="42">
        <v>0</v>
      </c>
      <c r="AI324" s="97">
        <v>0</v>
      </c>
      <c r="AJ324" s="96">
        <v>0</v>
      </c>
      <c r="AK324" s="42">
        <v>0</v>
      </c>
      <c r="AL324" s="97">
        <v>0</v>
      </c>
      <c r="AM324" s="96">
        <v>0</v>
      </c>
      <c r="AN324" s="42">
        <v>0</v>
      </c>
      <c r="AO324" s="97">
        <v>0</v>
      </c>
      <c r="AP324" s="96"/>
      <c r="AQ324" s="42"/>
      <c r="AR324" s="97"/>
      <c r="AT324" s="96">
        <f t="shared" si="126"/>
        <v>67278</v>
      </c>
      <c r="AU324" s="42">
        <f t="shared" si="126"/>
        <v>69281</v>
      </c>
      <c r="AV324" s="97">
        <f t="shared" si="126"/>
        <v>59401</v>
      </c>
      <c r="BC324" s="32">
        <f t="shared" si="127"/>
        <v>1</v>
      </c>
      <c r="BE324" s="23">
        <v>3</v>
      </c>
      <c r="BF324" s="23">
        <v>5</v>
      </c>
      <c r="BG324" s="23">
        <f t="shared" si="128"/>
        <v>1</v>
      </c>
    </row>
    <row r="325" spans="2:59" ht="15" customHeight="1" x14ac:dyDescent="0.3">
      <c r="B325" s="15"/>
      <c r="C325" s="50" t="str">
        <f>IF(LEN(E324)&lt;1,"","Total: " &amp; LEFT(E324,LEN(E324)-21) &amp; "Municipalities")</f>
        <v>Total: West Rand Municipalities</v>
      </c>
      <c r="D325" s="51"/>
      <c r="E325" s="52"/>
      <c r="F325" s="63">
        <f>SUM(F314:F324)</f>
        <v>193869</v>
      </c>
      <c r="G325" s="54">
        <f>SUM(G314:G324)</f>
        <v>192963</v>
      </c>
      <c r="H325" s="64">
        <f>SUM(H314:H324)</f>
        <v>209888</v>
      </c>
      <c r="I325" s="63">
        <f t="shared" ref="I325:Q325" si="129">SUM(I314:I324)</f>
        <v>0</v>
      </c>
      <c r="J325" s="54">
        <f t="shared" si="129"/>
        <v>0</v>
      </c>
      <c r="K325" s="64">
        <f t="shared" si="129"/>
        <v>0</v>
      </c>
      <c r="L325" s="63">
        <f t="shared" si="129"/>
        <v>0</v>
      </c>
      <c r="M325" s="54">
        <f t="shared" si="129"/>
        <v>4000</v>
      </c>
      <c r="N325" s="64">
        <f t="shared" si="129"/>
        <v>5000</v>
      </c>
      <c r="O325" s="63">
        <f t="shared" si="129"/>
        <v>67842</v>
      </c>
      <c r="P325" s="54">
        <f t="shared" si="129"/>
        <v>55500</v>
      </c>
      <c r="Q325" s="64">
        <f t="shared" si="129"/>
        <v>59000</v>
      </c>
      <c r="R325" s="63">
        <f>SUM(R314:R324)</f>
        <v>2911</v>
      </c>
      <c r="S325" s="54">
        <f>SUM(S314:S324)</f>
        <v>3041</v>
      </c>
      <c r="T325" s="64">
        <f>SUM(T314:T324)</f>
        <v>3181</v>
      </c>
      <c r="U325" s="63">
        <f t="shared" ref="U325:AL325" si="130">SUM(U314:U324)</f>
        <v>0</v>
      </c>
      <c r="V325" s="54">
        <f t="shared" si="130"/>
        <v>0</v>
      </c>
      <c r="W325" s="64">
        <f t="shared" si="130"/>
        <v>0</v>
      </c>
      <c r="X325" s="63">
        <f t="shared" si="130"/>
        <v>194789</v>
      </c>
      <c r="Y325" s="54">
        <f t="shared" si="130"/>
        <v>219914</v>
      </c>
      <c r="Z325" s="64">
        <f t="shared" si="130"/>
        <v>127430</v>
      </c>
      <c r="AA325" s="63">
        <f t="shared" si="130"/>
        <v>151939.32192023488</v>
      </c>
      <c r="AB325" s="54">
        <f t="shared" si="130"/>
        <v>144115.46306313321</v>
      </c>
      <c r="AC325" s="64">
        <f t="shared" si="130"/>
        <v>156303.69491087212</v>
      </c>
      <c r="AD325" s="63">
        <f t="shared" si="130"/>
        <v>145653</v>
      </c>
      <c r="AE325" s="54">
        <f t="shared" si="130"/>
        <v>168053</v>
      </c>
      <c r="AF325" s="64">
        <f t="shared" si="130"/>
        <v>98220</v>
      </c>
      <c r="AG325" s="63">
        <f t="shared" si="130"/>
        <v>0</v>
      </c>
      <c r="AH325" s="54">
        <f t="shared" si="130"/>
        <v>0</v>
      </c>
      <c r="AI325" s="64">
        <f t="shared" si="130"/>
        <v>0</v>
      </c>
      <c r="AJ325" s="63">
        <f t="shared" si="130"/>
        <v>0</v>
      </c>
      <c r="AK325" s="54">
        <f t="shared" si="130"/>
        <v>0</v>
      </c>
      <c r="AL325" s="64">
        <f t="shared" si="130"/>
        <v>0</v>
      </c>
      <c r="AM325" s="63">
        <f>SUM(AM314:AM324)</f>
        <v>0</v>
      </c>
      <c r="AN325" s="54">
        <f>SUM(AN314:AN324)</f>
        <v>0</v>
      </c>
      <c r="AO325" s="64">
        <f>SUM(AO314:AO324)</f>
        <v>0</v>
      </c>
      <c r="AP325" s="63"/>
      <c r="AQ325" s="54"/>
      <c r="AR325" s="64"/>
      <c r="AT325" s="63">
        <f t="shared" ref="AT325:AV325" si="131">SUM(AT314:AT324)</f>
        <v>757003.32192023494</v>
      </c>
      <c r="AU325" s="54">
        <f t="shared" si="131"/>
        <v>787586.46306313318</v>
      </c>
      <c r="AV325" s="64">
        <f t="shared" si="131"/>
        <v>659022.69491087215</v>
      </c>
      <c r="BC325" s="32">
        <f>IF(SUM(BC314:BC324)=0,0,1)</f>
        <v>1</v>
      </c>
    </row>
    <row r="326" spans="2:59" ht="15" customHeight="1" x14ac:dyDescent="0.3">
      <c r="B326" s="15"/>
      <c r="C326" s="40"/>
      <c r="D326" s="34"/>
      <c r="E326" s="35"/>
      <c r="F326" s="96"/>
      <c r="G326" s="42"/>
      <c r="H326" s="97"/>
      <c r="I326" s="96"/>
      <c r="J326" s="42"/>
      <c r="K326" s="97"/>
      <c r="L326" s="96"/>
      <c r="M326" s="42"/>
      <c r="N326" s="97"/>
      <c r="O326" s="96"/>
      <c r="P326" s="42"/>
      <c r="Q326" s="97"/>
      <c r="R326" s="96"/>
      <c r="S326" s="42"/>
      <c r="T326" s="97"/>
      <c r="U326" s="96"/>
      <c r="V326" s="42"/>
      <c r="W326" s="97"/>
      <c r="X326" s="96"/>
      <c r="Y326" s="42"/>
      <c r="Z326" s="97"/>
      <c r="AA326" s="96"/>
      <c r="AB326" s="42"/>
      <c r="AC326" s="97"/>
      <c r="AD326" s="96"/>
      <c r="AE326" s="42"/>
      <c r="AF326" s="97"/>
      <c r="AG326" s="96"/>
      <c r="AH326" s="42"/>
      <c r="AI326" s="97"/>
      <c r="AJ326" s="96"/>
      <c r="AK326" s="42"/>
      <c r="AL326" s="97"/>
      <c r="AM326" s="96"/>
      <c r="AN326" s="42"/>
      <c r="AO326" s="97"/>
      <c r="AP326" s="96"/>
      <c r="AQ326" s="42"/>
      <c r="AR326" s="97"/>
      <c r="AT326" s="96"/>
      <c r="AU326" s="42"/>
      <c r="AV326" s="97"/>
      <c r="BC326" s="32">
        <f>IF(BC325=0,0,1)</f>
        <v>1</v>
      </c>
    </row>
    <row r="327" spans="2:59" ht="15" hidden="1" customHeight="1" x14ac:dyDescent="0.3">
      <c r="B327" s="15"/>
      <c r="C327" s="40" t="s">
        <v>22</v>
      </c>
      <c r="D327" s="34" t="s">
        <v>2</v>
      </c>
      <c r="E327" s="35" t="s">
        <v>2</v>
      </c>
      <c r="F327" s="96">
        <v>0</v>
      </c>
      <c r="G327" s="42">
        <v>0</v>
      </c>
      <c r="H327" s="97">
        <v>0</v>
      </c>
      <c r="I327" s="96">
        <v>0</v>
      </c>
      <c r="J327" s="42">
        <v>0</v>
      </c>
      <c r="K327" s="97">
        <v>0</v>
      </c>
      <c r="L327" s="96">
        <v>0</v>
      </c>
      <c r="M327" s="42">
        <v>0</v>
      </c>
      <c r="N327" s="97">
        <v>0</v>
      </c>
      <c r="O327" s="96">
        <v>0</v>
      </c>
      <c r="P327" s="42">
        <v>0</v>
      </c>
      <c r="Q327" s="97">
        <v>0</v>
      </c>
      <c r="R327" s="96">
        <v>0</v>
      </c>
      <c r="S327" s="42">
        <v>0</v>
      </c>
      <c r="T327" s="97">
        <v>0</v>
      </c>
      <c r="U327" s="96">
        <v>0</v>
      </c>
      <c r="V327" s="42">
        <v>0</v>
      </c>
      <c r="W327" s="97">
        <v>0</v>
      </c>
      <c r="X327" s="96">
        <v>0</v>
      </c>
      <c r="Y327" s="42">
        <v>0</v>
      </c>
      <c r="Z327" s="97">
        <v>0</v>
      </c>
      <c r="AA327" s="96">
        <v>0</v>
      </c>
      <c r="AB327" s="42">
        <v>0</v>
      </c>
      <c r="AC327" s="97">
        <v>0</v>
      </c>
      <c r="AD327" s="96">
        <v>0</v>
      </c>
      <c r="AE327" s="42">
        <v>0</v>
      </c>
      <c r="AF327" s="97">
        <v>0</v>
      </c>
      <c r="AG327" s="96">
        <v>0</v>
      </c>
      <c r="AH327" s="42">
        <v>0</v>
      </c>
      <c r="AI327" s="97">
        <v>0</v>
      </c>
      <c r="AJ327" s="96">
        <v>0</v>
      </c>
      <c r="AK327" s="42">
        <v>0</v>
      </c>
      <c r="AL327" s="97">
        <v>0</v>
      </c>
      <c r="AM327" s="96">
        <v>0</v>
      </c>
      <c r="AN327" s="42">
        <v>0</v>
      </c>
      <c r="AO327" s="97">
        <v>0</v>
      </c>
      <c r="AP327" s="96"/>
      <c r="AQ327" s="42"/>
      <c r="AR327" s="97"/>
      <c r="AT327" s="96">
        <f t="shared" ref="AT327:AV337" si="132">F327+I327+L327+O327+R327+AP327+U327+AA327+AM327+AD327</f>
        <v>0</v>
      </c>
      <c r="AU327" s="42">
        <f t="shared" si="132"/>
        <v>0</v>
      </c>
      <c r="AV327" s="97">
        <f t="shared" si="132"/>
        <v>0</v>
      </c>
      <c r="BC327" s="32">
        <f t="shared" ref="BC327:BC337" si="133">IF(LEN(E327)&lt;2,0,1)</f>
        <v>0</v>
      </c>
      <c r="BE327" s="23">
        <v>3</v>
      </c>
      <c r="BF327" s="23">
        <v>6</v>
      </c>
      <c r="BG327" s="23">
        <v>1</v>
      </c>
    </row>
    <row r="328" spans="2:59" ht="15" hidden="1" customHeight="1" x14ac:dyDescent="0.3">
      <c r="B328" s="15"/>
      <c r="C328" s="40" t="s">
        <v>22</v>
      </c>
      <c r="D328" s="34" t="s">
        <v>2</v>
      </c>
      <c r="E328" s="35" t="s">
        <v>2</v>
      </c>
      <c r="F328" s="96">
        <v>0</v>
      </c>
      <c r="G328" s="42">
        <v>0</v>
      </c>
      <c r="H328" s="97">
        <v>0</v>
      </c>
      <c r="I328" s="96">
        <v>0</v>
      </c>
      <c r="J328" s="42">
        <v>0</v>
      </c>
      <c r="K328" s="97">
        <v>0</v>
      </c>
      <c r="L328" s="96">
        <v>0</v>
      </c>
      <c r="M328" s="42">
        <v>0</v>
      </c>
      <c r="N328" s="97">
        <v>0</v>
      </c>
      <c r="O328" s="96">
        <v>0</v>
      </c>
      <c r="P328" s="42">
        <v>0</v>
      </c>
      <c r="Q328" s="97">
        <v>0</v>
      </c>
      <c r="R328" s="96">
        <v>0</v>
      </c>
      <c r="S328" s="42">
        <v>0</v>
      </c>
      <c r="T328" s="97">
        <v>0</v>
      </c>
      <c r="U328" s="96">
        <v>0</v>
      </c>
      <c r="V328" s="42">
        <v>0</v>
      </c>
      <c r="W328" s="97">
        <v>0</v>
      </c>
      <c r="X328" s="96">
        <v>0</v>
      </c>
      <c r="Y328" s="42">
        <v>0</v>
      </c>
      <c r="Z328" s="97">
        <v>0</v>
      </c>
      <c r="AA328" s="96">
        <v>0</v>
      </c>
      <c r="AB328" s="42">
        <v>0</v>
      </c>
      <c r="AC328" s="97">
        <v>0</v>
      </c>
      <c r="AD328" s="96">
        <v>0</v>
      </c>
      <c r="AE328" s="42">
        <v>0</v>
      </c>
      <c r="AF328" s="97">
        <v>0</v>
      </c>
      <c r="AG328" s="96">
        <v>0</v>
      </c>
      <c r="AH328" s="42">
        <v>0</v>
      </c>
      <c r="AI328" s="97">
        <v>0</v>
      </c>
      <c r="AJ328" s="96">
        <v>0</v>
      </c>
      <c r="AK328" s="42">
        <v>0</v>
      </c>
      <c r="AL328" s="97">
        <v>0</v>
      </c>
      <c r="AM328" s="96">
        <v>0</v>
      </c>
      <c r="AN328" s="42">
        <v>0</v>
      </c>
      <c r="AO328" s="97">
        <v>0</v>
      </c>
      <c r="AP328" s="96"/>
      <c r="AQ328" s="42"/>
      <c r="AR328" s="97"/>
      <c r="AT328" s="96">
        <f t="shared" si="132"/>
        <v>0</v>
      </c>
      <c r="AU328" s="42">
        <f t="shared" si="132"/>
        <v>0</v>
      </c>
      <c r="AV328" s="97">
        <f t="shared" si="132"/>
        <v>0</v>
      </c>
      <c r="BC328" s="32">
        <f t="shared" si="133"/>
        <v>0</v>
      </c>
      <c r="BE328" s="23">
        <v>3</v>
      </c>
      <c r="BF328" s="23">
        <v>6</v>
      </c>
      <c r="BG328" s="23">
        <f>IF(BF328=BF327,BG327+1,1)</f>
        <v>2</v>
      </c>
    </row>
    <row r="329" spans="2:59" ht="15" hidden="1" customHeight="1" x14ac:dyDescent="0.3">
      <c r="B329" s="15"/>
      <c r="C329" s="40" t="s">
        <v>22</v>
      </c>
      <c r="D329" s="34" t="s">
        <v>2</v>
      </c>
      <c r="E329" s="35" t="s">
        <v>2</v>
      </c>
      <c r="F329" s="96">
        <v>0</v>
      </c>
      <c r="G329" s="42">
        <v>0</v>
      </c>
      <c r="H329" s="97">
        <v>0</v>
      </c>
      <c r="I329" s="96">
        <v>0</v>
      </c>
      <c r="J329" s="42">
        <v>0</v>
      </c>
      <c r="K329" s="97">
        <v>0</v>
      </c>
      <c r="L329" s="96">
        <v>0</v>
      </c>
      <c r="M329" s="42">
        <v>0</v>
      </c>
      <c r="N329" s="97">
        <v>0</v>
      </c>
      <c r="O329" s="96">
        <v>0</v>
      </c>
      <c r="P329" s="42">
        <v>0</v>
      </c>
      <c r="Q329" s="97">
        <v>0</v>
      </c>
      <c r="R329" s="96">
        <v>0</v>
      </c>
      <c r="S329" s="42">
        <v>0</v>
      </c>
      <c r="T329" s="97">
        <v>0</v>
      </c>
      <c r="U329" s="96">
        <v>0</v>
      </c>
      <c r="V329" s="42">
        <v>0</v>
      </c>
      <c r="W329" s="97">
        <v>0</v>
      </c>
      <c r="X329" s="96">
        <v>0</v>
      </c>
      <c r="Y329" s="42">
        <v>0</v>
      </c>
      <c r="Z329" s="97">
        <v>0</v>
      </c>
      <c r="AA329" s="96">
        <v>0</v>
      </c>
      <c r="AB329" s="42">
        <v>0</v>
      </c>
      <c r="AC329" s="97">
        <v>0</v>
      </c>
      <c r="AD329" s="96">
        <v>0</v>
      </c>
      <c r="AE329" s="42">
        <v>0</v>
      </c>
      <c r="AF329" s="97">
        <v>0</v>
      </c>
      <c r="AG329" s="96">
        <v>0</v>
      </c>
      <c r="AH329" s="42">
        <v>0</v>
      </c>
      <c r="AI329" s="97">
        <v>0</v>
      </c>
      <c r="AJ329" s="96">
        <v>0</v>
      </c>
      <c r="AK329" s="42">
        <v>0</v>
      </c>
      <c r="AL329" s="97">
        <v>0</v>
      </c>
      <c r="AM329" s="96">
        <v>0</v>
      </c>
      <c r="AN329" s="42">
        <v>0</v>
      </c>
      <c r="AO329" s="97">
        <v>0</v>
      </c>
      <c r="AP329" s="96"/>
      <c r="AQ329" s="42"/>
      <c r="AR329" s="97"/>
      <c r="AT329" s="96">
        <f t="shared" si="132"/>
        <v>0</v>
      </c>
      <c r="AU329" s="42">
        <f t="shared" si="132"/>
        <v>0</v>
      </c>
      <c r="AV329" s="97">
        <f t="shared" si="132"/>
        <v>0</v>
      </c>
      <c r="BC329" s="32">
        <f t="shared" si="133"/>
        <v>0</v>
      </c>
      <c r="BE329" s="23">
        <v>3</v>
      </c>
      <c r="BF329" s="23">
        <v>6</v>
      </c>
      <c r="BG329" s="23">
        <f t="shared" ref="BG329:BG337" si="134">IF(BF329=BF328,BG328+1,1)</f>
        <v>3</v>
      </c>
    </row>
    <row r="330" spans="2:59" ht="15" hidden="1" customHeight="1" x14ac:dyDescent="0.3">
      <c r="B330" s="15"/>
      <c r="C330" s="40" t="s">
        <v>22</v>
      </c>
      <c r="D330" s="34" t="s">
        <v>2</v>
      </c>
      <c r="E330" s="35" t="s">
        <v>2</v>
      </c>
      <c r="F330" s="96">
        <v>0</v>
      </c>
      <c r="G330" s="42">
        <v>0</v>
      </c>
      <c r="H330" s="97">
        <v>0</v>
      </c>
      <c r="I330" s="96">
        <v>0</v>
      </c>
      <c r="J330" s="42">
        <v>0</v>
      </c>
      <c r="K330" s="97">
        <v>0</v>
      </c>
      <c r="L330" s="96">
        <v>0</v>
      </c>
      <c r="M330" s="42">
        <v>0</v>
      </c>
      <c r="N330" s="97">
        <v>0</v>
      </c>
      <c r="O330" s="96">
        <v>0</v>
      </c>
      <c r="P330" s="42">
        <v>0</v>
      </c>
      <c r="Q330" s="97">
        <v>0</v>
      </c>
      <c r="R330" s="96">
        <v>0</v>
      </c>
      <c r="S330" s="42">
        <v>0</v>
      </c>
      <c r="T330" s="97">
        <v>0</v>
      </c>
      <c r="U330" s="96">
        <v>0</v>
      </c>
      <c r="V330" s="42">
        <v>0</v>
      </c>
      <c r="W330" s="97">
        <v>0</v>
      </c>
      <c r="X330" s="96">
        <v>0</v>
      </c>
      <c r="Y330" s="42">
        <v>0</v>
      </c>
      <c r="Z330" s="97">
        <v>0</v>
      </c>
      <c r="AA330" s="96">
        <v>0</v>
      </c>
      <c r="AB330" s="42">
        <v>0</v>
      </c>
      <c r="AC330" s="97">
        <v>0</v>
      </c>
      <c r="AD330" s="96">
        <v>0</v>
      </c>
      <c r="AE330" s="42">
        <v>0</v>
      </c>
      <c r="AF330" s="97">
        <v>0</v>
      </c>
      <c r="AG330" s="96">
        <v>0</v>
      </c>
      <c r="AH330" s="42">
        <v>0</v>
      </c>
      <c r="AI330" s="97">
        <v>0</v>
      </c>
      <c r="AJ330" s="96">
        <v>0</v>
      </c>
      <c r="AK330" s="42">
        <v>0</v>
      </c>
      <c r="AL330" s="97">
        <v>0</v>
      </c>
      <c r="AM330" s="96">
        <v>0</v>
      </c>
      <c r="AN330" s="42">
        <v>0</v>
      </c>
      <c r="AO330" s="97">
        <v>0</v>
      </c>
      <c r="AP330" s="96"/>
      <c r="AQ330" s="42"/>
      <c r="AR330" s="97"/>
      <c r="AT330" s="96">
        <f t="shared" si="132"/>
        <v>0</v>
      </c>
      <c r="AU330" s="42">
        <f t="shared" si="132"/>
        <v>0</v>
      </c>
      <c r="AV330" s="97">
        <f t="shared" si="132"/>
        <v>0</v>
      </c>
      <c r="BC330" s="32">
        <f t="shared" si="133"/>
        <v>0</v>
      </c>
      <c r="BE330" s="23">
        <v>3</v>
      </c>
      <c r="BF330" s="23">
        <v>6</v>
      </c>
      <c r="BG330" s="23">
        <f t="shared" si="134"/>
        <v>4</v>
      </c>
    </row>
    <row r="331" spans="2:59" ht="15" hidden="1" customHeight="1" x14ac:dyDescent="0.3">
      <c r="B331" s="15"/>
      <c r="C331" s="40" t="s">
        <v>22</v>
      </c>
      <c r="D331" s="34" t="s">
        <v>2</v>
      </c>
      <c r="E331" s="35" t="s">
        <v>2</v>
      </c>
      <c r="F331" s="96">
        <v>0</v>
      </c>
      <c r="G331" s="42">
        <v>0</v>
      </c>
      <c r="H331" s="97">
        <v>0</v>
      </c>
      <c r="I331" s="96">
        <v>0</v>
      </c>
      <c r="J331" s="42">
        <v>0</v>
      </c>
      <c r="K331" s="97">
        <v>0</v>
      </c>
      <c r="L331" s="96">
        <v>0</v>
      </c>
      <c r="M331" s="42">
        <v>0</v>
      </c>
      <c r="N331" s="97">
        <v>0</v>
      </c>
      <c r="O331" s="96">
        <v>0</v>
      </c>
      <c r="P331" s="42">
        <v>0</v>
      </c>
      <c r="Q331" s="97">
        <v>0</v>
      </c>
      <c r="R331" s="96">
        <v>0</v>
      </c>
      <c r="S331" s="42">
        <v>0</v>
      </c>
      <c r="T331" s="97">
        <v>0</v>
      </c>
      <c r="U331" s="96">
        <v>0</v>
      </c>
      <c r="V331" s="42">
        <v>0</v>
      </c>
      <c r="W331" s="97">
        <v>0</v>
      </c>
      <c r="X331" s="96">
        <v>0</v>
      </c>
      <c r="Y331" s="42">
        <v>0</v>
      </c>
      <c r="Z331" s="97">
        <v>0</v>
      </c>
      <c r="AA331" s="96">
        <v>0</v>
      </c>
      <c r="AB331" s="42">
        <v>0</v>
      </c>
      <c r="AC331" s="97">
        <v>0</v>
      </c>
      <c r="AD331" s="96">
        <v>0</v>
      </c>
      <c r="AE331" s="42">
        <v>0</v>
      </c>
      <c r="AF331" s="97">
        <v>0</v>
      </c>
      <c r="AG331" s="96">
        <v>0</v>
      </c>
      <c r="AH331" s="42">
        <v>0</v>
      </c>
      <c r="AI331" s="97">
        <v>0</v>
      </c>
      <c r="AJ331" s="96">
        <v>0</v>
      </c>
      <c r="AK331" s="42">
        <v>0</v>
      </c>
      <c r="AL331" s="97">
        <v>0</v>
      </c>
      <c r="AM331" s="96">
        <v>0</v>
      </c>
      <c r="AN331" s="42">
        <v>0</v>
      </c>
      <c r="AO331" s="97">
        <v>0</v>
      </c>
      <c r="AP331" s="96"/>
      <c r="AQ331" s="42"/>
      <c r="AR331" s="97"/>
      <c r="AT331" s="96">
        <f t="shared" si="132"/>
        <v>0</v>
      </c>
      <c r="AU331" s="42">
        <f t="shared" si="132"/>
        <v>0</v>
      </c>
      <c r="AV331" s="97">
        <f t="shared" si="132"/>
        <v>0</v>
      </c>
      <c r="BC331" s="32">
        <f t="shared" si="133"/>
        <v>0</v>
      </c>
      <c r="BE331" s="23">
        <v>3</v>
      </c>
      <c r="BF331" s="23">
        <v>6</v>
      </c>
      <c r="BG331" s="23">
        <f t="shared" si="134"/>
        <v>5</v>
      </c>
    </row>
    <row r="332" spans="2:59" ht="15" hidden="1" customHeight="1" x14ac:dyDescent="0.3">
      <c r="B332" s="15"/>
      <c r="C332" s="40" t="s">
        <v>22</v>
      </c>
      <c r="D332" s="34" t="s">
        <v>2</v>
      </c>
      <c r="E332" s="35" t="s">
        <v>2</v>
      </c>
      <c r="F332" s="96">
        <v>0</v>
      </c>
      <c r="G332" s="42">
        <v>0</v>
      </c>
      <c r="H332" s="97">
        <v>0</v>
      </c>
      <c r="I332" s="96">
        <v>0</v>
      </c>
      <c r="J332" s="42">
        <v>0</v>
      </c>
      <c r="K332" s="97">
        <v>0</v>
      </c>
      <c r="L332" s="96">
        <v>0</v>
      </c>
      <c r="M332" s="42">
        <v>0</v>
      </c>
      <c r="N332" s="97">
        <v>0</v>
      </c>
      <c r="O332" s="96">
        <v>0</v>
      </c>
      <c r="P332" s="42">
        <v>0</v>
      </c>
      <c r="Q332" s="97">
        <v>0</v>
      </c>
      <c r="R332" s="96">
        <v>0</v>
      </c>
      <c r="S332" s="42">
        <v>0</v>
      </c>
      <c r="T332" s="97">
        <v>0</v>
      </c>
      <c r="U332" s="96">
        <v>0</v>
      </c>
      <c r="V332" s="42">
        <v>0</v>
      </c>
      <c r="W332" s="97">
        <v>0</v>
      </c>
      <c r="X332" s="96">
        <v>0</v>
      </c>
      <c r="Y332" s="42">
        <v>0</v>
      </c>
      <c r="Z332" s="97">
        <v>0</v>
      </c>
      <c r="AA332" s="96">
        <v>0</v>
      </c>
      <c r="AB332" s="42">
        <v>0</v>
      </c>
      <c r="AC332" s="97">
        <v>0</v>
      </c>
      <c r="AD332" s="96">
        <v>0</v>
      </c>
      <c r="AE332" s="42">
        <v>0</v>
      </c>
      <c r="AF332" s="97">
        <v>0</v>
      </c>
      <c r="AG332" s="96">
        <v>0</v>
      </c>
      <c r="AH332" s="42">
        <v>0</v>
      </c>
      <c r="AI332" s="97">
        <v>0</v>
      </c>
      <c r="AJ332" s="96">
        <v>0</v>
      </c>
      <c r="AK332" s="42">
        <v>0</v>
      </c>
      <c r="AL332" s="97">
        <v>0</v>
      </c>
      <c r="AM332" s="96">
        <v>0</v>
      </c>
      <c r="AN332" s="42">
        <v>0</v>
      </c>
      <c r="AO332" s="97">
        <v>0</v>
      </c>
      <c r="AP332" s="96"/>
      <c r="AQ332" s="42"/>
      <c r="AR332" s="97"/>
      <c r="AT332" s="96">
        <f t="shared" si="132"/>
        <v>0</v>
      </c>
      <c r="AU332" s="42">
        <f t="shared" si="132"/>
        <v>0</v>
      </c>
      <c r="AV332" s="97">
        <f t="shared" si="132"/>
        <v>0</v>
      </c>
      <c r="BC332" s="32">
        <f t="shared" si="133"/>
        <v>0</v>
      </c>
      <c r="BE332" s="23">
        <v>3</v>
      </c>
      <c r="BF332" s="23">
        <v>6</v>
      </c>
      <c r="BG332" s="23">
        <f t="shared" si="134"/>
        <v>6</v>
      </c>
    </row>
    <row r="333" spans="2:59" ht="15" hidden="1" customHeight="1" x14ac:dyDescent="0.3">
      <c r="B333" s="15"/>
      <c r="C333" s="40" t="s">
        <v>22</v>
      </c>
      <c r="D333" s="34" t="s">
        <v>2</v>
      </c>
      <c r="E333" s="35" t="s">
        <v>2</v>
      </c>
      <c r="F333" s="96">
        <v>0</v>
      </c>
      <c r="G333" s="42">
        <v>0</v>
      </c>
      <c r="H333" s="97">
        <v>0</v>
      </c>
      <c r="I333" s="96">
        <v>0</v>
      </c>
      <c r="J333" s="42">
        <v>0</v>
      </c>
      <c r="K333" s="97">
        <v>0</v>
      </c>
      <c r="L333" s="96">
        <v>0</v>
      </c>
      <c r="M333" s="42">
        <v>0</v>
      </c>
      <c r="N333" s="97">
        <v>0</v>
      </c>
      <c r="O333" s="96">
        <v>0</v>
      </c>
      <c r="P333" s="42">
        <v>0</v>
      </c>
      <c r="Q333" s="97">
        <v>0</v>
      </c>
      <c r="R333" s="96">
        <v>0</v>
      </c>
      <c r="S333" s="42">
        <v>0</v>
      </c>
      <c r="T333" s="97">
        <v>0</v>
      </c>
      <c r="U333" s="96">
        <v>0</v>
      </c>
      <c r="V333" s="42">
        <v>0</v>
      </c>
      <c r="W333" s="97">
        <v>0</v>
      </c>
      <c r="X333" s="96">
        <v>0</v>
      </c>
      <c r="Y333" s="42">
        <v>0</v>
      </c>
      <c r="Z333" s="97">
        <v>0</v>
      </c>
      <c r="AA333" s="96">
        <v>0</v>
      </c>
      <c r="AB333" s="42">
        <v>0</v>
      </c>
      <c r="AC333" s="97">
        <v>0</v>
      </c>
      <c r="AD333" s="96">
        <v>0</v>
      </c>
      <c r="AE333" s="42">
        <v>0</v>
      </c>
      <c r="AF333" s="97">
        <v>0</v>
      </c>
      <c r="AG333" s="96">
        <v>0</v>
      </c>
      <c r="AH333" s="42">
        <v>0</v>
      </c>
      <c r="AI333" s="97">
        <v>0</v>
      </c>
      <c r="AJ333" s="96">
        <v>0</v>
      </c>
      <c r="AK333" s="42">
        <v>0</v>
      </c>
      <c r="AL333" s="97">
        <v>0</v>
      </c>
      <c r="AM333" s="96">
        <v>0</v>
      </c>
      <c r="AN333" s="42">
        <v>0</v>
      </c>
      <c r="AO333" s="97">
        <v>0</v>
      </c>
      <c r="AP333" s="96"/>
      <c r="AQ333" s="42"/>
      <c r="AR333" s="97"/>
      <c r="AT333" s="96">
        <f t="shared" si="132"/>
        <v>0</v>
      </c>
      <c r="AU333" s="42">
        <f t="shared" si="132"/>
        <v>0</v>
      </c>
      <c r="AV333" s="97">
        <f t="shared" si="132"/>
        <v>0</v>
      </c>
      <c r="BC333" s="32">
        <f t="shared" si="133"/>
        <v>0</v>
      </c>
      <c r="BE333" s="23">
        <v>3</v>
      </c>
      <c r="BF333" s="23">
        <v>6</v>
      </c>
      <c r="BG333" s="23">
        <f t="shared" si="134"/>
        <v>7</v>
      </c>
    </row>
    <row r="334" spans="2:59" ht="15" hidden="1" customHeight="1" x14ac:dyDescent="0.3">
      <c r="B334" s="15"/>
      <c r="C334" s="40" t="s">
        <v>22</v>
      </c>
      <c r="D334" s="34" t="s">
        <v>2</v>
      </c>
      <c r="E334" s="35" t="s">
        <v>2</v>
      </c>
      <c r="F334" s="96">
        <v>0</v>
      </c>
      <c r="G334" s="42">
        <v>0</v>
      </c>
      <c r="H334" s="97">
        <v>0</v>
      </c>
      <c r="I334" s="96">
        <v>0</v>
      </c>
      <c r="J334" s="42">
        <v>0</v>
      </c>
      <c r="K334" s="97">
        <v>0</v>
      </c>
      <c r="L334" s="96">
        <v>0</v>
      </c>
      <c r="M334" s="42">
        <v>0</v>
      </c>
      <c r="N334" s="97">
        <v>0</v>
      </c>
      <c r="O334" s="96">
        <v>0</v>
      </c>
      <c r="P334" s="42">
        <v>0</v>
      </c>
      <c r="Q334" s="97">
        <v>0</v>
      </c>
      <c r="R334" s="96">
        <v>0</v>
      </c>
      <c r="S334" s="42">
        <v>0</v>
      </c>
      <c r="T334" s="97">
        <v>0</v>
      </c>
      <c r="U334" s="96">
        <v>0</v>
      </c>
      <c r="V334" s="42">
        <v>0</v>
      </c>
      <c r="W334" s="97">
        <v>0</v>
      </c>
      <c r="X334" s="96">
        <v>0</v>
      </c>
      <c r="Y334" s="42">
        <v>0</v>
      </c>
      <c r="Z334" s="97">
        <v>0</v>
      </c>
      <c r="AA334" s="96">
        <v>0</v>
      </c>
      <c r="AB334" s="42">
        <v>0</v>
      </c>
      <c r="AC334" s="97">
        <v>0</v>
      </c>
      <c r="AD334" s="96">
        <v>0</v>
      </c>
      <c r="AE334" s="42">
        <v>0</v>
      </c>
      <c r="AF334" s="97">
        <v>0</v>
      </c>
      <c r="AG334" s="96">
        <v>0</v>
      </c>
      <c r="AH334" s="42">
        <v>0</v>
      </c>
      <c r="AI334" s="97">
        <v>0</v>
      </c>
      <c r="AJ334" s="96">
        <v>0</v>
      </c>
      <c r="AK334" s="42">
        <v>0</v>
      </c>
      <c r="AL334" s="97">
        <v>0</v>
      </c>
      <c r="AM334" s="96">
        <v>0</v>
      </c>
      <c r="AN334" s="42">
        <v>0</v>
      </c>
      <c r="AO334" s="97">
        <v>0</v>
      </c>
      <c r="AP334" s="96"/>
      <c r="AQ334" s="42"/>
      <c r="AR334" s="97"/>
      <c r="AT334" s="96">
        <f t="shared" si="132"/>
        <v>0</v>
      </c>
      <c r="AU334" s="42">
        <f t="shared" si="132"/>
        <v>0</v>
      </c>
      <c r="AV334" s="97">
        <f t="shared" si="132"/>
        <v>0</v>
      </c>
      <c r="BC334" s="32">
        <f t="shared" si="133"/>
        <v>0</v>
      </c>
      <c r="BE334" s="23">
        <v>3</v>
      </c>
      <c r="BF334" s="23">
        <v>6</v>
      </c>
      <c r="BG334" s="23">
        <f t="shared" si="134"/>
        <v>8</v>
      </c>
    </row>
    <row r="335" spans="2:59" ht="15" hidden="1" customHeight="1" x14ac:dyDescent="0.3">
      <c r="B335" s="15"/>
      <c r="C335" s="40" t="s">
        <v>22</v>
      </c>
      <c r="D335" s="34" t="s">
        <v>2</v>
      </c>
      <c r="E335" s="35" t="s">
        <v>2</v>
      </c>
      <c r="F335" s="96">
        <v>0</v>
      </c>
      <c r="G335" s="42">
        <v>0</v>
      </c>
      <c r="H335" s="97">
        <v>0</v>
      </c>
      <c r="I335" s="96">
        <v>0</v>
      </c>
      <c r="J335" s="42">
        <v>0</v>
      </c>
      <c r="K335" s="97">
        <v>0</v>
      </c>
      <c r="L335" s="96">
        <v>0</v>
      </c>
      <c r="M335" s="42">
        <v>0</v>
      </c>
      <c r="N335" s="97">
        <v>0</v>
      </c>
      <c r="O335" s="96">
        <v>0</v>
      </c>
      <c r="P335" s="42">
        <v>0</v>
      </c>
      <c r="Q335" s="97">
        <v>0</v>
      </c>
      <c r="R335" s="96">
        <v>0</v>
      </c>
      <c r="S335" s="42">
        <v>0</v>
      </c>
      <c r="T335" s="97">
        <v>0</v>
      </c>
      <c r="U335" s="96">
        <v>0</v>
      </c>
      <c r="V335" s="42">
        <v>0</v>
      </c>
      <c r="W335" s="97">
        <v>0</v>
      </c>
      <c r="X335" s="96">
        <v>0</v>
      </c>
      <c r="Y335" s="42">
        <v>0</v>
      </c>
      <c r="Z335" s="97">
        <v>0</v>
      </c>
      <c r="AA335" s="96">
        <v>0</v>
      </c>
      <c r="AB335" s="42">
        <v>0</v>
      </c>
      <c r="AC335" s="97">
        <v>0</v>
      </c>
      <c r="AD335" s="96">
        <v>0</v>
      </c>
      <c r="AE335" s="42">
        <v>0</v>
      </c>
      <c r="AF335" s="97">
        <v>0</v>
      </c>
      <c r="AG335" s="96">
        <v>0</v>
      </c>
      <c r="AH335" s="42">
        <v>0</v>
      </c>
      <c r="AI335" s="97">
        <v>0</v>
      </c>
      <c r="AJ335" s="96">
        <v>0</v>
      </c>
      <c r="AK335" s="42">
        <v>0</v>
      </c>
      <c r="AL335" s="97">
        <v>0</v>
      </c>
      <c r="AM335" s="96">
        <v>0</v>
      </c>
      <c r="AN335" s="42">
        <v>0</v>
      </c>
      <c r="AO335" s="97">
        <v>0</v>
      </c>
      <c r="AP335" s="96"/>
      <c r="AQ335" s="42"/>
      <c r="AR335" s="97"/>
      <c r="AT335" s="96">
        <f t="shared" si="132"/>
        <v>0</v>
      </c>
      <c r="AU335" s="42">
        <f t="shared" si="132"/>
        <v>0</v>
      </c>
      <c r="AV335" s="97">
        <f t="shared" si="132"/>
        <v>0</v>
      </c>
      <c r="BC335" s="32">
        <f t="shared" si="133"/>
        <v>0</v>
      </c>
      <c r="BE335" s="23">
        <v>3</v>
      </c>
      <c r="BF335" s="23">
        <v>6</v>
      </c>
      <c r="BG335" s="23">
        <f t="shared" si="134"/>
        <v>9</v>
      </c>
    </row>
    <row r="336" spans="2:59" ht="15" hidden="1" customHeight="1" x14ac:dyDescent="0.3">
      <c r="B336" s="15"/>
      <c r="C336" s="40" t="s">
        <v>22</v>
      </c>
      <c r="D336" s="34" t="s">
        <v>2</v>
      </c>
      <c r="E336" s="35" t="s">
        <v>2</v>
      </c>
      <c r="F336" s="96">
        <v>0</v>
      </c>
      <c r="G336" s="42">
        <v>0</v>
      </c>
      <c r="H336" s="97">
        <v>0</v>
      </c>
      <c r="I336" s="96">
        <v>0</v>
      </c>
      <c r="J336" s="42">
        <v>0</v>
      </c>
      <c r="K336" s="97">
        <v>0</v>
      </c>
      <c r="L336" s="96">
        <v>0</v>
      </c>
      <c r="M336" s="42">
        <v>0</v>
      </c>
      <c r="N336" s="97">
        <v>0</v>
      </c>
      <c r="O336" s="96">
        <v>0</v>
      </c>
      <c r="P336" s="42">
        <v>0</v>
      </c>
      <c r="Q336" s="97">
        <v>0</v>
      </c>
      <c r="R336" s="96">
        <v>0</v>
      </c>
      <c r="S336" s="42">
        <v>0</v>
      </c>
      <c r="T336" s="97">
        <v>0</v>
      </c>
      <c r="U336" s="96">
        <v>0</v>
      </c>
      <c r="V336" s="42">
        <v>0</v>
      </c>
      <c r="W336" s="97">
        <v>0</v>
      </c>
      <c r="X336" s="96">
        <v>0</v>
      </c>
      <c r="Y336" s="42">
        <v>0</v>
      </c>
      <c r="Z336" s="97">
        <v>0</v>
      </c>
      <c r="AA336" s="96">
        <v>0</v>
      </c>
      <c r="AB336" s="42">
        <v>0</v>
      </c>
      <c r="AC336" s="97">
        <v>0</v>
      </c>
      <c r="AD336" s="96">
        <v>0</v>
      </c>
      <c r="AE336" s="42">
        <v>0</v>
      </c>
      <c r="AF336" s="97">
        <v>0</v>
      </c>
      <c r="AG336" s="96">
        <v>0</v>
      </c>
      <c r="AH336" s="42">
        <v>0</v>
      </c>
      <c r="AI336" s="97">
        <v>0</v>
      </c>
      <c r="AJ336" s="96">
        <v>0</v>
      </c>
      <c r="AK336" s="42">
        <v>0</v>
      </c>
      <c r="AL336" s="97">
        <v>0</v>
      </c>
      <c r="AM336" s="96">
        <v>0</v>
      </c>
      <c r="AN336" s="42">
        <v>0</v>
      </c>
      <c r="AO336" s="97">
        <v>0</v>
      </c>
      <c r="AP336" s="96"/>
      <c r="AQ336" s="42"/>
      <c r="AR336" s="97"/>
      <c r="AT336" s="96">
        <f t="shared" si="132"/>
        <v>0</v>
      </c>
      <c r="AU336" s="42">
        <f t="shared" si="132"/>
        <v>0</v>
      </c>
      <c r="AV336" s="97">
        <f t="shared" si="132"/>
        <v>0</v>
      </c>
      <c r="BC336" s="32">
        <f t="shared" si="133"/>
        <v>0</v>
      </c>
      <c r="BE336" s="23">
        <v>3</v>
      </c>
      <c r="BF336" s="23">
        <v>6</v>
      </c>
      <c r="BG336" s="23">
        <f t="shared" si="134"/>
        <v>10</v>
      </c>
    </row>
    <row r="337" spans="2:59" ht="15" hidden="1" customHeight="1" x14ac:dyDescent="0.3">
      <c r="B337" s="15"/>
      <c r="C337" s="40" t="s">
        <v>23</v>
      </c>
      <c r="D337" s="34" t="s">
        <v>2</v>
      </c>
      <c r="E337" s="35" t="s">
        <v>2</v>
      </c>
      <c r="F337" s="96">
        <v>0</v>
      </c>
      <c r="G337" s="42">
        <v>0</v>
      </c>
      <c r="H337" s="97">
        <v>0</v>
      </c>
      <c r="I337" s="96">
        <v>0</v>
      </c>
      <c r="J337" s="42">
        <v>0</v>
      </c>
      <c r="K337" s="97">
        <v>0</v>
      </c>
      <c r="L337" s="96">
        <v>0</v>
      </c>
      <c r="M337" s="42">
        <v>0</v>
      </c>
      <c r="N337" s="97">
        <v>0</v>
      </c>
      <c r="O337" s="96">
        <v>0</v>
      </c>
      <c r="P337" s="42">
        <v>0</v>
      </c>
      <c r="Q337" s="97">
        <v>0</v>
      </c>
      <c r="R337" s="96">
        <v>0</v>
      </c>
      <c r="S337" s="42">
        <v>0</v>
      </c>
      <c r="T337" s="97">
        <v>0</v>
      </c>
      <c r="U337" s="96">
        <v>0</v>
      </c>
      <c r="V337" s="42">
        <v>0</v>
      </c>
      <c r="W337" s="97">
        <v>0</v>
      </c>
      <c r="X337" s="96">
        <v>0</v>
      </c>
      <c r="Y337" s="42">
        <v>0</v>
      </c>
      <c r="Z337" s="97">
        <v>0</v>
      </c>
      <c r="AA337" s="96">
        <v>0</v>
      </c>
      <c r="AB337" s="42">
        <v>0</v>
      </c>
      <c r="AC337" s="97">
        <v>0</v>
      </c>
      <c r="AD337" s="96">
        <v>0</v>
      </c>
      <c r="AE337" s="42">
        <v>0</v>
      </c>
      <c r="AF337" s="97">
        <v>0</v>
      </c>
      <c r="AG337" s="96">
        <v>0</v>
      </c>
      <c r="AH337" s="42">
        <v>0</v>
      </c>
      <c r="AI337" s="97">
        <v>0</v>
      </c>
      <c r="AJ337" s="96">
        <v>0</v>
      </c>
      <c r="AK337" s="42">
        <v>0</v>
      </c>
      <c r="AL337" s="97">
        <v>0</v>
      </c>
      <c r="AM337" s="96">
        <v>0</v>
      </c>
      <c r="AN337" s="42">
        <v>0</v>
      </c>
      <c r="AO337" s="97">
        <v>0</v>
      </c>
      <c r="AP337" s="96"/>
      <c r="AQ337" s="42"/>
      <c r="AR337" s="97"/>
      <c r="AT337" s="96">
        <f t="shared" si="132"/>
        <v>0</v>
      </c>
      <c r="AU337" s="42">
        <f t="shared" si="132"/>
        <v>0</v>
      </c>
      <c r="AV337" s="97">
        <f t="shared" si="132"/>
        <v>0</v>
      </c>
      <c r="BC337" s="32">
        <f t="shared" si="133"/>
        <v>0</v>
      </c>
      <c r="BE337" s="23">
        <v>3</v>
      </c>
      <c r="BF337" s="23">
        <v>7</v>
      </c>
      <c r="BG337" s="23">
        <f t="shared" si="134"/>
        <v>1</v>
      </c>
    </row>
    <row r="338" spans="2:59" ht="15" hidden="1" customHeight="1" x14ac:dyDescent="0.3">
      <c r="B338" s="15"/>
      <c r="C338" s="50" t="str">
        <f>IF(LEN(E337)&lt;1,"","Total: " &amp; LEFT(E337,LEN(E337)-21) &amp; "Municipalities")</f>
        <v/>
      </c>
      <c r="D338" s="51"/>
      <c r="E338" s="52"/>
      <c r="F338" s="63">
        <f>SUM(F327:F337)</f>
        <v>0</v>
      </c>
      <c r="G338" s="54">
        <f>SUM(G327:G337)</f>
        <v>0</v>
      </c>
      <c r="H338" s="64">
        <f>SUM(H327:H337)</f>
        <v>0</v>
      </c>
      <c r="I338" s="63">
        <f t="shared" ref="I338:Q338" si="135">SUM(I327:I337)</f>
        <v>0</v>
      </c>
      <c r="J338" s="54">
        <f t="shared" si="135"/>
        <v>0</v>
      </c>
      <c r="K338" s="64">
        <f t="shared" si="135"/>
        <v>0</v>
      </c>
      <c r="L338" s="63">
        <f t="shared" si="135"/>
        <v>0</v>
      </c>
      <c r="M338" s="54">
        <f t="shared" si="135"/>
        <v>0</v>
      </c>
      <c r="N338" s="64">
        <f t="shared" si="135"/>
        <v>0</v>
      </c>
      <c r="O338" s="63">
        <f t="shared" si="135"/>
        <v>0</v>
      </c>
      <c r="P338" s="54">
        <f t="shared" si="135"/>
        <v>0</v>
      </c>
      <c r="Q338" s="64">
        <f t="shared" si="135"/>
        <v>0</v>
      </c>
      <c r="R338" s="63">
        <f>SUM(R327:R337)</f>
        <v>0</v>
      </c>
      <c r="S338" s="54">
        <f>SUM(S327:S337)</f>
        <v>0</v>
      </c>
      <c r="T338" s="64">
        <f>SUM(T327:T337)</f>
        <v>0</v>
      </c>
      <c r="U338" s="63">
        <f t="shared" ref="U338:AL338" si="136">SUM(U327:U337)</f>
        <v>0</v>
      </c>
      <c r="V338" s="54">
        <f t="shared" si="136"/>
        <v>0</v>
      </c>
      <c r="W338" s="64">
        <f t="shared" si="136"/>
        <v>0</v>
      </c>
      <c r="X338" s="63">
        <f t="shared" si="136"/>
        <v>0</v>
      </c>
      <c r="Y338" s="54">
        <f t="shared" si="136"/>
        <v>0</v>
      </c>
      <c r="Z338" s="64">
        <f t="shared" si="136"/>
        <v>0</v>
      </c>
      <c r="AA338" s="63">
        <f t="shared" si="136"/>
        <v>0</v>
      </c>
      <c r="AB338" s="54">
        <f t="shared" si="136"/>
        <v>0</v>
      </c>
      <c r="AC338" s="64">
        <f t="shared" si="136"/>
        <v>0</v>
      </c>
      <c r="AD338" s="63">
        <f>SUM(AD327:AD337)</f>
        <v>0</v>
      </c>
      <c r="AE338" s="54">
        <f>SUM(AE327:AE337)</f>
        <v>0</v>
      </c>
      <c r="AF338" s="64">
        <f>SUM(AF327:AF337)</f>
        <v>0</v>
      </c>
      <c r="AG338" s="63">
        <f t="shared" si="136"/>
        <v>0</v>
      </c>
      <c r="AH338" s="54">
        <f t="shared" si="136"/>
        <v>0</v>
      </c>
      <c r="AI338" s="64">
        <f t="shared" si="136"/>
        <v>0</v>
      </c>
      <c r="AJ338" s="63">
        <f t="shared" si="136"/>
        <v>0</v>
      </c>
      <c r="AK338" s="54">
        <f t="shared" si="136"/>
        <v>0</v>
      </c>
      <c r="AL338" s="64">
        <f t="shared" si="136"/>
        <v>0</v>
      </c>
      <c r="AM338" s="63">
        <f>SUM(AM327:AM337)</f>
        <v>0</v>
      </c>
      <c r="AN338" s="54">
        <f>SUM(AN327:AN337)</f>
        <v>0</v>
      </c>
      <c r="AO338" s="64">
        <f>SUM(AO327:AO337)</f>
        <v>0</v>
      </c>
      <c r="AP338" s="63"/>
      <c r="AQ338" s="54"/>
      <c r="AR338" s="64"/>
      <c r="AT338" s="63">
        <f>SUM(AT327:AT337)</f>
        <v>0</v>
      </c>
      <c r="AU338" s="54">
        <f>SUM(AU327:AU337)</f>
        <v>0</v>
      </c>
      <c r="AV338" s="64">
        <f>SUM(AV327:AV337)</f>
        <v>0</v>
      </c>
      <c r="BC338" s="32">
        <f>IF(SUM(BC327:BC337)=0,0,1)</f>
        <v>0</v>
      </c>
    </row>
    <row r="339" spans="2:59" ht="15" hidden="1" customHeight="1" x14ac:dyDescent="0.3">
      <c r="B339" s="15"/>
      <c r="C339" s="40"/>
      <c r="D339" s="34"/>
      <c r="E339" s="35"/>
      <c r="F339" s="96"/>
      <c r="G339" s="42"/>
      <c r="H339" s="97"/>
      <c r="I339" s="96"/>
      <c r="J339" s="42"/>
      <c r="K339" s="97"/>
      <c r="L339" s="96"/>
      <c r="M339" s="42"/>
      <c r="N339" s="97"/>
      <c r="O339" s="96"/>
      <c r="P339" s="42"/>
      <c r="Q339" s="97"/>
      <c r="R339" s="96"/>
      <c r="S339" s="42"/>
      <c r="T339" s="97"/>
      <c r="U339" s="96"/>
      <c r="V339" s="42"/>
      <c r="W339" s="97"/>
      <c r="X339" s="96"/>
      <c r="Y339" s="42"/>
      <c r="Z339" s="97"/>
      <c r="AA339" s="96"/>
      <c r="AB339" s="42"/>
      <c r="AC339" s="97"/>
      <c r="AD339" s="96"/>
      <c r="AE339" s="42"/>
      <c r="AF339" s="97"/>
      <c r="AG339" s="96"/>
      <c r="AH339" s="42"/>
      <c r="AI339" s="97"/>
      <c r="AJ339" s="96"/>
      <c r="AK339" s="42"/>
      <c r="AL339" s="97"/>
      <c r="AM339" s="96"/>
      <c r="AN339" s="42"/>
      <c r="AO339" s="97"/>
      <c r="AP339" s="96"/>
      <c r="AQ339" s="42"/>
      <c r="AR339" s="97"/>
      <c r="AT339" s="96"/>
      <c r="AU339" s="42"/>
      <c r="AV339" s="97"/>
      <c r="BC339" s="32">
        <f>IF(BC338=0,0,1)</f>
        <v>0</v>
      </c>
    </row>
    <row r="340" spans="2:59" ht="15" hidden="1" customHeight="1" x14ac:dyDescent="0.3">
      <c r="B340" s="15"/>
      <c r="C340" s="40" t="s">
        <v>22</v>
      </c>
      <c r="D340" s="34" t="s">
        <v>2</v>
      </c>
      <c r="E340" s="35" t="s">
        <v>2</v>
      </c>
      <c r="F340" s="96">
        <v>0</v>
      </c>
      <c r="G340" s="42">
        <v>0</v>
      </c>
      <c r="H340" s="97">
        <v>0</v>
      </c>
      <c r="I340" s="96">
        <v>0</v>
      </c>
      <c r="J340" s="42">
        <v>0</v>
      </c>
      <c r="K340" s="97">
        <v>0</v>
      </c>
      <c r="L340" s="96">
        <v>0</v>
      </c>
      <c r="M340" s="42">
        <v>0</v>
      </c>
      <c r="N340" s="97">
        <v>0</v>
      </c>
      <c r="O340" s="96">
        <v>0</v>
      </c>
      <c r="P340" s="42">
        <v>0</v>
      </c>
      <c r="Q340" s="97">
        <v>0</v>
      </c>
      <c r="R340" s="96">
        <v>0</v>
      </c>
      <c r="S340" s="42">
        <v>0</v>
      </c>
      <c r="T340" s="97">
        <v>0</v>
      </c>
      <c r="U340" s="96">
        <v>0</v>
      </c>
      <c r="V340" s="42">
        <v>0</v>
      </c>
      <c r="W340" s="97">
        <v>0</v>
      </c>
      <c r="X340" s="96">
        <v>0</v>
      </c>
      <c r="Y340" s="42">
        <v>0</v>
      </c>
      <c r="Z340" s="97">
        <v>0</v>
      </c>
      <c r="AA340" s="96">
        <v>0</v>
      </c>
      <c r="AB340" s="42">
        <v>0</v>
      </c>
      <c r="AC340" s="97">
        <v>0</v>
      </c>
      <c r="AD340" s="96">
        <v>0</v>
      </c>
      <c r="AE340" s="42">
        <v>0</v>
      </c>
      <c r="AF340" s="97">
        <v>0</v>
      </c>
      <c r="AG340" s="96">
        <v>0</v>
      </c>
      <c r="AH340" s="42">
        <v>0</v>
      </c>
      <c r="AI340" s="97">
        <v>0</v>
      </c>
      <c r="AJ340" s="96">
        <v>0</v>
      </c>
      <c r="AK340" s="42">
        <v>0</v>
      </c>
      <c r="AL340" s="97">
        <v>0</v>
      </c>
      <c r="AM340" s="96">
        <v>0</v>
      </c>
      <c r="AN340" s="42">
        <v>0</v>
      </c>
      <c r="AO340" s="97">
        <v>0</v>
      </c>
      <c r="AP340" s="96"/>
      <c r="AQ340" s="42"/>
      <c r="AR340" s="97"/>
      <c r="AT340" s="96">
        <f t="shared" ref="AT340:AV350" si="137">F340+I340+L340+O340+R340+AP340+U340+AA340+AM340+AD340</f>
        <v>0</v>
      </c>
      <c r="AU340" s="42">
        <f t="shared" si="137"/>
        <v>0</v>
      </c>
      <c r="AV340" s="97">
        <f t="shared" si="137"/>
        <v>0</v>
      </c>
      <c r="BC340" s="32">
        <f t="shared" ref="BC340:BC350" si="138">IF(LEN(E340)&lt;2,0,1)</f>
        <v>0</v>
      </c>
      <c r="BE340" s="23">
        <v>3</v>
      </c>
      <c r="BF340" s="23">
        <v>8</v>
      </c>
      <c r="BG340" s="23">
        <v>1</v>
      </c>
    </row>
    <row r="341" spans="2:59" s="23" customFormat="1" ht="15" hidden="1" customHeight="1" x14ac:dyDescent="0.3">
      <c r="B341" s="15"/>
      <c r="C341" s="40" t="s">
        <v>22</v>
      </c>
      <c r="D341" s="34" t="s">
        <v>2</v>
      </c>
      <c r="E341" s="35" t="s">
        <v>2</v>
      </c>
      <c r="F341" s="96">
        <v>0</v>
      </c>
      <c r="G341" s="42">
        <v>0</v>
      </c>
      <c r="H341" s="97">
        <v>0</v>
      </c>
      <c r="I341" s="96">
        <v>0</v>
      </c>
      <c r="J341" s="42">
        <v>0</v>
      </c>
      <c r="K341" s="97">
        <v>0</v>
      </c>
      <c r="L341" s="96">
        <v>0</v>
      </c>
      <c r="M341" s="42">
        <v>0</v>
      </c>
      <c r="N341" s="97">
        <v>0</v>
      </c>
      <c r="O341" s="96">
        <v>0</v>
      </c>
      <c r="P341" s="42">
        <v>0</v>
      </c>
      <c r="Q341" s="97">
        <v>0</v>
      </c>
      <c r="R341" s="96">
        <v>0</v>
      </c>
      <c r="S341" s="42">
        <v>0</v>
      </c>
      <c r="T341" s="97">
        <v>0</v>
      </c>
      <c r="U341" s="96">
        <v>0</v>
      </c>
      <c r="V341" s="42">
        <v>0</v>
      </c>
      <c r="W341" s="97">
        <v>0</v>
      </c>
      <c r="X341" s="96">
        <v>0</v>
      </c>
      <c r="Y341" s="42">
        <v>0</v>
      </c>
      <c r="Z341" s="97">
        <v>0</v>
      </c>
      <c r="AA341" s="96">
        <v>0</v>
      </c>
      <c r="AB341" s="42">
        <v>0</v>
      </c>
      <c r="AC341" s="97">
        <v>0</v>
      </c>
      <c r="AD341" s="96">
        <v>0</v>
      </c>
      <c r="AE341" s="42">
        <v>0</v>
      </c>
      <c r="AF341" s="97">
        <v>0</v>
      </c>
      <c r="AG341" s="96">
        <v>0</v>
      </c>
      <c r="AH341" s="42">
        <v>0</v>
      </c>
      <c r="AI341" s="97">
        <v>0</v>
      </c>
      <c r="AJ341" s="96">
        <v>0</v>
      </c>
      <c r="AK341" s="42">
        <v>0</v>
      </c>
      <c r="AL341" s="97">
        <v>0</v>
      </c>
      <c r="AM341" s="96">
        <v>0</v>
      </c>
      <c r="AN341" s="42">
        <v>0</v>
      </c>
      <c r="AO341" s="97">
        <v>0</v>
      </c>
      <c r="AP341" s="96"/>
      <c r="AQ341" s="42"/>
      <c r="AR341" s="97"/>
      <c r="AT341" s="96">
        <f t="shared" si="137"/>
        <v>0</v>
      </c>
      <c r="AU341" s="42">
        <f t="shared" si="137"/>
        <v>0</v>
      </c>
      <c r="AV341" s="97">
        <f t="shared" si="137"/>
        <v>0</v>
      </c>
      <c r="BC341" s="32">
        <f t="shared" si="138"/>
        <v>0</v>
      </c>
      <c r="BE341" s="23">
        <v>3</v>
      </c>
      <c r="BF341" s="23">
        <v>8</v>
      </c>
      <c r="BG341" s="23">
        <f>IF(BF341=BF340,BG340+1,1)</f>
        <v>2</v>
      </c>
    </row>
    <row r="342" spans="2:59" ht="15" hidden="1" customHeight="1" x14ac:dyDescent="0.3">
      <c r="B342" s="15"/>
      <c r="C342" s="40" t="s">
        <v>22</v>
      </c>
      <c r="D342" s="34" t="s">
        <v>2</v>
      </c>
      <c r="E342" s="35" t="s">
        <v>2</v>
      </c>
      <c r="F342" s="96">
        <v>0</v>
      </c>
      <c r="G342" s="42">
        <v>0</v>
      </c>
      <c r="H342" s="97">
        <v>0</v>
      </c>
      <c r="I342" s="96">
        <v>0</v>
      </c>
      <c r="J342" s="42">
        <v>0</v>
      </c>
      <c r="K342" s="97">
        <v>0</v>
      </c>
      <c r="L342" s="96">
        <v>0</v>
      </c>
      <c r="M342" s="42">
        <v>0</v>
      </c>
      <c r="N342" s="97">
        <v>0</v>
      </c>
      <c r="O342" s="96">
        <v>0</v>
      </c>
      <c r="P342" s="42">
        <v>0</v>
      </c>
      <c r="Q342" s="97">
        <v>0</v>
      </c>
      <c r="R342" s="96">
        <v>0</v>
      </c>
      <c r="S342" s="42">
        <v>0</v>
      </c>
      <c r="T342" s="97">
        <v>0</v>
      </c>
      <c r="U342" s="96">
        <v>0</v>
      </c>
      <c r="V342" s="42">
        <v>0</v>
      </c>
      <c r="W342" s="97">
        <v>0</v>
      </c>
      <c r="X342" s="96">
        <v>0</v>
      </c>
      <c r="Y342" s="42">
        <v>0</v>
      </c>
      <c r="Z342" s="97">
        <v>0</v>
      </c>
      <c r="AA342" s="96">
        <v>0</v>
      </c>
      <c r="AB342" s="42">
        <v>0</v>
      </c>
      <c r="AC342" s="97">
        <v>0</v>
      </c>
      <c r="AD342" s="96">
        <v>0</v>
      </c>
      <c r="AE342" s="42">
        <v>0</v>
      </c>
      <c r="AF342" s="97">
        <v>0</v>
      </c>
      <c r="AG342" s="96">
        <v>0</v>
      </c>
      <c r="AH342" s="42">
        <v>0</v>
      </c>
      <c r="AI342" s="97">
        <v>0</v>
      </c>
      <c r="AJ342" s="96">
        <v>0</v>
      </c>
      <c r="AK342" s="42">
        <v>0</v>
      </c>
      <c r="AL342" s="97">
        <v>0</v>
      </c>
      <c r="AM342" s="96">
        <v>0</v>
      </c>
      <c r="AN342" s="42">
        <v>0</v>
      </c>
      <c r="AO342" s="97">
        <v>0</v>
      </c>
      <c r="AP342" s="96"/>
      <c r="AQ342" s="42"/>
      <c r="AR342" s="97"/>
      <c r="AT342" s="96">
        <f t="shared" si="137"/>
        <v>0</v>
      </c>
      <c r="AU342" s="42">
        <f t="shared" si="137"/>
        <v>0</v>
      </c>
      <c r="AV342" s="97">
        <f t="shared" si="137"/>
        <v>0</v>
      </c>
      <c r="BC342" s="32">
        <f t="shared" si="138"/>
        <v>0</v>
      </c>
      <c r="BE342" s="23">
        <v>3</v>
      </c>
      <c r="BF342" s="23">
        <v>8</v>
      </c>
      <c r="BG342" s="23">
        <f t="shared" ref="BG342:BG350" si="139">IF(BF342=BF341,BG341+1,1)</f>
        <v>3</v>
      </c>
    </row>
    <row r="343" spans="2:59" ht="15" hidden="1" customHeight="1" x14ac:dyDescent="0.3">
      <c r="B343" s="15"/>
      <c r="C343" s="40" t="s">
        <v>22</v>
      </c>
      <c r="D343" s="34" t="s">
        <v>2</v>
      </c>
      <c r="E343" s="35" t="s">
        <v>2</v>
      </c>
      <c r="F343" s="96">
        <v>0</v>
      </c>
      <c r="G343" s="42">
        <v>0</v>
      </c>
      <c r="H343" s="97">
        <v>0</v>
      </c>
      <c r="I343" s="96">
        <v>0</v>
      </c>
      <c r="J343" s="42">
        <v>0</v>
      </c>
      <c r="K343" s="97">
        <v>0</v>
      </c>
      <c r="L343" s="96">
        <v>0</v>
      </c>
      <c r="M343" s="42">
        <v>0</v>
      </c>
      <c r="N343" s="97">
        <v>0</v>
      </c>
      <c r="O343" s="96">
        <v>0</v>
      </c>
      <c r="P343" s="42">
        <v>0</v>
      </c>
      <c r="Q343" s="97">
        <v>0</v>
      </c>
      <c r="R343" s="96">
        <v>0</v>
      </c>
      <c r="S343" s="42">
        <v>0</v>
      </c>
      <c r="T343" s="97">
        <v>0</v>
      </c>
      <c r="U343" s="96">
        <v>0</v>
      </c>
      <c r="V343" s="42">
        <v>0</v>
      </c>
      <c r="W343" s="97">
        <v>0</v>
      </c>
      <c r="X343" s="96">
        <v>0</v>
      </c>
      <c r="Y343" s="42">
        <v>0</v>
      </c>
      <c r="Z343" s="97">
        <v>0</v>
      </c>
      <c r="AA343" s="96">
        <v>0</v>
      </c>
      <c r="AB343" s="42">
        <v>0</v>
      </c>
      <c r="AC343" s="97">
        <v>0</v>
      </c>
      <c r="AD343" s="96">
        <v>0</v>
      </c>
      <c r="AE343" s="42">
        <v>0</v>
      </c>
      <c r="AF343" s="97">
        <v>0</v>
      </c>
      <c r="AG343" s="96">
        <v>0</v>
      </c>
      <c r="AH343" s="42">
        <v>0</v>
      </c>
      <c r="AI343" s="97">
        <v>0</v>
      </c>
      <c r="AJ343" s="96">
        <v>0</v>
      </c>
      <c r="AK343" s="42">
        <v>0</v>
      </c>
      <c r="AL343" s="97">
        <v>0</v>
      </c>
      <c r="AM343" s="96">
        <v>0</v>
      </c>
      <c r="AN343" s="42">
        <v>0</v>
      </c>
      <c r="AO343" s="97">
        <v>0</v>
      </c>
      <c r="AP343" s="96"/>
      <c r="AQ343" s="42"/>
      <c r="AR343" s="97"/>
      <c r="AT343" s="96">
        <f t="shared" si="137"/>
        <v>0</v>
      </c>
      <c r="AU343" s="42">
        <f t="shared" si="137"/>
        <v>0</v>
      </c>
      <c r="AV343" s="97">
        <f t="shared" si="137"/>
        <v>0</v>
      </c>
      <c r="BC343" s="32">
        <f t="shared" si="138"/>
        <v>0</v>
      </c>
      <c r="BE343" s="23">
        <v>3</v>
      </c>
      <c r="BF343" s="23">
        <v>8</v>
      </c>
      <c r="BG343" s="23">
        <f t="shared" si="139"/>
        <v>4</v>
      </c>
    </row>
    <row r="344" spans="2:59" ht="15" hidden="1" customHeight="1" x14ac:dyDescent="0.3">
      <c r="B344" s="15"/>
      <c r="C344" s="40" t="s">
        <v>22</v>
      </c>
      <c r="D344" s="34" t="s">
        <v>2</v>
      </c>
      <c r="E344" s="35" t="s">
        <v>2</v>
      </c>
      <c r="F344" s="96">
        <v>0</v>
      </c>
      <c r="G344" s="42">
        <v>0</v>
      </c>
      <c r="H344" s="97">
        <v>0</v>
      </c>
      <c r="I344" s="96">
        <v>0</v>
      </c>
      <c r="J344" s="42">
        <v>0</v>
      </c>
      <c r="K344" s="97">
        <v>0</v>
      </c>
      <c r="L344" s="96">
        <v>0</v>
      </c>
      <c r="M344" s="42">
        <v>0</v>
      </c>
      <c r="N344" s="97">
        <v>0</v>
      </c>
      <c r="O344" s="96">
        <v>0</v>
      </c>
      <c r="P344" s="42">
        <v>0</v>
      </c>
      <c r="Q344" s="97">
        <v>0</v>
      </c>
      <c r="R344" s="96">
        <v>0</v>
      </c>
      <c r="S344" s="42">
        <v>0</v>
      </c>
      <c r="T344" s="97">
        <v>0</v>
      </c>
      <c r="U344" s="96">
        <v>0</v>
      </c>
      <c r="V344" s="42">
        <v>0</v>
      </c>
      <c r="W344" s="97">
        <v>0</v>
      </c>
      <c r="X344" s="96">
        <v>0</v>
      </c>
      <c r="Y344" s="42">
        <v>0</v>
      </c>
      <c r="Z344" s="97">
        <v>0</v>
      </c>
      <c r="AA344" s="96">
        <v>0</v>
      </c>
      <c r="AB344" s="42">
        <v>0</v>
      </c>
      <c r="AC344" s="97">
        <v>0</v>
      </c>
      <c r="AD344" s="96">
        <v>0</v>
      </c>
      <c r="AE344" s="42">
        <v>0</v>
      </c>
      <c r="AF344" s="97">
        <v>0</v>
      </c>
      <c r="AG344" s="96">
        <v>0</v>
      </c>
      <c r="AH344" s="42">
        <v>0</v>
      </c>
      <c r="AI344" s="97">
        <v>0</v>
      </c>
      <c r="AJ344" s="96">
        <v>0</v>
      </c>
      <c r="AK344" s="42">
        <v>0</v>
      </c>
      <c r="AL344" s="97">
        <v>0</v>
      </c>
      <c r="AM344" s="96">
        <v>0</v>
      </c>
      <c r="AN344" s="42">
        <v>0</v>
      </c>
      <c r="AO344" s="97">
        <v>0</v>
      </c>
      <c r="AP344" s="96"/>
      <c r="AQ344" s="42"/>
      <c r="AR344" s="97"/>
      <c r="AT344" s="96">
        <f t="shared" si="137"/>
        <v>0</v>
      </c>
      <c r="AU344" s="42">
        <f t="shared" si="137"/>
        <v>0</v>
      </c>
      <c r="AV344" s="97">
        <f t="shared" si="137"/>
        <v>0</v>
      </c>
      <c r="BC344" s="32">
        <f t="shared" si="138"/>
        <v>0</v>
      </c>
      <c r="BE344" s="23">
        <v>3</v>
      </c>
      <c r="BF344" s="23">
        <v>8</v>
      </c>
      <c r="BG344" s="23">
        <f t="shared" si="139"/>
        <v>5</v>
      </c>
    </row>
    <row r="345" spans="2:59" ht="15" hidden="1" customHeight="1" x14ac:dyDescent="0.3">
      <c r="B345" s="15"/>
      <c r="C345" s="40" t="s">
        <v>22</v>
      </c>
      <c r="D345" s="34" t="s">
        <v>2</v>
      </c>
      <c r="E345" s="35" t="s">
        <v>2</v>
      </c>
      <c r="F345" s="96">
        <v>0</v>
      </c>
      <c r="G345" s="42">
        <v>0</v>
      </c>
      <c r="H345" s="97">
        <v>0</v>
      </c>
      <c r="I345" s="96">
        <v>0</v>
      </c>
      <c r="J345" s="42">
        <v>0</v>
      </c>
      <c r="K345" s="97">
        <v>0</v>
      </c>
      <c r="L345" s="96">
        <v>0</v>
      </c>
      <c r="M345" s="42">
        <v>0</v>
      </c>
      <c r="N345" s="97">
        <v>0</v>
      </c>
      <c r="O345" s="96">
        <v>0</v>
      </c>
      <c r="P345" s="42">
        <v>0</v>
      </c>
      <c r="Q345" s="97">
        <v>0</v>
      </c>
      <c r="R345" s="96">
        <v>0</v>
      </c>
      <c r="S345" s="42">
        <v>0</v>
      </c>
      <c r="T345" s="97">
        <v>0</v>
      </c>
      <c r="U345" s="96">
        <v>0</v>
      </c>
      <c r="V345" s="42">
        <v>0</v>
      </c>
      <c r="W345" s="97">
        <v>0</v>
      </c>
      <c r="X345" s="96">
        <v>0</v>
      </c>
      <c r="Y345" s="42">
        <v>0</v>
      </c>
      <c r="Z345" s="97">
        <v>0</v>
      </c>
      <c r="AA345" s="96">
        <v>0</v>
      </c>
      <c r="AB345" s="42">
        <v>0</v>
      </c>
      <c r="AC345" s="97">
        <v>0</v>
      </c>
      <c r="AD345" s="96">
        <v>0</v>
      </c>
      <c r="AE345" s="42">
        <v>0</v>
      </c>
      <c r="AF345" s="97">
        <v>0</v>
      </c>
      <c r="AG345" s="96">
        <v>0</v>
      </c>
      <c r="AH345" s="42">
        <v>0</v>
      </c>
      <c r="AI345" s="97">
        <v>0</v>
      </c>
      <c r="AJ345" s="96">
        <v>0</v>
      </c>
      <c r="AK345" s="42">
        <v>0</v>
      </c>
      <c r="AL345" s="97">
        <v>0</v>
      </c>
      <c r="AM345" s="96">
        <v>0</v>
      </c>
      <c r="AN345" s="42">
        <v>0</v>
      </c>
      <c r="AO345" s="97">
        <v>0</v>
      </c>
      <c r="AP345" s="96"/>
      <c r="AQ345" s="42"/>
      <c r="AR345" s="97"/>
      <c r="AT345" s="96">
        <f t="shared" si="137"/>
        <v>0</v>
      </c>
      <c r="AU345" s="42">
        <f t="shared" si="137"/>
        <v>0</v>
      </c>
      <c r="AV345" s="97">
        <f t="shared" si="137"/>
        <v>0</v>
      </c>
      <c r="BC345" s="32">
        <f t="shared" si="138"/>
        <v>0</v>
      </c>
      <c r="BE345" s="23">
        <v>3</v>
      </c>
      <c r="BF345" s="23">
        <v>8</v>
      </c>
      <c r="BG345" s="23">
        <f t="shared" si="139"/>
        <v>6</v>
      </c>
    </row>
    <row r="346" spans="2:59" ht="15" hidden="1" customHeight="1" x14ac:dyDescent="0.3">
      <c r="B346" s="15"/>
      <c r="C346" s="40" t="s">
        <v>22</v>
      </c>
      <c r="D346" s="34" t="s">
        <v>2</v>
      </c>
      <c r="E346" s="35" t="s">
        <v>2</v>
      </c>
      <c r="F346" s="96">
        <v>0</v>
      </c>
      <c r="G346" s="42">
        <v>0</v>
      </c>
      <c r="H346" s="97">
        <v>0</v>
      </c>
      <c r="I346" s="96">
        <v>0</v>
      </c>
      <c r="J346" s="42">
        <v>0</v>
      </c>
      <c r="K346" s="97">
        <v>0</v>
      </c>
      <c r="L346" s="96">
        <v>0</v>
      </c>
      <c r="M346" s="42">
        <v>0</v>
      </c>
      <c r="N346" s="97">
        <v>0</v>
      </c>
      <c r="O346" s="96">
        <v>0</v>
      </c>
      <c r="P346" s="42">
        <v>0</v>
      </c>
      <c r="Q346" s="97">
        <v>0</v>
      </c>
      <c r="R346" s="96">
        <v>0</v>
      </c>
      <c r="S346" s="42">
        <v>0</v>
      </c>
      <c r="T346" s="97">
        <v>0</v>
      </c>
      <c r="U346" s="96">
        <v>0</v>
      </c>
      <c r="V346" s="42">
        <v>0</v>
      </c>
      <c r="W346" s="97">
        <v>0</v>
      </c>
      <c r="X346" s="96">
        <v>0</v>
      </c>
      <c r="Y346" s="42">
        <v>0</v>
      </c>
      <c r="Z346" s="97">
        <v>0</v>
      </c>
      <c r="AA346" s="96">
        <v>0</v>
      </c>
      <c r="AB346" s="42">
        <v>0</v>
      </c>
      <c r="AC346" s="97">
        <v>0</v>
      </c>
      <c r="AD346" s="96">
        <v>0</v>
      </c>
      <c r="AE346" s="42">
        <v>0</v>
      </c>
      <c r="AF346" s="97">
        <v>0</v>
      </c>
      <c r="AG346" s="96">
        <v>0</v>
      </c>
      <c r="AH346" s="42">
        <v>0</v>
      </c>
      <c r="AI346" s="97">
        <v>0</v>
      </c>
      <c r="AJ346" s="96">
        <v>0</v>
      </c>
      <c r="AK346" s="42">
        <v>0</v>
      </c>
      <c r="AL346" s="97">
        <v>0</v>
      </c>
      <c r="AM346" s="96">
        <v>0</v>
      </c>
      <c r="AN346" s="42">
        <v>0</v>
      </c>
      <c r="AO346" s="97">
        <v>0</v>
      </c>
      <c r="AP346" s="96"/>
      <c r="AQ346" s="42"/>
      <c r="AR346" s="97"/>
      <c r="AT346" s="96">
        <f t="shared" si="137"/>
        <v>0</v>
      </c>
      <c r="AU346" s="42">
        <f t="shared" si="137"/>
        <v>0</v>
      </c>
      <c r="AV346" s="97">
        <f t="shared" si="137"/>
        <v>0</v>
      </c>
      <c r="BC346" s="32">
        <f t="shared" si="138"/>
        <v>0</v>
      </c>
      <c r="BE346" s="23">
        <v>3</v>
      </c>
      <c r="BF346" s="23">
        <v>8</v>
      </c>
      <c r="BG346" s="23">
        <f t="shared" si="139"/>
        <v>7</v>
      </c>
    </row>
    <row r="347" spans="2:59" ht="15" hidden="1" customHeight="1" x14ac:dyDescent="0.3">
      <c r="B347" s="15"/>
      <c r="C347" s="40" t="s">
        <v>22</v>
      </c>
      <c r="D347" s="34" t="s">
        <v>2</v>
      </c>
      <c r="E347" s="35" t="s">
        <v>2</v>
      </c>
      <c r="F347" s="96">
        <v>0</v>
      </c>
      <c r="G347" s="42">
        <v>0</v>
      </c>
      <c r="H347" s="97">
        <v>0</v>
      </c>
      <c r="I347" s="96">
        <v>0</v>
      </c>
      <c r="J347" s="42">
        <v>0</v>
      </c>
      <c r="K347" s="97">
        <v>0</v>
      </c>
      <c r="L347" s="96">
        <v>0</v>
      </c>
      <c r="M347" s="42">
        <v>0</v>
      </c>
      <c r="N347" s="97">
        <v>0</v>
      </c>
      <c r="O347" s="96">
        <v>0</v>
      </c>
      <c r="P347" s="42">
        <v>0</v>
      </c>
      <c r="Q347" s="97">
        <v>0</v>
      </c>
      <c r="R347" s="96">
        <v>0</v>
      </c>
      <c r="S347" s="42">
        <v>0</v>
      </c>
      <c r="T347" s="97">
        <v>0</v>
      </c>
      <c r="U347" s="96">
        <v>0</v>
      </c>
      <c r="V347" s="42">
        <v>0</v>
      </c>
      <c r="W347" s="97">
        <v>0</v>
      </c>
      <c r="X347" s="96">
        <v>0</v>
      </c>
      <c r="Y347" s="42">
        <v>0</v>
      </c>
      <c r="Z347" s="97">
        <v>0</v>
      </c>
      <c r="AA347" s="96">
        <v>0</v>
      </c>
      <c r="AB347" s="42">
        <v>0</v>
      </c>
      <c r="AC347" s="97">
        <v>0</v>
      </c>
      <c r="AD347" s="96">
        <v>0</v>
      </c>
      <c r="AE347" s="42">
        <v>0</v>
      </c>
      <c r="AF347" s="97">
        <v>0</v>
      </c>
      <c r="AG347" s="96">
        <v>0</v>
      </c>
      <c r="AH347" s="42">
        <v>0</v>
      </c>
      <c r="AI347" s="97">
        <v>0</v>
      </c>
      <c r="AJ347" s="96">
        <v>0</v>
      </c>
      <c r="AK347" s="42">
        <v>0</v>
      </c>
      <c r="AL347" s="97">
        <v>0</v>
      </c>
      <c r="AM347" s="96">
        <v>0</v>
      </c>
      <c r="AN347" s="42">
        <v>0</v>
      </c>
      <c r="AO347" s="97">
        <v>0</v>
      </c>
      <c r="AP347" s="96"/>
      <c r="AQ347" s="42"/>
      <c r="AR347" s="97"/>
      <c r="AT347" s="96">
        <f t="shared" si="137"/>
        <v>0</v>
      </c>
      <c r="AU347" s="42">
        <f t="shared" si="137"/>
        <v>0</v>
      </c>
      <c r="AV347" s="97">
        <f t="shared" si="137"/>
        <v>0</v>
      </c>
      <c r="BC347" s="32">
        <f t="shared" si="138"/>
        <v>0</v>
      </c>
      <c r="BE347" s="23">
        <v>3</v>
      </c>
      <c r="BF347" s="23">
        <v>8</v>
      </c>
      <c r="BG347" s="23">
        <f t="shared" si="139"/>
        <v>8</v>
      </c>
    </row>
    <row r="348" spans="2:59" ht="15" hidden="1" customHeight="1" x14ac:dyDescent="0.3">
      <c r="B348" s="15"/>
      <c r="C348" s="40" t="s">
        <v>22</v>
      </c>
      <c r="D348" s="34" t="s">
        <v>2</v>
      </c>
      <c r="E348" s="35" t="s">
        <v>2</v>
      </c>
      <c r="F348" s="96">
        <v>0</v>
      </c>
      <c r="G348" s="42">
        <v>0</v>
      </c>
      <c r="H348" s="97">
        <v>0</v>
      </c>
      <c r="I348" s="96">
        <v>0</v>
      </c>
      <c r="J348" s="42">
        <v>0</v>
      </c>
      <c r="K348" s="97">
        <v>0</v>
      </c>
      <c r="L348" s="96">
        <v>0</v>
      </c>
      <c r="M348" s="42">
        <v>0</v>
      </c>
      <c r="N348" s="97">
        <v>0</v>
      </c>
      <c r="O348" s="96">
        <v>0</v>
      </c>
      <c r="P348" s="42">
        <v>0</v>
      </c>
      <c r="Q348" s="97">
        <v>0</v>
      </c>
      <c r="R348" s="96">
        <v>0</v>
      </c>
      <c r="S348" s="42">
        <v>0</v>
      </c>
      <c r="T348" s="97">
        <v>0</v>
      </c>
      <c r="U348" s="96">
        <v>0</v>
      </c>
      <c r="V348" s="42">
        <v>0</v>
      </c>
      <c r="W348" s="97">
        <v>0</v>
      </c>
      <c r="X348" s="96">
        <v>0</v>
      </c>
      <c r="Y348" s="42">
        <v>0</v>
      </c>
      <c r="Z348" s="97">
        <v>0</v>
      </c>
      <c r="AA348" s="96">
        <v>0</v>
      </c>
      <c r="AB348" s="42">
        <v>0</v>
      </c>
      <c r="AC348" s="97">
        <v>0</v>
      </c>
      <c r="AD348" s="96">
        <v>0</v>
      </c>
      <c r="AE348" s="42">
        <v>0</v>
      </c>
      <c r="AF348" s="97">
        <v>0</v>
      </c>
      <c r="AG348" s="96">
        <v>0</v>
      </c>
      <c r="AH348" s="42">
        <v>0</v>
      </c>
      <c r="AI348" s="97">
        <v>0</v>
      </c>
      <c r="AJ348" s="96">
        <v>0</v>
      </c>
      <c r="AK348" s="42">
        <v>0</v>
      </c>
      <c r="AL348" s="97">
        <v>0</v>
      </c>
      <c r="AM348" s="96">
        <v>0</v>
      </c>
      <c r="AN348" s="42">
        <v>0</v>
      </c>
      <c r="AO348" s="97">
        <v>0</v>
      </c>
      <c r="AP348" s="96"/>
      <c r="AQ348" s="42"/>
      <c r="AR348" s="97"/>
      <c r="AT348" s="96">
        <f t="shared" si="137"/>
        <v>0</v>
      </c>
      <c r="AU348" s="42">
        <f t="shared" si="137"/>
        <v>0</v>
      </c>
      <c r="AV348" s="97">
        <f t="shared" si="137"/>
        <v>0</v>
      </c>
      <c r="BC348" s="32">
        <f t="shared" si="138"/>
        <v>0</v>
      </c>
      <c r="BE348" s="23">
        <v>3</v>
      </c>
      <c r="BF348" s="23">
        <v>8</v>
      </c>
      <c r="BG348" s="23">
        <f t="shared" si="139"/>
        <v>9</v>
      </c>
    </row>
    <row r="349" spans="2:59" ht="15" hidden="1" customHeight="1" x14ac:dyDescent="0.3">
      <c r="B349" s="15"/>
      <c r="C349" s="40" t="s">
        <v>22</v>
      </c>
      <c r="D349" s="34" t="s">
        <v>2</v>
      </c>
      <c r="E349" s="35" t="s">
        <v>2</v>
      </c>
      <c r="F349" s="96">
        <v>0</v>
      </c>
      <c r="G349" s="42">
        <v>0</v>
      </c>
      <c r="H349" s="97">
        <v>0</v>
      </c>
      <c r="I349" s="96">
        <v>0</v>
      </c>
      <c r="J349" s="42">
        <v>0</v>
      </c>
      <c r="K349" s="97">
        <v>0</v>
      </c>
      <c r="L349" s="96">
        <v>0</v>
      </c>
      <c r="M349" s="42">
        <v>0</v>
      </c>
      <c r="N349" s="97">
        <v>0</v>
      </c>
      <c r="O349" s="96">
        <v>0</v>
      </c>
      <c r="P349" s="42">
        <v>0</v>
      </c>
      <c r="Q349" s="97">
        <v>0</v>
      </c>
      <c r="R349" s="96">
        <v>0</v>
      </c>
      <c r="S349" s="42">
        <v>0</v>
      </c>
      <c r="T349" s="97">
        <v>0</v>
      </c>
      <c r="U349" s="96">
        <v>0</v>
      </c>
      <c r="V349" s="42">
        <v>0</v>
      </c>
      <c r="W349" s="97">
        <v>0</v>
      </c>
      <c r="X349" s="96">
        <v>0</v>
      </c>
      <c r="Y349" s="42">
        <v>0</v>
      </c>
      <c r="Z349" s="97">
        <v>0</v>
      </c>
      <c r="AA349" s="96">
        <v>0</v>
      </c>
      <c r="AB349" s="42">
        <v>0</v>
      </c>
      <c r="AC349" s="97">
        <v>0</v>
      </c>
      <c r="AD349" s="96">
        <v>0</v>
      </c>
      <c r="AE349" s="42">
        <v>0</v>
      </c>
      <c r="AF349" s="97">
        <v>0</v>
      </c>
      <c r="AG349" s="96">
        <v>0</v>
      </c>
      <c r="AH349" s="42">
        <v>0</v>
      </c>
      <c r="AI349" s="97">
        <v>0</v>
      </c>
      <c r="AJ349" s="96">
        <v>0</v>
      </c>
      <c r="AK349" s="42">
        <v>0</v>
      </c>
      <c r="AL349" s="97">
        <v>0</v>
      </c>
      <c r="AM349" s="96">
        <v>0</v>
      </c>
      <c r="AN349" s="42">
        <v>0</v>
      </c>
      <c r="AO349" s="97">
        <v>0</v>
      </c>
      <c r="AP349" s="96"/>
      <c r="AQ349" s="42"/>
      <c r="AR349" s="97"/>
      <c r="AT349" s="96">
        <f t="shared" si="137"/>
        <v>0</v>
      </c>
      <c r="AU349" s="42">
        <f t="shared" si="137"/>
        <v>0</v>
      </c>
      <c r="AV349" s="97">
        <f t="shared" si="137"/>
        <v>0</v>
      </c>
      <c r="BC349" s="32">
        <f t="shared" si="138"/>
        <v>0</v>
      </c>
      <c r="BE349" s="23">
        <v>3</v>
      </c>
      <c r="BF349" s="23">
        <v>8</v>
      </c>
      <c r="BG349" s="23">
        <f t="shared" si="139"/>
        <v>10</v>
      </c>
    </row>
    <row r="350" spans="2:59" ht="15" hidden="1" customHeight="1" x14ac:dyDescent="0.3">
      <c r="B350" s="15"/>
      <c r="C350" s="40" t="s">
        <v>23</v>
      </c>
      <c r="D350" s="34" t="s">
        <v>2</v>
      </c>
      <c r="E350" s="35" t="s">
        <v>2</v>
      </c>
      <c r="F350" s="96">
        <v>0</v>
      </c>
      <c r="G350" s="42">
        <v>0</v>
      </c>
      <c r="H350" s="97">
        <v>0</v>
      </c>
      <c r="I350" s="96">
        <v>0</v>
      </c>
      <c r="J350" s="42">
        <v>0</v>
      </c>
      <c r="K350" s="97">
        <v>0</v>
      </c>
      <c r="L350" s="96">
        <v>0</v>
      </c>
      <c r="M350" s="42">
        <v>0</v>
      </c>
      <c r="N350" s="97">
        <v>0</v>
      </c>
      <c r="O350" s="96">
        <v>0</v>
      </c>
      <c r="P350" s="42">
        <v>0</v>
      </c>
      <c r="Q350" s="97">
        <v>0</v>
      </c>
      <c r="R350" s="96">
        <v>0</v>
      </c>
      <c r="S350" s="42">
        <v>0</v>
      </c>
      <c r="T350" s="97">
        <v>0</v>
      </c>
      <c r="U350" s="96">
        <v>0</v>
      </c>
      <c r="V350" s="42">
        <v>0</v>
      </c>
      <c r="W350" s="97">
        <v>0</v>
      </c>
      <c r="X350" s="96">
        <v>0</v>
      </c>
      <c r="Y350" s="42">
        <v>0</v>
      </c>
      <c r="Z350" s="97">
        <v>0</v>
      </c>
      <c r="AA350" s="96">
        <v>0</v>
      </c>
      <c r="AB350" s="42">
        <v>0</v>
      </c>
      <c r="AC350" s="97">
        <v>0</v>
      </c>
      <c r="AD350" s="96">
        <v>0</v>
      </c>
      <c r="AE350" s="42">
        <v>0</v>
      </c>
      <c r="AF350" s="97">
        <v>0</v>
      </c>
      <c r="AG350" s="96">
        <v>0</v>
      </c>
      <c r="AH350" s="42">
        <v>0</v>
      </c>
      <c r="AI350" s="97">
        <v>0</v>
      </c>
      <c r="AJ350" s="96">
        <v>0</v>
      </c>
      <c r="AK350" s="42">
        <v>0</v>
      </c>
      <c r="AL350" s="97">
        <v>0</v>
      </c>
      <c r="AM350" s="96">
        <v>0</v>
      </c>
      <c r="AN350" s="42">
        <v>0</v>
      </c>
      <c r="AO350" s="97">
        <v>0</v>
      </c>
      <c r="AP350" s="96"/>
      <c r="AQ350" s="42"/>
      <c r="AR350" s="97"/>
      <c r="AT350" s="96">
        <f t="shared" si="137"/>
        <v>0</v>
      </c>
      <c r="AU350" s="42">
        <f t="shared" si="137"/>
        <v>0</v>
      </c>
      <c r="AV350" s="97">
        <f t="shared" si="137"/>
        <v>0</v>
      </c>
      <c r="BC350" s="32">
        <f t="shared" si="138"/>
        <v>0</v>
      </c>
      <c r="BE350" s="23">
        <v>3</v>
      </c>
      <c r="BF350" s="23">
        <v>9</v>
      </c>
      <c r="BG350" s="23">
        <f t="shared" si="139"/>
        <v>1</v>
      </c>
    </row>
    <row r="351" spans="2:59" ht="15" hidden="1" customHeight="1" x14ac:dyDescent="0.3">
      <c r="B351" s="15"/>
      <c r="C351" s="50" t="str">
        <f>IF(LEN(E350)&lt;1,"","Total: " &amp; LEFT(E350,LEN(E350)-21) &amp; "Municipalities")</f>
        <v/>
      </c>
      <c r="D351" s="51"/>
      <c r="E351" s="52"/>
      <c r="F351" s="63">
        <f>SUM(F340:F350)</f>
        <v>0</v>
      </c>
      <c r="G351" s="54">
        <f>SUM(G340:G350)</f>
        <v>0</v>
      </c>
      <c r="H351" s="64">
        <f>SUM(H340:H350)</f>
        <v>0</v>
      </c>
      <c r="I351" s="63">
        <f t="shared" ref="I351:Q351" si="140">SUM(I340:I350)</f>
        <v>0</v>
      </c>
      <c r="J351" s="54">
        <f t="shared" si="140"/>
        <v>0</v>
      </c>
      <c r="K351" s="64">
        <f t="shared" si="140"/>
        <v>0</v>
      </c>
      <c r="L351" s="63">
        <f t="shared" si="140"/>
        <v>0</v>
      </c>
      <c r="M351" s="54">
        <f t="shared" si="140"/>
        <v>0</v>
      </c>
      <c r="N351" s="64">
        <f t="shared" si="140"/>
        <v>0</v>
      </c>
      <c r="O351" s="63">
        <f t="shared" si="140"/>
        <v>0</v>
      </c>
      <c r="P351" s="54">
        <f t="shared" si="140"/>
        <v>0</v>
      </c>
      <c r="Q351" s="64">
        <f t="shared" si="140"/>
        <v>0</v>
      </c>
      <c r="R351" s="63">
        <f>SUM(R340:R350)</f>
        <v>0</v>
      </c>
      <c r="S351" s="54">
        <f>SUM(S340:S350)</f>
        <v>0</v>
      </c>
      <c r="T351" s="64">
        <f>SUM(T340:T350)</f>
        <v>0</v>
      </c>
      <c r="U351" s="63">
        <f t="shared" ref="U351:AL351" si="141">SUM(U340:U350)</f>
        <v>0</v>
      </c>
      <c r="V351" s="54">
        <f t="shared" si="141"/>
        <v>0</v>
      </c>
      <c r="W351" s="64">
        <f t="shared" si="141"/>
        <v>0</v>
      </c>
      <c r="X351" s="63">
        <f t="shared" si="141"/>
        <v>0</v>
      </c>
      <c r="Y351" s="54">
        <f t="shared" si="141"/>
        <v>0</v>
      </c>
      <c r="Z351" s="64">
        <f t="shared" si="141"/>
        <v>0</v>
      </c>
      <c r="AA351" s="63">
        <f t="shared" si="141"/>
        <v>0</v>
      </c>
      <c r="AB351" s="54">
        <f t="shared" si="141"/>
        <v>0</v>
      </c>
      <c r="AC351" s="64">
        <f t="shared" si="141"/>
        <v>0</v>
      </c>
      <c r="AD351" s="63">
        <f>SUM(AD340:AD350)</f>
        <v>0</v>
      </c>
      <c r="AE351" s="54">
        <f>SUM(AE340:AE350)</f>
        <v>0</v>
      </c>
      <c r="AF351" s="64">
        <f>SUM(AF340:AF350)</f>
        <v>0</v>
      </c>
      <c r="AG351" s="63">
        <f t="shared" si="141"/>
        <v>0</v>
      </c>
      <c r="AH351" s="54">
        <f t="shared" si="141"/>
        <v>0</v>
      </c>
      <c r="AI351" s="64">
        <f t="shared" si="141"/>
        <v>0</v>
      </c>
      <c r="AJ351" s="63">
        <f t="shared" si="141"/>
        <v>0</v>
      </c>
      <c r="AK351" s="54">
        <f t="shared" si="141"/>
        <v>0</v>
      </c>
      <c r="AL351" s="64">
        <f t="shared" si="141"/>
        <v>0</v>
      </c>
      <c r="AM351" s="63">
        <f>SUM(AM340:AM350)</f>
        <v>0</v>
      </c>
      <c r="AN351" s="54">
        <f>SUM(AN340:AN350)</f>
        <v>0</v>
      </c>
      <c r="AO351" s="64">
        <f>SUM(AO340:AO350)</f>
        <v>0</v>
      </c>
      <c r="AP351" s="63"/>
      <c r="AQ351" s="54"/>
      <c r="AR351" s="64"/>
      <c r="AT351" s="63">
        <f>SUM(AT340:AT350)</f>
        <v>0</v>
      </c>
      <c r="AU351" s="54">
        <f>SUM(AU340:AU350)</f>
        <v>0</v>
      </c>
      <c r="AV351" s="64">
        <f>SUM(AV340:AV350)</f>
        <v>0</v>
      </c>
      <c r="BC351" s="32">
        <f>IF(SUM(BC340:BC350)=0,0,1)</f>
        <v>0</v>
      </c>
    </row>
    <row r="352" spans="2:59" ht="15" hidden="1" customHeight="1" x14ac:dyDescent="0.3">
      <c r="B352" s="15"/>
      <c r="C352" s="40"/>
      <c r="D352" s="34"/>
      <c r="E352" s="35"/>
      <c r="F352" s="96"/>
      <c r="G352" s="42"/>
      <c r="H352" s="97"/>
      <c r="I352" s="96"/>
      <c r="J352" s="42"/>
      <c r="K352" s="97"/>
      <c r="L352" s="96"/>
      <c r="M352" s="42"/>
      <c r="N352" s="97"/>
      <c r="O352" s="96"/>
      <c r="P352" s="42"/>
      <c r="Q352" s="97"/>
      <c r="R352" s="96"/>
      <c r="S352" s="42"/>
      <c r="T352" s="97"/>
      <c r="U352" s="96"/>
      <c r="V352" s="42"/>
      <c r="W352" s="97"/>
      <c r="X352" s="96"/>
      <c r="Y352" s="42"/>
      <c r="Z352" s="97"/>
      <c r="AA352" s="96"/>
      <c r="AB352" s="42"/>
      <c r="AC352" s="97"/>
      <c r="AD352" s="96"/>
      <c r="AE352" s="42"/>
      <c r="AF352" s="97"/>
      <c r="AG352" s="96"/>
      <c r="AH352" s="42"/>
      <c r="AI352" s="97"/>
      <c r="AJ352" s="96"/>
      <c r="AK352" s="42"/>
      <c r="AL352" s="97"/>
      <c r="AM352" s="96"/>
      <c r="AN352" s="42"/>
      <c r="AO352" s="97"/>
      <c r="AP352" s="96"/>
      <c r="AQ352" s="42"/>
      <c r="AR352" s="97"/>
      <c r="AT352" s="96"/>
      <c r="AU352" s="42"/>
      <c r="AV352" s="97"/>
      <c r="BC352" s="32">
        <f>IF(BC351=0,0,1)</f>
        <v>0</v>
      </c>
    </row>
    <row r="353" spans="2:59" ht="15" hidden="1" customHeight="1" x14ac:dyDescent="0.3">
      <c r="B353" s="15"/>
      <c r="C353" s="40" t="s">
        <v>22</v>
      </c>
      <c r="D353" s="34" t="s">
        <v>2</v>
      </c>
      <c r="E353" s="35" t="s">
        <v>2</v>
      </c>
      <c r="F353" s="96">
        <v>0</v>
      </c>
      <c r="G353" s="42">
        <v>0</v>
      </c>
      <c r="H353" s="97">
        <v>0</v>
      </c>
      <c r="I353" s="96">
        <v>0</v>
      </c>
      <c r="J353" s="42">
        <v>0</v>
      </c>
      <c r="K353" s="97">
        <v>0</v>
      </c>
      <c r="L353" s="96">
        <v>0</v>
      </c>
      <c r="M353" s="42">
        <v>0</v>
      </c>
      <c r="N353" s="97">
        <v>0</v>
      </c>
      <c r="O353" s="96">
        <v>0</v>
      </c>
      <c r="P353" s="42">
        <v>0</v>
      </c>
      <c r="Q353" s="97">
        <v>0</v>
      </c>
      <c r="R353" s="96">
        <v>0</v>
      </c>
      <c r="S353" s="42">
        <v>0</v>
      </c>
      <c r="T353" s="97">
        <v>0</v>
      </c>
      <c r="U353" s="96">
        <v>0</v>
      </c>
      <c r="V353" s="42">
        <v>0</v>
      </c>
      <c r="W353" s="97">
        <v>0</v>
      </c>
      <c r="X353" s="96">
        <v>0</v>
      </c>
      <c r="Y353" s="42">
        <v>0</v>
      </c>
      <c r="Z353" s="97">
        <v>0</v>
      </c>
      <c r="AA353" s="96">
        <v>0</v>
      </c>
      <c r="AB353" s="42">
        <v>0</v>
      </c>
      <c r="AC353" s="97">
        <v>0</v>
      </c>
      <c r="AD353" s="96">
        <v>0</v>
      </c>
      <c r="AE353" s="42">
        <v>0</v>
      </c>
      <c r="AF353" s="97">
        <v>0</v>
      </c>
      <c r="AG353" s="96">
        <v>0</v>
      </c>
      <c r="AH353" s="42">
        <v>0</v>
      </c>
      <c r="AI353" s="97">
        <v>0</v>
      </c>
      <c r="AJ353" s="96">
        <v>0</v>
      </c>
      <c r="AK353" s="42">
        <v>0</v>
      </c>
      <c r="AL353" s="97">
        <v>0</v>
      </c>
      <c r="AM353" s="96">
        <v>0</v>
      </c>
      <c r="AN353" s="42">
        <v>0</v>
      </c>
      <c r="AO353" s="97">
        <v>0</v>
      </c>
      <c r="AP353" s="96"/>
      <c r="AQ353" s="42"/>
      <c r="AR353" s="97"/>
      <c r="AT353" s="96">
        <f t="shared" ref="AT353:AV363" si="142">F353+I353+L353+O353+R353+AP353+U353+AA353+AM353+AD353</f>
        <v>0</v>
      </c>
      <c r="AU353" s="42">
        <f t="shared" si="142"/>
        <v>0</v>
      </c>
      <c r="AV353" s="97">
        <f t="shared" si="142"/>
        <v>0</v>
      </c>
      <c r="BC353" s="32">
        <f t="shared" ref="BC353:BC363" si="143">IF(LEN(E353)&lt;2,0,1)</f>
        <v>0</v>
      </c>
      <c r="BE353" s="23">
        <v>3</v>
      </c>
      <c r="BF353" s="23">
        <v>10</v>
      </c>
      <c r="BG353" s="23">
        <v>1</v>
      </c>
    </row>
    <row r="354" spans="2:59" ht="15" hidden="1" customHeight="1" x14ac:dyDescent="0.3">
      <c r="B354" s="15"/>
      <c r="C354" s="40" t="s">
        <v>22</v>
      </c>
      <c r="D354" s="34" t="s">
        <v>2</v>
      </c>
      <c r="E354" s="35" t="s">
        <v>2</v>
      </c>
      <c r="F354" s="96">
        <v>0</v>
      </c>
      <c r="G354" s="42">
        <v>0</v>
      </c>
      <c r="H354" s="97">
        <v>0</v>
      </c>
      <c r="I354" s="96">
        <v>0</v>
      </c>
      <c r="J354" s="42">
        <v>0</v>
      </c>
      <c r="K354" s="97">
        <v>0</v>
      </c>
      <c r="L354" s="96">
        <v>0</v>
      </c>
      <c r="M354" s="42">
        <v>0</v>
      </c>
      <c r="N354" s="97">
        <v>0</v>
      </c>
      <c r="O354" s="96">
        <v>0</v>
      </c>
      <c r="P354" s="42">
        <v>0</v>
      </c>
      <c r="Q354" s="97">
        <v>0</v>
      </c>
      <c r="R354" s="96">
        <v>0</v>
      </c>
      <c r="S354" s="42">
        <v>0</v>
      </c>
      <c r="T354" s="97">
        <v>0</v>
      </c>
      <c r="U354" s="96">
        <v>0</v>
      </c>
      <c r="V354" s="42">
        <v>0</v>
      </c>
      <c r="W354" s="97">
        <v>0</v>
      </c>
      <c r="X354" s="96">
        <v>0</v>
      </c>
      <c r="Y354" s="42">
        <v>0</v>
      </c>
      <c r="Z354" s="97">
        <v>0</v>
      </c>
      <c r="AA354" s="96">
        <v>0</v>
      </c>
      <c r="AB354" s="42">
        <v>0</v>
      </c>
      <c r="AC354" s="97">
        <v>0</v>
      </c>
      <c r="AD354" s="96">
        <v>0</v>
      </c>
      <c r="AE354" s="42">
        <v>0</v>
      </c>
      <c r="AF354" s="97">
        <v>0</v>
      </c>
      <c r="AG354" s="96">
        <v>0</v>
      </c>
      <c r="AH354" s="42">
        <v>0</v>
      </c>
      <c r="AI354" s="97">
        <v>0</v>
      </c>
      <c r="AJ354" s="96">
        <v>0</v>
      </c>
      <c r="AK354" s="42">
        <v>0</v>
      </c>
      <c r="AL354" s="97">
        <v>0</v>
      </c>
      <c r="AM354" s="96">
        <v>0</v>
      </c>
      <c r="AN354" s="42">
        <v>0</v>
      </c>
      <c r="AO354" s="97">
        <v>0</v>
      </c>
      <c r="AP354" s="96"/>
      <c r="AQ354" s="42"/>
      <c r="AR354" s="97"/>
      <c r="AT354" s="96">
        <f t="shared" si="142"/>
        <v>0</v>
      </c>
      <c r="AU354" s="42">
        <f t="shared" si="142"/>
        <v>0</v>
      </c>
      <c r="AV354" s="97">
        <f t="shared" si="142"/>
        <v>0</v>
      </c>
      <c r="BC354" s="32">
        <f t="shared" si="143"/>
        <v>0</v>
      </c>
      <c r="BE354" s="23">
        <v>3</v>
      </c>
      <c r="BF354" s="23">
        <v>10</v>
      </c>
      <c r="BG354" s="23">
        <f>IF(BF354=BF353,BG353+1,1)</f>
        <v>2</v>
      </c>
    </row>
    <row r="355" spans="2:59" ht="15" hidden="1" customHeight="1" x14ac:dyDescent="0.3">
      <c r="B355" s="15"/>
      <c r="C355" s="40" t="s">
        <v>22</v>
      </c>
      <c r="D355" s="34" t="s">
        <v>2</v>
      </c>
      <c r="E355" s="35" t="s">
        <v>2</v>
      </c>
      <c r="F355" s="96">
        <v>0</v>
      </c>
      <c r="G355" s="42">
        <v>0</v>
      </c>
      <c r="H355" s="97">
        <v>0</v>
      </c>
      <c r="I355" s="96">
        <v>0</v>
      </c>
      <c r="J355" s="42">
        <v>0</v>
      </c>
      <c r="K355" s="97">
        <v>0</v>
      </c>
      <c r="L355" s="96">
        <v>0</v>
      </c>
      <c r="M355" s="42">
        <v>0</v>
      </c>
      <c r="N355" s="97">
        <v>0</v>
      </c>
      <c r="O355" s="96">
        <v>0</v>
      </c>
      <c r="P355" s="42">
        <v>0</v>
      </c>
      <c r="Q355" s="97">
        <v>0</v>
      </c>
      <c r="R355" s="96">
        <v>0</v>
      </c>
      <c r="S355" s="42">
        <v>0</v>
      </c>
      <c r="T355" s="97">
        <v>0</v>
      </c>
      <c r="U355" s="96">
        <v>0</v>
      </c>
      <c r="V355" s="42">
        <v>0</v>
      </c>
      <c r="W355" s="97">
        <v>0</v>
      </c>
      <c r="X355" s="96">
        <v>0</v>
      </c>
      <c r="Y355" s="42">
        <v>0</v>
      </c>
      <c r="Z355" s="97">
        <v>0</v>
      </c>
      <c r="AA355" s="96">
        <v>0</v>
      </c>
      <c r="AB355" s="42">
        <v>0</v>
      </c>
      <c r="AC355" s="97">
        <v>0</v>
      </c>
      <c r="AD355" s="96">
        <v>0</v>
      </c>
      <c r="AE355" s="42">
        <v>0</v>
      </c>
      <c r="AF355" s="97">
        <v>0</v>
      </c>
      <c r="AG355" s="96">
        <v>0</v>
      </c>
      <c r="AH355" s="42">
        <v>0</v>
      </c>
      <c r="AI355" s="97">
        <v>0</v>
      </c>
      <c r="AJ355" s="96">
        <v>0</v>
      </c>
      <c r="AK355" s="42">
        <v>0</v>
      </c>
      <c r="AL355" s="97">
        <v>0</v>
      </c>
      <c r="AM355" s="96">
        <v>0</v>
      </c>
      <c r="AN355" s="42">
        <v>0</v>
      </c>
      <c r="AO355" s="97">
        <v>0</v>
      </c>
      <c r="AP355" s="96"/>
      <c r="AQ355" s="42"/>
      <c r="AR355" s="97"/>
      <c r="AT355" s="96">
        <f t="shared" si="142"/>
        <v>0</v>
      </c>
      <c r="AU355" s="42">
        <f t="shared" si="142"/>
        <v>0</v>
      </c>
      <c r="AV355" s="97">
        <f t="shared" si="142"/>
        <v>0</v>
      </c>
      <c r="BC355" s="32">
        <f t="shared" si="143"/>
        <v>0</v>
      </c>
      <c r="BE355" s="23">
        <v>3</v>
      </c>
      <c r="BF355" s="23">
        <v>10</v>
      </c>
      <c r="BG355" s="23">
        <f t="shared" ref="BG355:BG363" si="144">IF(BF355=BF354,BG354+1,1)</f>
        <v>3</v>
      </c>
    </row>
    <row r="356" spans="2:59" ht="15" hidden="1" customHeight="1" x14ac:dyDescent="0.3">
      <c r="B356" s="15"/>
      <c r="C356" s="40" t="s">
        <v>22</v>
      </c>
      <c r="D356" s="34" t="s">
        <v>2</v>
      </c>
      <c r="E356" s="35" t="s">
        <v>2</v>
      </c>
      <c r="F356" s="96">
        <v>0</v>
      </c>
      <c r="G356" s="42">
        <v>0</v>
      </c>
      <c r="H356" s="97">
        <v>0</v>
      </c>
      <c r="I356" s="96">
        <v>0</v>
      </c>
      <c r="J356" s="42">
        <v>0</v>
      </c>
      <c r="K356" s="97">
        <v>0</v>
      </c>
      <c r="L356" s="96">
        <v>0</v>
      </c>
      <c r="M356" s="42">
        <v>0</v>
      </c>
      <c r="N356" s="97">
        <v>0</v>
      </c>
      <c r="O356" s="96">
        <v>0</v>
      </c>
      <c r="P356" s="42">
        <v>0</v>
      </c>
      <c r="Q356" s="97">
        <v>0</v>
      </c>
      <c r="R356" s="96">
        <v>0</v>
      </c>
      <c r="S356" s="42">
        <v>0</v>
      </c>
      <c r="T356" s="97">
        <v>0</v>
      </c>
      <c r="U356" s="96">
        <v>0</v>
      </c>
      <c r="V356" s="42">
        <v>0</v>
      </c>
      <c r="W356" s="97">
        <v>0</v>
      </c>
      <c r="X356" s="96">
        <v>0</v>
      </c>
      <c r="Y356" s="42">
        <v>0</v>
      </c>
      <c r="Z356" s="97">
        <v>0</v>
      </c>
      <c r="AA356" s="96">
        <v>0</v>
      </c>
      <c r="AB356" s="42">
        <v>0</v>
      </c>
      <c r="AC356" s="97">
        <v>0</v>
      </c>
      <c r="AD356" s="96">
        <v>0</v>
      </c>
      <c r="AE356" s="42">
        <v>0</v>
      </c>
      <c r="AF356" s="97">
        <v>0</v>
      </c>
      <c r="AG356" s="96">
        <v>0</v>
      </c>
      <c r="AH356" s="42">
        <v>0</v>
      </c>
      <c r="AI356" s="97">
        <v>0</v>
      </c>
      <c r="AJ356" s="96">
        <v>0</v>
      </c>
      <c r="AK356" s="42">
        <v>0</v>
      </c>
      <c r="AL356" s="97">
        <v>0</v>
      </c>
      <c r="AM356" s="96">
        <v>0</v>
      </c>
      <c r="AN356" s="42">
        <v>0</v>
      </c>
      <c r="AO356" s="97">
        <v>0</v>
      </c>
      <c r="AP356" s="96"/>
      <c r="AQ356" s="42"/>
      <c r="AR356" s="97"/>
      <c r="AT356" s="96">
        <f t="shared" si="142"/>
        <v>0</v>
      </c>
      <c r="AU356" s="42">
        <f t="shared" si="142"/>
        <v>0</v>
      </c>
      <c r="AV356" s="97">
        <f t="shared" si="142"/>
        <v>0</v>
      </c>
      <c r="BC356" s="32">
        <f t="shared" si="143"/>
        <v>0</v>
      </c>
      <c r="BE356" s="23">
        <v>3</v>
      </c>
      <c r="BF356" s="23">
        <v>10</v>
      </c>
      <c r="BG356" s="23">
        <f t="shared" si="144"/>
        <v>4</v>
      </c>
    </row>
    <row r="357" spans="2:59" ht="15" hidden="1" customHeight="1" x14ac:dyDescent="0.3">
      <c r="B357" s="15"/>
      <c r="C357" s="40" t="s">
        <v>22</v>
      </c>
      <c r="D357" s="34" t="s">
        <v>2</v>
      </c>
      <c r="E357" s="35" t="s">
        <v>2</v>
      </c>
      <c r="F357" s="96">
        <v>0</v>
      </c>
      <c r="G357" s="42">
        <v>0</v>
      </c>
      <c r="H357" s="97">
        <v>0</v>
      </c>
      <c r="I357" s="96">
        <v>0</v>
      </c>
      <c r="J357" s="42">
        <v>0</v>
      </c>
      <c r="K357" s="97">
        <v>0</v>
      </c>
      <c r="L357" s="96">
        <v>0</v>
      </c>
      <c r="M357" s="42">
        <v>0</v>
      </c>
      <c r="N357" s="97">
        <v>0</v>
      </c>
      <c r="O357" s="96">
        <v>0</v>
      </c>
      <c r="P357" s="42">
        <v>0</v>
      </c>
      <c r="Q357" s="97">
        <v>0</v>
      </c>
      <c r="R357" s="96">
        <v>0</v>
      </c>
      <c r="S357" s="42">
        <v>0</v>
      </c>
      <c r="T357" s="97">
        <v>0</v>
      </c>
      <c r="U357" s="96">
        <v>0</v>
      </c>
      <c r="V357" s="42">
        <v>0</v>
      </c>
      <c r="W357" s="97">
        <v>0</v>
      </c>
      <c r="X357" s="96">
        <v>0</v>
      </c>
      <c r="Y357" s="42">
        <v>0</v>
      </c>
      <c r="Z357" s="97">
        <v>0</v>
      </c>
      <c r="AA357" s="96">
        <v>0</v>
      </c>
      <c r="AB357" s="42">
        <v>0</v>
      </c>
      <c r="AC357" s="97">
        <v>0</v>
      </c>
      <c r="AD357" s="96">
        <v>0</v>
      </c>
      <c r="AE357" s="42">
        <v>0</v>
      </c>
      <c r="AF357" s="97">
        <v>0</v>
      </c>
      <c r="AG357" s="96">
        <v>0</v>
      </c>
      <c r="AH357" s="42">
        <v>0</v>
      </c>
      <c r="AI357" s="97">
        <v>0</v>
      </c>
      <c r="AJ357" s="96">
        <v>0</v>
      </c>
      <c r="AK357" s="42">
        <v>0</v>
      </c>
      <c r="AL357" s="97">
        <v>0</v>
      </c>
      <c r="AM357" s="96">
        <v>0</v>
      </c>
      <c r="AN357" s="42">
        <v>0</v>
      </c>
      <c r="AO357" s="97">
        <v>0</v>
      </c>
      <c r="AP357" s="96"/>
      <c r="AQ357" s="42"/>
      <c r="AR357" s="97"/>
      <c r="AT357" s="96">
        <f t="shared" si="142"/>
        <v>0</v>
      </c>
      <c r="AU357" s="42">
        <f t="shared" si="142"/>
        <v>0</v>
      </c>
      <c r="AV357" s="97">
        <f t="shared" si="142"/>
        <v>0</v>
      </c>
      <c r="BC357" s="32">
        <f t="shared" si="143"/>
        <v>0</v>
      </c>
      <c r="BE357" s="23">
        <v>3</v>
      </c>
      <c r="BF357" s="23">
        <v>10</v>
      </c>
      <c r="BG357" s="23">
        <f t="shared" si="144"/>
        <v>5</v>
      </c>
    </row>
    <row r="358" spans="2:59" ht="15" hidden="1" customHeight="1" x14ac:dyDescent="0.3">
      <c r="B358" s="15"/>
      <c r="C358" s="40" t="s">
        <v>22</v>
      </c>
      <c r="D358" s="34" t="s">
        <v>2</v>
      </c>
      <c r="E358" s="35" t="s">
        <v>2</v>
      </c>
      <c r="F358" s="96">
        <v>0</v>
      </c>
      <c r="G358" s="42">
        <v>0</v>
      </c>
      <c r="H358" s="97">
        <v>0</v>
      </c>
      <c r="I358" s="96">
        <v>0</v>
      </c>
      <c r="J358" s="42">
        <v>0</v>
      </c>
      <c r="K358" s="97">
        <v>0</v>
      </c>
      <c r="L358" s="96">
        <v>0</v>
      </c>
      <c r="M358" s="42">
        <v>0</v>
      </c>
      <c r="N358" s="97">
        <v>0</v>
      </c>
      <c r="O358" s="96">
        <v>0</v>
      </c>
      <c r="P358" s="42">
        <v>0</v>
      </c>
      <c r="Q358" s="97">
        <v>0</v>
      </c>
      <c r="R358" s="96">
        <v>0</v>
      </c>
      <c r="S358" s="42">
        <v>0</v>
      </c>
      <c r="T358" s="97">
        <v>0</v>
      </c>
      <c r="U358" s="96">
        <v>0</v>
      </c>
      <c r="V358" s="42">
        <v>0</v>
      </c>
      <c r="W358" s="97">
        <v>0</v>
      </c>
      <c r="X358" s="96">
        <v>0</v>
      </c>
      <c r="Y358" s="42">
        <v>0</v>
      </c>
      <c r="Z358" s="97">
        <v>0</v>
      </c>
      <c r="AA358" s="96">
        <v>0</v>
      </c>
      <c r="AB358" s="42">
        <v>0</v>
      </c>
      <c r="AC358" s="97">
        <v>0</v>
      </c>
      <c r="AD358" s="96">
        <v>0</v>
      </c>
      <c r="AE358" s="42">
        <v>0</v>
      </c>
      <c r="AF358" s="97">
        <v>0</v>
      </c>
      <c r="AG358" s="96">
        <v>0</v>
      </c>
      <c r="AH358" s="42">
        <v>0</v>
      </c>
      <c r="AI358" s="97">
        <v>0</v>
      </c>
      <c r="AJ358" s="96">
        <v>0</v>
      </c>
      <c r="AK358" s="42">
        <v>0</v>
      </c>
      <c r="AL358" s="97">
        <v>0</v>
      </c>
      <c r="AM358" s="96">
        <v>0</v>
      </c>
      <c r="AN358" s="42">
        <v>0</v>
      </c>
      <c r="AO358" s="97">
        <v>0</v>
      </c>
      <c r="AP358" s="96"/>
      <c r="AQ358" s="42"/>
      <c r="AR358" s="97"/>
      <c r="AT358" s="96">
        <f t="shared" si="142"/>
        <v>0</v>
      </c>
      <c r="AU358" s="42">
        <f t="shared" si="142"/>
        <v>0</v>
      </c>
      <c r="AV358" s="97">
        <f t="shared" si="142"/>
        <v>0</v>
      </c>
      <c r="BC358" s="32">
        <f t="shared" si="143"/>
        <v>0</v>
      </c>
      <c r="BE358" s="23">
        <v>3</v>
      </c>
      <c r="BF358" s="23">
        <v>10</v>
      </c>
      <c r="BG358" s="23">
        <f t="shared" si="144"/>
        <v>6</v>
      </c>
    </row>
    <row r="359" spans="2:59" ht="15" hidden="1" customHeight="1" x14ac:dyDescent="0.3">
      <c r="B359" s="15"/>
      <c r="C359" s="40" t="s">
        <v>22</v>
      </c>
      <c r="D359" s="34" t="s">
        <v>2</v>
      </c>
      <c r="E359" s="35" t="s">
        <v>2</v>
      </c>
      <c r="F359" s="96">
        <v>0</v>
      </c>
      <c r="G359" s="42">
        <v>0</v>
      </c>
      <c r="H359" s="97">
        <v>0</v>
      </c>
      <c r="I359" s="96">
        <v>0</v>
      </c>
      <c r="J359" s="42">
        <v>0</v>
      </c>
      <c r="K359" s="97">
        <v>0</v>
      </c>
      <c r="L359" s="96">
        <v>0</v>
      </c>
      <c r="M359" s="42">
        <v>0</v>
      </c>
      <c r="N359" s="97">
        <v>0</v>
      </c>
      <c r="O359" s="96">
        <v>0</v>
      </c>
      <c r="P359" s="42">
        <v>0</v>
      </c>
      <c r="Q359" s="97">
        <v>0</v>
      </c>
      <c r="R359" s="96">
        <v>0</v>
      </c>
      <c r="S359" s="42">
        <v>0</v>
      </c>
      <c r="T359" s="97">
        <v>0</v>
      </c>
      <c r="U359" s="96">
        <v>0</v>
      </c>
      <c r="V359" s="42">
        <v>0</v>
      </c>
      <c r="W359" s="97">
        <v>0</v>
      </c>
      <c r="X359" s="96">
        <v>0</v>
      </c>
      <c r="Y359" s="42">
        <v>0</v>
      </c>
      <c r="Z359" s="97">
        <v>0</v>
      </c>
      <c r="AA359" s="96">
        <v>0</v>
      </c>
      <c r="AB359" s="42">
        <v>0</v>
      </c>
      <c r="AC359" s="97">
        <v>0</v>
      </c>
      <c r="AD359" s="96">
        <v>0</v>
      </c>
      <c r="AE359" s="42">
        <v>0</v>
      </c>
      <c r="AF359" s="97">
        <v>0</v>
      </c>
      <c r="AG359" s="96">
        <v>0</v>
      </c>
      <c r="AH359" s="42">
        <v>0</v>
      </c>
      <c r="AI359" s="97">
        <v>0</v>
      </c>
      <c r="AJ359" s="96">
        <v>0</v>
      </c>
      <c r="AK359" s="42">
        <v>0</v>
      </c>
      <c r="AL359" s="97">
        <v>0</v>
      </c>
      <c r="AM359" s="96">
        <v>0</v>
      </c>
      <c r="AN359" s="42">
        <v>0</v>
      </c>
      <c r="AO359" s="97">
        <v>0</v>
      </c>
      <c r="AP359" s="96"/>
      <c r="AQ359" s="42"/>
      <c r="AR359" s="97"/>
      <c r="AT359" s="96">
        <f t="shared" si="142"/>
        <v>0</v>
      </c>
      <c r="AU359" s="42">
        <f t="shared" si="142"/>
        <v>0</v>
      </c>
      <c r="AV359" s="97">
        <f t="shared" si="142"/>
        <v>0</v>
      </c>
      <c r="BC359" s="32">
        <f t="shared" si="143"/>
        <v>0</v>
      </c>
      <c r="BE359" s="23">
        <v>3</v>
      </c>
      <c r="BF359" s="23">
        <v>10</v>
      </c>
      <c r="BG359" s="23">
        <f t="shared" si="144"/>
        <v>7</v>
      </c>
    </row>
    <row r="360" spans="2:59" ht="15" hidden="1" customHeight="1" x14ac:dyDescent="0.3">
      <c r="B360" s="15"/>
      <c r="C360" s="40" t="s">
        <v>22</v>
      </c>
      <c r="D360" s="34" t="s">
        <v>2</v>
      </c>
      <c r="E360" s="35" t="s">
        <v>2</v>
      </c>
      <c r="F360" s="96">
        <v>0</v>
      </c>
      <c r="G360" s="42">
        <v>0</v>
      </c>
      <c r="H360" s="97">
        <v>0</v>
      </c>
      <c r="I360" s="96">
        <v>0</v>
      </c>
      <c r="J360" s="42">
        <v>0</v>
      </c>
      <c r="K360" s="97">
        <v>0</v>
      </c>
      <c r="L360" s="96">
        <v>0</v>
      </c>
      <c r="M360" s="42">
        <v>0</v>
      </c>
      <c r="N360" s="97">
        <v>0</v>
      </c>
      <c r="O360" s="96">
        <v>0</v>
      </c>
      <c r="P360" s="42">
        <v>0</v>
      </c>
      <c r="Q360" s="97">
        <v>0</v>
      </c>
      <c r="R360" s="96">
        <v>0</v>
      </c>
      <c r="S360" s="42">
        <v>0</v>
      </c>
      <c r="T360" s="97">
        <v>0</v>
      </c>
      <c r="U360" s="96">
        <v>0</v>
      </c>
      <c r="V360" s="42">
        <v>0</v>
      </c>
      <c r="W360" s="97">
        <v>0</v>
      </c>
      <c r="X360" s="96">
        <v>0</v>
      </c>
      <c r="Y360" s="42">
        <v>0</v>
      </c>
      <c r="Z360" s="97">
        <v>0</v>
      </c>
      <c r="AA360" s="96">
        <v>0</v>
      </c>
      <c r="AB360" s="42">
        <v>0</v>
      </c>
      <c r="AC360" s="97">
        <v>0</v>
      </c>
      <c r="AD360" s="96">
        <v>0</v>
      </c>
      <c r="AE360" s="42">
        <v>0</v>
      </c>
      <c r="AF360" s="97">
        <v>0</v>
      </c>
      <c r="AG360" s="96">
        <v>0</v>
      </c>
      <c r="AH360" s="42">
        <v>0</v>
      </c>
      <c r="AI360" s="97">
        <v>0</v>
      </c>
      <c r="AJ360" s="96">
        <v>0</v>
      </c>
      <c r="AK360" s="42">
        <v>0</v>
      </c>
      <c r="AL360" s="97">
        <v>0</v>
      </c>
      <c r="AM360" s="96">
        <v>0</v>
      </c>
      <c r="AN360" s="42">
        <v>0</v>
      </c>
      <c r="AO360" s="97">
        <v>0</v>
      </c>
      <c r="AP360" s="96"/>
      <c r="AQ360" s="42"/>
      <c r="AR360" s="97"/>
      <c r="AT360" s="96">
        <f t="shared" si="142"/>
        <v>0</v>
      </c>
      <c r="AU360" s="42">
        <f t="shared" si="142"/>
        <v>0</v>
      </c>
      <c r="AV360" s="97">
        <f t="shared" si="142"/>
        <v>0</v>
      </c>
      <c r="BC360" s="32">
        <f t="shared" si="143"/>
        <v>0</v>
      </c>
      <c r="BE360" s="23">
        <v>3</v>
      </c>
      <c r="BF360" s="23">
        <v>10</v>
      </c>
      <c r="BG360" s="23">
        <f t="shared" si="144"/>
        <v>8</v>
      </c>
    </row>
    <row r="361" spans="2:59" ht="15" hidden="1" customHeight="1" x14ac:dyDescent="0.3">
      <c r="B361" s="15"/>
      <c r="C361" s="40" t="s">
        <v>22</v>
      </c>
      <c r="D361" s="34" t="s">
        <v>2</v>
      </c>
      <c r="E361" s="35" t="s">
        <v>2</v>
      </c>
      <c r="F361" s="96">
        <v>0</v>
      </c>
      <c r="G361" s="42">
        <v>0</v>
      </c>
      <c r="H361" s="97">
        <v>0</v>
      </c>
      <c r="I361" s="96">
        <v>0</v>
      </c>
      <c r="J361" s="42">
        <v>0</v>
      </c>
      <c r="K361" s="97">
        <v>0</v>
      </c>
      <c r="L361" s="96">
        <v>0</v>
      </c>
      <c r="M361" s="42">
        <v>0</v>
      </c>
      <c r="N361" s="97">
        <v>0</v>
      </c>
      <c r="O361" s="96">
        <v>0</v>
      </c>
      <c r="P361" s="42">
        <v>0</v>
      </c>
      <c r="Q361" s="97">
        <v>0</v>
      </c>
      <c r="R361" s="96">
        <v>0</v>
      </c>
      <c r="S361" s="42">
        <v>0</v>
      </c>
      <c r="T361" s="97">
        <v>0</v>
      </c>
      <c r="U361" s="96">
        <v>0</v>
      </c>
      <c r="V361" s="42">
        <v>0</v>
      </c>
      <c r="W361" s="97">
        <v>0</v>
      </c>
      <c r="X361" s="96">
        <v>0</v>
      </c>
      <c r="Y361" s="42">
        <v>0</v>
      </c>
      <c r="Z361" s="97">
        <v>0</v>
      </c>
      <c r="AA361" s="96">
        <v>0</v>
      </c>
      <c r="AB361" s="42">
        <v>0</v>
      </c>
      <c r="AC361" s="97">
        <v>0</v>
      </c>
      <c r="AD361" s="96">
        <v>0</v>
      </c>
      <c r="AE361" s="42">
        <v>0</v>
      </c>
      <c r="AF361" s="97">
        <v>0</v>
      </c>
      <c r="AG361" s="96">
        <v>0</v>
      </c>
      <c r="AH361" s="42">
        <v>0</v>
      </c>
      <c r="AI361" s="97">
        <v>0</v>
      </c>
      <c r="AJ361" s="96">
        <v>0</v>
      </c>
      <c r="AK361" s="42">
        <v>0</v>
      </c>
      <c r="AL361" s="97">
        <v>0</v>
      </c>
      <c r="AM361" s="96">
        <v>0</v>
      </c>
      <c r="AN361" s="42">
        <v>0</v>
      </c>
      <c r="AO361" s="97">
        <v>0</v>
      </c>
      <c r="AP361" s="96"/>
      <c r="AQ361" s="42"/>
      <c r="AR361" s="97"/>
      <c r="AT361" s="96">
        <f t="shared" si="142"/>
        <v>0</v>
      </c>
      <c r="AU361" s="42">
        <f t="shared" si="142"/>
        <v>0</v>
      </c>
      <c r="AV361" s="97">
        <f t="shared" si="142"/>
        <v>0</v>
      </c>
      <c r="BC361" s="32">
        <f t="shared" si="143"/>
        <v>0</v>
      </c>
      <c r="BE361" s="23">
        <v>3</v>
      </c>
      <c r="BF361" s="23">
        <v>10</v>
      </c>
      <c r="BG361" s="23">
        <f t="shared" si="144"/>
        <v>9</v>
      </c>
    </row>
    <row r="362" spans="2:59" ht="15" hidden="1" customHeight="1" x14ac:dyDescent="0.3">
      <c r="B362" s="15"/>
      <c r="C362" s="40" t="s">
        <v>22</v>
      </c>
      <c r="D362" s="34" t="s">
        <v>2</v>
      </c>
      <c r="E362" s="35" t="s">
        <v>2</v>
      </c>
      <c r="F362" s="96">
        <v>0</v>
      </c>
      <c r="G362" s="42">
        <v>0</v>
      </c>
      <c r="H362" s="97">
        <v>0</v>
      </c>
      <c r="I362" s="96">
        <v>0</v>
      </c>
      <c r="J362" s="42">
        <v>0</v>
      </c>
      <c r="K362" s="97">
        <v>0</v>
      </c>
      <c r="L362" s="96">
        <v>0</v>
      </c>
      <c r="M362" s="42">
        <v>0</v>
      </c>
      <c r="N362" s="97">
        <v>0</v>
      </c>
      <c r="O362" s="96">
        <v>0</v>
      </c>
      <c r="P362" s="42">
        <v>0</v>
      </c>
      <c r="Q362" s="97">
        <v>0</v>
      </c>
      <c r="R362" s="96">
        <v>0</v>
      </c>
      <c r="S362" s="42">
        <v>0</v>
      </c>
      <c r="T362" s="97">
        <v>0</v>
      </c>
      <c r="U362" s="96">
        <v>0</v>
      </c>
      <c r="V362" s="42">
        <v>0</v>
      </c>
      <c r="W362" s="97">
        <v>0</v>
      </c>
      <c r="X362" s="96">
        <v>0</v>
      </c>
      <c r="Y362" s="42">
        <v>0</v>
      </c>
      <c r="Z362" s="97">
        <v>0</v>
      </c>
      <c r="AA362" s="96">
        <v>0</v>
      </c>
      <c r="AB362" s="42">
        <v>0</v>
      </c>
      <c r="AC362" s="97">
        <v>0</v>
      </c>
      <c r="AD362" s="96">
        <v>0</v>
      </c>
      <c r="AE362" s="42">
        <v>0</v>
      </c>
      <c r="AF362" s="97">
        <v>0</v>
      </c>
      <c r="AG362" s="96">
        <v>0</v>
      </c>
      <c r="AH362" s="42">
        <v>0</v>
      </c>
      <c r="AI362" s="97">
        <v>0</v>
      </c>
      <c r="AJ362" s="96">
        <v>0</v>
      </c>
      <c r="AK362" s="42">
        <v>0</v>
      </c>
      <c r="AL362" s="97">
        <v>0</v>
      </c>
      <c r="AM362" s="96">
        <v>0</v>
      </c>
      <c r="AN362" s="42">
        <v>0</v>
      </c>
      <c r="AO362" s="97">
        <v>0</v>
      </c>
      <c r="AP362" s="96"/>
      <c r="AQ362" s="42"/>
      <c r="AR362" s="97"/>
      <c r="AT362" s="96">
        <f t="shared" si="142"/>
        <v>0</v>
      </c>
      <c r="AU362" s="42">
        <f t="shared" si="142"/>
        <v>0</v>
      </c>
      <c r="AV362" s="97">
        <f t="shared" si="142"/>
        <v>0</v>
      </c>
      <c r="BC362" s="32">
        <f t="shared" si="143"/>
        <v>0</v>
      </c>
      <c r="BE362" s="23">
        <v>3</v>
      </c>
      <c r="BF362" s="23">
        <v>10</v>
      </c>
      <c r="BG362" s="23">
        <f t="shared" si="144"/>
        <v>10</v>
      </c>
    </row>
    <row r="363" spans="2:59" ht="15" hidden="1" customHeight="1" x14ac:dyDescent="0.3">
      <c r="B363" s="15"/>
      <c r="C363" s="40" t="s">
        <v>23</v>
      </c>
      <c r="D363" s="34" t="s">
        <v>2</v>
      </c>
      <c r="E363" s="35" t="s">
        <v>2</v>
      </c>
      <c r="F363" s="96">
        <v>0</v>
      </c>
      <c r="G363" s="42">
        <v>0</v>
      </c>
      <c r="H363" s="97">
        <v>0</v>
      </c>
      <c r="I363" s="96">
        <v>0</v>
      </c>
      <c r="J363" s="42">
        <v>0</v>
      </c>
      <c r="K363" s="97">
        <v>0</v>
      </c>
      <c r="L363" s="96">
        <v>0</v>
      </c>
      <c r="M363" s="42">
        <v>0</v>
      </c>
      <c r="N363" s="97">
        <v>0</v>
      </c>
      <c r="O363" s="96">
        <v>0</v>
      </c>
      <c r="P363" s="42">
        <v>0</v>
      </c>
      <c r="Q363" s="97">
        <v>0</v>
      </c>
      <c r="R363" s="96">
        <v>0</v>
      </c>
      <c r="S363" s="42">
        <v>0</v>
      </c>
      <c r="T363" s="97">
        <v>0</v>
      </c>
      <c r="U363" s="96">
        <v>0</v>
      </c>
      <c r="V363" s="42">
        <v>0</v>
      </c>
      <c r="W363" s="97">
        <v>0</v>
      </c>
      <c r="X363" s="96">
        <v>0</v>
      </c>
      <c r="Y363" s="42">
        <v>0</v>
      </c>
      <c r="Z363" s="97">
        <v>0</v>
      </c>
      <c r="AA363" s="96">
        <v>0</v>
      </c>
      <c r="AB363" s="42">
        <v>0</v>
      </c>
      <c r="AC363" s="97">
        <v>0</v>
      </c>
      <c r="AD363" s="96">
        <v>0</v>
      </c>
      <c r="AE363" s="42">
        <v>0</v>
      </c>
      <c r="AF363" s="97">
        <v>0</v>
      </c>
      <c r="AG363" s="96">
        <v>0</v>
      </c>
      <c r="AH363" s="42">
        <v>0</v>
      </c>
      <c r="AI363" s="97">
        <v>0</v>
      </c>
      <c r="AJ363" s="96">
        <v>0</v>
      </c>
      <c r="AK363" s="42">
        <v>0</v>
      </c>
      <c r="AL363" s="97">
        <v>0</v>
      </c>
      <c r="AM363" s="96">
        <v>0</v>
      </c>
      <c r="AN363" s="42">
        <v>0</v>
      </c>
      <c r="AO363" s="97">
        <v>0</v>
      </c>
      <c r="AP363" s="96"/>
      <c r="AQ363" s="42"/>
      <c r="AR363" s="97"/>
      <c r="AT363" s="96">
        <f t="shared" si="142"/>
        <v>0</v>
      </c>
      <c r="AU363" s="42">
        <f t="shared" si="142"/>
        <v>0</v>
      </c>
      <c r="AV363" s="97">
        <f t="shared" si="142"/>
        <v>0</v>
      </c>
      <c r="BC363" s="32">
        <f t="shared" si="143"/>
        <v>0</v>
      </c>
      <c r="BE363" s="23">
        <v>3</v>
      </c>
      <c r="BF363" s="23">
        <v>11</v>
      </c>
      <c r="BG363" s="23">
        <f t="shared" si="144"/>
        <v>1</v>
      </c>
    </row>
    <row r="364" spans="2:59" ht="15" hidden="1" customHeight="1" x14ac:dyDescent="0.3">
      <c r="B364" s="15"/>
      <c r="C364" s="50" t="str">
        <f>IF(LEN(E363)&lt;1,"","Total: " &amp; LEFT(E363,LEN(E363)-21) &amp; "Municipalities")</f>
        <v/>
      </c>
      <c r="D364" s="51"/>
      <c r="E364" s="52"/>
      <c r="F364" s="63">
        <f>SUM(F353:F363)</f>
        <v>0</v>
      </c>
      <c r="G364" s="54">
        <f>SUM(G353:G363)</f>
        <v>0</v>
      </c>
      <c r="H364" s="64">
        <f>SUM(H353:H363)</f>
        <v>0</v>
      </c>
      <c r="I364" s="63">
        <f t="shared" ref="I364:Q364" si="145">SUM(I353:I363)</f>
        <v>0</v>
      </c>
      <c r="J364" s="54">
        <f t="shared" si="145"/>
        <v>0</v>
      </c>
      <c r="K364" s="64">
        <f t="shared" si="145"/>
        <v>0</v>
      </c>
      <c r="L364" s="63">
        <f t="shared" si="145"/>
        <v>0</v>
      </c>
      <c r="M364" s="54">
        <f t="shared" si="145"/>
        <v>0</v>
      </c>
      <c r="N364" s="64">
        <f t="shared" si="145"/>
        <v>0</v>
      </c>
      <c r="O364" s="63">
        <f t="shared" si="145"/>
        <v>0</v>
      </c>
      <c r="P364" s="54">
        <f t="shared" si="145"/>
        <v>0</v>
      </c>
      <c r="Q364" s="64">
        <f t="shared" si="145"/>
        <v>0</v>
      </c>
      <c r="R364" s="63">
        <f>SUM(R353:R363)</f>
        <v>0</v>
      </c>
      <c r="S364" s="54">
        <f>SUM(S353:S363)</f>
        <v>0</v>
      </c>
      <c r="T364" s="64">
        <f>SUM(T353:T363)</f>
        <v>0</v>
      </c>
      <c r="U364" s="63">
        <f t="shared" ref="U364:AL364" si="146">SUM(U353:U363)</f>
        <v>0</v>
      </c>
      <c r="V364" s="54">
        <f t="shared" si="146"/>
        <v>0</v>
      </c>
      <c r="W364" s="64">
        <f t="shared" si="146"/>
        <v>0</v>
      </c>
      <c r="X364" s="63">
        <f t="shared" si="146"/>
        <v>0</v>
      </c>
      <c r="Y364" s="54">
        <f t="shared" si="146"/>
        <v>0</v>
      </c>
      <c r="Z364" s="64">
        <f t="shared" si="146"/>
        <v>0</v>
      </c>
      <c r="AA364" s="63">
        <f t="shared" si="146"/>
        <v>0</v>
      </c>
      <c r="AB364" s="54">
        <f t="shared" si="146"/>
        <v>0</v>
      </c>
      <c r="AC364" s="64">
        <f t="shared" si="146"/>
        <v>0</v>
      </c>
      <c r="AD364" s="63">
        <f>SUM(AD353:AD363)</f>
        <v>0</v>
      </c>
      <c r="AE364" s="54">
        <f>SUM(AE353:AE363)</f>
        <v>0</v>
      </c>
      <c r="AF364" s="64">
        <f>SUM(AF353:AF363)</f>
        <v>0</v>
      </c>
      <c r="AG364" s="63">
        <f t="shared" si="146"/>
        <v>0</v>
      </c>
      <c r="AH364" s="54">
        <f t="shared" si="146"/>
        <v>0</v>
      </c>
      <c r="AI364" s="64">
        <f t="shared" si="146"/>
        <v>0</v>
      </c>
      <c r="AJ364" s="63">
        <f t="shared" si="146"/>
        <v>0</v>
      </c>
      <c r="AK364" s="54">
        <f t="shared" si="146"/>
        <v>0</v>
      </c>
      <c r="AL364" s="64">
        <f t="shared" si="146"/>
        <v>0</v>
      </c>
      <c r="AM364" s="63">
        <f>SUM(AM353:AM363)</f>
        <v>0</v>
      </c>
      <c r="AN364" s="54">
        <f>SUM(AN353:AN363)</f>
        <v>0</v>
      </c>
      <c r="AO364" s="64">
        <f>SUM(AO353:AO363)</f>
        <v>0</v>
      </c>
      <c r="AP364" s="63"/>
      <c r="AQ364" s="54"/>
      <c r="AR364" s="64"/>
      <c r="AT364" s="63">
        <f>SUM(AT353:AT363)</f>
        <v>0</v>
      </c>
      <c r="AU364" s="54">
        <f>SUM(AU353:AU363)</f>
        <v>0</v>
      </c>
      <c r="AV364" s="64">
        <f>SUM(AV353:AV363)</f>
        <v>0</v>
      </c>
      <c r="BC364" s="32">
        <f>IF(SUM(BC353:BC363)=0,0,1)</f>
        <v>0</v>
      </c>
    </row>
    <row r="365" spans="2:59" ht="15" hidden="1" customHeight="1" x14ac:dyDescent="0.3">
      <c r="B365" s="15"/>
      <c r="C365" s="40"/>
      <c r="D365" s="34"/>
      <c r="E365" s="35"/>
      <c r="F365" s="96"/>
      <c r="G365" s="42"/>
      <c r="H365" s="97"/>
      <c r="I365" s="96"/>
      <c r="J365" s="42"/>
      <c r="K365" s="97"/>
      <c r="L365" s="96"/>
      <c r="M365" s="42"/>
      <c r="N365" s="97"/>
      <c r="O365" s="96"/>
      <c r="P365" s="42"/>
      <c r="Q365" s="97"/>
      <c r="R365" s="96"/>
      <c r="S365" s="42"/>
      <c r="T365" s="97"/>
      <c r="U365" s="96"/>
      <c r="V365" s="42"/>
      <c r="W365" s="97"/>
      <c r="X365" s="96"/>
      <c r="Y365" s="42"/>
      <c r="Z365" s="97"/>
      <c r="AA365" s="96"/>
      <c r="AB365" s="42"/>
      <c r="AC365" s="97"/>
      <c r="AD365" s="96"/>
      <c r="AE365" s="42"/>
      <c r="AF365" s="97"/>
      <c r="AG365" s="96"/>
      <c r="AH365" s="42"/>
      <c r="AI365" s="97"/>
      <c r="AJ365" s="96"/>
      <c r="AK365" s="42"/>
      <c r="AL365" s="97"/>
      <c r="AM365" s="96"/>
      <c r="AN365" s="42"/>
      <c r="AO365" s="97"/>
      <c r="AP365" s="96"/>
      <c r="AQ365" s="42"/>
      <c r="AR365" s="97"/>
      <c r="AT365" s="96"/>
      <c r="AU365" s="42"/>
      <c r="AV365" s="97"/>
      <c r="BC365" s="32">
        <f>IF(BC364=0,0,1)</f>
        <v>0</v>
      </c>
    </row>
    <row r="366" spans="2:59" ht="15" hidden="1" customHeight="1" x14ac:dyDescent="0.3">
      <c r="B366" s="15"/>
      <c r="C366" s="40" t="s">
        <v>22</v>
      </c>
      <c r="D366" s="34" t="s">
        <v>2</v>
      </c>
      <c r="E366" s="35" t="s">
        <v>2</v>
      </c>
      <c r="F366" s="96">
        <v>0</v>
      </c>
      <c r="G366" s="42">
        <v>0</v>
      </c>
      <c r="H366" s="97">
        <v>0</v>
      </c>
      <c r="I366" s="96">
        <v>0</v>
      </c>
      <c r="J366" s="42">
        <v>0</v>
      </c>
      <c r="K366" s="97">
        <v>0</v>
      </c>
      <c r="L366" s="96">
        <v>0</v>
      </c>
      <c r="M366" s="42">
        <v>0</v>
      </c>
      <c r="N366" s="97">
        <v>0</v>
      </c>
      <c r="O366" s="96">
        <v>0</v>
      </c>
      <c r="P366" s="42">
        <v>0</v>
      </c>
      <c r="Q366" s="97">
        <v>0</v>
      </c>
      <c r="R366" s="96">
        <v>0</v>
      </c>
      <c r="S366" s="42">
        <v>0</v>
      </c>
      <c r="T366" s="97">
        <v>0</v>
      </c>
      <c r="U366" s="96">
        <v>0</v>
      </c>
      <c r="V366" s="42">
        <v>0</v>
      </c>
      <c r="W366" s="97">
        <v>0</v>
      </c>
      <c r="X366" s="96">
        <v>0</v>
      </c>
      <c r="Y366" s="42">
        <v>0</v>
      </c>
      <c r="Z366" s="97">
        <v>0</v>
      </c>
      <c r="AA366" s="96">
        <v>0</v>
      </c>
      <c r="AB366" s="42">
        <v>0</v>
      </c>
      <c r="AC366" s="97">
        <v>0</v>
      </c>
      <c r="AD366" s="96">
        <v>0</v>
      </c>
      <c r="AE366" s="42">
        <v>0</v>
      </c>
      <c r="AF366" s="97">
        <v>0</v>
      </c>
      <c r="AG366" s="96">
        <v>0</v>
      </c>
      <c r="AH366" s="42">
        <v>0</v>
      </c>
      <c r="AI366" s="97">
        <v>0</v>
      </c>
      <c r="AJ366" s="96">
        <v>0</v>
      </c>
      <c r="AK366" s="42">
        <v>0</v>
      </c>
      <c r="AL366" s="97">
        <v>0</v>
      </c>
      <c r="AM366" s="96">
        <v>0</v>
      </c>
      <c r="AN366" s="42">
        <v>0</v>
      </c>
      <c r="AO366" s="97">
        <v>0</v>
      </c>
      <c r="AP366" s="96"/>
      <c r="AQ366" s="42"/>
      <c r="AR366" s="97"/>
      <c r="AT366" s="96">
        <f t="shared" ref="AT366:AV376" si="147">F366+I366+L366+O366+R366+AP366+U366+AA366+AM366+AD366</f>
        <v>0</v>
      </c>
      <c r="AU366" s="42">
        <f t="shared" si="147"/>
        <v>0</v>
      </c>
      <c r="AV366" s="97">
        <f t="shared" si="147"/>
        <v>0</v>
      </c>
      <c r="BC366" s="32">
        <f t="shared" ref="BC366:BC376" si="148">IF(LEN(E366)&lt;2,0,1)</f>
        <v>0</v>
      </c>
      <c r="BE366" s="23">
        <v>3</v>
      </c>
      <c r="BF366" s="23">
        <v>12</v>
      </c>
      <c r="BG366" s="23">
        <v>1</v>
      </c>
    </row>
    <row r="367" spans="2:59" ht="15" hidden="1" customHeight="1" x14ac:dyDescent="0.3">
      <c r="B367" s="15"/>
      <c r="C367" s="40" t="s">
        <v>22</v>
      </c>
      <c r="D367" s="34" t="s">
        <v>2</v>
      </c>
      <c r="E367" s="35" t="s">
        <v>2</v>
      </c>
      <c r="F367" s="96">
        <v>0</v>
      </c>
      <c r="G367" s="42">
        <v>0</v>
      </c>
      <c r="H367" s="97">
        <v>0</v>
      </c>
      <c r="I367" s="96">
        <v>0</v>
      </c>
      <c r="J367" s="42">
        <v>0</v>
      </c>
      <c r="K367" s="97">
        <v>0</v>
      </c>
      <c r="L367" s="96">
        <v>0</v>
      </c>
      <c r="M367" s="42">
        <v>0</v>
      </c>
      <c r="N367" s="97">
        <v>0</v>
      </c>
      <c r="O367" s="96">
        <v>0</v>
      </c>
      <c r="P367" s="42">
        <v>0</v>
      </c>
      <c r="Q367" s="97">
        <v>0</v>
      </c>
      <c r="R367" s="96">
        <v>0</v>
      </c>
      <c r="S367" s="42">
        <v>0</v>
      </c>
      <c r="T367" s="97">
        <v>0</v>
      </c>
      <c r="U367" s="96">
        <v>0</v>
      </c>
      <c r="V367" s="42">
        <v>0</v>
      </c>
      <c r="W367" s="97">
        <v>0</v>
      </c>
      <c r="X367" s="96">
        <v>0</v>
      </c>
      <c r="Y367" s="42">
        <v>0</v>
      </c>
      <c r="Z367" s="97">
        <v>0</v>
      </c>
      <c r="AA367" s="96">
        <v>0</v>
      </c>
      <c r="AB367" s="42">
        <v>0</v>
      </c>
      <c r="AC367" s="97">
        <v>0</v>
      </c>
      <c r="AD367" s="96">
        <v>0</v>
      </c>
      <c r="AE367" s="42">
        <v>0</v>
      </c>
      <c r="AF367" s="97">
        <v>0</v>
      </c>
      <c r="AG367" s="96">
        <v>0</v>
      </c>
      <c r="AH367" s="42">
        <v>0</v>
      </c>
      <c r="AI367" s="97">
        <v>0</v>
      </c>
      <c r="AJ367" s="96">
        <v>0</v>
      </c>
      <c r="AK367" s="42">
        <v>0</v>
      </c>
      <c r="AL367" s="97">
        <v>0</v>
      </c>
      <c r="AM367" s="96">
        <v>0</v>
      </c>
      <c r="AN367" s="42">
        <v>0</v>
      </c>
      <c r="AO367" s="97">
        <v>0</v>
      </c>
      <c r="AP367" s="96"/>
      <c r="AQ367" s="42"/>
      <c r="AR367" s="97"/>
      <c r="AT367" s="96">
        <f t="shared" si="147"/>
        <v>0</v>
      </c>
      <c r="AU367" s="42">
        <f t="shared" si="147"/>
        <v>0</v>
      </c>
      <c r="AV367" s="97">
        <f t="shared" si="147"/>
        <v>0</v>
      </c>
      <c r="BC367" s="32">
        <f t="shared" si="148"/>
        <v>0</v>
      </c>
      <c r="BE367" s="23">
        <v>3</v>
      </c>
      <c r="BF367" s="23">
        <v>12</v>
      </c>
      <c r="BG367" s="23">
        <f>IF(BF367=BF366,BG366+1,1)</f>
        <v>2</v>
      </c>
    </row>
    <row r="368" spans="2:59" ht="15" hidden="1" customHeight="1" x14ac:dyDescent="0.3">
      <c r="B368" s="15"/>
      <c r="C368" s="40" t="s">
        <v>22</v>
      </c>
      <c r="D368" s="34" t="s">
        <v>2</v>
      </c>
      <c r="E368" s="35" t="s">
        <v>2</v>
      </c>
      <c r="F368" s="96">
        <v>0</v>
      </c>
      <c r="G368" s="42">
        <v>0</v>
      </c>
      <c r="H368" s="97">
        <v>0</v>
      </c>
      <c r="I368" s="96">
        <v>0</v>
      </c>
      <c r="J368" s="42">
        <v>0</v>
      </c>
      <c r="K368" s="97">
        <v>0</v>
      </c>
      <c r="L368" s="96">
        <v>0</v>
      </c>
      <c r="M368" s="42">
        <v>0</v>
      </c>
      <c r="N368" s="97">
        <v>0</v>
      </c>
      <c r="O368" s="96">
        <v>0</v>
      </c>
      <c r="P368" s="42">
        <v>0</v>
      </c>
      <c r="Q368" s="97">
        <v>0</v>
      </c>
      <c r="R368" s="96">
        <v>0</v>
      </c>
      <c r="S368" s="42">
        <v>0</v>
      </c>
      <c r="T368" s="97">
        <v>0</v>
      </c>
      <c r="U368" s="96">
        <v>0</v>
      </c>
      <c r="V368" s="42">
        <v>0</v>
      </c>
      <c r="W368" s="97">
        <v>0</v>
      </c>
      <c r="X368" s="96">
        <v>0</v>
      </c>
      <c r="Y368" s="42">
        <v>0</v>
      </c>
      <c r="Z368" s="97">
        <v>0</v>
      </c>
      <c r="AA368" s="96">
        <v>0</v>
      </c>
      <c r="AB368" s="42">
        <v>0</v>
      </c>
      <c r="AC368" s="97">
        <v>0</v>
      </c>
      <c r="AD368" s="96">
        <v>0</v>
      </c>
      <c r="AE368" s="42">
        <v>0</v>
      </c>
      <c r="AF368" s="97">
        <v>0</v>
      </c>
      <c r="AG368" s="96">
        <v>0</v>
      </c>
      <c r="AH368" s="42">
        <v>0</v>
      </c>
      <c r="AI368" s="97">
        <v>0</v>
      </c>
      <c r="AJ368" s="96">
        <v>0</v>
      </c>
      <c r="AK368" s="42">
        <v>0</v>
      </c>
      <c r="AL368" s="97">
        <v>0</v>
      </c>
      <c r="AM368" s="96">
        <v>0</v>
      </c>
      <c r="AN368" s="42">
        <v>0</v>
      </c>
      <c r="AO368" s="97">
        <v>0</v>
      </c>
      <c r="AP368" s="96"/>
      <c r="AQ368" s="42"/>
      <c r="AR368" s="97"/>
      <c r="AT368" s="96">
        <f t="shared" si="147"/>
        <v>0</v>
      </c>
      <c r="AU368" s="42">
        <f t="shared" si="147"/>
        <v>0</v>
      </c>
      <c r="AV368" s="97">
        <f t="shared" si="147"/>
        <v>0</v>
      </c>
      <c r="BC368" s="32">
        <f t="shared" si="148"/>
        <v>0</v>
      </c>
      <c r="BE368" s="23">
        <v>3</v>
      </c>
      <c r="BF368" s="23">
        <v>12</v>
      </c>
      <c r="BG368" s="23">
        <f t="shared" ref="BG368:BG376" si="149">IF(BF368=BF367,BG367+1,1)</f>
        <v>3</v>
      </c>
    </row>
    <row r="369" spans="2:59" ht="15" hidden="1" customHeight="1" x14ac:dyDescent="0.3">
      <c r="B369" s="15"/>
      <c r="C369" s="40" t="s">
        <v>22</v>
      </c>
      <c r="D369" s="34" t="s">
        <v>2</v>
      </c>
      <c r="E369" s="35" t="s">
        <v>2</v>
      </c>
      <c r="F369" s="96">
        <v>0</v>
      </c>
      <c r="G369" s="42">
        <v>0</v>
      </c>
      <c r="H369" s="97">
        <v>0</v>
      </c>
      <c r="I369" s="96">
        <v>0</v>
      </c>
      <c r="J369" s="42">
        <v>0</v>
      </c>
      <c r="K369" s="97">
        <v>0</v>
      </c>
      <c r="L369" s="96">
        <v>0</v>
      </c>
      <c r="M369" s="42">
        <v>0</v>
      </c>
      <c r="N369" s="97">
        <v>0</v>
      </c>
      <c r="O369" s="96">
        <v>0</v>
      </c>
      <c r="P369" s="42">
        <v>0</v>
      </c>
      <c r="Q369" s="97">
        <v>0</v>
      </c>
      <c r="R369" s="96">
        <v>0</v>
      </c>
      <c r="S369" s="42">
        <v>0</v>
      </c>
      <c r="T369" s="97">
        <v>0</v>
      </c>
      <c r="U369" s="96">
        <v>0</v>
      </c>
      <c r="V369" s="42">
        <v>0</v>
      </c>
      <c r="W369" s="97">
        <v>0</v>
      </c>
      <c r="X369" s="96">
        <v>0</v>
      </c>
      <c r="Y369" s="42">
        <v>0</v>
      </c>
      <c r="Z369" s="97">
        <v>0</v>
      </c>
      <c r="AA369" s="96">
        <v>0</v>
      </c>
      <c r="AB369" s="42">
        <v>0</v>
      </c>
      <c r="AC369" s="97">
        <v>0</v>
      </c>
      <c r="AD369" s="96">
        <v>0</v>
      </c>
      <c r="AE369" s="42">
        <v>0</v>
      </c>
      <c r="AF369" s="97">
        <v>0</v>
      </c>
      <c r="AG369" s="96">
        <v>0</v>
      </c>
      <c r="AH369" s="42">
        <v>0</v>
      </c>
      <c r="AI369" s="97">
        <v>0</v>
      </c>
      <c r="AJ369" s="96">
        <v>0</v>
      </c>
      <c r="AK369" s="42">
        <v>0</v>
      </c>
      <c r="AL369" s="97">
        <v>0</v>
      </c>
      <c r="AM369" s="96">
        <v>0</v>
      </c>
      <c r="AN369" s="42">
        <v>0</v>
      </c>
      <c r="AO369" s="97">
        <v>0</v>
      </c>
      <c r="AP369" s="96"/>
      <c r="AQ369" s="42"/>
      <c r="AR369" s="97"/>
      <c r="AT369" s="96">
        <f t="shared" si="147"/>
        <v>0</v>
      </c>
      <c r="AU369" s="42">
        <f t="shared" si="147"/>
        <v>0</v>
      </c>
      <c r="AV369" s="97">
        <f t="shared" si="147"/>
        <v>0</v>
      </c>
      <c r="BC369" s="32">
        <f t="shared" si="148"/>
        <v>0</v>
      </c>
      <c r="BE369" s="23">
        <v>3</v>
      </c>
      <c r="BF369" s="23">
        <v>12</v>
      </c>
      <c r="BG369" s="23">
        <f t="shared" si="149"/>
        <v>4</v>
      </c>
    </row>
    <row r="370" spans="2:59" ht="15" hidden="1" customHeight="1" x14ac:dyDescent="0.3">
      <c r="B370" s="15"/>
      <c r="C370" s="40" t="s">
        <v>22</v>
      </c>
      <c r="D370" s="34" t="s">
        <v>2</v>
      </c>
      <c r="E370" s="35" t="s">
        <v>2</v>
      </c>
      <c r="F370" s="96">
        <v>0</v>
      </c>
      <c r="G370" s="42">
        <v>0</v>
      </c>
      <c r="H370" s="97">
        <v>0</v>
      </c>
      <c r="I370" s="96">
        <v>0</v>
      </c>
      <c r="J370" s="42">
        <v>0</v>
      </c>
      <c r="K370" s="97">
        <v>0</v>
      </c>
      <c r="L370" s="96">
        <v>0</v>
      </c>
      <c r="M370" s="42">
        <v>0</v>
      </c>
      <c r="N370" s="97">
        <v>0</v>
      </c>
      <c r="O370" s="96">
        <v>0</v>
      </c>
      <c r="P370" s="42">
        <v>0</v>
      </c>
      <c r="Q370" s="97">
        <v>0</v>
      </c>
      <c r="R370" s="96">
        <v>0</v>
      </c>
      <c r="S370" s="42">
        <v>0</v>
      </c>
      <c r="T370" s="97">
        <v>0</v>
      </c>
      <c r="U370" s="96">
        <v>0</v>
      </c>
      <c r="V370" s="42">
        <v>0</v>
      </c>
      <c r="W370" s="97">
        <v>0</v>
      </c>
      <c r="X370" s="96">
        <v>0</v>
      </c>
      <c r="Y370" s="42">
        <v>0</v>
      </c>
      <c r="Z370" s="97">
        <v>0</v>
      </c>
      <c r="AA370" s="96">
        <v>0</v>
      </c>
      <c r="AB370" s="42">
        <v>0</v>
      </c>
      <c r="AC370" s="97">
        <v>0</v>
      </c>
      <c r="AD370" s="96">
        <v>0</v>
      </c>
      <c r="AE370" s="42">
        <v>0</v>
      </c>
      <c r="AF370" s="97">
        <v>0</v>
      </c>
      <c r="AG370" s="96">
        <v>0</v>
      </c>
      <c r="AH370" s="42">
        <v>0</v>
      </c>
      <c r="AI370" s="97">
        <v>0</v>
      </c>
      <c r="AJ370" s="96">
        <v>0</v>
      </c>
      <c r="AK370" s="42">
        <v>0</v>
      </c>
      <c r="AL370" s="97">
        <v>0</v>
      </c>
      <c r="AM370" s="96">
        <v>0</v>
      </c>
      <c r="AN370" s="42">
        <v>0</v>
      </c>
      <c r="AO370" s="97">
        <v>0</v>
      </c>
      <c r="AP370" s="96"/>
      <c r="AQ370" s="42"/>
      <c r="AR370" s="97"/>
      <c r="AT370" s="96">
        <f t="shared" si="147"/>
        <v>0</v>
      </c>
      <c r="AU370" s="42">
        <f t="shared" si="147"/>
        <v>0</v>
      </c>
      <c r="AV370" s="97">
        <f t="shared" si="147"/>
        <v>0</v>
      </c>
      <c r="BC370" s="32">
        <f t="shared" si="148"/>
        <v>0</v>
      </c>
      <c r="BE370" s="23">
        <v>3</v>
      </c>
      <c r="BF370" s="23">
        <v>12</v>
      </c>
      <c r="BG370" s="23">
        <f t="shared" si="149"/>
        <v>5</v>
      </c>
    </row>
    <row r="371" spans="2:59" ht="15" hidden="1" customHeight="1" x14ac:dyDescent="0.3">
      <c r="B371" s="15"/>
      <c r="C371" s="40" t="s">
        <v>22</v>
      </c>
      <c r="D371" s="34" t="s">
        <v>2</v>
      </c>
      <c r="E371" s="35" t="s">
        <v>2</v>
      </c>
      <c r="F371" s="96">
        <v>0</v>
      </c>
      <c r="G371" s="42">
        <v>0</v>
      </c>
      <c r="H371" s="97">
        <v>0</v>
      </c>
      <c r="I371" s="96">
        <v>0</v>
      </c>
      <c r="J371" s="42">
        <v>0</v>
      </c>
      <c r="K371" s="97">
        <v>0</v>
      </c>
      <c r="L371" s="96">
        <v>0</v>
      </c>
      <c r="M371" s="42">
        <v>0</v>
      </c>
      <c r="N371" s="97">
        <v>0</v>
      </c>
      <c r="O371" s="96">
        <v>0</v>
      </c>
      <c r="P371" s="42">
        <v>0</v>
      </c>
      <c r="Q371" s="97">
        <v>0</v>
      </c>
      <c r="R371" s="96">
        <v>0</v>
      </c>
      <c r="S371" s="42">
        <v>0</v>
      </c>
      <c r="T371" s="97">
        <v>0</v>
      </c>
      <c r="U371" s="96">
        <v>0</v>
      </c>
      <c r="V371" s="42">
        <v>0</v>
      </c>
      <c r="W371" s="97">
        <v>0</v>
      </c>
      <c r="X371" s="96">
        <v>0</v>
      </c>
      <c r="Y371" s="42">
        <v>0</v>
      </c>
      <c r="Z371" s="97">
        <v>0</v>
      </c>
      <c r="AA371" s="96">
        <v>0</v>
      </c>
      <c r="AB371" s="42">
        <v>0</v>
      </c>
      <c r="AC371" s="97">
        <v>0</v>
      </c>
      <c r="AD371" s="96">
        <v>0</v>
      </c>
      <c r="AE371" s="42">
        <v>0</v>
      </c>
      <c r="AF371" s="97">
        <v>0</v>
      </c>
      <c r="AG371" s="96">
        <v>0</v>
      </c>
      <c r="AH371" s="42">
        <v>0</v>
      </c>
      <c r="AI371" s="97">
        <v>0</v>
      </c>
      <c r="AJ371" s="96">
        <v>0</v>
      </c>
      <c r="AK371" s="42">
        <v>0</v>
      </c>
      <c r="AL371" s="97">
        <v>0</v>
      </c>
      <c r="AM371" s="96">
        <v>0</v>
      </c>
      <c r="AN371" s="42">
        <v>0</v>
      </c>
      <c r="AO371" s="97">
        <v>0</v>
      </c>
      <c r="AP371" s="96"/>
      <c r="AQ371" s="42"/>
      <c r="AR371" s="97"/>
      <c r="AT371" s="96">
        <f t="shared" si="147"/>
        <v>0</v>
      </c>
      <c r="AU371" s="42">
        <f t="shared" si="147"/>
        <v>0</v>
      </c>
      <c r="AV371" s="97">
        <f t="shared" si="147"/>
        <v>0</v>
      </c>
      <c r="BC371" s="32">
        <f t="shared" si="148"/>
        <v>0</v>
      </c>
      <c r="BE371" s="23">
        <v>3</v>
      </c>
      <c r="BF371" s="23">
        <v>12</v>
      </c>
      <c r="BG371" s="23">
        <f t="shared" si="149"/>
        <v>6</v>
      </c>
    </row>
    <row r="372" spans="2:59" ht="15" hidden="1" customHeight="1" x14ac:dyDescent="0.3">
      <c r="B372" s="15"/>
      <c r="C372" s="40" t="s">
        <v>22</v>
      </c>
      <c r="D372" s="34" t="s">
        <v>2</v>
      </c>
      <c r="E372" s="35" t="s">
        <v>2</v>
      </c>
      <c r="F372" s="96">
        <v>0</v>
      </c>
      <c r="G372" s="42">
        <v>0</v>
      </c>
      <c r="H372" s="97">
        <v>0</v>
      </c>
      <c r="I372" s="96">
        <v>0</v>
      </c>
      <c r="J372" s="42">
        <v>0</v>
      </c>
      <c r="K372" s="97">
        <v>0</v>
      </c>
      <c r="L372" s="96">
        <v>0</v>
      </c>
      <c r="M372" s="42">
        <v>0</v>
      </c>
      <c r="N372" s="97">
        <v>0</v>
      </c>
      <c r="O372" s="96">
        <v>0</v>
      </c>
      <c r="P372" s="42">
        <v>0</v>
      </c>
      <c r="Q372" s="97">
        <v>0</v>
      </c>
      <c r="R372" s="96">
        <v>0</v>
      </c>
      <c r="S372" s="42">
        <v>0</v>
      </c>
      <c r="T372" s="97">
        <v>0</v>
      </c>
      <c r="U372" s="96">
        <v>0</v>
      </c>
      <c r="V372" s="42">
        <v>0</v>
      </c>
      <c r="W372" s="97">
        <v>0</v>
      </c>
      <c r="X372" s="96">
        <v>0</v>
      </c>
      <c r="Y372" s="42">
        <v>0</v>
      </c>
      <c r="Z372" s="97">
        <v>0</v>
      </c>
      <c r="AA372" s="96">
        <v>0</v>
      </c>
      <c r="AB372" s="42">
        <v>0</v>
      </c>
      <c r="AC372" s="97">
        <v>0</v>
      </c>
      <c r="AD372" s="96">
        <v>0</v>
      </c>
      <c r="AE372" s="42">
        <v>0</v>
      </c>
      <c r="AF372" s="97">
        <v>0</v>
      </c>
      <c r="AG372" s="96">
        <v>0</v>
      </c>
      <c r="AH372" s="42">
        <v>0</v>
      </c>
      <c r="AI372" s="97">
        <v>0</v>
      </c>
      <c r="AJ372" s="96">
        <v>0</v>
      </c>
      <c r="AK372" s="42">
        <v>0</v>
      </c>
      <c r="AL372" s="97">
        <v>0</v>
      </c>
      <c r="AM372" s="96">
        <v>0</v>
      </c>
      <c r="AN372" s="42">
        <v>0</v>
      </c>
      <c r="AO372" s="97">
        <v>0</v>
      </c>
      <c r="AP372" s="96"/>
      <c r="AQ372" s="42"/>
      <c r="AR372" s="97"/>
      <c r="AT372" s="96">
        <f t="shared" si="147"/>
        <v>0</v>
      </c>
      <c r="AU372" s="42">
        <f t="shared" si="147"/>
        <v>0</v>
      </c>
      <c r="AV372" s="97">
        <f t="shared" si="147"/>
        <v>0</v>
      </c>
      <c r="BC372" s="32">
        <f t="shared" si="148"/>
        <v>0</v>
      </c>
      <c r="BE372" s="23">
        <v>3</v>
      </c>
      <c r="BF372" s="23">
        <v>12</v>
      </c>
      <c r="BG372" s="23">
        <f t="shared" si="149"/>
        <v>7</v>
      </c>
    </row>
    <row r="373" spans="2:59" ht="15" hidden="1" customHeight="1" x14ac:dyDescent="0.3">
      <c r="B373" s="15"/>
      <c r="C373" s="40" t="s">
        <v>22</v>
      </c>
      <c r="D373" s="34" t="s">
        <v>2</v>
      </c>
      <c r="E373" s="35" t="s">
        <v>2</v>
      </c>
      <c r="F373" s="96">
        <v>0</v>
      </c>
      <c r="G373" s="42">
        <v>0</v>
      </c>
      <c r="H373" s="97">
        <v>0</v>
      </c>
      <c r="I373" s="96">
        <v>0</v>
      </c>
      <c r="J373" s="42">
        <v>0</v>
      </c>
      <c r="K373" s="97">
        <v>0</v>
      </c>
      <c r="L373" s="96">
        <v>0</v>
      </c>
      <c r="M373" s="42">
        <v>0</v>
      </c>
      <c r="N373" s="97">
        <v>0</v>
      </c>
      <c r="O373" s="96">
        <v>0</v>
      </c>
      <c r="P373" s="42">
        <v>0</v>
      </c>
      <c r="Q373" s="97">
        <v>0</v>
      </c>
      <c r="R373" s="96">
        <v>0</v>
      </c>
      <c r="S373" s="42">
        <v>0</v>
      </c>
      <c r="T373" s="97">
        <v>0</v>
      </c>
      <c r="U373" s="96">
        <v>0</v>
      </c>
      <c r="V373" s="42">
        <v>0</v>
      </c>
      <c r="W373" s="97">
        <v>0</v>
      </c>
      <c r="X373" s="96">
        <v>0</v>
      </c>
      <c r="Y373" s="42">
        <v>0</v>
      </c>
      <c r="Z373" s="97">
        <v>0</v>
      </c>
      <c r="AA373" s="96">
        <v>0</v>
      </c>
      <c r="AB373" s="42">
        <v>0</v>
      </c>
      <c r="AC373" s="97">
        <v>0</v>
      </c>
      <c r="AD373" s="96">
        <v>0</v>
      </c>
      <c r="AE373" s="42">
        <v>0</v>
      </c>
      <c r="AF373" s="97">
        <v>0</v>
      </c>
      <c r="AG373" s="96">
        <v>0</v>
      </c>
      <c r="AH373" s="42">
        <v>0</v>
      </c>
      <c r="AI373" s="97">
        <v>0</v>
      </c>
      <c r="AJ373" s="96">
        <v>0</v>
      </c>
      <c r="AK373" s="42">
        <v>0</v>
      </c>
      <c r="AL373" s="97">
        <v>0</v>
      </c>
      <c r="AM373" s="96">
        <v>0</v>
      </c>
      <c r="AN373" s="42">
        <v>0</v>
      </c>
      <c r="AO373" s="97">
        <v>0</v>
      </c>
      <c r="AP373" s="96"/>
      <c r="AQ373" s="42"/>
      <c r="AR373" s="97"/>
      <c r="AT373" s="96">
        <f t="shared" si="147"/>
        <v>0</v>
      </c>
      <c r="AU373" s="42">
        <f t="shared" si="147"/>
        <v>0</v>
      </c>
      <c r="AV373" s="97">
        <f t="shared" si="147"/>
        <v>0</v>
      </c>
      <c r="BC373" s="32">
        <f t="shared" si="148"/>
        <v>0</v>
      </c>
      <c r="BE373" s="23">
        <v>3</v>
      </c>
      <c r="BF373" s="23">
        <v>12</v>
      </c>
      <c r="BG373" s="23">
        <f t="shared" si="149"/>
        <v>8</v>
      </c>
    </row>
    <row r="374" spans="2:59" s="23" customFormat="1" ht="15" hidden="1" customHeight="1" x14ac:dyDescent="0.3">
      <c r="B374" s="15"/>
      <c r="C374" s="40" t="s">
        <v>22</v>
      </c>
      <c r="D374" s="34" t="s">
        <v>2</v>
      </c>
      <c r="E374" s="35" t="s">
        <v>2</v>
      </c>
      <c r="F374" s="96">
        <v>0</v>
      </c>
      <c r="G374" s="42">
        <v>0</v>
      </c>
      <c r="H374" s="97">
        <v>0</v>
      </c>
      <c r="I374" s="96">
        <v>0</v>
      </c>
      <c r="J374" s="42">
        <v>0</v>
      </c>
      <c r="K374" s="97">
        <v>0</v>
      </c>
      <c r="L374" s="96">
        <v>0</v>
      </c>
      <c r="M374" s="42">
        <v>0</v>
      </c>
      <c r="N374" s="97">
        <v>0</v>
      </c>
      <c r="O374" s="96">
        <v>0</v>
      </c>
      <c r="P374" s="42">
        <v>0</v>
      </c>
      <c r="Q374" s="97">
        <v>0</v>
      </c>
      <c r="R374" s="96">
        <v>0</v>
      </c>
      <c r="S374" s="42">
        <v>0</v>
      </c>
      <c r="T374" s="97">
        <v>0</v>
      </c>
      <c r="U374" s="96">
        <v>0</v>
      </c>
      <c r="V374" s="42">
        <v>0</v>
      </c>
      <c r="W374" s="97">
        <v>0</v>
      </c>
      <c r="X374" s="96">
        <v>0</v>
      </c>
      <c r="Y374" s="42">
        <v>0</v>
      </c>
      <c r="Z374" s="97">
        <v>0</v>
      </c>
      <c r="AA374" s="96">
        <v>0</v>
      </c>
      <c r="AB374" s="42">
        <v>0</v>
      </c>
      <c r="AC374" s="97">
        <v>0</v>
      </c>
      <c r="AD374" s="96">
        <v>0</v>
      </c>
      <c r="AE374" s="42">
        <v>0</v>
      </c>
      <c r="AF374" s="97">
        <v>0</v>
      </c>
      <c r="AG374" s="96">
        <v>0</v>
      </c>
      <c r="AH374" s="42">
        <v>0</v>
      </c>
      <c r="AI374" s="97">
        <v>0</v>
      </c>
      <c r="AJ374" s="96">
        <v>0</v>
      </c>
      <c r="AK374" s="42">
        <v>0</v>
      </c>
      <c r="AL374" s="97">
        <v>0</v>
      </c>
      <c r="AM374" s="96">
        <v>0</v>
      </c>
      <c r="AN374" s="42">
        <v>0</v>
      </c>
      <c r="AO374" s="97">
        <v>0</v>
      </c>
      <c r="AP374" s="96"/>
      <c r="AQ374" s="42"/>
      <c r="AR374" s="97"/>
      <c r="AT374" s="96">
        <f t="shared" si="147"/>
        <v>0</v>
      </c>
      <c r="AU374" s="42">
        <f t="shared" si="147"/>
        <v>0</v>
      </c>
      <c r="AV374" s="97">
        <f t="shared" si="147"/>
        <v>0</v>
      </c>
      <c r="BC374" s="32">
        <f t="shared" si="148"/>
        <v>0</v>
      </c>
      <c r="BE374" s="23">
        <v>3</v>
      </c>
      <c r="BF374" s="23">
        <v>12</v>
      </c>
      <c r="BG374" s="23">
        <f t="shared" si="149"/>
        <v>9</v>
      </c>
    </row>
    <row r="375" spans="2:59" ht="15" hidden="1" customHeight="1" x14ac:dyDescent="0.3">
      <c r="B375" s="15"/>
      <c r="C375" s="40" t="s">
        <v>22</v>
      </c>
      <c r="D375" s="34" t="s">
        <v>2</v>
      </c>
      <c r="E375" s="35" t="s">
        <v>2</v>
      </c>
      <c r="F375" s="96">
        <v>0</v>
      </c>
      <c r="G375" s="42">
        <v>0</v>
      </c>
      <c r="H375" s="97">
        <v>0</v>
      </c>
      <c r="I375" s="96">
        <v>0</v>
      </c>
      <c r="J375" s="42">
        <v>0</v>
      </c>
      <c r="K375" s="97">
        <v>0</v>
      </c>
      <c r="L375" s="96">
        <v>0</v>
      </c>
      <c r="M375" s="42">
        <v>0</v>
      </c>
      <c r="N375" s="97">
        <v>0</v>
      </c>
      <c r="O375" s="96">
        <v>0</v>
      </c>
      <c r="P375" s="42">
        <v>0</v>
      </c>
      <c r="Q375" s="97">
        <v>0</v>
      </c>
      <c r="R375" s="96">
        <v>0</v>
      </c>
      <c r="S375" s="42">
        <v>0</v>
      </c>
      <c r="T375" s="97">
        <v>0</v>
      </c>
      <c r="U375" s="96">
        <v>0</v>
      </c>
      <c r="V375" s="42">
        <v>0</v>
      </c>
      <c r="W375" s="97">
        <v>0</v>
      </c>
      <c r="X375" s="96">
        <v>0</v>
      </c>
      <c r="Y375" s="42">
        <v>0</v>
      </c>
      <c r="Z375" s="97">
        <v>0</v>
      </c>
      <c r="AA375" s="96">
        <v>0</v>
      </c>
      <c r="AB375" s="42">
        <v>0</v>
      </c>
      <c r="AC375" s="97">
        <v>0</v>
      </c>
      <c r="AD375" s="96">
        <v>0</v>
      </c>
      <c r="AE375" s="42">
        <v>0</v>
      </c>
      <c r="AF375" s="97">
        <v>0</v>
      </c>
      <c r="AG375" s="96">
        <v>0</v>
      </c>
      <c r="AH375" s="42">
        <v>0</v>
      </c>
      <c r="AI375" s="97">
        <v>0</v>
      </c>
      <c r="AJ375" s="96">
        <v>0</v>
      </c>
      <c r="AK375" s="42">
        <v>0</v>
      </c>
      <c r="AL375" s="97">
        <v>0</v>
      </c>
      <c r="AM375" s="96">
        <v>0</v>
      </c>
      <c r="AN375" s="42">
        <v>0</v>
      </c>
      <c r="AO375" s="97">
        <v>0</v>
      </c>
      <c r="AP375" s="96"/>
      <c r="AQ375" s="42"/>
      <c r="AR375" s="97"/>
      <c r="AT375" s="96">
        <f t="shared" si="147"/>
        <v>0</v>
      </c>
      <c r="AU375" s="42">
        <f t="shared" si="147"/>
        <v>0</v>
      </c>
      <c r="AV375" s="97">
        <f t="shared" si="147"/>
        <v>0</v>
      </c>
      <c r="BC375" s="32">
        <f t="shared" si="148"/>
        <v>0</v>
      </c>
      <c r="BE375" s="23">
        <v>3</v>
      </c>
      <c r="BF375" s="23">
        <v>12</v>
      </c>
      <c r="BG375" s="23">
        <f t="shared" si="149"/>
        <v>10</v>
      </c>
    </row>
    <row r="376" spans="2:59" ht="15" hidden="1" customHeight="1" x14ac:dyDescent="0.3">
      <c r="B376" s="16"/>
      <c r="C376" s="40" t="s">
        <v>23</v>
      </c>
      <c r="D376" s="34" t="s">
        <v>2</v>
      </c>
      <c r="E376" s="35" t="s">
        <v>2</v>
      </c>
      <c r="F376" s="96">
        <v>0</v>
      </c>
      <c r="G376" s="42">
        <v>0</v>
      </c>
      <c r="H376" s="97">
        <v>0</v>
      </c>
      <c r="I376" s="96">
        <v>0</v>
      </c>
      <c r="J376" s="42">
        <v>0</v>
      </c>
      <c r="K376" s="97">
        <v>0</v>
      </c>
      <c r="L376" s="96">
        <v>0</v>
      </c>
      <c r="M376" s="42">
        <v>0</v>
      </c>
      <c r="N376" s="97">
        <v>0</v>
      </c>
      <c r="O376" s="96">
        <v>0</v>
      </c>
      <c r="P376" s="42">
        <v>0</v>
      </c>
      <c r="Q376" s="97">
        <v>0</v>
      </c>
      <c r="R376" s="96">
        <v>0</v>
      </c>
      <c r="S376" s="42">
        <v>0</v>
      </c>
      <c r="T376" s="97">
        <v>0</v>
      </c>
      <c r="U376" s="96">
        <v>0</v>
      </c>
      <c r="V376" s="42">
        <v>0</v>
      </c>
      <c r="W376" s="97">
        <v>0</v>
      </c>
      <c r="X376" s="96">
        <v>0</v>
      </c>
      <c r="Y376" s="42">
        <v>0</v>
      </c>
      <c r="Z376" s="97">
        <v>0</v>
      </c>
      <c r="AA376" s="96">
        <v>0</v>
      </c>
      <c r="AB376" s="42">
        <v>0</v>
      </c>
      <c r="AC376" s="97">
        <v>0</v>
      </c>
      <c r="AD376" s="96">
        <v>0</v>
      </c>
      <c r="AE376" s="42">
        <v>0</v>
      </c>
      <c r="AF376" s="97">
        <v>0</v>
      </c>
      <c r="AG376" s="96">
        <v>0</v>
      </c>
      <c r="AH376" s="42">
        <v>0</v>
      </c>
      <c r="AI376" s="97">
        <v>0</v>
      </c>
      <c r="AJ376" s="96">
        <v>0</v>
      </c>
      <c r="AK376" s="42">
        <v>0</v>
      </c>
      <c r="AL376" s="97">
        <v>0</v>
      </c>
      <c r="AM376" s="96">
        <v>0</v>
      </c>
      <c r="AN376" s="42">
        <v>0</v>
      </c>
      <c r="AO376" s="97">
        <v>0</v>
      </c>
      <c r="AP376" s="96"/>
      <c r="AQ376" s="42"/>
      <c r="AR376" s="97"/>
      <c r="AT376" s="96">
        <f t="shared" si="147"/>
        <v>0</v>
      </c>
      <c r="AU376" s="42">
        <f t="shared" si="147"/>
        <v>0</v>
      </c>
      <c r="AV376" s="97">
        <f t="shared" si="147"/>
        <v>0</v>
      </c>
      <c r="BC376" s="32">
        <f t="shared" si="148"/>
        <v>0</v>
      </c>
      <c r="BE376" s="23">
        <v>3</v>
      </c>
      <c r="BF376" s="23">
        <v>13</v>
      </c>
      <c r="BG376" s="23">
        <f t="shared" si="149"/>
        <v>1</v>
      </c>
    </row>
    <row r="377" spans="2:59" ht="15" hidden="1" customHeight="1" x14ac:dyDescent="0.3">
      <c r="B377" s="15"/>
      <c r="C377" s="50" t="str">
        <f>IF(LEN(E376)&lt;1,"","Total: " &amp; LEFT(E376,LEN(E376)-21) &amp; "Municipalities")</f>
        <v/>
      </c>
      <c r="D377" s="51"/>
      <c r="E377" s="52"/>
      <c r="F377" s="63">
        <f>SUM(F366:F376)</f>
        <v>0</v>
      </c>
      <c r="G377" s="54">
        <f>SUM(G366:G376)</f>
        <v>0</v>
      </c>
      <c r="H377" s="64">
        <f>SUM(H366:H376)</f>
        <v>0</v>
      </c>
      <c r="I377" s="63">
        <f t="shared" ref="I377:Q377" si="150">SUM(I366:I376)</f>
        <v>0</v>
      </c>
      <c r="J377" s="54">
        <f t="shared" si="150"/>
        <v>0</v>
      </c>
      <c r="K377" s="64">
        <f t="shared" si="150"/>
        <v>0</v>
      </c>
      <c r="L377" s="63">
        <f t="shared" si="150"/>
        <v>0</v>
      </c>
      <c r="M377" s="54">
        <f t="shared" si="150"/>
        <v>0</v>
      </c>
      <c r="N377" s="64">
        <f t="shared" si="150"/>
        <v>0</v>
      </c>
      <c r="O377" s="63">
        <f t="shared" si="150"/>
        <v>0</v>
      </c>
      <c r="P377" s="54">
        <f t="shared" si="150"/>
        <v>0</v>
      </c>
      <c r="Q377" s="64">
        <f t="shared" si="150"/>
        <v>0</v>
      </c>
      <c r="R377" s="63">
        <f>SUM(R366:R376)</f>
        <v>0</v>
      </c>
      <c r="S377" s="54">
        <f>SUM(S366:S376)</f>
        <v>0</v>
      </c>
      <c r="T377" s="64">
        <f>SUM(T366:T376)</f>
        <v>0</v>
      </c>
      <c r="U377" s="63">
        <f t="shared" ref="U377:AL377" si="151">SUM(U366:U376)</f>
        <v>0</v>
      </c>
      <c r="V377" s="54">
        <f t="shared" si="151"/>
        <v>0</v>
      </c>
      <c r="W377" s="64">
        <f t="shared" si="151"/>
        <v>0</v>
      </c>
      <c r="X377" s="63">
        <f t="shared" si="151"/>
        <v>0</v>
      </c>
      <c r="Y377" s="54">
        <f t="shared" si="151"/>
        <v>0</v>
      </c>
      <c r="Z377" s="64">
        <f t="shared" si="151"/>
        <v>0</v>
      </c>
      <c r="AA377" s="63">
        <f t="shared" si="151"/>
        <v>0</v>
      </c>
      <c r="AB377" s="54">
        <f t="shared" si="151"/>
        <v>0</v>
      </c>
      <c r="AC377" s="64">
        <f t="shared" si="151"/>
        <v>0</v>
      </c>
      <c r="AD377" s="63">
        <f>SUM(AD366:AD376)</f>
        <v>0</v>
      </c>
      <c r="AE377" s="54">
        <f>SUM(AE366:AE376)</f>
        <v>0</v>
      </c>
      <c r="AF377" s="64">
        <f>SUM(AF366:AF376)</f>
        <v>0</v>
      </c>
      <c r="AG377" s="63">
        <f t="shared" si="151"/>
        <v>0</v>
      </c>
      <c r="AH377" s="54">
        <f t="shared" si="151"/>
        <v>0</v>
      </c>
      <c r="AI377" s="64">
        <f t="shared" si="151"/>
        <v>0</v>
      </c>
      <c r="AJ377" s="63">
        <f t="shared" si="151"/>
        <v>0</v>
      </c>
      <c r="AK377" s="54">
        <f t="shared" si="151"/>
        <v>0</v>
      </c>
      <c r="AL377" s="64">
        <f t="shared" si="151"/>
        <v>0</v>
      </c>
      <c r="AM377" s="63">
        <f>SUM(AM366:AM376)</f>
        <v>0</v>
      </c>
      <c r="AN377" s="54">
        <f>SUM(AN366:AN376)</f>
        <v>0</v>
      </c>
      <c r="AO377" s="64">
        <f>SUM(AO366:AO376)</f>
        <v>0</v>
      </c>
      <c r="AP377" s="63"/>
      <c r="AQ377" s="54"/>
      <c r="AR377" s="64"/>
      <c r="AT377" s="63">
        <f>SUM(AT366:AT376)</f>
        <v>0</v>
      </c>
      <c r="AU377" s="54">
        <f>SUM(AU366:AU376)</f>
        <v>0</v>
      </c>
      <c r="AV377" s="64">
        <f>SUM(AV366:AV376)</f>
        <v>0</v>
      </c>
      <c r="BC377" s="32">
        <f>IF(SUM(BC366:BC376)=0,0,1)</f>
        <v>0</v>
      </c>
    </row>
    <row r="378" spans="2:59" ht="15" hidden="1" customHeight="1" x14ac:dyDescent="0.3">
      <c r="B378" s="15"/>
      <c r="C378" s="40"/>
      <c r="D378" s="34"/>
      <c r="E378" s="35"/>
      <c r="F378" s="96"/>
      <c r="G378" s="42"/>
      <c r="H378" s="97"/>
      <c r="I378" s="96"/>
      <c r="J378" s="42"/>
      <c r="K378" s="97"/>
      <c r="L378" s="96"/>
      <c r="M378" s="42"/>
      <c r="N378" s="97"/>
      <c r="O378" s="96"/>
      <c r="P378" s="42"/>
      <c r="Q378" s="97"/>
      <c r="R378" s="96"/>
      <c r="S378" s="42"/>
      <c r="T378" s="97"/>
      <c r="U378" s="96"/>
      <c r="V378" s="42"/>
      <c r="W378" s="97"/>
      <c r="X378" s="96"/>
      <c r="Y378" s="42"/>
      <c r="Z378" s="97"/>
      <c r="AA378" s="96"/>
      <c r="AB378" s="42"/>
      <c r="AC378" s="97"/>
      <c r="AD378" s="96"/>
      <c r="AE378" s="42"/>
      <c r="AF378" s="97"/>
      <c r="AG378" s="96"/>
      <c r="AH378" s="42"/>
      <c r="AI378" s="97"/>
      <c r="AJ378" s="96"/>
      <c r="AK378" s="42"/>
      <c r="AL378" s="97"/>
      <c r="AM378" s="96"/>
      <c r="AN378" s="42"/>
      <c r="AO378" s="97"/>
      <c r="AP378" s="96"/>
      <c r="AQ378" s="42"/>
      <c r="AR378" s="97"/>
      <c r="AT378" s="96"/>
      <c r="AU378" s="42"/>
      <c r="AV378" s="97"/>
      <c r="BC378" s="32">
        <f>IF(BC377=0,0,1)</f>
        <v>0</v>
      </c>
    </row>
    <row r="379" spans="2:59" ht="15" hidden="1" customHeight="1" x14ac:dyDescent="0.3">
      <c r="B379" s="15"/>
      <c r="C379" s="40" t="s">
        <v>22</v>
      </c>
      <c r="D379" s="34" t="s">
        <v>2</v>
      </c>
      <c r="E379" s="35" t="s">
        <v>2</v>
      </c>
      <c r="F379" s="96">
        <v>0</v>
      </c>
      <c r="G379" s="42">
        <v>0</v>
      </c>
      <c r="H379" s="97">
        <v>0</v>
      </c>
      <c r="I379" s="96">
        <v>0</v>
      </c>
      <c r="J379" s="42">
        <v>0</v>
      </c>
      <c r="K379" s="97">
        <v>0</v>
      </c>
      <c r="L379" s="96">
        <v>0</v>
      </c>
      <c r="M379" s="42">
        <v>0</v>
      </c>
      <c r="N379" s="97">
        <v>0</v>
      </c>
      <c r="O379" s="96">
        <v>0</v>
      </c>
      <c r="P379" s="42">
        <v>0</v>
      </c>
      <c r="Q379" s="97">
        <v>0</v>
      </c>
      <c r="R379" s="96">
        <v>0</v>
      </c>
      <c r="S379" s="42">
        <v>0</v>
      </c>
      <c r="T379" s="97">
        <v>0</v>
      </c>
      <c r="U379" s="96">
        <v>0</v>
      </c>
      <c r="V379" s="42">
        <v>0</v>
      </c>
      <c r="W379" s="97">
        <v>0</v>
      </c>
      <c r="X379" s="96">
        <v>0</v>
      </c>
      <c r="Y379" s="42">
        <v>0</v>
      </c>
      <c r="Z379" s="97">
        <v>0</v>
      </c>
      <c r="AA379" s="96">
        <v>0</v>
      </c>
      <c r="AB379" s="42">
        <v>0</v>
      </c>
      <c r="AC379" s="97">
        <v>0</v>
      </c>
      <c r="AD379" s="96">
        <v>0</v>
      </c>
      <c r="AE379" s="42">
        <v>0</v>
      </c>
      <c r="AF379" s="97">
        <v>0</v>
      </c>
      <c r="AG379" s="96">
        <v>0</v>
      </c>
      <c r="AH379" s="42">
        <v>0</v>
      </c>
      <c r="AI379" s="97">
        <v>0</v>
      </c>
      <c r="AJ379" s="96">
        <v>0</v>
      </c>
      <c r="AK379" s="42">
        <v>0</v>
      </c>
      <c r="AL379" s="97">
        <v>0</v>
      </c>
      <c r="AM379" s="96">
        <v>0</v>
      </c>
      <c r="AN379" s="42">
        <v>0</v>
      </c>
      <c r="AO379" s="97">
        <v>0</v>
      </c>
      <c r="AP379" s="96"/>
      <c r="AQ379" s="42"/>
      <c r="AR379" s="97"/>
      <c r="AT379" s="96">
        <f t="shared" ref="AT379:AV389" si="152">F379+I379+L379+O379+R379+AP379+U379+AA379+AM379+AD379</f>
        <v>0</v>
      </c>
      <c r="AU379" s="42">
        <f t="shared" si="152"/>
        <v>0</v>
      </c>
      <c r="AV379" s="97">
        <f t="shared" si="152"/>
        <v>0</v>
      </c>
      <c r="BC379" s="32">
        <f t="shared" ref="BC379:BC389" si="153">IF(LEN(E379)&lt;2,0,1)</f>
        <v>0</v>
      </c>
      <c r="BE379" s="23">
        <v>3</v>
      </c>
      <c r="BF379" s="23">
        <v>14</v>
      </c>
      <c r="BG379" s="23">
        <v>1</v>
      </c>
    </row>
    <row r="380" spans="2:59" ht="15" hidden="1" customHeight="1" x14ac:dyDescent="0.3">
      <c r="B380" s="15"/>
      <c r="C380" s="40" t="s">
        <v>22</v>
      </c>
      <c r="D380" s="34" t="s">
        <v>2</v>
      </c>
      <c r="E380" s="35" t="s">
        <v>2</v>
      </c>
      <c r="F380" s="96">
        <v>0</v>
      </c>
      <c r="G380" s="42">
        <v>0</v>
      </c>
      <c r="H380" s="97">
        <v>0</v>
      </c>
      <c r="I380" s="96">
        <v>0</v>
      </c>
      <c r="J380" s="42">
        <v>0</v>
      </c>
      <c r="K380" s="97">
        <v>0</v>
      </c>
      <c r="L380" s="96">
        <v>0</v>
      </c>
      <c r="M380" s="42">
        <v>0</v>
      </c>
      <c r="N380" s="97">
        <v>0</v>
      </c>
      <c r="O380" s="96">
        <v>0</v>
      </c>
      <c r="P380" s="42">
        <v>0</v>
      </c>
      <c r="Q380" s="97">
        <v>0</v>
      </c>
      <c r="R380" s="96">
        <v>0</v>
      </c>
      <c r="S380" s="42">
        <v>0</v>
      </c>
      <c r="T380" s="97">
        <v>0</v>
      </c>
      <c r="U380" s="96">
        <v>0</v>
      </c>
      <c r="V380" s="42">
        <v>0</v>
      </c>
      <c r="W380" s="97">
        <v>0</v>
      </c>
      <c r="X380" s="96">
        <v>0</v>
      </c>
      <c r="Y380" s="42">
        <v>0</v>
      </c>
      <c r="Z380" s="97">
        <v>0</v>
      </c>
      <c r="AA380" s="96">
        <v>0</v>
      </c>
      <c r="AB380" s="42">
        <v>0</v>
      </c>
      <c r="AC380" s="97">
        <v>0</v>
      </c>
      <c r="AD380" s="96">
        <v>0</v>
      </c>
      <c r="AE380" s="42">
        <v>0</v>
      </c>
      <c r="AF380" s="97">
        <v>0</v>
      </c>
      <c r="AG380" s="96">
        <v>0</v>
      </c>
      <c r="AH380" s="42">
        <v>0</v>
      </c>
      <c r="AI380" s="97">
        <v>0</v>
      </c>
      <c r="AJ380" s="96">
        <v>0</v>
      </c>
      <c r="AK380" s="42">
        <v>0</v>
      </c>
      <c r="AL380" s="97">
        <v>0</v>
      </c>
      <c r="AM380" s="96">
        <v>0</v>
      </c>
      <c r="AN380" s="42">
        <v>0</v>
      </c>
      <c r="AO380" s="97">
        <v>0</v>
      </c>
      <c r="AP380" s="96"/>
      <c r="AQ380" s="42"/>
      <c r="AR380" s="97"/>
      <c r="AT380" s="96">
        <f t="shared" si="152"/>
        <v>0</v>
      </c>
      <c r="AU380" s="42">
        <f t="shared" si="152"/>
        <v>0</v>
      </c>
      <c r="AV380" s="97">
        <f t="shared" si="152"/>
        <v>0</v>
      </c>
      <c r="BC380" s="32">
        <f t="shared" si="153"/>
        <v>0</v>
      </c>
      <c r="BE380" s="23">
        <v>3</v>
      </c>
      <c r="BF380" s="23">
        <v>14</v>
      </c>
      <c r="BG380" s="23">
        <f>IF(BF380=BF379,BG379+1,1)</f>
        <v>2</v>
      </c>
    </row>
    <row r="381" spans="2:59" ht="15" hidden="1" customHeight="1" x14ac:dyDescent="0.3">
      <c r="B381" s="15"/>
      <c r="C381" s="40" t="s">
        <v>22</v>
      </c>
      <c r="D381" s="34" t="s">
        <v>2</v>
      </c>
      <c r="E381" s="35" t="s">
        <v>2</v>
      </c>
      <c r="F381" s="96">
        <v>0</v>
      </c>
      <c r="G381" s="42">
        <v>0</v>
      </c>
      <c r="H381" s="97">
        <v>0</v>
      </c>
      <c r="I381" s="96">
        <v>0</v>
      </c>
      <c r="J381" s="42">
        <v>0</v>
      </c>
      <c r="K381" s="97">
        <v>0</v>
      </c>
      <c r="L381" s="96">
        <v>0</v>
      </c>
      <c r="M381" s="42">
        <v>0</v>
      </c>
      <c r="N381" s="97">
        <v>0</v>
      </c>
      <c r="O381" s="96">
        <v>0</v>
      </c>
      <c r="P381" s="42">
        <v>0</v>
      </c>
      <c r="Q381" s="97">
        <v>0</v>
      </c>
      <c r="R381" s="96">
        <v>0</v>
      </c>
      <c r="S381" s="42">
        <v>0</v>
      </c>
      <c r="T381" s="97">
        <v>0</v>
      </c>
      <c r="U381" s="96">
        <v>0</v>
      </c>
      <c r="V381" s="42">
        <v>0</v>
      </c>
      <c r="W381" s="97">
        <v>0</v>
      </c>
      <c r="X381" s="96">
        <v>0</v>
      </c>
      <c r="Y381" s="42">
        <v>0</v>
      </c>
      <c r="Z381" s="97">
        <v>0</v>
      </c>
      <c r="AA381" s="96">
        <v>0</v>
      </c>
      <c r="AB381" s="42">
        <v>0</v>
      </c>
      <c r="AC381" s="97">
        <v>0</v>
      </c>
      <c r="AD381" s="96">
        <v>0</v>
      </c>
      <c r="AE381" s="42">
        <v>0</v>
      </c>
      <c r="AF381" s="97">
        <v>0</v>
      </c>
      <c r="AG381" s="96">
        <v>0</v>
      </c>
      <c r="AH381" s="42">
        <v>0</v>
      </c>
      <c r="AI381" s="97">
        <v>0</v>
      </c>
      <c r="AJ381" s="96">
        <v>0</v>
      </c>
      <c r="AK381" s="42">
        <v>0</v>
      </c>
      <c r="AL381" s="97">
        <v>0</v>
      </c>
      <c r="AM381" s="96">
        <v>0</v>
      </c>
      <c r="AN381" s="42">
        <v>0</v>
      </c>
      <c r="AO381" s="97">
        <v>0</v>
      </c>
      <c r="AP381" s="96"/>
      <c r="AQ381" s="42"/>
      <c r="AR381" s="97"/>
      <c r="AT381" s="96">
        <f t="shared" si="152"/>
        <v>0</v>
      </c>
      <c r="AU381" s="42">
        <f t="shared" si="152"/>
        <v>0</v>
      </c>
      <c r="AV381" s="97">
        <f t="shared" si="152"/>
        <v>0</v>
      </c>
      <c r="BC381" s="32">
        <f t="shared" si="153"/>
        <v>0</v>
      </c>
      <c r="BE381" s="23">
        <v>3</v>
      </c>
      <c r="BF381" s="23">
        <v>14</v>
      </c>
      <c r="BG381" s="23">
        <f t="shared" ref="BG381:BG389" si="154">IF(BF381=BF380,BG380+1,1)</f>
        <v>3</v>
      </c>
    </row>
    <row r="382" spans="2:59" ht="15" hidden="1" customHeight="1" x14ac:dyDescent="0.3">
      <c r="B382" s="15"/>
      <c r="C382" s="40" t="s">
        <v>22</v>
      </c>
      <c r="D382" s="34" t="s">
        <v>2</v>
      </c>
      <c r="E382" s="35" t="s">
        <v>2</v>
      </c>
      <c r="F382" s="96">
        <v>0</v>
      </c>
      <c r="G382" s="42">
        <v>0</v>
      </c>
      <c r="H382" s="97">
        <v>0</v>
      </c>
      <c r="I382" s="96">
        <v>0</v>
      </c>
      <c r="J382" s="42">
        <v>0</v>
      </c>
      <c r="K382" s="97">
        <v>0</v>
      </c>
      <c r="L382" s="96">
        <v>0</v>
      </c>
      <c r="M382" s="42">
        <v>0</v>
      </c>
      <c r="N382" s="97">
        <v>0</v>
      </c>
      <c r="O382" s="96">
        <v>0</v>
      </c>
      <c r="P382" s="42">
        <v>0</v>
      </c>
      <c r="Q382" s="97">
        <v>0</v>
      </c>
      <c r="R382" s="96">
        <v>0</v>
      </c>
      <c r="S382" s="42">
        <v>0</v>
      </c>
      <c r="T382" s="97">
        <v>0</v>
      </c>
      <c r="U382" s="96">
        <v>0</v>
      </c>
      <c r="V382" s="42">
        <v>0</v>
      </c>
      <c r="W382" s="97">
        <v>0</v>
      </c>
      <c r="X382" s="96">
        <v>0</v>
      </c>
      <c r="Y382" s="42">
        <v>0</v>
      </c>
      <c r="Z382" s="97">
        <v>0</v>
      </c>
      <c r="AA382" s="96">
        <v>0</v>
      </c>
      <c r="AB382" s="42">
        <v>0</v>
      </c>
      <c r="AC382" s="97">
        <v>0</v>
      </c>
      <c r="AD382" s="96">
        <v>0</v>
      </c>
      <c r="AE382" s="42">
        <v>0</v>
      </c>
      <c r="AF382" s="97">
        <v>0</v>
      </c>
      <c r="AG382" s="96">
        <v>0</v>
      </c>
      <c r="AH382" s="42">
        <v>0</v>
      </c>
      <c r="AI382" s="97">
        <v>0</v>
      </c>
      <c r="AJ382" s="96">
        <v>0</v>
      </c>
      <c r="AK382" s="42">
        <v>0</v>
      </c>
      <c r="AL382" s="97">
        <v>0</v>
      </c>
      <c r="AM382" s="96">
        <v>0</v>
      </c>
      <c r="AN382" s="42">
        <v>0</v>
      </c>
      <c r="AO382" s="97">
        <v>0</v>
      </c>
      <c r="AP382" s="96"/>
      <c r="AQ382" s="42"/>
      <c r="AR382" s="97"/>
      <c r="AT382" s="96">
        <f t="shared" si="152"/>
        <v>0</v>
      </c>
      <c r="AU382" s="42">
        <f t="shared" si="152"/>
        <v>0</v>
      </c>
      <c r="AV382" s="97">
        <f t="shared" si="152"/>
        <v>0</v>
      </c>
      <c r="BC382" s="32">
        <f t="shared" si="153"/>
        <v>0</v>
      </c>
      <c r="BE382" s="23">
        <v>3</v>
      </c>
      <c r="BF382" s="23">
        <v>14</v>
      </c>
      <c r="BG382" s="23">
        <f t="shared" si="154"/>
        <v>4</v>
      </c>
    </row>
    <row r="383" spans="2:59" ht="15" hidden="1" customHeight="1" x14ac:dyDescent="0.3">
      <c r="B383" s="15"/>
      <c r="C383" s="40" t="s">
        <v>22</v>
      </c>
      <c r="D383" s="34" t="s">
        <v>2</v>
      </c>
      <c r="E383" s="35" t="s">
        <v>2</v>
      </c>
      <c r="F383" s="96">
        <v>0</v>
      </c>
      <c r="G383" s="42">
        <v>0</v>
      </c>
      <c r="H383" s="97">
        <v>0</v>
      </c>
      <c r="I383" s="96">
        <v>0</v>
      </c>
      <c r="J383" s="42">
        <v>0</v>
      </c>
      <c r="K383" s="97">
        <v>0</v>
      </c>
      <c r="L383" s="96">
        <v>0</v>
      </c>
      <c r="M383" s="42">
        <v>0</v>
      </c>
      <c r="N383" s="97">
        <v>0</v>
      </c>
      <c r="O383" s="96">
        <v>0</v>
      </c>
      <c r="P383" s="42">
        <v>0</v>
      </c>
      <c r="Q383" s="97">
        <v>0</v>
      </c>
      <c r="R383" s="96">
        <v>0</v>
      </c>
      <c r="S383" s="42">
        <v>0</v>
      </c>
      <c r="T383" s="97">
        <v>0</v>
      </c>
      <c r="U383" s="96">
        <v>0</v>
      </c>
      <c r="V383" s="42">
        <v>0</v>
      </c>
      <c r="W383" s="97">
        <v>0</v>
      </c>
      <c r="X383" s="96">
        <v>0</v>
      </c>
      <c r="Y383" s="42">
        <v>0</v>
      </c>
      <c r="Z383" s="97">
        <v>0</v>
      </c>
      <c r="AA383" s="96">
        <v>0</v>
      </c>
      <c r="AB383" s="42">
        <v>0</v>
      </c>
      <c r="AC383" s="97">
        <v>0</v>
      </c>
      <c r="AD383" s="96">
        <v>0</v>
      </c>
      <c r="AE383" s="42">
        <v>0</v>
      </c>
      <c r="AF383" s="97">
        <v>0</v>
      </c>
      <c r="AG383" s="96">
        <v>0</v>
      </c>
      <c r="AH383" s="42">
        <v>0</v>
      </c>
      <c r="AI383" s="97">
        <v>0</v>
      </c>
      <c r="AJ383" s="96">
        <v>0</v>
      </c>
      <c r="AK383" s="42">
        <v>0</v>
      </c>
      <c r="AL383" s="97">
        <v>0</v>
      </c>
      <c r="AM383" s="96">
        <v>0</v>
      </c>
      <c r="AN383" s="42">
        <v>0</v>
      </c>
      <c r="AO383" s="97">
        <v>0</v>
      </c>
      <c r="AP383" s="96"/>
      <c r="AQ383" s="42"/>
      <c r="AR383" s="97"/>
      <c r="AT383" s="96">
        <f t="shared" si="152"/>
        <v>0</v>
      </c>
      <c r="AU383" s="42">
        <f t="shared" si="152"/>
        <v>0</v>
      </c>
      <c r="AV383" s="97">
        <f t="shared" si="152"/>
        <v>0</v>
      </c>
      <c r="BC383" s="32">
        <f t="shared" si="153"/>
        <v>0</v>
      </c>
      <c r="BE383" s="23">
        <v>3</v>
      </c>
      <c r="BF383" s="23">
        <v>14</v>
      </c>
      <c r="BG383" s="23">
        <f t="shared" si="154"/>
        <v>5</v>
      </c>
    </row>
    <row r="384" spans="2:59" ht="15" hidden="1" customHeight="1" x14ac:dyDescent="0.3">
      <c r="B384" s="15"/>
      <c r="C384" s="40" t="s">
        <v>22</v>
      </c>
      <c r="D384" s="34" t="s">
        <v>2</v>
      </c>
      <c r="E384" s="35" t="s">
        <v>2</v>
      </c>
      <c r="F384" s="96">
        <v>0</v>
      </c>
      <c r="G384" s="42">
        <v>0</v>
      </c>
      <c r="H384" s="97">
        <v>0</v>
      </c>
      <c r="I384" s="96">
        <v>0</v>
      </c>
      <c r="J384" s="42">
        <v>0</v>
      </c>
      <c r="K384" s="97">
        <v>0</v>
      </c>
      <c r="L384" s="96">
        <v>0</v>
      </c>
      <c r="M384" s="42">
        <v>0</v>
      </c>
      <c r="N384" s="97">
        <v>0</v>
      </c>
      <c r="O384" s="96">
        <v>0</v>
      </c>
      <c r="P384" s="42">
        <v>0</v>
      </c>
      <c r="Q384" s="97">
        <v>0</v>
      </c>
      <c r="R384" s="96">
        <v>0</v>
      </c>
      <c r="S384" s="42">
        <v>0</v>
      </c>
      <c r="T384" s="97">
        <v>0</v>
      </c>
      <c r="U384" s="96">
        <v>0</v>
      </c>
      <c r="V384" s="42">
        <v>0</v>
      </c>
      <c r="W384" s="97">
        <v>0</v>
      </c>
      <c r="X384" s="96">
        <v>0</v>
      </c>
      <c r="Y384" s="42">
        <v>0</v>
      </c>
      <c r="Z384" s="97">
        <v>0</v>
      </c>
      <c r="AA384" s="96">
        <v>0</v>
      </c>
      <c r="AB384" s="42">
        <v>0</v>
      </c>
      <c r="AC384" s="97">
        <v>0</v>
      </c>
      <c r="AD384" s="96">
        <v>0</v>
      </c>
      <c r="AE384" s="42">
        <v>0</v>
      </c>
      <c r="AF384" s="97">
        <v>0</v>
      </c>
      <c r="AG384" s="96">
        <v>0</v>
      </c>
      <c r="AH384" s="42">
        <v>0</v>
      </c>
      <c r="AI384" s="97">
        <v>0</v>
      </c>
      <c r="AJ384" s="96">
        <v>0</v>
      </c>
      <c r="AK384" s="42">
        <v>0</v>
      </c>
      <c r="AL384" s="97">
        <v>0</v>
      </c>
      <c r="AM384" s="96">
        <v>0</v>
      </c>
      <c r="AN384" s="42">
        <v>0</v>
      </c>
      <c r="AO384" s="97">
        <v>0</v>
      </c>
      <c r="AP384" s="96"/>
      <c r="AQ384" s="42"/>
      <c r="AR384" s="97"/>
      <c r="AT384" s="96">
        <f t="shared" si="152"/>
        <v>0</v>
      </c>
      <c r="AU384" s="42">
        <f t="shared" si="152"/>
        <v>0</v>
      </c>
      <c r="AV384" s="97">
        <f t="shared" si="152"/>
        <v>0</v>
      </c>
      <c r="BC384" s="32">
        <f t="shared" si="153"/>
        <v>0</v>
      </c>
      <c r="BE384" s="23">
        <v>3</v>
      </c>
      <c r="BF384" s="23">
        <v>14</v>
      </c>
      <c r="BG384" s="23">
        <f t="shared" si="154"/>
        <v>6</v>
      </c>
    </row>
    <row r="385" spans="2:59" ht="15" hidden="1" customHeight="1" x14ac:dyDescent="0.3">
      <c r="B385" s="15"/>
      <c r="C385" s="40" t="s">
        <v>22</v>
      </c>
      <c r="D385" s="34" t="s">
        <v>2</v>
      </c>
      <c r="E385" s="35" t="s">
        <v>2</v>
      </c>
      <c r="F385" s="96">
        <v>0</v>
      </c>
      <c r="G385" s="42">
        <v>0</v>
      </c>
      <c r="H385" s="97">
        <v>0</v>
      </c>
      <c r="I385" s="96">
        <v>0</v>
      </c>
      <c r="J385" s="42">
        <v>0</v>
      </c>
      <c r="K385" s="97">
        <v>0</v>
      </c>
      <c r="L385" s="96">
        <v>0</v>
      </c>
      <c r="M385" s="42">
        <v>0</v>
      </c>
      <c r="N385" s="97">
        <v>0</v>
      </c>
      <c r="O385" s="96">
        <v>0</v>
      </c>
      <c r="P385" s="42">
        <v>0</v>
      </c>
      <c r="Q385" s="97">
        <v>0</v>
      </c>
      <c r="R385" s="96">
        <v>0</v>
      </c>
      <c r="S385" s="42">
        <v>0</v>
      </c>
      <c r="T385" s="97">
        <v>0</v>
      </c>
      <c r="U385" s="96">
        <v>0</v>
      </c>
      <c r="V385" s="42">
        <v>0</v>
      </c>
      <c r="W385" s="97">
        <v>0</v>
      </c>
      <c r="X385" s="96">
        <v>0</v>
      </c>
      <c r="Y385" s="42">
        <v>0</v>
      </c>
      <c r="Z385" s="97">
        <v>0</v>
      </c>
      <c r="AA385" s="96">
        <v>0</v>
      </c>
      <c r="AB385" s="42">
        <v>0</v>
      </c>
      <c r="AC385" s="97">
        <v>0</v>
      </c>
      <c r="AD385" s="96">
        <v>0</v>
      </c>
      <c r="AE385" s="42">
        <v>0</v>
      </c>
      <c r="AF385" s="97">
        <v>0</v>
      </c>
      <c r="AG385" s="96">
        <v>0</v>
      </c>
      <c r="AH385" s="42">
        <v>0</v>
      </c>
      <c r="AI385" s="97">
        <v>0</v>
      </c>
      <c r="AJ385" s="96">
        <v>0</v>
      </c>
      <c r="AK385" s="42">
        <v>0</v>
      </c>
      <c r="AL385" s="97">
        <v>0</v>
      </c>
      <c r="AM385" s="96">
        <v>0</v>
      </c>
      <c r="AN385" s="42">
        <v>0</v>
      </c>
      <c r="AO385" s="97">
        <v>0</v>
      </c>
      <c r="AP385" s="96"/>
      <c r="AQ385" s="42"/>
      <c r="AR385" s="97"/>
      <c r="AT385" s="96">
        <f t="shared" si="152"/>
        <v>0</v>
      </c>
      <c r="AU385" s="42">
        <f t="shared" si="152"/>
        <v>0</v>
      </c>
      <c r="AV385" s="97">
        <f t="shared" si="152"/>
        <v>0</v>
      </c>
      <c r="BC385" s="32">
        <f t="shared" si="153"/>
        <v>0</v>
      </c>
      <c r="BE385" s="23">
        <v>3</v>
      </c>
      <c r="BF385" s="23">
        <v>14</v>
      </c>
      <c r="BG385" s="23">
        <f t="shared" si="154"/>
        <v>7</v>
      </c>
    </row>
    <row r="386" spans="2:59" ht="15" hidden="1" customHeight="1" x14ac:dyDescent="0.3">
      <c r="B386" s="15"/>
      <c r="C386" s="40" t="s">
        <v>22</v>
      </c>
      <c r="D386" s="34" t="s">
        <v>2</v>
      </c>
      <c r="E386" s="35" t="s">
        <v>2</v>
      </c>
      <c r="F386" s="96">
        <v>0</v>
      </c>
      <c r="G386" s="42">
        <v>0</v>
      </c>
      <c r="H386" s="97">
        <v>0</v>
      </c>
      <c r="I386" s="96">
        <v>0</v>
      </c>
      <c r="J386" s="42">
        <v>0</v>
      </c>
      <c r="K386" s="97">
        <v>0</v>
      </c>
      <c r="L386" s="96">
        <v>0</v>
      </c>
      <c r="M386" s="42">
        <v>0</v>
      </c>
      <c r="N386" s="97">
        <v>0</v>
      </c>
      <c r="O386" s="96">
        <v>0</v>
      </c>
      <c r="P386" s="42">
        <v>0</v>
      </c>
      <c r="Q386" s="97">
        <v>0</v>
      </c>
      <c r="R386" s="96">
        <v>0</v>
      </c>
      <c r="S386" s="42">
        <v>0</v>
      </c>
      <c r="T386" s="97">
        <v>0</v>
      </c>
      <c r="U386" s="96">
        <v>0</v>
      </c>
      <c r="V386" s="42">
        <v>0</v>
      </c>
      <c r="W386" s="97">
        <v>0</v>
      </c>
      <c r="X386" s="96">
        <v>0</v>
      </c>
      <c r="Y386" s="42">
        <v>0</v>
      </c>
      <c r="Z386" s="97">
        <v>0</v>
      </c>
      <c r="AA386" s="96">
        <v>0</v>
      </c>
      <c r="AB386" s="42">
        <v>0</v>
      </c>
      <c r="AC386" s="97">
        <v>0</v>
      </c>
      <c r="AD386" s="96">
        <v>0</v>
      </c>
      <c r="AE386" s="42">
        <v>0</v>
      </c>
      <c r="AF386" s="97">
        <v>0</v>
      </c>
      <c r="AG386" s="96">
        <v>0</v>
      </c>
      <c r="AH386" s="42">
        <v>0</v>
      </c>
      <c r="AI386" s="97">
        <v>0</v>
      </c>
      <c r="AJ386" s="96">
        <v>0</v>
      </c>
      <c r="AK386" s="42">
        <v>0</v>
      </c>
      <c r="AL386" s="97">
        <v>0</v>
      </c>
      <c r="AM386" s="96">
        <v>0</v>
      </c>
      <c r="AN386" s="42">
        <v>0</v>
      </c>
      <c r="AO386" s="97">
        <v>0</v>
      </c>
      <c r="AP386" s="96"/>
      <c r="AQ386" s="42"/>
      <c r="AR386" s="97"/>
      <c r="AT386" s="96">
        <f t="shared" si="152"/>
        <v>0</v>
      </c>
      <c r="AU386" s="42">
        <f t="shared" si="152"/>
        <v>0</v>
      </c>
      <c r="AV386" s="97">
        <f t="shared" si="152"/>
        <v>0</v>
      </c>
      <c r="BC386" s="32">
        <f t="shared" si="153"/>
        <v>0</v>
      </c>
      <c r="BE386" s="23">
        <v>3</v>
      </c>
      <c r="BF386" s="23">
        <v>14</v>
      </c>
      <c r="BG386" s="23">
        <f t="shared" si="154"/>
        <v>8</v>
      </c>
    </row>
    <row r="387" spans="2:59" ht="15" hidden="1" customHeight="1" x14ac:dyDescent="0.3">
      <c r="B387" s="15"/>
      <c r="C387" s="40" t="s">
        <v>22</v>
      </c>
      <c r="D387" s="34" t="s">
        <v>2</v>
      </c>
      <c r="E387" s="35" t="s">
        <v>2</v>
      </c>
      <c r="F387" s="96">
        <v>0</v>
      </c>
      <c r="G387" s="42">
        <v>0</v>
      </c>
      <c r="H387" s="97">
        <v>0</v>
      </c>
      <c r="I387" s="96">
        <v>0</v>
      </c>
      <c r="J387" s="42">
        <v>0</v>
      </c>
      <c r="K387" s="97">
        <v>0</v>
      </c>
      <c r="L387" s="96">
        <v>0</v>
      </c>
      <c r="M387" s="42">
        <v>0</v>
      </c>
      <c r="N387" s="97">
        <v>0</v>
      </c>
      <c r="O387" s="96">
        <v>0</v>
      </c>
      <c r="P387" s="42">
        <v>0</v>
      </c>
      <c r="Q387" s="97">
        <v>0</v>
      </c>
      <c r="R387" s="96">
        <v>0</v>
      </c>
      <c r="S387" s="42">
        <v>0</v>
      </c>
      <c r="T387" s="97">
        <v>0</v>
      </c>
      <c r="U387" s="96">
        <v>0</v>
      </c>
      <c r="V387" s="42">
        <v>0</v>
      </c>
      <c r="W387" s="97">
        <v>0</v>
      </c>
      <c r="X387" s="96">
        <v>0</v>
      </c>
      <c r="Y387" s="42">
        <v>0</v>
      </c>
      <c r="Z387" s="97">
        <v>0</v>
      </c>
      <c r="AA387" s="96">
        <v>0</v>
      </c>
      <c r="AB387" s="42">
        <v>0</v>
      </c>
      <c r="AC387" s="97">
        <v>0</v>
      </c>
      <c r="AD387" s="96">
        <v>0</v>
      </c>
      <c r="AE387" s="42">
        <v>0</v>
      </c>
      <c r="AF387" s="97">
        <v>0</v>
      </c>
      <c r="AG387" s="96">
        <v>0</v>
      </c>
      <c r="AH387" s="42">
        <v>0</v>
      </c>
      <c r="AI387" s="97">
        <v>0</v>
      </c>
      <c r="AJ387" s="96">
        <v>0</v>
      </c>
      <c r="AK387" s="42">
        <v>0</v>
      </c>
      <c r="AL387" s="97">
        <v>0</v>
      </c>
      <c r="AM387" s="96">
        <v>0</v>
      </c>
      <c r="AN387" s="42">
        <v>0</v>
      </c>
      <c r="AO387" s="97">
        <v>0</v>
      </c>
      <c r="AP387" s="96"/>
      <c r="AQ387" s="42"/>
      <c r="AR387" s="97"/>
      <c r="AT387" s="96">
        <f t="shared" si="152"/>
        <v>0</v>
      </c>
      <c r="AU387" s="42">
        <f t="shared" si="152"/>
        <v>0</v>
      </c>
      <c r="AV387" s="97">
        <f t="shared" si="152"/>
        <v>0</v>
      </c>
      <c r="BC387" s="32">
        <f t="shared" si="153"/>
        <v>0</v>
      </c>
      <c r="BE387" s="23">
        <v>3</v>
      </c>
      <c r="BF387" s="23">
        <v>14</v>
      </c>
      <c r="BG387" s="23">
        <f t="shared" si="154"/>
        <v>9</v>
      </c>
    </row>
    <row r="388" spans="2:59" ht="15" hidden="1" customHeight="1" x14ac:dyDescent="0.3">
      <c r="B388" s="15"/>
      <c r="C388" s="40" t="s">
        <v>22</v>
      </c>
      <c r="D388" s="34" t="s">
        <v>2</v>
      </c>
      <c r="E388" s="35" t="s">
        <v>2</v>
      </c>
      <c r="F388" s="96">
        <v>0</v>
      </c>
      <c r="G388" s="42">
        <v>0</v>
      </c>
      <c r="H388" s="97">
        <v>0</v>
      </c>
      <c r="I388" s="96">
        <v>0</v>
      </c>
      <c r="J388" s="42">
        <v>0</v>
      </c>
      <c r="K388" s="97">
        <v>0</v>
      </c>
      <c r="L388" s="96">
        <v>0</v>
      </c>
      <c r="M388" s="42">
        <v>0</v>
      </c>
      <c r="N388" s="97">
        <v>0</v>
      </c>
      <c r="O388" s="96">
        <v>0</v>
      </c>
      <c r="P388" s="42">
        <v>0</v>
      </c>
      <c r="Q388" s="97">
        <v>0</v>
      </c>
      <c r="R388" s="96">
        <v>0</v>
      </c>
      <c r="S388" s="42">
        <v>0</v>
      </c>
      <c r="T388" s="97">
        <v>0</v>
      </c>
      <c r="U388" s="96">
        <v>0</v>
      </c>
      <c r="V388" s="42">
        <v>0</v>
      </c>
      <c r="W388" s="97">
        <v>0</v>
      </c>
      <c r="X388" s="96">
        <v>0</v>
      </c>
      <c r="Y388" s="42">
        <v>0</v>
      </c>
      <c r="Z388" s="97">
        <v>0</v>
      </c>
      <c r="AA388" s="96">
        <v>0</v>
      </c>
      <c r="AB388" s="42">
        <v>0</v>
      </c>
      <c r="AC388" s="97">
        <v>0</v>
      </c>
      <c r="AD388" s="96">
        <v>0</v>
      </c>
      <c r="AE388" s="42">
        <v>0</v>
      </c>
      <c r="AF388" s="97">
        <v>0</v>
      </c>
      <c r="AG388" s="96">
        <v>0</v>
      </c>
      <c r="AH388" s="42">
        <v>0</v>
      </c>
      <c r="AI388" s="97">
        <v>0</v>
      </c>
      <c r="AJ388" s="96">
        <v>0</v>
      </c>
      <c r="AK388" s="42">
        <v>0</v>
      </c>
      <c r="AL388" s="97">
        <v>0</v>
      </c>
      <c r="AM388" s="96">
        <v>0</v>
      </c>
      <c r="AN388" s="42">
        <v>0</v>
      </c>
      <c r="AO388" s="97">
        <v>0</v>
      </c>
      <c r="AP388" s="96"/>
      <c r="AQ388" s="42"/>
      <c r="AR388" s="97"/>
      <c r="AT388" s="96">
        <f t="shared" si="152"/>
        <v>0</v>
      </c>
      <c r="AU388" s="42">
        <f t="shared" si="152"/>
        <v>0</v>
      </c>
      <c r="AV388" s="97">
        <f t="shared" si="152"/>
        <v>0</v>
      </c>
      <c r="BC388" s="32">
        <f t="shared" si="153"/>
        <v>0</v>
      </c>
      <c r="BE388" s="23">
        <v>3</v>
      </c>
      <c r="BF388" s="23">
        <v>14</v>
      </c>
      <c r="BG388" s="23">
        <f t="shared" si="154"/>
        <v>10</v>
      </c>
    </row>
    <row r="389" spans="2:59" ht="15" hidden="1" customHeight="1" x14ac:dyDescent="0.3">
      <c r="B389" s="15"/>
      <c r="C389" s="40" t="s">
        <v>23</v>
      </c>
      <c r="D389" s="34" t="s">
        <v>2</v>
      </c>
      <c r="E389" s="35" t="s">
        <v>2</v>
      </c>
      <c r="F389" s="96">
        <v>0</v>
      </c>
      <c r="G389" s="42">
        <v>0</v>
      </c>
      <c r="H389" s="97">
        <v>0</v>
      </c>
      <c r="I389" s="96">
        <v>0</v>
      </c>
      <c r="J389" s="42">
        <v>0</v>
      </c>
      <c r="K389" s="97">
        <v>0</v>
      </c>
      <c r="L389" s="96">
        <v>0</v>
      </c>
      <c r="M389" s="42">
        <v>0</v>
      </c>
      <c r="N389" s="97">
        <v>0</v>
      </c>
      <c r="O389" s="96">
        <v>0</v>
      </c>
      <c r="P389" s="42">
        <v>0</v>
      </c>
      <c r="Q389" s="97">
        <v>0</v>
      </c>
      <c r="R389" s="96">
        <v>0</v>
      </c>
      <c r="S389" s="42">
        <v>0</v>
      </c>
      <c r="T389" s="97">
        <v>0</v>
      </c>
      <c r="U389" s="96">
        <v>0</v>
      </c>
      <c r="V389" s="42">
        <v>0</v>
      </c>
      <c r="W389" s="97">
        <v>0</v>
      </c>
      <c r="X389" s="96">
        <v>0</v>
      </c>
      <c r="Y389" s="42">
        <v>0</v>
      </c>
      <c r="Z389" s="97">
        <v>0</v>
      </c>
      <c r="AA389" s="96">
        <v>0</v>
      </c>
      <c r="AB389" s="42">
        <v>0</v>
      </c>
      <c r="AC389" s="97">
        <v>0</v>
      </c>
      <c r="AD389" s="96">
        <v>0</v>
      </c>
      <c r="AE389" s="42">
        <v>0</v>
      </c>
      <c r="AF389" s="97">
        <v>0</v>
      </c>
      <c r="AG389" s="96">
        <v>0</v>
      </c>
      <c r="AH389" s="42">
        <v>0</v>
      </c>
      <c r="AI389" s="97">
        <v>0</v>
      </c>
      <c r="AJ389" s="96">
        <v>0</v>
      </c>
      <c r="AK389" s="42">
        <v>0</v>
      </c>
      <c r="AL389" s="97">
        <v>0</v>
      </c>
      <c r="AM389" s="96">
        <v>0</v>
      </c>
      <c r="AN389" s="42">
        <v>0</v>
      </c>
      <c r="AO389" s="97">
        <v>0</v>
      </c>
      <c r="AP389" s="96"/>
      <c r="AQ389" s="42"/>
      <c r="AR389" s="97"/>
      <c r="AT389" s="96">
        <f t="shared" si="152"/>
        <v>0</v>
      </c>
      <c r="AU389" s="42">
        <f t="shared" si="152"/>
        <v>0</v>
      </c>
      <c r="AV389" s="97">
        <f t="shared" si="152"/>
        <v>0</v>
      </c>
      <c r="BC389" s="32">
        <f t="shared" si="153"/>
        <v>0</v>
      </c>
      <c r="BE389" s="23">
        <v>3</v>
      </c>
      <c r="BF389" s="23">
        <v>15</v>
      </c>
      <c r="BG389" s="23">
        <f t="shared" si="154"/>
        <v>1</v>
      </c>
    </row>
    <row r="390" spans="2:59" ht="15" hidden="1" customHeight="1" x14ac:dyDescent="0.3">
      <c r="B390" s="15"/>
      <c r="C390" s="50" t="str">
        <f>IF(LEN(E389)&lt;1,"","Total: " &amp; LEFT(E389,LEN(E389)-21) &amp; "Municipalities")</f>
        <v/>
      </c>
      <c r="D390" s="51"/>
      <c r="E390" s="52"/>
      <c r="F390" s="63">
        <f>SUM(F379:F389)</f>
        <v>0</v>
      </c>
      <c r="G390" s="54">
        <f>SUM(G379:G389)</f>
        <v>0</v>
      </c>
      <c r="H390" s="64">
        <f>SUM(H379:H389)</f>
        <v>0</v>
      </c>
      <c r="I390" s="63">
        <f t="shared" ref="I390:Q390" si="155">SUM(I379:I389)</f>
        <v>0</v>
      </c>
      <c r="J390" s="54">
        <f t="shared" si="155"/>
        <v>0</v>
      </c>
      <c r="K390" s="64">
        <f t="shared" si="155"/>
        <v>0</v>
      </c>
      <c r="L390" s="63">
        <f t="shared" si="155"/>
        <v>0</v>
      </c>
      <c r="M390" s="54">
        <f t="shared" si="155"/>
        <v>0</v>
      </c>
      <c r="N390" s="64">
        <f t="shared" si="155"/>
        <v>0</v>
      </c>
      <c r="O390" s="63">
        <f t="shared" si="155"/>
        <v>0</v>
      </c>
      <c r="P390" s="54">
        <f t="shared" si="155"/>
        <v>0</v>
      </c>
      <c r="Q390" s="64">
        <f t="shared" si="155"/>
        <v>0</v>
      </c>
      <c r="R390" s="63">
        <f>SUM(R379:R389)</f>
        <v>0</v>
      </c>
      <c r="S390" s="54">
        <f>SUM(S379:S389)</f>
        <v>0</v>
      </c>
      <c r="T390" s="64">
        <f>SUM(T379:T389)</f>
        <v>0</v>
      </c>
      <c r="U390" s="63">
        <f t="shared" ref="U390:AL390" si="156">SUM(U379:U389)</f>
        <v>0</v>
      </c>
      <c r="V390" s="54">
        <f t="shared" si="156"/>
        <v>0</v>
      </c>
      <c r="W390" s="64">
        <f t="shared" si="156"/>
        <v>0</v>
      </c>
      <c r="X390" s="63">
        <f t="shared" si="156"/>
        <v>0</v>
      </c>
      <c r="Y390" s="54">
        <f t="shared" si="156"/>
        <v>0</v>
      </c>
      <c r="Z390" s="64">
        <f t="shared" si="156"/>
        <v>0</v>
      </c>
      <c r="AA390" s="63">
        <f t="shared" si="156"/>
        <v>0</v>
      </c>
      <c r="AB390" s="54">
        <f t="shared" si="156"/>
        <v>0</v>
      </c>
      <c r="AC390" s="64">
        <f t="shared" si="156"/>
        <v>0</v>
      </c>
      <c r="AD390" s="63">
        <f>SUM(AD379:AD389)</f>
        <v>0</v>
      </c>
      <c r="AE390" s="54">
        <f>SUM(AE379:AE389)</f>
        <v>0</v>
      </c>
      <c r="AF390" s="64">
        <f>SUM(AF379:AF389)</f>
        <v>0</v>
      </c>
      <c r="AG390" s="63">
        <f t="shared" si="156"/>
        <v>0</v>
      </c>
      <c r="AH390" s="54">
        <f t="shared" si="156"/>
        <v>0</v>
      </c>
      <c r="AI390" s="64">
        <f t="shared" si="156"/>
        <v>0</v>
      </c>
      <c r="AJ390" s="63">
        <f t="shared" si="156"/>
        <v>0</v>
      </c>
      <c r="AK390" s="54">
        <f t="shared" si="156"/>
        <v>0</v>
      </c>
      <c r="AL390" s="64">
        <f t="shared" si="156"/>
        <v>0</v>
      </c>
      <c r="AM390" s="63">
        <f>SUM(AM379:AM389)</f>
        <v>0</v>
      </c>
      <c r="AN390" s="54">
        <f>SUM(AN379:AN389)</f>
        <v>0</v>
      </c>
      <c r="AO390" s="64">
        <f>SUM(AO379:AO389)</f>
        <v>0</v>
      </c>
      <c r="AP390" s="63"/>
      <c r="AQ390" s="54"/>
      <c r="AR390" s="64"/>
      <c r="AT390" s="63">
        <f>SUM(AT379:AT389)</f>
        <v>0</v>
      </c>
      <c r="AU390" s="54">
        <f>SUM(AU379:AU389)</f>
        <v>0</v>
      </c>
      <c r="AV390" s="64">
        <f>SUM(AV379:AV389)</f>
        <v>0</v>
      </c>
      <c r="BC390" s="32">
        <f>IF(SUM(BC379:BC389)=0,0,1)</f>
        <v>0</v>
      </c>
    </row>
    <row r="391" spans="2:59" ht="15" hidden="1" customHeight="1" x14ac:dyDescent="0.3">
      <c r="B391" s="15"/>
      <c r="C391" s="40"/>
      <c r="D391" s="34"/>
      <c r="E391" s="35"/>
      <c r="F391" s="96"/>
      <c r="G391" s="42"/>
      <c r="H391" s="97"/>
      <c r="I391" s="96"/>
      <c r="J391" s="42"/>
      <c r="K391" s="97"/>
      <c r="L391" s="96"/>
      <c r="M391" s="42"/>
      <c r="N391" s="97"/>
      <c r="O391" s="96"/>
      <c r="P391" s="42"/>
      <c r="Q391" s="97"/>
      <c r="R391" s="96"/>
      <c r="S391" s="42"/>
      <c r="T391" s="97"/>
      <c r="U391" s="96"/>
      <c r="V391" s="42"/>
      <c r="W391" s="97"/>
      <c r="X391" s="96"/>
      <c r="Y391" s="42"/>
      <c r="Z391" s="97"/>
      <c r="AA391" s="96"/>
      <c r="AB391" s="42"/>
      <c r="AC391" s="97"/>
      <c r="AD391" s="96"/>
      <c r="AE391" s="42"/>
      <c r="AF391" s="97"/>
      <c r="AG391" s="96"/>
      <c r="AH391" s="42"/>
      <c r="AI391" s="97"/>
      <c r="AJ391" s="96"/>
      <c r="AK391" s="42"/>
      <c r="AL391" s="97"/>
      <c r="AM391" s="96"/>
      <c r="AN391" s="42"/>
      <c r="AO391" s="97"/>
      <c r="AP391" s="96"/>
      <c r="AQ391" s="42"/>
      <c r="AR391" s="97"/>
      <c r="AT391" s="96"/>
      <c r="AU391" s="42"/>
      <c r="AV391" s="97"/>
      <c r="BC391" s="32">
        <f>IF(BC390=0,0,1)</f>
        <v>0</v>
      </c>
    </row>
    <row r="392" spans="2:59" ht="15" hidden="1" customHeight="1" x14ac:dyDescent="0.3">
      <c r="B392" s="15"/>
      <c r="C392" s="40" t="s">
        <v>22</v>
      </c>
      <c r="D392" s="34" t="s">
        <v>2</v>
      </c>
      <c r="E392" s="35" t="s">
        <v>2</v>
      </c>
      <c r="F392" s="96">
        <v>0</v>
      </c>
      <c r="G392" s="42">
        <v>0</v>
      </c>
      <c r="H392" s="97">
        <v>0</v>
      </c>
      <c r="I392" s="96">
        <v>0</v>
      </c>
      <c r="J392" s="42">
        <v>0</v>
      </c>
      <c r="K392" s="97">
        <v>0</v>
      </c>
      <c r="L392" s="96">
        <v>0</v>
      </c>
      <c r="M392" s="42">
        <v>0</v>
      </c>
      <c r="N392" s="97">
        <v>0</v>
      </c>
      <c r="O392" s="96">
        <v>0</v>
      </c>
      <c r="P392" s="42">
        <v>0</v>
      </c>
      <c r="Q392" s="97">
        <v>0</v>
      </c>
      <c r="R392" s="96">
        <v>0</v>
      </c>
      <c r="S392" s="42">
        <v>0</v>
      </c>
      <c r="T392" s="97">
        <v>0</v>
      </c>
      <c r="U392" s="96">
        <v>0</v>
      </c>
      <c r="V392" s="42">
        <v>0</v>
      </c>
      <c r="W392" s="97">
        <v>0</v>
      </c>
      <c r="X392" s="96">
        <v>0</v>
      </c>
      <c r="Y392" s="42">
        <v>0</v>
      </c>
      <c r="Z392" s="97">
        <v>0</v>
      </c>
      <c r="AA392" s="96">
        <v>0</v>
      </c>
      <c r="AB392" s="42">
        <v>0</v>
      </c>
      <c r="AC392" s="97">
        <v>0</v>
      </c>
      <c r="AD392" s="96">
        <v>0</v>
      </c>
      <c r="AE392" s="42">
        <v>0</v>
      </c>
      <c r="AF392" s="97">
        <v>0</v>
      </c>
      <c r="AG392" s="96">
        <v>0</v>
      </c>
      <c r="AH392" s="42">
        <v>0</v>
      </c>
      <c r="AI392" s="97">
        <v>0</v>
      </c>
      <c r="AJ392" s="96">
        <v>0</v>
      </c>
      <c r="AK392" s="42">
        <v>0</v>
      </c>
      <c r="AL392" s="97">
        <v>0</v>
      </c>
      <c r="AM392" s="96">
        <v>0</v>
      </c>
      <c r="AN392" s="42">
        <v>0</v>
      </c>
      <c r="AO392" s="97">
        <v>0</v>
      </c>
      <c r="AP392" s="96"/>
      <c r="AQ392" s="42"/>
      <c r="AR392" s="97"/>
      <c r="AT392" s="96">
        <f t="shared" ref="AT392:AV402" si="157">F392+I392+L392+O392+R392+AP392+U392+AA392+AM392+AD392</f>
        <v>0</v>
      </c>
      <c r="AU392" s="42">
        <f t="shared" si="157"/>
        <v>0</v>
      </c>
      <c r="AV392" s="97">
        <f t="shared" si="157"/>
        <v>0</v>
      </c>
      <c r="BC392" s="32">
        <f t="shared" ref="BC392:BC402" si="158">IF(LEN(E392)&lt;2,0,1)</f>
        <v>0</v>
      </c>
      <c r="BE392" s="23">
        <v>3</v>
      </c>
      <c r="BF392" s="23">
        <v>16</v>
      </c>
      <c r="BG392" s="23">
        <v>1</v>
      </c>
    </row>
    <row r="393" spans="2:59" ht="15" hidden="1" customHeight="1" x14ac:dyDescent="0.3">
      <c r="B393" s="15"/>
      <c r="C393" s="40" t="s">
        <v>22</v>
      </c>
      <c r="D393" s="34" t="s">
        <v>2</v>
      </c>
      <c r="E393" s="35" t="s">
        <v>2</v>
      </c>
      <c r="F393" s="96">
        <v>0</v>
      </c>
      <c r="G393" s="42">
        <v>0</v>
      </c>
      <c r="H393" s="97">
        <v>0</v>
      </c>
      <c r="I393" s="96">
        <v>0</v>
      </c>
      <c r="J393" s="42">
        <v>0</v>
      </c>
      <c r="K393" s="97">
        <v>0</v>
      </c>
      <c r="L393" s="96">
        <v>0</v>
      </c>
      <c r="M393" s="42">
        <v>0</v>
      </c>
      <c r="N393" s="97">
        <v>0</v>
      </c>
      <c r="O393" s="96">
        <v>0</v>
      </c>
      <c r="P393" s="42">
        <v>0</v>
      </c>
      <c r="Q393" s="97">
        <v>0</v>
      </c>
      <c r="R393" s="96">
        <v>0</v>
      </c>
      <c r="S393" s="42">
        <v>0</v>
      </c>
      <c r="T393" s="97">
        <v>0</v>
      </c>
      <c r="U393" s="96">
        <v>0</v>
      </c>
      <c r="V393" s="42">
        <v>0</v>
      </c>
      <c r="W393" s="97">
        <v>0</v>
      </c>
      <c r="X393" s="96">
        <v>0</v>
      </c>
      <c r="Y393" s="42">
        <v>0</v>
      </c>
      <c r="Z393" s="97">
        <v>0</v>
      </c>
      <c r="AA393" s="96">
        <v>0</v>
      </c>
      <c r="AB393" s="42">
        <v>0</v>
      </c>
      <c r="AC393" s="97">
        <v>0</v>
      </c>
      <c r="AD393" s="96">
        <v>0</v>
      </c>
      <c r="AE393" s="42">
        <v>0</v>
      </c>
      <c r="AF393" s="97">
        <v>0</v>
      </c>
      <c r="AG393" s="96">
        <v>0</v>
      </c>
      <c r="AH393" s="42">
        <v>0</v>
      </c>
      <c r="AI393" s="97">
        <v>0</v>
      </c>
      <c r="AJ393" s="96">
        <v>0</v>
      </c>
      <c r="AK393" s="42">
        <v>0</v>
      </c>
      <c r="AL393" s="97">
        <v>0</v>
      </c>
      <c r="AM393" s="96">
        <v>0</v>
      </c>
      <c r="AN393" s="42">
        <v>0</v>
      </c>
      <c r="AO393" s="97">
        <v>0</v>
      </c>
      <c r="AP393" s="96"/>
      <c r="AQ393" s="42"/>
      <c r="AR393" s="97"/>
      <c r="AT393" s="96">
        <f t="shared" si="157"/>
        <v>0</v>
      </c>
      <c r="AU393" s="42">
        <f t="shared" si="157"/>
        <v>0</v>
      </c>
      <c r="AV393" s="97">
        <f t="shared" si="157"/>
        <v>0</v>
      </c>
      <c r="BC393" s="32">
        <f t="shared" si="158"/>
        <v>0</v>
      </c>
      <c r="BE393" s="23">
        <v>3</v>
      </c>
      <c r="BF393" s="23">
        <v>16</v>
      </c>
      <c r="BG393" s="23">
        <f>IF(BF393=BF392,BG392+1,1)</f>
        <v>2</v>
      </c>
    </row>
    <row r="394" spans="2:59" ht="15" hidden="1" customHeight="1" x14ac:dyDescent="0.3">
      <c r="B394" s="15"/>
      <c r="C394" s="40" t="s">
        <v>22</v>
      </c>
      <c r="D394" s="34" t="s">
        <v>2</v>
      </c>
      <c r="E394" s="35" t="s">
        <v>2</v>
      </c>
      <c r="F394" s="96">
        <v>0</v>
      </c>
      <c r="G394" s="42">
        <v>0</v>
      </c>
      <c r="H394" s="97">
        <v>0</v>
      </c>
      <c r="I394" s="96">
        <v>0</v>
      </c>
      <c r="J394" s="42">
        <v>0</v>
      </c>
      <c r="K394" s="97">
        <v>0</v>
      </c>
      <c r="L394" s="96">
        <v>0</v>
      </c>
      <c r="M394" s="42">
        <v>0</v>
      </c>
      <c r="N394" s="97">
        <v>0</v>
      </c>
      <c r="O394" s="96">
        <v>0</v>
      </c>
      <c r="P394" s="42">
        <v>0</v>
      </c>
      <c r="Q394" s="97">
        <v>0</v>
      </c>
      <c r="R394" s="96">
        <v>0</v>
      </c>
      <c r="S394" s="42">
        <v>0</v>
      </c>
      <c r="T394" s="97">
        <v>0</v>
      </c>
      <c r="U394" s="96">
        <v>0</v>
      </c>
      <c r="V394" s="42">
        <v>0</v>
      </c>
      <c r="W394" s="97">
        <v>0</v>
      </c>
      <c r="X394" s="96">
        <v>0</v>
      </c>
      <c r="Y394" s="42">
        <v>0</v>
      </c>
      <c r="Z394" s="97">
        <v>0</v>
      </c>
      <c r="AA394" s="96">
        <v>0</v>
      </c>
      <c r="AB394" s="42">
        <v>0</v>
      </c>
      <c r="AC394" s="97">
        <v>0</v>
      </c>
      <c r="AD394" s="96">
        <v>0</v>
      </c>
      <c r="AE394" s="42">
        <v>0</v>
      </c>
      <c r="AF394" s="97">
        <v>0</v>
      </c>
      <c r="AG394" s="96">
        <v>0</v>
      </c>
      <c r="AH394" s="42">
        <v>0</v>
      </c>
      <c r="AI394" s="97">
        <v>0</v>
      </c>
      <c r="AJ394" s="96">
        <v>0</v>
      </c>
      <c r="AK394" s="42">
        <v>0</v>
      </c>
      <c r="AL394" s="97">
        <v>0</v>
      </c>
      <c r="AM394" s="96">
        <v>0</v>
      </c>
      <c r="AN394" s="42">
        <v>0</v>
      </c>
      <c r="AO394" s="97">
        <v>0</v>
      </c>
      <c r="AP394" s="96"/>
      <c r="AQ394" s="42"/>
      <c r="AR394" s="97"/>
      <c r="AT394" s="96">
        <f t="shared" si="157"/>
        <v>0</v>
      </c>
      <c r="AU394" s="42">
        <f t="shared" si="157"/>
        <v>0</v>
      </c>
      <c r="AV394" s="97">
        <f t="shared" si="157"/>
        <v>0</v>
      </c>
      <c r="BC394" s="32">
        <f t="shared" si="158"/>
        <v>0</v>
      </c>
      <c r="BE394" s="23">
        <v>3</v>
      </c>
      <c r="BF394" s="23">
        <v>16</v>
      </c>
      <c r="BG394" s="23">
        <f t="shared" ref="BG394:BG402" si="159">IF(BF394=BF393,BG393+1,1)</f>
        <v>3</v>
      </c>
    </row>
    <row r="395" spans="2:59" ht="15" hidden="1" customHeight="1" x14ac:dyDescent="0.3">
      <c r="B395" s="15"/>
      <c r="C395" s="40" t="s">
        <v>22</v>
      </c>
      <c r="D395" s="34" t="s">
        <v>2</v>
      </c>
      <c r="E395" s="35" t="s">
        <v>2</v>
      </c>
      <c r="F395" s="96">
        <v>0</v>
      </c>
      <c r="G395" s="42">
        <v>0</v>
      </c>
      <c r="H395" s="97">
        <v>0</v>
      </c>
      <c r="I395" s="96">
        <v>0</v>
      </c>
      <c r="J395" s="42">
        <v>0</v>
      </c>
      <c r="K395" s="97">
        <v>0</v>
      </c>
      <c r="L395" s="96">
        <v>0</v>
      </c>
      <c r="M395" s="42">
        <v>0</v>
      </c>
      <c r="N395" s="97">
        <v>0</v>
      </c>
      <c r="O395" s="96">
        <v>0</v>
      </c>
      <c r="P395" s="42">
        <v>0</v>
      </c>
      <c r="Q395" s="97">
        <v>0</v>
      </c>
      <c r="R395" s="96">
        <v>0</v>
      </c>
      <c r="S395" s="42">
        <v>0</v>
      </c>
      <c r="T395" s="97">
        <v>0</v>
      </c>
      <c r="U395" s="96">
        <v>0</v>
      </c>
      <c r="V395" s="42">
        <v>0</v>
      </c>
      <c r="W395" s="97">
        <v>0</v>
      </c>
      <c r="X395" s="96">
        <v>0</v>
      </c>
      <c r="Y395" s="42">
        <v>0</v>
      </c>
      <c r="Z395" s="97">
        <v>0</v>
      </c>
      <c r="AA395" s="96">
        <v>0</v>
      </c>
      <c r="AB395" s="42">
        <v>0</v>
      </c>
      <c r="AC395" s="97">
        <v>0</v>
      </c>
      <c r="AD395" s="96">
        <v>0</v>
      </c>
      <c r="AE395" s="42">
        <v>0</v>
      </c>
      <c r="AF395" s="97">
        <v>0</v>
      </c>
      <c r="AG395" s="96">
        <v>0</v>
      </c>
      <c r="AH395" s="42">
        <v>0</v>
      </c>
      <c r="AI395" s="97">
        <v>0</v>
      </c>
      <c r="AJ395" s="96">
        <v>0</v>
      </c>
      <c r="AK395" s="42">
        <v>0</v>
      </c>
      <c r="AL395" s="97">
        <v>0</v>
      </c>
      <c r="AM395" s="96">
        <v>0</v>
      </c>
      <c r="AN395" s="42">
        <v>0</v>
      </c>
      <c r="AO395" s="97">
        <v>0</v>
      </c>
      <c r="AP395" s="96"/>
      <c r="AQ395" s="42"/>
      <c r="AR395" s="97"/>
      <c r="AT395" s="96">
        <f t="shared" si="157"/>
        <v>0</v>
      </c>
      <c r="AU395" s="42">
        <f t="shared" si="157"/>
        <v>0</v>
      </c>
      <c r="AV395" s="97">
        <f t="shared" si="157"/>
        <v>0</v>
      </c>
      <c r="BC395" s="32">
        <f t="shared" si="158"/>
        <v>0</v>
      </c>
      <c r="BE395" s="23">
        <v>3</v>
      </c>
      <c r="BF395" s="23">
        <v>16</v>
      </c>
      <c r="BG395" s="23">
        <f t="shared" si="159"/>
        <v>4</v>
      </c>
    </row>
    <row r="396" spans="2:59" ht="15" hidden="1" customHeight="1" x14ac:dyDescent="0.3">
      <c r="B396" s="15"/>
      <c r="C396" s="40" t="s">
        <v>22</v>
      </c>
      <c r="D396" s="34" t="s">
        <v>2</v>
      </c>
      <c r="E396" s="35" t="s">
        <v>2</v>
      </c>
      <c r="F396" s="96">
        <v>0</v>
      </c>
      <c r="G396" s="42">
        <v>0</v>
      </c>
      <c r="H396" s="97">
        <v>0</v>
      </c>
      <c r="I396" s="96">
        <v>0</v>
      </c>
      <c r="J396" s="42">
        <v>0</v>
      </c>
      <c r="K396" s="97">
        <v>0</v>
      </c>
      <c r="L396" s="96">
        <v>0</v>
      </c>
      <c r="M396" s="42">
        <v>0</v>
      </c>
      <c r="N396" s="97">
        <v>0</v>
      </c>
      <c r="O396" s="96">
        <v>0</v>
      </c>
      <c r="P396" s="42">
        <v>0</v>
      </c>
      <c r="Q396" s="97">
        <v>0</v>
      </c>
      <c r="R396" s="96">
        <v>0</v>
      </c>
      <c r="S396" s="42">
        <v>0</v>
      </c>
      <c r="T396" s="97">
        <v>0</v>
      </c>
      <c r="U396" s="96">
        <v>0</v>
      </c>
      <c r="V396" s="42">
        <v>0</v>
      </c>
      <c r="W396" s="97">
        <v>0</v>
      </c>
      <c r="X396" s="96">
        <v>0</v>
      </c>
      <c r="Y396" s="42">
        <v>0</v>
      </c>
      <c r="Z396" s="97">
        <v>0</v>
      </c>
      <c r="AA396" s="96">
        <v>0</v>
      </c>
      <c r="AB396" s="42">
        <v>0</v>
      </c>
      <c r="AC396" s="97">
        <v>0</v>
      </c>
      <c r="AD396" s="96">
        <v>0</v>
      </c>
      <c r="AE396" s="42">
        <v>0</v>
      </c>
      <c r="AF396" s="97">
        <v>0</v>
      </c>
      <c r="AG396" s="96">
        <v>0</v>
      </c>
      <c r="AH396" s="42">
        <v>0</v>
      </c>
      <c r="AI396" s="97">
        <v>0</v>
      </c>
      <c r="AJ396" s="96">
        <v>0</v>
      </c>
      <c r="AK396" s="42">
        <v>0</v>
      </c>
      <c r="AL396" s="97">
        <v>0</v>
      </c>
      <c r="AM396" s="96">
        <v>0</v>
      </c>
      <c r="AN396" s="42">
        <v>0</v>
      </c>
      <c r="AO396" s="97">
        <v>0</v>
      </c>
      <c r="AP396" s="96"/>
      <c r="AQ396" s="42"/>
      <c r="AR396" s="97"/>
      <c r="AT396" s="96">
        <f t="shared" si="157"/>
        <v>0</v>
      </c>
      <c r="AU396" s="42">
        <f t="shared" si="157"/>
        <v>0</v>
      </c>
      <c r="AV396" s="97">
        <f t="shared" si="157"/>
        <v>0</v>
      </c>
      <c r="BC396" s="32">
        <f t="shared" si="158"/>
        <v>0</v>
      </c>
      <c r="BE396" s="23">
        <v>3</v>
      </c>
      <c r="BF396" s="23">
        <v>16</v>
      </c>
      <c r="BG396" s="23">
        <f t="shared" si="159"/>
        <v>5</v>
      </c>
    </row>
    <row r="397" spans="2:59" ht="15" hidden="1" customHeight="1" x14ac:dyDescent="0.3">
      <c r="B397" s="15"/>
      <c r="C397" s="40" t="s">
        <v>22</v>
      </c>
      <c r="D397" s="34" t="s">
        <v>2</v>
      </c>
      <c r="E397" s="35" t="s">
        <v>2</v>
      </c>
      <c r="F397" s="96">
        <v>0</v>
      </c>
      <c r="G397" s="42">
        <v>0</v>
      </c>
      <c r="H397" s="97">
        <v>0</v>
      </c>
      <c r="I397" s="96">
        <v>0</v>
      </c>
      <c r="J397" s="42">
        <v>0</v>
      </c>
      <c r="K397" s="97">
        <v>0</v>
      </c>
      <c r="L397" s="96">
        <v>0</v>
      </c>
      <c r="M397" s="42">
        <v>0</v>
      </c>
      <c r="N397" s="97">
        <v>0</v>
      </c>
      <c r="O397" s="96">
        <v>0</v>
      </c>
      <c r="P397" s="42">
        <v>0</v>
      </c>
      <c r="Q397" s="97">
        <v>0</v>
      </c>
      <c r="R397" s="96">
        <v>0</v>
      </c>
      <c r="S397" s="42">
        <v>0</v>
      </c>
      <c r="T397" s="97">
        <v>0</v>
      </c>
      <c r="U397" s="96">
        <v>0</v>
      </c>
      <c r="V397" s="42">
        <v>0</v>
      </c>
      <c r="W397" s="97">
        <v>0</v>
      </c>
      <c r="X397" s="96">
        <v>0</v>
      </c>
      <c r="Y397" s="42">
        <v>0</v>
      </c>
      <c r="Z397" s="97">
        <v>0</v>
      </c>
      <c r="AA397" s="96">
        <v>0</v>
      </c>
      <c r="AB397" s="42">
        <v>0</v>
      </c>
      <c r="AC397" s="97">
        <v>0</v>
      </c>
      <c r="AD397" s="96">
        <v>0</v>
      </c>
      <c r="AE397" s="42">
        <v>0</v>
      </c>
      <c r="AF397" s="97">
        <v>0</v>
      </c>
      <c r="AG397" s="96">
        <v>0</v>
      </c>
      <c r="AH397" s="42">
        <v>0</v>
      </c>
      <c r="AI397" s="97">
        <v>0</v>
      </c>
      <c r="AJ397" s="96">
        <v>0</v>
      </c>
      <c r="AK397" s="42">
        <v>0</v>
      </c>
      <c r="AL397" s="97">
        <v>0</v>
      </c>
      <c r="AM397" s="96">
        <v>0</v>
      </c>
      <c r="AN397" s="42">
        <v>0</v>
      </c>
      <c r="AO397" s="97">
        <v>0</v>
      </c>
      <c r="AP397" s="96"/>
      <c r="AQ397" s="42"/>
      <c r="AR397" s="97"/>
      <c r="AT397" s="96">
        <f t="shared" si="157"/>
        <v>0</v>
      </c>
      <c r="AU397" s="42">
        <f t="shared" si="157"/>
        <v>0</v>
      </c>
      <c r="AV397" s="97">
        <f t="shared" si="157"/>
        <v>0</v>
      </c>
      <c r="BC397" s="32">
        <f t="shared" si="158"/>
        <v>0</v>
      </c>
      <c r="BE397" s="23">
        <v>3</v>
      </c>
      <c r="BF397" s="23">
        <v>16</v>
      </c>
      <c r="BG397" s="23">
        <f t="shared" si="159"/>
        <v>6</v>
      </c>
    </row>
    <row r="398" spans="2:59" ht="15" hidden="1" customHeight="1" x14ac:dyDescent="0.3">
      <c r="B398" s="15"/>
      <c r="C398" s="40" t="s">
        <v>22</v>
      </c>
      <c r="D398" s="34" t="s">
        <v>2</v>
      </c>
      <c r="E398" s="35" t="s">
        <v>2</v>
      </c>
      <c r="F398" s="96">
        <v>0</v>
      </c>
      <c r="G398" s="42">
        <v>0</v>
      </c>
      <c r="H398" s="97">
        <v>0</v>
      </c>
      <c r="I398" s="96">
        <v>0</v>
      </c>
      <c r="J398" s="42">
        <v>0</v>
      </c>
      <c r="K398" s="97">
        <v>0</v>
      </c>
      <c r="L398" s="96">
        <v>0</v>
      </c>
      <c r="M398" s="42">
        <v>0</v>
      </c>
      <c r="N398" s="97">
        <v>0</v>
      </c>
      <c r="O398" s="96">
        <v>0</v>
      </c>
      <c r="P398" s="42">
        <v>0</v>
      </c>
      <c r="Q398" s="97">
        <v>0</v>
      </c>
      <c r="R398" s="96">
        <v>0</v>
      </c>
      <c r="S398" s="42">
        <v>0</v>
      </c>
      <c r="T398" s="97">
        <v>0</v>
      </c>
      <c r="U398" s="96">
        <v>0</v>
      </c>
      <c r="V398" s="42">
        <v>0</v>
      </c>
      <c r="W398" s="97">
        <v>0</v>
      </c>
      <c r="X398" s="96">
        <v>0</v>
      </c>
      <c r="Y398" s="42">
        <v>0</v>
      </c>
      <c r="Z398" s="97">
        <v>0</v>
      </c>
      <c r="AA398" s="96">
        <v>0</v>
      </c>
      <c r="AB398" s="42">
        <v>0</v>
      </c>
      <c r="AC398" s="97">
        <v>0</v>
      </c>
      <c r="AD398" s="96">
        <v>0</v>
      </c>
      <c r="AE398" s="42">
        <v>0</v>
      </c>
      <c r="AF398" s="97">
        <v>0</v>
      </c>
      <c r="AG398" s="96">
        <v>0</v>
      </c>
      <c r="AH398" s="42">
        <v>0</v>
      </c>
      <c r="AI398" s="97">
        <v>0</v>
      </c>
      <c r="AJ398" s="96">
        <v>0</v>
      </c>
      <c r="AK398" s="42">
        <v>0</v>
      </c>
      <c r="AL398" s="97">
        <v>0</v>
      </c>
      <c r="AM398" s="96">
        <v>0</v>
      </c>
      <c r="AN398" s="42">
        <v>0</v>
      </c>
      <c r="AO398" s="97">
        <v>0</v>
      </c>
      <c r="AP398" s="96"/>
      <c r="AQ398" s="42"/>
      <c r="AR398" s="97"/>
      <c r="AT398" s="96">
        <f t="shared" si="157"/>
        <v>0</v>
      </c>
      <c r="AU398" s="42">
        <f t="shared" si="157"/>
        <v>0</v>
      </c>
      <c r="AV398" s="97">
        <f t="shared" si="157"/>
        <v>0</v>
      </c>
      <c r="BC398" s="32">
        <f t="shared" si="158"/>
        <v>0</v>
      </c>
      <c r="BE398" s="23">
        <v>3</v>
      </c>
      <c r="BF398" s="23">
        <v>16</v>
      </c>
      <c r="BG398" s="23">
        <f t="shared" si="159"/>
        <v>7</v>
      </c>
    </row>
    <row r="399" spans="2:59" ht="15" hidden="1" customHeight="1" x14ac:dyDescent="0.3">
      <c r="B399" s="15"/>
      <c r="C399" s="40" t="s">
        <v>22</v>
      </c>
      <c r="D399" s="34" t="s">
        <v>2</v>
      </c>
      <c r="E399" s="35" t="s">
        <v>2</v>
      </c>
      <c r="F399" s="96">
        <v>0</v>
      </c>
      <c r="G399" s="42">
        <v>0</v>
      </c>
      <c r="H399" s="97">
        <v>0</v>
      </c>
      <c r="I399" s="96">
        <v>0</v>
      </c>
      <c r="J399" s="42">
        <v>0</v>
      </c>
      <c r="K399" s="97">
        <v>0</v>
      </c>
      <c r="L399" s="96">
        <v>0</v>
      </c>
      <c r="M399" s="42">
        <v>0</v>
      </c>
      <c r="N399" s="97">
        <v>0</v>
      </c>
      <c r="O399" s="96">
        <v>0</v>
      </c>
      <c r="P399" s="42">
        <v>0</v>
      </c>
      <c r="Q399" s="97">
        <v>0</v>
      </c>
      <c r="R399" s="96">
        <v>0</v>
      </c>
      <c r="S399" s="42">
        <v>0</v>
      </c>
      <c r="T399" s="97">
        <v>0</v>
      </c>
      <c r="U399" s="96">
        <v>0</v>
      </c>
      <c r="V399" s="42">
        <v>0</v>
      </c>
      <c r="W399" s="97">
        <v>0</v>
      </c>
      <c r="X399" s="96">
        <v>0</v>
      </c>
      <c r="Y399" s="42">
        <v>0</v>
      </c>
      <c r="Z399" s="97">
        <v>0</v>
      </c>
      <c r="AA399" s="96">
        <v>0</v>
      </c>
      <c r="AB399" s="42">
        <v>0</v>
      </c>
      <c r="AC399" s="97">
        <v>0</v>
      </c>
      <c r="AD399" s="96">
        <v>0</v>
      </c>
      <c r="AE399" s="42">
        <v>0</v>
      </c>
      <c r="AF399" s="97">
        <v>0</v>
      </c>
      <c r="AG399" s="96">
        <v>0</v>
      </c>
      <c r="AH399" s="42">
        <v>0</v>
      </c>
      <c r="AI399" s="97">
        <v>0</v>
      </c>
      <c r="AJ399" s="96">
        <v>0</v>
      </c>
      <c r="AK399" s="42">
        <v>0</v>
      </c>
      <c r="AL399" s="97">
        <v>0</v>
      </c>
      <c r="AM399" s="96">
        <v>0</v>
      </c>
      <c r="AN399" s="42">
        <v>0</v>
      </c>
      <c r="AO399" s="97">
        <v>0</v>
      </c>
      <c r="AP399" s="96"/>
      <c r="AQ399" s="42"/>
      <c r="AR399" s="97"/>
      <c r="AT399" s="96">
        <f t="shared" si="157"/>
        <v>0</v>
      </c>
      <c r="AU399" s="42">
        <f t="shared" si="157"/>
        <v>0</v>
      </c>
      <c r="AV399" s="97">
        <f t="shared" si="157"/>
        <v>0</v>
      </c>
      <c r="BC399" s="32">
        <f t="shared" si="158"/>
        <v>0</v>
      </c>
      <c r="BE399" s="23">
        <v>3</v>
      </c>
      <c r="BF399" s="23">
        <v>16</v>
      </c>
      <c r="BG399" s="23">
        <f t="shared" si="159"/>
        <v>8</v>
      </c>
    </row>
    <row r="400" spans="2:59" ht="15" hidden="1" customHeight="1" x14ac:dyDescent="0.3">
      <c r="B400" s="15"/>
      <c r="C400" s="40" t="s">
        <v>22</v>
      </c>
      <c r="D400" s="34" t="s">
        <v>2</v>
      </c>
      <c r="E400" s="35" t="s">
        <v>2</v>
      </c>
      <c r="F400" s="96">
        <v>0</v>
      </c>
      <c r="G400" s="42">
        <v>0</v>
      </c>
      <c r="H400" s="97">
        <v>0</v>
      </c>
      <c r="I400" s="96">
        <v>0</v>
      </c>
      <c r="J400" s="42">
        <v>0</v>
      </c>
      <c r="K400" s="97">
        <v>0</v>
      </c>
      <c r="L400" s="96">
        <v>0</v>
      </c>
      <c r="M400" s="42">
        <v>0</v>
      </c>
      <c r="N400" s="97">
        <v>0</v>
      </c>
      <c r="O400" s="96">
        <v>0</v>
      </c>
      <c r="P400" s="42">
        <v>0</v>
      </c>
      <c r="Q400" s="97">
        <v>0</v>
      </c>
      <c r="R400" s="96">
        <v>0</v>
      </c>
      <c r="S400" s="42">
        <v>0</v>
      </c>
      <c r="T400" s="97">
        <v>0</v>
      </c>
      <c r="U400" s="96">
        <v>0</v>
      </c>
      <c r="V400" s="42">
        <v>0</v>
      </c>
      <c r="W400" s="97">
        <v>0</v>
      </c>
      <c r="X400" s="96">
        <v>0</v>
      </c>
      <c r="Y400" s="42">
        <v>0</v>
      </c>
      <c r="Z400" s="97">
        <v>0</v>
      </c>
      <c r="AA400" s="96">
        <v>0</v>
      </c>
      <c r="AB400" s="42">
        <v>0</v>
      </c>
      <c r="AC400" s="97">
        <v>0</v>
      </c>
      <c r="AD400" s="96">
        <v>0</v>
      </c>
      <c r="AE400" s="42">
        <v>0</v>
      </c>
      <c r="AF400" s="97">
        <v>0</v>
      </c>
      <c r="AG400" s="96">
        <v>0</v>
      </c>
      <c r="AH400" s="42">
        <v>0</v>
      </c>
      <c r="AI400" s="97">
        <v>0</v>
      </c>
      <c r="AJ400" s="96">
        <v>0</v>
      </c>
      <c r="AK400" s="42">
        <v>0</v>
      </c>
      <c r="AL400" s="97">
        <v>0</v>
      </c>
      <c r="AM400" s="96">
        <v>0</v>
      </c>
      <c r="AN400" s="42">
        <v>0</v>
      </c>
      <c r="AO400" s="97">
        <v>0</v>
      </c>
      <c r="AP400" s="96"/>
      <c r="AQ400" s="42"/>
      <c r="AR400" s="97"/>
      <c r="AT400" s="96">
        <f t="shared" si="157"/>
        <v>0</v>
      </c>
      <c r="AU400" s="42">
        <f t="shared" si="157"/>
        <v>0</v>
      </c>
      <c r="AV400" s="97">
        <f t="shared" si="157"/>
        <v>0</v>
      </c>
      <c r="BC400" s="32">
        <f t="shared" si="158"/>
        <v>0</v>
      </c>
      <c r="BE400" s="23">
        <v>3</v>
      </c>
      <c r="BF400" s="23">
        <v>16</v>
      </c>
      <c r="BG400" s="23">
        <f t="shared" si="159"/>
        <v>9</v>
      </c>
    </row>
    <row r="401" spans="2:59" ht="15" hidden="1" customHeight="1" x14ac:dyDescent="0.3">
      <c r="B401" s="15"/>
      <c r="C401" s="40" t="s">
        <v>22</v>
      </c>
      <c r="D401" s="34" t="s">
        <v>2</v>
      </c>
      <c r="E401" s="35" t="s">
        <v>2</v>
      </c>
      <c r="F401" s="96">
        <v>0</v>
      </c>
      <c r="G401" s="42">
        <v>0</v>
      </c>
      <c r="H401" s="97">
        <v>0</v>
      </c>
      <c r="I401" s="96">
        <v>0</v>
      </c>
      <c r="J401" s="42">
        <v>0</v>
      </c>
      <c r="K401" s="97">
        <v>0</v>
      </c>
      <c r="L401" s="96">
        <v>0</v>
      </c>
      <c r="M401" s="42">
        <v>0</v>
      </c>
      <c r="N401" s="97">
        <v>0</v>
      </c>
      <c r="O401" s="96">
        <v>0</v>
      </c>
      <c r="P401" s="42">
        <v>0</v>
      </c>
      <c r="Q401" s="97">
        <v>0</v>
      </c>
      <c r="R401" s="96">
        <v>0</v>
      </c>
      <c r="S401" s="42">
        <v>0</v>
      </c>
      <c r="T401" s="97">
        <v>0</v>
      </c>
      <c r="U401" s="96">
        <v>0</v>
      </c>
      <c r="V401" s="42">
        <v>0</v>
      </c>
      <c r="W401" s="97">
        <v>0</v>
      </c>
      <c r="X401" s="96">
        <v>0</v>
      </c>
      <c r="Y401" s="42">
        <v>0</v>
      </c>
      <c r="Z401" s="97">
        <v>0</v>
      </c>
      <c r="AA401" s="96">
        <v>0</v>
      </c>
      <c r="AB401" s="42">
        <v>0</v>
      </c>
      <c r="AC401" s="97">
        <v>0</v>
      </c>
      <c r="AD401" s="96">
        <v>0</v>
      </c>
      <c r="AE401" s="42">
        <v>0</v>
      </c>
      <c r="AF401" s="97">
        <v>0</v>
      </c>
      <c r="AG401" s="96">
        <v>0</v>
      </c>
      <c r="AH401" s="42">
        <v>0</v>
      </c>
      <c r="AI401" s="97">
        <v>0</v>
      </c>
      <c r="AJ401" s="96">
        <v>0</v>
      </c>
      <c r="AK401" s="42">
        <v>0</v>
      </c>
      <c r="AL401" s="97">
        <v>0</v>
      </c>
      <c r="AM401" s="96">
        <v>0</v>
      </c>
      <c r="AN401" s="42">
        <v>0</v>
      </c>
      <c r="AO401" s="97">
        <v>0</v>
      </c>
      <c r="AP401" s="96"/>
      <c r="AQ401" s="42"/>
      <c r="AR401" s="97"/>
      <c r="AT401" s="96">
        <f t="shared" si="157"/>
        <v>0</v>
      </c>
      <c r="AU401" s="42">
        <f t="shared" si="157"/>
        <v>0</v>
      </c>
      <c r="AV401" s="97">
        <f t="shared" si="157"/>
        <v>0</v>
      </c>
      <c r="BC401" s="32">
        <f t="shared" si="158"/>
        <v>0</v>
      </c>
      <c r="BE401" s="23">
        <v>3</v>
      </c>
      <c r="BF401" s="23">
        <v>16</v>
      </c>
      <c r="BG401" s="23">
        <f t="shared" si="159"/>
        <v>10</v>
      </c>
    </row>
    <row r="402" spans="2:59" ht="15" hidden="1" customHeight="1" x14ac:dyDescent="0.3">
      <c r="B402" s="15"/>
      <c r="C402" s="40" t="s">
        <v>23</v>
      </c>
      <c r="D402" s="34" t="s">
        <v>2</v>
      </c>
      <c r="E402" s="35" t="s">
        <v>2</v>
      </c>
      <c r="F402" s="96">
        <v>0</v>
      </c>
      <c r="G402" s="42">
        <v>0</v>
      </c>
      <c r="H402" s="97">
        <v>0</v>
      </c>
      <c r="I402" s="96">
        <v>0</v>
      </c>
      <c r="J402" s="42">
        <v>0</v>
      </c>
      <c r="K402" s="97">
        <v>0</v>
      </c>
      <c r="L402" s="96">
        <v>0</v>
      </c>
      <c r="M402" s="42">
        <v>0</v>
      </c>
      <c r="N402" s="97">
        <v>0</v>
      </c>
      <c r="O402" s="96">
        <v>0</v>
      </c>
      <c r="P402" s="42">
        <v>0</v>
      </c>
      <c r="Q402" s="97">
        <v>0</v>
      </c>
      <c r="R402" s="96">
        <v>0</v>
      </c>
      <c r="S402" s="42">
        <v>0</v>
      </c>
      <c r="T402" s="97">
        <v>0</v>
      </c>
      <c r="U402" s="96">
        <v>0</v>
      </c>
      <c r="V402" s="42">
        <v>0</v>
      </c>
      <c r="W402" s="97">
        <v>0</v>
      </c>
      <c r="X402" s="96">
        <v>0</v>
      </c>
      <c r="Y402" s="42">
        <v>0</v>
      </c>
      <c r="Z402" s="97">
        <v>0</v>
      </c>
      <c r="AA402" s="96">
        <v>0</v>
      </c>
      <c r="AB402" s="42">
        <v>0</v>
      </c>
      <c r="AC402" s="97">
        <v>0</v>
      </c>
      <c r="AD402" s="96">
        <v>0</v>
      </c>
      <c r="AE402" s="42">
        <v>0</v>
      </c>
      <c r="AF402" s="97">
        <v>0</v>
      </c>
      <c r="AG402" s="96">
        <v>0</v>
      </c>
      <c r="AH402" s="42">
        <v>0</v>
      </c>
      <c r="AI402" s="97">
        <v>0</v>
      </c>
      <c r="AJ402" s="96">
        <v>0</v>
      </c>
      <c r="AK402" s="42">
        <v>0</v>
      </c>
      <c r="AL402" s="97">
        <v>0</v>
      </c>
      <c r="AM402" s="96">
        <v>0</v>
      </c>
      <c r="AN402" s="42">
        <v>0</v>
      </c>
      <c r="AO402" s="97">
        <v>0</v>
      </c>
      <c r="AP402" s="96"/>
      <c r="AQ402" s="42"/>
      <c r="AR402" s="97"/>
      <c r="AT402" s="96">
        <f t="shared" si="157"/>
        <v>0</v>
      </c>
      <c r="AU402" s="42">
        <f t="shared" si="157"/>
        <v>0</v>
      </c>
      <c r="AV402" s="97">
        <f t="shared" si="157"/>
        <v>0</v>
      </c>
      <c r="BC402" s="32">
        <f t="shared" si="158"/>
        <v>0</v>
      </c>
      <c r="BE402" s="23">
        <v>3</v>
      </c>
      <c r="BF402" s="23">
        <v>17</v>
      </c>
      <c r="BG402" s="23">
        <f t="shared" si="159"/>
        <v>1</v>
      </c>
    </row>
    <row r="403" spans="2:59" ht="15" hidden="1" customHeight="1" x14ac:dyDescent="0.3">
      <c r="B403" s="15"/>
      <c r="C403" s="50" t="str">
        <f>IF(LEN(E402)&lt;1,"","Total: " &amp; LEFT(E402,LEN(E402)-21) &amp; "Municipalities")</f>
        <v/>
      </c>
      <c r="D403" s="51"/>
      <c r="E403" s="52"/>
      <c r="F403" s="63">
        <f>SUM(F392:F402)</f>
        <v>0</v>
      </c>
      <c r="G403" s="54">
        <f>SUM(G392:G402)</f>
        <v>0</v>
      </c>
      <c r="H403" s="64">
        <f>SUM(H392:H402)</f>
        <v>0</v>
      </c>
      <c r="I403" s="63">
        <f t="shared" ref="I403:Q403" si="160">SUM(I392:I402)</f>
        <v>0</v>
      </c>
      <c r="J403" s="54">
        <f t="shared" si="160"/>
        <v>0</v>
      </c>
      <c r="K403" s="64">
        <f t="shared" si="160"/>
        <v>0</v>
      </c>
      <c r="L403" s="63">
        <f t="shared" si="160"/>
        <v>0</v>
      </c>
      <c r="M403" s="54">
        <f t="shared" si="160"/>
        <v>0</v>
      </c>
      <c r="N403" s="64">
        <f t="shared" si="160"/>
        <v>0</v>
      </c>
      <c r="O403" s="63">
        <f t="shared" si="160"/>
        <v>0</v>
      </c>
      <c r="P403" s="54">
        <f t="shared" si="160"/>
        <v>0</v>
      </c>
      <c r="Q403" s="64">
        <f t="shared" si="160"/>
        <v>0</v>
      </c>
      <c r="R403" s="63">
        <f>SUM(R392:R402)</f>
        <v>0</v>
      </c>
      <c r="S403" s="54">
        <f>SUM(S392:S402)</f>
        <v>0</v>
      </c>
      <c r="T403" s="64">
        <f>SUM(T392:T402)</f>
        <v>0</v>
      </c>
      <c r="U403" s="63">
        <f t="shared" ref="U403:AL403" si="161">SUM(U392:U402)</f>
        <v>0</v>
      </c>
      <c r="V403" s="54">
        <f t="shared" si="161"/>
        <v>0</v>
      </c>
      <c r="W403" s="64">
        <f t="shared" si="161"/>
        <v>0</v>
      </c>
      <c r="X403" s="63">
        <f t="shared" si="161"/>
        <v>0</v>
      </c>
      <c r="Y403" s="54">
        <f t="shared" si="161"/>
        <v>0</v>
      </c>
      <c r="Z403" s="64">
        <f t="shared" si="161"/>
        <v>0</v>
      </c>
      <c r="AA403" s="63">
        <f t="shared" si="161"/>
        <v>0</v>
      </c>
      <c r="AB403" s="54">
        <f t="shared" si="161"/>
        <v>0</v>
      </c>
      <c r="AC403" s="64">
        <f t="shared" si="161"/>
        <v>0</v>
      </c>
      <c r="AD403" s="63">
        <f>SUM(AD392:AD402)</f>
        <v>0</v>
      </c>
      <c r="AE403" s="54">
        <f>SUM(AE392:AE402)</f>
        <v>0</v>
      </c>
      <c r="AF403" s="64">
        <f>SUM(AF392:AF402)</f>
        <v>0</v>
      </c>
      <c r="AG403" s="63">
        <f t="shared" si="161"/>
        <v>0</v>
      </c>
      <c r="AH403" s="54">
        <f t="shared" si="161"/>
        <v>0</v>
      </c>
      <c r="AI403" s="64">
        <f t="shared" si="161"/>
        <v>0</v>
      </c>
      <c r="AJ403" s="63">
        <f t="shared" si="161"/>
        <v>0</v>
      </c>
      <c r="AK403" s="54">
        <f t="shared" si="161"/>
        <v>0</v>
      </c>
      <c r="AL403" s="64">
        <f t="shared" si="161"/>
        <v>0</v>
      </c>
      <c r="AM403" s="63">
        <f>SUM(AM392:AM402)</f>
        <v>0</v>
      </c>
      <c r="AN403" s="54">
        <f>SUM(AN392:AN402)</f>
        <v>0</v>
      </c>
      <c r="AO403" s="64">
        <f>SUM(AO392:AO402)</f>
        <v>0</v>
      </c>
      <c r="AP403" s="63"/>
      <c r="AQ403" s="54"/>
      <c r="AR403" s="64"/>
      <c r="AT403" s="63">
        <f>SUM(AT392:AT402)</f>
        <v>0</v>
      </c>
      <c r="AU403" s="54">
        <f>SUM(AU392:AU402)</f>
        <v>0</v>
      </c>
      <c r="AV403" s="64">
        <f>SUM(AV392:AV402)</f>
        <v>0</v>
      </c>
      <c r="BC403" s="32">
        <f>IF(SUM(BC392:BC402)=0,0,1)</f>
        <v>0</v>
      </c>
    </row>
    <row r="404" spans="2:59" ht="15" hidden="1" customHeight="1" x14ac:dyDescent="0.3">
      <c r="B404" s="15"/>
      <c r="C404" s="40"/>
      <c r="D404" s="34"/>
      <c r="E404" s="35"/>
      <c r="F404" s="96"/>
      <c r="G404" s="42"/>
      <c r="H404" s="97"/>
      <c r="I404" s="96"/>
      <c r="J404" s="42"/>
      <c r="K404" s="97"/>
      <c r="L404" s="96"/>
      <c r="M404" s="42"/>
      <c r="N404" s="97"/>
      <c r="O404" s="96"/>
      <c r="P404" s="42"/>
      <c r="Q404" s="97"/>
      <c r="R404" s="96"/>
      <c r="S404" s="42"/>
      <c r="T404" s="97"/>
      <c r="U404" s="96"/>
      <c r="V404" s="42"/>
      <c r="W404" s="97"/>
      <c r="X404" s="96"/>
      <c r="Y404" s="42"/>
      <c r="Z404" s="97"/>
      <c r="AA404" s="96"/>
      <c r="AB404" s="42"/>
      <c r="AC404" s="97"/>
      <c r="AD404" s="96"/>
      <c r="AE404" s="42"/>
      <c r="AF404" s="97"/>
      <c r="AG404" s="96"/>
      <c r="AH404" s="42"/>
      <c r="AI404" s="97"/>
      <c r="AJ404" s="96"/>
      <c r="AK404" s="42"/>
      <c r="AL404" s="97"/>
      <c r="AM404" s="96"/>
      <c r="AN404" s="42"/>
      <c r="AO404" s="97"/>
      <c r="AP404" s="96"/>
      <c r="AQ404" s="42"/>
      <c r="AR404" s="97"/>
      <c r="AT404" s="96"/>
      <c r="AU404" s="42"/>
      <c r="AV404" s="97"/>
      <c r="BC404" s="32">
        <f>IF(BC403=0,0,1)</f>
        <v>0</v>
      </c>
    </row>
    <row r="405" spans="2:59" ht="15" hidden="1" customHeight="1" x14ac:dyDescent="0.3">
      <c r="B405" s="15"/>
      <c r="C405" s="40" t="s">
        <v>22</v>
      </c>
      <c r="D405" s="34" t="s">
        <v>2</v>
      </c>
      <c r="E405" s="35" t="s">
        <v>2</v>
      </c>
      <c r="F405" s="96">
        <v>0</v>
      </c>
      <c r="G405" s="42">
        <v>0</v>
      </c>
      <c r="H405" s="97">
        <v>0</v>
      </c>
      <c r="I405" s="96">
        <v>0</v>
      </c>
      <c r="J405" s="42">
        <v>0</v>
      </c>
      <c r="K405" s="97">
        <v>0</v>
      </c>
      <c r="L405" s="96">
        <v>0</v>
      </c>
      <c r="M405" s="42">
        <v>0</v>
      </c>
      <c r="N405" s="97">
        <v>0</v>
      </c>
      <c r="O405" s="96">
        <v>0</v>
      </c>
      <c r="P405" s="42">
        <v>0</v>
      </c>
      <c r="Q405" s="97">
        <v>0</v>
      </c>
      <c r="R405" s="96">
        <v>0</v>
      </c>
      <c r="S405" s="42">
        <v>0</v>
      </c>
      <c r="T405" s="97">
        <v>0</v>
      </c>
      <c r="U405" s="96">
        <v>0</v>
      </c>
      <c r="V405" s="42">
        <v>0</v>
      </c>
      <c r="W405" s="97">
        <v>0</v>
      </c>
      <c r="X405" s="96">
        <v>0</v>
      </c>
      <c r="Y405" s="42">
        <v>0</v>
      </c>
      <c r="Z405" s="97">
        <v>0</v>
      </c>
      <c r="AA405" s="96">
        <v>0</v>
      </c>
      <c r="AB405" s="42">
        <v>0</v>
      </c>
      <c r="AC405" s="97">
        <v>0</v>
      </c>
      <c r="AD405" s="96">
        <v>0</v>
      </c>
      <c r="AE405" s="42">
        <v>0</v>
      </c>
      <c r="AF405" s="97">
        <v>0</v>
      </c>
      <c r="AG405" s="96">
        <v>0</v>
      </c>
      <c r="AH405" s="42">
        <v>0</v>
      </c>
      <c r="AI405" s="97">
        <v>0</v>
      </c>
      <c r="AJ405" s="96">
        <v>0</v>
      </c>
      <c r="AK405" s="42">
        <v>0</v>
      </c>
      <c r="AL405" s="97">
        <v>0</v>
      </c>
      <c r="AM405" s="96">
        <v>0</v>
      </c>
      <c r="AN405" s="42">
        <v>0</v>
      </c>
      <c r="AO405" s="97">
        <v>0</v>
      </c>
      <c r="AP405" s="96"/>
      <c r="AQ405" s="42"/>
      <c r="AR405" s="97"/>
      <c r="AT405" s="96">
        <f t="shared" ref="AT405:AV415" si="162">F405+I405+L405+O405+R405+AP405+U405+AA405+AM405+AD405</f>
        <v>0</v>
      </c>
      <c r="AU405" s="42">
        <f t="shared" si="162"/>
        <v>0</v>
      </c>
      <c r="AV405" s="97">
        <f t="shared" si="162"/>
        <v>0</v>
      </c>
      <c r="BC405" s="32">
        <f t="shared" ref="BC405:BC415" si="163">IF(LEN(E405)&lt;2,0,1)</f>
        <v>0</v>
      </c>
      <c r="BE405" s="23">
        <v>3</v>
      </c>
      <c r="BF405" s="23">
        <v>18</v>
      </c>
      <c r="BG405" s="23">
        <v>1</v>
      </c>
    </row>
    <row r="406" spans="2:59" ht="15" hidden="1" customHeight="1" x14ac:dyDescent="0.3">
      <c r="B406" s="15"/>
      <c r="C406" s="40" t="s">
        <v>22</v>
      </c>
      <c r="D406" s="34" t="s">
        <v>2</v>
      </c>
      <c r="E406" s="35" t="s">
        <v>2</v>
      </c>
      <c r="F406" s="96">
        <v>0</v>
      </c>
      <c r="G406" s="42">
        <v>0</v>
      </c>
      <c r="H406" s="97">
        <v>0</v>
      </c>
      <c r="I406" s="96">
        <v>0</v>
      </c>
      <c r="J406" s="42">
        <v>0</v>
      </c>
      <c r="K406" s="97">
        <v>0</v>
      </c>
      <c r="L406" s="96">
        <v>0</v>
      </c>
      <c r="M406" s="42">
        <v>0</v>
      </c>
      <c r="N406" s="97">
        <v>0</v>
      </c>
      <c r="O406" s="96">
        <v>0</v>
      </c>
      <c r="P406" s="42">
        <v>0</v>
      </c>
      <c r="Q406" s="97">
        <v>0</v>
      </c>
      <c r="R406" s="96">
        <v>0</v>
      </c>
      <c r="S406" s="42">
        <v>0</v>
      </c>
      <c r="T406" s="97">
        <v>0</v>
      </c>
      <c r="U406" s="96">
        <v>0</v>
      </c>
      <c r="V406" s="42">
        <v>0</v>
      </c>
      <c r="W406" s="97">
        <v>0</v>
      </c>
      <c r="X406" s="96">
        <v>0</v>
      </c>
      <c r="Y406" s="42">
        <v>0</v>
      </c>
      <c r="Z406" s="97">
        <v>0</v>
      </c>
      <c r="AA406" s="96">
        <v>0</v>
      </c>
      <c r="AB406" s="42">
        <v>0</v>
      </c>
      <c r="AC406" s="97">
        <v>0</v>
      </c>
      <c r="AD406" s="96">
        <v>0</v>
      </c>
      <c r="AE406" s="42">
        <v>0</v>
      </c>
      <c r="AF406" s="97">
        <v>0</v>
      </c>
      <c r="AG406" s="96">
        <v>0</v>
      </c>
      <c r="AH406" s="42">
        <v>0</v>
      </c>
      <c r="AI406" s="97">
        <v>0</v>
      </c>
      <c r="AJ406" s="96">
        <v>0</v>
      </c>
      <c r="AK406" s="42">
        <v>0</v>
      </c>
      <c r="AL406" s="97">
        <v>0</v>
      </c>
      <c r="AM406" s="96">
        <v>0</v>
      </c>
      <c r="AN406" s="42">
        <v>0</v>
      </c>
      <c r="AO406" s="97">
        <v>0</v>
      </c>
      <c r="AP406" s="96"/>
      <c r="AQ406" s="42"/>
      <c r="AR406" s="97"/>
      <c r="AT406" s="96">
        <f t="shared" si="162"/>
        <v>0</v>
      </c>
      <c r="AU406" s="42">
        <f t="shared" si="162"/>
        <v>0</v>
      </c>
      <c r="AV406" s="97">
        <f t="shared" si="162"/>
        <v>0</v>
      </c>
      <c r="BC406" s="32">
        <f t="shared" si="163"/>
        <v>0</v>
      </c>
      <c r="BE406" s="23">
        <v>3</v>
      </c>
      <c r="BF406" s="23">
        <v>18</v>
      </c>
      <c r="BG406" s="23">
        <f>IF(BF406=BF405,BG405+1,1)</f>
        <v>2</v>
      </c>
    </row>
    <row r="407" spans="2:59" ht="15" hidden="1" customHeight="1" x14ac:dyDescent="0.3">
      <c r="B407" s="15"/>
      <c r="C407" s="40" t="s">
        <v>22</v>
      </c>
      <c r="D407" s="34" t="s">
        <v>2</v>
      </c>
      <c r="E407" s="35" t="s">
        <v>2</v>
      </c>
      <c r="F407" s="96">
        <v>0</v>
      </c>
      <c r="G407" s="42">
        <v>0</v>
      </c>
      <c r="H407" s="97">
        <v>0</v>
      </c>
      <c r="I407" s="96">
        <v>0</v>
      </c>
      <c r="J407" s="42">
        <v>0</v>
      </c>
      <c r="K407" s="97">
        <v>0</v>
      </c>
      <c r="L407" s="96">
        <v>0</v>
      </c>
      <c r="M407" s="42">
        <v>0</v>
      </c>
      <c r="N407" s="97">
        <v>0</v>
      </c>
      <c r="O407" s="96">
        <v>0</v>
      </c>
      <c r="P407" s="42">
        <v>0</v>
      </c>
      <c r="Q407" s="97">
        <v>0</v>
      </c>
      <c r="R407" s="96">
        <v>0</v>
      </c>
      <c r="S407" s="42">
        <v>0</v>
      </c>
      <c r="T407" s="97">
        <v>0</v>
      </c>
      <c r="U407" s="96">
        <v>0</v>
      </c>
      <c r="V407" s="42">
        <v>0</v>
      </c>
      <c r="W407" s="97">
        <v>0</v>
      </c>
      <c r="X407" s="96">
        <v>0</v>
      </c>
      <c r="Y407" s="42">
        <v>0</v>
      </c>
      <c r="Z407" s="97">
        <v>0</v>
      </c>
      <c r="AA407" s="96">
        <v>0</v>
      </c>
      <c r="AB407" s="42">
        <v>0</v>
      </c>
      <c r="AC407" s="97">
        <v>0</v>
      </c>
      <c r="AD407" s="96">
        <v>0</v>
      </c>
      <c r="AE407" s="42">
        <v>0</v>
      </c>
      <c r="AF407" s="97">
        <v>0</v>
      </c>
      <c r="AG407" s="96">
        <v>0</v>
      </c>
      <c r="AH407" s="42">
        <v>0</v>
      </c>
      <c r="AI407" s="97">
        <v>0</v>
      </c>
      <c r="AJ407" s="96">
        <v>0</v>
      </c>
      <c r="AK407" s="42">
        <v>0</v>
      </c>
      <c r="AL407" s="97">
        <v>0</v>
      </c>
      <c r="AM407" s="96">
        <v>0</v>
      </c>
      <c r="AN407" s="42">
        <v>0</v>
      </c>
      <c r="AO407" s="97">
        <v>0</v>
      </c>
      <c r="AP407" s="96"/>
      <c r="AQ407" s="42"/>
      <c r="AR407" s="97"/>
      <c r="AT407" s="96">
        <f t="shared" si="162"/>
        <v>0</v>
      </c>
      <c r="AU407" s="42">
        <f t="shared" si="162"/>
        <v>0</v>
      </c>
      <c r="AV407" s="97">
        <f t="shared" si="162"/>
        <v>0</v>
      </c>
      <c r="BC407" s="32">
        <f t="shared" si="163"/>
        <v>0</v>
      </c>
      <c r="BE407" s="23">
        <v>3</v>
      </c>
      <c r="BF407" s="23">
        <v>18</v>
      </c>
      <c r="BG407" s="23">
        <f t="shared" ref="BG407:BG415" si="164">IF(BF407=BF406,BG406+1,1)</f>
        <v>3</v>
      </c>
    </row>
    <row r="408" spans="2:59" ht="15" hidden="1" customHeight="1" x14ac:dyDescent="0.3">
      <c r="B408" s="15"/>
      <c r="C408" s="40" t="s">
        <v>22</v>
      </c>
      <c r="D408" s="34" t="s">
        <v>2</v>
      </c>
      <c r="E408" s="35" t="s">
        <v>2</v>
      </c>
      <c r="F408" s="96">
        <v>0</v>
      </c>
      <c r="G408" s="42">
        <v>0</v>
      </c>
      <c r="H408" s="97">
        <v>0</v>
      </c>
      <c r="I408" s="96">
        <v>0</v>
      </c>
      <c r="J408" s="42">
        <v>0</v>
      </c>
      <c r="K408" s="97">
        <v>0</v>
      </c>
      <c r="L408" s="96">
        <v>0</v>
      </c>
      <c r="M408" s="42">
        <v>0</v>
      </c>
      <c r="N408" s="97">
        <v>0</v>
      </c>
      <c r="O408" s="96">
        <v>0</v>
      </c>
      <c r="P408" s="42">
        <v>0</v>
      </c>
      <c r="Q408" s="97">
        <v>0</v>
      </c>
      <c r="R408" s="96">
        <v>0</v>
      </c>
      <c r="S408" s="42">
        <v>0</v>
      </c>
      <c r="T408" s="97">
        <v>0</v>
      </c>
      <c r="U408" s="96">
        <v>0</v>
      </c>
      <c r="V408" s="42">
        <v>0</v>
      </c>
      <c r="W408" s="97">
        <v>0</v>
      </c>
      <c r="X408" s="96">
        <v>0</v>
      </c>
      <c r="Y408" s="42">
        <v>0</v>
      </c>
      <c r="Z408" s="97">
        <v>0</v>
      </c>
      <c r="AA408" s="96">
        <v>0</v>
      </c>
      <c r="AB408" s="42">
        <v>0</v>
      </c>
      <c r="AC408" s="97">
        <v>0</v>
      </c>
      <c r="AD408" s="96">
        <v>0</v>
      </c>
      <c r="AE408" s="42">
        <v>0</v>
      </c>
      <c r="AF408" s="97">
        <v>0</v>
      </c>
      <c r="AG408" s="96">
        <v>0</v>
      </c>
      <c r="AH408" s="42">
        <v>0</v>
      </c>
      <c r="AI408" s="97">
        <v>0</v>
      </c>
      <c r="AJ408" s="96">
        <v>0</v>
      </c>
      <c r="AK408" s="42">
        <v>0</v>
      </c>
      <c r="AL408" s="97">
        <v>0</v>
      </c>
      <c r="AM408" s="96">
        <v>0</v>
      </c>
      <c r="AN408" s="42">
        <v>0</v>
      </c>
      <c r="AO408" s="97">
        <v>0</v>
      </c>
      <c r="AP408" s="96"/>
      <c r="AQ408" s="42"/>
      <c r="AR408" s="97"/>
      <c r="AT408" s="96">
        <f t="shared" si="162"/>
        <v>0</v>
      </c>
      <c r="AU408" s="42">
        <f t="shared" si="162"/>
        <v>0</v>
      </c>
      <c r="AV408" s="97">
        <f t="shared" si="162"/>
        <v>0</v>
      </c>
      <c r="BC408" s="32">
        <f t="shared" si="163"/>
        <v>0</v>
      </c>
      <c r="BE408" s="23">
        <v>3</v>
      </c>
      <c r="BF408" s="23">
        <v>18</v>
      </c>
      <c r="BG408" s="23">
        <f t="shared" si="164"/>
        <v>4</v>
      </c>
    </row>
    <row r="409" spans="2:59" ht="15" hidden="1" customHeight="1" x14ac:dyDescent="0.3">
      <c r="B409" s="15"/>
      <c r="C409" s="40" t="s">
        <v>22</v>
      </c>
      <c r="D409" s="34" t="s">
        <v>2</v>
      </c>
      <c r="E409" s="35" t="s">
        <v>2</v>
      </c>
      <c r="F409" s="96">
        <v>0</v>
      </c>
      <c r="G409" s="42">
        <v>0</v>
      </c>
      <c r="H409" s="97">
        <v>0</v>
      </c>
      <c r="I409" s="96">
        <v>0</v>
      </c>
      <c r="J409" s="42">
        <v>0</v>
      </c>
      <c r="K409" s="97">
        <v>0</v>
      </c>
      <c r="L409" s="96">
        <v>0</v>
      </c>
      <c r="M409" s="42">
        <v>0</v>
      </c>
      <c r="N409" s="97">
        <v>0</v>
      </c>
      <c r="O409" s="96">
        <v>0</v>
      </c>
      <c r="P409" s="42">
        <v>0</v>
      </c>
      <c r="Q409" s="97">
        <v>0</v>
      </c>
      <c r="R409" s="96">
        <v>0</v>
      </c>
      <c r="S409" s="42">
        <v>0</v>
      </c>
      <c r="T409" s="97">
        <v>0</v>
      </c>
      <c r="U409" s="96">
        <v>0</v>
      </c>
      <c r="V409" s="42">
        <v>0</v>
      </c>
      <c r="W409" s="97">
        <v>0</v>
      </c>
      <c r="X409" s="96">
        <v>0</v>
      </c>
      <c r="Y409" s="42">
        <v>0</v>
      </c>
      <c r="Z409" s="97">
        <v>0</v>
      </c>
      <c r="AA409" s="96">
        <v>0</v>
      </c>
      <c r="AB409" s="42">
        <v>0</v>
      </c>
      <c r="AC409" s="97">
        <v>0</v>
      </c>
      <c r="AD409" s="96">
        <v>0</v>
      </c>
      <c r="AE409" s="42">
        <v>0</v>
      </c>
      <c r="AF409" s="97">
        <v>0</v>
      </c>
      <c r="AG409" s="96">
        <v>0</v>
      </c>
      <c r="AH409" s="42">
        <v>0</v>
      </c>
      <c r="AI409" s="97">
        <v>0</v>
      </c>
      <c r="AJ409" s="96">
        <v>0</v>
      </c>
      <c r="AK409" s="42">
        <v>0</v>
      </c>
      <c r="AL409" s="97">
        <v>0</v>
      </c>
      <c r="AM409" s="96">
        <v>0</v>
      </c>
      <c r="AN409" s="42">
        <v>0</v>
      </c>
      <c r="AO409" s="97">
        <v>0</v>
      </c>
      <c r="AP409" s="96"/>
      <c r="AQ409" s="42"/>
      <c r="AR409" s="97"/>
      <c r="AT409" s="96">
        <f t="shared" si="162"/>
        <v>0</v>
      </c>
      <c r="AU409" s="42">
        <f t="shared" si="162"/>
        <v>0</v>
      </c>
      <c r="AV409" s="97">
        <f t="shared" si="162"/>
        <v>0</v>
      </c>
      <c r="BC409" s="32">
        <f t="shared" si="163"/>
        <v>0</v>
      </c>
      <c r="BE409" s="23">
        <v>3</v>
      </c>
      <c r="BF409" s="23">
        <v>18</v>
      </c>
      <c r="BG409" s="23">
        <f t="shared" si="164"/>
        <v>5</v>
      </c>
    </row>
    <row r="410" spans="2:59" ht="15" hidden="1" customHeight="1" x14ac:dyDescent="0.3">
      <c r="B410" s="15"/>
      <c r="C410" s="40" t="s">
        <v>22</v>
      </c>
      <c r="D410" s="34" t="s">
        <v>2</v>
      </c>
      <c r="E410" s="35" t="s">
        <v>2</v>
      </c>
      <c r="F410" s="96">
        <v>0</v>
      </c>
      <c r="G410" s="42">
        <v>0</v>
      </c>
      <c r="H410" s="97">
        <v>0</v>
      </c>
      <c r="I410" s="96">
        <v>0</v>
      </c>
      <c r="J410" s="42">
        <v>0</v>
      </c>
      <c r="K410" s="97">
        <v>0</v>
      </c>
      <c r="L410" s="96">
        <v>0</v>
      </c>
      <c r="M410" s="42">
        <v>0</v>
      </c>
      <c r="N410" s="97">
        <v>0</v>
      </c>
      <c r="O410" s="96">
        <v>0</v>
      </c>
      <c r="P410" s="42">
        <v>0</v>
      </c>
      <c r="Q410" s="97">
        <v>0</v>
      </c>
      <c r="R410" s="96">
        <v>0</v>
      </c>
      <c r="S410" s="42">
        <v>0</v>
      </c>
      <c r="T410" s="97">
        <v>0</v>
      </c>
      <c r="U410" s="96">
        <v>0</v>
      </c>
      <c r="V410" s="42">
        <v>0</v>
      </c>
      <c r="W410" s="97">
        <v>0</v>
      </c>
      <c r="X410" s="96">
        <v>0</v>
      </c>
      <c r="Y410" s="42">
        <v>0</v>
      </c>
      <c r="Z410" s="97">
        <v>0</v>
      </c>
      <c r="AA410" s="96">
        <v>0</v>
      </c>
      <c r="AB410" s="42">
        <v>0</v>
      </c>
      <c r="AC410" s="97">
        <v>0</v>
      </c>
      <c r="AD410" s="96">
        <v>0</v>
      </c>
      <c r="AE410" s="42">
        <v>0</v>
      </c>
      <c r="AF410" s="97">
        <v>0</v>
      </c>
      <c r="AG410" s="96">
        <v>0</v>
      </c>
      <c r="AH410" s="42">
        <v>0</v>
      </c>
      <c r="AI410" s="97">
        <v>0</v>
      </c>
      <c r="AJ410" s="96">
        <v>0</v>
      </c>
      <c r="AK410" s="42">
        <v>0</v>
      </c>
      <c r="AL410" s="97">
        <v>0</v>
      </c>
      <c r="AM410" s="96">
        <v>0</v>
      </c>
      <c r="AN410" s="42">
        <v>0</v>
      </c>
      <c r="AO410" s="97">
        <v>0</v>
      </c>
      <c r="AP410" s="96"/>
      <c r="AQ410" s="42"/>
      <c r="AR410" s="97"/>
      <c r="AT410" s="96">
        <f t="shared" si="162"/>
        <v>0</v>
      </c>
      <c r="AU410" s="42">
        <f t="shared" si="162"/>
        <v>0</v>
      </c>
      <c r="AV410" s="97">
        <f t="shared" si="162"/>
        <v>0</v>
      </c>
      <c r="BC410" s="32">
        <f t="shared" si="163"/>
        <v>0</v>
      </c>
      <c r="BE410" s="23">
        <v>3</v>
      </c>
      <c r="BF410" s="23">
        <v>18</v>
      </c>
      <c r="BG410" s="23">
        <f t="shared" si="164"/>
        <v>6</v>
      </c>
    </row>
    <row r="411" spans="2:59" ht="15" hidden="1" customHeight="1" x14ac:dyDescent="0.3">
      <c r="B411" s="15"/>
      <c r="C411" s="40" t="s">
        <v>22</v>
      </c>
      <c r="D411" s="34" t="s">
        <v>2</v>
      </c>
      <c r="E411" s="35" t="s">
        <v>2</v>
      </c>
      <c r="F411" s="96">
        <v>0</v>
      </c>
      <c r="G411" s="42">
        <v>0</v>
      </c>
      <c r="H411" s="97">
        <v>0</v>
      </c>
      <c r="I411" s="96">
        <v>0</v>
      </c>
      <c r="J411" s="42">
        <v>0</v>
      </c>
      <c r="K411" s="97">
        <v>0</v>
      </c>
      <c r="L411" s="96">
        <v>0</v>
      </c>
      <c r="M411" s="42">
        <v>0</v>
      </c>
      <c r="N411" s="97">
        <v>0</v>
      </c>
      <c r="O411" s="96">
        <v>0</v>
      </c>
      <c r="P411" s="42">
        <v>0</v>
      </c>
      <c r="Q411" s="97">
        <v>0</v>
      </c>
      <c r="R411" s="96">
        <v>0</v>
      </c>
      <c r="S411" s="42">
        <v>0</v>
      </c>
      <c r="T411" s="97">
        <v>0</v>
      </c>
      <c r="U411" s="96">
        <v>0</v>
      </c>
      <c r="V411" s="42">
        <v>0</v>
      </c>
      <c r="W411" s="97">
        <v>0</v>
      </c>
      <c r="X411" s="96">
        <v>0</v>
      </c>
      <c r="Y411" s="42">
        <v>0</v>
      </c>
      <c r="Z411" s="97">
        <v>0</v>
      </c>
      <c r="AA411" s="96">
        <v>0</v>
      </c>
      <c r="AB411" s="42">
        <v>0</v>
      </c>
      <c r="AC411" s="97">
        <v>0</v>
      </c>
      <c r="AD411" s="96">
        <v>0</v>
      </c>
      <c r="AE411" s="42">
        <v>0</v>
      </c>
      <c r="AF411" s="97">
        <v>0</v>
      </c>
      <c r="AG411" s="96">
        <v>0</v>
      </c>
      <c r="AH411" s="42">
        <v>0</v>
      </c>
      <c r="AI411" s="97">
        <v>0</v>
      </c>
      <c r="AJ411" s="96">
        <v>0</v>
      </c>
      <c r="AK411" s="42">
        <v>0</v>
      </c>
      <c r="AL411" s="97">
        <v>0</v>
      </c>
      <c r="AM411" s="96">
        <v>0</v>
      </c>
      <c r="AN411" s="42">
        <v>0</v>
      </c>
      <c r="AO411" s="97">
        <v>0</v>
      </c>
      <c r="AP411" s="96"/>
      <c r="AQ411" s="42"/>
      <c r="AR411" s="97"/>
      <c r="AT411" s="96">
        <f t="shared" si="162"/>
        <v>0</v>
      </c>
      <c r="AU411" s="42">
        <f t="shared" si="162"/>
        <v>0</v>
      </c>
      <c r="AV411" s="97">
        <f t="shared" si="162"/>
        <v>0</v>
      </c>
      <c r="BC411" s="32">
        <f t="shared" si="163"/>
        <v>0</v>
      </c>
      <c r="BE411" s="23">
        <v>3</v>
      </c>
      <c r="BF411" s="23">
        <v>18</v>
      </c>
      <c r="BG411" s="23">
        <f t="shared" si="164"/>
        <v>7</v>
      </c>
    </row>
    <row r="412" spans="2:59" ht="15" hidden="1" customHeight="1" x14ac:dyDescent="0.3">
      <c r="C412" s="40" t="s">
        <v>22</v>
      </c>
      <c r="D412" s="34" t="s">
        <v>2</v>
      </c>
      <c r="E412" s="35" t="s">
        <v>2</v>
      </c>
      <c r="F412" s="96">
        <v>0</v>
      </c>
      <c r="G412" s="42">
        <v>0</v>
      </c>
      <c r="H412" s="97">
        <v>0</v>
      </c>
      <c r="I412" s="96">
        <v>0</v>
      </c>
      <c r="J412" s="42">
        <v>0</v>
      </c>
      <c r="K412" s="97">
        <v>0</v>
      </c>
      <c r="L412" s="96">
        <v>0</v>
      </c>
      <c r="M412" s="42">
        <v>0</v>
      </c>
      <c r="N412" s="97">
        <v>0</v>
      </c>
      <c r="O412" s="96">
        <v>0</v>
      </c>
      <c r="P412" s="42">
        <v>0</v>
      </c>
      <c r="Q412" s="97">
        <v>0</v>
      </c>
      <c r="R412" s="96">
        <v>0</v>
      </c>
      <c r="S412" s="42">
        <v>0</v>
      </c>
      <c r="T412" s="97">
        <v>0</v>
      </c>
      <c r="U412" s="96">
        <v>0</v>
      </c>
      <c r="V412" s="42">
        <v>0</v>
      </c>
      <c r="W412" s="97">
        <v>0</v>
      </c>
      <c r="X412" s="96">
        <v>0</v>
      </c>
      <c r="Y412" s="42">
        <v>0</v>
      </c>
      <c r="Z412" s="97">
        <v>0</v>
      </c>
      <c r="AA412" s="96">
        <v>0</v>
      </c>
      <c r="AB412" s="42">
        <v>0</v>
      </c>
      <c r="AC412" s="97">
        <v>0</v>
      </c>
      <c r="AD412" s="96">
        <v>0</v>
      </c>
      <c r="AE412" s="42">
        <v>0</v>
      </c>
      <c r="AF412" s="97">
        <v>0</v>
      </c>
      <c r="AG412" s="96">
        <v>0</v>
      </c>
      <c r="AH412" s="42">
        <v>0</v>
      </c>
      <c r="AI412" s="97">
        <v>0</v>
      </c>
      <c r="AJ412" s="96">
        <v>0</v>
      </c>
      <c r="AK412" s="42">
        <v>0</v>
      </c>
      <c r="AL412" s="97">
        <v>0</v>
      </c>
      <c r="AM412" s="96">
        <v>0</v>
      </c>
      <c r="AN412" s="42">
        <v>0</v>
      </c>
      <c r="AO412" s="97">
        <v>0</v>
      </c>
      <c r="AP412" s="96"/>
      <c r="AQ412" s="42"/>
      <c r="AR412" s="97"/>
      <c r="AT412" s="96">
        <f t="shared" si="162"/>
        <v>0</v>
      </c>
      <c r="AU412" s="42">
        <f t="shared" si="162"/>
        <v>0</v>
      </c>
      <c r="AV412" s="97">
        <f t="shared" si="162"/>
        <v>0</v>
      </c>
      <c r="BC412" s="32">
        <f t="shared" si="163"/>
        <v>0</v>
      </c>
      <c r="BE412" s="23">
        <v>3</v>
      </c>
      <c r="BF412" s="23">
        <v>18</v>
      </c>
      <c r="BG412" s="23">
        <f t="shared" si="164"/>
        <v>8</v>
      </c>
    </row>
    <row r="413" spans="2:59" ht="15" hidden="1" customHeight="1" x14ac:dyDescent="0.3">
      <c r="C413" s="40" t="s">
        <v>22</v>
      </c>
      <c r="D413" s="34" t="s">
        <v>2</v>
      </c>
      <c r="E413" s="35" t="s">
        <v>2</v>
      </c>
      <c r="F413" s="96">
        <v>0</v>
      </c>
      <c r="G413" s="42">
        <v>0</v>
      </c>
      <c r="H413" s="97">
        <v>0</v>
      </c>
      <c r="I413" s="96">
        <v>0</v>
      </c>
      <c r="J413" s="42">
        <v>0</v>
      </c>
      <c r="K413" s="97">
        <v>0</v>
      </c>
      <c r="L413" s="96">
        <v>0</v>
      </c>
      <c r="M413" s="42">
        <v>0</v>
      </c>
      <c r="N413" s="97">
        <v>0</v>
      </c>
      <c r="O413" s="96">
        <v>0</v>
      </c>
      <c r="P413" s="42">
        <v>0</v>
      </c>
      <c r="Q413" s="97">
        <v>0</v>
      </c>
      <c r="R413" s="96">
        <v>0</v>
      </c>
      <c r="S413" s="42">
        <v>0</v>
      </c>
      <c r="T413" s="97">
        <v>0</v>
      </c>
      <c r="U413" s="96">
        <v>0</v>
      </c>
      <c r="V413" s="42">
        <v>0</v>
      </c>
      <c r="W413" s="97">
        <v>0</v>
      </c>
      <c r="X413" s="96">
        <v>0</v>
      </c>
      <c r="Y413" s="42">
        <v>0</v>
      </c>
      <c r="Z413" s="97">
        <v>0</v>
      </c>
      <c r="AA413" s="96">
        <v>0</v>
      </c>
      <c r="AB413" s="42">
        <v>0</v>
      </c>
      <c r="AC413" s="97">
        <v>0</v>
      </c>
      <c r="AD413" s="96">
        <v>0</v>
      </c>
      <c r="AE413" s="42">
        <v>0</v>
      </c>
      <c r="AF413" s="97">
        <v>0</v>
      </c>
      <c r="AG413" s="96">
        <v>0</v>
      </c>
      <c r="AH413" s="42">
        <v>0</v>
      </c>
      <c r="AI413" s="97">
        <v>0</v>
      </c>
      <c r="AJ413" s="96">
        <v>0</v>
      </c>
      <c r="AK413" s="42">
        <v>0</v>
      </c>
      <c r="AL413" s="97">
        <v>0</v>
      </c>
      <c r="AM413" s="96">
        <v>0</v>
      </c>
      <c r="AN413" s="42">
        <v>0</v>
      </c>
      <c r="AO413" s="97">
        <v>0</v>
      </c>
      <c r="AP413" s="96"/>
      <c r="AQ413" s="42"/>
      <c r="AR413" s="97"/>
      <c r="AT413" s="96">
        <f t="shared" si="162"/>
        <v>0</v>
      </c>
      <c r="AU413" s="42">
        <f t="shared" si="162"/>
        <v>0</v>
      </c>
      <c r="AV413" s="97">
        <f t="shared" si="162"/>
        <v>0</v>
      </c>
      <c r="BC413" s="32">
        <f t="shared" si="163"/>
        <v>0</v>
      </c>
      <c r="BE413" s="23">
        <v>3</v>
      </c>
      <c r="BF413" s="23">
        <v>18</v>
      </c>
      <c r="BG413" s="23">
        <f t="shared" si="164"/>
        <v>9</v>
      </c>
    </row>
    <row r="414" spans="2:59" ht="15" hidden="1" customHeight="1" x14ac:dyDescent="0.3">
      <c r="C414" s="40" t="s">
        <v>22</v>
      </c>
      <c r="D414" s="34" t="s">
        <v>2</v>
      </c>
      <c r="E414" s="35" t="s">
        <v>2</v>
      </c>
      <c r="F414" s="96">
        <v>0</v>
      </c>
      <c r="G414" s="42">
        <v>0</v>
      </c>
      <c r="H414" s="97">
        <v>0</v>
      </c>
      <c r="I414" s="96">
        <v>0</v>
      </c>
      <c r="J414" s="42">
        <v>0</v>
      </c>
      <c r="K414" s="97">
        <v>0</v>
      </c>
      <c r="L414" s="96">
        <v>0</v>
      </c>
      <c r="M414" s="42">
        <v>0</v>
      </c>
      <c r="N414" s="97">
        <v>0</v>
      </c>
      <c r="O414" s="96">
        <v>0</v>
      </c>
      <c r="P414" s="42">
        <v>0</v>
      </c>
      <c r="Q414" s="97">
        <v>0</v>
      </c>
      <c r="R414" s="96">
        <v>0</v>
      </c>
      <c r="S414" s="42">
        <v>0</v>
      </c>
      <c r="T414" s="97">
        <v>0</v>
      </c>
      <c r="U414" s="96">
        <v>0</v>
      </c>
      <c r="V414" s="42">
        <v>0</v>
      </c>
      <c r="W414" s="97">
        <v>0</v>
      </c>
      <c r="X414" s="96">
        <v>0</v>
      </c>
      <c r="Y414" s="42">
        <v>0</v>
      </c>
      <c r="Z414" s="97">
        <v>0</v>
      </c>
      <c r="AA414" s="96">
        <v>0</v>
      </c>
      <c r="AB414" s="42">
        <v>0</v>
      </c>
      <c r="AC414" s="97">
        <v>0</v>
      </c>
      <c r="AD414" s="96">
        <v>0</v>
      </c>
      <c r="AE414" s="42">
        <v>0</v>
      </c>
      <c r="AF414" s="97">
        <v>0</v>
      </c>
      <c r="AG414" s="96">
        <v>0</v>
      </c>
      <c r="AH414" s="42">
        <v>0</v>
      </c>
      <c r="AI414" s="97">
        <v>0</v>
      </c>
      <c r="AJ414" s="96">
        <v>0</v>
      </c>
      <c r="AK414" s="42">
        <v>0</v>
      </c>
      <c r="AL414" s="97">
        <v>0</v>
      </c>
      <c r="AM414" s="96">
        <v>0</v>
      </c>
      <c r="AN414" s="42">
        <v>0</v>
      </c>
      <c r="AO414" s="97">
        <v>0</v>
      </c>
      <c r="AP414" s="96"/>
      <c r="AQ414" s="42"/>
      <c r="AR414" s="97"/>
      <c r="AT414" s="96">
        <f t="shared" si="162"/>
        <v>0</v>
      </c>
      <c r="AU414" s="42">
        <f t="shared" si="162"/>
        <v>0</v>
      </c>
      <c r="AV414" s="97">
        <f t="shared" si="162"/>
        <v>0</v>
      </c>
      <c r="BC414" s="32">
        <f t="shared" si="163"/>
        <v>0</v>
      </c>
      <c r="BE414" s="23">
        <v>3</v>
      </c>
      <c r="BF414" s="23">
        <v>18</v>
      </c>
      <c r="BG414" s="23">
        <f t="shared" si="164"/>
        <v>10</v>
      </c>
    </row>
    <row r="415" spans="2:59" ht="15" hidden="1" customHeight="1" x14ac:dyDescent="0.3">
      <c r="C415" s="40" t="s">
        <v>23</v>
      </c>
      <c r="D415" s="34" t="s">
        <v>2</v>
      </c>
      <c r="E415" s="35" t="s">
        <v>2</v>
      </c>
      <c r="F415" s="96">
        <v>0</v>
      </c>
      <c r="G415" s="42">
        <v>0</v>
      </c>
      <c r="H415" s="97">
        <v>0</v>
      </c>
      <c r="I415" s="96">
        <v>0</v>
      </c>
      <c r="J415" s="42">
        <v>0</v>
      </c>
      <c r="K415" s="97">
        <v>0</v>
      </c>
      <c r="L415" s="96">
        <v>0</v>
      </c>
      <c r="M415" s="42">
        <v>0</v>
      </c>
      <c r="N415" s="97">
        <v>0</v>
      </c>
      <c r="O415" s="96">
        <v>0</v>
      </c>
      <c r="P415" s="42">
        <v>0</v>
      </c>
      <c r="Q415" s="97">
        <v>0</v>
      </c>
      <c r="R415" s="96">
        <v>0</v>
      </c>
      <c r="S415" s="42">
        <v>0</v>
      </c>
      <c r="T415" s="97">
        <v>0</v>
      </c>
      <c r="U415" s="96">
        <v>0</v>
      </c>
      <c r="V415" s="42">
        <v>0</v>
      </c>
      <c r="W415" s="97">
        <v>0</v>
      </c>
      <c r="X415" s="96">
        <v>0</v>
      </c>
      <c r="Y415" s="42">
        <v>0</v>
      </c>
      <c r="Z415" s="97">
        <v>0</v>
      </c>
      <c r="AA415" s="96">
        <v>0</v>
      </c>
      <c r="AB415" s="42">
        <v>0</v>
      </c>
      <c r="AC415" s="97">
        <v>0</v>
      </c>
      <c r="AD415" s="96">
        <v>0</v>
      </c>
      <c r="AE415" s="42">
        <v>0</v>
      </c>
      <c r="AF415" s="97">
        <v>0</v>
      </c>
      <c r="AG415" s="96">
        <v>0</v>
      </c>
      <c r="AH415" s="42">
        <v>0</v>
      </c>
      <c r="AI415" s="97">
        <v>0</v>
      </c>
      <c r="AJ415" s="96">
        <v>0</v>
      </c>
      <c r="AK415" s="42">
        <v>0</v>
      </c>
      <c r="AL415" s="97">
        <v>0</v>
      </c>
      <c r="AM415" s="96">
        <v>0</v>
      </c>
      <c r="AN415" s="42">
        <v>0</v>
      </c>
      <c r="AO415" s="97">
        <v>0</v>
      </c>
      <c r="AP415" s="96"/>
      <c r="AQ415" s="42"/>
      <c r="AR415" s="97"/>
      <c r="AT415" s="96">
        <f t="shared" si="162"/>
        <v>0</v>
      </c>
      <c r="AU415" s="42">
        <f t="shared" si="162"/>
        <v>0</v>
      </c>
      <c r="AV415" s="97">
        <f t="shared" si="162"/>
        <v>0</v>
      </c>
      <c r="BC415" s="32">
        <f t="shared" si="163"/>
        <v>0</v>
      </c>
      <c r="BE415" s="23">
        <v>3</v>
      </c>
      <c r="BF415" s="23">
        <v>19</v>
      </c>
      <c r="BG415" s="23">
        <f t="shared" si="164"/>
        <v>1</v>
      </c>
    </row>
    <row r="416" spans="2:59" ht="15" hidden="1" customHeight="1" x14ac:dyDescent="0.3">
      <c r="C416" s="50" t="str">
        <f>IF(LEN(E415)&lt;1,"","Total: " &amp; LEFT(E415,LEN(E415)-21) &amp; "Municipalities")</f>
        <v/>
      </c>
      <c r="D416" s="51"/>
      <c r="E416" s="52"/>
      <c r="F416" s="63">
        <f>SUM(F405:F415)</f>
        <v>0</v>
      </c>
      <c r="G416" s="54">
        <f>SUM(G405:G415)</f>
        <v>0</v>
      </c>
      <c r="H416" s="64">
        <f>SUM(H405:H415)</f>
        <v>0</v>
      </c>
      <c r="I416" s="63">
        <f t="shared" ref="I416:Q416" si="165">SUM(I405:I415)</f>
        <v>0</v>
      </c>
      <c r="J416" s="54">
        <f t="shared" si="165"/>
        <v>0</v>
      </c>
      <c r="K416" s="64">
        <f t="shared" si="165"/>
        <v>0</v>
      </c>
      <c r="L416" s="63">
        <f t="shared" si="165"/>
        <v>0</v>
      </c>
      <c r="M416" s="54">
        <f t="shared" si="165"/>
        <v>0</v>
      </c>
      <c r="N416" s="64">
        <f t="shared" si="165"/>
        <v>0</v>
      </c>
      <c r="O416" s="63">
        <f t="shared" si="165"/>
        <v>0</v>
      </c>
      <c r="P416" s="54">
        <f t="shared" si="165"/>
        <v>0</v>
      </c>
      <c r="Q416" s="64">
        <f t="shared" si="165"/>
        <v>0</v>
      </c>
      <c r="R416" s="63">
        <f>SUM(R405:R415)</f>
        <v>0</v>
      </c>
      <c r="S416" s="54">
        <f>SUM(S405:S415)</f>
        <v>0</v>
      </c>
      <c r="T416" s="64">
        <f>SUM(T405:T415)</f>
        <v>0</v>
      </c>
      <c r="U416" s="63">
        <f t="shared" ref="U416:AL416" si="166">SUM(U405:U415)</f>
        <v>0</v>
      </c>
      <c r="V416" s="54">
        <f t="shared" si="166"/>
        <v>0</v>
      </c>
      <c r="W416" s="64">
        <f t="shared" si="166"/>
        <v>0</v>
      </c>
      <c r="X416" s="63">
        <f t="shared" si="166"/>
        <v>0</v>
      </c>
      <c r="Y416" s="54">
        <f t="shared" si="166"/>
        <v>0</v>
      </c>
      <c r="Z416" s="64">
        <f t="shared" si="166"/>
        <v>0</v>
      </c>
      <c r="AA416" s="63">
        <f t="shared" si="166"/>
        <v>0</v>
      </c>
      <c r="AB416" s="54">
        <f t="shared" si="166"/>
        <v>0</v>
      </c>
      <c r="AC416" s="64">
        <f t="shared" si="166"/>
        <v>0</v>
      </c>
      <c r="AD416" s="63">
        <f>SUM(AD405:AD415)</f>
        <v>0</v>
      </c>
      <c r="AE416" s="54">
        <f>SUM(AE405:AE415)</f>
        <v>0</v>
      </c>
      <c r="AF416" s="64">
        <f>SUM(AF405:AF415)</f>
        <v>0</v>
      </c>
      <c r="AG416" s="63">
        <f t="shared" si="166"/>
        <v>0</v>
      </c>
      <c r="AH416" s="54">
        <f t="shared" si="166"/>
        <v>0</v>
      </c>
      <c r="AI416" s="64">
        <f t="shared" si="166"/>
        <v>0</v>
      </c>
      <c r="AJ416" s="63">
        <f t="shared" si="166"/>
        <v>0</v>
      </c>
      <c r="AK416" s="54">
        <f t="shared" si="166"/>
        <v>0</v>
      </c>
      <c r="AL416" s="64">
        <f t="shared" si="166"/>
        <v>0</v>
      </c>
      <c r="AM416" s="63">
        <f>SUM(AM405:AM415)</f>
        <v>0</v>
      </c>
      <c r="AN416" s="54">
        <f>SUM(AN405:AN415)</f>
        <v>0</v>
      </c>
      <c r="AO416" s="64">
        <f>SUM(AO405:AO415)</f>
        <v>0</v>
      </c>
      <c r="AP416" s="63"/>
      <c r="AQ416" s="54"/>
      <c r="AR416" s="64"/>
      <c r="AT416" s="63">
        <f>SUM(AT405:AT415)</f>
        <v>0</v>
      </c>
      <c r="AU416" s="54">
        <f>SUM(AU405:AU415)</f>
        <v>0</v>
      </c>
      <c r="AV416" s="64">
        <f>SUM(AV405:AV415)</f>
        <v>0</v>
      </c>
      <c r="BC416" s="32">
        <f>IF(SUM(BC405:BC415)=0,0,1)</f>
        <v>0</v>
      </c>
    </row>
    <row r="417" spans="3:59" ht="15" hidden="1" customHeight="1" x14ac:dyDescent="0.3">
      <c r="C417" s="40"/>
      <c r="D417" s="34"/>
      <c r="E417" s="35"/>
      <c r="F417" s="96"/>
      <c r="G417" s="42"/>
      <c r="H417" s="97"/>
      <c r="I417" s="96"/>
      <c r="J417" s="42"/>
      <c r="K417" s="97"/>
      <c r="L417" s="96"/>
      <c r="M417" s="42"/>
      <c r="N417" s="97"/>
      <c r="O417" s="96"/>
      <c r="P417" s="42"/>
      <c r="Q417" s="97"/>
      <c r="R417" s="96"/>
      <c r="S417" s="42"/>
      <c r="T417" s="97"/>
      <c r="U417" s="96"/>
      <c r="V417" s="42"/>
      <c r="W417" s="97"/>
      <c r="X417" s="96"/>
      <c r="Y417" s="42"/>
      <c r="Z417" s="97"/>
      <c r="AA417" s="96"/>
      <c r="AB417" s="42"/>
      <c r="AC417" s="97"/>
      <c r="AD417" s="96"/>
      <c r="AE417" s="42"/>
      <c r="AF417" s="97"/>
      <c r="AG417" s="96"/>
      <c r="AH417" s="42"/>
      <c r="AI417" s="97"/>
      <c r="AJ417" s="96"/>
      <c r="AK417" s="42"/>
      <c r="AL417" s="97"/>
      <c r="AM417" s="96"/>
      <c r="AN417" s="42"/>
      <c r="AO417" s="97"/>
      <c r="AP417" s="96"/>
      <c r="AQ417" s="42"/>
      <c r="AR417" s="97"/>
      <c r="AT417" s="96"/>
      <c r="AU417" s="42"/>
      <c r="AV417" s="97"/>
      <c r="BC417" s="32">
        <f>IF(BC416=0,0,1)</f>
        <v>0</v>
      </c>
    </row>
    <row r="418" spans="3:59" ht="15" hidden="1" customHeight="1" x14ac:dyDescent="0.3">
      <c r="C418" s="40" t="s">
        <v>22</v>
      </c>
      <c r="D418" s="34" t="s">
        <v>2</v>
      </c>
      <c r="E418" s="35" t="s">
        <v>2</v>
      </c>
      <c r="F418" s="96">
        <v>0</v>
      </c>
      <c r="G418" s="42">
        <v>0</v>
      </c>
      <c r="H418" s="97">
        <v>0</v>
      </c>
      <c r="I418" s="96">
        <v>0</v>
      </c>
      <c r="J418" s="42">
        <v>0</v>
      </c>
      <c r="K418" s="97">
        <v>0</v>
      </c>
      <c r="L418" s="96">
        <v>0</v>
      </c>
      <c r="M418" s="42">
        <v>0</v>
      </c>
      <c r="N418" s="97">
        <v>0</v>
      </c>
      <c r="O418" s="96">
        <v>0</v>
      </c>
      <c r="P418" s="42">
        <v>0</v>
      </c>
      <c r="Q418" s="97">
        <v>0</v>
      </c>
      <c r="R418" s="96">
        <v>0</v>
      </c>
      <c r="S418" s="42">
        <v>0</v>
      </c>
      <c r="T418" s="97">
        <v>0</v>
      </c>
      <c r="U418" s="96">
        <v>0</v>
      </c>
      <c r="V418" s="42">
        <v>0</v>
      </c>
      <c r="W418" s="97">
        <v>0</v>
      </c>
      <c r="X418" s="96">
        <v>0</v>
      </c>
      <c r="Y418" s="42">
        <v>0</v>
      </c>
      <c r="Z418" s="97">
        <v>0</v>
      </c>
      <c r="AA418" s="96">
        <v>0</v>
      </c>
      <c r="AB418" s="42">
        <v>0</v>
      </c>
      <c r="AC418" s="97">
        <v>0</v>
      </c>
      <c r="AD418" s="96">
        <v>0</v>
      </c>
      <c r="AE418" s="42">
        <v>0</v>
      </c>
      <c r="AF418" s="97">
        <v>0</v>
      </c>
      <c r="AG418" s="96">
        <v>0</v>
      </c>
      <c r="AH418" s="42">
        <v>0</v>
      </c>
      <c r="AI418" s="97">
        <v>0</v>
      </c>
      <c r="AJ418" s="96">
        <v>0</v>
      </c>
      <c r="AK418" s="42">
        <v>0</v>
      </c>
      <c r="AL418" s="97">
        <v>0</v>
      </c>
      <c r="AM418" s="96">
        <v>0</v>
      </c>
      <c r="AN418" s="42">
        <v>0</v>
      </c>
      <c r="AO418" s="97">
        <v>0</v>
      </c>
      <c r="AP418" s="96"/>
      <c r="AQ418" s="42"/>
      <c r="AR418" s="97"/>
      <c r="AT418" s="96">
        <f t="shared" ref="AT418:AV428" si="167">F418+I418+L418+O418+R418+AP418+U418+AA418+AM418+AD418</f>
        <v>0</v>
      </c>
      <c r="AU418" s="42">
        <f t="shared" si="167"/>
        <v>0</v>
      </c>
      <c r="AV418" s="97">
        <f t="shared" si="167"/>
        <v>0</v>
      </c>
      <c r="BC418" s="32">
        <f t="shared" ref="BC418:BC428" si="168">IF(LEN(E418)&lt;2,0,1)</f>
        <v>0</v>
      </c>
      <c r="BE418" s="23">
        <v>3</v>
      </c>
      <c r="BF418" s="23">
        <v>20</v>
      </c>
      <c r="BG418" s="23">
        <v>1</v>
      </c>
    </row>
    <row r="419" spans="3:59" ht="15" hidden="1" customHeight="1" x14ac:dyDescent="0.3">
      <c r="C419" s="40" t="s">
        <v>22</v>
      </c>
      <c r="D419" s="34" t="s">
        <v>2</v>
      </c>
      <c r="E419" s="35" t="s">
        <v>2</v>
      </c>
      <c r="F419" s="96">
        <v>0</v>
      </c>
      <c r="G419" s="42">
        <v>0</v>
      </c>
      <c r="H419" s="97">
        <v>0</v>
      </c>
      <c r="I419" s="96">
        <v>0</v>
      </c>
      <c r="J419" s="42">
        <v>0</v>
      </c>
      <c r="K419" s="97">
        <v>0</v>
      </c>
      <c r="L419" s="96">
        <v>0</v>
      </c>
      <c r="M419" s="42">
        <v>0</v>
      </c>
      <c r="N419" s="97">
        <v>0</v>
      </c>
      <c r="O419" s="96">
        <v>0</v>
      </c>
      <c r="P419" s="42">
        <v>0</v>
      </c>
      <c r="Q419" s="97">
        <v>0</v>
      </c>
      <c r="R419" s="96">
        <v>0</v>
      </c>
      <c r="S419" s="42">
        <v>0</v>
      </c>
      <c r="T419" s="97">
        <v>0</v>
      </c>
      <c r="U419" s="96">
        <v>0</v>
      </c>
      <c r="V419" s="42">
        <v>0</v>
      </c>
      <c r="W419" s="97">
        <v>0</v>
      </c>
      <c r="X419" s="96">
        <v>0</v>
      </c>
      <c r="Y419" s="42">
        <v>0</v>
      </c>
      <c r="Z419" s="97">
        <v>0</v>
      </c>
      <c r="AA419" s="96">
        <v>0</v>
      </c>
      <c r="AB419" s="42">
        <v>0</v>
      </c>
      <c r="AC419" s="97">
        <v>0</v>
      </c>
      <c r="AD419" s="96">
        <v>0</v>
      </c>
      <c r="AE419" s="42">
        <v>0</v>
      </c>
      <c r="AF419" s="97">
        <v>0</v>
      </c>
      <c r="AG419" s="96">
        <v>0</v>
      </c>
      <c r="AH419" s="42">
        <v>0</v>
      </c>
      <c r="AI419" s="97">
        <v>0</v>
      </c>
      <c r="AJ419" s="96">
        <v>0</v>
      </c>
      <c r="AK419" s="42">
        <v>0</v>
      </c>
      <c r="AL419" s="97">
        <v>0</v>
      </c>
      <c r="AM419" s="96">
        <v>0</v>
      </c>
      <c r="AN419" s="42">
        <v>0</v>
      </c>
      <c r="AO419" s="97">
        <v>0</v>
      </c>
      <c r="AP419" s="96"/>
      <c r="AQ419" s="42"/>
      <c r="AR419" s="97"/>
      <c r="AT419" s="96">
        <f t="shared" si="167"/>
        <v>0</v>
      </c>
      <c r="AU419" s="42">
        <f t="shared" si="167"/>
        <v>0</v>
      </c>
      <c r="AV419" s="97">
        <f t="shared" si="167"/>
        <v>0</v>
      </c>
      <c r="BC419" s="32">
        <f t="shared" si="168"/>
        <v>0</v>
      </c>
      <c r="BE419" s="23">
        <v>3</v>
      </c>
      <c r="BF419" s="23">
        <v>20</v>
      </c>
      <c r="BG419" s="23">
        <f>IF(BF419=BF418,BG418+1,1)</f>
        <v>2</v>
      </c>
    </row>
    <row r="420" spans="3:59" ht="15" hidden="1" customHeight="1" x14ac:dyDescent="0.3">
      <c r="C420" s="40" t="s">
        <v>22</v>
      </c>
      <c r="D420" s="34" t="s">
        <v>2</v>
      </c>
      <c r="E420" s="35" t="s">
        <v>2</v>
      </c>
      <c r="F420" s="96">
        <v>0</v>
      </c>
      <c r="G420" s="42">
        <v>0</v>
      </c>
      <c r="H420" s="97">
        <v>0</v>
      </c>
      <c r="I420" s="96">
        <v>0</v>
      </c>
      <c r="J420" s="42">
        <v>0</v>
      </c>
      <c r="K420" s="97">
        <v>0</v>
      </c>
      <c r="L420" s="96">
        <v>0</v>
      </c>
      <c r="M420" s="42">
        <v>0</v>
      </c>
      <c r="N420" s="97">
        <v>0</v>
      </c>
      <c r="O420" s="96">
        <v>0</v>
      </c>
      <c r="P420" s="42">
        <v>0</v>
      </c>
      <c r="Q420" s="97">
        <v>0</v>
      </c>
      <c r="R420" s="96">
        <v>0</v>
      </c>
      <c r="S420" s="42">
        <v>0</v>
      </c>
      <c r="T420" s="97">
        <v>0</v>
      </c>
      <c r="U420" s="96">
        <v>0</v>
      </c>
      <c r="V420" s="42">
        <v>0</v>
      </c>
      <c r="W420" s="97">
        <v>0</v>
      </c>
      <c r="X420" s="96">
        <v>0</v>
      </c>
      <c r="Y420" s="42">
        <v>0</v>
      </c>
      <c r="Z420" s="97">
        <v>0</v>
      </c>
      <c r="AA420" s="96">
        <v>0</v>
      </c>
      <c r="AB420" s="42">
        <v>0</v>
      </c>
      <c r="AC420" s="97">
        <v>0</v>
      </c>
      <c r="AD420" s="96">
        <v>0</v>
      </c>
      <c r="AE420" s="42">
        <v>0</v>
      </c>
      <c r="AF420" s="97">
        <v>0</v>
      </c>
      <c r="AG420" s="96">
        <v>0</v>
      </c>
      <c r="AH420" s="42">
        <v>0</v>
      </c>
      <c r="AI420" s="97">
        <v>0</v>
      </c>
      <c r="AJ420" s="96">
        <v>0</v>
      </c>
      <c r="AK420" s="42">
        <v>0</v>
      </c>
      <c r="AL420" s="97">
        <v>0</v>
      </c>
      <c r="AM420" s="96">
        <v>0</v>
      </c>
      <c r="AN420" s="42">
        <v>0</v>
      </c>
      <c r="AO420" s="97">
        <v>0</v>
      </c>
      <c r="AP420" s="96"/>
      <c r="AQ420" s="42"/>
      <c r="AR420" s="97"/>
      <c r="AT420" s="96">
        <f t="shared" si="167"/>
        <v>0</v>
      </c>
      <c r="AU420" s="42">
        <f t="shared" si="167"/>
        <v>0</v>
      </c>
      <c r="AV420" s="97">
        <f t="shared" si="167"/>
        <v>0</v>
      </c>
      <c r="BC420" s="32">
        <f t="shared" si="168"/>
        <v>0</v>
      </c>
      <c r="BE420" s="23">
        <v>3</v>
      </c>
      <c r="BF420" s="23">
        <v>20</v>
      </c>
      <c r="BG420" s="23">
        <f t="shared" ref="BG420:BG428" si="169">IF(BF420=BF419,BG419+1,1)</f>
        <v>3</v>
      </c>
    </row>
    <row r="421" spans="3:59" ht="15" hidden="1" customHeight="1" x14ac:dyDescent="0.3">
      <c r="C421" s="40" t="s">
        <v>22</v>
      </c>
      <c r="D421" s="34" t="s">
        <v>2</v>
      </c>
      <c r="E421" s="35" t="s">
        <v>2</v>
      </c>
      <c r="F421" s="96">
        <v>0</v>
      </c>
      <c r="G421" s="42">
        <v>0</v>
      </c>
      <c r="H421" s="97">
        <v>0</v>
      </c>
      <c r="I421" s="96">
        <v>0</v>
      </c>
      <c r="J421" s="42">
        <v>0</v>
      </c>
      <c r="K421" s="97">
        <v>0</v>
      </c>
      <c r="L421" s="96">
        <v>0</v>
      </c>
      <c r="M421" s="42">
        <v>0</v>
      </c>
      <c r="N421" s="97">
        <v>0</v>
      </c>
      <c r="O421" s="96">
        <v>0</v>
      </c>
      <c r="P421" s="42">
        <v>0</v>
      </c>
      <c r="Q421" s="97">
        <v>0</v>
      </c>
      <c r="R421" s="96">
        <v>0</v>
      </c>
      <c r="S421" s="42">
        <v>0</v>
      </c>
      <c r="T421" s="97">
        <v>0</v>
      </c>
      <c r="U421" s="96">
        <v>0</v>
      </c>
      <c r="V421" s="42">
        <v>0</v>
      </c>
      <c r="W421" s="97">
        <v>0</v>
      </c>
      <c r="X421" s="96">
        <v>0</v>
      </c>
      <c r="Y421" s="42">
        <v>0</v>
      </c>
      <c r="Z421" s="97">
        <v>0</v>
      </c>
      <c r="AA421" s="96">
        <v>0</v>
      </c>
      <c r="AB421" s="42">
        <v>0</v>
      </c>
      <c r="AC421" s="97">
        <v>0</v>
      </c>
      <c r="AD421" s="96">
        <v>0</v>
      </c>
      <c r="AE421" s="42">
        <v>0</v>
      </c>
      <c r="AF421" s="97">
        <v>0</v>
      </c>
      <c r="AG421" s="96">
        <v>0</v>
      </c>
      <c r="AH421" s="42">
        <v>0</v>
      </c>
      <c r="AI421" s="97">
        <v>0</v>
      </c>
      <c r="AJ421" s="96">
        <v>0</v>
      </c>
      <c r="AK421" s="42">
        <v>0</v>
      </c>
      <c r="AL421" s="97">
        <v>0</v>
      </c>
      <c r="AM421" s="96">
        <v>0</v>
      </c>
      <c r="AN421" s="42">
        <v>0</v>
      </c>
      <c r="AO421" s="97">
        <v>0</v>
      </c>
      <c r="AP421" s="96"/>
      <c r="AQ421" s="42"/>
      <c r="AR421" s="97"/>
      <c r="AT421" s="96">
        <f t="shared" si="167"/>
        <v>0</v>
      </c>
      <c r="AU421" s="42">
        <f t="shared" si="167"/>
        <v>0</v>
      </c>
      <c r="AV421" s="97">
        <f t="shared" si="167"/>
        <v>0</v>
      </c>
      <c r="BC421" s="32">
        <f t="shared" si="168"/>
        <v>0</v>
      </c>
      <c r="BE421" s="23">
        <v>3</v>
      </c>
      <c r="BF421" s="23">
        <v>20</v>
      </c>
      <c r="BG421" s="23">
        <f t="shared" si="169"/>
        <v>4</v>
      </c>
    </row>
    <row r="422" spans="3:59" ht="15" hidden="1" customHeight="1" x14ac:dyDescent="0.3">
      <c r="C422" s="40" t="s">
        <v>22</v>
      </c>
      <c r="D422" s="34" t="s">
        <v>2</v>
      </c>
      <c r="E422" s="35" t="s">
        <v>2</v>
      </c>
      <c r="F422" s="96">
        <v>0</v>
      </c>
      <c r="G422" s="42">
        <v>0</v>
      </c>
      <c r="H422" s="97">
        <v>0</v>
      </c>
      <c r="I422" s="96">
        <v>0</v>
      </c>
      <c r="J422" s="42">
        <v>0</v>
      </c>
      <c r="K422" s="97">
        <v>0</v>
      </c>
      <c r="L422" s="96">
        <v>0</v>
      </c>
      <c r="M422" s="42">
        <v>0</v>
      </c>
      <c r="N422" s="97">
        <v>0</v>
      </c>
      <c r="O422" s="96">
        <v>0</v>
      </c>
      <c r="P422" s="42">
        <v>0</v>
      </c>
      <c r="Q422" s="97">
        <v>0</v>
      </c>
      <c r="R422" s="96">
        <v>0</v>
      </c>
      <c r="S422" s="42">
        <v>0</v>
      </c>
      <c r="T422" s="97">
        <v>0</v>
      </c>
      <c r="U422" s="96">
        <v>0</v>
      </c>
      <c r="V422" s="42">
        <v>0</v>
      </c>
      <c r="W422" s="97">
        <v>0</v>
      </c>
      <c r="X422" s="96">
        <v>0</v>
      </c>
      <c r="Y422" s="42">
        <v>0</v>
      </c>
      <c r="Z422" s="97">
        <v>0</v>
      </c>
      <c r="AA422" s="96">
        <v>0</v>
      </c>
      <c r="AB422" s="42">
        <v>0</v>
      </c>
      <c r="AC422" s="97">
        <v>0</v>
      </c>
      <c r="AD422" s="96">
        <v>0</v>
      </c>
      <c r="AE422" s="42">
        <v>0</v>
      </c>
      <c r="AF422" s="97">
        <v>0</v>
      </c>
      <c r="AG422" s="96">
        <v>0</v>
      </c>
      <c r="AH422" s="42">
        <v>0</v>
      </c>
      <c r="AI422" s="97">
        <v>0</v>
      </c>
      <c r="AJ422" s="96">
        <v>0</v>
      </c>
      <c r="AK422" s="42">
        <v>0</v>
      </c>
      <c r="AL422" s="97">
        <v>0</v>
      </c>
      <c r="AM422" s="96">
        <v>0</v>
      </c>
      <c r="AN422" s="42">
        <v>0</v>
      </c>
      <c r="AO422" s="97">
        <v>0</v>
      </c>
      <c r="AP422" s="96"/>
      <c r="AQ422" s="42"/>
      <c r="AR422" s="97"/>
      <c r="AT422" s="96">
        <f t="shared" si="167"/>
        <v>0</v>
      </c>
      <c r="AU422" s="42">
        <f t="shared" si="167"/>
        <v>0</v>
      </c>
      <c r="AV422" s="97">
        <f t="shared" si="167"/>
        <v>0</v>
      </c>
      <c r="BC422" s="32">
        <f t="shared" si="168"/>
        <v>0</v>
      </c>
      <c r="BE422" s="23">
        <v>3</v>
      </c>
      <c r="BF422" s="23">
        <v>20</v>
      </c>
      <c r="BG422" s="23">
        <f t="shared" si="169"/>
        <v>5</v>
      </c>
    </row>
    <row r="423" spans="3:59" ht="15" hidden="1" customHeight="1" x14ac:dyDescent="0.3">
      <c r="C423" s="40" t="s">
        <v>22</v>
      </c>
      <c r="D423" s="34" t="s">
        <v>2</v>
      </c>
      <c r="E423" s="35" t="s">
        <v>2</v>
      </c>
      <c r="F423" s="96">
        <v>0</v>
      </c>
      <c r="G423" s="42">
        <v>0</v>
      </c>
      <c r="H423" s="97">
        <v>0</v>
      </c>
      <c r="I423" s="96">
        <v>0</v>
      </c>
      <c r="J423" s="42">
        <v>0</v>
      </c>
      <c r="K423" s="97">
        <v>0</v>
      </c>
      <c r="L423" s="96">
        <v>0</v>
      </c>
      <c r="M423" s="42">
        <v>0</v>
      </c>
      <c r="N423" s="97">
        <v>0</v>
      </c>
      <c r="O423" s="96">
        <v>0</v>
      </c>
      <c r="P423" s="42">
        <v>0</v>
      </c>
      <c r="Q423" s="97">
        <v>0</v>
      </c>
      <c r="R423" s="96">
        <v>0</v>
      </c>
      <c r="S423" s="42">
        <v>0</v>
      </c>
      <c r="T423" s="97">
        <v>0</v>
      </c>
      <c r="U423" s="96">
        <v>0</v>
      </c>
      <c r="V423" s="42">
        <v>0</v>
      </c>
      <c r="W423" s="97">
        <v>0</v>
      </c>
      <c r="X423" s="96">
        <v>0</v>
      </c>
      <c r="Y423" s="42">
        <v>0</v>
      </c>
      <c r="Z423" s="97">
        <v>0</v>
      </c>
      <c r="AA423" s="96">
        <v>0</v>
      </c>
      <c r="AB423" s="42">
        <v>0</v>
      </c>
      <c r="AC423" s="97">
        <v>0</v>
      </c>
      <c r="AD423" s="96">
        <v>0</v>
      </c>
      <c r="AE423" s="42">
        <v>0</v>
      </c>
      <c r="AF423" s="97">
        <v>0</v>
      </c>
      <c r="AG423" s="96">
        <v>0</v>
      </c>
      <c r="AH423" s="42">
        <v>0</v>
      </c>
      <c r="AI423" s="97">
        <v>0</v>
      </c>
      <c r="AJ423" s="96">
        <v>0</v>
      </c>
      <c r="AK423" s="42">
        <v>0</v>
      </c>
      <c r="AL423" s="97">
        <v>0</v>
      </c>
      <c r="AM423" s="96">
        <v>0</v>
      </c>
      <c r="AN423" s="42">
        <v>0</v>
      </c>
      <c r="AO423" s="97">
        <v>0</v>
      </c>
      <c r="AP423" s="96"/>
      <c r="AQ423" s="42"/>
      <c r="AR423" s="97"/>
      <c r="AT423" s="96">
        <f t="shared" si="167"/>
        <v>0</v>
      </c>
      <c r="AU423" s="42">
        <f t="shared" si="167"/>
        <v>0</v>
      </c>
      <c r="AV423" s="97">
        <f t="shared" si="167"/>
        <v>0</v>
      </c>
      <c r="BC423" s="32">
        <f t="shared" si="168"/>
        <v>0</v>
      </c>
      <c r="BE423" s="23">
        <v>3</v>
      </c>
      <c r="BF423" s="23">
        <v>20</v>
      </c>
      <c r="BG423" s="23">
        <f t="shared" si="169"/>
        <v>6</v>
      </c>
    </row>
    <row r="424" spans="3:59" ht="15" hidden="1" customHeight="1" x14ac:dyDescent="0.3">
      <c r="C424" s="40" t="s">
        <v>22</v>
      </c>
      <c r="D424" s="34" t="s">
        <v>2</v>
      </c>
      <c r="E424" s="35" t="s">
        <v>2</v>
      </c>
      <c r="F424" s="96">
        <v>0</v>
      </c>
      <c r="G424" s="42">
        <v>0</v>
      </c>
      <c r="H424" s="97">
        <v>0</v>
      </c>
      <c r="I424" s="96">
        <v>0</v>
      </c>
      <c r="J424" s="42">
        <v>0</v>
      </c>
      <c r="K424" s="97">
        <v>0</v>
      </c>
      <c r="L424" s="96">
        <v>0</v>
      </c>
      <c r="M424" s="42">
        <v>0</v>
      </c>
      <c r="N424" s="97">
        <v>0</v>
      </c>
      <c r="O424" s="96">
        <v>0</v>
      </c>
      <c r="P424" s="42">
        <v>0</v>
      </c>
      <c r="Q424" s="97">
        <v>0</v>
      </c>
      <c r="R424" s="96">
        <v>0</v>
      </c>
      <c r="S424" s="42">
        <v>0</v>
      </c>
      <c r="T424" s="97">
        <v>0</v>
      </c>
      <c r="U424" s="96">
        <v>0</v>
      </c>
      <c r="V424" s="42">
        <v>0</v>
      </c>
      <c r="W424" s="97">
        <v>0</v>
      </c>
      <c r="X424" s="96">
        <v>0</v>
      </c>
      <c r="Y424" s="42">
        <v>0</v>
      </c>
      <c r="Z424" s="97">
        <v>0</v>
      </c>
      <c r="AA424" s="96">
        <v>0</v>
      </c>
      <c r="AB424" s="42">
        <v>0</v>
      </c>
      <c r="AC424" s="97">
        <v>0</v>
      </c>
      <c r="AD424" s="96">
        <v>0</v>
      </c>
      <c r="AE424" s="42">
        <v>0</v>
      </c>
      <c r="AF424" s="97">
        <v>0</v>
      </c>
      <c r="AG424" s="96">
        <v>0</v>
      </c>
      <c r="AH424" s="42">
        <v>0</v>
      </c>
      <c r="AI424" s="97">
        <v>0</v>
      </c>
      <c r="AJ424" s="96">
        <v>0</v>
      </c>
      <c r="AK424" s="42">
        <v>0</v>
      </c>
      <c r="AL424" s="97">
        <v>0</v>
      </c>
      <c r="AM424" s="96">
        <v>0</v>
      </c>
      <c r="AN424" s="42">
        <v>0</v>
      </c>
      <c r="AO424" s="97">
        <v>0</v>
      </c>
      <c r="AP424" s="96"/>
      <c r="AQ424" s="42"/>
      <c r="AR424" s="97"/>
      <c r="AT424" s="96">
        <f t="shared" si="167"/>
        <v>0</v>
      </c>
      <c r="AU424" s="42">
        <f t="shared" si="167"/>
        <v>0</v>
      </c>
      <c r="AV424" s="97">
        <f t="shared" si="167"/>
        <v>0</v>
      </c>
      <c r="BC424" s="32">
        <f t="shared" si="168"/>
        <v>0</v>
      </c>
      <c r="BE424" s="23">
        <v>3</v>
      </c>
      <c r="BF424" s="23">
        <v>20</v>
      </c>
      <c r="BG424" s="23">
        <f t="shared" si="169"/>
        <v>7</v>
      </c>
    </row>
    <row r="425" spans="3:59" ht="15" hidden="1" customHeight="1" x14ac:dyDescent="0.3">
      <c r="C425" s="40" t="s">
        <v>22</v>
      </c>
      <c r="D425" s="34" t="s">
        <v>2</v>
      </c>
      <c r="E425" s="35" t="s">
        <v>2</v>
      </c>
      <c r="F425" s="96">
        <v>0</v>
      </c>
      <c r="G425" s="42">
        <v>0</v>
      </c>
      <c r="H425" s="97">
        <v>0</v>
      </c>
      <c r="I425" s="96">
        <v>0</v>
      </c>
      <c r="J425" s="42">
        <v>0</v>
      </c>
      <c r="K425" s="97">
        <v>0</v>
      </c>
      <c r="L425" s="96">
        <v>0</v>
      </c>
      <c r="M425" s="42">
        <v>0</v>
      </c>
      <c r="N425" s="97">
        <v>0</v>
      </c>
      <c r="O425" s="96">
        <v>0</v>
      </c>
      <c r="P425" s="42">
        <v>0</v>
      </c>
      <c r="Q425" s="97">
        <v>0</v>
      </c>
      <c r="R425" s="96">
        <v>0</v>
      </c>
      <c r="S425" s="42">
        <v>0</v>
      </c>
      <c r="T425" s="97">
        <v>0</v>
      </c>
      <c r="U425" s="96">
        <v>0</v>
      </c>
      <c r="V425" s="42">
        <v>0</v>
      </c>
      <c r="W425" s="97">
        <v>0</v>
      </c>
      <c r="X425" s="96">
        <v>0</v>
      </c>
      <c r="Y425" s="42">
        <v>0</v>
      </c>
      <c r="Z425" s="97">
        <v>0</v>
      </c>
      <c r="AA425" s="96">
        <v>0</v>
      </c>
      <c r="AB425" s="42">
        <v>0</v>
      </c>
      <c r="AC425" s="97">
        <v>0</v>
      </c>
      <c r="AD425" s="96">
        <v>0</v>
      </c>
      <c r="AE425" s="42">
        <v>0</v>
      </c>
      <c r="AF425" s="97">
        <v>0</v>
      </c>
      <c r="AG425" s="96">
        <v>0</v>
      </c>
      <c r="AH425" s="42">
        <v>0</v>
      </c>
      <c r="AI425" s="97">
        <v>0</v>
      </c>
      <c r="AJ425" s="96">
        <v>0</v>
      </c>
      <c r="AK425" s="42">
        <v>0</v>
      </c>
      <c r="AL425" s="97">
        <v>0</v>
      </c>
      <c r="AM425" s="96">
        <v>0</v>
      </c>
      <c r="AN425" s="42">
        <v>0</v>
      </c>
      <c r="AO425" s="97">
        <v>0</v>
      </c>
      <c r="AP425" s="96"/>
      <c r="AQ425" s="42"/>
      <c r="AR425" s="97"/>
      <c r="AT425" s="96">
        <f t="shared" si="167"/>
        <v>0</v>
      </c>
      <c r="AU425" s="42">
        <f t="shared" si="167"/>
        <v>0</v>
      </c>
      <c r="AV425" s="97">
        <f t="shared" si="167"/>
        <v>0</v>
      </c>
      <c r="BC425" s="32">
        <f t="shared" si="168"/>
        <v>0</v>
      </c>
      <c r="BE425" s="23">
        <v>3</v>
      </c>
      <c r="BF425" s="23">
        <v>20</v>
      </c>
      <c r="BG425" s="23">
        <f t="shared" si="169"/>
        <v>8</v>
      </c>
    </row>
    <row r="426" spans="3:59" ht="15" hidden="1" customHeight="1" x14ac:dyDescent="0.3">
      <c r="C426" s="40" t="s">
        <v>22</v>
      </c>
      <c r="D426" s="34" t="s">
        <v>2</v>
      </c>
      <c r="E426" s="35" t="s">
        <v>2</v>
      </c>
      <c r="F426" s="96">
        <v>0</v>
      </c>
      <c r="G426" s="42">
        <v>0</v>
      </c>
      <c r="H426" s="97">
        <v>0</v>
      </c>
      <c r="I426" s="96">
        <v>0</v>
      </c>
      <c r="J426" s="42">
        <v>0</v>
      </c>
      <c r="K426" s="97">
        <v>0</v>
      </c>
      <c r="L426" s="96">
        <v>0</v>
      </c>
      <c r="M426" s="42">
        <v>0</v>
      </c>
      <c r="N426" s="97">
        <v>0</v>
      </c>
      <c r="O426" s="96">
        <v>0</v>
      </c>
      <c r="P426" s="42">
        <v>0</v>
      </c>
      <c r="Q426" s="97">
        <v>0</v>
      </c>
      <c r="R426" s="96">
        <v>0</v>
      </c>
      <c r="S426" s="42">
        <v>0</v>
      </c>
      <c r="T426" s="97">
        <v>0</v>
      </c>
      <c r="U426" s="96">
        <v>0</v>
      </c>
      <c r="V426" s="42">
        <v>0</v>
      </c>
      <c r="W426" s="97">
        <v>0</v>
      </c>
      <c r="X426" s="96">
        <v>0</v>
      </c>
      <c r="Y426" s="42">
        <v>0</v>
      </c>
      <c r="Z426" s="97">
        <v>0</v>
      </c>
      <c r="AA426" s="96">
        <v>0</v>
      </c>
      <c r="AB426" s="42">
        <v>0</v>
      </c>
      <c r="AC426" s="97">
        <v>0</v>
      </c>
      <c r="AD426" s="96">
        <v>0</v>
      </c>
      <c r="AE426" s="42">
        <v>0</v>
      </c>
      <c r="AF426" s="97">
        <v>0</v>
      </c>
      <c r="AG426" s="96">
        <v>0</v>
      </c>
      <c r="AH426" s="42">
        <v>0</v>
      </c>
      <c r="AI426" s="97">
        <v>0</v>
      </c>
      <c r="AJ426" s="96">
        <v>0</v>
      </c>
      <c r="AK426" s="42">
        <v>0</v>
      </c>
      <c r="AL426" s="97">
        <v>0</v>
      </c>
      <c r="AM426" s="96">
        <v>0</v>
      </c>
      <c r="AN426" s="42">
        <v>0</v>
      </c>
      <c r="AO426" s="97">
        <v>0</v>
      </c>
      <c r="AP426" s="96"/>
      <c r="AQ426" s="42"/>
      <c r="AR426" s="97"/>
      <c r="AT426" s="96">
        <f t="shared" si="167"/>
        <v>0</v>
      </c>
      <c r="AU426" s="42">
        <f t="shared" si="167"/>
        <v>0</v>
      </c>
      <c r="AV426" s="97">
        <f t="shared" si="167"/>
        <v>0</v>
      </c>
      <c r="BC426" s="32">
        <f t="shared" si="168"/>
        <v>0</v>
      </c>
      <c r="BE426" s="23">
        <v>3</v>
      </c>
      <c r="BF426" s="23">
        <v>20</v>
      </c>
      <c r="BG426" s="23">
        <f t="shared" si="169"/>
        <v>9</v>
      </c>
    </row>
    <row r="427" spans="3:59" ht="15" hidden="1" customHeight="1" x14ac:dyDescent="0.3">
      <c r="C427" s="40" t="s">
        <v>22</v>
      </c>
      <c r="D427" s="34" t="s">
        <v>2</v>
      </c>
      <c r="E427" s="35" t="s">
        <v>2</v>
      </c>
      <c r="F427" s="96">
        <v>0</v>
      </c>
      <c r="G427" s="42">
        <v>0</v>
      </c>
      <c r="H427" s="97">
        <v>0</v>
      </c>
      <c r="I427" s="96">
        <v>0</v>
      </c>
      <c r="J427" s="42">
        <v>0</v>
      </c>
      <c r="K427" s="97">
        <v>0</v>
      </c>
      <c r="L427" s="96">
        <v>0</v>
      </c>
      <c r="M427" s="42">
        <v>0</v>
      </c>
      <c r="N427" s="97">
        <v>0</v>
      </c>
      <c r="O427" s="96">
        <v>0</v>
      </c>
      <c r="P427" s="42">
        <v>0</v>
      </c>
      <c r="Q427" s="97">
        <v>0</v>
      </c>
      <c r="R427" s="96">
        <v>0</v>
      </c>
      <c r="S427" s="42">
        <v>0</v>
      </c>
      <c r="T427" s="97">
        <v>0</v>
      </c>
      <c r="U427" s="96">
        <v>0</v>
      </c>
      <c r="V427" s="42">
        <v>0</v>
      </c>
      <c r="W427" s="97">
        <v>0</v>
      </c>
      <c r="X427" s="96">
        <v>0</v>
      </c>
      <c r="Y427" s="42">
        <v>0</v>
      </c>
      <c r="Z427" s="97">
        <v>0</v>
      </c>
      <c r="AA427" s="96">
        <v>0</v>
      </c>
      <c r="AB427" s="42">
        <v>0</v>
      </c>
      <c r="AC427" s="97">
        <v>0</v>
      </c>
      <c r="AD427" s="96">
        <v>0</v>
      </c>
      <c r="AE427" s="42">
        <v>0</v>
      </c>
      <c r="AF427" s="97">
        <v>0</v>
      </c>
      <c r="AG427" s="96">
        <v>0</v>
      </c>
      <c r="AH427" s="42">
        <v>0</v>
      </c>
      <c r="AI427" s="97">
        <v>0</v>
      </c>
      <c r="AJ427" s="96">
        <v>0</v>
      </c>
      <c r="AK427" s="42">
        <v>0</v>
      </c>
      <c r="AL427" s="97">
        <v>0</v>
      </c>
      <c r="AM427" s="96">
        <v>0</v>
      </c>
      <c r="AN427" s="42">
        <v>0</v>
      </c>
      <c r="AO427" s="97">
        <v>0</v>
      </c>
      <c r="AP427" s="96"/>
      <c r="AQ427" s="42"/>
      <c r="AR427" s="97"/>
      <c r="AT427" s="96">
        <f t="shared" si="167"/>
        <v>0</v>
      </c>
      <c r="AU427" s="42">
        <f t="shared" si="167"/>
        <v>0</v>
      </c>
      <c r="AV427" s="97">
        <f t="shared" si="167"/>
        <v>0</v>
      </c>
      <c r="BC427" s="32">
        <f t="shared" si="168"/>
        <v>0</v>
      </c>
      <c r="BE427" s="23">
        <v>3</v>
      </c>
      <c r="BF427" s="23">
        <v>20</v>
      </c>
      <c r="BG427" s="23">
        <f t="shared" si="169"/>
        <v>10</v>
      </c>
    </row>
    <row r="428" spans="3:59" ht="15" hidden="1" customHeight="1" x14ac:dyDescent="0.3">
      <c r="C428" s="40" t="s">
        <v>23</v>
      </c>
      <c r="D428" s="34" t="s">
        <v>2</v>
      </c>
      <c r="E428" s="35" t="s">
        <v>2</v>
      </c>
      <c r="F428" s="96">
        <v>0</v>
      </c>
      <c r="G428" s="42">
        <v>0</v>
      </c>
      <c r="H428" s="97">
        <v>0</v>
      </c>
      <c r="I428" s="96">
        <v>0</v>
      </c>
      <c r="J428" s="42">
        <v>0</v>
      </c>
      <c r="K428" s="97">
        <v>0</v>
      </c>
      <c r="L428" s="96">
        <v>0</v>
      </c>
      <c r="M428" s="42">
        <v>0</v>
      </c>
      <c r="N428" s="97">
        <v>0</v>
      </c>
      <c r="O428" s="96">
        <v>0</v>
      </c>
      <c r="P428" s="42">
        <v>0</v>
      </c>
      <c r="Q428" s="97">
        <v>0</v>
      </c>
      <c r="R428" s="96">
        <v>0</v>
      </c>
      <c r="S428" s="42">
        <v>0</v>
      </c>
      <c r="T428" s="97">
        <v>0</v>
      </c>
      <c r="U428" s="96">
        <v>0</v>
      </c>
      <c r="V428" s="42">
        <v>0</v>
      </c>
      <c r="W428" s="97">
        <v>0</v>
      </c>
      <c r="X428" s="96">
        <v>0</v>
      </c>
      <c r="Y428" s="42">
        <v>0</v>
      </c>
      <c r="Z428" s="97">
        <v>0</v>
      </c>
      <c r="AA428" s="96">
        <v>0</v>
      </c>
      <c r="AB428" s="42">
        <v>0</v>
      </c>
      <c r="AC428" s="97">
        <v>0</v>
      </c>
      <c r="AD428" s="96">
        <v>0</v>
      </c>
      <c r="AE428" s="42">
        <v>0</v>
      </c>
      <c r="AF428" s="97">
        <v>0</v>
      </c>
      <c r="AG428" s="96">
        <v>0</v>
      </c>
      <c r="AH428" s="42">
        <v>0</v>
      </c>
      <c r="AI428" s="97">
        <v>0</v>
      </c>
      <c r="AJ428" s="96">
        <v>0</v>
      </c>
      <c r="AK428" s="42">
        <v>0</v>
      </c>
      <c r="AL428" s="97">
        <v>0</v>
      </c>
      <c r="AM428" s="96">
        <v>0</v>
      </c>
      <c r="AN428" s="42">
        <v>0</v>
      </c>
      <c r="AO428" s="97">
        <v>0</v>
      </c>
      <c r="AP428" s="96"/>
      <c r="AQ428" s="42"/>
      <c r="AR428" s="97"/>
      <c r="AT428" s="96">
        <f t="shared" si="167"/>
        <v>0</v>
      </c>
      <c r="AU428" s="42">
        <f t="shared" si="167"/>
        <v>0</v>
      </c>
      <c r="AV428" s="97">
        <f t="shared" si="167"/>
        <v>0</v>
      </c>
      <c r="BC428" s="32">
        <f t="shared" si="168"/>
        <v>0</v>
      </c>
      <c r="BE428" s="23">
        <v>3</v>
      </c>
      <c r="BF428" s="23">
        <v>21</v>
      </c>
      <c r="BG428" s="23">
        <f t="shared" si="169"/>
        <v>1</v>
      </c>
    </row>
    <row r="429" spans="3:59" ht="15" hidden="1" customHeight="1" x14ac:dyDescent="0.3">
      <c r="C429" s="50" t="str">
        <f>IF(LEN(E428)&lt;1,"","Total: " &amp; LEFT(E428,LEN(E428)-21) &amp; "Municipalities")</f>
        <v/>
      </c>
      <c r="D429" s="51"/>
      <c r="E429" s="52"/>
      <c r="F429" s="63">
        <f>SUM(F418:F428)</f>
        <v>0</v>
      </c>
      <c r="G429" s="54">
        <f>SUM(G418:G428)</f>
        <v>0</v>
      </c>
      <c r="H429" s="64">
        <f>SUM(H418:H428)</f>
        <v>0</v>
      </c>
      <c r="I429" s="63">
        <f t="shared" ref="I429:Q429" si="170">SUM(I418:I428)</f>
        <v>0</v>
      </c>
      <c r="J429" s="54">
        <f t="shared" si="170"/>
        <v>0</v>
      </c>
      <c r="K429" s="64">
        <f t="shared" si="170"/>
        <v>0</v>
      </c>
      <c r="L429" s="63">
        <f t="shared" si="170"/>
        <v>0</v>
      </c>
      <c r="M429" s="54">
        <f t="shared" si="170"/>
        <v>0</v>
      </c>
      <c r="N429" s="64">
        <f t="shared" si="170"/>
        <v>0</v>
      </c>
      <c r="O429" s="63">
        <f t="shared" si="170"/>
        <v>0</v>
      </c>
      <c r="P429" s="54">
        <f t="shared" si="170"/>
        <v>0</v>
      </c>
      <c r="Q429" s="64">
        <f t="shared" si="170"/>
        <v>0</v>
      </c>
      <c r="R429" s="63">
        <f>SUM(R418:R428)</f>
        <v>0</v>
      </c>
      <c r="S429" s="54">
        <f>SUM(S418:S428)</f>
        <v>0</v>
      </c>
      <c r="T429" s="64">
        <f>SUM(T418:T428)</f>
        <v>0</v>
      </c>
      <c r="U429" s="63">
        <f t="shared" ref="U429:AL429" si="171">SUM(U418:U428)</f>
        <v>0</v>
      </c>
      <c r="V429" s="54">
        <f t="shared" si="171"/>
        <v>0</v>
      </c>
      <c r="W429" s="64">
        <f t="shared" si="171"/>
        <v>0</v>
      </c>
      <c r="X429" s="63">
        <f t="shared" si="171"/>
        <v>0</v>
      </c>
      <c r="Y429" s="54">
        <f t="shared" si="171"/>
        <v>0</v>
      </c>
      <c r="Z429" s="64">
        <f t="shared" si="171"/>
        <v>0</v>
      </c>
      <c r="AA429" s="63">
        <f t="shared" si="171"/>
        <v>0</v>
      </c>
      <c r="AB429" s="54">
        <f t="shared" si="171"/>
        <v>0</v>
      </c>
      <c r="AC429" s="64">
        <f t="shared" si="171"/>
        <v>0</v>
      </c>
      <c r="AD429" s="63">
        <f>SUM(AD418:AD428)</f>
        <v>0</v>
      </c>
      <c r="AE429" s="54">
        <f>SUM(AE418:AE428)</f>
        <v>0</v>
      </c>
      <c r="AF429" s="64">
        <f>SUM(AF418:AF428)</f>
        <v>0</v>
      </c>
      <c r="AG429" s="63">
        <f t="shared" si="171"/>
        <v>0</v>
      </c>
      <c r="AH429" s="54">
        <f t="shared" si="171"/>
        <v>0</v>
      </c>
      <c r="AI429" s="64">
        <f t="shared" si="171"/>
        <v>0</v>
      </c>
      <c r="AJ429" s="63">
        <f t="shared" si="171"/>
        <v>0</v>
      </c>
      <c r="AK429" s="54">
        <f t="shared" si="171"/>
        <v>0</v>
      </c>
      <c r="AL429" s="64">
        <f t="shared" si="171"/>
        <v>0</v>
      </c>
      <c r="AM429" s="63">
        <f>SUM(AM418:AM428)</f>
        <v>0</v>
      </c>
      <c r="AN429" s="54">
        <f>SUM(AN418:AN428)</f>
        <v>0</v>
      </c>
      <c r="AO429" s="64">
        <f>SUM(AO418:AO428)</f>
        <v>0</v>
      </c>
      <c r="AP429" s="63"/>
      <c r="AQ429" s="54"/>
      <c r="AR429" s="64"/>
      <c r="AT429" s="63">
        <f>SUM(AT418:AT428)</f>
        <v>0</v>
      </c>
      <c r="AU429" s="54">
        <f>SUM(AU418:AU428)</f>
        <v>0</v>
      </c>
      <c r="AV429" s="64">
        <f>SUM(AV418:AV428)</f>
        <v>0</v>
      </c>
      <c r="BC429" s="32">
        <f>IF(SUM(BC418:BC428)=0,0,1)</f>
        <v>0</v>
      </c>
    </row>
    <row r="430" spans="3:59" ht="15" hidden="1" customHeight="1" x14ac:dyDescent="0.3">
      <c r="C430" s="40"/>
      <c r="D430" s="34"/>
      <c r="E430" s="35"/>
      <c r="F430" s="96"/>
      <c r="G430" s="42"/>
      <c r="H430" s="97"/>
      <c r="I430" s="96"/>
      <c r="J430" s="42"/>
      <c r="K430" s="97"/>
      <c r="L430" s="96"/>
      <c r="M430" s="42"/>
      <c r="N430" s="97"/>
      <c r="O430" s="96"/>
      <c r="P430" s="42"/>
      <c r="Q430" s="97"/>
      <c r="R430" s="96"/>
      <c r="S430" s="42"/>
      <c r="T430" s="97"/>
      <c r="U430" s="96"/>
      <c r="V430" s="42"/>
      <c r="W430" s="97"/>
      <c r="X430" s="96"/>
      <c r="Y430" s="42"/>
      <c r="Z430" s="97"/>
      <c r="AA430" s="96"/>
      <c r="AB430" s="42"/>
      <c r="AC430" s="97"/>
      <c r="AD430" s="96"/>
      <c r="AE430" s="42"/>
      <c r="AF430" s="97"/>
      <c r="AG430" s="96"/>
      <c r="AH430" s="42"/>
      <c r="AI430" s="97"/>
      <c r="AJ430" s="96"/>
      <c r="AK430" s="42"/>
      <c r="AL430" s="97"/>
      <c r="AM430" s="96"/>
      <c r="AN430" s="42"/>
      <c r="AO430" s="97"/>
      <c r="AP430" s="96"/>
      <c r="AQ430" s="42"/>
      <c r="AR430" s="97"/>
      <c r="AT430" s="96"/>
      <c r="AU430" s="42"/>
      <c r="AV430" s="97"/>
      <c r="BC430" s="32">
        <v>0</v>
      </c>
    </row>
    <row r="431" spans="3:59" ht="15" customHeight="1" x14ac:dyDescent="0.3">
      <c r="C431" s="56" t="s">
        <v>28</v>
      </c>
      <c r="D431" s="57"/>
      <c r="E431" s="58"/>
      <c r="F431" s="63">
        <f>F294+F295+F296+F297+F298+F312+F325+F338+F351+F364+F377+F390+F403+F416+F429</f>
        <v>441458</v>
      </c>
      <c r="G431" s="54">
        <f>G294+G295+G296+G297+G298+G312+G325+G338+G351+G364+G377+G390+G403+G416+G429</f>
        <v>471984</v>
      </c>
      <c r="H431" s="64">
        <f>H294+H295+H296+H297+H298+H312+H325+H338+H351+H364+H377+H390+H403+H416+H429</f>
        <v>513332</v>
      </c>
      <c r="I431" s="63">
        <f t="shared" ref="I431:Q431" si="172">I294+I295+I296+I297+I298+I312+I325+I338+I351+I364+I377+I390+I403+I416+I429</f>
        <v>0</v>
      </c>
      <c r="J431" s="54">
        <f t="shared" si="172"/>
        <v>0</v>
      </c>
      <c r="K431" s="64">
        <f t="shared" si="172"/>
        <v>0</v>
      </c>
      <c r="L431" s="63">
        <f t="shared" si="172"/>
        <v>28500</v>
      </c>
      <c r="M431" s="54">
        <f t="shared" si="172"/>
        <v>32260</v>
      </c>
      <c r="N431" s="64">
        <f t="shared" si="172"/>
        <v>35000</v>
      </c>
      <c r="O431" s="63">
        <f t="shared" si="172"/>
        <v>121249</v>
      </c>
      <c r="P431" s="54">
        <f t="shared" si="172"/>
        <v>106000</v>
      </c>
      <c r="Q431" s="64">
        <f t="shared" si="172"/>
        <v>110000</v>
      </c>
      <c r="R431" s="63">
        <f>R294+R295+R296+R297+R298+R312+R325+R338+R351+R364+R377+R390+R403+R416+R429</f>
        <v>5644</v>
      </c>
      <c r="S431" s="54">
        <f>S294+S295+S296+S297+S298+S312+S325+S338+S351+S364+S377+S390+S403+S416+S429</f>
        <v>5897</v>
      </c>
      <c r="T431" s="64">
        <f>T294+T295+T296+T297+T298+T312+T325+T338+T351+T364+T377+T390+T403+T416+T429</f>
        <v>6167</v>
      </c>
      <c r="U431" s="63">
        <f t="shared" ref="U431:AL431" si="173">U294+U295+U296+U297+U298+U312+U325+U338+U351+U364+U377+U390+U403+U416+U429</f>
        <v>0</v>
      </c>
      <c r="V431" s="54">
        <f t="shared" si="173"/>
        <v>0</v>
      </c>
      <c r="W431" s="64">
        <f t="shared" si="173"/>
        <v>0</v>
      </c>
      <c r="X431" s="63">
        <f t="shared" si="173"/>
        <v>246742</v>
      </c>
      <c r="Y431" s="54">
        <f t="shared" si="173"/>
        <v>261651</v>
      </c>
      <c r="Z431" s="64">
        <f t="shared" si="173"/>
        <v>171087</v>
      </c>
      <c r="AA431" s="63">
        <f t="shared" si="173"/>
        <v>151939.32192023488</v>
      </c>
      <c r="AB431" s="54">
        <f t="shared" si="173"/>
        <v>144115.46306313321</v>
      </c>
      <c r="AC431" s="64">
        <f t="shared" si="173"/>
        <v>156303.69491087212</v>
      </c>
      <c r="AD431" s="63">
        <f t="shared" si="173"/>
        <v>554563</v>
      </c>
      <c r="AE431" s="54">
        <f t="shared" si="173"/>
        <v>255062</v>
      </c>
      <c r="AF431" s="64">
        <f t="shared" si="173"/>
        <v>265375</v>
      </c>
      <c r="AG431" s="63">
        <f t="shared" si="173"/>
        <v>2168354</v>
      </c>
      <c r="AH431" s="54">
        <f t="shared" si="173"/>
        <v>2265499</v>
      </c>
      <c r="AI431" s="64">
        <f t="shared" si="173"/>
        <v>2369290</v>
      </c>
      <c r="AJ431" s="63">
        <f t="shared" si="173"/>
        <v>4463767</v>
      </c>
      <c r="AK431" s="54">
        <f t="shared" si="173"/>
        <v>4942692</v>
      </c>
      <c r="AL431" s="64">
        <f t="shared" si="173"/>
        <v>4715561</v>
      </c>
      <c r="AM431" s="63">
        <f>AM294+AM295+AM296+AM297+AM298+AM312+AM325+AM338+AM351+AM364+AM377+AM390+AM403+AM416+AM429</f>
        <v>2689328</v>
      </c>
      <c r="AN431" s="54">
        <f>AN294+AN295+AN296+AN297+AN298+AN312+AN325+AN338+AN351+AN364+AN377+AN390+AN403+AN416+AN429</f>
        <v>2637178</v>
      </c>
      <c r="AO431" s="64">
        <f>AO294+AO295+AO296+AO297+AO298+AO312+AO325+AO338+AO351+AO364+AO377+AO390+AO403+AO416+AO429</f>
        <v>2554086</v>
      </c>
      <c r="AP431" s="63"/>
      <c r="AQ431" s="54"/>
      <c r="AR431" s="64"/>
      <c r="AT431" s="63">
        <f t="shared" ref="AT431:AV431" si="174">AT294+AT295+AT296+AT297+AT298+AT312+AT325+AT338+AT351+AT364+AT377+AT390+AT403+AT416+AT429</f>
        <v>10871544.321920235</v>
      </c>
      <c r="AU431" s="54">
        <f t="shared" si="174"/>
        <v>11122338.463063134</v>
      </c>
      <c r="AV431" s="64">
        <f t="shared" si="174"/>
        <v>10896201.694910873</v>
      </c>
      <c r="BC431" s="32">
        <v>1</v>
      </c>
    </row>
    <row r="432" spans="3:59" ht="15" customHeight="1" x14ac:dyDescent="0.3">
      <c r="C432" s="40"/>
      <c r="D432" s="34"/>
      <c r="E432" s="35"/>
      <c r="F432" s="96"/>
      <c r="G432" s="42"/>
      <c r="H432" s="97"/>
      <c r="I432" s="96"/>
      <c r="J432" s="42"/>
      <c r="K432" s="97"/>
      <c r="L432" s="96"/>
      <c r="M432" s="42"/>
      <c r="N432" s="97"/>
      <c r="O432" s="96"/>
      <c r="P432" s="42"/>
      <c r="Q432" s="97"/>
      <c r="R432" s="96"/>
      <c r="S432" s="42"/>
      <c r="T432" s="97"/>
      <c r="U432" s="96"/>
      <c r="V432" s="42"/>
      <c r="W432" s="97"/>
      <c r="X432" s="96"/>
      <c r="Y432" s="42"/>
      <c r="Z432" s="97"/>
      <c r="AA432" s="96"/>
      <c r="AB432" s="42"/>
      <c r="AC432" s="97"/>
      <c r="AD432" s="96"/>
      <c r="AE432" s="42"/>
      <c r="AF432" s="97"/>
      <c r="AG432" s="96"/>
      <c r="AH432" s="42"/>
      <c r="AI432" s="97"/>
      <c r="AJ432" s="96"/>
      <c r="AK432" s="42"/>
      <c r="AL432" s="97"/>
      <c r="AM432" s="96"/>
      <c r="AN432" s="42"/>
      <c r="AO432" s="97"/>
      <c r="AP432" s="96"/>
      <c r="AQ432" s="42"/>
      <c r="AR432" s="97"/>
      <c r="AT432" s="96"/>
      <c r="AU432" s="42"/>
      <c r="AV432" s="97"/>
      <c r="BC432" s="32">
        <v>1</v>
      </c>
    </row>
    <row r="433" spans="2:59" ht="15" customHeight="1" x14ac:dyDescent="0.3">
      <c r="C433" s="33" t="s">
        <v>29</v>
      </c>
      <c r="D433" s="34"/>
      <c r="E433" s="35"/>
      <c r="F433" s="94"/>
      <c r="G433" s="37"/>
      <c r="H433" s="95"/>
      <c r="I433" s="94"/>
      <c r="J433" s="37"/>
      <c r="K433" s="95"/>
      <c r="L433" s="94"/>
      <c r="M433" s="37"/>
      <c r="N433" s="95"/>
      <c r="O433" s="94"/>
      <c r="P433" s="37"/>
      <c r="Q433" s="95"/>
      <c r="R433" s="94"/>
      <c r="S433" s="37"/>
      <c r="T433" s="95"/>
      <c r="U433" s="94"/>
      <c r="V433" s="37"/>
      <c r="W433" s="95"/>
      <c r="X433" s="94"/>
      <c r="Y433" s="37"/>
      <c r="Z433" s="95"/>
      <c r="AA433" s="94"/>
      <c r="AB433" s="37"/>
      <c r="AC433" s="95"/>
      <c r="AD433" s="94"/>
      <c r="AE433" s="37"/>
      <c r="AF433" s="95"/>
      <c r="AG433" s="94"/>
      <c r="AH433" s="37"/>
      <c r="AI433" s="95"/>
      <c r="AJ433" s="94"/>
      <c r="AK433" s="37"/>
      <c r="AL433" s="95"/>
      <c r="AM433" s="94"/>
      <c r="AN433" s="37"/>
      <c r="AO433" s="95"/>
      <c r="AP433" s="94"/>
      <c r="AQ433" s="37"/>
      <c r="AR433" s="95"/>
      <c r="AT433" s="94"/>
      <c r="AU433" s="37"/>
      <c r="AV433" s="95"/>
      <c r="BC433" s="32">
        <v>1</v>
      </c>
    </row>
    <row r="434" spans="2:59" ht="15" customHeight="1" x14ac:dyDescent="0.3">
      <c r="C434" s="39">
        <v>0</v>
      </c>
      <c r="D434" s="34"/>
      <c r="E434" s="35"/>
      <c r="F434" s="94"/>
      <c r="G434" s="37"/>
      <c r="H434" s="95"/>
      <c r="I434" s="94"/>
      <c r="J434" s="37"/>
      <c r="K434" s="95"/>
      <c r="L434" s="94"/>
      <c r="M434" s="37"/>
      <c r="N434" s="95"/>
      <c r="O434" s="94"/>
      <c r="P434" s="37"/>
      <c r="Q434" s="95"/>
      <c r="R434" s="94"/>
      <c r="S434" s="37"/>
      <c r="T434" s="95"/>
      <c r="U434" s="94"/>
      <c r="V434" s="37"/>
      <c r="W434" s="95"/>
      <c r="X434" s="94"/>
      <c r="Y434" s="37"/>
      <c r="Z434" s="95"/>
      <c r="AA434" s="94"/>
      <c r="AB434" s="37"/>
      <c r="AC434" s="95"/>
      <c r="AD434" s="94"/>
      <c r="AE434" s="37"/>
      <c r="AF434" s="95"/>
      <c r="AG434" s="94"/>
      <c r="AH434" s="37"/>
      <c r="AI434" s="95"/>
      <c r="AJ434" s="94"/>
      <c r="AK434" s="37"/>
      <c r="AL434" s="95"/>
      <c r="AM434" s="94"/>
      <c r="AN434" s="37"/>
      <c r="AO434" s="95"/>
      <c r="AP434" s="94"/>
      <c r="AQ434" s="37"/>
      <c r="AR434" s="95"/>
      <c r="AT434" s="94"/>
      <c r="AU434" s="37"/>
      <c r="AV434" s="95"/>
      <c r="BC434" s="32">
        <v>1</v>
      </c>
    </row>
    <row r="435" spans="2:59" ht="15" customHeight="1" x14ac:dyDescent="0.3">
      <c r="C435" s="40" t="s">
        <v>21</v>
      </c>
      <c r="D435" s="34" t="s">
        <v>706</v>
      </c>
      <c r="E435" s="35" t="s">
        <v>934</v>
      </c>
      <c r="F435" s="96">
        <v>0</v>
      </c>
      <c r="G435" s="42">
        <v>0</v>
      </c>
      <c r="H435" s="97">
        <v>0</v>
      </c>
      <c r="I435" s="96">
        <v>0</v>
      </c>
      <c r="J435" s="42">
        <v>0</v>
      </c>
      <c r="K435" s="97">
        <v>0</v>
      </c>
      <c r="L435" s="96">
        <v>7000</v>
      </c>
      <c r="M435" s="42">
        <v>7000</v>
      </c>
      <c r="N435" s="97">
        <v>8000</v>
      </c>
      <c r="O435" s="96">
        <v>0</v>
      </c>
      <c r="P435" s="42">
        <v>0</v>
      </c>
      <c r="Q435" s="97">
        <v>0</v>
      </c>
      <c r="R435" s="96">
        <v>0</v>
      </c>
      <c r="S435" s="42">
        <v>0</v>
      </c>
      <c r="T435" s="97">
        <v>0</v>
      </c>
      <c r="U435" s="96">
        <v>0</v>
      </c>
      <c r="V435" s="42">
        <v>0</v>
      </c>
      <c r="W435" s="97">
        <v>0</v>
      </c>
      <c r="X435" s="96">
        <v>0</v>
      </c>
      <c r="Y435" s="42">
        <v>0</v>
      </c>
      <c r="Z435" s="97">
        <v>0</v>
      </c>
      <c r="AA435" s="96">
        <v>0</v>
      </c>
      <c r="AB435" s="42">
        <v>0</v>
      </c>
      <c r="AC435" s="97">
        <v>0</v>
      </c>
      <c r="AD435" s="96">
        <v>152635</v>
      </c>
      <c r="AE435" s="42">
        <v>45000</v>
      </c>
      <c r="AF435" s="97">
        <v>72000</v>
      </c>
      <c r="AG435" s="96">
        <v>785485</v>
      </c>
      <c r="AH435" s="42">
        <v>820674</v>
      </c>
      <c r="AI435" s="97">
        <v>858273</v>
      </c>
      <c r="AJ435" s="96">
        <v>1498083</v>
      </c>
      <c r="AK435" s="42">
        <v>1441639</v>
      </c>
      <c r="AL435" s="97">
        <v>1708207</v>
      </c>
      <c r="AM435" s="96">
        <v>921411</v>
      </c>
      <c r="AN435" s="42">
        <v>853870</v>
      </c>
      <c r="AO435" s="97">
        <v>825922</v>
      </c>
      <c r="AP435" s="96"/>
      <c r="AQ435" s="42"/>
      <c r="AR435" s="97"/>
      <c r="AT435" s="96">
        <f>F435+I435+L435+O435+R435+U435+X435+AA435+AD435+AG435+AJ435+AM435+AP435</f>
        <v>3364614</v>
      </c>
      <c r="AU435" s="42">
        <f>G435+J435+M435+P435+S435+V435+Y435+AB435+AE435+AH435+AK435+AN435+AQ435</f>
        <v>3168183</v>
      </c>
      <c r="AV435" s="97">
        <f>H435+K435+N435+Q435+T435+W435+Z435+AC435+AF435+AI435+AL435+AO435+AR435</f>
        <v>3472402</v>
      </c>
      <c r="BC435" s="32">
        <f>IF(LEN(E435)&lt;2,0,1)</f>
        <v>1</v>
      </c>
      <c r="BE435" s="23">
        <v>4</v>
      </c>
      <c r="BF435" s="23">
        <v>1</v>
      </c>
      <c r="BG435" s="23">
        <v>1</v>
      </c>
    </row>
    <row r="436" spans="2:59" ht="15" hidden="1" customHeight="1" x14ac:dyDescent="0.3">
      <c r="C436" s="40" t="s">
        <v>21</v>
      </c>
      <c r="D436" s="34" t="s">
        <v>2</v>
      </c>
      <c r="E436" s="35" t="s">
        <v>2</v>
      </c>
      <c r="F436" s="96">
        <v>0</v>
      </c>
      <c r="G436" s="42">
        <v>0</v>
      </c>
      <c r="H436" s="97">
        <v>0</v>
      </c>
      <c r="I436" s="96">
        <v>0</v>
      </c>
      <c r="J436" s="42">
        <v>0</v>
      </c>
      <c r="K436" s="97">
        <v>0</v>
      </c>
      <c r="L436" s="96">
        <v>0</v>
      </c>
      <c r="M436" s="42">
        <v>0</v>
      </c>
      <c r="N436" s="97">
        <v>0</v>
      </c>
      <c r="O436" s="96">
        <v>0</v>
      </c>
      <c r="P436" s="42">
        <v>0</v>
      </c>
      <c r="Q436" s="97">
        <v>0</v>
      </c>
      <c r="R436" s="96">
        <v>0</v>
      </c>
      <c r="S436" s="42">
        <v>0</v>
      </c>
      <c r="T436" s="97">
        <v>0</v>
      </c>
      <c r="U436" s="96">
        <v>0</v>
      </c>
      <c r="V436" s="42">
        <v>0</v>
      </c>
      <c r="W436" s="97">
        <v>0</v>
      </c>
      <c r="X436" s="96">
        <v>0</v>
      </c>
      <c r="Y436" s="42">
        <v>0</v>
      </c>
      <c r="Z436" s="97">
        <v>0</v>
      </c>
      <c r="AA436" s="96">
        <v>0</v>
      </c>
      <c r="AB436" s="42">
        <v>0</v>
      </c>
      <c r="AC436" s="97">
        <v>0</v>
      </c>
      <c r="AD436" s="96">
        <v>0</v>
      </c>
      <c r="AE436" s="42">
        <v>0</v>
      </c>
      <c r="AF436" s="97">
        <v>0</v>
      </c>
      <c r="AG436" s="96">
        <v>0</v>
      </c>
      <c r="AH436" s="42">
        <v>0</v>
      </c>
      <c r="AI436" s="97">
        <v>0</v>
      </c>
      <c r="AJ436" s="96">
        <v>0</v>
      </c>
      <c r="AK436" s="42">
        <v>0</v>
      </c>
      <c r="AL436" s="97">
        <v>0</v>
      </c>
      <c r="AM436" s="96">
        <v>0</v>
      </c>
      <c r="AN436" s="42">
        <v>0</v>
      </c>
      <c r="AO436" s="97">
        <v>0</v>
      </c>
      <c r="AP436" s="96"/>
      <c r="AQ436" s="42"/>
      <c r="AR436" s="97"/>
      <c r="AT436" s="96">
        <f t="shared" ref="AT436:AV439" si="175">F436+I436+L436+O436+R436+AP436+U436+AA436+AM436+AD436</f>
        <v>0</v>
      </c>
      <c r="AU436" s="42">
        <f t="shared" si="175"/>
        <v>0</v>
      </c>
      <c r="AV436" s="97">
        <f t="shared" si="175"/>
        <v>0</v>
      </c>
      <c r="BC436" s="32">
        <f>IF(LEN(E436)&lt;2,0,1)</f>
        <v>0</v>
      </c>
      <c r="BE436" s="23">
        <v>4</v>
      </c>
      <c r="BF436" s="23">
        <v>1</v>
      </c>
      <c r="BG436" s="23">
        <f>IF(BF436=BF435,BG435+1,1)</f>
        <v>2</v>
      </c>
    </row>
    <row r="437" spans="2:59" ht="15" hidden="1" customHeight="1" x14ac:dyDescent="0.3">
      <c r="C437" s="40" t="s">
        <v>21</v>
      </c>
      <c r="D437" s="34" t="s">
        <v>2</v>
      </c>
      <c r="E437" s="35" t="s">
        <v>2</v>
      </c>
      <c r="F437" s="96">
        <v>0</v>
      </c>
      <c r="G437" s="42">
        <v>0</v>
      </c>
      <c r="H437" s="97">
        <v>0</v>
      </c>
      <c r="I437" s="96">
        <v>0</v>
      </c>
      <c r="J437" s="42">
        <v>0</v>
      </c>
      <c r="K437" s="97">
        <v>0</v>
      </c>
      <c r="L437" s="96">
        <v>0</v>
      </c>
      <c r="M437" s="42">
        <v>0</v>
      </c>
      <c r="N437" s="97">
        <v>0</v>
      </c>
      <c r="O437" s="96">
        <v>0</v>
      </c>
      <c r="P437" s="42">
        <v>0</v>
      </c>
      <c r="Q437" s="97">
        <v>0</v>
      </c>
      <c r="R437" s="96">
        <v>0</v>
      </c>
      <c r="S437" s="42">
        <v>0</v>
      </c>
      <c r="T437" s="97">
        <v>0</v>
      </c>
      <c r="U437" s="96">
        <v>0</v>
      </c>
      <c r="V437" s="42">
        <v>0</v>
      </c>
      <c r="W437" s="97">
        <v>0</v>
      </c>
      <c r="X437" s="96">
        <v>0</v>
      </c>
      <c r="Y437" s="42">
        <v>0</v>
      </c>
      <c r="Z437" s="97">
        <v>0</v>
      </c>
      <c r="AA437" s="96">
        <v>0</v>
      </c>
      <c r="AB437" s="42">
        <v>0</v>
      </c>
      <c r="AC437" s="97">
        <v>0</v>
      </c>
      <c r="AD437" s="96">
        <v>0</v>
      </c>
      <c r="AE437" s="42">
        <v>0</v>
      </c>
      <c r="AF437" s="97">
        <v>0</v>
      </c>
      <c r="AG437" s="96">
        <v>0</v>
      </c>
      <c r="AH437" s="42">
        <v>0</v>
      </c>
      <c r="AI437" s="97">
        <v>0</v>
      </c>
      <c r="AJ437" s="96">
        <v>0</v>
      </c>
      <c r="AK437" s="42">
        <v>0</v>
      </c>
      <c r="AL437" s="97">
        <v>0</v>
      </c>
      <c r="AM437" s="96">
        <v>0</v>
      </c>
      <c r="AN437" s="42">
        <v>0</v>
      </c>
      <c r="AO437" s="97">
        <v>0</v>
      </c>
      <c r="AP437" s="96"/>
      <c r="AQ437" s="42"/>
      <c r="AR437" s="97"/>
      <c r="AT437" s="96">
        <f t="shared" si="175"/>
        <v>0</v>
      </c>
      <c r="AU437" s="42">
        <f t="shared" si="175"/>
        <v>0</v>
      </c>
      <c r="AV437" s="97">
        <f t="shared" si="175"/>
        <v>0</v>
      </c>
      <c r="BC437" s="32">
        <f>IF(LEN(E437)&lt;2,0,1)</f>
        <v>0</v>
      </c>
      <c r="BE437" s="23">
        <v>4</v>
      </c>
      <c r="BF437" s="23">
        <v>1</v>
      </c>
      <c r="BG437" s="23">
        <f>IF(BF437=BF436,BG436+1,1)</f>
        <v>3</v>
      </c>
    </row>
    <row r="438" spans="2:59" ht="15" hidden="1" customHeight="1" x14ac:dyDescent="0.3">
      <c r="C438" s="40" t="s">
        <v>21</v>
      </c>
      <c r="D438" s="34" t="s">
        <v>2</v>
      </c>
      <c r="E438" s="35" t="s">
        <v>2</v>
      </c>
      <c r="F438" s="96">
        <v>0</v>
      </c>
      <c r="G438" s="42">
        <v>0</v>
      </c>
      <c r="H438" s="97">
        <v>0</v>
      </c>
      <c r="I438" s="96">
        <v>0</v>
      </c>
      <c r="J438" s="42">
        <v>0</v>
      </c>
      <c r="K438" s="97">
        <v>0</v>
      </c>
      <c r="L438" s="96">
        <v>0</v>
      </c>
      <c r="M438" s="42">
        <v>0</v>
      </c>
      <c r="N438" s="97">
        <v>0</v>
      </c>
      <c r="O438" s="96">
        <v>0</v>
      </c>
      <c r="P438" s="42">
        <v>0</v>
      </c>
      <c r="Q438" s="97">
        <v>0</v>
      </c>
      <c r="R438" s="96">
        <v>0</v>
      </c>
      <c r="S438" s="42">
        <v>0</v>
      </c>
      <c r="T438" s="97">
        <v>0</v>
      </c>
      <c r="U438" s="96">
        <v>0</v>
      </c>
      <c r="V438" s="42">
        <v>0</v>
      </c>
      <c r="W438" s="97">
        <v>0</v>
      </c>
      <c r="X438" s="96">
        <v>0</v>
      </c>
      <c r="Y438" s="42">
        <v>0</v>
      </c>
      <c r="Z438" s="97">
        <v>0</v>
      </c>
      <c r="AA438" s="96">
        <v>0</v>
      </c>
      <c r="AB438" s="42">
        <v>0</v>
      </c>
      <c r="AC438" s="97">
        <v>0</v>
      </c>
      <c r="AD438" s="96">
        <v>0</v>
      </c>
      <c r="AE438" s="42">
        <v>0</v>
      </c>
      <c r="AF438" s="97">
        <v>0</v>
      </c>
      <c r="AG438" s="96">
        <v>0</v>
      </c>
      <c r="AH438" s="42">
        <v>0</v>
      </c>
      <c r="AI438" s="97">
        <v>0</v>
      </c>
      <c r="AJ438" s="96">
        <v>0</v>
      </c>
      <c r="AK438" s="42">
        <v>0</v>
      </c>
      <c r="AL438" s="97">
        <v>0</v>
      </c>
      <c r="AM438" s="96">
        <v>0</v>
      </c>
      <c r="AN438" s="42">
        <v>0</v>
      </c>
      <c r="AO438" s="97">
        <v>0</v>
      </c>
      <c r="AP438" s="96"/>
      <c r="AQ438" s="42"/>
      <c r="AR438" s="97"/>
      <c r="AT438" s="96">
        <f t="shared" si="175"/>
        <v>0</v>
      </c>
      <c r="AU438" s="42">
        <f t="shared" si="175"/>
        <v>0</v>
      </c>
      <c r="AV438" s="97">
        <f t="shared" si="175"/>
        <v>0</v>
      </c>
      <c r="BC438" s="32">
        <f>IF(LEN(E438)&lt;2,0,1)</f>
        <v>0</v>
      </c>
      <c r="BE438" s="23">
        <v>4</v>
      </c>
      <c r="BF438" s="23">
        <v>1</v>
      </c>
      <c r="BG438" s="23">
        <f>IF(BF438=BF437,BG437+1,1)</f>
        <v>4</v>
      </c>
    </row>
    <row r="439" spans="2:59" ht="15" hidden="1" customHeight="1" x14ac:dyDescent="0.3">
      <c r="C439" s="40" t="s">
        <v>21</v>
      </c>
      <c r="D439" s="34" t="s">
        <v>2</v>
      </c>
      <c r="E439" s="35" t="s">
        <v>2</v>
      </c>
      <c r="F439" s="96">
        <v>0</v>
      </c>
      <c r="G439" s="42">
        <v>0</v>
      </c>
      <c r="H439" s="97">
        <v>0</v>
      </c>
      <c r="I439" s="96">
        <v>0</v>
      </c>
      <c r="J439" s="42">
        <v>0</v>
      </c>
      <c r="K439" s="97">
        <v>0</v>
      </c>
      <c r="L439" s="96">
        <v>0</v>
      </c>
      <c r="M439" s="42">
        <v>0</v>
      </c>
      <c r="N439" s="97">
        <v>0</v>
      </c>
      <c r="O439" s="96">
        <v>0</v>
      </c>
      <c r="P439" s="42">
        <v>0</v>
      </c>
      <c r="Q439" s="97">
        <v>0</v>
      </c>
      <c r="R439" s="96">
        <v>0</v>
      </c>
      <c r="S439" s="42">
        <v>0</v>
      </c>
      <c r="T439" s="97">
        <v>0</v>
      </c>
      <c r="U439" s="96">
        <v>0</v>
      </c>
      <c r="V439" s="42">
        <v>0</v>
      </c>
      <c r="W439" s="97">
        <v>0</v>
      </c>
      <c r="X439" s="96">
        <v>0</v>
      </c>
      <c r="Y439" s="42">
        <v>0</v>
      </c>
      <c r="Z439" s="97">
        <v>0</v>
      </c>
      <c r="AA439" s="96">
        <v>0</v>
      </c>
      <c r="AB439" s="42">
        <v>0</v>
      </c>
      <c r="AC439" s="97">
        <v>0</v>
      </c>
      <c r="AD439" s="96">
        <v>0</v>
      </c>
      <c r="AE439" s="42">
        <v>0</v>
      </c>
      <c r="AF439" s="97">
        <v>0</v>
      </c>
      <c r="AG439" s="96">
        <v>0</v>
      </c>
      <c r="AH439" s="42">
        <v>0</v>
      </c>
      <c r="AI439" s="97">
        <v>0</v>
      </c>
      <c r="AJ439" s="96">
        <v>0</v>
      </c>
      <c r="AK439" s="42">
        <v>0</v>
      </c>
      <c r="AL439" s="97">
        <v>0</v>
      </c>
      <c r="AM439" s="96">
        <v>0</v>
      </c>
      <c r="AN439" s="42">
        <v>0</v>
      </c>
      <c r="AO439" s="97">
        <v>0</v>
      </c>
      <c r="AP439" s="96"/>
      <c r="AQ439" s="42"/>
      <c r="AR439" s="97"/>
      <c r="AT439" s="96">
        <f t="shared" si="175"/>
        <v>0</v>
      </c>
      <c r="AU439" s="42">
        <f t="shared" si="175"/>
        <v>0</v>
      </c>
      <c r="AV439" s="97">
        <f t="shared" si="175"/>
        <v>0</v>
      </c>
      <c r="BC439" s="32">
        <f>IF(LEN(E439)&lt;2,0,1)</f>
        <v>0</v>
      </c>
      <c r="BE439" s="23">
        <v>4</v>
      </c>
      <c r="BF439" s="23">
        <v>1</v>
      </c>
      <c r="BG439" s="23">
        <f>IF(BF439=BF438,BG438+1,1)</f>
        <v>5</v>
      </c>
    </row>
    <row r="440" spans="2:59" ht="5.25" customHeight="1" x14ac:dyDescent="0.3">
      <c r="B440" s="15"/>
      <c r="C440" s="44"/>
      <c r="D440" s="45"/>
      <c r="E440" s="46"/>
      <c r="F440" s="98"/>
      <c r="G440" s="48"/>
      <c r="H440" s="99"/>
      <c r="I440" s="98"/>
      <c r="J440" s="48"/>
      <c r="K440" s="99"/>
      <c r="L440" s="98"/>
      <c r="M440" s="48"/>
      <c r="N440" s="99"/>
      <c r="O440" s="98"/>
      <c r="P440" s="48"/>
      <c r="Q440" s="99"/>
      <c r="R440" s="98"/>
      <c r="S440" s="48"/>
      <c r="T440" s="99"/>
      <c r="U440" s="98"/>
      <c r="V440" s="48"/>
      <c r="W440" s="99"/>
      <c r="X440" s="98"/>
      <c r="Y440" s="48"/>
      <c r="Z440" s="99"/>
      <c r="AA440" s="98"/>
      <c r="AB440" s="48"/>
      <c r="AC440" s="99"/>
      <c r="AD440" s="98"/>
      <c r="AE440" s="48"/>
      <c r="AF440" s="99"/>
      <c r="AG440" s="98"/>
      <c r="AH440" s="48"/>
      <c r="AI440" s="99"/>
      <c r="AJ440" s="98"/>
      <c r="AK440" s="48"/>
      <c r="AL440" s="99"/>
      <c r="AM440" s="98"/>
      <c r="AN440" s="48"/>
      <c r="AO440" s="99"/>
      <c r="AP440" s="98"/>
      <c r="AQ440" s="48"/>
      <c r="AR440" s="99"/>
      <c r="AT440" s="98"/>
      <c r="AU440" s="48"/>
      <c r="AV440" s="99"/>
      <c r="BC440" s="32">
        <f>IF(SUM(BC435:BC439)=0,0,1)</f>
        <v>1</v>
      </c>
    </row>
    <row r="441" spans="2:59" ht="15" customHeight="1" x14ac:dyDescent="0.3">
      <c r="C441" s="40"/>
      <c r="D441" s="34"/>
      <c r="E441" s="35"/>
      <c r="F441" s="96"/>
      <c r="G441" s="42"/>
      <c r="H441" s="97"/>
      <c r="I441" s="96"/>
      <c r="J441" s="42"/>
      <c r="K441" s="97"/>
      <c r="L441" s="96"/>
      <c r="M441" s="42"/>
      <c r="N441" s="97"/>
      <c r="O441" s="96"/>
      <c r="P441" s="42"/>
      <c r="Q441" s="97"/>
      <c r="R441" s="96"/>
      <c r="S441" s="42"/>
      <c r="T441" s="97"/>
      <c r="U441" s="96"/>
      <c r="V441" s="42"/>
      <c r="W441" s="97"/>
      <c r="X441" s="96"/>
      <c r="Y441" s="42"/>
      <c r="Z441" s="97"/>
      <c r="AA441" s="96"/>
      <c r="AB441" s="42"/>
      <c r="AC441" s="97"/>
      <c r="AD441" s="96"/>
      <c r="AE441" s="42"/>
      <c r="AF441" s="97"/>
      <c r="AG441" s="96"/>
      <c r="AH441" s="42"/>
      <c r="AI441" s="97"/>
      <c r="AJ441" s="96"/>
      <c r="AK441" s="42"/>
      <c r="AL441" s="97"/>
      <c r="AM441" s="96"/>
      <c r="AN441" s="42"/>
      <c r="AO441" s="97"/>
      <c r="AP441" s="96"/>
      <c r="AQ441" s="42"/>
      <c r="AR441" s="97"/>
      <c r="AT441" s="96"/>
      <c r="AU441" s="42"/>
      <c r="AV441" s="97"/>
      <c r="BC441" s="32">
        <f>IF(BC440=0,0,1)</f>
        <v>1</v>
      </c>
    </row>
    <row r="442" spans="2:59" ht="15" customHeight="1" x14ac:dyDescent="0.3">
      <c r="C442" s="40" t="s">
        <v>22</v>
      </c>
      <c r="D442" s="34" t="s">
        <v>707</v>
      </c>
      <c r="E442" s="35" t="s">
        <v>933</v>
      </c>
      <c r="F442" s="96">
        <v>38529</v>
      </c>
      <c r="G442" s="42">
        <v>37126</v>
      </c>
      <c r="H442" s="97">
        <v>40098</v>
      </c>
      <c r="I442" s="96">
        <v>0</v>
      </c>
      <c r="J442" s="42">
        <v>0</v>
      </c>
      <c r="K442" s="97">
        <v>0</v>
      </c>
      <c r="L442" s="96">
        <v>3000</v>
      </c>
      <c r="M442" s="42">
        <v>0</v>
      </c>
      <c r="N442" s="97">
        <v>4000</v>
      </c>
      <c r="O442" s="96">
        <v>11487</v>
      </c>
      <c r="P442" s="42">
        <v>8000</v>
      </c>
      <c r="Q442" s="97">
        <v>7000</v>
      </c>
      <c r="R442" s="96">
        <v>0</v>
      </c>
      <c r="S442" s="42">
        <v>0</v>
      </c>
      <c r="T442" s="97">
        <v>0</v>
      </c>
      <c r="U442" s="96">
        <v>0</v>
      </c>
      <c r="V442" s="42">
        <v>0</v>
      </c>
      <c r="W442" s="97">
        <v>0</v>
      </c>
      <c r="X442" s="96">
        <v>0</v>
      </c>
      <c r="Y442" s="42">
        <v>0</v>
      </c>
      <c r="Z442" s="97">
        <v>0</v>
      </c>
      <c r="AA442" s="96">
        <v>0</v>
      </c>
      <c r="AB442" s="42">
        <v>0</v>
      </c>
      <c r="AC442" s="97">
        <v>0</v>
      </c>
      <c r="AD442" s="96">
        <v>0</v>
      </c>
      <c r="AE442" s="42">
        <v>0</v>
      </c>
      <c r="AF442" s="97">
        <v>0</v>
      </c>
      <c r="AG442" s="96">
        <v>0</v>
      </c>
      <c r="AH442" s="42">
        <v>0</v>
      </c>
      <c r="AI442" s="97">
        <v>0</v>
      </c>
      <c r="AJ442" s="96">
        <v>0</v>
      </c>
      <c r="AK442" s="42">
        <v>0</v>
      </c>
      <c r="AL442" s="97">
        <v>0</v>
      </c>
      <c r="AM442" s="96">
        <v>0</v>
      </c>
      <c r="AN442" s="42">
        <v>0</v>
      </c>
      <c r="AO442" s="97">
        <v>0</v>
      </c>
      <c r="AP442" s="96"/>
      <c r="AQ442" s="42"/>
      <c r="AR442" s="97"/>
      <c r="AT442" s="96">
        <f t="shared" ref="AT442:AV452" si="176">F442+I442+L442+O442+R442+U442+X442+AA442+AD442+AG442+AJ442+AM442+AP442</f>
        <v>53016</v>
      </c>
      <c r="AU442" s="42">
        <f t="shared" si="176"/>
        <v>45126</v>
      </c>
      <c r="AV442" s="97">
        <f t="shared" si="176"/>
        <v>51098</v>
      </c>
      <c r="BC442" s="32">
        <f t="shared" ref="BC442:BC452" si="177">IF(LEN(E442)&lt;2,0,1)</f>
        <v>1</v>
      </c>
      <c r="BE442" s="23">
        <v>4</v>
      </c>
      <c r="BF442" s="23">
        <v>2</v>
      </c>
      <c r="BG442" s="23">
        <v>1</v>
      </c>
    </row>
    <row r="443" spans="2:59" ht="15" customHeight="1" x14ac:dyDescent="0.3">
      <c r="C443" s="40" t="s">
        <v>22</v>
      </c>
      <c r="D443" s="34" t="s">
        <v>708</v>
      </c>
      <c r="E443" s="35" t="s">
        <v>931</v>
      </c>
      <c r="F443" s="96">
        <v>39542</v>
      </c>
      <c r="G443" s="42">
        <v>41348</v>
      </c>
      <c r="H443" s="97">
        <v>44711</v>
      </c>
      <c r="I443" s="96">
        <v>0</v>
      </c>
      <c r="J443" s="42">
        <v>0</v>
      </c>
      <c r="K443" s="97">
        <v>0</v>
      </c>
      <c r="L443" s="96">
        <v>0</v>
      </c>
      <c r="M443" s="42">
        <v>0</v>
      </c>
      <c r="N443" s="97">
        <v>0</v>
      </c>
      <c r="O443" s="96">
        <v>1597</v>
      </c>
      <c r="P443" s="42">
        <v>9513</v>
      </c>
      <c r="Q443" s="97">
        <v>9000</v>
      </c>
      <c r="R443" s="96">
        <v>0</v>
      </c>
      <c r="S443" s="42">
        <v>0</v>
      </c>
      <c r="T443" s="97">
        <v>0</v>
      </c>
      <c r="U443" s="96">
        <v>0</v>
      </c>
      <c r="V443" s="42">
        <v>0</v>
      </c>
      <c r="W443" s="97">
        <v>0</v>
      </c>
      <c r="X443" s="96">
        <v>0</v>
      </c>
      <c r="Y443" s="42">
        <v>0</v>
      </c>
      <c r="Z443" s="97">
        <v>0</v>
      </c>
      <c r="AA443" s="96">
        <v>0</v>
      </c>
      <c r="AB443" s="42">
        <v>0</v>
      </c>
      <c r="AC443" s="97">
        <v>0</v>
      </c>
      <c r="AD443" s="96">
        <v>0</v>
      </c>
      <c r="AE443" s="42">
        <v>0</v>
      </c>
      <c r="AF443" s="97">
        <v>0</v>
      </c>
      <c r="AG443" s="96">
        <v>0</v>
      </c>
      <c r="AH443" s="42">
        <v>0</v>
      </c>
      <c r="AI443" s="97">
        <v>0</v>
      </c>
      <c r="AJ443" s="96">
        <v>0</v>
      </c>
      <c r="AK443" s="42">
        <v>0</v>
      </c>
      <c r="AL443" s="97">
        <v>0</v>
      </c>
      <c r="AM443" s="96">
        <v>0</v>
      </c>
      <c r="AN443" s="42">
        <v>0</v>
      </c>
      <c r="AO443" s="97">
        <v>0</v>
      </c>
      <c r="AP443" s="96"/>
      <c r="AQ443" s="42"/>
      <c r="AR443" s="97"/>
      <c r="AT443" s="96">
        <f t="shared" si="176"/>
        <v>41139</v>
      </c>
      <c r="AU443" s="42">
        <f t="shared" si="176"/>
        <v>50861</v>
      </c>
      <c r="AV443" s="97">
        <f t="shared" si="176"/>
        <v>53711</v>
      </c>
      <c r="BC443" s="32">
        <f t="shared" si="177"/>
        <v>1</v>
      </c>
      <c r="BE443" s="23">
        <v>4</v>
      </c>
      <c r="BF443" s="23">
        <v>2</v>
      </c>
      <c r="BG443" s="23">
        <f>IF(BF443=BF442,BG442+1,1)</f>
        <v>2</v>
      </c>
    </row>
    <row r="444" spans="2:59" ht="15" customHeight="1" x14ac:dyDescent="0.3">
      <c r="C444" s="40" t="s">
        <v>22</v>
      </c>
      <c r="D444" s="34" t="s">
        <v>709</v>
      </c>
      <c r="E444" s="35" t="s">
        <v>932</v>
      </c>
      <c r="F444" s="96">
        <v>26795</v>
      </c>
      <c r="G444" s="42">
        <v>27935</v>
      </c>
      <c r="H444" s="97">
        <v>30056</v>
      </c>
      <c r="I444" s="96">
        <v>0</v>
      </c>
      <c r="J444" s="42">
        <v>0</v>
      </c>
      <c r="K444" s="97">
        <v>0</v>
      </c>
      <c r="L444" s="96">
        <v>0</v>
      </c>
      <c r="M444" s="42">
        <v>0</v>
      </c>
      <c r="N444" s="97">
        <v>0</v>
      </c>
      <c r="O444" s="96">
        <v>0</v>
      </c>
      <c r="P444" s="42">
        <v>6551</v>
      </c>
      <c r="Q444" s="97">
        <v>5918</v>
      </c>
      <c r="R444" s="96">
        <v>0</v>
      </c>
      <c r="S444" s="42">
        <v>0</v>
      </c>
      <c r="T444" s="97">
        <v>0</v>
      </c>
      <c r="U444" s="96">
        <v>0</v>
      </c>
      <c r="V444" s="42">
        <v>0</v>
      </c>
      <c r="W444" s="97">
        <v>0</v>
      </c>
      <c r="X444" s="96">
        <v>0</v>
      </c>
      <c r="Y444" s="42">
        <v>0</v>
      </c>
      <c r="Z444" s="97">
        <v>0</v>
      </c>
      <c r="AA444" s="96">
        <v>0</v>
      </c>
      <c r="AB444" s="42">
        <v>0</v>
      </c>
      <c r="AC444" s="97">
        <v>0</v>
      </c>
      <c r="AD444" s="96">
        <v>0</v>
      </c>
      <c r="AE444" s="42">
        <v>0</v>
      </c>
      <c r="AF444" s="97">
        <v>0</v>
      </c>
      <c r="AG444" s="96">
        <v>0</v>
      </c>
      <c r="AH444" s="42">
        <v>0</v>
      </c>
      <c r="AI444" s="97">
        <v>0</v>
      </c>
      <c r="AJ444" s="96">
        <v>0</v>
      </c>
      <c r="AK444" s="42">
        <v>0</v>
      </c>
      <c r="AL444" s="97">
        <v>0</v>
      </c>
      <c r="AM444" s="96">
        <v>0</v>
      </c>
      <c r="AN444" s="42">
        <v>0</v>
      </c>
      <c r="AO444" s="97">
        <v>0</v>
      </c>
      <c r="AP444" s="96"/>
      <c r="AQ444" s="42"/>
      <c r="AR444" s="97"/>
      <c r="AT444" s="96">
        <f t="shared" si="176"/>
        <v>26795</v>
      </c>
      <c r="AU444" s="42">
        <f t="shared" si="176"/>
        <v>34486</v>
      </c>
      <c r="AV444" s="97">
        <f t="shared" si="176"/>
        <v>35974</v>
      </c>
      <c r="BC444" s="32">
        <f t="shared" si="177"/>
        <v>1</v>
      </c>
      <c r="BE444" s="23">
        <v>4</v>
      </c>
      <c r="BF444" s="23">
        <v>2</v>
      </c>
      <c r="BG444" s="23">
        <f t="shared" ref="BG444:BG452" si="178">IF(BF444=BF443,BG443+1,1)</f>
        <v>3</v>
      </c>
    </row>
    <row r="445" spans="2:59" ht="15" customHeight="1" x14ac:dyDescent="0.3">
      <c r="C445" s="40" t="s">
        <v>22</v>
      </c>
      <c r="D445" s="34" t="s">
        <v>710</v>
      </c>
      <c r="E445" s="35" t="s">
        <v>944</v>
      </c>
      <c r="F445" s="96">
        <v>0</v>
      </c>
      <c r="G445" s="42">
        <v>0</v>
      </c>
      <c r="H445" s="97">
        <v>0</v>
      </c>
      <c r="I445" s="96">
        <v>0</v>
      </c>
      <c r="J445" s="42">
        <v>0</v>
      </c>
      <c r="K445" s="97">
        <v>0</v>
      </c>
      <c r="L445" s="96">
        <v>5500</v>
      </c>
      <c r="M445" s="42">
        <v>5000</v>
      </c>
      <c r="N445" s="97">
        <v>0</v>
      </c>
      <c r="O445" s="96">
        <v>11521</v>
      </c>
      <c r="P445" s="42">
        <v>5516</v>
      </c>
      <c r="Q445" s="97">
        <v>7000</v>
      </c>
      <c r="R445" s="96">
        <v>0</v>
      </c>
      <c r="S445" s="42">
        <v>0</v>
      </c>
      <c r="T445" s="97">
        <v>0</v>
      </c>
      <c r="U445" s="96">
        <v>0</v>
      </c>
      <c r="V445" s="42">
        <v>0</v>
      </c>
      <c r="W445" s="97">
        <v>0</v>
      </c>
      <c r="X445" s="96">
        <v>0</v>
      </c>
      <c r="Y445" s="42">
        <v>0</v>
      </c>
      <c r="Z445" s="97">
        <v>0</v>
      </c>
      <c r="AA445" s="96">
        <v>86218.197987775129</v>
      </c>
      <c r="AB445" s="42">
        <v>75030.139872752334</v>
      </c>
      <c r="AC445" s="97">
        <v>81375.640354798263</v>
      </c>
      <c r="AD445" s="96">
        <v>40000</v>
      </c>
      <c r="AE445" s="42">
        <v>41139</v>
      </c>
      <c r="AF445" s="97">
        <v>1000</v>
      </c>
      <c r="AG445" s="96">
        <v>0</v>
      </c>
      <c r="AH445" s="42">
        <v>0</v>
      </c>
      <c r="AI445" s="97">
        <v>0</v>
      </c>
      <c r="AJ445" s="96">
        <v>0</v>
      </c>
      <c r="AK445" s="42">
        <v>0</v>
      </c>
      <c r="AL445" s="97">
        <v>0</v>
      </c>
      <c r="AM445" s="96">
        <v>0</v>
      </c>
      <c r="AN445" s="42">
        <v>0</v>
      </c>
      <c r="AO445" s="97">
        <v>0</v>
      </c>
      <c r="AP445" s="96"/>
      <c r="AQ445" s="42"/>
      <c r="AR445" s="97"/>
      <c r="AT445" s="96">
        <f t="shared" si="176"/>
        <v>143239.19798777514</v>
      </c>
      <c r="AU445" s="42">
        <f t="shared" si="176"/>
        <v>126685.13987275233</v>
      </c>
      <c r="AV445" s="97">
        <f t="shared" si="176"/>
        <v>89375.640354798263</v>
      </c>
      <c r="BC445" s="32">
        <f t="shared" si="177"/>
        <v>1</v>
      </c>
      <c r="BE445" s="23">
        <v>4</v>
      </c>
      <c r="BF445" s="23">
        <v>2</v>
      </c>
      <c r="BG445" s="23">
        <f t="shared" si="178"/>
        <v>4</v>
      </c>
    </row>
    <row r="446" spans="2:59" ht="15" hidden="1" customHeight="1" x14ac:dyDescent="0.3">
      <c r="C446" s="40" t="s">
        <v>22</v>
      </c>
      <c r="D446" s="34" t="s">
        <v>2</v>
      </c>
      <c r="E446" s="35" t="s">
        <v>2</v>
      </c>
      <c r="F446" s="96">
        <v>0</v>
      </c>
      <c r="G446" s="42">
        <v>0</v>
      </c>
      <c r="H446" s="97">
        <v>0</v>
      </c>
      <c r="I446" s="96">
        <v>0</v>
      </c>
      <c r="J446" s="42">
        <v>0</v>
      </c>
      <c r="K446" s="97">
        <v>0</v>
      </c>
      <c r="L446" s="96">
        <v>0</v>
      </c>
      <c r="M446" s="42">
        <v>0</v>
      </c>
      <c r="N446" s="97">
        <v>0</v>
      </c>
      <c r="O446" s="96">
        <v>0</v>
      </c>
      <c r="P446" s="42">
        <v>0</v>
      </c>
      <c r="Q446" s="97">
        <v>0</v>
      </c>
      <c r="R446" s="96">
        <v>0</v>
      </c>
      <c r="S446" s="42">
        <v>0</v>
      </c>
      <c r="T446" s="97">
        <v>0</v>
      </c>
      <c r="U446" s="96">
        <v>0</v>
      </c>
      <c r="V446" s="42">
        <v>0</v>
      </c>
      <c r="W446" s="97">
        <v>0</v>
      </c>
      <c r="X446" s="96">
        <v>0</v>
      </c>
      <c r="Y446" s="42">
        <v>0</v>
      </c>
      <c r="Z446" s="97">
        <v>0</v>
      </c>
      <c r="AA446" s="96">
        <v>0</v>
      </c>
      <c r="AB446" s="42">
        <v>0</v>
      </c>
      <c r="AC446" s="97">
        <v>0</v>
      </c>
      <c r="AD446" s="96">
        <v>0</v>
      </c>
      <c r="AE446" s="42">
        <v>0</v>
      </c>
      <c r="AF446" s="97">
        <v>0</v>
      </c>
      <c r="AG446" s="96">
        <v>0</v>
      </c>
      <c r="AH446" s="42">
        <v>0</v>
      </c>
      <c r="AI446" s="97">
        <v>0</v>
      </c>
      <c r="AJ446" s="96">
        <v>0</v>
      </c>
      <c r="AK446" s="42">
        <v>0</v>
      </c>
      <c r="AL446" s="97">
        <v>0</v>
      </c>
      <c r="AM446" s="96">
        <v>0</v>
      </c>
      <c r="AN446" s="42">
        <v>0</v>
      </c>
      <c r="AO446" s="97">
        <v>0</v>
      </c>
      <c r="AP446" s="96"/>
      <c r="AQ446" s="42"/>
      <c r="AR446" s="97"/>
      <c r="AT446" s="96">
        <f t="shared" si="176"/>
        <v>0</v>
      </c>
      <c r="AU446" s="42">
        <f t="shared" si="176"/>
        <v>0</v>
      </c>
      <c r="AV446" s="97">
        <f t="shared" si="176"/>
        <v>0</v>
      </c>
      <c r="BC446" s="32">
        <f t="shared" si="177"/>
        <v>0</v>
      </c>
      <c r="BE446" s="23">
        <v>4</v>
      </c>
      <c r="BF446" s="23">
        <v>2</v>
      </c>
      <c r="BG446" s="23">
        <f t="shared" si="178"/>
        <v>5</v>
      </c>
    </row>
    <row r="447" spans="2:59" ht="15" hidden="1" customHeight="1" x14ac:dyDescent="0.3">
      <c r="C447" s="40" t="s">
        <v>22</v>
      </c>
      <c r="D447" s="34" t="s">
        <v>2</v>
      </c>
      <c r="E447" s="35" t="s">
        <v>2</v>
      </c>
      <c r="F447" s="96">
        <v>0</v>
      </c>
      <c r="G447" s="42">
        <v>0</v>
      </c>
      <c r="H447" s="97">
        <v>0</v>
      </c>
      <c r="I447" s="96">
        <v>0</v>
      </c>
      <c r="J447" s="42">
        <v>0</v>
      </c>
      <c r="K447" s="97">
        <v>0</v>
      </c>
      <c r="L447" s="96">
        <v>0</v>
      </c>
      <c r="M447" s="42">
        <v>0</v>
      </c>
      <c r="N447" s="97">
        <v>0</v>
      </c>
      <c r="O447" s="96">
        <v>0</v>
      </c>
      <c r="P447" s="42">
        <v>0</v>
      </c>
      <c r="Q447" s="97">
        <v>0</v>
      </c>
      <c r="R447" s="96">
        <v>0</v>
      </c>
      <c r="S447" s="42">
        <v>0</v>
      </c>
      <c r="T447" s="97">
        <v>0</v>
      </c>
      <c r="U447" s="96">
        <v>0</v>
      </c>
      <c r="V447" s="42">
        <v>0</v>
      </c>
      <c r="W447" s="97">
        <v>0</v>
      </c>
      <c r="X447" s="96">
        <v>0</v>
      </c>
      <c r="Y447" s="42">
        <v>0</v>
      </c>
      <c r="Z447" s="97">
        <v>0</v>
      </c>
      <c r="AA447" s="96">
        <v>0</v>
      </c>
      <c r="AB447" s="42">
        <v>0</v>
      </c>
      <c r="AC447" s="97">
        <v>0</v>
      </c>
      <c r="AD447" s="96">
        <v>0</v>
      </c>
      <c r="AE447" s="42">
        <v>0</v>
      </c>
      <c r="AF447" s="97">
        <v>0</v>
      </c>
      <c r="AG447" s="96">
        <v>0</v>
      </c>
      <c r="AH447" s="42">
        <v>0</v>
      </c>
      <c r="AI447" s="97">
        <v>0</v>
      </c>
      <c r="AJ447" s="96">
        <v>0</v>
      </c>
      <c r="AK447" s="42">
        <v>0</v>
      </c>
      <c r="AL447" s="97">
        <v>0</v>
      </c>
      <c r="AM447" s="96">
        <v>0</v>
      </c>
      <c r="AN447" s="42">
        <v>0</v>
      </c>
      <c r="AO447" s="97">
        <v>0</v>
      </c>
      <c r="AP447" s="96"/>
      <c r="AQ447" s="42"/>
      <c r="AR447" s="97"/>
      <c r="AT447" s="96">
        <f t="shared" si="176"/>
        <v>0</v>
      </c>
      <c r="AU447" s="42">
        <f t="shared" si="176"/>
        <v>0</v>
      </c>
      <c r="AV447" s="97">
        <f t="shared" si="176"/>
        <v>0</v>
      </c>
      <c r="BC447" s="32">
        <f t="shared" si="177"/>
        <v>0</v>
      </c>
      <c r="BE447" s="23">
        <v>4</v>
      </c>
      <c r="BF447" s="23">
        <v>2</v>
      </c>
      <c r="BG447" s="23">
        <f t="shared" si="178"/>
        <v>6</v>
      </c>
    </row>
    <row r="448" spans="2:59" ht="15" hidden="1" customHeight="1" x14ac:dyDescent="0.3">
      <c r="C448" s="40" t="s">
        <v>22</v>
      </c>
      <c r="D448" s="34" t="s">
        <v>2</v>
      </c>
      <c r="E448" s="35" t="s">
        <v>2</v>
      </c>
      <c r="F448" s="96">
        <v>0</v>
      </c>
      <c r="G448" s="42">
        <v>0</v>
      </c>
      <c r="H448" s="97">
        <v>0</v>
      </c>
      <c r="I448" s="96">
        <v>0</v>
      </c>
      <c r="J448" s="42">
        <v>0</v>
      </c>
      <c r="K448" s="97">
        <v>0</v>
      </c>
      <c r="L448" s="96">
        <v>0</v>
      </c>
      <c r="M448" s="42">
        <v>0</v>
      </c>
      <c r="N448" s="97">
        <v>0</v>
      </c>
      <c r="O448" s="96">
        <v>0</v>
      </c>
      <c r="P448" s="42">
        <v>0</v>
      </c>
      <c r="Q448" s="97">
        <v>0</v>
      </c>
      <c r="R448" s="96">
        <v>0</v>
      </c>
      <c r="S448" s="42">
        <v>0</v>
      </c>
      <c r="T448" s="97">
        <v>0</v>
      </c>
      <c r="U448" s="96">
        <v>0</v>
      </c>
      <c r="V448" s="42">
        <v>0</v>
      </c>
      <c r="W448" s="97">
        <v>0</v>
      </c>
      <c r="X448" s="96">
        <v>0</v>
      </c>
      <c r="Y448" s="42">
        <v>0</v>
      </c>
      <c r="Z448" s="97">
        <v>0</v>
      </c>
      <c r="AA448" s="96">
        <v>0</v>
      </c>
      <c r="AB448" s="42">
        <v>0</v>
      </c>
      <c r="AC448" s="97">
        <v>0</v>
      </c>
      <c r="AD448" s="96">
        <v>0</v>
      </c>
      <c r="AE448" s="42">
        <v>0</v>
      </c>
      <c r="AF448" s="97">
        <v>0</v>
      </c>
      <c r="AG448" s="96">
        <v>0</v>
      </c>
      <c r="AH448" s="42">
        <v>0</v>
      </c>
      <c r="AI448" s="97">
        <v>0</v>
      </c>
      <c r="AJ448" s="96">
        <v>0</v>
      </c>
      <c r="AK448" s="42">
        <v>0</v>
      </c>
      <c r="AL448" s="97">
        <v>0</v>
      </c>
      <c r="AM448" s="96">
        <v>0</v>
      </c>
      <c r="AN448" s="42">
        <v>0</v>
      </c>
      <c r="AO448" s="97">
        <v>0</v>
      </c>
      <c r="AP448" s="96"/>
      <c r="AQ448" s="42"/>
      <c r="AR448" s="97"/>
      <c r="AT448" s="96">
        <f t="shared" si="176"/>
        <v>0</v>
      </c>
      <c r="AU448" s="42">
        <f t="shared" si="176"/>
        <v>0</v>
      </c>
      <c r="AV448" s="97">
        <f t="shared" si="176"/>
        <v>0</v>
      </c>
      <c r="BC448" s="32">
        <f t="shared" si="177"/>
        <v>0</v>
      </c>
      <c r="BE448" s="23">
        <v>4</v>
      </c>
      <c r="BF448" s="23">
        <v>2</v>
      </c>
      <c r="BG448" s="23">
        <f t="shared" si="178"/>
        <v>7</v>
      </c>
    </row>
    <row r="449" spans="3:59" ht="15" hidden="1" customHeight="1" x14ac:dyDescent="0.3">
      <c r="C449" s="40" t="s">
        <v>22</v>
      </c>
      <c r="D449" s="34" t="s">
        <v>2</v>
      </c>
      <c r="E449" s="35" t="s">
        <v>2</v>
      </c>
      <c r="F449" s="96">
        <v>0</v>
      </c>
      <c r="G449" s="42">
        <v>0</v>
      </c>
      <c r="H449" s="97">
        <v>0</v>
      </c>
      <c r="I449" s="96">
        <v>0</v>
      </c>
      <c r="J449" s="42">
        <v>0</v>
      </c>
      <c r="K449" s="97">
        <v>0</v>
      </c>
      <c r="L449" s="96">
        <v>0</v>
      </c>
      <c r="M449" s="42">
        <v>0</v>
      </c>
      <c r="N449" s="97">
        <v>0</v>
      </c>
      <c r="O449" s="96">
        <v>0</v>
      </c>
      <c r="P449" s="42">
        <v>0</v>
      </c>
      <c r="Q449" s="97">
        <v>0</v>
      </c>
      <c r="R449" s="96">
        <v>0</v>
      </c>
      <c r="S449" s="42">
        <v>0</v>
      </c>
      <c r="T449" s="97">
        <v>0</v>
      </c>
      <c r="U449" s="96">
        <v>0</v>
      </c>
      <c r="V449" s="42">
        <v>0</v>
      </c>
      <c r="W449" s="97">
        <v>0</v>
      </c>
      <c r="X449" s="96">
        <v>0</v>
      </c>
      <c r="Y449" s="42">
        <v>0</v>
      </c>
      <c r="Z449" s="97">
        <v>0</v>
      </c>
      <c r="AA449" s="96">
        <v>0</v>
      </c>
      <c r="AB449" s="42">
        <v>0</v>
      </c>
      <c r="AC449" s="97">
        <v>0</v>
      </c>
      <c r="AD449" s="96">
        <v>0</v>
      </c>
      <c r="AE449" s="42">
        <v>0</v>
      </c>
      <c r="AF449" s="97">
        <v>0</v>
      </c>
      <c r="AG449" s="96">
        <v>0</v>
      </c>
      <c r="AH449" s="42">
        <v>0</v>
      </c>
      <c r="AI449" s="97">
        <v>0</v>
      </c>
      <c r="AJ449" s="96">
        <v>0</v>
      </c>
      <c r="AK449" s="42">
        <v>0</v>
      </c>
      <c r="AL449" s="97">
        <v>0</v>
      </c>
      <c r="AM449" s="96">
        <v>0</v>
      </c>
      <c r="AN449" s="42">
        <v>0</v>
      </c>
      <c r="AO449" s="97">
        <v>0</v>
      </c>
      <c r="AP449" s="96"/>
      <c r="AQ449" s="42"/>
      <c r="AR449" s="97"/>
      <c r="AT449" s="96">
        <f t="shared" si="176"/>
        <v>0</v>
      </c>
      <c r="AU449" s="42">
        <f t="shared" si="176"/>
        <v>0</v>
      </c>
      <c r="AV449" s="97">
        <f t="shared" si="176"/>
        <v>0</v>
      </c>
      <c r="BC449" s="32">
        <f t="shared" si="177"/>
        <v>0</v>
      </c>
      <c r="BE449" s="23">
        <v>4</v>
      </c>
      <c r="BF449" s="23">
        <v>2</v>
      </c>
      <c r="BG449" s="23">
        <f t="shared" si="178"/>
        <v>8</v>
      </c>
    </row>
    <row r="450" spans="3:59" ht="15" hidden="1" customHeight="1" x14ac:dyDescent="0.3">
      <c r="C450" s="40" t="s">
        <v>22</v>
      </c>
      <c r="D450" s="34" t="s">
        <v>2</v>
      </c>
      <c r="E450" s="35" t="s">
        <v>2</v>
      </c>
      <c r="F450" s="96">
        <v>0</v>
      </c>
      <c r="G450" s="42">
        <v>0</v>
      </c>
      <c r="H450" s="97">
        <v>0</v>
      </c>
      <c r="I450" s="96">
        <v>0</v>
      </c>
      <c r="J450" s="42">
        <v>0</v>
      </c>
      <c r="K450" s="97">
        <v>0</v>
      </c>
      <c r="L450" s="96">
        <v>0</v>
      </c>
      <c r="M450" s="42">
        <v>0</v>
      </c>
      <c r="N450" s="97">
        <v>0</v>
      </c>
      <c r="O450" s="96">
        <v>0</v>
      </c>
      <c r="P450" s="42">
        <v>0</v>
      </c>
      <c r="Q450" s="97">
        <v>0</v>
      </c>
      <c r="R450" s="96">
        <v>0</v>
      </c>
      <c r="S450" s="42">
        <v>0</v>
      </c>
      <c r="T450" s="97">
        <v>0</v>
      </c>
      <c r="U450" s="96">
        <v>0</v>
      </c>
      <c r="V450" s="42">
        <v>0</v>
      </c>
      <c r="W450" s="97">
        <v>0</v>
      </c>
      <c r="X450" s="96">
        <v>0</v>
      </c>
      <c r="Y450" s="42">
        <v>0</v>
      </c>
      <c r="Z450" s="97">
        <v>0</v>
      </c>
      <c r="AA450" s="96">
        <v>0</v>
      </c>
      <c r="AB450" s="42">
        <v>0</v>
      </c>
      <c r="AC450" s="97">
        <v>0</v>
      </c>
      <c r="AD450" s="96">
        <v>0</v>
      </c>
      <c r="AE450" s="42">
        <v>0</v>
      </c>
      <c r="AF450" s="97">
        <v>0</v>
      </c>
      <c r="AG450" s="96">
        <v>0</v>
      </c>
      <c r="AH450" s="42">
        <v>0</v>
      </c>
      <c r="AI450" s="97">
        <v>0</v>
      </c>
      <c r="AJ450" s="96">
        <v>0</v>
      </c>
      <c r="AK450" s="42">
        <v>0</v>
      </c>
      <c r="AL450" s="97">
        <v>0</v>
      </c>
      <c r="AM450" s="96">
        <v>0</v>
      </c>
      <c r="AN450" s="42">
        <v>0</v>
      </c>
      <c r="AO450" s="97">
        <v>0</v>
      </c>
      <c r="AP450" s="96"/>
      <c r="AQ450" s="42"/>
      <c r="AR450" s="97"/>
      <c r="AT450" s="96">
        <f t="shared" si="176"/>
        <v>0</v>
      </c>
      <c r="AU450" s="42">
        <f t="shared" si="176"/>
        <v>0</v>
      </c>
      <c r="AV450" s="97">
        <f t="shared" si="176"/>
        <v>0</v>
      </c>
      <c r="BC450" s="32">
        <f t="shared" si="177"/>
        <v>0</v>
      </c>
      <c r="BE450" s="23">
        <v>4</v>
      </c>
      <c r="BF450" s="23">
        <v>2</v>
      </c>
      <c r="BG450" s="23">
        <f t="shared" si="178"/>
        <v>9</v>
      </c>
    </row>
    <row r="451" spans="3:59" ht="15" hidden="1" customHeight="1" x14ac:dyDescent="0.3">
      <c r="C451" s="40" t="s">
        <v>22</v>
      </c>
      <c r="D451" s="34" t="s">
        <v>2</v>
      </c>
      <c r="E451" s="35" t="s">
        <v>2</v>
      </c>
      <c r="F451" s="96">
        <v>0</v>
      </c>
      <c r="G451" s="42">
        <v>0</v>
      </c>
      <c r="H451" s="97">
        <v>0</v>
      </c>
      <c r="I451" s="96">
        <v>0</v>
      </c>
      <c r="J451" s="42">
        <v>0</v>
      </c>
      <c r="K451" s="97">
        <v>0</v>
      </c>
      <c r="L451" s="96">
        <v>0</v>
      </c>
      <c r="M451" s="42">
        <v>0</v>
      </c>
      <c r="N451" s="97">
        <v>0</v>
      </c>
      <c r="O451" s="96">
        <v>0</v>
      </c>
      <c r="P451" s="42">
        <v>0</v>
      </c>
      <c r="Q451" s="97">
        <v>0</v>
      </c>
      <c r="R451" s="96">
        <v>0</v>
      </c>
      <c r="S451" s="42">
        <v>0</v>
      </c>
      <c r="T451" s="97">
        <v>0</v>
      </c>
      <c r="U451" s="96">
        <v>0</v>
      </c>
      <c r="V451" s="42">
        <v>0</v>
      </c>
      <c r="W451" s="97">
        <v>0</v>
      </c>
      <c r="X451" s="96">
        <v>0</v>
      </c>
      <c r="Y451" s="42">
        <v>0</v>
      </c>
      <c r="Z451" s="97">
        <v>0</v>
      </c>
      <c r="AA451" s="96">
        <v>0</v>
      </c>
      <c r="AB451" s="42">
        <v>0</v>
      </c>
      <c r="AC451" s="97">
        <v>0</v>
      </c>
      <c r="AD451" s="96">
        <v>0</v>
      </c>
      <c r="AE451" s="42">
        <v>0</v>
      </c>
      <c r="AF451" s="97">
        <v>0</v>
      </c>
      <c r="AG451" s="96">
        <v>0</v>
      </c>
      <c r="AH451" s="42">
        <v>0</v>
      </c>
      <c r="AI451" s="97">
        <v>0</v>
      </c>
      <c r="AJ451" s="96">
        <v>0</v>
      </c>
      <c r="AK451" s="42">
        <v>0</v>
      </c>
      <c r="AL451" s="97">
        <v>0</v>
      </c>
      <c r="AM451" s="96">
        <v>0</v>
      </c>
      <c r="AN451" s="42">
        <v>0</v>
      </c>
      <c r="AO451" s="97">
        <v>0</v>
      </c>
      <c r="AP451" s="96"/>
      <c r="AQ451" s="42"/>
      <c r="AR451" s="97"/>
      <c r="AT451" s="96">
        <f t="shared" si="176"/>
        <v>0</v>
      </c>
      <c r="AU451" s="42">
        <f t="shared" si="176"/>
        <v>0</v>
      </c>
      <c r="AV451" s="97">
        <f t="shared" si="176"/>
        <v>0</v>
      </c>
      <c r="BC451" s="32">
        <f t="shared" si="177"/>
        <v>0</v>
      </c>
      <c r="BE451" s="23">
        <v>4</v>
      </c>
      <c r="BF451" s="23">
        <v>2</v>
      </c>
      <c r="BG451" s="23">
        <f t="shared" si="178"/>
        <v>10</v>
      </c>
    </row>
    <row r="452" spans="3:59" ht="15" customHeight="1" x14ac:dyDescent="0.3">
      <c r="C452" s="40" t="s">
        <v>23</v>
      </c>
      <c r="D452" s="34" t="s">
        <v>711</v>
      </c>
      <c r="E452" s="35" t="s">
        <v>935</v>
      </c>
      <c r="F452" s="96">
        <v>182877</v>
      </c>
      <c r="G452" s="42">
        <v>192181</v>
      </c>
      <c r="H452" s="97">
        <v>209496</v>
      </c>
      <c r="I452" s="96">
        <v>0</v>
      </c>
      <c r="J452" s="42">
        <v>0</v>
      </c>
      <c r="K452" s="97">
        <v>0</v>
      </c>
      <c r="L452" s="96">
        <v>0</v>
      </c>
      <c r="M452" s="42">
        <v>0</v>
      </c>
      <c r="N452" s="97">
        <v>0</v>
      </c>
      <c r="O452" s="96">
        <v>0</v>
      </c>
      <c r="P452" s="42">
        <v>0</v>
      </c>
      <c r="Q452" s="97">
        <v>0</v>
      </c>
      <c r="R452" s="96">
        <v>2988</v>
      </c>
      <c r="S452" s="42">
        <v>3122</v>
      </c>
      <c r="T452" s="97">
        <v>3265</v>
      </c>
      <c r="U452" s="96">
        <v>0</v>
      </c>
      <c r="V452" s="42">
        <v>0</v>
      </c>
      <c r="W452" s="97">
        <v>0</v>
      </c>
      <c r="X452" s="96">
        <v>100000</v>
      </c>
      <c r="Y452" s="42">
        <v>100000</v>
      </c>
      <c r="Z452" s="97">
        <v>110000</v>
      </c>
      <c r="AA452" s="96">
        <v>0</v>
      </c>
      <c r="AB452" s="42">
        <v>0</v>
      </c>
      <c r="AC452" s="97">
        <v>0</v>
      </c>
      <c r="AD452" s="96">
        <v>0</v>
      </c>
      <c r="AE452" s="42">
        <v>0</v>
      </c>
      <c r="AF452" s="97">
        <v>0</v>
      </c>
      <c r="AG452" s="96">
        <v>0</v>
      </c>
      <c r="AH452" s="42">
        <v>0</v>
      </c>
      <c r="AI452" s="97">
        <v>0</v>
      </c>
      <c r="AJ452" s="96">
        <v>0</v>
      </c>
      <c r="AK452" s="42">
        <v>0</v>
      </c>
      <c r="AL452" s="97">
        <v>0</v>
      </c>
      <c r="AM452" s="96">
        <v>0</v>
      </c>
      <c r="AN452" s="42">
        <v>0</v>
      </c>
      <c r="AO452" s="97">
        <v>0</v>
      </c>
      <c r="AP452" s="96"/>
      <c r="AQ452" s="42"/>
      <c r="AR452" s="97"/>
      <c r="AT452" s="96">
        <f t="shared" si="176"/>
        <v>285865</v>
      </c>
      <c r="AU452" s="42">
        <f t="shared" si="176"/>
        <v>295303</v>
      </c>
      <c r="AV452" s="97">
        <f t="shared" si="176"/>
        <v>322761</v>
      </c>
      <c r="BC452" s="32">
        <f t="shared" si="177"/>
        <v>1</v>
      </c>
      <c r="BE452" s="23">
        <v>4</v>
      </c>
      <c r="BF452" s="23">
        <v>3</v>
      </c>
      <c r="BG452" s="23">
        <f t="shared" si="178"/>
        <v>1</v>
      </c>
    </row>
    <row r="453" spans="3:59" ht="15" customHeight="1" x14ac:dyDescent="0.3">
      <c r="C453" s="50" t="str">
        <f>IF(LEN(E452)&lt;1,"","Total: " &amp; LEFT(E452,LEN(E452)-21) &amp; "Municipalities")</f>
        <v>Total: Ugu Municipalities</v>
      </c>
      <c r="D453" s="51"/>
      <c r="E453" s="52"/>
      <c r="F453" s="63">
        <f>SUM(F442:F452)</f>
        <v>287743</v>
      </c>
      <c r="G453" s="54">
        <f>SUM(G442:G452)</f>
        <v>298590</v>
      </c>
      <c r="H453" s="64">
        <f>SUM(H442:H452)</f>
        <v>324361</v>
      </c>
      <c r="I453" s="63">
        <f t="shared" ref="I453:Q453" si="179">SUM(I442:I452)</f>
        <v>0</v>
      </c>
      <c r="J453" s="54">
        <f t="shared" si="179"/>
        <v>0</v>
      </c>
      <c r="K453" s="64">
        <f t="shared" si="179"/>
        <v>0</v>
      </c>
      <c r="L453" s="63">
        <f t="shared" si="179"/>
        <v>8500</v>
      </c>
      <c r="M453" s="54">
        <f t="shared" si="179"/>
        <v>5000</v>
      </c>
      <c r="N453" s="64">
        <f t="shared" si="179"/>
        <v>4000</v>
      </c>
      <c r="O453" s="63">
        <f t="shared" si="179"/>
        <v>24605</v>
      </c>
      <c r="P453" s="54">
        <f t="shared" si="179"/>
        <v>29580</v>
      </c>
      <c r="Q453" s="64">
        <f t="shared" si="179"/>
        <v>28918</v>
      </c>
      <c r="R453" s="63">
        <f>SUM(R442:R452)</f>
        <v>2988</v>
      </c>
      <c r="S453" s="54">
        <f>SUM(S442:S452)</f>
        <v>3122</v>
      </c>
      <c r="T453" s="64">
        <f>SUM(T442:T452)</f>
        <v>3265</v>
      </c>
      <c r="U453" s="63">
        <f t="shared" ref="U453:AL453" si="180">SUM(U442:U452)</f>
        <v>0</v>
      </c>
      <c r="V453" s="54">
        <f t="shared" si="180"/>
        <v>0</v>
      </c>
      <c r="W453" s="64">
        <f t="shared" si="180"/>
        <v>0</v>
      </c>
      <c r="X453" s="63">
        <f t="shared" si="180"/>
        <v>100000</v>
      </c>
      <c r="Y453" s="54">
        <f t="shared" si="180"/>
        <v>100000</v>
      </c>
      <c r="Z453" s="64">
        <f t="shared" si="180"/>
        <v>110000</v>
      </c>
      <c r="AA453" s="63">
        <f t="shared" si="180"/>
        <v>86218.197987775129</v>
      </c>
      <c r="AB453" s="54">
        <f t="shared" si="180"/>
        <v>75030.139872752334</v>
      </c>
      <c r="AC453" s="64">
        <f t="shared" si="180"/>
        <v>81375.640354798263</v>
      </c>
      <c r="AD453" s="63">
        <f t="shared" si="180"/>
        <v>40000</v>
      </c>
      <c r="AE453" s="54">
        <f t="shared" si="180"/>
        <v>41139</v>
      </c>
      <c r="AF453" s="64">
        <f t="shared" si="180"/>
        <v>1000</v>
      </c>
      <c r="AG453" s="63">
        <f t="shared" si="180"/>
        <v>0</v>
      </c>
      <c r="AH453" s="54">
        <f t="shared" si="180"/>
        <v>0</v>
      </c>
      <c r="AI453" s="64">
        <f t="shared" si="180"/>
        <v>0</v>
      </c>
      <c r="AJ453" s="63">
        <f t="shared" si="180"/>
        <v>0</v>
      </c>
      <c r="AK453" s="54">
        <f t="shared" si="180"/>
        <v>0</v>
      </c>
      <c r="AL453" s="64">
        <f t="shared" si="180"/>
        <v>0</v>
      </c>
      <c r="AM453" s="63">
        <f>SUM(AM442:AM452)</f>
        <v>0</v>
      </c>
      <c r="AN453" s="54">
        <f>SUM(AN442:AN452)</f>
        <v>0</v>
      </c>
      <c r="AO453" s="64">
        <f>SUM(AO442:AO452)</f>
        <v>0</v>
      </c>
      <c r="AP453" s="63"/>
      <c r="AQ453" s="54"/>
      <c r="AR453" s="64"/>
      <c r="AT453" s="63">
        <f t="shared" ref="AT453:AV453" si="181">SUM(AT442:AT452)</f>
        <v>550054.19798777509</v>
      </c>
      <c r="AU453" s="54">
        <f t="shared" si="181"/>
        <v>552461.13987275236</v>
      </c>
      <c r="AV453" s="64">
        <f t="shared" si="181"/>
        <v>552919.64035479829</v>
      </c>
      <c r="BC453" s="32">
        <f>IF(SUM(BC442:BC452)=0,0,1)</f>
        <v>1</v>
      </c>
    </row>
    <row r="454" spans="3:59" ht="15" customHeight="1" x14ac:dyDescent="0.3">
      <c r="C454" s="40"/>
      <c r="D454" s="34"/>
      <c r="E454" s="35"/>
      <c r="F454" s="96"/>
      <c r="G454" s="42"/>
      <c r="H454" s="97"/>
      <c r="I454" s="96"/>
      <c r="J454" s="42"/>
      <c r="K454" s="97"/>
      <c r="L454" s="96"/>
      <c r="M454" s="42"/>
      <c r="N454" s="97"/>
      <c r="O454" s="96"/>
      <c r="P454" s="42"/>
      <c r="Q454" s="97"/>
      <c r="R454" s="96"/>
      <c r="S454" s="42"/>
      <c r="T454" s="97"/>
      <c r="U454" s="96"/>
      <c r="V454" s="42"/>
      <c r="W454" s="97"/>
      <c r="X454" s="96"/>
      <c r="Y454" s="42"/>
      <c r="Z454" s="97"/>
      <c r="AA454" s="96"/>
      <c r="AB454" s="42"/>
      <c r="AC454" s="97"/>
      <c r="AD454" s="96"/>
      <c r="AE454" s="42"/>
      <c r="AF454" s="97"/>
      <c r="AG454" s="96"/>
      <c r="AH454" s="42"/>
      <c r="AI454" s="97"/>
      <c r="AJ454" s="96"/>
      <c r="AK454" s="42"/>
      <c r="AL454" s="97"/>
      <c r="AM454" s="96"/>
      <c r="AN454" s="42"/>
      <c r="AO454" s="97"/>
      <c r="AP454" s="96"/>
      <c r="AQ454" s="42"/>
      <c r="AR454" s="97"/>
      <c r="AT454" s="96"/>
      <c r="AU454" s="42"/>
      <c r="AV454" s="97"/>
      <c r="BC454" s="32">
        <f>IF(BC453=0,0,1)</f>
        <v>1</v>
      </c>
    </row>
    <row r="455" spans="3:59" ht="15" customHeight="1" x14ac:dyDescent="0.3">
      <c r="C455" s="40" t="s">
        <v>22</v>
      </c>
      <c r="D455" s="34" t="s">
        <v>712</v>
      </c>
      <c r="E455" s="35" t="s">
        <v>943</v>
      </c>
      <c r="F455" s="96">
        <v>31849</v>
      </c>
      <c r="G455" s="42">
        <v>33253</v>
      </c>
      <c r="H455" s="97">
        <v>35867</v>
      </c>
      <c r="I455" s="96">
        <v>0</v>
      </c>
      <c r="J455" s="42">
        <v>0</v>
      </c>
      <c r="K455" s="97">
        <v>0</v>
      </c>
      <c r="L455" s="96">
        <v>0</v>
      </c>
      <c r="M455" s="42">
        <v>0</v>
      </c>
      <c r="N455" s="97">
        <v>0</v>
      </c>
      <c r="O455" s="96">
        <v>2265</v>
      </c>
      <c r="P455" s="42">
        <v>7000</v>
      </c>
      <c r="Q455" s="97">
        <v>6000</v>
      </c>
      <c r="R455" s="96">
        <v>0</v>
      </c>
      <c r="S455" s="42">
        <v>0</v>
      </c>
      <c r="T455" s="97">
        <v>0</v>
      </c>
      <c r="U455" s="96">
        <v>0</v>
      </c>
      <c r="V455" s="42">
        <v>0</v>
      </c>
      <c r="W455" s="97">
        <v>0</v>
      </c>
      <c r="X455" s="96">
        <v>0</v>
      </c>
      <c r="Y455" s="42">
        <v>0</v>
      </c>
      <c r="Z455" s="97">
        <v>0</v>
      </c>
      <c r="AA455" s="96">
        <v>0</v>
      </c>
      <c r="AB455" s="42">
        <v>0</v>
      </c>
      <c r="AC455" s="97">
        <v>0</v>
      </c>
      <c r="AD455" s="96">
        <v>0</v>
      </c>
      <c r="AE455" s="42">
        <v>0</v>
      </c>
      <c r="AF455" s="97">
        <v>0</v>
      </c>
      <c r="AG455" s="96">
        <v>0</v>
      </c>
      <c r="AH455" s="42">
        <v>0</v>
      </c>
      <c r="AI455" s="97">
        <v>0</v>
      </c>
      <c r="AJ455" s="96">
        <v>0</v>
      </c>
      <c r="AK455" s="42">
        <v>0</v>
      </c>
      <c r="AL455" s="97">
        <v>0</v>
      </c>
      <c r="AM455" s="96">
        <v>0</v>
      </c>
      <c r="AN455" s="42">
        <v>0</v>
      </c>
      <c r="AO455" s="97">
        <v>0</v>
      </c>
      <c r="AP455" s="96"/>
      <c r="AQ455" s="42"/>
      <c r="AR455" s="97"/>
      <c r="AT455" s="96">
        <f t="shared" ref="AT455:AV465" si="182">F455+I455+L455+O455+R455+U455+X455+AA455+AD455+AG455+AJ455+AM455+AP455</f>
        <v>34114</v>
      </c>
      <c r="AU455" s="42">
        <f t="shared" si="182"/>
        <v>40253</v>
      </c>
      <c r="AV455" s="97">
        <f t="shared" si="182"/>
        <v>41867</v>
      </c>
      <c r="BC455" s="32">
        <f t="shared" ref="BC455:BC465" si="183">IF(LEN(E455)&lt;2,0,1)</f>
        <v>1</v>
      </c>
      <c r="BE455" s="23">
        <v>4</v>
      </c>
      <c r="BF455" s="23">
        <v>4</v>
      </c>
      <c r="BG455" s="23">
        <v>1</v>
      </c>
    </row>
    <row r="456" spans="3:59" ht="15" customHeight="1" x14ac:dyDescent="0.3">
      <c r="C456" s="40" t="s">
        <v>22</v>
      </c>
      <c r="D456" s="34" t="s">
        <v>713</v>
      </c>
      <c r="E456" s="35" t="s">
        <v>945</v>
      </c>
      <c r="F456" s="96">
        <v>26469</v>
      </c>
      <c r="G456" s="42">
        <v>27592</v>
      </c>
      <c r="H456" s="97">
        <v>29682</v>
      </c>
      <c r="I456" s="96">
        <v>7426</v>
      </c>
      <c r="J456" s="42">
        <v>0</v>
      </c>
      <c r="K456" s="97">
        <v>0</v>
      </c>
      <c r="L456" s="96">
        <v>0</v>
      </c>
      <c r="M456" s="42">
        <v>0</v>
      </c>
      <c r="N456" s="97">
        <v>0</v>
      </c>
      <c r="O456" s="96">
        <v>14620</v>
      </c>
      <c r="P456" s="42">
        <v>15000</v>
      </c>
      <c r="Q456" s="97">
        <v>15000</v>
      </c>
      <c r="R456" s="96">
        <v>0</v>
      </c>
      <c r="S456" s="42">
        <v>0</v>
      </c>
      <c r="T456" s="97">
        <v>0</v>
      </c>
      <c r="U456" s="96">
        <v>0</v>
      </c>
      <c r="V456" s="42">
        <v>0</v>
      </c>
      <c r="W456" s="97">
        <v>0</v>
      </c>
      <c r="X456" s="96">
        <v>0</v>
      </c>
      <c r="Y456" s="42">
        <v>0</v>
      </c>
      <c r="Z456" s="97">
        <v>0</v>
      </c>
      <c r="AA456" s="96">
        <v>0</v>
      </c>
      <c r="AB456" s="42">
        <v>0</v>
      </c>
      <c r="AC456" s="97">
        <v>0</v>
      </c>
      <c r="AD456" s="96">
        <v>0</v>
      </c>
      <c r="AE456" s="42">
        <v>0</v>
      </c>
      <c r="AF456" s="97">
        <v>0</v>
      </c>
      <c r="AG456" s="96">
        <v>0</v>
      </c>
      <c r="AH456" s="42">
        <v>0</v>
      </c>
      <c r="AI456" s="97">
        <v>0</v>
      </c>
      <c r="AJ456" s="96">
        <v>0</v>
      </c>
      <c r="AK456" s="42">
        <v>0</v>
      </c>
      <c r="AL456" s="97">
        <v>0</v>
      </c>
      <c r="AM456" s="96">
        <v>0</v>
      </c>
      <c r="AN456" s="42">
        <v>0</v>
      </c>
      <c r="AO456" s="97">
        <v>0</v>
      </c>
      <c r="AP456" s="96"/>
      <c r="AQ456" s="42"/>
      <c r="AR456" s="97"/>
      <c r="AT456" s="96">
        <f t="shared" si="182"/>
        <v>48515</v>
      </c>
      <c r="AU456" s="42">
        <f t="shared" si="182"/>
        <v>42592</v>
      </c>
      <c r="AV456" s="97">
        <f t="shared" si="182"/>
        <v>44682</v>
      </c>
      <c r="BC456" s="32">
        <f t="shared" si="183"/>
        <v>1</v>
      </c>
      <c r="BE456" s="23">
        <v>4</v>
      </c>
      <c r="BF456" s="23">
        <v>4</v>
      </c>
      <c r="BG456" s="23">
        <f>IF(BF456=BF455,BG455+1,1)</f>
        <v>2</v>
      </c>
    </row>
    <row r="457" spans="3:59" ht="15" customHeight="1" x14ac:dyDescent="0.3">
      <c r="C457" s="40" t="s">
        <v>22</v>
      </c>
      <c r="D457" s="34" t="s">
        <v>714</v>
      </c>
      <c r="E457" s="35" t="s">
        <v>940</v>
      </c>
      <c r="F457" s="96">
        <v>13365</v>
      </c>
      <c r="G457" s="42">
        <v>13803</v>
      </c>
      <c r="H457" s="97">
        <v>14617</v>
      </c>
      <c r="I457" s="96">
        <v>0</v>
      </c>
      <c r="J457" s="42">
        <v>0</v>
      </c>
      <c r="K457" s="97">
        <v>0</v>
      </c>
      <c r="L457" s="96">
        <v>3000</v>
      </c>
      <c r="M457" s="42">
        <v>3000</v>
      </c>
      <c r="N457" s="97">
        <v>0</v>
      </c>
      <c r="O457" s="96">
        <v>917</v>
      </c>
      <c r="P457" s="42">
        <v>10344</v>
      </c>
      <c r="Q457" s="97">
        <v>10000</v>
      </c>
      <c r="R457" s="96">
        <v>0</v>
      </c>
      <c r="S457" s="42">
        <v>0</v>
      </c>
      <c r="T457" s="97">
        <v>0</v>
      </c>
      <c r="U457" s="96">
        <v>0</v>
      </c>
      <c r="V457" s="42">
        <v>0</v>
      </c>
      <c r="W457" s="97">
        <v>0</v>
      </c>
      <c r="X457" s="96">
        <v>0</v>
      </c>
      <c r="Y457" s="42">
        <v>0</v>
      </c>
      <c r="Z457" s="97">
        <v>0</v>
      </c>
      <c r="AA457" s="96">
        <v>0</v>
      </c>
      <c r="AB457" s="42">
        <v>0</v>
      </c>
      <c r="AC457" s="97">
        <v>0</v>
      </c>
      <c r="AD457" s="96">
        <v>0</v>
      </c>
      <c r="AE457" s="42">
        <v>0</v>
      </c>
      <c r="AF457" s="97">
        <v>0</v>
      </c>
      <c r="AG457" s="96">
        <v>0</v>
      </c>
      <c r="AH457" s="42">
        <v>0</v>
      </c>
      <c r="AI457" s="97">
        <v>0</v>
      </c>
      <c r="AJ457" s="96">
        <v>0</v>
      </c>
      <c r="AK457" s="42">
        <v>0</v>
      </c>
      <c r="AL457" s="97">
        <v>0</v>
      </c>
      <c r="AM457" s="96">
        <v>0</v>
      </c>
      <c r="AN457" s="42">
        <v>0</v>
      </c>
      <c r="AO457" s="97">
        <v>0</v>
      </c>
      <c r="AP457" s="96"/>
      <c r="AQ457" s="42"/>
      <c r="AR457" s="97"/>
      <c r="AT457" s="96">
        <f t="shared" si="182"/>
        <v>17282</v>
      </c>
      <c r="AU457" s="42">
        <f t="shared" si="182"/>
        <v>27147</v>
      </c>
      <c r="AV457" s="97">
        <f t="shared" si="182"/>
        <v>24617</v>
      </c>
      <c r="BC457" s="32">
        <f t="shared" si="183"/>
        <v>1</v>
      </c>
      <c r="BE457" s="23">
        <v>4</v>
      </c>
      <c r="BF457" s="23">
        <v>4</v>
      </c>
      <c r="BG457" s="23">
        <f t="shared" ref="BG457:BG465" si="184">IF(BF457=BF456,BG456+1,1)</f>
        <v>3</v>
      </c>
    </row>
    <row r="458" spans="3:59" ht="15" customHeight="1" x14ac:dyDescent="0.3">
      <c r="C458" s="40" t="s">
        <v>22</v>
      </c>
      <c r="D458" s="34" t="s">
        <v>715</v>
      </c>
      <c r="E458" s="35" t="s">
        <v>936</v>
      </c>
      <c r="F458" s="96">
        <v>12982</v>
      </c>
      <c r="G458" s="42">
        <v>13399</v>
      </c>
      <c r="H458" s="97">
        <v>14176</v>
      </c>
      <c r="I458" s="96">
        <v>15558</v>
      </c>
      <c r="J458" s="42">
        <v>15558</v>
      </c>
      <c r="K458" s="97">
        <v>0</v>
      </c>
      <c r="L458" s="96">
        <v>0</v>
      </c>
      <c r="M458" s="42">
        <v>0</v>
      </c>
      <c r="N458" s="97">
        <v>0</v>
      </c>
      <c r="O458" s="96">
        <v>14773</v>
      </c>
      <c r="P458" s="42">
        <v>3000</v>
      </c>
      <c r="Q458" s="97">
        <v>2000</v>
      </c>
      <c r="R458" s="96">
        <v>0</v>
      </c>
      <c r="S458" s="42">
        <v>0</v>
      </c>
      <c r="T458" s="97">
        <v>0</v>
      </c>
      <c r="U458" s="96">
        <v>0</v>
      </c>
      <c r="V458" s="42">
        <v>0</v>
      </c>
      <c r="W458" s="97">
        <v>0</v>
      </c>
      <c r="X458" s="96">
        <v>0</v>
      </c>
      <c r="Y458" s="42">
        <v>0</v>
      </c>
      <c r="Z458" s="97">
        <v>0</v>
      </c>
      <c r="AA458" s="96">
        <v>0</v>
      </c>
      <c r="AB458" s="42">
        <v>0</v>
      </c>
      <c r="AC458" s="97">
        <v>0</v>
      </c>
      <c r="AD458" s="96">
        <v>0</v>
      </c>
      <c r="AE458" s="42">
        <v>0</v>
      </c>
      <c r="AF458" s="97">
        <v>0</v>
      </c>
      <c r="AG458" s="96">
        <v>0</v>
      </c>
      <c r="AH458" s="42">
        <v>0</v>
      </c>
      <c r="AI458" s="97">
        <v>0</v>
      </c>
      <c r="AJ458" s="96">
        <v>0</v>
      </c>
      <c r="AK458" s="42">
        <v>0</v>
      </c>
      <c r="AL458" s="97">
        <v>0</v>
      </c>
      <c r="AM458" s="96">
        <v>0</v>
      </c>
      <c r="AN458" s="42">
        <v>0</v>
      </c>
      <c r="AO458" s="97">
        <v>0</v>
      </c>
      <c r="AP458" s="96"/>
      <c r="AQ458" s="42"/>
      <c r="AR458" s="97"/>
      <c r="AT458" s="96">
        <f t="shared" si="182"/>
        <v>43313</v>
      </c>
      <c r="AU458" s="42">
        <f t="shared" si="182"/>
        <v>31957</v>
      </c>
      <c r="AV458" s="97">
        <f t="shared" si="182"/>
        <v>16176</v>
      </c>
      <c r="BC458" s="32">
        <f t="shared" si="183"/>
        <v>1</v>
      </c>
      <c r="BE458" s="23">
        <v>4</v>
      </c>
      <c r="BF458" s="23">
        <v>4</v>
      </c>
      <c r="BG458" s="23">
        <f t="shared" si="184"/>
        <v>4</v>
      </c>
    </row>
    <row r="459" spans="3:59" ht="15" customHeight="1" x14ac:dyDescent="0.3">
      <c r="C459" s="40" t="s">
        <v>22</v>
      </c>
      <c r="D459" s="34" t="s">
        <v>716</v>
      </c>
      <c r="E459" s="35" t="s">
        <v>941</v>
      </c>
      <c r="F459" s="96">
        <v>231752</v>
      </c>
      <c r="G459" s="42">
        <v>243612</v>
      </c>
      <c r="H459" s="97">
        <v>265685</v>
      </c>
      <c r="I459" s="96">
        <v>13214</v>
      </c>
      <c r="J459" s="42">
        <v>13214</v>
      </c>
      <c r="K459" s="97">
        <v>0</v>
      </c>
      <c r="L459" s="96">
        <v>5000</v>
      </c>
      <c r="M459" s="42">
        <v>0</v>
      </c>
      <c r="N459" s="97">
        <v>4000</v>
      </c>
      <c r="O459" s="96">
        <v>4971</v>
      </c>
      <c r="P459" s="42">
        <v>5000</v>
      </c>
      <c r="Q459" s="97">
        <v>6000</v>
      </c>
      <c r="R459" s="96">
        <v>0</v>
      </c>
      <c r="S459" s="42">
        <v>0</v>
      </c>
      <c r="T459" s="97">
        <v>0</v>
      </c>
      <c r="U459" s="96">
        <v>0</v>
      </c>
      <c r="V459" s="42">
        <v>0</v>
      </c>
      <c r="W459" s="97">
        <v>0</v>
      </c>
      <c r="X459" s="96">
        <v>70000</v>
      </c>
      <c r="Y459" s="42">
        <v>75000</v>
      </c>
      <c r="Z459" s="97">
        <v>80000</v>
      </c>
      <c r="AA459" s="96">
        <v>0</v>
      </c>
      <c r="AB459" s="42">
        <v>0</v>
      </c>
      <c r="AC459" s="97">
        <v>0</v>
      </c>
      <c r="AD459" s="96">
        <v>20000</v>
      </c>
      <c r="AE459" s="42">
        <v>30000</v>
      </c>
      <c r="AF459" s="97">
        <v>50000</v>
      </c>
      <c r="AG459" s="96">
        <v>0</v>
      </c>
      <c r="AH459" s="42">
        <v>0</v>
      </c>
      <c r="AI459" s="97">
        <v>0</v>
      </c>
      <c r="AJ459" s="96">
        <v>0</v>
      </c>
      <c r="AK459" s="42">
        <v>0</v>
      </c>
      <c r="AL459" s="97">
        <v>0</v>
      </c>
      <c r="AM459" s="96">
        <v>50000</v>
      </c>
      <c r="AN459" s="42">
        <v>100000</v>
      </c>
      <c r="AO459" s="97">
        <v>150000</v>
      </c>
      <c r="AP459" s="96"/>
      <c r="AQ459" s="42"/>
      <c r="AR459" s="97"/>
      <c r="AT459" s="96">
        <f t="shared" si="182"/>
        <v>394937</v>
      </c>
      <c r="AU459" s="42">
        <f t="shared" si="182"/>
        <v>466826</v>
      </c>
      <c r="AV459" s="97">
        <f t="shared" si="182"/>
        <v>555685</v>
      </c>
      <c r="BC459" s="32">
        <f t="shared" si="183"/>
        <v>1</v>
      </c>
      <c r="BE459" s="23">
        <v>4</v>
      </c>
      <c r="BF459" s="23">
        <v>4</v>
      </c>
      <c r="BG459" s="23">
        <f t="shared" si="184"/>
        <v>5</v>
      </c>
    </row>
    <row r="460" spans="3:59" ht="15" customHeight="1" x14ac:dyDescent="0.3">
      <c r="C460" s="40" t="s">
        <v>22</v>
      </c>
      <c r="D460" s="34" t="s">
        <v>717</v>
      </c>
      <c r="E460" s="35" t="s">
        <v>937</v>
      </c>
      <c r="F460" s="96">
        <v>18159</v>
      </c>
      <c r="G460" s="42">
        <v>18847</v>
      </c>
      <c r="H460" s="97">
        <v>20128</v>
      </c>
      <c r="I460" s="96">
        <v>0</v>
      </c>
      <c r="J460" s="42">
        <v>0</v>
      </c>
      <c r="K460" s="97">
        <v>0</v>
      </c>
      <c r="L460" s="96">
        <v>0</v>
      </c>
      <c r="M460" s="42">
        <v>3000</v>
      </c>
      <c r="N460" s="97">
        <v>4000</v>
      </c>
      <c r="O460" s="96">
        <v>11643</v>
      </c>
      <c r="P460" s="42">
        <v>7205</v>
      </c>
      <c r="Q460" s="97">
        <v>7509</v>
      </c>
      <c r="R460" s="96">
        <v>0</v>
      </c>
      <c r="S460" s="42">
        <v>0</v>
      </c>
      <c r="T460" s="97">
        <v>0</v>
      </c>
      <c r="U460" s="96">
        <v>0</v>
      </c>
      <c r="V460" s="42">
        <v>0</v>
      </c>
      <c r="W460" s="97">
        <v>0</v>
      </c>
      <c r="X460" s="96">
        <v>0</v>
      </c>
      <c r="Y460" s="42">
        <v>0</v>
      </c>
      <c r="Z460" s="97">
        <v>0</v>
      </c>
      <c r="AA460" s="96">
        <v>0</v>
      </c>
      <c r="AB460" s="42">
        <v>0</v>
      </c>
      <c r="AC460" s="97">
        <v>0</v>
      </c>
      <c r="AD460" s="96">
        <v>0</v>
      </c>
      <c r="AE460" s="42">
        <v>0</v>
      </c>
      <c r="AF460" s="97">
        <v>0</v>
      </c>
      <c r="AG460" s="96">
        <v>0</v>
      </c>
      <c r="AH460" s="42">
        <v>0</v>
      </c>
      <c r="AI460" s="97">
        <v>0</v>
      </c>
      <c r="AJ460" s="96">
        <v>0</v>
      </c>
      <c r="AK460" s="42">
        <v>0</v>
      </c>
      <c r="AL460" s="97">
        <v>0</v>
      </c>
      <c r="AM460" s="96">
        <v>0</v>
      </c>
      <c r="AN460" s="42">
        <v>0</v>
      </c>
      <c r="AO460" s="97">
        <v>0</v>
      </c>
      <c r="AP460" s="96"/>
      <c r="AQ460" s="42"/>
      <c r="AR460" s="97"/>
      <c r="AT460" s="96">
        <f t="shared" si="182"/>
        <v>29802</v>
      </c>
      <c r="AU460" s="42">
        <f t="shared" si="182"/>
        <v>29052</v>
      </c>
      <c r="AV460" s="97">
        <f t="shared" si="182"/>
        <v>31637</v>
      </c>
      <c r="BC460" s="32">
        <f t="shared" si="183"/>
        <v>1</v>
      </c>
      <c r="BE460" s="23">
        <v>4</v>
      </c>
      <c r="BF460" s="23">
        <v>4</v>
      </c>
      <c r="BG460" s="23">
        <f t="shared" si="184"/>
        <v>6</v>
      </c>
    </row>
    <row r="461" spans="3:59" ht="15" customHeight="1" x14ac:dyDescent="0.3">
      <c r="C461" s="40" t="s">
        <v>22</v>
      </c>
      <c r="D461" s="34" t="s">
        <v>718</v>
      </c>
      <c r="E461" s="35" t="s">
        <v>938</v>
      </c>
      <c r="F461" s="96">
        <v>20974</v>
      </c>
      <c r="G461" s="42">
        <v>21810</v>
      </c>
      <c r="H461" s="97">
        <v>23365</v>
      </c>
      <c r="I461" s="96">
        <v>0</v>
      </c>
      <c r="J461" s="42">
        <v>0</v>
      </c>
      <c r="K461" s="97">
        <v>0</v>
      </c>
      <c r="L461" s="96">
        <v>0</v>
      </c>
      <c r="M461" s="42">
        <v>0</v>
      </c>
      <c r="N461" s="97">
        <v>0</v>
      </c>
      <c r="O461" s="96">
        <v>0</v>
      </c>
      <c r="P461" s="42">
        <v>5764</v>
      </c>
      <c r="Q461" s="97">
        <v>6206</v>
      </c>
      <c r="R461" s="96">
        <v>0</v>
      </c>
      <c r="S461" s="42">
        <v>0</v>
      </c>
      <c r="T461" s="97">
        <v>0</v>
      </c>
      <c r="U461" s="96">
        <v>0</v>
      </c>
      <c r="V461" s="42">
        <v>0</v>
      </c>
      <c r="W461" s="97">
        <v>0</v>
      </c>
      <c r="X461" s="96">
        <v>0</v>
      </c>
      <c r="Y461" s="42">
        <v>0</v>
      </c>
      <c r="Z461" s="97">
        <v>0</v>
      </c>
      <c r="AA461" s="96">
        <v>0</v>
      </c>
      <c r="AB461" s="42">
        <v>0</v>
      </c>
      <c r="AC461" s="97">
        <v>0</v>
      </c>
      <c r="AD461" s="96">
        <v>0</v>
      </c>
      <c r="AE461" s="42">
        <v>0</v>
      </c>
      <c r="AF461" s="97">
        <v>0</v>
      </c>
      <c r="AG461" s="96">
        <v>0</v>
      </c>
      <c r="AH461" s="42">
        <v>0</v>
      </c>
      <c r="AI461" s="97">
        <v>0</v>
      </c>
      <c r="AJ461" s="96">
        <v>0</v>
      </c>
      <c r="AK461" s="42">
        <v>0</v>
      </c>
      <c r="AL461" s="97">
        <v>0</v>
      </c>
      <c r="AM461" s="96">
        <v>0</v>
      </c>
      <c r="AN461" s="42">
        <v>0</v>
      </c>
      <c r="AO461" s="97">
        <v>0</v>
      </c>
      <c r="AP461" s="96"/>
      <c r="AQ461" s="42"/>
      <c r="AR461" s="97"/>
      <c r="AT461" s="96">
        <f t="shared" si="182"/>
        <v>20974</v>
      </c>
      <c r="AU461" s="42">
        <f t="shared" si="182"/>
        <v>27574</v>
      </c>
      <c r="AV461" s="97">
        <f t="shared" si="182"/>
        <v>29571</v>
      </c>
      <c r="BC461" s="32">
        <f t="shared" si="183"/>
        <v>1</v>
      </c>
      <c r="BE461" s="23">
        <v>4</v>
      </c>
      <c r="BF461" s="23">
        <v>4</v>
      </c>
      <c r="BG461" s="23">
        <f t="shared" si="184"/>
        <v>7</v>
      </c>
    </row>
    <row r="462" spans="3:59" ht="15" hidden="1" customHeight="1" x14ac:dyDescent="0.3">
      <c r="C462" s="40" t="s">
        <v>22</v>
      </c>
      <c r="D462" s="34" t="s">
        <v>2</v>
      </c>
      <c r="E462" s="35" t="s">
        <v>2</v>
      </c>
      <c r="F462" s="96">
        <v>0</v>
      </c>
      <c r="G462" s="42">
        <v>0</v>
      </c>
      <c r="H462" s="97">
        <v>0</v>
      </c>
      <c r="I462" s="96">
        <v>0</v>
      </c>
      <c r="J462" s="42">
        <v>0</v>
      </c>
      <c r="K462" s="97">
        <v>0</v>
      </c>
      <c r="L462" s="96">
        <v>0</v>
      </c>
      <c r="M462" s="42">
        <v>0</v>
      </c>
      <c r="N462" s="97">
        <v>0</v>
      </c>
      <c r="O462" s="96">
        <v>0</v>
      </c>
      <c r="P462" s="42">
        <v>0</v>
      </c>
      <c r="Q462" s="97">
        <v>0</v>
      </c>
      <c r="R462" s="96">
        <v>0</v>
      </c>
      <c r="S462" s="42">
        <v>0</v>
      </c>
      <c r="T462" s="97">
        <v>0</v>
      </c>
      <c r="U462" s="96">
        <v>0</v>
      </c>
      <c r="V462" s="42">
        <v>0</v>
      </c>
      <c r="W462" s="97">
        <v>0</v>
      </c>
      <c r="X462" s="96">
        <v>0</v>
      </c>
      <c r="Y462" s="42">
        <v>0</v>
      </c>
      <c r="Z462" s="97">
        <v>0</v>
      </c>
      <c r="AA462" s="96">
        <v>0</v>
      </c>
      <c r="AB462" s="42">
        <v>0</v>
      </c>
      <c r="AC462" s="97">
        <v>0</v>
      </c>
      <c r="AD462" s="96">
        <v>0</v>
      </c>
      <c r="AE462" s="42">
        <v>0</v>
      </c>
      <c r="AF462" s="97">
        <v>0</v>
      </c>
      <c r="AG462" s="96">
        <v>0</v>
      </c>
      <c r="AH462" s="42">
        <v>0</v>
      </c>
      <c r="AI462" s="97">
        <v>0</v>
      </c>
      <c r="AJ462" s="96">
        <v>0</v>
      </c>
      <c r="AK462" s="42">
        <v>0</v>
      </c>
      <c r="AL462" s="97">
        <v>0</v>
      </c>
      <c r="AM462" s="96">
        <v>0</v>
      </c>
      <c r="AN462" s="42">
        <v>0</v>
      </c>
      <c r="AO462" s="97">
        <v>0</v>
      </c>
      <c r="AP462" s="96"/>
      <c r="AQ462" s="42"/>
      <c r="AR462" s="97"/>
      <c r="AT462" s="96">
        <f t="shared" si="182"/>
        <v>0</v>
      </c>
      <c r="AU462" s="42">
        <f t="shared" si="182"/>
        <v>0</v>
      </c>
      <c r="AV462" s="97">
        <f t="shared" si="182"/>
        <v>0</v>
      </c>
      <c r="BC462" s="32">
        <f t="shared" si="183"/>
        <v>0</v>
      </c>
      <c r="BE462" s="23">
        <v>4</v>
      </c>
      <c r="BF462" s="23">
        <v>4</v>
      </c>
      <c r="BG462" s="23">
        <f t="shared" si="184"/>
        <v>8</v>
      </c>
    </row>
    <row r="463" spans="3:59" ht="15" hidden="1" customHeight="1" x14ac:dyDescent="0.3">
      <c r="C463" s="40" t="s">
        <v>22</v>
      </c>
      <c r="D463" s="34" t="s">
        <v>2</v>
      </c>
      <c r="E463" s="35" t="s">
        <v>2</v>
      </c>
      <c r="F463" s="96">
        <v>0</v>
      </c>
      <c r="G463" s="42">
        <v>0</v>
      </c>
      <c r="H463" s="97">
        <v>0</v>
      </c>
      <c r="I463" s="96">
        <v>0</v>
      </c>
      <c r="J463" s="42">
        <v>0</v>
      </c>
      <c r="K463" s="97">
        <v>0</v>
      </c>
      <c r="L463" s="96">
        <v>0</v>
      </c>
      <c r="M463" s="42">
        <v>0</v>
      </c>
      <c r="N463" s="97">
        <v>0</v>
      </c>
      <c r="O463" s="96">
        <v>0</v>
      </c>
      <c r="P463" s="42">
        <v>0</v>
      </c>
      <c r="Q463" s="97">
        <v>0</v>
      </c>
      <c r="R463" s="96">
        <v>0</v>
      </c>
      <c r="S463" s="42">
        <v>0</v>
      </c>
      <c r="T463" s="97">
        <v>0</v>
      </c>
      <c r="U463" s="96">
        <v>0</v>
      </c>
      <c r="V463" s="42">
        <v>0</v>
      </c>
      <c r="W463" s="97">
        <v>0</v>
      </c>
      <c r="X463" s="96">
        <v>0</v>
      </c>
      <c r="Y463" s="42">
        <v>0</v>
      </c>
      <c r="Z463" s="97">
        <v>0</v>
      </c>
      <c r="AA463" s="96">
        <v>0</v>
      </c>
      <c r="AB463" s="42">
        <v>0</v>
      </c>
      <c r="AC463" s="97">
        <v>0</v>
      </c>
      <c r="AD463" s="96">
        <v>0</v>
      </c>
      <c r="AE463" s="42">
        <v>0</v>
      </c>
      <c r="AF463" s="97">
        <v>0</v>
      </c>
      <c r="AG463" s="96">
        <v>0</v>
      </c>
      <c r="AH463" s="42">
        <v>0</v>
      </c>
      <c r="AI463" s="97">
        <v>0</v>
      </c>
      <c r="AJ463" s="96">
        <v>0</v>
      </c>
      <c r="AK463" s="42">
        <v>0</v>
      </c>
      <c r="AL463" s="97">
        <v>0</v>
      </c>
      <c r="AM463" s="96">
        <v>0</v>
      </c>
      <c r="AN463" s="42">
        <v>0</v>
      </c>
      <c r="AO463" s="97">
        <v>0</v>
      </c>
      <c r="AP463" s="96"/>
      <c r="AQ463" s="42"/>
      <c r="AR463" s="97"/>
      <c r="AT463" s="96">
        <f t="shared" si="182"/>
        <v>0</v>
      </c>
      <c r="AU463" s="42">
        <f t="shared" si="182"/>
        <v>0</v>
      </c>
      <c r="AV463" s="97">
        <f t="shared" si="182"/>
        <v>0</v>
      </c>
      <c r="BC463" s="32">
        <f t="shared" si="183"/>
        <v>0</v>
      </c>
      <c r="BE463" s="23">
        <v>4</v>
      </c>
      <c r="BF463" s="23">
        <v>4</v>
      </c>
      <c r="BG463" s="23">
        <f t="shared" si="184"/>
        <v>9</v>
      </c>
    </row>
    <row r="464" spans="3:59" ht="15" hidden="1" customHeight="1" x14ac:dyDescent="0.3">
      <c r="C464" s="40" t="s">
        <v>22</v>
      </c>
      <c r="D464" s="34" t="s">
        <v>2</v>
      </c>
      <c r="E464" s="35" t="s">
        <v>2</v>
      </c>
      <c r="F464" s="96">
        <v>0</v>
      </c>
      <c r="G464" s="42">
        <v>0</v>
      </c>
      <c r="H464" s="97">
        <v>0</v>
      </c>
      <c r="I464" s="96">
        <v>0</v>
      </c>
      <c r="J464" s="42">
        <v>0</v>
      </c>
      <c r="K464" s="97">
        <v>0</v>
      </c>
      <c r="L464" s="96">
        <v>0</v>
      </c>
      <c r="M464" s="42">
        <v>0</v>
      </c>
      <c r="N464" s="97">
        <v>0</v>
      </c>
      <c r="O464" s="96">
        <v>0</v>
      </c>
      <c r="P464" s="42">
        <v>0</v>
      </c>
      <c r="Q464" s="97">
        <v>0</v>
      </c>
      <c r="R464" s="96">
        <v>0</v>
      </c>
      <c r="S464" s="42">
        <v>0</v>
      </c>
      <c r="T464" s="97">
        <v>0</v>
      </c>
      <c r="U464" s="96">
        <v>0</v>
      </c>
      <c r="V464" s="42">
        <v>0</v>
      </c>
      <c r="W464" s="97">
        <v>0</v>
      </c>
      <c r="X464" s="96">
        <v>0</v>
      </c>
      <c r="Y464" s="42">
        <v>0</v>
      </c>
      <c r="Z464" s="97">
        <v>0</v>
      </c>
      <c r="AA464" s="96">
        <v>0</v>
      </c>
      <c r="AB464" s="42">
        <v>0</v>
      </c>
      <c r="AC464" s="97">
        <v>0</v>
      </c>
      <c r="AD464" s="96">
        <v>0</v>
      </c>
      <c r="AE464" s="42">
        <v>0</v>
      </c>
      <c r="AF464" s="97">
        <v>0</v>
      </c>
      <c r="AG464" s="96">
        <v>0</v>
      </c>
      <c r="AH464" s="42">
        <v>0</v>
      </c>
      <c r="AI464" s="97">
        <v>0</v>
      </c>
      <c r="AJ464" s="96">
        <v>0</v>
      </c>
      <c r="AK464" s="42">
        <v>0</v>
      </c>
      <c r="AL464" s="97">
        <v>0</v>
      </c>
      <c r="AM464" s="96">
        <v>0</v>
      </c>
      <c r="AN464" s="42">
        <v>0</v>
      </c>
      <c r="AO464" s="97">
        <v>0</v>
      </c>
      <c r="AP464" s="96"/>
      <c r="AQ464" s="42"/>
      <c r="AR464" s="97"/>
      <c r="AT464" s="96">
        <f t="shared" si="182"/>
        <v>0</v>
      </c>
      <c r="AU464" s="42">
        <f t="shared" si="182"/>
        <v>0</v>
      </c>
      <c r="AV464" s="97">
        <f t="shared" si="182"/>
        <v>0</v>
      </c>
      <c r="BC464" s="32">
        <f t="shared" si="183"/>
        <v>0</v>
      </c>
      <c r="BE464" s="23">
        <v>4</v>
      </c>
      <c r="BF464" s="23">
        <v>4</v>
      </c>
      <c r="BG464" s="23">
        <f t="shared" si="184"/>
        <v>10</v>
      </c>
    </row>
    <row r="465" spans="3:59" ht="15" customHeight="1" x14ac:dyDescent="0.3">
      <c r="C465" s="40" t="s">
        <v>23</v>
      </c>
      <c r="D465" s="34" t="s">
        <v>719</v>
      </c>
      <c r="E465" s="35" t="s">
        <v>942</v>
      </c>
      <c r="F465" s="96">
        <v>117200</v>
      </c>
      <c r="G465" s="42">
        <v>123069</v>
      </c>
      <c r="H465" s="97">
        <v>133991</v>
      </c>
      <c r="I465" s="96">
        <v>0</v>
      </c>
      <c r="J465" s="42">
        <v>0</v>
      </c>
      <c r="K465" s="97">
        <v>0</v>
      </c>
      <c r="L465" s="96">
        <v>0</v>
      </c>
      <c r="M465" s="42">
        <v>0</v>
      </c>
      <c r="N465" s="97">
        <v>0</v>
      </c>
      <c r="O465" s="96">
        <v>0</v>
      </c>
      <c r="P465" s="42">
        <v>0</v>
      </c>
      <c r="Q465" s="97">
        <v>0</v>
      </c>
      <c r="R465" s="96">
        <v>2840</v>
      </c>
      <c r="S465" s="42">
        <v>2967</v>
      </c>
      <c r="T465" s="97">
        <v>3103</v>
      </c>
      <c r="U465" s="96">
        <v>0</v>
      </c>
      <c r="V465" s="42">
        <v>0</v>
      </c>
      <c r="W465" s="97">
        <v>0</v>
      </c>
      <c r="X465" s="96">
        <v>100000</v>
      </c>
      <c r="Y465" s="42">
        <v>110000</v>
      </c>
      <c r="Z465" s="97">
        <v>110000</v>
      </c>
      <c r="AA465" s="96">
        <v>0</v>
      </c>
      <c r="AB465" s="42">
        <v>0</v>
      </c>
      <c r="AC465" s="97">
        <v>0</v>
      </c>
      <c r="AD465" s="96">
        <v>0</v>
      </c>
      <c r="AE465" s="42">
        <v>0</v>
      </c>
      <c r="AF465" s="97">
        <v>0</v>
      </c>
      <c r="AG465" s="96">
        <v>0</v>
      </c>
      <c r="AH465" s="42">
        <v>0</v>
      </c>
      <c r="AI465" s="97">
        <v>0</v>
      </c>
      <c r="AJ465" s="96">
        <v>0</v>
      </c>
      <c r="AK465" s="42">
        <v>0</v>
      </c>
      <c r="AL465" s="97">
        <v>0</v>
      </c>
      <c r="AM465" s="96">
        <v>0</v>
      </c>
      <c r="AN465" s="42">
        <v>0</v>
      </c>
      <c r="AO465" s="97">
        <v>0</v>
      </c>
      <c r="AP465" s="96"/>
      <c r="AQ465" s="42"/>
      <c r="AR465" s="97"/>
      <c r="AT465" s="96">
        <f t="shared" si="182"/>
        <v>220040</v>
      </c>
      <c r="AU465" s="42">
        <f t="shared" si="182"/>
        <v>236036</v>
      </c>
      <c r="AV465" s="97">
        <f t="shared" si="182"/>
        <v>247094</v>
      </c>
      <c r="BC465" s="32">
        <f t="shared" si="183"/>
        <v>1</v>
      </c>
      <c r="BE465" s="23">
        <v>4</v>
      </c>
      <c r="BF465" s="23">
        <v>5</v>
      </c>
      <c r="BG465" s="23">
        <f t="shared" si="184"/>
        <v>1</v>
      </c>
    </row>
    <row r="466" spans="3:59" ht="15" customHeight="1" x14ac:dyDescent="0.3">
      <c r="C466" s="50" t="str">
        <f>IF(LEN(E465)&lt;1,"","Total: " &amp; LEFT(E465,LEN(E465)-21) &amp; "Municipalities")</f>
        <v>Total: uMgungundlovu Municipalities</v>
      </c>
      <c r="D466" s="51"/>
      <c r="E466" s="52"/>
      <c r="F466" s="63">
        <f>SUM(F455:F465)</f>
        <v>472750</v>
      </c>
      <c r="G466" s="54">
        <f>SUM(G455:G465)</f>
        <v>495385</v>
      </c>
      <c r="H466" s="64">
        <f>SUM(H455:H465)</f>
        <v>537511</v>
      </c>
      <c r="I466" s="63">
        <f t="shared" ref="I466:Q466" si="185">SUM(I455:I465)</f>
        <v>36198</v>
      </c>
      <c r="J466" s="54">
        <f t="shared" si="185"/>
        <v>28772</v>
      </c>
      <c r="K466" s="64">
        <f t="shared" si="185"/>
        <v>0</v>
      </c>
      <c r="L466" s="63">
        <f t="shared" si="185"/>
        <v>8000</v>
      </c>
      <c r="M466" s="54">
        <f t="shared" si="185"/>
        <v>6000</v>
      </c>
      <c r="N466" s="64">
        <f t="shared" si="185"/>
        <v>8000</v>
      </c>
      <c r="O466" s="63">
        <f t="shared" si="185"/>
        <v>49189</v>
      </c>
      <c r="P466" s="54">
        <f t="shared" si="185"/>
        <v>53313</v>
      </c>
      <c r="Q466" s="64">
        <f t="shared" si="185"/>
        <v>52715</v>
      </c>
      <c r="R466" s="63">
        <f>SUM(R455:R465)</f>
        <v>2840</v>
      </c>
      <c r="S466" s="54">
        <f>SUM(S455:S465)</f>
        <v>2967</v>
      </c>
      <c r="T466" s="64">
        <f>SUM(T455:T465)</f>
        <v>3103</v>
      </c>
      <c r="U466" s="63">
        <f t="shared" ref="U466:AL466" si="186">SUM(U455:U465)</f>
        <v>0</v>
      </c>
      <c r="V466" s="54">
        <f t="shared" si="186"/>
        <v>0</v>
      </c>
      <c r="W466" s="64">
        <f t="shared" si="186"/>
        <v>0</v>
      </c>
      <c r="X466" s="63">
        <f t="shared" si="186"/>
        <v>170000</v>
      </c>
      <c r="Y466" s="54">
        <f t="shared" si="186"/>
        <v>185000</v>
      </c>
      <c r="Z466" s="64">
        <f t="shared" si="186"/>
        <v>190000</v>
      </c>
      <c r="AA466" s="63">
        <f t="shared" si="186"/>
        <v>0</v>
      </c>
      <c r="AB466" s="54">
        <f t="shared" si="186"/>
        <v>0</v>
      </c>
      <c r="AC466" s="64">
        <f t="shared" si="186"/>
        <v>0</v>
      </c>
      <c r="AD466" s="63">
        <f t="shared" si="186"/>
        <v>20000</v>
      </c>
      <c r="AE466" s="54">
        <f t="shared" si="186"/>
        <v>30000</v>
      </c>
      <c r="AF466" s="64">
        <f t="shared" si="186"/>
        <v>50000</v>
      </c>
      <c r="AG466" s="63">
        <f t="shared" si="186"/>
        <v>0</v>
      </c>
      <c r="AH466" s="54">
        <f t="shared" si="186"/>
        <v>0</v>
      </c>
      <c r="AI466" s="64">
        <f t="shared" si="186"/>
        <v>0</v>
      </c>
      <c r="AJ466" s="63">
        <f t="shared" si="186"/>
        <v>0</v>
      </c>
      <c r="AK466" s="54">
        <f t="shared" si="186"/>
        <v>0</v>
      </c>
      <c r="AL466" s="64">
        <f t="shared" si="186"/>
        <v>0</v>
      </c>
      <c r="AM466" s="63">
        <f>SUM(AM455:AM465)</f>
        <v>50000</v>
      </c>
      <c r="AN466" s="54">
        <f>SUM(AN455:AN465)</f>
        <v>100000</v>
      </c>
      <c r="AO466" s="64">
        <f>SUM(AO455:AO465)</f>
        <v>150000</v>
      </c>
      <c r="AP466" s="63"/>
      <c r="AQ466" s="54"/>
      <c r="AR466" s="64"/>
      <c r="AT466" s="63">
        <f t="shared" ref="AT466:AV466" si="187">SUM(AT455:AT465)</f>
        <v>808977</v>
      </c>
      <c r="AU466" s="54">
        <f t="shared" si="187"/>
        <v>901437</v>
      </c>
      <c r="AV466" s="64">
        <f t="shared" si="187"/>
        <v>991329</v>
      </c>
      <c r="BC466" s="32">
        <f>IF(SUM(BC455:BC465)=0,0,1)</f>
        <v>1</v>
      </c>
    </row>
    <row r="467" spans="3:59" ht="15" customHeight="1" x14ac:dyDescent="0.3">
      <c r="C467" s="40"/>
      <c r="D467" s="34"/>
      <c r="E467" s="35"/>
      <c r="F467" s="96"/>
      <c r="G467" s="42"/>
      <c r="H467" s="97"/>
      <c r="I467" s="96"/>
      <c r="J467" s="42"/>
      <c r="K467" s="97"/>
      <c r="L467" s="96"/>
      <c r="M467" s="42"/>
      <c r="N467" s="97"/>
      <c r="O467" s="96"/>
      <c r="P467" s="42"/>
      <c r="Q467" s="97"/>
      <c r="R467" s="96"/>
      <c r="S467" s="42"/>
      <c r="T467" s="97"/>
      <c r="U467" s="96"/>
      <c r="V467" s="42"/>
      <c r="W467" s="97"/>
      <c r="X467" s="96"/>
      <c r="Y467" s="42"/>
      <c r="Z467" s="97"/>
      <c r="AA467" s="96"/>
      <c r="AB467" s="42"/>
      <c r="AC467" s="97"/>
      <c r="AD467" s="96"/>
      <c r="AE467" s="42"/>
      <c r="AF467" s="97"/>
      <c r="AG467" s="96"/>
      <c r="AH467" s="42"/>
      <c r="AI467" s="97"/>
      <c r="AJ467" s="96"/>
      <c r="AK467" s="42"/>
      <c r="AL467" s="97"/>
      <c r="AM467" s="96"/>
      <c r="AN467" s="42"/>
      <c r="AO467" s="97"/>
      <c r="AP467" s="96"/>
      <c r="AQ467" s="42"/>
      <c r="AR467" s="97"/>
      <c r="AT467" s="96"/>
      <c r="AU467" s="42"/>
      <c r="AV467" s="97"/>
      <c r="BC467" s="32">
        <f>IF(BC466=0,0,1)</f>
        <v>1</v>
      </c>
    </row>
    <row r="468" spans="3:59" ht="15" customHeight="1" x14ac:dyDescent="0.3">
      <c r="C468" s="40" t="s">
        <v>22</v>
      </c>
      <c r="D468" s="34" t="s">
        <v>720</v>
      </c>
      <c r="E468" s="35" t="s">
        <v>939</v>
      </c>
      <c r="F468" s="96">
        <v>42689</v>
      </c>
      <c r="G468" s="42">
        <v>34138</v>
      </c>
      <c r="H468" s="97">
        <v>36833</v>
      </c>
      <c r="I468" s="96">
        <v>8858</v>
      </c>
      <c r="J468" s="42">
        <v>8858</v>
      </c>
      <c r="K468" s="97">
        <v>0</v>
      </c>
      <c r="L468" s="96">
        <v>0</v>
      </c>
      <c r="M468" s="42">
        <v>0</v>
      </c>
      <c r="N468" s="97">
        <v>0</v>
      </c>
      <c r="O468" s="96">
        <v>6701</v>
      </c>
      <c r="P468" s="42">
        <v>10000</v>
      </c>
      <c r="Q468" s="97">
        <v>11000</v>
      </c>
      <c r="R468" s="96">
        <v>0</v>
      </c>
      <c r="S468" s="42">
        <v>0</v>
      </c>
      <c r="T468" s="97">
        <v>0</v>
      </c>
      <c r="U468" s="96">
        <v>0</v>
      </c>
      <c r="V468" s="42">
        <v>0</v>
      </c>
      <c r="W468" s="97">
        <v>0</v>
      </c>
      <c r="X468" s="96">
        <v>0</v>
      </c>
      <c r="Y468" s="42">
        <v>0</v>
      </c>
      <c r="Z468" s="97">
        <v>0</v>
      </c>
      <c r="AA468" s="96">
        <v>0</v>
      </c>
      <c r="AB468" s="42">
        <v>0</v>
      </c>
      <c r="AC468" s="97">
        <v>0</v>
      </c>
      <c r="AD468" s="96">
        <v>0</v>
      </c>
      <c r="AE468" s="42">
        <v>0</v>
      </c>
      <c r="AF468" s="97">
        <v>0</v>
      </c>
      <c r="AG468" s="96">
        <v>0</v>
      </c>
      <c r="AH468" s="42">
        <v>0</v>
      </c>
      <c r="AI468" s="97">
        <v>0</v>
      </c>
      <c r="AJ468" s="96">
        <v>0</v>
      </c>
      <c r="AK468" s="42">
        <v>0</v>
      </c>
      <c r="AL468" s="97">
        <v>0</v>
      </c>
      <c r="AM468" s="96">
        <v>0</v>
      </c>
      <c r="AN468" s="42">
        <v>0</v>
      </c>
      <c r="AO468" s="97">
        <v>0</v>
      </c>
      <c r="AP468" s="96"/>
      <c r="AQ468" s="42"/>
      <c r="AR468" s="97"/>
      <c r="AT468" s="96">
        <f t="shared" ref="AT468:AV478" si="188">F468+I468+L468+O468+R468+U468+X468+AA468+AD468+AG468+AJ468+AM468+AP468</f>
        <v>58248</v>
      </c>
      <c r="AU468" s="42">
        <f t="shared" si="188"/>
        <v>52996</v>
      </c>
      <c r="AV468" s="97">
        <f t="shared" si="188"/>
        <v>47833</v>
      </c>
      <c r="BC468" s="32">
        <f t="shared" ref="BC468:BC478" si="189">IF(LEN(E468)&lt;2,0,1)</f>
        <v>1</v>
      </c>
      <c r="BE468" s="23">
        <v>4</v>
      </c>
      <c r="BF468" s="23">
        <v>6</v>
      </c>
      <c r="BG468" s="23">
        <v>1</v>
      </c>
    </row>
    <row r="469" spans="3:59" ht="15" customHeight="1" x14ac:dyDescent="0.3">
      <c r="C469" s="40" t="s">
        <v>22</v>
      </c>
      <c r="D469" s="34" t="s">
        <v>721</v>
      </c>
      <c r="E469" s="35" t="s">
        <v>949</v>
      </c>
      <c r="F469" s="96">
        <v>43819</v>
      </c>
      <c r="G469" s="42">
        <v>45849</v>
      </c>
      <c r="H469" s="97">
        <v>49628</v>
      </c>
      <c r="I469" s="96">
        <v>0</v>
      </c>
      <c r="J469" s="42">
        <v>0</v>
      </c>
      <c r="K469" s="97">
        <v>0</v>
      </c>
      <c r="L469" s="96">
        <v>0</v>
      </c>
      <c r="M469" s="42">
        <v>0</v>
      </c>
      <c r="N469" s="97">
        <v>0</v>
      </c>
      <c r="O469" s="96">
        <v>11851</v>
      </c>
      <c r="P469" s="42">
        <v>10344</v>
      </c>
      <c r="Q469" s="97">
        <v>10000</v>
      </c>
      <c r="R469" s="96">
        <v>0</v>
      </c>
      <c r="S469" s="42">
        <v>0</v>
      </c>
      <c r="T469" s="97">
        <v>0</v>
      </c>
      <c r="U469" s="96">
        <v>0</v>
      </c>
      <c r="V469" s="42">
        <v>0</v>
      </c>
      <c r="W469" s="97">
        <v>0</v>
      </c>
      <c r="X469" s="96">
        <v>0</v>
      </c>
      <c r="Y469" s="42">
        <v>0</v>
      </c>
      <c r="Z469" s="97">
        <v>0</v>
      </c>
      <c r="AA469" s="96">
        <v>0</v>
      </c>
      <c r="AB469" s="42">
        <v>0</v>
      </c>
      <c r="AC469" s="97">
        <v>0</v>
      </c>
      <c r="AD469" s="96">
        <v>0</v>
      </c>
      <c r="AE469" s="42">
        <v>0</v>
      </c>
      <c r="AF469" s="97">
        <v>0</v>
      </c>
      <c r="AG469" s="96">
        <v>0</v>
      </c>
      <c r="AH469" s="42">
        <v>0</v>
      </c>
      <c r="AI469" s="97">
        <v>0</v>
      </c>
      <c r="AJ469" s="96">
        <v>0</v>
      </c>
      <c r="AK469" s="42">
        <v>0</v>
      </c>
      <c r="AL469" s="97">
        <v>0</v>
      </c>
      <c r="AM469" s="96">
        <v>0</v>
      </c>
      <c r="AN469" s="42">
        <v>0</v>
      </c>
      <c r="AO469" s="97">
        <v>0</v>
      </c>
      <c r="AP469" s="96"/>
      <c r="AQ469" s="42"/>
      <c r="AR469" s="97"/>
      <c r="AT469" s="96">
        <f t="shared" si="188"/>
        <v>55670</v>
      </c>
      <c r="AU469" s="42">
        <f t="shared" si="188"/>
        <v>56193</v>
      </c>
      <c r="AV469" s="97">
        <f t="shared" si="188"/>
        <v>59628</v>
      </c>
      <c r="BC469" s="32">
        <f t="shared" si="189"/>
        <v>1</v>
      </c>
      <c r="BE469" s="23">
        <v>4</v>
      </c>
      <c r="BF469" s="23">
        <v>6</v>
      </c>
      <c r="BG469" s="23">
        <f>IF(BF469=BF468,BG468+1,1)</f>
        <v>2</v>
      </c>
    </row>
    <row r="470" spans="3:59" ht="15" customHeight="1" x14ac:dyDescent="0.3">
      <c r="C470" s="40" t="s">
        <v>22</v>
      </c>
      <c r="D470" s="34" t="s">
        <v>722</v>
      </c>
      <c r="E470" s="35" t="s">
        <v>947</v>
      </c>
      <c r="F470" s="96">
        <v>82415</v>
      </c>
      <c r="G470" s="42">
        <v>75941</v>
      </c>
      <c r="H470" s="97">
        <v>82503</v>
      </c>
      <c r="I470" s="96">
        <v>0</v>
      </c>
      <c r="J470" s="42">
        <v>0</v>
      </c>
      <c r="K470" s="97">
        <v>0</v>
      </c>
      <c r="L470" s="96">
        <v>0</v>
      </c>
      <c r="M470" s="42">
        <v>0</v>
      </c>
      <c r="N470" s="97">
        <v>0</v>
      </c>
      <c r="O470" s="96">
        <v>15556</v>
      </c>
      <c r="P470" s="42">
        <v>6000</v>
      </c>
      <c r="Q470" s="97">
        <v>7000</v>
      </c>
      <c r="R470" s="96">
        <v>0</v>
      </c>
      <c r="S470" s="42">
        <v>0</v>
      </c>
      <c r="T470" s="97">
        <v>0</v>
      </c>
      <c r="U470" s="96">
        <v>0</v>
      </c>
      <c r="V470" s="42">
        <v>0</v>
      </c>
      <c r="W470" s="97">
        <v>0</v>
      </c>
      <c r="X470" s="96">
        <v>0</v>
      </c>
      <c r="Y470" s="42">
        <v>0</v>
      </c>
      <c r="Z470" s="97">
        <v>0</v>
      </c>
      <c r="AA470" s="96">
        <v>0</v>
      </c>
      <c r="AB470" s="42">
        <v>0</v>
      </c>
      <c r="AC470" s="97">
        <v>0</v>
      </c>
      <c r="AD470" s="96">
        <v>2000</v>
      </c>
      <c r="AE470" s="42">
        <v>2000</v>
      </c>
      <c r="AF470" s="97">
        <v>2500</v>
      </c>
      <c r="AG470" s="96">
        <v>0</v>
      </c>
      <c r="AH470" s="42">
        <v>0</v>
      </c>
      <c r="AI470" s="97">
        <v>0</v>
      </c>
      <c r="AJ470" s="96">
        <v>0</v>
      </c>
      <c r="AK470" s="42">
        <v>0</v>
      </c>
      <c r="AL470" s="97">
        <v>0</v>
      </c>
      <c r="AM470" s="96">
        <v>0</v>
      </c>
      <c r="AN470" s="42">
        <v>0</v>
      </c>
      <c r="AO470" s="97">
        <v>0</v>
      </c>
      <c r="AP470" s="96"/>
      <c r="AQ470" s="42"/>
      <c r="AR470" s="97"/>
      <c r="AT470" s="96">
        <f t="shared" si="188"/>
        <v>99971</v>
      </c>
      <c r="AU470" s="42">
        <f t="shared" si="188"/>
        <v>83941</v>
      </c>
      <c r="AV470" s="97">
        <f t="shared" si="188"/>
        <v>92003</v>
      </c>
      <c r="BC470" s="32">
        <f t="shared" si="189"/>
        <v>1</v>
      </c>
      <c r="BE470" s="23">
        <v>4</v>
      </c>
      <c r="BF470" s="23">
        <v>6</v>
      </c>
      <c r="BG470" s="23">
        <f t="shared" ref="BG470:BG478" si="190">IF(BF470=BF469,BG469+1,1)</f>
        <v>3</v>
      </c>
    </row>
    <row r="471" spans="3:59" ht="15" hidden="1" customHeight="1" x14ac:dyDescent="0.3">
      <c r="C471" s="40" t="s">
        <v>22</v>
      </c>
      <c r="D471" s="34" t="s">
        <v>2</v>
      </c>
      <c r="E471" s="35" t="s">
        <v>2</v>
      </c>
      <c r="F471" s="96">
        <v>0</v>
      </c>
      <c r="G471" s="42">
        <v>0</v>
      </c>
      <c r="H471" s="97">
        <v>0</v>
      </c>
      <c r="I471" s="96">
        <v>0</v>
      </c>
      <c r="J471" s="42">
        <v>0</v>
      </c>
      <c r="K471" s="97">
        <v>0</v>
      </c>
      <c r="L471" s="96">
        <v>0</v>
      </c>
      <c r="M471" s="42">
        <v>0</v>
      </c>
      <c r="N471" s="97">
        <v>0</v>
      </c>
      <c r="O471" s="96">
        <v>0</v>
      </c>
      <c r="P471" s="42">
        <v>0</v>
      </c>
      <c r="Q471" s="97">
        <v>0</v>
      </c>
      <c r="R471" s="96">
        <v>0</v>
      </c>
      <c r="S471" s="42">
        <v>0</v>
      </c>
      <c r="T471" s="97">
        <v>0</v>
      </c>
      <c r="U471" s="96">
        <v>0</v>
      </c>
      <c r="V471" s="42">
        <v>0</v>
      </c>
      <c r="W471" s="97">
        <v>0</v>
      </c>
      <c r="X471" s="96">
        <v>0</v>
      </c>
      <c r="Y471" s="42">
        <v>0</v>
      </c>
      <c r="Z471" s="97">
        <v>0</v>
      </c>
      <c r="AA471" s="96">
        <v>0</v>
      </c>
      <c r="AB471" s="42">
        <v>0</v>
      </c>
      <c r="AC471" s="97">
        <v>0</v>
      </c>
      <c r="AD471" s="96">
        <v>0</v>
      </c>
      <c r="AE471" s="42">
        <v>0</v>
      </c>
      <c r="AF471" s="97">
        <v>0</v>
      </c>
      <c r="AG471" s="96">
        <v>0</v>
      </c>
      <c r="AH471" s="42">
        <v>0</v>
      </c>
      <c r="AI471" s="97">
        <v>0</v>
      </c>
      <c r="AJ471" s="96">
        <v>0</v>
      </c>
      <c r="AK471" s="42">
        <v>0</v>
      </c>
      <c r="AL471" s="97">
        <v>0</v>
      </c>
      <c r="AM471" s="96">
        <v>0</v>
      </c>
      <c r="AN471" s="42">
        <v>0</v>
      </c>
      <c r="AO471" s="97">
        <v>0</v>
      </c>
      <c r="AP471" s="96"/>
      <c r="AQ471" s="42"/>
      <c r="AR471" s="97"/>
      <c r="AT471" s="96">
        <f t="shared" si="188"/>
        <v>0</v>
      </c>
      <c r="AU471" s="42">
        <f t="shared" si="188"/>
        <v>0</v>
      </c>
      <c r="AV471" s="97">
        <f t="shared" si="188"/>
        <v>0</v>
      </c>
      <c r="BC471" s="32">
        <f t="shared" si="189"/>
        <v>0</v>
      </c>
      <c r="BE471" s="23">
        <v>4</v>
      </c>
      <c r="BF471" s="23">
        <v>6</v>
      </c>
      <c r="BG471" s="23">
        <f t="shared" si="190"/>
        <v>4</v>
      </c>
    </row>
    <row r="472" spans="3:59" ht="15" hidden="1" customHeight="1" x14ac:dyDescent="0.3">
      <c r="C472" s="40" t="s">
        <v>22</v>
      </c>
      <c r="D472" s="34" t="s">
        <v>2</v>
      </c>
      <c r="E472" s="35" t="s">
        <v>2</v>
      </c>
      <c r="F472" s="96">
        <v>0</v>
      </c>
      <c r="G472" s="42">
        <v>0</v>
      </c>
      <c r="H472" s="97">
        <v>0</v>
      </c>
      <c r="I472" s="96">
        <v>0</v>
      </c>
      <c r="J472" s="42">
        <v>0</v>
      </c>
      <c r="K472" s="97">
        <v>0</v>
      </c>
      <c r="L472" s="96">
        <v>0</v>
      </c>
      <c r="M472" s="42">
        <v>0</v>
      </c>
      <c r="N472" s="97">
        <v>0</v>
      </c>
      <c r="O472" s="96">
        <v>0</v>
      </c>
      <c r="P472" s="42">
        <v>0</v>
      </c>
      <c r="Q472" s="97">
        <v>0</v>
      </c>
      <c r="R472" s="96">
        <v>0</v>
      </c>
      <c r="S472" s="42">
        <v>0</v>
      </c>
      <c r="T472" s="97">
        <v>0</v>
      </c>
      <c r="U472" s="96">
        <v>0</v>
      </c>
      <c r="V472" s="42">
        <v>0</v>
      </c>
      <c r="W472" s="97">
        <v>0</v>
      </c>
      <c r="X472" s="96">
        <v>0</v>
      </c>
      <c r="Y472" s="42">
        <v>0</v>
      </c>
      <c r="Z472" s="97">
        <v>0</v>
      </c>
      <c r="AA472" s="96">
        <v>0</v>
      </c>
      <c r="AB472" s="42">
        <v>0</v>
      </c>
      <c r="AC472" s="97">
        <v>0</v>
      </c>
      <c r="AD472" s="96">
        <v>0</v>
      </c>
      <c r="AE472" s="42">
        <v>0</v>
      </c>
      <c r="AF472" s="97">
        <v>0</v>
      </c>
      <c r="AG472" s="96">
        <v>0</v>
      </c>
      <c r="AH472" s="42">
        <v>0</v>
      </c>
      <c r="AI472" s="97">
        <v>0</v>
      </c>
      <c r="AJ472" s="96">
        <v>0</v>
      </c>
      <c r="AK472" s="42">
        <v>0</v>
      </c>
      <c r="AL472" s="97">
        <v>0</v>
      </c>
      <c r="AM472" s="96">
        <v>0</v>
      </c>
      <c r="AN472" s="42">
        <v>0</v>
      </c>
      <c r="AO472" s="97">
        <v>0</v>
      </c>
      <c r="AP472" s="96"/>
      <c r="AQ472" s="42"/>
      <c r="AR472" s="97"/>
      <c r="AT472" s="96">
        <f t="shared" si="188"/>
        <v>0</v>
      </c>
      <c r="AU472" s="42">
        <f t="shared" si="188"/>
        <v>0</v>
      </c>
      <c r="AV472" s="97">
        <f t="shared" si="188"/>
        <v>0</v>
      </c>
      <c r="BC472" s="32">
        <f t="shared" si="189"/>
        <v>0</v>
      </c>
      <c r="BE472" s="23">
        <v>4</v>
      </c>
      <c r="BF472" s="23">
        <v>6</v>
      </c>
      <c r="BG472" s="23">
        <f t="shared" si="190"/>
        <v>5</v>
      </c>
    </row>
    <row r="473" spans="3:59" ht="15" hidden="1" customHeight="1" x14ac:dyDescent="0.3">
      <c r="C473" s="40" t="s">
        <v>22</v>
      </c>
      <c r="D473" s="34" t="s">
        <v>2</v>
      </c>
      <c r="E473" s="35" t="s">
        <v>2</v>
      </c>
      <c r="F473" s="96">
        <v>0</v>
      </c>
      <c r="G473" s="42">
        <v>0</v>
      </c>
      <c r="H473" s="97">
        <v>0</v>
      </c>
      <c r="I473" s="96">
        <v>0</v>
      </c>
      <c r="J473" s="42">
        <v>0</v>
      </c>
      <c r="K473" s="97">
        <v>0</v>
      </c>
      <c r="L473" s="96">
        <v>0</v>
      </c>
      <c r="M473" s="42">
        <v>0</v>
      </c>
      <c r="N473" s="97">
        <v>0</v>
      </c>
      <c r="O473" s="96">
        <v>0</v>
      </c>
      <c r="P473" s="42">
        <v>0</v>
      </c>
      <c r="Q473" s="97">
        <v>0</v>
      </c>
      <c r="R473" s="96">
        <v>0</v>
      </c>
      <c r="S473" s="42">
        <v>0</v>
      </c>
      <c r="T473" s="97">
        <v>0</v>
      </c>
      <c r="U473" s="96">
        <v>0</v>
      </c>
      <c r="V473" s="42">
        <v>0</v>
      </c>
      <c r="W473" s="97">
        <v>0</v>
      </c>
      <c r="X473" s="96">
        <v>0</v>
      </c>
      <c r="Y473" s="42">
        <v>0</v>
      </c>
      <c r="Z473" s="97">
        <v>0</v>
      </c>
      <c r="AA473" s="96">
        <v>0</v>
      </c>
      <c r="AB473" s="42">
        <v>0</v>
      </c>
      <c r="AC473" s="97">
        <v>0</v>
      </c>
      <c r="AD473" s="96">
        <v>0</v>
      </c>
      <c r="AE473" s="42">
        <v>0</v>
      </c>
      <c r="AF473" s="97">
        <v>0</v>
      </c>
      <c r="AG473" s="96">
        <v>0</v>
      </c>
      <c r="AH473" s="42">
        <v>0</v>
      </c>
      <c r="AI473" s="97">
        <v>0</v>
      </c>
      <c r="AJ473" s="96">
        <v>0</v>
      </c>
      <c r="AK473" s="42">
        <v>0</v>
      </c>
      <c r="AL473" s="97">
        <v>0</v>
      </c>
      <c r="AM473" s="96">
        <v>0</v>
      </c>
      <c r="AN473" s="42">
        <v>0</v>
      </c>
      <c r="AO473" s="97">
        <v>0</v>
      </c>
      <c r="AP473" s="96"/>
      <c r="AQ473" s="42"/>
      <c r="AR473" s="97"/>
      <c r="AT473" s="96">
        <f t="shared" si="188"/>
        <v>0</v>
      </c>
      <c r="AU473" s="42">
        <f t="shared" si="188"/>
        <v>0</v>
      </c>
      <c r="AV473" s="97">
        <f t="shared" si="188"/>
        <v>0</v>
      </c>
      <c r="BC473" s="32">
        <f t="shared" si="189"/>
        <v>0</v>
      </c>
      <c r="BE473" s="23">
        <v>4</v>
      </c>
      <c r="BF473" s="23">
        <v>6</v>
      </c>
      <c r="BG473" s="23">
        <f t="shared" si="190"/>
        <v>6</v>
      </c>
    </row>
    <row r="474" spans="3:59" ht="15" hidden="1" customHeight="1" x14ac:dyDescent="0.3">
      <c r="C474" s="40" t="s">
        <v>22</v>
      </c>
      <c r="D474" s="34" t="s">
        <v>2</v>
      </c>
      <c r="E474" s="35" t="s">
        <v>2</v>
      </c>
      <c r="F474" s="96">
        <v>0</v>
      </c>
      <c r="G474" s="42">
        <v>0</v>
      </c>
      <c r="H474" s="97">
        <v>0</v>
      </c>
      <c r="I474" s="96">
        <v>0</v>
      </c>
      <c r="J474" s="42">
        <v>0</v>
      </c>
      <c r="K474" s="97">
        <v>0</v>
      </c>
      <c r="L474" s="96">
        <v>0</v>
      </c>
      <c r="M474" s="42">
        <v>0</v>
      </c>
      <c r="N474" s="97">
        <v>0</v>
      </c>
      <c r="O474" s="96">
        <v>0</v>
      </c>
      <c r="P474" s="42">
        <v>0</v>
      </c>
      <c r="Q474" s="97">
        <v>0</v>
      </c>
      <c r="R474" s="96">
        <v>0</v>
      </c>
      <c r="S474" s="42">
        <v>0</v>
      </c>
      <c r="T474" s="97">
        <v>0</v>
      </c>
      <c r="U474" s="96">
        <v>0</v>
      </c>
      <c r="V474" s="42">
        <v>0</v>
      </c>
      <c r="W474" s="97">
        <v>0</v>
      </c>
      <c r="X474" s="96">
        <v>0</v>
      </c>
      <c r="Y474" s="42">
        <v>0</v>
      </c>
      <c r="Z474" s="97">
        <v>0</v>
      </c>
      <c r="AA474" s="96">
        <v>0</v>
      </c>
      <c r="AB474" s="42">
        <v>0</v>
      </c>
      <c r="AC474" s="97">
        <v>0</v>
      </c>
      <c r="AD474" s="96">
        <v>0</v>
      </c>
      <c r="AE474" s="42">
        <v>0</v>
      </c>
      <c r="AF474" s="97">
        <v>0</v>
      </c>
      <c r="AG474" s="96">
        <v>0</v>
      </c>
      <c r="AH474" s="42">
        <v>0</v>
      </c>
      <c r="AI474" s="97">
        <v>0</v>
      </c>
      <c r="AJ474" s="96">
        <v>0</v>
      </c>
      <c r="AK474" s="42">
        <v>0</v>
      </c>
      <c r="AL474" s="97">
        <v>0</v>
      </c>
      <c r="AM474" s="96">
        <v>0</v>
      </c>
      <c r="AN474" s="42">
        <v>0</v>
      </c>
      <c r="AO474" s="97">
        <v>0</v>
      </c>
      <c r="AP474" s="96"/>
      <c r="AQ474" s="42"/>
      <c r="AR474" s="97"/>
      <c r="AT474" s="96">
        <f t="shared" si="188"/>
        <v>0</v>
      </c>
      <c r="AU474" s="42">
        <f t="shared" si="188"/>
        <v>0</v>
      </c>
      <c r="AV474" s="97">
        <f t="shared" si="188"/>
        <v>0</v>
      </c>
      <c r="BC474" s="32">
        <f t="shared" si="189"/>
        <v>0</v>
      </c>
      <c r="BE474" s="23">
        <v>4</v>
      </c>
      <c r="BF474" s="23">
        <v>6</v>
      </c>
      <c r="BG474" s="23">
        <f t="shared" si="190"/>
        <v>7</v>
      </c>
    </row>
    <row r="475" spans="3:59" ht="15" hidden="1" customHeight="1" x14ac:dyDescent="0.3">
      <c r="C475" s="40" t="s">
        <v>22</v>
      </c>
      <c r="D475" s="34" t="s">
        <v>2</v>
      </c>
      <c r="E475" s="35" t="s">
        <v>2</v>
      </c>
      <c r="F475" s="96">
        <v>0</v>
      </c>
      <c r="G475" s="42">
        <v>0</v>
      </c>
      <c r="H475" s="97">
        <v>0</v>
      </c>
      <c r="I475" s="96">
        <v>0</v>
      </c>
      <c r="J475" s="42">
        <v>0</v>
      </c>
      <c r="K475" s="97">
        <v>0</v>
      </c>
      <c r="L475" s="96">
        <v>0</v>
      </c>
      <c r="M475" s="42">
        <v>0</v>
      </c>
      <c r="N475" s="97">
        <v>0</v>
      </c>
      <c r="O475" s="96">
        <v>0</v>
      </c>
      <c r="P475" s="42">
        <v>0</v>
      </c>
      <c r="Q475" s="97">
        <v>0</v>
      </c>
      <c r="R475" s="96">
        <v>0</v>
      </c>
      <c r="S475" s="42">
        <v>0</v>
      </c>
      <c r="T475" s="97">
        <v>0</v>
      </c>
      <c r="U475" s="96">
        <v>0</v>
      </c>
      <c r="V475" s="42">
        <v>0</v>
      </c>
      <c r="W475" s="97">
        <v>0</v>
      </c>
      <c r="X475" s="96">
        <v>0</v>
      </c>
      <c r="Y475" s="42">
        <v>0</v>
      </c>
      <c r="Z475" s="97">
        <v>0</v>
      </c>
      <c r="AA475" s="96">
        <v>0</v>
      </c>
      <c r="AB475" s="42">
        <v>0</v>
      </c>
      <c r="AC475" s="97">
        <v>0</v>
      </c>
      <c r="AD475" s="96">
        <v>0</v>
      </c>
      <c r="AE475" s="42">
        <v>0</v>
      </c>
      <c r="AF475" s="97">
        <v>0</v>
      </c>
      <c r="AG475" s="96">
        <v>0</v>
      </c>
      <c r="AH475" s="42">
        <v>0</v>
      </c>
      <c r="AI475" s="97">
        <v>0</v>
      </c>
      <c r="AJ475" s="96">
        <v>0</v>
      </c>
      <c r="AK475" s="42">
        <v>0</v>
      </c>
      <c r="AL475" s="97">
        <v>0</v>
      </c>
      <c r="AM475" s="96">
        <v>0</v>
      </c>
      <c r="AN475" s="42">
        <v>0</v>
      </c>
      <c r="AO475" s="97">
        <v>0</v>
      </c>
      <c r="AP475" s="96"/>
      <c r="AQ475" s="42"/>
      <c r="AR475" s="97"/>
      <c r="AT475" s="96">
        <f t="shared" si="188"/>
        <v>0</v>
      </c>
      <c r="AU475" s="42">
        <f t="shared" si="188"/>
        <v>0</v>
      </c>
      <c r="AV475" s="97">
        <f t="shared" si="188"/>
        <v>0</v>
      </c>
      <c r="BC475" s="32">
        <f t="shared" si="189"/>
        <v>0</v>
      </c>
      <c r="BE475" s="23">
        <v>4</v>
      </c>
      <c r="BF475" s="23">
        <v>6</v>
      </c>
      <c r="BG475" s="23">
        <f t="shared" si="190"/>
        <v>8</v>
      </c>
    </row>
    <row r="476" spans="3:59" ht="15" hidden="1" customHeight="1" x14ac:dyDescent="0.3">
      <c r="C476" s="40" t="s">
        <v>22</v>
      </c>
      <c r="D476" s="34" t="s">
        <v>2</v>
      </c>
      <c r="E476" s="35" t="s">
        <v>2</v>
      </c>
      <c r="F476" s="96">
        <v>0</v>
      </c>
      <c r="G476" s="42">
        <v>0</v>
      </c>
      <c r="H476" s="97">
        <v>0</v>
      </c>
      <c r="I476" s="96">
        <v>0</v>
      </c>
      <c r="J476" s="42">
        <v>0</v>
      </c>
      <c r="K476" s="97">
        <v>0</v>
      </c>
      <c r="L476" s="96">
        <v>0</v>
      </c>
      <c r="M476" s="42">
        <v>0</v>
      </c>
      <c r="N476" s="97">
        <v>0</v>
      </c>
      <c r="O476" s="96">
        <v>0</v>
      </c>
      <c r="P476" s="42">
        <v>0</v>
      </c>
      <c r="Q476" s="97">
        <v>0</v>
      </c>
      <c r="R476" s="96">
        <v>0</v>
      </c>
      <c r="S476" s="42">
        <v>0</v>
      </c>
      <c r="T476" s="97">
        <v>0</v>
      </c>
      <c r="U476" s="96">
        <v>0</v>
      </c>
      <c r="V476" s="42">
        <v>0</v>
      </c>
      <c r="W476" s="97">
        <v>0</v>
      </c>
      <c r="X476" s="96">
        <v>0</v>
      </c>
      <c r="Y476" s="42">
        <v>0</v>
      </c>
      <c r="Z476" s="97">
        <v>0</v>
      </c>
      <c r="AA476" s="96">
        <v>0</v>
      </c>
      <c r="AB476" s="42">
        <v>0</v>
      </c>
      <c r="AC476" s="97">
        <v>0</v>
      </c>
      <c r="AD476" s="96">
        <v>0</v>
      </c>
      <c r="AE476" s="42">
        <v>0</v>
      </c>
      <c r="AF476" s="97">
        <v>0</v>
      </c>
      <c r="AG476" s="96">
        <v>0</v>
      </c>
      <c r="AH476" s="42">
        <v>0</v>
      </c>
      <c r="AI476" s="97">
        <v>0</v>
      </c>
      <c r="AJ476" s="96">
        <v>0</v>
      </c>
      <c r="AK476" s="42">
        <v>0</v>
      </c>
      <c r="AL476" s="97">
        <v>0</v>
      </c>
      <c r="AM476" s="96">
        <v>0</v>
      </c>
      <c r="AN476" s="42">
        <v>0</v>
      </c>
      <c r="AO476" s="97">
        <v>0</v>
      </c>
      <c r="AP476" s="96"/>
      <c r="AQ476" s="42"/>
      <c r="AR476" s="97"/>
      <c r="AT476" s="96">
        <f t="shared" si="188"/>
        <v>0</v>
      </c>
      <c r="AU476" s="42">
        <f t="shared" si="188"/>
        <v>0</v>
      </c>
      <c r="AV476" s="97">
        <f t="shared" si="188"/>
        <v>0</v>
      </c>
      <c r="BC476" s="32">
        <f t="shared" si="189"/>
        <v>0</v>
      </c>
      <c r="BE476" s="23">
        <v>4</v>
      </c>
      <c r="BF476" s="23">
        <v>6</v>
      </c>
      <c r="BG476" s="23">
        <f t="shared" si="190"/>
        <v>9</v>
      </c>
    </row>
    <row r="477" spans="3:59" ht="15" hidden="1" customHeight="1" x14ac:dyDescent="0.3">
      <c r="C477" s="40" t="s">
        <v>22</v>
      </c>
      <c r="D477" s="34" t="s">
        <v>2</v>
      </c>
      <c r="E477" s="35" t="s">
        <v>2</v>
      </c>
      <c r="F477" s="96">
        <v>0</v>
      </c>
      <c r="G477" s="42">
        <v>0</v>
      </c>
      <c r="H477" s="97">
        <v>0</v>
      </c>
      <c r="I477" s="96">
        <v>0</v>
      </c>
      <c r="J477" s="42">
        <v>0</v>
      </c>
      <c r="K477" s="97">
        <v>0</v>
      </c>
      <c r="L477" s="96">
        <v>0</v>
      </c>
      <c r="M477" s="42">
        <v>0</v>
      </c>
      <c r="N477" s="97">
        <v>0</v>
      </c>
      <c r="O477" s="96">
        <v>0</v>
      </c>
      <c r="P477" s="42">
        <v>0</v>
      </c>
      <c r="Q477" s="97">
        <v>0</v>
      </c>
      <c r="R477" s="96">
        <v>0</v>
      </c>
      <c r="S477" s="42">
        <v>0</v>
      </c>
      <c r="T477" s="97">
        <v>0</v>
      </c>
      <c r="U477" s="96">
        <v>0</v>
      </c>
      <c r="V477" s="42">
        <v>0</v>
      </c>
      <c r="W477" s="97">
        <v>0</v>
      </c>
      <c r="X477" s="96">
        <v>0</v>
      </c>
      <c r="Y477" s="42">
        <v>0</v>
      </c>
      <c r="Z477" s="97">
        <v>0</v>
      </c>
      <c r="AA477" s="96">
        <v>0</v>
      </c>
      <c r="AB477" s="42">
        <v>0</v>
      </c>
      <c r="AC477" s="97">
        <v>0</v>
      </c>
      <c r="AD477" s="96">
        <v>0</v>
      </c>
      <c r="AE477" s="42">
        <v>0</v>
      </c>
      <c r="AF477" s="97">
        <v>0</v>
      </c>
      <c r="AG477" s="96">
        <v>0</v>
      </c>
      <c r="AH477" s="42">
        <v>0</v>
      </c>
      <c r="AI477" s="97">
        <v>0</v>
      </c>
      <c r="AJ477" s="96">
        <v>0</v>
      </c>
      <c r="AK477" s="42">
        <v>0</v>
      </c>
      <c r="AL477" s="97">
        <v>0</v>
      </c>
      <c r="AM477" s="96">
        <v>0</v>
      </c>
      <c r="AN477" s="42">
        <v>0</v>
      </c>
      <c r="AO477" s="97">
        <v>0</v>
      </c>
      <c r="AP477" s="96"/>
      <c r="AQ477" s="42"/>
      <c r="AR477" s="97"/>
      <c r="AT477" s="96">
        <f t="shared" si="188"/>
        <v>0</v>
      </c>
      <c r="AU477" s="42">
        <f t="shared" si="188"/>
        <v>0</v>
      </c>
      <c r="AV477" s="97">
        <f t="shared" si="188"/>
        <v>0</v>
      </c>
      <c r="BC477" s="32">
        <f t="shared" si="189"/>
        <v>0</v>
      </c>
      <c r="BE477" s="23">
        <v>4</v>
      </c>
      <c r="BF477" s="23">
        <v>6</v>
      </c>
      <c r="BG477" s="23">
        <f t="shared" si="190"/>
        <v>10</v>
      </c>
    </row>
    <row r="478" spans="3:59" ht="15" customHeight="1" x14ac:dyDescent="0.3">
      <c r="C478" s="40" t="s">
        <v>23</v>
      </c>
      <c r="D478" s="34" t="s">
        <v>723</v>
      </c>
      <c r="E478" s="35" t="s">
        <v>946</v>
      </c>
      <c r="F478" s="96">
        <v>191529</v>
      </c>
      <c r="G478" s="42">
        <v>222331</v>
      </c>
      <c r="H478" s="97">
        <v>242435</v>
      </c>
      <c r="I478" s="96">
        <v>0</v>
      </c>
      <c r="J478" s="42">
        <v>0</v>
      </c>
      <c r="K478" s="97">
        <v>0</v>
      </c>
      <c r="L478" s="96">
        <v>0</v>
      </c>
      <c r="M478" s="42">
        <v>0</v>
      </c>
      <c r="N478" s="97">
        <v>0</v>
      </c>
      <c r="O478" s="96">
        <v>0</v>
      </c>
      <c r="P478" s="42">
        <v>0</v>
      </c>
      <c r="Q478" s="97">
        <v>0</v>
      </c>
      <c r="R478" s="96">
        <v>2792</v>
      </c>
      <c r="S478" s="42">
        <v>2918</v>
      </c>
      <c r="T478" s="97">
        <v>3051</v>
      </c>
      <c r="U478" s="96">
        <v>0</v>
      </c>
      <c r="V478" s="42">
        <v>0</v>
      </c>
      <c r="W478" s="97">
        <v>0</v>
      </c>
      <c r="X478" s="96">
        <v>100000</v>
      </c>
      <c r="Y478" s="42">
        <v>100000</v>
      </c>
      <c r="Z478" s="97">
        <v>110000</v>
      </c>
      <c r="AA478" s="96">
        <v>0</v>
      </c>
      <c r="AB478" s="42">
        <v>0</v>
      </c>
      <c r="AC478" s="97">
        <v>0</v>
      </c>
      <c r="AD478" s="96">
        <v>0</v>
      </c>
      <c r="AE478" s="42">
        <v>0</v>
      </c>
      <c r="AF478" s="97">
        <v>0</v>
      </c>
      <c r="AG478" s="96">
        <v>0</v>
      </c>
      <c r="AH478" s="42">
        <v>0</v>
      </c>
      <c r="AI478" s="97">
        <v>0</v>
      </c>
      <c r="AJ478" s="96">
        <v>0</v>
      </c>
      <c r="AK478" s="42">
        <v>0</v>
      </c>
      <c r="AL478" s="97">
        <v>0</v>
      </c>
      <c r="AM478" s="96">
        <v>0</v>
      </c>
      <c r="AN478" s="42">
        <v>0</v>
      </c>
      <c r="AO478" s="97">
        <v>0</v>
      </c>
      <c r="AP478" s="96"/>
      <c r="AQ478" s="42"/>
      <c r="AR478" s="97"/>
      <c r="AT478" s="96">
        <f t="shared" si="188"/>
        <v>294321</v>
      </c>
      <c r="AU478" s="42">
        <f t="shared" si="188"/>
        <v>325249</v>
      </c>
      <c r="AV478" s="97">
        <f t="shared" si="188"/>
        <v>355486</v>
      </c>
      <c r="BC478" s="32">
        <f t="shared" si="189"/>
        <v>1</v>
      </c>
      <c r="BE478" s="23">
        <v>4</v>
      </c>
      <c r="BF478" s="23">
        <v>7</v>
      </c>
      <c r="BG478" s="23">
        <f t="shared" si="190"/>
        <v>1</v>
      </c>
    </row>
    <row r="479" spans="3:59" ht="15" customHeight="1" x14ac:dyDescent="0.3">
      <c r="C479" s="50" t="str">
        <f>IF(LEN(E478)&lt;1,"","Total: " &amp; LEFT(E478,LEN(E478)-21) &amp; "Municipalities")</f>
        <v>Total: uThukela Municipalities</v>
      </c>
      <c r="D479" s="51"/>
      <c r="E479" s="52"/>
      <c r="F479" s="63">
        <f>SUM(F468:F478)</f>
        <v>360452</v>
      </c>
      <c r="G479" s="54">
        <f>SUM(G468:G478)</f>
        <v>378259</v>
      </c>
      <c r="H479" s="64">
        <f>SUM(H468:H478)</f>
        <v>411399</v>
      </c>
      <c r="I479" s="63">
        <f t="shared" ref="I479:Q479" si="191">SUM(I468:I478)</f>
        <v>8858</v>
      </c>
      <c r="J479" s="54">
        <f t="shared" si="191"/>
        <v>8858</v>
      </c>
      <c r="K479" s="64">
        <f t="shared" si="191"/>
        <v>0</v>
      </c>
      <c r="L479" s="63">
        <f t="shared" si="191"/>
        <v>0</v>
      </c>
      <c r="M479" s="54">
        <f t="shared" si="191"/>
        <v>0</v>
      </c>
      <c r="N479" s="64">
        <f t="shared" si="191"/>
        <v>0</v>
      </c>
      <c r="O479" s="63">
        <f t="shared" si="191"/>
        <v>34108</v>
      </c>
      <c r="P479" s="54">
        <f t="shared" si="191"/>
        <v>26344</v>
      </c>
      <c r="Q479" s="64">
        <f t="shared" si="191"/>
        <v>28000</v>
      </c>
      <c r="R479" s="63">
        <f>SUM(R468:R478)</f>
        <v>2792</v>
      </c>
      <c r="S479" s="54">
        <f>SUM(S468:S478)</f>
        <v>2918</v>
      </c>
      <c r="T479" s="64">
        <f>SUM(T468:T478)</f>
        <v>3051</v>
      </c>
      <c r="U479" s="63">
        <f t="shared" ref="U479:AL479" si="192">SUM(U468:U478)</f>
        <v>0</v>
      </c>
      <c r="V479" s="54">
        <f t="shared" si="192"/>
        <v>0</v>
      </c>
      <c r="W479" s="64">
        <f t="shared" si="192"/>
        <v>0</v>
      </c>
      <c r="X479" s="63">
        <f t="shared" si="192"/>
        <v>100000</v>
      </c>
      <c r="Y479" s="54">
        <f t="shared" si="192"/>
        <v>100000</v>
      </c>
      <c r="Z479" s="64">
        <f t="shared" si="192"/>
        <v>110000</v>
      </c>
      <c r="AA479" s="63">
        <f t="shared" si="192"/>
        <v>0</v>
      </c>
      <c r="AB479" s="54">
        <f t="shared" si="192"/>
        <v>0</v>
      </c>
      <c r="AC479" s="64">
        <f t="shared" si="192"/>
        <v>0</v>
      </c>
      <c r="AD479" s="63">
        <f t="shared" si="192"/>
        <v>2000</v>
      </c>
      <c r="AE479" s="54">
        <f t="shared" si="192"/>
        <v>2000</v>
      </c>
      <c r="AF479" s="64">
        <f t="shared" si="192"/>
        <v>2500</v>
      </c>
      <c r="AG479" s="63">
        <f t="shared" si="192"/>
        <v>0</v>
      </c>
      <c r="AH479" s="54">
        <f t="shared" si="192"/>
        <v>0</v>
      </c>
      <c r="AI479" s="64">
        <f t="shared" si="192"/>
        <v>0</v>
      </c>
      <c r="AJ479" s="63">
        <f t="shared" si="192"/>
        <v>0</v>
      </c>
      <c r="AK479" s="54">
        <f t="shared" si="192"/>
        <v>0</v>
      </c>
      <c r="AL479" s="64">
        <f t="shared" si="192"/>
        <v>0</v>
      </c>
      <c r="AM479" s="63">
        <f>SUM(AM468:AM478)</f>
        <v>0</v>
      </c>
      <c r="AN479" s="54">
        <f>SUM(AN468:AN478)</f>
        <v>0</v>
      </c>
      <c r="AO479" s="64">
        <f>SUM(AO468:AO478)</f>
        <v>0</v>
      </c>
      <c r="AP479" s="63"/>
      <c r="AQ479" s="54"/>
      <c r="AR479" s="64"/>
      <c r="AT479" s="63">
        <f t="shared" ref="AT479:AV479" si="193">SUM(AT468:AT478)</f>
        <v>508210</v>
      </c>
      <c r="AU479" s="54">
        <f t="shared" si="193"/>
        <v>518379</v>
      </c>
      <c r="AV479" s="64">
        <f t="shared" si="193"/>
        <v>554950</v>
      </c>
      <c r="BC479" s="32">
        <f>IF(SUM(BC468:BC478)=0,0,1)</f>
        <v>1</v>
      </c>
    </row>
    <row r="480" spans="3:59" ht="15" customHeight="1" x14ac:dyDescent="0.3">
      <c r="C480" s="40"/>
      <c r="D480" s="34"/>
      <c r="E480" s="35"/>
      <c r="F480" s="96"/>
      <c r="G480" s="42"/>
      <c r="H480" s="97"/>
      <c r="I480" s="96"/>
      <c r="J480" s="42"/>
      <c r="K480" s="97"/>
      <c r="L480" s="96"/>
      <c r="M480" s="42"/>
      <c r="N480" s="97"/>
      <c r="O480" s="96"/>
      <c r="P480" s="42"/>
      <c r="Q480" s="97"/>
      <c r="R480" s="96"/>
      <c r="S480" s="42"/>
      <c r="T480" s="97"/>
      <c r="U480" s="96"/>
      <c r="V480" s="42"/>
      <c r="W480" s="97"/>
      <c r="X480" s="96"/>
      <c r="Y480" s="42"/>
      <c r="Z480" s="97"/>
      <c r="AA480" s="96"/>
      <c r="AB480" s="42"/>
      <c r="AC480" s="97"/>
      <c r="AD480" s="96"/>
      <c r="AE480" s="42"/>
      <c r="AF480" s="97"/>
      <c r="AG480" s="96"/>
      <c r="AH480" s="42"/>
      <c r="AI480" s="97"/>
      <c r="AJ480" s="96"/>
      <c r="AK480" s="42"/>
      <c r="AL480" s="97"/>
      <c r="AM480" s="96"/>
      <c r="AN480" s="42"/>
      <c r="AO480" s="97"/>
      <c r="AP480" s="96"/>
      <c r="AQ480" s="42"/>
      <c r="AR480" s="97"/>
      <c r="AT480" s="96"/>
      <c r="AU480" s="42"/>
      <c r="AV480" s="97"/>
      <c r="BC480" s="32">
        <f>IF(BC479=0,0,1)</f>
        <v>1</v>
      </c>
    </row>
    <row r="481" spans="3:59" ht="15" customHeight="1" x14ac:dyDescent="0.3">
      <c r="C481" s="40" t="s">
        <v>22</v>
      </c>
      <c r="D481" s="34" t="s">
        <v>724</v>
      </c>
      <c r="E481" s="35" t="s">
        <v>950</v>
      </c>
      <c r="F481" s="96">
        <v>17155</v>
      </c>
      <c r="G481" s="42">
        <v>17791</v>
      </c>
      <c r="H481" s="97">
        <v>18974</v>
      </c>
      <c r="I481" s="96">
        <v>6407</v>
      </c>
      <c r="J481" s="42">
        <v>0</v>
      </c>
      <c r="K481" s="97">
        <v>0</v>
      </c>
      <c r="L481" s="96">
        <v>4000</v>
      </c>
      <c r="M481" s="42">
        <v>4000</v>
      </c>
      <c r="N481" s="97">
        <v>5000</v>
      </c>
      <c r="O481" s="96">
        <v>9559</v>
      </c>
      <c r="P481" s="42">
        <v>6000</v>
      </c>
      <c r="Q481" s="97">
        <v>5000</v>
      </c>
      <c r="R481" s="96">
        <v>0</v>
      </c>
      <c r="S481" s="42">
        <v>0</v>
      </c>
      <c r="T481" s="97">
        <v>0</v>
      </c>
      <c r="U481" s="96">
        <v>0</v>
      </c>
      <c r="V481" s="42">
        <v>0</v>
      </c>
      <c r="W481" s="97">
        <v>0</v>
      </c>
      <c r="X481" s="96">
        <v>0</v>
      </c>
      <c r="Y481" s="42">
        <v>0</v>
      </c>
      <c r="Z481" s="97">
        <v>0</v>
      </c>
      <c r="AA481" s="96">
        <v>0</v>
      </c>
      <c r="AB481" s="42">
        <v>0</v>
      </c>
      <c r="AC481" s="97">
        <v>0</v>
      </c>
      <c r="AD481" s="96">
        <v>0</v>
      </c>
      <c r="AE481" s="42">
        <v>0</v>
      </c>
      <c r="AF481" s="97">
        <v>0</v>
      </c>
      <c r="AG481" s="96">
        <v>0</v>
      </c>
      <c r="AH481" s="42">
        <v>0</v>
      </c>
      <c r="AI481" s="97">
        <v>0</v>
      </c>
      <c r="AJ481" s="96">
        <v>0</v>
      </c>
      <c r="AK481" s="42">
        <v>0</v>
      </c>
      <c r="AL481" s="97">
        <v>0</v>
      </c>
      <c r="AM481" s="96">
        <v>0</v>
      </c>
      <c r="AN481" s="42">
        <v>0</v>
      </c>
      <c r="AO481" s="97">
        <v>0</v>
      </c>
      <c r="AP481" s="96"/>
      <c r="AQ481" s="42"/>
      <c r="AR481" s="97"/>
      <c r="AT481" s="96">
        <f t="shared" ref="AT481:AV491" si="194">F481+I481+L481+O481+R481+U481+X481+AA481+AD481+AG481+AJ481+AM481+AP481</f>
        <v>37121</v>
      </c>
      <c r="AU481" s="42">
        <f t="shared" si="194"/>
        <v>27791</v>
      </c>
      <c r="AV481" s="97">
        <f t="shared" si="194"/>
        <v>28974</v>
      </c>
      <c r="BC481" s="32">
        <f t="shared" ref="BC481:BC491" si="195">IF(LEN(E481)&lt;2,0,1)</f>
        <v>1</v>
      </c>
      <c r="BE481" s="23">
        <v>4</v>
      </c>
      <c r="BF481" s="23">
        <v>8</v>
      </c>
      <c r="BG481" s="23">
        <v>1</v>
      </c>
    </row>
    <row r="482" spans="3:59" ht="15" customHeight="1" x14ac:dyDescent="0.3">
      <c r="C482" s="40" t="s">
        <v>22</v>
      </c>
      <c r="D482" s="34" t="s">
        <v>725</v>
      </c>
      <c r="E482" s="35" t="s">
        <v>948</v>
      </c>
      <c r="F482" s="96">
        <v>46128</v>
      </c>
      <c r="G482" s="42">
        <v>37756</v>
      </c>
      <c r="H482" s="97">
        <v>40786</v>
      </c>
      <c r="I482" s="96">
        <v>0</v>
      </c>
      <c r="J482" s="42">
        <v>0</v>
      </c>
      <c r="K482" s="97">
        <v>0</v>
      </c>
      <c r="L482" s="96">
        <v>0</v>
      </c>
      <c r="M482" s="42">
        <v>0</v>
      </c>
      <c r="N482" s="97">
        <v>0</v>
      </c>
      <c r="O482" s="96">
        <v>16474</v>
      </c>
      <c r="P482" s="42">
        <v>18000</v>
      </c>
      <c r="Q482" s="97">
        <v>15000</v>
      </c>
      <c r="R482" s="96">
        <v>0</v>
      </c>
      <c r="S482" s="42">
        <v>0</v>
      </c>
      <c r="T482" s="97">
        <v>0</v>
      </c>
      <c r="U482" s="96">
        <v>0</v>
      </c>
      <c r="V482" s="42">
        <v>0</v>
      </c>
      <c r="W482" s="97">
        <v>0</v>
      </c>
      <c r="X482" s="96">
        <v>0</v>
      </c>
      <c r="Y482" s="42">
        <v>0</v>
      </c>
      <c r="Z482" s="97">
        <v>0</v>
      </c>
      <c r="AA482" s="96">
        <v>0</v>
      </c>
      <c r="AB482" s="42">
        <v>0</v>
      </c>
      <c r="AC482" s="97">
        <v>0</v>
      </c>
      <c r="AD482" s="96">
        <v>0</v>
      </c>
      <c r="AE482" s="42">
        <v>0</v>
      </c>
      <c r="AF482" s="97">
        <v>0</v>
      </c>
      <c r="AG482" s="96">
        <v>0</v>
      </c>
      <c r="AH482" s="42">
        <v>0</v>
      </c>
      <c r="AI482" s="97">
        <v>0</v>
      </c>
      <c r="AJ482" s="96">
        <v>0</v>
      </c>
      <c r="AK482" s="42">
        <v>0</v>
      </c>
      <c r="AL482" s="97">
        <v>0</v>
      </c>
      <c r="AM482" s="96">
        <v>0</v>
      </c>
      <c r="AN482" s="42">
        <v>0</v>
      </c>
      <c r="AO482" s="97">
        <v>0</v>
      </c>
      <c r="AP482" s="96"/>
      <c r="AQ482" s="42"/>
      <c r="AR482" s="97"/>
      <c r="AT482" s="96">
        <f t="shared" si="194"/>
        <v>62602</v>
      </c>
      <c r="AU482" s="42">
        <f t="shared" si="194"/>
        <v>55756</v>
      </c>
      <c r="AV482" s="97">
        <f t="shared" si="194"/>
        <v>55786</v>
      </c>
      <c r="BC482" s="32">
        <f t="shared" si="195"/>
        <v>1</v>
      </c>
      <c r="BE482" s="23">
        <v>4</v>
      </c>
      <c r="BF482" s="23">
        <v>8</v>
      </c>
      <c r="BG482" s="23">
        <f>IF(BF482=BF481,BG481+1,1)</f>
        <v>2</v>
      </c>
    </row>
    <row r="483" spans="3:59" ht="15" customHeight="1" x14ac:dyDescent="0.3">
      <c r="C483" s="40" t="s">
        <v>22</v>
      </c>
      <c r="D483" s="34" t="s">
        <v>726</v>
      </c>
      <c r="E483" s="35" t="s">
        <v>951</v>
      </c>
      <c r="F483" s="96">
        <v>43516</v>
      </c>
      <c r="G483" s="42">
        <v>45531</v>
      </c>
      <c r="H483" s="97">
        <v>49280</v>
      </c>
      <c r="I483" s="96">
        <v>6015</v>
      </c>
      <c r="J483" s="42">
        <v>6015</v>
      </c>
      <c r="K483" s="97">
        <v>0</v>
      </c>
      <c r="L483" s="96">
        <v>0</v>
      </c>
      <c r="M483" s="42">
        <v>0</v>
      </c>
      <c r="N483" s="97">
        <v>0</v>
      </c>
      <c r="O483" s="96">
        <v>18629</v>
      </c>
      <c r="P483" s="42">
        <v>17000</v>
      </c>
      <c r="Q483" s="97">
        <v>16000</v>
      </c>
      <c r="R483" s="96">
        <v>0</v>
      </c>
      <c r="S483" s="42">
        <v>0</v>
      </c>
      <c r="T483" s="97">
        <v>0</v>
      </c>
      <c r="U483" s="96">
        <v>0</v>
      </c>
      <c r="V483" s="42">
        <v>0</v>
      </c>
      <c r="W483" s="97">
        <v>0</v>
      </c>
      <c r="X483" s="96">
        <v>0</v>
      </c>
      <c r="Y483" s="42">
        <v>0</v>
      </c>
      <c r="Z483" s="97">
        <v>0</v>
      </c>
      <c r="AA483" s="96">
        <v>0</v>
      </c>
      <c r="AB483" s="42">
        <v>0</v>
      </c>
      <c r="AC483" s="97">
        <v>0</v>
      </c>
      <c r="AD483" s="96">
        <v>0</v>
      </c>
      <c r="AE483" s="42">
        <v>0</v>
      </c>
      <c r="AF483" s="97">
        <v>0</v>
      </c>
      <c r="AG483" s="96">
        <v>0</v>
      </c>
      <c r="AH483" s="42">
        <v>0</v>
      </c>
      <c r="AI483" s="97">
        <v>0</v>
      </c>
      <c r="AJ483" s="96">
        <v>0</v>
      </c>
      <c r="AK483" s="42">
        <v>0</v>
      </c>
      <c r="AL483" s="97">
        <v>0</v>
      </c>
      <c r="AM483" s="96">
        <v>0</v>
      </c>
      <c r="AN483" s="42">
        <v>0</v>
      </c>
      <c r="AO483" s="97">
        <v>0</v>
      </c>
      <c r="AP483" s="96"/>
      <c r="AQ483" s="42"/>
      <c r="AR483" s="97"/>
      <c r="AT483" s="96">
        <f t="shared" si="194"/>
        <v>68160</v>
      </c>
      <c r="AU483" s="42">
        <f t="shared" si="194"/>
        <v>68546</v>
      </c>
      <c r="AV483" s="97">
        <f t="shared" si="194"/>
        <v>65280</v>
      </c>
      <c r="BC483" s="32">
        <f t="shared" si="195"/>
        <v>1</v>
      </c>
      <c r="BE483" s="23">
        <v>4</v>
      </c>
      <c r="BF483" s="23">
        <v>8</v>
      </c>
      <c r="BG483" s="23">
        <f t="shared" ref="BG483:BG491" si="196">IF(BF483=BF482,BG482+1,1)</f>
        <v>3</v>
      </c>
    </row>
    <row r="484" spans="3:59" ht="15" customHeight="1" x14ac:dyDescent="0.3">
      <c r="C484" s="40" t="s">
        <v>22</v>
      </c>
      <c r="D484" s="34" t="s">
        <v>727</v>
      </c>
      <c r="E484" s="35" t="s">
        <v>953</v>
      </c>
      <c r="F484" s="96">
        <v>44480</v>
      </c>
      <c r="G484" s="42">
        <v>36022</v>
      </c>
      <c r="H484" s="97">
        <v>38892</v>
      </c>
      <c r="I484" s="96">
        <v>0</v>
      </c>
      <c r="J484" s="42">
        <v>0</v>
      </c>
      <c r="K484" s="97">
        <v>0</v>
      </c>
      <c r="L484" s="96">
        <v>0</v>
      </c>
      <c r="M484" s="42">
        <v>0</v>
      </c>
      <c r="N484" s="97">
        <v>0</v>
      </c>
      <c r="O484" s="96">
        <v>13811</v>
      </c>
      <c r="P484" s="42">
        <v>7000</v>
      </c>
      <c r="Q484" s="97">
        <v>7000</v>
      </c>
      <c r="R484" s="96">
        <v>0</v>
      </c>
      <c r="S484" s="42">
        <v>0</v>
      </c>
      <c r="T484" s="97">
        <v>0</v>
      </c>
      <c r="U484" s="96">
        <v>0</v>
      </c>
      <c r="V484" s="42">
        <v>0</v>
      </c>
      <c r="W484" s="97">
        <v>0</v>
      </c>
      <c r="X484" s="96">
        <v>0</v>
      </c>
      <c r="Y484" s="42">
        <v>0</v>
      </c>
      <c r="Z484" s="97">
        <v>0</v>
      </c>
      <c r="AA484" s="96">
        <v>0</v>
      </c>
      <c r="AB484" s="42">
        <v>0</v>
      </c>
      <c r="AC484" s="97">
        <v>0</v>
      </c>
      <c r="AD484" s="96">
        <v>0</v>
      </c>
      <c r="AE484" s="42">
        <v>0</v>
      </c>
      <c r="AF484" s="97">
        <v>0</v>
      </c>
      <c r="AG484" s="96">
        <v>0</v>
      </c>
      <c r="AH484" s="42">
        <v>0</v>
      </c>
      <c r="AI484" s="97">
        <v>0</v>
      </c>
      <c r="AJ484" s="96">
        <v>0</v>
      </c>
      <c r="AK484" s="42">
        <v>0</v>
      </c>
      <c r="AL484" s="97">
        <v>0</v>
      </c>
      <c r="AM484" s="96">
        <v>0</v>
      </c>
      <c r="AN484" s="42">
        <v>0</v>
      </c>
      <c r="AO484" s="97">
        <v>0</v>
      </c>
      <c r="AP484" s="96"/>
      <c r="AQ484" s="42"/>
      <c r="AR484" s="97"/>
      <c r="AT484" s="96">
        <f t="shared" si="194"/>
        <v>58291</v>
      </c>
      <c r="AU484" s="42">
        <f t="shared" si="194"/>
        <v>43022</v>
      </c>
      <c r="AV484" s="97">
        <f t="shared" si="194"/>
        <v>45892</v>
      </c>
      <c r="BC484" s="32">
        <f t="shared" si="195"/>
        <v>1</v>
      </c>
      <c r="BE484" s="23">
        <v>4</v>
      </c>
      <c r="BF484" s="23">
        <v>8</v>
      </c>
      <c r="BG484" s="23">
        <f t="shared" si="196"/>
        <v>4</v>
      </c>
    </row>
    <row r="485" spans="3:59" ht="15" hidden="1" customHeight="1" x14ac:dyDescent="0.3">
      <c r="C485" s="40" t="s">
        <v>22</v>
      </c>
      <c r="D485" s="34" t="s">
        <v>2</v>
      </c>
      <c r="E485" s="35" t="s">
        <v>2</v>
      </c>
      <c r="F485" s="96">
        <v>0</v>
      </c>
      <c r="G485" s="42">
        <v>0</v>
      </c>
      <c r="H485" s="97">
        <v>0</v>
      </c>
      <c r="I485" s="96">
        <v>0</v>
      </c>
      <c r="J485" s="42">
        <v>0</v>
      </c>
      <c r="K485" s="97">
        <v>0</v>
      </c>
      <c r="L485" s="96">
        <v>0</v>
      </c>
      <c r="M485" s="42">
        <v>0</v>
      </c>
      <c r="N485" s="97">
        <v>0</v>
      </c>
      <c r="O485" s="96">
        <v>0</v>
      </c>
      <c r="P485" s="42">
        <v>0</v>
      </c>
      <c r="Q485" s="97">
        <v>0</v>
      </c>
      <c r="R485" s="96">
        <v>0</v>
      </c>
      <c r="S485" s="42">
        <v>0</v>
      </c>
      <c r="T485" s="97">
        <v>0</v>
      </c>
      <c r="U485" s="96">
        <v>0</v>
      </c>
      <c r="V485" s="42">
        <v>0</v>
      </c>
      <c r="W485" s="97">
        <v>0</v>
      </c>
      <c r="X485" s="96">
        <v>0</v>
      </c>
      <c r="Y485" s="42">
        <v>0</v>
      </c>
      <c r="Z485" s="97">
        <v>0</v>
      </c>
      <c r="AA485" s="96">
        <v>0</v>
      </c>
      <c r="AB485" s="42">
        <v>0</v>
      </c>
      <c r="AC485" s="97">
        <v>0</v>
      </c>
      <c r="AD485" s="96">
        <v>0</v>
      </c>
      <c r="AE485" s="42">
        <v>0</v>
      </c>
      <c r="AF485" s="97">
        <v>0</v>
      </c>
      <c r="AG485" s="96">
        <v>0</v>
      </c>
      <c r="AH485" s="42">
        <v>0</v>
      </c>
      <c r="AI485" s="97">
        <v>0</v>
      </c>
      <c r="AJ485" s="96">
        <v>0</v>
      </c>
      <c r="AK485" s="42">
        <v>0</v>
      </c>
      <c r="AL485" s="97">
        <v>0</v>
      </c>
      <c r="AM485" s="96">
        <v>0</v>
      </c>
      <c r="AN485" s="42">
        <v>0</v>
      </c>
      <c r="AO485" s="97">
        <v>0</v>
      </c>
      <c r="AP485" s="96"/>
      <c r="AQ485" s="42"/>
      <c r="AR485" s="97"/>
      <c r="AT485" s="96">
        <f t="shared" si="194"/>
        <v>0</v>
      </c>
      <c r="AU485" s="42">
        <f t="shared" si="194"/>
        <v>0</v>
      </c>
      <c r="AV485" s="97">
        <f t="shared" si="194"/>
        <v>0</v>
      </c>
      <c r="BC485" s="32">
        <f t="shared" si="195"/>
        <v>0</v>
      </c>
      <c r="BE485" s="23">
        <v>4</v>
      </c>
      <c r="BF485" s="23">
        <v>8</v>
      </c>
      <c r="BG485" s="23">
        <f t="shared" si="196"/>
        <v>5</v>
      </c>
    </row>
    <row r="486" spans="3:59" ht="15" hidden="1" customHeight="1" x14ac:dyDescent="0.3">
      <c r="C486" s="40" t="s">
        <v>22</v>
      </c>
      <c r="D486" s="34" t="s">
        <v>2</v>
      </c>
      <c r="E486" s="35" t="s">
        <v>2</v>
      </c>
      <c r="F486" s="96">
        <v>0</v>
      </c>
      <c r="G486" s="42">
        <v>0</v>
      </c>
      <c r="H486" s="97">
        <v>0</v>
      </c>
      <c r="I486" s="96">
        <v>0</v>
      </c>
      <c r="J486" s="42">
        <v>0</v>
      </c>
      <c r="K486" s="97">
        <v>0</v>
      </c>
      <c r="L486" s="96">
        <v>0</v>
      </c>
      <c r="M486" s="42">
        <v>0</v>
      </c>
      <c r="N486" s="97">
        <v>0</v>
      </c>
      <c r="O486" s="96">
        <v>0</v>
      </c>
      <c r="P486" s="42">
        <v>0</v>
      </c>
      <c r="Q486" s="97">
        <v>0</v>
      </c>
      <c r="R486" s="96">
        <v>0</v>
      </c>
      <c r="S486" s="42">
        <v>0</v>
      </c>
      <c r="T486" s="97">
        <v>0</v>
      </c>
      <c r="U486" s="96">
        <v>0</v>
      </c>
      <c r="V486" s="42">
        <v>0</v>
      </c>
      <c r="W486" s="97">
        <v>0</v>
      </c>
      <c r="X486" s="96">
        <v>0</v>
      </c>
      <c r="Y486" s="42">
        <v>0</v>
      </c>
      <c r="Z486" s="97">
        <v>0</v>
      </c>
      <c r="AA486" s="96">
        <v>0</v>
      </c>
      <c r="AB486" s="42">
        <v>0</v>
      </c>
      <c r="AC486" s="97">
        <v>0</v>
      </c>
      <c r="AD486" s="96">
        <v>0</v>
      </c>
      <c r="AE486" s="42">
        <v>0</v>
      </c>
      <c r="AF486" s="97">
        <v>0</v>
      </c>
      <c r="AG486" s="96">
        <v>0</v>
      </c>
      <c r="AH486" s="42">
        <v>0</v>
      </c>
      <c r="AI486" s="97">
        <v>0</v>
      </c>
      <c r="AJ486" s="96">
        <v>0</v>
      </c>
      <c r="AK486" s="42">
        <v>0</v>
      </c>
      <c r="AL486" s="97">
        <v>0</v>
      </c>
      <c r="AM486" s="96">
        <v>0</v>
      </c>
      <c r="AN486" s="42">
        <v>0</v>
      </c>
      <c r="AO486" s="97">
        <v>0</v>
      </c>
      <c r="AP486" s="96"/>
      <c r="AQ486" s="42"/>
      <c r="AR486" s="97"/>
      <c r="AT486" s="96">
        <f t="shared" si="194"/>
        <v>0</v>
      </c>
      <c r="AU486" s="42">
        <f t="shared" si="194"/>
        <v>0</v>
      </c>
      <c r="AV486" s="97">
        <f t="shared" si="194"/>
        <v>0</v>
      </c>
      <c r="BC486" s="32">
        <f t="shared" si="195"/>
        <v>0</v>
      </c>
      <c r="BE486" s="23">
        <v>4</v>
      </c>
      <c r="BF486" s="23">
        <v>8</v>
      </c>
      <c r="BG486" s="23">
        <f t="shared" si="196"/>
        <v>6</v>
      </c>
    </row>
    <row r="487" spans="3:59" ht="15" hidden="1" customHeight="1" x14ac:dyDescent="0.3">
      <c r="C487" s="40" t="s">
        <v>22</v>
      </c>
      <c r="D487" s="34" t="s">
        <v>2</v>
      </c>
      <c r="E487" s="35" t="s">
        <v>2</v>
      </c>
      <c r="F487" s="96">
        <v>0</v>
      </c>
      <c r="G487" s="42">
        <v>0</v>
      </c>
      <c r="H487" s="97">
        <v>0</v>
      </c>
      <c r="I487" s="96">
        <v>0</v>
      </c>
      <c r="J487" s="42">
        <v>0</v>
      </c>
      <c r="K487" s="97">
        <v>0</v>
      </c>
      <c r="L487" s="96">
        <v>0</v>
      </c>
      <c r="M487" s="42">
        <v>0</v>
      </c>
      <c r="N487" s="97">
        <v>0</v>
      </c>
      <c r="O487" s="96">
        <v>0</v>
      </c>
      <c r="P487" s="42">
        <v>0</v>
      </c>
      <c r="Q487" s="97">
        <v>0</v>
      </c>
      <c r="R487" s="96">
        <v>0</v>
      </c>
      <c r="S487" s="42">
        <v>0</v>
      </c>
      <c r="T487" s="97">
        <v>0</v>
      </c>
      <c r="U487" s="96">
        <v>0</v>
      </c>
      <c r="V487" s="42">
        <v>0</v>
      </c>
      <c r="W487" s="97">
        <v>0</v>
      </c>
      <c r="X487" s="96">
        <v>0</v>
      </c>
      <c r="Y487" s="42">
        <v>0</v>
      </c>
      <c r="Z487" s="97">
        <v>0</v>
      </c>
      <c r="AA487" s="96">
        <v>0</v>
      </c>
      <c r="AB487" s="42">
        <v>0</v>
      </c>
      <c r="AC487" s="97">
        <v>0</v>
      </c>
      <c r="AD487" s="96">
        <v>0</v>
      </c>
      <c r="AE487" s="42">
        <v>0</v>
      </c>
      <c r="AF487" s="97">
        <v>0</v>
      </c>
      <c r="AG487" s="96">
        <v>0</v>
      </c>
      <c r="AH487" s="42">
        <v>0</v>
      </c>
      <c r="AI487" s="97">
        <v>0</v>
      </c>
      <c r="AJ487" s="96">
        <v>0</v>
      </c>
      <c r="AK487" s="42">
        <v>0</v>
      </c>
      <c r="AL487" s="97">
        <v>0</v>
      </c>
      <c r="AM487" s="96">
        <v>0</v>
      </c>
      <c r="AN487" s="42">
        <v>0</v>
      </c>
      <c r="AO487" s="97">
        <v>0</v>
      </c>
      <c r="AP487" s="96"/>
      <c r="AQ487" s="42"/>
      <c r="AR487" s="97"/>
      <c r="AT487" s="96">
        <f t="shared" si="194"/>
        <v>0</v>
      </c>
      <c r="AU487" s="42">
        <f t="shared" si="194"/>
        <v>0</v>
      </c>
      <c r="AV487" s="97">
        <f t="shared" si="194"/>
        <v>0</v>
      </c>
      <c r="BC487" s="32">
        <f t="shared" si="195"/>
        <v>0</v>
      </c>
      <c r="BE487" s="23">
        <v>4</v>
      </c>
      <c r="BF487" s="23">
        <v>8</v>
      </c>
      <c r="BG487" s="23">
        <f t="shared" si="196"/>
        <v>7</v>
      </c>
    </row>
    <row r="488" spans="3:59" ht="15" hidden="1" customHeight="1" x14ac:dyDescent="0.3">
      <c r="C488" s="40" t="s">
        <v>22</v>
      </c>
      <c r="D488" s="34" t="s">
        <v>2</v>
      </c>
      <c r="E488" s="35" t="s">
        <v>2</v>
      </c>
      <c r="F488" s="96">
        <v>0</v>
      </c>
      <c r="G488" s="42">
        <v>0</v>
      </c>
      <c r="H488" s="97">
        <v>0</v>
      </c>
      <c r="I488" s="96">
        <v>0</v>
      </c>
      <c r="J488" s="42">
        <v>0</v>
      </c>
      <c r="K488" s="97">
        <v>0</v>
      </c>
      <c r="L488" s="96">
        <v>0</v>
      </c>
      <c r="M488" s="42">
        <v>0</v>
      </c>
      <c r="N488" s="97">
        <v>0</v>
      </c>
      <c r="O488" s="96">
        <v>0</v>
      </c>
      <c r="P488" s="42">
        <v>0</v>
      </c>
      <c r="Q488" s="97">
        <v>0</v>
      </c>
      <c r="R488" s="96">
        <v>0</v>
      </c>
      <c r="S488" s="42">
        <v>0</v>
      </c>
      <c r="T488" s="97">
        <v>0</v>
      </c>
      <c r="U488" s="96">
        <v>0</v>
      </c>
      <c r="V488" s="42">
        <v>0</v>
      </c>
      <c r="W488" s="97">
        <v>0</v>
      </c>
      <c r="X488" s="96">
        <v>0</v>
      </c>
      <c r="Y488" s="42">
        <v>0</v>
      </c>
      <c r="Z488" s="97">
        <v>0</v>
      </c>
      <c r="AA488" s="96">
        <v>0</v>
      </c>
      <c r="AB488" s="42">
        <v>0</v>
      </c>
      <c r="AC488" s="97">
        <v>0</v>
      </c>
      <c r="AD488" s="96">
        <v>0</v>
      </c>
      <c r="AE488" s="42">
        <v>0</v>
      </c>
      <c r="AF488" s="97">
        <v>0</v>
      </c>
      <c r="AG488" s="96">
        <v>0</v>
      </c>
      <c r="AH488" s="42">
        <v>0</v>
      </c>
      <c r="AI488" s="97">
        <v>0</v>
      </c>
      <c r="AJ488" s="96">
        <v>0</v>
      </c>
      <c r="AK488" s="42">
        <v>0</v>
      </c>
      <c r="AL488" s="97">
        <v>0</v>
      </c>
      <c r="AM488" s="96">
        <v>0</v>
      </c>
      <c r="AN488" s="42">
        <v>0</v>
      </c>
      <c r="AO488" s="97">
        <v>0</v>
      </c>
      <c r="AP488" s="96"/>
      <c r="AQ488" s="42"/>
      <c r="AR488" s="97"/>
      <c r="AT488" s="96">
        <f t="shared" si="194"/>
        <v>0</v>
      </c>
      <c r="AU488" s="42">
        <f t="shared" si="194"/>
        <v>0</v>
      </c>
      <c r="AV488" s="97">
        <f t="shared" si="194"/>
        <v>0</v>
      </c>
      <c r="BC488" s="32">
        <f t="shared" si="195"/>
        <v>0</v>
      </c>
      <c r="BE488" s="23">
        <v>4</v>
      </c>
      <c r="BF488" s="23">
        <v>8</v>
      </c>
      <c r="BG488" s="23">
        <f t="shared" si="196"/>
        <v>8</v>
      </c>
    </row>
    <row r="489" spans="3:59" ht="15" hidden="1" customHeight="1" x14ac:dyDescent="0.3">
      <c r="C489" s="40" t="s">
        <v>22</v>
      </c>
      <c r="D489" s="34" t="s">
        <v>2</v>
      </c>
      <c r="E489" s="35" t="s">
        <v>2</v>
      </c>
      <c r="F489" s="96">
        <v>0</v>
      </c>
      <c r="G489" s="42">
        <v>0</v>
      </c>
      <c r="H489" s="97">
        <v>0</v>
      </c>
      <c r="I489" s="96">
        <v>0</v>
      </c>
      <c r="J489" s="42">
        <v>0</v>
      </c>
      <c r="K489" s="97">
        <v>0</v>
      </c>
      <c r="L489" s="96">
        <v>0</v>
      </c>
      <c r="M489" s="42">
        <v>0</v>
      </c>
      <c r="N489" s="97">
        <v>0</v>
      </c>
      <c r="O489" s="96">
        <v>0</v>
      </c>
      <c r="P489" s="42">
        <v>0</v>
      </c>
      <c r="Q489" s="97">
        <v>0</v>
      </c>
      <c r="R489" s="96">
        <v>0</v>
      </c>
      <c r="S489" s="42">
        <v>0</v>
      </c>
      <c r="T489" s="97">
        <v>0</v>
      </c>
      <c r="U489" s="96">
        <v>0</v>
      </c>
      <c r="V489" s="42">
        <v>0</v>
      </c>
      <c r="W489" s="97">
        <v>0</v>
      </c>
      <c r="X489" s="96">
        <v>0</v>
      </c>
      <c r="Y489" s="42">
        <v>0</v>
      </c>
      <c r="Z489" s="97">
        <v>0</v>
      </c>
      <c r="AA489" s="96">
        <v>0</v>
      </c>
      <c r="AB489" s="42">
        <v>0</v>
      </c>
      <c r="AC489" s="97">
        <v>0</v>
      </c>
      <c r="AD489" s="96">
        <v>0</v>
      </c>
      <c r="AE489" s="42">
        <v>0</v>
      </c>
      <c r="AF489" s="97">
        <v>0</v>
      </c>
      <c r="AG489" s="96">
        <v>0</v>
      </c>
      <c r="AH489" s="42">
        <v>0</v>
      </c>
      <c r="AI489" s="97">
        <v>0</v>
      </c>
      <c r="AJ489" s="96">
        <v>0</v>
      </c>
      <c r="AK489" s="42">
        <v>0</v>
      </c>
      <c r="AL489" s="97">
        <v>0</v>
      </c>
      <c r="AM489" s="96">
        <v>0</v>
      </c>
      <c r="AN489" s="42">
        <v>0</v>
      </c>
      <c r="AO489" s="97">
        <v>0</v>
      </c>
      <c r="AP489" s="96"/>
      <c r="AQ489" s="42"/>
      <c r="AR489" s="97"/>
      <c r="AT489" s="96">
        <f t="shared" si="194"/>
        <v>0</v>
      </c>
      <c r="AU489" s="42">
        <f t="shared" si="194"/>
        <v>0</v>
      </c>
      <c r="AV489" s="97">
        <f t="shared" si="194"/>
        <v>0</v>
      </c>
      <c r="BC489" s="32">
        <f t="shared" si="195"/>
        <v>0</v>
      </c>
      <c r="BE489" s="23">
        <v>4</v>
      </c>
      <c r="BF489" s="23">
        <v>8</v>
      </c>
      <c r="BG489" s="23">
        <f t="shared" si="196"/>
        <v>9</v>
      </c>
    </row>
    <row r="490" spans="3:59" ht="15" hidden="1" customHeight="1" x14ac:dyDescent="0.3">
      <c r="C490" s="40" t="s">
        <v>22</v>
      </c>
      <c r="D490" s="34" t="s">
        <v>2</v>
      </c>
      <c r="E490" s="35" t="s">
        <v>2</v>
      </c>
      <c r="F490" s="96">
        <v>0</v>
      </c>
      <c r="G490" s="42">
        <v>0</v>
      </c>
      <c r="H490" s="97">
        <v>0</v>
      </c>
      <c r="I490" s="96">
        <v>0</v>
      </c>
      <c r="J490" s="42">
        <v>0</v>
      </c>
      <c r="K490" s="97">
        <v>0</v>
      </c>
      <c r="L490" s="96">
        <v>0</v>
      </c>
      <c r="M490" s="42">
        <v>0</v>
      </c>
      <c r="N490" s="97">
        <v>0</v>
      </c>
      <c r="O490" s="96">
        <v>0</v>
      </c>
      <c r="P490" s="42">
        <v>0</v>
      </c>
      <c r="Q490" s="97">
        <v>0</v>
      </c>
      <c r="R490" s="96">
        <v>0</v>
      </c>
      <c r="S490" s="42">
        <v>0</v>
      </c>
      <c r="T490" s="97">
        <v>0</v>
      </c>
      <c r="U490" s="96">
        <v>0</v>
      </c>
      <c r="V490" s="42">
        <v>0</v>
      </c>
      <c r="W490" s="97">
        <v>0</v>
      </c>
      <c r="X490" s="96">
        <v>0</v>
      </c>
      <c r="Y490" s="42">
        <v>0</v>
      </c>
      <c r="Z490" s="97">
        <v>0</v>
      </c>
      <c r="AA490" s="96">
        <v>0</v>
      </c>
      <c r="AB490" s="42">
        <v>0</v>
      </c>
      <c r="AC490" s="97">
        <v>0</v>
      </c>
      <c r="AD490" s="96">
        <v>0</v>
      </c>
      <c r="AE490" s="42">
        <v>0</v>
      </c>
      <c r="AF490" s="97">
        <v>0</v>
      </c>
      <c r="AG490" s="96">
        <v>0</v>
      </c>
      <c r="AH490" s="42">
        <v>0</v>
      </c>
      <c r="AI490" s="97">
        <v>0</v>
      </c>
      <c r="AJ490" s="96">
        <v>0</v>
      </c>
      <c r="AK490" s="42">
        <v>0</v>
      </c>
      <c r="AL490" s="97">
        <v>0</v>
      </c>
      <c r="AM490" s="96">
        <v>0</v>
      </c>
      <c r="AN490" s="42">
        <v>0</v>
      </c>
      <c r="AO490" s="97">
        <v>0</v>
      </c>
      <c r="AP490" s="96"/>
      <c r="AQ490" s="42"/>
      <c r="AR490" s="97"/>
      <c r="AT490" s="96">
        <f t="shared" si="194"/>
        <v>0</v>
      </c>
      <c r="AU490" s="42">
        <f t="shared" si="194"/>
        <v>0</v>
      </c>
      <c r="AV490" s="97">
        <f t="shared" si="194"/>
        <v>0</v>
      </c>
      <c r="BC490" s="32">
        <f t="shared" si="195"/>
        <v>0</v>
      </c>
      <c r="BE490" s="23">
        <v>4</v>
      </c>
      <c r="BF490" s="23">
        <v>8</v>
      </c>
      <c r="BG490" s="23">
        <f t="shared" si="196"/>
        <v>10</v>
      </c>
    </row>
    <row r="491" spans="3:59" ht="15" customHeight="1" x14ac:dyDescent="0.3">
      <c r="C491" s="40" t="s">
        <v>23</v>
      </c>
      <c r="D491" s="34" t="s">
        <v>728</v>
      </c>
      <c r="E491" s="35" t="s">
        <v>957</v>
      </c>
      <c r="F491" s="96">
        <v>216278</v>
      </c>
      <c r="G491" s="42">
        <v>227329</v>
      </c>
      <c r="H491" s="97">
        <v>247895</v>
      </c>
      <c r="I491" s="96">
        <v>0</v>
      </c>
      <c r="J491" s="42">
        <v>0</v>
      </c>
      <c r="K491" s="97">
        <v>0</v>
      </c>
      <c r="L491" s="96">
        <v>0</v>
      </c>
      <c r="M491" s="42">
        <v>0</v>
      </c>
      <c r="N491" s="97">
        <v>0</v>
      </c>
      <c r="O491" s="96">
        <v>0</v>
      </c>
      <c r="P491" s="42">
        <v>0</v>
      </c>
      <c r="Q491" s="97">
        <v>0</v>
      </c>
      <c r="R491" s="96">
        <v>2559</v>
      </c>
      <c r="S491" s="42">
        <v>2673</v>
      </c>
      <c r="T491" s="97">
        <v>2796</v>
      </c>
      <c r="U491" s="96">
        <v>0</v>
      </c>
      <c r="V491" s="42">
        <v>0</v>
      </c>
      <c r="W491" s="97">
        <v>0</v>
      </c>
      <c r="X491" s="96">
        <v>85000</v>
      </c>
      <c r="Y491" s="42">
        <v>91000</v>
      </c>
      <c r="Z491" s="97">
        <v>100000</v>
      </c>
      <c r="AA491" s="96">
        <v>0</v>
      </c>
      <c r="AB491" s="42">
        <v>0</v>
      </c>
      <c r="AC491" s="97">
        <v>0</v>
      </c>
      <c r="AD491" s="96">
        <v>0</v>
      </c>
      <c r="AE491" s="42">
        <v>0</v>
      </c>
      <c r="AF491" s="97">
        <v>0</v>
      </c>
      <c r="AG491" s="96">
        <v>0</v>
      </c>
      <c r="AH491" s="42">
        <v>0</v>
      </c>
      <c r="AI491" s="97">
        <v>0</v>
      </c>
      <c r="AJ491" s="96">
        <v>0</v>
      </c>
      <c r="AK491" s="42">
        <v>0</v>
      </c>
      <c r="AL491" s="97">
        <v>0</v>
      </c>
      <c r="AM491" s="96">
        <v>0</v>
      </c>
      <c r="AN491" s="42">
        <v>0</v>
      </c>
      <c r="AO491" s="97">
        <v>0</v>
      </c>
      <c r="AP491" s="96"/>
      <c r="AQ491" s="42"/>
      <c r="AR491" s="97"/>
      <c r="AT491" s="96">
        <f t="shared" si="194"/>
        <v>303837</v>
      </c>
      <c r="AU491" s="42">
        <f t="shared" si="194"/>
        <v>321002</v>
      </c>
      <c r="AV491" s="97">
        <f t="shared" si="194"/>
        <v>350691</v>
      </c>
      <c r="BC491" s="32">
        <f t="shared" si="195"/>
        <v>1</v>
      </c>
      <c r="BE491" s="23">
        <v>4</v>
      </c>
      <c r="BF491" s="23">
        <v>9</v>
      </c>
      <c r="BG491" s="23">
        <f t="shared" si="196"/>
        <v>1</v>
      </c>
    </row>
    <row r="492" spans="3:59" ht="15" customHeight="1" x14ac:dyDescent="0.3">
      <c r="C492" s="50" t="str">
        <f>IF(LEN(E491)&lt;1,"","Total: " &amp; LEFT(E491,LEN(E491)-21) &amp; "Municipalities")</f>
        <v>Total: uMzinyathi Municipalities</v>
      </c>
      <c r="D492" s="51"/>
      <c r="E492" s="52"/>
      <c r="F492" s="63">
        <f>SUM(F481:F491)</f>
        <v>367557</v>
      </c>
      <c r="G492" s="54">
        <f>SUM(G481:G491)</f>
        <v>364429</v>
      </c>
      <c r="H492" s="64">
        <f>SUM(H481:H491)</f>
        <v>395827</v>
      </c>
      <c r="I492" s="63">
        <f t="shared" ref="I492:Q492" si="197">SUM(I481:I491)</f>
        <v>12422</v>
      </c>
      <c r="J492" s="54">
        <f t="shared" si="197"/>
        <v>6015</v>
      </c>
      <c r="K492" s="64">
        <f t="shared" si="197"/>
        <v>0</v>
      </c>
      <c r="L492" s="63">
        <f t="shared" si="197"/>
        <v>4000</v>
      </c>
      <c r="M492" s="54">
        <f t="shared" si="197"/>
        <v>4000</v>
      </c>
      <c r="N492" s="64">
        <f t="shared" si="197"/>
        <v>5000</v>
      </c>
      <c r="O492" s="63">
        <f t="shared" si="197"/>
        <v>58473</v>
      </c>
      <c r="P492" s="54">
        <f t="shared" si="197"/>
        <v>48000</v>
      </c>
      <c r="Q492" s="64">
        <f t="shared" si="197"/>
        <v>43000</v>
      </c>
      <c r="R492" s="63">
        <f>SUM(R481:R491)</f>
        <v>2559</v>
      </c>
      <c r="S492" s="54">
        <f>SUM(S481:S491)</f>
        <v>2673</v>
      </c>
      <c r="T492" s="64">
        <f>SUM(T481:T491)</f>
        <v>2796</v>
      </c>
      <c r="U492" s="63">
        <f t="shared" ref="U492:AL492" si="198">SUM(U481:U491)</f>
        <v>0</v>
      </c>
      <c r="V492" s="54">
        <f t="shared" si="198"/>
        <v>0</v>
      </c>
      <c r="W492" s="64">
        <f t="shared" si="198"/>
        <v>0</v>
      </c>
      <c r="X492" s="63">
        <f t="shared" si="198"/>
        <v>85000</v>
      </c>
      <c r="Y492" s="54">
        <f t="shared" si="198"/>
        <v>91000</v>
      </c>
      <c r="Z492" s="64">
        <f t="shared" si="198"/>
        <v>100000</v>
      </c>
      <c r="AA492" s="63">
        <f t="shared" si="198"/>
        <v>0</v>
      </c>
      <c r="AB492" s="54">
        <f t="shared" si="198"/>
        <v>0</v>
      </c>
      <c r="AC492" s="64">
        <f t="shared" si="198"/>
        <v>0</v>
      </c>
      <c r="AD492" s="63">
        <f t="shared" si="198"/>
        <v>0</v>
      </c>
      <c r="AE492" s="54">
        <f t="shared" si="198"/>
        <v>0</v>
      </c>
      <c r="AF492" s="64">
        <f t="shared" si="198"/>
        <v>0</v>
      </c>
      <c r="AG492" s="63">
        <f t="shared" si="198"/>
        <v>0</v>
      </c>
      <c r="AH492" s="54">
        <f t="shared" si="198"/>
        <v>0</v>
      </c>
      <c r="AI492" s="64">
        <f t="shared" si="198"/>
        <v>0</v>
      </c>
      <c r="AJ492" s="63">
        <f t="shared" si="198"/>
        <v>0</v>
      </c>
      <c r="AK492" s="54">
        <f t="shared" si="198"/>
        <v>0</v>
      </c>
      <c r="AL492" s="64">
        <f t="shared" si="198"/>
        <v>0</v>
      </c>
      <c r="AM492" s="63">
        <f>SUM(AM481:AM491)</f>
        <v>0</v>
      </c>
      <c r="AN492" s="54">
        <f>SUM(AN481:AN491)</f>
        <v>0</v>
      </c>
      <c r="AO492" s="64">
        <f>SUM(AO481:AO491)</f>
        <v>0</v>
      </c>
      <c r="AP492" s="63"/>
      <c r="AQ492" s="54"/>
      <c r="AR492" s="64"/>
      <c r="AT492" s="63">
        <f t="shared" ref="AT492:AV492" si="199">SUM(AT481:AT491)</f>
        <v>530011</v>
      </c>
      <c r="AU492" s="54">
        <f t="shared" si="199"/>
        <v>516117</v>
      </c>
      <c r="AV492" s="64">
        <f t="shared" si="199"/>
        <v>546623</v>
      </c>
      <c r="BC492" s="32">
        <f>IF(SUM(BC481:BC491)=0,0,1)</f>
        <v>1</v>
      </c>
    </row>
    <row r="493" spans="3:59" ht="15" customHeight="1" x14ac:dyDescent="0.3">
      <c r="C493" s="40"/>
      <c r="D493" s="34"/>
      <c r="E493" s="35"/>
      <c r="F493" s="96"/>
      <c r="G493" s="42"/>
      <c r="H493" s="97"/>
      <c r="I493" s="96"/>
      <c r="J493" s="42"/>
      <c r="K493" s="97"/>
      <c r="L493" s="96"/>
      <c r="M493" s="42"/>
      <c r="N493" s="97"/>
      <c r="O493" s="96"/>
      <c r="P493" s="42"/>
      <c r="Q493" s="97"/>
      <c r="R493" s="96"/>
      <c r="S493" s="42"/>
      <c r="T493" s="97"/>
      <c r="U493" s="96"/>
      <c r="V493" s="42"/>
      <c r="W493" s="97"/>
      <c r="X493" s="96"/>
      <c r="Y493" s="42"/>
      <c r="Z493" s="97"/>
      <c r="AA493" s="96"/>
      <c r="AB493" s="42"/>
      <c r="AC493" s="97"/>
      <c r="AD493" s="96"/>
      <c r="AE493" s="42"/>
      <c r="AF493" s="97"/>
      <c r="AG493" s="96"/>
      <c r="AH493" s="42"/>
      <c r="AI493" s="97"/>
      <c r="AJ493" s="96"/>
      <c r="AK493" s="42"/>
      <c r="AL493" s="97"/>
      <c r="AM493" s="96"/>
      <c r="AN493" s="42"/>
      <c r="AO493" s="97"/>
      <c r="AP493" s="96"/>
      <c r="AQ493" s="42"/>
      <c r="AR493" s="97"/>
      <c r="AT493" s="96"/>
      <c r="AU493" s="42"/>
      <c r="AV493" s="97"/>
      <c r="BC493" s="32">
        <f>IF(BC492=0,0,1)</f>
        <v>1</v>
      </c>
    </row>
    <row r="494" spans="3:59" ht="15" customHeight="1" x14ac:dyDescent="0.3">
      <c r="C494" s="40" t="s">
        <v>22</v>
      </c>
      <c r="D494" s="34" t="s">
        <v>729</v>
      </c>
      <c r="E494" s="35" t="s">
        <v>954</v>
      </c>
      <c r="F494" s="96">
        <v>131792</v>
      </c>
      <c r="G494" s="42">
        <v>138424</v>
      </c>
      <c r="H494" s="97">
        <v>150767</v>
      </c>
      <c r="I494" s="96">
        <v>6891</v>
      </c>
      <c r="J494" s="42">
        <v>6891</v>
      </c>
      <c r="K494" s="97">
        <v>0</v>
      </c>
      <c r="L494" s="96">
        <v>0</v>
      </c>
      <c r="M494" s="42">
        <v>0</v>
      </c>
      <c r="N494" s="97">
        <v>0</v>
      </c>
      <c r="O494" s="96">
        <v>22344</v>
      </c>
      <c r="P494" s="42">
        <v>18000</v>
      </c>
      <c r="Q494" s="97">
        <v>18500</v>
      </c>
      <c r="R494" s="96">
        <v>0</v>
      </c>
      <c r="S494" s="42">
        <v>0</v>
      </c>
      <c r="T494" s="97">
        <v>0</v>
      </c>
      <c r="U494" s="96">
        <v>0</v>
      </c>
      <c r="V494" s="42">
        <v>0</v>
      </c>
      <c r="W494" s="97">
        <v>0</v>
      </c>
      <c r="X494" s="96">
        <v>70000</v>
      </c>
      <c r="Y494" s="42">
        <v>75000</v>
      </c>
      <c r="Z494" s="97">
        <v>85000</v>
      </c>
      <c r="AA494" s="96">
        <v>0</v>
      </c>
      <c r="AB494" s="42">
        <v>0</v>
      </c>
      <c r="AC494" s="97">
        <v>0</v>
      </c>
      <c r="AD494" s="96">
        <v>20000</v>
      </c>
      <c r="AE494" s="42">
        <v>2000</v>
      </c>
      <c r="AF494" s="97">
        <v>5000</v>
      </c>
      <c r="AG494" s="96">
        <v>0</v>
      </c>
      <c r="AH494" s="42">
        <v>0</v>
      </c>
      <c r="AI494" s="97">
        <v>0</v>
      </c>
      <c r="AJ494" s="96">
        <v>0</v>
      </c>
      <c r="AK494" s="42">
        <v>0</v>
      </c>
      <c r="AL494" s="97">
        <v>0</v>
      </c>
      <c r="AM494" s="96">
        <v>0</v>
      </c>
      <c r="AN494" s="42">
        <v>0</v>
      </c>
      <c r="AO494" s="97">
        <v>0</v>
      </c>
      <c r="AP494" s="96"/>
      <c r="AQ494" s="42"/>
      <c r="AR494" s="97"/>
      <c r="AT494" s="96">
        <f t="shared" ref="AT494:AV504" si="200">F494+I494+L494+O494+R494+U494+X494+AA494+AD494+AG494+AJ494+AM494+AP494</f>
        <v>251027</v>
      </c>
      <c r="AU494" s="42">
        <f t="shared" si="200"/>
        <v>240315</v>
      </c>
      <c r="AV494" s="97">
        <f t="shared" si="200"/>
        <v>259267</v>
      </c>
      <c r="BC494" s="32">
        <f t="shared" ref="BC494:BC504" si="201">IF(LEN(E494)&lt;2,0,1)</f>
        <v>1</v>
      </c>
      <c r="BE494" s="23">
        <v>4</v>
      </c>
      <c r="BF494" s="23">
        <v>10</v>
      </c>
      <c r="BG494" s="23">
        <v>1</v>
      </c>
    </row>
    <row r="495" spans="3:59" ht="15" customHeight="1" x14ac:dyDescent="0.3">
      <c r="C495" s="40" t="s">
        <v>22</v>
      </c>
      <c r="D495" s="34" t="s">
        <v>730</v>
      </c>
      <c r="E495" s="35" t="s">
        <v>956</v>
      </c>
      <c r="F495" s="96">
        <v>10160</v>
      </c>
      <c r="G495" s="42">
        <v>10430</v>
      </c>
      <c r="H495" s="97">
        <v>10932</v>
      </c>
      <c r="I495" s="96">
        <v>6180</v>
      </c>
      <c r="J495" s="42">
        <v>6181</v>
      </c>
      <c r="K495" s="97">
        <v>0</v>
      </c>
      <c r="L495" s="96">
        <v>0</v>
      </c>
      <c r="M495" s="42">
        <v>4000</v>
      </c>
      <c r="N495" s="97">
        <v>5000</v>
      </c>
      <c r="O495" s="96">
        <v>15518</v>
      </c>
      <c r="P495" s="42">
        <v>8000</v>
      </c>
      <c r="Q495" s="97">
        <v>5000</v>
      </c>
      <c r="R495" s="96">
        <v>0</v>
      </c>
      <c r="S495" s="42">
        <v>0</v>
      </c>
      <c r="T495" s="97">
        <v>0</v>
      </c>
      <c r="U495" s="96">
        <v>0</v>
      </c>
      <c r="V495" s="42">
        <v>0</v>
      </c>
      <c r="W495" s="97">
        <v>0</v>
      </c>
      <c r="X495" s="96">
        <v>0</v>
      </c>
      <c r="Y495" s="42">
        <v>0</v>
      </c>
      <c r="Z495" s="97">
        <v>0</v>
      </c>
      <c r="AA495" s="96">
        <v>0</v>
      </c>
      <c r="AB495" s="42">
        <v>0</v>
      </c>
      <c r="AC495" s="97">
        <v>0</v>
      </c>
      <c r="AD495" s="96">
        <v>0</v>
      </c>
      <c r="AE495" s="42">
        <v>0</v>
      </c>
      <c r="AF495" s="97">
        <v>0</v>
      </c>
      <c r="AG495" s="96">
        <v>0</v>
      </c>
      <c r="AH495" s="42">
        <v>0</v>
      </c>
      <c r="AI495" s="97">
        <v>0</v>
      </c>
      <c r="AJ495" s="96">
        <v>0</v>
      </c>
      <c r="AK495" s="42">
        <v>0</v>
      </c>
      <c r="AL495" s="97">
        <v>0</v>
      </c>
      <c r="AM495" s="96">
        <v>0</v>
      </c>
      <c r="AN495" s="42">
        <v>0</v>
      </c>
      <c r="AO495" s="97">
        <v>0</v>
      </c>
      <c r="AP495" s="96"/>
      <c r="AQ495" s="42"/>
      <c r="AR495" s="97"/>
      <c r="AT495" s="96">
        <f t="shared" si="200"/>
        <v>31858</v>
      </c>
      <c r="AU495" s="42">
        <f t="shared" si="200"/>
        <v>28611</v>
      </c>
      <c r="AV495" s="97">
        <f t="shared" si="200"/>
        <v>20932</v>
      </c>
      <c r="BC495" s="32">
        <f t="shared" si="201"/>
        <v>1</v>
      </c>
      <c r="BE495" s="23">
        <v>4</v>
      </c>
      <c r="BF495" s="23">
        <v>10</v>
      </c>
      <c r="BG495" s="23">
        <f>IF(BF495=BF494,BG494+1,1)</f>
        <v>2</v>
      </c>
    </row>
    <row r="496" spans="3:59" ht="15" customHeight="1" x14ac:dyDescent="0.3">
      <c r="C496" s="40" t="s">
        <v>22</v>
      </c>
      <c r="D496" s="34" t="s">
        <v>731</v>
      </c>
      <c r="E496" s="35" t="s">
        <v>955</v>
      </c>
      <c r="F496" s="96">
        <v>24921</v>
      </c>
      <c r="G496" s="42">
        <v>25963</v>
      </c>
      <c r="H496" s="97">
        <v>27903</v>
      </c>
      <c r="I496" s="96">
        <v>0</v>
      </c>
      <c r="J496" s="42">
        <v>0</v>
      </c>
      <c r="K496" s="97">
        <v>0</v>
      </c>
      <c r="L496" s="96">
        <v>0</v>
      </c>
      <c r="M496" s="42">
        <v>0</v>
      </c>
      <c r="N496" s="97">
        <v>0</v>
      </c>
      <c r="O496" s="96">
        <v>0</v>
      </c>
      <c r="P496" s="42">
        <v>2758</v>
      </c>
      <c r="Q496" s="97">
        <v>2800</v>
      </c>
      <c r="R496" s="96">
        <v>0</v>
      </c>
      <c r="S496" s="42">
        <v>0</v>
      </c>
      <c r="T496" s="97">
        <v>0</v>
      </c>
      <c r="U496" s="96">
        <v>0</v>
      </c>
      <c r="V496" s="42">
        <v>0</v>
      </c>
      <c r="W496" s="97">
        <v>0</v>
      </c>
      <c r="X496" s="96">
        <v>0</v>
      </c>
      <c r="Y496" s="42">
        <v>0</v>
      </c>
      <c r="Z496" s="97">
        <v>0</v>
      </c>
      <c r="AA496" s="96">
        <v>0</v>
      </c>
      <c r="AB496" s="42">
        <v>0</v>
      </c>
      <c r="AC496" s="97">
        <v>0</v>
      </c>
      <c r="AD496" s="96">
        <v>0</v>
      </c>
      <c r="AE496" s="42">
        <v>0</v>
      </c>
      <c r="AF496" s="97">
        <v>0</v>
      </c>
      <c r="AG496" s="96">
        <v>0</v>
      </c>
      <c r="AH496" s="42">
        <v>0</v>
      </c>
      <c r="AI496" s="97">
        <v>0</v>
      </c>
      <c r="AJ496" s="96">
        <v>0</v>
      </c>
      <c r="AK496" s="42">
        <v>0</v>
      </c>
      <c r="AL496" s="97">
        <v>0</v>
      </c>
      <c r="AM496" s="96">
        <v>0</v>
      </c>
      <c r="AN496" s="42">
        <v>0</v>
      </c>
      <c r="AO496" s="97">
        <v>0</v>
      </c>
      <c r="AP496" s="96"/>
      <c r="AQ496" s="42"/>
      <c r="AR496" s="97"/>
      <c r="AT496" s="96">
        <f t="shared" si="200"/>
        <v>24921</v>
      </c>
      <c r="AU496" s="42">
        <f t="shared" si="200"/>
        <v>28721</v>
      </c>
      <c r="AV496" s="97">
        <f t="shared" si="200"/>
        <v>30703</v>
      </c>
      <c r="BC496" s="32">
        <f t="shared" si="201"/>
        <v>1</v>
      </c>
      <c r="BE496" s="23">
        <v>4</v>
      </c>
      <c r="BF496" s="23">
        <v>10</v>
      </c>
      <c r="BG496" s="23">
        <f t="shared" ref="BG496:BG504" si="202">IF(BF496=BF495,BG495+1,1)</f>
        <v>3</v>
      </c>
    </row>
    <row r="497" spans="3:59" ht="15" hidden="1" customHeight="1" x14ac:dyDescent="0.3">
      <c r="C497" s="40" t="s">
        <v>22</v>
      </c>
      <c r="D497" s="34" t="s">
        <v>2</v>
      </c>
      <c r="E497" s="35" t="s">
        <v>2</v>
      </c>
      <c r="F497" s="96">
        <v>0</v>
      </c>
      <c r="G497" s="42">
        <v>0</v>
      </c>
      <c r="H497" s="97">
        <v>0</v>
      </c>
      <c r="I497" s="96">
        <v>0</v>
      </c>
      <c r="J497" s="42">
        <v>0</v>
      </c>
      <c r="K497" s="97">
        <v>0</v>
      </c>
      <c r="L497" s="96">
        <v>0</v>
      </c>
      <c r="M497" s="42">
        <v>0</v>
      </c>
      <c r="N497" s="97">
        <v>0</v>
      </c>
      <c r="O497" s="96">
        <v>0</v>
      </c>
      <c r="P497" s="42">
        <v>0</v>
      </c>
      <c r="Q497" s="97">
        <v>0</v>
      </c>
      <c r="R497" s="96">
        <v>0</v>
      </c>
      <c r="S497" s="42">
        <v>0</v>
      </c>
      <c r="T497" s="97">
        <v>0</v>
      </c>
      <c r="U497" s="96">
        <v>0</v>
      </c>
      <c r="V497" s="42">
        <v>0</v>
      </c>
      <c r="W497" s="97">
        <v>0</v>
      </c>
      <c r="X497" s="96">
        <v>0</v>
      </c>
      <c r="Y497" s="42">
        <v>0</v>
      </c>
      <c r="Z497" s="97">
        <v>0</v>
      </c>
      <c r="AA497" s="96">
        <v>0</v>
      </c>
      <c r="AB497" s="42">
        <v>0</v>
      </c>
      <c r="AC497" s="97">
        <v>0</v>
      </c>
      <c r="AD497" s="96">
        <v>0</v>
      </c>
      <c r="AE497" s="42">
        <v>0</v>
      </c>
      <c r="AF497" s="97">
        <v>0</v>
      </c>
      <c r="AG497" s="96">
        <v>0</v>
      </c>
      <c r="AH497" s="42">
        <v>0</v>
      </c>
      <c r="AI497" s="97">
        <v>0</v>
      </c>
      <c r="AJ497" s="96">
        <v>0</v>
      </c>
      <c r="AK497" s="42">
        <v>0</v>
      </c>
      <c r="AL497" s="97">
        <v>0</v>
      </c>
      <c r="AM497" s="96">
        <v>0</v>
      </c>
      <c r="AN497" s="42">
        <v>0</v>
      </c>
      <c r="AO497" s="97">
        <v>0</v>
      </c>
      <c r="AP497" s="96"/>
      <c r="AQ497" s="42"/>
      <c r="AR497" s="97"/>
      <c r="AT497" s="96">
        <f t="shared" si="200"/>
        <v>0</v>
      </c>
      <c r="AU497" s="42">
        <f t="shared" si="200"/>
        <v>0</v>
      </c>
      <c r="AV497" s="97">
        <f t="shared" si="200"/>
        <v>0</v>
      </c>
      <c r="BC497" s="32">
        <f t="shared" si="201"/>
        <v>0</v>
      </c>
      <c r="BE497" s="23">
        <v>4</v>
      </c>
      <c r="BF497" s="23">
        <v>10</v>
      </c>
      <c r="BG497" s="23">
        <f t="shared" si="202"/>
        <v>4</v>
      </c>
    </row>
    <row r="498" spans="3:59" ht="15" hidden="1" customHeight="1" x14ac:dyDescent="0.3">
      <c r="C498" s="40" t="s">
        <v>22</v>
      </c>
      <c r="D498" s="34" t="s">
        <v>2</v>
      </c>
      <c r="E498" s="35" t="s">
        <v>2</v>
      </c>
      <c r="F498" s="96">
        <v>0</v>
      </c>
      <c r="G498" s="42">
        <v>0</v>
      </c>
      <c r="H498" s="97">
        <v>0</v>
      </c>
      <c r="I498" s="96">
        <v>0</v>
      </c>
      <c r="J498" s="42">
        <v>0</v>
      </c>
      <c r="K498" s="97">
        <v>0</v>
      </c>
      <c r="L498" s="96">
        <v>0</v>
      </c>
      <c r="M498" s="42">
        <v>0</v>
      </c>
      <c r="N498" s="97">
        <v>0</v>
      </c>
      <c r="O498" s="96">
        <v>0</v>
      </c>
      <c r="P498" s="42">
        <v>0</v>
      </c>
      <c r="Q498" s="97">
        <v>0</v>
      </c>
      <c r="R498" s="96">
        <v>0</v>
      </c>
      <c r="S498" s="42">
        <v>0</v>
      </c>
      <c r="T498" s="97">
        <v>0</v>
      </c>
      <c r="U498" s="96">
        <v>0</v>
      </c>
      <c r="V498" s="42">
        <v>0</v>
      </c>
      <c r="W498" s="97">
        <v>0</v>
      </c>
      <c r="X498" s="96">
        <v>0</v>
      </c>
      <c r="Y498" s="42">
        <v>0</v>
      </c>
      <c r="Z498" s="97">
        <v>0</v>
      </c>
      <c r="AA498" s="96">
        <v>0</v>
      </c>
      <c r="AB498" s="42">
        <v>0</v>
      </c>
      <c r="AC498" s="97">
        <v>0</v>
      </c>
      <c r="AD498" s="96">
        <v>0</v>
      </c>
      <c r="AE498" s="42">
        <v>0</v>
      </c>
      <c r="AF498" s="97">
        <v>0</v>
      </c>
      <c r="AG498" s="96">
        <v>0</v>
      </c>
      <c r="AH498" s="42">
        <v>0</v>
      </c>
      <c r="AI498" s="97">
        <v>0</v>
      </c>
      <c r="AJ498" s="96">
        <v>0</v>
      </c>
      <c r="AK498" s="42">
        <v>0</v>
      </c>
      <c r="AL498" s="97">
        <v>0</v>
      </c>
      <c r="AM498" s="96">
        <v>0</v>
      </c>
      <c r="AN498" s="42">
        <v>0</v>
      </c>
      <c r="AO498" s="97">
        <v>0</v>
      </c>
      <c r="AP498" s="96"/>
      <c r="AQ498" s="42"/>
      <c r="AR498" s="97"/>
      <c r="AT498" s="96">
        <f t="shared" si="200"/>
        <v>0</v>
      </c>
      <c r="AU498" s="42">
        <f t="shared" si="200"/>
        <v>0</v>
      </c>
      <c r="AV498" s="97">
        <f t="shared" si="200"/>
        <v>0</v>
      </c>
      <c r="BC498" s="32">
        <f t="shared" si="201"/>
        <v>0</v>
      </c>
      <c r="BE498" s="23">
        <v>4</v>
      </c>
      <c r="BF498" s="23">
        <v>10</v>
      </c>
      <c r="BG498" s="23">
        <f t="shared" si="202"/>
        <v>5</v>
      </c>
    </row>
    <row r="499" spans="3:59" ht="15" hidden="1" customHeight="1" x14ac:dyDescent="0.3">
      <c r="C499" s="40" t="s">
        <v>22</v>
      </c>
      <c r="D499" s="34" t="s">
        <v>2</v>
      </c>
      <c r="E499" s="35" t="s">
        <v>2</v>
      </c>
      <c r="F499" s="96">
        <v>0</v>
      </c>
      <c r="G499" s="42">
        <v>0</v>
      </c>
      <c r="H499" s="97">
        <v>0</v>
      </c>
      <c r="I499" s="96">
        <v>0</v>
      </c>
      <c r="J499" s="42">
        <v>0</v>
      </c>
      <c r="K499" s="97">
        <v>0</v>
      </c>
      <c r="L499" s="96">
        <v>0</v>
      </c>
      <c r="M499" s="42">
        <v>0</v>
      </c>
      <c r="N499" s="97">
        <v>0</v>
      </c>
      <c r="O499" s="96">
        <v>0</v>
      </c>
      <c r="P499" s="42">
        <v>0</v>
      </c>
      <c r="Q499" s="97">
        <v>0</v>
      </c>
      <c r="R499" s="96">
        <v>0</v>
      </c>
      <c r="S499" s="42">
        <v>0</v>
      </c>
      <c r="T499" s="97">
        <v>0</v>
      </c>
      <c r="U499" s="96">
        <v>0</v>
      </c>
      <c r="V499" s="42">
        <v>0</v>
      </c>
      <c r="W499" s="97">
        <v>0</v>
      </c>
      <c r="X499" s="96">
        <v>0</v>
      </c>
      <c r="Y499" s="42">
        <v>0</v>
      </c>
      <c r="Z499" s="97">
        <v>0</v>
      </c>
      <c r="AA499" s="96">
        <v>0</v>
      </c>
      <c r="AB499" s="42">
        <v>0</v>
      </c>
      <c r="AC499" s="97">
        <v>0</v>
      </c>
      <c r="AD499" s="96">
        <v>0</v>
      </c>
      <c r="AE499" s="42">
        <v>0</v>
      </c>
      <c r="AF499" s="97">
        <v>0</v>
      </c>
      <c r="AG499" s="96">
        <v>0</v>
      </c>
      <c r="AH499" s="42">
        <v>0</v>
      </c>
      <c r="AI499" s="97">
        <v>0</v>
      </c>
      <c r="AJ499" s="96">
        <v>0</v>
      </c>
      <c r="AK499" s="42">
        <v>0</v>
      </c>
      <c r="AL499" s="97">
        <v>0</v>
      </c>
      <c r="AM499" s="96">
        <v>0</v>
      </c>
      <c r="AN499" s="42">
        <v>0</v>
      </c>
      <c r="AO499" s="97">
        <v>0</v>
      </c>
      <c r="AP499" s="96"/>
      <c r="AQ499" s="42"/>
      <c r="AR499" s="97"/>
      <c r="AT499" s="96">
        <f t="shared" si="200"/>
        <v>0</v>
      </c>
      <c r="AU499" s="42">
        <f t="shared" si="200"/>
        <v>0</v>
      </c>
      <c r="AV499" s="97">
        <f t="shared" si="200"/>
        <v>0</v>
      </c>
      <c r="BC499" s="32">
        <f t="shared" si="201"/>
        <v>0</v>
      </c>
      <c r="BE499" s="23">
        <v>4</v>
      </c>
      <c r="BF499" s="23">
        <v>10</v>
      </c>
      <c r="BG499" s="23">
        <f t="shared" si="202"/>
        <v>6</v>
      </c>
    </row>
    <row r="500" spans="3:59" ht="15" hidden="1" customHeight="1" x14ac:dyDescent="0.3">
      <c r="C500" s="40" t="s">
        <v>22</v>
      </c>
      <c r="D500" s="34" t="s">
        <v>2</v>
      </c>
      <c r="E500" s="35" t="s">
        <v>2</v>
      </c>
      <c r="F500" s="96">
        <v>0</v>
      </c>
      <c r="G500" s="42">
        <v>0</v>
      </c>
      <c r="H500" s="97">
        <v>0</v>
      </c>
      <c r="I500" s="96">
        <v>0</v>
      </c>
      <c r="J500" s="42">
        <v>0</v>
      </c>
      <c r="K500" s="97">
        <v>0</v>
      </c>
      <c r="L500" s="96">
        <v>0</v>
      </c>
      <c r="M500" s="42">
        <v>0</v>
      </c>
      <c r="N500" s="97">
        <v>0</v>
      </c>
      <c r="O500" s="96">
        <v>0</v>
      </c>
      <c r="P500" s="42">
        <v>0</v>
      </c>
      <c r="Q500" s="97">
        <v>0</v>
      </c>
      <c r="R500" s="96">
        <v>0</v>
      </c>
      <c r="S500" s="42">
        <v>0</v>
      </c>
      <c r="T500" s="97">
        <v>0</v>
      </c>
      <c r="U500" s="96">
        <v>0</v>
      </c>
      <c r="V500" s="42">
        <v>0</v>
      </c>
      <c r="W500" s="97">
        <v>0</v>
      </c>
      <c r="X500" s="96">
        <v>0</v>
      </c>
      <c r="Y500" s="42">
        <v>0</v>
      </c>
      <c r="Z500" s="97">
        <v>0</v>
      </c>
      <c r="AA500" s="96">
        <v>0</v>
      </c>
      <c r="AB500" s="42">
        <v>0</v>
      </c>
      <c r="AC500" s="97">
        <v>0</v>
      </c>
      <c r="AD500" s="96">
        <v>0</v>
      </c>
      <c r="AE500" s="42">
        <v>0</v>
      </c>
      <c r="AF500" s="97">
        <v>0</v>
      </c>
      <c r="AG500" s="96">
        <v>0</v>
      </c>
      <c r="AH500" s="42">
        <v>0</v>
      </c>
      <c r="AI500" s="97">
        <v>0</v>
      </c>
      <c r="AJ500" s="96">
        <v>0</v>
      </c>
      <c r="AK500" s="42">
        <v>0</v>
      </c>
      <c r="AL500" s="97">
        <v>0</v>
      </c>
      <c r="AM500" s="96">
        <v>0</v>
      </c>
      <c r="AN500" s="42">
        <v>0</v>
      </c>
      <c r="AO500" s="97">
        <v>0</v>
      </c>
      <c r="AP500" s="96"/>
      <c r="AQ500" s="42"/>
      <c r="AR500" s="97"/>
      <c r="AT500" s="96">
        <f t="shared" si="200"/>
        <v>0</v>
      </c>
      <c r="AU500" s="42">
        <f t="shared" si="200"/>
        <v>0</v>
      </c>
      <c r="AV500" s="97">
        <f t="shared" si="200"/>
        <v>0</v>
      </c>
      <c r="BC500" s="32">
        <f t="shared" si="201"/>
        <v>0</v>
      </c>
      <c r="BE500" s="23">
        <v>4</v>
      </c>
      <c r="BF500" s="23">
        <v>10</v>
      </c>
      <c r="BG500" s="23">
        <f t="shared" si="202"/>
        <v>7</v>
      </c>
    </row>
    <row r="501" spans="3:59" ht="15" hidden="1" customHeight="1" x14ac:dyDescent="0.3">
      <c r="C501" s="40" t="s">
        <v>22</v>
      </c>
      <c r="D501" s="34" t="s">
        <v>2</v>
      </c>
      <c r="E501" s="35" t="s">
        <v>2</v>
      </c>
      <c r="F501" s="96">
        <v>0</v>
      </c>
      <c r="G501" s="42">
        <v>0</v>
      </c>
      <c r="H501" s="97">
        <v>0</v>
      </c>
      <c r="I501" s="96">
        <v>0</v>
      </c>
      <c r="J501" s="42">
        <v>0</v>
      </c>
      <c r="K501" s="97">
        <v>0</v>
      </c>
      <c r="L501" s="96">
        <v>0</v>
      </c>
      <c r="M501" s="42">
        <v>0</v>
      </c>
      <c r="N501" s="97">
        <v>0</v>
      </c>
      <c r="O501" s="96">
        <v>0</v>
      </c>
      <c r="P501" s="42">
        <v>0</v>
      </c>
      <c r="Q501" s="97">
        <v>0</v>
      </c>
      <c r="R501" s="96">
        <v>0</v>
      </c>
      <c r="S501" s="42">
        <v>0</v>
      </c>
      <c r="T501" s="97">
        <v>0</v>
      </c>
      <c r="U501" s="96">
        <v>0</v>
      </c>
      <c r="V501" s="42">
        <v>0</v>
      </c>
      <c r="W501" s="97">
        <v>0</v>
      </c>
      <c r="X501" s="96">
        <v>0</v>
      </c>
      <c r="Y501" s="42">
        <v>0</v>
      </c>
      <c r="Z501" s="97">
        <v>0</v>
      </c>
      <c r="AA501" s="96">
        <v>0</v>
      </c>
      <c r="AB501" s="42">
        <v>0</v>
      </c>
      <c r="AC501" s="97">
        <v>0</v>
      </c>
      <c r="AD501" s="96">
        <v>0</v>
      </c>
      <c r="AE501" s="42">
        <v>0</v>
      </c>
      <c r="AF501" s="97">
        <v>0</v>
      </c>
      <c r="AG501" s="96">
        <v>0</v>
      </c>
      <c r="AH501" s="42">
        <v>0</v>
      </c>
      <c r="AI501" s="97">
        <v>0</v>
      </c>
      <c r="AJ501" s="96">
        <v>0</v>
      </c>
      <c r="AK501" s="42">
        <v>0</v>
      </c>
      <c r="AL501" s="97">
        <v>0</v>
      </c>
      <c r="AM501" s="96">
        <v>0</v>
      </c>
      <c r="AN501" s="42">
        <v>0</v>
      </c>
      <c r="AO501" s="97">
        <v>0</v>
      </c>
      <c r="AP501" s="96"/>
      <c r="AQ501" s="42"/>
      <c r="AR501" s="97"/>
      <c r="AT501" s="96">
        <f t="shared" si="200"/>
        <v>0</v>
      </c>
      <c r="AU501" s="42">
        <f t="shared" si="200"/>
        <v>0</v>
      </c>
      <c r="AV501" s="97">
        <f t="shared" si="200"/>
        <v>0</v>
      </c>
      <c r="BC501" s="32">
        <f t="shared" si="201"/>
        <v>0</v>
      </c>
      <c r="BE501" s="23">
        <v>4</v>
      </c>
      <c r="BF501" s="23">
        <v>10</v>
      </c>
      <c r="BG501" s="23">
        <f t="shared" si="202"/>
        <v>8</v>
      </c>
    </row>
    <row r="502" spans="3:59" ht="15" hidden="1" customHeight="1" x14ac:dyDescent="0.3">
      <c r="C502" s="40" t="s">
        <v>22</v>
      </c>
      <c r="D502" s="34" t="s">
        <v>2</v>
      </c>
      <c r="E502" s="35" t="s">
        <v>2</v>
      </c>
      <c r="F502" s="96">
        <v>0</v>
      </c>
      <c r="G502" s="42">
        <v>0</v>
      </c>
      <c r="H502" s="97">
        <v>0</v>
      </c>
      <c r="I502" s="96">
        <v>0</v>
      </c>
      <c r="J502" s="42">
        <v>0</v>
      </c>
      <c r="K502" s="97">
        <v>0</v>
      </c>
      <c r="L502" s="96">
        <v>0</v>
      </c>
      <c r="M502" s="42">
        <v>0</v>
      </c>
      <c r="N502" s="97">
        <v>0</v>
      </c>
      <c r="O502" s="96">
        <v>0</v>
      </c>
      <c r="P502" s="42">
        <v>0</v>
      </c>
      <c r="Q502" s="97">
        <v>0</v>
      </c>
      <c r="R502" s="96">
        <v>0</v>
      </c>
      <c r="S502" s="42">
        <v>0</v>
      </c>
      <c r="T502" s="97">
        <v>0</v>
      </c>
      <c r="U502" s="96">
        <v>0</v>
      </c>
      <c r="V502" s="42">
        <v>0</v>
      </c>
      <c r="W502" s="97">
        <v>0</v>
      </c>
      <c r="X502" s="96">
        <v>0</v>
      </c>
      <c r="Y502" s="42">
        <v>0</v>
      </c>
      <c r="Z502" s="97">
        <v>0</v>
      </c>
      <c r="AA502" s="96">
        <v>0</v>
      </c>
      <c r="AB502" s="42">
        <v>0</v>
      </c>
      <c r="AC502" s="97">
        <v>0</v>
      </c>
      <c r="AD502" s="96">
        <v>0</v>
      </c>
      <c r="AE502" s="42">
        <v>0</v>
      </c>
      <c r="AF502" s="97">
        <v>0</v>
      </c>
      <c r="AG502" s="96">
        <v>0</v>
      </c>
      <c r="AH502" s="42">
        <v>0</v>
      </c>
      <c r="AI502" s="97">
        <v>0</v>
      </c>
      <c r="AJ502" s="96">
        <v>0</v>
      </c>
      <c r="AK502" s="42">
        <v>0</v>
      </c>
      <c r="AL502" s="97">
        <v>0</v>
      </c>
      <c r="AM502" s="96">
        <v>0</v>
      </c>
      <c r="AN502" s="42">
        <v>0</v>
      </c>
      <c r="AO502" s="97">
        <v>0</v>
      </c>
      <c r="AP502" s="96"/>
      <c r="AQ502" s="42"/>
      <c r="AR502" s="97"/>
      <c r="AT502" s="96">
        <f t="shared" si="200"/>
        <v>0</v>
      </c>
      <c r="AU502" s="42">
        <f t="shared" si="200"/>
        <v>0</v>
      </c>
      <c r="AV502" s="97">
        <f t="shared" si="200"/>
        <v>0</v>
      </c>
      <c r="BC502" s="32">
        <f t="shared" si="201"/>
        <v>0</v>
      </c>
      <c r="BE502" s="23">
        <v>4</v>
      </c>
      <c r="BF502" s="23">
        <v>10</v>
      </c>
      <c r="BG502" s="23">
        <f t="shared" si="202"/>
        <v>9</v>
      </c>
    </row>
    <row r="503" spans="3:59" ht="15" hidden="1" customHeight="1" x14ac:dyDescent="0.3">
      <c r="C503" s="40" t="s">
        <v>22</v>
      </c>
      <c r="D503" s="34" t="s">
        <v>2</v>
      </c>
      <c r="E503" s="35" t="s">
        <v>2</v>
      </c>
      <c r="F503" s="96">
        <v>0</v>
      </c>
      <c r="G503" s="42">
        <v>0</v>
      </c>
      <c r="H503" s="97">
        <v>0</v>
      </c>
      <c r="I503" s="96">
        <v>0</v>
      </c>
      <c r="J503" s="42">
        <v>0</v>
      </c>
      <c r="K503" s="97">
        <v>0</v>
      </c>
      <c r="L503" s="96">
        <v>0</v>
      </c>
      <c r="M503" s="42">
        <v>0</v>
      </c>
      <c r="N503" s="97">
        <v>0</v>
      </c>
      <c r="O503" s="96">
        <v>0</v>
      </c>
      <c r="P503" s="42">
        <v>0</v>
      </c>
      <c r="Q503" s="97">
        <v>0</v>
      </c>
      <c r="R503" s="96">
        <v>0</v>
      </c>
      <c r="S503" s="42">
        <v>0</v>
      </c>
      <c r="T503" s="97">
        <v>0</v>
      </c>
      <c r="U503" s="96">
        <v>0</v>
      </c>
      <c r="V503" s="42">
        <v>0</v>
      </c>
      <c r="W503" s="97">
        <v>0</v>
      </c>
      <c r="X503" s="96">
        <v>0</v>
      </c>
      <c r="Y503" s="42">
        <v>0</v>
      </c>
      <c r="Z503" s="97">
        <v>0</v>
      </c>
      <c r="AA503" s="96">
        <v>0</v>
      </c>
      <c r="AB503" s="42">
        <v>0</v>
      </c>
      <c r="AC503" s="97">
        <v>0</v>
      </c>
      <c r="AD503" s="96">
        <v>0</v>
      </c>
      <c r="AE503" s="42">
        <v>0</v>
      </c>
      <c r="AF503" s="97">
        <v>0</v>
      </c>
      <c r="AG503" s="96">
        <v>0</v>
      </c>
      <c r="AH503" s="42">
        <v>0</v>
      </c>
      <c r="AI503" s="97">
        <v>0</v>
      </c>
      <c r="AJ503" s="96">
        <v>0</v>
      </c>
      <c r="AK503" s="42">
        <v>0</v>
      </c>
      <c r="AL503" s="97">
        <v>0</v>
      </c>
      <c r="AM503" s="96">
        <v>0</v>
      </c>
      <c r="AN503" s="42">
        <v>0</v>
      </c>
      <c r="AO503" s="97">
        <v>0</v>
      </c>
      <c r="AP503" s="96"/>
      <c r="AQ503" s="42"/>
      <c r="AR503" s="97"/>
      <c r="AT503" s="96">
        <f t="shared" si="200"/>
        <v>0</v>
      </c>
      <c r="AU503" s="42">
        <f t="shared" si="200"/>
        <v>0</v>
      </c>
      <c r="AV503" s="97">
        <f t="shared" si="200"/>
        <v>0</v>
      </c>
      <c r="BC503" s="32">
        <f t="shared" si="201"/>
        <v>0</v>
      </c>
      <c r="BE503" s="23">
        <v>4</v>
      </c>
      <c r="BF503" s="23">
        <v>10</v>
      </c>
      <c r="BG503" s="23">
        <f t="shared" si="202"/>
        <v>10</v>
      </c>
    </row>
    <row r="504" spans="3:59" ht="15" customHeight="1" x14ac:dyDescent="0.3">
      <c r="C504" s="40" t="s">
        <v>23</v>
      </c>
      <c r="D504" s="34" t="s">
        <v>732</v>
      </c>
      <c r="E504" s="35" t="s">
        <v>952</v>
      </c>
      <c r="F504" s="96">
        <v>46744</v>
      </c>
      <c r="G504" s="42">
        <v>48927</v>
      </c>
      <c r="H504" s="97">
        <v>52991</v>
      </c>
      <c r="I504" s="96">
        <v>10010</v>
      </c>
      <c r="J504" s="42">
        <v>10011</v>
      </c>
      <c r="K504" s="97">
        <v>0</v>
      </c>
      <c r="L504" s="96">
        <v>0</v>
      </c>
      <c r="M504" s="42">
        <v>0</v>
      </c>
      <c r="N504" s="97">
        <v>0</v>
      </c>
      <c r="O504" s="96">
        <v>0</v>
      </c>
      <c r="P504" s="42">
        <v>0</v>
      </c>
      <c r="Q504" s="97">
        <v>0</v>
      </c>
      <c r="R504" s="96">
        <v>2476</v>
      </c>
      <c r="S504" s="42">
        <v>2587</v>
      </c>
      <c r="T504" s="97">
        <v>2706</v>
      </c>
      <c r="U504" s="96">
        <v>0</v>
      </c>
      <c r="V504" s="42">
        <v>0</v>
      </c>
      <c r="W504" s="97">
        <v>0</v>
      </c>
      <c r="X504" s="96">
        <v>85000</v>
      </c>
      <c r="Y504" s="42">
        <v>100000</v>
      </c>
      <c r="Z504" s="97">
        <v>100000</v>
      </c>
      <c r="AA504" s="96">
        <v>0</v>
      </c>
      <c r="AB504" s="42">
        <v>0</v>
      </c>
      <c r="AC504" s="97">
        <v>0</v>
      </c>
      <c r="AD504" s="96">
        <v>0</v>
      </c>
      <c r="AE504" s="42">
        <v>0</v>
      </c>
      <c r="AF504" s="97">
        <v>0</v>
      </c>
      <c r="AG504" s="96">
        <v>0</v>
      </c>
      <c r="AH504" s="42">
        <v>0</v>
      </c>
      <c r="AI504" s="97">
        <v>0</v>
      </c>
      <c r="AJ504" s="96">
        <v>0</v>
      </c>
      <c r="AK504" s="42">
        <v>0</v>
      </c>
      <c r="AL504" s="97">
        <v>0</v>
      </c>
      <c r="AM504" s="96">
        <v>0</v>
      </c>
      <c r="AN504" s="42">
        <v>0</v>
      </c>
      <c r="AO504" s="97">
        <v>0</v>
      </c>
      <c r="AP504" s="96"/>
      <c r="AQ504" s="42"/>
      <c r="AR504" s="97"/>
      <c r="AT504" s="96">
        <f t="shared" si="200"/>
        <v>144230</v>
      </c>
      <c r="AU504" s="42">
        <f t="shared" si="200"/>
        <v>161525</v>
      </c>
      <c r="AV504" s="97">
        <f t="shared" si="200"/>
        <v>155697</v>
      </c>
      <c r="BC504" s="32">
        <f t="shared" si="201"/>
        <v>1</v>
      </c>
      <c r="BE504" s="23">
        <v>4</v>
      </c>
      <c r="BF504" s="23">
        <v>11</v>
      </c>
      <c r="BG504" s="23">
        <f t="shared" si="202"/>
        <v>1</v>
      </c>
    </row>
    <row r="505" spans="3:59" ht="15" customHeight="1" x14ac:dyDescent="0.3">
      <c r="C505" s="50" t="str">
        <f>IF(LEN(E504)&lt;1,"","Total: " &amp; LEFT(E504,LEN(E504)-21) &amp; "Municipalities")</f>
        <v>Total: Amajuba Municipalities</v>
      </c>
      <c r="D505" s="51"/>
      <c r="E505" s="52"/>
      <c r="F505" s="63">
        <f>SUM(F494:F504)</f>
        <v>213617</v>
      </c>
      <c r="G505" s="54">
        <f>SUM(G494:G504)</f>
        <v>223744</v>
      </c>
      <c r="H505" s="64">
        <f>SUM(H494:H504)</f>
        <v>242593</v>
      </c>
      <c r="I505" s="63">
        <f t="shared" ref="I505:Q505" si="203">SUM(I494:I504)</f>
        <v>23081</v>
      </c>
      <c r="J505" s="54">
        <f t="shared" si="203"/>
        <v>23083</v>
      </c>
      <c r="K505" s="64">
        <f t="shared" si="203"/>
        <v>0</v>
      </c>
      <c r="L505" s="63">
        <f t="shared" si="203"/>
        <v>0</v>
      </c>
      <c r="M505" s="54">
        <f t="shared" si="203"/>
        <v>4000</v>
      </c>
      <c r="N505" s="64">
        <f t="shared" si="203"/>
        <v>5000</v>
      </c>
      <c r="O505" s="63">
        <f t="shared" si="203"/>
        <v>37862</v>
      </c>
      <c r="P505" s="54">
        <f t="shared" si="203"/>
        <v>28758</v>
      </c>
      <c r="Q505" s="64">
        <f t="shared" si="203"/>
        <v>26300</v>
      </c>
      <c r="R505" s="63">
        <f>SUM(R494:R504)</f>
        <v>2476</v>
      </c>
      <c r="S505" s="54">
        <f>SUM(S494:S504)</f>
        <v>2587</v>
      </c>
      <c r="T505" s="64">
        <f>SUM(T494:T504)</f>
        <v>2706</v>
      </c>
      <c r="U505" s="63">
        <f t="shared" ref="U505:AL505" si="204">SUM(U494:U504)</f>
        <v>0</v>
      </c>
      <c r="V505" s="54">
        <f t="shared" si="204"/>
        <v>0</v>
      </c>
      <c r="W505" s="64">
        <f t="shared" si="204"/>
        <v>0</v>
      </c>
      <c r="X505" s="63">
        <f t="shared" si="204"/>
        <v>155000</v>
      </c>
      <c r="Y505" s="54">
        <f t="shared" si="204"/>
        <v>175000</v>
      </c>
      <c r="Z505" s="64">
        <f t="shared" si="204"/>
        <v>185000</v>
      </c>
      <c r="AA505" s="63">
        <f t="shared" si="204"/>
        <v>0</v>
      </c>
      <c r="AB505" s="54">
        <f t="shared" si="204"/>
        <v>0</v>
      </c>
      <c r="AC505" s="64">
        <f t="shared" si="204"/>
        <v>0</v>
      </c>
      <c r="AD505" s="63">
        <f t="shared" si="204"/>
        <v>20000</v>
      </c>
      <c r="AE505" s="54">
        <f t="shared" si="204"/>
        <v>2000</v>
      </c>
      <c r="AF505" s="64">
        <f t="shared" si="204"/>
        <v>5000</v>
      </c>
      <c r="AG505" s="63">
        <f t="shared" si="204"/>
        <v>0</v>
      </c>
      <c r="AH505" s="54">
        <f t="shared" si="204"/>
        <v>0</v>
      </c>
      <c r="AI505" s="64">
        <f t="shared" si="204"/>
        <v>0</v>
      </c>
      <c r="AJ505" s="63">
        <f t="shared" si="204"/>
        <v>0</v>
      </c>
      <c r="AK505" s="54">
        <f t="shared" si="204"/>
        <v>0</v>
      </c>
      <c r="AL505" s="64">
        <f t="shared" si="204"/>
        <v>0</v>
      </c>
      <c r="AM505" s="63">
        <f>SUM(AM494:AM504)</f>
        <v>0</v>
      </c>
      <c r="AN505" s="54">
        <f>SUM(AN494:AN504)</f>
        <v>0</v>
      </c>
      <c r="AO505" s="64">
        <f>SUM(AO494:AO504)</f>
        <v>0</v>
      </c>
      <c r="AP505" s="63"/>
      <c r="AQ505" s="54"/>
      <c r="AR505" s="64"/>
      <c r="AT505" s="63">
        <f t="shared" ref="AT505:AV505" si="205">SUM(AT494:AT504)</f>
        <v>452036</v>
      </c>
      <c r="AU505" s="54">
        <f t="shared" si="205"/>
        <v>459172</v>
      </c>
      <c r="AV505" s="64">
        <f t="shared" si="205"/>
        <v>466599</v>
      </c>
      <c r="BC505" s="32">
        <f>IF(SUM(BC494:BC504)=0,0,1)</f>
        <v>1</v>
      </c>
    </row>
    <row r="506" spans="3:59" ht="15" customHeight="1" x14ac:dyDescent="0.3">
      <c r="C506" s="40"/>
      <c r="D506" s="34"/>
      <c r="E506" s="35"/>
      <c r="F506" s="96"/>
      <c r="G506" s="42"/>
      <c r="H506" s="97"/>
      <c r="I506" s="96"/>
      <c r="J506" s="42"/>
      <c r="K506" s="97"/>
      <c r="L506" s="96"/>
      <c r="M506" s="42"/>
      <c r="N506" s="97"/>
      <c r="O506" s="96"/>
      <c r="P506" s="42"/>
      <c r="Q506" s="97"/>
      <c r="R506" s="96"/>
      <c r="S506" s="42"/>
      <c r="T506" s="97"/>
      <c r="U506" s="96"/>
      <c r="V506" s="42"/>
      <c r="W506" s="97"/>
      <c r="X506" s="96"/>
      <c r="Y506" s="42"/>
      <c r="Z506" s="97"/>
      <c r="AA506" s="96"/>
      <c r="AB506" s="42"/>
      <c r="AC506" s="97"/>
      <c r="AD506" s="96"/>
      <c r="AE506" s="42"/>
      <c r="AF506" s="97"/>
      <c r="AG506" s="96"/>
      <c r="AH506" s="42"/>
      <c r="AI506" s="97"/>
      <c r="AJ506" s="96"/>
      <c r="AK506" s="42"/>
      <c r="AL506" s="97"/>
      <c r="AM506" s="96"/>
      <c r="AN506" s="42"/>
      <c r="AO506" s="97"/>
      <c r="AP506" s="96"/>
      <c r="AQ506" s="42"/>
      <c r="AR506" s="97"/>
      <c r="AT506" s="96"/>
      <c r="AU506" s="42"/>
      <c r="AV506" s="97"/>
      <c r="BC506" s="32">
        <f>IF(BC505=0,0,1)</f>
        <v>1</v>
      </c>
    </row>
    <row r="507" spans="3:59" ht="15" customHeight="1" x14ac:dyDescent="0.3">
      <c r="C507" s="40" t="s">
        <v>22</v>
      </c>
      <c r="D507" s="34" t="s">
        <v>733</v>
      </c>
      <c r="E507" s="35" t="s">
        <v>963</v>
      </c>
      <c r="F507" s="96">
        <v>20507</v>
      </c>
      <c r="G507" s="42">
        <v>21318</v>
      </c>
      <c r="H507" s="97">
        <v>22827</v>
      </c>
      <c r="I507" s="96">
        <v>0</v>
      </c>
      <c r="J507" s="42">
        <v>0</v>
      </c>
      <c r="K507" s="97">
        <v>0</v>
      </c>
      <c r="L507" s="96">
        <v>0</v>
      </c>
      <c r="M507" s="42">
        <v>0</v>
      </c>
      <c r="N507" s="97">
        <v>0</v>
      </c>
      <c r="O507" s="96">
        <v>7753</v>
      </c>
      <c r="P507" s="42">
        <v>6600</v>
      </c>
      <c r="Q507" s="97">
        <v>10000</v>
      </c>
      <c r="R507" s="96">
        <v>0</v>
      </c>
      <c r="S507" s="42">
        <v>0</v>
      </c>
      <c r="T507" s="97">
        <v>0</v>
      </c>
      <c r="U507" s="96">
        <v>0</v>
      </c>
      <c r="V507" s="42">
        <v>0</v>
      </c>
      <c r="W507" s="97">
        <v>0</v>
      </c>
      <c r="X507" s="96">
        <v>0</v>
      </c>
      <c r="Y507" s="42">
        <v>0</v>
      </c>
      <c r="Z507" s="97">
        <v>0</v>
      </c>
      <c r="AA507" s="96">
        <v>0</v>
      </c>
      <c r="AB507" s="42">
        <v>0</v>
      </c>
      <c r="AC507" s="97">
        <v>0</v>
      </c>
      <c r="AD507" s="96">
        <v>0</v>
      </c>
      <c r="AE507" s="42">
        <v>0</v>
      </c>
      <c r="AF507" s="97">
        <v>0</v>
      </c>
      <c r="AG507" s="96">
        <v>0</v>
      </c>
      <c r="AH507" s="42">
        <v>0</v>
      </c>
      <c r="AI507" s="97">
        <v>0</v>
      </c>
      <c r="AJ507" s="96">
        <v>0</v>
      </c>
      <c r="AK507" s="42">
        <v>0</v>
      </c>
      <c r="AL507" s="97">
        <v>0</v>
      </c>
      <c r="AM507" s="96">
        <v>0</v>
      </c>
      <c r="AN507" s="42">
        <v>0</v>
      </c>
      <c r="AO507" s="97">
        <v>0</v>
      </c>
      <c r="AP507" s="96"/>
      <c r="AQ507" s="42"/>
      <c r="AR507" s="97"/>
      <c r="AT507" s="96">
        <f t="shared" ref="AT507:AV517" si="206">F507+I507+L507+O507+R507+U507+X507+AA507+AD507+AG507+AJ507+AM507+AP507</f>
        <v>28260</v>
      </c>
      <c r="AU507" s="42">
        <f t="shared" si="206"/>
        <v>27918</v>
      </c>
      <c r="AV507" s="97">
        <f t="shared" si="206"/>
        <v>32827</v>
      </c>
      <c r="BC507" s="32">
        <f t="shared" ref="BC507:BC517" si="207">IF(LEN(E507)&lt;2,0,1)</f>
        <v>1</v>
      </c>
      <c r="BE507" s="23">
        <v>4</v>
      </c>
      <c r="BF507" s="23">
        <v>12</v>
      </c>
      <c r="BG507" s="23">
        <v>1</v>
      </c>
    </row>
    <row r="508" spans="3:59" ht="15" customHeight="1" x14ac:dyDescent="0.3">
      <c r="C508" s="40" t="s">
        <v>22</v>
      </c>
      <c r="D508" s="34" t="s">
        <v>734</v>
      </c>
      <c r="E508" s="35" t="s">
        <v>962</v>
      </c>
      <c r="F508" s="96">
        <v>40696</v>
      </c>
      <c r="G508" s="42">
        <v>34145</v>
      </c>
      <c r="H508" s="97">
        <v>36841</v>
      </c>
      <c r="I508" s="96">
        <v>0</v>
      </c>
      <c r="J508" s="42">
        <v>0</v>
      </c>
      <c r="K508" s="97">
        <v>0</v>
      </c>
      <c r="L508" s="96">
        <v>0</v>
      </c>
      <c r="M508" s="42">
        <v>0</v>
      </c>
      <c r="N508" s="97">
        <v>0</v>
      </c>
      <c r="O508" s="96">
        <v>4474</v>
      </c>
      <c r="P508" s="42">
        <v>5764</v>
      </c>
      <c r="Q508" s="97">
        <v>6000</v>
      </c>
      <c r="R508" s="96">
        <v>0</v>
      </c>
      <c r="S508" s="42">
        <v>0</v>
      </c>
      <c r="T508" s="97">
        <v>0</v>
      </c>
      <c r="U508" s="96">
        <v>0</v>
      </c>
      <c r="V508" s="42">
        <v>0</v>
      </c>
      <c r="W508" s="97">
        <v>0</v>
      </c>
      <c r="X508" s="96">
        <v>0</v>
      </c>
      <c r="Y508" s="42">
        <v>0</v>
      </c>
      <c r="Z508" s="97">
        <v>0</v>
      </c>
      <c r="AA508" s="96">
        <v>0</v>
      </c>
      <c r="AB508" s="42">
        <v>0</v>
      </c>
      <c r="AC508" s="97">
        <v>0</v>
      </c>
      <c r="AD508" s="96">
        <v>0</v>
      </c>
      <c r="AE508" s="42">
        <v>0</v>
      </c>
      <c r="AF508" s="97">
        <v>0</v>
      </c>
      <c r="AG508" s="96">
        <v>0</v>
      </c>
      <c r="AH508" s="42">
        <v>0</v>
      </c>
      <c r="AI508" s="97">
        <v>0</v>
      </c>
      <c r="AJ508" s="96">
        <v>0</v>
      </c>
      <c r="AK508" s="42">
        <v>0</v>
      </c>
      <c r="AL508" s="97">
        <v>0</v>
      </c>
      <c r="AM508" s="96">
        <v>0</v>
      </c>
      <c r="AN508" s="42">
        <v>0</v>
      </c>
      <c r="AO508" s="97">
        <v>0</v>
      </c>
      <c r="AP508" s="96"/>
      <c r="AQ508" s="42"/>
      <c r="AR508" s="97"/>
      <c r="AT508" s="96">
        <f t="shared" si="206"/>
        <v>45170</v>
      </c>
      <c r="AU508" s="42">
        <f t="shared" si="206"/>
        <v>39909</v>
      </c>
      <c r="AV508" s="97">
        <f t="shared" si="206"/>
        <v>42841</v>
      </c>
      <c r="BC508" s="32">
        <f t="shared" si="207"/>
        <v>1</v>
      </c>
      <c r="BE508" s="23">
        <v>4</v>
      </c>
      <c r="BF508" s="23">
        <v>12</v>
      </c>
      <c r="BG508" s="23">
        <f>IF(BF508=BF507,BG507+1,1)</f>
        <v>2</v>
      </c>
    </row>
    <row r="509" spans="3:59" ht="15" customHeight="1" x14ac:dyDescent="0.3">
      <c r="C509" s="40" t="s">
        <v>22</v>
      </c>
      <c r="D509" s="34" t="s">
        <v>735</v>
      </c>
      <c r="E509" s="35" t="s">
        <v>958</v>
      </c>
      <c r="F509" s="96">
        <v>43212</v>
      </c>
      <c r="G509" s="42">
        <v>45211</v>
      </c>
      <c r="H509" s="97">
        <v>48931</v>
      </c>
      <c r="I509" s="96">
        <v>0</v>
      </c>
      <c r="J509" s="42">
        <v>0</v>
      </c>
      <c r="K509" s="97">
        <v>0</v>
      </c>
      <c r="L509" s="96">
        <v>0</v>
      </c>
      <c r="M509" s="42">
        <v>0</v>
      </c>
      <c r="N509" s="97">
        <v>0</v>
      </c>
      <c r="O509" s="96">
        <v>5518</v>
      </c>
      <c r="P509" s="42">
        <v>7205</v>
      </c>
      <c r="Q509" s="97">
        <v>8000</v>
      </c>
      <c r="R509" s="96">
        <v>0</v>
      </c>
      <c r="S509" s="42">
        <v>0</v>
      </c>
      <c r="T509" s="97">
        <v>0</v>
      </c>
      <c r="U509" s="96">
        <v>0</v>
      </c>
      <c r="V509" s="42">
        <v>0</v>
      </c>
      <c r="W509" s="97">
        <v>0</v>
      </c>
      <c r="X509" s="96">
        <v>0</v>
      </c>
      <c r="Y509" s="42">
        <v>0</v>
      </c>
      <c r="Z509" s="97">
        <v>0</v>
      </c>
      <c r="AA509" s="96">
        <v>0</v>
      </c>
      <c r="AB509" s="42">
        <v>0</v>
      </c>
      <c r="AC509" s="97">
        <v>0</v>
      </c>
      <c r="AD509" s="96">
        <v>0</v>
      </c>
      <c r="AE509" s="42">
        <v>0</v>
      </c>
      <c r="AF509" s="97">
        <v>0</v>
      </c>
      <c r="AG509" s="96">
        <v>0</v>
      </c>
      <c r="AH509" s="42">
        <v>0</v>
      </c>
      <c r="AI509" s="97">
        <v>0</v>
      </c>
      <c r="AJ509" s="96">
        <v>0</v>
      </c>
      <c r="AK509" s="42">
        <v>0</v>
      </c>
      <c r="AL509" s="97">
        <v>0</v>
      </c>
      <c r="AM509" s="96">
        <v>0</v>
      </c>
      <c r="AN509" s="42">
        <v>0</v>
      </c>
      <c r="AO509" s="97">
        <v>0</v>
      </c>
      <c r="AP509" s="96"/>
      <c r="AQ509" s="42"/>
      <c r="AR509" s="97"/>
      <c r="AT509" s="96">
        <f t="shared" si="206"/>
        <v>48730</v>
      </c>
      <c r="AU509" s="42">
        <f t="shared" si="206"/>
        <v>52416</v>
      </c>
      <c r="AV509" s="97">
        <f t="shared" si="206"/>
        <v>56931</v>
      </c>
      <c r="BC509" s="32">
        <f t="shared" si="207"/>
        <v>1</v>
      </c>
      <c r="BE509" s="23">
        <v>4</v>
      </c>
      <c r="BF509" s="23">
        <v>12</v>
      </c>
      <c r="BG509" s="23">
        <f t="shared" ref="BG509:BG517" si="208">IF(BF509=BF508,BG508+1,1)</f>
        <v>3</v>
      </c>
    </row>
    <row r="510" spans="3:59" ht="15" customHeight="1" x14ac:dyDescent="0.3">
      <c r="C510" s="40" t="s">
        <v>22</v>
      </c>
      <c r="D510" s="34" t="s">
        <v>736</v>
      </c>
      <c r="E510" s="35" t="s">
        <v>959</v>
      </c>
      <c r="F510" s="96">
        <v>36925</v>
      </c>
      <c r="G510" s="42">
        <v>38595</v>
      </c>
      <c r="H510" s="97">
        <v>41703</v>
      </c>
      <c r="I510" s="96">
        <v>0</v>
      </c>
      <c r="J510" s="42">
        <v>0</v>
      </c>
      <c r="K510" s="97">
        <v>0</v>
      </c>
      <c r="L510" s="96">
        <v>0</v>
      </c>
      <c r="M510" s="42">
        <v>0</v>
      </c>
      <c r="N510" s="97">
        <v>0</v>
      </c>
      <c r="O510" s="96">
        <v>0</v>
      </c>
      <c r="P510" s="42">
        <v>4323</v>
      </c>
      <c r="Q510" s="97">
        <v>5000</v>
      </c>
      <c r="R510" s="96">
        <v>0</v>
      </c>
      <c r="S510" s="42">
        <v>0</v>
      </c>
      <c r="T510" s="97">
        <v>0</v>
      </c>
      <c r="U510" s="96">
        <v>0</v>
      </c>
      <c r="V510" s="42">
        <v>0</v>
      </c>
      <c r="W510" s="97">
        <v>0</v>
      </c>
      <c r="X510" s="96">
        <v>0</v>
      </c>
      <c r="Y510" s="42">
        <v>0</v>
      </c>
      <c r="Z510" s="97">
        <v>0</v>
      </c>
      <c r="AA510" s="96">
        <v>0</v>
      </c>
      <c r="AB510" s="42">
        <v>0</v>
      </c>
      <c r="AC510" s="97">
        <v>0</v>
      </c>
      <c r="AD510" s="96">
        <v>0</v>
      </c>
      <c r="AE510" s="42">
        <v>0</v>
      </c>
      <c r="AF510" s="97">
        <v>0</v>
      </c>
      <c r="AG510" s="96">
        <v>0</v>
      </c>
      <c r="AH510" s="42">
        <v>0</v>
      </c>
      <c r="AI510" s="97">
        <v>0</v>
      </c>
      <c r="AJ510" s="96">
        <v>0</v>
      </c>
      <c r="AK510" s="42">
        <v>0</v>
      </c>
      <c r="AL510" s="97">
        <v>0</v>
      </c>
      <c r="AM510" s="96">
        <v>0</v>
      </c>
      <c r="AN510" s="42">
        <v>0</v>
      </c>
      <c r="AO510" s="97">
        <v>0</v>
      </c>
      <c r="AP510" s="96"/>
      <c r="AQ510" s="42"/>
      <c r="AR510" s="97"/>
      <c r="AT510" s="96">
        <f t="shared" si="206"/>
        <v>36925</v>
      </c>
      <c r="AU510" s="42">
        <f t="shared" si="206"/>
        <v>42918</v>
      </c>
      <c r="AV510" s="97">
        <f t="shared" si="206"/>
        <v>46703</v>
      </c>
      <c r="BC510" s="32">
        <f t="shared" si="207"/>
        <v>1</v>
      </c>
      <c r="BE510" s="23">
        <v>4</v>
      </c>
      <c r="BF510" s="23">
        <v>12</v>
      </c>
      <c r="BG510" s="23">
        <f t="shared" si="208"/>
        <v>4</v>
      </c>
    </row>
    <row r="511" spans="3:59" ht="15" customHeight="1" x14ac:dyDescent="0.3">
      <c r="C511" s="40" t="s">
        <v>22</v>
      </c>
      <c r="D511" s="34" t="s">
        <v>737</v>
      </c>
      <c r="E511" s="35" t="s">
        <v>960</v>
      </c>
      <c r="F511" s="96">
        <v>35780</v>
      </c>
      <c r="G511" s="42">
        <v>37390</v>
      </c>
      <c r="H511" s="97">
        <v>40386</v>
      </c>
      <c r="I511" s="96">
        <v>0</v>
      </c>
      <c r="J511" s="42">
        <v>0</v>
      </c>
      <c r="K511" s="97">
        <v>0</v>
      </c>
      <c r="L511" s="96">
        <v>0</v>
      </c>
      <c r="M511" s="42">
        <v>0</v>
      </c>
      <c r="N511" s="97">
        <v>0</v>
      </c>
      <c r="O511" s="96">
        <v>4934</v>
      </c>
      <c r="P511" s="42">
        <v>6600</v>
      </c>
      <c r="Q511" s="97">
        <v>6000</v>
      </c>
      <c r="R511" s="96">
        <v>0</v>
      </c>
      <c r="S511" s="42">
        <v>0</v>
      </c>
      <c r="T511" s="97">
        <v>0</v>
      </c>
      <c r="U511" s="96">
        <v>0</v>
      </c>
      <c r="V511" s="42">
        <v>0</v>
      </c>
      <c r="W511" s="97">
        <v>0</v>
      </c>
      <c r="X511" s="96">
        <v>0</v>
      </c>
      <c r="Y511" s="42">
        <v>0</v>
      </c>
      <c r="Z511" s="97">
        <v>0</v>
      </c>
      <c r="AA511" s="96">
        <v>0</v>
      </c>
      <c r="AB511" s="42">
        <v>0</v>
      </c>
      <c r="AC511" s="97">
        <v>0</v>
      </c>
      <c r="AD511" s="96">
        <v>0</v>
      </c>
      <c r="AE511" s="42">
        <v>0</v>
      </c>
      <c r="AF511" s="97">
        <v>0</v>
      </c>
      <c r="AG511" s="96">
        <v>0</v>
      </c>
      <c r="AH511" s="42">
        <v>0</v>
      </c>
      <c r="AI511" s="97">
        <v>0</v>
      </c>
      <c r="AJ511" s="96">
        <v>0</v>
      </c>
      <c r="AK511" s="42">
        <v>0</v>
      </c>
      <c r="AL511" s="97">
        <v>0</v>
      </c>
      <c r="AM511" s="96">
        <v>0</v>
      </c>
      <c r="AN511" s="42">
        <v>0</v>
      </c>
      <c r="AO511" s="97">
        <v>0</v>
      </c>
      <c r="AP511" s="96"/>
      <c r="AQ511" s="42"/>
      <c r="AR511" s="97"/>
      <c r="AT511" s="96">
        <f t="shared" si="206"/>
        <v>40714</v>
      </c>
      <c r="AU511" s="42">
        <f t="shared" si="206"/>
        <v>43990</v>
      </c>
      <c r="AV511" s="97">
        <f t="shared" si="206"/>
        <v>46386</v>
      </c>
      <c r="BC511" s="32">
        <f t="shared" si="207"/>
        <v>1</v>
      </c>
      <c r="BE511" s="23">
        <v>4</v>
      </c>
      <c r="BF511" s="23">
        <v>12</v>
      </c>
      <c r="BG511" s="23">
        <f t="shared" si="208"/>
        <v>5</v>
      </c>
    </row>
    <row r="512" spans="3:59" ht="15" hidden="1" customHeight="1" x14ac:dyDescent="0.3">
      <c r="C512" s="40" t="s">
        <v>22</v>
      </c>
      <c r="D512" s="34" t="s">
        <v>2</v>
      </c>
      <c r="E512" s="35" t="s">
        <v>2</v>
      </c>
      <c r="F512" s="96">
        <v>0</v>
      </c>
      <c r="G512" s="42">
        <v>0</v>
      </c>
      <c r="H512" s="97">
        <v>0</v>
      </c>
      <c r="I512" s="96">
        <v>0</v>
      </c>
      <c r="J512" s="42">
        <v>0</v>
      </c>
      <c r="K512" s="97">
        <v>0</v>
      </c>
      <c r="L512" s="96">
        <v>0</v>
      </c>
      <c r="M512" s="42">
        <v>0</v>
      </c>
      <c r="N512" s="97">
        <v>0</v>
      </c>
      <c r="O512" s="96">
        <v>0</v>
      </c>
      <c r="P512" s="42">
        <v>0</v>
      </c>
      <c r="Q512" s="97">
        <v>0</v>
      </c>
      <c r="R512" s="96">
        <v>0</v>
      </c>
      <c r="S512" s="42">
        <v>0</v>
      </c>
      <c r="T512" s="97">
        <v>0</v>
      </c>
      <c r="U512" s="96">
        <v>0</v>
      </c>
      <c r="V512" s="42">
        <v>0</v>
      </c>
      <c r="W512" s="97">
        <v>0</v>
      </c>
      <c r="X512" s="96">
        <v>0</v>
      </c>
      <c r="Y512" s="42">
        <v>0</v>
      </c>
      <c r="Z512" s="97">
        <v>0</v>
      </c>
      <c r="AA512" s="96">
        <v>0</v>
      </c>
      <c r="AB512" s="42">
        <v>0</v>
      </c>
      <c r="AC512" s="97">
        <v>0</v>
      </c>
      <c r="AD512" s="96">
        <v>0</v>
      </c>
      <c r="AE512" s="42">
        <v>0</v>
      </c>
      <c r="AF512" s="97">
        <v>0</v>
      </c>
      <c r="AG512" s="96">
        <v>0</v>
      </c>
      <c r="AH512" s="42">
        <v>0</v>
      </c>
      <c r="AI512" s="97">
        <v>0</v>
      </c>
      <c r="AJ512" s="96">
        <v>0</v>
      </c>
      <c r="AK512" s="42">
        <v>0</v>
      </c>
      <c r="AL512" s="97">
        <v>0</v>
      </c>
      <c r="AM512" s="96">
        <v>0</v>
      </c>
      <c r="AN512" s="42">
        <v>0</v>
      </c>
      <c r="AO512" s="97">
        <v>0</v>
      </c>
      <c r="AP512" s="96"/>
      <c r="AQ512" s="42"/>
      <c r="AR512" s="97"/>
      <c r="AT512" s="96">
        <f t="shared" si="206"/>
        <v>0</v>
      </c>
      <c r="AU512" s="42">
        <f t="shared" si="206"/>
        <v>0</v>
      </c>
      <c r="AV512" s="97">
        <f t="shared" si="206"/>
        <v>0</v>
      </c>
      <c r="BC512" s="32">
        <f t="shared" si="207"/>
        <v>0</v>
      </c>
      <c r="BE512" s="23">
        <v>4</v>
      </c>
      <c r="BF512" s="23">
        <v>12</v>
      </c>
      <c r="BG512" s="23">
        <f t="shared" si="208"/>
        <v>6</v>
      </c>
    </row>
    <row r="513" spans="3:59" ht="15" hidden="1" customHeight="1" x14ac:dyDescent="0.3">
      <c r="C513" s="40" t="s">
        <v>22</v>
      </c>
      <c r="D513" s="34" t="s">
        <v>2</v>
      </c>
      <c r="E513" s="35" t="s">
        <v>2</v>
      </c>
      <c r="F513" s="96">
        <v>0</v>
      </c>
      <c r="G513" s="42">
        <v>0</v>
      </c>
      <c r="H513" s="97">
        <v>0</v>
      </c>
      <c r="I513" s="96">
        <v>0</v>
      </c>
      <c r="J513" s="42">
        <v>0</v>
      </c>
      <c r="K513" s="97">
        <v>0</v>
      </c>
      <c r="L513" s="96">
        <v>0</v>
      </c>
      <c r="M513" s="42">
        <v>0</v>
      </c>
      <c r="N513" s="97">
        <v>0</v>
      </c>
      <c r="O513" s="96">
        <v>0</v>
      </c>
      <c r="P513" s="42">
        <v>0</v>
      </c>
      <c r="Q513" s="97">
        <v>0</v>
      </c>
      <c r="R513" s="96">
        <v>0</v>
      </c>
      <c r="S513" s="42">
        <v>0</v>
      </c>
      <c r="T513" s="97">
        <v>0</v>
      </c>
      <c r="U513" s="96">
        <v>0</v>
      </c>
      <c r="V513" s="42">
        <v>0</v>
      </c>
      <c r="W513" s="97">
        <v>0</v>
      </c>
      <c r="X513" s="96">
        <v>0</v>
      </c>
      <c r="Y513" s="42">
        <v>0</v>
      </c>
      <c r="Z513" s="97">
        <v>0</v>
      </c>
      <c r="AA513" s="96">
        <v>0</v>
      </c>
      <c r="AB513" s="42">
        <v>0</v>
      </c>
      <c r="AC513" s="97">
        <v>0</v>
      </c>
      <c r="AD513" s="96">
        <v>0</v>
      </c>
      <c r="AE513" s="42">
        <v>0</v>
      </c>
      <c r="AF513" s="97">
        <v>0</v>
      </c>
      <c r="AG513" s="96">
        <v>0</v>
      </c>
      <c r="AH513" s="42">
        <v>0</v>
      </c>
      <c r="AI513" s="97">
        <v>0</v>
      </c>
      <c r="AJ513" s="96">
        <v>0</v>
      </c>
      <c r="AK513" s="42">
        <v>0</v>
      </c>
      <c r="AL513" s="97">
        <v>0</v>
      </c>
      <c r="AM513" s="96">
        <v>0</v>
      </c>
      <c r="AN513" s="42">
        <v>0</v>
      </c>
      <c r="AO513" s="97">
        <v>0</v>
      </c>
      <c r="AP513" s="96"/>
      <c r="AQ513" s="42"/>
      <c r="AR513" s="97"/>
      <c r="AT513" s="96">
        <f t="shared" si="206"/>
        <v>0</v>
      </c>
      <c r="AU513" s="42">
        <f t="shared" si="206"/>
        <v>0</v>
      </c>
      <c r="AV513" s="97">
        <f t="shared" si="206"/>
        <v>0</v>
      </c>
      <c r="BC513" s="32">
        <f t="shared" si="207"/>
        <v>0</v>
      </c>
      <c r="BE513" s="23">
        <v>4</v>
      </c>
      <c r="BF513" s="23">
        <v>12</v>
      </c>
      <c r="BG513" s="23">
        <f t="shared" si="208"/>
        <v>7</v>
      </c>
    </row>
    <row r="514" spans="3:59" ht="15" hidden="1" customHeight="1" x14ac:dyDescent="0.3">
      <c r="C514" s="40" t="s">
        <v>22</v>
      </c>
      <c r="D514" s="34" t="s">
        <v>2</v>
      </c>
      <c r="E514" s="35" t="s">
        <v>2</v>
      </c>
      <c r="F514" s="96">
        <v>0</v>
      </c>
      <c r="G514" s="42">
        <v>0</v>
      </c>
      <c r="H514" s="97">
        <v>0</v>
      </c>
      <c r="I514" s="96">
        <v>0</v>
      </c>
      <c r="J514" s="42">
        <v>0</v>
      </c>
      <c r="K514" s="97">
        <v>0</v>
      </c>
      <c r="L514" s="96">
        <v>0</v>
      </c>
      <c r="M514" s="42">
        <v>0</v>
      </c>
      <c r="N514" s="97">
        <v>0</v>
      </c>
      <c r="O514" s="96">
        <v>0</v>
      </c>
      <c r="P514" s="42">
        <v>0</v>
      </c>
      <c r="Q514" s="97">
        <v>0</v>
      </c>
      <c r="R514" s="96">
        <v>0</v>
      </c>
      <c r="S514" s="42">
        <v>0</v>
      </c>
      <c r="T514" s="97">
        <v>0</v>
      </c>
      <c r="U514" s="96">
        <v>0</v>
      </c>
      <c r="V514" s="42">
        <v>0</v>
      </c>
      <c r="W514" s="97">
        <v>0</v>
      </c>
      <c r="X514" s="96">
        <v>0</v>
      </c>
      <c r="Y514" s="42">
        <v>0</v>
      </c>
      <c r="Z514" s="97">
        <v>0</v>
      </c>
      <c r="AA514" s="96">
        <v>0</v>
      </c>
      <c r="AB514" s="42">
        <v>0</v>
      </c>
      <c r="AC514" s="97">
        <v>0</v>
      </c>
      <c r="AD514" s="96">
        <v>0</v>
      </c>
      <c r="AE514" s="42">
        <v>0</v>
      </c>
      <c r="AF514" s="97">
        <v>0</v>
      </c>
      <c r="AG514" s="96">
        <v>0</v>
      </c>
      <c r="AH514" s="42">
        <v>0</v>
      </c>
      <c r="AI514" s="97">
        <v>0</v>
      </c>
      <c r="AJ514" s="96">
        <v>0</v>
      </c>
      <c r="AK514" s="42">
        <v>0</v>
      </c>
      <c r="AL514" s="97">
        <v>0</v>
      </c>
      <c r="AM514" s="96">
        <v>0</v>
      </c>
      <c r="AN514" s="42">
        <v>0</v>
      </c>
      <c r="AO514" s="97">
        <v>0</v>
      </c>
      <c r="AP514" s="96"/>
      <c r="AQ514" s="42"/>
      <c r="AR514" s="97"/>
      <c r="AT514" s="96">
        <f t="shared" si="206"/>
        <v>0</v>
      </c>
      <c r="AU514" s="42">
        <f t="shared" si="206"/>
        <v>0</v>
      </c>
      <c r="AV514" s="97">
        <f t="shared" si="206"/>
        <v>0</v>
      </c>
      <c r="BC514" s="32">
        <f t="shared" si="207"/>
        <v>0</v>
      </c>
      <c r="BE514" s="23">
        <v>4</v>
      </c>
      <c r="BF514" s="23">
        <v>12</v>
      </c>
      <c r="BG514" s="23">
        <f t="shared" si="208"/>
        <v>8</v>
      </c>
    </row>
    <row r="515" spans="3:59" ht="15" hidden="1" customHeight="1" x14ac:dyDescent="0.3">
      <c r="C515" s="40" t="s">
        <v>22</v>
      </c>
      <c r="D515" s="34" t="s">
        <v>2</v>
      </c>
      <c r="E515" s="35" t="s">
        <v>2</v>
      </c>
      <c r="F515" s="96">
        <v>0</v>
      </c>
      <c r="G515" s="42">
        <v>0</v>
      </c>
      <c r="H515" s="97">
        <v>0</v>
      </c>
      <c r="I515" s="96">
        <v>0</v>
      </c>
      <c r="J515" s="42">
        <v>0</v>
      </c>
      <c r="K515" s="97">
        <v>0</v>
      </c>
      <c r="L515" s="96">
        <v>0</v>
      </c>
      <c r="M515" s="42">
        <v>0</v>
      </c>
      <c r="N515" s="97">
        <v>0</v>
      </c>
      <c r="O515" s="96">
        <v>0</v>
      </c>
      <c r="P515" s="42">
        <v>0</v>
      </c>
      <c r="Q515" s="97">
        <v>0</v>
      </c>
      <c r="R515" s="96">
        <v>0</v>
      </c>
      <c r="S515" s="42">
        <v>0</v>
      </c>
      <c r="T515" s="97">
        <v>0</v>
      </c>
      <c r="U515" s="96">
        <v>0</v>
      </c>
      <c r="V515" s="42">
        <v>0</v>
      </c>
      <c r="W515" s="97">
        <v>0</v>
      </c>
      <c r="X515" s="96">
        <v>0</v>
      </c>
      <c r="Y515" s="42">
        <v>0</v>
      </c>
      <c r="Z515" s="97">
        <v>0</v>
      </c>
      <c r="AA515" s="96">
        <v>0</v>
      </c>
      <c r="AB515" s="42">
        <v>0</v>
      </c>
      <c r="AC515" s="97">
        <v>0</v>
      </c>
      <c r="AD515" s="96">
        <v>0</v>
      </c>
      <c r="AE515" s="42">
        <v>0</v>
      </c>
      <c r="AF515" s="97">
        <v>0</v>
      </c>
      <c r="AG515" s="96">
        <v>0</v>
      </c>
      <c r="AH515" s="42">
        <v>0</v>
      </c>
      <c r="AI515" s="97">
        <v>0</v>
      </c>
      <c r="AJ515" s="96">
        <v>0</v>
      </c>
      <c r="AK515" s="42">
        <v>0</v>
      </c>
      <c r="AL515" s="97">
        <v>0</v>
      </c>
      <c r="AM515" s="96">
        <v>0</v>
      </c>
      <c r="AN515" s="42">
        <v>0</v>
      </c>
      <c r="AO515" s="97">
        <v>0</v>
      </c>
      <c r="AP515" s="96"/>
      <c r="AQ515" s="42"/>
      <c r="AR515" s="97"/>
      <c r="AT515" s="96">
        <f t="shared" si="206"/>
        <v>0</v>
      </c>
      <c r="AU515" s="42">
        <f t="shared" si="206"/>
        <v>0</v>
      </c>
      <c r="AV515" s="97">
        <f t="shared" si="206"/>
        <v>0</v>
      </c>
      <c r="BC515" s="32">
        <f t="shared" si="207"/>
        <v>0</v>
      </c>
      <c r="BE515" s="23">
        <v>4</v>
      </c>
      <c r="BF515" s="23">
        <v>12</v>
      </c>
      <c r="BG515" s="23">
        <f t="shared" si="208"/>
        <v>9</v>
      </c>
    </row>
    <row r="516" spans="3:59" ht="15" hidden="1" customHeight="1" x14ac:dyDescent="0.3">
      <c r="C516" s="40" t="s">
        <v>22</v>
      </c>
      <c r="D516" s="34" t="s">
        <v>2</v>
      </c>
      <c r="E516" s="35" t="s">
        <v>2</v>
      </c>
      <c r="F516" s="96">
        <v>0</v>
      </c>
      <c r="G516" s="42">
        <v>0</v>
      </c>
      <c r="H516" s="97">
        <v>0</v>
      </c>
      <c r="I516" s="96">
        <v>0</v>
      </c>
      <c r="J516" s="42">
        <v>0</v>
      </c>
      <c r="K516" s="97">
        <v>0</v>
      </c>
      <c r="L516" s="96">
        <v>0</v>
      </c>
      <c r="M516" s="42">
        <v>0</v>
      </c>
      <c r="N516" s="97">
        <v>0</v>
      </c>
      <c r="O516" s="96">
        <v>0</v>
      </c>
      <c r="P516" s="42">
        <v>0</v>
      </c>
      <c r="Q516" s="97">
        <v>0</v>
      </c>
      <c r="R516" s="96">
        <v>0</v>
      </c>
      <c r="S516" s="42">
        <v>0</v>
      </c>
      <c r="T516" s="97">
        <v>0</v>
      </c>
      <c r="U516" s="96">
        <v>0</v>
      </c>
      <c r="V516" s="42">
        <v>0</v>
      </c>
      <c r="W516" s="97">
        <v>0</v>
      </c>
      <c r="X516" s="96">
        <v>0</v>
      </c>
      <c r="Y516" s="42">
        <v>0</v>
      </c>
      <c r="Z516" s="97">
        <v>0</v>
      </c>
      <c r="AA516" s="96">
        <v>0</v>
      </c>
      <c r="AB516" s="42">
        <v>0</v>
      </c>
      <c r="AC516" s="97">
        <v>0</v>
      </c>
      <c r="AD516" s="96">
        <v>0</v>
      </c>
      <c r="AE516" s="42">
        <v>0</v>
      </c>
      <c r="AF516" s="97">
        <v>0</v>
      </c>
      <c r="AG516" s="96">
        <v>0</v>
      </c>
      <c r="AH516" s="42">
        <v>0</v>
      </c>
      <c r="AI516" s="97">
        <v>0</v>
      </c>
      <c r="AJ516" s="96">
        <v>0</v>
      </c>
      <c r="AK516" s="42">
        <v>0</v>
      </c>
      <c r="AL516" s="97">
        <v>0</v>
      </c>
      <c r="AM516" s="96">
        <v>0</v>
      </c>
      <c r="AN516" s="42">
        <v>0</v>
      </c>
      <c r="AO516" s="97">
        <v>0</v>
      </c>
      <c r="AP516" s="96"/>
      <c r="AQ516" s="42"/>
      <c r="AR516" s="97"/>
      <c r="AT516" s="96">
        <f t="shared" si="206"/>
        <v>0</v>
      </c>
      <c r="AU516" s="42">
        <f t="shared" si="206"/>
        <v>0</v>
      </c>
      <c r="AV516" s="97">
        <f t="shared" si="206"/>
        <v>0</v>
      </c>
      <c r="BC516" s="32">
        <f t="shared" si="207"/>
        <v>0</v>
      </c>
      <c r="BE516" s="23">
        <v>4</v>
      </c>
      <c r="BF516" s="23">
        <v>12</v>
      </c>
      <c r="BG516" s="23">
        <f t="shared" si="208"/>
        <v>10</v>
      </c>
    </row>
    <row r="517" spans="3:59" ht="15" customHeight="1" x14ac:dyDescent="0.3">
      <c r="C517" s="40" t="s">
        <v>23</v>
      </c>
      <c r="D517" s="34" t="s">
        <v>359</v>
      </c>
      <c r="E517" s="35" t="s">
        <v>360</v>
      </c>
      <c r="F517" s="96">
        <v>259542</v>
      </c>
      <c r="G517" s="42">
        <v>272856</v>
      </c>
      <c r="H517" s="97">
        <v>297634</v>
      </c>
      <c r="I517" s="96">
        <v>0</v>
      </c>
      <c r="J517" s="42">
        <v>0</v>
      </c>
      <c r="K517" s="97">
        <v>0</v>
      </c>
      <c r="L517" s="96">
        <v>0</v>
      </c>
      <c r="M517" s="42">
        <v>0</v>
      </c>
      <c r="N517" s="97">
        <v>0</v>
      </c>
      <c r="O517" s="96">
        <v>0</v>
      </c>
      <c r="P517" s="42">
        <v>0</v>
      </c>
      <c r="Q517" s="97">
        <v>0</v>
      </c>
      <c r="R517" s="96">
        <v>2653</v>
      </c>
      <c r="S517" s="42">
        <v>2772</v>
      </c>
      <c r="T517" s="97">
        <v>2899</v>
      </c>
      <c r="U517" s="96">
        <v>214000</v>
      </c>
      <c r="V517" s="42">
        <v>276363</v>
      </c>
      <c r="W517" s="97">
        <v>508200</v>
      </c>
      <c r="X517" s="96">
        <v>100000</v>
      </c>
      <c r="Y517" s="42">
        <v>100000</v>
      </c>
      <c r="Z517" s="97">
        <v>115000</v>
      </c>
      <c r="AA517" s="96">
        <v>0</v>
      </c>
      <c r="AB517" s="42">
        <v>0</v>
      </c>
      <c r="AC517" s="97">
        <v>0</v>
      </c>
      <c r="AD517" s="96">
        <v>0</v>
      </c>
      <c r="AE517" s="42">
        <v>0</v>
      </c>
      <c r="AF517" s="97">
        <v>0</v>
      </c>
      <c r="AG517" s="96">
        <v>0</v>
      </c>
      <c r="AH517" s="42">
        <v>0</v>
      </c>
      <c r="AI517" s="97">
        <v>0</v>
      </c>
      <c r="AJ517" s="96">
        <v>0</v>
      </c>
      <c r="AK517" s="42">
        <v>0</v>
      </c>
      <c r="AL517" s="97">
        <v>0</v>
      </c>
      <c r="AM517" s="96">
        <v>0</v>
      </c>
      <c r="AN517" s="42">
        <v>0</v>
      </c>
      <c r="AO517" s="97">
        <v>0</v>
      </c>
      <c r="AP517" s="96"/>
      <c r="AQ517" s="42"/>
      <c r="AR517" s="97"/>
      <c r="AT517" s="96">
        <f t="shared" si="206"/>
        <v>576195</v>
      </c>
      <c r="AU517" s="42">
        <f t="shared" si="206"/>
        <v>651991</v>
      </c>
      <c r="AV517" s="97">
        <f t="shared" si="206"/>
        <v>923733</v>
      </c>
      <c r="BC517" s="32">
        <f t="shared" si="207"/>
        <v>1</v>
      </c>
      <c r="BE517" s="23">
        <v>4</v>
      </c>
      <c r="BF517" s="23">
        <v>13</v>
      </c>
      <c r="BG517" s="23">
        <f t="shared" si="208"/>
        <v>1</v>
      </c>
    </row>
    <row r="518" spans="3:59" ht="15" customHeight="1" x14ac:dyDescent="0.3">
      <c r="C518" s="50" t="str">
        <f>IF(LEN(E517)&lt;1,"","Total: " &amp; LEFT(E517,LEN(E517)-21) &amp; "Municipalities")</f>
        <v>Total: Zululand Municipalities</v>
      </c>
      <c r="D518" s="51"/>
      <c r="E518" s="52"/>
      <c r="F518" s="63">
        <f>SUM(F507:F517)</f>
        <v>436662</v>
      </c>
      <c r="G518" s="54">
        <f>SUM(G507:G517)</f>
        <v>449515</v>
      </c>
      <c r="H518" s="64">
        <f>SUM(H507:H517)</f>
        <v>488322</v>
      </c>
      <c r="I518" s="63">
        <f t="shared" ref="I518:Q518" si="209">SUM(I507:I517)</f>
        <v>0</v>
      </c>
      <c r="J518" s="54">
        <f t="shared" si="209"/>
        <v>0</v>
      </c>
      <c r="K518" s="64">
        <f t="shared" si="209"/>
        <v>0</v>
      </c>
      <c r="L518" s="63">
        <f t="shared" si="209"/>
        <v>0</v>
      </c>
      <c r="M518" s="54">
        <f t="shared" si="209"/>
        <v>0</v>
      </c>
      <c r="N518" s="64">
        <f t="shared" si="209"/>
        <v>0</v>
      </c>
      <c r="O518" s="63">
        <f t="shared" si="209"/>
        <v>22679</v>
      </c>
      <c r="P518" s="54">
        <f t="shared" si="209"/>
        <v>30492</v>
      </c>
      <c r="Q518" s="64">
        <f t="shared" si="209"/>
        <v>35000</v>
      </c>
      <c r="R518" s="63">
        <f>SUM(R507:R517)</f>
        <v>2653</v>
      </c>
      <c r="S518" s="54">
        <f>SUM(S507:S517)</f>
        <v>2772</v>
      </c>
      <c r="T518" s="64">
        <f>SUM(T507:T517)</f>
        <v>2899</v>
      </c>
      <c r="U518" s="63">
        <f t="shared" ref="U518:AL518" si="210">SUM(U507:U517)</f>
        <v>214000</v>
      </c>
      <c r="V518" s="54">
        <f t="shared" si="210"/>
        <v>276363</v>
      </c>
      <c r="W518" s="64">
        <f t="shared" si="210"/>
        <v>508200</v>
      </c>
      <c r="X518" s="63">
        <f t="shared" si="210"/>
        <v>100000</v>
      </c>
      <c r="Y518" s="54">
        <f t="shared" si="210"/>
        <v>100000</v>
      </c>
      <c r="Z518" s="64">
        <f t="shared" si="210"/>
        <v>115000</v>
      </c>
      <c r="AA518" s="63">
        <f t="shared" si="210"/>
        <v>0</v>
      </c>
      <c r="AB518" s="54">
        <f t="shared" si="210"/>
        <v>0</v>
      </c>
      <c r="AC518" s="64">
        <f t="shared" si="210"/>
        <v>0</v>
      </c>
      <c r="AD518" s="63">
        <f t="shared" si="210"/>
        <v>0</v>
      </c>
      <c r="AE518" s="54">
        <f t="shared" si="210"/>
        <v>0</v>
      </c>
      <c r="AF518" s="64">
        <f t="shared" si="210"/>
        <v>0</v>
      </c>
      <c r="AG518" s="63">
        <f t="shared" si="210"/>
        <v>0</v>
      </c>
      <c r="AH518" s="54">
        <f t="shared" si="210"/>
        <v>0</v>
      </c>
      <c r="AI518" s="64">
        <f t="shared" si="210"/>
        <v>0</v>
      </c>
      <c r="AJ518" s="63">
        <f t="shared" si="210"/>
        <v>0</v>
      </c>
      <c r="AK518" s="54">
        <f t="shared" si="210"/>
        <v>0</v>
      </c>
      <c r="AL518" s="64">
        <f t="shared" si="210"/>
        <v>0</v>
      </c>
      <c r="AM518" s="63">
        <f>SUM(AM507:AM517)</f>
        <v>0</v>
      </c>
      <c r="AN518" s="54">
        <f>SUM(AN507:AN517)</f>
        <v>0</v>
      </c>
      <c r="AO518" s="64">
        <f>SUM(AO507:AO517)</f>
        <v>0</v>
      </c>
      <c r="AP518" s="63"/>
      <c r="AQ518" s="54"/>
      <c r="AR518" s="64"/>
      <c r="AT518" s="63">
        <f t="shared" ref="AT518:AV518" si="211">SUM(AT507:AT517)</f>
        <v>775994</v>
      </c>
      <c r="AU518" s="54">
        <f t="shared" si="211"/>
        <v>859142</v>
      </c>
      <c r="AV518" s="64">
        <f t="shared" si="211"/>
        <v>1149421</v>
      </c>
      <c r="BC518" s="32">
        <f>IF(SUM(BC507:BC517)=0,0,1)</f>
        <v>1</v>
      </c>
    </row>
    <row r="519" spans="3:59" ht="15" customHeight="1" x14ac:dyDescent="0.3">
      <c r="C519" s="40"/>
      <c r="D519" s="34"/>
      <c r="E519" s="35"/>
      <c r="F519" s="96"/>
      <c r="G519" s="42"/>
      <c r="H519" s="97"/>
      <c r="I519" s="96"/>
      <c r="J519" s="42"/>
      <c r="K519" s="97"/>
      <c r="L519" s="96"/>
      <c r="M519" s="42"/>
      <c r="N519" s="97"/>
      <c r="O519" s="96"/>
      <c r="P519" s="42"/>
      <c r="Q519" s="97"/>
      <c r="R519" s="96"/>
      <c r="S519" s="42"/>
      <c r="T519" s="97"/>
      <c r="U519" s="96"/>
      <c r="V519" s="42"/>
      <c r="W519" s="97"/>
      <c r="X519" s="96"/>
      <c r="Y519" s="42"/>
      <c r="Z519" s="97"/>
      <c r="AA519" s="96"/>
      <c r="AB519" s="42"/>
      <c r="AC519" s="97"/>
      <c r="AD519" s="96"/>
      <c r="AE519" s="42"/>
      <c r="AF519" s="97"/>
      <c r="AG519" s="96"/>
      <c r="AH519" s="42"/>
      <c r="AI519" s="97"/>
      <c r="AJ519" s="96"/>
      <c r="AK519" s="42"/>
      <c r="AL519" s="97"/>
      <c r="AM519" s="96"/>
      <c r="AN519" s="42"/>
      <c r="AO519" s="97"/>
      <c r="AP519" s="96"/>
      <c r="AQ519" s="42"/>
      <c r="AR519" s="97"/>
      <c r="AT519" s="96"/>
      <c r="AU519" s="42"/>
      <c r="AV519" s="97"/>
      <c r="BC519" s="32">
        <f>IF(BC518=0,0,1)</f>
        <v>1</v>
      </c>
    </row>
    <row r="520" spans="3:59" ht="15" customHeight="1" x14ac:dyDescent="0.3">
      <c r="C520" s="40" t="s">
        <v>22</v>
      </c>
      <c r="D520" s="34" t="s">
        <v>738</v>
      </c>
      <c r="E520" s="35" t="s">
        <v>961</v>
      </c>
      <c r="F520" s="96">
        <v>40541</v>
      </c>
      <c r="G520" s="42">
        <v>42400</v>
      </c>
      <c r="H520" s="97">
        <v>45859</v>
      </c>
      <c r="I520" s="96">
        <v>0</v>
      </c>
      <c r="J520" s="42">
        <v>0</v>
      </c>
      <c r="K520" s="97">
        <v>0</v>
      </c>
      <c r="L520" s="96">
        <v>0</v>
      </c>
      <c r="M520" s="42">
        <v>0</v>
      </c>
      <c r="N520" s="97">
        <v>0</v>
      </c>
      <c r="O520" s="96">
        <v>13533</v>
      </c>
      <c r="P520" s="42">
        <v>8500</v>
      </c>
      <c r="Q520" s="97">
        <v>10000</v>
      </c>
      <c r="R520" s="96">
        <v>0</v>
      </c>
      <c r="S520" s="42">
        <v>0</v>
      </c>
      <c r="T520" s="97">
        <v>0</v>
      </c>
      <c r="U520" s="96">
        <v>0</v>
      </c>
      <c r="V520" s="42">
        <v>0</v>
      </c>
      <c r="W520" s="97">
        <v>0</v>
      </c>
      <c r="X520" s="96">
        <v>0</v>
      </c>
      <c r="Y520" s="42">
        <v>0</v>
      </c>
      <c r="Z520" s="97">
        <v>0</v>
      </c>
      <c r="AA520" s="96">
        <v>0</v>
      </c>
      <c r="AB520" s="42">
        <v>0</v>
      </c>
      <c r="AC520" s="97">
        <v>0</v>
      </c>
      <c r="AD520" s="96">
        <v>0</v>
      </c>
      <c r="AE520" s="42">
        <v>0</v>
      </c>
      <c r="AF520" s="97">
        <v>0</v>
      </c>
      <c r="AG520" s="96">
        <v>0</v>
      </c>
      <c r="AH520" s="42">
        <v>0</v>
      </c>
      <c r="AI520" s="97">
        <v>0</v>
      </c>
      <c r="AJ520" s="96">
        <v>0</v>
      </c>
      <c r="AK520" s="42">
        <v>0</v>
      </c>
      <c r="AL520" s="97">
        <v>0</v>
      </c>
      <c r="AM520" s="96">
        <v>0</v>
      </c>
      <c r="AN520" s="42">
        <v>0</v>
      </c>
      <c r="AO520" s="97">
        <v>0</v>
      </c>
      <c r="AP520" s="96"/>
      <c r="AQ520" s="42"/>
      <c r="AR520" s="97"/>
      <c r="AT520" s="96">
        <f t="shared" ref="AT520:AV530" si="212">F520+I520+L520+O520+R520+U520+X520+AA520+AD520+AG520+AJ520+AM520+AP520</f>
        <v>54074</v>
      </c>
      <c r="AU520" s="42">
        <f t="shared" si="212"/>
        <v>50900</v>
      </c>
      <c r="AV520" s="97">
        <f t="shared" si="212"/>
        <v>55859</v>
      </c>
      <c r="BC520" s="32">
        <f t="shared" ref="BC520:BC530" si="213">IF(LEN(E520)&lt;2,0,1)</f>
        <v>1</v>
      </c>
      <c r="BE520" s="23">
        <v>4</v>
      </c>
      <c r="BF520" s="23">
        <v>14</v>
      </c>
      <c r="BG520" s="23">
        <v>1</v>
      </c>
    </row>
    <row r="521" spans="3:59" ht="15" customHeight="1" x14ac:dyDescent="0.3">
      <c r="C521" s="40" t="s">
        <v>22</v>
      </c>
      <c r="D521" s="34" t="s">
        <v>739</v>
      </c>
      <c r="E521" s="35" t="s">
        <v>968</v>
      </c>
      <c r="F521" s="96">
        <v>43490</v>
      </c>
      <c r="G521" s="42">
        <v>45503</v>
      </c>
      <c r="H521" s="97">
        <v>49250</v>
      </c>
      <c r="I521" s="96">
        <v>9704</v>
      </c>
      <c r="J521" s="42">
        <v>9704</v>
      </c>
      <c r="K521" s="97">
        <v>0</v>
      </c>
      <c r="L521" s="96">
        <v>0</v>
      </c>
      <c r="M521" s="42">
        <v>0</v>
      </c>
      <c r="N521" s="97">
        <v>0</v>
      </c>
      <c r="O521" s="96">
        <v>7801</v>
      </c>
      <c r="P521" s="42">
        <v>10270</v>
      </c>
      <c r="Q521" s="97">
        <v>10000</v>
      </c>
      <c r="R521" s="96">
        <v>0</v>
      </c>
      <c r="S521" s="42">
        <v>0</v>
      </c>
      <c r="T521" s="97">
        <v>0</v>
      </c>
      <c r="U521" s="96">
        <v>0</v>
      </c>
      <c r="V521" s="42">
        <v>0</v>
      </c>
      <c r="W521" s="97">
        <v>0</v>
      </c>
      <c r="X521" s="96">
        <v>0</v>
      </c>
      <c r="Y521" s="42">
        <v>0</v>
      </c>
      <c r="Z521" s="97">
        <v>0</v>
      </c>
      <c r="AA521" s="96">
        <v>0</v>
      </c>
      <c r="AB521" s="42">
        <v>0</v>
      </c>
      <c r="AC521" s="97">
        <v>0</v>
      </c>
      <c r="AD521" s="96">
        <v>0</v>
      </c>
      <c r="AE521" s="42">
        <v>0</v>
      </c>
      <c r="AF521" s="97">
        <v>0</v>
      </c>
      <c r="AG521" s="96">
        <v>0</v>
      </c>
      <c r="AH521" s="42">
        <v>0</v>
      </c>
      <c r="AI521" s="97">
        <v>0</v>
      </c>
      <c r="AJ521" s="96">
        <v>0</v>
      </c>
      <c r="AK521" s="42">
        <v>0</v>
      </c>
      <c r="AL521" s="97">
        <v>0</v>
      </c>
      <c r="AM521" s="96">
        <v>0</v>
      </c>
      <c r="AN521" s="42">
        <v>0</v>
      </c>
      <c r="AO521" s="97">
        <v>0</v>
      </c>
      <c r="AP521" s="96"/>
      <c r="AQ521" s="42"/>
      <c r="AR521" s="97"/>
      <c r="AT521" s="96">
        <f t="shared" si="212"/>
        <v>60995</v>
      </c>
      <c r="AU521" s="42">
        <f t="shared" si="212"/>
        <v>65477</v>
      </c>
      <c r="AV521" s="97">
        <f t="shared" si="212"/>
        <v>59250</v>
      </c>
      <c r="BC521" s="32">
        <f t="shared" si="213"/>
        <v>1</v>
      </c>
      <c r="BE521" s="23">
        <v>4</v>
      </c>
      <c r="BF521" s="23">
        <v>14</v>
      </c>
      <c r="BG521" s="23">
        <f>IF(BF521=BF520,BG520+1,1)</f>
        <v>2</v>
      </c>
    </row>
    <row r="522" spans="3:59" ht="15" customHeight="1" x14ac:dyDescent="0.3">
      <c r="C522" s="40" t="s">
        <v>22</v>
      </c>
      <c r="D522" s="34" t="s">
        <v>740</v>
      </c>
      <c r="E522" s="35" t="s">
        <v>972</v>
      </c>
      <c r="F522" s="96">
        <v>36784</v>
      </c>
      <c r="G522" s="42">
        <v>38447</v>
      </c>
      <c r="H522" s="97">
        <v>41541</v>
      </c>
      <c r="I522" s="96">
        <v>0</v>
      </c>
      <c r="J522" s="42">
        <v>0</v>
      </c>
      <c r="K522" s="97">
        <v>0</v>
      </c>
      <c r="L522" s="96">
        <v>0</v>
      </c>
      <c r="M522" s="42">
        <v>0</v>
      </c>
      <c r="N522" s="97">
        <v>0</v>
      </c>
      <c r="O522" s="96">
        <v>0</v>
      </c>
      <c r="P522" s="42">
        <v>7205</v>
      </c>
      <c r="Q522" s="97">
        <v>7509</v>
      </c>
      <c r="R522" s="96">
        <v>0</v>
      </c>
      <c r="S522" s="42">
        <v>0</v>
      </c>
      <c r="T522" s="97">
        <v>0</v>
      </c>
      <c r="U522" s="96">
        <v>0</v>
      </c>
      <c r="V522" s="42">
        <v>0</v>
      </c>
      <c r="W522" s="97">
        <v>0</v>
      </c>
      <c r="X522" s="96">
        <v>0</v>
      </c>
      <c r="Y522" s="42">
        <v>0</v>
      </c>
      <c r="Z522" s="97">
        <v>0</v>
      </c>
      <c r="AA522" s="96">
        <v>0</v>
      </c>
      <c r="AB522" s="42">
        <v>0</v>
      </c>
      <c r="AC522" s="97">
        <v>0</v>
      </c>
      <c r="AD522" s="96">
        <v>0</v>
      </c>
      <c r="AE522" s="42">
        <v>0</v>
      </c>
      <c r="AF522" s="97">
        <v>0</v>
      </c>
      <c r="AG522" s="96">
        <v>0</v>
      </c>
      <c r="AH522" s="42">
        <v>0</v>
      </c>
      <c r="AI522" s="97">
        <v>0</v>
      </c>
      <c r="AJ522" s="96">
        <v>0</v>
      </c>
      <c r="AK522" s="42">
        <v>0</v>
      </c>
      <c r="AL522" s="97">
        <v>0</v>
      </c>
      <c r="AM522" s="96">
        <v>0</v>
      </c>
      <c r="AN522" s="42">
        <v>0</v>
      </c>
      <c r="AO522" s="97">
        <v>0</v>
      </c>
      <c r="AP522" s="96"/>
      <c r="AQ522" s="42"/>
      <c r="AR522" s="97"/>
      <c r="AT522" s="96">
        <f t="shared" si="212"/>
        <v>36784</v>
      </c>
      <c r="AU522" s="42">
        <f t="shared" si="212"/>
        <v>45652</v>
      </c>
      <c r="AV522" s="97">
        <f t="shared" si="212"/>
        <v>49050</v>
      </c>
      <c r="BC522" s="32">
        <f t="shared" si="213"/>
        <v>1</v>
      </c>
      <c r="BE522" s="23">
        <v>4</v>
      </c>
      <c r="BF522" s="23">
        <v>14</v>
      </c>
      <c r="BG522" s="23">
        <f t="shared" ref="BG522:BG530" si="214">IF(BF522=BF521,BG521+1,1)</f>
        <v>3</v>
      </c>
    </row>
    <row r="523" spans="3:59" ht="15" customHeight="1" x14ac:dyDescent="0.3">
      <c r="C523" s="40" t="s">
        <v>22</v>
      </c>
      <c r="D523" s="34" t="s">
        <v>741</v>
      </c>
      <c r="E523" s="35" t="s">
        <v>964</v>
      </c>
      <c r="F523" s="96">
        <v>24436</v>
      </c>
      <c r="G523" s="42">
        <v>25453</v>
      </c>
      <c r="H523" s="97">
        <v>27345</v>
      </c>
      <c r="I523" s="96">
        <v>0</v>
      </c>
      <c r="J523" s="42">
        <v>0</v>
      </c>
      <c r="K523" s="97">
        <v>0</v>
      </c>
      <c r="L523" s="96">
        <v>0</v>
      </c>
      <c r="M523" s="42">
        <v>0</v>
      </c>
      <c r="N523" s="97">
        <v>0</v>
      </c>
      <c r="O523" s="96">
        <v>8777</v>
      </c>
      <c r="P523" s="42">
        <v>9000</v>
      </c>
      <c r="Q523" s="97">
        <v>7560</v>
      </c>
      <c r="R523" s="96">
        <v>0</v>
      </c>
      <c r="S523" s="42">
        <v>0</v>
      </c>
      <c r="T523" s="97">
        <v>0</v>
      </c>
      <c r="U523" s="96">
        <v>0</v>
      </c>
      <c r="V523" s="42">
        <v>0</v>
      </c>
      <c r="W523" s="97">
        <v>0</v>
      </c>
      <c r="X523" s="96">
        <v>0</v>
      </c>
      <c r="Y523" s="42">
        <v>0</v>
      </c>
      <c r="Z523" s="97">
        <v>0</v>
      </c>
      <c r="AA523" s="96">
        <v>0</v>
      </c>
      <c r="AB523" s="42">
        <v>0</v>
      </c>
      <c r="AC523" s="97">
        <v>0</v>
      </c>
      <c r="AD523" s="96">
        <v>0</v>
      </c>
      <c r="AE523" s="42">
        <v>0</v>
      </c>
      <c r="AF523" s="97">
        <v>0</v>
      </c>
      <c r="AG523" s="96">
        <v>0</v>
      </c>
      <c r="AH523" s="42">
        <v>0</v>
      </c>
      <c r="AI523" s="97">
        <v>0</v>
      </c>
      <c r="AJ523" s="96">
        <v>0</v>
      </c>
      <c r="AK523" s="42">
        <v>0</v>
      </c>
      <c r="AL523" s="97">
        <v>0</v>
      </c>
      <c r="AM523" s="96">
        <v>0</v>
      </c>
      <c r="AN523" s="42">
        <v>0</v>
      </c>
      <c r="AO523" s="97">
        <v>0</v>
      </c>
      <c r="AP523" s="96"/>
      <c r="AQ523" s="42"/>
      <c r="AR523" s="97"/>
      <c r="AT523" s="96">
        <f t="shared" si="212"/>
        <v>33213</v>
      </c>
      <c r="AU523" s="42">
        <f t="shared" si="212"/>
        <v>34453</v>
      </c>
      <c r="AV523" s="97">
        <f t="shared" si="212"/>
        <v>34905</v>
      </c>
      <c r="BC523" s="32">
        <f t="shared" si="213"/>
        <v>1</v>
      </c>
      <c r="BE523" s="23">
        <v>4</v>
      </c>
      <c r="BF523" s="23">
        <v>14</v>
      </c>
      <c r="BG523" s="23">
        <f t="shared" si="214"/>
        <v>4</v>
      </c>
    </row>
    <row r="524" spans="3:59" ht="15" hidden="1" customHeight="1" x14ac:dyDescent="0.3">
      <c r="C524" s="40" t="s">
        <v>22</v>
      </c>
      <c r="D524" s="34" t="s">
        <v>2</v>
      </c>
      <c r="E524" s="35" t="s">
        <v>2</v>
      </c>
      <c r="F524" s="96">
        <v>0</v>
      </c>
      <c r="G524" s="42">
        <v>0</v>
      </c>
      <c r="H524" s="97">
        <v>0</v>
      </c>
      <c r="I524" s="96">
        <v>0</v>
      </c>
      <c r="J524" s="42">
        <v>0</v>
      </c>
      <c r="K524" s="97">
        <v>0</v>
      </c>
      <c r="L524" s="96">
        <v>0</v>
      </c>
      <c r="M524" s="42">
        <v>0</v>
      </c>
      <c r="N524" s="97">
        <v>0</v>
      </c>
      <c r="O524" s="96">
        <v>0</v>
      </c>
      <c r="P524" s="42">
        <v>0</v>
      </c>
      <c r="Q524" s="97">
        <v>0</v>
      </c>
      <c r="R524" s="96">
        <v>0</v>
      </c>
      <c r="S524" s="42">
        <v>0</v>
      </c>
      <c r="T524" s="97">
        <v>0</v>
      </c>
      <c r="U524" s="96">
        <v>0</v>
      </c>
      <c r="V524" s="42">
        <v>0</v>
      </c>
      <c r="W524" s="97">
        <v>0</v>
      </c>
      <c r="X524" s="96">
        <v>0</v>
      </c>
      <c r="Y524" s="42">
        <v>0</v>
      </c>
      <c r="Z524" s="97">
        <v>0</v>
      </c>
      <c r="AA524" s="96">
        <v>0</v>
      </c>
      <c r="AB524" s="42">
        <v>0</v>
      </c>
      <c r="AC524" s="97">
        <v>0</v>
      </c>
      <c r="AD524" s="96">
        <v>0</v>
      </c>
      <c r="AE524" s="42">
        <v>0</v>
      </c>
      <c r="AF524" s="97">
        <v>0</v>
      </c>
      <c r="AG524" s="96">
        <v>0</v>
      </c>
      <c r="AH524" s="42">
        <v>0</v>
      </c>
      <c r="AI524" s="97">
        <v>0</v>
      </c>
      <c r="AJ524" s="96">
        <v>0</v>
      </c>
      <c r="AK524" s="42">
        <v>0</v>
      </c>
      <c r="AL524" s="97">
        <v>0</v>
      </c>
      <c r="AM524" s="96">
        <v>0</v>
      </c>
      <c r="AN524" s="42">
        <v>0</v>
      </c>
      <c r="AO524" s="97">
        <v>0</v>
      </c>
      <c r="AP524" s="96"/>
      <c r="AQ524" s="42"/>
      <c r="AR524" s="97"/>
      <c r="AT524" s="96">
        <f t="shared" si="212"/>
        <v>0</v>
      </c>
      <c r="AU524" s="42">
        <f t="shared" si="212"/>
        <v>0</v>
      </c>
      <c r="AV524" s="97">
        <f t="shared" si="212"/>
        <v>0</v>
      </c>
      <c r="BC524" s="32">
        <f t="shared" si="213"/>
        <v>0</v>
      </c>
      <c r="BE524" s="23">
        <v>4</v>
      </c>
      <c r="BF524" s="23">
        <v>14</v>
      </c>
      <c r="BG524" s="23">
        <f t="shared" si="214"/>
        <v>5</v>
      </c>
    </row>
    <row r="525" spans="3:59" ht="15" hidden="1" customHeight="1" x14ac:dyDescent="0.3">
      <c r="C525" s="40" t="s">
        <v>22</v>
      </c>
      <c r="D525" s="34" t="s">
        <v>2</v>
      </c>
      <c r="E525" s="35" t="s">
        <v>2</v>
      </c>
      <c r="F525" s="96">
        <v>0</v>
      </c>
      <c r="G525" s="42">
        <v>0</v>
      </c>
      <c r="H525" s="97">
        <v>0</v>
      </c>
      <c r="I525" s="96">
        <v>0</v>
      </c>
      <c r="J525" s="42">
        <v>0</v>
      </c>
      <c r="K525" s="97">
        <v>0</v>
      </c>
      <c r="L525" s="96">
        <v>0</v>
      </c>
      <c r="M525" s="42">
        <v>0</v>
      </c>
      <c r="N525" s="97">
        <v>0</v>
      </c>
      <c r="O525" s="96">
        <v>0</v>
      </c>
      <c r="P525" s="42">
        <v>0</v>
      </c>
      <c r="Q525" s="97">
        <v>0</v>
      </c>
      <c r="R525" s="96">
        <v>0</v>
      </c>
      <c r="S525" s="42">
        <v>0</v>
      </c>
      <c r="T525" s="97">
        <v>0</v>
      </c>
      <c r="U525" s="96">
        <v>0</v>
      </c>
      <c r="V525" s="42">
        <v>0</v>
      </c>
      <c r="W525" s="97">
        <v>0</v>
      </c>
      <c r="X525" s="96">
        <v>0</v>
      </c>
      <c r="Y525" s="42">
        <v>0</v>
      </c>
      <c r="Z525" s="97">
        <v>0</v>
      </c>
      <c r="AA525" s="96">
        <v>0</v>
      </c>
      <c r="AB525" s="42">
        <v>0</v>
      </c>
      <c r="AC525" s="97">
        <v>0</v>
      </c>
      <c r="AD525" s="96">
        <v>0</v>
      </c>
      <c r="AE525" s="42">
        <v>0</v>
      </c>
      <c r="AF525" s="97">
        <v>0</v>
      </c>
      <c r="AG525" s="96">
        <v>0</v>
      </c>
      <c r="AH525" s="42">
        <v>0</v>
      </c>
      <c r="AI525" s="97">
        <v>0</v>
      </c>
      <c r="AJ525" s="96">
        <v>0</v>
      </c>
      <c r="AK525" s="42">
        <v>0</v>
      </c>
      <c r="AL525" s="97">
        <v>0</v>
      </c>
      <c r="AM525" s="96">
        <v>0</v>
      </c>
      <c r="AN525" s="42">
        <v>0</v>
      </c>
      <c r="AO525" s="97">
        <v>0</v>
      </c>
      <c r="AP525" s="96"/>
      <c r="AQ525" s="42"/>
      <c r="AR525" s="97"/>
      <c r="AT525" s="96">
        <f t="shared" si="212"/>
        <v>0</v>
      </c>
      <c r="AU525" s="42">
        <f t="shared" si="212"/>
        <v>0</v>
      </c>
      <c r="AV525" s="97">
        <f t="shared" si="212"/>
        <v>0</v>
      </c>
      <c r="BC525" s="32">
        <f t="shared" si="213"/>
        <v>0</v>
      </c>
      <c r="BE525" s="23">
        <v>4</v>
      </c>
      <c r="BF525" s="23">
        <v>14</v>
      </c>
      <c r="BG525" s="23">
        <f t="shared" si="214"/>
        <v>6</v>
      </c>
    </row>
    <row r="526" spans="3:59" ht="15" hidden="1" customHeight="1" x14ac:dyDescent="0.3">
      <c r="C526" s="40" t="s">
        <v>22</v>
      </c>
      <c r="D526" s="34" t="s">
        <v>2</v>
      </c>
      <c r="E526" s="35" t="s">
        <v>2</v>
      </c>
      <c r="F526" s="96">
        <v>0</v>
      </c>
      <c r="G526" s="42">
        <v>0</v>
      </c>
      <c r="H526" s="97">
        <v>0</v>
      </c>
      <c r="I526" s="96">
        <v>0</v>
      </c>
      <c r="J526" s="42">
        <v>0</v>
      </c>
      <c r="K526" s="97">
        <v>0</v>
      </c>
      <c r="L526" s="96">
        <v>0</v>
      </c>
      <c r="M526" s="42">
        <v>0</v>
      </c>
      <c r="N526" s="97">
        <v>0</v>
      </c>
      <c r="O526" s="96">
        <v>0</v>
      </c>
      <c r="P526" s="42">
        <v>0</v>
      </c>
      <c r="Q526" s="97">
        <v>0</v>
      </c>
      <c r="R526" s="96">
        <v>0</v>
      </c>
      <c r="S526" s="42">
        <v>0</v>
      </c>
      <c r="T526" s="97">
        <v>0</v>
      </c>
      <c r="U526" s="96">
        <v>0</v>
      </c>
      <c r="V526" s="42">
        <v>0</v>
      </c>
      <c r="W526" s="97">
        <v>0</v>
      </c>
      <c r="X526" s="96">
        <v>0</v>
      </c>
      <c r="Y526" s="42">
        <v>0</v>
      </c>
      <c r="Z526" s="97">
        <v>0</v>
      </c>
      <c r="AA526" s="96">
        <v>0</v>
      </c>
      <c r="AB526" s="42">
        <v>0</v>
      </c>
      <c r="AC526" s="97">
        <v>0</v>
      </c>
      <c r="AD526" s="96">
        <v>0</v>
      </c>
      <c r="AE526" s="42">
        <v>0</v>
      </c>
      <c r="AF526" s="97">
        <v>0</v>
      </c>
      <c r="AG526" s="96">
        <v>0</v>
      </c>
      <c r="AH526" s="42">
        <v>0</v>
      </c>
      <c r="AI526" s="97">
        <v>0</v>
      </c>
      <c r="AJ526" s="96">
        <v>0</v>
      </c>
      <c r="AK526" s="42">
        <v>0</v>
      </c>
      <c r="AL526" s="97">
        <v>0</v>
      </c>
      <c r="AM526" s="96">
        <v>0</v>
      </c>
      <c r="AN526" s="42">
        <v>0</v>
      </c>
      <c r="AO526" s="97">
        <v>0</v>
      </c>
      <c r="AP526" s="96"/>
      <c r="AQ526" s="42"/>
      <c r="AR526" s="97"/>
      <c r="AT526" s="96">
        <f t="shared" si="212"/>
        <v>0</v>
      </c>
      <c r="AU526" s="42">
        <f t="shared" si="212"/>
        <v>0</v>
      </c>
      <c r="AV526" s="97">
        <f t="shared" si="212"/>
        <v>0</v>
      </c>
      <c r="BC526" s="32">
        <f t="shared" si="213"/>
        <v>0</v>
      </c>
      <c r="BE526" s="23">
        <v>4</v>
      </c>
      <c r="BF526" s="23">
        <v>14</v>
      </c>
      <c r="BG526" s="23">
        <f t="shared" si="214"/>
        <v>7</v>
      </c>
    </row>
    <row r="527" spans="3:59" ht="15" hidden="1" customHeight="1" x14ac:dyDescent="0.3">
      <c r="C527" s="40" t="s">
        <v>22</v>
      </c>
      <c r="D527" s="34" t="s">
        <v>2</v>
      </c>
      <c r="E527" s="35" t="s">
        <v>2</v>
      </c>
      <c r="F527" s="96">
        <v>0</v>
      </c>
      <c r="G527" s="42">
        <v>0</v>
      </c>
      <c r="H527" s="97">
        <v>0</v>
      </c>
      <c r="I527" s="96">
        <v>0</v>
      </c>
      <c r="J527" s="42">
        <v>0</v>
      </c>
      <c r="K527" s="97">
        <v>0</v>
      </c>
      <c r="L527" s="96">
        <v>0</v>
      </c>
      <c r="M527" s="42">
        <v>0</v>
      </c>
      <c r="N527" s="97">
        <v>0</v>
      </c>
      <c r="O527" s="96">
        <v>0</v>
      </c>
      <c r="P527" s="42">
        <v>0</v>
      </c>
      <c r="Q527" s="97">
        <v>0</v>
      </c>
      <c r="R527" s="96">
        <v>0</v>
      </c>
      <c r="S527" s="42">
        <v>0</v>
      </c>
      <c r="T527" s="97">
        <v>0</v>
      </c>
      <c r="U527" s="96">
        <v>0</v>
      </c>
      <c r="V527" s="42">
        <v>0</v>
      </c>
      <c r="W527" s="97">
        <v>0</v>
      </c>
      <c r="X527" s="96">
        <v>0</v>
      </c>
      <c r="Y527" s="42">
        <v>0</v>
      </c>
      <c r="Z527" s="97">
        <v>0</v>
      </c>
      <c r="AA527" s="96">
        <v>0</v>
      </c>
      <c r="AB527" s="42">
        <v>0</v>
      </c>
      <c r="AC527" s="97">
        <v>0</v>
      </c>
      <c r="AD527" s="96">
        <v>0</v>
      </c>
      <c r="AE527" s="42">
        <v>0</v>
      </c>
      <c r="AF527" s="97">
        <v>0</v>
      </c>
      <c r="AG527" s="96">
        <v>0</v>
      </c>
      <c r="AH527" s="42">
        <v>0</v>
      </c>
      <c r="AI527" s="97">
        <v>0</v>
      </c>
      <c r="AJ527" s="96">
        <v>0</v>
      </c>
      <c r="AK527" s="42">
        <v>0</v>
      </c>
      <c r="AL527" s="97">
        <v>0</v>
      </c>
      <c r="AM527" s="96">
        <v>0</v>
      </c>
      <c r="AN527" s="42">
        <v>0</v>
      </c>
      <c r="AO527" s="97">
        <v>0</v>
      </c>
      <c r="AP527" s="96"/>
      <c r="AQ527" s="42"/>
      <c r="AR527" s="97"/>
      <c r="AT527" s="96">
        <f t="shared" si="212"/>
        <v>0</v>
      </c>
      <c r="AU527" s="42">
        <f t="shared" si="212"/>
        <v>0</v>
      </c>
      <c r="AV527" s="97">
        <f t="shared" si="212"/>
        <v>0</v>
      </c>
      <c r="BC527" s="32">
        <f t="shared" si="213"/>
        <v>0</v>
      </c>
      <c r="BE527" s="23">
        <v>4</v>
      </c>
      <c r="BF527" s="23">
        <v>14</v>
      </c>
      <c r="BG527" s="23">
        <f t="shared" si="214"/>
        <v>8</v>
      </c>
    </row>
    <row r="528" spans="3:59" ht="15" hidden="1" customHeight="1" x14ac:dyDescent="0.3">
      <c r="C528" s="40" t="s">
        <v>22</v>
      </c>
      <c r="D528" s="34" t="s">
        <v>2</v>
      </c>
      <c r="E528" s="35" t="s">
        <v>2</v>
      </c>
      <c r="F528" s="96">
        <v>0</v>
      </c>
      <c r="G528" s="42">
        <v>0</v>
      </c>
      <c r="H528" s="97">
        <v>0</v>
      </c>
      <c r="I528" s="96">
        <v>0</v>
      </c>
      <c r="J528" s="42">
        <v>0</v>
      </c>
      <c r="K528" s="97">
        <v>0</v>
      </c>
      <c r="L528" s="96">
        <v>0</v>
      </c>
      <c r="M528" s="42">
        <v>0</v>
      </c>
      <c r="N528" s="97">
        <v>0</v>
      </c>
      <c r="O528" s="96">
        <v>0</v>
      </c>
      <c r="P528" s="42">
        <v>0</v>
      </c>
      <c r="Q528" s="97">
        <v>0</v>
      </c>
      <c r="R528" s="96">
        <v>0</v>
      </c>
      <c r="S528" s="42">
        <v>0</v>
      </c>
      <c r="T528" s="97">
        <v>0</v>
      </c>
      <c r="U528" s="96">
        <v>0</v>
      </c>
      <c r="V528" s="42">
        <v>0</v>
      </c>
      <c r="W528" s="97">
        <v>0</v>
      </c>
      <c r="X528" s="96">
        <v>0</v>
      </c>
      <c r="Y528" s="42">
        <v>0</v>
      </c>
      <c r="Z528" s="97">
        <v>0</v>
      </c>
      <c r="AA528" s="96">
        <v>0</v>
      </c>
      <c r="AB528" s="42">
        <v>0</v>
      </c>
      <c r="AC528" s="97">
        <v>0</v>
      </c>
      <c r="AD528" s="96">
        <v>0</v>
      </c>
      <c r="AE528" s="42">
        <v>0</v>
      </c>
      <c r="AF528" s="97">
        <v>0</v>
      </c>
      <c r="AG528" s="96">
        <v>0</v>
      </c>
      <c r="AH528" s="42">
        <v>0</v>
      </c>
      <c r="AI528" s="97">
        <v>0</v>
      </c>
      <c r="AJ528" s="96">
        <v>0</v>
      </c>
      <c r="AK528" s="42">
        <v>0</v>
      </c>
      <c r="AL528" s="97">
        <v>0</v>
      </c>
      <c r="AM528" s="96">
        <v>0</v>
      </c>
      <c r="AN528" s="42">
        <v>0</v>
      </c>
      <c r="AO528" s="97">
        <v>0</v>
      </c>
      <c r="AP528" s="96"/>
      <c r="AQ528" s="42"/>
      <c r="AR528" s="97"/>
      <c r="AT528" s="96">
        <f t="shared" si="212"/>
        <v>0</v>
      </c>
      <c r="AU528" s="42">
        <f t="shared" si="212"/>
        <v>0</v>
      </c>
      <c r="AV528" s="97">
        <f t="shared" si="212"/>
        <v>0</v>
      </c>
      <c r="BC528" s="32">
        <f t="shared" si="213"/>
        <v>0</v>
      </c>
      <c r="BE528" s="23">
        <v>4</v>
      </c>
      <c r="BF528" s="23">
        <v>14</v>
      </c>
      <c r="BG528" s="23">
        <f t="shared" si="214"/>
        <v>9</v>
      </c>
    </row>
    <row r="529" spans="3:59" ht="15" hidden="1" customHeight="1" x14ac:dyDescent="0.3">
      <c r="C529" s="40" t="s">
        <v>22</v>
      </c>
      <c r="D529" s="34" t="s">
        <v>2</v>
      </c>
      <c r="E529" s="35" t="s">
        <v>2</v>
      </c>
      <c r="F529" s="96">
        <v>0</v>
      </c>
      <c r="G529" s="42">
        <v>0</v>
      </c>
      <c r="H529" s="97">
        <v>0</v>
      </c>
      <c r="I529" s="96">
        <v>0</v>
      </c>
      <c r="J529" s="42">
        <v>0</v>
      </c>
      <c r="K529" s="97">
        <v>0</v>
      </c>
      <c r="L529" s="96">
        <v>0</v>
      </c>
      <c r="M529" s="42">
        <v>0</v>
      </c>
      <c r="N529" s="97">
        <v>0</v>
      </c>
      <c r="O529" s="96">
        <v>0</v>
      </c>
      <c r="P529" s="42">
        <v>0</v>
      </c>
      <c r="Q529" s="97">
        <v>0</v>
      </c>
      <c r="R529" s="96">
        <v>0</v>
      </c>
      <c r="S529" s="42">
        <v>0</v>
      </c>
      <c r="T529" s="97">
        <v>0</v>
      </c>
      <c r="U529" s="96">
        <v>0</v>
      </c>
      <c r="V529" s="42">
        <v>0</v>
      </c>
      <c r="W529" s="97">
        <v>0</v>
      </c>
      <c r="X529" s="96">
        <v>0</v>
      </c>
      <c r="Y529" s="42">
        <v>0</v>
      </c>
      <c r="Z529" s="97">
        <v>0</v>
      </c>
      <c r="AA529" s="96">
        <v>0</v>
      </c>
      <c r="AB529" s="42">
        <v>0</v>
      </c>
      <c r="AC529" s="97">
        <v>0</v>
      </c>
      <c r="AD529" s="96">
        <v>0</v>
      </c>
      <c r="AE529" s="42">
        <v>0</v>
      </c>
      <c r="AF529" s="97">
        <v>0</v>
      </c>
      <c r="AG529" s="96">
        <v>0</v>
      </c>
      <c r="AH529" s="42">
        <v>0</v>
      </c>
      <c r="AI529" s="97">
        <v>0</v>
      </c>
      <c r="AJ529" s="96">
        <v>0</v>
      </c>
      <c r="AK529" s="42">
        <v>0</v>
      </c>
      <c r="AL529" s="97">
        <v>0</v>
      </c>
      <c r="AM529" s="96">
        <v>0</v>
      </c>
      <c r="AN529" s="42">
        <v>0</v>
      </c>
      <c r="AO529" s="97">
        <v>0</v>
      </c>
      <c r="AP529" s="96"/>
      <c r="AQ529" s="42"/>
      <c r="AR529" s="97"/>
      <c r="AT529" s="96">
        <f t="shared" si="212"/>
        <v>0</v>
      </c>
      <c r="AU529" s="42">
        <f t="shared" si="212"/>
        <v>0</v>
      </c>
      <c r="AV529" s="97">
        <f t="shared" si="212"/>
        <v>0</v>
      </c>
      <c r="BC529" s="32">
        <f t="shared" si="213"/>
        <v>0</v>
      </c>
      <c r="BE529" s="23">
        <v>4</v>
      </c>
      <c r="BF529" s="23">
        <v>14</v>
      </c>
      <c r="BG529" s="23">
        <f t="shared" si="214"/>
        <v>10</v>
      </c>
    </row>
    <row r="530" spans="3:59" ht="15" customHeight="1" x14ac:dyDescent="0.3">
      <c r="C530" s="40" t="s">
        <v>23</v>
      </c>
      <c r="D530" s="34" t="s">
        <v>742</v>
      </c>
      <c r="E530" s="35" t="s">
        <v>971</v>
      </c>
      <c r="F530" s="96">
        <v>246685</v>
      </c>
      <c r="G530" s="42">
        <v>259326</v>
      </c>
      <c r="H530" s="97">
        <v>282852</v>
      </c>
      <c r="I530" s="96">
        <v>0</v>
      </c>
      <c r="J530" s="42">
        <v>0</v>
      </c>
      <c r="K530" s="97">
        <v>0</v>
      </c>
      <c r="L530" s="96">
        <v>0</v>
      </c>
      <c r="M530" s="42">
        <v>0</v>
      </c>
      <c r="N530" s="97">
        <v>0</v>
      </c>
      <c r="O530" s="96">
        <v>0</v>
      </c>
      <c r="P530" s="42">
        <v>0</v>
      </c>
      <c r="Q530" s="97">
        <v>0</v>
      </c>
      <c r="R530" s="96">
        <v>2945</v>
      </c>
      <c r="S530" s="42">
        <v>3077</v>
      </c>
      <c r="T530" s="97">
        <v>3218</v>
      </c>
      <c r="U530" s="96">
        <v>0</v>
      </c>
      <c r="V530" s="42">
        <v>0</v>
      </c>
      <c r="W530" s="97">
        <v>0</v>
      </c>
      <c r="X530" s="96">
        <v>0</v>
      </c>
      <c r="Y530" s="42">
        <v>0</v>
      </c>
      <c r="Z530" s="97">
        <v>0</v>
      </c>
      <c r="AA530" s="96">
        <v>0</v>
      </c>
      <c r="AB530" s="42">
        <v>0</v>
      </c>
      <c r="AC530" s="97">
        <v>0</v>
      </c>
      <c r="AD530" s="96">
        <v>0</v>
      </c>
      <c r="AE530" s="42">
        <v>0</v>
      </c>
      <c r="AF530" s="97">
        <v>0</v>
      </c>
      <c r="AG530" s="96">
        <v>0</v>
      </c>
      <c r="AH530" s="42">
        <v>0</v>
      </c>
      <c r="AI530" s="97">
        <v>0</v>
      </c>
      <c r="AJ530" s="96">
        <v>0</v>
      </c>
      <c r="AK530" s="42">
        <v>0</v>
      </c>
      <c r="AL530" s="97">
        <v>0</v>
      </c>
      <c r="AM530" s="96">
        <v>0</v>
      </c>
      <c r="AN530" s="42">
        <v>0</v>
      </c>
      <c r="AO530" s="97">
        <v>0</v>
      </c>
      <c r="AP530" s="96"/>
      <c r="AQ530" s="42"/>
      <c r="AR530" s="97"/>
      <c r="AT530" s="96">
        <f t="shared" si="212"/>
        <v>249630</v>
      </c>
      <c r="AU530" s="42">
        <f t="shared" si="212"/>
        <v>262403</v>
      </c>
      <c r="AV530" s="97">
        <f t="shared" si="212"/>
        <v>286070</v>
      </c>
      <c r="BC530" s="32">
        <f t="shared" si="213"/>
        <v>1</v>
      </c>
      <c r="BE530" s="23">
        <v>4</v>
      </c>
      <c r="BF530" s="23">
        <v>15</v>
      </c>
      <c r="BG530" s="23">
        <f t="shared" si="214"/>
        <v>1</v>
      </c>
    </row>
    <row r="531" spans="3:59" ht="15" customHeight="1" x14ac:dyDescent="0.3">
      <c r="C531" s="50" t="str">
        <f>IF(LEN(E530)&lt;1,"","Total: " &amp; LEFT(E530,LEN(E530)-21) &amp; "Municipalities")</f>
        <v>Total: uMkhanyakude Municipalities</v>
      </c>
      <c r="D531" s="51"/>
      <c r="E531" s="52"/>
      <c r="F531" s="63">
        <f>SUM(F520:F530)</f>
        <v>391936</v>
      </c>
      <c r="G531" s="54">
        <f>SUM(G520:G530)</f>
        <v>411129</v>
      </c>
      <c r="H531" s="64">
        <f>SUM(H520:H530)</f>
        <v>446847</v>
      </c>
      <c r="I531" s="63">
        <f t="shared" ref="I531:Q531" si="215">SUM(I520:I530)</f>
        <v>9704</v>
      </c>
      <c r="J531" s="54">
        <f t="shared" si="215"/>
        <v>9704</v>
      </c>
      <c r="K531" s="64">
        <f t="shared" si="215"/>
        <v>0</v>
      </c>
      <c r="L531" s="63">
        <f t="shared" si="215"/>
        <v>0</v>
      </c>
      <c r="M531" s="54">
        <f t="shared" si="215"/>
        <v>0</v>
      </c>
      <c r="N531" s="64">
        <f t="shared" si="215"/>
        <v>0</v>
      </c>
      <c r="O531" s="63">
        <f t="shared" si="215"/>
        <v>30111</v>
      </c>
      <c r="P531" s="54">
        <f t="shared" si="215"/>
        <v>34975</v>
      </c>
      <c r="Q531" s="64">
        <f t="shared" si="215"/>
        <v>35069</v>
      </c>
      <c r="R531" s="63">
        <f>SUM(R520:R530)</f>
        <v>2945</v>
      </c>
      <c r="S531" s="54">
        <f>SUM(S520:S530)</f>
        <v>3077</v>
      </c>
      <c r="T531" s="64">
        <f>SUM(T520:T530)</f>
        <v>3218</v>
      </c>
      <c r="U531" s="63">
        <f t="shared" ref="U531:AL531" si="216">SUM(U520:U530)</f>
        <v>0</v>
      </c>
      <c r="V531" s="54">
        <f t="shared" si="216"/>
        <v>0</v>
      </c>
      <c r="W531" s="64">
        <f t="shared" si="216"/>
        <v>0</v>
      </c>
      <c r="X531" s="63">
        <f t="shared" si="216"/>
        <v>0</v>
      </c>
      <c r="Y531" s="54">
        <f t="shared" si="216"/>
        <v>0</v>
      </c>
      <c r="Z531" s="64">
        <f t="shared" si="216"/>
        <v>0</v>
      </c>
      <c r="AA531" s="63">
        <f t="shared" si="216"/>
        <v>0</v>
      </c>
      <c r="AB531" s="54">
        <f t="shared" si="216"/>
        <v>0</v>
      </c>
      <c r="AC531" s="64">
        <f t="shared" si="216"/>
        <v>0</v>
      </c>
      <c r="AD531" s="63">
        <f t="shared" si="216"/>
        <v>0</v>
      </c>
      <c r="AE531" s="54">
        <f t="shared" si="216"/>
        <v>0</v>
      </c>
      <c r="AF531" s="64">
        <f t="shared" si="216"/>
        <v>0</v>
      </c>
      <c r="AG531" s="63">
        <f t="shared" si="216"/>
        <v>0</v>
      </c>
      <c r="AH531" s="54">
        <f t="shared" si="216"/>
        <v>0</v>
      </c>
      <c r="AI531" s="64">
        <f t="shared" si="216"/>
        <v>0</v>
      </c>
      <c r="AJ531" s="63">
        <f t="shared" si="216"/>
        <v>0</v>
      </c>
      <c r="AK531" s="54">
        <f t="shared" si="216"/>
        <v>0</v>
      </c>
      <c r="AL531" s="64">
        <f t="shared" si="216"/>
        <v>0</v>
      </c>
      <c r="AM531" s="63">
        <f>SUM(AM520:AM530)</f>
        <v>0</v>
      </c>
      <c r="AN531" s="54">
        <f>SUM(AN520:AN530)</f>
        <v>0</v>
      </c>
      <c r="AO531" s="64">
        <f>SUM(AO520:AO530)</f>
        <v>0</v>
      </c>
      <c r="AP531" s="63"/>
      <c r="AQ531" s="54"/>
      <c r="AR531" s="64"/>
      <c r="AT531" s="63">
        <f t="shared" ref="AT531:AV531" si="217">SUM(AT520:AT530)</f>
        <v>434696</v>
      </c>
      <c r="AU531" s="54">
        <f t="shared" si="217"/>
        <v>458885</v>
      </c>
      <c r="AV531" s="64">
        <f t="shared" si="217"/>
        <v>485134</v>
      </c>
      <c r="BC531" s="32">
        <f>IF(SUM(BC520:BC530)=0,0,1)</f>
        <v>1</v>
      </c>
    </row>
    <row r="532" spans="3:59" ht="15" customHeight="1" x14ac:dyDescent="0.3">
      <c r="C532" s="40"/>
      <c r="D532" s="34"/>
      <c r="E532" s="35"/>
      <c r="F532" s="96"/>
      <c r="G532" s="42"/>
      <c r="H532" s="97"/>
      <c r="I532" s="96"/>
      <c r="J532" s="42"/>
      <c r="K532" s="97"/>
      <c r="L532" s="96"/>
      <c r="M532" s="42"/>
      <c r="N532" s="97"/>
      <c r="O532" s="96"/>
      <c r="P532" s="42"/>
      <c r="Q532" s="97"/>
      <c r="R532" s="96"/>
      <c r="S532" s="42"/>
      <c r="T532" s="97"/>
      <c r="U532" s="96"/>
      <c r="V532" s="42"/>
      <c r="W532" s="97"/>
      <c r="X532" s="96"/>
      <c r="Y532" s="42"/>
      <c r="Z532" s="97"/>
      <c r="AA532" s="96"/>
      <c r="AB532" s="42"/>
      <c r="AC532" s="97"/>
      <c r="AD532" s="96"/>
      <c r="AE532" s="42"/>
      <c r="AF532" s="97"/>
      <c r="AG532" s="96"/>
      <c r="AH532" s="42"/>
      <c r="AI532" s="97"/>
      <c r="AJ532" s="96"/>
      <c r="AK532" s="42"/>
      <c r="AL532" s="97"/>
      <c r="AM532" s="96"/>
      <c r="AN532" s="42"/>
      <c r="AO532" s="97"/>
      <c r="AP532" s="96"/>
      <c r="AQ532" s="42"/>
      <c r="AR532" s="97"/>
      <c r="AT532" s="96"/>
      <c r="AU532" s="42"/>
      <c r="AV532" s="97"/>
      <c r="BC532" s="32">
        <f>IF(BC531=0,0,1)</f>
        <v>1</v>
      </c>
    </row>
    <row r="533" spans="3:59" ht="15" customHeight="1" x14ac:dyDescent="0.3">
      <c r="C533" s="40" t="s">
        <v>22</v>
      </c>
      <c r="D533" s="34" t="s">
        <v>743</v>
      </c>
      <c r="E533" s="35" t="s">
        <v>967</v>
      </c>
      <c r="F533" s="96">
        <v>37418</v>
      </c>
      <c r="G533" s="42">
        <v>31537</v>
      </c>
      <c r="H533" s="97">
        <v>33991</v>
      </c>
      <c r="I533" s="96">
        <v>0</v>
      </c>
      <c r="J533" s="42">
        <v>0</v>
      </c>
      <c r="K533" s="97">
        <v>0</v>
      </c>
      <c r="L533" s="96">
        <v>0</v>
      </c>
      <c r="M533" s="42">
        <v>0</v>
      </c>
      <c r="N533" s="97">
        <v>0</v>
      </c>
      <c r="O533" s="96">
        <v>0</v>
      </c>
      <c r="P533" s="42">
        <v>10087</v>
      </c>
      <c r="Q533" s="97">
        <v>9113</v>
      </c>
      <c r="R533" s="96">
        <v>0</v>
      </c>
      <c r="S533" s="42">
        <v>0</v>
      </c>
      <c r="T533" s="97">
        <v>0</v>
      </c>
      <c r="U533" s="96">
        <v>0</v>
      </c>
      <c r="V533" s="42">
        <v>0</v>
      </c>
      <c r="W533" s="97">
        <v>0</v>
      </c>
      <c r="X533" s="96">
        <v>0</v>
      </c>
      <c r="Y533" s="42">
        <v>0</v>
      </c>
      <c r="Z533" s="97">
        <v>0</v>
      </c>
      <c r="AA533" s="96">
        <v>0</v>
      </c>
      <c r="AB533" s="42">
        <v>0</v>
      </c>
      <c r="AC533" s="97">
        <v>0</v>
      </c>
      <c r="AD533" s="96">
        <v>0</v>
      </c>
      <c r="AE533" s="42">
        <v>0</v>
      </c>
      <c r="AF533" s="97">
        <v>0</v>
      </c>
      <c r="AG533" s="96">
        <v>0</v>
      </c>
      <c r="AH533" s="42">
        <v>0</v>
      </c>
      <c r="AI533" s="97">
        <v>0</v>
      </c>
      <c r="AJ533" s="96">
        <v>0</v>
      </c>
      <c r="AK533" s="42">
        <v>0</v>
      </c>
      <c r="AL533" s="97">
        <v>0</v>
      </c>
      <c r="AM533" s="96">
        <v>0</v>
      </c>
      <c r="AN533" s="42">
        <v>0</v>
      </c>
      <c r="AO533" s="97">
        <v>0</v>
      </c>
      <c r="AP533" s="96"/>
      <c r="AQ533" s="42"/>
      <c r="AR533" s="97"/>
      <c r="AT533" s="96">
        <f t="shared" ref="AT533:AV543" si="218">F533+I533+L533+O533+R533+U533+X533+AA533+AD533+AG533+AJ533+AM533+AP533</f>
        <v>37418</v>
      </c>
      <c r="AU533" s="42">
        <f t="shared" si="218"/>
        <v>41624</v>
      </c>
      <c r="AV533" s="97">
        <f t="shared" si="218"/>
        <v>43104</v>
      </c>
      <c r="BC533" s="32">
        <f t="shared" ref="BC533:BC543" si="219">IF(LEN(E533)&lt;2,0,1)</f>
        <v>1</v>
      </c>
      <c r="BE533" s="23">
        <v>4</v>
      </c>
      <c r="BF533" s="23">
        <v>16</v>
      </c>
      <c r="BG533" s="23">
        <v>1</v>
      </c>
    </row>
    <row r="534" spans="3:59" ht="15" customHeight="1" x14ac:dyDescent="0.3">
      <c r="C534" s="40" t="s">
        <v>22</v>
      </c>
      <c r="D534" s="34" t="s">
        <v>744</v>
      </c>
      <c r="E534" s="35" t="s">
        <v>970</v>
      </c>
      <c r="F534" s="96">
        <v>0</v>
      </c>
      <c r="G534" s="42">
        <v>0</v>
      </c>
      <c r="H534" s="97">
        <v>0</v>
      </c>
      <c r="I534" s="96">
        <v>0</v>
      </c>
      <c r="J534" s="42">
        <v>0</v>
      </c>
      <c r="K534" s="97">
        <v>0</v>
      </c>
      <c r="L534" s="96">
        <v>5500</v>
      </c>
      <c r="M534" s="42">
        <v>0</v>
      </c>
      <c r="N534" s="97">
        <v>5000</v>
      </c>
      <c r="O534" s="96">
        <v>9850</v>
      </c>
      <c r="P534" s="42">
        <v>5000</v>
      </c>
      <c r="Q534" s="97">
        <v>5207</v>
      </c>
      <c r="R534" s="96">
        <v>0</v>
      </c>
      <c r="S534" s="42">
        <v>0</v>
      </c>
      <c r="T534" s="97">
        <v>0</v>
      </c>
      <c r="U534" s="96">
        <v>0</v>
      </c>
      <c r="V534" s="42">
        <v>0</v>
      </c>
      <c r="W534" s="97">
        <v>0</v>
      </c>
      <c r="X534" s="96">
        <v>60000</v>
      </c>
      <c r="Y534" s="42">
        <v>70129</v>
      </c>
      <c r="Z534" s="97">
        <v>80000</v>
      </c>
      <c r="AA534" s="96">
        <v>151498.37035739416</v>
      </c>
      <c r="AB534" s="42">
        <v>131351.42674069977</v>
      </c>
      <c r="AC534" s="97">
        <v>142460.16974869755</v>
      </c>
      <c r="AD534" s="96">
        <v>0</v>
      </c>
      <c r="AE534" s="42">
        <v>0</v>
      </c>
      <c r="AF534" s="97">
        <v>0</v>
      </c>
      <c r="AG534" s="96">
        <v>0</v>
      </c>
      <c r="AH534" s="42">
        <v>0</v>
      </c>
      <c r="AI534" s="97">
        <v>0</v>
      </c>
      <c r="AJ534" s="96">
        <v>0</v>
      </c>
      <c r="AK534" s="42">
        <v>0</v>
      </c>
      <c r="AL534" s="97">
        <v>0</v>
      </c>
      <c r="AM534" s="96">
        <v>0</v>
      </c>
      <c r="AN534" s="42">
        <v>0</v>
      </c>
      <c r="AO534" s="97">
        <v>0</v>
      </c>
      <c r="AP534" s="96"/>
      <c r="AQ534" s="42"/>
      <c r="AR534" s="97"/>
      <c r="AT534" s="96">
        <f t="shared" si="218"/>
        <v>226848.37035739416</v>
      </c>
      <c r="AU534" s="42">
        <f t="shared" si="218"/>
        <v>206480.42674069977</v>
      </c>
      <c r="AV534" s="97">
        <f t="shared" si="218"/>
        <v>232667.16974869755</v>
      </c>
      <c r="BC534" s="32">
        <f t="shared" si="219"/>
        <v>1</v>
      </c>
      <c r="BE534" s="23">
        <v>4</v>
      </c>
      <c r="BF534" s="23">
        <v>16</v>
      </c>
      <c r="BG534" s="23">
        <f>IF(BF534=BF533,BG533+1,1)</f>
        <v>2</v>
      </c>
    </row>
    <row r="535" spans="3:59" ht="15" customHeight="1" x14ac:dyDescent="0.3">
      <c r="C535" s="40" t="s">
        <v>22</v>
      </c>
      <c r="D535" s="34" t="s">
        <v>745</v>
      </c>
      <c r="E535" s="35" t="s">
        <v>965</v>
      </c>
      <c r="F535" s="96">
        <v>57042</v>
      </c>
      <c r="G535" s="42">
        <v>49241</v>
      </c>
      <c r="H535" s="97">
        <v>53334</v>
      </c>
      <c r="I535" s="96">
        <v>0</v>
      </c>
      <c r="J535" s="42">
        <v>0</v>
      </c>
      <c r="K535" s="97">
        <v>0</v>
      </c>
      <c r="L535" s="96">
        <v>0</v>
      </c>
      <c r="M535" s="42">
        <v>0</v>
      </c>
      <c r="N535" s="97">
        <v>0</v>
      </c>
      <c r="O535" s="96">
        <v>4021</v>
      </c>
      <c r="P535" s="42">
        <v>5764</v>
      </c>
      <c r="Q535" s="97">
        <v>5207</v>
      </c>
      <c r="R535" s="96">
        <v>0</v>
      </c>
      <c r="S535" s="42">
        <v>0</v>
      </c>
      <c r="T535" s="97">
        <v>0</v>
      </c>
      <c r="U535" s="96">
        <v>0</v>
      </c>
      <c r="V535" s="42">
        <v>0</v>
      </c>
      <c r="W535" s="97">
        <v>0</v>
      </c>
      <c r="X535" s="96">
        <v>0</v>
      </c>
      <c r="Y535" s="42">
        <v>0</v>
      </c>
      <c r="Z535" s="97">
        <v>0</v>
      </c>
      <c r="AA535" s="96">
        <v>0</v>
      </c>
      <c r="AB535" s="42">
        <v>0</v>
      </c>
      <c r="AC535" s="97">
        <v>0</v>
      </c>
      <c r="AD535" s="96">
        <v>0</v>
      </c>
      <c r="AE535" s="42">
        <v>0</v>
      </c>
      <c r="AF535" s="97">
        <v>0</v>
      </c>
      <c r="AG535" s="96">
        <v>0</v>
      </c>
      <c r="AH535" s="42">
        <v>0</v>
      </c>
      <c r="AI535" s="97">
        <v>0</v>
      </c>
      <c r="AJ535" s="96">
        <v>0</v>
      </c>
      <c r="AK535" s="42">
        <v>0</v>
      </c>
      <c r="AL535" s="97">
        <v>0</v>
      </c>
      <c r="AM535" s="96">
        <v>0</v>
      </c>
      <c r="AN535" s="42">
        <v>0</v>
      </c>
      <c r="AO535" s="97">
        <v>0</v>
      </c>
      <c r="AP535" s="96"/>
      <c r="AQ535" s="42"/>
      <c r="AR535" s="97"/>
      <c r="AT535" s="96">
        <f t="shared" si="218"/>
        <v>61063</v>
      </c>
      <c r="AU535" s="42">
        <f t="shared" si="218"/>
        <v>55005</v>
      </c>
      <c r="AV535" s="97">
        <f t="shared" si="218"/>
        <v>58541</v>
      </c>
      <c r="BC535" s="32">
        <f t="shared" si="219"/>
        <v>1</v>
      </c>
      <c r="BE535" s="23">
        <v>4</v>
      </c>
      <c r="BF535" s="23">
        <v>16</v>
      </c>
      <c r="BG535" s="23">
        <f t="shared" ref="BG535:BG543" si="220">IF(BF535=BF534,BG534+1,1)</f>
        <v>3</v>
      </c>
    </row>
    <row r="536" spans="3:59" ht="15" customHeight="1" x14ac:dyDescent="0.3">
      <c r="C536" s="40" t="s">
        <v>22</v>
      </c>
      <c r="D536" s="34" t="s">
        <v>746</v>
      </c>
      <c r="E536" s="35" t="s">
        <v>966</v>
      </c>
      <c r="F536" s="96">
        <v>20490</v>
      </c>
      <c r="G536" s="42">
        <v>21300</v>
      </c>
      <c r="H536" s="97">
        <v>22808</v>
      </c>
      <c r="I536" s="96">
        <v>0</v>
      </c>
      <c r="J536" s="42">
        <v>0</v>
      </c>
      <c r="K536" s="97">
        <v>0</v>
      </c>
      <c r="L536" s="96">
        <v>0</v>
      </c>
      <c r="M536" s="42">
        <v>0</v>
      </c>
      <c r="N536" s="97">
        <v>0</v>
      </c>
      <c r="O536" s="96">
        <v>8184</v>
      </c>
      <c r="P536" s="42">
        <v>8000</v>
      </c>
      <c r="Q536" s="97">
        <v>6230</v>
      </c>
      <c r="R536" s="96">
        <v>0</v>
      </c>
      <c r="S536" s="42">
        <v>0</v>
      </c>
      <c r="T536" s="97">
        <v>0</v>
      </c>
      <c r="U536" s="96">
        <v>0</v>
      </c>
      <c r="V536" s="42">
        <v>0</v>
      </c>
      <c r="W536" s="97">
        <v>0</v>
      </c>
      <c r="X536" s="96">
        <v>0</v>
      </c>
      <c r="Y536" s="42">
        <v>0</v>
      </c>
      <c r="Z536" s="97">
        <v>0</v>
      </c>
      <c r="AA536" s="96">
        <v>0</v>
      </c>
      <c r="AB536" s="42">
        <v>0</v>
      </c>
      <c r="AC536" s="97">
        <v>0</v>
      </c>
      <c r="AD536" s="96">
        <v>0</v>
      </c>
      <c r="AE536" s="42">
        <v>0</v>
      </c>
      <c r="AF536" s="97">
        <v>0</v>
      </c>
      <c r="AG536" s="96">
        <v>0</v>
      </c>
      <c r="AH536" s="42">
        <v>0</v>
      </c>
      <c r="AI536" s="97">
        <v>0</v>
      </c>
      <c r="AJ536" s="96">
        <v>0</v>
      </c>
      <c r="AK536" s="42">
        <v>0</v>
      </c>
      <c r="AL536" s="97">
        <v>0</v>
      </c>
      <c r="AM536" s="96">
        <v>0</v>
      </c>
      <c r="AN536" s="42">
        <v>0</v>
      </c>
      <c r="AO536" s="97">
        <v>0</v>
      </c>
      <c r="AP536" s="96"/>
      <c r="AQ536" s="42"/>
      <c r="AR536" s="97"/>
      <c r="AT536" s="96">
        <f t="shared" si="218"/>
        <v>28674</v>
      </c>
      <c r="AU536" s="42">
        <f t="shared" si="218"/>
        <v>29300</v>
      </c>
      <c r="AV536" s="97">
        <f t="shared" si="218"/>
        <v>29038</v>
      </c>
      <c r="BC536" s="32">
        <f t="shared" si="219"/>
        <v>1</v>
      </c>
      <c r="BE536" s="23">
        <v>4</v>
      </c>
      <c r="BF536" s="23">
        <v>16</v>
      </c>
      <c r="BG536" s="23">
        <f t="shared" si="220"/>
        <v>4</v>
      </c>
    </row>
    <row r="537" spans="3:59" ht="15" customHeight="1" x14ac:dyDescent="0.3">
      <c r="C537" s="40" t="s">
        <v>22</v>
      </c>
      <c r="D537" s="34" t="s">
        <v>747</v>
      </c>
      <c r="E537" s="35" t="s">
        <v>969</v>
      </c>
      <c r="F537" s="96">
        <v>26189</v>
      </c>
      <c r="G537" s="42">
        <v>27297</v>
      </c>
      <c r="H537" s="97">
        <v>29360</v>
      </c>
      <c r="I537" s="96">
        <v>0</v>
      </c>
      <c r="J537" s="42">
        <v>0</v>
      </c>
      <c r="K537" s="97">
        <v>0</v>
      </c>
      <c r="L537" s="96">
        <v>3000</v>
      </c>
      <c r="M537" s="42">
        <v>4000</v>
      </c>
      <c r="N537" s="97">
        <v>0</v>
      </c>
      <c r="O537" s="96">
        <v>7039</v>
      </c>
      <c r="P537" s="42">
        <v>6600</v>
      </c>
      <c r="Q537" s="97">
        <v>9113</v>
      </c>
      <c r="R537" s="96">
        <v>0</v>
      </c>
      <c r="S537" s="42">
        <v>0</v>
      </c>
      <c r="T537" s="97">
        <v>0</v>
      </c>
      <c r="U537" s="96">
        <v>0</v>
      </c>
      <c r="V537" s="42">
        <v>0</v>
      </c>
      <c r="W537" s="97">
        <v>0</v>
      </c>
      <c r="X537" s="96">
        <v>0</v>
      </c>
      <c r="Y537" s="42">
        <v>0</v>
      </c>
      <c r="Z537" s="97">
        <v>0</v>
      </c>
      <c r="AA537" s="96">
        <v>0</v>
      </c>
      <c r="AB537" s="42">
        <v>0</v>
      </c>
      <c r="AC537" s="97">
        <v>0</v>
      </c>
      <c r="AD537" s="96">
        <v>0</v>
      </c>
      <c r="AE537" s="42">
        <v>0</v>
      </c>
      <c r="AF537" s="97">
        <v>0</v>
      </c>
      <c r="AG537" s="96">
        <v>0</v>
      </c>
      <c r="AH537" s="42">
        <v>0</v>
      </c>
      <c r="AI537" s="97">
        <v>0</v>
      </c>
      <c r="AJ537" s="96">
        <v>0</v>
      </c>
      <c r="AK537" s="42">
        <v>0</v>
      </c>
      <c r="AL537" s="97">
        <v>0</v>
      </c>
      <c r="AM537" s="96">
        <v>0</v>
      </c>
      <c r="AN537" s="42">
        <v>0</v>
      </c>
      <c r="AO537" s="97">
        <v>0</v>
      </c>
      <c r="AP537" s="96"/>
      <c r="AQ537" s="42"/>
      <c r="AR537" s="97"/>
      <c r="AT537" s="96">
        <f t="shared" si="218"/>
        <v>36228</v>
      </c>
      <c r="AU537" s="42">
        <f t="shared" si="218"/>
        <v>37897</v>
      </c>
      <c r="AV537" s="97">
        <f t="shared" si="218"/>
        <v>38473</v>
      </c>
      <c r="BC537" s="32">
        <f t="shared" si="219"/>
        <v>1</v>
      </c>
      <c r="BE537" s="23">
        <v>4</v>
      </c>
      <c r="BF537" s="23">
        <v>16</v>
      </c>
      <c r="BG537" s="23">
        <f t="shared" si="220"/>
        <v>5</v>
      </c>
    </row>
    <row r="538" spans="3:59" ht="15" hidden="1" customHeight="1" x14ac:dyDescent="0.3">
      <c r="C538" s="40" t="s">
        <v>22</v>
      </c>
      <c r="D538" s="34" t="s">
        <v>2</v>
      </c>
      <c r="E538" s="35" t="s">
        <v>2</v>
      </c>
      <c r="F538" s="96">
        <v>0</v>
      </c>
      <c r="G538" s="42">
        <v>0</v>
      </c>
      <c r="H538" s="97">
        <v>0</v>
      </c>
      <c r="I538" s="96">
        <v>0</v>
      </c>
      <c r="J538" s="42">
        <v>0</v>
      </c>
      <c r="K538" s="97">
        <v>0</v>
      </c>
      <c r="L538" s="96">
        <v>0</v>
      </c>
      <c r="M538" s="42">
        <v>0</v>
      </c>
      <c r="N538" s="97">
        <v>0</v>
      </c>
      <c r="O538" s="96">
        <v>0</v>
      </c>
      <c r="P538" s="42">
        <v>0</v>
      </c>
      <c r="Q538" s="97">
        <v>0</v>
      </c>
      <c r="R538" s="96">
        <v>0</v>
      </c>
      <c r="S538" s="42">
        <v>0</v>
      </c>
      <c r="T538" s="97">
        <v>0</v>
      </c>
      <c r="U538" s="96">
        <v>0</v>
      </c>
      <c r="V538" s="42">
        <v>0</v>
      </c>
      <c r="W538" s="97">
        <v>0</v>
      </c>
      <c r="X538" s="96">
        <v>0</v>
      </c>
      <c r="Y538" s="42">
        <v>0</v>
      </c>
      <c r="Z538" s="97">
        <v>0</v>
      </c>
      <c r="AA538" s="96">
        <v>0</v>
      </c>
      <c r="AB538" s="42">
        <v>0</v>
      </c>
      <c r="AC538" s="97">
        <v>0</v>
      </c>
      <c r="AD538" s="96">
        <v>0</v>
      </c>
      <c r="AE538" s="42">
        <v>0</v>
      </c>
      <c r="AF538" s="97">
        <v>0</v>
      </c>
      <c r="AG538" s="96">
        <v>0</v>
      </c>
      <c r="AH538" s="42">
        <v>0</v>
      </c>
      <c r="AI538" s="97">
        <v>0</v>
      </c>
      <c r="AJ538" s="96">
        <v>0</v>
      </c>
      <c r="AK538" s="42">
        <v>0</v>
      </c>
      <c r="AL538" s="97">
        <v>0</v>
      </c>
      <c r="AM538" s="96">
        <v>0</v>
      </c>
      <c r="AN538" s="42">
        <v>0</v>
      </c>
      <c r="AO538" s="97">
        <v>0</v>
      </c>
      <c r="AP538" s="96"/>
      <c r="AQ538" s="42"/>
      <c r="AR538" s="97"/>
      <c r="AT538" s="96">
        <f t="shared" si="218"/>
        <v>0</v>
      </c>
      <c r="AU538" s="42">
        <f t="shared" si="218"/>
        <v>0</v>
      </c>
      <c r="AV538" s="97">
        <f t="shared" si="218"/>
        <v>0</v>
      </c>
      <c r="BC538" s="32">
        <f t="shared" si="219"/>
        <v>0</v>
      </c>
      <c r="BE538" s="23">
        <v>4</v>
      </c>
      <c r="BF538" s="23">
        <v>16</v>
      </c>
      <c r="BG538" s="23">
        <f t="shared" si="220"/>
        <v>6</v>
      </c>
    </row>
    <row r="539" spans="3:59" ht="15" hidden="1" customHeight="1" x14ac:dyDescent="0.3">
      <c r="C539" s="40" t="s">
        <v>22</v>
      </c>
      <c r="D539" s="34" t="s">
        <v>2</v>
      </c>
      <c r="E539" s="35" t="s">
        <v>2</v>
      </c>
      <c r="F539" s="96">
        <v>0</v>
      </c>
      <c r="G539" s="42">
        <v>0</v>
      </c>
      <c r="H539" s="97">
        <v>0</v>
      </c>
      <c r="I539" s="96">
        <v>0</v>
      </c>
      <c r="J539" s="42">
        <v>0</v>
      </c>
      <c r="K539" s="97">
        <v>0</v>
      </c>
      <c r="L539" s="96">
        <v>0</v>
      </c>
      <c r="M539" s="42">
        <v>0</v>
      </c>
      <c r="N539" s="97">
        <v>0</v>
      </c>
      <c r="O539" s="96">
        <v>0</v>
      </c>
      <c r="P539" s="42">
        <v>0</v>
      </c>
      <c r="Q539" s="97">
        <v>0</v>
      </c>
      <c r="R539" s="96">
        <v>0</v>
      </c>
      <c r="S539" s="42">
        <v>0</v>
      </c>
      <c r="T539" s="97">
        <v>0</v>
      </c>
      <c r="U539" s="96">
        <v>0</v>
      </c>
      <c r="V539" s="42">
        <v>0</v>
      </c>
      <c r="W539" s="97">
        <v>0</v>
      </c>
      <c r="X539" s="96">
        <v>0</v>
      </c>
      <c r="Y539" s="42">
        <v>0</v>
      </c>
      <c r="Z539" s="97">
        <v>0</v>
      </c>
      <c r="AA539" s="96">
        <v>0</v>
      </c>
      <c r="AB539" s="42">
        <v>0</v>
      </c>
      <c r="AC539" s="97">
        <v>0</v>
      </c>
      <c r="AD539" s="96">
        <v>0</v>
      </c>
      <c r="AE539" s="42">
        <v>0</v>
      </c>
      <c r="AF539" s="97">
        <v>0</v>
      </c>
      <c r="AG539" s="96">
        <v>0</v>
      </c>
      <c r="AH539" s="42">
        <v>0</v>
      </c>
      <c r="AI539" s="97">
        <v>0</v>
      </c>
      <c r="AJ539" s="96">
        <v>0</v>
      </c>
      <c r="AK539" s="42">
        <v>0</v>
      </c>
      <c r="AL539" s="97">
        <v>0</v>
      </c>
      <c r="AM539" s="96">
        <v>0</v>
      </c>
      <c r="AN539" s="42">
        <v>0</v>
      </c>
      <c r="AO539" s="97">
        <v>0</v>
      </c>
      <c r="AP539" s="96"/>
      <c r="AQ539" s="42"/>
      <c r="AR539" s="97"/>
      <c r="AT539" s="96">
        <f t="shared" si="218"/>
        <v>0</v>
      </c>
      <c r="AU539" s="42">
        <f t="shared" si="218"/>
        <v>0</v>
      </c>
      <c r="AV539" s="97">
        <f t="shared" si="218"/>
        <v>0</v>
      </c>
      <c r="BC539" s="32">
        <f t="shared" si="219"/>
        <v>0</v>
      </c>
      <c r="BE539" s="23">
        <v>4</v>
      </c>
      <c r="BF539" s="23">
        <v>16</v>
      </c>
      <c r="BG539" s="23">
        <f t="shared" si="220"/>
        <v>7</v>
      </c>
    </row>
    <row r="540" spans="3:59" ht="15" hidden="1" customHeight="1" x14ac:dyDescent="0.3">
      <c r="C540" s="40" t="s">
        <v>22</v>
      </c>
      <c r="D540" s="34" t="s">
        <v>2</v>
      </c>
      <c r="E540" s="35" t="s">
        <v>2</v>
      </c>
      <c r="F540" s="96">
        <v>0</v>
      </c>
      <c r="G540" s="42">
        <v>0</v>
      </c>
      <c r="H540" s="97">
        <v>0</v>
      </c>
      <c r="I540" s="96">
        <v>0</v>
      </c>
      <c r="J540" s="42">
        <v>0</v>
      </c>
      <c r="K540" s="97">
        <v>0</v>
      </c>
      <c r="L540" s="96">
        <v>0</v>
      </c>
      <c r="M540" s="42">
        <v>0</v>
      </c>
      <c r="N540" s="97">
        <v>0</v>
      </c>
      <c r="O540" s="96">
        <v>0</v>
      </c>
      <c r="P540" s="42">
        <v>0</v>
      </c>
      <c r="Q540" s="97">
        <v>0</v>
      </c>
      <c r="R540" s="96">
        <v>0</v>
      </c>
      <c r="S540" s="42">
        <v>0</v>
      </c>
      <c r="T540" s="97">
        <v>0</v>
      </c>
      <c r="U540" s="96">
        <v>0</v>
      </c>
      <c r="V540" s="42">
        <v>0</v>
      </c>
      <c r="W540" s="97">
        <v>0</v>
      </c>
      <c r="X540" s="96">
        <v>0</v>
      </c>
      <c r="Y540" s="42">
        <v>0</v>
      </c>
      <c r="Z540" s="97">
        <v>0</v>
      </c>
      <c r="AA540" s="96">
        <v>0</v>
      </c>
      <c r="AB540" s="42">
        <v>0</v>
      </c>
      <c r="AC540" s="97">
        <v>0</v>
      </c>
      <c r="AD540" s="96">
        <v>0</v>
      </c>
      <c r="AE540" s="42">
        <v>0</v>
      </c>
      <c r="AF540" s="97">
        <v>0</v>
      </c>
      <c r="AG540" s="96">
        <v>0</v>
      </c>
      <c r="AH540" s="42">
        <v>0</v>
      </c>
      <c r="AI540" s="97">
        <v>0</v>
      </c>
      <c r="AJ540" s="96">
        <v>0</v>
      </c>
      <c r="AK540" s="42">
        <v>0</v>
      </c>
      <c r="AL540" s="97">
        <v>0</v>
      </c>
      <c r="AM540" s="96">
        <v>0</v>
      </c>
      <c r="AN540" s="42">
        <v>0</v>
      </c>
      <c r="AO540" s="97">
        <v>0</v>
      </c>
      <c r="AP540" s="96"/>
      <c r="AQ540" s="42"/>
      <c r="AR540" s="97"/>
      <c r="AT540" s="96">
        <f t="shared" si="218"/>
        <v>0</v>
      </c>
      <c r="AU540" s="42">
        <f t="shared" si="218"/>
        <v>0</v>
      </c>
      <c r="AV540" s="97">
        <f t="shared" si="218"/>
        <v>0</v>
      </c>
      <c r="BC540" s="32">
        <f t="shared" si="219"/>
        <v>0</v>
      </c>
      <c r="BE540" s="23">
        <v>4</v>
      </c>
      <c r="BF540" s="23">
        <v>16</v>
      </c>
      <c r="BG540" s="23">
        <f t="shared" si="220"/>
        <v>8</v>
      </c>
    </row>
    <row r="541" spans="3:59" ht="15" hidden="1" customHeight="1" x14ac:dyDescent="0.3">
      <c r="C541" s="40" t="s">
        <v>22</v>
      </c>
      <c r="D541" s="34" t="s">
        <v>2</v>
      </c>
      <c r="E541" s="35" t="s">
        <v>2</v>
      </c>
      <c r="F541" s="96">
        <v>0</v>
      </c>
      <c r="G541" s="42">
        <v>0</v>
      </c>
      <c r="H541" s="97">
        <v>0</v>
      </c>
      <c r="I541" s="96">
        <v>0</v>
      </c>
      <c r="J541" s="42">
        <v>0</v>
      </c>
      <c r="K541" s="97">
        <v>0</v>
      </c>
      <c r="L541" s="96">
        <v>0</v>
      </c>
      <c r="M541" s="42">
        <v>0</v>
      </c>
      <c r="N541" s="97">
        <v>0</v>
      </c>
      <c r="O541" s="96">
        <v>0</v>
      </c>
      <c r="P541" s="42">
        <v>0</v>
      </c>
      <c r="Q541" s="97">
        <v>0</v>
      </c>
      <c r="R541" s="96">
        <v>0</v>
      </c>
      <c r="S541" s="42">
        <v>0</v>
      </c>
      <c r="T541" s="97">
        <v>0</v>
      </c>
      <c r="U541" s="96">
        <v>0</v>
      </c>
      <c r="V541" s="42">
        <v>0</v>
      </c>
      <c r="W541" s="97">
        <v>0</v>
      </c>
      <c r="X541" s="96">
        <v>0</v>
      </c>
      <c r="Y541" s="42">
        <v>0</v>
      </c>
      <c r="Z541" s="97">
        <v>0</v>
      </c>
      <c r="AA541" s="96">
        <v>0</v>
      </c>
      <c r="AB541" s="42">
        <v>0</v>
      </c>
      <c r="AC541" s="97">
        <v>0</v>
      </c>
      <c r="AD541" s="96">
        <v>0</v>
      </c>
      <c r="AE541" s="42">
        <v>0</v>
      </c>
      <c r="AF541" s="97">
        <v>0</v>
      </c>
      <c r="AG541" s="96">
        <v>0</v>
      </c>
      <c r="AH541" s="42">
        <v>0</v>
      </c>
      <c r="AI541" s="97">
        <v>0</v>
      </c>
      <c r="AJ541" s="96">
        <v>0</v>
      </c>
      <c r="AK541" s="42">
        <v>0</v>
      </c>
      <c r="AL541" s="97">
        <v>0</v>
      </c>
      <c r="AM541" s="96">
        <v>0</v>
      </c>
      <c r="AN541" s="42">
        <v>0</v>
      </c>
      <c r="AO541" s="97">
        <v>0</v>
      </c>
      <c r="AP541" s="96"/>
      <c r="AQ541" s="42"/>
      <c r="AR541" s="97"/>
      <c r="AT541" s="96">
        <f t="shared" si="218"/>
        <v>0</v>
      </c>
      <c r="AU541" s="42">
        <f t="shared" si="218"/>
        <v>0</v>
      </c>
      <c r="AV541" s="97">
        <f t="shared" si="218"/>
        <v>0</v>
      </c>
      <c r="BC541" s="32">
        <f t="shared" si="219"/>
        <v>0</v>
      </c>
      <c r="BE541" s="23">
        <v>4</v>
      </c>
      <c r="BF541" s="23">
        <v>16</v>
      </c>
      <c r="BG541" s="23">
        <f t="shared" si="220"/>
        <v>9</v>
      </c>
    </row>
    <row r="542" spans="3:59" ht="15" hidden="1" customHeight="1" x14ac:dyDescent="0.3">
      <c r="C542" s="40" t="s">
        <v>22</v>
      </c>
      <c r="D542" s="34" t="s">
        <v>2</v>
      </c>
      <c r="E542" s="35" t="s">
        <v>2</v>
      </c>
      <c r="F542" s="96">
        <v>0</v>
      </c>
      <c r="G542" s="42">
        <v>0</v>
      </c>
      <c r="H542" s="97">
        <v>0</v>
      </c>
      <c r="I542" s="96">
        <v>0</v>
      </c>
      <c r="J542" s="42">
        <v>0</v>
      </c>
      <c r="K542" s="97">
        <v>0</v>
      </c>
      <c r="L542" s="96">
        <v>0</v>
      </c>
      <c r="M542" s="42">
        <v>0</v>
      </c>
      <c r="N542" s="97">
        <v>0</v>
      </c>
      <c r="O542" s="96">
        <v>0</v>
      </c>
      <c r="P542" s="42">
        <v>0</v>
      </c>
      <c r="Q542" s="97">
        <v>0</v>
      </c>
      <c r="R542" s="96">
        <v>0</v>
      </c>
      <c r="S542" s="42">
        <v>0</v>
      </c>
      <c r="T542" s="97">
        <v>0</v>
      </c>
      <c r="U542" s="96">
        <v>0</v>
      </c>
      <c r="V542" s="42">
        <v>0</v>
      </c>
      <c r="W542" s="97">
        <v>0</v>
      </c>
      <c r="X542" s="96">
        <v>0</v>
      </c>
      <c r="Y542" s="42">
        <v>0</v>
      </c>
      <c r="Z542" s="97">
        <v>0</v>
      </c>
      <c r="AA542" s="96">
        <v>0</v>
      </c>
      <c r="AB542" s="42">
        <v>0</v>
      </c>
      <c r="AC542" s="97">
        <v>0</v>
      </c>
      <c r="AD542" s="96">
        <v>0</v>
      </c>
      <c r="AE542" s="42">
        <v>0</v>
      </c>
      <c r="AF542" s="97">
        <v>0</v>
      </c>
      <c r="AG542" s="96">
        <v>0</v>
      </c>
      <c r="AH542" s="42">
        <v>0</v>
      </c>
      <c r="AI542" s="97">
        <v>0</v>
      </c>
      <c r="AJ542" s="96">
        <v>0</v>
      </c>
      <c r="AK542" s="42">
        <v>0</v>
      </c>
      <c r="AL542" s="97">
        <v>0</v>
      </c>
      <c r="AM542" s="96">
        <v>0</v>
      </c>
      <c r="AN542" s="42">
        <v>0</v>
      </c>
      <c r="AO542" s="97">
        <v>0</v>
      </c>
      <c r="AP542" s="96"/>
      <c r="AQ542" s="42"/>
      <c r="AR542" s="97"/>
      <c r="AT542" s="96">
        <f t="shared" si="218"/>
        <v>0</v>
      </c>
      <c r="AU542" s="42">
        <f t="shared" si="218"/>
        <v>0</v>
      </c>
      <c r="AV542" s="97">
        <f t="shared" si="218"/>
        <v>0</v>
      </c>
      <c r="BC542" s="32">
        <f t="shared" si="219"/>
        <v>0</v>
      </c>
      <c r="BE542" s="23">
        <v>4</v>
      </c>
      <c r="BF542" s="23">
        <v>16</v>
      </c>
      <c r="BG542" s="23">
        <f t="shared" si="220"/>
        <v>10</v>
      </c>
    </row>
    <row r="543" spans="3:59" ht="15" customHeight="1" x14ac:dyDescent="0.3">
      <c r="C543" s="40" t="s">
        <v>23</v>
      </c>
      <c r="D543" s="34" t="s">
        <v>364</v>
      </c>
      <c r="E543" s="35" t="s">
        <v>365</v>
      </c>
      <c r="F543" s="96">
        <v>196496</v>
      </c>
      <c r="G543" s="42">
        <v>206512</v>
      </c>
      <c r="H543" s="97">
        <v>225153</v>
      </c>
      <c r="I543" s="96">
        <v>0</v>
      </c>
      <c r="J543" s="42">
        <v>0</v>
      </c>
      <c r="K543" s="97">
        <v>0</v>
      </c>
      <c r="L543" s="96">
        <v>0</v>
      </c>
      <c r="M543" s="42">
        <v>0</v>
      </c>
      <c r="N543" s="97">
        <v>0</v>
      </c>
      <c r="O543" s="96">
        <v>0</v>
      </c>
      <c r="P543" s="42">
        <v>0</v>
      </c>
      <c r="Q543" s="97">
        <v>0</v>
      </c>
      <c r="R543" s="96">
        <v>2837</v>
      </c>
      <c r="S543" s="42">
        <v>2965</v>
      </c>
      <c r="T543" s="97">
        <v>3100</v>
      </c>
      <c r="U543" s="96">
        <v>214744</v>
      </c>
      <c r="V543" s="42">
        <v>208356</v>
      </c>
      <c r="W543" s="97">
        <v>208356</v>
      </c>
      <c r="X543" s="96">
        <v>100000</v>
      </c>
      <c r="Y543" s="42">
        <v>100000</v>
      </c>
      <c r="Z543" s="97">
        <v>115000</v>
      </c>
      <c r="AA543" s="96">
        <v>0</v>
      </c>
      <c r="AB543" s="42">
        <v>0</v>
      </c>
      <c r="AC543" s="97">
        <v>0</v>
      </c>
      <c r="AD543" s="96">
        <v>0</v>
      </c>
      <c r="AE543" s="42">
        <v>0</v>
      </c>
      <c r="AF543" s="97">
        <v>0</v>
      </c>
      <c r="AG543" s="96">
        <v>0</v>
      </c>
      <c r="AH543" s="42">
        <v>0</v>
      </c>
      <c r="AI543" s="97">
        <v>0</v>
      </c>
      <c r="AJ543" s="96">
        <v>0</v>
      </c>
      <c r="AK543" s="42">
        <v>0</v>
      </c>
      <c r="AL543" s="97">
        <v>0</v>
      </c>
      <c r="AM543" s="96">
        <v>0</v>
      </c>
      <c r="AN543" s="42">
        <v>0</v>
      </c>
      <c r="AO543" s="97">
        <v>0</v>
      </c>
      <c r="AP543" s="96"/>
      <c r="AQ543" s="42"/>
      <c r="AR543" s="97"/>
      <c r="AT543" s="96">
        <f t="shared" si="218"/>
        <v>514077</v>
      </c>
      <c r="AU543" s="42">
        <f t="shared" si="218"/>
        <v>517833</v>
      </c>
      <c r="AV543" s="97">
        <f t="shared" si="218"/>
        <v>551609</v>
      </c>
      <c r="BC543" s="32">
        <f t="shared" si="219"/>
        <v>1</v>
      </c>
      <c r="BE543" s="23">
        <v>4</v>
      </c>
      <c r="BF543" s="23">
        <v>17</v>
      </c>
      <c r="BG543" s="23">
        <f t="shared" si="220"/>
        <v>1</v>
      </c>
    </row>
    <row r="544" spans="3:59" ht="15" customHeight="1" x14ac:dyDescent="0.3">
      <c r="C544" s="50" t="str">
        <f>IF(LEN(E543)&lt;1,"","Total: " &amp; LEFT(E543,LEN(E543)-21) &amp; "Municipalities")</f>
        <v>Total: King Cetshwayo Municipalities</v>
      </c>
      <c r="D544" s="51"/>
      <c r="E544" s="52"/>
      <c r="F544" s="63">
        <f>SUM(F533:F543)</f>
        <v>337635</v>
      </c>
      <c r="G544" s="54">
        <f>SUM(G533:G543)</f>
        <v>335887</v>
      </c>
      <c r="H544" s="64">
        <f>SUM(H533:H543)</f>
        <v>364646</v>
      </c>
      <c r="I544" s="63">
        <f t="shared" ref="I544:Q544" si="221">SUM(I533:I543)</f>
        <v>0</v>
      </c>
      <c r="J544" s="54">
        <f t="shared" si="221"/>
        <v>0</v>
      </c>
      <c r="K544" s="64">
        <f t="shared" si="221"/>
        <v>0</v>
      </c>
      <c r="L544" s="63">
        <f t="shared" si="221"/>
        <v>8500</v>
      </c>
      <c r="M544" s="54">
        <f t="shared" si="221"/>
        <v>4000</v>
      </c>
      <c r="N544" s="64">
        <f t="shared" si="221"/>
        <v>5000</v>
      </c>
      <c r="O544" s="63">
        <f t="shared" si="221"/>
        <v>29094</v>
      </c>
      <c r="P544" s="54">
        <f t="shared" si="221"/>
        <v>35451</v>
      </c>
      <c r="Q544" s="64">
        <f t="shared" si="221"/>
        <v>34870</v>
      </c>
      <c r="R544" s="63">
        <f>SUM(R533:R543)</f>
        <v>2837</v>
      </c>
      <c r="S544" s="54">
        <f>SUM(S533:S543)</f>
        <v>2965</v>
      </c>
      <c r="T544" s="64">
        <f>SUM(T533:T543)</f>
        <v>3100</v>
      </c>
      <c r="U544" s="63">
        <f t="shared" ref="U544:AL544" si="222">SUM(U533:U543)</f>
        <v>214744</v>
      </c>
      <c r="V544" s="54">
        <f t="shared" si="222"/>
        <v>208356</v>
      </c>
      <c r="W544" s="64">
        <f t="shared" si="222"/>
        <v>208356</v>
      </c>
      <c r="X544" s="63">
        <f t="shared" si="222"/>
        <v>160000</v>
      </c>
      <c r="Y544" s="54">
        <f t="shared" si="222"/>
        <v>170129</v>
      </c>
      <c r="Z544" s="64">
        <f t="shared" si="222"/>
        <v>195000</v>
      </c>
      <c r="AA544" s="63">
        <f t="shared" si="222"/>
        <v>151498.37035739416</v>
      </c>
      <c r="AB544" s="54">
        <f t="shared" si="222"/>
        <v>131351.42674069977</v>
      </c>
      <c r="AC544" s="64">
        <f t="shared" si="222"/>
        <v>142460.16974869755</v>
      </c>
      <c r="AD544" s="63">
        <f t="shared" si="222"/>
        <v>0</v>
      </c>
      <c r="AE544" s="54">
        <f t="shared" si="222"/>
        <v>0</v>
      </c>
      <c r="AF544" s="64">
        <f t="shared" si="222"/>
        <v>0</v>
      </c>
      <c r="AG544" s="63">
        <f t="shared" si="222"/>
        <v>0</v>
      </c>
      <c r="AH544" s="54">
        <f t="shared" si="222"/>
        <v>0</v>
      </c>
      <c r="AI544" s="64">
        <f t="shared" si="222"/>
        <v>0</v>
      </c>
      <c r="AJ544" s="63">
        <f t="shared" si="222"/>
        <v>0</v>
      </c>
      <c r="AK544" s="54">
        <f t="shared" si="222"/>
        <v>0</v>
      </c>
      <c r="AL544" s="64">
        <f t="shared" si="222"/>
        <v>0</v>
      </c>
      <c r="AM544" s="63">
        <f>SUM(AM533:AM543)</f>
        <v>0</v>
      </c>
      <c r="AN544" s="54">
        <f>SUM(AN533:AN543)</f>
        <v>0</v>
      </c>
      <c r="AO544" s="64">
        <f>SUM(AO533:AO543)</f>
        <v>0</v>
      </c>
      <c r="AP544" s="63"/>
      <c r="AQ544" s="54"/>
      <c r="AR544" s="64"/>
      <c r="AT544" s="63">
        <f t="shared" ref="AT544:AV544" si="223">SUM(AT533:AT543)</f>
        <v>904308.37035739422</v>
      </c>
      <c r="AU544" s="54">
        <f t="shared" si="223"/>
        <v>888139.4267406998</v>
      </c>
      <c r="AV544" s="64">
        <f t="shared" si="223"/>
        <v>953432.16974869755</v>
      </c>
      <c r="BC544" s="32">
        <f>IF(SUM(BC533:BC543)=0,0,1)</f>
        <v>1</v>
      </c>
    </row>
    <row r="545" spans="3:59" ht="15" customHeight="1" x14ac:dyDescent="0.3">
      <c r="C545" s="40"/>
      <c r="D545" s="34"/>
      <c r="E545" s="35"/>
      <c r="F545" s="96"/>
      <c r="G545" s="42"/>
      <c r="H545" s="97"/>
      <c r="I545" s="96"/>
      <c r="J545" s="42"/>
      <c r="K545" s="97"/>
      <c r="L545" s="96"/>
      <c r="M545" s="42"/>
      <c r="N545" s="97"/>
      <c r="O545" s="96"/>
      <c r="P545" s="42"/>
      <c r="Q545" s="97"/>
      <c r="R545" s="96"/>
      <c r="S545" s="42"/>
      <c r="T545" s="97"/>
      <c r="U545" s="96"/>
      <c r="V545" s="42"/>
      <c r="W545" s="97"/>
      <c r="X545" s="96"/>
      <c r="Y545" s="42"/>
      <c r="Z545" s="97"/>
      <c r="AA545" s="96"/>
      <c r="AB545" s="42"/>
      <c r="AC545" s="97"/>
      <c r="AD545" s="96"/>
      <c r="AE545" s="42"/>
      <c r="AF545" s="97"/>
      <c r="AG545" s="96"/>
      <c r="AH545" s="42"/>
      <c r="AI545" s="97"/>
      <c r="AJ545" s="96"/>
      <c r="AK545" s="42"/>
      <c r="AL545" s="97"/>
      <c r="AM545" s="96"/>
      <c r="AN545" s="42"/>
      <c r="AO545" s="97"/>
      <c r="AP545" s="96"/>
      <c r="AQ545" s="42"/>
      <c r="AR545" s="97"/>
      <c r="AT545" s="96"/>
      <c r="AU545" s="42"/>
      <c r="AV545" s="97"/>
      <c r="BC545" s="32">
        <f>IF(BC544=0,0,1)</f>
        <v>1</v>
      </c>
    </row>
    <row r="546" spans="3:59" ht="15" customHeight="1" x14ac:dyDescent="0.3">
      <c r="C546" s="40" t="s">
        <v>22</v>
      </c>
      <c r="D546" s="34" t="s">
        <v>748</v>
      </c>
      <c r="E546" s="35" t="s">
        <v>978</v>
      </c>
      <c r="F546" s="96">
        <v>41101</v>
      </c>
      <c r="G546" s="42">
        <v>42989</v>
      </c>
      <c r="H546" s="97">
        <v>46503</v>
      </c>
      <c r="I546" s="96">
        <v>0</v>
      </c>
      <c r="J546" s="42">
        <v>0</v>
      </c>
      <c r="K546" s="97">
        <v>0</v>
      </c>
      <c r="L546" s="96">
        <v>0</v>
      </c>
      <c r="M546" s="42">
        <v>0</v>
      </c>
      <c r="N546" s="97">
        <v>0</v>
      </c>
      <c r="O546" s="96">
        <v>9227</v>
      </c>
      <c r="P546" s="42">
        <v>7920</v>
      </c>
      <c r="Q546" s="97">
        <v>9109</v>
      </c>
      <c r="R546" s="96">
        <v>0</v>
      </c>
      <c r="S546" s="42">
        <v>0</v>
      </c>
      <c r="T546" s="97">
        <v>0</v>
      </c>
      <c r="U546" s="96">
        <v>0</v>
      </c>
      <c r="V546" s="42">
        <v>0</v>
      </c>
      <c r="W546" s="97">
        <v>0</v>
      </c>
      <c r="X546" s="96">
        <v>0</v>
      </c>
      <c r="Y546" s="42">
        <v>0</v>
      </c>
      <c r="Z546" s="97">
        <v>0</v>
      </c>
      <c r="AA546" s="96">
        <v>0</v>
      </c>
      <c r="AB546" s="42">
        <v>0</v>
      </c>
      <c r="AC546" s="97">
        <v>0</v>
      </c>
      <c r="AD546" s="96">
        <v>0</v>
      </c>
      <c r="AE546" s="42">
        <v>0</v>
      </c>
      <c r="AF546" s="97">
        <v>0</v>
      </c>
      <c r="AG546" s="96">
        <v>0</v>
      </c>
      <c r="AH546" s="42">
        <v>0</v>
      </c>
      <c r="AI546" s="97">
        <v>0</v>
      </c>
      <c r="AJ546" s="96">
        <v>0</v>
      </c>
      <c r="AK546" s="42">
        <v>0</v>
      </c>
      <c r="AL546" s="97">
        <v>0</v>
      </c>
      <c r="AM546" s="96">
        <v>0</v>
      </c>
      <c r="AN546" s="42">
        <v>0</v>
      </c>
      <c r="AO546" s="97">
        <v>0</v>
      </c>
      <c r="AP546" s="96"/>
      <c r="AQ546" s="42"/>
      <c r="AR546" s="97"/>
      <c r="AT546" s="96">
        <f t="shared" ref="AT546:AV556" si="224">F546+I546+L546+O546+R546+U546+X546+AA546+AD546+AG546+AJ546+AM546+AP546</f>
        <v>50328</v>
      </c>
      <c r="AU546" s="42">
        <f t="shared" si="224"/>
        <v>50909</v>
      </c>
      <c r="AV546" s="97">
        <f t="shared" si="224"/>
        <v>55612</v>
      </c>
      <c r="BC546" s="32">
        <f t="shared" ref="BC546:BC556" si="225">IF(LEN(E546)&lt;2,0,1)</f>
        <v>1</v>
      </c>
      <c r="BE546" s="23">
        <v>4</v>
      </c>
      <c r="BF546" s="23">
        <v>18</v>
      </c>
      <c r="BG546" s="23">
        <v>1</v>
      </c>
    </row>
    <row r="547" spans="3:59" ht="15" customHeight="1" x14ac:dyDescent="0.3">
      <c r="C547" s="40" t="s">
        <v>22</v>
      </c>
      <c r="D547" s="34" t="s">
        <v>749</v>
      </c>
      <c r="E547" s="35" t="s">
        <v>973</v>
      </c>
      <c r="F547" s="96">
        <v>60549</v>
      </c>
      <c r="G547" s="42">
        <v>63455</v>
      </c>
      <c r="H547" s="97">
        <v>68862</v>
      </c>
      <c r="I547" s="96">
        <v>0</v>
      </c>
      <c r="J547" s="42">
        <v>0</v>
      </c>
      <c r="K547" s="97">
        <v>0</v>
      </c>
      <c r="L547" s="96">
        <v>0</v>
      </c>
      <c r="M547" s="42">
        <v>0</v>
      </c>
      <c r="N547" s="97">
        <v>0</v>
      </c>
      <c r="O547" s="96">
        <v>18523</v>
      </c>
      <c r="P547" s="42">
        <v>10344</v>
      </c>
      <c r="Q547" s="97">
        <v>9344</v>
      </c>
      <c r="R547" s="96">
        <v>0</v>
      </c>
      <c r="S547" s="42">
        <v>0</v>
      </c>
      <c r="T547" s="97">
        <v>0</v>
      </c>
      <c r="U547" s="96">
        <v>0</v>
      </c>
      <c r="V547" s="42">
        <v>0</v>
      </c>
      <c r="W547" s="97">
        <v>0</v>
      </c>
      <c r="X547" s="96">
        <v>0</v>
      </c>
      <c r="Y547" s="42">
        <v>0</v>
      </c>
      <c r="Z547" s="97">
        <v>0</v>
      </c>
      <c r="AA547" s="96">
        <v>0</v>
      </c>
      <c r="AB547" s="42">
        <v>0</v>
      </c>
      <c r="AC547" s="97">
        <v>0</v>
      </c>
      <c r="AD547" s="96">
        <v>0</v>
      </c>
      <c r="AE547" s="42">
        <v>0</v>
      </c>
      <c r="AF547" s="97">
        <v>0</v>
      </c>
      <c r="AG547" s="96">
        <v>0</v>
      </c>
      <c r="AH547" s="42">
        <v>0</v>
      </c>
      <c r="AI547" s="97">
        <v>0</v>
      </c>
      <c r="AJ547" s="96">
        <v>0</v>
      </c>
      <c r="AK547" s="42">
        <v>0</v>
      </c>
      <c r="AL547" s="97">
        <v>0</v>
      </c>
      <c r="AM547" s="96">
        <v>0</v>
      </c>
      <c r="AN547" s="42">
        <v>0</v>
      </c>
      <c r="AO547" s="97">
        <v>0</v>
      </c>
      <c r="AP547" s="96"/>
      <c r="AQ547" s="42"/>
      <c r="AR547" s="97"/>
      <c r="AT547" s="96">
        <f t="shared" si="224"/>
        <v>79072</v>
      </c>
      <c r="AU547" s="42">
        <f t="shared" si="224"/>
        <v>73799</v>
      </c>
      <c r="AV547" s="97">
        <f t="shared" si="224"/>
        <v>78206</v>
      </c>
      <c r="BC547" s="32">
        <f t="shared" si="225"/>
        <v>1</v>
      </c>
      <c r="BE547" s="23">
        <v>4</v>
      </c>
      <c r="BF547" s="23">
        <v>18</v>
      </c>
      <c r="BG547" s="23">
        <f>IF(BF547=BF546,BG546+1,1)</f>
        <v>2</v>
      </c>
    </row>
    <row r="548" spans="3:59" ht="15" customHeight="1" x14ac:dyDescent="0.3">
      <c r="C548" s="40" t="s">
        <v>22</v>
      </c>
      <c r="D548" s="34" t="s">
        <v>750</v>
      </c>
      <c r="E548" s="35" t="s">
        <v>975</v>
      </c>
      <c r="F548" s="96">
        <v>34473</v>
      </c>
      <c r="G548" s="42">
        <v>36014</v>
      </c>
      <c r="H548" s="97">
        <v>38883</v>
      </c>
      <c r="I548" s="96">
        <v>0</v>
      </c>
      <c r="J548" s="42">
        <v>0</v>
      </c>
      <c r="K548" s="97">
        <v>0</v>
      </c>
      <c r="L548" s="96">
        <v>0</v>
      </c>
      <c r="M548" s="42">
        <v>0</v>
      </c>
      <c r="N548" s="97">
        <v>0</v>
      </c>
      <c r="O548" s="96">
        <v>11477</v>
      </c>
      <c r="P548" s="42">
        <v>10505</v>
      </c>
      <c r="Q548" s="97">
        <v>7811</v>
      </c>
      <c r="R548" s="96">
        <v>0</v>
      </c>
      <c r="S548" s="42">
        <v>0</v>
      </c>
      <c r="T548" s="97">
        <v>0</v>
      </c>
      <c r="U548" s="96">
        <v>0</v>
      </c>
      <c r="V548" s="42">
        <v>0</v>
      </c>
      <c r="W548" s="97">
        <v>0</v>
      </c>
      <c r="X548" s="96">
        <v>0</v>
      </c>
      <c r="Y548" s="42">
        <v>0</v>
      </c>
      <c r="Z548" s="97">
        <v>0</v>
      </c>
      <c r="AA548" s="96">
        <v>0</v>
      </c>
      <c r="AB548" s="42">
        <v>0</v>
      </c>
      <c r="AC548" s="97">
        <v>0</v>
      </c>
      <c r="AD548" s="96">
        <v>0</v>
      </c>
      <c r="AE548" s="42">
        <v>0</v>
      </c>
      <c r="AF548" s="97">
        <v>0</v>
      </c>
      <c r="AG548" s="96">
        <v>0</v>
      </c>
      <c r="AH548" s="42">
        <v>0</v>
      </c>
      <c r="AI548" s="97">
        <v>0</v>
      </c>
      <c r="AJ548" s="96">
        <v>0</v>
      </c>
      <c r="AK548" s="42">
        <v>0</v>
      </c>
      <c r="AL548" s="97">
        <v>0</v>
      </c>
      <c r="AM548" s="96">
        <v>0</v>
      </c>
      <c r="AN548" s="42">
        <v>0</v>
      </c>
      <c r="AO548" s="97">
        <v>0</v>
      </c>
      <c r="AP548" s="96"/>
      <c r="AQ548" s="42"/>
      <c r="AR548" s="97"/>
      <c r="AT548" s="96">
        <f t="shared" si="224"/>
        <v>45950</v>
      </c>
      <c r="AU548" s="42">
        <f t="shared" si="224"/>
        <v>46519</v>
      </c>
      <c r="AV548" s="97">
        <f t="shared" si="224"/>
        <v>46694</v>
      </c>
      <c r="BC548" s="32">
        <f t="shared" si="225"/>
        <v>1</v>
      </c>
      <c r="BE548" s="23">
        <v>4</v>
      </c>
      <c r="BF548" s="23">
        <v>18</v>
      </c>
      <c r="BG548" s="23">
        <f t="shared" ref="BG548:BG556" si="226">IF(BF548=BF547,BG547+1,1)</f>
        <v>3</v>
      </c>
    </row>
    <row r="549" spans="3:59" ht="15" customHeight="1" x14ac:dyDescent="0.3">
      <c r="C549" s="40" t="s">
        <v>22</v>
      </c>
      <c r="D549" s="34" t="s">
        <v>751</v>
      </c>
      <c r="E549" s="35" t="s">
        <v>974</v>
      </c>
      <c r="F549" s="96">
        <v>25576</v>
      </c>
      <c r="G549" s="42">
        <v>26652</v>
      </c>
      <c r="H549" s="97">
        <v>28655</v>
      </c>
      <c r="I549" s="96">
        <v>0</v>
      </c>
      <c r="J549" s="42">
        <v>0</v>
      </c>
      <c r="K549" s="97">
        <v>0</v>
      </c>
      <c r="L549" s="96">
        <v>0</v>
      </c>
      <c r="M549" s="42">
        <v>0</v>
      </c>
      <c r="N549" s="97">
        <v>0</v>
      </c>
      <c r="O549" s="96">
        <v>10051</v>
      </c>
      <c r="P549" s="42">
        <v>10344</v>
      </c>
      <c r="Q549" s="97">
        <v>9344</v>
      </c>
      <c r="R549" s="96">
        <v>0</v>
      </c>
      <c r="S549" s="42">
        <v>0</v>
      </c>
      <c r="T549" s="97">
        <v>0</v>
      </c>
      <c r="U549" s="96">
        <v>0</v>
      </c>
      <c r="V549" s="42">
        <v>0</v>
      </c>
      <c r="W549" s="97">
        <v>0</v>
      </c>
      <c r="X549" s="96">
        <v>0</v>
      </c>
      <c r="Y549" s="42">
        <v>0</v>
      </c>
      <c r="Z549" s="97">
        <v>0</v>
      </c>
      <c r="AA549" s="96">
        <v>0</v>
      </c>
      <c r="AB549" s="42">
        <v>0</v>
      </c>
      <c r="AC549" s="97">
        <v>0</v>
      </c>
      <c r="AD549" s="96">
        <v>0</v>
      </c>
      <c r="AE549" s="42">
        <v>0</v>
      </c>
      <c r="AF549" s="97">
        <v>0</v>
      </c>
      <c r="AG549" s="96">
        <v>0</v>
      </c>
      <c r="AH549" s="42">
        <v>0</v>
      </c>
      <c r="AI549" s="97">
        <v>0</v>
      </c>
      <c r="AJ549" s="96">
        <v>0</v>
      </c>
      <c r="AK549" s="42">
        <v>0</v>
      </c>
      <c r="AL549" s="97">
        <v>0</v>
      </c>
      <c r="AM549" s="96">
        <v>0</v>
      </c>
      <c r="AN549" s="42">
        <v>0</v>
      </c>
      <c r="AO549" s="97">
        <v>0</v>
      </c>
      <c r="AP549" s="96"/>
      <c r="AQ549" s="42"/>
      <c r="AR549" s="97"/>
      <c r="AT549" s="96">
        <f t="shared" si="224"/>
        <v>35627</v>
      </c>
      <c r="AU549" s="42">
        <f t="shared" si="224"/>
        <v>36996</v>
      </c>
      <c r="AV549" s="97">
        <f t="shared" si="224"/>
        <v>37999</v>
      </c>
      <c r="BC549" s="32">
        <f t="shared" si="225"/>
        <v>1</v>
      </c>
      <c r="BE549" s="23">
        <v>4</v>
      </c>
      <c r="BF549" s="23">
        <v>18</v>
      </c>
      <c r="BG549" s="23">
        <f t="shared" si="226"/>
        <v>4</v>
      </c>
    </row>
    <row r="550" spans="3:59" ht="15" hidden="1" customHeight="1" x14ac:dyDescent="0.3">
      <c r="C550" s="40" t="s">
        <v>22</v>
      </c>
      <c r="D550" s="34" t="s">
        <v>2</v>
      </c>
      <c r="E550" s="35" t="s">
        <v>2</v>
      </c>
      <c r="F550" s="96">
        <v>0</v>
      </c>
      <c r="G550" s="42">
        <v>0</v>
      </c>
      <c r="H550" s="97">
        <v>0</v>
      </c>
      <c r="I550" s="96">
        <v>0</v>
      </c>
      <c r="J550" s="42">
        <v>0</v>
      </c>
      <c r="K550" s="97">
        <v>0</v>
      </c>
      <c r="L550" s="96">
        <v>0</v>
      </c>
      <c r="M550" s="42">
        <v>0</v>
      </c>
      <c r="N550" s="97">
        <v>0</v>
      </c>
      <c r="O550" s="96">
        <v>0</v>
      </c>
      <c r="P550" s="42">
        <v>0</v>
      </c>
      <c r="Q550" s="97">
        <v>0</v>
      </c>
      <c r="R550" s="96">
        <v>0</v>
      </c>
      <c r="S550" s="42">
        <v>0</v>
      </c>
      <c r="T550" s="97">
        <v>0</v>
      </c>
      <c r="U550" s="96">
        <v>0</v>
      </c>
      <c r="V550" s="42">
        <v>0</v>
      </c>
      <c r="W550" s="97">
        <v>0</v>
      </c>
      <c r="X550" s="96">
        <v>0</v>
      </c>
      <c r="Y550" s="42">
        <v>0</v>
      </c>
      <c r="Z550" s="97">
        <v>0</v>
      </c>
      <c r="AA550" s="96">
        <v>0</v>
      </c>
      <c r="AB550" s="42">
        <v>0</v>
      </c>
      <c r="AC550" s="97">
        <v>0</v>
      </c>
      <c r="AD550" s="96">
        <v>0</v>
      </c>
      <c r="AE550" s="42">
        <v>0</v>
      </c>
      <c r="AF550" s="97">
        <v>0</v>
      </c>
      <c r="AG550" s="96">
        <v>0</v>
      </c>
      <c r="AH550" s="42">
        <v>0</v>
      </c>
      <c r="AI550" s="97">
        <v>0</v>
      </c>
      <c r="AJ550" s="96">
        <v>0</v>
      </c>
      <c r="AK550" s="42">
        <v>0</v>
      </c>
      <c r="AL550" s="97">
        <v>0</v>
      </c>
      <c r="AM550" s="96">
        <v>0</v>
      </c>
      <c r="AN550" s="42">
        <v>0</v>
      </c>
      <c r="AO550" s="97">
        <v>0</v>
      </c>
      <c r="AP550" s="96"/>
      <c r="AQ550" s="42"/>
      <c r="AR550" s="97"/>
      <c r="AT550" s="96">
        <f t="shared" si="224"/>
        <v>0</v>
      </c>
      <c r="AU550" s="42">
        <f t="shared" si="224"/>
        <v>0</v>
      </c>
      <c r="AV550" s="97">
        <f t="shared" si="224"/>
        <v>0</v>
      </c>
      <c r="BC550" s="32">
        <f t="shared" si="225"/>
        <v>0</v>
      </c>
      <c r="BE550" s="23">
        <v>4</v>
      </c>
      <c r="BF550" s="23">
        <v>18</v>
      </c>
      <c r="BG550" s="23">
        <f t="shared" si="226"/>
        <v>5</v>
      </c>
    </row>
    <row r="551" spans="3:59" ht="15" hidden="1" customHeight="1" x14ac:dyDescent="0.3">
      <c r="C551" s="40" t="s">
        <v>22</v>
      </c>
      <c r="D551" s="34" t="s">
        <v>2</v>
      </c>
      <c r="E551" s="35" t="s">
        <v>2</v>
      </c>
      <c r="F551" s="96">
        <v>0</v>
      </c>
      <c r="G551" s="42">
        <v>0</v>
      </c>
      <c r="H551" s="97">
        <v>0</v>
      </c>
      <c r="I551" s="96">
        <v>0</v>
      </c>
      <c r="J551" s="42">
        <v>0</v>
      </c>
      <c r="K551" s="97">
        <v>0</v>
      </c>
      <c r="L551" s="96">
        <v>0</v>
      </c>
      <c r="M551" s="42">
        <v>0</v>
      </c>
      <c r="N551" s="97">
        <v>0</v>
      </c>
      <c r="O551" s="96">
        <v>0</v>
      </c>
      <c r="P551" s="42">
        <v>0</v>
      </c>
      <c r="Q551" s="97">
        <v>0</v>
      </c>
      <c r="R551" s="96">
        <v>0</v>
      </c>
      <c r="S551" s="42">
        <v>0</v>
      </c>
      <c r="T551" s="97">
        <v>0</v>
      </c>
      <c r="U551" s="96">
        <v>0</v>
      </c>
      <c r="V551" s="42">
        <v>0</v>
      </c>
      <c r="W551" s="97">
        <v>0</v>
      </c>
      <c r="X551" s="96">
        <v>0</v>
      </c>
      <c r="Y551" s="42">
        <v>0</v>
      </c>
      <c r="Z551" s="97">
        <v>0</v>
      </c>
      <c r="AA551" s="96">
        <v>0</v>
      </c>
      <c r="AB551" s="42">
        <v>0</v>
      </c>
      <c r="AC551" s="97">
        <v>0</v>
      </c>
      <c r="AD551" s="96">
        <v>0</v>
      </c>
      <c r="AE551" s="42">
        <v>0</v>
      </c>
      <c r="AF551" s="97">
        <v>0</v>
      </c>
      <c r="AG551" s="96">
        <v>0</v>
      </c>
      <c r="AH551" s="42">
        <v>0</v>
      </c>
      <c r="AI551" s="97">
        <v>0</v>
      </c>
      <c r="AJ551" s="96">
        <v>0</v>
      </c>
      <c r="AK551" s="42">
        <v>0</v>
      </c>
      <c r="AL551" s="97">
        <v>0</v>
      </c>
      <c r="AM551" s="96">
        <v>0</v>
      </c>
      <c r="AN551" s="42">
        <v>0</v>
      </c>
      <c r="AO551" s="97">
        <v>0</v>
      </c>
      <c r="AP551" s="96"/>
      <c r="AQ551" s="42"/>
      <c r="AR551" s="97"/>
      <c r="AT551" s="96">
        <f t="shared" si="224"/>
        <v>0</v>
      </c>
      <c r="AU551" s="42">
        <f t="shared" si="224"/>
        <v>0</v>
      </c>
      <c r="AV551" s="97">
        <f t="shared" si="224"/>
        <v>0</v>
      </c>
      <c r="BC551" s="32">
        <f t="shared" si="225"/>
        <v>0</v>
      </c>
      <c r="BE551" s="23">
        <v>4</v>
      </c>
      <c r="BF551" s="23">
        <v>18</v>
      </c>
      <c r="BG551" s="23">
        <f t="shared" si="226"/>
        <v>6</v>
      </c>
    </row>
    <row r="552" spans="3:59" ht="15" hidden="1" customHeight="1" x14ac:dyDescent="0.3">
      <c r="C552" s="40" t="s">
        <v>22</v>
      </c>
      <c r="D552" s="34" t="s">
        <v>2</v>
      </c>
      <c r="E552" s="35" t="s">
        <v>2</v>
      </c>
      <c r="F552" s="96">
        <v>0</v>
      </c>
      <c r="G552" s="42">
        <v>0</v>
      </c>
      <c r="H552" s="97">
        <v>0</v>
      </c>
      <c r="I552" s="96">
        <v>0</v>
      </c>
      <c r="J552" s="42">
        <v>0</v>
      </c>
      <c r="K552" s="97">
        <v>0</v>
      </c>
      <c r="L552" s="96">
        <v>0</v>
      </c>
      <c r="M552" s="42">
        <v>0</v>
      </c>
      <c r="N552" s="97">
        <v>0</v>
      </c>
      <c r="O552" s="96">
        <v>0</v>
      </c>
      <c r="P552" s="42">
        <v>0</v>
      </c>
      <c r="Q552" s="97">
        <v>0</v>
      </c>
      <c r="R552" s="96">
        <v>0</v>
      </c>
      <c r="S552" s="42">
        <v>0</v>
      </c>
      <c r="T552" s="97">
        <v>0</v>
      </c>
      <c r="U552" s="96">
        <v>0</v>
      </c>
      <c r="V552" s="42">
        <v>0</v>
      </c>
      <c r="W552" s="97">
        <v>0</v>
      </c>
      <c r="X552" s="96">
        <v>0</v>
      </c>
      <c r="Y552" s="42">
        <v>0</v>
      </c>
      <c r="Z552" s="97">
        <v>0</v>
      </c>
      <c r="AA552" s="96">
        <v>0</v>
      </c>
      <c r="AB552" s="42">
        <v>0</v>
      </c>
      <c r="AC552" s="97">
        <v>0</v>
      </c>
      <c r="AD552" s="96">
        <v>0</v>
      </c>
      <c r="AE552" s="42">
        <v>0</v>
      </c>
      <c r="AF552" s="97">
        <v>0</v>
      </c>
      <c r="AG552" s="96">
        <v>0</v>
      </c>
      <c r="AH552" s="42">
        <v>0</v>
      </c>
      <c r="AI552" s="97">
        <v>0</v>
      </c>
      <c r="AJ552" s="96">
        <v>0</v>
      </c>
      <c r="AK552" s="42">
        <v>0</v>
      </c>
      <c r="AL552" s="97">
        <v>0</v>
      </c>
      <c r="AM552" s="96">
        <v>0</v>
      </c>
      <c r="AN552" s="42">
        <v>0</v>
      </c>
      <c r="AO552" s="97">
        <v>0</v>
      </c>
      <c r="AP552" s="96"/>
      <c r="AQ552" s="42"/>
      <c r="AR552" s="97"/>
      <c r="AT552" s="96">
        <f t="shared" si="224"/>
        <v>0</v>
      </c>
      <c r="AU552" s="42">
        <f t="shared" si="224"/>
        <v>0</v>
      </c>
      <c r="AV552" s="97">
        <f t="shared" si="224"/>
        <v>0</v>
      </c>
      <c r="BC552" s="32">
        <f t="shared" si="225"/>
        <v>0</v>
      </c>
      <c r="BE552" s="23">
        <v>4</v>
      </c>
      <c r="BF552" s="23">
        <v>18</v>
      </c>
      <c r="BG552" s="23">
        <f t="shared" si="226"/>
        <v>7</v>
      </c>
    </row>
    <row r="553" spans="3:59" ht="15" hidden="1" customHeight="1" x14ac:dyDescent="0.3">
      <c r="C553" s="40" t="s">
        <v>22</v>
      </c>
      <c r="D553" s="34" t="s">
        <v>2</v>
      </c>
      <c r="E553" s="35" t="s">
        <v>2</v>
      </c>
      <c r="F553" s="96">
        <v>0</v>
      </c>
      <c r="G553" s="42">
        <v>0</v>
      </c>
      <c r="H553" s="97">
        <v>0</v>
      </c>
      <c r="I553" s="96">
        <v>0</v>
      </c>
      <c r="J553" s="42">
        <v>0</v>
      </c>
      <c r="K553" s="97">
        <v>0</v>
      </c>
      <c r="L553" s="96">
        <v>0</v>
      </c>
      <c r="M553" s="42">
        <v>0</v>
      </c>
      <c r="N553" s="97">
        <v>0</v>
      </c>
      <c r="O553" s="96">
        <v>0</v>
      </c>
      <c r="P553" s="42">
        <v>0</v>
      </c>
      <c r="Q553" s="97">
        <v>0</v>
      </c>
      <c r="R553" s="96">
        <v>0</v>
      </c>
      <c r="S553" s="42">
        <v>0</v>
      </c>
      <c r="T553" s="97">
        <v>0</v>
      </c>
      <c r="U553" s="96">
        <v>0</v>
      </c>
      <c r="V553" s="42">
        <v>0</v>
      </c>
      <c r="W553" s="97">
        <v>0</v>
      </c>
      <c r="X553" s="96">
        <v>0</v>
      </c>
      <c r="Y553" s="42">
        <v>0</v>
      </c>
      <c r="Z553" s="97">
        <v>0</v>
      </c>
      <c r="AA553" s="96">
        <v>0</v>
      </c>
      <c r="AB553" s="42">
        <v>0</v>
      </c>
      <c r="AC553" s="97">
        <v>0</v>
      </c>
      <c r="AD553" s="96">
        <v>0</v>
      </c>
      <c r="AE553" s="42">
        <v>0</v>
      </c>
      <c r="AF553" s="97">
        <v>0</v>
      </c>
      <c r="AG553" s="96">
        <v>0</v>
      </c>
      <c r="AH553" s="42">
        <v>0</v>
      </c>
      <c r="AI553" s="97">
        <v>0</v>
      </c>
      <c r="AJ553" s="96">
        <v>0</v>
      </c>
      <c r="AK553" s="42">
        <v>0</v>
      </c>
      <c r="AL553" s="97">
        <v>0</v>
      </c>
      <c r="AM553" s="96">
        <v>0</v>
      </c>
      <c r="AN553" s="42">
        <v>0</v>
      </c>
      <c r="AO553" s="97">
        <v>0</v>
      </c>
      <c r="AP553" s="96"/>
      <c r="AQ553" s="42"/>
      <c r="AR553" s="97"/>
      <c r="AT553" s="96">
        <f t="shared" si="224"/>
        <v>0</v>
      </c>
      <c r="AU553" s="42">
        <f t="shared" si="224"/>
        <v>0</v>
      </c>
      <c r="AV553" s="97">
        <f t="shared" si="224"/>
        <v>0</v>
      </c>
      <c r="BC553" s="32">
        <f t="shared" si="225"/>
        <v>0</v>
      </c>
      <c r="BE553" s="23">
        <v>4</v>
      </c>
      <c r="BF553" s="23">
        <v>18</v>
      </c>
      <c r="BG553" s="23">
        <f t="shared" si="226"/>
        <v>8</v>
      </c>
    </row>
    <row r="554" spans="3:59" ht="15" hidden="1" customHeight="1" x14ac:dyDescent="0.3">
      <c r="C554" s="40" t="s">
        <v>22</v>
      </c>
      <c r="D554" s="34" t="s">
        <v>2</v>
      </c>
      <c r="E554" s="35" t="s">
        <v>2</v>
      </c>
      <c r="F554" s="96">
        <v>0</v>
      </c>
      <c r="G554" s="42">
        <v>0</v>
      </c>
      <c r="H554" s="97">
        <v>0</v>
      </c>
      <c r="I554" s="96">
        <v>0</v>
      </c>
      <c r="J554" s="42">
        <v>0</v>
      </c>
      <c r="K554" s="97">
        <v>0</v>
      </c>
      <c r="L554" s="96">
        <v>0</v>
      </c>
      <c r="M554" s="42">
        <v>0</v>
      </c>
      <c r="N554" s="97">
        <v>0</v>
      </c>
      <c r="O554" s="96">
        <v>0</v>
      </c>
      <c r="P554" s="42">
        <v>0</v>
      </c>
      <c r="Q554" s="97">
        <v>0</v>
      </c>
      <c r="R554" s="96">
        <v>0</v>
      </c>
      <c r="S554" s="42">
        <v>0</v>
      </c>
      <c r="T554" s="97">
        <v>0</v>
      </c>
      <c r="U554" s="96">
        <v>0</v>
      </c>
      <c r="V554" s="42">
        <v>0</v>
      </c>
      <c r="W554" s="97">
        <v>0</v>
      </c>
      <c r="X554" s="96">
        <v>0</v>
      </c>
      <c r="Y554" s="42">
        <v>0</v>
      </c>
      <c r="Z554" s="97">
        <v>0</v>
      </c>
      <c r="AA554" s="96">
        <v>0</v>
      </c>
      <c r="AB554" s="42">
        <v>0</v>
      </c>
      <c r="AC554" s="97">
        <v>0</v>
      </c>
      <c r="AD554" s="96">
        <v>0</v>
      </c>
      <c r="AE554" s="42">
        <v>0</v>
      </c>
      <c r="AF554" s="97">
        <v>0</v>
      </c>
      <c r="AG554" s="96">
        <v>0</v>
      </c>
      <c r="AH554" s="42">
        <v>0</v>
      </c>
      <c r="AI554" s="97">
        <v>0</v>
      </c>
      <c r="AJ554" s="96">
        <v>0</v>
      </c>
      <c r="AK554" s="42">
        <v>0</v>
      </c>
      <c r="AL554" s="97">
        <v>0</v>
      </c>
      <c r="AM554" s="96">
        <v>0</v>
      </c>
      <c r="AN554" s="42">
        <v>0</v>
      </c>
      <c r="AO554" s="97">
        <v>0</v>
      </c>
      <c r="AP554" s="96"/>
      <c r="AQ554" s="42"/>
      <c r="AR554" s="97"/>
      <c r="AT554" s="96">
        <f t="shared" si="224"/>
        <v>0</v>
      </c>
      <c r="AU554" s="42">
        <f t="shared" si="224"/>
        <v>0</v>
      </c>
      <c r="AV554" s="97">
        <f t="shared" si="224"/>
        <v>0</v>
      </c>
      <c r="BC554" s="32">
        <f t="shared" si="225"/>
        <v>0</v>
      </c>
      <c r="BE554" s="23">
        <v>4</v>
      </c>
      <c r="BF554" s="23">
        <v>18</v>
      </c>
      <c r="BG554" s="23">
        <f t="shared" si="226"/>
        <v>9</v>
      </c>
    </row>
    <row r="555" spans="3:59" ht="15" hidden="1" customHeight="1" x14ac:dyDescent="0.3">
      <c r="C555" s="40" t="s">
        <v>22</v>
      </c>
      <c r="D555" s="34" t="s">
        <v>2</v>
      </c>
      <c r="E555" s="35" t="s">
        <v>2</v>
      </c>
      <c r="F555" s="96">
        <v>0</v>
      </c>
      <c r="G555" s="42">
        <v>0</v>
      </c>
      <c r="H555" s="97">
        <v>0</v>
      </c>
      <c r="I555" s="96">
        <v>0</v>
      </c>
      <c r="J555" s="42">
        <v>0</v>
      </c>
      <c r="K555" s="97">
        <v>0</v>
      </c>
      <c r="L555" s="96">
        <v>0</v>
      </c>
      <c r="M555" s="42">
        <v>0</v>
      </c>
      <c r="N555" s="97">
        <v>0</v>
      </c>
      <c r="O555" s="96">
        <v>0</v>
      </c>
      <c r="P555" s="42">
        <v>0</v>
      </c>
      <c r="Q555" s="97">
        <v>0</v>
      </c>
      <c r="R555" s="96">
        <v>0</v>
      </c>
      <c r="S555" s="42">
        <v>0</v>
      </c>
      <c r="T555" s="97">
        <v>0</v>
      </c>
      <c r="U555" s="96">
        <v>0</v>
      </c>
      <c r="V555" s="42">
        <v>0</v>
      </c>
      <c r="W555" s="97">
        <v>0</v>
      </c>
      <c r="X555" s="96">
        <v>0</v>
      </c>
      <c r="Y555" s="42">
        <v>0</v>
      </c>
      <c r="Z555" s="97">
        <v>0</v>
      </c>
      <c r="AA555" s="96">
        <v>0</v>
      </c>
      <c r="AB555" s="42">
        <v>0</v>
      </c>
      <c r="AC555" s="97">
        <v>0</v>
      </c>
      <c r="AD555" s="96">
        <v>0</v>
      </c>
      <c r="AE555" s="42">
        <v>0</v>
      </c>
      <c r="AF555" s="97">
        <v>0</v>
      </c>
      <c r="AG555" s="96">
        <v>0</v>
      </c>
      <c r="AH555" s="42">
        <v>0</v>
      </c>
      <c r="AI555" s="97">
        <v>0</v>
      </c>
      <c r="AJ555" s="96">
        <v>0</v>
      </c>
      <c r="AK555" s="42">
        <v>0</v>
      </c>
      <c r="AL555" s="97">
        <v>0</v>
      </c>
      <c r="AM555" s="96">
        <v>0</v>
      </c>
      <c r="AN555" s="42">
        <v>0</v>
      </c>
      <c r="AO555" s="97">
        <v>0</v>
      </c>
      <c r="AP555" s="96"/>
      <c r="AQ555" s="42"/>
      <c r="AR555" s="97"/>
      <c r="AT555" s="96">
        <f t="shared" si="224"/>
        <v>0</v>
      </c>
      <c r="AU555" s="42">
        <f t="shared" si="224"/>
        <v>0</v>
      </c>
      <c r="AV555" s="97">
        <f t="shared" si="224"/>
        <v>0</v>
      </c>
      <c r="BC555" s="32">
        <f t="shared" si="225"/>
        <v>0</v>
      </c>
      <c r="BE555" s="23">
        <v>4</v>
      </c>
      <c r="BF555" s="23">
        <v>18</v>
      </c>
      <c r="BG555" s="23">
        <f t="shared" si="226"/>
        <v>10</v>
      </c>
    </row>
    <row r="556" spans="3:59" ht="15" customHeight="1" x14ac:dyDescent="0.3">
      <c r="C556" s="40" t="s">
        <v>23</v>
      </c>
      <c r="D556" s="34" t="s">
        <v>752</v>
      </c>
      <c r="E556" s="35" t="s">
        <v>976</v>
      </c>
      <c r="F556" s="96">
        <v>221550</v>
      </c>
      <c r="G556" s="42">
        <v>232876</v>
      </c>
      <c r="H556" s="97">
        <v>253956</v>
      </c>
      <c r="I556" s="96">
        <v>0</v>
      </c>
      <c r="J556" s="42">
        <v>0</v>
      </c>
      <c r="K556" s="97">
        <v>0</v>
      </c>
      <c r="L556" s="96">
        <v>0</v>
      </c>
      <c r="M556" s="42">
        <v>0</v>
      </c>
      <c r="N556" s="97">
        <v>0</v>
      </c>
      <c r="O556" s="96">
        <v>0</v>
      </c>
      <c r="P556" s="42">
        <v>0</v>
      </c>
      <c r="Q556" s="97">
        <v>0</v>
      </c>
      <c r="R556" s="96">
        <v>2549</v>
      </c>
      <c r="S556" s="42">
        <v>2663</v>
      </c>
      <c r="T556" s="97">
        <v>2785</v>
      </c>
      <c r="U556" s="96">
        <v>0</v>
      </c>
      <c r="V556" s="42">
        <v>0</v>
      </c>
      <c r="W556" s="97">
        <v>0</v>
      </c>
      <c r="X556" s="96">
        <v>100000</v>
      </c>
      <c r="Y556" s="42">
        <v>100000</v>
      </c>
      <c r="Z556" s="97">
        <v>115000</v>
      </c>
      <c r="AA556" s="96">
        <v>0</v>
      </c>
      <c r="AB556" s="42">
        <v>0</v>
      </c>
      <c r="AC556" s="97">
        <v>0</v>
      </c>
      <c r="AD556" s="96">
        <v>0</v>
      </c>
      <c r="AE556" s="42">
        <v>0</v>
      </c>
      <c r="AF556" s="97">
        <v>0</v>
      </c>
      <c r="AG556" s="96">
        <v>0</v>
      </c>
      <c r="AH556" s="42">
        <v>0</v>
      </c>
      <c r="AI556" s="97">
        <v>0</v>
      </c>
      <c r="AJ556" s="96">
        <v>0</v>
      </c>
      <c r="AK556" s="42">
        <v>0</v>
      </c>
      <c r="AL556" s="97">
        <v>0</v>
      </c>
      <c r="AM556" s="96">
        <v>0</v>
      </c>
      <c r="AN556" s="42">
        <v>0</v>
      </c>
      <c r="AO556" s="97">
        <v>0</v>
      </c>
      <c r="AP556" s="96"/>
      <c r="AQ556" s="42"/>
      <c r="AR556" s="97"/>
      <c r="AT556" s="96">
        <f t="shared" si="224"/>
        <v>324099</v>
      </c>
      <c r="AU556" s="42">
        <f t="shared" si="224"/>
        <v>335539</v>
      </c>
      <c r="AV556" s="97">
        <f t="shared" si="224"/>
        <v>371741</v>
      </c>
      <c r="BC556" s="32">
        <f t="shared" si="225"/>
        <v>1</v>
      </c>
      <c r="BE556" s="23">
        <v>4</v>
      </c>
      <c r="BF556" s="23">
        <v>19</v>
      </c>
      <c r="BG556" s="23">
        <f t="shared" si="226"/>
        <v>1</v>
      </c>
    </row>
    <row r="557" spans="3:59" ht="15" customHeight="1" x14ac:dyDescent="0.3">
      <c r="C557" s="50" t="str">
        <f>IF(LEN(E556)&lt;1,"","Total: " &amp; LEFT(E556,LEN(E556)-21) &amp; "Municipalities")</f>
        <v>Total: iLembe Municipalities</v>
      </c>
      <c r="D557" s="51"/>
      <c r="E557" s="52"/>
      <c r="F557" s="63">
        <f>SUM(F546:F556)</f>
        <v>383249</v>
      </c>
      <c r="G557" s="54">
        <f>SUM(G546:G556)</f>
        <v>401986</v>
      </c>
      <c r="H557" s="64">
        <f>SUM(H546:H556)</f>
        <v>436859</v>
      </c>
      <c r="I557" s="63">
        <f t="shared" ref="I557:Q557" si="227">SUM(I546:I556)</f>
        <v>0</v>
      </c>
      <c r="J557" s="54">
        <f t="shared" si="227"/>
        <v>0</v>
      </c>
      <c r="K557" s="64">
        <f t="shared" si="227"/>
        <v>0</v>
      </c>
      <c r="L557" s="63">
        <f t="shared" si="227"/>
        <v>0</v>
      </c>
      <c r="M557" s="54">
        <f t="shared" si="227"/>
        <v>0</v>
      </c>
      <c r="N557" s="64">
        <f t="shared" si="227"/>
        <v>0</v>
      </c>
      <c r="O557" s="63">
        <f t="shared" si="227"/>
        <v>49278</v>
      </c>
      <c r="P557" s="54">
        <f t="shared" si="227"/>
        <v>39113</v>
      </c>
      <c r="Q557" s="64">
        <f t="shared" si="227"/>
        <v>35608</v>
      </c>
      <c r="R557" s="63">
        <f>SUM(R546:R556)</f>
        <v>2549</v>
      </c>
      <c r="S557" s="54">
        <f>SUM(S546:S556)</f>
        <v>2663</v>
      </c>
      <c r="T557" s="64">
        <f>SUM(T546:T556)</f>
        <v>2785</v>
      </c>
      <c r="U557" s="63">
        <f t="shared" ref="U557:AL557" si="228">SUM(U546:U556)</f>
        <v>0</v>
      </c>
      <c r="V557" s="54">
        <f t="shared" si="228"/>
        <v>0</v>
      </c>
      <c r="W557" s="64">
        <f t="shared" si="228"/>
        <v>0</v>
      </c>
      <c r="X557" s="63">
        <f t="shared" si="228"/>
        <v>100000</v>
      </c>
      <c r="Y557" s="54">
        <f t="shared" si="228"/>
        <v>100000</v>
      </c>
      <c r="Z557" s="64">
        <f t="shared" si="228"/>
        <v>115000</v>
      </c>
      <c r="AA557" s="63">
        <f t="shared" si="228"/>
        <v>0</v>
      </c>
      <c r="AB557" s="54">
        <f t="shared" si="228"/>
        <v>0</v>
      </c>
      <c r="AC557" s="64">
        <f t="shared" si="228"/>
        <v>0</v>
      </c>
      <c r="AD557" s="63">
        <f t="shared" si="228"/>
        <v>0</v>
      </c>
      <c r="AE557" s="54">
        <f t="shared" si="228"/>
        <v>0</v>
      </c>
      <c r="AF557" s="64">
        <f t="shared" si="228"/>
        <v>0</v>
      </c>
      <c r="AG557" s="63">
        <f t="shared" si="228"/>
        <v>0</v>
      </c>
      <c r="AH557" s="54">
        <f t="shared" si="228"/>
        <v>0</v>
      </c>
      <c r="AI557" s="64">
        <f t="shared" si="228"/>
        <v>0</v>
      </c>
      <c r="AJ557" s="63">
        <f t="shared" si="228"/>
        <v>0</v>
      </c>
      <c r="AK557" s="54">
        <f t="shared" si="228"/>
        <v>0</v>
      </c>
      <c r="AL557" s="64">
        <f t="shared" si="228"/>
        <v>0</v>
      </c>
      <c r="AM557" s="63">
        <f>SUM(AM546:AM556)</f>
        <v>0</v>
      </c>
      <c r="AN557" s="54">
        <f>SUM(AN546:AN556)</f>
        <v>0</v>
      </c>
      <c r="AO557" s="64">
        <f>SUM(AO546:AO556)</f>
        <v>0</v>
      </c>
      <c r="AP557" s="63"/>
      <c r="AQ557" s="54"/>
      <c r="AR557" s="64"/>
      <c r="AT557" s="63">
        <f t="shared" ref="AT557:AV557" si="229">SUM(AT546:AT556)</f>
        <v>535076</v>
      </c>
      <c r="AU557" s="54">
        <f t="shared" si="229"/>
        <v>543762</v>
      </c>
      <c r="AV557" s="64">
        <f t="shared" si="229"/>
        <v>590252</v>
      </c>
      <c r="BC557" s="32">
        <f>IF(SUM(BC546:BC556)=0,0,1)</f>
        <v>1</v>
      </c>
    </row>
    <row r="558" spans="3:59" ht="15" customHeight="1" x14ac:dyDescent="0.3">
      <c r="C558" s="40"/>
      <c r="D558" s="34"/>
      <c r="E558" s="35"/>
      <c r="F558" s="96"/>
      <c r="G558" s="42"/>
      <c r="H558" s="97"/>
      <c r="I558" s="96"/>
      <c r="J558" s="42"/>
      <c r="K558" s="97"/>
      <c r="L558" s="96"/>
      <c r="M558" s="42"/>
      <c r="N558" s="97"/>
      <c r="O558" s="96"/>
      <c r="P558" s="42"/>
      <c r="Q558" s="97"/>
      <c r="R558" s="96"/>
      <c r="S558" s="42"/>
      <c r="T558" s="97"/>
      <c r="U558" s="96"/>
      <c r="V558" s="42"/>
      <c r="W558" s="97"/>
      <c r="X558" s="96"/>
      <c r="Y558" s="42"/>
      <c r="Z558" s="97"/>
      <c r="AA558" s="96"/>
      <c r="AB558" s="42"/>
      <c r="AC558" s="97"/>
      <c r="AD558" s="96"/>
      <c r="AE558" s="42"/>
      <c r="AF558" s="97"/>
      <c r="AG558" s="96"/>
      <c r="AH558" s="42"/>
      <c r="AI558" s="97"/>
      <c r="AJ558" s="96"/>
      <c r="AK558" s="42"/>
      <c r="AL558" s="97"/>
      <c r="AM558" s="96"/>
      <c r="AN558" s="42"/>
      <c r="AO558" s="97"/>
      <c r="AP558" s="96"/>
      <c r="AQ558" s="42"/>
      <c r="AR558" s="97"/>
      <c r="AT558" s="96"/>
      <c r="AU558" s="42"/>
      <c r="AV558" s="97"/>
      <c r="BC558" s="32">
        <f>IF(BC557=0,0,1)</f>
        <v>1</v>
      </c>
    </row>
    <row r="559" spans="3:59" ht="15" customHeight="1" x14ac:dyDescent="0.3">
      <c r="C559" s="40" t="s">
        <v>22</v>
      </c>
      <c r="D559" s="34" t="s">
        <v>753</v>
      </c>
      <c r="E559" s="35" t="s">
        <v>977</v>
      </c>
      <c r="F559" s="96">
        <v>19666</v>
      </c>
      <c r="G559" s="42">
        <v>20433</v>
      </c>
      <c r="H559" s="97">
        <v>21861</v>
      </c>
      <c r="I559" s="96">
        <v>0</v>
      </c>
      <c r="J559" s="42">
        <v>0</v>
      </c>
      <c r="K559" s="97">
        <v>0</v>
      </c>
      <c r="L559" s="96">
        <v>0</v>
      </c>
      <c r="M559" s="42">
        <v>0</v>
      </c>
      <c r="N559" s="97">
        <v>0</v>
      </c>
      <c r="O559" s="96">
        <v>14620</v>
      </c>
      <c r="P559" s="42">
        <v>6896</v>
      </c>
      <c r="Q559" s="97">
        <v>6230</v>
      </c>
      <c r="R559" s="96">
        <v>0</v>
      </c>
      <c r="S559" s="42">
        <v>0</v>
      </c>
      <c r="T559" s="97">
        <v>0</v>
      </c>
      <c r="U559" s="96">
        <v>0</v>
      </c>
      <c r="V559" s="42">
        <v>0</v>
      </c>
      <c r="W559" s="97">
        <v>0</v>
      </c>
      <c r="X559" s="96">
        <v>0</v>
      </c>
      <c r="Y559" s="42">
        <v>0</v>
      </c>
      <c r="Z559" s="97">
        <v>0</v>
      </c>
      <c r="AA559" s="96">
        <v>0</v>
      </c>
      <c r="AB559" s="42">
        <v>0</v>
      </c>
      <c r="AC559" s="97">
        <v>0</v>
      </c>
      <c r="AD559" s="96">
        <v>0</v>
      </c>
      <c r="AE559" s="42">
        <v>0</v>
      </c>
      <c r="AF559" s="97">
        <v>0</v>
      </c>
      <c r="AG559" s="96">
        <v>0</v>
      </c>
      <c r="AH559" s="42">
        <v>0</v>
      </c>
      <c r="AI559" s="97">
        <v>0</v>
      </c>
      <c r="AJ559" s="96">
        <v>0</v>
      </c>
      <c r="AK559" s="42">
        <v>0</v>
      </c>
      <c r="AL559" s="97">
        <v>0</v>
      </c>
      <c r="AM559" s="96">
        <v>0</v>
      </c>
      <c r="AN559" s="42">
        <v>0</v>
      </c>
      <c r="AO559" s="97">
        <v>0</v>
      </c>
      <c r="AP559" s="96"/>
      <c r="AQ559" s="42"/>
      <c r="AR559" s="97"/>
      <c r="AT559" s="96">
        <f t="shared" ref="AT559:AV569" si="230">F559+I559+L559+O559+R559+U559+X559+AA559+AD559+AG559+AJ559+AM559+AP559</f>
        <v>34286</v>
      </c>
      <c r="AU559" s="42">
        <f t="shared" si="230"/>
        <v>27329</v>
      </c>
      <c r="AV559" s="97">
        <f t="shared" si="230"/>
        <v>28091</v>
      </c>
      <c r="BC559" s="32">
        <f t="shared" ref="BC559:BC569" si="231">IF(LEN(E559)&lt;2,0,1)</f>
        <v>1</v>
      </c>
      <c r="BE559" s="23">
        <v>4</v>
      </c>
      <c r="BF559" s="23">
        <v>20</v>
      </c>
      <c r="BG559" s="23">
        <v>1</v>
      </c>
    </row>
    <row r="560" spans="3:59" ht="15" customHeight="1" x14ac:dyDescent="0.3">
      <c r="C560" s="40" t="s">
        <v>22</v>
      </c>
      <c r="D560" s="34" t="s">
        <v>754</v>
      </c>
      <c r="E560" s="35" t="s">
        <v>979</v>
      </c>
      <c r="F560" s="96">
        <v>31042</v>
      </c>
      <c r="G560" s="42">
        <v>32404</v>
      </c>
      <c r="H560" s="97">
        <v>34939</v>
      </c>
      <c r="I560" s="96">
        <v>0</v>
      </c>
      <c r="J560" s="42">
        <v>0</v>
      </c>
      <c r="K560" s="97">
        <v>0</v>
      </c>
      <c r="L560" s="96">
        <v>0</v>
      </c>
      <c r="M560" s="42">
        <v>0</v>
      </c>
      <c r="N560" s="97">
        <v>0</v>
      </c>
      <c r="O560" s="96">
        <v>4216</v>
      </c>
      <c r="P560" s="42">
        <v>7566</v>
      </c>
      <c r="Q560" s="97">
        <v>7000</v>
      </c>
      <c r="R560" s="96">
        <v>0</v>
      </c>
      <c r="S560" s="42">
        <v>0</v>
      </c>
      <c r="T560" s="97">
        <v>0</v>
      </c>
      <c r="U560" s="96">
        <v>0</v>
      </c>
      <c r="V560" s="42">
        <v>0</v>
      </c>
      <c r="W560" s="97">
        <v>0</v>
      </c>
      <c r="X560" s="96">
        <v>0</v>
      </c>
      <c r="Y560" s="42">
        <v>0</v>
      </c>
      <c r="Z560" s="97">
        <v>0</v>
      </c>
      <c r="AA560" s="96">
        <v>0</v>
      </c>
      <c r="AB560" s="42">
        <v>0</v>
      </c>
      <c r="AC560" s="97">
        <v>0</v>
      </c>
      <c r="AD560" s="96">
        <v>0</v>
      </c>
      <c r="AE560" s="42">
        <v>0</v>
      </c>
      <c r="AF560" s="97">
        <v>0</v>
      </c>
      <c r="AG560" s="96">
        <v>0</v>
      </c>
      <c r="AH560" s="42">
        <v>0</v>
      </c>
      <c r="AI560" s="97">
        <v>0</v>
      </c>
      <c r="AJ560" s="96">
        <v>0</v>
      </c>
      <c r="AK560" s="42">
        <v>0</v>
      </c>
      <c r="AL560" s="97">
        <v>0</v>
      </c>
      <c r="AM560" s="96">
        <v>0</v>
      </c>
      <c r="AN560" s="42">
        <v>0</v>
      </c>
      <c r="AO560" s="97">
        <v>0</v>
      </c>
      <c r="AP560" s="96"/>
      <c r="AQ560" s="42"/>
      <c r="AR560" s="97"/>
      <c r="AT560" s="96">
        <f t="shared" si="230"/>
        <v>35258</v>
      </c>
      <c r="AU560" s="42">
        <f t="shared" si="230"/>
        <v>39970</v>
      </c>
      <c r="AV560" s="97">
        <f t="shared" si="230"/>
        <v>41939</v>
      </c>
      <c r="BC560" s="32">
        <f t="shared" si="231"/>
        <v>1</v>
      </c>
      <c r="BE560" s="23">
        <v>4</v>
      </c>
      <c r="BF560" s="23">
        <v>20</v>
      </c>
      <c r="BG560" s="23">
        <f>IF(BF560=BF559,BG559+1,1)</f>
        <v>2</v>
      </c>
    </row>
    <row r="561" spans="2:59" ht="15" customHeight="1" x14ac:dyDescent="0.3">
      <c r="C561" s="40" t="s">
        <v>22</v>
      </c>
      <c r="D561" s="34" t="s">
        <v>755</v>
      </c>
      <c r="E561" s="35" t="s">
        <v>981</v>
      </c>
      <c r="F561" s="96">
        <v>59593</v>
      </c>
      <c r="G561" s="42">
        <v>52977</v>
      </c>
      <c r="H561" s="97">
        <v>57416</v>
      </c>
      <c r="I561" s="96">
        <v>0</v>
      </c>
      <c r="J561" s="42">
        <v>0</v>
      </c>
      <c r="K561" s="97">
        <v>0</v>
      </c>
      <c r="L561" s="96">
        <v>0</v>
      </c>
      <c r="M561" s="42">
        <v>0</v>
      </c>
      <c r="N561" s="97">
        <v>0</v>
      </c>
      <c r="O561" s="96">
        <v>0</v>
      </c>
      <c r="P561" s="42">
        <v>4827</v>
      </c>
      <c r="Q561" s="97">
        <v>5000</v>
      </c>
      <c r="R561" s="96">
        <v>0</v>
      </c>
      <c r="S561" s="42">
        <v>0</v>
      </c>
      <c r="T561" s="97">
        <v>0</v>
      </c>
      <c r="U561" s="96">
        <v>0</v>
      </c>
      <c r="V561" s="42">
        <v>0</v>
      </c>
      <c r="W561" s="97">
        <v>0</v>
      </c>
      <c r="X561" s="96">
        <v>0</v>
      </c>
      <c r="Y561" s="42">
        <v>0</v>
      </c>
      <c r="Z561" s="97">
        <v>0</v>
      </c>
      <c r="AA561" s="96">
        <v>0</v>
      </c>
      <c r="AB561" s="42">
        <v>0</v>
      </c>
      <c r="AC561" s="97">
        <v>0</v>
      </c>
      <c r="AD561" s="96">
        <v>0</v>
      </c>
      <c r="AE561" s="42">
        <v>0</v>
      </c>
      <c r="AF561" s="97">
        <v>0</v>
      </c>
      <c r="AG561" s="96">
        <v>0</v>
      </c>
      <c r="AH561" s="42">
        <v>0</v>
      </c>
      <c r="AI561" s="97">
        <v>0</v>
      </c>
      <c r="AJ561" s="96">
        <v>0</v>
      </c>
      <c r="AK561" s="42">
        <v>0</v>
      </c>
      <c r="AL561" s="97">
        <v>0</v>
      </c>
      <c r="AM561" s="96">
        <v>0</v>
      </c>
      <c r="AN561" s="42">
        <v>0</v>
      </c>
      <c r="AO561" s="97">
        <v>0</v>
      </c>
      <c r="AP561" s="96"/>
      <c r="AQ561" s="42"/>
      <c r="AR561" s="97"/>
      <c r="AT561" s="96">
        <f t="shared" si="230"/>
        <v>59593</v>
      </c>
      <c r="AU561" s="42">
        <f t="shared" si="230"/>
        <v>57804</v>
      </c>
      <c r="AV561" s="97">
        <f t="shared" si="230"/>
        <v>62416</v>
      </c>
      <c r="BC561" s="32">
        <f t="shared" si="231"/>
        <v>1</v>
      </c>
      <c r="BE561" s="23">
        <v>4</v>
      </c>
      <c r="BF561" s="23">
        <v>20</v>
      </c>
      <c r="BG561" s="23">
        <f t="shared" ref="BG561:BG569" si="232">IF(BF561=BF560,BG560+1,1)</f>
        <v>3</v>
      </c>
    </row>
    <row r="562" spans="2:59" ht="15" customHeight="1" x14ac:dyDescent="0.3">
      <c r="C562" s="40" t="s">
        <v>22</v>
      </c>
      <c r="D562" s="34" t="s">
        <v>756</v>
      </c>
      <c r="E562" s="35" t="s">
        <v>980</v>
      </c>
      <c r="F562" s="96">
        <v>31318</v>
      </c>
      <c r="G562" s="42">
        <v>32694</v>
      </c>
      <c r="H562" s="97">
        <v>35256</v>
      </c>
      <c r="I562" s="96">
        <v>0</v>
      </c>
      <c r="J562" s="42">
        <v>0</v>
      </c>
      <c r="K562" s="97">
        <v>0</v>
      </c>
      <c r="L562" s="96">
        <v>0</v>
      </c>
      <c r="M562" s="42">
        <v>0</v>
      </c>
      <c r="N562" s="97">
        <v>0</v>
      </c>
      <c r="O562" s="96">
        <v>5504</v>
      </c>
      <c r="P562" s="42">
        <v>4827</v>
      </c>
      <c r="Q562" s="97">
        <v>5000</v>
      </c>
      <c r="R562" s="96">
        <v>0</v>
      </c>
      <c r="S562" s="42">
        <v>0</v>
      </c>
      <c r="T562" s="97">
        <v>0</v>
      </c>
      <c r="U562" s="96">
        <v>0</v>
      </c>
      <c r="V562" s="42">
        <v>0</v>
      </c>
      <c r="W562" s="97">
        <v>0</v>
      </c>
      <c r="X562" s="96">
        <v>0</v>
      </c>
      <c r="Y562" s="42">
        <v>0</v>
      </c>
      <c r="Z562" s="97">
        <v>0</v>
      </c>
      <c r="AA562" s="96">
        <v>0</v>
      </c>
      <c r="AB562" s="42">
        <v>0</v>
      </c>
      <c r="AC562" s="97">
        <v>0</v>
      </c>
      <c r="AD562" s="96">
        <v>0</v>
      </c>
      <c r="AE562" s="42">
        <v>0</v>
      </c>
      <c r="AF562" s="97">
        <v>0</v>
      </c>
      <c r="AG562" s="96">
        <v>0</v>
      </c>
      <c r="AH562" s="42">
        <v>0</v>
      </c>
      <c r="AI562" s="97">
        <v>0</v>
      </c>
      <c r="AJ562" s="96">
        <v>0</v>
      </c>
      <c r="AK562" s="42">
        <v>0</v>
      </c>
      <c r="AL562" s="97">
        <v>0</v>
      </c>
      <c r="AM562" s="96">
        <v>0</v>
      </c>
      <c r="AN562" s="42">
        <v>0</v>
      </c>
      <c r="AO562" s="97">
        <v>0</v>
      </c>
      <c r="AP562" s="96"/>
      <c r="AQ562" s="42"/>
      <c r="AR562" s="97"/>
      <c r="AT562" s="96">
        <f t="shared" si="230"/>
        <v>36822</v>
      </c>
      <c r="AU562" s="42">
        <f t="shared" si="230"/>
        <v>37521</v>
      </c>
      <c r="AV562" s="97">
        <f t="shared" si="230"/>
        <v>40256</v>
      </c>
      <c r="BC562" s="32">
        <f t="shared" si="231"/>
        <v>1</v>
      </c>
      <c r="BE562" s="23">
        <v>4</v>
      </c>
      <c r="BF562" s="23">
        <v>20</v>
      </c>
      <c r="BG562" s="23">
        <f t="shared" si="232"/>
        <v>4</v>
      </c>
    </row>
    <row r="563" spans="2:59" ht="15" hidden="1" customHeight="1" x14ac:dyDescent="0.3">
      <c r="C563" s="40" t="s">
        <v>22</v>
      </c>
      <c r="D563" s="34" t="s">
        <v>2</v>
      </c>
      <c r="E563" s="35" t="s">
        <v>2</v>
      </c>
      <c r="F563" s="96">
        <v>0</v>
      </c>
      <c r="G563" s="42">
        <v>0</v>
      </c>
      <c r="H563" s="97">
        <v>0</v>
      </c>
      <c r="I563" s="96">
        <v>0</v>
      </c>
      <c r="J563" s="42">
        <v>0</v>
      </c>
      <c r="K563" s="97">
        <v>0</v>
      </c>
      <c r="L563" s="96">
        <v>0</v>
      </c>
      <c r="M563" s="42">
        <v>0</v>
      </c>
      <c r="N563" s="97">
        <v>0</v>
      </c>
      <c r="O563" s="96">
        <v>0</v>
      </c>
      <c r="P563" s="42">
        <v>0</v>
      </c>
      <c r="Q563" s="97">
        <v>0</v>
      </c>
      <c r="R563" s="96">
        <v>0</v>
      </c>
      <c r="S563" s="42">
        <v>0</v>
      </c>
      <c r="T563" s="97">
        <v>0</v>
      </c>
      <c r="U563" s="96">
        <v>0</v>
      </c>
      <c r="V563" s="42">
        <v>0</v>
      </c>
      <c r="W563" s="97">
        <v>0</v>
      </c>
      <c r="X563" s="96">
        <v>0</v>
      </c>
      <c r="Y563" s="42">
        <v>0</v>
      </c>
      <c r="Z563" s="97">
        <v>0</v>
      </c>
      <c r="AA563" s="96">
        <v>0</v>
      </c>
      <c r="AB563" s="42">
        <v>0</v>
      </c>
      <c r="AC563" s="97">
        <v>0</v>
      </c>
      <c r="AD563" s="96">
        <v>0</v>
      </c>
      <c r="AE563" s="42">
        <v>0</v>
      </c>
      <c r="AF563" s="97">
        <v>0</v>
      </c>
      <c r="AG563" s="96">
        <v>0</v>
      </c>
      <c r="AH563" s="42">
        <v>0</v>
      </c>
      <c r="AI563" s="97">
        <v>0</v>
      </c>
      <c r="AJ563" s="96">
        <v>0</v>
      </c>
      <c r="AK563" s="42">
        <v>0</v>
      </c>
      <c r="AL563" s="97">
        <v>0</v>
      </c>
      <c r="AM563" s="96">
        <v>0</v>
      </c>
      <c r="AN563" s="42">
        <v>0</v>
      </c>
      <c r="AO563" s="97">
        <v>0</v>
      </c>
      <c r="AP563" s="96"/>
      <c r="AQ563" s="42"/>
      <c r="AR563" s="97"/>
      <c r="AT563" s="96">
        <f t="shared" si="230"/>
        <v>0</v>
      </c>
      <c r="AU563" s="42">
        <f t="shared" si="230"/>
        <v>0</v>
      </c>
      <c r="AV563" s="97">
        <f t="shared" si="230"/>
        <v>0</v>
      </c>
      <c r="BC563" s="32">
        <f t="shared" si="231"/>
        <v>0</v>
      </c>
      <c r="BE563" s="23">
        <v>4</v>
      </c>
      <c r="BF563" s="23">
        <v>20</v>
      </c>
      <c r="BG563" s="23">
        <f t="shared" si="232"/>
        <v>5</v>
      </c>
    </row>
    <row r="564" spans="2:59" ht="15" hidden="1" customHeight="1" x14ac:dyDescent="0.3">
      <c r="C564" s="40" t="s">
        <v>22</v>
      </c>
      <c r="D564" s="34" t="s">
        <v>2</v>
      </c>
      <c r="E564" s="35" t="s">
        <v>2</v>
      </c>
      <c r="F564" s="96">
        <v>0</v>
      </c>
      <c r="G564" s="42">
        <v>0</v>
      </c>
      <c r="H564" s="97">
        <v>0</v>
      </c>
      <c r="I564" s="96">
        <v>0</v>
      </c>
      <c r="J564" s="42">
        <v>0</v>
      </c>
      <c r="K564" s="97">
        <v>0</v>
      </c>
      <c r="L564" s="96">
        <v>0</v>
      </c>
      <c r="M564" s="42">
        <v>0</v>
      </c>
      <c r="N564" s="97">
        <v>0</v>
      </c>
      <c r="O564" s="96">
        <v>0</v>
      </c>
      <c r="P564" s="42">
        <v>0</v>
      </c>
      <c r="Q564" s="97">
        <v>0</v>
      </c>
      <c r="R564" s="96">
        <v>0</v>
      </c>
      <c r="S564" s="42">
        <v>0</v>
      </c>
      <c r="T564" s="97">
        <v>0</v>
      </c>
      <c r="U564" s="96">
        <v>0</v>
      </c>
      <c r="V564" s="42">
        <v>0</v>
      </c>
      <c r="W564" s="97">
        <v>0</v>
      </c>
      <c r="X564" s="96">
        <v>0</v>
      </c>
      <c r="Y564" s="42">
        <v>0</v>
      </c>
      <c r="Z564" s="97">
        <v>0</v>
      </c>
      <c r="AA564" s="96">
        <v>0</v>
      </c>
      <c r="AB564" s="42">
        <v>0</v>
      </c>
      <c r="AC564" s="97">
        <v>0</v>
      </c>
      <c r="AD564" s="96">
        <v>0</v>
      </c>
      <c r="AE564" s="42">
        <v>0</v>
      </c>
      <c r="AF564" s="97">
        <v>0</v>
      </c>
      <c r="AG564" s="96">
        <v>0</v>
      </c>
      <c r="AH564" s="42">
        <v>0</v>
      </c>
      <c r="AI564" s="97">
        <v>0</v>
      </c>
      <c r="AJ564" s="96">
        <v>0</v>
      </c>
      <c r="AK564" s="42">
        <v>0</v>
      </c>
      <c r="AL564" s="97">
        <v>0</v>
      </c>
      <c r="AM564" s="96">
        <v>0</v>
      </c>
      <c r="AN564" s="42">
        <v>0</v>
      </c>
      <c r="AO564" s="97">
        <v>0</v>
      </c>
      <c r="AP564" s="96"/>
      <c r="AQ564" s="42"/>
      <c r="AR564" s="97"/>
      <c r="AT564" s="96">
        <f t="shared" si="230"/>
        <v>0</v>
      </c>
      <c r="AU564" s="42">
        <f t="shared" si="230"/>
        <v>0</v>
      </c>
      <c r="AV564" s="97">
        <f t="shared" si="230"/>
        <v>0</v>
      </c>
      <c r="BC564" s="32">
        <f t="shared" si="231"/>
        <v>0</v>
      </c>
      <c r="BE564" s="23">
        <v>4</v>
      </c>
      <c r="BF564" s="23">
        <v>20</v>
      </c>
      <c r="BG564" s="23">
        <f t="shared" si="232"/>
        <v>6</v>
      </c>
    </row>
    <row r="565" spans="2:59" ht="15" hidden="1" customHeight="1" x14ac:dyDescent="0.3">
      <c r="C565" s="40" t="s">
        <v>22</v>
      </c>
      <c r="D565" s="34" t="s">
        <v>2</v>
      </c>
      <c r="E565" s="35" t="s">
        <v>2</v>
      </c>
      <c r="F565" s="96">
        <v>0</v>
      </c>
      <c r="G565" s="42">
        <v>0</v>
      </c>
      <c r="H565" s="97">
        <v>0</v>
      </c>
      <c r="I565" s="96">
        <v>0</v>
      </c>
      <c r="J565" s="42">
        <v>0</v>
      </c>
      <c r="K565" s="97">
        <v>0</v>
      </c>
      <c r="L565" s="96">
        <v>0</v>
      </c>
      <c r="M565" s="42">
        <v>0</v>
      </c>
      <c r="N565" s="97">
        <v>0</v>
      </c>
      <c r="O565" s="96">
        <v>0</v>
      </c>
      <c r="P565" s="42">
        <v>0</v>
      </c>
      <c r="Q565" s="97">
        <v>0</v>
      </c>
      <c r="R565" s="96">
        <v>0</v>
      </c>
      <c r="S565" s="42">
        <v>0</v>
      </c>
      <c r="T565" s="97">
        <v>0</v>
      </c>
      <c r="U565" s="96">
        <v>0</v>
      </c>
      <c r="V565" s="42">
        <v>0</v>
      </c>
      <c r="W565" s="97">
        <v>0</v>
      </c>
      <c r="X565" s="96">
        <v>0</v>
      </c>
      <c r="Y565" s="42">
        <v>0</v>
      </c>
      <c r="Z565" s="97">
        <v>0</v>
      </c>
      <c r="AA565" s="96">
        <v>0</v>
      </c>
      <c r="AB565" s="42">
        <v>0</v>
      </c>
      <c r="AC565" s="97">
        <v>0</v>
      </c>
      <c r="AD565" s="96">
        <v>0</v>
      </c>
      <c r="AE565" s="42">
        <v>0</v>
      </c>
      <c r="AF565" s="97">
        <v>0</v>
      </c>
      <c r="AG565" s="96">
        <v>0</v>
      </c>
      <c r="AH565" s="42">
        <v>0</v>
      </c>
      <c r="AI565" s="97">
        <v>0</v>
      </c>
      <c r="AJ565" s="96">
        <v>0</v>
      </c>
      <c r="AK565" s="42">
        <v>0</v>
      </c>
      <c r="AL565" s="97">
        <v>0</v>
      </c>
      <c r="AM565" s="96">
        <v>0</v>
      </c>
      <c r="AN565" s="42">
        <v>0</v>
      </c>
      <c r="AO565" s="97">
        <v>0</v>
      </c>
      <c r="AP565" s="96"/>
      <c r="AQ565" s="42"/>
      <c r="AR565" s="97"/>
      <c r="AT565" s="96">
        <f t="shared" si="230"/>
        <v>0</v>
      </c>
      <c r="AU565" s="42">
        <f t="shared" si="230"/>
        <v>0</v>
      </c>
      <c r="AV565" s="97">
        <f t="shared" si="230"/>
        <v>0</v>
      </c>
      <c r="BC565" s="32">
        <f t="shared" si="231"/>
        <v>0</v>
      </c>
      <c r="BE565" s="23">
        <v>4</v>
      </c>
      <c r="BF565" s="23">
        <v>20</v>
      </c>
      <c r="BG565" s="23">
        <f t="shared" si="232"/>
        <v>7</v>
      </c>
    </row>
    <row r="566" spans="2:59" ht="15" hidden="1" customHeight="1" x14ac:dyDescent="0.3">
      <c r="C566" s="40" t="s">
        <v>22</v>
      </c>
      <c r="D566" s="34" t="s">
        <v>2</v>
      </c>
      <c r="E566" s="35" t="s">
        <v>2</v>
      </c>
      <c r="F566" s="96">
        <v>0</v>
      </c>
      <c r="G566" s="42">
        <v>0</v>
      </c>
      <c r="H566" s="97">
        <v>0</v>
      </c>
      <c r="I566" s="96">
        <v>0</v>
      </c>
      <c r="J566" s="42">
        <v>0</v>
      </c>
      <c r="K566" s="97">
        <v>0</v>
      </c>
      <c r="L566" s="96">
        <v>0</v>
      </c>
      <c r="M566" s="42">
        <v>0</v>
      </c>
      <c r="N566" s="97">
        <v>0</v>
      </c>
      <c r="O566" s="96">
        <v>0</v>
      </c>
      <c r="P566" s="42">
        <v>0</v>
      </c>
      <c r="Q566" s="97">
        <v>0</v>
      </c>
      <c r="R566" s="96">
        <v>0</v>
      </c>
      <c r="S566" s="42">
        <v>0</v>
      </c>
      <c r="T566" s="97">
        <v>0</v>
      </c>
      <c r="U566" s="96">
        <v>0</v>
      </c>
      <c r="V566" s="42">
        <v>0</v>
      </c>
      <c r="W566" s="97">
        <v>0</v>
      </c>
      <c r="X566" s="96">
        <v>0</v>
      </c>
      <c r="Y566" s="42">
        <v>0</v>
      </c>
      <c r="Z566" s="97">
        <v>0</v>
      </c>
      <c r="AA566" s="96">
        <v>0</v>
      </c>
      <c r="AB566" s="42">
        <v>0</v>
      </c>
      <c r="AC566" s="97">
        <v>0</v>
      </c>
      <c r="AD566" s="96">
        <v>0</v>
      </c>
      <c r="AE566" s="42">
        <v>0</v>
      </c>
      <c r="AF566" s="97">
        <v>0</v>
      </c>
      <c r="AG566" s="96">
        <v>0</v>
      </c>
      <c r="AH566" s="42">
        <v>0</v>
      </c>
      <c r="AI566" s="97">
        <v>0</v>
      </c>
      <c r="AJ566" s="96">
        <v>0</v>
      </c>
      <c r="AK566" s="42">
        <v>0</v>
      </c>
      <c r="AL566" s="97">
        <v>0</v>
      </c>
      <c r="AM566" s="96">
        <v>0</v>
      </c>
      <c r="AN566" s="42">
        <v>0</v>
      </c>
      <c r="AO566" s="97">
        <v>0</v>
      </c>
      <c r="AP566" s="96"/>
      <c r="AQ566" s="42"/>
      <c r="AR566" s="97"/>
      <c r="AT566" s="96">
        <f t="shared" si="230"/>
        <v>0</v>
      </c>
      <c r="AU566" s="42">
        <f t="shared" si="230"/>
        <v>0</v>
      </c>
      <c r="AV566" s="97">
        <f t="shared" si="230"/>
        <v>0</v>
      </c>
      <c r="BC566" s="32">
        <f t="shared" si="231"/>
        <v>0</v>
      </c>
      <c r="BE566" s="23">
        <v>4</v>
      </c>
      <c r="BF566" s="23">
        <v>20</v>
      </c>
      <c r="BG566" s="23">
        <f t="shared" si="232"/>
        <v>8</v>
      </c>
    </row>
    <row r="567" spans="2:59" ht="15" hidden="1" customHeight="1" x14ac:dyDescent="0.3">
      <c r="C567" s="40" t="s">
        <v>22</v>
      </c>
      <c r="D567" s="34" t="s">
        <v>2</v>
      </c>
      <c r="E567" s="35" t="s">
        <v>2</v>
      </c>
      <c r="F567" s="96">
        <v>0</v>
      </c>
      <c r="G567" s="42">
        <v>0</v>
      </c>
      <c r="H567" s="97">
        <v>0</v>
      </c>
      <c r="I567" s="96">
        <v>0</v>
      </c>
      <c r="J567" s="42">
        <v>0</v>
      </c>
      <c r="K567" s="97">
        <v>0</v>
      </c>
      <c r="L567" s="96">
        <v>0</v>
      </c>
      <c r="M567" s="42">
        <v>0</v>
      </c>
      <c r="N567" s="97">
        <v>0</v>
      </c>
      <c r="O567" s="96">
        <v>0</v>
      </c>
      <c r="P567" s="42">
        <v>0</v>
      </c>
      <c r="Q567" s="97">
        <v>0</v>
      </c>
      <c r="R567" s="96">
        <v>0</v>
      </c>
      <c r="S567" s="42">
        <v>0</v>
      </c>
      <c r="T567" s="97">
        <v>0</v>
      </c>
      <c r="U567" s="96">
        <v>0</v>
      </c>
      <c r="V567" s="42">
        <v>0</v>
      </c>
      <c r="W567" s="97">
        <v>0</v>
      </c>
      <c r="X567" s="96">
        <v>0</v>
      </c>
      <c r="Y567" s="42">
        <v>0</v>
      </c>
      <c r="Z567" s="97">
        <v>0</v>
      </c>
      <c r="AA567" s="96">
        <v>0</v>
      </c>
      <c r="AB567" s="42">
        <v>0</v>
      </c>
      <c r="AC567" s="97">
        <v>0</v>
      </c>
      <c r="AD567" s="96">
        <v>0</v>
      </c>
      <c r="AE567" s="42">
        <v>0</v>
      </c>
      <c r="AF567" s="97">
        <v>0</v>
      </c>
      <c r="AG567" s="96">
        <v>0</v>
      </c>
      <c r="AH567" s="42">
        <v>0</v>
      </c>
      <c r="AI567" s="97">
        <v>0</v>
      </c>
      <c r="AJ567" s="96">
        <v>0</v>
      </c>
      <c r="AK567" s="42">
        <v>0</v>
      </c>
      <c r="AL567" s="97">
        <v>0</v>
      </c>
      <c r="AM567" s="96">
        <v>0</v>
      </c>
      <c r="AN567" s="42">
        <v>0</v>
      </c>
      <c r="AO567" s="97">
        <v>0</v>
      </c>
      <c r="AP567" s="96"/>
      <c r="AQ567" s="42"/>
      <c r="AR567" s="97"/>
      <c r="AT567" s="96">
        <f t="shared" si="230"/>
        <v>0</v>
      </c>
      <c r="AU567" s="42">
        <f t="shared" si="230"/>
        <v>0</v>
      </c>
      <c r="AV567" s="97">
        <f t="shared" si="230"/>
        <v>0</v>
      </c>
      <c r="BC567" s="32">
        <f t="shared" si="231"/>
        <v>0</v>
      </c>
      <c r="BE567" s="23">
        <v>4</v>
      </c>
      <c r="BF567" s="23">
        <v>20</v>
      </c>
      <c r="BG567" s="23">
        <f t="shared" si="232"/>
        <v>9</v>
      </c>
    </row>
    <row r="568" spans="2:59" ht="15" hidden="1" customHeight="1" x14ac:dyDescent="0.3">
      <c r="C568" s="40" t="s">
        <v>22</v>
      </c>
      <c r="D568" s="34" t="s">
        <v>2</v>
      </c>
      <c r="E568" s="35" t="s">
        <v>2</v>
      </c>
      <c r="F568" s="96">
        <v>0</v>
      </c>
      <c r="G568" s="42">
        <v>0</v>
      </c>
      <c r="H568" s="97">
        <v>0</v>
      </c>
      <c r="I568" s="96">
        <v>0</v>
      </c>
      <c r="J568" s="42">
        <v>0</v>
      </c>
      <c r="K568" s="97">
        <v>0</v>
      </c>
      <c r="L568" s="96">
        <v>0</v>
      </c>
      <c r="M568" s="42">
        <v>0</v>
      </c>
      <c r="N568" s="97">
        <v>0</v>
      </c>
      <c r="O568" s="96">
        <v>0</v>
      </c>
      <c r="P568" s="42">
        <v>0</v>
      </c>
      <c r="Q568" s="97">
        <v>0</v>
      </c>
      <c r="R568" s="96">
        <v>0</v>
      </c>
      <c r="S568" s="42">
        <v>0</v>
      </c>
      <c r="T568" s="97">
        <v>0</v>
      </c>
      <c r="U568" s="96">
        <v>0</v>
      </c>
      <c r="V568" s="42">
        <v>0</v>
      </c>
      <c r="W568" s="97">
        <v>0</v>
      </c>
      <c r="X568" s="96">
        <v>0</v>
      </c>
      <c r="Y568" s="42">
        <v>0</v>
      </c>
      <c r="Z568" s="97">
        <v>0</v>
      </c>
      <c r="AA568" s="96">
        <v>0</v>
      </c>
      <c r="AB568" s="42">
        <v>0</v>
      </c>
      <c r="AC568" s="97">
        <v>0</v>
      </c>
      <c r="AD568" s="96">
        <v>0</v>
      </c>
      <c r="AE568" s="42">
        <v>0</v>
      </c>
      <c r="AF568" s="97">
        <v>0</v>
      </c>
      <c r="AG568" s="96">
        <v>0</v>
      </c>
      <c r="AH568" s="42">
        <v>0</v>
      </c>
      <c r="AI568" s="97">
        <v>0</v>
      </c>
      <c r="AJ568" s="96">
        <v>0</v>
      </c>
      <c r="AK568" s="42">
        <v>0</v>
      </c>
      <c r="AL568" s="97">
        <v>0</v>
      </c>
      <c r="AM568" s="96">
        <v>0</v>
      </c>
      <c r="AN568" s="42">
        <v>0</v>
      </c>
      <c r="AO568" s="97">
        <v>0</v>
      </c>
      <c r="AP568" s="96"/>
      <c r="AQ568" s="42"/>
      <c r="AR568" s="97"/>
      <c r="AT568" s="96">
        <f t="shared" si="230"/>
        <v>0</v>
      </c>
      <c r="AU568" s="42">
        <f t="shared" si="230"/>
        <v>0</v>
      </c>
      <c r="AV568" s="97">
        <f t="shared" si="230"/>
        <v>0</v>
      </c>
      <c r="BC568" s="32">
        <f t="shared" si="231"/>
        <v>0</v>
      </c>
      <c r="BE568" s="23">
        <v>4</v>
      </c>
      <c r="BF568" s="23">
        <v>20</v>
      </c>
      <c r="BG568" s="23">
        <f t="shared" si="232"/>
        <v>10</v>
      </c>
    </row>
    <row r="569" spans="2:59" ht="15" customHeight="1" x14ac:dyDescent="0.3">
      <c r="C569" s="40" t="s">
        <v>23</v>
      </c>
      <c r="D569" s="34" t="s">
        <v>371</v>
      </c>
      <c r="E569" s="35" t="s">
        <v>372</v>
      </c>
      <c r="F569" s="96">
        <v>230622</v>
      </c>
      <c r="G569" s="42">
        <v>242423</v>
      </c>
      <c r="H569" s="97">
        <v>264386</v>
      </c>
      <c r="I569" s="96">
        <v>0</v>
      </c>
      <c r="J569" s="42">
        <v>0</v>
      </c>
      <c r="K569" s="97">
        <v>0</v>
      </c>
      <c r="L569" s="96">
        <v>0</v>
      </c>
      <c r="M569" s="42">
        <v>0</v>
      </c>
      <c r="N569" s="97">
        <v>0</v>
      </c>
      <c r="O569" s="96">
        <v>0</v>
      </c>
      <c r="P569" s="42">
        <v>0</v>
      </c>
      <c r="Q569" s="97">
        <v>0</v>
      </c>
      <c r="R569" s="96">
        <v>2498</v>
      </c>
      <c r="S569" s="42">
        <v>2610</v>
      </c>
      <c r="T569" s="97">
        <v>2730</v>
      </c>
      <c r="U569" s="96">
        <v>0</v>
      </c>
      <c r="V569" s="42">
        <v>0</v>
      </c>
      <c r="W569" s="97">
        <v>0</v>
      </c>
      <c r="X569" s="96">
        <v>100000</v>
      </c>
      <c r="Y569" s="42">
        <v>100000</v>
      </c>
      <c r="Z569" s="97">
        <v>115000</v>
      </c>
      <c r="AA569" s="96">
        <v>0</v>
      </c>
      <c r="AB569" s="42">
        <v>0</v>
      </c>
      <c r="AC569" s="97">
        <v>0</v>
      </c>
      <c r="AD569" s="96">
        <v>0</v>
      </c>
      <c r="AE569" s="42">
        <v>0</v>
      </c>
      <c r="AF569" s="97">
        <v>0</v>
      </c>
      <c r="AG569" s="96">
        <v>0</v>
      </c>
      <c r="AH569" s="42">
        <v>0</v>
      </c>
      <c r="AI569" s="97">
        <v>0</v>
      </c>
      <c r="AJ569" s="96">
        <v>0</v>
      </c>
      <c r="AK569" s="42">
        <v>0</v>
      </c>
      <c r="AL569" s="97">
        <v>0</v>
      </c>
      <c r="AM569" s="96">
        <v>0</v>
      </c>
      <c r="AN569" s="42">
        <v>0</v>
      </c>
      <c r="AO569" s="97">
        <v>0</v>
      </c>
      <c r="AP569" s="96"/>
      <c r="AQ569" s="42"/>
      <c r="AR569" s="97"/>
      <c r="AT569" s="96">
        <f t="shared" si="230"/>
        <v>333120</v>
      </c>
      <c r="AU569" s="42">
        <f t="shared" si="230"/>
        <v>345033</v>
      </c>
      <c r="AV569" s="97">
        <f t="shared" si="230"/>
        <v>382116</v>
      </c>
      <c r="BC569" s="32">
        <f t="shared" si="231"/>
        <v>1</v>
      </c>
      <c r="BE569" s="23">
        <v>4</v>
      </c>
      <c r="BF569" s="23">
        <v>21</v>
      </c>
      <c r="BG569" s="23">
        <f t="shared" si="232"/>
        <v>1</v>
      </c>
    </row>
    <row r="570" spans="2:59" ht="15" customHeight="1" x14ac:dyDescent="0.3">
      <c r="C570" s="50" t="str">
        <f>IF(LEN(E569)&lt;1,"","Total: " &amp; LEFT(E569,LEN(E569)-21) &amp; "Municipalities")</f>
        <v>Total: Harry Gwala Municipalities</v>
      </c>
      <c r="D570" s="51"/>
      <c r="E570" s="52"/>
      <c r="F570" s="63">
        <f>SUM(F559:F569)</f>
        <v>372241</v>
      </c>
      <c r="G570" s="54">
        <f>SUM(G559:G569)</f>
        <v>380931</v>
      </c>
      <c r="H570" s="64">
        <f>SUM(H559:H569)</f>
        <v>413858</v>
      </c>
      <c r="I570" s="63">
        <f t="shared" ref="I570:Q570" si="233">SUM(I559:I569)</f>
        <v>0</v>
      </c>
      <c r="J570" s="54">
        <f t="shared" si="233"/>
        <v>0</v>
      </c>
      <c r="K570" s="64">
        <f t="shared" si="233"/>
        <v>0</v>
      </c>
      <c r="L570" s="63">
        <f t="shared" si="233"/>
        <v>0</v>
      </c>
      <c r="M570" s="54">
        <f t="shared" si="233"/>
        <v>0</v>
      </c>
      <c r="N570" s="64">
        <f t="shared" si="233"/>
        <v>0</v>
      </c>
      <c r="O570" s="63">
        <f t="shared" si="233"/>
        <v>24340</v>
      </c>
      <c r="P570" s="54">
        <f t="shared" si="233"/>
        <v>24116</v>
      </c>
      <c r="Q570" s="64">
        <f t="shared" si="233"/>
        <v>23230</v>
      </c>
      <c r="R570" s="63">
        <f>SUM(R559:R569)</f>
        <v>2498</v>
      </c>
      <c r="S570" s="54">
        <f>SUM(S559:S569)</f>
        <v>2610</v>
      </c>
      <c r="T570" s="64">
        <f>SUM(T559:T569)</f>
        <v>2730</v>
      </c>
      <c r="U570" s="63">
        <f t="shared" ref="U570:AL570" si="234">SUM(U559:U569)</f>
        <v>0</v>
      </c>
      <c r="V570" s="54">
        <f t="shared" si="234"/>
        <v>0</v>
      </c>
      <c r="W570" s="64">
        <f t="shared" si="234"/>
        <v>0</v>
      </c>
      <c r="X570" s="63">
        <f t="shared" si="234"/>
        <v>100000</v>
      </c>
      <c r="Y570" s="54">
        <f t="shared" si="234"/>
        <v>100000</v>
      </c>
      <c r="Z570" s="64">
        <f t="shared" si="234"/>
        <v>115000</v>
      </c>
      <c r="AA570" s="63">
        <f t="shared" si="234"/>
        <v>0</v>
      </c>
      <c r="AB570" s="54">
        <f t="shared" si="234"/>
        <v>0</v>
      </c>
      <c r="AC570" s="64">
        <f t="shared" si="234"/>
        <v>0</v>
      </c>
      <c r="AD570" s="63">
        <f t="shared" si="234"/>
        <v>0</v>
      </c>
      <c r="AE570" s="54">
        <f t="shared" si="234"/>
        <v>0</v>
      </c>
      <c r="AF570" s="64">
        <f t="shared" si="234"/>
        <v>0</v>
      </c>
      <c r="AG570" s="63">
        <f t="shared" si="234"/>
        <v>0</v>
      </c>
      <c r="AH570" s="54">
        <f t="shared" si="234"/>
        <v>0</v>
      </c>
      <c r="AI570" s="64">
        <f t="shared" si="234"/>
        <v>0</v>
      </c>
      <c r="AJ570" s="63">
        <f t="shared" si="234"/>
        <v>0</v>
      </c>
      <c r="AK570" s="54">
        <f t="shared" si="234"/>
        <v>0</v>
      </c>
      <c r="AL570" s="64">
        <f t="shared" si="234"/>
        <v>0</v>
      </c>
      <c r="AM570" s="63">
        <f>SUM(AM559:AM569)</f>
        <v>0</v>
      </c>
      <c r="AN570" s="54">
        <f>SUM(AN559:AN569)</f>
        <v>0</v>
      </c>
      <c r="AO570" s="64">
        <f>SUM(AO559:AO569)</f>
        <v>0</v>
      </c>
      <c r="AP570" s="63"/>
      <c r="AQ570" s="54"/>
      <c r="AR570" s="64"/>
      <c r="AT570" s="63">
        <f t="shared" ref="AT570:AV570" si="235">SUM(AT559:AT569)</f>
        <v>499079</v>
      </c>
      <c r="AU570" s="54">
        <f t="shared" si="235"/>
        <v>507657</v>
      </c>
      <c r="AV570" s="64">
        <f t="shared" si="235"/>
        <v>554818</v>
      </c>
      <c r="BC570" s="32">
        <f>IF(SUM(BC559:BC569)=0,0,1)</f>
        <v>1</v>
      </c>
    </row>
    <row r="571" spans="2:59" ht="15" customHeight="1" x14ac:dyDescent="0.3">
      <c r="C571" s="40"/>
      <c r="D571" s="34"/>
      <c r="E571" s="35"/>
      <c r="F571" s="96"/>
      <c r="G571" s="42"/>
      <c r="H571" s="97"/>
      <c r="I571" s="96"/>
      <c r="J571" s="42"/>
      <c r="K571" s="97"/>
      <c r="L571" s="96"/>
      <c r="M571" s="42"/>
      <c r="N571" s="97"/>
      <c r="O571" s="96"/>
      <c r="P571" s="42"/>
      <c r="Q571" s="97"/>
      <c r="R571" s="96"/>
      <c r="S571" s="42"/>
      <c r="T571" s="97"/>
      <c r="U571" s="96"/>
      <c r="V571" s="42"/>
      <c r="W571" s="97"/>
      <c r="X571" s="96"/>
      <c r="Y571" s="42"/>
      <c r="Z571" s="97"/>
      <c r="AA571" s="96"/>
      <c r="AB571" s="42"/>
      <c r="AC571" s="97"/>
      <c r="AD571" s="96"/>
      <c r="AE571" s="42"/>
      <c r="AF571" s="97"/>
      <c r="AG571" s="96"/>
      <c r="AH571" s="42"/>
      <c r="AI571" s="97"/>
      <c r="AJ571" s="96"/>
      <c r="AK571" s="42"/>
      <c r="AL571" s="97"/>
      <c r="AM571" s="96"/>
      <c r="AN571" s="42"/>
      <c r="AO571" s="97"/>
      <c r="AP571" s="96"/>
      <c r="AQ571" s="42"/>
      <c r="AR571" s="97"/>
      <c r="AT571" s="96"/>
      <c r="AU571" s="42"/>
      <c r="AV571" s="97"/>
      <c r="BC571" s="32">
        <v>1</v>
      </c>
    </row>
    <row r="572" spans="2:59" ht="15" customHeight="1" x14ac:dyDescent="0.3">
      <c r="C572" s="56" t="s">
        <v>30</v>
      </c>
      <c r="D572" s="57"/>
      <c r="E572" s="58"/>
      <c r="F572" s="63">
        <f>F435+F436+F437+F438+F439+F453+F466+F479+F492+F505+F518+F531+F544+F557+F570</f>
        <v>3623842</v>
      </c>
      <c r="G572" s="54">
        <f>G435+G436+G437+G438+G439+G453+G466+G479+G492+G505+G518+G531+G544+G557+G570</f>
        <v>3739855</v>
      </c>
      <c r="H572" s="64">
        <f>H435+H436+H437+H438+H439+H453+H466+H479+H492+H505+H518+H531+H544+H557+H570</f>
        <v>4062223</v>
      </c>
      <c r="I572" s="63">
        <f t="shared" ref="I572:Q572" si="236">I435+I436+I437+I438+I439+I453+I466+I479+I492+I505+I518+I531+I544+I557+I570</f>
        <v>90263</v>
      </c>
      <c r="J572" s="54">
        <f t="shared" si="236"/>
        <v>76432</v>
      </c>
      <c r="K572" s="64">
        <f t="shared" si="236"/>
        <v>0</v>
      </c>
      <c r="L572" s="63">
        <f t="shared" si="236"/>
        <v>36000</v>
      </c>
      <c r="M572" s="54">
        <f t="shared" si="236"/>
        <v>30000</v>
      </c>
      <c r="N572" s="64">
        <f t="shared" si="236"/>
        <v>35000</v>
      </c>
      <c r="O572" s="63">
        <f t="shared" si="236"/>
        <v>359739</v>
      </c>
      <c r="P572" s="54">
        <f t="shared" si="236"/>
        <v>350142</v>
      </c>
      <c r="Q572" s="64">
        <f t="shared" si="236"/>
        <v>342710</v>
      </c>
      <c r="R572" s="63">
        <f>R435+R436+R437+R438+R439+R453+R466+R479+R492+R505+R518+R531+R544+R557+R570</f>
        <v>27137</v>
      </c>
      <c r="S572" s="54">
        <f>S435+S436+S437+S438+S439+S453+S466+S479+S492+S505+S518+S531+S544+S557+S570</f>
        <v>28354</v>
      </c>
      <c r="T572" s="64">
        <f>T435+T436+T437+T438+T439+T453+T466+T479+T492+T505+T518+T531+T544+T557+T570</f>
        <v>29653</v>
      </c>
      <c r="U572" s="63">
        <f t="shared" ref="U572:AL572" si="237">U435+U436+U437+U438+U439+U453+U466+U479+U492+U505+U518+U531+U544+U557+U570</f>
        <v>428744</v>
      </c>
      <c r="V572" s="54">
        <f t="shared" si="237"/>
        <v>484719</v>
      </c>
      <c r="W572" s="64">
        <f t="shared" si="237"/>
        <v>716556</v>
      </c>
      <c r="X572" s="63">
        <f t="shared" si="237"/>
        <v>1070000</v>
      </c>
      <c r="Y572" s="54">
        <f t="shared" si="237"/>
        <v>1121129</v>
      </c>
      <c r="Z572" s="64">
        <f t="shared" si="237"/>
        <v>1235000</v>
      </c>
      <c r="AA572" s="63">
        <f t="shared" si="237"/>
        <v>237716.5683451693</v>
      </c>
      <c r="AB572" s="54">
        <f t="shared" si="237"/>
        <v>206381.5666134521</v>
      </c>
      <c r="AC572" s="64">
        <f t="shared" si="237"/>
        <v>223835.81010349581</v>
      </c>
      <c r="AD572" s="63">
        <f t="shared" si="237"/>
        <v>234635</v>
      </c>
      <c r="AE572" s="54">
        <f t="shared" si="237"/>
        <v>120139</v>
      </c>
      <c r="AF572" s="64">
        <f t="shared" si="237"/>
        <v>130500</v>
      </c>
      <c r="AG572" s="63">
        <f t="shared" si="237"/>
        <v>785485</v>
      </c>
      <c r="AH572" s="54">
        <f t="shared" si="237"/>
        <v>820674</v>
      </c>
      <c r="AI572" s="64">
        <f t="shared" si="237"/>
        <v>858273</v>
      </c>
      <c r="AJ572" s="63">
        <f t="shared" si="237"/>
        <v>1498083</v>
      </c>
      <c r="AK572" s="54">
        <f t="shared" si="237"/>
        <v>1441639</v>
      </c>
      <c r="AL572" s="64">
        <f t="shared" si="237"/>
        <v>1708207</v>
      </c>
      <c r="AM572" s="63">
        <f>AM435+AM436+AM437+AM438+AM439+AM453+AM466+AM479+AM492+AM505+AM518+AM531+AM544+AM557+AM570</f>
        <v>971411</v>
      </c>
      <c r="AN572" s="54">
        <f>AN435+AN436+AN437+AN438+AN439+AN453+AN466+AN479+AN492+AN505+AN518+AN531+AN544+AN557+AN570</f>
        <v>953870</v>
      </c>
      <c r="AO572" s="64">
        <f>AO435+AO436+AO437+AO438+AO439+AO453+AO466+AO479+AO492+AO505+AO518+AO531+AO544+AO557+AO570</f>
        <v>975922</v>
      </c>
      <c r="AP572" s="63"/>
      <c r="AQ572" s="54"/>
      <c r="AR572" s="64"/>
      <c r="AT572" s="63">
        <f t="shared" ref="AT572:AV572" si="238">AT435+AT436+AT437+AT438+AT439+AT453+AT466+AT479+AT492+AT505+AT518+AT531+AT544+AT557+AT570</f>
        <v>9363055.5683451705</v>
      </c>
      <c r="AU572" s="54">
        <f t="shared" si="238"/>
        <v>9373334.5666134506</v>
      </c>
      <c r="AV572" s="64">
        <f t="shared" si="238"/>
        <v>10317879.810103497</v>
      </c>
      <c r="BC572" s="32">
        <v>1</v>
      </c>
    </row>
    <row r="573" spans="2:59" ht="15" customHeight="1" x14ac:dyDescent="0.3">
      <c r="C573" s="40"/>
      <c r="D573" s="34"/>
      <c r="E573" s="35"/>
      <c r="F573" s="96"/>
      <c r="G573" s="42"/>
      <c r="H573" s="97"/>
      <c r="I573" s="96"/>
      <c r="J573" s="42"/>
      <c r="K573" s="97"/>
      <c r="L573" s="96"/>
      <c r="M573" s="42"/>
      <c r="N573" s="97"/>
      <c r="O573" s="96"/>
      <c r="P573" s="42"/>
      <c r="Q573" s="97"/>
      <c r="R573" s="96"/>
      <c r="S573" s="42"/>
      <c r="T573" s="97"/>
      <c r="U573" s="96"/>
      <c r="V573" s="42"/>
      <c r="W573" s="97"/>
      <c r="X573" s="96"/>
      <c r="Y573" s="42"/>
      <c r="Z573" s="97"/>
      <c r="AA573" s="96"/>
      <c r="AB573" s="42"/>
      <c r="AC573" s="97"/>
      <c r="AD573" s="96"/>
      <c r="AE573" s="42"/>
      <c r="AF573" s="97"/>
      <c r="AG573" s="96"/>
      <c r="AH573" s="42"/>
      <c r="AI573" s="97"/>
      <c r="AJ573" s="96"/>
      <c r="AK573" s="42"/>
      <c r="AL573" s="97"/>
      <c r="AM573" s="96"/>
      <c r="AN573" s="42"/>
      <c r="AO573" s="97"/>
      <c r="AP573" s="96"/>
      <c r="AQ573" s="42"/>
      <c r="AR573" s="97"/>
      <c r="AT573" s="96"/>
      <c r="AU573" s="42"/>
      <c r="AV573" s="97"/>
      <c r="BC573" s="32">
        <v>1</v>
      </c>
    </row>
    <row r="574" spans="2:59" ht="15" customHeight="1" x14ac:dyDescent="0.3">
      <c r="B574" s="15"/>
      <c r="C574" s="33" t="s">
        <v>31</v>
      </c>
      <c r="D574" s="34"/>
      <c r="E574" s="35"/>
      <c r="F574" s="94"/>
      <c r="G574" s="37"/>
      <c r="H574" s="95"/>
      <c r="I574" s="94"/>
      <c r="J574" s="37"/>
      <c r="K574" s="95"/>
      <c r="L574" s="94"/>
      <c r="M574" s="37"/>
      <c r="N574" s="95"/>
      <c r="O574" s="94"/>
      <c r="P574" s="37"/>
      <c r="Q574" s="95"/>
      <c r="R574" s="94"/>
      <c r="S574" s="37"/>
      <c r="T574" s="95"/>
      <c r="U574" s="94"/>
      <c r="V574" s="37"/>
      <c r="W574" s="95"/>
      <c r="X574" s="94"/>
      <c r="Y574" s="37"/>
      <c r="Z574" s="95"/>
      <c r="AA574" s="94"/>
      <c r="AB574" s="37"/>
      <c r="AC574" s="95"/>
      <c r="AD574" s="94"/>
      <c r="AE574" s="37"/>
      <c r="AF574" s="95"/>
      <c r="AG574" s="94"/>
      <c r="AH574" s="37"/>
      <c r="AI574" s="95"/>
      <c r="AJ574" s="94"/>
      <c r="AK574" s="37"/>
      <c r="AL574" s="95"/>
      <c r="AM574" s="94"/>
      <c r="AN574" s="37"/>
      <c r="AO574" s="95"/>
      <c r="AP574" s="94"/>
      <c r="AQ574" s="37"/>
      <c r="AR574" s="95"/>
      <c r="AT574" s="94"/>
      <c r="AU574" s="37"/>
      <c r="AV574" s="95"/>
      <c r="BC574" s="32">
        <v>1</v>
      </c>
    </row>
    <row r="575" spans="2:59" ht="15" customHeight="1" x14ac:dyDescent="0.3">
      <c r="B575" s="15"/>
      <c r="C575" s="39">
        <v>0</v>
      </c>
      <c r="D575" s="34"/>
      <c r="E575" s="35"/>
      <c r="F575" s="94"/>
      <c r="G575" s="37"/>
      <c r="H575" s="95"/>
      <c r="I575" s="94"/>
      <c r="J575" s="37"/>
      <c r="K575" s="95"/>
      <c r="L575" s="94"/>
      <c r="M575" s="37"/>
      <c r="N575" s="95"/>
      <c r="O575" s="94"/>
      <c r="P575" s="37"/>
      <c r="Q575" s="95"/>
      <c r="R575" s="94"/>
      <c r="S575" s="37"/>
      <c r="T575" s="95"/>
      <c r="U575" s="94"/>
      <c r="V575" s="37"/>
      <c r="W575" s="95"/>
      <c r="X575" s="94"/>
      <c r="Y575" s="37"/>
      <c r="Z575" s="95"/>
      <c r="AA575" s="94"/>
      <c r="AB575" s="37"/>
      <c r="AC575" s="95"/>
      <c r="AD575" s="94"/>
      <c r="AE575" s="37"/>
      <c r="AF575" s="95"/>
      <c r="AG575" s="94"/>
      <c r="AH575" s="37"/>
      <c r="AI575" s="95"/>
      <c r="AJ575" s="94"/>
      <c r="AK575" s="37"/>
      <c r="AL575" s="95"/>
      <c r="AM575" s="94"/>
      <c r="AN575" s="37"/>
      <c r="AO575" s="95"/>
      <c r="AP575" s="94"/>
      <c r="AQ575" s="37"/>
      <c r="AR575" s="95"/>
      <c r="AT575" s="94"/>
      <c r="AU575" s="37"/>
      <c r="AV575" s="95"/>
      <c r="BC575" s="32">
        <v>1</v>
      </c>
    </row>
    <row r="576" spans="2:59" s="23" customFormat="1" ht="15" hidden="1" customHeight="1" x14ac:dyDescent="0.3">
      <c r="B576" s="15"/>
      <c r="C576" s="40" t="s">
        <v>21</v>
      </c>
      <c r="D576" s="34" t="s">
        <v>2</v>
      </c>
      <c r="E576" s="35" t="s">
        <v>2</v>
      </c>
      <c r="F576" s="96">
        <v>0</v>
      </c>
      <c r="G576" s="42">
        <v>0</v>
      </c>
      <c r="H576" s="97">
        <v>0</v>
      </c>
      <c r="I576" s="96">
        <v>0</v>
      </c>
      <c r="J576" s="42">
        <v>0</v>
      </c>
      <c r="K576" s="97">
        <v>0</v>
      </c>
      <c r="L576" s="96">
        <v>0</v>
      </c>
      <c r="M576" s="42">
        <v>0</v>
      </c>
      <c r="N576" s="97">
        <v>0</v>
      </c>
      <c r="O576" s="96">
        <v>0</v>
      </c>
      <c r="P576" s="42">
        <v>0</v>
      </c>
      <c r="Q576" s="97">
        <v>0</v>
      </c>
      <c r="R576" s="96">
        <v>0</v>
      </c>
      <c r="S576" s="42">
        <v>0</v>
      </c>
      <c r="T576" s="97">
        <v>0</v>
      </c>
      <c r="U576" s="96">
        <v>0</v>
      </c>
      <c r="V576" s="42">
        <v>0</v>
      </c>
      <c r="W576" s="97">
        <v>0</v>
      </c>
      <c r="X576" s="96">
        <v>0</v>
      </c>
      <c r="Y576" s="42">
        <v>0</v>
      </c>
      <c r="Z576" s="97">
        <v>0</v>
      </c>
      <c r="AA576" s="96">
        <v>0</v>
      </c>
      <c r="AB576" s="42">
        <v>0</v>
      </c>
      <c r="AC576" s="97">
        <v>0</v>
      </c>
      <c r="AD576" s="96">
        <v>0</v>
      </c>
      <c r="AE576" s="42">
        <v>0</v>
      </c>
      <c r="AF576" s="97">
        <v>0</v>
      </c>
      <c r="AG576" s="96">
        <v>0</v>
      </c>
      <c r="AH576" s="42">
        <v>0</v>
      </c>
      <c r="AI576" s="97">
        <v>0</v>
      </c>
      <c r="AJ576" s="96">
        <v>0</v>
      </c>
      <c r="AK576" s="42">
        <v>0</v>
      </c>
      <c r="AL576" s="97">
        <v>0</v>
      </c>
      <c r="AM576" s="96">
        <v>0</v>
      </c>
      <c r="AN576" s="42">
        <v>0</v>
      </c>
      <c r="AO576" s="97">
        <v>0</v>
      </c>
      <c r="AP576" s="96"/>
      <c r="AQ576" s="42"/>
      <c r="AR576" s="97"/>
      <c r="AT576" s="96">
        <f t="shared" ref="AT576:AV580" si="239">F576+I576+L576+O576+R576+AP576+U576+AA576+AM576+AD576</f>
        <v>0</v>
      </c>
      <c r="AU576" s="42">
        <f t="shared" si="239"/>
        <v>0</v>
      </c>
      <c r="AV576" s="97">
        <f t="shared" si="239"/>
        <v>0</v>
      </c>
      <c r="BC576" s="32">
        <f>IF(LEN(E576)&lt;2,0,1)</f>
        <v>0</v>
      </c>
      <c r="BE576" s="23">
        <v>5</v>
      </c>
      <c r="BG576" s="23">
        <v>1</v>
      </c>
    </row>
    <row r="577" spans="2:59" ht="15" hidden="1" customHeight="1" x14ac:dyDescent="0.3">
      <c r="B577" s="15"/>
      <c r="C577" s="40" t="s">
        <v>21</v>
      </c>
      <c r="D577" s="34" t="s">
        <v>2</v>
      </c>
      <c r="E577" s="35" t="s">
        <v>2</v>
      </c>
      <c r="F577" s="96">
        <v>0</v>
      </c>
      <c r="G577" s="42">
        <v>0</v>
      </c>
      <c r="H577" s="97">
        <v>0</v>
      </c>
      <c r="I577" s="96">
        <v>0</v>
      </c>
      <c r="J577" s="42">
        <v>0</v>
      </c>
      <c r="K577" s="97">
        <v>0</v>
      </c>
      <c r="L577" s="96">
        <v>0</v>
      </c>
      <c r="M577" s="42">
        <v>0</v>
      </c>
      <c r="N577" s="97">
        <v>0</v>
      </c>
      <c r="O577" s="96">
        <v>0</v>
      </c>
      <c r="P577" s="42">
        <v>0</v>
      </c>
      <c r="Q577" s="97">
        <v>0</v>
      </c>
      <c r="R577" s="96">
        <v>0</v>
      </c>
      <c r="S577" s="42">
        <v>0</v>
      </c>
      <c r="T577" s="97">
        <v>0</v>
      </c>
      <c r="U577" s="96">
        <v>0</v>
      </c>
      <c r="V577" s="42">
        <v>0</v>
      </c>
      <c r="W577" s="97">
        <v>0</v>
      </c>
      <c r="X577" s="96">
        <v>0</v>
      </c>
      <c r="Y577" s="42">
        <v>0</v>
      </c>
      <c r="Z577" s="97">
        <v>0</v>
      </c>
      <c r="AA577" s="96">
        <v>0</v>
      </c>
      <c r="AB577" s="42">
        <v>0</v>
      </c>
      <c r="AC577" s="97">
        <v>0</v>
      </c>
      <c r="AD577" s="96">
        <v>0</v>
      </c>
      <c r="AE577" s="42">
        <v>0</v>
      </c>
      <c r="AF577" s="97">
        <v>0</v>
      </c>
      <c r="AG577" s="96">
        <v>0</v>
      </c>
      <c r="AH577" s="42">
        <v>0</v>
      </c>
      <c r="AI577" s="97">
        <v>0</v>
      </c>
      <c r="AJ577" s="96">
        <v>0</v>
      </c>
      <c r="AK577" s="42">
        <v>0</v>
      </c>
      <c r="AL577" s="97">
        <v>0</v>
      </c>
      <c r="AM577" s="96">
        <v>0</v>
      </c>
      <c r="AN577" s="42">
        <v>0</v>
      </c>
      <c r="AO577" s="97">
        <v>0</v>
      </c>
      <c r="AP577" s="96"/>
      <c r="AQ577" s="42"/>
      <c r="AR577" s="97"/>
      <c r="AT577" s="96">
        <f t="shared" si="239"/>
        <v>0</v>
      </c>
      <c r="AU577" s="42">
        <f t="shared" si="239"/>
        <v>0</v>
      </c>
      <c r="AV577" s="97">
        <f t="shared" si="239"/>
        <v>0</v>
      </c>
      <c r="BC577" s="32">
        <f>IF(LEN(E577)&lt;2,0,1)</f>
        <v>0</v>
      </c>
      <c r="BE577" s="23">
        <v>5</v>
      </c>
      <c r="BG577" s="23">
        <f>IF(BF577=BF576,BG576+1,1)</f>
        <v>2</v>
      </c>
    </row>
    <row r="578" spans="2:59" ht="15" hidden="1" customHeight="1" x14ac:dyDescent="0.3">
      <c r="B578" s="15"/>
      <c r="C578" s="40" t="s">
        <v>21</v>
      </c>
      <c r="D578" s="34" t="s">
        <v>2</v>
      </c>
      <c r="E578" s="35" t="s">
        <v>2</v>
      </c>
      <c r="F578" s="96">
        <v>0</v>
      </c>
      <c r="G578" s="42">
        <v>0</v>
      </c>
      <c r="H578" s="97">
        <v>0</v>
      </c>
      <c r="I578" s="96">
        <v>0</v>
      </c>
      <c r="J578" s="42">
        <v>0</v>
      </c>
      <c r="K578" s="97">
        <v>0</v>
      </c>
      <c r="L578" s="96">
        <v>0</v>
      </c>
      <c r="M578" s="42">
        <v>0</v>
      </c>
      <c r="N578" s="97">
        <v>0</v>
      </c>
      <c r="O578" s="96">
        <v>0</v>
      </c>
      <c r="P578" s="42">
        <v>0</v>
      </c>
      <c r="Q578" s="97">
        <v>0</v>
      </c>
      <c r="R578" s="96">
        <v>0</v>
      </c>
      <c r="S578" s="42">
        <v>0</v>
      </c>
      <c r="T578" s="97">
        <v>0</v>
      </c>
      <c r="U578" s="96">
        <v>0</v>
      </c>
      <c r="V578" s="42">
        <v>0</v>
      </c>
      <c r="W578" s="97">
        <v>0</v>
      </c>
      <c r="X578" s="96">
        <v>0</v>
      </c>
      <c r="Y578" s="42">
        <v>0</v>
      </c>
      <c r="Z578" s="97">
        <v>0</v>
      </c>
      <c r="AA578" s="96">
        <v>0</v>
      </c>
      <c r="AB578" s="42">
        <v>0</v>
      </c>
      <c r="AC578" s="97">
        <v>0</v>
      </c>
      <c r="AD578" s="96">
        <v>0</v>
      </c>
      <c r="AE578" s="42">
        <v>0</v>
      </c>
      <c r="AF578" s="97">
        <v>0</v>
      </c>
      <c r="AG578" s="96">
        <v>0</v>
      </c>
      <c r="AH578" s="42">
        <v>0</v>
      </c>
      <c r="AI578" s="97">
        <v>0</v>
      </c>
      <c r="AJ578" s="96">
        <v>0</v>
      </c>
      <c r="AK578" s="42">
        <v>0</v>
      </c>
      <c r="AL578" s="97">
        <v>0</v>
      </c>
      <c r="AM578" s="96">
        <v>0</v>
      </c>
      <c r="AN578" s="42">
        <v>0</v>
      </c>
      <c r="AO578" s="97">
        <v>0</v>
      </c>
      <c r="AP578" s="96"/>
      <c r="AQ578" s="42"/>
      <c r="AR578" s="97"/>
      <c r="AT578" s="96">
        <f t="shared" si="239"/>
        <v>0</v>
      </c>
      <c r="AU578" s="42">
        <f t="shared" si="239"/>
        <v>0</v>
      </c>
      <c r="AV578" s="97">
        <f t="shared" si="239"/>
        <v>0</v>
      </c>
      <c r="BC578" s="32">
        <f>IF(LEN(E578)&lt;2,0,1)</f>
        <v>0</v>
      </c>
      <c r="BE578" s="23">
        <v>5</v>
      </c>
      <c r="BG578" s="23">
        <f>IF(BF578=BF577,BG577+1,1)</f>
        <v>3</v>
      </c>
    </row>
    <row r="579" spans="2:59" ht="15" hidden="1" customHeight="1" x14ac:dyDescent="0.3">
      <c r="B579" s="15"/>
      <c r="C579" s="40" t="s">
        <v>21</v>
      </c>
      <c r="D579" s="34" t="s">
        <v>2</v>
      </c>
      <c r="E579" s="35" t="s">
        <v>2</v>
      </c>
      <c r="F579" s="96">
        <v>0</v>
      </c>
      <c r="G579" s="42">
        <v>0</v>
      </c>
      <c r="H579" s="97">
        <v>0</v>
      </c>
      <c r="I579" s="96">
        <v>0</v>
      </c>
      <c r="J579" s="42">
        <v>0</v>
      </c>
      <c r="K579" s="97">
        <v>0</v>
      </c>
      <c r="L579" s="96">
        <v>0</v>
      </c>
      <c r="M579" s="42">
        <v>0</v>
      </c>
      <c r="N579" s="97">
        <v>0</v>
      </c>
      <c r="O579" s="96">
        <v>0</v>
      </c>
      <c r="P579" s="42">
        <v>0</v>
      </c>
      <c r="Q579" s="97">
        <v>0</v>
      </c>
      <c r="R579" s="96">
        <v>0</v>
      </c>
      <c r="S579" s="42">
        <v>0</v>
      </c>
      <c r="T579" s="97">
        <v>0</v>
      </c>
      <c r="U579" s="96">
        <v>0</v>
      </c>
      <c r="V579" s="42">
        <v>0</v>
      </c>
      <c r="W579" s="97">
        <v>0</v>
      </c>
      <c r="X579" s="96">
        <v>0</v>
      </c>
      <c r="Y579" s="42">
        <v>0</v>
      </c>
      <c r="Z579" s="97">
        <v>0</v>
      </c>
      <c r="AA579" s="96">
        <v>0</v>
      </c>
      <c r="AB579" s="42">
        <v>0</v>
      </c>
      <c r="AC579" s="97">
        <v>0</v>
      </c>
      <c r="AD579" s="96">
        <v>0</v>
      </c>
      <c r="AE579" s="42">
        <v>0</v>
      </c>
      <c r="AF579" s="97">
        <v>0</v>
      </c>
      <c r="AG579" s="96">
        <v>0</v>
      </c>
      <c r="AH579" s="42">
        <v>0</v>
      </c>
      <c r="AI579" s="97">
        <v>0</v>
      </c>
      <c r="AJ579" s="96">
        <v>0</v>
      </c>
      <c r="AK579" s="42">
        <v>0</v>
      </c>
      <c r="AL579" s="97">
        <v>0</v>
      </c>
      <c r="AM579" s="96">
        <v>0</v>
      </c>
      <c r="AN579" s="42">
        <v>0</v>
      </c>
      <c r="AO579" s="97">
        <v>0</v>
      </c>
      <c r="AP579" s="96"/>
      <c r="AQ579" s="42"/>
      <c r="AR579" s="97"/>
      <c r="AT579" s="96">
        <f t="shared" si="239"/>
        <v>0</v>
      </c>
      <c r="AU579" s="42">
        <f t="shared" si="239"/>
        <v>0</v>
      </c>
      <c r="AV579" s="97">
        <f t="shared" si="239"/>
        <v>0</v>
      </c>
      <c r="BC579" s="32">
        <f>IF(LEN(E579)&lt;2,0,1)</f>
        <v>0</v>
      </c>
      <c r="BE579" s="23">
        <v>5</v>
      </c>
      <c r="BG579" s="23">
        <f>IF(BF579=BF578,BG578+1,1)</f>
        <v>4</v>
      </c>
    </row>
    <row r="580" spans="2:59" ht="15" hidden="1" customHeight="1" x14ac:dyDescent="0.3">
      <c r="B580" s="15"/>
      <c r="C580" s="40" t="s">
        <v>21</v>
      </c>
      <c r="D580" s="34" t="s">
        <v>2</v>
      </c>
      <c r="E580" s="35" t="s">
        <v>2</v>
      </c>
      <c r="F580" s="96">
        <v>0</v>
      </c>
      <c r="G580" s="42">
        <v>0</v>
      </c>
      <c r="H580" s="97">
        <v>0</v>
      </c>
      <c r="I580" s="96">
        <v>0</v>
      </c>
      <c r="J580" s="42">
        <v>0</v>
      </c>
      <c r="K580" s="97">
        <v>0</v>
      </c>
      <c r="L580" s="96">
        <v>0</v>
      </c>
      <c r="M580" s="42">
        <v>0</v>
      </c>
      <c r="N580" s="97">
        <v>0</v>
      </c>
      <c r="O580" s="96">
        <v>0</v>
      </c>
      <c r="P580" s="42">
        <v>0</v>
      </c>
      <c r="Q580" s="97">
        <v>0</v>
      </c>
      <c r="R580" s="96">
        <v>0</v>
      </c>
      <c r="S580" s="42">
        <v>0</v>
      </c>
      <c r="T580" s="97">
        <v>0</v>
      </c>
      <c r="U580" s="96">
        <v>0</v>
      </c>
      <c r="V580" s="42">
        <v>0</v>
      </c>
      <c r="W580" s="97">
        <v>0</v>
      </c>
      <c r="X580" s="96">
        <v>0</v>
      </c>
      <c r="Y580" s="42">
        <v>0</v>
      </c>
      <c r="Z580" s="97">
        <v>0</v>
      </c>
      <c r="AA580" s="96">
        <v>0</v>
      </c>
      <c r="AB580" s="42">
        <v>0</v>
      </c>
      <c r="AC580" s="97">
        <v>0</v>
      </c>
      <c r="AD580" s="96">
        <v>0</v>
      </c>
      <c r="AE580" s="42">
        <v>0</v>
      </c>
      <c r="AF580" s="97">
        <v>0</v>
      </c>
      <c r="AG580" s="96">
        <v>0</v>
      </c>
      <c r="AH580" s="42">
        <v>0</v>
      </c>
      <c r="AI580" s="97">
        <v>0</v>
      </c>
      <c r="AJ580" s="96">
        <v>0</v>
      </c>
      <c r="AK580" s="42">
        <v>0</v>
      </c>
      <c r="AL580" s="97">
        <v>0</v>
      </c>
      <c r="AM580" s="96">
        <v>0</v>
      </c>
      <c r="AN580" s="42">
        <v>0</v>
      </c>
      <c r="AO580" s="97">
        <v>0</v>
      </c>
      <c r="AP580" s="96"/>
      <c r="AQ580" s="42"/>
      <c r="AR580" s="97"/>
      <c r="AT580" s="96">
        <f t="shared" si="239"/>
        <v>0</v>
      </c>
      <c r="AU580" s="42">
        <f t="shared" si="239"/>
        <v>0</v>
      </c>
      <c r="AV580" s="97">
        <f t="shared" si="239"/>
        <v>0</v>
      </c>
      <c r="BC580" s="32">
        <f>IF(LEN(E580)&lt;2,0,1)</f>
        <v>0</v>
      </c>
      <c r="BE580" s="23">
        <v>5</v>
      </c>
      <c r="BG580" s="23">
        <f>IF(BF580=BF579,BG579+1,1)</f>
        <v>5</v>
      </c>
    </row>
    <row r="581" spans="2:59" ht="5.25" hidden="1" customHeight="1" x14ac:dyDescent="0.3">
      <c r="B581" s="15"/>
      <c r="C581" s="44"/>
      <c r="D581" s="45"/>
      <c r="E581" s="46"/>
      <c r="F581" s="98"/>
      <c r="G581" s="48"/>
      <c r="H581" s="99"/>
      <c r="I581" s="98"/>
      <c r="J581" s="48"/>
      <c r="K581" s="99"/>
      <c r="L581" s="98"/>
      <c r="M581" s="48"/>
      <c r="N581" s="99"/>
      <c r="O581" s="98"/>
      <c r="P581" s="48"/>
      <c r="Q581" s="99"/>
      <c r="R581" s="98"/>
      <c r="S581" s="48"/>
      <c r="T581" s="99"/>
      <c r="U581" s="98"/>
      <c r="V581" s="48"/>
      <c r="W581" s="99"/>
      <c r="X581" s="98"/>
      <c r="Y581" s="48"/>
      <c r="Z581" s="99"/>
      <c r="AA581" s="98"/>
      <c r="AB581" s="48"/>
      <c r="AC581" s="99"/>
      <c r="AD581" s="98"/>
      <c r="AE581" s="48"/>
      <c r="AF581" s="99"/>
      <c r="AG581" s="98"/>
      <c r="AH581" s="48"/>
      <c r="AI581" s="99"/>
      <c r="AJ581" s="98"/>
      <c r="AK581" s="48"/>
      <c r="AL581" s="99"/>
      <c r="AM581" s="98"/>
      <c r="AN581" s="48"/>
      <c r="AO581" s="99"/>
      <c r="AP581" s="98"/>
      <c r="AQ581" s="48"/>
      <c r="AR581" s="99"/>
      <c r="AT581" s="98"/>
      <c r="AU581" s="48"/>
      <c r="AV581" s="99"/>
      <c r="BC581" s="32">
        <f>IF(SUM(BC576:BC580)=0,0,1)</f>
        <v>0</v>
      </c>
    </row>
    <row r="582" spans="2:59" ht="15" hidden="1" customHeight="1" x14ac:dyDescent="0.3">
      <c r="B582" s="15"/>
      <c r="C582" s="40"/>
      <c r="D582" s="34"/>
      <c r="E582" s="35"/>
      <c r="F582" s="96"/>
      <c r="G582" s="42"/>
      <c r="H582" s="97"/>
      <c r="I582" s="96"/>
      <c r="J582" s="42"/>
      <c r="K582" s="97"/>
      <c r="L582" s="96"/>
      <c r="M582" s="42"/>
      <c r="N582" s="97"/>
      <c r="O582" s="96"/>
      <c r="P582" s="42"/>
      <c r="Q582" s="97"/>
      <c r="R582" s="96"/>
      <c r="S582" s="42"/>
      <c r="T582" s="97"/>
      <c r="U582" s="96"/>
      <c r="V582" s="42"/>
      <c r="W582" s="97"/>
      <c r="X582" s="96"/>
      <c r="Y582" s="42"/>
      <c r="Z582" s="97"/>
      <c r="AA582" s="96"/>
      <c r="AB582" s="42"/>
      <c r="AC582" s="97"/>
      <c r="AD582" s="96"/>
      <c r="AE582" s="42"/>
      <c r="AF582" s="97"/>
      <c r="AG582" s="96"/>
      <c r="AH582" s="42"/>
      <c r="AI582" s="97"/>
      <c r="AJ582" s="96"/>
      <c r="AK582" s="42"/>
      <c r="AL582" s="97"/>
      <c r="AM582" s="96"/>
      <c r="AN582" s="42"/>
      <c r="AO582" s="97"/>
      <c r="AP582" s="96"/>
      <c r="AQ582" s="42"/>
      <c r="AR582" s="97"/>
      <c r="AT582" s="96"/>
      <c r="AU582" s="42"/>
      <c r="AV582" s="97"/>
      <c r="BC582" s="32">
        <f>IF(BC581=0,0,1)</f>
        <v>0</v>
      </c>
    </row>
    <row r="583" spans="2:59" ht="15" customHeight="1" x14ac:dyDescent="0.3">
      <c r="B583" s="15"/>
      <c r="C583" s="40" t="s">
        <v>22</v>
      </c>
      <c r="D583" s="34" t="s">
        <v>757</v>
      </c>
      <c r="E583" s="35" t="s">
        <v>985</v>
      </c>
      <c r="F583" s="96">
        <v>71163</v>
      </c>
      <c r="G583" s="42">
        <v>74624</v>
      </c>
      <c r="H583" s="97">
        <v>81064</v>
      </c>
      <c r="I583" s="96">
        <v>0</v>
      </c>
      <c r="J583" s="42">
        <v>0</v>
      </c>
      <c r="K583" s="97">
        <v>0</v>
      </c>
      <c r="L583" s="96">
        <v>4000</v>
      </c>
      <c r="M583" s="42">
        <v>4000</v>
      </c>
      <c r="N583" s="97">
        <v>0</v>
      </c>
      <c r="O583" s="96">
        <v>18029</v>
      </c>
      <c r="P583" s="42">
        <v>18000</v>
      </c>
      <c r="Q583" s="97">
        <v>19000</v>
      </c>
      <c r="R583" s="96">
        <v>0</v>
      </c>
      <c r="S583" s="42">
        <v>0</v>
      </c>
      <c r="T583" s="97">
        <v>0</v>
      </c>
      <c r="U583" s="96">
        <v>0</v>
      </c>
      <c r="V583" s="42">
        <v>0</v>
      </c>
      <c r="W583" s="97">
        <v>0</v>
      </c>
      <c r="X583" s="96">
        <v>0</v>
      </c>
      <c r="Y583" s="42">
        <v>0</v>
      </c>
      <c r="Z583" s="97">
        <v>0</v>
      </c>
      <c r="AA583" s="96">
        <v>0</v>
      </c>
      <c r="AB583" s="42">
        <v>0</v>
      </c>
      <c r="AC583" s="97">
        <v>0</v>
      </c>
      <c r="AD583" s="96">
        <v>0</v>
      </c>
      <c r="AE583" s="42">
        <v>0</v>
      </c>
      <c r="AF583" s="97">
        <v>0</v>
      </c>
      <c r="AG583" s="96">
        <v>0</v>
      </c>
      <c r="AH583" s="42">
        <v>0</v>
      </c>
      <c r="AI583" s="97">
        <v>0</v>
      </c>
      <c r="AJ583" s="96">
        <v>0</v>
      </c>
      <c r="AK583" s="42">
        <v>0</v>
      </c>
      <c r="AL583" s="97">
        <v>0</v>
      </c>
      <c r="AM583" s="96">
        <v>0</v>
      </c>
      <c r="AN583" s="42">
        <v>0</v>
      </c>
      <c r="AO583" s="97">
        <v>0</v>
      </c>
      <c r="AP583" s="96"/>
      <c r="AQ583" s="42"/>
      <c r="AR583" s="97"/>
      <c r="AT583" s="96">
        <f t="shared" ref="AT583:AV593" si="240">F583+I583+L583+O583+R583+U583+X583+AA583+AD583+AG583+AJ583+AM583+AP583</f>
        <v>93192</v>
      </c>
      <c r="AU583" s="42">
        <f t="shared" si="240"/>
        <v>96624</v>
      </c>
      <c r="AV583" s="97">
        <f t="shared" si="240"/>
        <v>100064</v>
      </c>
      <c r="BC583" s="32">
        <f t="shared" ref="BC583:BC593" si="241">IF(LEN(E583)&lt;2,0,1)</f>
        <v>1</v>
      </c>
      <c r="BE583" s="23">
        <v>5</v>
      </c>
      <c r="BF583" s="23">
        <v>1</v>
      </c>
      <c r="BG583" s="23">
        <v>1</v>
      </c>
    </row>
    <row r="584" spans="2:59" ht="15" customHeight="1" x14ac:dyDescent="0.3">
      <c r="B584" s="15"/>
      <c r="C584" s="40" t="s">
        <v>22</v>
      </c>
      <c r="D584" s="34" t="s">
        <v>758</v>
      </c>
      <c r="E584" s="35" t="s">
        <v>987</v>
      </c>
      <c r="F584" s="96">
        <v>72204</v>
      </c>
      <c r="G584" s="42">
        <v>70774</v>
      </c>
      <c r="H584" s="97">
        <v>76858</v>
      </c>
      <c r="I584" s="96">
        <v>7997</v>
      </c>
      <c r="J584" s="42">
        <v>0</v>
      </c>
      <c r="K584" s="97">
        <v>0</v>
      </c>
      <c r="L584" s="96">
        <v>5000</v>
      </c>
      <c r="M584" s="42">
        <v>5000</v>
      </c>
      <c r="N584" s="97">
        <v>0</v>
      </c>
      <c r="O584" s="96">
        <v>17170</v>
      </c>
      <c r="P584" s="42">
        <v>6485</v>
      </c>
      <c r="Q584" s="97">
        <v>9000</v>
      </c>
      <c r="R584" s="96">
        <v>0</v>
      </c>
      <c r="S584" s="42">
        <v>0</v>
      </c>
      <c r="T584" s="97">
        <v>0</v>
      </c>
      <c r="U584" s="96">
        <v>0</v>
      </c>
      <c r="V584" s="42">
        <v>0</v>
      </c>
      <c r="W584" s="97">
        <v>0</v>
      </c>
      <c r="X584" s="96">
        <v>0</v>
      </c>
      <c r="Y584" s="42">
        <v>0</v>
      </c>
      <c r="Z584" s="97">
        <v>0</v>
      </c>
      <c r="AA584" s="96">
        <v>0</v>
      </c>
      <c r="AB584" s="42">
        <v>0</v>
      </c>
      <c r="AC584" s="97">
        <v>0</v>
      </c>
      <c r="AD584" s="96">
        <v>0</v>
      </c>
      <c r="AE584" s="42">
        <v>0</v>
      </c>
      <c r="AF584" s="97">
        <v>0</v>
      </c>
      <c r="AG584" s="96">
        <v>0</v>
      </c>
      <c r="AH584" s="42">
        <v>0</v>
      </c>
      <c r="AI584" s="97">
        <v>0</v>
      </c>
      <c r="AJ584" s="96">
        <v>0</v>
      </c>
      <c r="AK584" s="42">
        <v>0</v>
      </c>
      <c r="AL584" s="97">
        <v>0</v>
      </c>
      <c r="AM584" s="96">
        <v>0</v>
      </c>
      <c r="AN584" s="42">
        <v>0</v>
      </c>
      <c r="AO584" s="97">
        <v>0</v>
      </c>
      <c r="AP584" s="96"/>
      <c r="AQ584" s="42"/>
      <c r="AR584" s="97"/>
      <c r="AT584" s="96">
        <f t="shared" si="240"/>
        <v>102371</v>
      </c>
      <c r="AU584" s="42">
        <f t="shared" si="240"/>
        <v>82259</v>
      </c>
      <c r="AV584" s="97">
        <f t="shared" si="240"/>
        <v>85858</v>
      </c>
      <c r="BC584" s="32">
        <f t="shared" si="241"/>
        <v>1</v>
      </c>
      <c r="BE584" s="23">
        <v>5</v>
      </c>
      <c r="BF584" s="23">
        <v>1</v>
      </c>
      <c r="BG584" s="23">
        <f>IF(BF584=BF583,BG583+1,1)</f>
        <v>2</v>
      </c>
    </row>
    <row r="585" spans="2:59" ht="15" customHeight="1" x14ac:dyDescent="0.3">
      <c r="B585" s="15"/>
      <c r="C585" s="40" t="s">
        <v>22</v>
      </c>
      <c r="D585" s="34" t="s">
        <v>759</v>
      </c>
      <c r="E585" s="35" t="s">
        <v>986</v>
      </c>
      <c r="F585" s="96">
        <v>111062</v>
      </c>
      <c r="G585" s="42">
        <v>116610</v>
      </c>
      <c r="H585" s="97">
        <v>126934</v>
      </c>
      <c r="I585" s="96">
        <v>10261</v>
      </c>
      <c r="J585" s="42">
        <v>0</v>
      </c>
      <c r="K585" s="97">
        <v>0</v>
      </c>
      <c r="L585" s="96">
        <v>5000</v>
      </c>
      <c r="M585" s="42">
        <v>0</v>
      </c>
      <c r="N585" s="97">
        <v>5000</v>
      </c>
      <c r="O585" s="96">
        <v>23930</v>
      </c>
      <c r="P585" s="42">
        <v>9256</v>
      </c>
      <c r="Q585" s="97">
        <v>9000</v>
      </c>
      <c r="R585" s="96">
        <v>0</v>
      </c>
      <c r="S585" s="42">
        <v>0</v>
      </c>
      <c r="T585" s="97">
        <v>0</v>
      </c>
      <c r="U585" s="96">
        <v>0</v>
      </c>
      <c r="V585" s="42">
        <v>0</v>
      </c>
      <c r="W585" s="97">
        <v>0</v>
      </c>
      <c r="X585" s="96">
        <v>0</v>
      </c>
      <c r="Y585" s="42">
        <v>0</v>
      </c>
      <c r="Z585" s="97">
        <v>0</v>
      </c>
      <c r="AA585" s="96">
        <v>0</v>
      </c>
      <c r="AB585" s="42">
        <v>0</v>
      </c>
      <c r="AC585" s="97">
        <v>0</v>
      </c>
      <c r="AD585" s="96">
        <v>0</v>
      </c>
      <c r="AE585" s="42">
        <v>0</v>
      </c>
      <c r="AF585" s="97">
        <v>0</v>
      </c>
      <c r="AG585" s="96">
        <v>0</v>
      </c>
      <c r="AH585" s="42">
        <v>0</v>
      </c>
      <c r="AI585" s="97">
        <v>0</v>
      </c>
      <c r="AJ585" s="96">
        <v>0</v>
      </c>
      <c r="AK585" s="42">
        <v>0</v>
      </c>
      <c r="AL585" s="97">
        <v>0</v>
      </c>
      <c r="AM585" s="96">
        <v>0</v>
      </c>
      <c r="AN585" s="42">
        <v>0</v>
      </c>
      <c r="AO585" s="97">
        <v>0</v>
      </c>
      <c r="AP585" s="96"/>
      <c r="AQ585" s="42"/>
      <c r="AR585" s="97"/>
      <c r="AT585" s="96">
        <f t="shared" si="240"/>
        <v>150253</v>
      </c>
      <c r="AU585" s="42">
        <f t="shared" si="240"/>
        <v>125866</v>
      </c>
      <c r="AV585" s="97">
        <f t="shared" si="240"/>
        <v>140934</v>
      </c>
      <c r="BC585" s="32">
        <f t="shared" si="241"/>
        <v>1</v>
      </c>
      <c r="BE585" s="23">
        <v>5</v>
      </c>
      <c r="BF585" s="23">
        <v>1</v>
      </c>
      <c r="BG585" s="23">
        <f t="shared" ref="BG585:BG593" si="242">IF(BF585=BF584,BG584+1,1)</f>
        <v>3</v>
      </c>
    </row>
    <row r="586" spans="2:59" ht="15" customHeight="1" x14ac:dyDescent="0.3">
      <c r="B586" s="15"/>
      <c r="C586" s="40" t="s">
        <v>22</v>
      </c>
      <c r="D586" s="34" t="s">
        <v>760</v>
      </c>
      <c r="E586" s="35" t="s">
        <v>984</v>
      </c>
      <c r="F586" s="96">
        <v>37141</v>
      </c>
      <c r="G586" s="42">
        <v>38822</v>
      </c>
      <c r="H586" s="97">
        <v>41951</v>
      </c>
      <c r="I586" s="96">
        <v>0</v>
      </c>
      <c r="J586" s="42">
        <v>0</v>
      </c>
      <c r="K586" s="97">
        <v>0</v>
      </c>
      <c r="L586" s="96">
        <v>0</v>
      </c>
      <c r="M586" s="42">
        <v>0</v>
      </c>
      <c r="N586" s="97">
        <v>5000</v>
      </c>
      <c r="O586" s="96">
        <v>4814</v>
      </c>
      <c r="P586" s="42">
        <v>8275</v>
      </c>
      <c r="Q586" s="97">
        <v>8000</v>
      </c>
      <c r="R586" s="96">
        <v>0</v>
      </c>
      <c r="S586" s="42">
        <v>0</v>
      </c>
      <c r="T586" s="97">
        <v>0</v>
      </c>
      <c r="U586" s="96">
        <v>0</v>
      </c>
      <c r="V586" s="42">
        <v>0</v>
      </c>
      <c r="W586" s="97">
        <v>0</v>
      </c>
      <c r="X586" s="96">
        <v>0</v>
      </c>
      <c r="Y586" s="42">
        <v>0</v>
      </c>
      <c r="Z586" s="97">
        <v>0</v>
      </c>
      <c r="AA586" s="96">
        <v>0</v>
      </c>
      <c r="AB586" s="42">
        <v>0</v>
      </c>
      <c r="AC586" s="97">
        <v>0</v>
      </c>
      <c r="AD586" s="96">
        <v>0</v>
      </c>
      <c r="AE586" s="42">
        <v>0</v>
      </c>
      <c r="AF586" s="97">
        <v>0</v>
      </c>
      <c r="AG586" s="96">
        <v>0</v>
      </c>
      <c r="AH586" s="42">
        <v>0</v>
      </c>
      <c r="AI586" s="97">
        <v>0</v>
      </c>
      <c r="AJ586" s="96">
        <v>0</v>
      </c>
      <c r="AK586" s="42">
        <v>0</v>
      </c>
      <c r="AL586" s="97">
        <v>0</v>
      </c>
      <c r="AM586" s="96">
        <v>0</v>
      </c>
      <c r="AN586" s="42">
        <v>0</v>
      </c>
      <c r="AO586" s="97">
        <v>0</v>
      </c>
      <c r="AP586" s="96"/>
      <c r="AQ586" s="42"/>
      <c r="AR586" s="97"/>
      <c r="AT586" s="96">
        <f t="shared" si="240"/>
        <v>41955</v>
      </c>
      <c r="AU586" s="42">
        <f t="shared" si="240"/>
        <v>47097</v>
      </c>
      <c r="AV586" s="97">
        <f t="shared" si="240"/>
        <v>54951</v>
      </c>
      <c r="BC586" s="32">
        <f t="shared" si="241"/>
        <v>1</v>
      </c>
      <c r="BE586" s="23">
        <v>5</v>
      </c>
      <c r="BF586" s="23">
        <v>1</v>
      </c>
      <c r="BG586" s="23">
        <f t="shared" si="242"/>
        <v>4</v>
      </c>
    </row>
    <row r="587" spans="2:59" ht="15" customHeight="1" x14ac:dyDescent="0.3">
      <c r="B587" s="15"/>
      <c r="C587" s="40" t="s">
        <v>22</v>
      </c>
      <c r="D587" s="34" t="s">
        <v>761</v>
      </c>
      <c r="E587" s="35" t="s">
        <v>982</v>
      </c>
      <c r="F587" s="96">
        <v>40913</v>
      </c>
      <c r="G587" s="42">
        <v>32268</v>
      </c>
      <c r="H587" s="97">
        <v>34791</v>
      </c>
      <c r="I587" s="96">
        <v>0</v>
      </c>
      <c r="J587" s="42">
        <v>0</v>
      </c>
      <c r="K587" s="97">
        <v>0</v>
      </c>
      <c r="L587" s="96">
        <v>0</v>
      </c>
      <c r="M587" s="42">
        <v>0</v>
      </c>
      <c r="N587" s="97">
        <v>0</v>
      </c>
      <c r="O587" s="96">
        <v>5848</v>
      </c>
      <c r="P587" s="42">
        <v>0</v>
      </c>
      <c r="Q587" s="97">
        <v>0</v>
      </c>
      <c r="R587" s="96">
        <v>0</v>
      </c>
      <c r="S587" s="42">
        <v>0</v>
      </c>
      <c r="T587" s="97">
        <v>0</v>
      </c>
      <c r="U587" s="96">
        <v>0</v>
      </c>
      <c r="V587" s="42">
        <v>0</v>
      </c>
      <c r="W587" s="97">
        <v>0</v>
      </c>
      <c r="X587" s="96">
        <v>0</v>
      </c>
      <c r="Y587" s="42">
        <v>0</v>
      </c>
      <c r="Z587" s="97">
        <v>0</v>
      </c>
      <c r="AA587" s="96">
        <v>0</v>
      </c>
      <c r="AB587" s="42">
        <v>0</v>
      </c>
      <c r="AC587" s="97">
        <v>0</v>
      </c>
      <c r="AD587" s="96">
        <v>0</v>
      </c>
      <c r="AE587" s="42">
        <v>0</v>
      </c>
      <c r="AF587" s="97">
        <v>0</v>
      </c>
      <c r="AG587" s="96">
        <v>0</v>
      </c>
      <c r="AH587" s="42">
        <v>0</v>
      </c>
      <c r="AI587" s="97">
        <v>0</v>
      </c>
      <c r="AJ587" s="96">
        <v>0</v>
      </c>
      <c r="AK587" s="42">
        <v>0</v>
      </c>
      <c r="AL587" s="97">
        <v>0</v>
      </c>
      <c r="AM587" s="96">
        <v>0</v>
      </c>
      <c r="AN587" s="42">
        <v>0</v>
      </c>
      <c r="AO587" s="97">
        <v>0</v>
      </c>
      <c r="AP587" s="96"/>
      <c r="AQ587" s="42"/>
      <c r="AR587" s="97"/>
      <c r="AT587" s="96">
        <f t="shared" si="240"/>
        <v>46761</v>
      </c>
      <c r="AU587" s="42">
        <f t="shared" si="240"/>
        <v>32268</v>
      </c>
      <c r="AV587" s="97">
        <f t="shared" si="240"/>
        <v>34791</v>
      </c>
      <c r="BC587" s="32">
        <f t="shared" si="241"/>
        <v>1</v>
      </c>
      <c r="BE587" s="23">
        <v>5</v>
      </c>
      <c r="BF587" s="23">
        <v>1</v>
      </c>
      <c r="BG587" s="23">
        <f t="shared" si="242"/>
        <v>5</v>
      </c>
    </row>
    <row r="588" spans="2:59" ht="15" hidden="1" customHeight="1" x14ac:dyDescent="0.3">
      <c r="B588" s="15"/>
      <c r="C588" s="40" t="s">
        <v>22</v>
      </c>
      <c r="D588" s="34" t="s">
        <v>2</v>
      </c>
      <c r="E588" s="35" t="s">
        <v>2</v>
      </c>
      <c r="F588" s="96">
        <v>0</v>
      </c>
      <c r="G588" s="42">
        <v>0</v>
      </c>
      <c r="H588" s="97">
        <v>0</v>
      </c>
      <c r="I588" s="96">
        <v>0</v>
      </c>
      <c r="J588" s="42">
        <v>0</v>
      </c>
      <c r="K588" s="97">
        <v>0</v>
      </c>
      <c r="L588" s="96">
        <v>0</v>
      </c>
      <c r="M588" s="42">
        <v>0</v>
      </c>
      <c r="N588" s="97">
        <v>0</v>
      </c>
      <c r="O588" s="96">
        <v>0</v>
      </c>
      <c r="P588" s="42">
        <v>0</v>
      </c>
      <c r="Q588" s="97">
        <v>0</v>
      </c>
      <c r="R588" s="96">
        <v>0</v>
      </c>
      <c r="S588" s="42">
        <v>0</v>
      </c>
      <c r="T588" s="97">
        <v>0</v>
      </c>
      <c r="U588" s="96">
        <v>0</v>
      </c>
      <c r="V588" s="42">
        <v>0</v>
      </c>
      <c r="W588" s="97">
        <v>0</v>
      </c>
      <c r="X588" s="96">
        <v>0</v>
      </c>
      <c r="Y588" s="42">
        <v>0</v>
      </c>
      <c r="Z588" s="97">
        <v>0</v>
      </c>
      <c r="AA588" s="96">
        <v>0</v>
      </c>
      <c r="AB588" s="42">
        <v>0</v>
      </c>
      <c r="AC588" s="97">
        <v>0</v>
      </c>
      <c r="AD588" s="96">
        <v>0</v>
      </c>
      <c r="AE588" s="42">
        <v>0</v>
      </c>
      <c r="AF588" s="97">
        <v>0</v>
      </c>
      <c r="AG588" s="96">
        <v>0</v>
      </c>
      <c r="AH588" s="42">
        <v>0</v>
      </c>
      <c r="AI588" s="97">
        <v>0</v>
      </c>
      <c r="AJ588" s="96">
        <v>0</v>
      </c>
      <c r="AK588" s="42">
        <v>0</v>
      </c>
      <c r="AL588" s="97">
        <v>0</v>
      </c>
      <c r="AM588" s="96">
        <v>0</v>
      </c>
      <c r="AN588" s="42">
        <v>0</v>
      </c>
      <c r="AO588" s="97">
        <v>0</v>
      </c>
      <c r="AP588" s="96"/>
      <c r="AQ588" s="42"/>
      <c r="AR588" s="97"/>
      <c r="AT588" s="96">
        <f t="shared" si="240"/>
        <v>0</v>
      </c>
      <c r="AU588" s="42">
        <f t="shared" si="240"/>
        <v>0</v>
      </c>
      <c r="AV588" s="97">
        <f t="shared" si="240"/>
        <v>0</v>
      </c>
      <c r="BC588" s="32">
        <f t="shared" si="241"/>
        <v>0</v>
      </c>
      <c r="BE588" s="23">
        <v>5</v>
      </c>
      <c r="BF588" s="23">
        <v>1</v>
      </c>
      <c r="BG588" s="23">
        <f t="shared" si="242"/>
        <v>6</v>
      </c>
    </row>
    <row r="589" spans="2:59" ht="15" hidden="1" customHeight="1" x14ac:dyDescent="0.3">
      <c r="B589" s="15"/>
      <c r="C589" s="40" t="s">
        <v>22</v>
      </c>
      <c r="D589" s="34" t="s">
        <v>2</v>
      </c>
      <c r="E589" s="35" t="s">
        <v>2</v>
      </c>
      <c r="F589" s="96">
        <v>0</v>
      </c>
      <c r="G589" s="42">
        <v>0</v>
      </c>
      <c r="H589" s="97">
        <v>0</v>
      </c>
      <c r="I589" s="96">
        <v>0</v>
      </c>
      <c r="J589" s="42">
        <v>0</v>
      </c>
      <c r="K589" s="97">
        <v>0</v>
      </c>
      <c r="L589" s="96">
        <v>0</v>
      </c>
      <c r="M589" s="42">
        <v>0</v>
      </c>
      <c r="N589" s="97">
        <v>0</v>
      </c>
      <c r="O589" s="96">
        <v>0</v>
      </c>
      <c r="P589" s="42">
        <v>0</v>
      </c>
      <c r="Q589" s="97">
        <v>0</v>
      </c>
      <c r="R589" s="96">
        <v>0</v>
      </c>
      <c r="S589" s="42">
        <v>0</v>
      </c>
      <c r="T589" s="97">
        <v>0</v>
      </c>
      <c r="U589" s="96">
        <v>0</v>
      </c>
      <c r="V589" s="42">
        <v>0</v>
      </c>
      <c r="W589" s="97">
        <v>0</v>
      </c>
      <c r="X589" s="96">
        <v>0</v>
      </c>
      <c r="Y589" s="42">
        <v>0</v>
      </c>
      <c r="Z589" s="97">
        <v>0</v>
      </c>
      <c r="AA589" s="96">
        <v>0</v>
      </c>
      <c r="AB589" s="42">
        <v>0</v>
      </c>
      <c r="AC589" s="97">
        <v>0</v>
      </c>
      <c r="AD589" s="96">
        <v>0</v>
      </c>
      <c r="AE589" s="42">
        <v>0</v>
      </c>
      <c r="AF589" s="97">
        <v>0</v>
      </c>
      <c r="AG589" s="96">
        <v>0</v>
      </c>
      <c r="AH589" s="42">
        <v>0</v>
      </c>
      <c r="AI589" s="97">
        <v>0</v>
      </c>
      <c r="AJ589" s="96">
        <v>0</v>
      </c>
      <c r="AK589" s="42">
        <v>0</v>
      </c>
      <c r="AL589" s="97">
        <v>0</v>
      </c>
      <c r="AM589" s="96">
        <v>0</v>
      </c>
      <c r="AN589" s="42">
        <v>0</v>
      </c>
      <c r="AO589" s="97">
        <v>0</v>
      </c>
      <c r="AP589" s="96"/>
      <c r="AQ589" s="42"/>
      <c r="AR589" s="97"/>
      <c r="AT589" s="96">
        <f t="shared" si="240"/>
        <v>0</v>
      </c>
      <c r="AU589" s="42">
        <f t="shared" si="240"/>
        <v>0</v>
      </c>
      <c r="AV589" s="97">
        <f t="shared" si="240"/>
        <v>0</v>
      </c>
      <c r="BC589" s="32">
        <f t="shared" si="241"/>
        <v>0</v>
      </c>
      <c r="BE589" s="23">
        <v>5</v>
      </c>
      <c r="BF589" s="23">
        <v>1</v>
      </c>
      <c r="BG589" s="23">
        <f t="shared" si="242"/>
        <v>7</v>
      </c>
    </row>
    <row r="590" spans="2:59" ht="15" hidden="1" customHeight="1" x14ac:dyDescent="0.3">
      <c r="B590" s="15"/>
      <c r="C590" s="40" t="s">
        <v>22</v>
      </c>
      <c r="D590" s="34" t="s">
        <v>2</v>
      </c>
      <c r="E590" s="35" t="s">
        <v>2</v>
      </c>
      <c r="F590" s="96">
        <v>0</v>
      </c>
      <c r="G590" s="42">
        <v>0</v>
      </c>
      <c r="H590" s="97">
        <v>0</v>
      </c>
      <c r="I590" s="96">
        <v>0</v>
      </c>
      <c r="J590" s="42">
        <v>0</v>
      </c>
      <c r="K590" s="97">
        <v>0</v>
      </c>
      <c r="L590" s="96">
        <v>0</v>
      </c>
      <c r="M590" s="42">
        <v>0</v>
      </c>
      <c r="N590" s="97">
        <v>0</v>
      </c>
      <c r="O590" s="96">
        <v>0</v>
      </c>
      <c r="P590" s="42">
        <v>0</v>
      </c>
      <c r="Q590" s="97">
        <v>0</v>
      </c>
      <c r="R590" s="96">
        <v>0</v>
      </c>
      <c r="S590" s="42">
        <v>0</v>
      </c>
      <c r="T590" s="97">
        <v>0</v>
      </c>
      <c r="U590" s="96">
        <v>0</v>
      </c>
      <c r="V590" s="42">
        <v>0</v>
      </c>
      <c r="W590" s="97">
        <v>0</v>
      </c>
      <c r="X590" s="96">
        <v>0</v>
      </c>
      <c r="Y590" s="42">
        <v>0</v>
      </c>
      <c r="Z590" s="97">
        <v>0</v>
      </c>
      <c r="AA590" s="96">
        <v>0</v>
      </c>
      <c r="AB590" s="42">
        <v>0</v>
      </c>
      <c r="AC590" s="97">
        <v>0</v>
      </c>
      <c r="AD590" s="96">
        <v>0</v>
      </c>
      <c r="AE590" s="42">
        <v>0</v>
      </c>
      <c r="AF590" s="97">
        <v>0</v>
      </c>
      <c r="AG590" s="96">
        <v>0</v>
      </c>
      <c r="AH590" s="42">
        <v>0</v>
      </c>
      <c r="AI590" s="97">
        <v>0</v>
      </c>
      <c r="AJ590" s="96">
        <v>0</v>
      </c>
      <c r="AK590" s="42">
        <v>0</v>
      </c>
      <c r="AL590" s="97">
        <v>0</v>
      </c>
      <c r="AM590" s="96">
        <v>0</v>
      </c>
      <c r="AN590" s="42">
        <v>0</v>
      </c>
      <c r="AO590" s="97">
        <v>0</v>
      </c>
      <c r="AP590" s="96"/>
      <c r="AQ590" s="42"/>
      <c r="AR590" s="97"/>
      <c r="AT590" s="96">
        <f t="shared" si="240"/>
        <v>0</v>
      </c>
      <c r="AU590" s="42">
        <f t="shared" si="240"/>
        <v>0</v>
      </c>
      <c r="AV590" s="97">
        <f t="shared" si="240"/>
        <v>0</v>
      </c>
      <c r="BC590" s="32">
        <f t="shared" si="241"/>
        <v>0</v>
      </c>
      <c r="BE590" s="23">
        <v>5</v>
      </c>
      <c r="BF590" s="23">
        <v>1</v>
      </c>
      <c r="BG590" s="23">
        <f t="shared" si="242"/>
        <v>8</v>
      </c>
    </row>
    <row r="591" spans="2:59" ht="15" hidden="1" customHeight="1" x14ac:dyDescent="0.3">
      <c r="B591" s="15"/>
      <c r="C591" s="40" t="s">
        <v>22</v>
      </c>
      <c r="D591" s="34" t="s">
        <v>2</v>
      </c>
      <c r="E591" s="35" t="s">
        <v>2</v>
      </c>
      <c r="F591" s="96">
        <v>0</v>
      </c>
      <c r="G591" s="42">
        <v>0</v>
      </c>
      <c r="H591" s="97">
        <v>0</v>
      </c>
      <c r="I591" s="96">
        <v>0</v>
      </c>
      <c r="J591" s="42">
        <v>0</v>
      </c>
      <c r="K591" s="97">
        <v>0</v>
      </c>
      <c r="L591" s="96">
        <v>0</v>
      </c>
      <c r="M591" s="42">
        <v>0</v>
      </c>
      <c r="N591" s="97">
        <v>0</v>
      </c>
      <c r="O591" s="96">
        <v>0</v>
      </c>
      <c r="P591" s="42">
        <v>0</v>
      </c>
      <c r="Q591" s="97">
        <v>0</v>
      </c>
      <c r="R591" s="96">
        <v>0</v>
      </c>
      <c r="S591" s="42">
        <v>0</v>
      </c>
      <c r="T591" s="97">
        <v>0</v>
      </c>
      <c r="U591" s="96">
        <v>0</v>
      </c>
      <c r="V591" s="42">
        <v>0</v>
      </c>
      <c r="W591" s="97">
        <v>0</v>
      </c>
      <c r="X591" s="96">
        <v>0</v>
      </c>
      <c r="Y591" s="42">
        <v>0</v>
      </c>
      <c r="Z591" s="97">
        <v>0</v>
      </c>
      <c r="AA591" s="96">
        <v>0</v>
      </c>
      <c r="AB591" s="42">
        <v>0</v>
      </c>
      <c r="AC591" s="97">
        <v>0</v>
      </c>
      <c r="AD591" s="96">
        <v>0</v>
      </c>
      <c r="AE591" s="42">
        <v>0</v>
      </c>
      <c r="AF591" s="97">
        <v>0</v>
      </c>
      <c r="AG591" s="96">
        <v>0</v>
      </c>
      <c r="AH591" s="42">
        <v>0</v>
      </c>
      <c r="AI591" s="97">
        <v>0</v>
      </c>
      <c r="AJ591" s="96">
        <v>0</v>
      </c>
      <c r="AK591" s="42">
        <v>0</v>
      </c>
      <c r="AL591" s="97">
        <v>0</v>
      </c>
      <c r="AM591" s="96">
        <v>0</v>
      </c>
      <c r="AN591" s="42">
        <v>0</v>
      </c>
      <c r="AO591" s="97">
        <v>0</v>
      </c>
      <c r="AP591" s="96"/>
      <c r="AQ591" s="42"/>
      <c r="AR591" s="97"/>
      <c r="AT591" s="96">
        <f t="shared" si="240"/>
        <v>0</v>
      </c>
      <c r="AU591" s="42">
        <f t="shared" si="240"/>
        <v>0</v>
      </c>
      <c r="AV591" s="97">
        <f t="shared" si="240"/>
        <v>0</v>
      </c>
      <c r="BC591" s="32">
        <f t="shared" si="241"/>
        <v>0</v>
      </c>
      <c r="BE591" s="23">
        <v>5</v>
      </c>
      <c r="BF591" s="23">
        <v>1</v>
      </c>
      <c r="BG591" s="23">
        <f t="shared" si="242"/>
        <v>9</v>
      </c>
    </row>
    <row r="592" spans="2:59" ht="15" hidden="1" customHeight="1" x14ac:dyDescent="0.3">
      <c r="B592" s="15"/>
      <c r="C592" s="40" t="s">
        <v>22</v>
      </c>
      <c r="D592" s="34" t="s">
        <v>2</v>
      </c>
      <c r="E592" s="35" t="s">
        <v>2</v>
      </c>
      <c r="F592" s="96">
        <v>0</v>
      </c>
      <c r="G592" s="42">
        <v>0</v>
      </c>
      <c r="H592" s="97">
        <v>0</v>
      </c>
      <c r="I592" s="96">
        <v>0</v>
      </c>
      <c r="J592" s="42">
        <v>0</v>
      </c>
      <c r="K592" s="97">
        <v>0</v>
      </c>
      <c r="L592" s="96">
        <v>0</v>
      </c>
      <c r="M592" s="42">
        <v>0</v>
      </c>
      <c r="N592" s="97">
        <v>0</v>
      </c>
      <c r="O592" s="96">
        <v>0</v>
      </c>
      <c r="P592" s="42">
        <v>0</v>
      </c>
      <c r="Q592" s="97">
        <v>0</v>
      </c>
      <c r="R592" s="96">
        <v>0</v>
      </c>
      <c r="S592" s="42">
        <v>0</v>
      </c>
      <c r="T592" s="97">
        <v>0</v>
      </c>
      <c r="U592" s="96">
        <v>0</v>
      </c>
      <c r="V592" s="42">
        <v>0</v>
      </c>
      <c r="W592" s="97">
        <v>0</v>
      </c>
      <c r="X592" s="96">
        <v>0</v>
      </c>
      <c r="Y592" s="42">
        <v>0</v>
      </c>
      <c r="Z592" s="97">
        <v>0</v>
      </c>
      <c r="AA592" s="96">
        <v>0</v>
      </c>
      <c r="AB592" s="42">
        <v>0</v>
      </c>
      <c r="AC592" s="97">
        <v>0</v>
      </c>
      <c r="AD592" s="96">
        <v>0</v>
      </c>
      <c r="AE592" s="42">
        <v>0</v>
      </c>
      <c r="AF592" s="97">
        <v>0</v>
      </c>
      <c r="AG592" s="96">
        <v>0</v>
      </c>
      <c r="AH592" s="42">
        <v>0</v>
      </c>
      <c r="AI592" s="97">
        <v>0</v>
      </c>
      <c r="AJ592" s="96">
        <v>0</v>
      </c>
      <c r="AK592" s="42">
        <v>0</v>
      </c>
      <c r="AL592" s="97">
        <v>0</v>
      </c>
      <c r="AM592" s="96">
        <v>0</v>
      </c>
      <c r="AN592" s="42">
        <v>0</v>
      </c>
      <c r="AO592" s="97">
        <v>0</v>
      </c>
      <c r="AP592" s="96"/>
      <c r="AQ592" s="42"/>
      <c r="AR592" s="97"/>
      <c r="AT592" s="96">
        <f t="shared" si="240"/>
        <v>0</v>
      </c>
      <c r="AU592" s="42">
        <f t="shared" si="240"/>
        <v>0</v>
      </c>
      <c r="AV592" s="97">
        <f t="shared" si="240"/>
        <v>0</v>
      </c>
      <c r="BC592" s="32">
        <f t="shared" si="241"/>
        <v>0</v>
      </c>
      <c r="BE592" s="23">
        <v>5</v>
      </c>
      <c r="BF592" s="23">
        <v>1</v>
      </c>
      <c r="BG592" s="23">
        <f t="shared" si="242"/>
        <v>10</v>
      </c>
    </row>
    <row r="593" spans="2:59" ht="15" customHeight="1" x14ac:dyDescent="0.3">
      <c r="B593" s="15"/>
      <c r="C593" s="40" t="s">
        <v>23</v>
      </c>
      <c r="D593" s="34" t="s">
        <v>378</v>
      </c>
      <c r="E593" s="35" t="s">
        <v>379</v>
      </c>
      <c r="F593" s="96">
        <v>524667</v>
      </c>
      <c r="G593" s="42">
        <v>551848</v>
      </c>
      <c r="H593" s="97">
        <v>602434</v>
      </c>
      <c r="I593" s="96">
        <v>0</v>
      </c>
      <c r="J593" s="42">
        <v>0</v>
      </c>
      <c r="K593" s="97">
        <v>0</v>
      </c>
      <c r="L593" s="96">
        <v>0</v>
      </c>
      <c r="M593" s="42">
        <v>0</v>
      </c>
      <c r="N593" s="97">
        <v>0</v>
      </c>
      <c r="O593" s="96">
        <v>0</v>
      </c>
      <c r="P593" s="42">
        <v>0</v>
      </c>
      <c r="Q593" s="97">
        <v>0</v>
      </c>
      <c r="R593" s="96">
        <v>2476</v>
      </c>
      <c r="S593" s="42">
        <v>2587</v>
      </c>
      <c r="T593" s="97">
        <v>2706</v>
      </c>
      <c r="U593" s="96">
        <v>0</v>
      </c>
      <c r="V593" s="42">
        <v>0</v>
      </c>
      <c r="W593" s="97">
        <v>0</v>
      </c>
      <c r="X593" s="96">
        <v>47998</v>
      </c>
      <c r="Y593" s="42">
        <v>0</v>
      </c>
      <c r="Z593" s="97">
        <v>0</v>
      </c>
      <c r="AA593" s="96">
        <v>0</v>
      </c>
      <c r="AB593" s="42">
        <v>0</v>
      </c>
      <c r="AC593" s="97">
        <v>0</v>
      </c>
      <c r="AD593" s="96">
        <v>0</v>
      </c>
      <c r="AE593" s="42">
        <v>0</v>
      </c>
      <c r="AF593" s="97">
        <v>0</v>
      </c>
      <c r="AG593" s="96">
        <v>0</v>
      </c>
      <c r="AH593" s="42">
        <v>0</v>
      </c>
      <c r="AI593" s="97">
        <v>0</v>
      </c>
      <c r="AJ593" s="96">
        <v>0</v>
      </c>
      <c r="AK593" s="42">
        <v>0</v>
      </c>
      <c r="AL593" s="97">
        <v>0</v>
      </c>
      <c r="AM593" s="96">
        <v>0</v>
      </c>
      <c r="AN593" s="42">
        <v>0</v>
      </c>
      <c r="AO593" s="97">
        <v>0</v>
      </c>
      <c r="AP593" s="96"/>
      <c r="AQ593" s="42"/>
      <c r="AR593" s="97"/>
      <c r="AT593" s="96">
        <f t="shared" si="240"/>
        <v>575141</v>
      </c>
      <c r="AU593" s="42">
        <f t="shared" si="240"/>
        <v>554435</v>
      </c>
      <c r="AV593" s="97">
        <f t="shared" si="240"/>
        <v>605140</v>
      </c>
      <c r="BC593" s="32">
        <f t="shared" si="241"/>
        <v>1</v>
      </c>
      <c r="BE593" s="23">
        <v>5</v>
      </c>
      <c r="BF593" s="23">
        <v>2</v>
      </c>
      <c r="BG593" s="23">
        <f t="shared" si="242"/>
        <v>1</v>
      </c>
    </row>
    <row r="594" spans="2:59" ht="15" customHeight="1" x14ac:dyDescent="0.3">
      <c r="B594" s="15"/>
      <c r="C594" s="50" t="str">
        <f>IF(LEN(E593)&lt;1,"","Total: " &amp; LEFT(E593,LEN(E593)-21) &amp; "Municipalities")</f>
        <v>Total: Mopani Municipalities</v>
      </c>
      <c r="D594" s="51"/>
      <c r="E594" s="52"/>
      <c r="F594" s="63">
        <f>SUM(F583:F593)</f>
        <v>857150</v>
      </c>
      <c r="G594" s="54">
        <f>SUM(G583:G593)</f>
        <v>884946</v>
      </c>
      <c r="H594" s="64">
        <f>SUM(H583:H593)</f>
        <v>964032</v>
      </c>
      <c r="I594" s="63">
        <f t="shared" ref="I594:Q594" si="243">SUM(I583:I593)</f>
        <v>18258</v>
      </c>
      <c r="J594" s="54">
        <f t="shared" si="243"/>
        <v>0</v>
      </c>
      <c r="K594" s="64">
        <f t="shared" si="243"/>
        <v>0</v>
      </c>
      <c r="L594" s="63">
        <f t="shared" si="243"/>
        <v>14000</v>
      </c>
      <c r="M594" s="54">
        <f t="shared" si="243"/>
        <v>9000</v>
      </c>
      <c r="N594" s="64">
        <f t="shared" si="243"/>
        <v>10000</v>
      </c>
      <c r="O594" s="63">
        <f t="shared" si="243"/>
        <v>69791</v>
      </c>
      <c r="P594" s="54">
        <f t="shared" si="243"/>
        <v>42016</v>
      </c>
      <c r="Q594" s="64">
        <f t="shared" si="243"/>
        <v>45000</v>
      </c>
      <c r="R594" s="63">
        <f>SUM(R583:R593)</f>
        <v>2476</v>
      </c>
      <c r="S594" s="54">
        <f>SUM(S583:S593)</f>
        <v>2587</v>
      </c>
      <c r="T594" s="64">
        <f>SUM(T583:T593)</f>
        <v>2706</v>
      </c>
      <c r="U594" s="63">
        <f t="shared" ref="U594:AL594" si="244">SUM(U583:U593)</f>
        <v>0</v>
      </c>
      <c r="V594" s="54">
        <f t="shared" si="244"/>
        <v>0</v>
      </c>
      <c r="W594" s="64">
        <f t="shared" si="244"/>
        <v>0</v>
      </c>
      <c r="X594" s="63">
        <f t="shared" si="244"/>
        <v>47998</v>
      </c>
      <c r="Y594" s="54">
        <f t="shared" si="244"/>
        <v>0</v>
      </c>
      <c r="Z594" s="64">
        <f t="shared" si="244"/>
        <v>0</v>
      </c>
      <c r="AA594" s="63">
        <f t="shared" si="244"/>
        <v>0</v>
      </c>
      <c r="AB594" s="54">
        <f t="shared" si="244"/>
        <v>0</v>
      </c>
      <c r="AC594" s="64">
        <f t="shared" si="244"/>
        <v>0</v>
      </c>
      <c r="AD594" s="63">
        <f t="shared" si="244"/>
        <v>0</v>
      </c>
      <c r="AE594" s="54">
        <f t="shared" si="244"/>
        <v>0</v>
      </c>
      <c r="AF594" s="64">
        <f t="shared" si="244"/>
        <v>0</v>
      </c>
      <c r="AG594" s="63">
        <f t="shared" si="244"/>
        <v>0</v>
      </c>
      <c r="AH594" s="54">
        <f t="shared" si="244"/>
        <v>0</v>
      </c>
      <c r="AI594" s="64">
        <f t="shared" si="244"/>
        <v>0</v>
      </c>
      <c r="AJ594" s="63">
        <f t="shared" si="244"/>
        <v>0</v>
      </c>
      <c r="AK594" s="54">
        <f t="shared" si="244"/>
        <v>0</v>
      </c>
      <c r="AL594" s="64">
        <f t="shared" si="244"/>
        <v>0</v>
      </c>
      <c r="AM594" s="63">
        <f>SUM(AM583:AM593)</f>
        <v>0</v>
      </c>
      <c r="AN594" s="54">
        <f>SUM(AN583:AN593)</f>
        <v>0</v>
      </c>
      <c r="AO594" s="64">
        <f>SUM(AO583:AO593)</f>
        <v>0</v>
      </c>
      <c r="AP594" s="63"/>
      <c r="AQ594" s="54"/>
      <c r="AR594" s="64"/>
      <c r="AT594" s="63">
        <f t="shared" ref="AT594:AV594" si="245">SUM(AT583:AT593)</f>
        <v>1009673</v>
      </c>
      <c r="AU594" s="54">
        <f t="shared" si="245"/>
        <v>938549</v>
      </c>
      <c r="AV594" s="64">
        <f t="shared" si="245"/>
        <v>1021738</v>
      </c>
      <c r="BC594" s="32">
        <f>IF(SUM(BC583:BC593)=0,0,1)</f>
        <v>1</v>
      </c>
    </row>
    <row r="595" spans="2:59" ht="15" customHeight="1" x14ac:dyDescent="0.3">
      <c r="B595" s="15"/>
      <c r="C595" s="40"/>
      <c r="D595" s="34"/>
      <c r="E595" s="35"/>
      <c r="F595" s="96"/>
      <c r="G595" s="42"/>
      <c r="H595" s="97"/>
      <c r="I595" s="96"/>
      <c r="J595" s="42"/>
      <c r="K595" s="97"/>
      <c r="L595" s="96"/>
      <c r="M595" s="42"/>
      <c r="N595" s="97"/>
      <c r="O595" s="96"/>
      <c r="P595" s="42"/>
      <c r="Q595" s="97"/>
      <c r="R595" s="96"/>
      <c r="S595" s="42"/>
      <c r="T595" s="97"/>
      <c r="U595" s="96"/>
      <c r="V595" s="42"/>
      <c r="W595" s="97"/>
      <c r="X595" s="96"/>
      <c r="Y595" s="42"/>
      <c r="Z595" s="97"/>
      <c r="AA595" s="96"/>
      <c r="AB595" s="42"/>
      <c r="AC595" s="97"/>
      <c r="AD595" s="96"/>
      <c r="AE595" s="42"/>
      <c r="AF595" s="97"/>
      <c r="AG595" s="96"/>
      <c r="AH595" s="42"/>
      <c r="AI595" s="97"/>
      <c r="AJ595" s="96"/>
      <c r="AK595" s="42"/>
      <c r="AL595" s="97"/>
      <c r="AM595" s="96"/>
      <c r="AN595" s="42"/>
      <c r="AO595" s="97"/>
      <c r="AP595" s="96"/>
      <c r="AQ595" s="42"/>
      <c r="AR595" s="97"/>
      <c r="AT595" s="96"/>
      <c r="AU595" s="42"/>
      <c r="AV595" s="97"/>
      <c r="BC595" s="32">
        <f>IF(BC594=0,0,1)</f>
        <v>1</v>
      </c>
    </row>
    <row r="596" spans="2:59" ht="15" customHeight="1" x14ac:dyDescent="0.3">
      <c r="B596" s="15"/>
      <c r="C596" s="40" t="s">
        <v>22</v>
      </c>
      <c r="D596" s="34" t="s">
        <v>762</v>
      </c>
      <c r="E596" s="35" t="s">
        <v>983</v>
      </c>
      <c r="F596" s="96">
        <v>33559</v>
      </c>
      <c r="G596" s="42">
        <v>35053</v>
      </c>
      <c r="H596" s="97">
        <v>37833</v>
      </c>
      <c r="I596" s="96">
        <v>0</v>
      </c>
      <c r="J596" s="42">
        <v>0</v>
      </c>
      <c r="K596" s="97">
        <v>0</v>
      </c>
      <c r="L596" s="96">
        <v>0</v>
      </c>
      <c r="M596" s="42">
        <v>0</v>
      </c>
      <c r="N596" s="97">
        <v>0</v>
      </c>
      <c r="O596" s="96">
        <v>0</v>
      </c>
      <c r="P596" s="42">
        <v>6600</v>
      </c>
      <c r="Q596" s="97">
        <v>9344</v>
      </c>
      <c r="R596" s="96">
        <v>0</v>
      </c>
      <c r="S596" s="42">
        <v>0</v>
      </c>
      <c r="T596" s="97">
        <v>0</v>
      </c>
      <c r="U596" s="96">
        <v>0</v>
      </c>
      <c r="V596" s="42">
        <v>0</v>
      </c>
      <c r="W596" s="97">
        <v>0</v>
      </c>
      <c r="X596" s="96">
        <v>0</v>
      </c>
      <c r="Y596" s="42">
        <v>0</v>
      </c>
      <c r="Z596" s="97">
        <v>0</v>
      </c>
      <c r="AA596" s="96">
        <v>0</v>
      </c>
      <c r="AB596" s="42">
        <v>0</v>
      </c>
      <c r="AC596" s="97">
        <v>0</v>
      </c>
      <c r="AD596" s="96">
        <v>0</v>
      </c>
      <c r="AE596" s="42">
        <v>0</v>
      </c>
      <c r="AF596" s="97">
        <v>0</v>
      </c>
      <c r="AG596" s="96">
        <v>0</v>
      </c>
      <c r="AH596" s="42">
        <v>0</v>
      </c>
      <c r="AI596" s="97">
        <v>0</v>
      </c>
      <c r="AJ596" s="96">
        <v>0</v>
      </c>
      <c r="AK596" s="42">
        <v>0</v>
      </c>
      <c r="AL596" s="97">
        <v>0</v>
      </c>
      <c r="AM596" s="96">
        <v>0</v>
      </c>
      <c r="AN596" s="42">
        <v>0</v>
      </c>
      <c r="AO596" s="97">
        <v>0</v>
      </c>
      <c r="AP596" s="96"/>
      <c r="AQ596" s="42"/>
      <c r="AR596" s="97"/>
      <c r="AT596" s="96">
        <f t="shared" ref="AT596:AV606" si="246">F596+I596+L596+O596+R596+U596+X596+AA596+AD596+AG596+AJ596+AM596+AP596</f>
        <v>33559</v>
      </c>
      <c r="AU596" s="42">
        <f t="shared" si="246"/>
        <v>41653</v>
      </c>
      <c r="AV596" s="97">
        <f t="shared" si="246"/>
        <v>47177</v>
      </c>
      <c r="BC596" s="32">
        <f t="shared" ref="BC596:BC606" si="247">IF(LEN(E596)&lt;2,0,1)</f>
        <v>1</v>
      </c>
      <c r="BE596" s="23">
        <v>5</v>
      </c>
      <c r="BF596" s="23">
        <v>3</v>
      </c>
      <c r="BG596" s="23">
        <v>1</v>
      </c>
    </row>
    <row r="597" spans="2:59" ht="15" customHeight="1" x14ac:dyDescent="0.3">
      <c r="B597" s="15"/>
      <c r="C597" s="40" t="s">
        <v>22</v>
      </c>
      <c r="D597" s="34" t="s">
        <v>763</v>
      </c>
      <c r="E597" s="35" t="s">
        <v>989</v>
      </c>
      <c r="F597" s="96">
        <v>117147</v>
      </c>
      <c r="G597" s="42">
        <v>123013</v>
      </c>
      <c r="H597" s="97">
        <v>133929</v>
      </c>
      <c r="I597" s="96">
        <v>0</v>
      </c>
      <c r="J597" s="42">
        <v>0</v>
      </c>
      <c r="K597" s="97">
        <v>0</v>
      </c>
      <c r="L597" s="96">
        <v>4000</v>
      </c>
      <c r="M597" s="42">
        <v>4000</v>
      </c>
      <c r="N597" s="97">
        <v>5000</v>
      </c>
      <c r="O597" s="96">
        <v>14617</v>
      </c>
      <c r="P597" s="42">
        <v>9900</v>
      </c>
      <c r="Q597" s="97">
        <v>12458</v>
      </c>
      <c r="R597" s="96">
        <v>0</v>
      </c>
      <c r="S597" s="42">
        <v>0</v>
      </c>
      <c r="T597" s="97">
        <v>0</v>
      </c>
      <c r="U597" s="96">
        <v>0</v>
      </c>
      <c r="V597" s="42">
        <v>0</v>
      </c>
      <c r="W597" s="97">
        <v>0</v>
      </c>
      <c r="X597" s="96">
        <v>0</v>
      </c>
      <c r="Y597" s="42">
        <v>0</v>
      </c>
      <c r="Z597" s="97">
        <v>0</v>
      </c>
      <c r="AA597" s="96">
        <v>0</v>
      </c>
      <c r="AB597" s="42">
        <v>0</v>
      </c>
      <c r="AC597" s="97">
        <v>0</v>
      </c>
      <c r="AD597" s="96">
        <v>16425</v>
      </c>
      <c r="AE597" s="42">
        <v>15000</v>
      </c>
      <c r="AF597" s="97">
        <v>5000</v>
      </c>
      <c r="AG597" s="96">
        <v>0</v>
      </c>
      <c r="AH597" s="42">
        <v>0</v>
      </c>
      <c r="AI597" s="97">
        <v>0</v>
      </c>
      <c r="AJ597" s="96">
        <v>0</v>
      </c>
      <c r="AK597" s="42">
        <v>0</v>
      </c>
      <c r="AL597" s="97">
        <v>0</v>
      </c>
      <c r="AM597" s="96">
        <v>0</v>
      </c>
      <c r="AN597" s="42">
        <v>0</v>
      </c>
      <c r="AO597" s="97">
        <v>0</v>
      </c>
      <c r="AP597" s="96"/>
      <c r="AQ597" s="42"/>
      <c r="AR597" s="97"/>
      <c r="AT597" s="96">
        <f t="shared" si="246"/>
        <v>152189</v>
      </c>
      <c r="AU597" s="42">
        <f t="shared" si="246"/>
        <v>151913</v>
      </c>
      <c r="AV597" s="97">
        <f t="shared" si="246"/>
        <v>156387</v>
      </c>
      <c r="BC597" s="32">
        <f t="shared" si="247"/>
        <v>1</v>
      </c>
      <c r="BE597" s="23">
        <v>5</v>
      </c>
      <c r="BF597" s="23">
        <v>3</v>
      </c>
      <c r="BG597" s="23">
        <f>IF(BF597=BF596,BG596+1,1)</f>
        <v>2</v>
      </c>
    </row>
    <row r="598" spans="2:59" ht="15" customHeight="1" x14ac:dyDescent="0.3">
      <c r="B598" s="15"/>
      <c r="C598" s="40" t="s">
        <v>22</v>
      </c>
      <c r="D598" s="34" t="s">
        <v>764</v>
      </c>
      <c r="E598" s="35" t="s">
        <v>990</v>
      </c>
      <c r="F598" s="96">
        <v>105490</v>
      </c>
      <c r="G598" s="42">
        <v>110746</v>
      </c>
      <c r="H598" s="97">
        <v>120528</v>
      </c>
      <c r="I598" s="96">
        <v>6006</v>
      </c>
      <c r="J598" s="42">
        <v>6006</v>
      </c>
      <c r="K598" s="97">
        <v>0</v>
      </c>
      <c r="L598" s="96">
        <v>0</v>
      </c>
      <c r="M598" s="42">
        <v>0</v>
      </c>
      <c r="N598" s="97">
        <v>0</v>
      </c>
      <c r="O598" s="96">
        <v>12506</v>
      </c>
      <c r="P598" s="42">
        <v>8964</v>
      </c>
      <c r="Q598" s="97">
        <v>10000</v>
      </c>
      <c r="R598" s="96">
        <v>0</v>
      </c>
      <c r="S598" s="42">
        <v>0</v>
      </c>
      <c r="T598" s="97">
        <v>0</v>
      </c>
      <c r="U598" s="96">
        <v>0</v>
      </c>
      <c r="V598" s="42">
        <v>0</v>
      </c>
      <c r="W598" s="97">
        <v>0</v>
      </c>
      <c r="X598" s="96">
        <v>0</v>
      </c>
      <c r="Y598" s="42">
        <v>0</v>
      </c>
      <c r="Z598" s="97">
        <v>0</v>
      </c>
      <c r="AA598" s="96">
        <v>0</v>
      </c>
      <c r="AB598" s="42">
        <v>0</v>
      </c>
      <c r="AC598" s="97">
        <v>0</v>
      </c>
      <c r="AD598" s="96">
        <v>0</v>
      </c>
      <c r="AE598" s="42">
        <v>0</v>
      </c>
      <c r="AF598" s="97">
        <v>0</v>
      </c>
      <c r="AG598" s="96">
        <v>0</v>
      </c>
      <c r="AH598" s="42">
        <v>0</v>
      </c>
      <c r="AI598" s="97">
        <v>0</v>
      </c>
      <c r="AJ598" s="96">
        <v>0</v>
      </c>
      <c r="AK598" s="42">
        <v>0</v>
      </c>
      <c r="AL598" s="97">
        <v>0</v>
      </c>
      <c r="AM598" s="96">
        <v>0</v>
      </c>
      <c r="AN598" s="42">
        <v>0</v>
      </c>
      <c r="AO598" s="97">
        <v>0</v>
      </c>
      <c r="AP598" s="96"/>
      <c r="AQ598" s="42"/>
      <c r="AR598" s="97"/>
      <c r="AT598" s="96">
        <f t="shared" si="246"/>
        <v>124002</v>
      </c>
      <c r="AU598" s="42">
        <f t="shared" si="246"/>
        <v>125716</v>
      </c>
      <c r="AV598" s="97">
        <f t="shared" si="246"/>
        <v>130528</v>
      </c>
      <c r="BC598" s="32">
        <f t="shared" si="247"/>
        <v>1</v>
      </c>
      <c r="BE598" s="23">
        <v>5</v>
      </c>
      <c r="BF598" s="23">
        <v>3</v>
      </c>
      <c r="BG598" s="23">
        <f t="shared" ref="BG598:BG606" si="248">IF(BF598=BF597,BG597+1,1)</f>
        <v>3</v>
      </c>
    </row>
    <row r="599" spans="2:59" ht="15" customHeight="1" x14ac:dyDescent="0.3">
      <c r="B599" s="15"/>
      <c r="C599" s="40" t="s">
        <v>22</v>
      </c>
      <c r="D599" s="34" t="s">
        <v>765</v>
      </c>
      <c r="E599" s="35" t="s">
        <v>993</v>
      </c>
      <c r="F599" s="96">
        <v>96519</v>
      </c>
      <c r="G599" s="42">
        <v>101306</v>
      </c>
      <c r="H599" s="97">
        <v>110215</v>
      </c>
      <c r="I599" s="96">
        <v>0</v>
      </c>
      <c r="J599" s="42">
        <v>0</v>
      </c>
      <c r="K599" s="97">
        <v>0</v>
      </c>
      <c r="L599" s="96">
        <v>0</v>
      </c>
      <c r="M599" s="42">
        <v>0</v>
      </c>
      <c r="N599" s="97">
        <v>0</v>
      </c>
      <c r="O599" s="96">
        <v>19105</v>
      </c>
      <c r="P599" s="42">
        <v>13200</v>
      </c>
      <c r="Q599" s="97">
        <v>9500</v>
      </c>
      <c r="R599" s="96">
        <v>0</v>
      </c>
      <c r="S599" s="42">
        <v>0</v>
      </c>
      <c r="T599" s="97">
        <v>0</v>
      </c>
      <c r="U599" s="96">
        <v>0</v>
      </c>
      <c r="V599" s="42">
        <v>0</v>
      </c>
      <c r="W599" s="97">
        <v>0</v>
      </c>
      <c r="X599" s="96">
        <v>0</v>
      </c>
      <c r="Y599" s="42">
        <v>0</v>
      </c>
      <c r="Z599" s="97">
        <v>0</v>
      </c>
      <c r="AA599" s="96">
        <v>0</v>
      </c>
      <c r="AB599" s="42">
        <v>0</v>
      </c>
      <c r="AC599" s="97">
        <v>0</v>
      </c>
      <c r="AD599" s="96">
        <v>0</v>
      </c>
      <c r="AE599" s="42">
        <v>0</v>
      </c>
      <c r="AF599" s="97">
        <v>1000</v>
      </c>
      <c r="AG599" s="96">
        <v>0</v>
      </c>
      <c r="AH599" s="42">
        <v>0</v>
      </c>
      <c r="AI599" s="97">
        <v>0</v>
      </c>
      <c r="AJ599" s="96">
        <v>0</v>
      </c>
      <c r="AK599" s="42">
        <v>0</v>
      </c>
      <c r="AL599" s="97">
        <v>0</v>
      </c>
      <c r="AM599" s="96">
        <v>0</v>
      </c>
      <c r="AN599" s="42">
        <v>0</v>
      </c>
      <c r="AO599" s="97">
        <v>0</v>
      </c>
      <c r="AP599" s="96"/>
      <c r="AQ599" s="42"/>
      <c r="AR599" s="97"/>
      <c r="AT599" s="96">
        <f t="shared" si="246"/>
        <v>115624</v>
      </c>
      <c r="AU599" s="42">
        <f t="shared" si="246"/>
        <v>114506</v>
      </c>
      <c r="AV599" s="97">
        <f t="shared" si="246"/>
        <v>120715</v>
      </c>
      <c r="BC599" s="32">
        <f t="shared" si="247"/>
        <v>1</v>
      </c>
      <c r="BE599" s="23">
        <v>5</v>
      </c>
      <c r="BF599" s="23">
        <v>3</v>
      </c>
      <c r="BG599" s="23">
        <f t="shared" si="248"/>
        <v>4</v>
      </c>
    </row>
    <row r="600" spans="2:59" ht="15" hidden="1" customHeight="1" x14ac:dyDescent="0.3">
      <c r="B600" s="15"/>
      <c r="C600" s="40" t="s">
        <v>22</v>
      </c>
      <c r="D600" s="34" t="s">
        <v>2</v>
      </c>
      <c r="E600" s="35" t="s">
        <v>2</v>
      </c>
      <c r="F600" s="96">
        <v>0</v>
      </c>
      <c r="G600" s="42">
        <v>0</v>
      </c>
      <c r="H600" s="97">
        <v>0</v>
      </c>
      <c r="I600" s="96">
        <v>0</v>
      </c>
      <c r="J600" s="42">
        <v>0</v>
      </c>
      <c r="K600" s="97">
        <v>0</v>
      </c>
      <c r="L600" s="96">
        <v>0</v>
      </c>
      <c r="M600" s="42">
        <v>0</v>
      </c>
      <c r="N600" s="97">
        <v>0</v>
      </c>
      <c r="O600" s="96">
        <v>0</v>
      </c>
      <c r="P600" s="42">
        <v>0</v>
      </c>
      <c r="Q600" s="97">
        <v>0</v>
      </c>
      <c r="R600" s="96">
        <v>0</v>
      </c>
      <c r="S600" s="42">
        <v>0</v>
      </c>
      <c r="T600" s="97">
        <v>0</v>
      </c>
      <c r="U600" s="96">
        <v>0</v>
      </c>
      <c r="V600" s="42">
        <v>0</v>
      </c>
      <c r="W600" s="97">
        <v>0</v>
      </c>
      <c r="X600" s="96">
        <v>0</v>
      </c>
      <c r="Y600" s="42">
        <v>0</v>
      </c>
      <c r="Z600" s="97">
        <v>0</v>
      </c>
      <c r="AA600" s="96">
        <v>0</v>
      </c>
      <c r="AB600" s="42">
        <v>0</v>
      </c>
      <c r="AC600" s="97">
        <v>0</v>
      </c>
      <c r="AD600" s="96">
        <v>0</v>
      </c>
      <c r="AE600" s="42">
        <v>0</v>
      </c>
      <c r="AF600" s="97">
        <v>0</v>
      </c>
      <c r="AG600" s="96">
        <v>0</v>
      </c>
      <c r="AH600" s="42">
        <v>0</v>
      </c>
      <c r="AI600" s="97">
        <v>0</v>
      </c>
      <c r="AJ600" s="96">
        <v>0</v>
      </c>
      <c r="AK600" s="42">
        <v>0</v>
      </c>
      <c r="AL600" s="97">
        <v>0</v>
      </c>
      <c r="AM600" s="96">
        <v>0</v>
      </c>
      <c r="AN600" s="42">
        <v>0</v>
      </c>
      <c r="AO600" s="97">
        <v>0</v>
      </c>
      <c r="AP600" s="96"/>
      <c r="AQ600" s="42"/>
      <c r="AR600" s="97"/>
      <c r="AT600" s="96">
        <f t="shared" si="246"/>
        <v>0</v>
      </c>
      <c r="AU600" s="42">
        <f t="shared" si="246"/>
        <v>0</v>
      </c>
      <c r="AV600" s="97">
        <f t="shared" si="246"/>
        <v>0</v>
      </c>
      <c r="BC600" s="32">
        <f t="shared" si="247"/>
        <v>0</v>
      </c>
      <c r="BE600" s="23">
        <v>5</v>
      </c>
      <c r="BF600" s="23">
        <v>3</v>
      </c>
      <c r="BG600" s="23">
        <f t="shared" si="248"/>
        <v>5</v>
      </c>
    </row>
    <row r="601" spans="2:59" ht="15" hidden="1" customHeight="1" x14ac:dyDescent="0.3">
      <c r="B601" s="15"/>
      <c r="C601" s="40" t="s">
        <v>22</v>
      </c>
      <c r="D601" s="34" t="s">
        <v>2</v>
      </c>
      <c r="E601" s="35" t="s">
        <v>2</v>
      </c>
      <c r="F601" s="96">
        <v>0</v>
      </c>
      <c r="G601" s="42">
        <v>0</v>
      </c>
      <c r="H601" s="97">
        <v>0</v>
      </c>
      <c r="I601" s="96">
        <v>0</v>
      </c>
      <c r="J601" s="42">
        <v>0</v>
      </c>
      <c r="K601" s="97">
        <v>0</v>
      </c>
      <c r="L601" s="96">
        <v>0</v>
      </c>
      <c r="M601" s="42">
        <v>0</v>
      </c>
      <c r="N601" s="97">
        <v>0</v>
      </c>
      <c r="O601" s="96">
        <v>0</v>
      </c>
      <c r="P601" s="42">
        <v>0</v>
      </c>
      <c r="Q601" s="97">
        <v>0</v>
      </c>
      <c r="R601" s="96">
        <v>0</v>
      </c>
      <c r="S601" s="42">
        <v>0</v>
      </c>
      <c r="T601" s="97">
        <v>0</v>
      </c>
      <c r="U601" s="96">
        <v>0</v>
      </c>
      <c r="V601" s="42">
        <v>0</v>
      </c>
      <c r="W601" s="97">
        <v>0</v>
      </c>
      <c r="X601" s="96">
        <v>0</v>
      </c>
      <c r="Y601" s="42">
        <v>0</v>
      </c>
      <c r="Z601" s="97">
        <v>0</v>
      </c>
      <c r="AA601" s="96">
        <v>0</v>
      </c>
      <c r="AB601" s="42">
        <v>0</v>
      </c>
      <c r="AC601" s="97">
        <v>0</v>
      </c>
      <c r="AD601" s="96">
        <v>0</v>
      </c>
      <c r="AE601" s="42">
        <v>0</v>
      </c>
      <c r="AF601" s="97">
        <v>0</v>
      </c>
      <c r="AG601" s="96">
        <v>0</v>
      </c>
      <c r="AH601" s="42">
        <v>0</v>
      </c>
      <c r="AI601" s="97">
        <v>0</v>
      </c>
      <c r="AJ601" s="96">
        <v>0</v>
      </c>
      <c r="AK601" s="42">
        <v>0</v>
      </c>
      <c r="AL601" s="97">
        <v>0</v>
      </c>
      <c r="AM601" s="96">
        <v>0</v>
      </c>
      <c r="AN601" s="42">
        <v>0</v>
      </c>
      <c r="AO601" s="97">
        <v>0</v>
      </c>
      <c r="AP601" s="96"/>
      <c r="AQ601" s="42"/>
      <c r="AR601" s="97"/>
      <c r="AT601" s="96">
        <f t="shared" si="246"/>
        <v>0</v>
      </c>
      <c r="AU601" s="42">
        <f t="shared" si="246"/>
        <v>0</v>
      </c>
      <c r="AV601" s="97">
        <f t="shared" si="246"/>
        <v>0</v>
      </c>
      <c r="BC601" s="32">
        <f t="shared" si="247"/>
        <v>0</v>
      </c>
      <c r="BE601" s="23">
        <v>5</v>
      </c>
      <c r="BF601" s="23">
        <v>3</v>
      </c>
      <c r="BG601" s="23">
        <f t="shared" si="248"/>
        <v>6</v>
      </c>
    </row>
    <row r="602" spans="2:59" ht="15" hidden="1" customHeight="1" x14ac:dyDescent="0.3">
      <c r="B602" s="15"/>
      <c r="C602" s="40" t="s">
        <v>22</v>
      </c>
      <c r="D602" s="34" t="s">
        <v>2</v>
      </c>
      <c r="E602" s="35" t="s">
        <v>2</v>
      </c>
      <c r="F602" s="96">
        <v>0</v>
      </c>
      <c r="G602" s="42">
        <v>0</v>
      </c>
      <c r="H602" s="97">
        <v>0</v>
      </c>
      <c r="I602" s="96">
        <v>0</v>
      </c>
      <c r="J602" s="42">
        <v>0</v>
      </c>
      <c r="K602" s="97">
        <v>0</v>
      </c>
      <c r="L602" s="96">
        <v>0</v>
      </c>
      <c r="M602" s="42">
        <v>0</v>
      </c>
      <c r="N602" s="97">
        <v>0</v>
      </c>
      <c r="O602" s="96">
        <v>0</v>
      </c>
      <c r="P602" s="42">
        <v>0</v>
      </c>
      <c r="Q602" s="97">
        <v>0</v>
      </c>
      <c r="R602" s="96">
        <v>0</v>
      </c>
      <c r="S602" s="42">
        <v>0</v>
      </c>
      <c r="T602" s="97">
        <v>0</v>
      </c>
      <c r="U602" s="96">
        <v>0</v>
      </c>
      <c r="V602" s="42">
        <v>0</v>
      </c>
      <c r="W602" s="97">
        <v>0</v>
      </c>
      <c r="X602" s="96">
        <v>0</v>
      </c>
      <c r="Y602" s="42">
        <v>0</v>
      </c>
      <c r="Z602" s="97">
        <v>0</v>
      </c>
      <c r="AA602" s="96">
        <v>0</v>
      </c>
      <c r="AB602" s="42">
        <v>0</v>
      </c>
      <c r="AC602" s="97">
        <v>0</v>
      </c>
      <c r="AD602" s="96">
        <v>0</v>
      </c>
      <c r="AE602" s="42">
        <v>0</v>
      </c>
      <c r="AF602" s="97">
        <v>0</v>
      </c>
      <c r="AG602" s="96">
        <v>0</v>
      </c>
      <c r="AH602" s="42">
        <v>0</v>
      </c>
      <c r="AI602" s="97">
        <v>0</v>
      </c>
      <c r="AJ602" s="96">
        <v>0</v>
      </c>
      <c r="AK602" s="42">
        <v>0</v>
      </c>
      <c r="AL602" s="97">
        <v>0</v>
      </c>
      <c r="AM602" s="96">
        <v>0</v>
      </c>
      <c r="AN602" s="42">
        <v>0</v>
      </c>
      <c r="AO602" s="97">
        <v>0</v>
      </c>
      <c r="AP602" s="96"/>
      <c r="AQ602" s="42"/>
      <c r="AR602" s="97"/>
      <c r="AT602" s="96">
        <f t="shared" si="246"/>
        <v>0</v>
      </c>
      <c r="AU602" s="42">
        <f t="shared" si="246"/>
        <v>0</v>
      </c>
      <c r="AV602" s="97">
        <f t="shared" si="246"/>
        <v>0</v>
      </c>
      <c r="BC602" s="32">
        <f t="shared" si="247"/>
        <v>0</v>
      </c>
      <c r="BE602" s="23">
        <v>5</v>
      </c>
      <c r="BF602" s="23">
        <v>3</v>
      </c>
      <c r="BG602" s="23">
        <f t="shared" si="248"/>
        <v>7</v>
      </c>
    </row>
    <row r="603" spans="2:59" ht="15" hidden="1" customHeight="1" x14ac:dyDescent="0.3">
      <c r="B603" s="15"/>
      <c r="C603" s="40" t="s">
        <v>22</v>
      </c>
      <c r="D603" s="34" t="s">
        <v>2</v>
      </c>
      <c r="E603" s="35" t="s">
        <v>2</v>
      </c>
      <c r="F603" s="96">
        <v>0</v>
      </c>
      <c r="G603" s="42">
        <v>0</v>
      </c>
      <c r="H603" s="97">
        <v>0</v>
      </c>
      <c r="I603" s="96">
        <v>0</v>
      </c>
      <c r="J603" s="42">
        <v>0</v>
      </c>
      <c r="K603" s="97">
        <v>0</v>
      </c>
      <c r="L603" s="96">
        <v>0</v>
      </c>
      <c r="M603" s="42">
        <v>0</v>
      </c>
      <c r="N603" s="97">
        <v>0</v>
      </c>
      <c r="O603" s="96">
        <v>0</v>
      </c>
      <c r="P603" s="42">
        <v>0</v>
      </c>
      <c r="Q603" s="97">
        <v>0</v>
      </c>
      <c r="R603" s="96">
        <v>0</v>
      </c>
      <c r="S603" s="42">
        <v>0</v>
      </c>
      <c r="T603" s="97">
        <v>0</v>
      </c>
      <c r="U603" s="96">
        <v>0</v>
      </c>
      <c r="V603" s="42">
        <v>0</v>
      </c>
      <c r="W603" s="97">
        <v>0</v>
      </c>
      <c r="X603" s="96">
        <v>0</v>
      </c>
      <c r="Y603" s="42">
        <v>0</v>
      </c>
      <c r="Z603" s="97">
        <v>0</v>
      </c>
      <c r="AA603" s="96">
        <v>0</v>
      </c>
      <c r="AB603" s="42">
        <v>0</v>
      </c>
      <c r="AC603" s="97">
        <v>0</v>
      </c>
      <c r="AD603" s="96">
        <v>0</v>
      </c>
      <c r="AE603" s="42">
        <v>0</v>
      </c>
      <c r="AF603" s="97">
        <v>0</v>
      </c>
      <c r="AG603" s="96">
        <v>0</v>
      </c>
      <c r="AH603" s="42">
        <v>0</v>
      </c>
      <c r="AI603" s="97">
        <v>0</v>
      </c>
      <c r="AJ603" s="96">
        <v>0</v>
      </c>
      <c r="AK603" s="42">
        <v>0</v>
      </c>
      <c r="AL603" s="97">
        <v>0</v>
      </c>
      <c r="AM603" s="96">
        <v>0</v>
      </c>
      <c r="AN603" s="42">
        <v>0</v>
      </c>
      <c r="AO603" s="97">
        <v>0</v>
      </c>
      <c r="AP603" s="96"/>
      <c r="AQ603" s="42"/>
      <c r="AR603" s="97"/>
      <c r="AT603" s="96">
        <f t="shared" si="246"/>
        <v>0</v>
      </c>
      <c r="AU603" s="42">
        <f t="shared" si="246"/>
        <v>0</v>
      </c>
      <c r="AV603" s="97">
        <f t="shared" si="246"/>
        <v>0</v>
      </c>
      <c r="BC603" s="32">
        <f t="shared" si="247"/>
        <v>0</v>
      </c>
      <c r="BE603" s="23">
        <v>5</v>
      </c>
      <c r="BF603" s="23">
        <v>3</v>
      </c>
      <c r="BG603" s="23">
        <f t="shared" si="248"/>
        <v>8</v>
      </c>
    </row>
    <row r="604" spans="2:59" ht="15" hidden="1" customHeight="1" x14ac:dyDescent="0.3">
      <c r="B604" s="15"/>
      <c r="C604" s="40" t="s">
        <v>22</v>
      </c>
      <c r="D604" s="34" t="s">
        <v>2</v>
      </c>
      <c r="E604" s="35" t="s">
        <v>2</v>
      </c>
      <c r="F604" s="96">
        <v>0</v>
      </c>
      <c r="G604" s="42">
        <v>0</v>
      </c>
      <c r="H604" s="97">
        <v>0</v>
      </c>
      <c r="I604" s="96">
        <v>0</v>
      </c>
      <c r="J604" s="42">
        <v>0</v>
      </c>
      <c r="K604" s="97">
        <v>0</v>
      </c>
      <c r="L604" s="96">
        <v>0</v>
      </c>
      <c r="M604" s="42">
        <v>0</v>
      </c>
      <c r="N604" s="97">
        <v>0</v>
      </c>
      <c r="O604" s="96">
        <v>0</v>
      </c>
      <c r="P604" s="42">
        <v>0</v>
      </c>
      <c r="Q604" s="97">
        <v>0</v>
      </c>
      <c r="R604" s="96">
        <v>0</v>
      </c>
      <c r="S604" s="42">
        <v>0</v>
      </c>
      <c r="T604" s="97">
        <v>0</v>
      </c>
      <c r="U604" s="96">
        <v>0</v>
      </c>
      <c r="V604" s="42">
        <v>0</v>
      </c>
      <c r="W604" s="97">
        <v>0</v>
      </c>
      <c r="X604" s="96">
        <v>0</v>
      </c>
      <c r="Y604" s="42">
        <v>0</v>
      </c>
      <c r="Z604" s="97">
        <v>0</v>
      </c>
      <c r="AA604" s="96">
        <v>0</v>
      </c>
      <c r="AB604" s="42">
        <v>0</v>
      </c>
      <c r="AC604" s="97">
        <v>0</v>
      </c>
      <c r="AD604" s="96">
        <v>0</v>
      </c>
      <c r="AE604" s="42">
        <v>0</v>
      </c>
      <c r="AF604" s="97">
        <v>0</v>
      </c>
      <c r="AG604" s="96">
        <v>0</v>
      </c>
      <c r="AH604" s="42">
        <v>0</v>
      </c>
      <c r="AI604" s="97">
        <v>0</v>
      </c>
      <c r="AJ604" s="96">
        <v>0</v>
      </c>
      <c r="AK604" s="42">
        <v>0</v>
      </c>
      <c r="AL604" s="97">
        <v>0</v>
      </c>
      <c r="AM604" s="96">
        <v>0</v>
      </c>
      <c r="AN604" s="42">
        <v>0</v>
      </c>
      <c r="AO604" s="97">
        <v>0</v>
      </c>
      <c r="AP604" s="96"/>
      <c r="AQ604" s="42"/>
      <c r="AR604" s="97"/>
      <c r="AT604" s="96">
        <f t="shared" si="246"/>
        <v>0</v>
      </c>
      <c r="AU604" s="42">
        <f t="shared" si="246"/>
        <v>0</v>
      </c>
      <c r="AV604" s="97">
        <f t="shared" si="246"/>
        <v>0</v>
      </c>
      <c r="BC604" s="32">
        <f t="shared" si="247"/>
        <v>0</v>
      </c>
      <c r="BE604" s="23">
        <v>5</v>
      </c>
      <c r="BF604" s="23">
        <v>3</v>
      </c>
      <c r="BG604" s="23">
        <f t="shared" si="248"/>
        <v>9</v>
      </c>
    </row>
    <row r="605" spans="2:59" ht="15" hidden="1" customHeight="1" x14ac:dyDescent="0.3">
      <c r="B605" s="15"/>
      <c r="C605" s="40" t="s">
        <v>22</v>
      </c>
      <c r="D605" s="34" t="s">
        <v>2</v>
      </c>
      <c r="E605" s="35" t="s">
        <v>2</v>
      </c>
      <c r="F605" s="96">
        <v>0</v>
      </c>
      <c r="G605" s="42">
        <v>0</v>
      </c>
      <c r="H605" s="97">
        <v>0</v>
      </c>
      <c r="I605" s="96">
        <v>0</v>
      </c>
      <c r="J605" s="42">
        <v>0</v>
      </c>
      <c r="K605" s="97">
        <v>0</v>
      </c>
      <c r="L605" s="96">
        <v>0</v>
      </c>
      <c r="M605" s="42">
        <v>0</v>
      </c>
      <c r="N605" s="97">
        <v>0</v>
      </c>
      <c r="O605" s="96">
        <v>0</v>
      </c>
      <c r="P605" s="42">
        <v>0</v>
      </c>
      <c r="Q605" s="97">
        <v>0</v>
      </c>
      <c r="R605" s="96">
        <v>0</v>
      </c>
      <c r="S605" s="42">
        <v>0</v>
      </c>
      <c r="T605" s="97">
        <v>0</v>
      </c>
      <c r="U605" s="96">
        <v>0</v>
      </c>
      <c r="V605" s="42">
        <v>0</v>
      </c>
      <c r="W605" s="97">
        <v>0</v>
      </c>
      <c r="X605" s="96">
        <v>0</v>
      </c>
      <c r="Y605" s="42">
        <v>0</v>
      </c>
      <c r="Z605" s="97">
        <v>0</v>
      </c>
      <c r="AA605" s="96">
        <v>0</v>
      </c>
      <c r="AB605" s="42">
        <v>0</v>
      </c>
      <c r="AC605" s="97">
        <v>0</v>
      </c>
      <c r="AD605" s="96">
        <v>0</v>
      </c>
      <c r="AE605" s="42">
        <v>0</v>
      </c>
      <c r="AF605" s="97">
        <v>0</v>
      </c>
      <c r="AG605" s="96">
        <v>0</v>
      </c>
      <c r="AH605" s="42">
        <v>0</v>
      </c>
      <c r="AI605" s="97">
        <v>0</v>
      </c>
      <c r="AJ605" s="96">
        <v>0</v>
      </c>
      <c r="AK605" s="42">
        <v>0</v>
      </c>
      <c r="AL605" s="97">
        <v>0</v>
      </c>
      <c r="AM605" s="96">
        <v>0</v>
      </c>
      <c r="AN605" s="42">
        <v>0</v>
      </c>
      <c r="AO605" s="97">
        <v>0</v>
      </c>
      <c r="AP605" s="96"/>
      <c r="AQ605" s="42"/>
      <c r="AR605" s="97"/>
      <c r="AT605" s="96">
        <f t="shared" si="246"/>
        <v>0</v>
      </c>
      <c r="AU605" s="42">
        <f t="shared" si="246"/>
        <v>0</v>
      </c>
      <c r="AV605" s="97">
        <f t="shared" si="246"/>
        <v>0</v>
      </c>
      <c r="BC605" s="32">
        <f t="shared" si="247"/>
        <v>0</v>
      </c>
      <c r="BE605" s="23">
        <v>5</v>
      </c>
      <c r="BF605" s="23">
        <v>3</v>
      </c>
      <c r="BG605" s="23">
        <f t="shared" si="248"/>
        <v>10</v>
      </c>
    </row>
    <row r="606" spans="2:59" ht="15" customHeight="1" x14ac:dyDescent="0.3">
      <c r="B606" s="15"/>
      <c r="C606" s="40" t="s">
        <v>23</v>
      </c>
      <c r="D606" s="34" t="s">
        <v>393</v>
      </c>
      <c r="E606" s="35" t="s">
        <v>394</v>
      </c>
      <c r="F606" s="96">
        <v>594505</v>
      </c>
      <c r="G606" s="42">
        <v>625338</v>
      </c>
      <c r="H606" s="97">
        <v>682722</v>
      </c>
      <c r="I606" s="96">
        <v>0</v>
      </c>
      <c r="J606" s="42">
        <v>0</v>
      </c>
      <c r="K606" s="97">
        <v>0</v>
      </c>
      <c r="L606" s="96">
        <v>0</v>
      </c>
      <c r="M606" s="42">
        <v>0</v>
      </c>
      <c r="N606" s="97">
        <v>0</v>
      </c>
      <c r="O606" s="96">
        <v>0</v>
      </c>
      <c r="P606" s="42">
        <v>0</v>
      </c>
      <c r="Q606" s="97">
        <v>0</v>
      </c>
      <c r="R606" s="96">
        <v>2524</v>
      </c>
      <c r="S606" s="42">
        <v>2638</v>
      </c>
      <c r="T606" s="97">
        <v>2758</v>
      </c>
      <c r="U606" s="96">
        <v>0</v>
      </c>
      <c r="V606" s="42">
        <v>0</v>
      </c>
      <c r="W606" s="97">
        <v>0</v>
      </c>
      <c r="X606" s="96">
        <v>78605</v>
      </c>
      <c r="Y606" s="42">
        <v>125217</v>
      </c>
      <c r="Z606" s="97">
        <v>142737</v>
      </c>
      <c r="AA606" s="96">
        <v>0</v>
      </c>
      <c r="AB606" s="42">
        <v>0</v>
      </c>
      <c r="AC606" s="97">
        <v>0</v>
      </c>
      <c r="AD606" s="96">
        <v>0</v>
      </c>
      <c r="AE606" s="42">
        <v>0</v>
      </c>
      <c r="AF606" s="97">
        <v>0</v>
      </c>
      <c r="AG606" s="96">
        <v>0</v>
      </c>
      <c r="AH606" s="42">
        <v>0</v>
      </c>
      <c r="AI606" s="97">
        <v>0</v>
      </c>
      <c r="AJ606" s="96">
        <v>0</v>
      </c>
      <c r="AK606" s="42">
        <v>0</v>
      </c>
      <c r="AL606" s="97">
        <v>0</v>
      </c>
      <c r="AM606" s="96">
        <v>0</v>
      </c>
      <c r="AN606" s="42">
        <v>0</v>
      </c>
      <c r="AO606" s="97">
        <v>0</v>
      </c>
      <c r="AP606" s="96"/>
      <c r="AQ606" s="42"/>
      <c r="AR606" s="97"/>
      <c r="AT606" s="96">
        <f t="shared" si="246"/>
        <v>675634</v>
      </c>
      <c r="AU606" s="42">
        <f t="shared" si="246"/>
        <v>753193</v>
      </c>
      <c r="AV606" s="97">
        <f t="shared" si="246"/>
        <v>828217</v>
      </c>
      <c r="BC606" s="32">
        <f t="shared" si="247"/>
        <v>1</v>
      </c>
      <c r="BE606" s="23">
        <v>5</v>
      </c>
      <c r="BF606" s="23">
        <v>4</v>
      </c>
      <c r="BG606" s="23">
        <f t="shared" si="248"/>
        <v>1</v>
      </c>
    </row>
    <row r="607" spans="2:59" ht="15" customHeight="1" x14ac:dyDescent="0.3">
      <c r="B607" s="15"/>
      <c r="C607" s="50" t="str">
        <f>IF(LEN(E606)&lt;1,"","Total: " &amp; LEFT(E606,LEN(E606)-21) &amp; "Municipalities")</f>
        <v>Total: Vhembe Municipalities</v>
      </c>
      <c r="D607" s="51"/>
      <c r="E607" s="52"/>
      <c r="F607" s="63">
        <f>SUM(F596:F606)</f>
        <v>947220</v>
      </c>
      <c r="G607" s="54">
        <f>SUM(G596:G606)</f>
        <v>995456</v>
      </c>
      <c r="H607" s="64">
        <f>SUM(H596:H606)</f>
        <v>1085227</v>
      </c>
      <c r="I607" s="63">
        <f t="shared" ref="I607:Q607" si="249">SUM(I596:I606)</f>
        <v>6006</v>
      </c>
      <c r="J607" s="54">
        <f t="shared" si="249"/>
        <v>6006</v>
      </c>
      <c r="K607" s="64">
        <f t="shared" si="249"/>
        <v>0</v>
      </c>
      <c r="L607" s="63">
        <f t="shared" si="249"/>
        <v>4000</v>
      </c>
      <c r="M607" s="54">
        <f t="shared" si="249"/>
        <v>4000</v>
      </c>
      <c r="N607" s="64">
        <f t="shared" si="249"/>
        <v>5000</v>
      </c>
      <c r="O607" s="63">
        <f t="shared" si="249"/>
        <v>46228</v>
      </c>
      <c r="P607" s="54">
        <f t="shared" si="249"/>
        <v>38664</v>
      </c>
      <c r="Q607" s="64">
        <f t="shared" si="249"/>
        <v>41302</v>
      </c>
      <c r="R607" s="63">
        <f>SUM(R596:R606)</f>
        <v>2524</v>
      </c>
      <c r="S607" s="54">
        <f>SUM(S596:S606)</f>
        <v>2638</v>
      </c>
      <c r="T607" s="64">
        <f>SUM(T596:T606)</f>
        <v>2758</v>
      </c>
      <c r="U607" s="63">
        <f t="shared" ref="U607:AL607" si="250">SUM(U596:U606)</f>
        <v>0</v>
      </c>
      <c r="V607" s="54">
        <f t="shared" si="250"/>
        <v>0</v>
      </c>
      <c r="W607" s="64">
        <f t="shared" si="250"/>
        <v>0</v>
      </c>
      <c r="X607" s="63">
        <f t="shared" si="250"/>
        <v>78605</v>
      </c>
      <c r="Y607" s="54">
        <f t="shared" si="250"/>
        <v>125217</v>
      </c>
      <c r="Z607" s="64">
        <f t="shared" si="250"/>
        <v>142737</v>
      </c>
      <c r="AA607" s="63">
        <f t="shared" si="250"/>
        <v>0</v>
      </c>
      <c r="AB607" s="54">
        <f t="shared" si="250"/>
        <v>0</v>
      </c>
      <c r="AC607" s="64">
        <f t="shared" si="250"/>
        <v>0</v>
      </c>
      <c r="AD607" s="63">
        <f t="shared" si="250"/>
        <v>16425</v>
      </c>
      <c r="AE607" s="54">
        <f t="shared" si="250"/>
        <v>15000</v>
      </c>
      <c r="AF607" s="64">
        <f t="shared" si="250"/>
        <v>6000</v>
      </c>
      <c r="AG607" s="63">
        <f t="shared" si="250"/>
        <v>0</v>
      </c>
      <c r="AH607" s="54">
        <f t="shared" si="250"/>
        <v>0</v>
      </c>
      <c r="AI607" s="64">
        <f t="shared" si="250"/>
        <v>0</v>
      </c>
      <c r="AJ607" s="63">
        <f t="shared" si="250"/>
        <v>0</v>
      </c>
      <c r="AK607" s="54">
        <f t="shared" si="250"/>
        <v>0</v>
      </c>
      <c r="AL607" s="64">
        <f t="shared" si="250"/>
        <v>0</v>
      </c>
      <c r="AM607" s="63">
        <f>SUM(AM596:AM606)</f>
        <v>0</v>
      </c>
      <c r="AN607" s="54">
        <f>SUM(AN596:AN606)</f>
        <v>0</v>
      </c>
      <c r="AO607" s="64">
        <f>SUM(AO596:AO606)</f>
        <v>0</v>
      </c>
      <c r="AP607" s="63"/>
      <c r="AQ607" s="54"/>
      <c r="AR607" s="64"/>
      <c r="AT607" s="63">
        <f t="shared" ref="AT607:AV607" si="251">SUM(AT596:AT606)</f>
        <v>1101008</v>
      </c>
      <c r="AU607" s="54">
        <f t="shared" si="251"/>
        <v>1186981</v>
      </c>
      <c r="AV607" s="64">
        <f t="shared" si="251"/>
        <v>1283024</v>
      </c>
      <c r="BC607" s="32">
        <f>IF(SUM(BC596:BC606)=0,0,1)</f>
        <v>1</v>
      </c>
    </row>
    <row r="608" spans="2:59" ht="15" customHeight="1" x14ac:dyDescent="0.3">
      <c r="B608" s="15"/>
      <c r="C608" s="40"/>
      <c r="D608" s="34"/>
      <c r="E608" s="35"/>
      <c r="F608" s="96"/>
      <c r="G608" s="42"/>
      <c r="H608" s="97"/>
      <c r="I608" s="96"/>
      <c r="J608" s="42"/>
      <c r="K608" s="97"/>
      <c r="L608" s="96"/>
      <c r="M608" s="42"/>
      <c r="N608" s="97"/>
      <c r="O608" s="96"/>
      <c r="P608" s="42"/>
      <c r="Q608" s="97"/>
      <c r="R608" s="96"/>
      <c r="S608" s="42"/>
      <c r="T608" s="97"/>
      <c r="U608" s="96"/>
      <c r="V608" s="42"/>
      <c r="W608" s="97"/>
      <c r="X608" s="96"/>
      <c r="Y608" s="42"/>
      <c r="Z608" s="97"/>
      <c r="AA608" s="96"/>
      <c r="AB608" s="42"/>
      <c r="AC608" s="97"/>
      <c r="AD608" s="96"/>
      <c r="AE608" s="42"/>
      <c r="AF608" s="97"/>
      <c r="AG608" s="96"/>
      <c r="AH608" s="42"/>
      <c r="AI608" s="97"/>
      <c r="AJ608" s="96"/>
      <c r="AK608" s="42"/>
      <c r="AL608" s="97"/>
      <c r="AM608" s="96"/>
      <c r="AN608" s="42"/>
      <c r="AO608" s="97"/>
      <c r="AP608" s="96"/>
      <c r="AQ608" s="42"/>
      <c r="AR608" s="97"/>
      <c r="AT608" s="96"/>
      <c r="AU608" s="42"/>
      <c r="AV608" s="97"/>
      <c r="BC608" s="32">
        <f>IF(BC607=0,0,1)</f>
        <v>1</v>
      </c>
    </row>
    <row r="609" spans="2:59" ht="15" customHeight="1" x14ac:dyDescent="0.3">
      <c r="B609" s="15"/>
      <c r="C609" s="40" t="s">
        <v>22</v>
      </c>
      <c r="D609" s="34" t="s">
        <v>766</v>
      </c>
      <c r="E609" s="35" t="s">
        <v>992</v>
      </c>
      <c r="F609" s="96">
        <v>51769</v>
      </c>
      <c r="G609" s="42">
        <v>54215</v>
      </c>
      <c r="H609" s="97">
        <v>58767</v>
      </c>
      <c r="I609" s="96">
        <v>15716</v>
      </c>
      <c r="J609" s="42">
        <v>15717</v>
      </c>
      <c r="K609" s="97">
        <v>0</v>
      </c>
      <c r="L609" s="96">
        <v>0</v>
      </c>
      <c r="M609" s="42">
        <v>0</v>
      </c>
      <c r="N609" s="97">
        <v>0</v>
      </c>
      <c r="O609" s="96">
        <v>0</v>
      </c>
      <c r="P609" s="42">
        <v>15000</v>
      </c>
      <c r="Q609" s="97">
        <v>16000</v>
      </c>
      <c r="R609" s="96">
        <v>0</v>
      </c>
      <c r="S609" s="42">
        <v>0</v>
      </c>
      <c r="T609" s="97">
        <v>0</v>
      </c>
      <c r="U609" s="96">
        <v>0</v>
      </c>
      <c r="V609" s="42">
        <v>0</v>
      </c>
      <c r="W609" s="97">
        <v>0</v>
      </c>
      <c r="X609" s="96">
        <v>0</v>
      </c>
      <c r="Y609" s="42">
        <v>0</v>
      </c>
      <c r="Z609" s="97">
        <v>0</v>
      </c>
      <c r="AA609" s="96">
        <v>0</v>
      </c>
      <c r="AB609" s="42">
        <v>0</v>
      </c>
      <c r="AC609" s="97">
        <v>0</v>
      </c>
      <c r="AD609" s="96">
        <v>0</v>
      </c>
      <c r="AE609" s="42">
        <v>0</v>
      </c>
      <c r="AF609" s="97">
        <v>0</v>
      </c>
      <c r="AG609" s="96">
        <v>0</v>
      </c>
      <c r="AH609" s="42">
        <v>0</v>
      </c>
      <c r="AI609" s="97">
        <v>0</v>
      </c>
      <c r="AJ609" s="96">
        <v>0</v>
      </c>
      <c r="AK609" s="42">
        <v>0</v>
      </c>
      <c r="AL609" s="97">
        <v>0</v>
      </c>
      <c r="AM609" s="96">
        <v>0</v>
      </c>
      <c r="AN609" s="42">
        <v>0</v>
      </c>
      <c r="AO609" s="97">
        <v>0</v>
      </c>
      <c r="AP609" s="96"/>
      <c r="AQ609" s="42"/>
      <c r="AR609" s="97"/>
      <c r="AT609" s="96">
        <f t="shared" ref="AT609:AV619" si="252">F609+I609+L609+O609+R609+U609+X609+AA609+AD609+AG609+AJ609+AM609+AP609</f>
        <v>67485</v>
      </c>
      <c r="AU609" s="42">
        <f t="shared" si="252"/>
        <v>84932</v>
      </c>
      <c r="AV609" s="97">
        <f t="shared" si="252"/>
        <v>74767</v>
      </c>
      <c r="BC609" s="32">
        <f t="shared" ref="BC609:BC619" si="253">IF(LEN(E609)&lt;2,0,1)</f>
        <v>1</v>
      </c>
      <c r="BE609" s="23">
        <v>5</v>
      </c>
      <c r="BF609" s="23">
        <v>5</v>
      </c>
      <c r="BG609" s="23">
        <v>1</v>
      </c>
    </row>
    <row r="610" spans="2:59" ht="15" customHeight="1" x14ac:dyDescent="0.3">
      <c r="B610" s="15"/>
      <c r="C610" s="40" t="s">
        <v>22</v>
      </c>
      <c r="D610" s="34" t="s">
        <v>767</v>
      </c>
      <c r="E610" s="35" t="s">
        <v>995</v>
      </c>
      <c r="F610" s="96">
        <v>40820</v>
      </c>
      <c r="G610" s="42">
        <v>42694</v>
      </c>
      <c r="H610" s="97">
        <v>46180</v>
      </c>
      <c r="I610" s="96">
        <v>0</v>
      </c>
      <c r="J610" s="42">
        <v>0</v>
      </c>
      <c r="K610" s="97">
        <v>0</v>
      </c>
      <c r="L610" s="96">
        <v>0</v>
      </c>
      <c r="M610" s="42">
        <v>0</v>
      </c>
      <c r="N610" s="97">
        <v>0</v>
      </c>
      <c r="O610" s="96">
        <v>21930</v>
      </c>
      <c r="P610" s="42">
        <v>13200</v>
      </c>
      <c r="Q610" s="97">
        <v>7000</v>
      </c>
      <c r="R610" s="96">
        <v>0</v>
      </c>
      <c r="S610" s="42">
        <v>0</v>
      </c>
      <c r="T610" s="97">
        <v>0</v>
      </c>
      <c r="U610" s="96">
        <v>0</v>
      </c>
      <c r="V610" s="42">
        <v>0</v>
      </c>
      <c r="W610" s="97">
        <v>0</v>
      </c>
      <c r="X610" s="96">
        <v>0</v>
      </c>
      <c r="Y610" s="42">
        <v>0</v>
      </c>
      <c r="Z610" s="97">
        <v>0</v>
      </c>
      <c r="AA610" s="96">
        <v>0</v>
      </c>
      <c r="AB610" s="42">
        <v>0</v>
      </c>
      <c r="AC610" s="97">
        <v>0</v>
      </c>
      <c r="AD610" s="96">
        <v>0</v>
      </c>
      <c r="AE610" s="42">
        <v>0</v>
      </c>
      <c r="AF610" s="97">
        <v>0</v>
      </c>
      <c r="AG610" s="96">
        <v>0</v>
      </c>
      <c r="AH610" s="42">
        <v>0</v>
      </c>
      <c r="AI610" s="97">
        <v>0</v>
      </c>
      <c r="AJ610" s="96">
        <v>0</v>
      </c>
      <c r="AK610" s="42">
        <v>0</v>
      </c>
      <c r="AL610" s="97">
        <v>0</v>
      </c>
      <c r="AM610" s="96">
        <v>0</v>
      </c>
      <c r="AN610" s="42">
        <v>0</v>
      </c>
      <c r="AO610" s="97">
        <v>0</v>
      </c>
      <c r="AP610" s="96"/>
      <c r="AQ610" s="42"/>
      <c r="AR610" s="97"/>
      <c r="AT610" s="96">
        <f t="shared" si="252"/>
        <v>62750</v>
      </c>
      <c r="AU610" s="42">
        <f t="shared" si="252"/>
        <v>55894</v>
      </c>
      <c r="AV610" s="97">
        <f t="shared" si="252"/>
        <v>53180</v>
      </c>
      <c r="BC610" s="32">
        <f t="shared" si="253"/>
        <v>1</v>
      </c>
      <c r="BE610" s="23">
        <v>5</v>
      </c>
      <c r="BF610" s="23">
        <v>5</v>
      </c>
      <c r="BG610" s="23">
        <f>IF(BF610=BF609,BG609+1,1)</f>
        <v>2</v>
      </c>
    </row>
    <row r="611" spans="2:59" ht="15" customHeight="1" x14ac:dyDescent="0.3">
      <c r="B611" s="15"/>
      <c r="C611" s="40" t="s">
        <v>22</v>
      </c>
      <c r="D611" s="34" t="s">
        <v>399</v>
      </c>
      <c r="E611" s="35" t="s">
        <v>994</v>
      </c>
      <c r="F611" s="96">
        <v>0</v>
      </c>
      <c r="G611" s="42">
        <v>0</v>
      </c>
      <c r="H611" s="97">
        <v>0</v>
      </c>
      <c r="I611" s="96">
        <v>4765</v>
      </c>
      <c r="J611" s="42">
        <v>4765</v>
      </c>
      <c r="K611" s="97">
        <v>0</v>
      </c>
      <c r="L611" s="96">
        <v>0</v>
      </c>
      <c r="M611" s="42">
        <v>0</v>
      </c>
      <c r="N611" s="97">
        <v>0</v>
      </c>
      <c r="O611" s="96">
        <v>12573</v>
      </c>
      <c r="P611" s="42">
        <v>6600</v>
      </c>
      <c r="Q611" s="97">
        <v>12000</v>
      </c>
      <c r="R611" s="96">
        <v>0</v>
      </c>
      <c r="S611" s="42">
        <v>0</v>
      </c>
      <c r="T611" s="97">
        <v>0</v>
      </c>
      <c r="U611" s="96">
        <v>126013</v>
      </c>
      <c r="V611" s="42">
        <v>155509</v>
      </c>
      <c r="W611" s="97">
        <v>255509</v>
      </c>
      <c r="X611" s="96">
        <v>76000</v>
      </c>
      <c r="Y611" s="42">
        <v>65000</v>
      </c>
      <c r="Z611" s="97">
        <v>70022</v>
      </c>
      <c r="AA611" s="96">
        <v>413543.93610303692</v>
      </c>
      <c r="AB611" s="42">
        <v>419111.44849039416</v>
      </c>
      <c r="AC611" s="97">
        <v>454556.82954575546</v>
      </c>
      <c r="AD611" s="96">
        <v>44984</v>
      </c>
      <c r="AE611" s="42">
        <v>32320</v>
      </c>
      <c r="AF611" s="97">
        <v>42500</v>
      </c>
      <c r="AG611" s="96">
        <v>0</v>
      </c>
      <c r="AH611" s="42">
        <v>0</v>
      </c>
      <c r="AI611" s="97">
        <v>0</v>
      </c>
      <c r="AJ611" s="96">
        <v>0</v>
      </c>
      <c r="AK611" s="42">
        <v>0</v>
      </c>
      <c r="AL611" s="97">
        <v>0</v>
      </c>
      <c r="AM611" s="96">
        <v>267249</v>
      </c>
      <c r="AN611" s="42">
        <v>208849</v>
      </c>
      <c r="AO611" s="97">
        <v>202391</v>
      </c>
      <c r="AP611" s="96"/>
      <c r="AQ611" s="42"/>
      <c r="AR611" s="97"/>
      <c r="AT611" s="96">
        <f t="shared" si="252"/>
        <v>945127.93610303686</v>
      </c>
      <c r="AU611" s="42">
        <f t="shared" si="252"/>
        <v>892154.44849039416</v>
      </c>
      <c r="AV611" s="97">
        <f t="shared" si="252"/>
        <v>1036978.8295457554</v>
      </c>
      <c r="BC611" s="32">
        <f t="shared" si="253"/>
        <v>1</v>
      </c>
      <c r="BE611" s="23">
        <v>5</v>
      </c>
      <c r="BF611" s="23">
        <v>5</v>
      </c>
      <c r="BG611" s="23">
        <f t="shared" ref="BG611:BG619" si="254">IF(BF611=BF610,BG610+1,1)</f>
        <v>3</v>
      </c>
    </row>
    <row r="612" spans="2:59" ht="15" customHeight="1" x14ac:dyDescent="0.3">
      <c r="B612" s="15"/>
      <c r="C612" s="40" t="s">
        <v>22</v>
      </c>
      <c r="D612" s="34" t="s">
        <v>768</v>
      </c>
      <c r="E612" s="35" t="s">
        <v>991</v>
      </c>
      <c r="F612" s="96">
        <v>63317</v>
      </c>
      <c r="G612" s="42">
        <v>66368</v>
      </c>
      <c r="H612" s="97">
        <v>72044</v>
      </c>
      <c r="I612" s="96">
        <v>0</v>
      </c>
      <c r="J612" s="42">
        <v>0</v>
      </c>
      <c r="K612" s="97">
        <v>0</v>
      </c>
      <c r="L612" s="96">
        <v>5000</v>
      </c>
      <c r="M612" s="42">
        <v>4000</v>
      </c>
      <c r="N612" s="97">
        <v>5000</v>
      </c>
      <c r="O612" s="96">
        <v>0</v>
      </c>
      <c r="P612" s="42">
        <v>6485</v>
      </c>
      <c r="Q612" s="97">
        <v>7000</v>
      </c>
      <c r="R612" s="96">
        <v>0</v>
      </c>
      <c r="S612" s="42">
        <v>0</v>
      </c>
      <c r="T612" s="97">
        <v>0</v>
      </c>
      <c r="U612" s="96">
        <v>0</v>
      </c>
      <c r="V612" s="42">
        <v>0</v>
      </c>
      <c r="W612" s="97">
        <v>0</v>
      </c>
      <c r="X612" s="96">
        <v>0</v>
      </c>
      <c r="Y612" s="42">
        <v>0</v>
      </c>
      <c r="Z612" s="97">
        <v>0</v>
      </c>
      <c r="AA612" s="96">
        <v>0</v>
      </c>
      <c r="AB612" s="42">
        <v>0</v>
      </c>
      <c r="AC612" s="97">
        <v>0</v>
      </c>
      <c r="AD612" s="96">
        <v>0</v>
      </c>
      <c r="AE612" s="42">
        <v>0</v>
      </c>
      <c r="AF612" s="97">
        <v>0</v>
      </c>
      <c r="AG612" s="96">
        <v>0</v>
      </c>
      <c r="AH612" s="42">
        <v>0</v>
      </c>
      <c r="AI612" s="97">
        <v>0</v>
      </c>
      <c r="AJ612" s="96">
        <v>0</v>
      </c>
      <c r="AK612" s="42">
        <v>0</v>
      </c>
      <c r="AL612" s="97">
        <v>0</v>
      </c>
      <c r="AM612" s="96">
        <v>0</v>
      </c>
      <c r="AN612" s="42">
        <v>0</v>
      </c>
      <c r="AO612" s="97">
        <v>0</v>
      </c>
      <c r="AP612" s="96"/>
      <c r="AQ612" s="42"/>
      <c r="AR612" s="97"/>
      <c r="AT612" s="96">
        <f t="shared" si="252"/>
        <v>68317</v>
      </c>
      <c r="AU612" s="42">
        <f t="shared" si="252"/>
        <v>76853</v>
      </c>
      <c r="AV612" s="97">
        <f t="shared" si="252"/>
        <v>84044</v>
      </c>
      <c r="BC612" s="32">
        <f t="shared" si="253"/>
        <v>1</v>
      </c>
      <c r="BE612" s="23">
        <v>5</v>
      </c>
      <c r="BF612" s="23">
        <v>5</v>
      </c>
      <c r="BG612" s="23">
        <f t="shared" si="254"/>
        <v>4</v>
      </c>
    </row>
    <row r="613" spans="2:59" ht="15" hidden="1" customHeight="1" x14ac:dyDescent="0.3">
      <c r="B613" s="15"/>
      <c r="C613" s="40" t="s">
        <v>22</v>
      </c>
      <c r="D613" s="34" t="s">
        <v>2</v>
      </c>
      <c r="E613" s="35" t="s">
        <v>2</v>
      </c>
      <c r="F613" s="96">
        <v>0</v>
      </c>
      <c r="G613" s="42">
        <v>0</v>
      </c>
      <c r="H613" s="97">
        <v>0</v>
      </c>
      <c r="I613" s="96">
        <v>0</v>
      </c>
      <c r="J613" s="42">
        <v>0</v>
      </c>
      <c r="K613" s="97">
        <v>0</v>
      </c>
      <c r="L613" s="96">
        <v>0</v>
      </c>
      <c r="M613" s="42">
        <v>0</v>
      </c>
      <c r="N613" s="97">
        <v>0</v>
      </c>
      <c r="O613" s="96">
        <v>0</v>
      </c>
      <c r="P613" s="42">
        <v>0</v>
      </c>
      <c r="Q613" s="97">
        <v>0</v>
      </c>
      <c r="R613" s="96">
        <v>0</v>
      </c>
      <c r="S613" s="42">
        <v>0</v>
      </c>
      <c r="T613" s="97">
        <v>0</v>
      </c>
      <c r="U613" s="96">
        <v>0</v>
      </c>
      <c r="V613" s="42">
        <v>0</v>
      </c>
      <c r="W613" s="97">
        <v>0</v>
      </c>
      <c r="X613" s="96">
        <v>0</v>
      </c>
      <c r="Y613" s="42">
        <v>0</v>
      </c>
      <c r="Z613" s="97">
        <v>0</v>
      </c>
      <c r="AA613" s="96">
        <v>0</v>
      </c>
      <c r="AB613" s="42">
        <v>0</v>
      </c>
      <c r="AC613" s="97">
        <v>0</v>
      </c>
      <c r="AD613" s="96">
        <v>0</v>
      </c>
      <c r="AE613" s="42">
        <v>0</v>
      </c>
      <c r="AF613" s="97">
        <v>0</v>
      </c>
      <c r="AG613" s="96">
        <v>0</v>
      </c>
      <c r="AH613" s="42">
        <v>0</v>
      </c>
      <c r="AI613" s="97">
        <v>0</v>
      </c>
      <c r="AJ613" s="96">
        <v>0</v>
      </c>
      <c r="AK613" s="42">
        <v>0</v>
      </c>
      <c r="AL613" s="97">
        <v>0</v>
      </c>
      <c r="AM613" s="96">
        <v>0</v>
      </c>
      <c r="AN613" s="42">
        <v>0</v>
      </c>
      <c r="AO613" s="97">
        <v>0</v>
      </c>
      <c r="AP613" s="96"/>
      <c r="AQ613" s="42"/>
      <c r="AR613" s="97"/>
      <c r="AT613" s="96">
        <f t="shared" si="252"/>
        <v>0</v>
      </c>
      <c r="AU613" s="42">
        <f t="shared" si="252"/>
        <v>0</v>
      </c>
      <c r="AV613" s="97">
        <f t="shared" si="252"/>
        <v>0</v>
      </c>
      <c r="BC613" s="32">
        <f t="shared" si="253"/>
        <v>0</v>
      </c>
      <c r="BE613" s="23">
        <v>5</v>
      </c>
      <c r="BF613" s="23">
        <v>5</v>
      </c>
      <c r="BG613" s="23">
        <f t="shared" si="254"/>
        <v>5</v>
      </c>
    </row>
    <row r="614" spans="2:59" ht="15" hidden="1" customHeight="1" x14ac:dyDescent="0.3">
      <c r="B614" s="15"/>
      <c r="C614" s="40" t="s">
        <v>22</v>
      </c>
      <c r="D614" s="34" t="s">
        <v>2</v>
      </c>
      <c r="E614" s="35" t="s">
        <v>2</v>
      </c>
      <c r="F614" s="96">
        <v>0</v>
      </c>
      <c r="G614" s="42">
        <v>0</v>
      </c>
      <c r="H614" s="97">
        <v>0</v>
      </c>
      <c r="I614" s="96">
        <v>0</v>
      </c>
      <c r="J614" s="42">
        <v>0</v>
      </c>
      <c r="K614" s="97">
        <v>0</v>
      </c>
      <c r="L614" s="96">
        <v>0</v>
      </c>
      <c r="M614" s="42">
        <v>0</v>
      </c>
      <c r="N614" s="97">
        <v>0</v>
      </c>
      <c r="O614" s="96">
        <v>0</v>
      </c>
      <c r="P614" s="42">
        <v>0</v>
      </c>
      <c r="Q614" s="97">
        <v>0</v>
      </c>
      <c r="R614" s="96">
        <v>0</v>
      </c>
      <c r="S614" s="42">
        <v>0</v>
      </c>
      <c r="T614" s="97">
        <v>0</v>
      </c>
      <c r="U614" s="96">
        <v>0</v>
      </c>
      <c r="V614" s="42">
        <v>0</v>
      </c>
      <c r="W614" s="97">
        <v>0</v>
      </c>
      <c r="X614" s="96">
        <v>0</v>
      </c>
      <c r="Y614" s="42">
        <v>0</v>
      </c>
      <c r="Z614" s="97">
        <v>0</v>
      </c>
      <c r="AA614" s="96">
        <v>0</v>
      </c>
      <c r="AB614" s="42">
        <v>0</v>
      </c>
      <c r="AC614" s="97">
        <v>0</v>
      </c>
      <c r="AD614" s="96">
        <v>0</v>
      </c>
      <c r="AE614" s="42">
        <v>0</v>
      </c>
      <c r="AF614" s="97">
        <v>0</v>
      </c>
      <c r="AG614" s="96">
        <v>0</v>
      </c>
      <c r="AH614" s="42">
        <v>0</v>
      </c>
      <c r="AI614" s="97">
        <v>0</v>
      </c>
      <c r="AJ614" s="96">
        <v>0</v>
      </c>
      <c r="AK614" s="42">
        <v>0</v>
      </c>
      <c r="AL614" s="97">
        <v>0</v>
      </c>
      <c r="AM614" s="96">
        <v>0</v>
      </c>
      <c r="AN614" s="42">
        <v>0</v>
      </c>
      <c r="AO614" s="97">
        <v>0</v>
      </c>
      <c r="AP614" s="96"/>
      <c r="AQ614" s="42"/>
      <c r="AR614" s="97"/>
      <c r="AT614" s="96">
        <f t="shared" si="252"/>
        <v>0</v>
      </c>
      <c r="AU614" s="42">
        <f t="shared" si="252"/>
        <v>0</v>
      </c>
      <c r="AV614" s="97">
        <f t="shared" si="252"/>
        <v>0</v>
      </c>
      <c r="BC614" s="32">
        <f t="shared" si="253"/>
        <v>0</v>
      </c>
      <c r="BE614" s="23">
        <v>5</v>
      </c>
      <c r="BF614" s="23">
        <v>5</v>
      </c>
      <c r="BG614" s="23">
        <f t="shared" si="254"/>
        <v>6</v>
      </c>
    </row>
    <row r="615" spans="2:59" ht="15" hidden="1" customHeight="1" x14ac:dyDescent="0.3">
      <c r="B615" s="15"/>
      <c r="C615" s="40" t="s">
        <v>22</v>
      </c>
      <c r="D615" s="34" t="s">
        <v>2</v>
      </c>
      <c r="E615" s="35" t="s">
        <v>2</v>
      </c>
      <c r="F615" s="96">
        <v>0</v>
      </c>
      <c r="G615" s="42">
        <v>0</v>
      </c>
      <c r="H615" s="97">
        <v>0</v>
      </c>
      <c r="I615" s="96">
        <v>0</v>
      </c>
      <c r="J615" s="42">
        <v>0</v>
      </c>
      <c r="K615" s="97">
        <v>0</v>
      </c>
      <c r="L615" s="96">
        <v>0</v>
      </c>
      <c r="M615" s="42">
        <v>0</v>
      </c>
      <c r="N615" s="97">
        <v>0</v>
      </c>
      <c r="O615" s="96">
        <v>0</v>
      </c>
      <c r="P615" s="42">
        <v>0</v>
      </c>
      <c r="Q615" s="97">
        <v>0</v>
      </c>
      <c r="R615" s="96">
        <v>0</v>
      </c>
      <c r="S615" s="42">
        <v>0</v>
      </c>
      <c r="T615" s="97">
        <v>0</v>
      </c>
      <c r="U615" s="96">
        <v>0</v>
      </c>
      <c r="V615" s="42">
        <v>0</v>
      </c>
      <c r="W615" s="97">
        <v>0</v>
      </c>
      <c r="X615" s="96">
        <v>0</v>
      </c>
      <c r="Y615" s="42">
        <v>0</v>
      </c>
      <c r="Z615" s="97">
        <v>0</v>
      </c>
      <c r="AA615" s="96">
        <v>0</v>
      </c>
      <c r="AB615" s="42">
        <v>0</v>
      </c>
      <c r="AC615" s="97">
        <v>0</v>
      </c>
      <c r="AD615" s="96">
        <v>0</v>
      </c>
      <c r="AE615" s="42">
        <v>0</v>
      </c>
      <c r="AF615" s="97">
        <v>0</v>
      </c>
      <c r="AG615" s="96">
        <v>0</v>
      </c>
      <c r="AH615" s="42">
        <v>0</v>
      </c>
      <c r="AI615" s="97">
        <v>0</v>
      </c>
      <c r="AJ615" s="96">
        <v>0</v>
      </c>
      <c r="AK615" s="42">
        <v>0</v>
      </c>
      <c r="AL615" s="97">
        <v>0</v>
      </c>
      <c r="AM615" s="96">
        <v>0</v>
      </c>
      <c r="AN615" s="42">
        <v>0</v>
      </c>
      <c r="AO615" s="97">
        <v>0</v>
      </c>
      <c r="AP615" s="96"/>
      <c r="AQ615" s="42"/>
      <c r="AR615" s="97"/>
      <c r="AT615" s="96">
        <f t="shared" si="252"/>
        <v>0</v>
      </c>
      <c r="AU615" s="42">
        <f t="shared" si="252"/>
        <v>0</v>
      </c>
      <c r="AV615" s="97">
        <f t="shared" si="252"/>
        <v>0</v>
      </c>
      <c r="BC615" s="32">
        <f t="shared" si="253"/>
        <v>0</v>
      </c>
      <c r="BE615" s="23">
        <v>5</v>
      </c>
      <c r="BF615" s="23">
        <v>5</v>
      </c>
      <c r="BG615" s="23">
        <f t="shared" si="254"/>
        <v>7</v>
      </c>
    </row>
    <row r="616" spans="2:59" ht="15" hidden="1" customHeight="1" x14ac:dyDescent="0.3">
      <c r="B616" s="15"/>
      <c r="C616" s="40" t="s">
        <v>22</v>
      </c>
      <c r="D616" s="34" t="s">
        <v>2</v>
      </c>
      <c r="E616" s="35" t="s">
        <v>2</v>
      </c>
      <c r="F616" s="96">
        <v>0</v>
      </c>
      <c r="G616" s="42">
        <v>0</v>
      </c>
      <c r="H616" s="97">
        <v>0</v>
      </c>
      <c r="I616" s="96">
        <v>0</v>
      </c>
      <c r="J616" s="42">
        <v>0</v>
      </c>
      <c r="K616" s="97">
        <v>0</v>
      </c>
      <c r="L616" s="96">
        <v>0</v>
      </c>
      <c r="M616" s="42">
        <v>0</v>
      </c>
      <c r="N616" s="97">
        <v>0</v>
      </c>
      <c r="O616" s="96">
        <v>0</v>
      </c>
      <c r="P616" s="42">
        <v>0</v>
      </c>
      <c r="Q616" s="97">
        <v>0</v>
      </c>
      <c r="R616" s="96">
        <v>0</v>
      </c>
      <c r="S616" s="42">
        <v>0</v>
      </c>
      <c r="T616" s="97">
        <v>0</v>
      </c>
      <c r="U616" s="96">
        <v>0</v>
      </c>
      <c r="V616" s="42">
        <v>0</v>
      </c>
      <c r="W616" s="97">
        <v>0</v>
      </c>
      <c r="X616" s="96">
        <v>0</v>
      </c>
      <c r="Y616" s="42">
        <v>0</v>
      </c>
      <c r="Z616" s="97">
        <v>0</v>
      </c>
      <c r="AA616" s="96">
        <v>0</v>
      </c>
      <c r="AB616" s="42">
        <v>0</v>
      </c>
      <c r="AC616" s="97">
        <v>0</v>
      </c>
      <c r="AD616" s="96">
        <v>0</v>
      </c>
      <c r="AE616" s="42">
        <v>0</v>
      </c>
      <c r="AF616" s="97">
        <v>0</v>
      </c>
      <c r="AG616" s="96">
        <v>0</v>
      </c>
      <c r="AH616" s="42">
        <v>0</v>
      </c>
      <c r="AI616" s="97">
        <v>0</v>
      </c>
      <c r="AJ616" s="96">
        <v>0</v>
      </c>
      <c r="AK616" s="42">
        <v>0</v>
      </c>
      <c r="AL616" s="97">
        <v>0</v>
      </c>
      <c r="AM616" s="96">
        <v>0</v>
      </c>
      <c r="AN616" s="42">
        <v>0</v>
      </c>
      <c r="AO616" s="97">
        <v>0</v>
      </c>
      <c r="AP616" s="96"/>
      <c r="AQ616" s="42"/>
      <c r="AR616" s="97"/>
      <c r="AT616" s="96">
        <f t="shared" si="252"/>
        <v>0</v>
      </c>
      <c r="AU616" s="42">
        <f t="shared" si="252"/>
        <v>0</v>
      </c>
      <c r="AV616" s="97">
        <f t="shared" si="252"/>
        <v>0</v>
      </c>
      <c r="BC616" s="32">
        <f t="shared" si="253"/>
        <v>0</v>
      </c>
      <c r="BE616" s="23">
        <v>5</v>
      </c>
      <c r="BF616" s="23">
        <v>5</v>
      </c>
      <c r="BG616" s="23">
        <f t="shared" si="254"/>
        <v>8</v>
      </c>
    </row>
    <row r="617" spans="2:59" ht="15" hidden="1" customHeight="1" x14ac:dyDescent="0.3">
      <c r="B617" s="15"/>
      <c r="C617" s="40" t="s">
        <v>22</v>
      </c>
      <c r="D617" s="34" t="s">
        <v>2</v>
      </c>
      <c r="E617" s="35" t="s">
        <v>2</v>
      </c>
      <c r="F617" s="96">
        <v>0</v>
      </c>
      <c r="G617" s="42">
        <v>0</v>
      </c>
      <c r="H617" s="97">
        <v>0</v>
      </c>
      <c r="I617" s="96">
        <v>0</v>
      </c>
      <c r="J617" s="42">
        <v>0</v>
      </c>
      <c r="K617" s="97">
        <v>0</v>
      </c>
      <c r="L617" s="96">
        <v>0</v>
      </c>
      <c r="M617" s="42">
        <v>0</v>
      </c>
      <c r="N617" s="97">
        <v>0</v>
      </c>
      <c r="O617" s="96">
        <v>0</v>
      </c>
      <c r="P617" s="42">
        <v>0</v>
      </c>
      <c r="Q617" s="97">
        <v>0</v>
      </c>
      <c r="R617" s="96">
        <v>0</v>
      </c>
      <c r="S617" s="42">
        <v>0</v>
      </c>
      <c r="T617" s="97">
        <v>0</v>
      </c>
      <c r="U617" s="96">
        <v>0</v>
      </c>
      <c r="V617" s="42">
        <v>0</v>
      </c>
      <c r="W617" s="97">
        <v>0</v>
      </c>
      <c r="X617" s="96">
        <v>0</v>
      </c>
      <c r="Y617" s="42">
        <v>0</v>
      </c>
      <c r="Z617" s="97">
        <v>0</v>
      </c>
      <c r="AA617" s="96">
        <v>0</v>
      </c>
      <c r="AB617" s="42">
        <v>0</v>
      </c>
      <c r="AC617" s="97">
        <v>0</v>
      </c>
      <c r="AD617" s="96">
        <v>0</v>
      </c>
      <c r="AE617" s="42">
        <v>0</v>
      </c>
      <c r="AF617" s="97">
        <v>0</v>
      </c>
      <c r="AG617" s="96">
        <v>0</v>
      </c>
      <c r="AH617" s="42">
        <v>0</v>
      </c>
      <c r="AI617" s="97">
        <v>0</v>
      </c>
      <c r="AJ617" s="96">
        <v>0</v>
      </c>
      <c r="AK617" s="42">
        <v>0</v>
      </c>
      <c r="AL617" s="97">
        <v>0</v>
      </c>
      <c r="AM617" s="96">
        <v>0</v>
      </c>
      <c r="AN617" s="42">
        <v>0</v>
      </c>
      <c r="AO617" s="97">
        <v>0</v>
      </c>
      <c r="AP617" s="96"/>
      <c r="AQ617" s="42"/>
      <c r="AR617" s="97"/>
      <c r="AT617" s="96">
        <f t="shared" si="252"/>
        <v>0</v>
      </c>
      <c r="AU617" s="42">
        <f t="shared" si="252"/>
        <v>0</v>
      </c>
      <c r="AV617" s="97">
        <f t="shared" si="252"/>
        <v>0</v>
      </c>
      <c r="BC617" s="32">
        <f t="shared" si="253"/>
        <v>0</v>
      </c>
      <c r="BE617" s="23">
        <v>5</v>
      </c>
      <c r="BF617" s="23">
        <v>5</v>
      </c>
      <c r="BG617" s="23">
        <f t="shared" si="254"/>
        <v>9</v>
      </c>
    </row>
    <row r="618" spans="2:59" ht="15" hidden="1" customHeight="1" x14ac:dyDescent="0.3">
      <c r="B618" s="15"/>
      <c r="C618" s="40" t="s">
        <v>22</v>
      </c>
      <c r="D618" s="34" t="s">
        <v>2</v>
      </c>
      <c r="E618" s="35" t="s">
        <v>2</v>
      </c>
      <c r="F618" s="96">
        <v>0</v>
      </c>
      <c r="G618" s="42">
        <v>0</v>
      </c>
      <c r="H618" s="97">
        <v>0</v>
      </c>
      <c r="I618" s="96">
        <v>0</v>
      </c>
      <c r="J618" s="42">
        <v>0</v>
      </c>
      <c r="K618" s="97">
        <v>0</v>
      </c>
      <c r="L618" s="96">
        <v>0</v>
      </c>
      <c r="M618" s="42">
        <v>0</v>
      </c>
      <c r="N618" s="97">
        <v>0</v>
      </c>
      <c r="O618" s="96">
        <v>0</v>
      </c>
      <c r="P618" s="42">
        <v>0</v>
      </c>
      <c r="Q618" s="97">
        <v>0</v>
      </c>
      <c r="R618" s="96">
        <v>0</v>
      </c>
      <c r="S618" s="42">
        <v>0</v>
      </c>
      <c r="T618" s="97">
        <v>0</v>
      </c>
      <c r="U618" s="96">
        <v>0</v>
      </c>
      <c r="V618" s="42">
        <v>0</v>
      </c>
      <c r="W618" s="97">
        <v>0</v>
      </c>
      <c r="X618" s="96">
        <v>0</v>
      </c>
      <c r="Y618" s="42">
        <v>0</v>
      </c>
      <c r="Z618" s="97">
        <v>0</v>
      </c>
      <c r="AA618" s="96">
        <v>0</v>
      </c>
      <c r="AB618" s="42">
        <v>0</v>
      </c>
      <c r="AC618" s="97">
        <v>0</v>
      </c>
      <c r="AD618" s="96">
        <v>0</v>
      </c>
      <c r="AE618" s="42">
        <v>0</v>
      </c>
      <c r="AF618" s="97">
        <v>0</v>
      </c>
      <c r="AG618" s="96">
        <v>0</v>
      </c>
      <c r="AH618" s="42">
        <v>0</v>
      </c>
      <c r="AI618" s="97">
        <v>0</v>
      </c>
      <c r="AJ618" s="96">
        <v>0</v>
      </c>
      <c r="AK618" s="42">
        <v>0</v>
      </c>
      <c r="AL618" s="97">
        <v>0</v>
      </c>
      <c r="AM618" s="96">
        <v>0</v>
      </c>
      <c r="AN618" s="42">
        <v>0</v>
      </c>
      <c r="AO618" s="97">
        <v>0</v>
      </c>
      <c r="AP618" s="96"/>
      <c r="AQ618" s="42"/>
      <c r="AR618" s="97"/>
      <c r="AT618" s="96">
        <f t="shared" si="252"/>
        <v>0</v>
      </c>
      <c r="AU618" s="42">
        <f t="shared" si="252"/>
        <v>0</v>
      </c>
      <c r="AV618" s="97">
        <f t="shared" si="252"/>
        <v>0</v>
      </c>
      <c r="BC618" s="32">
        <f t="shared" si="253"/>
        <v>0</v>
      </c>
      <c r="BE618" s="23">
        <v>5</v>
      </c>
      <c r="BF618" s="23">
        <v>5</v>
      </c>
      <c r="BG618" s="23">
        <f t="shared" si="254"/>
        <v>10</v>
      </c>
    </row>
    <row r="619" spans="2:59" ht="15" customHeight="1" x14ac:dyDescent="0.3">
      <c r="B619" s="15"/>
      <c r="C619" s="40" t="s">
        <v>23</v>
      </c>
      <c r="D619" s="34" t="s">
        <v>769</v>
      </c>
      <c r="E619" s="35" t="s">
        <v>988</v>
      </c>
      <c r="F619" s="96">
        <v>266222</v>
      </c>
      <c r="G619" s="42">
        <v>279885</v>
      </c>
      <c r="H619" s="97">
        <v>305313</v>
      </c>
      <c r="I619" s="96">
        <v>0</v>
      </c>
      <c r="J619" s="42">
        <v>0</v>
      </c>
      <c r="K619" s="97">
        <v>0</v>
      </c>
      <c r="L619" s="96">
        <v>0</v>
      </c>
      <c r="M619" s="42">
        <v>0</v>
      </c>
      <c r="N619" s="97">
        <v>0</v>
      </c>
      <c r="O619" s="96">
        <v>0</v>
      </c>
      <c r="P619" s="42">
        <v>0</v>
      </c>
      <c r="Q619" s="97">
        <v>0</v>
      </c>
      <c r="R619" s="96">
        <v>2718</v>
      </c>
      <c r="S619" s="42">
        <v>2840</v>
      </c>
      <c r="T619" s="97">
        <v>2970</v>
      </c>
      <c r="U619" s="96">
        <v>0</v>
      </c>
      <c r="V619" s="42">
        <v>0</v>
      </c>
      <c r="W619" s="97">
        <v>0</v>
      </c>
      <c r="X619" s="96">
        <v>107000</v>
      </c>
      <c r="Y619" s="42">
        <v>80000</v>
      </c>
      <c r="Z619" s="97">
        <v>75022</v>
      </c>
      <c r="AA619" s="96">
        <v>0</v>
      </c>
      <c r="AB619" s="42">
        <v>0</v>
      </c>
      <c r="AC619" s="97">
        <v>0</v>
      </c>
      <c r="AD619" s="96">
        <v>0</v>
      </c>
      <c r="AE619" s="42">
        <v>0</v>
      </c>
      <c r="AF619" s="97">
        <v>0</v>
      </c>
      <c r="AG619" s="96">
        <v>0</v>
      </c>
      <c r="AH619" s="42">
        <v>0</v>
      </c>
      <c r="AI619" s="97">
        <v>0</v>
      </c>
      <c r="AJ619" s="96">
        <v>0</v>
      </c>
      <c r="AK619" s="42">
        <v>0</v>
      </c>
      <c r="AL619" s="97">
        <v>0</v>
      </c>
      <c r="AM619" s="96">
        <v>0</v>
      </c>
      <c r="AN619" s="42">
        <v>0</v>
      </c>
      <c r="AO619" s="97">
        <v>0</v>
      </c>
      <c r="AP619" s="96"/>
      <c r="AQ619" s="42"/>
      <c r="AR619" s="97"/>
      <c r="AT619" s="96">
        <f t="shared" si="252"/>
        <v>375940</v>
      </c>
      <c r="AU619" s="42">
        <f t="shared" si="252"/>
        <v>362725</v>
      </c>
      <c r="AV619" s="97">
        <f t="shared" si="252"/>
        <v>383305</v>
      </c>
      <c r="BC619" s="32">
        <f t="shared" si="253"/>
        <v>1</v>
      </c>
      <c r="BE619" s="23">
        <v>5</v>
      </c>
      <c r="BF619" s="23">
        <v>6</v>
      </c>
      <c r="BG619" s="23">
        <f t="shared" si="254"/>
        <v>1</v>
      </c>
    </row>
    <row r="620" spans="2:59" ht="15" customHeight="1" x14ac:dyDescent="0.3">
      <c r="B620" s="15"/>
      <c r="C620" s="50" t="str">
        <f>IF(LEN(E619)&lt;1,"","Total: " &amp; LEFT(E619,LEN(E619)-21) &amp; "Municipalities")</f>
        <v>Total: Capricorn Municipalities</v>
      </c>
      <c r="D620" s="51"/>
      <c r="E620" s="52"/>
      <c r="F620" s="63">
        <f>SUM(F609:F619)</f>
        <v>422128</v>
      </c>
      <c r="G620" s="54">
        <f>SUM(G609:G619)</f>
        <v>443162</v>
      </c>
      <c r="H620" s="64">
        <f>SUM(H609:H619)</f>
        <v>482304</v>
      </c>
      <c r="I620" s="63">
        <f t="shared" ref="I620:Q620" si="255">SUM(I609:I619)</f>
        <v>20481</v>
      </c>
      <c r="J620" s="54">
        <f t="shared" si="255"/>
        <v>20482</v>
      </c>
      <c r="K620" s="64">
        <f t="shared" si="255"/>
        <v>0</v>
      </c>
      <c r="L620" s="63">
        <f t="shared" si="255"/>
        <v>5000</v>
      </c>
      <c r="M620" s="54">
        <f t="shared" si="255"/>
        <v>4000</v>
      </c>
      <c r="N620" s="64">
        <f t="shared" si="255"/>
        <v>5000</v>
      </c>
      <c r="O620" s="63">
        <f t="shared" si="255"/>
        <v>34503</v>
      </c>
      <c r="P620" s="54">
        <f t="shared" si="255"/>
        <v>41285</v>
      </c>
      <c r="Q620" s="64">
        <f t="shared" si="255"/>
        <v>42000</v>
      </c>
      <c r="R620" s="63">
        <f>SUM(R609:R619)</f>
        <v>2718</v>
      </c>
      <c r="S620" s="54">
        <f>SUM(S609:S619)</f>
        <v>2840</v>
      </c>
      <c r="T620" s="64">
        <f>SUM(T609:T619)</f>
        <v>2970</v>
      </c>
      <c r="U620" s="63">
        <f t="shared" ref="U620:AL620" si="256">SUM(U609:U619)</f>
        <v>126013</v>
      </c>
      <c r="V620" s="54">
        <f t="shared" si="256"/>
        <v>155509</v>
      </c>
      <c r="W620" s="64">
        <f t="shared" si="256"/>
        <v>255509</v>
      </c>
      <c r="X620" s="63">
        <f t="shared" si="256"/>
        <v>183000</v>
      </c>
      <c r="Y620" s="54">
        <f t="shared" si="256"/>
        <v>145000</v>
      </c>
      <c r="Z620" s="64">
        <f t="shared" si="256"/>
        <v>145044</v>
      </c>
      <c r="AA620" s="63">
        <f t="shared" si="256"/>
        <v>413543.93610303692</v>
      </c>
      <c r="AB620" s="54">
        <f t="shared" si="256"/>
        <v>419111.44849039416</v>
      </c>
      <c r="AC620" s="64">
        <f t="shared" si="256"/>
        <v>454556.82954575546</v>
      </c>
      <c r="AD620" s="63">
        <f t="shared" si="256"/>
        <v>44984</v>
      </c>
      <c r="AE620" s="54">
        <f t="shared" si="256"/>
        <v>32320</v>
      </c>
      <c r="AF620" s="64">
        <f t="shared" si="256"/>
        <v>42500</v>
      </c>
      <c r="AG620" s="63">
        <f t="shared" si="256"/>
        <v>0</v>
      </c>
      <c r="AH620" s="54">
        <f t="shared" si="256"/>
        <v>0</v>
      </c>
      <c r="AI620" s="64">
        <f t="shared" si="256"/>
        <v>0</v>
      </c>
      <c r="AJ620" s="63">
        <f t="shared" si="256"/>
        <v>0</v>
      </c>
      <c r="AK620" s="54">
        <f t="shared" si="256"/>
        <v>0</v>
      </c>
      <c r="AL620" s="64">
        <f t="shared" si="256"/>
        <v>0</v>
      </c>
      <c r="AM620" s="63">
        <f>SUM(AM609:AM619)</f>
        <v>267249</v>
      </c>
      <c r="AN620" s="54">
        <f>SUM(AN609:AN619)</f>
        <v>208849</v>
      </c>
      <c r="AO620" s="64">
        <f>SUM(AO609:AO619)</f>
        <v>202391</v>
      </c>
      <c r="AP620" s="63"/>
      <c r="AQ620" s="54"/>
      <c r="AR620" s="64"/>
      <c r="AT620" s="63">
        <f t="shared" ref="AT620:AV620" si="257">SUM(AT609:AT619)</f>
        <v>1519619.9361030369</v>
      </c>
      <c r="AU620" s="54">
        <f t="shared" si="257"/>
        <v>1472558.4484903943</v>
      </c>
      <c r="AV620" s="64">
        <f t="shared" si="257"/>
        <v>1632274.8295457554</v>
      </c>
      <c r="BC620" s="32">
        <f>IF(SUM(BC609:BC619)=0,0,1)</f>
        <v>1</v>
      </c>
    </row>
    <row r="621" spans="2:59" ht="15" customHeight="1" x14ac:dyDescent="0.3">
      <c r="B621" s="15"/>
      <c r="C621" s="40"/>
      <c r="D621" s="34"/>
      <c r="E621" s="35"/>
      <c r="F621" s="96"/>
      <c r="G621" s="42"/>
      <c r="H621" s="97"/>
      <c r="I621" s="96"/>
      <c r="J621" s="42"/>
      <c r="K621" s="97"/>
      <c r="L621" s="96"/>
      <c r="M621" s="42"/>
      <c r="N621" s="97"/>
      <c r="O621" s="96"/>
      <c r="P621" s="42"/>
      <c r="Q621" s="97"/>
      <c r="R621" s="96"/>
      <c r="S621" s="42"/>
      <c r="T621" s="97"/>
      <c r="U621" s="96"/>
      <c r="V621" s="42"/>
      <c r="W621" s="97"/>
      <c r="X621" s="96"/>
      <c r="Y621" s="42"/>
      <c r="Z621" s="97"/>
      <c r="AA621" s="96"/>
      <c r="AB621" s="42"/>
      <c r="AC621" s="97"/>
      <c r="AD621" s="96"/>
      <c r="AE621" s="42"/>
      <c r="AF621" s="97"/>
      <c r="AG621" s="96"/>
      <c r="AH621" s="42"/>
      <c r="AI621" s="97"/>
      <c r="AJ621" s="96"/>
      <c r="AK621" s="42"/>
      <c r="AL621" s="97"/>
      <c r="AM621" s="96"/>
      <c r="AN621" s="42"/>
      <c r="AO621" s="97"/>
      <c r="AP621" s="96"/>
      <c r="AQ621" s="42"/>
      <c r="AR621" s="97"/>
      <c r="AT621" s="96"/>
      <c r="AU621" s="42"/>
      <c r="AV621" s="97"/>
      <c r="BC621" s="32">
        <f>IF(BC620=0,0,1)</f>
        <v>1</v>
      </c>
    </row>
    <row r="622" spans="2:59" ht="15" customHeight="1" x14ac:dyDescent="0.3">
      <c r="B622" s="15"/>
      <c r="C622" s="40" t="s">
        <v>22</v>
      </c>
      <c r="D622" s="34" t="s">
        <v>770</v>
      </c>
      <c r="E622" s="35" t="s">
        <v>999</v>
      </c>
      <c r="F622" s="96">
        <v>38157</v>
      </c>
      <c r="G622" s="42">
        <v>39891</v>
      </c>
      <c r="H622" s="97">
        <v>43119</v>
      </c>
      <c r="I622" s="96">
        <v>0</v>
      </c>
      <c r="J622" s="42">
        <v>0</v>
      </c>
      <c r="K622" s="97">
        <v>0</v>
      </c>
      <c r="L622" s="96">
        <v>0</v>
      </c>
      <c r="M622" s="42">
        <v>0</v>
      </c>
      <c r="N622" s="97">
        <v>0</v>
      </c>
      <c r="O622" s="96">
        <v>0</v>
      </c>
      <c r="P622" s="42">
        <v>18000</v>
      </c>
      <c r="Q622" s="97">
        <v>16000</v>
      </c>
      <c r="R622" s="96">
        <v>0</v>
      </c>
      <c r="S622" s="42">
        <v>0</v>
      </c>
      <c r="T622" s="97">
        <v>0</v>
      </c>
      <c r="U622" s="96">
        <v>0</v>
      </c>
      <c r="V622" s="42">
        <v>0</v>
      </c>
      <c r="W622" s="97">
        <v>0</v>
      </c>
      <c r="X622" s="96">
        <v>0</v>
      </c>
      <c r="Y622" s="42">
        <v>0</v>
      </c>
      <c r="Z622" s="97">
        <v>0</v>
      </c>
      <c r="AA622" s="96">
        <v>0</v>
      </c>
      <c r="AB622" s="42">
        <v>0</v>
      </c>
      <c r="AC622" s="97">
        <v>0</v>
      </c>
      <c r="AD622" s="96">
        <v>0</v>
      </c>
      <c r="AE622" s="42">
        <v>0</v>
      </c>
      <c r="AF622" s="97">
        <v>0</v>
      </c>
      <c r="AG622" s="96">
        <v>0</v>
      </c>
      <c r="AH622" s="42">
        <v>0</v>
      </c>
      <c r="AI622" s="97">
        <v>0</v>
      </c>
      <c r="AJ622" s="96">
        <v>0</v>
      </c>
      <c r="AK622" s="42">
        <v>0</v>
      </c>
      <c r="AL622" s="97">
        <v>0</v>
      </c>
      <c r="AM622" s="96">
        <v>0</v>
      </c>
      <c r="AN622" s="42">
        <v>0</v>
      </c>
      <c r="AO622" s="97">
        <v>0</v>
      </c>
      <c r="AP622" s="96"/>
      <c r="AQ622" s="42"/>
      <c r="AR622" s="97"/>
      <c r="AT622" s="96">
        <f t="shared" ref="AT622:AV632" si="258">F622+I622+L622+O622+R622+U622+X622+AA622+AD622+AG622+AJ622+AM622+AP622</f>
        <v>38157</v>
      </c>
      <c r="AU622" s="42">
        <f t="shared" si="258"/>
        <v>57891</v>
      </c>
      <c r="AV622" s="97">
        <f t="shared" si="258"/>
        <v>59119</v>
      </c>
      <c r="BC622" s="32">
        <f t="shared" ref="BC622:BC632" si="259">IF(LEN(E622)&lt;2,0,1)</f>
        <v>1</v>
      </c>
      <c r="BE622" s="23">
        <v>5</v>
      </c>
      <c r="BF622" s="23">
        <v>7</v>
      </c>
      <c r="BG622" s="23">
        <v>1</v>
      </c>
    </row>
    <row r="623" spans="2:59" ht="15" customHeight="1" x14ac:dyDescent="0.3">
      <c r="B623" s="15"/>
      <c r="C623" s="40" t="s">
        <v>22</v>
      </c>
      <c r="D623" s="34" t="s">
        <v>771</v>
      </c>
      <c r="E623" s="35" t="s">
        <v>1000</v>
      </c>
      <c r="F623" s="96">
        <v>50425</v>
      </c>
      <c r="G623" s="42">
        <v>52801</v>
      </c>
      <c r="H623" s="97">
        <v>57223</v>
      </c>
      <c r="I623" s="96">
        <v>0</v>
      </c>
      <c r="J623" s="42">
        <v>0</v>
      </c>
      <c r="K623" s="97">
        <v>0</v>
      </c>
      <c r="L623" s="96">
        <v>4000</v>
      </c>
      <c r="M623" s="42">
        <v>4000</v>
      </c>
      <c r="N623" s="97">
        <v>0</v>
      </c>
      <c r="O623" s="96">
        <v>0</v>
      </c>
      <c r="P623" s="42">
        <v>12412</v>
      </c>
      <c r="Q623" s="97">
        <v>11212</v>
      </c>
      <c r="R623" s="96">
        <v>0</v>
      </c>
      <c r="S623" s="42">
        <v>0</v>
      </c>
      <c r="T623" s="97">
        <v>0</v>
      </c>
      <c r="U623" s="96">
        <v>0</v>
      </c>
      <c r="V623" s="42">
        <v>0</v>
      </c>
      <c r="W623" s="97">
        <v>0</v>
      </c>
      <c r="X623" s="96">
        <v>39147</v>
      </c>
      <c r="Y623" s="42">
        <v>35000</v>
      </c>
      <c r="Z623" s="97">
        <v>45000</v>
      </c>
      <c r="AA623" s="96">
        <v>0</v>
      </c>
      <c r="AB623" s="42">
        <v>0</v>
      </c>
      <c r="AC623" s="97">
        <v>0</v>
      </c>
      <c r="AD623" s="96">
        <v>0</v>
      </c>
      <c r="AE623" s="42">
        <v>0</v>
      </c>
      <c r="AF623" s="97">
        <v>0</v>
      </c>
      <c r="AG623" s="96">
        <v>0</v>
      </c>
      <c r="AH623" s="42">
        <v>0</v>
      </c>
      <c r="AI623" s="97">
        <v>0</v>
      </c>
      <c r="AJ623" s="96">
        <v>0</v>
      </c>
      <c r="AK623" s="42">
        <v>0</v>
      </c>
      <c r="AL623" s="97">
        <v>0</v>
      </c>
      <c r="AM623" s="96">
        <v>0</v>
      </c>
      <c r="AN623" s="42">
        <v>0</v>
      </c>
      <c r="AO623" s="97">
        <v>0</v>
      </c>
      <c r="AP623" s="96"/>
      <c r="AQ623" s="42"/>
      <c r="AR623" s="97"/>
      <c r="AT623" s="96">
        <f t="shared" si="258"/>
        <v>93572</v>
      </c>
      <c r="AU623" s="42">
        <f t="shared" si="258"/>
        <v>104213</v>
      </c>
      <c r="AV623" s="97">
        <f t="shared" si="258"/>
        <v>113435</v>
      </c>
      <c r="BC623" s="32">
        <f t="shared" si="259"/>
        <v>1</v>
      </c>
      <c r="BE623" s="23">
        <v>5</v>
      </c>
      <c r="BF623" s="23">
        <v>7</v>
      </c>
      <c r="BG623" s="23">
        <f>IF(BF623=BF622,BG622+1,1)</f>
        <v>2</v>
      </c>
    </row>
    <row r="624" spans="2:59" ht="15" customHeight="1" x14ac:dyDescent="0.3">
      <c r="B624" s="15"/>
      <c r="C624" s="40" t="s">
        <v>22</v>
      </c>
      <c r="D624" s="34" t="s">
        <v>772</v>
      </c>
      <c r="E624" s="35" t="s">
        <v>997</v>
      </c>
      <c r="F624" s="96">
        <v>29632</v>
      </c>
      <c r="G624" s="42">
        <v>30921</v>
      </c>
      <c r="H624" s="97">
        <v>33318</v>
      </c>
      <c r="I624" s="96">
        <v>0</v>
      </c>
      <c r="J624" s="42">
        <v>0</v>
      </c>
      <c r="K624" s="97">
        <v>0</v>
      </c>
      <c r="L624" s="96">
        <v>0</v>
      </c>
      <c r="M624" s="42">
        <v>3000</v>
      </c>
      <c r="N624" s="97">
        <v>5000</v>
      </c>
      <c r="O624" s="96">
        <v>20315</v>
      </c>
      <c r="P624" s="42">
        <v>17000</v>
      </c>
      <c r="Q624" s="97">
        <v>10000</v>
      </c>
      <c r="R624" s="96">
        <v>0</v>
      </c>
      <c r="S624" s="42">
        <v>0</v>
      </c>
      <c r="T624" s="97">
        <v>0</v>
      </c>
      <c r="U624" s="96">
        <v>0</v>
      </c>
      <c r="V624" s="42">
        <v>0</v>
      </c>
      <c r="W624" s="97">
        <v>0</v>
      </c>
      <c r="X624" s="96">
        <v>45000</v>
      </c>
      <c r="Y624" s="42">
        <v>55000</v>
      </c>
      <c r="Z624" s="97">
        <v>59022</v>
      </c>
      <c r="AA624" s="96">
        <v>0</v>
      </c>
      <c r="AB624" s="42">
        <v>0</v>
      </c>
      <c r="AC624" s="97">
        <v>0</v>
      </c>
      <c r="AD624" s="96">
        <v>0</v>
      </c>
      <c r="AE624" s="42">
        <v>0</v>
      </c>
      <c r="AF624" s="97">
        <v>0</v>
      </c>
      <c r="AG624" s="96">
        <v>0</v>
      </c>
      <c r="AH624" s="42">
        <v>0</v>
      </c>
      <c r="AI624" s="97">
        <v>0</v>
      </c>
      <c r="AJ624" s="96">
        <v>0</v>
      </c>
      <c r="AK624" s="42">
        <v>0</v>
      </c>
      <c r="AL624" s="97">
        <v>0</v>
      </c>
      <c r="AM624" s="96">
        <v>0</v>
      </c>
      <c r="AN624" s="42">
        <v>0</v>
      </c>
      <c r="AO624" s="97">
        <v>0</v>
      </c>
      <c r="AP624" s="96"/>
      <c r="AQ624" s="42"/>
      <c r="AR624" s="97"/>
      <c r="AT624" s="96">
        <f t="shared" si="258"/>
        <v>94947</v>
      </c>
      <c r="AU624" s="42">
        <f t="shared" si="258"/>
        <v>105921</v>
      </c>
      <c r="AV624" s="97">
        <f t="shared" si="258"/>
        <v>107340</v>
      </c>
      <c r="BC624" s="32">
        <f t="shared" si="259"/>
        <v>1</v>
      </c>
      <c r="BE624" s="23">
        <v>5</v>
      </c>
      <c r="BF624" s="23">
        <v>7</v>
      </c>
      <c r="BG624" s="23">
        <f t="shared" ref="BG624:BG632" si="260">IF(BF624=BF623,BG623+1,1)</f>
        <v>3</v>
      </c>
    </row>
    <row r="625" spans="2:59" ht="15" customHeight="1" x14ac:dyDescent="0.3">
      <c r="B625" s="15"/>
      <c r="C625" s="40" t="s">
        <v>22</v>
      </c>
      <c r="D625" s="34" t="s">
        <v>405</v>
      </c>
      <c r="E625" s="35" t="s">
        <v>1001</v>
      </c>
      <c r="F625" s="96">
        <v>182540</v>
      </c>
      <c r="G625" s="42">
        <v>191826</v>
      </c>
      <c r="H625" s="97">
        <v>209108</v>
      </c>
      <c r="I625" s="96">
        <v>0</v>
      </c>
      <c r="J625" s="42">
        <v>0</v>
      </c>
      <c r="K625" s="97">
        <v>0</v>
      </c>
      <c r="L625" s="96">
        <v>0</v>
      </c>
      <c r="M625" s="42">
        <v>0</v>
      </c>
      <c r="N625" s="97">
        <v>0</v>
      </c>
      <c r="O625" s="96">
        <v>12976</v>
      </c>
      <c r="P625" s="42">
        <v>6896</v>
      </c>
      <c r="Q625" s="97">
        <v>6230</v>
      </c>
      <c r="R625" s="96">
        <v>0</v>
      </c>
      <c r="S625" s="42">
        <v>0</v>
      </c>
      <c r="T625" s="97">
        <v>0</v>
      </c>
      <c r="U625" s="96">
        <v>0</v>
      </c>
      <c r="V625" s="42">
        <v>0</v>
      </c>
      <c r="W625" s="97">
        <v>0</v>
      </c>
      <c r="X625" s="96">
        <v>46000</v>
      </c>
      <c r="Y625" s="42">
        <v>72000</v>
      </c>
      <c r="Z625" s="97">
        <v>78022</v>
      </c>
      <c r="AA625" s="96">
        <v>0</v>
      </c>
      <c r="AB625" s="42">
        <v>0</v>
      </c>
      <c r="AC625" s="97">
        <v>0</v>
      </c>
      <c r="AD625" s="96">
        <v>0</v>
      </c>
      <c r="AE625" s="42">
        <v>0</v>
      </c>
      <c r="AF625" s="97">
        <v>0</v>
      </c>
      <c r="AG625" s="96">
        <v>0</v>
      </c>
      <c r="AH625" s="42">
        <v>0</v>
      </c>
      <c r="AI625" s="97">
        <v>0</v>
      </c>
      <c r="AJ625" s="96">
        <v>0</v>
      </c>
      <c r="AK625" s="42">
        <v>0</v>
      </c>
      <c r="AL625" s="97">
        <v>0</v>
      </c>
      <c r="AM625" s="96">
        <v>0</v>
      </c>
      <c r="AN625" s="42">
        <v>0</v>
      </c>
      <c r="AO625" s="97">
        <v>0</v>
      </c>
      <c r="AP625" s="96"/>
      <c r="AQ625" s="42"/>
      <c r="AR625" s="97"/>
      <c r="AT625" s="96">
        <f t="shared" si="258"/>
        <v>241516</v>
      </c>
      <c r="AU625" s="42">
        <f t="shared" si="258"/>
        <v>270722</v>
      </c>
      <c r="AV625" s="97">
        <f t="shared" si="258"/>
        <v>293360</v>
      </c>
      <c r="BC625" s="32">
        <f t="shared" si="259"/>
        <v>1</v>
      </c>
      <c r="BE625" s="23">
        <v>5</v>
      </c>
      <c r="BF625" s="23">
        <v>7</v>
      </c>
      <c r="BG625" s="23">
        <f t="shared" si="260"/>
        <v>4</v>
      </c>
    </row>
    <row r="626" spans="2:59" ht="15" customHeight="1" x14ac:dyDescent="0.3">
      <c r="B626" s="15"/>
      <c r="C626" s="40" t="s">
        <v>22</v>
      </c>
      <c r="D626" s="34" t="s">
        <v>773</v>
      </c>
      <c r="E626" s="35" t="s">
        <v>996</v>
      </c>
      <c r="F626" s="96">
        <v>54550</v>
      </c>
      <c r="G626" s="42">
        <v>46618</v>
      </c>
      <c r="H626" s="97">
        <v>50468</v>
      </c>
      <c r="I626" s="96">
        <v>0</v>
      </c>
      <c r="J626" s="42">
        <v>0</v>
      </c>
      <c r="K626" s="97">
        <v>0</v>
      </c>
      <c r="L626" s="96">
        <v>0</v>
      </c>
      <c r="M626" s="42">
        <v>3000</v>
      </c>
      <c r="N626" s="97">
        <v>2000</v>
      </c>
      <c r="O626" s="96">
        <v>10231</v>
      </c>
      <c r="P626" s="42">
        <v>13200</v>
      </c>
      <c r="Q626" s="97">
        <v>11000</v>
      </c>
      <c r="R626" s="96">
        <v>0</v>
      </c>
      <c r="S626" s="42">
        <v>0</v>
      </c>
      <c r="T626" s="97">
        <v>0</v>
      </c>
      <c r="U626" s="96">
        <v>0</v>
      </c>
      <c r="V626" s="42">
        <v>0</v>
      </c>
      <c r="W626" s="97">
        <v>0</v>
      </c>
      <c r="X626" s="96">
        <v>0</v>
      </c>
      <c r="Y626" s="42">
        <v>0</v>
      </c>
      <c r="Z626" s="97">
        <v>0</v>
      </c>
      <c r="AA626" s="96">
        <v>0</v>
      </c>
      <c r="AB626" s="42">
        <v>0</v>
      </c>
      <c r="AC626" s="97">
        <v>0</v>
      </c>
      <c r="AD626" s="96">
        <v>0</v>
      </c>
      <c r="AE626" s="42">
        <v>0</v>
      </c>
      <c r="AF626" s="97">
        <v>0</v>
      </c>
      <c r="AG626" s="96">
        <v>0</v>
      </c>
      <c r="AH626" s="42">
        <v>0</v>
      </c>
      <c r="AI626" s="97">
        <v>0</v>
      </c>
      <c r="AJ626" s="96">
        <v>0</v>
      </c>
      <c r="AK626" s="42">
        <v>0</v>
      </c>
      <c r="AL626" s="97">
        <v>0</v>
      </c>
      <c r="AM626" s="96">
        <v>0</v>
      </c>
      <c r="AN626" s="42">
        <v>0</v>
      </c>
      <c r="AO626" s="97">
        <v>0</v>
      </c>
      <c r="AP626" s="96"/>
      <c r="AQ626" s="42"/>
      <c r="AR626" s="97"/>
      <c r="AT626" s="96">
        <f t="shared" si="258"/>
        <v>64781</v>
      </c>
      <c r="AU626" s="42">
        <f t="shared" si="258"/>
        <v>62818</v>
      </c>
      <c r="AV626" s="97">
        <f t="shared" si="258"/>
        <v>63468</v>
      </c>
      <c r="BC626" s="32">
        <f t="shared" si="259"/>
        <v>1</v>
      </c>
      <c r="BE626" s="23">
        <v>5</v>
      </c>
      <c r="BF626" s="23">
        <v>7</v>
      </c>
      <c r="BG626" s="23">
        <f t="shared" si="260"/>
        <v>5</v>
      </c>
    </row>
    <row r="627" spans="2:59" ht="15" hidden="1" customHeight="1" x14ac:dyDescent="0.3">
      <c r="B627" s="15"/>
      <c r="C627" s="40" t="s">
        <v>22</v>
      </c>
      <c r="D627" s="34" t="s">
        <v>2</v>
      </c>
      <c r="E627" s="35" t="s">
        <v>2</v>
      </c>
      <c r="F627" s="96">
        <v>0</v>
      </c>
      <c r="G627" s="42">
        <v>0</v>
      </c>
      <c r="H627" s="97">
        <v>0</v>
      </c>
      <c r="I627" s="96">
        <v>0</v>
      </c>
      <c r="J627" s="42">
        <v>0</v>
      </c>
      <c r="K627" s="97">
        <v>0</v>
      </c>
      <c r="L627" s="96">
        <v>0</v>
      </c>
      <c r="M627" s="42">
        <v>0</v>
      </c>
      <c r="N627" s="97">
        <v>0</v>
      </c>
      <c r="O627" s="96">
        <v>0</v>
      </c>
      <c r="P627" s="42">
        <v>0</v>
      </c>
      <c r="Q627" s="97">
        <v>0</v>
      </c>
      <c r="R627" s="96">
        <v>0</v>
      </c>
      <c r="S627" s="42">
        <v>0</v>
      </c>
      <c r="T627" s="97">
        <v>0</v>
      </c>
      <c r="U627" s="96">
        <v>0</v>
      </c>
      <c r="V627" s="42">
        <v>0</v>
      </c>
      <c r="W627" s="97">
        <v>0</v>
      </c>
      <c r="X627" s="96">
        <v>0</v>
      </c>
      <c r="Y627" s="42">
        <v>0</v>
      </c>
      <c r="Z627" s="97">
        <v>0</v>
      </c>
      <c r="AA627" s="96">
        <v>0</v>
      </c>
      <c r="AB627" s="42">
        <v>0</v>
      </c>
      <c r="AC627" s="97">
        <v>0</v>
      </c>
      <c r="AD627" s="96">
        <v>0</v>
      </c>
      <c r="AE627" s="42">
        <v>0</v>
      </c>
      <c r="AF627" s="97">
        <v>0</v>
      </c>
      <c r="AG627" s="96">
        <v>0</v>
      </c>
      <c r="AH627" s="42">
        <v>0</v>
      </c>
      <c r="AI627" s="97">
        <v>0</v>
      </c>
      <c r="AJ627" s="96">
        <v>0</v>
      </c>
      <c r="AK627" s="42">
        <v>0</v>
      </c>
      <c r="AL627" s="97">
        <v>0</v>
      </c>
      <c r="AM627" s="96">
        <v>0</v>
      </c>
      <c r="AN627" s="42">
        <v>0</v>
      </c>
      <c r="AO627" s="97">
        <v>0</v>
      </c>
      <c r="AP627" s="96"/>
      <c r="AQ627" s="42"/>
      <c r="AR627" s="97"/>
      <c r="AT627" s="96">
        <f t="shared" si="258"/>
        <v>0</v>
      </c>
      <c r="AU627" s="42">
        <f t="shared" si="258"/>
        <v>0</v>
      </c>
      <c r="AV627" s="97">
        <f t="shared" si="258"/>
        <v>0</v>
      </c>
      <c r="BC627" s="32">
        <f t="shared" si="259"/>
        <v>0</v>
      </c>
      <c r="BE627" s="23">
        <v>5</v>
      </c>
      <c r="BF627" s="23">
        <v>7</v>
      </c>
      <c r="BG627" s="23">
        <f t="shared" si="260"/>
        <v>6</v>
      </c>
    </row>
    <row r="628" spans="2:59" ht="15" hidden="1" customHeight="1" x14ac:dyDescent="0.3">
      <c r="B628" s="15"/>
      <c r="C628" s="40" t="s">
        <v>22</v>
      </c>
      <c r="D628" s="34" t="s">
        <v>2</v>
      </c>
      <c r="E628" s="35" t="s">
        <v>2</v>
      </c>
      <c r="F628" s="96">
        <v>0</v>
      </c>
      <c r="G628" s="42">
        <v>0</v>
      </c>
      <c r="H628" s="97">
        <v>0</v>
      </c>
      <c r="I628" s="96">
        <v>0</v>
      </c>
      <c r="J628" s="42">
        <v>0</v>
      </c>
      <c r="K628" s="97">
        <v>0</v>
      </c>
      <c r="L628" s="96">
        <v>0</v>
      </c>
      <c r="M628" s="42">
        <v>0</v>
      </c>
      <c r="N628" s="97">
        <v>0</v>
      </c>
      <c r="O628" s="96">
        <v>0</v>
      </c>
      <c r="P628" s="42">
        <v>0</v>
      </c>
      <c r="Q628" s="97">
        <v>0</v>
      </c>
      <c r="R628" s="96">
        <v>0</v>
      </c>
      <c r="S628" s="42">
        <v>0</v>
      </c>
      <c r="T628" s="97">
        <v>0</v>
      </c>
      <c r="U628" s="96">
        <v>0</v>
      </c>
      <c r="V628" s="42">
        <v>0</v>
      </c>
      <c r="W628" s="97">
        <v>0</v>
      </c>
      <c r="X628" s="96">
        <v>0</v>
      </c>
      <c r="Y628" s="42">
        <v>0</v>
      </c>
      <c r="Z628" s="97">
        <v>0</v>
      </c>
      <c r="AA628" s="96">
        <v>0</v>
      </c>
      <c r="AB628" s="42">
        <v>0</v>
      </c>
      <c r="AC628" s="97">
        <v>0</v>
      </c>
      <c r="AD628" s="96">
        <v>0</v>
      </c>
      <c r="AE628" s="42">
        <v>0</v>
      </c>
      <c r="AF628" s="97">
        <v>0</v>
      </c>
      <c r="AG628" s="96">
        <v>0</v>
      </c>
      <c r="AH628" s="42">
        <v>0</v>
      </c>
      <c r="AI628" s="97">
        <v>0</v>
      </c>
      <c r="AJ628" s="96">
        <v>0</v>
      </c>
      <c r="AK628" s="42">
        <v>0</v>
      </c>
      <c r="AL628" s="97">
        <v>0</v>
      </c>
      <c r="AM628" s="96">
        <v>0</v>
      </c>
      <c r="AN628" s="42">
        <v>0</v>
      </c>
      <c r="AO628" s="97">
        <v>0</v>
      </c>
      <c r="AP628" s="96"/>
      <c r="AQ628" s="42"/>
      <c r="AR628" s="97"/>
      <c r="AT628" s="96">
        <f t="shared" si="258"/>
        <v>0</v>
      </c>
      <c r="AU628" s="42">
        <f t="shared" si="258"/>
        <v>0</v>
      </c>
      <c r="AV628" s="97">
        <f t="shared" si="258"/>
        <v>0</v>
      </c>
      <c r="BC628" s="32">
        <f t="shared" si="259"/>
        <v>0</v>
      </c>
      <c r="BE628" s="23">
        <v>5</v>
      </c>
      <c r="BF628" s="23">
        <v>7</v>
      </c>
      <c r="BG628" s="23">
        <f t="shared" si="260"/>
        <v>7</v>
      </c>
    </row>
    <row r="629" spans="2:59" ht="15" hidden="1" customHeight="1" x14ac:dyDescent="0.3">
      <c r="B629" s="15"/>
      <c r="C629" s="40" t="s">
        <v>22</v>
      </c>
      <c r="D629" s="34" t="s">
        <v>2</v>
      </c>
      <c r="E629" s="35" t="s">
        <v>2</v>
      </c>
      <c r="F629" s="96">
        <v>0</v>
      </c>
      <c r="G629" s="42">
        <v>0</v>
      </c>
      <c r="H629" s="97">
        <v>0</v>
      </c>
      <c r="I629" s="96">
        <v>0</v>
      </c>
      <c r="J629" s="42">
        <v>0</v>
      </c>
      <c r="K629" s="97">
        <v>0</v>
      </c>
      <c r="L629" s="96">
        <v>0</v>
      </c>
      <c r="M629" s="42">
        <v>0</v>
      </c>
      <c r="N629" s="97">
        <v>0</v>
      </c>
      <c r="O629" s="96">
        <v>0</v>
      </c>
      <c r="P629" s="42">
        <v>0</v>
      </c>
      <c r="Q629" s="97">
        <v>0</v>
      </c>
      <c r="R629" s="96">
        <v>0</v>
      </c>
      <c r="S629" s="42">
        <v>0</v>
      </c>
      <c r="T629" s="97">
        <v>0</v>
      </c>
      <c r="U629" s="96">
        <v>0</v>
      </c>
      <c r="V629" s="42">
        <v>0</v>
      </c>
      <c r="W629" s="97">
        <v>0</v>
      </c>
      <c r="X629" s="96">
        <v>0</v>
      </c>
      <c r="Y629" s="42">
        <v>0</v>
      </c>
      <c r="Z629" s="97">
        <v>0</v>
      </c>
      <c r="AA629" s="96">
        <v>0</v>
      </c>
      <c r="AB629" s="42">
        <v>0</v>
      </c>
      <c r="AC629" s="97">
        <v>0</v>
      </c>
      <c r="AD629" s="96">
        <v>0</v>
      </c>
      <c r="AE629" s="42">
        <v>0</v>
      </c>
      <c r="AF629" s="97">
        <v>0</v>
      </c>
      <c r="AG629" s="96">
        <v>0</v>
      </c>
      <c r="AH629" s="42">
        <v>0</v>
      </c>
      <c r="AI629" s="97">
        <v>0</v>
      </c>
      <c r="AJ629" s="96">
        <v>0</v>
      </c>
      <c r="AK629" s="42">
        <v>0</v>
      </c>
      <c r="AL629" s="97">
        <v>0</v>
      </c>
      <c r="AM629" s="96">
        <v>0</v>
      </c>
      <c r="AN629" s="42">
        <v>0</v>
      </c>
      <c r="AO629" s="97">
        <v>0</v>
      </c>
      <c r="AP629" s="96"/>
      <c r="AQ629" s="42"/>
      <c r="AR629" s="97"/>
      <c r="AT629" s="96">
        <f t="shared" si="258"/>
        <v>0</v>
      </c>
      <c r="AU629" s="42">
        <f t="shared" si="258"/>
        <v>0</v>
      </c>
      <c r="AV629" s="97">
        <f t="shared" si="258"/>
        <v>0</v>
      </c>
      <c r="BC629" s="32">
        <f t="shared" si="259"/>
        <v>0</v>
      </c>
      <c r="BE629" s="23">
        <v>5</v>
      </c>
      <c r="BF629" s="23">
        <v>7</v>
      </c>
      <c r="BG629" s="23">
        <f t="shared" si="260"/>
        <v>8</v>
      </c>
    </row>
    <row r="630" spans="2:59" ht="15" hidden="1" customHeight="1" x14ac:dyDescent="0.3">
      <c r="B630" s="15"/>
      <c r="C630" s="40" t="s">
        <v>22</v>
      </c>
      <c r="D630" s="34" t="s">
        <v>2</v>
      </c>
      <c r="E630" s="35" t="s">
        <v>2</v>
      </c>
      <c r="F630" s="96">
        <v>0</v>
      </c>
      <c r="G630" s="42">
        <v>0</v>
      </c>
      <c r="H630" s="97">
        <v>0</v>
      </c>
      <c r="I630" s="96">
        <v>0</v>
      </c>
      <c r="J630" s="42">
        <v>0</v>
      </c>
      <c r="K630" s="97">
        <v>0</v>
      </c>
      <c r="L630" s="96">
        <v>0</v>
      </c>
      <c r="M630" s="42">
        <v>0</v>
      </c>
      <c r="N630" s="97">
        <v>0</v>
      </c>
      <c r="O630" s="96">
        <v>0</v>
      </c>
      <c r="P630" s="42">
        <v>0</v>
      </c>
      <c r="Q630" s="97">
        <v>0</v>
      </c>
      <c r="R630" s="96">
        <v>0</v>
      </c>
      <c r="S630" s="42">
        <v>0</v>
      </c>
      <c r="T630" s="97">
        <v>0</v>
      </c>
      <c r="U630" s="96">
        <v>0</v>
      </c>
      <c r="V630" s="42">
        <v>0</v>
      </c>
      <c r="W630" s="97">
        <v>0</v>
      </c>
      <c r="X630" s="96">
        <v>0</v>
      </c>
      <c r="Y630" s="42">
        <v>0</v>
      </c>
      <c r="Z630" s="97">
        <v>0</v>
      </c>
      <c r="AA630" s="96">
        <v>0</v>
      </c>
      <c r="AB630" s="42">
        <v>0</v>
      </c>
      <c r="AC630" s="97">
        <v>0</v>
      </c>
      <c r="AD630" s="96">
        <v>0</v>
      </c>
      <c r="AE630" s="42">
        <v>0</v>
      </c>
      <c r="AF630" s="97">
        <v>0</v>
      </c>
      <c r="AG630" s="96">
        <v>0</v>
      </c>
      <c r="AH630" s="42">
        <v>0</v>
      </c>
      <c r="AI630" s="97">
        <v>0</v>
      </c>
      <c r="AJ630" s="96">
        <v>0</v>
      </c>
      <c r="AK630" s="42">
        <v>0</v>
      </c>
      <c r="AL630" s="97">
        <v>0</v>
      </c>
      <c r="AM630" s="96">
        <v>0</v>
      </c>
      <c r="AN630" s="42">
        <v>0</v>
      </c>
      <c r="AO630" s="97">
        <v>0</v>
      </c>
      <c r="AP630" s="96"/>
      <c r="AQ630" s="42"/>
      <c r="AR630" s="97"/>
      <c r="AT630" s="96">
        <f t="shared" si="258"/>
        <v>0</v>
      </c>
      <c r="AU630" s="42">
        <f t="shared" si="258"/>
        <v>0</v>
      </c>
      <c r="AV630" s="97">
        <f t="shared" si="258"/>
        <v>0</v>
      </c>
      <c r="BC630" s="32">
        <f t="shared" si="259"/>
        <v>0</v>
      </c>
      <c r="BE630" s="23">
        <v>5</v>
      </c>
      <c r="BF630" s="23">
        <v>7</v>
      </c>
      <c r="BG630" s="23">
        <f t="shared" si="260"/>
        <v>9</v>
      </c>
    </row>
    <row r="631" spans="2:59" ht="15" hidden="1" customHeight="1" x14ac:dyDescent="0.3">
      <c r="B631" s="15"/>
      <c r="C631" s="40" t="s">
        <v>22</v>
      </c>
      <c r="D631" s="34" t="s">
        <v>2</v>
      </c>
      <c r="E631" s="35" t="s">
        <v>2</v>
      </c>
      <c r="F631" s="96">
        <v>0</v>
      </c>
      <c r="G631" s="42">
        <v>0</v>
      </c>
      <c r="H631" s="97">
        <v>0</v>
      </c>
      <c r="I631" s="96">
        <v>0</v>
      </c>
      <c r="J631" s="42">
        <v>0</v>
      </c>
      <c r="K631" s="97">
        <v>0</v>
      </c>
      <c r="L631" s="96">
        <v>0</v>
      </c>
      <c r="M631" s="42">
        <v>0</v>
      </c>
      <c r="N631" s="97">
        <v>0</v>
      </c>
      <c r="O631" s="96">
        <v>0</v>
      </c>
      <c r="P631" s="42">
        <v>0</v>
      </c>
      <c r="Q631" s="97">
        <v>0</v>
      </c>
      <c r="R631" s="96">
        <v>0</v>
      </c>
      <c r="S631" s="42">
        <v>0</v>
      </c>
      <c r="T631" s="97">
        <v>0</v>
      </c>
      <c r="U631" s="96">
        <v>0</v>
      </c>
      <c r="V631" s="42">
        <v>0</v>
      </c>
      <c r="W631" s="97">
        <v>0</v>
      </c>
      <c r="X631" s="96">
        <v>0</v>
      </c>
      <c r="Y631" s="42">
        <v>0</v>
      </c>
      <c r="Z631" s="97">
        <v>0</v>
      </c>
      <c r="AA631" s="96">
        <v>0</v>
      </c>
      <c r="AB631" s="42">
        <v>0</v>
      </c>
      <c r="AC631" s="97">
        <v>0</v>
      </c>
      <c r="AD631" s="96">
        <v>0</v>
      </c>
      <c r="AE631" s="42">
        <v>0</v>
      </c>
      <c r="AF631" s="97">
        <v>0</v>
      </c>
      <c r="AG631" s="96">
        <v>0</v>
      </c>
      <c r="AH631" s="42">
        <v>0</v>
      </c>
      <c r="AI631" s="97">
        <v>0</v>
      </c>
      <c r="AJ631" s="96">
        <v>0</v>
      </c>
      <c r="AK631" s="42">
        <v>0</v>
      </c>
      <c r="AL631" s="97">
        <v>0</v>
      </c>
      <c r="AM631" s="96">
        <v>0</v>
      </c>
      <c r="AN631" s="42">
        <v>0</v>
      </c>
      <c r="AO631" s="97">
        <v>0</v>
      </c>
      <c r="AP631" s="96"/>
      <c r="AQ631" s="42"/>
      <c r="AR631" s="97"/>
      <c r="AT631" s="96">
        <f t="shared" si="258"/>
        <v>0</v>
      </c>
      <c r="AU631" s="42">
        <f t="shared" si="258"/>
        <v>0</v>
      </c>
      <c r="AV631" s="97">
        <f t="shared" si="258"/>
        <v>0</v>
      </c>
      <c r="BC631" s="32">
        <f t="shared" si="259"/>
        <v>0</v>
      </c>
      <c r="BE631" s="23">
        <v>5</v>
      </c>
      <c r="BF631" s="23">
        <v>7</v>
      </c>
      <c r="BG631" s="23">
        <f t="shared" si="260"/>
        <v>10</v>
      </c>
    </row>
    <row r="632" spans="2:59" ht="15" customHeight="1" x14ac:dyDescent="0.3">
      <c r="B632" s="15"/>
      <c r="C632" s="40" t="s">
        <v>23</v>
      </c>
      <c r="D632" s="34" t="s">
        <v>774</v>
      </c>
      <c r="E632" s="35" t="s">
        <v>998</v>
      </c>
      <c r="F632" s="96">
        <v>0</v>
      </c>
      <c r="G632" s="42">
        <v>0</v>
      </c>
      <c r="H632" s="97">
        <v>0</v>
      </c>
      <c r="I632" s="96">
        <v>0</v>
      </c>
      <c r="J632" s="42">
        <v>0</v>
      </c>
      <c r="K632" s="97">
        <v>0</v>
      </c>
      <c r="L632" s="96">
        <v>0</v>
      </c>
      <c r="M632" s="42">
        <v>0</v>
      </c>
      <c r="N632" s="97">
        <v>0</v>
      </c>
      <c r="O632" s="96">
        <v>0</v>
      </c>
      <c r="P632" s="42">
        <v>0</v>
      </c>
      <c r="Q632" s="97">
        <v>0</v>
      </c>
      <c r="R632" s="96">
        <v>2393</v>
      </c>
      <c r="S632" s="42">
        <v>2500</v>
      </c>
      <c r="T632" s="97">
        <v>2614</v>
      </c>
      <c r="U632" s="96">
        <v>0</v>
      </c>
      <c r="V632" s="42">
        <v>0</v>
      </c>
      <c r="W632" s="97">
        <v>0</v>
      </c>
      <c r="X632" s="96">
        <v>0</v>
      </c>
      <c r="Y632" s="42">
        <v>0</v>
      </c>
      <c r="Z632" s="97">
        <v>0</v>
      </c>
      <c r="AA632" s="96">
        <v>0</v>
      </c>
      <c r="AB632" s="42">
        <v>0</v>
      </c>
      <c r="AC632" s="97">
        <v>0</v>
      </c>
      <c r="AD632" s="96">
        <v>0</v>
      </c>
      <c r="AE632" s="42">
        <v>0</v>
      </c>
      <c r="AF632" s="97">
        <v>0</v>
      </c>
      <c r="AG632" s="96">
        <v>0</v>
      </c>
      <c r="AH632" s="42">
        <v>0</v>
      </c>
      <c r="AI632" s="97">
        <v>0</v>
      </c>
      <c r="AJ632" s="96">
        <v>0</v>
      </c>
      <c r="AK632" s="42">
        <v>0</v>
      </c>
      <c r="AL632" s="97">
        <v>0</v>
      </c>
      <c r="AM632" s="96">
        <v>0</v>
      </c>
      <c r="AN632" s="42">
        <v>0</v>
      </c>
      <c r="AO632" s="97">
        <v>0</v>
      </c>
      <c r="AP632" s="96"/>
      <c r="AQ632" s="42"/>
      <c r="AR632" s="97"/>
      <c r="AT632" s="96">
        <f t="shared" si="258"/>
        <v>2393</v>
      </c>
      <c r="AU632" s="42">
        <f t="shared" si="258"/>
        <v>2500</v>
      </c>
      <c r="AV632" s="97">
        <f t="shared" si="258"/>
        <v>2614</v>
      </c>
      <c r="BC632" s="32">
        <f t="shared" si="259"/>
        <v>1</v>
      </c>
      <c r="BE632" s="23">
        <v>5</v>
      </c>
      <c r="BF632" s="23">
        <v>8</v>
      </c>
      <c r="BG632" s="23">
        <f t="shared" si="260"/>
        <v>1</v>
      </c>
    </row>
    <row r="633" spans="2:59" ht="15" customHeight="1" x14ac:dyDescent="0.3">
      <c r="B633" s="15"/>
      <c r="C633" s="50" t="str">
        <f>IF(LEN(E632)&lt;1,"","Total: " &amp; LEFT(E632,LEN(E632)-21) &amp; "Municipalities")</f>
        <v>Total: Waterberg Municipalities</v>
      </c>
      <c r="D633" s="51"/>
      <c r="E633" s="52"/>
      <c r="F633" s="63">
        <f>SUM(F622:F632)</f>
        <v>355304</v>
      </c>
      <c r="G633" s="54">
        <f>SUM(G622:G632)</f>
        <v>362057</v>
      </c>
      <c r="H633" s="64">
        <f>SUM(H622:H632)</f>
        <v>393236</v>
      </c>
      <c r="I633" s="63">
        <f t="shared" ref="I633:Q633" si="261">SUM(I622:I632)</f>
        <v>0</v>
      </c>
      <c r="J633" s="54">
        <f t="shared" si="261"/>
        <v>0</v>
      </c>
      <c r="K633" s="64">
        <f t="shared" si="261"/>
        <v>0</v>
      </c>
      <c r="L633" s="63">
        <f t="shared" si="261"/>
        <v>4000</v>
      </c>
      <c r="M633" s="54">
        <f t="shared" si="261"/>
        <v>10000</v>
      </c>
      <c r="N633" s="64">
        <f t="shared" si="261"/>
        <v>7000</v>
      </c>
      <c r="O633" s="63">
        <f t="shared" si="261"/>
        <v>43522</v>
      </c>
      <c r="P633" s="54">
        <f t="shared" si="261"/>
        <v>67508</v>
      </c>
      <c r="Q633" s="64">
        <f t="shared" si="261"/>
        <v>54442</v>
      </c>
      <c r="R633" s="63">
        <f>SUM(R622:R632)</f>
        <v>2393</v>
      </c>
      <c r="S633" s="54">
        <f>SUM(S622:S632)</f>
        <v>2500</v>
      </c>
      <c r="T633" s="64">
        <f>SUM(T622:T632)</f>
        <v>2614</v>
      </c>
      <c r="U633" s="63">
        <f t="shared" ref="U633:AL633" si="262">SUM(U622:U632)</f>
        <v>0</v>
      </c>
      <c r="V633" s="54">
        <f t="shared" si="262"/>
        <v>0</v>
      </c>
      <c r="W633" s="64">
        <f t="shared" si="262"/>
        <v>0</v>
      </c>
      <c r="X633" s="63">
        <f t="shared" si="262"/>
        <v>130147</v>
      </c>
      <c r="Y633" s="54">
        <f t="shared" si="262"/>
        <v>162000</v>
      </c>
      <c r="Z633" s="64">
        <f t="shared" si="262"/>
        <v>182044</v>
      </c>
      <c r="AA633" s="63">
        <f t="shared" si="262"/>
        <v>0</v>
      </c>
      <c r="AB633" s="54">
        <f t="shared" si="262"/>
        <v>0</v>
      </c>
      <c r="AC633" s="64">
        <f t="shared" si="262"/>
        <v>0</v>
      </c>
      <c r="AD633" s="63">
        <f t="shared" si="262"/>
        <v>0</v>
      </c>
      <c r="AE633" s="54">
        <f t="shared" si="262"/>
        <v>0</v>
      </c>
      <c r="AF633" s="64">
        <f t="shared" si="262"/>
        <v>0</v>
      </c>
      <c r="AG633" s="63">
        <f t="shared" si="262"/>
        <v>0</v>
      </c>
      <c r="AH633" s="54">
        <f t="shared" si="262"/>
        <v>0</v>
      </c>
      <c r="AI633" s="64">
        <f t="shared" si="262"/>
        <v>0</v>
      </c>
      <c r="AJ633" s="63">
        <f t="shared" si="262"/>
        <v>0</v>
      </c>
      <c r="AK633" s="54">
        <f t="shared" si="262"/>
        <v>0</v>
      </c>
      <c r="AL633" s="64">
        <f t="shared" si="262"/>
        <v>0</v>
      </c>
      <c r="AM633" s="63">
        <f>SUM(AM622:AM632)</f>
        <v>0</v>
      </c>
      <c r="AN633" s="54">
        <f>SUM(AN622:AN632)</f>
        <v>0</v>
      </c>
      <c r="AO633" s="64">
        <f>SUM(AO622:AO632)</f>
        <v>0</v>
      </c>
      <c r="AP633" s="63"/>
      <c r="AQ633" s="54"/>
      <c r="AR633" s="64"/>
      <c r="AT633" s="63">
        <f t="shared" ref="AT633:AV633" si="263">SUM(AT622:AT632)</f>
        <v>535366</v>
      </c>
      <c r="AU633" s="54">
        <f t="shared" si="263"/>
        <v>604065</v>
      </c>
      <c r="AV633" s="64">
        <f t="shared" si="263"/>
        <v>639336</v>
      </c>
      <c r="BC633" s="32">
        <f>IF(SUM(BC622:BC632)=0,0,1)</f>
        <v>1</v>
      </c>
    </row>
    <row r="634" spans="2:59" ht="15" customHeight="1" x14ac:dyDescent="0.3">
      <c r="B634" s="15"/>
      <c r="C634" s="40"/>
      <c r="D634" s="34"/>
      <c r="E634" s="35"/>
      <c r="F634" s="96"/>
      <c r="G634" s="42"/>
      <c r="H634" s="97"/>
      <c r="I634" s="96"/>
      <c r="J634" s="42"/>
      <c r="K634" s="97"/>
      <c r="L634" s="96"/>
      <c r="M634" s="42"/>
      <c r="N634" s="97"/>
      <c r="O634" s="96"/>
      <c r="P634" s="42"/>
      <c r="Q634" s="97"/>
      <c r="R634" s="96"/>
      <c r="S634" s="42"/>
      <c r="T634" s="97"/>
      <c r="U634" s="96"/>
      <c r="V634" s="42"/>
      <c r="W634" s="97"/>
      <c r="X634" s="96"/>
      <c r="Y634" s="42"/>
      <c r="Z634" s="97"/>
      <c r="AA634" s="96"/>
      <c r="AB634" s="42"/>
      <c r="AC634" s="97"/>
      <c r="AD634" s="96"/>
      <c r="AE634" s="42"/>
      <c r="AF634" s="97"/>
      <c r="AG634" s="96"/>
      <c r="AH634" s="42"/>
      <c r="AI634" s="97"/>
      <c r="AJ634" s="96"/>
      <c r="AK634" s="42"/>
      <c r="AL634" s="97"/>
      <c r="AM634" s="96"/>
      <c r="AN634" s="42"/>
      <c r="AO634" s="97"/>
      <c r="AP634" s="96"/>
      <c r="AQ634" s="42"/>
      <c r="AR634" s="97"/>
      <c r="AT634" s="96"/>
      <c r="AU634" s="42"/>
      <c r="AV634" s="97"/>
      <c r="BC634" s="32">
        <f>IF(BC633=0,0,1)</f>
        <v>1</v>
      </c>
    </row>
    <row r="635" spans="2:59" ht="15" customHeight="1" x14ac:dyDescent="0.3">
      <c r="B635" s="15"/>
      <c r="C635" s="40" t="s">
        <v>22</v>
      </c>
      <c r="D635" s="34" t="s">
        <v>775</v>
      </c>
      <c r="E635" s="35" t="s">
        <v>1002</v>
      </c>
      <c r="F635" s="96">
        <v>48796</v>
      </c>
      <c r="G635" s="42">
        <v>40564</v>
      </c>
      <c r="H635" s="97">
        <v>43853</v>
      </c>
      <c r="I635" s="96">
        <v>0</v>
      </c>
      <c r="J635" s="42">
        <v>0</v>
      </c>
      <c r="K635" s="97">
        <v>0</v>
      </c>
      <c r="L635" s="96">
        <v>0</v>
      </c>
      <c r="M635" s="42">
        <v>0</v>
      </c>
      <c r="N635" s="97">
        <v>0</v>
      </c>
      <c r="O635" s="96">
        <v>614</v>
      </c>
      <c r="P635" s="42">
        <v>1980</v>
      </c>
      <c r="Q635" s="97">
        <v>0</v>
      </c>
      <c r="R635" s="96">
        <v>0</v>
      </c>
      <c r="S635" s="42">
        <v>0</v>
      </c>
      <c r="T635" s="97">
        <v>0</v>
      </c>
      <c r="U635" s="96">
        <v>0</v>
      </c>
      <c r="V635" s="42">
        <v>0</v>
      </c>
      <c r="W635" s="97">
        <v>0</v>
      </c>
      <c r="X635" s="96">
        <v>0</v>
      </c>
      <c r="Y635" s="42">
        <v>0</v>
      </c>
      <c r="Z635" s="97">
        <v>0</v>
      </c>
      <c r="AA635" s="96">
        <v>0</v>
      </c>
      <c r="AB635" s="42">
        <v>0</v>
      </c>
      <c r="AC635" s="97">
        <v>0</v>
      </c>
      <c r="AD635" s="96">
        <v>0</v>
      </c>
      <c r="AE635" s="42">
        <v>0</v>
      </c>
      <c r="AF635" s="97">
        <v>0</v>
      </c>
      <c r="AG635" s="96">
        <v>0</v>
      </c>
      <c r="AH635" s="42">
        <v>0</v>
      </c>
      <c r="AI635" s="97">
        <v>0</v>
      </c>
      <c r="AJ635" s="96">
        <v>0</v>
      </c>
      <c r="AK635" s="42">
        <v>0</v>
      </c>
      <c r="AL635" s="97">
        <v>0</v>
      </c>
      <c r="AM635" s="96">
        <v>0</v>
      </c>
      <c r="AN635" s="42">
        <v>0</v>
      </c>
      <c r="AO635" s="97">
        <v>0</v>
      </c>
      <c r="AP635" s="96"/>
      <c r="AQ635" s="42"/>
      <c r="AR635" s="97"/>
      <c r="AT635" s="96">
        <f t="shared" ref="AT635:AV645" si="264">F635+I635+L635+O635+R635+U635+X635+AA635+AD635+AG635+AJ635+AM635+AP635</f>
        <v>49410</v>
      </c>
      <c r="AU635" s="42">
        <f t="shared" si="264"/>
        <v>42544</v>
      </c>
      <c r="AV635" s="97">
        <f t="shared" si="264"/>
        <v>43853</v>
      </c>
      <c r="BC635" s="32">
        <f t="shared" ref="BC635:BC645" si="265">IF(LEN(E635)&lt;2,0,1)</f>
        <v>1</v>
      </c>
      <c r="BE635" s="23">
        <v>5</v>
      </c>
      <c r="BF635" s="23">
        <v>9</v>
      </c>
      <c r="BG635" s="23">
        <v>1</v>
      </c>
    </row>
    <row r="636" spans="2:59" ht="15" customHeight="1" x14ac:dyDescent="0.3">
      <c r="B636" s="15"/>
      <c r="C636" s="40" t="s">
        <v>22</v>
      </c>
      <c r="D636" s="34" t="s">
        <v>776</v>
      </c>
      <c r="E636" s="35" t="s">
        <v>1003</v>
      </c>
      <c r="F636" s="96">
        <v>74314</v>
      </c>
      <c r="G636" s="42">
        <v>67416</v>
      </c>
      <c r="H636" s="97">
        <v>73190</v>
      </c>
      <c r="I636" s="96">
        <v>0</v>
      </c>
      <c r="J636" s="42">
        <v>0</v>
      </c>
      <c r="K636" s="97">
        <v>0</v>
      </c>
      <c r="L636" s="96">
        <v>4000</v>
      </c>
      <c r="M636" s="42">
        <v>4000</v>
      </c>
      <c r="N636" s="97">
        <v>0</v>
      </c>
      <c r="O636" s="96">
        <v>17544</v>
      </c>
      <c r="P636" s="42">
        <v>5516</v>
      </c>
      <c r="Q636" s="97">
        <v>4983</v>
      </c>
      <c r="R636" s="96">
        <v>0</v>
      </c>
      <c r="S636" s="42">
        <v>0</v>
      </c>
      <c r="T636" s="97">
        <v>0</v>
      </c>
      <c r="U636" s="96">
        <v>0</v>
      </c>
      <c r="V636" s="42">
        <v>0</v>
      </c>
      <c r="W636" s="97">
        <v>0</v>
      </c>
      <c r="X636" s="96">
        <v>0</v>
      </c>
      <c r="Y636" s="42">
        <v>0</v>
      </c>
      <c r="Z636" s="97">
        <v>0</v>
      </c>
      <c r="AA636" s="96">
        <v>0</v>
      </c>
      <c r="AB636" s="42">
        <v>0</v>
      </c>
      <c r="AC636" s="97">
        <v>0</v>
      </c>
      <c r="AD636" s="96">
        <v>0</v>
      </c>
      <c r="AE636" s="42">
        <v>0</v>
      </c>
      <c r="AF636" s="97">
        <v>0</v>
      </c>
      <c r="AG636" s="96">
        <v>0</v>
      </c>
      <c r="AH636" s="42">
        <v>0</v>
      </c>
      <c r="AI636" s="97">
        <v>0</v>
      </c>
      <c r="AJ636" s="96">
        <v>0</v>
      </c>
      <c r="AK636" s="42">
        <v>0</v>
      </c>
      <c r="AL636" s="97">
        <v>0</v>
      </c>
      <c r="AM636" s="96">
        <v>0</v>
      </c>
      <c r="AN636" s="42">
        <v>0</v>
      </c>
      <c r="AO636" s="97">
        <v>0</v>
      </c>
      <c r="AP636" s="96"/>
      <c r="AQ636" s="42"/>
      <c r="AR636" s="97"/>
      <c r="AT636" s="96">
        <f t="shared" si="264"/>
        <v>95858</v>
      </c>
      <c r="AU636" s="42">
        <f t="shared" si="264"/>
        <v>76932</v>
      </c>
      <c r="AV636" s="97">
        <f t="shared" si="264"/>
        <v>78173</v>
      </c>
      <c r="BC636" s="32">
        <f t="shared" si="265"/>
        <v>1</v>
      </c>
      <c r="BE636" s="23">
        <v>5</v>
      </c>
      <c r="BF636" s="23">
        <v>9</v>
      </c>
      <c r="BG636" s="23">
        <f>IF(BF636=BF635,BG635+1,1)</f>
        <v>2</v>
      </c>
    </row>
    <row r="637" spans="2:59" ht="15" customHeight="1" x14ac:dyDescent="0.3">
      <c r="B637" s="15"/>
      <c r="C637" s="40" t="s">
        <v>22</v>
      </c>
      <c r="D637" s="34" t="s">
        <v>777</v>
      </c>
      <c r="E637" s="35" t="s">
        <v>1005</v>
      </c>
      <c r="F637" s="96">
        <v>72858</v>
      </c>
      <c r="G637" s="42">
        <v>76407</v>
      </c>
      <c r="H637" s="97">
        <v>83012</v>
      </c>
      <c r="I637" s="96">
        <v>0</v>
      </c>
      <c r="J637" s="42">
        <v>0</v>
      </c>
      <c r="K637" s="97">
        <v>0</v>
      </c>
      <c r="L637" s="96">
        <v>0</v>
      </c>
      <c r="M637" s="42">
        <v>0</v>
      </c>
      <c r="N637" s="97">
        <v>0</v>
      </c>
      <c r="O637" s="96">
        <v>12431</v>
      </c>
      <c r="P637" s="42">
        <v>13200</v>
      </c>
      <c r="Q637" s="97">
        <v>14327</v>
      </c>
      <c r="R637" s="96">
        <v>0</v>
      </c>
      <c r="S637" s="42">
        <v>0</v>
      </c>
      <c r="T637" s="97">
        <v>0</v>
      </c>
      <c r="U637" s="96">
        <v>0</v>
      </c>
      <c r="V637" s="42">
        <v>0</v>
      </c>
      <c r="W637" s="97">
        <v>0</v>
      </c>
      <c r="X637" s="96">
        <v>0</v>
      </c>
      <c r="Y637" s="42">
        <v>0</v>
      </c>
      <c r="Z637" s="97">
        <v>0</v>
      </c>
      <c r="AA637" s="96">
        <v>0</v>
      </c>
      <c r="AB637" s="42">
        <v>0</v>
      </c>
      <c r="AC637" s="97">
        <v>0</v>
      </c>
      <c r="AD637" s="96">
        <v>0</v>
      </c>
      <c r="AE637" s="42">
        <v>0</v>
      </c>
      <c r="AF637" s="97">
        <v>0</v>
      </c>
      <c r="AG637" s="96">
        <v>0</v>
      </c>
      <c r="AH637" s="42">
        <v>0</v>
      </c>
      <c r="AI637" s="97">
        <v>0</v>
      </c>
      <c r="AJ637" s="96">
        <v>0</v>
      </c>
      <c r="AK637" s="42">
        <v>0</v>
      </c>
      <c r="AL637" s="97">
        <v>0</v>
      </c>
      <c r="AM637" s="96">
        <v>0</v>
      </c>
      <c r="AN637" s="42">
        <v>0</v>
      </c>
      <c r="AO637" s="97">
        <v>0</v>
      </c>
      <c r="AP637" s="96"/>
      <c r="AQ637" s="42"/>
      <c r="AR637" s="97"/>
      <c r="AT637" s="96">
        <f t="shared" si="264"/>
        <v>85289</v>
      </c>
      <c r="AU637" s="42">
        <f t="shared" si="264"/>
        <v>89607</v>
      </c>
      <c r="AV637" s="97">
        <f t="shared" si="264"/>
        <v>97339</v>
      </c>
      <c r="BC637" s="32">
        <f t="shared" si="265"/>
        <v>1</v>
      </c>
      <c r="BE637" s="23">
        <v>5</v>
      </c>
      <c r="BF637" s="23">
        <v>9</v>
      </c>
      <c r="BG637" s="23">
        <f t="shared" ref="BG637:BG645" si="266">IF(BF637=BF636,BG636+1,1)</f>
        <v>3</v>
      </c>
    </row>
    <row r="638" spans="2:59" ht="15" customHeight="1" x14ac:dyDescent="0.3">
      <c r="B638" s="15"/>
      <c r="C638" s="40" t="s">
        <v>22</v>
      </c>
      <c r="D638" s="34" t="s">
        <v>778</v>
      </c>
      <c r="E638" s="35" t="s">
        <v>1004</v>
      </c>
      <c r="F638" s="96">
        <v>109304</v>
      </c>
      <c r="G638" s="42">
        <v>104237</v>
      </c>
      <c r="H638" s="97">
        <v>113417</v>
      </c>
      <c r="I638" s="96">
        <v>0</v>
      </c>
      <c r="J638" s="42">
        <v>0</v>
      </c>
      <c r="K638" s="97">
        <v>0</v>
      </c>
      <c r="L638" s="96">
        <v>0</v>
      </c>
      <c r="M638" s="42">
        <v>3000</v>
      </c>
      <c r="N638" s="97">
        <v>4000</v>
      </c>
      <c r="O638" s="96">
        <v>24122</v>
      </c>
      <c r="P638" s="42">
        <v>25000</v>
      </c>
      <c r="Q638" s="97">
        <v>27158</v>
      </c>
      <c r="R638" s="96">
        <v>0</v>
      </c>
      <c r="S638" s="42">
        <v>0</v>
      </c>
      <c r="T638" s="97">
        <v>0</v>
      </c>
      <c r="U638" s="96">
        <v>0</v>
      </c>
      <c r="V638" s="42">
        <v>0</v>
      </c>
      <c r="W638" s="97">
        <v>0</v>
      </c>
      <c r="X638" s="96">
        <v>0</v>
      </c>
      <c r="Y638" s="42">
        <v>0</v>
      </c>
      <c r="Z638" s="97">
        <v>0</v>
      </c>
      <c r="AA638" s="96">
        <v>0</v>
      </c>
      <c r="AB638" s="42">
        <v>0</v>
      </c>
      <c r="AC638" s="97">
        <v>0</v>
      </c>
      <c r="AD638" s="96">
        <v>0</v>
      </c>
      <c r="AE638" s="42">
        <v>0</v>
      </c>
      <c r="AF638" s="97">
        <v>1000</v>
      </c>
      <c r="AG638" s="96">
        <v>0</v>
      </c>
      <c r="AH638" s="42">
        <v>0</v>
      </c>
      <c r="AI638" s="97">
        <v>0</v>
      </c>
      <c r="AJ638" s="96">
        <v>0</v>
      </c>
      <c r="AK638" s="42">
        <v>0</v>
      </c>
      <c r="AL638" s="97">
        <v>0</v>
      </c>
      <c r="AM638" s="96">
        <v>0</v>
      </c>
      <c r="AN638" s="42">
        <v>0</v>
      </c>
      <c r="AO638" s="97">
        <v>0</v>
      </c>
      <c r="AP638" s="96"/>
      <c r="AQ638" s="42"/>
      <c r="AR638" s="97"/>
      <c r="AT638" s="96">
        <f t="shared" si="264"/>
        <v>133426</v>
      </c>
      <c r="AU638" s="42">
        <f t="shared" si="264"/>
        <v>132237</v>
      </c>
      <c r="AV638" s="97">
        <f t="shared" si="264"/>
        <v>145575</v>
      </c>
      <c r="BC638" s="32">
        <f t="shared" si="265"/>
        <v>1</v>
      </c>
      <c r="BE638" s="23">
        <v>5</v>
      </c>
      <c r="BF638" s="23">
        <v>9</v>
      </c>
      <c r="BG638" s="23">
        <f t="shared" si="266"/>
        <v>4</v>
      </c>
    </row>
    <row r="639" spans="2:59" ht="15" hidden="1" customHeight="1" x14ac:dyDescent="0.3">
      <c r="B639" s="15"/>
      <c r="C639" s="40" t="s">
        <v>22</v>
      </c>
      <c r="D639" s="34" t="s">
        <v>2</v>
      </c>
      <c r="E639" s="35" t="s">
        <v>2</v>
      </c>
      <c r="F639" s="96">
        <v>0</v>
      </c>
      <c r="G639" s="42">
        <v>0</v>
      </c>
      <c r="H639" s="97">
        <v>0</v>
      </c>
      <c r="I639" s="96">
        <v>0</v>
      </c>
      <c r="J639" s="42">
        <v>0</v>
      </c>
      <c r="K639" s="97">
        <v>0</v>
      </c>
      <c r="L639" s="96">
        <v>0</v>
      </c>
      <c r="M639" s="42">
        <v>0</v>
      </c>
      <c r="N639" s="97">
        <v>0</v>
      </c>
      <c r="O639" s="96">
        <v>0</v>
      </c>
      <c r="P639" s="42">
        <v>0</v>
      </c>
      <c r="Q639" s="97">
        <v>0</v>
      </c>
      <c r="R639" s="96">
        <v>0</v>
      </c>
      <c r="S639" s="42">
        <v>0</v>
      </c>
      <c r="T639" s="97">
        <v>0</v>
      </c>
      <c r="U639" s="96">
        <v>0</v>
      </c>
      <c r="V639" s="42">
        <v>0</v>
      </c>
      <c r="W639" s="97">
        <v>0</v>
      </c>
      <c r="X639" s="96">
        <v>0</v>
      </c>
      <c r="Y639" s="42">
        <v>0</v>
      </c>
      <c r="Z639" s="97">
        <v>0</v>
      </c>
      <c r="AA639" s="96">
        <v>0</v>
      </c>
      <c r="AB639" s="42">
        <v>0</v>
      </c>
      <c r="AC639" s="97">
        <v>0</v>
      </c>
      <c r="AD639" s="96">
        <v>0</v>
      </c>
      <c r="AE639" s="42">
        <v>0</v>
      </c>
      <c r="AF639" s="97">
        <v>0</v>
      </c>
      <c r="AG639" s="96">
        <v>0</v>
      </c>
      <c r="AH639" s="42">
        <v>0</v>
      </c>
      <c r="AI639" s="97">
        <v>0</v>
      </c>
      <c r="AJ639" s="96">
        <v>0</v>
      </c>
      <c r="AK639" s="42">
        <v>0</v>
      </c>
      <c r="AL639" s="97">
        <v>0</v>
      </c>
      <c r="AM639" s="96">
        <v>0</v>
      </c>
      <c r="AN639" s="42">
        <v>0</v>
      </c>
      <c r="AO639" s="97">
        <v>0</v>
      </c>
      <c r="AP639" s="96"/>
      <c r="AQ639" s="42"/>
      <c r="AR639" s="97"/>
      <c r="AT639" s="96">
        <f t="shared" si="264"/>
        <v>0</v>
      </c>
      <c r="AU639" s="42">
        <f t="shared" si="264"/>
        <v>0</v>
      </c>
      <c r="AV639" s="97">
        <f t="shared" si="264"/>
        <v>0</v>
      </c>
      <c r="BC639" s="32">
        <f t="shared" si="265"/>
        <v>0</v>
      </c>
      <c r="BE639" s="23">
        <v>5</v>
      </c>
      <c r="BF639" s="23">
        <v>9</v>
      </c>
      <c r="BG639" s="23">
        <f t="shared" si="266"/>
        <v>5</v>
      </c>
    </row>
    <row r="640" spans="2:59" ht="15" hidden="1" customHeight="1" x14ac:dyDescent="0.3">
      <c r="B640" s="15"/>
      <c r="C640" s="40" t="s">
        <v>22</v>
      </c>
      <c r="D640" s="34" t="s">
        <v>2</v>
      </c>
      <c r="E640" s="35" t="s">
        <v>2</v>
      </c>
      <c r="F640" s="96">
        <v>0</v>
      </c>
      <c r="G640" s="42">
        <v>0</v>
      </c>
      <c r="H640" s="97">
        <v>0</v>
      </c>
      <c r="I640" s="96">
        <v>0</v>
      </c>
      <c r="J640" s="42">
        <v>0</v>
      </c>
      <c r="K640" s="97">
        <v>0</v>
      </c>
      <c r="L640" s="96">
        <v>0</v>
      </c>
      <c r="M640" s="42">
        <v>0</v>
      </c>
      <c r="N640" s="97">
        <v>0</v>
      </c>
      <c r="O640" s="96">
        <v>0</v>
      </c>
      <c r="P640" s="42">
        <v>0</v>
      </c>
      <c r="Q640" s="97">
        <v>0</v>
      </c>
      <c r="R640" s="96">
        <v>0</v>
      </c>
      <c r="S640" s="42">
        <v>0</v>
      </c>
      <c r="T640" s="97">
        <v>0</v>
      </c>
      <c r="U640" s="96">
        <v>0</v>
      </c>
      <c r="V640" s="42">
        <v>0</v>
      </c>
      <c r="W640" s="97">
        <v>0</v>
      </c>
      <c r="X640" s="96">
        <v>0</v>
      </c>
      <c r="Y640" s="42">
        <v>0</v>
      </c>
      <c r="Z640" s="97">
        <v>0</v>
      </c>
      <c r="AA640" s="96">
        <v>0</v>
      </c>
      <c r="AB640" s="42">
        <v>0</v>
      </c>
      <c r="AC640" s="97">
        <v>0</v>
      </c>
      <c r="AD640" s="96">
        <v>0</v>
      </c>
      <c r="AE640" s="42">
        <v>0</v>
      </c>
      <c r="AF640" s="97">
        <v>0</v>
      </c>
      <c r="AG640" s="96">
        <v>0</v>
      </c>
      <c r="AH640" s="42">
        <v>0</v>
      </c>
      <c r="AI640" s="97">
        <v>0</v>
      </c>
      <c r="AJ640" s="96">
        <v>0</v>
      </c>
      <c r="AK640" s="42">
        <v>0</v>
      </c>
      <c r="AL640" s="97">
        <v>0</v>
      </c>
      <c r="AM640" s="96">
        <v>0</v>
      </c>
      <c r="AN640" s="42">
        <v>0</v>
      </c>
      <c r="AO640" s="97">
        <v>0</v>
      </c>
      <c r="AP640" s="96"/>
      <c r="AQ640" s="42"/>
      <c r="AR640" s="97"/>
      <c r="AT640" s="96">
        <f t="shared" si="264"/>
        <v>0</v>
      </c>
      <c r="AU640" s="42">
        <f t="shared" si="264"/>
        <v>0</v>
      </c>
      <c r="AV640" s="97">
        <f t="shared" si="264"/>
        <v>0</v>
      </c>
      <c r="BC640" s="32">
        <f t="shared" si="265"/>
        <v>0</v>
      </c>
      <c r="BE640" s="23">
        <v>5</v>
      </c>
      <c r="BF640" s="23">
        <v>9</v>
      </c>
      <c r="BG640" s="23">
        <f t="shared" si="266"/>
        <v>6</v>
      </c>
    </row>
    <row r="641" spans="2:59" ht="15" hidden="1" customHeight="1" x14ac:dyDescent="0.3">
      <c r="B641" s="15"/>
      <c r="C641" s="40" t="s">
        <v>22</v>
      </c>
      <c r="D641" s="34" t="s">
        <v>2</v>
      </c>
      <c r="E641" s="35" t="s">
        <v>2</v>
      </c>
      <c r="F641" s="96">
        <v>0</v>
      </c>
      <c r="G641" s="42">
        <v>0</v>
      </c>
      <c r="H641" s="97">
        <v>0</v>
      </c>
      <c r="I641" s="96">
        <v>0</v>
      </c>
      <c r="J641" s="42">
        <v>0</v>
      </c>
      <c r="K641" s="97">
        <v>0</v>
      </c>
      <c r="L641" s="96">
        <v>0</v>
      </c>
      <c r="M641" s="42">
        <v>0</v>
      </c>
      <c r="N641" s="97">
        <v>0</v>
      </c>
      <c r="O641" s="96">
        <v>0</v>
      </c>
      <c r="P641" s="42">
        <v>0</v>
      </c>
      <c r="Q641" s="97">
        <v>0</v>
      </c>
      <c r="R641" s="96">
        <v>0</v>
      </c>
      <c r="S641" s="42">
        <v>0</v>
      </c>
      <c r="T641" s="97">
        <v>0</v>
      </c>
      <c r="U641" s="96">
        <v>0</v>
      </c>
      <c r="V641" s="42">
        <v>0</v>
      </c>
      <c r="W641" s="97">
        <v>0</v>
      </c>
      <c r="X641" s="96">
        <v>0</v>
      </c>
      <c r="Y641" s="42">
        <v>0</v>
      </c>
      <c r="Z641" s="97">
        <v>0</v>
      </c>
      <c r="AA641" s="96">
        <v>0</v>
      </c>
      <c r="AB641" s="42">
        <v>0</v>
      </c>
      <c r="AC641" s="97">
        <v>0</v>
      </c>
      <c r="AD641" s="96">
        <v>0</v>
      </c>
      <c r="AE641" s="42">
        <v>0</v>
      </c>
      <c r="AF641" s="97">
        <v>0</v>
      </c>
      <c r="AG641" s="96">
        <v>0</v>
      </c>
      <c r="AH641" s="42">
        <v>0</v>
      </c>
      <c r="AI641" s="97">
        <v>0</v>
      </c>
      <c r="AJ641" s="96">
        <v>0</v>
      </c>
      <c r="AK641" s="42">
        <v>0</v>
      </c>
      <c r="AL641" s="97">
        <v>0</v>
      </c>
      <c r="AM641" s="96">
        <v>0</v>
      </c>
      <c r="AN641" s="42">
        <v>0</v>
      </c>
      <c r="AO641" s="97">
        <v>0</v>
      </c>
      <c r="AP641" s="96"/>
      <c r="AQ641" s="42"/>
      <c r="AR641" s="97"/>
      <c r="AT641" s="96">
        <f t="shared" si="264"/>
        <v>0</v>
      </c>
      <c r="AU641" s="42">
        <f t="shared" si="264"/>
        <v>0</v>
      </c>
      <c r="AV641" s="97">
        <f t="shared" si="264"/>
        <v>0</v>
      </c>
      <c r="BC641" s="32">
        <f t="shared" si="265"/>
        <v>0</v>
      </c>
      <c r="BE641" s="23">
        <v>5</v>
      </c>
      <c r="BF641" s="23">
        <v>9</v>
      </c>
      <c r="BG641" s="23">
        <f t="shared" si="266"/>
        <v>7</v>
      </c>
    </row>
    <row r="642" spans="2:59" ht="15" hidden="1" customHeight="1" x14ac:dyDescent="0.3">
      <c r="B642" s="15"/>
      <c r="C642" s="40" t="s">
        <v>22</v>
      </c>
      <c r="D642" s="34" t="s">
        <v>2</v>
      </c>
      <c r="E642" s="35" t="s">
        <v>2</v>
      </c>
      <c r="F642" s="96">
        <v>0</v>
      </c>
      <c r="G642" s="42">
        <v>0</v>
      </c>
      <c r="H642" s="97">
        <v>0</v>
      </c>
      <c r="I642" s="96">
        <v>0</v>
      </c>
      <c r="J642" s="42">
        <v>0</v>
      </c>
      <c r="K642" s="97">
        <v>0</v>
      </c>
      <c r="L642" s="96">
        <v>0</v>
      </c>
      <c r="M642" s="42">
        <v>0</v>
      </c>
      <c r="N642" s="97">
        <v>0</v>
      </c>
      <c r="O642" s="96">
        <v>0</v>
      </c>
      <c r="P642" s="42">
        <v>0</v>
      </c>
      <c r="Q642" s="97">
        <v>0</v>
      </c>
      <c r="R642" s="96">
        <v>0</v>
      </c>
      <c r="S642" s="42">
        <v>0</v>
      </c>
      <c r="T642" s="97">
        <v>0</v>
      </c>
      <c r="U642" s="96">
        <v>0</v>
      </c>
      <c r="V642" s="42">
        <v>0</v>
      </c>
      <c r="W642" s="97">
        <v>0</v>
      </c>
      <c r="X642" s="96">
        <v>0</v>
      </c>
      <c r="Y642" s="42">
        <v>0</v>
      </c>
      <c r="Z642" s="97">
        <v>0</v>
      </c>
      <c r="AA642" s="96">
        <v>0</v>
      </c>
      <c r="AB642" s="42">
        <v>0</v>
      </c>
      <c r="AC642" s="97">
        <v>0</v>
      </c>
      <c r="AD642" s="96">
        <v>0</v>
      </c>
      <c r="AE642" s="42">
        <v>0</v>
      </c>
      <c r="AF642" s="97">
        <v>0</v>
      </c>
      <c r="AG642" s="96">
        <v>0</v>
      </c>
      <c r="AH642" s="42">
        <v>0</v>
      </c>
      <c r="AI642" s="97">
        <v>0</v>
      </c>
      <c r="AJ642" s="96">
        <v>0</v>
      </c>
      <c r="AK642" s="42">
        <v>0</v>
      </c>
      <c r="AL642" s="97">
        <v>0</v>
      </c>
      <c r="AM642" s="96">
        <v>0</v>
      </c>
      <c r="AN642" s="42">
        <v>0</v>
      </c>
      <c r="AO642" s="97">
        <v>0</v>
      </c>
      <c r="AP642" s="96"/>
      <c r="AQ642" s="42"/>
      <c r="AR642" s="97"/>
      <c r="AT642" s="96">
        <f t="shared" si="264"/>
        <v>0</v>
      </c>
      <c r="AU642" s="42">
        <f t="shared" si="264"/>
        <v>0</v>
      </c>
      <c r="AV642" s="97">
        <f t="shared" si="264"/>
        <v>0</v>
      </c>
      <c r="BC642" s="32">
        <f t="shared" si="265"/>
        <v>0</v>
      </c>
      <c r="BE642" s="23">
        <v>5</v>
      </c>
      <c r="BF642" s="23">
        <v>9</v>
      </c>
      <c r="BG642" s="23">
        <f t="shared" si="266"/>
        <v>8</v>
      </c>
    </row>
    <row r="643" spans="2:59" ht="15" hidden="1" customHeight="1" x14ac:dyDescent="0.3">
      <c r="B643" s="15"/>
      <c r="C643" s="40" t="s">
        <v>22</v>
      </c>
      <c r="D643" s="34" t="s">
        <v>2</v>
      </c>
      <c r="E643" s="35" t="s">
        <v>2</v>
      </c>
      <c r="F643" s="96">
        <v>0</v>
      </c>
      <c r="G643" s="42">
        <v>0</v>
      </c>
      <c r="H643" s="97">
        <v>0</v>
      </c>
      <c r="I643" s="96">
        <v>0</v>
      </c>
      <c r="J643" s="42">
        <v>0</v>
      </c>
      <c r="K643" s="97">
        <v>0</v>
      </c>
      <c r="L643" s="96">
        <v>0</v>
      </c>
      <c r="M643" s="42">
        <v>0</v>
      </c>
      <c r="N643" s="97">
        <v>0</v>
      </c>
      <c r="O643" s="96">
        <v>0</v>
      </c>
      <c r="P643" s="42">
        <v>0</v>
      </c>
      <c r="Q643" s="97">
        <v>0</v>
      </c>
      <c r="R643" s="96">
        <v>0</v>
      </c>
      <c r="S643" s="42">
        <v>0</v>
      </c>
      <c r="T643" s="97">
        <v>0</v>
      </c>
      <c r="U643" s="96">
        <v>0</v>
      </c>
      <c r="V643" s="42">
        <v>0</v>
      </c>
      <c r="W643" s="97">
        <v>0</v>
      </c>
      <c r="X643" s="96">
        <v>0</v>
      </c>
      <c r="Y643" s="42">
        <v>0</v>
      </c>
      <c r="Z643" s="97">
        <v>0</v>
      </c>
      <c r="AA643" s="96">
        <v>0</v>
      </c>
      <c r="AB643" s="42">
        <v>0</v>
      </c>
      <c r="AC643" s="97">
        <v>0</v>
      </c>
      <c r="AD643" s="96">
        <v>0</v>
      </c>
      <c r="AE643" s="42">
        <v>0</v>
      </c>
      <c r="AF643" s="97">
        <v>0</v>
      </c>
      <c r="AG643" s="96">
        <v>0</v>
      </c>
      <c r="AH643" s="42">
        <v>0</v>
      </c>
      <c r="AI643" s="97">
        <v>0</v>
      </c>
      <c r="AJ643" s="96">
        <v>0</v>
      </c>
      <c r="AK643" s="42">
        <v>0</v>
      </c>
      <c r="AL643" s="97">
        <v>0</v>
      </c>
      <c r="AM643" s="96">
        <v>0</v>
      </c>
      <c r="AN643" s="42">
        <v>0</v>
      </c>
      <c r="AO643" s="97">
        <v>0</v>
      </c>
      <c r="AP643" s="96"/>
      <c r="AQ643" s="42"/>
      <c r="AR643" s="97"/>
      <c r="AT643" s="96">
        <f t="shared" si="264"/>
        <v>0</v>
      </c>
      <c r="AU643" s="42">
        <f t="shared" si="264"/>
        <v>0</v>
      </c>
      <c r="AV643" s="97">
        <f t="shared" si="264"/>
        <v>0</v>
      </c>
      <c r="BC643" s="32">
        <f t="shared" si="265"/>
        <v>0</v>
      </c>
      <c r="BE643" s="23">
        <v>5</v>
      </c>
      <c r="BF643" s="23">
        <v>9</v>
      </c>
      <c r="BG643" s="23">
        <f t="shared" si="266"/>
        <v>9</v>
      </c>
    </row>
    <row r="644" spans="2:59" ht="15" hidden="1" customHeight="1" x14ac:dyDescent="0.3">
      <c r="B644" s="15"/>
      <c r="C644" s="40" t="s">
        <v>22</v>
      </c>
      <c r="D644" s="34" t="s">
        <v>2</v>
      </c>
      <c r="E644" s="35" t="s">
        <v>2</v>
      </c>
      <c r="F644" s="96">
        <v>0</v>
      </c>
      <c r="G644" s="42">
        <v>0</v>
      </c>
      <c r="H644" s="97">
        <v>0</v>
      </c>
      <c r="I644" s="96">
        <v>0</v>
      </c>
      <c r="J644" s="42">
        <v>0</v>
      </c>
      <c r="K644" s="97">
        <v>0</v>
      </c>
      <c r="L644" s="96">
        <v>0</v>
      </c>
      <c r="M644" s="42">
        <v>0</v>
      </c>
      <c r="N644" s="97">
        <v>0</v>
      </c>
      <c r="O644" s="96">
        <v>0</v>
      </c>
      <c r="P644" s="42">
        <v>0</v>
      </c>
      <c r="Q644" s="97">
        <v>0</v>
      </c>
      <c r="R644" s="96">
        <v>0</v>
      </c>
      <c r="S644" s="42">
        <v>0</v>
      </c>
      <c r="T644" s="97">
        <v>0</v>
      </c>
      <c r="U644" s="96">
        <v>0</v>
      </c>
      <c r="V644" s="42">
        <v>0</v>
      </c>
      <c r="W644" s="97">
        <v>0</v>
      </c>
      <c r="X644" s="96">
        <v>0</v>
      </c>
      <c r="Y644" s="42">
        <v>0</v>
      </c>
      <c r="Z644" s="97">
        <v>0</v>
      </c>
      <c r="AA644" s="96">
        <v>0</v>
      </c>
      <c r="AB644" s="42">
        <v>0</v>
      </c>
      <c r="AC644" s="97">
        <v>0</v>
      </c>
      <c r="AD644" s="96">
        <v>0</v>
      </c>
      <c r="AE644" s="42">
        <v>0</v>
      </c>
      <c r="AF644" s="97">
        <v>0</v>
      </c>
      <c r="AG644" s="96">
        <v>0</v>
      </c>
      <c r="AH644" s="42">
        <v>0</v>
      </c>
      <c r="AI644" s="97">
        <v>0</v>
      </c>
      <c r="AJ644" s="96">
        <v>0</v>
      </c>
      <c r="AK644" s="42">
        <v>0</v>
      </c>
      <c r="AL644" s="97">
        <v>0</v>
      </c>
      <c r="AM644" s="96">
        <v>0</v>
      </c>
      <c r="AN644" s="42">
        <v>0</v>
      </c>
      <c r="AO644" s="97">
        <v>0</v>
      </c>
      <c r="AP644" s="96"/>
      <c r="AQ644" s="42"/>
      <c r="AR644" s="97"/>
      <c r="AT644" s="96">
        <f t="shared" si="264"/>
        <v>0</v>
      </c>
      <c r="AU644" s="42">
        <f t="shared" si="264"/>
        <v>0</v>
      </c>
      <c r="AV644" s="97">
        <f t="shared" si="264"/>
        <v>0</v>
      </c>
      <c r="BC644" s="32">
        <f t="shared" si="265"/>
        <v>0</v>
      </c>
      <c r="BE644" s="23">
        <v>5</v>
      </c>
      <c r="BF644" s="23">
        <v>9</v>
      </c>
      <c r="BG644" s="23">
        <f t="shared" si="266"/>
        <v>10</v>
      </c>
    </row>
    <row r="645" spans="2:59" ht="15" customHeight="1" x14ac:dyDescent="0.3">
      <c r="B645" s="15"/>
      <c r="C645" s="40" t="s">
        <v>23</v>
      </c>
      <c r="D645" s="34" t="s">
        <v>410</v>
      </c>
      <c r="E645" s="35" t="s">
        <v>411</v>
      </c>
      <c r="F645" s="96">
        <v>548555</v>
      </c>
      <c r="G645" s="42">
        <v>576984</v>
      </c>
      <c r="H645" s="97">
        <v>629895</v>
      </c>
      <c r="I645" s="96">
        <v>0</v>
      </c>
      <c r="J645" s="42">
        <v>0</v>
      </c>
      <c r="K645" s="97">
        <v>0</v>
      </c>
      <c r="L645" s="96">
        <v>0</v>
      </c>
      <c r="M645" s="42">
        <v>0</v>
      </c>
      <c r="N645" s="97">
        <v>0</v>
      </c>
      <c r="O645" s="96">
        <v>0</v>
      </c>
      <c r="P645" s="42">
        <v>0</v>
      </c>
      <c r="Q645" s="97">
        <v>0</v>
      </c>
      <c r="R645" s="96">
        <v>2571</v>
      </c>
      <c r="S645" s="42">
        <v>2686</v>
      </c>
      <c r="T645" s="97">
        <v>2809</v>
      </c>
      <c r="U645" s="96">
        <v>0</v>
      </c>
      <c r="V645" s="42">
        <v>0</v>
      </c>
      <c r="W645" s="97">
        <v>0</v>
      </c>
      <c r="X645" s="96">
        <v>43963</v>
      </c>
      <c r="Y645" s="42">
        <v>48000</v>
      </c>
      <c r="Z645" s="97">
        <v>52022</v>
      </c>
      <c r="AA645" s="96">
        <v>0</v>
      </c>
      <c r="AB645" s="42">
        <v>0</v>
      </c>
      <c r="AC645" s="97">
        <v>0</v>
      </c>
      <c r="AD645" s="96">
        <v>0</v>
      </c>
      <c r="AE645" s="42">
        <v>0</v>
      </c>
      <c r="AF645" s="97">
        <v>0</v>
      </c>
      <c r="AG645" s="96">
        <v>0</v>
      </c>
      <c r="AH645" s="42">
        <v>0</v>
      </c>
      <c r="AI645" s="97">
        <v>0</v>
      </c>
      <c r="AJ645" s="96">
        <v>0</v>
      </c>
      <c r="AK645" s="42">
        <v>0</v>
      </c>
      <c r="AL645" s="97">
        <v>0</v>
      </c>
      <c r="AM645" s="96">
        <v>0</v>
      </c>
      <c r="AN645" s="42">
        <v>0</v>
      </c>
      <c r="AO645" s="97">
        <v>0</v>
      </c>
      <c r="AP645" s="96"/>
      <c r="AQ645" s="42"/>
      <c r="AR645" s="97"/>
      <c r="AT645" s="96">
        <f t="shared" si="264"/>
        <v>595089</v>
      </c>
      <c r="AU645" s="42">
        <f t="shared" si="264"/>
        <v>627670</v>
      </c>
      <c r="AV645" s="97">
        <f t="shared" si="264"/>
        <v>684726</v>
      </c>
      <c r="BC645" s="32">
        <f t="shared" si="265"/>
        <v>1</v>
      </c>
      <c r="BE645" s="23">
        <v>5</v>
      </c>
      <c r="BF645" s="23">
        <v>10</v>
      </c>
      <c r="BG645" s="23">
        <f t="shared" si="266"/>
        <v>1</v>
      </c>
    </row>
    <row r="646" spans="2:59" ht="15" customHeight="1" x14ac:dyDescent="0.3">
      <c r="B646" s="15"/>
      <c r="C646" s="50" t="str">
        <f>IF(LEN(E645)&lt;1,"","Total: " &amp; LEFT(E645,LEN(E645)-21) &amp; "Municipalities")</f>
        <v>Total: Sekhukhune Municipalities</v>
      </c>
      <c r="D646" s="51"/>
      <c r="E646" s="52"/>
      <c r="F646" s="63">
        <f>SUM(F635:F645)</f>
        <v>853827</v>
      </c>
      <c r="G646" s="54">
        <f>SUM(G635:G645)</f>
        <v>865608</v>
      </c>
      <c r="H646" s="64">
        <f>SUM(H635:H645)</f>
        <v>943367</v>
      </c>
      <c r="I646" s="63">
        <f t="shared" ref="I646:Q646" si="267">SUM(I635:I645)</f>
        <v>0</v>
      </c>
      <c r="J646" s="54">
        <f t="shared" si="267"/>
        <v>0</v>
      </c>
      <c r="K646" s="64">
        <f t="shared" si="267"/>
        <v>0</v>
      </c>
      <c r="L646" s="63">
        <f t="shared" si="267"/>
        <v>4000</v>
      </c>
      <c r="M646" s="54">
        <f t="shared" si="267"/>
        <v>7000</v>
      </c>
      <c r="N646" s="64">
        <f t="shared" si="267"/>
        <v>4000</v>
      </c>
      <c r="O646" s="63">
        <f t="shared" si="267"/>
        <v>54711</v>
      </c>
      <c r="P646" s="54">
        <f t="shared" si="267"/>
        <v>45696</v>
      </c>
      <c r="Q646" s="64">
        <f t="shared" si="267"/>
        <v>46468</v>
      </c>
      <c r="R646" s="63">
        <f>SUM(R635:R645)</f>
        <v>2571</v>
      </c>
      <c r="S646" s="54">
        <f>SUM(S635:S645)</f>
        <v>2686</v>
      </c>
      <c r="T646" s="64">
        <f>SUM(T635:T645)</f>
        <v>2809</v>
      </c>
      <c r="U646" s="63">
        <f t="shared" ref="U646:AL646" si="268">SUM(U635:U645)</f>
        <v>0</v>
      </c>
      <c r="V646" s="54">
        <f t="shared" si="268"/>
        <v>0</v>
      </c>
      <c r="W646" s="64">
        <f t="shared" si="268"/>
        <v>0</v>
      </c>
      <c r="X646" s="63">
        <f t="shared" si="268"/>
        <v>43963</v>
      </c>
      <c r="Y646" s="54">
        <f t="shared" si="268"/>
        <v>48000</v>
      </c>
      <c r="Z646" s="64">
        <f t="shared" si="268"/>
        <v>52022</v>
      </c>
      <c r="AA646" s="63">
        <f t="shared" si="268"/>
        <v>0</v>
      </c>
      <c r="AB646" s="54">
        <f t="shared" si="268"/>
        <v>0</v>
      </c>
      <c r="AC646" s="64">
        <f t="shared" si="268"/>
        <v>0</v>
      </c>
      <c r="AD646" s="63">
        <f t="shared" si="268"/>
        <v>0</v>
      </c>
      <c r="AE646" s="54">
        <f t="shared" si="268"/>
        <v>0</v>
      </c>
      <c r="AF646" s="64">
        <f t="shared" si="268"/>
        <v>1000</v>
      </c>
      <c r="AG646" s="63">
        <f t="shared" si="268"/>
        <v>0</v>
      </c>
      <c r="AH646" s="54">
        <f t="shared" si="268"/>
        <v>0</v>
      </c>
      <c r="AI646" s="64">
        <f t="shared" si="268"/>
        <v>0</v>
      </c>
      <c r="AJ646" s="63">
        <f t="shared" si="268"/>
        <v>0</v>
      </c>
      <c r="AK646" s="54">
        <f t="shared" si="268"/>
        <v>0</v>
      </c>
      <c r="AL646" s="64">
        <f t="shared" si="268"/>
        <v>0</v>
      </c>
      <c r="AM646" s="63">
        <f>SUM(AM635:AM645)</f>
        <v>0</v>
      </c>
      <c r="AN646" s="54">
        <f>SUM(AN635:AN645)</f>
        <v>0</v>
      </c>
      <c r="AO646" s="64">
        <f>SUM(AO635:AO645)</f>
        <v>0</v>
      </c>
      <c r="AP646" s="63"/>
      <c r="AQ646" s="54"/>
      <c r="AR646" s="64"/>
      <c r="AT646" s="63">
        <f t="shared" ref="AT646:AV646" si="269">SUM(AT635:AT645)</f>
        <v>959072</v>
      </c>
      <c r="AU646" s="54">
        <f t="shared" si="269"/>
        <v>968990</v>
      </c>
      <c r="AV646" s="64">
        <f t="shared" si="269"/>
        <v>1049666</v>
      </c>
      <c r="BC646" s="32">
        <f>IF(SUM(BC635:BC645)=0,0,1)</f>
        <v>1</v>
      </c>
    </row>
    <row r="647" spans="2:59" ht="15" customHeight="1" x14ac:dyDescent="0.3">
      <c r="B647" s="15"/>
      <c r="C647" s="40"/>
      <c r="D647" s="34"/>
      <c r="E647" s="35"/>
      <c r="F647" s="96"/>
      <c r="G647" s="42"/>
      <c r="H647" s="97"/>
      <c r="I647" s="96"/>
      <c r="J647" s="42"/>
      <c r="K647" s="97"/>
      <c r="L647" s="96"/>
      <c r="M647" s="42"/>
      <c r="N647" s="97"/>
      <c r="O647" s="96"/>
      <c r="P647" s="42"/>
      <c r="Q647" s="97"/>
      <c r="R647" s="96"/>
      <c r="S647" s="42"/>
      <c r="T647" s="97"/>
      <c r="U647" s="96"/>
      <c r="V647" s="42"/>
      <c r="W647" s="97"/>
      <c r="X647" s="96"/>
      <c r="Y647" s="42"/>
      <c r="Z647" s="97"/>
      <c r="AA647" s="96"/>
      <c r="AB647" s="42"/>
      <c r="AC647" s="97"/>
      <c r="AD647" s="96"/>
      <c r="AE647" s="42"/>
      <c r="AF647" s="97"/>
      <c r="AG647" s="96"/>
      <c r="AH647" s="42"/>
      <c r="AI647" s="97"/>
      <c r="AJ647" s="96"/>
      <c r="AK647" s="42"/>
      <c r="AL647" s="97"/>
      <c r="AM647" s="96"/>
      <c r="AN647" s="42"/>
      <c r="AO647" s="97"/>
      <c r="AP647" s="96"/>
      <c r="AQ647" s="42"/>
      <c r="AR647" s="97"/>
      <c r="AT647" s="96"/>
      <c r="AU647" s="42"/>
      <c r="AV647" s="97"/>
      <c r="BC647" s="32">
        <f>IF(BC646=0,0,1)</f>
        <v>1</v>
      </c>
    </row>
    <row r="648" spans="2:59" ht="15" hidden="1" customHeight="1" x14ac:dyDescent="0.3">
      <c r="B648" s="15"/>
      <c r="C648" s="40" t="s">
        <v>22</v>
      </c>
      <c r="D648" s="34" t="s">
        <v>2</v>
      </c>
      <c r="E648" s="35" t="s">
        <v>2</v>
      </c>
      <c r="F648" s="96">
        <v>0</v>
      </c>
      <c r="G648" s="42">
        <v>0</v>
      </c>
      <c r="H648" s="97">
        <v>0</v>
      </c>
      <c r="I648" s="96">
        <v>0</v>
      </c>
      <c r="J648" s="42">
        <v>0</v>
      </c>
      <c r="K648" s="97">
        <v>0</v>
      </c>
      <c r="L648" s="96">
        <v>0</v>
      </c>
      <c r="M648" s="42">
        <v>0</v>
      </c>
      <c r="N648" s="97">
        <v>0</v>
      </c>
      <c r="O648" s="96">
        <v>0</v>
      </c>
      <c r="P648" s="42">
        <v>0</v>
      </c>
      <c r="Q648" s="97">
        <v>0</v>
      </c>
      <c r="R648" s="96">
        <v>0</v>
      </c>
      <c r="S648" s="42">
        <v>0</v>
      </c>
      <c r="T648" s="97">
        <v>0</v>
      </c>
      <c r="U648" s="96">
        <v>0</v>
      </c>
      <c r="V648" s="42">
        <v>0</v>
      </c>
      <c r="W648" s="97">
        <v>0</v>
      </c>
      <c r="X648" s="96">
        <v>0</v>
      </c>
      <c r="Y648" s="42">
        <v>0</v>
      </c>
      <c r="Z648" s="97">
        <v>0</v>
      </c>
      <c r="AA648" s="96">
        <v>0</v>
      </c>
      <c r="AB648" s="42">
        <v>0</v>
      </c>
      <c r="AC648" s="97">
        <v>0</v>
      </c>
      <c r="AD648" s="96">
        <v>0</v>
      </c>
      <c r="AE648" s="42">
        <v>0</v>
      </c>
      <c r="AF648" s="97">
        <v>0</v>
      </c>
      <c r="AG648" s="96">
        <v>0</v>
      </c>
      <c r="AH648" s="42">
        <v>0</v>
      </c>
      <c r="AI648" s="97">
        <v>0</v>
      </c>
      <c r="AJ648" s="96">
        <v>0</v>
      </c>
      <c r="AK648" s="42">
        <v>0</v>
      </c>
      <c r="AL648" s="97">
        <v>0</v>
      </c>
      <c r="AM648" s="96">
        <v>0</v>
      </c>
      <c r="AN648" s="42">
        <v>0</v>
      </c>
      <c r="AO648" s="97">
        <v>0</v>
      </c>
      <c r="AP648" s="96"/>
      <c r="AQ648" s="42"/>
      <c r="AR648" s="97"/>
      <c r="AT648" s="96">
        <f t="shared" ref="AT648:AV658" si="270">F648+I648+L648+O648+R648+AP648+U648+AA648+AM648+AD648</f>
        <v>0</v>
      </c>
      <c r="AU648" s="42">
        <f t="shared" si="270"/>
        <v>0</v>
      </c>
      <c r="AV648" s="97">
        <f t="shared" si="270"/>
        <v>0</v>
      </c>
      <c r="BC648" s="32">
        <f t="shared" ref="BC648:BC658" si="271">IF(LEN(E648)&lt;2,0,1)</f>
        <v>0</v>
      </c>
      <c r="BE648" s="23">
        <v>5</v>
      </c>
      <c r="BF648" s="23">
        <v>11</v>
      </c>
      <c r="BG648" s="23">
        <v>1</v>
      </c>
    </row>
    <row r="649" spans="2:59" ht="15" hidden="1" customHeight="1" x14ac:dyDescent="0.3">
      <c r="B649" s="15"/>
      <c r="C649" s="40" t="s">
        <v>22</v>
      </c>
      <c r="D649" s="34" t="s">
        <v>2</v>
      </c>
      <c r="E649" s="35" t="s">
        <v>2</v>
      </c>
      <c r="F649" s="96">
        <v>0</v>
      </c>
      <c r="G649" s="42">
        <v>0</v>
      </c>
      <c r="H649" s="97">
        <v>0</v>
      </c>
      <c r="I649" s="96">
        <v>0</v>
      </c>
      <c r="J649" s="42">
        <v>0</v>
      </c>
      <c r="K649" s="97">
        <v>0</v>
      </c>
      <c r="L649" s="96">
        <v>0</v>
      </c>
      <c r="M649" s="42">
        <v>0</v>
      </c>
      <c r="N649" s="97">
        <v>0</v>
      </c>
      <c r="O649" s="96">
        <v>0</v>
      </c>
      <c r="P649" s="42">
        <v>0</v>
      </c>
      <c r="Q649" s="97">
        <v>0</v>
      </c>
      <c r="R649" s="96">
        <v>0</v>
      </c>
      <c r="S649" s="42">
        <v>0</v>
      </c>
      <c r="T649" s="97">
        <v>0</v>
      </c>
      <c r="U649" s="96">
        <v>0</v>
      </c>
      <c r="V649" s="42">
        <v>0</v>
      </c>
      <c r="W649" s="97">
        <v>0</v>
      </c>
      <c r="X649" s="96">
        <v>0</v>
      </c>
      <c r="Y649" s="42">
        <v>0</v>
      </c>
      <c r="Z649" s="97">
        <v>0</v>
      </c>
      <c r="AA649" s="96">
        <v>0</v>
      </c>
      <c r="AB649" s="42">
        <v>0</v>
      </c>
      <c r="AC649" s="97">
        <v>0</v>
      </c>
      <c r="AD649" s="96">
        <v>0</v>
      </c>
      <c r="AE649" s="42">
        <v>0</v>
      </c>
      <c r="AF649" s="97">
        <v>0</v>
      </c>
      <c r="AG649" s="96">
        <v>0</v>
      </c>
      <c r="AH649" s="42">
        <v>0</v>
      </c>
      <c r="AI649" s="97">
        <v>0</v>
      </c>
      <c r="AJ649" s="96">
        <v>0</v>
      </c>
      <c r="AK649" s="42">
        <v>0</v>
      </c>
      <c r="AL649" s="97">
        <v>0</v>
      </c>
      <c r="AM649" s="96">
        <v>0</v>
      </c>
      <c r="AN649" s="42">
        <v>0</v>
      </c>
      <c r="AO649" s="97">
        <v>0</v>
      </c>
      <c r="AP649" s="96"/>
      <c r="AQ649" s="42"/>
      <c r="AR649" s="97"/>
      <c r="AT649" s="96">
        <f t="shared" si="270"/>
        <v>0</v>
      </c>
      <c r="AU649" s="42">
        <f t="shared" si="270"/>
        <v>0</v>
      </c>
      <c r="AV649" s="97">
        <f t="shared" si="270"/>
        <v>0</v>
      </c>
      <c r="BC649" s="32">
        <f t="shared" si="271"/>
        <v>0</v>
      </c>
      <c r="BE649" s="23">
        <v>5</v>
      </c>
      <c r="BF649" s="23">
        <v>11</v>
      </c>
      <c r="BG649" s="23">
        <f>IF(BF649=BF648,BG648+1,1)</f>
        <v>2</v>
      </c>
    </row>
    <row r="650" spans="2:59" ht="15" hidden="1" customHeight="1" x14ac:dyDescent="0.3">
      <c r="B650" s="15"/>
      <c r="C650" s="40" t="s">
        <v>22</v>
      </c>
      <c r="D650" s="34" t="s">
        <v>2</v>
      </c>
      <c r="E650" s="35" t="s">
        <v>2</v>
      </c>
      <c r="F650" s="96">
        <v>0</v>
      </c>
      <c r="G650" s="42">
        <v>0</v>
      </c>
      <c r="H650" s="97">
        <v>0</v>
      </c>
      <c r="I650" s="96">
        <v>0</v>
      </c>
      <c r="J650" s="42">
        <v>0</v>
      </c>
      <c r="K650" s="97">
        <v>0</v>
      </c>
      <c r="L650" s="96">
        <v>0</v>
      </c>
      <c r="M650" s="42">
        <v>0</v>
      </c>
      <c r="N650" s="97">
        <v>0</v>
      </c>
      <c r="O650" s="96">
        <v>0</v>
      </c>
      <c r="P650" s="42">
        <v>0</v>
      </c>
      <c r="Q650" s="97">
        <v>0</v>
      </c>
      <c r="R650" s="96">
        <v>0</v>
      </c>
      <c r="S650" s="42">
        <v>0</v>
      </c>
      <c r="T650" s="97">
        <v>0</v>
      </c>
      <c r="U650" s="96">
        <v>0</v>
      </c>
      <c r="V650" s="42">
        <v>0</v>
      </c>
      <c r="W650" s="97">
        <v>0</v>
      </c>
      <c r="X650" s="96">
        <v>0</v>
      </c>
      <c r="Y650" s="42">
        <v>0</v>
      </c>
      <c r="Z650" s="97">
        <v>0</v>
      </c>
      <c r="AA650" s="96">
        <v>0</v>
      </c>
      <c r="AB650" s="42">
        <v>0</v>
      </c>
      <c r="AC650" s="97">
        <v>0</v>
      </c>
      <c r="AD650" s="96">
        <v>0</v>
      </c>
      <c r="AE650" s="42">
        <v>0</v>
      </c>
      <c r="AF650" s="97">
        <v>0</v>
      </c>
      <c r="AG650" s="96">
        <v>0</v>
      </c>
      <c r="AH650" s="42">
        <v>0</v>
      </c>
      <c r="AI650" s="97">
        <v>0</v>
      </c>
      <c r="AJ650" s="96">
        <v>0</v>
      </c>
      <c r="AK650" s="42">
        <v>0</v>
      </c>
      <c r="AL650" s="97">
        <v>0</v>
      </c>
      <c r="AM650" s="96">
        <v>0</v>
      </c>
      <c r="AN650" s="42">
        <v>0</v>
      </c>
      <c r="AO650" s="97">
        <v>0</v>
      </c>
      <c r="AP650" s="96"/>
      <c r="AQ650" s="42"/>
      <c r="AR650" s="97"/>
      <c r="AT650" s="96">
        <f t="shared" si="270"/>
        <v>0</v>
      </c>
      <c r="AU650" s="42">
        <f t="shared" si="270"/>
        <v>0</v>
      </c>
      <c r="AV650" s="97">
        <f t="shared" si="270"/>
        <v>0</v>
      </c>
      <c r="BC650" s="32">
        <f t="shared" si="271"/>
        <v>0</v>
      </c>
      <c r="BE650" s="23">
        <v>5</v>
      </c>
      <c r="BF650" s="23">
        <v>11</v>
      </c>
      <c r="BG650" s="23">
        <f t="shared" ref="BG650:BG658" si="272">IF(BF650=BF649,BG649+1,1)</f>
        <v>3</v>
      </c>
    </row>
    <row r="651" spans="2:59" ht="15" hidden="1" customHeight="1" x14ac:dyDescent="0.3">
      <c r="B651" s="15"/>
      <c r="C651" s="40" t="s">
        <v>22</v>
      </c>
      <c r="D651" s="34" t="s">
        <v>2</v>
      </c>
      <c r="E651" s="35" t="s">
        <v>2</v>
      </c>
      <c r="F651" s="96">
        <v>0</v>
      </c>
      <c r="G651" s="42">
        <v>0</v>
      </c>
      <c r="H651" s="97">
        <v>0</v>
      </c>
      <c r="I651" s="96">
        <v>0</v>
      </c>
      <c r="J651" s="42">
        <v>0</v>
      </c>
      <c r="K651" s="97">
        <v>0</v>
      </c>
      <c r="L651" s="96">
        <v>0</v>
      </c>
      <c r="M651" s="42">
        <v>0</v>
      </c>
      <c r="N651" s="97">
        <v>0</v>
      </c>
      <c r="O651" s="96">
        <v>0</v>
      </c>
      <c r="P651" s="42">
        <v>0</v>
      </c>
      <c r="Q651" s="97">
        <v>0</v>
      </c>
      <c r="R651" s="96">
        <v>0</v>
      </c>
      <c r="S651" s="42">
        <v>0</v>
      </c>
      <c r="T651" s="97">
        <v>0</v>
      </c>
      <c r="U651" s="96">
        <v>0</v>
      </c>
      <c r="V651" s="42">
        <v>0</v>
      </c>
      <c r="W651" s="97">
        <v>0</v>
      </c>
      <c r="X651" s="96">
        <v>0</v>
      </c>
      <c r="Y651" s="42">
        <v>0</v>
      </c>
      <c r="Z651" s="97">
        <v>0</v>
      </c>
      <c r="AA651" s="96">
        <v>0</v>
      </c>
      <c r="AB651" s="42">
        <v>0</v>
      </c>
      <c r="AC651" s="97">
        <v>0</v>
      </c>
      <c r="AD651" s="96">
        <v>0</v>
      </c>
      <c r="AE651" s="42">
        <v>0</v>
      </c>
      <c r="AF651" s="97">
        <v>0</v>
      </c>
      <c r="AG651" s="96">
        <v>0</v>
      </c>
      <c r="AH651" s="42">
        <v>0</v>
      </c>
      <c r="AI651" s="97">
        <v>0</v>
      </c>
      <c r="AJ651" s="96">
        <v>0</v>
      </c>
      <c r="AK651" s="42">
        <v>0</v>
      </c>
      <c r="AL651" s="97">
        <v>0</v>
      </c>
      <c r="AM651" s="96">
        <v>0</v>
      </c>
      <c r="AN651" s="42">
        <v>0</v>
      </c>
      <c r="AO651" s="97">
        <v>0</v>
      </c>
      <c r="AP651" s="96"/>
      <c r="AQ651" s="42"/>
      <c r="AR651" s="97"/>
      <c r="AT651" s="96">
        <f t="shared" si="270"/>
        <v>0</v>
      </c>
      <c r="AU651" s="42">
        <f t="shared" si="270"/>
        <v>0</v>
      </c>
      <c r="AV651" s="97">
        <f t="shared" si="270"/>
        <v>0</v>
      </c>
      <c r="BC651" s="32">
        <f t="shared" si="271"/>
        <v>0</v>
      </c>
      <c r="BE651" s="23">
        <v>5</v>
      </c>
      <c r="BF651" s="23">
        <v>11</v>
      </c>
      <c r="BG651" s="23">
        <f t="shared" si="272"/>
        <v>4</v>
      </c>
    </row>
    <row r="652" spans="2:59" ht="15" hidden="1" customHeight="1" x14ac:dyDescent="0.3">
      <c r="B652" s="15"/>
      <c r="C652" s="40" t="s">
        <v>22</v>
      </c>
      <c r="D652" s="34" t="s">
        <v>2</v>
      </c>
      <c r="E652" s="35" t="s">
        <v>2</v>
      </c>
      <c r="F652" s="96">
        <v>0</v>
      </c>
      <c r="G652" s="42">
        <v>0</v>
      </c>
      <c r="H652" s="97">
        <v>0</v>
      </c>
      <c r="I652" s="96">
        <v>0</v>
      </c>
      <c r="J652" s="42">
        <v>0</v>
      </c>
      <c r="K652" s="97">
        <v>0</v>
      </c>
      <c r="L652" s="96">
        <v>0</v>
      </c>
      <c r="M652" s="42">
        <v>0</v>
      </c>
      <c r="N652" s="97">
        <v>0</v>
      </c>
      <c r="O652" s="96">
        <v>0</v>
      </c>
      <c r="P652" s="42">
        <v>0</v>
      </c>
      <c r="Q652" s="97">
        <v>0</v>
      </c>
      <c r="R652" s="96">
        <v>0</v>
      </c>
      <c r="S652" s="42">
        <v>0</v>
      </c>
      <c r="T652" s="97">
        <v>0</v>
      </c>
      <c r="U652" s="96">
        <v>0</v>
      </c>
      <c r="V652" s="42">
        <v>0</v>
      </c>
      <c r="W652" s="97">
        <v>0</v>
      </c>
      <c r="X652" s="96">
        <v>0</v>
      </c>
      <c r="Y652" s="42">
        <v>0</v>
      </c>
      <c r="Z652" s="97">
        <v>0</v>
      </c>
      <c r="AA652" s="96">
        <v>0</v>
      </c>
      <c r="AB652" s="42">
        <v>0</v>
      </c>
      <c r="AC652" s="97">
        <v>0</v>
      </c>
      <c r="AD652" s="96">
        <v>0</v>
      </c>
      <c r="AE652" s="42">
        <v>0</v>
      </c>
      <c r="AF652" s="97">
        <v>0</v>
      </c>
      <c r="AG652" s="96">
        <v>0</v>
      </c>
      <c r="AH652" s="42">
        <v>0</v>
      </c>
      <c r="AI652" s="97">
        <v>0</v>
      </c>
      <c r="AJ652" s="96">
        <v>0</v>
      </c>
      <c r="AK652" s="42">
        <v>0</v>
      </c>
      <c r="AL652" s="97">
        <v>0</v>
      </c>
      <c r="AM652" s="96">
        <v>0</v>
      </c>
      <c r="AN652" s="42">
        <v>0</v>
      </c>
      <c r="AO652" s="97">
        <v>0</v>
      </c>
      <c r="AP652" s="96"/>
      <c r="AQ652" s="42"/>
      <c r="AR652" s="97"/>
      <c r="AT652" s="96">
        <f t="shared" si="270"/>
        <v>0</v>
      </c>
      <c r="AU652" s="42">
        <f t="shared" si="270"/>
        <v>0</v>
      </c>
      <c r="AV652" s="97">
        <f t="shared" si="270"/>
        <v>0</v>
      </c>
      <c r="BC652" s="32">
        <f t="shared" si="271"/>
        <v>0</v>
      </c>
      <c r="BE652" s="23">
        <v>5</v>
      </c>
      <c r="BF652" s="23">
        <v>11</v>
      </c>
      <c r="BG652" s="23">
        <f t="shared" si="272"/>
        <v>5</v>
      </c>
    </row>
    <row r="653" spans="2:59" ht="15" hidden="1" customHeight="1" x14ac:dyDescent="0.3">
      <c r="B653" s="15"/>
      <c r="C653" s="40" t="s">
        <v>22</v>
      </c>
      <c r="D653" s="34" t="s">
        <v>2</v>
      </c>
      <c r="E653" s="35" t="s">
        <v>2</v>
      </c>
      <c r="F653" s="96">
        <v>0</v>
      </c>
      <c r="G653" s="42">
        <v>0</v>
      </c>
      <c r="H653" s="97">
        <v>0</v>
      </c>
      <c r="I653" s="96">
        <v>0</v>
      </c>
      <c r="J653" s="42">
        <v>0</v>
      </c>
      <c r="K653" s="97">
        <v>0</v>
      </c>
      <c r="L653" s="96">
        <v>0</v>
      </c>
      <c r="M653" s="42">
        <v>0</v>
      </c>
      <c r="N653" s="97">
        <v>0</v>
      </c>
      <c r="O653" s="96">
        <v>0</v>
      </c>
      <c r="P653" s="42">
        <v>0</v>
      </c>
      <c r="Q653" s="97">
        <v>0</v>
      </c>
      <c r="R653" s="96">
        <v>0</v>
      </c>
      <c r="S653" s="42">
        <v>0</v>
      </c>
      <c r="T653" s="97">
        <v>0</v>
      </c>
      <c r="U653" s="96">
        <v>0</v>
      </c>
      <c r="V653" s="42">
        <v>0</v>
      </c>
      <c r="W653" s="97">
        <v>0</v>
      </c>
      <c r="X653" s="96">
        <v>0</v>
      </c>
      <c r="Y653" s="42">
        <v>0</v>
      </c>
      <c r="Z653" s="97">
        <v>0</v>
      </c>
      <c r="AA653" s="96">
        <v>0</v>
      </c>
      <c r="AB653" s="42">
        <v>0</v>
      </c>
      <c r="AC653" s="97">
        <v>0</v>
      </c>
      <c r="AD653" s="96">
        <v>0</v>
      </c>
      <c r="AE653" s="42">
        <v>0</v>
      </c>
      <c r="AF653" s="97">
        <v>0</v>
      </c>
      <c r="AG653" s="96">
        <v>0</v>
      </c>
      <c r="AH653" s="42">
        <v>0</v>
      </c>
      <c r="AI653" s="97">
        <v>0</v>
      </c>
      <c r="AJ653" s="96">
        <v>0</v>
      </c>
      <c r="AK653" s="42">
        <v>0</v>
      </c>
      <c r="AL653" s="97">
        <v>0</v>
      </c>
      <c r="AM653" s="96">
        <v>0</v>
      </c>
      <c r="AN653" s="42">
        <v>0</v>
      </c>
      <c r="AO653" s="97">
        <v>0</v>
      </c>
      <c r="AP653" s="96"/>
      <c r="AQ653" s="42"/>
      <c r="AR653" s="97"/>
      <c r="AT653" s="96">
        <f t="shared" si="270"/>
        <v>0</v>
      </c>
      <c r="AU653" s="42">
        <f t="shared" si="270"/>
        <v>0</v>
      </c>
      <c r="AV653" s="97">
        <f t="shared" si="270"/>
        <v>0</v>
      </c>
      <c r="BC653" s="32">
        <f t="shared" si="271"/>
        <v>0</v>
      </c>
      <c r="BE653" s="23">
        <v>5</v>
      </c>
      <c r="BF653" s="23">
        <v>11</v>
      </c>
      <c r="BG653" s="23">
        <f t="shared" si="272"/>
        <v>6</v>
      </c>
    </row>
    <row r="654" spans="2:59" ht="15" hidden="1" customHeight="1" x14ac:dyDescent="0.3">
      <c r="B654" s="15"/>
      <c r="C654" s="40" t="s">
        <v>22</v>
      </c>
      <c r="D654" s="34" t="s">
        <v>2</v>
      </c>
      <c r="E654" s="35" t="s">
        <v>2</v>
      </c>
      <c r="F654" s="96">
        <v>0</v>
      </c>
      <c r="G654" s="42">
        <v>0</v>
      </c>
      <c r="H654" s="97">
        <v>0</v>
      </c>
      <c r="I654" s="96">
        <v>0</v>
      </c>
      <c r="J654" s="42">
        <v>0</v>
      </c>
      <c r="K654" s="97">
        <v>0</v>
      </c>
      <c r="L654" s="96">
        <v>0</v>
      </c>
      <c r="M654" s="42">
        <v>0</v>
      </c>
      <c r="N654" s="97">
        <v>0</v>
      </c>
      <c r="O654" s="96">
        <v>0</v>
      </c>
      <c r="P654" s="42">
        <v>0</v>
      </c>
      <c r="Q654" s="97">
        <v>0</v>
      </c>
      <c r="R654" s="96">
        <v>0</v>
      </c>
      <c r="S654" s="42">
        <v>0</v>
      </c>
      <c r="T654" s="97">
        <v>0</v>
      </c>
      <c r="U654" s="96">
        <v>0</v>
      </c>
      <c r="V654" s="42">
        <v>0</v>
      </c>
      <c r="W654" s="97">
        <v>0</v>
      </c>
      <c r="X654" s="96">
        <v>0</v>
      </c>
      <c r="Y654" s="42">
        <v>0</v>
      </c>
      <c r="Z654" s="97">
        <v>0</v>
      </c>
      <c r="AA654" s="96">
        <v>0</v>
      </c>
      <c r="AB654" s="42">
        <v>0</v>
      </c>
      <c r="AC654" s="97">
        <v>0</v>
      </c>
      <c r="AD654" s="96">
        <v>0</v>
      </c>
      <c r="AE654" s="42">
        <v>0</v>
      </c>
      <c r="AF654" s="97">
        <v>0</v>
      </c>
      <c r="AG654" s="96">
        <v>0</v>
      </c>
      <c r="AH654" s="42">
        <v>0</v>
      </c>
      <c r="AI654" s="97">
        <v>0</v>
      </c>
      <c r="AJ654" s="96">
        <v>0</v>
      </c>
      <c r="AK654" s="42">
        <v>0</v>
      </c>
      <c r="AL654" s="97">
        <v>0</v>
      </c>
      <c r="AM654" s="96">
        <v>0</v>
      </c>
      <c r="AN654" s="42">
        <v>0</v>
      </c>
      <c r="AO654" s="97">
        <v>0</v>
      </c>
      <c r="AP654" s="96"/>
      <c r="AQ654" s="42"/>
      <c r="AR654" s="97"/>
      <c r="AT654" s="96">
        <f t="shared" si="270"/>
        <v>0</v>
      </c>
      <c r="AU654" s="42">
        <f t="shared" si="270"/>
        <v>0</v>
      </c>
      <c r="AV654" s="97">
        <f t="shared" si="270"/>
        <v>0</v>
      </c>
      <c r="BC654" s="32">
        <f t="shared" si="271"/>
        <v>0</v>
      </c>
      <c r="BE654" s="23">
        <v>5</v>
      </c>
      <c r="BF654" s="23">
        <v>11</v>
      </c>
      <c r="BG654" s="23">
        <f t="shared" si="272"/>
        <v>7</v>
      </c>
    </row>
    <row r="655" spans="2:59" ht="15" hidden="1" customHeight="1" x14ac:dyDescent="0.3">
      <c r="B655" s="15"/>
      <c r="C655" s="40" t="s">
        <v>22</v>
      </c>
      <c r="D655" s="34" t="s">
        <v>2</v>
      </c>
      <c r="E655" s="35" t="s">
        <v>2</v>
      </c>
      <c r="F655" s="96">
        <v>0</v>
      </c>
      <c r="G655" s="42">
        <v>0</v>
      </c>
      <c r="H655" s="97">
        <v>0</v>
      </c>
      <c r="I655" s="96">
        <v>0</v>
      </c>
      <c r="J655" s="42">
        <v>0</v>
      </c>
      <c r="K655" s="97">
        <v>0</v>
      </c>
      <c r="L655" s="96">
        <v>0</v>
      </c>
      <c r="M655" s="42">
        <v>0</v>
      </c>
      <c r="N655" s="97">
        <v>0</v>
      </c>
      <c r="O655" s="96">
        <v>0</v>
      </c>
      <c r="P655" s="42">
        <v>0</v>
      </c>
      <c r="Q655" s="97">
        <v>0</v>
      </c>
      <c r="R655" s="96">
        <v>0</v>
      </c>
      <c r="S655" s="42">
        <v>0</v>
      </c>
      <c r="T655" s="97">
        <v>0</v>
      </c>
      <c r="U655" s="96">
        <v>0</v>
      </c>
      <c r="V655" s="42">
        <v>0</v>
      </c>
      <c r="W655" s="97">
        <v>0</v>
      </c>
      <c r="X655" s="96">
        <v>0</v>
      </c>
      <c r="Y655" s="42">
        <v>0</v>
      </c>
      <c r="Z655" s="97">
        <v>0</v>
      </c>
      <c r="AA655" s="96">
        <v>0</v>
      </c>
      <c r="AB655" s="42">
        <v>0</v>
      </c>
      <c r="AC655" s="97">
        <v>0</v>
      </c>
      <c r="AD655" s="96">
        <v>0</v>
      </c>
      <c r="AE655" s="42">
        <v>0</v>
      </c>
      <c r="AF655" s="97">
        <v>0</v>
      </c>
      <c r="AG655" s="96">
        <v>0</v>
      </c>
      <c r="AH655" s="42">
        <v>0</v>
      </c>
      <c r="AI655" s="97">
        <v>0</v>
      </c>
      <c r="AJ655" s="96">
        <v>0</v>
      </c>
      <c r="AK655" s="42">
        <v>0</v>
      </c>
      <c r="AL655" s="97">
        <v>0</v>
      </c>
      <c r="AM655" s="96">
        <v>0</v>
      </c>
      <c r="AN655" s="42">
        <v>0</v>
      </c>
      <c r="AO655" s="97">
        <v>0</v>
      </c>
      <c r="AP655" s="96"/>
      <c r="AQ655" s="42"/>
      <c r="AR655" s="97"/>
      <c r="AT655" s="96">
        <f t="shared" si="270"/>
        <v>0</v>
      </c>
      <c r="AU655" s="42">
        <f t="shared" si="270"/>
        <v>0</v>
      </c>
      <c r="AV655" s="97">
        <f t="shared" si="270"/>
        <v>0</v>
      </c>
      <c r="BC655" s="32">
        <f t="shared" si="271"/>
        <v>0</v>
      </c>
      <c r="BE655" s="23">
        <v>5</v>
      </c>
      <c r="BF655" s="23">
        <v>11</v>
      </c>
      <c r="BG655" s="23">
        <f t="shared" si="272"/>
        <v>8</v>
      </c>
    </row>
    <row r="656" spans="2:59" ht="15" hidden="1" customHeight="1" x14ac:dyDescent="0.3">
      <c r="B656" s="15"/>
      <c r="C656" s="40" t="s">
        <v>22</v>
      </c>
      <c r="D656" s="34" t="s">
        <v>2</v>
      </c>
      <c r="E656" s="35" t="s">
        <v>2</v>
      </c>
      <c r="F656" s="96">
        <v>0</v>
      </c>
      <c r="G656" s="42">
        <v>0</v>
      </c>
      <c r="H656" s="97">
        <v>0</v>
      </c>
      <c r="I656" s="96">
        <v>0</v>
      </c>
      <c r="J656" s="42">
        <v>0</v>
      </c>
      <c r="K656" s="97">
        <v>0</v>
      </c>
      <c r="L656" s="96">
        <v>0</v>
      </c>
      <c r="M656" s="42">
        <v>0</v>
      </c>
      <c r="N656" s="97">
        <v>0</v>
      </c>
      <c r="O656" s="96">
        <v>0</v>
      </c>
      <c r="P656" s="42">
        <v>0</v>
      </c>
      <c r="Q656" s="97">
        <v>0</v>
      </c>
      <c r="R656" s="96">
        <v>0</v>
      </c>
      <c r="S656" s="42">
        <v>0</v>
      </c>
      <c r="T656" s="97">
        <v>0</v>
      </c>
      <c r="U656" s="96">
        <v>0</v>
      </c>
      <c r="V656" s="42">
        <v>0</v>
      </c>
      <c r="W656" s="97">
        <v>0</v>
      </c>
      <c r="X656" s="96">
        <v>0</v>
      </c>
      <c r="Y656" s="42">
        <v>0</v>
      </c>
      <c r="Z656" s="97">
        <v>0</v>
      </c>
      <c r="AA656" s="96">
        <v>0</v>
      </c>
      <c r="AB656" s="42">
        <v>0</v>
      </c>
      <c r="AC656" s="97">
        <v>0</v>
      </c>
      <c r="AD656" s="96">
        <v>0</v>
      </c>
      <c r="AE656" s="42">
        <v>0</v>
      </c>
      <c r="AF656" s="97">
        <v>0</v>
      </c>
      <c r="AG656" s="96">
        <v>0</v>
      </c>
      <c r="AH656" s="42">
        <v>0</v>
      </c>
      <c r="AI656" s="97">
        <v>0</v>
      </c>
      <c r="AJ656" s="96">
        <v>0</v>
      </c>
      <c r="AK656" s="42">
        <v>0</v>
      </c>
      <c r="AL656" s="97">
        <v>0</v>
      </c>
      <c r="AM656" s="96">
        <v>0</v>
      </c>
      <c r="AN656" s="42">
        <v>0</v>
      </c>
      <c r="AO656" s="97">
        <v>0</v>
      </c>
      <c r="AP656" s="96"/>
      <c r="AQ656" s="42"/>
      <c r="AR656" s="97"/>
      <c r="AT656" s="96">
        <f t="shared" si="270"/>
        <v>0</v>
      </c>
      <c r="AU656" s="42">
        <f t="shared" si="270"/>
        <v>0</v>
      </c>
      <c r="AV656" s="97">
        <f t="shared" si="270"/>
        <v>0</v>
      </c>
      <c r="BC656" s="32">
        <f t="shared" si="271"/>
        <v>0</v>
      </c>
      <c r="BE656" s="23">
        <v>5</v>
      </c>
      <c r="BF656" s="23">
        <v>11</v>
      </c>
      <c r="BG656" s="23">
        <f t="shared" si="272"/>
        <v>9</v>
      </c>
    </row>
    <row r="657" spans="2:59" ht="15" hidden="1" customHeight="1" x14ac:dyDescent="0.3">
      <c r="B657" s="15"/>
      <c r="C657" s="40" t="s">
        <v>22</v>
      </c>
      <c r="D657" s="34" t="s">
        <v>2</v>
      </c>
      <c r="E657" s="35" t="s">
        <v>2</v>
      </c>
      <c r="F657" s="96">
        <v>0</v>
      </c>
      <c r="G657" s="42">
        <v>0</v>
      </c>
      <c r="H657" s="97">
        <v>0</v>
      </c>
      <c r="I657" s="96">
        <v>0</v>
      </c>
      <c r="J657" s="42">
        <v>0</v>
      </c>
      <c r="K657" s="97">
        <v>0</v>
      </c>
      <c r="L657" s="96">
        <v>0</v>
      </c>
      <c r="M657" s="42">
        <v>0</v>
      </c>
      <c r="N657" s="97">
        <v>0</v>
      </c>
      <c r="O657" s="96">
        <v>0</v>
      </c>
      <c r="P657" s="42">
        <v>0</v>
      </c>
      <c r="Q657" s="97">
        <v>0</v>
      </c>
      <c r="R657" s="96">
        <v>0</v>
      </c>
      <c r="S657" s="42">
        <v>0</v>
      </c>
      <c r="T657" s="97">
        <v>0</v>
      </c>
      <c r="U657" s="96">
        <v>0</v>
      </c>
      <c r="V657" s="42">
        <v>0</v>
      </c>
      <c r="W657" s="97">
        <v>0</v>
      </c>
      <c r="X657" s="96">
        <v>0</v>
      </c>
      <c r="Y657" s="42">
        <v>0</v>
      </c>
      <c r="Z657" s="97">
        <v>0</v>
      </c>
      <c r="AA657" s="96">
        <v>0</v>
      </c>
      <c r="AB657" s="42">
        <v>0</v>
      </c>
      <c r="AC657" s="97">
        <v>0</v>
      </c>
      <c r="AD657" s="96">
        <v>0</v>
      </c>
      <c r="AE657" s="42">
        <v>0</v>
      </c>
      <c r="AF657" s="97">
        <v>0</v>
      </c>
      <c r="AG657" s="96">
        <v>0</v>
      </c>
      <c r="AH657" s="42">
        <v>0</v>
      </c>
      <c r="AI657" s="97">
        <v>0</v>
      </c>
      <c r="AJ657" s="96">
        <v>0</v>
      </c>
      <c r="AK657" s="42">
        <v>0</v>
      </c>
      <c r="AL657" s="97">
        <v>0</v>
      </c>
      <c r="AM657" s="96">
        <v>0</v>
      </c>
      <c r="AN657" s="42">
        <v>0</v>
      </c>
      <c r="AO657" s="97">
        <v>0</v>
      </c>
      <c r="AP657" s="96"/>
      <c r="AQ657" s="42"/>
      <c r="AR657" s="97"/>
      <c r="AT657" s="96">
        <f t="shared" si="270"/>
        <v>0</v>
      </c>
      <c r="AU657" s="42">
        <f t="shared" si="270"/>
        <v>0</v>
      </c>
      <c r="AV657" s="97">
        <f t="shared" si="270"/>
        <v>0</v>
      </c>
      <c r="BC657" s="32">
        <f t="shared" si="271"/>
        <v>0</v>
      </c>
      <c r="BE657" s="23">
        <v>5</v>
      </c>
      <c r="BF657" s="23">
        <v>11</v>
      </c>
      <c r="BG657" s="23">
        <f t="shared" si="272"/>
        <v>10</v>
      </c>
    </row>
    <row r="658" spans="2:59" ht="15" hidden="1" customHeight="1" x14ac:dyDescent="0.3">
      <c r="B658" s="15"/>
      <c r="C658" s="40" t="s">
        <v>23</v>
      </c>
      <c r="D658" s="34" t="s">
        <v>2</v>
      </c>
      <c r="E658" s="35" t="s">
        <v>2</v>
      </c>
      <c r="F658" s="96">
        <v>0</v>
      </c>
      <c r="G658" s="42">
        <v>0</v>
      </c>
      <c r="H658" s="97">
        <v>0</v>
      </c>
      <c r="I658" s="96">
        <v>0</v>
      </c>
      <c r="J658" s="42">
        <v>0</v>
      </c>
      <c r="K658" s="97">
        <v>0</v>
      </c>
      <c r="L658" s="96">
        <v>0</v>
      </c>
      <c r="M658" s="42">
        <v>0</v>
      </c>
      <c r="N658" s="97">
        <v>0</v>
      </c>
      <c r="O658" s="96">
        <v>0</v>
      </c>
      <c r="P658" s="42">
        <v>0</v>
      </c>
      <c r="Q658" s="97">
        <v>0</v>
      </c>
      <c r="R658" s="96">
        <v>0</v>
      </c>
      <c r="S658" s="42">
        <v>0</v>
      </c>
      <c r="T658" s="97">
        <v>0</v>
      </c>
      <c r="U658" s="96">
        <v>0</v>
      </c>
      <c r="V658" s="42">
        <v>0</v>
      </c>
      <c r="W658" s="97">
        <v>0</v>
      </c>
      <c r="X658" s="96">
        <v>0</v>
      </c>
      <c r="Y658" s="42">
        <v>0</v>
      </c>
      <c r="Z658" s="97">
        <v>0</v>
      </c>
      <c r="AA658" s="96">
        <v>0</v>
      </c>
      <c r="AB658" s="42">
        <v>0</v>
      </c>
      <c r="AC658" s="97">
        <v>0</v>
      </c>
      <c r="AD658" s="96">
        <v>0</v>
      </c>
      <c r="AE658" s="42">
        <v>0</v>
      </c>
      <c r="AF658" s="97">
        <v>0</v>
      </c>
      <c r="AG658" s="96">
        <v>0</v>
      </c>
      <c r="AH658" s="42">
        <v>0</v>
      </c>
      <c r="AI658" s="97">
        <v>0</v>
      </c>
      <c r="AJ658" s="96">
        <v>0</v>
      </c>
      <c r="AK658" s="42">
        <v>0</v>
      </c>
      <c r="AL658" s="97">
        <v>0</v>
      </c>
      <c r="AM658" s="96">
        <v>0</v>
      </c>
      <c r="AN658" s="42">
        <v>0</v>
      </c>
      <c r="AO658" s="97">
        <v>0</v>
      </c>
      <c r="AP658" s="96"/>
      <c r="AQ658" s="42"/>
      <c r="AR658" s="97"/>
      <c r="AT658" s="96">
        <f t="shared" si="270"/>
        <v>0</v>
      </c>
      <c r="AU658" s="42">
        <f t="shared" si="270"/>
        <v>0</v>
      </c>
      <c r="AV658" s="97">
        <f t="shared" si="270"/>
        <v>0</v>
      </c>
      <c r="BC658" s="32">
        <f t="shared" si="271"/>
        <v>0</v>
      </c>
      <c r="BE658" s="23">
        <v>5</v>
      </c>
      <c r="BF658" s="23">
        <v>12</v>
      </c>
      <c r="BG658" s="23">
        <f t="shared" si="272"/>
        <v>1</v>
      </c>
    </row>
    <row r="659" spans="2:59" ht="15" hidden="1" customHeight="1" x14ac:dyDescent="0.3">
      <c r="B659" s="15"/>
      <c r="C659" s="50" t="str">
        <f>IF(LEN(E658)&lt;1,"","Total: " &amp; LEFT(E658,LEN(E658)-21) &amp; "Municipalities")</f>
        <v/>
      </c>
      <c r="D659" s="51"/>
      <c r="E659" s="52"/>
      <c r="F659" s="63">
        <f>SUM(F648:F658)</f>
        <v>0</v>
      </c>
      <c r="G659" s="54">
        <f>SUM(G648:G658)</f>
        <v>0</v>
      </c>
      <c r="H659" s="64">
        <f>SUM(H648:H658)</f>
        <v>0</v>
      </c>
      <c r="I659" s="63">
        <f t="shared" ref="I659:Q659" si="273">SUM(I648:I658)</f>
        <v>0</v>
      </c>
      <c r="J659" s="54">
        <f t="shared" si="273"/>
        <v>0</v>
      </c>
      <c r="K659" s="64">
        <f t="shared" si="273"/>
        <v>0</v>
      </c>
      <c r="L659" s="63">
        <f t="shared" si="273"/>
        <v>0</v>
      </c>
      <c r="M659" s="54">
        <f t="shared" si="273"/>
        <v>0</v>
      </c>
      <c r="N659" s="64">
        <f t="shared" si="273"/>
        <v>0</v>
      </c>
      <c r="O659" s="63">
        <f t="shared" si="273"/>
        <v>0</v>
      </c>
      <c r="P659" s="54">
        <f t="shared" si="273"/>
        <v>0</v>
      </c>
      <c r="Q659" s="64">
        <f t="shared" si="273"/>
        <v>0</v>
      </c>
      <c r="R659" s="63">
        <f>SUM(R648:R658)</f>
        <v>0</v>
      </c>
      <c r="S659" s="54">
        <f>SUM(S648:S658)</f>
        <v>0</v>
      </c>
      <c r="T659" s="64">
        <f>SUM(T648:T658)</f>
        <v>0</v>
      </c>
      <c r="U659" s="63">
        <f t="shared" ref="U659:AL659" si="274">SUM(U648:U658)</f>
        <v>0</v>
      </c>
      <c r="V659" s="54">
        <f t="shared" si="274"/>
        <v>0</v>
      </c>
      <c r="W659" s="64">
        <f t="shared" si="274"/>
        <v>0</v>
      </c>
      <c r="X659" s="63">
        <f t="shared" si="274"/>
        <v>0</v>
      </c>
      <c r="Y659" s="54">
        <f t="shared" si="274"/>
        <v>0</v>
      </c>
      <c r="Z659" s="64">
        <f t="shared" si="274"/>
        <v>0</v>
      </c>
      <c r="AA659" s="63">
        <f t="shared" si="274"/>
        <v>0</v>
      </c>
      <c r="AB659" s="54">
        <f t="shared" si="274"/>
        <v>0</v>
      </c>
      <c r="AC659" s="64">
        <f t="shared" si="274"/>
        <v>0</v>
      </c>
      <c r="AD659" s="63">
        <f>SUM(AD648:AD658)</f>
        <v>0</v>
      </c>
      <c r="AE659" s="54">
        <f>SUM(AE648:AE658)</f>
        <v>0</v>
      </c>
      <c r="AF659" s="64">
        <f>SUM(AF648:AF658)</f>
        <v>0</v>
      </c>
      <c r="AG659" s="63">
        <f t="shared" si="274"/>
        <v>0</v>
      </c>
      <c r="AH659" s="54">
        <f t="shared" si="274"/>
        <v>0</v>
      </c>
      <c r="AI659" s="64">
        <f t="shared" si="274"/>
        <v>0</v>
      </c>
      <c r="AJ659" s="63">
        <f t="shared" si="274"/>
        <v>0</v>
      </c>
      <c r="AK659" s="54">
        <f t="shared" si="274"/>
        <v>0</v>
      </c>
      <c r="AL659" s="64">
        <f t="shared" si="274"/>
        <v>0</v>
      </c>
      <c r="AM659" s="63">
        <f>SUM(AM648:AM658)</f>
        <v>0</v>
      </c>
      <c r="AN659" s="54">
        <f>SUM(AN648:AN658)</f>
        <v>0</v>
      </c>
      <c r="AO659" s="64">
        <f>SUM(AO648:AO658)</f>
        <v>0</v>
      </c>
      <c r="AP659" s="63"/>
      <c r="AQ659" s="54"/>
      <c r="AR659" s="64"/>
      <c r="AT659" s="63">
        <f>SUM(AT648:AT658)</f>
        <v>0</v>
      </c>
      <c r="AU659" s="54">
        <f>SUM(AU648:AU658)</f>
        <v>0</v>
      </c>
      <c r="AV659" s="64">
        <f>SUM(AV648:AV658)</f>
        <v>0</v>
      </c>
      <c r="BC659" s="32">
        <f>IF(SUM(BC648:BC658)=0,0,1)</f>
        <v>0</v>
      </c>
    </row>
    <row r="660" spans="2:59" ht="15" hidden="1" customHeight="1" x14ac:dyDescent="0.3">
      <c r="B660" s="15"/>
      <c r="C660" s="40"/>
      <c r="D660" s="34"/>
      <c r="E660" s="35"/>
      <c r="F660" s="96"/>
      <c r="G660" s="42"/>
      <c r="H660" s="97"/>
      <c r="I660" s="96"/>
      <c r="J660" s="42"/>
      <c r="K660" s="97"/>
      <c r="L660" s="96"/>
      <c r="M660" s="42"/>
      <c r="N660" s="97"/>
      <c r="O660" s="96"/>
      <c r="P660" s="42"/>
      <c r="Q660" s="97"/>
      <c r="R660" s="96"/>
      <c r="S660" s="42"/>
      <c r="T660" s="97"/>
      <c r="U660" s="96"/>
      <c r="V660" s="42"/>
      <c r="W660" s="97"/>
      <c r="X660" s="96"/>
      <c r="Y660" s="42"/>
      <c r="Z660" s="97"/>
      <c r="AA660" s="96"/>
      <c r="AB660" s="42"/>
      <c r="AC660" s="97"/>
      <c r="AD660" s="96"/>
      <c r="AE660" s="42"/>
      <c r="AF660" s="97"/>
      <c r="AG660" s="96"/>
      <c r="AH660" s="42"/>
      <c r="AI660" s="97"/>
      <c r="AJ660" s="96"/>
      <c r="AK660" s="42"/>
      <c r="AL660" s="97"/>
      <c r="AM660" s="96"/>
      <c r="AN660" s="42"/>
      <c r="AO660" s="97"/>
      <c r="AP660" s="96"/>
      <c r="AQ660" s="42"/>
      <c r="AR660" s="97"/>
      <c r="AT660" s="96"/>
      <c r="AU660" s="42"/>
      <c r="AV660" s="97"/>
      <c r="BC660" s="32">
        <f>IF(BC659=0,0,1)</f>
        <v>0</v>
      </c>
    </row>
    <row r="661" spans="2:59" ht="15" hidden="1" customHeight="1" x14ac:dyDescent="0.3">
      <c r="B661" s="15"/>
      <c r="C661" s="40" t="s">
        <v>22</v>
      </c>
      <c r="D661" s="34" t="s">
        <v>2</v>
      </c>
      <c r="E661" s="35" t="s">
        <v>2</v>
      </c>
      <c r="F661" s="96">
        <v>0</v>
      </c>
      <c r="G661" s="42">
        <v>0</v>
      </c>
      <c r="H661" s="97">
        <v>0</v>
      </c>
      <c r="I661" s="96">
        <v>0</v>
      </c>
      <c r="J661" s="42">
        <v>0</v>
      </c>
      <c r="K661" s="97">
        <v>0</v>
      </c>
      <c r="L661" s="96">
        <v>0</v>
      </c>
      <c r="M661" s="42">
        <v>0</v>
      </c>
      <c r="N661" s="97">
        <v>0</v>
      </c>
      <c r="O661" s="96">
        <v>0</v>
      </c>
      <c r="P661" s="42">
        <v>0</v>
      </c>
      <c r="Q661" s="97">
        <v>0</v>
      </c>
      <c r="R661" s="96">
        <v>0</v>
      </c>
      <c r="S661" s="42">
        <v>0</v>
      </c>
      <c r="T661" s="97">
        <v>0</v>
      </c>
      <c r="U661" s="96">
        <v>0</v>
      </c>
      <c r="V661" s="42">
        <v>0</v>
      </c>
      <c r="W661" s="97">
        <v>0</v>
      </c>
      <c r="X661" s="96">
        <v>0</v>
      </c>
      <c r="Y661" s="42">
        <v>0</v>
      </c>
      <c r="Z661" s="97">
        <v>0</v>
      </c>
      <c r="AA661" s="96">
        <v>0</v>
      </c>
      <c r="AB661" s="42">
        <v>0</v>
      </c>
      <c r="AC661" s="97">
        <v>0</v>
      </c>
      <c r="AD661" s="96">
        <v>0</v>
      </c>
      <c r="AE661" s="42">
        <v>0</v>
      </c>
      <c r="AF661" s="97">
        <v>0</v>
      </c>
      <c r="AG661" s="96">
        <v>0</v>
      </c>
      <c r="AH661" s="42">
        <v>0</v>
      </c>
      <c r="AI661" s="97">
        <v>0</v>
      </c>
      <c r="AJ661" s="96">
        <v>0</v>
      </c>
      <c r="AK661" s="42">
        <v>0</v>
      </c>
      <c r="AL661" s="97">
        <v>0</v>
      </c>
      <c r="AM661" s="96">
        <v>0</v>
      </c>
      <c r="AN661" s="42">
        <v>0</v>
      </c>
      <c r="AO661" s="97">
        <v>0</v>
      </c>
      <c r="AP661" s="96"/>
      <c r="AQ661" s="42"/>
      <c r="AR661" s="97"/>
      <c r="AT661" s="96">
        <f t="shared" ref="AT661:AV671" si="275">F661+I661+L661+O661+R661+AP661+U661+AA661+AM661+AD661</f>
        <v>0</v>
      </c>
      <c r="AU661" s="42">
        <f t="shared" si="275"/>
        <v>0</v>
      </c>
      <c r="AV661" s="97">
        <f t="shared" si="275"/>
        <v>0</v>
      </c>
      <c r="BC661" s="32">
        <f t="shared" ref="BC661:BC671" si="276">IF(LEN(E661)&lt;2,0,1)</f>
        <v>0</v>
      </c>
      <c r="BE661" s="23">
        <v>5</v>
      </c>
      <c r="BF661" s="23">
        <v>13</v>
      </c>
      <c r="BG661" s="23">
        <v>1</v>
      </c>
    </row>
    <row r="662" spans="2:59" ht="15" hidden="1" customHeight="1" x14ac:dyDescent="0.3">
      <c r="B662" s="15"/>
      <c r="C662" s="40" t="s">
        <v>22</v>
      </c>
      <c r="D662" s="34" t="s">
        <v>2</v>
      </c>
      <c r="E662" s="35" t="s">
        <v>2</v>
      </c>
      <c r="F662" s="96">
        <v>0</v>
      </c>
      <c r="G662" s="42">
        <v>0</v>
      </c>
      <c r="H662" s="97">
        <v>0</v>
      </c>
      <c r="I662" s="96">
        <v>0</v>
      </c>
      <c r="J662" s="42">
        <v>0</v>
      </c>
      <c r="K662" s="97">
        <v>0</v>
      </c>
      <c r="L662" s="96">
        <v>0</v>
      </c>
      <c r="M662" s="42">
        <v>0</v>
      </c>
      <c r="N662" s="97">
        <v>0</v>
      </c>
      <c r="O662" s="96">
        <v>0</v>
      </c>
      <c r="P662" s="42">
        <v>0</v>
      </c>
      <c r="Q662" s="97">
        <v>0</v>
      </c>
      <c r="R662" s="96">
        <v>0</v>
      </c>
      <c r="S662" s="42">
        <v>0</v>
      </c>
      <c r="T662" s="97">
        <v>0</v>
      </c>
      <c r="U662" s="96">
        <v>0</v>
      </c>
      <c r="V662" s="42">
        <v>0</v>
      </c>
      <c r="W662" s="97">
        <v>0</v>
      </c>
      <c r="X662" s="96">
        <v>0</v>
      </c>
      <c r="Y662" s="42">
        <v>0</v>
      </c>
      <c r="Z662" s="97">
        <v>0</v>
      </c>
      <c r="AA662" s="96">
        <v>0</v>
      </c>
      <c r="AB662" s="42">
        <v>0</v>
      </c>
      <c r="AC662" s="97">
        <v>0</v>
      </c>
      <c r="AD662" s="96">
        <v>0</v>
      </c>
      <c r="AE662" s="42">
        <v>0</v>
      </c>
      <c r="AF662" s="97">
        <v>0</v>
      </c>
      <c r="AG662" s="96">
        <v>0</v>
      </c>
      <c r="AH662" s="42">
        <v>0</v>
      </c>
      <c r="AI662" s="97">
        <v>0</v>
      </c>
      <c r="AJ662" s="96">
        <v>0</v>
      </c>
      <c r="AK662" s="42">
        <v>0</v>
      </c>
      <c r="AL662" s="97">
        <v>0</v>
      </c>
      <c r="AM662" s="96">
        <v>0</v>
      </c>
      <c r="AN662" s="42">
        <v>0</v>
      </c>
      <c r="AO662" s="97">
        <v>0</v>
      </c>
      <c r="AP662" s="96"/>
      <c r="AQ662" s="42"/>
      <c r="AR662" s="97"/>
      <c r="AT662" s="96">
        <f t="shared" si="275"/>
        <v>0</v>
      </c>
      <c r="AU662" s="42">
        <f t="shared" si="275"/>
        <v>0</v>
      </c>
      <c r="AV662" s="97">
        <f t="shared" si="275"/>
        <v>0</v>
      </c>
      <c r="BC662" s="32">
        <f t="shared" si="276"/>
        <v>0</v>
      </c>
      <c r="BE662" s="23">
        <v>5</v>
      </c>
      <c r="BF662" s="23">
        <v>13</v>
      </c>
      <c r="BG662" s="23">
        <f>IF(BF662=BF661,BG661+1,1)</f>
        <v>2</v>
      </c>
    </row>
    <row r="663" spans="2:59" ht="15" hidden="1" customHeight="1" x14ac:dyDescent="0.3">
      <c r="B663" s="15"/>
      <c r="C663" s="40" t="s">
        <v>22</v>
      </c>
      <c r="D663" s="34" t="s">
        <v>2</v>
      </c>
      <c r="E663" s="35" t="s">
        <v>2</v>
      </c>
      <c r="F663" s="96">
        <v>0</v>
      </c>
      <c r="G663" s="42">
        <v>0</v>
      </c>
      <c r="H663" s="97">
        <v>0</v>
      </c>
      <c r="I663" s="96">
        <v>0</v>
      </c>
      <c r="J663" s="42">
        <v>0</v>
      </c>
      <c r="K663" s="97">
        <v>0</v>
      </c>
      <c r="L663" s="96">
        <v>0</v>
      </c>
      <c r="M663" s="42">
        <v>0</v>
      </c>
      <c r="N663" s="97">
        <v>0</v>
      </c>
      <c r="O663" s="96">
        <v>0</v>
      </c>
      <c r="P663" s="42">
        <v>0</v>
      </c>
      <c r="Q663" s="97">
        <v>0</v>
      </c>
      <c r="R663" s="96">
        <v>0</v>
      </c>
      <c r="S663" s="42">
        <v>0</v>
      </c>
      <c r="T663" s="97">
        <v>0</v>
      </c>
      <c r="U663" s="96">
        <v>0</v>
      </c>
      <c r="V663" s="42">
        <v>0</v>
      </c>
      <c r="W663" s="97">
        <v>0</v>
      </c>
      <c r="X663" s="96">
        <v>0</v>
      </c>
      <c r="Y663" s="42">
        <v>0</v>
      </c>
      <c r="Z663" s="97">
        <v>0</v>
      </c>
      <c r="AA663" s="96">
        <v>0</v>
      </c>
      <c r="AB663" s="42">
        <v>0</v>
      </c>
      <c r="AC663" s="97">
        <v>0</v>
      </c>
      <c r="AD663" s="96">
        <v>0</v>
      </c>
      <c r="AE663" s="42">
        <v>0</v>
      </c>
      <c r="AF663" s="97">
        <v>0</v>
      </c>
      <c r="AG663" s="96">
        <v>0</v>
      </c>
      <c r="AH663" s="42">
        <v>0</v>
      </c>
      <c r="AI663" s="97">
        <v>0</v>
      </c>
      <c r="AJ663" s="96">
        <v>0</v>
      </c>
      <c r="AK663" s="42">
        <v>0</v>
      </c>
      <c r="AL663" s="97">
        <v>0</v>
      </c>
      <c r="AM663" s="96">
        <v>0</v>
      </c>
      <c r="AN663" s="42">
        <v>0</v>
      </c>
      <c r="AO663" s="97">
        <v>0</v>
      </c>
      <c r="AP663" s="96"/>
      <c r="AQ663" s="42"/>
      <c r="AR663" s="97"/>
      <c r="AT663" s="96">
        <f t="shared" si="275"/>
        <v>0</v>
      </c>
      <c r="AU663" s="42">
        <f t="shared" si="275"/>
        <v>0</v>
      </c>
      <c r="AV663" s="97">
        <f t="shared" si="275"/>
        <v>0</v>
      </c>
      <c r="BC663" s="32">
        <f t="shared" si="276"/>
        <v>0</v>
      </c>
      <c r="BE663" s="23">
        <v>5</v>
      </c>
      <c r="BF663" s="23">
        <v>13</v>
      </c>
      <c r="BG663" s="23">
        <f t="shared" ref="BG663:BG671" si="277">IF(BF663=BF662,BG662+1,1)</f>
        <v>3</v>
      </c>
    </row>
    <row r="664" spans="2:59" ht="15" hidden="1" customHeight="1" x14ac:dyDescent="0.3">
      <c r="B664" s="15"/>
      <c r="C664" s="40" t="s">
        <v>22</v>
      </c>
      <c r="D664" s="34" t="s">
        <v>2</v>
      </c>
      <c r="E664" s="35" t="s">
        <v>2</v>
      </c>
      <c r="F664" s="96">
        <v>0</v>
      </c>
      <c r="G664" s="42">
        <v>0</v>
      </c>
      <c r="H664" s="97">
        <v>0</v>
      </c>
      <c r="I664" s="96">
        <v>0</v>
      </c>
      <c r="J664" s="42">
        <v>0</v>
      </c>
      <c r="K664" s="97">
        <v>0</v>
      </c>
      <c r="L664" s="96">
        <v>0</v>
      </c>
      <c r="M664" s="42">
        <v>0</v>
      </c>
      <c r="N664" s="97">
        <v>0</v>
      </c>
      <c r="O664" s="96">
        <v>0</v>
      </c>
      <c r="P664" s="42">
        <v>0</v>
      </c>
      <c r="Q664" s="97">
        <v>0</v>
      </c>
      <c r="R664" s="96">
        <v>0</v>
      </c>
      <c r="S664" s="42">
        <v>0</v>
      </c>
      <c r="T664" s="97">
        <v>0</v>
      </c>
      <c r="U664" s="96">
        <v>0</v>
      </c>
      <c r="V664" s="42">
        <v>0</v>
      </c>
      <c r="W664" s="97">
        <v>0</v>
      </c>
      <c r="X664" s="96">
        <v>0</v>
      </c>
      <c r="Y664" s="42">
        <v>0</v>
      </c>
      <c r="Z664" s="97">
        <v>0</v>
      </c>
      <c r="AA664" s="96">
        <v>0</v>
      </c>
      <c r="AB664" s="42">
        <v>0</v>
      </c>
      <c r="AC664" s="97">
        <v>0</v>
      </c>
      <c r="AD664" s="96">
        <v>0</v>
      </c>
      <c r="AE664" s="42">
        <v>0</v>
      </c>
      <c r="AF664" s="97">
        <v>0</v>
      </c>
      <c r="AG664" s="96">
        <v>0</v>
      </c>
      <c r="AH664" s="42">
        <v>0</v>
      </c>
      <c r="AI664" s="97">
        <v>0</v>
      </c>
      <c r="AJ664" s="96">
        <v>0</v>
      </c>
      <c r="AK664" s="42">
        <v>0</v>
      </c>
      <c r="AL664" s="97">
        <v>0</v>
      </c>
      <c r="AM664" s="96">
        <v>0</v>
      </c>
      <c r="AN664" s="42">
        <v>0</v>
      </c>
      <c r="AO664" s="97">
        <v>0</v>
      </c>
      <c r="AP664" s="96"/>
      <c r="AQ664" s="42"/>
      <c r="AR664" s="97"/>
      <c r="AT664" s="96">
        <f t="shared" si="275"/>
        <v>0</v>
      </c>
      <c r="AU664" s="42">
        <f t="shared" si="275"/>
        <v>0</v>
      </c>
      <c r="AV664" s="97">
        <f t="shared" si="275"/>
        <v>0</v>
      </c>
      <c r="BC664" s="32">
        <f t="shared" si="276"/>
        <v>0</v>
      </c>
      <c r="BE664" s="23">
        <v>5</v>
      </c>
      <c r="BF664" s="23">
        <v>13</v>
      </c>
      <c r="BG664" s="23">
        <f t="shared" si="277"/>
        <v>4</v>
      </c>
    </row>
    <row r="665" spans="2:59" ht="15" hidden="1" customHeight="1" x14ac:dyDescent="0.3">
      <c r="B665" s="15"/>
      <c r="C665" s="40" t="s">
        <v>22</v>
      </c>
      <c r="D665" s="34" t="s">
        <v>2</v>
      </c>
      <c r="E665" s="35" t="s">
        <v>2</v>
      </c>
      <c r="F665" s="96">
        <v>0</v>
      </c>
      <c r="G665" s="42">
        <v>0</v>
      </c>
      <c r="H665" s="97">
        <v>0</v>
      </c>
      <c r="I665" s="96">
        <v>0</v>
      </c>
      <c r="J665" s="42">
        <v>0</v>
      </c>
      <c r="K665" s="97">
        <v>0</v>
      </c>
      <c r="L665" s="96">
        <v>0</v>
      </c>
      <c r="M665" s="42">
        <v>0</v>
      </c>
      <c r="N665" s="97">
        <v>0</v>
      </c>
      <c r="O665" s="96">
        <v>0</v>
      </c>
      <c r="P665" s="42">
        <v>0</v>
      </c>
      <c r="Q665" s="97">
        <v>0</v>
      </c>
      <c r="R665" s="96">
        <v>0</v>
      </c>
      <c r="S665" s="42">
        <v>0</v>
      </c>
      <c r="T665" s="97">
        <v>0</v>
      </c>
      <c r="U665" s="96">
        <v>0</v>
      </c>
      <c r="V665" s="42">
        <v>0</v>
      </c>
      <c r="W665" s="97">
        <v>0</v>
      </c>
      <c r="X665" s="96">
        <v>0</v>
      </c>
      <c r="Y665" s="42">
        <v>0</v>
      </c>
      <c r="Z665" s="97">
        <v>0</v>
      </c>
      <c r="AA665" s="96">
        <v>0</v>
      </c>
      <c r="AB665" s="42">
        <v>0</v>
      </c>
      <c r="AC665" s="97">
        <v>0</v>
      </c>
      <c r="AD665" s="96">
        <v>0</v>
      </c>
      <c r="AE665" s="42">
        <v>0</v>
      </c>
      <c r="AF665" s="97">
        <v>0</v>
      </c>
      <c r="AG665" s="96">
        <v>0</v>
      </c>
      <c r="AH665" s="42">
        <v>0</v>
      </c>
      <c r="AI665" s="97">
        <v>0</v>
      </c>
      <c r="AJ665" s="96">
        <v>0</v>
      </c>
      <c r="AK665" s="42">
        <v>0</v>
      </c>
      <c r="AL665" s="97">
        <v>0</v>
      </c>
      <c r="AM665" s="96">
        <v>0</v>
      </c>
      <c r="AN665" s="42">
        <v>0</v>
      </c>
      <c r="AO665" s="97">
        <v>0</v>
      </c>
      <c r="AP665" s="96"/>
      <c r="AQ665" s="42"/>
      <c r="AR665" s="97"/>
      <c r="AT665" s="96">
        <f t="shared" si="275"/>
        <v>0</v>
      </c>
      <c r="AU665" s="42">
        <f t="shared" si="275"/>
        <v>0</v>
      </c>
      <c r="AV665" s="97">
        <f t="shared" si="275"/>
        <v>0</v>
      </c>
      <c r="BC665" s="32">
        <f t="shared" si="276"/>
        <v>0</v>
      </c>
      <c r="BE665" s="23">
        <v>5</v>
      </c>
      <c r="BF665" s="23">
        <v>13</v>
      </c>
      <c r="BG665" s="23">
        <f t="shared" si="277"/>
        <v>5</v>
      </c>
    </row>
    <row r="666" spans="2:59" ht="15" hidden="1" customHeight="1" x14ac:dyDescent="0.3">
      <c r="B666" s="15"/>
      <c r="C666" s="40" t="s">
        <v>22</v>
      </c>
      <c r="D666" s="34" t="s">
        <v>2</v>
      </c>
      <c r="E666" s="35" t="s">
        <v>2</v>
      </c>
      <c r="F666" s="96">
        <v>0</v>
      </c>
      <c r="G666" s="42">
        <v>0</v>
      </c>
      <c r="H666" s="97">
        <v>0</v>
      </c>
      <c r="I666" s="96">
        <v>0</v>
      </c>
      <c r="J666" s="42">
        <v>0</v>
      </c>
      <c r="K666" s="97">
        <v>0</v>
      </c>
      <c r="L666" s="96">
        <v>0</v>
      </c>
      <c r="M666" s="42">
        <v>0</v>
      </c>
      <c r="N666" s="97">
        <v>0</v>
      </c>
      <c r="O666" s="96">
        <v>0</v>
      </c>
      <c r="P666" s="42">
        <v>0</v>
      </c>
      <c r="Q666" s="97">
        <v>0</v>
      </c>
      <c r="R666" s="96">
        <v>0</v>
      </c>
      <c r="S666" s="42">
        <v>0</v>
      </c>
      <c r="T666" s="97">
        <v>0</v>
      </c>
      <c r="U666" s="96">
        <v>0</v>
      </c>
      <c r="V666" s="42">
        <v>0</v>
      </c>
      <c r="W666" s="97">
        <v>0</v>
      </c>
      <c r="X666" s="96">
        <v>0</v>
      </c>
      <c r="Y666" s="42">
        <v>0</v>
      </c>
      <c r="Z666" s="97">
        <v>0</v>
      </c>
      <c r="AA666" s="96">
        <v>0</v>
      </c>
      <c r="AB666" s="42">
        <v>0</v>
      </c>
      <c r="AC666" s="97">
        <v>0</v>
      </c>
      <c r="AD666" s="96">
        <v>0</v>
      </c>
      <c r="AE666" s="42">
        <v>0</v>
      </c>
      <c r="AF666" s="97">
        <v>0</v>
      </c>
      <c r="AG666" s="96">
        <v>0</v>
      </c>
      <c r="AH666" s="42">
        <v>0</v>
      </c>
      <c r="AI666" s="97">
        <v>0</v>
      </c>
      <c r="AJ666" s="96">
        <v>0</v>
      </c>
      <c r="AK666" s="42">
        <v>0</v>
      </c>
      <c r="AL666" s="97">
        <v>0</v>
      </c>
      <c r="AM666" s="96">
        <v>0</v>
      </c>
      <c r="AN666" s="42">
        <v>0</v>
      </c>
      <c r="AO666" s="97">
        <v>0</v>
      </c>
      <c r="AP666" s="96"/>
      <c r="AQ666" s="42"/>
      <c r="AR666" s="97"/>
      <c r="AT666" s="96">
        <f t="shared" si="275"/>
        <v>0</v>
      </c>
      <c r="AU666" s="42">
        <f t="shared" si="275"/>
        <v>0</v>
      </c>
      <c r="AV666" s="97">
        <f t="shared" si="275"/>
        <v>0</v>
      </c>
      <c r="BC666" s="32">
        <f t="shared" si="276"/>
        <v>0</v>
      </c>
      <c r="BE666" s="23">
        <v>5</v>
      </c>
      <c r="BF666" s="23">
        <v>13</v>
      </c>
      <c r="BG666" s="23">
        <f t="shared" si="277"/>
        <v>6</v>
      </c>
    </row>
    <row r="667" spans="2:59" ht="15" hidden="1" customHeight="1" x14ac:dyDescent="0.3">
      <c r="B667" s="15"/>
      <c r="C667" s="40" t="s">
        <v>22</v>
      </c>
      <c r="D667" s="34" t="s">
        <v>2</v>
      </c>
      <c r="E667" s="35" t="s">
        <v>2</v>
      </c>
      <c r="F667" s="96">
        <v>0</v>
      </c>
      <c r="G667" s="42">
        <v>0</v>
      </c>
      <c r="H667" s="97">
        <v>0</v>
      </c>
      <c r="I667" s="96">
        <v>0</v>
      </c>
      <c r="J667" s="42">
        <v>0</v>
      </c>
      <c r="K667" s="97">
        <v>0</v>
      </c>
      <c r="L667" s="96">
        <v>0</v>
      </c>
      <c r="M667" s="42">
        <v>0</v>
      </c>
      <c r="N667" s="97">
        <v>0</v>
      </c>
      <c r="O667" s="96">
        <v>0</v>
      </c>
      <c r="P667" s="42">
        <v>0</v>
      </c>
      <c r="Q667" s="97">
        <v>0</v>
      </c>
      <c r="R667" s="96">
        <v>0</v>
      </c>
      <c r="S667" s="42">
        <v>0</v>
      </c>
      <c r="T667" s="97">
        <v>0</v>
      </c>
      <c r="U667" s="96">
        <v>0</v>
      </c>
      <c r="V667" s="42">
        <v>0</v>
      </c>
      <c r="W667" s="97">
        <v>0</v>
      </c>
      <c r="X667" s="96">
        <v>0</v>
      </c>
      <c r="Y667" s="42">
        <v>0</v>
      </c>
      <c r="Z667" s="97">
        <v>0</v>
      </c>
      <c r="AA667" s="96">
        <v>0</v>
      </c>
      <c r="AB667" s="42">
        <v>0</v>
      </c>
      <c r="AC667" s="97">
        <v>0</v>
      </c>
      <c r="AD667" s="96">
        <v>0</v>
      </c>
      <c r="AE667" s="42">
        <v>0</v>
      </c>
      <c r="AF667" s="97">
        <v>0</v>
      </c>
      <c r="AG667" s="96">
        <v>0</v>
      </c>
      <c r="AH667" s="42">
        <v>0</v>
      </c>
      <c r="AI667" s="97">
        <v>0</v>
      </c>
      <c r="AJ667" s="96">
        <v>0</v>
      </c>
      <c r="AK667" s="42">
        <v>0</v>
      </c>
      <c r="AL667" s="97">
        <v>0</v>
      </c>
      <c r="AM667" s="96">
        <v>0</v>
      </c>
      <c r="AN667" s="42">
        <v>0</v>
      </c>
      <c r="AO667" s="97">
        <v>0</v>
      </c>
      <c r="AP667" s="96"/>
      <c r="AQ667" s="42"/>
      <c r="AR667" s="97"/>
      <c r="AT667" s="96">
        <f t="shared" si="275"/>
        <v>0</v>
      </c>
      <c r="AU667" s="42">
        <f t="shared" si="275"/>
        <v>0</v>
      </c>
      <c r="AV667" s="97">
        <f t="shared" si="275"/>
        <v>0</v>
      </c>
      <c r="BC667" s="32">
        <f t="shared" si="276"/>
        <v>0</v>
      </c>
      <c r="BE667" s="23">
        <v>5</v>
      </c>
      <c r="BF667" s="23">
        <v>13</v>
      </c>
      <c r="BG667" s="23">
        <f t="shared" si="277"/>
        <v>7</v>
      </c>
    </row>
    <row r="668" spans="2:59" ht="15" hidden="1" customHeight="1" x14ac:dyDescent="0.3">
      <c r="B668" s="15"/>
      <c r="C668" s="40" t="s">
        <v>22</v>
      </c>
      <c r="D668" s="34" t="s">
        <v>2</v>
      </c>
      <c r="E668" s="35" t="s">
        <v>2</v>
      </c>
      <c r="F668" s="96">
        <v>0</v>
      </c>
      <c r="G668" s="42">
        <v>0</v>
      </c>
      <c r="H668" s="97">
        <v>0</v>
      </c>
      <c r="I668" s="96">
        <v>0</v>
      </c>
      <c r="J668" s="42">
        <v>0</v>
      </c>
      <c r="K668" s="97">
        <v>0</v>
      </c>
      <c r="L668" s="96">
        <v>0</v>
      </c>
      <c r="M668" s="42">
        <v>0</v>
      </c>
      <c r="N668" s="97">
        <v>0</v>
      </c>
      <c r="O668" s="96">
        <v>0</v>
      </c>
      <c r="P668" s="42">
        <v>0</v>
      </c>
      <c r="Q668" s="97">
        <v>0</v>
      </c>
      <c r="R668" s="96">
        <v>0</v>
      </c>
      <c r="S668" s="42">
        <v>0</v>
      </c>
      <c r="T668" s="97">
        <v>0</v>
      </c>
      <c r="U668" s="96">
        <v>0</v>
      </c>
      <c r="V668" s="42">
        <v>0</v>
      </c>
      <c r="W668" s="97">
        <v>0</v>
      </c>
      <c r="X668" s="96">
        <v>0</v>
      </c>
      <c r="Y668" s="42">
        <v>0</v>
      </c>
      <c r="Z668" s="97">
        <v>0</v>
      </c>
      <c r="AA668" s="96">
        <v>0</v>
      </c>
      <c r="AB668" s="42">
        <v>0</v>
      </c>
      <c r="AC668" s="97">
        <v>0</v>
      </c>
      <c r="AD668" s="96">
        <v>0</v>
      </c>
      <c r="AE668" s="42">
        <v>0</v>
      </c>
      <c r="AF668" s="97">
        <v>0</v>
      </c>
      <c r="AG668" s="96">
        <v>0</v>
      </c>
      <c r="AH668" s="42">
        <v>0</v>
      </c>
      <c r="AI668" s="97">
        <v>0</v>
      </c>
      <c r="AJ668" s="96">
        <v>0</v>
      </c>
      <c r="AK668" s="42">
        <v>0</v>
      </c>
      <c r="AL668" s="97">
        <v>0</v>
      </c>
      <c r="AM668" s="96">
        <v>0</v>
      </c>
      <c r="AN668" s="42">
        <v>0</v>
      </c>
      <c r="AO668" s="97">
        <v>0</v>
      </c>
      <c r="AP668" s="96"/>
      <c r="AQ668" s="42"/>
      <c r="AR668" s="97"/>
      <c r="AT668" s="96">
        <f t="shared" si="275"/>
        <v>0</v>
      </c>
      <c r="AU668" s="42">
        <f t="shared" si="275"/>
        <v>0</v>
      </c>
      <c r="AV668" s="97">
        <f t="shared" si="275"/>
        <v>0</v>
      </c>
      <c r="BC668" s="32">
        <f t="shared" si="276"/>
        <v>0</v>
      </c>
      <c r="BE668" s="23">
        <v>5</v>
      </c>
      <c r="BF668" s="23">
        <v>13</v>
      </c>
      <c r="BG668" s="23">
        <f t="shared" si="277"/>
        <v>8</v>
      </c>
    </row>
    <row r="669" spans="2:59" ht="15" hidden="1" customHeight="1" x14ac:dyDescent="0.3">
      <c r="B669" s="15"/>
      <c r="C669" s="40" t="s">
        <v>22</v>
      </c>
      <c r="D669" s="34" t="s">
        <v>2</v>
      </c>
      <c r="E669" s="35" t="s">
        <v>2</v>
      </c>
      <c r="F669" s="96">
        <v>0</v>
      </c>
      <c r="G669" s="42">
        <v>0</v>
      </c>
      <c r="H669" s="97">
        <v>0</v>
      </c>
      <c r="I669" s="96">
        <v>0</v>
      </c>
      <c r="J669" s="42">
        <v>0</v>
      </c>
      <c r="K669" s="97">
        <v>0</v>
      </c>
      <c r="L669" s="96">
        <v>0</v>
      </c>
      <c r="M669" s="42">
        <v>0</v>
      </c>
      <c r="N669" s="97">
        <v>0</v>
      </c>
      <c r="O669" s="96">
        <v>0</v>
      </c>
      <c r="P669" s="42">
        <v>0</v>
      </c>
      <c r="Q669" s="97">
        <v>0</v>
      </c>
      <c r="R669" s="96">
        <v>0</v>
      </c>
      <c r="S669" s="42">
        <v>0</v>
      </c>
      <c r="T669" s="97">
        <v>0</v>
      </c>
      <c r="U669" s="96">
        <v>0</v>
      </c>
      <c r="V669" s="42">
        <v>0</v>
      </c>
      <c r="W669" s="97">
        <v>0</v>
      </c>
      <c r="X669" s="96">
        <v>0</v>
      </c>
      <c r="Y669" s="42">
        <v>0</v>
      </c>
      <c r="Z669" s="97">
        <v>0</v>
      </c>
      <c r="AA669" s="96">
        <v>0</v>
      </c>
      <c r="AB669" s="42">
        <v>0</v>
      </c>
      <c r="AC669" s="97">
        <v>0</v>
      </c>
      <c r="AD669" s="96">
        <v>0</v>
      </c>
      <c r="AE669" s="42">
        <v>0</v>
      </c>
      <c r="AF669" s="97">
        <v>0</v>
      </c>
      <c r="AG669" s="96">
        <v>0</v>
      </c>
      <c r="AH669" s="42">
        <v>0</v>
      </c>
      <c r="AI669" s="97">
        <v>0</v>
      </c>
      <c r="AJ669" s="96">
        <v>0</v>
      </c>
      <c r="AK669" s="42">
        <v>0</v>
      </c>
      <c r="AL669" s="97">
        <v>0</v>
      </c>
      <c r="AM669" s="96">
        <v>0</v>
      </c>
      <c r="AN669" s="42">
        <v>0</v>
      </c>
      <c r="AO669" s="97">
        <v>0</v>
      </c>
      <c r="AP669" s="96"/>
      <c r="AQ669" s="42"/>
      <c r="AR669" s="97"/>
      <c r="AT669" s="96">
        <f t="shared" si="275"/>
        <v>0</v>
      </c>
      <c r="AU669" s="42">
        <f t="shared" si="275"/>
        <v>0</v>
      </c>
      <c r="AV669" s="97">
        <f t="shared" si="275"/>
        <v>0</v>
      </c>
      <c r="BC669" s="32">
        <f t="shared" si="276"/>
        <v>0</v>
      </c>
      <c r="BE669" s="23">
        <v>5</v>
      </c>
      <c r="BF669" s="23">
        <v>13</v>
      </c>
      <c r="BG669" s="23">
        <f t="shared" si="277"/>
        <v>9</v>
      </c>
    </row>
    <row r="670" spans="2:59" ht="15" hidden="1" customHeight="1" x14ac:dyDescent="0.3">
      <c r="B670" s="15"/>
      <c r="C670" s="40" t="s">
        <v>22</v>
      </c>
      <c r="D670" s="34" t="s">
        <v>2</v>
      </c>
      <c r="E670" s="35" t="s">
        <v>2</v>
      </c>
      <c r="F670" s="96">
        <v>0</v>
      </c>
      <c r="G670" s="42">
        <v>0</v>
      </c>
      <c r="H670" s="97">
        <v>0</v>
      </c>
      <c r="I670" s="96">
        <v>0</v>
      </c>
      <c r="J670" s="42">
        <v>0</v>
      </c>
      <c r="K670" s="97">
        <v>0</v>
      </c>
      <c r="L670" s="96">
        <v>0</v>
      </c>
      <c r="M670" s="42">
        <v>0</v>
      </c>
      <c r="N670" s="97">
        <v>0</v>
      </c>
      <c r="O670" s="96">
        <v>0</v>
      </c>
      <c r="P670" s="42">
        <v>0</v>
      </c>
      <c r="Q670" s="97">
        <v>0</v>
      </c>
      <c r="R670" s="96">
        <v>0</v>
      </c>
      <c r="S670" s="42">
        <v>0</v>
      </c>
      <c r="T670" s="97">
        <v>0</v>
      </c>
      <c r="U670" s="96">
        <v>0</v>
      </c>
      <c r="V670" s="42">
        <v>0</v>
      </c>
      <c r="W670" s="97">
        <v>0</v>
      </c>
      <c r="X670" s="96">
        <v>0</v>
      </c>
      <c r="Y670" s="42">
        <v>0</v>
      </c>
      <c r="Z670" s="97">
        <v>0</v>
      </c>
      <c r="AA670" s="96">
        <v>0</v>
      </c>
      <c r="AB670" s="42">
        <v>0</v>
      </c>
      <c r="AC670" s="97">
        <v>0</v>
      </c>
      <c r="AD670" s="96">
        <v>0</v>
      </c>
      <c r="AE670" s="42">
        <v>0</v>
      </c>
      <c r="AF670" s="97">
        <v>0</v>
      </c>
      <c r="AG670" s="96">
        <v>0</v>
      </c>
      <c r="AH670" s="42">
        <v>0</v>
      </c>
      <c r="AI670" s="97">
        <v>0</v>
      </c>
      <c r="AJ670" s="96">
        <v>0</v>
      </c>
      <c r="AK670" s="42">
        <v>0</v>
      </c>
      <c r="AL670" s="97">
        <v>0</v>
      </c>
      <c r="AM670" s="96">
        <v>0</v>
      </c>
      <c r="AN670" s="42">
        <v>0</v>
      </c>
      <c r="AO670" s="97">
        <v>0</v>
      </c>
      <c r="AP670" s="96"/>
      <c r="AQ670" s="42"/>
      <c r="AR670" s="97"/>
      <c r="AT670" s="96">
        <f t="shared" si="275"/>
        <v>0</v>
      </c>
      <c r="AU670" s="42">
        <f t="shared" si="275"/>
        <v>0</v>
      </c>
      <c r="AV670" s="97">
        <f t="shared" si="275"/>
        <v>0</v>
      </c>
      <c r="BC670" s="32">
        <f t="shared" si="276"/>
        <v>0</v>
      </c>
      <c r="BE670" s="23">
        <v>5</v>
      </c>
      <c r="BF670" s="23">
        <v>13</v>
      </c>
      <c r="BG670" s="23">
        <f t="shared" si="277"/>
        <v>10</v>
      </c>
    </row>
    <row r="671" spans="2:59" ht="15" hidden="1" customHeight="1" x14ac:dyDescent="0.3">
      <c r="B671" s="15"/>
      <c r="C671" s="40" t="s">
        <v>23</v>
      </c>
      <c r="D671" s="34" t="s">
        <v>2</v>
      </c>
      <c r="E671" s="35" t="s">
        <v>2</v>
      </c>
      <c r="F671" s="96">
        <v>0</v>
      </c>
      <c r="G671" s="42">
        <v>0</v>
      </c>
      <c r="H671" s="97">
        <v>0</v>
      </c>
      <c r="I671" s="96">
        <v>0</v>
      </c>
      <c r="J671" s="42">
        <v>0</v>
      </c>
      <c r="K671" s="97">
        <v>0</v>
      </c>
      <c r="L671" s="96">
        <v>0</v>
      </c>
      <c r="M671" s="42">
        <v>0</v>
      </c>
      <c r="N671" s="97">
        <v>0</v>
      </c>
      <c r="O671" s="96">
        <v>0</v>
      </c>
      <c r="P671" s="42">
        <v>0</v>
      </c>
      <c r="Q671" s="97">
        <v>0</v>
      </c>
      <c r="R671" s="96">
        <v>0</v>
      </c>
      <c r="S671" s="42">
        <v>0</v>
      </c>
      <c r="T671" s="97">
        <v>0</v>
      </c>
      <c r="U671" s="96">
        <v>0</v>
      </c>
      <c r="V671" s="42">
        <v>0</v>
      </c>
      <c r="W671" s="97">
        <v>0</v>
      </c>
      <c r="X671" s="96">
        <v>0</v>
      </c>
      <c r="Y671" s="42">
        <v>0</v>
      </c>
      <c r="Z671" s="97">
        <v>0</v>
      </c>
      <c r="AA671" s="96">
        <v>0</v>
      </c>
      <c r="AB671" s="42">
        <v>0</v>
      </c>
      <c r="AC671" s="97">
        <v>0</v>
      </c>
      <c r="AD671" s="96">
        <v>0</v>
      </c>
      <c r="AE671" s="42">
        <v>0</v>
      </c>
      <c r="AF671" s="97">
        <v>0</v>
      </c>
      <c r="AG671" s="96">
        <v>0</v>
      </c>
      <c r="AH671" s="42">
        <v>0</v>
      </c>
      <c r="AI671" s="97">
        <v>0</v>
      </c>
      <c r="AJ671" s="96">
        <v>0</v>
      </c>
      <c r="AK671" s="42">
        <v>0</v>
      </c>
      <c r="AL671" s="97">
        <v>0</v>
      </c>
      <c r="AM671" s="96">
        <v>0</v>
      </c>
      <c r="AN671" s="42">
        <v>0</v>
      </c>
      <c r="AO671" s="97">
        <v>0</v>
      </c>
      <c r="AP671" s="96"/>
      <c r="AQ671" s="42"/>
      <c r="AR671" s="97"/>
      <c r="AT671" s="96">
        <f t="shared" si="275"/>
        <v>0</v>
      </c>
      <c r="AU671" s="42">
        <f t="shared" si="275"/>
        <v>0</v>
      </c>
      <c r="AV671" s="97">
        <f t="shared" si="275"/>
        <v>0</v>
      </c>
      <c r="BC671" s="32">
        <f t="shared" si="276"/>
        <v>0</v>
      </c>
      <c r="BE671" s="23">
        <v>5</v>
      </c>
      <c r="BF671" s="23">
        <v>14</v>
      </c>
      <c r="BG671" s="23">
        <f t="shared" si="277"/>
        <v>1</v>
      </c>
    </row>
    <row r="672" spans="2:59" ht="15" hidden="1" customHeight="1" x14ac:dyDescent="0.3">
      <c r="B672" s="15"/>
      <c r="C672" s="50" t="str">
        <f>IF(LEN(E671)&lt;1,"","Total: " &amp; LEFT(E671,LEN(E671)-21) &amp; "Municipalities")</f>
        <v/>
      </c>
      <c r="D672" s="51"/>
      <c r="E672" s="52"/>
      <c r="F672" s="63">
        <f>SUM(F661:F671)</f>
        <v>0</v>
      </c>
      <c r="G672" s="54">
        <f>SUM(G661:G671)</f>
        <v>0</v>
      </c>
      <c r="H672" s="64">
        <f>SUM(H661:H671)</f>
        <v>0</v>
      </c>
      <c r="I672" s="63">
        <f t="shared" ref="I672:Q672" si="278">SUM(I661:I671)</f>
        <v>0</v>
      </c>
      <c r="J672" s="54">
        <f t="shared" si="278"/>
        <v>0</v>
      </c>
      <c r="K672" s="64">
        <f t="shared" si="278"/>
        <v>0</v>
      </c>
      <c r="L672" s="63">
        <f t="shared" si="278"/>
        <v>0</v>
      </c>
      <c r="M672" s="54">
        <f t="shared" si="278"/>
        <v>0</v>
      </c>
      <c r="N672" s="64">
        <f t="shared" si="278"/>
        <v>0</v>
      </c>
      <c r="O672" s="63">
        <f t="shared" si="278"/>
        <v>0</v>
      </c>
      <c r="P672" s="54">
        <f t="shared" si="278"/>
        <v>0</v>
      </c>
      <c r="Q672" s="64">
        <f t="shared" si="278"/>
        <v>0</v>
      </c>
      <c r="R672" s="63">
        <f>SUM(R661:R671)</f>
        <v>0</v>
      </c>
      <c r="S672" s="54">
        <f>SUM(S661:S671)</f>
        <v>0</v>
      </c>
      <c r="T672" s="64">
        <f>SUM(T661:T671)</f>
        <v>0</v>
      </c>
      <c r="U672" s="63">
        <f t="shared" ref="U672:AL672" si="279">SUM(U661:U671)</f>
        <v>0</v>
      </c>
      <c r="V672" s="54">
        <f t="shared" si="279"/>
        <v>0</v>
      </c>
      <c r="W672" s="64">
        <f t="shared" si="279"/>
        <v>0</v>
      </c>
      <c r="X672" s="63">
        <f t="shared" si="279"/>
        <v>0</v>
      </c>
      <c r="Y672" s="54">
        <f t="shared" si="279"/>
        <v>0</v>
      </c>
      <c r="Z672" s="64">
        <f t="shared" si="279"/>
        <v>0</v>
      </c>
      <c r="AA672" s="63">
        <f t="shared" si="279"/>
        <v>0</v>
      </c>
      <c r="AB672" s="54">
        <f t="shared" si="279"/>
        <v>0</v>
      </c>
      <c r="AC672" s="64">
        <f t="shared" si="279"/>
        <v>0</v>
      </c>
      <c r="AD672" s="63">
        <f>SUM(AD661:AD671)</f>
        <v>0</v>
      </c>
      <c r="AE672" s="54">
        <f>SUM(AE661:AE671)</f>
        <v>0</v>
      </c>
      <c r="AF672" s="64">
        <f>SUM(AF661:AF671)</f>
        <v>0</v>
      </c>
      <c r="AG672" s="63">
        <f t="shared" si="279"/>
        <v>0</v>
      </c>
      <c r="AH672" s="54">
        <f t="shared" si="279"/>
        <v>0</v>
      </c>
      <c r="AI672" s="64">
        <f t="shared" si="279"/>
        <v>0</v>
      </c>
      <c r="AJ672" s="63">
        <f t="shared" si="279"/>
        <v>0</v>
      </c>
      <c r="AK672" s="54">
        <f t="shared" si="279"/>
        <v>0</v>
      </c>
      <c r="AL672" s="64">
        <f t="shared" si="279"/>
        <v>0</v>
      </c>
      <c r="AM672" s="63">
        <f>SUM(AM661:AM671)</f>
        <v>0</v>
      </c>
      <c r="AN672" s="54">
        <f>SUM(AN661:AN671)</f>
        <v>0</v>
      </c>
      <c r="AO672" s="64">
        <f>SUM(AO661:AO671)</f>
        <v>0</v>
      </c>
      <c r="AP672" s="63"/>
      <c r="AQ672" s="54"/>
      <c r="AR672" s="64"/>
      <c r="AT672" s="63">
        <f>SUM(AT661:AT671)</f>
        <v>0</v>
      </c>
      <c r="AU672" s="54">
        <f>SUM(AU661:AU671)</f>
        <v>0</v>
      </c>
      <c r="AV672" s="64">
        <f>SUM(AV661:AV671)</f>
        <v>0</v>
      </c>
      <c r="BC672" s="32">
        <f>IF(SUM(BC661:BC671)=0,0,1)</f>
        <v>0</v>
      </c>
    </row>
    <row r="673" spans="2:59" ht="15" hidden="1" customHeight="1" x14ac:dyDescent="0.3">
      <c r="B673" s="15"/>
      <c r="C673" s="40"/>
      <c r="D673" s="34"/>
      <c r="E673" s="35"/>
      <c r="F673" s="96"/>
      <c r="G673" s="42"/>
      <c r="H673" s="97"/>
      <c r="I673" s="96"/>
      <c r="J673" s="42"/>
      <c r="K673" s="97"/>
      <c r="L673" s="96"/>
      <c r="M673" s="42"/>
      <c r="N673" s="97"/>
      <c r="O673" s="96"/>
      <c r="P673" s="42"/>
      <c r="Q673" s="97"/>
      <c r="R673" s="96"/>
      <c r="S673" s="42"/>
      <c r="T673" s="97"/>
      <c r="U673" s="96"/>
      <c r="V673" s="42"/>
      <c r="W673" s="97"/>
      <c r="X673" s="96"/>
      <c r="Y673" s="42"/>
      <c r="Z673" s="97"/>
      <c r="AA673" s="96"/>
      <c r="AB673" s="42"/>
      <c r="AC673" s="97"/>
      <c r="AD673" s="96"/>
      <c r="AE673" s="42"/>
      <c r="AF673" s="97"/>
      <c r="AG673" s="96"/>
      <c r="AH673" s="42"/>
      <c r="AI673" s="97"/>
      <c r="AJ673" s="96"/>
      <c r="AK673" s="42"/>
      <c r="AL673" s="97"/>
      <c r="AM673" s="96"/>
      <c r="AN673" s="42"/>
      <c r="AO673" s="97"/>
      <c r="AP673" s="96"/>
      <c r="AQ673" s="42"/>
      <c r="AR673" s="97"/>
      <c r="AT673" s="96"/>
      <c r="AU673" s="42"/>
      <c r="AV673" s="97"/>
      <c r="BC673" s="32">
        <f>IF(BC672=0,0,1)</f>
        <v>0</v>
      </c>
    </row>
    <row r="674" spans="2:59" ht="15" hidden="1" customHeight="1" x14ac:dyDescent="0.3">
      <c r="B674" s="15"/>
      <c r="C674" s="40" t="s">
        <v>22</v>
      </c>
      <c r="D674" s="34" t="s">
        <v>2</v>
      </c>
      <c r="E674" s="35" t="s">
        <v>2</v>
      </c>
      <c r="F674" s="96">
        <v>0</v>
      </c>
      <c r="G674" s="42">
        <v>0</v>
      </c>
      <c r="H674" s="97">
        <v>0</v>
      </c>
      <c r="I674" s="96">
        <v>0</v>
      </c>
      <c r="J674" s="42">
        <v>0</v>
      </c>
      <c r="K674" s="97">
        <v>0</v>
      </c>
      <c r="L674" s="96">
        <v>0</v>
      </c>
      <c r="M674" s="42">
        <v>0</v>
      </c>
      <c r="N674" s="97">
        <v>0</v>
      </c>
      <c r="O674" s="96">
        <v>0</v>
      </c>
      <c r="P674" s="42">
        <v>0</v>
      </c>
      <c r="Q674" s="97">
        <v>0</v>
      </c>
      <c r="R674" s="96">
        <v>0</v>
      </c>
      <c r="S674" s="42">
        <v>0</v>
      </c>
      <c r="T674" s="97">
        <v>0</v>
      </c>
      <c r="U674" s="96">
        <v>0</v>
      </c>
      <c r="V674" s="42">
        <v>0</v>
      </c>
      <c r="W674" s="97">
        <v>0</v>
      </c>
      <c r="X674" s="96">
        <v>0</v>
      </c>
      <c r="Y674" s="42">
        <v>0</v>
      </c>
      <c r="Z674" s="97">
        <v>0</v>
      </c>
      <c r="AA674" s="96">
        <v>0</v>
      </c>
      <c r="AB674" s="42">
        <v>0</v>
      </c>
      <c r="AC674" s="97">
        <v>0</v>
      </c>
      <c r="AD674" s="96">
        <v>0</v>
      </c>
      <c r="AE674" s="42">
        <v>0</v>
      </c>
      <c r="AF674" s="97">
        <v>0</v>
      </c>
      <c r="AG674" s="96">
        <v>0</v>
      </c>
      <c r="AH674" s="42">
        <v>0</v>
      </c>
      <c r="AI674" s="97">
        <v>0</v>
      </c>
      <c r="AJ674" s="96">
        <v>0</v>
      </c>
      <c r="AK674" s="42">
        <v>0</v>
      </c>
      <c r="AL674" s="97">
        <v>0</v>
      </c>
      <c r="AM674" s="96">
        <v>0</v>
      </c>
      <c r="AN674" s="42">
        <v>0</v>
      </c>
      <c r="AO674" s="97">
        <v>0</v>
      </c>
      <c r="AP674" s="96"/>
      <c r="AQ674" s="42"/>
      <c r="AR674" s="97"/>
      <c r="AT674" s="96">
        <f t="shared" ref="AT674:AV684" si="280">F674+I674+L674+O674+R674+AP674+U674+AA674+AM674+AD674</f>
        <v>0</v>
      </c>
      <c r="AU674" s="42">
        <f t="shared" si="280"/>
        <v>0</v>
      </c>
      <c r="AV674" s="97">
        <f t="shared" si="280"/>
        <v>0</v>
      </c>
      <c r="BC674" s="32">
        <f t="shared" ref="BC674:BC684" si="281">IF(LEN(E674)&lt;2,0,1)</f>
        <v>0</v>
      </c>
      <c r="BE674" s="23">
        <v>5</v>
      </c>
      <c r="BF674" s="23">
        <v>15</v>
      </c>
      <c r="BG674" s="23">
        <v>1</v>
      </c>
    </row>
    <row r="675" spans="2:59" ht="15" hidden="1" customHeight="1" x14ac:dyDescent="0.3">
      <c r="B675" s="15"/>
      <c r="C675" s="40" t="s">
        <v>22</v>
      </c>
      <c r="D675" s="34" t="s">
        <v>2</v>
      </c>
      <c r="E675" s="35" t="s">
        <v>2</v>
      </c>
      <c r="F675" s="96">
        <v>0</v>
      </c>
      <c r="G675" s="42">
        <v>0</v>
      </c>
      <c r="H675" s="97">
        <v>0</v>
      </c>
      <c r="I675" s="96">
        <v>0</v>
      </c>
      <c r="J675" s="42">
        <v>0</v>
      </c>
      <c r="K675" s="97">
        <v>0</v>
      </c>
      <c r="L675" s="96">
        <v>0</v>
      </c>
      <c r="M675" s="42">
        <v>0</v>
      </c>
      <c r="N675" s="97">
        <v>0</v>
      </c>
      <c r="O675" s="96">
        <v>0</v>
      </c>
      <c r="P675" s="42">
        <v>0</v>
      </c>
      <c r="Q675" s="97">
        <v>0</v>
      </c>
      <c r="R675" s="96">
        <v>0</v>
      </c>
      <c r="S675" s="42">
        <v>0</v>
      </c>
      <c r="T675" s="97">
        <v>0</v>
      </c>
      <c r="U675" s="96">
        <v>0</v>
      </c>
      <c r="V675" s="42">
        <v>0</v>
      </c>
      <c r="W675" s="97">
        <v>0</v>
      </c>
      <c r="X675" s="96">
        <v>0</v>
      </c>
      <c r="Y675" s="42">
        <v>0</v>
      </c>
      <c r="Z675" s="97">
        <v>0</v>
      </c>
      <c r="AA675" s="96">
        <v>0</v>
      </c>
      <c r="AB675" s="42">
        <v>0</v>
      </c>
      <c r="AC675" s="97">
        <v>0</v>
      </c>
      <c r="AD675" s="96">
        <v>0</v>
      </c>
      <c r="AE675" s="42">
        <v>0</v>
      </c>
      <c r="AF675" s="97">
        <v>0</v>
      </c>
      <c r="AG675" s="96">
        <v>0</v>
      </c>
      <c r="AH675" s="42">
        <v>0</v>
      </c>
      <c r="AI675" s="97">
        <v>0</v>
      </c>
      <c r="AJ675" s="96">
        <v>0</v>
      </c>
      <c r="AK675" s="42">
        <v>0</v>
      </c>
      <c r="AL675" s="97">
        <v>0</v>
      </c>
      <c r="AM675" s="96">
        <v>0</v>
      </c>
      <c r="AN675" s="42">
        <v>0</v>
      </c>
      <c r="AO675" s="97">
        <v>0</v>
      </c>
      <c r="AP675" s="96"/>
      <c r="AQ675" s="42"/>
      <c r="AR675" s="97"/>
      <c r="AT675" s="96">
        <f t="shared" si="280"/>
        <v>0</v>
      </c>
      <c r="AU675" s="42">
        <f t="shared" si="280"/>
        <v>0</v>
      </c>
      <c r="AV675" s="97">
        <f t="shared" si="280"/>
        <v>0</v>
      </c>
      <c r="BC675" s="32">
        <f t="shared" si="281"/>
        <v>0</v>
      </c>
      <c r="BE675" s="23">
        <v>5</v>
      </c>
      <c r="BF675" s="23">
        <v>15</v>
      </c>
      <c r="BG675" s="23">
        <f>IF(BF675=BF674,BG674+1,1)</f>
        <v>2</v>
      </c>
    </row>
    <row r="676" spans="2:59" ht="15" hidden="1" customHeight="1" x14ac:dyDescent="0.3">
      <c r="B676" s="15"/>
      <c r="C676" s="40" t="s">
        <v>22</v>
      </c>
      <c r="D676" s="34" t="s">
        <v>2</v>
      </c>
      <c r="E676" s="35" t="s">
        <v>2</v>
      </c>
      <c r="F676" s="96">
        <v>0</v>
      </c>
      <c r="G676" s="42">
        <v>0</v>
      </c>
      <c r="H676" s="97">
        <v>0</v>
      </c>
      <c r="I676" s="96">
        <v>0</v>
      </c>
      <c r="J676" s="42">
        <v>0</v>
      </c>
      <c r="K676" s="97">
        <v>0</v>
      </c>
      <c r="L676" s="96">
        <v>0</v>
      </c>
      <c r="M676" s="42">
        <v>0</v>
      </c>
      <c r="N676" s="97">
        <v>0</v>
      </c>
      <c r="O676" s="96">
        <v>0</v>
      </c>
      <c r="P676" s="42">
        <v>0</v>
      </c>
      <c r="Q676" s="97">
        <v>0</v>
      </c>
      <c r="R676" s="96">
        <v>0</v>
      </c>
      <c r="S676" s="42">
        <v>0</v>
      </c>
      <c r="T676" s="97">
        <v>0</v>
      </c>
      <c r="U676" s="96">
        <v>0</v>
      </c>
      <c r="V676" s="42">
        <v>0</v>
      </c>
      <c r="W676" s="97">
        <v>0</v>
      </c>
      <c r="X676" s="96">
        <v>0</v>
      </c>
      <c r="Y676" s="42">
        <v>0</v>
      </c>
      <c r="Z676" s="97">
        <v>0</v>
      </c>
      <c r="AA676" s="96">
        <v>0</v>
      </c>
      <c r="AB676" s="42">
        <v>0</v>
      </c>
      <c r="AC676" s="97">
        <v>0</v>
      </c>
      <c r="AD676" s="96">
        <v>0</v>
      </c>
      <c r="AE676" s="42">
        <v>0</v>
      </c>
      <c r="AF676" s="97">
        <v>0</v>
      </c>
      <c r="AG676" s="96">
        <v>0</v>
      </c>
      <c r="AH676" s="42">
        <v>0</v>
      </c>
      <c r="AI676" s="97">
        <v>0</v>
      </c>
      <c r="AJ676" s="96">
        <v>0</v>
      </c>
      <c r="AK676" s="42">
        <v>0</v>
      </c>
      <c r="AL676" s="97">
        <v>0</v>
      </c>
      <c r="AM676" s="96">
        <v>0</v>
      </c>
      <c r="AN676" s="42">
        <v>0</v>
      </c>
      <c r="AO676" s="97">
        <v>0</v>
      </c>
      <c r="AP676" s="96"/>
      <c r="AQ676" s="42"/>
      <c r="AR676" s="97"/>
      <c r="AT676" s="96">
        <f t="shared" si="280"/>
        <v>0</v>
      </c>
      <c r="AU676" s="42">
        <f t="shared" si="280"/>
        <v>0</v>
      </c>
      <c r="AV676" s="97">
        <f t="shared" si="280"/>
        <v>0</v>
      </c>
      <c r="BC676" s="32">
        <f t="shared" si="281"/>
        <v>0</v>
      </c>
      <c r="BE676" s="23">
        <v>5</v>
      </c>
      <c r="BF676" s="23">
        <v>15</v>
      </c>
      <c r="BG676" s="23">
        <f t="shared" ref="BG676:BG684" si="282">IF(BF676=BF675,BG675+1,1)</f>
        <v>3</v>
      </c>
    </row>
    <row r="677" spans="2:59" ht="15" hidden="1" customHeight="1" x14ac:dyDescent="0.3">
      <c r="B677" s="15"/>
      <c r="C677" s="40" t="s">
        <v>22</v>
      </c>
      <c r="D677" s="34" t="s">
        <v>2</v>
      </c>
      <c r="E677" s="35" t="s">
        <v>2</v>
      </c>
      <c r="F677" s="96">
        <v>0</v>
      </c>
      <c r="G677" s="42">
        <v>0</v>
      </c>
      <c r="H677" s="97">
        <v>0</v>
      </c>
      <c r="I677" s="96">
        <v>0</v>
      </c>
      <c r="J677" s="42">
        <v>0</v>
      </c>
      <c r="K677" s="97">
        <v>0</v>
      </c>
      <c r="L677" s="96">
        <v>0</v>
      </c>
      <c r="M677" s="42">
        <v>0</v>
      </c>
      <c r="N677" s="97">
        <v>0</v>
      </c>
      <c r="O677" s="96">
        <v>0</v>
      </c>
      <c r="P677" s="42">
        <v>0</v>
      </c>
      <c r="Q677" s="97">
        <v>0</v>
      </c>
      <c r="R677" s="96">
        <v>0</v>
      </c>
      <c r="S677" s="42">
        <v>0</v>
      </c>
      <c r="T677" s="97">
        <v>0</v>
      </c>
      <c r="U677" s="96">
        <v>0</v>
      </c>
      <c r="V677" s="42">
        <v>0</v>
      </c>
      <c r="W677" s="97">
        <v>0</v>
      </c>
      <c r="X677" s="96">
        <v>0</v>
      </c>
      <c r="Y677" s="42">
        <v>0</v>
      </c>
      <c r="Z677" s="97">
        <v>0</v>
      </c>
      <c r="AA677" s="96">
        <v>0</v>
      </c>
      <c r="AB677" s="42">
        <v>0</v>
      </c>
      <c r="AC677" s="97">
        <v>0</v>
      </c>
      <c r="AD677" s="96">
        <v>0</v>
      </c>
      <c r="AE677" s="42">
        <v>0</v>
      </c>
      <c r="AF677" s="97">
        <v>0</v>
      </c>
      <c r="AG677" s="96">
        <v>0</v>
      </c>
      <c r="AH677" s="42">
        <v>0</v>
      </c>
      <c r="AI677" s="97">
        <v>0</v>
      </c>
      <c r="AJ677" s="96">
        <v>0</v>
      </c>
      <c r="AK677" s="42">
        <v>0</v>
      </c>
      <c r="AL677" s="97">
        <v>0</v>
      </c>
      <c r="AM677" s="96">
        <v>0</v>
      </c>
      <c r="AN677" s="42">
        <v>0</v>
      </c>
      <c r="AO677" s="97">
        <v>0</v>
      </c>
      <c r="AP677" s="96"/>
      <c r="AQ677" s="42"/>
      <c r="AR677" s="97"/>
      <c r="AT677" s="96">
        <f t="shared" si="280"/>
        <v>0</v>
      </c>
      <c r="AU677" s="42">
        <f t="shared" si="280"/>
        <v>0</v>
      </c>
      <c r="AV677" s="97">
        <f t="shared" si="280"/>
        <v>0</v>
      </c>
      <c r="BC677" s="32">
        <f t="shared" si="281"/>
        <v>0</v>
      </c>
      <c r="BE677" s="23">
        <v>5</v>
      </c>
      <c r="BF677" s="23">
        <v>15</v>
      </c>
      <c r="BG677" s="23">
        <f t="shared" si="282"/>
        <v>4</v>
      </c>
    </row>
    <row r="678" spans="2:59" ht="15" hidden="1" customHeight="1" x14ac:dyDescent="0.3">
      <c r="B678" s="15"/>
      <c r="C678" s="40" t="s">
        <v>22</v>
      </c>
      <c r="D678" s="34" t="s">
        <v>2</v>
      </c>
      <c r="E678" s="35" t="s">
        <v>2</v>
      </c>
      <c r="F678" s="96">
        <v>0</v>
      </c>
      <c r="G678" s="42">
        <v>0</v>
      </c>
      <c r="H678" s="97">
        <v>0</v>
      </c>
      <c r="I678" s="96">
        <v>0</v>
      </c>
      <c r="J678" s="42">
        <v>0</v>
      </c>
      <c r="K678" s="97">
        <v>0</v>
      </c>
      <c r="L678" s="96">
        <v>0</v>
      </c>
      <c r="M678" s="42">
        <v>0</v>
      </c>
      <c r="N678" s="97">
        <v>0</v>
      </c>
      <c r="O678" s="96">
        <v>0</v>
      </c>
      <c r="P678" s="42">
        <v>0</v>
      </c>
      <c r="Q678" s="97">
        <v>0</v>
      </c>
      <c r="R678" s="96">
        <v>0</v>
      </c>
      <c r="S678" s="42">
        <v>0</v>
      </c>
      <c r="T678" s="97">
        <v>0</v>
      </c>
      <c r="U678" s="96">
        <v>0</v>
      </c>
      <c r="V678" s="42">
        <v>0</v>
      </c>
      <c r="W678" s="97">
        <v>0</v>
      </c>
      <c r="X678" s="96">
        <v>0</v>
      </c>
      <c r="Y678" s="42">
        <v>0</v>
      </c>
      <c r="Z678" s="97">
        <v>0</v>
      </c>
      <c r="AA678" s="96">
        <v>0</v>
      </c>
      <c r="AB678" s="42">
        <v>0</v>
      </c>
      <c r="AC678" s="97">
        <v>0</v>
      </c>
      <c r="AD678" s="96">
        <v>0</v>
      </c>
      <c r="AE678" s="42">
        <v>0</v>
      </c>
      <c r="AF678" s="97">
        <v>0</v>
      </c>
      <c r="AG678" s="96">
        <v>0</v>
      </c>
      <c r="AH678" s="42">
        <v>0</v>
      </c>
      <c r="AI678" s="97">
        <v>0</v>
      </c>
      <c r="AJ678" s="96">
        <v>0</v>
      </c>
      <c r="AK678" s="42">
        <v>0</v>
      </c>
      <c r="AL678" s="97">
        <v>0</v>
      </c>
      <c r="AM678" s="96">
        <v>0</v>
      </c>
      <c r="AN678" s="42">
        <v>0</v>
      </c>
      <c r="AO678" s="97">
        <v>0</v>
      </c>
      <c r="AP678" s="96"/>
      <c r="AQ678" s="42"/>
      <c r="AR678" s="97"/>
      <c r="AT678" s="96">
        <f t="shared" si="280"/>
        <v>0</v>
      </c>
      <c r="AU678" s="42">
        <f t="shared" si="280"/>
        <v>0</v>
      </c>
      <c r="AV678" s="97">
        <f t="shared" si="280"/>
        <v>0</v>
      </c>
      <c r="BC678" s="32">
        <f t="shared" si="281"/>
        <v>0</v>
      </c>
      <c r="BE678" s="23">
        <v>5</v>
      </c>
      <c r="BF678" s="23">
        <v>15</v>
      </c>
      <c r="BG678" s="23">
        <f t="shared" si="282"/>
        <v>5</v>
      </c>
    </row>
    <row r="679" spans="2:59" ht="15" hidden="1" customHeight="1" x14ac:dyDescent="0.3">
      <c r="B679" s="15"/>
      <c r="C679" s="40" t="s">
        <v>22</v>
      </c>
      <c r="D679" s="34" t="s">
        <v>2</v>
      </c>
      <c r="E679" s="35" t="s">
        <v>2</v>
      </c>
      <c r="F679" s="96">
        <v>0</v>
      </c>
      <c r="G679" s="42">
        <v>0</v>
      </c>
      <c r="H679" s="97">
        <v>0</v>
      </c>
      <c r="I679" s="96">
        <v>0</v>
      </c>
      <c r="J679" s="42">
        <v>0</v>
      </c>
      <c r="K679" s="97">
        <v>0</v>
      </c>
      <c r="L679" s="96">
        <v>0</v>
      </c>
      <c r="M679" s="42">
        <v>0</v>
      </c>
      <c r="N679" s="97">
        <v>0</v>
      </c>
      <c r="O679" s="96">
        <v>0</v>
      </c>
      <c r="P679" s="42">
        <v>0</v>
      </c>
      <c r="Q679" s="97">
        <v>0</v>
      </c>
      <c r="R679" s="96">
        <v>0</v>
      </c>
      <c r="S679" s="42">
        <v>0</v>
      </c>
      <c r="T679" s="97">
        <v>0</v>
      </c>
      <c r="U679" s="96">
        <v>0</v>
      </c>
      <c r="V679" s="42">
        <v>0</v>
      </c>
      <c r="W679" s="97">
        <v>0</v>
      </c>
      <c r="X679" s="96">
        <v>0</v>
      </c>
      <c r="Y679" s="42">
        <v>0</v>
      </c>
      <c r="Z679" s="97">
        <v>0</v>
      </c>
      <c r="AA679" s="96">
        <v>0</v>
      </c>
      <c r="AB679" s="42">
        <v>0</v>
      </c>
      <c r="AC679" s="97">
        <v>0</v>
      </c>
      <c r="AD679" s="96">
        <v>0</v>
      </c>
      <c r="AE679" s="42">
        <v>0</v>
      </c>
      <c r="AF679" s="97">
        <v>0</v>
      </c>
      <c r="AG679" s="96">
        <v>0</v>
      </c>
      <c r="AH679" s="42">
        <v>0</v>
      </c>
      <c r="AI679" s="97">
        <v>0</v>
      </c>
      <c r="AJ679" s="96">
        <v>0</v>
      </c>
      <c r="AK679" s="42">
        <v>0</v>
      </c>
      <c r="AL679" s="97">
        <v>0</v>
      </c>
      <c r="AM679" s="96">
        <v>0</v>
      </c>
      <c r="AN679" s="42">
        <v>0</v>
      </c>
      <c r="AO679" s="97">
        <v>0</v>
      </c>
      <c r="AP679" s="96"/>
      <c r="AQ679" s="42"/>
      <c r="AR679" s="97"/>
      <c r="AT679" s="96">
        <f t="shared" si="280"/>
        <v>0</v>
      </c>
      <c r="AU679" s="42">
        <f t="shared" si="280"/>
        <v>0</v>
      </c>
      <c r="AV679" s="97">
        <f t="shared" si="280"/>
        <v>0</v>
      </c>
      <c r="BC679" s="32">
        <f t="shared" si="281"/>
        <v>0</v>
      </c>
      <c r="BE679" s="23">
        <v>5</v>
      </c>
      <c r="BF679" s="23">
        <v>15</v>
      </c>
      <c r="BG679" s="23">
        <f t="shared" si="282"/>
        <v>6</v>
      </c>
    </row>
    <row r="680" spans="2:59" ht="15" hidden="1" customHeight="1" x14ac:dyDescent="0.3">
      <c r="B680" s="15"/>
      <c r="C680" s="40" t="s">
        <v>22</v>
      </c>
      <c r="D680" s="34" t="s">
        <v>2</v>
      </c>
      <c r="E680" s="35" t="s">
        <v>2</v>
      </c>
      <c r="F680" s="96">
        <v>0</v>
      </c>
      <c r="G680" s="42">
        <v>0</v>
      </c>
      <c r="H680" s="97">
        <v>0</v>
      </c>
      <c r="I680" s="96">
        <v>0</v>
      </c>
      <c r="J680" s="42">
        <v>0</v>
      </c>
      <c r="K680" s="97">
        <v>0</v>
      </c>
      <c r="L680" s="96">
        <v>0</v>
      </c>
      <c r="M680" s="42">
        <v>0</v>
      </c>
      <c r="N680" s="97">
        <v>0</v>
      </c>
      <c r="O680" s="96">
        <v>0</v>
      </c>
      <c r="P680" s="42">
        <v>0</v>
      </c>
      <c r="Q680" s="97">
        <v>0</v>
      </c>
      <c r="R680" s="96">
        <v>0</v>
      </c>
      <c r="S680" s="42">
        <v>0</v>
      </c>
      <c r="T680" s="97">
        <v>0</v>
      </c>
      <c r="U680" s="96">
        <v>0</v>
      </c>
      <c r="V680" s="42">
        <v>0</v>
      </c>
      <c r="W680" s="97">
        <v>0</v>
      </c>
      <c r="X680" s="96">
        <v>0</v>
      </c>
      <c r="Y680" s="42">
        <v>0</v>
      </c>
      <c r="Z680" s="97">
        <v>0</v>
      </c>
      <c r="AA680" s="96">
        <v>0</v>
      </c>
      <c r="AB680" s="42">
        <v>0</v>
      </c>
      <c r="AC680" s="97">
        <v>0</v>
      </c>
      <c r="AD680" s="96">
        <v>0</v>
      </c>
      <c r="AE680" s="42">
        <v>0</v>
      </c>
      <c r="AF680" s="97">
        <v>0</v>
      </c>
      <c r="AG680" s="96">
        <v>0</v>
      </c>
      <c r="AH680" s="42">
        <v>0</v>
      </c>
      <c r="AI680" s="97">
        <v>0</v>
      </c>
      <c r="AJ680" s="96">
        <v>0</v>
      </c>
      <c r="AK680" s="42">
        <v>0</v>
      </c>
      <c r="AL680" s="97">
        <v>0</v>
      </c>
      <c r="AM680" s="96">
        <v>0</v>
      </c>
      <c r="AN680" s="42">
        <v>0</v>
      </c>
      <c r="AO680" s="97">
        <v>0</v>
      </c>
      <c r="AP680" s="96"/>
      <c r="AQ680" s="42"/>
      <c r="AR680" s="97"/>
      <c r="AT680" s="96">
        <f t="shared" si="280"/>
        <v>0</v>
      </c>
      <c r="AU680" s="42">
        <f t="shared" si="280"/>
        <v>0</v>
      </c>
      <c r="AV680" s="97">
        <f t="shared" si="280"/>
        <v>0</v>
      </c>
      <c r="BC680" s="32">
        <f t="shared" si="281"/>
        <v>0</v>
      </c>
      <c r="BE680" s="23">
        <v>5</v>
      </c>
      <c r="BF680" s="23">
        <v>15</v>
      </c>
      <c r="BG680" s="23">
        <f t="shared" si="282"/>
        <v>7</v>
      </c>
    </row>
    <row r="681" spans="2:59" ht="15" hidden="1" customHeight="1" x14ac:dyDescent="0.3">
      <c r="B681" s="15"/>
      <c r="C681" s="40" t="s">
        <v>22</v>
      </c>
      <c r="D681" s="34" t="s">
        <v>2</v>
      </c>
      <c r="E681" s="35" t="s">
        <v>2</v>
      </c>
      <c r="F681" s="96">
        <v>0</v>
      </c>
      <c r="G681" s="42">
        <v>0</v>
      </c>
      <c r="H681" s="97">
        <v>0</v>
      </c>
      <c r="I681" s="96">
        <v>0</v>
      </c>
      <c r="J681" s="42">
        <v>0</v>
      </c>
      <c r="K681" s="97">
        <v>0</v>
      </c>
      <c r="L681" s="96">
        <v>0</v>
      </c>
      <c r="M681" s="42">
        <v>0</v>
      </c>
      <c r="N681" s="97">
        <v>0</v>
      </c>
      <c r="O681" s="96">
        <v>0</v>
      </c>
      <c r="P681" s="42">
        <v>0</v>
      </c>
      <c r="Q681" s="97">
        <v>0</v>
      </c>
      <c r="R681" s="96">
        <v>0</v>
      </c>
      <c r="S681" s="42">
        <v>0</v>
      </c>
      <c r="T681" s="97">
        <v>0</v>
      </c>
      <c r="U681" s="96">
        <v>0</v>
      </c>
      <c r="V681" s="42">
        <v>0</v>
      </c>
      <c r="W681" s="97">
        <v>0</v>
      </c>
      <c r="X681" s="96">
        <v>0</v>
      </c>
      <c r="Y681" s="42">
        <v>0</v>
      </c>
      <c r="Z681" s="97">
        <v>0</v>
      </c>
      <c r="AA681" s="96">
        <v>0</v>
      </c>
      <c r="AB681" s="42">
        <v>0</v>
      </c>
      <c r="AC681" s="97">
        <v>0</v>
      </c>
      <c r="AD681" s="96">
        <v>0</v>
      </c>
      <c r="AE681" s="42">
        <v>0</v>
      </c>
      <c r="AF681" s="97">
        <v>0</v>
      </c>
      <c r="AG681" s="96">
        <v>0</v>
      </c>
      <c r="AH681" s="42">
        <v>0</v>
      </c>
      <c r="AI681" s="97">
        <v>0</v>
      </c>
      <c r="AJ681" s="96">
        <v>0</v>
      </c>
      <c r="AK681" s="42">
        <v>0</v>
      </c>
      <c r="AL681" s="97">
        <v>0</v>
      </c>
      <c r="AM681" s="96">
        <v>0</v>
      </c>
      <c r="AN681" s="42">
        <v>0</v>
      </c>
      <c r="AO681" s="97">
        <v>0</v>
      </c>
      <c r="AP681" s="96"/>
      <c r="AQ681" s="42"/>
      <c r="AR681" s="97"/>
      <c r="AT681" s="96">
        <f t="shared" si="280"/>
        <v>0</v>
      </c>
      <c r="AU681" s="42">
        <f t="shared" si="280"/>
        <v>0</v>
      </c>
      <c r="AV681" s="97">
        <f t="shared" si="280"/>
        <v>0</v>
      </c>
      <c r="BC681" s="32">
        <f t="shared" si="281"/>
        <v>0</v>
      </c>
      <c r="BE681" s="23">
        <v>5</v>
      </c>
      <c r="BF681" s="23">
        <v>15</v>
      </c>
      <c r="BG681" s="23">
        <f t="shared" si="282"/>
        <v>8</v>
      </c>
    </row>
    <row r="682" spans="2:59" ht="15" hidden="1" customHeight="1" x14ac:dyDescent="0.3">
      <c r="B682" s="15"/>
      <c r="C682" s="40" t="s">
        <v>22</v>
      </c>
      <c r="D682" s="34" t="s">
        <v>2</v>
      </c>
      <c r="E682" s="35" t="s">
        <v>2</v>
      </c>
      <c r="F682" s="96">
        <v>0</v>
      </c>
      <c r="G682" s="42">
        <v>0</v>
      </c>
      <c r="H682" s="97">
        <v>0</v>
      </c>
      <c r="I682" s="96">
        <v>0</v>
      </c>
      <c r="J682" s="42">
        <v>0</v>
      </c>
      <c r="K682" s="97">
        <v>0</v>
      </c>
      <c r="L682" s="96">
        <v>0</v>
      </c>
      <c r="M682" s="42">
        <v>0</v>
      </c>
      <c r="N682" s="97">
        <v>0</v>
      </c>
      <c r="O682" s="96">
        <v>0</v>
      </c>
      <c r="P682" s="42">
        <v>0</v>
      </c>
      <c r="Q682" s="97">
        <v>0</v>
      </c>
      <c r="R682" s="96">
        <v>0</v>
      </c>
      <c r="S682" s="42">
        <v>0</v>
      </c>
      <c r="T682" s="97">
        <v>0</v>
      </c>
      <c r="U682" s="96">
        <v>0</v>
      </c>
      <c r="V682" s="42">
        <v>0</v>
      </c>
      <c r="W682" s="97">
        <v>0</v>
      </c>
      <c r="X682" s="96">
        <v>0</v>
      </c>
      <c r="Y682" s="42">
        <v>0</v>
      </c>
      <c r="Z682" s="97">
        <v>0</v>
      </c>
      <c r="AA682" s="96">
        <v>0</v>
      </c>
      <c r="AB682" s="42">
        <v>0</v>
      </c>
      <c r="AC682" s="97">
        <v>0</v>
      </c>
      <c r="AD682" s="96">
        <v>0</v>
      </c>
      <c r="AE682" s="42">
        <v>0</v>
      </c>
      <c r="AF682" s="97">
        <v>0</v>
      </c>
      <c r="AG682" s="96">
        <v>0</v>
      </c>
      <c r="AH682" s="42">
        <v>0</v>
      </c>
      <c r="AI682" s="97">
        <v>0</v>
      </c>
      <c r="AJ682" s="96">
        <v>0</v>
      </c>
      <c r="AK682" s="42">
        <v>0</v>
      </c>
      <c r="AL682" s="97">
        <v>0</v>
      </c>
      <c r="AM682" s="96">
        <v>0</v>
      </c>
      <c r="AN682" s="42">
        <v>0</v>
      </c>
      <c r="AO682" s="97">
        <v>0</v>
      </c>
      <c r="AP682" s="96"/>
      <c r="AQ682" s="42"/>
      <c r="AR682" s="97"/>
      <c r="AT682" s="96">
        <f t="shared" si="280"/>
        <v>0</v>
      </c>
      <c r="AU682" s="42">
        <f t="shared" si="280"/>
        <v>0</v>
      </c>
      <c r="AV682" s="97">
        <f t="shared" si="280"/>
        <v>0</v>
      </c>
      <c r="BC682" s="32">
        <f t="shared" si="281"/>
        <v>0</v>
      </c>
      <c r="BE682" s="23">
        <v>5</v>
      </c>
      <c r="BF682" s="23">
        <v>15</v>
      </c>
      <c r="BG682" s="23">
        <f t="shared" si="282"/>
        <v>9</v>
      </c>
    </row>
    <row r="683" spans="2:59" ht="15" hidden="1" customHeight="1" x14ac:dyDescent="0.3">
      <c r="B683" s="15"/>
      <c r="C683" s="40" t="s">
        <v>22</v>
      </c>
      <c r="D683" s="34" t="s">
        <v>2</v>
      </c>
      <c r="E683" s="35" t="s">
        <v>2</v>
      </c>
      <c r="F683" s="96">
        <v>0</v>
      </c>
      <c r="G683" s="42">
        <v>0</v>
      </c>
      <c r="H683" s="97">
        <v>0</v>
      </c>
      <c r="I683" s="96">
        <v>0</v>
      </c>
      <c r="J683" s="42">
        <v>0</v>
      </c>
      <c r="K683" s="97">
        <v>0</v>
      </c>
      <c r="L683" s="96">
        <v>0</v>
      </c>
      <c r="M683" s="42">
        <v>0</v>
      </c>
      <c r="N683" s="97">
        <v>0</v>
      </c>
      <c r="O683" s="96">
        <v>0</v>
      </c>
      <c r="P683" s="42">
        <v>0</v>
      </c>
      <c r="Q683" s="97">
        <v>0</v>
      </c>
      <c r="R683" s="96">
        <v>0</v>
      </c>
      <c r="S683" s="42">
        <v>0</v>
      </c>
      <c r="T683" s="97">
        <v>0</v>
      </c>
      <c r="U683" s="96">
        <v>0</v>
      </c>
      <c r="V683" s="42">
        <v>0</v>
      </c>
      <c r="W683" s="97">
        <v>0</v>
      </c>
      <c r="X683" s="96">
        <v>0</v>
      </c>
      <c r="Y683" s="42">
        <v>0</v>
      </c>
      <c r="Z683" s="97">
        <v>0</v>
      </c>
      <c r="AA683" s="96">
        <v>0</v>
      </c>
      <c r="AB683" s="42">
        <v>0</v>
      </c>
      <c r="AC683" s="97">
        <v>0</v>
      </c>
      <c r="AD683" s="96">
        <v>0</v>
      </c>
      <c r="AE683" s="42">
        <v>0</v>
      </c>
      <c r="AF683" s="97">
        <v>0</v>
      </c>
      <c r="AG683" s="96">
        <v>0</v>
      </c>
      <c r="AH683" s="42">
        <v>0</v>
      </c>
      <c r="AI683" s="97">
        <v>0</v>
      </c>
      <c r="AJ683" s="96">
        <v>0</v>
      </c>
      <c r="AK683" s="42">
        <v>0</v>
      </c>
      <c r="AL683" s="97">
        <v>0</v>
      </c>
      <c r="AM683" s="96">
        <v>0</v>
      </c>
      <c r="AN683" s="42">
        <v>0</v>
      </c>
      <c r="AO683" s="97">
        <v>0</v>
      </c>
      <c r="AP683" s="96"/>
      <c r="AQ683" s="42"/>
      <c r="AR683" s="97"/>
      <c r="AT683" s="96">
        <f t="shared" si="280"/>
        <v>0</v>
      </c>
      <c r="AU683" s="42">
        <f t="shared" si="280"/>
        <v>0</v>
      </c>
      <c r="AV683" s="97">
        <f t="shared" si="280"/>
        <v>0</v>
      </c>
      <c r="BC683" s="32">
        <f t="shared" si="281"/>
        <v>0</v>
      </c>
      <c r="BE683" s="23">
        <v>5</v>
      </c>
      <c r="BF683" s="23">
        <v>15</v>
      </c>
      <c r="BG683" s="23">
        <f t="shared" si="282"/>
        <v>10</v>
      </c>
    </row>
    <row r="684" spans="2:59" ht="15" hidden="1" customHeight="1" x14ac:dyDescent="0.3">
      <c r="B684" s="15"/>
      <c r="C684" s="40" t="s">
        <v>23</v>
      </c>
      <c r="D684" s="34" t="s">
        <v>2</v>
      </c>
      <c r="E684" s="35" t="s">
        <v>2</v>
      </c>
      <c r="F684" s="96">
        <v>0</v>
      </c>
      <c r="G684" s="42">
        <v>0</v>
      </c>
      <c r="H684" s="97">
        <v>0</v>
      </c>
      <c r="I684" s="96">
        <v>0</v>
      </c>
      <c r="J684" s="42">
        <v>0</v>
      </c>
      <c r="K684" s="97">
        <v>0</v>
      </c>
      <c r="L684" s="96">
        <v>0</v>
      </c>
      <c r="M684" s="42">
        <v>0</v>
      </c>
      <c r="N684" s="97">
        <v>0</v>
      </c>
      <c r="O684" s="96">
        <v>0</v>
      </c>
      <c r="P684" s="42">
        <v>0</v>
      </c>
      <c r="Q684" s="97">
        <v>0</v>
      </c>
      <c r="R684" s="96">
        <v>0</v>
      </c>
      <c r="S684" s="42">
        <v>0</v>
      </c>
      <c r="T684" s="97">
        <v>0</v>
      </c>
      <c r="U684" s="96">
        <v>0</v>
      </c>
      <c r="V684" s="42">
        <v>0</v>
      </c>
      <c r="W684" s="97">
        <v>0</v>
      </c>
      <c r="X684" s="96">
        <v>0</v>
      </c>
      <c r="Y684" s="42">
        <v>0</v>
      </c>
      <c r="Z684" s="97">
        <v>0</v>
      </c>
      <c r="AA684" s="96">
        <v>0</v>
      </c>
      <c r="AB684" s="42">
        <v>0</v>
      </c>
      <c r="AC684" s="97">
        <v>0</v>
      </c>
      <c r="AD684" s="96">
        <v>0</v>
      </c>
      <c r="AE684" s="42">
        <v>0</v>
      </c>
      <c r="AF684" s="97">
        <v>0</v>
      </c>
      <c r="AG684" s="96">
        <v>0</v>
      </c>
      <c r="AH684" s="42">
        <v>0</v>
      </c>
      <c r="AI684" s="97">
        <v>0</v>
      </c>
      <c r="AJ684" s="96">
        <v>0</v>
      </c>
      <c r="AK684" s="42">
        <v>0</v>
      </c>
      <c r="AL684" s="97">
        <v>0</v>
      </c>
      <c r="AM684" s="96">
        <v>0</v>
      </c>
      <c r="AN684" s="42">
        <v>0</v>
      </c>
      <c r="AO684" s="97">
        <v>0</v>
      </c>
      <c r="AP684" s="96"/>
      <c r="AQ684" s="42"/>
      <c r="AR684" s="97"/>
      <c r="AT684" s="96">
        <f t="shared" si="280"/>
        <v>0</v>
      </c>
      <c r="AU684" s="42">
        <f t="shared" si="280"/>
        <v>0</v>
      </c>
      <c r="AV684" s="97">
        <f t="shared" si="280"/>
        <v>0</v>
      </c>
      <c r="BC684" s="32">
        <f t="shared" si="281"/>
        <v>0</v>
      </c>
      <c r="BE684" s="23">
        <v>5</v>
      </c>
      <c r="BF684" s="23">
        <v>16</v>
      </c>
      <c r="BG684" s="23">
        <f t="shared" si="282"/>
        <v>1</v>
      </c>
    </row>
    <row r="685" spans="2:59" ht="15" hidden="1" customHeight="1" x14ac:dyDescent="0.3">
      <c r="B685" s="15"/>
      <c r="C685" s="50" t="str">
        <f>IF(LEN(E684)&lt;1,"","Total: " &amp; LEFT(E684,LEN(E684)-21) &amp; "Municipalities")</f>
        <v/>
      </c>
      <c r="D685" s="51"/>
      <c r="E685" s="52"/>
      <c r="F685" s="63">
        <f>SUM(F674:F684)</f>
        <v>0</v>
      </c>
      <c r="G685" s="54">
        <f>SUM(G674:G684)</f>
        <v>0</v>
      </c>
      <c r="H685" s="64">
        <f>SUM(H674:H684)</f>
        <v>0</v>
      </c>
      <c r="I685" s="63">
        <f t="shared" ref="I685:Q685" si="283">SUM(I674:I684)</f>
        <v>0</v>
      </c>
      <c r="J685" s="54">
        <f t="shared" si="283"/>
        <v>0</v>
      </c>
      <c r="K685" s="64">
        <f t="shared" si="283"/>
        <v>0</v>
      </c>
      <c r="L685" s="63">
        <f t="shared" si="283"/>
        <v>0</v>
      </c>
      <c r="M685" s="54">
        <f t="shared" si="283"/>
        <v>0</v>
      </c>
      <c r="N685" s="64">
        <f t="shared" si="283"/>
        <v>0</v>
      </c>
      <c r="O685" s="63">
        <f t="shared" si="283"/>
        <v>0</v>
      </c>
      <c r="P685" s="54">
        <f t="shared" si="283"/>
        <v>0</v>
      </c>
      <c r="Q685" s="64">
        <f t="shared" si="283"/>
        <v>0</v>
      </c>
      <c r="R685" s="63">
        <f>SUM(R674:R684)</f>
        <v>0</v>
      </c>
      <c r="S685" s="54">
        <f>SUM(S674:S684)</f>
        <v>0</v>
      </c>
      <c r="T685" s="64">
        <f>SUM(T674:T684)</f>
        <v>0</v>
      </c>
      <c r="U685" s="63">
        <f t="shared" ref="U685:AL685" si="284">SUM(U674:U684)</f>
        <v>0</v>
      </c>
      <c r="V685" s="54">
        <f t="shared" si="284"/>
        <v>0</v>
      </c>
      <c r="W685" s="64">
        <f t="shared" si="284"/>
        <v>0</v>
      </c>
      <c r="X685" s="63">
        <f t="shared" si="284"/>
        <v>0</v>
      </c>
      <c r="Y685" s="54">
        <f t="shared" si="284"/>
        <v>0</v>
      </c>
      <c r="Z685" s="64">
        <f t="shared" si="284"/>
        <v>0</v>
      </c>
      <c r="AA685" s="63">
        <f t="shared" si="284"/>
        <v>0</v>
      </c>
      <c r="AB685" s="54">
        <f t="shared" si="284"/>
        <v>0</v>
      </c>
      <c r="AC685" s="64">
        <f t="shared" si="284"/>
        <v>0</v>
      </c>
      <c r="AD685" s="63">
        <f>SUM(AD674:AD684)</f>
        <v>0</v>
      </c>
      <c r="AE685" s="54">
        <f>SUM(AE674:AE684)</f>
        <v>0</v>
      </c>
      <c r="AF685" s="64">
        <f>SUM(AF674:AF684)</f>
        <v>0</v>
      </c>
      <c r="AG685" s="63">
        <f t="shared" si="284"/>
        <v>0</v>
      </c>
      <c r="AH685" s="54">
        <f t="shared" si="284"/>
        <v>0</v>
      </c>
      <c r="AI685" s="64">
        <f t="shared" si="284"/>
        <v>0</v>
      </c>
      <c r="AJ685" s="63">
        <f t="shared" si="284"/>
        <v>0</v>
      </c>
      <c r="AK685" s="54">
        <f t="shared" si="284"/>
        <v>0</v>
      </c>
      <c r="AL685" s="64">
        <f t="shared" si="284"/>
        <v>0</v>
      </c>
      <c r="AM685" s="63">
        <f>SUM(AM674:AM684)</f>
        <v>0</v>
      </c>
      <c r="AN685" s="54">
        <f>SUM(AN674:AN684)</f>
        <v>0</v>
      </c>
      <c r="AO685" s="64">
        <f>SUM(AO674:AO684)</f>
        <v>0</v>
      </c>
      <c r="AP685" s="63"/>
      <c r="AQ685" s="54"/>
      <c r="AR685" s="64"/>
      <c r="AT685" s="63">
        <f>SUM(AT674:AT684)</f>
        <v>0</v>
      </c>
      <c r="AU685" s="54">
        <f>SUM(AU674:AU684)</f>
        <v>0</v>
      </c>
      <c r="AV685" s="64">
        <f>SUM(AV674:AV684)</f>
        <v>0</v>
      </c>
      <c r="BC685" s="32">
        <f>IF(SUM(BC674:BC684)=0,0,1)</f>
        <v>0</v>
      </c>
    </row>
    <row r="686" spans="2:59" ht="15" hidden="1" customHeight="1" x14ac:dyDescent="0.3">
      <c r="B686" s="15"/>
      <c r="C686" s="40"/>
      <c r="D686" s="34"/>
      <c r="E686" s="35"/>
      <c r="F686" s="96"/>
      <c r="G686" s="42"/>
      <c r="H686" s="97"/>
      <c r="I686" s="96"/>
      <c r="J686" s="42"/>
      <c r="K686" s="97"/>
      <c r="L686" s="96"/>
      <c r="M686" s="42"/>
      <c r="N686" s="97"/>
      <c r="O686" s="96"/>
      <c r="P686" s="42"/>
      <c r="Q686" s="97"/>
      <c r="R686" s="96"/>
      <c r="S686" s="42"/>
      <c r="T686" s="97"/>
      <c r="U686" s="96"/>
      <c r="V686" s="42"/>
      <c r="W686" s="97"/>
      <c r="X686" s="96"/>
      <c r="Y686" s="42"/>
      <c r="Z686" s="97"/>
      <c r="AA686" s="96"/>
      <c r="AB686" s="42"/>
      <c r="AC686" s="97"/>
      <c r="AD686" s="96"/>
      <c r="AE686" s="42"/>
      <c r="AF686" s="97"/>
      <c r="AG686" s="96"/>
      <c r="AH686" s="42"/>
      <c r="AI686" s="97"/>
      <c r="AJ686" s="96"/>
      <c r="AK686" s="42"/>
      <c r="AL686" s="97"/>
      <c r="AM686" s="96"/>
      <c r="AN686" s="42"/>
      <c r="AO686" s="97"/>
      <c r="AP686" s="96"/>
      <c r="AQ686" s="42"/>
      <c r="AR686" s="97"/>
      <c r="AT686" s="96"/>
      <c r="AU686" s="42"/>
      <c r="AV686" s="97"/>
      <c r="BC686" s="32">
        <f>IF(BC685=0,0,1)</f>
        <v>0</v>
      </c>
    </row>
    <row r="687" spans="2:59" ht="15" hidden="1" customHeight="1" x14ac:dyDescent="0.3">
      <c r="B687" s="15"/>
      <c r="C687" s="40" t="s">
        <v>22</v>
      </c>
      <c r="D687" s="34" t="s">
        <v>2</v>
      </c>
      <c r="E687" s="35" t="s">
        <v>2</v>
      </c>
      <c r="F687" s="96">
        <v>0</v>
      </c>
      <c r="G687" s="42">
        <v>0</v>
      </c>
      <c r="H687" s="97">
        <v>0</v>
      </c>
      <c r="I687" s="96">
        <v>0</v>
      </c>
      <c r="J687" s="42">
        <v>0</v>
      </c>
      <c r="K687" s="97">
        <v>0</v>
      </c>
      <c r="L687" s="96">
        <v>0</v>
      </c>
      <c r="M687" s="42">
        <v>0</v>
      </c>
      <c r="N687" s="97">
        <v>0</v>
      </c>
      <c r="O687" s="96">
        <v>0</v>
      </c>
      <c r="P687" s="42">
        <v>0</v>
      </c>
      <c r="Q687" s="97">
        <v>0</v>
      </c>
      <c r="R687" s="96">
        <v>0</v>
      </c>
      <c r="S687" s="42">
        <v>0</v>
      </c>
      <c r="T687" s="97">
        <v>0</v>
      </c>
      <c r="U687" s="96">
        <v>0</v>
      </c>
      <c r="V687" s="42">
        <v>0</v>
      </c>
      <c r="W687" s="97">
        <v>0</v>
      </c>
      <c r="X687" s="96">
        <v>0</v>
      </c>
      <c r="Y687" s="42">
        <v>0</v>
      </c>
      <c r="Z687" s="97">
        <v>0</v>
      </c>
      <c r="AA687" s="96">
        <v>0</v>
      </c>
      <c r="AB687" s="42">
        <v>0</v>
      </c>
      <c r="AC687" s="97">
        <v>0</v>
      </c>
      <c r="AD687" s="96">
        <v>0</v>
      </c>
      <c r="AE687" s="42">
        <v>0</v>
      </c>
      <c r="AF687" s="97">
        <v>0</v>
      </c>
      <c r="AG687" s="96">
        <v>0</v>
      </c>
      <c r="AH687" s="42">
        <v>0</v>
      </c>
      <c r="AI687" s="97">
        <v>0</v>
      </c>
      <c r="AJ687" s="96">
        <v>0</v>
      </c>
      <c r="AK687" s="42">
        <v>0</v>
      </c>
      <c r="AL687" s="97">
        <v>0</v>
      </c>
      <c r="AM687" s="96">
        <v>0</v>
      </c>
      <c r="AN687" s="42">
        <v>0</v>
      </c>
      <c r="AO687" s="97">
        <v>0</v>
      </c>
      <c r="AP687" s="96"/>
      <c r="AQ687" s="42"/>
      <c r="AR687" s="97"/>
      <c r="AT687" s="96">
        <f t="shared" ref="AT687:AV697" si="285">F687+I687+L687+O687+R687+AP687+U687+AA687+AM687+AD687</f>
        <v>0</v>
      </c>
      <c r="AU687" s="42">
        <f t="shared" si="285"/>
        <v>0</v>
      </c>
      <c r="AV687" s="97">
        <f t="shared" si="285"/>
        <v>0</v>
      </c>
      <c r="BC687" s="32">
        <f t="shared" ref="BC687:BC697" si="286">IF(LEN(E687)&lt;2,0,1)</f>
        <v>0</v>
      </c>
      <c r="BE687" s="23">
        <v>5</v>
      </c>
      <c r="BF687" s="23">
        <v>17</v>
      </c>
      <c r="BG687" s="23">
        <v>1</v>
      </c>
    </row>
    <row r="688" spans="2:59" ht="15" hidden="1" customHeight="1" x14ac:dyDescent="0.3">
      <c r="B688" s="15"/>
      <c r="C688" s="40" t="s">
        <v>22</v>
      </c>
      <c r="D688" s="34" t="s">
        <v>2</v>
      </c>
      <c r="E688" s="35" t="s">
        <v>2</v>
      </c>
      <c r="F688" s="96">
        <v>0</v>
      </c>
      <c r="G688" s="42">
        <v>0</v>
      </c>
      <c r="H688" s="97">
        <v>0</v>
      </c>
      <c r="I688" s="96">
        <v>0</v>
      </c>
      <c r="J688" s="42">
        <v>0</v>
      </c>
      <c r="K688" s="97">
        <v>0</v>
      </c>
      <c r="L688" s="96">
        <v>0</v>
      </c>
      <c r="M688" s="42">
        <v>0</v>
      </c>
      <c r="N688" s="97">
        <v>0</v>
      </c>
      <c r="O688" s="96">
        <v>0</v>
      </c>
      <c r="P688" s="42">
        <v>0</v>
      </c>
      <c r="Q688" s="97">
        <v>0</v>
      </c>
      <c r="R688" s="96">
        <v>0</v>
      </c>
      <c r="S688" s="42">
        <v>0</v>
      </c>
      <c r="T688" s="97">
        <v>0</v>
      </c>
      <c r="U688" s="96">
        <v>0</v>
      </c>
      <c r="V688" s="42">
        <v>0</v>
      </c>
      <c r="W688" s="97">
        <v>0</v>
      </c>
      <c r="X688" s="96">
        <v>0</v>
      </c>
      <c r="Y688" s="42">
        <v>0</v>
      </c>
      <c r="Z688" s="97">
        <v>0</v>
      </c>
      <c r="AA688" s="96">
        <v>0</v>
      </c>
      <c r="AB688" s="42">
        <v>0</v>
      </c>
      <c r="AC688" s="97">
        <v>0</v>
      </c>
      <c r="AD688" s="96">
        <v>0</v>
      </c>
      <c r="AE688" s="42">
        <v>0</v>
      </c>
      <c r="AF688" s="97">
        <v>0</v>
      </c>
      <c r="AG688" s="96">
        <v>0</v>
      </c>
      <c r="AH688" s="42">
        <v>0</v>
      </c>
      <c r="AI688" s="97">
        <v>0</v>
      </c>
      <c r="AJ688" s="96">
        <v>0</v>
      </c>
      <c r="AK688" s="42">
        <v>0</v>
      </c>
      <c r="AL688" s="97">
        <v>0</v>
      </c>
      <c r="AM688" s="96">
        <v>0</v>
      </c>
      <c r="AN688" s="42">
        <v>0</v>
      </c>
      <c r="AO688" s="97">
        <v>0</v>
      </c>
      <c r="AP688" s="96"/>
      <c r="AQ688" s="42"/>
      <c r="AR688" s="97"/>
      <c r="AT688" s="96">
        <f t="shared" si="285"/>
        <v>0</v>
      </c>
      <c r="AU688" s="42">
        <f t="shared" si="285"/>
        <v>0</v>
      </c>
      <c r="AV688" s="97">
        <f t="shared" si="285"/>
        <v>0</v>
      </c>
      <c r="BC688" s="32">
        <f t="shared" si="286"/>
        <v>0</v>
      </c>
      <c r="BE688" s="23">
        <v>5</v>
      </c>
      <c r="BF688" s="23">
        <v>17</v>
      </c>
      <c r="BG688" s="23">
        <f>IF(BF688=BF687,BG687+1,1)</f>
        <v>2</v>
      </c>
    </row>
    <row r="689" spans="2:59" ht="15" hidden="1" customHeight="1" x14ac:dyDescent="0.3">
      <c r="B689" s="15"/>
      <c r="C689" s="40" t="s">
        <v>22</v>
      </c>
      <c r="D689" s="34" t="s">
        <v>2</v>
      </c>
      <c r="E689" s="35" t="s">
        <v>2</v>
      </c>
      <c r="F689" s="96">
        <v>0</v>
      </c>
      <c r="G689" s="42">
        <v>0</v>
      </c>
      <c r="H689" s="97">
        <v>0</v>
      </c>
      <c r="I689" s="96">
        <v>0</v>
      </c>
      <c r="J689" s="42">
        <v>0</v>
      </c>
      <c r="K689" s="97">
        <v>0</v>
      </c>
      <c r="L689" s="96">
        <v>0</v>
      </c>
      <c r="M689" s="42">
        <v>0</v>
      </c>
      <c r="N689" s="97">
        <v>0</v>
      </c>
      <c r="O689" s="96">
        <v>0</v>
      </c>
      <c r="P689" s="42">
        <v>0</v>
      </c>
      <c r="Q689" s="97">
        <v>0</v>
      </c>
      <c r="R689" s="96">
        <v>0</v>
      </c>
      <c r="S689" s="42">
        <v>0</v>
      </c>
      <c r="T689" s="97">
        <v>0</v>
      </c>
      <c r="U689" s="96">
        <v>0</v>
      </c>
      <c r="V689" s="42">
        <v>0</v>
      </c>
      <c r="W689" s="97">
        <v>0</v>
      </c>
      <c r="X689" s="96">
        <v>0</v>
      </c>
      <c r="Y689" s="42">
        <v>0</v>
      </c>
      <c r="Z689" s="97">
        <v>0</v>
      </c>
      <c r="AA689" s="96">
        <v>0</v>
      </c>
      <c r="AB689" s="42">
        <v>0</v>
      </c>
      <c r="AC689" s="97">
        <v>0</v>
      </c>
      <c r="AD689" s="96">
        <v>0</v>
      </c>
      <c r="AE689" s="42">
        <v>0</v>
      </c>
      <c r="AF689" s="97">
        <v>0</v>
      </c>
      <c r="AG689" s="96">
        <v>0</v>
      </c>
      <c r="AH689" s="42">
        <v>0</v>
      </c>
      <c r="AI689" s="97">
        <v>0</v>
      </c>
      <c r="AJ689" s="96">
        <v>0</v>
      </c>
      <c r="AK689" s="42">
        <v>0</v>
      </c>
      <c r="AL689" s="97">
        <v>0</v>
      </c>
      <c r="AM689" s="96">
        <v>0</v>
      </c>
      <c r="AN689" s="42">
        <v>0</v>
      </c>
      <c r="AO689" s="97">
        <v>0</v>
      </c>
      <c r="AP689" s="96"/>
      <c r="AQ689" s="42"/>
      <c r="AR689" s="97"/>
      <c r="AT689" s="96">
        <f t="shared" si="285"/>
        <v>0</v>
      </c>
      <c r="AU689" s="42">
        <f t="shared" si="285"/>
        <v>0</v>
      </c>
      <c r="AV689" s="97">
        <f t="shared" si="285"/>
        <v>0</v>
      </c>
      <c r="BC689" s="32">
        <f t="shared" si="286"/>
        <v>0</v>
      </c>
      <c r="BE689" s="23">
        <v>5</v>
      </c>
      <c r="BF689" s="23">
        <v>17</v>
      </c>
      <c r="BG689" s="23">
        <f t="shared" ref="BG689:BG697" si="287">IF(BF689=BF688,BG688+1,1)</f>
        <v>3</v>
      </c>
    </row>
    <row r="690" spans="2:59" ht="15" hidden="1" customHeight="1" x14ac:dyDescent="0.3">
      <c r="B690" s="15"/>
      <c r="C690" s="40" t="s">
        <v>22</v>
      </c>
      <c r="D690" s="34" t="s">
        <v>2</v>
      </c>
      <c r="E690" s="35" t="s">
        <v>2</v>
      </c>
      <c r="F690" s="96">
        <v>0</v>
      </c>
      <c r="G690" s="42">
        <v>0</v>
      </c>
      <c r="H690" s="97">
        <v>0</v>
      </c>
      <c r="I690" s="96">
        <v>0</v>
      </c>
      <c r="J690" s="42">
        <v>0</v>
      </c>
      <c r="K690" s="97">
        <v>0</v>
      </c>
      <c r="L690" s="96">
        <v>0</v>
      </c>
      <c r="M690" s="42">
        <v>0</v>
      </c>
      <c r="N690" s="97">
        <v>0</v>
      </c>
      <c r="O690" s="96">
        <v>0</v>
      </c>
      <c r="P690" s="42">
        <v>0</v>
      </c>
      <c r="Q690" s="97">
        <v>0</v>
      </c>
      <c r="R690" s="96">
        <v>0</v>
      </c>
      <c r="S690" s="42">
        <v>0</v>
      </c>
      <c r="T690" s="97">
        <v>0</v>
      </c>
      <c r="U690" s="96">
        <v>0</v>
      </c>
      <c r="V690" s="42">
        <v>0</v>
      </c>
      <c r="W690" s="97">
        <v>0</v>
      </c>
      <c r="X690" s="96">
        <v>0</v>
      </c>
      <c r="Y690" s="42">
        <v>0</v>
      </c>
      <c r="Z690" s="97">
        <v>0</v>
      </c>
      <c r="AA690" s="96">
        <v>0</v>
      </c>
      <c r="AB690" s="42">
        <v>0</v>
      </c>
      <c r="AC690" s="97">
        <v>0</v>
      </c>
      <c r="AD690" s="96">
        <v>0</v>
      </c>
      <c r="AE690" s="42">
        <v>0</v>
      </c>
      <c r="AF690" s="97">
        <v>0</v>
      </c>
      <c r="AG690" s="96">
        <v>0</v>
      </c>
      <c r="AH690" s="42">
        <v>0</v>
      </c>
      <c r="AI690" s="97">
        <v>0</v>
      </c>
      <c r="AJ690" s="96">
        <v>0</v>
      </c>
      <c r="AK690" s="42">
        <v>0</v>
      </c>
      <c r="AL690" s="97">
        <v>0</v>
      </c>
      <c r="AM690" s="96">
        <v>0</v>
      </c>
      <c r="AN690" s="42">
        <v>0</v>
      </c>
      <c r="AO690" s="97">
        <v>0</v>
      </c>
      <c r="AP690" s="96"/>
      <c r="AQ690" s="42"/>
      <c r="AR690" s="97"/>
      <c r="AT690" s="96">
        <f t="shared" si="285"/>
        <v>0</v>
      </c>
      <c r="AU690" s="42">
        <f t="shared" si="285"/>
        <v>0</v>
      </c>
      <c r="AV690" s="97">
        <f t="shared" si="285"/>
        <v>0</v>
      </c>
      <c r="BC690" s="32">
        <f t="shared" si="286"/>
        <v>0</v>
      </c>
      <c r="BE690" s="23">
        <v>5</v>
      </c>
      <c r="BF690" s="23">
        <v>17</v>
      </c>
      <c r="BG690" s="23">
        <f t="shared" si="287"/>
        <v>4</v>
      </c>
    </row>
    <row r="691" spans="2:59" ht="15" hidden="1" customHeight="1" x14ac:dyDescent="0.3">
      <c r="B691" s="15"/>
      <c r="C691" s="40" t="s">
        <v>22</v>
      </c>
      <c r="D691" s="34" t="s">
        <v>2</v>
      </c>
      <c r="E691" s="35" t="s">
        <v>2</v>
      </c>
      <c r="F691" s="96">
        <v>0</v>
      </c>
      <c r="G691" s="42">
        <v>0</v>
      </c>
      <c r="H691" s="97">
        <v>0</v>
      </c>
      <c r="I691" s="96">
        <v>0</v>
      </c>
      <c r="J691" s="42">
        <v>0</v>
      </c>
      <c r="K691" s="97">
        <v>0</v>
      </c>
      <c r="L691" s="96">
        <v>0</v>
      </c>
      <c r="M691" s="42">
        <v>0</v>
      </c>
      <c r="N691" s="97">
        <v>0</v>
      </c>
      <c r="O691" s="96">
        <v>0</v>
      </c>
      <c r="P691" s="42">
        <v>0</v>
      </c>
      <c r="Q691" s="97">
        <v>0</v>
      </c>
      <c r="R691" s="96">
        <v>0</v>
      </c>
      <c r="S691" s="42">
        <v>0</v>
      </c>
      <c r="T691" s="97">
        <v>0</v>
      </c>
      <c r="U691" s="96">
        <v>0</v>
      </c>
      <c r="V691" s="42">
        <v>0</v>
      </c>
      <c r="W691" s="97">
        <v>0</v>
      </c>
      <c r="X691" s="96">
        <v>0</v>
      </c>
      <c r="Y691" s="42">
        <v>0</v>
      </c>
      <c r="Z691" s="97">
        <v>0</v>
      </c>
      <c r="AA691" s="96">
        <v>0</v>
      </c>
      <c r="AB691" s="42">
        <v>0</v>
      </c>
      <c r="AC691" s="97">
        <v>0</v>
      </c>
      <c r="AD691" s="96">
        <v>0</v>
      </c>
      <c r="AE691" s="42">
        <v>0</v>
      </c>
      <c r="AF691" s="97">
        <v>0</v>
      </c>
      <c r="AG691" s="96">
        <v>0</v>
      </c>
      <c r="AH691" s="42">
        <v>0</v>
      </c>
      <c r="AI691" s="97">
        <v>0</v>
      </c>
      <c r="AJ691" s="96">
        <v>0</v>
      </c>
      <c r="AK691" s="42">
        <v>0</v>
      </c>
      <c r="AL691" s="97">
        <v>0</v>
      </c>
      <c r="AM691" s="96">
        <v>0</v>
      </c>
      <c r="AN691" s="42">
        <v>0</v>
      </c>
      <c r="AO691" s="97">
        <v>0</v>
      </c>
      <c r="AP691" s="96"/>
      <c r="AQ691" s="42"/>
      <c r="AR691" s="97"/>
      <c r="AT691" s="96">
        <f t="shared" si="285"/>
        <v>0</v>
      </c>
      <c r="AU691" s="42">
        <f t="shared" si="285"/>
        <v>0</v>
      </c>
      <c r="AV691" s="97">
        <f t="shared" si="285"/>
        <v>0</v>
      </c>
      <c r="BC691" s="32">
        <f t="shared" si="286"/>
        <v>0</v>
      </c>
      <c r="BE691" s="23">
        <v>5</v>
      </c>
      <c r="BF691" s="23">
        <v>17</v>
      </c>
      <c r="BG691" s="23">
        <f t="shared" si="287"/>
        <v>5</v>
      </c>
    </row>
    <row r="692" spans="2:59" ht="15" hidden="1" customHeight="1" x14ac:dyDescent="0.3">
      <c r="B692" s="15"/>
      <c r="C692" s="40" t="s">
        <v>22</v>
      </c>
      <c r="D692" s="34" t="s">
        <v>2</v>
      </c>
      <c r="E692" s="35" t="s">
        <v>2</v>
      </c>
      <c r="F692" s="96">
        <v>0</v>
      </c>
      <c r="G692" s="42">
        <v>0</v>
      </c>
      <c r="H692" s="97">
        <v>0</v>
      </c>
      <c r="I692" s="96">
        <v>0</v>
      </c>
      <c r="J692" s="42">
        <v>0</v>
      </c>
      <c r="K692" s="97">
        <v>0</v>
      </c>
      <c r="L692" s="96">
        <v>0</v>
      </c>
      <c r="M692" s="42">
        <v>0</v>
      </c>
      <c r="N692" s="97">
        <v>0</v>
      </c>
      <c r="O692" s="96">
        <v>0</v>
      </c>
      <c r="P692" s="42">
        <v>0</v>
      </c>
      <c r="Q692" s="97">
        <v>0</v>
      </c>
      <c r="R692" s="96">
        <v>0</v>
      </c>
      <c r="S692" s="42">
        <v>0</v>
      </c>
      <c r="T692" s="97">
        <v>0</v>
      </c>
      <c r="U692" s="96">
        <v>0</v>
      </c>
      <c r="V692" s="42">
        <v>0</v>
      </c>
      <c r="W692" s="97">
        <v>0</v>
      </c>
      <c r="X692" s="96">
        <v>0</v>
      </c>
      <c r="Y692" s="42">
        <v>0</v>
      </c>
      <c r="Z692" s="97">
        <v>0</v>
      </c>
      <c r="AA692" s="96">
        <v>0</v>
      </c>
      <c r="AB692" s="42">
        <v>0</v>
      </c>
      <c r="AC692" s="97">
        <v>0</v>
      </c>
      <c r="AD692" s="96">
        <v>0</v>
      </c>
      <c r="AE692" s="42">
        <v>0</v>
      </c>
      <c r="AF692" s="97">
        <v>0</v>
      </c>
      <c r="AG692" s="96">
        <v>0</v>
      </c>
      <c r="AH692" s="42">
        <v>0</v>
      </c>
      <c r="AI692" s="97">
        <v>0</v>
      </c>
      <c r="AJ692" s="96">
        <v>0</v>
      </c>
      <c r="AK692" s="42">
        <v>0</v>
      </c>
      <c r="AL692" s="97">
        <v>0</v>
      </c>
      <c r="AM692" s="96">
        <v>0</v>
      </c>
      <c r="AN692" s="42">
        <v>0</v>
      </c>
      <c r="AO692" s="97">
        <v>0</v>
      </c>
      <c r="AP692" s="96"/>
      <c r="AQ692" s="42"/>
      <c r="AR692" s="97"/>
      <c r="AT692" s="96">
        <f t="shared" si="285"/>
        <v>0</v>
      </c>
      <c r="AU692" s="42">
        <f t="shared" si="285"/>
        <v>0</v>
      </c>
      <c r="AV692" s="97">
        <f t="shared" si="285"/>
        <v>0</v>
      </c>
      <c r="BC692" s="32">
        <f t="shared" si="286"/>
        <v>0</v>
      </c>
      <c r="BE692" s="23">
        <v>5</v>
      </c>
      <c r="BF692" s="23">
        <v>17</v>
      </c>
      <c r="BG692" s="23">
        <f t="shared" si="287"/>
        <v>6</v>
      </c>
    </row>
    <row r="693" spans="2:59" ht="15" hidden="1" customHeight="1" x14ac:dyDescent="0.3">
      <c r="B693" s="15"/>
      <c r="C693" s="40" t="s">
        <v>22</v>
      </c>
      <c r="D693" s="34" t="s">
        <v>2</v>
      </c>
      <c r="E693" s="35" t="s">
        <v>2</v>
      </c>
      <c r="F693" s="96">
        <v>0</v>
      </c>
      <c r="G693" s="42">
        <v>0</v>
      </c>
      <c r="H693" s="97">
        <v>0</v>
      </c>
      <c r="I693" s="96">
        <v>0</v>
      </c>
      <c r="J693" s="42">
        <v>0</v>
      </c>
      <c r="K693" s="97">
        <v>0</v>
      </c>
      <c r="L693" s="96">
        <v>0</v>
      </c>
      <c r="M693" s="42">
        <v>0</v>
      </c>
      <c r="N693" s="97">
        <v>0</v>
      </c>
      <c r="O693" s="96">
        <v>0</v>
      </c>
      <c r="P693" s="42">
        <v>0</v>
      </c>
      <c r="Q693" s="97">
        <v>0</v>
      </c>
      <c r="R693" s="96">
        <v>0</v>
      </c>
      <c r="S693" s="42">
        <v>0</v>
      </c>
      <c r="T693" s="97">
        <v>0</v>
      </c>
      <c r="U693" s="96">
        <v>0</v>
      </c>
      <c r="V693" s="42">
        <v>0</v>
      </c>
      <c r="W693" s="97">
        <v>0</v>
      </c>
      <c r="X693" s="96">
        <v>0</v>
      </c>
      <c r="Y693" s="42">
        <v>0</v>
      </c>
      <c r="Z693" s="97">
        <v>0</v>
      </c>
      <c r="AA693" s="96">
        <v>0</v>
      </c>
      <c r="AB693" s="42">
        <v>0</v>
      </c>
      <c r="AC693" s="97">
        <v>0</v>
      </c>
      <c r="AD693" s="96">
        <v>0</v>
      </c>
      <c r="AE693" s="42">
        <v>0</v>
      </c>
      <c r="AF693" s="97">
        <v>0</v>
      </c>
      <c r="AG693" s="96">
        <v>0</v>
      </c>
      <c r="AH693" s="42">
        <v>0</v>
      </c>
      <c r="AI693" s="97">
        <v>0</v>
      </c>
      <c r="AJ693" s="96">
        <v>0</v>
      </c>
      <c r="AK693" s="42">
        <v>0</v>
      </c>
      <c r="AL693" s="97">
        <v>0</v>
      </c>
      <c r="AM693" s="96">
        <v>0</v>
      </c>
      <c r="AN693" s="42">
        <v>0</v>
      </c>
      <c r="AO693" s="97">
        <v>0</v>
      </c>
      <c r="AP693" s="96"/>
      <c r="AQ693" s="42"/>
      <c r="AR693" s="97"/>
      <c r="AT693" s="96">
        <f t="shared" si="285"/>
        <v>0</v>
      </c>
      <c r="AU693" s="42">
        <f t="shared" si="285"/>
        <v>0</v>
      </c>
      <c r="AV693" s="97">
        <f t="shared" si="285"/>
        <v>0</v>
      </c>
      <c r="BC693" s="32">
        <f t="shared" si="286"/>
        <v>0</v>
      </c>
      <c r="BE693" s="23">
        <v>5</v>
      </c>
      <c r="BF693" s="23">
        <v>17</v>
      </c>
      <c r="BG693" s="23">
        <f t="shared" si="287"/>
        <v>7</v>
      </c>
    </row>
    <row r="694" spans="2:59" ht="15" hidden="1" customHeight="1" x14ac:dyDescent="0.3">
      <c r="B694" s="15"/>
      <c r="C694" s="40" t="s">
        <v>22</v>
      </c>
      <c r="D694" s="34" t="s">
        <v>2</v>
      </c>
      <c r="E694" s="35" t="s">
        <v>2</v>
      </c>
      <c r="F694" s="96">
        <v>0</v>
      </c>
      <c r="G694" s="42">
        <v>0</v>
      </c>
      <c r="H694" s="97">
        <v>0</v>
      </c>
      <c r="I694" s="96">
        <v>0</v>
      </c>
      <c r="J694" s="42">
        <v>0</v>
      </c>
      <c r="K694" s="97">
        <v>0</v>
      </c>
      <c r="L694" s="96">
        <v>0</v>
      </c>
      <c r="M694" s="42">
        <v>0</v>
      </c>
      <c r="N694" s="97">
        <v>0</v>
      </c>
      <c r="O694" s="96">
        <v>0</v>
      </c>
      <c r="P694" s="42">
        <v>0</v>
      </c>
      <c r="Q694" s="97">
        <v>0</v>
      </c>
      <c r="R694" s="96">
        <v>0</v>
      </c>
      <c r="S694" s="42">
        <v>0</v>
      </c>
      <c r="T694" s="97">
        <v>0</v>
      </c>
      <c r="U694" s="96">
        <v>0</v>
      </c>
      <c r="V694" s="42">
        <v>0</v>
      </c>
      <c r="W694" s="97">
        <v>0</v>
      </c>
      <c r="X694" s="96">
        <v>0</v>
      </c>
      <c r="Y694" s="42">
        <v>0</v>
      </c>
      <c r="Z694" s="97">
        <v>0</v>
      </c>
      <c r="AA694" s="96">
        <v>0</v>
      </c>
      <c r="AB694" s="42">
        <v>0</v>
      </c>
      <c r="AC694" s="97">
        <v>0</v>
      </c>
      <c r="AD694" s="96">
        <v>0</v>
      </c>
      <c r="AE694" s="42">
        <v>0</v>
      </c>
      <c r="AF694" s="97">
        <v>0</v>
      </c>
      <c r="AG694" s="96">
        <v>0</v>
      </c>
      <c r="AH694" s="42">
        <v>0</v>
      </c>
      <c r="AI694" s="97">
        <v>0</v>
      </c>
      <c r="AJ694" s="96">
        <v>0</v>
      </c>
      <c r="AK694" s="42">
        <v>0</v>
      </c>
      <c r="AL694" s="97">
        <v>0</v>
      </c>
      <c r="AM694" s="96">
        <v>0</v>
      </c>
      <c r="AN694" s="42">
        <v>0</v>
      </c>
      <c r="AO694" s="97">
        <v>0</v>
      </c>
      <c r="AP694" s="96"/>
      <c r="AQ694" s="42"/>
      <c r="AR694" s="97"/>
      <c r="AT694" s="96">
        <f t="shared" si="285"/>
        <v>0</v>
      </c>
      <c r="AU694" s="42">
        <f t="shared" si="285"/>
        <v>0</v>
      </c>
      <c r="AV694" s="97">
        <f t="shared" si="285"/>
        <v>0</v>
      </c>
      <c r="BC694" s="32">
        <f t="shared" si="286"/>
        <v>0</v>
      </c>
      <c r="BE694" s="23">
        <v>5</v>
      </c>
      <c r="BF694" s="23">
        <v>17</v>
      </c>
      <c r="BG694" s="23">
        <f t="shared" si="287"/>
        <v>8</v>
      </c>
    </row>
    <row r="695" spans="2:59" ht="15" hidden="1" customHeight="1" x14ac:dyDescent="0.3">
      <c r="B695" s="15"/>
      <c r="C695" s="40" t="s">
        <v>22</v>
      </c>
      <c r="D695" s="34" t="s">
        <v>2</v>
      </c>
      <c r="E695" s="35" t="s">
        <v>2</v>
      </c>
      <c r="F695" s="96">
        <v>0</v>
      </c>
      <c r="G695" s="42">
        <v>0</v>
      </c>
      <c r="H695" s="97">
        <v>0</v>
      </c>
      <c r="I695" s="96">
        <v>0</v>
      </c>
      <c r="J695" s="42">
        <v>0</v>
      </c>
      <c r="K695" s="97">
        <v>0</v>
      </c>
      <c r="L695" s="96">
        <v>0</v>
      </c>
      <c r="M695" s="42">
        <v>0</v>
      </c>
      <c r="N695" s="97">
        <v>0</v>
      </c>
      <c r="O695" s="96">
        <v>0</v>
      </c>
      <c r="P695" s="42">
        <v>0</v>
      </c>
      <c r="Q695" s="97">
        <v>0</v>
      </c>
      <c r="R695" s="96">
        <v>0</v>
      </c>
      <c r="S695" s="42">
        <v>0</v>
      </c>
      <c r="T695" s="97">
        <v>0</v>
      </c>
      <c r="U695" s="96">
        <v>0</v>
      </c>
      <c r="V695" s="42">
        <v>0</v>
      </c>
      <c r="W695" s="97">
        <v>0</v>
      </c>
      <c r="X695" s="96">
        <v>0</v>
      </c>
      <c r="Y695" s="42">
        <v>0</v>
      </c>
      <c r="Z695" s="97">
        <v>0</v>
      </c>
      <c r="AA695" s="96">
        <v>0</v>
      </c>
      <c r="AB695" s="42">
        <v>0</v>
      </c>
      <c r="AC695" s="97">
        <v>0</v>
      </c>
      <c r="AD695" s="96">
        <v>0</v>
      </c>
      <c r="AE695" s="42">
        <v>0</v>
      </c>
      <c r="AF695" s="97">
        <v>0</v>
      </c>
      <c r="AG695" s="96">
        <v>0</v>
      </c>
      <c r="AH695" s="42">
        <v>0</v>
      </c>
      <c r="AI695" s="97">
        <v>0</v>
      </c>
      <c r="AJ695" s="96">
        <v>0</v>
      </c>
      <c r="AK695" s="42">
        <v>0</v>
      </c>
      <c r="AL695" s="97">
        <v>0</v>
      </c>
      <c r="AM695" s="96">
        <v>0</v>
      </c>
      <c r="AN695" s="42">
        <v>0</v>
      </c>
      <c r="AO695" s="97">
        <v>0</v>
      </c>
      <c r="AP695" s="96"/>
      <c r="AQ695" s="42"/>
      <c r="AR695" s="97"/>
      <c r="AT695" s="96">
        <f t="shared" si="285"/>
        <v>0</v>
      </c>
      <c r="AU695" s="42">
        <f t="shared" si="285"/>
        <v>0</v>
      </c>
      <c r="AV695" s="97">
        <f t="shared" si="285"/>
        <v>0</v>
      </c>
      <c r="BC695" s="32">
        <f t="shared" si="286"/>
        <v>0</v>
      </c>
      <c r="BE695" s="23">
        <v>5</v>
      </c>
      <c r="BF695" s="23">
        <v>17</v>
      </c>
      <c r="BG695" s="23">
        <f t="shared" si="287"/>
        <v>9</v>
      </c>
    </row>
    <row r="696" spans="2:59" ht="15" hidden="1" customHeight="1" x14ac:dyDescent="0.3">
      <c r="B696" s="15"/>
      <c r="C696" s="40" t="s">
        <v>22</v>
      </c>
      <c r="D696" s="34" t="s">
        <v>2</v>
      </c>
      <c r="E696" s="35" t="s">
        <v>2</v>
      </c>
      <c r="F696" s="96">
        <v>0</v>
      </c>
      <c r="G696" s="42">
        <v>0</v>
      </c>
      <c r="H696" s="97">
        <v>0</v>
      </c>
      <c r="I696" s="96">
        <v>0</v>
      </c>
      <c r="J696" s="42">
        <v>0</v>
      </c>
      <c r="K696" s="97">
        <v>0</v>
      </c>
      <c r="L696" s="96">
        <v>0</v>
      </c>
      <c r="M696" s="42">
        <v>0</v>
      </c>
      <c r="N696" s="97">
        <v>0</v>
      </c>
      <c r="O696" s="96">
        <v>0</v>
      </c>
      <c r="P696" s="42">
        <v>0</v>
      </c>
      <c r="Q696" s="97">
        <v>0</v>
      </c>
      <c r="R696" s="96">
        <v>0</v>
      </c>
      <c r="S696" s="42">
        <v>0</v>
      </c>
      <c r="T696" s="97">
        <v>0</v>
      </c>
      <c r="U696" s="96">
        <v>0</v>
      </c>
      <c r="V696" s="42">
        <v>0</v>
      </c>
      <c r="W696" s="97">
        <v>0</v>
      </c>
      <c r="X696" s="96">
        <v>0</v>
      </c>
      <c r="Y696" s="42">
        <v>0</v>
      </c>
      <c r="Z696" s="97">
        <v>0</v>
      </c>
      <c r="AA696" s="96">
        <v>0</v>
      </c>
      <c r="AB696" s="42">
        <v>0</v>
      </c>
      <c r="AC696" s="97">
        <v>0</v>
      </c>
      <c r="AD696" s="96">
        <v>0</v>
      </c>
      <c r="AE696" s="42">
        <v>0</v>
      </c>
      <c r="AF696" s="97">
        <v>0</v>
      </c>
      <c r="AG696" s="96">
        <v>0</v>
      </c>
      <c r="AH696" s="42">
        <v>0</v>
      </c>
      <c r="AI696" s="97">
        <v>0</v>
      </c>
      <c r="AJ696" s="96">
        <v>0</v>
      </c>
      <c r="AK696" s="42">
        <v>0</v>
      </c>
      <c r="AL696" s="97">
        <v>0</v>
      </c>
      <c r="AM696" s="96">
        <v>0</v>
      </c>
      <c r="AN696" s="42">
        <v>0</v>
      </c>
      <c r="AO696" s="97">
        <v>0</v>
      </c>
      <c r="AP696" s="96"/>
      <c r="AQ696" s="42"/>
      <c r="AR696" s="97"/>
      <c r="AT696" s="96">
        <f t="shared" si="285"/>
        <v>0</v>
      </c>
      <c r="AU696" s="42">
        <f t="shared" si="285"/>
        <v>0</v>
      </c>
      <c r="AV696" s="97">
        <f t="shared" si="285"/>
        <v>0</v>
      </c>
      <c r="BC696" s="32">
        <f t="shared" si="286"/>
        <v>0</v>
      </c>
      <c r="BE696" s="23">
        <v>5</v>
      </c>
      <c r="BF696" s="23">
        <v>17</v>
      </c>
      <c r="BG696" s="23">
        <f t="shared" si="287"/>
        <v>10</v>
      </c>
    </row>
    <row r="697" spans="2:59" ht="15" hidden="1" customHeight="1" x14ac:dyDescent="0.3">
      <c r="B697" s="15"/>
      <c r="C697" s="40" t="s">
        <v>23</v>
      </c>
      <c r="D697" s="34" t="s">
        <v>2</v>
      </c>
      <c r="E697" s="35" t="s">
        <v>2</v>
      </c>
      <c r="F697" s="96">
        <v>0</v>
      </c>
      <c r="G697" s="42">
        <v>0</v>
      </c>
      <c r="H697" s="97">
        <v>0</v>
      </c>
      <c r="I697" s="96">
        <v>0</v>
      </c>
      <c r="J697" s="42">
        <v>0</v>
      </c>
      <c r="K697" s="97">
        <v>0</v>
      </c>
      <c r="L697" s="96">
        <v>0</v>
      </c>
      <c r="M697" s="42">
        <v>0</v>
      </c>
      <c r="N697" s="97">
        <v>0</v>
      </c>
      <c r="O697" s="96">
        <v>0</v>
      </c>
      <c r="P697" s="42">
        <v>0</v>
      </c>
      <c r="Q697" s="97">
        <v>0</v>
      </c>
      <c r="R697" s="96">
        <v>0</v>
      </c>
      <c r="S697" s="42">
        <v>0</v>
      </c>
      <c r="T697" s="97">
        <v>0</v>
      </c>
      <c r="U697" s="96">
        <v>0</v>
      </c>
      <c r="V697" s="42">
        <v>0</v>
      </c>
      <c r="W697" s="97">
        <v>0</v>
      </c>
      <c r="X697" s="96">
        <v>0</v>
      </c>
      <c r="Y697" s="42">
        <v>0</v>
      </c>
      <c r="Z697" s="97">
        <v>0</v>
      </c>
      <c r="AA697" s="96">
        <v>0</v>
      </c>
      <c r="AB697" s="42">
        <v>0</v>
      </c>
      <c r="AC697" s="97">
        <v>0</v>
      </c>
      <c r="AD697" s="96">
        <v>0</v>
      </c>
      <c r="AE697" s="42">
        <v>0</v>
      </c>
      <c r="AF697" s="97">
        <v>0</v>
      </c>
      <c r="AG697" s="96">
        <v>0</v>
      </c>
      <c r="AH697" s="42">
        <v>0</v>
      </c>
      <c r="AI697" s="97">
        <v>0</v>
      </c>
      <c r="AJ697" s="96">
        <v>0</v>
      </c>
      <c r="AK697" s="42">
        <v>0</v>
      </c>
      <c r="AL697" s="97">
        <v>0</v>
      </c>
      <c r="AM697" s="96">
        <v>0</v>
      </c>
      <c r="AN697" s="42">
        <v>0</v>
      </c>
      <c r="AO697" s="97">
        <v>0</v>
      </c>
      <c r="AP697" s="96"/>
      <c r="AQ697" s="42"/>
      <c r="AR697" s="97"/>
      <c r="AT697" s="96">
        <f t="shared" si="285"/>
        <v>0</v>
      </c>
      <c r="AU697" s="42">
        <f t="shared" si="285"/>
        <v>0</v>
      </c>
      <c r="AV697" s="97">
        <f t="shared" si="285"/>
        <v>0</v>
      </c>
      <c r="BC697" s="32">
        <f t="shared" si="286"/>
        <v>0</v>
      </c>
      <c r="BE697" s="23">
        <v>5</v>
      </c>
      <c r="BF697" s="23">
        <v>18</v>
      </c>
      <c r="BG697" s="23">
        <f t="shared" si="287"/>
        <v>1</v>
      </c>
    </row>
    <row r="698" spans="2:59" ht="15" hidden="1" customHeight="1" x14ac:dyDescent="0.3">
      <c r="B698" s="15"/>
      <c r="C698" s="50" t="str">
        <f>IF(LEN(E697)&lt;1,"","Total: " &amp; LEFT(E697,LEN(E697)-21) &amp; "Municipalities")</f>
        <v/>
      </c>
      <c r="D698" s="51"/>
      <c r="E698" s="52"/>
      <c r="F698" s="63">
        <f>SUM(F687:F697)</f>
        <v>0</v>
      </c>
      <c r="G698" s="54">
        <f>SUM(G687:G697)</f>
        <v>0</v>
      </c>
      <c r="H698" s="64">
        <f>SUM(H687:H697)</f>
        <v>0</v>
      </c>
      <c r="I698" s="63">
        <f t="shared" ref="I698:Q698" si="288">SUM(I687:I697)</f>
        <v>0</v>
      </c>
      <c r="J698" s="54">
        <f t="shared" si="288"/>
        <v>0</v>
      </c>
      <c r="K698" s="64">
        <f t="shared" si="288"/>
        <v>0</v>
      </c>
      <c r="L698" s="63">
        <f t="shared" si="288"/>
        <v>0</v>
      </c>
      <c r="M698" s="54">
        <f t="shared" si="288"/>
        <v>0</v>
      </c>
      <c r="N698" s="64">
        <f t="shared" si="288"/>
        <v>0</v>
      </c>
      <c r="O698" s="63">
        <f t="shared" si="288"/>
        <v>0</v>
      </c>
      <c r="P698" s="54">
        <f t="shared" si="288"/>
        <v>0</v>
      </c>
      <c r="Q698" s="64">
        <f t="shared" si="288"/>
        <v>0</v>
      </c>
      <c r="R698" s="63">
        <f>SUM(R687:R697)</f>
        <v>0</v>
      </c>
      <c r="S698" s="54">
        <f>SUM(S687:S697)</f>
        <v>0</v>
      </c>
      <c r="T698" s="64">
        <f>SUM(T687:T697)</f>
        <v>0</v>
      </c>
      <c r="U698" s="63">
        <f t="shared" ref="U698:AL698" si="289">SUM(U687:U697)</f>
        <v>0</v>
      </c>
      <c r="V698" s="54">
        <f t="shared" si="289"/>
        <v>0</v>
      </c>
      <c r="W698" s="64">
        <f t="shared" si="289"/>
        <v>0</v>
      </c>
      <c r="X698" s="63">
        <f t="shared" si="289"/>
        <v>0</v>
      </c>
      <c r="Y698" s="54">
        <f t="shared" si="289"/>
        <v>0</v>
      </c>
      <c r="Z698" s="64">
        <f t="shared" si="289"/>
        <v>0</v>
      </c>
      <c r="AA698" s="63">
        <f t="shared" si="289"/>
        <v>0</v>
      </c>
      <c r="AB698" s="54">
        <f t="shared" si="289"/>
        <v>0</v>
      </c>
      <c r="AC698" s="64">
        <f t="shared" si="289"/>
        <v>0</v>
      </c>
      <c r="AD698" s="63">
        <f>SUM(AD687:AD697)</f>
        <v>0</v>
      </c>
      <c r="AE698" s="54">
        <f>SUM(AE687:AE697)</f>
        <v>0</v>
      </c>
      <c r="AF698" s="64">
        <f>SUM(AF687:AF697)</f>
        <v>0</v>
      </c>
      <c r="AG698" s="63">
        <f t="shared" si="289"/>
        <v>0</v>
      </c>
      <c r="AH698" s="54">
        <f t="shared" si="289"/>
        <v>0</v>
      </c>
      <c r="AI698" s="64">
        <f t="shared" si="289"/>
        <v>0</v>
      </c>
      <c r="AJ698" s="63">
        <f t="shared" si="289"/>
        <v>0</v>
      </c>
      <c r="AK698" s="54">
        <f t="shared" si="289"/>
        <v>0</v>
      </c>
      <c r="AL698" s="64">
        <f t="shared" si="289"/>
        <v>0</v>
      </c>
      <c r="AM698" s="63">
        <f>SUM(AM687:AM697)</f>
        <v>0</v>
      </c>
      <c r="AN698" s="54">
        <f>SUM(AN687:AN697)</f>
        <v>0</v>
      </c>
      <c r="AO698" s="64">
        <f>SUM(AO687:AO697)</f>
        <v>0</v>
      </c>
      <c r="AP698" s="63"/>
      <c r="AQ698" s="54"/>
      <c r="AR698" s="64"/>
      <c r="AT698" s="63">
        <f>SUM(AT687:AT697)</f>
        <v>0</v>
      </c>
      <c r="AU698" s="54">
        <f>SUM(AU687:AU697)</f>
        <v>0</v>
      </c>
      <c r="AV698" s="64">
        <f>SUM(AV687:AV697)</f>
        <v>0</v>
      </c>
      <c r="BC698" s="32">
        <f>IF(SUM(BC687:BC697)=0,0,1)</f>
        <v>0</v>
      </c>
    </row>
    <row r="699" spans="2:59" ht="15" hidden="1" customHeight="1" x14ac:dyDescent="0.3">
      <c r="B699" s="15"/>
      <c r="C699" s="40"/>
      <c r="D699" s="34"/>
      <c r="E699" s="35"/>
      <c r="F699" s="96"/>
      <c r="G699" s="42"/>
      <c r="H699" s="97"/>
      <c r="I699" s="96"/>
      <c r="J699" s="42"/>
      <c r="K699" s="97"/>
      <c r="L699" s="96"/>
      <c r="M699" s="42"/>
      <c r="N699" s="97"/>
      <c r="O699" s="96"/>
      <c r="P699" s="42"/>
      <c r="Q699" s="97"/>
      <c r="R699" s="96"/>
      <c r="S699" s="42"/>
      <c r="T699" s="97"/>
      <c r="U699" s="96"/>
      <c r="V699" s="42"/>
      <c r="W699" s="97"/>
      <c r="X699" s="96"/>
      <c r="Y699" s="42"/>
      <c r="Z699" s="97"/>
      <c r="AA699" s="96"/>
      <c r="AB699" s="42"/>
      <c r="AC699" s="97"/>
      <c r="AD699" s="96"/>
      <c r="AE699" s="42"/>
      <c r="AF699" s="97"/>
      <c r="AG699" s="96"/>
      <c r="AH699" s="42"/>
      <c r="AI699" s="97"/>
      <c r="AJ699" s="96"/>
      <c r="AK699" s="42"/>
      <c r="AL699" s="97"/>
      <c r="AM699" s="96"/>
      <c r="AN699" s="42"/>
      <c r="AO699" s="97"/>
      <c r="AP699" s="96"/>
      <c r="AQ699" s="42"/>
      <c r="AR699" s="97"/>
      <c r="AT699" s="96"/>
      <c r="AU699" s="42"/>
      <c r="AV699" s="97"/>
      <c r="BC699" s="32">
        <f>IF(BC698=0,0,1)</f>
        <v>0</v>
      </c>
    </row>
    <row r="700" spans="2:59" ht="15" hidden="1" customHeight="1" x14ac:dyDescent="0.3">
      <c r="B700" s="15"/>
      <c r="C700" s="40" t="s">
        <v>22</v>
      </c>
      <c r="D700" s="34" t="s">
        <v>2</v>
      </c>
      <c r="E700" s="35" t="s">
        <v>2</v>
      </c>
      <c r="F700" s="96">
        <v>0</v>
      </c>
      <c r="G700" s="42">
        <v>0</v>
      </c>
      <c r="H700" s="97">
        <v>0</v>
      </c>
      <c r="I700" s="96">
        <v>0</v>
      </c>
      <c r="J700" s="42">
        <v>0</v>
      </c>
      <c r="K700" s="97">
        <v>0</v>
      </c>
      <c r="L700" s="96">
        <v>0</v>
      </c>
      <c r="M700" s="42">
        <v>0</v>
      </c>
      <c r="N700" s="97">
        <v>0</v>
      </c>
      <c r="O700" s="96">
        <v>0</v>
      </c>
      <c r="P700" s="42">
        <v>0</v>
      </c>
      <c r="Q700" s="97">
        <v>0</v>
      </c>
      <c r="R700" s="96">
        <v>0</v>
      </c>
      <c r="S700" s="42">
        <v>0</v>
      </c>
      <c r="T700" s="97">
        <v>0</v>
      </c>
      <c r="U700" s="96">
        <v>0</v>
      </c>
      <c r="V700" s="42">
        <v>0</v>
      </c>
      <c r="W700" s="97">
        <v>0</v>
      </c>
      <c r="X700" s="96">
        <v>0</v>
      </c>
      <c r="Y700" s="42">
        <v>0</v>
      </c>
      <c r="Z700" s="97">
        <v>0</v>
      </c>
      <c r="AA700" s="96">
        <v>0</v>
      </c>
      <c r="AB700" s="42">
        <v>0</v>
      </c>
      <c r="AC700" s="97">
        <v>0</v>
      </c>
      <c r="AD700" s="96">
        <v>0</v>
      </c>
      <c r="AE700" s="42">
        <v>0</v>
      </c>
      <c r="AF700" s="97">
        <v>0</v>
      </c>
      <c r="AG700" s="96">
        <v>0</v>
      </c>
      <c r="AH700" s="42">
        <v>0</v>
      </c>
      <c r="AI700" s="97">
        <v>0</v>
      </c>
      <c r="AJ700" s="96">
        <v>0</v>
      </c>
      <c r="AK700" s="42">
        <v>0</v>
      </c>
      <c r="AL700" s="97">
        <v>0</v>
      </c>
      <c r="AM700" s="96">
        <v>0</v>
      </c>
      <c r="AN700" s="42">
        <v>0</v>
      </c>
      <c r="AO700" s="97">
        <v>0</v>
      </c>
      <c r="AP700" s="96"/>
      <c r="AQ700" s="42"/>
      <c r="AR700" s="97"/>
      <c r="AT700" s="96">
        <f t="shared" ref="AT700:AV710" si="290">F700+I700+L700+O700+R700+AP700+U700+AA700+AM700+AD700</f>
        <v>0</v>
      </c>
      <c r="AU700" s="42">
        <f t="shared" si="290"/>
        <v>0</v>
      </c>
      <c r="AV700" s="97">
        <f t="shared" si="290"/>
        <v>0</v>
      </c>
      <c r="BC700" s="32">
        <f t="shared" ref="BC700:BC710" si="291">IF(LEN(E700)&lt;2,0,1)</f>
        <v>0</v>
      </c>
      <c r="BE700" s="23">
        <v>5</v>
      </c>
      <c r="BF700" s="23">
        <v>19</v>
      </c>
      <c r="BG700" s="23">
        <v>1</v>
      </c>
    </row>
    <row r="701" spans="2:59" ht="15" hidden="1" customHeight="1" x14ac:dyDescent="0.3">
      <c r="B701" s="15"/>
      <c r="C701" s="40" t="s">
        <v>22</v>
      </c>
      <c r="D701" s="34" t="s">
        <v>2</v>
      </c>
      <c r="E701" s="35" t="s">
        <v>2</v>
      </c>
      <c r="F701" s="96">
        <v>0</v>
      </c>
      <c r="G701" s="42">
        <v>0</v>
      </c>
      <c r="H701" s="97">
        <v>0</v>
      </c>
      <c r="I701" s="96">
        <v>0</v>
      </c>
      <c r="J701" s="42">
        <v>0</v>
      </c>
      <c r="K701" s="97">
        <v>0</v>
      </c>
      <c r="L701" s="96">
        <v>0</v>
      </c>
      <c r="M701" s="42">
        <v>0</v>
      </c>
      <c r="N701" s="97">
        <v>0</v>
      </c>
      <c r="O701" s="96">
        <v>0</v>
      </c>
      <c r="P701" s="42">
        <v>0</v>
      </c>
      <c r="Q701" s="97">
        <v>0</v>
      </c>
      <c r="R701" s="96">
        <v>0</v>
      </c>
      <c r="S701" s="42">
        <v>0</v>
      </c>
      <c r="T701" s="97">
        <v>0</v>
      </c>
      <c r="U701" s="96">
        <v>0</v>
      </c>
      <c r="V701" s="42">
        <v>0</v>
      </c>
      <c r="W701" s="97">
        <v>0</v>
      </c>
      <c r="X701" s="96">
        <v>0</v>
      </c>
      <c r="Y701" s="42">
        <v>0</v>
      </c>
      <c r="Z701" s="97">
        <v>0</v>
      </c>
      <c r="AA701" s="96">
        <v>0</v>
      </c>
      <c r="AB701" s="42">
        <v>0</v>
      </c>
      <c r="AC701" s="97">
        <v>0</v>
      </c>
      <c r="AD701" s="96">
        <v>0</v>
      </c>
      <c r="AE701" s="42">
        <v>0</v>
      </c>
      <c r="AF701" s="97">
        <v>0</v>
      </c>
      <c r="AG701" s="96">
        <v>0</v>
      </c>
      <c r="AH701" s="42">
        <v>0</v>
      </c>
      <c r="AI701" s="97">
        <v>0</v>
      </c>
      <c r="AJ701" s="96">
        <v>0</v>
      </c>
      <c r="AK701" s="42">
        <v>0</v>
      </c>
      <c r="AL701" s="97">
        <v>0</v>
      </c>
      <c r="AM701" s="96">
        <v>0</v>
      </c>
      <c r="AN701" s="42">
        <v>0</v>
      </c>
      <c r="AO701" s="97">
        <v>0</v>
      </c>
      <c r="AP701" s="96"/>
      <c r="AQ701" s="42"/>
      <c r="AR701" s="97"/>
      <c r="AT701" s="96">
        <f t="shared" si="290"/>
        <v>0</v>
      </c>
      <c r="AU701" s="42">
        <f t="shared" si="290"/>
        <v>0</v>
      </c>
      <c r="AV701" s="97">
        <f t="shared" si="290"/>
        <v>0</v>
      </c>
      <c r="BC701" s="32">
        <f t="shared" si="291"/>
        <v>0</v>
      </c>
      <c r="BE701" s="23">
        <v>5</v>
      </c>
      <c r="BF701" s="23">
        <v>19</v>
      </c>
      <c r="BG701" s="23">
        <f>IF(BF701=BF700,BG700+1,1)</f>
        <v>2</v>
      </c>
    </row>
    <row r="702" spans="2:59" ht="15" hidden="1" customHeight="1" x14ac:dyDescent="0.3">
      <c r="B702" s="15"/>
      <c r="C702" s="40" t="s">
        <v>22</v>
      </c>
      <c r="D702" s="34" t="s">
        <v>2</v>
      </c>
      <c r="E702" s="35" t="s">
        <v>2</v>
      </c>
      <c r="F702" s="96">
        <v>0</v>
      </c>
      <c r="G702" s="42">
        <v>0</v>
      </c>
      <c r="H702" s="97">
        <v>0</v>
      </c>
      <c r="I702" s="96">
        <v>0</v>
      </c>
      <c r="J702" s="42">
        <v>0</v>
      </c>
      <c r="K702" s="97">
        <v>0</v>
      </c>
      <c r="L702" s="96">
        <v>0</v>
      </c>
      <c r="M702" s="42">
        <v>0</v>
      </c>
      <c r="N702" s="97">
        <v>0</v>
      </c>
      <c r="O702" s="96">
        <v>0</v>
      </c>
      <c r="P702" s="42">
        <v>0</v>
      </c>
      <c r="Q702" s="97">
        <v>0</v>
      </c>
      <c r="R702" s="96">
        <v>0</v>
      </c>
      <c r="S702" s="42">
        <v>0</v>
      </c>
      <c r="T702" s="97">
        <v>0</v>
      </c>
      <c r="U702" s="96">
        <v>0</v>
      </c>
      <c r="V702" s="42">
        <v>0</v>
      </c>
      <c r="W702" s="97">
        <v>0</v>
      </c>
      <c r="X702" s="96">
        <v>0</v>
      </c>
      <c r="Y702" s="42">
        <v>0</v>
      </c>
      <c r="Z702" s="97">
        <v>0</v>
      </c>
      <c r="AA702" s="96">
        <v>0</v>
      </c>
      <c r="AB702" s="42">
        <v>0</v>
      </c>
      <c r="AC702" s="97">
        <v>0</v>
      </c>
      <c r="AD702" s="96">
        <v>0</v>
      </c>
      <c r="AE702" s="42">
        <v>0</v>
      </c>
      <c r="AF702" s="97">
        <v>0</v>
      </c>
      <c r="AG702" s="96">
        <v>0</v>
      </c>
      <c r="AH702" s="42">
        <v>0</v>
      </c>
      <c r="AI702" s="97">
        <v>0</v>
      </c>
      <c r="AJ702" s="96">
        <v>0</v>
      </c>
      <c r="AK702" s="42">
        <v>0</v>
      </c>
      <c r="AL702" s="97">
        <v>0</v>
      </c>
      <c r="AM702" s="96">
        <v>0</v>
      </c>
      <c r="AN702" s="42">
        <v>0</v>
      </c>
      <c r="AO702" s="97">
        <v>0</v>
      </c>
      <c r="AP702" s="96"/>
      <c r="AQ702" s="42"/>
      <c r="AR702" s="97"/>
      <c r="AT702" s="96">
        <f t="shared" si="290"/>
        <v>0</v>
      </c>
      <c r="AU702" s="42">
        <f t="shared" si="290"/>
        <v>0</v>
      </c>
      <c r="AV702" s="97">
        <f t="shared" si="290"/>
        <v>0</v>
      </c>
      <c r="BC702" s="32">
        <f t="shared" si="291"/>
        <v>0</v>
      </c>
      <c r="BE702" s="23">
        <v>5</v>
      </c>
      <c r="BF702" s="23">
        <v>19</v>
      </c>
      <c r="BG702" s="23">
        <f t="shared" ref="BG702:BG710" si="292">IF(BF702=BF701,BG701+1,1)</f>
        <v>3</v>
      </c>
    </row>
    <row r="703" spans="2:59" ht="15" hidden="1" customHeight="1" x14ac:dyDescent="0.3">
      <c r="B703" s="15"/>
      <c r="C703" s="40" t="s">
        <v>22</v>
      </c>
      <c r="D703" s="34" t="s">
        <v>2</v>
      </c>
      <c r="E703" s="35" t="s">
        <v>2</v>
      </c>
      <c r="F703" s="96">
        <v>0</v>
      </c>
      <c r="G703" s="42">
        <v>0</v>
      </c>
      <c r="H703" s="97">
        <v>0</v>
      </c>
      <c r="I703" s="96">
        <v>0</v>
      </c>
      <c r="J703" s="42">
        <v>0</v>
      </c>
      <c r="K703" s="97">
        <v>0</v>
      </c>
      <c r="L703" s="96">
        <v>0</v>
      </c>
      <c r="M703" s="42">
        <v>0</v>
      </c>
      <c r="N703" s="97">
        <v>0</v>
      </c>
      <c r="O703" s="96">
        <v>0</v>
      </c>
      <c r="P703" s="42">
        <v>0</v>
      </c>
      <c r="Q703" s="97">
        <v>0</v>
      </c>
      <c r="R703" s="96">
        <v>0</v>
      </c>
      <c r="S703" s="42">
        <v>0</v>
      </c>
      <c r="T703" s="97">
        <v>0</v>
      </c>
      <c r="U703" s="96">
        <v>0</v>
      </c>
      <c r="V703" s="42">
        <v>0</v>
      </c>
      <c r="W703" s="97">
        <v>0</v>
      </c>
      <c r="X703" s="96">
        <v>0</v>
      </c>
      <c r="Y703" s="42">
        <v>0</v>
      </c>
      <c r="Z703" s="97">
        <v>0</v>
      </c>
      <c r="AA703" s="96">
        <v>0</v>
      </c>
      <c r="AB703" s="42">
        <v>0</v>
      </c>
      <c r="AC703" s="97">
        <v>0</v>
      </c>
      <c r="AD703" s="96">
        <v>0</v>
      </c>
      <c r="AE703" s="42">
        <v>0</v>
      </c>
      <c r="AF703" s="97">
        <v>0</v>
      </c>
      <c r="AG703" s="96">
        <v>0</v>
      </c>
      <c r="AH703" s="42">
        <v>0</v>
      </c>
      <c r="AI703" s="97">
        <v>0</v>
      </c>
      <c r="AJ703" s="96">
        <v>0</v>
      </c>
      <c r="AK703" s="42">
        <v>0</v>
      </c>
      <c r="AL703" s="97">
        <v>0</v>
      </c>
      <c r="AM703" s="96">
        <v>0</v>
      </c>
      <c r="AN703" s="42">
        <v>0</v>
      </c>
      <c r="AO703" s="97">
        <v>0</v>
      </c>
      <c r="AP703" s="96"/>
      <c r="AQ703" s="42"/>
      <c r="AR703" s="97"/>
      <c r="AT703" s="96">
        <f t="shared" si="290"/>
        <v>0</v>
      </c>
      <c r="AU703" s="42">
        <f t="shared" si="290"/>
        <v>0</v>
      </c>
      <c r="AV703" s="97">
        <f t="shared" si="290"/>
        <v>0</v>
      </c>
      <c r="BC703" s="32">
        <f t="shared" si="291"/>
        <v>0</v>
      </c>
      <c r="BE703" s="23">
        <v>5</v>
      </c>
      <c r="BF703" s="23">
        <v>19</v>
      </c>
      <c r="BG703" s="23">
        <f t="shared" si="292"/>
        <v>4</v>
      </c>
    </row>
    <row r="704" spans="2:59" ht="15" hidden="1" customHeight="1" x14ac:dyDescent="0.3">
      <c r="B704" s="15"/>
      <c r="C704" s="40" t="s">
        <v>22</v>
      </c>
      <c r="D704" s="34" t="s">
        <v>2</v>
      </c>
      <c r="E704" s="35" t="s">
        <v>2</v>
      </c>
      <c r="F704" s="96">
        <v>0</v>
      </c>
      <c r="G704" s="42">
        <v>0</v>
      </c>
      <c r="H704" s="97">
        <v>0</v>
      </c>
      <c r="I704" s="96">
        <v>0</v>
      </c>
      <c r="J704" s="42">
        <v>0</v>
      </c>
      <c r="K704" s="97">
        <v>0</v>
      </c>
      <c r="L704" s="96">
        <v>0</v>
      </c>
      <c r="M704" s="42">
        <v>0</v>
      </c>
      <c r="N704" s="97">
        <v>0</v>
      </c>
      <c r="O704" s="96">
        <v>0</v>
      </c>
      <c r="P704" s="42">
        <v>0</v>
      </c>
      <c r="Q704" s="97">
        <v>0</v>
      </c>
      <c r="R704" s="96">
        <v>0</v>
      </c>
      <c r="S704" s="42">
        <v>0</v>
      </c>
      <c r="T704" s="97">
        <v>0</v>
      </c>
      <c r="U704" s="96">
        <v>0</v>
      </c>
      <c r="V704" s="42">
        <v>0</v>
      </c>
      <c r="W704" s="97">
        <v>0</v>
      </c>
      <c r="X704" s="96">
        <v>0</v>
      </c>
      <c r="Y704" s="42">
        <v>0</v>
      </c>
      <c r="Z704" s="97">
        <v>0</v>
      </c>
      <c r="AA704" s="96">
        <v>0</v>
      </c>
      <c r="AB704" s="42">
        <v>0</v>
      </c>
      <c r="AC704" s="97">
        <v>0</v>
      </c>
      <c r="AD704" s="96">
        <v>0</v>
      </c>
      <c r="AE704" s="42">
        <v>0</v>
      </c>
      <c r="AF704" s="97">
        <v>0</v>
      </c>
      <c r="AG704" s="96">
        <v>0</v>
      </c>
      <c r="AH704" s="42">
        <v>0</v>
      </c>
      <c r="AI704" s="97">
        <v>0</v>
      </c>
      <c r="AJ704" s="96">
        <v>0</v>
      </c>
      <c r="AK704" s="42">
        <v>0</v>
      </c>
      <c r="AL704" s="97">
        <v>0</v>
      </c>
      <c r="AM704" s="96">
        <v>0</v>
      </c>
      <c r="AN704" s="42">
        <v>0</v>
      </c>
      <c r="AO704" s="97">
        <v>0</v>
      </c>
      <c r="AP704" s="96"/>
      <c r="AQ704" s="42"/>
      <c r="AR704" s="97"/>
      <c r="AT704" s="96">
        <f t="shared" si="290"/>
        <v>0</v>
      </c>
      <c r="AU704" s="42">
        <f t="shared" si="290"/>
        <v>0</v>
      </c>
      <c r="AV704" s="97">
        <f t="shared" si="290"/>
        <v>0</v>
      </c>
      <c r="BC704" s="32">
        <f t="shared" si="291"/>
        <v>0</v>
      </c>
      <c r="BE704" s="23">
        <v>5</v>
      </c>
      <c r="BF704" s="23">
        <v>19</v>
      </c>
      <c r="BG704" s="23">
        <f t="shared" si="292"/>
        <v>5</v>
      </c>
    </row>
    <row r="705" spans="2:59" ht="15" hidden="1" customHeight="1" x14ac:dyDescent="0.3">
      <c r="B705" s="15"/>
      <c r="C705" s="40" t="s">
        <v>22</v>
      </c>
      <c r="D705" s="34" t="s">
        <v>2</v>
      </c>
      <c r="E705" s="35" t="s">
        <v>2</v>
      </c>
      <c r="F705" s="96">
        <v>0</v>
      </c>
      <c r="G705" s="42">
        <v>0</v>
      </c>
      <c r="H705" s="97">
        <v>0</v>
      </c>
      <c r="I705" s="96">
        <v>0</v>
      </c>
      <c r="J705" s="42">
        <v>0</v>
      </c>
      <c r="K705" s="97">
        <v>0</v>
      </c>
      <c r="L705" s="96">
        <v>0</v>
      </c>
      <c r="M705" s="42">
        <v>0</v>
      </c>
      <c r="N705" s="97">
        <v>0</v>
      </c>
      <c r="O705" s="96">
        <v>0</v>
      </c>
      <c r="P705" s="42">
        <v>0</v>
      </c>
      <c r="Q705" s="97">
        <v>0</v>
      </c>
      <c r="R705" s="96">
        <v>0</v>
      </c>
      <c r="S705" s="42">
        <v>0</v>
      </c>
      <c r="T705" s="97">
        <v>0</v>
      </c>
      <c r="U705" s="96">
        <v>0</v>
      </c>
      <c r="V705" s="42">
        <v>0</v>
      </c>
      <c r="W705" s="97">
        <v>0</v>
      </c>
      <c r="X705" s="96">
        <v>0</v>
      </c>
      <c r="Y705" s="42">
        <v>0</v>
      </c>
      <c r="Z705" s="97">
        <v>0</v>
      </c>
      <c r="AA705" s="96">
        <v>0</v>
      </c>
      <c r="AB705" s="42">
        <v>0</v>
      </c>
      <c r="AC705" s="97">
        <v>0</v>
      </c>
      <c r="AD705" s="96">
        <v>0</v>
      </c>
      <c r="AE705" s="42">
        <v>0</v>
      </c>
      <c r="AF705" s="97">
        <v>0</v>
      </c>
      <c r="AG705" s="96">
        <v>0</v>
      </c>
      <c r="AH705" s="42">
        <v>0</v>
      </c>
      <c r="AI705" s="97">
        <v>0</v>
      </c>
      <c r="AJ705" s="96">
        <v>0</v>
      </c>
      <c r="AK705" s="42">
        <v>0</v>
      </c>
      <c r="AL705" s="97">
        <v>0</v>
      </c>
      <c r="AM705" s="96">
        <v>0</v>
      </c>
      <c r="AN705" s="42">
        <v>0</v>
      </c>
      <c r="AO705" s="97">
        <v>0</v>
      </c>
      <c r="AP705" s="96"/>
      <c r="AQ705" s="42"/>
      <c r="AR705" s="97"/>
      <c r="AT705" s="96">
        <f t="shared" si="290"/>
        <v>0</v>
      </c>
      <c r="AU705" s="42">
        <f t="shared" si="290"/>
        <v>0</v>
      </c>
      <c r="AV705" s="97">
        <f t="shared" si="290"/>
        <v>0</v>
      </c>
      <c r="BC705" s="32">
        <f t="shared" si="291"/>
        <v>0</v>
      </c>
      <c r="BE705" s="23">
        <v>5</v>
      </c>
      <c r="BF705" s="23">
        <v>19</v>
      </c>
      <c r="BG705" s="23">
        <f t="shared" si="292"/>
        <v>6</v>
      </c>
    </row>
    <row r="706" spans="2:59" ht="15" hidden="1" customHeight="1" x14ac:dyDescent="0.3">
      <c r="B706" s="15"/>
      <c r="C706" s="40" t="s">
        <v>22</v>
      </c>
      <c r="D706" s="34" t="s">
        <v>2</v>
      </c>
      <c r="E706" s="35" t="s">
        <v>2</v>
      </c>
      <c r="F706" s="96">
        <v>0</v>
      </c>
      <c r="G706" s="42">
        <v>0</v>
      </c>
      <c r="H706" s="97">
        <v>0</v>
      </c>
      <c r="I706" s="96">
        <v>0</v>
      </c>
      <c r="J706" s="42">
        <v>0</v>
      </c>
      <c r="K706" s="97">
        <v>0</v>
      </c>
      <c r="L706" s="96">
        <v>0</v>
      </c>
      <c r="M706" s="42">
        <v>0</v>
      </c>
      <c r="N706" s="97">
        <v>0</v>
      </c>
      <c r="O706" s="96">
        <v>0</v>
      </c>
      <c r="P706" s="42">
        <v>0</v>
      </c>
      <c r="Q706" s="97">
        <v>0</v>
      </c>
      <c r="R706" s="96">
        <v>0</v>
      </c>
      <c r="S706" s="42">
        <v>0</v>
      </c>
      <c r="T706" s="97">
        <v>0</v>
      </c>
      <c r="U706" s="96">
        <v>0</v>
      </c>
      <c r="V706" s="42">
        <v>0</v>
      </c>
      <c r="W706" s="97">
        <v>0</v>
      </c>
      <c r="X706" s="96">
        <v>0</v>
      </c>
      <c r="Y706" s="42">
        <v>0</v>
      </c>
      <c r="Z706" s="97">
        <v>0</v>
      </c>
      <c r="AA706" s="96">
        <v>0</v>
      </c>
      <c r="AB706" s="42">
        <v>0</v>
      </c>
      <c r="AC706" s="97">
        <v>0</v>
      </c>
      <c r="AD706" s="96">
        <v>0</v>
      </c>
      <c r="AE706" s="42">
        <v>0</v>
      </c>
      <c r="AF706" s="97">
        <v>0</v>
      </c>
      <c r="AG706" s="96">
        <v>0</v>
      </c>
      <c r="AH706" s="42">
        <v>0</v>
      </c>
      <c r="AI706" s="97">
        <v>0</v>
      </c>
      <c r="AJ706" s="96">
        <v>0</v>
      </c>
      <c r="AK706" s="42">
        <v>0</v>
      </c>
      <c r="AL706" s="97">
        <v>0</v>
      </c>
      <c r="AM706" s="96">
        <v>0</v>
      </c>
      <c r="AN706" s="42">
        <v>0</v>
      </c>
      <c r="AO706" s="97">
        <v>0</v>
      </c>
      <c r="AP706" s="96"/>
      <c r="AQ706" s="42"/>
      <c r="AR706" s="97"/>
      <c r="AT706" s="96">
        <f t="shared" si="290"/>
        <v>0</v>
      </c>
      <c r="AU706" s="42">
        <f t="shared" si="290"/>
        <v>0</v>
      </c>
      <c r="AV706" s="97">
        <f t="shared" si="290"/>
        <v>0</v>
      </c>
      <c r="BC706" s="32">
        <f t="shared" si="291"/>
        <v>0</v>
      </c>
      <c r="BE706" s="23">
        <v>5</v>
      </c>
      <c r="BF706" s="23">
        <v>19</v>
      </c>
      <c r="BG706" s="23">
        <f t="shared" si="292"/>
        <v>7</v>
      </c>
    </row>
    <row r="707" spans="2:59" ht="15" hidden="1" customHeight="1" x14ac:dyDescent="0.3">
      <c r="B707" s="15"/>
      <c r="C707" s="40" t="s">
        <v>22</v>
      </c>
      <c r="D707" s="34" t="s">
        <v>2</v>
      </c>
      <c r="E707" s="35" t="s">
        <v>2</v>
      </c>
      <c r="F707" s="96">
        <v>0</v>
      </c>
      <c r="G707" s="42">
        <v>0</v>
      </c>
      <c r="H707" s="97">
        <v>0</v>
      </c>
      <c r="I707" s="96">
        <v>0</v>
      </c>
      <c r="J707" s="42">
        <v>0</v>
      </c>
      <c r="K707" s="97">
        <v>0</v>
      </c>
      <c r="L707" s="96">
        <v>0</v>
      </c>
      <c r="M707" s="42">
        <v>0</v>
      </c>
      <c r="N707" s="97">
        <v>0</v>
      </c>
      <c r="O707" s="96">
        <v>0</v>
      </c>
      <c r="P707" s="42">
        <v>0</v>
      </c>
      <c r="Q707" s="97">
        <v>0</v>
      </c>
      <c r="R707" s="96">
        <v>0</v>
      </c>
      <c r="S707" s="42">
        <v>0</v>
      </c>
      <c r="T707" s="97">
        <v>0</v>
      </c>
      <c r="U707" s="96">
        <v>0</v>
      </c>
      <c r="V707" s="42">
        <v>0</v>
      </c>
      <c r="W707" s="97">
        <v>0</v>
      </c>
      <c r="X707" s="96">
        <v>0</v>
      </c>
      <c r="Y707" s="42">
        <v>0</v>
      </c>
      <c r="Z707" s="97">
        <v>0</v>
      </c>
      <c r="AA707" s="96">
        <v>0</v>
      </c>
      <c r="AB707" s="42">
        <v>0</v>
      </c>
      <c r="AC707" s="97">
        <v>0</v>
      </c>
      <c r="AD707" s="96">
        <v>0</v>
      </c>
      <c r="AE707" s="42">
        <v>0</v>
      </c>
      <c r="AF707" s="97">
        <v>0</v>
      </c>
      <c r="AG707" s="96">
        <v>0</v>
      </c>
      <c r="AH707" s="42">
        <v>0</v>
      </c>
      <c r="AI707" s="97">
        <v>0</v>
      </c>
      <c r="AJ707" s="96">
        <v>0</v>
      </c>
      <c r="AK707" s="42">
        <v>0</v>
      </c>
      <c r="AL707" s="97">
        <v>0</v>
      </c>
      <c r="AM707" s="96">
        <v>0</v>
      </c>
      <c r="AN707" s="42">
        <v>0</v>
      </c>
      <c r="AO707" s="97">
        <v>0</v>
      </c>
      <c r="AP707" s="96"/>
      <c r="AQ707" s="42"/>
      <c r="AR707" s="97"/>
      <c r="AT707" s="96">
        <f t="shared" si="290"/>
        <v>0</v>
      </c>
      <c r="AU707" s="42">
        <f t="shared" si="290"/>
        <v>0</v>
      </c>
      <c r="AV707" s="97">
        <f t="shared" si="290"/>
        <v>0</v>
      </c>
      <c r="BC707" s="32">
        <f t="shared" si="291"/>
        <v>0</v>
      </c>
      <c r="BE707" s="23">
        <v>5</v>
      </c>
      <c r="BF707" s="23">
        <v>19</v>
      </c>
      <c r="BG707" s="23">
        <f t="shared" si="292"/>
        <v>8</v>
      </c>
    </row>
    <row r="708" spans="2:59" ht="15" hidden="1" customHeight="1" x14ac:dyDescent="0.3">
      <c r="B708" s="15"/>
      <c r="C708" s="40" t="s">
        <v>22</v>
      </c>
      <c r="D708" s="34" t="s">
        <v>2</v>
      </c>
      <c r="E708" s="35" t="s">
        <v>2</v>
      </c>
      <c r="F708" s="96">
        <v>0</v>
      </c>
      <c r="G708" s="42">
        <v>0</v>
      </c>
      <c r="H708" s="97">
        <v>0</v>
      </c>
      <c r="I708" s="96">
        <v>0</v>
      </c>
      <c r="J708" s="42">
        <v>0</v>
      </c>
      <c r="K708" s="97">
        <v>0</v>
      </c>
      <c r="L708" s="96">
        <v>0</v>
      </c>
      <c r="M708" s="42">
        <v>0</v>
      </c>
      <c r="N708" s="97">
        <v>0</v>
      </c>
      <c r="O708" s="96">
        <v>0</v>
      </c>
      <c r="P708" s="42">
        <v>0</v>
      </c>
      <c r="Q708" s="97">
        <v>0</v>
      </c>
      <c r="R708" s="96">
        <v>0</v>
      </c>
      <c r="S708" s="42">
        <v>0</v>
      </c>
      <c r="T708" s="97">
        <v>0</v>
      </c>
      <c r="U708" s="96">
        <v>0</v>
      </c>
      <c r="V708" s="42">
        <v>0</v>
      </c>
      <c r="W708" s="97">
        <v>0</v>
      </c>
      <c r="X708" s="96">
        <v>0</v>
      </c>
      <c r="Y708" s="42">
        <v>0</v>
      </c>
      <c r="Z708" s="97">
        <v>0</v>
      </c>
      <c r="AA708" s="96">
        <v>0</v>
      </c>
      <c r="AB708" s="42">
        <v>0</v>
      </c>
      <c r="AC708" s="97">
        <v>0</v>
      </c>
      <c r="AD708" s="96">
        <v>0</v>
      </c>
      <c r="AE708" s="42">
        <v>0</v>
      </c>
      <c r="AF708" s="97">
        <v>0</v>
      </c>
      <c r="AG708" s="96">
        <v>0</v>
      </c>
      <c r="AH708" s="42">
        <v>0</v>
      </c>
      <c r="AI708" s="97">
        <v>0</v>
      </c>
      <c r="AJ708" s="96">
        <v>0</v>
      </c>
      <c r="AK708" s="42">
        <v>0</v>
      </c>
      <c r="AL708" s="97">
        <v>0</v>
      </c>
      <c r="AM708" s="96">
        <v>0</v>
      </c>
      <c r="AN708" s="42">
        <v>0</v>
      </c>
      <c r="AO708" s="97">
        <v>0</v>
      </c>
      <c r="AP708" s="96"/>
      <c r="AQ708" s="42"/>
      <c r="AR708" s="97"/>
      <c r="AT708" s="96">
        <f t="shared" si="290"/>
        <v>0</v>
      </c>
      <c r="AU708" s="42">
        <f t="shared" si="290"/>
        <v>0</v>
      </c>
      <c r="AV708" s="97">
        <f t="shared" si="290"/>
        <v>0</v>
      </c>
      <c r="BC708" s="32">
        <f t="shared" si="291"/>
        <v>0</v>
      </c>
      <c r="BE708" s="23">
        <v>5</v>
      </c>
      <c r="BF708" s="23">
        <v>19</v>
      </c>
      <c r="BG708" s="23">
        <f t="shared" si="292"/>
        <v>9</v>
      </c>
    </row>
    <row r="709" spans="2:59" ht="15" hidden="1" customHeight="1" x14ac:dyDescent="0.3">
      <c r="B709" s="15"/>
      <c r="C709" s="40" t="s">
        <v>22</v>
      </c>
      <c r="D709" s="34" t="s">
        <v>2</v>
      </c>
      <c r="E709" s="35" t="s">
        <v>2</v>
      </c>
      <c r="F709" s="96">
        <v>0</v>
      </c>
      <c r="G709" s="42">
        <v>0</v>
      </c>
      <c r="H709" s="97">
        <v>0</v>
      </c>
      <c r="I709" s="96">
        <v>0</v>
      </c>
      <c r="J709" s="42">
        <v>0</v>
      </c>
      <c r="K709" s="97">
        <v>0</v>
      </c>
      <c r="L709" s="96">
        <v>0</v>
      </c>
      <c r="M709" s="42">
        <v>0</v>
      </c>
      <c r="N709" s="97">
        <v>0</v>
      </c>
      <c r="O709" s="96">
        <v>0</v>
      </c>
      <c r="P709" s="42">
        <v>0</v>
      </c>
      <c r="Q709" s="97">
        <v>0</v>
      </c>
      <c r="R709" s="96">
        <v>0</v>
      </c>
      <c r="S709" s="42">
        <v>0</v>
      </c>
      <c r="T709" s="97">
        <v>0</v>
      </c>
      <c r="U709" s="96">
        <v>0</v>
      </c>
      <c r="V709" s="42">
        <v>0</v>
      </c>
      <c r="W709" s="97">
        <v>0</v>
      </c>
      <c r="X709" s="96">
        <v>0</v>
      </c>
      <c r="Y709" s="42">
        <v>0</v>
      </c>
      <c r="Z709" s="97">
        <v>0</v>
      </c>
      <c r="AA709" s="96">
        <v>0</v>
      </c>
      <c r="AB709" s="42">
        <v>0</v>
      </c>
      <c r="AC709" s="97">
        <v>0</v>
      </c>
      <c r="AD709" s="96">
        <v>0</v>
      </c>
      <c r="AE709" s="42">
        <v>0</v>
      </c>
      <c r="AF709" s="97">
        <v>0</v>
      </c>
      <c r="AG709" s="96">
        <v>0</v>
      </c>
      <c r="AH709" s="42">
        <v>0</v>
      </c>
      <c r="AI709" s="97">
        <v>0</v>
      </c>
      <c r="AJ709" s="96">
        <v>0</v>
      </c>
      <c r="AK709" s="42">
        <v>0</v>
      </c>
      <c r="AL709" s="97">
        <v>0</v>
      </c>
      <c r="AM709" s="96">
        <v>0</v>
      </c>
      <c r="AN709" s="42">
        <v>0</v>
      </c>
      <c r="AO709" s="97">
        <v>0</v>
      </c>
      <c r="AP709" s="96"/>
      <c r="AQ709" s="42"/>
      <c r="AR709" s="97"/>
      <c r="AT709" s="96">
        <f t="shared" si="290"/>
        <v>0</v>
      </c>
      <c r="AU709" s="42">
        <f t="shared" si="290"/>
        <v>0</v>
      </c>
      <c r="AV709" s="97">
        <f t="shared" si="290"/>
        <v>0</v>
      </c>
      <c r="BC709" s="32">
        <f t="shared" si="291"/>
        <v>0</v>
      </c>
      <c r="BE709" s="23">
        <v>5</v>
      </c>
      <c r="BF709" s="23">
        <v>19</v>
      </c>
      <c r="BG709" s="23">
        <f t="shared" si="292"/>
        <v>10</v>
      </c>
    </row>
    <row r="710" spans="2:59" ht="15" hidden="1" customHeight="1" x14ac:dyDescent="0.3">
      <c r="B710" s="15"/>
      <c r="C710" s="40" t="s">
        <v>23</v>
      </c>
      <c r="D710" s="34" t="s">
        <v>2</v>
      </c>
      <c r="E710" s="35" t="s">
        <v>2</v>
      </c>
      <c r="F710" s="96">
        <v>0</v>
      </c>
      <c r="G710" s="42">
        <v>0</v>
      </c>
      <c r="H710" s="97">
        <v>0</v>
      </c>
      <c r="I710" s="96">
        <v>0</v>
      </c>
      <c r="J710" s="42">
        <v>0</v>
      </c>
      <c r="K710" s="97">
        <v>0</v>
      </c>
      <c r="L710" s="96">
        <v>0</v>
      </c>
      <c r="M710" s="42">
        <v>0</v>
      </c>
      <c r="N710" s="97">
        <v>0</v>
      </c>
      <c r="O710" s="96">
        <v>0</v>
      </c>
      <c r="P710" s="42">
        <v>0</v>
      </c>
      <c r="Q710" s="97">
        <v>0</v>
      </c>
      <c r="R710" s="96">
        <v>0</v>
      </c>
      <c r="S710" s="42">
        <v>0</v>
      </c>
      <c r="T710" s="97">
        <v>0</v>
      </c>
      <c r="U710" s="96">
        <v>0</v>
      </c>
      <c r="V710" s="42">
        <v>0</v>
      </c>
      <c r="W710" s="97">
        <v>0</v>
      </c>
      <c r="X710" s="96">
        <v>0</v>
      </c>
      <c r="Y710" s="42">
        <v>0</v>
      </c>
      <c r="Z710" s="97">
        <v>0</v>
      </c>
      <c r="AA710" s="96">
        <v>0</v>
      </c>
      <c r="AB710" s="42">
        <v>0</v>
      </c>
      <c r="AC710" s="97">
        <v>0</v>
      </c>
      <c r="AD710" s="96">
        <v>0</v>
      </c>
      <c r="AE710" s="42">
        <v>0</v>
      </c>
      <c r="AF710" s="97">
        <v>0</v>
      </c>
      <c r="AG710" s="96">
        <v>0</v>
      </c>
      <c r="AH710" s="42">
        <v>0</v>
      </c>
      <c r="AI710" s="97">
        <v>0</v>
      </c>
      <c r="AJ710" s="96">
        <v>0</v>
      </c>
      <c r="AK710" s="42">
        <v>0</v>
      </c>
      <c r="AL710" s="97">
        <v>0</v>
      </c>
      <c r="AM710" s="96">
        <v>0</v>
      </c>
      <c r="AN710" s="42">
        <v>0</v>
      </c>
      <c r="AO710" s="97">
        <v>0</v>
      </c>
      <c r="AP710" s="96"/>
      <c r="AQ710" s="42"/>
      <c r="AR710" s="97"/>
      <c r="AT710" s="96">
        <f t="shared" si="290"/>
        <v>0</v>
      </c>
      <c r="AU710" s="42">
        <f t="shared" si="290"/>
        <v>0</v>
      </c>
      <c r="AV710" s="97">
        <f t="shared" si="290"/>
        <v>0</v>
      </c>
      <c r="BC710" s="32">
        <f t="shared" si="291"/>
        <v>0</v>
      </c>
      <c r="BE710" s="23">
        <v>5</v>
      </c>
      <c r="BF710" s="23">
        <v>20</v>
      </c>
      <c r="BG710" s="23">
        <f t="shared" si="292"/>
        <v>1</v>
      </c>
    </row>
    <row r="711" spans="2:59" ht="15" hidden="1" customHeight="1" x14ac:dyDescent="0.3">
      <c r="B711" s="15"/>
      <c r="C711" s="50" t="str">
        <f>IF(LEN(E710)&lt;1,"","Total: " &amp; LEFT(E710,LEN(E710)-21) &amp; "Municipalities")</f>
        <v/>
      </c>
      <c r="D711" s="51"/>
      <c r="E711" s="52"/>
      <c r="F711" s="63">
        <f>SUM(F700:F710)</f>
        <v>0</v>
      </c>
      <c r="G711" s="54">
        <f>SUM(G700:G710)</f>
        <v>0</v>
      </c>
      <c r="H711" s="64">
        <f>SUM(H700:H710)</f>
        <v>0</v>
      </c>
      <c r="I711" s="63">
        <f t="shared" ref="I711:Q711" si="293">SUM(I700:I710)</f>
        <v>0</v>
      </c>
      <c r="J711" s="54">
        <f t="shared" si="293"/>
        <v>0</v>
      </c>
      <c r="K711" s="64">
        <f t="shared" si="293"/>
        <v>0</v>
      </c>
      <c r="L711" s="63">
        <f t="shared" si="293"/>
        <v>0</v>
      </c>
      <c r="M711" s="54">
        <f t="shared" si="293"/>
        <v>0</v>
      </c>
      <c r="N711" s="64">
        <f t="shared" si="293"/>
        <v>0</v>
      </c>
      <c r="O711" s="63">
        <f t="shared" si="293"/>
        <v>0</v>
      </c>
      <c r="P711" s="54">
        <f t="shared" si="293"/>
        <v>0</v>
      </c>
      <c r="Q711" s="64">
        <f t="shared" si="293"/>
        <v>0</v>
      </c>
      <c r="R711" s="63">
        <f>SUM(R700:R710)</f>
        <v>0</v>
      </c>
      <c r="S711" s="54">
        <f>SUM(S700:S710)</f>
        <v>0</v>
      </c>
      <c r="T711" s="64">
        <f>SUM(T700:T710)</f>
        <v>0</v>
      </c>
      <c r="U711" s="63">
        <f t="shared" ref="U711:AL711" si="294">SUM(U700:U710)</f>
        <v>0</v>
      </c>
      <c r="V711" s="54">
        <f t="shared" si="294"/>
        <v>0</v>
      </c>
      <c r="W711" s="64">
        <f t="shared" si="294"/>
        <v>0</v>
      </c>
      <c r="X711" s="63">
        <f t="shared" si="294"/>
        <v>0</v>
      </c>
      <c r="Y711" s="54">
        <f t="shared" si="294"/>
        <v>0</v>
      </c>
      <c r="Z711" s="64">
        <f t="shared" si="294"/>
        <v>0</v>
      </c>
      <c r="AA711" s="63">
        <f t="shared" si="294"/>
        <v>0</v>
      </c>
      <c r="AB711" s="54">
        <f t="shared" si="294"/>
        <v>0</v>
      </c>
      <c r="AC711" s="64">
        <f t="shared" si="294"/>
        <v>0</v>
      </c>
      <c r="AD711" s="63">
        <f>SUM(AD700:AD710)</f>
        <v>0</v>
      </c>
      <c r="AE711" s="54">
        <f>SUM(AE700:AE710)</f>
        <v>0</v>
      </c>
      <c r="AF711" s="64">
        <f>SUM(AF700:AF710)</f>
        <v>0</v>
      </c>
      <c r="AG711" s="63">
        <f t="shared" si="294"/>
        <v>0</v>
      </c>
      <c r="AH711" s="54">
        <f t="shared" si="294"/>
        <v>0</v>
      </c>
      <c r="AI711" s="64">
        <f t="shared" si="294"/>
        <v>0</v>
      </c>
      <c r="AJ711" s="63">
        <f t="shared" si="294"/>
        <v>0</v>
      </c>
      <c r="AK711" s="54">
        <f t="shared" si="294"/>
        <v>0</v>
      </c>
      <c r="AL711" s="64">
        <f t="shared" si="294"/>
        <v>0</v>
      </c>
      <c r="AM711" s="63">
        <f>SUM(AM700:AM710)</f>
        <v>0</v>
      </c>
      <c r="AN711" s="54">
        <f>SUM(AN700:AN710)</f>
        <v>0</v>
      </c>
      <c r="AO711" s="64">
        <f>SUM(AO700:AO710)</f>
        <v>0</v>
      </c>
      <c r="AP711" s="63"/>
      <c r="AQ711" s="54"/>
      <c r="AR711" s="64"/>
      <c r="AT711" s="63">
        <f>SUM(AT700:AT710)</f>
        <v>0</v>
      </c>
      <c r="AU711" s="54">
        <f>SUM(AU700:AU710)</f>
        <v>0</v>
      </c>
      <c r="AV711" s="64">
        <f>SUM(AV700:AV710)</f>
        <v>0</v>
      </c>
      <c r="BC711" s="32">
        <f>IF(SUM(BC700:BC710)=0,0,1)</f>
        <v>0</v>
      </c>
    </row>
    <row r="712" spans="2:59" ht="15" hidden="1" customHeight="1" x14ac:dyDescent="0.3">
      <c r="B712" s="15"/>
      <c r="C712" s="40"/>
      <c r="D712" s="34"/>
      <c r="E712" s="35"/>
      <c r="F712" s="96"/>
      <c r="G712" s="42"/>
      <c r="H712" s="97"/>
      <c r="I712" s="96"/>
      <c r="J712" s="42"/>
      <c r="K712" s="97"/>
      <c r="L712" s="96"/>
      <c r="M712" s="42"/>
      <c r="N712" s="97"/>
      <c r="O712" s="96"/>
      <c r="P712" s="42"/>
      <c r="Q712" s="97"/>
      <c r="R712" s="96"/>
      <c r="S712" s="42"/>
      <c r="T712" s="97"/>
      <c r="U712" s="96"/>
      <c r="V712" s="42"/>
      <c r="W712" s="97"/>
      <c r="X712" s="96"/>
      <c r="Y712" s="42"/>
      <c r="Z712" s="97"/>
      <c r="AA712" s="96"/>
      <c r="AB712" s="42"/>
      <c r="AC712" s="97"/>
      <c r="AD712" s="96"/>
      <c r="AE712" s="42"/>
      <c r="AF712" s="97"/>
      <c r="AG712" s="96"/>
      <c r="AH712" s="42"/>
      <c r="AI712" s="97"/>
      <c r="AJ712" s="96"/>
      <c r="AK712" s="42"/>
      <c r="AL712" s="97"/>
      <c r="AM712" s="96"/>
      <c r="AN712" s="42"/>
      <c r="AO712" s="97"/>
      <c r="AP712" s="96"/>
      <c r="AQ712" s="42"/>
      <c r="AR712" s="97"/>
      <c r="AT712" s="96"/>
      <c r="AU712" s="42"/>
      <c r="AV712" s="97"/>
      <c r="BC712" s="32">
        <v>0</v>
      </c>
    </row>
    <row r="713" spans="2:59" ht="15" customHeight="1" x14ac:dyDescent="0.3">
      <c r="B713" s="15"/>
      <c r="C713" s="56" t="s">
        <v>32</v>
      </c>
      <c r="D713" s="57"/>
      <c r="E713" s="58"/>
      <c r="F713" s="63">
        <f>F576+F577+F578+F579+F580+F594+F607+F620+F633+F646+F659+F672+F685+F698+F711</f>
        <v>3435629</v>
      </c>
      <c r="G713" s="54">
        <f>G576+G577+G578+G579+G580+G594+G607+G620+G633+G646+G659+G672+G685+G698+G711</f>
        <v>3551229</v>
      </c>
      <c r="H713" s="64">
        <f>H576+H577+H578+H579+H580+H594+H607+H620+H633+H646+H659+H672+H685+H698+H711</f>
        <v>3868166</v>
      </c>
      <c r="I713" s="63">
        <f t="shared" ref="I713:Q713" si="295">I576+I577+I578+I579+I580+I594+I607+I620+I633+I646+I659+I672+I685+I698+I711</f>
        <v>44745</v>
      </c>
      <c r="J713" s="54">
        <f t="shared" si="295"/>
        <v>26488</v>
      </c>
      <c r="K713" s="64">
        <f t="shared" si="295"/>
        <v>0</v>
      </c>
      <c r="L713" s="63">
        <f t="shared" si="295"/>
        <v>31000</v>
      </c>
      <c r="M713" s="54">
        <f t="shared" si="295"/>
        <v>34000</v>
      </c>
      <c r="N713" s="64">
        <f t="shared" si="295"/>
        <v>31000</v>
      </c>
      <c r="O713" s="63">
        <f t="shared" si="295"/>
        <v>248755</v>
      </c>
      <c r="P713" s="54">
        <f t="shared" si="295"/>
        <v>235169</v>
      </c>
      <c r="Q713" s="64">
        <f t="shared" si="295"/>
        <v>229212</v>
      </c>
      <c r="R713" s="63">
        <f>R576+R577+R578+R579+R580+R594+R607+R620+R633+R646+R659+R672+R685+R698+R711</f>
        <v>12682</v>
      </c>
      <c r="S713" s="54">
        <f>S576+S577+S578+S579+S580+S594+S607+S620+S633+S646+S659+S672+S685+S698+S711</f>
        <v>13251</v>
      </c>
      <c r="T713" s="64">
        <f>T576+T577+T578+T579+T580+T594+T607+T620+T633+T646+T659+T672+T685+T698+T711</f>
        <v>13857</v>
      </c>
      <c r="U713" s="63">
        <f t="shared" ref="U713:AL713" si="296">U576+U577+U578+U579+U580+U594+U607+U620+U633+U646+U659+U672+U685+U698+U711</f>
        <v>126013</v>
      </c>
      <c r="V713" s="54">
        <f t="shared" si="296"/>
        <v>155509</v>
      </c>
      <c r="W713" s="64">
        <f t="shared" si="296"/>
        <v>255509</v>
      </c>
      <c r="X713" s="63">
        <f t="shared" si="296"/>
        <v>483713</v>
      </c>
      <c r="Y713" s="54">
        <f t="shared" si="296"/>
        <v>480217</v>
      </c>
      <c r="Z713" s="64">
        <f t="shared" si="296"/>
        <v>521847</v>
      </c>
      <c r="AA713" s="63">
        <f t="shared" si="296"/>
        <v>413543.93610303692</v>
      </c>
      <c r="AB713" s="54">
        <f t="shared" si="296"/>
        <v>419111.44849039416</v>
      </c>
      <c r="AC713" s="64">
        <f t="shared" si="296"/>
        <v>454556.82954575546</v>
      </c>
      <c r="AD713" s="63">
        <f t="shared" si="296"/>
        <v>61409</v>
      </c>
      <c r="AE713" s="54">
        <f t="shared" si="296"/>
        <v>47320</v>
      </c>
      <c r="AF713" s="64">
        <f t="shared" si="296"/>
        <v>49500</v>
      </c>
      <c r="AG713" s="63">
        <f t="shared" si="296"/>
        <v>0</v>
      </c>
      <c r="AH713" s="54">
        <f t="shared" si="296"/>
        <v>0</v>
      </c>
      <c r="AI713" s="64">
        <f t="shared" si="296"/>
        <v>0</v>
      </c>
      <c r="AJ713" s="63">
        <f t="shared" si="296"/>
        <v>0</v>
      </c>
      <c r="AK713" s="54">
        <f t="shared" si="296"/>
        <v>0</v>
      </c>
      <c r="AL713" s="64">
        <f t="shared" si="296"/>
        <v>0</v>
      </c>
      <c r="AM713" s="63">
        <f>AM576+AM577+AM578+AM579+AM580+AM594+AM607+AM620+AM633+AM646+AM659+AM672+AM685+AM698+AM711</f>
        <v>267249</v>
      </c>
      <c r="AN713" s="54">
        <f>AN576+AN577+AN578+AN579+AN580+AN594+AN607+AN620+AN633+AN646+AN659+AN672+AN685+AN698+AN711</f>
        <v>208849</v>
      </c>
      <c r="AO713" s="64">
        <f>AO576+AO577+AO578+AO579+AO580+AO594+AO607+AO620+AO633+AO646+AO659+AO672+AO685+AO698+AO711</f>
        <v>202391</v>
      </c>
      <c r="AP713" s="63"/>
      <c r="AQ713" s="54"/>
      <c r="AR713" s="64"/>
      <c r="AT713" s="63">
        <f t="shared" ref="AT713:AV713" si="297">AT576+AT577+AT578+AT579+AT580+AT594+AT607+AT620+AT633+AT646+AT659+AT672+AT685+AT698+AT711</f>
        <v>5124738.9361030366</v>
      </c>
      <c r="AU713" s="54">
        <f t="shared" si="297"/>
        <v>5171143.4484903943</v>
      </c>
      <c r="AV713" s="64">
        <f t="shared" si="297"/>
        <v>5626038.8295457549</v>
      </c>
      <c r="BC713" s="32">
        <v>1</v>
      </c>
    </row>
    <row r="714" spans="2:59" ht="15" customHeight="1" x14ac:dyDescent="0.3">
      <c r="B714" s="15"/>
      <c r="C714" s="40"/>
      <c r="D714" s="34"/>
      <c r="E714" s="35"/>
      <c r="F714" s="96"/>
      <c r="G714" s="42"/>
      <c r="H714" s="97"/>
      <c r="I714" s="96"/>
      <c r="J714" s="42"/>
      <c r="K714" s="97"/>
      <c r="L714" s="96"/>
      <c r="M714" s="42"/>
      <c r="N714" s="97"/>
      <c r="O714" s="96"/>
      <c r="P714" s="42"/>
      <c r="Q714" s="97"/>
      <c r="R714" s="96"/>
      <c r="S714" s="42"/>
      <c r="T714" s="97"/>
      <c r="U714" s="96"/>
      <c r="V714" s="42"/>
      <c r="W714" s="97"/>
      <c r="X714" s="96"/>
      <c r="Y714" s="42"/>
      <c r="Z714" s="97"/>
      <c r="AA714" s="96"/>
      <c r="AB714" s="42"/>
      <c r="AC714" s="97"/>
      <c r="AD714" s="96"/>
      <c r="AE714" s="42"/>
      <c r="AF714" s="97"/>
      <c r="AG714" s="96"/>
      <c r="AH714" s="42"/>
      <c r="AI714" s="97"/>
      <c r="AJ714" s="96"/>
      <c r="AK714" s="42"/>
      <c r="AL714" s="97"/>
      <c r="AM714" s="96"/>
      <c r="AN714" s="42"/>
      <c r="AO714" s="97"/>
      <c r="AP714" s="96"/>
      <c r="AQ714" s="42"/>
      <c r="AR714" s="97"/>
      <c r="AT714" s="96"/>
      <c r="AU714" s="42"/>
      <c r="AV714" s="97"/>
      <c r="BC714" s="32">
        <v>1</v>
      </c>
    </row>
    <row r="715" spans="2:59" ht="15" customHeight="1" x14ac:dyDescent="0.3">
      <c r="B715" s="15"/>
      <c r="C715" s="33" t="s">
        <v>33</v>
      </c>
      <c r="D715" s="34"/>
      <c r="E715" s="35"/>
      <c r="F715" s="94"/>
      <c r="G715" s="37"/>
      <c r="H715" s="95"/>
      <c r="I715" s="94"/>
      <c r="J715" s="37"/>
      <c r="K715" s="95"/>
      <c r="L715" s="94"/>
      <c r="M715" s="37"/>
      <c r="N715" s="95"/>
      <c r="O715" s="94"/>
      <c r="P715" s="37"/>
      <c r="Q715" s="95"/>
      <c r="R715" s="94"/>
      <c r="S715" s="37"/>
      <c r="T715" s="95"/>
      <c r="U715" s="94"/>
      <c r="V715" s="37"/>
      <c r="W715" s="95"/>
      <c r="X715" s="94"/>
      <c r="Y715" s="37"/>
      <c r="Z715" s="95"/>
      <c r="AA715" s="94"/>
      <c r="AB715" s="37"/>
      <c r="AC715" s="95"/>
      <c r="AD715" s="94"/>
      <c r="AE715" s="37"/>
      <c r="AF715" s="95"/>
      <c r="AG715" s="94"/>
      <c r="AH715" s="37"/>
      <c r="AI715" s="95"/>
      <c r="AJ715" s="94"/>
      <c r="AK715" s="37"/>
      <c r="AL715" s="95"/>
      <c r="AM715" s="94"/>
      <c r="AN715" s="37"/>
      <c r="AO715" s="95"/>
      <c r="AP715" s="94"/>
      <c r="AQ715" s="37"/>
      <c r="AR715" s="95"/>
      <c r="AT715" s="94"/>
      <c r="AU715" s="37"/>
      <c r="AV715" s="95"/>
      <c r="BC715" s="32">
        <v>1</v>
      </c>
    </row>
    <row r="716" spans="2:59" ht="15" customHeight="1" x14ac:dyDescent="0.3">
      <c r="B716" s="15"/>
      <c r="C716" s="39">
        <v>0</v>
      </c>
      <c r="D716" s="34"/>
      <c r="E716" s="35"/>
      <c r="F716" s="94"/>
      <c r="G716" s="37"/>
      <c r="H716" s="95"/>
      <c r="I716" s="94"/>
      <c r="J716" s="37"/>
      <c r="K716" s="95"/>
      <c r="L716" s="94"/>
      <c r="M716" s="37"/>
      <c r="N716" s="95"/>
      <c r="O716" s="94"/>
      <c r="P716" s="37"/>
      <c r="Q716" s="95"/>
      <c r="R716" s="94"/>
      <c r="S716" s="37"/>
      <c r="T716" s="95"/>
      <c r="U716" s="94"/>
      <c r="V716" s="37"/>
      <c r="W716" s="95"/>
      <c r="X716" s="94"/>
      <c r="Y716" s="37"/>
      <c r="Z716" s="95"/>
      <c r="AA716" s="94"/>
      <c r="AB716" s="37"/>
      <c r="AC716" s="95"/>
      <c r="AD716" s="94"/>
      <c r="AE716" s="37"/>
      <c r="AF716" s="95"/>
      <c r="AG716" s="94"/>
      <c r="AH716" s="37"/>
      <c r="AI716" s="95"/>
      <c r="AJ716" s="94"/>
      <c r="AK716" s="37"/>
      <c r="AL716" s="95"/>
      <c r="AM716" s="94"/>
      <c r="AN716" s="37"/>
      <c r="AO716" s="95"/>
      <c r="AP716" s="94"/>
      <c r="AQ716" s="37"/>
      <c r="AR716" s="95"/>
      <c r="AT716" s="94"/>
      <c r="AU716" s="37"/>
      <c r="AV716" s="95"/>
      <c r="BC716" s="32">
        <v>1</v>
      </c>
    </row>
    <row r="717" spans="2:59" ht="15" hidden="1" customHeight="1" x14ac:dyDescent="0.3">
      <c r="B717" s="15"/>
      <c r="C717" s="40" t="s">
        <v>21</v>
      </c>
      <c r="D717" s="34" t="s">
        <v>2</v>
      </c>
      <c r="E717" s="35" t="s">
        <v>2</v>
      </c>
      <c r="F717" s="96">
        <v>0</v>
      </c>
      <c r="G717" s="42">
        <v>0</v>
      </c>
      <c r="H717" s="97">
        <v>0</v>
      </c>
      <c r="I717" s="96">
        <v>0</v>
      </c>
      <c r="J717" s="42">
        <v>0</v>
      </c>
      <c r="K717" s="97">
        <v>0</v>
      </c>
      <c r="L717" s="96">
        <v>0</v>
      </c>
      <c r="M717" s="42">
        <v>0</v>
      </c>
      <c r="N717" s="97">
        <v>0</v>
      </c>
      <c r="O717" s="96">
        <v>0</v>
      </c>
      <c r="P717" s="42">
        <v>0</v>
      </c>
      <c r="Q717" s="97">
        <v>0</v>
      </c>
      <c r="R717" s="96">
        <v>0</v>
      </c>
      <c r="S717" s="42">
        <v>0</v>
      </c>
      <c r="T717" s="97">
        <v>0</v>
      </c>
      <c r="U717" s="96">
        <v>0</v>
      </c>
      <c r="V717" s="42">
        <v>0</v>
      </c>
      <c r="W717" s="97">
        <v>0</v>
      </c>
      <c r="X717" s="96">
        <v>0</v>
      </c>
      <c r="Y717" s="42">
        <v>0</v>
      </c>
      <c r="Z717" s="97">
        <v>0</v>
      </c>
      <c r="AA717" s="96">
        <v>0</v>
      </c>
      <c r="AB717" s="42">
        <v>0</v>
      </c>
      <c r="AC717" s="97">
        <v>0</v>
      </c>
      <c r="AD717" s="96">
        <v>0</v>
      </c>
      <c r="AE717" s="42">
        <v>0</v>
      </c>
      <c r="AF717" s="97">
        <v>0</v>
      </c>
      <c r="AG717" s="96">
        <v>0</v>
      </c>
      <c r="AH717" s="42">
        <v>0</v>
      </c>
      <c r="AI717" s="97">
        <v>0</v>
      </c>
      <c r="AJ717" s="96">
        <v>0</v>
      </c>
      <c r="AK717" s="42">
        <v>0</v>
      </c>
      <c r="AL717" s="97">
        <v>0</v>
      </c>
      <c r="AM717" s="96">
        <v>0</v>
      </c>
      <c r="AN717" s="42">
        <v>0</v>
      </c>
      <c r="AO717" s="97">
        <v>0</v>
      </c>
      <c r="AP717" s="96"/>
      <c r="AQ717" s="42"/>
      <c r="AR717" s="97"/>
      <c r="AT717" s="96">
        <f t="shared" ref="AT717:AV721" si="298">F717+I717+L717+O717+R717+AP717+U717+AA717+AM717+AD717</f>
        <v>0</v>
      </c>
      <c r="AU717" s="42">
        <f t="shared" si="298"/>
        <v>0</v>
      </c>
      <c r="AV717" s="97">
        <f t="shared" si="298"/>
        <v>0</v>
      </c>
      <c r="BC717" s="32">
        <f>IF(LEN(E717)&lt;2,0,1)</f>
        <v>0</v>
      </c>
      <c r="BE717" s="23">
        <v>6</v>
      </c>
      <c r="BG717" s="23">
        <v>1</v>
      </c>
    </row>
    <row r="718" spans="2:59" ht="15" hidden="1" customHeight="1" x14ac:dyDescent="0.3">
      <c r="B718" s="15"/>
      <c r="C718" s="40" t="s">
        <v>21</v>
      </c>
      <c r="D718" s="34" t="s">
        <v>2</v>
      </c>
      <c r="E718" s="35" t="s">
        <v>2</v>
      </c>
      <c r="F718" s="96">
        <v>0</v>
      </c>
      <c r="G718" s="42">
        <v>0</v>
      </c>
      <c r="H718" s="97">
        <v>0</v>
      </c>
      <c r="I718" s="96">
        <v>0</v>
      </c>
      <c r="J718" s="42">
        <v>0</v>
      </c>
      <c r="K718" s="97">
        <v>0</v>
      </c>
      <c r="L718" s="96">
        <v>0</v>
      </c>
      <c r="M718" s="42">
        <v>0</v>
      </c>
      <c r="N718" s="97">
        <v>0</v>
      </c>
      <c r="O718" s="96">
        <v>0</v>
      </c>
      <c r="P718" s="42">
        <v>0</v>
      </c>
      <c r="Q718" s="97">
        <v>0</v>
      </c>
      <c r="R718" s="96">
        <v>0</v>
      </c>
      <c r="S718" s="42">
        <v>0</v>
      </c>
      <c r="T718" s="97">
        <v>0</v>
      </c>
      <c r="U718" s="96">
        <v>0</v>
      </c>
      <c r="V718" s="42">
        <v>0</v>
      </c>
      <c r="W718" s="97">
        <v>0</v>
      </c>
      <c r="X718" s="96">
        <v>0</v>
      </c>
      <c r="Y718" s="42">
        <v>0</v>
      </c>
      <c r="Z718" s="97">
        <v>0</v>
      </c>
      <c r="AA718" s="96">
        <v>0</v>
      </c>
      <c r="AB718" s="42">
        <v>0</v>
      </c>
      <c r="AC718" s="97">
        <v>0</v>
      </c>
      <c r="AD718" s="96">
        <v>0</v>
      </c>
      <c r="AE718" s="42">
        <v>0</v>
      </c>
      <c r="AF718" s="97">
        <v>0</v>
      </c>
      <c r="AG718" s="96">
        <v>0</v>
      </c>
      <c r="AH718" s="42">
        <v>0</v>
      </c>
      <c r="AI718" s="97">
        <v>0</v>
      </c>
      <c r="AJ718" s="96">
        <v>0</v>
      </c>
      <c r="AK718" s="42">
        <v>0</v>
      </c>
      <c r="AL718" s="97">
        <v>0</v>
      </c>
      <c r="AM718" s="96">
        <v>0</v>
      </c>
      <c r="AN718" s="42">
        <v>0</v>
      </c>
      <c r="AO718" s="97">
        <v>0</v>
      </c>
      <c r="AP718" s="96"/>
      <c r="AQ718" s="42"/>
      <c r="AR718" s="97"/>
      <c r="AT718" s="96">
        <f t="shared" si="298"/>
        <v>0</v>
      </c>
      <c r="AU718" s="42">
        <f t="shared" si="298"/>
        <v>0</v>
      </c>
      <c r="AV718" s="97">
        <f t="shared" si="298"/>
        <v>0</v>
      </c>
      <c r="BC718" s="32">
        <f>IF(LEN(E718)&lt;2,0,1)</f>
        <v>0</v>
      </c>
      <c r="BE718" s="23">
        <v>6</v>
      </c>
      <c r="BG718" s="23">
        <f>IF(BF718=BF717,BG717+1,1)</f>
        <v>2</v>
      </c>
    </row>
    <row r="719" spans="2:59" ht="15" hidden="1" customHeight="1" x14ac:dyDescent="0.3">
      <c r="B719" s="15"/>
      <c r="C719" s="40" t="s">
        <v>21</v>
      </c>
      <c r="D719" s="34" t="s">
        <v>2</v>
      </c>
      <c r="E719" s="35" t="s">
        <v>2</v>
      </c>
      <c r="F719" s="96">
        <v>0</v>
      </c>
      <c r="G719" s="42">
        <v>0</v>
      </c>
      <c r="H719" s="97">
        <v>0</v>
      </c>
      <c r="I719" s="96">
        <v>0</v>
      </c>
      <c r="J719" s="42">
        <v>0</v>
      </c>
      <c r="K719" s="97">
        <v>0</v>
      </c>
      <c r="L719" s="96">
        <v>0</v>
      </c>
      <c r="M719" s="42">
        <v>0</v>
      </c>
      <c r="N719" s="97">
        <v>0</v>
      </c>
      <c r="O719" s="96">
        <v>0</v>
      </c>
      <c r="P719" s="42">
        <v>0</v>
      </c>
      <c r="Q719" s="97">
        <v>0</v>
      </c>
      <c r="R719" s="96">
        <v>0</v>
      </c>
      <c r="S719" s="42">
        <v>0</v>
      </c>
      <c r="T719" s="97">
        <v>0</v>
      </c>
      <c r="U719" s="96">
        <v>0</v>
      </c>
      <c r="V719" s="42">
        <v>0</v>
      </c>
      <c r="W719" s="97">
        <v>0</v>
      </c>
      <c r="X719" s="96">
        <v>0</v>
      </c>
      <c r="Y719" s="42">
        <v>0</v>
      </c>
      <c r="Z719" s="97">
        <v>0</v>
      </c>
      <c r="AA719" s="96">
        <v>0</v>
      </c>
      <c r="AB719" s="42">
        <v>0</v>
      </c>
      <c r="AC719" s="97">
        <v>0</v>
      </c>
      <c r="AD719" s="96">
        <v>0</v>
      </c>
      <c r="AE719" s="42">
        <v>0</v>
      </c>
      <c r="AF719" s="97">
        <v>0</v>
      </c>
      <c r="AG719" s="96">
        <v>0</v>
      </c>
      <c r="AH719" s="42">
        <v>0</v>
      </c>
      <c r="AI719" s="97">
        <v>0</v>
      </c>
      <c r="AJ719" s="96">
        <v>0</v>
      </c>
      <c r="AK719" s="42">
        <v>0</v>
      </c>
      <c r="AL719" s="97">
        <v>0</v>
      </c>
      <c r="AM719" s="96">
        <v>0</v>
      </c>
      <c r="AN719" s="42">
        <v>0</v>
      </c>
      <c r="AO719" s="97">
        <v>0</v>
      </c>
      <c r="AP719" s="96"/>
      <c r="AQ719" s="42"/>
      <c r="AR719" s="97"/>
      <c r="AT719" s="96">
        <f t="shared" si="298"/>
        <v>0</v>
      </c>
      <c r="AU719" s="42">
        <f t="shared" si="298"/>
        <v>0</v>
      </c>
      <c r="AV719" s="97">
        <f t="shared" si="298"/>
        <v>0</v>
      </c>
      <c r="BC719" s="32">
        <f>IF(LEN(E719)&lt;2,0,1)</f>
        <v>0</v>
      </c>
      <c r="BE719" s="23">
        <v>6</v>
      </c>
      <c r="BG719" s="23">
        <f>IF(BF719=BF718,BG718+1,1)</f>
        <v>3</v>
      </c>
    </row>
    <row r="720" spans="2:59" ht="15" hidden="1" customHeight="1" x14ac:dyDescent="0.3">
      <c r="B720" s="15"/>
      <c r="C720" s="40" t="s">
        <v>21</v>
      </c>
      <c r="D720" s="34" t="s">
        <v>2</v>
      </c>
      <c r="E720" s="35" t="s">
        <v>2</v>
      </c>
      <c r="F720" s="96">
        <v>0</v>
      </c>
      <c r="G720" s="42">
        <v>0</v>
      </c>
      <c r="H720" s="97">
        <v>0</v>
      </c>
      <c r="I720" s="96">
        <v>0</v>
      </c>
      <c r="J720" s="42">
        <v>0</v>
      </c>
      <c r="K720" s="97">
        <v>0</v>
      </c>
      <c r="L720" s="96">
        <v>0</v>
      </c>
      <c r="M720" s="42">
        <v>0</v>
      </c>
      <c r="N720" s="97">
        <v>0</v>
      </c>
      <c r="O720" s="96">
        <v>0</v>
      </c>
      <c r="P720" s="42">
        <v>0</v>
      </c>
      <c r="Q720" s="97">
        <v>0</v>
      </c>
      <c r="R720" s="96">
        <v>0</v>
      </c>
      <c r="S720" s="42">
        <v>0</v>
      </c>
      <c r="T720" s="97">
        <v>0</v>
      </c>
      <c r="U720" s="96">
        <v>0</v>
      </c>
      <c r="V720" s="42">
        <v>0</v>
      </c>
      <c r="W720" s="97">
        <v>0</v>
      </c>
      <c r="X720" s="96">
        <v>0</v>
      </c>
      <c r="Y720" s="42">
        <v>0</v>
      </c>
      <c r="Z720" s="97">
        <v>0</v>
      </c>
      <c r="AA720" s="96">
        <v>0</v>
      </c>
      <c r="AB720" s="42">
        <v>0</v>
      </c>
      <c r="AC720" s="97">
        <v>0</v>
      </c>
      <c r="AD720" s="96">
        <v>0</v>
      </c>
      <c r="AE720" s="42">
        <v>0</v>
      </c>
      <c r="AF720" s="97">
        <v>0</v>
      </c>
      <c r="AG720" s="96">
        <v>0</v>
      </c>
      <c r="AH720" s="42">
        <v>0</v>
      </c>
      <c r="AI720" s="97">
        <v>0</v>
      </c>
      <c r="AJ720" s="96">
        <v>0</v>
      </c>
      <c r="AK720" s="42">
        <v>0</v>
      </c>
      <c r="AL720" s="97">
        <v>0</v>
      </c>
      <c r="AM720" s="96">
        <v>0</v>
      </c>
      <c r="AN720" s="42">
        <v>0</v>
      </c>
      <c r="AO720" s="97">
        <v>0</v>
      </c>
      <c r="AP720" s="96"/>
      <c r="AQ720" s="42"/>
      <c r="AR720" s="97"/>
      <c r="AT720" s="96">
        <f t="shared" si="298"/>
        <v>0</v>
      </c>
      <c r="AU720" s="42">
        <f t="shared" si="298"/>
        <v>0</v>
      </c>
      <c r="AV720" s="97">
        <f t="shared" si="298"/>
        <v>0</v>
      </c>
      <c r="BC720" s="32">
        <f>IF(LEN(E720)&lt;2,0,1)</f>
        <v>0</v>
      </c>
      <c r="BE720" s="23">
        <v>6</v>
      </c>
      <c r="BG720" s="23">
        <f>IF(BF720=BF719,BG719+1,1)</f>
        <v>4</v>
      </c>
    </row>
    <row r="721" spans="2:59" ht="15" hidden="1" customHeight="1" x14ac:dyDescent="0.3">
      <c r="B721" s="15"/>
      <c r="C721" s="40" t="s">
        <v>21</v>
      </c>
      <c r="D721" s="34" t="s">
        <v>2</v>
      </c>
      <c r="E721" s="35" t="s">
        <v>2</v>
      </c>
      <c r="F721" s="96">
        <v>0</v>
      </c>
      <c r="G721" s="42">
        <v>0</v>
      </c>
      <c r="H721" s="97">
        <v>0</v>
      </c>
      <c r="I721" s="96">
        <v>0</v>
      </c>
      <c r="J721" s="42">
        <v>0</v>
      </c>
      <c r="K721" s="97">
        <v>0</v>
      </c>
      <c r="L721" s="96">
        <v>0</v>
      </c>
      <c r="M721" s="42">
        <v>0</v>
      </c>
      <c r="N721" s="97">
        <v>0</v>
      </c>
      <c r="O721" s="96">
        <v>0</v>
      </c>
      <c r="P721" s="42">
        <v>0</v>
      </c>
      <c r="Q721" s="97">
        <v>0</v>
      </c>
      <c r="R721" s="96">
        <v>0</v>
      </c>
      <c r="S721" s="42">
        <v>0</v>
      </c>
      <c r="T721" s="97">
        <v>0</v>
      </c>
      <c r="U721" s="96">
        <v>0</v>
      </c>
      <c r="V721" s="42">
        <v>0</v>
      </c>
      <c r="W721" s="97">
        <v>0</v>
      </c>
      <c r="X721" s="96">
        <v>0</v>
      </c>
      <c r="Y721" s="42">
        <v>0</v>
      </c>
      <c r="Z721" s="97">
        <v>0</v>
      </c>
      <c r="AA721" s="96">
        <v>0</v>
      </c>
      <c r="AB721" s="42">
        <v>0</v>
      </c>
      <c r="AC721" s="97">
        <v>0</v>
      </c>
      <c r="AD721" s="96">
        <v>0</v>
      </c>
      <c r="AE721" s="42">
        <v>0</v>
      </c>
      <c r="AF721" s="97">
        <v>0</v>
      </c>
      <c r="AG721" s="96">
        <v>0</v>
      </c>
      <c r="AH721" s="42">
        <v>0</v>
      </c>
      <c r="AI721" s="97">
        <v>0</v>
      </c>
      <c r="AJ721" s="96">
        <v>0</v>
      </c>
      <c r="AK721" s="42">
        <v>0</v>
      </c>
      <c r="AL721" s="97">
        <v>0</v>
      </c>
      <c r="AM721" s="96">
        <v>0</v>
      </c>
      <c r="AN721" s="42">
        <v>0</v>
      </c>
      <c r="AO721" s="97">
        <v>0</v>
      </c>
      <c r="AP721" s="96"/>
      <c r="AQ721" s="42"/>
      <c r="AR721" s="97"/>
      <c r="AT721" s="96">
        <f t="shared" si="298"/>
        <v>0</v>
      </c>
      <c r="AU721" s="42">
        <f t="shared" si="298"/>
        <v>0</v>
      </c>
      <c r="AV721" s="97">
        <f t="shared" si="298"/>
        <v>0</v>
      </c>
      <c r="BC721" s="32">
        <f>IF(LEN(E721)&lt;2,0,1)</f>
        <v>0</v>
      </c>
      <c r="BE721" s="23">
        <v>6</v>
      </c>
      <c r="BG721" s="23">
        <f>IF(BF721=BF720,BG720+1,1)</f>
        <v>5</v>
      </c>
    </row>
    <row r="722" spans="2:59" ht="5.25" hidden="1" customHeight="1" x14ac:dyDescent="0.3">
      <c r="B722" s="15"/>
      <c r="C722" s="44"/>
      <c r="D722" s="45"/>
      <c r="E722" s="46"/>
      <c r="F722" s="98"/>
      <c r="G722" s="48"/>
      <c r="H722" s="99"/>
      <c r="I722" s="98"/>
      <c r="J722" s="48"/>
      <c r="K722" s="99"/>
      <c r="L722" s="98"/>
      <c r="M722" s="48"/>
      <c r="N722" s="99"/>
      <c r="O722" s="98"/>
      <c r="P722" s="48"/>
      <c r="Q722" s="99"/>
      <c r="R722" s="98"/>
      <c r="S722" s="48"/>
      <c r="T722" s="99"/>
      <c r="U722" s="98"/>
      <c r="V722" s="48"/>
      <c r="W722" s="99"/>
      <c r="X722" s="98"/>
      <c r="Y722" s="48"/>
      <c r="Z722" s="99"/>
      <c r="AA722" s="98"/>
      <c r="AB722" s="48"/>
      <c r="AC722" s="99"/>
      <c r="AD722" s="98"/>
      <c r="AE722" s="48"/>
      <c r="AF722" s="99"/>
      <c r="AG722" s="98"/>
      <c r="AH722" s="48"/>
      <c r="AI722" s="99"/>
      <c r="AJ722" s="98"/>
      <c r="AK722" s="48"/>
      <c r="AL722" s="99"/>
      <c r="AM722" s="98"/>
      <c r="AN722" s="48"/>
      <c r="AO722" s="99"/>
      <c r="AP722" s="98"/>
      <c r="AQ722" s="48"/>
      <c r="AR722" s="99"/>
      <c r="AT722" s="98"/>
      <c r="AU722" s="48"/>
      <c r="AV722" s="99"/>
      <c r="BC722" s="32">
        <f>IF(SUM(BC717:BC721)=0,0,1)</f>
        <v>0</v>
      </c>
    </row>
    <row r="723" spans="2:59" ht="15" hidden="1" customHeight="1" x14ac:dyDescent="0.3">
      <c r="B723" s="15"/>
      <c r="C723" s="40"/>
      <c r="D723" s="34"/>
      <c r="E723" s="35"/>
      <c r="F723" s="96"/>
      <c r="G723" s="42"/>
      <c r="H723" s="97"/>
      <c r="I723" s="96"/>
      <c r="J723" s="42"/>
      <c r="K723" s="97"/>
      <c r="L723" s="96"/>
      <c r="M723" s="42"/>
      <c r="N723" s="97"/>
      <c r="O723" s="96"/>
      <c r="P723" s="42"/>
      <c r="Q723" s="97"/>
      <c r="R723" s="96"/>
      <c r="S723" s="42"/>
      <c r="T723" s="97"/>
      <c r="U723" s="96"/>
      <c r="V723" s="42"/>
      <c r="W723" s="97"/>
      <c r="X723" s="96"/>
      <c r="Y723" s="42"/>
      <c r="Z723" s="97"/>
      <c r="AA723" s="96"/>
      <c r="AB723" s="42"/>
      <c r="AC723" s="97"/>
      <c r="AD723" s="96"/>
      <c r="AE723" s="42"/>
      <c r="AF723" s="97"/>
      <c r="AG723" s="96"/>
      <c r="AH723" s="42"/>
      <c r="AI723" s="97"/>
      <c r="AJ723" s="96"/>
      <c r="AK723" s="42"/>
      <c r="AL723" s="97"/>
      <c r="AM723" s="96"/>
      <c r="AN723" s="42"/>
      <c r="AO723" s="97"/>
      <c r="AP723" s="96"/>
      <c r="AQ723" s="42"/>
      <c r="AR723" s="97"/>
      <c r="AT723" s="96"/>
      <c r="AU723" s="42"/>
      <c r="AV723" s="97"/>
      <c r="BC723" s="32">
        <f>IF(BC722=0,0,1)</f>
        <v>0</v>
      </c>
    </row>
    <row r="724" spans="2:59" ht="15" customHeight="1" x14ac:dyDescent="0.3">
      <c r="B724" s="15"/>
      <c r="C724" s="40" t="s">
        <v>22</v>
      </c>
      <c r="D724" s="34" t="s">
        <v>421</v>
      </c>
      <c r="E724" s="35" t="s">
        <v>890</v>
      </c>
      <c r="F724" s="96">
        <v>110913</v>
      </c>
      <c r="G724" s="42">
        <v>105930</v>
      </c>
      <c r="H724" s="97">
        <v>115266</v>
      </c>
      <c r="I724" s="96">
        <v>11862</v>
      </c>
      <c r="J724" s="42">
        <v>11863</v>
      </c>
      <c r="K724" s="97">
        <v>0</v>
      </c>
      <c r="L724" s="96">
        <v>0</v>
      </c>
      <c r="M724" s="42">
        <v>0</v>
      </c>
      <c r="N724" s="97">
        <v>0</v>
      </c>
      <c r="O724" s="96">
        <v>4410</v>
      </c>
      <c r="P724" s="42">
        <v>10000</v>
      </c>
      <c r="Q724" s="97">
        <v>8000</v>
      </c>
      <c r="R724" s="96">
        <v>0</v>
      </c>
      <c r="S724" s="42">
        <v>0</v>
      </c>
      <c r="T724" s="97">
        <v>0</v>
      </c>
      <c r="U724" s="96">
        <v>268508</v>
      </c>
      <c r="V724" s="42">
        <v>255000</v>
      </c>
      <c r="W724" s="97">
        <v>330887</v>
      </c>
      <c r="X724" s="96">
        <v>90000</v>
      </c>
      <c r="Y724" s="42">
        <v>93000</v>
      </c>
      <c r="Z724" s="97">
        <v>95140</v>
      </c>
      <c r="AA724" s="96">
        <v>0</v>
      </c>
      <c r="AB724" s="42">
        <v>0</v>
      </c>
      <c r="AC724" s="97">
        <v>0</v>
      </c>
      <c r="AD724" s="96">
        <v>0</v>
      </c>
      <c r="AE724" s="42">
        <v>0</v>
      </c>
      <c r="AF724" s="97">
        <v>0</v>
      </c>
      <c r="AG724" s="96">
        <v>0</v>
      </c>
      <c r="AH724" s="42">
        <v>0</v>
      </c>
      <c r="AI724" s="97">
        <v>0</v>
      </c>
      <c r="AJ724" s="96">
        <v>0</v>
      </c>
      <c r="AK724" s="42">
        <v>0</v>
      </c>
      <c r="AL724" s="97">
        <v>0</v>
      </c>
      <c r="AM724" s="96">
        <v>0</v>
      </c>
      <c r="AN724" s="42">
        <v>0</v>
      </c>
      <c r="AO724" s="97">
        <v>0</v>
      </c>
      <c r="AP724" s="96"/>
      <c r="AQ724" s="42"/>
      <c r="AR724" s="97"/>
      <c r="AT724" s="96">
        <f t="shared" ref="AT724:AV734" si="299">F724+I724+L724+O724+R724+U724+X724+AA724+AD724+AG724+AJ724+AM724+AP724</f>
        <v>485693</v>
      </c>
      <c r="AU724" s="42">
        <f t="shared" si="299"/>
        <v>475793</v>
      </c>
      <c r="AV724" s="97">
        <f t="shared" si="299"/>
        <v>549293</v>
      </c>
      <c r="BC724" s="32">
        <f t="shared" ref="BC724:BC734" si="300">IF(LEN(E724)&lt;2,0,1)</f>
        <v>1</v>
      </c>
      <c r="BE724" s="23">
        <v>6</v>
      </c>
      <c r="BF724" s="23">
        <v>1</v>
      </c>
      <c r="BG724" s="23">
        <v>1</v>
      </c>
    </row>
    <row r="725" spans="2:59" ht="15" customHeight="1" x14ac:dyDescent="0.3">
      <c r="B725" s="15"/>
      <c r="C725" s="40" t="s">
        <v>22</v>
      </c>
      <c r="D725" s="34" t="s">
        <v>427</v>
      </c>
      <c r="E725" s="35" t="s">
        <v>892</v>
      </c>
      <c r="F725" s="96">
        <v>60855</v>
      </c>
      <c r="G725" s="42">
        <v>63776</v>
      </c>
      <c r="H725" s="97">
        <v>69213</v>
      </c>
      <c r="I725" s="96">
        <v>0</v>
      </c>
      <c r="J725" s="42">
        <v>0</v>
      </c>
      <c r="K725" s="97">
        <v>0</v>
      </c>
      <c r="L725" s="96">
        <v>4000</v>
      </c>
      <c r="M725" s="42">
        <v>4000</v>
      </c>
      <c r="N725" s="97">
        <v>4000</v>
      </c>
      <c r="O725" s="96">
        <v>2116</v>
      </c>
      <c r="P725" s="42">
        <v>7205</v>
      </c>
      <c r="Q725" s="97">
        <v>6509</v>
      </c>
      <c r="R725" s="96">
        <v>0</v>
      </c>
      <c r="S725" s="42">
        <v>0</v>
      </c>
      <c r="T725" s="97">
        <v>0</v>
      </c>
      <c r="U725" s="96">
        <v>90000</v>
      </c>
      <c r="V725" s="42">
        <v>116598</v>
      </c>
      <c r="W725" s="97">
        <v>130000</v>
      </c>
      <c r="X725" s="96">
        <v>30000</v>
      </c>
      <c r="Y725" s="42">
        <v>45000</v>
      </c>
      <c r="Z725" s="97">
        <v>49850</v>
      </c>
      <c r="AA725" s="96">
        <v>0</v>
      </c>
      <c r="AB725" s="42">
        <v>0</v>
      </c>
      <c r="AC725" s="97">
        <v>0</v>
      </c>
      <c r="AD725" s="96">
        <v>0</v>
      </c>
      <c r="AE725" s="42">
        <v>0</v>
      </c>
      <c r="AF725" s="97">
        <v>0</v>
      </c>
      <c r="AG725" s="96">
        <v>0</v>
      </c>
      <c r="AH725" s="42">
        <v>0</v>
      </c>
      <c r="AI725" s="97">
        <v>0</v>
      </c>
      <c r="AJ725" s="96">
        <v>0</v>
      </c>
      <c r="AK725" s="42">
        <v>0</v>
      </c>
      <c r="AL725" s="97">
        <v>0</v>
      </c>
      <c r="AM725" s="96">
        <v>0</v>
      </c>
      <c r="AN725" s="42">
        <v>0</v>
      </c>
      <c r="AO725" s="97">
        <v>0</v>
      </c>
      <c r="AP725" s="96"/>
      <c r="AQ725" s="42"/>
      <c r="AR725" s="97"/>
      <c r="AT725" s="96">
        <f t="shared" si="299"/>
        <v>186971</v>
      </c>
      <c r="AU725" s="42">
        <f t="shared" si="299"/>
        <v>236579</v>
      </c>
      <c r="AV725" s="97">
        <f t="shared" si="299"/>
        <v>259572</v>
      </c>
      <c r="BC725" s="32">
        <f t="shared" si="300"/>
        <v>1</v>
      </c>
      <c r="BE725" s="23">
        <v>6</v>
      </c>
      <c r="BF725" s="23">
        <v>1</v>
      </c>
      <c r="BG725" s="23">
        <f>IF(BF725=BF724,BG724+1,1)</f>
        <v>2</v>
      </c>
    </row>
    <row r="726" spans="2:59" ht="15" customHeight="1" x14ac:dyDescent="0.3">
      <c r="B726" s="15"/>
      <c r="C726" s="40" t="s">
        <v>22</v>
      </c>
      <c r="D726" s="34" t="s">
        <v>431</v>
      </c>
      <c r="E726" s="35" t="s">
        <v>893</v>
      </c>
      <c r="F726" s="96">
        <v>90473</v>
      </c>
      <c r="G726" s="42">
        <v>94943</v>
      </c>
      <c r="H726" s="97">
        <v>103264</v>
      </c>
      <c r="I726" s="96">
        <v>16967</v>
      </c>
      <c r="J726" s="42">
        <v>16968</v>
      </c>
      <c r="K726" s="97">
        <v>0</v>
      </c>
      <c r="L726" s="96">
        <v>4000</v>
      </c>
      <c r="M726" s="42">
        <v>4000</v>
      </c>
      <c r="N726" s="97">
        <v>4000</v>
      </c>
      <c r="O726" s="96">
        <v>31272</v>
      </c>
      <c r="P726" s="42">
        <v>6896</v>
      </c>
      <c r="Q726" s="97">
        <v>7000</v>
      </c>
      <c r="R726" s="96">
        <v>0</v>
      </c>
      <c r="S726" s="42">
        <v>0</v>
      </c>
      <c r="T726" s="97">
        <v>0</v>
      </c>
      <c r="U726" s="96">
        <v>0</v>
      </c>
      <c r="V726" s="42">
        <v>0</v>
      </c>
      <c r="W726" s="97">
        <v>0</v>
      </c>
      <c r="X726" s="96">
        <v>0</v>
      </c>
      <c r="Y726" s="42">
        <v>0</v>
      </c>
      <c r="Z726" s="97">
        <v>0</v>
      </c>
      <c r="AA726" s="96">
        <v>0</v>
      </c>
      <c r="AB726" s="42">
        <v>0</v>
      </c>
      <c r="AC726" s="97">
        <v>0</v>
      </c>
      <c r="AD726" s="96">
        <v>0</v>
      </c>
      <c r="AE726" s="42">
        <v>0</v>
      </c>
      <c r="AF726" s="97">
        <v>0</v>
      </c>
      <c r="AG726" s="96">
        <v>0</v>
      </c>
      <c r="AH726" s="42">
        <v>0</v>
      </c>
      <c r="AI726" s="97">
        <v>0</v>
      </c>
      <c r="AJ726" s="96">
        <v>0</v>
      </c>
      <c r="AK726" s="42">
        <v>0</v>
      </c>
      <c r="AL726" s="97">
        <v>0</v>
      </c>
      <c r="AM726" s="96">
        <v>0</v>
      </c>
      <c r="AN726" s="42">
        <v>0</v>
      </c>
      <c r="AO726" s="97">
        <v>0</v>
      </c>
      <c r="AP726" s="96"/>
      <c r="AQ726" s="42"/>
      <c r="AR726" s="97"/>
      <c r="AT726" s="96">
        <f t="shared" si="299"/>
        <v>142712</v>
      </c>
      <c r="AU726" s="42">
        <f t="shared" si="299"/>
        <v>122807</v>
      </c>
      <c r="AV726" s="97">
        <f t="shared" si="299"/>
        <v>114264</v>
      </c>
      <c r="BC726" s="32">
        <f t="shared" si="300"/>
        <v>1</v>
      </c>
      <c r="BE726" s="23">
        <v>6</v>
      </c>
      <c r="BF726" s="23">
        <v>1</v>
      </c>
      <c r="BG726" s="23">
        <f t="shared" ref="BG726:BG734" si="301">IF(BF726=BF725,BG725+1,1)</f>
        <v>3</v>
      </c>
    </row>
    <row r="727" spans="2:59" ht="15" customHeight="1" x14ac:dyDescent="0.3">
      <c r="B727" s="15"/>
      <c r="C727" s="40" t="s">
        <v>22</v>
      </c>
      <c r="D727" s="34" t="s">
        <v>779</v>
      </c>
      <c r="E727" s="35" t="s">
        <v>895</v>
      </c>
      <c r="F727" s="96">
        <v>34213</v>
      </c>
      <c r="G727" s="42">
        <v>31531</v>
      </c>
      <c r="H727" s="97">
        <v>33986</v>
      </c>
      <c r="I727" s="96">
        <v>0</v>
      </c>
      <c r="J727" s="42">
        <v>0</v>
      </c>
      <c r="K727" s="97">
        <v>0</v>
      </c>
      <c r="L727" s="96">
        <v>0</v>
      </c>
      <c r="M727" s="42">
        <v>0</v>
      </c>
      <c r="N727" s="97">
        <v>0</v>
      </c>
      <c r="O727" s="96">
        <v>17832</v>
      </c>
      <c r="P727" s="42">
        <v>10000</v>
      </c>
      <c r="Q727" s="97">
        <v>8462</v>
      </c>
      <c r="R727" s="96">
        <v>0</v>
      </c>
      <c r="S727" s="42">
        <v>0</v>
      </c>
      <c r="T727" s="97">
        <v>0</v>
      </c>
      <c r="U727" s="96">
        <v>0</v>
      </c>
      <c r="V727" s="42">
        <v>0</v>
      </c>
      <c r="W727" s="97">
        <v>0</v>
      </c>
      <c r="X727" s="96">
        <v>51106</v>
      </c>
      <c r="Y727" s="42">
        <v>38935</v>
      </c>
      <c r="Z727" s="97">
        <v>39479</v>
      </c>
      <c r="AA727" s="96">
        <v>0</v>
      </c>
      <c r="AB727" s="42">
        <v>0</v>
      </c>
      <c r="AC727" s="97">
        <v>0</v>
      </c>
      <c r="AD727" s="96">
        <v>0</v>
      </c>
      <c r="AE727" s="42">
        <v>0</v>
      </c>
      <c r="AF727" s="97">
        <v>0</v>
      </c>
      <c r="AG727" s="96">
        <v>0</v>
      </c>
      <c r="AH727" s="42">
        <v>0</v>
      </c>
      <c r="AI727" s="97">
        <v>0</v>
      </c>
      <c r="AJ727" s="96">
        <v>0</v>
      </c>
      <c r="AK727" s="42">
        <v>0</v>
      </c>
      <c r="AL727" s="97">
        <v>0</v>
      </c>
      <c r="AM727" s="96">
        <v>0</v>
      </c>
      <c r="AN727" s="42">
        <v>0</v>
      </c>
      <c r="AO727" s="97">
        <v>0</v>
      </c>
      <c r="AP727" s="96"/>
      <c r="AQ727" s="42"/>
      <c r="AR727" s="97"/>
      <c r="AT727" s="96">
        <f t="shared" si="299"/>
        <v>103151</v>
      </c>
      <c r="AU727" s="42">
        <f t="shared" si="299"/>
        <v>80466</v>
      </c>
      <c r="AV727" s="97">
        <f t="shared" si="299"/>
        <v>81927</v>
      </c>
      <c r="BC727" s="32">
        <f t="shared" si="300"/>
        <v>1</v>
      </c>
      <c r="BE727" s="23">
        <v>6</v>
      </c>
      <c r="BF727" s="23">
        <v>1</v>
      </c>
      <c r="BG727" s="23">
        <f t="shared" si="301"/>
        <v>4</v>
      </c>
    </row>
    <row r="728" spans="2:59" ht="15" customHeight="1" x14ac:dyDescent="0.3">
      <c r="B728" s="15"/>
      <c r="C728" s="40" t="s">
        <v>22</v>
      </c>
      <c r="D728" s="34" t="s">
        <v>435</v>
      </c>
      <c r="E728" s="35" t="s">
        <v>896</v>
      </c>
      <c r="F728" s="96">
        <v>33151</v>
      </c>
      <c r="G728" s="42">
        <v>34623</v>
      </c>
      <c r="H728" s="97">
        <v>37364</v>
      </c>
      <c r="I728" s="96">
        <v>0</v>
      </c>
      <c r="J728" s="42">
        <v>0</v>
      </c>
      <c r="K728" s="97">
        <v>0</v>
      </c>
      <c r="L728" s="96">
        <v>4000</v>
      </c>
      <c r="M728" s="42">
        <v>4000</v>
      </c>
      <c r="N728" s="97">
        <v>4000</v>
      </c>
      <c r="O728" s="96">
        <v>14620</v>
      </c>
      <c r="P728" s="42">
        <v>10808</v>
      </c>
      <c r="Q728" s="97">
        <v>9764</v>
      </c>
      <c r="R728" s="96">
        <v>0</v>
      </c>
      <c r="S728" s="42">
        <v>0</v>
      </c>
      <c r="T728" s="97">
        <v>0</v>
      </c>
      <c r="U728" s="96">
        <v>0</v>
      </c>
      <c r="V728" s="42">
        <v>0</v>
      </c>
      <c r="W728" s="97">
        <v>0</v>
      </c>
      <c r="X728" s="96">
        <v>0</v>
      </c>
      <c r="Y728" s="42">
        <v>0</v>
      </c>
      <c r="Z728" s="97">
        <v>0</v>
      </c>
      <c r="AA728" s="96">
        <v>0</v>
      </c>
      <c r="AB728" s="42">
        <v>0</v>
      </c>
      <c r="AC728" s="97">
        <v>0</v>
      </c>
      <c r="AD728" s="96">
        <v>0</v>
      </c>
      <c r="AE728" s="42">
        <v>0</v>
      </c>
      <c r="AF728" s="97">
        <v>0</v>
      </c>
      <c r="AG728" s="96">
        <v>0</v>
      </c>
      <c r="AH728" s="42">
        <v>0</v>
      </c>
      <c r="AI728" s="97">
        <v>0</v>
      </c>
      <c r="AJ728" s="96">
        <v>0</v>
      </c>
      <c r="AK728" s="42">
        <v>0</v>
      </c>
      <c r="AL728" s="97">
        <v>0</v>
      </c>
      <c r="AM728" s="96">
        <v>0</v>
      </c>
      <c r="AN728" s="42">
        <v>0</v>
      </c>
      <c r="AO728" s="97">
        <v>0</v>
      </c>
      <c r="AP728" s="96"/>
      <c r="AQ728" s="42"/>
      <c r="AR728" s="97"/>
      <c r="AT728" s="96">
        <f t="shared" si="299"/>
        <v>51771</v>
      </c>
      <c r="AU728" s="42">
        <f t="shared" si="299"/>
        <v>49431</v>
      </c>
      <c r="AV728" s="97">
        <f t="shared" si="299"/>
        <v>51128</v>
      </c>
      <c r="BC728" s="32">
        <f t="shared" si="300"/>
        <v>1</v>
      </c>
      <c r="BE728" s="23">
        <v>6</v>
      </c>
      <c r="BF728" s="23">
        <v>1</v>
      </c>
      <c r="BG728" s="23">
        <f t="shared" si="301"/>
        <v>5</v>
      </c>
    </row>
    <row r="729" spans="2:59" ht="15" customHeight="1" x14ac:dyDescent="0.3">
      <c r="B729" s="15"/>
      <c r="C729" s="40" t="s">
        <v>22</v>
      </c>
      <c r="D729" s="34" t="s">
        <v>439</v>
      </c>
      <c r="E729" s="35" t="s">
        <v>894</v>
      </c>
      <c r="F729" s="96">
        <v>26218</v>
      </c>
      <c r="G729" s="42">
        <v>22066</v>
      </c>
      <c r="H729" s="97">
        <v>23645</v>
      </c>
      <c r="I729" s="96">
        <v>0</v>
      </c>
      <c r="J729" s="42">
        <v>0</v>
      </c>
      <c r="K729" s="97">
        <v>0</v>
      </c>
      <c r="L729" s="96">
        <v>0</v>
      </c>
      <c r="M729" s="42">
        <v>0</v>
      </c>
      <c r="N729" s="97">
        <v>0</v>
      </c>
      <c r="O729" s="96">
        <v>9503</v>
      </c>
      <c r="P729" s="42">
        <v>10808</v>
      </c>
      <c r="Q729" s="97">
        <v>9764</v>
      </c>
      <c r="R729" s="96">
        <v>0</v>
      </c>
      <c r="S729" s="42">
        <v>0</v>
      </c>
      <c r="T729" s="97">
        <v>0</v>
      </c>
      <c r="U729" s="96">
        <v>0</v>
      </c>
      <c r="V729" s="42">
        <v>0</v>
      </c>
      <c r="W729" s="97">
        <v>0</v>
      </c>
      <c r="X729" s="96">
        <v>0</v>
      </c>
      <c r="Y729" s="42">
        <v>0</v>
      </c>
      <c r="Z729" s="97">
        <v>0</v>
      </c>
      <c r="AA729" s="96">
        <v>0</v>
      </c>
      <c r="AB729" s="42">
        <v>0</v>
      </c>
      <c r="AC729" s="97">
        <v>0</v>
      </c>
      <c r="AD729" s="96">
        <v>0</v>
      </c>
      <c r="AE729" s="42">
        <v>0</v>
      </c>
      <c r="AF729" s="97">
        <v>0</v>
      </c>
      <c r="AG729" s="96">
        <v>0</v>
      </c>
      <c r="AH729" s="42">
        <v>0</v>
      </c>
      <c r="AI729" s="97">
        <v>0</v>
      </c>
      <c r="AJ729" s="96">
        <v>0</v>
      </c>
      <c r="AK729" s="42">
        <v>0</v>
      </c>
      <c r="AL729" s="97">
        <v>0</v>
      </c>
      <c r="AM729" s="96">
        <v>0</v>
      </c>
      <c r="AN729" s="42">
        <v>0</v>
      </c>
      <c r="AO729" s="97">
        <v>0</v>
      </c>
      <c r="AP729" s="96"/>
      <c r="AQ729" s="42"/>
      <c r="AR729" s="97"/>
      <c r="AT729" s="96">
        <f t="shared" si="299"/>
        <v>35721</v>
      </c>
      <c r="AU729" s="42">
        <f t="shared" si="299"/>
        <v>32874</v>
      </c>
      <c r="AV729" s="97">
        <f t="shared" si="299"/>
        <v>33409</v>
      </c>
      <c r="BC729" s="32">
        <f t="shared" si="300"/>
        <v>1</v>
      </c>
      <c r="BE729" s="23">
        <v>6</v>
      </c>
      <c r="BF729" s="23">
        <v>1</v>
      </c>
      <c r="BG729" s="23">
        <f t="shared" si="301"/>
        <v>6</v>
      </c>
    </row>
    <row r="730" spans="2:59" ht="15" customHeight="1" x14ac:dyDescent="0.3">
      <c r="B730" s="15"/>
      <c r="C730" s="40" t="s">
        <v>22</v>
      </c>
      <c r="D730" s="34" t="s">
        <v>442</v>
      </c>
      <c r="E730" s="35" t="s">
        <v>891</v>
      </c>
      <c r="F730" s="96">
        <v>77528</v>
      </c>
      <c r="G730" s="42">
        <v>70799</v>
      </c>
      <c r="H730" s="97">
        <v>76886</v>
      </c>
      <c r="I730" s="96">
        <v>7883</v>
      </c>
      <c r="J730" s="42">
        <v>0</v>
      </c>
      <c r="K730" s="97">
        <v>0</v>
      </c>
      <c r="L730" s="96">
        <v>0</v>
      </c>
      <c r="M730" s="42">
        <v>0</v>
      </c>
      <c r="N730" s="97">
        <v>0</v>
      </c>
      <c r="O730" s="96">
        <v>32240</v>
      </c>
      <c r="P730" s="42">
        <v>18000</v>
      </c>
      <c r="Q730" s="97">
        <v>17000</v>
      </c>
      <c r="R730" s="96">
        <v>0</v>
      </c>
      <c r="S730" s="42">
        <v>0</v>
      </c>
      <c r="T730" s="97">
        <v>0</v>
      </c>
      <c r="U730" s="96">
        <v>0</v>
      </c>
      <c r="V730" s="42">
        <v>0</v>
      </c>
      <c r="W730" s="97">
        <v>0</v>
      </c>
      <c r="X730" s="96">
        <v>0</v>
      </c>
      <c r="Y730" s="42">
        <v>0</v>
      </c>
      <c r="Z730" s="97">
        <v>0</v>
      </c>
      <c r="AA730" s="96">
        <v>0</v>
      </c>
      <c r="AB730" s="42">
        <v>0</v>
      </c>
      <c r="AC730" s="97">
        <v>0</v>
      </c>
      <c r="AD730" s="96">
        <v>0</v>
      </c>
      <c r="AE730" s="42">
        <v>0</v>
      </c>
      <c r="AF730" s="97">
        <v>0</v>
      </c>
      <c r="AG730" s="96">
        <v>0</v>
      </c>
      <c r="AH730" s="42">
        <v>0</v>
      </c>
      <c r="AI730" s="97">
        <v>0</v>
      </c>
      <c r="AJ730" s="96">
        <v>0</v>
      </c>
      <c r="AK730" s="42">
        <v>0</v>
      </c>
      <c r="AL730" s="97">
        <v>0</v>
      </c>
      <c r="AM730" s="96">
        <v>0</v>
      </c>
      <c r="AN730" s="42">
        <v>0</v>
      </c>
      <c r="AO730" s="97">
        <v>0</v>
      </c>
      <c r="AP730" s="96"/>
      <c r="AQ730" s="42"/>
      <c r="AR730" s="97"/>
      <c r="AT730" s="96">
        <f t="shared" si="299"/>
        <v>117651</v>
      </c>
      <c r="AU730" s="42">
        <f t="shared" si="299"/>
        <v>88799</v>
      </c>
      <c r="AV730" s="97">
        <f t="shared" si="299"/>
        <v>93886</v>
      </c>
      <c r="BC730" s="32">
        <f t="shared" si="300"/>
        <v>1</v>
      </c>
      <c r="BE730" s="23">
        <v>6</v>
      </c>
      <c r="BF730" s="23">
        <v>1</v>
      </c>
      <c r="BG730" s="23">
        <f t="shared" si="301"/>
        <v>7</v>
      </c>
    </row>
    <row r="731" spans="2:59" ht="15" hidden="1" customHeight="1" x14ac:dyDescent="0.3">
      <c r="B731" s="15"/>
      <c r="C731" s="40" t="s">
        <v>22</v>
      </c>
      <c r="D731" s="34" t="s">
        <v>2</v>
      </c>
      <c r="E731" s="35" t="s">
        <v>2</v>
      </c>
      <c r="F731" s="96">
        <v>0</v>
      </c>
      <c r="G731" s="42">
        <v>0</v>
      </c>
      <c r="H731" s="97">
        <v>0</v>
      </c>
      <c r="I731" s="96">
        <v>0</v>
      </c>
      <c r="J731" s="42">
        <v>0</v>
      </c>
      <c r="K731" s="97">
        <v>0</v>
      </c>
      <c r="L731" s="96">
        <v>0</v>
      </c>
      <c r="M731" s="42">
        <v>0</v>
      </c>
      <c r="N731" s="97">
        <v>0</v>
      </c>
      <c r="O731" s="96">
        <v>0</v>
      </c>
      <c r="P731" s="42">
        <v>0</v>
      </c>
      <c r="Q731" s="97">
        <v>0</v>
      </c>
      <c r="R731" s="96">
        <v>0</v>
      </c>
      <c r="S731" s="42">
        <v>0</v>
      </c>
      <c r="T731" s="97">
        <v>0</v>
      </c>
      <c r="U731" s="96">
        <v>0</v>
      </c>
      <c r="V731" s="42">
        <v>0</v>
      </c>
      <c r="W731" s="97">
        <v>0</v>
      </c>
      <c r="X731" s="96">
        <v>0</v>
      </c>
      <c r="Y731" s="42">
        <v>0</v>
      </c>
      <c r="Z731" s="97">
        <v>0</v>
      </c>
      <c r="AA731" s="96">
        <v>0</v>
      </c>
      <c r="AB731" s="42">
        <v>0</v>
      </c>
      <c r="AC731" s="97">
        <v>0</v>
      </c>
      <c r="AD731" s="96">
        <v>0</v>
      </c>
      <c r="AE731" s="42">
        <v>0</v>
      </c>
      <c r="AF731" s="97">
        <v>0</v>
      </c>
      <c r="AG731" s="96">
        <v>0</v>
      </c>
      <c r="AH731" s="42">
        <v>0</v>
      </c>
      <c r="AI731" s="97">
        <v>0</v>
      </c>
      <c r="AJ731" s="96">
        <v>0</v>
      </c>
      <c r="AK731" s="42">
        <v>0</v>
      </c>
      <c r="AL731" s="97">
        <v>0</v>
      </c>
      <c r="AM731" s="96">
        <v>0</v>
      </c>
      <c r="AN731" s="42">
        <v>0</v>
      </c>
      <c r="AO731" s="97">
        <v>0</v>
      </c>
      <c r="AP731" s="96"/>
      <c r="AQ731" s="42"/>
      <c r="AR731" s="97"/>
      <c r="AT731" s="96">
        <f t="shared" si="299"/>
        <v>0</v>
      </c>
      <c r="AU731" s="42">
        <f t="shared" si="299"/>
        <v>0</v>
      </c>
      <c r="AV731" s="97">
        <f t="shared" si="299"/>
        <v>0</v>
      </c>
      <c r="BC731" s="32">
        <f t="shared" si="300"/>
        <v>0</v>
      </c>
      <c r="BE731" s="23">
        <v>6</v>
      </c>
      <c r="BF731" s="23">
        <v>1</v>
      </c>
      <c r="BG731" s="23">
        <f t="shared" si="301"/>
        <v>8</v>
      </c>
    </row>
    <row r="732" spans="2:59" ht="15" hidden="1" customHeight="1" x14ac:dyDescent="0.3">
      <c r="B732" s="15"/>
      <c r="C732" s="40" t="s">
        <v>22</v>
      </c>
      <c r="D732" s="34" t="s">
        <v>2</v>
      </c>
      <c r="E732" s="35" t="s">
        <v>2</v>
      </c>
      <c r="F732" s="96">
        <v>0</v>
      </c>
      <c r="G732" s="42">
        <v>0</v>
      </c>
      <c r="H732" s="97">
        <v>0</v>
      </c>
      <c r="I732" s="96">
        <v>0</v>
      </c>
      <c r="J732" s="42">
        <v>0</v>
      </c>
      <c r="K732" s="97">
        <v>0</v>
      </c>
      <c r="L732" s="96">
        <v>0</v>
      </c>
      <c r="M732" s="42">
        <v>0</v>
      </c>
      <c r="N732" s="97">
        <v>0</v>
      </c>
      <c r="O732" s="96">
        <v>0</v>
      </c>
      <c r="P732" s="42">
        <v>0</v>
      </c>
      <c r="Q732" s="97">
        <v>0</v>
      </c>
      <c r="R732" s="96">
        <v>0</v>
      </c>
      <c r="S732" s="42">
        <v>0</v>
      </c>
      <c r="T732" s="97">
        <v>0</v>
      </c>
      <c r="U732" s="96">
        <v>0</v>
      </c>
      <c r="V732" s="42">
        <v>0</v>
      </c>
      <c r="W732" s="97">
        <v>0</v>
      </c>
      <c r="X732" s="96">
        <v>0</v>
      </c>
      <c r="Y732" s="42">
        <v>0</v>
      </c>
      <c r="Z732" s="97">
        <v>0</v>
      </c>
      <c r="AA732" s="96">
        <v>0</v>
      </c>
      <c r="AB732" s="42">
        <v>0</v>
      </c>
      <c r="AC732" s="97">
        <v>0</v>
      </c>
      <c r="AD732" s="96">
        <v>0</v>
      </c>
      <c r="AE732" s="42">
        <v>0</v>
      </c>
      <c r="AF732" s="97">
        <v>0</v>
      </c>
      <c r="AG732" s="96">
        <v>0</v>
      </c>
      <c r="AH732" s="42">
        <v>0</v>
      </c>
      <c r="AI732" s="97">
        <v>0</v>
      </c>
      <c r="AJ732" s="96">
        <v>0</v>
      </c>
      <c r="AK732" s="42">
        <v>0</v>
      </c>
      <c r="AL732" s="97">
        <v>0</v>
      </c>
      <c r="AM732" s="96">
        <v>0</v>
      </c>
      <c r="AN732" s="42">
        <v>0</v>
      </c>
      <c r="AO732" s="97">
        <v>0</v>
      </c>
      <c r="AP732" s="96"/>
      <c r="AQ732" s="42"/>
      <c r="AR732" s="97"/>
      <c r="AT732" s="96">
        <f t="shared" si="299"/>
        <v>0</v>
      </c>
      <c r="AU732" s="42">
        <f t="shared" si="299"/>
        <v>0</v>
      </c>
      <c r="AV732" s="97">
        <f t="shared" si="299"/>
        <v>0</v>
      </c>
      <c r="BC732" s="32">
        <f t="shared" si="300"/>
        <v>0</v>
      </c>
      <c r="BE732" s="23">
        <v>6</v>
      </c>
      <c r="BF732" s="23">
        <v>1</v>
      </c>
      <c r="BG732" s="23">
        <f t="shared" si="301"/>
        <v>9</v>
      </c>
    </row>
    <row r="733" spans="2:59" ht="15" hidden="1" customHeight="1" x14ac:dyDescent="0.3">
      <c r="B733" s="15"/>
      <c r="C733" s="40" t="s">
        <v>22</v>
      </c>
      <c r="D733" s="34" t="s">
        <v>2</v>
      </c>
      <c r="E733" s="35" t="s">
        <v>2</v>
      </c>
      <c r="F733" s="96">
        <v>0</v>
      </c>
      <c r="G733" s="42">
        <v>0</v>
      </c>
      <c r="H733" s="97">
        <v>0</v>
      </c>
      <c r="I733" s="96">
        <v>0</v>
      </c>
      <c r="J733" s="42">
        <v>0</v>
      </c>
      <c r="K733" s="97">
        <v>0</v>
      </c>
      <c r="L733" s="96">
        <v>0</v>
      </c>
      <c r="M733" s="42">
        <v>0</v>
      </c>
      <c r="N733" s="97">
        <v>0</v>
      </c>
      <c r="O733" s="96">
        <v>0</v>
      </c>
      <c r="P733" s="42">
        <v>0</v>
      </c>
      <c r="Q733" s="97">
        <v>0</v>
      </c>
      <c r="R733" s="96">
        <v>0</v>
      </c>
      <c r="S733" s="42">
        <v>0</v>
      </c>
      <c r="T733" s="97">
        <v>0</v>
      </c>
      <c r="U733" s="96">
        <v>0</v>
      </c>
      <c r="V733" s="42">
        <v>0</v>
      </c>
      <c r="W733" s="97">
        <v>0</v>
      </c>
      <c r="X733" s="96">
        <v>0</v>
      </c>
      <c r="Y733" s="42">
        <v>0</v>
      </c>
      <c r="Z733" s="97">
        <v>0</v>
      </c>
      <c r="AA733" s="96">
        <v>0</v>
      </c>
      <c r="AB733" s="42">
        <v>0</v>
      </c>
      <c r="AC733" s="97">
        <v>0</v>
      </c>
      <c r="AD733" s="96">
        <v>0</v>
      </c>
      <c r="AE733" s="42">
        <v>0</v>
      </c>
      <c r="AF733" s="97">
        <v>0</v>
      </c>
      <c r="AG733" s="96">
        <v>0</v>
      </c>
      <c r="AH733" s="42">
        <v>0</v>
      </c>
      <c r="AI733" s="97">
        <v>0</v>
      </c>
      <c r="AJ733" s="96">
        <v>0</v>
      </c>
      <c r="AK733" s="42">
        <v>0</v>
      </c>
      <c r="AL733" s="97">
        <v>0</v>
      </c>
      <c r="AM733" s="96">
        <v>0</v>
      </c>
      <c r="AN733" s="42">
        <v>0</v>
      </c>
      <c r="AO733" s="97">
        <v>0</v>
      </c>
      <c r="AP733" s="96"/>
      <c r="AQ733" s="42"/>
      <c r="AR733" s="97"/>
      <c r="AT733" s="96">
        <f t="shared" si="299"/>
        <v>0</v>
      </c>
      <c r="AU733" s="42">
        <f t="shared" si="299"/>
        <v>0</v>
      </c>
      <c r="AV733" s="97">
        <f t="shared" si="299"/>
        <v>0</v>
      </c>
      <c r="BC733" s="32">
        <f t="shared" si="300"/>
        <v>0</v>
      </c>
      <c r="BE733" s="23">
        <v>6</v>
      </c>
      <c r="BF733" s="23">
        <v>1</v>
      </c>
      <c r="BG733" s="23">
        <f t="shared" si="301"/>
        <v>10</v>
      </c>
    </row>
    <row r="734" spans="2:59" ht="15" customHeight="1" x14ac:dyDescent="0.3">
      <c r="B734" s="15"/>
      <c r="C734" s="40" t="s">
        <v>23</v>
      </c>
      <c r="D734" s="34" t="s">
        <v>780</v>
      </c>
      <c r="E734" s="35" t="s">
        <v>889</v>
      </c>
      <c r="F734" s="96">
        <v>0</v>
      </c>
      <c r="G734" s="42">
        <v>0</v>
      </c>
      <c r="H734" s="97">
        <v>0</v>
      </c>
      <c r="I734" s="96">
        <v>0</v>
      </c>
      <c r="J734" s="42">
        <v>0</v>
      </c>
      <c r="K734" s="97">
        <v>0</v>
      </c>
      <c r="L734" s="96">
        <v>0</v>
      </c>
      <c r="M734" s="42">
        <v>0</v>
      </c>
      <c r="N734" s="97">
        <v>0</v>
      </c>
      <c r="O734" s="96">
        <v>0</v>
      </c>
      <c r="P734" s="42">
        <v>0</v>
      </c>
      <c r="Q734" s="97">
        <v>0</v>
      </c>
      <c r="R734" s="96">
        <v>2597</v>
      </c>
      <c r="S734" s="42">
        <v>2713</v>
      </c>
      <c r="T734" s="97">
        <v>2838</v>
      </c>
      <c r="U734" s="96">
        <v>0</v>
      </c>
      <c r="V734" s="42">
        <v>0</v>
      </c>
      <c r="W734" s="97">
        <v>0</v>
      </c>
      <c r="X734" s="96">
        <v>0</v>
      </c>
      <c r="Y734" s="42">
        <v>0</v>
      </c>
      <c r="Z734" s="97">
        <v>0</v>
      </c>
      <c r="AA734" s="96">
        <v>0</v>
      </c>
      <c r="AB734" s="42">
        <v>0</v>
      </c>
      <c r="AC734" s="97">
        <v>0</v>
      </c>
      <c r="AD734" s="96">
        <v>0</v>
      </c>
      <c r="AE734" s="42">
        <v>0</v>
      </c>
      <c r="AF734" s="97">
        <v>0</v>
      </c>
      <c r="AG734" s="96">
        <v>0</v>
      </c>
      <c r="AH734" s="42">
        <v>0</v>
      </c>
      <c r="AI734" s="97">
        <v>0</v>
      </c>
      <c r="AJ734" s="96">
        <v>0</v>
      </c>
      <c r="AK734" s="42">
        <v>0</v>
      </c>
      <c r="AL734" s="97">
        <v>0</v>
      </c>
      <c r="AM734" s="96">
        <v>0</v>
      </c>
      <c r="AN734" s="42">
        <v>0</v>
      </c>
      <c r="AO734" s="97">
        <v>0</v>
      </c>
      <c r="AP734" s="96"/>
      <c r="AQ734" s="42"/>
      <c r="AR734" s="97"/>
      <c r="AT734" s="96">
        <f t="shared" si="299"/>
        <v>2597</v>
      </c>
      <c r="AU734" s="42">
        <f t="shared" si="299"/>
        <v>2713</v>
      </c>
      <c r="AV734" s="97">
        <f t="shared" si="299"/>
        <v>2838</v>
      </c>
      <c r="BC734" s="32">
        <f t="shared" si="300"/>
        <v>1</v>
      </c>
      <c r="BE734" s="23">
        <v>6</v>
      </c>
      <c r="BF734" s="23">
        <v>2</v>
      </c>
      <c r="BG734" s="23">
        <f t="shared" si="301"/>
        <v>1</v>
      </c>
    </row>
    <row r="735" spans="2:59" ht="15" customHeight="1" x14ac:dyDescent="0.3">
      <c r="B735" s="15"/>
      <c r="C735" s="50" t="str">
        <f>IF(LEN(E734)&lt;1,"","Total: " &amp; LEFT(E734,LEN(E734)-21) &amp; "Municipalities")</f>
        <v>Total: Gert Sibande Municipalities</v>
      </c>
      <c r="D735" s="51"/>
      <c r="E735" s="52"/>
      <c r="F735" s="63">
        <f>SUM(F724:F734)</f>
        <v>433351</v>
      </c>
      <c r="G735" s="54">
        <f>SUM(G724:G734)</f>
        <v>423668</v>
      </c>
      <c r="H735" s="64">
        <f>SUM(H724:H734)</f>
        <v>459624</v>
      </c>
      <c r="I735" s="63">
        <f t="shared" ref="I735:Q735" si="302">SUM(I724:I734)</f>
        <v>36712</v>
      </c>
      <c r="J735" s="54">
        <f t="shared" si="302"/>
        <v>28831</v>
      </c>
      <c r="K735" s="64">
        <f t="shared" si="302"/>
        <v>0</v>
      </c>
      <c r="L735" s="63">
        <f t="shared" si="302"/>
        <v>12000</v>
      </c>
      <c r="M735" s="54">
        <f t="shared" si="302"/>
        <v>12000</v>
      </c>
      <c r="N735" s="64">
        <f t="shared" si="302"/>
        <v>12000</v>
      </c>
      <c r="O735" s="63">
        <f t="shared" si="302"/>
        <v>111993</v>
      </c>
      <c r="P735" s="54">
        <f t="shared" si="302"/>
        <v>73717</v>
      </c>
      <c r="Q735" s="64">
        <f t="shared" si="302"/>
        <v>66499</v>
      </c>
      <c r="R735" s="63">
        <f>SUM(R724:R734)</f>
        <v>2597</v>
      </c>
      <c r="S735" s="54">
        <f>SUM(S724:S734)</f>
        <v>2713</v>
      </c>
      <c r="T735" s="64">
        <f>SUM(T724:T734)</f>
        <v>2838</v>
      </c>
      <c r="U735" s="63">
        <f t="shared" ref="U735:AL735" si="303">SUM(U724:U734)</f>
        <v>358508</v>
      </c>
      <c r="V735" s="54">
        <f t="shared" si="303"/>
        <v>371598</v>
      </c>
      <c r="W735" s="64">
        <f t="shared" si="303"/>
        <v>460887</v>
      </c>
      <c r="X735" s="63">
        <f t="shared" si="303"/>
        <v>171106</v>
      </c>
      <c r="Y735" s="54">
        <f t="shared" si="303"/>
        <v>176935</v>
      </c>
      <c r="Z735" s="64">
        <f t="shared" si="303"/>
        <v>184469</v>
      </c>
      <c r="AA735" s="63">
        <f t="shared" si="303"/>
        <v>0</v>
      </c>
      <c r="AB735" s="54">
        <f t="shared" si="303"/>
        <v>0</v>
      </c>
      <c r="AC735" s="64">
        <f t="shared" si="303"/>
        <v>0</v>
      </c>
      <c r="AD735" s="63">
        <f t="shared" si="303"/>
        <v>0</v>
      </c>
      <c r="AE735" s="54">
        <f t="shared" si="303"/>
        <v>0</v>
      </c>
      <c r="AF735" s="64">
        <f t="shared" si="303"/>
        <v>0</v>
      </c>
      <c r="AG735" s="63">
        <f t="shared" si="303"/>
        <v>0</v>
      </c>
      <c r="AH735" s="54">
        <f t="shared" si="303"/>
        <v>0</v>
      </c>
      <c r="AI735" s="64">
        <f t="shared" si="303"/>
        <v>0</v>
      </c>
      <c r="AJ735" s="63">
        <f t="shared" si="303"/>
        <v>0</v>
      </c>
      <c r="AK735" s="54">
        <f t="shared" si="303"/>
        <v>0</v>
      </c>
      <c r="AL735" s="64">
        <f t="shared" si="303"/>
        <v>0</v>
      </c>
      <c r="AM735" s="63">
        <f>SUM(AM724:AM734)</f>
        <v>0</v>
      </c>
      <c r="AN735" s="54">
        <f>SUM(AN724:AN734)</f>
        <v>0</v>
      </c>
      <c r="AO735" s="64">
        <f>SUM(AO724:AO734)</f>
        <v>0</v>
      </c>
      <c r="AP735" s="63"/>
      <c r="AQ735" s="54"/>
      <c r="AR735" s="64"/>
      <c r="AT735" s="63">
        <f t="shared" ref="AT735:AV735" si="304">SUM(AT724:AT734)</f>
        <v>1126267</v>
      </c>
      <c r="AU735" s="54">
        <f t="shared" si="304"/>
        <v>1089462</v>
      </c>
      <c r="AV735" s="64">
        <f t="shared" si="304"/>
        <v>1186317</v>
      </c>
      <c r="BC735" s="32">
        <f>IF(SUM(BC724:BC734)=0,0,1)</f>
        <v>1</v>
      </c>
    </row>
    <row r="736" spans="2:59" ht="15" customHeight="1" x14ac:dyDescent="0.3">
      <c r="B736" s="15"/>
      <c r="C736" s="40"/>
      <c r="D736" s="34"/>
      <c r="E736" s="35"/>
      <c r="F736" s="96"/>
      <c r="G736" s="42"/>
      <c r="H736" s="97"/>
      <c r="I736" s="96"/>
      <c r="J736" s="42"/>
      <c r="K736" s="97"/>
      <c r="L736" s="96"/>
      <c r="M736" s="42"/>
      <c r="N736" s="97"/>
      <c r="O736" s="96"/>
      <c r="P736" s="42"/>
      <c r="Q736" s="97"/>
      <c r="R736" s="96"/>
      <c r="S736" s="42"/>
      <c r="T736" s="97"/>
      <c r="U736" s="96"/>
      <c r="V736" s="42"/>
      <c r="W736" s="97"/>
      <c r="X736" s="96"/>
      <c r="Y736" s="42"/>
      <c r="Z736" s="97"/>
      <c r="AA736" s="96"/>
      <c r="AB736" s="42"/>
      <c r="AC736" s="97"/>
      <c r="AD736" s="96"/>
      <c r="AE736" s="42"/>
      <c r="AF736" s="97"/>
      <c r="AG736" s="96"/>
      <c r="AH736" s="42"/>
      <c r="AI736" s="97"/>
      <c r="AJ736" s="96"/>
      <c r="AK736" s="42"/>
      <c r="AL736" s="97"/>
      <c r="AM736" s="96"/>
      <c r="AN736" s="42"/>
      <c r="AO736" s="97"/>
      <c r="AP736" s="96"/>
      <c r="AQ736" s="42"/>
      <c r="AR736" s="97"/>
      <c r="AT736" s="96"/>
      <c r="AU736" s="42"/>
      <c r="AV736" s="97"/>
      <c r="BC736" s="32">
        <f>IF(BC735=0,0,1)</f>
        <v>1</v>
      </c>
    </row>
    <row r="737" spans="2:59" ht="15" customHeight="1" x14ac:dyDescent="0.3">
      <c r="B737" s="15"/>
      <c r="C737" s="40" t="s">
        <v>22</v>
      </c>
      <c r="D737" s="34" t="s">
        <v>781</v>
      </c>
      <c r="E737" s="35" t="s">
        <v>1007</v>
      </c>
      <c r="F737" s="96">
        <v>28420</v>
      </c>
      <c r="G737" s="42">
        <v>29645</v>
      </c>
      <c r="H737" s="97">
        <v>31924</v>
      </c>
      <c r="I737" s="96">
        <v>0</v>
      </c>
      <c r="J737" s="42">
        <v>0</v>
      </c>
      <c r="K737" s="97">
        <v>0</v>
      </c>
      <c r="L737" s="96">
        <v>0</v>
      </c>
      <c r="M737" s="42">
        <v>0</v>
      </c>
      <c r="N737" s="97">
        <v>0</v>
      </c>
      <c r="O737" s="96">
        <v>0</v>
      </c>
      <c r="P737" s="42">
        <v>0</v>
      </c>
      <c r="Q737" s="97">
        <v>9671</v>
      </c>
      <c r="R737" s="96">
        <v>0</v>
      </c>
      <c r="S737" s="42">
        <v>0</v>
      </c>
      <c r="T737" s="97">
        <v>0</v>
      </c>
      <c r="U737" s="96">
        <v>0</v>
      </c>
      <c r="V737" s="42">
        <v>0</v>
      </c>
      <c r="W737" s="97">
        <v>0</v>
      </c>
      <c r="X737" s="96">
        <v>25000</v>
      </c>
      <c r="Y737" s="42">
        <v>0</v>
      </c>
      <c r="Z737" s="97">
        <v>0</v>
      </c>
      <c r="AA737" s="96">
        <v>0</v>
      </c>
      <c r="AB737" s="42">
        <v>0</v>
      </c>
      <c r="AC737" s="97">
        <v>0</v>
      </c>
      <c r="AD737" s="96">
        <v>0</v>
      </c>
      <c r="AE737" s="42">
        <v>0</v>
      </c>
      <c r="AF737" s="97">
        <v>0</v>
      </c>
      <c r="AG737" s="96">
        <v>0</v>
      </c>
      <c r="AH737" s="42">
        <v>0</v>
      </c>
      <c r="AI737" s="97">
        <v>0</v>
      </c>
      <c r="AJ737" s="96">
        <v>0</v>
      </c>
      <c r="AK737" s="42">
        <v>0</v>
      </c>
      <c r="AL737" s="97">
        <v>0</v>
      </c>
      <c r="AM737" s="96">
        <v>0</v>
      </c>
      <c r="AN737" s="42">
        <v>0</v>
      </c>
      <c r="AO737" s="97">
        <v>0</v>
      </c>
      <c r="AP737" s="96"/>
      <c r="AQ737" s="42"/>
      <c r="AR737" s="97"/>
      <c r="AT737" s="96">
        <f t="shared" ref="AT737:AV747" si="305">F737+I737+L737+O737+R737+U737+X737+AA737+AD737+AG737+AJ737+AM737+AP737</f>
        <v>53420</v>
      </c>
      <c r="AU737" s="42">
        <f t="shared" si="305"/>
        <v>29645</v>
      </c>
      <c r="AV737" s="97">
        <f t="shared" si="305"/>
        <v>41595</v>
      </c>
      <c r="BC737" s="32">
        <f t="shared" ref="BC737:BC747" si="306">IF(LEN(E737)&lt;2,0,1)</f>
        <v>1</v>
      </c>
      <c r="BE737" s="23">
        <v>6</v>
      </c>
      <c r="BF737" s="23">
        <v>3</v>
      </c>
      <c r="BG737" s="23">
        <v>1</v>
      </c>
    </row>
    <row r="738" spans="2:59" ht="15" customHeight="1" x14ac:dyDescent="0.3">
      <c r="B738" s="15"/>
      <c r="C738" s="40" t="s">
        <v>22</v>
      </c>
      <c r="D738" s="34" t="s">
        <v>782</v>
      </c>
      <c r="E738" s="35" t="s">
        <v>1009</v>
      </c>
      <c r="F738" s="96">
        <v>139733</v>
      </c>
      <c r="G738" s="42">
        <v>146780</v>
      </c>
      <c r="H738" s="97">
        <v>159895</v>
      </c>
      <c r="I738" s="96">
        <v>0</v>
      </c>
      <c r="J738" s="42">
        <v>0</v>
      </c>
      <c r="K738" s="97">
        <v>0</v>
      </c>
      <c r="L738" s="96">
        <v>0</v>
      </c>
      <c r="M738" s="42">
        <v>0</v>
      </c>
      <c r="N738" s="97">
        <v>5000</v>
      </c>
      <c r="O738" s="96">
        <v>26026</v>
      </c>
      <c r="P738" s="42">
        <v>11000</v>
      </c>
      <c r="Q738" s="97">
        <v>27000</v>
      </c>
      <c r="R738" s="96">
        <v>0</v>
      </c>
      <c r="S738" s="42">
        <v>0</v>
      </c>
      <c r="T738" s="97">
        <v>0</v>
      </c>
      <c r="U738" s="96">
        <v>0</v>
      </c>
      <c r="V738" s="42">
        <v>0</v>
      </c>
      <c r="W738" s="97">
        <v>0</v>
      </c>
      <c r="X738" s="96">
        <v>25000</v>
      </c>
      <c r="Y738" s="42">
        <v>29645</v>
      </c>
      <c r="Z738" s="97">
        <v>32365</v>
      </c>
      <c r="AA738" s="96">
        <v>0</v>
      </c>
      <c r="AB738" s="42">
        <v>0</v>
      </c>
      <c r="AC738" s="97">
        <v>0</v>
      </c>
      <c r="AD738" s="96">
        <v>0</v>
      </c>
      <c r="AE738" s="42">
        <v>1000</v>
      </c>
      <c r="AF738" s="97">
        <v>2000</v>
      </c>
      <c r="AG738" s="96">
        <v>0</v>
      </c>
      <c r="AH738" s="42">
        <v>0</v>
      </c>
      <c r="AI738" s="97">
        <v>0</v>
      </c>
      <c r="AJ738" s="96">
        <v>0</v>
      </c>
      <c r="AK738" s="42">
        <v>0</v>
      </c>
      <c r="AL738" s="97">
        <v>0</v>
      </c>
      <c r="AM738" s="96">
        <v>0</v>
      </c>
      <c r="AN738" s="42">
        <v>0</v>
      </c>
      <c r="AO738" s="97">
        <v>0</v>
      </c>
      <c r="AP738" s="96"/>
      <c r="AQ738" s="42"/>
      <c r="AR738" s="97"/>
      <c r="AT738" s="96">
        <f t="shared" si="305"/>
        <v>190759</v>
      </c>
      <c r="AU738" s="42">
        <f t="shared" si="305"/>
        <v>188425</v>
      </c>
      <c r="AV738" s="97">
        <f t="shared" si="305"/>
        <v>226260</v>
      </c>
      <c r="BC738" s="32">
        <f t="shared" si="306"/>
        <v>1</v>
      </c>
      <c r="BE738" s="23">
        <v>6</v>
      </c>
      <c r="BF738" s="23">
        <v>3</v>
      </c>
      <c r="BG738" s="23">
        <f>IF(BF738=BF737,BG737+1,1)</f>
        <v>2</v>
      </c>
    </row>
    <row r="739" spans="2:59" ht="15" customHeight="1" x14ac:dyDescent="0.3">
      <c r="B739" s="15"/>
      <c r="C739" s="40" t="s">
        <v>22</v>
      </c>
      <c r="D739" s="34" t="s">
        <v>446</v>
      </c>
      <c r="E739" s="35" t="s">
        <v>1012</v>
      </c>
      <c r="F739" s="96">
        <v>0</v>
      </c>
      <c r="G739" s="42">
        <v>0</v>
      </c>
      <c r="H739" s="97">
        <v>0</v>
      </c>
      <c r="I739" s="96">
        <v>0</v>
      </c>
      <c r="J739" s="42">
        <v>0</v>
      </c>
      <c r="K739" s="97">
        <v>0</v>
      </c>
      <c r="L739" s="96">
        <v>0</v>
      </c>
      <c r="M739" s="42">
        <v>0</v>
      </c>
      <c r="N739" s="97">
        <v>0</v>
      </c>
      <c r="O739" s="96">
        <v>2400</v>
      </c>
      <c r="P739" s="42">
        <v>27379</v>
      </c>
      <c r="Q739" s="97">
        <v>9764</v>
      </c>
      <c r="R739" s="96">
        <v>0</v>
      </c>
      <c r="S739" s="42">
        <v>0</v>
      </c>
      <c r="T739" s="97">
        <v>0</v>
      </c>
      <c r="U739" s="96">
        <v>75000</v>
      </c>
      <c r="V739" s="42">
        <v>49289</v>
      </c>
      <c r="W739" s="97">
        <v>60000</v>
      </c>
      <c r="X739" s="96">
        <v>15000</v>
      </c>
      <c r="Y739" s="42">
        <v>18000</v>
      </c>
      <c r="Z739" s="97">
        <v>0</v>
      </c>
      <c r="AA739" s="96">
        <v>80988.506643534289</v>
      </c>
      <c r="AB739" s="42">
        <v>60307.590715748651</v>
      </c>
      <c r="AC739" s="97">
        <v>65407.965666492746</v>
      </c>
      <c r="AD739" s="96">
        <v>0</v>
      </c>
      <c r="AE739" s="42">
        <v>0</v>
      </c>
      <c r="AF739" s="97">
        <v>0</v>
      </c>
      <c r="AG739" s="96">
        <v>0</v>
      </c>
      <c r="AH739" s="42">
        <v>0</v>
      </c>
      <c r="AI739" s="97">
        <v>0</v>
      </c>
      <c r="AJ739" s="96">
        <v>0</v>
      </c>
      <c r="AK739" s="42">
        <v>0</v>
      </c>
      <c r="AL739" s="97">
        <v>0</v>
      </c>
      <c r="AM739" s="96">
        <v>0</v>
      </c>
      <c r="AN739" s="42">
        <v>0</v>
      </c>
      <c r="AO739" s="97">
        <v>0</v>
      </c>
      <c r="AP739" s="96"/>
      <c r="AQ739" s="42"/>
      <c r="AR739" s="97"/>
      <c r="AT739" s="96">
        <f t="shared" si="305"/>
        <v>173388.50664353429</v>
      </c>
      <c r="AU739" s="42">
        <f t="shared" si="305"/>
        <v>154975.59071574867</v>
      </c>
      <c r="AV739" s="97">
        <f t="shared" si="305"/>
        <v>135171.96566649276</v>
      </c>
      <c r="BC739" s="32">
        <f t="shared" si="306"/>
        <v>1</v>
      </c>
      <c r="BE739" s="23">
        <v>6</v>
      </c>
      <c r="BF739" s="23">
        <v>3</v>
      </c>
      <c r="BG739" s="23">
        <f t="shared" ref="BG739:BG747" si="307">IF(BF739=BF738,BG738+1,1)</f>
        <v>3</v>
      </c>
    </row>
    <row r="740" spans="2:59" ht="15" customHeight="1" x14ac:dyDescent="0.3">
      <c r="B740" s="15"/>
      <c r="C740" s="40" t="s">
        <v>22</v>
      </c>
      <c r="D740" s="34" t="s">
        <v>783</v>
      </c>
      <c r="E740" s="35" t="s">
        <v>1010</v>
      </c>
      <c r="F740" s="96">
        <v>30587</v>
      </c>
      <c r="G740" s="42">
        <v>21402</v>
      </c>
      <c r="H740" s="97">
        <v>22920</v>
      </c>
      <c r="I740" s="96">
        <v>0</v>
      </c>
      <c r="J740" s="42">
        <v>0</v>
      </c>
      <c r="K740" s="97">
        <v>0</v>
      </c>
      <c r="L740" s="96">
        <v>0</v>
      </c>
      <c r="M740" s="42">
        <v>4000</v>
      </c>
      <c r="N740" s="97">
        <v>5000</v>
      </c>
      <c r="O740" s="96">
        <v>0</v>
      </c>
      <c r="P740" s="42">
        <v>10808</v>
      </c>
      <c r="Q740" s="97">
        <v>9764</v>
      </c>
      <c r="R740" s="96">
        <v>0</v>
      </c>
      <c r="S740" s="42">
        <v>0</v>
      </c>
      <c r="T740" s="97">
        <v>0</v>
      </c>
      <c r="U740" s="96">
        <v>0</v>
      </c>
      <c r="V740" s="42">
        <v>0</v>
      </c>
      <c r="W740" s="97">
        <v>0</v>
      </c>
      <c r="X740" s="96">
        <v>26125</v>
      </c>
      <c r="Y740" s="42">
        <v>29248</v>
      </c>
      <c r="Z740" s="97">
        <v>32501</v>
      </c>
      <c r="AA740" s="96">
        <v>0</v>
      </c>
      <c r="AB740" s="42">
        <v>0</v>
      </c>
      <c r="AC740" s="97">
        <v>0</v>
      </c>
      <c r="AD740" s="96">
        <v>0</v>
      </c>
      <c r="AE740" s="42">
        <v>0</v>
      </c>
      <c r="AF740" s="97">
        <v>0</v>
      </c>
      <c r="AG740" s="96">
        <v>0</v>
      </c>
      <c r="AH740" s="42">
        <v>0</v>
      </c>
      <c r="AI740" s="97">
        <v>0</v>
      </c>
      <c r="AJ740" s="96">
        <v>0</v>
      </c>
      <c r="AK740" s="42">
        <v>0</v>
      </c>
      <c r="AL740" s="97">
        <v>0</v>
      </c>
      <c r="AM740" s="96">
        <v>0</v>
      </c>
      <c r="AN740" s="42">
        <v>0</v>
      </c>
      <c r="AO740" s="97">
        <v>0</v>
      </c>
      <c r="AP740" s="96"/>
      <c r="AQ740" s="42"/>
      <c r="AR740" s="97"/>
      <c r="AT740" s="96">
        <f t="shared" si="305"/>
        <v>56712</v>
      </c>
      <c r="AU740" s="42">
        <f t="shared" si="305"/>
        <v>65458</v>
      </c>
      <c r="AV740" s="97">
        <f t="shared" si="305"/>
        <v>70185</v>
      </c>
      <c r="BC740" s="32">
        <f t="shared" si="306"/>
        <v>1</v>
      </c>
      <c r="BE740" s="23">
        <v>6</v>
      </c>
      <c r="BF740" s="23">
        <v>3</v>
      </c>
      <c r="BG740" s="23">
        <f t="shared" si="307"/>
        <v>4</v>
      </c>
    </row>
    <row r="741" spans="2:59" ht="15" customHeight="1" x14ac:dyDescent="0.3">
      <c r="B741" s="15"/>
      <c r="C741" s="40" t="s">
        <v>22</v>
      </c>
      <c r="D741" s="34" t="s">
        <v>452</v>
      </c>
      <c r="E741" s="35" t="s">
        <v>1006</v>
      </c>
      <c r="F741" s="96">
        <v>154045</v>
      </c>
      <c r="G741" s="42">
        <v>151317</v>
      </c>
      <c r="H741" s="97">
        <v>164852</v>
      </c>
      <c r="I741" s="96">
        <v>0</v>
      </c>
      <c r="J741" s="42">
        <v>0</v>
      </c>
      <c r="K741" s="97">
        <v>0</v>
      </c>
      <c r="L741" s="96">
        <v>0</v>
      </c>
      <c r="M741" s="42">
        <v>0</v>
      </c>
      <c r="N741" s="97">
        <v>4000</v>
      </c>
      <c r="O741" s="96">
        <v>3587</v>
      </c>
      <c r="P741" s="42">
        <v>10808</v>
      </c>
      <c r="Q741" s="97">
        <v>0</v>
      </c>
      <c r="R741" s="96">
        <v>0</v>
      </c>
      <c r="S741" s="42">
        <v>0</v>
      </c>
      <c r="T741" s="97">
        <v>0</v>
      </c>
      <c r="U741" s="96">
        <v>0</v>
      </c>
      <c r="V741" s="42">
        <v>0</v>
      </c>
      <c r="W741" s="97">
        <v>0</v>
      </c>
      <c r="X741" s="96">
        <v>60000</v>
      </c>
      <c r="Y741" s="42">
        <v>67526</v>
      </c>
      <c r="Z741" s="97">
        <v>70482</v>
      </c>
      <c r="AA741" s="96">
        <v>0</v>
      </c>
      <c r="AB741" s="42">
        <v>0</v>
      </c>
      <c r="AC741" s="97">
        <v>0</v>
      </c>
      <c r="AD741" s="96">
        <v>0</v>
      </c>
      <c r="AE741" s="42">
        <v>0</v>
      </c>
      <c r="AF741" s="97">
        <v>1000</v>
      </c>
      <c r="AG741" s="96">
        <v>0</v>
      </c>
      <c r="AH741" s="42">
        <v>0</v>
      </c>
      <c r="AI741" s="97">
        <v>0</v>
      </c>
      <c r="AJ741" s="96">
        <v>0</v>
      </c>
      <c r="AK741" s="42">
        <v>0</v>
      </c>
      <c r="AL741" s="97">
        <v>0</v>
      </c>
      <c r="AM741" s="96">
        <v>0</v>
      </c>
      <c r="AN741" s="42">
        <v>0</v>
      </c>
      <c r="AO741" s="97">
        <v>0</v>
      </c>
      <c r="AP741" s="96"/>
      <c r="AQ741" s="42"/>
      <c r="AR741" s="97"/>
      <c r="AT741" s="96">
        <f t="shared" si="305"/>
        <v>217632</v>
      </c>
      <c r="AU741" s="42">
        <f t="shared" si="305"/>
        <v>229651</v>
      </c>
      <c r="AV741" s="97">
        <f t="shared" si="305"/>
        <v>240334</v>
      </c>
      <c r="BC741" s="32">
        <f t="shared" si="306"/>
        <v>1</v>
      </c>
      <c r="BE741" s="23">
        <v>6</v>
      </c>
      <c r="BF741" s="23">
        <v>3</v>
      </c>
      <c r="BG741" s="23">
        <f t="shared" si="307"/>
        <v>5</v>
      </c>
    </row>
    <row r="742" spans="2:59" ht="15" customHeight="1" x14ac:dyDescent="0.3">
      <c r="B742" s="15"/>
      <c r="C742" s="40" t="s">
        <v>22</v>
      </c>
      <c r="D742" s="34" t="s">
        <v>457</v>
      </c>
      <c r="E742" s="35" t="s">
        <v>1008</v>
      </c>
      <c r="F742" s="96">
        <v>145289</v>
      </c>
      <c r="G742" s="42">
        <v>152626</v>
      </c>
      <c r="H742" s="97">
        <v>166282</v>
      </c>
      <c r="I742" s="96">
        <v>0</v>
      </c>
      <c r="J742" s="42">
        <v>0</v>
      </c>
      <c r="K742" s="97">
        <v>0</v>
      </c>
      <c r="L742" s="96">
        <v>0</v>
      </c>
      <c r="M742" s="42">
        <v>0</v>
      </c>
      <c r="N742" s="97">
        <v>0</v>
      </c>
      <c r="O742" s="96">
        <v>1391</v>
      </c>
      <c r="P742" s="42">
        <v>0</v>
      </c>
      <c r="Q742" s="97">
        <v>0</v>
      </c>
      <c r="R742" s="96">
        <v>0</v>
      </c>
      <c r="S742" s="42">
        <v>0</v>
      </c>
      <c r="T742" s="97">
        <v>0</v>
      </c>
      <c r="U742" s="96">
        <v>0</v>
      </c>
      <c r="V742" s="42">
        <v>0</v>
      </c>
      <c r="W742" s="97">
        <v>0</v>
      </c>
      <c r="X742" s="96">
        <v>0</v>
      </c>
      <c r="Y742" s="42">
        <v>0</v>
      </c>
      <c r="Z742" s="97">
        <v>0</v>
      </c>
      <c r="AA742" s="96">
        <v>0</v>
      </c>
      <c r="AB742" s="42">
        <v>0</v>
      </c>
      <c r="AC742" s="97">
        <v>0</v>
      </c>
      <c r="AD742" s="96">
        <v>0</v>
      </c>
      <c r="AE742" s="42">
        <v>0</v>
      </c>
      <c r="AF742" s="97">
        <v>0</v>
      </c>
      <c r="AG742" s="96">
        <v>0</v>
      </c>
      <c r="AH742" s="42">
        <v>0</v>
      </c>
      <c r="AI742" s="97">
        <v>0</v>
      </c>
      <c r="AJ742" s="96">
        <v>0</v>
      </c>
      <c r="AK742" s="42">
        <v>0</v>
      </c>
      <c r="AL742" s="97">
        <v>0</v>
      </c>
      <c r="AM742" s="96">
        <v>0</v>
      </c>
      <c r="AN742" s="42">
        <v>0</v>
      </c>
      <c r="AO742" s="97">
        <v>0</v>
      </c>
      <c r="AP742" s="96"/>
      <c r="AQ742" s="42"/>
      <c r="AR742" s="97"/>
      <c r="AT742" s="96">
        <f t="shared" si="305"/>
        <v>146680</v>
      </c>
      <c r="AU742" s="42">
        <f t="shared" si="305"/>
        <v>152626</v>
      </c>
      <c r="AV742" s="97">
        <f t="shared" si="305"/>
        <v>166282</v>
      </c>
      <c r="BC742" s="32">
        <f t="shared" si="306"/>
        <v>1</v>
      </c>
      <c r="BE742" s="23">
        <v>6</v>
      </c>
      <c r="BF742" s="23">
        <v>3</v>
      </c>
      <c r="BG742" s="23">
        <f t="shared" si="307"/>
        <v>6</v>
      </c>
    </row>
    <row r="743" spans="2:59" ht="15" hidden="1" customHeight="1" x14ac:dyDescent="0.3">
      <c r="B743" s="15"/>
      <c r="C743" s="40" t="s">
        <v>22</v>
      </c>
      <c r="D743" s="34" t="s">
        <v>2</v>
      </c>
      <c r="E743" s="35" t="s">
        <v>2</v>
      </c>
      <c r="F743" s="96">
        <v>0</v>
      </c>
      <c r="G743" s="42">
        <v>0</v>
      </c>
      <c r="H743" s="97">
        <v>0</v>
      </c>
      <c r="I743" s="96">
        <v>0</v>
      </c>
      <c r="J743" s="42">
        <v>0</v>
      </c>
      <c r="K743" s="97">
        <v>0</v>
      </c>
      <c r="L743" s="96">
        <v>0</v>
      </c>
      <c r="M743" s="42">
        <v>0</v>
      </c>
      <c r="N743" s="97">
        <v>0</v>
      </c>
      <c r="O743" s="96">
        <v>0</v>
      </c>
      <c r="P743" s="42">
        <v>0</v>
      </c>
      <c r="Q743" s="97">
        <v>0</v>
      </c>
      <c r="R743" s="96">
        <v>0</v>
      </c>
      <c r="S743" s="42">
        <v>0</v>
      </c>
      <c r="T743" s="97">
        <v>0</v>
      </c>
      <c r="U743" s="96">
        <v>0</v>
      </c>
      <c r="V743" s="42">
        <v>0</v>
      </c>
      <c r="W743" s="97">
        <v>0</v>
      </c>
      <c r="X743" s="96">
        <v>0</v>
      </c>
      <c r="Y743" s="42">
        <v>0</v>
      </c>
      <c r="Z743" s="97">
        <v>0</v>
      </c>
      <c r="AA743" s="96">
        <v>0</v>
      </c>
      <c r="AB743" s="42">
        <v>0</v>
      </c>
      <c r="AC743" s="97">
        <v>0</v>
      </c>
      <c r="AD743" s="96">
        <v>0</v>
      </c>
      <c r="AE743" s="42">
        <v>0</v>
      </c>
      <c r="AF743" s="97">
        <v>0</v>
      </c>
      <c r="AG743" s="96">
        <v>0</v>
      </c>
      <c r="AH743" s="42">
        <v>0</v>
      </c>
      <c r="AI743" s="97">
        <v>0</v>
      </c>
      <c r="AJ743" s="96">
        <v>0</v>
      </c>
      <c r="AK743" s="42">
        <v>0</v>
      </c>
      <c r="AL743" s="97">
        <v>0</v>
      </c>
      <c r="AM743" s="96">
        <v>0</v>
      </c>
      <c r="AN743" s="42">
        <v>0</v>
      </c>
      <c r="AO743" s="97">
        <v>0</v>
      </c>
      <c r="AP743" s="96"/>
      <c r="AQ743" s="42"/>
      <c r="AR743" s="97"/>
      <c r="AT743" s="96">
        <f t="shared" si="305"/>
        <v>0</v>
      </c>
      <c r="AU743" s="42">
        <f t="shared" si="305"/>
        <v>0</v>
      </c>
      <c r="AV743" s="97">
        <f t="shared" si="305"/>
        <v>0</v>
      </c>
      <c r="BC743" s="32">
        <f t="shared" si="306"/>
        <v>0</v>
      </c>
      <c r="BE743" s="23">
        <v>6</v>
      </c>
      <c r="BF743" s="23">
        <v>3</v>
      </c>
      <c r="BG743" s="23">
        <f t="shared" si="307"/>
        <v>7</v>
      </c>
    </row>
    <row r="744" spans="2:59" ht="15" hidden="1" customHeight="1" x14ac:dyDescent="0.3">
      <c r="B744" s="15"/>
      <c r="C744" s="40" t="s">
        <v>22</v>
      </c>
      <c r="D744" s="34" t="s">
        <v>2</v>
      </c>
      <c r="E744" s="35" t="s">
        <v>2</v>
      </c>
      <c r="F744" s="96">
        <v>0</v>
      </c>
      <c r="G744" s="42">
        <v>0</v>
      </c>
      <c r="H744" s="97">
        <v>0</v>
      </c>
      <c r="I744" s="96">
        <v>0</v>
      </c>
      <c r="J744" s="42">
        <v>0</v>
      </c>
      <c r="K744" s="97">
        <v>0</v>
      </c>
      <c r="L744" s="96">
        <v>0</v>
      </c>
      <c r="M744" s="42">
        <v>0</v>
      </c>
      <c r="N744" s="97">
        <v>0</v>
      </c>
      <c r="O744" s="96">
        <v>0</v>
      </c>
      <c r="P744" s="42">
        <v>0</v>
      </c>
      <c r="Q744" s="97">
        <v>0</v>
      </c>
      <c r="R744" s="96">
        <v>0</v>
      </c>
      <c r="S744" s="42">
        <v>0</v>
      </c>
      <c r="T744" s="97">
        <v>0</v>
      </c>
      <c r="U744" s="96">
        <v>0</v>
      </c>
      <c r="V744" s="42">
        <v>0</v>
      </c>
      <c r="W744" s="97">
        <v>0</v>
      </c>
      <c r="X744" s="96">
        <v>0</v>
      </c>
      <c r="Y744" s="42">
        <v>0</v>
      </c>
      <c r="Z744" s="97">
        <v>0</v>
      </c>
      <c r="AA744" s="96">
        <v>0</v>
      </c>
      <c r="AB744" s="42">
        <v>0</v>
      </c>
      <c r="AC744" s="97">
        <v>0</v>
      </c>
      <c r="AD744" s="96">
        <v>0</v>
      </c>
      <c r="AE744" s="42">
        <v>0</v>
      </c>
      <c r="AF744" s="97">
        <v>0</v>
      </c>
      <c r="AG744" s="96">
        <v>0</v>
      </c>
      <c r="AH744" s="42">
        <v>0</v>
      </c>
      <c r="AI744" s="97">
        <v>0</v>
      </c>
      <c r="AJ744" s="96">
        <v>0</v>
      </c>
      <c r="AK744" s="42">
        <v>0</v>
      </c>
      <c r="AL744" s="97">
        <v>0</v>
      </c>
      <c r="AM744" s="96">
        <v>0</v>
      </c>
      <c r="AN744" s="42">
        <v>0</v>
      </c>
      <c r="AO744" s="97">
        <v>0</v>
      </c>
      <c r="AP744" s="96"/>
      <c r="AQ744" s="42"/>
      <c r="AR744" s="97"/>
      <c r="AT744" s="96">
        <f t="shared" si="305"/>
        <v>0</v>
      </c>
      <c r="AU744" s="42">
        <f t="shared" si="305"/>
        <v>0</v>
      </c>
      <c r="AV744" s="97">
        <f t="shared" si="305"/>
        <v>0</v>
      </c>
      <c r="BC744" s="32">
        <f t="shared" si="306"/>
        <v>0</v>
      </c>
      <c r="BE744" s="23">
        <v>6</v>
      </c>
      <c r="BF744" s="23">
        <v>3</v>
      </c>
      <c r="BG744" s="23">
        <f t="shared" si="307"/>
        <v>8</v>
      </c>
    </row>
    <row r="745" spans="2:59" ht="15" hidden="1" customHeight="1" x14ac:dyDescent="0.3">
      <c r="B745" s="15"/>
      <c r="C745" s="40" t="s">
        <v>22</v>
      </c>
      <c r="D745" s="34" t="s">
        <v>2</v>
      </c>
      <c r="E745" s="35" t="s">
        <v>2</v>
      </c>
      <c r="F745" s="96">
        <v>0</v>
      </c>
      <c r="G745" s="42">
        <v>0</v>
      </c>
      <c r="H745" s="97">
        <v>0</v>
      </c>
      <c r="I745" s="96">
        <v>0</v>
      </c>
      <c r="J745" s="42">
        <v>0</v>
      </c>
      <c r="K745" s="97">
        <v>0</v>
      </c>
      <c r="L745" s="96">
        <v>0</v>
      </c>
      <c r="M745" s="42">
        <v>0</v>
      </c>
      <c r="N745" s="97">
        <v>0</v>
      </c>
      <c r="O745" s="96">
        <v>0</v>
      </c>
      <c r="P745" s="42">
        <v>0</v>
      </c>
      <c r="Q745" s="97">
        <v>0</v>
      </c>
      <c r="R745" s="96">
        <v>0</v>
      </c>
      <c r="S745" s="42">
        <v>0</v>
      </c>
      <c r="T745" s="97">
        <v>0</v>
      </c>
      <c r="U745" s="96">
        <v>0</v>
      </c>
      <c r="V745" s="42">
        <v>0</v>
      </c>
      <c r="W745" s="97">
        <v>0</v>
      </c>
      <c r="X745" s="96">
        <v>0</v>
      </c>
      <c r="Y745" s="42">
        <v>0</v>
      </c>
      <c r="Z745" s="97">
        <v>0</v>
      </c>
      <c r="AA745" s="96">
        <v>0</v>
      </c>
      <c r="AB745" s="42">
        <v>0</v>
      </c>
      <c r="AC745" s="97">
        <v>0</v>
      </c>
      <c r="AD745" s="96">
        <v>0</v>
      </c>
      <c r="AE745" s="42">
        <v>0</v>
      </c>
      <c r="AF745" s="97">
        <v>0</v>
      </c>
      <c r="AG745" s="96">
        <v>0</v>
      </c>
      <c r="AH745" s="42">
        <v>0</v>
      </c>
      <c r="AI745" s="97">
        <v>0</v>
      </c>
      <c r="AJ745" s="96">
        <v>0</v>
      </c>
      <c r="AK745" s="42">
        <v>0</v>
      </c>
      <c r="AL745" s="97">
        <v>0</v>
      </c>
      <c r="AM745" s="96">
        <v>0</v>
      </c>
      <c r="AN745" s="42">
        <v>0</v>
      </c>
      <c r="AO745" s="97">
        <v>0</v>
      </c>
      <c r="AP745" s="96"/>
      <c r="AQ745" s="42"/>
      <c r="AR745" s="97"/>
      <c r="AT745" s="96">
        <f t="shared" si="305"/>
        <v>0</v>
      </c>
      <c r="AU745" s="42">
        <f t="shared" si="305"/>
        <v>0</v>
      </c>
      <c r="AV745" s="97">
        <f t="shared" si="305"/>
        <v>0</v>
      </c>
      <c r="BC745" s="32">
        <f t="shared" si="306"/>
        <v>0</v>
      </c>
      <c r="BE745" s="23">
        <v>6</v>
      </c>
      <c r="BF745" s="23">
        <v>3</v>
      </c>
      <c r="BG745" s="23">
        <f t="shared" si="307"/>
        <v>9</v>
      </c>
    </row>
    <row r="746" spans="2:59" ht="15" hidden="1" customHeight="1" x14ac:dyDescent="0.3">
      <c r="B746" s="15"/>
      <c r="C746" s="40" t="s">
        <v>22</v>
      </c>
      <c r="D746" s="34" t="s">
        <v>2</v>
      </c>
      <c r="E746" s="35" t="s">
        <v>2</v>
      </c>
      <c r="F746" s="96">
        <v>0</v>
      </c>
      <c r="G746" s="42">
        <v>0</v>
      </c>
      <c r="H746" s="97">
        <v>0</v>
      </c>
      <c r="I746" s="96">
        <v>0</v>
      </c>
      <c r="J746" s="42">
        <v>0</v>
      </c>
      <c r="K746" s="97">
        <v>0</v>
      </c>
      <c r="L746" s="96">
        <v>0</v>
      </c>
      <c r="M746" s="42">
        <v>0</v>
      </c>
      <c r="N746" s="97">
        <v>0</v>
      </c>
      <c r="O746" s="96">
        <v>0</v>
      </c>
      <c r="P746" s="42">
        <v>0</v>
      </c>
      <c r="Q746" s="97">
        <v>0</v>
      </c>
      <c r="R746" s="96">
        <v>0</v>
      </c>
      <c r="S746" s="42">
        <v>0</v>
      </c>
      <c r="T746" s="97">
        <v>0</v>
      </c>
      <c r="U746" s="96">
        <v>0</v>
      </c>
      <c r="V746" s="42">
        <v>0</v>
      </c>
      <c r="W746" s="97">
        <v>0</v>
      </c>
      <c r="X746" s="96">
        <v>0</v>
      </c>
      <c r="Y746" s="42">
        <v>0</v>
      </c>
      <c r="Z746" s="97">
        <v>0</v>
      </c>
      <c r="AA746" s="96">
        <v>0</v>
      </c>
      <c r="AB746" s="42">
        <v>0</v>
      </c>
      <c r="AC746" s="97">
        <v>0</v>
      </c>
      <c r="AD746" s="96">
        <v>0</v>
      </c>
      <c r="AE746" s="42">
        <v>0</v>
      </c>
      <c r="AF746" s="97">
        <v>0</v>
      </c>
      <c r="AG746" s="96">
        <v>0</v>
      </c>
      <c r="AH746" s="42">
        <v>0</v>
      </c>
      <c r="AI746" s="97">
        <v>0</v>
      </c>
      <c r="AJ746" s="96">
        <v>0</v>
      </c>
      <c r="AK746" s="42">
        <v>0</v>
      </c>
      <c r="AL746" s="97">
        <v>0</v>
      </c>
      <c r="AM746" s="96">
        <v>0</v>
      </c>
      <c r="AN746" s="42">
        <v>0</v>
      </c>
      <c r="AO746" s="97">
        <v>0</v>
      </c>
      <c r="AP746" s="96"/>
      <c r="AQ746" s="42"/>
      <c r="AR746" s="97"/>
      <c r="AT746" s="96">
        <f t="shared" si="305"/>
        <v>0</v>
      </c>
      <c r="AU746" s="42">
        <f t="shared" si="305"/>
        <v>0</v>
      </c>
      <c r="AV746" s="97">
        <f t="shared" si="305"/>
        <v>0</v>
      </c>
      <c r="BC746" s="32">
        <f t="shared" si="306"/>
        <v>0</v>
      </c>
      <c r="BE746" s="23">
        <v>6</v>
      </c>
      <c r="BF746" s="23">
        <v>3</v>
      </c>
      <c r="BG746" s="23">
        <f t="shared" si="307"/>
        <v>10</v>
      </c>
    </row>
    <row r="747" spans="2:59" ht="15" customHeight="1" x14ac:dyDescent="0.3">
      <c r="B747" s="15"/>
      <c r="C747" s="40" t="s">
        <v>23</v>
      </c>
      <c r="D747" s="34" t="s">
        <v>784</v>
      </c>
      <c r="E747" s="35" t="s">
        <v>1011</v>
      </c>
      <c r="F747" s="96">
        <v>0</v>
      </c>
      <c r="G747" s="42">
        <v>0</v>
      </c>
      <c r="H747" s="97">
        <v>0</v>
      </c>
      <c r="I747" s="96">
        <v>0</v>
      </c>
      <c r="J747" s="42">
        <v>0</v>
      </c>
      <c r="K747" s="97">
        <v>0</v>
      </c>
      <c r="L747" s="96">
        <v>5000</v>
      </c>
      <c r="M747" s="42">
        <v>5000</v>
      </c>
      <c r="N747" s="97">
        <v>5000</v>
      </c>
      <c r="O747" s="96">
        <v>0</v>
      </c>
      <c r="P747" s="42">
        <v>0</v>
      </c>
      <c r="Q747" s="97">
        <v>0</v>
      </c>
      <c r="R747" s="96">
        <v>2447</v>
      </c>
      <c r="S747" s="42">
        <v>2556</v>
      </c>
      <c r="T747" s="97">
        <v>2673</v>
      </c>
      <c r="U747" s="96">
        <v>0</v>
      </c>
      <c r="V747" s="42">
        <v>0</v>
      </c>
      <c r="W747" s="97">
        <v>0</v>
      </c>
      <c r="X747" s="96">
        <v>0</v>
      </c>
      <c r="Y747" s="42">
        <v>0</v>
      </c>
      <c r="Z747" s="97">
        <v>0</v>
      </c>
      <c r="AA747" s="96">
        <v>0</v>
      </c>
      <c r="AB747" s="42">
        <v>0</v>
      </c>
      <c r="AC747" s="97">
        <v>0</v>
      </c>
      <c r="AD747" s="96">
        <v>0</v>
      </c>
      <c r="AE747" s="42">
        <v>0</v>
      </c>
      <c r="AF747" s="97">
        <v>0</v>
      </c>
      <c r="AG747" s="96">
        <v>0</v>
      </c>
      <c r="AH747" s="42">
        <v>0</v>
      </c>
      <c r="AI747" s="97">
        <v>0</v>
      </c>
      <c r="AJ747" s="96">
        <v>0</v>
      </c>
      <c r="AK747" s="42">
        <v>0</v>
      </c>
      <c r="AL747" s="97">
        <v>0</v>
      </c>
      <c r="AM747" s="96">
        <v>0</v>
      </c>
      <c r="AN747" s="42">
        <v>0</v>
      </c>
      <c r="AO747" s="97">
        <v>0</v>
      </c>
      <c r="AP747" s="96"/>
      <c r="AQ747" s="42"/>
      <c r="AR747" s="97"/>
      <c r="AT747" s="96">
        <f t="shared" si="305"/>
        <v>7447</v>
      </c>
      <c r="AU747" s="42">
        <f t="shared" si="305"/>
        <v>7556</v>
      </c>
      <c r="AV747" s="97">
        <f t="shared" si="305"/>
        <v>7673</v>
      </c>
      <c r="BC747" s="32">
        <f t="shared" si="306"/>
        <v>1</v>
      </c>
      <c r="BE747" s="23">
        <v>6</v>
      </c>
      <c r="BF747" s="23">
        <v>4</v>
      </c>
      <c r="BG747" s="23">
        <f t="shared" si="307"/>
        <v>1</v>
      </c>
    </row>
    <row r="748" spans="2:59" ht="15" customHeight="1" x14ac:dyDescent="0.3">
      <c r="B748" s="15"/>
      <c r="C748" s="50" t="str">
        <f>IF(LEN(E747)&lt;1,"","Total: " &amp; LEFT(E747,LEN(E747)-21) &amp; "Municipalities")</f>
        <v>Total: Nkangala Municipalities</v>
      </c>
      <c r="D748" s="51"/>
      <c r="E748" s="52"/>
      <c r="F748" s="63">
        <f>SUM(F737:F747)</f>
        <v>498074</v>
      </c>
      <c r="G748" s="54">
        <f>SUM(G737:G747)</f>
        <v>501770</v>
      </c>
      <c r="H748" s="64">
        <f>SUM(H737:H747)</f>
        <v>545873</v>
      </c>
      <c r="I748" s="63">
        <f t="shared" ref="I748:Q748" si="308">SUM(I737:I747)</f>
        <v>0</v>
      </c>
      <c r="J748" s="54">
        <f t="shared" si="308"/>
        <v>0</v>
      </c>
      <c r="K748" s="64">
        <f t="shared" si="308"/>
        <v>0</v>
      </c>
      <c r="L748" s="63">
        <f t="shared" si="308"/>
        <v>5000</v>
      </c>
      <c r="M748" s="54">
        <f t="shared" si="308"/>
        <v>9000</v>
      </c>
      <c r="N748" s="64">
        <f t="shared" si="308"/>
        <v>19000</v>
      </c>
      <c r="O748" s="63">
        <f t="shared" si="308"/>
        <v>33404</v>
      </c>
      <c r="P748" s="54">
        <f t="shared" si="308"/>
        <v>59995</v>
      </c>
      <c r="Q748" s="64">
        <f t="shared" si="308"/>
        <v>56199</v>
      </c>
      <c r="R748" s="63">
        <f>SUM(R737:R747)</f>
        <v>2447</v>
      </c>
      <c r="S748" s="54">
        <f>SUM(S737:S747)</f>
        <v>2556</v>
      </c>
      <c r="T748" s="64">
        <f>SUM(T737:T747)</f>
        <v>2673</v>
      </c>
      <c r="U748" s="63">
        <f t="shared" ref="U748:AL748" si="309">SUM(U737:U747)</f>
        <v>75000</v>
      </c>
      <c r="V748" s="54">
        <f t="shared" si="309"/>
        <v>49289</v>
      </c>
      <c r="W748" s="64">
        <f t="shared" si="309"/>
        <v>60000</v>
      </c>
      <c r="X748" s="63">
        <f t="shared" si="309"/>
        <v>151125</v>
      </c>
      <c r="Y748" s="54">
        <f t="shared" si="309"/>
        <v>144419</v>
      </c>
      <c r="Z748" s="64">
        <f t="shared" si="309"/>
        <v>135348</v>
      </c>
      <c r="AA748" s="63">
        <f t="shared" si="309"/>
        <v>80988.506643534289</v>
      </c>
      <c r="AB748" s="54">
        <f t="shared" si="309"/>
        <v>60307.590715748651</v>
      </c>
      <c r="AC748" s="64">
        <f t="shared" si="309"/>
        <v>65407.965666492746</v>
      </c>
      <c r="AD748" s="63">
        <f t="shared" si="309"/>
        <v>0</v>
      </c>
      <c r="AE748" s="54">
        <f t="shared" si="309"/>
        <v>1000</v>
      </c>
      <c r="AF748" s="64">
        <f t="shared" si="309"/>
        <v>3000</v>
      </c>
      <c r="AG748" s="63">
        <f t="shared" si="309"/>
        <v>0</v>
      </c>
      <c r="AH748" s="54">
        <f t="shared" si="309"/>
        <v>0</v>
      </c>
      <c r="AI748" s="64">
        <f t="shared" si="309"/>
        <v>0</v>
      </c>
      <c r="AJ748" s="63">
        <f t="shared" si="309"/>
        <v>0</v>
      </c>
      <c r="AK748" s="54">
        <f t="shared" si="309"/>
        <v>0</v>
      </c>
      <c r="AL748" s="64">
        <f t="shared" si="309"/>
        <v>0</v>
      </c>
      <c r="AM748" s="63">
        <f>SUM(AM737:AM747)</f>
        <v>0</v>
      </c>
      <c r="AN748" s="54">
        <f>SUM(AN737:AN747)</f>
        <v>0</v>
      </c>
      <c r="AO748" s="64">
        <f>SUM(AO737:AO747)</f>
        <v>0</v>
      </c>
      <c r="AP748" s="63"/>
      <c r="AQ748" s="54"/>
      <c r="AR748" s="64"/>
      <c r="AT748" s="63">
        <f t="shared" ref="AT748:AV748" si="310">SUM(AT737:AT747)</f>
        <v>846038.50664353429</v>
      </c>
      <c r="AU748" s="54">
        <f t="shared" si="310"/>
        <v>828336.59071574872</v>
      </c>
      <c r="AV748" s="64">
        <f t="shared" si="310"/>
        <v>887500.9656664927</v>
      </c>
      <c r="BC748" s="32">
        <f>IF(SUM(BC737:BC747)=0,0,1)</f>
        <v>1</v>
      </c>
    </row>
    <row r="749" spans="2:59" ht="15" customHeight="1" x14ac:dyDescent="0.3">
      <c r="B749" s="15"/>
      <c r="C749" s="40"/>
      <c r="D749" s="34"/>
      <c r="E749" s="35"/>
      <c r="F749" s="96"/>
      <c r="G749" s="42"/>
      <c r="H749" s="97"/>
      <c r="I749" s="96"/>
      <c r="J749" s="42"/>
      <c r="K749" s="97"/>
      <c r="L749" s="96"/>
      <c r="M749" s="42"/>
      <c r="N749" s="97"/>
      <c r="O749" s="96"/>
      <c r="P749" s="42"/>
      <c r="Q749" s="97"/>
      <c r="R749" s="96"/>
      <c r="S749" s="42"/>
      <c r="T749" s="97"/>
      <c r="U749" s="96"/>
      <c r="V749" s="42"/>
      <c r="W749" s="97"/>
      <c r="X749" s="96"/>
      <c r="Y749" s="42"/>
      <c r="Z749" s="97"/>
      <c r="AA749" s="96"/>
      <c r="AB749" s="42"/>
      <c r="AC749" s="97"/>
      <c r="AD749" s="96"/>
      <c r="AE749" s="42"/>
      <c r="AF749" s="97"/>
      <c r="AG749" s="96"/>
      <c r="AH749" s="42"/>
      <c r="AI749" s="97"/>
      <c r="AJ749" s="96"/>
      <c r="AK749" s="42"/>
      <c r="AL749" s="97"/>
      <c r="AM749" s="96"/>
      <c r="AN749" s="42"/>
      <c r="AO749" s="97"/>
      <c r="AP749" s="96"/>
      <c r="AQ749" s="42"/>
      <c r="AR749" s="97"/>
      <c r="AT749" s="96"/>
      <c r="AU749" s="42"/>
      <c r="AV749" s="97"/>
      <c r="BC749" s="32">
        <f>IF(BC748=0,0,1)</f>
        <v>1</v>
      </c>
    </row>
    <row r="750" spans="2:59" ht="15" customHeight="1" x14ac:dyDescent="0.3">
      <c r="B750" s="15"/>
      <c r="C750" s="40" t="s">
        <v>22</v>
      </c>
      <c r="D750" s="34" t="s">
        <v>462</v>
      </c>
      <c r="E750" s="35" t="s">
        <v>463</v>
      </c>
      <c r="F750" s="96">
        <v>54897</v>
      </c>
      <c r="G750" s="42">
        <v>57507</v>
      </c>
      <c r="H750" s="97">
        <v>62364</v>
      </c>
      <c r="I750" s="96">
        <v>0</v>
      </c>
      <c r="J750" s="42">
        <v>0</v>
      </c>
      <c r="K750" s="97">
        <v>0</v>
      </c>
      <c r="L750" s="96">
        <v>0</v>
      </c>
      <c r="M750" s="42">
        <v>0</v>
      </c>
      <c r="N750" s="97">
        <v>0</v>
      </c>
      <c r="O750" s="96">
        <v>1237</v>
      </c>
      <c r="P750" s="42">
        <v>8647</v>
      </c>
      <c r="Q750" s="97">
        <v>7811</v>
      </c>
      <c r="R750" s="96">
        <v>0</v>
      </c>
      <c r="S750" s="42">
        <v>0</v>
      </c>
      <c r="T750" s="97">
        <v>0</v>
      </c>
      <c r="U750" s="96">
        <v>28738</v>
      </c>
      <c r="V750" s="42">
        <v>30000</v>
      </c>
      <c r="W750" s="97">
        <v>30000</v>
      </c>
      <c r="X750" s="96">
        <v>50239</v>
      </c>
      <c r="Y750" s="42">
        <v>50763</v>
      </c>
      <c r="Z750" s="97">
        <v>60607</v>
      </c>
      <c r="AA750" s="96">
        <v>0</v>
      </c>
      <c r="AB750" s="42">
        <v>0</v>
      </c>
      <c r="AC750" s="97">
        <v>0</v>
      </c>
      <c r="AD750" s="96">
        <v>0</v>
      </c>
      <c r="AE750" s="42">
        <v>0</v>
      </c>
      <c r="AF750" s="97">
        <v>0</v>
      </c>
      <c r="AG750" s="96">
        <v>0</v>
      </c>
      <c r="AH750" s="42">
        <v>0</v>
      </c>
      <c r="AI750" s="97">
        <v>0</v>
      </c>
      <c r="AJ750" s="96">
        <v>0</v>
      </c>
      <c r="AK750" s="42">
        <v>0</v>
      </c>
      <c r="AL750" s="97">
        <v>0</v>
      </c>
      <c r="AM750" s="96">
        <v>0</v>
      </c>
      <c r="AN750" s="42">
        <v>0</v>
      </c>
      <c r="AO750" s="97">
        <v>0</v>
      </c>
      <c r="AP750" s="96"/>
      <c r="AQ750" s="42"/>
      <c r="AR750" s="97"/>
      <c r="AT750" s="96">
        <f t="shared" ref="AT750:AV760" si="311">F750+I750+L750+O750+R750+U750+X750+AA750+AD750+AG750+AJ750+AM750+AP750</f>
        <v>135111</v>
      </c>
      <c r="AU750" s="42">
        <f t="shared" si="311"/>
        <v>146917</v>
      </c>
      <c r="AV750" s="97">
        <f t="shared" si="311"/>
        <v>160782</v>
      </c>
      <c r="BC750" s="32">
        <f t="shared" ref="BC750:BC760" si="312">IF(LEN(E750)&lt;2,0,1)</f>
        <v>1</v>
      </c>
      <c r="BE750" s="23">
        <v>6</v>
      </c>
      <c r="BF750" s="23">
        <v>5</v>
      </c>
      <c r="BG750" s="23">
        <v>1</v>
      </c>
    </row>
    <row r="751" spans="2:59" ht="15" customHeight="1" x14ac:dyDescent="0.3">
      <c r="B751" s="15"/>
      <c r="C751" s="40" t="s">
        <v>22</v>
      </c>
      <c r="D751" s="34" t="s">
        <v>466</v>
      </c>
      <c r="E751" s="35" t="s">
        <v>1013</v>
      </c>
      <c r="F751" s="96">
        <v>262071</v>
      </c>
      <c r="G751" s="42">
        <v>275516</v>
      </c>
      <c r="H751" s="97">
        <v>300540</v>
      </c>
      <c r="I751" s="96">
        <v>51926</v>
      </c>
      <c r="J751" s="42">
        <v>44047</v>
      </c>
      <c r="K751" s="97">
        <v>0</v>
      </c>
      <c r="L751" s="96">
        <v>0</v>
      </c>
      <c r="M751" s="42">
        <v>0</v>
      </c>
      <c r="N751" s="97">
        <v>0</v>
      </c>
      <c r="O751" s="96">
        <v>3787</v>
      </c>
      <c r="P751" s="42">
        <v>0</v>
      </c>
      <c r="Q751" s="97">
        <v>5000</v>
      </c>
      <c r="R751" s="96">
        <v>0</v>
      </c>
      <c r="S751" s="42">
        <v>0</v>
      </c>
      <c r="T751" s="97">
        <v>0</v>
      </c>
      <c r="U751" s="96">
        <v>5000</v>
      </c>
      <c r="V751" s="42">
        <v>10000</v>
      </c>
      <c r="W751" s="97">
        <v>10000</v>
      </c>
      <c r="X751" s="96">
        <v>30000</v>
      </c>
      <c r="Y751" s="42">
        <v>35000</v>
      </c>
      <c r="Z751" s="97">
        <v>40380</v>
      </c>
      <c r="AA751" s="96">
        <v>0</v>
      </c>
      <c r="AB751" s="42">
        <v>0</v>
      </c>
      <c r="AC751" s="97">
        <v>0</v>
      </c>
      <c r="AD751" s="96">
        <v>0</v>
      </c>
      <c r="AE751" s="42">
        <v>0</v>
      </c>
      <c r="AF751" s="97">
        <v>1000</v>
      </c>
      <c r="AG751" s="96">
        <v>0</v>
      </c>
      <c r="AH751" s="42">
        <v>0</v>
      </c>
      <c r="AI751" s="97">
        <v>0</v>
      </c>
      <c r="AJ751" s="96">
        <v>0</v>
      </c>
      <c r="AK751" s="42">
        <v>0</v>
      </c>
      <c r="AL751" s="97">
        <v>0</v>
      </c>
      <c r="AM751" s="96">
        <v>0</v>
      </c>
      <c r="AN751" s="42">
        <v>0</v>
      </c>
      <c r="AO751" s="97">
        <v>0</v>
      </c>
      <c r="AP751" s="96"/>
      <c r="AQ751" s="42"/>
      <c r="AR751" s="97"/>
      <c r="AT751" s="96">
        <f t="shared" si="311"/>
        <v>352784</v>
      </c>
      <c r="AU751" s="42">
        <f t="shared" si="311"/>
        <v>364563</v>
      </c>
      <c r="AV751" s="97">
        <f t="shared" si="311"/>
        <v>356920</v>
      </c>
      <c r="BC751" s="32">
        <f t="shared" si="312"/>
        <v>1</v>
      </c>
      <c r="BE751" s="23">
        <v>6</v>
      </c>
      <c r="BF751" s="23">
        <v>5</v>
      </c>
      <c r="BG751" s="23">
        <f>IF(BF751=BF750,BG750+1,1)</f>
        <v>2</v>
      </c>
    </row>
    <row r="752" spans="2:59" ht="15" customHeight="1" x14ac:dyDescent="0.3">
      <c r="B752" s="15"/>
      <c r="C752" s="40" t="s">
        <v>22</v>
      </c>
      <c r="D752" s="34" t="s">
        <v>472</v>
      </c>
      <c r="E752" s="35" t="s">
        <v>1014</v>
      </c>
      <c r="F752" s="96">
        <v>437117</v>
      </c>
      <c r="G752" s="42">
        <v>457824</v>
      </c>
      <c r="H752" s="97">
        <v>499713</v>
      </c>
      <c r="I752" s="96">
        <v>11051</v>
      </c>
      <c r="J752" s="42">
        <v>11052</v>
      </c>
      <c r="K752" s="97">
        <v>0</v>
      </c>
      <c r="L752" s="96">
        <v>5000</v>
      </c>
      <c r="M752" s="42">
        <v>5000</v>
      </c>
      <c r="N752" s="97">
        <v>5000</v>
      </c>
      <c r="O752" s="96">
        <v>4093</v>
      </c>
      <c r="P752" s="42">
        <v>9606</v>
      </c>
      <c r="Q752" s="97">
        <v>9000</v>
      </c>
      <c r="R752" s="96">
        <v>0</v>
      </c>
      <c r="S752" s="42">
        <v>0</v>
      </c>
      <c r="T752" s="97">
        <v>0</v>
      </c>
      <c r="U752" s="96">
        <v>30000</v>
      </c>
      <c r="V752" s="42">
        <v>40000</v>
      </c>
      <c r="W752" s="97">
        <v>40000</v>
      </c>
      <c r="X752" s="96">
        <v>40000</v>
      </c>
      <c r="Y752" s="42">
        <v>40000</v>
      </c>
      <c r="Z752" s="97">
        <v>45601</v>
      </c>
      <c r="AA752" s="96">
        <v>0</v>
      </c>
      <c r="AB752" s="42">
        <v>0</v>
      </c>
      <c r="AC752" s="97">
        <v>0</v>
      </c>
      <c r="AD752" s="96">
        <v>20659</v>
      </c>
      <c r="AE752" s="42">
        <v>12349</v>
      </c>
      <c r="AF752" s="97">
        <v>1000</v>
      </c>
      <c r="AG752" s="96">
        <v>0</v>
      </c>
      <c r="AH752" s="42">
        <v>0</v>
      </c>
      <c r="AI752" s="97">
        <v>0</v>
      </c>
      <c r="AJ752" s="96">
        <v>0</v>
      </c>
      <c r="AK752" s="42">
        <v>0</v>
      </c>
      <c r="AL752" s="97">
        <v>0</v>
      </c>
      <c r="AM752" s="96">
        <v>0</v>
      </c>
      <c r="AN752" s="42">
        <v>0</v>
      </c>
      <c r="AO752" s="97">
        <v>0</v>
      </c>
      <c r="AP752" s="96"/>
      <c r="AQ752" s="42"/>
      <c r="AR752" s="97"/>
      <c r="AT752" s="96">
        <f t="shared" si="311"/>
        <v>547920</v>
      </c>
      <c r="AU752" s="42">
        <f t="shared" si="311"/>
        <v>575831</v>
      </c>
      <c r="AV752" s="97">
        <f t="shared" si="311"/>
        <v>600314</v>
      </c>
      <c r="BC752" s="32">
        <f t="shared" si="312"/>
        <v>1</v>
      </c>
      <c r="BE752" s="23">
        <v>6</v>
      </c>
      <c r="BF752" s="23">
        <v>5</v>
      </c>
      <c r="BG752" s="23">
        <f t="shared" ref="BG752:BG760" si="313">IF(BF752=BF751,BG751+1,1)</f>
        <v>3</v>
      </c>
    </row>
    <row r="753" spans="2:59" ht="15" customHeight="1" x14ac:dyDescent="0.3">
      <c r="B753" s="15"/>
      <c r="C753" s="40" t="s">
        <v>22</v>
      </c>
      <c r="D753" s="34" t="s">
        <v>785</v>
      </c>
      <c r="E753" s="35" t="s">
        <v>1016</v>
      </c>
      <c r="F753" s="96">
        <v>389222</v>
      </c>
      <c r="G753" s="42">
        <v>409318</v>
      </c>
      <c r="H753" s="97">
        <v>446719</v>
      </c>
      <c r="I753" s="96">
        <v>12101</v>
      </c>
      <c r="J753" s="42">
        <v>18105</v>
      </c>
      <c r="K753" s="97">
        <v>0</v>
      </c>
      <c r="L753" s="96">
        <v>5000</v>
      </c>
      <c r="M753" s="42">
        <v>4000</v>
      </c>
      <c r="N753" s="97">
        <v>5000</v>
      </c>
      <c r="O753" s="96">
        <v>42765</v>
      </c>
      <c r="P753" s="42">
        <v>30000</v>
      </c>
      <c r="Q753" s="97">
        <v>26000</v>
      </c>
      <c r="R753" s="96">
        <v>0</v>
      </c>
      <c r="S753" s="42">
        <v>0</v>
      </c>
      <c r="T753" s="97">
        <v>0</v>
      </c>
      <c r="U753" s="96">
        <v>0</v>
      </c>
      <c r="V753" s="42">
        <v>0</v>
      </c>
      <c r="W753" s="97">
        <v>0</v>
      </c>
      <c r="X753" s="96">
        <v>0</v>
      </c>
      <c r="Y753" s="42">
        <v>0</v>
      </c>
      <c r="Z753" s="97">
        <v>0</v>
      </c>
      <c r="AA753" s="96">
        <v>0</v>
      </c>
      <c r="AB753" s="42">
        <v>0</v>
      </c>
      <c r="AC753" s="97">
        <v>0</v>
      </c>
      <c r="AD753" s="96">
        <v>20000</v>
      </c>
      <c r="AE753" s="42">
        <v>35000</v>
      </c>
      <c r="AF753" s="97">
        <v>30000</v>
      </c>
      <c r="AG753" s="96">
        <v>0</v>
      </c>
      <c r="AH753" s="42">
        <v>0</v>
      </c>
      <c r="AI753" s="97">
        <v>0</v>
      </c>
      <c r="AJ753" s="96">
        <v>0</v>
      </c>
      <c r="AK753" s="42">
        <v>0</v>
      </c>
      <c r="AL753" s="97">
        <v>0</v>
      </c>
      <c r="AM753" s="96">
        <v>0</v>
      </c>
      <c r="AN753" s="42">
        <v>0</v>
      </c>
      <c r="AO753" s="97">
        <v>0</v>
      </c>
      <c r="AP753" s="96"/>
      <c r="AQ753" s="42"/>
      <c r="AR753" s="97"/>
      <c r="AT753" s="96">
        <f t="shared" si="311"/>
        <v>469088</v>
      </c>
      <c r="AU753" s="42">
        <f t="shared" si="311"/>
        <v>496423</v>
      </c>
      <c r="AV753" s="97">
        <f t="shared" si="311"/>
        <v>507719</v>
      </c>
      <c r="BC753" s="32">
        <f t="shared" si="312"/>
        <v>1</v>
      </c>
      <c r="BE753" s="23">
        <v>6</v>
      </c>
      <c r="BF753" s="23">
        <v>5</v>
      </c>
      <c r="BG753" s="23">
        <f t="shared" si="313"/>
        <v>4</v>
      </c>
    </row>
    <row r="754" spans="2:59" ht="15" hidden="1" customHeight="1" x14ac:dyDescent="0.3">
      <c r="B754" s="15"/>
      <c r="C754" s="40" t="s">
        <v>22</v>
      </c>
      <c r="D754" s="34" t="s">
        <v>2</v>
      </c>
      <c r="E754" s="35" t="s">
        <v>2</v>
      </c>
      <c r="F754" s="96">
        <v>0</v>
      </c>
      <c r="G754" s="42">
        <v>0</v>
      </c>
      <c r="H754" s="97">
        <v>0</v>
      </c>
      <c r="I754" s="96">
        <v>0</v>
      </c>
      <c r="J754" s="42">
        <v>0</v>
      </c>
      <c r="K754" s="97">
        <v>0</v>
      </c>
      <c r="L754" s="96">
        <v>0</v>
      </c>
      <c r="M754" s="42">
        <v>0</v>
      </c>
      <c r="N754" s="97">
        <v>0</v>
      </c>
      <c r="O754" s="96">
        <v>0</v>
      </c>
      <c r="P754" s="42">
        <v>0</v>
      </c>
      <c r="Q754" s="97">
        <v>0</v>
      </c>
      <c r="R754" s="96">
        <v>0</v>
      </c>
      <c r="S754" s="42">
        <v>0</v>
      </c>
      <c r="T754" s="97">
        <v>0</v>
      </c>
      <c r="U754" s="96">
        <v>0</v>
      </c>
      <c r="V754" s="42">
        <v>0</v>
      </c>
      <c r="W754" s="97">
        <v>0</v>
      </c>
      <c r="X754" s="96">
        <v>0</v>
      </c>
      <c r="Y754" s="42">
        <v>0</v>
      </c>
      <c r="Z754" s="97">
        <v>0</v>
      </c>
      <c r="AA754" s="96">
        <v>0</v>
      </c>
      <c r="AB754" s="42">
        <v>0</v>
      </c>
      <c r="AC754" s="97">
        <v>0</v>
      </c>
      <c r="AD754" s="96">
        <v>0</v>
      </c>
      <c r="AE754" s="42">
        <v>0</v>
      </c>
      <c r="AF754" s="97">
        <v>0</v>
      </c>
      <c r="AG754" s="96">
        <v>0</v>
      </c>
      <c r="AH754" s="42">
        <v>0</v>
      </c>
      <c r="AI754" s="97">
        <v>0</v>
      </c>
      <c r="AJ754" s="96">
        <v>0</v>
      </c>
      <c r="AK754" s="42">
        <v>0</v>
      </c>
      <c r="AL754" s="97">
        <v>0</v>
      </c>
      <c r="AM754" s="96">
        <v>0</v>
      </c>
      <c r="AN754" s="42">
        <v>0</v>
      </c>
      <c r="AO754" s="97">
        <v>0</v>
      </c>
      <c r="AP754" s="96"/>
      <c r="AQ754" s="42"/>
      <c r="AR754" s="97"/>
      <c r="AT754" s="96">
        <f t="shared" si="311"/>
        <v>0</v>
      </c>
      <c r="AU754" s="42">
        <f t="shared" si="311"/>
        <v>0</v>
      </c>
      <c r="AV754" s="97">
        <f t="shared" si="311"/>
        <v>0</v>
      </c>
      <c r="BC754" s="32">
        <f t="shared" si="312"/>
        <v>0</v>
      </c>
      <c r="BE754" s="23">
        <v>6</v>
      </c>
      <c r="BF754" s="23">
        <v>5</v>
      </c>
      <c r="BG754" s="23">
        <f t="shared" si="313"/>
        <v>5</v>
      </c>
    </row>
    <row r="755" spans="2:59" ht="15" hidden="1" customHeight="1" x14ac:dyDescent="0.3">
      <c r="B755" s="15"/>
      <c r="C755" s="40" t="s">
        <v>22</v>
      </c>
      <c r="D755" s="34" t="s">
        <v>2</v>
      </c>
      <c r="E755" s="35" t="s">
        <v>2</v>
      </c>
      <c r="F755" s="96">
        <v>0</v>
      </c>
      <c r="G755" s="42">
        <v>0</v>
      </c>
      <c r="H755" s="97">
        <v>0</v>
      </c>
      <c r="I755" s="96">
        <v>0</v>
      </c>
      <c r="J755" s="42">
        <v>0</v>
      </c>
      <c r="K755" s="97">
        <v>0</v>
      </c>
      <c r="L755" s="96">
        <v>0</v>
      </c>
      <c r="M755" s="42">
        <v>0</v>
      </c>
      <c r="N755" s="97">
        <v>0</v>
      </c>
      <c r="O755" s="96">
        <v>0</v>
      </c>
      <c r="P755" s="42">
        <v>0</v>
      </c>
      <c r="Q755" s="97">
        <v>0</v>
      </c>
      <c r="R755" s="96">
        <v>0</v>
      </c>
      <c r="S755" s="42">
        <v>0</v>
      </c>
      <c r="T755" s="97">
        <v>0</v>
      </c>
      <c r="U755" s="96">
        <v>0</v>
      </c>
      <c r="V755" s="42">
        <v>0</v>
      </c>
      <c r="W755" s="97">
        <v>0</v>
      </c>
      <c r="X755" s="96">
        <v>0</v>
      </c>
      <c r="Y755" s="42">
        <v>0</v>
      </c>
      <c r="Z755" s="97">
        <v>0</v>
      </c>
      <c r="AA755" s="96">
        <v>0</v>
      </c>
      <c r="AB755" s="42">
        <v>0</v>
      </c>
      <c r="AC755" s="97">
        <v>0</v>
      </c>
      <c r="AD755" s="96">
        <v>0</v>
      </c>
      <c r="AE755" s="42">
        <v>0</v>
      </c>
      <c r="AF755" s="97">
        <v>0</v>
      </c>
      <c r="AG755" s="96">
        <v>0</v>
      </c>
      <c r="AH755" s="42">
        <v>0</v>
      </c>
      <c r="AI755" s="97">
        <v>0</v>
      </c>
      <c r="AJ755" s="96">
        <v>0</v>
      </c>
      <c r="AK755" s="42">
        <v>0</v>
      </c>
      <c r="AL755" s="97">
        <v>0</v>
      </c>
      <c r="AM755" s="96">
        <v>0</v>
      </c>
      <c r="AN755" s="42">
        <v>0</v>
      </c>
      <c r="AO755" s="97">
        <v>0</v>
      </c>
      <c r="AP755" s="96"/>
      <c r="AQ755" s="42"/>
      <c r="AR755" s="97"/>
      <c r="AT755" s="96">
        <f t="shared" si="311"/>
        <v>0</v>
      </c>
      <c r="AU755" s="42">
        <f t="shared" si="311"/>
        <v>0</v>
      </c>
      <c r="AV755" s="97">
        <f t="shared" si="311"/>
        <v>0</v>
      </c>
      <c r="BC755" s="32">
        <f t="shared" si="312"/>
        <v>0</v>
      </c>
      <c r="BE755" s="23">
        <v>6</v>
      </c>
      <c r="BF755" s="23">
        <v>5</v>
      </c>
      <c r="BG755" s="23">
        <f t="shared" si="313"/>
        <v>6</v>
      </c>
    </row>
    <row r="756" spans="2:59" ht="15" hidden="1" customHeight="1" x14ac:dyDescent="0.3">
      <c r="B756" s="15"/>
      <c r="C756" s="40" t="s">
        <v>22</v>
      </c>
      <c r="D756" s="34" t="s">
        <v>2</v>
      </c>
      <c r="E756" s="35" t="s">
        <v>2</v>
      </c>
      <c r="F756" s="96">
        <v>0</v>
      </c>
      <c r="G756" s="42">
        <v>0</v>
      </c>
      <c r="H756" s="97">
        <v>0</v>
      </c>
      <c r="I756" s="96">
        <v>0</v>
      </c>
      <c r="J756" s="42">
        <v>0</v>
      </c>
      <c r="K756" s="97">
        <v>0</v>
      </c>
      <c r="L756" s="96">
        <v>0</v>
      </c>
      <c r="M756" s="42">
        <v>0</v>
      </c>
      <c r="N756" s="97">
        <v>0</v>
      </c>
      <c r="O756" s="96">
        <v>0</v>
      </c>
      <c r="P756" s="42">
        <v>0</v>
      </c>
      <c r="Q756" s="97">
        <v>0</v>
      </c>
      <c r="R756" s="96">
        <v>0</v>
      </c>
      <c r="S756" s="42">
        <v>0</v>
      </c>
      <c r="T756" s="97">
        <v>0</v>
      </c>
      <c r="U756" s="96">
        <v>0</v>
      </c>
      <c r="V756" s="42">
        <v>0</v>
      </c>
      <c r="W756" s="97">
        <v>0</v>
      </c>
      <c r="X756" s="96">
        <v>0</v>
      </c>
      <c r="Y756" s="42">
        <v>0</v>
      </c>
      <c r="Z756" s="97">
        <v>0</v>
      </c>
      <c r="AA756" s="96">
        <v>0</v>
      </c>
      <c r="AB756" s="42">
        <v>0</v>
      </c>
      <c r="AC756" s="97">
        <v>0</v>
      </c>
      <c r="AD756" s="96">
        <v>0</v>
      </c>
      <c r="AE756" s="42">
        <v>0</v>
      </c>
      <c r="AF756" s="97">
        <v>0</v>
      </c>
      <c r="AG756" s="96">
        <v>0</v>
      </c>
      <c r="AH756" s="42">
        <v>0</v>
      </c>
      <c r="AI756" s="97">
        <v>0</v>
      </c>
      <c r="AJ756" s="96">
        <v>0</v>
      </c>
      <c r="AK756" s="42">
        <v>0</v>
      </c>
      <c r="AL756" s="97">
        <v>0</v>
      </c>
      <c r="AM756" s="96">
        <v>0</v>
      </c>
      <c r="AN756" s="42">
        <v>0</v>
      </c>
      <c r="AO756" s="97">
        <v>0</v>
      </c>
      <c r="AP756" s="96"/>
      <c r="AQ756" s="42"/>
      <c r="AR756" s="97"/>
      <c r="AT756" s="96">
        <f t="shared" si="311"/>
        <v>0</v>
      </c>
      <c r="AU756" s="42">
        <f t="shared" si="311"/>
        <v>0</v>
      </c>
      <c r="AV756" s="97">
        <f t="shared" si="311"/>
        <v>0</v>
      </c>
      <c r="BC756" s="32">
        <f t="shared" si="312"/>
        <v>0</v>
      </c>
      <c r="BE756" s="23">
        <v>6</v>
      </c>
      <c r="BF756" s="23">
        <v>5</v>
      </c>
      <c r="BG756" s="23">
        <f t="shared" si="313"/>
        <v>7</v>
      </c>
    </row>
    <row r="757" spans="2:59" ht="15" hidden="1" customHeight="1" x14ac:dyDescent="0.3">
      <c r="B757" s="15"/>
      <c r="C757" s="40" t="s">
        <v>22</v>
      </c>
      <c r="D757" s="34" t="s">
        <v>2</v>
      </c>
      <c r="E757" s="35" t="s">
        <v>2</v>
      </c>
      <c r="F757" s="96">
        <v>0</v>
      </c>
      <c r="G757" s="42">
        <v>0</v>
      </c>
      <c r="H757" s="97">
        <v>0</v>
      </c>
      <c r="I757" s="96">
        <v>0</v>
      </c>
      <c r="J757" s="42">
        <v>0</v>
      </c>
      <c r="K757" s="97">
        <v>0</v>
      </c>
      <c r="L757" s="96">
        <v>0</v>
      </c>
      <c r="M757" s="42">
        <v>0</v>
      </c>
      <c r="N757" s="97">
        <v>0</v>
      </c>
      <c r="O757" s="96">
        <v>0</v>
      </c>
      <c r="P757" s="42">
        <v>0</v>
      </c>
      <c r="Q757" s="97">
        <v>0</v>
      </c>
      <c r="R757" s="96">
        <v>0</v>
      </c>
      <c r="S757" s="42">
        <v>0</v>
      </c>
      <c r="T757" s="97">
        <v>0</v>
      </c>
      <c r="U757" s="96">
        <v>0</v>
      </c>
      <c r="V757" s="42">
        <v>0</v>
      </c>
      <c r="W757" s="97">
        <v>0</v>
      </c>
      <c r="X757" s="96">
        <v>0</v>
      </c>
      <c r="Y757" s="42">
        <v>0</v>
      </c>
      <c r="Z757" s="97">
        <v>0</v>
      </c>
      <c r="AA757" s="96">
        <v>0</v>
      </c>
      <c r="AB757" s="42">
        <v>0</v>
      </c>
      <c r="AC757" s="97">
        <v>0</v>
      </c>
      <c r="AD757" s="96">
        <v>0</v>
      </c>
      <c r="AE757" s="42">
        <v>0</v>
      </c>
      <c r="AF757" s="97">
        <v>0</v>
      </c>
      <c r="AG757" s="96">
        <v>0</v>
      </c>
      <c r="AH757" s="42">
        <v>0</v>
      </c>
      <c r="AI757" s="97">
        <v>0</v>
      </c>
      <c r="AJ757" s="96">
        <v>0</v>
      </c>
      <c r="AK757" s="42">
        <v>0</v>
      </c>
      <c r="AL757" s="97">
        <v>0</v>
      </c>
      <c r="AM757" s="96">
        <v>0</v>
      </c>
      <c r="AN757" s="42">
        <v>0</v>
      </c>
      <c r="AO757" s="97">
        <v>0</v>
      </c>
      <c r="AP757" s="96"/>
      <c r="AQ757" s="42"/>
      <c r="AR757" s="97"/>
      <c r="AT757" s="96">
        <f t="shared" si="311"/>
        <v>0</v>
      </c>
      <c r="AU757" s="42">
        <f t="shared" si="311"/>
        <v>0</v>
      </c>
      <c r="AV757" s="97">
        <f t="shared" si="311"/>
        <v>0</v>
      </c>
      <c r="BC757" s="32">
        <f t="shared" si="312"/>
        <v>0</v>
      </c>
      <c r="BE757" s="23">
        <v>6</v>
      </c>
      <c r="BF757" s="23">
        <v>5</v>
      </c>
      <c r="BG757" s="23">
        <f t="shared" si="313"/>
        <v>8</v>
      </c>
    </row>
    <row r="758" spans="2:59" ht="15" hidden="1" customHeight="1" x14ac:dyDescent="0.3">
      <c r="B758" s="15"/>
      <c r="C758" s="40" t="s">
        <v>22</v>
      </c>
      <c r="D758" s="34" t="s">
        <v>2</v>
      </c>
      <c r="E758" s="35" t="s">
        <v>2</v>
      </c>
      <c r="F758" s="96">
        <v>0</v>
      </c>
      <c r="G758" s="42">
        <v>0</v>
      </c>
      <c r="H758" s="97">
        <v>0</v>
      </c>
      <c r="I758" s="96">
        <v>0</v>
      </c>
      <c r="J758" s="42">
        <v>0</v>
      </c>
      <c r="K758" s="97">
        <v>0</v>
      </c>
      <c r="L758" s="96">
        <v>0</v>
      </c>
      <c r="M758" s="42">
        <v>0</v>
      </c>
      <c r="N758" s="97">
        <v>0</v>
      </c>
      <c r="O758" s="96">
        <v>0</v>
      </c>
      <c r="P758" s="42">
        <v>0</v>
      </c>
      <c r="Q758" s="97">
        <v>0</v>
      </c>
      <c r="R758" s="96">
        <v>0</v>
      </c>
      <c r="S758" s="42">
        <v>0</v>
      </c>
      <c r="T758" s="97">
        <v>0</v>
      </c>
      <c r="U758" s="96">
        <v>0</v>
      </c>
      <c r="V758" s="42">
        <v>0</v>
      </c>
      <c r="W758" s="97">
        <v>0</v>
      </c>
      <c r="X758" s="96">
        <v>0</v>
      </c>
      <c r="Y758" s="42">
        <v>0</v>
      </c>
      <c r="Z758" s="97">
        <v>0</v>
      </c>
      <c r="AA758" s="96">
        <v>0</v>
      </c>
      <c r="AB758" s="42">
        <v>0</v>
      </c>
      <c r="AC758" s="97">
        <v>0</v>
      </c>
      <c r="AD758" s="96">
        <v>0</v>
      </c>
      <c r="AE758" s="42">
        <v>0</v>
      </c>
      <c r="AF758" s="97">
        <v>0</v>
      </c>
      <c r="AG758" s="96">
        <v>0</v>
      </c>
      <c r="AH758" s="42">
        <v>0</v>
      </c>
      <c r="AI758" s="97">
        <v>0</v>
      </c>
      <c r="AJ758" s="96">
        <v>0</v>
      </c>
      <c r="AK758" s="42">
        <v>0</v>
      </c>
      <c r="AL758" s="97">
        <v>0</v>
      </c>
      <c r="AM758" s="96">
        <v>0</v>
      </c>
      <c r="AN758" s="42">
        <v>0</v>
      </c>
      <c r="AO758" s="97">
        <v>0</v>
      </c>
      <c r="AP758" s="96"/>
      <c r="AQ758" s="42"/>
      <c r="AR758" s="97"/>
      <c r="AT758" s="96">
        <f t="shared" si="311"/>
        <v>0</v>
      </c>
      <c r="AU758" s="42">
        <f t="shared" si="311"/>
        <v>0</v>
      </c>
      <c r="AV758" s="97">
        <f t="shared" si="311"/>
        <v>0</v>
      </c>
      <c r="BC758" s="32">
        <f t="shared" si="312"/>
        <v>0</v>
      </c>
      <c r="BE758" s="23">
        <v>6</v>
      </c>
      <c r="BF758" s="23">
        <v>5</v>
      </c>
      <c r="BG758" s="23">
        <f t="shared" si="313"/>
        <v>9</v>
      </c>
    </row>
    <row r="759" spans="2:59" ht="15" hidden="1" customHeight="1" x14ac:dyDescent="0.3">
      <c r="B759" s="15"/>
      <c r="C759" s="40" t="s">
        <v>22</v>
      </c>
      <c r="D759" s="34" t="s">
        <v>2</v>
      </c>
      <c r="E759" s="35" t="s">
        <v>2</v>
      </c>
      <c r="F759" s="96">
        <v>0</v>
      </c>
      <c r="G759" s="42">
        <v>0</v>
      </c>
      <c r="H759" s="97">
        <v>0</v>
      </c>
      <c r="I759" s="96">
        <v>0</v>
      </c>
      <c r="J759" s="42">
        <v>0</v>
      </c>
      <c r="K759" s="97">
        <v>0</v>
      </c>
      <c r="L759" s="96">
        <v>0</v>
      </c>
      <c r="M759" s="42">
        <v>0</v>
      </c>
      <c r="N759" s="97">
        <v>0</v>
      </c>
      <c r="O759" s="96">
        <v>0</v>
      </c>
      <c r="P759" s="42">
        <v>0</v>
      </c>
      <c r="Q759" s="97">
        <v>0</v>
      </c>
      <c r="R759" s="96">
        <v>0</v>
      </c>
      <c r="S759" s="42">
        <v>0</v>
      </c>
      <c r="T759" s="97">
        <v>0</v>
      </c>
      <c r="U759" s="96">
        <v>0</v>
      </c>
      <c r="V759" s="42">
        <v>0</v>
      </c>
      <c r="W759" s="97">
        <v>0</v>
      </c>
      <c r="X759" s="96">
        <v>0</v>
      </c>
      <c r="Y759" s="42">
        <v>0</v>
      </c>
      <c r="Z759" s="97">
        <v>0</v>
      </c>
      <c r="AA759" s="96">
        <v>0</v>
      </c>
      <c r="AB759" s="42">
        <v>0</v>
      </c>
      <c r="AC759" s="97">
        <v>0</v>
      </c>
      <c r="AD759" s="96">
        <v>0</v>
      </c>
      <c r="AE759" s="42">
        <v>0</v>
      </c>
      <c r="AF759" s="97">
        <v>0</v>
      </c>
      <c r="AG759" s="96">
        <v>0</v>
      </c>
      <c r="AH759" s="42">
        <v>0</v>
      </c>
      <c r="AI759" s="97">
        <v>0</v>
      </c>
      <c r="AJ759" s="96">
        <v>0</v>
      </c>
      <c r="AK759" s="42">
        <v>0</v>
      </c>
      <c r="AL759" s="97">
        <v>0</v>
      </c>
      <c r="AM759" s="96">
        <v>0</v>
      </c>
      <c r="AN759" s="42">
        <v>0</v>
      </c>
      <c r="AO759" s="97">
        <v>0</v>
      </c>
      <c r="AP759" s="96"/>
      <c r="AQ759" s="42"/>
      <c r="AR759" s="97"/>
      <c r="AT759" s="96">
        <f t="shared" si="311"/>
        <v>0</v>
      </c>
      <c r="AU759" s="42">
        <f t="shared" si="311"/>
        <v>0</v>
      </c>
      <c r="AV759" s="97">
        <f t="shared" si="311"/>
        <v>0</v>
      </c>
      <c r="BC759" s="32">
        <f t="shared" si="312"/>
        <v>0</v>
      </c>
      <c r="BE759" s="23">
        <v>6</v>
      </c>
      <c r="BF759" s="23">
        <v>5</v>
      </c>
      <c r="BG759" s="23">
        <f t="shared" si="313"/>
        <v>10</v>
      </c>
    </row>
    <row r="760" spans="2:59" ht="15" customHeight="1" x14ac:dyDescent="0.3">
      <c r="B760" s="15"/>
      <c r="C760" s="40" t="s">
        <v>23</v>
      </c>
      <c r="D760" s="34" t="s">
        <v>786</v>
      </c>
      <c r="E760" s="35" t="s">
        <v>1015</v>
      </c>
      <c r="F760" s="96">
        <v>0</v>
      </c>
      <c r="G760" s="42">
        <v>0</v>
      </c>
      <c r="H760" s="97">
        <v>0</v>
      </c>
      <c r="I760" s="96">
        <v>0</v>
      </c>
      <c r="J760" s="42">
        <v>0</v>
      </c>
      <c r="K760" s="97">
        <v>0</v>
      </c>
      <c r="L760" s="96">
        <v>0</v>
      </c>
      <c r="M760" s="42">
        <v>0</v>
      </c>
      <c r="N760" s="97">
        <v>0</v>
      </c>
      <c r="O760" s="96">
        <v>0</v>
      </c>
      <c r="P760" s="42">
        <v>0</v>
      </c>
      <c r="Q760" s="97">
        <v>0</v>
      </c>
      <c r="R760" s="96">
        <v>2639</v>
      </c>
      <c r="S760" s="42">
        <v>2757</v>
      </c>
      <c r="T760" s="97">
        <v>2883</v>
      </c>
      <c r="U760" s="96">
        <v>0</v>
      </c>
      <c r="V760" s="42">
        <v>0</v>
      </c>
      <c r="W760" s="97">
        <v>0</v>
      </c>
      <c r="X760" s="96">
        <v>0</v>
      </c>
      <c r="Y760" s="42">
        <v>0</v>
      </c>
      <c r="Z760" s="97">
        <v>0</v>
      </c>
      <c r="AA760" s="96">
        <v>0</v>
      </c>
      <c r="AB760" s="42">
        <v>0</v>
      </c>
      <c r="AC760" s="97">
        <v>0</v>
      </c>
      <c r="AD760" s="96">
        <v>0</v>
      </c>
      <c r="AE760" s="42">
        <v>0</v>
      </c>
      <c r="AF760" s="97">
        <v>0</v>
      </c>
      <c r="AG760" s="96">
        <v>0</v>
      </c>
      <c r="AH760" s="42">
        <v>0</v>
      </c>
      <c r="AI760" s="97">
        <v>0</v>
      </c>
      <c r="AJ760" s="96">
        <v>0</v>
      </c>
      <c r="AK760" s="42">
        <v>0</v>
      </c>
      <c r="AL760" s="97">
        <v>0</v>
      </c>
      <c r="AM760" s="96">
        <v>0</v>
      </c>
      <c r="AN760" s="42">
        <v>0</v>
      </c>
      <c r="AO760" s="97">
        <v>0</v>
      </c>
      <c r="AP760" s="96"/>
      <c r="AQ760" s="42"/>
      <c r="AR760" s="97"/>
      <c r="AT760" s="96">
        <f t="shared" si="311"/>
        <v>2639</v>
      </c>
      <c r="AU760" s="42">
        <f t="shared" si="311"/>
        <v>2757</v>
      </c>
      <c r="AV760" s="97">
        <f t="shared" si="311"/>
        <v>2883</v>
      </c>
      <c r="BC760" s="32">
        <f t="shared" si="312"/>
        <v>1</v>
      </c>
      <c r="BE760" s="23">
        <v>6</v>
      </c>
      <c r="BF760" s="23">
        <v>6</v>
      </c>
      <c r="BG760" s="23">
        <f t="shared" si="313"/>
        <v>1</v>
      </c>
    </row>
    <row r="761" spans="2:59" ht="15" customHeight="1" x14ac:dyDescent="0.3">
      <c r="B761" s="15"/>
      <c r="C761" s="50" t="str">
        <f>IF(LEN(E760)&lt;1,"","Total: " &amp; LEFT(E760,LEN(E760)-21) &amp; "Municipalities")</f>
        <v>Total: Ehlanzeni Municipalities</v>
      </c>
      <c r="D761" s="51"/>
      <c r="E761" s="52"/>
      <c r="F761" s="63">
        <f>SUM(F750:F760)</f>
        <v>1143307</v>
      </c>
      <c r="G761" s="54">
        <f>SUM(G750:G760)</f>
        <v>1200165</v>
      </c>
      <c r="H761" s="64">
        <f>SUM(H750:H760)</f>
        <v>1309336</v>
      </c>
      <c r="I761" s="63">
        <f t="shared" ref="I761:Q761" si="314">SUM(I750:I760)</f>
        <v>75078</v>
      </c>
      <c r="J761" s="54">
        <f t="shared" si="314"/>
        <v>73204</v>
      </c>
      <c r="K761" s="64">
        <f t="shared" si="314"/>
        <v>0</v>
      </c>
      <c r="L761" s="63">
        <f t="shared" si="314"/>
        <v>10000</v>
      </c>
      <c r="M761" s="54">
        <f t="shared" si="314"/>
        <v>9000</v>
      </c>
      <c r="N761" s="64">
        <f t="shared" si="314"/>
        <v>10000</v>
      </c>
      <c r="O761" s="63">
        <f t="shared" si="314"/>
        <v>51882</v>
      </c>
      <c r="P761" s="54">
        <f t="shared" si="314"/>
        <v>48253</v>
      </c>
      <c r="Q761" s="64">
        <f t="shared" si="314"/>
        <v>47811</v>
      </c>
      <c r="R761" s="63">
        <f>SUM(R750:R760)</f>
        <v>2639</v>
      </c>
      <c r="S761" s="54">
        <f>SUM(S750:S760)</f>
        <v>2757</v>
      </c>
      <c r="T761" s="64">
        <f>SUM(T750:T760)</f>
        <v>2883</v>
      </c>
      <c r="U761" s="63">
        <f t="shared" ref="U761:AL761" si="315">SUM(U750:U760)</f>
        <v>63738</v>
      </c>
      <c r="V761" s="54">
        <f t="shared" si="315"/>
        <v>80000</v>
      </c>
      <c r="W761" s="64">
        <f t="shared" si="315"/>
        <v>80000</v>
      </c>
      <c r="X761" s="63">
        <f t="shared" si="315"/>
        <v>120239</v>
      </c>
      <c r="Y761" s="54">
        <f t="shared" si="315"/>
        <v>125763</v>
      </c>
      <c r="Z761" s="64">
        <f t="shared" si="315"/>
        <v>146588</v>
      </c>
      <c r="AA761" s="63">
        <f t="shared" si="315"/>
        <v>0</v>
      </c>
      <c r="AB761" s="54">
        <f t="shared" si="315"/>
        <v>0</v>
      </c>
      <c r="AC761" s="64">
        <f t="shared" si="315"/>
        <v>0</v>
      </c>
      <c r="AD761" s="63">
        <f t="shared" si="315"/>
        <v>40659</v>
      </c>
      <c r="AE761" s="54">
        <f t="shared" si="315"/>
        <v>47349</v>
      </c>
      <c r="AF761" s="64">
        <f t="shared" si="315"/>
        <v>32000</v>
      </c>
      <c r="AG761" s="63">
        <f t="shared" si="315"/>
        <v>0</v>
      </c>
      <c r="AH761" s="54">
        <f t="shared" si="315"/>
        <v>0</v>
      </c>
      <c r="AI761" s="64">
        <f t="shared" si="315"/>
        <v>0</v>
      </c>
      <c r="AJ761" s="63">
        <f t="shared" si="315"/>
        <v>0</v>
      </c>
      <c r="AK761" s="54">
        <f t="shared" si="315"/>
        <v>0</v>
      </c>
      <c r="AL761" s="64">
        <f t="shared" si="315"/>
        <v>0</v>
      </c>
      <c r="AM761" s="63">
        <f>SUM(AM750:AM760)</f>
        <v>0</v>
      </c>
      <c r="AN761" s="54">
        <f>SUM(AN750:AN760)</f>
        <v>0</v>
      </c>
      <c r="AO761" s="64">
        <f>SUM(AO750:AO760)</f>
        <v>0</v>
      </c>
      <c r="AP761" s="63"/>
      <c r="AQ761" s="54"/>
      <c r="AR761" s="64"/>
      <c r="AT761" s="63">
        <f t="shared" ref="AT761:AV761" si="316">SUM(AT750:AT760)</f>
        <v>1507542</v>
      </c>
      <c r="AU761" s="54">
        <f t="shared" si="316"/>
        <v>1586491</v>
      </c>
      <c r="AV761" s="64">
        <f t="shared" si="316"/>
        <v>1628618</v>
      </c>
      <c r="BC761" s="32">
        <f>IF(SUM(BC750:BC760)=0,0,1)</f>
        <v>1</v>
      </c>
    </row>
    <row r="762" spans="2:59" ht="15" customHeight="1" x14ac:dyDescent="0.3">
      <c r="B762" s="15"/>
      <c r="C762" s="40"/>
      <c r="D762" s="34"/>
      <c r="E762" s="35"/>
      <c r="F762" s="96"/>
      <c r="G762" s="42"/>
      <c r="H762" s="97"/>
      <c r="I762" s="96"/>
      <c r="J762" s="42"/>
      <c r="K762" s="97"/>
      <c r="L762" s="96"/>
      <c r="M762" s="42"/>
      <c r="N762" s="97"/>
      <c r="O762" s="96"/>
      <c r="P762" s="42"/>
      <c r="Q762" s="97"/>
      <c r="R762" s="96"/>
      <c r="S762" s="42"/>
      <c r="T762" s="97"/>
      <c r="U762" s="96"/>
      <c r="V762" s="42"/>
      <c r="W762" s="97"/>
      <c r="X762" s="96"/>
      <c r="Y762" s="42"/>
      <c r="Z762" s="97"/>
      <c r="AA762" s="96"/>
      <c r="AB762" s="42"/>
      <c r="AC762" s="97"/>
      <c r="AD762" s="96"/>
      <c r="AE762" s="42"/>
      <c r="AF762" s="97"/>
      <c r="AG762" s="96"/>
      <c r="AH762" s="42"/>
      <c r="AI762" s="97"/>
      <c r="AJ762" s="96"/>
      <c r="AK762" s="42"/>
      <c r="AL762" s="97"/>
      <c r="AM762" s="96"/>
      <c r="AN762" s="42"/>
      <c r="AO762" s="97"/>
      <c r="AP762" s="96"/>
      <c r="AQ762" s="42"/>
      <c r="AR762" s="97"/>
      <c r="AT762" s="96"/>
      <c r="AU762" s="42"/>
      <c r="AV762" s="97"/>
      <c r="BC762" s="32">
        <f>IF(BC761=0,0,1)</f>
        <v>1</v>
      </c>
    </row>
    <row r="763" spans="2:59" ht="15" hidden="1" customHeight="1" x14ac:dyDescent="0.3">
      <c r="B763" s="15"/>
      <c r="C763" s="40" t="s">
        <v>22</v>
      </c>
      <c r="D763" s="34" t="s">
        <v>2</v>
      </c>
      <c r="E763" s="35" t="s">
        <v>2</v>
      </c>
      <c r="F763" s="96">
        <v>0</v>
      </c>
      <c r="G763" s="42">
        <v>0</v>
      </c>
      <c r="H763" s="97">
        <v>0</v>
      </c>
      <c r="I763" s="96">
        <v>0</v>
      </c>
      <c r="J763" s="42">
        <v>0</v>
      </c>
      <c r="K763" s="97">
        <v>0</v>
      </c>
      <c r="L763" s="96">
        <v>0</v>
      </c>
      <c r="M763" s="42">
        <v>0</v>
      </c>
      <c r="N763" s="97">
        <v>0</v>
      </c>
      <c r="O763" s="96">
        <v>0</v>
      </c>
      <c r="P763" s="42">
        <v>0</v>
      </c>
      <c r="Q763" s="97">
        <v>0</v>
      </c>
      <c r="R763" s="96">
        <v>0</v>
      </c>
      <c r="S763" s="42">
        <v>0</v>
      </c>
      <c r="T763" s="97">
        <v>0</v>
      </c>
      <c r="U763" s="96">
        <v>0</v>
      </c>
      <c r="V763" s="42">
        <v>0</v>
      </c>
      <c r="W763" s="97">
        <v>0</v>
      </c>
      <c r="X763" s="96">
        <v>0</v>
      </c>
      <c r="Y763" s="42">
        <v>0</v>
      </c>
      <c r="Z763" s="97">
        <v>0</v>
      </c>
      <c r="AA763" s="96">
        <v>0</v>
      </c>
      <c r="AB763" s="42">
        <v>0</v>
      </c>
      <c r="AC763" s="97">
        <v>0</v>
      </c>
      <c r="AD763" s="96">
        <v>0</v>
      </c>
      <c r="AE763" s="42">
        <v>0</v>
      </c>
      <c r="AF763" s="97">
        <v>0</v>
      </c>
      <c r="AG763" s="96">
        <v>0</v>
      </c>
      <c r="AH763" s="42">
        <v>0</v>
      </c>
      <c r="AI763" s="97">
        <v>0</v>
      </c>
      <c r="AJ763" s="96">
        <v>0</v>
      </c>
      <c r="AK763" s="42">
        <v>0</v>
      </c>
      <c r="AL763" s="97">
        <v>0</v>
      </c>
      <c r="AM763" s="96">
        <v>0</v>
      </c>
      <c r="AN763" s="42">
        <v>0</v>
      </c>
      <c r="AO763" s="97">
        <v>0</v>
      </c>
      <c r="AP763" s="96"/>
      <c r="AQ763" s="42"/>
      <c r="AR763" s="97"/>
      <c r="AT763" s="96">
        <f t="shared" ref="AT763:AV773" si="317">F763+I763+L763+O763+R763+AP763+U763+AA763+AM763+AD763</f>
        <v>0</v>
      </c>
      <c r="AU763" s="42">
        <f t="shared" si="317"/>
        <v>0</v>
      </c>
      <c r="AV763" s="97">
        <f t="shared" si="317"/>
        <v>0</v>
      </c>
      <c r="BC763" s="32">
        <f t="shared" ref="BC763:BC773" si="318">IF(LEN(E763)&lt;2,0,1)</f>
        <v>0</v>
      </c>
      <c r="BE763" s="23">
        <v>6</v>
      </c>
      <c r="BF763" s="23">
        <v>7</v>
      </c>
      <c r="BG763" s="23">
        <v>1</v>
      </c>
    </row>
    <row r="764" spans="2:59" ht="15" hidden="1" customHeight="1" x14ac:dyDescent="0.3">
      <c r="B764" s="15"/>
      <c r="C764" s="40" t="s">
        <v>22</v>
      </c>
      <c r="D764" s="34" t="s">
        <v>2</v>
      </c>
      <c r="E764" s="35" t="s">
        <v>2</v>
      </c>
      <c r="F764" s="96">
        <v>0</v>
      </c>
      <c r="G764" s="42">
        <v>0</v>
      </c>
      <c r="H764" s="97">
        <v>0</v>
      </c>
      <c r="I764" s="96">
        <v>0</v>
      </c>
      <c r="J764" s="42">
        <v>0</v>
      </c>
      <c r="K764" s="97">
        <v>0</v>
      </c>
      <c r="L764" s="96">
        <v>0</v>
      </c>
      <c r="M764" s="42">
        <v>0</v>
      </c>
      <c r="N764" s="97">
        <v>0</v>
      </c>
      <c r="O764" s="96">
        <v>0</v>
      </c>
      <c r="P764" s="42">
        <v>0</v>
      </c>
      <c r="Q764" s="97">
        <v>0</v>
      </c>
      <c r="R764" s="96">
        <v>0</v>
      </c>
      <c r="S764" s="42">
        <v>0</v>
      </c>
      <c r="T764" s="97">
        <v>0</v>
      </c>
      <c r="U764" s="96">
        <v>0</v>
      </c>
      <c r="V764" s="42">
        <v>0</v>
      </c>
      <c r="W764" s="97">
        <v>0</v>
      </c>
      <c r="X764" s="96">
        <v>0</v>
      </c>
      <c r="Y764" s="42">
        <v>0</v>
      </c>
      <c r="Z764" s="97">
        <v>0</v>
      </c>
      <c r="AA764" s="96">
        <v>0</v>
      </c>
      <c r="AB764" s="42">
        <v>0</v>
      </c>
      <c r="AC764" s="97">
        <v>0</v>
      </c>
      <c r="AD764" s="96">
        <v>0</v>
      </c>
      <c r="AE764" s="42">
        <v>0</v>
      </c>
      <c r="AF764" s="97">
        <v>0</v>
      </c>
      <c r="AG764" s="96">
        <v>0</v>
      </c>
      <c r="AH764" s="42">
        <v>0</v>
      </c>
      <c r="AI764" s="97">
        <v>0</v>
      </c>
      <c r="AJ764" s="96">
        <v>0</v>
      </c>
      <c r="AK764" s="42">
        <v>0</v>
      </c>
      <c r="AL764" s="97">
        <v>0</v>
      </c>
      <c r="AM764" s="96">
        <v>0</v>
      </c>
      <c r="AN764" s="42">
        <v>0</v>
      </c>
      <c r="AO764" s="97">
        <v>0</v>
      </c>
      <c r="AP764" s="96"/>
      <c r="AQ764" s="42"/>
      <c r="AR764" s="97"/>
      <c r="AT764" s="96">
        <f t="shared" si="317"/>
        <v>0</v>
      </c>
      <c r="AU764" s="42">
        <f t="shared" si="317"/>
        <v>0</v>
      </c>
      <c r="AV764" s="97">
        <f t="shared" si="317"/>
        <v>0</v>
      </c>
      <c r="BC764" s="32">
        <f t="shared" si="318"/>
        <v>0</v>
      </c>
      <c r="BE764" s="23">
        <v>6</v>
      </c>
      <c r="BF764" s="23">
        <v>7</v>
      </c>
      <c r="BG764" s="23">
        <f>IF(BF764=BF763,BG763+1,1)</f>
        <v>2</v>
      </c>
    </row>
    <row r="765" spans="2:59" ht="15" hidden="1" customHeight="1" x14ac:dyDescent="0.3">
      <c r="B765" s="15"/>
      <c r="C765" s="40" t="s">
        <v>22</v>
      </c>
      <c r="D765" s="34" t="s">
        <v>2</v>
      </c>
      <c r="E765" s="35" t="s">
        <v>2</v>
      </c>
      <c r="F765" s="96">
        <v>0</v>
      </c>
      <c r="G765" s="42">
        <v>0</v>
      </c>
      <c r="H765" s="97">
        <v>0</v>
      </c>
      <c r="I765" s="96">
        <v>0</v>
      </c>
      <c r="J765" s="42">
        <v>0</v>
      </c>
      <c r="K765" s="97">
        <v>0</v>
      </c>
      <c r="L765" s="96">
        <v>0</v>
      </c>
      <c r="M765" s="42">
        <v>0</v>
      </c>
      <c r="N765" s="97">
        <v>0</v>
      </c>
      <c r="O765" s="96">
        <v>0</v>
      </c>
      <c r="P765" s="42">
        <v>0</v>
      </c>
      <c r="Q765" s="97">
        <v>0</v>
      </c>
      <c r="R765" s="96">
        <v>0</v>
      </c>
      <c r="S765" s="42">
        <v>0</v>
      </c>
      <c r="T765" s="97">
        <v>0</v>
      </c>
      <c r="U765" s="96">
        <v>0</v>
      </c>
      <c r="V765" s="42">
        <v>0</v>
      </c>
      <c r="W765" s="97">
        <v>0</v>
      </c>
      <c r="X765" s="96">
        <v>0</v>
      </c>
      <c r="Y765" s="42">
        <v>0</v>
      </c>
      <c r="Z765" s="97">
        <v>0</v>
      </c>
      <c r="AA765" s="96">
        <v>0</v>
      </c>
      <c r="AB765" s="42">
        <v>0</v>
      </c>
      <c r="AC765" s="97">
        <v>0</v>
      </c>
      <c r="AD765" s="96">
        <v>0</v>
      </c>
      <c r="AE765" s="42">
        <v>0</v>
      </c>
      <c r="AF765" s="97">
        <v>0</v>
      </c>
      <c r="AG765" s="96">
        <v>0</v>
      </c>
      <c r="AH765" s="42">
        <v>0</v>
      </c>
      <c r="AI765" s="97">
        <v>0</v>
      </c>
      <c r="AJ765" s="96">
        <v>0</v>
      </c>
      <c r="AK765" s="42">
        <v>0</v>
      </c>
      <c r="AL765" s="97">
        <v>0</v>
      </c>
      <c r="AM765" s="96">
        <v>0</v>
      </c>
      <c r="AN765" s="42">
        <v>0</v>
      </c>
      <c r="AO765" s="97">
        <v>0</v>
      </c>
      <c r="AP765" s="96"/>
      <c r="AQ765" s="42"/>
      <c r="AR765" s="97"/>
      <c r="AT765" s="96">
        <f t="shared" si="317"/>
        <v>0</v>
      </c>
      <c r="AU765" s="42">
        <f t="shared" si="317"/>
        <v>0</v>
      </c>
      <c r="AV765" s="97">
        <f t="shared" si="317"/>
        <v>0</v>
      </c>
      <c r="BC765" s="32">
        <f t="shared" si="318"/>
        <v>0</v>
      </c>
      <c r="BE765" s="23">
        <v>6</v>
      </c>
      <c r="BF765" s="23">
        <v>7</v>
      </c>
      <c r="BG765" s="23">
        <f t="shared" ref="BG765:BG773" si="319">IF(BF765=BF764,BG764+1,1)</f>
        <v>3</v>
      </c>
    </row>
    <row r="766" spans="2:59" ht="15" hidden="1" customHeight="1" x14ac:dyDescent="0.3">
      <c r="B766" s="15"/>
      <c r="C766" s="40" t="s">
        <v>22</v>
      </c>
      <c r="D766" s="34" t="s">
        <v>2</v>
      </c>
      <c r="E766" s="35" t="s">
        <v>2</v>
      </c>
      <c r="F766" s="96">
        <v>0</v>
      </c>
      <c r="G766" s="42">
        <v>0</v>
      </c>
      <c r="H766" s="97">
        <v>0</v>
      </c>
      <c r="I766" s="96">
        <v>0</v>
      </c>
      <c r="J766" s="42">
        <v>0</v>
      </c>
      <c r="K766" s="97">
        <v>0</v>
      </c>
      <c r="L766" s="96">
        <v>0</v>
      </c>
      <c r="M766" s="42">
        <v>0</v>
      </c>
      <c r="N766" s="97">
        <v>0</v>
      </c>
      <c r="O766" s="96">
        <v>0</v>
      </c>
      <c r="P766" s="42">
        <v>0</v>
      </c>
      <c r="Q766" s="97">
        <v>0</v>
      </c>
      <c r="R766" s="96">
        <v>0</v>
      </c>
      <c r="S766" s="42">
        <v>0</v>
      </c>
      <c r="T766" s="97">
        <v>0</v>
      </c>
      <c r="U766" s="96">
        <v>0</v>
      </c>
      <c r="V766" s="42">
        <v>0</v>
      </c>
      <c r="W766" s="97">
        <v>0</v>
      </c>
      <c r="X766" s="96">
        <v>0</v>
      </c>
      <c r="Y766" s="42">
        <v>0</v>
      </c>
      <c r="Z766" s="97">
        <v>0</v>
      </c>
      <c r="AA766" s="96">
        <v>0</v>
      </c>
      <c r="AB766" s="42">
        <v>0</v>
      </c>
      <c r="AC766" s="97">
        <v>0</v>
      </c>
      <c r="AD766" s="96">
        <v>0</v>
      </c>
      <c r="AE766" s="42">
        <v>0</v>
      </c>
      <c r="AF766" s="97">
        <v>0</v>
      </c>
      <c r="AG766" s="96">
        <v>0</v>
      </c>
      <c r="AH766" s="42">
        <v>0</v>
      </c>
      <c r="AI766" s="97">
        <v>0</v>
      </c>
      <c r="AJ766" s="96">
        <v>0</v>
      </c>
      <c r="AK766" s="42">
        <v>0</v>
      </c>
      <c r="AL766" s="97">
        <v>0</v>
      </c>
      <c r="AM766" s="96">
        <v>0</v>
      </c>
      <c r="AN766" s="42">
        <v>0</v>
      </c>
      <c r="AO766" s="97">
        <v>0</v>
      </c>
      <c r="AP766" s="96"/>
      <c r="AQ766" s="42"/>
      <c r="AR766" s="97"/>
      <c r="AT766" s="96">
        <f t="shared" si="317"/>
        <v>0</v>
      </c>
      <c r="AU766" s="42">
        <f t="shared" si="317"/>
        <v>0</v>
      </c>
      <c r="AV766" s="97">
        <f t="shared" si="317"/>
        <v>0</v>
      </c>
      <c r="BC766" s="32">
        <f t="shared" si="318"/>
        <v>0</v>
      </c>
      <c r="BE766" s="23">
        <v>6</v>
      </c>
      <c r="BF766" s="23">
        <v>7</v>
      </c>
      <c r="BG766" s="23">
        <f t="shared" si="319"/>
        <v>4</v>
      </c>
    </row>
    <row r="767" spans="2:59" ht="15" hidden="1" customHeight="1" x14ac:dyDescent="0.3">
      <c r="B767" s="15"/>
      <c r="C767" s="40" t="s">
        <v>22</v>
      </c>
      <c r="D767" s="34" t="s">
        <v>2</v>
      </c>
      <c r="E767" s="35" t="s">
        <v>2</v>
      </c>
      <c r="F767" s="96">
        <v>0</v>
      </c>
      <c r="G767" s="42">
        <v>0</v>
      </c>
      <c r="H767" s="97">
        <v>0</v>
      </c>
      <c r="I767" s="96">
        <v>0</v>
      </c>
      <c r="J767" s="42">
        <v>0</v>
      </c>
      <c r="K767" s="97">
        <v>0</v>
      </c>
      <c r="L767" s="96">
        <v>0</v>
      </c>
      <c r="M767" s="42">
        <v>0</v>
      </c>
      <c r="N767" s="97">
        <v>0</v>
      </c>
      <c r="O767" s="96">
        <v>0</v>
      </c>
      <c r="P767" s="42">
        <v>0</v>
      </c>
      <c r="Q767" s="97">
        <v>0</v>
      </c>
      <c r="R767" s="96">
        <v>0</v>
      </c>
      <c r="S767" s="42">
        <v>0</v>
      </c>
      <c r="T767" s="97">
        <v>0</v>
      </c>
      <c r="U767" s="96">
        <v>0</v>
      </c>
      <c r="V767" s="42">
        <v>0</v>
      </c>
      <c r="W767" s="97">
        <v>0</v>
      </c>
      <c r="X767" s="96">
        <v>0</v>
      </c>
      <c r="Y767" s="42">
        <v>0</v>
      </c>
      <c r="Z767" s="97">
        <v>0</v>
      </c>
      <c r="AA767" s="96">
        <v>0</v>
      </c>
      <c r="AB767" s="42">
        <v>0</v>
      </c>
      <c r="AC767" s="97">
        <v>0</v>
      </c>
      <c r="AD767" s="96">
        <v>0</v>
      </c>
      <c r="AE767" s="42">
        <v>0</v>
      </c>
      <c r="AF767" s="97">
        <v>0</v>
      </c>
      <c r="AG767" s="96">
        <v>0</v>
      </c>
      <c r="AH767" s="42">
        <v>0</v>
      </c>
      <c r="AI767" s="97">
        <v>0</v>
      </c>
      <c r="AJ767" s="96">
        <v>0</v>
      </c>
      <c r="AK767" s="42">
        <v>0</v>
      </c>
      <c r="AL767" s="97">
        <v>0</v>
      </c>
      <c r="AM767" s="96">
        <v>0</v>
      </c>
      <c r="AN767" s="42">
        <v>0</v>
      </c>
      <c r="AO767" s="97">
        <v>0</v>
      </c>
      <c r="AP767" s="96"/>
      <c r="AQ767" s="42"/>
      <c r="AR767" s="97"/>
      <c r="AT767" s="96">
        <f t="shared" si="317"/>
        <v>0</v>
      </c>
      <c r="AU767" s="42">
        <f t="shared" si="317"/>
        <v>0</v>
      </c>
      <c r="AV767" s="97">
        <f t="shared" si="317"/>
        <v>0</v>
      </c>
      <c r="BC767" s="32">
        <f t="shared" si="318"/>
        <v>0</v>
      </c>
      <c r="BE767" s="23">
        <v>6</v>
      </c>
      <c r="BF767" s="23">
        <v>7</v>
      </c>
      <c r="BG767" s="23">
        <f t="shared" si="319"/>
        <v>5</v>
      </c>
    </row>
    <row r="768" spans="2:59" ht="15" hidden="1" customHeight="1" x14ac:dyDescent="0.3">
      <c r="B768" s="15"/>
      <c r="C768" s="40" t="s">
        <v>22</v>
      </c>
      <c r="D768" s="34" t="s">
        <v>2</v>
      </c>
      <c r="E768" s="35" t="s">
        <v>2</v>
      </c>
      <c r="F768" s="96">
        <v>0</v>
      </c>
      <c r="G768" s="42">
        <v>0</v>
      </c>
      <c r="H768" s="97">
        <v>0</v>
      </c>
      <c r="I768" s="96">
        <v>0</v>
      </c>
      <c r="J768" s="42">
        <v>0</v>
      </c>
      <c r="K768" s="97">
        <v>0</v>
      </c>
      <c r="L768" s="96">
        <v>0</v>
      </c>
      <c r="M768" s="42">
        <v>0</v>
      </c>
      <c r="N768" s="97">
        <v>0</v>
      </c>
      <c r="O768" s="96">
        <v>0</v>
      </c>
      <c r="P768" s="42">
        <v>0</v>
      </c>
      <c r="Q768" s="97">
        <v>0</v>
      </c>
      <c r="R768" s="96">
        <v>0</v>
      </c>
      <c r="S768" s="42">
        <v>0</v>
      </c>
      <c r="T768" s="97">
        <v>0</v>
      </c>
      <c r="U768" s="96">
        <v>0</v>
      </c>
      <c r="V768" s="42">
        <v>0</v>
      </c>
      <c r="W768" s="97">
        <v>0</v>
      </c>
      <c r="X768" s="96">
        <v>0</v>
      </c>
      <c r="Y768" s="42">
        <v>0</v>
      </c>
      <c r="Z768" s="97">
        <v>0</v>
      </c>
      <c r="AA768" s="96">
        <v>0</v>
      </c>
      <c r="AB768" s="42">
        <v>0</v>
      </c>
      <c r="AC768" s="97">
        <v>0</v>
      </c>
      <c r="AD768" s="96">
        <v>0</v>
      </c>
      <c r="AE768" s="42">
        <v>0</v>
      </c>
      <c r="AF768" s="97">
        <v>0</v>
      </c>
      <c r="AG768" s="96">
        <v>0</v>
      </c>
      <c r="AH768" s="42">
        <v>0</v>
      </c>
      <c r="AI768" s="97">
        <v>0</v>
      </c>
      <c r="AJ768" s="96">
        <v>0</v>
      </c>
      <c r="AK768" s="42">
        <v>0</v>
      </c>
      <c r="AL768" s="97">
        <v>0</v>
      </c>
      <c r="AM768" s="96">
        <v>0</v>
      </c>
      <c r="AN768" s="42">
        <v>0</v>
      </c>
      <c r="AO768" s="97">
        <v>0</v>
      </c>
      <c r="AP768" s="96"/>
      <c r="AQ768" s="42"/>
      <c r="AR768" s="97"/>
      <c r="AT768" s="96">
        <f t="shared" si="317"/>
        <v>0</v>
      </c>
      <c r="AU768" s="42">
        <f t="shared" si="317"/>
        <v>0</v>
      </c>
      <c r="AV768" s="97">
        <f t="shared" si="317"/>
        <v>0</v>
      </c>
      <c r="BC768" s="32">
        <f t="shared" si="318"/>
        <v>0</v>
      </c>
      <c r="BE768" s="23">
        <v>6</v>
      </c>
      <c r="BF768" s="23">
        <v>7</v>
      </c>
      <c r="BG768" s="23">
        <f t="shared" si="319"/>
        <v>6</v>
      </c>
    </row>
    <row r="769" spans="2:59" ht="15" hidden="1" customHeight="1" x14ac:dyDescent="0.3">
      <c r="B769" s="15"/>
      <c r="C769" s="40" t="s">
        <v>22</v>
      </c>
      <c r="D769" s="34" t="s">
        <v>2</v>
      </c>
      <c r="E769" s="35" t="s">
        <v>2</v>
      </c>
      <c r="F769" s="96">
        <v>0</v>
      </c>
      <c r="G769" s="42">
        <v>0</v>
      </c>
      <c r="H769" s="97">
        <v>0</v>
      </c>
      <c r="I769" s="96">
        <v>0</v>
      </c>
      <c r="J769" s="42">
        <v>0</v>
      </c>
      <c r="K769" s="97">
        <v>0</v>
      </c>
      <c r="L769" s="96">
        <v>0</v>
      </c>
      <c r="M769" s="42">
        <v>0</v>
      </c>
      <c r="N769" s="97">
        <v>0</v>
      </c>
      <c r="O769" s="96">
        <v>0</v>
      </c>
      <c r="P769" s="42">
        <v>0</v>
      </c>
      <c r="Q769" s="97">
        <v>0</v>
      </c>
      <c r="R769" s="96">
        <v>0</v>
      </c>
      <c r="S769" s="42">
        <v>0</v>
      </c>
      <c r="T769" s="97">
        <v>0</v>
      </c>
      <c r="U769" s="96">
        <v>0</v>
      </c>
      <c r="V769" s="42">
        <v>0</v>
      </c>
      <c r="W769" s="97">
        <v>0</v>
      </c>
      <c r="X769" s="96">
        <v>0</v>
      </c>
      <c r="Y769" s="42">
        <v>0</v>
      </c>
      <c r="Z769" s="97">
        <v>0</v>
      </c>
      <c r="AA769" s="96">
        <v>0</v>
      </c>
      <c r="AB769" s="42">
        <v>0</v>
      </c>
      <c r="AC769" s="97">
        <v>0</v>
      </c>
      <c r="AD769" s="96">
        <v>0</v>
      </c>
      <c r="AE769" s="42">
        <v>0</v>
      </c>
      <c r="AF769" s="97">
        <v>0</v>
      </c>
      <c r="AG769" s="96">
        <v>0</v>
      </c>
      <c r="AH769" s="42">
        <v>0</v>
      </c>
      <c r="AI769" s="97">
        <v>0</v>
      </c>
      <c r="AJ769" s="96">
        <v>0</v>
      </c>
      <c r="AK769" s="42">
        <v>0</v>
      </c>
      <c r="AL769" s="97">
        <v>0</v>
      </c>
      <c r="AM769" s="96">
        <v>0</v>
      </c>
      <c r="AN769" s="42">
        <v>0</v>
      </c>
      <c r="AO769" s="97">
        <v>0</v>
      </c>
      <c r="AP769" s="96"/>
      <c r="AQ769" s="42"/>
      <c r="AR769" s="97"/>
      <c r="AT769" s="96">
        <f t="shared" si="317"/>
        <v>0</v>
      </c>
      <c r="AU769" s="42">
        <f t="shared" si="317"/>
        <v>0</v>
      </c>
      <c r="AV769" s="97">
        <f t="shared" si="317"/>
        <v>0</v>
      </c>
      <c r="BC769" s="32">
        <f t="shared" si="318"/>
        <v>0</v>
      </c>
      <c r="BE769" s="23">
        <v>6</v>
      </c>
      <c r="BF769" s="23">
        <v>7</v>
      </c>
      <c r="BG769" s="23">
        <f t="shared" si="319"/>
        <v>7</v>
      </c>
    </row>
    <row r="770" spans="2:59" ht="15" hidden="1" customHeight="1" x14ac:dyDescent="0.3">
      <c r="B770" s="15"/>
      <c r="C770" s="40" t="s">
        <v>22</v>
      </c>
      <c r="D770" s="34" t="s">
        <v>2</v>
      </c>
      <c r="E770" s="35" t="s">
        <v>2</v>
      </c>
      <c r="F770" s="96">
        <v>0</v>
      </c>
      <c r="G770" s="42">
        <v>0</v>
      </c>
      <c r="H770" s="97">
        <v>0</v>
      </c>
      <c r="I770" s="96">
        <v>0</v>
      </c>
      <c r="J770" s="42">
        <v>0</v>
      </c>
      <c r="K770" s="97">
        <v>0</v>
      </c>
      <c r="L770" s="96">
        <v>0</v>
      </c>
      <c r="M770" s="42">
        <v>0</v>
      </c>
      <c r="N770" s="97">
        <v>0</v>
      </c>
      <c r="O770" s="96">
        <v>0</v>
      </c>
      <c r="P770" s="42">
        <v>0</v>
      </c>
      <c r="Q770" s="97">
        <v>0</v>
      </c>
      <c r="R770" s="96">
        <v>0</v>
      </c>
      <c r="S770" s="42">
        <v>0</v>
      </c>
      <c r="T770" s="97">
        <v>0</v>
      </c>
      <c r="U770" s="96">
        <v>0</v>
      </c>
      <c r="V770" s="42">
        <v>0</v>
      </c>
      <c r="W770" s="97">
        <v>0</v>
      </c>
      <c r="X770" s="96">
        <v>0</v>
      </c>
      <c r="Y770" s="42">
        <v>0</v>
      </c>
      <c r="Z770" s="97">
        <v>0</v>
      </c>
      <c r="AA770" s="96">
        <v>0</v>
      </c>
      <c r="AB770" s="42">
        <v>0</v>
      </c>
      <c r="AC770" s="97">
        <v>0</v>
      </c>
      <c r="AD770" s="96">
        <v>0</v>
      </c>
      <c r="AE770" s="42">
        <v>0</v>
      </c>
      <c r="AF770" s="97">
        <v>0</v>
      </c>
      <c r="AG770" s="96">
        <v>0</v>
      </c>
      <c r="AH770" s="42">
        <v>0</v>
      </c>
      <c r="AI770" s="97">
        <v>0</v>
      </c>
      <c r="AJ770" s="96">
        <v>0</v>
      </c>
      <c r="AK770" s="42">
        <v>0</v>
      </c>
      <c r="AL770" s="97">
        <v>0</v>
      </c>
      <c r="AM770" s="96">
        <v>0</v>
      </c>
      <c r="AN770" s="42">
        <v>0</v>
      </c>
      <c r="AO770" s="97">
        <v>0</v>
      </c>
      <c r="AP770" s="96"/>
      <c r="AQ770" s="42"/>
      <c r="AR770" s="97"/>
      <c r="AT770" s="96">
        <f t="shared" si="317"/>
        <v>0</v>
      </c>
      <c r="AU770" s="42">
        <f t="shared" si="317"/>
        <v>0</v>
      </c>
      <c r="AV770" s="97">
        <f t="shared" si="317"/>
        <v>0</v>
      </c>
      <c r="BC770" s="32">
        <f t="shared" si="318"/>
        <v>0</v>
      </c>
      <c r="BE770" s="23">
        <v>6</v>
      </c>
      <c r="BF770" s="23">
        <v>7</v>
      </c>
      <c r="BG770" s="23">
        <f t="shared" si="319"/>
        <v>8</v>
      </c>
    </row>
    <row r="771" spans="2:59" ht="15" hidden="1" customHeight="1" x14ac:dyDescent="0.3">
      <c r="B771" s="15"/>
      <c r="C771" s="40" t="s">
        <v>22</v>
      </c>
      <c r="D771" s="34" t="s">
        <v>2</v>
      </c>
      <c r="E771" s="35" t="s">
        <v>2</v>
      </c>
      <c r="F771" s="96">
        <v>0</v>
      </c>
      <c r="G771" s="42">
        <v>0</v>
      </c>
      <c r="H771" s="97">
        <v>0</v>
      </c>
      <c r="I771" s="96">
        <v>0</v>
      </c>
      <c r="J771" s="42">
        <v>0</v>
      </c>
      <c r="K771" s="97">
        <v>0</v>
      </c>
      <c r="L771" s="96">
        <v>0</v>
      </c>
      <c r="M771" s="42">
        <v>0</v>
      </c>
      <c r="N771" s="97">
        <v>0</v>
      </c>
      <c r="O771" s="96">
        <v>0</v>
      </c>
      <c r="P771" s="42">
        <v>0</v>
      </c>
      <c r="Q771" s="97">
        <v>0</v>
      </c>
      <c r="R771" s="96">
        <v>0</v>
      </c>
      <c r="S771" s="42">
        <v>0</v>
      </c>
      <c r="T771" s="97">
        <v>0</v>
      </c>
      <c r="U771" s="96">
        <v>0</v>
      </c>
      <c r="V771" s="42">
        <v>0</v>
      </c>
      <c r="W771" s="97">
        <v>0</v>
      </c>
      <c r="X771" s="96">
        <v>0</v>
      </c>
      <c r="Y771" s="42">
        <v>0</v>
      </c>
      <c r="Z771" s="97">
        <v>0</v>
      </c>
      <c r="AA771" s="96">
        <v>0</v>
      </c>
      <c r="AB771" s="42">
        <v>0</v>
      </c>
      <c r="AC771" s="97">
        <v>0</v>
      </c>
      <c r="AD771" s="96">
        <v>0</v>
      </c>
      <c r="AE771" s="42">
        <v>0</v>
      </c>
      <c r="AF771" s="97">
        <v>0</v>
      </c>
      <c r="AG771" s="96">
        <v>0</v>
      </c>
      <c r="AH771" s="42">
        <v>0</v>
      </c>
      <c r="AI771" s="97">
        <v>0</v>
      </c>
      <c r="AJ771" s="96">
        <v>0</v>
      </c>
      <c r="AK771" s="42">
        <v>0</v>
      </c>
      <c r="AL771" s="97">
        <v>0</v>
      </c>
      <c r="AM771" s="96">
        <v>0</v>
      </c>
      <c r="AN771" s="42">
        <v>0</v>
      </c>
      <c r="AO771" s="97">
        <v>0</v>
      </c>
      <c r="AP771" s="96"/>
      <c r="AQ771" s="42"/>
      <c r="AR771" s="97"/>
      <c r="AT771" s="96">
        <f t="shared" si="317"/>
        <v>0</v>
      </c>
      <c r="AU771" s="42">
        <f t="shared" si="317"/>
        <v>0</v>
      </c>
      <c r="AV771" s="97">
        <f t="shared" si="317"/>
        <v>0</v>
      </c>
      <c r="BC771" s="32">
        <f t="shared" si="318"/>
        <v>0</v>
      </c>
      <c r="BE771" s="23">
        <v>6</v>
      </c>
      <c r="BF771" s="23">
        <v>7</v>
      </c>
      <c r="BG771" s="23">
        <f t="shared" si="319"/>
        <v>9</v>
      </c>
    </row>
    <row r="772" spans="2:59" ht="15" hidden="1" customHeight="1" x14ac:dyDescent="0.3">
      <c r="B772" s="15"/>
      <c r="C772" s="40" t="s">
        <v>22</v>
      </c>
      <c r="D772" s="34" t="s">
        <v>2</v>
      </c>
      <c r="E772" s="35" t="s">
        <v>2</v>
      </c>
      <c r="F772" s="96">
        <v>0</v>
      </c>
      <c r="G772" s="42">
        <v>0</v>
      </c>
      <c r="H772" s="97">
        <v>0</v>
      </c>
      <c r="I772" s="96">
        <v>0</v>
      </c>
      <c r="J772" s="42">
        <v>0</v>
      </c>
      <c r="K772" s="97">
        <v>0</v>
      </c>
      <c r="L772" s="96">
        <v>0</v>
      </c>
      <c r="M772" s="42">
        <v>0</v>
      </c>
      <c r="N772" s="97">
        <v>0</v>
      </c>
      <c r="O772" s="96">
        <v>0</v>
      </c>
      <c r="P772" s="42">
        <v>0</v>
      </c>
      <c r="Q772" s="97">
        <v>0</v>
      </c>
      <c r="R772" s="96">
        <v>0</v>
      </c>
      <c r="S772" s="42">
        <v>0</v>
      </c>
      <c r="T772" s="97">
        <v>0</v>
      </c>
      <c r="U772" s="96">
        <v>0</v>
      </c>
      <c r="V772" s="42">
        <v>0</v>
      </c>
      <c r="W772" s="97">
        <v>0</v>
      </c>
      <c r="X772" s="96">
        <v>0</v>
      </c>
      <c r="Y772" s="42">
        <v>0</v>
      </c>
      <c r="Z772" s="97">
        <v>0</v>
      </c>
      <c r="AA772" s="96">
        <v>0</v>
      </c>
      <c r="AB772" s="42">
        <v>0</v>
      </c>
      <c r="AC772" s="97">
        <v>0</v>
      </c>
      <c r="AD772" s="96">
        <v>0</v>
      </c>
      <c r="AE772" s="42">
        <v>0</v>
      </c>
      <c r="AF772" s="97">
        <v>0</v>
      </c>
      <c r="AG772" s="96">
        <v>0</v>
      </c>
      <c r="AH772" s="42">
        <v>0</v>
      </c>
      <c r="AI772" s="97">
        <v>0</v>
      </c>
      <c r="AJ772" s="96">
        <v>0</v>
      </c>
      <c r="AK772" s="42">
        <v>0</v>
      </c>
      <c r="AL772" s="97">
        <v>0</v>
      </c>
      <c r="AM772" s="96">
        <v>0</v>
      </c>
      <c r="AN772" s="42">
        <v>0</v>
      </c>
      <c r="AO772" s="97">
        <v>0</v>
      </c>
      <c r="AP772" s="96"/>
      <c r="AQ772" s="42"/>
      <c r="AR772" s="97"/>
      <c r="AT772" s="96">
        <f t="shared" si="317"/>
        <v>0</v>
      </c>
      <c r="AU772" s="42">
        <f t="shared" si="317"/>
        <v>0</v>
      </c>
      <c r="AV772" s="97">
        <f t="shared" si="317"/>
        <v>0</v>
      </c>
      <c r="BC772" s="32">
        <f t="shared" si="318"/>
        <v>0</v>
      </c>
      <c r="BE772" s="23">
        <v>6</v>
      </c>
      <c r="BF772" s="23">
        <v>7</v>
      </c>
      <c r="BG772" s="23">
        <f t="shared" si="319"/>
        <v>10</v>
      </c>
    </row>
    <row r="773" spans="2:59" ht="15" hidden="1" customHeight="1" x14ac:dyDescent="0.3">
      <c r="B773" s="15"/>
      <c r="C773" s="40" t="s">
        <v>23</v>
      </c>
      <c r="D773" s="34" t="s">
        <v>2</v>
      </c>
      <c r="E773" s="35" t="s">
        <v>2</v>
      </c>
      <c r="F773" s="96">
        <v>0</v>
      </c>
      <c r="G773" s="42">
        <v>0</v>
      </c>
      <c r="H773" s="97">
        <v>0</v>
      </c>
      <c r="I773" s="96">
        <v>0</v>
      </c>
      <c r="J773" s="42">
        <v>0</v>
      </c>
      <c r="K773" s="97">
        <v>0</v>
      </c>
      <c r="L773" s="96">
        <v>0</v>
      </c>
      <c r="M773" s="42">
        <v>0</v>
      </c>
      <c r="N773" s="97">
        <v>0</v>
      </c>
      <c r="O773" s="96">
        <v>0</v>
      </c>
      <c r="P773" s="42">
        <v>0</v>
      </c>
      <c r="Q773" s="97">
        <v>0</v>
      </c>
      <c r="R773" s="96">
        <v>0</v>
      </c>
      <c r="S773" s="42">
        <v>0</v>
      </c>
      <c r="T773" s="97">
        <v>0</v>
      </c>
      <c r="U773" s="96">
        <v>0</v>
      </c>
      <c r="V773" s="42">
        <v>0</v>
      </c>
      <c r="W773" s="97">
        <v>0</v>
      </c>
      <c r="X773" s="96">
        <v>0</v>
      </c>
      <c r="Y773" s="42">
        <v>0</v>
      </c>
      <c r="Z773" s="97">
        <v>0</v>
      </c>
      <c r="AA773" s="96">
        <v>0</v>
      </c>
      <c r="AB773" s="42">
        <v>0</v>
      </c>
      <c r="AC773" s="97">
        <v>0</v>
      </c>
      <c r="AD773" s="96">
        <v>0</v>
      </c>
      <c r="AE773" s="42">
        <v>0</v>
      </c>
      <c r="AF773" s="97">
        <v>0</v>
      </c>
      <c r="AG773" s="96">
        <v>0</v>
      </c>
      <c r="AH773" s="42">
        <v>0</v>
      </c>
      <c r="AI773" s="97">
        <v>0</v>
      </c>
      <c r="AJ773" s="96">
        <v>0</v>
      </c>
      <c r="AK773" s="42">
        <v>0</v>
      </c>
      <c r="AL773" s="97">
        <v>0</v>
      </c>
      <c r="AM773" s="96">
        <v>0</v>
      </c>
      <c r="AN773" s="42">
        <v>0</v>
      </c>
      <c r="AO773" s="97">
        <v>0</v>
      </c>
      <c r="AP773" s="96"/>
      <c r="AQ773" s="42"/>
      <c r="AR773" s="97"/>
      <c r="AT773" s="96">
        <f t="shared" si="317"/>
        <v>0</v>
      </c>
      <c r="AU773" s="42">
        <f t="shared" si="317"/>
        <v>0</v>
      </c>
      <c r="AV773" s="97">
        <f t="shared" si="317"/>
        <v>0</v>
      </c>
      <c r="BC773" s="32">
        <f t="shared" si="318"/>
        <v>0</v>
      </c>
      <c r="BE773" s="23">
        <v>6</v>
      </c>
      <c r="BF773" s="23">
        <v>8</v>
      </c>
      <c r="BG773" s="23">
        <f t="shared" si="319"/>
        <v>1</v>
      </c>
    </row>
    <row r="774" spans="2:59" ht="15" hidden="1" customHeight="1" x14ac:dyDescent="0.3">
      <c r="B774" s="15"/>
      <c r="C774" s="50" t="str">
        <f>IF(LEN(E773)&lt;1,"","Total: " &amp; LEFT(E773,LEN(E773)-21) &amp; "Municipalities")</f>
        <v/>
      </c>
      <c r="D774" s="51"/>
      <c r="E774" s="52"/>
      <c r="F774" s="63">
        <f>SUM(F763:F773)</f>
        <v>0</v>
      </c>
      <c r="G774" s="54">
        <f>SUM(G763:G773)</f>
        <v>0</v>
      </c>
      <c r="H774" s="64">
        <f>SUM(H763:H773)</f>
        <v>0</v>
      </c>
      <c r="I774" s="63">
        <f t="shared" ref="I774:Q774" si="320">SUM(I763:I773)</f>
        <v>0</v>
      </c>
      <c r="J774" s="54">
        <f t="shared" si="320"/>
        <v>0</v>
      </c>
      <c r="K774" s="64">
        <f t="shared" si="320"/>
        <v>0</v>
      </c>
      <c r="L774" s="63">
        <f t="shared" si="320"/>
        <v>0</v>
      </c>
      <c r="M774" s="54">
        <f t="shared" si="320"/>
        <v>0</v>
      </c>
      <c r="N774" s="64">
        <f t="shared" si="320"/>
        <v>0</v>
      </c>
      <c r="O774" s="63">
        <f t="shared" si="320"/>
        <v>0</v>
      </c>
      <c r="P774" s="54">
        <f t="shared" si="320"/>
        <v>0</v>
      </c>
      <c r="Q774" s="64">
        <f t="shared" si="320"/>
        <v>0</v>
      </c>
      <c r="R774" s="63">
        <f>SUM(R763:R773)</f>
        <v>0</v>
      </c>
      <c r="S774" s="54">
        <f>SUM(S763:S773)</f>
        <v>0</v>
      </c>
      <c r="T774" s="64">
        <f>SUM(T763:T773)</f>
        <v>0</v>
      </c>
      <c r="U774" s="63">
        <f t="shared" ref="U774:AL774" si="321">SUM(U763:U773)</f>
        <v>0</v>
      </c>
      <c r="V774" s="54">
        <f t="shared" si="321"/>
        <v>0</v>
      </c>
      <c r="W774" s="64">
        <f t="shared" si="321"/>
        <v>0</v>
      </c>
      <c r="X774" s="63">
        <f t="shared" si="321"/>
        <v>0</v>
      </c>
      <c r="Y774" s="54">
        <f t="shared" si="321"/>
        <v>0</v>
      </c>
      <c r="Z774" s="64">
        <f t="shared" si="321"/>
        <v>0</v>
      </c>
      <c r="AA774" s="63">
        <f t="shared" si="321"/>
        <v>0</v>
      </c>
      <c r="AB774" s="54">
        <f t="shared" si="321"/>
        <v>0</v>
      </c>
      <c r="AC774" s="64">
        <f t="shared" si="321"/>
        <v>0</v>
      </c>
      <c r="AD774" s="63">
        <f>SUM(AD763:AD773)</f>
        <v>0</v>
      </c>
      <c r="AE774" s="54">
        <f>SUM(AE763:AE773)</f>
        <v>0</v>
      </c>
      <c r="AF774" s="64">
        <f>SUM(AF763:AF773)</f>
        <v>0</v>
      </c>
      <c r="AG774" s="63">
        <f t="shared" si="321"/>
        <v>0</v>
      </c>
      <c r="AH774" s="54">
        <f t="shared" si="321"/>
        <v>0</v>
      </c>
      <c r="AI774" s="64">
        <f t="shared" si="321"/>
        <v>0</v>
      </c>
      <c r="AJ774" s="63">
        <f t="shared" si="321"/>
        <v>0</v>
      </c>
      <c r="AK774" s="54">
        <f t="shared" si="321"/>
        <v>0</v>
      </c>
      <c r="AL774" s="64">
        <f t="shared" si="321"/>
        <v>0</v>
      </c>
      <c r="AM774" s="63">
        <f>SUM(AM763:AM773)</f>
        <v>0</v>
      </c>
      <c r="AN774" s="54">
        <f>SUM(AN763:AN773)</f>
        <v>0</v>
      </c>
      <c r="AO774" s="64">
        <f>SUM(AO763:AO773)</f>
        <v>0</v>
      </c>
      <c r="AP774" s="63"/>
      <c r="AQ774" s="54"/>
      <c r="AR774" s="64"/>
      <c r="AT774" s="63">
        <f>SUM(AT763:AT773)</f>
        <v>0</v>
      </c>
      <c r="AU774" s="54">
        <f>SUM(AU763:AU773)</f>
        <v>0</v>
      </c>
      <c r="AV774" s="64">
        <f>SUM(AV763:AV773)</f>
        <v>0</v>
      </c>
      <c r="BC774" s="32">
        <f>IF(SUM(BC763:BC773)=0,0,1)</f>
        <v>0</v>
      </c>
    </row>
    <row r="775" spans="2:59" ht="15" hidden="1" customHeight="1" x14ac:dyDescent="0.3">
      <c r="B775" s="15"/>
      <c r="C775" s="40"/>
      <c r="D775" s="34"/>
      <c r="E775" s="35"/>
      <c r="F775" s="96"/>
      <c r="G775" s="42"/>
      <c r="H775" s="97"/>
      <c r="I775" s="96"/>
      <c r="J775" s="42"/>
      <c r="K775" s="97"/>
      <c r="L775" s="96"/>
      <c r="M775" s="42"/>
      <c r="N775" s="97"/>
      <c r="O775" s="96"/>
      <c r="P775" s="42"/>
      <c r="Q775" s="97"/>
      <c r="R775" s="96"/>
      <c r="S775" s="42"/>
      <c r="T775" s="97"/>
      <c r="U775" s="96"/>
      <c r="V775" s="42"/>
      <c r="W775" s="97"/>
      <c r="X775" s="96"/>
      <c r="Y775" s="42"/>
      <c r="Z775" s="97"/>
      <c r="AA775" s="96"/>
      <c r="AB775" s="42"/>
      <c r="AC775" s="97"/>
      <c r="AD775" s="96"/>
      <c r="AE775" s="42"/>
      <c r="AF775" s="97"/>
      <c r="AG775" s="96"/>
      <c r="AH775" s="42"/>
      <c r="AI775" s="97"/>
      <c r="AJ775" s="96"/>
      <c r="AK775" s="42"/>
      <c r="AL775" s="97"/>
      <c r="AM775" s="96"/>
      <c r="AN775" s="42"/>
      <c r="AO775" s="97"/>
      <c r="AP775" s="96"/>
      <c r="AQ775" s="42"/>
      <c r="AR775" s="97"/>
      <c r="AT775" s="96"/>
      <c r="AU775" s="42"/>
      <c r="AV775" s="97"/>
      <c r="BC775" s="32">
        <f>IF(BC774=0,0,1)</f>
        <v>0</v>
      </c>
    </row>
    <row r="776" spans="2:59" ht="15" hidden="1" customHeight="1" x14ac:dyDescent="0.3">
      <c r="B776" s="15"/>
      <c r="C776" s="40" t="s">
        <v>22</v>
      </c>
      <c r="D776" s="34" t="s">
        <v>2</v>
      </c>
      <c r="E776" s="35" t="s">
        <v>2</v>
      </c>
      <c r="F776" s="96">
        <v>0</v>
      </c>
      <c r="G776" s="42">
        <v>0</v>
      </c>
      <c r="H776" s="97">
        <v>0</v>
      </c>
      <c r="I776" s="96">
        <v>0</v>
      </c>
      <c r="J776" s="42">
        <v>0</v>
      </c>
      <c r="K776" s="97">
        <v>0</v>
      </c>
      <c r="L776" s="96">
        <v>0</v>
      </c>
      <c r="M776" s="42">
        <v>0</v>
      </c>
      <c r="N776" s="97">
        <v>0</v>
      </c>
      <c r="O776" s="96">
        <v>0</v>
      </c>
      <c r="P776" s="42">
        <v>0</v>
      </c>
      <c r="Q776" s="97">
        <v>0</v>
      </c>
      <c r="R776" s="96">
        <v>0</v>
      </c>
      <c r="S776" s="42">
        <v>0</v>
      </c>
      <c r="T776" s="97">
        <v>0</v>
      </c>
      <c r="U776" s="96">
        <v>0</v>
      </c>
      <c r="V776" s="42">
        <v>0</v>
      </c>
      <c r="W776" s="97">
        <v>0</v>
      </c>
      <c r="X776" s="96">
        <v>0</v>
      </c>
      <c r="Y776" s="42">
        <v>0</v>
      </c>
      <c r="Z776" s="97">
        <v>0</v>
      </c>
      <c r="AA776" s="96">
        <v>0</v>
      </c>
      <c r="AB776" s="42">
        <v>0</v>
      </c>
      <c r="AC776" s="97">
        <v>0</v>
      </c>
      <c r="AD776" s="96">
        <v>0</v>
      </c>
      <c r="AE776" s="42">
        <v>0</v>
      </c>
      <c r="AF776" s="97">
        <v>0</v>
      </c>
      <c r="AG776" s="96">
        <v>0</v>
      </c>
      <c r="AH776" s="42">
        <v>0</v>
      </c>
      <c r="AI776" s="97">
        <v>0</v>
      </c>
      <c r="AJ776" s="96">
        <v>0</v>
      </c>
      <c r="AK776" s="42">
        <v>0</v>
      </c>
      <c r="AL776" s="97">
        <v>0</v>
      </c>
      <c r="AM776" s="96">
        <v>0</v>
      </c>
      <c r="AN776" s="42">
        <v>0</v>
      </c>
      <c r="AO776" s="97">
        <v>0</v>
      </c>
      <c r="AP776" s="96"/>
      <c r="AQ776" s="42"/>
      <c r="AR776" s="97"/>
      <c r="AT776" s="96">
        <f t="shared" ref="AT776:AV786" si="322">F776+I776+L776+O776+R776+AP776+U776+AA776+AM776+AD776</f>
        <v>0</v>
      </c>
      <c r="AU776" s="42">
        <f t="shared" si="322"/>
        <v>0</v>
      </c>
      <c r="AV776" s="97">
        <f t="shared" si="322"/>
        <v>0</v>
      </c>
      <c r="BC776" s="32">
        <f t="shared" ref="BC776:BC786" si="323">IF(LEN(E776)&lt;2,0,1)</f>
        <v>0</v>
      </c>
      <c r="BE776" s="23">
        <v>6</v>
      </c>
      <c r="BF776" s="23">
        <v>9</v>
      </c>
      <c r="BG776" s="23">
        <v>1</v>
      </c>
    </row>
    <row r="777" spans="2:59" ht="15" hidden="1" customHeight="1" x14ac:dyDescent="0.3">
      <c r="B777" s="15"/>
      <c r="C777" s="40" t="s">
        <v>22</v>
      </c>
      <c r="D777" s="34" t="s">
        <v>2</v>
      </c>
      <c r="E777" s="35" t="s">
        <v>2</v>
      </c>
      <c r="F777" s="96">
        <v>0</v>
      </c>
      <c r="G777" s="42">
        <v>0</v>
      </c>
      <c r="H777" s="97">
        <v>0</v>
      </c>
      <c r="I777" s="96">
        <v>0</v>
      </c>
      <c r="J777" s="42">
        <v>0</v>
      </c>
      <c r="K777" s="97">
        <v>0</v>
      </c>
      <c r="L777" s="96">
        <v>0</v>
      </c>
      <c r="M777" s="42">
        <v>0</v>
      </c>
      <c r="N777" s="97">
        <v>0</v>
      </c>
      <c r="O777" s="96">
        <v>0</v>
      </c>
      <c r="P777" s="42">
        <v>0</v>
      </c>
      <c r="Q777" s="97">
        <v>0</v>
      </c>
      <c r="R777" s="96">
        <v>0</v>
      </c>
      <c r="S777" s="42">
        <v>0</v>
      </c>
      <c r="T777" s="97">
        <v>0</v>
      </c>
      <c r="U777" s="96">
        <v>0</v>
      </c>
      <c r="V777" s="42">
        <v>0</v>
      </c>
      <c r="W777" s="97">
        <v>0</v>
      </c>
      <c r="X777" s="96">
        <v>0</v>
      </c>
      <c r="Y777" s="42">
        <v>0</v>
      </c>
      <c r="Z777" s="97">
        <v>0</v>
      </c>
      <c r="AA777" s="96">
        <v>0</v>
      </c>
      <c r="AB777" s="42">
        <v>0</v>
      </c>
      <c r="AC777" s="97">
        <v>0</v>
      </c>
      <c r="AD777" s="96">
        <v>0</v>
      </c>
      <c r="AE777" s="42">
        <v>0</v>
      </c>
      <c r="AF777" s="97">
        <v>0</v>
      </c>
      <c r="AG777" s="96">
        <v>0</v>
      </c>
      <c r="AH777" s="42">
        <v>0</v>
      </c>
      <c r="AI777" s="97">
        <v>0</v>
      </c>
      <c r="AJ777" s="96">
        <v>0</v>
      </c>
      <c r="AK777" s="42">
        <v>0</v>
      </c>
      <c r="AL777" s="97">
        <v>0</v>
      </c>
      <c r="AM777" s="96">
        <v>0</v>
      </c>
      <c r="AN777" s="42">
        <v>0</v>
      </c>
      <c r="AO777" s="97">
        <v>0</v>
      </c>
      <c r="AP777" s="96"/>
      <c r="AQ777" s="42"/>
      <c r="AR777" s="97"/>
      <c r="AT777" s="96">
        <f t="shared" si="322"/>
        <v>0</v>
      </c>
      <c r="AU777" s="42">
        <f t="shared" si="322"/>
        <v>0</v>
      </c>
      <c r="AV777" s="97">
        <f t="shared" si="322"/>
        <v>0</v>
      </c>
      <c r="BC777" s="32">
        <f t="shared" si="323"/>
        <v>0</v>
      </c>
      <c r="BE777" s="23">
        <v>6</v>
      </c>
      <c r="BF777" s="23">
        <v>9</v>
      </c>
      <c r="BG777" s="23">
        <f>IF(BF777=BF776,BG776+1,1)</f>
        <v>2</v>
      </c>
    </row>
    <row r="778" spans="2:59" ht="15" hidden="1" customHeight="1" x14ac:dyDescent="0.3">
      <c r="B778" s="15"/>
      <c r="C778" s="40" t="s">
        <v>22</v>
      </c>
      <c r="D778" s="34" t="s">
        <v>2</v>
      </c>
      <c r="E778" s="35" t="s">
        <v>2</v>
      </c>
      <c r="F778" s="96">
        <v>0</v>
      </c>
      <c r="G778" s="42">
        <v>0</v>
      </c>
      <c r="H778" s="97">
        <v>0</v>
      </c>
      <c r="I778" s="96">
        <v>0</v>
      </c>
      <c r="J778" s="42">
        <v>0</v>
      </c>
      <c r="K778" s="97">
        <v>0</v>
      </c>
      <c r="L778" s="96">
        <v>0</v>
      </c>
      <c r="M778" s="42">
        <v>0</v>
      </c>
      <c r="N778" s="97">
        <v>0</v>
      </c>
      <c r="O778" s="96">
        <v>0</v>
      </c>
      <c r="P778" s="42">
        <v>0</v>
      </c>
      <c r="Q778" s="97">
        <v>0</v>
      </c>
      <c r="R778" s="96">
        <v>0</v>
      </c>
      <c r="S778" s="42">
        <v>0</v>
      </c>
      <c r="T778" s="97">
        <v>0</v>
      </c>
      <c r="U778" s="96">
        <v>0</v>
      </c>
      <c r="V778" s="42">
        <v>0</v>
      </c>
      <c r="W778" s="97">
        <v>0</v>
      </c>
      <c r="X778" s="96">
        <v>0</v>
      </c>
      <c r="Y778" s="42">
        <v>0</v>
      </c>
      <c r="Z778" s="97">
        <v>0</v>
      </c>
      <c r="AA778" s="96">
        <v>0</v>
      </c>
      <c r="AB778" s="42">
        <v>0</v>
      </c>
      <c r="AC778" s="97">
        <v>0</v>
      </c>
      <c r="AD778" s="96">
        <v>0</v>
      </c>
      <c r="AE778" s="42">
        <v>0</v>
      </c>
      <c r="AF778" s="97">
        <v>0</v>
      </c>
      <c r="AG778" s="96">
        <v>0</v>
      </c>
      <c r="AH778" s="42">
        <v>0</v>
      </c>
      <c r="AI778" s="97">
        <v>0</v>
      </c>
      <c r="AJ778" s="96">
        <v>0</v>
      </c>
      <c r="AK778" s="42">
        <v>0</v>
      </c>
      <c r="AL778" s="97">
        <v>0</v>
      </c>
      <c r="AM778" s="96">
        <v>0</v>
      </c>
      <c r="AN778" s="42">
        <v>0</v>
      </c>
      <c r="AO778" s="97">
        <v>0</v>
      </c>
      <c r="AP778" s="96"/>
      <c r="AQ778" s="42"/>
      <c r="AR778" s="97"/>
      <c r="AT778" s="96">
        <f t="shared" si="322"/>
        <v>0</v>
      </c>
      <c r="AU778" s="42">
        <f t="shared" si="322"/>
        <v>0</v>
      </c>
      <c r="AV778" s="97">
        <f t="shared" si="322"/>
        <v>0</v>
      </c>
      <c r="BC778" s="32">
        <f t="shared" si="323"/>
        <v>0</v>
      </c>
      <c r="BE778" s="23">
        <v>6</v>
      </c>
      <c r="BF778" s="23">
        <v>9</v>
      </c>
      <c r="BG778" s="23">
        <f t="shared" ref="BG778:BG786" si="324">IF(BF778=BF777,BG777+1,1)</f>
        <v>3</v>
      </c>
    </row>
    <row r="779" spans="2:59" ht="15" hidden="1" customHeight="1" x14ac:dyDescent="0.3">
      <c r="B779" s="15"/>
      <c r="C779" s="40" t="s">
        <v>22</v>
      </c>
      <c r="D779" s="34" t="s">
        <v>2</v>
      </c>
      <c r="E779" s="35" t="s">
        <v>2</v>
      </c>
      <c r="F779" s="96">
        <v>0</v>
      </c>
      <c r="G779" s="42">
        <v>0</v>
      </c>
      <c r="H779" s="97">
        <v>0</v>
      </c>
      <c r="I779" s="96">
        <v>0</v>
      </c>
      <c r="J779" s="42">
        <v>0</v>
      </c>
      <c r="K779" s="97">
        <v>0</v>
      </c>
      <c r="L779" s="96">
        <v>0</v>
      </c>
      <c r="M779" s="42">
        <v>0</v>
      </c>
      <c r="N779" s="97">
        <v>0</v>
      </c>
      <c r="O779" s="96">
        <v>0</v>
      </c>
      <c r="P779" s="42">
        <v>0</v>
      </c>
      <c r="Q779" s="97">
        <v>0</v>
      </c>
      <c r="R779" s="96">
        <v>0</v>
      </c>
      <c r="S779" s="42">
        <v>0</v>
      </c>
      <c r="T779" s="97">
        <v>0</v>
      </c>
      <c r="U779" s="96">
        <v>0</v>
      </c>
      <c r="V779" s="42">
        <v>0</v>
      </c>
      <c r="W779" s="97">
        <v>0</v>
      </c>
      <c r="X779" s="96">
        <v>0</v>
      </c>
      <c r="Y779" s="42">
        <v>0</v>
      </c>
      <c r="Z779" s="97">
        <v>0</v>
      </c>
      <c r="AA779" s="96">
        <v>0</v>
      </c>
      <c r="AB779" s="42">
        <v>0</v>
      </c>
      <c r="AC779" s="97">
        <v>0</v>
      </c>
      <c r="AD779" s="96">
        <v>0</v>
      </c>
      <c r="AE779" s="42">
        <v>0</v>
      </c>
      <c r="AF779" s="97">
        <v>0</v>
      </c>
      <c r="AG779" s="96">
        <v>0</v>
      </c>
      <c r="AH779" s="42">
        <v>0</v>
      </c>
      <c r="AI779" s="97">
        <v>0</v>
      </c>
      <c r="AJ779" s="96">
        <v>0</v>
      </c>
      <c r="AK779" s="42">
        <v>0</v>
      </c>
      <c r="AL779" s="97">
        <v>0</v>
      </c>
      <c r="AM779" s="96">
        <v>0</v>
      </c>
      <c r="AN779" s="42">
        <v>0</v>
      </c>
      <c r="AO779" s="97">
        <v>0</v>
      </c>
      <c r="AP779" s="96"/>
      <c r="AQ779" s="42"/>
      <c r="AR779" s="97"/>
      <c r="AT779" s="96">
        <f t="shared" si="322"/>
        <v>0</v>
      </c>
      <c r="AU779" s="42">
        <f t="shared" si="322"/>
        <v>0</v>
      </c>
      <c r="AV779" s="97">
        <f t="shared" si="322"/>
        <v>0</v>
      </c>
      <c r="BC779" s="32">
        <f t="shared" si="323"/>
        <v>0</v>
      </c>
      <c r="BE779" s="23">
        <v>6</v>
      </c>
      <c r="BF779" s="23">
        <v>9</v>
      </c>
      <c r="BG779" s="23">
        <f t="shared" si="324"/>
        <v>4</v>
      </c>
    </row>
    <row r="780" spans="2:59" ht="15" hidden="1" customHeight="1" x14ac:dyDescent="0.3">
      <c r="B780" s="15"/>
      <c r="C780" s="40" t="s">
        <v>22</v>
      </c>
      <c r="D780" s="34" t="s">
        <v>2</v>
      </c>
      <c r="E780" s="35" t="s">
        <v>2</v>
      </c>
      <c r="F780" s="96">
        <v>0</v>
      </c>
      <c r="G780" s="42">
        <v>0</v>
      </c>
      <c r="H780" s="97">
        <v>0</v>
      </c>
      <c r="I780" s="96">
        <v>0</v>
      </c>
      <c r="J780" s="42">
        <v>0</v>
      </c>
      <c r="K780" s="97">
        <v>0</v>
      </c>
      <c r="L780" s="96">
        <v>0</v>
      </c>
      <c r="M780" s="42">
        <v>0</v>
      </c>
      <c r="N780" s="97">
        <v>0</v>
      </c>
      <c r="O780" s="96">
        <v>0</v>
      </c>
      <c r="P780" s="42">
        <v>0</v>
      </c>
      <c r="Q780" s="97">
        <v>0</v>
      </c>
      <c r="R780" s="96">
        <v>0</v>
      </c>
      <c r="S780" s="42">
        <v>0</v>
      </c>
      <c r="T780" s="97">
        <v>0</v>
      </c>
      <c r="U780" s="96">
        <v>0</v>
      </c>
      <c r="V780" s="42">
        <v>0</v>
      </c>
      <c r="W780" s="97">
        <v>0</v>
      </c>
      <c r="X780" s="96">
        <v>0</v>
      </c>
      <c r="Y780" s="42">
        <v>0</v>
      </c>
      <c r="Z780" s="97">
        <v>0</v>
      </c>
      <c r="AA780" s="96">
        <v>0</v>
      </c>
      <c r="AB780" s="42">
        <v>0</v>
      </c>
      <c r="AC780" s="97">
        <v>0</v>
      </c>
      <c r="AD780" s="96">
        <v>0</v>
      </c>
      <c r="AE780" s="42">
        <v>0</v>
      </c>
      <c r="AF780" s="97">
        <v>0</v>
      </c>
      <c r="AG780" s="96">
        <v>0</v>
      </c>
      <c r="AH780" s="42">
        <v>0</v>
      </c>
      <c r="AI780" s="97">
        <v>0</v>
      </c>
      <c r="AJ780" s="96">
        <v>0</v>
      </c>
      <c r="AK780" s="42">
        <v>0</v>
      </c>
      <c r="AL780" s="97">
        <v>0</v>
      </c>
      <c r="AM780" s="96">
        <v>0</v>
      </c>
      <c r="AN780" s="42">
        <v>0</v>
      </c>
      <c r="AO780" s="97">
        <v>0</v>
      </c>
      <c r="AP780" s="96"/>
      <c r="AQ780" s="42"/>
      <c r="AR780" s="97"/>
      <c r="AT780" s="96">
        <f t="shared" si="322"/>
        <v>0</v>
      </c>
      <c r="AU780" s="42">
        <f t="shared" si="322"/>
        <v>0</v>
      </c>
      <c r="AV780" s="97">
        <f t="shared" si="322"/>
        <v>0</v>
      </c>
      <c r="BC780" s="32">
        <f t="shared" si="323"/>
        <v>0</v>
      </c>
      <c r="BE780" s="23">
        <v>6</v>
      </c>
      <c r="BF780" s="23">
        <v>9</v>
      </c>
      <c r="BG780" s="23">
        <f t="shared" si="324"/>
        <v>5</v>
      </c>
    </row>
    <row r="781" spans="2:59" ht="15" hidden="1" customHeight="1" x14ac:dyDescent="0.3">
      <c r="B781" s="15"/>
      <c r="C781" s="40" t="s">
        <v>22</v>
      </c>
      <c r="D781" s="34" t="s">
        <v>2</v>
      </c>
      <c r="E781" s="35" t="s">
        <v>2</v>
      </c>
      <c r="F781" s="96">
        <v>0</v>
      </c>
      <c r="G781" s="42">
        <v>0</v>
      </c>
      <c r="H781" s="97">
        <v>0</v>
      </c>
      <c r="I781" s="96">
        <v>0</v>
      </c>
      <c r="J781" s="42">
        <v>0</v>
      </c>
      <c r="K781" s="97">
        <v>0</v>
      </c>
      <c r="L781" s="96">
        <v>0</v>
      </c>
      <c r="M781" s="42">
        <v>0</v>
      </c>
      <c r="N781" s="97">
        <v>0</v>
      </c>
      <c r="O781" s="96">
        <v>0</v>
      </c>
      <c r="P781" s="42">
        <v>0</v>
      </c>
      <c r="Q781" s="97">
        <v>0</v>
      </c>
      <c r="R781" s="96">
        <v>0</v>
      </c>
      <c r="S781" s="42">
        <v>0</v>
      </c>
      <c r="T781" s="97">
        <v>0</v>
      </c>
      <c r="U781" s="96">
        <v>0</v>
      </c>
      <c r="V781" s="42">
        <v>0</v>
      </c>
      <c r="W781" s="97">
        <v>0</v>
      </c>
      <c r="X781" s="96">
        <v>0</v>
      </c>
      <c r="Y781" s="42">
        <v>0</v>
      </c>
      <c r="Z781" s="97">
        <v>0</v>
      </c>
      <c r="AA781" s="96">
        <v>0</v>
      </c>
      <c r="AB781" s="42">
        <v>0</v>
      </c>
      <c r="AC781" s="97">
        <v>0</v>
      </c>
      <c r="AD781" s="96">
        <v>0</v>
      </c>
      <c r="AE781" s="42">
        <v>0</v>
      </c>
      <c r="AF781" s="97">
        <v>0</v>
      </c>
      <c r="AG781" s="96">
        <v>0</v>
      </c>
      <c r="AH781" s="42">
        <v>0</v>
      </c>
      <c r="AI781" s="97">
        <v>0</v>
      </c>
      <c r="AJ781" s="96">
        <v>0</v>
      </c>
      <c r="AK781" s="42">
        <v>0</v>
      </c>
      <c r="AL781" s="97">
        <v>0</v>
      </c>
      <c r="AM781" s="96">
        <v>0</v>
      </c>
      <c r="AN781" s="42">
        <v>0</v>
      </c>
      <c r="AO781" s="97">
        <v>0</v>
      </c>
      <c r="AP781" s="96"/>
      <c r="AQ781" s="42"/>
      <c r="AR781" s="97"/>
      <c r="AT781" s="96">
        <f t="shared" si="322"/>
        <v>0</v>
      </c>
      <c r="AU781" s="42">
        <f t="shared" si="322"/>
        <v>0</v>
      </c>
      <c r="AV781" s="97">
        <f t="shared" si="322"/>
        <v>0</v>
      </c>
      <c r="BC781" s="32">
        <f t="shared" si="323"/>
        <v>0</v>
      </c>
      <c r="BE781" s="23">
        <v>6</v>
      </c>
      <c r="BF781" s="23">
        <v>9</v>
      </c>
      <c r="BG781" s="23">
        <f t="shared" si="324"/>
        <v>6</v>
      </c>
    </row>
    <row r="782" spans="2:59" ht="15" hidden="1" customHeight="1" x14ac:dyDescent="0.3">
      <c r="B782" s="15"/>
      <c r="C782" s="40" t="s">
        <v>22</v>
      </c>
      <c r="D782" s="34" t="s">
        <v>2</v>
      </c>
      <c r="E782" s="35" t="s">
        <v>2</v>
      </c>
      <c r="F782" s="96">
        <v>0</v>
      </c>
      <c r="G782" s="42">
        <v>0</v>
      </c>
      <c r="H782" s="97">
        <v>0</v>
      </c>
      <c r="I782" s="96">
        <v>0</v>
      </c>
      <c r="J782" s="42">
        <v>0</v>
      </c>
      <c r="K782" s="97">
        <v>0</v>
      </c>
      <c r="L782" s="96">
        <v>0</v>
      </c>
      <c r="M782" s="42">
        <v>0</v>
      </c>
      <c r="N782" s="97">
        <v>0</v>
      </c>
      <c r="O782" s="96">
        <v>0</v>
      </c>
      <c r="P782" s="42">
        <v>0</v>
      </c>
      <c r="Q782" s="97">
        <v>0</v>
      </c>
      <c r="R782" s="96">
        <v>0</v>
      </c>
      <c r="S782" s="42">
        <v>0</v>
      </c>
      <c r="T782" s="97">
        <v>0</v>
      </c>
      <c r="U782" s="96">
        <v>0</v>
      </c>
      <c r="V782" s="42">
        <v>0</v>
      </c>
      <c r="W782" s="97">
        <v>0</v>
      </c>
      <c r="X782" s="96">
        <v>0</v>
      </c>
      <c r="Y782" s="42">
        <v>0</v>
      </c>
      <c r="Z782" s="97">
        <v>0</v>
      </c>
      <c r="AA782" s="96">
        <v>0</v>
      </c>
      <c r="AB782" s="42">
        <v>0</v>
      </c>
      <c r="AC782" s="97">
        <v>0</v>
      </c>
      <c r="AD782" s="96">
        <v>0</v>
      </c>
      <c r="AE782" s="42">
        <v>0</v>
      </c>
      <c r="AF782" s="97">
        <v>0</v>
      </c>
      <c r="AG782" s="96">
        <v>0</v>
      </c>
      <c r="AH782" s="42">
        <v>0</v>
      </c>
      <c r="AI782" s="97">
        <v>0</v>
      </c>
      <c r="AJ782" s="96">
        <v>0</v>
      </c>
      <c r="AK782" s="42">
        <v>0</v>
      </c>
      <c r="AL782" s="97">
        <v>0</v>
      </c>
      <c r="AM782" s="96">
        <v>0</v>
      </c>
      <c r="AN782" s="42">
        <v>0</v>
      </c>
      <c r="AO782" s="97">
        <v>0</v>
      </c>
      <c r="AP782" s="96"/>
      <c r="AQ782" s="42"/>
      <c r="AR782" s="97"/>
      <c r="AT782" s="96">
        <f t="shared" si="322"/>
        <v>0</v>
      </c>
      <c r="AU782" s="42">
        <f t="shared" si="322"/>
        <v>0</v>
      </c>
      <c r="AV782" s="97">
        <f t="shared" si="322"/>
        <v>0</v>
      </c>
      <c r="BC782" s="32">
        <f t="shared" si="323"/>
        <v>0</v>
      </c>
      <c r="BE782" s="23">
        <v>6</v>
      </c>
      <c r="BF782" s="23">
        <v>9</v>
      </c>
      <c r="BG782" s="23">
        <f t="shared" si="324"/>
        <v>7</v>
      </c>
    </row>
    <row r="783" spans="2:59" ht="15" hidden="1" customHeight="1" x14ac:dyDescent="0.3">
      <c r="B783" s="15"/>
      <c r="C783" s="40" t="s">
        <v>22</v>
      </c>
      <c r="D783" s="34" t="s">
        <v>2</v>
      </c>
      <c r="E783" s="35" t="s">
        <v>2</v>
      </c>
      <c r="F783" s="96">
        <v>0</v>
      </c>
      <c r="G783" s="42">
        <v>0</v>
      </c>
      <c r="H783" s="97">
        <v>0</v>
      </c>
      <c r="I783" s="96">
        <v>0</v>
      </c>
      <c r="J783" s="42">
        <v>0</v>
      </c>
      <c r="K783" s="97">
        <v>0</v>
      </c>
      <c r="L783" s="96">
        <v>0</v>
      </c>
      <c r="M783" s="42">
        <v>0</v>
      </c>
      <c r="N783" s="97">
        <v>0</v>
      </c>
      <c r="O783" s="96">
        <v>0</v>
      </c>
      <c r="P783" s="42">
        <v>0</v>
      </c>
      <c r="Q783" s="97">
        <v>0</v>
      </c>
      <c r="R783" s="96">
        <v>0</v>
      </c>
      <c r="S783" s="42">
        <v>0</v>
      </c>
      <c r="T783" s="97">
        <v>0</v>
      </c>
      <c r="U783" s="96">
        <v>0</v>
      </c>
      <c r="V783" s="42">
        <v>0</v>
      </c>
      <c r="W783" s="97">
        <v>0</v>
      </c>
      <c r="X783" s="96">
        <v>0</v>
      </c>
      <c r="Y783" s="42">
        <v>0</v>
      </c>
      <c r="Z783" s="97">
        <v>0</v>
      </c>
      <c r="AA783" s="96">
        <v>0</v>
      </c>
      <c r="AB783" s="42">
        <v>0</v>
      </c>
      <c r="AC783" s="97">
        <v>0</v>
      </c>
      <c r="AD783" s="96">
        <v>0</v>
      </c>
      <c r="AE783" s="42">
        <v>0</v>
      </c>
      <c r="AF783" s="97">
        <v>0</v>
      </c>
      <c r="AG783" s="96">
        <v>0</v>
      </c>
      <c r="AH783" s="42">
        <v>0</v>
      </c>
      <c r="AI783" s="97">
        <v>0</v>
      </c>
      <c r="AJ783" s="96">
        <v>0</v>
      </c>
      <c r="AK783" s="42">
        <v>0</v>
      </c>
      <c r="AL783" s="97">
        <v>0</v>
      </c>
      <c r="AM783" s="96">
        <v>0</v>
      </c>
      <c r="AN783" s="42">
        <v>0</v>
      </c>
      <c r="AO783" s="97">
        <v>0</v>
      </c>
      <c r="AP783" s="96"/>
      <c r="AQ783" s="42"/>
      <c r="AR783" s="97"/>
      <c r="AT783" s="96">
        <f t="shared" si="322"/>
        <v>0</v>
      </c>
      <c r="AU783" s="42">
        <f t="shared" si="322"/>
        <v>0</v>
      </c>
      <c r="AV783" s="97">
        <f t="shared" si="322"/>
        <v>0</v>
      </c>
      <c r="BC783" s="32">
        <f t="shared" si="323"/>
        <v>0</v>
      </c>
      <c r="BE783" s="23">
        <v>6</v>
      </c>
      <c r="BF783" s="23">
        <v>9</v>
      </c>
      <c r="BG783" s="23">
        <f t="shared" si="324"/>
        <v>8</v>
      </c>
    </row>
    <row r="784" spans="2:59" ht="15" hidden="1" customHeight="1" x14ac:dyDescent="0.3">
      <c r="B784" s="15"/>
      <c r="C784" s="40" t="s">
        <v>22</v>
      </c>
      <c r="D784" s="34" t="s">
        <v>2</v>
      </c>
      <c r="E784" s="35" t="s">
        <v>2</v>
      </c>
      <c r="F784" s="96">
        <v>0</v>
      </c>
      <c r="G784" s="42">
        <v>0</v>
      </c>
      <c r="H784" s="97">
        <v>0</v>
      </c>
      <c r="I784" s="96">
        <v>0</v>
      </c>
      <c r="J784" s="42">
        <v>0</v>
      </c>
      <c r="K784" s="97">
        <v>0</v>
      </c>
      <c r="L784" s="96">
        <v>0</v>
      </c>
      <c r="M784" s="42">
        <v>0</v>
      </c>
      <c r="N784" s="97">
        <v>0</v>
      </c>
      <c r="O784" s="96">
        <v>0</v>
      </c>
      <c r="P784" s="42">
        <v>0</v>
      </c>
      <c r="Q784" s="97">
        <v>0</v>
      </c>
      <c r="R784" s="96">
        <v>0</v>
      </c>
      <c r="S784" s="42">
        <v>0</v>
      </c>
      <c r="T784" s="97">
        <v>0</v>
      </c>
      <c r="U784" s="96">
        <v>0</v>
      </c>
      <c r="V784" s="42">
        <v>0</v>
      </c>
      <c r="W784" s="97">
        <v>0</v>
      </c>
      <c r="X784" s="96">
        <v>0</v>
      </c>
      <c r="Y784" s="42">
        <v>0</v>
      </c>
      <c r="Z784" s="97">
        <v>0</v>
      </c>
      <c r="AA784" s="96">
        <v>0</v>
      </c>
      <c r="AB784" s="42">
        <v>0</v>
      </c>
      <c r="AC784" s="97">
        <v>0</v>
      </c>
      <c r="AD784" s="96">
        <v>0</v>
      </c>
      <c r="AE784" s="42">
        <v>0</v>
      </c>
      <c r="AF784" s="97">
        <v>0</v>
      </c>
      <c r="AG784" s="96">
        <v>0</v>
      </c>
      <c r="AH784" s="42">
        <v>0</v>
      </c>
      <c r="AI784" s="97">
        <v>0</v>
      </c>
      <c r="AJ784" s="96">
        <v>0</v>
      </c>
      <c r="AK784" s="42">
        <v>0</v>
      </c>
      <c r="AL784" s="97">
        <v>0</v>
      </c>
      <c r="AM784" s="96">
        <v>0</v>
      </c>
      <c r="AN784" s="42">
        <v>0</v>
      </c>
      <c r="AO784" s="97">
        <v>0</v>
      </c>
      <c r="AP784" s="96"/>
      <c r="AQ784" s="42"/>
      <c r="AR784" s="97"/>
      <c r="AT784" s="96">
        <f t="shared" si="322"/>
        <v>0</v>
      </c>
      <c r="AU784" s="42">
        <f t="shared" si="322"/>
        <v>0</v>
      </c>
      <c r="AV784" s="97">
        <f t="shared" si="322"/>
        <v>0</v>
      </c>
      <c r="BC784" s="32">
        <f t="shared" si="323"/>
        <v>0</v>
      </c>
      <c r="BE784" s="23">
        <v>6</v>
      </c>
      <c r="BF784" s="23">
        <v>9</v>
      </c>
      <c r="BG784" s="23">
        <f t="shared" si="324"/>
        <v>9</v>
      </c>
    </row>
    <row r="785" spans="2:59" ht="15" hidden="1" customHeight="1" x14ac:dyDescent="0.3">
      <c r="B785" s="15"/>
      <c r="C785" s="40" t="s">
        <v>22</v>
      </c>
      <c r="D785" s="34" t="s">
        <v>2</v>
      </c>
      <c r="E785" s="35" t="s">
        <v>2</v>
      </c>
      <c r="F785" s="96">
        <v>0</v>
      </c>
      <c r="G785" s="42">
        <v>0</v>
      </c>
      <c r="H785" s="97">
        <v>0</v>
      </c>
      <c r="I785" s="96">
        <v>0</v>
      </c>
      <c r="J785" s="42">
        <v>0</v>
      </c>
      <c r="K785" s="97">
        <v>0</v>
      </c>
      <c r="L785" s="96">
        <v>0</v>
      </c>
      <c r="M785" s="42">
        <v>0</v>
      </c>
      <c r="N785" s="97">
        <v>0</v>
      </c>
      <c r="O785" s="96">
        <v>0</v>
      </c>
      <c r="P785" s="42">
        <v>0</v>
      </c>
      <c r="Q785" s="97">
        <v>0</v>
      </c>
      <c r="R785" s="96">
        <v>0</v>
      </c>
      <c r="S785" s="42">
        <v>0</v>
      </c>
      <c r="T785" s="97">
        <v>0</v>
      </c>
      <c r="U785" s="96">
        <v>0</v>
      </c>
      <c r="V785" s="42">
        <v>0</v>
      </c>
      <c r="W785" s="97">
        <v>0</v>
      </c>
      <c r="X785" s="96">
        <v>0</v>
      </c>
      <c r="Y785" s="42">
        <v>0</v>
      </c>
      <c r="Z785" s="97">
        <v>0</v>
      </c>
      <c r="AA785" s="96">
        <v>0</v>
      </c>
      <c r="AB785" s="42">
        <v>0</v>
      </c>
      <c r="AC785" s="97">
        <v>0</v>
      </c>
      <c r="AD785" s="96">
        <v>0</v>
      </c>
      <c r="AE785" s="42">
        <v>0</v>
      </c>
      <c r="AF785" s="97">
        <v>0</v>
      </c>
      <c r="AG785" s="96">
        <v>0</v>
      </c>
      <c r="AH785" s="42">
        <v>0</v>
      </c>
      <c r="AI785" s="97">
        <v>0</v>
      </c>
      <c r="AJ785" s="96">
        <v>0</v>
      </c>
      <c r="AK785" s="42">
        <v>0</v>
      </c>
      <c r="AL785" s="97">
        <v>0</v>
      </c>
      <c r="AM785" s="96">
        <v>0</v>
      </c>
      <c r="AN785" s="42">
        <v>0</v>
      </c>
      <c r="AO785" s="97">
        <v>0</v>
      </c>
      <c r="AP785" s="96"/>
      <c r="AQ785" s="42"/>
      <c r="AR785" s="97"/>
      <c r="AT785" s="96">
        <f t="shared" si="322"/>
        <v>0</v>
      </c>
      <c r="AU785" s="42">
        <f t="shared" si="322"/>
        <v>0</v>
      </c>
      <c r="AV785" s="97">
        <f t="shared" si="322"/>
        <v>0</v>
      </c>
      <c r="BC785" s="32">
        <f t="shared" si="323"/>
        <v>0</v>
      </c>
      <c r="BE785" s="23">
        <v>6</v>
      </c>
      <c r="BF785" s="23">
        <v>9</v>
      </c>
      <c r="BG785" s="23">
        <f t="shared" si="324"/>
        <v>10</v>
      </c>
    </row>
    <row r="786" spans="2:59" ht="15" hidden="1" customHeight="1" x14ac:dyDescent="0.3">
      <c r="B786" s="15"/>
      <c r="C786" s="40" t="s">
        <v>23</v>
      </c>
      <c r="D786" s="34" t="s">
        <v>2</v>
      </c>
      <c r="E786" s="35" t="s">
        <v>2</v>
      </c>
      <c r="F786" s="96">
        <v>0</v>
      </c>
      <c r="G786" s="42">
        <v>0</v>
      </c>
      <c r="H786" s="97">
        <v>0</v>
      </c>
      <c r="I786" s="96">
        <v>0</v>
      </c>
      <c r="J786" s="42">
        <v>0</v>
      </c>
      <c r="K786" s="97">
        <v>0</v>
      </c>
      <c r="L786" s="96">
        <v>0</v>
      </c>
      <c r="M786" s="42">
        <v>0</v>
      </c>
      <c r="N786" s="97">
        <v>0</v>
      </c>
      <c r="O786" s="96">
        <v>0</v>
      </c>
      <c r="P786" s="42">
        <v>0</v>
      </c>
      <c r="Q786" s="97">
        <v>0</v>
      </c>
      <c r="R786" s="96">
        <v>0</v>
      </c>
      <c r="S786" s="42">
        <v>0</v>
      </c>
      <c r="T786" s="97">
        <v>0</v>
      </c>
      <c r="U786" s="96">
        <v>0</v>
      </c>
      <c r="V786" s="42">
        <v>0</v>
      </c>
      <c r="W786" s="97">
        <v>0</v>
      </c>
      <c r="X786" s="96">
        <v>0</v>
      </c>
      <c r="Y786" s="42">
        <v>0</v>
      </c>
      <c r="Z786" s="97">
        <v>0</v>
      </c>
      <c r="AA786" s="96">
        <v>0</v>
      </c>
      <c r="AB786" s="42">
        <v>0</v>
      </c>
      <c r="AC786" s="97">
        <v>0</v>
      </c>
      <c r="AD786" s="96">
        <v>0</v>
      </c>
      <c r="AE786" s="42">
        <v>0</v>
      </c>
      <c r="AF786" s="97">
        <v>0</v>
      </c>
      <c r="AG786" s="96">
        <v>0</v>
      </c>
      <c r="AH786" s="42">
        <v>0</v>
      </c>
      <c r="AI786" s="97">
        <v>0</v>
      </c>
      <c r="AJ786" s="96">
        <v>0</v>
      </c>
      <c r="AK786" s="42">
        <v>0</v>
      </c>
      <c r="AL786" s="97">
        <v>0</v>
      </c>
      <c r="AM786" s="96">
        <v>0</v>
      </c>
      <c r="AN786" s="42">
        <v>0</v>
      </c>
      <c r="AO786" s="97">
        <v>0</v>
      </c>
      <c r="AP786" s="96"/>
      <c r="AQ786" s="42"/>
      <c r="AR786" s="97"/>
      <c r="AT786" s="96">
        <f t="shared" si="322"/>
        <v>0</v>
      </c>
      <c r="AU786" s="42">
        <f t="shared" si="322"/>
        <v>0</v>
      </c>
      <c r="AV786" s="97">
        <f t="shared" si="322"/>
        <v>0</v>
      </c>
      <c r="BC786" s="32">
        <f t="shared" si="323"/>
        <v>0</v>
      </c>
      <c r="BE786" s="23">
        <v>6</v>
      </c>
      <c r="BF786" s="23">
        <v>10</v>
      </c>
      <c r="BG786" s="23">
        <f t="shared" si="324"/>
        <v>1</v>
      </c>
    </row>
    <row r="787" spans="2:59" ht="15" hidden="1" customHeight="1" x14ac:dyDescent="0.3">
      <c r="B787" s="15"/>
      <c r="C787" s="50" t="str">
        <f>IF(LEN(E786)&lt;1,"","Total: " &amp; LEFT(E786,LEN(E786)-21) &amp; "Municipalities")</f>
        <v/>
      </c>
      <c r="D787" s="51"/>
      <c r="E787" s="52"/>
      <c r="F787" s="63">
        <f>SUM(F776:F786)</f>
        <v>0</v>
      </c>
      <c r="G787" s="54">
        <f>SUM(G776:G786)</f>
        <v>0</v>
      </c>
      <c r="H787" s="64">
        <f>SUM(H776:H786)</f>
        <v>0</v>
      </c>
      <c r="I787" s="63">
        <f t="shared" ref="I787:Q787" si="325">SUM(I776:I786)</f>
        <v>0</v>
      </c>
      <c r="J787" s="54">
        <f t="shared" si="325"/>
        <v>0</v>
      </c>
      <c r="K787" s="64">
        <f t="shared" si="325"/>
        <v>0</v>
      </c>
      <c r="L787" s="63">
        <f t="shared" si="325"/>
        <v>0</v>
      </c>
      <c r="M787" s="54">
        <f t="shared" si="325"/>
        <v>0</v>
      </c>
      <c r="N787" s="64">
        <f t="shared" si="325"/>
        <v>0</v>
      </c>
      <c r="O787" s="63">
        <f t="shared" si="325"/>
        <v>0</v>
      </c>
      <c r="P787" s="54">
        <f t="shared" si="325"/>
        <v>0</v>
      </c>
      <c r="Q787" s="64">
        <f t="shared" si="325"/>
        <v>0</v>
      </c>
      <c r="R787" s="63">
        <f>SUM(R776:R786)</f>
        <v>0</v>
      </c>
      <c r="S787" s="54">
        <f>SUM(S776:S786)</f>
        <v>0</v>
      </c>
      <c r="T787" s="64">
        <f>SUM(T776:T786)</f>
        <v>0</v>
      </c>
      <c r="U787" s="63">
        <f t="shared" ref="U787:AL787" si="326">SUM(U776:U786)</f>
        <v>0</v>
      </c>
      <c r="V787" s="54">
        <f t="shared" si="326"/>
        <v>0</v>
      </c>
      <c r="W787" s="64">
        <f t="shared" si="326"/>
        <v>0</v>
      </c>
      <c r="X787" s="63">
        <f t="shared" si="326"/>
        <v>0</v>
      </c>
      <c r="Y787" s="54">
        <f t="shared" si="326"/>
        <v>0</v>
      </c>
      <c r="Z787" s="64">
        <f t="shared" si="326"/>
        <v>0</v>
      </c>
      <c r="AA787" s="63">
        <f t="shared" si="326"/>
        <v>0</v>
      </c>
      <c r="AB787" s="54">
        <f t="shared" si="326"/>
        <v>0</v>
      </c>
      <c r="AC787" s="64">
        <f t="shared" si="326"/>
        <v>0</v>
      </c>
      <c r="AD787" s="63">
        <f>SUM(AD776:AD786)</f>
        <v>0</v>
      </c>
      <c r="AE787" s="54">
        <f>SUM(AE776:AE786)</f>
        <v>0</v>
      </c>
      <c r="AF787" s="64">
        <f>SUM(AF776:AF786)</f>
        <v>0</v>
      </c>
      <c r="AG787" s="63">
        <f t="shared" si="326"/>
        <v>0</v>
      </c>
      <c r="AH787" s="54">
        <f t="shared" si="326"/>
        <v>0</v>
      </c>
      <c r="AI787" s="64">
        <f t="shared" si="326"/>
        <v>0</v>
      </c>
      <c r="AJ787" s="63">
        <f t="shared" si="326"/>
        <v>0</v>
      </c>
      <c r="AK787" s="54">
        <f t="shared" si="326"/>
        <v>0</v>
      </c>
      <c r="AL787" s="64">
        <f t="shared" si="326"/>
        <v>0</v>
      </c>
      <c r="AM787" s="63">
        <f>SUM(AM776:AM786)</f>
        <v>0</v>
      </c>
      <c r="AN787" s="54">
        <f>SUM(AN776:AN786)</f>
        <v>0</v>
      </c>
      <c r="AO787" s="64">
        <f>SUM(AO776:AO786)</f>
        <v>0</v>
      </c>
      <c r="AP787" s="63"/>
      <c r="AQ787" s="54"/>
      <c r="AR787" s="64"/>
      <c r="AT787" s="63">
        <f>SUM(AT776:AT786)</f>
        <v>0</v>
      </c>
      <c r="AU787" s="54">
        <f>SUM(AU776:AU786)</f>
        <v>0</v>
      </c>
      <c r="AV787" s="64">
        <f>SUM(AV776:AV786)</f>
        <v>0</v>
      </c>
      <c r="BC787" s="32">
        <f>IF(SUM(BC776:BC786)=0,0,1)</f>
        <v>0</v>
      </c>
    </row>
    <row r="788" spans="2:59" ht="15" hidden="1" customHeight="1" x14ac:dyDescent="0.3">
      <c r="B788" s="15"/>
      <c r="C788" s="40"/>
      <c r="D788" s="34"/>
      <c r="E788" s="35"/>
      <c r="F788" s="96"/>
      <c r="G788" s="42"/>
      <c r="H788" s="97"/>
      <c r="I788" s="96"/>
      <c r="J788" s="42"/>
      <c r="K788" s="97"/>
      <c r="L788" s="96"/>
      <c r="M788" s="42"/>
      <c r="N788" s="97"/>
      <c r="O788" s="96"/>
      <c r="P788" s="42"/>
      <c r="Q788" s="97"/>
      <c r="R788" s="96"/>
      <c r="S788" s="42"/>
      <c r="T788" s="97"/>
      <c r="U788" s="96"/>
      <c r="V788" s="42"/>
      <c r="W788" s="97"/>
      <c r="X788" s="96"/>
      <c r="Y788" s="42"/>
      <c r="Z788" s="97"/>
      <c r="AA788" s="96"/>
      <c r="AB788" s="42"/>
      <c r="AC788" s="97"/>
      <c r="AD788" s="96"/>
      <c r="AE788" s="42"/>
      <c r="AF788" s="97"/>
      <c r="AG788" s="96"/>
      <c r="AH788" s="42"/>
      <c r="AI788" s="97"/>
      <c r="AJ788" s="96"/>
      <c r="AK788" s="42"/>
      <c r="AL788" s="97"/>
      <c r="AM788" s="96"/>
      <c r="AN788" s="42"/>
      <c r="AO788" s="97"/>
      <c r="AP788" s="96"/>
      <c r="AQ788" s="42"/>
      <c r="AR788" s="97"/>
      <c r="AT788" s="96"/>
      <c r="AU788" s="42"/>
      <c r="AV788" s="97"/>
      <c r="BC788" s="32">
        <f>IF(BC787=0,0,1)</f>
        <v>0</v>
      </c>
    </row>
    <row r="789" spans="2:59" ht="15" hidden="1" customHeight="1" x14ac:dyDescent="0.3">
      <c r="B789" s="15"/>
      <c r="C789" s="40" t="s">
        <v>22</v>
      </c>
      <c r="D789" s="34" t="s">
        <v>2</v>
      </c>
      <c r="E789" s="35" t="s">
        <v>2</v>
      </c>
      <c r="F789" s="96">
        <v>0</v>
      </c>
      <c r="G789" s="42">
        <v>0</v>
      </c>
      <c r="H789" s="97">
        <v>0</v>
      </c>
      <c r="I789" s="96">
        <v>0</v>
      </c>
      <c r="J789" s="42">
        <v>0</v>
      </c>
      <c r="K789" s="97">
        <v>0</v>
      </c>
      <c r="L789" s="96">
        <v>0</v>
      </c>
      <c r="M789" s="42">
        <v>0</v>
      </c>
      <c r="N789" s="97">
        <v>0</v>
      </c>
      <c r="O789" s="96">
        <v>0</v>
      </c>
      <c r="P789" s="42">
        <v>0</v>
      </c>
      <c r="Q789" s="97">
        <v>0</v>
      </c>
      <c r="R789" s="96">
        <v>0</v>
      </c>
      <c r="S789" s="42">
        <v>0</v>
      </c>
      <c r="T789" s="97">
        <v>0</v>
      </c>
      <c r="U789" s="96">
        <v>0</v>
      </c>
      <c r="V789" s="42">
        <v>0</v>
      </c>
      <c r="W789" s="97">
        <v>0</v>
      </c>
      <c r="X789" s="96">
        <v>0</v>
      </c>
      <c r="Y789" s="42">
        <v>0</v>
      </c>
      <c r="Z789" s="97">
        <v>0</v>
      </c>
      <c r="AA789" s="96">
        <v>0</v>
      </c>
      <c r="AB789" s="42">
        <v>0</v>
      </c>
      <c r="AC789" s="97">
        <v>0</v>
      </c>
      <c r="AD789" s="96">
        <v>0</v>
      </c>
      <c r="AE789" s="42">
        <v>0</v>
      </c>
      <c r="AF789" s="97">
        <v>0</v>
      </c>
      <c r="AG789" s="96">
        <v>0</v>
      </c>
      <c r="AH789" s="42">
        <v>0</v>
      </c>
      <c r="AI789" s="97">
        <v>0</v>
      </c>
      <c r="AJ789" s="96">
        <v>0</v>
      </c>
      <c r="AK789" s="42">
        <v>0</v>
      </c>
      <c r="AL789" s="97">
        <v>0</v>
      </c>
      <c r="AM789" s="96">
        <v>0</v>
      </c>
      <c r="AN789" s="42">
        <v>0</v>
      </c>
      <c r="AO789" s="97">
        <v>0</v>
      </c>
      <c r="AP789" s="96"/>
      <c r="AQ789" s="42"/>
      <c r="AR789" s="97"/>
      <c r="AT789" s="96">
        <f t="shared" ref="AT789:AV799" si="327">F789+I789+L789+O789+R789+AP789+U789+AA789+AM789+AD789</f>
        <v>0</v>
      </c>
      <c r="AU789" s="42">
        <f t="shared" si="327"/>
        <v>0</v>
      </c>
      <c r="AV789" s="97">
        <f t="shared" si="327"/>
        <v>0</v>
      </c>
      <c r="BC789" s="32">
        <f t="shared" ref="BC789:BC799" si="328">IF(LEN(E789)&lt;2,0,1)</f>
        <v>0</v>
      </c>
      <c r="BE789" s="23">
        <v>6</v>
      </c>
      <c r="BF789" s="23">
        <v>11</v>
      </c>
      <c r="BG789" s="23">
        <v>1</v>
      </c>
    </row>
    <row r="790" spans="2:59" ht="15" hidden="1" customHeight="1" x14ac:dyDescent="0.3">
      <c r="B790" s="15"/>
      <c r="C790" s="40" t="s">
        <v>22</v>
      </c>
      <c r="D790" s="34" t="s">
        <v>2</v>
      </c>
      <c r="E790" s="35" t="s">
        <v>2</v>
      </c>
      <c r="F790" s="96">
        <v>0</v>
      </c>
      <c r="G790" s="42">
        <v>0</v>
      </c>
      <c r="H790" s="97">
        <v>0</v>
      </c>
      <c r="I790" s="96">
        <v>0</v>
      </c>
      <c r="J790" s="42">
        <v>0</v>
      </c>
      <c r="K790" s="97">
        <v>0</v>
      </c>
      <c r="L790" s="96">
        <v>0</v>
      </c>
      <c r="M790" s="42">
        <v>0</v>
      </c>
      <c r="N790" s="97">
        <v>0</v>
      </c>
      <c r="O790" s="96">
        <v>0</v>
      </c>
      <c r="P790" s="42">
        <v>0</v>
      </c>
      <c r="Q790" s="97">
        <v>0</v>
      </c>
      <c r="R790" s="96">
        <v>0</v>
      </c>
      <c r="S790" s="42">
        <v>0</v>
      </c>
      <c r="T790" s="97">
        <v>0</v>
      </c>
      <c r="U790" s="96">
        <v>0</v>
      </c>
      <c r="V790" s="42">
        <v>0</v>
      </c>
      <c r="W790" s="97">
        <v>0</v>
      </c>
      <c r="X790" s="96">
        <v>0</v>
      </c>
      <c r="Y790" s="42">
        <v>0</v>
      </c>
      <c r="Z790" s="97">
        <v>0</v>
      </c>
      <c r="AA790" s="96">
        <v>0</v>
      </c>
      <c r="AB790" s="42">
        <v>0</v>
      </c>
      <c r="AC790" s="97">
        <v>0</v>
      </c>
      <c r="AD790" s="96">
        <v>0</v>
      </c>
      <c r="AE790" s="42">
        <v>0</v>
      </c>
      <c r="AF790" s="97">
        <v>0</v>
      </c>
      <c r="AG790" s="96">
        <v>0</v>
      </c>
      <c r="AH790" s="42">
        <v>0</v>
      </c>
      <c r="AI790" s="97">
        <v>0</v>
      </c>
      <c r="AJ790" s="96">
        <v>0</v>
      </c>
      <c r="AK790" s="42">
        <v>0</v>
      </c>
      <c r="AL790" s="97">
        <v>0</v>
      </c>
      <c r="AM790" s="96">
        <v>0</v>
      </c>
      <c r="AN790" s="42">
        <v>0</v>
      </c>
      <c r="AO790" s="97">
        <v>0</v>
      </c>
      <c r="AP790" s="96"/>
      <c r="AQ790" s="42"/>
      <c r="AR790" s="97"/>
      <c r="AT790" s="96">
        <f t="shared" si="327"/>
        <v>0</v>
      </c>
      <c r="AU790" s="42">
        <f t="shared" si="327"/>
        <v>0</v>
      </c>
      <c r="AV790" s="97">
        <f t="shared" si="327"/>
        <v>0</v>
      </c>
      <c r="BC790" s="32">
        <f t="shared" si="328"/>
        <v>0</v>
      </c>
      <c r="BE790" s="23">
        <v>6</v>
      </c>
      <c r="BF790" s="23">
        <v>11</v>
      </c>
      <c r="BG790" s="23">
        <f>IF(BF790=BF789,BG789+1,1)</f>
        <v>2</v>
      </c>
    </row>
    <row r="791" spans="2:59" ht="15" hidden="1" customHeight="1" x14ac:dyDescent="0.3">
      <c r="B791" s="15"/>
      <c r="C791" s="40" t="s">
        <v>22</v>
      </c>
      <c r="D791" s="34" t="s">
        <v>2</v>
      </c>
      <c r="E791" s="35" t="s">
        <v>2</v>
      </c>
      <c r="F791" s="96">
        <v>0</v>
      </c>
      <c r="G791" s="42">
        <v>0</v>
      </c>
      <c r="H791" s="97">
        <v>0</v>
      </c>
      <c r="I791" s="96">
        <v>0</v>
      </c>
      <c r="J791" s="42">
        <v>0</v>
      </c>
      <c r="K791" s="97">
        <v>0</v>
      </c>
      <c r="L791" s="96">
        <v>0</v>
      </c>
      <c r="M791" s="42">
        <v>0</v>
      </c>
      <c r="N791" s="97">
        <v>0</v>
      </c>
      <c r="O791" s="96">
        <v>0</v>
      </c>
      <c r="P791" s="42">
        <v>0</v>
      </c>
      <c r="Q791" s="97">
        <v>0</v>
      </c>
      <c r="R791" s="96">
        <v>0</v>
      </c>
      <c r="S791" s="42">
        <v>0</v>
      </c>
      <c r="T791" s="97">
        <v>0</v>
      </c>
      <c r="U791" s="96">
        <v>0</v>
      </c>
      <c r="V791" s="42">
        <v>0</v>
      </c>
      <c r="W791" s="97">
        <v>0</v>
      </c>
      <c r="X791" s="96">
        <v>0</v>
      </c>
      <c r="Y791" s="42">
        <v>0</v>
      </c>
      <c r="Z791" s="97">
        <v>0</v>
      </c>
      <c r="AA791" s="96">
        <v>0</v>
      </c>
      <c r="AB791" s="42">
        <v>0</v>
      </c>
      <c r="AC791" s="97">
        <v>0</v>
      </c>
      <c r="AD791" s="96">
        <v>0</v>
      </c>
      <c r="AE791" s="42">
        <v>0</v>
      </c>
      <c r="AF791" s="97">
        <v>0</v>
      </c>
      <c r="AG791" s="96">
        <v>0</v>
      </c>
      <c r="AH791" s="42">
        <v>0</v>
      </c>
      <c r="AI791" s="97">
        <v>0</v>
      </c>
      <c r="AJ791" s="96">
        <v>0</v>
      </c>
      <c r="AK791" s="42">
        <v>0</v>
      </c>
      <c r="AL791" s="97">
        <v>0</v>
      </c>
      <c r="AM791" s="96">
        <v>0</v>
      </c>
      <c r="AN791" s="42">
        <v>0</v>
      </c>
      <c r="AO791" s="97">
        <v>0</v>
      </c>
      <c r="AP791" s="96"/>
      <c r="AQ791" s="42"/>
      <c r="AR791" s="97"/>
      <c r="AT791" s="96">
        <f t="shared" si="327"/>
        <v>0</v>
      </c>
      <c r="AU791" s="42">
        <f t="shared" si="327"/>
        <v>0</v>
      </c>
      <c r="AV791" s="97">
        <f t="shared" si="327"/>
        <v>0</v>
      </c>
      <c r="BC791" s="32">
        <f t="shared" si="328"/>
        <v>0</v>
      </c>
      <c r="BE791" s="23">
        <v>6</v>
      </c>
      <c r="BF791" s="23">
        <v>11</v>
      </c>
      <c r="BG791" s="23">
        <f t="shared" ref="BG791:BG799" si="329">IF(BF791=BF790,BG790+1,1)</f>
        <v>3</v>
      </c>
    </row>
    <row r="792" spans="2:59" s="23" customFormat="1" ht="15" hidden="1" customHeight="1" x14ac:dyDescent="0.3">
      <c r="B792" s="15"/>
      <c r="C792" s="40" t="s">
        <v>22</v>
      </c>
      <c r="D792" s="34" t="s">
        <v>2</v>
      </c>
      <c r="E792" s="35" t="s">
        <v>2</v>
      </c>
      <c r="F792" s="96">
        <v>0</v>
      </c>
      <c r="G792" s="42">
        <v>0</v>
      </c>
      <c r="H792" s="97">
        <v>0</v>
      </c>
      <c r="I792" s="96">
        <v>0</v>
      </c>
      <c r="J792" s="42">
        <v>0</v>
      </c>
      <c r="K792" s="97">
        <v>0</v>
      </c>
      <c r="L792" s="96">
        <v>0</v>
      </c>
      <c r="M792" s="42">
        <v>0</v>
      </c>
      <c r="N792" s="97">
        <v>0</v>
      </c>
      <c r="O792" s="96">
        <v>0</v>
      </c>
      <c r="P792" s="42">
        <v>0</v>
      </c>
      <c r="Q792" s="97">
        <v>0</v>
      </c>
      <c r="R792" s="96">
        <v>0</v>
      </c>
      <c r="S792" s="42">
        <v>0</v>
      </c>
      <c r="T792" s="97">
        <v>0</v>
      </c>
      <c r="U792" s="96">
        <v>0</v>
      </c>
      <c r="V792" s="42">
        <v>0</v>
      </c>
      <c r="W792" s="97">
        <v>0</v>
      </c>
      <c r="X792" s="96">
        <v>0</v>
      </c>
      <c r="Y792" s="42">
        <v>0</v>
      </c>
      <c r="Z792" s="97">
        <v>0</v>
      </c>
      <c r="AA792" s="96">
        <v>0</v>
      </c>
      <c r="AB792" s="42">
        <v>0</v>
      </c>
      <c r="AC792" s="97">
        <v>0</v>
      </c>
      <c r="AD792" s="96">
        <v>0</v>
      </c>
      <c r="AE792" s="42">
        <v>0</v>
      </c>
      <c r="AF792" s="97">
        <v>0</v>
      </c>
      <c r="AG792" s="96">
        <v>0</v>
      </c>
      <c r="AH792" s="42">
        <v>0</v>
      </c>
      <c r="AI792" s="97">
        <v>0</v>
      </c>
      <c r="AJ792" s="96">
        <v>0</v>
      </c>
      <c r="AK792" s="42">
        <v>0</v>
      </c>
      <c r="AL792" s="97">
        <v>0</v>
      </c>
      <c r="AM792" s="96">
        <v>0</v>
      </c>
      <c r="AN792" s="42">
        <v>0</v>
      </c>
      <c r="AO792" s="97">
        <v>0</v>
      </c>
      <c r="AP792" s="96"/>
      <c r="AQ792" s="42"/>
      <c r="AR792" s="97"/>
      <c r="AT792" s="96">
        <f t="shared" si="327"/>
        <v>0</v>
      </c>
      <c r="AU792" s="42">
        <f t="shared" si="327"/>
        <v>0</v>
      </c>
      <c r="AV792" s="97">
        <f t="shared" si="327"/>
        <v>0</v>
      </c>
      <c r="BC792" s="32">
        <f t="shared" si="328"/>
        <v>0</v>
      </c>
      <c r="BE792" s="23">
        <v>6</v>
      </c>
      <c r="BF792" s="23">
        <v>11</v>
      </c>
      <c r="BG792" s="23">
        <f t="shared" si="329"/>
        <v>4</v>
      </c>
    </row>
    <row r="793" spans="2:59" ht="15" hidden="1" customHeight="1" x14ac:dyDescent="0.3">
      <c r="B793" s="15"/>
      <c r="C793" s="40" t="s">
        <v>22</v>
      </c>
      <c r="D793" s="34" t="s">
        <v>2</v>
      </c>
      <c r="E793" s="35" t="s">
        <v>2</v>
      </c>
      <c r="F793" s="96">
        <v>0</v>
      </c>
      <c r="G793" s="42">
        <v>0</v>
      </c>
      <c r="H793" s="97">
        <v>0</v>
      </c>
      <c r="I793" s="96">
        <v>0</v>
      </c>
      <c r="J793" s="42">
        <v>0</v>
      </c>
      <c r="K793" s="97">
        <v>0</v>
      </c>
      <c r="L793" s="96">
        <v>0</v>
      </c>
      <c r="M793" s="42">
        <v>0</v>
      </c>
      <c r="N793" s="97">
        <v>0</v>
      </c>
      <c r="O793" s="96">
        <v>0</v>
      </c>
      <c r="P793" s="42">
        <v>0</v>
      </c>
      <c r="Q793" s="97">
        <v>0</v>
      </c>
      <c r="R793" s="96">
        <v>0</v>
      </c>
      <c r="S793" s="42">
        <v>0</v>
      </c>
      <c r="T793" s="97">
        <v>0</v>
      </c>
      <c r="U793" s="96">
        <v>0</v>
      </c>
      <c r="V793" s="42">
        <v>0</v>
      </c>
      <c r="W793" s="97">
        <v>0</v>
      </c>
      <c r="X793" s="96">
        <v>0</v>
      </c>
      <c r="Y793" s="42">
        <v>0</v>
      </c>
      <c r="Z793" s="97">
        <v>0</v>
      </c>
      <c r="AA793" s="96">
        <v>0</v>
      </c>
      <c r="AB793" s="42">
        <v>0</v>
      </c>
      <c r="AC793" s="97">
        <v>0</v>
      </c>
      <c r="AD793" s="96">
        <v>0</v>
      </c>
      <c r="AE793" s="42">
        <v>0</v>
      </c>
      <c r="AF793" s="97">
        <v>0</v>
      </c>
      <c r="AG793" s="96">
        <v>0</v>
      </c>
      <c r="AH793" s="42">
        <v>0</v>
      </c>
      <c r="AI793" s="97">
        <v>0</v>
      </c>
      <c r="AJ793" s="96">
        <v>0</v>
      </c>
      <c r="AK793" s="42">
        <v>0</v>
      </c>
      <c r="AL793" s="97">
        <v>0</v>
      </c>
      <c r="AM793" s="96">
        <v>0</v>
      </c>
      <c r="AN793" s="42">
        <v>0</v>
      </c>
      <c r="AO793" s="97">
        <v>0</v>
      </c>
      <c r="AP793" s="96"/>
      <c r="AQ793" s="42"/>
      <c r="AR793" s="97"/>
      <c r="AT793" s="96">
        <f t="shared" si="327"/>
        <v>0</v>
      </c>
      <c r="AU793" s="42">
        <f t="shared" si="327"/>
        <v>0</v>
      </c>
      <c r="AV793" s="97">
        <f t="shared" si="327"/>
        <v>0</v>
      </c>
      <c r="BC793" s="32">
        <f t="shared" si="328"/>
        <v>0</v>
      </c>
      <c r="BE793" s="23">
        <v>6</v>
      </c>
      <c r="BF793" s="23">
        <v>11</v>
      </c>
      <c r="BG793" s="23">
        <f t="shared" si="329"/>
        <v>5</v>
      </c>
    </row>
    <row r="794" spans="2:59" ht="15" hidden="1" customHeight="1" x14ac:dyDescent="0.3">
      <c r="B794" s="15"/>
      <c r="C794" s="40" t="s">
        <v>22</v>
      </c>
      <c r="D794" s="34" t="s">
        <v>2</v>
      </c>
      <c r="E794" s="35" t="s">
        <v>2</v>
      </c>
      <c r="F794" s="96">
        <v>0</v>
      </c>
      <c r="G794" s="42">
        <v>0</v>
      </c>
      <c r="H794" s="97">
        <v>0</v>
      </c>
      <c r="I794" s="96">
        <v>0</v>
      </c>
      <c r="J794" s="42">
        <v>0</v>
      </c>
      <c r="K794" s="97">
        <v>0</v>
      </c>
      <c r="L794" s="96">
        <v>0</v>
      </c>
      <c r="M794" s="42">
        <v>0</v>
      </c>
      <c r="N794" s="97">
        <v>0</v>
      </c>
      <c r="O794" s="96">
        <v>0</v>
      </c>
      <c r="P794" s="42">
        <v>0</v>
      </c>
      <c r="Q794" s="97">
        <v>0</v>
      </c>
      <c r="R794" s="96">
        <v>0</v>
      </c>
      <c r="S794" s="42">
        <v>0</v>
      </c>
      <c r="T794" s="97">
        <v>0</v>
      </c>
      <c r="U794" s="96">
        <v>0</v>
      </c>
      <c r="V794" s="42">
        <v>0</v>
      </c>
      <c r="W794" s="97">
        <v>0</v>
      </c>
      <c r="X794" s="96">
        <v>0</v>
      </c>
      <c r="Y794" s="42">
        <v>0</v>
      </c>
      <c r="Z794" s="97">
        <v>0</v>
      </c>
      <c r="AA794" s="96">
        <v>0</v>
      </c>
      <c r="AB794" s="42">
        <v>0</v>
      </c>
      <c r="AC794" s="97">
        <v>0</v>
      </c>
      <c r="AD794" s="96">
        <v>0</v>
      </c>
      <c r="AE794" s="42">
        <v>0</v>
      </c>
      <c r="AF794" s="97">
        <v>0</v>
      </c>
      <c r="AG794" s="96">
        <v>0</v>
      </c>
      <c r="AH794" s="42">
        <v>0</v>
      </c>
      <c r="AI794" s="97">
        <v>0</v>
      </c>
      <c r="AJ794" s="96">
        <v>0</v>
      </c>
      <c r="AK794" s="42">
        <v>0</v>
      </c>
      <c r="AL794" s="97">
        <v>0</v>
      </c>
      <c r="AM794" s="96">
        <v>0</v>
      </c>
      <c r="AN794" s="42">
        <v>0</v>
      </c>
      <c r="AO794" s="97">
        <v>0</v>
      </c>
      <c r="AP794" s="96"/>
      <c r="AQ794" s="42"/>
      <c r="AR794" s="97"/>
      <c r="AT794" s="96">
        <f t="shared" si="327"/>
        <v>0</v>
      </c>
      <c r="AU794" s="42">
        <f t="shared" si="327"/>
        <v>0</v>
      </c>
      <c r="AV794" s="97">
        <f t="shared" si="327"/>
        <v>0</v>
      </c>
      <c r="BC794" s="32">
        <f t="shared" si="328"/>
        <v>0</v>
      </c>
      <c r="BE794" s="23">
        <v>6</v>
      </c>
      <c r="BF794" s="23">
        <v>11</v>
      </c>
      <c r="BG794" s="23">
        <f t="shared" si="329"/>
        <v>6</v>
      </c>
    </row>
    <row r="795" spans="2:59" ht="15" hidden="1" customHeight="1" x14ac:dyDescent="0.3">
      <c r="B795" s="15"/>
      <c r="C795" s="40" t="s">
        <v>22</v>
      </c>
      <c r="D795" s="34" t="s">
        <v>2</v>
      </c>
      <c r="E795" s="35" t="s">
        <v>2</v>
      </c>
      <c r="F795" s="96">
        <v>0</v>
      </c>
      <c r="G795" s="42">
        <v>0</v>
      </c>
      <c r="H795" s="97">
        <v>0</v>
      </c>
      <c r="I795" s="96">
        <v>0</v>
      </c>
      <c r="J795" s="42">
        <v>0</v>
      </c>
      <c r="K795" s="97">
        <v>0</v>
      </c>
      <c r="L795" s="96">
        <v>0</v>
      </c>
      <c r="M795" s="42">
        <v>0</v>
      </c>
      <c r="N795" s="97">
        <v>0</v>
      </c>
      <c r="O795" s="96">
        <v>0</v>
      </c>
      <c r="P795" s="42">
        <v>0</v>
      </c>
      <c r="Q795" s="97">
        <v>0</v>
      </c>
      <c r="R795" s="96">
        <v>0</v>
      </c>
      <c r="S795" s="42">
        <v>0</v>
      </c>
      <c r="T795" s="97">
        <v>0</v>
      </c>
      <c r="U795" s="96">
        <v>0</v>
      </c>
      <c r="V795" s="42">
        <v>0</v>
      </c>
      <c r="W795" s="97">
        <v>0</v>
      </c>
      <c r="X795" s="96">
        <v>0</v>
      </c>
      <c r="Y795" s="42">
        <v>0</v>
      </c>
      <c r="Z795" s="97">
        <v>0</v>
      </c>
      <c r="AA795" s="96">
        <v>0</v>
      </c>
      <c r="AB795" s="42">
        <v>0</v>
      </c>
      <c r="AC795" s="97">
        <v>0</v>
      </c>
      <c r="AD795" s="96">
        <v>0</v>
      </c>
      <c r="AE795" s="42">
        <v>0</v>
      </c>
      <c r="AF795" s="97">
        <v>0</v>
      </c>
      <c r="AG795" s="96">
        <v>0</v>
      </c>
      <c r="AH795" s="42">
        <v>0</v>
      </c>
      <c r="AI795" s="97">
        <v>0</v>
      </c>
      <c r="AJ795" s="96">
        <v>0</v>
      </c>
      <c r="AK795" s="42">
        <v>0</v>
      </c>
      <c r="AL795" s="97">
        <v>0</v>
      </c>
      <c r="AM795" s="96">
        <v>0</v>
      </c>
      <c r="AN795" s="42">
        <v>0</v>
      </c>
      <c r="AO795" s="97">
        <v>0</v>
      </c>
      <c r="AP795" s="96"/>
      <c r="AQ795" s="42"/>
      <c r="AR795" s="97"/>
      <c r="AT795" s="96">
        <f t="shared" si="327"/>
        <v>0</v>
      </c>
      <c r="AU795" s="42">
        <f t="shared" si="327"/>
        <v>0</v>
      </c>
      <c r="AV795" s="97">
        <f t="shared" si="327"/>
        <v>0</v>
      </c>
      <c r="BC795" s="32">
        <f t="shared" si="328"/>
        <v>0</v>
      </c>
      <c r="BE795" s="23">
        <v>6</v>
      </c>
      <c r="BF795" s="23">
        <v>11</v>
      </c>
      <c r="BG795" s="23">
        <f t="shared" si="329"/>
        <v>7</v>
      </c>
    </row>
    <row r="796" spans="2:59" ht="15" hidden="1" customHeight="1" x14ac:dyDescent="0.3">
      <c r="B796" s="15"/>
      <c r="C796" s="40" t="s">
        <v>22</v>
      </c>
      <c r="D796" s="34" t="s">
        <v>2</v>
      </c>
      <c r="E796" s="35" t="s">
        <v>2</v>
      </c>
      <c r="F796" s="96">
        <v>0</v>
      </c>
      <c r="G796" s="42">
        <v>0</v>
      </c>
      <c r="H796" s="97">
        <v>0</v>
      </c>
      <c r="I796" s="96">
        <v>0</v>
      </c>
      <c r="J796" s="42">
        <v>0</v>
      </c>
      <c r="K796" s="97">
        <v>0</v>
      </c>
      <c r="L796" s="96">
        <v>0</v>
      </c>
      <c r="M796" s="42">
        <v>0</v>
      </c>
      <c r="N796" s="97">
        <v>0</v>
      </c>
      <c r="O796" s="96">
        <v>0</v>
      </c>
      <c r="P796" s="42">
        <v>0</v>
      </c>
      <c r="Q796" s="97">
        <v>0</v>
      </c>
      <c r="R796" s="96">
        <v>0</v>
      </c>
      <c r="S796" s="42">
        <v>0</v>
      </c>
      <c r="T796" s="97">
        <v>0</v>
      </c>
      <c r="U796" s="96">
        <v>0</v>
      </c>
      <c r="V796" s="42">
        <v>0</v>
      </c>
      <c r="W796" s="97">
        <v>0</v>
      </c>
      <c r="X796" s="96">
        <v>0</v>
      </c>
      <c r="Y796" s="42">
        <v>0</v>
      </c>
      <c r="Z796" s="97">
        <v>0</v>
      </c>
      <c r="AA796" s="96">
        <v>0</v>
      </c>
      <c r="AB796" s="42">
        <v>0</v>
      </c>
      <c r="AC796" s="97">
        <v>0</v>
      </c>
      <c r="AD796" s="96">
        <v>0</v>
      </c>
      <c r="AE796" s="42">
        <v>0</v>
      </c>
      <c r="AF796" s="97">
        <v>0</v>
      </c>
      <c r="AG796" s="96">
        <v>0</v>
      </c>
      <c r="AH796" s="42">
        <v>0</v>
      </c>
      <c r="AI796" s="97">
        <v>0</v>
      </c>
      <c r="AJ796" s="96">
        <v>0</v>
      </c>
      <c r="AK796" s="42">
        <v>0</v>
      </c>
      <c r="AL796" s="97">
        <v>0</v>
      </c>
      <c r="AM796" s="96">
        <v>0</v>
      </c>
      <c r="AN796" s="42">
        <v>0</v>
      </c>
      <c r="AO796" s="97">
        <v>0</v>
      </c>
      <c r="AP796" s="96"/>
      <c r="AQ796" s="42"/>
      <c r="AR796" s="97"/>
      <c r="AT796" s="96">
        <f t="shared" si="327"/>
        <v>0</v>
      </c>
      <c r="AU796" s="42">
        <f t="shared" si="327"/>
        <v>0</v>
      </c>
      <c r="AV796" s="97">
        <f t="shared" si="327"/>
        <v>0</v>
      </c>
      <c r="BC796" s="32">
        <f t="shared" si="328"/>
        <v>0</v>
      </c>
      <c r="BE796" s="23">
        <v>6</v>
      </c>
      <c r="BF796" s="23">
        <v>11</v>
      </c>
      <c r="BG796" s="23">
        <f t="shared" si="329"/>
        <v>8</v>
      </c>
    </row>
    <row r="797" spans="2:59" ht="15" hidden="1" customHeight="1" x14ac:dyDescent="0.3">
      <c r="B797" s="15"/>
      <c r="C797" s="40" t="s">
        <v>22</v>
      </c>
      <c r="D797" s="34" t="s">
        <v>2</v>
      </c>
      <c r="E797" s="35" t="s">
        <v>2</v>
      </c>
      <c r="F797" s="96">
        <v>0</v>
      </c>
      <c r="G797" s="42">
        <v>0</v>
      </c>
      <c r="H797" s="97">
        <v>0</v>
      </c>
      <c r="I797" s="96">
        <v>0</v>
      </c>
      <c r="J797" s="42">
        <v>0</v>
      </c>
      <c r="K797" s="97">
        <v>0</v>
      </c>
      <c r="L797" s="96">
        <v>0</v>
      </c>
      <c r="M797" s="42">
        <v>0</v>
      </c>
      <c r="N797" s="97">
        <v>0</v>
      </c>
      <c r="O797" s="96">
        <v>0</v>
      </c>
      <c r="P797" s="42">
        <v>0</v>
      </c>
      <c r="Q797" s="97">
        <v>0</v>
      </c>
      <c r="R797" s="96">
        <v>0</v>
      </c>
      <c r="S797" s="42">
        <v>0</v>
      </c>
      <c r="T797" s="97">
        <v>0</v>
      </c>
      <c r="U797" s="96">
        <v>0</v>
      </c>
      <c r="V797" s="42">
        <v>0</v>
      </c>
      <c r="W797" s="97">
        <v>0</v>
      </c>
      <c r="X797" s="96">
        <v>0</v>
      </c>
      <c r="Y797" s="42">
        <v>0</v>
      </c>
      <c r="Z797" s="97">
        <v>0</v>
      </c>
      <c r="AA797" s="96">
        <v>0</v>
      </c>
      <c r="AB797" s="42">
        <v>0</v>
      </c>
      <c r="AC797" s="97">
        <v>0</v>
      </c>
      <c r="AD797" s="96">
        <v>0</v>
      </c>
      <c r="AE797" s="42">
        <v>0</v>
      </c>
      <c r="AF797" s="97">
        <v>0</v>
      </c>
      <c r="AG797" s="96">
        <v>0</v>
      </c>
      <c r="AH797" s="42">
        <v>0</v>
      </c>
      <c r="AI797" s="97">
        <v>0</v>
      </c>
      <c r="AJ797" s="96">
        <v>0</v>
      </c>
      <c r="AK797" s="42">
        <v>0</v>
      </c>
      <c r="AL797" s="97">
        <v>0</v>
      </c>
      <c r="AM797" s="96">
        <v>0</v>
      </c>
      <c r="AN797" s="42">
        <v>0</v>
      </c>
      <c r="AO797" s="97">
        <v>0</v>
      </c>
      <c r="AP797" s="96"/>
      <c r="AQ797" s="42"/>
      <c r="AR797" s="97"/>
      <c r="AT797" s="96">
        <f t="shared" si="327"/>
        <v>0</v>
      </c>
      <c r="AU797" s="42">
        <f t="shared" si="327"/>
        <v>0</v>
      </c>
      <c r="AV797" s="97">
        <f t="shared" si="327"/>
        <v>0</v>
      </c>
      <c r="BC797" s="32">
        <f t="shared" si="328"/>
        <v>0</v>
      </c>
      <c r="BE797" s="23">
        <v>6</v>
      </c>
      <c r="BF797" s="23">
        <v>11</v>
      </c>
      <c r="BG797" s="23">
        <f t="shared" si="329"/>
        <v>9</v>
      </c>
    </row>
    <row r="798" spans="2:59" ht="15" hidden="1" customHeight="1" x14ac:dyDescent="0.3">
      <c r="B798" s="15"/>
      <c r="C798" s="40" t="s">
        <v>22</v>
      </c>
      <c r="D798" s="34" t="s">
        <v>2</v>
      </c>
      <c r="E798" s="35" t="s">
        <v>2</v>
      </c>
      <c r="F798" s="96">
        <v>0</v>
      </c>
      <c r="G798" s="42">
        <v>0</v>
      </c>
      <c r="H798" s="97">
        <v>0</v>
      </c>
      <c r="I798" s="96">
        <v>0</v>
      </c>
      <c r="J798" s="42">
        <v>0</v>
      </c>
      <c r="K798" s="97">
        <v>0</v>
      </c>
      <c r="L798" s="96">
        <v>0</v>
      </c>
      <c r="M798" s="42">
        <v>0</v>
      </c>
      <c r="N798" s="97">
        <v>0</v>
      </c>
      <c r="O798" s="96">
        <v>0</v>
      </c>
      <c r="P798" s="42">
        <v>0</v>
      </c>
      <c r="Q798" s="97">
        <v>0</v>
      </c>
      <c r="R798" s="96">
        <v>0</v>
      </c>
      <c r="S798" s="42">
        <v>0</v>
      </c>
      <c r="T798" s="97">
        <v>0</v>
      </c>
      <c r="U798" s="96">
        <v>0</v>
      </c>
      <c r="V798" s="42">
        <v>0</v>
      </c>
      <c r="W798" s="97">
        <v>0</v>
      </c>
      <c r="X798" s="96">
        <v>0</v>
      </c>
      <c r="Y798" s="42">
        <v>0</v>
      </c>
      <c r="Z798" s="97">
        <v>0</v>
      </c>
      <c r="AA798" s="96">
        <v>0</v>
      </c>
      <c r="AB798" s="42">
        <v>0</v>
      </c>
      <c r="AC798" s="97">
        <v>0</v>
      </c>
      <c r="AD798" s="96">
        <v>0</v>
      </c>
      <c r="AE798" s="42">
        <v>0</v>
      </c>
      <c r="AF798" s="97">
        <v>0</v>
      </c>
      <c r="AG798" s="96">
        <v>0</v>
      </c>
      <c r="AH798" s="42">
        <v>0</v>
      </c>
      <c r="AI798" s="97">
        <v>0</v>
      </c>
      <c r="AJ798" s="96">
        <v>0</v>
      </c>
      <c r="AK798" s="42">
        <v>0</v>
      </c>
      <c r="AL798" s="97">
        <v>0</v>
      </c>
      <c r="AM798" s="96">
        <v>0</v>
      </c>
      <c r="AN798" s="42">
        <v>0</v>
      </c>
      <c r="AO798" s="97">
        <v>0</v>
      </c>
      <c r="AP798" s="96"/>
      <c r="AQ798" s="42"/>
      <c r="AR798" s="97"/>
      <c r="AT798" s="96">
        <f t="shared" si="327"/>
        <v>0</v>
      </c>
      <c r="AU798" s="42">
        <f t="shared" si="327"/>
        <v>0</v>
      </c>
      <c r="AV798" s="97">
        <f t="shared" si="327"/>
        <v>0</v>
      </c>
      <c r="BC798" s="32">
        <f t="shared" si="328"/>
        <v>0</v>
      </c>
      <c r="BE798" s="23">
        <v>6</v>
      </c>
      <c r="BF798" s="23">
        <v>11</v>
      </c>
      <c r="BG798" s="23">
        <f t="shared" si="329"/>
        <v>10</v>
      </c>
    </row>
    <row r="799" spans="2:59" ht="15" hidden="1" customHeight="1" x14ac:dyDescent="0.3">
      <c r="B799" s="15"/>
      <c r="C799" s="40" t="s">
        <v>23</v>
      </c>
      <c r="D799" s="34" t="s">
        <v>2</v>
      </c>
      <c r="E799" s="35" t="s">
        <v>2</v>
      </c>
      <c r="F799" s="96">
        <v>0</v>
      </c>
      <c r="G799" s="42">
        <v>0</v>
      </c>
      <c r="H799" s="97">
        <v>0</v>
      </c>
      <c r="I799" s="96">
        <v>0</v>
      </c>
      <c r="J799" s="42">
        <v>0</v>
      </c>
      <c r="K799" s="97">
        <v>0</v>
      </c>
      <c r="L799" s="96">
        <v>0</v>
      </c>
      <c r="M799" s="42">
        <v>0</v>
      </c>
      <c r="N799" s="97">
        <v>0</v>
      </c>
      <c r="O799" s="96">
        <v>0</v>
      </c>
      <c r="P799" s="42">
        <v>0</v>
      </c>
      <c r="Q799" s="97">
        <v>0</v>
      </c>
      <c r="R799" s="96">
        <v>0</v>
      </c>
      <c r="S799" s="42">
        <v>0</v>
      </c>
      <c r="T799" s="97">
        <v>0</v>
      </c>
      <c r="U799" s="96">
        <v>0</v>
      </c>
      <c r="V799" s="42">
        <v>0</v>
      </c>
      <c r="W799" s="97">
        <v>0</v>
      </c>
      <c r="X799" s="96">
        <v>0</v>
      </c>
      <c r="Y799" s="42">
        <v>0</v>
      </c>
      <c r="Z799" s="97">
        <v>0</v>
      </c>
      <c r="AA799" s="96">
        <v>0</v>
      </c>
      <c r="AB799" s="42">
        <v>0</v>
      </c>
      <c r="AC799" s="97">
        <v>0</v>
      </c>
      <c r="AD799" s="96">
        <v>0</v>
      </c>
      <c r="AE799" s="42">
        <v>0</v>
      </c>
      <c r="AF799" s="97">
        <v>0</v>
      </c>
      <c r="AG799" s="96">
        <v>0</v>
      </c>
      <c r="AH799" s="42">
        <v>0</v>
      </c>
      <c r="AI799" s="97">
        <v>0</v>
      </c>
      <c r="AJ799" s="96">
        <v>0</v>
      </c>
      <c r="AK799" s="42">
        <v>0</v>
      </c>
      <c r="AL799" s="97">
        <v>0</v>
      </c>
      <c r="AM799" s="96">
        <v>0</v>
      </c>
      <c r="AN799" s="42">
        <v>0</v>
      </c>
      <c r="AO799" s="97">
        <v>0</v>
      </c>
      <c r="AP799" s="96"/>
      <c r="AQ799" s="42"/>
      <c r="AR799" s="97"/>
      <c r="AT799" s="96">
        <f t="shared" si="327"/>
        <v>0</v>
      </c>
      <c r="AU799" s="42">
        <f t="shared" si="327"/>
        <v>0</v>
      </c>
      <c r="AV799" s="97">
        <f t="shared" si="327"/>
        <v>0</v>
      </c>
      <c r="BC799" s="32">
        <f t="shared" si="328"/>
        <v>0</v>
      </c>
      <c r="BE799" s="23">
        <v>6</v>
      </c>
      <c r="BF799" s="23">
        <v>12</v>
      </c>
      <c r="BG799" s="23">
        <f t="shared" si="329"/>
        <v>1</v>
      </c>
    </row>
    <row r="800" spans="2:59" ht="15" hidden="1" customHeight="1" x14ac:dyDescent="0.3">
      <c r="B800" s="15"/>
      <c r="C800" s="50" t="str">
        <f>IF(LEN(E799)&lt;1,"","Total: " &amp; LEFT(E799,LEN(E799)-21) &amp; "Municipalities")</f>
        <v/>
      </c>
      <c r="D800" s="51"/>
      <c r="E800" s="52"/>
      <c r="F800" s="63">
        <f>SUM(F789:F799)</f>
        <v>0</v>
      </c>
      <c r="G800" s="54">
        <f>SUM(G789:G799)</f>
        <v>0</v>
      </c>
      <c r="H800" s="64">
        <f>SUM(H789:H799)</f>
        <v>0</v>
      </c>
      <c r="I800" s="63">
        <f t="shared" ref="I800:Q800" si="330">SUM(I789:I799)</f>
        <v>0</v>
      </c>
      <c r="J800" s="54">
        <f t="shared" si="330"/>
        <v>0</v>
      </c>
      <c r="K800" s="64">
        <f t="shared" si="330"/>
        <v>0</v>
      </c>
      <c r="L800" s="63">
        <f t="shared" si="330"/>
        <v>0</v>
      </c>
      <c r="M800" s="54">
        <f t="shared" si="330"/>
        <v>0</v>
      </c>
      <c r="N800" s="64">
        <f t="shared" si="330"/>
        <v>0</v>
      </c>
      <c r="O800" s="63">
        <f t="shared" si="330"/>
        <v>0</v>
      </c>
      <c r="P800" s="54">
        <f t="shared" si="330"/>
        <v>0</v>
      </c>
      <c r="Q800" s="64">
        <f t="shared" si="330"/>
        <v>0</v>
      </c>
      <c r="R800" s="63">
        <f>SUM(R789:R799)</f>
        <v>0</v>
      </c>
      <c r="S800" s="54">
        <f>SUM(S789:S799)</f>
        <v>0</v>
      </c>
      <c r="T800" s="64">
        <f>SUM(T789:T799)</f>
        <v>0</v>
      </c>
      <c r="U800" s="63">
        <f t="shared" ref="U800:AL800" si="331">SUM(U789:U799)</f>
        <v>0</v>
      </c>
      <c r="V800" s="54">
        <f t="shared" si="331"/>
        <v>0</v>
      </c>
      <c r="W800" s="64">
        <f t="shared" si="331"/>
        <v>0</v>
      </c>
      <c r="X800" s="63">
        <f t="shared" si="331"/>
        <v>0</v>
      </c>
      <c r="Y800" s="54">
        <f t="shared" si="331"/>
        <v>0</v>
      </c>
      <c r="Z800" s="64">
        <f t="shared" si="331"/>
        <v>0</v>
      </c>
      <c r="AA800" s="63">
        <f t="shared" si="331"/>
        <v>0</v>
      </c>
      <c r="AB800" s="54">
        <f t="shared" si="331"/>
        <v>0</v>
      </c>
      <c r="AC800" s="64">
        <f t="shared" si="331"/>
        <v>0</v>
      </c>
      <c r="AD800" s="63">
        <f>SUM(AD789:AD799)</f>
        <v>0</v>
      </c>
      <c r="AE800" s="54">
        <f>SUM(AE789:AE799)</f>
        <v>0</v>
      </c>
      <c r="AF800" s="64">
        <f>SUM(AF789:AF799)</f>
        <v>0</v>
      </c>
      <c r="AG800" s="63">
        <f t="shared" si="331"/>
        <v>0</v>
      </c>
      <c r="AH800" s="54">
        <f t="shared" si="331"/>
        <v>0</v>
      </c>
      <c r="AI800" s="64">
        <f t="shared" si="331"/>
        <v>0</v>
      </c>
      <c r="AJ800" s="63">
        <f t="shared" si="331"/>
        <v>0</v>
      </c>
      <c r="AK800" s="54">
        <f t="shared" si="331"/>
        <v>0</v>
      </c>
      <c r="AL800" s="64">
        <f t="shared" si="331"/>
        <v>0</v>
      </c>
      <c r="AM800" s="63">
        <f>SUM(AM789:AM799)</f>
        <v>0</v>
      </c>
      <c r="AN800" s="54">
        <f>SUM(AN789:AN799)</f>
        <v>0</v>
      </c>
      <c r="AO800" s="64">
        <f>SUM(AO789:AO799)</f>
        <v>0</v>
      </c>
      <c r="AP800" s="63"/>
      <c r="AQ800" s="54"/>
      <c r="AR800" s="64"/>
      <c r="AT800" s="63">
        <f>SUM(AT789:AT799)</f>
        <v>0</v>
      </c>
      <c r="AU800" s="54">
        <f>SUM(AU789:AU799)</f>
        <v>0</v>
      </c>
      <c r="AV800" s="64">
        <f>SUM(AV789:AV799)</f>
        <v>0</v>
      </c>
      <c r="BC800" s="32">
        <f>IF(SUM(BC789:BC799)=0,0,1)</f>
        <v>0</v>
      </c>
    </row>
    <row r="801" spans="2:59" ht="15" hidden="1" customHeight="1" x14ac:dyDescent="0.3">
      <c r="B801" s="15"/>
      <c r="C801" s="40"/>
      <c r="D801" s="34"/>
      <c r="E801" s="35"/>
      <c r="F801" s="96"/>
      <c r="G801" s="42"/>
      <c r="H801" s="97"/>
      <c r="I801" s="96"/>
      <c r="J801" s="42"/>
      <c r="K801" s="97"/>
      <c r="L801" s="96"/>
      <c r="M801" s="42"/>
      <c r="N801" s="97"/>
      <c r="O801" s="96"/>
      <c r="P801" s="42"/>
      <c r="Q801" s="97"/>
      <c r="R801" s="96"/>
      <c r="S801" s="42"/>
      <c r="T801" s="97"/>
      <c r="U801" s="96"/>
      <c r="V801" s="42"/>
      <c r="W801" s="97"/>
      <c r="X801" s="96"/>
      <c r="Y801" s="42"/>
      <c r="Z801" s="97"/>
      <c r="AA801" s="96"/>
      <c r="AB801" s="42"/>
      <c r="AC801" s="97"/>
      <c r="AD801" s="96"/>
      <c r="AE801" s="42"/>
      <c r="AF801" s="97"/>
      <c r="AG801" s="96"/>
      <c r="AH801" s="42"/>
      <c r="AI801" s="97"/>
      <c r="AJ801" s="96"/>
      <c r="AK801" s="42"/>
      <c r="AL801" s="97"/>
      <c r="AM801" s="96"/>
      <c r="AN801" s="42"/>
      <c r="AO801" s="97"/>
      <c r="AP801" s="96"/>
      <c r="AQ801" s="42"/>
      <c r="AR801" s="97"/>
      <c r="AT801" s="96"/>
      <c r="AU801" s="42"/>
      <c r="AV801" s="97"/>
      <c r="BC801" s="32">
        <f>IF(BC800=0,0,1)</f>
        <v>0</v>
      </c>
    </row>
    <row r="802" spans="2:59" ht="15" hidden="1" customHeight="1" x14ac:dyDescent="0.3">
      <c r="B802" s="15"/>
      <c r="C802" s="40" t="s">
        <v>22</v>
      </c>
      <c r="D802" s="34" t="s">
        <v>2</v>
      </c>
      <c r="E802" s="35" t="s">
        <v>2</v>
      </c>
      <c r="F802" s="96">
        <v>0</v>
      </c>
      <c r="G802" s="42">
        <v>0</v>
      </c>
      <c r="H802" s="97">
        <v>0</v>
      </c>
      <c r="I802" s="96">
        <v>0</v>
      </c>
      <c r="J802" s="42">
        <v>0</v>
      </c>
      <c r="K802" s="97">
        <v>0</v>
      </c>
      <c r="L802" s="96">
        <v>0</v>
      </c>
      <c r="M802" s="42">
        <v>0</v>
      </c>
      <c r="N802" s="97">
        <v>0</v>
      </c>
      <c r="O802" s="96">
        <v>0</v>
      </c>
      <c r="P802" s="42">
        <v>0</v>
      </c>
      <c r="Q802" s="97">
        <v>0</v>
      </c>
      <c r="R802" s="96">
        <v>0</v>
      </c>
      <c r="S802" s="42">
        <v>0</v>
      </c>
      <c r="T802" s="97">
        <v>0</v>
      </c>
      <c r="U802" s="96">
        <v>0</v>
      </c>
      <c r="V802" s="42">
        <v>0</v>
      </c>
      <c r="W802" s="97">
        <v>0</v>
      </c>
      <c r="X802" s="96">
        <v>0</v>
      </c>
      <c r="Y802" s="42">
        <v>0</v>
      </c>
      <c r="Z802" s="97">
        <v>0</v>
      </c>
      <c r="AA802" s="96">
        <v>0</v>
      </c>
      <c r="AB802" s="42">
        <v>0</v>
      </c>
      <c r="AC802" s="97">
        <v>0</v>
      </c>
      <c r="AD802" s="96">
        <v>0</v>
      </c>
      <c r="AE802" s="42">
        <v>0</v>
      </c>
      <c r="AF802" s="97">
        <v>0</v>
      </c>
      <c r="AG802" s="96">
        <v>0</v>
      </c>
      <c r="AH802" s="42">
        <v>0</v>
      </c>
      <c r="AI802" s="97">
        <v>0</v>
      </c>
      <c r="AJ802" s="96">
        <v>0</v>
      </c>
      <c r="AK802" s="42">
        <v>0</v>
      </c>
      <c r="AL802" s="97">
        <v>0</v>
      </c>
      <c r="AM802" s="96">
        <v>0</v>
      </c>
      <c r="AN802" s="42">
        <v>0</v>
      </c>
      <c r="AO802" s="97">
        <v>0</v>
      </c>
      <c r="AP802" s="96"/>
      <c r="AQ802" s="42"/>
      <c r="AR802" s="97"/>
      <c r="AT802" s="96">
        <f t="shared" ref="AT802:AV812" si="332">F802+I802+L802+O802+R802+AP802+U802+AA802+AM802+AD802</f>
        <v>0</v>
      </c>
      <c r="AU802" s="42">
        <f t="shared" si="332"/>
        <v>0</v>
      </c>
      <c r="AV802" s="97">
        <f t="shared" si="332"/>
        <v>0</v>
      </c>
      <c r="BC802" s="32">
        <f t="shared" ref="BC802:BC812" si="333">IF(LEN(E802)&lt;2,0,1)</f>
        <v>0</v>
      </c>
      <c r="BE802" s="23">
        <v>6</v>
      </c>
      <c r="BF802" s="23">
        <v>13</v>
      </c>
      <c r="BG802" s="23">
        <v>1</v>
      </c>
    </row>
    <row r="803" spans="2:59" ht="15" hidden="1" customHeight="1" x14ac:dyDescent="0.3">
      <c r="B803" s="15"/>
      <c r="C803" s="40" t="s">
        <v>22</v>
      </c>
      <c r="D803" s="34" t="s">
        <v>2</v>
      </c>
      <c r="E803" s="35" t="s">
        <v>2</v>
      </c>
      <c r="F803" s="96">
        <v>0</v>
      </c>
      <c r="G803" s="42">
        <v>0</v>
      </c>
      <c r="H803" s="97">
        <v>0</v>
      </c>
      <c r="I803" s="96">
        <v>0</v>
      </c>
      <c r="J803" s="42">
        <v>0</v>
      </c>
      <c r="K803" s="97">
        <v>0</v>
      </c>
      <c r="L803" s="96">
        <v>0</v>
      </c>
      <c r="M803" s="42">
        <v>0</v>
      </c>
      <c r="N803" s="97">
        <v>0</v>
      </c>
      <c r="O803" s="96">
        <v>0</v>
      </c>
      <c r="P803" s="42">
        <v>0</v>
      </c>
      <c r="Q803" s="97">
        <v>0</v>
      </c>
      <c r="R803" s="96">
        <v>0</v>
      </c>
      <c r="S803" s="42">
        <v>0</v>
      </c>
      <c r="T803" s="97">
        <v>0</v>
      </c>
      <c r="U803" s="96">
        <v>0</v>
      </c>
      <c r="V803" s="42">
        <v>0</v>
      </c>
      <c r="W803" s="97">
        <v>0</v>
      </c>
      <c r="X803" s="96">
        <v>0</v>
      </c>
      <c r="Y803" s="42">
        <v>0</v>
      </c>
      <c r="Z803" s="97">
        <v>0</v>
      </c>
      <c r="AA803" s="96">
        <v>0</v>
      </c>
      <c r="AB803" s="42">
        <v>0</v>
      </c>
      <c r="AC803" s="97">
        <v>0</v>
      </c>
      <c r="AD803" s="96">
        <v>0</v>
      </c>
      <c r="AE803" s="42">
        <v>0</v>
      </c>
      <c r="AF803" s="97">
        <v>0</v>
      </c>
      <c r="AG803" s="96">
        <v>0</v>
      </c>
      <c r="AH803" s="42">
        <v>0</v>
      </c>
      <c r="AI803" s="97">
        <v>0</v>
      </c>
      <c r="AJ803" s="96">
        <v>0</v>
      </c>
      <c r="AK803" s="42">
        <v>0</v>
      </c>
      <c r="AL803" s="97">
        <v>0</v>
      </c>
      <c r="AM803" s="96">
        <v>0</v>
      </c>
      <c r="AN803" s="42">
        <v>0</v>
      </c>
      <c r="AO803" s="97">
        <v>0</v>
      </c>
      <c r="AP803" s="96"/>
      <c r="AQ803" s="42"/>
      <c r="AR803" s="97"/>
      <c r="AT803" s="96">
        <f t="shared" si="332"/>
        <v>0</v>
      </c>
      <c r="AU803" s="42">
        <f t="shared" si="332"/>
        <v>0</v>
      </c>
      <c r="AV803" s="97">
        <f t="shared" si="332"/>
        <v>0</v>
      </c>
      <c r="BC803" s="32">
        <f t="shared" si="333"/>
        <v>0</v>
      </c>
      <c r="BE803" s="23">
        <v>6</v>
      </c>
      <c r="BF803" s="23">
        <v>13</v>
      </c>
      <c r="BG803" s="23">
        <f>IF(BF803=BF802,BG802+1,1)</f>
        <v>2</v>
      </c>
    </row>
    <row r="804" spans="2:59" ht="15" hidden="1" customHeight="1" x14ac:dyDescent="0.3">
      <c r="B804" s="15"/>
      <c r="C804" s="40" t="s">
        <v>22</v>
      </c>
      <c r="D804" s="34" t="s">
        <v>2</v>
      </c>
      <c r="E804" s="35" t="s">
        <v>2</v>
      </c>
      <c r="F804" s="96">
        <v>0</v>
      </c>
      <c r="G804" s="42">
        <v>0</v>
      </c>
      <c r="H804" s="97">
        <v>0</v>
      </c>
      <c r="I804" s="96">
        <v>0</v>
      </c>
      <c r="J804" s="42">
        <v>0</v>
      </c>
      <c r="K804" s="97">
        <v>0</v>
      </c>
      <c r="L804" s="96">
        <v>0</v>
      </c>
      <c r="M804" s="42">
        <v>0</v>
      </c>
      <c r="N804" s="97">
        <v>0</v>
      </c>
      <c r="O804" s="96">
        <v>0</v>
      </c>
      <c r="P804" s="42">
        <v>0</v>
      </c>
      <c r="Q804" s="97">
        <v>0</v>
      </c>
      <c r="R804" s="96">
        <v>0</v>
      </c>
      <c r="S804" s="42">
        <v>0</v>
      </c>
      <c r="T804" s="97">
        <v>0</v>
      </c>
      <c r="U804" s="96">
        <v>0</v>
      </c>
      <c r="V804" s="42">
        <v>0</v>
      </c>
      <c r="W804" s="97">
        <v>0</v>
      </c>
      <c r="X804" s="96">
        <v>0</v>
      </c>
      <c r="Y804" s="42">
        <v>0</v>
      </c>
      <c r="Z804" s="97">
        <v>0</v>
      </c>
      <c r="AA804" s="96">
        <v>0</v>
      </c>
      <c r="AB804" s="42">
        <v>0</v>
      </c>
      <c r="AC804" s="97">
        <v>0</v>
      </c>
      <c r="AD804" s="96">
        <v>0</v>
      </c>
      <c r="AE804" s="42">
        <v>0</v>
      </c>
      <c r="AF804" s="97">
        <v>0</v>
      </c>
      <c r="AG804" s="96">
        <v>0</v>
      </c>
      <c r="AH804" s="42">
        <v>0</v>
      </c>
      <c r="AI804" s="97">
        <v>0</v>
      </c>
      <c r="AJ804" s="96">
        <v>0</v>
      </c>
      <c r="AK804" s="42">
        <v>0</v>
      </c>
      <c r="AL804" s="97">
        <v>0</v>
      </c>
      <c r="AM804" s="96">
        <v>0</v>
      </c>
      <c r="AN804" s="42">
        <v>0</v>
      </c>
      <c r="AO804" s="97">
        <v>0</v>
      </c>
      <c r="AP804" s="96"/>
      <c r="AQ804" s="42"/>
      <c r="AR804" s="97"/>
      <c r="AT804" s="96">
        <f t="shared" si="332"/>
        <v>0</v>
      </c>
      <c r="AU804" s="42">
        <f t="shared" si="332"/>
        <v>0</v>
      </c>
      <c r="AV804" s="97">
        <f t="shared" si="332"/>
        <v>0</v>
      </c>
      <c r="BC804" s="32">
        <f t="shared" si="333"/>
        <v>0</v>
      </c>
      <c r="BE804" s="23">
        <v>6</v>
      </c>
      <c r="BF804" s="23">
        <v>13</v>
      </c>
      <c r="BG804" s="23">
        <f t="shared" ref="BG804:BG812" si="334">IF(BF804=BF803,BG803+1,1)</f>
        <v>3</v>
      </c>
    </row>
    <row r="805" spans="2:59" ht="15" hidden="1" customHeight="1" x14ac:dyDescent="0.3">
      <c r="B805" s="15"/>
      <c r="C805" s="40" t="s">
        <v>22</v>
      </c>
      <c r="D805" s="34" t="s">
        <v>2</v>
      </c>
      <c r="E805" s="35" t="s">
        <v>2</v>
      </c>
      <c r="F805" s="96">
        <v>0</v>
      </c>
      <c r="G805" s="42">
        <v>0</v>
      </c>
      <c r="H805" s="97">
        <v>0</v>
      </c>
      <c r="I805" s="96">
        <v>0</v>
      </c>
      <c r="J805" s="42">
        <v>0</v>
      </c>
      <c r="K805" s="97">
        <v>0</v>
      </c>
      <c r="L805" s="96">
        <v>0</v>
      </c>
      <c r="M805" s="42">
        <v>0</v>
      </c>
      <c r="N805" s="97">
        <v>0</v>
      </c>
      <c r="O805" s="96">
        <v>0</v>
      </c>
      <c r="P805" s="42">
        <v>0</v>
      </c>
      <c r="Q805" s="97">
        <v>0</v>
      </c>
      <c r="R805" s="96">
        <v>0</v>
      </c>
      <c r="S805" s="42">
        <v>0</v>
      </c>
      <c r="T805" s="97">
        <v>0</v>
      </c>
      <c r="U805" s="96">
        <v>0</v>
      </c>
      <c r="V805" s="42">
        <v>0</v>
      </c>
      <c r="W805" s="97">
        <v>0</v>
      </c>
      <c r="X805" s="96">
        <v>0</v>
      </c>
      <c r="Y805" s="42">
        <v>0</v>
      </c>
      <c r="Z805" s="97">
        <v>0</v>
      </c>
      <c r="AA805" s="96">
        <v>0</v>
      </c>
      <c r="AB805" s="42">
        <v>0</v>
      </c>
      <c r="AC805" s="97">
        <v>0</v>
      </c>
      <c r="AD805" s="96">
        <v>0</v>
      </c>
      <c r="AE805" s="42">
        <v>0</v>
      </c>
      <c r="AF805" s="97">
        <v>0</v>
      </c>
      <c r="AG805" s="96">
        <v>0</v>
      </c>
      <c r="AH805" s="42">
        <v>0</v>
      </c>
      <c r="AI805" s="97">
        <v>0</v>
      </c>
      <c r="AJ805" s="96">
        <v>0</v>
      </c>
      <c r="AK805" s="42">
        <v>0</v>
      </c>
      <c r="AL805" s="97">
        <v>0</v>
      </c>
      <c r="AM805" s="96">
        <v>0</v>
      </c>
      <c r="AN805" s="42">
        <v>0</v>
      </c>
      <c r="AO805" s="97">
        <v>0</v>
      </c>
      <c r="AP805" s="96"/>
      <c r="AQ805" s="42"/>
      <c r="AR805" s="97"/>
      <c r="AT805" s="96">
        <f t="shared" si="332"/>
        <v>0</v>
      </c>
      <c r="AU805" s="42">
        <f t="shared" si="332"/>
        <v>0</v>
      </c>
      <c r="AV805" s="97">
        <f t="shared" si="332"/>
        <v>0</v>
      </c>
      <c r="BC805" s="32">
        <f t="shared" si="333"/>
        <v>0</v>
      </c>
      <c r="BE805" s="23">
        <v>6</v>
      </c>
      <c r="BF805" s="23">
        <v>13</v>
      </c>
      <c r="BG805" s="23">
        <f t="shared" si="334"/>
        <v>4</v>
      </c>
    </row>
    <row r="806" spans="2:59" ht="15" hidden="1" customHeight="1" x14ac:dyDescent="0.3">
      <c r="B806" s="15"/>
      <c r="C806" s="40" t="s">
        <v>22</v>
      </c>
      <c r="D806" s="34" t="s">
        <v>2</v>
      </c>
      <c r="E806" s="35" t="s">
        <v>2</v>
      </c>
      <c r="F806" s="96">
        <v>0</v>
      </c>
      <c r="G806" s="42">
        <v>0</v>
      </c>
      <c r="H806" s="97">
        <v>0</v>
      </c>
      <c r="I806" s="96">
        <v>0</v>
      </c>
      <c r="J806" s="42">
        <v>0</v>
      </c>
      <c r="K806" s="97">
        <v>0</v>
      </c>
      <c r="L806" s="96">
        <v>0</v>
      </c>
      <c r="M806" s="42">
        <v>0</v>
      </c>
      <c r="N806" s="97">
        <v>0</v>
      </c>
      <c r="O806" s="96">
        <v>0</v>
      </c>
      <c r="P806" s="42">
        <v>0</v>
      </c>
      <c r="Q806" s="97">
        <v>0</v>
      </c>
      <c r="R806" s="96">
        <v>0</v>
      </c>
      <c r="S806" s="42">
        <v>0</v>
      </c>
      <c r="T806" s="97">
        <v>0</v>
      </c>
      <c r="U806" s="96">
        <v>0</v>
      </c>
      <c r="V806" s="42">
        <v>0</v>
      </c>
      <c r="W806" s="97">
        <v>0</v>
      </c>
      <c r="X806" s="96">
        <v>0</v>
      </c>
      <c r="Y806" s="42">
        <v>0</v>
      </c>
      <c r="Z806" s="97">
        <v>0</v>
      </c>
      <c r="AA806" s="96">
        <v>0</v>
      </c>
      <c r="AB806" s="42">
        <v>0</v>
      </c>
      <c r="AC806" s="97">
        <v>0</v>
      </c>
      <c r="AD806" s="96">
        <v>0</v>
      </c>
      <c r="AE806" s="42">
        <v>0</v>
      </c>
      <c r="AF806" s="97">
        <v>0</v>
      </c>
      <c r="AG806" s="96">
        <v>0</v>
      </c>
      <c r="AH806" s="42">
        <v>0</v>
      </c>
      <c r="AI806" s="97">
        <v>0</v>
      </c>
      <c r="AJ806" s="96">
        <v>0</v>
      </c>
      <c r="AK806" s="42">
        <v>0</v>
      </c>
      <c r="AL806" s="97">
        <v>0</v>
      </c>
      <c r="AM806" s="96">
        <v>0</v>
      </c>
      <c r="AN806" s="42">
        <v>0</v>
      </c>
      <c r="AO806" s="97">
        <v>0</v>
      </c>
      <c r="AP806" s="96"/>
      <c r="AQ806" s="42"/>
      <c r="AR806" s="97"/>
      <c r="AT806" s="96">
        <f t="shared" si="332"/>
        <v>0</v>
      </c>
      <c r="AU806" s="42">
        <f t="shared" si="332"/>
        <v>0</v>
      </c>
      <c r="AV806" s="97">
        <f t="shared" si="332"/>
        <v>0</v>
      </c>
      <c r="BC806" s="32">
        <f t="shared" si="333"/>
        <v>0</v>
      </c>
      <c r="BE806" s="23">
        <v>6</v>
      </c>
      <c r="BF806" s="23">
        <v>13</v>
      </c>
      <c r="BG806" s="23">
        <f t="shared" si="334"/>
        <v>5</v>
      </c>
    </row>
    <row r="807" spans="2:59" ht="15" hidden="1" customHeight="1" x14ac:dyDescent="0.3">
      <c r="B807" s="15"/>
      <c r="C807" s="40" t="s">
        <v>22</v>
      </c>
      <c r="D807" s="34" t="s">
        <v>2</v>
      </c>
      <c r="E807" s="35" t="s">
        <v>2</v>
      </c>
      <c r="F807" s="96">
        <v>0</v>
      </c>
      <c r="G807" s="42">
        <v>0</v>
      </c>
      <c r="H807" s="97">
        <v>0</v>
      </c>
      <c r="I807" s="96">
        <v>0</v>
      </c>
      <c r="J807" s="42">
        <v>0</v>
      </c>
      <c r="K807" s="97">
        <v>0</v>
      </c>
      <c r="L807" s="96">
        <v>0</v>
      </c>
      <c r="M807" s="42">
        <v>0</v>
      </c>
      <c r="N807" s="97">
        <v>0</v>
      </c>
      <c r="O807" s="96">
        <v>0</v>
      </c>
      <c r="P807" s="42">
        <v>0</v>
      </c>
      <c r="Q807" s="97">
        <v>0</v>
      </c>
      <c r="R807" s="96">
        <v>0</v>
      </c>
      <c r="S807" s="42">
        <v>0</v>
      </c>
      <c r="T807" s="97">
        <v>0</v>
      </c>
      <c r="U807" s="96">
        <v>0</v>
      </c>
      <c r="V807" s="42">
        <v>0</v>
      </c>
      <c r="W807" s="97">
        <v>0</v>
      </c>
      <c r="X807" s="96">
        <v>0</v>
      </c>
      <c r="Y807" s="42">
        <v>0</v>
      </c>
      <c r="Z807" s="97">
        <v>0</v>
      </c>
      <c r="AA807" s="96">
        <v>0</v>
      </c>
      <c r="AB807" s="42">
        <v>0</v>
      </c>
      <c r="AC807" s="97">
        <v>0</v>
      </c>
      <c r="AD807" s="96">
        <v>0</v>
      </c>
      <c r="AE807" s="42">
        <v>0</v>
      </c>
      <c r="AF807" s="97">
        <v>0</v>
      </c>
      <c r="AG807" s="96">
        <v>0</v>
      </c>
      <c r="AH807" s="42">
        <v>0</v>
      </c>
      <c r="AI807" s="97">
        <v>0</v>
      </c>
      <c r="AJ807" s="96">
        <v>0</v>
      </c>
      <c r="AK807" s="42">
        <v>0</v>
      </c>
      <c r="AL807" s="97">
        <v>0</v>
      </c>
      <c r="AM807" s="96">
        <v>0</v>
      </c>
      <c r="AN807" s="42">
        <v>0</v>
      </c>
      <c r="AO807" s="97">
        <v>0</v>
      </c>
      <c r="AP807" s="96"/>
      <c r="AQ807" s="42"/>
      <c r="AR807" s="97"/>
      <c r="AT807" s="96">
        <f t="shared" si="332"/>
        <v>0</v>
      </c>
      <c r="AU807" s="42">
        <f t="shared" si="332"/>
        <v>0</v>
      </c>
      <c r="AV807" s="97">
        <f t="shared" si="332"/>
        <v>0</v>
      </c>
      <c r="BC807" s="32">
        <f t="shared" si="333"/>
        <v>0</v>
      </c>
      <c r="BE807" s="23">
        <v>6</v>
      </c>
      <c r="BF807" s="23">
        <v>13</v>
      </c>
      <c r="BG807" s="23">
        <f t="shared" si="334"/>
        <v>6</v>
      </c>
    </row>
    <row r="808" spans="2:59" ht="15" hidden="1" customHeight="1" x14ac:dyDescent="0.3">
      <c r="B808" s="15"/>
      <c r="C808" s="40" t="s">
        <v>22</v>
      </c>
      <c r="D808" s="34" t="s">
        <v>2</v>
      </c>
      <c r="E808" s="35" t="s">
        <v>2</v>
      </c>
      <c r="F808" s="96">
        <v>0</v>
      </c>
      <c r="G808" s="42">
        <v>0</v>
      </c>
      <c r="H808" s="97">
        <v>0</v>
      </c>
      <c r="I808" s="96">
        <v>0</v>
      </c>
      <c r="J808" s="42">
        <v>0</v>
      </c>
      <c r="K808" s="97">
        <v>0</v>
      </c>
      <c r="L808" s="96">
        <v>0</v>
      </c>
      <c r="M808" s="42">
        <v>0</v>
      </c>
      <c r="N808" s="97">
        <v>0</v>
      </c>
      <c r="O808" s="96">
        <v>0</v>
      </c>
      <c r="P808" s="42">
        <v>0</v>
      </c>
      <c r="Q808" s="97">
        <v>0</v>
      </c>
      <c r="R808" s="96">
        <v>0</v>
      </c>
      <c r="S808" s="42">
        <v>0</v>
      </c>
      <c r="T808" s="97">
        <v>0</v>
      </c>
      <c r="U808" s="96">
        <v>0</v>
      </c>
      <c r="V808" s="42">
        <v>0</v>
      </c>
      <c r="W808" s="97">
        <v>0</v>
      </c>
      <c r="X808" s="96">
        <v>0</v>
      </c>
      <c r="Y808" s="42">
        <v>0</v>
      </c>
      <c r="Z808" s="97">
        <v>0</v>
      </c>
      <c r="AA808" s="96">
        <v>0</v>
      </c>
      <c r="AB808" s="42">
        <v>0</v>
      </c>
      <c r="AC808" s="97">
        <v>0</v>
      </c>
      <c r="AD808" s="96">
        <v>0</v>
      </c>
      <c r="AE808" s="42">
        <v>0</v>
      </c>
      <c r="AF808" s="97">
        <v>0</v>
      </c>
      <c r="AG808" s="96">
        <v>0</v>
      </c>
      <c r="AH808" s="42">
        <v>0</v>
      </c>
      <c r="AI808" s="97">
        <v>0</v>
      </c>
      <c r="AJ808" s="96">
        <v>0</v>
      </c>
      <c r="AK808" s="42">
        <v>0</v>
      </c>
      <c r="AL808" s="97">
        <v>0</v>
      </c>
      <c r="AM808" s="96">
        <v>0</v>
      </c>
      <c r="AN808" s="42">
        <v>0</v>
      </c>
      <c r="AO808" s="97">
        <v>0</v>
      </c>
      <c r="AP808" s="96"/>
      <c r="AQ808" s="42"/>
      <c r="AR808" s="97"/>
      <c r="AT808" s="96">
        <f t="shared" si="332"/>
        <v>0</v>
      </c>
      <c r="AU808" s="42">
        <f t="shared" si="332"/>
        <v>0</v>
      </c>
      <c r="AV808" s="97">
        <f t="shared" si="332"/>
        <v>0</v>
      </c>
      <c r="BC808" s="32">
        <f t="shared" si="333"/>
        <v>0</v>
      </c>
      <c r="BE808" s="23">
        <v>6</v>
      </c>
      <c r="BF808" s="23">
        <v>13</v>
      </c>
      <c r="BG808" s="23">
        <f t="shared" si="334"/>
        <v>7</v>
      </c>
    </row>
    <row r="809" spans="2:59" ht="15" hidden="1" customHeight="1" x14ac:dyDescent="0.3">
      <c r="B809" s="15"/>
      <c r="C809" s="40" t="s">
        <v>22</v>
      </c>
      <c r="D809" s="34" t="s">
        <v>2</v>
      </c>
      <c r="E809" s="35" t="s">
        <v>2</v>
      </c>
      <c r="F809" s="96">
        <v>0</v>
      </c>
      <c r="G809" s="42">
        <v>0</v>
      </c>
      <c r="H809" s="97">
        <v>0</v>
      </c>
      <c r="I809" s="96">
        <v>0</v>
      </c>
      <c r="J809" s="42">
        <v>0</v>
      </c>
      <c r="K809" s="97">
        <v>0</v>
      </c>
      <c r="L809" s="96">
        <v>0</v>
      </c>
      <c r="M809" s="42">
        <v>0</v>
      </c>
      <c r="N809" s="97">
        <v>0</v>
      </c>
      <c r="O809" s="96">
        <v>0</v>
      </c>
      <c r="P809" s="42">
        <v>0</v>
      </c>
      <c r="Q809" s="97">
        <v>0</v>
      </c>
      <c r="R809" s="96">
        <v>0</v>
      </c>
      <c r="S809" s="42">
        <v>0</v>
      </c>
      <c r="T809" s="97">
        <v>0</v>
      </c>
      <c r="U809" s="96">
        <v>0</v>
      </c>
      <c r="V809" s="42">
        <v>0</v>
      </c>
      <c r="W809" s="97">
        <v>0</v>
      </c>
      <c r="X809" s="96">
        <v>0</v>
      </c>
      <c r="Y809" s="42">
        <v>0</v>
      </c>
      <c r="Z809" s="97">
        <v>0</v>
      </c>
      <c r="AA809" s="96">
        <v>0</v>
      </c>
      <c r="AB809" s="42">
        <v>0</v>
      </c>
      <c r="AC809" s="97">
        <v>0</v>
      </c>
      <c r="AD809" s="96">
        <v>0</v>
      </c>
      <c r="AE809" s="42">
        <v>0</v>
      </c>
      <c r="AF809" s="97">
        <v>0</v>
      </c>
      <c r="AG809" s="96">
        <v>0</v>
      </c>
      <c r="AH809" s="42">
        <v>0</v>
      </c>
      <c r="AI809" s="97">
        <v>0</v>
      </c>
      <c r="AJ809" s="96">
        <v>0</v>
      </c>
      <c r="AK809" s="42">
        <v>0</v>
      </c>
      <c r="AL809" s="97">
        <v>0</v>
      </c>
      <c r="AM809" s="96">
        <v>0</v>
      </c>
      <c r="AN809" s="42">
        <v>0</v>
      </c>
      <c r="AO809" s="97">
        <v>0</v>
      </c>
      <c r="AP809" s="96"/>
      <c r="AQ809" s="42"/>
      <c r="AR809" s="97"/>
      <c r="AT809" s="96">
        <f t="shared" si="332"/>
        <v>0</v>
      </c>
      <c r="AU809" s="42">
        <f t="shared" si="332"/>
        <v>0</v>
      </c>
      <c r="AV809" s="97">
        <f t="shared" si="332"/>
        <v>0</v>
      </c>
      <c r="BC809" s="32">
        <f t="shared" si="333"/>
        <v>0</v>
      </c>
      <c r="BE809" s="23">
        <v>6</v>
      </c>
      <c r="BF809" s="23">
        <v>13</v>
      </c>
      <c r="BG809" s="23">
        <f t="shared" si="334"/>
        <v>8</v>
      </c>
    </row>
    <row r="810" spans="2:59" ht="15" hidden="1" customHeight="1" x14ac:dyDescent="0.3">
      <c r="B810" s="15"/>
      <c r="C810" s="40" t="s">
        <v>22</v>
      </c>
      <c r="D810" s="34" t="s">
        <v>2</v>
      </c>
      <c r="E810" s="35" t="s">
        <v>2</v>
      </c>
      <c r="F810" s="96">
        <v>0</v>
      </c>
      <c r="G810" s="42">
        <v>0</v>
      </c>
      <c r="H810" s="97">
        <v>0</v>
      </c>
      <c r="I810" s="96">
        <v>0</v>
      </c>
      <c r="J810" s="42">
        <v>0</v>
      </c>
      <c r="K810" s="97">
        <v>0</v>
      </c>
      <c r="L810" s="96">
        <v>0</v>
      </c>
      <c r="M810" s="42">
        <v>0</v>
      </c>
      <c r="N810" s="97">
        <v>0</v>
      </c>
      <c r="O810" s="96">
        <v>0</v>
      </c>
      <c r="P810" s="42">
        <v>0</v>
      </c>
      <c r="Q810" s="97">
        <v>0</v>
      </c>
      <c r="R810" s="96">
        <v>0</v>
      </c>
      <c r="S810" s="42">
        <v>0</v>
      </c>
      <c r="T810" s="97">
        <v>0</v>
      </c>
      <c r="U810" s="96">
        <v>0</v>
      </c>
      <c r="V810" s="42">
        <v>0</v>
      </c>
      <c r="W810" s="97">
        <v>0</v>
      </c>
      <c r="X810" s="96">
        <v>0</v>
      </c>
      <c r="Y810" s="42">
        <v>0</v>
      </c>
      <c r="Z810" s="97">
        <v>0</v>
      </c>
      <c r="AA810" s="96">
        <v>0</v>
      </c>
      <c r="AB810" s="42">
        <v>0</v>
      </c>
      <c r="AC810" s="97">
        <v>0</v>
      </c>
      <c r="AD810" s="96">
        <v>0</v>
      </c>
      <c r="AE810" s="42">
        <v>0</v>
      </c>
      <c r="AF810" s="97">
        <v>0</v>
      </c>
      <c r="AG810" s="96">
        <v>0</v>
      </c>
      <c r="AH810" s="42">
        <v>0</v>
      </c>
      <c r="AI810" s="97">
        <v>0</v>
      </c>
      <c r="AJ810" s="96">
        <v>0</v>
      </c>
      <c r="AK810" s="42">
        <v>0</v>
      </c>
      <c r="AL810" s="97">
        <v>0</v>
      </c>
      <c r="AM810" s="96">
        <v>0</v>
      </c>
      <c r="AN810" s="42">
        <v>0</v>
      </c>
      <c r="AO810" s="97">
        <v>0</v>
      </c>
      <c r="AP810" s="96"/>
      <c r="AQ810" s="42"/>
      <c r="AR810" s="97"/>
      <c r="AT810" s="96">
        <f t="shared" si="332"/>
        <v>0</v>
      </c>
      <c r="AU810" s="42">
        <f t="shared" si="332"/>
        <v>0</v>
      </c>
      <c r="AV810" s="97">
        <f t="shared" si="332"/>
        <v>0</v>
      </c>
      <c r="BC810" s="32">
        <f t="shared" si="333"/>
        <v>0</v>
      </c>
      <c r="BE810" s="23">
        <v>6</v>
      </c>
      <c r="BF810" s="23">
        <v>13</v>
      </c>
      <c r="BG810" s="23">
        <f t="shared" si="334"/>
        <v>9</v>
      </c>
    </row>
    <row r="811" spans="2:59" ht="15" hidden="1" customHeight="1" x14ac:dyDescent="0.3">
      <c r="B811" s="15"/>
      <c r="C811" s="40" t="s">
        <v>22</v>
      </c>
      <c r="D811" s="34" t="s">
        <v>2</v>
      </c>
      <c r="E811" s="35" t="s">
        <v>2</v>
      </c>
      <c r="F811" s="96">
        <v>0</v>
      </c>
      <c r="G811" s="42">
        <v>0</v>
      </c>
      <c r="H811" s="97">
        <v>0</v>
      </c>
      <c r="I811" s="96">
        <v>0</v>
      </c>
      <c r="J811" s="42">
        <v>0</v>
      </c>
      <c r="K811" s="97">
        <v>0</v>
      </c>
      <c r="L811" s="96">
        <v>0</v>
      </c>
      <c r="M811" s="42">
        <v>0</v>
      </c>
      <c r="N811" s="97">
        <v>0</v>
      </c>
      <c r="O811" s="96">
        <v>0</v>
      </c>
      <c r="P811" s="42">
        <v>0</v>
      </c>
      <c r="Q811" s="97">
        <v>0</v>
      </c>
      <c r="R811" s="96">
        <v>0</v>
      </c>
      <c r="S811" s="42">
        <v>0</v>
      </c>
      <c r="T811" s="97">
        <v>0</v>
      </c>
      <c r="U811" s="96">
        <v>0</v>
      </c>
      <c r="V811" s="42">
        <v>0</v>
      </c>
      <c r="W811" s="97">
        <v>0</v>
      </c>
      <c r="X811" s="96">
        <v>0</v>
      </c>
      <c r="Y811" s="42">
        <v>0</v>
      </c>
      <c r="Z811" s="97">
        <v>0</v>
      </c>
      <c r="AA811" s="96">
        <v>0</v>
      </c>
      <c r="AB811" s="42">
        <v>0</v>
      </c>
      <c r="AC811" s="97">
        <v>0</v>
      </c>
      <c r="AD811" s="96">
        <v>0</v>
      </c>
      <c r="AE811" s="42">
        <v>0</v>
      </c>
      <c r="AF811" s="97">
        <v>0</v>
      </c>
      <c r="AG811" s="96">
        <v>0</v>
      </c>
      <c r="AH811" s="42">
        <v>0</v>
      </c>
      <c r="AI811" s="97">
        <v>0</v>
      </c>
      <c r="AJ811" s="96">
        <v>0</v>
      </c>
      <c r="AK811" s="42">
        <v>0</v>
      </c>
      <c r="AL811" s="97">
        <v>0</v>
      </c>
      <c r="AM811" s="96">
        <v>0</v>
      </c>
      <c r="AN811" s="42">
        <v>0</v>
      </c>
      <c r="AO811" s="97">
        <v>0</v>
      </c>
      <c r="AP811" s="96"/>
      <c r="AQ811" s="42"/>
      <c r="AR811" s="97"/>
      <c r="AT811" s="96">
        <f t="shared" si="332"/>
        <v>0</v>
      </c>
      <c r="AU811" s="42">
        <f t="shared" si="332"/>
        <v>0</v>
      </c>
      <c r="AV811" s="97">
        <f t="shared" si="332"/>
        <v>0</v>
      </c>
      <c r="BC811" s="32">
        <f t="shared" si="333"/>
        <v>0</v>
      </c>
      <c r="BE811" s="23">
        <v>6</v>
      </c>
      <c r="BF811" s="23">
        <v>13</v>
      </c>
      <c r="BG811" s="23">
        <f t="shared" si="334"/>
        <v>10</v>
      </c>
    </row>
    <row r="812" spans="2:59" ht="15" hidden="1" customHeight="1" x14ac:dyDescent="0.3">
      <c r="B812" s="15"/>
      <c r="C812" s="40" t="s">
        <v>23</v>
      </c>
      <c r="D812" s="34" t="s">
        <v>2</v>
      </c>
      <c r="E812" s="35" t="s">
        <v>2</v>
      </c>
      <c r="F812" s="96">
        <v>0</v>
      </c>
      <c r="G812" s="42">
        <v>0</v>
      </c>
      <c r="H812" s="97">
        <v>0</v>
      </c>
      <c r="I812" s="96">
        <v>0</v>
      </c>
      <c r="J812" s="42">
        <v>0</v>
      </c>
      <c r="K812" s="97">
        <v>0</v>
      </c>
      <c r="L812" s="96">
        <v>0</v>
      </c>
      <c r="M812" s="42">
        <v>0</v>
      </c>
      <c r="N812" s="97">
        <v>0</v>
      </c>
      <c r="O812" s="96">
        <v>0</v>
      </c>
      <c r="P812" s="42">
        <v>0</v>
      </c>
      <c r="Q812" s="97">
        <v>0</v>
      </c>
      <c r="R812" s="96">
        <v>0</v>
      </c>
      <c r="S812" s="42">
        <v>0</v>
      </c>
      <c r="T812" s="97">
        <v>0</v>
      </c>
      <c r="U812" s="96">
        <v>0</v>
      </c>
      <c r="V812" s="42">
        <v>0</v>
      </c>
      <c r="W812" s="97">
        <v>0</v>
      </c>
      <c r="X812" s="96">
        <v>0</v>
      </c>
      <c r="Y812" s="42">
        <v>0</v>
      </c>
      <c r="Z812" s="97">
        <v>0</v>
      </c>
      <c r="AA812" s="96">
        <v>0</v>
      </c>
      <c r="AB812" s="42">
        <v>0</v>
      </c>
      <c r="AC812" s="97">
        <v>0</v>
      </c>
      <c r="AD812" s="96">
        <v>0</v>
      </c>
      <c r="AE812" s="42">
        <v>0</v>
      </c>
      <c r="AF812" s="97">
        <v>0</v>
      </c>
      <c r="AG812" s="96">
        <v>0</v>
      </c>
      <c r="AH812" s="42">
        <v>0</v>
      </c>
      <c r="AI812" s="97">
        <v>0</v>
      </c>
      <c r="AJ812" s="96">
        <v>0</v>
      </c>
      <c r="AK812" s="42">
        <v>0</v>
      </c>
      <c r="AL812" s="97">
        <v>0</v>
      </c>
      <c r="AM812" s="96">
        <v>0</v>
      </c>
      <c r="AN812" s="42">
        <v>0</v>
      </c>
      <c r="AO812" s="97">
        <v>0</v>
      </c>
      <c r="AP812" s="96"/>
      <c r="AQ812" s="42"/>
      <c r="AR812" s="97"/>
      <c r="AT812" s="96">
        <f t="shared" si="332"/>
        <v>0</v>
      </c>
      <c r="AU812" s="42">
        <f t="shared" si="332"/>
        <v>0</v>
      </c>
      <c r="AV812" s="97">
        <f t="shared" si="332"/>
        <v>0</v>
      </c>
      <c r="BC812" s="32">
        <f t="shared" si="333"/>
        <v>0</v>
      </c>
      <c r="BE812" s="23">
        <v>6</v>
      </c>
      <c r="BF812" s="23">
        <v>14</v>
      </c>
      <c r="BG812" s="23">
        <f t="shared" si="334"/>
        <v>1</v>
      </c>
    </row>
    <row r="813" spans="2:59" ht="15" hidden="1" customHeight="1" x14ac:dyDescent="0.3">
      <c r="B813" s="15"/>
      <c r="C813" s="50" t="str">
        <f>IF(LEN(E812)&lt;1,"","Total: " &amp; LEFT(E812,LEN(E812)-21) &amp; "Municipalities")</f>
        <v/>
      </c>
      <c r="D813" s="51"/>
      <c r="E813" s="52"/>
      <c r="F813" s="63">
        <f>SUM(F802:F812)</f>
        <v>0</v>
      </c>
      <c r="G813" s="54">
        <f>SUM(G802:G812)</f>
        <v>0</v>
      </c>
      <c r="H813" s="64">
        <f>SUM(H802:H812)</f>
        <v>0</v>
      </c>
      <c r="I813" s="63">
        <f t="shared" ref="I813:Q813" si="335">SUM(I802:I812)</f>
        <v>0</v>
      </c>
      <c r="J813" s="54">
        <f t="shared" si="335"/>
        <v>0</v>
      </c>
      <c r="K813" s="64">
        <f t="shared" si="335"/>
        <v>0</v>
      </c>
      <c r="L813" s="63">
        <f t="shared" si="335"/>
        <v>0</v>
      </c>
      <c r="M813" s="54">
        <f t="shared" si="335"/>
        <v>0</v>
      </c>
      <c r="N813" s="64">
        <f t="shared" si="335"/>
        <v>0</v>
      </c>
      <c r="O813" s="63">
        <f t="shared" si="335"/>
        <v>0</v>
      </c>
      <c r="P813" s="54">
        <f t="shared" si="335"/>
        <v>0</v>
      </c>
      <c r="Q813" s="64">
        <f t="shared" si="335"/>
        <v>0</v>
      </c>
      <c r="R813" s="63">
        <f>SUM(R802:R812)</f>
        <v>0</v>
      </c>
      <c r="S813" s="54">
        <f>SUM(S802:S812)</f>
        <v>0</v>
      </c>
      <c r="T813" s="64">
        <f>SUM(T802:T812)</f>
        <v>0</v>
      </c>
      <c r="U813" s="63">
        <f t="shared" ref="U813:AL813" si="336">SUM(U802:U812)</f>
        <v>0</v>
      </c>
      <c r="V813" s="54">
        <f t="shared" si="336"/>
        <v>0</v>
      </c>
      <c r="W813" s="64">
        <f t="shared" si="336"/>
        <v>0</v>
      </c>
      <c r="X813" s="63">
        <f t="shared" si="336"/>
        <v>0</v>
      </c>
      <c r="Y813" s="54">
        <f t="shared" si="336"/>
        <v>0</v>
      </c>
      <c r="Z813" s="64">
        <f t="shared" si="336"/>
        <v>0</v>
      </c>
      <c r="AA813" s="63">
        <f t="shared" si="336"/>
        <v>0</v>
      </c>
      <c r="AB813" s="54">
        <f t="shared" si="336"/>
        <v>0</v>
      </c>
      <c r="AC813" s="64">
        <f t="shared" si="336"/>
        <v>0</v>
      </c>
      <c r="AD813" s="63">
        <f>SUM(AD802:AD812)</f>
        <v>0</v>
      </c>
      <c r="AE813" s="54">
        <f>SUM(AE802:AE812)</f>
        <v>0</v>
      </c>
      <c r="AF813" s="64">
        <f>SUM(AF802:AF812)</f>
        <v>0</v>
      </c>
      <c r="AG813" s="63">
        <f t="shared" si="336"/>
        <v>0</v>
      </c>
      <c r="AH813" s="54">
        <f t="shared" si="336"/>
        <v>0</v>
      </c>
      <c r="AI813" s="64">
        <f t="shared" si="336"/>
        <v>0</v>
      </c>
      <c r="AJ813" s="63">
        <f t="shared" si="336"/>
        <v>0</v>
      </c>
      <c r="AK813" s="54">
        <f t="shared" si="336"/>
        <v>0</v>
      </c>
      <c r="AL813" s="64">
        <f t="shared" si="336"/>
        <v>0</v>
      </c>
      <c r="AM813" s="63">
        <f>SUM(AM802:AM812)</f>
        <v>0</v>
      </c>
      <c r="AN813" s="54">
        <f>SUM(AN802:AN812)</f>
        <v>0</v>
      </c>
      <c r="AO813" s="64">
        <f>SUM(AO802:AO812)</f>
        <v>0</v>
      </c>
      <c r="AP813" s="63"/>
      <c r="AQ813" s="54"/>
      <c r="AR813" s="64"/>
      <c r="AT813" s="63">
        <f>SUM(AT802:AT812)</f>
        <v>0</v>
      </c>
      <c r="AU813" s="54">
        <f>SUM(AU802:AU812)</f>
        <v>0</v>
      </c>
      <c r="AV813" s="64">
        <f>SUM(AV802:AV812)</f>
        <v>0</v>
      </c>
      <c r="BC813" s="32">
        <f>IF(SUM(BC802:BC812)=0,0,1)</f>
        <v>0</v>
      </c>
    </row>
    <row r="814" spans="2:59" ht="15" hidden="1" customHeight="1" x14ac:dyDescent="0.3">
      <c r="B814" s="15"/>
      <c r="C814" s="40"/>
      <c r="D814" s="34"/>
      <c r="E814" s="35"/>
      <c r="F814" s="96"/>
      <c r="G814" s="42"/>
      <c r="H814" s="97"/>
      <c r="I814" s="96"/>
      <c r="J814" s="42"/>
      <c r="K814" s="97"/>
      <c r="L814" s="96"/>
      <c r="M814" s="42"/>
      <c r="N814" s="97"/>
      <c r="O814" s="96"/>
      <c r="P814" s="42"/>
      <c r="Q814" s="97"/>
      <c r="R814" s="96"/>
      <c r="S814" s="42"/>
      <c r="T814" s="97"/>
      <c r="U814" s="96"/>
      <c r="V814" s="42"/>
      <c r="W814" s="97"/>
      <c r="X814" s="96"/>
      <c r="Y814" s="42"/>
      <c r="Z814" s="97"/>
      <c r="AA814" s="96"/>
      <c r="AB814" s="42"/>
      <c r="AC814" s="97"/>
      <c r="AD814" s="96"/>
      <c r="AE814" s="42"/>
      <c r="AF814" s="97"/>
      <c r="AG814" s="96"/>
      <c r="AH814" s="42"/>
      <c r="AI814" s="97"/>
      <c r="AJ814" s="96"/>
      <c r="AK814" s="42"/>
      <c r="AL814" s="97"/>
      <c r="AM814" s="96"/>
      <c r="AN814" s="42"/>
      <c r="AO814" s="97"/>
      <c r="AP814" s="96"/>
      <c r="AQ814" s="42"/>
      <c r="AR814" s="97"/>
      <c r="AT814" s="96"/>
      <c r="AU814" s="42"/>
      <c r="AV814" s="97"/>
      <c r="BC814" s="32">
        <f>IF(BC813=0,0,1)</f>
        <v>0</v>
      </c>
    </row>
    <row r="815" spans="2:59" ht="15" hidden="1" customHeight="1" x14ac:dyDescent="0.3">
      <c r="B815" s="15"/>
      <c r="C815" s="40" t="s">
        <v>22</v>
      </c>
      <c r="D815" s="34" t="s">
        <v>2</v>
      </c>
      <c r="E815" s="35" t="s">
        <v>2</v>
      </c>
      <c r="F815" s="96">
        <v>0</v>
      </c>
      <c r="G815" s="42">
        <v>0</v>
      </c>
      <c r="H815" s="97">
        <v>0</v>
      </c>
      <c r="I815" s="96">
        <v>0</v>
      </c>
      <c r="J815" s="42">
        <v>0</v>
      </c>
      <c r="K815" s="97">
        <v>0</v>
      </c>
      <c r="L815" s="96">
        <v>0</v>
      </c>
      <c r="M815" s="42">
        <v>0</v>
      </c>
      <c r="N815" s="97">
        <v>0</v>
      </c>
      <c r="O815" s="96">
        <v>0</v>
      </c>
      <c r="P815" s="42">
        <v>0</v>
      </c>
      <c r="Q815" s="97">
        <v>0</v>
      </c>
      <c r="R815" s="96">
        <v>0</v>
      </c>
      <c r="S815" s="42">
        <v>0</v>
      </c>
      <c r="T815" s="97">
        <v>0</v>
      </c>
      <c r="U815" s="96">
        <v>0</v>
      </c>
      <c r="V815" s="42">
        <v>0</v>
      </c>
      <c r="W815" s="97">
        <v>0</v>
      </c>
      <c r="X815" s="96">
        <v>0</v>
      </c>
      <c r="Y815" s="42">
        <v>0</v>
      </c>
      <c r="Z815" s="97">
        <v>0</v>
      </c>
      <c r="AA815" s="96">
        <v>0</v>
      </c>
      <c r="AB815" s="42">
        <v>0</v>
      </c>
      <c r="AC815" s="97">
        <v>0</v>
      </c>
      <c r="AD815" s="96">
        <v>0</v>
      </c>
      <c r="AE815" s="42">
        <v>0</v>
      </c>
      <c r="AF815" s="97">
        <v>0</v>
      </c>
      <c r="AG815" s="96">
        <v>0</v>
      </c>
      <c r="AH815" s="42">
        <v>0</v>
      </c>
      <c r="AI815" s="97">
        <v>0</v>
      </c>
      <c r="AJ815" s="96">
        <v>0</v>
      </c>
      <c r="AK815" s="42">
        <v>0</v>
      </c>
      <c r="AL815" s="97">
        <v>0</v>
      </c>
      <c r="AM815" s="96">
        <v>0</v>
      </c>
      <c r="AN815" s="42">
        <v>0</v>
      </c>
      <c r="AO815" s="97">
        <v>0</v>
      </c>
      <c r="AP815" s="96"/>
      <c r="AQ815" s="42"/>
      <c r="AR815" s="97"/>
      <c r="AT815" s="96">
        <f t="shared" ref="AT815:AV825" si="337">F815+I815+L815+O815+R815+AP815+U815+AA815+AM815+AD815</f>
        <v>0</v>
      </c>
      <c r="AU815" s="42">
        <f t="shared" si="337"/>
        <v>0</v>
      </c>
      <c r="AV815" s="97">
        <f t="shared" si="337"/>
        <v>0</v>
      </c>
      <c r="BC815" s="32">
        <f t="shared" ref="BC815:BC825" si="338">IF(LEN(E815)&lt;2,0,1)</f>
        <v>0</v>
      </c>
      <c r="BE815" s="23">
        <v>6</v>
      </c>
      <c r="BF815" s="23">
        <v>15</v>
      </c>
      <c r="BG815" s="23">
        <v>1</v>
      </c>
    </row>
    <row r="816" spans="2:59" ht="15" hidden="1" customHeight="1" x14ac:dyDescent="0.3">
      <c r="B816" s="15"/>
      <c r="C816" s="40" t="s">
        <v>22</v>
      </c>
      <c r="D816" s="34" t="s">
        <v>2</v>
      </c>
      <c r="E816" s="35" t="s">
        <v>2</v>
      </c>
      <c r="F816" s="96">
        <v>0</v>
      </c>
      <c r="G816" s="42">
        <v>0</v>
      </c>
      <c r="H816" s="97">
        <v>0</v>
      </c>
      <c r="I816" s="96">
        <v>0</v>
      </c>
      <c r="J816" s="42">
        <v>0</v>
      </c>
      <c r="K816" s="97">
        <v>0</v>
      </c>
      <c r="L816" s="96">
        <v>0</v>
      </c>
      <c r="M816" s="42">
        <v>0</v>
      </c>
      <c r="N816" s="97">
        <v>0</v>
      </c>
      <c r="O816" s="96">
        <v>0</v>
      </c>
      <c r="P816" s="42">
        <v>0</v>
      </c>
      <c r="Q816" s="97">
        <v>0</v>
      </c>
      <c r="R816" s="96">
        <v>0</v>
      </c>
      <c r="S816" s="42">
        <v>0</v>
      </c>
      <c r="T816" s="97">
        <v>0</v>
      </c>
      <c r="U816" s="96">
        <v>0</v>
      </c>
      <c r="V816" s="42">
        <v>0</v>
      </c>
      <c r="W816" s="97">
        <v>0</v>
      </c>
      <c r="X816" s="96">
        <v>0</v>
      </c>
      <c r="Y816" s="42">
        <v>0</v>
      </c>
      <c r="Z816" s="97">
        <v>0</v>
      </c>
      <c r="AA816" s="96">
        <v>0</v>
      </c>
      <c r="AB816" s="42">
        <v>0</v>
      </c>
      <c r="AC816" s="97">
        <v>0</v>
      </c>
      <c r="AD816" s="96">
        <v>0</v>
      </c>
      <c r="AE816" s="42">
        <v>0</v>
      </c>
      <c r="AF816" s="97">
        <v>0</v>
      </c>
      <c r="AG816" s="96">
        <v>0</v>
      </c>
      <c r="AH816" s="42">
        <v>0</v>
      </c>
      <c r="AI816" s="97">
        <v>0</v>
      </c>
      <c r="AJ816" s="96">
        <v>0</v>
      </c>
      <c r="AK816" s="42">
        <v>0</v>
      </c>
      <c r="AL816" s="97">
        <v>0</v>
      </c>
      <c r="AM816" s="96">
        <v>0</v>
      </c>
      <c r="AN816" s="42">
        <v>0</v>
      </c>
      <c r="AO816" s="97">
        <v>0</v>
      </c>
      <c r="AP816" s="96"/>
      <c r="AQ816" s="42"/>
      <c r="AR816" s="97"/>
      <c r="AT816" s="96">
        <f t="shared" si="337"/>
        <v>0</v>
      </c>
      <c r="AU816" s="42">
        <f t="shared" si="337"/>
        <v>0</v>
      </c>
      <c r="AV816" s="97">
        <f t="shared" si="337"/>
        <v>0</v>
      </c>
      <c r="BC816" s="32">
        <f t="shared" si="338"/>
        <v>0</v>
      </c>
      <c r="BE816" s="23">
        <v>6</v>
      </c>
      <c r="BF816" s="23">
        <v>15</v>
      </c>
      <c r="BG816" s="23">
        <f>IF(BF816=BF815,BG815+1,1)</f>
        <v>2</v>
      </c>
    </row>
    <row r="817" spans="2:59" ht="15" hidden="1" customHeight="1" x14ac:dyDescent="0.3">
      <c r="B817" s="15"/>
      <c r="C817" s="40" t="s">
        <v>22</v>
      </c>
      <c r="D817" s="34" t="s">
        <v>2</v>
      </c>
      <c r="E817" s="35" t="s">
        <v>2</v>
      </c>
      <c r="F817" s="96">
        <v>0</v>
      </c>
      <c r="G817" s="42">
        <v>0</v>
      </c>
      <c r="H817" s="97">
        <v>0</v>
      </c>
      <c r="I817" s="96">
        <v>0</v>
      </c>
      <c r="J817" s="42">
        <v>0</v>
      </c>
      <c r="K817" s="97">
        <v>0</v>
      </c>
      <c r="L817" s="96">
        <v>0</v>
      </c>
      <c r="M817" s="42">
        <v>0</v>
      </c>
      <c r="N817" s="97">
        <v>0</v>
      </c>
      <c r="O817" s="96">
        <v>0</v>
      </c>
      <c r="P817" s="42">
        <v>0</v>
      </c>
      <c r="Q817" s="97">
        <v>0</v>
      </c>
      <c r="R817" s="96">
        <v>0</v>
      </c>
      <c r="S817" s="42">
        <v>0</v>
      </c>
      <c r="T817" s="97">
        <v>0</v>
      </c>
      <c r="U817" s="96">
        <v>0</v>
      </c>
      <c r="V817" s="42">
        <v>0</v>
      </c>
      <c r="W817" s="97">
        <v>0</v>
      </c>
      <c r="X817" s="96">
        <v>0</v>
      </c>
      <c r="Y817" s="42">
        <v>0</v>
      </c>
      <c r="Z817" s="97">
        <v>0</v>
      </c>
      <c r="AA817" s="96">
        <v>0</v>
      </c>
      <c r="AB817" s="42">
        <v>0</v>
      </c>
      <c r="AC817" s="97">
        <v>0</v>
      </c>
      <c r="AD817" s="96">
        <v>0</v>
      </c>
      <c r="AE817" s="42">
        <v>0</v>
      </c>
      <c r="AF817" s="97">
        <v>0</v>
      </c>
      <c r="AG817" s="96">
        <v>0</v>
      </c>
      <c r="AH817" s="42">
        <v>0</v>
      </c>
      <c r="AI817" s="97">
        <v>0</v>
      </c>
      <c r="AJ817" s="96">
        <v>0</v>
      </c>
      <c r="AK817" s="42">
        <v>0</v>
      </c>
      <c r="AL817" s="97">
        <v>0</v>
      </c>
      <c r="AM817" s="96">
        <v>0</v>
      </c>
      <c r="AN817" s="42">
        <v>0</v>
      </c>
      <c r="AO817" s="97">
        <v>0</v>
      </c>
      <c r="AP817" s="96"/>
      <c r="AQ817" s="42"/>
      <c r="AR817" s="97"/>
      <c r="AT817" s="96">
        <f t="shared" si="337"/>
        <v>0</v>
      </c>
      <c r="AU817" s="42">
        <f t="shared" si="337"/>
        <v>0</v>
      </c>
      <c r="AV817" s="97">
        <f t="shared" si="337"/>
        <v>0</v>
      </c>
      <c r="BC817" s="32">
        <f t="shared" si="338"/>
        <v>0</v>
      </c>
      <c r="BE817" s="23">
        <v>6</v>
      </c>
      <c r="BF817" s="23">
        <v>15</v>
      </c>
      <c r="BG817" s="23">
        <f t="shared" ref="BG817:BG825" si="339">IF(BF817=BF816,BG816+1,1)</f>
        <v>3</v>
      </c>
    </row>
    <row r="818" spans="2:59" ht="15" hidden="1" customHeight="1" x14ac:dyDescent="0.3">
      <c r="B818" s="15"/>
      <c r="C818" s="40" t="s">
        <v>22</v>
      </c>
      <c r="D818" s="34" t="s">
        <v>2</v>
      </c>
      <c r="E818" s="35" t="s">
        <v>2</v>
      </c>
      <c r="F818" s="96">
        <v>0</v>
      </c>
      <c r="G818" s="42">
        <v>0</v>
      </c>
      <c r="H818" s="97">
        <v>0</v>
      </c>
      <c r="I818" s="96">
        <v>0</v>
      </c>
      <c r="J818" s="42">
        <v>0</v>
      </c>
      <c r="K818" s="97">
        <v>0</v>
      </c>
      <c r="L818" s="96">
        <v>0</v>
      </c>
      <c r="M818" s="42">
        <v>0</v>
      </c>
      <c r="N818" s="97">
        <v>0</v>
      </c>
      <c r="O818" s="96">
        <v>0</v>
      </c>
      <c r="P818" s="42">
        <v>0</v>
      </c>
      <c r="Q818" s="97">
        <v>0</v>
      </c>
      <c r="R818" s="96">
        <v>0</v>
      </c>
      <c r="S818" s="42">
        <v>0</v>
      </c>
      <c r="T818" s="97">
        <v>0</v>
      </c>
      <c r="U818" s="96">
        <v>0</v>
      </c>
      <c r="V818" s="42">
        <v>0</v>
      </c>
      <c r="W818" s="97">
        <v>0</v>
      </c>
      <c r="X818" s="96">
        <v>0</v>
      </c>
      <c r="Y818" s="42">
        <v>0</v>
      </c>
      <c r="Z818" s="97">
        <v>0</v>
      </c>
      <c r="AA818" s="96">
        <v>0</v>
      </c>
      <c r="AB818" s="42">
        <v>0</v>
      </c>
      <c r="AC818" s="97">
        <v>0</v>
      </c>
      <c r="AD818" s="96">
        <v>0</v>
      </c>
      <c r="AE818" s="42">
        <v>0</v>
      </c>
      <c r="AF818" s="97">
        <v>0</v>
      </c>
      <c r="AG818" s="96">
        <v>0</v>
      </c>
      <c r="AH818" s="42">
        <v>0</v>
      </c>
      <c r="AI818" s="97">
        <v>0</v>
      </c>
      <c r="AJ818" s="96">
        <v>0</v>
      </c>
      <c r="AK818" s="42">
        <v>0</v>
      </c>
      <c r="AL818" s="97">
        <v>0</v>
      </c>
      <c r="AM818" s="96">
        <v>0</v>
      </c>
      <c r="AN818" s="42">
        <v>0</v>
      </c>
      <c r="AO818" s="97">
        <v>0</v>
      </c>
      <c r="AP818" s="96"/>
      <c r="AQ818" s="42"/>
      <c r="AR818" s="97"/>
      <c r="AT818" s="96">
        <f t="shared" si="337"/>
        <v>0</v>
      </c>
      <c r="AU818" s="42">
        <f t="shared" si="337"/>
        <v>0</v>
      </c>
      <c r="AV818" s="97">
        <f t="shared" si="337"/>
        <v>0</v>
      </c>
      <c r="BC818" s="32">
        <f t="shared" si="338"/>
        <v>0</v>
      </c>
      <c r="BE818" s="23">
        <v>6</v>
      </c>
      <c r="BF818" s="23">
        <v>15</v>
      </c>
      <c r="BG818" s="23">
        <f t="shared" si="339"/>
        <v>4</v>
      </c>
    </row>
    <row r="819" spans="2:59" ht="15" hidden="1" customHeight="1" x14ac:dyDescent="0.3">
      <c r="B819" s="15"/>
      <c r="C819" s="40" t="s">
        <v>22</v>
      </c>
      <c r="D819" s="34" t="s">
        <v>2</v>
      </c>
      <c r="E819" s="35" t="s">
        <v>2</v>
      </c>
      <c r="F819" s="96">
        <v>0</v>
      </c>
      <c r="G819" s="42">
        <v>0</v>
      </c>
      <c r="H819" s="97">
        <v>0</v>
      </c>
      <c r="I819" s="96">
        <v>0</v>
      </c>
      <c r="J819" s="42">
        <v>0</v>
      </c>
      <c r="K819" s="97">
        <v>0</v>
      </c>
      <c r="L819" s="96">
        <v>0</v>
      </c>
      <c r="M819" s="42">
        <v>0</v>
      </c>
      <c r="N819" s="97">
        <v>0</v>
      </c>
      <c r="O819" s="96">
        <v>0</v>
      </c>
      <c r="P819" s="42">
        <v>0</v>
      </c>
      <c r="Q819" s="97">
        <v>0</v>
      </c>
      <c r="R819" s="96">
        <v>0</v>
      </c>
      <c r="S819" s="42">
        <v>0</v>
      </c>
      <c r="T819" s="97">
        <v>0</v>
      </c>
      <c r="U819" s="96">
        <v>0</v>
      </c>
      <c r="V819" s="42">
        <v>0</v>
      </c>
      <c r="W819" s="97">
        <v>0</v>
      </c>
      <c r="X819" s="96">
        <v>0</v>
      </c>
      <c r="Y819" s="42">
        <v>0</v>
      </c>
      <c r="Z819" s="97">
        <v>0</v>
      </c>
      <c r="AA819" s="96">
        <v>0</v>
      </c>
      <c r="AB819" s="42">
        <v>0</v>
      </c>
      <c r="AC819" s="97">
        <v>0</v>
      </c>
      <c r="AD819" s="96">
        <v>0</v>
      </c>
      <c r="AE819" s="42">
        <v>0</v>
      </c>
      <c r="AF819" s="97">
        <v>0</v>
      </c>
      <c r="AG819" s="96">
        <v>0</v>
      </c>
      <c r="AH819" s="42">
        <v>0</v>
      </c>
      <c r="AI819" s="97">
        <v>0</v>
      </c>
      <c r="AJ819" s="96">
        <v>0</v>
      </c>
      <c r="AK819" s="42">
        <v>0</v>
      </c>
      <c r="AL819" s="97">
        <v>0</v>
      </c>
      <c r="AM819" s="96">
        <v>0</v>
      </c>
      <c r="AN819" s="42">
        <v>0</v>
      </c>
      <c r="AO819" s="97">
        <v>0</v>
      </c>
      <c r="AP819" s="96"/>
      <c r="AQ819" s="42"/>
      <c r="AR819" s="97"/>
      <c r="AT819" s="96">
        <f t="shared" si="337"/>
        <v>0</v>
      </c>
      <c r="AU819" s="42">
        <f t="shared" si="337"/>
        <v>0</v>
      </c>
      <c r="AV819" s="97">
        <f t="shared" si="337"/>
        <v>0</v>
      </c>
      <c r="BC819" s="32">
        <f t="shared" si="338"/>
        <v>0</v>
      </c>
      <c r="BE819" s="23">
        <v>6</v>
      </c>
      <c r="BF819" s="23">
        <v>15</v>
      </c>
      <c r="BG819" s="23">
        <f t="shared" si="339"/>
        <v>5</v>
      </c>
    </row>
    <row r="820" spans="2:59" ht="15" hidden="1" customHeight="1" x14ac:dyDescent="0.3">
      <c r="B820" s="15"/>
      <c r="C820" s="40" t="s">
        <v>22</v>
      </c>
      <c r="D820" s="34" t="s">
        <v>2</v>
      </c>
      <c r="E820" s="35" t="s">
        <v>2</v>
      </c>
      <c r="F820" s="96">
        <v>0</v>
      </c>
      <c r="G820" s="42">
        <v>0</v>
      </c>
      <c r="H820" s="97">
        <v>0</v>
      </c>
      <c r="I820" s="96">
        <v>0</v>
      </c>
      <c r="J820" s="42">
        <v>0</v>
      </c>
      <c r="K820" s="97">
        <v>0</v>
      </c>
      <c r="L820" s="96">
        <v>0</v>
      </c>
      <c r="M820" s="42">
        <v>0</v>
      </c>
      <c r="N820" s="97">
        <v>0</v>
      </c>
      <c r="O820" s="96">
        <v>0</v>
      </c>
      <c r="P820" s="42">
        <v>0</v>
      </c>
      <c r="Q820" s="97">
        <v>0</v>
      </c>
      <c r="R820" s="96">
        <v>0</v>
      </c>
      <c r="S820" s="42">
        <v>0</v>
      </c>
      <c r="T820" s="97">
        <v>0</v>
      </c>
      <c r="U820" s="96">
        <v>0</v>
      </c>
      <c r="V820" s="42">
        <v>0</v>
      </c>
      <c r="W820" s="97">
        <v>0</v>
      </c>
      <c r="X820" s="96">
        <v>0</v>
      </c>
      <c r="Y820" s="42">
        <v>0</v>
      </c>
      <c r="Z820" s="97">
        <v>0</v>
      </c>
      <c r="AA820" s="96">
        <v>0</v>
      </c>
      <c r="AB820" s="42">
        <v>0</v>
      </c>
      <c r="AC820" s="97">
        <v>0</v>
      </c>
      <c r="AD820" s="96">
        <v>0</v>
      </c>
      <c r="AE820" s="42">
        <v>0</v>
      </c>
      <c r="AF820" s="97">
        <v>0</v>
      </c>
      <c r="AG820" s="96">
        <v>0</v>
      </c>
      <c r="AH820" s="42">
        <v>0</v>
      </c>
      <c r="AI820" s="97">
        <v>0</v>
      </c>
      <c r="AJ820" s="96">
        <v>0</v>
      </c>
      <c r="AK820" s="42">
        <v>0</v>
      </c>
      <c r="AL820" s="97">
        <v>0</v>
      </c>
      <c r="AM820" s="96">
        <v>0</v>
      </c>
      <c r="AN820" s="42">
        <v>0</v>
      </c>
      <c r="AO820" s="97">
        <v>0</v>
      </c>
      <c r="AP820" s="96"/>
      <c r="AQ820" s="42"/>
      <c r="AR820" s="97"/>
      <c r="AT820" s="96">
        <f t="shared" si="337"/>
        <v>0</v>
      </c>
      <c r="AU820" s="42">
        <f t="shared" si="337"/>
        <v>0</v>
      </c>
      <c r="AV820" s="97">
        <f t="shared" si="337"/>
        <v>0</v>
      </c>
      <c r="BC820" s="32">
        <f t="shared" si="338"/>
        <v>0</v>
      </c>
      <c r="BE820" s="23">
        <v>6</v>
      </c>
      <c r="BF820" s="23">
        <v>15</v>
      </c>
      <c r="BG820" s="23">
        <f t="shared" si="339"/>
        <v>6</v>
      </c>
    </row>
    <row r="821" spans="2:59" ht="15" hidden="1" customHeight="1" x14ac:dyDescent="0.3">
      <c r="B821" s="15"/>
      <c r="C821" s="40" t="s">
        <v>22</v>
      </c>
      <c r="D821" s="34" t="s">
        <v>2</v>
      </c>
      <c r="E821" s="35" t="s">
        <v>2</v>
      </c>
      <c r="F821" s="96">
        <v>0</v>
      </c>
      <c r="G821" s="42">
        <v>0</v>
      </c>
      <c r="H821" s="97">
        <v>0</v>
      </c>
      <c r="I821" s="96">
        <v>0</v>
      </c>
      <c r="J821" s="42">
        <v>0</v>
      </c>
      <c r="K821" s="97">
        <v>0</v>
      </c>
      <c r="L821" s="96">
        <v>0</v>
      </c>
      <c r="M821" s="42">
        <v>0</v>
      </c>
      <c r="N821" s="97">
        <v>0</v>
      </c>
      <c r="O821" s="96">
        <v>0</v>
      </c>
      <c r="P821" s="42">
        <v>0</v>
      </c>
      <c r="Q821" s="97">
        <v>0</v>
      </c>
      <c r="R821" s="96">
        <v>0</v>
      </c>
      <c r="S821" s="42">
        <v>0</v>
      </c>
      <c r="T821" s="97">
        <v>0</v>
      </c>
      <c r="U821" s="96">
        <v>0</v>
      </c>
      <c r="V821" s="42">
        <v>0</v>
      </c>
      <c r="W821" s="97">
        <v>0</v>
      </c>
      <c r="X821" s="96">
        <v>0</v>
      </c>
      <c r="Y821" s="42">
        <v>0</v>
      </c>
      <c r="Z821" s="97">
        <v>0</v>
      </c>
      <c r="AA821" s="96">
        <v>0</v>
      </c>
      <c r="AB821" s="42">
        <v>0</v>
      </c>
      <c r="AC821" s="97">
        <v>0</v>
      </c>
      <c r="AD821" s="96">
        <v>0</v>
      </c>
      <c r="AE821" s="42">
        <v>0</v>
      </c>
      <c r="AF821" s="97">
        <v>0</v>
      </c>
      <c r="AG821" s="96">
        <v>0</v>
      </c>
      <c r="AH821" s="42">
        <v>0</v>
      </c>
      <c r="AI821" s="97">
        <v>0</v>
      </c>
      <c r="AJ821" s="96">
        <v>0</v>
      </c>
      <c r="AK821" s="42">
        <v>0</v>
      </c>
      <c r="AL821" s="97">
        <v>0</v>
      </c>
      <c r="AM821" s="96">
        <v>0</v>
      </c>
      <c r="AN821" s="42">
        <v>0</v>
      </c>
      <c r="AO821" s="97">
        <v>0</v>
      </c>
      <c r="AP821" s="96"/>
      <c r="AQ821" s="42"/>
      <c r="AR821" s="97"/>
      <c r="AT821" s="96">
        <f t="shared" si="337"/>
        <v>0</v>
      </c>
      <c r="AU821" s="42">
        <f t="shared" si="337"/>
        <v>0</v>
      </c>
      <c r="AV821" s="97">
        <f t="shared" si="337"/>
        <v>0</v>
      </c>
      <c r="BC821" s="32">
        <f t="shared" si="338"/>
        <v>0</v>
      </c>
      <c r="BE821" s="23">
        <v>6</v>
      </c>
      <c r="BF821" s="23">
        <v>15</v>
      </c>
      <c r="BG821" s="23">
        <f t="shared" si="339"/>
        <v>7</v>
      </c>
    </row>
    <row r="822" spans="2:59" ht="15" hidden="1" customHeight="1" x14ac:dyDescent="0.3">
      <c r="B822" s="15"/>
      <c r="C822" s="40" t="s">
        <v>22</v>
      </c>
      <c r="D822" s="34" t="s">
        <v>2</v>
      </c>
      <c r="E822" s="35" t="s">
        <v>2</v>
      </c>
      <c r="F822" s="96">
        <v>0</v>
      </c>
      <c r="G822" s="42">
        <v>0</v>
      </c>
      <c r="H822" s="97">
        <v>0</v>
      </c>
      <c r="I822" s="96">
        <v>0</v>
      </c>
      <c r="J822" s="42">
        <v>0</v>
      </c>
      <c r="K822" s="97">
        <v>0</v>
      </c>
      <c r="L822" s="96">
        <v>0</v>
      </c>
      <c r="M822" s="42">
        <v>0</v>
      </c>
      <c r="N822" s="97">
        <v>0</v>
      </c>
      <c r="O822" s="96">
        <v>0</v>
      </c>
      <c r="P822" s="42">
        <v>0</v>
      </c>
      <c r="Q822" s="97">
        <v>0</v>
      </c>
      <c r="R822" s="96">
        <v>0</v>
      </c>
      <c r="S822" s="42">
        <v>0</v>
      </c>
      <c r="T822" s="97">
        <v>0</v>
      </c>
      <c r="U822" s="96">
        <v>0</v>
      </c>
      <c r="V822" s="42">
        <v>0</v>
      </c>
      <c r="W822" s="97">
        <v>0</v>
      </c>
      <c r="X822" s="96">
        <v>0</v>
      </c>
      <c r="Y822" s="42">
        <v>0</v>
      </c>
      <c r="Z822" s="97">
        <v>0</v>
      </c>
      <c r="AA822" s="96">
        <v>0</v>
      </c>
      <c r="AB822" s="42">
        <v>0</v>
      </c>
      <c r="AC822" s="97">
        <v>0</v>
      </c>
      <c r="AD822" s="96">
        <v>0</v>
      </c>
      <c r="AE822" s="42">
        <v>0</v>
      </c>
      <c r="AF822" s="97">
        <v>0</v>
      </c>
      <c r="AG822" s="96">
        <v>0</v>
      </c>
      <c r="AH822" s="42">
        <v>0</v>
      </c>
      <c r="AI822" s="97">
        <v>0</v>
      </c>
      <c r="AJ822" s="96">
        <v>0</v>
      </c>
      <c r="AK822" s="42">
        <v>0</v>
      </c>
      <c r="AL822" s="97">
        <v>0</v>
      </c>
      <c r="AM822" s="96">
        <v>0</v>
      </c>
      <c r="AN822" s="42">
        <v>0</v>
      </c>
      <c r="AO822" s="97">
        <v>0</v>
      </c>
      <c r="AP822" s="96"/>
      <c r="AQ822" s="42"/>
      <c r="AR822" s="97"/>
      <c r="AT822" s="96">
        <f t="shared" si="337"/>
        <v>0</v>
      </c>
      <c r="AU822" s="42">
        <f t="shared" si="337"/>
        <v>0</v>
      </c>
      <c r="AV822" s="97">
        <f t="shared" si="337"/>
        <v>0</v>
      </c>
      <c r="BC822" s="32">
        <f t="shared" si="338"/>
        <v>0</v>
      </c>
      <c r="BE822" s="23">
        <v>6</v>
      </c>
      <c r="BF822" s="23">
        <v>15</v>
      </c>
      <c r="BG822" s="23">
        <f t="shared" si="339"/>
        <v>8</v>
      </c>
    </row>
    <row r="823" spans="2:59" ht="15" hidden="1" customHeight="1" x14ac:dyDescent="0.3">
      <c r="B823" s="15"/>
      <c r="C823" s="40" t="s">
        <v>22</v>
      </c>
      <c r="D823" s="34" t="s">
        <v>2</v>
      </c>
      <c r="E823" s="35" t="s">
        <v>2</v>
      </c>
      <c r="F823" s="96">
        <v>0</v>
      </c>
      <c r="G823" s="42">
        <v>0</v>
      </c>
      <c r="H823" s="97">
        <v>0</v>
      </c>
      <c r="I823" s="96">
        <v>0</v>
      </c>
      <c r="J823" s="42">
        <v>0</v>
      </c>
      <c r="K823" s="97">
        <v>0</v>
      </c>
      <c r="L823" s="96">
        <v>0</v>
      </c>
      <c r="M823" s="42">
        <v>0</v>
      </c>
      <c r="N823" s="97">
        <v>0</v>
      </c>
      <c r="O823" s="96">
        <v>0</v>
      </c>
      <c r="P823" s="42">
        <v>0</v>
      </c>
      <c r="Q823" s="97">
        <v>0</v>
      </c>
      <c r="R823" s="96">
        <v>0</v>
      </c>
      <c r="S823" s="42">
        <v>0</v>
      </c>
      <c r="T823" s="97">
        <v>0</v>
      </c>
      <c r="U823" s="96">
        <v>0</v>
      </c>
      <c r="V823" s="42">
        <v>0</v>
      </c>
      <c r="W823" s="97">
        <v>0</v>
      </c>
      <c r="X823" s="96">
        <v>0</v>
      </c>
      <c r="Y823" s="42">
        <v>0</v>
      </c>
      <c r="Z823" s="97">
        <v>0</v>
      </c>
      <c r="AA823" s="96">
        <v>0</v>
      </c>
      <c r="AB823" s="42">
        <v>0</v>
      </c>
      <c r="AC823" s="97">
        <v>0</v>
      </c>
      <c r="AD823" s="96">
        <v>0</v>
      </c>
      <c r="AE823" s="42">
        <v>0</v>
      </c>
      <c r="AF823" s="97">
        <v>0</v>
      </c>
      <c r="AG823" s="96">
        <v>0</v>
      </c>
      <c r="AH823" s="42">
        <v>0</v>
      </c>
      <c r="AI823" s="97">
        <v>0</v>
      </c>
      <c r="AJ823" s="96">
        <v>0</v>
      </c>
      <c r="AK823" s="42">
        <v>0</v>
      </c>
      <c r="AL823" s="97">
        <v>0</v>
      </c>
      <c r="AM823" s="96">
        <v>0</v>
      </c>
      <c r="AN823" s="42">
        <v>0</v>
      </c>
      <c r="AO823" s="97">
        <v>0</v>
      </c>
      <c r="AP823" s="96"/>
      <c r="AQ823" s="42"/>
      <c r="AR823" s="97"/>
      <c r="AT823" s="96">
        <f t="shared" si="337"/>
        <v>0</v>
      </c>
      <c r="AU823" s="42">
        <f t="shared" si="337"/>
        <v>0</v>
      </c>
      <c r="AV823" s="97">
        <f t="shared" si="337"/>
        <v>0</v>
      </c>
      <c r="BC823" s="32">
        <f t="shared" si="338"/>
        <v>0</v>
      </c>
      <c r="BE823" s="23">
        <v>6</v>
      </c>
      <c r="BF823" s="23">
        <v>15</v>
      </c>
      <c r="BG823" s="23">
        <f t="shared" si="339"/>
        <v>9</v>
      </c>
    </row>
    <row r="824" spans="2:59" ht="15" hidden="1" customHeight="1" x14ac:dyDescent="0.3">
      <c r="B824" s="15"/>
      <c r="C824" s="40" t="s">
        <v>22</v>
      </c>
      <c r="D824" s="34" t="s">
        <v>2</v>
      </c>
      <c r="E824" s="35" t="s">
        <v>2</v>
      </c>
      <c r="F824" s="96">
        <v>0</v>
      </c>
      <c r="G824" s="42">
        <v>0</v>
      </c>
      <c r="H824" s="97">
        <v>0</v>
      </c>
      <c r="I824" s="96">
        <v>0</v>
      </c>
      <c r="J824" s="42">
        <v>0</v>
      </c>
      <c r="K824" s="97">
        <v>0</v>
      </c>
      <c r="L824" s="96">
        <v>0</v>
      </c>
      <c r="M824" s="42">
        <v>0</v>
      </c>
      <c r="N824" s="97">
        <v>0</v>
      </c>
      <c r="O824" s="96">
        <v>0</v>
      </c>
      <c r="P824" s="42">
        <v>0</v>
      </c>
      <c r="Q824" s="97">
        <v>0</v>
      </c>
      <c r="R824" s="96">
        <v>0</v>
      </c>
      <c r="S824" s="42">
        <v>0</v>
      </c>
      <c r="T824" s="97">
        <v>0</v>
      </c>
      <c r="U824" s="96">
        <v>0</v>
      </c>
      <c r="V824" s="42">
        <v>0</v>
      </c>
      <c r="W824" s="97">
        <v>0</v>
      </c>
      <c r="X824" s="96">
        <v>0</v>
      </c>
      <c r="Y824" s="42">
        <v>0</v>
      </c>
      <c r="Z824" s="97">
        <v>0</v>
      </c>
      <c r="AA824" s="96">
        <v>0</v>
      </c>
      <c r="AB824" s="42">
        <v>0</v>
      </c>
      <c r="AC824" s="97">
        <v>0</v>
      </c>
      <c r="AD824" s="96">
        <v>0</v>
      </c>
      <c r="AE824" s="42">
        <v>0</v>
      </c>
      <c r="AF824" s="97">
        <v>0</v>
      </c>
      <c r="AG824" s="96">
        <v>0</v>
      </c>
      <c r="AH824" s="42">
        <v>0</v>
      </c>
      <c r="AI824" s="97">
        <v>0</v>
      </c>
      <c r="AJ824" s="96">
        <v>0</v>
      </c>
      <c r="AK824" s="42">
        <v>0</v>
      </c>
      <c r="AL824" s="97">
        <v>0</v>
      </c>
      <c r="AM824" s="96">
        <v>0</v>
      </c>
      <c r="AN824" s="42">
        <v>0</v>
      </c>
      <c r="AO824" s="97">
        <v>0</v>
      </c>
      <c r="AP824" s="96"/>
      <c r="AQ824" s="42"/>
      <c r="AR824" s="97"/>
      <c r="AT824" s="96">
        <f t="shared" si="337"/>
        <v>0</v>
      </c>
      <c r="AU824" s="42">
        <f t="shared" si="337"/>
        <v>0</v>
      </c>
      <c r="AV824" s="97">
        <f t="shared" si="337"/>
        <v>0</v>
      </c>
      <c r="BC824" s="32">
        <f t="shared" si="338"/>
        <v>0</v>
      </c>
      <c r="BE824" s="23">
        <v>6</v>
      </c>
      <c r="BF824" s="23">
        <v>15</v>
      </c>
      <c r="BG824" s="23">
        <f t="shared" si="339"/>
        <v>10</v>
      </c>
    </row>
    <row r="825" spans="2:59" ht="15" hidden="1" customHeight="1" x14ac:dyDescent="0.3">
      <c r="B825" s="15"/>
      <c r="C825" s="40" t="s">
        <v>23</v>
      </c>
      <c r="D825" s="34" t="s">
        <v>2</v>
      </c>
      <c r="E825" s="35" t="s">
        <v>2</v>
      </c>
      <c r="F825" s="96">
        <v>0</v>
      </c>
      <c r="G825" s="42">
        <v>0</v>
      </c>
      <c r="H825" s="97">
        <v>0</v>
      </c>
      <c r="I825" s="96">
        <v>0</v>
      </c>
      <c r="J825" s="42">
        <v>0</v>
      </c>
      <c r="K825" s="97">
        <v>0</v>
      </c>
      <c r="L825" s="96">
        <v>0</v>
      </c>
      <c r="M825" s="42">
        <v>0</v>
      </c>
      <c r="N825" s="97">
        <v>0</v>
      </c>
      <c r="O825" s="96">
        <v>0</v>
      </c>
      <c r="P825" s="42">
        <v>0</v>
      </c>
      <c r="Q825" s="97">
        <v>0</v>
      </c>
      <c r="R825" s="96">
        <v>0</v>
      </c>
      <c r="S825" s="42">
        <v>0</v>
      </c>
      <c r="T825" s="97">
        <v>0</v>
      </c>
      <c r="U825" s="96">
        <v>0</v>
      </c>
      <c r="V825" s="42">
        <v>0</v>
      </c>
      <c r="W825" s="97">
        <v>0</v>
      </c>
      <c r="X825" s="96">
        <v>0</v>
      </c>
      <c r="Y825" s="42">
        <v>0</v>
      </c>
      <c r="Z825" s="97">
        <v>0</v>
      </c>
      <c r="AA825" s="96">
        <v>0</v>
      </c>
      <c r="AB825" s="42">
        <v>0</v>
      </c>
      <c r="AC825" s="97">
        <v>0</v>
      </c>
      <c r="AD825" s="96">
        <v>0</v>
      </c>
      <c r="AE825" s="42">
        <v>0</v>
      </c>
      <c r="AF825" s="97">
        <v>0</v>
      </c>
      <c r="AG825" s="96">
        <v>0</v>
      </c>
      <c r="AH825" s="42">
        <v>0</v>
      </c>
      <c r="AI825" s="97">
        <v>0</v>
      </c>
      <c r="AJ825" s="96">
        <v>0</v>
      </c>
      <c r="AK825" s="42">
        <v>0</v>
      </c>
      <c r="AL825" s="97">
        <v>0</v>
      </c>
      <c r="AM825" s="96">
        <v>0</v>
      </c>
      <c r="AN825" s="42">
        <v>0</v>
      </c>
      <c r="AO825" s="97">
        <v>0</v>
      </c>
      <c r="AP825" s="96"/>
      <c r="AQ825" s="42"/>
      <c r="AR825" s="97"/>
      <c r="AT825" s="96">
        <f t="shared" si="337"/>
        <v>0</v>
      </c>
      <c r="AU825" s="42">
        <f t="shared" si="337"/>
        <v>0</v>
      </c>
      <c r="AV825" s="97">
        <f t="shared" si="337"/>
        <v>0</v>
      </c>
      <c r="BC825" s="32">
        <f t="shared" si="338"/>
        <v>0</v>
      </c>
      <c r="BE825" s="23">
        <v>6</v>
      </c>
      <c r="BF825" s="23">
        <v>16</v>
      </c>
      <c r="BG825" s="23">
        <f t="shared" si="339"/>
        <v>1</v>
      </c>
    </row>
    <row r="826" spans="2:59" ht="15" hidden="1" customHeight="1" x14ac:dyDescent="0.3">
      <c r="B826" s="15"/>
      <c r="C826" s="50" t="str">
        <f>IF(LEN(E825)&lt;1,"","Total: " &amp; LEFT(E825,LEN(E825)-21) &amp; "Municipalities")</f>
        <v/>
      </c>
      <c r="D826" s="51"/>
      <c r="E826" s="52"/>
      <c r="F826" s="63">
        <f>SUM(F815:F825)</f>
        <v>0</v>
      </c>
      <c r="G826" s="54">
        <f>SUM(G815:G825)</f>
        <v>0</v>
      </c>
      <c r="H826" s="64">
        <f>SUM(H815:H825)</f>
        <v>0</v>
      </c>
      <c r="I826" s="63">
        <f t="shared" ref="I826:Q826" si="340">SUM(I815:I825)</f>
        <v>0</v>
      </c>
      <c r="J826" s="54">
        <f t="shared" si="340"/>
        <v>0</v>
      </c>
      <c r="K826" s="64">
        <f t="shared" si="340"/>
        <v>0</v>
      </c>
      <c r="L826" s="63">
        <f t="shared" si="340"/>
        <v>0</v>
      </c>
      <c r="M826" s="54">
        <f t="shared" si="340"/>
        <v>0</v>
      </c>
      <c r="N826" s="64">
        <f t="shared" si="340"/>
        <v>0</v>
      </c>
      <c r="O826" s="63">
        <f t="shared" si="340"/>
        <v>0</v>
      </c>
      <c r="P826" s="54">
        <f t="shared" si="340"/>
        <v>0</v>
      </c>
      <c r="Q826" s="64">
        <f t="shared" si="340"/>
        <v>0</v>
      </c>
      <c r="R826" s="63">
        <f>SUM(R815:R825)</f>
        <v>0</v>
      </c>
      <c r="S826" s="54">
        <f>SUM(S815:S825)</f>
        <v>0</v>
      </c>
      <c r="T826" s="64">
        <f>SUM(T815:T825)</f>
        <v>0</v>
      </c>
      <c r="U826" s="63">
        <f t="shared" ref="U826:AL826" si="341">SUM(U815:U825)</f>
        <v>0</v>
      </c>
      <c r="V826" s="54">
        <f t="shared" si="341"/>
        <v>0</v>
      </c>
      <c r="W826" s="64">
        <f t="shared" si="341"/>
        <v>0</v>
      </c>
      <c r="X826" s="63">
        <f t="shared" si="341"/>
        <v>0</v>
      </c>
      <c r="Y826" s="54">
        <f t="shared" si="341"/>
        <v>0</v>
      </c>
      <c r="Z826" s="64">
        <f t="shared" si="341"/>
        <v>0</v>
      </c>
      <c r="AA826" s="63">
        <f t="shared" si="341"/>
        <v>0</v>
      </c>
      <c r="AB826" s="54">
        <f t="shared" si="341"/>
        <v>0</v>
      </c>
      <c r="AC826" s="64">
        <f t="shared" si="341"/>
        <v>0</v>
      </c>
      <c r="AD826" s="63">
        <f>SUM(AD815:AD825)</f>
        <v>0</v>
      </c>
      <c r="AE826" s="54">
        <f>SUM(AE815:AE825)</f>
        <v>0</v>
      </c>
      <c r="AF826" s="64">
        <f>SUM(AF815:AF825)</f>
        <v>0</v>
      </c>
      <c r="AG826" s="63">
        <f t="shared" si="341"/>
        <v>0</v>
      </c>
      <c r="AH826" s="54">
        <f t="shared" si="341"/>
        <v>0</v>
      </c>
      <c r="AI826" s="64">
        <f t="shared" si="341"/>
        <v>0</v>
      </c>
      <c r="AJ826" s="63">
        <f t="shared" si="341"/>
        <v>0</v>
      </c>
      <c r="AK826" s="54">
        <f t="shared" si="341"/>
        <v>0</v>
      </c>
      <c r="AL826" s="64">
        <f t="shared" si="341"/>
        <v>0</v>
      </c>
      <c r="AM826" s="63">
        <f>SUM(AM815:AM825)</f>
        <v>0</v>
      </c>
      <c r="AN826" s="54">
        <f>SUM(AN815:AN825)</f>
        <v>0</v>
      </c>
      <c r="AO826" s="64">
        <f>SUM(AO815:AO825)</f>
        <v>0</v>
      </c>
      <c r="AP826" s="63"/>
      <c r="AQ826" s="54"/>
      <c r="AR826" s="64"/>
      <c r="AT826" s="63">
        <f>SUM(AT815:AT825)</f>
        <v>0</v>
      </c>
      <c r="AU826" s="54">
        <f>SUM(AU815:AU825)</f>
        <v>0</v>
      </c>
      <c r="AV826" s="64">
        <f>SUM(AV815:AV825)</f>
        <v>0</v>
      </c>
      <c r="BC826" s="32">
        <f>IF(SUM(BC815:BC825)=0,0,1)</f>
        <v>0</v>
      </c>
    </row>
    <row r="827" spans="2:59" ht="15" hidden="1" customHeight="1" x14ac:dyDescent="0.3">
      <c r="B827" s="15"/>
      <c r="C827" s="40"/>
      <c r="D827" s="34"/>
      <c r="E827" s="35"/>
      <c r="F827" s="96"/>
      <c r="G827" s="42"/>
      <c r="H827" s="97"/>
      <c r="I827" s="96"/>
      <c r="J827" s="42"/>
      <c r="K827" s="97"/>
      <c r="L827" s="96"/>
      <c r="M827" s="42"/>
      <c r="N827" s="97"/>
      <c r="O827" s="96"/>
      <c r="P827" s="42"/>
      <c r="Q827" s="97"/>
      <c r="R827" s="96"/>
      <c r="S827" s="42"/>
      <c r="T827" s="97"/>
      <c r="U827" s="96"/>
      <c r="V827" s="42"/>
      <c r="W827" s="97"/>
      <c r="X827" s="96"/>
      <c r="Y827" s="42"/>
      <c r="Z827" s="97"/>
      <c r="AA827" s="96"/>
      <c r="AB827" s="42"/>
      <c r="AC827" s="97"/>
      <c r="AD827" s="96"/>
      <c r="AE827" s="42"/>
      <c r="AF827" s="97"/>
      <c r="AG827" s="96"/>
      <c r="AH827" s="42"/>
      <c r="AI827" s="97"/>
      <c r="AJ827" s="96"/>
      <c r="AK827" s="42"/>
      <c r="AL827" s="97"/>
      <c r="AM827" s="96"/>
      <c r="AN827" s="42"/>
      <c r="AO827" s="97"/>
      <c r="AP827" s="96"/>
      <c r="AQ827" s="42"/>
      <c r="AR827" s="97"/>
      <c r="AT827" s="96"/>
      <c r="AU827" s="42"/>
      <c r="AV827" s="97"/>
      <c r="BC827" s="32">
        <f>IF(BC826=0,0,1)</f>
        <v>0</v>
      </c>
    </row>
    <row r="828" spans="2:59" ht="15" hidden="1" customHeight="1" x14ac:dyDescent="0.3">
      <c r="B828" s="15"/>
      <c r="C828" s="40" t="s">
        <v>22</v>
      </c>
      <c r="D828" s="34" t="s">
        <v>2</v>
      </c>
      <c r="E828" s="35" t="s">
        <v>2</v>
      </c>
      <c r="F828" s="96">
        <v>0</v>
      </c>
      <c r="G828" s="42">
        <v>0</v>
      </c>
      <c r="H828" s="97">
        <v>0</v>
      </c>
      <c r="I828" s="96">
        <v>0</v>
      </c>
      <c r="J828" s="42">
        <v>0</v>
      </c>
      <c r="K828" s="97">
        <v>0</v>
      </c>
      <c r="L828" s="96">
        <v>0</v>
      </c>
      <c r="M828" s="42">
        <v>0</v>
      </c>
      <c r="N828" s="97">
        <v>0</v>
      </c>
      <c r="O828" s="96">
        <v>0</v>
      </c>
      <c r="P828" s="42">
        <v>0</v>
      </c>
      <c r="Q828" s="97">
        <v>0</v>
      </c>
      <c r="R828" s="96">
        <v>0</v>
      </c>
      <c r="S828" s="42">
        <v>0</v>
      </c>
      <c r="T828" s="97">
        <v>0</v>
      </c>
      <c r="U828" s="96">
        <v>0</v>
      </c>
      <c r="V828" s="42">
        <v>0</v>
      </c>
      <c r="W828" s="97">
        <v>0</v>
      </c>
      <c r="X828" s="96">
        <v>0</v>
      </c>
      <c r="Y828" s="42">
        <v>0</v>
      </c>
      <c r="Z828" s="97">
        <v>0</v>
      </c>
      <c r="AA828" s="96">
        <v>0</v>
      </c>
      <c r="AB828" s="42">
        <v>0</v>
      </c>
      <c r="AC828" s="97">
        <v>0</v>
      </c>
      <c r="AD828" s="96">
        <v>0</v>
      </c>
      <c r="AE828" s="42">
        <v>0</v>
      </c>
      <c r="AF828" s="97">
        <v>0</v>
      </c>
      <c r="AG828" s="96">
        <v>0</v>
      </c>
      <c r="AH828" s="42">
        <v>0</v>
      </c>
      <c r="AI828" s="97">
        <v>0</v>
      </c>
      <c r="AJ828" s="96">
        <v>0</v>
      </c>
      <c r="AK828" s="42">
        <v>0</v>
      </c>
      <c r="AL828" s="97">
        <v>0</v>
      </c>
      <c r="AM828" s="96">
        <v>0</v>
      </c>
      <c r="AN828" s="42">
        <v>0</v>
      </c>
      <c r="AO828" s="97">
        <v>0</v>
      </c>
      <c r="AP828" s="96"/>
      <c r="AQ828" s="42"/>
      <c r="AR828" s="97"/>
      <c r="AT828" s="96">
        <f t="shared" ref="AT828:AV838" si="342">F828+I828+L828+O828+R828+AP828+U828+AA828+AM828+AD828</f>
        <v>0</v>
      </c>
      <c r="AU828" s="42">
        <f t="shared" si="342"/>
        <v>0</v>
      </c>
      <c r="AV828" s="97">
        <f t="shared" si="342"/>
        <v>0</v>
      </c>
      <c r="BC828" s="32">
        <f t="shared" ref="BC828:BC838" si="343">IF(LEN(E828)&lt;2,0,1)</f>
        <v>0</v>
      </c>
      <c r="BE828" s="23">
        <v>6</v>
      </c>
      <c r="BF828" s="23">
        <v>17</v>
      </c>
      <c r="BG828" s="23">
        <v>1</v>
      </c>
    </row>
    <row r="829" spans="2:59" ht="15" hidden="1" customHeight="1" x14ac:dyDescent="0.3">
      <c r="B829" s="15"/>
      <c r="C829" s="40" t="s">
        <v>22</v>
      </c>
      <c r="D829" s="34" t="s">
        <v>2</v>
      </c>
      <c r="E829" s="35" t="s">
        <v>2</v>
      </c>
      <c r="F829" s="96">
        <v>0</v>
      </c>
      <c r="G829" s="42">
        <v>0</v>
      </c>
      <c r="H829" s="97">
        <v>0</v>
      </c>
      <c r="I829" s="96">
        <v>0</v>
      </c>
      <c r="J829" s="42">
        <v>0</v>
      </c>
      <c r="K829" s="97">
        <v>0</v>
      </c>
      <c r="L829" s="96">
        <v>0</v>
      </c>
      <c r="M829" s="42">
        <v>0</v>
      </c>
      <c r="N829" s="97">
        <v>0</v>
      </c>
      <c r="O829" s="96">
        <v>0</v>
      </c>
      <c r="P829" s="42">
        <v>0</v>
      </c>
      <c r="Q829" s="97">
        <v>0</v>
      </c>
      <c r="R829" s="96">
        <v>0</v>
      </c>
      <c r="S829" s="42">
        <v>0</v>
      </c>
      <c r="T829" s="97">
        <v>0</v>
      </c>
      <c r="U829" s="96">
        <v>0</v>
      </c>
      <c r="V829" s="42">
        <v>0</v>
      </c>
      <c r="W829" s="97">
        <v>0</v>
      </c>
      <c r="X829" s="96">
        <v>0</v>
      </c>
      <c r="Y829" s="42">
        <v>0</v>
      </c>
      <c r="Z829" s="97">
        <v>0</v>
      </c>
      <c r="AA829" s="96">
        <v>0</v>
      </c>
      <c r="AB829" s="42">
        <v>0</v>
      </c>
      <c r="AC829" s="97">
        <v>0</v>
      </c>
      <c r="AD829" s="96">
        <v>0</v>
      </c>
      <c r="AE829" s="42">
        <v>0</v>
      </c>
      <c r="AF829" s="97">
        <v>0</v>
      </c>
      <c r="AG829" s="96">
        <v>0</v>
      </c>
      <c r="AH829" s="42">
        <v>0</v>
      </c>
      <c r="AI829" s="97">
        <v>0</v>
      </c>
      <c r="AJ829" s="96">
        <v>0</v>
      </c>
      <c r="AK829" s="42">
        <v>0</v>
      </c>
      <c r="AL829" s="97">
        <v>0</v>
      </c>
      <c r="AM829" s="96">
        <v>0</v>
      </c>
      <c r="AN829" s="42">
        <v>0</v>
      </c>
      <c r="AO829" s="97">
        <v>0</v>
      </c>
      <c r="AP829" s="96"/>
      <c r="AQ829" s="42"/>
      <c r="AR829" s="97"/>
      <c r="AT829" s="96">
        <f t="shared" si="342"/>
        <v>0</v>
      </c>
      <c r="AU829" s="42">
        <f t="shared" si="342"/>
        <v>0</v>
      </c>
      <c r="AV829" s="97">
        <f t="shared" si="342"/>
        <v>0</v>
      </c>
      <c r="BC829" s="32">
        <f t="shared" si="343"/>
        <v>0</v>
      </c>
      <c r="BE829" s="23">
        <v>6</v>
      </c>
      <c r="BF829" s="23">
        <v>17</v>
      </c>
      <c r="BG829" s="23">
        <f>IF(BF829=BF828,BG828+1,1)</f>
        <v>2</v>
      </c>
    </row>
    <row r="830" spans="2:59" ht="15" hidden="1" customHeight="1" x14ac:dyDescent="0.3">
      <c r="B830" s="15"/>
      <c r="C830" s="40" t="s">
        <v>22</v>
      </c>
      <c r="D830" s="34" t="s">
        <v>2</v>
      </c>
      <c r="E830" s="35" t="s">
        <v>2</v>
      </c>
      <c r="F830" s="96">
        <v>0</v>
      </c>
      <c r="G830" s="42">
        <v>0</v>
      </c>
      <c r="H830" s="97">
        <v>0</v>
      </c>
      <c r="I830" s="96">
        <v>0</v>
      </c>
      <c r="J830" s="42">
        <v>0</v>
      </c>
      <c r="K830" s="97">
        <v>0</v>
      </c>
      <c r="L830" s="96">
        <v>0</v>
      </c>
      <c r="M830" s="42">
        <v>0</v>
      </c>
      <c r="N830" s="97">
        <v>0</v>
      </c>
      <c r="O830" s="96">
        <v>0</v>
      </c>
      <c r="P830" s="42">
        <v>0</v>
      </c>
      <c r="Q830" s="97">
        <v>0</v>
      </c>
      <c r="R830" s="96">
        <v>0</v>
      </c>
      <c r="S830" s="42">
        <v>0</v>
      </c>
      <c r="T830" s="97">
        <v>0</v>
      </c>
      <c r="U830" s="96">
        <v>0</v>
      </c>
      <c r="V830" s="42">
        <v>0</v>
      </c>
      <c r="W830" s="97">
        <v>0</v>
      </c>
      <c r="X830" s="96">
        <v>0</v>
      </c>
      <c r="Y830" s="42">
        <v>0</v>
      </c>
      <c r="Z830" s="97">
        <v>0</v>
      </c>
      <c r="AA830" s="96">
        <v>0</v>
      </c>
      <c r="AB830" s="42">
        <v>0</v>
      </c>
      <c r="AC830" s="97">
        <v>0</v>
      </c>
      <c r="AD830" s="96">
        <v>0</v>
      </c>
      <c r="AE830" s="42">
        <v>0</v>
      </c>
      <c r="AF830" s="97">
        <v>0</v>
      </c>
      <c r="AG830" s="96">
        <v>0</v>
      </c>
      <c r="AH830" s="42">
        <v>0</v>
      </c>
      <c r="AI830" s="97">
        <v>0</v>
      </c>
      <c r="AJ830" s="96">
        <v>0</v>
      </c>
      <c r="AK830" s="42">
        <v>0</v>
      </c>
      <c r="AL830" s="97">
        <v>0</v>
      </c>
      <c r="AM830" s="96">
        <v>0</v>
      </c>
      <c r="AN830" s="42">
        <v>0</v>
      </c>
      <c r="AO830" s="97">
        <v>0</v>
      </c>
      <c r="AP830" s="96"/>
      <c r="AQ830" s="42"/>
      <c r="AR830" s="97"/>
      <c r="AT830" s="96">
        <f t="shared" si="342"/>
        <v>0</v>
      </c>
      <c r="AU830" s="42">
        <f t="shared" si="342"/>
        <v>0</v>
      </c>
      <c r="AV830" s="97">
        <f t="shared" si="342"/>
        <v>0</v>
      </c>
      <c r="BC830" s="32">
        <f t="shared" si="343"/>
        <v>0</v>
      </c>
      <c r="BE830" s="23">
        <v>6</v>
      </c>
      <c r="BF830" s="23">
        <v>17</v>
      </c>
      <c r="BG830" s="23">
        <f t="shared" ref="BG830:BG838" si="344">IF(BF830=BF829,BG829+1,1)</f>
        <v>3</v>
      </c>
    </row>
    <row r="831" spans="2:59" ht="15" hidden="1" customHeight="1" x14ac:dyDescent="0.3">
      <c r="B831" s="15"/>
      <c r="C831" s="40" t="s">
        <v>22</v>
      </c>
      <c r="D831" s="34" t="s">
        <v>2</v>
      </c>
      <c r="E831" s="35" t="s">
        <v>2</v>
      </c>
      <c r="F831" s="96">
        <v>0</v>
      </c>
      <c r="G831" s="42">
        <v>0</v>
      </c>
      <c r="H831" s="97">
        <v>0</v>
      </c>
      <c r="I831" s="96">
        <v>0</v>
      </c>
      <c r="J831" s="42">
        <v>0</v>
      </c>
      <c r="K831" s="97">
        <v>0</v>
      </c>
      <c r="L831" s="96">
        <v>0</v>
      </c>
      <c r="M831" s="42">
        <v>0</v>
      </c>
      <c r="N831" s="97">
        <v>0</v>
      </c>
      <c r="O831" s="96">
        <v>0</v>
      </c>
      <c r="P831" s="42">
        <v>0</v>
      </c>
      <c r="Q831" s="97">
        <v>0</v>
      </c>
      <c r="R831" s="96">
        <v>0</v>
      </c>
      <c r="S831" s="42">
        <v>0</v>
      </c>
      <c r="T831" s="97">
        <v>0</v>
      </c>
      <c r="U831" s="96">
        <v>0</v>
      </c>
      <c r="V831" s="42">
        <v>0</v>
      </c>
      <c r="W831" s="97">
        <v>0</v>
      </c>
      <c r="X831" s="96">
        <v>0</v>
      </c>
      <c r="Y831" s="42">
        <v>0</v>
      </c>
      <c r="Z831" s="97">
        <v>0</v>
      </c>
      <c r="AA831" s="96">
        <v>0</v>
      </c>
      <c r="AB831" s="42">
        <v>0</v>
      </c>
      <c r="AC831" s="97">
        <v>0</v>
      </c>
      <c r="AD831" s="96">
        <v>0</v>
      </c>
      <c r="AE831" s="42">
        <v>0</v>
      </c>
      <c r="AF831" s="97">
        <v>0</v>
      </c>
      <c r="AG831" s="96">
        <v>0</v>
      </c>
      <c r="AH831" s="42">
        <v>0</v>
      </c>
      <c r="AI831" s="97">
        <v>0</v>
      </c>
      <c r="AJ831" s="96">
        <v>0</v>
      </c>
      <c r="AK831" s="42">
        <v>0</v>
      </c>
      <c r="AL831" s="97">
        <v>0</v>
      </c>
      <c r="AM831" s="96">
        <v>0</v>
      </c>
      <c r="AN831" s="42">
        <v>0</v>
      </c>
      <c r="AO831" s="97">
        <v>0</v>
      </c>
      <c r="AP831" s="96"/>
      <c r="AQ831" s="42"/>
      <c r="AR831" s="97"/>
      <c r="AT831" s="96">
        <f t="shared" si="342"/>
        <v>0</v>
      </c>
      <c r="AU831" s="42">
        <f t="shared" si="342"/>
        <v>0</v>
      </c>
      <c r="AV831" s="97">
        <f t="shared" si="342"/>
        <v>0</v>
      </c>
      <c r="BC831" s="32">
        <f t="shared" si="343"/>
        <v>0</v>
      </c>
      <c r="BE831" s="23">
        <v>6</v>
      </c>
      <c r="BF831" s="23">
        <v>17</v>
      </c>
      <c r="BG831" s="23">
        <f t="shared" si="344"/>
        <v>4</v>
      </c>
    </row>
    <row r="832" spans="2:59" ht="15" hidden="1" customHeight="1" x14ac:dyDescent="0.3">
      <c r="B832" s="15"/>
      <c r="C832" s="40" t="s">
        <v>22</v>
      </c>
      <c r="D832" s="34" t="s">
        <v>2</v>
      </c>
      <c r="E832" s="35" t="s">
        <v>2</v>
      </c>
      <c r="F832" s="96">
        <v>0</v>
      </c>
      <c r="G832" s="42">
        <v>0</v>
      </c>
      <c r="H832" s="97">
        <v>0</v>
      </c>
      <c r="I832" s="96">
        <v>0</v>
      </c>
      <c r="J832" s="42">
        <v>0</v>
      </c>
      <c r="K832" s="97">
        <v>0</v>
      </c>
      <c r="L832" s="96">
        <v>0</v>
      </c>
      <c r="M832" s="42">
        <v>0</v>
      </c>
      <c r="N832" s="97">
        <v>0</v>
      </c>
      <c r="O832" s="96">
        <v>0</v>
      </c>
      <c r="P832" s="42">
        <v>0</v>
      </c>
      <c r="Q832" s="97">
        <v>0</v>
      </c>
      <c r="R832" s="96">
        <v>0</v>
      </c>
      <c r="S832" s="42">
        <v>0</v>
      </c>
      <c r="T832" s="97">
        <v>0</v>
      </c>
      <c r="U832" s="96">
        <v>0</v>
      </c>
      <c r="V832" s="42">
        <v>0</v>
      </c>
      <c r="W832" s="97">
        <v>0</v>
      </c>
      <c r="X832" s="96">
        <v>0</v>
      </c>
      <c r="Y832" s="42">
        <v>0</v>
      </c>
      <c r="Z832" s="97">
        <v>0</v>
      </c>
      <c r="AA832" s="96">
        <v>0</v>
      </c>
      <c r="AB832" s="42">
        <v>0</v>
      </c>
      <c r="AC832" s="97">
        <v>0</v>
      </c>
      <c r="AD832" s="96">
        <v>0</v>
      </c>
      <c r="AE832" s="42">
        <v>0</v>
      </c>
      <c r="AF832" s="97">
        <v>0</v>
      </c>
      <c r="AG832" s="96">
        <v>0</v>
      </c>
      <c r="AH832" s="42">
        <v>0</v>
      </c>
      <c r="AI832" s="97">
        <v>0</v>
      </c>
      <c r="AJ832" s="96">
        <v>0</v>
      </c>
      <c r="AK832" s="42">
        <v>0</v>
      </c>
      <c r="AL832" s="97">
        <v>0</v>
      </c>
      <c r="AM832" s="96">
        <v>0</v>
      </c>
      <c r="AN832" s="42">
        <v>0</v>
      </c>
      <c r="AO832" s="97">
        <v>0</v>
      </c>
      <c r="AP832" s="96"/>
      <c r="AQ832" s="42"/>
      <c r="AR832" s="97"/>
      <c r="AT832" s="96">
        <f t="shared" si="342"/>
        <v>0</v>
      </c>
      <c r="AU832" s="42">
        <f t="shared" si="342"/>
        <v>0</v>
      </c>
      <c r="AV832" s="97">
        <f t="shared" si="342"/>
        <v>0</v>
      </c>
      <c r="BC832" s="32">
        <f t="shared" si="343"/>
        <v>0</v>
      </c>
      <c r="BE832" s="23">
        <v>6</v>
      </c>
      <c r="BF832" s="23">
        <v>17</v>
      </c>
      <c r="BG832" s="23">
        <f t="shared" si="344"/>
        <v>5</v>
      </c>
    </row>
    <row r="833" spans="2:59" s="23" customFormat="1" ht="15" hidden="1" customHeight="1" x14ac:dyDescent="0.3">
      <c r="B833" s="15"/>
      <c r="C833" s="40" t="s">
        <v>22</v>
      </c>
      <c r="D833" s="34" t="s">
        <v>2</v>
      </c>
      <c r="E833" s="35" t="s">
        <v>2</v>
      </c>
      <c r="F833" s="96">
        <v>0</v>
      </c>
      <c r="G833" s="42">
        <v>0</v>
      </c>
      <c r="H833" s="97">
        <v>0</v>
      </c>
      <c r="I833" s="96">
        <v>0</v>
      </c>
      <c r="J833" s="42">
        <v>0</v>
      </c>
      <c r="K833" s="97">
        <v>0</v>
      </c>
      <c r="L833" s="96">
        <v>0</v>
      </c>
      <c r="M833" s="42">
        <v>0</v>
      </c>
      <c r="N833" s="97">
        <v>0</v>
      </c>
      <c r="O833" s="96">
        <v>0</v>
      </c>
      <c r="P833" s="42">
        <v>0</v>
      </c>
      <c r="Q833" s="97">
        <v>0</v>
      </c>
      <c r="R833" s="96">
        <v>0</v>
      </c>
      <c r="S833" s="42">
        <v>0</v>
      </c>
      <c r="T833" s="97">
        <v>0</v>
      </c>
      <c r="U833" s="96">
        <v>0</v>
      </c>
      <c r="V833" s="42">
        <v>0</v>
      </c>
      <c r="W833" s="97">
        <v>0</v>
      </c>
      <c r="X833" s="96">
        <v>0</v>
      </c>
      <c r="Y833" s="42">
        <v>0</v>
      </c>
      <c r="Z833" s="97">
        <v>0</v>
      </c>
      <c r="AA833" s="96">
        <v>0</v>
      </c>
      <c r="AB833" s="42">
        <v>0</v>
      </c>
      <c r="AC833" s="97">
        <v>0</v>
      </c>
      <c r="AD833" s="96">
        <v>0</v>
      </c>
      <c r="AE833" s="42">
        <v>0</v>
      </c>
      <c r="AF833" s="97">
        <v>0</v>
      </c>
      <c r="AG833" s="96">
        <v>0</v>
      </c>
      <c r="AH833" s="42">
        <v>0</v>
      </c>
      <c r="AI833" s="97">
        <v>0</v>
      </c>
      <c r="AJ833" s="96">
        <v>0</v>
      </c>
      <c r="AK833" s="42">
        <v>0</v>
      </c>
      <c r="AL833" s="97">
        <v>0</v>
      </c>
      <c r="AM833" s="96">
        <v>0</v>
      </c>
      <c r="AN833" s="42">
        <v>0</v>
      </c>
      <c r="AO833" s="97">
        <v>0</v>
      </c>
      <c r="AP833" s="96"/>
      <c r="AQ833" s="42"/>
      <c r="AR833" s="97"/>
      <c r="AT833" s="96">
        <f t="shared" si="342"/>
        <v>0</v>
      </c>
      <c r="AU833" s="42">
        <f t="shared" si="342"/>
        <v>0</v>
      </c>
      <c r="AV833" s="97">
        <f t="shared" si="342"/>
        <v>0</v>
      </c>
      <c r="BC833" s="32">
        <f t="shared" si="343"/>
        <v>0</v>
      </c>
      <c r="BE833" s="23">
        <v>6</v>
      </c>
      <c r="BF833" s="23">
        <v>17</v>
      </c>
      <c r="BG833" s="23">
        <f t="shared" si="344"/>
        <v>6</v>
      </c>
    </row>
    <row r="834" spans="2:59" ht="15" hidden="1" customHeight="1" x14ac:dyDescent="0.3">
      <c r="B834" s="15"/>
      <c r="C834" s="40" t="s">
        <v>22</v>
      </c>
      <c r="D834" s="34" t="s">
        <v>2</v>
      </c>
      <c r="E834" s="35" t="s">
        <v>2</v>
      </c>
      <c r="F834" s="96">
        <v>0</v>
      </c>
      <c r="G834" s="42">
        <v>0</v>
      </c>
      <c r="H834" s="97">
        <v>0</v>
      </c>
      <c r="I834" s="96">
        <v>0</v>
      </c>
      <c r="J834" s="42">
        <v>0</v>
      </c>
      <c r="K834" s="97">
        <v>0</v>
      </c>
      <c r="L834" s="96">
        <v>0</v>
      </c>
      <c r="M834" s="42">
        <v>0</v>
      </c>
      <c r="N834" s="97">
        <v>0</v>
      </c>
      <c r="O834" s="96">
        <v>0</v>
      </c>
      <c r="P834" s="42">
        <v>0</v>
      </c>
      <c r="Q834" s="97">
        <v>0</v>
      </c>
      <c r="R834" s="96">
        <v>0</v>
      </c>
      <c r="S834" s="42">
        <v>0</v>
      </c>
      <c r="T834" s="97">
        <v>0</v>
      </c>
      <c r="U834" s="96">
        <v>0</v>
      </c>
      <c r="V834" s="42">
        <v>0</v>
      </c>
      <c r="W834" s="97">
        <v>0</v>
      </c>
      <c r="X834" s="96">
        <v>0</v>
      </c>
      <c r="Y834" s="42">
        <v>0</v>
      </c>
      <c r="Z834" s="97">
        <v>0</v>
      </c>
      <c r="AA834" s="96">
        <v>0</v>
      </c>
      <c r="AB834" s="42">
        <v>0</v>
      </c>
      <c r="AC834" s="97">
        <v>0</v>
      </c>
      <c r="AD834" s="96">
        <v>0</v>
      </c>
      <c r="AE834" s="42">
        <v>0</v>
      </c>
      <c r="AF834" s="97">
        <v>0</v>
      </c>
      <c r="AG834" s="96">
        <v>0</v>
      </c>
      <c r="AH834" s="42">
        <v>0</v>
      </c>
      <c r="AI834" s="97">
        <v>0</v>
      </c>
      <c r="AJ834" s="96">
        <v>0</v>
      </c>
      <c r="AK834" s="42">
        <v>0</v>
      </c>
      <c r="AL834" s="97">
        <v>0</v>
      </c>
      <c r="AM834" s="96">
        <v>0</v>
      </c>
      <c r="AN834" s="42">
        <v>0</v>
      </c>
      <c r="AO834" s="97">
        <v>0</v>
      </c>
      <c r="AP834" s="96"/>
      <c r="AQ834" s="42"/>
      <c r="AR834" s="97"/>
      <c r="AT834" s="96">
        <f t="shared" si="342"/>
        <v>0</v>
      </c>
      <c r="AU834" s="42">
        <f t="shared" si="342"/>
        <v>0</v>
      </c>
      <c r="AV834" s="97">
        <f t="shared" si="342"/>
        <v>0</v>
      </c>
      <c r="BC834" s="32">
        <f t="shared" si="343"/>
        <v>0</v>
      </c>
      <c r="BE834" s="23">
        <v>6</v>
      </c>
      <c r="BF834" s="23">
        <v>17</v>
      </c>
      <c r="BG834" s="23">
        <f t="shared" si="344"/>
        <v>7</v>
      </c>
    </row>
    <row r="835" spans="2:59" ht="15" hidden="1" customHeight="1" x14ac:dyDescent="0.3">
      <c r="B835" s="15"/>
      <c r="C835" s="40" t="s">
        <v>22</v>
      </c>
      <c r="D835" s="34" t="s">
        <v>2</v>
      </c>
      <c r="E835" s="35" t="s">
        <v>2</v>
      </c>
      <c r="F835" s="96">
        <v>0</v>
      </c>
      <c r="G835" s="42">
        <v>0</v>
      </c>
      <c r="H835" s="97">
        <v>0</v>
      </c>
      <c r="I835" s="96">
        <v>0</v>
      </c>
      <c r="J835" s="42">
        <v>0</v>
      </c>
      <c r="K835" s="97">
        <v>0</v>
      </c>
      <c r="L835" s="96">
        <v>0</v>
      </c>
      <c r="M835" s="42">
        <v>0</v>
      </c>
      <c r="N835" s="97">
        <v>0</v>
      </c>
      <c r="O835" s="96">
        <v>0</v>
      </c>
      <c r="P835" s="42">
        <v>0</v>
      </c>
      <c r="Q835" s="97">
        <v>0</v>
      </c>
      <c r="R835" s="96">
        <v>0</v>
      </c>
      <c r="S835" s="42">
        <v>0</v>
      </c>
      <c r="T835" s="97">
        <v>0</v>
      </c>
      <c r="U835" s="96">
        <v>0</v>
      </c>
      <c r="V835" s="42">
        <v>0</v>
      </c>
      <c r="W835" s="97">
        <v>0</v>
      </c>
      <c r="X835" s="96">
        <v>0</v>
      </c>
      <c r="Y835" s="42">
        <v>0</v>
      </c>
      <c r="Z835" s="97">
        <v>0</v>
      </c>
      <c r="AA835" s="96">
        <v>0</v>
      </c>
      <c r="AB835" s="42">
        <v>0</v>
      </c>
      <c r="AC835" s="97">
        <v>0</v>
      </c>
      <c r="AD835" s="96">
        <v>0</v>
      </c>
      <c r="AE835" s="42">
        <v>0</v>
      </c>
      <c r="AF835" s="97">
        <v>0</v>
      </c>
      <c r="AG835" s="96">
        <v>0</v>
      </c>
      <c r="AH835" s="42">
        <v>0</v>
      </c>
      <c r="AI835" s="97">
        <v>0</v>
      </c>
      <c r="AJ835" s="96">
        <v>0</v>
      </c>
      <c r="AK835" s="42">
        <v>0</v>
      </c>
      <c r="AL835" s="97">
        <v>0</v>
      </c>
      <c r="AM835" s="96">
        <v>0</v>
      </c>
      <c r="AN835" s="42">
        <v>0</v>
      </c>
      <c r="AO835" s="97">
        <v>0</v>
      </c>
      <c r="AP835" s="96"/>
      <c r="AQ835" s="42"/>
      <c r="AR835" s="97"/>
      <c r="AT835" s="96">
        <f t="shared" si="342"/>
        <v>0</v>
      </c>
      <c r="AU835" s="42">
        <f t="shared" si="342"/>
        <v>0</v>
      </c>
      <c r="AV835" s="97">
        <f t="shared" si="342"/>
        <v>0</v>
      </c>
      <c r="BC835" s="32">
        <f t="shared" si="343"/>
        <v>0</v>
      </c>
      <c r="BE835" s="23">
        <v>6</v>
      </c>
      <c r="BF835" s="23">
        <v>17</v>
      </c>
      <c r="BG835" s="23">
        <f t="shared" si="344"/>
        <v>8</v>
      </c>
    </row>
    <row r="836" spans="2:59" ht="15" hidden="1" customHeight="1" x14ac:dyDescent="0.3">
      <c r="B836" s="15"/>
      <c r="C836" s="40" t="s">
        <v>22</v>
      </c>
      <c r="D836" s="34" t="s">
        <v>2</v>
      </c>
      <c r="E836" s="35" t="s">
        <v>2</v>
      </c>
      <c r="F836" s="96">
        <v>0</v>
      </c>
      <c r="G836" s="42">
        <v>0</v>
      </c>
      <c r="H836" s="97">
        <v>0</v>
      </c>
      <c r="I836" s="96">
        <v>0</v>
      </c>
      <c r="J836" s="42">
        <v>0</v>
      </c>
      <c r="K836" s="97">
        <v>0</v>
      </c>
      <c r="L836" s="96">
        <v>0</v>
      </c>
      <c r="M836" s="42">
        <v>0</v>
      </c>
      <c r="N836" s="97">
        <v>0</v>
      </c>
      <c r="O836" s="96">
        <v>0</v>
      </c>
      <c r="P836" s="42">
        <v>0</v>
      </c>
      <c r="Q836" s="97">
        <v>0</v>
      </c>
      <c r="R836" s="96">
        <v>0</v>
      </c>
      <c r="S836" s="42">
        <v>0</v>
      </c>
      <c r="T836" s="97">
        <v>0</v>
      </c>
      <c r="U836" s="96">
        <v>0</v>
      </c>
      <c r="V836" s="42">
        <v>0</v>
      </c>
      <c r="W836" s="97">
        <v>0</v>
      </c>
      <c r="X836" s="96">
        <v>0</v>
      </c>
      <c r="Y836" s="42">
        <v>0</v>
      </c>
      <c r="Z836" s="97">
        <v>0</v>
      </c>
      <c r="AA836" s="96">
        <v>0</v>
      </c>
      <c r="AB836" s="42">
        <v>0</v>
      </c>
      <c r="AC836" s="97">
        <v>0</v>
      </c>
      <c r="AD836" s="96">
        <v>0</v>
      </c>
      <c r="AE836" s="42">
        <v>0</v>
      </c>
      <c r="AF836" s="97">
        <v>0</v>
      </c>
      <c r="AG836" s="96">
        <v>0</v>
      </c>
      <c r="AH836" s="42">
        <v>0</v>
      </c>
      <c r="AI836" s="97">
        <v>0</v>
      </c>
      <c r="AJ836" s="96">
        <v>0</v>
      </c>
      <c r="AK836" s="42">
        <v>0</v>
      </c>
      <c r="AL836" s="97">
        <v>0</v>
      </c>
      <c r="AM836" s="96">
        <v>0</v>
      </c>
      <c r="AN836" s="42">
        <v>0</v>
      </c>
      <c r="AO836" s="97">
        <v>0</v>
      </c>
      <c r="AP836" s="96"/>
      <c r="AQ836" s="42"/>
      <c r="AR836" s="97"/>
      <c r="AT836" s="96">
        <f t="shared" si="342"/>
        <v>0</v>
      </c>
      <c r="AU836" s="42">
        <f t="shared" si="342"/>
        <v>0</v>
      </c>
      <c r="AV836" s="97">
        <f t="shared" si="342"/>
        <v>0</v>
      </c>
      <c r="BC836" s="32">
        <f t="shared" si="343"/>
        <v>0</v>
      </c>
      <c r="BE836" s="23">
        <v>6</v>
      </c>
      <c r="BF836" s="23">
        <v>17</v>
      </c>
      <c r="BG836" s="23">
        <f t="shared" si="344"/>
        <v>9</v>
      </c>
    </row>
    <row r="837" spans="2:59" ht="15" hidden="1" customHeight="1" x14ac:dyDescent="0.3">
      <c r="B837" s="15"/>
      <c r="C837" s="40" t="s">
        <v>22</v>
      </c>
      <c r="D837" s="34" t="s">
        <v>2</v>
      </c>
      <c r="E837" s="35" t="s">
        <v>2</v>
      </c>
      <c r="F837" s="96">
        <v>0</v>
      </c>
      <c r="G837" s="42">
        <v>0</v>
      </c>
      <c r="H837" s="97">
        <v>0</v>
      </c>
      <c r="I837" s="96">
        <v>0</v>
      </c>
      <c r="J837" s="42">
        <v>0</v>
      </c>
      <c r="K837" s="97">
        <v>0</v>
      </c>
      <c r="L837" s="96">
        <v>0</v>
      </c>
      <c r="M837" s="42">
        <v>0</v>
      </c>
      <c r="N837" s="97">
        <v>0</v>
      </c>
      <c r="O837" s="96">
        <v>0</v>
      </c>
      <c r="P837" s="42">
        <v>0</v>
      </c>
      <c r="Q837" s="97">
        <v>0</v>
      </c>
      <c r="R837" s="96">
        <v>0</v>
      </c>
      <c r="S837" s="42">
        <v>0</v>
      </c>
      <c r="T837" s="97">
        <v>0</v>
      </c>
      <c r="U837" s="96">
        <v>0</v>
      </c>
      <c r="V837" s="42">
        <v>0</v>
      </c>
      <c r="W837" s="97">
        <v>0</v>
      </c>
      <c r="X837" s="96">
        <v>0</v>
      </c>
      <c r="Y837" s="42">
        <v>0</v>
      </c>
      <c r="Z837" s="97">
        <v>0</v>
      </c>
      <c r="AA837" s="96">
        <v>0</v>
      </c>
      <c r="AB837" s="42">
        <v>0</v>
      </c>
      <c r="AC837" s="97">
        <v>0</v>
      </c>
      <c r="AD837" s="96">
        <v>0</v>
      </c>
      <c r="AE837" s="42">
        <v>0</v>
      </c>
      <c r="AF837" s="97">
        <v>0</v>
      </c>
      <c r="AG837" s="96">
        <v>0</v>
      </c>
      <c r="AH837" s="42">
        <v>0</v>
      </c>
      <c r="AI837" s="97">
        <v>0</v>
      </c>
      <c r="AJ837" s="96">
        <v>0</v>
      </c>
      <c r="AK837" s="42">
        <v>0</v>
      </c>
      <c r="AL837" s="97">
        <v>0</v>
      </c>
      <c r="AM837" s="96">
        <v>0</v>
      </c>
      <c r="AN837" s="42">
        <v>0</v>
      </c>
      <c r="AO837" s="97">
        <v>0</v>
      </c>
      <c r="AP837" s="96"/>
      <c r="AQ837" s="42"/>
      <c r="AR837" s="97"/>
      <c r="AT837" s="96">
        <f t="shared" si="342"/>
        <v>0</v>
      </c>
      <c r="AU837" s="42">
        <f t="shared" si="342"/>
        <v>0</v>
      </c>
      <c r="AV837" s="97">
        <f t="shared" si="342"/>
        <v>0</v>
      </c>
      <c r="BC837" s="32">
        <f t="shared" si="343"/>
        <v>0</v>
      </c>
      <c r="BE837" s="23">
        <v>6</v>
      </c>
      <c r="BF837" s="23">
        <v>17</v>
      </c>
      <c r="BG837" s="23">
        <f t="shared" si="344"/>
        <v>10</v>
      </c>
    </row>
    <row r="838" spans="2:59" ht="15" hidden="1" customHeight="1" x14ac:dyDescent="0.3">
      <c r="B838" s="15"/>
      <c r="C838" s="40" t="s">
        <v>23</v>
      </c>
      <c r="D838" s="34" t="s">
        <v>2</v>
      </c>
      <c r="E838" s="35" t="s">
        <v>2</v>
      </c>
      <c r="F838" s="96">
        <v>0</v>
      </c>
      <c r="G838" s="42">
        <v>0</v>
      </c>
      <c r="H838" s="97">
        <v>0</v>
      </c>
      <c r="I838" s="96">
        <v>0</v>
      </c>
      <c r="J838" s="42">
        <v>0</v>
      </c>
      <c r="K838" s="97">
        <v>0</v>
      </c>
      <c r="L838" s="96">
        <v>0</v>
      </c>
      <c r="M838" s="42">
        <v>0</v>
      </c>
      <c r="N838" s="97">
        <v>0</v>
      </c>
      <c r="O838" s="96">
        <v>0</v>
      </c>
      <c r="P838" s="42">
        <v>0</v>
      </c>
      <c r="Q838" s="97">
        <v>0</v>
      </c>
      <c r="R838" s="96">
        <v>0</v>
      </c>
      <c r="S838" s="42">
        <v>0</v>
      </c>
      <c r="T838" s="97">
        <v>0</v>
      </c>
      <c r="U838" s="96">
        <v>0</v>
      </c>
      <c r="V838" s="42">
        <v>0</v>
      </c>
      <c r="W838" s="97">
        <v>0</v>
      </c>
      <c r="X838" s="96">
        <v>0</v>
      </c>
      <c r="Y838" s="42">
        <v>0</v>
      </c>
      <c r="Z838" s="97">
        <v>0</v>
      </c>
      <c r="AA838" s="96">
        <v>0</v>
      </c>
      <c r="AB838" s="42">
        <v>0</v>
      </c>
      <c r="AC838" s="97">
        <v>0</v>
      </c>
      <c r="AD838" s="96">
        <v>0</v>
      </c>
      <c r="AE838" s="42">
        <v>0</v>
      </c>
      <c r="AF838" s="97">
        <v>0</v>
      </c>
      <c r="AG838" s="96">
        <v>0</v>
      </c>
      <c r="AH838" s="42">
        <v>0</v>
      </c>
      <c r="AI838" s="97">
        <v>0</v>
      </c>
      <c r="AJ838" s="96">
        <v>0</v>
      </c>
      <c r="AK838" s="42">
        <v>0</v>
      </c>
      <c r="AL838" s="97">
        <v>0</v>
      </c>
      <c r="AM838" s="96">
        <v>0</v>
      </c>
      <c r="AN838" s="42">
        <v>0</v>
      </c>
      <c r="AO838" s="97">
        <v>0</v>
      </c>
      <c r="AP838" s="96"/>
      <c r="AQ838" s="42"/>
      <c r="AR838" s="97"/>
      <c r="AT838" s="96">
        <f t="shared" si="342"/>
        <v>0</v>
      </c>
      <c r="AU838" s="42">
        <f t="shared" si="342"/>
        <v>0</v>
      </c>
      <c r="AV838" s="97">
        <f t="shared" si="342"/>
        <v>0</v>
      </c>
      <c r="BC838" s="32">
        <f t="shared" si="343"/>
        <v>0</v>
      </c>
      <c r="BE838" s="23">
        <v>6</v>
      </c>
      <c r="BF838" s="23">
        <v>18</v>
      </c>
      <c r="BG838" s="23">
        <f t="shared" si="344"/>
        <v>1</v>
      </c>
    </row>
    <row r="839" spans="2:59" ht="15" hidden="1" customHeight="1" x14ac:dyDescent="0.3">
      <c r="B839" s="15"/>
      <c r="C839" s="50" t="str">
        <f>IF(LEN(E838)&lt;1,"","Total: " &amp; LEFT(E838,LEN(E838)-21) &amp; "Municipalities")</f>
        <v/>
      </c>
      <c r="D839" s="51"/>
      <c r="E839" s="52"/>
      <c r="F839" s="63">
        <f>SUM(F828:F838)</f>
        <v>0</v>
      </c>
      <c r="G839" s="54">
        <f>SUM(G828:G838)</f>
        <v>0</v>
      </c>
      <c r="H839" s="64">
        <f>SUM(H828:H838)</f>
        <v>0</v>
      </c>
      <c r="I839" s="63">
        <f t="shared" ref="I839:Q839" si="345">SUM(I828:I838)</f>
        <v>0</v>
      </c>
      <c r="J839" s="54">
        <f t="shared" si="345"/>
        <v>0</v>
      </c>
      <c r="K839" s="64">
        <f t="shared" si="345"/>
        <v>0</v>
      </c>
      <c r="L839" s="63">
        <f t="shared" si="345"/>
        <v>0</v>
      </c>
      <c r="M839" s="54">
        <f t="shared" si="345"/>
        <v>0</v>
      </c>
      <c r="N839" s="64">
        <f t="shared" si="345"/>
        <v>0</v>
      </c>
      <c r="O839" s="63">
        <f t="shared" si="345"/>
        <v>0</v>
      </c>
      <c r="P839" s="54">
        <f t="shared" si="345"/>
        <v>0</v>
      </c>
      <c r="Q839" s="64">
        <f t="shared" si="345"/>
        <v>0</v>
      </c>
      <c r="R839" s="63">
        <f>SUM(R828:R838)</f>
        <v>0</v>
      </c>
      <c r="S839" s="54">
        <f>SUM(S828:S838)</f>
        <v>0</v>
      </c>
      <c r="T839" s="64">
        <f>SUM(T828:T838)</f>
        <v>0</v>
      </c>
      <c r="U839" s="63">
        <f t="shared" ref="U839:AL839" si="346">SUM(U828:U838)</f>
        <v>0</v>
      </c>
      <c r="V839" s="54">
        <f t="shared" si="346"/>
        <v>0</v>
      </c>
      <c r="W839" s="64">
        <f t="shared" si="346"/>
        <v>0</v>
      </c>
      <c r="X839" s="63">
        <f t="shared" si="346"/>
        <v>0</v>
      </c>
      <c r="Y839" s="54">
        <f t="shared" si="346"/>
        <v>0</v>
      </c>
      <c r="Z839" s="64">
        <f t="shared" si="346"/>
        <v>0</v>
      </c>
      <c r="AA839" s="63">
        <f t="shared" si="346"/>
        <v>0</v>
      </c>
      <c r="AB839" s="54">
        <f t="shared" si="346"/>
        <v>0</v>
      </c>
      <c r="AC839" s="64">
        <f t="shared" si="346"/>
        <v>0</v>
      </c>
      <c r="AD839" s="63">
        <f>SUM(AD828:AD838)</f>
        <v>0</v>
      </c>
      <c r="AE839" s="54">
        <f>SUM(AE828:AE838)</f>
        <v>0</v>
      </c>
      <c r="AF839" s="64">
        <f>SUM(AF828:AF838)</f>
        <v>0</v>
      </c>
      <c r="AG839" s="63">
        <f t="shared" si="346"/>
        <v>0</v>
      </c>
      <c r="AH839" s="54">
        <f t="shared" si="346"/>
        <v>0</v>
      </c>
      <c r="AI839" s="64">
        <f t="shared" si="346"/>
        <v>0</v>
      </c>
      <c r="AJ839" s="63">
        <f t="shared" si="346"/>
        <v>0</v>
      </c>
      <c r="AK839" s="54">
        <f t="shared" si="346"/>
        <v>0</v>
      </c>
      <c r="AL839" s="64">
        <f t="shared" si="346"/>
        <v>0</v>
      </c>
      <c r="AM839" s="63">
        <f>SUM(AM828:AM838)</f>
        <v>0</v>
      </c>
      <c r="AN839" s="54">
        <f>SUM(AN828:AN838)</f>
        <v>0</v>
      </c>
      <c r="AO839" s="64">
        <f>SUM(AO828:AO838)</f>
        <v>0</v>
      </c>
      <c r="AP839" s="63"/>
      <c r="AQ839" s="54"/>
      <c r="AR839" s="64"/>
      <c r="AT839" s="63">
        <f>SUM(AT828:AT838)</f>
        <v>0</v>
      </c>
      <c r="AU839" s="54">
        <f>SUM(AU828:AU838)</f>
        <v>0</v>
      </c>
      <c r="AV839" s="64">
        <f>SUM(AV828:AV838)</f>
        <v>0</v>
      </c>
      <c r="BC839" s="32">
        <f>IF(SUM(BC828:BC838)=0,0,1)</f>
        <v>0</v>
      </c>
    </row>
    <row r="840" spans="2:59" ht="15" hidden="1" customHeight="1" x14ac:dyDescent="0.3">
      <c r="B840" s="15"/>
      <c r="C840" s="40"/>
      <c r="D840" s="34"/>
      <c r="E840" s="35"/>
      <c r="F840" s="96"/>
      <c r="G840" s="42"/>
      <c r="H840" s="97"/>
      <c r="I840" s="96"/>
      <c r="J840" s="42"/>
      <c r="K840" s="97"/>
      <c r="L840" s="96"/>
      <c r="M840" s="42"/>
      <c r="N840" s="97"/>
      <c r="O840" s="96"/>
      <c r="P840" s="42"/>
      <c r="Q840" s="97"/>
      <c r="R840" s="96"/>
      <c r="S840" s="42"/>
      <c r="T840" s="97"/>
      <c r="U840" s="96"/>
      <c r="V840" s="42"/>
      <c r="W840" s="97"/>
      <c r="X840" s="96"/>
      <c r="Y840" s="42"/>
      <c r="Z840" s="97"/>
      <c r="AA840" s="96"/>
      <c r="AB840" s="42"/>
      <c r="AC840" s="97"/>
      <c r="AD840" s="96"/>
      <c r="AE840" s="42"/>
      <c r="AF840" s="97"/>
      <c r="AG840" s="96"/>
      <c r="AH840" s="42"/>
      <c r="AI840" s="97"/>
      <c r="AJ840" s="96"/>
      <c r="AK840" s="42"/>
      <c r="AL840" s="97"/>
      <c r="AM840" s="96"/>
      <c r="AN840" s="42"/>
      <c r="AO840" s="97"/>
      <c r="AP840" s="96"/>
      <c r="AQ840" s="42"/>
      <c r="AR840" s="97"/>
      <c r="AT840" s="96"/>
      <c r="AU840" s="42"/>
      <c r="AV840" s="97"/>
      <c r="BC840" s="32">
        <f>IF(BC839=0,0,1)</f>
        <v>0</v>
      </c>
    </row>
    <row r="841" spans="2:59" ht="15" hidden="1" customHeight="1" x14ac:dyDescent="0.3">
      <c r="B841" s="15"/>
      <c r="C841" s="40" t="s">
        <v>22</v>
      </c>
      <c r="D841" s="34" t="s">
        <v>2</v>
      </c>
      <c r="E841" s="35" t="s">
        <v>2</v>
      </c>
      <c r="F841" s="96">
        <v>0</v>
      </c>
      <c r="G841" s="42">
        <v>0</v>
      </c>
      <c r="H841" s="97">
        <v>0</v>
      </c>
      <c r="I841" s="96">
        <v>0</v>
      </c>
      <c r="J841" s="42">
        <v>0</v>
      </c>
      <c r="K841" s="97">
        <v>0</v>
      </c>
      <c r="L841" s="96">
        <v>0</v>
      </c>
      <c r="M841" s="42">
        <v>0</v>
      </c>
      <c r="N841" s="97">
        <v>0</v>
      </c>
      <c r="O841" s="96">
        <v>0</v>
      </c>
      <c r="P841" s="42">
        <v>0</v>
      </c>
      <c r="Q841" s="97">
        <v>0</v>
      </c>
      <c r="R841" s="96">
        <v>0</v>
      </c>
      <c r="S841" s="42">
        <v>0</v>
      </c>
      <c r="T841" s="97">
        <v>0</v>
      </c>
      <c r="U841" s="96">
        <v>0</v>
      </c>
      <c r="V841" s="42">
        <v>0</v>
      </c>
      <c r="W841" s="97">
        <v>0</v>
      </c>
      <c r="X841" s="96">
        <v>0</v>
      </c>
      <c r="Y841" s="42">
        <v>0</v>
      </c>
      <c r="Z841" s="97">
        <v>0</v>
      </c>
      <c r="AA841" s="96">
        <v>0</v>
      </c>
      <c r="AB841" s="42">
        <v>0</v>
      </c>
      <c r="AC841" s="97">
        <v>0</v>
      </c>
      <c r="AD841" s="96">
        <v>0</v>
      </c>
      <c r="AE841" s="42">
        <v>0</v>
      </c>
      <c r="AF841" s="97">
        <v>0</v>
      </c>
      <c r="AG841" s="96">
        <v>0</v>
      </c>
      <c r="AH841" s="42">
        <v>0</v>
      </c>
      <c r="AI841" s="97">
        <v>0</v>
      </c>
      <c r="AJ841" s="96">
        <v>0</v>
      </c>
      <c r="AK841" s="42">
        <v>0</v>
      </c>
      <c r="AL841" s="97">
        <v>0</v>
      </c>
      <c r="AM841" s="96">
        <v>0</v>
      </c>
      <c r="AN841" s="42">
        <v>0</v>
      </c>
      <c r="AO841" s="97">
        <v>0</v>
      </c>
      <c r="AP841" s="96"/>
      <c r="AQ841" s="42"/>
      <c r="AR841" s="97"/>
      <c r="AT841" s="96">
        <f t="shared" ref="AT841:AV851" si="347">F841+I841+L841+O841+R841+AP841+U841+AA841+AM841+AD841</f>
        <v>0</v>
      </c>
      <c r="AU841" s="42">
        <f t="shared" si="347"/>
        <v>0</v>
      </c>
      <c r="AV841" s="97">
        <f t="shared" si="347"/>
        <v>0</v>
      </c>
      <c r="BC841" s="32">
        <f t="shared" ref="BC841:BC851" si="348">IF(LEN(E841)&lt;2,0,1)</f>
        <v>0</v>
      </c>
      <c r="BE841" s="23">
        <v>6</v>
      </c>
      <c r="BF841" s="23">
        <v>19</v>
      </c>
      <c r="BG841" s="23">
        <v>1</v>
      </c>
    </row>
    <row r="842" spans="2:59" ht="15" hidden="1" customHeight="1" x14ac:dyDescent="0.3">
      <c r="B842" s="15"/>
      <c r="C842" s="40" t="s">
        <v>22</v>
      </c>
      <c r="D842" s="34" t="s">
        <v>2</v>
      </c>
      <c r="E842" s="35" t="s">
        <v>2</v>
      </c>
      <c r="F842" s="96">
        <v>0</v>
      </c>
      <c r="G842" s="42">
        <v>0</v>
      </c>
      <c r="H842" s="97">
        <v>0</v>
      </c>
      <c r="I842" s="96">
        <v>0</v>
      </c>
      <c r="J842" s="42">
        <v>0</v>
      </c>
      <c r="K842" s="97">
        <v>0</v>
      </c>
      <c r="L842" s="96">
        <v>0</v>
      </c>
      <c r="M842" s="42">
        <v>0</v>
      </c>
      <c r="N842" s="97">
        <v>0</v>
      </c>
      <c r="O842" s="96">
        <v>0</v>
      </c>
      <c r="P842" s="42">
        <v>0</v>
      </c>
      <c r="Q842" s="97">
        <v>0</v>
      </c>
      <c r="R842" s="96">
        <v>0</v>
      </c>
      <c r="S842" s="42">
        <v>0</v>
      </c>
      <c r="T842" s="97">
        <v>0</v>
      </c>
      <c r="U842" s="96">
        <v>0</v>
      </c>
      <c r="V842" s="42">
        <v>0</v>
      </c>
      <c r="W842" s="97">
        <v>0</v>
      </c>
      <c r="X842" s="96">
        <v>0</v>
      </c>
      <c r="Y842" s="42">
        <v>0</v>
      </c>
      <c r="Z842" s="97">
        <v>0</v>
      </c>
      <c r="AA842" s="96">
        <v>0</v>
      </c>
      <c r="AB842" s="42">
        <v>0</v>
      </c>
      <c r="AC842" s="97">
        <v>0</v>
      </c>
      <c r="AD842" s="96">
        <v>0</v>
      </c>
      <c r="AE842" s="42">
        <v>0</v>
      </c>
      <c r="AF842" s="97">
        <v>0</v>
      </c>
      <c r="AG842" s="96">
        <v>0</v>
      </c>
      <c r="AH842" s="42">
        <v>0</v>
      </c>
      <c r="AI842" s="97">
        <v>0</v>
      </c>
      <c r="AJ842" s="96">
        <v>0</v>
      </c>
      <c r="AK842" s="42">
        <v>0</v>
      </c>
      <c r="AL842" s="97">
        <v>0</v>
      </c>
      <c r="AM842" s="96">
        <v>0</v>
      </c>
      <c r="AN842" s="42">
        <v>0</v>
      </c>
      <c r="AO842" s="97">
        <v>0</v>
      </c>
      <c r="AP842" s="96"/>
      <c r="AQ842" s="42"/>
      <c r="AR842" s="97"/>
      <c r="AT842" s="96">
        <f t="shared" si="347"/>
        <v>0</v>
      </c>
      <c r="AU842" s="42">
        <f t="shared" si="347"/>
        <v>0</v>
      </c>
      <c r="AV842" s="97">
        <f t="shared" si="347"/>
        <v>0</v>
      </c>
      <c r="BC842" s="32">
        <f t="shared" si="348"/>
        <v>0</v>
      </c>
      <c r="BE842" s="23">
        <v>6</v>
      </c>
      <c r="BF842" s="23">
        <v>19</v>
      </c>
      <c r="BG842" s="23">
        <f>IF(BF842=BF841,BG841+1,1)</f>
        <v>2</v>
      </c>
    </row>
    <row r="843" spans="2:59" ht="15" hidden="1" customHeight="1" x14ac:dyDescent="0.3">
      <c r="B843" s="15"/>
      <c r="C843" s="40" t="s">
        <v>22</v>
      </c>
      <c r="D843" s="34" t="s">
        <v>2</v>
      </c>
      <c r="E843" s="35" t="s">
        <v>2</v>
      </c>
      <c r="F843" s="96">
        <v>0</v>
      </c>
      <c r="G843" s="42">
        <v>0</v>
      </c>
      <c r="H843" s="97">
        <v>0</v>
      </c>
      <c r="I843" s="96">
        <v>0</v>
      </c>
      <c r="J843" s="42">
        <v>0</v>
      </c>
      <c r="K843" s="97">
        <v>0</v>
      </c>
      <c r="L843" s="96">
        <v>0</v>
      </c>
      <c r="M843" s="42">
        <v>0</v>
      </c>
      <c r="N843" s="97">
        <v>0</v>
      </c>
      <c r="O843" s="96">
        <v>0</v>
      </c>
      <c r="P843" s="42">
        <v>0</v>
      </c>
      <c r="Q843" s="97">
        <v>0</v>
      </c>
      <c r="R843" s="96">
        <v>0</v>
      </c>
      <c r="S843" s="42">
        <v>0</v>
      </c>
      <c r="T843" s="97">
        <v>0</v>
      </c>
      <c r="U843" s="96">
        <v>0</v>
      </c>
      <c r="V843" s="42">
        <v>0</v>
      </c>
      <c r="W843" s="97">
        <v>0</v>
      </c>
      <c r="X843" s="96">
        <v>0</v>
      </c>
      <c r="Y843" s="42">
        <v>0</v>
      </c>
      <c r="Z843" s="97">
        <v>0</v>
      </c>
      <c r="AA843" s="96">
        <v>0</v>
      </c>
      <c r="AB843" s="42">
        <v>0</v>
      </c>
      <c r="AC843" s="97">
        <v>0</v>
      </c>
      <c r="AD843" s="96">
        <v>0</v>
      </c>
      <c r="AE843" s="42">
        <v>0</v>
      </c>
      <c r="AF843" s="97">
        <v>0</v>
      </c>
      <c r="AG843" s="96">
        <v>0</v>
      </c>
      <c r="AH843" s="42">
        <v>0</v>
      </c>
      <c r="AI843" s="97">
        <v>0</v>
      </c>
      <c r="AJ843" s="96">
        <v>0</v>
      </c>
      <c r="AK843" s="42">
        <v>0</v>
      </c>
      <c r="AL843" s="97">
        <v>0</v>
      </c>
      <c r="AM843" s="96">
        <v>0</v>
      </c>
      <c r="AN843" s="42">
        <v>0</v>
      </c>
      <c r="AO843" s="97">
        <v>0</v>
      </c>
      <c r="AP843" s="96"/>
      <c r="AQ843" s="42"/>
      <c r="AR843" s="97"/>
      <c r="AT843" s="96">
        <f t="shared" si="347"/>
        <v>0</v>
      </c>
      <c r="AU843" s="42">
        <f t="shared" si="347"/>
        <v>0</v>
      </c>
      <c r="AV843" s="97">
        <f t="shared" si="347"/>
        <v>0</v>
      </c>
      <c r="BC843" s="32">
        <f t="shared" si="348"/>
        <v>0</v>
      </c>
      <c r="BE843" s="23">
        <v>6</v>
      </c>
      <c r="BF843" s="23">
        <v>19</v>
      </c>
      <c r="BG843" s="23">
        <f t="shared" ref="BG843:BG851" si="349">IF(BF843=BF842,BG842+1,1)</f>
        <v>3</v>
      </c>
    </row>
    <row r="844" spans="2:59" ht="15" hidden="1" customHeight="1" x14ac:dyDescent="0.3">
      <c r="B844" s="15"/>
      <c r="C844" s="40" t="s">
        <v>22</v>
      </c>
      <c r="D844" s="34" t="s">
        <v>2</v>
      </c>
      <c r="E844" s="35" t="s">
        <v>2</v>
      </c>
      <c r="F844" s="96">
        <v>0</v>
      </c>
      <c r="G844" s="42">
        <v>0</v>
      </c>
      <c r="H844" s="97">
        <v>0</v>
      </c>
      <c r="I844" s="96">
        <v>0</v>
      </c>
      <c r="J844" s="42">
        <v>0</v>
      </c>
      <c r="K844" s="97">
        <v>0</v>
      </c>
      <c r="L844" s="96">
        <v>0</v>
      </c>
      <c r="M844" s="42">
        <v>0</v>
      </c>
      <c r="N844" s="97">
        <v>0</v>
      </c>
      <c r="O844" s="96">
        <v>0</v>
      </c>
      <c r="P844" s="42">
        <v>0</v>
      </c>
      <c r="Q844" s="97">
        <v>0</v>
      </c>
      <c r="R844" s="96">
        <v>0</v>
      </c>
      <c r="S844" s="42">
        <v>0</v>
      </c>
      <c r="T844" s="97">
        <v>0</v>
      </c>
      <c r="U844" s="96">
        <v>0</v>
      </c>
      <c r="V844" s="42">
        <v>0</v>
      </c>
      <c r="W844" s="97">
        <v>0</v>
      </c>
      <c r="X844" s="96">
        <v>0</v>
      </c>
      <c r="Y844" s="42">
        <v>0</v>
      </c>
      <c r="Z844" s="97">
        <v>0</v>
      </c>
      <c r="AA844" s="96">
        <v>0</v>
      </c>
      <c r="AB844" s="42">
        <v>0</v>
      </c>
      <c r="AC844" s="97">
        <v>0</v>
      </c>
      <c r="AD844" s="96">
        <v>0</v>
      </c>
      <c r="AE844" s="42">
        <v>0</v>
      </c>
      <c r="AF844" s="97">
        <v>0</v>
      </c>
      <c r="AG844" s="96">
        <v>0</v>
      </c>
      <c r="AH844" s="42">
        <v>0</v>
      </c>
      <c r="AI844" s="97">
        <v>0</v>
      </c>
      <c r="AJ844" s="96">
        <v>0</v>
      </c>
      <c r="AK844" s="42">
        <v>0</v>
      </c>
      <c r="AL844" s="97">
        <v>0</v>
      </c>
      <c r="AM844" s="96">
        <v>0</v>
      </c>
      <c r="AN844" s="42">
        <v>0</v>
      </c>
      <c r="AO844" s="97">
        <v>0</v>
      </c>
      <c r="AP844" s="96"/>
      <c r="AQ844" s="42"/>
      <c r="AR844" s="97"/>
      <c r="AT844" s="96">
        <f t="shared" si="347"/>
        <v>0</v>
      </c>
      <c r="AU844" s="42">
        <f t="shared" si="347"/>
        <v>0</v>
      </c>
      <c r="AV844" s="97">
        <f t="shared" si="347"/>
        <v>0</v>
      </c>
      <c r="BC844" s="32">
        <f t="shared" si="348"/>
        <v>0</v>
      </c>
      <c r="BE844" s="23">
        <v>6</v>
      </c>
      <c r="BF844" s="23">
        <v>19</v>
      </c>
      <c r="BG844" s="23">
        <f t="shared" si="349"/>
        <v>4</v>
      </c>
    </row>
    <row r="845" spans="2:59" ht="15" hidden="1" customHeight="1" x14ac:dyDescent="0.3">
      <c r="B845" s="15"/>
      <c r="C845" s="40" t="s">
        <v>22</v>
      </c>
      <c r="D845" s="34" t="s">
        <v>2</v>
      </c>
      <c r="E845" s="35" t="s">
        <v>2</v>
      </c>
      <c r="F845" s="96">
        <v>0</v>
      </c>
      <c r="G845" s="42">
        <v>0</v>
      </c>
      <c r="H845" s="97">
        <v>0</v>
      </c>
      <c r="I845" s="96">
        <v>0</v>
      </c>
      <c r="J845" s="42">
        <v>0</v>
      </c>
      <c r="K845" s="97">
        <v>0</v>
      </c>
      <c r="L845" s="96">
        <v>0</v>
      </c>
      <c r="M845" s="42">
        <v>0</v>
      </c>
      <c r="N845" s="97">
        <v>0</v>
      </c>
      <c r="O845" s="96">
        <v>0</v>
      </c>
      <c r="P845" s="42">
        <v>0</v>
      </c>
      <c r="Q845" s="97">
        <v>0</v>
      </c>
      <c r="R845" s="96">
        <v>0</v>
      </c>
      <c r="S845" s="42">
        <v>0</v>
      </c>
      <c r="T845" s="97">
        <v>0</v>
      </c>
      <c r="U845" s="96">
        <v>0</v>
      </c>
      <c r="V845" s="42">
        <v>0</v>
      </c>
      <c r="W845" s="97">
        <v>0</v>
      </c>
      <c r="X845" s="96">
        <v>0</v>
      </c>
      <c r="Y845" s="42">
        <v>0</v>
      </c>
      <c r="Z845" s="97">
        <v>0</v>
      </c>
      <c r="AA845" s="96">
        <v>0</v>
      </c>
      <c r="AB845" s="42">
        <v>0</v>
      </c>
      <c r="AC845" s="97">
        <v>0</v>
      </c>
      <c r="AD845" s="96">
        <v>0</v>
      </c>
      <c r="AE845" s="42">
        <v>0</v>
      </c>
      <c r="AF845" s="97">
        <v>0</v>
      </c>
      <c r="AG845" s="96">
        <v>0</v>
      </c>
      <c r="AH845" s="42">
        <v>0</v>
      </c>
      <c r="AI845" s="97">
        <v>0</v>
      </c>
      <c r="AJ845" s="96">
        <v>0</v>
      </c>
      <c r="AK845" s="42">
        <v>0</v>
      </c>
      <c r="AL845" s="97">
        <v>0</v>
      </c>
      <c r="AM845" s="96">
        <v>0</v>
      </c>
      <c r="AN845" s="42">
        <v>0</v>
      </c>
      <c r="AO845" s="97">
        <v>0</v>
      </c>
      <c r="AP845" s="96"/>
      <c r="AQ845" s="42"/>
      <c r="AR845" s="97"/>
      <c r="AT845" s="96">
        <f t="shared" si="347"/>
        <v>0</v>
      </c>
      <c r="AU845" s="42">
        <f t="shared" si="347"/>
        <v>0</v>
      </c>
      <c r="AV845" s="97">
        <f t="shared" si="347"/>
        <v>0</v>
      </c>
      <c r="BC845" s="32">
        <f t="shared" si="348"/>
        <v>0</v>
      </c>
      <c r="BE845" s="23">
        <v>6</v>
      </c>
      <c r="BF845" s="23">
        <v>19</v>
      </c>
      <c r="BG845" s="23">
        <f t="shared" si="349"/>
        <v>5</v>
      </c>
    </row>
    <row r="846" spans="2:59" ht="15" hidden="1" customHeight="1" x14ac:dyDescent="0.3">
      <c r="B846" s="15"/>
      <c r="C846" s="40" t="s">
        <v>22</v>
      </c>
      <c r="D846" s="34" t="s">
        <v>2</v>
      </c>
      <c r="E846" s="35" t="s">
        <v>2</v>
      </c>
      <c r="F846" s="96">
        <v>0</v>
      </c>
      <c r="G846" s="42">
        <v>0</v>
      </c>
      <c r="H846" s="97">
        <v>0</v>
      </c>
      <c r="I846" s="96">
        <v>0</v>
      </c>
      <c r="J846" s="42">
        <v>0</v>
      </c>
      <c r="K846" s="97">
        <v>0</v>
      </c>
      <c r="L846" s="96">
        <v>0</v>
      </c>
      <c r="M846" s="42">
        <v>0</v>
      </c>
      <c r="N846" s="97">
        <v>0</v>
      </c>
      <c r="O846" s="96">
        <v>0</v>
      </c>
      <c r="P846" s="42">
        <v>0</v>
      </c>
      <c r="Q846" s="97">
        <v>0</v>
      </c>
      <c r="R846" s="96">
        <v>0</v>
      </c>
      <c r="S846" s="42">
        <v>0</v>
      </c>
      <c r="T846" s="97">
        <v>0</v>
      </c>
      <c r="U846" s="96">
        <v>0</v>
      </c>
      <c r="V846" s="42">
        <v>0</v>
      </c>
      <c r="W846" s="97">
        <v>0</v>
      </c>
      <c r="X846" s="96">
        <v>0</v>
      </c>
      <c r="Y846" s="42">
        <v>0</v>
      </c>
      <c r="Z846" s="97">
        <v>0</v>
      </c>
      <c r="AA846" s="96">
        <v>0</v>
      </c>
      <c r="AB846" s="42">
        <v>0</v>
      </c>
      <c r="AC846" s="97">
        <v>0</v>
      </c>
      <c r="AD846" s="96">
        <v>0</v>
      </c>
      <c r="AE846" s="42">
        <v>0</v>
      </c>
      <c r="AF846" s="97">
        <v>0</v>
      </c>
      <c r="AG846" s="96">
        <v>0</v>
      </c>
      <c r="AH846" s="42">
        <v>0</v>
      </c>
      <c r="AI846" s="97">
        <v>0</v>
      </c>
      <c r="AJ846" s="96">
        <v>0</v>
      </c>
      <c r="AK846" s="42">
        <v>0</v>
      </c>
      <c r="AL846" s="97">
        <v>0</v>
      </c>
      <c r="AM846" s="96">
        <v>0</v>
      </c>
      <c r="AN846" s="42">
        <v>0</v>
      </c>
      <c r="AO846" s="97">
        <v>0</v>
      </c>
      <c r="AP846" s="96"/>
      <c r="AQ846" s="42"/>
      <c r="AR846" s="97"/>
      <c r="AT846" s="96">
        <f t="shared" si="347"/>
        <v>0</v>
      </c>
      <c r="AU846" s="42">
        <f t="shared" si="347"/>
        <v>0</v>
      </c>
      <c r="AV846" s="97">
        <f t="shared" si="347"/>
        <v>0</v>
      </c>
      <c r="BC846" s="32">
        <f t="shared" si="348"/>
        <v>0</v>
      </c>
      <c r="BE846" s="23">
        <v>6</v>
      </c>
      <c r="BF846" s="23">
        <v>19</v>
      </c>
      <c r="BG846" s="23">
        <f t="shared" si="349"/>
        <v>6</v>
      </c>
    </row>
    <row r="847" spans="2:59" ht="15" hidden="1" customHeight="1" x14ac:dyDescent="0.3">
      <c r="B847" s="15"/>
      <c r="C847" s="40" t="s">
        <v>22</v>
      </c>
      <c r="D847" s="34" t="s">
        <v>2</v>
      </c>
      <c r="E847" s="35" t="s">
        <v>2</v>
      </c>
      <c r="F847" s="96">
        <v>0</v>
      </c>
      <c r="G847" s="42">
        <v>0</v>
      </c>
      <c r="H847" s="97">
        <v>0</v>
      </c>
      <c r="I847" s="96">
        <v>0</v>
      </c>
      <c r="J847" s="42">
        <v>0</v>
      </c>
      <c r="K847" s="97">
        <v>0</v>
      </c>
      <c r="L847" s="96">
        <v>0</v>
      </c>
      <c r="M847" s="42">
        <v>0</v>
      </c>
      <c r="N847" s="97">
        <v>0</v>
      </c>
      <c r="O847" s="96">
        <v>0</v>
      </c>
      <c r="P847" s="42">
        <v>0</v>
      </c>
      <c r="Q847" s="97">
        <v>0</v>
      </c>
      <c r="R847" s="96">
        <v>0</v>
      </c>
      <c r="S847" s="42">
        <v>0</v>
      </c>
      <c r="T847" s="97">
        <v>0</v>
      </c>
      <c r="U847" s="96">
        <v>0</v>
      </c>
      <c r="V847" s="42">
        <v>0</v>
      </c>
      <c r="W847" s="97">
        <v>0</v>
      </c>
      <c r="X847" s="96">
        <v>0</v>
      </c>
      <c r="Y847" s="42">
        <v>0</v>
      </c>
      <c r="Z847" s="97">
        <v>0</v>
      </c>
      <c r="AA847" s="96">
        <v>0</v>
      </c>
      <c r="AB847" s="42">
        <v>0</v>
      </c>
      <c r="AC847" s="97">
        <v>0</v>
      </c>
      <c r="AD847" s="96">
        <v>0</v>
      </c>
      <c r="AE847" s="42">
        <v>0</v>
      </c>
      <c r="AF847" s="97">
        <v>0</v>
      </c>
      <c r="AG847" s="96">
        <v>0</v>
      </c>
      <c r="AH847" s="42">
        <v>0</v>
      </c>
      <c r="AI847" s="97">
        <v>0</v>
      </c>
      <c r="AJ847" s="96">
        <v>0</v>
      </c>
      <c r="AK847" s="42">
        <v>0</v>
      </c>
      <c r="AL847" s="97">
        <v>0</v>
      </c>
      <c r="AM847" s="96">
        <v>0</v>
      </c>
      <c r="AN847" s="42">
        <v>0</v>
      </c>
      <c r="AO847" s="97">
        <v>0</v>
      </c>
      <c r="AP847" s="96"/>
      <c r="AQ847" s="42"/>
      <c r="AR847" s="97"/>
      <c r="AT847" s="96">
        <f t="shared" si="347"/>
        <v>0</v>
      </c>
      <c r="AU847" s="42">
        <f t="shared" si="347"/>
        <v>0</v>
      </c>
      <c r="AV847" s="97">
        <f t="shared" si="347"/>
        <v>0</v>
      </c>
      <c r="BC847" s="32">
        <f t="shared" si="348"/>
        <v>0</v>
      </c>
      <c r="BE847" s="23">
        <v>6</v>
      </c>
      <c r="BF847" s="23">
        <v>19</v>
      </c>
      <c r="BG847" s="23">
        <f t="shared" si="349"/>
        <v>7</v>
      </c>
    </row>
    <row r="848" spans="2:59" ht="15" hidden="1" customHeight="1" x14ac:dyDescent="0.3">
      <c r="B848" s="15"/>
      <c r="C848" s="40" t="s">
        <v>22</v>
      </c>
      <c r="D848" s="34" t="s">
        <v>2</v>
      </c>
      <c r="E848" s="35" t="s">
        <v>2</v>
      </c>
      <c r="F848" s="96">
        <v>0</v>
      </c>
      <c r="G848" s="42">
        <v>0</v>
      </c>
      <c r="H848" s="97">
        <v>0</v>
      </c>
      <c r="I848" s="96">
        <v>0</v>
      </c>
      <c r="J848" s="42">
        <v>0</v>
      </c>
      <c r="K848" s="97">
        <v>0</v>
      </c>
      <c r="L848" s="96">
        <v>0</v>
      </c>
      <c r="M848" s="42">
        <v>0</v>
      </c>
      <c r="N848" s="97">
        <v>0</v>
      </c>
      <c r="O848" s="96">
        <v>0</v>
      </c>
      <c r="P848" s="42">
        <v>0</v>
      </c>
      <c r="Q848" s="97">
        <v>0</v>
      </c>
      <c r="R848" s="96">
        <v>0</v>
      </c>
      <c r="S848" s="42">
        <v>0</v>
      </c>
      <c r="T848" s="97">
        <v>0</v>
      </c>
      <c r="U848" s="96">
        <v>0</v>
      </c>
      <c r="V848" s="42">
        <v>0</v>
      </c>
      <c r="W848" s="97">
        <v>0</v>
      </c>
      <c r="X848" s="96">
        <v>0</v>
      </c>
      <c r="Y848" s="42">
        <v>0</v>
      </c>
      <c r="Z848" s="97">
        <v>0</v>
      </c>
      <c r="AA848" s="96">
        <v>0</v>
      </c>
      <c r="AB848" s="42">
        <v>0</v>
      </c>
      <c r="AC848" s="97">
        <v>0</v>
      </c>
      <c r="AD848" s="96">
        <v>0</v>
      </c>
      <c r="AE848" s="42">
        <v>0</v>
      </c>
      <c r="AF848" s="97">
        <v>0</v>
      </c>
      <c r="AG848" s="96">
        <v>0</v>
      </c>
      <c r="AH848" s="42">
        <v>0</v>
      </c>
      <c r="AI848" s="97">
        <v>0</v>
      </c>
      <c r="AJ848" s="96">
        <v>0</v>
      </c>
      <c r="AK848" s="42">
        <v>0</v>
      </c>
      <c r="AL848" s="97">
        <v>0</v>
      </c>
      <c r="AM848" s="96">
        <v>0</v>
      </c>
      <c r="AN848" s="42">
        <v>0</v>
      </c>
      <c r="AO848" s="97">
        <v>0</v>
      </c>
      <c r="AP848" s="96"/>
      <c r="AQ848" s="42"/>
      <c r="AR848" s="97"/>
      <c r="AT848" s="96">
        <f t="shared" si="347"/>
        <v>0</v>
      </c>
      <c r="AU848" s="42">
        <f t="shared" si="347"/>
        <v>0</v>
      </c>
      <c r="AV848" s="97">
        <f t="shared" si="347"/>
        <v>0</v>
      </c>
      <c r="BC848" s="32">
        <f t="shared" si="348"/>
        <v>0</v>
      </c>
      <c r="BE848" s="23">
        <v>6</v>
      </c>
      <c r="BF848" s="23">
        <v>19</v>
      </c>
      <c r="BG848" s="23">
        <f t="shared" si="349"/>
        <v>8</v>
      </c>
    </row>
    <row r="849" spans="2:59" ht="15" hidden="1" customHeight="1" x14ac:dyDescent="0.3">
      <c r="B849" s="15"/>
      <c r="C849" s="40" t="s">
        <v>22</v>
      </c>
      <c r="D849" s="34" t="s">
        <v>2</v>
      </c>
      <c r="E849" s="35" t="s">
        <v>2</v>
      </c>
      <c r="F849" s="96">
        <v>0</v>
      </c>
      <c r="G849" s="42">
        <v>0</v>
      </c>
      <c r="H849" s="97">
        <v>0</v>
      </c>
      <c r="I849" s="96">
        <v>0</v>
      </c>
      <c r="J849" s="42">
        <v>0</v>
      </c>
      <c r="K849" s="97">
        <v>0</v>
      </c>
      <c r="L849" s="96">
        <v>0</v>
      </c>
      <c r="M849" s="42">
        <v>0</v>
      </c>
      <c r="N849" s="97">
        <v>0</v>
      </c>
      <c r="O849" s="96">
        <v>0</v>
      </c>
      <c r="P849" s="42">
        <v>0</v>
      </c>
      <c r="Q849" s="97">
        <v>0</v>
      </c>
      <c r="R849" s="96">
        <v>0</v>
      </c>
      <c r="S849" s="42">
        <v>0</v>
      </c>
      <c r="T849" s="97">
        <v>0</v>
      </c>
      <c r="U849" s="96">
        <v>0</v>
      </c>
      <c r="V849" s="42">
        <v>0</v>
      </c>
      <c r="W849" s="97">
        <v>0</v>
      </c>
      <c r="X849" s="96">
        <v>0</v>
      </c>
      <c r="Y849" s="42">
        <v>0</v>
      </c>
      <c r="Z849" s="97">
        <v>0</v>
      </c>
      <c r="AA849" s="96">
        <v>0</v>
      </c>
      <c r="AB849" s="42">
        <v>0</v>
      </c>
      <c r="AC849" s="97">
        <v>0</v>
      </c>
      <c r="AD849" s="96">
        <v>0</v>
      </c>
      <c r="AE849" s="42">
        <v>0</v>
      </c>
      <c r="AF849" s="97">
        <v>0</v>
      </c>
      <c r="AG849" s="96">
        <v>0</v>
      </c>
      <c r="AH849" s="42">
        <v>0</v>
      </c>
      <c r="AI849" s="97">
        <v>0</v>
      </c>
      <c r="AJ849" s="96">
        <v>0</v>
      </c>
      <c r="AK849" s="42">
        <v>0</v>
      </c>
      <c r="AL849" s="97">
        <v>0</v>
      </c>
      <c r="AM849" s="96">
        <v>0</v>
      </c>
      <c r="AN849" s="42">
        <v>0</v>
      </c>
      <c r="AO849" s="97">
        <v>0</v>
      </c>
      <c r="AP849" s="96"/>
      <c r="AQ849" s="42"/>
      <c r="AR849" s="97"/>
      <c r="AT849" s="96">
        <f t="shared" si="347"/>
        <v>0</v>
      </c>
      <c r="AU849" s="42">
        <f t="shared" si="347"/>
        <v>0</v>
      </c>
      <c r="AV849" s="97">
        <f t="shared" si="347"/>
        <v>0</v>
      </c>
      <c r="BC849" s="32">
        <f t="shared" si="348"/>
        <v>0</v>
      </c>
      <c r="BE849" s="23">
        <v>6</v>
      </c>
      <c r="BF849" s="23">
        <v>19</v>
      </c>
      <c r="BG849" s="23">
        <f t="shared" si="349"/>
        <v>9</v>
      </c>
    </row>
    <row r="850" spans="2:59" ht="15" hidden="1" customHeight="1" x14ac:dyDescent="0.3">
      <c r="B850" s="15"/>
      <c r="C850" s="40" t="s">
        <v>22</v>
      </c>
      <c r="D850" s="34" t="s">
        <v>2</v>
      </c>
      <c r="E850" s="35" t="s">
        <v>2</v>
      </c>
      <c r="F850" s="96">
        <v>0</v>
      </c>
      <c r="G850" s="42">
        <v>0</v>
      </c>
      <c r="H850" s="97">
        <v>0</v>
      </c>
      <c r="I850" s="96">
        <v>0</v>
      </c>
      <c r="J850" s="42">
        <v>0</v>
      </c>
      <c r="K850" s="97">
        <v>0</v>
      </c>
      <c r="L850" s="96">
        <v>0</v>
      </c>
      <c r="M850" s="42">
        <v>0</v>
      </c>
      <c r="N850" s="97">
        <v>0</v>
      </c>
      <c r="O850" s="96">
        <v>0</v>
      </c>
      <c r="P850" s="42">
        <v>0</v>
      </c>
      <c r="Q850" s="97">
        <v>0</v>
      </c>
      <c r="R850" s="96">
        <v>0</v>
      </c>
      <c r="S850" s="42">
        <v>0</v>
      </c>
      <c r="T850" s="97">
        <v>0</v>
      </c>
      <c r="U850" s="96">
        <v>0</v>
      </c>
      <c r="V850" s="42">
        <v>0</v>
      </c>
      <c r="W850" s="97">
        <v>0</v>
      </c>
      <c r="X850" s="96">
        <v>0</v>
      </c>
      <c r="Y850" s="42">
        <v>0</v>
      </c>
      <c r="Z850" s="97">
        <v>0</v>
      </c>
      <c r="AA850" s="96">
        <v>0</v>
      </c>
      <c r="AB850" s="42">
        <v>0</v>
      </c>
      <c r="AC850" s="97">
        <v>0</v>
      </c>
      <c r="AD850" s="96">
        <v>0</v>
      </c>
      <c r="AE850" s="42">
        <v>0</v>
      </c>
      <c r="AF850" s="97">
        <v>0</v>
      </c>
      <c r="AG850" s="96">
        <v>0</v>
      </c>
      <c r="AH850" s="42">
        <v>0</v>
      </c>
      <c r="AI850" s="97">
        <v>0</v>
      </c>
      <c r="AJ850" s="96">
        <v>0</v>
      </c>
      <c r="AK850" s="42">
        <v>0</v>
      </c>
      <c r="AL850" s="97">
        <v>0</v>
      </c>
      <c r="AM850" s="96">
        <v>0</v>
      </c>
      <c r="AN850" s="42">
        <v>0</v>
      </c>
      <c r="AO850" s="97">
        <v>0</v>
      </c>
      <c r="AP850" s="96"/>
      <c r="AQ850" s="42"/>
      <c r="AR850" s="97"/>
      <c r="AT850" s="96">
        <f t="shared" si="347"/>
        <v>0</v>
      </c>
      <c r="AU850" s="42">
        <f t="shared" si="347"/>
        <v>0</v>
      </c>
      <c r="AV850" s="97">
        <f t="shared" si="347"/>
        <v>0</v>
      </c>
      <c r="BC850" s="32">
        <f t="shared" si="348"/>
        <v>0</v>
      </c>
      <c r="BE850" s="23">
        <v>6</v>
      </c>
      <c r="BF850" s="23">
        <v>19</v>
      </c>
      <c r="BG850" s="23">
        <f t="shared" si="349"/>
        <v>10</v>
      </c>
    </row>
    <row r="851" spans="2:59" ht="15" hidden="1" customHeight="1" x14ac:dyDescent="0.3">
      <c r="B851" s="15"/>
      <c r="C851" s="40" t="s">
        <v>23</v>
      </c>
      <c r="D851" s="34" t="s">
        <v>2</v>
      </c>
      <c r="E851" s="35" t="s">
        <v>2</v>
      </c>
      <c r="F851" s="96">
        <v>0</v>
      </c>
      <c r="G851" s="42">
        <v>0</v>
      </c>
      <c r="H851" s="97">
        <v>0</v>
      </c>
      <c r="I851" s="96">
        <v>0</v>
      </c>
      <c r="J851" s="42">
        <v>0</v>
      </c>
      <c r="K851" s="97">
        <v>0</v>
      </c>
      <c r="L851" s="96">
        <v>0</v>
      </c>
      <c r="M851" s="42">
        <v>0</v>
      </c>
      <c r="N851" s="97">
        <v>0</v>
      </c>
      <c r="O851" s="96">
        <v>0</v>
      </c>
      <c r="P851" s="42">
        <v>0</v>
      </c>
      <c r="Q851" s="97">
        <v>0</v>
      </c>
      <c r="R851" s="96">
        <v>0</v>
      </c>
      <c r="S851" s="42">
        <v>0</v>
      </c>
      <c r="T851" s="97">
        <v>0</v>
      </c>
      <c r="U851" s="96">
        <v>0</v>
      </c>
      <c r="V851" s="42">
        <v>0</v>
      </c>
      <c r="W851" s="97">
        <v>0</v>
      </c>
      <c r="X851" s="96">
        <v>0</v>
      </c>
      <c r="Y851" s="42">
        <v>0</v>
      </c>
      <c r="Z851" s="97">
        <v>0</v>
      </c>
      <c r="AA851" s="96">
        <v>0</v>
      </c>
      <c r="AB851" s="42">
        <v>0</v>
      </c>
      <c r="AC851" s="97">
        <v>0</v>
      </c>
      <c r="AD851" s="96">
        <v>0</v>
      </c>
      <c r="AE851" s="42">
        <v>0</v>
      </c>
      <c r="AF851" s="97">
        <v>0</v>
      </c>
      <c r="AG851" s="96">
        <v>0</v>
      </c>
      <c r="AH851" s="42">
        <v>0</v>
      </c>
      <c r="AI851" s="97">
        <v>0</v>
      </c>
      <c r="AJ851" s="96">
        <v>0</v>
      </c>
      <c r="AK851" s="42">
        <v>0</v>
      </c>
      <c r="AL851" s="97">
        <v>0</v>
      </c>
      <c r="AM851" s="96">
        <v>0</v>
      </c>
      <c r="AN851" s="42">
        <v>0</v>
      </c>
      <c r="AO851" s="97">
        <v>0</v>
      </c>
      <c r="AP851" s="96"/>
      <c r="AQ851" s="42"/>
      <c r="AR851" s="97"/>
      <c r="AT851" s="96">
        <f t="shared" si="347"/>
        <v>0</v>
      </c>
      <c r="AU851" s="42">
        <f t="shared" si="347"/>
        <v>0</v>
      </c>
      <c r="AV851" s="97">
        <f t="shared" si="347"/>
        <v>0</v>
      </c>
      <c r="BC851" s="32">
        <f t="shared" si="348"/>
        <v>0</v>
      </c>
      <c r="BE851" s="23">
        <v>6</v>
      </c>
      <c r="BF851" s="23">
        <v>20</v>
      </c>
      <c r="BG851" s="23">
        <f t="shared" si="349"/>
        <v>1</v>
      </c>
    </row>
    <row r="852" spans="2:59" ht="15" hidden="1" customHeight="1" x14ac:dyDescent="0.3">
      <c r="B852" s="15"/>
      <c r="C852" s="50" t="str">
        <f>IF(LEN(E851)&lt;1,"","Total: " &amp; LEFT(E851,LEN(E851)-21) &amp; "Municipalities")</f>
        <v/>
      </c>
      <c r="D852" s="51"/>
      <c r="E852" s="52"/>
      <c r="F852" s="63">
        <f>SUM(F841:F851)</f>
        <v>0</v>
      </c>
      <c r="G852" s="54">
        <f>SUM(G841:G851)</f>
        <v>0</v>
      </c>
      <c r="H852" s="64">
        <f>SUM(H841:H851)</f>
        <v>0</v>
      </c>
      <c r="I852" s="63">
        <f t="shared" ref="I852:Q852" si="350">SUM(I841:I851)</f>
        <v>0</v>
      </c>
      <c r="J852" s="54">
        <f t="shared" si="350"/>
        <v>0</v>
      </c>
      <c r="K852" s="64">
        <f t="shared" si="350"/>
        <v>0</v>
      </c>
      <c r="L852" s="63">
        <f t="shared" si="350"/>
        <v>0</v>
      </c>
      <c r="M852" s="54">
        <f t="shared" si="350"/>
        <v>0</v>
      </c>
      <c r="N852" s="64">
        <f t="shared" si="350"/>
        <v>0</v>
      </c>
      <c r="O852" s="63">
        <f t="shared" si="350"/>
        <v>0</v>
      </c>
      <c r="P852" s="54">
        <f t="shared" si="350"/>
        <v>0</v>
      </c>
      <c r="Q852" s="64">
        <f t="shared" si="350"/>
        <v>0</v>
      </c>
      <c r="R852" s="63">
        <f>SUM(R841:R851)</f>
        <v>0</v>
      </c>
      <c r="S852" s="54">
        <f>SUM(S841:S851)</f>
        <v>0</v>
      </c>
      <c r="T852" s="64">
        <f>SUM(T841:T851)</f>
        <v>0</v>
      </c>
      <c r="U852" s="63">
        <f t="shared" ref="U852:AL852" si="351">SUM(U841:U851)</f>
        <v>0</v>
      </c>
      <c r="V852" s="54">
        <f t="shared" si="351"/>
        <v>0</v>
      </c>
      <c r="W852" s="64">
        <f t="shared" si="351"/>
        <v>0</v>
      </c>
      <c r="X852" s="63">
        <f t="shared" si="351"/>
        <v>0</v>
      </c>
      <c r="Y852" s="54">
        <f t="shared" si="351"/>
        <v>0</v>
      </c>
      <c r="Z852" s="64">
        <f t="shared" si="351"/>
        <v>0</v>
      </c>
      <c r="AA852" s="63">
        <f t="shared" si="351"/>
        <v>0</v>
      </c>
      <c r="AB852" s="54">
        <f t="shared" si="351"/>
        <v>0</v>
      </c>
      <c r="AC852" s="64">
        <f t="shared" si="351"/>
        <v>0</v>
      </c>
      <c r="AD852" s="63">
        <f>SUM(AD841:AD851)</f>
        <v>0</v>
      </c>
      <c r="AE852" s="54">
        <f>SUM(AE841:AE851)</f>
        <v>0</v>
      </c>
      <c r="AF852" s="64">
        <f>SUM(AF841:AF851)</f>
        <v>0</v>
      </c>
      <c r="AG852" s="63">
        <f t="shared" si="351"/>
        <v>0</v>
      </c>
      <c r="AH852" s="54">
        <f t="shared" si="351"/>
        <v>0</v>
      </c>
      <c r="AI852" s="64">
        <f t="shared" si="351"/>
        <v>0</v>
      </c>
      <c r="AJ852" s="63">
        <f t="shared" si="351"/>
        <v>0</v>
      </c>
      <c r="AK852" s="54">
        <f t="shared" si="351"/>
        <v>0</v>
      </c>
      <c r="AL852" s="64">
        <f t="shared" si="351"/>
        <v>0</v>
      </c>
      <c r="AM852" s="63">
        <f>SUM(AM841:AM851)</f>
        <v>0</v>
      </c>
      <c r="AN852" s="54">
        <f>SUM(AN841:AN851)</f>
        <v>0</v>
      </c>
      <c r="AO852" s="64">
        <f>SUM(AO841:AO851)</f>
        <v>0</v>
      </c>
      <c r="AP852" s="63"/>
      <c r="AQ852" s="54"/>
      <c r="AR852" s="64"/>
      <c r="AT852" s="63">
        <f>SUM(AT841:AT851)</f>
        <v>0</v>
      </c>
      <c r="AU852" s="54">
        <f>SUM(AU841:AU851)</f>
        <v>0</v>
      </c>
      <c r="AV852" s="64">
        <f>SUM(AV841:AV851)</f>
        <v>0</v>
      </c>
      <c r="BC852" s="32">
        <f>IF(SUM(BC841:BC851)=0,0,1)</f>
        <v>0</v>
      </c>
    </row>
    <row r="853" spans="2:59" ht="15" hidden="1" customHeight="1" x14ac:dyDescent="0.3">
      <c r="B853" s="15"/>
      <c r="C853" s="40"/>
      <c r="D853" s="34"/>
      <c r="E853" s="35"/>
      <c r="F853" s="96"/>
      <c r="G853" s="42"/>
      <c r="H853" s="97"/>
      <c r="I853" s="96"/>
      <c r="J853" s="42"/>
      <c r="K853" s="97"/>
      <c r="L853" s="96"/>
      <c r="M853" s="42"/>
      <c r="N853" s="97"/>
      <c r="O853" s="96"/>
      <c r="P853" s="42"/>
      <c r="Q853" s="97"/>
      <c r="R853" s="96"/>
      <c r="S853" s="42"/>
      <c r="T853" s="97"/>
      <c r="U853" s="96"/>
      <c r="V853" s="42"/>
      <c r="W853" s="97"/>
      <c r="X853" s="96"/>
      <c r="Y853" s="42"/>
      <c r="Z853" s="97"/>
      <c r="AA853" s="96"/>
      <c r="AB853" s="42"/>
      <c r="AC853" s="97"/>
      <c r="AD853" s="96"/>
      <c r="AE853" s="42"/>
      <c r="AF853" s="97"/>
      <c r="AG853" s="96"/>
      <c r="AH853" s="42"/>
      <c r="AI853" s="97"/>
      <c r="AJ853" s="96"/>
      <c r="AK853" s="42"/>
      <c r="AL853" s="97"/>
      <c r="AM853" s="96"/>
      <c r="AN853" s="42"/>
      <c r="AO853" s="97"/>
      <c r="AP853" s="96"/>
      <c r="AQ853" s="42"/>
      <c r="AR853" s="97"/>
      <c r="AT853" s="96"/>
      <c r="AU853" s="42"/>
      <c r="AV853" s="97"/>
      <c r="BC853" s="32">
        <v>0</v>
      </c>
    </row>
    <row r="854" spans="2:59" ht="15" customHeight="1" x14ac:dyDescent="0.3">
      <c r="B854" s="15"/>
      <c r="C854" s="56" t="s">
        <v>34</v>
      </c>
      <c r="D854" s="57"/>
      <c r="E854" s="58"/>
      <c r="F854" s="63">
        <f>F717+F718+F719+F720+F721+F735+F748+F761+F774+F787+F800+F813+F826+F839+F852</f>
        <v>2074732</v>
      </c>
      <c r="G854" s="54">
        <f>G717+G718+G719+G720+G721+G735+G748+G761+G774+G787+G800+G813+G826+G839+G852</f>
        <v>2125603</v>
      </c>
      <c r="H854" s="64">
        <f>H717+H718+H719+H720+H721+H735+H748+H761+H774+H787+H800+H813+H826+H839+H852</f>
        <v>2314833</v>
      </c>
      <c r="I854" s="63">
        <f t="shared" ref="I854:Q854" si="352">I717+I718+I719+I720+I721+I735+I748+I761+I774+I787+I800+I813+I826+I839+I852</f>
        <v>111790</v>
      </c>
      <c r="J854" s="54">
        <f t="shared" si="352"/>
        <v>102035</v>
      </c>
      <c r="K854" s="64">
        <f t="shared" si="352"/>
        <v>0</v>
      </c>
      <c r="L854" s="63">
        <f t="shared" si="352"/>
        <v>27000</v>
      </c>
      <c r="M854" s="54">
        <f t="shared" si="352"/>
        <v>30000</v>
      </c>
      <c r="N854" s="64">
        <f t="shared" si="352"/>
        <v>41000</v>
      </c>
      <c r="O854" s="63">
        <f t="shared" si="352"/>
        <v>197279</v>
      </c>
      <c r="P854" s="54">
        <f t="shared" si="352"/>
        <v>181965</v>
      </c>
      <c r="Q854" s="64">
        <f t="shared" si="352"/>
        <v>170509</v>
      </c>
      <c r="R854" s="63">
        <f>R717+R718+R719+R720+R721+R735+R748+R761+R774+R787+R800+R813+R826+R839+R852</f>
        <v>7683</v>
      </c>
      <c r="S854" s="54">
        <f>S717+S718+S719+S720+S721+S735+S748+S761+S774+S787+S800+S813+S826+S839+S852</f>
        <v>8026</v>
      </c>
      <c r="T854" s="64">
        <f>T717+T718+T719+T720+T721+T735+T748+T761+T774+T787+T800+T813+T826+T839+T852</f>
        <v>8394</v>
      </c>
      <c r="U854" s="63">
        <f t="shared" ref="U854:AL854" si="353">U717+U718+U719+U720+U721+U735+U748+U761+U774+U787+U800+U813+U826+U839+U852</f>
        <v>497246</v>
      </c>
      <c r="V854" s="54">
        <f t="shared" si="353"/>
        <v>500887</v>
      </c>
      <c r="W854" s="64">
        <f t="shared" si="353"/>
        <v>600887</v>
      </c>
      <c r="X854" s="63">
        <f t="shared" si="353"/>
        <v>442470</v>
      </c>
      <c r="Y854" s="54">
        <f t="shared" si="353"/>
        <v>447117</v>
      </c>
      <c r="Z854" s="64">
        <f t="shared" si="353"/>
        <v>466405</v>
      </c>
      <c r="AA854" s="63">
        <f t="shared" si="353"/>
        <v>80988.506643534289</v>
      </c>
      <c r="AB854" s="54">
        <f t="shared" si="353"/>
        <v>60307.590715748651</v>
      </c>
      <c r="AC854" s="64">
        <f t="shared" si="353"/>
        <v>65407.965666492746</v>
      </c>
      <c r="AD854" s="63">
        <f t="shared" si="353"/>
        <v>40659</v>
      </c>
      <c r="AE854" s="54">
        <f t="shared" si="353"/>
        <v>48349</v>
      </c>
      <c r="AF854" s="64">
        <f t="shared" si="353"/>
        <v>35000</v>
      </c>
      <c r="AG854" s="63">
        <f t="shared" si="353"/>
        <v>0</v>
      </c>
      <c r="AH854" s="54">
        <f t="shared" si="353"/>
        <v>0</v>
      </c>
      <c r="AI854" s="64">
        <f t="shared" si="353"/>
        <v>0</v>
      </c>
      <c r="AJ854" s="63">
        <f t="shared" si="353"/>
        <v>0</v>
      </c>
      <c r="AK854" s="54">
        <f t="shared" si="353"/>
        <v>0</v>
      </c>
      <c r="AL854" s="64">
        <f t="shared" si="353"/>
        <v>0</v>
      </c>
      <c r="AM854" s="63">
        <f>AM717+AM718+AM719+AM720+AM721+AM735+AM748+AM761+AM774+AM787+AM800+AM813+AM826+AM839+AM852</f>
        <v>0</v>
      </c>
      <c r="AN854" s="54">
        <f>AN717+AN718+AN719+AN720+AN721+AN735+AN748+AN761+AN774+AN787+AN800+AN813+AN826+AN839+AN852</f>
        <v>0</v>
      </c>
      <c r="AO854" s="64">
        <f>AO717+AO718+AO719+AO720+AO721+AO735+AO748+AO761+AO774+AO787+AO800+AO813+AO826+AO839+AO852</f>
        <v>0</v>
      </c>
      <c r="AP854" s="63"/>
      <c r="AQ854" s="54"/>
      <c r="AR854" s="64"/>
      <c r="AT854" s="63">
        <f t="shared" ref="AT854:AV854" si="354">AT717+AT718+AT719+AT720+AT721+AT735+AT748+AT761+AT774+AT787+AT800+AT813+AT826+AT839+AT852</f>
        <v>3479847.5066435342</v>
      </c>
      <c r="AU854" s="54">
        <f t="shared" si="354"/>
        <v>3504289.5907157487</v>
      </c>
      <c r="AV854" s="64">
        <f t="shared" si="354"/>
        <v>3702435.9656664925</v>
      </c>
      <c r="BC854" s="32">
        <v>1</v>
      </c>
    </row>
    <row r="855" spans="2:59" ht="15" customHeight="1" x14ac:dyDescent="0.3">
      <c r="B855" s="15"/>
      <c r="C855" s="40"/>
      <c r="D855" s="34"/>
      <c r="E855" s="35"/>
      <c r="F855" s="96"/>
      <c r="G855" s="42"/>
      <c r="H855" s="97"/>
      <c r="I855" s="96"/>
      <c r="J855" s="42"/>
      <c r="K855" s="97"/>
      <c r="L855" s="96"/>
      <c r="M855" s="42"/>
      <c r="N855" s="97"/>
      <c r="O855" s="96"/>
      <c r="P855" s="42"/>
      <c r="Q855" s="97"/>
      <c r="R855" s="96"/>
      <c r="S855" s="42"/>
      <c r="T855" s="97"/>
      <c r="U855" s="96"/>
      <c r="V855" s="42"/>
      <c r="W855" s="97"/>
      <c r="X855" s="96"/>
      <c r="Y855" s="42"/>
      <c r="Z855" s="97"/>
      <c r="AA855" s="96"/>
      <c r="AB855" s="42"/>
      <c r="AC855" s="97"/>
      <c r="AD855" s="96"/>
      <c r="AE855" s="42"/>
      <c r="AF855" s="97"/>
      <c r="AG855" s="96"/>
      <c r="AH855" s="42"/>
      <c r="AI855" s="97"/>
      <c r="AJ855" s="96"/>
      <c r="AK855" s="42"/>
      <c r="AL855" s="97"/>
      <c r="AM855" s="96"/>
      <c r="AN855" s="42"/>
      <c r="AO855" s="97"/>
      <c r="AP855" s="96"/>
      <c r="AQ855" s="42"/>
      <c r="AR855" s="97"/>
      <c r="AT855" s="96"/>
      <c r="AU855" s="42"/>
      <c r="AV855" s="97"/>
      <c r="BC855" s="32">
        <v>1</v>
      </c>
    </row>
    <row r="856" spans="2:59" ht="15" customHeight="1" x14ac:dyDescent="0.3">
      <c r="B856" s="15"/>
      <c r="C856" s="33" t="s">
        <v>35</v>
      </c>
      <c r="D856" s="34"/>
      <c r="E856" s="35"/>
      <c r="F856" s="94"/>
      <c r="G856" s="37"/>
      <c r="H856" s="95"/>
      <c r="I856" s="94"/>
      <c r="J856" s="37"/>
      <c r="K856" s="95"/>
      <c r="L856" s="94"/>
      <c r="M856" s="37"/>
      <c r="N856" s="95"/>
      <c r="O856" s="94"/>
      <c r="P856" s="37"/>
      <c r="Q856" s="95"/>
      <c r="R856" s="94"/>
      <c r="S856" s="37"/>
      <c r="T856" s="95"/>
      <c r="U856" s="94"/>
      <c r="V856" s="37"/>
      <c r="W856" s="95"/>
      <c r="X856" s="94"/>
      <c r="Y856" s="37"/>
      <c r="Z856" s="95"/>
      <c r="AA856" s="94"/>
      <c r="AB856" s="37"/>
      <c r="AC856" s="95"/>
      <c r="AD856" s="94"/>
      <c r="AE856" s="37"/>
      <c r="AF856" s="95"/>
      <c r="AG856" s="94"/>
      <c r="AH856" s="37"/>
      <c r="AI856" s="95"/>
      <c r="AJ856" s="94"/>
      <c r="AK856" s="37"/>
      <c r="AL856" s="95"/>
      <c r="AM856" s="94"/>
      <c r="AN856" s="37"/>
      <c r="AO856" s="95"/>
      <c r="AP856" s="94"/>
      <c r="AQ856" s="37"/>
      <c r="AR856" s="95"/>
      <c r="AT856" s="94"/>
      <c r="AU856" s="37"/>
      <c r="AV856" s="95"/>
      <c r="BC856" s="32">
        <v>1</v>
      </c>
    </row>
    <row r="857" spans="2:59" ht="15" customHeight="1" x14ac:dyDescent="0.3">
      <c r="B857" s="15"/>
      <c r="C857" s="39">
        <v>0</v>
      </c>
      <c r="D857" s="34"/>
      <c r="E857" s="35"/>
      <c r="F857" s="94"/>
      <c r="G857" s="37"/>
      <c r="H857" s="95"/>
      <c r="I857" s="94"/>
      <c r="J857" s="37"/>
      <c r="K857" s="95"/>
      <c r="L857" s="94"/>
      <c r="M857" s="37"/>
      <c r="N857" s="95"/>
      <c r="O857" s="94"/>
      <c r="P857" s="37"/>
      <c r="Q857" s="95"/>
      <c r="R857" s="94"/>
      <c r="S857" s="37"/>
      <c r="T857" s="95"/>
      <c r="U857" s="94"/>
      <c r="V857" s="37"/>
      <c r="W857" s="95"/>
      <c r="X857" s="94"/>
      <c r="Y857" s="37"/>
      <c r="Z857" s="95"/>
      <c r="AA857" s="94"/>
      <c r="AB857" s="37"/>
      <c r="AC857" s="95"/>
      <c r="AD857" s="94"/>
      <c r="AE857" s="37"/>
      <c r="AF857" s="95"/>
      <c r="AG857" s="94"/>
      <c r="AH857" s="37"/>
      <c r="AI857" s="95"/>
      <c r="AJ857" s="94"/>
      <c r="AK857" s="37"/>
      <c r="AL857" s="95"/>
      <c r="AM857" s="94"/>
      <c r="AN857" s="37"/>
      <c r="AO857" s="95"/>
      <c r="AP857" s="94"/>
      <c r="AQ857" s="37"/>
      <c r="AR857" s="95"/>
      <c r="AT857" s="94"/>
      <c r="AU857" s="37"/>
      <c r="AV857" s="95"/>
      <c r="BC857" s="32">
        <v>1</v>
      </c>
    </row>
    <row r="858" spans="2:59" ht="15" hidden="1" customHeight="1" x14ac:dyDescent="0.3">
      <c r="B858" s="15"/>
      <c r="C858" s="40" t="s">
        <v>21</v>
      </c>
      <c r="D858" s="34" t="s">
        <v>2</v>
      </c>
      <c r="E858" s="35" t="s">
        <v>2</v>
      </c>
      <c r="F858" s="96">
        <v>0</v>
      </c>
      <c r="G858" s="42">
        <v>0</v>
      </c>
      <c r="H858" s="97">
        <v>0</v>
      </c>
      <c r="I858" s="96">
        <v>0</v>
      </c>
      <c r="J858" s="42">
        <v>0</v>
      </c>
      <c r="K858" s="97">
        <v>0</v>
      </c>
      <c r="L858" s="96">
        <v>0</v>
      </c>
      <c r="M858" s="42">
        <v>0</v>
      </c>
      <c r="N858" s="97">
        <v>0</v>
      </c>
      <c r="O858" s="96">
        <v>0</v>
      </c>
      <c r="P858" s="42">
        <v>0</v>
      </c>
      <c r="Q858" s="97">
        <v>0</v>
      </c>
      <c r="R858" s="96">
        <v>0</v>
      </c>
      <c r="S858" s="42">
        <v>0</v>
      </c>
      <c r="T858" s="97">
        <v>0</v>
      </c>
      <c r="U858" s="96">
        <v>0</v>
      </c>
      <c r="V858" s="42">
        <v>0</v>
      </c>
      <c r="W858" s="97">
        <v>0</v>
      </c>
      <c r="X858" s="96">
        <v>0</v>
      </c>
      <c r="Y858" s="42">
        <v>0</v>
      </c>
      <c r="Z858" s="97">
        <v>0</v>
      </c>
      <c r="AA858" s="96">
        <v>0</v>
      </c>
      <c r="AB858" s="42">
        <v>0</v>
      </c>
      <c r="AC858" s="97">
        <v>0</v>
      </c>
      <c r="AD858" s="96">
        <v>0</v>
      </c>
      <c r="AE858" s="42">
        <v>0</v>
      </c>
      <c r="AF858" s="97">
        <v>0</v>
      </c>
      <c r="AG858" s="96">
        <v>0</v>
      </c>
      <c r="AH858" s="42">
        <v>0</v>
      </c>
      <c r="AI858" s="97">
        <v>0</v>
      </c>
      <c r="AJ858" s="96">
        <v>0</v>
      </c>
      <c r="AK858" s="42">
        <v>0</v>
      </c>
      <c r="AL858" s="97">
        <v>0</v>
      </c>
      <c r="AM858" s="96">
        <v>0</v>
      </c>
      <c r="AN858" s="42">
        <v>0</v>
      </c>
      <c r="AO858" s="97">
        <v>0</v>
      </c>
      <c r="AP858" s="96"/>
      <c r="AQ858" s="42"/>
      <c r="AR858" s="97"/>
      <c r="AT858" s="96">
        <f t="shared" ref="AT858:AV862" si="355">F858+I858+L858+O858+R858+AP858+U858+AA858+AM858+AD858</f>
        <v>0</v>
      </c>
      <c r="AU858" s="42">
        <f t="shared" si="355"/>
        <v>0</v>
      </c>
      <c r="AV858" s="97">
        <f t="shared" si="355"/>
        <v>0</v>
      </c>
      <c r="BC858" s="32">
        <f>IF(LEN(E858)&lt;2,0,1)</f>
        <v>0</v>
      </c>
      <c r="BE858" s="23">
        <v>7</v>
      </c>
      <c r="BG858" s="23">
        <v>1</v>
      </c>
    </row>
    <row r="859" spans="2:59" ht="15" hidden="1" customHeight="1" x14ac:dyDescent="0.3">
      <c r="B859" s="15"/>
      <c r="C859" s="40" t="s">
        <v>21</v>
      </c>
      <c r="D859" s="34" t="s">
        <v>2</v>
      </c>
      <c r="E859" s="35" t="s">
        <v>2</v>
      </c>
      <c r="F859" s="96">
        <v>0</v>
      </c>
      <c r="G859" s="42">
        <v>0</v>
      </c>
      <c r="H859" s="97">
        <v>0</v>
      </c>
      <c r="I859" s="96">
        <v>0</v>
      </c>
      <c r="J859" s="42">
        <v>0</v>
      </c>
      <c r="K859" s="97">
        <v>0</v>
      </c>
      <c r="L859" s="96">
        <v>0</v>
      </c>
      <c r="M859" s="42">
        <v>0</v>
      </c>
      <c r="N859" s="97">
        <v>0</v>
      </c>
      <c r="O859" s="96">
        <v>0</v>
      </c>
      <c r="P859" s="42">
        <v>0</v>
      </c>
      <c r="Q859" s="97">
        <v>0</v>
      </c>
      <c r="R859" s="96">
        <v>0</v>
      </c>
      <c r="S859" s="42">
        <v>0</v>
      </c>
      <c r="T859" s="97">
        <v>0</v>
      </c>
      <c r="U859" s="96">
        <v>0</v>
      </c>
      <c r="V859" s="42">
        <v>0</v>
      </c>
      <c r="W859" s="97">
        <v>0</v>
      </c>
      <c r="X859" s="96">
        <v>0</v>
      </c>
      <c r="Y859" s="42">
        <v>0</v>
      </c>
      <c r="Z859" s="97">
        <v>0</v>
      </c>
      <c r="AA859" s="96">
        <v>0</v>
      </c>
      <c r="AB859" s="42">
        <v>0</v>
      </c>
      <c r="AC859" s="97">
        <v>0</v>
      </c>
      <c r="AD859" s="96">
        <v>0</v>
      </c>
      <c r="AE859" s="42">
        <v>0</v>
      </c>
      <c r="AF859" s="97">
        <v>0</v>
      </c>
      <c r="AG859" s="96">
        <v>0</v>
      </c>
      <c r="AH859" s="42">
        <v>0</v>
      </c>
      <c r="AI859" s="97">
        <v>0</v>
      </c>
      <c r="AJ859" s="96">
        <v>0</v>
      </c>
      <c r="AK859" s="42">
        <v>0</v>
      </c>
      <c r="AL859" s="97">
        <v>0</v>
      </c>
      <c r="AM859" s="96">
        <v>0</v>
      </c>
      <c r="AN859" s="42">
        <v>0</v>
      </c>
      <c r="AO859" s="97">
        <v>0</v>
      </c>
      <c r="AP859" s="96"/>
      <c r="AQ859" s="42"/>
      <c r="AR859" s="97"/>
      <c r="AT859" s="96">
        <f t="shared" si="355"/>
        <v>0</v>
      </c>
      <c r="AU859" s="42">
        <f t="shared" si="355"/>
        <v>0</v>
      </c>
      <c r="AV859" s="97">
        <f t="shared" si="355"/>
        <v>0</v>
      </c>
      <c r="BC859" s="32">
        <f>IF(LEN(E859)&lt;2,0,1)</f>
        <v>0</v>
      </c>
      <c r="BE859" s="23">
        <v>7</v>
      </c>
      <c r="BG859" s="23">
        <f>IF(BF859=BF858,BG858+1,1)</f>
        <v>2</v>
      </c>
    </row>
    <row r="860" spans="2:59" ht="15" hidden="1" customHeight="1" x14ac:dyDescent="0.3">
      <c r="B860" s="15"/>
      <c r="C860" s="40" t="s">
        <v>21</v>
      </c>
      <c r="D860" s="34" t="s">
        <v>2</v>
      </c>
      <c r="E860" s="35" t="s">
        <v>2</v>
      </c>
      <c r="F860" s="96">
        <v>0</v>
      </c>
      <c r="G860" s="42">
        <v>0</v>
      </c>
      <c r="H860" s="97">
        <v>0</v>
      </c>
      <c r="I860" s="96">
        <v>0</v>
      </c>
      <c r="J860" s="42">
        <v>0</v>
      </c>
      <c r="K860" s="97">
        <v>0</v>
      </c>
      <c r="L860" s="96">
        <v>0</v>
      </c>
      <c r="M860" s="42">
        <v>0</v>
      </c>
      <c r="N860" s="97">
        <v>0</v>
      </c>
      <c r="O860" s="96">
        <v>0</v>
      </c>
      <c r="P860" s="42">
        <v>0</v>
      </c>
      <c r="Q860" s="97">
        <v>0</v>
      </c>
      <c r="R860" s="96">
        <v>0</v>
      </c>
      <c r="S860" s="42">
        <v>0</v>
      </c>
      <c r="T860" s="97">
        <v>0</v>
      </c>
      <c r="U860" s="96">
        <v>0</v>
      </c>
      <c r="V860" s="42">
        <v>0</v>
      </c>
      <c r="W860" s="97">
        <v>0</v>
      </c>
      <c r="X860" s="96">
        <v>0</v>
      </c>
      <c r="Y860" s="42">
        <v>0</v>
      </c>
      <c r="Z860" s="97">
        <v>0</v>
      </c>
      <c r="AA860" s="96">
        <v>0</v>
      </c>
      <c r="AB860" s="42">
        <v>0</v>
      </c>
      <c r="AC860" s="97">
        <v>0</v>
      </c>
      <c r="AD860" s="96">
        <v>0</v>
      </c>
      <c r="AE860" s="42">
        <v>0</v>
      </c>
      <c r="AF860" s="97">
        <v>0</v>
      </c>
      <c r="AG860" s="96">
        <v>0</v>
      </c>
      <c r="AH860" s="42">
        <v>0</v>
      </c>
      <c r="AI860" s="97">
        <v>0</v>
      </c>
      <c r="AJ860" s="96">
        <v>0</v>
      </c>
      <c r="AK860" s="42">
        <v>0</v>
      </c>
      <c r="AL860" s="97">
        <v>0</v>
      </c>
      <c r="AM860" s="96">
        <v>0</v>
      </c>
      <c r="AN860" s="42">
        <v>0</v>
      </c>
      <c r="AO860" s="97">
        <v>0</v>
      </c>
      <c r="AP860" s="96"/>
      <c r="AQ860" s="42"/>
      <c r="AR860" s="97"/>
      <c r="AT860" s="96">
        <f t="shared" si="355"/>
        <v>0</v>
      </c>
      <c r="AU860" s="42">
        <f t="shared" si="355"/>
        <v>0</v>
      </c>
      <c r="AV860" s="97">
        <f t="shared" si="355"/>
        <v>0</v>
      </c>
      <c r="BC860" s="32">
        <f>IF(LEN(E860)&lt;2,0,1)</f>
        <v>0</v>
      </c>
      <c r="BE860" s="23">
        <v>7</v>
      </c>
      <c r="BG860" s="23">
        <f>IF(BF860=BF859,BG859+1,1)</f>
        <v>3</v>
      </c>
    </row>
    <row r="861" spans="2:59" ht="15" hidden="1" customHeight="1" x14ac:dyDescent="0.3">
      <c r="B861" s="15"/>
      <c r="C861" s="40" t="s">
        <v>21</v>
      </c>
      <c r="D861" s="34" t="s">
        <v>2</v>
      </c>
      <c r="E861" s="35" t="s">
        <v>2</v>
      </c>
      <c r="F861" s="96">
        <v>0</v>
      </c>
      <c r="G861" s="42">
        <v>0</v>
      </c>
      <c r="H861" s="97">
        <v>0</v>
      </c>
      <c r="I861" s="96">
        <v>0</v>
      </c>
      <c r="J861" s="42">
        <v>0</v>
      </c>
      <c r="K861" s="97">
        <v>0</v>
      </c>
      <c r="L861" s="96">
        <v>0</v>
      </c>
      <c r="M861" s="42">
        <v>0</v>
      </c>
      <c r="N861" s="97">
        <v>0</v>
      </c>
      <c r="O861" s="96">
        <v>0</v>
      </c>
      <c r="P861" s="42">
        <v>0</v>
      </c>
      <c r="Q861" s="97">
        <v>0</v>
      </c>
      <c r="R861" s="96">
        <v>0</v>
      </c>
      <c r="S861" s="42">
        <v>0</v>
      </c>
      <c r="T861" s="97">
        <v>0</v>
      </c>
      <c r="U861" s="96">
        <v>0</v>
      </c>
      <c r="V861" s="42">
        <v>0</v>
      </c>
      <c r="W861" s="97">
        <v>0</v>
      </c>
      <c r="X861" s="96">
        <v>0</v>
      </c>
      <c r="Y861" s="42">
        <v>0</v>
      </c>
      <c r="Z861" s="97">
        <v>0</v>
      </c>
      <c r="AA861" s="96">
        <v>0</v>
      </c>
      <c r="AB861" s="42">
        <v>0</v>
      </c>
      <c r="AC861" s="97">
        <v>0</v>
      </c>
      <c r="AD861" s="96">
        <v>0</v>
      </c>
      <c r="AE861" s="42">
        <v>0</v>
      </c>
      <c r="AF861" s="97">
        <v>0</v>
      </c>
      <c r="AG861" s="96">
        <v>0</v>
      </c>
      <c r="AH861" s="42">
        <v>0</v>
      </c>
      <c r="AI861" s="97">
        <v>0</v>
      </c>
      <c r="AJ861" s="96">
        <v>0</v>
      </c>
      <c r="AK861" s="42">
        <v>0</v>
      </c>
      <c r="AL861" s="97">
        <v>0</v>
      </c>
      <c r="AM861" s="96">
        <v>0</v>
      </c>
      <c r="AN861" s="42">
        <v>0</v>
      </c>
      <c r="AO861" s="97">
        <v>0</v>
      </c>
      <c r="AP861" s="96"/>
      <c r="AQ861" s="42"/>
      <c r="AR861" s="97"/>
      <c r="AT861" s="96">
        <f t="shared" si="355"/>
        <v>0</v>
      </c>
      <c r="AU861" s="42">
        <f t="shared" si="355"/>
        <v>0</v>
      </c>
      <c r="AV861" s="97">
        <f t="shared" si="355"/>
        <v>0</v>
      </c>
      <c r="BC861" s="32">
        <f>IF(LEN(E861)&lt;2,0,1)</f>
        <v>0</v>
      </c>
      <c r="BE861" s="23">
        <v>7</v>
      </c>
      <c r="BG861" s="23">
        <f>IF(BF861=BF860,BG860+1,1)</f>
        <v>4</v>
      </c>
    </row>
    <row r="862" spans="2:59" s="23" customFormat="1" ht="15" hidden="1" customHeight="1" x14ac:dyDescent="0.3">
      <c r="B862" s="15"/>
      <c r="C862" s="40" t="s">
        <v>21</v>
      </c>
      <c r="D862" s="34" t="s">
        <v>2</v>
      </c>
      <c r="E862" s="35" t="s">
        <v>2</v>
      </c>
      <c r="F862" s="96">
        <v>0</v>
      </c>
      <c r="G862" s="42">
        <v>0</v>
      </c>
      <c r="H862" s="97">
        <v>0</v>
      </c>
      <c r="I862" s="96">
        <v>0</v>
      </c>
      <c r="J862" s="42">
        <v>0</v>
      </c>
      <c r="K862" s="97">
        <v>0</v>
      </c>
      <c r="L862" s="96">
        <v>0</v>
      </c>
      <c r="M862" s="42">
        <v>0</v>
      </c>
      <c r="N862" s="97">
        <v>0</v>
      </c>
      <c r="O862" s="96">
        <v>0</v>
      </c>
      <c r="P862" s="42">
        <v>0</v>
      </c>
      <c r="Q862" s="97">
        <v>0</v>
      </c>
      <c r="R862" s="96">
        <v>0</v>
      </c>
      <c r="S862" s="42">
        <v>0</v>
      </c>
      <c r="T862" s="97">
        <v>0</v>
      </c>
      <c r="U862" s="96">
        <v>0</v>
      </c>
      <c r="V862" s="42">
        <v>0</v>
      </c>
      <c r="W862" s="97">
        <v>0</v>
      </c>
      <c r="X862" s="96">
        <v>0</v>
      </c>
      <c r="Y862" s="42">
        <v>0</v>
      </c>
      <c r="Z862" s="97">
        <v>0</v>
      </c>
      <c r="AA862" s="96">
        <v>0</v>
      </c>
      <c r="AB862" s="42">
        <v>0</v>
      </c>
      <c r="AC862" s="97">
        <v>0</v>
      </c>
      <c r="AD862" s="96">
        <v>0</v>
      </c>
      <c r="AE862" s="42">
        <v>0</v>
      </c>
      <c r="AF862" s="97">
        <v>0</v>
      </c>
      <c r="AG862" s="96">
        <v>0</v>
      </c>
      <c r="AH862" s="42">
        <v>0</v>
      </c>
      <c r="AI862" s="97">
        <v>0</v>
      </c>
      <c r="AJ862" s="96">
        <v>0</v>
      </c>
      <c r="AK862" s="42">
        <v>0</v>
      </c>
      <c r="AL862" s="97">
        <v>0</v>
      </c>
      <c r="AM862" s="96">
        <v>0</v>
      </c>
      <c r="AN862" s="42">
        <v>0</v>
      </c>
      <c r="AO862" s="97">
        <v>0</v>
      </c>
      <c r="AP862" s="96"/>
      <c r="AQ862" s="42"/>
      <c r="AR862" s="97"/>
      <c r="AT862" s="96">
        <f t="shared" si="355"/>
        <v>0</v>
      </c>
      <c r="AU862" s="42">
        <f t="shared" si="355"/>
        <v>0</v>
      </c>
      <c r="AV862" s="97">
        <f t="shared" si="355"/>
        <v>0</v>
      </c>
      <c r="BC862" s="32">
        <f>IF(LEN(E862)&lt;2,0,1)</f>
        <v>0</v>
      </c>
      <c r="BE862" s="23">
        <v>7</v>
      </c>
      <c r="BG862" s="23">
        <f>IF(BF862=BF861,BG861+1,1)</f>
        <v>5</v>
      </c>
    </row>
    <row r="863" spans="2:59" ht="5.25" hidden="1" customHeight="1" x14ac:dyDescent="0.3">
      <c r="B863" s="15"/>
      <c r="C863" s="44"/>
      <c r="D863" s="45"/>
      <c r="E863" s="46"/>
      <c r="F863" s="98"/>
      <c r="G863" s="48"/>
      <c r="H863" s="99"/>
      <c r="I863" s="98"/>
      <c r="J863" s="48"/>
      <c r="K863" s="99"/>
      <c r="L863" s="98"/>
      <c r="M863" s="48"/>
      <c r="N863" s="99"/>
      <c r="O863" s="98"/>
      <c r="P863" s="48"/>
      <c r="Q863" s="99"/>
      <c r="R863" s="98"/>
      <c r="S863" s="48"/>
      <c r="T863" s="99"/>
      <c r="U863" s="98"/>
      <c r="V863" s="48"/>
      <c r="W863" s="99"/>
      <c r="X863" s="98"/>
      <c r="Y863" s="48"/>
      <c r="Z863" s="99"/>
      <c r="AA863" s="98"/>
      <c r="AB863" s="48"/>
      <c r="AC863" s="99"/>
      <c r="AD863" s="98"/>
      <c r="AE863" s="48"/>
      <c r="AF863" s="99"/>
      <c r="AG863" s="98"/>
      <c r="AH863" s="48"/>
      <c r="AI863" s="99"/>
      <c r="AJ863" s="98"/>
      <c r="AK863" s="48"/>
      <c r="AL863" s="99"/>
      <c r="AM863" s="98"/>
      <c r="AN863" s="48"/>
      <c r="AO863" s="99"/>
      <c r="AP863" s="98"/>
      <c r="AQ863" s="48"/>
      <c r="AR863" s="99"/>
      <c r="AT863" s="98"/>
      <c r="AU863" s="48"/>
      <c r="AV863" s="99"/>
      <c r="BC863" s="32">
        <f>IF(SUM(BC858:BC862)=0,0,1)</f>
        <v>0</v>
      </c>
    </row>
    <row r="864" spans="2:59" ht="15" hidden="1" customHeight="1" x14ac:dyDescent="0.3">
      <c r="B864" s="15"/>
      <c r="C864" s="40"/>
      <c r="D864" s="34"/>
      <c r="E864" s="35"/>
      <c r="F864" s="96"/>
      <c r="G864" s="42"/>
      <c r="H864" s="97"/>
      <c r="I864" s="96"/>
      <c r="J864" s="42"/>
      <c r="K864" s="97"/>
      <c r="L864" s="96"/>
      <c r="M864" s="42"/>
      <c r="N864" s="97"/>
      <c r="O864" s="96"/>
      <c r="P864" s="42"/>
      <c r="Q864" s="97"/>
      <c r="R864" s="96"/>
      <c r="S864" s="42"/>
      <c r="T864" s="97"/>
      <c r="U864" s="96"/>
      <c r="V864" s="42"/>
      <c r="W864" s="97"/>
      <c r="X864" s="96"/>
      <c r="Y864" s="42"/>
      <c r="Z864" s="97"/>
      <c r="AA864" s="96"/>
      <c r="AB864" s="42"/>
      <c r="AC864" s="97"/>
      <c r="AD864" s="96"/>
      <c r="AE864" s="42"/>
      <c r="AF864" s="97"/>
      <c r="AG864" s="96"/>
      <c r="AH864" s="42"/>
      <c r="AI864" s="97"/>
      <c r="AJ864" s="96"/>
      <c r="AK864" s="42"/>
      <c r="AL864" s="97"/>
      <c r="AM864" s="96"/>
      <c r="AN864" s="42"/>
      <c r="AO864" s="97"/>
      <c r="AP864" s="96"/>
      <c r="AQ864" s="42"/>
      <c r="AR864" s="97"/>
      <c r="AT864" s="96"/>
      <c r="AU864" s="42"/>
      <c r="AV864" s="97"/>
      <c r="BC864" s="32">
        <f>IF(BC863=0,0,1)</f>
        <v>0</v>
      </c>
    </row>
    <row r="865" spans="2:59" ht="15" customHeight="1" x14ac:dyDescent="0.3">
      <c r="B865" s="15"/>
      <c r="C865" s="40" t="s">
        <v>22</v>
      </c>
      <c r="D865" s="34" t="s">
        <v>787</v>
      </c>
      <c r="E865" s="35" t="s">
        <v>1018</v>
      </c>
      <c r="F865" s="96">
        <v>7759</v>
      </c>
      <c r="G865" s="42">
        <v>7903</v>
      </c>
      <c r="H865" s="97">
        <v>8171</v>
      </c>
      <c r="I865" s="96">
        <v>0</v>
      </c>
      <c r="J865" s="42">
        <v>0</v>
      </c>
      <c r="K865" s="97">
        <v>0</v>
      </c>
      <c r="L865" s="96">
        <v>0</v>
      </c>
      <c r="M865" s="42">
        <v>0</v>
      </c>
      <c r="N865" s="97">
        <v>0</v>
      </c>
      <c r="O865" s="96">
        <v>0</v>
      </c>
      <c r="P865" s="42">
        <v>1320</v>
      </c>
      <c r="Q865" s="97">
        <v>1192</v>
      </c>
      <c r="R865" s="96">
        <v>0</v>
      </c>
      <c r="S865" s="42">
        <v>0</v>
      </c>
      <c r="T865" s="97">
        <v>0</v>
      </c>
      <c r="U865" s="96">
        <v>0</v>
      </c>
      <c r="V865" s="42">
        <v>0</v>
      </c>
      <c r="W865" s="97">
        <v>0</v>
      </c>
      <c r="X865" s="96">
        <v>5000</v>
      </c>
      <c r="Y865" s="42">
        <v>17392</v>
      </c>
      <c r="Z865" s="97">
        <v>18192</v>
      </c>
      <c r="AA865" s="96">
        <v>0</v>
      </c>
      <c r="AB865" s="42">
        <v>0</v>
      </c>
      <c r="AC865" s="97">
        <v>0</v>
      </c>
      <c r="AD865" s="96">
        <v>0</v>
      </c>
      <c r="AE865" s="42">
        <v>0</v>
      </c>
      <c r="AF865" s="97">
        <v>0</v>
      </c>
      <c r="AG865" s="96">
        <v>0</v>
      </c>
      <c r="AH865" s="42">
        <v>0</v>
      </c>
      <c r="AI865" s="97">
        <v>0</v>
      </c>
      <c r="AJ865" s="96">
        <v>0</v>
      </c>
      <c r="AK865" s="42">
        <v>0</v>
      </c>
      <c r="AL865" s="97">
        <v>0</v>
      </c>
      <c r="AM865" s="96">
        <v>0</v>
      </c>
      <c r="AN865" s="42">
        <v>0</v>
      </c>
      <c r="AO865" s="97">
        <v>0</v>
      </c>
      <c r="AP865" s="96"/>
      <c r="AQ865" s="42"/>
      <c r="AR865" s="97"/>
      <c r="AT865" s="96">
        <f t="shared" ref="AT865:AV875" si="356">F865+I865+L865+O865+R865+U865+X865+AA865+AD865+AG865+AJ865+AM865+AP865</f>
        <v>12759</v>
      </c>
      <c r="AU865" s="42">
        <f t="shared" si="356"/>
        <v>26615</v>
      </c>
      <c r="AV865" s="97">
        <f t="shared" si="356"/>
        <v>27555</v>
      </c>
      <c r="BC865" s="32">
        <f t="shared" ref="BC865:BC875" si="357">IF(LEN(E865)&lt;2,0,1)</f>
        <v>1</v>
      </c>
      <c r="BE865" s="23">
        <v>7</v>
      </c>
      <c r="BF865" s="23">
        <v>1</v>
      </c>
      <c r="BG865" s="23">
        <v>1</v>
      </c>
    </row>
    <row r="866" spans="2:59" ht="15" customHeight="1" x14ac:dyDescent="0.3">
      <c r="B866" s="15"/>
      <c r="C866" s="40" t="s">
        <v>22</v>
      </c>
      <c r="D866" s="34" t="s">
        <v>788</v>
      </c>
      <c r="E866" s="35" t="s">
        <v>1017</v>
      </c>
      <c r="F866" s="96">
        <v>16322</v>
      </c>
      <c r="G866" s="42">
        <v>16914</v>
      </c>
      <c r="H866" s="97">
        <v>18016</v>
      </c>
      <c r="I866" s="96">
        <v>0</v>
      </c>
      <c r="J866" s="42">
        <v>0</v>
      </c>
      <c r="K866" s="97">
        <v>0</v>
      </c>
      <c r="L866" s="96">
        <v>0</v>
      </c>
      <c r="M866" s="42">
        <v>0</v>
      </c>
      <c r="N866" s="97">
        <v>0</v>
      </c>
      <c r="O866" s="96">
        <v>0</v>
      </c>
      <c r="P866" s="42">
        <v>1452</v>
      </c>
      <c r="Q866" s="97">
        <v>1312</v>
      </c>
      <c r="R866" s="96">
        <v>0</v>
      </c>
      <c r="S866" s="42">
        <v>0</v>
      </c>
      <c r="T866" s="97">
        <v>0</v>
      </c>
      <c r="U866" s="96">
        <v>0</v>
      </c>
      <c r="V866" s="42">
        <v>0</v>
      </c>
      <c r="W866" s="97">
        <v>0</v>
      </c>
      <c r="X866" s="96">
        <v>10000</v>
      </c>
      <c r="Y866" s="42">
        <v>20000</v>
      </c>
      <c r="Z866" s="97">
        <v>25000</v>
      </c>
      <c r="AA866" s="96">
        <v>0</v>
      </c>
      <c r="AB866" s="42">
        <v>0</v>
      </c>
      <c r="AC866" s="97">
        <v>0</v>
      </c>
      <c r="AD866" s="96">
        <v>0</v>
      </c>
      <c r="AE866" s="42">
        <v>0</v>
      </c>
      <c r="AF866" s="97">
        <v>0</v>
      </c>
      <c r="AG866" s="96">
        <v>0</v>
      </c>
      <c r="AH866" s="42">
        <v>0</v>
      </c>
      <c r="AI866" s="97">
        <v>0</v>
      </c>
      <c r="AJ866" s="96">
        <v>0</v>
      </c>
      <c r="AK866" s="42">
        <v>0</v>
      </c>
      <c r="AL866" s="97">
        <v>0</v>
      </c>
      <c r="AM866" s="96">
        <v>0</v>
      </c>
      <c r="AN866" s="42">
        <v>0</v>
      </c>
      <c r="AO866" s="97">
        <v>0</v>
      </c>
      <c r="AP866" s="96"/>
      <c r="AQ866" s="42"/>
      <c r="AR866" s="97"/>
      <c r="AT866" s="96">
        <f t="shared" si="356"/>
        <v>26322</v>
      </c>
      <c r="AU866" s="42">
        <f t="shared" si="356"/>
        <v>38366</v>
      </c>
      <c r="AV866" s="97">
        <f t="shared" si="356"/>
        <v>44328</v>
      </c>
      <c r="BC866" s="32">
        <f t="shared" si="357"/>
        <v>1</v>
      </c>
      <c r="BE866" s="23">
        <v>7</v>
      </c>
      <c r="BF866" s="23">
        <v>1</v>
      </c>
      <c r="BG866" s="23">
        <f>IF(BF866=BF865,BG865+1,1)</f>
        <v>2</v>
      </c>
    </row>
    <row r="867" spans="2:59" ht="15" customHeight="1" x14ac:dyDescent="0.3">
      <c r="B867" s="15"/>
      <c r="C867" s="40" t="s">
        <v>22</v>
      </c>
      <c r="D867" s="34" t="s">
        <v>789</v>
      </c>
      <c r="E867" s="35" t="s">
        <v>1027</v>
      </c>
      <c r="F867" s="96">
        <v>8017</v>
      </c>
      <c r="G867" s="42">
        <v>8174</v>
      </c>
      <c r="H867" s="97">
        <v>8468</v>
      </c>
      <c r="I867" s="96">
        <v>0</v>
      </c>
      <c r="J867" s="42">
        <v>0</v>
      </c>
      <c r="K867" s="97">
        <v>0</v>
      </c>
      <c r="L867" s="96">
        <v>0</v>
      </c>
      <c r="M867" s="42">
        <v>0</v>
      </c>
      <c r="N867" s="97">
        <v>0</v>
      </c>
      <c r="O867" s="96">
        <v>0</v>
      </c>
      <c r="P867" s="42">
        <v>1188</v>
      </c>
      <c r="Q867" s="97">
        <v>1073</v>
      </c>
      <c r="R867" s="96">
        <v>0</v>
      </c>
      <c r="S867" s="42">
        <v>0</v>
      </c>
      <c r="T867" s="97">
        <v>0</v>
      </c>
      <c r="U867" s="96">
        <v>0</v>
      </c>
      <c r="V867" s="42">
        <v>0</v>
      </c>
      <c r="W867" s="97">
        <v>0</v>
      </c>
      <c r="X867" s="96">
        <v>0</v>
      </c>
      <c r="Y867" s="42">
        <v>0</v>
      </c>
      <c r="Z867" s="97">
        <v>0</v>
      </c>
      <c r="AA867" s="96">
        <v>0</v>
      </c>
      <c r="AB867" s="42">
        <v>0</v>
      </c>
      <c r="AC867" s="97">
        <v>0</v>
      </c>
      <c r="AD867" s="96">
        <v>0</v>
      </c>
      <c r="AE867" s="42">
        <v>0</v>
      </c>
      <c r="AF867" s="97">
        <v>0</v>
      </c>
      <c r="AG867" s="96">
        <v>0</v>
      </c>
      <c r="AH867" s="42">
        <v>0</v>
      </c>
      <c r="AI867" s="97">
        <v>0</v>
      </c>
      <c r="AJ867" s="96">
        <v>0</v>
      </c>
      <c r="AK867" s="42">
        <v>0</v>
      </c>
      <c r="AL867" s="97">
        <v>0</v>
      </c>
      <c r="AM867" s="96">
        <v>0</v>
      </c>
      <c r="AN867" s="42">
        <v>0</v>
      </c>
      <c r="AO867" s="97">
        <v>0</v>
      </c>
      <c r="AP867" s="96"/>
      <c r="AQ867" s="42"/>
      <c r="AR867" s="97"/>
      <c r="AT867" s="96">
        <f t="shared" si="356"/>
        <v>8017</v>
      </c>
      <c r="AU867" s="42">
        <f t="shared" si="356"/>
        <v>9362</v>
      </c>
      <c r="AV867" s="97">
        <f t="shared" si="356"/>
        <v>9541</v>
      </c>
      <c r="BC867" s="32">
        <f t="shared" si="357"/>
        <v>1</v>
      </c>
      <c r="BE867" s="23">
        <v>7</v>
      </c>
      <c r="BF867" s="23">
        <v>1</v>
      </c>
      <c r="BG867" s="23">
        <f t="shared" ref="BG867:BG875" si="358">IF(BF867=BF866,BG866+1,1)</f>
        <v>3</v>
      </c>
    </row>
    <row r="868" spans="2:59" ht="15" customHeight="1" x14ac:dyDescent="0.3">
      <c r="B868" s="15"/>
      <c r="C868" s="40" t="s">
        <v>22</v>
      </c>
      <c r="D868" s="34" t="s">
        <v>476</v>
      </c>
      <c r="E868" s="35" t="s">
        <v>1028</v>
      </c>
      <c r="F868" s="96">
        <v>20629</v>
      </c>
      <c r="G868" s="42">
        <v>10923</v>
      </c>
      <c r="H868" s="97">
        <v>11471</v>
      </c>
      <c r="I868" s="96">
        <v>0</v>
      </c>
      <c r="J868" s="42">
        <v>0</v>
      </c>
      <c r="K868" s="97">
        <v>0</v>
      </c>
      <c r="L868" s="96">
        <v>4000</v>
      </c>
      <c r="M868" s="42">
        <v>0</v>
      </c>
      <c r="N868" s="97">
        <v>0</v>
      </c>
      <c r="O868" s="96">
        <v>2547</v>
      </c>
      <c r="P868" s="42">
        <v>3861</v>
      </c>
      <c r="Q868" s="97">
        <v>3488</v>
      </c>
      <c r="R868" s="96">
        <v>0</v>
      </c>
      <c r="S868" s="42">
        <v>0</v>
      </c>
      <c r="T868" s="97">
        <v>0</v>
      </c>
      <c r="U868" s="96">
        <v>85000</v>
      </c>
      <c r="V868" s="42">
        <v>0</v>
      </c>
      <c r="W868" s="97">
        <v>0</v>
      </c>
      <c r="X868" s="96">
        <v>12200</v>
      </c>
      <c r="Y868" s="42">
        <v>15000</v>
      </c>
      <c r="Z868" s="97">
        <v>19356</v>
      </c>
      <c r="AA868" s="96">
        <v>0</v>
      </c>
      <c r="AB868" s="42">
        <v>0</v>
      </c>
      <c r="AC868" s="97">
        <v>0</v>
      </c>
      <c r="AD868" s="96">
        <v>0</v>
      </c>
      <c r="AE868" s="42">
        <v>0</v>
      </c>
      <c r="AF868" s="97">
        <v>0</v>
      </c>
      <c r="AG868" s="96">
        <v>0</v>
      </c>
      <c r="AH868" s="42">
        <v>0</v>
      </c>
      <c r="AI868" s="97">
        <v>0</v>
      </c>
      <c r="AJ868" s="96">
        <v>0</v>
      </c>
      <c r="AK868" s="42">
        <v>0</v>
      </c>
      <c r="AL868" s="97">
        <v>0</v>
      </c>
      <c r="AM868" s="96">
        <v>0</v>
      </c>
      <c r="AN868" s="42">
        <v>0</v>
      </c>
      <c r="AO868" s="97">
        <v>0</v>
      </c>
      <c r="AP868" s="96"/>
      <c r="AQ868" s="42"/>
      <c r="AR868" s="97"/>
      <c r="AT868" s="96">
        <f t="shared" si="356"/>
        <v>124376</v>
      </c>
      <c r="AU868" s="42">
        <f t="shared" si="356"/>
        <v>29784</v>
      </c>
      <c r="AV868" s="97">
        <f t="shared" si="356"/>
        <v>34315</v>
      </c>
      <c r="BC868" s="32">
        <f t="shared" si="357"/>
        <v>1</v>
      </c>
      <c r="BE868" s="23">
        <v>7</v>
      </c>
      <c r="BF868" s="23">
        <v>1</v>
      </c>
      <c r="BG868" s="23">
        <f t="shared" si="358"/>
        <v>4</v>
      </c>
    </row>
    <row r="869" spans="2:59" ht="15" customHeight="1" x14ac:dyDescent="0.3">
      <c r="B869" s="15"/>
      <c r="C869" s="40" t="s">
        <v>22</v>
      </c>
      <c r="D869" s="34" t="s">
        <v>790</v>
      </c>
      <c r="E869" s="35" t="s">
        <v>1031</v>
      </c>
      <c r="F869" s="96">
        <v>8651</v>
      </c>
      <c r="G869" s="42">
        <v>8842</v>
      </c>
      <c r="H869" s="97">
        <v>9198</v>
      </c>
      <c r="I869" s="96">
        <v>0</v>
      </c>
      <c r="J869" s="42">
        <v>0</v>
      </c>
      <c r="K869" s="97">
        <v>0</v>
      </c>
      <c r="L869" s="96">
        <v>0</v>
      </c>
      <c r="M869" s="42">
        <v>0</v>
      </c>
      <c r="N869" s="97">
        <v>0</v>
      </c>
      <c r="O869" s="96">
        <v>2768</v>
      </c>
      <c r="P869" s="42">
        <v>1881</v>
      </c>
      <c r="Q869" s="97">
        <v>1699</v>
      </c>
      <c r="R869" s="96">
        <v>0</v>
      </c>
      <c r="S869" s="42">
        <v>0</v>
      </c>
      <c r="T869" s="97">
        <v>0</v>
      </c>
      <c r="U869" s="96">
        <v>0</v>
      </c>
      <c r="V869" s="42">
        <v>0</v>
      </c>
      <c r="W869" s="97">
        <v>0</v>
      </c>
      <c r="X869" s="96">
        <v>20000</v>
      </c>
      <c r="Y869" s="42">
        <v>30000</v>
      </c>
      <c r="Z869" s="97">
        <v>0</v>
      </c>
      <c r="AA869" s="96">
        <v>0</v>
      </c>
      <c r="AB869" s="42">
        <v>0</v>
      </c>
      <c r="AC869" s="97">
        <v>0</v>
      </c>
      <c r="AD869" s="96">
        <v>0</v>
      </c>
      <c r="AE869" s="42">
        <v>0</v>
      </c>
      <c r="AF869" s="97">
        <v>0</v>
      </c>
      <c r="AG869" s="96">
        <v>0</v>
      </c>
      <c r="AH869" s="42">
        <v>0</v>
      </c>
      <c r="AI869" s="97">
        <v>0</v>
      </c>
      <c r="AJ869" s="96">
        <v>0</v>
      </c>
      <c r="AK869" s="42">
        <v>0</v>
      </c>
      <c r="AL869" s="97">
        <v>0</v>
      </c>
      <c r="AM869" s="96">
        <v>0</v>
      </c>
      <c r="AN869" s="42">
        <v>0</v>
      </c>
      <c r="AO869" s="97">
        <v>0</v>
      </c>
      <c r="AP869" s="96"/>
      <c r="AQ869" s="42"/>
      <c r="AR869" s="97"/>
      <c r="AT869" s="96">
        <f t="shared" si="356"/>
        <v>31419</v>
      </c>
      <c r="AU869" s="42">
        <f t="shared" si="356"/>
        <v>40723</v>
      </c>
      <c r="AV869" s="97">
        <f t="shared" si="356"/>
        <v>10897</v>
      </c>
      <c r="BC869" s="32">
        <f t="shared" si="357"/>
        <v>1</v>
      </c>
      <c r="BE869" s="23">
        <v>7</v>
      </c>
      <c r="BF869" s="23">
        <v>1</v>
      </c>
      <c r="BG869" s="23">
        <f t="shared" si="358"/>
        <v>5</v>
      </c>
    </row>
    <row r="870" spans="2:59" ht="15" customHeight="1" x14ac:dyDescent="0.3">
      <c r="B870" s="15"/>
      <c r="C870" s="40" t="s">
        <v>22</v>
      </c>
      <c r="D870" s="34" t="s">
        <v>791</v>
      </c>
      <c r="E870" s="35" t="s">
        <v>1023</v>
      </c>
      <c r="F870" s="96">
        <v>8274</v>
      </c>
      <c r="G870" s="42">
        <v>8445</v>
      </c>
      <c r="H870" s="97">
        <v>8764</v>
      </c>
      <c r="I870" s="96">
        <v>0</v>
      </c>
      <c r="J870" s="42">
        <v>0</v>
      </c>
      <c r="K870" s="97">
        <v>0</v>
      </c>
      <c r="L870" s="96">
        <v>0</v>
      </c>
      <c r="M870" s="42">
        <v>0</v>
      </c>
      <c r="N870" s="97">
        <v>0</v>
      </c>
      <c r="O870" s="96">
        <v>2924</v>
      </c>
      <c r="P870" s="42">
        <v>2112</v>
      </c>
      <c r="Q870" s="97">
        <v>1908</v>
      </c>
      <c r="R870" s="96">
        <v>0</v>
      </c>
      <c r="S870" s="42">
        <v>0</v>
      </c>
      <c r="T870" s="97">
        <v>0</v>
      </c>
      <c r="U870" s="96">
        <v>0</v>
      </c>
      <c r="V870" s="42">
        <v>0</v>
      </c>
      <c r="W870" s="97">
        <v>0</v>
      </c>
      <c r="X870" s="96">
        <v>10000</v>
      </c>
      <c r="Y870" s="42">
        <v>20000</v>
      </c>
      <c r="Z870" s="97">
        <v>27000</v>
      </c>
      <c r="AA870" s="96">
        <v>0</v>
      </c>
      <c r="AB870" s="42">
        <v>0</v>
      </c>
      <c r="AC870" s="97">
        <v>0</v>
      </c>
      <c r="AD870" s="96">
        <v>0</v>
      </c>
      <c r="AE870" s="42">
        <v>0</v>
      </c>
      <c r="AF870" s="97">
        <v>0</v>
      </c>
      <c r="AG870" s="96">
        <v>0</v>
      </c>
      <c r="AH870" s="42">
        <v>0</v>
      </c>
      <c r="AI870" s="97">
        <v>0</v>
      </c>
      <c r="AJ870" s="96">
        <v>0</v>
      </c>
      <c r="AK870" s="42">
        <v>0</v>
      </c>
      <c r="AL870" s="97">
        <v>0</v>
      </c>
      <c r="AM870" s="96">
        <v>0</v>
      </c>
      <c r="AN870" s="42">
        <v>0</v>
      </c>
      <c r="AO870" s="97">
        <v>0</v>
      </c>
      <c r="AP870" s="96"/>
      <c r="AQ870" s="42"/>
      <c r="AR870" s="97"/>
      <c r="AT870" s="96">
        <f t="shared" si="356"/>
        <v>21198</v>
      </c>
      <c r="AU870" s="42">
        <f t="shared" si="356"/>
        <v>30557</v>
      </c>
      <c r="AV870" s="97">
        <f t="shared" si="356"/>
        <v>37672</v>
      </c>
      <c r="BC870" s="32">
        <f t="shared" si="357"/>
        <v>1</v>
      </c>
      <c r="BE870" s="23">
        <v>7</v>
      </c>
      <c r="BF870" s="23">
        <v>1</v>
      </c>
      <c r="BG870" s="23">
        <f t="shared" si="358"/>
        <v>6</v>
      </c>
    </row>
    <row r="871" spans="2:59" ht="15" hidden="1" customHeight="1" x14ac:dyDescent="0.3">
      <c r="B871" s="15"/>
      <c r="C871" s="40" t="s">
        <v>22</v>
      </c>
      <c r="D871" s="34" t="s">
        <v>2</v>
      </c>
      <c r="E871" s="35" t="s">
        <v>2</v>
      </c>
      <c r="F871" s="96">
        <v>0</v>
      </c>
      <c r="G871" s="42">
        <v>0</v>
      </c>
      <c r="H871" s="97">
        <v>0</v>
      </c>
      <c r="I871" s="96">
        <v>0</v>
      </c>
      <c r="J871" s="42">
        <v>0</v>
      </c>
      <c r="K871" s="97">
        <v>0</v>
      </c>
      <c r="L871" s="96">
        <v>0</v>
      </c>
      <c r="M871" s="42">
        <v>0</v>
      </c>
      <c r="N871" s="97">
        <v>0</v>
      </c>
      <c r="O871" s="96">
        <v>0</v>
      </c>
      <c r="P871" s="42">
        <v>0</v>
      </c>
      <c r="Q871" s="97">
        <v>0</v>
      </c>
      <c r="R871" s="96">
        <v>0</v>
      </c>
      <c r="S871" s="42">
        <v>0</v>
      </c>
      <c r="T871" s="97">
        <v>0</v>
      </c>
      <c r="U871" s="96">
        <v>0</v>
      </c>
      <c r="V871" s="42">
        <v>0</v>
      </c>
      <c r="W871" s="97">
        <v>0</v>
      </c>
      <c r="X871" s="96">
        <v>0</v>
      </c>
      <c r="Y871" s="42">
        <v>0</v>
      </c>
      <c r="Z871" s="97">
        <v>0</v>
      </c>
      <c r="AA871" s="96">
        <v>0</v>
      </c>
      <c r="AB871" s="42">
        <v>0</v>
      </c>
      <c r="AC871" s="97">
        <v>0</v>
      </c>
      <c r="AD871" s="96">
        <v>0</v>
      </c>
      <c r="AE871" s="42">
        <v>0</v>
      </c>
      <c r="AF871" s="97">
        <v>0</v>
      </c>
      <c r="AG871" s="96">
        <v>0</v>
      </c>
      <c r="AH871" s="42">
        <v>0</v>
      </c>
      <c r="AI871" s="97">
        <v>0</v>
      </c>
      <c r="AJ871" s="96">
        <v>0</v>
      </c>
      <c r="AK871" s="42">
        <v>0</v>
      </c>
      <c r="AL871" s="97">
        <v>0</v>
      </c>
      <c r="AM871" s="96">
        <v>0</v>
      </c>
      <c r="AN871" s="42">
        <v>0</v>
      </c>
      <c r="AO871" s="97">
        <v>0</v>
      </c>
      <c r="AP871" s="96"/>
      <c r="AQ871" s="42"/>
      <c r="AR871" s="97"/>
      <c r="AT871" s="96">
        <f t="shared" si="356"/>
        <v>0</v>
      </c>
      <c r="AU871" s="42">
        <f t="shared" si="356"/>
        <v>0</v>
      </c>
      <c r="AV871" s="97">
        <f t="shared" si="356"/>
        <v>0</v>
      </c>
      <c r="BC871" s="32">
        <f t="shared" si="357"/>
        <v>0</v>
      </c>
      <c r="BE871" s="23">
        <v>7</v>
      </c>
      <c r="BF871" s="23">
        <v>1</v>
      </c>
      <c r="BG871" s="23">
        <f t="shared" si="358"/>
        <v>7</v>
      </c>
    </row>
    <row r="872" spans="2:59" ht="15" hidden="1" customHeight="1" x14ac:dyDescent="0.3">
      <c r="B872" s="15"/>
      <c r="C872" s="40" t="s">
        <v>22</v>
      </c>
      <c r="D872" s="34" t="s">
        <v>2</v>
      </c>
      <c r="E872" s="35" t="s">
        <v>2</v>
      </c>
      <c r="F872" s="96">
        <v>0</v>
      </c>
      <c r="G872" s="42">
        <v>0</v>
      </c>
      <c r="H872" s="97">
        <v>0</v>
      </c>
      <c r="I872" s="96">
        <v>0</v>
      </c>
      <c r="J872" s="42">
        <v>0</v>
      </c>
      <c r="K872" s="97">
        <v>0</v>
      </c>
      <c r="L872" s="96">
        <v>0</v>
      </c>
      <c r="M872" s="42">
        <v>0</v>
      </c>
      <c r="N872" s="97">
        <v>0</v>
      </c>
      <c r="O872" s="96">
        <v>0</v>
      </c>
      <c r="P872" s="42">
        <v>0</v>
      </c>
      <c r="Q872" s="97">
        <v>0</v>
      </c>
      <c r="R872" s="96">
        <v>0</v>
      </c>
      <c r="S872" s="42">
        <v>0</v>
      </c>
      <c r="T872" s="97">
        <v>0</v>
      </c>
      <c r="U872" s="96">
        <v>0</v>
      </c>
      <c r="V872" s="42">
        <v>0</v>
      </c>
      <c r="W872" s="97">
        <v>0</v>
      </c>
      <c r="X872" s="96">
        <v>0</v>
      </c>
      <c r="Y872" s="42">
        <v>0</v>
      </c>
      <c r="Z872" s="97">
        <v>0</v>
      </c>
      <c r="AA872" s="96">
        <v>0</v>
      </c>
      <c r="AB872" s="42">
        <v>0</v>
      </c>
      <c r="AC872" s="97">
        <v>0</v>
      </c>
      <c r="AD872" s="96">
        <v>0</v>
      </c>
      <c r="AE872" s="42">
        <v>0</v>
      </c>
      <c r="AF872" s="97">
        <v>0</v>
      </c>
      <c r="AG872" s="96">
        <v>0</v>
      </c>
      <c r="AH872" s="42">
        <v>0</v>
      </c>
      <c r="AI872" s="97">
        <v>0</v>
      </c>
      <c r="AJ872" s="96">
        <v>0</v>
      </c>
      <c r="AK872" s="42">
        <v>0</v>
      </c>
      <c r="AL872" s="97">
        <v>0</v>
      </c>
      <c r="AM872" s="96">
        <v>0</v>
      </c>
      <c r="AN872" s="42">
        <v>0</v>
      </c>
      <c r="AO872" s="97">
        <v>0</v>
      </c>
      <c r="AP872" s="96"/>
      <c r="AQ872" s="42"/>
      <c r="AR872" s="97"/>
      <c r="AT872" s="96">
        <f t="shared" si="356"/>
        <v>0</v>
      </c>
      <c r="AU872" s="42">
        <f t="shared" si="356"/>
        <v>0</v>
      </c>
      <c r="AV872" s="97">
        <f t="shared" si="356"/>
        <v>0</v>
      </c>
      <c r="BC872" s="32">
        <f t="shared" si="357"/>
        <v>0</v>
      </c>
      <c r="BE872" s="23">
        <v>7</v>
      </c>
      <c r="BF872" s="23">
        <v>1</v>
      </c>
      <c r="BG872" s="23">
        <f t="shared" si="358"/>
        <v>8</v>
      </c>
    </row>
    <row r="873" spans="2:59" ht="15" hidden="1" customHeight="1" x14ac:dyDescent="0.3">
      <c r="B873" s="15"/>
      <c r="C873" s="40" t="s">
        <v>22</v>
      </c>
      <c r="D873" s="34" t="s">
        <v>2</v>
      </c>
      <c r="E873" s="35" t="s">
        <v>2</v>
      </c>
      <c r="F873" s="96">
        <v>0</v>
      </c>
      <c r="G873" s="42">
        <v>0</v>
      </c>
      <c r="H873" s="97">
        <v>0</v>
      </c>
      <c r="I873" s="96">
        <v>0</v>
      </c>
      <c r="J873" s="42">
        <v>0</v>
      </c>
      <c r="K873" s="97">
        <v>0</v>
      </c>
      <c r="L873" s="96">
        <v>0</v>
      </c>
      <c r="M873" s="42">
        <v>0</v>
      </c>
      <c r="N873" s="97">
        <v>0</v>
      </c>
      <c r="O873" s="96">
        <v>0</v>
      </c>
      <c r="P873" s="42">
        <v>0</v>
      </c>
      <c r="Q873" s="97">
        <v>0</v>
      </c>
      <c r="R873" s="96">
        <v>0</v>
      </c>
      <c r="S873" s="42">
        <v>0</v>
      </c>
      <c r="T873" s="97">
        <v>0</v>
      </c>
      <c r="U873" s="96">
        <v>0</v>
      </c>
      <c r="V873" s="42">
        <v>0</v>
      </c>
      <c r="W873" s="97">
        <v>0</v>
      </c>
      <c r="X873" s="96">
        <v>0</v>
      </c>
      <c r="Y873" s="42">
        <v>0</v>
      </c>
      <c r="Z873" s="97">
        <v>0</v>
      </c>
      <c r="AA873" s="96">
        <v>0</v>
      </c>
      <c r="AB873" s="42">
        <v>0</v>
      </c>
      <c r="AC873" s="97">
        <v>0</v>
      </c>
      <c r="AD873" s="96">
        <v>0</v>
      </c>
      <c r="AE873" s="42">
        <v>0</v>
      </c>
      <c r="AF873" s="97">
        <v>0</v>
      </c>
      <c r="AG873" s="96">
        <v>0</v>
      </c>
      <c r="AH873" s="42">
        <v>0</v>
      </c>
      <c r="AI873" s="97">
        <v>0</v>
      </c>
      <c r="AJ873" s="96">
        <v>0</v>
      </c>
      <c r="AK873" s="42">
        <v>0</v>
      </c>
      <c r="AL873" s="97">
        <v>0</v>
      </c>
      <c r="AM873" s="96">
        <v>0</v>
      </c>
      <c r="AN873" s="42">
        <v>0</v>
      </c>
      <c r="AO873" s="97">
        <v>0</v>
      </c>
      <c r="AP873" s="96"/>
      <c r="AQ873" s="42"/>
      <c r="AR873" s="97"/>
      <c r="AT873" s="96">
        <f t="shared" si="356"/>
        <v>0</v>
      </c>
      <c r="AU873" s="42">
        <f t="shared" si="356"/>
        <v>0</v>
      </c>
      <c r="AV873" s="97">
        <f t="shared" si="356"/>
        <v>0</v>
      </c>
      <c r="BC873" s="32">
        <f t="shared" si="357"/>
        <v>0</v>
      </c>
      <c r="BE873" s="23">
        <v>7</v>
      </c>
      <c r="BF873" s="23">
        <v>1</v>
      </c>
      <c r="BG873" s="23">
        <f t="shared" si="358"/>
        <v>9</v>
      </c>
    </row>
    <row r="874" spans="2:59" ht="15" hidden="1" customHeight="1" x14ac:dyDescent="0.3">
      <c r="B874" s="15"/>
      <c r="C874" s="40" t="s">
        <v>22</v>
      </c>
      <c r="D874" s="34" t="s">
        <v>2</v>
      </c>
      <c r="E874" s="35" t="s">
        <v>2</v>
      </c>
      <c r="F874" s="96">
        <v>0</v>
      </c>
      <c r="G874" s="42">
        <v>0</v>
      </c>
      <c r="H874" s="97">
        <v>0</v>
      </c>
      <c r="I874" s="96">
        <v>0</v>
      </c>
      <c r="J874" s="42">
        <v>0</v>
      </c>
      <c r="K874" s="97">
        <v>0</v>
      </c>
      <c r="L874" s="96">
        <v>0</v>
      </c>
      <c r="M874" s="42">
        <v>0</v>
      </c>
      <c r="N874" s="97">
        <v>0</v>
      </c>
      <c r="O874" s="96">
        <v>0</v>
      </c>
      <c r="P874" s="42">
        <v>0</v>
      </c>
      <c r="Q874" s="97">
        <v>0</v>
      </c>
      <c r="R874" s="96">
        <v>0</v>
      </c>
      <c r="S874" s="42">
        <v>0</v>
      </c>
      <c r="T874" s="97">
        <v>0</v>
      </c>
      <c r="U874" s="96">
        <v>0</v>
      </c>
      <c r="V874" s="42">
        <v>0</v>
      </c>
      <c r="W874" s="97">
        <v>0</v>
      </c>
      <c r="X874" s="96">
        <v>0</v>
      </c>
      <c r="Y874" s="42">
        <v>0</v>
      </c>
      <c r="Z874" s="97">
        <v>0</v>
      </c>
      <c r="AA874" s="96">
        <v>0</v>
      </c>
      <c r="AB874" s="42">
        <v>0</v>
      </c>
      <c r="AC874" s="97">
        <v>0</v>
      </c>
      <c r="AD874" s="96">
        <v>0</v>
      </c>
      <c r="AE874" s="42">
        <v>0</v>
      </c>
      <c r="AF874" s="97">
        <v>0</v>
      </c>
      <c r="AG874" s="96">
        <v>0</v>
      </c>
      <c r="AH874" s="42">
        <v>0</v>
      </c>
      <c r="AI874" s="97">
        <v>0</v>
      </c>
      <c r="AJ874" s="96">
        <v>0</v>
      </c>
      <c r="AK874" s="42">
        <v>0</v>
      </c>
      <c r="AL874" s="97">
        <v>0</v>
      </c>
      <c r="AM874" s="96">
        <v>0</v>
      </c>
      <c r="AN874" s="42">
        <v>0</v>
      </c>
      <c r="AO874" s="97">
        <v>0</v>
      </c>
      <c r="AP874" s="96"/>
      <c r="AQ874" s="42"/>
      <c r="AR874" s="97"/>
      <c r="AT874" s="96">
        <f t="shared" si="356"/>
        <v>0</v>
      </c>
      <c r="AU874" s="42">
        <f t="shared" si="356"/>
        <v>0</v>
      </c>
      <c r="AV874" s="97">
        <f t="shared" si="356"/>
        <v>0</v>
      </c>
      <c r="BC874" s="32">
        <f t="shared" si="357"/>
        <v>0</v>
      </c>
      <c r="BE874" s="23">
        <v>7</v>
      </c>
      <c r="BF874" s="23">
        <v>1</v>
      </c>
      <c r="BG874" s="23">
        <f t="shared" si="358"/>
        <v>10</v>
      </c>
    </row>
    <row r="875" spans="2:59" ht="15" customHeight="1" x14ac:dyDescent="0.3">
      <c r="B875" s="15"/>
      <c r="C875" s="40" t="s">
        <v>23</v>
      </c>
      <c r="D875" s="34" t="s">
        <v>792</v>
      </c>
      <c r="E875" s="35" t="s">
        <v>1019</v>
      </c>
      <c r="F875" s="96">
        <v>0</v>
      </c>
      <c r="G875" s="42">
        <v>0</v>
      </c>
      <c r="H875" s="97">
        <v>0</v>
      </c>
      <c r="I875" s="96">
        <v>0</v>
      </c>
      <c r="J875" s="42">
        <v>0</v>
      </c>
      <c r="K875" s="97">
        <v>0</v>
      </c>
      <c r="L875" s="96">
        <v>0</v>
      </c>
      <c r="M875" s="42">
        <v>0</v>
      </c>
      <c r="N875" s="97">
        <v>0</v>
      </c>
      <c r="O875" s="96">
        <v>0</v>
      </c>
      <c r="P875" s="42">
        <v>0</v>
      </c>
      <c r="Q875" s="97">
        <v>0</v>
      </c>
      <c r="R875" s="96">
        <v>3258</v>
      </c>
      <c r="S875" s="42">
        <v>3404</v>
      </c>
      <c r="T875" s="97">
        <v>3560</v>
      </c>
      <c r="U875" s="96">
        <v>0</v>
      </c>
      <c r="V875" s="42">
        <v>0</v>
      </c>
      <c r="W875" s="97">
        <v>0</v>
      </c>
      <c r="X875" s="96">
        <v>0</v>
      </c>
      <c r="Y875" s="42">
        <v>0</v>
      </c>
      <c r="Z875" s="97">
        <v>0</v>
      </c>
      <c r="AA875" s="96">
        <v>0</v>
      </c>
      <c r="AB875" s="42">
        <v>0</v>
      </c>
      <c r="AC875" s="97">
        <v>0</v>
      </c>
      <c r="AD875" s="96">
        <v>0</v>
      </c>
      <c r="AE875" s="42">
        <v>0</v>
      </c>
      <c r="AF875" s="97">
        <v>0</v>
      </c>
      <c r="AG875" s="96">
        <v>0</v>
      </c>
      <c r="AH875" s="42">
        <v>0</v>
      </c>
      <c r="AI875" s="97">
        <v>0</v>
      </c>
      <c r="AJ875" s="96">
        <v>0</v>
      </c>
      <c r="AK875" s="42">
        <v>0</v>
      </c>
      <c r="AL875" s="97">
        <v>0</v>
      </c>
      <c r="AM875" s="96">
        <v>0</v>
      </c>
      <c r="AN875" s="42">
        <v>0</v>
      </c>
      <c r="AO875" s="97">
        <v>0</v>
      </c>
      <c r="AP875" s="96"/>
      <c r="AQ875" s="42"/>
      <c r="AR875" s="97"/>
      <c r="AT875" s="96">
        <f t="shared" si="356"/>
        <v>3258</v>
      </c>
      <c r="AU875" s="42">
        <f t="shared" si="356"/>
        <v>3404</v>
      </c>
      <c r="AV875" s="97">
        <f t="shared" si="356"/>
        <v>3560</v>
      </c>
      <c r="BC875" s="32">
        <f t="shared" si="357"/>
        <v>1</v>
      </c>
      <c r="BE875" s="23">
        <v>7</v>
      </c>
      <c r="BF875" s="23">
        <v>2</v>
      </c>
      <c r="BG875" s="23">
        <f t="shared" si="358"/>
        <v>1</v>
      </c>
    </row>
    <row r="876" spans="2:59" ht="15" customHeight="1" x14ac:dyDescent="0.3">
      <c r="B876" s="15"/>
      <c r="C876" s="50" t="str">
        <f>IF(LEN(E875)&lt;1,"","Total: " &amp; LEFT(E875,LEN(E875)-21) &amp; "Municipalities")</f>
        <v>Total: Namakwa Municipalities</v>
      </c>
      <c r="D876" s="51"/>
      <c r="E876" s="52"/>
      <c r="F876" s="63">
        <f>SUM(F865:F875)</f>
        <v>69652</v>
      </c>
      <c r="G876" s="54">
        <f>SUM(G865:G875)</f>
        <v>61201</v>
      </c>
      <c r="H876" s="64">
        <f>SUM(H865:H875)</f>
        <v>64088</v>
      </c>
      <c r="I876" s="63">
        <f t="shared" ref="I876:Q876" si="359">SUM(I865:I875)</f>
        <v>0</v>
      </c>
      <c r="J876" s="54">
        <f t="shared" si="359"/>
        <v>0</v>
      </c>
      <c r="K876" s="64">
        <f t="shared" si="359"/>
        <v>0</v>
      </c>
      <c r="L876" s="63">
        <f t="shared" si="359"/>
        <v>4000</v>
      </c>
      <c r="M876" s="54">
        <f t="shared" si="359"/>
        <v>0</v>
      </c>
      <c r="N876" s="64">
        <f t="shared" si="359"/>
        <v>0</v>
      </c>
      <c r="O876" s="63">
        <f t="shared" si="359"/>
        <v>8239</v>
      </c>
      <c r="P876" s="54">
        <f t="shared" si="359"/>
        <v>11814</v>
      </c>
      <c r="Q876" s="64">
        <f t="shared" si="359"/>
        <v>10672</v>
      </c>
      <c r="R876" s="63">
        <f>SUM(R865:R875)</f>
        <v>3258</v>
      </c>
      <c r="S876" s="54">
        <f>SUM(S865:S875)</f>
        <v>3404</v>
      </c>
      <c r="T876" s="64">
        <f>SUM(T865:T875)</f>
        <v>3560</v>
      </c>
      <c r="U876" s="63">
        <f t="shared" ref="U876:AL876" si="360">SUM(U865:U875)</f>
        <v>85000</v>
      </c>
      <c r="V876" s="54">
        <f t="shared" si="360"/>
        <v>0</v>
      </c>
      <c r="W876" s="64">
        <f t="shared" si="360"/>
        <v>0</v>
      </c>
      <c r="X876" s="63">
        <f t="shared" si="360"/>
        <v>57200</v>
      </c>
      <c r="Y876" s="54">
        <f t="shared" si="360"/>
        <v>102392</v>
      </c>
      <c r="Z876" s="64">
        <f t="shared" si="360"/>
        <v>89548</v>
      </c>
      <c r="AA876" s="63">
        <f t="shared" si="360"/>
        <v>0</v>
      </c>
      <c r="AB876" s="54">
        <f t="shared" si="360"/>
        <v>0</v>
      </c>
      <c r="AC876" s="64">
        <f t="shared" si="360"/>
        <v>0</v>
      </c>
      <c r="AD876" s="63">
        <f t="shared" si="360"/>
        <v>0</v>
      </c>
      <c r="AE876" s="54">
        <f t="shared" si="360"/>
        <v>0</v>
      </c>
      <c r="AF876" s="64">
        <f t="shared" si="360"/>
        <v>0</v>
      </c>
      <c r="AG876" s="63">
        <f t="shared" si="360"/>
        <v>0</v>
      </c>
      <c r="AH876" s="54">
        <f t="shared" si="360"/>
        <v>0</v>
      </c>
      <c r="AI876" s="64">
        <f t="shared" si="360"/>
        <v>0</v>
      </c>
      <c r="AJ876" s="63">
        <f t="shared" si="360"/>
        <v>0</v>
      </c>
      <c r="AK876" s="54">
        <f t="shared" si="360"/>
        <v>0</v>
      </c>
      <c r="AL876" s="64">
        <f t="shared" si="360"/>
        <v>0</v>
      </c>
      <c r="AM876" s="63">
        <f>SUM(AM865:AM875)</f>
        <v>0</v>
      </c>
      <c r="AN876" s="54">
        <f>SUM(AN865:AN875)</f>
        <v>0</v>
      </c>
      <c r="AO876" s="64">
        <f>SUM(AO865:AO875)</f>
        <v>0</v>
      </c>
      <c r="AP876" s="63"/>
      <c r="AQ876" s="54"/>
      <c r="AR876" s="64"/>
      <c r="AT876" s="63">
        <f t="shared" ref="AT876:AV876" si="361">SUM(AT865:AT875)</f>
        <v>227349</v>
      </c>
      <c r="AU876" s="54">
        <f t="shared" si="361"/>
        <v>178811</v>
      </c>
      <c r="AV876" s="64">
        <f t="shared" si="361"/>
        <v>167868</v>
      </c>
      <c r="BC876" s="32">
        <f>IF(SUM(BC865:BC875)=0,0,1)</f>
        <v>1</v>
      </c>
    </row>
    <row r="877" spans="2:59" ht="15" customHeight="1" x14ac:dyDescent="0.3">
      <c r="B877" s="15"/>
      <c r="C877" s="40"/>
      <c r="D877" s="34"/>
      <c r="E877" s="35"/>
      <c r="F877" s="96"/>
      <c r="G877" s="42"/>
      <c r="H877" s="97"/>
      <c r="I877" s="96"/>
      <c r="J877" s="42"/>
      <c r="K877" s="97"/>
      <c r="L877" s="96"/>
      <c r="M877" s="42"/>
      <c r="N877" s="97"/>
      <c r="O877" s="96"/>
      <c r="P877" s="42"/>
      <c r="Q877" s="97"/>
      <c r="R877" s="96"/>
      <c r="S877" s="42"/>
      <c r="T877" s="97"/>
      <c r="U877" s="96"/>
      <c r="V877" s="42"/>
      <c r="W877" s="97"/>
      <c r="X877" s="96"/>
      <c r="Y877" s="42"/>
      <c r="Z877" s="97"/>
      <c r="AA877" s="96"/>
      <c r="AB877" s="42"/>
      <c r="AC877" s="97"/>
      <c r="AD877" s="96"/>
      <c r="AE877" s="42"/>
      <c r="AF877" s="97"/>
      <c r="AG877" s="96"/>
      <c r="AH877" s="42"/>
      <c r="AI877" s="97"/>
      <c r="AJ877" s="96"/>
      <c r="AK877" s="42"/>
      <c r="AL877" s="97"/>
      <c r="AM877" s="96"/>
      <c r="AN877" s="42"/>
      <c r="AO877" s="97"/>
      <c r="AP877" s="96"/>
      <c r="AQ877" s="42"/>
      <c r="AR877" s="97"/>
      <c r="AT877" s="96"/>
      <c r="AU877" s="42"/>
      <c r="AV877" s="97"/>
      <c r="BC877" s="32">
        <f>IF(BC876=0,0,1)</f>
        <v>1</v>
      </c>
    </row>
    <row r="878" spans="2:59" ht="15" customHeight="1" x14ac:dyDescent="0.3">
      <c r="B878" s="15"/>
      <c r="C878" s="40" t="s">
        <v>22</v>
      </c>
      <c r="D878" s="34" t="s">
        <v>793</v>
      </c>
      <c r="E878" s="35" t="s">
        <v>1022</v>
      </c>
      <c r="F878" s="96">
        <v>10872</v>
      </c>
      <c r="G878" s="42">
        <v>11179</v>
      </c>
      <c r="H878" s="97">
        <v>11751</v>
      </c>
      <c r="I878" s="96">
        <v>0</v>
      </c>
      <c r="J878" s="42">
        <v>0</v>
      </c>
      <c r="K878" s="97">
        <v>0</v>
      </c>
      <c r="L878" s="96">
        <v>0</v>
      </c>
      <c r="M878" s="42">
        <v>0</v>
      </c>
      <c r="N878" s="97">
        <v>0</v>
      </c>
      <c r="O878" s="96">
        <v>0</v>
      </c>
      <c r="P878" s="42">
        <v>4140</v>
      </c>
      <c r="Q878" s="97">
        <v>3740</v>
      </c>
      <c r="R878" s="96">
        <v>0</v>
      </c>
      <c r="S878" s="42">
        <v>0</v>
      </c>
      <c r="T878" s="97">
        <v>0</v>
      </c>
      <c r="U878" s="96">
        <v>0</v>
      </c>
      <c r="V878" s="42">
        <v>0</v>
      </c>
      <c r="W878" s="97">
        <v>0</v>
      </c>
      <c r="X878" s="96">
        <v>20000</v>
      </c>
      <c r="Y878" s="42">
        <v>16000</v>
      </c>
      <c r="Z878" s="97">
        <v>0</v>
      </c>
      <c r="AA878" s="96">
        <v>0</v>
      </c>
      <c r="AB878" s="42">
        <v>0</v>
      </c>
      <c r="AC878" s="97">
        <v>0</v>
      </c>
      <c r="AD878" s="96">
        <v>0</v>
      </c>
      <c r="AE878" s="42">
        <v>0</v>
      </c>
      <c r="AF878" s="97">
        <v>0</v>
      </c>
      <c r="AG878" s="96">
        <v>0</v>
      </c>
      <c r="AH878" s="42">
        <v>0</v>
      </c>
      <c r="AI878" s="97">
        <v>0</v>
      </c>
      <c r="AJ878" s="96">
        <v>0</v>
      </c>
      <c r="AK878" s="42">
        <v>0</v>
      </c>
      <c r="AL878" s="97">
        <v>0</v>
      </c>
      <c r="AM878" s="96">
        <v>0</v>
      </c>
      <c r="AN878" s="42">
        <v>0</v>
      </c>
      <c r="AO878" s="97">
        <v>0</v>
      </c>
      <c r="AP878" s="96"/>
      <c r="AQ878" s="42"/>
      <c r="AR878" s="97"/>
      <c r="AT878" s="96">
        <f t="shared" ref="AT878:AV888" si="362">F878+I878+L878+O878+R878+U878+X878+AA878+AD878+AG878+AJ878+AM878+AP878</f>
        <v>30872</v>
      </c>
      <c r="AU878" s="42">
        <f t="shared" si="362"/>
        <v>31319</v>
      </c>
      <c r="AV878" s="97">
        <f t="shared" si="362"/>
        <v>15491</v>
      </c>
      <c r="BC878" s="32">
        <f t="shared" ref="BC878:BC888" si="363">IF(LEN(E878)&lt;2,0,1)</f>
        <v>1</v>
      </c>
      <c r="BE878" s="23">
        <v>7</v>
      </c>
      <c r="BF878" s="23">
        <v>3</v>
      </c>
      <c r="BG878" s="23">
        <v>1</v>
      </c>
    </row>
    <row r="879" spans="2:59" ht="15" customHeight="1" x14ac:dyDescent="0.3">
      <c r="B879" s="15"/>
      <c r="C879" s="40" t="s">
        <v>22</v>
      </c>
      <c r="D879" s="34" t="s">
        <v>794</v>
      </c>
      <c r="E879" s="35" t="s">
        <v>1029</v>
      </c>
      <c r="F879" s="96">
        <v>12674</v>
      </c>
      <c r="G879" s="42">
        <v>13076</v>
      </c>
      <c r="H879" s="97">
        <v>13823</v>
      </c>
      <c r="I879" s="96">
        <v>0</v>
      </c>
      <c r="J879" s="42">
        <v>0</v>
      </c>
      <c r="K879" s="97">
        <v>0</v>
      </c>
      <c r="L879" s="96">
        <v>0</v>
      </c>
      <c r="M879" s="42">
        <v>0</v>
      </c>
      <c r="N879" s="97">
        <v>0</v>
      </c>
      <c r="O879" s="96">
        <v>2436</v>
      </c>
      <c r="P879" s="42">
        <v>1320</v>
      </c>
      <c r="Q879" s="97">
        <v>1192</v>
      </c>
      <c r="R879" s="96">
        <v>0</v>
      </c>
      <c r="S879" s="42">
        <v>0</v>
      </c>
      <c r="T879" s="97">
        <v>0</v>
      </c>
      <c r="U879" s="96">
        <v>0</v>
      </c>
      <c r="V879" s="42">
        <v>0</v>
      </c>
      <c r="W879" s="97">
        <v>0</v>
      </c>
      <c r="X879" s="96">
        <v>5000</v>
      </c>
      <c r="Y879" s="42">
        <v>15000</v>
      </c>
      <c r="Z879" s="97">
        <v>0</v>
      </c>
      <c r="AA879" s="96">
        <v>0</v>
      </c>
      <c r="AB879" s="42">
        <v>0</v>
      </c>
      <c r="AC879" s="97">
        <v>0</v>
      </c>
      <c r="AD879" s="96">
        <v>0</v>
      </c>
      <c r="AE879" s="42">
        <v>0</v>
      </c>
      <c r="AF879" s="97">
        <v>0</v>
      </c>
      <c r="AG879" s="96">
        <v>0</v>
      </c>
      <c r="AH879" s="42">
        <v>0</v>
      </c>
      <c r="AI879" s="97">
        <v>0</v>
      </c>
      <c r="AJ879" s="96">
        <v>0</v>
      </c>
      <c r="AK879" s="42">
        <v>0</v>
      </c>
      <c r="AL879" s="97">
        <v>0</v>
      </c>
      <c r="AM879" s="96">
        <v>0</v>
      </c>
      <c r="AN879" s="42">
        <v>0</v>
      </c>
      <c r="AO879" s="97">
        <v>0</v>
      </c>
      <c r="AP879" s="96"/>
      <c r="AQ879" s="42"/>
      <c r="AR879" s="97"/>
      <c r="AT879" s="96">
        <f t="shared" si="362"/>
        <v>20110</v>
      </c>
      <c r="AU879" s="42">
        <f t="shared" si="362"/>
        <v>29396</v>
      </c>
      <c r="AV879" s="97">
        <f t="shared" si="362"/>
        <v>15015</v>
      </c>
      <c r="BC879" s="32">
        <f t="shared" si="363"/>
        <v>1</v>
      </c>
      <c r="BE879" s="23">
        <v>7</v>
      </c>
      <c r="BF879" s="23">
        <v>3</v>
      </c>
      <c r="BG879" s="23">
        <f>IF(BF879=BF878,BG878+1,1)</f>
        <v>2</v>
      </c>
    </row>
    <row r="880" spans="2:59" ht="15" customHeight="1" x14ac:dyDescent="0.3">
      <c r="B880" s="15"/>
      <c r="C880" s="40" t="s">
        <v>22</v>
      </c>
      <c r="D880" s="34" t="s">
        <v>795</v>
      </c>
      <c r="E880" s="35" t="s">
        <v>1025</v>
      </c>
      <c r="F880" s="96">
        <v>13468</v>
      </c>
      <c r="G880" s="42">
        <v>13910</v>
      </c>
      <c r="H880" s="97">
        <v>14735</v>
      </c>
      <c r="I880" s="96">
        <v>0</v>
      </c>
      <c r="J880" s="42">
        <v>0</v>
      </c>
      <c r="K880" s="97">
        <v>0</v>
      </c>
      <c r="L880" s="96">
        <v>0</v>
      </c>
      <c r="M880" s="42">
        <v>0</v>
      </c>
      <c r="N880" s="97">
        <v>0</v>
      </c>
      <c r="O880" s="96">
        <v>0</v>
      </c>
      <c r="P880" s="42">
        <v>2244</v>
      </c>
      <c r="Q880" s="97">
        <v>2500</v>
      </c>
      <c r="R880" s="96">
        <v>0</v>
      </c>
      <c r="S880" s="42">
        <v>0</v>
      </c>
      <c r="T880" s="97">
        <v>0</v>
      </c>
      <c r="U880" s="96">
        <v>0</v>
      </c>
      <c r="V880" s="42">
        <v>0</v>
      </c>
      <c r="W880" s="97">
        <v>0</v>
      </c>
      <c r="X880" s="96">
        <v>31000</v>
      </c>
      <c r="Y880" s="42">
        <v>33285</v>
      </c>
      <c r="Z880" s="97">
        <v>35000</v>
      </c>
      <c r="AA880" s="96">
        <v>0</v>
      </c>
      <c r="AB880" s="42">
        <v>0</v>
      </c>
      <c r="AC880" s="97">
        <v>0</v>
      </c>
      <c r="AD880" s="96">
        <v>0</v>
      </c>
      <c r="AE880" s="42">
        <v>0</v>
      </c>
      <c r="AF880" s="97">
        <v>0</v>
      </c>
      <c r="AG880" s="96">
        <v>0</v>
      </c>
      <c r="AH880" s="42">
        <v>0</v>
      </c>
      <c r="AI880" s="97">
        <v>0</v>
      </c>
      <c r="AJ880" s="96">
        <v>0</v>
      </c>
      <c r="AK880" s="42">
        <v>0</v>
      </c>
      <c r="AL880" s="97">
        <v>0</v>
      </c>
      <c r="AM880" s="96">
        <v>0</v>
      </c>
      <c r="AN880" s="42">
        <v>0</v>
      </c>
      <c r="AO880" s="97">
        <v>0</v>
      </c>
      <c r="AP880" s="96"/>
      <c r="AQ880" s="42"/>
      <c r="AR880" s="97"/>
      <c r="AT880" s="96">
        <f t="shared" si="362"/>
        <v>44468</v>
      </c>
      <c r="AU880" s="42">
        <f t="shared" si="362"/>
        <v>49439</v>
      </c>
      <c r="AV880" s="97">
        <f t="shared" si="362"/>
        <v>52235</v>
      </c>
      <c r="BC880" s="32">
        <f t="shared" si="363"/>
        <v>1</v>
      </c>
      <c r="BE880" s="23">
        <v>7</v>
      </c>
      <c r="BF880" s="23">
        <v>3</v>
      </c>
      <c r="BG880" s="23">
        <f t="shared" ref="BG880:BG888" si="364">IF(BF880=BF879,BG879+1,1)</f>
        <v>3</v>
      </c>
    </row>
    <row r="881" spans="2:59" ht="15" customHeight="1" x14ac:dyDescent="0.3">
      <c r="B881" s="15"/>
      <c r="C881" s="40" t="s">
        <v>22</v>
      </c>
      <c r="D881" s="34" t="s">
        <v>796</v>
      </c>
      <c r="E881" s="35" t="s">
        <v>1032</v>
      </c>
      <c r="F881" s="96">
        <v>8582</v>
      </c>
      <c r="G881" s="42">
        <v>8770</v>
      </c>
      <c r="H881" s="97">
        <v>9119</v>
      </c>
      <c r="I881" s="96">
        <v>0</v>
      </c>
      <c r="J881" s="42">
        <v>0</v>
      </c>
      <c r="K881" s="97">
        <v>0</v>
      </c>
      <c r="L881" s="96">
        <v>0</v>
      </c>
      <c r="M881" s="42">
        <v>0</v>
      </c>
      <c r="N881" s="97">
        <v>0</v>
      </c>
      <c r="O881" s="96">
        <v>4386</v>
      </c>
      <c r="P881" s="42">
        <v>3000</v>
      </c>
      <c r="Q881" s="97">
        <v>2500</v>
      </c>
      <c r="R881" s="96">
        <v>0</v>
      </c>
      <c r="S881" s="42">
        <v>0</v>
      </c>
      <c r="T881" s="97">
        <v>0</v>
      </c>
      <c r="U881" s="96">
        <v>0</v>
      </c>
      <c r="V881" s="42">
        <v>0</v>
      </c>
      <c r="W881" s="97">
        <v>0</v>
      </c>
      <c r="X881" s="96">
        <v>0</v>
      </c>
      <c r="Y881" s="42">
        <v>0</v>
      </c>
      <c r="Z881" s="97">
        <v>0</v>
      </c>
      <c r="AA881" s="96">
        <v>0</v>
      </c>
      <c r="AB881" s="42">
        <v>0</v>
      </c>
      <c r="AC881" s="97">
        <v>0</v>
      </c>
      <c r="AD881" s="96">
        <v>0</v>
      </c>
      <c r="AE881" s="42">
        <v>0</v>
      </c>
      <c r="AF881" s="97">
        <v>0</v>
      </c>
      <c r="AG881" s="96">
        <v>0</v>
      </c>
      <c r="AH881" s="42">
        <v>0</v>
      </c>
      <c r="AI881" s="97">
        <v>0</v>
      </c>
      <c r="AJ881" s="96">
        <v>0</v>
      </c>
      <c r="AK881" s="42">
        <v>0</v>
      </c>
      <c r="AL881" s="97">
        <v>0</v>
      </c>
      <c r="AM881" s="96">
        <v>0</v>
      </c>
      <c r="AN881" s="42">
        <v>0</v>
      </c>
      <c r="AO881" s="97">
        <v>0</v>
      </c>
      <c r="AP881" s="96"/>
      <c r="AQ881" s="42"/>
      <c r="AR881" s="97"/>
      <c r="AT881" s="96">
        <f t="shared" si="362"/>
        <v>12968</v>
      </c>
      <c r="AU881" s="42">
        <f t="shared" si="362"/>
        <v>11770</v>
      </c>
      <c r="AV881" s="97">
        <f t="shared" si="362"/>
        <v>11619</v>
      </c>
      <c r="BC881" s="32">
        <f t="shared" si="363"/>
        <v>1</v>
      </c>
      <c r="BE881" s="23">
        <v>7</v>
      </c>
      <c r="BF881" s="23">
        <v>3</v>
      </c>
      <c r="BG881" s="23">
        <f t="shared" si="364"/>
        <v>4</v>
      </c>
    </row>
    <row r="882" spans="2:59" ht="15" customHeight="1" x14ac:dyDescent="0.3">
      <c r="B882" s="15"/>
      <c r="C882" s="40" t="s">
        <v>22</v>
      </c>
      <c r="D882" s="34" t="s">
        <v>797</v>
      </c>
      <c r="E882" s="35" t="s">
        <v>1020</v>
      </c>
      <c r="F882" s="96">
        <v>7933</v>
      </c>
      <c r="G882" s="42">
        <v>8086</v>
      </c>
      <c r="H882" s="97">
        <v>8372</v>
      </c>
      <c r="I882" s="96">
        <v>0</v>
      </c>
      <c r="J882" s="42">
        <v>0</v>
      </c>
      <c r="K882" s="97">
        <v>0</v>
      </c>
      <c r="L882" s="96">
        <v>0</v>
      </c>
      <c r="M882" s="42">
        <v>0</v>
      </c>
      <c r="N882" s="97">
        <v>0</v>
      </c>
      <c r="O882" s="96">
        <v>2347</v>
      </c>
      <c r="P882" s="42">
        <v>1452</v>
      </c>
      <c r="Q882" s="97">
        <v>1312</v>
      </c>
      <c r="R882" s="96">
        <v>0</v>
      </c>
      <c r="S882" s="42">
        <v>0</v>
      </c>
      <c r="T882" s="97">
        <v>0</v>
      </c>
      <c r="U882" s="96">
        <v>0</v>
      </c>
      <c r="V882" s="42">
        <v>0</v>
      </c>
      <c r="W882" s="97">
        <v>0</v>
      </c>
      <c r="X882" s="96">
        <v>0</v>
      </c>
      <c r="Y882" s="42">
        <v>0</v>
      </c>
      <c r="Z882" s="97">
        <v>0</v>
      </c>
      <c r="AA882" s="96">
        <v>0</v>
      </c>
      <c r="AB882" s="42">
        <v>0</v>
      </c>
      <c r="AC882" s="97">
        <v>0</v>
      </c>
      <c r="AD882" s="96">
        <v>0</v>
      </c>
      <c r="AE882" s="42">
        <v>0</v>
      </c>
      <c r="AF882" s="97">
        <v>0</v>
      </c>
      <c r="AG882" s="96">
        <v>0</v>
      </c>
      <c r="AH882" s="42">
        <v>0</v>
      </c>
      <c r="AI882" s="97">
        <v>0</v>
      </c>
      <c r="AJ882" s="96">
        <v>0</v>
      </c>
      <c r="AK882" s="42">
        <v>0</v>
      </c>
      <c r="AL882" s="97">
        <v>0</v>
      </c>
      <c r="AM882" s="96">
        <v>0</v>
      </c>
      <c r="AN882" s="42">
        <v>0</v>
      </c>
      <c r="AO882" s="97">
        <v>0</v>
      </c>
      <c r="AP882" s="96"/>
      <c r="AQ882" s="42"/>
      <c r="AR882" s="97"/>
      <c r="AT882" s="96">
        <f t="shared" si="362"/>
        <v>10280</v>
      </c>
      <c r="AU882" s="42">
        <f t="shared" si="362"/>
        <v>9538</v>
      </c>
      <c r="AV882" s="97">
        <f t="shared" si="362"/>
        <v>9684</v>
      </c>
      <c r="BC882" s="32">
        <f t="shared" si="363"/>
        <v>1</v>
      </c>
      <c r="BE882" s="23">
        <v>7</v>
      </c>
      <c r="BF882" s="23">
        <v>3</v>
      </c>
      <c r="BG882" s="23">
        <f t="shared" si="364"/>
        <v>5</v>
      </c>
    </row>
    <row r="883" spans="2:59" ht="15" customHeight="1" x14ac:dyDescent="0.3">
      <c r="B883" s="15"/>
      <c r="C883" s="40" t="s">
        <v>22</v>
      </c>
      <c r="D883" s="34" t="s">
        <v>798</v>
      </c>
      <c r="E883" s="35" t="s">
        <v>1024</v>
      </c>
      <c r="F883" s="96">
        <v>10216</v>
      </c>
      <c r="G883" s="42">
        <v>10488</v>
      </c>
      <c r="H883" s="97">
        <v>10996</v>
      </c>
      <c r="I883" s="96">
        <v>0</v>
      </c>
      <c r="J883" s="42">
        <v>0</v>
      </c>
      <c r="K883" s="97">
        <v>0</v>
      </c>
      <c r="L883" s="96">
        <v>2000</v>
      </c>
      <c r="M883" s="42">
        <v>2000</v>
      </c>
      <c r="N883" s="97">
        <v>0</v>
      </c>
      <c r="O883" s="96">
        <v>0</v>
      </c>
      <c r="P883" s="42">
        <v>2000</v>
      </c>
      <c r="Q883" s="97">
        <v>1252</v>
      </c>
      <c r="R883" s="96">
        <v>0</v>
      </c>
      <c r="S883" s="42">
        <v>0</v>
      </c>
      <c r="T883" s="97">
        <v>0</v>
      </c>
      <c r="U883" s="96">
        <v>0</v>
      </c>
      <c r="V883" s="42">
        <v>0</v>
      </c>
      <c r="W883" s="97">
        <v>0</v>
      </c>
      <c r="X883" s="96">
        <v>12059</v>
      </c>
      <c r="Y883" s="42">
        <v>0</v>
      </c>
      <c r="Z883" s="97">
        <v>0</v>
      </c>
      <c r="AA883" s="96">
        <v>0</v>
      </c>
      <c r="AB883" s="42">
        <v>0</v>
      </c>
      <c r="AC883" s="97">
        <v>0</v>
      </c>
      <c r="AD883" s="96">
        <v>0</v>
      </c>
      <c r="AE883" s="42">
        <v>0</v>
      </c>
      <c r="AF883" s="97">
        <v>0</v>
      </c>
      <c r="AG883" s="96">
        <v>0</v>
      </c>
      <c r="AH883" s="42">
        <v>0</v>
      </c>
      <c r="AI883" s="97">
        <v>0</v>
      </c>
      <c r="AJ883" s="96">
        <v>0</v>
      </c>
      <c r="AK883" s="42">
        <v>0</v>
      </c>
      <c r="AL883" s="97">
        <v>0</v>
      </c>
      <c r="AM883" s="96">
        <v>0</v>
      </c>
      <c r="AN883" s="42">
        <v>0</v>
      </c>
      <c r="AO883" s="97">
        <v>0</v>
      </c>
      <c r="AP883" s="96"/>
      <c r="AQ883" s="42"/>
      <c r="AR883" s="97"/>
      <c r="AT883" s="96">
        <f t="shared" si="362"/>
        <v>24275</v>
      </c>
      <c r="AU883" s="42">
        <f t="shared" si="362"/>
        <v>14488</v>
      </c>
      <c r="AV883" s="97">
        <f t="shared" si="362"/>
        <v>12248</v>
      </c>
      <c r="BC883" s="32">
        <f t="shared" si="363"/>
        <v>1</v>
      </c>
      <c r="BE883" s="23">
        <v>7</v>
      </c>
      <c r="BF883" s="23">
        <v>3</v>
      </c>
      <c r="BG883" s="23">
        <f t="shared" si="364"/>
        <v>6</v>
      </c>
    </row>
    <row r="884" spans="2:59" ht="15" customHeight="1" x14ac:dyDescent="0.3">
      <c r="B884" s="15"/>
      <c r="C884" s="40" t="s">
        <v>22</v>
      </c>
      <c r="D884" s="34" t="s">
        <v>799</v>
      </c>
      <c r="E884" s="35" t="s">
        <v>1030</v>
      </c>
      <c r="F884" s="96">
        <v>10710</v>
      </c>
      <c r="G884" s="42">
        <v>11009</v>
      </c>
      <c r="H884" s="97">
        <v>11564</v>
      </c>
      <c r="I884" s="96">
        <v>0</v>
      </c>
      <c r="J884" s="42">
        <v>0</v>
      </c>
      <c r="K884" s="97">
        <v>0</v>
      </c>
      <c r="L884" s="96">
        <v>0</v>
      </c>
      <c r="M884" s="42">
        <v>4000</v>
      </c>
      <c r="N884" s="97">
        <v>4000</v>
      </c>
      <c r="O884" s="96">
        <v>0</v>
      </c>
      <c r="P884" s="42">
        <v>3630</v>
      </c>
      <c r="Q884" s="97">
        <v>3279</v>
      </c>
      <c r="R884" s="96">
        <v>0</v>
      </c>
      <c r="S884" s="42">
        <v>0</v>
      </c>
      <c r="T884" s="97">
        <v>0</v>
      </c>
      <c r="U884" s="96">
        <v>0</v>
      </c>
      <c r="V884" s="42">
        <v>0</v>
      </c>
      <c r="W884" s="97">
        <v>0</v>
      </c>
      <c r="X884" s="96">
        <v>10000</v>
      </c>
      <c r="Y884" s="42">
        <v>0</v>
      </c>
      <c r="Z884" s="97">
        <v>0</v>
      </c>
      <c r="AA884" s="96">
        <v>0</v>
      </c>
      <c r="AB884" s="42">
        <v>0</v>
      </c>
      <c r="AC884" s="97">
        <v>0</v>
      </c>
      <c r="AD884" s="96">
        <v>0</v>
      </c>
      <c r="AE884" s="42">
        <v>0</v>
      </c>
      <c r="AF884" s="97">
        <v>0</v>
      </c>
      <c r="AG884" s="96">
        <v>0</v>
      </c>
      <c r="AH884" s="42">
        <v>0</v>
      </c>
      <c r="AI884" s="97">
        <v>0</v>
      </c>
      <c r="AJ884" s="96">
        <v>0</v>
      </c>
      <c r="AK884" s="42">
        <v>0</v>
      </c>
      <c r="AL884" s="97">
        <v>0</v>
      </c>
      <c r="AM884" s="96">
        <v>0</v>
      </c>
      <c r="AN884" s="42">
        <v>0</v>
      </c>
      <c r="AO884" s="97">
        <v>0</v>
      </c>
      <c r="AP884" s="96"/>
      <c r="AQ884" s="42"/>
      <c r="AR884" s="97"/>
      <c r="AT884" s="96">
        <f t="shared" si="362"/>
        <v>20710</v>
      </c>
      <c r="AU884" s="42">
        <f t="shared" si="362"/>
        <v>18639</v>
      </c>
      <c r="AV884" s="97">
        <f t="shared" si="362"/>
        <v>18843</v>
      </c>
      <c r="BC884" s="32">
        <f t="shared" si="363"/>
        <v>1</v>
      </c>
      <c r="BE884" s="23">
        <v>7</v>
      </c>
      <c r="BF884" s="23">
        <v>3</v>
      </c>
      <c r="BG884" s="23">
        <f t="shared" si="364"/>
        <v>7</v>
      </c>
    </row>
    <row r="885" spans="2:59" ht="15" customHeight="1" x14ac:dyDescent="0.3">
      <c r="B885" s="15"/>
      <c r="C885" s="40" t="s">
        <v>22</v>
      </c>
      <c r="D885" s="34" t="s">
        <v>800</v>
      </c>
      <c r="E885" s="35" t="s">
        <v>1026</v>
      </c>
      <c r="F885" s="96">
        <v>26620</v>
      </c>
      <c r="G885" s="42">
        <v>19332</v>
      </c>
      <c r="H885" s="97">
        <v>20658</v>
      </c>
      <c r="I885" s="96">
        <v>0</v>
      </c>
      <c r="J885" s="42">
        <v>0</v>
      </c>
      <c r="K885" s="97">
        <v>0</v>
      </c>
      <c r="L885" s="96">
        <v>0</v>
      </c>
      <c r="M885" s="42">
        <v>0</v>
      </c>
      <c r="N885" s="97">
        <v>0</v>
      </c>
      <c r="O885" s="96">
        <v>0</v>
      </c>
      <c r="P885" s="42">
        <v>5412</v>
      </c>
      <c r="Q885" s="97">
        <v>5000</v>
      </c>
      <c r="R885" s="96">
        <v>0</v>
      </c>
      <c r="S885" s="42">
        <v>0</v>
      </c>
      <c r="T885" s="97">
        <v>0</v>
      </c>
      <c r="U885" s="96">
        <v>0</v>
      </c>
      <c r="V885" s="42">
        <v>0</v>
      </c>
      <c r="W885" s="97">
        <v>0</v>
      </c>
      <c r="X885" s="96">
        <v>0</v>
      </c>
      <c r="Y885" s="42">
        <v>0</v>
      </c>
      <c r="Z885" s="97">
        <v>0</v>
      </c>
      <c r="AA885" s="96">
        <v>0</v>
      </c>
      <c r="AB885" s="42">
        <v>0</v>
      </c>
      <c r="AC885" s="97">
        <v>0</v>
      </c>
      <c r="AD885" s="96">
        <v>0</v>
      </c>
      <c r="AE885" s="42">
        <v>0</v>
      </c>
      <c r="AF885" s="97">
        <v>0</v>
      </c>
      <c r="AG885" s="96">
        <v>0</v>
      </c>
      <c r="AH885" s="42">
        <v>0</v>
      </c>
      <c r="AI885" s="97">
        <v>0</v>
      </c>
      <c r="AJ885" s="96">
        <v>0</v>
      </c>
      <c r="AK885" s="42">
        <v>0</v>
      </c>
      <c r="AL885" s="97">
        <v>0</v>
      </c>
      <c r="AM885" s="96">
        <v>0</v>
      </c>
      <c r="AN885" s="42">
        <v>0</v>
      </c>
      <c r="AO885" s="97">
        <v>0</v>
      </c>
      <c r="AP885" s="96"/>
      <c r="AQ885" s="42"/>
      <c r="AR885" s="97"/>
      <c r="AT885" s="96">
        <f t="shared" si="362"/>
        <v>26620</v>
      </c>
      <c r="AU885" s="42">
        <f t="shared" si="362"/>
        <v>24744</v>
      </c>
      <c r="AV885" s="97">
        <f t="shared" si="362"/>
        <v>25658</v>
      </c>
      <c r="BC885" s="32">
        <f t="shared" si="363"/>
        <v>1</v>
      </c>
      <c r="BE885" s="23">
        <v>7</v>
      </c>
      <c r="BF885" s="23">
        <v>3</v>
      </c>
      <c r="BG885" s="23">
        <f t="shared" si="364"/>
        <v>8</v>
      </c>
    </row>
    <row r="886" spans="2:59" ht="15" hidden="1" customHeight="1" x14ac:dyDescent="0.3">
      <c r="B886" s="15"/>
      <c r="C886" s="40" t="s">
        <v>22</v>
      </c>
      <c r="D886" s="34" t="s">
        <v>2</v>
      </c>
      <c r="E886" s="35" t="s">
        <v>2</v>
      </c>
      <c r="F886" s="96">
        <v>0</v>
      </c>
      <c r="G886" s="42">
        <v>0</v>
      </c>
      <c r="H886" s="97">
        <v>0</v>
      </c>
      <c r="I886" s="96">
        <v>0</v>
      </c>
      <c r="J886" s="42">
        <v>0</v>
      </c>
      <c r="K886" s="97">
        <v>0</v>
      </c>
      <c r="L886" s="96">
        <v>0</v>
      </c>
      <c r="M886" s="42">
        <v>0</v>
      </c>
      <c r="N886" s="97">
        <v>0</v>
      </c>
      <c r="O886" s="96">
        <v>0</v>
      </c>
      <c r="P886" s="42">
        <v>0</v>
      </c>
      <c r="Q886" s="97">
        <v>0</v>
      </c>
      <c r="R886" s="96">
        <v>0</v>
      </c>
      <c r="S886" s="42">
        <v>0</v>
      </c>
      <c r="T886" s="97">
        <v>0</v>
      </c>
      <c r="U886" s="96">
        <v>0</v>
      </c>
      <c r="V886" s="42">
        <v>0</v>
      </c>
      <c r="W886" s="97">
        <v>0</v>
      </c>
      <c r="X886" s="96">
        <v>0</v>
      </c>
      <c r="Y886" s="42">
        <v>0</v>
      </c>
      <c r="Z886" s="97">
        <v>0</v>
      </c>
      <c r="AA886" s="96">
        <v>0</v>
      </c>
      <c r="AB886" s="42">
        <v>0</v>
      </c>
      <c r="AC886" s="97">
        <v>0</v>
      </c>
      <c r="AD886" s="96">
        <v>0</v>
      </c>
      <c r="AE886" s="42">
        <v>0</v>
      </c>
      <c r="AF886" s="97">
        <v>0</v>
      </c>
      <c r="AG886" s="96">
        <v>0</v>
      </c>
      <c r="AH886" s="42">
        <v>0</v>
      </c>
      <c r="AI886" s="97">
        <v>0</v>
      </c>
      <c r="AJ886" s="96">
        <v>0</v>
      </c>
      <c r="AK886" s="42">
        <v>0</v>
      </c>
      <c r="AL886" s="97">
        <v>0</v>
      </c>
      <c r="AM886" s="96">
        <v>0</v>
      </c>
      <c r="AN886" s="42">
        <v>0</v>
      </c>
      <c r="AO886" s="97">
        <v>0</v>
      </c>
      <c r="AP886" s="96"/>
      <c r="AQ886" s="42"/>
      <c r="AR886" s="97"/>
      <c r="AT886" s="96">
        <f t="shared" si="362"/>
        <v>0</v>
      </c>
      <c r="AU886" s="42">
        <f t="shared" si="362"/>
        <v>0</v>
      </c>
      <c r="AV886" s="97">
        <f t="shared" si="362"/>
        <v>0</v>
      </c>
      <c r="BC886" s="32">
        <f t="shared" si="363"/>
        <v>0</v>
      </c>
      <c r="BE886" s="23">
        <v>7</v>
      </c>
      <c r="BF886" s="23">
        <v>3</v>
      </c>
      <c r="BG886" s="23">
        <f t="shared" si="364"/>
        <v>9</v>
      </c>
    </row>
    <row r="887" spans="2:59" ht="15" hidden="1" customHeight="1" x14ac:dyDescent="0.3">
      <c r="B887" s="15"/>
      <c r="C887" s="40" t="s">
        <v>22</v>
      </c>
      <c r="D887" s="34" t="s">
        <v>2</v>
      </c>
      <c r="E887" s="35" t="s">
        <v>2</v>
      </c>
      <c r="F887" s="96">
        <v>0</v>
      </c>
      <c r="G887" s="42">
        <v>0</v>
      </c>
      <c r="H887" s="97">
        <v>0</v>
      </c>
      <c r="I887" s="96">
        <v>0</v>
      </c>
      <c r="J887" s="42">
        <v>0</v>
      </c>
      <c r="K887" s="97">
        <v>0</v>
      </c>
      <c r="L887" s="96">
        <v>0</v>
      </c>
      <c r="M887" s="42">
        <v>0</v>
      </c>
      <c r="N887" s="97">
        <v>0</v>
      </c>
      <c r="O887" s="96">
        <v>0</v>
      </c>
      <c r="P887" s="42">
        <v>0</v>
      </c>
      <c r="Q887" s="97">
        <v>0</v>
      </c>
      <c r="R887" s="96">
        <v>0</v>
      </c>
      <c r="S887" s="42">
        <v>0</v>
      </c>
      <c r="T887" s="97">
        <v>0</v>
      </c>
      <c r="U887" s="96">
        <v>0</v>
      </c>
      <c r="V887" s="42">
        <v>0</v>
      </c>
      <c r="W887" s="97">
        <v>0</v>
      </c>
      <c r="X887" s="96">
        <v>0</v>
      </c>
      <c r="Y887" s="42">
        <v>0</v>
      </c>
      <c r="Z887" s="97">
        <v>0</v>
      </c>
      <c r="AA887" s="96">
        <v>0</v>
      </c>
      <c r="AB887" s="42">
        <v>0</v>
      </c>
      <c r="AC887" s="97">
        <v>0</v>
      </c>
      <c r="AD887" s="96">
        <v>0</v>
      </c>
      <c r="AE887" s="42">
        <v>0</v>
      </c>
      <c r="AF887" s="97">
        <v>0</v>
      </c>
      <c r="AG887" s="96">
        <v>0</v>
      </c>
      <c r="AH887" s="42">
        <v>0</v>
      </c>
      <c r="AI887" s="97">
        <v>0</v>
      </c>
      <c r="AJ887" s="96">
        <v>0</v>
      </c>
      <c r="AK887" s="42">
        <v>0</v>
      </c>
      <c r="AL887" s="97">
        <v>0</v>
      </c>
      <c r="AM887" s="96">
        <v>0</v>
      </c>
      <c r="AN887" s="42">
        <v>0</v>
      </c>
      <c r="AO887" s="97">
        <v>0</v>
      </c>
      <c r="AP887" s="96"/>
      <c r="AQ887" s="42"/>
      <c r="AR887" s="97"/>
      <c r="AT887" s="96">
        <f t="shared" si="362"/>
        <v>0</v>
      </c>
      <c r="AU887" s="42">
        <f t="shared" si="362"/>
        <v>0</v>
      </c>
      <c r="AV887" s="97">
        <f t="shared" si="362"/>
        <v>0</v>
      </c>
      <c r="BC887" s="32">
        <f t="shared" si="363"/>
        <v>0</v>
      </c>
      <c r="BE887" s="23">
        <v>7</v>
      </c>
      <c r="BF887" s="23">
        <v>3</v>
      </c>
      <c r="BG887" s="23">
        <f t="shared" si="364"/>
        <v>10</v>
      </c>
    </row>
    <row r="888" spans="2:59" ht="15" customHeight="1" x14ac:dyDescent="0.3">
      <c r="B888" s="15"/>
      <c r="C888" s="40" t="s">
        <v>23</v>
      </c>
      <c r="D888" s="34" t="s">
        <v>801</v>
      </c>
      <c r="E888" s="35" t="s">
        <v>1021</v>
      </c>
      <c r="F888" s="96">
        <v>0</v>
      </c>
      <c r="G888" s="42">
        <v>0</v>
      </c>
      <c r="H888" s="97">
        <v>0</v>
      </c>
      <c r="I888" s="96">
        <v>0</v>
      </c>
      <c r="J888" s="42">
        <v>0</v>
      </c>
      <c r="K888" s="97">
        <v>0</v>
      </c>
      <c r="L888" s="96">
        <v>0</v>
      </c>
      <c r="M888" s="42">
        <v>0</v>
      </c>
      <c r="N888" s="97">
        <v>0</v>
      </c>
      <c r="O888" s="96">
        <v>0</v>
      </c>
      <c r="P888" s="42">
        <v>0</v>
      </c>
      <c r="Q888" s="97">
        <v>0</v>
      </c>
      <c r="R888" s="96">
        <v>3378</v>
      </c>
      <c r="S888" s="42">
        <v>3529</v>
      </c>
      <c r="T888" s="97">
        <v>3691</v>
      </c>
      <c r="U888" s="96">
        <v>0</v>
      </c>
      <c r="V888" s="42">
        <v>0</v>
      </c>
      <c r="W888" s="97">
        <v>0</v>
      </c>
      <c r="X888" s="96">
        <v>0</v>
      </c>
      <c r="Y888" s="42">
        <v>0</v>
      </c>
      <c r="Z888" s="97">
        <v>0</v>
      </c>
      <c r="AA888" s="96">
        <v>0</v>
      </c>
      <c r="AB888" s="42">
        <v>0</v>
      </c>
      <c r="AC888" s="97">
        <v>0</v>
      </c>
      <c r="AD888" s="96">
        <v>0</v>
      </c>
      <c r="AE888" s="42">
        <v>0</v>
      </c>
      <c r="AF888" s="97">
        <v>0</v>
      </c>
      <c r="AG888" s="96">
        <v>0</v>
      </c>
      <c r="AH888" s="42">
        <v>0</v>
      </c>
      <c r="AI888" s="97">
        <v>0</v>
      </c>
      <c r="AJ888" s="96">
        <v>0</v>
      </c>
      <c r="AK888" s="42">
        <v>0</v>
      </c>
      <c r="AL888" s="97">
        <v>0</v>
      </c>
      <c r="AM888" s="96">
        <v>0</v>
      </c>
      <c r="AN888" s="42">
        <v>0</v>
      </c>
      <c r="AO888" s="97">
        <v>0</v>
      </c>
      <c r="AP888" s="96"/>
      <c r="AQ888" s="42"/>
      <c r="AR888" s="97"/>
      <c r="AT888" s="96">
        <f t="shared" si="362"/>
        <v>3378</v>
      </c>
      <c r="AU888" s="42">
        <f t="shared" si="362"/>
        <v>3529</v>
      </c>
      <c r="AV888" s="97">
        <f t="shared" si="362"/>
        <v>3691</v>
      </c>
      <c r="BC888" s="32">
        <f t="shared" si="363"/>
        <v>1</v>
      </c>
      <c r="BE888" s="23">
        <v>7</v>
      </c>
      <c r="BF888" s="23">
        <v>4</v>
      </c>
      <c r="BG888" s="23">
        <f t="shared" si="364"/>
        <v>1</v>
      </c>
    </row>
    <row r="889" spans="2:59" ht="15" customHeight="1" x14ac:dyDescent="0.3">
      <c r="B889" s="15"/>
      <c r="C889" s="50" t="str">
        <f>IF(LEN(E888)&lt;1,"","Total: " &amp; LEFT(E888,LEN(E888)-21) &amp; "Municipalities")</f>
        <v>Total: Pixley Ka Seme Municipalities</v>
      </c>
      <c r="D889" s="51"/>
      <c r="E889" s="52"/>
      <c r="F889" s="63">
        <f>SUM(F878:F888)</f>
        <v>101075</v>
      </c>
      <c r="G889" s="54">
        <f>SUM(G878:G888)</f>
        <v>95850</v>
      </c>
      <c r="H889" s="64">
        <f>SUM(H878:H888)</f>
        <v>101018</v>
      </c>
      <c r="I889" s="63">
        <f t="shared" ref="I889:Q889" si="365">SUM(I878:I888)</f>
        <v>0</v>
      </c>
      <c r="J889" s="54">
        <f t="shared" si="365"/>
        <v>0</v>
      </c>
      <c r="K889" s="64">
        <f t="shared" si="365"/>
        <v>0</v>
      </c>
      <c r="L889" s="63">
        <f t="shared" si="365"/>
        <v>2000</v>
      </c>
      <c r="M889" s="54">
        <f t="shared" si="365"/>
        <v>6000</v>
      </c>
      <c r="N889" s="64">
        <f t="shared" si="365"/>
        <v>4000</v>
      </c>
      <c r="O889" s="63">
        <f t="shared" si="365"/>
        <v>9169</v>
      </c>
      <c r="P889" s="54">
        <f t="shared" si="365"/>
        <v>23198</v>
      </c>
      <c r="Q889" s="64">
        <f t="shared" si="365"/>
        <v>20775</v>
      </c>
      <c r="R889" s="63">
        <f>SUM(R878:R888)</f>
        <v>3378</v>
      </c>
      <c r="S889" s="54">
        <f>SUM(S878:S888)</f>
        <v>3529</v>
      </c>
      <c r="T889" s="64">
        <f>SUM(T878:T888)</f>
        <v>3691</v>
      </c>
      <c r="U889" s="63">
        <f t="shared" ref="U889:AL889" si="366">SUM(U878:U888)</f>
        <v>0</v>
      </c>
      <c r="V889" s="54">
        <f t="shared" si="366"/>
        <v>0</v>
      </c>
      <c r="W889" s="64">
        <f t="shared" si="366"/>
        <v>0</v>
      </c>
      <c r="X889" s="63">
        <f t="shared" si="366"/>
        <v>78059</v>
      </c>
      <c r="Y889" s="54">
        <f t="shared" si="366"/>
        <v>64285</v>
      </c>
      <c r="Z889" s="64">
        <f t="shared" si="366"/>
        <v>35000</v>
      </c>
      <c r="AA889" s="63">
        <f t="shared" si="366"/>
        <v>0</v>
      </c>
      <c r="AB889" s="54">
        <f t="shared" si="366"/>
        <v>0</v>
      </c>
      <c r="AC889" s="64">
        <f t="shared" si="366"/>
        <v>0</v>
      </c>
      <c r="AD889" s="63">
        <f t="shared" si="366"/>
        <v>0</v>
      </c>
      <c r="AE889" s="54">
        <f t="shared" si="366"/>
        <v>0</v>
      </c>
      <c r="AF889" s="64">
        <f t="shared" si="366"/>
        <v>0</v>
      </c>
      <c r="AG889" s="63">
        <f t="shared" si="366"/>
        <v>0</v>
      </c>
      <c r="AH889" s="54">
        <f t="shared" si="366"/>
        <v>0</v>
      </c>
      <c r="AI889" s="64">
        <f t="shared" si="366"/>
        <v>0</v>
      </c>
      <c r="AJ889" s="63">
        <f t="shared" si="366"/>
        <v>0</v>
      </c>
      <c r="AK889" s="54">
        <f t="shared" si="366"/>
        <v>0</v>
      </c>
      <c r="AL889" s="64">
        <f t="shared" si="366"/>
        <v>0</v>
      </c>
      <c r="AM889" s="63">
        <f>SUM(AM878:AM888)</f>
        <v>0</v>
      </c>
      <c r="AN889" s="54">
        <f>SUM(AN878:AN888)</f>
        <v>0</v>
      </c>
      <c r="AO889" s="64">
        <f>SUM(AO878:AO888)</f>
        <v>0</v>
      </c>
      <c r="AP889" s="63"/>
      <c r="AQ889" s="54"/>
      <c r="AR889" s="64"/>
      <c r="AT889" s="63">
        <f t="shared" ref="AT889:AV889" si="367">SUM(AT878:AT888)</f>
        <v>193681</v>
      </c>
      <c r="AU889" s="54">
        <f t="shared" si="367"/>
        <v>192862</v>
      </c>
      <c r="AV889" s="64">
        <f t="shared" si="367"/>
        <v>164484</v>
      </c>
      <c r="BC889" s="32">
        <f>IF(SUM(BC878:BC888)=0,0,1)</f>
        <v>1</v>
      </c>
    </row>
    <row r="890" spans="2:59" ht="15" customHeight="1" x14ac:dyDescent="0.3">
      <c r="B890" s="15"/>
      <c r="C890" s="40"/>
      <c r="D890" s="34"/>
      <c r="E890" s="35"/>
      <c r="F890" s="96"/>
      <c r="G890" s="42"/>
      <c r="H890" s="97"/>
      <c r="I890" s="96"/>
      <c r="J890" s="42"/>
      <c r="K890" s="97"/>
      <c r="L890" s="96"/>
      <c r="M890" s="42"/>
      <c r="N890" s="97"/>
      <c r="O890" s="96"/>
      <c r="P890" s="42"/>
      <c r="Q890" s="97"/>
      <c r="R890" s="96"/>
      <c r="S890" s="42"/>
      <c r="T890" s="97"/>
      <c r="U890" s="96"/>
      <c r="V890" s="42"/>
      <c r="W890" s="97"/>
      <c r="X890" s="96"/>
      <c r="Y890" s="42"/>
      <c r="Z890" s="97"/>
      <c r="AA890" s="96"/>
      <c r="AB890" s="42"/>
      <c r="AC890" s="97"/>
      <c r="AD890" s="96"/>
      <c r="AE890" s="42"/>
      <c r="AF890" s="97"/>
      <c r="AG890" s="96"/>
      <c r="AH890" s="42"/>
      <c r="AI890" s="97"/>
      <c r="AJ890" s="96"/>
      <c r="AK890" s="42"/>
      <c r="AL890" s="97"/>
      <c r="AM890" s="96"/>
      <c r="AN890" s="42"/>
      <c r="AO890" s="97"/>
      <c r="AP890" s="96"/>
      <c r="AQ890" s="42"/>
      <c r="AR890" s="97"/>
      <c r="AT890" s="96"/>
      <c r="AU890" s="42"/>
      <c r="AV890" s="97"/>
      <c r="BC890" s="32">
        <f>IF(BC889=0,0,1)</f>
        <v>1</v>
      </c>
    </row>
    <row r="891" spans="2:59" ht="15" customHeight="1" x14ac:dyDescent="0.3">
      <c r="B891" s="15"/>
      <c r="C891" s="40" t="s">
        <v>22</v>
      </c>
      <c r="D891" s="34" t="s">
        <v>802</v>
      </c>
      <c r="E891" s="35" t="s">
        <v>1033</v>
      </c>
      <c r="F891" s="96">
        <v>25477</v>
      </c>
      <c r="G891" s="42">
        <v>26548</v>
      </c>
      <c r="H891" s="97">
        <v>28541</v>
      </c>
      <c r="I891" s="96">
        <v>0</v>
      </c>
      <c r="J891" s="42">
        <v>0</v>
      </c>
      <c r="K891" s="97">
        <v>0</v>
      </c>
      <c r="L891" s="96">
        <v>0</v>
      </c>
      <c r="M891" s="42">
        <v>0</v>
      </c>
      <c r="N891" s="97">
        <v>0</v>
      </c>
      <c r="O891" s="96">
        <v>7573</v>
      </c>
      <c r="P891" s="42">
        <v>7000</v>
      </c>
      <c r="Q891" s="97">
        <v>5724</v>
      </c>
      <c r="R891" s="96">
        <v>0</v>
      </c>
      <c r="S891" s="42">
        <v>0</v>
      </c>
      <c r="T891" s="97">
        <v>0</v>
      </c>
      <c r="U891" s="96">
        <v>0</v>
      </c>
      <c r="V891" s="42">
        <v>0</v>
      </c>
      <c r="W891" s="97">
        <v>0</v>
      </c>
      <c r="X891" s="96">
        <v>0</v>
      </c>
      <c r="Y891" s="42">
        <v>0</v>
      </c>
      <c r="Z891" s="97">
        <v>0</v>
      </c>
      <c r="AA891" s="96">
        <v>0</v>
      </c>
      <c r="AB891" s="42">
        <v>0</v>
      </c>
      <c r="AC891" s="97">
        <v>0</v>
      </c>
      <c r="AD891" s="96">
        <v>0</v>
      </c>
      <c r="AE891" s="42">
        <v>0</v>
      </c>
      <c r="AF891" s="97">
        <v>1000</v>
      </c>
      <c r="AG891" s="96">
        <v>0</v>
      </c>
      <c r="AH891" s="42">
        <v>0</v>
      </c>
      <c r="AI891" s="97">
        <v>0</v>
      </c>
      <c r="AJ891" s="96">
        <v>0</v>
      </c>
      <c r="AK891" s="42">
        <v>0</v>
      </c>
      <c r="AL891" s="97">
        <v>0</v>
      </c>
      <c r="AM891" s="96">
        <v>0</v>
      </c>
      <c r="AN891" s="42">
        <v>0</v>
      </c>
      <c r="AO891" s="97">
        <v>0</v>
      </c>
      <c r="AP891" s="96"/>
      <c r="AQ891" s="42"/>
      <c r="AR891" s="97"/>
      <c r="AT891" s="96">
        <f t="shared" ref="AT891:AV901" si="368">F891+I891+L891+O891+R891+U891+X891+AA891+AD891+AG891+AJ891+AM891+AP891</f>
        <v>33050</v>
      </c>
      <c r="AU891" s="42">
        <f t="shared" si="368"/>
        <v>33548</v>
      </c>
      <c r="AV891" s="97">
        <f t="shared" si="368"/>
        <v>35265</v>
      </c>
      <c r="BC891" s="32">
        <f t="shared" ref="BC891:BC901" si="369">IF(LEN(E891)&lt;2,0,1)</f>
        <v>1</v>
      </c>
      <c r="BE891" s="23">
        <v>7</v>
      </c>
      <c r="BF891" s="23">
        <v>5</v>
      </c>
      <c r="BG891" s="23">
        <v>1</v>
      </c>
    </row>
    <row r="892" spans="2:59" ht="15" customHeight="1" x14ac:dyDescent="0.3">
      <c r="B892" s="15"/>
      <c r="C892" s="40" t="s">
        <v>22</v>
      </c>
      <c r="D892" s="34" t="s">
        <v>803</v>
      </c>
      <c r="E892" s="35" t="s">
        <v>1036</v>
      </c>
      <c r="F892" s="96">
        <v>21662</v>
      </c>
      <c r="G892" s="42">
        <v>12010</v>
      </c>
      <c r="H892" s="97">
        <v>12658</v>
      </c>
      <c r="I892" s="96">
        <v>0</v>
      </c>
      <c r="J892" s="42">
        <v>0</v>
      </c>
      <c r="K892" s="97">
        <v>0</v>
      </c>
      <c r="L892" s="96">
        <v>0</v>
      </c>
      <c r="M892" s="42">
        <v>0</v>
      </c>
      <c r="N892" s="97">
        <v>0</v>
      </c>
      <c r="O892" s="96">
        <v>0</v>
      </c>
      <c r="P892" s="42">
        <v>1188</v>
      </c>
      <c r="Q892" s="97">
        <v>1073</v>
      </c>
      <c r="R892" s="96">
        <v>0</v>
      </c>
      <c r="S892" s="42">
        <v>0</v>
      </c>
      <c r="T892" s="97">
        <v>0</v>
      </c>
      <c r="U892" s="96">
        <v>0</v>
      </c>
      <c r="V892" s="42">
        <v>0</v>
      </c>
      <c r="W892" s="97">
        <v>0</v>
      </c>
      <c r="X892" s="96">
        <v>0</v>
      </c>
      <c r="Y892" s="42">
        <v>0</v>
      </c>
      <c r="Z892" s="97">
        <v>0</v>
      </c>
      <c r="AA892" s="96">
        <v>0</v>
      </c>
      <c r="AB892" s="42">
        <v>0</v>
      </c>
      <c r="AC892" s="97">
        <v>0</v>
      </c>
      <c r="AD892" s="96">
        <v>0</v>
      </c>
      <c r="AE892" s="42">
        <v>0</v>
      </c>
      <c r="AF892" s="97">
        <v>0</v>
      </c>
      <c r="AG892" s="96">
        <v>0</v>
      </c>
      <c r="AH892" s="42">
        <v>0</v>
      </c>
      <c r="AI892" s="97">
        <v>0</v>
      </c>
      <c r="AJ892" s="96">
        <v>0</v>
      </c>
      <c r="AK892" s="42">
        <v>0</v>
      </c>
      <c r="AL892" s="97">
        <v>0</v>
      </c>
      <c r="AM892" s="96">
        <v>0</v>
      </c>
      <c r="AN892" s="42">
        <v>0</v>
      </c>
      <c r="AO892" s="97">
        <v>0</v>
      </c>
      <c r="AP892" s="96"/>
      <c r="AQ892" s="42"/>
      <c r="AR892" s="97"/>
      <c r="AT892" s="96">
        <f t="shared" si="368"/>
        <v>21662</v>
      </c>
      <c r="AU892" s="42">
        <f t="shared" si="368"/>
        <v>13198</v>
      </c>
      <c r="AV892" s="97">
        <f t="shared" si="368"/>
        <v>13731</v>
      </c>
      <c r="BC892" s="32">
        <f t="shared" si="369"/>
        <v>1</v>
      </c>
      <c r="BE892" s="23">
        <v>7</v>
      </c>
      <c r="BF892" s="23">
        <v>5</v>
      </c>
      <c r="BG892" s="23">
        <f>IF(BF892=BF891,BG891+1,1)</f>
        <v>2</v>
      </c>
    </row>
    <row r="893" spans="2:59" ht="15" customHeight="1" x14ac:dyDescent="0.3">
      <c r="B893" s="15"/>
      <c r="C893" s="40" t="s">
        <v>22</v>
      </c>
      <c r="D893" s="34" t="s">
        <v>480</v>
      </c>
      <c r="E893" s="35" t="s">
        <v>1035</v>
      </c>
      <c r="F893" s="96">
        <v>17331</v>
      </c>
      <c r="G893" s="42">
        <v>17976</v>
      </c>
      <c r="H893" s="97">
        <v>19176</v>
      </c>
      <c r="I893" s="96">
        <v>0</v>
      </c>
      <c r="J893" s="42">
        <v>0</v>
      </c>
      <c r="K893" s="97">
        <v>0</v>
      </c>
      <c r="L893" s="96">
        <v>0</v>
      </c>
      <c r="M893" s="42">
        <v>0</v>
      </c>
      <c r="N893" s="97">
        <v>0</v>
      </c>
      <c r="O893" s="96">
        <v>13494</v>
      </c>
      <c r="P893" s="42">
        <v>8000</v>
      </c>
      <c r="Q893" s="97">
        <v>7000</v>
      </c>
      <c r="R893" s="96">
        <v>0</v>
      </c>
      <c r="S893" s="42">
        <v>0</v>
      </c>
      <c r="T893" s="97">
        <v>0</v>
      </c>
      <c r="U893" s="96">
        <v>0</v>
      </c>
      <c r="V893" s="42">
        <v>0</v>
      </c>
      <c r="W893" s="97">
        <v>0</v>
      </c>
      <c r="X893" s="96">
        <v>0</v>
      </c>
      <c r="Y893" s="42">
        <v>14163</v>
      </c>
      <c r="Z893" s="97">
        <v>0</v>
      </c>
      <c r="AA893" s="96">
        <v>0</v>
      </c>
      <c r="AB893" s="42">
        <v>0</v>
      </c>
      <c r="AC893" s="97">
        <v>0</v>
      </c>
      <c r="AD893" s="96">
        <v>0</v>
      </c>
      <c r="AE893" s="42">
        <v>0</v>
      </c>
      <c r="AF893" s="97">
        <v>0</v>
      </c>
      <c r="AG893" s="96">
        <v>0</v>
      </c>
      <c r="AH893" s="42">
        <v>0</v>
      </c>
      <c r="AI893" s="97">
        <v>0</v>
      </c>
      <c r="AJ893" s="96">
        <v>0</v>
      </c>
      <c r="AK893" s="42">
        <v>0</v>
      </c>
      <c r="AL893" s="97">
        <v>0</v>
      </c>
      <c r="AM893" s="96">
        <v>0</v>
      </c>
      <c r="AN893" s="42">
        <v>0</v>
      </c>
      <c r="AO893" s="97">
        <v>0</v>
      </c>
      <c r="AP893" s="96"/>
      <c r="AQ893" s="42"/>
      <c r="AR893" s="97"/>
      <c r="AT893" s="96">
        <f t="shared" si="368"/>
        <v>30825</v>
      </c>
      <c r="AU893" s="42">
        <f t="shared" si="368"/>
        <v>40139</v>
      </c>
      <c r="AV893" s="97">
        <f t="shared" si="368"/>
        <v>26176</v>
      </c>
      <c r="BC893" s="32">
        <f t="shared" si="369"/>
        <v>1</v>
      </c>
      <c r="BE893" s="23">
        <v>7</v>
      </c>
      <c r="BF893" s="23">
        <v>5</v>
      </c>
      <c r="BG893" s="23">
        <f t="shared" ref="BG893:BG901" si="370">IF(BF893=BF892,BG892+1,1)</f>
        <v>3</v>
      </c>
    </row>
    <row r="894" spans="2:59" ht="15" customHeight="1" x14ac:dyDescent="0.3">
      <c r="B894" s="15"/>
      <c r="C894" s="40" t="s">
        <v>22</v>
      </c>
      <c r="D894" s="34" t="s">
        <v>804</v>
      </c>
      <c r="E894" s="35" t="s">
        <v>1038</v>
      </c>
      <c r="F894" s="96">
        <v>8610</v>
      </c>
      <c r="G894" s="42">
        <v>8799</v>
      </c>
      <c r="H894" s="97">
        <v>9150</v>
      </c>
      <c r="I894" s="96">
        <v>0</v>
      </c>
      <c r="J894" s="42">
        <v>0</v>
      </c>
      <c r="K894" s="97">
        <v>0</v>
      </c>
      <c r="L894" s="96">
        <v>0</v>
      </c>
      <c r="M894" s="42">
        <v>0</v>
      </c>
      <c r="N894" s="97">
        <v>0</v>
      </c>
      <c r="O894" s="96">
        <v>0</v>
      </c>
      <c r="P894" s="42">
        <v>1848</v>
      </c>
      <c r="Q894" s="97">
        <v>2000</v>
      </c>
      <c r="R894" s="96">
        <v>0</v>
      </c>
      <c r="S894" s="42">
        <v>0</v>
      </c>
      <c r="T894" s="97">
        <v>0</v>
      </c>
      <c r="U894" s="96">
        <v>0</v>
      </c>
      <c r="V894" s="42">
        <v>0</v>
      </c>
      <c r="W894" s="97">
        <v>0</v>
      </c>
      <c r="X894" s="96">
        <v>30000</v>
      </c>
      <c r="Y894" s="42">
        <v>0</v>
      </c>
      <c r="Z894" s="97">
        <v>0</v>
      </c>
      <c r="AA894" s="96">
        <v>0</v>
      </c>
      <c r="AB894" s="42">
        <v>0</v>
      </c>
      <c r="AC894" s="97">
        <v>0</v>
      </c>
      <c r="AD894" s="96">
        <v>0</v>
      </c>
      <c r="AE894" s="42">
        <v>0</v>
      </c>
      <c r="AF894" s="97">
        <v>0</v>
      </c>
      <c r="AG894" s="96">
        <v>0</v>
      </c>
      <c r="AH894" s="42">
        <v>0</v>
      </c>
      <c r="AI894" s="97">
        <v>0</v>
      </c>
      <c r="AJ894" s="96">
        <v>0</v>
      </c>
      <c r="AK894" s="42">
        <v>0</v>
      </c>
      <c r="AL894" s="97">
        <v>0</v>
      </c>
      <c r="AM894" s="96">
        <v>0</v>
      </c>
      <c r="AN894" s="42">
        <v>0</v>
      </c>
      <c r="AO894" s="97">
        <v>0</v>
      </c>
      <c r="AP894" s="96"/>
      <c r="AQ894" s="42"/>
      <c r="AR894" s="97"/>
      <c r="AT894" s="96">
        <f t="shared" si="368"/>
        <v>38610</v>
      </c>
      <c r="AU894" s="42">
        <f t="shared" si="368"/>
        <v>10647</v>
      </c>
      <c r="AV894" s="97">
        <f t="shared" si="368"/>
        <v>11150</v>
      </c>
      <c r="BC894" s="32">
        <f t="shared" si="369"/>
        <v>1</v>
      </c>
      <c r="BE894" s="23">
        <v>7</v>
      </c>
      <c r="BF894" s="23">
        <v>5</v>
      </c>
      <c r="BG894" s="23">
        <f t="shared" si="370"/>
        <v>4</v>
      </c>
    </row>
    <row r="895" spans="2:59" ht="15" customHeight="1" x14ac:dyDescent="0.3">
      <c r="B895" s="15"/>
      <c r="C895" s="40" t="s">
        <v>22</v>
      </c>
      <c r="D895" s="34" t="s">
        <v>485</v>
      </c>
      <c r="E895" s="35" t="s">
        <v>1037</v>
      </c>
      <c r="F895" s="96">
        <v>28687</v>
      </c>
      <c r="G895" s="42">
        <v>29926</v>
      </c>
      <c r="H895" s="97">
        <v>32232</v>
      </c>
      <c r="I895" s="96">
        <v>0</v>
      </c>
      <c r="J895" s="42">
        <v>0</v>
      </c>
      <c r="K895" s="97">
        <v>0</v>
      </c>
      <c r="L895" s="96">
        <v>0</v>
      </c>
      <c r="M895" s="42">
        <v>0</v>
      </c>
      <c r="N895" s="97">
        <v>0</v>
      </c>
      <c r="O895" s="96">
        <v>0</v>
      </c>
      <c r="P895" s="42">
        <v>6270</v>
      </c>
      <c r="Q895" s="97">
        <v>5664</v>
      </c>
      <c r="R895" s="96">
        <v>0</v>
      </c>
      <c r="S895" s="42">
        <v>0</v>
      </c>
      <c r="T895" s="97">
        <v>0</v>
      </c>
      <c r="U895" s="96">
        <v>0</v>
      </c>
      <c r="V895" s="42">
        <v>0</v>
      </c>
      <c r="W895" s="97">
        <v>0</v>
      </c>
      <c r="X895" s="96">
        <v>11233</v>
      </c>
      <c r="Y895" s="42">
        <v>11734</v>
      </c>
      <c r="Z895" s="97">
        <v>20000</v>
      </c>
      <c r="AA895" s="96">
        <v>0</v>
      </c>
      <c r="AB895" s="42">
        <v>0</v>
      </c>
      <c r="AC895" s="97">
        <v>0</v>
      </c>
      <c r="AD895" s="96">
        <v>30000</v>
      </c>
      <c r="AE895" s="42">
        <v>20000</v>
      </c>
      <c r="AF895" s="97">
        <v>4000</v>
      </c>
      <c r="AG895" s="96">
        <v>0</v>
      </c>
      <c r="AH895" s="42">
        <v>0</v>
      </c>
      <c r="AI895" s="97">
        <v>0</v>
      </c>
      <c r="AJ895" s="96">
        <v>0</v>
      </c>
      <c r="AK895" s="42">
        <v>0</v>
      </c>
      <c r="AL895" s="97">
        <v>0</v>
      </c>
      <c r="AM895" s="96">
        <v>0</v>
      </c>
      <c r="AN895" s="42">
        <v>0</v>
      </c>
      <c r="AO895" s="97">
        <v>0</v>
      </c>
      <c r="AP895" s="96"/>
      <c r="AQ895" s="42"/>
      <c r="AR895" s="97"/>
      <c r="AT895" s="96">
        <f t="shared" si="368"/>
        <v>69920</v>
      </c>
      <c r="AU895" s="42">
        <f t="shared" si="368"/>
        <v>67930</v>
      </c>
      <c r="AV895" s="97">
        <f t="shared" si="368"/>
        <v>61896</v>
      </c>
      <c r="BC895" s="32">
        <f t="shared" si="369"/>
        <v>1</v>
      </c>
      <c r="BE895" s="23">
        <v>7</v>
      </c>
      <c r="BF895" s="23">
        <v>5</v>
      </c>
      <c r="BG895" s="23">
        <f t="shared" si="370"/>
        <v>5</v>
      </c>
    </row>
    <row r="896" spans="2:59" ht="15" hidden="1" customHeight="1" x14ac:dyDescent="0.3">
      <c r="B896" s="15"/>
      <c r="C896" s="40" t="s">
        <v>22</v>
      </c>
      <c r="D896" s="34" t="s">
        <v>2</v>
      </c>
      <c r="E896" s="35" t="s">
        <v>2</v>
      </c>
      <c r="F896" s="96">
        <v>0</v>
      </c>
      <c r="G896" s="42">
        <v>0</v>
      </c>
      <c r="H896" s="97">
        <v>0</v>
      </c>
      <c r="I896" s="96">
        <v>0</v>
      </c>
      <c r="J896" s="42">
        <v>0</v>
      </c>
      <c r="K896" s="97">
        <v>0</v>
      </c>
      <c r="L896" s="96">
        <v>0</v>
      </c>
      <c r="M896" s="42">
        <v>0</v>
      </c>
      <c r="N896" s="97">
        <v>0</v>
      </c>
      <c r="O896" s="96">
        <v>0</v>
      </c>
      <c r="P896" s="42">
        <v>0</v>
      </c>
      <c r="Q896" s="97">
        <v>0</v>
      </c>
      <c r="R896" s="96">
        <v>0</v>
      </c>
      <c r="S896" s="42">
        <v>0</v>
      </c>
      <c r="T896" s="97">
        <v>0</v>
      </c>
      <c r="U896" s="96">
        <v>0</v>
      </c>
      <c r="V896" s="42">
        <v>0</v>
      </c>
      <c r="W896" s="97">
        <v>0</v>
      </c>
      <c r="X896" s="96">
        <v>0</v>
      </c>
      <c r="Y896" s="42">
        <v>0</v>
      </c>
      <c r="Z896" s="97">
        <v>0</v>
      </c>
      <c r="AA896" s="96">
        <v>0</v>
      </c>
      <c r="AB896" s="42">
        <v>0</v>
      </c>
      <c r="AC896" s="97">
        <v>0</v>
      </c>
      <c r="AD896" s="96">
        <v>0</v>
      </c>
      <c r="AE896" s="42">
        <v>0</v>
      </c>
      <c r="AF896" s="97">
        <v>0</v>
      </c>
      <c r="AG896" s="96">
        <v>0</v>
      </c>
      <c r="AH896" s="42">
        <v>0</v>
      </c>
      <c r="AI896" s="97">
        <v>0</v>
      </c>
      <c r="AJ896" s="96">
        <v>0</v>
      </c>
      <c r="AK896" s="42">
        <v>0</v>
      </c>
      <c r="AL896" s="97">
        <v>0</v>
      </c>
      <c r="AM896" s="96">
        <v>0</v>
      </c>
      <c r="AN896" s="42">
        <v>0</v>
      </c>
      <c r="AO896" s="97">
        <v>0</v>
      </c>
      <c r="AP896" s="96"/>
      <c r="AQ896" s="42"/>
      <c r="AR896" s="97"/>
      <c r="AT896" s="96">
        <f t="shared" si="368"/>
        <v>0</v>
      </c>
      <c r="AU896" s="42">
        <f t="shared" si="368"/>
        <v>0</v>
      </c>
      <c r="AV896" s="97">
        <f t="shared" si="368"/>
        <v>0</v>
      </c>
      <c r="BC896" s="32">
        <f t="shared" si="369"/>
        <v>0</v>
      </c>
      <c r="BE896" s="23">
        <v>7</v>
      </c>
      <c r="BF896" s="23">
        <v>5</v>
      </c>
      <c r="BG896" s="23">
        <f t="shared" si="370"/>
        <v>6</v>
      </c>
    </row>
    <row r="897" spans="2:59" ht="15" hidden="1" customHeight="1" x14ac:dyDescent="0.3">
      <c r="B897" s="15"/>
      <c r="C897" s="40" t="s">
        <v>22</v>
      </c>
      <c r="D897" s="34" t="s">
        <v>2</v>
      </c>
      <c r="E897" s="35" t="s">
        <v>2</v>
      </c>
      <c r="F897" s="96">
        <v>0</v>
      </c>
      <c r="G897" s="42">
        <v>0</v>
      </c>
      <c r="H897" s="97">
        <v>0</v>
      </c>
      <c r="I897" s="96">
        <v>0</v>
      </c>
      <c r="J897" s="42">
        <v>0</v>
      </c>
      <c r="K897" s="97">
        <v>0</v>
      </c>
      <c r="L897" s="96">
        <v>0</v>
      </c>
      <c r="M897" s="42">
        <v>0</v>
      </c>
      <c r="N897" s="97">
        <v>0</v>
      </c>
      <c r="O897" s="96">
        <v>0</v>
      </c>
      <c r="P897" s="42">
        <v>0</v>
      </c>
      <c r="Q897" s="97">
        <v>0</v>
      </c>
      <c r="R897" s="96">
        <v>0</v>
      </c>
      <c r="S897" s="42">
        <v>0</v>
      </c>
      <c r="T897" s="97">
        <v>0</v>
      </c>
      <c r="U897" s="96">
        <v>0</v>
      </c>
      <c r="V897" s="42">
        <v>0</v>
      </c>
      <c r="W897" s="97">
        <v>0</v>
      </c>
      <c r="X897" s="96">
        <v>0</v>
      </c>
      <c r="Y897" s="42">
        <v>0</v>
      </c>
      <c r="Z897" s="97">
        <v>0</v>
      </c>
      <c r="AA897" s="96">
        <v>0</v>
      </c>
      <c r="AB897" s="42">
        <v>0</v>
      </c>
      <c r="AC897" s="97">
        <v>0</v>
      </c>
      <c r="AD897" s="96">
        <v>0</v>
      </c>
      <c r="AE897" s="42">
        <v>0</v>
      </c>
      <c r="AF897" s="97">
        <v>0</v>
      </c>
      <c r="AG897" s="96">
        <v>0</v>
      </c>
      <c r="AH897" s="42">
        <v>0</v>
      </c>
      <c r="AI897" s="97">
        <v>0</v>
      </c>
      <c r="AJ897" s="96">
        <v>0</v>
      </c>
      <c r="AK897" s="42">
        <v>0</v>
      </c>
      <c r="AL897" s="97">
        <v>0</v>
      </c>
      <c r="AM897" s="96">
        <v>0</v>
      </c>
      <c r="AN897" s="42">
        <v>0</v>
      </c>
      <c r="AO897" s="97">
        <v>0</v>
      </c>
      <c r="AP897" s="96"/>
      <c r="AQ897" s="42"/>
      <c r="AR897" s="97"/>
      <c r="AT897" s="96">
        <f t="shared" si="368"/>
        <v>0</v>
      </c>
      <c r="AU897" s="42">
        <f t="shared" si="368"/>
        <v>0</v>
      </c>
      <c r="AV897" s="97">
        <f t="shared" si="368"/>
        <v>0</v>
      </c>
      <c r="BC897" s="32">
        <f t="shared" si="369"/>
        <v>0</v>
      </c>
      <c r="BE897" s="23">
        <v>7</v>
      </c>
      <c r="BF897" s="23">
        <v>5</v>
      </c>
      <c r="BG897" s="23">
        <f t="shared" si="370"/>
        <v>7</v>
      </c>
    </row>
    <row r="898" spans="2:59" ht="15" hidden="1" customHeight="1" x14ac:dyDescent="0.3">
      <c r="B898" s="15"/>
      <c r="C898" s="40" t="s">
        <v>22</v>
      </c>
      <c r="D898" s="34" t="s">
        <v>2</v>
      </c>
      <c r="E898" s="35" t="s">
        <v>2</v>
      </c>
      <c r="F898" s="96">
        <v>0</v>
      </c>
      <c r="G898" s="42">
        <v>0</v>
      </c>
      <c r="H898" s="97">
        <v>0</v>
      </c>
      <c r="I898" s="96">
        <v>0</v>
      </c>
      <c r="J898" s="42">
        <v>0</v>
      </c>
      <c r="K898" s="97">
        <v>0</v>
      </c>
      <c r="L898" s="96">
        <v>0</v>
      </c>
      <c r="M898" s="42">
        <v>0</v>
      </c>
      <c r="N898" s="97">
        <v>0</v>
      </c>
      <c r="O898" s="96">
        <v>0</v>
      </c>
      <c r="P898" s="42">
        <v>0</v>
      </c>
      <c r="Q898" s="97">
        <v>0</v>
      </c>
      <c r="R898" s="96">
        <v>0</v>
      </c>
      <c r="S898" s="42">
        <v>0</v>
      </c>
      <c r="T898" s="97">
        <v>0</v>
      </c>
      <c r="U898" s="96">
        <v>0</v>
      </c>
      <c r="V898" s="42">
        <v>0</v>
      </c>
      <c r="W898" s="97">
        <v>0</v>
      </c>
      <c r="X898" s="96">
        <v>0</v>
      </c>
      <c r="Y898" s="42">
        <v>0</v>
      </c>
      <c r="Z898" s="97">
        <v>0</v>
      </c>
      <c r="AA898" s="96">
        <v>0</v>
      </c>
      <c r="AB898" s="42">
        <v>0</v>
      </c>
      <c r="AC898" s="97">
        <v>0</v>
      </c>
      <c r="AD898" s="96">
        <v>0</v>
      </c>
      <c r="AE898" s="42">
        <v>0</v>
      </c>
      <c r="AF898" s="97">
        <v>0</v>
      </c>
      <c r="AG898" s="96">
        <v>0</v>
      </c>
      <c r="AH898" s="42">
        <v>0</v>
      </c>
      <c r="AI898" s="97">
        <v>0</v>
      </c>
      <c r="AJ898" s="96">
        <v>0</v>
      </c>
      <c r="AK898" s="42">
        <v>0</v>
      </c>
      <c r="AL898" s="97">
        <v>0</v>
      </c>
      <c r="AM898" s="96">
        <v>0</v>
      </c>
      <c r="AN898" s="42">
        <v>0</v>
      </c>
      <c r="AO898" s="97">
        <v>0</v>
      </c>
      <c r="AP898" s="96"/>
      <c r="AQ898" s="42"/>
      <c r="AR898" s="97"/>
      <c r="AT898" s="96">
        <f t="shared" si="368"/>
        <v>0</v>
      </c>
      <c r="AU898" s="42">
        <f t="shared" si="368"/>
        <v>0</v>
      </c>
      <c r="AV898" s="97">
        <f t="shared" si="368"/>
        <v>0</v>
      </c>
      <c r="BC898" s="32">
        <f t="shared" si="369"/>
        <v>0</v>
      </c>
      <c r="BE898" s="23">
        <v>7</v>
      </c>
      <c r="BF898" s="23">
        <v>5</v>
      </c>
      <c r="BG898" s="23">
        <f t="shared" si="370"/>
        <v>8</v>
      </c>
    </row>
    <row r="899" spans="2:59" ht="15" hidden="1" customHeight="1" x14ac:dyDescent="0.3">
      <c r="B899" s="15"/>
      <c r="C899" s="40" t="s">
        <v>22</v>
      </c>
      <c r="D899" s="34" t="s">
        <v>2</v>
      </c>
      <c r="E899" s="35" t="s">
        <v>2</v>
      </c>
      <c r="F899" s="96">
        <v>0</v>
      </c>
      <c r="G899" s="42">
        <v>0</v>
      </c>
      <c r="H899" s="97">
        <v>0</v>
      </c>
      <c r="I899" s="96">
        <v>0</v>
      </c>
      <c r="J899" s="42">
        <v>0</v>
      </c>
      <c r="K899" s="97">
        <v>0</v>
      </c>
      <c r="L899" s="96">
        <v>0</v>
      </c>
      <c r="M899" s="42">
        <v>0</v>
      </c>
      <c r="N899" s="97">
        <v>0</v>
      </c>
      <c r="O899" s="96">
        <v>0</v>
      </c>
      <c r="P899" s="42">
        <v>0</v>
      </c>
      <c r="Q899" s="97">
        <v>0</v>
      </c>
      <c r="R899" s="96">
        <v>0</v>
      </c>
      <c r="S899" s="42">
        <v>0</v>
      </c>
      <c r="T899" s="97">
        <v>0</v>
      </c>
      <c r="U899" s="96">
        <v>0</v>
      </c>
      <c r="V899" s="42">
        <v>0</v>
      </c>
      <c r="W899" s="97">
        <v>0</v>
      </c>
      <c r="X899" s="96">
        <v>0</v>
      </c>
      <c r="Y899" s="42">
        <v>0</v>
      </c>
      <c r="Z899" s="97">
        <v>0</v>
      </c>
      <c r="AA899" s="96">
        <v>0</v>
      </c>
      <c r="AB899" s="42">
        <v>0</v>
      </c>
      <c r="AC899" s="97">
        <v>0</v>
      </c>
      <c r="AD899" s="96">
        <v>0</v>
      </c>
      <c r="AE899" s="42">
        <v>0</v>
      </c>
      <c r="AF899" s="97">
        <v>0</v>
      </c>
      <c r="AG899" s="96">
        <v>0</v>
      </c>
      <c r="AH899" s="42">
        <v>0</v>
      </c>
      <c r="AI899" s="97">
        <v>0</v>
      </c>
      <c r="AJ899" s="96">
        <v>0</v>
      </c>
      <c r="AK899" s="42">
        <v>0</v>
      </c>
      <c r="AL899" s="97">
        <v>0</v>
      </c>
      <c r="AM899" s="96">
        <v>0</v>
      </c>
      <c r="AN899" s="42">
        <v>0</v>
      </c>
      <c r="AO899" s="97">
        <v>0</v>
      </c>
      <c r="AP899" s="96"/>
      <c r="AQ899" s="42"/>
      <c r="AR899" s="97"/>
      <c r="AT899" s="96">
        <f t="shared" si="368"/>
        <v>0</v>
      </c>
      <c r="AU899" s="42">
        <f t="shared" si="368"/>
        <v>0</v>
      </c>
      <c r="AV899" s="97">
        <f t="shared" si="368"/>
        <v>0</v>
      </c>
      <c r="BC899" s="32">
        <f t="shared" si="369"/>
        <v>0</v>
      </c>
      <c r="BE899" s="23">
        <v>7</v>
      </c>
      <c r="BF899" s="23">
        <v>5</v>
      </c>
      <c r="BG899" s="23">
        <f t="shared" si="370"/>
        <v>9</v>
      </c>
    </row>
    <row r="900" spans="2:59" ht="15" hidden="1" customHeight="1" x14ac:dyDescent="0.3">
      <c r="B900" s="15"/>
      <c r="C900" s="40" t="s">
        <v>22</v>
      </c>
      <c r="D900" s="34" t="s">
        <v>2</v>
      </c>
      <c r="E900" s="35" t="s">
        <v>2</v>
      </c>
      <c r="F900" s="96">
        <v>0</v>
      </c>
      <c r="G900" s="42">
        <v>0</v>
      </c>
      <c r="H900" s="97">
        <v>0</v>
      </c>
      <c r="I900" s="96">
        <v>0</v>
      </c>
      <c r="J900" s="42">
        <v>0</v>
      </c>
      <c r="K900" s="97">
        <v>0</v>
      </c>
      <c r="L900" s="96">
        <v>0</v>
      </c>
      <c r="M900" s="42">
        <v>0</v>
      </c>
      <c r="N900" s="97">
        <v>0</v>
      </c>
      <c r="O900" s="96">
        <v>0</v>
      </c>
      <c r="P900" s="42">
        <v>0</v>
      </c>
      <c r="Q900" s="97">
        <v>0</v>
      </c>
      <c r="R900" s="96">
        <v>0</v>
      </c>
      <c r="S900" s="42">
        <v>0</v>
      </c>
      <c r="T900" s="97">
        <v>0</v>
      </c>
      <c r="U900" s="96">
        <v>0</v>
      </c>
      <c r="V900" s="42">
        <v>0</v>
      </c>
      <c r="W900" s="97">
        <v>0</v>
      </c>
      <c r="X900" s="96">
        <v>0</v>
      </c>
      <c r="Y900" s="42">
        <v>0</v>
      </c>
      <c r="Z900" s="97">
        <v>0</v>
      </c>
      <c r="AA900" s="96">
        <v>0</v>
      </c>
      <c r="AB900" s="42">
        <v>0</v>
      </c>
      <c r="AC900" s="97">
        <v>0</v>
      </c>
      <c r="AD900" s="96">
        <v>0</v>
      </c>
      <c r="AE900" s="42">
        <v>0</v>
      </c>
      <c r="AF900" s="97">
        <v>0</v>
      </c>
      <c r="AG900" s="96">
        <v>0</v>
      </c>
      <c r="AH900" s="42">
        <v>0</v>
      </c>
      <c r="AI900" s="97">
        <v>0</v>
      </c>
      <c r="AJ900" s="96">
        <v>0</v>
      </c>
      <c r="AK900" s="42">
        <v>0</v>
      </c>
      <c r="AL900" s="97">
        <v>0</v>
      </c>
      <c r="AM900" s="96">
        <v>0</v>
      </c>
      <c r="AN900" s="42">
        <v>0</v>
      </c>
      <c r="AO900" s="97">
        <v>0</v>
      </c>
      <c r="AP900" s="96"/>
      <c r="AQ900" s="42"/>
      <c r="AR900" s="97"/>
      <c r="AT900" s="96">
        <f t="shared" si="368"/>
        <v>0</v>
      </c>
      <c r="AU900" s="42">
        <f t="shared" si="368"/>
        <v>0</v>
      </c>
      <c r="AV900" s="97">
        <f t="shared" si="368"/>
        <v>0</v>
      </c>
      <c r="BC900" s="32">
        <f t="shared" si="369"/>
        <v>0</v>
      </c>
      <c r="BE900" s="23">
        <v>7</v>
      </c>
      <c r="BF900" s="23">
        <v>5</v>
      </c>
      <c r="BG900" s="23">
        <f t="shared" si="370"/>
        <v>10</v>
      </c>
    </row>
    <row r="901" spans="2:59" ht="15" customHeight="1" x14ac:dyDescent="0.3">
      <c r="B901" s="15"/>
      <c r="C901" s="40" t="s">
        <v>23</v>
      </c>
      <c r="D901" s="34" t="s">
        <v>805</v>
      </c>
      <c r="E901" s="35" t="s">
        <v>1034</v>
      </c>
      <c r="F901" s="96">
        <v>0</v>
      </c>
      <c r="G901" s="42">
        <v>0</v>
      </c>
      <c r="H901" s="97">
        <v>0</v>
      </c>
      <c r="I901" s="96">
        <v>0</v>
      </c>
      <c r="J901" s="42">
        <v>0</v>
      </c>
      <c r="K901" s="97">
        <v>0</v>
      </c>
      <c r="L901" s="96">
        <v>0</v>
      </c>
      <c r="M901" s="42">
        <v>0</v>
      </c>
      <c r="N901" s="97">
        <v>0</v>
      </c>
      <c r="O901" s="96">
        <v>0</v>
      </c>
      <c r="P901" s="42">
        <v>0</v>
      </c>
      <c r="Q901" s="97">
        <v>0</v>
      </c>
      <c r="R901" s="96">
        <v>3217</v>
      </c>
      <c r="S901" s="42">
        <v>3362</v>
      </c>
      <c r="T901" s="97">
        <v>3516</v>
      </c>
      <c r="U901" s="96">
        <v>0</v>
      </c>
      <c r="V901" s="42">
        <v>0</v>
      </c>
      <c r="W901" s="97">
        <v>0</v>
      </c>
      <c r="X901" s="96">
        <v>0</v>
      </c>
      <c r="Y901" s="42">
        <v>0</v>
      </c>
      <c r="Z901" s="97">
        <v>0</v>
      </c>
      <c r="AA901" s="96">
        <v>0</v>
      </c>
      <c r="AB901" s="42">
        <v>0</v>
      </c>
      <c r="AC901" s="97">
        <v>0</v>
      </c>
      <c r="AD901" s="96">
        <v>0</v>
      </c>
      <c r="AE901" s="42">
        <v>0</v>
      </c>
      <c r="AF901" s="97">
        <v>0</v>
      </c>
      <c r="AG901" s="96">
        <v>0</v>
      </c>
      <c r="AH901" s="42">
        <v>0</v>
      </c>
      <c r="AI901" s="97">
        <v>0</v>
      </c>
      <c r="AJ901" s="96">
        <v>0</v>
      </c>
      <c r="AK901" s="42">
        <v>0</v>
      </c>
      <c r="AL901" s="97">
        <v>0</v>
      </c>
      <c r="AM901" s="96">
        <v>0</v>
      </c>
      <c r="AN901" s="42">
        <v>0</v>
      </c>
      <c r="AO901" s="97">
        <v>0</v>
      </c>
      <c r="AP901" s="96"/>
      <c r="AQ901" s="42"/>
      <c r="AR901" s="97"/>
      <c r="AT901" s="96">
        <f t="shared" si="368"/>
        <v>3217</v>
      </c>
      <c r="AU901" s="42">
        <f t="shared" si="368"/>
        <v>3362</v>
      </c>
      <c r="AV901" s="97">
        <f t="shared" si="368"/>
        <v>3516</v>
      </c>
      <c r="BC901" s="32">
        <f t="shared" si="369"/>
        <v>1</v>
      </c>
      <c r="BE901" s="23">
        <v>7</v>
      </c>
      <c r="BF901" s="23">
        <v>6</v>
      </c>
      <c r="BG901" s="23">
        <f t="shared" si="370"/>
        <v>1</v>
      </c>
    </row>
    <row r="902" spans="2:59" ht="15" customHeight="1" x14ac:dyDescent="0.3">
      <c r="B902" s="15"/>
      <c r="C902" s="50" t="str">
        <f>IF(LEN(E901)&lt;1,"","Total: " &amp; LEFT(E901,LEN(E901)-21) &amp; "Municipalities")</f>
        <v>Total: Z.F. Mgcawu Municipalities</v>
      </c>
      <c r="D902" s="51"/>
      <c r="E902" s="52"/>
      <c r="F902" s="63">
        <f>SUM(F891:F901)</f>
        <v>101767</v>
      </c>
      <c r="G902" s="54">
        <f>SUM(G891:G901)</f>
        <v>95259</v>
      </c>
      <c r="H902" s="64">
        <f>SUM(H891:H901)</f>
        <v>101757</v>
      </c>
      <c r="I902" s="63">
        <f t="shared" ref="I902:Q902" si="371">SUM(I891:I901)</f>
        <v>0</v>
      </c>
      <c r="J902" s="54">
        <f t="shared" si="371"/>
        <v>0</v>
      </c>
      <c r="K902" s="64">
        <f t="shared" si="371"/>
        <v>0</v>
      </c>
      <c r="L902" s="63">
        <f t="shared" si="371"/>
        <v>0</v>
      </c>
      <c r="M902" s="54">
        <f t="shared" si="371"/>
        <v>0</v>
      </c>
      <c r="N902" s="64">
        <f t="shared" si="371"/>
        <v>0</v>
      </c>
      <c r="O902" s="63">
        <f t="shared" si="371"/>
        <v>21067</v>
      </c>
      <c r="P902" s="54">
        <f t="shared" si="371"/>
        <v>24306</v>
      </c>
      <c r="Q902" s="64">
        <f t="shared" si="371"/>
        <v>21461</v>
      </c>
      <c r="R902" s="63">
        <f>SUM(R891:R901)</f>
        <v>3217</v>
      </c>
      <c r="S902" s="54">
        <f>SUM(S891:S901)</f>
        <v>3362</v>
      </c>
      <c r="T902" s="64">
        <f>SUM(T891:T901)</f>
        <v>3516</v>
      </c>
      <c r="U902" s="63">
        <f t="shared" ref="U902:AL902" si="372">SUM(U891:U901)</f>
        <v>0</v>
      </c>
      <c r="V902" s="54">
        <f t="shared" si="372"/>
        <v>0</v>
      </c>
      <c r="W902" s="64">
        <f t="shared" si="372"/>
        <v>0</v>
      </c>
      <c r="X902" s="63">
        <f t="shared" si="372"/>
        <v>41233</v>
      </c>
      <c r="Y902" s="54">
        <f t="shared" si="372"/>
        <v>25897</v>
      </c>
      <c r="Z902" s="64">
        <f t="shared" si="372"/>
        <v>20000</v>
      </c>
      <c r="AA902" s="63">
        <f t="shared" si="372"/>
        <v>0</v>
      </c>
      <c r="AB902" s="54">
        <f t="shared" si="372"/>
        <v>0</v>
      </c>
      <c r="AC902" s="64">
        <f t="shared" si="372"/>
        <v>0</v>
      </c>
      <c r="AD902" s="63">
        <f t="shared" si="372"/>
        <v>30000</v>
      </c>
      <c r="AE902" s="54">
        <f t="shared" si="372"/>
        <v>20000</v>
      </c>
      <c r="AF902" s="64">
        <f t="shared" si="372"/>
        <v>5000</v>
      </c>
      <c r="AG902" s="63">
        <f t="shared" si="372"/>
        <v>0</v>
      </c>
      <c r="AH902" s="54">
        <f t="shared" si="372"/>
        <v>0</v>
      </c>
      <c r="AI902" s="64">
        <f t="shared" si="372"/>
        <v>0</v>
      </c>
      <c r="AJ902" s="63">
        <f t="shared" si="372"/>
        <v>0</v>
      </c>
      <c r="AK902" s="54">
        <f t="shared" si="372"/>
        <v>0</v>
      </c>
      <c r="AL902" s="64">
        <f t="shared" si="372"/>
        <v>0</v>
      </c>
      <c r="AM902" s="63">
        <f>SUM(AM891:AM901)</f>
        <v>0</v>
      </c>
      <c r="AN902" s="54">
        <f>SUM(AN891:AN901)</f>
        <v>0</v>
      </c>
      <c r="AO902" s="64">
        <f>SUM(AO891:AO901)</f>
        <v>0</v>
      </c>
      <c r="AP902" s="63"/>
      <c r="AQ902" s="54"/>
      <c r="AR902" s="64"/>
      <c r="AT902" s="63">
        <f t="shared" ref="AT902:AV902" si="373">SUM(AT891:AT901)</f>
        <v>197284</v>
      </c>
      <c r="AU902" s="54">
        <f t="shared" si="373"/>
        <v>168824</v>
      </c>
      <c r="AV902" s="64">
        <f t="shared" si="373"/>
        <v>151734</v>
      </c>
      <c r="BC902" s="32">
        <f>IF(SUM(BC891:BC901)=0,0,1)</f>
        <v>1</v>
      </c>
    </row>
    <row r="903" spans="2:59" ht="15" customHeight="1" x14ac:dyDescent="0.3">
      <c r="B903" s="15"/>
      <c r="C903" s="40"/>
      <c r="D903" s="34"/>
      <c r="E903" s="35"/>
      <c r="F903" s="96"/>
      <c r="G903" s="42"/>
      <c r="H903" s="97"/>
      <c r="I903" s="96"/>
      <c r="J903" s="42"/>
      <c r="K903" s="97"/>
      <c r="L903" s="96"/>
      <c r="M903" s="42"/>
      <c r="N903" s="97"/>
      <c r="O903" s="96"/>
      <c r="P903" s="42"/>
      <c r="Q903" s="97"/>
      <c r="R903" s="96"/>
      <c r="S903" s="42"/>
      <c r="T903" s="97"/>
      <c r="U903" s="96"/>
      <c r="V903" s="42"/>
      <c r="W903" s="97"/>
      <c r="X903" s="96"/>
      <c r="Y903" s="42"/>
      <c r="Z903" s="97"/>
      <c r="AA903" s="96"/>
      <c r="AB903" s="42"/>
      <c r="AC903" s="97"/>
      <c r="AD903" s="96"/>
      <c r="AE903" s="42"/>
      <c r="AF903" s="97"/>
      <c r="AG903" s="96"/>
      <c r="AH903" s="42"/>
      <c r="AI903" s="97"/>
      <c r="AJ903" s="96"/>
      <c r="AK903" s="42"/>
      <c r="AL903" s="97"/>
      <c r="AM903" s="96"/>
      <c r="AN903" s="42"/>
      <c r="AO903" s="97"/>
      <c r="AP903" s="96"/>
      <c r="AQ903" s="42"/>
      <c r="AR903" s="97"/>
      <c r="AT903" s="96"/>
      <c r="AU903" s="42"/>
      <c r="AV903" s="97"/>
      <c r="BC903" s="32">
        <f>IF(BC902=0,0,1)</f>
        <v>1</v>
      </c>
    </row>
    <row r="904" spans="2:59" ht="15" customHeight="1" x14ac:dyDescent="0.3">
      <c r="B904" s="15"/>
      <c r="C904" s="40" t="s">
        <v>22</v>
      </c>
      <c r="D904" s="34" t="s">
        <v>489</v>
      </c>
      <c r="E904" s="35" t="s">
        <v>1039</v>
      </c>
      <c r="F904" s="96">
        <v>0</v>
      </c>
      <c r="G904" s="42">
        <v>0</v>
      </c>
      <c r="H904" s="97">
        <v>0</v>
      </c>
      <c r="I904" s="96">
        <v>0</v>
      </c>
      <c r="J904" s="42">
        <v>0</v>
      </c>
      <c r="K904" s="97">
        <v>0</v>
      </c>
      <c r="L904" s="96">
        <v>5000</v>
      </c>
      <c r="M904" s="42">
        <v>5000</v>
      </c>
      <c r="N904" s="97">
        <v>5000</v>
      </c>
      <c r="O904" s="96">
        <v>0</v>
      </c>
      <c r="P904" s="42">
        <v>16500</v>
      </c>
      <c r="Q904" s="97">
        <v>14000</v>
      </c>
      <c r="R904" s="96">
        <v>0</v>
      </c>
      <c r="S904" s="42">
        <v>0</v>
      </c>
      <c r="T904" s="97">
        <v>0</v>
      </c>
      <c r="U904" s="96">
        <v>492000</v>
      </c>
      <c r="V904" s="42">
        <v>574000</v>
      </c>
      <c r="W904" s="97">
        <v>0</v>
      </c>
      <c r="X904" s="96">
        <v>0</v>
      </c>
      <c r="Y904" s="42">
        <v>0</v>
      </c>
      <c r="Z904" s="97">
        <v>0</v>
      </c>
      <c r="AA904" s="96">
        <v>75229.200331923814</v>
      </c>
      <c r="AB904" s="42">
        <v>60404.018450911528</v>
      </c>
      <c r="AC904" s="97">
        <v>65512.548554251582</v>
      </c>
      <c r="AD904" s="96">
        <v>0</v>
      </c>
      <c r="AE904" s="42">
        <v>2000</v>
      </c>
      <c r="AF904" s="97">
        <v>30000</v>
      </c>
      <c r="AG904" s="96">
        <v>0</v>
      </c>
      <c r="AH904" s="42">
        <v>0</v>
      </c>
      <c r="AI904" s="97">
        <v>0</v>
      </c>
      <c r="AJ904" s="96">
        <v>0</v>
      </c>
      <c r="AK904" s="42">
        <v>0</v>
      </c>
      <c r="AL904" s="97">
        <v>0</v>
      </c>
      <c r="AM904" s="96">
        <v>0</v>
      </c>
      <c r="AN904" s="42">
        <v>0</v>
      </c>
      <c r="AO904" s="97">
        <v>0</v>
      </c>
      <c r="AP904" s="96"/>
      <c r="AQ904" s="42"/>
      <c r="AR904" s="97"/>
      <c r="AT904" s="96">
        <f t="shared" ref="AT904:AV914" si="374">F904+I904+L904+O904+R904+U904+X904+AA904+AD904+AG904+AJ904+AM904+AP904</f>
        <v>572229.20033192378</v>
      </c>
      <c r="AU904" s="42">
        <f t="shared" si="374"/>
        <v>657904.01845091151</v>
      </c>
      <c r="AV904" s="97">
        <f t="shared" si="374"/>
        <v>114512.54855425158</v>
      </c>
      <c r="BC904" s="32">
        <f t="shared" ref="BC904:BC914" si="375">IF(LEN(E904)&lt;2,0,1)</f>
        <v>1</v>
      </c>
      <c r="BE904" s="23">
        <v>7</v>
      </c>
      <c r="BF904" s="23">
        <v>7</v>
      </c>
      <c r="BG904" s="23">
        <v>1</v>
      </c>
    </row>
    <row r="905" spans="2:59" s="23" customFormat="1" ht="15" customHeight="1" x14ac:dyDescent="0.3">
      <c r="B905" s="15"/>
      <c r="C905" s="40" t="s">
        <v>22</v>
      </c>
      <c r="D905" s="34" t="s">
        <v>806</v>
      </c>
      <c r="E905" s="35" t="s">
        <v>1042</v>
      </c>
      <c r="F905" s="96">
        <v>22097</v>
      </c>
      <c r="G905" s="42">
        <v>22992</v>
      </c>
      <c r="H905" s="97">
        <v>24656</v>
      </c>
      <c r="I905" s="96">
        <v>0</v>
      </c>
      <c r="J905" s="42">
        <v>0</v>
      </c>
      <c r="K905" s="97">
        <v>0</v>
      </c>
      <c r="L905" s="96">
        <v>0</v>
      </c>
      <c r="M905" s="42">
        <v>0</v>
      </c>
      <c r="N905" s="97">
        <v>0</v>
      </c>
      <c r="O905" s="96">
        <v>0</v>
      </c>
      <c r="P905" s="42">
        <v>5610</v>
      </c>
      <c r="Q905" s="97">
        <v>5068</v>
      </c>
      <c r="R905" s="96">
        <v>0</v>
      </c>
      <c r="S905" s="42">
        <v>0</v>
      </c>
      <c r="T905" s="97">
        <v>0</v>
      </c>
      <c r="U905" s="96">
        <v>0</v>
      </c>
      <c r="V905" s="42">
        <v>0</v>
      </c>
      <c r="W905" s="97">
        <v>0</v>
      </c>
      <c r="X905" s="96">
        <v>0</v>
      </c>
      <c r="Y905" s="42">
        <v>0</v>
      </c>
      <c r="Z905" s="97">
        <v>0</v>
      </c>
      <c r="AA905" s="96">
        <v>0</v>
      </c>
      <c r="AB905" s="42">
        <v>0</v>
      </c>
      <c r="AC905" s="97">
        <v>0</v>
      </c>
      <c r="AD905" s="96">
        <v>0</v>
      </c>
      <c r="AE905" s="42">
        <v>0</v>
      </c>
      <c r="AF905" s="97">
        <v>0</v>
      </c>
      <c r="AG905" s="96">
        <v>0</v>
      </c>
      <c r="AH905" s="42">
        <v>0</v>
      </c>
      <c r="AI905" s="97">
        <v>0</v>
      </c>
      <c r="AJ905" s="96">
        <v>0</v>
      </c>
      <c r="AK905" s="42">
        <v>0</v>
      </c>
      <c r="AL905" s="97">
        <v>0</v>
      </c>
      <c r="AM905" s="96">
        <v>0</v>
      </c>
      <c r="AN905" s="42">
        <v>0</v>
      </c>
      <c r="AO905" s="97">
        <v>0</v>
      </c>
      <c r="AP905" s="96"/>
      <c r="AQ905" s="42"/>
      <c r="AR905" s="97"/>
      <c r="AT905" s="96">
        <f t="shared" si="374"/>
        <v>22097</v>
      </c>
      <c r="AU905" s="42">
        <f t="shared" si="374"/>
        <v>28602</v>
      </c>
      <c r="AV905" s="97">
        <f t="shared" si="374"/>
        <v>29724</v>
      </c>
      <c r="BC905" s="32">
        <f t="shared" si="375"/>
        <v>1</v>
      </c>
      <c r="BE905" s="23">
        <v>7</v>
      </c>
      <c r="BF905" s="23">
        <v>7</v>
      </c>
      <c r="BG905" s="23">
        <f>IF(BF905=BF904,BG904+1,1)</f>
        <v>2</v>
      </c>
    </row>
    <row r="906" spans="2:59" ht="15" customHeight="1" x14ac:dyDescent="0.3">
      <c r="B906" s="15"/>
      <c r="C906" s="40" t="s">
        <v>22</v>
      </c>
      <c r="D906" s="34" t="s">
        <v>492</v>
      </c>
      <c r="E906" s="35" t="s">
        <v>1047</v>
      </c>
      <c r="F906" s="96">
        <v>22258</v>
      </c>
      <c r="G906" s="42">
        <v>12638</v>
      </c>
      <c r="H906" s="97">
        <v>13344</v>
      </c>
      <c r="I906" s="96">
        <v>0</v>
      </c>
      <c r="J906" s="42">
        <v>0</v>
      </c>
      <c r="K906" s="97">
        <v>0</v>
      </c>
      <c r="L906" s="96">
        <v>0</v>
      </c>
      <c r="M906" s="42">
        <v>0</v>
      </c>
      <c r="N906" s="97">
        <v>0</v>
      </c>
      <c r="O906" s="96">
        <v>0</v>
      </c>
      <c r="P906" s="42">
        <v>990</v>
      </c>
      <c r="Q906" s="97">
        <v>894</v>
      </c>
      <c r="R906" s="96">
        <v>0</v>
      </c>
      <c r="S906" s="42">
        <v>0</v>
      </c>
      <c r="T906" s="97">
        <v>0</v>
      </c>
      <c r="U906" s="96">
        <v>0</v>
      </c>
      <c r="V906" s="42">
        <v>0</v>
      </c>
      <c r="W906" s="97">
        <v>0</v>
      </c>
      <c r="X906" s="96">
        <v>20000</v>
      </c>
      <c r="Y906" s="42">
        <v>10000</v>
      </c>
      <c r="Z906" s="97">
        <v>20000</v>
      </c>
      <c r="AA906" s="96">
        <v>0</v>
      </c>
      <c r="AB906" s="42">
        <v>0</v>
      </c>
      <c r="AC906" s="97">
        <v>0</v>
      </c>
      <c r="AD906" s="96">
        <v>0</v>
      </c>
      <c r="AE906" s="42">
        <v>0</v>
      </c>
      <c r="AF906" s="97">
        <v>0</v>
      </c>
      <c r="AG906" s="96">
        <v>0</v>
      </c>
      <c r="AH906" s="42">
        <v>0</v>
      </c>
      <c r="AI906" s="97">
        <v>0</v>
      </c>
      <c r="AJ906" s="96">
        <v>0</v>
      </c>
      <c r="AK906" s="42">
        <v>0</v>
      </c>
      <c r="AL906" s="97">
        <v>0</v>
      </c>
      <c r="AM906" s="96">
        <v>0</v>
      </c>
      <c r="AN906" s="42">
        <v>0</v>
      </c>
      <c r="AO906" s="97">
        <v>0</v>
      </c>
      <c r="AP906" s="96"/>
      <c r="AQ906" s="42"/>
      <c r="AR906" s="97"/>
      <c r="AT906" s="96">
        <f t="shared" si="374"/>
        <v>42258</v>
      </c>
      <c r="AU906" s="42">
        <f t="shared" si="374"/>
        <v>23628</v>
      </c>
      <c r="AV906" s="97">
        <f t="shared" si="374"/>
        <v>34238</v>
      </c>
      <c r="BC906" s="32">
        <f t="shared" si="375"/>
        <v>1</v>
      </c>
      <c r="BE906" s="23">
        <v>7</v>
      </c>
      <c r="BF906" s="23">
        <v>7</v>
      </c>
      <c r="BG906" s="23">
        <f t="shared" ref="BG906:BG914" si="376">IF(BF906=BF905,BG905+1,1)</f>
        <v>3</v>
      </c>
    </row>
    <row r="907" spans="2:59" ht="15" customHeight="1" x14ac:dyDescent="0.3">
      <c r="B907" s="15"/>
      <c r="C907" s="40" t="s">
        <v>22</v>
      </c>
      <c r="D907" s="34" t="s">
        <v>807</v>
      </c>
      <c r="E907" s="35" t="s">
        <v>1045</v>
      </c>
      <c r="F907" s="96">
        <v>39975</v>
      </c>
      <c r="G907" s="42">
        <v>31281</v>
      </c>
      <c r="H907" s="97">
        <v>33712</v>
      </c>
      <c r="I907" s="96">
        <v>0</v>
      </c>
      <c r="J907" s="42">
        <v>0</v>
      </c>
      <c r="K907" s="97">
        <v>0</v>
      </c>
      <c r="L907" s="96">
        <v>0</v>
      </c>
      <c r="M907" s="42">
        <v>0</v>
      </c>
      <c r="N907" s="97">
        <v>0</v>
      </c>
      <c r="O907" s="96">
        <v>10526</v>
      </c>
      <c r="P907" s="42">
        <v>9000</v>
      </c>
      <c r="Q907" s="97">
        <v>8000</v>
      </c>
      <c r="R907" s="96">
        <v>0</v>
      </c>
      <c r="S907" s="42">
        <v>0</v>
      </c>
      <c r="T907" s="97">
        <v>0</v>
      </c>
      <c r="U907" s="96">
        <v>0</v>
      </c>
      <c r="V907" s="42">
        <v>0</v>
      </c>
      <c r="W907" s="97">
        <v>0</v>
      </c>
      <c r="X907" s="96">
        <v>25000</v>
      </c>
      <c r="Y907" s="42">
        <v>30000</v>
      </c>
      <c r="Z907" s="97">
        <v>45000</v>
      </c>
      <c r="AA907" s="96">
        <v>0</v>
      </c>
      <c r="AB907" s="42">
        <v>0</v>
      </c>
      <c r="AC907" s="97">
        <v>0</v>
      </c>
      <c r="AD907" s="96">
        <v>0</v>
      </c>
      <c r="AE907" s="42">
        <v>0</v>
      </c>
      <c r="AF907" s="97">
        <v>0</v>
      </c>
      <c r="AG907" s="96">
        <v>0</v>
      </c>
      <c r="AH907" s="42">
        <v>0</v>
      </c>
      <c r="AI907" s="97">
        <v>0</v>
      </c>
      <c r="AJ907" s="96">
        <v>0</v>
      </c>
      <c r="AK907" s="42">
        <v>0</v>
      </c>
      <c r="AL907" s="97">
        <v>0</v>
      </c>
      <c r="AM907" s="96">
        <v>0</v>
      </c>
      <c r="AN907" s="42">
        <v>0</v>
      </c>
      <c r="AO907" s="97">
        <v>0</v>
      </c>
      <c r="AP907" s="96"/>
      <c r="AQ907" s="42"/>
      <c r="AR907" s="97"/>
      <c r="AT907" s="96">
        <f t="shared" si="374"/>
        <v>75501</v>
      </c>
      <c r="AU907" s="42">
        <f t="shared" si="374"/>
        <v>70281</v>
      </c>
      <c r="AV907" s="97">
        <f t="shared" si="374"/>
        <v>86712</v>
      </c>
      <c r="BC907" s="32">
        <f t="shared" si="375"/>
        <v>1</v>
      </c>
      <c r="BE907" s="23">
        <v>7</v>
      </c>
      <c r="BF907" s="23">
        <v>7</v>
      </c>
      <c r="BG907" s="23">
        <f t="shared" si="376"/>
        <v>4</v>
      </c>
    </row>
    <row r="908" spans="2:59" ht="15" hidden="1" customHeight="1" x14ac:dyDescent="0.3">
      <c r="B908" s="15"/>
      <c r="C908" s="40" t="s">
        <v>22</v>
      </c>
      <c r="D908" s="34" t="s">
        <v>2</v>
      </c>
      <c r="E908" s="35" t="s">
        <v>2</v>
      </c>
      <c r="F908" s="96">
        <v>0</v>
      </c>
      <c r="G908" s="42">
        <v>0</v>
      </c>
      <c r="H908" s="97">
        <v>0</v>
      </c>
      <c r="I908" s="96">
        <v>0</v>
      </c>
      <c r="J908" s="42">
        <v>0</v>
      </c>
      <c r="K908" s="97">
        <v>0</v>
      </c>
      <c r="L908" s="96">
        <v>0</v>
      </c>
      <c r="M908" s="42">
        <v>0</v>
      </c>
      <c r="N908" s="97">
        <v>0</v>
      </c>
      <c r="O908" s="96">
        <v>0</v>
      </c>
      <c r="P908" s="42">
        <v>0</v>
      </c>
      <c r="Q908" s="97">
        <v>0</v>
      </c>
      <c r="R908" s="96">
        <v>0</v>
      </c>
      <c r="S908" s="42">
        <v>0</v>
      </c>
      <c r="T908" s="97">
        <v>0</v>
      </c>
      <c r="U908" s="96">
        <v>0</v>
      </c>
      <c r="V908" s="42">
        <v>0</v>
      </c>
      <c r="W908" s="97">
        <v>0</v>
      </c>
      <c r="X908" s="96">
        <v>0</v>
      </c>
      <c r="Y908" s="42">
        <v>0</v>
      </c>
      <c r="Z908" s="97">
        <v>0</v>
      </c>
      <c r="AA908" s="96">
        <v>0</v>
      </c>
      <c r="AB908" s="42">
        <v>0</v>
      </c>
      <c r="AC908" s="97">
        <v>0</v>
      </c>
      <c r="AD908" s="96">
        <v>0</v>
      </c>
      <c r="AE908" s="42">
        <v>0</v>
      </c>
      <c r="AF908" s="97">
        <v>0</v>
      </c>
      <c r="AG908" s="96">
        <v>0</v>
      </c>
      <c r="AH908" s="42">
        <v>0</v>
      </c>
      <c r="AI908" s="97">
        <v>0</v>
      </c>
      <c r="AJ908" s="96">
        <v>0</v>
      </c>
      <c r="AK908" s="42">
        <v>0</v>
      </c>
      <c r="AL908" s="97">
        <v>0</v>
      </c>
      <c r="AM908" s="96">
        <v>0</v>
      </c>
      <c r="AN908" s="42">
        <v>0</v>
      </c>
      <c r="AO908" s="97">
        <v>0</v>
      </c>
      <c r="AP908" s="96"/>
      <c r="AQ908" s="42"/>
      <c r="AR908" s="97"/>
      <c r="AT908" s="96">
        <f t="shared" si="374"/>
        <v>0</v>
      </c>
      <c r="AU908" s="42">
        <f t="shared" si="374"/>
        <v>0</v>
      </c>
      <c r="AV908" s="97">
        <f t="shared" si="374"/>
        <v>0</v>
      </c>
      <c r="BC908" s="32">
        <f t="shared" si="375"/>
        <v>0</v>
      </c>
      <c r="BE908" s="23">
        <v>7</v>
      </c>
      <c r="BF908" s="23">
        <v>7</v>
      </c>
      <c r="BG908" s="23">
        <f t="shared" si="376"/>
        <v>5</v>
      </c>
    </row>
    <row r="909" spans="2:59" ht="15" hidden="1" customHeight="1" x14ac:dyDescent="0.3">
      <c r="B909" s="15"/>
      <c r="C909" s="40" t="s">
        <v>22</v>
      </c>
      <c r="D909" s="34" t="s">
        <v>2</v>
      </c>
      <c r="E909" s="35" t="s">
        <v>2</v>
      </c>
      <c r="F909" s="96">
        <v>0</v>
      </c>
      <c r="G909" s="42">
        <v>0</v>
      </c>
      <c r="H909" s="97">
        <v>0</v>
      </c>
      <c r="I909" s="96">
        <v>0</v>
      </c>
      <c r="J909" s="42">
        <v>0</v>
      </c>
      <c r="K909" s="97">
        <v>0</v>
      </c>
      <c r="L909" s="96">
        <v>0</v>
      </c>
      <c r="M909" s="42">
        <v>0</v>
      </c>
      <c r="N909" s="97">
        <v>0</v>
      </c>
      <c r="O909" s="96">
        <v>0</v>
      </c>
      <c r="P909" s="42">
        <v>0</v>
      </c>
      <c r="Q909" s="97">
        <v>0</v>
      </c>
      <c r="R909" s="96">
        <v>0</v>
      </c>
      <c r="S909" s="42">
        <v>0</v>
      </c>
      <c r="T909" s="97">
        <v>0</v>
      </c>
      <c r="U909" s="96">
        <v>0</v>
      </c>
      <c r="V909" s="42">
        <v>0</v>
      </c>
      <c r="W909" s="97">
        <v>0</v>
      </c>
      <c r="X909" s="96">
        <v>0</v>
      </c>
      <c r="Y909" s="42">
        <v>0</v>
      </c>
      <c r="Z909" s="97">
        <v>0</v>
      </c>
      <c r="AA909" s="96">
        <v>0</v>
      </c>
      <c r="AB909" s="42">
        <v>0</v>
      </c>
      <c r="AC909" s="97">
        <v>0</v>
      </c>
      <c r="AD909" s="96">
        <v>0</v>
      </c>
      <c r="AE909" s="42">
        <v>0</v>
      </c>
      <c r="AF909" s="97">
        <v>0</v>
      </c>
      <c r="AG909" s="96">
        <v>0</v>
      </c>
      <c r="AH909" s="42">
        <v>0</v>
      </c>
      <c r="AI909" s="97">
        <v>0</v>
      </c>
      <c r="AJ909" s="96">
        <v>0</v>
      </c>
      <c r="AK909" s="42">
        <v>0</v>
      </c>
      <c r="AL909" s="97">
        <v>0</v>
      </c>
      <c r="AM909" s="96">
        <v>0</v>
      </c>
      <c r="AN909" s="42">
        <v>0</v>
      </c>
      <c r="AO909" s="97">
        <v>0</v>
      </c>
      <c r="AP909" s="96"/>
      <c r="AQ909" s="42"/>
      <c r="AR909" s="97"/>
      <c r="AT909" s="96">
        <f t="shared" si="374"/>
        <v>0</v>
      </c>
      <c r="AU909" s="42">
        <f t="shared" si="374"/>
        <v>0</v>
      </c>
      <c r="AV909" s="97">
        <f t="shared" si="374"/>
        <v>0</v>
      </c>
      <c r="BC909" s="32">
        <f t="shared" si="375"/>
        <v>0</v>
      </c>
      <c r="BE909" s="23">
        <v>7</v>
      </c>
      <c r="BF909" s="23">
        <v>7</v>
      </c>
      <c r="BG909" s="23">
        <f t="shared" si="376"/>
        <v>6</v>
      </c>
    </row>
    <row r="910" spans="2:59" ht="15" hidden="1" customHeight="1" x14ac:dyDescent="0.3">
      <c r="B910" s="15"/>
      <c r="C910" s="40" t="s">
        <v>22</v>
      </c>
      <c r="D910" s="34" t="s">
        <v>2</v>
      </c>
      <c r="E910" s="35" t="s">
        <v>2</v>
      </c>
      <c r="F910" s="96">
        <v>0</v>
      </c>
      <c r="G910" s="42">
        <v>0</v>
      </c>
      <c r="H910" s="97">
        <v>0</v>
      </c>
      <c r="I910" s="96">
        <v>0</v>
      </c>
      <c r="J910" s="42">
        <v>0</v>
      </c>
      <c r="K910" s="97">
        <v>0</v>
      </c>
      <c r="L910" s="96">
        <v>0</v>
      </c>
      <c r="M910" s="42">
        <v>0</v>
      </c>
      <c r="N910" s="97">
        <v>0</v>
      </c>
      <c r="O910" s="96">
        <v>0</v>
      </c>
      <c r="P910" s="42">
        <v>0</v>
      </c>
      <c r="Q910" s="97">
        <v>0</v>
      </c>
      <c r="R910" s="96">
        <v>0</v>
      </c>
      <c r="S910" s="42">
        <v>0</v>
      </c>
      <c r="T910" s="97">
        <v>0</v>
      </c>
      <c r="U910" s="96">
        <v>0</v>
      </c>
      <c r="V910" s="42">
        <v>0</v>
      </c>
      <c r="W910" s="97">
        <v>0</v>
      </c>
      <c r="X910" s="96">
        <v>0</v>
      </c>
      <c r="Y910" s="42">
        <v>0</v>
      </c>
      <c r="Z910" s="97">
        <v>0</v>
      </c>
      <c r="AA910" s="96">
        <v>0</v>
      </c>
      <c r="AB910" s="42">
        <v>0</v>
      </c>
      <c r="AC910" s="97">
        <v>0</v>
      </c>
      <c r="AD910" s="96">
        <v>0</v>
      </c>
      <c r="AE910" s="42">
        <v>0</v>
      </c>
      <c r="AF910" s="97">
        <v>0</v>
      </c>
      <c r="AG910" s="96">
        <v>0</v>
      </c>
      <c r="AH910" s="42">
        <v>0</v>
      </c>
      <c r="AI910" s="97">
        <v>0</v>
      </c>
      <c r="AJ910" s="96">
        <v>0</v>
      </c>
      <c r="AK910" s="42">
        <v>0</v>
      </c>
      <c r="AL910" s="97">
        <v>0</v>
      </c>
      <c r="AM910" s="96">
        <v>0</v>
      </c>
      <c r="AN910" s="42">
        <v>0</v>
      </c>
      <c r="AO910" s="97">
        <v>0</v>
      </c>
      <c r="AP910" s="96"/>
      <c r="AQ910" s="42"/>
      <c r="AR910" s="97"/>
      <c r="AT910" s="96">
        <f t="shared" si="374"/>
        <v>0</v>
      </c>
      <c r="AU910" s="42">
        <f t="shared" si="374"/>
        <v>0</v>
      </c>
      <c r="AV910" s="97">
        <f t="shared" si="374"/>
        <v>0</v>
      </c>
      <c r="BC910" s="32">
        <f t="shared" si="375"/>
        <v>0</v>
      </c>
      <c r="BE910" s="23">
        <v>7</v>
      </c>
      <c r="BF910" s="23">
        <v>7</v>
      </c>
      <c r="BG910" s="23">
        <f t="shared" si="376"/>
        <v>7</v>
      </c>
    </row>
    <row r="911" spans="2:59" ht="15" hidden="1" customHeight="1" x14ac:dyDescent="0.3">
      <c r="B911" s="15"/>
      <c r="C911" s="40" t="s">
        <v>22</v>
      </c>
      <c r="D911" s="34" t="s">
        <v>2</v>
      </c>
      <c r="E911" s="35" t="s">
        <v>2</v>
      </c>
      <c r="F911" s="96">
        <v>0</v>
      </c>
      <c r="G911" s="42">
        <v>0</v>
      </c>
      <c r="H911" s="97">
        <v>0</v>
      </c>
      <c r="I911" s="96">
        <v>0</v>
      </c>
      <c r="J911" s="42">
        <v>0</v>
      </c>
      <c r="K911" s="97">
        <v>0</v>
      </c>
      <c r="L911" s="96">
        <v>0</v>
      </c>
      <c r="M911" s="42">
        <v>0</v>
      </c>
      <c r="N911" s="97">
        <v>0</v>
      </c>
      <c r="O911" s="96">
        <v>0</v>
      </c>
      <c r="P911" s="42">
        <v>0</v>
      </c>
      <c r="Q911" s="97">
        <v>0</v>
      </c>
      <c r="R911" s="96">
        <v>0</v>
      </c>
      <c r="S911" s="42">
        <v>0</v>
      </c>
      <c r="T911" s="97">
        <v>0</v>
      </c>
      <c r="U911" s="96">
        <v>0</v>
      </c>
      <c r="V911" s="42">
        <v>0</v>
      </c>
      <c r="W911" s="97">
        <v>0</v>
      </c>
      <c r="X911" s="96">
        <v>0</v>
      </c>
      <c r="Y911" s="42">
        <v>0</v>
      </c>
      <c r="Z911" s="97">
        <v>0</v>
      </c>
      <c r="AA911" s="96">
        <v>0</v>
      </c>
      <c r="AB911" s="42">
        <v>0</v>
      </c>
      <c r="AC911" s="97">
        <v>0</v>
      </c>
      <c r="AD911" s="96">
        <v>0</v>
      </c>
      <c r="AE911" s="42">
        <v>0</v>
      </c>
      <c r="AF911" s="97">
        <v>0</v>
      </c>
      <c r="AG911" s="96">
        <v>0</v>
      </c>
      <c r="AH911" s="42">
        <v>0</v>
      </c>
      <c r="AI911" s="97">
        <v>0</v>
      </c>
      <c r="AJ911" s="96">
        <v>0</v>
      </c>
      <c r="AK911" s="42">
        <v>0</v>
      </c>
      <c r="AL911" s="97">
        <v>0</v>
      </c>
      <c r="AM911" s="96">
        <v>0</v>
      </c>
      <c r="AN911" s="42">
        <v>0</v>
      </c>
      <c r="AO911" s="97">
        <v>0</v>
      </c>
      <c r="AP911" s="96"/>
      <c r="AQ911" s="42"/>
      <c r="AR911" s="97"/>
      <c r="AT911" s="96">
        <f t="shared" si="374"/>
        <v>0</v>
      </c>
      <c r="AU911" s="42">
        <f t="shared" si="374"/>
        <v>0</v>
      </c>
      <c r="AV911" s="97">
        <f t="shared" si="374"/>
        <v>0</v>
      </c>
      <c r="BC911" s="32">
        <f t="shared" si="375"/>
        <v>0</v>
      </c>
      <c r="BE911" s="23">
        <v>7</v>
      </c>
      <c r="BF911" s="23">
        <v>7</v>
      </c>
      <c r="BG911" s="23">
        <f t="shared" si="376"/>
        <v>8</v>
      </c>
    </row>
    <row r="912" spans="2:59" ht="15" hidden="1" customHeight="1" x14ac:dyDescent="0.3">
      <c r="B912" s="15"/>
      <c r="C912" s="40" t="s">
        <v>22</v>
      </c>
      <c r="D912" s="34" t="s">
        <v>2</v>
      </c>
      <c r="E912" s="35" t="s">
        <v>2</v>
      </c>
      <c r="F912" s="96">
        <v>0</v>
      </c>
      <c r="G912" s="42">
        <v>0</v>
      </c>
      <c r="H912" s="97">
        <v>0</v>
      </c>
      <c r="I912" s="96">
        <v>0</v>
      </c>
      <c r="J912" s="42">
        <v>0</v>
      </c>
      <c r="K912" s="97">
        <v>0</v>
      </c>
      <c r="L912" s="96">
        <v>0</v>
      </c>
      <c r="M912" s="42">
        <v>0</v>
      </c>
      <c r="N912" s="97">
        <v>0</v>
      </c>
      <c r="O912" s="96">
        <v>0</v>
      </c>
      <c r="P912" s="42">
        <v>0</v>
      </c>
      <c r="Q912" s="97">
        <v>0</v>
      </c>
      <c r="R912" s="96">
        <v>0</v>
      </c>
      <c r="S912" s="42">
        <v>0</v>
      </c>
      <c r="T912" s="97">
        <v>0</v>
      </c>
      <c r="U912" s="96">
        <v>0</v>
      </c>
      <c r="V912" s="42">
        <v>0</v>
      </c>
      <c r="W912" s="97">
        <v>0</v>
      </c>
      <c r="X912" s="96">
        <v>0</v>
      </c>
      <c r="Y912" s="42">
        <v>0</v>
      </c>
      <c r="Z912" s="97">
        <v>0</v>
      </c>
      <c r="AA912" s="96">
        <v>0</v>
      </c>
      <c r="AB912" s="42">
        <v>0</v>
      </c>
      <c r="AC912" s="97">
        <v>0</v>
      </c>
      <c r="AD912" s="96">
        <v>0</v>
      </c>
      <c r="AE912" s="42">
        <v>0</v>
      </c>
      <c r="AF912" s="97">
        <v>0</v>
      </c>
      <c r="AG912" s="96">
        <v>0</v>
      </c>
      <c r="AH912" s="42">
        <v>0</v>
      </c>
      <c r="AI912" s="97">
        <v>0</v>
      </c>
      <c r="AJ912" s="96">
        <v>0</v>
      </c>
      <c r="AK912" s="42">
        <v>0</v>
      </c>
      <c r="AL912" s="97">
        <v>0</v>
      </c>
      <c r="AM912" s="96">
        <v>0</v>
      </c>
      <c r="AN912" s="42">
        <v>0</v>
      </c>
      <c r="AO912" s="97">
        <v>0</v>
      </c>
      <c r="AP912" s="96"/>
      <c r="AQ912" s="42"/>
      <c r="AR912" s="97"/>
      <c r="AT912" s="96">
        <f t="shared" si="374"/>
        <v>0</v>
      </c>
      <c r="AU912" s="42">
        <f t="shared" si="374"/>
        <v>0</v>
      </c>
      <c r="AV912" s="97">
        <f t="shared" si="374"/>
        <v>0</v>
      </c>
      <c r="BC912" s="32">
        <f t="shared" si="375"/>
        <v>0</v>
      </c>
      <c r="BE912" s="23">
        <v>7</v>
      </c>
      <c r="BF912" s="23">
        <v>7</v>
      </c>
      <c r="BG912" s="23">
        <f t="shared" si="376"/>
        <v>9</v>
      </c>
    </row>
    <row r="913" spans="2:59" ht="15" hidden="1" customHeight="1" x14ac:dyDescent="0.3">
      <c r="B913" s="15"/>
      <c r="C913" s="40" t="s">
        <v>22</v>
      </c>
      <c r="D913" s="34" t="s">
        <v>2</v>
      </c>
      <c r="E913" s="35" t="s">
        <v>2</v>
      </c>
      <c r="F913" s="96">
        <v>0</v>
      </c>
      <c r="G913" s="42">
        <v>0</v>
      </c>
      <c r="H913" s="97">
        <v>0</v>
      </c>
      <c r="I913" s="96">
        <v>0</v>
      </c>
      <c r="J913" s="42">
        <v>0</v>
      </c>
      <c r="K913" s="97">
        <v>0</v>
      </c>
      <c r="L913" s="96">
        <v>0</v>
      </c>
      <c r="M913" s="42">
        <v>0</v>
      </c>
      <c r="N913" s="97">
        <v>0</v>
      </c>
      <c r="O913" s="96">
        <v>0</v>
      </c>
      <c r="P913" s="42">
        <v>0</v>
      </c>
      <c r="Q913" s="97">
        <v>0</v>
      </c>
      <c r="R913" s="96">
        <v>0</v>
      </c>
      <c r="S913" s="42">
        <v>0</v>
      </c>
      <c r="T913" s="97">
        <v>0</v>
      </c>
      <c r="U913" s="96">
        <v>0</v>
      </c>
      <c r="V913" s="42">
        <v>0</v>
      </c>
      <c r="W913" s="97">
        <v>0</v>
      </c>
      <c r="X913" s="96">
        <v>0</v>
      </c>
      <c r="Y913" s="42">
        <v>0</v>
      </c>
      <c r="Z913" s="97">
        <v>0</v>
      </c>
      <c r="AA913" s="96">
        <v>0</v>
      </c>
      <c r="AB913" s="42">
        <v>0</v>
      </c>
      <c r="AC913" s="97">
        <v>0</v>
      </c>
      <c r="AD913" s="96">
        <v>0</v>
      </c>
      <c r="AE913" s="42">
        <v>0</v>
      </c>
      <c r="AF913" s="97">
        <v>0</v>
      </c>
      <c r="AG913" s="96">
        <v>0</v>
      </c>
      <c r="AH913" s="42">
        <v>0</v>
      </c>
      <c r="AI913" s="97">
        <v>0</v>
      </c>
      <c r="AJ913" s="96">
        <v>0</v>
      </c>
      <c r="AK913" s="42">
        <v>0</v>
      </c>
      <c r="AL913" s="97">
        <v>0</v>
      </c>
      <c r="AM913" s="96">
        <v>0</v>
      </c>
      <c r="AN913" s="42">
        <v>0</v>
      </c>
      <c r="AO913" s="97">
        <v>0</v>
      </c>
      <c r="AP913" s="96"/>
      <c r="AQ913" s="42"/>
      <c r="AR913" s="97"/>
      <c r="AT913" s="96">
        <f t="shared" si="374"/>
        <v>0</v>
      </c>
      <c r="AU913" s="42">
        <f t="shared" si="374"/>
        <v>0</v>
      </c>
      <c r="AV913" s="97">
        <f t="shared" si="374"/>
        <v>0</v>
      </c>
      <c r="BC913" s="32">
        <f t="shared" si="375"/>
        <v>0</v>
      </c>
      <c r="BE913" s="23">
        <v>7</v>
      </c>
      <c r="BF913" s="23">
        <v>7</v>
      </c>
      <c r="BG913" s="23">
        <f t="shared" si="376"/>
        <v>10</v>
      </c>
    </row>
    <row r="914" spans="2:59" ht="15" customHeight="1" x14ac:dyDescent="0.3">
      <c r="B914" s="15"/>
      <c r="C914" s="40" t="s">
        <v>23</v>
      </c>
      <c r="D914" s="34" t="s">
        <v>808</v>
      </c>
      <c r="E914" s="35" t="s">
        <v>1044</v>
      </c>
      <c r="F914" s="96">
        <v>0</v>
      </c>
      <c r="G914" s="42">
        <v>0</v>
      </c>
      <c r="H914" s="97">
        <v>0</v>
      </c>
      <c r="I914" s="96">
        <v>0</v>
      </c>
      <c r="J914" s="42">
        <v>0</v>
      </c>
      <c r="K914" s="97">
        <v>0</v>
      </c>
      <c r="L914" s="96">
        <v>4000</v>
      </c>
      <c r="M914" s="42">
        <v>4000</v>
      </c>
      <c r="N914" s="97">
        <v>5000</v>
      </c>
      <c r="O914" s="96">
        <v>0</v>
      </c>
      <c r="P914" s="42">
        <v>0</v>
      </c>
      <c r="Q914" s="97">
        <v>0</v>
      </c>
      <c r="R914" s="96">
        <v>2829</v>
      </c>
      <c r="S914" s="42">
        <v>2955</v>
      </c>
      <c r="T914" s="97">
        <v>3091</v>
      </c>
      <c r="U914" s="96">
        <v>0</v>
      </c>
      <c r="V914" s="42">
        <v>0</v>
      </c>
      <c r="W914" s="97">
        <v>0</v>
      </c>
      <c r="X914" s="96">
        <v>0</v>
      </c>
      <c r="Y914" s="42">
        <v>0</v>
      </c>
      <c r="Z914" s="97">
        <v>0</v>
      </c>
      <c r="AA914" s="96">
        <v>0</v>
      </c>
      <c r="AB914" s="42">
        <v>0</v>
      </c>
      <c r="AC914" s="97">
        <v>0</v>
      </c>
      <c r="AD914" s="96">
        <v>0</v>
      </c>
      <c r="AE914" s="42">
        <v>0</v>
      </c>
      <c r="AF914" s="97">
        <v>0</v>
      </c>
      <c r="AG914" s="96">
        <v>0</v>
      </c>
      <c r="AH914" s="42">
        <v>0</v>
      </c>
      <c r="AI914" s="97">
        <v>0</v>
      </c>
      <c r="AJ914" s="96">
        <v>0</v>
      </c>
      <c r="AK914" s="42">
        <v>0</v>
      </c>
      <c r="AL914" s="97">
        <v>0</v>
      </c>
      <c r="AM914" s="96">
        <v>0</v>
      </c>
      <c r="AN914" s="42">
        <v>0</v>
      </c>
      <c r="AO914" s="97">
        <v>0</v>
      </c>
      <c r="AP914" s="96"/>
      <c r="AQ914" s="42"/>
      <c r="AR914" s="97"/>
      <c r="AT914" s="96">
        <f t="shared" si="374"/>
        <v>6829</v>
      </c>
      <c r="AU914" s="42">
        <f t="shared" si="374"/>
        <v>6955</v>
      </c>
      <c r="AV914" s="97">
        <f t="shared" si="374"/>
        <v>8091</v>
      </c>
      <c r="BC914" s="32">
        <f t="shared" si="375"/>
        <v>1</v>
      </c>
      <c r="BE914" s="23">
        <v>7</v>
      </c>
      <c r="BF914" s="23">
        <v>8</v>
      </c>
      <c r="BG914" s="23">
        <f t="shared" si="376"/>
        <v>1</v>
      </c>
    </row>
    <row r="915" spans="2:59" ht="15" customHeight="1" x14ac:dyDescent="0.3">
      <c r="B915" s="15"/>
      <c r="C915" s="50" t="str">
        <f>IF(LEN(E914)&lt;1,"","Total: " &amp; LEFT(E914,LEN(E914)-21) &amp; "Municipalities")</f>
        <v>Total: Frances Baard Municipalities</v>
      </c>
      <c r="D915" s="51"/>
      <c r="E915" s="52"/>
      <c r="F915" s="63">
        <f>SUM(F904:F914)</f>
        <v>84330</v>
      </c>
      <c r="G915" s="54">
        <f>SUM(G904:G914)</f>
        <v>66911</v>
      </c>
      <c r="H915" s="64">
        <f>SUM(H904:H914)</f>
        <v>71712</v>
      </c>
      <c r="I915" s="63">
        <f t="shared" ref="I915:Q915" si="377">SUM(I904:I914)</f>
        <v>0</v>
      </c>
      <c r="J915" s="54">
        <f t="shared" si="377"/>
        <v>0</v>
      </c>
      <c r="K915" s="64">
        <f t="shared" si="377"/>
        <v>0</v>
      </c>
      <c r="L915" s="63">
        <f t="shared" si="377"/>
        <v>9000</v>
      </c>
      <c r="M915" s="54">
        <f t="shared" si="377"/>
        <v>9000</v>
      </c>
      <c r="N915" s="64">
        <f t="shared" si="377"/>
        <v>10000</v>
      </c>
      <c r="O915" s="63">
        <f t="shared" si="377"/>
        <v>10526</v>
      </c>
      <c r="P915" s="54">
        <f t="shared" si="377"/>
        <v>32100</v>
      </c>
      <c r="Q915" s="64">
        <f t="shared" si="377"/>
        <v>27962</v>
      </c>
      <c r="R915" s="63">
        <f>SUM(R904:R914)</f>
        <v>2829</v>
      </c>
      <c r="S915" s="54">
        <f>SUM(S904:S914)</f>
        <v>2955</v>
      </c>
      <c r="T915" s="64">
        <f>SUM(T904:T914)</f>
        <v>3091</v>
      </c>
      <c r="U915" s="63">
        <f t="shared" ref="U915:AL915" si="378">SUM(U904:U914)</f>
        <v>492000</v>
      </c>
      <c r="V915" s="54">
        <f t="shared" si="378"/>
        <v>574000</v>
      </c>
      <c r="W915" s="64">
        <f t="shared" si="378"/>
        <v>0</v>
      </c>
      <c r="X915" s="63">
        <f t="shared" si="378"/>
        <v>45000</v>
      </c>
      <c r="Y915" s="54">
        <f t="shared" si="378"/>
        <v>40000</v>
      </c>
      <c r="Z915" s="64">
        <f t="shared" si="378"/>
        <v>65000</v>
      </c>
      <c r="AA915" s="63">
        <f t="shared" si="378"/>
        <v>75229.200331923814</v>
      </c>
      <c r="AB915" s="54">
        <f t="shared" si="378"/>
        <v>60404.018450911528</v>
      </c>
      <c r="AC915" s="64">
        <f t="shared" si="378"/>
        <v>65512.548554251582</v>
      </c>
      <c r="AD915" s="63">
        <f t="shared" si="378"/>
        <v>0</v>
      </c>
      <c r="AE915" s="54">
        <f t="shared" si="378"/>
        <v>2000</v>
      </c>
      <c r="AF915" s="64">
        <f t="shared" si="378"/>
        <v>30000</v>
      </c>
      <c r="AG915" s="63">
        <f t="shared" si="378"/>
        <v>0</v>
      </c>
      <c r="AH915" s="54">
        <f t="shared" si="378"/>
        <v>0</v>
      </c>
      <c r="AI915" s="64">
        <f t="shared" si="378"/>
        <v>0</v>
      </c>
      <c r="AJ915" s="63">
        <f t="shared" si="378"/>
        <v>0</v>
      </c>
      <c r="AK915" s="54">
        <f t="shared" si="378"/>
        <v>0</v>
      </c>
      <c r="AL915" s="64">
        <f t="shared" si="378"/>
        <v>0</v>
      </c>
      <c r="AM915" s="63">
        <f>SUM(AM904:AM914)</f>
        <v>0</v>
      </c>
      <c r="AN915" s="54">
        <f>SUM(AN904:AN914)</f>
        <v>0</v>
      </c>
      <c r="AO915" s="64">
        <f>SUM(AO904:AO914)</f>
        <v>0</v>
      </c>
      <c r="AP915" s="63"/>
      <c r="AQ915" s="54"/>
      <c r="AR915" s="64"/>
      <c r="AT915" s="63">
        <f t="shared" ref="AT915:AV915" si="379">SUM(AT904:AT914)</f>
        <v>718914.20033192378</v>
      </c>
      <c r="AU915" s="54">
        <f t="shared" si="379"/>
        <v>787370.01845091151</v>
      </c>
      <c r="AV915" s="64">
        <f t="shared" si="379"/>
        <v>273277.54855425155</v>
      </c>
      <c r="BC915" s="32">
        <f>IF(SUM(BC904:BC914)=0,0,1)</f>
        <v>1</v>
      </c>
    </row>
    <row r="916" spans="2:59" ht="15" customHeight="1" x14ac:dyDescent="0.3">
      <c r="B916" s="15"/>
      <c r="C916" s="40"/>
      <c r="D916" s="34"/>
      <c r="E916" s="35"/>
      <c r="F916" s="96"/>
      <c r="G916" s="42"/>
      <c r="H916" s="97"/>
      <c r="I916" s="96"/>
      <c r="J916" s="42"/>
      <c r="K916" s="97"/>
      <c r="L916" s="96"/>
      <c r="M916" s="42"/>
      <c r="N916" s="97"/>
      <c r="O916" s="96"/>
      <c r="P916" s="42"/>
      <c r="Q916" s="97"/>
      <c r="R916" s="96"/>
      <c r="S916" s="42"/>
      <c r="T916" s="97"/>
      <c r="U916" s="96"/>
      <c r="V916" s="42"/>
      <c r="W916" s="97"/>
      <c r="X916" s="96"/>
      <c r="Y916" s="42"/>
      <c r="Z916" s="97"/>
      <c r="AA916" s="96"/>
      <c r="AB916" s="42"/>
      <c r="AC916" s="97"/>
      <c r="AD916" s="96"/>
      <c r="AE916" s="42"/>
      <c r="AF916" s="97"/>
      <c r="AG916" s="96"/>
      <c r="AH916" s="42"/>
      <c r="AI916" s="97"/>
      <c r="AJ916" s="96"/>
      <c r="AK916" s="42"/>
      <c r="AL916" s="97"/>
      <c r="AM916" s="96"/>
      <c r="AN916" s="42"/>
      <c r="AO916" s="97"/>
      <c r="AP916" s="96"/>
      <c r="AQ916" s="42"/>
      <c r="AR916" s="97"/>
      <c r="AT916" s="96"/>
      <c r="AU916" s="42"/>
      <c r="AV916" s="97"/>
      <c r="BC916" s="32">
        <f>IF(BC915=0,0,1)</f>
        <v>1</v>
      </c>
    </row>
    <row r="917" spans="2:59" ht="15" customHeight="1" x14ac:dyDescent="0.3">
      <c r="B917" s="15"/>
      <c r="C917" s="40" t="s">
        <v>22</v>
      </c>
      <c r="D917" s="34" t="s">
        <v>809</v>
      </c>
      <c r="E917" s="35" t="s">
        <v>1043</v>
      </c>
      <c r="F917" s="96">
        <v>69216</v>
      </c>
      <c r="G917" s="42">
        <v>72574</v>
      </c>
      <c r="H917" s="97">
        <v>78825</v>
      </c>
      <c r="I917" s="96">
        <v>0</v>
      </c>
      <c r="J917" s="42">
        <v>0</v>
      </c>
      <c r="K917" s="97">
        <v>0</v>
      </c>
      <c r="L917" s="96">
        <v>0</v>
      </c>
      <c r="M917" s="42">
        <v>0</v>
      </c>
      <c r="N917" s="97">
        <v>0</v>
      </c>
      <c r="O917" s="96">
        <v>0</v>
      </c>
      <c r="P917" s="42">
        <v>1320</v>
      </c>
      <c r="Q917" s="97">
        <v>1192</v>
      </c>
      <c r="R917" s="96">
        <v>0</v>
      </c>
      <c r="S917" s="42">
        <v>0</v>
      </c>
      <c r="T917" s="97">
        <v>0</v>
      </c>
      <c r="U917" s="96">
        <v>0</v>
      </c>
      <c r="V917" s="42">
        <v>0</v>
      </c>
      <c r="W917" s="97">
        <v>0</v>
      </c>
      <c r="X917" s="96">
        <v>60000</v>
      </c>
      <c r="Y917" s="42">
        <v>55000</v>
      </c>
      <c r="Z917" s="97">
        <v>70000</v>
      </c>
      <c r="AA917" s="96">
        <v>0</v>
      </c>
      <c r="AB917" s="42">
        <v>0</v>
      </c>
      <c r="AC917" s="97">
        <v>0</v>
      </c>
      <c r="AD917" s="96">
        <v>0</v>
      </c>
      <c r="AE917" s="42">
        <v>0</v>
      </c>
      <c r="AF917" s="97">
        <v>0</v>
      </c>
      <c r="AG917" s="96">
        <v>0</v>
      </c>
      <c r="AH917" s="42">
        <v>0</v>
      </c>
      <c r="AI917" s="97">
        <v>0</v>
      </c>
      <c r="AJ917" s="96">
        <v>0</v>
      </c>
      <c r="AK917" s="42">
        <v>0</v>
      </c>
      <c r="AL917" s="97">
        <v>0</v>
      </c>
      <c r="AM917" s="96">
        <v>0</v>
      </c>
      <c r="AN917" s="42">
        <v>0</v>
      </c>
      <c r="AO917" s="97">
        <v>0</v>
      </c>
      <c r="AP917" s="96"/>
      <c r="AQ917" s="42"/>
      <c r="AR917" s="97"/>
      <c r="AT917" s="96">
        <f t="shared" ref="AT917:AV927" si="380">F917+I917+L917+O917+R917+U917+X917+AA917+AD917+AG917+AJ917+AM917+AP917</f>
        <v>129216</v>
      </c>
      <c r="AU917" s="42">
        <f t="shared" si="380"/>
        <v>128894</v>
      </c>
      <c r="AV917" s="97">
        <f t="shared" si="380"/>
        <v>150017</v>
      </c>
      <c r="BC917" s="32">
        <f t="shared" ref="BC917:BC927" si="381">IF(LEN(E917)&lt;2,0,1)</f>
        <v>1</v>
      </c>
      <c r="BE917" s="23">
        <v>7</v>
      </c>
      <c r="BF917" s="23">
        <v>9</v>
      </c>
      <c r="BG917" s="23">
        <v>1</v>
      </c>
    </row>
    <row r="918" spans="2:59" ht="15" customHeight="1" x14ac:dyDescent="0.3">
      <c r="B918" s="15"/>
      <c r="C918" s="40" t="s">
        <v>22</v>
      </c>
      <c r="D918" s="34" t="s">
        <v>810</v>
      </c>
      <c r="E918" s="35" t="s">
        <v>1046</v>
      </c>
      <c r="F918" s="96">
        <v>61505</v>
      </c>
      <c r="G918" s="42">
        <v>64460</v>
      </c>
      <c r="H918" s="97">
        <v>69961</v>
      </c>
      <c r="I918" s="96">
        <v>0</v>
      </c>
      <c r="J918" s="42">
        <v>0</v>
      </c>
      <c r="K918" s="97">
        <v>0</v>
      </c>
      <c r="L918" s="96">
        <v>4000</v>
      </c>
      <c r="M918" s="42">
        <v>3000</v>
      </c>
      <c r="N918" s="97">
        <v>0</v>
      </c>
      <c r="O918" s="96">
        <v>53183</v>
      </c>
      <c r="P918" s="42">
        <v>15000</v>
      </c>
      <c r="Q918" s="97">
        <v>14000</v>
      </c>
      <c r="R918" s="96">
        <v>0</v>
      </c>
      <c r="S918" s="42">
        <v>0</v>
      </c>
      <c r="T918" s="97">
        <v>0</v>
      </c>
      <c r="U918" s="96">
        <v>0</v>
      </c>
      <c r="V918" s="42">
        <v>0</v>
      </c>
      <c r="W918" s="97">
        <v>0</v>
      </c>
      <c r="X918" s="96">
        <v>31000</v>
      </c>
      <c r="Y918" s="42">
        <v>35000</v>
      </c>
      <c r="Z918" s="97">
        <v>50000</v>
      </c>
      <c r="AA918" s="96">
        <v>0</v>
      </c>
      <c r="AB918" s="42">
        <v>0</v>
      </c>
      <c r="AC918" s="97">
        <v>0</v>
      </c>
      <c r="AD918" s="96">
        <v>1000</v>
      </c>
      <c r="AE918" s="42">
        <v>1000</v>
      </c>
      <c r="AF918" s="97">
        <v>10000</v>
      </c>
      <c r="AG918" s="96">
        <v>0</v>
      </c>
      <c r="AH918" s="42">
        <v>0</v>
      </c>
      <c r="AI918" s="97">
        <v>0</v>
      </c>
      <c r="AJ918" s="96">
        <v>0</v>
      </c>
      <c r="AK918" s="42">
        <v>0</v>
      </c>
      <c r="AL918" s="97">
        <v>0</v>
      </c>
      <c r="AM918" s="96">
        <v>0</v>
      </c>
      <c r="AN918" s="42">
        <v>0</v>
      </c>
      <c r="AO918" s="97">
        <v>0</v>
      </c>
      <c r="AP918" s="96"/>
      <c r="AQ918" s="42"/>
      <c r="AR918" s="97"/>
      <c r="AT918" s="96">
        <f t="shared" si="380"/>
        <v>150688</v>
      </c>
      <c r="AU918" s="42">
        <f t="shared" si="380"/>
        <v>118460</v>
      </c>
      <c r="AV918" s="97">
        <f t="shared" si="380"/>
        <v>143961</v>
      </c>
      <c r="BC918" s="32">
        <f t="shared" si="381"/>
        <v>1</v>
      </c>
      <c r="BE918" s="23">
        <v>7</v>
      </c>
      <c r="BF918" s="23">
        <v>9</v>
      </c>
      <c r="BG918" s="23">
        <f>IF(BF918=BF917,BG917+1,1)</f>
        <v>2</v>
      </c>
    </row>
    <row r="919" spans="2:59" ht="15" customHeight="1" x14ac:dyDescent="0.3">
      <c r="B919" s="15"/>
      <c r="C919" s="40" t="s">
        <v>22</v>
      </c>
      <c r="D919" s="34" t="s">
        <v>496</v>
      </c>
      <c r="E919" s="35" t="s">
        <v>1040</v>
      </c>
      <c r="F919" s="96">
        <v>23149</v>
      </c>
      <c r="G919" s="42">
        <v>13575</v>
      </c>
      <c r="H919" s="97">
        <v>14369</v>
      </c>
      <c r="I919" s="96">
        <v>0</v>
      </c>
      <c r="J919" s="42">
        <v>0</v>
      </c>
      <c r="K919" s="97">
        <v>0</v>
      </c>
      <c r="L919" s="96">
        <v>0</v>
      </c>
      <c r="M919" s="42">
        <v>0</v>
      </c>
      <c r="N919" s="97">
        <v>0</v>
      </c>
      <c r="O919" s="96">
        <v>4825</v>
      </c>
      <c r="P919" s="42">
        <v>10000</v>
      </c>
      <c r="Q919" s="97">
        <v>12000</v>
      </c>
      <c r="R919" s="96">
        <v>0</v>
      </c>
      <c r="S919" s="42">
        <v>0</v>
      </c>
      <c r="T919" s="97">
        <v>0</v>
      </c>
      <c r="U919" s="96">
        <v>0</v>
      </c>
      <c r="V919" s="42">
        <v>0</v>
      </c>
      <c r="W919" s="97">
        <v>0</v>
      </c>
      <c r="X919" s="96">
        <v>15000</v>
      </c>
      <c r="Y919" s="42">
        <v>20000</v>
      </c>
      <c r="Z919" s="97">
        <v>28000</v>
      </c>
      <c r="AA919" s="96">
        <v>0</v>
      </c>
      <c r="AB919" s="42">
        <v>0</v>
      </c>
      <c r="AC919" s="97">
        <v>0</v>
      </c>
      <c r="AD919" s="96">
        <v>0</v>
      </c>
      <c r="AE919" s="42">
        <v>0</v>
      </c>
      <c r="AF919" s="97">
        <v>0</v>
      </c>
      <c r="AG919" s="96">
        <v>0</v>
      </c>
      <c r="AH919" s="42">
        <v>0</v>
      </c>
      <c r="AI919" s="97">
        <v>0</v>
      </c>
      <c r="AJ919" s="96">
        <v>0</v>
      </c>
      <c r="AK919" s="42">
        <v>0</v>
      </c>
      <c r="AL919" s="97">
        <v>0</v>
      </c>
      <c r="AM919" s="96">
        <v>0</v>
      </c>
      <c r="AN919" s="42">
        <v>0</v>
      </c>
      <c r="AO919" s="97">
        <v>0</v>
      </c>
      <c r="AP919" s="96"/>
      <c r="AQ919" s="42"/>
      <c r="AR919" s="97"/>
      <c r="AT919" s="96">
        <f t="shared" si="380"/>
        <v>42974</v>
      </c>
      <c r="AU919" s="42">
        <f t="shared" si="380"/>
        <v>43575</v>
      </c>
      <c r="AV919" s="97">
        <f t="shared" si="380"/>
        <v>54369</v>
      </c>
      <c r="BC919" s="32">
        <f t="shared" si="381"/>
        <v>1</v>
      </c>
      <c r="BE919" s="23">
        <v>7</v>
      </c>
      <c r="BF919" s="23">
        <v>9</v>
      </c>
      <c r="BG919" s="23">
        <f t="shared" ref="BG919:BG927" si="382">IF(BF919=BF918,BG918+1,1)</f>
        <v>3</v>
      </c>
    </row>
    <row r="920" spans="2:59" ht="15" hidden="1" customHeight="1" x14ac:dyDescent="0.3">
      <c r="B920" s="15"/>
      <c r="C920" s="40" t="s">
        <v>22</v>
      </c>
      <c r="D920" s="34" t="s">
        <v>2</v>
      </c>
      <c r="E920" s="35" t="s">
        <v>2</v>
      </c>
      <c r="F920" s="96">
        <v>0</v>
      </c>
      <c r="G920" s="42">
        <v>0</v>
      </c>
      <c r="H920" s="97">
        <v>0</v>
      </c>
      <c r="I920" s="96">
        <v>0</v>
      </c>
      <c r="J920" s="42">
        <v>0</v>
      </c>
      <c r="K920" s="97">
        <v>0</v>
      </c>
      <c r="L920" s="96">
        <v>0</v>
      </c>
      <c r="M920" s="42">
        <v>0</v>
      </c>
      <c r="N920" s="97">
        <v>0</v>
      </c>
      <c r="O920" s="96">
        <v>0</v>
      </c>
      <c r="P920" s="42">
        <v>0</v>
      </c>
      <c r="Q920" s="97">
        <v>0</v>
      </c>
      <c r="R920" s="96">
        <v>0</v>
      </c>
      <c r="S920" s="42">
        <v>0</v>
      </c>
      <c r="T920" s="97">
        <v>0</v>
      </c>
      <c r="U920" s="96">
        <v>0</v>
      </c>
      <c r="V920" s="42">
        <v>0</v>
      </c>
      <c r="W920" s="97">
        <v>0</v>
      </c>
      <c r="X920" s="96">
        <v>0</v>
      </c>
      <c r="Y920" s="42">
        <v>0</v>
      </c>
      <c r="Z920" s="97">
        <v>0</v>
      </c>
      <c r="AA920" s="96">
        <v>0</v>
      </c>
      <c r="AB920" s="42">
        <v>0</v>
      </c>
      <c r="AC920" s="97">
        <v>0</v>
      </c>
      <c r="AD920" s="96">
        <v>0</v>
      </c>
      <c r="AE920" s="42">
        <v>0</v>
      </c>
      <c r="AF920" s="97">
        <v>0</v>
      </c>
      <c r="AG920" s="96">
        <v>0</v>
      </c>
      <c r="AH920" s="42">
        <v>0</v>
      </c>
      <c r="AI920" s="97">
        <v>0</v>
      </c>
      <c r="AJ920" s="96">
        <v>0</v>
      </c>
      <c r="AK920" s="42">
        <v>0</v>
      </c>
      <c r="AL920" s="97">
        <v>0</v>
      </c>
      <c r="AM920" s="96">
        <v>0</v>
      </c>
      <c r="AN920" s="42">
        <v>0</v>
      </c>
      <c r="AO920" s="97">
        <v>0</v>
      </c>
      <c r="AP920" s="96"/>
      <c r="AQ920" s="42"/>
      <c r="AR920" s="97"/>
      <c r="AT920" s="96">
        <f t="shared" si="380"/>
        <v>0</v>
      </c>
      <c r="AU920" s="42">
        <f t="shared" si="380"/>
        <v>0</v>
      </c>
      <c r="AV920" s="97">
        <f t="shared" si="380"/>
        <v>0</v>
      </c>
      <c r="BC920" s="32">
        <f t="shared" si="381"/>
        <v>0</v>
      </c>
      <c r="BE920" s="23">
        <v>7</v>
      </c>
      <c r="BF920" s="23">
        <v>9</v>
      </c>
      <c r="BG920" s="23">
        <f t="shared" si="382"/>
        <v>4</v>
      </c>
    </row>
    <row r="921" spans="2:59" ht="15" hidden="1" customHeight="1" x14ac:dyDescent="0.3">
      <c r="B921" s="15"/>
      <c r="C921" s="40" t="s">
        <v>22</v>
      </c>
      <c r="D921" s="34" t="s">
        <v>2</v>
      </c>
      <c r="E921" s="35" t="s">
        <v>2</v>
      </c>
      <c r="F921" s="96">
        <v>0</v>
      </c>
      <c r="G921" s="42">
        <v>0</v>
      </c>
      <c r="H921" s="97">
        <v>0</v>
      </c>
      <c r="I921" s="96">
        <v>0</v>
      </c>
      <c r="J921" s="42">
        <v>0</v>
      </c>
      <c r="K921" s="97">
        <v>0</v>
      </c>
      <c r="L921" s="96">
        <v>0</v>
      </c>
      <c r="M921" s="42">
        <v>0</v>
      </c>
      <c r="N921" s="97">
        <v>0</v>
      </c>
      <c r="O921" s="96">
        <v>0</v>
      </c>
      <c r="P921" s="42">
        <v>0</v>
      </c>
      <c r="Q921" s="97">
        <v>0</v>
      </c>
      <c r="R921" s="96">
        <v>0</v>
      </c>
      <c r="S921" s="42">
        <v>0</v>
      </c>
      <c r="T921" s="97">
        <v>0</v>
      </c>
      <c r="U921" s="96">
        <v>0</v>
      </c>
      <c r="V921" s="42">
        <v>0</v>
      </c>
      <c r="W921" s="97">
        <v>0</v>
      </c>
      <c r="X921" s="96">
        <v>0</v>
      </c>
      <c r="Y921" s="42">
        <v>0</v>
      </c>
      <c r="Z921" s="97">
        <v>0</v>
      </c>
      <c r="AA921" s="96">
        <v>0</v>
      </c>
      <c r="AB921" s="42">
        <v>0</v>
      </c>
      <c r="AC921" s="97">
        <v>0</v>
      </c>
      <c r="AD921" s="96">
        <v>0</v>
      </c>
      <c r="AE921" s="42">
        <v>0</v>
      </c>
      <c r="AF921" s="97">
        <v>0</v>
      </c>
      <c r="AG921" s="96">
        <v>0</v>
      </c>
      <c r="AH921" s="42">
        <v>0</v>
      </c>
      <c r="AI921" s="97">
        <v>0</v>
      </c>
      <c r="AJ921" s="96">
        <v>0</v>
      </c>
      <c r="AK921" s="42">
        <v>0</v>
      </c>
      <c r="AL921" s="97">
        <v>0</v>
      </c>
      <c r="AM921" s="96">
        <v>0</v>
      </c>
      <c r="AN921" s="42">
        <v>0</v>
      </c>
      <c r="AO921" s="97">
        <v>0</v>
      </c>
      <c r="AP921" s="96"/>
      <c r="AQ921" s="42"/>
      <c r="AR921" s="97"/>
      <c r="AT921" s="96">
        <f t="shared" si="380"/>
        <v>0</v>
      </c>
      <c r="AU921" s="42">
        <f t="shared" si="380"/>
        <v>0</v>
      </c>
      <c r="AV921" s="97">
        <f t="shared" si="380"/>
        <v>0</v>
      </c>
      <c r="BC921" s="32">
        <f t="shared" si="381"/>
        <v>0</v>
      </c>
      <c r="BE921" s="23">
        <v>7</v>
      </c>
      <c r="BF921" s="23">
        <v>9</v>
      </c>
      <c r="BG921" s="23">
        <f t="shared" si="382"/>
        <v>5</v>
      </c>
    </row>
    <row r="922" spans="2:59" ht="15" hidden="1" customHeight="1" x14ac:dyDescent="0.3">
      <c r="B922" s="15"/>
      <c r="C922" s="40" t="s">
        <v>22</v>
      </c>
      <c r="D922" s="34" t="s">
        <v>2</v>
      </c>
      <c r="E922" s="35" t="s">
        <v>2</v>
      </c>
      <c r="F922" s="96">
        <v>0</v>
      </c>
      <c r="G922" s="42">
        <v>0</v>
      </c>
      <c r="H922" s="97">
        <v>0</v>
      </c>
      <c r="I922" s="96">
        <v>0</v>
      </c>
      <c r="J922" s="42">
        <v>0</v>
      </c>
      <c r="K922" s="97">
        <v>0</v>
      </c>
      <c r="L922" s="96">
        <v>0</v>
      </c>
      <c r="M922" s="42">
        <v>0</v>
      </c>
      <c r="N922" s="97">
        <v>0</v>
      </c>
      <c r="O922" s="96">
        <v>0</v>
      </c>
      <c r="P922" s="42">
        <v>0</v>
      </c>
      <c r="Q922" s="97">
        <v>0</v>
      </c>
      <c r="R922" s="96">
        <v>0</v>
      </c>
      <c r="S922" s="42">
        <v>0</v>
      </c>
      <c r="T922" s="97">
        <v>0</v>
      </c>
      <c r="U922" s="96">
        <v>0</v>
      </c>
      <c r="V922" s="42">
        <v>0</v>
      </c>
      <c r="W922" s="97">
        <v>0</v>
      </c>
      <c r="X922" s="96">
        <v>0</v>
      </c>
      <c r="Y922" s="42">
        <v>0</v>
      </c>
      <c r="Z922" s="97">
        <v>0</v>
      </c>
      <c r="AA922" s="96">
        <v>0</v>
      </c>
      <c r="AB922" s="42">
        <v>0</v>
      </c>
      <c r="AC922" s="97">
        <v>0</v>
      </c>
      <c r="AD922" s="96">
        <v>0</v>
      </c>
      <c r="AE922" s="42">
        <v>0</v>
      </c>
      <c r="AF922" s="97">
        <v>0</v>
      </c>
      <c r="AG922" s="96">
        <v>0</v>
      </c>
      <c r="AH922" s="42">
        <v>0</v>
      </c>
      <c r="AI922" s="97">
        <v>0</v>
      </c>
      <c r="AJ922" s="96">
        <v>0</v>
      </c>
      <c r="AK922" s="42">
        <v>0</v>
      </c>
      <c r="AL922" s="97">
        <v>0</v>
      </c>
      <c r="AM922" s="96">
        <v>0</v>
      </c>
      <c r="AN922" s="42">
        <v>0</v>
      </c>
      <c r="AO922" s="97">
        <v>0</v>
      </c>
      <c r="AP922" s="96"/>
      <c r="AQ922" s="42"/>
      <c r="AR922" s="97"/>
      <c r="AT922" s="96">
        <f t="shared" si="380"/>
        <v>0</v>
      </c>
      <c r="AU922" s="42">
        <f t="shared" si="380"/>
        <v>0</v>
      </c>
      <c r="AV922" s="97">
        <f t="shared" si="380"/>
        <v>0</v>
      </c>
      <c r="BC922" s="32">
        <f t="shared" si="381"/>
        <v>0</v>
      </c>
      <c r="BE922" s="23">
        <v>7</v>
      </c>
      <c r="BF922" s="23">
        <v>9</v>
      </c>
      <c r="BG922" s="23">
        <f t="shared" si="382"/>
        <v>6</v>
      </c>
    </row>
    <row r="923" spans="2:59" ht="15" hidden="1" customHeight="1" x14ac:dyDescent="0.3">
      <c r="B923" s="15"/>
      <c r="C923" s="40" t="s">
        <v>22</v>
      </c>
      <c r="D923" s="34" t="s">
        <v>2</v>
      </c>
      <c r="E923" s="35" t="s">
        <v>2</v>
      </c>
      <c r="F923" s="96">
        <v>0</v>
      </c>
      <c r="G923" s="42">
        <v>0</v>
      </c>
      <c r="H923" s="97">
        <v>0</v>
      </c>
      <c r="I923" s="96">
        <v>0</v>
      </c>
      <c r="J923" s="42">
        <v>0</v>
      </c>
      <c r="K923" s="97">
        <v>0</v>
      </c>
      <c r="L923" s="96">
        <v>0</v>
      </c>
      <c r="M923" s="42">
        <v>0</v>
      </c>
      <c r="N923" s="97">
        <v>0</v>
      </c>
      <c r="O923" s="96">
        <v>0</v>
      </c>
      <c r="P923" s="42">
        <v>0</v>
      </c>
      <c r="Q923" s="97">
        <v>0</v>
      </c>
      <c r="R923" s="96">
        <v>0</v>
      </c>
      <c r="S923" s="42">
        <v>0</v>
      </c>
      <c r="T923" s="97">
        <v>0</v>
      </c>
      <c r="U923" s="96">
        <v>0</v>
      </c>
      <c r="V923" s="42">
        <v>0</v>
      </c>
      <c r="W923" s="97">
        <v>0</v>
      </c>
      <c r="X923" s="96">
        <v>0</v>
      </c>
      <c r="Y923" s="42">
        <v>0</v>
      </c>
      <c r="Z923" s="97">
        <v>0</v>
      </c>
      <c r="AA923" s="96">
        <v>0</v>
      </c>
      <c r="AB923" s="42">
        <v>0</v>
      </c>
      <c r="AC923" s="97">
        <v>0</v>
      </c>
      <c r="AD923" s="96">
        <v>0</v>
      </c>
      <c r="AE923" s="42">
        <v>0</v>
      </c>
      <c r="AF923" s="97">
        <v>0</v>
      </c>
      <c r="AG923" s="96">
        <v>0</v>
      </c>
      <c r="AH923" s="42">
        <v>0</v>
      </c>
      <c r="AI923" s="97">
        <v>0</v>
      </c>
      <c r="AJ923" s="96">
        <v>0</v>
      </c>
      <c r="AK923" s="42">
        <v>0</v>
      </c>
      <c r="AL923" s="97">
        <v>0</v>
      </c>
      <c r="AM923" s="96">
        <v>0</v>
      </c>
      <c r="AN923" s="42">
        <v>0</v>
      </c>
      <c r="AO923" s="97">
        <v>0</v>
      </c>
      <c r="AP923" s="96"/>
      <c r="AQ923" s="42"/>
      <c r="AR923" s="97"/>
      <c r="AT923" s="96">
        <f t="shared" si="380"/>
        <v>0</v>
      </c>
      <c r="AU923" s="42">
        <f t="shared" si="380"/>
        <v>0</v>
      </c>
      <c r="AV923" s="97">
        <f t="shared" si="380"/>
        <v>0</v>
      </c>
      <c r="BC923" s="32">
        <f t="shared" si="381"/>
        <v>0</v>
      </c>
      <c r="BE923" s="23">
        <v>7</v>
      </c>
      <c r="BF923" s="23">
        <v>9</v>
      </c>
      <c r="BG923" s="23">
        <f t="shared" si="382"/>
        <v>7</v>
      </c>
    </row>
    <row r="924" spans="2:59" ht="15" hidden="1" customHeight="1" x14ac:dyDescent="0.3">
      <c r="B924" s="15"/>
      <c r="C924" s="40" t="s">
        <v>22</v>
      </c>
      <c r="D924" s="34" t="s">
        <v>2</v>
      </c>
      <c r="E924" s="35" t="s">
        <v>2</v>
      </c>
      <c r="F924" s="96">
        <v>0</v>
      </c>
      <c r="G924" s="42">
        <v>0</v>
      </c>
      <c r="H924" s="97">
        <v>0</v>
      </c>
      <c r="I924" s="96">
        <v>0</v>
      </c>
      <c r="J924" s="42">
        <v>0</v>
      </c>
      <c r="K924" s="97">
        <v>0</v>
      </c>
      <c r="L924" s="96">
        <v>0</v>
      </c>
      <c r="M924" s="42">
        <v>0</v>
      </c>
      <c r="N924" s="97">
        <v>0</v>
      </c>
      <c r="O924" s="96">
        <v>0</v>
      </c>
      <c r="P924" s="42">
        <v>0</v>
      </c>
      <c r="Q924" s="97">
        <v>0</v>
      </c>
      <c r="R924" s="96">
        <v>0</v>
      </c>
      <c r="S924" s="42">
        <v>0</v>
      </c>
      <c r="T924" s="97">
        <v>0</v>
      </c>
      <c r="U924" s="96">
        <v>0</v>
      </c>
      <c r="V924" s="42">
        <v>0</v>
      </c>
      <c r="W924" s="97">
        <v>0</v>
      </c>
      <c r="X924" s="96">
        <v>0</v>
      </c>
      <c r="Y924" s="42">
        <v>0</v>
      </c>
      <c r="Z924" s="97">
        <v>0</v>
      </c>
      <c r="AA924" s="96">
        <v>0</v>
      </c>
      <c r="AB924" s="42">
        <v>0</v>
      </c>
      <c r="AC924" s="97">
        <v>0</v>
      </c>
      <c r="AD924" s="96">
        <v>0</v>
      </c>
      <c r="AE924" s="42">
        <v>0</v>
      </c>
      <c r="AF924" s="97">
        <v>0</v>
      </c>
      <c r="AG924" s="96">
        <v>0</v>
      </c>
      <c r="AH924" s="42">
        <v>0</v>
      </c>
      <c r="AI924" s="97">
        <v>0</v>
      </c>
      <c r="AJ924" s="96">
        <v>0</v>
      </c>
      <c r="AK924" s="42">
        <v>0</v>
      </c>
      <c r="AL924" s="97">
        <v>0</v>
      </c>
      <c r="AM924" s="96">
        <v>0</v>
      </c>
      <c r="AN924" s="42">
        <v>0</v>
      </c>
      <c r="AO924" s="97">
        <v>0</v>
      </c>
      <c r="AP924" s="96"/>
      <c r="AQ924" s="42"/>
      <c r="AR924" s="97"/>
      <c r="AT924" s="96">
        <f t="shared" si="380"/>
        <v>0</v>
      </c>
      <c r="AU924" s="42">
        <f t="shared" si="380"/>
        <v>0</v>
      </c>
      <c r="AV924" s="97">
        <f t="shared" si="380"/>
        <v>0</v>
      </c>
      <c r="BC924" s="32">
        <f t="shared" si="381"/>
        <v>0</v>
      </c>
      <c r="BE924" s="23">
        <v>7</v>
      </c>
      <c r="BF924" s="23">
        <v>9</v>
      </c>
      <c r="BG924" s="23">
        <f t="shared" si="382"/>
        <v>8</v>
      </c>
    </row>
    <row r="925" spans="2:59" ht="15" hidden="1" customHeight="1" x14ac:dyDescent="0.3">
      <c r="B925" s="15"/>
      <c r="C925" s="40" t="s">
        <v>22</v>
      </c>
      <c r="D925" s="34" t="s">
        <v>2</v>
      </c>
      <c r="E925" s="35" t="s">
        <v>2</v>
      </c>
      <c r="F925" s="96">
        <v>0</v>
      </c>
      <c r="G925" s="42">
        <v>0</v>
      </c>
      <c r="H925" s="97">
        <v>0</v>
      </c>
      <c r="I925" s="96">
        <v>0</v>
      </c>
      <c r="J925" s="42">
        <v>0</v>
      </c>
      <c r="K925" s="97">
        <v>0</v>
      </c>
      <c r="L925" s="96">
        <v>0</v>
      </c>
      <c r="M925" s="42">
        <v>0</v>
      </c>
      <c r="N925" s="97">
        <v>0</v>
      </c>
      <c r="O925" s="96">
        <v>0</v>
      </c>
      <c r="P925" s="42">
        <v>0</v>
      </c>
      <c r="Q925" s="97">
        <v>0</v>
      </c>
      <c r="R925" s="96">
        <v>0</v>
      </c>
      <c r="S925" s="42">
        <v>0</v>
      </c>
      <c r="T925" s="97">
        <v>0</v>
      </c>
      <c r="U925" s="96">
        <v>0</v>
      </c>
      <c r="V925" s="42">
        <v>0</v>
      </c>
      <c r="W925" s="97">
        <v>0</v>
      </c>
      <c r="X925" s="96">
        <v>0</v>
      </c>
      <c r="Y925" s="42">
        <v>0</v>
      </c>
      <c r="Z925" s="97">
        <v>0</v>
      </c>
      <c r="AA925" s="96">
        <v>0</v>
      </c>
      <c r="AB925" s="42">
        <v>0</v>
      </c>
      <c r="AC925" s="97">
        <v>0</v>
      </c>
      <c r="AD925" s="96">
        <v>0</v>
      </c>
      <c r="AE925" s="42">
        <v>0</v>
      </c>
      <c r="AF925" s="97">
        <v>0</v>
      </c>
      <c r="AG925" s="96">
        <v>0</v>
      </c>
      <c r="AH925" s="42">
        <v>0</v>
      </c>
      <c r="AI925" s="97">
        <v>0</v>
      </c>
      <c r="AJ925" s="96">
        <v>0</v>
      </c>
      <c r="AK925" s="42">
        <v>0</v>
      </c>
      <c r="AL925" s="97">
        <v>0</v>
      </c>
      <c r="AM925" s="96">
        <v>0</v>
      </c>
      <c r="AN925" s="42">
        <v>0</v>
      </c>
      <c r="AO925" s="97">
        <v>0</v>
      </c>
      <c r="AP925" s="96"/>
      <c r="AQ925" s="42"/>
      <c r="AR925" s="97"/>
      <c r="AT925" s="96">
        <f t="shared" si="380"/>
        <v>0</v>
      </c>
      <c r="AU925" s="42">
        <f t="shared" si="380"/>
        <v>0</v>
      </c>
      <c r="AV925" s="97">
        <f t="shared" si="380"/>
        <v>0</v>
      </c>
      <c r="BC925" s="32">
        <f t="shared" si="381"/>
        <v>0</v>
      </c>
      <c r="BE925" s="23">
        <v>7</v>
      </c>
      <c r="BF925" s="23">
        <v>9</v>
      </c>
      <c r="BG925" s="23">
        <f t="shared" si="382"/>
        <v>9</v>
      </c>
    </row>
    <row r="926" spans="2:59" ht="15" hidden="1" customHeight="1" x14ac:dyDescent="0.3">
      <c r="B926" s="15"/>
      <c r="C926" s="40" t="s">
        <v>22</v>
      </c>
      <c r="D926" s="34" t="s">
        <v>2</v>
      </c>
      <c r="E926" s="35" t="s">
        <v>2</v>
      </c>
      <c r="F926" s="96">
        <v>0</v>
      </c>
      <c r="G926" s="42">
        <v>0</v>
      </c>
      <c r="H926" s="97">
        <v>0</v>
      </c>
      <c r="I926" s="96">
        <v>0</v>
      </c>
      <c r="J926" s="42">
        <v>0</v>
      </c>
      <c r="K926" s="97">
        <v>0</v>
      </c>
      <c r="L926" s="96">
        <v>0</v>
      </c>
      <c r="M926" s="42">
        <v>0</v>
      </c>
      <c r="N926" s="97">
        <v>0</v>
      </c>
      <c r="O926" s="96">
        <v>0</v>
      </c>
      <c r="P926" s="42">
        <v>0</v>
      </c>
      <c r="Q926" s="97">
        <v>0</v>
      </c>
      <c r="R926" s="96">
        <v>0</v>
      </c>
      <c r="S926" s="42">
        <v>0</v>
      </c>
      <c r="T926" s="97">
        <v>0</v>
      </c>
      <c r="U926" s="96">
        <v>0</v>
      </c>
      <c r="V926" s="42">
        <v>0</v>
      </c>
      <c r="W926" s="97">
        <v>0</v>
      </c>
      <c r="X926" s="96">
        <v>0</v>
      </c>
      <c r="Y926" s="42">
        <v>0</v>
      </c>
      <c r="Z926" s="97">
        <v>0</v>
      </c>
      <c r="AA926" s="96">
        <v>0</v>
      </c>
      <c r="AB926" s="42">
        <v>0</v>
      </c>
      <c r="AC926" s="97">
        <v>0</v>
      </c>
      <c r="AD926" s="96">
        <v>0</v>
      </c>
      <c r="AE926" s="42">
        <v>0</v>
      </c>
      <c r="AF926" s="97">
        <v>0</v>
      </c>
      <c r="AG926" s="96">
        <v>0</v>
      </c>
      <c r="AH926" s="42">
        <v>0</v>
      </c>
      <c r="AI926" s="97">
        <v>0</v>
      </c>
      <c r="AJ926" s="96">
        <v>0</v>
      </c>
      <c r="AK926" s="42">
        <v>0</v>
      </c>
      <c r="AL926" s="97">
        <v>0</v>
      </c>
      <c r="AM926" s="96">
        <v>0</v>
      </c>
      <c r="AN926" s="42">
        <v>0</v>
      </c>
      <c r="AO926" s="97">
        <v>0</v>
      </c>
      <c r="AP926" s="96"/>
      <c r="AQ926" s="42"/>
      <c r="AR926" s="97"/>
      <c r="AT926" s="96">
        <f t="shared" si="380"/>
        <v>0</v>
      </c>
      <c r="AU926" s="42">
        <f t="shared" si="380"/>
        <v>0</v>
      </c>
      <c r="AV926" s="97">
        <f t="shared" si="380"/>
        <v>0</v>
      </c>
      <c r="BC926" s="32">
        <f t="shared" si="381"/>
        <v>0</v>
      </c>
      <c r="BE926" s="23">
        <v>7</v>
      </c>
      <c r="BF926" s="23">
        <v>9</v>
      </c>
      <c r="BG926" s="23">
        <f t="shared" si="382"/>
        <v>10</v>
      </c>
    </row>
    <row r="927" spans="2:59" ht="15" customHeight="1" x14ac:dyDescent="0.3">
      <c r="B927" s="15"/>
      <c r="C927" s="40" t="s">
        <v>23</v>
      </c>
      <c r="D927" s="34" t="s">
        <v>251</v>
      </c>
      <c r="E927" s="35" t="s">
        <v>1041</v>
      </c>
      <c r="F927" s="96">
        <v>0</v>
      </c>
      <c r="G927" s="42">
        <v>0</v>
      </c>
      <c r="H927" s="97">
        <v>0</v>
      </c>
      <c r="I927" s="96">
        <v>0</v>
      </c>
      <c r="J927" s="42">
        <v>0</v>
      </c>
      <c r="K927" s="97">
        <v>0</v>
      </c>
      <c r="L927" s="96">
        <v>0</v>
      </c>
      <c r="M927" s="42">
        <v>0</v>
      </c>
      <c r="N927" s="97">
        <v>0</v>
      </c>
      <c r="O927" s="96">
        <v>0</v>
      </c>
      <c r="P927" s="42">
        <v>0</v>
      </c>
      <c r="Q927" s="97">
        <v>0</v>
      </c>
      <c r="R927" s="96">
        <v>2226</v>
      </c>
      <c r="S927" s="42">
        <v>2326</v>
      </c>
      <c r="T927" s="97">
        <v>2432</v>
      </c>
      <c r="U927" s="96">
        <v>0</v>
      </c>
      <c r="V927" s="42">
        <v>0</v>
      </c>
      <c r="W927" s="97">
        <v>0</v>
      </c>
      <c r="X927" s="96">
        <v>0</v>
      </c>
      <c r="Y927" s="42">
        <v>0</v>
      </c>
      <c r="Z927" s="97">
        <v>0</v>
      </c>
      <c r="AA927" s="96">
        <v>0</v>
      </c>
      <c r="AB927" s="42">
        <v>0</v>
      </c>
      <c r="AC927" s="97">
        <v>0</v>
      </c>
      <c r="AD927" s="96">
        <v>0</v>
      </c>
      <c r="AE927" s="42">
        <v>0</v>
      </c>
      <c r="AF927" s="97">
        <v>0</v>
      </c>
      <c r="AG927" s="96">
        <v>0</v>
      </c>
      <c r="AH927" s="42">
        <v>0</v>
      </c>
      <c r="AI927" s="97">
        <v>0</v>
      </c>
      <c r="AJ927" s="96">
        <v>0</v>
      </c>
      <c r="AK927" s="42">
        <v>0</v>
      </c>
      <c r="AL927" s="97">
        <v>0</v>
      </c>
      <c r="AM927" s="96">
        <v>0</v>
      </c>
      <c r="AN927" s="42">
        <v>0</v>
      </c>
      <c r="AO927" s="97">
        <v>0</v>
      </c>
      <c r="AP927" s="96"/>
      <c r="AQ927" s="42"/>
      <c r="AR927" s="97"/>
      <c r="AT927" s="96">
        <f t="shared" si="380"/>
        <v>2226</v>
      </c>
      <c r="AU927" s="42">
        <f t="shared" si="380"/>
        <v>2326</v>
      </c>
      <c r="AV927" s="97">
        <f t="shared" si="380"/>
        <v>2432</v>
      </c>
      <c r="BC927" s="32">
        <f t="shared" si="381"/>
        <v>1</v>
      </c>
      <c r="BE927" s="23">
        <v>7</v>
      </c>
      <c r="BF927" s="23">
        <v>10</v>
      </c>
      <c r="BG927" s="23">
        <f t="shared" si="382"/>
        <v>1</v>
      </c>
    </row>
    <row r="928" spans="2:59" ht="15" customHeight="1" x14ac:dyDescent="0.3">
      <c r="B928" s="15"/>
      <c r="C928" s="50" t="str">
        <f>IF(LEN(E927)&lt;1,"","Total: " &amp; LEFT(E927,LEN(E927)-21) &amp; "Municipalities")</f>
        <v>Total: John Taolo Gaetsewe Municipalities</v>
      </c>
      <c r="D928" s="51"/>
      <c r="E928" s="52"/>
      <c r="F928" s="63">
        <f>SUM(F917:F927)</f>
        <v>153870</v>
      </c>
      <c r="G928" s="54">
        <f>SUM(G917:G927)</f>
        <v>150609</v>
      </c>
      <c r="H928" s="64">
        <f>SUM(H917:H927)</f>
        <v>163155</v>
      </c>
      <c r="I928" s="63">
        <f t="shared" ref="I928:Q928" si="383">SUM(I917:I927)</f>
        <v>0</v>
      </c>
      <c r="J928" s="54">
        <f t="shared" si="383"/>
        <v>0</v>
      </c>
      <c r="K928" s="64">
        <f t="shared" si="383"/>
        <v>0</v>
      </c>
      <c r="L928" s="63">
        <f t="shared" si="383"/>
        <v>4000</v>
      </c>
      <c r="M928" s="54">
        <f t="shared" si="383"/>
        <v>3000</v>
      </c>
      <c r="N928" s="64">
        <f t="shared" si="383"/>
        <v>0</v>
      </c>
      <c r="O928" s="63">
        <f t="shared" si="383"/>
        <v>58008</v>
      </c>
      <c r="P928" s="54">
        <f t="shared" si="383"/>
        <v>26320</v>
      </c>
      <c r="Q928" s="64">
        <f t="shared" si="383"/>
        <v>27192</v>
      </c>
      <c r="R928" s="63">
        <f>SUM(R917:R927)</f>
        <v>2226</v>
      </c>
      <c r="S928" s="54">
        <f>SUM(S917:S927)</f>
        <v>2326</v>
      </c>
      <c r="T928" s="64">
        <f>SUM(T917:T927)</f>
        <v>2432</v>
      </c>
      <c r="U928" s="63">
        <f t="shared" ref="U928:AL928" si="384">SUM(U917:U927)</f>
        <v>0</v>
      </c>
      <c r="V928" s="54">
        <f t="shared" si="384"/>
        <v>0</v>
      </c>
      <c r="W928" s="64">
        <f t="shared" si="384"/>
        <v>0</v>
      </c>
      <c r="X928" s="63">
        <f t="shared" si="384"/>
        <v>106000</v>
      </c>
      <c r="Y928" s="54">
        <f t="shared" si="384"/>
        <v>110000</v>
      </c>
      <c r="Z928" s="64">
        <f t="shared" si="384"/>
        <v>148000</v>
      </c>
      <c r="AA928" s="63">
        <f t="shared" si="384"/>
        <v>0</v>
      </c>
      <c r="AB928" s="54">
        <f t="shared" si="384"/>
        <v>0</v>
      </c>
      <c r="AC928" s="64">
        <f t="shared" si="384"/>
        <v>0</v>
      </c>
      <c r="AD928" s="63">
        <f t="shared" si="384"/>
        <v>1000</v>
      </c>
      <c r="AE928" s="54">
        <f t="shared" si="384"/>
        <v>1000</v>
      </c>
      <c r="AF928" s="64">
        <f t="shared" si="384"/>
        <v>10000</v>
      </c>
      <c r="AG928" s="63">
        <f t="shared" si="384"/>
        <v>0</v>
      </c>
      <c r="AH928" s="54">
        <f t="shared" si="384"/>
        <v>0</v>
      </c>
      <c r="AI928" s="64">
        <f t="shared" si="384"/>
        <v>0</v>
      </c>
      <c r="AJ928" s="63">
        <f t="shared" si="384"/>
        <v>0</v>
      </c>
      <c r="AK928" s="54">
        <f t="shared" si="384"/>
        <v>0</v>
      </c>
      <c r="AL928" s="64">
        <f t="shared" si="384"/>
        <v>0</v>
      </c>
      <c r="AM928" s="63">
        <f>SUM(AM917:AM927)</f>
        <v>0</v>
      </c>
      <c r="AN928" s="54">
        <f>SUM(AN917:AN927)</f>
        <v>0</v>
      </c>
      <c r="AO928" s="64">
        <f>SUM(AO917:AO927)</f>
        <v>0</v>
      </c>
      <c r="AP928" s="63"/>
      <c r="AQ928" s="54"/>
      <c r="AR928" s="64"/>
      <c r="AT928" s="63">
        <f t="shared" ref="AT928:AV928" si="385">SUM(AT917:AT927)</f>
        <v>325104</v>
      </c>
      <c r="AU928" s="54">
        <f t="shared" si="385"/>
        <v>293255</v>
      </c>
      <c r="AV928" s="64">
        <f t="shared" si="385"/>
        <v>350779</v>
      </c>
      <c r="BC928" s="32">
        <f>IF(SUM(BC917:BC927)=0,0,1)</f>
        <v>1</v>
      </c>
    </row>
    <row r="929" spans="2:59" ht="15" customHeight="1" x14ac:dyDescent="0.3">
      <c r="B929" s="15"/>
      <c r="C929" s="40"/>
      <c r="D929" s="34"/>
      <c r="E929" s="35"/>
      <c r="F929" s="96"/>
      <c r="G929" s="42"/>
      <c r="H929" s="97"/>
      <c r="I929" s="96"/>
      <c r="J929" s="42"/>
      <c r="K929" s="97"/>
      <c r="L929" s="96"/>
      <c r="M929" s="42"/>
      <c r="N929" s="97"/>
      <c r="O929" s="96"/>
      <c r="P929" s="42"/>
      <c r="Q929" s="97"/>
      <c r="R929" s="96"/>
      <c r="S929" s="42"/>
      <c r="T929" s="97"/>
      <c r="U929" s="96"/>
      <c r="V929" s="42"/>
      <c r="W929" s="97"/>
      <c r="X929" s="96"/>
      <c r="Y929" s="42"/>
      <c r="Z929" s="97"/>
      <c r="AA929" s="96"/>
      <c r="AB929" s="42"/>
      <c r="AC929" s="97"/>
      <c r="AD929" s="96"/>
      <c r="AE929" s="42"/>
      <c r="AF929" s="97"/>
      <c r="AG929" s="96"/>
      <c r="AH929" s="42"/>
      <c r="AI929" s="97"/>
      <c r="AJ929" s="96"/>
      <c r="AK929" s="42"/>
      <c r="AL929" s="97"/>
      <c r="AM929" s="96"/>
      <c r="AN929" s="42"/>
      <c r="AO929" s="97"/>
      <c r="AP929" s="96"/>
      <c r="AQ929" s="42"/>
      <c r="AR929" s="97"/>
      <c r="AT929" s="96"/>
      <c r="AU929" s="42"/>
      <c r="AV929" s="97"/>
      <c r="BC929" s="32">
        <f>IF(BC928=0,0,1)</f>
        <v>1</v>
      </c>
    </row>
    <row r="930" spans="2:59" ht="15" hidden="1" customHeight="1" x14ac:dyDescent="0.3">
      <c r="B930" s="15"/>
      <c r="C930" s="40" t="s">
        <v>22</v>
      </c>
      <c r="D930" s="34" t="s">
        <v>2</v>
      </c>
      <c r="E930" s="35" t="s">
        <v>2</v>
      </c>
      <c r="F930" s="96">
        <v>0</v>
      </c>
      <c r="G930" s="42">
        <v>0</v>
      </c>
      <c r="H930" s="97">
        <v>0</v>
      </c>
      <c r="I930" s="96">
        <v>0</v>
      </c>
      <c r="J930" s="42">
        <v>0</v>
      </c>
      <c r="K930" s="97">
        <v>0</v>
      </c>
      <c r="L930" s="96">
        <v>0</v>
      </c>
      <c r="M930" s="42">
        <v>0</v>
      </c>
      <c r="N930" s="97">
        <v>0</v>
      </c>
      <c r="O930" s="96">
        <v>0</v>
      </c>
      <c r="P930" s="42">
        <v>0</v>
      </c>
      <c r="Q930" s="97">
        <v>0</v>
      </c>
      <c r="R930" s="96">
        <v>0</v>
      </c>
      <c r="S930" s="42">
        <v>0</v>
      </c>
      <c r="T930" s="97">
        <v>0</v>
      </c>
      <c r="U930" s="96">
        <v>0</v>
      </c>
      <c r="V930" s="42">
        <v>0</v>
      </c>
      <c r="W930" s="97">
        <v>0</v>
      </c>
      <c r="X930" s="96">
        <v>0</v>
      </c>
      <c r="Y930" s="42">
        <v>0</v>
      </c>
      <c r="Z930" s="97">
        <v>0</v>
      </c>
      <c r="AA930" s="96">
        <v>0</v>
      </c>
      <c r="AB930" s="42">
        <v>0</v>
      </c>
      <c r="AC930" s="97">
        <v>0</v>
      </c>
      <c r="AD930" s="96">
        <v>0</v>
      </c>
      <c r="AE930" s="42">
        <v>0</v>
      </c>
      <c r="AF930" s="97">
        <v>0</v>
      </c>
      <c r="AG930" s="96">
        <v>0</v>
      </c>
      <c r="AH930" s="42">
        <v>0</v>
      </c>
      <c r="AI930" s="97">
        <v>0</v>
      </c>
      <c r="AJ930" s="96">
        <v>0</v>
      </c>
      <c r="AK930" s="42">
        <v>0</v>
      </c>
      <c r="AL930" s="97">
        <v>0</v>
      </c>
      <c r="AM930" s="96">
        <v>0</v>
      </c>
      <c r="AN930" s="42">
        <v>0</v>
      </c>
      <c r="AO930" s="97">
        <v>0</v>
      </c>
      <c r="AP930" s="96"/>
      <c r="AQ930" s="42"/>
      <c r="AR930" s="97"/>
      <c r="AT930" s="96">
        <f t="shared" ref="AT930:AV940" si="386">F930+I930+L930+O930+R930+AP930+U930+AA930+AM930+AD930</f>
        <v>0</v>
      </c>
      <c r="AU930" s="42">
        <f t="shared" si="386"/>
        <v>0</v>
      </c>
      <c r="AV930" s="97">
        <f t="shared" si="386"/>
        <v>0</v>
      </c>
      <c r="BC930" s="32">
        <f t="shared" ref="BC930:BC940" si="387">IF(LEN(E930)&lt;2,0,1)</f>
        <v>0</v>
      </c>
      <c r="BE930" s="23">
        <v>7</v>
      </c>
      <c r="BF930" s="23">
        <v>11</v>
      </c>
      <c r="BG930" s="23">
        <v>1</v>
      </c>
    </row>
    <row r="931" spans="2:59" ht="15" hidden="1" customHeight="1" x14ac:dyDescent="0.3">
      <c r="B931" s="15"/>
      <c r="C931" s="40" t="s">
        <v>22</v>
      </c>
      <c r="D931" s="34" t="s">
        <v>2</v>
      </c>
      <c r="E931" s="35" t="s">
        <v>2</v>
      </c>
      <c r="F931" s="96">
        <v>0</v>
      </c>
      <c r="G931" s="42">
        <v>0</v>
      </c>
      <c r="H931" s="97">
        <v>0</v>
      </c>
      <c r="I931" s="96">
        <v>0</v>
      </c>
      <c r="J931" s="42">
        <v>0</v>
      </c>
      <c r="K931" s="97">
        <v>0</v>
      </c>
      <c r="L931" s="96">
        <v>0</v>
      </c>
      <c r="M931" s="42">
        <v>0</v>
      </c>
      <c r="N931" s="97">
        <v>0</v>
      </c>
      <c r="O931" s="96">
        <v>0</v>
      </c>
      <c r="P931" s="42">
        <v>0</v>
      </c>
      <c r="Q931" s="97">
        <v>0</v>
      </c>
      <c r="R931" s="96">
        <v>0</v>
      </c>
      <c r="S931" s="42">
        <v>0</v>
      </c>
      <c r="T931" s="97">
        <v>0</v>
      </c>
      <c r="U931" s="96">
        <v>0</v>
      </c>
      <c r="V931" s="42">
        <v>0</v>
      </c>
      <c r="W931" s="97">
        <v>0</v>
      </c>
      <c r="X931" s="96">
        <v>0</v>
      </c>
      <c r="Y931" s="42">
        <v>0</v>
      </c>
      <c r="Z931" s="97">
        <v>0</v>
      </c>
      <c r="AA931" s="96">
        <v>0</v>
      </c>
      <c r="AB931" s="42">
        <v>0</v>
      </c>
      <c r="AC931" s="97">
        <v>0</v>
      </c>
      <c r="AD931" s="96">
        <v>0</v>
      </c>
      <c r="AE931" s="42">
        <v>0</v>
      </c>
      <c r="AF931" s="97">
        <v>0</v>
      </c>
      <c r="AG931" s="96">
        <v>0</v>
      </c>
      <c r="AH931" s="42">
        <v>0</v>
      </c>
      <c r="AI931" s="97">
        <v>0</v>
      </c>
      <c r="AJ931" s="96">
        <v>0</v>
      </c>
      <c r="AK931" s="42">
        <v>0</v>
      </c>
      <c r="AL931" s="97">
        <v>0</v>
      </c>
      <c r="AM931" s="96">
        <v>0</v>
      </c>
      <c r="AN931" s="42">
        <v>0</v>
      </c>
      <c r="AO931" s="97">
        <v>0</v>
      </c>
      <c r="AP931" s="96"/>
      <c r="AQ931" s="42"/>
      <c r="AR931" s="97"/>
      <c r="AT931" s="96">
        <f t="shared" si="386"/>
        <v>0</v>
      </c>
      <c r="AU931" s="42">
        <f t="shared" si="386"/>
        <v>0</v>
      </c>
      <c r="AV931" s="97">
        <f t="shared" si="386"/>
        <v>0</v>
      </c>
      <c r="BC931" s="32">
        <f t="shared" si="387"/>
        <v>0</v>
      </c>
      <c r="BE931" s="23">
        <v>7</v>
      </c>
      <c r="BF931" s="23">
        <v>11</v>
      </c>
      <c r="BG931" s="23">
        <f>IF(BF931=BF930,BG930+1,1)</f>
        <v>2</v>
      </c>
    </row>
    <row r="932" spans="2:59" ht="15" hidden="1" customHeight="1" x14ac:dyDescent="0.3">
      <c r="B932" s="15"/>
      <c r="C932" s="40" t="s">
        <v>22</v>
      </c>
      <c r="D932" s="34" t="s">
        <v>2</v>
      </c>
      <c r="E932" s="35" t="s">
        <v>2</v>
      </c>
      <c r="F932" s="96">
        <v>0</v>
      </c>
      <c r="G932" s="42">
        <v>0</v>
      </c>
      <c r="H932" s="97">
        <v>0</v>
      </c>
      <c r="I932" s="96">
        <v>0</v>
      </c>
      <c r="J932" s="42">
        <v>0</v>
      </c>
      <c r="K932" s="97">
        <v>0</v>
      </c>
      <c r="L932" s="96">
        <v>0</v>
      </c>
      <c r="M932" s="42">
        <v>0</v>
      </c>
      <c r="N932" s="97">
        <v>0</v>
      </c>
      <c r="O932" s="96">
        <v>0</v>
      </c>
      <c r="P932" s="42">
        <v>0</v>
      </c>
      <c r="Q932" s="97">
        <v>0</v>
      </c>
      <c r="R932" s="96">
        <v>0</v>
      </c>
      <c r="S932" s="42">
        <v>0</v>
      </c>
      <c r="T932" s="97">
        <v>0</v>
      </c>
      <c r="U932" s="96">
        <v>0</v>
      </c>
      <c r="V932" s="42">
        <v>0</v>
      </c>
      <c r="W932" s="97">
        <v>0</v>
      </c>
      <c r="X932" s="96">
        <v>0</v>
      </c>
      <c r="Y932" s="42">
        <v>0</v>
      </c>
      <c r="Z932" s="97">
        <v>0</v>
      </c>
      <c r="AA932" s="96">
        <v>0</v>
      </c>
      <c r="AB932" s="42">
        <v>0</v>
      </c>
      <c r="AC932" s="97">
        <v>0</v>
      </c>
      <c r="AD932" s="96">
        <v>0</v>
      </c>
      <c r="AE932" s="42">
        <v>0</v>
      </c>
      <c r="AF932" s="97">
        <v>0</v>
      </c>
      <c r="AG932" s="96">
        <v>0</v>
      </c>
      <c r="AH932" s="42">
        <v>0</v>
      </c>
      <c r="AI932" s="97">
        <v>0</v>
      </c>
      <c r="AJ932" s="96">
        <v>0</v>
      </c>
      <c r="AK932" s="42">
        <v>0</v>
      </c>
      <c r="AL932" s="97">
        <v>0</v>
      </c>
      <c r="AM932" s="96">
        <v>0</v>
      </c>
      <c r="AN932" s="42">
        <v>0</v>
      </c>
      <c r="AO932" s="97">
        <v>0</v>
      </c>
      <c r="AP932" s="96"/>
      <c r="AQ932" s="42"/>
      <c r="AR932" s="97"/>
      <c r="AT932" s="96">
        <f t="shared" si="386"/>
        <v>0</v>
      </c>
      <c r="AU932" s="42">
        <f t="shared" si="386"/>
        <v>0</v>
      </c>
      <c r="AV932" s="97">
        <f t="shared" si="386"/>
        <v>0</v>
      </c>
      <c r="BC932" s="32">
        <f t="shared" si="387"/>
        <v>0</v>
      </c>
      <c r="BE932" s="23">
        <v>7</v>
      </c>
      <c r="BF932" s="23">
        <v>11</v>
      </c>
      <c r="BG932" s="23">
        <f t="shared" ref="BG932:BG940" si="388">IF(BF932=BF931,BG931+1,1)</f>
        <v>3</v>
      </c>
    </row>
    <row r="933" spans="2:59" ht="15" hidden="1" customHeight="1" x14ac:dyDescent="0.3">
      <c r="B933" s="15"/>
      <c r="C933" s="40" t="s">
        <v>22</v>
      </c>
      <c r="D933" s="34" t="s">
        <v>2</v>
      </c>
      <c r="E933" s="35" t="s">
        <v>2</v>
      </c>
      <c r="F933" s="96">
        <v>0</v>
      </c>
      <c r="G933" s="42">
        <v>0</v>
      </c>
      <c r="H933" s="97">
        <v>0</v>
      </c>
      <c r="I933" s="96">
        <v>0</v>
      </c>
      <c r="J933" s="42">
        <v>0</v>
      </c>
      <c r="K933" s="97">
        <v>0</v>
      </c>
      <c r="L933" s="96">
        <v>0</v>
      </c>
      <c r="M933" s="42">
        <v>0</v>
      </c>
      <c r="N933" s="97">
        <v>0</v>
      </c>
      <c r="O933" s="96">
        <v>0</v>
      </c>
      <c r="P933" s="42">
        <v>0</v>
      </c>
      <c r="Q933" s="97">
        <v>0</v>
      </c>
      <c r="R933" s="96">
        <v>0</v>
      </c>
      <c r="S933" s="42">
        <v>0</v>
      </c>
      <c r="T933" s="97">
        <v>0</v>
      </c>
      <c r="U933" s="96">
        <v>0</v>
      </c>
      <c r="V933" s="42">
        <v>0</v>
      </c>
      <c r="W933" s="97">
        <v>0</v>
      </c>
      <c r="X933" s="96">
        <v>0</v>
      </c>
      <c r="Y933" s="42">
        <v>0</v>
      </c>
      <c r="Z933" s="97">
        <v>0</v>
      </c>
      <c r="AA933" s="96">
        <v>0</v>
      </c>
      <c r="AB933" s="42">
        <v>0</v>
      </c>
      <c r="AC933" s="97">
        <v>0</v>
      </c>
      <c r="AD933" s="96">
        <v>0</v>
      </c>
      <c r="AE933" s="42">
        <v>0</v>
      </c>
      <c r="AF933" s="97">
        <v>0</v>
      </c>
      <c r="AG933" s="96">
        <v>0</v>
      </c>
      <c r="AH933" s="42">
        <v>0</v>
      </c>
      <c r="AI933" s="97">
        <v>0</v>
      </c>
      <c r="AJ933" s="96">
        <v>0</v>
      </c>
      <c r="AK933" s="42">
        <v>0</v>
      </c>
      <c r="AL933" s="97">
        <v>0</v>
      </c>
      <c r="AM933" s="96">
        <v>0</v>
      </c>
      <c r="AN933" s="42">
        <v>0</v>
      </c>
      <c r="AO933" s="97">
        <v>0</v>
      </c>
      <c r="AP933" s="96"/>
      <c r="AQ933" s="42"/>
      <c r="AR933" s="97"/>
      <c r="AT933" s="96">
        <f t="shared" si="386"/>
        <v>0</v>
      </c>
      <c r="AU933" s="42">
        <f t="shared" si="386"/>
        <v>0</v>
      </c>
      <c r="AV933" s="97">
        <f t="shared" si="386"/>
        <v>0</v>
      </c>
      <c r="BC933" s="32">
        <f t="shared" si="387"/>
        <v>0</v>
      </c>
      <c r="BE933" s="23">
        <v>7</v>
      </c>
      <c r="BF933" s="23">
        <v>11</v>
      </c>
      <c r="BG933" s="23">
        <f t="shared" si="388"/>
        <v>4</v>
      </c>
    </row>
    <row r="934" spans="2:59" ht="15" hidden="1" customHeight="1" x14ac:dyDescent="0.3">
      <c r="B934" s="15"/>
      <c r="C934" s="40" t="s">
        <v>22</v>
      </c>
      <c r="D934" s="34" t="s">
        <v>2</v>
      </c>
      <c r="E934" s="35" t="s">
        <v>2</v>
      </c>
      <c r="F934" s="96">
        <v>0</v>
      </c>
      <c r="G934" s="42">
        <v>0</v>
      </c>
      <c r="H934" s="97">
        <v>0</v>
      </c>
      <c r="I934" s="96">
        <v>0</v>
      </c>
      <c r="J934" s="42">
        <v>0</v>
      </c>
      <c r="K934" s="97">
        <v>0</v>
      </c>
      <c r="L934" s="96">
        <v>0</v>
      </c>
      <c r="M934" s="42">
        <v>0</v>
      </c>
      <c r="N934" s="97">
        <v>0</v>
      </c>
      <c r="O934" s="96">
        <v>0</v>
      </c>
      <c r="P934" s="42">
        <v>0</v>
      </c>
      <c r="Q934" s="97">
        <v>0</v>
      </c>
      <c r="R934" s="96">
        <v>0</v>
      </c>
      <c r="S934" s="42">
        <v>0</v>
      </c>
      <c r="T934" s="97">
        <v>0</v>
      </c>
      <c r="U934" s="96">
        <v>0</v>
      </c>
      <c r="V934" s="42">
        <v>0</v>
      </c>
      <c r="W934" s="97">
        <v>0</v>
      </c>
      <c r="X934" s="96">
        <v>0</v>
      </c>
      <c r="Y934" s="42">
        <v>0</v>
      </c>
      <c r="Z934" s="97">
        <v>0</v>
      </c>
      <c r="AA934" s="96">
        <v>0</v>
      </c>
      <c r="AB934" s="42">
        <v>0</v>
      </c>
      <c r="AC934" s="97">
        <v>0</v>
      </c>
      <c r="AD934" s="96">
        <v>0</v>
      </c>
      <c r="AE934" s="42">
        <v>0</v>
      </c>
      <c r="AF934" s="97">
        <v>0</v>
      </c>
      <c r="AG934" s="96">
        <v>0</v>
      </c>
      <c r="AH934" s="42">
        <v>0</v>
      </c>
      <c r="AI934" s="97">
        <v>0</v>
      </c>
      <c r="AJ934" s="96">
        <v>0</v>
      </c>
      <c r="AK934" s="42">
        <v>0</v>
      </c>
      <c r="AL934" s="97">
        <v>0</v>
      </c>
      <c r="AM934" s="96">
        <v>0</v>
      </c>
      <c r="AN934" s="42">
        <v>0</v>
      </c>
      <c r="AO934" s="97">
        <v>0</v>
      </c>
      <c r="AP934" s="96"/>
      <c r="AQ934" s="42"/>
      <c r="AR934" s="97"/>
      <c r="AT934" s="96">
        <f t="shared" si="386"/>
        <v>0</v>
      </c>
      <c r="AU934" s="42">
        <f t="shared" si="386"/>
        <v>0</v>
      </c>
      <c r="AV934" s="97">
        <f t="shared" si="386"/>
        <v>0</v>
      </c>
      <c r="BC934" s="32">
        <f t="shared" si="387"/>
        <v>0</v>
      </c>
      <c r="BE934" s="23">
        <v>7</v>
      </c>
      <c r="BF934" s="23">
        <v>11</v>
      </c>
      <c r="BG934" s="23">
        <f t="shared" si="388"/>
        <v>5</v>
      </c>
    </row>
    <row r="935" spans="2:59" ht="15" hidden="1" customHeight="1" x14ac:dyDescent="0.3">
      <c r="B935" s="15"/>
      <c r="C935" s="40" t="s">
        <v>22</v>
      </c>
      <c r="D935" s="34" t="s">
        <v>2</v>
      </c>
      <c r="E935" s="35" t="s">
        <v>2</v>
      </c>
      <c r="F935" s="96">
        <v>0</v>
      </c>
      <c r="G935" s="42">
        <v>0</v>
      </c>
      <c r="H935" s="97">
        <v>0</v>
      </c>
      <c r="I935" s="96">
        <v>0</v>
      </c>
      <c r="J935" s="42">
        <v>0</v>
      </c>
      <c r="K935" s="97">
        <v>0</v>
      </c>
      <c r="L935" s="96">
        <v>0</v>
      </c>
      <c r="M935" s="42">
        <v>0</v>
      </c>
      <c r="N935" s="97">
        <v>0</v>
      </c>
      <c r="O935" s="96">
        <v>0</v>
      </c>
      <c r="P935" s="42">
        <v>0</v>
      </c>
      <c r="Q935" s="97">
        <v>0</v>
      </c>
      <c r="R935" s="96">
        <v>0</v>
      </c>
      <c r="S935" s="42">
        <v>0</v>
      </c>
      <c r="T935" s="97">
        <v>0</v>
      </c>
      <c r="U935" s="96">
        <v>0</v>
      </c>
      <c r="V935" s="42">
        <v>0</v>
      </c>
      <c r="W935" s="97">
        <v>0</v>
      </c>
      <c r="X935" s="96">
        <v>0</v>
      </c>
      <c r="Y935" s="42">
        <v>0</v>
      </c>
      <c r="Z935" s="97">
        <v>0</v>
      </c>
      <c r="AA935" s="96">
        <v>0</v>
      </c>
      <c r="AB935" s="42">
        <v>0</v>
      </c>
      <c r="AC935" s="97">
        <v>0</v>
      </c>
      <c r="AD935" s="96">
        <v>0</v>
      </c>
      <c r="AE935" s="42">
        <v>0</v>
      </c>
      <c r="AF935" s="97">
        <v>0</v>
      </c>
      <c r="AG935" s="96">
        <v>0</v>
      </c>
      <c r="AH935" s="42">
        <v>0</v>
      </c>
      <c r="AI935" s="97">
        <v>0</v>
      </c>
      <c r="AJ935" s="96">
        <v>0</v>
      </c>
      <c r="AK935" s="42">
        <v>0</v>
      </c>
      <c r="AL935" s="97">
        <v>0</v>
      </c>
      <c r="AM935" s="96">
        <v>0</v>
      </c>
      <c r="AN935" s="42">
        <v>0</v>
      </c>
      <c r="AO935" s="97">
        <v>0</v>
      </c>
      <c r="AP935" s="96"/>
      <c r="AQ935" s="42"/>
      <c r="AR935" s="97"/>
      <c r="AT935" s="96">
        <f t="shared" si="386"/>
        <v>0</v>
      </c>
      <c r="AU935" s="42">
        <f t="shared" si="386"/>
        <v>0</v>
      </c>
      <c r="AV935" s="97">
        <f t="shared" si="386"/>
        <v>0</v>
      </c>
      <c r="BC935" s="32">
        <f t="shared" si="387"/>
        <v>0</v>
      </c>
      <c r="BE935" s="23">
        <v>7</v>
      </c>
      <c r="BF935" s="23">
        <v>11</v>
      </c>
      <c r="BG935" s="23">
        <f t="shared" si="388"/>
        <v>6</v>
      </c>
    </row>
    <row r="936" spans="2:59" ht="15" hidden="1" customHeight="1" x14ac:dyDescent="0.3">
      <c r="B936" s="15"/>
      <c r="C936" s="40" t="s">
        <v>22</v>
      </c>
      <c r="D936" s="34" t="s">
        <v>2</v>
      </c>
      <c r="E936" s="35" t="s">
        <v>2</v>
      </c>
      <c r="F936" s="96">
        <v>0</v>
      </c>
      <c r="G936" s="42">
        <v>0</v>
      </c>
      <c r="H936" s="97">
        <v>0</v>
      </c>
      <c r="I936" s="96">
        <v>0</v>
      </c>
      <c r="J936" s="42">
        <v>0</v>
      </c>
      <c r="K936" s="97">
        <v>0</v>
      </c>
      <c r="L936" s="96">
        <v>0</v>
      </c>
      <c r="M936" s="42">
        <v>0</v>
      </c>
      <c r="N936" s="97">
        <v>0</v>
      </c>
      <c r="O936" s="96">
        <v>0</v>
      </c>
      <c r="P936" s="42">
        <v>0</v>
      </c>
      <c r="Q936" s="97">
        <v>0</v>
      </c>
      <c r="R936" s="96">
        <v>0</v>
      </c>
      <c r="S936" s="42">
        <v>0</v>
      </c>
      <c r="T936" s="97">
        <v>0</v>
      </c>
      <c r="U936" s="96">
        <v>0</v>
      </c>
      <c r="V936" s="42">
        <v>0</v>
      </c>
      <c r="W936" s="97">
        <v>0</v>
      </c>
      <c r="X936" s="96">
        <v>0</v>
      </c>
      <c r="Y936" s="42">
        <v>0</v>
      </c>
      <c r="Z936" s="97">
        <v>0</v>
      </c>
      <c r="AA936" s="96">
        <v>0</v>
      </c>
      <c r="AB936" s="42">
        <v>0</v>
      </c>
      <c r="AC936" s="97">
        <v>0</v>
      </c>
      <c r="AD936" s="96">
        <v>0</v>
      </c>
      <c r="AE936" s="42">
        <v>0</v>
      </c>
      <c r="AF936" s="97">
        <v>0</v>
      </c>
      <c r="AG936" s="96">
        <v>0</v>
      </c>
      <c r="AH936" s="42">
        <v>0</v>
      </c>
      <c r="AI936" s="97">
        <v>0</v>
      </c>
      <c r="AJ936" s="96">
        <v>0</v>
      </c>
      <c r="AK936" s="42">
        <v>0</v>
      </c>
      <c r="AL936" s="97">
        <v>0</v>
      </c>
      <c r="AM936" s="96">
        <v>0</v>
      </c>
      <c r="AN936" s="42">
        <v>0</v>
      </c>
      <c r="AO936" s="97">
        <v>0</v>
      </c>
      <c r="AP936" s="96"/>
      <c r="AQ936" s="42"/>
      <c r="AR936" s="97"/>
      <c r="AT936" s="96">
        <f t="shared" si="386"/>
        <v>0</v>
      </c>
      <c r="AU936" s="42">
        <f t="shared" si="386"/>
        <v>0</v>
      </c>
      <c r="AV936" s="97">
        <f t="shared" si="386"/>
        <v>0</v>
      </c>
      <c r="BC936" s="32">
        <f t="shared" si="387"/>
        <v>0</v>
      </c>
      <c r="BE936" s="23">
        <v>7</v>
      </c>
      <c r="BF936" s="23">
        <v>11</v>
      </c>
      <c r="BG936" s="23">
        <f t="shared" si="388"/>
        <v>7</v>
      </c>
    </row>
    <row r="937" spans="2:59" ht="15" hidden="1" customHeight="1" x14ac:dyDescent="0.3">
      <c r="B937" s="15"/>
      <c r="C937" s="40" t="s">
        <v>22</v>
      </c>
      <c r="D937" s="34" t="s">
        <v>2</v>
      </c>
      <c r="E937" s="35" t="s">
        <v>2</v>
      </c>
      <c r="F937" s="96">
        <v>0</v>
      </c>
      <c r="G937" s="42">
        <v>0</v>
      </c>
      <c r="H937" s="97">
        <v>0</v>
      </c>
      <c r="I937" s="96">
        <v>0</v>
      </c>
      <c r="J937" s="42">
        <v>0</v>
      </c>
      <c r="K937" s="97">
        <v>0</v>
      </c>
      <c r="L937" s="96">
        <v>0</v>
      </c>
      <c r="M937" s="42">
        <v>0</v>
      </c>
      <c r="N937" s="97">
        <v>0</v>
      </c>
      <c r="O937" s="96">
        <v>0</v>
      </c>
      <c r="P937" s="42">
        <v>0</v>
      </c>
      <c r="Q937" s="97">
        <v>0</v>
      </c>
      <c r="R937" s="96">
        <v>0</v>
      </c>
      <c r="S937" s="42">
        <v>0</v>
      </c>
      <c r="T937" s="97">
        <v>0</v>
      </c>
      <c r="U937" s="96">
        <v>0</v>
      </c>
      <c r="V937" s="42">
        <v>0</v>
      </c>
      <c r="W937" s="97">
        <v>0</v>
      </c>
      <c r="X937" s="96">
        <v>0</v>
      </c>
      <c r="Y937" s="42">
        <v>0</v>
      </c>
      <c r="Z937" s="97">
        <v>0</v>
      </c>
      <c r="AA937" s="96">
        <v>0</v>
      </c>
      <c r="AB937" s="42">
        <v>0</v>
      </c>
      <c r="AC937" s="97">
        <v>0</v>
      </c>
      <c r="AD937" s="96">
        <v>0</v>
      </c>
      <c r="AE937" s="42">
        <v>0</v>
      </c>
      <c r="AF937" s="97">
        <v>0</v>
      </c>
      <c r="AG937" s="96">
        <v>0</v>
      </c>
      <c r="AH937" s="42">
        <v>0</v>
      </c>
      <c r="AI937" s="97">
        <v>0</v>
      </c>
      <c r="AJ937" s="96">
        <v>0</v>
      </c>
      <c r="AK937" s="42">
        <v>0</v>
      </c>
      <c r="AL937" s="97">
        <v>0</v>
      </c>
      <c r="AM937" s="96">
        <v>0</v>
      </c>
      <c r="AN937" s="42">
        <v>0</v>
      </c>
      <c r="AO937" s="97">
        <v>0</v>
      </c>
      <c r="AP937" s="96"/>
      <c r="AQ937" s="42"/>
      <c r="AR937" s="97"/>
      <c r="AT937" s="96">
        <f t="shared" si="386"/>
        <v>0</v>
      </c>
      <c r="AU937" s="42">
        <f t="shared" si="386"/>
        <v>0</v>
      </c>
      <c r="AV937" s="97">
        <f t="shared" si="386"/>
        <v>0</v>
      </c>
      <c r="BC937" s="32">
        <f t="shared" si="387"/>
        <v>0</v>
      </c>
      <c r="BE937" s="23">
        <v>7</v>
      </c>
      <c r="BF937" s="23">
        <v>11</v>
      </c>
      <c r="BG937" s="23">
        <f t="shared" si="388"/>
        <v>8</v>
      </c>
    </row>
    <row r="938" spans="2:59" s="23" customFormat="1" ht="15" hidden="1" customHeight="1" x14ac:dyDescent="0.3">
      <c r="B938" s="15"/>
      <c r="C938" s="40" t="s">
        <v>22</v>
      </c>
      <c r="D938" s="34" t="s">
        <v>2</v>
      </c>
      <c r="E938" s="35" t="s">
        <v>2</v>
      </c>
      <c r="F938" s="96">
        <v>0</v>
      </c>
      <c r="G938" s="42">
        <v>0</v>
      </c>
      <c r="H938" s="97">
        <v>0</v>
      </c>
      <c r="I938" s="96">
        <v>0</v>
      </c>
      <c r="J938" s="42">
        <v>0</v>
      </c>
      <c r="K938" s="97">
        <v>0</v>
      </c>
      <c r="L938" s="96">
        <v>0</v>
      </c>
      <c r="M938" s="42">
        <v>0</v>
      </c>
      <c r="N938" s="97">
        <v>0</v>
      </c>
      <c r="O938" s="96">
        <v>0</v>
      </c>
      <c r="P938" s="42">
        <v>0</v>
      </c>
      <c r="Q938" s="97">
        <v>0</v>
      </c>
      <c r="R938" s="96">
        <v>0</v>
      </c>
      <c r="S938" s="42">
        <v>0</v>
      </c>
      <c r="T938" s="97">
        <v>0</v>
      </c>
      <c r="U938" s="96">
        <v>0</v>
      </c>
      <c r="V938" s="42">
        <v>0</v>
      </c>
      <c r="W938" s="97">
        <v>0</v>
      </c>
      <c r="X938" s="96">
        <v>0</v>
      </c>
      <c r="Y938" s="42">
        <v>0</v>
      </c>
      <c r="Z938" s="97">
        <v>0</v>
      </c>
      <c r="AA938" s="96">
        <v>0</v>
      </c>
      <c r="AB938" s="42">
        <v>0</v>
      </c>
      <c r="AC938" s="97">
        <v>0</v>
      </c>
      <c r="AD938" s="96">
        <v>0</v>
      </c>
      <c r="AE938" s="42">
        <v>0</v>
      </c>
      <c r="AF938" s="97">
        <v>0</v>
      </c>
      <c r="AG938" s="96">
        <v>0</v>
      </c>
      <c r="AH938" s="42">
        <v>0</v>
      </c>
      <c r="AI938" s="97">
        <v>0</v>
      </c>
      <c r="AJ938" s="96">
        <v>0</v>
      </c>
      <c r="AK938" s="42">
        <v>0</v>
      </c>
      <c r="AL938" s="97">
        <v>0</v>
      </c>
      <c r="AM938" s="96">
        <v>0</v>
      </c>
      <c r="AN938" s="42">
        <v>0</v>
      </c>
      <c r="AO938" s="97">
        <v>0</v>
      </c>
      <c r="AP938" s="96"/>
      <c r="AQ938" s="42"/>
      <c r="AR938" s="97"/>
      <c r="AT938" s="96">
        <f t="shared" si="386"/>
        <v>0</v>
      </c>
      <c r="AU938" s="42">
        <f t="shared" si="386"/>
        <v>0</v>
      </c>
      <c r="AV938" s="97">
        <f t="shared" si="386"/>
        <v>0</v>
      </c>
      <c r="BC938" s="32">
        <f t="shared" si="387"/>
        <v>0</v>
      </c>
      <c r="BE938" s="23">
        <v>7</v>
      </c>
      <c r="BF938" s="23">
        <v>11</v>
      </c>
      <c r="BG938" s="23">
        <f t="shared" si="388"/>
        <v>9</v>
      </c>
    </row>
    <row r="939" spans="2:59" ht="15" hidden="1" customHeight="1" x14ac:dyDescent="0.3">
      <c r="B939" s="15"/>
      <c r="C939" s="40" t="s">
        <v>22</v>
      </c>
      <c r="D939" s="34" t="s">
        <v>2</v>
      </c>
      <c r="E939" s="35" t="s">
        <v>2</v>
      </c>
      <c r="F939" s="96">
        <v>0</v>
      </c>
      <c r="G939" s="42">
        <v>0</v>
      </c>
      <c r="H939" s="97">
        <v>0</v>
      </c>
      <c r="I939" s="96">
        <v>0</v>
      </c>
      <c r="J939" s="42">
        <v>0</v>
      </c>
      <c r="K939" s="97">
        <v>0</v>
      </c>
      <c r="L939" s="96">
        <v>0</v>
      </c>
      <c r="M939" s="42">
        <v>0</v>
      </c>
      <c r="N939" s="97">
        <v>0</v>
      </c>
      <c r="O939" s="96">
        <v>0</v>
      </c>
      <c r="P939" s="42">
        <v>0</v>
      </c>
      <c r="Q939" s="97">
        <v>0</v>
      </c>
      <c r="R939" s="96">
        <v>0</v>
      </c>
      <c r="S939" s="42">
        <v>0</v>
      </c>
      <c r="T939" s="97">
        <v>0</v>
      </c>
      <c r="U939" s="96">
        <v>0</v>
      </c>
      <c r="V939" s="42">
        <v>0</v>
      </c>
      <c r="W939" s="97">
        <v>0</v>
      </c>
      <c r="X939" s="96">
        <v>0</v>
      </c>
      <c r="Y939" s="42">
        <v>0</v>
      </c>
      <c r="Z939" s="97">
        <v>0</v>
      </c>
      <c r="AA939" s="96">
        <v>0</v>
      </c>
      <c r="AB939" s="42">
        <v>0</v>
      </c>
      <c r="AC939" s="97">
        <v>0</v>
      </c>
      <c r="AD939" s="96">
        <v>0</v>
      </c>
      <c r="AE939" s="42">
        <v>0</v>
      </c>
      <c r="AF939" s="97">
        <v>0</v>
      </c>
      <c r="AG939" s="96">
        <v>0</v>
      </c>
      <c r="AH939" s="42">
        <v>0</v>
      </c>
      <c r="AI939" s="97">
        <v>0</v>
      </c>
      <c r="AJ939" s="96">
        <v>0</v>
      </c>
      <c r="AK939" s="42">
        <v>0</v>
      </c>
      <c r="AL939" s="97">
        <v>0</v>
      </c>
      <c r="AM939" s="96">
        <v>0</v>
      </c>
      <c r="AN939" s="42">
        <v>0</v>
      </c>
      <c r="AO939" s="97">
        <v>0</v>
      </c>
      <c r="AP939" s="96"/>
      <c r="AQ939" s="42"/>
      <c r="AR939" s="97"/>
      <c r="AT939" s="96">
        <f t="shared" si="386"/>
        <v>0</v>
      </c>
      <c r="AU939" s="42">
        <f t="shared" si="386"/>
        <v>0</v>
      </c>
      <c r="AV939" s="97">
        <f t="shared" si="386"/>
        <v>0</v>
      </c>
      <c r="BC939" s="32">
        <f t="shared" si="387"/>
        <v>0</v>
      </c>
      <c r="BE939" s="23">
        <v>7</v>
      </c>
      <c r="BF939" s="23">
        <v>11</v>
      </c>
      <c r="BG939" s="23">
        <f t="shared" si="388"/>
        <v>10</v>
      </c>
    </row>
    <row r="940" spans="2:59" ht="15" hidden="1" customHeight="1" x14ac:dyDescent="0.3">
      <c r="B940" s="16"/>
      <c r="C940" s="40" t="s">
        <v>23</v>
      </c>
      <c r="D940" s="34" t="s">
        <v>2</v>
      </c>
      <c r="E940" s="35" t="s">
        <v>2</v>
      </c>
      <c r="F940" s="96">
        <v>0</v>
      </c>
      <c r="G940" s="42">
        <v>0</v>
      </c>
      <c r="H940" s="97">
        <v>0</v>
      </c>
      <c r="I940" s="96">
        <v>0</v>
      </c>
      <c r="J940" s="42">
        <v>0</v>
      </c>
      <c r="K940" s="97">
        <v>0</v>
      </c>
      <c r="L940" s="96">
        <v>0</v>
      </c>
      <c r="M940" s="42">
        <v>0</v>
      </c>
      <c r="N940" s="97">
        <v>0</v>
      </c>
      <c r="O940" s="96">
        <v>0</v>
      </c>
      <c r="P940" s="42">
        <v>0</v>
      </c>
      <c r="Q940" s="97">
        <v>0</v>
      </c>
      <c r="R940" s="96">
        <v>0</v>
      </c>
      <c r="S940" s="42">
        <v>0</v>
      </c>
      <c r="T940" s="97">
        <v>0</v>
      </c>
      <c r="U940" s="96">
        <v>0</v>
      </c>
      <c r="V940" s="42">
        <v>0</v>
      </c>
      <c r="W940" s="97">
        <v>0</v>
      </c>
      <c r="X940" s="96">
        <v>0</v>
      </c>
      <c r="Y940" s="42">
        <v>0</v>
      </c>
      <c r="Z940" s="97">
        <v>0</v>
      </c>
      <c r="AA940" s="96">
        <v>0</v>
      </c>
      <c r="AB940" s="42">
        <v>0</v>
      </c>
      <c r="AC940" s="97">
        <v>0</v>
      </c>
      <c r="AD940" s="96">
        <v>0</v>
      </c>
      <c r="AE940" s="42">
        <v>0</v>
      </c>
      <c r="AF940" s="97">
        <v>0</v>
      </c>
      <c r="AG940" s="96">
        <v>0</v>
      </c>
      <c r="AH940" s="42">
        <v>0</v>
      </c>
      <c r="AI940" s="97">
        <v>0</v>
      </c>
      <c r="AJ940" s="96">
        <v>0</v>
      </c>
      <c r="AK940" s="42">
        <v>0</v>
      </c>
      <c r="AL940" s="97">
        <v>0</v>
      </c>
      <c r="AM940" s="96">
        <v>0</v>
      </c>
      <c r="AN940" s="42">
        <v>0</v>
      </c>
      <c r="AO940" s="97">
        <v>0</v>
      </c>
      <c r="AP940" s="96"/>
      <c r="AQ940" s="42"/>
      <c r="AR940" s="97"/>
      <c r="AT940" s="96">
        <f t="shared" si="386"/>
        <v>0</v>
      </c>
      <c r="AU940" s="42">
        <f t="shared" si="386"/>
        <v>0</v>
      </c>
      <c r="AV940" s="97">
        <f t="shared" si="386"/>
        <v>0</v>
      </c>
      <c r="BC940" s="32">
        <f t="shared" si="387"/>
        <v>0</v>
      </c>
      <c r="BE940" s="23">
        <v>7</v>
      </c>
      <c r="BF940" s="23">
        <v>12</v>
      </c>
      <c r="BG940" s="23">
        <f t="shared" si="388"/>
        <v>1</v>
      </c>
    </row>
    <row r="941" spans="2:59" ht="15" hidden="1" customHeight="1" x14ac:dyDescent="0.3">
      <c r="B941" s="15"/>
      <c r="C941" s="50" t="str">
        <f>IF(LEN(E940)&lt;1,"","Total: " &amp; LEFT(E940,LEN(E940)-21) &amp; "Municipalities")</f>
        <v/>
      </c>
      <c r="D941" s="51"/>
      <c r="E941" s="52"/>
      <c r="F941" s="63">
        <f>SUM(F930:F940)</f>
        <v>0</v>
      </c>
      <c r="G941" s="54">
        <f>SUM(G930:G940)</f>
        <v>0</v>
      </c>
      <c r="H941" s="64">
        <f>SUM(H930:H940)</f>
        <v>0</v>
      </c>
      <c r="I941" s="63">
        <f t="shared" ref="I941:Q941" si="389">SUM(I930:I940)</f>
        <v>0</v>
      </c>
      <c r="J941" s="54">
        <f t="shared" si="389"/>
        <v>0</v>
      </c>
      <c r="K941" s="64">
        <f t="shared" si="389"/>
        <v>0</v>
      </c>
      <c r="L941" s="63">
        <f t="shared" si="389"/>
        <v>0</v>
      </c>
      <c r="M941" s="54">
        <f t="shared" si="389"/>
        <v>0</v>
      </c>
      <c r="N941" s="64">
        <f t="shared" si="389"/>
        <v>0</v>
      </c>
      <c r="O941" s="63">
        <f t="shared" si="389"/>
        <v>0</v>
      </c>
      <c r="P941" s="54">
        <f t="shared" si="389"/>
        <v>0</v>
      </c>
      <c r="Q941" s="64">
        <f t="shared" si="389"/>
        <v>0</v>
      </c>
      <c r="R941" s="63">
        <f>SUM(R930:R940)</f>
        <v>0</v>
      </c>
      <c r="S941" s="54">
        <f>SUM(S930:S940)</f>
        <v>0</v>
      </c>
      <c r="T941" s="64">
        <f>SUM(T930:T940)</f>
        <v>0</v>
      </c>
      <c r="U941" s="63">
        <f t="shared" ref="U941:AL941" si="390">SUM(U930:U940)</f>
        <v>0</v>
      </c>
      <c r="V941" s="54">
        <f t="shared" si="390"/>
        <v>0</v>
      </c>
      <c r="W941" s="64">
        <f t="shared" si="390"/>
        <v>0</v>
      </c>
      <c r="X941" s="63">
        <f t="shared" si="390"/>
        <v>0</v>
      </c>
      <c r="Y941" s="54">
        <f t="shared" si="390"/>
        <v>0</v>
      </c>
      <c r="Z941" s="64">
        <f t="shared" si="390"/>
        <v>0</v>
      </c>
      <c r="AA941" s="63">
        <f t="shared" si="390"/>
        <v>0</v>
      </c>
      <c r="AB941" s="54">
        <f t="shared" si="390"/>
        <v>0</v>
      </c>
      <c r="AC941" s="64">
        <f t="shared" si="390"/>
        <v>0</v>
      </c>
      <c r="AD941" s="63">
        <f>SUM(AD930:AD940)</f>
        <v>0</v>
      </c>
      <c r="AE941" s="54">
        <f>SUM(AE930:AE940)</f>
        <v>0</v>
      </c>
      <c r="AF941" s="64">
        <f>SUM(AF930:AF940)</f>
        <v>0</v>
      </c>
      <c r="AG941" s="63">
        <f t="shared" si="390"/>
        <v>0</v>
      </c>
      <c r="AH941" s="54">
        <f t="shared" si="390"/>
        <v>0</v>
      </c>
      <c r="AI941" s="64">
        <f t="shared" si="390"/>
        <v>0</v>
      </c>
      <c r="AJ941" s="63">
        <f t="shared" si="390"/>
        <v>0</v>
      </c>
      <c r="AK941" s="54">
        <f t="shared" si="390"/>
        <v>0</v>
      </c>
      <c r="AL941" s="64">
        <f t="shared" si="390"/>
        <v>0</v>
      </c>
      <c r="AM941" s="63">
        <f>SUM(AM930:AM940)</f>
        <v>0</v>
      </c>
      <c r="AN941" s="54">
        <f>SUM(AN930:AN940)</f>
        <v>0</v>
      </c>
      <c r="AO941" s="64">
        <f>SUM(AO930:AO940)</f>
        <v>0</v>
      </c>
      <c r="AP941" s="63"/>
      <c r="AQ941" s="54"/>
      <c r="AR941" s="64"/>
      <c r="AT941" s="63">
        <f>SUM(AT930:AT940)</f>
        <v>0</v>
      </c>
      <c r="AU941" s="54">
        <f>SUM(AU930:AU940)</f>
        <v>0</v>
      </c>
      <c r="AV941" s="64">
        <f>SUM(AV930:AV940)</f>
        <v>0</v>
      </c>
      <c r="BC941" s="32">
        <f>IF(SUM(BC930:BC940)=0,0,1)</f>
        <v>0</v>
      </c>
    </row>
    <row r="942" spans="2:59" ht="15" hidden="1" customHeight="1" x14ac:dyDescent="0.3">
      <c r="B942" s="15"/>
      <c r="C942" s="40"/>
      <c r="D942" s="34"/>
      <c r="E942" s="35"/>
      <c r="F942" s="96"/>
      <c r="G942" s="42"/>
      <c r="H942" s="97"/>
      <c r="I942" s="96"/>
      <c r="J942" s="42"/>
      <c r="K942" s="97"/>
      <c r="L942" s="96"/>
      <c r="M942" s="42"/>
      <c r="N942" s="97"/>
      <c r="O942" s="96"/>
      <c r="P942" s="42"/>
      <c r="Q942" s="97"/>
      <c r="R942" s="96"/>
      <c r="S942" s="42"/>
      <c r="T942" s="97"/>
      <c r="U942" s="96"/>
      <c r="V942" s="42"/>
      <c r="W942" s="97"/>
      <c r="X942" s="96"/>
      <c r="Y942" s="42"/>
      <c r="Z942" s="97"/>
      <c r="AA942" s="96"/>
      <c r="AB942" s="42"/>
      <c r="AC942" s="97"/>
      <c r="AD942" s="96"/>
      <c r="AE942" s="42"/>
      <c r="AF942" s="97"/>
      <c r="AG942" s="96"/>
      <c r="AH942" s="42"/>
      <c r="AI942" s="97"/>
      <c r="AJ942" s="96"/>
      <c r="AK942" s="42"/>
      <c r="AL942" s="97"/>
      <c r="AM942" s="96"/>
      <c r="AN942" s="42"/>
      <c r="AO942" s="97"/>
      <c r="AP942" s="96"/>
      <c r="AQ942" s="42"/>
      <c r="AR942" s="97"/>
      <c r="AT942" s="96"/>
      <c r="AU942" s="42"/>
      <c r="AV942" s="97"/>
      <c r="BC942" s="32">
        <f>IF(BC941=0,0,1)</f>
        <v>0</v>
      </c>
    </row>
    <row r="943" spans="2:59" ht="15" hidden="1" customHeight="1" x14ac:dyDescent="0.3">
      <c r="B943" s="15"/>
      <c r="C943" s="40" t="s">
        <v>22</v>
      </c>
      <c r="D943" s="34" t="s">
        <v>2</v>
      </c>
      <c r="E943" s="35" t="s">
        <v>2</v>
      </c>
      <c r="F943" s="96">
        <v>0</v>
      </c>
      <c r="G943" s="42">
        <v>0</v>
      </c>
      <c r="H943" s="97">
        <v>0</v>
      </c>
      <c r="I943" s="96">
        <v>0</v>
      </c>
      <c r="J943" s="42">
        <v>0</v>
      </c>
      <c r="K943" s="97">
        <v>0</v>
      </c>
      <c r="L943" s="96">
        <v>0</v>
      </c>
      <c r="M943" s="42">
        <v>0</v>
      </c>
      <c r="N943" s="97">
        <v>0</v>
      </c>
      <c r="O943" s="96">
        <v>0</v>
      </c>
      <c r="P943" s="42">
        <v>0</v>
      </c>
      <c r="Q943" s="97">
        <v>0</v>
      </c>
      <c r="R943" s="96">
        <v>0</v>
      </c>
      <c r="S943" s="42">
        <v>0</v>
      </c>
      <c r="T943" s="97">
        <v>0</v>
      </c>
      <c r="U943" s="96">
        <v>0</v>
      </c>
      <c r="V943" s="42">
        <v>0</v>
      </c>
      <c r="W943" s="97">
        <v>0</v>
      </c>
      <c r="X943" s="96">
        <v>0</v>
      </c>
      <c r="Y943" s="42">
        <v>0</v>
      </c>
      <c r="Z943" s="97">
        <v>0</v>
      </c>
      <c r="AA943" s="96">
        <v>0</v>
      </c>
      <c r="AB943" s="42">
        <v>0</v>
      </c>
      <c r="AC943" s="97">
        <v>0</v>
      </c>
      <c r="AD943" s="96">
        <v>0</v>
      </c>
      <c r="AE943" s="42">
        <v>0</v>
      </c>
      <c r="AF943" s="97">
        <v>0</v>
      </c>
      <c r="AG943" s="96">
        <v>0</v>
      </c>
      <c r="AH943" s="42">
        <v>0</v>
      </c>
      <c r="AI943" s="97">
        <v>0</v>
      </c>
      <c r="AJ943" s="96">
        <v>0</v>
      </c>
      <c r="AK943" s="42">
        <v>0</v>
      </c>
      <c r="AL943" s="97">
        <v>0</v>
      </c>
      <c r="AM943" s="96">
        <v>0</v>
      </c>
      <c r="AN943" s="42">
        <v>0</v>
      </c>
      <c r="AO943" s="97">
        <v>0</v>
      </c>
      <c r="AP943" s="96"/>
      <c r="AQ943" s="42"/>
      <c r="AR943" s="97"/>
      <c r="AT943" s="96">
        <f t="shared" ref="AT943:AV953" si="391">F943+I943+L943+O943+R943+AP943+U943+AA943+AM943+AD943</f>
        <v>0</v>
      </c>
      <c r="AU943" s="42">
        <f t="shared" si="391"/>
        <v>0</v>
      </c>
      <c r="AV943" s="97">
        <f t="shared" si="391"/>
        <v>0</v>
      </c>
      <c r="BC943" s="32">
        <f t="shared" ref="BC943:BC953" si="392">IF(LEN(E943)&lt;2,0,1)</f>
        <v>0</v>
      </c>
      <c r="BE943" s="23">
        <v>7</v>
      </c>
      <c r="BF943" s="23">
        <v>13</v>
      </c>
      <c r="BG943" s="23">
        <v>1</v>
      </c>
    </row>
    <row r="944" spans="2:59" ht="15" hidden="1" customHeight="1" x14ac:dyDescent="0.3">
      <c r="B944" s="15"/>
      <c r="C944" s="40" t="s">
        <v>22</v>
      </c>
      <c r="D944" s="34" t="s">
        <v>2</v>
      </c>
      <c r="E944" s="35" t="s">
        <v>2</v>
      </c>
      <c r="F944" s="96">
        <v>0</v>
      </c>
      <c r="G944" s="42">
        <v>0</v>
      </c>
      <c r="H944" s="97">
        <v>0</v>
      </c>
      <c r="I944" s="96">
        <v>0</v>
      </c>
      <c r="J944" s="42">
        <v>0</v>
      </c>
      <c r="K944" s="97">
        <v>0</v>
      </c>
      <c r="L944" s="96">
        <v>0</v>
      </c>
      <c r="M944" s="42">
        <v>0</v>
      </c>
      <c r="N944" s="97">
        <v>0</v>
      </c>
      <c r="O944" s="96">
        <v>0</v>
      </c>
      <c r="P944" s="42">
        <v>0</v>
      </c>
      <c r="Q944" s="97">
        <v>0</v>
      </c>
      <c r="R944" s="96">
        <v>0</v>
      </c>
      <c r="S944" s="42">
        <v>0</v>
      </c>
      <c r="T944" s="97">
        <v>0</v>
      </c>
      <c r="U944" s="96">
        <v>0</v>
      </c>
      <c r="V944" s="42">
        <v>0</v>
      </c>
      <c r="W944" s="97">
        <v>0</v>
      </c>
      <c r="X944" s="96">
        <v>0</v>
      </c>
      <c r="Y944" s="42">
        <v>0</v>
      </c>
      <c r="Z944" s="97">
        <v>0</v>
      </c>
      <c r="AA944" s="96">
        <v>0</v>
      </c>
      <c r="AB944" s="42">
        <v>0</v>
      </c>
      <c r="AC944" s="97">
        <v>0</v>
      </c>
      <c r="AD944" s="96">
        <v>0</v>
      </c>
      <c r="AE944" s="42">
        <v>0</v>
      </c>
      <c r="AF944" s="97">
        <v>0</v>
      </c>
      <c r="AG944" s="96">
        <v>0</v>
      </c>
      <c r="AH944" s="42">
        <v>0</v>
      </c>
      <c r="AI944" s="97">
        <v>0</v>
      </c>
      <c r="AJ944" s="96">
        <v>0</v>
      </c>
      <c r="AK944" s="42">
        <v>0</v>
      </c>
      <c r="AL944" s="97">
        <v>0</v>
      </c>
      <c r="AM944" s="96">
        <v>0</v>
      </c>
      <c r="AN944" s="42">
        <v>0</v>
      </c>
      <c r="AO944" s="97">
        <v>0</v>
      </c>
      <c r="AP944" s="96"/>
      <c r="AQ944" s="42"/>
      <c r="AR944" s="97"/>
      <c r="AT944" s="96">
        <f t="shared" si="391"/>
        <v>0</v>
      </c>
      <c r="AU944" s="42">
        <f t="shared" si="391"/>
        <v>0</v>
      </c>
      <c r="AV944" s="97">
        <f t="shared" si="391"/>
        <v>0</v>
      </c>
      <c r="BC944" s="32">
        <f t="shared" si="392"/>
        <v>0</v>
      </c>
      <c r="BE944" s="23">
        <v>7</v>
      </c>
      <c r="BF944" s="23">
        <v>13</v>
      </c>
      <c r="BG944" s="23">
        <f>IF(BF944=BF943,BG943+1,1)</f>
        <v>2</v>
      </c>
    </row>
    <row r="945" spans="2:59" ht="15" hidden="1" customHeight="1" x14ac:dyDescent="0.3">
      <c r="B945" s="15"/>
      <c r="C945" s="40" t="s">
        <v>22</v>
      </c>
      <c r="D945" s="34" t="s">
        <v>2</v>
      </c>
      <c r="E945" s="35" t="s">
        <v>2</v>
      </c>
      <c r="F945" s="96">
        <v>0</v>
      </c>
      <c r="G945" s="42">
        <v>0</v>
      </c>
      <c r="H945" s="97">
        <v>0</v>
      </c>
      <c r="I945" s="96">
        <v>0</v>
      </c>
      <c r="J945" s="42">
        <v>0</v>
      </c>
      <c r="K945" s="97">
        <v>0</v>
      </c>
      <c r="L945" s="96">
        <v>0</v>
      </c>
      <c r="M945" s="42">
        <v>0</v>
      </c>
      <c r="N945" s="97">
        <v>0</v>
      </c>
      <c r="O945" s="96">
        <v>0</v>
      </c>
      <c r="P945" s="42">
        <v>0</v>
      </c>
      <c r="Q945" s="97">
        <v>0</v>
      </c>
      <c r="R945" s="96">
        <v>0</v>
      </c>
      <c r="S945" s="42">
        <v>0</v>
      </c>
      <c r="T945" s="97">
        <v>0</v>
      </c>
      <c r="U945" s="96">
        <v>0</v>
      </c>
      <c r="V945" s="42">
        <v>0</v>
      </c>
      <c r="W945" s="97">
        <v>0</v>
      </c>
      <c r="X945" s="96">
        <v>0</v>
      </c>
      <c r="Y945" s="42">
        <v>0</v>
      </c>
      <c r="Z945" s="97">
        <v>0</v>
      </c>
      <c r="AA945" s="96">
        <v>0</v>
      </c>
      <c r="AB945" s="42">
        <v>0</v>
      </c>
      <c r="AC945" s="97">
        <v>0</v>
      </c>
      <c r="AD945" s="96">
        <v>0</v>
      </c>
      <c r="AE945" s="42">
        <v>0</v>
      </c>
      <c r="AF945" s="97">
        <v>0</v>
      </c>
      <c r="AG945" s="96">
        <v>0</v>
      </c>
      <c r="AH945" s="42">
        <v>0</v>
      </c>
      <c r="AI945" s="97">
        <v>0</v>
      </c>
      <c r="AJ945" s="96">
        <v>0</v>
      </c>
      <c r="AK945" s="42">
        <v>0</v>
      </c>
      <c r="AL945" s="97">
        <v>0</v>
      </c>
      <c r="AM945" s="96">
        <v>0</v>
      </c>
      <c r="AN945" s="42">
        <v>0</v>
      </c>
      <c r="AO945" s="97">
        <v>0</v>
      </c>
      <c r="AP945" s="96"/>
      <c r="AQ945" s="42"/>
      <c r="AR945" s="97"/>
      <c r="AT945" s="96">
        <f t="shared" si="391"/>
        <v>0</v>
      </c>
      <c r="AU945" s="42">
        <f t="shared" si="391"/>
        <v>0</v>
      </c>
      <c r="AV945" s="97">
        <f t="shared" si="391"/>
        <v>0</v>
      </c>
      <c r="BC945" s="32">
        <f t="shared" si="392"/>
        <v>0</v>
      </c>
      <c r="BE945" s="23">
        <v>7</v>
      </c>
      <c r="BF945" s="23">
        <v>13</v>
      </c>
      <c r="BG945" s="23">
        <f t="shared" ref="BG945:BG953" si="393">IF(BF945=BF944,BG944+1,1)</f>
        <v>3</v>
      </c>
    </row>
    <row r="946" spans="2:59" ht="15" hidden="1" customHeight="1" x14ac:dyDescent="0.3">
      <c r="B946" s="15"/>
      <c r="C946" s="40" t="s">
        <v>22</v>
      </c>
      <c r="D946" s="34" t="s">
        <v>2</v>
      </c>
      <c r="E946" s="35" t="s">
        <v>2</v>
      </c>
      <c r="F946" s="96">
        <v>0</v>
      </c>
      <c r="G946" s="42">
        <v>0</v>
      </c>
      <c r="H946" s="97">
        <v>0</v>
      </c>
      <c r="I946" s="96">
        <v>0</v>
      </c>
      <c r="J946" s="42">
        <v>0</v>
      </c>
      <c r="K946" s="97">
        <v>0</v>
      </c>
      <c r="L946" s="96">
        <v>0</v>
      </c>
      <c r="M946" s="42">
        <v>0</v>
      </c>
      <c r="N946" s="97">
        <v>0</v>
      </c>
      <c r="O946" s="96">
        <v>0</v>
      </c>
      <c r="P946" s="42">
        <v>0</v>
      </c>
      <c r="Q946" s="97">
        <v>0</v>
      </c>
      <c r="R946" s="96">
        <v>0</v>
      </c>
      <c r="S946" s="42">
        <v>0</v>
      </c>
      <c r="T946" s="97">
        <v>0</v>
      </c>
      <c r="U946" s="96">
        <v>0</v>
      </c>
      <c r="V946" s="42">
        <v>0</v>
      </c>
      <c r="W946" s="97">
        <v>0</v>
      </c>
      <c r="X946" s="96">
        <v>0</v>
      </c>
      <c r="Y946" s="42">
        <v>0</v>
      </c>
      <c r="Z946" s="97">
        <v>0</v>
      </c>
      <c r="AA946" s="96">
        <v>0</v>
      </c>
      <c r="AB946" s="42">
        <v>0</v>
      </c>
      <c r="AC946" s="97">
        <v>0</v>
      </c>
      <c r="AD946" s="96">
        <v>0</v>
      </c>
      <c r="AE946" s="42">
        <v>0</v>
      </c>
      <c r="AF946" s="97">
        <v>0</v>
      </c>
      <c r="AG946" s="96">
        <v>0</v>
      </c>
      <c r="AH946" s="42">
        <v>0</v>
      </c>
      <c r="AI946" s="97">
        <v>0</v>
      </c>
      <c r="AJ946" s="96">
        <v>0</v>
      </c>
      <c r="AK946" s="42">
        <v>0</v>
      </c>
      <c r="AL946" s="97">
        <v>0</v>
      </c>
      <c r="AM946" s="96">
        <v>0</v>
      </c>
      <c r="AN946" s="42">
        <v>0</v>
      </c>
      <c r="AO946" s="97">
        <v>0</v>
      </c>
      <c r="AP946" s="96"/>
      <c r="AQ946" s="42"/>
      <c r="AR946" s="97"/>
      <c r="AT946" s="96">
        <f t="shared" si="391"/>
        <v>0</v>
      </c>
      <c r="AU946" s="42">
        <f t="shared" si="391"/>
        <v>0</v>
      </c>
      <c r="AV946" s="97">
        <f t="shared" si="391"/>
        <v>0</v>
      </c>
      <c r="BC946" s="32">
        <f t="shared" si="392"/>
        <v>0</v>
      </c>
      <c r="BE946" s="23">
        <v>7</v>
      </c>
      <c r="BF946" s="23">
        <v>13</v>
      </c>
      <c r="BG946" s="23">
        <f t="shared" si="393"/>
        <v>4</v>
      </c>
    </row>
    <row r="947" spans="2:59" ht="15" hidden="1" customHeight="1" x14ac:dyDescent="0.3">
      <c r="B947" s="15"/>
      <c r="C947" s="40" t="s">
        <v>22</v>
      </c>
      <c r="D947" s="34" t="s">
        <v>2</v>
      </c>
      <c r="E947" s="35" t="s">
        <v>2</v>
      </c>
      <c r="F947" s="96">
        <v>0</v>
      </c>
      <c r="G947" s="42">
        <v>0</v>
      </c>
      <c r="H947" s="97">
        <v>0</v>
      </c>
      <c r="I947" s="96">
        <v>0</v>
      </c>
      <c r="J947" s="42">
        <v>0</v>
      </c>
      <c r="K947" s="97">
        <v>0</v>
      </c>
      <c r="L947" s="96">
        <v>0</v>
      </c>
      <c r="M947" s="42">
        <v>0</v>
      </c>
      <c r="N947" s="97">
        <v>0</v>
      </c>
      <c r="O947" s="96">
        <v>0</v>
      </c>
      <c r="P947" s="42">
        <v>0</v>
      </c>
      <c r="Q947" s="97">
        <v>0</v>
      </c>
      <c r="R947" s="96">
        <v>0</v>
      </c>
      <c r="S947" s="42">
        <v>0</v>
      </c>
      <c r="T947" s="97">
        <v>0</v>
      </c>
      <c r="U947" s="96">
        <v>0</v>
      </c>
      <c r="V947" s="42">
        <v>0</v>
      </c>
      <c r="W947" s="97">
        <v>0</v>
      </c>
      <c r="X947" s="96">
        <v>0</v>
      </c>
      <c r="Y947" s="42">
        <v>0</v>
      </c>
      <c r="Z947" s="97">
        <v>0</v>
      </c>
      <c r="AA947" s="96">
        <v>0</v>
      </c>
      <c r="AB947" s="42">
        <v>0</v>
      </c>
      <c r="AC947" s="97">
        <v>0</v>
      </c>
      <c r="AD947" s="96">
        <v>0</v>
      </c>
      <c r="AE947" s="42">
        <v>0</v>
      </c>
      <c r="AF947" s="97">
        <v>0</v>
      </c>
      <c r="AG947" s="96">
        <v>0</v>
      </c>
      <c r="AH947" s="42">
        <v>0</v>
      </c>
      <c r="AI947" s="97">
        <v>0</v>
      </c>
      <c r="AJ947" s="96">
        <v>0</v>
      </c>
      <c r="AK947" s="42">
        <v>0</v>
      </c>
      <c r="AL947" s="97">
        <v>0</v>
      </c>
      <c r="AM947" s="96">
        <v>0</v>
      </c>
      <c r="AN947" s="42">
        <v>0</v>
      </c>
      <c r="AO947" s="97">
        <v>0</v>
      </c>
      <c r="AP947" s="96"/>
      <c r="AQ947" s="42"/>
      <c r="AR947" s="97"/>
      <c r="AT947" s="96">
        <f t="shared" si="391"/>
        <v>0</v>
      </c>
      <c r="AU947" s="42">
        <f t="shared" si="391"/>
        <v>0</v>
      </c>
      <c r="AV947" s="97">
        <f t="shared" si="391"/>
        <v>0</v>
      </c>
      <c r="BC947" s="32">
        <f t="shared" si="392"/>
        <v>0</v>
      </c>
      <c r="BE947" s="23">
        <v>7</v>
      </c>
      <c r="BF947" s="23">
        <v>13</v>
      </c>
      <c r="BG947" s="23">
        <f t="shared" si="393"/>
        <v>5</v>
      </c>
    </row>
    <row r="948" spans="2:59" ht="15" hidden="1" customHeight="1" x14ac:dyDescent="0.3">
      <c r="B948" s="15"/>
      <c r="C948" s="40" t="s">
        <v>22</v>
      </c>
      <c r="D948" s="34" t="s">
        <v>2</v>
      </c>
      <c r="E948" s="35" t="s">
        <v>2</v>
      </c>
      <c r="F948" s="96">
        <v>0</v>
      </c>
      <c r="G948" s="42">
        <v>0</v>
      </c>
      <c r="H948" s="97">
        <v>0</v>
      </c>
      <c r="I948" s="96">
        <v>0</v>
      </c>
      <c r="J948" s="42">
        <v>0</v>
      </c>
      <c r="K948" s="97">
        <v>0</v>
      </c>
      <c r="L948" s="96">
        <v>0</v>
      </c>
      <c r="M948" s="42">
        <v>0</v>
      </c>
      <c r="N948" s="97">
        <v>0</v>
      </c>
      <c r="O948" s="96">
        <v>0</v>
      </c>
      <c r="P948" s="42">
        <v>0</v>
      </c>
      <c r="Q948" s="97">
        <v>0</v>
      </c>
      <c r="R948" s="96">
        <v>0</v>
      </c>
      <c r="S948" s="42">
        <v>0</v>
      </c>
      <c r="T948" s="97">
        <v>0</v>
      </c>
      <c r="U948" s="96">
        <v>0</v>
      </c>
      <c r="V948" s="42">
        <v>0</v>
      </c>
      <c r="W948" s="97">
        <v>0</v>
      </c>
      <c r="X948" s="96">
        <v>0</v>
      </c>
      <c r="Y948" s="42">
        <v>0</v>
      </c>
      <c r="Z948" s="97">
        <v>0</v>
      </c>
      <c r="AA948" s="96">
        <v>0</v>
      </c>
      <c r="AB948" s="42">
        <v>0</v>
      </c>
      <c r="AC948" s="97">
        <v>0</v>
      </c>
      <c r="AD948" s="96">
        <v>0</v>
      </c>
      <c r="AE948" s="42">
        <v>0</v>
      </c>
      <c r="AF948" s="97">
        <v>0</v>
      </c>
      <c r="AG948" s="96">
        <v>0</v>
      </c>
      <c r="AH948" s="42">
        <v>0</v>
      </c>
      <c r="AI948" s="97">
        <v>0</v>
      </c>
      <c r="AJ948" s="96">
        <v>0</v>
      </c>
      <c r="AK948" s="42">
        <v>0</v>
      </c>
      <c r="AL948" s="97">
        <v>0</v>
      </c>
      <c r="AM948" s="96">
        <v>0</v>
      </c>
      <c r="AN948" s="42">
        <v>0</v>
      </c>
      <c r="AO948" s="97">
        <v>0</v>
      </c>
      <c r="AP948" s="96"/>
      <c r="AQ948" s="42"/>
      <c r="AR948" s="97"/>
      <c r="AT948" s="96">
        <f t="shared" si="391"/>
        <v>0</v>
      </c>
      <c r="AU948" s="42">
        <f t="shared" si="391"/>
        <v>0</v>
      </c>
      <c r="AV948" s="97">
        <f t="shared" si="391"/>
        <v>0</v>
      </c>
      <c r="BC948" s="32">
        <f t="shared" si="392"/>
        <v>0</v>
      </c>
      <c r="BE948" s="23">
        <v>7</v>
      </c>
      <c r="BF948" s="23">
        <v>13</v>
      </c>
      <c r="BG948" s="23">
        <f t="shared" si="393"/>
        <v>6</v>
      </c>
    </row>
    <row r="949" spans="2:59" ht="15" hidden="1" customHeight="1" x14ac:dyDescent="0.3">
      <c r="B949" s="15"/>
      <c r="C949" s="40" t="s">
        <v>22</v>
      </c>
      <c r="D949" s="34" t="s">
        <v>2</v>
      </c>
      <c r="E949" s="35" t="s">
        <v>2</v>
      </c>
      <c r="F949" s="96">
        <v>0</v>
      </c>
      <c r="G949" s="42">
        <v>0</v>
      </c>
      <c r="H949" s="97">
        <v>0</v>
      </c>
      <c r="I949" s="96">
        <v>0</v>
      </c>
      <c r="J949" s="42">
        <v>0</v>
      </c>
      <c r="K949" s="97">
        <v>0</v>
      </c>
      <c r="L949" s="96">
        <v>0</v>
      </c>
      <c r="M949" s="42">
        <v>0</v>
      </c>
      <c r="N949" s="97">
        <v>0</v>
      </c>
      <c r="O949" s="96">
        <v>0</v>
      </c>
      <c r="P949" s="42">
        <v>0</v>
      </c>
      <c r="Q949" s="97">
        <v>0</v>
      </c>
      <c r="R949" s="96">
        <v>0</v>
      </c>
      <c r="S949" s="42">
        <v>0</v>
      </c>
      <c r="T949" s="97">
        <v>0</v>
      </c>
      <c r="U949" s="96">
        <v>0</v>
      </c>
      <c r="V949" s="42">
        <v>0</v>
      </c>
      <c r="W949" s="97">
        <v>0</v>
      </c>
      <c r="X949" s="96">
        <v>0</v>
      </c>
      <c r="Y949" s="42">
        <v>0</v>
      </c>
      <c r="Z949" s="97">
        <v>0</v>
      </c>
      <c r="AA949" s="96">
        <v>0</v>
      </c>
      <c r="AB949" s="42">
        <v>0</v>
      </c>
      <c r="AC949" s="97">
        <v>0</v>
      </c>
      <c r="AD949" s="96">
        <v>0</v>
      </c>
      <c r="AE949" s="42">
        <v>0</v>
      </c>
      <c r="AF949" s="97">
        <v>0</v>
      </c>
      <c r="AG949" s="96">
        <v>0</v>
      </c>
      <c r="AH949" s="42">
        <v>0</v>
      </c>
      <c r="AI949" s="97">
        <v>0</v>
      </c>
      <c r="AJ949" s="96">
        <v>0</v>
      </c>
      <c r="AK949" s="42">
        <v>0</v>
      </c>
      <c r="AL949" s="97">
        <v>0</v>
      </c>
      <c r="AM949" s="96">
        <v>0</v>
      </c>
      <c r="AN949" s="42">
        <v>0</v>
      </c>
      <c r="AO949" s="97">
        <v>0</v>
      </c>
      <c r="AP949" s="96"/>
      <c r="AQ949" s="42"/>
      <c r="AR949" s="97"/>
      <c r="AT949" s="96">
        <f t="shared" si="391"/>
        <v>0</v>
      </c>
      <c r="AU949" s="42">
        <f t="shared" si="391"/>
        <v>0</v>
      </c>
      <c r="AV949" s="97">
        <f t="shared" si="391"/>
        <v>0</v>
      </c>
      <c r="BC949" s="32">
        <f t="shared" si="392"/>
        <v>0</v>
      </c>
      <c r="BE949" s="23">
        <v>7</v>
      </c>
      <c r="BF949" s="23">
        <v>13</v>
      </c>
      <c r="BG949" s="23">
        <f t="shared" si="393"/>
        <v>7</v>
      </c>
    </row>
    <row r="950" spans="2:59" ht="15" hidden="1" customHeight="1" x14ac:dyDescent="0.3">
      <c r="B950" s="15"/>
      <c r="C950" s="40" t="s">
        <v>22</v>
      </c>
      <c r="D950" s="34" t="s">
        <v>2</v>
      </c>
      <c r="E950" s="35" t="s">
        <v>2</v>
      </c>
      <c r="F950" s="96">
        <v>0</v>
      </c>
      <c r="G950" s="42">
        <v>0</v>
      </c>
      <c r="H950" s="97">
        <v>0</v>
      </c>
      <c r="I950" s="96">
        <v>0</v>
      </c>
      <c r="J950" s="42">
        <v>0</v>
      </c>
      <c r="K950" s="97">
        <v>0</v>
      </c>
      <c r="L950" s="96">
        <v>0</v>
      </c>
      <c r="M950" s="42">
        <v>0</v>
      </c>
      <c r="N950" s="97">
        <v>0</v>
      </c>
      <c r="O950" s="96">
        <v>0</v>
      </c>
      <c r="P950" s="42">
        <v>0</v>
      </c>
      <c r="Q950" s="97">
        <v>0</v>
      </c>
      <c r="R950" s="96">
        <v>0</v>
      </c>
      <c r="S950" s="42">
        <v>0</v>
      </c>
      <c r="T950" s="97">
        <v>0</v>
      </c>
      <c r="U950" s="96">
        <v>0</v>
      </c>
      <c r="V950" s="42">
        <v>0</v>
      </c>
      <c r="W950" s="97">
        <v>0</v>
      </c>
      <c r="X950" s="96">
        <v>0</v>
      </c>
      <c r="Y950" s="42">
        <v>0</v>
      </c>
      <c r="Z950" s="97">
        <v>0</v>
      </c>
      <c r="AA950" s="96">
        <v>0</v>
      </c>
      <c r="AB950" s="42">
        <v>0</v>
      </c>
      <c r="AC950" s="97">
        <v>0</v>
      </c>
      <c r="AD950" s="96">
        <v>0</v>
      </c>
      <c r="AE950" s="42">
        <v>0</v>
      </c>
      <c r="AF950" s="97">
        <v>0</v>
      </c>
      <c r="AG950" s="96">
        <v>0</v>
      </c>
      <c r="AH950" s="42">
        <v>0</v>
      </c>
      <c r="AI950" s="97">
        <v>0</v>
      </c>
      <c r="AJ950" s="96">
        <v>0</v>
      </c>
      <c r="AK950" s="42">
        <v>0</v>
      </c>
      <c r="AL950" s="97">
        <v>0</v>
      </c>
      <c r="AM950" s="96">
        <v>0</v>
      </c>
      <c r="AN950" s="42">
        <v>0</v>
      </c>
      <c r="AO950" s="97">
        <v>0</v>
      </c>
      <c r="AP950" s="96"/>
      <c r="AQ950" s="42"/>
      <c r="AR950" s="97"/>
      <c r="AT950" s="96">
        <f t="shared" si="391"/>
        <v>0</v>
      </c>
      <c r="AU950" s="42">
        <f t="shared" si="391"/>
        <v>0</v>
      </c>
      <c r="AV950" s="97">
        <f t="shared" si="391"/>
        <v>0</v>
      </c>
      <c r="BC950" s="32">
        <f t="shared" si="392"/>
        <v>0</v>
      </c>
      <c r="BE950" s="23">
        <v>7</v>
      </c>
      <c r="BF950" s="23">
        <v>13</v>
      </c>
      <c r="BG950" s="23">
        <f t="shared" si="393"/>
        <v>8</v>
      </c>
    </row>
    <row r="951" spans="2:59" ht="15" hidden="1" customHeight="1" x14ac:dyDescent="0.3">
      <c r="B951" s="15"/>
      <c r="C951" s="40" t="s">
        <v>22</v>
      </c>
      <c r="D951" s="34" t="s">
        <v>2</v>
      </c>
      <c r="E951" s="35" t="s">
        <v>2</v>
      </c>
      <c r="F951" s="96">
        <v>0</v>
      </c>
      <c r="G951" s="42">
        <v>0</v>
      </c>
      <c r="H951" s="97">
        <v>0</v>
      </c>
      <c r="I951" s="96">
        <v>0</v>
      </c>
      <c r="J951" s="42">
        <v>0</v>
      </c>
      <c r="K951" s="97">
        <v>0</v>
      </c>
      <c r="L951" s="96">
        <v>0</v>
      </c>
      <c r="M951" s="42">
        <v>0</v>
      </c>
      <c r="N951" s="97">
        <v>0</v>
      </c>
      <c r="O951" s="96">
        <v>0</v>
      </c>
      <c r="P951" s="42">
        <v>0</v>
      </c>
      <c r="Q951" s="97">
        <v>0</v>
      </c>
      <c r="R951" s="96">
        <v>0</v>
      </c>
      <c r="S951" s="42">
        <v>0</v>
      </c>
      <c r="T951" s="97">
        <v>0</v>
      </c>
      <c r="U951" s="96">
        <v>0</v>
      </c>
      <c r="V951" s="42">
        <v>0</v>
      </c>
      <c r="W951" s="97">
        <v>0</v>
      </c>
      <c r="X951" s="96">
        <v>0</v>
      </c>
      <c r="Y951" s="42">
        <v>0</v>
      </c>
      <c r="Z951" s="97">
        <v>0</v>
      </c>
      <c r="AA951" s="96">
        <v>0</v>
      </c>
      <c r="AB951" s="42">
        <v>0</v>
      </c>
      <c r="AC951" s="97">
        <v>0</v>
      </c>
      <c r="AD951" s="96">
        <v>0</v>
      </c>
      <c r="AE951" s="42">
        <v>0</v>
      </c>
      <c r="AF951" s="97">
        <v>0</v>
      </c>
      <c r="AG951" s="96">
        <v>0</v>
      </c>
      <c r="AH951" s="42">
        <v>0</v>
      </c>
      <c r="AI951" s="97">
        <v>0</v>
      </c>
      <c r="AJ951" s="96">
        <v>0</v>
      </c>
      <c r="AK951" s="42">
        <v>0</v>
      </c>
      <c r="AL951" s="97">
        <v>0</v>
      </c>
      <c r="AM951" s="96">
        <v>0</v>
      </c>
      <c r="AN951" s="42">
        <v>0</v>
      </c>
      <c r="AO951" s="97">
        <v>0</v>
      </c>
      <c r="AP951" s="96"/>
      <c r="AQ951" s="42"/>
      <c r="AR951" s="97"/>
      <c r="AT951" s="96">
        <f t="shared" si="391"/>
        <v>0</v>
      </c>
      <c r="AU951" s="42">
        <f t="shared" si="391"/>
        <v>0</v>
      </c>
      <c r="AV951" s="97">
        <f t="shared" si="391"/>
        <v>0</v>
      </c>
      <c r="BC951" s="32">
        <f t="shared" si="392"/>
        <v>0</v>
      </c>
      <c r="BE951" s="23">
        <v>7</v>
      </c>
      <c r="BF951" s="23">
        <v>13</v>
      </c>
      <c r="BG951" s="23">
        <f t="shared" si="393"/>
        <v>9</v>
      </c>
    </row>
    <row r="952" spans="2:59" ht="15" hidden="1" customHeight="1" x14ac:dyDescent="0.3">
      <c r="B952" s="15"/>
      <c r="C952" s="40" t="s">
        <v>22</v>
      </c>
      <c r="D952" s="34" t="s">
        <v>2</v>
      </c>
      <c r="E952" s="35" t="s">
        <v>2</v>
      </c>
      <c r="F952" s="96">
        <v>0</v>
      </c>
      <c r="G952" s="42">
        <v>0</v>
      </c>
      <c r="H952" s="97">
        <v>0</v>
      </c>
      <c r="I952" s="96">
        <v>0</v>
      </c>
      <c r="J952" s="42">
        <v>0</v>
      </c>
      <c r="K952" s="97">
        <v>0</v>
      </c>
      <c r="L952" s="96">
        <v>0</v>
      </c>
      <c r="M952" s="42">
        <v>0</v>
      </c>
      <c r="N952" s="97">
        <v>0</v>
      </c>
      <c r="O952" s="96">
        <v>0</v>
      </c>
      <c r="P952" s="42">
        <v>0</v>
      </c>
      <c r="Q952" s="97">
        <v>0</v>
      </c>
      <c r="R952" s="96">
        <v>0</v>
      </c>
      <c r="S952" s="42">
        <v>0</v>
      </c>
      <c r="T952" s="97">
        <v>0</v>
      </c>
      <c r="U952" s="96">
        <v>0</v>
      </c>
      <c r="V952" s="42">
        <v>0</v>
      </c>
      <c r="W952" s="97">
        <v>0</v>
      </c>
      <c r="X952" s="96">
        <v>0</v>
      </c>
      <c r="Y952" s="42">
        <v>0</v>
      </c>
      <c r="Z952" s="97">
        <v>0</v>
      </c>
      <c r="AA952" s="96">
        <v>0</v>
      </c>
      <c r="AB952" s="42">
        <v>0</v>
      </c>
      <c r="AC952" s="97">
        <v>0</v>
      </c>
      <c r="AD952" s="96">
        <v>0</v>
      </c>
      <c r="AE952" s="42">
        <v>0</v>
      </c>
      <c r="AF952" s="97">
        <v>0</v>
      </c>
      <c r="AG952" s="96">
        <v>0</v>
      </c>
      <c r="AH952" s="42">
        <v>0</v>
      </c>
      <c r="AI952" s="97">
        <v>0</v>
      </c>
      <c r="AJ952" s="96">
        <v>0</v>
      </c>
      <c r="AK952" s="42">
        <v>0</v>
      </c>
      <c r="AL952" s="97">
        <v>0</v>
      </c>
      <c r="AM952" s="96">
        <v>0</v>
      </c>
      <c r="AN952" s="42">
        <v>0</v>
      </c>
      <c r="AO952" s="97">
        <v>0</v>
      </c>
      <c r="AP952" s="96"/>
      <c r="AQ952" s="42"/>
      <c r="AR952" s="97"/>
      <c r="AT952" s="96">
        <f t="shared" si="391"/>
        <v>0</v>
      </c>
      <c r="AU952" s="42">
        <f t="shared" si="391"/>
        <v>0</v>
      </c>
      <c r="AV952" s="97">
        <f t="shared" si="391"/>
        <v>0</v>
      </c>
      <c r="BC952" s="32">
        <f t="shared" si="392"/>
        <v>0</v>
      </c>
      <c r="BE952" s="23">
        <v>7</v>
      </c>
      <c r="BF952" s="23">
        <v>13</v>
      </c>
      <c r="BG952" s="23">
        <f t="shared" si="393"/>
        <v>10</v>
      </c>
    </row>
    <row r="953" spans="2:59" ht="15" hidden="1" customHeight="1" x14ac:dyDescent="0.3">
      <c r="B953" s="15"/>
      <c r="C953" s="40" t="s">
        <v>23</v>
      </c>
      <c r="D953" s="34" t="s">
        <v>2</v>
      </c>
      <c r="E953" s="35" t="s">
        <v>2</v>
      </c>
      <c r="F953" s="96">
        <v>0</v>
      </c>
      <c r="G953" s="42">
        <v>0</v>
      </c>
      <c r="H953" s="97">
        <v>0</v>
      </c>
      <c r="I953" s="96">
        <v>0</v>
      </c>
      <c r="J953" s="42">
        <v>0</v>
      </c>
      <c r="K953" s="97">
        <v>0</v>
      </c>
      <c r="L953" s="96">
        <v>0</v>
      </c>
      <c r="M953" s="42">
        <v>0</v>
      </c>
      <c r="N953" s="97">
        <v>0</v>
      </c>
      <c r="O953" s="96">
        <v>0</v>
      </c>
      <c r="P953" s="42">
        <v>0</v>
      </c>
      <c r="Q953" s="97">
        <v>0</v>
      </c>
      <c r="R953" s="96">
        <v>0</v>
      </c>
      <c r="S953" s="42">
        <v>0</v>
      </c>
      <c r="T953" s="97">
        <v>0</v>
      </c>
      <c r="U953" s="96">
        <v>0</v>
      </c>
      <c r="V953" s="42">
        <v>0</v>
      </c>
      <c r="W953" s="97">
        <v>0</v>
      </c>
      <c r="X953" s="96">
        <v>0</v>
      </c>
      <c r="Y953" s="42">
        <v>0</v>
      </c>
      <c r="Z953" s="97">
        <v>0</v>
      </c>
      <c r="AA953" s="96">
        <v>0</v>
      </c>
      <c r="AB953" s="42">
        <v>0</v>
      </c>
      <c r="AC953" s="97">
        <v>0</v>
      </c>
      <c r="AD953" s="96">
        <v>0</v>
      </c>
      <c r="AE953" s="42">
        <v>0</v>
      </c>
      <c r="AF953" s="97">
        <v>0</v>
      </c>
      <c r="AG953" s="96">
        <v>0</v>
      </c>
      <c r="AH953" s="42">
        <v>0</v>
      </c>
      <c r="AI953" s="97">
        <v>0</v>
      </c>
      <c r="AJ953" s="96">
        <v>0</v>
      </c>
      <c r="AK953" s="42">
        <v>0</v>
      </c>
      <c r="AL953" s="97">
        <v>0</v>
      </c>
      <c r="AM953" s="96">
        <v>0</v>
      </c>
      <c r="AN953" s="42">
        <v>0</v>
      </c>
      <c r="AO953" s="97">
        <v>0</v>
      </c>
      <c r="AP953" s="96"/>
      <c r="AQ953" s="42"/>
      <c r="AR953" s="97"/>
      <c r="AT953" s="96">
        <f t="shared" si="391"/>
        <v>0</v>
      </c>
      <c r="AU953" s="42">
        <f t="shared" si="391"/>
        <v>0</v>
      </c>
      <c r="AV953" s="97">
        <f t="shared" si="391"/>
        <v>0</v>
      </c>
      <c r="BC953" s="32">
        <f t="shared" si="392"/>
        <v>0</v>
      </c>
      <c r="BE953" s="23">
        <v>7</v>
      </c>
      <c r="BF953" s="23">
        <v>14</v>
      </c>
      <c r="BG953" s="23">
        <f t="shared" si="393"/>
        <v>1</v>
      </c>
    </row>
    <row r="954" spans="2:59" ht="15" hidden="1" customHeight="1" x14ac:dyDescent="0.3">
      <c r="B954" s="15"/>
      <c r="C954" s="50" t="str">
        <f>IF(LEN(E953)&lt;1,"","Total: " &amp; LEFT(E953,LEN(E953)-21) &amp; "Municipalities")</f>
        <v/>
      </c>
      <c r="D954" s="51"/>
      <c r="E954" s="52"/>
      <c r="F954" s="63">
        <f>SUM(F943:F953)</f>
        <v>0</v>
      </c>
      <c r="G954" s="54">
        <f>SUM(G943:G953)</f>
        <v>0</v>
      </c>
      <c r="H954" s="64">
        <f>SUM(H943:H953)</f>
        <v>0</v>
      </c>
      <c r="I954" s="63">
        <f t="shared" ref="I954:Q954" si="394">SUM(I943:I953)</f>
        <v>0</v>
      </c>
      <c r="J954" s="54">
        <f t="shared" si="394"/>
        <v>0</v>
      </c>
      <c r="K954" s="64">
        <f t="shared" si="394"/>
        <v>0</v>
      </c>
      <c r="L954" s="63">
        <f t="shared" si="394"/>
        <v>0</v>
      </c>
      <c r="M954" s="54">
        <f t="shared" si="394"/>
        <v>0</v>
      </c>
      <c r="N954" s="64">
        <f t="shared" si="394"/>
        <v>0</v>
      </c>
      <c r="O954" s="63">
        <f t="shared" si="394"/>
        <v>0</v>
      </c>
      <c r="P954" s="54">
        <f t="shared" si="394"/>
        <v>0</v>
      </c>
      <c r="Q954" s="64">
        <f t="shared" si="394"/>
        <v>0</v>
      </c>
      <c r="R954" s="63">
        <f>SUM(R943:R953)</f>
        <v>0</v>
      </c>
      <c r="S954" s="54">
        <f>SUM(S943:S953)</f>
        <v>0</v>
      </c>
      <c r="T954" s="64">
        <f>SUM(T943:T953)</f>
        <v>0</v>
      </c>
      <c r="U954" s="63">
        <f t="shared" ref="U954:AL954" si="395">SUM(U943:U953)</f>
        <v>0</v>
      </c>
      <c r="V954" s="54">
        <f t="shared" si="395"/>
        <v>0</v>
      </c>
      <c r="W954" s="64">
        <f t="shared" si="395"/>
        <v>0</v>
      </c>
      <c r="X954" s="63">
        <f t="shared" si="395"/>
        <v>0</v>
      </c>
      <c r="Y954" s="54">
        <f t="shared" si="395"/>
        <v>0</v>
      </c>
      <c r="Z954" s="64">
        <f t="shared" si="395"/>
        <v>0</v>
      </c>
      <c r="AA954" s="63">
        <f t="shared" si="395"/>
        <v>0</v>
      </c>
      <c r="AB954" s="54">
        <f t="shared" si="395"/>
        <v>0</v>
      </c>
      <c r="AC954" s="64">
        <f t="shared" si="395"/>
        <v>0</v>
      </c>
      <c r="AD954" s="63">
        <f>SUM(AD943:AD953)</f>
        <v>0</v>
      </c>
      <c r="AE954" s="54">
        <f>SUM(AE943:AE953)</f>
        <v>0</v>
      </c>
      <c r="AF954" s="64">
        <f>SUM(AF943:AF953)</f>
        <v>0</v>
      </c>
      <c r="AG954" s="63">
        <f t="shared" si="395"/>
        <v>0</v>
      </c>
      <c r="AH954" s="54">
        <f t="shared" si="395"/>
        <v>0</v>
      </c>
      <c r="AI954" s="64">
        <f t="shared" si="395"/>
        <v>0</v>
      </c>
      <c r="AJ954" s="63">
        <f t="shared" si="395"/>
        <v>0</v>
      </c>
      <c r="AK954" s="54">
        <f t="shared" si="395"/>
        <v>0</v>
      </c>
      <c r="AL954" s="64">
        <f t="shared" si="395"/>
        <v>0</v>
      </c>
      <c r="AM954" s="63">
        <f>SUM(AM943:AM953)</f>
        <v>0</v>
      </c>
      <c r="AN954" s="54">
        <f>SUM(AN943:AN953)</f>
        <v>0</v>
      </c>
      <c r="AO954" s="64">
        <f>SUM(AO943:AO953)</f>
        <v>0</v>
      </c>
      <c r="AP954" s="63"/>
      <c r="AQ954" s="54"/>
      <c r="AR954" s="64"/>
      <c r="AT954" s="63">
        <f>SUM(AT943:AT953)</f>
        <v>0</v>
      </c>
      <c r="AU954" s="54">
        <f>SUM(AU943:AU953)</f>
        <v>0</v>
      </c>
      <c r="AV954" s="64">
        <f>SUM(AV943:AV953)</f>
        <v>0</v>
      </c>
      <c r="BC954" s="32">
        <f>IF(SUM(BC943:BC953)=0,0,1)</f>
        <v>0</v>
      </c>
    </row>
    <row r="955" spans="2:59" ht="15" hidden="1" customHeight="1" x14ac:dyDescent="0.3">
      <c r="B955" s="15"/>
      <c r="C955" s="40"/>
      <c r="D955" s="34"/>
      <c r="E955" s="35"/>
      <c r="F955" s="96"/>
      <c r="G955" s="42"/>
      <c r="H955" s="97"/>
      <c r="I955" s="96"/>
      <c r="J955" s="42"/>
      <c r="K955" s="97"/>
      <c r="L955" s="96"/>
      <c r="M955" s="42"/>
      <c r="N955" s="97"/>
      <c r="O955" s="96"/>
      <c r="P955" s="42"/>
      <c r="Q955" s="97"/>
      <c r="R955" s="96"/>
      <c r="S955" s="42"/>
      <c r="T955" s="97"/>
      <c r="U955" s="96"/>
      <c r="V955" s="42"/>
      <c r="W955" s="97"/>
      <c r="X955" s="96"/>
      <c r="Y955" s="42"/>
      <c r="Z955" s="97"/>
      <c r="AA955" s="96"/>
      <c r="AB955" s="42"/>
      <c r="AC955" s="97"/>
      <c r="AD955" s="96"/>
      <c r="AE955" s="42"/>
      <c r="AF955" s="97"/>
      <c r="AG955" s="96"/>
      <c r="AH955" s="42"/>
      <c r="AI955" s="97"/>
      <c r="AJ955" s="96"/>
      <c r="AK955" s="42"/>
      <c r="AL955" s="97"/>
      <c r="AM955" s="96"/>
      <c r="AN955" s="42"/>
      <c r="AO955" s="97"/>
      <c r="AP955" s="96"/>
      <c r="AQ955" s="42"/>
      <c r="AR955" s="97"/>
      <c r="AT955" s="96"/>
      <c r="AU955" s="42"/>
      <c r="AV955" s="97"/>
      <c r="BC955" s="32">
        <f>IF(BC954=0,0,1)</f>
        <v>0</v>
      </c>
    </row>
    <row r="956" spans="2:59" ht="15" hidden="1" customHeight="1" x14ac:dyDescent="0.3">
      <c r="B956" s="15"/>
      <c r="C956" s="40" t="s">
        <v>22</v>
      </c>
      <c r="D956" s="34" t="s">
        <v>2</v>
      </c>
      <c r="E956" s="35" t="s">
        <v>2</v>
      </c>
      <c r="F956" s="96">
        <v>0</v>
      </c>
      <c r="G956" s="42">
        <v>0</v>
      </c>
      <c r="H956" s="97">
        <v>0</v>
      </c>
      <c r="I956" s="96">
        <v>0</v>
      </c>
      <c r="J956" s="42">
        <v>0</v>
      </c>
      <c r="K956" s="97">
        <v>0</v>
      </c>
      <c r="L956" s="96">
        <v>0</v>
      </c>
      <c r="M956" s="42">
        <v>0</v>
      </c>
      <c r="N956" s="97">
        <v>0</v>
      </c>
      <c r="O956" s="96">
        <v>0</v>
      </c>
      <c r="P956" s="42">
        <v>0</v>
      </c>
      <c r="Q956" s="97">
        <v>0</v>
      </c>
      <c r="R956" s="96">
        <v>0</v>
      </c>
      <c r="S956" s="42">
        <v>0</v>
      </c>
      <c r="T956" s="97">
        <v>0</v>
      </c>
      <c r="U956" s="96">
        <v>0</v>
      </c>
      <c r="V956" s="42">
        <v>0</v>
      </c>
      <c r="W956" s="97">
        <v>0</v>
      </c>
      <c r="X956" s="96">
        <v>0</v>
      </c>
      <c r="Y956" s="42">
        <v>0</v>
      </c>
      <c r="Z956" s="97">
        <v>0</v>
      </c>
      <c r="AA956" s="96">
        <v>0</v>
      </c>
      <c r="AB956" s="42">
        <v>0</v>
      </c>
      <c r="AC956" s="97">
        <v>0</v>
      </c>
      <c r="AD956" s="96">
        <v>0</v>
      </c>
      <c r="AE956" s="42">
        <v>0</v>
      </c>
      <c r="AF956" s="97">
        <v>0</v>
      </c>
      <c r="AG956" s="96">
        <v>0</v>
      </c>
      <c r="AH956" s="42">
        <v>0</v>
      </c>
      <c r="AI956" s="97">
        <v>0</v>
      </c>
      <c r="AJ956" s="96">
        <v>0</v>
      </c>
      <c r="AK956" s="42">
        <v>0</v>
      </c>
      <c r="AL956" s="97">
        <v>0</v>
      </c>
      <c r="AM956" s="96">
        <v>0</v>
      </c>
      <c r="AN956" s="42">
        <v>0</v>
      </c>
      <c r="AO956" s="97">
        <v>0</v>
      </c>
      <c r="AP956" s="96"/>
      <c r="AQ956" s="42"/>
      <c r="AR956" s="97"/>
      <c r="AT956" s="96">
        <f t="shared" ref="AT956:AV966" si="396">F956+I956+L956+O956+R956+AP956+U956+AA956+AM956+AD956</f>
        <v>0</v>
      </c>
      <c r="AU956" s="42">
        <f t="shared" si="396"/>
        <v>0</v>
      </c>
      <c r="AV956" s="97">
        <f t="shared" si="396"/>
        <v>0</v>
      </c>
      <c r="BC956" s="32">
        <f t="shared" ref="BC956:BC966" si="397">IF(LEN(E956)&lt;2,0,1)</f>
        <v>0</v>
      </c>
      <c r="BE956" s="23">
        <v>7</v>
      </c>
      <c r="BF956" s="23">
        <v>15</v>
      </c>
      <c r="BG956" s="23">
        <v>1</v>
      </c>
    </row>
    <row r="957" spans="2:59" ht="15" hidden="1" customHeight="1" x14ac:dyDescent="0.3">
      <c r="B957" s="15"/>
      <c r="C957" s="40" t="s">
        <v>22</v>
      </c>
      <c r="D957" s="34" t="s">
        <v>2</v>
      </c>
      <c r="E957" s="35" t="s">
        <v>2</v>
      </c>
      <c r="F957" s="96">
        <v>0</v>
      </c>
      <c r="G957" s="42">
        <v>0</v>
      </c>
      <c r="H957" s="97">
        <v>0</v>
      </c>
      <c r="I957" s="96">
        <v>0</v>
      </c>
      <c r="J957" s="42">
        <v>0</v>
      </c>
      <c r="K957" s="97">
        <v>0</v>
      </c>
      <c r="L957" s="96">
        <v>0</v>
      </c>
      <c r="M957" s="42">
        <v>0</v>
      </c>
      <c r="N957" s="97">
        <v>0</v>
      </c>
      <c r="O957" s="96">
        <v>0</v>
      </c>
      <c r="P957" s="42">
        <v>0</v>
      </c>
      <c r="Q957" s="97">
        <v>0</v>
      </c>
      <c r="R957" s="96">
        <v>0</v>
      </c>
      <c r="S957" s="42">
        <v>0</v>
      </c>
      <c r="T957" s="97">
        <v>0</v>
      </c>
      <c r="U957" s="96">
        <v>0</v>
      </c>
      <c r="V957" s="42">
        <v>0</v>
      </c>
      <c r="W957" s="97">
        <v>0</v>
      </c>
      <c r="X957" s="96">
        <v>0</v>
      </c>
      <c r="Y957" s="42">
        <v>0</v>
      </c>
      <c r="Z957" s="97">
        <v>0</v>
      </c>
      <c r="AA957" s="96">
        <v>0</v>
      </c>
      <c r="AB957" s="42">
        <v>0</v>
      </c>
      <c r="AC957" s="97">
        <v>0</v>
      </c>
      <c r="AD957" s="96">
        <v>0</v>
      </c>
      <c r="AE957" s="42">
        <v>0</v>
      </c>
      <c r="AF957" s="97">
        <v>0</v>
      </c>
      <c r="AG957" s="96">
        <v>0</v>
      </c>
      <c r="AH957" s="42">
        <v>0</v>
      </c>
      <c r="AI957" s="97">
        <v>0</v>
      </c>
      <c r="AJ957" s="96">
        <v>0</v>
      </c>
      <c r="AK957" s="42">
        <v>0</v>
      </c>
      <c r="AL957" s="97">
        <v>0</v>
      </c>
      <c r="AM957" s="96">
        <v>0</v>
      </c>
      <c r="AN957" s="42">
        <v>0</v>
      </c>
      <c r="AO957" s="97">
        <v>0</v>
      </c>
      <c r="AP957" s="96"/>
      <c r="AQ957" s="42"/>
      <c r="AR957" s="97"/>
      <c r="AT957" s="96">
        <f t="shared" si="396"/>
        <v>0</v>
      </c>
      <c r="AU957" s="42">
        <f t="shared" si="396"/>
        <v>0</v>
      </c>
      <c r="AV957" s="97">
        <f t="shared" si="396"/>
        <v>0</v>
      </c>
      <c r="BC957" s="32">
        <f t="shared" si="397"/>
        <v>0</v>
      </c>
      <c r="BE957" s="23">
        <v>7</v>
      </c>
      <c r="BF957" s="23">
        <v>15</v>
      </c>
      <c r="BG957" s="23">
        <f>IF(BF957=BF956,BG956+1,1)</f>
        <v>2</v>
      </c>
    </row>
    <row r="958" spans="2:59" ht="15" hidden="1" customHeight="1" x14ac:dyDescent="0.3">
      <c r="B958" s="15"/>
      <c r="C958" s="40" t="s">
        <v>22</v>
      </c>
      <c r="D958" s="34" t="s">
        <v>2</v>
      </c>
      <c r="E958" s="35" t="s">
        <v>2</v>
      </c>
      <c r="F958" s="96">
        <v>0</v>
      </c>
      <c r="G958" s="42">
        <v>0</v>
      </c>
      <c r="H958" s="97">
        <v>0</v>
      </c>
      <c r="I958" s="96">
        <v>0</v>
      </c>
      <c r="J958" s="42">
        <v>0</v>
      </c>
      <c r="K958" s="97">
        <v>0</v>
      </c>
      <c r="L958" s="96">
        <v>0</v>
      </c>
      <c r="M958" s="42">
        <v>0</v>
      </c>
      <c r="N958" s="97">
        <v>0</v>
      </c>
      <c r="O958" s="96">
        <v>0</v>
      </c>
      <c r="P958" s="42">
        <v>0</v>
      </c>
      <c r="Q958" s="97">
        <v>0</v>
      </c>
      <c r="R958" s="96">
        <v>0</v>
      </c>
      <c r="S958" s="42">
        <v>0</v>
      </c>
      <c r="T958" s="97">
        <v>0</v>
      </c>
      <c r="U958" s="96">
        <v>0</v>
      </c>
      <c r="V958" s="42">
        <v>0</v>
      </c>
      <c r="W958" s="97">
        <v>0</v>
      </c>
      <c r="X958" s="96">
        <v>0</v>
      </c>
      <c r="Y958" s="42">
        <v>0</v>
      </c>
      <c r="Z958" s="97">
        <v>0</v>
      </c>
      <c r="AA958" s="96">
        <v>0</v>
      </c>
      <c r="AB958" s="42">
        <v>0</v>
      </c>
      <c r="AC958" s="97">
        <v>0</v>
      </c>
      <c r="AD958" s="96">
        <v>0</v>
      </c>
      <c r="AE958" s="42">
        <v>0</v>
      </c>
      <c r="AF958" s="97">
        <v>0</v>
      </c>
      <c r="AG958" s="96">
        <v>0</v>
      </c>
      <c r="AH958" s="42">
        <v>0</v>
      </c>
      <c r="AI958" s="97">
        <v>0</v>
      </c>
      <c r="AJ958" s="96">
        <v>0</v>
      </c>
      <c r="AK958" s="42">
        <v>0</v>
      </c>
      <c r="AL958" s="97">
        <v>0</v>
      </c>
      <c r="AM958" s="96">
        <v>0</v>
      </c>
      <c r="AN958" s="42">
        <v>0</v>
      </c>
      <c r="AO958" s="97">
        <v>0</v>
      </c>
      <c r="AP958" s="96"/>
      <c r="AQ958" s="42"/>
      <c r="AR958" s="97"/>
      <c r="AT958" s="96">
        <f t="shared" si="396"/>
        <v>0</v>
      </c>
      <c r="AU958" s="42">
        <f t="shared" si="396"/>
        <v>0</v>
      </c>
      <c r="AV958" s="97">
        <f t="shared" si="396"/>
        <v>0</v>
      </c>
      <c r="BC958" s="32">
        <f t="shared" si="397"/>
        <v>0</v>
      </c>
      <c r="BE958" s="23">
        <v>7</v>
      </c>
      <c r="BF958" s="23">
        <v>15</v>
      </c>
      <c r="BG958" s="23">
        <f t="shared" ref="BG958:BG966" si="398">IF(BF958=BF957,BG957+1,1)</f>
        <v>3</v>
      </c>
    </row>
    <row r="959" spans="2:59" ht="15" hidden="1" customHeight="1" x14ac:dyDescent="0.3">
      <c r="B959" s="15"/>
      <c r="C959" s="40" t="s">
        <v>22</v>
      </c>
      <c r="D959" s="34" t="s">
        <v>2</v>
      </c>
      <c r="E959" s="35" t="s">
        <v>2</v>
      </c>
      <c r="F959" s="96">
        <v>0</v>
      </c>
      <c r="G959" s="42">
        <v>0</v>
      </c>
      <c r="H959" s="97">
        <v>0</v>
      </c>
      <c r="I959" s="96">
        <v>0</v>
      </c>
      <c r="J959" s="42">
        <v>0</v>
      </c>
      <c r="K959" s="97">
        <v>0</v>
      </c>
      <c r="L959" s="96">
        <v>0</v>
      </c>
      <c r="M959" s="42">
        <v>0</v>
      </c>
      <c r="N959" s="97">
        <v>0</v>
      </c>
      <c r="O959" s="96">
        <v>0</v>
      </c>
      <c r="P959" s="42">
        <v>0</v>
      </c>
      <c r="Q959" s="97">
        <v>0</v>
      </c>
      <c r="R959" s="96">
        <v>0</v>
      </c>
      <c r="S959" s="42">
        <v>0</v>
      </c>
      <c r="T959" s="97">
        <v>0</v>
      </c>
      <c r="U959" s="96">
        <v>0</v>
      </c>
      <c r="V959" s="42">
        <v>0</v>
      </c>
      <c r="W959" s="97">
        <v>0</v>
      </c>
      <c r="X959" s="96">
        <v>0</v>
      </c>
      <c r="Y959" s="42">
        <v>0</v>
      </c>
      <c r="Z959" s="97">
        <v>0</v>
      </c>
      <c r="AA959" s="96">
        <v>0</v>
      </c>
      <c r="AB959" s="42">
        <v>0</v>
      </c>
      <c r="AC959" s="97">
        <v>0</v>
      </c>
      <c r="AD959" s="96">
        <v>0</v>
      </c>
      <c r="AE959" s="42">
        <v>0</v>
      </c>
      <c r="AF959" s="97">
        <v>0</v>
      </c>
      <c r="AG959" s="96">
        <v>0</v>
      </c>
      <c r="AH959" s="42">
        <v>0</v>
      </c>
      <c r="AI959" s="97">
        <v>0</v>
      </c>
      <c r="AJ959" s="96">
        <v>0</v>
      </c>
      <c r="AK959" s="42">
        <v>0</v>
      </c>
      <c r="AL959" s="97">
        <v>0</v>
      </c>
      <c r="AM959" s="96">
        <v>0</v>
      </c>
      <c r="AN959" s="42">
        <v>0</v>
      </c>
      <c r="AO959" s="97">
        <v>0</v>
      </c>
      <c r="AP959" s="96"/>
      <c r="AQ959" s="42"/>
      <c r="AR959" s="97"/>
      <c r="AT959" s="96">
        <f t="shared" si="396"/>
        <v>0</v>
      </c>
      <c r="AU959" s="42">
        <f t="shared" si="396"/>
        <v>0</v>
      </c>
      <c r="AV959" s="97">
        <f t="shared" si="396"/>
        <v>0</v>
      </c>
      <c r="BC959" s="32">
        <f t="shared" si="397"/>
        <v>0</v>
      </c>
      <c r="BE959" s="23">
        <v>7</v>
      </c>
      <c r="BF959" s="23">
        <v>15</v>
      </c>
      <c r="BG959" s="23">
        <f t="shared" si="398"/>
        <v>4</v>
      </c>
    </row>
    <row r="960" spans="2:59" ht="15" hidden="1" customHeight="1" x14ac:dyDescent="0.3">
      <c r="B960" s="15"/>
      <c r="C960" s="40" t="s">
        <v>22</v>
      </c>
      <c r="D960" s="34" t="s">
        <v>2</v>
      </c>
      <c r="E960" s="35" t="s">
        <v>2</v>
      </c>
      <c r="F960" s="96">
        <v>0</v>
      </c>
      <c r="G960" s="42">
        <v>0</v>
      </c>
      <c r="H960" s="97">
        <v>0</v>
      </c>
      <c r="I960" s="96">
        <v>0</v>
      </c>
      <c r="J960" s="42">
        <v>0</v>
      </c>
      <c r="K960" s="97">
        <v>0</v>
      </c>
      <c r="L960" s="96">
        <v>0</v>
      </c>
      <c r="M960" s="42">
        <v>0</v>
      </c>
      <c r="N960" s="97">
        <v>0</v>
      </c>
      <c r="O960" s="96">
        <v>0</v>
      </c>
      <c r="P960" s="42">
        <v>0</v>
      </c>
      <c r="Q960" s="97">
        <v>0</v>
      </c>
      <c r="R960" s="96">
        <v>0</v>
      </c>
      <c r="S960" s="42">
        <v>0</v>
      </c>
      <c r="T960" s="97">
        <v>0</v>
      </c>
      <c r="U960" s="96">
        <v>0</v>
      </c>
      <c r="V960" s="42">
        <v>0</v>
      </c>
      <c r="W960" s="97">
        <v>0</v>
      </c>
      <c r="X960" s="96">
        <v>0</v>
      </c>
      <c r="Y960" s="42">
        <v>0</v>
      </c>
      <c r="Z960" s="97">
        <v>0</v>
      </c>
      <c r="AA960" s="96">
        <v>0</v>
      </c>
      <c r="AB960" s="42">
        <v>0</v>
      </c>
      <c r="AC960" s="97">
        <v>0</v>
      </c>
      <c r="AD960" s="96">
        <v>0</v>
      </c>
      <c r="AE960" s="42">
        <v>0</v>
      </c>
      <c r="AF960" s="97">
        <v>0</v>
      </c>
      <c r="AG960" s="96">
        <v>0</v>
      </c>
      <c r="AH960" s="42">
        <v>0</v>
      </c>
      <c r="AI960" s="97">
        <v>0</v>
      </c>
      <c r="AJ960" s="96">
        <v>0</v>
      </c>
      <c r="AK960" s="42">
        <v>0</v>
      </c>
      <c r="AL960" s="97">
        <v>0</v>
      </c>
      <c r="AM960" s="96">
        <v>0</v>
      </c>
      <c r="AN960" s="42">
        <v>0</v>
      </c>
      <c r="AO960" s="97">
        <v>0</v>
      </c>
      <c r="AP960" s="96"/>
      <c r="AQ960" s="42"/>
      <c r="AR960" s="97"/>
      <c r="AT960" s="96">
        <f t="shared" si="396"/>
        <v>0</v>
      </c>
      <c r="AU960" s="42">
        <f t="shared" si="396"/>
        <v>0</v>
      </c>
      <c r="AV960" s="97">
        <f t="shared" si="396"/>
        <v>0</v>
      </c>
      <c r="BC960" s="32">
        <f t="shared" si="397"/>
        <v>0</v>
      </c>
      <c r="BE960" s="23">
        <v>7</v>
      </c>
      <c r="BF960" s="23">
        <v>15</v>
      </c>
      <c r="BG960" s="23">
        <f t="shared" si="398"/>
        <v>5</v>
      </c>
    </row>
    <row r="961" spans="2:59" ht="15" hidden="1" customHeight="1" x14ac:dyDescent="0.3">
      <c r="B961" s="15"/>
      <c r="C961" s="40" t="s">
        <v>22</v>
      </c>
      <c r="D961" s="34" t="s">
        <v>2</v>
      </c>
      <c r="E961" s="35" t="s">
        <v>2</v>
      </c>
      <c r="F961" s="96">
        <v>0</v>
      </c>
      <c r="G961" s="42">
        <v>0</v>
      </c>
      <c r="H961" s="97">
        <v>0</v>
      </c>
      <c r="I961" s="96">
        <v>0</v>
      </c>
      <c r="J961" s="42">
        <v>0</v>
      </c>
      <c r="K961" s="97">
        <v>0</v>
      </c>
      <c r="L961" s="96">
        <v>0</v>
      </c>
      <c r="M961" s="42">
        <v>0</v>
      </c>
      <c r="N961" s="97">
        <v>0</v>
      </c>
      <c r="O961" s="96">
        <v>0</v>
      </c>
      <c r="P961" s="42">
        <v>0</v>
      </c>
      <c r="Q961" s="97">
        <v>0</v>
      </c>
      <c r="R961" s="96">
        <v>0</v>
      </c>
      <c r="S961" s="42">
        <v>0</v>
      </c>
      <c r="T961" s="97">
        <v>0</v>
      </c>
      <c r="U961" s="96">
        <v>0</v>
      </c>
      <c r="V961" s="42">
        <v>0</v>
      </c>
      <c r="W961" s="97">
        <v>0</v>
      </c>
      <c r="X961" s="96">
        <v>0</v>
      </c>
      <c r="Y961" s="42">
        <v>0</v>
      </c>
      <c r="Z961" s="97">
        <v>0</v>
      </c>
      <c r="AA961" s="96">
        <v>0</v>
      </c>
      <c r="AB961" s="42">
        <v>0</v>
      </c>
      <c r="AC961" s="97">
        <v>0</v>
      </c>
      <c r="AD961" s="96">
        <v>0</v>
      </c>
      <c r="AE961" s="42">
        <v>0</v>
      </c>
      <c r="AF961" s="97">
        <v>0</v>
      </c>
      <c r="AG961" s="96">
        <v>0</v>
      </c>
      <c r="AH961" s="42">
        <v>0</v>
      </c>
      <c r="AI961" s="97">
        <v>0</v>
      </c>
      <c r="AJ961" s="96">
        <v>0</v>
      </c>
      <c r="AK961" s="42">
        <v>0</v>
      </c>
      <c r="AL961" s="97">
        <v>0</v>
      </c>
      <c r="AM961" s="96">
        <v>0</v>
      </c>
      <c r="AN961" s="42">
        <v>0</v>
      </c>
      <c r="AO961" s="97">
        <v>0</v>
      </c>
      <c r="AP961" s="96"/>
      <c r="AQ961" s="42"/>
      <c r="AR961" s="97"/>
      <c r="AT961" s="96">
        <f t="shared" si="396"/>
        <v>0</v>
      </c>
      <c r="AU961" s="42">
        <f t="shared" si="396"/>
        <v>0</v>
      </c>
      <c r="AV961" s="97">
        <f t="shared" si="396"/>
        <v>0</v>
      </c>
      <c r="BC961" s="32">
        <f t="shared" si="397"/>
        <v>0</v>
      </c>
      <c r="BE961" s="23">
        <v>7</v>
      </c>
      <c r="BF961" s="23">
        <v>15</v>
      </c>
      <c r="BG961" s="23">
        <f t="shared" si="398"/>
        <v>6</v>
      </c>
    </row>
    <row r="962" spans="2:59" ht="15" hidden="1" customHeight="1" x14ac:dyDescent="0.3">
      <c r="B962" s="15"/>
      <c r="C962" s="40" t="s">
        <v>22</v>
      </c>
      <c r="D962" s="34" t="s">
        <v>2</v>
      </c>
      <c r="E962" s="35" t="s">
        <v>2</v>
      </c>
      <c r="F962" s="96">
        <v>0</v>
      </c>
      <c r="G962" s="42">
        <v>0</v>
      </c>
      <c r="H962" s="97">
        <v>0</v>
      </c>
      <c r="I962" s="96">
        <v>0</v>
      </c>
      <c r="J962" s="42">
        <v>0</v>
      </c>
      <c r="K962" s="97">
        <v>0</v>
      </c>
      <c r="L962" s="96">
        <v>0</v>
      </c>
      <c r="M962" s="42">
        <v>0</v>
      </c>
      <c r="N962" s="97">
        <v>0</v>
      </c>
      <c r="O962" s="96">
        <v>0</v>
      </c>
      <c r="P962" s="42">
        <v>0</v>
      </c>
      <c r="Q962" s="97">
        <v>0</v>
      </c>
      <c r="R962" s="96">
        <v>0</v>
      </c>
      <c r="S962" s="42">
        <v>0</v>
      </c>
      <c r="T962" s="97">
        <v>0</v>
      </c>
      <c r="U962" s="96">
        <v>0</v>
      </c>
      <c r="V962" s="42">
        <v>0</v>
      </c>
      <c r="W962" s="97">
        <v>0</v>
      </c>
      <c r="X962" s="96">
        <v>0</v>
      </c>
      <c r="Y962" s="42">
        <v>0</v>
      </c>
      <c r="Z962" s="97">
        <v>0</v>
      </c>
      <c r="AA962" s="96">
        <v>0</v>
      </c>
      <c r="AB962" s="42">
        <v>0</v>
      </c>
      <c r="AC962" s="97">
        <v>0</v>
      </c>
      <c r="AD962" s="96">
        <v>0</v>
      </c>
      <c r="AE962" s="42">
        <v>0</v>
      </c>
      <c r="AF962" s="97">
        <v>0</v>
      </c>
      <c r="AG962" s="96">
        <v>0</v>
      </c>
      <c r="AH962" s="42">
        <v>0</v>
      </c>
      <c r="AI962" s="97">
        <v>0</v>
      </c>
      <c r="AJ962" s="96">
        <v>0</v>
      </c>
      <c r="AK962" s="42">
        <v>0</v>
      </c>
      <c r="AL962" s="97">
        <v>0</v>
      </c>
      <c r="AM962" s="96">
        <v>0</v>
      </c>
      <c r="AN962" s="42">
        <v>0</v>
      </c>
      <c r="AO962" s="97">
        <v>0</v>
      </c>
      <c r="AP962" s="96"/>
      <c r="AQ962" s="42"/>
      <c r="AR962" s="97"/>
      <c r="AT962" s="96">
        <f t="shared" si="396"/>
        <v>0</v>
      </c>
      <c r="AU962" s="42">
        <f t="shared" si="396"/>
        <v>0</v>
      </c>
      <c r="AV962" s="97">
        <f t="shared" si="396"/>
        <v>0</v>
      </c>
      <c r="BC962" s="32">
        <f t="shared" si="397"/>
        <v>0</v>
      </c>
      <c r="BE962" s="23">
        <v>7</v>
      </c>
      <c r="BF962" s="23">
        <v>15</v>
      </c>
      <c r="BG962" s="23">
        <f t="shared" si="398"/>
        <v>7</v>
      </c>
    </row>
    <row r="963" spans="2:59" ht="15" hidden="1" customHeight="1" x14ac:dyDescent="0.3">
      <c r="B963" s="15"/>
      <c r="C963" s="40" t="s">
        <v>22</v>
      </c>
      <c r="D963" s="34" t="s">
        <v>2</v>
      </c>
      <c r="E963" s="35" t="s">
        <v>2</v>
      </c>
      <c r="F963" s="96">
        <v>0</v>
      </c>
      <c r="G963" s="42">
        <v>0</v>
      </c>
      <c r="H963" s="97">
        <v>0</v>
      </c>
      <c r="I963" s="96">
        <v>0</v>
      </c>
      <c r="J963" s="42">
        <v>0</v>
      </c>
      <c r="K963" s="97">
        <v>0</v>
      </c>
      <c r="L963" s="96">
        <v>0</v>
      </c>
      <c r="M963" s="42">
        <v>0</v>
      </c>
      <c r="N963" s="97">
        <v>0</v>
      </c>
      <c r="O963" s="96">
        <v>0</v>
      </c>
      <c r="P963" s="42">
        <v>0</v>
      </c>
      <c r="Q963" s="97">
        <v>0</v>
      </c>
      <c r="R963" s="96">
        <v>0</v>
      </c>
      <c r="S963" s="42">
        <v>0</v>
      </c>
      <c r="T963" s="97">
        <v>0</v>
      </c>
      <c r="U963" s="96">
        <v>0</v>
      </c>
      <c r="V963" s="42">
        <v>0</v>
      </c>
      <c r="W963" s="97">
        <v>0</v>
      </c>
      <c r="X963" s="96">
        <v>0</v>
      </c>
      <c r="Y963" s="42">
        <v>0</v>
      </c>
      <c r="Z963" s="97">
        <v>0</v>
      </c>
      <c r="AA963" s="96">
        <v>0</v>
      </c>
      <c r="AB963" s="42">
        <v>0</v>
      </c>
      <c r="AC963" s="97">
        <v>0</v>
      </c>
      <c r="AD963" s="96">
        <v>0</v>
      </c>
      <c r="AE963" s="42">
        <v>0</v>
      </c>
      <c r="AF963" s="97">
        <v>0</v>
      </c>
      <c r="AG963" s="96">
        <v>0</v>
      </c>
      <c r="AH963" s="42">
        <v>0</v>
      </c>
      <c r="AI963" s="97">
        <v>0</v>
      </c>
      <c r="AJ963" s="96">
        <v>0</v>
      </c>
      <c r="AK963" s="42">
        <v>0</v>
      </c>
      <c r="AL963" s="97">
        <v>0</v>
      </c>
      <c r="AM963" s="96">
        <v>0</v>
      </c>
      <c r="AN963" s="42">
        <v>0</v>
      </c>
      <c r="AO963" s="97">
        <v>0</v>
      </c>
      <c r="AP963" s="96"/>
      <c r="AQ963" s="42"/>
      <c r="AR963" s="97"/>
      <c r="AT963" s="96">
        <f t="shared" si="396"/>
        <v>0</v>
      </c>
      <c r="AU963" s="42">
        <f t="shared" si="396"/>
        <v>0</v>
      </c>
      <c r="AV963" s="97">
        <f t="shared" si="396"/>
        <v>0</v>
      </c>
      <c r="BC963" s="32">
        <f t="shared" si="397"/>
        <v>0</v>
      </c>
      <c r="BE963" s="23">
        <v>7</v>
      </c>
      <c r="BF963" s="23">
        <v>15</v>
      </c>
      <c r="BG963" s="23">
        <f t="shared" si="398"/>
        <v>8</v>
      </c>
    </row>
    <row r="964" spans="2:59" ht="15" hidden="1" customHeight="1" x14ac:dyDescent="0.3">
      <c r="B964" s="15"/>
      <c r="C964" s="40" t="s">
        <v>22</v>
      </c>
      <c r="D964" s="34" t="s">
        <v>2</v>
      </c>
      <c r="E964" s="35" t="s">
        <v>2</v>
      </c>
      <c r="F964" s="96">
        <v>0</v>
      </c>
      <c r="G964" s="42">
        <v>0</v>
      </c>
      <c r="H964" s="97">
        <v>0</v>
      </c>
      <c r="I964" s="96">
        <v>0</v>
      </c>
      <c r="J964" s="42">
        <v>0</v>
      </c>
      <c r="K964" s="97">
        <v>0</v>
      </c>
      <c r="L964" s="96">
        <v>0</v>
      </c>
      <c r="M964" s="42">
        <v>0</v>
      </c>
      <c r="N964" s="97">
        <v>0</v>
      </c>
      <c r="O964" s="96">
        <v>0</v>
      </c>
      <c r="P964" s="42">
        <v>0</v>
      </c>
      <c r="Q964" s="97">
        <v>0</v>
      </c>
      <c r="R964" s="96">
        <v>0</v>
      </c>
      <c r="S964" s="42">
        <v>0</v>
      </c>
      <c r="T964" s="97">
        <v>0</v>
      </c>
      <c r="U964" s="96">
        <v>0</v>
      </c>
      <c r="V964" s="42">
        <v>0</v>
      </c>
      <c r="W964" s="97">
        <v>0</v>
      </c>
      <c r="X964" s="96">
        <v>0</v>
      </c>
      <c r="Y964" s="42">
        <v>0</v>
      </c>
      <c r="Z964" s="97">
        <v>0</v>
      </c>
      <c r="AA964" s="96">
        <v>0</v>
      </c>
      <c r="AB964" s="42">
        <v>0</v>
      </c>
      <c r="AC964" s="97">
        <v>0</v>
      </c>
      <c r="AD964" s="96">
        <v>0</v>
      </c>
      <c r="AE964" s="42">
        <v>0</v>
      </c>
      <c r="AF964" s="97">
        <v>0</v>
      </c>
      <c r="AG964" s="96">
        <v>0</v>
      </c>
      <c r="AH964" s="42">
        <v>0</v>
      </c>
      <c r="AI964" s="97">
        <v>0</v>
      </c>
      <c r="AJ964" s="96">
        <v>0</v>
      </c>
      <c r="AK964" s="42">
        <v>0</v>
      </c>
      <c r="AL964" s="97">
        <v>0</v>
      </c>
      <c r="AM964" s="96">
        <v>0</v>
      </c>
      <c r="AN964" s="42">
        <v>0</v>
      </c>
      <c r="AO964" s="97">
        <v>0</v>
      </c>
      <c r="AP964" s="96"/>
      <c r="AQ964" s="42"/>
      <c r="AR964" s="97"/>
      <c r="AT964" s="96">
        <f t="shared" si="396"/>
        <v>0</v>
      </c>
      <c r="AU964" s="42">
        <f t="shared" si="396"/>
        <v>0</v>
      </c>
      <c r="AV964" s="97">
        <f t="shared" si="396"/>
        <v>0</v>
      </c>
      <c r="BC964" s="32">
        <f t="shared" si="397"/>
        <v>0</v>
      </c>
      <c r="BE964" s="23">
        <v>7</v>
      </c>
      <c r="BF964" s="23">
        <v>15</v>
      </c>
      <c r="BG964" s="23">
        <f t="shared" si="398"/>
        <v>9</v>
      </c>
    </row>
    <row r="965" spans="2:59" ht="15" hidden="1" customHeight="1" x14ac:dyDescent="0.3">
      <c r="B965" s="15"/>
      <c r="C965" s="40" t="s">
        <v>22</v>
      </c>
      <c r="D965" s="34" t="s">
        <v>2</v>
      </c>
      <c r="E965" s="35" t="s">
        <v>2</v>
      </c>
      <c r="F965" s="96">
        <v>0</v>
      </c>
      <c r="G965" s="42">
        <v>0</v>
      </c>
      <c r="H965" s="97">
        <v>0</v>
      </c>
      <c r="I965" s="96">
        <v>0</v>
      </c>
      <c r="J965" s="42">
        <v>0</v>
      </c>
      <c r="K965" s="97">
        <v>0</v>
      </c>
      <c r="L965" s="96">
        <v>0</v>
      </c>
      <c r="M965" s="42">
        <v>0</v>
      </c>
      <c r="N965" s="97">
        <v>0</v>
      </c>
      <c r="O965" s="96">
        <v>0</v>
      </c>
      <c r="P965" s="42">
        <v>0</v>
      </c>
      <c r="Q965" s="97">
        <v>0</v>
      </c>
      <c r="R965" s="96">
        <v>0</v>
      </c>
      <c r="S965" s="42">
        <v>0</v>
      </c>
      <c r="T965" s="97">
        <v>0</v>
      </c>
      <c r="U965" s="96">
        <v>0</v>
      </c>
      <c r="V965" s="42">
        <v>0</v>
      </c>
      <c r="W965" s="97">
        <v>0</v>
      </c>
      <c r="X965" s="96">
        <v>0</v>
      </c>
      <c r="Y965" s="42">
        <v>0</v>
      </c>
      <c r="Z965" s="97">
        <v>0</v>
      </c>
      <c r="AA965" s="96">
        <v>0</v>
      </c>
      <c r="AB965" s="42">
        <v>0</v>
      </c>
      <c r="AC965" s="97">
        <v>0</v>
      </c>
      <c r="AD965" s="96">
        <v>0</v>
      </c>
      <c r="AE965" s="42">
        <v>0</v>
      </c>
      <c r="AF965" s="97">
        <v>0</v>
      </c>
      <c r="AG965" s="96">
        <v>0</v>
      </c>
      <c r="AH965" s="42">
        <v>0</v>
      </c>
      <c r="AI965" s="97">
        <v>0</v>
      </c>
      <c r="AJ965" s="96">
        <v>0</v>
      </c>
      <c r="AK965" s="42">
        <v>0</v>
      </c>
      <c r="AL965" s="97">
        <v>0</v>
      </c>
      <c r="AM965" s="96">
        <v>0</v>
      </c>
      <c r="AN965" s="42">
        <v>0</v>
      </c>
      <c r="AO965" s="97">
        <v>0</v>
      </c>
      <c r="AP965" s="96"/>
      <c r="AQ965" s="42"/>
      <c r="AR965" s="97"/>
      <c r="AT965" s="96">
        <f t="shared" si="396"/>
        <v>0</v>
      </c>
      <c r="AU965" s="42">
        <f t="shared" si="396"/>
        <v>0</v>
      </c>
      <c r="AV965" s="97">
        <f t="shared" si="396"/>
        <v>0</v>
      </c>
      <c r="BC965" s="32">
        <f t="shared" si="397"/>
        <v>0</v>
      </c>
      <c r="BE965" s="23">
        <v>7</v>
      </c>
      <c r="BF965" s="23">
        <v>15</v>
      </c>
      <c r="BG965" s="23">
        <f t="shared" si="398"/>
        <v>10</v>
      </c>
    </row>
    <row r="966" spans="2:59" ht="15" hidden="1" customHeight="1" x14ac:dyDescent="0.3">
      <c r="B966" s="15"/>
      <c r="C966" s="40" t="s">
        <v>23</v>
      </c>
      <c r="D966" s="34" t="s">
        <v>2</v>
      </c>
      <c r="E966" s="35" t="s">
        <v>2</v>
      </c>
      <c r="F966" s="96">
        <v>0</v>
      </c>
      <c r="G966" s="42">
        <v>0</v>
      </c>
      <c r="H966" s="97">
        <v>0</v>
      </c>
      <c r="I966" s="96">
        <v>0</v>
      </c>
      <c r="J966" s="42">
        <v>0</v>
      </c>
      <c r="K966" s="97">
        <v>0</v>
      </c>
      <c r="L966" s="96">
        <v>0</v>
      </c>
      <c r="M966" s="42">
        <v>0</v>
      </c>
      <c r="N966" s="97">
        <v>0</v>
      </c>
      <c r="O966" s="96">
        <v>0</v>
      </c>
      <c r="P966" s="42">
        <v>0</v>
      </c>
      <c r="Q966" s="97">
        <v>0</v>
      </c>
      <c r="R966" s="96">
        <v>0</v>
      </c>
      <c r="S966" s="42">
        <v>0</v>
      </c>
      <c r="T966" s="97">
        <v>0</v>
      </c>
      <c r="U966" s="96">
        <v>0</v>
      </c>
      <c r="V966" s="42">
        <v>0</v>
      </c>
      <c r="W966" s="97">
        <v>0</v>
      </c>
      <c r="X966" s="96">
        <v>0</v>
      </c>
      <c r="Y966" s="42">
        <v>0</v>
      </c>
      <c r="Z966" s="97">
        <v>0</v>
      </c>
      <c r="AA966" s="96">
        <v>0</v>
      </c>
      <c r="AB966" s="42">
        <v>0</v>
      </c>
      <c r="AC966" s="97">
        <v>0</v>
      </c>
      <c r="AD966" s="96">
        <v>0</v>
      </c>
      <c r="AE966" s="42">
        <v>0</v>
      </c>
      <c r="AF966" s="97">
        <v>0</v>
      </c>
      <c r="AG966" s="96">
        <v>0</v>
      </c>
      <c r="AH966" s="42">
        <v>0</v>
      </c>
      <c r="AI966" s="97">
        <v>0</v>
      </c>
      <c r="AJ966" s="96">
        <v>0</v>
      </c>
      <c r="AK966" s="42">
        <v>0</v>
      </c>
      <c r="AL966" s="97">
        <v>0</v>
      </c>
      <c r="AM966" s="96">
        <v>0</v>
      </c>
      <c r="AN966" s="42">
        <v>0</v>
      </c>
      <c r="AO966" s="97">
        <v>0</v>
      </c>
      <c r="AP966" s="96"/>
      <c r="AQ966" s="42"/>
      <c r="AR966" s="97"/>
      <c r="AT966" s="96">
        <f t="shared" si="396"/>
        <v>0</v>
      </c>
      <c r="AU966" s="42">
        <f t="shared" si="396"/>
        <v>0</v>
      </c>
      <c r="AV966" s="97">
        <f t="shared" si="396"/>
        <v>0</v>
      </c>
      <c r="BC966" s="32">
        <f t="shared" si="397"/>
        <v>0</v>
      </c>
      <c r="BE966" s="23">
        <v>7</v>
      </c>
      <c r="BF966" s="23">
        <v>16</v>
      </c>
      <c r="BG966" s="23">
        <f t="shared" si="398"/>
        <v>1</v>
      </c>
    </row>
    <row r="967" spans="2:59" ht="15" hidden="1" customHeight="1" x14ac:dyDescent="0.3">
      <c r="B967" s="15"/>
      <c r="C967" s="50" t="str">
        <f>IF(LEN(E966)&lt;1,"","Total: " &amp; LEFT(E966,LEN(E966)-21) &amp; "Municipalities")</f>
        <v/>
      </c>
      <c r="D967" s="51"/>
      <c r="E967" s="52"/>
      <c r="F967" s="63">
        <f>SUM(F956:F966)</f>
        <v>0</v>
      </c>
      <c r="G967" s="54">
        <f>SUM(G956:G966)</f>
        <v>0</v>
      </c>
      <c r="H967" s="64">
        <f>SUM(H956:H966)</f>
        <v>0</v>
      </c>
      <c r="I967" s="63">
        <f t="shared" ref="I967:Q967" si="399">SUM(I956:I966)</f>
        <v>0</v>
      </c>
      <c r="J967" s="54">
        <f t="shared" si="399"/>
        <v>0</v>
      </c>
      <c r="K967" s="64">
        <f t="shared" si="399"/>
        <v>0</v>
      </c>
      <c r="L967" s="63">
        <f t="shared" si="399"/>
        <v>0</v>
      </c>
      <c r="M967" s="54">
        <f t="shared" si="399"/>
        <v>0</v>
      </c>
      <c r="N967" s="64">
        <f t="shared" si="399"/>
        <v>0</v>
      </c>
      <c r="O967" s="63">
        <f t="shared" si="399"/>
        <v>0</v>
      </c>
      <c r="P967" s="54">
        <f t="shared" si="399"/>
        <v>0</v>
      </c>
      <c r="Q967" s="64">
        <f t="shared" si="399"/>
        <v>0</v>
      </c>
      <c r="R967" s="63">
        <f>SUM(R956:R966)</f>
        <v>0</v>
      </c>
      <c r="S967" s="54">
        <f>SUM(S956:S966)</f>
        <v>0</v>
      </c>
      <c r="T967" s="64">
        <f>SUM(T956:T966)</f>
        <v>0</v>
      </c>
      <c r="U967" s="63">
        <f t="shared" ref="U967:AL967" si="400">SUM(U956:U966)</f>
        <v>0</v>
      </c>
      <c r="V967" s="54">
        <f t="shared" si="400"/>
        <v>0</v>
      </c>
      <c r="W967" s="64">
        <f t="shared" si="400"/>
        <v>0</v>
      </c>
      <c r="X967" s="63">
        <f t="shared" si="400"/>
        <v>0</v>
      </c>
      <c r="Y967" s="54">
        <f t="shared" si="400"/>
        <v>0</v>
      </c>
      <c r="Z967" s="64">
        <f t="shared" si="400"/>
        <v>0</v>
      </c>
      <c r="AA967" s="63">
        <f t="shared" si="400"/>
        <v>0</v>
      </c>
      <c r="AB967" s="54">
        <f t="shared" si="400"/>
        <v>0</v>
      </c>
      <c r="AC967" s="64">
        <f t="shared" si="400"/>
        <v>0</v>
      </c>
      <c r="AD967" s="63">
        <f>SUM(AD956:AD966)</f>
        <v>0</v>
      </c>
      <c r="AE967" s="54">
        <f>SUM(AE956:AE966)</f>
        <v>0</v>
      </c>
      <c r="AF967" s="64">
        <f>SUM(AF956:AF966)</f>
        <v>0</v>
      </c>
      <c r="AG967" s="63">
        <f t="shared" si="400"/>
        <v>0</v>
      </c>
      <c r="AH967" s="54">
        <f t="shared" si="400"/>
        <v>0</v>
      </c>
      <c r="AI967" s="64">
        <f t="shared" si="400"/>
        <v>0</v>
      </c>
      <c r="AJ967" s="63">
        <f t="shared" si="400"/>
        <v>0</v>
      </c>
      <c r="AK967" s="54">
        <f t="shared" si="400"/>
        <v>0</v>
      </c>
      <c r="AL967" s="64">
        <f t="shared" si="400"/>
        <v>0</v>
      </c>
      <c r="AM967" s="63">
        <f>SUM(AM956:AM966)</f>
        <v>0</v>
      </c>
      <c r="AN967" s="54">
        <f>SUM(AN956:AN966)</f>
        <v>0</v>
      </c>
      <c r="AO967" s="64">
        <f>SUM(AO956:AO966)</f>
        <v>0</v>
      </c>
      <c r="AP967" s="63"/>
      <c r="AQ967" s="54"/>
      <c r="AR967" s="64"/>
      <c r="AT967" s="63">
        <f>SUM(AT956:AT966)</f>
        <v>0</v>
      </c>
      <c r="AU967" s="54">
        <f>SUM(AU956:AU966)</f>
        <v>0</v>
      </c>
      <c r="AV967" s="64">
        <f>SUM(AV956:AV966)</f>
        <v>0</v>
      </c>
      <c r="BC967" s="32">
        <f>IF(SUM(BC956:BC966)=0,0,1)</f>
        <v>0</v>
      </c>
    </row>
    <row r="968" spans="2:59" ht="15" hidden="1" customHeight="1" x14ac:dyDescent="0.3">
      <c r="B968" s="15"/>
      <c r="C968" s="40"/>
      <c r="D968" s="34"/>
      <c r="E968" s="35"/>
      <c r="F968" s="96"/>
      <c r="G968" s="42"/>
      <c r="H968" s="97"/>
      <c r="I968" s="96"/>
      <c r="J968" s="42"/>
      <c r="K968" s="97"/>
      <c r="L968" s="96"/>
      <c r="M968" s="42"/>
      <c r="N968" s="97"/>
      <c r="O968" s="96"/>
      <c r="P968" s="42"/>
      <c r="Q968" s="97"/>
      <c r="R968" s="96"/>
      <c r="S968" s="42"/>
      <c r="T968" s="97"/>
      <c r="U968" s="96"/>
      <c r="V968" s="42"/>
      <c r="W968" s="97"/>
      <c r="X968" s="96"/>
      <c r="Y968" s="42"/>
      <c r="Z968" s="97"/>
      <c r="AA968" s="96"/>
      <c r="AB968" s="42"/>
      <c r="AC968" s="97"/>
      <c r="AD968" s="96"/>
      <c r="AE968" s="42"/>
      <c r="AF968" s="97"/>
      <c r="AG968" s="96"/>
      <c r="AH968" s="42"/>
      <c r="AI968" s="97"/>
      <c r="AJ968" s="96"/>
      <c r="AK968" s="42"/>
      <c r="AL968" s="97"/>
      <c r="AM968" s="96"/>
      <c r="AN968" s="42"/>
      <c r="AO968" s="97"/>
      <c r="AP968" s="96"/>
      <c r="AQ968" s="42"/>
      <c r="AR968" s="97"/>
      <c r="AT968" s="96"/>
      <c r="AU968" s="42"/>
      <c r="AV968" s="97"/>
      <c r="BC968" s="32">
        <f>IF(BC967=0,0,1)</f>
        <v>0</v>
      </c>
    </row>
    <row r="969" spans="2:59" ht="15" hidden="1" customHeight="1" x14ac:dyDescent="0.3">
      <c r="B969" s="15"/>
      <c r="C969" s="40" t="s">
        <v>22</v>
      </c>
      <c r="D969" s="34" t="s">
        <v>2</v>
      </c>
      <c r="E969" s="35" t="s">
        <v>2</v>
      </c>
      <c r="F969" s="96">
        <v>0</v>
      </c>
      <c r="G969" s="42">
        <v>0</v>
      </c>
      <c r="H969" s="97">
        <v>0</v>
      </c>
      <c r="I969" s="96">
        <v>0</v>
      </c>
      <c r="J969" s="42">
        <v>0</v>
      </c>
      <c r="K969" s="97">
        <v>0</v>
      </c>
      <c r="L969" s="96">
        <v>0</v>
      </c>
      <c r="M969" s="42">
        <v>0</v>
      </c>
      <c r="N969" s="97">
        <v>0</v>
      </c>
      <c r="O969" s="96">
        <v>0</v>
      </c>
      <c r="P969" s="42">
        <v>0</v>
      </c>
      <c r="Q969" s="97">
        <v>0</v>
      </c>
      <c r="R969" s="96">
        <v>0</v>
      </c>
      <c r="S969" s="42">
        <v>0</v>
      </c>
      <c r="T969" s="97">
        <v>0</v>
      </c>
      <c r="U969" s="96">
        <v>0</v>
      </c>
      <c r="V969" s="42">
        <v>0</v>
      </c>
      <c r="W969" s="97">
        <v>0</v>
      </c>
      <c r="X969" s="96">
        <v>0</v>
      </c>
      <c r="Y969" s="42">
        <v>0</v>
      </c>
      <c r="Z969" s="97">
        <v>0</v>
      </c>
      <c r="AA969" s="96">
        <v>0</v>
      </c>
      <c r="AB969" s="42">
        <v>0</v>
      </c>
      <c r="AC969" s="97">
        <v>0</v>
      </c>
      <c r="AD969" s="96">
        <v>0</v>
      </c>
      <c r="AE969" s="42">
        <v>0</v>
      </c>
      <c r="AF969" s="97">
        <v>0</v>
      </c>
      <c r="AG969" s="96">
        <v>0</v>
      </c>
      <c r="AH969" s="42">
        <v>0</v>
      </c>
      <c r="AI969" s="97">
        <v>0</v>
      </c>
      <c r="AJ969" s="96">
        <v>0</v>
      </c>
      <c r="AK969" s="42">
        <v>0</v>
      </c>
      <c r="AL969" s="97">
        <v>0</v>
      </c>
      <c r="AM969" s="96">
        <v>0</v>
      </c>
      <c r="AN969" s="42">
        <v>0</v>
      </c>
      <c r="AO969" s="97">
        <v>0</v>
      </c>
      <c r="AP969" s="96"/>
      <c r="AQ969" s="42"/>
      <c r="AR969" s="97"/>
      <c r="AT969" s="96">
        <f t="shared" ref="AT969:AV979" si="401">F969+I969+L969+O969+R969+AP969+U969+AA969+AM969+AD969</f>
        <v>0</v>
      </c>
      <c r="AU969" s="42">
        <f t="shared" si="401"/>
        <v>0</v>
      </c>
      <c r="AV969" s="97">
        <f t="shared" si="401"/>
        <v>0</v>
      </c>
      <c r="BC969" s="32">
        <f t="shared" ref="BC969:BC979" si="402">IF(LEN(E969)&lt;2,0,1)</f>
        <v>0</v>
      </c>
      <c r="BE969" s="23">
        <v>7</v>
      </c>
      <c r="BF969" s="23">
        <v>17</v>
      </c>
      <c r="BG969" s="23">
        <v>1</v>
      </c>
    </row>
    <row r="970" spans="2:59" ht="15" hidden="1" customHeight="1" x14ac:dyDescent="0.3">
      <c r="B970" s="15"/>
      <c r="C970" s="40" t="s">
        <v>22</v>
      </c>
      <c r="D970" s="34" t="s">
        <v>2</v>
      </c>
      <c r="E970" s="35" t="s">
        <v>2</v>
      </c>
      <c r="F970" s="96">
        <v>0</v>
      </c>
      <c r="G970" s="42">
        <v>0</v>
      </c>
      <c r="H970" s="97">
        <v>0</v>
      </c>
      <c r="I970" s="96">
        <v>0</v>
      </c>
      <c r="J970" s="42">
        <v>0</v>
      </c>
      <c r="K970" s="97">
        <v>0</v>
      </c>
      <c r="L970" s="96">
        <v>0</v>
      </c>
      <c r="M970" s="42">
        <v>0</v>
      </c>
      <c r="N970" s="97">
        <v>0</v>
      </c>
      <c r="O970" s="96">
        <v>0</v>
      </c>
      <c r="P970" s="42">
        <v>0</v>
      </c>
      <c r="Q970" s="97">
        <v>0</v>
      </c>
      <c r="R970" s="96">
        <v>0</v>
      </c>
      <c r="S970" s="42">
        <v>0</v>
      </c>
      <c r="T970" s="97">
        <v>0</v>
      </c>
      <c r="U970" s="96">
        <v>0</v>
      </c>
      <c r="V970" s="42">
        <v>0</v>
      </c>
      <c r="W970" s="97">
        <v>0</v>
      </c>
      <c r="X970" s="96">
        <v>0</v>
      </c>
      <c r="Y970" s="42">
        <v>0</v>
      </c>
      <c r="Z970" s="97">
        <v>0</v>
      </c>
      <c r="AA970" s="96">
        <v>0</v>
      </c>
      <c r="AB970" s="42">
        <v>0</v>
      </c>
      <c r="AC970" s="97">
        <v>0</v>
      </c>
      <c r="AD970" s="96">
        <v>0</v>
      </c>
      <c r="AE970" s="42">
        <v>0</v>
      </c>
      <c r="AF970" s="97">
        <v>0</v>
      </c>
      <c r="AG970" s="96">
        <v>0</v>
      </c>
      <c r="AH970" s="42">
        <v>0</v>
      </c>
      <c r="AI970" s="97">
        <v>0</v>
      </c>
      <c r="AJ970" s="96">
        <v>0</v>
      </c>
      <c r="AK970" s="42">
        <v>0</v>
      </c>
      <c r="AL970" s="97">
        <v>0</v>
      </c>
      <c r="AM970" s="96">
        <v>0</v>
      </c>
      <c r="AN970" s="42">
        <v>0</v>
      </c>
      <c r="AO970" s="97">
        <v>0</v>
      </c>
      <c r="AP970" s="96"/>
      <c r="AQ970" s="42"/>
      <c r="AR970" s="97"/>
      <c r="AT970" s="96">
        <f t="shared" si="401"/>
        <v>0</v>
      </c>
      <c r="AU970" s="42">
        <f t="shared" si="401"/>
        <v>0</v>
      </c>
      <c r="AV970" s="97">
        <f t="shared" si="401"/>
        <v>0</v>
      </c>
      <c r="BC970" s="32">
        <f t="shared" si="402"/>
        <v>0</v>
      </c>
      <c r="BE970" s="23">
        <v>7</v>
      </c>
      <c r="BF970" s="23">
        <v>17</v>
      </c>
      <c r="BG970" s="23">
        <f>IF(BF970=BF969,BG969+1,1)</f>
        <v>2</v>
      </c>
    </row>
    <row r="971" spans="2:59" ht="15" hidden="1" customHeight="1" x14ac:dyDescent="0.3">
      <c r="B971" s="15"/>
      <c r="C971" s="40" t="s">
        <v>22</v>
      </c>
      <c r="D971" s="34" t="s">
        <v>2</v>
      </c>
      <c r="E971" s="35" t="s">
        <v>2</v>
      </c>
      <c r="F971" s="96">
        <v>0</v>
      </c>
      <c r="G971" s="42">
        <v>0</v>
      </c>
      <c r="H971" s="97">
        <v>0</v>
      </c>
      <c r="I971" s="96">
        <v>0</v>
      </c>
      <c r="J971" s="42">
        <v>0</v>
      </c>
      <c r="K971" s="97">
        <v>0</v>
      </c>
      <c r="L971" s="96">
        <v>0</v>
      </c>
      <c r="M971" s="42">
        <v>0</v>
      </c>
      <c r="N971" s="97">
        <v>0</v>
      </c>
      <c r="O971" s="96">
        <v>0</v>
      </c>
      <c r="P971" s="42">
        <v>0</v>
      </c>
      <c r="Q971" s="97">
        <v>0</v>
      </c>
      <c r="R971" s="96">
        <v>0</v>
      </c>
      <c r="S971" s="42">
        <v>0</v>
      </c>
      <c r="T971" s="97">
        <v>0</v>
      </c>
      <c r="U971" s="96">
        <v>0</v>
      </c>
      <c r="V971" s="42">
        <v>0</v>
      </c>
      <c r="W971" s="97">
        <v>0</v>
      </c>
      <c r="X971" s="96">
        <v>0</v>
      </c>
      <c r="Y971" s="42">
        <v>0</v>
      </c>
      <c r="Z971" s="97">
        <v>0</v>
      </c>
      <c r="AA971" s="96">
        <v>0</v>
      </c>
      <c r="AB971" s="42">
        <v>0</v>
      </c>
      <c r="AC971" s="97">
        <v>0</v>
      </c>
      <c r="AD971" s="96">
        <v>0</v>
      </c>
      <c r="AE971" s="42">
        <v>0</v>
      </c>
      <c r="AF971" s="97">
        <v>0</v>
      </c>
      <c r="AG971" s="96">
        <v>0</v>
      </c>
      <c r="AH971" s="42">
        <v>0</v>
      </c>
      <c r="AI971" s="97">
        <v>0</v>
      </c>
      <c r="AJ971" s="96">
        <v>0</v>
      </c>
      <c r="AK971" s="42">
        <v>0</v>
      </c>
      <c r="AL971" s="97">
        <v>0</v>
      </c>
      <c r="AM971" s="96">
        <v>0</v>
      </c>
      <c r="AN971" s="42">
        <v>0</v>
      </c>
      <c r="AO971" s="97">
        <v>0</v>
      </c>
      <c r="AP971" s="96"/>
      <c r="AQ971" s="42"/>
      <c r="AR971" s="97"/>
      <c r="AT971" s="96">
        <f t="shared" si="401"/>
        <v>0</v>
      </c>
      <c r="AU971" s="42">
        <f t="shared" si="401"/>
        <v>0</v>
      </c>
      <c r="AV971" s="97">
        <f t="shared" si="401"/>
        <v>0</v>
      </c>
      <c r="BC971" s="32">
        <f t="shared" si="402"/>
        <v>0</v>
      </c>
      <c r="BE971" s="23">
        <v>7</v>
      </c>
      <c r="BF971" s="23">
        <v>17</v>
      </c>
      <c r="BG971" s="23">
        <f t="shared" ref="BG971:BG979" si="403">IF(BF971=BF970,BG970+1,1)</f>
        <v>3</v>
      </c>
    </row>
    <row r="972" spans="2:59" ht="15" hidden="1" customHeight="1" x14ac:dyDescent="0.3">
      <c r="B972" s="15"/>
      <c r="C972" s="40" t="s">
        <v>22</v>
      </c>
      <c r="D972" s="34" t="s">
        <v>2</v>
      </c>
      <c r="E972" s="35" t="s">
        <v>2</v>
      </c>
      <c r="F972" s="96">
        <v>0</v>
      </c>
      <c r="G972" s="42">
        <v>0</v>
      </c>
      <c r="H972" s="97">
        <v>0</v>
      </c>
      <c r="I972" s="96">
        <v>0</v>
      </c>
      <c r="J972" s="42">
        <v>0</v>
      </c>
      <c r="K972" s="97">
        <v>0</v>
      </c>
      <c r="L972" s="96">
        <v>0</v>
      </c>
      <c r="M972" s="42">
        <v>0</v>
      </c>
      <c r="N972" s="97">
        <v>0</v>
      </c>
      <c r="O972" s="96">
        <v>0</v>
      </c>
      <c r="P972" s="42">
        <v>0</v>
      </c>
      <c r="Q972" s="97">
        <v>0</v>
      </c>
      <c r="R972" s="96">
        <v>0</v>
      </c>
      <c r="S972" s="42">
        <v>0</v>
      </c>
      <c r="T972" s="97">
        <v>0</v>
      </c>
      <c r="U972" s="96">
        <v>0</v>
      </c>
      <c r="V972" s="42">
        <v>0</v>
      </c>
      <c r="W972" s="97">
        <v>0</v>
      </c>
      <c r="X972" s="96">
        <v>0</v>
      </c>
      <c r="Y972" s="42">
        <v>0</v>
      </c>
      <c r="Z972" s="97">
        <v>0</v>
      </c>
      <c r="AA972" s="96">
        <v>0</v>
      </c>
      <c r="AB972" s="42">
        <v>0</v>
      </c>
      <c r="AC972" s="97">
        <v>0</v>
      </c>
      <c r="AD972" s="96">
        <v>0</v>
      </c>
      <c r="AE972" s="42">
        <v>0</v>
      </c>
      <c r="AF972" s="97">
        <v>0</v>
      </c>
      <c r="AG972" s="96">
        <v>0</v>
      </c>
      <c r="AH972" s="42">
        <v>0</v>
      </c>
      <c r="AI972" s="97">
        <v>0</v>
      </c>
      <c r="AJ972" s="96">
        <v>0</v>
      </c>
      <c r="AK972" s="42">
        <v>0</v>
      </c>
      <c r="AL972" s="97">
        <v>0</v>
      </c>
      <c r="AM972" s="96">
        <v>0</v>
      </c>
      <c r="AN972" s="42">
        <v>0</v>
      </c>
      <c r="AO972" s="97">
        <v>0</v>
      </c>
      <c r="AP972" s="96"/>
      <c r="AQ972" s="42"/>
      <c r="AR972" s="97"/>
      <c r="AT972" s="96">
        <f t="shared" si="401"/>
        <v>0</v>
      </c>
      <c r="AU972" s="42">
        <f t="shared" si="401"/>
        <v>0</v>
      </c>
      <c r="AV972" s="97">
        <f t="shared" si="401"/>
        <v>0</v>
      </c>
      <c r="BC972" s="32">
        <f t="shared" si="402"/>
        <v>0</v>
      </c>
      <c r="BE972" s="23">
        <v>7</v>
      </c>
      <c r="BF972" s="23">
        <v>17</v>
      </c>
      <c r="BG972" s="23">
        <f t="shared" si="403"/>
        <v>4</v>
      </c>
    </row>
    <row r="973" spans="2:59" ht="15" hidden="1" customHeight="1" x14ac:dyDescent="0.3">
      <c r="B973" s="15"/>
      <c r="C973" s="40" t="s">
        <v>22</v>
      </c>
      <c r="D973" s="34" t="s">
        <v>2</v>
      </c>
      <c r="E973" s="35" t="s">
        <v>2</v>
      </c>
      <c r="F973" s="96">
        <v>0</v>
      </c>
      <c r="G973" s="42">
        <v>0</v>
      </c>
      <c r="H973" s="97">
        <v>0</v>
      </c>
      <c r="I973" s="96">
        <v>0</v>
      </c>
      <c r="J973" s="42">
        <v>0</v>
      </c>
      <c r="K973" s="97">
        <v>0</v>
      </c>
      <c r="L973" s="96">
        <v>0</v>
      </c>
      <c r="M973" s="42">
        <v>0</v>
      </c>
      <c r="N973" s="97">
        <v>0</v>
      </c>
      <c r="O973" s="96">
        <v>0</v>
      </c>
      <c r="P973" s="42">
        <v>0</v>
      </c>
      <c r="Q973" s="97">
        <v>0</v>
      </c>
      <c r="R973" s="96">
        <v>0</v>
      </c>
      <c r="S973" s="42">
        <v>0</v>
      </c>
      <c r="T973" s="97">
        <v>0</v>
      </c>
      <c r="U973" s="96">
        <v>0</v>
      </c>
      <c r="V973" s="42">
        <v>0</v>
      </c>
      <c r="W973" s="97">
        <v>0</v>
      </c>
      <c r="X973" s="96">
        <v>0</v>
      </c>
      <c r="Y973" s="42">
        <v>0</v>
      </c>
      <c r="Z973" s="97">
        <v>0</v>
      </c>
      <c r="AA973" s="96">
        <v>0</v>
      </c>
      <c r="AB973" s="42">
        <v>0</v>
      </c>
      <c r="AC973" s="97">
        <v>0</v>
      </c>
      <c r="AD973" s="96">
        <v>0</v>
      </c>
      <c r="AE973" s="42">
        <v>0</v>
      </c>
      <c r="AF973" s="97">
        <v>0</v>
      </c>
      <c r="AG973" s="96">
        <v>0</v>
      </c>
      <c r="AH973" s="42">
        <v>0</v>
      </c>
      <c r="AI973" s="97">
        <v>0</v>
      </c>
      <c r="AJ973" s="96">
        <v>0</v>
      </c>
      <c r="AK973" s="42">
        <v>0</v>
      </c>
      <c r="AL973" s="97">
        <v>0</v>
      </c>
      <c r="AM973" s="96">
        <v>0</v>
      </c>
      <c r="AN973" s="42">
        <v>0</v>
      </c>
      <c r="AO973" s="97">
        <v>0</v>
      </c>
      <c r="AP973" s="96"/>
      <c r="AQ973" s="42"/>
      <c r="AR973" s="97"/>
      <c r="AT973" s="96">
        <f t="shared" si="401"/>
        <v>0</v>
      </c>
      <c r="AU973" s="42">
        <f t="shared" si="401"/>
        <v>0</v>
      </c>
      <c r="AV973" s="97">
        <f t="shared" si="401"/>
        <v>0</v>
      </c>
      <c r="BC973" s="32">
        <f t="shared" si="402"/>
        <v>0</v>
      </c>
      <c r="BE973" s="23">
        <v>7</v>
      </c>
      <c r="BF973" s="23">
        <v>17</v>
      </c>
      <c r="BG973" s="23">
        <f t="shared" si="403"/>
        <v>5</v>
      </c>
    </row>
    <row r="974" spans="2:59" ht="15" hidden="1" customHeight="1" x14ac:dyDescent="0.3">
      <c r="B974" s="15"/>
      <c r="C974" s="40" t="s">
        <v>22</v>
      </c>
      <c r="D974" s="34" t="s">
        <v>2</v>
      </c>
      <c r="E974" s="35" t="s">
        <v>2</v>
      </c>
      <c r="F974" s="96">
        <v>0</v>
      </c>
      <c r="G974" s="42">
        <v>0</v>
      </c>
      <c r="H974" s="97">
        <v>0</v>
      </c>
      <c r="I974" s="96">
        <v>0</v>
      </c>
      <c r="J974" s="42">
        <v>0</v>
      </c>
      <c r="K974" s="97">
        <v>0</v>
      </c>
      <c r="L974" s="96">
        <v>0</v>
      </c>
      <c r="M974" s="42">
        <v>0</v>
      </c>
      <c r="N974" s="97">
        <v>0</v>
      </c>
      <c r="O974" s="96">
        <v>0</v>
      </c>
      <c r="P974" s="42">
        <v>0</v>
      </c>
      <c r="Q974" s="97">
        <v>0</v>
      </c>
      <c r="R974" s="96">
        <v>0</v>
      </c>
      <c r="S974" s="42">
        <v>0</v>
      </c>
      <c r="T974" s="97">
        <v>0</v>
      </c>
      <c r="U974" s="96">
        <v>0</v>
      </c>
      <c r="V974" s="42">
        <v>0</v>
      </c>
      <c r="W974" s="97">
        <v>0</v>
      </c>
      <c r="X974" s="96">
        <v>0</v>
      </c>
      <c r="Y974" s="42">
        <v>0</v>
      </c>
      <c r="Z974" s="97">
        <v>0</v>
      </c>
      <c r="AA974" s="96">
        <v>0</v>
      </c>
      <c r="AB974" s="42">
        <v>0</v>
      </c>
      <c r="AC974" s="97">
        <v>0</v>
      </c>
      <c r="AD974" s="96">
        <v>0</v>
      </c>
      <c r="AE974" s="42">
        <v>0</v>
      </c>
      <c r="AF974" s="97">
        <v>0</v>
      </c>
      <c r="AG974" s="96">
        <v>0</v>
      </c>
      <c r="AH974" s="42">
        <v>0</v>
      </c>
      <c r="AI974" s="97">
        <v>0</v>
      </c>
      <c r="AJ974" s="96">
        <v>0</v>
      </c>
      <c r="AK974" s="42">
        <v>0</v>
      </c>
      <c r="AL974" s="97">
        <v>0</v>
      </c>
      <c r="AM974" s="96">
        <v>0</v>
      </c>
      <c r="AN974" s="42">
        <v>0</v>
      </c>
      <c r="AO974" s="97">
        <v>0</v>
      </c>
      <c r="AP974" s="96"/>
      <c r="AQ974" s="42"/>
      <c r="AR974" s="97"/>
      <c r="AT974" s="96">
        <f t="shared" si="401"/>
        <v>0</v>
      </c>
      <c r="AU974" s="42">
        <f t="shared" si="401"/>
        <v>0</v>
      </c>
      <c r="AV974" s="97">
        <f t="shared" si="401"/>
        <v>0</v>
      </c>
      <c r="BC974" s="32">
        <f t="shared" si="402"/>
        <v>0</v>
      </c>
      <c r="BE974" s="23">
        <v>7</v>
      </c>
      <c r="BF974" s="23">
        <v>17</v>
      </c>
      <c r="BG974" s="23">
        <f t="shared" si="403"/>
        <v>6</v>
      </c>
    </row>
    <row r="975" spans="2:59" ht="15" hidden="1" customHeight="1" x14ac:dyDescent="0.3">
      <c r="B975" s="15"/>
      <c r="C975" s="40" t="s">
        <v>22</v>
      </c>
      <c r="D975" s="34" t="s">
        <v>2</v>
      </c>
      <c r="E975" s="35" t="s">
        <v>2</v>
      </c>
      <c r="F975" s="96">
        <v>0</v>
      </c>
      <c r="G975" s="42">
        <v>0</v>
      </c>
      <c r="H975" s="97">
        <v>0</v>
      </c>
      <c r="I975" s="96">
        <v>0</v>
      </c>
      <c r="J975" s="42">
        <v>0</v>
      </c>
      <c r="K975" s="97">
        <v>0</v>
      </c>
      <c r="L975" s="96">
        <v>0</v>
      </c>
      <c r="M975" s="42">
        <v>0</v>
      </c>
      <c r="N975" s="97">
        <v>0</v>
      </c>
      <c r="O975" s="96">
        <v>0</v>
      </c>
      <c r="P975" s="42">
        <v>0</v>
      </c>
      <c r="Q975" s="97">
        <v>0</v>
      </c>
      <c r="R975" s="96">
        <v>0</v>
      </c>
      <c r="S975" s="42">
        <v>0</v>
      </c>
      <c r="T975" s="97">
        <v>0</v>
      </c>
      <c r="U975" s="96">
        <v>0</v>
      </c>
      <c r="V975" s="42">
        <v>0</v>
      </c>
      <c r="W975" s="97">
        <v>0</v>
      </c>
      <c r="X975" s="96">
        <v>0</v>
      </c>
      <c r="Y975" s="42">
        <v>0</v>
      </c>
      <c r="Z975" s="97">
        <v>0</v>
      </c>
      <c r="AA975" s="96">
        <v>0</v>
      </c>
      <c r="AB975" s="42">
        <v>0</v>
      </c>
      <c r="AC975" s="97">
        <v>0</v>
      </c>
      <c r="AD975" s="96">
        <v>0</v>
      </c>
      <c r="AE975" s="42">
        <v>0</v>
      </c>
      <c r="AF975" s="97">
        <v>0</v>
      </c>
      <c r="AG975" s="96">
        <v>0</v>
      </c>
      <c r="AH975" s="42">
        <v>0</v>
      </c>
      <c r="AI975" s="97">
        <v>0</v>
      </c>
      <c r="AJ975" s="96">
        <v>0</v>
      </c>
      <c r="AK975" s="42">
        <v>0</v>
      </c>
      <c r="AL975" s="97">
        <v>0</v>
      </c>
      <c r="AM975" s="96">
        <v>0</v>
      </c>
      <c r="AN975" s="42">
        <v>0</v>
      </c>
      <c r="AO975" s="97">
        <v>0</v>
      </c>
      <c r="AP975" s="96"/>
      <c r="AQ975" s="42"/>
      <c r="AR975" s="97"/>
      <c r="AT975" s="96">
        <f t="shared" si="401"/>
        <v>0</v>
      </c>
      <c r="AU975" s="42">
        <f t="shared" si="401"/>
        <v>0</v>
      </c>
      <c r="AV975" s="97">
        <f t="shared" si="401"/>
        <v>0</v>
      </c>
      <c r="BC975" s="32">
        <f t="shared" si="402"/>
        <v>0</v>
      </c>
      <c r="BE975" s="23">
        <v>7</v>
      </c>
      <c r="BF975" s="23">
        <v>17</v>
      </c>
      <c r="BG975" s="23">
        <f t="shared" si="403"/>
        <v>7</v>
      </c>
    </row>
    <row r="976" spans="2:59" ht="15" hidden="1" customHeight="1" x14ac:dyDescent="0.3">
      <c r="C976" s="40" t="s">
        <v>22</v>
      </c>
      <c r="D976" s="34" t="s">
        <v>2</v>
      </c>
      <c r="E976" s="35" t="s">
        <v>2</v>
      </c>
      <c r="F976" s="96">
        <v>0</v>
      </c>
      <c r="G976" s="42">
        <v>0</v>
      </c>
      <c r="H976" s="97">
        <v>0</v>
      </c>
      <c r="I976" s="96">
        <v>0</v>
      </c>
      <c r="J976" s="42">
        <v>0</v>
      </c>
      <c r="K976" s="97">
        <v>0</v>
      </c>
      <c r="L976" s="96">
        <v>0</v>
      </c>
      <c r="M976" s="42">
        <v>0</v>
      </c>
      <c r="N976" s="97">
        <v>0</v>
      </c>
      <c r="O976" s="96">
        <v>0</v>
      </c>
      <c r="P976" s="42">
        <v>0</v>
      </c>
      <c r="Q976" s="97">
        <v>0</v>
      </c>
      <c r="R976" s="96">
        <v>0</v>
      </c>
      <c r="S976" s="42">
        <v>0</v>
      </c>
      <c r="T976" s="97">
        <v>0</v>
      </c>
      <c r="U976" s="96">
        <v>0</v>
      </c>
      <c r="V976" s="42">
        <v>0</v>
      </c>
      <c r="W976" s="97">
        <v>0</v>
      </c>
      <c r="X976" s="96">
        <v>0</v>
      </c>
      <c r="Y976" s="42">
        <v>0</v>
      </c>
      <c r="Z976" s="97">
        <v>0</v>
      </c>
      <c r="AA976" s="96">
        <v>0</v>
      </c>
      <c r="AB976" s="42">
        <v>0</v>
      </c>
      <c r="AC976" s="97">
        <v>0</v>
      </c>
      <c r="AD976" s="96">
        <v>0</v>
      </c>
      <c r="AE976" s="42">
        <v>0</v>
      </c>
      <c r="AF976" s="97">
        <v>0</v>
      </c>
      <c r="AG976" s="96">
        <v>0</v>
      </c>
      <c r="AH976" s="42">
        <v>0</v>
      </c>
      <c r="AI976" s="97">
        <v>0</v>
      </c>
      <c r="AJ976" s="96">
        <v>0</v>
      </c>
      <c r="AK976" s="42">
        <v>0</v>
      </c>
      <c r="AL976" s="97">
        <v>0</v>
      </c>
      <c r="AM976" s="96">
        <v>0</v>
      </c>
      <c r="AN976" s="42">
        <v>0</v>
      </c>
      <c r="AO976" s="97">
        <v>0</v>
      </c>
      <c r="AP976" s="96"/>
      <c r="AQ976" s="42"/>
      <c r="AR976" s="97"/>
      <c r="AT976" s="96">
        <f t="shared" si="401"/>
        <v>0</v>
      </c>
      <c r="AU976" s="42">
        <f t="shared" si="401"/>
        <v>0</v>
      </c>
      <c r="AV976" s="97">
        <f t="shared" si="401"/>
        <v>0</v>
      </c>
      <c r="BC976" s="32">
        <f t="shared" si="402"/>
        <v>0</v>
      </c>
      <c r="BE976" s="23">
        <v>7</v>
      </c>
      <c r="BF976" s="23">
        <v>17</v>
      </c>
      <c r="BG976" s="23">
        <f t="shared" si="403"/>
        <v>8</v>
      </c>
    </row>
    <row r="977" spans="3:59" ht="15" hidden="1" customHeight="1" x14ac:dyDescent="0.3">
      <c r="C977" s="40" t="s">
        <v>22</v>
      </c>
      <c r="D977" s="34" t="s">
        <v>2</v>
      </c>
      <c r="E977" s="35" t="s">
        <v>2</v>
      </c>
      <c r="F977" s="96">
        <v>0</v>
      </c>
      <c r="G977" s="42">
        <v>0</v>
      </c>
      <c r="H977" s="97">
        <v>0</v>
      </c>
      <c r="I977" s="96">
        <v>0</v>
      </c>
      <c r="J977" s="42">
        <v>0</v>
      </c>
      <c r="K977" s="97">
        <v>0</v>
      </c>
      <c r="L977" s="96">
        <v>0</v>
      </c>
      <c r="M977" s="42">
        <v>0</v>
      </c>
      <c r="N977" s="97">
        <v>0</v>
      </c>
      <c r="O977" s="96">
        <v>0</v>
      </c>
      <c r="P977" s="42">
        <v>0</v>
      </c>
      <c r="Q977" s="97">
        <v>0</v>
      </c>
      <c r="R977" s="96">
        <v>0</v>
      </c>
      <c r="S977" s="42">
        <v>0</v>
      </c>
      <c r="T977" s="97">
        <v>0</v>
      </c>
      <c r="U977" s="96">
        <v>0</v>
      </c>
      <c r="V977" s="42">
        <v>0</v>
      </c>
      <c r="W977" s="97">
        <v>0</v>
      </c>
      <c r="X977" s="96">
        <v>0</v>
      </c>
      <c r="Y977" s="42">
        <v>0</v>
      </c>
      <c r="Z977" s="97">
        <v>0</v>
      </c>
      <c r="AA977" s="96">
        <v>0</v>
      </c>
      <c r="AB977" s="42">
        <v>0</v>
      </c>
      <c r="AC977" s="97">
        <v>0</v>
      </c>
      <c r="AD977" s="96">
        <v>0</v>
      </c>
      <c r="AE977" s="42">
        <v>0</v>
      </c>
      <c r="AF977" s="97">
        <v>0</v>
      </c>
      <c r="AG977" s="96">
        <v>0</v>
      </c>
      <c r="AH977" s="42">
        <v>0</v>
      </c>
      <c r="AI977" s="97">
        <v>0</v>
      </c>
      <c r="AJ977" s="96">
        <v>0</v>
      </c>
      <c r="AK977" s="42">
        <v>0</v>
      </c>
      <c r="AL977" s="97">
        <v>0</v>
      </c>
      <c r="AM977" s="96">
        <v>0</v>
      </c>
      <c r="AN977" s="42">
        <v>0</v>
      </c>
      <c r="AO977" s="97">
        <v>0</v>
      </c>
      <c r="AP977" s="96"/>
      <c r="AQ977" s="42"/>
      <c r="AR977" s="97"/>
      <c r="AT977" s="96">
        <f t="shared" si="401"/>
        <v>0</v>
      </c>
      <c r="AU977" s="42">
        <f t="shared" si="401"/>
        <v>0</v>
      </c>
      <c r="AV977" s="97">
        <f t="shared" si="401"/>
        <v>0</v>
      </c>
      <c r="BC977" s="32">
        <f t="shared" si="402"/>
        <v>0</v>
      </c>
      <c r="BE977" s="23">
        <v>7</v>
      </c>
      <c r="BF977" s="23">
        <v>17</v>
      </c>
      <c r="BG977" s="23">
        <f t="shared" si="403"/>
        <v>9</v>
      </c>
    </row>
    <row r="978" spans="3:59" ht="15" hidden="1" customHeight="1" x14ac:dyDescent="0.3">
      <c r="C978" s="40" t="s">
        <v>22</v>
      </c>
      <c r="D978" s="34" t="s">
        <v>2</v>
      </c>
      <c r="E978" s="35" t="s">
        <v>2</v>
      </c>
      <c r="F978" s="96">
        <v>0</v>
      </c>
      <c r="G978" s="42">
        <v>0</v>
      </c>
      <c r="H978" s="97">
        <v>0</v>
      </c>
      <c r="I978" s="96">
        <v>0</v>
      </c>
      <c r="J978" s="42">
        <v>0</v>
      </c>
      <c r="K978" s="97">
        <v>0</v>
      </c>
      <c r="L978" s="96">
        <v>0</v>
      </c>
      <c r="M978" s="42">
        <v>0</v>
      </c>
      <c r="N978" s="97">
        <v>0</v>
      </c>
      <c r="O978" s="96">
        <v>0</v>
      </c>
      <c r="P978" s="42">
        <v>0</v>
      </c>
      <c r="Q978" s="97">
        <v>0</v>
      </c>
      <c r="R978" s="96">
        <v>0</v>
      </c>
      <c r="S978" s="42">
        <v>0</v>
      </c>
      <c r="T978" s="97">
        <v>0</v>
      </c>
      <c r="U978" s="96">
        <v>0</v>
      </c>
      <c r="V978" s="42">
        <v>0</v>
      </c>
      <c r="W978" s="97">
        <v>0</v>
      </c>
      <c r="X978" s="96">
        <v>0</v>
      </c>
      <c r="Y978" s="42">
        <v>0</v>
      </c>
      <c r="Z978" s="97">
        <v>0</v>
      </c>
      <c r="AA978" s="96">
        <v>0</v>
      </c>
      <c r="AB978" s="42">
        <v>0</v>
      </c>
      <c r="AC978" s="97">
        <v>0</v>
      </c>
      <c r="AD978" s="96">
        <v>0</v>
      </c>
      <c r="AE978" s="42">
        <v>0</v>
      </c>
      <c r="AF978" s="97">
        <v>0</v>
      </c>
      <c r="AG978" s="96">
        <v>0</v>
      </c>
      <c r="AH978" s="42">
        <v>0</v>
      </c>
      <c r="AI978" s="97">
        <v>0</v>
      </c>
      <c r="AJ978" s="96">
        <v>0</v>
      </c>
      <c r="AK978" s="42">
        <v>0</v>
      </c>
      <c r="AL978" s="97">
        <v>0</v>
      </c>
      <c r="AM978" s="96">
        <v>0</v>
      </c>
      <c r="AN978" s="42">
        <v>0</v>
      </c>
      <c r="AO978" s="97">
        <v>0</v>
      </c>
      <c r="AP978" s="96"/>
      <c r="AQ978" s="42"/>
      <c r="AR978" s="97"/>
      <c r="AT978" s="96">
        <f t="shared" si="401"/>
        <v>0</v>
      </c>
      <c r="AU978" s="42">
        <f t="shared" si="401"/>
        <v>0</v>
      </c>
      <c r="AV978" s="97">
        <f t="shared" si="401"/>
        <v>0</v>
      </c>
      <c r="BC978" s="32">
        <f t="shared" si="402"/>
        <v>0</v>
      </c>
      <c r="BE978" s="23">
        <v>7</v>
      </c>
      <c r="BF978" s="23">
        <v>17</v>
      </c>
      <c r="BG978" s="23">
        <f t="shared" si="403"/>
        <v>10</v>
      </c>
    </row>
    <row r="979" spans="3:59" ht="15" hidden="1" customHeight="1" x14ac:dyDescent="0.3">
      <c r="C979" s="40" t="s">
        <v>23</v>
      </c>
      <c r="D979" s="34" t="s">
        <v>2</v>
      </c>
      <c r="E979" s="35" t="s">
        <v>2</v>
      </c>
      <c r="F979" s="96">
        <v>0</v>
      </c>
      <c r="G979" s="42">
        <v>0</v>
      </c>
      <c r="H979" s="97">
        <v>0</v>
      </c>
      <c r="I979" s="96">
        <v>0</v>
      </c>
      <c r="J979" s="42">
        <v>0</v>
      </c>
      <c r="K979" s="97">
        <v>0</v>
      </c>
      <c r="L979" s="96">
        <v>0</v>
      </c>
      <c r="M979" s="42">
        <v>0</v>
      </c>
      <c r="N979" s="97">
        <v>0</v>
      </c>
      <c r="O979" s="96">
        <v>0</v>
      </c>
      <c r="P979" s="42">
        <v>0</v>
      </c>
      <c r="Q979" s="97">
        <v>0</v>
      </c>
      <c r="R979" s="96">
        <v>0</v>
      </c>
      <c r="S979" s="42">
        <v>0</v>
      </c>
      <c r="T979" s="97">
        <v>0</v>
      </c>
      <c r="U979" s="96">
        <v>0</v>
      </c>
      <c r="V979" s="42">
        <v>0</v>
      </c>
      <c r="W979" s="97">
        <v>0</v>
      </c>
      <c r="X979" s="96">
        <v>0</v>
      </c>
      <c r="Y979" s="42">
        <v>0</v>
      </c>
      <c r="Z979" s="97">
        <v>0</v>
      </c>
      <c r="AA979" s="96">
        <v>0</v>
      </c>
      <c r="AB979" s="42">
        <v>0</v>
      </c>
      <c r="AC979" s="97">
        <v>0</v>
      </c>
      <c r="AD979" s="96">
        <v>0</v>
      </c>
      <c r="AE979" s="42">
        <v>0</v>
      </c>
      <c r="AF979" s="97">
        <v>0</v>
      </c>
      <c r="AG979" s="96">
        <v>0</v>
      </c>
      <c r="AH979" s="42">
        <v>0</v>
      </c>
      <c r="AI979" s="97">
        <v>0</v>
      </c>
      <c r="AJ979" s="96">
        <v>0</v>
      </c>
      <c r="AK979" s="42">
        <v>0</v>
      </c>
      <c r="AL979" s="97">
        <v>0</v>
      </c>
      <c r="AM979" s="96">
        <v>0</v>
      </c>
      <c r="AN979" s="42">
        <v>0</v>
      </c>
      <c r="AO979" s="97">
        <v>0</v>
      </c>
      <c r="AP979" s="96"/>
      <c r="AQ979" s="42"/>
      <c r="AR979" s="97"/>
      <c r="AT979" s="96">
        <f t="shared" si="401"/>
        <v>0</v>
      </c>
      <c r="AU979" s="42">
        <f t="shared" si="401"/>
        <v>0</v>
      </c>
      <c r="AV979" s="97">
        <f t="shared" si="401"/>
        <v>0</v>
      </c>
      <c r="BC979" s="32">
        <f t="shared" si="402"/>
        <v>0</v>
      </c>
      <c r="BE979" s="23">
        <v>7</v>
      </c>
      <c r="BF979" s="23">
        <v>18</v>
      </c>
      <c r="BG979" s="23">
        <f t="shared" si="403"/>
        <v>1</v>
      </c>
    </row>
    <row r="980" spans="3:59" ht="15" hidden="1" customHeight="1" x14ac:dyDescent="0.3">
      <c r="C980" s="50" t="str">
        <f>IF(LEN(E979)&lt;1,"","Total: " &amp; LEFT(E979,LEN(E979)-21) &amp; "Municipalities")</f>
        <v/>
      </c>
      <c r="D980" s="51"/>
      <c r="E980" s="52"/>
      <c r="F980" s="63">
        <f>SUM(F969:F979)</f>
        <v>0</v>
      </c>
      <c r="G980" s="54">
        <f>SUM(G969:G979)</f>
        <v>0</v>
      </c>
      <c r="H980" s="64">
        <f>SUM(H969:H979)</f>
        <v>0</v>
      </c>
      <c r="I980" s="63">
        <f t="shared" ref="I980:Q980" si="404">SUM(I969:I979)</f>
        <v>0</v>
      </c>
      <c r="J980" s="54">
        <f t="shared" si="404"/>
        <v>0</v>
      </c>
      <c r="K980" s="64">
        <f t="shared" si="404"/>
        <v>0</v>
      </c>
      <c r="L980" s="63">
        <f t="shared" si="404"/>
        <v>0</v>
      </c>
      <c r="M980" s="54">
        <f t="shared" si="404"/>
        <v>0</v>
      </c>
      <c r="N980" s="64">
        <f t="shared" si="404"/>
        <v>0</v>
      </c>
      <c r="O980" s="63">
        <f t="shared" si="404"/>
        <v>0</v>
      </c>
      <c r="P980" s="54">
        <f t="shared" si="404"/>
        <v>0</v>
      </c>
      <c r="Q980" s="64">
        <f t="shared" si="404"/>
        <v>0</v>
      </c>
      <c r="R980" s="63">
        <f>SUM(R969:R979)</f>
        <v>0</v>
      </c>
      <c r="S980" s="54">
        <f>SUM(S969:S979)</f>
        <v>0</v>
      </c>
      <c r="T980" s="64">
        <f>SUM(T969:T979)</f>
        <v>0</v>
      </c>
      <c r="U980" s="63">
        <f t="shared" ref="U980:AL980" si="405">SUM(U969:U979)</f>
        <v>0</v>
      </c>
      <c r="V980" s="54">
        <f t="shared" si="405"/>
        <v>0</v>
      </c>
      <c r="W980" s="64">
        <f t="shared" si="405"/>
        <v>0</v>
      </c>
      <c r="X980" s="63">
        <f t="shared" si="405"/>
        <v>0</v>
      </c>
      <c r="Y980" s="54">
        <f t="shared" si="405"/>
        <v>0</v>
      </c>
      <c r="Z980" s="64">
        <f t="shared" si="405"/>
        <v>0</v>
      </c>
      <c r="AA980" s="63">
        <f t="shared" si="405"/>
        <v>0</v>
      </c>
      <c r="AB980" s="54">
        <f t="shared" si="405"/>
        <v>0</v>
      </c>
      <c r="AC980" s="64">
        <f t="shared" si="405"/>
        <v>0</v>
      </c>
      <c r="AD980" s="63">
        <f>SUM(AD969:AD979)</f>
        <v>0</v>
      </c>
      <c r="AE980" s="54">
        <f>SUM(AE969:AE979)</f>
        <v>0</v>
      </c>
      <c r="AF980" s="64">
        <f>SUM(AF969:AF979)</f>
        <v>0</v>
      </c>
      <c r="AG980" s="63">
        <f t="shared" si="405"/>
        <v>0</v>
      </c>
      <c r="AH980" s="54">
        <f t="shared" si="405"/>
        <v>0</v>
      </c>
      <c r="AI980" s="64">
        <f t="shared" si="405"/>
        <v>0</v>
      </c>
      <c r="AJ980" s="63">
        <f t="shared" si="405"/>
        <v>0</v>
      </c>
      <c r="AK980" s="54">
        <f t="shared" si="405"/>
        <v>0</v>
      </c>
      <c r="AL980" s="64">
        <f t="shared" si="405"/>
        <v>0</v>
      </c>
      <c r="AM980" s="63">
        <f>SUM(AM969:AM979)</f>
        <v>0</v>
      </c>
      <c r="AN980" s="54">
        <f>SUM(AN969:AN979)</f>
        <v>0</v>
      </c>
      <c r="AO980" s="64">
        <f>SUM(AO969:AO979)</f>
        <v>0</v>
      </c>
      <c r="AP980" s="63"/>
      <c r="AQ980" s="54"/>
      <c r="AR980" s="64"/>
      <c r="AT980" s="63">
        <f>SUM(AT969:AT979)</f>
        <v>0</v>
      </c>
      <c r="AU980" s="54">
        <f>SUM(AU969:AU979)</f>
        <v>0</v>
      </c>
      <c r="AV980" s="64">
        <f>SUM(AV969:AV979)</f>
        <v>0</v>
      </c>
      <c r="BC980" s="32">
        <f>IF(SUM(BC969:BC979)=0,0,1)</f>
        <v>0</v>
      </c>
    </row>
    <row r="981" spans="3:59" ht="15" hidden="1" customHeight="1" x14ac:dyDescent="0.3">
      <c r="C981" s="40"/>
      <c r="D981" s="34"/>
      <c r="E981" s="35"/>
      <c r="F981" s="96"/>
      <c r="G981" s="42"/>
      <c r="H981" s="97"/>
      <c r="I981" s="96"/>
      <c r="J981" s="42"/>
      <c r="K981" s="97"/>
      <c r="L981" s="96"/>
      <c r="M981" s="42"/>
      <c r="N981" s="97"/>
      <c r="O981" s="96"/>
      <c r="P981" s="42"/>
      <c r="Q981" s="97"/>
      <c r="R981" s="96"/>
      <c r="S981" s="42"/>
      <c r="T981" s="97"/>
      <c r="U981" s="96"/>
      <c r="V981" s="42"/>
      <c r="W981" s="97"/>
      <c r="X981" s="96"/>
      <c r="Y981" s="42"/>
      <c r="Z981" s="97"/>
      <c r="AA981" s="96"/>
      <c r="AB981" s="42"/>
      <c r="AC981" s="97"/>
      <c r="AD981" s="96"/>
      <c r="AE981" s="42"/>
      <c r="AF981" s="97"/>
      <c r="AG981" s="96"/>
      <c r="AH981" s="42"/>
      <c r="AI981" s="97"/>
      <c r="AJ981" s="96"/>
      <c r="AK981" s="42"/>
      <c r="AL981" s="97"/>
      <c r="AM981" s="96"/>
      <c r="AN981" s="42"/>
      <c r="AO981" s="97"/>
      <c r="AP981" s="96"/>
      <c r="AQ981" s="42"/>
      <c r="AR981" s="97"/>
      <c r="AT981" s="96"/>
      <c r="AU981" s="42"/>
      <c r="AV981" s="97"/>
      <c r="BC981" s="32">
        <f>IF(BC980=0,0,1)</f>
        <v>0</v>
      </c>
    </row>
    <row r="982" spans="3:59" ht="15" hidden="1" customHeight="1" x14ac:dyDescent="0.3">
      <c r="C982" s="40" t="s">
        <v>22</v>
      </c>
      <c r="D982" s="34" t="s">
        <v>2</v>
      </c>
      <c r="E982" s="35" t="s">
        <v>2</v>
      </c>
      <c r="F982" s="96">
        <v>0</v>
      </c>
      <c r="G982" s="42">
        <v>0</v>
      </c>
      <c r="H982" s="97">
        <v>0</v>
      </c>
      <c r="I982" s="96">
        <v>0</v>
      </c>
      <c r="J982" s="42">
        <v>0</v>
      </c>
      <c r="K982" s="97">
        <v>0</v>
      </c>
      <c r="L982" s="96">
        <v>0</v>
      </c>
      <c r="M982" s="42">
        <v>0</v>
      </c>
      <c r="N982" s="97">
        <v>0</v>
      </c>
      <c r="O982" s="96">
        <v>0</v>
      </c>
      <c r="P982" s="42">
        <v>0</v>
      </c>
      <c r="Q982" s="97">
        <v>0</v>
      </c>
      <c r="R982" s="96">
        <v>0</v>
      </c>
      <c r="S982" s="42">
        <v>0</v>
      </c>
      <c r="T982" s="97">
        <v>0</v>
      </c>
      <c r="U982" s="96">
        <v>0</v>
      </c>
      <c r="V982" s="42">
        <v>0</v>
      </c>
      <c r="W982" s="97">
        <v>0</v>
      </c>
      <c r="X982" s="96">
        <v>0</v>
      </c>
      <c r="Y982" s="42">
        <v>0</v>
      </c>
      <c r="Z982" s="97">
        <v>0</v>
      </c>
      <c r="AA982" s="96">
        <v>0</v>
      </c>
      <c r="AB982" s="42">
        <v>0</v>
      </c>
      <c r="AC982" s="97">
        <v>0</v>
      </c>
      <c r="AD982" s="96">
        <v>0</v>
      </c>
      <c r="AE982" s="42">
        <v>0</v>
      </c>
      <c r="AF982" s="97">
        <v>0</v>
      </c>
      <c r="AG982" s="96">
        <v>0</v>
      </c>
      <c r="AH982" s="42">
        <v>0</v>
      </c>
      <c r="AI982" s="97">
        <v>0</v>
      </c>
      <c r="AJ982" s="96">
        <v>0</v>
      </c>
      <c r="AK982" s="42">
        <v>0</v>
      </c>
      <c r="AL982" s="97">
        <v>0</v>
      </c>
      <c r="AM982" s="96">
        <v>0</v>
      </c>
      <c r="AN982" s="42">
        <v>0</v>
      </c>
      <c r="AO982" s="97">
        <v>0</v>
      </c>
      <c r="AP982" s="96"/>
      <c r="AQ982" s="42"/>
      <c r="AR982" s="97"/>
      <c r="AT982" s="96">
        <f t="shared" ref="AT982:AV992" si="406">F982+I982+L982+O982+R982+AP982+U982+AA982+AM982+AD982</f>
        <v>0</v>
      </c>
      <c r="AU982" s="42">
        <f t="shared" si="406"/>
        <v>0</v>
      </c>
      <c r="AV982" s="97">
        <f t="shared" si="406"/>
        <v>0</v>
      </c>
      <c r="BC982" s="32">
        <f t="shared" ref="BC982:BC992" si="407">IF(LEN(E982)&lt;2,0,1)</f>
        <v>0</v>
      </c>
      <c r="BE982" s="23">
        <v>7</v>
      </c>
      <c r="BF982" s="23">
        <v>19</v>
      </c>
      <c r="BG982" s="23">
        <v>1</v>
      </c>
    </row>
    <row r="983" spans="3:59" ht="15" hidden="1" customHeight="1" x14ac:dyDescent="0.3">
      <c r="C983" s="40" t="s">
        <v>22</v>
      </c>
      <c r="D983" s="34" t="s">
        <v>2</v>
      </c>
      <c r="E983" s="35" t="s">
        <v>2</v>
      </c>
      <c r="F983" s="96">
        <v>0</v>
      </c>
      <c r="G983" s="42">
        <v>0</v>
      </c>
      <c r="H983" s="97">
        <v>0</v>
      </c>
      <c r="I983" s="96">
        <v>0</v>
      </c>
      <c r="J983" s="42">
        <v>0</v>
      </c>
      <c r="K983" s="97">
        <v>0</v>
      </c>
      <c r="L983" s="96">
        <v>0</v>
      </c>
      <c r="M983" s="42">
        <v>0</v>
      </c>
      <c r="N983" s="97">
        <v>0</v>
      </c>
      <c r="O983" s="96">
        <v>0</v>
      </c>
      <c r="P983" s="42">
        <v>0</v>
      </c>
      <c r="Q983" s="97">
        <v>0</v>
      </c>
      <c r="R983" s="96">
        <v>0</v>
      </c>
      <c r="S983" s="42">
        <v>0</v>
      </c>
      <c r="T983" s="97">
        <v>0</v>
      </c>
      <c r="U983" s="96">
        <v>0</v>
      </c>
      <c r="V983" s="42">
        <v>0</v>
      </c>
      <c r="W983" s="97">
        <v>0</v>
      </c>
      <c r="X983" s="96">
        <v>0</v>
      </c>
      <c r="Y983" s="42">
        <v>0</v>
      </c>
      <c r="Z983" s="97">
        <v>0</v>
      </c>
      <c r="AA983" s="96">
        <v>0</v>
      </c>
      <c r="AB983" s="42">
        <v>0</v>
      </c>
      <c r="AC983" s="97">
        <v>0</v>
      </c>
      <c r="AD983" s="96">
        <v>0</v>
      </c>
      <c r="AE983" s="42">
        <v>0</v>
      </c>
      <c r="AF983" s="97">
        <v>0</v>
      </c>
      <c r="AG983" s="96">
        <v>0</v>
      </c>
      <c r="AH983" s="42">
        <v>0</v>
      </c>
      <c r="AI983" s="97">
        <v>0</v>
      </c>
      <c r="AJ983" s="96">
        <v>0</v>
      </c>
      <c r="AK983" s="42">
        <v>0</v>
      </c>
      <c r="AL983" s="97">
        <v>0</v>
      </c>
      <c r="AM983" s="96">
        <v>0</v>
      </c>
      <c r="AN983" s="42">
        <v>0</v>
      </c>
      <c r="AO983" s="97">
        <v>0</v>
      </c>
      <c r="AP983" s="96"/>
      <c r="AQ983" s="42"/>
      <c r="AR983" s="97"/>
      <c r="AT983" s="96">
        <f t="shared" si="406"/>
        <v>0</v>
      </c>
      <c r="AU983" s="42">
        <f t="shared" si="406"/>
        <v>0</v>
      </c>
      <c r="AV983" s="97">
        <f t="shared" si="406"/>
        <v>0</v>
      </c>
      <c r="BC983" s="32">
        <f t="shared" si="407"/>
        <v>0</v>
      </c>
      <c r="BE983" s="23">
        <v>7</v>
      </c>
      <c r="BF983" s="23">
        <v>19</v>
      </c>
      <c r="BG983" s="23">
        <f>IF(BF983=BF982,BG982+1,1)</f>
        <v>2</v>
      </c>
    </row>
    <row r="984" spans="3:59" ht="15" hidden="1" customHeight="1" x14ac:dyDescent="0.3">
      <c r="C984" s="40" t="s">
        <v>22</v>
      </c>
      <c r="D984" s="34" t="s">
        <v>2</v>
      </c>
      <c r="E984" s="35" t="s">
        <v>2</v>
      </c>
      <c r="F984" s="96">
        <v>0</v>
      </c>
      <c r="G984" s="42">
        <v>0</v>
      </c>
      <c r="H984" s="97">
        <v>0</v>
      </c>
      <c r="I984" s="96">
        <v>0</v>
      </c>
      <c r="J984" s="42">
        <v>0</v>
      </c>
      <c r="K984" s="97">
        <v>0</v>
      </c>
      <c r="L984" s="96">
        <v>0</v>
      </c>
      <c r="M984" s="42">
        <v>0</v>
      </c>
      <c r="N984" s="97">
        <v>0</v>
      </c>
      <c r="O984" s="96">
        <v>0</v>
      </c>
      <c r="P984" s="42">
        <v>0</v>
      </c>
      <c r="Q984" s="97">
        <v>0</v>
      </c>
      <c r="R984" s="96">
        <v>0</v>
      </c>
      <c r="S984" s="42">
        <v>0</v>
      </c>
      <c r="T984" s="97">
        <v>0</v>
      </c>
      <c r="U984" s="96">
        <v>0</v>
      </c>
      <c r="V984" s="42">
        <v>0</v>
      </c>
      <c r="W984" s="97">
        <v>0</v>
      </c>
      <c r="X984" s="96">
        <v>0</v>
      </c>
      <c r="Y984" s="42">
        <v>0</v>
      </c>
      <c r="Z984" s="97">
        <v>0</v>
      </c>
      <c r="AA984" s="96">
        <v>0</v>
      </c>
      <c r="AB984" s="42">
        <v>0</v>
      </c>
      <c r="AC984" s="97">
        <v>0</v>
      </c>
      <c r="AD984" s="96">
        <v>0</v>
      </c>
      <c r="AE984" s="42">
        <v>0</v>
      </c>
      <c r="AF984" s="97">
        <v>0</v>
      </c>
      <c r="AG984" s="96">
        <v>0</v>
      </c>
      <c r="AH984" s="42">
        <v>0</v>
      </c>
      <c r="AI984" s="97">
        <v>0</v>
      </c>
      <c r="AJ984" s="96">
        <v>0</v>
      </c>
      <c r="AK984" s="42">
        <v>0</v>
      </c>
      <c r="AL984" s="97">
        <v>0</v>
      </c>
      <c r="AM984" s="96">
        <v>0</v>
      </c>
      <c r="AN984" s="42">
        <v>0</v>
      </c>
      <c r="AO984" s="97">
        <v>0</v>
      </c>
      <c r="AP984" s="96"/>
      <c r="AQ984" s="42"/>
      <c r="AR984" s="97"/>
      <c r="AT984" s="96">
        <f t="shared" si="406"/>
        <v>0</v>
      </c>
      <c r="AU984" s="42">
        <f t="shared" si="406"/>
        <v>0</v>
      </c>
      <c r="AV984" s="97">
        <f t="shared" si="406"/>
        <v>0</v>
      </c>
      <c r="BC984" s="32">
        <f t="shared" si="407"/>
        <v>0</v>
      </c>
      <c r="BE984" s="23">
        <v>7</v>
      </c>
      <c r="BF984" s="23">
        <v>19</v>
      </c>
      <c r="BG984" s="23">
        <f t="shared" ref="BG984:BG992" si="408">IF(BF984=BF983,BG983+1,1)</f>
        <v>3</v>
      </c>
    </row>
    <row r="985" spans="3:59" ht="15" hidden="1" customHeight="1" x14ac:dyDescent="0.3">
      <c r="C985" s="40" t="s">
        <v>22</v>
      </c>
      <c r="D985" s="34" t="s">
        <v>2</v>
      </c>
      <c r="E985" s="35" t="s">
        <v>2</v>
      </c>
      <c r="F985" s="96">
        <v>0</v>
      </c>
      <c r="G985" s="42">
        <v>0</v>
      </c>
      <c r="H985" s="97">
        <v>0</v>
      </c>
      <c r="I985" s="96">
        <v>0</v>
      </c>
      <c r="J985" s="42">
        <v>0</v>
      </c>
      <c r="K985" s="97">
        <v>0</v>
      </c>
      <c r="L985" s="96">
        <v>0</v>
      </c>
      <c r="M985" s="42">
        <v>0</v>
      </c>
      <c r="N985" s="97">
        <v>0</v>
      </c>
      <c r="O985" s="96">
        <v>0</v>
      </c>
      <c r="P985" s="42">
        <v>0</v>
      </c>
      <c r="Q985" s="97">
        <v>0</v>
      </c>
      <c r="R985" s="96">
        <v>0</v>
      </c>
      <c r="S985" s="42">
        <v>0</v>
      </c>
      <c r="T985" s="97">
        <v>0</v>
      </c>
      <c r="U985" s="96">
        <v>0</v>
      </c>
      <c r="V985" s="42">
        <v>0</v>
      </c>
      <c r="W985" s="97">
        <v>0</v>
      </c>
      <c r="X985" s="96">
        <v>0</v>
      </c>
      <c r="Y985" s="42">
        <v>0</v>
      </c>
      <c r="Z985" s="97">
        <v>0</v>
      </c>
      <c r="AA985" s="96">
        <v>0</v>
      </c>
      <c r="AB985" s="42">
        <v>0</v>
      </c>
      <c r="AC985" s="97">
        <v>0</v>
      </c>
      <c r="AD985" s="96">
        <v>0</v>
      </c>
      <c r="AE985" s="42">
        <v>0</v>
      </c>
      <c r="AF985" s="97">
        <v>0</v>
      </c>
      <c r="AG985" s="96">
        <v>0</v>
      </c>
      <c r="AH985" s="42">
        <v>0</v>
      </c>
      <c r="AI985" s="97">
        <v>0</v>
      </c>
      <c r="AJ985" s="96">
        <v>0</v>
      </c>
      <c r="AK985" s="42">
        <v>0</v>
      </c>
      <c r="AL985" s="97">
        <v>0</v>
      </c>
      <c r="AM985" s="96">
        <v>0</v>
      </c>
      <c r="AN985" s="42">
        <v>0</v>
      </c>
      <c r="AO985" s="97">
        <v>0</v>
      </c>
      <c r="AP985" s="96"/>
      <c r="AQ985" s="42"/>
      <c r="AR985" s="97"/>
      <c r="AT985" s="96">
        <f t="shared" si="406"/>
        <v>0</v>
      </c>
      <c r="AU985" s="42">
        <f t="shared" si="406"/>
        <v>0</v>
      </c>
      <c r="AV985" s="97">
        <f t="shared" si="406"/>
        <v>0</v>
      </c>
      <c r="BC985" s="32">
        <f t="shared" si="407"/>
        <v>0</v>
      </c>
      <c r="BE985" s="23">
        <v>7</v>
      </c>
      <c r="BF985" s="23">
        <v>19</v>
      </c>
      <c r="BG985" s="23">
        <f t="shared" si="408"/>
        <v>4</v>
      </c>
    </row>
    <row r="986" spans="3:59" ht="15" hidden="1" customHeight="1" x14ac:dyDescent="0.3">
      <c r="C986" s="40" t="s">
        <v>22</v>
      </c>
      <c r="D986" s="34" t="s">
        <v>2</v>
      </c>
      <c r="E986" s="35" t="s">
        <v>2</v>
      </c>
      <c r="F986" s="96">
        <v>0</v>
      </c>
      <c r="G986" s="42">
        <v>0</v>
      </c>
      <c r="H986" s="97">
        <v>0</v>
      </c>
      <c r="I986" s="96">
        <v>0</v>
      </c>
      <c r="J986" s="42">
        <v>0</v>
      </c>
      <c r="K986" s="97">
        <v>0</v>
      </c>
      <c r="L986" s="96">
        <v>0</v>
      </c>
      <c r="M986" s="42">
        <v>0</v>
      </c>
      <c r="N986" s="97">
        <v>0</v>
      </c>
      <c r="O986" s="96">
        <v>0</v>
      </c>
      <c r="P986" s="42">
        <v>0</v>
      </c>
      <c r="Q986" s="97">
        <v>0</v>
      </c>
      <c r="R986" s="96">
        <v>0</v>
      </c>
      <c r="S986" s="42">
        <v>0</v>
      </c>
      <c r="T986" s="97">
        <v>0</v>
      </c>
      <c r="U986" s="96">
        <v>0</v>
      </c>
      <c r="V986" s="42">
        <v>0</v>
      </c>
      <c r="W986" s="97">
        <v>0</v>
      </c>
      <c r="X986" s="96">
        <v>0</v>
      </c>
      <c r="Y986" s="42">
        <v>0</v>
      </c>
      <c r="Z986" s="97">
        <v>0</v>
      </c>
      <c r="AA986" s="96">
        <v>0</v>
      </c>
      <c r="AB986" s="42">
        <v>0</v>
      </c>
      <c r="AC986" s="97">
        <v>0</v>
      </c>
      <c r="AD986" s="96">
        <v>0</v>
      </c>
      <c r="AE986" s="42">
        <v>0</v>
      </c>
      <c r="AF986" s="97">
        <v>0</v>
      </c>
      <c r="AG986" s="96">
        <v>0</v>
      </c>
      <c r="AH986" s="42">
        <v>0</v>
      </c>
      <c r="AI986" s="97">
        <v>0</v>
      </c>
      <c r="AJ986" s="96">
        <v>0</v>
      </c>
      <c r="AK986" s="42">
        <v>0</v>
      </c>
      <c r="AL986" s="97">
        <v>0</v>
      </c>
      <c r="AM986" s="96">
        <v>0</v>
      </c>
      <c r="AN986" s="42">
        <v>0</v>
      </c>
      <c r="AO986" s="97">
        <v>0</v>
      </c>
      <c r="AP986" s="96"/>
      <c r="AQ986" s="42"/>
      <c r="AR986" s="97"/>
      <c r="AT986" s="96">
        <f t="shared" si="406"/>
        <v>0</v>
      </c>
      <c r="AU986" s="42">
        <f t="shared" si="406"/>
        <v>0</v>
      </c>
      <c r="AV986" s="97">
        <f t="shared" si="406"/>
        <v>0</v>
      </c>
      <c r="BC986" s="32">
        <f t="shared" si="407"/>
        <v>0</v>
      </c>
      <c r="BE986" s="23">
        <v>7</v>
      </c>
      <c r="BF986" s="23">
        <v>19</v>
      </c>
      <c r="BG986" s="23">
        <f t="shared" si="408"/>
        <v>5</v>
      </c>
    </row>
    <row r="987" spans="3:59" ht="15" hidden="1" customHeight="1" x14ac:dyDescent="0.3">
      <c r="C987" s="40" t="s">
        <v>22</v>
      </c>
      <c r="D987" s="34" t="s">
        <v>2</v>
      </c>
      <c r="E987" s="35" t="s">
        <v>2</v>
      </c>
      <c r="F987" s="96">
        <v>0</v>
      </c>
      <c r="G987" s="42">
        <v>0</v>
      </c>
      <c r="H987" s="97">
        <v>0</v>
      </c>
      <c r="I987" s="96">
        <v>0</v>
      </c>
      <c r="J987" s="42">
        <v>0</v>
      </c>
      <c r="K987" s="97">
        <v>0</v>
      </c>
      <c r="L987" s="96">
        <v>0</v>
      </c>
      <c r="M987" s="42">
        <v>0</v>
      </c>
      <c r="N987" s="97">
        <v>0</v>
      </c>
      <c r="O987" s="96">
        <v>0</v>
      </c>
      <c r="P987" s="42">
        <v>0</v>
      </c>
      <c r="Q987" s="97">
        <v>0</v>
      </c>
      <c r="R987" s="96">
        <v>0</v>
      </c>
      <c r="S987" s="42">
        <v>0</v>
      </c>
      <c r="T987" s="97">
        <v>0</v>
      </c>
      <c r="U987" s="96">
        <v>0</v>
      </c>
      <c r="V987" s="42">
        <v>0</v>
      </c>
      <c r="W987" s="97">
        <v>0</v>
      </c>
      <c r="X987" s="96">
        <v>0</v>
      </c>
      <c r="Y987" s="42">
        <v>0</v>
      </c>
      <c r="Z987" s="97">
        <v>0</v>
      </c>
      <c r="AA987" s="96">
        <v>0</v>
      </c>
      <c r="AB987" s="42">
        <v>0</v>
      </c>
      <c r="AC987" s="97">
        <v>0</v>
      </c>
      <c r="AD987" s="96">
        <v>0</v>
      </c>
      <c r="AE987" s="42">
        <v>0</v>
      </c>
      <c r="AF987" s="97">
        <v>0</v>
      </c>
      <c r="AG987" s="96">
        <v>0</v>
      </c>
      <c r="AH987" s="42">
        <v>0</v>
      </c>
      <c r="AI987" s="97">
        <v>0</v>
      </c>
      <c r="AJ987" s="96">
        <v>0</v>
      </c>
      <c r="AK987" s="42">
        <v>0</v>
      </c>
      <c r="AL987" s="97">
        <v>0</v>
      </c>
      <c r="AM987" s="96">
        <v>0</v>
      </c>
      <c r="AN987" s="42">
        <v>0</v>
      </c>
      <c r="AO987" s="97">
        <v>0</v>
      </c>
      <c r="AP987" s="96"/>
      <c r="AQ987" s="42"/>
      <c r="AR987" s="97"/>
      <c r="AT987" s="96">
        <f t="shared" si="406"/>
        <v>0</v>
      </c>
      <c r="AU987" s="42">
        <f t="shared" si="406"/>
        <v>0</v>
      </c>
      <c r="AV987" s="97">
        <f t="shared" si="406"/>
        <v>0</v>
      </c>
      <c r="BC987" s="32">
        <f t="shared" si="407"/>
        <v>0</v>
      </c>
      <c r="BE987" s="23">
        <v>7</v>
      </c>
      <c r="BF987" s="23">
        <v>19</v>
      </c>
      <c r="BG987" s="23">
        <f t="shared" si="408"/>
        <v>6</v>
      </c>
    </row>
    <row r="988" spans="3:59" ht="15" hidden="1" customHeight="1" x14ac:dyDescent="0.3">
      <c r="C988" s="40" t="s">
        <v>22</v>
      </c>
      <c r="D988" s="34" t="s">
        <v>2</v>
      </c>
      <c r="E988" s="35" t="s">
        <v>2</v>
      </c>
      <c r="F988" s="96">
        <v>0</v>
      </c>
      <c r="G988" s="42">
        <v>0</v>
      </c>
      <c r="H988" s="97">
        <v>0</v>
      </c>
      <c r="I988" s="96">
        <v>0</v>
      </c>
      <c r="J988" s="42">
        <v>0</v>
      </c>
      <c r="K988" s="97">
        <v>0</v>
      </c>
      <c r="L988" s="96">
        <v>0</v>
      </c>
      <c r="M988" s="42">
        <v>0</v>
      </c>
      <c r="N988" s="97">
        <v>0</v>
      </c>
      <c r="O988" s="96">
        <v>0</v>
      </c>
      <c r="P988" s="42">
        <v>0</v>
      </c>
      <c r="Q988" s="97">
        <v>0</v>
      </c>
      <c r="R988" s="96">
        <v>0</v>
      </c>
      <c r="S988" s="42">
        <v>0</v>
      </c>
      <c r="T988" s="97">
        <v>0</v>
      </c>
      <c r="U988" s="96">
        <v>0</v>
      </c>
      <c r="V988" s="42">
        <v>0</v>
      </c>
      <c r="W988" s="97">
        <v>0</v>
      </c>
      <c r="X988" s="96">
        <v>0</v>
      </c>
      <c r="Y988" s="42">
        <v>0</v>
      </c>
      <c r="Z988" s="97">
        <v>0</v>
      </c>
      <c r="AA988" s="96">
        <v>0</v>
      </c>
      <c r="AB988" s="42">
        <v>0</v>
      </c>
      <c r="AC988" s="97">
        <v>0</v>
      </c>
      <c r="AD988" s="96">
        <v>0</v>
      </c>
      <c r="AE988" s="42">
        <v>0</v>
      </c>
      <c r="AF988" s="97">
        <v>0</v>
      </c>
      <c r="AG988" s="96">
        <v>0</v>
      </c>
      <c r="AH988" s="42">
        <v>0</v>
      </c>
      <c r="AI988" s="97">
        <v>0</v>
      </c>
      <c r="AJ988" s="96">
        <v>0</v>
      </c>
      <c r="AK988" s="42">
        <v>0</v>
      </c>
      <c r="AL988" s="97">
        <v>0</v>
      </c>
      <c r="AM988" s="96">
        <v>0</v>
      </c>
      <c r="AN988" s="42">
        <v>0</v>
      </c>
      <c r="AO988" s="97">
        <v>0</v>
      </c>
      <c r="AP988" s="96"/>
      <c r="AQ988" s="42"/>
      <c r="AR988" s="97"/>
      <c r="AT988" s="96">
        <f t="shared" si="406"/>
        <v>0</v>
      </c>
      <c r="AU988" s="42">
        <f t="shared" si="406"/>
        <v>0</v>
      </c>
      <c r="AV988" s="97">
        <f t="shared" si="406"/>
        <v>0</v>
      </c>
      <c r="BC988" s="32">
        <f t="shared" si="407"/>
        <v>0</v>
      </c>
      <c r="BE988" s="23">
        <v>7</v>
      </c>
      <c r="BF988" s="23">
        <v>19</v>
      </c>
      <c r="BG988" s="23">
        <f t="shared" si="408"/>
        <v>7</v>
      </c>
    </row>
    <row r="989" spans="3:59" ht="15" hidden="1" customHeight="1" x14ac:dyDescent="0.3">
      <c r="C989" s="40" t="s">
        <v>22</v>
      </c>
      <c r="D989" s="34" t="s">
        <v>2</v>
      </c>
      <c r="E989" s="35" t="s">
        <v>2</v>
      </c>
      <c r="F989" s="96">
        <v>0</v>
      </c>
      <c r="G989" s="42">
        <v>0</v>
      </c>
      <c r="H989" s="97">
        <v>0</v>
      </c>
      <c r="I989" s="96">
        <v>0</v>
      </c>
      <c r="J989" s="42">
        <v>0</v>
      </c>
      <c r="K989" s="97">
        <v>0</v>
      </c>
      <c r="L989" s="96">
        <v>0</v>
      </c>
      <c r="M989" s="42">
        <v>0</v>
      </c>
      <c r="N989" s="97">
        <v>0</v>
      </c>
      <c r="O989" s="96">
        <v>0</v>
      </c>
      <c r="P989" s="42">
        <v>0</v>
      </c>
      <c r="Q989" s="97">
        <v>0</v>
      </c>
      <c r="R989" s="96">
        <v>0</v>
      </c>
      <c r="S989" s="42">
        <v>0</v>
      </c>
      <c r="T989" s="97">
        <v>0</v>
      </c>
      <c r="U989" s="96">
        <v>0</v>
      </c>
      <c r="V989" s="42">
        <v>0</v>
      </c>
      <c r="W989" s="97">
        <v>0</v>
      </c>
      <c r="X989" s="96">
        <v>0</v>
      </c>
      <c r="Y989" s="42">
        <v>0</v>
      </c>
      <c r="Z989" s="97">
        <v>0</v>
      </c>
      <c r="AA989" s="96">
        <v>0</v>
      </c>
      <c r="AB989" s="42">
        <v>0</v>
      </c>
      <c r="AC989" s="97">
        <v>0</v>
      </c>
      <c r="AD989" s="96">
        <v>0</v>
      </c>
      <c r="AE989" s="42">
        <v>0</v>
      </c>
      <c r="AF989" s="97">
        <v>0</v>
      </c>
      <c r="AG989" s="96">
        <v>0</v>
      </c>
      <c r="AH989" s="42">
        <v>0</v>
      </c>
      <c r="AI989" s="97">
        <v>0</v>
      </c>
      <c r="AJ989" s="96">
        <v>0</v>
      </c>
      <c r="AK989" s="42">
        <v>0</v>
      </c>
      <c r="AL989" s="97">
        <v>0</v>
      </c>
      <c r="AM989" s="96">
        <v>0</v>
      </c>
      <c r="AN989" s="42">
        <v>0</v>
      </c>
      <c r="AO989" s="97">
        <v>0</v>
      </c>
      <c r="AP989" s="96"/>
      <c r="AQ989" s="42"/>
      <c r="AR989" s="97"/>
      <c r="AT989" s="96">
        <f t="shared" si="406"/>
        <v>0</v>
      </c>
      <c r="AU989" s="42">
        <f t="shared" si="406"/>
        <v>0</v>
      </c>
      <c r="AV989" s="97">
        <f t="shared" si="406"/>
        <v>0</v>
      </c>
      <c r="BC989" s="32">
        <f t="shared" si="407"/>
        <v>0</v>
      </c>
      <c r="BE989" s="23">
        <v>7</v>
      </c>
      <c r="BF989" s="23">
        <v>19</v>
      </c>
      <c r="BG989" s="23">
        <f t="shared" si="408"/>
        <v>8</v>
      </c>
    </row>
    <row r="990" spans="3:59" ht="15" hidden="1" customHeight="1" x14ac:dyDescent="0.3">
      <c r="C990" s="40" t="s">
        <v>22</v>
      </c>
      <c r="D990" s="34" t="s">
        <v>2</v>
      </c>
      <c r="E990" s="35" t="s">
        <v>2</v>
      </c>
      <c r="F990" s="96">
        <v>0</v>
      </c>
      <c r="G990" s="42">
        <v>0</v>
      </c>
      <c r="H990" s="97">
        <v>0</v>
      </c>
      <c r="I990" s="96">
        <v>0</v>
      </c>
      <c r="J990" s="42">
        <v>0</v>
      </c>
      <c r="K990" s="97">
        <v>0</v>
      </c>
      <c r="L990" s="96">
        <v>0</v>
      </c>
      <c r="M990" s="42">
        <v>0</v>
      </c>
      <c r="N990" s="97">
        <v>0</v>
      </c>
      <c r="O990" s="96">
        <v>0</v>
      </c>
      <c r="P990" s="42">
        <v>0</v>
      </c>
      <c r="Q990" s="97">
        <v>0</v>
      </c>
      <c r="R990" s="96">
        <v>0</v>
      </c>
      <c r="S990" s="42">
        <v>0</v>
      </c>
      <c r="T990" s="97">
        <v>0</v>
      </c>
      <c r="U990" s="96">
        <v>0</v>
      </c>
      <c r="V990" s="42">
        <v>0</v>
      </c>
      <c r="W990" s="97">
        <v>0</v>
      </c>
      <c r="X990" s="96">
        <v>0</v>
      </c>
      <c r="Y990" s="42">
        <v>0</v>
      </c>
      <c r="Z990" s="97">
        <v>0</v>
      </c>
      <c r="AA990" s="96">
        <v>0</v>
      </c>
      <c r="AB990" s="42">
        <v>0</v>
      </c>
      <c r="AC990" s="97">
        <v>0</v>
      </c>
      <c r="AD990" s="96">
        <v>0</v>
      </c>
      <c r="AE990" s="42">
        <v>0</v>
      </c>
      <c r="AF990" s="97">
        <v>0</v>
      </c>
      <c r="AG990" s="96">
        <v>0</v>
      </c>
      <c r="AH990" s="42">
        <v>0</v>
      </c>
      <c r="AI990" s="97">
        <v>0</v>
      </c>
      <c r="AJ990" s="96">
        <v>0</v>
      </c>
      <c r="AK990" s="42">
        <v>0</v>
      </c>
      <c r="AL990" s="97">
        <v>0</v>
      </c>
      <c r="AM990" s="96">
        <v>0</v>
      </c>
      <c r="AN990" s="42">
        <v>0</v>
      </c>
      <c r="AO990" s="97">
        <v>0</v>
      </c>
      <c r="AP990" s="96"/>
      <c r="AQ990" s="42"/>
      <c r="AR990" s="97"/>
      <c r="AT990" s="96">
        <f t="shared" si="406"/>
        <v>0</v>
      </c>
      <c r="AU990" s="42">
        <f t="shared" si="406"/>
        <v>0</v>
      </c>
      <c r="AV990" s="97">
        <f t="shared" si="406"/>
        <v>0</v>
      </c>
      <c r="BC990" s="32">
        <f t="shared" si="407"/>
        <v>0</v>
      </c>
      <c r="BE990" s="23">
        <v>7</v>
      </c>
      <c r="BF990" s="23">
        <v>19</v>
      </c>
      <c r="BG990" s="23">
        <f t="shared" si="408"/>
        <v>9</v>
      </c>
    </row>
    <row r="991" spans="3:59" ht="15" hidden="1" customHeight="1" x14ac:dyDescent="0.3">
      <c r="C991" s="40" t="s">
        <v>22</v>
      </c>
      <c r="D991" s="34" t="s">
        <v>2</v>
      </c>
      <c r="E991" s="35" t="s">
        <v>2</v>
      </c>
      <c r="F991" s="96">
        <v>0</v>
      </c>
      <c r="G991" s="42">
        <v>0</v>
      </c>
      <c r="H991" s="97">
        <v>0</v>
      </c>
      <c r="I991" s="96">
        <v>0</v>
      </c>
      <c r="J991" s="42">
        <v>0</v>
      </c>
      <c r="K991" s="97">
        <v>0</v>
      </c>
      <c r="L991" s="96">
        <v>0</v>
      </c>
      <c r="M991" s="42">
        <v>0</v>
      </c>
      <c r="N991" s="97">
        <v>0</v>
      </c>
      <c r="O991" s="96">
        <v>0</v>
      </c>
      <c r="P991" s="42">
        <v>0</v>
      </c>
      <c r="Q991" s="97">
        <v>0</v>
      </c>
      <c r="R991" s="96">
        <v>0</v>
      </c>
      <c r="S991" s="42">
        <v>0</v>
      </c>
      <c r="T991" s="97">
        <v>0</v>
      </c>
      <c r="U991" s="96">
        <v>0</v>
      </c>
      <c r="V991" s="42">
        <v>0</v>
      </c>
      <c r="W991" s="97">
        <v>0</v>
      </c>
      <c r="X991" s="96">
        <v>0</v>
      </c>
      <c r="Y991" s="42">
        <v>0</v>
      </c>
      <c r="Z991" s="97">
        <v>0</v>
      </c>
      <c r="AA991" s="96">
        <v>0</v>
      </c>
      <c r="AB991" s="42">
        <v>0</v>
      </c>
      <c r="AC991" s="97">
        <v>0</v>
      </c>
      <c r="AD991" s="96">
        <v>0</v>
      </c>
      <c r="AE991" s="42">
        <v>0</v>
      </c>
      <c r="AF991" s="97">
        <v>0</v>
      </c>
      <c r="AG991" s="96">
        <v>0</v>
      </c>
      <c r="AH991" s="42">
        <v>0</v>
      </c>
      <c r="AI991" s="97">
        <v>0</v>
      </c>
      <c r="AJ991" s="96">
        <v>0</v>
      </c>
      <c r="AK991" s="42">
        <v>0</v>
      </c>
      <c r="AL991" s="97">
        <v>0</v>
      </c>
      <c r="AM991" s="96">
        <v>0</v>
      </c>
      <c r="AN991" s="42">
        <v>0</v>
      </c>
      <c r="AO991" s="97">
        <v>0</v>
      </c>
      <c r="AP991" s="96"/>
      <c r="AQ991" s="42"/>
      <c r="AR991" s="97"/>
      <c r="AT991" s="96">
        <f t="shared" si="406"/>
        <v>0</v>
      </c>
      <c r="AU991" s="42">
        <f t="shared" si="406"/>
        <v>0</v>
      </c>
      <c r="AV991" s="97">
        <f t="shared" si="406"/>
        <v>0</v>
      </c>
      <c r="BC991" s="32">
        <f t="shared" si="407"/>
        <v>0</v>
      </c>
      <c r="BE991" s="23">
        <v>7</v>
      </c>
      <c r="BF991" s="23">
        <v>19</v>
      </c>
      <c r="BG991" s="23">
        <f t="shared" si="408"/>
        <v>10</v>
      </c>
    </row>
    <row r="992" spans="3:59" ht="15" hidden="1" customHeight="1" x14ac:dyDescent="0.3">
      <c r="C992" s="40" t="s">
        <v>23</v>
      </c>
      <c r="D992" s="34" t="s">
        <v>2</v>
      </c>
      <c r="E992" s="35" t="s">
        <v>2</v>
      </c>
      <c r="F992" s="96">
        <v>0</v>
      </c>
      <c r="G992" s="42">
        <v>0</v>
      </c>
      <c r="H992" s="97">
        <v>0</v>
      </c>
      <c r="I992" s="96">
        <v>0</v>
      </c>
      <c r="J992" s="42">
        <v>0</v>
      </c>
      <c r="K992" s="97">
        <v>0</v>
      </c>
      <c r="L992" s="96">
        <v>0</v>
      </c>
      <c r="M992" s="42">
        <v>0</v>
      </c>
      <c r="N992" s="97">
        <v>0</v>
      </c>
      <c r="O992" s="96">
        <v>0</v>
      </c>
      <c r="P992" s="42">
        <v>0</v>
      </c>
      <c r="Q992" s="97">
        <v>0</v>
      </c>
      <c r="R992" s="96">
        <v>0</v>
      </c>
      <c r="S992" s="42">
        <v>0</v>
      </c>
      <c r="T992" s="97">
        <v>0</v>
      </c>
      <c r="U992" s="96">
        <v>0</v>
      </c>
      <c r="V992" s="42">
        <v>0</v>
      </c>
      <c r="W992" s="97">
        <v>0</v>
      </c>
      <c r="X992" s="96">
        <v>0</v>
      </c>
      <c r="Y992" s="42">
        <v>0</v>
      </c>
      <c r="Z992" s="97">
        <v>0</v>
      </c>
      <c r="AA992" s="96">
        <v>0</v>
      </c>
      <c r="AB992" s="42">
        <v>0</v>
      </c>
      <c r="AC992" s="97">
        <v>0</v>
      </c>
      <c r="AD992" s="96">
        <v>0</v>
      </c>
      <c r="AE992" s="42">
        <v>0</v>
      </c>
      <c r="AF992" s="97">
        <v>0</v>
      </c>
      <c r="AG992" s="96">
        <v>0</v>
      </c>
      <c r="AH992" s="42">
        <v>0</v>
      </c>
      <c r="AI992" s="97">
        <v>0</v>
      </c>
      <c r="AJ992" s="96">
        <v>0</v>
      </c>
      <c r="AK992" s="42">
        <v>0</v>
      </c>
      <c r="AL992" s="97">
        <v>0</v>
      </c>
      <c r="AM992" s="96">
        <v>0</v>
      </c>
      <c r="AN992" s="42">
        <v>0</v>
      </c>
      <c r="AO992" s="97">
        <v>0</v>
      </c>
      <c r="AP992" s="96"/>
      <c r="AQ992" s="42"/>
      <c r="AR992" s="97"/>
      <c r="AT992" s="96">
        <f t="shared" si="406"/>
        <v>0</v>
      </c>
      <c r="AU992" s="42">
        <f t="shared" si="406"/>
        <v>0</v>
      </c>
      <c r="AV992" s="97">
        <f t="shared" si="406"/>
        <v>0</v>
      </c>
      <c r="BC992" s="32">
        <f t="shared" si="407"/>
        <v>0</v>
      </c>
      <c r="BE992" s="23">
        <v>7</v>
      </c>
      <c r="BF992" s="23">
        <v>20</v>
      </c>
      <c r="BG992" s="23">
        <f t="shared" si="408"/>
        <v>1</v>
      </c>
    </row>
    <row r="993" spans="2:59" ht="15" hidden="1" customHeight="1" x14ac:dyDescent="0.3">
      <c r="C993" s="50" t="str">
        <f>IF(LEN(E992)&lt;1,"","Total: " &amp; LEFT(E992,LEN(E992)-21) &amp; "Municipalities")</f>
        <v/>
      </c>
      <c r="D993" s="51"/>
      <c r="E993" s="52"/>
      <c r="F993" s="63">
        <f>SUM(F982:F992)</f>
        <v>0</v>
      </c>
      <c r="G993" s="54">
        <f>SUM(G982:G992)</f>
        <v>0</v>
      </c>
      <c r="H993" s="64">
        <f>SUM(H982:H992)</f>
        <v>0</v>
      </c>
      <c r="I993" s="63">
        <f t="shared" ref="I993:Q993" si="409">SUM(I982:I992)</f>
        <v>0</v>
      </c>
      <c r="J993" s="54">
        <f t="shared" si="409"/>
        <v>0</v>
      </c>
      <c r="K993" s="64">
        <f t="shared" si="409"/>
        <v>0</v>
      </c>
      <c r="L993" s="63">
        <f t="shared" si="409"/>
        <v>0</v>
      </c>
      <c r="M993" s="54">
        <f t="shared" si="409"/>
        <v>0</v>
      </c>
      <c r="N993" s="64">
        <f t="shared" si="409"/>
        <v>0</v>
      </c>
      <c r="O993" s="63">
        <f t="shared" si="409"/>
        <v>0</v>
      </c>
      <c r="P993" s="54">
        <f t="shared" si="409"/>
        <v>0</v>
      </c>
      <c r="Q993" s="64">
        <f t="shared" si="409"/>
        <v>0</v>
      </c>
      <c r="R993" s="63">
        <f>SUM(R982:R992)</f>
        <v>0</v>
      </c>
      <c r="S993" s="54">
        <f>SUM(S982:S992)</f>
        <v>0</v>
      </c>
      <c r="T993" s="64">
        <f>SUM(T982:T992)</f>
        <v>0</v>
      </c>
      <c r="U993" s="63">
        <f t="shared" ref="U993:AL993" si="410">SUM(U982:U992)</f>
        <v>0</v>
      </c>
      <c r="V993" s="54">
        <f t="shared" si="410"/>
        <v>0</v>
      </c>
      <c r="W993" s="64">
        <f t="shared" si="410"/>
        <v>0</v>
      </c>
      <c r="X993" s="63">
        <f t="shared" si="410"/>
        <v>0</v>
      </c>
      <c r="Y993" s="54">
        <f t="shared" si="410"/>
        <v>0</v>
      </c>
      <c r="Z993" s="64">
        <f t="shared" si="410"/>
        <v>0</v>
      </c>
      <c r="AA993" s="63">
        <f t="shared" si="410"/>
        <v>0</v>
      </c>
      <c r="AB993" s="54">
        <f t="shared" si="410"/>
        <v>0</v>
      </c>
      <c r="AC993" s="64">
        <f t="shared" si="410"/>
        <v>0</v>
      </c>
      <c r="AD993" s="63">
        <f>SUM(AD982:AD992)</f>
        <v>0</v>
      </c>
      <c r="AE993" s="54">
        <f>SUM(AE982:AE992)</f>
        <v>0</v>
      </c>
      <c r="AF993" s="64">
        <f>SUM(AF982:AF992)</f>
        <v>0</v>
      </c>
      <c r="AG993" s="63">
        <f t="shared" si="410"/>
        <v>0</v>
      </c>
      <c r="AH993" s="54">
        <f t="shared" si="410"/>
        <v>0</v>
      </c>
      <c r="AI993" s="64">
        <f t="shared" si="410"/>
        <v>0</v>
      </c>
      <c r="AJ993" s="63">
        <f t="shared" si="410"/>
        <v>0</v>
      </c>
      <c r="AK993" s="54">
        <f t="shared" si="410"/>
        <v>0</v>
      </c>
      <c r="AL993" s="64">
        <f t="shared" si="410"/>
        <v>0</v>
      </c>
      <c r="AM993" s="63">
        <f>SUM(AM982:AM992)</f>
        <v>0</v>
      </c>
      <c r="AN993" s="54">
        <f>SUM(AN982:AN992)</f>
        <v>0</v>
      </c>
      <c r="AO993" s="64">
        <f>SUM(AO982:AO992)</f>
        <v>0</v>
      </c>
      <c r="AP993" s="63"/>
      <c r="AQ993" s="54"/>
      <c r="AR993" s="64"/>
      <c r="AT993" s="63">
        <f>SUM(AT982:AT992)</f>
        <v>0</v>
      </c>
      <c r="AU993" s="54">
        <f>SUM(AU982:AU992)</f>
        <v>0</v>
      </c>
      <c r="AV993" s="64">
        <f>SUM(AV982:AV992)</f>
        <v>0</v>
      </c>
      <c r="BC993" s="32">
        <f>IF(SUM(BC982:BC992)=0,0,1)</f>
        <v>0</v>
      </c>
    </row>
    <row r="994" spans="2:59" ht="15" hidden="1" customHeight="1" x14ac:dyDescent="0.3">
      <c r="C994" s="40"/>
      <c r="D994" s="34"/>
      <c r="E994" s="35"/>
      <c r="F994" s="96"/>
      <c r="G994" s="42"/>
      <c r="H994" s="97"/>
      <c r="I994" s="96"/>
      <c r="J994" s="42"/>
      <c r="K994" s="97"/>
      <c r="L994" s="96"/>
      <c r="M994" s="42"/>
      <c r="N994" s="97"/>
      <c r="O994" s="96"/>
      <c r="P994" s="42"/>
      <c r="Q994" s="97"/>
      <c r="R994" s="96"/>
      <c r="S994" s="42"/>
      <c r="T994" s="97"/>
      <c r="U994" s="96"/>
      <c r="V994" s="42"/>
      <c r="W994" s="97"/>
      <c r="X994" s="96"/>
      <c r="Y994" s="42"/>
      <c r="Z994" s="97"/>
      <c r="AA994" s="96"/>
      <c r="AB994" s="42"/>
      <c r="AC994" s="97"/>
      <c r="AD994" s="96"/>
      <c r="AE994" s="42"/>
      <c r="AF994" s="97"/>
      <c r="AG994" s="96"/>
      <c r="AH994" s="42"/>
      <c r="AI994" s="97"/>
      <c r="AJ994" s="96"/>
      <c r="AK994" s="42"/>
      <c r="AL994" s="97"/>
      <c r="AM994" s="96"/>
      <c r="AN994" s="42"/>
      <c r="AO994" s="97"/>
      <c r="AP994" s="96"/>
      <c r="AQ994" s="42"/>
      <c r="AR994" s="97"/>
      <c r="AT994" s="96"/>
      <c r="AU994" s="42"/>
      <c r="AV994" s="97"/>
      <c r="BC994" s="32">
        <v>0</v>
      </c>
    </row>
    <row r="995" spans="2:59" ht="15" customHeight="1" x14ac:dyDescent="0.3">
      <c r="C995" s="56" t="s">
        <v>36</v>
      </c>
      <c r="D995" s="57"/>
      <c r="E995" s="58"/>
      <c r="F995" s="63">
        <f>F858+F859+F860+F861+F862+F876+F889+F902+F915+F928+F941+F954+F967+F980+F993</f>
        <v>510694</v>
      </c>
      <c r="G995" s="54">
        <f>G858+G859+G860+G861+G862+G876+G889+G902+G915+G928+G941+G954+G967+G980+G993</f>
        <v>469830</v>
      </c>
      <c r="H995" s="64">
        <f>H858+H859+H860+H861+H862+H876+H889+H902+H915+H928+H941+H954+H967+H980+H993</f>
        <v>501730</v>
      </c>
      <c r="I995" s="63">
        <f t="shared" ref="I995:Q995" si="411">I858+I859+I860+I861+I862+I876+I889+I902+I915+I928+I941+I954+I967+I980+I993</f>
        <v>0</v>
      </c>
      <c r="J995" s="54">
        <f t="shared" si="411"/>
        <v>0</v>
      </c>
      <c r="K995" s="64">
        <f t="shared" si="411"/>
        <v>0</v>
      </c>
      <c r="L995" s="63">
        <f t="shared" si="411"/>
        <v>19000</v>
      </c>
      <c r="M995" s="54">
        <f t="shared" si="411"/>
        <v>18000</v>
      </c>
      <c r="N995" s="64">
        <f t="shared" si="411"/>
        <v>14000</v>
      </c>
      <c r="O995" s="63">
        <f t="shared" si="411"/>
        <v>107009</v>
      </c>
      <c r="P995" s="54">
        <f t="shared" si="411"/>
        <v>117738</v>
      </c>
      <c r="Q995" s="64">
        <f t="shared" si="411"/>
        <v>108062</v>
      </c>
      <c r="R995" s="63">
        <f>R858+R859+R860+R861+R862+R876+R889+R902+R915+R928+R941+R954+R967+R980+R993</f>
        <v>14908</v>
      </c>
      <c r="S995" s="54">
        <f>S858+S859+S860+S861+S862+S876+S889+S902+S915+S928+S941+S954+S967+S980+S993</f>
        <v>15576</v>
      </c>
      <c r="T995" s="64">
        <f>T858+T859+T860+T861+T862+T876+T889+T902+T915+T928+T941+T954+T967+T980+T993</f>
        <v>16290</v>
      </c>
      <c r="U995" s="63">
        <f t="shared" ref="U995:AL995" si="412">U858+U859+U860+U861+U862+U876+U889+U902+U915+U928+U941+U954+U967+U980+U993</f>
        <v>577000</v>
      </c>
      <c r="V995" s="54">
        <f t="shared" si="412"/>
        <v>574000</v>
      </c>
      <c r="W995" s="64">
        <f t="shared" si="412"/>
        <v>0</v>
      </c>
      <c r="X995" s="63">
        <f t="shared" si="412"/>
        <v>327492</v>
      </c>
      <c r="Y995" s="54">
        <f t="shared" si="412"/>
        <v>342574</v>
      </c>
      <c r="Z995" s="64">
        <f t="shared" si="412"/>
        <v>357548</v>
      </c>
      <c r="AA995" s="63">
        <f t="shared" si="412"/>
        <v>75229.200331923814</v>
      </c>
      <c r="AB995" s="54">
        <f t="shared" si="412"/>
        <v>60404.018450911528</v>
      </c>
      <c r="AC995" s="64">
        <f t="shared" si="412"/>
        <v>65512.548554251582</v>
      </c>
      <c r="AD995" s="63">
        <f t="shared" si="412"/>
        <v>31000</v>
      </c>
      <c r="AE995" s="54">
        <f t="shared" si="412"/>
        <v>23000</v>
      </c>
      <c r="AF995" s="64">
        <f t="shared" si="412"/>
        <v>45000</v>
      </c>
      <c r="AG995" s="63">
        <f t="shared" si="412"/>
        <v>0</v>
      </c>
      <c r="AH995" s="54">
        <f t="shared" si="412"/>
        <v>0</v>
      </c>
      <c r="AI995" s="64">
        <f t="shared" si="412"/>
        <v>0</v>
      </c>
      <c r="AJ995" s="63">
        <f t="shared" si="412"/>
        <v>0</v>
      </c>
      <c r="AK995" s="54">
        <f t="shared" si="412"/>
        <v>0</v>
      </c>
      <c r="AL995" s="64">
        <f t="shared" si="412"/>
        <v>0</v>
      </c>
      <c r="AM995" s="63">
        <f>AM858+AM859+AM860+AM861+AM862+AM876+AM889+AM902+AM915+AM928+AM941+AM954+AM967+AM980+AM993</f>
        <v>0</v>
      </c>
      <c r="AN995" s="54">
        <f>AN858+AN859+AN860+AN861+AN862+AN876+AN889+AN902+AN915+AN928+AN941+AN954+AN967+AN980+AN993</f>
        <v>0</v>
      </c>
      <c r="AO995" s="64">
        <f>AO858+AO859+AO860+AO861+AO862+AO876+AO889+AO902+AO915+AO928+AO941+AO954+AO967+AO980+AO993</f>
        <v>0</v>
      </c>
      <c r="AP995" s="63"/>
      <c r="AQ995" s="54"/>
      <c r="AR995" s="64"/>
      <c r="AT995" s="63">
        <f t="shared" ref="AT995:AV995" si="413">AT858+AT859+AT860+AT861+AT862+AT876+AT889+AT902+AT915+AT928+AT941+AT954+AT967+AT980+AT993</f>
        <v>1662332.2003319238</v>
      </c>
      <c r="AU995" s="54">
        <f t="shared" si="413"/>
        <v>1621122.0184509116</v>
      </c>
      <c r="AV995" s="64">
        <f t="shared" si="413"/>
        <v>1108142.5485542514</v>
      </c>
      <c r="BC995" s="32">
        <v>1</v>
      </c>
    </row>
    <row r="996" spans="2:59" ht="15" customHeight="1" x14ac:dyDescent="0.3">
      <c r="C996" s="40"/>
      <c r="D996" s="34"/>
      <c r="E996" s="35"/>
      <c r="F996" s="96"/>
      <c r="G996" s="42"/>
      <c r="H996" s="97"/>
      <c r="I996" s="96"/>
      <c r="J996" s="42"/>
      <c r="K996" s="97"/>
      <c r="L996" s="96"/>
      <c r="M996" s="42"/>
      <c r="N996" s="97"/>
      <c r="O996" s="96"/>
      <c r="P996" s="42"/>
      <c r="Q996" s="97"/>
      <c r="R996" s="96"/>
      <c r="S996" s="42"/>
      <c r="T996" s="97"/>
      <c r="U996" s="96"/>
      <c r="V996" s="42"/>
      <c r="W996" s="97"/>
      <c r="X996" s="96"/>
      <c r="Y996" s="42"/>
      <c r="Z996" s="97"/>
      <c r="AA996" s="96"/>
      <c r="AB996" s="42"/>
      <c r="AC996" s="97"/>
      <c r="AD996" s="96"/>
      <c r="AE996" s="42"/>
      <c r="AF996" s="97"/>
      <c r="AG996" s="96"/>
      <c r="AH996" s="42"/>
      <c r="AI996" s="97"/>
      <c r="AJ996" s="96"/>
      <c r="AK996" s="42"/>
      <c r="AL996" s="97"/>
      <c r="AM996" s="96"/>
      <c r="AN996" s="42"/>
      <c r="AO996" s="97"/>
      <c r="AP996" s="96"/>
      <c r="AQ996" s="42"/>
      <c r="AR996" s="97"/>
      <c r="AT996" s="96"/>
      <c r="AU996" s="42"/>
      <c r="AV996" s="97"/>
      <c r="BC996" s="32">
        <v>1</v>
      </c>
    </row>
    <row r="997" spans="2:59" ht="15" customHeight="1" x14ac:dyDescent="0.3">
      <c r="C997" s="33" t="s">
        <v>37</v>
      </c>
      <c r="D997" s="34"/>
      <c r="E997" s="35"/>
      <c r="F997" s="94"/>
      <c r="G997" s="37"/>
      <c r="H997" s="95"/>
      <c r="I997" s="94"/>
      <c r="J997" s="37"/>
      <c r="K997" s="95"/>
      <c r="L997" s="94"/>
      <c r="M997" s="37"/>
      <c r="N997" s="95"/>
      <c r="O997" s="94"/>
      <c r="P997" s="37"/>
      <c r="Q997" s="95"/>
      <c r="R997" s="94"/>
      <c r="S997" s="37"/>
      <c r="T997" s="95"/>
      <c r="U997" s="94"/>
      <c r="V997" s="37"/>
      <c r="W997" s="95"/>
      <c r="X997" s="94"/>
      <c r="Y997" s="37"/>
      <c r="Z997" s="95"/>
      <c r="AA997" s="94"/>
      <c r="AB997" s="37"/>
      <c r="AC997" s="95"/>
      <c r="AD997" s="94"/>
      <c r="AE997" s="37"/>
      <c r="AF997" s="95"/>
      <c r="AG997" s="94"/>
      <c r="AH997" s="37"/>
      <c r="AI997" s="95"/>
      <c r="AJ997" s="94"/>
      <c r="AK997" s="37"/>
      <c r="AL997" s="95"/>
      <c r="AM997" s="94"/>
      <c r="AN997" s="37"/>
      <c r="AO997" s="95"/>
      <c r="AP997" s="94"/>
      <c r="AQ997" s="37"/>
      <c r="AR997" s="95"/>
      <c r="AT997" s="94"/>
      <c r="AU997" s="37"/>
      <c r="AV997" s="95"/>
      <c r="BC997" s="32">
        <v>1</v>
      </c>
    </row>
    <row r="998" spans="2:59" ht="15" customHeight="1" x14ac:dyDescent="0.3">
      <c r="C998" s="39">
        <v>0</v>
      </c>
      <c r="D998" s="34"/>
      <c r="E998" s="35"/>
      <c r="F998" s="94"/>
      <c r="G998" s="37"/>
      <c r="H998" s="95"/>
      <c r="I998" s="94"/>
      <c r="J998" s="37"/>
      <c r="K998" s="95"/>
      <c r="L998" s="94"/>
      <c r="M998" s="37"/>
      <c r="N998" s="95"/>
      <c r="O998" s="94"/>
      <c r="P998" s="37"/>
      <c r="Q998" s="95"/>
      <c r="R998" s="94"/>
      <c r="S998" s="37"/>
      <c r="T998" s="95"/>
      <c r="U998" s="94"/>
      <c r="V998" s="37"/>
      <c r="W998" s="95"/>
      <c r="X998" s="94"/>
      <c r="Y998" s="37"/>
      <c r="Z998" s="95"/>
      <c r="AA998" s="94"/>
      <c r="AB998" s="37"/>
      <c r="AC998" s="95"/>
      <c r="AD998" s="94"/>
      <c r="AE998" s="37"/>
      <c r="AF998" s="95"/>
      <c r="AG998" s="94"/>
      <c r="AH998" s="37"/>
      <c r="AI998" s="95"/>
      <c r="AJ998" s="94"/>
      <c r="AK998" s="37"/>
      <c r="AL998" s="95"/>
      <c r="AM998" s="94"/>
      <c r="AN998" s="37"/>
      <c r="AO998" s="95"/>
      <c r="AP998" s="94"/>
      <c r="AQ998" s="37"/>
      <c r="AR998" s="95"/>
      <c r="AT998" s="94"/>
      <c r="AU998" s="37"/>
      <c r="AV998" s="95"/>
      <c r="BC998" s="32">
        <v>1</v>
      </c>
    </row>
    <row r="999" spans="2:59" ht="15" hidden="1" customHeight="1" x14ac:dyDescent="0.3">
      <c r="C999" s="40" t="s">
        <v>21</v>
      </c>
      <c r="D999" s="34" t="s">
        <v>2</v>
      </c>
      <c r="E999" s="35" t="s">
        <v>2</v>
      </c>
      <c r="F999" s="96">
        <v>0</v>
      </c>
      <c r="G999" s="42">
        <v>0</v>
      </c>
      <c r="H999" s="97">
        <v>0</v>
      </c>
      <c r="I999" s="96">
        <v>0</v>
      </c>
      <c r="J999" s="42">
        <v>0</v>
      </c>
      <c r="K999" s="97">
        <v>0</v>
      </c>
      <c r="L999" s="96">
        <v>0</v>
      </c>
      <c r="M999" s="42">
        <v>0</v>
      </c>
      <c r="N999" s="97">
        <v>0</v>
      </c>
      <c r="O999" s="96">
        <v>0</v>
      </c>
      <c r="P999" s="42">
        <v>0</v>
      </c>
      <c r="Q999" s="97">
        <v>0</v>
      </c>
      <c r="R999" s="96">
        <v>0</v>
      </c>
      <c r="S999" s="42">
        <v>0</v>
      </c>
      <c r="T999" s="97">
        <v>0</v>
      </c>
      <c r="U999" s="96">
        <v>0</v>
      </c>
      <c r="V999" s="42">
        <v>0</v>
      </c>
      <c r="W999" s="97">
        <v>0</v>
      </c>
      <c r="X999" s="96">
        <v>0</v>
      </c>
      <c r="Y999" s="42">
        <v>0</v>
      </c>
      <c r="Z999" s="97">
        <v>0</v>
      </c>
      <c r="AA999" s="96">
        <v>0</v>
      </c>
      <c r="AB999" s="42">
        <v>0</v>
      </c>
      <c r="AC999" s="97">
        <v>0</v>
      </c>
      <c r="AD999" s="96">
        <v>0</v>
      </c>
      <c r="AE999" s="42">
        <v>0</v>
      </c>
      <c r="AF999" s="97">
        <v>0</v>
      </c>
      <c r="AG999" s="96">
        <v>0</v>
      </c>
      <c r="AH999" s="42">
        <v>0</v>
      </c>
      <c r="AI999" s="97">
        <v>0</v>
      </c>
      <c r="AJ999" s="96">
        <v>0</v>
      </c>
      <c r="AK999" s="42">
        <v>0</v>
      </c>
      <c r="AL999" s="97">
        <v>0</v>
      </c>
      <c r="AM999" s="96">
        <v>0</v>
      </c>
      <c r="AN999" s="42">
        <v>0</v>
      </c>
      <c r="AO999" s="97">
        <v>0</v>
      </c>
      <c r="AP999" s="96"/>
      <c r="AQ999" s="42"/>
      <c r="AR999" s="97"/>
      <c r="AT999" s="96">
        <f t="shared" ref="AT999:AV1003" si="414">F999+I999+L999+O999+R999+AP999+U999+AA999+AM999+AD999</f>
        <v>0</v>
      </c>
      <c r="AU999" s="42">
        <f t="shared" si="414"/>
        <v>0</v>
      </c>
      <c r="AV999" s="97">
        <f t="shared" si="414"/>
        <v>0</v>
      </c>
      <c r="BC999" s="32">
        <f>IF(LEN(E999)&lt;2,0,1)</f>
        <v>0</v>
      </c>
      <c r="BE999" s="23">
        <v>8</v>
      </c>
      <c r="BG999" s="23">
        <v>1</v>
      </c>
    </row>
    <row r="1000" spans="2:59" ht="15" hidden="1" customHeight="1" x14ac:dyDescent="0.3">
      <c r="C1000" s="40" t="s">
        <v>21</v>
      </c>
      <c r="D1000" s="34" t="s">
        <v>2</v>
      </c>
      <c r="E1000" s="35" t="s">
        <v>2</v>
      </c>
      <c r="F1000" s="96">
        <v>0</v>
      </c>
      <c r="G1000" s="42">
        <v>0</v>
      </c>
      <c r="H1000" s="97">
        <v>0</v>
      </c>
      <c r="I1000" s="96">
        <v>0</v>
      </c>
      <c r="J1000" s="42">
        <v>0</v>
      </c>
      <c r="K1000" s="97">
        <v>0</v>
      </c>
      <c r="L1000" s="96">
        <v>0</v>
      </c>
      <c r="M1000" s="42">
        <v>0</v>
      </c>
      <c r="N1000" s="97">
        <v>0</v>
      </c>
      <c r="O1000" s="96">
        <v>0</v>
      </c>
      <c r="P1000" s="42">
        <v>0</v>
      </c>
      <c r="Q1000" s="97">
        <v>0</v>
      </c>
      <c r="R1000" s="96">
        <v>0</v>
      </c>
      <c r="S1000" s="42">
        <v>0</v>
      </c>
      <c r="T1000" s="97">
        <v>0</v>
      </c>
      <c r="U1000" s="96">
        <v>0</v>
      </c>
      <c r="V1000" s="42">
        <v>0</v>
      </c>
      <c r="W1000" s="97">
        <v>0</v>
      </c>
      <c r="X1000" s="96">
        <v>0</v>
      </c>
      <c r="Y1000" s="42">
        <v>0</v>
      </c>
      <c r="Z1000" s="97">
        <v>0</v>
      </c>
      <c r="AA1000" s="96">
        <v>0</v>
      </c>
      <c r="AB1000" s="42">
        <v>0</v>
      </c>
      <c r="AC1000" s="97">
        <v>0</v>
      </c>
      <c r="AD1000" s="96">
        <v>0</v>
      </c>
      <c r="AE1000" s="42">
        <v>0</v>
      </c>
      <c r="AF1000" s="97">
        <v>0</v>
      </c>
      <c r="AG1000" s="96">
        <v>0</v>
      </c>
      <c r="AH1000" s="42">
        <v>0</v>
      </c>
      <c r="AI1000" s="97">
        <v>0</v>
      </c>
      <c r="AJ1000" s="96">
        <v>0</v>
      </c>
      <c r="AK1000" s="42">
        <v>0</v>
      </c>
      <c r="AL1000" s="97">
        <v>0</v>
      </c>
      <c r="AM1000" s="96">
        <v>0</v>
      </c>
      <c r="AN1000" s="42">
        <v>0</v>
      </c>
      <c r="AO1000" s="97">
        <v>0</v>
      </c>
      <c r="AP1000" s="96"/>
      <c r="AQ1000" s="42"/>
      <c r="AR1000" s="97"/>
      <c r="AT1000" s="96">
        <f t="shared" si="414"/>
        <v>0</v>
      </c>
      <c r="AU1000" s="42">
        <f t="shared" si="414"/>
        <v>0</v>
      </c>
      <c r="AV1000" s="97">
        <f t="shared" si="414"/>
        <v>0</v>
      </c>
      <c r="BC1000" s="32">
        <f>IF(LEN(E1000)&lt;2,0,1)</f>
        <v>0</v>
      </c>
      <c r="BE1000" s="23">
        <v>8</v>
      </c>
      <c r="BG1000" s="23">
        <f>IF(BF1000=BF999,BG999+1,1)</f>
        <v>2</v>
      </c>
    </row>
    <row r="1001" spans="2:59" ht="15" hidden="1" customHeight="1" x14ac:dyDescent="0.3">
      <c r="C1001" s="40" t="s">
        <v>21</v>
      </c>
      <c r="D1001" s="34" t="s">
        <v>2</v>
      </c>
      <c r="E1001" s="35" t="s">
        <v>2</v>
      </c>
      <c r="F1001" s="96">
        <v>0</v>
      </c>
      <c r="G1001" s="42">
        <v>0</v>
      </c>
      <c r="H1001" s="97">
        <v>0</v>
      </c>
      <c r="I1001" s="96">
        <v>0</v>
      </c>
      <c r="J1001" s="42">
        <v>0</v>
      </c>
      <c r="K1001" s="97">
        <v>0</v>
      </c>
      <c r="L1001" s="96">
        <v>0</v>
      </c>
      <c r="M1001" s="42">
        <v>0</v>
      </c>
      <c r="N1001" s="97">
        <v>0</v>
      </c>
      <c r="O1001" s="96">
        <v>0</v>
      </c>
      <c r="P1001" s="42">
        <v>0</v>
      </c>
      <c r="Q1001" s="97">
        <v>0</v>
      </c>
      <c r="R1001" s="96">
        <v>0</v>
      </c>
      <c r="S1001" s="42">
        <v>0</v>
      </c>
      <c r="T1001" s="97">
        <v>0</v>
      </c>
      <c r="U1001" s="96">
        <v>0</v>
      </c>
      <c r="V1001" s="42">
        <v>0</v>
      </c>
      <c r="W1001" s="97">
        <v>0</v>
      </c>
      <c r="X1001" s="96">
        <v>0</v>
      </c>
      <c r="Y1001" s="42">
        <v>0</v>
      </c>
      <c r="Z1001" s="97">
        <v>0</v>
      </c>
      <c r="AA1001" s="96">
        <v>0</v>
      </c>
      <c r="AB1001" s="42">
        <v>0</v>
      </c>
      <c r="AC1001" s="97">
        <v>0</v>
      </c>
      <c r="AD1001" s="96">
        <v>0</v>
      </c>
      <c r="AE1001" s="42">
        <v>0</v>
      </c>
      <c r="AF1001" s="97">
        <v>0</v>
      </c>
      <c r="AG1001" s="96">
        <v>0</v>
      </c>
      <c r="AH1001" s="42">
        <v>0</v>
      </c>
      <c r="AI1001" s="97">
        <v>0</v>
      </c>
      <c r="AJ1001" s="96">
        <v>0</v>
      </c>
      <c r="AK1001" s="42">
        <v>0</v>
      </c>
      <c r="AL1001" s="97">
        <v>0</v>
      </c>
      <c r="AM1001" s="96">
        <v>0</v>
      </c>
      <c r="AN1001" s="42">
        <v>0</v>
      </c>
      <c r="AO1001" s="97">
        <v>0</v>
      </c>
      <c r="AP1001" s="96"/>
      <c r="AQ1001" s="42"/>
      <c r="AR1001" s="97"/>
      <c r="AT1001" s="96">
        <f t="shared" si="414"/>
        <v>0</v>
      </c>
      <c r="AU1001" s="42">
        <f t="shared" si="414"/>
        <v>0</v>
      </c>
      <c r="AV1001" s="97">
        <f t="shared" si="414"/>
        <v>0</v>
      </c>
      <c r="BC1001" s="32">
        <f>IF(LEN(E1001)&lt;2,0,1)</f>
        <v>0</v>
      </c>
      <c r="BE1001" s="23">
        <v>8</v>
      </c>
      <c r="BG1001" s="23">
        <f>IF(BF1001=BF1000,BG1000+1,1)</f>
        <v>3</v>
      </c>
    </row>
    <row r="1002" spans="2:59" ht="15" hidden="1" customHeight="1" x14ac:dyDescent="0.3">
      <c r="C1002" s="40" t="s">
        <v>21</v>
      </c>
      <c r="D1002" s="34" t="s">
        <v>2</v>
      </c>
      <c r="E1002" s="35" t="s">
        <v>2</v>
      </c>
      <c r="F1002" s="96">
        <v>0</v>
      </c>
      <c r="G1002" s="42">
        <v>0</v>
      </c>
      <c r="H1002" s="97">
        <v>0</v>
      </c>
      <c r="I1002" s="96">
        <v>0</v>
      </c>
      <c r="J1002" s="42">
        <v>0</v>
      </c>
      <c r="K1002" s="97">
        <v>0</v>
      </c>
      <c r="L1002" s="96">
        <v>0</v>
      </c>
      <c r="M1002" s="42">
        <v>0</v>
      </c>
      <c r="N1002" s="97">
        <v>0</v>
      </c>
      <c r="O1002" s="96">
        <v>0</v>
      </c>
      <c r="P1002" s="42">
        <v>0</v>
      </c>
      <c r="Q1002" s="97">
        <v>0</v>
      </c>
      <c r="R1002" s="96">
        <v>0</v>
      </c>
      <c r="S1002" s="42">
        <v>0</v>
      </c>
      <c r="T1002" s="97">
        <v>0</v>
      </c>
      <c r="U1002" s="96">
        <v>0</v>
      </c>
      <c r="V1002" s="42">
        <v>0</v>
      </c>
      <c r="W1002" s="97">
        <v>0</v>
      </c>
      <c r="X1002" s="96">
        <v>0</v>
      </c>
      <c r="Y1002" s="42">
        <v>0</v>
      </c>
      <c r="Z1002" s="97">
        <v>0</v>
      </c>
      <c r="AA1002" s="96">
        <v>0</v>
      </c>
      <c r="AB1002" s="42">
        <v>0</v>
      </c>
      <c r="AC1002" s="97">
        <v>0</v>
      </c>
      <c r="AD1002" s="96">
        <v>0</v>
      </c>
      <c r="AE1002" s="42">
        <v>0</v>
      </c>
      <c r="AF1002" s="97">
        <v>0</v>
      </c>
      <c r="AG1002" s="96">
        <v>0</v>
      </c>
      <c r="AH1002" s="42">
        <v>0</v>
      </c>
      <c r="AI1002" s="97">
        <v>0</v>
      </c>
      <c r="AJ1002" s="96">
        <v>0</v>
      </c>
      <c r="AK1002" s="42">
        <v>0</v>
      </c>
      <c r="AL1002" s="97">
        <v>0</v>
      </c>
      <c r="AM1002" s="96">
        <v>0</v>
      </c>
      <c r="AN1002" s="42">
        <v>0</v>
      </c>
      <c r="AO1002" s="97">
        <v>0</v>
      </c>
      <c r="AP1002" s="96"/>
      <c r="AQ1002" s="42"/>
      <c r="AR1002" s="97"/>
      <c r="AT1002" s="96">
        <f t="shared" si="414"/>
        <v>0</v>
      </c>
      <c r="AU1002" s="42">
        <f t="shared" si="414"/>
        <v>0</v>
      </c>
      <c r="AV1002" s="97">
        <f t="shared" si="414"/>
        <v>0</v>
      </c>
      <c r="BC1002" s="32">
        <f>IF(LEN(E1002)&lt;2,0,1)</f>
        <v>0</v>
      </c>
      <c r="BE1002" s="23">
        <v>8</v>
      </c>
      <c r="BG1002" s="23">
        <f>IF(BF1002=BF1001,BG1001+1,1)</f>
        <v>4</v>
      </c>
    </row>
    <row r="1003" spans="2:59" ht="15" hidden="1" customHeight="1" x14ac:dyDescent="0.3">
      <c r="C1003" s="40" t="s">
        <v>21</v>
      </c>
      <c r="D1003" s="34" t="s">
        <v>2</v>
      </c>
      <c r="E1003" s="35" t="s">
        <v>2</v>
      </c>
      <c r="F1003" s="96">
        <v>0</v>
      </c>
      <c r="G1003" s="42">
        <v>0</v>
      </c>
      <c r="H1003" s="97">
        <v>0</v>
      </c>
      <c r="I1003" s="96">
        <v>0</v>
      </c>
      <c r="J1003" s="42">
        <v>0</v>
      </c>
      <c r="K1003" s="97">
        <v>0</v>
      </c>
      <c r="L1003" s="96">
        <v>0</v>
      </c>
      <c r="M1003" s="42">
        <v>0</v>
      </c>
      <c r="N1003" s="97">
        <v>0</v>
      </c>
      <c r="O1003" s="96">
        <v>0</v>
      </c>
      <c r="P1003" s="42">
        <v>0</v>
      </c>
      <c r="Q1003" s="97">
        <v>0</v>
      </c>
      <c r="R1003" s="96">
        <v>0</v>
      </c>
      <c r="S1003" s="42">
        <v>0</v>
      </c>
      <c r="T1003" s="97">
        <v>0</v>
      </c>
      <c r="U1003" s="96">
        <v>0</v>
      </c>
      <c r="V1003" s="42">
        <v>0</v>
      </c>
      <c r="W1003" s="97">
        <v>0</v>
      </c>
      <c r="X1003" s="96">
        <v>0</v>
      </c>
      <c r="Y1003" s="42">
        <v>0</v>
      </c>
      <c r="Z1003" s="97">
        <v>0</v>
      </c>
      <c r="AA1003" s="96">
        <v>0</v>
      </c>
      <c r="AB1003" s="42">
        <v>0</v>
      </c>
      <c r="AC1003" s="97">
        <v>0</v>
      </c>
      <c r="AD1003" s="96">
        <v>0</v>
      </c>
      <c r="AE1003" s="42">
        <v>0</v>
      </c>
      <c r="AF1003" s="97">
        <v>0</v>
      </c>
      <c r="AG1003" s="96">
        <v>0</v>
      </c>
      <c r="AH1003" s="42">
        <v>0</v>
      </c>
      <c r="AI1003" s="97">
        <v>0</v>
      </c>
      <c r="AJ1003" s="96">
        <v>0</v>
      </c>
      <c r="AK1003" s="42">
        <v>0</v>
      </c>
      <c r="AL1003" s="97">
        <v>0</v>
      </c>
      <c r="AM1003" s="96">
        <v>0</v>
      </c>
      <c r="AN1003" s="42">
        <v>0</v>
      </c>
      <c r="AO1003" s="97">
        <v>0</v>
      </c>
      <c r="AP1003" s="96"/>
      <c r="AQ1003" s="42"/>
      <c r="AR1003" s="97"/>
      <c r="AT1003" s="96">
        <f t="shared" si="414"/>
        <v>0</v>
      </c>
      <c r="AU1003" s="42">
        <f t="shared" si="414"/>
        <v>0</v>
      </c>
      <c r="AV1003" s="97">
        <f t="shared" si="414"/>
        <v>0</v>
      </c>
      <c r="BC1003" s="32">
        <f>IF(LEN(E1003)&lt;2,0,1)</f>
        <v>0</v>
      </c>
      <c r="BE1003" s="23">
        <v>8</v>
      </c>
      <c r="BG1003" s="23">
        <f>IF(BF1003=BF1002,BG1002+1,1)</f>
        <v>5</v>
      </c>
    </row>
    <row r="1004" spans="2:59" ht="5.25" hidden="1" customHeight="1" x14ac:dyDescent="0.3">
      <c r="B1004" s="15"/>
      <c r="C1004" s="44"/>
      <c r="D1004" s="45"/>
      <c r="E1004" s="46"/>
      <c r="F1004" s="98"/>
      <c r="G1004" s="48"/>
      <c r="H1004" s="99"/>
      <c r="I1004" s="98"/>
      <c r="J1004" s="48"/>
      <c r="K1004" s="99"/>
      <c r="L1004" s="98"/>
      <c r="M1004" s="48"/>
      <c r="N1004" s="99"/>
      <c r="O1004" s="98"/>
      <c r="P1004" s="48"/>
      <c r="Q1004" s="99"/>
      <c r="R1004" s="98"/>
      <c r="S1004" s="48"/>
      <c r="T1004" s="99"/>
      <c r="U1004" s="98"/>
      <c r="V1004" s="48"/>
      <c r="W1004" s="99"/>
      <c r="X1004" s="98"/>
      <c r="Y1004" s="48"/>
      <c r="Z1004" s="99"/>
      <c r="AA1004" s="98"/>
      <c r="AB1004" s="48"/>
      <c r="AC1004" s="99"/>
      <c r="AD1004" s="98"/>
      <c r="AE1004" s="48"/>
      <c r="AF1004" s="99"/>
      <c r="AG1004" s="98"/>
      <c r="AH1004" s="48"/>
      <c r="AI1004" s="99"/>
      <c r="AJ1004" s="98"/>
      <c r="AK1004" s="48"/>
      <c r="AL1004" s="99"/>
      <c r="AM1004" s="98"/>
      <c r="AN1004" s="48"/>
      <c r="AO1004" s="99"/>
      <c r="AP1004" s="98"/>
      <c r="AQ1004" s="48"/>
      <c r="AR1004" s="99"/>
      <c r="AT1004" s="98"/>
      <c r="AU1004" s="48"/>
      <c r="AV1004" s="99"/>
      <c r="BC1004" s="32">
        <f>IF(SUM(BC999:BC1003)=0,0,1)</f>
        <v>0</v>
      </c>
    </row>
    <row r="1005" spans="2:59" ht="15" hidden="1" customHeight="1" x14ac:dyDescent="0.3">
      <c r="C1005" s="40"/>
      <c r="D1005" s="34"/>
      <c r="E1005" s="35"/>
      <c r="F1005" s="96"/>
      <c r="G1005" s="42"/>
      <c r="H1005" s="97"/>
      <c r="I1005" s="96"/>
      <c r="J1005" s="42"/>
      <c r="K1005" s="97"/>
      <c r="L1005" s="96"/>
      <c r="M1005" s="42"/>
      <c r="N1005" s="97"/>
      <c r="O1005" s="96"/>
      <c r="P1005" s="42"/>
      <c r="Q1005" s="97"/>
      <c r="R1005" s="96"/>
      <c r="S1005" s="42"/>
      <c r="T1005" s="97"/>
      <c r="U1005" s="96"/>
      <c r="V1005" s="42"/>
      <c r="W1005" s="97"/>
      <c r="X1005" s="96"/>
      <c r="Y1005" s="42"/>
      <c r="Z1005" s="97"/>
      <c r="AA1005" s="96"/>
      <c r="AB1005" s="42"/>
      <c r="AC1005" s="97"/>
      <c r="AD1005" s="96"/>
      <c r="AE1005" s="42"/>
      <c r="AF1005" s="97"/>
      <c r="AG1005" s="96"/>
      <c r="AH1005" s="42"/>
      <c r="AI1005" s="97"/>
      <c r="AJ1005" s="96"/>
      <c r="AK1005" s="42"/>
      <c r="AL1005" s="97"/>
      <c r="AM1005" s="96"/>
      <c r="AN1005" s="42"/>
      <c r="AO1005" s="97"/>
      <c r="AP1005" s="96"/>
      <c r="AQ1005" s="42"/>
      <c r="AR1005" s="97"/>
      <c r="AT1005" s="96"/>
      <c r="AU1005" s="42"/>
      <c r="AV1005" s="97"/>
      <c r="BC1005" s="32">
        <f>IF(BC1004=0,0,1)</f>
        <v>0</v>
      </c>
    </row>
    <row r="1006" spans="2:59" ht="15" customHeight="1" x14ac:dyDescent="0.3">
      <c r="C1006" s="40" t="s">
        <v>22</v>
      </c>
      <c r="D1006" s="34" t="s">
        <v>501</v>
      </c>
      <c r="E1006" s="35" t="s">
        <v>1051</v>
      </c>
      <c r="F1006" s="96">
        <v>133616</v>
      </c>
      <c r="G1006" s="42">
        <v>140343</v>
      </c>
      <c r="H1006" s="97">
        <v>152863</v>
      </c>
      <c r="I1006" s="96">
        <v>0</v>
      </c>
      <c r="J1006" s="42">
        <v>0</v>
      </c>
      <c r="K1006" s="97">
        <v>0</v>
      </c>
      <c r="L1006" s="96">
        <v>0</v>
      </c>
      <c r="M1006" s="42">
        <v>4000</v>
      </c>
      <c r="N1006" s="97">
        <v>5000</v>
      </c>
      <c r="O1006" s="96">
        <v>0</v>
      </c>
      <c r="P1006" s="42">
        <v>0</v>
      </c>
      <c r="Q1006" s="97">
        <v>0</v>
      </c>
      <c r="R1006" s="96">
        <v>0</v>
      </c>
      <c r="S1006" s="42">
        <v>0</v>
      </c>
      <c r="T1006" s="97">
        <v>0</v>
      </c>
      <c r="U1006" s="96">
        <v>0</v>
      </c>
      <c r="V1006" s="42">
        <v>0</v>
      </c>
      <c r="W1006" s="97">
        <v>0</v>
      </c>
      <c r="X1006" s="96">
        <v>75000</v>
      </c>
      <c r="Y1006" s="42">
        <v>77563</v>
      </c>
      <c r="Z1006" s="97">
        <v>79947</v>
      </c>
      <c r="AA1006" s="96">
        <v>0</v>
      </c>
      <c r="AB1006" s="42">
        <v>0</v>
      </c>
      <c r="AC1006" s="97">
        <v>0</v>
      </c>
      <c r="AD1006" s="96">
        <v>0</v>
      </c>
      <c r="AE1006" s="42">
        <v>0</v>
      </c>
      <c r="AF1006" s="97">
        <v>1000</v>
      </c>
      <c r="AG1006" s="96">
        <v>0</v>
      </c>
      <c r="AH1006" s="42">
        <v>0</v>
      </c>
      <c r="AI1006" s="97">
        <v>0</v>
      </c>
      <c r="AJ1006" s="96">
        <v>0</v>
      </c>
      <c r="AK1006" s="42">
        <v>0</v>
      </c>
      <c r="AL1006" s="97">
        <v>0</v>
      </c>
      <c r="AM1006" s="96">
        <v>0</v>
      </c>
      <c r="AN1006" s="42">
        <v>0</v>
      </c>
      <c r="AO1006" s="97">
        <v>0</v>
      </c>
      <c r="AP1006" s="96"/>
      <c r="AQ1006" s="42"/>
      <c r="AR1006" s="97"/>
      <c r="AT1006" s="96">
        <f t="shared" ref="AT1006:AV1016" si="415">F1006+I1006+L1006+O1006+R1006+U1006+X1006+AA1006+AD1006+AG1006+AJ1006+AM1006+AP1006</f>
        <v>208616</v>
      </c>
      <c r="AU1006" s="42">
        <f t="shared" si="415"/>
        <v>221906</v>
      </c>
      <c r="AV1006" s="97">
        <f t="shared" si="415"/>
        <v>238810</v>
      </c>
      <c r="BC1006" s="32">
        <f t="shared" ref="BC1006:BC1016" si="416">IF(LEN(E1006)&lt;2,0,1)</f>
        <v>1</v>
      </c>
      <c r="BE1006" s="23">
        <v>8</v>
      </c>
      <c r="BF1006" s="23">
        <v>1</v>
      </c>
      <c r="BG1006" s="23">
        <v>1</v>
      </c>
    </row>
    <row r="1007" spans="2:59" ht="15" customHeight="1" x14ac:dyDescent="0.3">
      <c r="C1007" s="40" t="s">
        <v>22</v>
      </c>
      <c r="D1007" s="34" t="s">
        <v>505</v>
      </c>
      <c r="E1007" s="35" t="s">
        <v>1049</v>
      </c>
      <c r="F1007" s="96">
        <v>329018</v>
      </c>
      <c r="G1007" s="42">
        <v>345965</v>
      </c>
      <c r="H1007" s="97">
        <v>377506</v>
      </c>
      <c r="I1007" s="96">
        <v>0</v>
      </c>
      <c r="J1007" s="42">
        <v>0</v>
      </c>
      <c r="K1007" s="97">
        <v>0</v>
      </c>
      <c r="L1007" s="96">
        <v>0</v>
      </c>
      <c r="M1007" s="42">
        <v>0</v>
      </c>
      <c r="N1007" s="97">
        <v>0</v>
      </c>
      <c r="O1007" s="96">
        <v>25184</v>
      </c>
      <c r="P1007" s="42">
        <v>20000</v>
      </c>
      <c r="Q1007" s="97">
        <v>19000</v>
      </c>
      <c r="R1007" s="96">
        <v>0</v>
      </c>
      <c r="S1007" s="42">
        <v>0</v>
      </c>
      <c r="T1007" s="97">
        <v>0</v>
      </c>
      <c r="U1007" s="96">
        <v>0</v>
      </c>
      <c r="V1007" s="42">
        <v>0</v>
      </c>
      <c r="W1007" s="97">
        <v>0</v>
      </c>
      <c r="X1007" s="96">
        <v>0</v>
      </c>
      <c r="Y1007" s="42">
        <v>0</v>
      </c>
      <c r="Z1007" s="97">
        <v>0</v>
      </c>
      <c r="AA1007" s="96">
        <v>0</v>
      </c>
      <c r="AB1007" s="42">
        <v>0</v>
      </c>
      <c r="AC1007" s="97">
        <v>0</v>
      </c>
      <c r="AD1007" s="96">
        <v>0</v>
      </c>
      <c r="AE1007" s="42">
        <v>0</v>
      </c>
      <c r="AF1007" s="97">
        <v>0</v>
      </c>
      <c r="AG1007" s="96">
        <v>0</v>
      </c>
      <c r="AH1007" s="42">
        <v>0</v>
      </c>
      <c r="AI1007" s="97">
        <v>0</v>
      </c>
      <c r="AJ1007" s="96">
        <v>0</v>
      </c>
      <c r="AK1007" s="42">
        <v>0</v>
      </c>
      <c r="AL1007" s="97">
        <v>0</v>
      </c>
      <c r="AM1007" s="96">
        <v>0</v>
      </c>
      <c r="AN1007" s="42">
        <v>0</v>
      </c>
      <c r="AO1007" s="97">
        <v>0</v>
      </c>
      <c r="AP1007" s="96"/>
      <c r="AQ1007" s="42"/>
      <c r="AR1007" s="97"/>
      <c r="AT1007" s="96">
        <f t="shared" si="415"/>
        <v>354202</v>
      </c>
      <c r="AU1007" s="42">
        <f t="shared" si="415"/>
        <v>365965</v>
      </c>
      <c r="AV1007" s="97">
        <f t="shared" si="415"/>
        <v>396506</v>
      </c>
      <c r="BC1007" s="32">
        <f t="shared" si="416"/>
        <v>1</v>
      </c>
      <c r="BE1007" s="23">
        <v>8</v>
      </c>
      <c r="BF1007" s="23">
        <v>1</v>
      </c>
      <c r="BG1007" s="23">
        <f>IF(BF1007=BF1006,BG1006+1,1)</f>
        <v>2</v>
      </c>
    </row>
    <row r="1008" spans="2:59" ht="15" customHeight="1" x14ac:dyDescent="0.3">
      <c r="C1008" s="40" t="s">
        <v>22</v>
      </c>
      <c r="D1008" s="34" t="s">
        <v>811</v>
      </c>
      <c r="E1008" s="35" t="s">
        <v>1050</v>
      </c>
      <c r="F1008" s="96">
        <v>275611</v>
      </c>
      <c r="G1008" s="42">
        <v>289765</v>
      </c>
      <c r="H1008" s="97">
        <v>316107</v>
      </c>
      <c r="I1008" s="96">
        <v>0</v>
      </c>
      <c r="J1008" s="42">
        <v>0</v>
      </c>
      <c r="K1008" s="97">
        <v>0</v>
      </c>
      <c r="L1008" s="96">
        <v>5200</v>
      </c>
      <c r="M1008" s="42">
        <v>4000</v>
      </c>
      <c r="N1008" s="97">
        <v>4000</v>
      </c>
      <c r="O1008" s="96">
        <v>22223</v>
      </c>
      <c r="P1008" s="42">
        <v>25000</v>
      </c>
      <c r="Q1008" s="97">
        <v>23000</v>
      </c>
      <c r="R1008" s="96">
        <v>0</v>
      </c>
      <c r="S1008" s="42">
        <v>0</v>
      </c>
      <c r="T1008" s="97">
        <v>0</v>
      </c>
      <c r="U1008" s="96">
        <v>0</v>
      </c>
      <c r="V1008" s="42">
        <v>0</v>
      </c>
      <c r="W1008" s="97">
        <v>0</v>
      </c>
      <c r="X1008" s="96">
        <v>70000</v>
      </c>
      <c r="Y1008" s="42">
        <v>79000</v>
      </c>
      <c r="Z1008" s="97">
        <v>86000</v>
      </c>
      <c r="AA1008" s="96">
        <v>0</v>
      </c>
      <c r="AB1008" s="42">
        <v>0</v>
      </c>
      <c r="AC1008" s="97">
        <v>0</v>
      </c>
      <c r="AD1008" s="96">
        <v>12500</v>
      </c>
      <c r="AE1008" s="42">
        <v>13379</v>
      </c>
      <c r="AF1008" s="97">
        <v>1000</v>
      </c>
      <c r="AG1008" s="96">
        <v>0</v>
      </c>
      <c r="AH1008" s="42">
        <v>0</v>
      </c>
      <c r="AI1008" s="97">
        <v>0</v>
      </c>
      <c r="AJ1008" s="96">
        <v>0</v>
      </c>
      <c r="AK1008" s="42">
        <v>0</v>
      </c>
      <c r="AL1008" s="97">
        <v>0</v>
      </c>
      <c r="AM1008" s="96">
        <v>254763</v>
      </c>
      <c r="AN1008" s="42">
        <v>249913</v>
      </c>
      <c r="AO1008" s="97">
        <v>242185</v>
      </c>
      <c r="AP1008" s="96"/>
      <c r="AQ1008" s="42"/>
      <c r="AR1008" s="97"/>
      <c r="AT1008" s="96">
        <f t="shared" si="415"/>
        <v>640297</v>
      </c>
      <c r="AU1008" s="42">
        <f t="shared" si="415"/>
        <v>661057</v>
      </c>
      <c r="AV1008" s="97">
        <f t="shared" si="415"/>
        <v>672292</v>
      </c>
      <c r="BC1008" s="32">
        <f t="shared" si="416"/>
        <v>1</v>
      </c>
      <c r="BE1008" s="23">
        <v>8</v>
      </c>
      <c r="BF1008" s="23">
        <v>1</v>
      </c>
      <c r="BG1008" s="23">
        <f t="shared" ref="BG1008:BG1016" si="417">IF(BF1008=BF1007,BG1007+1,1)</f>
        <v>3</v>
      </c>
    </row>
    <row r="1009" spans="3:59" ht="15" customHeight="1" x14ac:dyDescent="0.3">
      <c r="C1009" s="40" t="s">
        <v>22</v>
      </c>
      <c r="D1009" s="34" t="s">
        <v>812</v>
      </c>
      <c r="E1009" s="35" t="s">
        <v>1053</v>
      </c>
      <c r="F1009" s="96">
        <v>39532</v>
      </c>
      <c r="G1009" s="42">
        <v>30815</v>
      </c>
      <c r="H1009" s="97">
        <v>33203</v>
      </c>
      <c r="I1009" s="96">
        <v>0</v>
      </c>
      <c r="J1009" s="42">
        <v>0</v>
      </c>
      <c r="K1009" s="97">
        <v>0</v>
      </c>
      <c r="L1009" s="96">
        <v>0</v>
      </c>
      <c r="M1009" s="42">
        <v>0</v>
      </c>
      <c r="N1009" s="97">
        <v>5000</v>
      </c>
      <c r="O1009" s="96">
        <v>0</v>
      </c>
      <c r="P1009" s="42">
        <v>0</v>
      </c>
      <c r="Q1009" s="97">
        <v>0</v>
      </c>
      <c r="R1009" s="96">
        <v>0</v>
      </c>
      <c r="S1009" s="42">
        <v>0</v>
      </c>
      <c r="T1009" s="97">
        <v>0</v>
      </c>
      <c r="U1009" s="96">
        <v>0</v>
      </c>
      <c r="V1009" s="42">
        <v>0</v>
      </c>
      <c r="W1009" s="97">
        <v>0</v>
      </c>
      <c r="X1009" s="96">
        <v>0</v>
      </c>
      <c r="Y1009" s="42">
        <v>0</v>
      </c>
      <c r="Z1009" s="97">
        <v>0</v>
      </c>
      <c r="AA1009" s="96">
        <v>0</v>
      </c>
      <c r="AB1009" s="42">
        <v>0</v>
      </c>
      <c r="AC1009" s="97">
        <v>0</v>
      </c>
      <c r="AD1009" s="96">
        <v>0</v>
      </c>
      <c r="AE1009" s="42">
        <v>0</v>
      </c>
      <c r="AF1009" s="97">
        <v>0</v>
      </c>
      <c r="AG1009" s="96">
        <v>0</v>
      </c>
      <c r="AH1009" s="42">
        <v>0</v>
      </c>
      <c r="AI1009" s="97">
        <v>0</v>
      </c>
      <c r="AJ1009" s="96">
        <v>0</v>
      </c>
      <c r="AK1009" s="42">
        <v>0</v>
      </c>
      <c r="AL1009" s="97">
        <v>0</v>
      </c>
      <c r="AM1009" s="96">
        <v>0</v>
      </c>
      <c r="AN1009" s="42">
        <v>0</v>
      </c>
      <c r="AO1009" s="97">
        <v>0</v>
      </c>
      <c r="AP1009" s="96"/>
      <c r="AQ1009" s="42"/>
      <c r="AR1009" s="97"/>
      <c r="AT1009" s="96">
        <f t="shared" si="415"/>
        <v>39532</v>
      </c>
      <c r="AU1009" s="42">
        <f t="shared" si="415"/>
        <v>30815</v>
      </c>
      <c r="AV1009" s="97">
        <f t="shared" si="415"/>
        <v>38203</v>
      </c>
      <c r="BC1009" s="32">
        <f t="shared" si="416"/>
        <v>1</v>
      </c>
      <c r="BE1009" s="23">
        <v>8</v>
      </c>
      <c r="BF1009" s="23">
        <v>1</v>
      </c>
      <c r="BG1009" s="23">
        <f t="shared" si="417"/>
        <v>4</v>
      </c>
    </row>
    <row r="1010" spans="3:59" ht="15" customHeight="1" x14ac:dyDescent="0.3">
      <c r="C1010" s="40" t="s">
        <v>22</v>
      </c>
      <c r="D1010" s="34" t="s">
        <v>813</v>
      </c>
      <c r="E1010" s="35" t="s">
        <v>1048</v>
      </c>
      <c r="F1010" s="96">
        <v>174483</v>
      </c>
      <c r="G1010" s="42">
        <v>183347</v>
      </c>
      <c r="H1010" s="97">
        <v>199845</v>
      </c>
      <c r="I1010" s="96">
        <v>0</v>
      </c>
      <c r="J1010" s="42">
        <v>0</v>
      </c>
      <c r="K1010" s="97">
        <v>0</v>
      </c>
      <c r="L1010" s="96">
        <v>0</v>
      </c>
      <c r="M1010" s="42">
        <v>0</v>
      </c>
      <c r="N1010" s="97">
        <v>0</v>
      </c>
      <c r="O1010" s="96">
        <v>0</v>
      </c>
      <c r="P1010" s="42">
        <v>0</v>
      </c>
      <c r="Q1010" s="97">
        <v>0</v>
      </c>
      <c r="R1010" s="96">
        <v>0</v>
      </c>
      <c r="S1010" s="42">
        <v>0</v>
      </c>
      <c r="T1010" s="97">
        <v>0</v>
      </c>
      <c r="U1010" s="96">
        <v>0</v>
      </c>
      <c r="V1010" s="42">
        <v>0</v>
      </c>
      <c r="W1010" s="97">
        <v>0</v>
      </c>
      <c r="X1010" s="96">
        <v>80000</v>
      </c>
      <c r="Y1010" s="42">
        <v>85000</v>
      </c>
      <c r="Z1010" s="97">
        <v>87000</v>
      </c>
      <c r="AA1010" s="96">
        <v>0</v>
      </c>
      <c r="AB1010" s="42">
        <v>0</v>
      </c>
      <c r="AC1010" s="97">
        <v>0</v>
      </c>
      <c r="AD1010" s="96">
        <v>0</v>
      </c>
      <c r="AE1010" s="42">
        <v>0</v>
      </c>
      <c r="AF1010" s="97">
        <v>0</v>
      </c>
      <c r="AG1010" s="96">
        <v>0</v>
      </c>
      <c r="AH1010" s="42">
        <v>0</v>
      </c>
      <c r="AI1010" s="97">
        <v>0</v>
      </c>
      <c r="AJ1010" s="96">
        <v>0</v>
      </c>
      <c r="AK1010" s="42">
        <v>0</v>
      </c>
      <c r="AL1010" s="97">
        <v>0</v>
      </c>
      <c r="AM1010" s="96">
        <v>0</v>
      </c>
      <c r="AN1010" s="42">
        <v>0</v>
      </c>
      <c r="AO1010" s="97">
        <v>0</v>
      </c>
      <c r="AP1010" s="96"/>
      <c r="AQ1010" s="42"/>
      <c r="AR1010" s="97"/>
      <c r="AT1010" s="96">
        <f t="shared" si="415"/>
        <v>254483</v>
      </c>
      <c r="AU1010" s="42">
        <f t="shared" si="415"/>
        <v>268347</v>
      </c>
      <c r="AV1010" s="97">
        <f t="shared" si="415"/>
        <v>286845</v>
      </c>
      <c r="BC1010" s="32">
        <f t="shared" si="416"/>
        <v>1</v>
      </c>
      <c r="BE1010" s="23">
        <v>8</v>
      </c>
      <c r="BF1010" s="23">
        <v>1</v>
      </c>
      <c r="BG1010" s="23">
        <f t="shared" si="417"/>
        <v>5</v>
      </c>
    </row>
    <row r="1011" spans="3:59" ht="15" hidden="1" customHeight="1" x14ac:dyDescent="0.3">
      <c r="C1011" s="40" t="s">
        <v>22</v>
      </c>
      <c r="D1011" s="34" t="s">
        <v>2</v>
      </c>
      <c r="E1011" s="35" t="s">
        <v>2</v>
      </c>
      <c r="F1011" s="96">
        <v>0</v>
      </c>
      <c r="G1011" s="42">
        <v>0</v>
      </c>
      <c r="H1011" s="97">
        <v>0</v>
      </c>
      <c r="I1011" s="96">
        <v>0</v>
      </c>
      <c r="J1011" s="42">
        <v>0</v>
      </c>
      <c r="K1011" s="97">
        <v>0</v>
      </c>
      <c r="L1011" s="96">
        <v>0</v>
      </c>
      <c r="M1011" s="42">
        <v>0</v>
      </c>
      <c r="N1011" s="97">
        <v>0</v>
      </c>
      <c r="O1011" s="96">
        <v>0</v>
      </c>
      <c r="P1011" s="42">
        <v>0</v>
      </c>
      <c r="Q1011" s="97">
        <v>0</v>
      </c>
      <c r="R1011" s="96">
        <v>0</v>
      </c>
      <c r="S1011" s="42">
        <v>0</v>
      </c>
      <c r="T1011" s="97">
        <v>0</v>
      </c>
      <c r="U1011" s="96">
        <v>0</v>
      </c>
      <c r="V1011" s="42">
        <v>0</v>
      </c>
      <c r="W1011" s="97">
        <v>0</v>
      </c>
      <c r="X1011" s="96">
        <v>0</v>
      </c>
      <c r="Y1011" s="42">
        <v>0</v>
      </c>
      <c r="Z1011" s="97">
        <v>0</v>
      </c>
      <c r="AA1011" s="96">
        <v>0</v>
      </c>
      <c r="AB1011" s="42">
        <v>0</v>
      </c>
      <c r="AC1011" s="97">
        <v>0</v>
      </c>
      <c r="AD1011" s="96">
        <v>0</v>
      </c>
      <c r="AE1011" s="42">
        <v>0</v>
      </c>
      <c r="AF1011" s="97">
        <v>0</v>
      </c>
      <c r="AG1011" s="96">
        <v>0</v>
      </c>
      <c r="AH1011" s="42">
        <v>0</v>
      </c>
      <c r="AI1011" s="97">
        <v>0</v>
      </c>
      <c r="AJ1011" s="96">
        <v>0</v>
      </c>
      <c r="AK1011" s="42">
        <v>0</v>
      </c>
      <c r="AL1011" s="97">
        <v>0</v>
      </c>
      <c r="AM1011" s="96">
        <v>0</v>
      </c>
      <c r="AN1011" s="42">
        <v>0</v>
      </c>
      <c r="AO1011" s="97">
        <v>0</v>
      </c>
      <c r="AP1011" s="96"/>
      <c r="AQ1011" s="42"/>
      <c r="AR1011" s="97"/>
      <c r="AT1011" s="96">
        <f t="shared" si="415"/>
        <v>0</v>
      </c>
      <c r="AU1011" s="42">
        <f t="shared" si="415"/>
        <v>0</v>
      </c>
      <c r="AV1011" s="97">
        <f t="shared" si="415"/>
        <v>0</v>
      </c>
      <c r="BC1011" s="32">
        <f t="shared" si="416"/>
        <v>0</v>
      </c>
      <c r="BE1011" s="23">
        <v>8</v>
      </c>
      <c r="BF1011" s="23">
        <v>1</v>
      </c>
      <c r="BG1011" s="23">
        <f t="shared" si="417"/>
        <v>6</v>
      </c>
    </row>
    <row r="1012" spans="3:59" ht="15" hidden="1" customHeight="1" x14ac:dyDescent="0.3">
      <c r="C1012" s="40" t="s">
        <v>22</v>
      </c>
      <c r="D1012" s="34" t="s">
        <v>2</v>
      </c>
      <c r="E1012" s="35" t="s">
        <v>2</v>
      </c>
      <c r="F1012" s="96">
        <v>0</v>
      </c>
      <c r="G1012" s="42">
        <v>0</v>
      </c>
      <c r="H1012" s="97">
        <v>0</v>
      </c>
      <c r="I1012" s="96">
        <v>0</v>
      </c>
      <c r="J1012" s="42">
        <v>0</v>
      </c>
      <c r="K1012" s="97">
        <v>0</v>
      </c>
      <c r="L1012" s="96">
        <v>0</v>
      </c>
      <c r="M1012" s="42">
        <v>0</v>
      </c>
      <c r="N1012" s="97">
        <v>0</v>
      </c>
      <c r="O1012" s="96">
        <v>0</v>
      </c>
      <c r="P1012" s="42">
        <v>0</v>
      </c>
      <c r="Q1012" s="97">
        <v>0</v>
      </c>
      <c r="R1012" s="96">
        <v>0</v>
      </c>
      <c r="S1012" s="42">
        <v>0</v>
      </c>
      <c r="T1012" s="97">
        <v>0</v>
      </c>
      <c r="U1012" s="96">
        <v>0</v>
      </c>
      <c r="V1012" s="42">
        <v>0</v>
      </c>
      <c r="W1012" s="97">
        <v>0</v>
      </c>
      <c r="X1012" s="96">
        <v>0</v>
      </c>
      <c r="Y1012" s="42">
        <v>0</v>
      </c>
      <c r="Z1012" s="97">
        <v>0</v>
      </c>
      <c r="AA1012" s="96">
        <v>0</v>
      </c>
      <c r="AB1012" s="42">
        <v>0</v>
      </c>
      <c r="AC1012" s="97">
        <v>0</v>
      </c>
      <c r="AD1012" s="96">
        <v>0</v>
      </c>
      <c r="AE1012" s="42">
        <v>0</v>
      </c>
      <c r="AF1012" s="97">
        <v>0</v>
      </c>
      <c r="AG1012" s="96">
        <v>0</v>
      </c>
      <c r="AH1012" s="42">
        <v>0</v>
      </c>
      <c r="AI1012" s="97">
        <v>0</v>
      </c>
      <c r="AJ1012" s="96">
        <v>0</v>
      </c>
      <c r="AK1012" s="42">
        <v>0</v>
      </c>
      <c r="AL1012" s="97">
        <v>0</v>
      </c>
      <c r="AM1012" s="96">
        <v>0</v>
      </c>
      <c r="AN1012" s="42">
        <v>0</v>
      </c>
      <c r="AO1012" s="97">
        <v>0</v>
      </c>
      <c r="AP1012" s="96"/>
      <c r="AQ1012" s="42"/>
      <c r="AR1012" s="97"/>
      <c r="AT1012" s="96">
        <f t="shared" si="415"/>
        <v>0</v>
      </c>
      <c r="AU1012" s="42">
        <f t="shared" si="415"/>
        <v>0</v>
      </c>
      <c r="AV1012" s="97">
        <f t="shared" si="415"/>
        <v>0</v>
      </c>
      <c r="BC1012" s="32">
        <f t="shared" si="416"/>
        <v>0</v>
      </c>
      <c r="BE1012" s="23">
        <v>8</v>
      </c>
      <c r="BF1012" s="23">
        <v>1</v>
      </c>
      <c r="BG1012" s="23">
        <f t="shared" si="417"/>
        <v>7</v>
      </c>
    </row>
    <row r="1013" spans="3:59" ht="15" hidden="1" customHeight="1" x14ac:dyDescent="0.3">
      <c r="C1013" s="40" t="s">
        <v>22</v>
      </c>
      <c r="D1013" s="34" t="s">
        <v>2</v>
      </c>
      <c r="E1013" s="35" t="s">
        <v>2</v>
      </c>
      <c r="F1013" s="96">
        <v>0</v>
      </c>
      <c r="G1013" s="42">
        <v>0</v>
      </c>
      <c r="H1013" s="97">
        <v>0</v>
      </c>
      <c r="I1013" s="96">
        <v>0</v>
      </c>
      <c r="J1013" s="42">
        <v>0</v>
      </c>
      <c r="K1013" s="97">
        <v>0</v>
      </c>
      <c r="L1013" s="96">
        <v>0</v>
      </c>
      <c r="M1013" s="42">
        <v>0</v>
      </c>
      <c r="N1013" s="97">
        <v>0</v>
      </c>
      <c r="O1013" s="96">
        <v>0</v>
      </c>
      <c r="P1013" s="42">
        <v>0</v>
      </c>
      <c r="Q1013" s="97">
        <v>0</v>
      </c>
      <c r="R1013" s="96">
        <v>0</v>
      </c>
      <c r="S1013" s="42">
        <v>0</v>
      </c>
      <c r="T1013" s="97">
        <v>0</v>
      </c>
      <c r="U1013" s="96">
        <v>0</v>
      </c>
      <c r="V1013" s="42">
        <v>0</v>
      </c>
      <c r="W1013" s="97">
        <v>0</v>
      </c>
      <c r="X1013" s="96">
        <v>0</v>
      </c>
      <c r="Y1013" s="42">
        <v>0</v>
      </c>
      <c r="Z1013" s="97">
        <v>0</v>
      </c>
      <c r="AA1013" s="96">
        <v>0</v>
      </c>
      <c r="AB1013" s="42">
        <v>0</v>
      </c>
      <c r="AC1013" s="97">
        <v>0</v>
      </c>
      <c r="AD1013" s="96">
        <v>0</v>
      </c>
      <c r="AE1013" s="42">
        <v>0</v>
      </c>
      <c r="AF1013" s="97">
        <v>0</v>
      </c>
      <c r="AG1013" s="96">
        <v>0</v>
      </c>
      <c r="AH1013" s="42">
        <v>0</v>
      </c>
      <c r="AI1013" s="97">
        <v>0</v>
      </c>
      <c r="AJ1013" s="96">
        <v>0</v>
      </c>
      <c r="AK1013" s="42">
        <v>0</v>
      </c>
      <c r="AL1013" s="97">
        <v>0</v>
      </c>
      <c r="AM1013" s="96">
        <v>0</v>
      </c>
      <c r="AN1013" s="42">
        <v>0</v>
      </c>
      <c r="AO1013" s="97">
        <v>0</v>
      </c>
      <c r="AP1013" s="96"/>
      <c r="AQ1013" s="42"/>
      <c r="AR1013" s="97"/>
      <c r="AT1013" s="96">
        <f t="shared" si="415"/>
        <v>0</v>
      </c>
      <c r="AU1013" s="42">
        <f t="shared" si="415"/>
        <v>0</v>
      </c>
      <c r="AV1013" s="97">
        <f t="shared" si="415"/>
        <v>0</v>
      </c>
      <c r="BC1013" s="32">
        <f t="shared" si="416"/>
        <v>0</v>
      </c>
      <c r="BE1013" s="23">
        <v>8</v>
      </c>
      <c r="BF1013" s="23">
        <v>1</v>
      </c>
      <c r="BG1013" s="23">
        <f t="shared" si="417"/>
        <v>8</v>
      </c>
    </row>
    <row r="1014" spans="3:59" ht="15" hidden="1" customHeight="1" x14ac:dyDescent="0.3">
      <c r="C1014" s="40" t="s">
        <v>22</v>
      </c>
      <c r="D1014" s="34" t="s">
        <v>2</v>
      </c>
      <c r="E1014" s="35" t="s">
        <v>2</v>
      </c>
      <c r="F1014" s="96">
        <v>0</v>
      </c>
      <c r="G1014" s="42">
        <v>0</v>
      </c>
      <c r="H1014" s="97">
        <v>0</v>
      </c>
      <c r="I1014" s="96">
        <v>0</v>
      </c>
      <c r="J1014" s="42">
        <v>0</v>
      </c>
      <c r="K1014" s="97">
        <v>0</v>
      </c>
      <c r="L1014" s="96">
        <v>0</v>
      </c>
      <c r="M1014" s="42">
        <v>0</v>
      </c>
      <c r="N1014" s="97">
        <v>0</v>
      </c>
      <c r="O1014" s="96">
        <v>0</v>
      </c>
      <c r="P1014" s="42">
        <v>0</v>
      </c>
      <c r="Q1014" s="97">
        <v>0</v>
      </c>
      <c r="R1014" s="96">
        <v>0</v>
      </c>
      <c r="S1014" s="42">
        <v>0</v>
      </c>
      <c r="T1014" s="97">
        <v>0</v>
      </c>
      <c r="U1014" s="96">
        <v>0</v>
      </c>
      <c r="V1014" s="42">
        <v>0</v>
      </c>
      <c r="W1014" s="97">
        <v>0</v>
      </c>
      <c r="X1014" s="96">
        <v>0</v>
      </c>
      <c r="Y1014" s="42">
        <v>0</v>
      </c>
      <c r="Z1014" s="97">
        <v>0</v>
      </c>
      <c r="AA1014" s="96">
        <v>0</v>
      </c>
      <c r="AB1014" s="42">
        <v>0</v>
      </c>
      <c r="AC1014" s="97">
        <v>0</v>
      </c>
      <c r="AD1014" s="96">
        <v>0</v>
      </c>
      <c r="AE1014" s="42">
        <v>0</v>
      </c>
      <c r="AF1014" s="97">
        <v>0</v>
      </c>
      <c r="AG1014" s="96">
        <v>0</v>
      </c>
      <c r="AH1014" s="42">
        <v>0</v>
      </c>
      <c r="AI1014" s="97">
        <v>0</v>
      </c>
      <c r="AJ1014" s="96">
        <v>0</v>
      </c>
      <c r="AK1014" s="42">
        <v>0</v>
      </c>
      <c r="AL1014" s="97">
        <v>0</v>
      </c>
      <c r="AM1014" s="96">
        <v>0</v>
      </c>
      <c r="AN1014" s="42">
        <v>0</v>
      </c>
      <c r="AO1014" s="97">
        <v>0</v>
      </c>
      <c r="AP1014" s="96"/>
      <c r="AQ1014" s="42"/>
      <c r="AR1014" s="97"/>
      <c r="AT1014" s="96">
        <f t="shared" si="415"/>
        <v>0</v>
      </c>
      <c r="AU1014" s="42">
        <f t="shared" si="415"/>
        <v>0</v>
      </c>
      <c r="AV1014" s="97">
        <f t="shared" si="415"/>
        <v>0</v>
      </c>
      <c r="BC1014" s="32">
        <f t="shared" si="416"/>
        <v>0</v>
      </c>
      <c r="BE1014" s="23">
        <v>8</v>
      </c>
      <c r="BF1014" s="23">
        <v>1</v>
      </c>
      <c r="BG1014" s="23">
        <f t="shared" si="417"/>
        <v>9</v>
      </c>
    </row>
    <row r="1015" spans="3:59" ht="15" hidden="1" customHeight="1" x14ac:dyDescent="0.3">
      <c r="C1015" s="40" t="s">
        <v>22</v>
      </c>
      <c r="D1015" s="34" t="s">
        <v>2</v>
      </c>
      <c r="E1015" s="35" t="s">
        <v>2</v>
      </c>
      <c r="F1015" s="96">
        <v>0</v>
      </c>
      <c r="G1015" s="42">
        <v>0</v>
      </c>
      <c r="H1015" s="97">
        <v>0</v>
      </c>
      <c r="I1015" s="96">
        <v>0</v>
      </c>
      <c r="J1015" s="42">
        <v>0</v>
      </c>
      <c r="K1015" s="97">
        <v>0</v>
      </c>
      <c r="L1015" s="96">
        <v>0</v>
      </c>
      <c r="M1015" s="42">
        <v>0</v>
      </c>
      <c r="N1015" s="97">
        <v>0</v>
      </c>
      <c r="O1015" s="96">
        <v>0</v>
      </c>
      <c r="P1015" s="42">
        <v>0</v>
      </c>
      <c r="Q1015" s="97">
        <v>0</v>
      </c>
      <c r="R1015" s="96">
        <v>0</v>
      </c>
      <c r="S1015" s="42">
        <v>0</v>
      </c>
      <c r="T1015" s="97">
        <v>0</v>
      </c>
      <c r="U1015" s="96">
        <v>0</v>
      </c>
      <c r="V1015" s="42">
        <v>0</v>
      </c>
      <c r="W1015" s="97">
        <v>0</v>
      </c>
      <c r="X1015" s="96">
        <v>0</v>
      </c>
      <c r="Y1015" s="42">
        <v>0</v>
      </c>
      <c r="Z1015" s="97">
        <v>0</v>
      </c>
      <c r="AA1015" s="96">
        <v>0</v>
      </c>
      <c r="AB1015" s="42">
        <v>0</v>
      </c>
      <c r="AC1015" s="97">
        <v>0</v>
      </c>
      <c r="AD1015" s="96">
        <v>0</v>
      </c>
      <c r="AE1015" s="42">
        <v>0</v>
      </c>
      <c r="AF1015" s="97">
        <v>0</v>
      </c>
      <c r="AG1015" s="96">
        <v>0</v>
      </c>
      <c r="AH1015" s="42">
        <v>0</v>
      </c>
      <c r="AI1015" s="97">
        <v>0</v>
      </c>
      <c r="AJ1015" s="96">
        <v>0</v>
      </c>
      <c r="AK1015" s="42">
        <v>0</v>
      </c>
      <c r="AL1015" s="97">
        <v>0</v>
      </c>
      <c r="AM1015" s="96">
        <v>0</v>
      </c>
      <c r="AN1015" s="42">
        <v>0</v>
      </c>
      <c r="AO1015" s="97">
        <v>0</v>
      </c>
      <c r="AP1015" s="96"/>
      <c r="AQ1015" s="42"/>
      <c r="AR1015" s="97"/>
      <c r="AT1015" s="96">
        <f t="shared" si="415"/>
        <v>0</v>
      </c>
      <c r="AU1015" s="42">
        <f t="shared" si="415"/>
        <v>0</v>
      </c>
      <c r="AV1015" s="97">
        <f t="shared" si="415"/>
        <v>0</v>
      </c>
      <c r="BC1015" s="32">
        <f t="shared" si="416"/>
        <v>0</v>
      </c>
      <c r="BE1015" s="23">
        <v>8</v>
      </c>
      <c r="BF1015" s="23">
        <v>1</v>
      </c>
      <c r="BG1015" s="23">
        <f t="shared" si="417"/>
        <v>10</v>
      </c>
    </row>
    <row r="1016" spans="3:59" ht="15" customHeight="1" x14ac:dyDescent="0.3">
      <c r="C1016" s="40" t="s">
        <v>23</v>
      </c>
      <c r="D1016" s="34" t="s">
        <v>814</v>
      </c>
      <c r="E1016" s="35" t="s">
        <v>1054</v>
      </c>
      <c r="F1016" s="96">
        <v>0</v>
      </c>
      <c r="G1016" s="42">
        <v>0</v>
      </c>
      <c r="H1016" s="97">
        <v>0</v>
      </c>
      <c r="I1016" s="96">
        <v>0</v>
      </c>
      <c r="J1016" s="42">
        <v>0</v>
      </c>
      <c r="K1016" s="97">
        <v>0</v>
      </c>
      <c r="L1016" s="96">
        <v>0</v>
      </c>
      <c r="M1016" s="42">
        <v>0</v>
      </c>
      <c r="N1016" s="97">
        <v>0</v>
      </c>
      <c r="O1016" s="96">
        <v>0</v>
      </c>
      <c r="P1016" s="42">
        <v>0</v>
      </c>
      <c r="Q1016" s="97">
        <v>0</v>
      </c>
      <c r="R1016" s="96">
        <v>2653</v>
      </c>
      <c r="S1016" s="42">
        <v>2772</v>
      </c>
      <c r="T1016" s="97">
        <v>2899</v>
      </c>
      <c r="U1016" s="96">
        <v>0</v>
      </c>
      <c r="V1016" s="42">
        <v>0</v>
      </c>
      <c r="W1016" s="97">
        <v>0</v>
      </c>
      <c r="X1016" s="96">
        <v>0</v>
      </c>
      <c r="Y1016" s="42">
        <v>0</v>
      </c>
      <c r="Z1016" s="97">
        <v>0</v>
      </c>
      <c r="AA1016" s="96">
        <v>0</v>
      </c>
      <c r="AB1016" s="42">
        <v>0</v>
      </c>
      <c r="AC1016" s="97">
        <v>0</v>
      </c>
      <c r="AD1016" s="96">
        <v>0</v>
      </c>
      <c r="AE1016" s="42">
        <v>0</v>
      </c>
      <c r="AF1016" s="97">
        <v>0</v>
      </c>
      <c r="AG1016" s="96">
        <v>0</v>
      </c>
      <c r="AH1016" s="42">
        <v>0</v>
      </c>
      <c r="AI1016" s="97">
        <v>0</v>
      </c>
      <c r="AJ1016" s="96">
        <v>0</v>
      </c>
      <c r="AK1016" s="42">
        <v>0</v>
      </c>
      <c r="AL1016" s="97">
        <v>0</v>
      </c>
      <c r="AM1016" s="96">
        <v>0</v>
      </c>
      <c r="AN1016" s="42">
        <v>0</v>
      </c>
      <c r="AO1016" s="97">
        <v>0</v>
      </c>
      <c r="AP1016" s="96"/>
      <c r="AQ1016" s="42"/>
      <c r="AR1016" s="97"/>
      <c r="AT1016" s="96">
        <f t="shared" si="415"/>
        <v>2653</v>
      </c>
      <c r="AU1016" s="42">
        <f t="shared" si="415"/>
        <v>2772</v>
      </c>
      <c r="AV1016" s="97">
        <f t="shared" si="415"/>
        <v>2899</v>
      </c>
      <c r="BC1016" s="32">
        <f t="shared" si="416"/>
        <v>1</v>
      </c>
      <c r="BE1016" s="23">
        <v>8</v>
      </c>
      <c r="BF1016" s="23">
        <v>2</v>
      </c>
      <c r="BG1016" s="23">
        <f t="shared" si="417"/>
        <v>1</v>
      </c>
    </row>
    <row r="1017" spans="3:59" ht="15" customHeight="1" x14ac:dyDescent="0.3">
      <c r="C1017" s="50" t="str">
        <f>IF(LEN(E1016)&lt;1,"","Total: " &amp; LEFT(E1016,LEN(E1016)-21) &amp; "Municipalities")</f>
        <v>Total: Bojanala Platinum Municipalities</v>
      </c>
      <c r="D1017" s="51"/>
      <c r="E1017" s="52"/>
      <c r="F1017" s="63">
        <f>SUM(F1006:F1016)</f>
        <v>952260</v>
      </c>
      <c r="G1017" s="54">
        <f>SUM(G1006:G1016)</f>
        <v>990235</v>
      </c>
      <c r="H1017" s="64">
        <f>SUM(H1006:H1016)</f>
        <v>1079524</v>
      </c>
      <c r="I1017" s="63">
        <f t="shared" ref="I1017:Q1017" si="418">SUM(I1006:I1016)</f>
        <v>0</v>
      </c>
      <c r="J1017" s="54">
        <f t="shared" si="418"/>
        <v>0</v>
      </c>
      <c r="K1017" s="64">
        <f t="shared" si="418"/>
        <v>0</v>
      </c>
      <c r="L1017" s="63">
        <f t="shared" si="418"/>
        <v>5200</v>
      </c>
      <c r="M1017" s="54">
        <f t="shared" si="418"/>
        <v>8000</v>
      </c>
      <c r="N1017" s="64">
        <f t="shared" si="418"/>
        <v>14000</v>
      </c>
      <c r="O1017" s="63">
        <f t="shared" si="418"/>
        <v>47407</v>
      </c>
      <c r="P1017" s="54">
        <f t="shared" si="418"/>
        <v>45000</v>
      </c>
      <c r="Q1017" s="64">
        <f t="shared" si="418"/>
        <v>42000</v>
      </c>
      <c r="R1017" s="63">
        <f>SUM(R1006:R1016)</f>
        <v>2653</v>
      </c>
      <c r="S1017" s="54">
        <f>SUM(S1006:S1016)</f>
        <v>2772</v>
      </c>
      <c r="T1017" s="64">
        <f>SUM(T1006:T1016)</f>
        <v>2899</v>
      </c>
      <c r="U1017" s="63">
        <f t="shared" ref="U1017:AL1017" si="419">SUM(U1006:U1016)</f>
        <v>0</v>
      </c>
      <c r="V1017" s="54">
        <f t="shared" si="419"/>
        <v>0</v>
      </c>
      <c r="W1017" s="64">
        <f t="shared" si="419"/>
        <v>0</v>
      </c>
      <c r="X1017" s="63">
        <f t="shared" si="419"/>
        <v>225000</v>
      </c>
      <c r="Y1017" s="54">
        <f t="shared" si="419"/>
        <v>241563</v>
      </c>
      <c r="Z1017" s="64">
        <f t="shared" si="419"/>
        <v>252947</v>
      </c>
      <c r="AA1017" s="63">
        <f t="shared" si="419"/>
        <v>0</v>
      </c>
      <c r="AB1017" s="54">
        <f t="shared" si="419"/>
        <v>0</v>
      </c>
      <c r="AC1017" s="64">
        <f t="shared" si="419"/>
        <v>0</v>
      </c>
      <c r="AD1017" s="63">
        <f t="shared" si="419"/>
        <v>12500</v>
      </c>
      <c r="AE1017" s="54">
        <f t="shared" si="419"/>
        <v>13379</v>
      </c>
      <c r="AF1017" s="64">
        <f t="shared" si="419"/>
        <v>2000</v>
      </c>
      <c r="AG1017" s="63">
        <f t="shared" si="419"/>
        <v>0</v>
      </c>
      <c r="AH1017" s="54">
        <f t="shared" si="419"/>
        <v>0</v>
      </c>
      <c r="AI1017" s="64">
        <f t="shared" si="419"/>
        <v>0</v>
      </c>
      <c r="AJ1017" s="63">
        <f t="shared" si="419"/>
        <v>0</v>
      </c>
      <c r="AK1017" s="54">
        <f t="shared" si="419"/>
        <v>0</v>
      </c>
      <c r="AL1017" s="64">
        <f t="shared" si="419"/>
        <v>0</v>
      </c>
      <c r="AM1017" s="63">
        <f>SUM(AM1006:AM1016)</f>
        <v>254763</v>
      </c>
      <c r="AN1017" s="54">
        <f>SUM(AN1006:AN1016)</f>
        <v>249913</v>
      </c>
      <c r="AO1017" s="64">
        <f>SUM(AO1006:AO1016)</f>
        <v>242185</v>
      </c>
      <c r="AP1017" s="63"/>
      <c r="AQ1017" s="54"/>
      <c r="AR1017" s="64"/>
      <c r="AT1017" s="63">
        <f t="shared" ref="AT1017:AV1017" si="420">SUM(AT1006:AT1016)</f>
        <v>1499783</v>
      </c>
      <c r="AU1017" s="54">
        <f t="shared" si="420"/>
        <v>1550862</v>
      </c>
      <c r="AV1017" s="64">
        <f t="shared" si="420"/>
        <v>1635555</v>
      </c>
      <c r="BC1017" s="32">
        <f>IF(SUM(BC1006:BC1016)=0,0,1)</f>
        <v>1</v>
      </c>
    </row>
    <row r="1018" spans="3:59" ht="15" customHeight="1" x14ac:dyDescent="0.3">
      <c r="C1018" s="40"/>
      <c r="D1018" s="34"/>
      <c r="E1018" s="35"/>
      <c r="F1018" s="96"/>
      <c r="G1018" s="42"/>
      <c r="H1018" s="97"/>
      <c r="I1018" s="96"/>
      <c r="J1018" s="42"/>
      <c r="K1018" s="97"/>
      <c r="L1018" s="96"/>
      <c r="M1018" s="42"/>
      <c r="N1018" s="97"/>
      <c r="O1018" s="96"/>
      <c r="P1018" s="42"/>
      <c r="Q1018" s="97"/>
      <c r="R1018" s="96"/>
      <c r="S1018" s="42"/>
      <c r="T1018" s="97"/>
      <c r="U1018" s="96"/>
      <c r="V1018" s="42"/>
      <c r="W1018" s="97"/>
      <c r="X1018" s="96"/>
      <c r="Y1018" s="42"/>
      <c r="Z1018" s="97"/>
      <c r="AA1018" s="96"/>
      <c r="AB1018" s="42"/>
      <c r="AC1018" s="97"/>
      <c r="AD1018" s="96"/>
      <c r="AE1018" s="42"/>
      <c r="AF1018" s="97"/>
      <c r="AG1018" s="96"/>
      <c r="AH1018" s="42"/>
      <c r="AI1018" s="97"/>
      <c r="AJ1018" s="96"/>
      <c r="AK1018" s="42"/>
      <c r="AL1018" s="97"/>
      <c r="AM1018" s="96"/>
      <c r="AN1018" s="42"/>
      <c r="AO1018" s="97"/>
      <c r="AP1018" s="96"/>
      <c r="AQ1018" s="42"/>
      <c r="AR1018" s="97"/>
      <c r="AT1018" s="96"/>
      <c r="AU1018" s="42"/>
      <c r="AV1018" s="97"/>
      <c r="BC1018" s="32">
        <f>IF(BC1017=0,0,1)</f>
        <v>1</v>
      </c>
    </row>
    <row r="1019" spans="3:59" ht="15" customHeight="1" x14ac:dyDescent="0.3">
      <c r="C1019" s="40" t="s">
        <v>22</v>
      </c>
      <c r="D1019" s="34" t="s">
        <v>815</v>
      </c>
      <c r="E1019" s="35" t="s">
        <v>1055</v>
      </c>
      <c r="F1019" s="96">
        <v>43985</v>
      </c>
      <c r="G1019" s="42">
        <v>35501</v>
      </c>
      <c r="H1019" s="97">
        <v>38322</v>
      </c>
      <c r="I1019" s="96">
        <v>0</v>
      </c>
      <c r="J1019" s="42">
        <v>0</v>
      </c>
      <c r="K1019" s="97">
        <v>0</v>
      </c>
      <c r="L1019" s="96">
        <v>0</v>
      </c>
      <c r="M1019" s="42">
        <v>0</v>
      </c>
      <c r="N1019" s="97">
        <v>0</v>
      </c>
      <c r="O1019" s="96">
        <v>0</v>
      </c>
      <c r="P1019" s="42">
        <v>0</v>
      </c>
      <c r="Q1019" s="97">
        <v>0</v>
      </c>
      <c r="R1019" s="96">
        <v>0</v>
      </c>
      <c r="S1019" s="42">
        <v>0</v>
      </c>
      <c r="T1019" s="97">
        <v>0</v>
      </c>
      <c r="U1019" s="96">
        <v>0</v>
      </c>
      <c r="V1019" s="42">
        <v>0</v>
      </c>
      <c r="W1019" s="97">
        <v>0</v>
      </c>
      <c r="X1019" s="96">
        <v>0</v>
      </c>
      <c r="Y1019" s="42">
        <v>0</v>
      </c>
      <c r="Z1019" s="97">
        <v>0</v>
      </c>
      <c r="AA1019" s="96">
        <v>0</v>
      </c>
      <c r="AB1019" s="42">
        <v>0</v>
      </c>
      <c r="AC1019" s="97">
        <v>0</v>
      </c>
      <c r="AD1019" s="96">
        <v>0</v>
      </c>
      <c r="AE1019" s="42">
        <v>0</v>
      </c>
      <c r="AF1019" s="97">
        <v>0</v>
      </c>
      <c r="AG1019" s="96">
        <v>0</v>
      </c>
      <c r="AH1019" s="42">
        <v>0</v>
      </c>
      <c r="AI1019" s="97">
        <v>0</v>
      </c>
      <c r="AJ1019" s="96">
        <v>0</v>
      </c>
      <c r="AK1019" s="42">
        <v>0</v>
      </c>
      <c r="AL1019" s="97">
        <v>0</v>
      </c>
      <c r="AM1019" s="96">
        <v>0</v>
      </c>
      <c r="AN1019" s="42">
        <v>0</v>
      </c>
      <c r="AO1019" s="97">
        <v>0</v>
      </c>
      <c r="AP1019" s="96"/>
      <c r="AQ1019" s="42"/>
      <c r="AR1019" s="97"/>
      <c r="AT1019" s="96">
        <f t="shared" ref="AT1019:AV1029" si="421">F1019+I1019+L1019+O1019+R1019+U1019+X1019+AA1019+AD1019+AG1019+AJ1019+AM1019+AP1019</f>
        <v>43985</v>
      </c>
      <c r="AU1019" s="42">
        <f t="shared" si="421"/>
        <v>35501</v>
      </c>
      <c r="AV1019" s="97">
        <f t="shared" si="421"/>
        <v>38322</v>
      </c>
      <c r="BC1019" s="32">
        <f t="shared" ref="BC1019:BC1029" si="422">IF(LEN(E1019)&lt;2,0,1)</f>
        <v>1</v>
      </c>
      <c r="BE1019" s="23">
        <v>8</v>
      </c>
      <c r="BF1019" s="23">
        <v>3</v>
      </c>
      <c r="BG1019" s="23">
        <v>1</v>
      </c>
    </row>
    <row r="1020" spans="3:59" ht="15" customHeight="1" x14ac:dyDescent="0.3">
      <c r="C1020" s="40" t="s">
        <v>22</v>
      </c>
      <c r="D1020" s="34" t="s">
        <v>816</v>
      </c>
      <c r="E1020" s="35" t="s">
        <v>1052</v>
      </c>
      <c r="F1020" s="96">
        <v>43845</v>
      </c>
      <c r="G1020" s="42">
        <v>35353</v>
      </c>
      <c r="H1020" s="97">
        <v>38161</v>
      </c>
      <c r="I1020" s="96">
        <v>0</v>
      </c>
      <c r="J1020" s="42">
        <v>0</v>
      </c>
      <c r="K1020" s="97">
        <v>0</v>
      </c>
      <c r="L1020" s="96">
        <v>0</v>
      </c>
      <c r="M1020" s="42">
        <v>0</v>
      </c>
      <c r="N1020" s="97">
        <v>0</v>
      </c>
      <c r="O1020" s="96">
        <v>0</v>
      </c>
      <c r="P1020" s="42">
        <v>4620</v>
      </c>
      <c r="Q1020" s="97">
        <v>4500</v>
      </c>
      <c r="R1020" s="96">
        <v>0</v>
      </c>
      <c r="S1020" s="42">
        <v>0</v>
      </c>
      <c r="T1020" s="97">
        <v>0</v>
      </c>
      <c r="U1020" s="96">
        <v>0</v>
      </c>
      <c r="V1020" s="42">
        <v>0</v>
      </c>
      <c r="W1020" s="97">
        <v>0</v>
      </c>
      <c r="X1020" s="96">
        <v>0</v>
      </c>
      <c r="Y1020" s="42">
        <v>0</v>
      </c>
      <c r="Z1020" s="97">
        <v>0</v>
      </c>
      <c r="AA1020" s="96">
        <v>0</v>
      </c>
      <c r="AB1020" s="42">
        <v>0</v>
      </c>
      <c r="AC1020" s="97">
        <v>0</v>
      </c>
      <c r="AD1020" s="96">
        <v>0</v>
      </c>
      <c r="AE1020" s="42">
        <v>0</v>
      </c>
      <c r="AF1020" s="97">
        <v>0</v>
      </c>
      <c r="AG1020" s="96">
        <v>0</v>
      </c>
      <c r="AH1020" s="42">
        <v>0</v>
      </c>
      <c r="AI1020" s="97">
        <v>0</v>
      </c>
      <c r="AJ1020" s="96">
        <v>0</v>
      </c>
      <c r="AK1020" s="42">
        <v>0</v>
      </c>
      <c r="AL1020" s="97">
        <v>0</v>
      </c>
      <c r="AM1020" s="96">
        <v>0</v>
      </c>
      <c r="AN1020" s="42">
        <v>0</v>
      </c>
      <c r="AO1020" s="97">
        <v>0</v>
      </c>
      <c r="AP1020" s="96"/>
      <c r="AQ1020" s="42"/>
      <c r="AR1020" s="97"/>
      <c r="AT1020" s="96">
        <f t="shared" si="421"/>
        <v>43845</v>
      </c>
      <c r="AU1020" s="42">
        <f t="shared" si="421"/>
        <v>39973</v>
      </c>
      <c r="AV1020" s="97">
        <f t="shared" si="421"/>
        <v>42661</v>
      </c>
      <c r="BC1020" s="32">
        <f t="shared" si="422"/>
        <v>1</v>
      </c>
      <c r="BE1020" s="23">
        <v>8</v>
      </c>
      <c r="BF1020" s="23">
        <v>3</v>
      </c>
      <c r="BG1020" s="23">
        <f>IF(BF1020=BF1019,BG1019+1,1)</f>
        <v>2</v>
      </c>
    </row>
    <row r="1021" spans="3:59" ht="15" customHeight="1" x14ac:dyDescent="0.3">
      <c r="C1021" s="40" t="s">
        <v>22</v>
      </c>
      <c r="D1021" s="34" t="s">
        <v>817</v>
      </c>
      <c r="E1021" s="35" t="s">
        <v>1057</v>
      </c>
      <c r="F1021" s="96">
        <v>71906</v>
      </c>
      <c r="G1021" s="42">
        <v>75406</v>
      </c>
      <c r="H1021" s="97">
        <v>81918</v>
      </c>
      <c r="I1021" s="96">
        <v>0</v>
      </c>
      <c r="J1021" s="42">
        <v>0</v>
      </c>
      <c r="K1021" s="97">
        <v>0</v>
      </c>
      <c r="L1021" s="96">
        <v>5000</v>
      </c>
      <c r="M1021" s="42">
        <v>5000</v>
      </c>
      <c r="N1021" s="97">
        <v>5000</v>
      </c>
      <c r="O1021" s="96">
        <v>0</v>
      </c>
      <c r="P1021" s="42">
        <v>0</v>
      </c>
      <c r="Q1021" s="97">
        <v>0</v>
      </c>
      <c r="R1021" s="96">
        <v>0</v>
      </c>
      <c r="S1021" s="42">
        <v>0</v>
      </c>
      <c r="T1021" s="97">
        <v>0</v>
      </c>
      <c r="U1021" s="96">
        <v>0</v>
      </c>
      <c r="V1021" s="42">
        <v>0</v>
      </c>
      <c r="W1021" s="97">
        <v>0</v>
      </c>
      <c r="X1021" s="96">
        <v>0</v>
      </c>
      <c r="Y1021" s="42">
        <v>0</v>
      </c>
      <c r="Z1021" s="97">
        <v>0</v>
      </c>
      <c r="AA1021" s="96">
        <v>0</v>
      </c>
      <c r="AB1021" s="42">
        <v>0</v>
      </c>
      <c r="AC1021" s="97">
        <v>0</v>
      </c>
      <c r="AD1021" s="96">
        <v>2000</v>
      </c>
      <c r="AE1021" s="42">
        <v>5000</v>
      </c>
      <c r="AF1021" s="97">
        <v>1000</v>
      </c>
      <c r="AG1021" s="96">
        <v>0</v>
      </c>
      <c r="AH1021" s="42">
        <v>0</v>
      </c>
      <c r="AI1021" s="97">
        <v>0</v>
      </c>
      <c r="AJ1021" s="96">
        <v>0</v>
      </c>
      <c r="AK1021" s="42">
        <v>0</v>
      </c>
      <c r="AL1021" s="97">
        <v>0</v>
      </c>
      <c r="AM1021" s="96">
        <v>0</v>
      </c>
      <c r="AN1021" s="42">
        <v>0</v>
      </c>
      <c r="AO1021" s="97">
        <v>0</v>
      </c>
      <c r="AP1021" s="96"/>
      <c r="AQ1021" s="42"/>
      <c r="AR1021" s="97"/>
      <c r="AT1021" s="96">
        <f t="shared" si="421"/>
        <v>78906</v>
      </c>
      <c r="AU1021" s="42">
        <f t="shared" si="421"/>
        <v>85406</v>
      </c>
      <c r="AV1021" s="97">
        <f t="shared" si="421"/>
        <v>87918</v>
      </c>
      <c r="BC1021" s="32">
        <f t="shared" si="422"/>
        <v>1</v>
      </c>
      <c r="BE1021" s="23">
        <v>8</v>
      </c>
      <c r="BF1021" s="23">
        <v>3</v>
      </c>
      <c r="BG1021" s="23">
        <f t="shared" ref="BG1021:BG1029" si="423">IF(BF1021=BF1020,BG1020+1,1)</f>
        <v>3</v>
      </c>
    </row>
    <row r="1022" spans="3:59" ht="15" customHeight="1" x14ac:dyDescent="0.3">
      <c r="C1022" s="40" t="s">
        <v>22</v>
      </c>
      <c r="D1022" s="34" t="s">
        <v>818</v>
      </c>
      <c r="E1022" s="35" t="s">
        <v>1059</v>
      </c>
      <c r="F1022" s="96">
        <v>42499</v>
      </c>
      <c r="G1022" s="42">
        <v>44460</v>
      </c>
      <c r="H1022" s="97">
        <v>48111</v>
      </c>
      <c r="I1022" s="96">
        <v>0</v>
      </c>
      <c r="J1022" s="42">
        <v>0</v>
      </c>
      <c r="K1022" s="97">
        <v>0</v>
      </c>
      <c r="L1022" s="96">
        <v>0</v>
      </c>
      <c r="M1022" s="42">
        <v>0</v>
      </c>
      <c r="N1022" s="97">
        <v>0</v>
      </c>
      <c r="O1022" s="96">
        <v>4000</v>
      </c>
      <c r="P1022" s="42">
        <v>3300</v>
      </c>
      <c r="Q1022" s="97">
        <v>2981</v>
      </c>
      <c r="R1022" s="96">
        <v>0</v>
      </c>
      <c r="S1022" s="42">
        <v>0</v>
      </c>
      <c r="T1022" s="97">
        <v>0</v>
      </c>
      <c r="U1022" s="96">
        <v>0</v>
      </c>
      <c r="V1022" s="42">
        <v>0</v>
      </c>
      <c r="W1022" s="97">
        <v>0</v>
      </c>
      <c r="X1022" s="96">
        <v>0</v>
      </c>
      <c r="Y1022" s="42">
        <v>0</v>
      </c>
      <c r="Z1022" s="97">
        <v>0</v>
      </c>
      <c r="AA1022" s="96">
        <v>0</v>
      </c>
      <c r="AB1022" s="42">
        <v>0</v>
      </c>
      <c r="AC1022" s="97">
        <v>0</v>
      </c>
      <c r="AD1022" s="96">
        <v>0</v>
      </c>
      <c r="AE1022" s="42">
        <v>0</v>
      </c>
      <c r="AF1022" s="97">
        <v>0</v>
      </c>
      <c r="AG1022" s="96">
        <v>0</v>
      </c>
      <c r="AH1022" s="42">
        <v>0</v>
      </c>
      <c r="AI1022" s="97">
        <v>0</v>
      </c>
      <c r="AJ1022" s="96">
        <v>0</v>
      </c>
      <c r="AK1022" s="42">
        <v>0</v>
      </c>
      <c r="AL1022" s="97">
        <v>0</v>
      </c>
      <c r="AM1022" s="96">
        <v>0</v>
      </c>
      <c r="AN1022" s="42">
        <v>0</v>
      </c>
      <c r="AO1022" s="97">
        <v>0</v>
      </c>
      <c r="AP1022" s="96"/>
      <c r="AQ1022" s="42"/>
      <c r="AR1022" s="97"/>
      <c r="AT1022" s="96">
        <f t="shared" si="421"/>
        <v>46499</v>
      </c>
      <c r="AU1022" s="42">
        <f t="shared" si="421"/>
        <v>47760</v>
      </c>
      <c r="AV1022" s="97">
        <f t="shared" si="421"/>
        <v>51092</v>
      </c>
      <c r="BC1022" s="32">
        <f t="shared" si="422"/>
        <v>1</v>
      </c>
      <c r="BE1022" s="23">
        <v>8</v>
      </c>
      <c r="BF1022" s="23">
        <v>3</v>
      </c>
      <c r="BG1022" s="23">
        <f t="shared" si="423"/>
        <v>4</v>
      </c>
    </row>
    <row r="1023" spans="3:59" ht="15" customHeight="1" x14ac:dyDescent="0.3">
      <c r="C1023" s="40" t="s">
        <v>22</v>
      </c>
      <c r="D1023" s="34" t="s">
        <v>819</v>
      </c>
      <c r="E1023" s="35" t="s">
        <v>1062</v>
      </c>
      <c r="F1023" s="96">
        <v>43211</v>
      </c>
      <c r="G1023" s="42">
        <v>45209</v>
      </c>
      <c r="H1023" s="97">
        <v>48929</v>
      </c>
      <c r="I1023" s="96">
        <v>0</v>
      </c>
      <c r="J1023" s="42">
        <v>0</v>
      </c>
      <c r="K1023" s="97">
        <v>0</v>
      </c>
      <c r="L1023" s="96">
        <v>0</v>
      </c>
      <c r="M1023" s="42">
        <v>0</v>
      </c>
      <c r="N1023" s="97">
        <v>0</v>
      </c>
      <c r="O1023" s="96">
        <v>2213</v>
      </c>
      <c r="P1023" s="42">
        <v>5280</v>
      </c>
      <c r="Q1023" s="97">
        <v>4770</v>
      </c>
      <c r="R1023" s="96">
        <v>0</v>
      </c>
      <c r="S1023" s="42">
        <v>0</v>
      </c>
      <c r="T1023" s="97">
        <v>0</v>
      </c>
      <c r="U1023" s="96">
        <v>0</v>
      </c>
      <c r="V1023" s="42">
        <v>0</v>
      </c>
      <c r="W1023" s="97">
        <v>0</v>
      </c>
      <c r="X1023" s="96">
        <v>0</v>
      </c>
      <c r="Y1023" s="42">
        <v>0</v>
      </c>
      <c r="Z1023" s="97">
        <v>0</v>
      </c>
      <c r="AA1023" s="96">
        <v>0</v>
      </c>
      <c r="AB1023" s="42">
        <v>0</v>
      </c>
      <c r="AC1023" s="97">
        <v>0</v>
      </c>
      <c r="AD1023" s="96">
        <v>0</v>
      </c>
      <c r="AE1023" s="42">
        <v>0</v>
      </c>
      <c r="AF1023" s="97">
        <v>0</v>
      </c>
      <c r="AG1023" s="96">
        <v>0</v>
      </c>
      <c r="AH1023" s="42">
        <v>0</v>
      </c>
      <c r="AI1023" s="97">
        <v>0</v>
      </c>
      <c r="AJ1023" s="96">
        <v>0</v>
      </c>
      <c r="AK1023" s="42">
        <v>0</v>
      </c>
      <c r="AL1023" s="97">
        <v>0</v>
      </c>
      <c r="AM1023" s="96">
        <v>0</v>
      </c>
      <c r="AN1023" s="42">
        <v>0</v>
      </c>
      <c r="AO1023" s="97">
        <v>0</v>
      </c>
      <c r="AP1023" s="96"/>
      <c r="AQ1023" s="42"/>
      <c r="AR1023" s="97"/>
      <c r="AT1023" s="96">
        <f t="shared" si="421"/>
        <v>45424</v>
      </c>
      <c r="AU1023" s="42">
        <f t="shared" si="421"/>
        <v>50489</v>
      </c>
      <c r="AV1023" s="97">
        <f t="shared" si="421"/>
        <v>53699</v>
      </c>
      <c r="BC1023" s="32">
        <f t="shared" si="422"/>
        <v>1</v>
      </c>
      <c r="BE1023" s="23">
        <v>8</v>
      </c>
      <c r="BF1023" s="23">
        <v>3</v>
      </c>
      <c r="BG1023" s="23">
        <f t="shared" si="423"/>
        <v>5</v>
      </c>
    </row>
    <row r="1024" spans="3:59" ht="15" hidden="1" customHeight="1" x14ac:dyDescent="0.3">
      <c r="C1024" s="40" t="s">
        <v>22</v>
      </c>
      <c r="D1024" s="34" t="s">
        <v>2</v>
      </c>
      <c r="E1024" s="35" t="s">
        <v>2</v>
      </c>
      <c r="F1024" s="96">
        <v>0</v>
      </c>
      <c r="G1024" s="42">
        <v>0</v>
      </c>
      <c r="H1024" s="97">
        <v>0</v>
      </c>
      <c r="I1024" s="96">
        <v>0</v>
      </c>
      <c r="J1024" s="42">
        <v>0</v>
      </c>
      <c r="K1024" s="97">
        <v>0</v>
      </c>
      <c r="L1024" s="96">
        <v>0</v>
      </c>
      <c r="M1024" s="42">
        <v>0</v>
      </c>
      <c r="N1024" s="97">
        <v>0</v>
      </c>
      <c r="O1024" s="96">
        <v>0</v>
      </c>
      <c r="P1024" s="42">
        <v>0</v>
      </c>
      <c r="Q1024" s="97">
        <v>0</v>
      </c>
      <c r="R1024" s="96">
        <v>0</v>
      </c>
      <c r="S1024" s="42">
        <v>0</v>
      </c>
      <c r="T1024" s="97">
        <v>0</v>
      </c>
      <c r="U1024" s="96">
        <v>0</v>
      </c>
      <c r="V1024" s="42">
        <v>0</v>
      </c>
      <c r="W1024" s="97">
        <v>0</v>
      </c>
      <c r="X1024" s="96">
        <v>0</v>
      </c>
      <c r="Y1024" s="42">
        <v>0</v>
      </c>
      <c r="Z1024" s="97">
        <v>0</v>
      </c>
      <c r="AA1024" s="96">
        <v>0</v>
      </c>
      <c r="AB1024" s="42">
        <v>0</v>
      </c>
      <c r="AC1024" s="97">
        <v>0</v>
      </c>
      <c r="AD1024" s="96">
        <v>0</v>
      </c>
      <c r="AE1024" s="42">
        <v>0</v>
      </c>
      <c r="AF1024" s="97">
        <v>0</v>
      </c>
      <c r="AG1024" s="96">
        <v>0</v>
      </c>
      <c r="AH1024" s="42">
        <v>0</v>
      </c>
      <c r="AI1024" s="97">
        <v>0</v>
      </c>
      <c r="AJ1024" s="96">
        <v>0</v>
      </c>
      <c r="AK1024" s="42">
        <v>0</v>
      </c>
      <c r="AL1024" s="97">
        <v>0</v>
      </c>
      <c r="AM1024" s="96">
        <v>0</v>
      </c>
      <c r="AN1024" s="42">
        <v>0</v>
      </c>
      <c r="AO1024" s="97">
        <v>0</v>
      </c>
      <c r="AP1024" s="96"/>
      <c r="AQ1024" s="42"/>
      <c r="AR1024" s="97"/>
      <c r="AT1024" s="96">
        <f t="shared" si="421"/>
        <v>0</v>
      </c>
      <c r="AU1024" s="42">
        <f t="shared" si="421"/>
        <v>0</v>
      </c>
      <c r="AV1024" s="97">
        <f t="shared" si="421"/>
        <v>0</v>
      </c>
      <c r="BC1024" s="32">
        <f t="shared" si="422"/>
        <v>0</v>
      </c>
      <c r="BE1024" s="23">
        <v>8</v>
      </c>
      <c r="BF1024" s="23">
        <v>3</v>
      </c>
      <c r="BG1024" s="23">
        <f t="shared" si="423"/>
        <v>6</v>
      </c>
    </row>
    <row r="1025" spans="3:59" ht="15" hidden="1" customHeight="1" x14ac:dyDescent="0.3">
      <c r="C1025" s="40" t="s">
        <v>22</v>
      </c>
      <c r="D1025" s="34" t="s">
        <v>2</v>
      </c>
      <c r="E1025" s="35" t="s">
        <v>2</v>
      </c>
      <c r="F1025" s="96">
        <v>0</v>
      </c>
      <c r="G1025" s="42">
        <v>0</v>
      </c>
      <c r="H1025" s="97">
        <v>0</v>
      </c>
      <c r="I1025" s="96">
        <v>0</v>
      </c>
      <c r="J1025" s="42">
        <v>0</v>
      </c>
      <c r="K1025" s="97">
        <v>0</v>
      </c>
      <c r="L1025" s="96">
        <v>0</v>
      </c>
      <c r="M1025" s="42">
        <v>0</v>
      </c>
      <c r="N1025" s="97">
        <v>0</v>
      </c>
      <c r="O1025" s="96">
        <v>0</v>
      </c>
      <c r="P1025" s="42">
        <v>0</v>
      </c>
      <c r="Q1025" s="97">
        <v>0</v>
      </c>
      <c r="R1025" s="96">
        <v>0</v>
      </c>
      <c r="S1025" s="42">
        <v>0</v>
      </c>
      <c r="T1025" s="97">
        <v>0</v>
      </c>
      <c r="U1025" s="96">
        <v>0</v>
      </c>
      <c r="V1025" s="42">
        <v>0</v>
      </c>
      <c r="W1025" s="97">
        <v>0</v>
      </c>
      <c r="X1025" s="96">
        <v>0</v>
      </c>
      <c r="Y1025" s="42">
        <v>0</v>
      </c>
      <c r="Z1025" s="97">
        <v>0</v>
      </c>
      <c r="AA1025" s="96">
        <v>0</v>
      </c>
      <c r="AB1025" s="42">
        <v>0</v>
      </c>
      <c r="AC1025" s="97">
        <v>0</v>
      </c>
      <c r="AD1025" s="96">
        <v>0</v>
      </c>
      <c r="AE1025" s="42">
        <v>0</v>
      </c>
      <c r="AF1025" s="97">
        <v>0</v>
      </c>
      <c r="AG1025" s="96">
        <v>0</v>
      </c>
      <c r="AH1025" s="42">
        <v>0</v>
      </c>
      <c r="AI1025" s="97">
        <v>0</v>
      </c>
      <c r="AJ1025" s="96">
        <v>0</v>
      </c>
      <c r="AK1025" s="42">
        <v>0</v>
      </c>
      <c r="AL1025" s="97">
        <v>0</v>
      </c>
      <c r="AM1025" s="96">
        <v>0</v>
      </c>
      <c r="AN1025" s="42">
        <v>0</v>
      </c>
      <c r="AO1025" s="97">
        <v>0</v>
      </c>
      <c r="AP1025" s="96"/>
      <c r="AQ1025" s="42"/>
      <c r="AR1025" s="97"/>
      <c r="AT1025" s="96">
        <f t="shared" si="421"/>
        <v>0</v>
      </c>
      <c r="AU1025" s="42">
        <f t="shared" si="421"/>
        <v>0</v>
      </c>
      <c r="AV1025" s="97">
        <f t="shared" si="421"/>
        <v>0</v>
      </c>
      <c r="BC1025" s="32">
        <f t="shared" si="422"/>
        <v>0</v>
      </c>
      <c r="BE1025" s="23">
        <v>8</v>
      </c>
      <c r="BF1025" s="23">
        <v>3</v>
      </c>
      <c r="BG1025" s="23">
        <f t="shared" si="423"/>
        <v>7</v>
      </c>
    </row>
    <row r="1026" spans="3:59" ht="15" hidden="1" customHeight="1" x14ac:dyDescent="0.3">
      <c r="C1026" s="40" t="s">
        <v>22</v>
      </c>
      <c r="D1026" s="34" t="s">
        <v>2</v>
      </c>
      <c r="E1026" s="35" t="s">
        <v>2</v>
      </c>
      <c r="F1026" s="96">
        <v>0</v>
      </c>
      <c r="G1026" s="42">
        <v>0</v>
      </c>
      <c r="H1026" s="97">
        <v>0</v>
      </c>
      <c r="I1026" s="96">
        <v>0</v>
      </c>
      <c r="J1026" s="42">
        <v>0</v>
      </c>
      <c r="K1026" s="97">
        <v>0</v>
      </c>
      <c r="L1026" s="96">
        <v>0</v>
      </c>
      <c r="M1026" s="42">
        <v>0</v>
      </c>
      <c r="N1026" s="97">
        <v>0</v>
      </c>
      <c r="O1026" s="96">
        <v>0</v>
      </c>
      <c r="P1026" s="42">
        <v>0</v>
      </c>
      <c r="Q1026" s="97">
        <v>0</v>
      </c>
      <c r="R1026" s="96">
        <v>0</v>
      </c>
      <c r="S1026" s="42">
        <v>0</v>
      </c>
      <c r="T1026" s="97">
        <v>0</v>
      </c>
      <c r="U1026" s="96">
        <v>0</v>
      </c>
      <c r="V1026" s="42">
        <v>0</v>
      </c>
      <c r="W1026" s="97">
        <v>0</v>
      </c>
      <c r="X1026" s="96">
        <v>0</v>
      </c>
      <c r="Y1026" s="42">
        <v>0</v>
      </c>
      <c r="Z1026" s="97">
        <v>0</v>
      </c>
      <c r="AA1026" s="96">
        <v>0</v>
      </c>
      <c r="AB1026" s="42">
        <v>0</v>
      </c>
      <c r="AC1026" s="97">
        <v>0</v>
      </c>
      <c r="AD1026" s="96">
        <v>0</v>
      </c>
      <c r="AE1026" s="42">
        <v>0</v>
      </c>
      <c r="AF1026" s="97">
        <v>0</v>
      </c>
      <c r="AG1026" s="96">
        <v>0</v>
      </c>
      <c r="AH1026" s="42">
        <v>0</v>
      </c>
      <c r="AI1026" s="97">
        <v>0</v>
      </c>
      <c r="AJ1026" s="96">
        <v>0</v>
      </c>
      <c r="AK1026" s="42">
        <v>0</v>
      </c>
      <c r="AL1026" s="97">
        <v>0</v>
      </c>
      <c r="AM1026" s="96">
        <v>0</v>
      </c>
      <c r="AN1026" s="42">
        <v>0</v>
      </c>
      <c r="AO1026" s="97">
        <v>0</v>
      </c>
      <c r="AP1026" s="96"/>
      <c r="AQ1026" s="42"/>
      <c r="AR1026" s="97"/>
      <c r="AT1026" s="96">
        <f t="shared" si="421"/>
        <v>0</v>
      </c>
      <c r="AU1026" s="42">
        <f t="shared" si="421"/>
        <v>0</v>
      </c>
      <c r="AV1026" s="97">
        <f t="shared" si="421"/>
        <v>0</v>
      </c>
      <c r="BC1026" s="32">
        <f t="shared" si="422"/>
        <v>0</v>
      </c>
      <c r="BE1026" s="23">
        <v>8</v>
      </c>
      <c r="BF1026" s="23">
        <v>3</v>
      </c>
      <c r="BG1026" s="23">
        <f t="shared" si="423"/>
        <v>8</v>
      </c>
    </row>
    <row r="1027" spans="3:59" ht="15" hidden="1" customHeight="1" x14ac:dyDescent="0.3">
      <c r="C1027" s="40" t="s">
        <v>22</v>
      </c>
      <c r="D1027" s="34" t="s">
        <v>2</v>
      </c>
      <c r="E1027" s="35" t="s">
        <v>2</v>
      </c>
      <c r="F1027" s="96">
        <v>0</v>
      </c>
      <c r="G1027" s="42">
        <v>0</v>
      </c>
      <c r="H1027" s="97">
        <v>0</v>
      </c>
      <c r="I1027" s="96">
        <v>0</v>
      </c>
      <c r="J1027" s="42">
        <v>0</v>
      </c>
      <c r="K1027" s="97">
        <v>0</v>
      </c>
      <c r="L1027" s="96">
        <v>0</v>
      </c>
      <c r="M1027" s="42">
        <v>0</v>
      </c>
      <c r="N1027" s="97">
        <v>0</v>
      </c>
      <c r="O1027" s="96">
        <v>0</v>
      </c>
      <c r="P1027" s="42">
        <v>0</v>
      </c>
      <c r="Q1027" s="97">
        <v>0</v>
      </c>
      <c r="R1027" s="96">
        <v>0</v>
      </c>
      <c r="S1027" s="42">
        <v>0</v>
      </c>
      <c r="T1027" s="97">
        <v>0</v>
      </c>
      <c r="U1027" s="96">
        <v>0</v>
      </c>
      <c r="V1027" s="42">
        <v>0</v>
      </c>
      <c r="W1027" s="97">
        <v>0</v>
      </c>
      <c r="X1027" s="96">
        <v>0</v>
      </c>
      <c r="Y1027" s="42">
        <v>0</v>
      </c>
      <c r="Z1027" s="97">
        <v>0</v>
      </c>
      <c r="AA1027" s="96">
        <v>0</v>
      </c>
      <c r="AB1027" s="42">
        <v>0</v>
      </c>
      <c r="AC1027" s="97">
        <v>0</v>
      </c>
      <c r="AD1027" s="96">
        <v>0</v>
      </c>
      <c r="AE1027" s="42">
        <v>0</v>
      </c>
      <c r="AF1027" s="97">
        <v>0</v>
      </c>
      <c r="AG1027" s="96">
        <v>0</v>
      </c>
      <c r="AH1027" s="42">
        <v>0</v>
      </c>
      <c r="AI1027" s="97">
        <v>0</v>
      </c>
      <c r="AJ1027" s="96">
        <v>0</v>
      </c>
      <c r="AK1027" s="42">
        <v>0</v>
      </c>
      <c r="AL1027" s="97">
        <v>0</v>
      </c>
      <c r="AM1027" s="96">
        <v>0</v>
      </c>
      <c r="AN1027" s="42">
        <v>0</v>
      </c>
      <c r="AO1027" s="97">
        <v>0</v>
      </c>
      <c r="AP1027" s="96"/>
      <c r="AQ1027" s="42"/>
      <c r="AR1027" s="97"/>
      <c r="AT1027" s="96">
        <f t="shared" si="421"/>
        <v>0</v>
      </c>
      <c r="AU1027" s="42">
        <f t="shared" si="421"/>
        <v>0</v>
      </c>
      <c r="AV1027" s="97">
        <f t="shared" si="421"/>
        <v>0</v>
      </c>
      <c r="BC1027" s="32">
        <f t="shared" si="422"/>
        <v>0</v>
      </c>
      <c r="BE1027" s="23">
        <v>8</v>
      </c>
      <c r="BF1027" s="23">
        <v>3</v>
      </c>
      <c r="BG1027" s="23">
        <f t="shared" si="423"/>
        <v>9</v>
      </c>
    </row>
    <row r="1028" spans="3:59" ht="15" hidden="1" customHeight="1" x14ac:dyDescent="0.3">
      <c r="C1028" s="40" t="s">
        <v>22</v>
      </c>
      <c r="D1028" s="34" t="s">
        <v>2</v>
      </c>
      <c r="E1028" s="35" t="s">
        <v>2</v>
      </c>
      <c r="F1028" s="96">
        <v>0</v>
      </c>
      <c r="G1028" s="42">
        <v>0</v>
      </c>
      <c r="H1028" s="97">
        <v>0</v>
      </c>
      <c r="I1028" s="96">
        <v>0</v>
      </c>
      <c r="J1028" s="42">
        <v>0</v>
      </c>
      <c r="K1028" s="97">
        <v>0</v>
      </c>
      <c r="L1028" s="96">
        <v>0</v>
      </c>
      <c r="M1028" s="42">
        <v>0</v>
      </c>
      <c r="N1028" s="97">
        <v>0</v>
      </c>
      <c r="O1028" s="96">
        <v>0</v>
      </c>
      <c r="P1028" s="42">
        <v>0</v>
      </c>
      <c r="Q1028" s="97">
        <v>0</v>
      </c>
      <c r="R1028" s="96">
        <v>0</v>
      </c>
      <c r="S1028" s="42">
        <v>0</v>
      </c>
      <c r="T1028" s="97">
        <v>0</v>
      </c>
      <c r="U1028" s="96">
        <v>0</v>
      </c>
      <c r="V1028" s="42">
        <v>0</v>
      </c>
      <c r="W1028" s="97">
        <v>0</v>
      </c>
      <c r="X1028" s="96">
        <v>0</v>
      </c>
      <c r="Y1028" s="42">
        <v>0</v>
      </c>
      <c r="Z1028" s="97">
        <v>0</v>
      </c>
      <c r="AA1028" s="96">
        <v>0</v>
      </c>
      <c r="AB1028" s="42">
        <v>0</v>
      </c>
      <c r="AC1028" s="97">
        <v>0</v>
      </c>
      <c r="AD1028" s="96">
        <v>0</v>
      </c>
      <c r="AE1028" s="42">
        <v>0</v>
      </c>
      <c r="AF1028" s="97">
        <v>0</v>
      </c>
      <c r="AG1028" s="96">
        <v>0</v>
      </c>
      <c r="AH1028" s="42">
        <v>0</v>
      </c>
      <c r="AI1028" s="97">
        <v>0</v>
      </c>
      <c r="AJ1028" s="96">
        <v>0</v>
      </c>
      <c r="AK1028" s="42">
        <v>0</v>
      </c>
      <c r="AL1028" s="97">
        <v>0</v>
      </c>
      <c r="AM1028" s="96">
        <v>0</v>
      </c>
      <c r="AN1028" s="42">
        <v>0</v>
      </c>
      <c r="AO1028" s="97">
        <v>0</v>
      </c>
      <c r="AP1028" s="96"/>
      <c r="AQ1028" s="42"/>
      <c r="AR1028" s="97"/>
      <c r="AT1028" s="96">
        <f t="shared" si="421"/>
        <v>0</v>
      </c>
      <c r="AU1028" s="42">
        <f t="shared" si="421"/>
        <v>0</v>
      </c>
      <c r="AV1028" s="97">
        <f t="shared" si="421"/>
        <v>0</v>
      </c>
      <c r="BC1028" s="32">
        <f t="shared" si="422"/>
        <v>0</v>
      </c>
      <c r="BE1028" s="23">
        <v>8</v>
      </c>
      <c r="BF1028" s="23">
        <v>3</v>
      </c>
      <c r="BG1028" s="23">
        <f t="shared" si="423"/>
        <v>10</v>
      </c>
    </row>
    <row r="1029" spans="3:59" ht="15" customHeight="1" x14ac:dyDescent="0.3">
      <c r="C1029" s="40" t="s">
        <v>23</v>
      </c>
      <c r="D1029" s="34" t="s">
        <v>510</v>
      </c>
      <c r="E1029" s="35" t="s">
        <v>1063</v>
      </c>
      <c r="F1029" s="96">
        <v>345927</v>
      </c>
      <c r="G1029" s="42">
        <v>363759</v>
      </c>
      <c r="H1029" s="97">
        <v>396945</v>
      </c>
      <c r="I1029" s="96">
        <v>0</v>
      </c>
      <c r="J1029" s="42">
        <v>0</v>
      </c>
      <c r="K1029" s="97">
        <v>0</v>
      </c>
      <c r="L1029" s="96">
        <v>0</v>
      </c>
      <c r="M1029" s="42">
        <v>0</v>
      </c>
      <c r="N1029" s="97">
        <v>0</v>
      </c>
      <c r="O1029" s="96">
        <v>0</v>
      </c>
      <c r="P1029" s="42">
        <v>0</v>
      </c>
      <c r="Q1029" s="97">
        <v>0</v>
      </c>
      <c r="R1029" s="96">
        <v>2851</v>
      </c>
      <c r="S1029" s="42">
        <v>2978</v>
      </c>
      <c r="T1029" s="97">
        <v>3115</v>
      </c>
      <c r="U1029" s="96">
        <v>0</v>
      </c>
      <c r="V1029" s="42">
        <v>0</v>
      </c>
      <c r="W1029" s="97">
        <v>0</v>
      </c>
      <c r="X1029" s="96">
        <v>0</v>
      </c>
      <c r="Y1029" s="42">
        <v>0</v>
      </c>
      <c r="Z1029" s="97">
        <v>0</v>
      </c>
      <c r="AA1029" s="96">
        <v>0</v>
      </c>
      <c r="AB1029" s="42">
        <v>0</v>
      </c>
      <c r="AC1029" s="97">
        <v>0</v>
      </c>
      <c r="AD1029" s="96">
        <v>0</v>
      </c>
      <c r="AE1029" s="42">
        <v>0</v>
      </c>
      <c r="AF1029" s="97">
        <v>0</v>
      </c>
      <c r="AG1029" s="96">
        <v>0</v>
      </c>
      <c r="AH1029" s="42">
        <v>0</v>
      </c>
      <c r="AI1029" s="97">
        <v>0</v>
      </c>
      <c r="AJ1029" s="96">
        <v>0</v>
      </c>
      <c r="AK1029" s="42">
        <v>0</v>
      </c>
      <c r="AL1029" s="97">
        <v>0</v>
      </c>
      <c r="AM1029" s="96">
        <v>0</v>
      </c>
      <c r="AN1029" s="42">
        <v>0</v>
      </c>
      <c r="AO1029" s="97">
        <v>0</v>
      </c>
      <c r="AP1029" s="96"/>
      <c r="AQ1029" s="42"/>
      <c r="AR1029" s="97"/>
      <c r="AT1029" s="96">
        <f t="shared" si="421"/>
        <v>348778</v>
      </c>
      <c r="AU1029" s="42">
        <f t="shared" si="421"/>
        <v>366737</v>
      </c>
      <c r="AV1029" s="97">
        <f t="shared" si="421"/>
        <v>400060</v>
      </c>
      <c r="BC1029" s="32">
        <f t="shared" si="422"/>
        <v>1</v>
      </c>
      <c r="BE1029" s="23">
        <v>8</v>
      </c>
      <c r="BF1029" s="23">
        <v>4</v>
      </c>
      <c r="BG1029" s="23">
        <f t="shared" si="423"/>
        <v>1</v>
      </c>
    </row>
    <row r="1030" spans="3:59" ht="15" customHeight="1" x14ac:dyDescent="0.3">
      <c r="C1030" s="50" t="str">
        <f>IF(LEN(E1029)&lt;1,"","Total: " &amp; LEFT(E1029,LEN(E1029)-21) &amp; "Municipalities")</f>
        <v>Total: Ngaka Modiri Molema Municipalities</v>
      </c>
      <c r="D1030" s="51"/>
      <c r="E1030" s="52"/>
      <c r="F1030" s="63">
        <f>SUM(F1019:F1029)</f>
        <v>591373</v>
      </c>
      <c r="G1030" s="54">
        <f>SUM(G1019:G1029)</f>
        <v>599688</v>
      </c>
      <c r="H1030" s="64">
        <f>SUM(H1019:H1029)</f>
        <v>652386</v>
      </c>
      <c r="I1030" s="63">
        <f t="shared" ref="I1030:Q1030" si="424">SUM(I1019:I1029)</f>
        <v>0</v>
      </c>
      <c r="J1030" s="54">
        <f t="shared" si="424"/>
        <v>0</v>
      </c>
      <c r="K1030" s="64">
        <f t="shared" si="424"/>
        <v>0</v>
      </c>
      <c r="L1030" s="63">
        <f t="shared" si="424"/>
        <v>5000</v>
      </c>
      <c r="M1030" s="54">
        <f t="shared" si="424"/>
        <v>5000</v>
      </c>
      <c r="N1030" s="64">
        <f t="shared" si="424"/>
        <v>5000</v>
      </c>
      <c r="O1030" s="63">
        <f t="shared" si="424"/>
        <v>6213</v>
      </c>
      <c r="P1030" s="54">
        <f t="shared" si="424"/>
        <v>13200</v>
      </c>
      <c r="Q1030" s="64">
        <f t="shared" si="424"/>
        <v>12251</v>
      </c>
      <c r="R1030" s="63">
        <f>SUM(R1019:R1029)</f>
        <v>2851</v>
      </c>
      <c r="S1030" s="54">
        <f>SUM(S1019:S1029)</f>
        <v>2978</v>
      </c>
      <c r="T1030" s="64">
        <f>SUM(T1019:T1029)</f>
        <v>3115</v>
      </c>
      <c r="U1030" s="63">
        <f t="shared" ref="U1030:AL1030" si="425">SUM(U1019:U1029)</f>
        <v>0</v>
      </c>
      <c r="V1030" s="54">
        <f t="shared" si="425"/>
        <v>0</v>
      </c>
      <c r="W1030" s="64">
        <f t="shared" si="425"/>
        <v>0</v>
      </c>
      <c r="X1030" s="63">
        <f t="shared" si="425"/>
        <v>0</v>
      </c>
      <c r="Y1030" s="54">
        <f t="shared" si="425"/>
        <v>0</v>
      </c>
      <c r="Z1030" s="64">
        <f t="shared" si="425"/>
        <v>0</v>
      </c>
      <c r="AA1030" s="63">
        <f t="shared" si="425"/>
        <v>0</v>
      </c>
      <c r="AB1030" s="54">
        <f t="shared" si="425"/>
        <v>0</v>
      </c>
      <c r="AC1030" s="64">
        <f t="shared" si="425"/>
        <v>0</v>
      </c>
      <c r="AD1030" s="63">
        <f t="shared" si="425"/>
        <v>2000</v>
      </c>
      <c r="AE1030" s="54">
        <f t="shared" si="425"/>
        <v>5000</v>
      </c>
      <c r="AF1030" s="64">
        <f t="shared" si="425"/>
        <v>1000</v>
      </c>
      <c r="AG1030" s="63">
        <f t="shared" si="425"/>
        <v>0</v>
      </c>
      <c r="AH1030" s="54">
        <f t="shared" si="425"/>
        <v>0</v>
      </c>
      <c r="AI1030" s="64">
        <f t="shared" si="425"/>
        <v>0</v>
      </c>
      <c r="AJ1030" s="63">
        <f t="shared" si="425"/>
        <v>0</v>
      </c>
      <c r="AK1030" s="54">
        <f t="shared" si="425"/>
        <v>0</v>
      </c>
      <c r="AL1030" s="64">
        <f t="shared" si="425"/>
        <v>0</v>
      </c>
      <c r="AM1030" s="63">
        <f>SUM(AM1019:AM1029)</f>
        <v>0</v>
      </c>
      <c r="AN1030" s="54">
        <f>SUM(AN1019:AN1029)</f>
        <v>0</v>
      </c>
      <c r="AO1030" s="64">
        <f>SUM(AO1019:AO1029)</f>
        <v>0</v>
      </c>
      <c r="AP1030" s="63"/>
      <c r="AQ1030" s="54"/>
      <c r="AR1030" s="64"/>
      <c r="AT1030" s="63">
        <f t="shared" ref="AT1030:AV1030" si="426">SUM(AT1019:AT1029)</f>
        <v>607437</v>
      </c>
      <c r="AU1030" s="54">
        <f t="shared" si="426"/>
        <v>625866</v>
      </c>
      <c r="AV1030" s="64">
        <f t="shared" si="426"/>
        <v>673752</v>
      </c>
      <c r="BC1030" s="32">
        <f>IF(SUM(BC1019:BC1029)=0,0,1)</f>
        <v>1</v>
      </c>
    </row>
    <row r="1031" spans="3:59" ht="15" customHeight="1" x14ac:dyDescent="0.3">
      <c r="C1031" s="40"/>
      <c r="D1031" s="34"/>
      <c r="E1031" s="35"/>
      <c r="F1031" s="96"/>
      <c r="G1031" s="42"/>
      <c r="H1031" s="97"/>
      <c r="I1031" s="96"/>
      <c r="J1031" s="42"/>
      <c r="K1031" s="97"/>
      <c r="L1031" s="96"/>
      <c r="M1031" s="42"/>
      <c r="N1031" s="97"/>
      <c r="O1031" s="96"/>
      <c r="P1031" s="42"/>
      <c r="Q1031" s="97"/>
      <c r="R1031" s="96"/>
      <c r="S1031" s="42"/>
      <c r="T1031" s="97"/>
      <c r="U1031" s="96"/>
      <c r="V1031" s="42"/>
      <c r="W1031" s="97"/>
      <c r="X1031" s="96"/>
      <c r="Y1031" s="42"/>
      <c r="Z1031" s="97"/>
      <c r="AA1031" s="96"/>
      <c r="AB1031" s="42"/>
      <c r="AC1031" s="97"/>
      <c r="AD1031" s="96"/>
      <c r="AE1031" s="42"/>
      <c r="AF1031" s="97"/>
      <c r="AG1031" s="96"/>
      <c r="AH1031" s="42"/>
      <c r="AI1031" s="97"/>
      <c r="AJ1031" s="96"/>
      <c r="AK1031" s="42"/>
      <c r="AL1031" s="97"/>
      <c r="AM1031" s="96"/>
      <c r="AN1031" s="42"/>
      <c r="AO1031" s="97"/>
      <c r="AP1031" s="96"/>
      <c r="AQ1031" s="42"/>
      <c r="AR1031" s="97"/>
      <c r="AT1031" s="96"/>
      <c r="AU1031" s="42"/>
      <c r="AV1031" s="97"/>
      <c r="BC1031" s="32">
        <f>IF(BC1030=0,0,1)</f>
        <v>1</v>
      </c>
    </row>
    <row r="1032" spans="3:59" ht="15" customHeight="1" x14ac:dyDescent="0.3">
      <c r="C1032" s="40" t="s">
        <v>22</v>
      </c>
      <c r="D1032" s="34" t="s">
        <v>820</v>
      </c>
      <c r="E1032" s="35" t="s">
        <v>1064</v>
      </c>
      <c r="F1032" s="96">
        <v>28257</v>
      </c>
      <c r="G1032" s="42">
        <v>20003</v>
      </c>
      <c r="H1032" s="97">
        <v>21391</v>
      </c>
      <c r="I1032" s="96">
        <v>0</v>
      </c>
      <c r="J1032" s="42">
        <v>0</v>
      </c>
      <c r="K1032" s="97">
        <v>0</v>
      </c>
      <c r="L1032" s="96">
        <v>0</v>
      </c>
      <c r="M1032" s="42">
        <v>0</v>
      </c>
      <c r="N1032" s="97">
        <v>0</v>
      </c>
      <c r="O1032" s="96">
        <v>26191</v>
      </c>
      <c r="P1032" s="42">
        <v>13200</v>
      </c>
      <c r="Q1032" s="97">
        <v>12000</v>
      </c>
      <c r="R1032" s="96">
        <v>0</v>
      </c>
      <c r="S1032" s="42">
        <v>0</v>
      </c>
      <c r="T1032" s="97">
        <v>0</v>
      </c>
      <c r="U1032" s="96">
        <v>0</v>
      </c>
      <c r="V1032" s="42">
        <v>0</v>
      </c>
      <c r="W1032" s="97">
        <v>0</v>
      </c>
      <c r="X1032" s="96">
        <v>0</v>
      </c>
      <c r="Y1032" s="42">
        <v>0</v>
      </c>
      <c r="Z1032" s="97">
        <v>0</v>
      </c>
      <c r="AA1032" s="96">
        <v>0</v>
      </c>
      <c r="AB1032" s="42">
        <v>0</v>
      </c>
      <c r="AC1032" s="97">
        <v>0</v>
      </c>
      <c r="AD1032" s="96">
        <v>0</v>
      </c>
      <c r="AE1032" s="42">
        <v>0</v>
      </c>
      <c r="AF1032" s="97">
        <v>0</v>
      </c>
      <c r="AG1032" s="96">
        <v>0</v>
      </c>
      <c r="AH1032" s="42">
        <v>0</v>
      </c>
      <c r="AI1032" s="97">
        <v>0</v>
      </c>
      <c r="AJ1032" s="96">
        <v>0</v>
      </c>
      <c r="AK1032" s="42">
        <v>0</v>
      </c>
      <c r="AL1032" s="97">
        <v>0</v>
      </c>
      <c r="AM1032" s="96">
        <v>0</v>
      </c>
      <c r="AN1032" s="42">
        <v>0</v>
      </c>
      <c r="AO1032" s="97">
        <v>0</v>
      </c>
      <c r="AP1032" s="96"/>
      <c r="AQ1032" s="42"/>
      <c r="AR1032" s="97"/>
      <c r="AT1032" s="96">
        <f t="shared" ref="AT1032:AV1042" si="427">F1032+I1032+L1032+O1032+R1032+U1032+X1032+AA1032+AD1032+AG1032+AJ1032+AM1032+AP1032</f>
        <v>54448</v>
      </c>
      <c r="AU1032" s="42">
        <f t="shared" si="427"/>
        <v>33203</v>
      </c>
      <c r="AV1032" s="97">
        <f t="shared" si="427"/>
        <v>33391</v>
      </c>
      <c r="BC1032" s="32">
        <f t="shared" ref="BC1032:BC1042" si="428">IF(LEN(E1032)&lt;2,0,1)</f>
        <v>1</v>
      </c>
      <c r="BE1032" s="23">
        <v>8</v>
      </c>
      <c r="BF1032" s="23">
        <v>5</v>
      </c>
      <c r="BG1032" s="23">
        <v>1</v>
      </c>
    </row>
    <row r="1033" spans="3:59" ht="15" customHeight="1" x14ac:dyDescent="0.3">
      <c r="C1033" s="40" t="s">
        <v>22</v>
      </c>
      <c r="D1033" s="34" t="s">
        <v>821</v>
      </c>
      <c r="E1033" s="35" t="s">
        <v>1056</v>
      </c>
      <c r="F1033" s="96">
        <v>27723</v>
      </c>
      <c r="G1033" s="42">
        <v>18388</v>
      </c>
      <c r="H1033" s="97">
        <v>19627</v>
      </c>
      <c r="I1033" s="96">
        <v>0</v>
      </c>
      <c r="J1033" s="42">
        <v>0</v>
      </c>
      <c r="K1033" s="97">
        <v>0</v>
      </c>
      <c r="L1033" s="96">
        <v>0</v>
      </c>
      <c r="M1033" s="42">
        <v>0</v>
      </c>
      <c r="N1033" s="97">
        <v>0</v>
      </c>
      <c r="O1033" s="96">
        <v>0</v>
      </c>
      <c r="P1033" s="42">
        <v>12005</v>
      </c>
      <c r="Q1033" s="97">
        <v>10845</v>
      </c>
      <c r="R1033" s="96">
        <v>0</v>
      </c>
      <c r="S1033" s="42">
        <v>0</v>
      </c>
      <c r="T1033" s="97">
        <v>0</v>
      </c>
      <c r="U1033" s="96">
        <v>0</v>
      </c>
      <c r="V1033" s="42">
        <v>0</v>
      </c>
      <c r="W1033" s="97">
        <v>0</v>
      </c>
      <c r="X1033" s="96">
        <v>0</v>
      </c>
      <c r="Y1033" s="42">
        <v>0</v>
      </c>
      <c r="Z1033" s="97">
        <v>0</v>
      </c>
      <c r="AA1033" s="96">
        <v>0</v>
      </c>
      <c r="AB1033" s="42">
        <v>0</v>
      </c>
      <c r="AC1033" s="97">
        <v>0</v>
      </c>
      <c r="AD1033" s="96">
        <v>0</v>
      </c>
      <c r="AE1033" s="42">
        <v>0</v>
      </c>
      <c r="AF1033" s="97">
        <v>0</v>
      </c>
      <c r="AG1033" s="96">
        <v>0</v>
      </c>
      <c r="AH1033" s="42">
        <v>0</v>
      </c>
      <c r="AI1033" s="97">
        <v>0</v>
      </c>
      <c r="AJ1033" s="96">
        <v>0</v>
      </c>
      <c r="AK1033" s="42">
        <v>0</v>
      </c>
      <c r="AL1033" s="97">
        <v>0</v>
      </c>
      <c r="AM1033" s="96">
        <v>0</v>
      </c>
      <c r="AN1033" s="42">
        <v>0</v>
      </c>
      <c r="AO1033" s="97">
        <v>0</v>
      </c>
      <c r="AP1033" s="96"/>
      <c r="AQ1033" s="42"/>
      <c r="AR1033" s="97"/>
      <c r="AT1033" s="96">
        <f t="shared" si="427"/>
        <v>27723</v>
      </c>
      <c r="AU1033" s="42">
        <f t="shared" si="427"/>
        <v>30393</v>
      </c>
      <c r="AV1033" s="97">
        <f t="shared" si="427"/>
        <v>30472</v>
      </c>
      <c r="BC1033" s="32">
        <f t="shared" si="428"/>
        <v>1</v>
      </c>
      <c r="BE1033" s="23">
        <v>8</v>
      </c>
      <c r="BF1033" s="23">
        <v>5</v>
      </c>
      <c r="BG1033" s="23">
        <f>IF(BF1033=BF1032,BG1032+1,1)</f>
        <v>2</v>
      </c>
    </row>
    <row r="1034" spans="3:59" ht="15" customHeight="1" x14ac:dyDescent="0.3">
      <c r="C1034" s="40" t="s">
        <v>22</v>
      </c>
      <c r="D1034" s="34" t="s">
        <v>822</v>
      </c>
      <c r="E1034" s="35" t="s">
        <v>1058</v>
      </c>
      <c r="F1034" s="96">
        <v>65616</v>
      </c>
      <c r="G1034" s="42">
        <v>58263</v>
      </c>
      <c r="H1034" s="97">
        <v>63190</v>
      </c>
      <c r="I1034" s="96">
        <v>0</v>
      </c>
      <c r="J1034" s="42">
        <v>0</v>
      </c>
      <c r="K1034" s="97">
        <v>0</v>
      </c>
      <c r="L1034" s="96">
        <v>0</v>
      </c>
      <c r="M1034" s="42">
        <v>0</v>
      </c>
      <c r="N1034" s="97">
        <v>0</v>
      </c>
      <c r="O1034" s="96">
        <v>6700</v>
      </c>
      <c r="P1034" s="42">
        <v>0</v>
      </c>
      <c r="Q1034" s="97">
        <v>0</v>
      </c>
      <c r="R1034" s="96">
        <v>0</v>
      </c>
      <c r="S1034" s="42">
        <v>0</v>
      </c>
      <c r="T1034" s="97">
        <v>0</v>
      </c>
      <c r="U1034" s="96">
        <v>0</v>
      </c>
      <c r="V1034" s="42">
        <v>0</v>
      </c>
      <c r="W1034" s="97">
        <v>0</v>
      </c>
      <c r="X1034" s="96">
        <v>0</v>
      </c>
      <c r="Y1034" s="42">
        <v>0</v>
      </c>
      <c r="Z1034" s="97">
        <v>0</v>
      </c>
      <c r="AA1034" s="96">
        <v>0</v>
      </c>
      <c r="AB1034" s="42">
        <v>0</v>
      </c>
      <c r="AC1034" s="97">
        <v>0</v>
      </c>
      <c r="AD1034" s="96">
        <v>0</v>
      </c>
      <c r="AE1034" s="42">
        <v>0</v>
      </c>
      <c r="AF1034" s="97">
        <v>0</v>
      </c>
      <c r="AG1034" s="96">
        <v>0</v>
      </c>
      <c r="AH1034" s="42">
        <v>0</v>
      </c>
      <c r="AI1034" s="97">
        <v>0</v>
      </c>
      <c r="AJ1034" s="96">
        <v>0</v>
      </c>
      <c r="AK1034" s="42">
        <v>0</v>
      </c>
      <c r="AL1034" s="97">
        <v>0</v>
      </c>
      <c r="AM1034" s="96">
        <v>0</v>
      </c>
      <c r="AN1034" s="42">
        <v>0</v>
      </c>
      <c r="AO1034" s="97">
        <v>0</v>
      </c>
      <c r="AP1034" s="96"/>
      <c r="AQ1034" s="42"/>
      <c r="AR1034" s="97"/>
      <c r="AT1034" s="96">
        <f t="shared" si="427"/>
        <v>72316</v>
      </c>
      <c r="AU1034" s="42">
        <f t="shared" si="427"/>
        <v>58263</v>
      </c>
      <c r="AV1034" s="97">
        <f t="shared" si="427"/>
        <v>63190</v>
      </c>
      <c r="BC1034" s="32">
        <f t="shared" si="428"/>
        <v>1</v>
      </c>
      <c r="BE1034" s="23">
        <v>8</v>
      </c>
      <c r="BF1034" s="23">
        <v>5</v>
      </c>
      <c r="BG1034" s="23">
        <f t="shared" ref="BG1034:BG1042" si="429">IF(BF1034=BF1033,BG1033+1,1)</f>
        <v>3</v>
      </c>
    </row>
    <row r="1035" spans="3:59" ht="15" customHeight="1" x14ac:dyDescent="0.3">
      <c r="C1035" s="40" t="s">
        <v>22</v>
      </c>
      <c r="D1035" s="34" t="s">
        <v>823</v>
      </c>
      <c r="E1035" s="35" t="s">
        <v>1060</v>
      </c>
      <c r="F1035" s="96">
        <v>24658</v>
      </c>
      <c r="G1035" s="42">
        <v>17268</v>
      </c>
      <c r="H1035" s="97">
        <v>18403</v>
      </c>
      <c r="I1035" s="96">
        <v>0</v>
      </c>
      <c r="J1035" s="42">
        <v>0</v>
      </c>
      <c r="K1035" s="97">
        <v>0</v>
      </c>
      <c r="L1035" s="96">
        <v>4000</v>
      </c>
      <c r="M1035" s="42">
        <v>4000</v>
      </c>
      <c r="N1035" s="97">
        <v>0</v>
      </c>
      <c r="O1035" s="96">
        <v>10528</v>
      </c>
      <c r="P1035" s="42">
        <v>0</v>
      </c>
      <c r="Q1035" s="97">
        <v>0</v>
      </c>
      <c r="R1035" s="96">
        <v>0</v>
      </c>
      <c r="S1035" s="42">
        <v>0</v>
      </c>
      <c r="T1035" s="97">
        <v>0</v>
      </c>
      <c r="U1035" s="96">
        <v>0</v>
      </c>
      <c r="V1035" s="42">
        <v>0</v>
      </c>
      <c r="W1035" s="97">
        <v>0</v>
      </c>
      <c r="X1035" s="96">
        <v>0</v>
      </c>
      <c r="Y1035" s="42">
        <v>0</v>
      </c>
      <c r="Z1035" s="97">
        <v>0</v>
      </c>
      <c r="AA1035" s="96">
        <v>0</v>
      </c>
      <c r="AB1035" s="42">
        <v>0</v>
      </c>
      <c r="AC1035" s="97">
        <v>0</v>
      </c>
      <c r="AD1035" s="96">
        <v>0</v>
      </c>
      <c r="AE1035" s="42">
        <v>0</v>
      </c>
      <c r="AF1035" s="97">
        <v>0</v>
      </c>
      <c r="AG1035" s="96">
        <v>0</v>
      </c>
      <c r="AH1035" s="42">
        <v>0</v>
      </c>
      <c r="AI1035" s="97">
        <v>0</v>
      </c>
      <c r="AJ1035" s="96">
        <v>0</v>
      </c>
      <c r="AK1035" s="42">
        <v>0</v>
      </c>
      <c r="AL1035" s="97">
        <v>0</v>
      </c>
      <c r="AM1035" s="96">
        <v>0</v>
      </c>
      <c r="AN1035" s="42">
        <v>0</v>
      </c>
      <c r="AO1035" s="97">
        <v>0</v>
      </c>
      <c r="AP1035" s="96"/>
      <c r="AQ1035" s="42"/>
      <c r="AR1035" s="97"/>
      <c r="AT1035" s="96">
        <f t="shared" si="427"/>
        <v>39186</v>
      </c>
      <c r="AU1035" s="42">
        <f t="shared" si="427"/>
        <v>21268</v>
      </c>
      <c r="AV1035" s="97">
        <f t="shared" si="427"/>
        <v>18403</v>
      </c>
      <c r="BC1035" s="32">
        <f t="shared" si="428"/>
        <v>1</v>
      </c>
      <c r="BE1035" s="23">
        <v>8</v>
      </c>
      <c r="BF1035" s="23">
        <v>5</v>
      </c>
      <c r="BG1035" s="23">
        <f t="shared" si="429"/>
        <v>4</v>
      </c>
    </row>
    <row r="1036" spans="3:59" ht="15" customHeight="1" x14ac:dyDescent="0.3">
      <c r="C1036" s="40" t="s">
        <v>22</v>
      </c>
      <c r="D1036" s="34" t="s">
        <v>824</v>
      </c>
      <c r="E1036" s="35" t="s">
        <v>1061</v>
      </c>
      <c r="F1036" s="96">
        <v>34778</v>
      </c>
      <c r="G1036" s="42">
        <v>36336</v>
      </c>
      <c r="H1036" s="97">
        <v>39234</v>
      </c>
      <c r="I1036" s="96">
        <v>0</v>
      </c>
      <c r="J1036" s="42">
        <v>0</v>
      </c>
      <c r="K1036" s="97">
        <v>0</v>
      </c>
      <c r="L1036" s="96">
        <v>4000</v>
      </c>
      <c r="M1036" s="42">
        <v>3000</v>
      </c>
      <c r="N1036" s="97">
        <v>0</v>
      </c>
      <c r="O1036" s="96">
        <v>0</v>
      </c>
      <c r="P1036" s="42">
        <v>0</v>
      </c>
      <c r="Q1036" s="97">
        <v>0</v>
      </c>
      <c r="R1036" s="96">
        <v>0</v>
      </c>
      <c r="S1036" s="42">
        <v>0</v>
      </c>
      <c r="T1036" s="97">
        <v>0</v>
      </c>
      <c r="U1036" s="96">
        <v>0</v>
      </c>
      <c r="V1036" s="42">
        <v>0</v>
      </c>
      <c r="W1036" s="97">
        <v>0</v>
      </c>
      <c r="X1036" s="96">
        <v>0</v>
      </c>
      <c r="Y1036" s="42">
        <v>0</v>
      </c>
      <c r="Z1036" s="97">
        <v>0</v>
      </c>
      <c r="AA1036" s="96">
        <v>0</v>
      </c>
      <c r="AB1036" s="42">
        <v>0</v>
      </c>
      <c r="AC1036" s="97">
        <v>0</v>
      </c>
      <c r="AD1036" s="96">
        <v>0</v>
      </c>
      <c r="AE1036" s="42">
        <v>0</v>
      </c>
      <c r="AF1036" s="97">
        <v>0</v>
      </c>
      <c r="AG1036" s="96">
        <v>0</v>
      </c>
      <c r="AH1036" s="42">
        <v>0</v>
      </c>
      <c r="AI1036" s="97">
        <v>0</v>
      </c>
      <c r="AJ1036" s="96">
        <v>0</v>
      </c>
      <c r="AK1036" s="42">
        <v>0</v>
      </c>
      <c r="AL1036" s="97">
        <v>0</v>
      </c>
      <c r="AM1036" s="96">
        <v>0</v>
      </c>
      <c r="AN1036" s="42">
        <v>0</v>
      </c>
      <c r="AO1036" s="97">
        <v>0</v>
      </c>
      <c r="AP1036" s="96"/>
      <c r="AQ1036" s="42"/>
      <c r="AR1036" s="97"/>
      <c r="AT1036" s="96">
        <f t="shared" si="427"/>
        <v>38778</v>
      </c>
      <c r="AU1036" s="42">
        <f t="shared" si="427"/>
        <v>39336</v>
      </c>
      <c r="AV1036" s="97">
        <f t="shared" si="427"/>
        <v>39234</v>
      </c>
      <c r="BC1036" s="32">
        <f t="shared" si="428"/>
        <v>1</v>
      </c>
      <c r="BE1036" s="23">
        <v>8</v>
      </c>
      <c r="BF1036" s="23">
        <v>5</v>
      </c>
      <c r="BG1036" s="23">
        <f t="shared" si="429"/>
        <v>5</v>
      </c>
    </row>
    <row r="1037" spans="3:59" ht="15" hidden="1" customHeight="1" x14ac:dyDescent="0.3">
      <c r="C1037" s="40" t="s">
        <v>22</v>
      </c>
      <c r="D1037" s="34" t="s">
        <v>2</v>
      </c>
      <c r="E1037" s="35" t="s">
        <v>2</v>
      </c>
      <c r="F1037" s="96">
        <v>0</v>
      </c>
      <c r="G1037" s="42">
        <v>0</v>
      </c>
      <c r="H1037" s="97">
        <v>0</v>
      </c>
      <c r="I1037" s="96">
        <v>0</v>
      </c>
      <c r="J1037" s="42">
        <v>0</v>
      </c>
      <c r="K1037" s="97">
        <v>0</v>
      </c>
      <c r="L1037" s="96">
        <v>0</v>
      </c>
      <c r="M1037" s="42">
        <v>0</v>
      </c>
      <c r="N1037" s="97">
        <v>0</v>
      </c>
      <c r="O1037" s="96">
        <v>0</v>
      </c>
      <c r="P1037" s="42">
        <v>0</v>
      </c>
      <c r="Q1037" s="97">
        <v>0</v>
      </c>
      <c r="R1037" s="96">
        <v>0</v>
      </c>
      <c r="S1037" s="42">
        <v>0</v>
      </c>
      <c r="T1037" s="97">
        <v>0</v>
      </c>
      <c r="U1037" s="96">
        <v>0</v>
      </c>
      <c r="V1037" s="42">
        <v>0</v>
      </c>
      <c r="W1037" s="97">
        <v>0</v>
      </c>
      <c r="X1037" s="96">
        <v>0</v>
      </c>
      <c r="Y1037" s="42">
        <v>0</v>
      </c>
      <c r="Z1037" s="97">
        <v>0</v>
      </c>
      <c r="AA1037" s="96">
        <v>0</v>
      </c>
      <c r="AB1037" s="42">
        <v>0</v>
      </c>
      <c r="AC1037" s="97">
        <v>0</v>
      </c>
      <c r="AD1037" s="96">
        <v>0</v>
      </c>
      <c r="AE1037" s="42">
        <v>0</v>
      </c>
      <c r="AF1037" s="97">
        <v>0</v>
      </c>
      <c r="AG1037" s="96">
        <v>0</v>
      </c>
      <c r="AH1037" s="42">
        <v>0</v>
      </c>
      <c r="AI1037" s="97">
        <v>0</v>
      </c>
      <c r="AJ1037" s="96">
        <v>0</v>
      </c>
      <c r="AK1037" s="42">
        <v>0</v>
      </c>
      <c r="AL1037" s="97">
        <v>0</v>
      </c>
      <c r="AM1037" s="96">
        <v>0</v>
      </c>
      <c r="AN1037" s="42">
        <v>0</v>
      </c>
      <c r="AO1037" s="97">
        <v>0</v>
      </c>
      <c r="AP1037" s="96"/>
      <c r="AQ1037" s="42"/>
      <c r="AR1037" s="97"/>
      <c r="AT1037" s="96">
        <f t="shared" si="427"/>
        <v>0</v>
      </c>
      <c r="AU1037" s="42">
        <f t="shared" si="427"/>
        <v>0</v>
      </c>
      <c r="AV1037" s="97">
        <f t="shared" si="427"/>
        <v>0</v>
      </c>
      <c r="BC1037" s="32">
        <f t="shared" si="428"/>
        <v>0</v>
      </c>
      <c r="BE1037" s="23">
        <v>8</v>
      </c>
      <c r="BF1037" s="23">
        <v>5</v>
      </c>
      <c r="BG1037" s="23">
        <f t="shared" si="429"/>
        <v>6</v>
      </c>
    </row>
    <row r="1038" spans="3:59" ht="15" hidden="1" customHeight="1" x14ac:dyDescent="0.3">
      <c r="C1038" s="40" t="s">
        <v>22</v>
      </c>
      <c r="D1038" s="34" t="s">
        <v>2</v>
      </c>
      <c r="E1038" s="35" t="s">
        <v>2</v>
      </c>
      <c r="F1038" s="96">
        <v>0</v>
      </c>
      <c r="G1038" s="42">
        <v>0</v>
      </c>
      <c r="H1038" s="97">
        <v>0</v>
      </c>
      <c r="I1038" s="96">
        <v>0</v>
      </c>
      <c r="J1038" s="42">
        <v>0</v>
      </c>
      <c r="K1038" s="97">
        <v>0</v>
      </c>
      <c r="L1038" s="96">
        <v>0</v>
      </c>
      <c r="M1038" s="42">
        <v>0</v>
      </c>
      <c r="N1038" s="97">
        <v>0</v>
      </c>
      <c r="O1038" s="96">
        <v>0</v>
      </c>
      <c r="P1038" s="42">
        <v>0</v>
      </c>
      <c r="Q1038" s="97">
        <v>0</v>
      </c>
      <c r="R1038" s="96">
        <v>0</v>
      </c>
      <c r="S1038" s="42">
        <v>0</v>
      </c>
      <c r="T1038" s="97">
        <v>0</v>
      </c>
      <c r="U1038" s="96">
        <v>0</v>
      </c>
      <c r="V1038" s="42">
        <v>0</v>
      </c>
      <c r="W1038" s="97">
        <v>0</v>
      </c>
      <c r="X1038" s="96">
        <v>0</v>
      </c>
      <c r="Y1038" s="42">
        <v>0</v>
      </c>
      <c r="Z1038" s="97">
        <v>0</v>
      </c>
      <c r="AA1038" s="96">
        <v>0</v>
      </c>
      <c r="AB1038" s="42">
        <v>0</v>
      </c>
      <c r="AC1038" s="97">
        <v>0</v>
      </c>
      <c r="AD1038" s="96">
        <v>0</v>
      </c>
      <c r="AE1038" s="42">
        <v>0</v>
      </c>
      <c r="AF1038" s="97">
        <v>0</v>
      </c>
      <c r="AG1038" s="96">
        <v>0</v>
      </c>
      <c r="AH1038" s="42">
        <v>0</v>
      </c>
      <c r="AI1038" s="97">
        <v>0</v>
      </c>
      <c r="AJ1038" s="96">
        <v>0</v>
      </c>
      <c r="AK1038" s="42">
        <v>0</v>
      </c>
      <c r="AL1038" s="97">
        <v>0</v>
      </c>
      <c r="AM1038" s="96">
        <v>0</v>
      </c>
      <c r="AN1038" s="42">
        <v>0</v>
      </c>
      <c r="AO1038" s="97">
        <v>0</v>
      </c>
      <c r="AP1038" s="96"/>
      <c r="AQ1038" s="42"/>
      <c r="AR1038" s="97"/>
      <c r="AT1038" s="96">
        <f t="shared" si="427"/>
        <v>0</v>
      </c>
      <c r="AU1038" s="42">
        <f t="shared" si="427"/>
        <v>0</v>
      </c>
      <c r="AV1038" s="97">
        <f t="shared" si="427"/>
        <v>0</v>
      </c>
      <c r="BC1038" s="32">
        <f t="shared" si="428"/>
        <v>0</v>
      </c>
      <c r="BE1038" s="23">
        <v>8</v>
      </c>
      <c r="BF1038" s="23">
        <v>5</v>
      </c>
      <c r="BG1038" s="23">
        <f t="shared" si="429"/>
        <v>7</v>
      </c>
    </row>
    <row r="1039" spans="3:59" ht="15" hidden="1" customHeight="1" x14ac:dyDescent="0.3">
      <c r="C1039" s="40" t="s">
        <v>22</v>
      </c>
      <c r="D1039" s="34" t="s">
        <v>2</v>
      </c>
      <c r="E1039" s="35" t="s">
        <v>2</v>
      </c>
      <c r="F1039" s="96">
        <v>0</v>
      </c>
      <c r="G1039" s="42">
        <v>0</v>
      </c>
      <c r="H1039" s="97">
        <v>0</v>
      </c>
      <c r="I1039" s="96">
        <v>0</v>
      </c>
      <c r="J1039" s="42">
        <v>0</v>
      </c>
      <c r="K1039" s="97">
        <v>0</v>
      </c>
      <c r="L1039" s="96">
        <v>0</v>
      </c>
      <c r="M1039" s="42">
        <v>0</v>
      </c>
      <c r="N1039" s="97">
        <v>0</v>
      </c>
      <c r="O1039" s="96">
        <v>0</v>
      </c>
      <c r="P1039" s="42">
        <v>0</v>
      </c>
      <c r="Q1039" s="97">
        <v>0</v>
      </c>
      <c r="R1039" s="96">
        <v>0</v>
      </c>
      <c r="S1039" s="42">
        <v>0</v>
      </c>
      <c r="T1039" s="97">
        <v>0</v>
      </c>
      <c r="U1039" s="96">
        <v>0</v>
      </c>
      <c r="V1039" s="42">
        <v>0</v>
      </c>
      <c r="W1039" s="97">
        <v>0</v>
      </c>
      <c r="X1039" s="96">
        <v>0</v>
      </c>
      <c r="Y1039" s="42">
        <v>0</v>
      </c>
      <c r="Z1039" s="97">
        <v>0</v>
      </c>
      <c r="AA1039" s="96">
        <v>0</v>
      </c>
      <c r="AB1039" s="42">
        <v>0</v>
      </c>
      <c r="AC1039" s="97">
        <v>0</v>
      </c>
      <c r="AD1039" s="96">
        <v>0</v>
      </c>
      <c r="AE1039" s="42">
        <v>0</v>
      </c>
      <c r="AF1039" s="97">
        <v>0</v>
      </c>
      <c r="AG1039" s="96">
        <v>0</v>
      </c>
      <c r="AH1039" s="42">
        <v>0</v>
      </c>
      <c r="AI1039" s="97">
        <v>0</v>
      </c>
      <c r="AJ1039" s="96">
        <v>0</v>
      </c>
      <c r="AK1039" s="42">
        <v>0</v>
      </c>
      <c r="AL1039" s="97">
        <v>0</v>
      </c>
      <c r="AM1039" s="96">
        <v>0</v>
      </c>
      <c r="AN1039" s="42">
        <v>0</v>
      </c>
      <c r="AO1039" s="97">
        <v>0</v>
      </c>
      <c r="AP1039" s="96"/>
      <c r="AQ1039" s="42"/>
      <c r="AR1039" s="97"/>
      <c r="AT1039" s="96">
        <f t="shared" si="427"/>
        <v>0</v>
      </c>
      <c r="AU1039" s="42">
        <f t="shared" si="427"/>
        <v>0</v>
      </c>
      <c r="AV1039" s="97">
        <f t="shared" si="427"/>
        <v>0</v>
      </c>
      <c r="BC1039" s="32">
        <f t="shared" si="428"/>
        <v>0</v>
      </c>
      <c r="BE1039" s="23">
        <v>8</v>
      </c>
      <c r="BF1039" s="23">
        <v>5</v>
      </c>
      <c r="BG1039" s="23">
        <f t="shared" si="429"/>
        <v>8</v>
      </c>
    </row>
    <row r="1040" spans="3:59" ht="15" hidden="1" customHeight="1" x14ac:dyDescent="0.3">
      <c r="C1040" s="40" t="s">
        <v>22</v>
      </c>
      <c r="D1040" s="34" t="s">
        <v>2</v>
      </c>
      <c r="E1040" s="35" t="s">
        <v>2</v>
      </c>
      <c r="F1040" s="96">
        <v>0</v>
      </c>
      <c r="G1040" s="42">
        <v>0</v>
      </c>
      <c r="H1040" s="97">
        <v>0</v>
      </c>
      <c r="I1040" s="96">
        <v>0</v>
      </c>
      <c r="J1040" s="42">
        <v>0</v>
      </c>
      <c r="K1040" s="97">
        <v>0</v>
      </c>
      <c r="L1040" s="96">
        <v>0</v>
      </c>
      <c r="M1040" s="42">
        <v>0</v>
      </c>
      <c r="N1040" s="97">
        <v>0</v>
      </c>
      <c r="O1040" s="96">
        <v>0</v>
      </c>
      <c r="P1040" s="42">
        <v>0</v>
      </c>
      <c r="Q1040" s="97">
        <v>0</v>
      </c>
      <c r="R1040" s="96">
        <v>0</v>
      </c>
      <c r="S1040" s="42">
        <v>0</v>
      </c>
      <c r="T1040" s="97">
        <v>0</v>
      </c>
      <c r="U1040" s="96">
        <v>0</v>
      </c>
      <c r="V1040" s="42">
        <v>0</v>
      </c>
      <c r="W1040" s="97">
        <v>0</v>
      </c>
      <c r="X1040" s="96">
        <v>0</v>
      </c>
      <c r="Y1040" s="42">
        <v>0</v>
      </c>
      <c r="Z1040" s="97">
        <v>0</v>
      </c>
      <c r="AA1040" s="96">
        <v>0</v>
      </c>
      <c r="AB1040" s="42">
        <v>0</v>
      </c>
      <c r="AC1040" s="97">
        <v>0</v>
      </c>
      <c r="AD1040" s="96">
        <v>0</v>
      </c>
      <c r="AE1040" s="42">
        <v>0</v>
      </c>
      <c r="AF1040" s="97">
        <v>0</v>
      </c>
      <c r="AG1040" s="96">
        <v>0</v>
      </c>
      <c r="AH1040" s="42">
        <v>0</v>
      </c>
      <c r="AI1040" s="97">
        <v>0</v>
      </c>
      <c r="AJ1040" s="96">
        <v>0</v>
      </c>
      <c r="AK1040" s="42">
        <v>0</v>
      </c>
      <c r="AL1040" s="97">
        <v>0</v>
      </c>
      <c r="AM1040" s="96">
        <v>0</v>
      </c>
      <c r="AN1040" s="42">
        <v>0</v>
      </c>
      <c r="AO1040" s="97">
        <v>0</v>
      </c>
      <c r="AP1040" s="96"/>
      <c r="AQ1040" s="42"/>
      <c r="AR1040" s="97"/>
      <c r="AT1040" s="96">
        <f t="shared" si="427"/>
        <v>0</v>
      </c>
      <c r="AU1040" s="42">
        <f t="shared" si="427"/>
        <v>0</v>
      </c>
      <c r="AV1040" s="97">
        <f t="shared" si="427"/>
        <v>0</v>
      </c>
      <c r="BC1040" s="32">
        <f t="shared" si="428"/>
        <v>0</v>
      </c>
      <c r="BE1040" s="23">
        <v>8</v>
      </c>
      <c r="BF1040" s="23">
        <v>5</v>
      </c>
      <c r="BG1040" s="23">
        <f t="shared" si="429"/>
        <v>9</v>
      </c>
    </row>
    <row r="1041" spans="3:59" ht="15" hidden="1" customHeight="1" x14ac:dyDescent="0.3">
      <c r="C1041" s="40" t="s">
        <v>22</v>
      </c>
      <c r="D1041" s="34" t="s">
        <v>2</v>
      </c>
      <c r="E1041" s="35" t="s">
        <v>2</v>
      </c>
      <c r="F1041" s="96">
        <v>0</v>
      </c>
      <c r="G1041" s="42">
        <v>0</v>
      </c>
      <c r="H1041" s="97">
        <v>0</v>
      </c>
      <c r="I1041" s="96">
        <v>0</v>
      </c>
      <c r="J1041" s="42">
        <v>0</v>
      </c>
      <c r="K1041" s="97">
        <v>0</v>
      </c>
      <c r="L1041" s="96">
        <v>0</v>
      </c>
      <c r="M1041" s="42">
        <v>0</v>
      </c>
      <c r="N1041" s="97">
        <v>0</v>
      </c>
      <c r="O1041" s="96">
        <v>0</v>
      </c>
      <c r="P1041" s="42">
        <v>0</v>
      </c>
      <c r="Q1041" s="97">
        <v>0</v>
      </c>
      <c r="R1041" s="96">
        <v>0</v>
      </c>
      <c r="S1041" s="42">
        <v>0</v>
      </c>
      <c r="T1041" s="97">
        <v>0</v>
      </c>
      <c r="U1041" s="96">
        <v>0</v>
      </c>
      <c r="V1041" s="42">
        <v>0</v>
      </c>
      <c r="W1041" s="97">
        <v>0</v>
      </c>
      <c r="X1041" s="96">
        <v>0</v>
      </c>
      <c r="Y1041" s="42">
        <v>0</v>
      </c>
      <c r="Z1041" s="97">
        <v>0</v>
      </c>
      <c r="AA1041" s="96">
        <v>0</v>
      </c>
      <c r="AB1041" s="42">
        <v>0</v>
      </c>
      <c r="AC1041" s="97">
        <v>0</v>
      </c>
      <c r="AD1041" s="96">
        <v>0</v>
      </c>
      <c r="AE1041" s="42">
        <v>0</v>
      </c>
      <c r="AF1041" s="97">
        <v>0</v>
      </c>
      <c r="AG1041" s="96">
        <v>0</v>
      </c>
      <c r="AH1041" s="42">
        <v>0</v>
      </c>
      <c r="AI1041" s="97">
        <v>0</v>
      </c>
      <c r="AJ1041" s="96">
        <v>0</v>
      </c>
      <c r="AK1041" s="42">
        <v>0</v>
      </c>
      <c r="AL1041" s="97">
        <v>0</v>
      </c>
      <c r="AM1041" s="96">
        <v>0</v>
      </c>
      <c r="AN1041" s="42">
        <v>0</v>
      </c>
      <c r="AO1041" s="97">
        <v>0</v>
      </c>
      <c r="AP1041" s="96"/>
      <c r="AQ1041" s="42"/>
      <c r="AR1041" s="97"/>
      <c r="AT1041" s="96">
        <f t="shared" si="427"/>
        <v>0</v>
      </c>
      <c r="AU1041" s="42">
        <f t="shared" si="427"/>
        <v>0</v>
      </c>
      <c r="AV1041" s="97">
        <f t="shared" si="427"/>
        <v>0</v>
      </c>
      <c r="BC1041" s="32">
        <f t="shared" si="428"/>
        <v>0</v>
      </c>
      <c r="BE1041" s="23">
        <v>8</v>
      </c>
      <c r="BF1041" s="23">
        <v>5</v>
      </c>
      <c r="BG1041" s="23">
        <f t="shared" si="429"/>
        <v>10</v>
      </c>
    </row>
    <row r="1042" spans="3:59" ht="15" customHeight="1" x14ac:dyDescent="0.3">
      <c r="C1042" s="40" t="s">
        <v>23</v>
      </c>
      <c r="D1042" s="34" t="s">
        <v>518</v>
      </c>
      <c r="E1042" s="35" t="s">
        <v>519</v>
      </c>
      <c r="F1042" s="96">
        <v>159483</v>
      </c>
      <c r="G1042" s="42">
        <v>167563</v>
      </c>
      <c r="H1042" s="97">
        <v>182601</v>
      </c>
      <c r="I1042" s="96">
        <v>0</v>
      </c>
      <c r="J1042" s="42">
        <v>0</v>
      </c>
      <c r="K1042" s="97">
        <v>0</v>
      </c>
      <c r="L1042" s="96">
        <v>0</v>
      </c>
      <c r="M1042" s="42">
        <v>0</v>
      </c>
      <c r="N1042" s="97">
        <v>0</v>
      </c>
      <c r="O1042" s="96">
        <v>0</v>
      </c>
      <c r="P1042" s="42">
        <v>0</v>
      </c>
      <c r="Q1042" s="97">
        <v>0</v>
      </c>
      <c r="R1042" s="96">
        <v>2743</v>
      </c>
      <c r="S1042" s="42">
        <v>2866</v>
      </c>
      <c r="T1042" s="97">
        <v>2997</v>
      </c>
      <c r="U1042" s="96">
        <v>401333</v>
      </c>
      <c r="V1042" s="42">
        <v>457588</v>
      </c>
      <c r="W1042" s="97">
        <v>546086</v>
      </c>
      <c r="X1042" s="96">
        <v>75000</v>
      </c>
      <c r="Y1042" s="42">
        <v>78267</v>
      </c>
      <c r="Z1042" s="97">
        <v>82000</v>
      </c>
      <c r="AA1042" s="96">
        <v>0</v>
      </c>
      <c r="AB1042" s="42">
        <v>0</v>
      </c>
      <c r="AC1042" s="97">
        <v>0</v>
      </c>
      <c r="AD1042" s="96">
        <v>0</v>
      </c>
      <c r="AE1042" s="42">
        <v>0</v>
      </c>
      <c r="AF1042" s="97">
        <v>0</v>
      </c>
      <c r="AG1042" s="96">
        <v>0</v>
      </c>
      <c r="AH1042" s="42">
        <v>0</v>
      </c>
      <c r="AI1042" s="97">
        <v>0</v>
      </c>
      <c r="AJ1042" s="96">
        <v>0</v>
      </c>
      <c r="AK1042" s="42">
        <v>0</v>
      </c>
      <c r="AL1042" s="97">
        <v>0</v>
      </c>
      <c r="AM1042" s="96">
        <v>0</v>
      </c>
      <c r="AN1042" s="42">
        <v>0</v>
      </c>
      <c r="AO1042" s="97">
        <v>0</v>
      </c>
      <c r="AP1042" s="96"/>
      <c r="AQ1042" s="42"/>
      <c r="AR1042" s="97"/>
      <c r="AT1042" s="96">
        <f t="shared" si="427"/>
        <v>638559</v>
      </c>
      <c r="AU1042" s="42">
        <f t="shared" si="427"/>
        <v>706284</v>
      </c>
      <c r="AV1042" s="97">
        <f t="shared" si="427"/>
        <v>813684</v>
      </c>
      <c r="BC1042" s="32">
        <f t="shared" si="428"/>
        <v>1</v>
      </c>
      <c r="BE1042" s="23">
        <v>8</v>
      </c>
      <c r="BF1042" s="23">
        <v>6</v>
      </c>
      <c r="BG1042" s="23">
        <f t="shared" si="429"/>
        <v>1</v>
      </c>
    </row>
    <row r="1043" spans="3:59" ht="15" customHeight="1" x14ac:dyDescent="0.3">
      <c r="C1043" s="50" t="str">
        <f>IF(LEN(E1042)&lt;1,"","Total: " &amp; LEFT(E1042,LEN(E1042)-21) &amp; "Municipalities")</f>
        <v>Total: Dr Ruth Segomotsi Mompati Municipalities</v>
      </c>
      <c r="D1043" s="51"/>
      <c r="E1043" s="52"/>
      <c r="F1043" s="63">
        <f>SUM(F1032:F1042)</f>
        <v>340515</v>
      </c>
      <c r="G1043" s="54">
        <f>SUM(G1032:G1042)</f>
        <v>317821</v>
      </c>
      <c r="H1043" s="64">
        <f>SUM(H1032:H1042)</f>
        <v>344446</v>
      </c>
      <c r="I1043" s="63">
        <f t="shared" ref="I1043:Q1043" si="430">SUM(I1032:I1042)</f>
        <v>0</v>
      </c>
      <c r="J1043" s="54">
        <f t="shared" si="430"/>
        <v>0</v>
      </c>
      <c r="K1043" s="64">
        <f t="shared" si="430"/>
        <v>0</v>
      </c>
      <c r="L1043" s="63">
        <f t="shared" si="430"/>
        <v>8000</v>
      </c>
      <c r="M1043" s="54">
        <f t="shared" si="430"/>
        <v>7000</v>
      </c>
      <c r="N1043" s="64">
        <f t="shared" si="430"/>
        <v>0</v>
      </c>
      <c r="O1043" s="63">
        <f t="shared" si="430"/>
        <v>43419</v>
      </c>
      <c r="P1043" s="54">
        <f t="shared" si="430"/>
        <v>25205</v>
      </c>
      <c r="Q1043" s="64">
        <f t="shared" si="430"/>
        <v>22845</v>
      </c>
      <c r="R1043" s="63">
        <f>SUM(R1032:R1042)</f>
        <v>2743</v>
      </c>
      <c r="S1043" s="54">
        <f>SUM(S1032:S1042)</f>
        <v>2866</v>
      </c>
      <c r="T1043" s="64">
        <f>SUM(T1032:T1042)</f>
        <v>2997</v>
      </c>
      <c r="U1043" s="63">
        <f t="shared" ref="U1043:AL1043" si="431">SUM(U1032:U1042)</f>
        <v>401333</v>
      </c>
      <c r="V1043" s="54">
        <f t="shared" si="431"/>
        <v>457588</v>
      </c>
      <c r="W1043" s="64">
        <f t="shared" si="431"/>
        <v>546086</v>
      </c>
      <c r="X1043" s="63">
        <f t="shared" si="431"/>
        <v>75000</v>
      </c>
      <c r="Y1043" s="54">
        <f t="shared" si="431"/>
        <v>78267</v>
      </c>
      <c r="Z1043" s="64">
        <f t="shared" si="431"/>
        <v>82000</v>
      </c>
      <c r="AA1043" s="63">
        <f t="shared" si="431"/>
        <v>0</v>
      </c>
      <c r="AB1043" s="54">
        <f t="shared" si="431"/>
        <v>0</v>
      </c>
      <c r="AC1043" s="64">
        <f t="shared" si="431"/>
        <v>0</v>
      </c>
      <c r="AD1043" s="63">
        <f t="shared" si="431"/>
        <v>0</v>
      </c>
      <c r="AE1043" s="54">
        <f t="shared" si="431"/>
        <v>0</v>
      </c>
      <c r="AF1043" s="64">
        <f t="shared" si="431"/>
        <v>0</v>
      </c>
      <c r="AG1043" s="63">
        <f t="shared" si="431"/>
        <v>0</v>
      </c>
      <c r="AH1043" s="54">
        <f t="shared" si="431"/>
        <v>0</v>
      </c>
      <c r="AI1043" s="64">
        <f t="shared" si="431"/>
        <v>0</v>
      </c>
      <c r="AJ1043" s="63">
        <f t="shared" si="431"/>
        <v>0</v>
      </c>
      <c r="AK1043" s="54">
        <f t="shared" si="431"/>
        <v>0</v>
      </c>
      <c r="AL1043" s="64">
        <f t="shared" si="431"/>
        <v>0</v>
      </c>
      <c r="AM1043" s="63">
        <f>SUM(AM1032:AM1042)</f>
        <v>0</v>
      </c>
      <c r="AN1043" s="54">
        <f>SUM(AN1032:AN1042)</f>
        <v>0</v>
      </c>
      <c r="AO1043" s="64">
        <f>SUM(AO1032:AO1042)</f>
        <v>0</v>
      </c>
      <c r="AP1043" s="63"/>
      <c r="AQ1043" s="54"/>
      <c r="AR1043" s="64"/>
      <c r="AT1043" s="63">
        <f t="shared" ref="AT1043:AV1043" si="432">SUM(AT1032:AT1042)</f>
        <v>871010</v>
      </c>
      <c r="AU1043" s="54">
        <f t="shared" si="432"/>
        <v>888747</v>
      </c>
      <c r="AV1043" s="64">
        <f t="shared" si="432"/>
        <v>998374</v>
      </c>
      <c r="BC1043" s="32">
        <f>IF(SUM(BC1032:BC1042)=0,0,1)</f>
        <v>1</v>
      </c>
    </row>
    <row r="1044" spans="3:59" ht="15" customHeight="1" x14ac:dyDescent="0.3">
      <c r="C1044" s="40"/>
      <c r="D1044" s="34"/>
      <c r="E1044" s="35"/>
      <c r="F1044" s="96"/>
      <c r="G1044" s="42"/>
      <c r="H1044" s="97"/>
      <c r="I1044" s="96"/>
      <c r="J1044" s="42"/>
      <c r="K1044" s="97"/>
      <c r="L1044" s="96"/>
      <c r="M1044" s="42"/>
      <c r="N1044" s="97"/>
      <c r="O1044" s="96"/>
      <c r="P1044" s="42"/>
      <c r="Q1044" s="97"/>
      <c r="R1044" s="96"/>
      <c r="S1044" s="42"/>
      <c r="T1044" s="97"/>
      <c r="U1044" s="96"/>
      <c r="V1044" s="42"/>
      <c r="W1044" s="97"/>
      <c r="X1044" s="96"/>
      <c r="Y1044" s="42"/>
      <c r="Z1044" s="97"/>
      <c r="AA1044" s="96"/>
      <c r="AB1044" s="42"/>
      <c r="AC1044" s="97"/>
      <c r="AD1044" s="96"/>
      <c r="AE1044" s="42"/>
      <c r="AF1044" s="97"/>
      <c r="AG1044" s="96"/>
      <c r="AH1044" s="42"/>
      <c r="AI1044" s="97"/>
      <c r="AJ1044" s="96"/>
      <c r="AK1044" s="42"/>
      <c r="AL1044" s="97"/>
      <c r="AM1044" s="96"/>
      <c r="AN1044" s="42"/>
      <c r="AO1044" s="97"/>
      <c r="AP1044" s="96"/>
      <c r="AQ1044" s="42"/>
      <c r="AR1044" s="97"/>
      <c r="AT1044" s="96"/>
      <c r="AU1044" s="42"/>
      <c r="AV1044" s="97"/>
      <c r="BC1044" s="32">
        <f>IF(BC1043=0,0,1)</f>
        <v>1</v>
      </c>
    </row>
    <row r="1045" spans="3:59" ht="15" customHeight="1" x14ac:dyDescent="0.3">
      <c r="C1045" s="40" t="s">
        <v>22</v>
      </c>
      <c r="D1045" s="34" t="s">
        <v>825</v>
      </c>
      <c r="E1045" s="35" t="s">
        <v>1066</v>
      </c>
      <c r="F1045" s="96">
        <v>112804</v>
      </c>
      <c r="G1045" s="42">
        <v>107920</v>
      </c>
      <c r="H1045" s="97">
        <v>117440</v>
      </c>
      <c r="I1045" s="96">
        <v>0</v>
      </c>
      <c r="J1045" s="42">
        <v>0</v>
      </c>
      <c r="K1045" s="97">
        <v>0</v>
      </c>
      <c r="L1045" s="96">
        <v>5000</v>
      </c>
      <c r="M1045" s="42">
        <v>5000</v>
      </c>
      <c r="N1045" s="97">
        <v>4000</v>
      </c>
      <c r="O1045" s="96">
        <v>2924</v>
      </c>
      <c r="P1045" s="42">
        <v>10000</v>
      </c>
      <c r="Q1045" s="97">
        <v>10500</v>
      </c>
      <c r="R1045" s="96">
        <v>0</v>
      </c>
      <c r="S1045" s="42">
        <v>0</v>
      </c>
      <c r="T1045" s="97">
        <v>0</v>
      </c>
      <c r="U1045" s="96">
        <v>0</v>
      </c>
      <c r="V1045" s="42">
        <v>0</v>
      </c>
      <c r="W1045" s="97">
        <v>0</v>
      </c>
      <c r="X1045" s="96">
        <v>50000</v>
      </c>
      <c r="Y1045" s="42">
        <v>55000</v>
      </c>
      <c r="Z1045" s="97">
        <v>59000</v>
      </c>
      <c r="AA1045" s="96">
        <v>0</v>
      </c>
      <c r="AB1045" s="42">
        <v>0</v>
      </c>
      <c r="AC1045" s="97">
        <v>0</v>
      </c>
      <c r="AD1045" s="96">
        <v>26162</v>
      </c>
      <c r="AE1045" s="42">
        <v>30000</v>
      </c>
      <c r="AF1045" s="97">
        <v>44219</v>
      </c>
      <c r="AG1045" s="96">
        <v>0</v>
      </c>
      <c r="AH1045" s="42">
        <v>0</v>
      </c>
      <c r="AI1045" s="97">
        <v>0</v>
      </c>
      <c r="AJ1045" s="96">
        <v>0</v>
      </c>
      <c r="AK1045" s="42">
        <v>0</v>
      </c>
      <c r="AL1045" s="97">
        <v>0</v>
      </c>
      <c r="AM1045" s="96">
        <v>0</v>
      </c>
      <c r="AN1045" s="42">
        <v>0</v>
      </c>
      <c r="AO1045" s="97">
        <v>0</v>
      </c>
      <c r="AP1045" s="96"/>
      <c r="AQ1045" s="42"/>
      <c r="AR1045" s="97"/>
      <c r="AT1045" s="96">
        <f t="shared" ref="AT1045:AV1055" si="433">F1045+I1045+L1045+O1045+R1045+U1045+X1045+AA1045+AD1045+AG1045+AJ1045+AM1045+AP1045</f>
        <v>196890</v>
      </c>
      <c r="AU1045" s="42">
        <f t="shared" si="433"/>
        <v>207920</v>
      </c>
      <c r="AV1045" s="97">
        <f t="shared" si="433"/>
        <v>235159</v>
      </c>
      <c r="BC1045" s="32">
        <f t="shared" ref="BC1045:BC1055" si="434">IF(LEN(E1045)&lt;2,0,1)</f>
        <v>1</v>
      </c>
      <c r="BE1045" s="23">
        <v>8</v>
      </c>
      <c r="BF1045" s="23">
        <v>7</v>
      </c>
      <c r="BG1045" s="23">
        <v>1</v>
      </c>
    </row>
    <row r="1046" spans="3:59" ht="15" customHeight="1" x14ac:dyDescent="0.3">
      <c r="C1046" s="40" t="s">
        <v>22</v>
      </c>
      <c r="D1046" s="34" t="s">
        <v>826</v>
      </c>
      <c r="E1046" s="35" t="s">
        <v>1068</v>
      </c>
      <c r="F1046" s="96">
        <v>32351</v>
      </c>
      <c r="G1046" s="42">
        <v>33782</v>
      </c>
      <c r="H1046" s="97">
        <v>36444</v>
      </c>
      <c r="I1046" s="96">
        <v>0</v>
      </c>
      <c r="J1046" s="42">
        <v>0</v>
      </c>
      <c r="K1046" s="97">
        <v>0</v>
      </c>
      <c r="L1046" s="96">
        <v>0</v>
      </c>
      <c r="M1046" s="42">
        <v>0</v>
      </c>
      <c r="N1046" s="97">
        <v>0</v>
      </c>
      <c r="O1046" s="96">
        <v>0</v>
      </c>
      <c r="P1046" s="42">
        <v>0</v>
      </c>
      <c r="Q1046" s="97">
        <v>0</v>
      </c>
      <c r="R1046" s="96">
        <v>0</v>
      </c>
      <c r="S1046" s="42">
        <v>0</v>
      </c>
      <c r="T1046" s="97">
        <v>0</v>
      </c>
      <c r="U1046" s="96">
        <v>0</v>
      </c>
      <c r="V1046" s="42">
        <v>0</v>
      </c>
      <c r="W1046" s="97">
        <v>0</v>
      </c>
      <c r="X1046" s="96">
        <v>30000</v>
      </c>
      <c r="Y1046" s="42">
        <v>34000</v>
      </c>
      <c r="Z1046" s="97">
        <v>39000</v>
      </c>
      <c r="AA1046" s="96">
        <v>0</v>
      </c>
      <c r="AB1046" s="42">
        <v>0</v>
      </c>
      <c r="AC1046" s="97">
        <v>0</v>
      </c>
      <c r="AD1046" s="96">
        <v>0</v>
      </c>
      <c r="AE1046" s="42">
        <v>0</v>
      </c>
      <c r="AF1046" s="97">
        <v>0</v>
      </c>
      <c r="AG1046" s="96">
        <v>0</v>
      </c>
      <c r="AH1046" s="42">
        <v>0</v>
      </c>
      <c r="AI1046" s="97">
        <v>0</v>
      </c>
      <c r="AJ1046" s="96">
        <v>0</v>
      </c>
      <c r="AK1046" s="42">
        <v>0</v>
      </c>
      <c r="AL1046" s="97">
        <v>0</v>
      </c>
      <c r="AM1046" s="96">
        <v>0</v>
      </c>
      <c r="AN1046" s="42">
        <v>0</v>
      </c>
      <c r="AO1046" s="97">
        <v>0</v>
      </c>
      <c r="AP1046" s="96"/>
      <c r="AQ1046" s="42"/>
      <c r="AR1046" s="97"/>
      <c r="AT1046" s="96">
        <f t="shared" si="433"/>
        <v>62351</v>
      </c>
      <c r="AU1046" s="42">
        <f t="shared" si="433"/>
        <v>67782</v>
      </c>
      <c r="AV1046" s="97">
        <f t="shared" si="433"/>
        <v>75444</v>
      </c>
      <c r="BC1046" s="32">
        <f t="shared" si="434"/>
        <v>1</v>
      </c>
      <c r="BE1046" s="23">
        <v>8</v>
      </c>
      <c r="BF1046" s="23">
        <v>7</v>
      </c>
      <c r="BG1046" s="23">
        <f>IF(BF1046=BF1045,BG1045+1,1)</f>
        <v>2</v>
      </c>
    </row>
    <row r="1047" spans="3:59" ht="15" customHeight="1" x14ac:dyDescent="0.3">
      <c r="C1047" s="40" t="s">
        <v>22</v>
      </c>
      <c r="D1047" s="34" t="s">
        <v>529</v>
      </c>
      <c r="E1047" s="35" t="s">
        <v>1065</v>
      </c>
      <c r="F1047" s="96">
        <v>77712</v>
      </c>
      <c r="G1047" s="42">
        <v>81515</v>
      </c>
      <c r="H1047" s="97">
        <v>88593</v>
      </c>
      <c r="I1047" s="96">
        <v>0</v>
      </c>
      <c r="J1047" s="42">
        <v>0</v>
      </c>
      <c r="K1047" s="97">
        <v>0</v>
      </c>
      <c r="L1047" s="96">
        <v>0</v>
      </c>
      <c r="M1047" s="42">
        <v>0</v>
      </c>
      <c r="N1047" s="97">
        <v>0</v>
      </c>
      <c r="O1047" s="96">
        <v>10243</v>
      </c>
      <c r="P1047" s="42">
        <v>12500</v>
      </c>
      <c r="Q1047" s="97">
        <v>13000</v>
      </c>
      <c r="R1047" s="96">
        <v>0</v>
      </c>
      <c r="S1047" s="42">
        <v>0</v>
      </c>
      <c r="T1047" s="97">
        <v>0</v>
      </c>
      <c r="U1047" s="96">
        <v>0</v>
      </c>
      <c r="V1047" s="42">
        <v>0</v>
      </c>
      <c r="W1047" s="97">
        <v>0</v>
      </c>
      <c r="X1047" s="96">
        <v>49996</v>
      </c>
      <c r="Y1047" s="42">
        <v>55855</v>
      </c>
      <c r="Z1047" s="97">
        <v>60815</v>
      </c>
      <c r="AA1047" s="96">
        <v>0</v>
      </c>
      <c r="AB1047" s="42">
        <v>0</v>
      </c>
      <c r="AC1047" s="97">
        <v>0</v>
      </c>
      <c r="AD1047" s="96">
        <v>5000</v>
      </c>
      <c r="AE1047" s="42">
        <v>1000</v>
      </c>
      <c r="AF1047" s="97">
        <v>1000</v>
      </c>
      <c r="AG1047" s="96">
        <v>0</v>
      </c>
      <c r="AH1047" s="42">
        <v>0</v>
      </c>
      <c r="AI1047" s="97">
        <v>0</v>
      </c>
      <c r="AJ1047" s="96">
        <v>0</v>
      </c>
      <c r="AK1047" s="42">
        <v>0</v>
      </c>
      <c r="AL1047" s="97">
        <v>0</v>
      </c>
      <c r="AM1047" s="96">
        <v>0</v>
      </c>
      <c r="AN1047" s="42">
        <v>0</v>
      </c>
      <c r="AO1047" s="97">
        <v>0</v>
      </c>
      <c r="AP1047" s="96"/>
      <c r="AQ1047" s="42"/>
      <c r="AR1047" s="97"/>
      <c r="AT1047" s="96">
        <f t="shared" si="433"/>
        <v>142951</v>
      </c>
      <c r="AU1047" s="42">
        <f t="shared" si="433"/>
        <v>150870</v>
      </c>
      <c r="AV1047" s="97">
        <f t="shared" si="433"/>
        <v>163408</v>
      </c>
      <c r="BC1047" s="32">
        <f t="shared" si="434"/>
        <v>1</v>
      </c>
      <c r="BE1047" s="23">
        <v>8</v>
      </c>
      <c r="BF1047" s="23">
        <v>7</v>
      </c>
      <c r="BG1047" s="23">
        <f t="shared" ref="BG1047:BG1055" si="435">IF(BF1047=BF1046,BG1046+1,1)</f>
        <v>3</v>
      </c>
    </row>
    <row r="1048" spans="3:59" ht="15" hidden="1" customHeight="1" x14ac:dyDescent="0.3">
      <c r="C1048" s="40" t="s">
        <v>22</v>
      </c>
      <c r="D1048" s="34" t="s">
        <v>2</v>
      </c>
      <c r="E1048" s="35" t="s">
        <v>2</v>
      </c>
      <c r="F1048" s="96">
        <v>0</v>
      </c>
      <c r="G1048" s="42">
        <v>0</v>
      </c>
      <c r="H1048" s="97">
        <v>0</v>
      </c>
      <c r="I1048" s="96">
        <v>0</v>
      </c>
      <c r="J1048" s="42">
        <v>0</v>
      </c>
      <c r="K1048" s="97">
        <v>0</v>
      </c>
      <c r="L1048" s="96">
        <v>0</v>
      </c>
      <c r="M1048" s="42">
        <v>0</v>
      </c>
      <c r="N1048" s="97">
        <v>0</v>
      </c>
      <c r="O1048" s="96">
        <v>0</v>
      </c>
      <c r="P1048" s="42">
        <v>0</v>
      </c>
      <c r="Q1048" s="97">
        <v>0</v>
      </c>
      <c r="R1048" s="96">
        <v>0</v>
      </c>
      <c r="S1048" s="42">
        <v>0</v>
      </c>
      <c r="T1048" s="97">
        <v>0</v>
      </c>
      <c r="U1048" s="96">
        <v>0</v>
      </c>
      <c r="V1048" s="42">
        <v>0</v>
      </c>
      <c r="W1048" s="97">
        <v>0</v>
      </c>
      <c r="X1048" s="96">
        <v>0</v>
      </c>
      <c r="Y1048" s="42">
        <v>0</v>
      </c>
      <c r="Z1048" s="97">
        <v>0</v>
      </c>
      <c r="AA1048" s="96">
        <v>0</v>
      </c>
      <c r="AB1048" s="42">
        <v>0</v>
      </c>
      <c r="AC1048" s="97">
        <v>0</v>
      </c>
      <c r="AD1048" s="96">
        <v>0</v>
      </c>
      <c r="AE1048" s="42">
        <v>0</v>
      </c>
      <c r="AF1048" s="97">
        <v>0</v>
      </c>
      <c r="AG1048" s="96">
        <v>0</v>
      </c>
      <c r="AH1048" s="42">
        <v>0</v>
      </c>
      <c r="AI1048" s="97">
        <v>0</v>
      </c>
      <c r="AJ1048" s="96">
        <v>0</v>
      </c>
      <c r="AK1048" s="42">
        <v>0</v>
      </c>
      <c r="AL1048" s="97">
        <v>0</v>
      </c>
      <c r="AM1048" s="96">
        <v>0</v>
      </c>
      <c r="AN1048" s="42">
        <v>0</v>
      </c>
      <c r="AO1048" s="97">
        <v>0</v>
      </c>
      <c r="AP1048" s="96"/>
      <c r="AQ1048" s="42"/>
      <c r="AR1048" s="97"/>
      <c r="AT1048" s="96">
        <f t="shared" si="433"/>
        <v>0</v>
      </c>
      <c r="AU1048" s="42">
        <f t="shared" si="433"/>
        <v>0</v>
      </c>
      <c r="AV1048" s="97">
        <f t="shared" si="433"/>
        <v>0</v>
      </c>
      <c r="BC1048" s="32">
        <f t="shared" si="434"/>
        <v>0</v>
      </c>
      <c r="BE1048" s="23">
        <v>8</v>
      </c>
      <c r="BF1048" s="23">
        <v>7</v>
      </c>
      <c r="BG1048" s="23">
        <f t="shared" si="435"/>
        <v>4</v>
      </c>
    </row>
    <row r="1049" spans="3:59" ht="15" hidden="1" customHeight="1" x14ac:dyDescent="0.3">
      <c r="C1049" s="40" t="s">
        <v>22</v>
      </c>
      <c r="D1049" s="34" t="s">
        <v>2</v>
      </c>
      <c r="E1049" s="35" t="s">
        <v>2</v>
      </c>
      <c r="F1049" s="96">
        <v>0</v>
      </c>
      <c r="G1049" s="42">
        <v>0</v>
      </c>
      <c r="H1049" s="97">
        <v>0</v>
      </c>
      <c r="I1049" s="96">
        <v>0</v>
      </c>
      <c r="J1049" s="42">
        <v>0</v>
      </c>
      <c r="K1049" s="97">
        <v>0</v>
      </c>
      <c r="L1049" s="96">
        <v>0</v>
      </c>
      <c r="M1049" s="42">
        <v>0</v>
      </c>
      <c r="N1049" s="97">
        <v>0</v>
      </c>
      <c r="O1049" s="96">
        <v>0</v>
      </c>
      <c r="P1049" s="42">
        <v>0</v>
      </c>
      <c r="Q1049" s="97">
        <v>0</v>
      </c>
      <c r="R1049" s="96">
        <v>0</v>
      </c>
      <c r="S1049" s="42">
        <v>0</v>
      </c>
      <c r="T1049" s="97">
        <v>0</v>
      </c>
      <c r="U1049" s="96">
        <v>0</v>
      </c>
      <c r="V1049" s="42">
        <v>0</v>
      </c>
      <c r="W1049" s="97">
        <v>0</v>
      </c>
      <c r="X1049" s="96">
        <v>0</v>
      </c>
      <c r="Y1049" s="42">
        <v>0</v>
      </c>
      <c r="Z1049" s="97">
        <v>0</v>
      </c>
      <c r="AA1049" s="96">
        <v>0</v>
      </c>
      <c r="AB1049" s="42">
        <v>0</v>
      </c>
      <c r="AC1049" s="97">
        <v>0</v>
      </c>
      <c r="AD1049" s="96">
        <v>0</v>
      </c>
      <c r="AE1049" s="42">
        <v>0</v>
      </c>
      <c r="AF1049" s="97">
        <v>0</v>
      </c>
      <c r="AG1049" s="96">
        <v>0</v>
      </c>
      <c r="AH1049" s="42">
        <v>0</v>
      </c>
      <c r="AI1049" s="97">
        <v>0</v>
      </c>
      <c r="AJ1049" s="96">
        <v>0</v>
      </c>
      <c r="AK1049" s="42">
        <v>0</v>
      </c>
      <c r="AL1049" s="97">
        <v>0</v>
      </c>
      <c r="AM1049" s="96">
        <v>0</v>
      </c>
      <c r="AN1049" s="42">
        <v>0</v>
      </c>
      <c r="AO1049" s="97">
        <v>0</v>
      </c>
      <c r="AP1049" s="96"/>
      <c r="AQ1049" s="42"/>
      <c r="AR1049" s="97"/>
      <c r="AT1049" s="96">
        <f t="shared" si="433"/>
        <v>0</v>
      </c>
      <c r="AU1049" s="42">
        <f t="shared" si="433"/>
        <v>0</v>
      </c>
      <c r="AV1049" s="97">
        <f t="shared" si="433"/>
        <v>0</v>
      </c>
      <c r="BC1049" s="32">
        <f t="shared" si="434"/>
        <v>0</v>
      </c>
      <c r="BE1049" s="23">
        <v>8</v>
      </c>
      <c r="BF1049" s="23">
        <v>7</v>
      </c>
      <c r="BG1049" s="23">
        <f t="shared" si="435"/>
        <v>5</v>
      </c>
    </row>
    <row r="1050" spans="3:59" ht="15" hidden="1" customHeight="1" x14ac:dyDescent="0.3">
      <c r="C1050" s="40" t="s">
        <v>22</v>
      </c>
      <c r="D1050" s="34" t="s">
        <v>2</v>
      </c>
      <c r="E1050" s="35" t="s">
        <v>2</v>
      </c>
      <c r="F1050" s="96">
        <v>0</v>
      </c>
      <c r="G1050" s="42">
        <v>0</v>
      </c>
      <c r="H1050" s="97">
        <v>0</v>
      </c>
      <c r="I1050" s="96">
        <v>0</v>
      </c>
      <c r="J1050" s="42">
        <v>0</v>
      </c>
      <c r="K1050" s="97">
        <v>0</v>
      </c>
      <c r="L1050" s="96">
        <v>0</v>
      </c>
      <c r="M1050" s="42">
        <v>0</v>
      </c>
      <c r="N1050" s="97">
        <v>0</v>
      </c>
      <c r="O1050" s="96">
        <v>0</v>
      </c>
      <c r="P1050" s="42">
        <v>0</v>
      </c>
      <c r="Q1050" s="97">
        <v>0</v>
      </c>
      <c r="R1050" s="96">
        <v>0</v>
      </c>
      <c r="S1050" s="42">
        <v>0</v>
      </c>
      <c r="T1050" s="97">
        <v>0</v>
      </c>
      <c r="U1050" s="96">
        <v>0</v>
      </c>
      <c r="V1050" s="42">
        <v>0</v>
      </c>
      <c r="W1050" s="97">
        <v>0</v>
      </c>
      <c r="X1050" s="96">
        <v>0</v>
      </c>
      <c r="Y1050" s="42">
        <v>0</v>
      </c>
      <c r="Z1050" s="97">
        <v>0</v>
      </c>
      <c r="AA1050" s="96">
        <v>0</v>
      </c>
      <c r="AB1050" s="42">
        <v>0</v>
      </c>
      <c r="AC1050" s="97">
        <v>0</v>
      </c>
      <c r="AD1050" s="96">
        <v>0</v>
      </c>
      <c r="AE1050" s="42">
        <v>0</v>
      </c>
      <c r="AF1050" s="97">
        <v>0</v>
      </c>
      <c r="AG1050" s="96">
        <v>0</v>
      </c>
      <c r="AH1050" s="42">
        <v>0</v>
      </c>
      <c r="AI1050" s="97">
        <v>0</v>
      </c>
      <c r="AJ1050" s="96">
        <v>0</v>
      </c>
      <c r="AK1050" s="42">
        <v>0</v>
      </c>
      <c r="AL1050" s="97">
        <v>0</v>
      </c>
      <c r="AM1050" s="96">
        <v>0</v>
      </c>
      <c r="AN1050" s="42">
        <v>0</v>
      </c>
      <c r="AO1050" s="97">
        <v>0</v>
      </c>
      <c r="AP1050" s="96"/>
      <c r="AQ1050" s="42"/>
      <c r="AR1050" s="97"/>
      <c r="AT1050" s="96">
        <f t="shared" si="433"/>
        <v>0</v>
      </c>
      <c r="AU1050" s="42">
        <f t="shared" si="433"/>
        <v>0</v>
      </c>
      <c r="AV1050" s="97">
        <f t="shared" si="433"/>
        <v>0</v>
      </c>
      <c r="BC1050" s="32">
        <f t="shared" si="434"/>
        <v>0</v>
      </c>
      <c r="BE1050" s="23">
        <v>8</v>
      </c>
      <c r="BF1050" s="23">
        <v>7</v>
      </c>
      <c r="BG1050" s="23">
        <f t="shared" si="435"/>
        <v>6</v>
      </c>
    </row>
    <row r="1051" spans="3:59" ht="15" hidden="1" customHeight="1" x14ac:dyDescent="0.3">
      <c r="C1051" s="40" t="s">
        <v>22</v>
      </c>
      <c r="D1051" s="34" t="s">
        <v>2</v>
      </c>
      <c r="E1051" s="35" t="s">
        <v>2</v>
      </c>
      <c r="F1051" s="96">
        <v>0</v>
      </c>
      <c r="G1051" s="42">
        <v>0</v>
      </c>
      <c r="H1051" s="97">
        <v>0</v>
      </c>
      <c r="I1051" s="96">
        <v>0</v>
      </c>
      <c r="J1051" s="42">
        <v>0</v>
      </c>
      <c r="K1051" s="97">
        <v>0</v>
      </c>
      <c r="L1051" s="96">
        <v>0</v>
      </c>
      <c r="M1051" s="42">
        <v>0</v>
      </c>
      <c r="N1051" s="97">
        <v>0</v>
      </c>
      <c r="O1051" s="96">
        <v>0</v>
      </c>
      <c r="P1051" s="42">
        <v>0</v>
      </c>
      <c r="Q1051" s="97">
        <v>0</v>
      </c>
      <c r="R1051" s="96">
        <v>0</v>
      </c>
      <c r="S1051" s="42">
        <v>0</v>
      </c>
      <c r="T1051" s="97">
        <v>0</v>
      </c>
      <c r="U1051" s="96">
        <v>0</v>
      </c>
      <c r="V1051" s="42">
        <v>0</v>
      </c>
      <c r="W1051" s="97">
        <v>0</v>
      </c>
      <c r="X1051" s="96">
        <v>0</v>
      </c>
      <c r="Y1051" s="42">
        <v>0</v>
      </c>
      <c r="Z1051" s="97">
        <v>0</v>
      </c>
      <c r="AA1051" s="96">
        <v>0</v>
      </c>
      <c r="AB1051" s="42">
        <v>0</v>
      </c>
      <c r="AC1051" s="97">
        <v>0</v>
      </c>
      <c r="AD1051" s="96">
        <v>0</v>
      </c>
      <c r="AE1051" s="42">
        <v>0</v>
      </c>
      <c r="AF1051" s="97">
        <v>0</v>
      </c>
      <c r="AG1051" s="96">
        <v>0</v>
      </c>
      <c r="AH1051" s="42">
        <v>0</v>
      </c>
      <c r="AI1051" s="97">
        <v>0</v>
      </c>
      <c r="AJ1051" s="96">
        <v>0</v>
      </c>
      <c r="AK1051" s="42">
        <v>0</v>
      </c>
      <c r="AL1051" s="97">
        <v>0</v>
      </c>
      <c r="AM1051" s="96">
        <v>0</v>
      </c>
      <c r="AN1051" s="42">
        <v>0</v>
      </c>
      <c r="AO1051" s="97">
        <v>0</v>
      </c>
      <c r="AP1051" s="96"/>
      <c r="AQ1051" s="42"/>
      <c r="AR1051" s="97"/>
      <c r="AT1051" s="96">
        <f t="shared" si="433"/>
        <v>0</v>
      </c>
      <c r="AU1051" s="42">
        <f t="shared" si="433"/>
        <v>0</v>
      </c>
      <c r="AV1051" s="97">
        <f t="shared" si="433"/>
        <v>0</v>
      </c>
      <c r="BC1051" s="32">
        <f t="shared" si="434"/>
        <v>0</v>
      </c>
      <c r="BE1051" s="23">
        <v>8</v>
      </c>
      <c r="BF1051" s="23">
        <v>7</v>
      </c>
      <c r="BG1051" s="23">
        <f t="shared" si="435"/>
        <v>7</v>
      </c>
    </row>
    <row r="1052" spans="3:59" ht="15" hidden="1" customHeight="1" x14ac:dyDescent="0.3">
      <c r="C1052" s="40" t="s">
        <v>22</v>
      </c>
      <c r="D1052" s="34" t="s">
        <v>2</v>
      </c>
      <c r="E1052" s="35" t="s">
        <v>2</v>
      </c>
      <c r="F1052" s="96">
        <v>0</v>
      </c>
      <c r="G1052" s="42">
        <v>0</v>
      </c>
      <c r="H1052" s="97">
        <v>0</v>
      </c>
      <c r="I1052" s="96">
        <v>0</v>
      </c>
      <c r="J1052" s="42">
        <v>0</v>
      </c>
      <c r="K1052" s="97">
        <v>0</v>
      </c>
      <c r="L1052" s="96">
        <v>0</v>
      </c>
      <c r="M1052" s="42">
        <v>0</v>
      </c>
      <c r="N1052" s="97">
        <v>0</v>
      </c>
      <c r="O1052" s="96">
        <v>0</v>
      </c>
      <c r="P1052" s="42">
        <v>0</v>
      </c>
      <c r="Q1052" s="97">
        <v>0</v>
      </c>
      <c r="R1052" s="96">
        <v>0</v>
      </c>
      <c r="S1052" s="42">
        <v>0</v>
      </c>
      <c r="T1052" s="97">
        <v>0</v>
      </c>
      <c r="U1052" s="96">
        <v>0</v>
      </c>
      <c r="V1052" s="42">
        <v>0</v>
      </c>
      <c r="W1052" s="97">
        <v>0</v>
      </c>
      <c r="X1052" s="96">
        <v>0</v>
      </c>
      <c r="Y1052" s="42">
        <v>0</v>
      </c>
      <c r="Z1052" s="97">
        <v>0</v>
      </c>
      <c r="AA1052" s="96">
        <v>0</v>
      </c>
      <c r="AB1052" s="42">
        <v>0</v>
      </c>
      <c r="AC1052" s="97">
        <v>0</v>
      </c>
      <c r="AD1052" s="96">
        <v>0</v>
      </c>
      <c r="AE1052" s="42">
        <v>0</v>
      </c>
      <c r="AF1052" s="97">
        <v>0</v>
      </c>
      <c r="AG1052" s="96">
        <v>0</v>
      </c>
      <c r="AH1052" s="42">
        <v>0</v>
      </c>
      <c r="AI1052" s="97">
        <v>0</v>
      </c>
      <c r="AJ1052" s="96">
        <v>0</v>
      </c>
      <c r="AK1052" s="42">
        <v>0</v>
      </c>
      <c r="AL1052" s="97">
        <v>0</v>
      </c>
      <c r="AM1052" s="96">
        <v>0</v>
      </c>
      <c r="AN1052" s="42">
        <v>0</v>
      </c>
      <c r="AO1052" s="97">
        <v>0</v>
      </c>
      <c r="AP1052" s="96"/>
      <c r="AQ1052" s="42"/>
      <c r="AR1052" s="97"/>
      <c r="AT1052" s="96">
        <f t="shared" si="433"/>
        <v>0</v>
      </c>
      <c r="AU1052" s="42">
        <f t="shared" si="433"/>
        <v>0</v>
      </c>
      <c r="AV1052" s="97">
        <f t="shared" si="433"/>
        <v>0</v>
      </c>
      <c r="BC1052" s="32">
        <f t="shared" si="434"/>
        <v>0</v>
      </c>
      <c r="BE1052" s="23">
        <v>8</v>
      </c>
      <c r="BF1052" s="23">
        <v>7</v>
      </c>
      <c r="BG1052" s="23">
        <f t="shared" si="435"/>
        <v>8</v>
      </c>
    </row>
    <row r="1053" spans="3:59" ht="15" hidden="1" customHeight="1" x14ac:dyDescent="0.3">
      <c r="C1053" s="40" t="s">
        <v>22</v>
      </c>
      <c r="D1053" s="34" t="s">
        <v>2</v>
      </c>
      <c r="E1053" s="35" t="s">
        <v>2</v>
      </c>
      <c r="F1053" s="96">
        <v>0</v>
      </c>
      <c r="G1053" s="42">
        <v>0</v>
      </c>
      <c r="H1053" s="97">
        <v>0</v>
      </c>
      <c r="I1053" s="96">
        <v>0</v>
      </c>
      <c r="J1053" s="42">
        <v>0</v>
      </c>
      <c r="K1053" s="97">
        <v>0</v>
      </c>
      <c r="L1053" s="96">
        <v>0</v>
      </c>
      <c r="M1053" s="42">
        <v>0</v>
      </c>
      <c r="N1053" s="97">
        <v>0</v>
      </c>
      <c r="O1053" s="96">
        <v>0</v>
      </c>
      <c r="P1053" s="42">
        <v>0</v>
      </c>
      <c r="Q1053" s="97">
        <v>0</v>
      </c>
      <c r="R1053" s="96">
        <v>0</v>
      </c>
      <c r="S1053" s="42">
        <v>0</v>
      </c>
      <c r="T1053" s="97">
        <v>0</v>
      </c>
      <c r="U1053" s="96">
        <v>0</v>
      </c>
      <c r="V1053" s="42">
        <v>0</v>
      </c>
      <c r="W1053" s="97">
        <v>0</v>
      </c>
      <c r="X1053" s="96">
        <v>0</v>
      </c>
      <c r="Y1053" s="42">
        <v>0</v>
      </c>
      <c r="Z1053" s="97">
        <v>0</v>
      </c>
      <c r="AA1053" s="96">
        <v>0</v>
      </c>
      <c r="AB1053" s="42">
        <v>0</v>
      </c>
      <c r="AC1053" s="97">
        <v>0</v>
      </c>
      <c r="AD1053" s="96">
        <v>0</v>
      </c>
      <c r="AE1053" s="42">
        <v>0</v>
      </c>
      <c r="AF1053" s="97">
        <v>0</v>
      </c>
      <c r="AG1053" s="96">
        <v>0</v>
      </c>
      <c r="AH1053" s="42">
        <v>0</v>
      </c>
      <c r="AI1053" s="97">
        <v>0</v>
      </c>
      <c r="AJ1053" s="96">
        <v>0</v>
      </c>
      <c r="AK1053" s="42">
        <v>0</v>
      </c>
      <c r="AL1053" s="97">
        <v>0</v>
      </c>
      <c r="AM1053" s="96">
        <v>0</v>
      </c>
      <c r="AN1053" s="42">
        <v>0</v>
      </c>
      <c r="AO1053" s="97">
        <v>0</v>
      </c>
      <c r="AP1053" s="96"/>
      <c r="AQ1053" s="42"/>
      <c r="AR1053" s="97"/>
      <c r="AT1053" s="96">
        <f t="shared" si="433"/>
        <v>0</v>
      </c>
      <c r="AU1053" s="42">
        <f t="shared" si="433"/>
        <v>0</v>
      </c>
      <c r="AV1053" s="97">
        <f t="shared" si="433"/>
        <v>0</v>
      </c>
      <c r="BC1053" s="32">
        <f t="shared" si="434"/>
        <v>0</v>
      </c>
      <c r="BE1053" s="23">
        <v>8</v>
      </c>
      <c r="BF1053" s="23">
        <v>7</v>
      </c>
      <c r="BG1053" s="23">
        <f t="shared" si="435"/>
        <v>9</v>
      </c>
    </row>
    <row r="1054" spans="3:59" ht="15" hidden="1" customHeight="1" x14ac:dyDescent="0.3">
      <c r="C1054" s="40" t="s">
        <v>22</v>
      </c>
      <c r="D1054" s="34" t="s">
        <v>2</v>
      </c>
      <c r="E1054" s="35" t="s">
        <v>2</v>
      </c>
      <c r="F1054" s="96">
        <v>0</v>
      </c>
      <c r="G1054" s="42">
        <v>0</v>
      </c>
      <c r="H1054" s="97">
        <v>0</v>
      </c>
      <c r="I1054" s="96">
        <v>0</v>
      </c>
      <c r="J1054" s="42">
        <v>0</v>
      </c>
      <c r="K1054" s="97">
        <v>0</v>
      </c>
      <c r="L1054" s="96">
        <v>0</v>
      </c>
      <c r="M1054" s="42">
        <v>0</v>
      </c>
      <c r="N1054" s="97">
        <v>0</v>
      </c>
      <c r="O1054" s="96">
        <v>0</v>
      </c>
      <c r="P1054" s="42">
        <v>0</v>
      </c>
      <c r="Q1054" s="97">
        <v>0</v>
      </c>
      <c r="R1054" s="96">
        <v>0</v>
      </c>
      <c r="S1054" s="42">
        <v>0</v>
      </c>
      <c r="T1054" s="97">
        <v>0</v>
      </c>
      <c r="U1054" s="96">
        <v>0</v>
      </c>
      <c r="V1054" s="42">
        <v>0</v>
      </c>
      <c r="W1054" s="97">
        <v>0</v>
      </c>
      <c r="X1054" s="96">
        <v>0</v>
      </c>
      <c r="Y1054" s="42">
        <v>0</v>
      </c>
      <c r="Z1054" s="97">
        <v>0</v>
      </c>
      <c r="AA1054" s="96">
        <v>0</v>
      </c>
      <c r="AB1054" s="42">
        <v>0</v>
      </c>
      <c r="AC1054" s="97">
        <v>0</v>
      </c>
      <c r="AD1054" s="96">
        <v>0</v>
      </c>
      <c r="AE1054" s="42">
        <v>0</v>
      </c>
      <c r="AF1054" s="97">
        <v>0</v>
      </c>
      <c r="AG1054" s="96">
        <v>0</v>
      </c>
      <c r="AH1054" s="42">
        <v>0</v>
      </c>
      <c r="AI1054" s="97">
        <v>0</v>
      </c>
      <c r="AJ1054" s="96">
        <v>0</v>
      </c>
      <c r="AK1054" s="42">
        <v>0</v>
      </c>
      <c r="AL1054" s="97">
        <v>0</v>
      </c>
      <c r="AM1054" s="96">
        <v>0</v>
      </c>
      <c r="AN1054" s="42">
        <v>0</v>
      </c>
      <c r="AO1054" s="97">
        <v>0</v>
      </c>
      <c r="AP1054" s="96"/>
      <c r="AQ1054" s="42"/>
      <c r="AR1054" s="97"/>
      <c r="AT1054" s="96">
        <f t="shared" si="433"/>
        <v>0</v>
      </c>
      <c r="AU1054" s="42">
        <f t="shared" si="433"/>
        <v>0</v>
      </c>
      <c r="AV1054" s="97">
        <f t="shared" si="433"/>
        <v>0</v>
      </c>
      <c r="BC1054" s="32">
        <f t="shared" si="434"/>
        <v>0</v>
      </c>
      <c r="BE1054" s="23">
        <v>8</v>
      </c>
      <c r="BF1054" s="23">
        <v>7</v>
      </c>
      <c r="BG1054" s="23">
        <f t="shared" si="435"/>
        <v>10</v>
      </c>
    </row>
    <row r="1055" spans="3:59" ht="15" customHeight="1" x14ac:dyDescent="0.3">
      <c r="C1055" s="40" t="s">
        <v>23</v>
      </c>
      <c r="D1055" s="34" t="s">
        <v>827</v>
      </c>
      <c r="E1055" s="35" t="s">
        <v>1067</v>
      </c>
      <c r="F1055" s="96">
        <v>0</v>
      </c>
      <c r="G1055" s="42">
        <v>0</v>
      </c>
      <c r="H1055" s="97">
        <v>0</v>
      </c>
      <c r="I1055" s="96">
        <v>0</v>
      </c>
      <c r="J1055" s="42">
        <v>0</v>
      </c>
      <c r="K1055" s="97">
        <v>0</v>
      </c>
      <c r="L1055" s="96">
        <v>4000</v>
      </c>
      <c r="M1055" s="42">
        <v>4000</v>
      </c>
      <c r="N1055" s="97">
        <v>4000</v>
      </c>
      <c r="O1055" s="96">
        <v>0</v>
      </c>
      <c r="P1055" s="42">
        <v>0</v>
      </c>
      <c r="Q1055" s="97">
        <v>0</v>
      </c>
      <c r="R1055" s="96">
        <v>2761</v>
      </c>
      <c r="S1055" s="42">
        <v>2884</v>
      </c>
      <c r="T1055" s="97">
        <v>3016</v>
      </c>
      <c r="U1055" s="96">
        <v>0</v>
      </c>
      <c r="V1055" s="42">
        <v>0</v>
      </c>
      <c r="W1055" s="97">
        <v>0</v>
      </c>
      <c r="X1055" s="96">
        <v>0</v>
      </c>
      <c r="Y1055" s="42">
        <v>0</v>
      </c>
      <c r="Z1055" s="97">
        <v>0</v>
      </c>
      <c r="AA1055" s="96">
        <v>0</v>
      </c>
      <c r="AB1055" s="42">
        <v>0</v>
      </c>
      <c r="AC1055" s="97">
        <v>0</v>
      </c>
      <c r="AD1055" s="96">
        <v>0</v>
      </c>
      <c r="AE1055" s="42">
        <v>0</v>
      </c>
      <c r="AF1055" s="97">
        <v>0</v>
      </c>
      <c r="AG1055" s="96">
        <v>0</v>
      </c>
      <c r="AH1055" s="42">
        <v>0</v>
      </c>
      <c r="AI1055" s="97">
        <v>0</v>
      </c>
      <c r="AJ1055" s="96">
        <v>0</v>
      </c>
      <c r="AK1055" s="42">
        <v>0</v>
      </c>
      <c r="AL1055" s="97">
        <v>0</v>
      </c>
      <c r="AM1055" s="96">
        <v>0</v>
      </c>
      <c r="AN1055" s="42">
        <v>0</v>
      </c>
      <c r="AO1055" s="97">
        <v>0</v>
      </c>
      <c r="AP1055" s="96"/>
      <c r="AQ1055" s="42"/>
      <c r="AR1055" s="97"/>
      <c r="AT1055" s="96">
        <f t="shared" si="433"/>
        <v>6761</v>
      </c>
      <c r="AU1055" s="42">
        <f t="shared" si="433"/>
        <v>6884</v>
      </c>
      <c r="AV1055" s="97">
        <f t="shared" si="433"/>
        <v>7016</v>
      </c>
      <c r="BC1055" s="32">
        <f t="shared" si="434"/>
        <v>1</v>
      </c>
      <c r="BE1055" s="23">
        <v>8</v>
      </c>
      <c r="BF1055" s="23">
        <v>8</v>
      </c>
      <c r="BG1055" s="23">
        <f t="shared" si="435"/>
        <v>1</v>
      </c>
    </row>
    <row r="1056" spans="3:59" ht="15" customHeight="1" x14ac:dyDescent="0.3">
      <c r="C1056" s="50" t="str">
        <f>IF(LEN(E1055)&lt;1,"","Total: " &amp; LEFT(E1055,LEN(E1055)-21) &amp; "Municipalities")</f>
        <v>Total: Dr Kenneth Kaunda Municipalities</v>
      </c>
      <c r="D1056" s="51"/>
      <c r="E1056" s="52"/>
      <c r="F1056" s="63">
        <f>SUM(F1045:F1055)</f>
        <v>222867</v>
      </c>
      <c r="G1056" s="54">
        <f>SUM(G1045:G1055)</f>
        <v>223217</v>
      </c>
      <c r="H1056" s="64">
        <f>SUM(H1045:H1055)</f>
        <v>242477</v>
      </c>
      <c r="I1056" s="63">
        <f t="shared" ref="I1056:Q1056" si="436">SUM(I1045:I1055)</f>
        <v>0</v>
      </c>
      <c r="J1056" s="54">
        <f t="shared" si="436"/>
        <v>0</v>
      </c>
      <c r="K1056" s="64">
        <f t="shared" si="436"/>
        <v>0</v>
      </c>
      <c r="L1056" s="63">
        <f t="shared" si="436"/>
        <v>9000</v>
      </c>
      <c r="M1056" s="54">
        <f t="shared" si="436"/>
        <v>9000</v>
      </c>
      <c r="N1056" s="64">
        <f t="shared" si="436"/>
        <v>8000</v>
      </c>
      <c r="O1056" s="63">
        <f t="shared" si="436"/>
        <v>13167</v>
      </c>
      <c r="P1056" s="54">
        <f t="shared" si="436"/>
        <v>22500</v>
      </c>
      <c r="Q1056" s="64">
        <f t="shared" si="436"/>
        <v>23500</v>
      </c>
      <c r="R1056" s="63">
        <f>SUM(R1045:R1055)</f>
        <v>2761</v>
      </c>
      <c r="S1056" s="54">
        <f>SUM(S1045:S1055)</f>
        <v>2884</v>
      </c>
      <c r="T1056" s="64">
        <f>SUM(T1045:T1055)</f>
        <v>3016</v>
      </c>
      <c r="U1056" s="63">
        <f t="shared" ref="U1056:AL1056" si="437">SUM(U1045:U1055)</f>
        <v>0</v>
      </c>
      <c r="V1056" s="54">
        <f t="shared" si="437"/>
        <v>0</v>
      </c>
      <c r="W1056" s="64">
        <f t="shared" si="437"/>
        <v>0</v>
      </c>
      <c r="X1056" s="63">
        <f t="shared" si="437"/>
        <v>129996</v>
      </c>
      <c r="Y1056" s="54">
        <f t="shared" si="437"/>
        <v>144855</v>
      </c>
      <c r="Z1056" s="64">
        <f t="shared" si="437"/>
        <v>158815</v>
      </c>
      <c r="AA1056" s="63">
        <f t="shared" si="437"/>
        <v>0</v>
      </c>
      <c r="AB1056" s="54">
        <f t="shared" si="437"/>
        <v>0</v>
      </c>
      <c r="AC1056" s="64">
        <f t="shared" si="437"/>
        <v>0</v>
      </c>
      <c r="AD1056" s="63">
        <f t="shared" si="437"/>
        <v>31162</v>
      </c>
      <c r="AE1056" s="54">
        <f t="shared" si="437"/>
        <v>31000</v>
      </c>
      <c r="AF1056" s="64">
        <f t="shared" si="437"/>
        <v>45219</v>
      </c>
      <c r="AG1056" s="63">
        <f t="shared" si="437"/>
        <v>0</v>
      </c>
      <c r="AH1056" s="54">
        <f t="shared" si="437"/>
        <v>0</v>
      </c>
      <c r="AI1056" s="64">
        <f t="shared" si="437"/>
        <v>0</v>
      </c>
      <c r="AJ1056" s="63">
        <f t="shared" si="437"/>
        <v>0</v>
      </c>
      <c r="AK1056" s="54">
        <f t="shared" si="437"/>
        <v>0</v>
      </c>
      <c r="AL1056" s="64">
        <f t="shared" si="437"/>
        <v>0</v>
      </c>
      <c r="AM1056" s="63">
        <f>SUM(AM1045:AM1055)</f>
        <v>0</v>
      </c>
      <c r="AN1056" s="54">
        <f>SUM(AN1045:AN1055)</f>
        <v>0</v>
      </c>
      <c r="AO1056" s="64">
        <f>SUM(AO1045:AO1055)</f>
        <v>0</v>
      </c>
      <c r="AP1056" s="63"/>
      <c r="AQ1056" s="54"/>
      <c r="AR1056" s="64"/>
      <c r="AT1056" s="63">
        <f t="shared" ref="AT1056:AV1056" si="438">SUM(AT1045:AT1055)</f>
        <v>408953</v>
      </c>
      <c r="AU1056" s="54">
        <f t="shared" si="438"/>
        <v>433456</v>
      </c>
      <c r="AV1056" s="64">
        <f t="shared" si="438"/>
        <v>481027</v>
      </c>
      <c r="BC1056" s="32">
        <f>IF(SUM(BC1045:BC1055)=0,0,1)</f>
        <v>1</v>
      </c>
    </row>
    <row r="1057" spans="3:59" ht="15" customHeight="1" x14ac:dyDescent="0.3">
      <c r="C1057" s="40"/>
      <c r="D1057" s="34"/>
      <c r="E1057" s="35"/>
      <c r="F1057" s="96"/>
      <c r="G1057" s="42"/>
      <c r="H1057" s="97"/>
      <c r="I1057" s="96"/>
      <c r="J1057" s="42"/>
      <c r="K1057" s="97"/>
      <c r="L1057" s="96"/>
      <c r="M1057" s="42"/>
      <c r="N1057" s="97"/>
      <c r="O1057" s="96"/>
      <c r="P1057" s="42"/>
      <c r="Q1057" s="97"/>
      <c r="R1057" s="96"/>
      <c r="S1057" s="42"/>
      <c r="T1057" s="97"/>
      <c r="U1057" s="96"/>
      <c r="V1057" s="42"/>
      <c r="W1057" s="97"/>
      <c r="X1057" s="96"/>
      <c r="Y1057" s="42"/>
      <c r="Z1057" s="97"/>
      <c r="AA1057" s="96"/>
      <c r="AB1057" s="42"/>
      <c r="AC1057" s="97"/>
      <c r="AD1057" s="96"/>
      <c r="AE1057" s="42"/>
      <c r="AF1057" s="97"/>
      <c r="AG1057" s="96"/>
      <c r="AH1057" s="42"/>
      <c r="AI1057" s="97"/>
      <c r="AJ1057" s="96"/>
      <c r="AK1057" s="42"/>
      <c r="AL1057" s="97"/>
      <c r="AM1057" s="96"/>
      <c r="AN1057" s="42"/>
      <c r="AO1057" s="97"/>
      <c r="AP1057" s="96"/>
      <c r="AQ1057" s="42"/>
      <c r="AR1057" s="97"/>
      <c r="AT1057" s="96"/>
      <c r="AU1057" s="42"/>
      <c r="AV1057" s="97"/>
      <c r="BC1057" s="32">
        <f>IF(BC1056=0,0,1)</f>
        <v>1</v>
      </c>
    </row>
    <row r="1058" spans="3:59" ht="15" hidden="1" customHeight="1" x14ac:dyDescent="0.3">
      <c r="C1058" s="40" t="s">
        <v>22</v>
      </c>
      <c r="D1058" s="34" t="s">
        <v>2</v>
      </c>
      <c r="E1058" s="35" t="s">
        <v>2</v>
      </c>
      <c r="F1058" s="96">
        <v>0</v>
      </c>
      <c r="G1058" s="42">
        <v>0</v>
      </c>
      <c r="H1058" s="97">
        <v>0</v>
      </c>
      <c r="I1058" s="96">
        <v>0</v>
      </c>
      <c r="J1058" s="42">
        <v>0</v>
      </c>
      <c r="K1058" s="97">
        <v>0</v>
      </c>
      <c r="L1058" s="96">
        <v>0</v>
      </c>
      <c r="M1058" s="42">
        <v>0</v>
      </c>
      <c r="N1058" s="97">
        <v>0</v>
      </c>
      <c r="O1058" s="96">
        <v>0</v>
      </c>
      <c r="P1058" s="42">
        <v>0</v>
      </c>
      <c r="Q1058" s="97">
        <v>0</v>
      </c>
      <c r="R1058" s="96">
        <v>0</v>
      </c>
      <c r="S1058" s="42">
        <v>0</v>
      </c>
      <c r="T1058" s="97">
        <v>0</v>
      </c>
      <c r="U1058" s="96">
        <v>0</v>
      </c>
      <c r="V1058" s="42">
        <v>0</v>
      </c>
      <c r="W1058" s="97">
        <v>0</v>
      </c>
      <c r="X1058" s="96">
        <v>0</v>
      </c>
      <c r="Y1058" s="42">
        <v>0</v>
      </c>
      <c r="Z1058" s="97">
        <v>0</v>
      </c>
      <c r="AA1058" s="96">
        <v>0</v>
      </c>
      <c r="AB1058" s="42">
        <v>0</v>
      </c>
      <c r="AC1058" s="97">
        <v>0</v>
      </c>
      <c r="AD1058" s="96">
        <v>0</v>
      </c>
      <c r="AE1058" s="42">
        <v>0</v>
      </c>
      <c r="AF1058" s="97">
        <v>0</v>
      </c>
      <c r="AG1058" s="96">
        <v>0</v>
      </c>
      <c r="AH1058" s="42">
        <v>0</v>
      </c>
      <c r="AI1058" s="97">
        <v>0</v>
      </c>
      <c r="AJ1058" s="96">
        <v>0</v>
      </c>
      <c r="AK1058" s="42">
        <v>0</v>
      </c>
      <c r="AL1058" s="97">
        <v>0</v>
      </c>
      <c r="AM1058" s="96">
        <v>0</v>
      </c>
      <c r="AN1058" s="42">
        <v>0</v>
      </c>
      <c r="AO1058" s="97">
        <v>0</v>
      </c>
      <c r="AP1058" s="96"/>
      <c r="AQ1058" s="42"/>
      <c r="AR1058" s="97"/>
      <c r="AT1058" s="96">
        <f t="shared" ref="AT1058:AV1068" si="439">F1058+I1058+L1058+O1058+R1058+AP1058+U1058+AA1058+AM1058+AD1058</f>
        <v>0</v>
      </c>
      <c r="AU1058" s="42">
        <f t="shared" si="439"/>
        <v>0</v>
      </c>
      <c r="AV1058" s="97">
        <f t="shared" si="439"/>
        <v>0</v>
      </c>
      <c r="BC1058" s="32">
        <f t="shared" ref="BC1058:BC1068" si="440">IF(LEN(E1058)&lt;2,0,1)</f>
        <v>0</v>
      </c>
      <c r="BE1058" s="23">
        <v>8</v>
      </c>
      <c r="BF1058" s="23">
        <v>9</v>
      </c>
      <c r="BG1058" s="23">
        <v>1</v>
      </c>
    </row>
    <row r="1059" spans="3:59" ht="15" hidden="1" customHeight="1" x14ac:dyDescent="0.3">
      <c r="C1059" s="40" t="s">
        <v>22</v>
      </c>
      <c r="D1059" s="34" t="s">
        <v>2</v>
      </c>
      <c r="E1059" s="35" t="s">
        <v>2</v>
      </c>
      <c r="F1059" s="96">
        <v>0</v>
      </c>
      <c r="G1059" s="42">
        <v>0</v>
      </c>
      <c r="H1059" s="97">
        <v>0</v>
      </c>
      <c r="I1059" s="96">
        <v>0</v>
      </c>
      <c r="J1059" s="42">
        <v>0</v>
      </c>
      <c r="K1059" s="97">
        <v>0</v>
      </c>
      <c r="L1059" s="96">
        <v>0</v>
      </c>
      <c r="M1059" s="42">
        <v>0</v>
      </c>
      <c r="N1059" s="97">
        <v>0</v>
      </c>
      <c r="O1059" s="96">
        <v>0</v>
      </c>
      <c r="P1059" s="42">
        <v>0</v>
      </c>
      <c r="Q1059" s="97">
        <v>0</v>
      </c>
      <c r="R1059" s="96">
        <v>0</v>
      </c>
      <c r="S1059" s="42">
        <v>0</v>
      </c>
      <c r="T1059" s="97">
        <v>0</v>
      </c>
      <c r="U1059" s="96">
        <v>0</v>
      </c>
      <c r="V1059" s="42">
        <v>0</v>
      </c>
      <c r="W1059" s="97">
        <v>0</v>
      </c>
      <c r="X1059" s="96">
        <v>0</v>
      </c>
      <c r="Y1059" s="42">
        <v>0</v>
      </c>
      <c r="Z1059" s="97">
        <v>0</v>
      </c>
      <c r="AA1059" s="96">
        <v>0</v>
      </c>
      <c r="AB1059" s="42">
        <v>0</v>
      </c>
      <c r="AC1059" s="97">
        <v>0</v>
      </c>
      <c r="AD1059" s="96">
        <v>0</v>
      </c>
      <c r="AE1059" s="42">
        <v>0</v>
      </c>
      <c r="AF1059" s="97">
        <v>0</v>
      </c>
      <c r="AG1059" s="96">
        <v>0</v>
      </c>
      <c r="AH1059" s="42">
        <v>0</v>
      </c>
      <c r="AI1059" s="97">
        <v>0</v>
      </c>
      <c r="AJ1059" s="96">
        <v>0</v>
      </c>
      <c r="AK1059" s="42">
        <v>0</v>
      </c>
      <c r="AL1059" s="97">
        <v>0</v>
      </c>
      <c r="AM1059" s="96">
        <v>0</v>
      </c>
      <c r="AN1059" s="42">
        <v>0</v>
      </c>
      <c r="AO1059" s="97">
        <v>0</v>
      </c>
      <c r="AP1059" s="96"/>
      <c r="AQ1059" s="42"/>
      <c r="AR1059" s="97"/>
      <c r="AT1059" s="96">
        <f t="shared" si="439"/>
        <v>0</v>
      </c>
      <c r="AU1059" s="42">
        <f t="shared" si="439"/>
        <v>0</v>
      </c>
      <c r="AV1059" s="97">
        <f t="shared" si="439"/>
        <v>0</v>
      </c>
      <c r="BC1059" s="32">
        <f t="shared" si="440"/>
        <v>0</v>
      </c>
      <c r="BE1059" s="23">
        <v>8</v>
      </c>
      <c r="BF1059" s="23">
        <v>9</v>
      </c>
      <c r="BG1059" s="23">
        <f>IF(BF1059=BF1058,BG1058+1,1)</f>
        <v>2</v>
      </c>
    </row>
    <row r="1060" spans="3:59" ht="15" hidden="1" customHeight="1" x14ac:dyDescent="0.3">
      <c r="C1060" s="40" t="s">
        <v>22</v>
      </c>
      <c r="D1060" s="34" t="s">
        <v>2</v>
      </c>
      <c r="E1060" s="35" t="s">
        <v>2</v>
      </c>
      <c r="F1060" s="96">
        <v>0</v>
      </c>
      <c r="G1060" s="42">
        <v>0</v>
      </c>
      <c r="H1060" s="97">
        <v>0</v>
      </c>
      <c r="I1060" s="96">
        <v>0</v>
      </c>
      <c r="J1060" s="42">
        <v>0</v>
      </c>
      <c r="K1060" s="97">
        <v>0</v>
      </c>
      <c r="L1060" s="96">
        <v>0</v>
      </c>
      <c r="M1060" s="42">
        <v>0</v>
      </c>
      <c r="N1060" s="97">
        <v>0</v>
      </c>
      <c r="O1060" s="96">
        <v>0</v>
      </c>
      <c r="P1060" s="42">
        <v>0</v>
      </c>
      <c r="Q1060" s="97">
        <v>0</v>
      </c>
      <c r="R1060" s="96">
        <v>0</v>
      </c>
      <c r="S1060" s="42">
        <v>0</v>
      </c>
      <c r="T1060" s="97">
        <v>0</v>
      </c>
      <c r="U1060" s="96">
        <v>0</v>
      </c>
      <c r="V1060" s="42">
        <v>0</v>
      </c>
      <c r="W1060" s="97">
        <v>0</v>
      </c>
      <c r="X1060" s="96">
        <v>0</v>
      </c>
      <c r="Y1060" s="42">
        <v>0</v>
      </c>
      <c r="Z1060" s="97">
        <v>0</v>
      </c>
      <c r="AA1060" s="96">
        <v>0</v>
      </c>
      <c r="AB1060" s="42">
        <v>0</v>
      </c>
      <c r="AC1060" s="97">
        <v>0</v>
      </c>
      <c r="AD1060" s="96">
        <v>0</v>
      </c>
      <c r="AE1060" s="42">
        <v>0</v>
      </c>
      <c r="AF1060" s="97">
        <v>0</v>
      </c>
      <c r="AG1060" s="96">
        <v>0</v>
      </c>
      <c r="AH1060" s="42">
        <v>0</v>
      </c>
      <c r="AI1060" s="97">
        <v>0</v>
      </c>
      <c r="AJ1060" s="96">
        <v>0</v>
      </c>
      <c r="AK1060" s="42">
        <v>0</v>
      </c>
      <c r="AL1060" s="97">
        <v>0</v>
      </c>
      <c r="AM1060" s="96">
        <v>0</v>
      </c>
      <c r="AN1060" s="42">
        <v>0</v>
      </c>
      <c r="AO1060" s="97">
        <v>0</v>
      </c>
      <c r="AP1060" s="96"/>
      <c r="AQ1060" s="42"/>
      <c r="AR1060" s="97"/>
      <c r="AT1060" s="96">
        <f t="shared" si="439"/>
        <v>0</v>
      </c>
      <c r="AU1060" s="42">
        <f t="shared" si="439"/>
        <v>0</v>
      </c>
      <c r="AV1060" s="97">
        <f t="shared" si="439"/>
        <v>0</v>
      </c>
      <c r="BC1060" s="32">
        <f t="shared" si="440"/>
        <v>0</v>
      </c>
      <c r="BE1060" s="23">
        <v>8</v>
      </c>
      <c r="BF1060" s="23">
        <v>9</v>
      </c>
      <c r="BG1060" s="23">
        <f t="shared" ref="BG1060:BG1068" si="441">IF(BF1060=BF1059,BG1059+1,1)</f>
        <v>3</v>
      </c>
    </row>
    <row r="1061" spans="3:59" ht="15" hidden="1" customHeight="1" x14ac:dyDescent="0.3">
      <c r="C1061" s="40" t="s">
        <v>22</v>
      </c>
      <c r="D1061" s="34" t="s">
        <v>2</v>
      </c>
      <c r="E1061" s="35" t="s">
        <v>2</v>
      </c>
      <c r="F1061" s="96">
        <v>0</v>
      </c>
      <c r="G1061" s="42">
        <v>0</v>
      </c>
      <c r="H1061" s="97">
        <v>0</v>
      </c>
      <c r="I1061" s="96">
        <v>0</v>
      </c>
      <c r="J1061" s="42">
        <v>0</v>
      </c>
      <c r="K1061" s="97">
        <v>0</v>
      </c>
      <c r="L1061" s="96">
        <v>0</v>
      </c>
      <c r="M1061" s="42">
        <v>0</v>
      </c>
      <c r="N1061" s="97">
        <v>0</v>
      </c>
      <c r="O1061" s="96">
        <v>0</v>
      </c>
      <c r="P1061" s="42">
        <v>0</v>
      </c>
      <c r="Q1061" s="97">
        <v>0</v>
      </c>
      <c r="R1061" s="96">
        <v>0</v>
      </c>
      <c r="S1061" s="42">
        <v>0</v>
      </c>
      <c r="T1061" s="97">
        <v>0</v>
      </c>
      <c r="U1061" s="96">
        <v>0</v>
      </c>
      <c r="V1061" s="42">
        <v>0</v>
      </c>
      <c r="W1061" s="97">
        <v>0</v>
      </c>
      <c r="X1061" s="96">
        <v>0</v>
      </c>
      <c r="Y1061" s="42">
        <v>0</v>
      </c>
      <c r="Z1061" s="97">
        <v>0</v>
      </c>
      <c r="AA1061" s="96">
        <v>0</v>
      </c>
      <c r="AB1061" s="42">
        <v>0</v>
      </c>
      <c r="AC1061" s="97">
        <v>0</v>
      </c>
      <c r="AD1061" s="96">
        <v>0</v>
      </c>
      <c r="AE1061" s="42">
        <v>0</v>
      </c>
      <c r="AF1061" s="97">
        <v>0</v>
      </c>
      <c r="AG1061" s="96">
        <v>0</v>
      </c>
      <c r="AH1061" s="42">
        <v>0</v>
      </c>
      <c r="AI1061" s="97">
        <v>0</v>
      </c>
      <c r="AJ1061" s="96">
        <v>0</v>
      </c>
      <c r="AK1061" s="42">
        <v>0</v>
      </c>
      <c r="AL1061" s="97">
        <v>0</v>
      </c>
      <c r="AM1061" s="96">
        <v>0</v>
      </c>
      <c r="AN1061" s="42">
        <v>0</v>
      </c>
      <c r="AO1061" s="97">
        <v>0</v>
      </c>
      <c r="AP1061" s="96"/>
      <c r="AQ1061" s="42"/>
      <c r="AR1061" s="97"/>
      <c r="AT1061" s="96">
        <f t="shared" si="439"/>
        <v>0</v>
      </c>
      <c r="AU1061" s="42">
        <f t="shared" si="439"/>
        <v>0</v>
      </c>
      <c r="AV1061" s="97">
        <f t="shared" si="439"/>
        <v>0</v>
      </c>
      <c r="BC1061" s="32">
        <f t="shared" si="440"/>
        <v>0</v>
      </c>
      <c r="BE1061" s="23">
        <v>8</v>
      </c>
      <c r="BF1061" s="23">
        <v>9</v>
      </c>
      <c r="BG1061" s="23">
        <f t="shared" si="441"/>
        <v>4</v>
      </c>
    </row>
    <row r="1062" spans="3:59" ht="15" hidden="1" customHeight="1" x14ac:dyDescent="0.3">
      <c r="C1062" s="40" t="s">
        <v>22</v>
      </c>
      <c r="D1062" s="34" t="s">
        <v>2</v>
      </c>
      <c r="E1062" s="35" t="s">
        <v>2</v>
      </c>
      <c r="F1062" s="96">
        <v>0</v>
      </c>
      <c r="G1062" s="42">
        <v>0</v>
      </c>
      <c r="H1062" s="97">
        <v>0</v>
      </c>
      <c r="I1062" s="96">
        <v>0</v>
      </c>
      <c r="J1062" s="42">
        <v>0</v>
      </c>
      <c r="K1062" s="97">
        <v>0</v>
      </c>
      <c r="L1062" s="96">
        <v>0</v>
      </c>
      <c r="M1062" s="42">
        <v>0</v>
      </c>
      <c r="N1062" s="97">
        <v>0</v>
      </c>
      <c r="O1062" s="96">
        <v>0</v>
      </c>
      <c r="P1062" s="42">
        <v>0</v>
      </c>
      <c r="Q1062" s="97">
        <v>0</v>
      </c>
      <c r="R1062" s="96">
        <v>0</v>
      </c>
      <c r="S1062" s="42">
        <v>0</v>
      </c>
      <c r="T1062" s="97">
        <v>0</v>
      </c>
      <c r="U1062" s="96">
        <v>0</v>
      </c>
      <c r="V1062" s="42">
        <v>0</v>
      </c>
      <c r="W1062" s="97">
        <v>0</v>
      </c>
      <c r="X1062" s="96">
        <v>0</v>
      </c>
      <c r="Y1062" s="42">
        <v>0</v>
      </c>
      <c r="Z1062" s="97">
        <v>0</v>
      </c>
      <c r="AA1062" s="96">
        <v>0</v>
      </c>
      <c r="AB1062" s="42">
        <v>0</v>
      </c>
      <c r="AC1062" s="97">
        <v>0</v>
      </c>
      <c r="AD1062" s="96">
        <v>0</v>
      </c>
      <c r="AE1062" s="42">
        <v>0</v>
      </c>
      <c r="AF1062" s="97">
        <v>0</v>
      </c>
      <c r="AG1062" s="96">
        <v>0</v>
      </c>
      <c r="AH1062" s="42">
        <v>0</v>
      </c>
      <c r="AI1062" s="97">
        <v>0</v>
      </c>
      <c r="AJ1062" s="96">
        <v>0</v>
      </c>
      <c r="AK1062" s="42">
        <v>0</v>
      </c>
      <c r="AL1062" s="97">
        <v>0</v>
      </c>
      <c r="AM1062" s="96">
        <v>0</v>
      </c>
      <c r="AN1062" s="42">
        <v>0</v>
      </c>
      <c r="AO1062" s="97">
        <v>0</v>
      </c>
      <c r="AP1062" s="96"/>
      <c r="AQ1062" s="42"/>
      <c r="AR1062" s="97"/>
      <c r="AT1062" s="96">
        <f t="shared" si="439"/>
        <v>0</v>
      </c>
      <c r="AU1062" s="42">
        <f t="shared" si="439"/>
        <v>0</v>
      </c>
      <c r="AV1062" s="97">
        <f t="shared" si="439"/>
        <v>0</v>
      </c>
      <c r="BC1062" s="32">
        <f t="shared" si="440"/>
        <v>0</v>
      </c>
      <c r="BE1062" s="23">
        <v>8</v>
      </c>
      <c r="BF1062" s="23">
        <v>9</v>
      </c>
      <c r="BG1062" s="23">
        <f t="shared" si="441"/>
        <v>5</v>
      </c>
    </row>
    <row r="1063" spans="3:59" ht="15" hidden="1" customHeight="1" x14ac:dyDescent="0.3">
      <c r="C1063" s="40" t="s">
        <v>22</v>
      </c>
      <c r="D1063" s="34" t="s">
        <v>2</v>
      </c>
      <c r="E1063" s="35" t="s">
        <v>2</v>
      </c>
      <c r="F1063" s="96">
        <v>0</v>
      </c>
      <c r="G1063" s="42">
        <v>0</v>
      </c>
      <c r="H1063" s="97">
        <v>0</v>
      </c>
      <c r="I1063" s="96">
        <v>0</v>
      </c>
      <c r="J1063" s="42">
        <v>0</v>
      </c>
      <c r="K1063" s="97">
        <v>0</v>
      </c>
      <c r="L1063" s="96">
        <v>0</v>
      </c>
      <c r="M1063" s="42">
        <v>0</v>
      </c>
      <c r="N1063" s="97">
        <v>0</v>
      </c>
      <c r="O1063" s="96">
        <v>0</v>
      </c>
      <c r="P1063" s="42">
        <v>0</v>
      </c>
      <c r="Q1063" s="97">
        <v>0</v>
      </c>
      <c r="R1063" s="96">
        <v>0</v>
      </c>
      <c r="S1063" s="42">
        <v>0</v>
      </c>
      <c r="T1063" s="97">
        <v>0</v>
      </c>
      <c r="U1063" s="96">
        <v>0</v>
      </c>
      <c r="V1063" s="42">
        <v>0</v>
      </c>
      <c r="W1063" s="97">
        <v>0</v>
      </c>
      <c r="X1063" s="96">
        <v>0</v>
      </c>
      <c r="Y1063" s="42">
        <v>0</v>
      </c>
      <c r="Z1063" s="97">
        <v>0</v>
      </c>
      <c r="AA1063" s="96">
        <v>0</v>
      </c>
      <c r="AB1063" s="42">
        <v>0</v>
      </c>
      <c r="AC1063" s="97">
        <v>0</v>
      </c>
      <c r="AD1063" s="96">
        <v>0</v>
      </c>
      <c r="AE1063" s="42">
        <v>0</v>
      </c>
      <c r="AF1063" s="97">
        <v>0</v>
      </c>
      <c r="AG1063" s="96">
        <v>0</v>
      </c>
      <c r="AH1063" s="42">
        <v>0</v>
      </c>
      <c r="AI1063" s="97">
        <v>0</v>
      </c>
      <c r="AJ1063" s="96">
        <v>0</v>
      </c>
      <c r="AK1063" s="42">
        <v>0</v>
      </c>
      <c r="AL1063" s="97">
        <v>0</v>
      </c>
      <c r="AM1063" s="96">
        <v>0</v>
      </c>
      <c r="AN1063" s="42">
        <v>0</v>
      </c>
      <c r="AO1063" s="97">
        <v>0</v>
      </c>
      <c r="AP1063" s="96"/>
      <c r="AQ1063" s="42"/>
      <c r="AR1063" s="97"/>
      <c r="AT1063" s="96">
        <f t="shared" si="439"/>
        <v>0</v>
      </c>
      <c r="AU1063" s="42">
        <f t="shared" si="439"/>
        <v>0</v>
      </c>
      <c r="AV1063" s="97">
        <f t="shared" si="439"/>
        <v>0</v>
      </c>
      <c r="BC1063" s="32">
        <f t="shared" si="440"/>
        <v>0</v>
      </c>
      <c r="BE1063" s="23">
        <v>8</v>
      </c>
      <c r="BF1063" s="23">
        <v>9</v>
      </c>
      <c r="BG1063" s="23">
        <f t="shared" si="441"/>
        <v>6</v>
      </c>
    </row>
    <row r="1064" spans="3:59" ht="15" hidden="1" customHeight="1" x14ac:dyDescent="0.3">
      <c r="C1064" s="40" t="s">
        <v>22</v>
      </c>
      <c r="D1064" s="34" t="s">
        <v>2</v>
      </c>
      <c r="E1064" s="35" t="s">
        <v>2</v>
      </c>
      <c r="F1064" s="96">
        <v>0</v>
      </c>
      <c r="G1064" s="42">
        <v>0</v>
      </c>
      <c r="H1064" s="97">
        <v>0</v>
      </c>
      <c r="I1064" s="96">
        <v>0</v>
      </c>
      <c r="J1064" s="42">
        <v>0</v>
      </c>
      <c r="K1064" s="97">
        <v>0</v>
      </c>
      <c r="L1064" s="96">
        <v>0</v>
      </c>
      <c r="M1064" s="42">
        <v>0</v>
      </c>
      <c r="N1064" s="97">
        <v>0</v>
      </c>
      <c r="O1064" s="96">
        <v>0</v>
      </c>
      <c r="P1064" s="42">
        <v>0</v>
      </c>
      <c r="Q1064" s="97">
        <v>0</v>
      </c>
      <c r="R1064" s="96">
        <v>0</v>
      </c>
      <c r="S1064" s="42">
        <v>0</v>
      </c>
      <c r="T1064" s="97">
        <v>0</v>
      </c>
      <c r="U1064" s="96">
        <v>0</v>
      </c>
      <c r="V1064" s="42">
        <v>0</v>
      </c>
      <c r="W1064" s="97">
        <v>0</v>
      </c>
      <c r="X1064" s="96">
        <v>0</v>
      </c>
      <c r="Y1064" s="42">
        <v>0</v>
      </c>
      <c r="Z1064" s="97">
        <v>0</v>
      </c>
      <c r="AA1064" s="96">
        <v>0</v>
      </c>
      <c r="AB1064" s="42">
        <v>0</v>
      </c>
      <c r="AC1064" s="97">
        <v>0</v>
      </c>
      <c r="AD1064" s="96">
        <v>0</v>
      </c>
      <c r="AE1064" s="42">
        <v>0</v>
      </c>
      <c r="AF1064" s="97">
        <v>0</v>
      </c>
      <c r="AG1064" s="96">
        <v>0</v>
      </c>
      <c r="AH1064" s="42">
        <v>0</v>
      </c>
      <c r="AI1064" s="97">
        <v>0</v>
      </c>
      <c r="AJ1064" s="96">
        <v>0</v>
      </c>
      <c r="AK1064" s="42">
        <v>0</v>
      </c>
      <c r="AL1064" s="97">
        <v>0</v>
      </c>
      <c r="AM1064" s="96">
        <v>0</v>
      </c>
      <c r="AN1064" s="42">
        <v>0</v>
      </c>
      <c r="AO1064" s="97">
        <v>0</v>
      </c>
      <c r="AP1064" s="96"/>
      <c r="AQ1064" s="42"/>
      <c r="AR1064" s="97"/>
      <c r="AT1064" s="96">
        <f t="shared" si="439"/>
        <v>0</v>
      </c>
      <c r="AU1064" s="42">
        <f t="shared" si="439"/>
        <v>0</v>
      </c>
      <c r="AV1064" s="97">
        <f t="shared" si="439"/>
        <v>0</v>
      </c>
      <c r="BC1064" s="32">
        <f t="shared" si="440"/>
        <v>0</v>
      </c>
      <c r="BE1064" s="23">
        <v>8</v>
      </c>
      <c r="BF1064" s="23">
        <v>9</v>
      </c>
      <c r="BG1064" s="23">
        <f t="shared" si="441"/>
        <v>7</v>
      </c>
    </row>
    <row r="1065" spans="3:59" ht="15" hidden="1" customHeight="1" x14ac:dyDescent="0.3">
      <c r="C1065" s="40" t="s">
        <v>22</v>
      </c>
      <c r="D1065" s="34" t="s">
        <v>2</v>
      </c>
      <c r="E1065" s="35" t="s">
        <v>2</v>
      </c>
      <c r="F1065" s="96">
        <v>0</v>
      </c>
      <c r="G1065" s="42">
        <v>0</v>
      </c>
      <c r="H1065" s="97">
        <v>0</v>
      </c>
      <c r="I1065" s="96">
        <v>0</v>
      </c>
      <c r="J1065" s="42">
        <v>0</v>
      </c>
      <c r="K1065" s="97">
        <v>0</v>
      </c>
      <c r="L1065" s="96">
        <v>0</v>
      </c>
      <c r="M1065" s="42">
        <v>0</v>
      </c>
      <c r="N1065" s="97">
        <v>0</v>
      </c>
      <c r="O1065" s="96">
        <v>0</v>
      </c>
      <c r="P1065" s="42">
        <v>0</v>
      </c>
      <c r="Q1065" s="97">
        <v>0</v>
      </c>
      <c r="R1065" s="96">
        <v>0</v>
      </c>
      <c r="S1065" s="42">
        <v>0</v>
      </c>
      <c r="T1065" s="97">
        <v>0</v>
      </c>
      <c r="U1065" s="96">
        <v>0</v>
      </c>
      <c r="V1065" s="42">
        <v>0</v>
      </c>
      <c r="W1065" s="97">
        <v>0</v>
      </c>
      <c r="X1065" s="96">
        <v>0</v>
      </c>
      <c r="Y1065" s="42">
        <v>0</v>
      </c>
      <c r="Z1065" s="97">
        <v>0</v>
      </c>
      <c r="AA1065" s="96">
        <v>0</v>
      </c>
      <c r="AB1065" s="42">
        <v>0</v>
      </c>
      <c r="AC1065" s="97">
        <v>0</v>
      </c>
      <c r="AD1065" s="96">
        <v>0</v>
      </c>
      <c r="AE1065" s="42">
        <v>0</v>
      </c>
      <c r="AF1065" s="97">
        <v>0</v>
      </c>
      <c r="AG1065" s="96">
        <v>0</v>
      </c>
      <c r="AH1065" s="42">
        <v>0</v>
      </c>
      <c r="AI1065" s="97">
        <v>0</v>
      </c>
      <c r="AJ1065" s="96">
        <v>0</v>
      </c>
      <c r="AK1065" s="42">
        <v>0</v>
      </c>
      <c r="AL1065" s="97">
        <v>0</v>
      </c>
      <c r="AM1065" s="96">
        <v>0</v>
      </c>
      <c r="AN1065" s="42">
        <v>0</v>
      </c>
      <c r="AO1065" s="97">
        <v>0</v>
      </c>
      <c r="AP1065" s="96"/>
      <c r="AQ1065" s="42"/>
      <c r="AR1065" s="97"/>
      <c r="AT1065" s="96">
        <f t="shared" si="439"/>
        <v>0</v>
      </c>
      <c r="AU1065" s="42">
        <f t="shared" si="439"/>
        <v>0</v>
      </c>
      <c r="AV1065" s="97">
        <f t="shared" si="439"/>
        <v>0</v>
      </c>
      <c r="BC1065" s="32">
        <f t="shared" si="440"/>
        <v>0</v>
      </c>
      <c r="BE1065" s="23">
        <v>8</v>
      </c>
      <c r="BF1065" s="23">
        <v>9</v>
      </c>
      <c r="BG1065" s="23">
        <f t="shared" si="441"/>
        <v>8</v>
      </c>
    </row>
    <row r="1066" spans="3:59" ht="15" hidden="1" customHeight="1" x14ac:dyDescent="0.3">
      <c r="C1066" s="40" t="s">
        <v>22</v>
      </c>
      <c r="D1066" s="34" t="s">
        <v>2</v>
      </c>
      <c r="E1066" s="35" t="s">
        <v>2</v>
      </c>
      <c r="F1066" s="96">
        <v>0</v>
      </c>
      <c r="G1066" s="42">
        <v>0</v>
      </c>
      <c r="H1066" s="97">
        <v>0</v>
      </c>
      <c r="I1066" s="96">
        <v>0</v>
      </c>
      <c r="J1066" s="42">
        <v>0</v>
      </c>
      <c r="K1066" s="97">
        <v>0</v>
      </c>
      <c r="L1066" s="96">
        <v>0</v>
      </c>
      <c r="M1066" s="42">
        <v>0</v>
      </c>
      <c r="N1066" s="97">
        <v>0</v>
      </c>
      <c r="O1066" s="96">
        <v>0</v>
      </c>
      <c r="P1066" s="42">
        <v>0</v>
      </c>
      <c r="Q1066" s="97">
        <v>0</v>
      </c>
      <c r="R1066" s="96">
        <v>0</v>
      </c>
      <c r="S1066" s="42">
        <v>0</v>
      </c>
      <c r="T1066" s="97">
        <v>0</v>
      </c>
      <c r="U1066" s="96">
        <v>0</v>
      </c>
      <c r="V1066" s="42">
        <v>0</v>
      </c>
      <c r="W1066" s="97">
        <v>0</v>
      </c>
      <c r="X1066" s="96">
        <v>0</v>
      </c>
      <c r="Y1066" s="42">
        <v>0</v>
      </c>
      <c r="Z1066" s="97">
        <v>0</v>
      </c>
      <c r="AA1066" s="96">
        <v>0</v>
      </c>
      <c r="AB1066" s="42">
        <v>0</v>
      </c>
      <c r="AC1066" s="97">
        <v>0</v>
      </c>
      <c r="AD1066" s="96">
        <v>0</v>
      </c>
      <c r="AE1066" s="42">
        <v>0</v>
      </c>
      <c r="AF1066" s="97">
        <v>0</v>
      </c>
      <c r="AG1066" s="96">
        <v>0</v>
      </c>
      <c r="AH1066" s="42">
        <v>0</v>
      </c>
      <c r="AI1066" s="97">
        <v>0</v>
      </c>
      <c r="AJ1066" s="96">
        <v>0</v>
      </c>
      <c r="AK1066" s="42">
        <v>0</v>
      </c>
      <c r="AL1066" s="97">
        <v>0</v>
      </c>
      <c r="AM1066" s="96">
        <v>0</v>
      </c>
      <c r="AN1066" s="42">
        <v>0</v>
      </c>
      <c r="AO1066" s="97">
        <v>0</v>
      </c>
      <c r="AP1066" s="96"/>
      <c r="AQ1066" s="42"/>
      <c r="AR1066" s="97"/>
      <c r="AT1066" s="96">
        <f t="shared" si="439"/>
        <v>0</v>
      </c>
      <c r="AU1066" s="42">
        <f t="shared" si="439"/>
        <v>0</v>
      </c>
      <c r="AV1066" s="97">
        <f t="shared" si="439"/>
        <v>0</v>
      </c>
      <c r="BC1066" s="32">
        <f t="shared" si="440"/>
        <v>0</v>
      </c>
      <c r="BE1066" s="23">
        <v>8</v>
      </c>
      <c r="BF1066" s="23">
        <v>9</v>
      </c>
      <c r="BG1066" s="23">
        <f t="shared" si="441"/>
        <v>9</v>
      </c>
    </row>
    <row r="1067" spans="3:59" ht="15" hidden="1" customHeight="1" x14ac:dyDescent="0.3">
      <c r="C1067" s="40" t="s">
        <v>22</v>
      </c>
      <c r="D1067" s="34" t="s">
        <v>2</v>
      </c>
      <c r="E1067" s="35" t="s">
        <v>2</v>
      </c>
      <c r="F1067" s="96">
        <v>0</v>
      </c>
      <c r="G1067" s="42">
        <v>0</v>
      </c>
      <c r="H1067" s="97">
        <v>0</v>
      </c>
      <c r="I1067" s="96">
        <v>0</v>
      </c>
      <c r="J1067" s="42">
        <v>0</v>
      </c>
      <c r="K1067" s="97">
        <v>0</v>
      </c>
      <c r="L1067" s="96">
        <v>0</v>
      </c>
      <c r="M1067" s="42">
        <v>0</v>
      </c>
      <c r="N1067" s="97">
        <v>0</v>
      </c>
      <c r="O1067" s="96">
        <v>0</v>
      </c>
      <c r="P1067" s="42">
        <v>0</v>
      </c>
      <c r="Q1067" s="97">
        <v>0</v>
      </c>
      <c r="R1067" s="96">
        <v>0</v>
      </c>
      <c r="S1067" s="42">
        <v>0</v>
      </c>
      <c r="T1067" s="97">
        <v>0</v>
      </c>
      <c r="U1067" s="96">
        <v>0</v>
      </c>
      <c r="V1067" s="42">
        <v>0</v>
      </c>
      <c r="W1067" s="97">
        <v>0</v>
      </c>
      <c r="X1067" s="96">
        <v>0</v>
      </c>
      <c r="Y1067" s="42">
        <v>0</v>
      </c>
      <c r="Z1067" s="97">
        <v>0</v>
      </c>
      <c r="AA1067" s="96">
        <v>0</v>
      </c>
      <c r="AB1067" s="42">
        <v>0</v>
      </c>
      <c r="AC1067" s="97">
        <v>0</v>
      </c>
      <c r="AD1067" s="96">
        <v>0</v>
      </c>
      <c r="AE1067" s="42">
        <v>0</v>
      </c>
      <c r="AF1067" s="97">
        <v>0</v>
      </c>
      <c r="AG1067" s="96">
        <v>0</v>
      </c>
      <c r="AH1067" s="42">
        <v>0</v>
      </c>
      <c r="AI1067" s="97">
        <v>0</v>
      </c>
      <c r="AJ1067" s="96">
        <v>0</v>
      </c>
      <c r="AK1067" s="42">
        <v>0</v>
      </c>
      <c r="AL1067" s="97">
        <v>0</v>
      </c>
      <c r="AM1067" s="96">
        <v>0</v>
      </c>
      <c r="AN1067" s="42">
        <v>0</v>
      </c>
      <c r="AO1067" s="97">
        <v>0</v>
      </c>
      <c r="AP1067" s="96"/>
      <c r="AQ1067" s="42"/>
      <c r="AR1067" s="97"/>
      <c r="AT1067" s="96">
        <f t="shared" si="439"/>
        <v>0</v>
      </c>
      <c r="AU1067" s="42">
        <f t="shared" si="439"/>
        <v>0</v>
      </c>
      <c r="AV1067" s="97">
        <f t="shared" si="439"/>
        <v>0</v>
      </c>
      <c r="BC1067" s="32">
        <f t="shared" si="440"/>
        <v>0</v>
      </c>
      <c r="BE1067" s="23">
        <v>8</v>
      </c>
      <c r="BF1067" s="23">
        <v>9</v>
      </c>
      <c r="BG1067" s="23">
        <f t="shared" si="441"/>
        <v>10</v>
      </c>
    </row>
    <row r="1068" spans="3:59" ht="15" hidden="1" customHeight="1" x14ac:dyDescent="0.3">
      <c r="C1068" s="40" t="s">
        <v>23</v>
      </c>
      <c r="D1068" s="34" t="s">
        <v>2</v>
      </c>
      <c r="E1068" s="35" t="s">
        <v>2</v>
      </c>
      <c r="F1068" s="96">
        <v>0</v>
      </c>
      <c r="G1068" s="42">
        <v>0</v>
      </c>
      <c r="H1068" s="97">
        <v>0</v>
      </c>
      <c r="I1068" s="96">
        <v>0</v>
      </c>
      <c r="J1068" s="42">
        <v>0</v>
      </c>
      <c r="K1068" s="97">
        <v>0</v>
      </c>
      <c r="L1068" s="96">
        <v>0</v>
      </c>
      <c r="M1068" s="42">
        <v>0</v>
      </c>
      <c r="N1068" s="97">
        <v>0</v>
      </c>
      <c r="O1068" s="96">
        <v>0</v>
      </c>
      <c r="P1068" s="42">
        <v>0</v>
      </c>
      <c r="Q1068" s="97">
        <v>0</v>
      </c>
      <c r="R1068" s="96">
        <v>0</v>
      </c>
      <c r="S1068" s="42">
        <v>0</v>
      </c>
      <c r="T1068" s="97">
        <v>0</v>
      </c>
      <c r="U1068" s="96">
        <v>0</v>
      </c>
      <c r="V1068" s="42">
        <v>0</v>
      </c>
      <c r="W1068" s="97">
        <v>0</v>
      </c>
      <c r="X1068" s="96">
        <v>0</v>
      </c>
      <c r="Y1068" s="42">
        <v>0</v>
      </c>
      <c r="Z1068" s="97">
        <v>0</v>
      </c>
      <c r="AA1068" s="96">
        <v>0</v>
      </c>
      <c r="AB1068" s="42">
        <v>0</v>
      </c>
      <c r="AC1068" s="97">
        <v>0</v>
      </c>
      <c r="AD1068" s="96">
        <v>0</v>
      </c>
      <c r="AE1068" s="42">
        <v>0</v>
      </c>
      <c r="AF1068" s="97">
        <v>0</v>
      </c>
      <c r="AG1068" s="96">
        <v>0</v>
      </c>
      <c r="AH1068" s="42">
        <v>0</v>
      </c>
      <c r="AI1068" s="97">
        <v>0</v>
      </c>
      <c r="AJ1068" s="96">
        <v>0</v>
      </c>
      <c r="AK1068" s="42">
        <v>0</v>
      </c>
      <c r="AL1068" s="97">
        <v>0</v>
      </c>
      <c r="AM1068" s="96">
        <v>0</v>
      </c>
      <c r="AN1068" s="42">
        <v>0</v>
      </c>
      <c r="AO1068" s="97">
        <v>0</v>
      </c>
      <c r="AP1068" s="96"/>
      <c r="AQ1068" s="42"/>
      <c r="AR1068" s="97"/>
      <c r="AT1068" s="96">
        <f t="shared" si="439"/>
        <v>0</v>
      </c>
      <c r="AU1068" s="42">
        <f t="shared" si="439"/>
        <v>0</v>
      </c>
      <c r="AV1068" s="97">
        <f t="shared" si="439"/>
        <v>0</v>
      </c>
      <c r="BC1068" s="32">
        <f t="shared" si="440"/>
        <v>0</v>
      </c>
      <c r="BE1068" s="23">
        <v>8</v>
      </c>
      <c r="BF1068" s="23">
        <v>10</v>
      </c>
      <c r="BG1068" s="23">
        <f t="shared" si="441"/>
        <v>1</v>
      </c>
    </row>
    <row r="1069" spans="3:59" ht="15" hidden="1" customHeight="1" x14ac:dyDescent="0.3">
      <c r="C1069" s="50" t="str">
        <f>IF(LEN(E1068)&lt;1,"","Total: " &amp; LEFT(E1068,LEN(E1068)-21) &amp; "Municipalities")</f>
        <v/>
      </c>
      <c r="D1069" s="51"/>
      <c r="E1069" s="52"/>
      <c r="F1069" s="63">
        <f>SUM(F1058:F1068)</f>
        <v>0</v>
      </c>
      <c r="G1069" s="54">
        <f>SUM(G1058:G1068)</f>
        <v>0</v>
      </c>
      <c r="H1069" s="64">
        <f>SUM(H1058:H1068)</f>
        <v>0</v>
      </c>
      <c r="I1069" s="63">
        <f t="shared" ref="I1069:Q1069" si="442">SUM(I1058:I1068)</f>
        <v>0</v>
      </c>
      <c r="J1069" s="54">
        <f t="shared" si="442"/>
        <v>0</v>
      </c>
      <c r="K1069" s="64">
        <f t="shared" si="442"/>
        <v>0</v>
      </c>
      <c r="L1069" s="63">
        <f t="shared" si="442"/>
        <v>0</v>
      </c>
      <c r="M1069" s="54">
        <f t="shared" si="442"/>
        <v>0</v>
      </c>
      <c r="N1069" s="64">
        <f t="shared" si="442"/>
        <v>0</v>
      </c>
      <c r="O1069" s="63">
        <f t="shared" si="442"/>
        <v>0</v>
      </c>
      <c r="P1069" s="54">
        <f t="shared" si="442"/>
        <v>0</v>
      </c>
      <c r="Q1069" s="64">
        <f t="shared" si="442"/>
        <v>0</v>
      </c>
      <c r="R1069" s="63">
        <f>SUM(R1058:R1068)</f>
        <v>0</v>
      </c>
      <c r="S1069" s="54">
        <f>SUM(S1058:S1068)</f>
        <v>0</v>
      </c>
      <c r="T1069" s="64">
        <f>SUM(T1058:T1068)</f>
        <v>0</v>
      </c>
      <c r="U1069" s="63">
        <f t="shared" ref="U1069:AL1069" si="443">SUM(U1058:U1068)</f>
        <v>0</v>
      </c>
      <c r="V1069" s="54">
        <f t="shared" si="443"/>
        <v>0</v>
      </c>
      <c r="W1069" s="64">
        <f t="shared" si="443"/>
        <v>0</v>
      </c>
      <c r="X1069" s="63">
        <f t="shared" si="443"/>
        <v>0</v>
      </c>
      <c r="Y1069" s="54">
        <f t="shared" si="443"/>
        <v>0</v>
      </c>
      <c r="Z1069" s="64">
        <f t="shared" si="443"/>
        <v>0</v>
      </c>
      <c r="AA1069" s="63">
        <f t="shared" si="443"/>
        <v>0</v>
      </c>
      <c r="AB1069" s="54">
        <f t="shared" si="443"/>
        <v>0</v>
      </c>
      <c r="AC1069" s="64">
        <f t="shared" si="443"/>
        <v>0</v>
      </c>
      <c r="AD1069" s="63">
        <f>SUM(AD1058:AD1068)</f>
        <v>0</v>
      </c>
      <c r="AE1069" s="54">
        <f>SUM(AE1058:AE1068)</f>
        <v>0</v>
      </c>
      <c r="AF1069" s="64">
        <f>SUM(AF1058:AF1068)</f>
        <v>0</v>
      </c>
      <c r="AG1069" s="63">
        <f t="shared" si="443"/>
        <v>0</v>
      </c>
      <c r="AH1069" s="54">
        <f t="shared" si="443"/>
        <v>0</v>
      </c>
      <c r="AI1069" s="64">
        <f t="shared" si="443"/>
        <v>0</v>
      </c>
      <c r="AJ1069" s="63">
        <f t="shared" si="443"/>
        <v>0</v>
      </c>
      <c r="AK1069" s="54">
        <f t="shared" si="443"/>
        <v>0</v>
      </c>
      <c r="AL1069" s="64">
        <f t="shared" si="443"/>
        <v>0</v>
      </c>
      <c r="AM1069" s="63">
        <f>SUM(AM1058:AM1068)</f>
        <v>0</v>
      </c>
      <c r="AN1069" s="54">
        <f>SUM(AN1058:AN1068)</f>
        <v>0</v>
      </c>
      <c r="AO1069" s="64">
        <f>SUM(AO1058:AO1068)</f>
        <v>0</v>
      </c>
      <c r="AP1069" s="63"/>
      <c r="AQ1069" s="54"/>
      <c r="AR1069" s="64"/>
      <c r="AT1069" s="63">
        <f>SUM(AT1058:AT1068)</f>
        <v>0</v>
      </c>
      <c r="AU1069" s="54">
        <f>SUM(AU1058:AU1068)</f>
        <v>0</v>
      </c>
      <c r="AV1069" s="64">
        <f>SUM(AV1058:AV1068)</f>
        <v>0</v>
      </c>
      <c r="BC1069" s="32">
        <f>IF(SUM(BC1058:BC1068)=0,0,1)</f>
        <v>0</v>
      </c>
    </row>
    <row r="1070" spans="3:59" ht="15" hidden="1" customHeight="1" x14ac:dyDescent="0.3">
      <c r="C1070" s="40"/>
      <c r="D1070" s="34"/>
      <c r="E1070" s="35"/>
      <c r="F1070" s="96"/>
      <c r="G1070" s="42"/>
      <c r="H1070" s="97"/>
      <c r="I1070" s="96"/>
      <c r="J1070" s="42"/>
      <c r="K1070" s="97"/>
      <c r="L1070" s="96"/>
      <c r="M1070" s="42"/>
      <c r="N1070" s="97"/>
      <c r="O1070" s="96"/>
      <c r="P1070" s="42"/>
      <c r="Q1070" s="97"/>
      <c r="R1070" s="96"/>
      <c r="S1070" s="42"/>
      <c r="T1070" s="97"/>
      <c r="U1070" s="96"/>
      <c r="V1070" s="42"/>
      <c r="W1070" s="97"/>
      <c r="X1070" s="96"/>
      <c r="Y1070" s="42"/>
      <c r="Z1070" s="97"/>
      <c r="AA1070" s="96"/>
      <c r="AB1070" s="42"/>
      <c r="AC1070" s="97"/>
      <c r="AD1070" s="96"/>
      <c r="AE1070" s="42"/>
      <c r="AF1070" s="97"/>
      <c r="AG1070" s="96"/>
      <c r="AH1070" s="42"/>
      <c r="AI1070" s="97"/>
      <c r="AJ1070" s="96"/>
      <c r="AK1070" s="42"/>
      <c r="AL1070" s="97"/>
      <c r="AM1070" s="96"/>
      <c r="AN1070" s="42"/>
      <c r="AO1070" s="97"/>
      <c r="AP1070" s="96"/>
      <c r="AQ1070" s="42"/>
      <c r="AR1070" s="97"/>
      <c r="AT1070" s="96"/>
      <c r="AU1070" s="42"/>
      <c r="AV1070" s="97"/>
      <c r="BC1070" s="32">
        <f>IF(BC1069=0,0,1)</f>
        <v>0</v>
      </c>
    </row>
    <row r="1071" spans="3:59" ht="15" hidden="1" customHeight="1" x14ac:dyDescent="0.3">
      <c r="C1071" s="40" t="s">
        <v>22</v>
      </c>
      <c r="D1071" s="34" t="s">
        <v>2</v>
      </c>
      <c r="E1071" s="35" t="s">
        <v>2</v>
      </c>
      <c r="F1071" s="96">
        <v>0</v>
      </c>
      <c r="G1071" s="42">
        <v>0</v>
      </c>
      <c r="H1071" s="97">
        <v>0</v>
      </c>
      <c r="I1071" s="96">
        <v>0</v>
      </c>
      <c r="J1071" s="42">
        <v>0</v>
      </c>
      <c r="K1071" s="97">
        <v>0</v>
      </c>
      <c r="L1071" s="96">
        <v>0</v>
      </c>
      <c r="M1071" s="42">
        <v>0</v>
      </c>
      <c r="N1071" s="97">
        <v>0</v>
      </c>
      <c r="O1071" s="96">
        <v>0</v>
      </c>
      <c r="P1071" s="42">
        <v>0</v>
      </c>
      <c r="Q1071" s="97">
        <v>0</v>
      </c>
      <c r="R1071" s="96">
        <v>0</v>
      </c>
      <c r="S1071" s="42">
        <v>0</v>
      </c>
      <c r="T1071" s="97">
        <v>0</v>
      </c>
      <c r="U1071" s="96">
        <v>0</v>
      </c>
      <c r="V1071" s="42">
        <v>0</v>
      </c>
      <c r="W1071" s="97">
        <v>0</v>
      </c>
      <c r="X1071" s="96">
        <v>0</v>
      </c>
      <c r="Y1071" s="42">
        <v>0</v>
      </c>
      <c r="Z1071" s="97">
        <v>0</v>
      </c>
      <c r="AA1071" s="96">
        <v>0</v>
      </c>
      <c r="AB1071" s="42">
        <v>0</v>
      </c>
      <c r="AC1071" s="97">
        <v>0</v>
      </c>
      <c r="AD1071" s="96">
        <v>0</v>
      </c>
      <c r="AE1071" s="42">
        <v>0</v>
      </c>
      <c r="AF1071" s="97">
        <v>0</v>
      </c>
      <c r="AG1071" s="96">
        <v>0</v>
      </c>
      <c r="AH1071" s="42">
        <v>0</v>
      </c>
      <c r="AI1071" s="97">
        <v>0</v>
      </c>
      <c r="AJ1071" s="96">
        <v>0</v>
      </c>
      <c r="AK1071" s="42">
        <v>0</v>
      </c>
      <c r="AL1071" s="97">
        <v>0</v>
      </c>
      <c r="AM1071" s="96">
        <v>0</v>
      </c>
      <c r="AN1071" s="42">
        <v>0</v>
      </c>
      <c r="AO1071" s="97">
        <v>0</v>
      </c>
      <c r="AP1071" s="96"/>
      <c r="AQ1071" s="42"/>
      <c r="AR1071" s="97"/>
      <c r="AT1071" s="96">
        <f t="shared" ref="AT1071:AV1081" si="444">F1071+I1071+L1071+O1071+R1071+AP1071+U1071+AA1071+AM1071+AD1071</f>
        <v>0</v>
      </c>
      <c r="AU1071" s="42">
        <f t="shared" si="444"/>
        <v>0</v>
      </c>
      <c r="AV1071" s="97">
        <f t="shared" si="444"/>
        <v>0</v>
      </c>
      <c r="BC1071" s="32">
        <f t="shared" ref="BC1071:BC1081" si="445">IF(LEN(E1071)&lt;2,0,1)</f>
        <v>0</v>
      </c>
      <c r="BE1071" s="23">
        <v>8</v>
      </c>
      <c r="BF1071" s="23">
        <v>11</v>
      </c>
      <c r="BG1071" s="23">
        <v>1</v>
      </c>
    </row>
    <row r="1072" spans="3:59" ht="15" hidden="1" customHeight="1" x14ac:dyDescent="0.3">
      <c r="C1072" s="40" t="s">
        <v>22</v>
      </c>
      <c r="D1072" s="34" t="s">
        <v>2</v>
      </c>
      <c r="E1072" s="35" t="s">
        <v>2</v>
      </c>
      <c r="F1072" s="96">
        <v>0</v>
      </c>
      <c r="G1072" s="42">
        <v>0</v>
      </c>
      <c r="H1072" s="97">
        <v>0</v>
      </c>
      <c r="I1072" s="96">
        <v>0</v>
      </c>
      <c r="J1072" s="42">
        <v>0</v>
      </c>
      <c r="K1072" s="97">
        <v>0</v>
      </c>
      <c r="L1072" s="96">
        <v>0</v>
      </c>
      <c r="M1072" s="42">
        <v>0</v>
      </c>
      <c r="N1072" s="97">
        <v>0</v>
      </c>
      <c r="O1072" s="96">
        <v>0</v>
      </c>
      <c r="P1072" s="42">
        <v>0</v>
      </c>
      <c r="Q1072" s="97">
        <v>0</v>
      </c>
      <c r="R1072" s="96">
        <v>0</v>
      </c>
      <c r="S1072" s="42">
        <v>0</v>
      </c>
      <c r="T1072" s="97">
        <v>0</v>
      </c>
      <c r="U1072" s="96">
        <v>0</v>
      </c>
      <c r="V1072" s="42">
        <v>0</v>
      </c>
      <c r="W1072" s="97">
        <v>0</v>
      </c>
      <c r="X1072" s="96">
        <v>0</v>
      </c>
      <c r="Y1072" s="42">
        <v>0</v>
      </c>
      <c r="Z1072" s="97">
        <v>0</v>
      </c>
      <c r="AA1072" s="96">
        <v>0</v>
      </c>
      <c r="AB1072" s="42">
        <v>0</v>
      </c>
      <c r="AC1072" s="97">
        <v>0</v>
      </c>
      <c r="AD1072" s="96">
        <v>0</v>
      </c>
      <c r="AE1072" s="42">
        <v>0</v>
      </c>
      <c r="AF1072" s="97">
        <v>0</v>
      </c>
      <c r="AG1072" s="96">
        <v>0</v>
      </c>
      <c r="AH1072" s="42">
        <v>0</v>
      </c>
      <c r="AI1072" s="97">
        <v>0</v>
      </c>
      <c r="AJ1072" s="96">
        <v>0</v>
      </c>
      <c r="AK1072" s="42">
        <v>0</v>
      </c>
      <c r="AL1072" s="97">
        <v>0</v>
      </c>
      <c r="AM1072" s="96">
        <v>0</v>
      </c>
      <c r="AN1072" s="42">
        <v>0</v>
      </c>
      <c r="AO1072" s="97">
        <v>0</v>
      </c>
      <c r="AP1072" s="96"/>
      <c r="AQ1072" s="42"/>
      <c r="AR1072" s="97"/>
      <c r="AT1072" s="96">
        <f t="shared" si="444"/>
        <v>0</v>
      </c>
      <c r="AU1072" s="42">
        <f t="shared" si="444"/>
        <v>0</v>
      </c>
      <c r="AV1072" s="97">
        <f t="shared" si="444"/>
        <v>0</v>
      </c>
      <c r="BC1072" s="32">
        <f t="shared" si="445"/>
        <v>0</v>
      </c>
      <c r="BE1072" s="23">
        <v>8</v>
      </c>
      <c r="BF1072" s="23">
        <v>11</v>
      </c>
      <c r="BG1072" s="23">
        <f>IF(BF1072=BF1071,BG1071+1,1)</f>
        <v>2</v>
      </c>
    </row>
    <row r="1073" spans="3:59" ht="15" hidden="1" customHeight="1" x14ac:dyDescent="0.3">
      <c r="C1073" s="40" t="s">
        <v>22</v>
      </c>
      <c r="D1073" s="34" t="s">
        <v>2</v>
      </c>
      <c r="E1073" s="35" t="s">
        <v>2</v>
      </c>
      <c r="F1073" s="96">
        <v>0</v>
      </c>
      <c r="G1073" s="42">
        <v>0</v>
      </c>
      <c r="H1073" s="97">
        <v>0</v>
      </c>
      <c r="I1073" s="96">
        <v>0</v>
      </c>
      <c r="J1073" s="42">
        <v>0</v>
      </c>
      <c r="K1073" s="97">
        <v>0</v>
      </c>
      <c r="L1073" s="96">
        <v>0</v>
      </c>
      <c r="M1073" s="42">
        <v>0</v>
      </c>
      <c r="N1073" s="97">
        <v>0</v>
      </c>
      <c r="O1073" s="96">
        <v>0</v>
      </c>
      <c r="P1073" s="42">
        <v>0</v>
      </c>
      <c r="Q1073" s="97">
        <v>0</v>
      </c>
      <c r="R1073" s="96">
        <v>0</v>
      </c>
      <c r="S1073" s="42">
        <v>0</v>
      </c>
      <c r="T1073" s="97">
        <v>0</v>
      </c>
      <c r="U1073" s="96">
        <v>0</v>
      </c>
      <c r="V1073" s="42">
        <v>0</v>
      </c>
      <c r="W1073" s="97">
        <v>0</v>
      </c>
      <c r="X1073" s="96">
        <v>0</v>
      </c>
      <c r="Y1073" s="42">
        <v>0</v>
      </c>
      <c r="Z1073" s="97">
        <v>0</v>
      </c>
      <c r="AA1073" s="96">
        <v>0</v>
      </c>
      <c r="AB1073" s="42">
        <v>0</v>
      </c>
      <c r="AC1073" s="97">
        <v>0</v>
      </c>
      <c r="AD1073" s="96">
        <v>0</v>
      </c>
      <c r="AE1073" s="42">
        <v>0</v>
      </c>
      <c r="AF1073" s="97">
        <v>0</v>
      </c>
      <c r="AG1073" s="96">
        <v>0</v>
      </c>
      <c r="AH1073" s="42">
        <v>0</v>
      </c>
      <c r="AI1073" s="97">
        <v>0</v>
      </c>
      <c r="AJ1073" s="96">
        <v>0</v>
      </c>
      <c r="AK1073" s="42">
        <v>0</v>
      </c>
      <c r="AL1073" s="97">
        <v>0</v>
      </c>
      <c r="AM1073" s="96">
        <v>0</v>
      </c>
      <c r="AN1073" s="42">
        <v>0</v>
      </c>
      <c r="AO1073" s="97">
        <v>0</v>
      </c>
      <c r="AP1073" s="96"/>
      <c r="AQ1073" s="42"/>
      <c r="AR1073" s="97"/>
      <c r="AT1073" s="96">
        <f t="shared" si="444"/>
        <v>0</v>
      </c>
      <c r="AU1073" s="42">
        <f t="shared" si="444"/>
        <v>0</v>
      </c>
      <c r="AV1073" s="97">
        <f t="shared" si="444"/>
        <v>0</v>
      </c>
      <c r="BC1073" s="32">
        <f t="shared" si="445"/>
        <v>0</v>
      </c>
      <c r="BE1073" s="23">
        <v>8</v>
      </c>
      <c r="BF1073" s="23">
        <v>11</v>
      </c>
      <c r="BG1073" s="23">
        <f t="shared" ref="BG1073:BG1081" si="446">IF(BF1073=BF1072,BG1072+1,1)</f>
        <v>3</v>
      </c>
    </row>
    <row r="1074" spans="3:59" ht="15" hidden="1" customHeight="1" x14ac:dyDescent="0.3">
      <c r="C1074" s="40" t="s">
        <v>22</v>
      </c>
      <c r="D1074" s="34" t="s">
        <v>2</v>
      </c>
      <c r="E1074" s="35" t="s">
        <v>2</v>
      </c>
      <c r="F1074" s="96">
        <v>0</v>
      </c>
      <c r="G1074" s="42">
        <v>0</v>
      </c>
      <c r="H1074" s="97">
        <v>0</v>
      </c>
      <c r="I1074" s="96">
        <v>0</v>
      </c>
      <c r="J1074" s="42">
        <v>0</v>
      </c>
      <c r="K1074" s="97">
        <v>0</v>
      </c>
      <c r="L1074" s="96">
        <v>0</v>
      </c>
      <c r="M1074" s="42">
        <v>0</v>
      </c>
      <c r="N1074" s="97">
        <v>0</v>
      </c>
      <c r="O1074" s="96">
        <v>0</v>
      </c>
      <c r="P1074" s="42">
        <v>0</v>
      </c>
      <c r="Q1074" s="97">
        <v>0</v>
      </c>
      <c r="R1074" s="96">
        <v>0</v>
      </c>
      <c r="S1074" s="42">
        <v>0</v>
      </c>
      <c r="T1074" s="97">
        <v>0</v>
      </c>
      <c r="U1074" s="96">
        <v>0</v>
      </c>
      <c r="V1074" s="42">
        <v>0</v>
      </c>
      <c r="W1074" s="97">
        <v>0</v>
      </c>
      <c r="X1074" s="96">
        <v>0</v>
      </c>
      <c r="Y1074" s="42">
        <v>0</v>
      </c>
      <c r="Z1074" s="97">
        <v>0</v>
      </c>
      <c r="AA1074" s="96">
        <v>0</v>
      </c>
      <c r="AB1074" s="42">
        <v>0</v>
      </c>
      <c r="AC1074" s="97">
        <v>0</v>
      </c>
      <c r="AD1074" s="96">
        <v>0</v>
      </c>
      <c r="AE1074" s="42">
        <v>0</v>
      </c>
      <c r="AF1074" s="97">
        <v>0</v>
      </c>
      <c r="AG1074" s="96">
        <v>0</v>
      </c>
      <c r="AH1074" s="42">
        <v>0</v>
      </c>
      <c r="AI1074" s="97">
        <v>0</v>
      </c>
      <c r="AJ1074" s="96">
        <v>0</v>
      </c>
      <c r="AK1074" s="42">
        <v>0</v>
      </c>
      <c r="AL1074" s="97">
        <v>0</v>
      </c>
      <c r="AM1074" s="96">
        <v>0</v>
      </c>
      <c r="AN1074" s="42">
        <v>0</v>
      </c>
      <c r="AO1074" s="97">
        <v>0</v>
      </c>
      <c r="AP1074" s="96"/>
      <c r="AQ1074" s="42"/>
      <c r="AR1074" s="97"/>
      <c r="AT1074" s="96">
        <f t="shared" si="444"/>
        <v>0</v>
      </c>
      <c r="AU1074" s="42">
        <f t="shared" si="444"/>
        <v>0</v>
      </c>
      <c r="AV1074" s="97">
        <f t="shared" si="444"/>
        <v>0</v>
      </c>
      <c r="BC1074" s="32">
        <f t="shared" si="445"/>
        <v>0</v>
      </c>
      <c r="BE1074" s="23">
        <v>8</v>
      </c>
      <c r="BF1074" s="23">
        <v>11</v>
      </c>
      <c r="BG1074" s="23">
        <f t="shared" si="446"/>
        <v>4</v>
      </c>
    </row>
    <row r="1075" spans="3:59" ht="15" hidden="1" customHeight="1" x14ac:dyDescent="0.3">
      <c r="C1075" s="40" t="s">
        <v>22</v>
      </c>
      <c r="D1075" s="34" t="s">
        <v>2</v>
      </c>
      <c r="E1075" s="35" t="s">
        <v>2</v>
      </c>
      <c r="F1075" s="96">
        <v>0</v>
      </c>
      <c r="G1075" s="42">
        <v>0</v>
      </c>
      <c r="H1075" s="97">
        <v>0</v>
      </c>
      <c r="I1075" s="96">
        <v>0</v>
      </c>
      <c r="J1075" s="42">
        <v>0</v>
      </c>
      <c r="K1075" s="97">
        <v>0</v>
      </c>
      <c r="L1075" s="96">
        <v>0</v>
      </c>
      <c r="M1075" s="42">
        <v>0</v>
      </c>
      <c r="N1075" s="97">
        <v>0</v>
      </c>
      <c r="O1075" s="96">
        <v>0</v>
      </c>
      <c r="P1075" s="42">
        <v>0</v>
      </c>
      <c r="Q1075" s="97">
        <v>0</v>
      </c>
      <c r="R1075" s="96">
        <v>0</v>
      </c>
      <c r="S1075" s="42">
        <v>0</v>
      </c>
      <c r="T1075" s="97">
        <v>0</v>
      </c>
      <c r="U1075" s="96">
        <v>0</v>
      </c>
      <c r="V1075" s="42">
        <v>0</v>
      </c>
      <c r="W1075" s="97">
        <v>0</v>
      </c>
      <c r="X1075" s="96">
        <v>0</v>
      </c>
      <c r="Y1075" s="42">
        <v>0</v>
      </c>
      <c r="Z1075" s="97">
        <v>0</v>
      </c>
      <c r="AA1075" s="96">
        <v>0</v>
      </c>
      <c r="AB1075" s="42">
        <v>0</v>
      </c>
      <c r="AC1075" s="97">
        <v>0</v>
      </c>
      <c r="AD1075" s="96">
        <v>0</v>
      </c>
      <c r="AE1075" s="42">
        <v>0</v>
      </c>
      <c r="AF1075" s="97">
        <v>0</v>
      </c>
      <c r="AG1075" s="96">
        <v>0</v>
      </c>
      <c r="AH1075" s="42">
        <v>0</v>
      </c>
      <c r="AI1075" s="97">
        <v>0</v>
      </c>
      <c r="AJ1075" s="96">
        <v>0</v>
      </c>
      <c r="AK1075" s="42">
        <v>0</v>
      </c>
      <c r="AL1075" s="97">
        <v>0</v>
      </c>
      <c r="AM1075" s="96">
        <v>0</v>
      </c>
      <c r="AN1075" s="42">
        <v>0</v>
      </c>
      <c r="AO1075" s="97">
        <v>0</v>
      </c>
      <c r="AP1075" s="96"/>
      <c r="AQ1075" s="42"/>
      <c r="AR1075" s="97"/>
      <c r="AT1075" s="96">
        <f t="shared" si="444"/>
        <v>0</v>
      </c>
      <c r="AU1075" s="42">
        <f t="shared" si="444"/>
        <v>0</v>
      </c>
      <c r="AV1075" s="97">
        <f t="shared" si="444"/>
        <v>0</v>
      </c>
      <c r="BC1075" s="32">
        <f t="shared" si="445"/>
        <v>0</v>
      </c>
      <c r="BE1075" s="23">
        <v>8</v>
      </c>
      <c r="BF1075" s="23">
        <v>11</v>
      </c>
      <c r="BG1075" s="23">
        <f t="shared" si="446"/>
        <v>5</v>
      </c>
    </row>
    <row r="1076" spans="3:59" ht="15" hidden="1" customHeight="1" x14ac:dyDescent="0.3">
      <c r="C1076" s="40" t="s">
        <v>22</v>
      </c>
      <c r="D1076" s="34" t="s">
        <v>2</v>
      </c>
      <c r="E1076" s="35" t="s">
        <v>2</v>
      </c>
      <c r="F1076" s="96">
        <v>0</v>
      </c>
      <c r="G1076" s="42">
        <v>0</v>
      </c>
      <c r="H1076" s="97">
        <v>0</v>
      </c>
      <c r="I1076" s="96">
        <v>0</v>
      </c>
      <c r="J1076" s="42">
        <v>0</v>
      </c>
      <c r="K1076" s="97">
        <v>0</v>
      </c>
      <c r="L1076" s="96">
        <v>0</v>
      </c>
      <c r="M1076" s="42">
        <v>0</v>
      </c>
      <c r="N1076" s="97">
        <v>0</v>
      </c>
      <c r="O1076" s="96">
        <v>0</v>
      </c>
      <c r="P1076" s="42">
        <v>0</v>
      </c>
      <c r="Q1076" s="97">
        <v>0</v>
      </c>
      <c r="R1076" s="96">
        <v>0</v>
      </c>
      <c r="S1076" s="42">
        <v>0</v>
      </c>
      <c r="T1076" s="97">
        <v>0</v>
      </c>
      <c r="U1076" s="96">
        <v>0</v>
      </c>
      <c r="V1076" s="42">
        <v>0</v>
      </c>
      <c r="W1076" s="97">
        <v>0</v>
      </c>
      <c r="X1076" s="96">
        <v>0</v>
      </c>
      <c r="Y1076" s="42">
        <v>0</v>
      </c>
      <c r="Z1076" s="97">
        <v>0</v>
      </c>
      <c r="AA1076" s="96">
        <v>0</v>
      </c>
      <c r="AB1076" s="42">
        <v>0</v>
      </c>
      <c r="AC1076" s="97">
        <v>0</v>
      </c>
      <c r="AD1076" s="96">
        <v>0</v>
      </c>
      <c r="AE1076" s="42">
        <v>0</v>
      </c>
      <c r="AF1076" s="97">
        <v>0</v>
      </c>
      <c r="AG1076" s="96">
        <v>0</v>
      </c>
      <c r="AH1076" s="42">
        <v>0</v>
      </c>
      <c r="AI1076" s="97">
        <v>0</v>
      </c>
      <c r="AJ1076" s="96">
        <v>0</v>
      </c>
      <c r="AK1076" s="42">
        <v>0</v>
      </c>
      <c r="AL1076" s="97">
        <v>0</v>
      </c>
      <c r="AM1076" s="96">
        <v>0</v>
      </c>
      <c r="AN1076" s="42">
        <v>0</v>
      </c>
      <c r="AO1076" s="97">
        <v>0</v>
      </c>
      <c r="AP1076" s="96"/>
      <c r="AQ1076" s="42"/>
      <c r="AR1076" s="97"/>
      <c r="AT1076" s="96">
        <f t="shared" si="444"/>
        <v>0</v>
      </c>
      <c r="AU1076" s="42">
        <f t="shared" si="444"/>
        <v>0</v>
      </c>
      <c r="AV1076" s="97">
        <f t="shared" si="444"/>
        <v>0</v>
      </c>
      <c r="BC1076" s="32">
        <f t="shared" si="445"/>
        <v>0</v>
      </c>
      <c r="BE1076" s="23">
        <v>8</v>
      </c>
      <c r="BF1076" s="23">
        <v>11</v>
      </c>
      <c r="BG1076" s="23">
        <f t="shared" si="446"/>
        <v>6</v>
      </c>
    </row>
    <row r="1077" spans="3:59" ht="15" hidden="1" customHeight="1" x14ac:dyDescent="0.3">
      <c r="C1077" s="40" t="s">
        <v>22</v>
      </c>
      <c r="D1077" s="34" t="s">
        <v>2</v>
      </c>
      <c r="E1077" s="35" t="s">
        <v>2</v>
      </c>
      <c r="F1077" s="96">
        <v>0</v>
      </c>
      <c r="G1077" s="42">
        <v>0</v>
      </c>
      <c r="H1077" s="97">
        <v>0</v>
      </c>
      <c r="I1077" s="96">
        <v>0</v>
      </c>
      <c r="J1077" s="42">
        <v>0</v>
      </c>
      <c r="K1077" s="97">
        <v>0</v>
      </c>
      <c r="L1077" s="96">
        <v>0</v>
      </c>
      <c r="M1077" s="42">
        <v>0</v>
      </c>
      <c r="N1077" s="97">
        <v>0</v>
      </c>
      <c r="O1077" s="96">
        <v>0</v>
      </c>
      <c r="P1077" s="42">
        <v>0</v>
      </c>
      <c r="Q1077" s="97">
        <v>0</v>
      </c>
      <c r="R1077" s="96">
        <v>0</v>
      </c>
      <c r="S1077" s="42">
        <v>0</v>
      </c>
      <c r="T1077" s="97">
        <v>0</v>
      </c>
      <c r="U1077" s="96">
        <v>0</v>
      </c>
      <c r="V1077" s="42">
        <v>0</v>
      </c>
      <c r="W1077" s="97">
        <v>0</v>
      </c>
      <c r="X1077" s="96">
        <v>0</v>
      </c>
      <c r="Y1077" s="42">
        <v>0</v>
      </c>
      <c r="Z1077" s="97">
        <v>0</v>
      </c>
      <c r="AA1077" s="96">
        <v>0</v>
      </c>
      <c r="AB1077" s="42">
        <v>0</v>
      </c>
      <c r="AC1077" s="97">
        <v>0</v>
      </c>
      <c r="AD1077" s="96">
        <v>0</v>
      </c>
      <c r="AE1077" s="42">
        <v>0</v>
      </c>
      <c r="AF1077" s="97">
        <v>0</v>
      </c>
      <c r="AG1077" s="96">
        <v>0</v>
      </c>
      <c r="AH1077" s="42">
        <v>0</v>
      </c>
      <c r="AI1077" s="97">
        <v>0</v>
      </c>
      <c r="AJ1077" s="96">
        <v>0</v>
      </c>
      <c r="AK1077" s="42">
        <v>0</v>
      </c>
      <c r="AL1077" s="97">
        <v>0</v>
      </c>
      <c r="AM1077" s="96">
        <v>0</v>
      </c>
      <c r="AN1077" s="42">
        <v>0</v>
      </c>
      <c r="AO1077" s="97">
        <v>0</v>
      </c>
      <c r="AP1077" s="96"/>
      <c r="AQ1077" s="42"/>
      <c r="AR1077" s="97"/>
      <c r="AT1077" s="96">
        <f t="shared" si="444"/>
        <v>0</v>
      </c>
      <c r="AU1077" s="42">
        <f t="shared" si="444"/>
        <v>0</v>
      </c>
      <c r="AV1077" s="97">
        <f t="shared" si="444"/>
        <v>0</v>
      </c>
      <c r="BC1077" s="32">
        <f t="shared" si="445"/>
        <v>0</v>
      </c>
      <c r="BE1077" s="23">
        <v>8</v>
      </c>
      <c r="BF1077" s="23">
        <v>11</v>
      </c>
      <c r="BG1077" s="23">
        <f t="shared" si="446"/>
        <v>7</v>
      </c>
    </row>
    <row r="1078" spans="3:59" ht="15" hidden="1" customHeight="1" x14ac:dyDescent="0.3">
      <c r="C1078" s="40" t="s">
        <v>22</v>
      </c>
      <c r="D1078" s="34" t="s">
        <v>2</v>
      </c>
      <c r="E1078" s="35" t="s">
        <v>2</v>
      </c>
      <c r="F1078" s="96">
        <v>0</v>
      </c>
      <c r="G1078" s="42">
        <v>0</v>
      </c>
      <c r="H1078" s="97">
        <v>0</v>
      </c>
      <c r="I1078" s="96">
        <v>0</v>
      </c>
      <c r="J1078" s="42">
        <v>0</v>
      </c>
      <c r="K1078" s="97">
        <v>0</v>
      </c>
      <c r="L1078" s="96">
        <v>0</v>
      </c>
      <c r="M1078" s="42">
        <v>0</v>
      </c>
      <c r="N1078" s="97">
        <v>0</v>
      </c>
      <c r="O1078" s="96">
        <v>0</v>
      </c>
      <c r="P1078" s="42">
        <v>0</v>
      </c>
      <c r="Q1078" s="97">
        <v>0</v>
      </c>
      <c r="R1078" s="96">
        <v>0</v>
      </c>
      <c r="S1078" s="42">
        <v>0</v>
      </c>
      <c r="T1078" s="97">
        <v>0</v>
      </c>
      <c r="U1078" s="96">
        <v>0</v>
      </c>
      <c r="V1078" s="42">
        <v>0</v>
      </c>
      <c r="W1078" s="97">
        <v>0</v>
      </c>
      <c r="X1078" s="96">
        <v>0</v>
      </c>
      <c r="Y1078" s="42">
        <v>0</v>
      </c>
      <c r="Z1078" s="97">
        <v>0</v>
      </c>
      <c r="AA1078" s="96">
        <v>0</v>
      </c>
      <c r="AB1078" s="42">
        <v>0</v>
      </c>
      <c r="AC1078" s="97">
        <v>0</v>
      </c>
      <c r="AD1078" s="96">
        <v>0</v>
      </c>
      <c r="AE1078" s="42">
        <v>0</v>
      </c>
      <c r="AF1078" s="97">
        <v>0</v>
      </c>
      <c r="AG1078" s="96">
        <v>0</v>
      </c>
      <c r="AH1078" s="42">
        <v>0</v>
      </c>
      <c r="AI1078" s="97">
        <v>0</v>
      </c>
      <c r="AJ1078" s="96">
        <v>0</v>
      </c>
      <c r="AK1078" s="42">
        <v>0</v>
      </c>
      <c r="AL1078" s="97">
        <v>0</v>
      </c>
      <c r="AM1078" s="96">
        <v>0</v>
      </c>
      <c r="AN1078" s="42">
        <v>0</v>
      </c>
      <c r="AO1078" s="97">
        <v>0</v>
      </c>
      <c r="AP1078" s="96"/>
      <c r="AQ1078" s="42"/>
      <c r="AR1078" s="97"/>
      <c r="AT1078" s="96">
        <f t="shared" si="444"/>
        <v>0</v>
      </c>
      <c r="AU1078" s="42">
        <f t="shared" si="444"/>
        <v>0</v>
      </c>
      <c r="AV1078" s="97">
        <f t="shared" si="444"/>
        <v>0</v>
      </c>
      <c r="BC1078" s="32">
        <f t="shared" si="445"/>
        <v>0</v>
      </c>
      <c r="BE1078" s="23">
        <v>8</v>
      </c>
      <c r="BF1078" s="23">
        <v>11</v>
      </c>
      <c r="BG1078" s="23">
        <f t="shared" si="446"/>
        <v>8</v>
      </c>
    </row>
    <row r="1079" spans="3:59" ht="15" hidden="1" customHeight="1" x14ac:dyDescent="0.3">
      <c r="C1079" s="40" t="s">
        <v>22</v>
      </c>
      <c r="D1079" s="34" t="s">
        <v>2</v>
      </c>
      <c r="E1079" s="35" t="s">
        <v>2</v>
      </c>
      <c r="F1079" s="96">
        <v>0</v>
      </c>
      <c r="G1079" s="42">
        <v>0</v>
      </c>
      <c r="H1079" s="97">
        <v>0</v>
      </c>
      <c r="I1079" s="96">
        <v>0</v>
      </c>
      <c r="J1079" s="42">
        <v>0</v>
      </c>
      <c r="K1079" s="97">
        <v>0</v>
      </c>
      <c r="L1079" s="96">
        <v>0</v>
      </c>
      <c r="M1079" s="42">
        <v>0</v>
      </c>
      <c r="N1079" s="97">
        <v>0</v>
      </c>
      <c r="O1079" s="96">
        <v>0</v>
      </c>
      <c r="P1079" s="42">
        <v>0</v>
      </c>
      <c r="Q1079" s="97">
        <v>0</v>
      </c>
      <c r="R1079" s="96">
        <v>0</v>
      </c>
      <c r="S1079" s="42">
        <v>0</v>
      </c>
      <c r="T1079" s="97">
        <v>0</v>
      </c>
      <c r="U1079" s="96">
        <v>0</v>
      </c>
      <c r="V1079" s="42">
        <v>0</v>
      </c>
      <c r="W1079" s="97">
        <v>0</v>
      </c>
      <c r="X1079" s="96">
        <v>0</v>
      </c>
      <c r="Y1079" s="42">
        <v>0</v>
      </c>
      <c r="Z1079" s="97">
        <v>0</v>
      </c>
      <c r="AA1079" s="96">
        <v>0</v>
      </c>
      <c r="AB1079" s="42">
        <v>0</v>
      </c>
      <c r="AC1079" s="97">
        <v>0</v>
      </c>
      <c r="AD1079" s="96">
        <v>0</v>
      </c>
      <c r="AE1079" s="42">
        <v>0</v>
      </c>
      <c r="AF1079" s="97">
        <v>0</v>
      </c>
      <c r="AG1079" s="96">
        <v>0</v>
      </c>
      <c r="AH1079" s="42">
        <v>0</v>
      </c>
      <c r="AI1079" s="97">
        <v>0</v>
      </c>
      <c r="AJ1079" s="96">
        <v>0</v>
      </c>
      <c r="AK1079" s="42">
        <v>0</v>
      </c>
      <c r="AL1079" s="97">
        <v>0</v>
      </c>
      <c r="AM1079" s="96">
        <v>0</v>
      </c>
      <c r="AN1079" s="42">
        <v>0</v>
      </c>
      <c r="AO1079" s="97">
        <v>0</v>
      </c>
      <c r="AP1079" s="96"/>
      <c r="AQ1079" s="42"/>
      <c r="AR1079" s="97"/>
      <c r="AT1079" s="96">
        <f t="shared" si="444"/>
        <v>0</v>
      </c>
      <c r="AU1079" s="42">
        <f t="shared" si="444"/>
        <v>0</v>
      </c>
      <c r="AV1079" s="97">
        <f t="shared" si="444"/>
        <v>0</v>
      </c>
      <c r="BC1079" s="32">
        <f t="shared" si="445"/>
        <v>0</v>
      </c>
      <c r="BE1079" s="23">
        <v>8</v>
      </c>
      <c r="BF1079" s="23">
        <v>11</v>
      </c>
      <c r="BG1079" s="23">
        <f t="shared" si="446"/>
        <v>9</v>
      </c>
    </row>
    <row r="1080" spans="3:59" ht="15" hidden="1" customHeight="1" x14ac:dyDescent="0.3">
      <c r="C1080" s="40" t="s">
        <v>22</v>
      </c>
      <c r="D1080" s="34" t="s">
        <v>2</v>
      </c>
      <c r="E1080" s="35" t="s">
        <v>2</v>
      </c>
      <c r="F1080" s="96">
        <v>0</v>
      </c>
      <c r="G1080" s="42">
        <v>0</v>
      </c>
      <c r="H1080" s="97">
        <v>0</v>
      </c>
      <c r="I1080" s="96">
        <v>0</v>
      </c>
      <c r="J1080" s="42">
        <v>0</v>
      </c>
      <c r="K1080" s="97">
        <v>0</v>
      </c>
      <c r="L1080" s="96">
        <v>0</v>
      </c>
      <c r="M1080" s="42">
        <v>0</v>
      </c>
      <c r="N1080" s="97">
        <v>0</v>
      </c>
      <c r="O1080" s="96">
        <v>0</v>
      </c>
      <c r="P1080" s="42">
        <v>0</v>
      </c>
      <c r="Q1080" s="97">
        <v>0</v>
      </c>
      <c r="R1080" s="96">
        <v>0</v>
      </c>
      <c r="S1080" s="42">
        <v>0</v>
      </c>
      <c r="T1080" s="97">
        <v>0</v>
      </c>
      <c r="U1080" s="96">
        <v>0</v>
      </c>
      <c r="V1080" s="42">
        <v>0</v>
      </c>
      <c r="W1080" s="97">
        <v>0</v>
      </c>
      <c r="X1080" s="96">
        <v>0</v>
      </c>
      <c r="Y1080" s="42">
        <v>0</v>
      </c>
      <c r="Z1080" s="97">
        <v>0</v>
      </c>
      <c r="AA1080" s="96">
        <v>0</v>
      </c>
      <c r="AB1080" s="42">
        <v>0</v>
      </c>
      <c r="AC1080" s="97">
        <v>0</v>
      </c>
      <c r="AD1080" s="96">
        <v>0</v>
      </c>
      <c r="AE1080" s="42">
        <v>0</v>
      </c>
      <c r="AF1080" s="97">
        <v>0</v>
      </c>
      <c r="AG1080" s="96">
        <v>0</v>
      </c>
      <c r="AH1080" s="42">
        <v>0</v>
      </c>
      <c r="AI1080" s="97">
        <v>0</v>
      </c>
      <c r="AJ1080" s="96">
        <v>0</v>
      </c>
      <c r="AK1080" s="42">
        <v>0</v>
      </c>
      <c r="AL1080" s="97">
        <v>0</v>
      </c>
      <c r="AM1080" s="96">
        <v>0</v>
      </c>
      <c r="AN1080" s="42">
        <v>0</v>
      </c>
      <c r="AO1080" s="97">
        <v>0</v>
      </c>
      <c r="AP1080" s="96"/>
      <c r="AQ1080" s="42"/>
      <c r="AR1080" s="97"/>
      <c r="AT1080" s="96">
        <f t="shared" si="444"/>
        <v>0</v>
      </c>
      <c r="AU1080" s="42">
        <f t="shared" si="444"/>
        <v>0</v>
      </c>
      <c r="AV1080" s="97">
        <f t="shared" si="444"/>
        <v>0</v>
      </c>
      <c r="BC1080" s="32">
        <f t="shared" si="445"/>
        <v>0</v>
      </c>
      <c r="BE1080" s="23">
        <v>8</v>
      </c>
      <c r="BF1080" s="23">
        <v>11</v>
      </c>
      <c r="BG1080" s="23">
        <f t="shared" si="446"/>
        <v>10</v>
      </c>
    </row>
    <row r="1081" spans="3:59" ht="15" hidden="1" customHeight="1" x14ac:dyDescent="0.3">
      <c r="C1081" s="40" t="s">
        <v>23</v>
      </c>
      <c r="D1081" s="34" t="s">
        <v>2</v>
      </c>
      <c r="E1081" s="35" t="s">
        <v>2</v>
      </c>
      <c r="F1081" s="96">
        <v>0</v>
      </c>
      <c r="G1081" s="42">
        <v>0</v>
      </c>
      <c r="H1081" s="97">
        <v>0</v>
      </c>
      <c r="I1081" s="96">
        <v>0</v>
      </c>
      <c r="J1081" s="42">
        <v>0</v>
      </c>
      <c r="K1081" s="97">
        <v>0</v>
      </c>
      <c r="L1081" s="96">
        <v>0</v>
      </c>
      <c r="M1081" s="42">
        <v>0</v>
      </c>
      <c r="N1081" s="97">
        <v>0</v>
      </c>
      <c r="O1081" s="96">
        <v>0</v>
      </c>
      <c r="P1081" s="42">
        <v>0</v>
      </c>
      <c r="Q1081" s="97">
        <v>0</v>
      </c>
      <c r="R1081" s="96">
        <v>0</v>
      </c>
      <c r="S1081" s="42">
        <v>0</v>
      </c>
      <c r="T1081" s="97">
        <v>0</v>
      </c>
      <c r="U1081" s="96">
        <v>0</v>
      </c>
      <c r="V1081" s="42">
        <v>0</v>
      </c>
      <c r="W1081" s="97">
        <v>0</v>
      </c>
      <c r="X1081" s="96">
        <v>0</v>
      </c>
      <c r="Y1081" s="42">
        <v>0</v>
      </c>
      <c r="Z1081" s="97">
        <v>0</v>
      </c>
      <c r="AA1081" s="96">
        <v>0</v>
      </c>
      <c r="AB1081" s="42">
        <v>0</v>
      </c>
      <c r="AC1081" s="97">
        <v>0</v>
      </c>
      <c r="AD1081" s="96">
        <v>0</v>
      </c>
      <c r="AE1081" s="42">
        <v>0</v>
      </c>
      <c r="AF1081" s="97">
        <v>0</v>
      </c>
      <c r="AG1081" s="96">
        <v>0</v>
      </c>
      <c r="AH1081" s="42">
        <v>0</v>
      </c>
      <c r="AI1081" s="97">
        <v>0</v>
      </c>
      <c r="AJ1081" s="96">
        <v>0</v>
      </c>
      <c r="AK1081" s="42">
        <v>0</v>
      </c>
      <c r="AL1081" s="97">
        <v>0</v>
      </c>
      <c r="AM1081" s="96">
        <v>0</v>
      </c>
      <c r="AN1081" s="42">
        <v>0</v>
      </c>
      <c r="AO1081" s="97">
        <v>0</v>
      </c>
      <c r="AP1081" s="96"/>
      <c r="AQ1081" s="42"/>
      <c r="AR1081" s="97"/>
      <c r="AT1081" s="96">
        <f t="shared" si="444"/>
        <v>0</v>
      </c>
      <c r="AU1081" s="42">
        <f t="shared" si="444"/>
        <v>0</v>
      </c>
      <c r="AV1081" s="97">
        <f t="shared" si="444"/>
        <v>0</v>
      </c>
      <c r="BC1081" s="32">
        <f t="shared" si="445"/>
        <v>0</v>
      </c>
      <c r="BE1081" s="23">
        <v>8</v>
      </c>
      <c r="BF1081" s="23">
        <v>12</v>
      </c>
      <c r="BG1081" s="23">
        <f t="shared" si="446"/>
        <v>1</v>
      </c>
    </row>
    <row r="1082" spans="3:59" ht="15" hidden="1" customHeight="1" x14ac:dyDescent="0.3">
      <c r="C1082" s="50" t="str">
        <f>IF(LEN(E1081)&lt;1,"","Total: " &amp; LEFT(E1081,LEN(E1081)-21) &amp; "Municipalities")</f>
        <v/>
      </c>
      <c r="D1082" s="51"/>
      <c r="E1082" s="52"/>
      <c r="F1082" s="63">
        <f>SUM(F1071:F1081)</f>
        <v>0</v>
      </c>
      <c r="G1082" s="54">
        <f>SUM(G1071:G1081)</f>
        <v>0</v>
      </c>
      <c r="H1082" s="64">
        <f>SUM(H1071:H1081)</f>
        <v>0</v>
      </c>
      <c r="I1082" s="63">
        <f t="shared" ref="I1082:Q1082" si="447">SUM(I1071:I1081)</f>
        <v>0</v>
      </c>
      <c r="J1082" s="54">
        <f t="shared" si="447"/>
        <v>0</v>
      </c>
      <c r="K1082" s="64">
        <f t="shared" si="447"/>
        <v>0</v>
      </c>
      <c r="L1082" s="63">
        <f t="shared" si="447"/>
        <v>0</v>
      </c>
      <c r="M1082" s="54">
        <f t="shared" si="447"/>
        <v>0</v>
      </c>
      <c r="N1082" s="64">
        <f t="shared" si="447"/>
        <v>0</v>
      </c>
      <c r="O1082" s="63">
        <f t="shared" si="447"/>
        <v>0</v>
      </c>
      <c r="P1082" s="54">
        <f t="shared" si="447"/>
        <v>0</v>
      </c>
      <c r="Q1082" s="64">
        <f t="shared" si="447"/>
        <v>0</v>
      </c>
      <c r="R1082" s="63">
        <f>SUM(R1071:R1081)</f>
        <v>0</v>
      </c>
      <c r="S1082" s="54">
        <f>SUM(S1071:S1081)</f>
        <v>0</v>
      </c>
      <c r="T1082" s="64">
        <f>SUM(T1071:T1081)</f>
        <v>0</v>
      </c>
      <c r="U1082" s="63">
        <f t="shared" ref="U1082:AL1082" si="448">SUM(U1071:U1081)</f>
        <v>0</v>
      </c>
      <c r="V1082" s="54">
        <f t="shared" si="448"/>
        <v>0</v>
      </c>
      <c r="W1082" s="64">
        <f t="shared" si="448"/>
        <v>0</v>
      </c>
      <c r="X1082" s="63">
        <f t="shared" si="448"/>
        <v>0</v>
      </c>
      <c r="Y1082" s="54">
        <f t="shared" si="448"/>
        <v>0</v>
      </c>
      <c r="Z1082" s="64">
        <f t="shared" si="448"/>
        <v>0</v>
      </c>
      <c r="AA1082" s="63">
        <f t="shared" si="448"/>
        <v>0</v>
      </c>
      <c r="AB1082" s="54">
        <f t="shared" si="448"/>
        <v>0</v>
      </c>
      <c r="AC1082" s="64">
        <f t="shared" si="448"/>
        <v>0</v>
      </c>
      <c r="AD1082" s="63">
        <f>SUM(AD1071:AD1081)</f>
        <v>0</v>
      </c>
      <c r="AE1082" s="54">
        <f>SUM(AE1071:AE1081)</f>
        <v>0</v>
      </c>
      <c r="AF1082" s="64">
        <f>SUM(AF1071:AF1081)</f>
        <v>0</v>
      </c>
      <c r="AG1082" s="63">
        <f t="shared" si="448"/>
        <v>0</v>
      </c>
      <c r="AH1082" s="54">
        <f t="shared" si="448"/>
        <v>0</v>
      </c>
      <c r="AI1082" s="64">
        <f t="shared" si="448"/>
        <v>0</v>
      </c>
      <c r="AJ1082" s="63">
        <f t="shared" si="448"/>
        <v>0</v>
      </c>
      <c r="AK1082" s="54">
        <f t="shared" si="448"/>
        <v>0</v>
      </c>
      <c r="AL1082" s="64">
        <f t="shared" si="448"/>
        <v>0</v>
      </c>
      <c r="AM1082" s="63">
        <f>SUM(AM1071:AM1081)</f>
        <v>0</v>
      </c>
      <c r="AN1082" s="54">
        <f>SUM(AN1071:AN1081)</f>
        <v>0</v>
      </c>
      <c r="AO1082" s="64">
        <f>SUM(AO1071:AO1081)</f>
        <v>0</v>
      </c>
      <c r="AP1082" s="63"/>
      <c r="AQ1082" s="54"/>
      <c r="AR1082" s="64"/>
      <c r="AT1082" s="63">
        <f>SUM(AT1071:AT1081)</f>
        <v>0</v>
      </c>
      <c r="AU1082" s="54">
        <f>SUM(AU1071:AU1081)</f>
        <v>0</v>
      </c>
      <c r="AV1082" s="64">
        <f>SUM(AV1071:AV1081)</f>
        <v>0</v>
      </c>
      <c r="BC1082" s="32">
        <f>IF(SUM(BC1071:BC1081)=0,0,1)</f>
        <v>0</v>
      </c>
    </row>
    <row r="1083" spans="3:59" ht="15" hidden="1" customHeight="1" x14ac:dyDescent="0.3">
      <c r="C1083" s="40"/>
      <c r="D1083" s="34"/>
      <c r="E1083" s="35"/>
      <c r="F1083" s="96"/>
      <c r="G1083" s="42"/>
      <c r="H1083" s="97"/>
      <c r="I1083" s="96"/>
      <c r="J1083" s="42"/>
      <c r="K1083" s="97"/>
      <c r="L1083" s="96"/>
      <c r="M1083" s="42"/>
      <c r="N1083" s="97"/>
      <c r="O1083" s="96"/>
      <c r="P1083" s="42"/>
      <c r="Q1083" s="97"/>
      <c r="R1083" s="96"/>
      <c r="S1083" s="42"/>
      <c r="T1083" s="97"/>
      <c r="U1083" s="96"/>
      <c r="V1083" s="42"/>
      <c r="W1083" s="97"/>
      <c r="X1083" s="96"/>
      <c r="Y1083" s="42"/>
      <c r="Z1083" s="97"/>
      <c r="AA1083" s="96"/>
      <c r="AB1083" s="42"/>
      <c r="AC1083" s="97"/>
      <c r="AD1083" s="96"/>
      <c r="AE1083" s="42"/>
      <c r="AF1083" s="97"/>
      <c r="AG1083" s="96"/>
      <c r="AH1083" s="42"/>
      <c r="AI1083" s="97"/>
      <c r="AJ1083" s="96"/>
      <c r="AK1083" s="42"/>
      <c r="AL1083" s="97"/>
      <c r="AM1083" s="96"/>
      <c r="AN1083" s="42"/>
      <c r="AO1083" s="97"/>
      <c r="AP1083" s="96"/>
      <c r="AQ1083" s="42"/>
      <c r="AR1083" s="97"/>
      <c r="AT1083" s="96"/>
      <c r="AU1083" s="42"/>
      <c r="AV1083" s="97"/>
      <c r="BC1083" s="32">
        <f>IF(BC1082=0,0,1)</f>
        <v>0</v>
      </c>
    </row>
    <row r="1084" spans="3:59" ht="15" hidden="1" customHeight="1" x14ac:dyDescent="0.3">
      <c r="C1084" s="40" t="s">
        <v>22</v>
      </c>
      <c r="D1084" s="34" t="s">
        <v>2</v>
      </c>
      <c r="E1084" s="35" t="s">
        <v>2</v>
      </c>
      <c r="F1084" s="96">
        <v>0</v>
      </c>
      <c r="G1084" s="42">
        <v>0</v>
      </c>
      <c r="H1084" s="97">
        <v>0</v>
      </c>
      <c r="I1084" s="96">
        <v>0</v>
      </c>
      <c r="J1084" s="42">
        <v>0</v>
      </c>
      <c r="K1084" s="97">
        <v>0</v>
      </c>
      <c r="L1084" s="96">
        <v>0</v>
      </c>
      <c r="M1084" s="42">
        <v>0</v>
      </c>
      <c r="N1084" s="97">
        <v>0</v>
      </c>
      <c r="O1084" s="96">
        <v>0</v>
      </c>
      <c r="P1084" s="42">
        <v>0</v>
      </c>
      <c r="Q1084" s="97">
        <v>0</v>
      </c>
      <c r="R1084" s="96">
        <v>0</v>
      </c>
      <c r="S1084" s="42">
        <v>0</v>
      </c>
      <c r="T1084" s="97">
        <v>0</v>
      </c>
      <c r="U1084" s="96">
        <v>0</v>
      </c>
      <c r="V1084" s="42">
        <v>0</v>
      </c>
      <c r="W1084" s="97">
        <v>0</v>
      </c>
      <c r="X1084" s="96">
        <v>0</v>
      </c>
      <c r="Y1084" s="42">
        <v>0</v>
      </c>
      <c r="Z1084" s="97">
        <v>0</v>
      </c>
      <c r="AA1084" s="96">
        <v>0</v>
      </c>
      <c r="AB1084" s="42">
        <v>0</v>
      </c>
      <c r="AC1084" s="97">
        <v>0</v>
      </c>
      <c r="AD1084" s="96">
        <v>0</v>
      </c>
      <c r="AE1084" s="42">
        <v>0</v>
      </c>
      <c r="AF1084" s="97">
        <v>0</v>
      </c>
      <c r="AG1084" s="96">
        <v>0</v>
      </c>
      <c r="AH1084" s="42">
        <v>0</v>
      </c>
      <c r="AI1084" s="97">
        <v>0</v>
      </c>
      <c r="AJ1084" s="96">
        <v>0</v>
      </c>
      <c r="AK1084" s="42">
        <v>0</v>
      </c>
      <c r="AL1084" s="97">
        <v>0</v>
      </c>
      <c r="AM1084" s="96">
        <v>0</v>
      </c>
      <c r="AN1084" s="42">
        <v>0</v>
      </c>
      <c r="AO1084" s="97">
        <v>0</v>
      </c>
      <c r="AP1084" s="96"/>
      <c r="AQ1084" s="42"/>
      <c r="AR1084" s="97"/>
      <c r="AT1084" s="96">
        <f t="shared" ref="AT1084:AV1094" si="449">F1084+I1084+L1084+O1084+R1084+AP1084+U1084+AA1084+AM1084+AD1084</f>
        <v>0</v>
      </c>
      <c r="AU1084" s="42">
        <f t="shared" si="449"/>
        <v>0</v>
      </c>
      <c r="AV1084" s="97">
        <f t="shared" si="449"/>
        <v>0</v>
      </c>
      <c r="BC1084" s="32">
        <f t="shared" ref="BC1084:BC1094" si="450">IF(LEN(E1084)&lt;2,0,1)</f>
        <v>0</v>
      </c>
      <c r="BE1084" s="23">
        <v>8</v>
      </c>
      <c r="BF1084" s="23">
        <v>13</v>
      </c>
      <c r="BG1084" s="23">
        <v>1</v>
      </c>
    </row>
    <row r="1085" spans="3:59" ht="15" hidden="1" customHeight="1" x14ac:dyDescent="0.3">
      <c r="C1085" s="40" t="s">
        <v>22</v>
      </c>
      <c r="D1085" s="34" t="s">
        <v>2</v>
      </c>
      <c r="E1085" s="35" t="s">
        <v>2</v>
      </c>
      <c r="F1085" s="96">
        <v>0</v>
      </c>
      <c r="G1085" s="42">
        <v>0</v>
      </c>
      <c r="H1085" s="97">
        <v>0</v>
      </c>
      <c r="I1085" s="96">
        <v>0</v>
      </c>
      <c r="J1085" s="42">
        <v>0</v>
      </c>
      <c r="K1085" s="97">
        <v>0</v>
      </c>
      <c r="L1085" s="96">
        <v>0</v>
      </c>
      <c r="M1085" s="42">
        <v>0</v>
      </c>
      <c r="N1085" s="97">
        <v>0</v>
      </c>
      <c r="O1085" s="96">
        <v>0</v>
      </c>
      <c r="P1085" s="42">
        <v>0</v>
      </c>
      <c r="Q1085" s="97">
        <v>0</v>
      </c>
      <c r="R1085" s="96">
        <v>0</v>
      </c>
      <c r="S1085" s="42">
        <v>0</v>
      </c>
      <c r="T1085" s="97">
        <v>0</v>
      </c>
      <c r="U1085" s="96">
        <v>0</v>
      </c>
      <c r="V1085" s="42">
        <v>0</v>
      </c>
      <c r="W1085" s="97">
        <v>0</v>
      </c>
      <c r="X1085" s="96">
        <v>0</v>
      </c>
      <c r="Y1085" s="42">
        <v>0</v>
      </c>
      <c r="Z1085" s="97">
        <v>0</v>
      </c>
      <c r="AA1085" s="96">
        <v>0</v>
      </c>
      <c r="AB1085" s="42">
        <v>0</v>
      </c>
      <c r="AC1085" s="97">
        <v>0</v>
      </c>
      <c r="AD1085" s="96">
        <v>0</v>
      </c>
      <c r="AE1085" s="42">
        <v>0</v>
      </c>
      <c r="AF1085" s="97">
        <v>0</v>
      </c>
      <c r="AG1085" s="96">
        <v>0</v>
      </c>
      <c r="AH1085" s="42">
        <v>0</v>
      </c>
      <c r="AI1085" s="97">
        <v>0</v>
      </c>
      <c r="AJ1085" s="96">
        <v>0</v>
      </c>
      <c r="AK1085" s="42">
        <v>0</v>
      </c>
      <c r="AL1085" s="97">
        <v>0</v>
      </c>
      <c r="AM1085" s="96">
        <v>0</v>
      </c>
      <c r="AN1085" s="42">
        <v>0</v>
      </c>
      <c r="AO1085" s="97">
        <v>0</v>
      </c>
      <c r="AP1085" s="96"/>
      <c r="AQ1085" s="42"/>
      <c r="AR1085" s="97"/>
      <c r="AT1085" s="96">
        <f t="shared" si="449"/>
        <v>0</v>
      </c>
      <c r="AU1085" s="42">
        <f t="shared" si="449"/>
        <v>0</v>
      </c>
      <c r="AV1085" s="97">
        <f t="shared" si="449"/>
        <v>0</v>
      </c>
      <c r="BC1085" s="32">
        <f t="shared" si="450"/>
        <v>0</v>
      </c>
      <c r="BE1085" s="23">
        <v>8</v>
      </c>
      <c r="BF1085" s="23">
        <v>13</v>
      </c>
      <c r="BG1085" s="23">
        <f>IF(BF1085=BF1084,BG1084+1,1)</f>
        <v>2</v>
      </c>
    </row>
    <row r="1086" spans="3:59" ht="15" hidden="1" customHeight="1" x14ac:dyDescent="0.3">
      <c r="C1086" s="40" t="s">
        <v>22</v>
      </c>
      <c r="D1086" s="34" t="s">
        <v>2</v>
      </c>
      <c r="E1086" s="35" t="s">
        <v>2</v>
      </c>
      <c r="F1086" s="96">
        <v>0</v>
      </c>
      <c r="G1086" s="42">
        <v>0</v>
      </c>
      <c r="H1086" s="97">
        <v>0</v>
      </c>
      <c r="I1086" s="96">
        <v>0</v>
      </c>
      <c r="J1086" s="42">
        <v>0</v>
      </c>
      <c r="K1086" s="97">
        <v>0</v>
      </c>
      <c r="L1086" s="96">
        <v>0</v>
      </c>
      <c r="M1086" s="42">
        <v>0</v>
      </c>
      <c r="N1086" s="97">
        <v>0</v>
      </c>
      <c r="O1086" s="96">
        <v>0</v>
      </c>
      <c r="P1086" s="42">
        <v>0</v>
      </c>
      <c r="Q1086" s="97">
        <v>0</v>
      </c>
      <c r="R1086" s="96">
        <v>0</v>
      </c>
      <c r="S1086" s="42">
        <v>0</v>
      </c>
      <c r="T1086" s="97">
        <v>0</v>
      </c>
      <c r="U1086" s="96">
        <v>0</v>
      </c>
      <c r="V1086" s="42">
        <v>0</v>
      </c>
      <c r="W1086" s="97">
        <v>0</v>
      </c>
      <c r="X1086" s="96">
        <v>0</v>
      </c>
      <c r="Y1086" s="42">
        <v>0</v>
      </c>
      <c r="Z1086" s="97">
        <v>0</v>
      </c>
      <c r="AA1086" s="96">
        <v>0</v>
      </c>
      <c r="AB1086" s="42">
        <v>0</v>
      </c>
      <c r="AC1086" s="97">
        <v>0</v>
      </c>
      <c r="AD1086" s="96">
        <v>0</v>
      </c>
      <c r="AE1086" s="42">
        <v>0</v>
      </c>
      <c r="AF1086" s="97">
        <v>0</v>
      </c>
      <c r="AG1086" s="96">
        <v>0</v>
      </c>
      <c r="AH1086" s="42">
        <v>0</v>
      </c>
      <c r="AI1086" s="97">
        <v>0</v>
      </c>
      <c r="AJ1086" s="96">
        <v>0</v>
      </c>
      <c r="AK1086" s="42">
        <v>0</v>
      </c>
      <c r="AL1086" s="97">
        <v>0</v>
      </c>
      <c r="AM1086" s="96">
        <v>0</v>
      </c>
      <c r="AN1086" s="42">
        <v>0</v>
      </c>
      <c r="AO1086" s="97">
        <v>0</v>
      </c>
      <c r="AP1086" s="96"/>
      <c r="AQ1086" s="42"/>
      <c r="AR1086" s="97"/>
      <c r="AT1086" s="96">
        <f t="shared" si="449"/>
        <v>0</v>
      </c>
      <c r="AU1086" s="42">
        <f t="shared" si="449"/>
        <v>0</v>
      </c>
      <c r="AV1086" s="97">
        <f t="shared" si="449"/>
        <v>0</v>
      </c>
      <c r="BC1086" s="32">
        <f t="shared" si="450"/>
        <v>0</v>
      </c>
      <c r="BE1086" s="23">
        <v>8</v>
      </c>
      <c r="BF1086" s="23">
        <v>13</v>
      </c>
      <c r="BG1086" s="23">
        <f t="shared" ref="BG1086:BG1094" si="451">IF(BF1086=BF1085,BG1085+1,1)</f>
        <v>3</v>
      </c>
    </row>
    <row r="1087" spans="3:59" ht="15" hidden="1" customHeight="1" x14ac:dyDescent="0.3">
      <c r="C1087" s="40" t="s">
        <v>22</v>
      </c>
      <c r="D1087" s="34" t="s">
        <v>2</v>
      </c>
      <c r="E1087" s="35" t="s">
        <v>2</v>
      </c>
      <c r="F1087" s="96">
        <v>0</v>
      </c>
      <c r="G1087" s="42">
        <v>0</v>
      </c>
      <c r="H1087" s="97">
        <v>0</v>
      </c>
      <c r="I1087" s="96">
        <v>0</v>
      </c>
      <c r="J1087" s="42">
        <v>0</v>
      </c>
      <c r="K1087" s="97">
        <v>0</v>
      </c>
      <c r="L1087" s="96">
        <v>0</v>
      </c>
      <c r="M1087" s="42">
        <v>0</v>
      </c>
      <c r="N1087" s="97">
        <v>0</v>
      </c>
      <c r="O1087" s="96">
        <v>0</v>
      </c>
      <c r="P1087" s="42">
        <v>0</v>
      </c>
      <c r="Q1087" s="97">
        <v>0</v>
      </c>
      <c r="R1087" s="96">
        <v>0</v>
      </c>
      <c r="S1087" s="42">
        <v>0</v>
      </c>
      <c r="T1087" s="97">
        <v>0</v>
      </c>
      <c r="U1087" s="96">
        <v>0</v>
      </c>
      <c r="V1087" s="42">
        <v>0</v>
      </c>
      <c r="W1087" s="97">
        <v>0</v>
      </c>
      <c r="X1087" s="96">
        <v>0</v>
      </c>
      <c r="Y1087" s="42">
        <v>0</v>
      </c>
      <c r="Z1087" s="97">
        <v>0</v>
      </c>
      <c r="AA1087" s="96">
        <v>0</v>
      </c>
      <c r="AB1087" s="42">
        <v>0</v>
      </c>
      <c r="AC1087" s="97">
        <v>0</v>
      </c>
      <c r="AD1087" s="96">
        <v>0</v>
      </c>
      <c r="AE1087" s="42">
        <v>0</v>
      </c>
      <c r="AF1087" s="97">
        <v>0</v>
      </c>
      <c r="AG1087" s="96">
        <v>0</v>
      </c>
      <c r="AH1087" s="42">
        <v>0</v>
      </c>
      <c r="AI1087" s="97">
        <v>0</v>
      </c>
      <c r="AJ1087" s="96">
        <v>0</v>
      </c>
      <c r="AK1087" s="42">
        <v>0</v>
      </c>
      <c r="AL1087" s="97">
        <v>0</v>
      </c>
      <c r="AM1087" s="96">
        <v>0</v>
      </c>
      <c r="AN1087" s="42">
        <v>0</v>
      </c>
      <c r="AO1087" s="97">
        <v>0</v>
      </c>
      <c r="AP1087" s="96"/>
      <c r="AQ1087" s="42"/>
      <c r="AR1087" s="97"/>
      <c r="AT1087" s="96">
        <f t="shared" si="449"/>
        <v>0</v>
      </c>
      <c r="AU1087" s="42">
        <f t="shared" si="449"/>
        <v>0</v>
      </c>
      <c r="AV1087" s="97">
        <f t="shared" si="449"/>
        <v>0</v>
      </c>
      <c r="BC1087" s="32">
        <f t="shared" si="450"/>
        <v>0</v>
      </c>
      <c r="BE1087" s="23">
        <v>8</v>
      </c>
      <c r="BF1087" s="23">
        <v>13</v>
      </c>
      <c r="BG1087" s="23">
        <f t="shared" si="451"/>
        <v>4</v>
      </c>
    </row>
    <row r="1088" spans="3:59" ht="15" hidden="1" customHeight="1" x14ac:dyDescent="0.3">
      <c r="C1088" s="40" t="s">
        <v>22</v>
      </c>
      <c r="D1088" s="34" t="s">
        <v>2</v>
      </c>
      <c r="E1088" s="35" t="s">
        <v>2</v>
      </c>
      <c r="F1088" s="96">
        <v>0</v>
      </c>
      <c r="G1088" s="42">
        <v>0</v>
      </c>
      <c r="H1088" s="97">
        <v>0</v>
      </c>
      <c r="I1088" s="96">
        <v>0</v>
      </c>
      <c r="J1088" s="42">
        <v>0</v>
      </c>
      <c r="K1088" s="97">
        <v>0</v>
      </c>
      <c r="L1088" s="96">
        <v>0</v>
      </c>
      <c r="M1088" s="42">
        <v>0</v>
      </c>
      <c r="N1088" s="97">
        <v>0</v>
      </c>
      <c r="O1088" s="96">
        <v>0</v>
      </c>
      <c r="P1088" s="42">
        <v>0</v>
      </c>
      <c r="Q1088" s="97">
        <v>0</v>
      </c>
      <c r="R1088" s="96">
        <v>0</v>
      </c>
      <c r="S1088" s="42">
        <v>0</v>
      </c>
      <c r="T1088" s="97">
        <v>0</v>
      </c>
      <c r="U1088" s="96">
        <v>0</v>
      </c>
      <c r="V1088" s="42">
        <v>0</v>
      </c>
      <c r="W1088" s="97">
        <v>0</v>
      </c>
      <c r="X1088" s="96">
        <v>0</v>
      </c>
      <c r="Y1088" s="42">
        <v>0</v>
      </c>
      <c r="Z1088" s="97">
        <v>0</v>
      </c>
      <c r="AA1088" s="96">
        <v>0</v>
      </c>
      <c r="AB1088" s="42">
        <v>0</v>
      </c>
      <c r="AC1088" s="97">
        <v>0</v>
      </c>
      <c r="AD1088" s="96">
        <v>0</v>
      </c>
      <c r="AE1088" s="42">
        <v>0</v>
      </c>
      <c r="AF1088" s="97">
        <v>0</v>
      </c>
      <c r="AG1088" s="96">
        <v>0</v>
      </c>
      <c r="AH1088" s="42">
        <v>0</v>
      </c>
      <c r="AI1088" s="97">
        <v>0</v>
      </c>
      <c r="AJ1088" s="96">
        <v>0</v>
      </c>
      <c r="AK1088" s="42">
        <v>0</v>
      </c>
      <c r="AL1088" s="97">
        <v>0</v>
      </c>
      <c r="AM1088" s="96">
        <v>0</v>
      </c>
      <c r="AN1088" s="42">
        <v>0</v>
      </c>
      <c r="AO1088" s="97">
        <v>0</v>
      </c>
      <c r="AP1088" s="96"/>
      <c r="AQ1088" s="42"/>
      <c r="AR1088" s="97"/>
      <c r="AT1088" s="96">
        <f t="shared" si="449"/>
        <v>0</v>
      </c>
      <c r="AU1088" s="42">
        <f t="shared" si="449"/>
        <v>0</v>
      </c>
      <c r="AV1088" s="97">
        <f t="shared" si="449"/>
        <v>0</v>
      </c>
      <c r="BC1088" s="32">
        <f t="shared" si="450"/>
        <v>0</v>
      </c>
      <c r="BE1088" s="23">
        <v>8</v>
      </c>
      <c r="BF1088" s="23">
        <v>13</v>
      </c>
      <c r="BG1088" s="23">
        <f t="shared" si="451"/>
        <v>5</v>
      </c>
    </row>
    <row r="1089" spans="3:59" ht="15" hidden="1" customHeight="1" x14ac:dyDescent="0.3">
      <c r="C1089" s="40" t="s">
        <v>22</v>
      </c>
      <c r="D1089" s="34" t="s">
        <v>2</v>
      </c>
      <c r="E1089" s="35" t="s">
        <v>2</v>
      </c>
      <c r="F1089" s="96">
        <v>0</v>
      </c>
      <c r="G1089" s="42">
        <v>0</v>
      </c>
      <c r="H1089" s="97">
        <v>0</v>
      </c>
      <c r="I1089" s="96">
        <v>0</v>
      </c>
      <c r="J1089" s="42">
        <v>0</v>
      </c>
      <c r="K1089" s="97">
        <v>0</v>
      </c>
      <c r="L1089" s="96">
        <v>0</v>
      </c>
      <c r="M1089" s="42">
        <v>0</v>
      </c>
      <c r="N1089" s="97">
        <v>0</v>
      </c>
      <c r="O1089" s="96">
        <v>0</v>
      </c>
      <c r="P1089" s="42">
        <v>0</v>
      </c>
      <c r="Q1089" s="97">
        <v>0</v>
      </c>
      <c r="R1089" s="96">
        <v>0</v>
      </c>
      <c r="S1089" s="42">
        <v>0</v>
      </c>
      <c r="T1089" s="97">
        <v>0</v>
      </c>
      <c r="U1089" s="96">
        <v>0</v>
      </c>
      <c r="V1089" s="42">
        <v>0</v>
      </c>
      <c r="W1089" s="97">
        <v>0</v>
      </c>
      <c r="X1089" s="96">
        <v>0</v>
      </c>
      <c r="Y1089" s="42">
        <v>0</v>
      </c>
      <c r="Z1089" s="97">
        <v>0</v>
      </c>
      <c r="AA1089" s="96">
        <v>0</v>
      </c>
      <c r="AB1089" s="42">
        <v>0</v>
      </c>
      <c r="AC1089" s="97">
        <v>0</v>
      </c>
      <c r="AD1089" s="96">
        <v>0</v>
      </c>
      <c r="AE1089" s="42">
        <v>0</v>
      </c>
      <c r="AF1089" s="97">
        <v>0</v>
      </c>
      <c r="AG1089" s="96">
        <v>0</v>
      </c>
      <c r="AH1089" s="42">
        <v>0</v>
      </c>
      <c r="AI1089" s="97">
        <v>0</v>
      </c>
      <c r="AJ1089" s="96">
        <v>0</v>
      </c>
      <c r="AK1089" s="42">
        <v>0</v>
      </c>
      <c r="AL1089" s="97">
        <v>0</v>
      </c>
      <c r="AM1089" s="96">
        <v>0</v>
      </c>
      <c r="AN1089" s="42">
        <v>0</v>
      </c>
      <c r="AO1089" s="97">
        <v>0</v>
      </c>
      <c r="AP1089" s="96"/>
      <c r="AQ1089" s="42"/>
      <c r="AR1089" s="97"/>
      <c r="AT1089" s="96">
        <f t="shared" si="449"/>
        <v>0</v>
      </c>
      <c r="AU1089" s="42">
        <f t="shared" si="449"/>
        <v>0</v>
      </c>
      <c r="AV1089" s="97">
        <f t="shared" si="449"/>
        <v>0</v>
      </c>
      <c r="BC1089" s="32">
        <f t="shared" si="450"/>
        <v>0</v>
      </c>
      <c r="BE1089" s="23">
        <v>8</v>
      </c>
      <c r="BF1089" s="23">
        <v>13</v>
      </c>
      <c r="BG1089" s="23">
        <f t="shared" si="451"/>
        <v>6</v>
      </c>
    </row>
    <row r="1090" spans="3:59" ht="15" hidden="1" customHeight="1" x14ac:dyDescent="0.3">
      <c r="C1090" s="40" t="s">
        <v>22</v>
      </c>
      <c r="D1090" s="34" t="s">
        <v>2</v>
      </c>
      <c r="E1090" s="35" t="s">
        <v>2</v>
      </c>
      <c r="F1090" s="96">
        <v>0</v>
      </c>
      <c r="G1090" s="42">
        <v>0</v>
      </c>
      <c r="H1090" s="97">
        <v>0</v>
      </c>
      <c r="I1090" s="96">
        <v>0</v>
      </c>
      <c r="J1090" s="42">
        <v>0</v>
      </c>
      <c r="K1090" s="97">
        <v>0</v>
      </c>
      <c r="L1090" s="96">
        <v>0</v>
      </c>
      <c r="M1090" s="42">
        <v>0</v>
      </c>
      <c r="N1090" s="97">
        <v>0</v>
      </c>
      <c r="O1090" s="96">
        <v>0</v>
      </c>
      <c r="P1090" s="42">
        <v>0</v>
      </c>
      <c r="Q1090" s="97">
        <v>0</v>
      </c>
      <c r="R1090" s="96">
        <v>0</v>
      </c>
      <c r="S1090" s="42">
        <v>0</v>
      </c>
      <c r="T1090" s="97">
        <v>0</v>
      </c>
      <c r="U1090" s="96">
        <v>0</v>
      </c>
      <c r="V1090" s="42">
        <v>0</v>
      </c>
      <c r="W1090" s="97">
        <v>0</v>
      </c>
      <c r="X1090" s="96">
        <v>0</v>
      </c>
      <c r="Y1090" s="42">
        <v>0</v>
      </c>
      <c r="Z1090" s="97">
        <v>0</v>
      </c>
      <c r="AA1090" s="96">
        <v>0</v>
      </c>
      <c r="AB1090" s="42">
        <v>0</v>
      </c>
      <c r="AC1090" s="97">
        <v>0</v>
      </c>
      <c r="AD1090" s="96">
        <v>0</v>
      </c>
      <c r="AE1090" s="42">
        <v>0</v>
      </c>
      <c r="AF1090" s="97">
        <v>0</v>
      </c>
      <c r="AG1090" s="96">
        <v>0</v>
      </c>
      <c r="AH1090" s="42">
        <v>0</v>
      </c>
      <c r="AI1090" s="97">
        <v>0</v>
      </c>
      <c r="AJ1090" s="96">
        <v>0</v>
      </c>
      <c r="AK1090" s="42">
        <v>0</v>
      </c>
      <c r="AL1090" s="97">
        <v>0</v>
      </c>
      <c r="AM1090" s="96">
        <v>0</v>
      </c>
      <c r="AN1090" s="42">
        <v>0</v>
      </c>
      <c r="AO1090" s="97">
        <v>0</v>
      </c>
      <c r="AP1090" s="96"/>
      <c r="AQ1090" s="42"/>
      <c r="AR1090" s="97"/>
      <c r="AT1090" s="96">
        <f t="shared" si="449"/>
        <v>0</v>
      </c>
      <c r="AU1090" s="42">
        <f t="shared" si="449"/>
        <v>0</v>
      </c>
      <c r="AV1090" s="97">
        <f t="shared" si="449"/>
        <v>0</v>
      </c>
      <c r="BC1090" s="32">
        <f t="shared" si="450"/>
        <v>0</v>
      </c>
      <c r="BE1090" s="23">
        <v>8</v>
      </c>
      <c r="BF1090" s="23">
        <v>13</v>
      </c>
      <c r="BG1090" s="23">
        <f t="shared" si="451"/>
        <v>7</v>
      </c>
    </row>
    <row r="1091" spans="3:59" ht="15" hidden="1" customHeight="1" x14ac:dyDescent="0.3">
      <c r="C1091" s="40" t="s">
        <v>22</v>
      </c>
      <c r="D1091" s="34" t="s">
        <v>2</v>
      </c>
      <c r="E1091" s="35" t="s">
        <v>2</v>
      </c>
      <c r="F1091" s="96">
        <v>0</v>
      </c>
      <c r="G1091" s="42">
        <v>0</v>
      </c>
      <c r="H1091" s="97">
        <v>0</v>
      </c>
      <c r="I1091" s="96">
        <v>0</v>
      </c>
      <c r="J1091" s="42">
        <v>0</v>
      </c>
      <c r="K1091" s="97">
        <v>0</v>
      </c>
      <c r="L1091" s="96">
        <v>0</v>
      </c>
      <c r="M1091" s="42">
        <v>0</v>
      </c>
      <c r="N1091" s="97">
        <v>0</v>
      </c>
      <c r="O1091" s="96">
        <v>0</v>
      </c>
      <c r="P1091" s="42">
        <v>0</v>
      </c>
      <c r="Q1091" s="97">
        <v>0</v>
      </c>
      <c r="R1091" s="96">
        <v>0</v>
      </c>
      <c r="S1091" s="42">
        <v>0</v>
      </c>
      <c r="T1091" s="97">
        <v>0</v>
      </c>
      <c r="U1091" s="96">
        <v>0</v>
      </c>
      <c r="V1091" s="42">
        <v>0</v>
      </c>
      <c r="W1091" s="97">
        <v>0</v>
      </c>
      <c r="X1091" s="96">
        <v>0</v>
      </c>
      <c r="Y1091" s="42">
        <v>0</v>
      </c>
      <c r="Z1091" s="97">
        <v>0</v>
      </c>
      <c r="AA1091" s="96">
        <v>0</v>
      </c>
      <c r="AB1091" s="42">
        <v>0</v>
      </c>
      <c r="AC1091" s="97">
        <v>0</v>
      </c>
      <c r="AD1091" s="96">
        <v>0</v>
      </c>
      <c r="AE1091" s="42">
        <v>0</v>
      </c>
      <c r="AF1091" s="97">
        <v>0</v>
      </c>
      <c r="AG1091" s="96">
        <v>0</v>
      </c>
      <c r="AH1091" s="42">
        <v>0</v>
      </c>
      <c r="AI1091" s="97">
        <v>0</v>
      </c>
      <c r="AJ1091" s="96">
        <v>0</v>
      </c>
      <c r="AK1091" s="42">
        <v>0</v>
      </c>
      <c r="AL1091" s="97">
        <v>0</v>
      </c>
      <c r="AM1091" s="96">
        <v>0</v>
      </c>
      <c r="AN1091" s="42">
        <v>0</v>
      </c>
      <c r="AO1091" s="97">
        <v>0</v>
      </c>
      <c r="AP1091" s="96"/>
      <c r="AQ1091" s="42"/>
      <c r="AR1091" s="97"/>
      <c r="AT1091" s="96">
        <f t="shared" si="449"/>
        <v>0</v>
      </c>
      <c r="AU1091" s="42">
        <f t="shared" si="449"/>
        <v>0</v>
      </c>
      <c r="AV1091" s="97">
        <f t="shared" si="449"/>
        <v>0</v>
      </c>
      <c r="BC1091" s="32">
        <f t="shared" si="450"/>
        <v>0</v>
      </c>
      <c r="BE1091" s="23">
        <v>8</v>
      </c>
      <c r="BF1091" s="23">
        <v>13</v>
      </c>
      <c r="BG1091" s="23">
        <f t="shared" si="451"/>
        <v>8</v>
      </c>
    </row>
    <row r="1092" spans="3:59" ht="15" hidden="1" customHeight="1" x14ac:dyDescent="0.3">
      <c r="C1092" s="40" t="s">
        <v>22</v>
      </c>
      <c r="D1092" s="34" t="s">
        <v>2</v>
      </c>
      <c r="E1092" s="35" t="s">
        <v>2</v>
      </c>
      <c r="F1092" s="96">
        <v>0</v>
      </c>
      <c r="G1092" s="42">
        <v>0</v>
      </c>
      <c r="H1092" s="97">
        <v>0</v>
      </c>
      <c r="I1092" s="96">
        <v>0</v>
      </c>
      <c r="J1092" s="42">
        <v>0</v>
      </c>
      <c r="K1092" s="97">
        <v>0</v>
      </c>
      <c r="L1092" s="96">
        <v>0</v>
      </c>
      <c r="M1092" s="42">
        <v>0</v>
      </c>
      <c r="N1092" s="97">
        <v>0</v>
      </c>
      <c r="O1092" s="96">
        <v>0</v>
      </c>
      <c r="P1092" s="42">
        <v>0</v>
      </c>
      <c r="Q1092" s="97">
        <v>0</v>
      </c>
      <c r="R1092" s="96">
        <v>0</v>
      </c>
      <c r="S1092" s="42">
        <v>0</v>
      </c>
      <c r="T1092" s="97">
        <v>0</v>
      </c>
      <c r="U1092" s="96">
        <v>0</v>
      </c>
      <c r="V1092" s="42">
        <v>0</v>
      </c>
      <c r="W1092" s="97">
        <v>0</v>
      </c>
      <c r="X1092" s="96">
        <v>0</v>
      </c>
      <c r="Y1092" s="42">
        <v>0</v>
      </c>
      <c r="Z1092" s="97">
        <v>0</v>
      </c>
      <c r="AA1092" s="96">
        <v>0</v>
      </c>
      <c r="AB1092" s="42">
        <v>0</v>
      </c>
      <c r="AC1092" s="97">
        <v>0</v>
      </c>
      <c r="AD1092" s="96">
        <v>0</v>
      </c>
      <c r="AE1092" s="42">
        <v>0</v>
      </c>
      <c r="AF1092" s="97">
        <v>0</v>
      </c>
      <c r="AG1092" s="96">
        <v>0</v>
      </c>
      <c r="AH1092" s="42">
        <v>0</v>
      </c>
      <c r="AI1092" s="97">
        <v>0</v>
      </c>
      <c r="AJ1092" s="96">
        <v>0</v>
      </c>
      <c r="AK1092" s="42">
        <v>0</v>
      </c>
      <c r="AL1092" s="97">
        <v>0</v>
      </c>
      <c r="AM1092" s="96">
        <v>0</v>
      </c>
      <c r="AN1092" s="42">
        <v>0</v>
      </c>
      <c r="AO1092" s="97">
        <v>0</v>
      </c>
      <c r="AP1092" s="96"/>
      <c r="AQ1092" s="42"/>
      <c r="AR1092" s="97"/>
      <c r="AT1092" s="96">
        <f t="shared" si="449"/>
        <v>0</v>
      </c>
      <c r="AU1092" s="42">
        <f t="shared" si="449"/>
        <v>0</v>
      </c>
      <c r="AV1092" s="97">
        <f t="shared" si="449"/>
        <v>0</v>
      </c>
      <c r="BC1092" s="32">
        <f t="shared" si="450"/>
        <v>0</v>
      </c>
      <c r="BE1092" s="23">
        <v>8</v>
      </c>
      <c r="BF1092" s="23">
        <v>13</v>
      </c>
      <c r="BG1092" s="23">
        <f t="shared" si="451"/>
        <v>9</v>
      </c>
    </row>
    <row r="1093" spans="3:59" ht="15" hidden="1" customHeight="1" x14ac:dyDescent="0.3">
      <c r="C1093" s="40" t="s">
        <v>22</v>
      </c>
      <c r="D1093" s="34" t="s">
        <v>2</v>
      </c>
      <c r="E1093" s="35" t="s">
        <v>2</v>
      </c>
      <c r="F1093" s="96">
        <v>0</v>
      </c>
      <c r="G1093" s="42">
        <v>0</v>
      </c>
      <c r="H1093" s="97">
        <v>0</v>
      </c>
      <c r="I1093" s="96">
        <v>0</v>
      </c>
      <c r="J1093" s="42">
        <v>0</v>
      </c>
      <c r="K1093" s="97">
        <v>0</v>
      </c>
      <c r="L1093" s="96">
        <v>0</v>
      </c>
      <c r="M1093" s="42">
        <v>0</v>
      </c>
      <c r="N1093" s="97">
        <v>0</v>
      </c>
      <c r="O1093" s="96">
        <v>0</v>
      </c>
      <c r="P1093" s="42">
        <v>0</v>
      </c>
      <c r="Q1093" s="97">
        <v>0</v>
      </c>
      <c r="R1093" s="96">
        <v>0</v>
      </c>
      <c r="S1093" s="42">
        <v>0</v>
      </c>
      <c r="T1093" s="97">
        <v>0</v>
      </c>
      <c r="U1093" s="96">
        <v>0</v>
      </c>
      <c r="V1093" s="42">
        <v>0</v>
      </c>
      <c r="W1093" s="97">
        <v>0</v>
      </c>
      <c r="X1093" s="96">
        <v>0</v>
      </c>
      <c r="Y1093" s="42">
        <v>0</v>
      </c>
      <c r="Z1093" s="97">
        <v>0</v>
      </c>
      <c r="AA1093" s="96">
        <v>0</v>
      </c>
      <c r="AB1093" s="42">
        <v>0</v>
      </c>
      <c r="AC1093" s="97">
        <v>0</v>
      </c>
      <c r="AD1093" s="96">
        <v>0</v>
      </c>
      <c r="AE1093" s="42">
        <v>0</v>
      </c>
      <c r="AF1093" s="97">
        <v>0</v>
      </c>
      <c r="AG1093" s="96">
        <v>0</v>
      </c>
      <c r="AH1093" s="42">
        <v>0</v>
      </c>
      <c r="AI1093" s="97">
        <v>0</v>
      </c>
      <c r="AJ1093" s="96">
        <v>0</v>
      </c>
      <c r="AK1093" s="42">
        <v>0</v>
      </c>
      <c r="AL1093" s="97">
        <v>0</v>
      </c>
      <c r="AM1093" s="96">
        <v>0</v>
      </c>
      <c r="AN1093" s="42">
        <v>0</v>
      </c>
      <c r="AO1093" s="97">
        <v>0</v>
      </c>
      <c r="AP1093" s="96"/>
      <c r="AQ1093" s="42"/>
      <c r="AR1093" s="97"/>
      <c r="AT1093" s="96">
        <f t="shared" si="449"/>
        <v>0</v>
      </c>
      <c r="AU1093" s="42">
        <f t="shared" si="449"/>
        <v>0</v>
      </c>
      <c r="AV1093" s="97">
        <f t="shared" si="449"/>
        <v>0</v>
      </c>
      <c r="BC1093" s="32">
        <f t="shared" si="450"/>
        <v>0</v>
      </c>
      <c r="BE1093" s="23">
        <v>8</v>
      </c>
      <c r="BF1093" s="23">
        <v>13</v>
      </c>
      <c r="BG1093" s="23">
        <f t="shared" si="451"/>
        <v>10</v>
      </c>
    </row>
    <row r="1094" spans="3:59" ht="15" hidden="1" customHeight="1" x14ac:dyDescent="0.3">
      <c r="C1094" s="40" t="s">
        <v>23</v>
      </c>
      <c r="D1094" s="34" t="s">
        <v>2</v>
      </c>
      <c r="E1094" s="35" t="s">
        <v>2</v>
      </c>
      <c r="F1094" s="96">
        <v>0</v>
      </c>
      <c r="G1094" s="42">
        <v>0</v>
      </c>
      <c r="H1094" s="97">
        <v>0</v>
      </c>
      <c r="I1094" s="96">
        <v>0</v>
      </c>
      <c r="J1094" s="42">
        <v>0</v>
      </c>
      <c r="K1094" s="97">
        <v>0</v>
      </c>
      <c r="L1094" s="96">
        <v>0</v>
      </c>
      <c r="M1094" s="42">
        <v>0</v>
      </c>
      <c r="N1094" s="97">
        <v>0</v>
      </c>
      <c r="O1094" s="96">
        <v>0</v>
      </c>
      <c r="P1094" s="42">
        <v>0</v>
      </c>
      <c r="Q1094" s="97">
        <v>0</v>
      </c>
      <c r="R1094" s="96">
        <v>0</v>
      </c>
      <c r="S1094" s="42">
        <v>0</v>
      </c>
      <c r="T1094" s="97">
        <v>0</v>
      </c>
      <c r="U1094" s="96">
        <v>0</v>
      </c>
      <c r="V1094" s="42">
        <v>0</v>
      </c>
      <c r="W1094" s="97">
        <v>0</v>
      </c>
      <c r="X1094" s="96">
        <v>0</v>
      </c>
      <c r="Y1094" s="42">
        <v>0</v>
      </c>
      <c r="Z1094" s="97">
        <v>0</v>
      </c>
      <c r="AA1094" s="96">
        <v>0</v>
      </c>
      <c r="AB1094" s="42">
        <v>0</v>
      </c>
      <c r="AC1094" s="97">
        <v>0</v>
      </c>
      <c r="AD1094" s="96">
        <v>0</v>
      </c>
      <c r="AE1094" s="42">
        <v>0</v>
      </c>
      <c r="AF1094" s="97">
        <v>0</v>
      </c>
      <c r="AG1094" s="96">
        <v>0</v>
      </c>
      <c r="AH1094" s="42">
        <v>0</v>
      </c>
      <c r="AI1094" s="97">
        <v>0</v>
      </c>
      <c r="AJ1094" s="96">
        <v>0</v>
      </c>
      <c r="AK1094" s="42">
        <v>0</v>
      </c>
      <c r="AL1094" s="97">
        <v>0</v>
      </c>
      <c r="AM1094" s="96">
        <v>0</v>
      </c>
      <c r="AN1094" s="42">
        <v>0</v>
      </c>
      <c r="AO1094" s="97">
        <v>0</v>
      </c>
      <c r="AP1094" s="96"/>
      <c r="AQ1094" s="42"/>
      <c r="AR1094" s="97"/>
      <c r="AT1094" s="96">
        <f t="shared" si="449"/>
        <v>0</v>
      </c>
      <c r="AU1094" s="42">
        <f t="shared" si="449"/>
        <v>0</v>
      </c>
      <c r="AV1094" s="97">
        <f t="shared" si="449"/>
        <v>0</v>
      </c>
      <c r="BC1094" s="32">
        <f t="shared" si="450"/>
        <v>0</v>
      </c>
      <c r="BE1094" s="23">
        <v>8</v>
      </c>
      <c r="BF1094" s="23">
        <v>14</v>
      </c>
      <c r="BG1094" s="23">
        <f t="shared" si="451"/>
        <v>1</v>
      </c>
    </row>
    <row r="1095" spans="3:59" ht="15" hidden="1" customHeight="1" x14ac:dyDescent="0.3">
      <c r="C1095" s="50" t="str">
        <f>IF(LEN(E1094)&lt;1,"","Total: " &amp; LEFT(E1094,LEN(E1094)-21) &amp; "Municipalities")</f>
        <v/>
      </c>
      <c r="D1095" s="51"/>
      <c r="E1095" s="52"/>
      <c r="F1095" s="63">
        <f>SUM(F1084:F1094)</f>
        <v>0</v>
      </c>
      <c r="G1095" s="54">
        <f>SUM(G1084:G1094)</f>
        <v>0</v>
      </c>
      <c r="H1095" s="64">
        <f>SUM(H1084:H1094)</f>
        <v>0</v>
      </c>
      <c r="I1095" s="63">
        <f t="shared" ref="I1095:Q1095" si="452">SUM(I1084:I1094)</f>
        <v>0</v>
      </c>
      <c r="J1095" s="54">
        <f t="shared" si="452"/>
        <v>0</v>
      </c>
      <c r="K1095" s="64">
        <f t="shared" si="452"/>
        <v>0</v>
      </c>
      <c r="L1095" s="63">
        <f t="shared" si="452"/>
        <v>0</v>
      </c>
      <c r="M1095" s="54">
        <f t="shared" si="452"/>
        <v>0</v>
      </c>
      <c r="N1095" s="64">
        <f t="shared" si="452"/>
        <v>0</v>
      </c>
      <c r="O1095" s="63">
        <f t="shared" si="452"/>
        <v>0</v>
      </c>
      <c r="P1095" s="54">
        <f t="shared" si="452"/>
        <v>0</v>
      </c>
      <c r="Q1095" s="64">
        <f t="shared" si="452"/>
        <v>0</v>
      </c>
      <c r="R1095" s="63">
        <f>SUM(R1084:R1094)</f>
        <v>0</v>
      </c>
      <c r="S1095" s="54">
        <f>SUM(S1084:S1094)</f>
        <v>0</v>
      </c>
      <c r="T1095" s="64">
        <f>SUM(T1084:T1094)</f>
        <v>0</v>
      </c>
      <c r="U1095" s="63">
        <f t="shared" ref="U1095:AL1095" si="453">SUM(U1084:U1094)</f>
        <v>0</v>
      </c>
      <c r="V1095" s="54">
        <f t="shared" si="453"/>
        <v>0</v>
      </c>
      <c r="W1095" s="64">
        <f t="shared" si="453"/>
        <v>0</v>
      </c>
      <c r="X1095" s="63">
        <f t="shared" si="453"/>
        <v>0</v>
      </c>
      <c r="Y1095" s="54">
        <f t="shared" si="453"/>
        <v>0</v>
      </c>
      <c r="Z1095" s="64">
        <f t="shared" si="453"/>
        <v>0</v>
      </c>
      <c r="AA1095" s="63">
        <f t="shared" si="453"/>
        <v>0</v>
      </c>
      <c r="AB1095" s="54">
        <f t="shared" si="453"/>
        <v>0</v>
      </c>
      <c r="AC1095" s="64">
        <f t="shared" si="453"/>
        <v>0</v>
      </c>
      <c r="AD1095" s="63">
        <f>SUM(AD1084:AD1094)</f>
        <v>0</v>
      </c>
      <c r="AE1095" s="54">
        <f>SUM(AE1084:AE1094)</f>
        <v>0</v>
      </c>
      <c r="AF1095" s="64">
        <f>SUM(AF1084:AF1094)</f>
        <v>0</v>
      </c>
      <c r="AG1095" s="63">
        <f t="shared" si="453"/>
        <v>0</v>
      </c>
      <c r="AH1095" s="54">
        <f t="shared" si="453"/>
        <v>0</v>
      </c>
      <c r="AI1095" s="64">
        <f t="shared" si="453"/>
        <v>0</v>
      </c>
      <c r="AJ1095" s="63">
        <f t="shared" si="453"/>
        <v>0</v>
      </c>
      <c r="AK1095" s="54">
        <f t="shared" si="453"/>
        <v>0</v>
      </c>
      <c r="AL1095" s="64">
        <f t="shared" si="453"/>
        <v>0</v>
      </c>
      <c r="AM1095" s="63">
        <f>SUM(AM1084:AM1094)</f>
        <v>0</v>
      </c>
      <c r="AN1095" s="54">
        <f>SUM(AN1084:AN1094)</f>
        <v>0</v>
      </c>
      <c r="AO1095" s="64">
        <f>SUM(AO1084:AO1094)</f>
        <v>0</v>
      </c>
      <c r="AP1095" s="63"/>
      <c r="AQ1095" s="54"/>
      <c r="AR1095" s="64"/>
      <c r="AT1095" s="63">
        <f>SUM(AT1084:AT1094)</f>
        <v>0</v>
      </c>
      <c r="AU1095" s="54">
        <f>SUM(AU1084:AU1094)</f>
        <v>0</v>
      </c>
      <c r="AV1095" s="64">
        <f>SUM(AV1084:AV1094)</f>
        <v>0</v>
      </c>
      <c r="BC1095" s="32">
        <f>IF(SUM(BC1084:BC1094)=0,0,1)</f>
        <v>0</v>
      </c>
    </row>
    <row r="1096" spans="3:59" ht="15" hidden="1" customHeight="1" x14ac:dyDescent="0.3">
      <c r="C1096" s="40"/>
      <c r="D1096" s="34"/>
      <c r="E1096" s="35"/>
      <c r="F1096" s="96"/>
      <c r="G1096" s="42"/>
      <c r="H1096" s="97"/>
      <c r="I1096" s="96"/>
      <c r="J1096" s="42"/>
      <c r="K1096" s="97"/>
      <c r="L1096" s="96"/>
      <c r="M1096" s="42"/>
      <c r="N1096" s="97"/>
      <c r="O1096" s="96"/>
      <c r="P1096" s="42"/>
      <c r="Q1096" s="97"/>
      <c r="R1096" s="96"/>
      <c r="S1096" s="42"/>
      <c r="T1096" s="97"/>
      <c r="U1096" s="96"/>
      <c r="V1096" s="42"/>
      <c r="W1096" s="97"/>
      <c r="X1096" s="96"/>
      <c r="Y1096" s="42"/>
      <c r="Z1096" s="97"/>
      <c r="AA1096" s="96"/>
      <c r="AB1096" s="42"/>
      <c r="AC1096" s="97"/>
      <c r="AD1096" s="96"/>
      <c r="AE1096" s="42"/>
      <c r="AF1096" s="97"/>
      <c r="AG1096" s="96"/>
      <c r="AH1096" s="42"/>
      <c r="AI1096" s="97"/>
      <c r="AJ1096" s="96"/>
      <c r="AK1096" s="42"/>
      <c r="AL1096" s="97"/>
      <c r="AM1096" s="96"/>
      <c r="AN1096" s="42"/>
      <c r="AO1096" s="97"/>
      <c r="AP1096" s="96"/>
      <c r="AQ1096" s="42"/>
      <c r="AR1096" s="97"/>
      <c r="AT1096" s="96"/>
      <c r="AU1096" s="42"/>
      <c r="AV1096" s="97"/>
      <c r="BC1096" s="32">
        <f>IF(BC1095=0,0,1)</f>
        <v>0</v>
      </c>
    </row>
    <row r="1097" spans="3:59" ht="15" hidden="1" customHeight="1" x14ac:dyDescent="0.3">
      <c r="C1097" s="40" t="s">
        <v>22</v>
      </c>
      <c r="D1097" s="34" t="s">
        <v>2</v>
      </c>
      <c r="E1097" s="35" t="s">
        <v>2</v>
      </c>
      <c r="F1097" s="96">
        <v>0</v>
      </c>
      <c r="G1097" s="42">
        <v>0</v>
      </c>
      <c r="H1097" s="97">
        <v>0</v>
      </c>
      <c r="I1097" s="96">
        <v>0</v>
      </c>
      <c r="J1097" s="42">
        <v>0</v>
      </c>
      <c r="K1097" s="97">
        <v>0</v>
      </c>
      <c r="L1097" s="96">
        <v>0</v>
      </c>
      <c r="M1097" s="42">
        <v>0</v>
      </c>
      <c r="N1097" s="97">
        <v>0</v>
      </c>
      <c r="O1097" s="96">
        <v>0</v>
      </c>
      <c r="P1097" s="42">
        <v>0</v>
      </c>
      <c r="Q1097" s="97">
        <v>0</v>
      </c>
      <c r="R1097" s="96">
        <v>0</v>
      </c>
      <c r="S1097" s="42">
        <v>0</v>
      </c>
      <c r="T1097" s="97">
        <v>0</v>
      </c>
      <c r="U1097" s="96">
        <v>0</v>
      </c>
      <c r="V1097" s="42">
        <v>0</v>
      </c>
      <c r="W1097" s="97">
        <v>0</v>
      </c>
      <c r="X1097" s="96">
        <v>0</v>
      </c>
      <c r="Y1097" s="42">
        <v>0</v>
      </c>
      <c r="Z1097" s="97">
        <v>0</v>
      </c>
      <c r="AA1097" s="96">
        <v>0</v>
      </c>
      <c r="AB1097" s="42">
        <v>0</v>
      </c>
      <c r="AC1097" s="97">
        <v>0</v>
      </c>
      <c r="AD1097" s="96">
        <v>0</v>
      </c>
      <c r="AE1097" s="42">
        <v>0</v>
      </c>
      <c r="AF1097" s="97">
        <v>0</v>
      </c>
      <c r="AG1097" s="96">
        <v>0</v>
      </c>
      <c r="AH1097" s="42">
        <v>0</v>
      </c>
      <c r="AI1097" s="97">
        <v>0</v>
      </c>
      <c r="AJ1097" s="96">
        <v>0</v>
      </c>
      <c r="AK1097" s="42">
        <v>0</v>
      </c>
      <c r="AL1097" s="97">
        <v>0</v>
      </c>
      <c r="AM1097" s="96">
        <v>0</v>
      </c>
      <c r="AN1097" s="42">
        <v>0</v>
      </c>
      <c r="AO1097" s="97">
        <v>0</v>
      </c>
      <c r="AP1097" s="96"/>
      <c r="AQ1097" s="42"/>
      <c r="AR1097" s="97"/>
      <c r="AT1097" s="96">
        <f t="shared" ref="AT1097:AV1107" si="454">F1097+I1097+L1097+O1097+R1097+AP1097+U1097+AA1097+AM1097+AD1097</f>
        <v>0</v>
      </c>
      <c r="AU1097" s="42">
        <f t="shared" si="454"/>
        <v>0</v>
      </c>
      <c r="AV1097" s="97">
        <f t="shared" si="454"/>
        <v>0</v>
      </c>
      <c r="BC1097" s="32">
        <f t="shared" ref="BC1097:BC1107" si="455">IF(LEN(E1097)&lt;2,0,1)</f>
        <v>0</v>
      </c>
      <c r="BE1097" s="23">
        <v>8</v>
      </c>
      <c r="BF1097" s="23">
        <v>15</v>
      </c>
      <c r="BG1097" s="23">
        <v>1</v>
      </c>
    </row>
    <row r="1098" spans="3:59" ht="15" hidden="1" customHeight="1" x14ac:dyDescent="0.3">
      <c r="C1098" s="40" t="s">
        <v>22</v>
      </c>
      <c r="D1098" s="34" t="s">
        <v>2</v>
      </c>
      <c r="E1098" s="35" t="s">
        <v>2</v>
      </c>
      <c r="F1098" s="96">
        <v>0</v>
      </c>
      <c r="G1098" s="42">
        <v>0</v>
      </c>
      <c r="H1098" s="97">
        <v>0</v>
      </c>
      <c r="I1098" s="96">
        <v>0</v>
      </c>
      <c r="J1098" s="42">
        <v>0</v>
      </c>
      <c r="K1098" s="97">
        <v>0</v>
      </c>
      <c r="L1098" s="96">
        <v>0</v>
      </c>
      <c r="M1098" s="42">
        <v>0</v>
      </c>
      <c r="N1098" s="97">
        <v>0</v>
      </c>
      <c r="O1098" s="96">
        <v>0</v>
      </c>
      <c r="P1098" s="42">
        <v>0</v>
      </c>
      <c r="Q1098" s="97">
        <v>0</v>
      </c>
      <c r="R1098" s="96">
        <v>0</v>
      </c>
      <c r="S1098" s="42">
        <v>0</v>
      </c>
      <c r="T1098" s="97">
        <v>0</v>
      </c>
      <c r="U1098" s="96">
        <v>0</v>
      </c>
      <c r="V1098" s="42">
        <v>0</v>
      </c>
      <c r="W1098" s="97">
        <v>0</v>
      </c>
      <c r="X1098" s="96">
        <v>0</v>
      </c>
      <c r="Y1098" s="42">
        <v>0</v>
      </c>
      <c r="Z1098" s="97">
        <v>0</v>
      </c>
      <c r="AA1098" s="96">
        <v>0</v>
      </c>
      <c r="AB1098" s="42">
        <v>0</v>
      </c>
      <c r="AC1098" s="97">
        <v>0</v>
      </c>
      <c r="AD1098" s="96">
        <v>0</v>
      </c>
      <c r="AE1098" s="42">
        <v>0</v>
      </c>
      <c r="AF1098" s="97">
        <v>0</v>
      </c>
      <c r="AG1098" s="96">
        <v>0</v>
      </c>
      <c r="AH1098" s="42">
        <v>0</v>
      </c>
      <c r="AI1098" s="97">
        <v>0</v>
      </c>
      <c r="AJ1098" s="96">
        <v>0</v>
      </c>
      <c r="AK1098" s="42">
        <v>0</v>
      </c>
      <c r="AL1098" s="97">
        <v>0</v>
      </c>
      <c r="AM1098" s="96">
        <v>0</v>
      </c>
      <c r="AN1098" s="42">
        <v>0</v>
      </c>
      <c r="AO1098" s="97">
        <v>0</v>
      </c>
      <c r="AP1098" s="96"/>
      <c r="AQ1098" s="42"/>
      <c r="AR1098" s="97"/>
      <c r="AT1098" s="96">
        <f t="shared" si="454"/>
        <v>0</v>
      </c>
      <c r="AU1098" s="42">
        <f t="shared" si="454"/>
        <v>0</v>
      </c>
      <c r="AV1098" s="97">
        <f t="shared" si="454"/>
        <v>0</v>
      </c>
      <c r="BC1098" s="32">
        <f t="shared" si="455"/>
        <v>0</v>
      </c>
      <c r="BE1098" s="23">
        <v>8</v>
      </c>
      <c r="BF1098" s="23">
        <v>15</v>
      </c>
      <c r="BG1098" s="23">
        <f>IF(BF1098=BF1097,BG1097+1,1)</f>
        <v>2</v>
      </c>
    </row>
    <row r="1099" spans="3:59" ht="15" hidden="1" customHeight="1" x14ac:dyDescent="0.3">
      <c r="C1099" s="40" t="s">
        <v>22</v>
      </c>
      <c r="D1099" s="34" t="s">
        <v>2</v>
      </c>
      <c r="E1099" s="35" t="s">
        <v>2</v>
      </c>
      <c r="F1099" s="96">
        <v>0</v>
      </c>
      <c r="G1099" s="42">
        <v>0</v>
      </c>
      <c r="H1099" s="97">
        <v>0</v>
      </c>
      <c r="I1099" s="96">
        <v>0</v>
      </c>
      <c r="J1099" s="42">
        <v>0</v>
      </c>
      <c r="K1099" s="97">
        <v>0</v>
      </c>
      <c r="L1099" s="96">
        <v>0</v>
      </c>
      <c r="M1099" s="42">
        <v>0</v>
      </c>
      <c r="N1099" s="97">
        <v>0</v>
      </c>
      <c r="O1099" s="96">
        <v>0</v>
      </c>
      <c r="P1099" s="42">
        <v>0</v>
      </c>
      <c r="Q1099" s="97">
        <v>0</v>
      </c>
      <c r="R1099" s="96">
        <v>0</v>
      </c>
      <c r="S1099" s="42">
        <v>0</v>
      </c>
      <c r="T1099" s="97">
        <v>0</v>
      </c>
      <c r="U1099" s="96">
        <v>0</v>
      </c>
      <c r="V1099" s="42">
        <v>0</v>
      </c>
      <c r="W1099" s="97">
        <v>0</v>
      </c>
      <c r="X1099" s="96">
        <v>0</v>
      </c>
      <c r="Y1099" s="42">
        <v>0</v>
      </c>
      <c r="Z1099" s="97">
        <v>0</v>
      </c>
      <c r="AA1099" s="96">
        <v>0</v>
      </c>
      <c r="AB1099" s="42">
        <v>0</v>
      </c>
      <c r="AC1099" s="97">
        <v>0</v>
      </c>
      <c r="AD1099" s="96">
        <v>0</v>
      </c>
      <c r="AE1099" s="42">
        <v>0</v>
      </c>
      <c r="AF1099" s="97">
        <v>0</v>
      </c>
      <c r="AG1099" s="96">
        <v>0</v>
      </c>
      <c r="AH1099" s="42">
        <v>0</v>
      </c>
      <c r="AI1099" s="97">
        <v>0</v>
      </c>
      <c r="AJ1099" s="96">
        <v>0</v>
      </c>
      <c r="AK1099" s="42">
        <v>0</v>
      </c>
      <c r="AL1099" s="97">
        <v>0</v>
      </c>
      <c r="AM1099" s="96">
        <v>0</v>
      </c>
      <c r="AN1099" s="42">
        <v>0</v>
      </c>
      <c r="AO1099" s="97">
        <v>0</v>
      </c>
      <c r="AP1099" s="96"/>
      <c r="AQ1099" s="42"/>
      <c r="AR1099" s="97"/>
      <c r="AT1099" s="96">
        <f t="shared" si="454"/>
        <v>0</v>
      </c>
      <c r="AU1099" s="42">
        <f t="shared" si="454"/>
        <v>0</v>
      </c>
      <c r="AV1099" s="97">
        <f t="shared" si="454"/>
        <v>0</v>
      </c>
      <c r="BC1099" s="32">
        <f t="shared" si="455"/>
        <v>0</v>
      </c>
      <c r="BE1099" s="23">
        <v>8</v>
      </c>
      <c r="BF1099" s="23">
        <v>15</v>
      </c>
      <c r="BG1099" s="23">
        <f t="shared" ref="BG1099:BG1107" si="456">IF(BF1099=BF1098,BG1098+1,1)</f>
        <v>3</v>
      </c>
    </row>
    <row r="1100" spans="3:59" ht="15" hidden="1" customHeight="1" x14ac:dyDescent="0.3">
      <c r="C1100" s="40" t="s">
        <v>22</v>
      </c>
      <c r="D1100" s="34" t="s">
        <v>2</v>
      </c>
      <c r="E1100" s="35" t="s">
        <v>2</v>
      </c>
      <c r="F1100" s="96">
        <v>0</v>
      </c>
      <c r="G1100" s="42">
        <v>0</v>
      </c>
      <c r="H1100" s="97">
        <v>0</v>
      </c>
      <c r="I1100" s="96">
        <v>0</v>
      </c>
      <c r="J1100" s="42">
        <v>0</v>
      </c>
      <c r="K1100" s="97">
        <v>0</v>
      </c>
      <c r="L1100" s="96">
        <v>0</v>
      </c>
      <c r="M1100" s="42">
        <v>0</v>
      </c>
      <c r="N1100" s="97">
        <v>0</v>
      </c>
      <c r="O1100" s="96">
        <v>0</v>
      </c>
      <c r="P1100" s="42">
        <v>0</v>
      </c>
      <c r="Q1100" s="97">
        <v>0</v>
      </c>
      <c r="R1100" s="96">
        <v>0</v>
      </c>
      <c r="S1100" s="42">
        <v>0</v>
      </c>
      <c r="T1100" s="97">
        <v>0</v>
      </c>
      <c r="U1100" s="96">
        <v>0</v>
      </c>
      <c r="V1100" s="42">
        <v>0</v>
      </c>
      <c r="W1100" s="97">
        <v>0</v>
      </c>
      <c r="X1100" s="96">
        <v>0</v>
      </c>
      <c r="Y1100" s="42">
        <v>0</v>
      </c>
      <c r="Z1100" s="97">
        <v>0</v>
      </c>
      <c r="AA1100" s="96">
        <v>0</v>
      </c>
      <c r="AB1100" s="42">
        <v>0</v>
      </c>
      <c r="AC1100" s="97">
        <v>0</v>
      </c>
      <c r="AD1100" s="96">
        <v>0</v>
      </c>
      <c r="AE1100" s="42">
        <v>0</v>
      </c>
      <c r="AF1100" s="97">
        <v>0</v>
      </c>
      <c r="AG1100" s="96">
        <v>0</v>
      </c>
      <c r="AH1100" s="42">
        <v>0</v>
      </c>
      <c r="AI1100" s="97">
        <v>0</v>
      </c>
      <c r="AJ1100" s="96">
        <v>0</v>
      </c>
      <c r="AK1100" s="42">
        <v>0</v>
      </c>
      <c r="AL1100" s="97">
        <v>0</v>
      </c>
      <c r="AM1100" s="96">
        <v>0</v>
      </c>
      <c r="AN1100" s="42">
        <v>0</v>
      </c>
      <c r="AO1100" s="97">
        <v>0</v>
      </c>
      <c r="AP1100" s="96"/>
      <c r="AQ1100" s="42"/>
      <c r="AR1100" s="97"/>
      <c r="AT1100" s="96">
        <f t="shared" si="454"/>
        <v>0</v>
      </c>
      <c r="AU1100" s="42">
        <f t="shared" si="454"/>
        <v>0</v>
      </c>
      <c r="AV1100" s="97">
        <f t="shared" si="454"/>
        <v>0</v>
      </c>
      <c r="BC1100" s="32">
        <f t="shared" si="455"/>
        <v>0</v>
      </c>
      <c r="BE1100" s="23">
        <v>8</v>
      </c>
      <c r="BF1100" s="23">
        <v>15</v>
      </c>
      <c r="BG1100" s="23">
        <f t="shared" si="456"/>
        <v>4</v>
      </c>
    </row>
    <row r="1101" spans="3:59" ht="15" hidden="1" customHeight="1" x14ac:dyDescent="0.3">
      <c r="C1101" s="40" t="s">
        <v>22</v>
      </c>
      <c r="D1101" s="34" t="s">
        <v>2</v>
      </c>
      <c r="E1101" s="35" t="s">
        <v>2</v>
      </c>
      <c r="F1101" s="96">
        <v>0</v>
      </c>
      <c r="G1101" s="42">
        <v>0</v>
      </c>
      <c r="H1101" s="97">
        <v>0</v>
      </c>
      <c r="I1101" s="96">
        <v>0</v>
      </c>
      <c r="J1101" s="42">
        <v>0</v>
      </c>
      <c r="K1101" s="97">
        <v>0</v>
      </c>
      <c r="L1101" s="96">
        <v>0</v>
      </c>
      <c r="M1101" s="42">
        <v>0</v>
      </c>
      <c r="N1101" s="97">
        <v>0</v>
      </c>
      <c r="O1101" s="96">
        <v>0</v>
      </c>
      <c r="P1101" s="42">
        <v>0</v>
      </c>
      <c r="Q1101" s="97">
        <v>0</v>
      </c>
      <c r="R1101" s="96">
        <v>0</v>
      </c>
      <c r="S1101" s="42">
        <v>0</v>
      </c>
      <c r="T1101" s="97">
        <v>0</v>
      </c>
      <c r="U1101" s="96">
        <v>0</v>
      </c>
      <c r="V1101" s="42">
        <v>0</v>
      </c>
      <c r="W1101" s="97">
        <v>0</v>
      </c>
      <c r="X1101" s="96">
        <v>0</v>
      </c>
      <c r="Y1101" s="42">
        <v>0</v>
      </c>
      <c r="Z1101" s="97">
        <v>0</v>
      </c>
      <c r="AA1101" s="96">
        <v>0</v>
      </c>
      <c r="AB1101" s="42">
        <v>0</v>
      </c>
      <c r="AC1101" s="97">
        <v>0</v>
      </c>
      <c r="AD1101" s="96">
        <v>0</v>
      </c>
      <c r="AE1101" s="42">
        <v>0</v>
      </c>
      <c r="AF1101" s="97">
        <v>0</v>
      </c>
      <c r="AG1101" s="96">
        <v>0</v>
      </c>
      <c r="AH1101" s="42">
        <v>0</v>
      </c>
      <c r="AI1101" s="97">
        <v>0</v>
      </c>
      <c r="AJ1101" s="96">
        <v>0</v>
      </c>
      <c r="AK1101" s="42">
        <v>0</v>
      </c>
      <c r="AL1101" s="97">
        <v>0</v>
      </c>
      <c r="AM1101" s="96">
        <v>0</v>
      </c>
      <c r="AN1101" s="42">
        <v>0</v>
      </c>
      <c r="AO1101" s="97">
        <v>0</v>
      </c>
      <c r="AP1101" s="96"/>
      <c r="AQ1101" s="42"/>
      <c r="AR1101" s="97"/>
      <c r="AT1101" s="96">
        <f t="shared" si="454"/>
        <v>0</v>
      </c>
      <c r="AU1101" s="42">
        <f t="shared" si="454"/>
        <v>0</v>
      </c>
      <c r="AV1101" s="97">
        <f t="shared" si="454"/>
        <v>0</v>
      </c>
      <c r="BC1101" s="32">
        <f t="shared" si="455"/>
        <v>0</v>
      </c>
      <c r="BE1101" s="23">
        <v>8</v>
      </c>
      <c r="BF1101" s="23">
        <v>15</v>
      </c>
      <c r="BG1101" s="23">
        <f t="shared" si="456"/>
        <v>5</v>
      </c>
    </row>
    <row r="1102" spans="3:59" ht="15" hidden="1" customHeight="1" x14ac:dyDescent="0.3">
      <c r="C1102" s="40" t="s">
        <v>22</v>
      </c>
      <c r="D1102" s="34" t="s">
        <v>2</v>
      </c>
      <c r="E1102" s="35" t="s">
        <v>2</v>
      </c>
      <c r="F1102" s="96">
        <v>0</v>
      </c>
      <c r="G1102" s="42">
        <v>0</v>
      </c>
      <c r="H1102" s="97">
        <v>0</v>
      </c>
      <c r="I1102" s="96">
        <v>0</v>
      </c>
      <c r="J1102" s="42">
        <v>0</v>
      </c>
      <c r="K1102" s="97">
        <v>0</v>
      </c>
      <c r="L1102" s="96">
        <v>0</v>
      </c>
      <c r="M1102" s="42">
        <v>0</v>
      </c>
      <c r="N1102" s="97">
        <v>0</v>
      </c>
      <c r="O1102" s="96">
        <v>0</v>
      </c>
      <c r="P1102" s="42">
        <v>0</v>
      </c>
      <c r="Q1102" s="97">
        <v>0</v>
      </c>
      <c r="R1102" s="96">
        <v>0</v>
      </c>
      <c r="S1102" s="42">
        <v>0</v>
      </c>
      <c r="T1102" s="97">
        <v>0</v>
      </c>
      <c r="U1102" s="96">
        <v>0</v>
      </c>
      <c r="V1102" s="42">
        <v>0</v>
      </c>
      <c r="W1102" s="97">
        <v>0</v>
      </c>
      <c r="X1102" s="96">
        <v>0</v>
      </c>
      <c r="Y1102" s="42">
        <v>0</v>
      </c>
      <c r="Z1102" s="97">
        <v>0</v>
      </c>
      <c r="AA1102" s="96">
        <v>0</v>
      </c>
      <c r="AB1102" s="42">
        <v>0</v>
      </c>
      <c r="AC1102" s="97">
        <v>0</v>
      </c>
      <c r="AD1102" s="96">
        <v>0</v>
      </c>
      <c r="AE1102" s="42">
        <v>0</v>
      </c>
      <c r="AF1102" s="97">
        <v>0</v>
      </c>
      <c r="AG1102" s="96">
        <v>0</v>
      </c>
      <c r="AH1102" s="42">
        <v>0</v>
      </c>
      <c r="AI1102" s="97">
        <v>0</v>
      </c>
      <c r="AJ1102" s="96">
        <v>0</v>
      </c>
      <c r="AK1102" s="42">
        <v>0</v>
      </c>
      <c r="AL1102" s="97">
        <v>0</v>
      </c>
      <c r="AM1102" s="96">
        <v>0</v>
      </c>
      <c r="AN1102" s="42">
        <v>0</v>
      </c>
      <c r="AO1102" s="97">
        <v>0</v>
      </c>
      <c r="AP1102" s="96"/>
      <c r="AQ1102" s="42"/>
      <c r="AR1102" s="97"/>
      <c r="AT1102" s="96">
        <f t="shared" si="454"/>
        <v>0</v>
      </c>
      <c r="AU1102" s="42">
        <f t="shared" si="454"/>
        <v>0</v>
      </c>
      <c r="AV1102" s="97">
        <f t="shared" si="454"/>
        <v>0</v>
      </c>
      <c r="BC1102" s="32">
        <f t="shared" si="455"/>
        <v>0</v>
      </c>
      <c r="BE1102" s="23">
        <v>8</v>
      </c>
      <c r="BF1102" s="23">
        <v>15</v>
      </c>
      <c r="BG1102" s="23">
        <f t="shared" si="456"/>
        <v>6</v>
      </c>
    </row>
    <row r="1103" spans="3:59" ht="15" hidden="1" customHeight="1" x14ac:dyDescent="0.3">
      <c r="C1103" s="40" t="s">
        <v>22</v>
      </c>
      <c r="D1103" s="34" t="s">
        <v>2</v>
      </c>
      <c r="E1103" s="35" t="s">
        <v>2</v>
      </c>
      <c r="F1103" s="96">
        <v>0</v>
      </c>
      <c r="G1103" s="42">
        <v>0</v>
      </c>
      <c r="H1103" s="97">
        <v>0</v>
      </c>
      <c r="I1103" s="96">
        <v>0</v>
      </c>
      <c r="J1103" s="42">
        <v>0</v>
      </c>
      <c r="K1103" s="97">
        <v>0</v>
      </c>
      <c r="L1103" s="96">
        <v>0</v>
      </c>
      <c r="M1103" s="42">
        <v>0</v>
      </c>
      <c r="N1103" s="97">
        <v>0</v>
      </c>
      <c r="O1103" s="96">
        <v>0</v>
      </c>
      <c r="P1103" s="42">
        <v>0</v>
      </c>
      <c r="Q1103" s="97">
        <v>0</v>
      </c>
      <c r="R1103" s="96">
        <v>0</v>
      </c>
      <c r="S1103" s="42">
        <v>0</v>
      </c>
      <c r="T1103" s="97">
        <v>0</v>
      </c>
      <c r="U1103" s="96">
        <v>0</v>
      </c>
      <c r="V1103" s="42">
        <v>0</v>
      </c>
      <c r="W1103" s="97">
        <v>0</v>
      </c>
      <c r="X1103" s="96">
        <v>0</v>
      </c>
      <c r="Y1103" s="42">
        <v>0</v>
      </c>
      <c r="Z1103" s="97">
        <v>0</v>
      </c>
      <c r="AA1103" s="96">
        <v>0</v>
      </c>
      <c r="AB1103" s="42">
        <v>0</v>
      </c>
      <c r="AC1103" s="97">
        <v>0</v>
      </c>
      <c r="AD1103" s="96">
        <v>0</v>
      </c>
      <c r="AE1103" s="42">
        <v>0</v>
      </c>
      <c r="AF1103" s="97">
        <v>0</v>
      </c>
      <c r="AG1103" s="96">
        <v>0</v>
      </c>
      <c r="AH1103" s="42">
        <v>0</v>
      </c>
      <c r="AI1103" s="97">
        <v>0</v>
      </c>
      <c r="AJ1103" s="96">
        <v>0</v>
      </c>
      <c r="AK1103" s="42">
        <v>0</v>
      </c>
      <c r="AL1103" s="97">
        <v>0</v>
      </c>
      <c r="AM1103" s="96">
        <v>0</v>
      </c>
      <c r="AN1103" s="42">
        <v>0</v>
      </c>
      <c r="AO1103" s="97">
        <v>0</v>
      </c>
      <c r="AP1103" s="96"/>
      <c r="AQ1103" s="42"/>
      <c r="AR1103" s="97"/>
      <c r="AT1103" s="96">
        <f t="shared" si="454"/>
        <v>0</v>
      </c>
      <c r="AU1103" s="42">
        <f t="shared" si="454"/>
        <v>0</v>
      </c>
      <c r="AV1103" s="97">
        <f t="shared" si="454"/>
        <v>0</v>
      </c>
      <c r="BC1103" s="32">
        <f t="shared" si="455"/>
        <v>0</v>
      </c>
      <c r="BE1103" s="23">
        <v>8</v>
      </c>
      <c r="BF1103" s="23">
        <v>15</v>
      </c>
      <c r="BG1103" s="23">
        <f t="shared" si="456"/>
        <v>7</v>
      </c>
    </row>
    <row r="1104" spans="3:59" ht="15" hidden="1" customHeight="1" x14ac:dyDescent="0.3">
      <c r="C1104" s="40" t="s">
        <v>22</v>
      </c>
      <c r="D1104" s="34" t="s">
        <v>2</v>
      </c>
      <c r="E1104" s="35" t="s">
        <v>2</v>
      </c>
      <c r="F1104" s="96">
        <v>0</v>
      </c>
      <c r="G1104" s="42">
        <v>0</v>
      </c>
      <c r="H1104" s="97">
        <v>0</v>
      </c>
      <c r="I1104" s="96">
        <v>0</v>
      </c>
      <c r="J1104" s="42">
        <v>0</v>
      </c>
      <c r="K1104" s="97">
        <v>0</v>
      </c>
      <c r="L1104" s="96">
        <v>0</v>
      </c>
      <c r="M1104" s="42">
        <v>0</v>
      </c>
      <c r="N1104" s="97">
        <v>0</v>
      </c>
      <c r="O1104" s="96">
        <v>0</v>
      </c>
      <c r="P1104" s="42">
        <v>0</v>
      </c>
      <c r="Q1104" s="97">
        <v>0</v>
      </c>
      <c r="R1104" s="96">
        <v>0</v>
      </c>
      <c r="S1104" s="42">
        <v>0</v>
      </c>
      <c r="T1104" s="97">
        <v>0</v>
      </c>
      <c r="U1104" s="96">
        <v>0</v>
      </c>
      <c r="V1104" s="42">
        <v>0</v>
      </c>
      <c r="W1104" s="97">
        <v>0</v>
      </c>
      <c r="X1104" s="96">
        <v>0</v>
      </c>
      <c r="Y1104" s="42">
        <v>0</v>
      </c>
      <c r="Z1104" s="97">
        <v>0</v>
      </c>
      <c r="AA1104" s="96">
        <v>0</v>
      </c>
      <c r="AB1104" s="42">
        <v>0</v>
      </c>
      <c r="AC1104" s="97">
        <v>0</v>
      </c>
      <c r="AD1104" s="96">
        <v>0</v>
      </c>
      <c r="AE1104" s="42">
        <v>0</v>
      </c>
      <c r="AF1104" s="97">
        <v>0</v>
      </c>
      <c r="AG1104" s="96">
        <v>0</v>
      </c>
      <c r="AH1104" s="42">
        <v>0</v>
      </c>
      <c r="AI1104" s="97">
        <v>0</v>
      </c>
      <c r="AJ1104" s="96">
        <v>0</v>
      </c>
      <c r="AK1104" s="42">
        <v>0</v>
      </c>
      <c r="AL1104" s="97">
        <v>0</v>
      </c>
      <c r="AM1104" s="96">
        <v>0</v>
      </c>
      <c r="AN1104" s="42">
        <v>0</v>
      </c>
      <c r="AO1104" s="97">
        <v>0</v>
      </c>
      <c r="AP1104" s="96"/>
      <c r="AQ1104" s="42"/>
      <c r="AR1104" s="97"/>
      <c r="AT1104" s="96">
        <f t="shared" si="454"/>
        <v>0</v>
      </c>
      <c r="AU1104" s="42">
        <f t="shared" si="454"/>
        <v>0</v>
      </c>
      <c r="AV1104" s="97">
        <f t="shared" si="454"/>
        <v>0</v>
      </c>
      <c r="BC1104" s="32">
        <f t="shared" si="455"/>
        <v>0</v>
      </c>
      <c r="BE1104" s="23">
        <v>8</v>
      </c>
      <c r="BF1104" s="23">
        <v>15</v>
      </c>
      <c r="BG1104" s="23">
        <f t="shared" si="456"/>
        <v>8</v>
      </c>
    </row>
    <row r="1105" spans="3:59" ht="15" hidden="1" customHeight="1" x14ac:dyDescent="0.3">
      <c r="C1105" s="40" t="s">
        <v>22</v>
      </c>
      <c r="D1105" s="34" t="s">
        <v>2</v>
      </c>
      <c r="E1105" s="35" t="s">
        <v>2</v>
      </c>
      <c r="F1105" s="96">
        <v>0</v>
      </c>
      <c r="G1105" s="42">
        <v>0</v>
      </c>
      <c r="H1105" s="97">
        <v>0</v>
      </c>
      <c r="I1105" s="96">
        <v>0</v>
      </c>
      <c r="J1105" s="42">
        <v>0</v>
      </c>
      <c r="K1105" s="97">
        <v>0</v>
      </c>
      <c r="L1105" s="96">
        <v>0</v>
      </c>
      <c r="M1105" s="42">
        <v>0</v>
      </c>
      <c r="N1105" s="97">
        <v>0</v>
      </c>
      <c r="O1105" s="96">
        <v>0</v>
      </c>
      <c r="P1105" s="42">
        <v>0</v>
      </c>
      <c r="Q1105" s="97">
        <v>0</v>
      </c>
      <c r="R1105" s="96">
        <v>0</v>
      </c>
      <c r="S1105" s="42">
        <v>0</v>
      </c>
      <c r="T1105" s="97">
        <v>0</v>
      </c>
      <c r="U1105" s="96">
        <v>0</v>
      </c>
      <c r="V1105" s="42">
        <v>0</v>
      </c>
      <c r="W1105" s="97">
        <v>0</v>
      </c>
      <c r="X1105" s="96">
        <v>0</v>
      </c>
      <c r="Y1105" s="42">
        <v>0</v>
      </c>
      <c r="Z1105" s="97">
        <v>0</v>
      </c>
      <c r="AA1105" s="96">
        <v>0</v>
      </c>
      <c r="AB1105" s="42">
        <v>0</v>
      </c>
      <c r="AC1105" s="97">
        <v>0</v>
      </c>
      <c r="AD1105" s="96">
        <v>0</v>
      </c>
      <c r="AE1105" s="42">
        <v>0</v>
      </c>
      <c r="AF1105" s="97">
        <v>0</v>
      </c>
      <c r="AG1105" s="96">
        <v>0</v>
      </c>
      <c r="AH1105" s="42">
        <v>0</v>
      </c>
      <c r="AI1105" s="97">
        <v>0</v>
      </c>
      <c r="AJ1105" s="96">
        <v>0</v>
      </c>
      <c r="AK1105" s="42">
        <v>0</v>
      </c>
      <c r="AL1105" s="97">
        <v>0</v>
      </c>
      <c r="AM1105" s="96">
        <v>0</v>
      </c>
      <c r="AN1105" s="42">
        <v>0</v>
      </c>
      <c r="AO1105" s="97">
        <v>0</v>
      </c>
      <c r="AP1105" s="96"/>
      <c r="AQ1105" s="42"/>
      <c r="AR1105" s="97"/>
      <c r="AT1105" s="96">
        <f t="shared" si="454"/>
        <v>0</v>
      </c>
      <c r="AU1105" s="42">
        <f t="shared" si="454"/>
        <v>0</v>
      </c>
      <c r="AV1105" s="97">
        <f t="shared" si="454"/>
        <v>0</v>
      </c>
      <c r="BC1105" s="32">
        <f t="shared" si="455"/>
        <v>0</v>
      </c>
      <c r="BE1105" s="23">
        <v>8</v>
      </c>
      <c r="BF1105" s="23">
        <v>15</v>
      </c>
      <c r="BG1105" s="23">
        <f t="shared" si="456"/>
        <v>9</v>
      </c>
    </row>
    <row r="1106" spans="3:59" ht="15" hidden="1" customHeight="1" x14ac:dyDescent="0.3">
      <c r="C1106" s="40" t="s">
        <v>22</v>
      </c>
      <c r="D1106" s="34" t="s">
        <v>2</v>
      </c>
      <c r="E1106" s="35" t="s">
        <v>2</v>
      </c>
      <c r="F1106" s="96">
        <v>0</v>
      </c>
      <c r="G1106" s="42">
        <v>0</v>
      </c>
      <c r="H1106" s="97">
        <v>0</v>
      </c>
      <c r="I1106" s="96">
        <v>0</v>
      </c>
      <c r="J1106" s="42">
        <v>0</v>
      </c>
      <c r="K1106" s="97">
        <v>0</v>
      </c>
      <c r="L1106" s="96">
        <v>0</v>
      </c>
      <c r="M1106" s="42">
        <v>0</v>
      </c>
      <c r="N1106" s="97">
        <v>0</v>
      </c>
      <c r="O1106" s="96">
        <v>0</v>
      </c>
      <c r="P1106" s="42">
        <v>0</v>
      </c>
      <c r="Q1106" s="97">
        <v>0</v>
      </c>
      <c r="R1106" s="96">
        <v>0</v>
      </c>
      <c r="S1106" s="42">
        <v>0</v>
      </c>
      <c r="T1106" s="97">
        <v>0</v>
      </c>
      <c r="U1106" s="96">
        <v>0</v>
      </c>
      <c r="V1106" s="42">
        <v>0</v>
      </c>
      <c r="W1106" s="97">
        <v>0</v>
      </c>
      <c r="X1106" s="96">
        <v>0</v>
      </c>
      <c r="Y1106" s="42">
        <v>0</v>
      </c>
      <c r="Z1106" s="97">
        <v>0</v>
      </c>
      <c r="AA1106" s="96">
        <v>0</v>
      </c>
      <c r="AB1106" s="42">
        <v>0</v>
      </c>
      <c r="AC1106" s="97">
        <v>0</v>
      </c>
      <c r="AD1106" s="96">
        <v>0</v>
      </c>
      <c r="AE1106" s="42">
        <v>0</v>
      </c>
      <c r="AF1106" s="97">
        <v>0</v>
      </c>
      <c r="AG1106" s="96">
        <v>0</v>
      </c>
      <c r="AH1106" s="42">
        <v>0</v>
      </c>
      <c r="AI1106" s="97">
        <v>0</v>
      </c>
      <c r="AJ1106" s="96">
        <v>0</v>
      </c>
      <c r="AK1106" s="42">
        <v>0</v>
      </c>
      <c r="AL1106" s="97">
        <v>0</v>
      </c>
      <c r="AM1106" s="96">
        <v>0</v>
      </c>
      <c r="AN1106" s="42">
        <v>0</v>
      </c>
      <c r="AO1106" s="97">
        <v>0</v>
      </c>
      <c r="AP1106" s="96"/>
      <c r="AQ1106" s="42"/>
      <c r="AR1106" s="97"/>
      <c r="AT1106" s="96">
        <f t="shared" si="454"/>
        <v>0</v>
      </c>
      <c r="AU1106" s="42">
        <f t="shared" si="454"/>
        <v>0</v>
      </c>
      <c r="AV1106" s="97">
        <f t="shared" si="454"/>
        <v>0</v>
      </c>
      <c r="BC1106" s="32">
        <f t="shared" si="455"/>
        <v>0</v>
      </c>
      <c r="BE1106" s="23">
        <v>8</v>
      </c>
      <c r="BF1106" s="23">
        <v>15</v>
      </c>
      <c r="BG1106" s="23">
        <f t="shared" si="456"/>
        <v>10</v>
      </c>
    </row>
    <row r="1107" spans="3:59" ht="15" hidden="1" customHeight="1" x14ac:dyDescent="0.3">
      <c r="C1107" s="40" t="s">
        <v>23</v>
      </c>
      <c r="D1107" s="34" t="s">
        <v>2</v>
      </c>
      <c r="E1107" s="35" t="s">
        <v>2</v>
      </c>
      <c r="F1107" s="96">
        <v>0</v>
      </c>
      <c r="G1107" s="42">
        <v>0</v>
      </c>
      <c r="H1107" s="97">
        <v>0</v>
      </c>
      <c r="I1107" s="96">
        <v>0</v>
      </c>
      <c r="J1107" s="42">
        <v>0</v>
      </c>
      <c r="K1107" s="97">
        <v>0</v>
      </c>
      <c r="L1107" s="96">
        <v>0</v>
      </c>
      <c r="M1107" s="42">
        <v>0</v>
      </c>
      <c r="N1107" s="97">
        <v>0</v>
      </c>
      <c r="O1107" s="96">
        <v>0</v>
      </c>
      <c r="P1107" s="42">
        <v>0</v>
      </c>
      <c r="Q1107" s="97">
        <v>0</v>
      </c>
      <c r="R1107" s="96">
        <v>0</v>
      </c>
      <c r="S1107" s="42">
        <v>0</v>
      </c>
      <c r="T1107" s="97">
        <v>0</v>
      </c>
      <c r="U1107" s="96">
        <v>0</v>
      </c>
      <c r="V1107" s="42">
        <v>0</v>
      </c>
      <c r="W1107" s="97">
        <v>0</v>
      </c>
      <c r="X1107" s="96">
        <v>0</v>
      </c>
      <c r="Y1107" s="42">
        <v>0</v>
      </c>
      <c r="Z1107" s="97">
        <v>0</v>
      </c>
      <c r="AA1107" s="96">
        <v>0</v>
      </c>
      <c r="AB1107" s="42">
        <v>0</v>
      </c>
      <c r="AC1107" s="97">
        <v>0</v>
      </c>
      <c r="AD1107" s="96">
        <v>0</v>
      </c>
      <c r="AE1107" s="42">
        <v>0</v>
      </c>
      <c r="AF1107" s="97">
        <v>0</v>
      </c>
      <c r="AG1107" s="96">
        <v>0</v>
      </c>
      <c r="AH1107" s="42">
        <v>0</v>
      </c>
      <c r="AI1107" s="97">
        <v>0</v>
      </c>
      <c r="AJ1107" s="96">
        <v>0</v>
      </c>
      <c r="AK1107" s="42">
        <v>0</v>
      </c>
      <c r="AL1107" s="97">
        <v>0</v>
      </c>
      <c r="AM1107" s="96">
        <v>0</v>
      </c>
      <c r="AN1107" s="42">
        <v>0</v>
      </c>
      <c r="AO1107" s="97">
        <v>0</v>
      </c>
      <c r="AP1107" s="96"/>
      <c r="AQ1107" s="42"/>
      <c r="AR1107" s="97"/>
      <c r="AT1107" s="96">
        <f t="shared" si="454"/>
        <v>0</v>
      </c>
      <c r="AU1107" s="42">
        <f t="shared" si="454"/>
        <v>0</v>
      </c>
      <c r="AV1107" s="97">
        <f t="shared" si="454"/>
        <v>0</v>
      </c>
      <c r="BC1107" s="32">
        <f t="shared" si="455"/>
        <v>0</v>
      </c>
      <c r="BE1107" s="23">
        <v>8</v>
      </c>
      <c r="BF1107" s="23">
        <v>16</v>
      </c>
      <c r="BG1107" s="23">
        <f t="shared" si="456"/>
        <v>1</v>
      </c>
    </row>
    <row r="1108" spans="3:59" ht="15" hidden="1" customHeight="1" x14ac:dyDescent="0.3">
      <c r="C1108" s="50" t="str">
        <f>IF(LEN(E1107)&lt;1,"","Total: " &amp; LEFT(E1107,LEN(E1107)-21) &amp; "Municipalities")</f>
        <v/>
      </c>
      <c r="D1108" s="51"/>
      <c r="E1108" s="52"/>
      <c r="F1108" s="63">
        <f>SUM(F1097:F1107)</f>
        <v>0</v>
      </c>
      <c r="G1108" s="54">
        <f>SUM(G1097:G1107)</f>
        <v>0</v>
      </c>
      <c r="H1108" s="64">
        <f>SUM(H1097:H1107)</f>
        <v>0</v>
      </c>
      <c r="I1108" s="63">
        <f t="shared" ref="I1108:Q1108" si="457">SUM(I1097:I1107)</f>
        <v>0</v>
      </c>
      <c r="J1108" s="54">
        <f t="shared" si="457"/>
        <v>0</v>
      </c>
      <c r="K1108" s="64">
        <f t="shared" si="457"/>
        <v>0</v>
      </c>
      <c r="L1108" s="63">
        <f t="shared" si="457"/>
        <v>0</v>
      </c>
      <c r="M1108" s="54">
        <f t="shared" si="457"/>
        <v>0</v>
      </c>
      <c r="N1108" s="64">
        <f t="shared" si="457"/>
        <v>0</v>
      </c>
      <c r="O1108" s="63">
        <f t="shared" si="457"/>
        <v>0</v>
      </c>
      <c r="P1108" s="54">
        <f t="shared" si="457"/>
        <v>0</v>
      </c>
      <c r="Q1108" s="64">
        <f t="shared" si="457"/>
        <v>0</v>
      </c>
      <c r="R1108" s="63">
        <f>SUM(R1097:R1107)</f>
        <v>0</v>
      </c>
      <c r="S1108" s="54">
        <f>SUM(S1097:S1107)</f>
        <v>0</v>
      </c>
      <c r="T1108" s="64">
        <f>SUM(T1097:T1107)</f>
        <v>0</v>
      </c>
      <c r="U1108" s="63">
        <f t="shared" ref="U1108:AL1108" si="458">SUM(U1097:U1107)</f>
        <v>0</v>
      </c>
      <c r="V1108" s="54">
        <f t="shared" si="458"/>
        <v>0</v>
      </c>
      <c r="W1108" s="64">
        <f t="shared" si="458"/>
        <v>0</v>
      </c>
      <c r="X1108" s="63">
        <f t="shared" si="458"/>
        <v>0</v>
      </c>
      <c r="Y1108" s="54">
        <f t="shared" si="458"/>
        <v>0</v>
      </c>
      <c r="Z1108" s="64">
        <f t="shared" si="458"/>
        <v>0</v>
      </c>
      <c r="AA1108" s="63">
        <f t="shared" si="458"/>
        <v>0</v>
      </c>
      <c r="AB1108" s="54">
        <f t="shared" si="458"/>
        <v>0</v>
      </c>
      <c r="AC1108" s="64">
        <f t="shared" si="458"/>
        <v>0</v>
      </c>
      <c r="AD1108" s="63">
        <f>SUM(AD1097:AD1107)</f>
        <v>0</v>
      </c>
      <c r="AE1108" s="54">
        <f>SUM(AE1097:AE1107)</f>
        <v>0</v>
      </c>
      <c r="AF1108" s="64">
        <f>SUM(AF1097:AF1107)</f>
        <v>0</v>
      </c>
      <c r="AG1108" s="63">
        <f t="shared" si="458"/>
        <v>0</v>
      </c>
      <c r="AH1108" s="54">
        <f t="shared" si="458"/>
        <v>0</v>
      </c>
      <c r="AI1108" s="64">
        <f t="shared" si="458"/>
        <v>0</v>
      </c>
      <c r="AJ1108" s="63">
        <f t="shared" si="458"/>
        <v>0</v>
      </c>
      <c r="AK1108" s="54">
        <f t="shared" si="458"/>
        <v>0</v>
      </c>
      <c r="AL1108" s="64">
        <f t="shared" si="458"/>
        <v>0</v>
      </c>
      <c r="AM1108" s="63">
        <f>SUM(AM1097:AM1107)</f>
        <v>0</v>
      </c>
      <c r="AN1108" s="54">
        <f>SUM(AN1097:AN1107)</f>
        <v>0</v>
      </c>
      <c r="AO1108" s="64">
        <f>SUM(AO1097:AO1107)</f>
        <v>0</v>
      </c>
      <c r="AP1108" s="63"/>
      <c r="AQ1108" s="54"/>
      <c r="AR1108" s="64"/>
      <c r="AT1108" s="63">
        <f>SUM(AT1097:AT1107)</f>
        <v>0</v>
      </c>
      <c r="AU1108" s="54">
        <f>SUM(AU1097:AU1107)</f>
        <v>0</v>
      </c>
      <c r="AV1108" s="64">
        <f>SUM(AV1097:AV1107)</f>
        <v>0</v>
      </c>
      <c r="BC1108" s="32">
        <f>IF(SUM(BC1097:BC1107)=0,0,1)</f>
        <v>0</v>
      </c>
    </row>
    <row r="1109" spans="3:59" ht="15" hidden="1" customHeight="1" x14ac:dyDescent="0.3">
      <c r="C1109" s="40"/>
      <c r="D1109" s="34"/>
      <c r="E1109" s="35"/>
      <c r="F1109" s="96"/>
      <c r="G1109" s="42"/>
      <c r="H1109" s="97"/>
      <c r="I1109" s="96"/>
      <c r="J1109" s="42"/>
      <c r="K1109" s="97"/>
      <c r="L1109" s="96"/>
      <c r="M1109" s="42"/>
      <c r="N1109" s="97"/>
      <c r="O1109" s="96"/>
      <c r="P1109" s="42"/>
      <c r="Q1109" s="97"/>
      <c r="R1109" s="96"/>
      <c r="S1109" s="42"/>
      <c r="T1109" s="97"/>
      <c r="U1109" s="96"/>
      <c r="V1109" s="42"/>
      <c r="W1109" s="97"/>
      <c r="X1109" s="96"/>
      <c r="Y1109" s="42"/>
      <c r="Z1109" s="97"/>
      <c r="AA1109" s="96"/>
      <c r="AB1109" s="42"/>
      <c r="AC1109" s="97"/>
      <c r="AD1109" s="96"/>
      <c r="AE1109" s="42"/>
      <c r="AF1109" s="97"/>
      <c r="AG1109" s="96"/>
      <c r="AH1109" s="42"/>
      <c r="AI1109" s="97"/>
      <c r="AJ1109" s="96"/>
      <c r="AK1109" s="42"/>
      <c r="AL1109" s="97"/>
      <c r="AM1109" s="96"/>
      <c r="AN1109" s="42"/>
      <c r="AO1109" s="97"/>
      <c r="AP1109" s="96"/>
      <c r="AQ1109" s="42"/>
      <c r="AR1109" s="97"/>
      <c r="AT1109" s="96"/>
      <c r="AU1109" s="42"/>
      <c r="AV1109" s="97"/>
      <c r="BC1109" s="32">
        <f>IF(BC1108=0,0,1)</f>
        <v>0</v>
      </c>
    </row>
    <row r="1110" spans="3:59" ht="15" hidden="1" customHeight="1" x14ac:dyDescent="0.3">
      <c r="C1110" s="40" t="s">
        <v>22</v>
      </c>
      <c r="D1110" s="34" t="s">
        <v>2</v>
      </c>
      <c r="E1110" s="35" t="s">
        <v>2</v>
      </c>
      <c r="F1110" s="96">
        <v>0</v>
      </c>
      <c r="G1110" s="42">
        <v>0</v>
      </c>
      <c r="H1110" s="97">
        <v>0</v>
      </c>
      <c r="I1110" s="96">
        <v>0</v>
      </c>
      <c r="J1110" s="42">
        <v>0</v>
      </c>
      <c r="K1110" s="97">
        <v>0</v>
      </c>
      <c r="L1110" s="96">
        <v>0</v>
      </c>
      <c r="M1110" s="42">
        <v>0</v>
      </c>
      <c r="N1110" s="97">
        <v>0</v>
      </c>
      <c r="O1110" s="96">
        <v>0</v>
      </c>
      <c r="P1110" s="42">
        <v>0</v>
      </c>
      <c r="Q1110" s="97">
        <v>0</v>
      </c>
      <c r="R1110" s="96">
        <v>0</v>
      </c>
      <c r="S1110" s="42">
        <v>0</v>
      </c>
      <c r="T1110" s="97">
        <v>0</v>
      </c>
      <c r="U1110" s="96">
        <v>0</v>
      </c>
      <c r="V1110" s="42">
        <v>0</v>
      </c>
      <c r="W1110" s="97">
        <v>0</v>
      </c>
      <c r="X1110" s="96">
        <v>0</v>
      </c>
      <c r="Y1110" s="42">
        <v>0</v>
      </c>
      <c r="Z1110" s="97">
        <v>0</v>
      </c>
      <c r="AA1110" s="96">
        <v>0</v>
      </c>
      <c r="AB1110" s="42">
        <v>0</v>
      </c>
      <c r="AC1110" s="97">
        <v>0</v>
      </c>
      <c r="AD1110" s="96">
        <v>0</v>
      </c>
      <c r="AE1110" s="42">
        <v>0</v>
      </c>
      <c r="AF1110" s="97">
        <v>0</v>
      </c>
      <c r="AG1110" s="96">
        <v>0</v>
      </c>
      <c r="AH1110" s="42">
        <v>0</v>
      </c>
      <c r="AI1110" s="97">
        <v>0</v>
      </c>
      <c r="AJ1110" s="96">
        <v>0</v>
      </c>
      <c r="AK1110" s="42">
        <v>0</v>
      </c>
      <c r="AL1110" s="97">
        <v>0</v>
      </c>
      <c r="AM1110" s="96">
        <v>0</v>
      </c>
      <c r="AN1110" s="42">
        <v>0</v>
      </c>
      <c r="AO1110" s="97">
        <v>0</v>
      </c>
      <c r="AP1110" s="96"/>
      <c r="AQ1110" s="42"/>
      <c r="AR1110" s="97"/>
      <c r="AT1110" s="96">
        <f t="shared" ref="AT1110:AV1120" si="459">F1110+I1110+L1110+O1110+R1110+AP1110+U1110+AA1110+AM1110+AD1110</f>
        <v>0</v>
      </c>
      <c r="AU1110" s="42">
        <f t="shared" si="459"/>
        <v>0</v>
      </c>
      <c r="AV1110" s="97">
        <f t="shared" si="459"/>
        <v>0</v>
      </c>
      <c r="BC1110" s="32">
        <f t="shared" ref="BC1110:BC1120" si="460">IF(LEN(E1110)&lt;2,0,1)</f>
        <v>0</v>
      </c>
      <c r="BE1110" s="23">
        <v>8</v>
      </c>
      <c r="BF1110" s="23">
        <v>17</v>
      </c>
      <c r="BG1110" s="23">
        <v>1</v>
      </c>
    </row>
    <row r="1111" spans="3:59" ht="15" hidden="1" customHeight="1" x14ac:dyDescent="0.3">
      <c r="C1111" s="40" t="s">
        <v>22</v>
      </c>
      <c r="D1111" s="34" t="s">
        <v>2</v>
      </c>
      <c r="E1111" s="35" t="s">
        <v>2</v>
      </c>
      <c r="F1111" s="96">
        <v>0</v>
      </c>
      <c r="G1111" s="42">
        <v>0</v>
      </c>
      <c r="H1111" s="97">
        <v>0</v>
      </c>
      <c r="I1111" s="96">
        <v>0</v>
      </c>
      <c r="J1111" s="42">
        <v>0</v>
      </c>
      <c r="K1111" s="97">
        <v>0</v>
      </c>
      <c r="L1111" s="96">
        <v>0</v>
      </c>
      <c r="M1111" s="42">
        <v>0</v>
      </c>
      <c r="N1111" s="97">
        <v>0</v>
      </c>
      <c r="O1111" s="96">
        <v>0</v>
      </c>
      <c r="P1111" s="42">
        <v>0</v>
      </c>
      <c r="Q1111" s="97">
        <v>0</v>
      </c>
      <c r="R1111" s="96">
        <v>0</v>
      </c>
      <c r="S1111" s="42">
        <v>0</v>
      </c>
      <c r="T1111" s="97">
        <v>0</v>
      </c>
      <c r="U1111" s="96">
        <v>0</v>
      </c>
      <c r="V1111" s="42">
        <v>0</v>
      </c>
      <c r="W1111" s="97">
        <v>0</v>
      </c>
      <c r="X1111" s="96">
        <v>0</v>
      </c>
      <c r="Y1111" s="42">
        <v>0</v>
      </c>
      <c r="Z1111" s="97">
        <v>0</v>
      </c>
      <c r="AA1111" s="96">
        <v>0</v>
      </c>
      <c r="AB1111" s="42">
        <v>0</v>
      </c>
      <c r="AC1111" s="97">
        <v>0</v>
      </c>
      <c r="AD1111" s="96">
        <v>0</v>
      </c>
      <c r="AE1111" s="42">
        <v>0</v>
      </c>
      <c r="AF1111" s="97">
        <v>0</v>
      </c>
      <c r="AG1111" s="96">
        <v>0</v>
      </c>
      <c r="AH1111" s="42">
        <v>0</v>
      </c>
      <c r="AI1111" s="97">
        <v>0</v>
      </c>
      <c r="AJ1111" s="96">
        <v>0</v>
      </c>
      <c r="AK1111" s="42">
        <v>0</v>
      </c>
      <c r="AL1111" s="97">
        <v>0</v>
      </c>
      <c r="AM1111" s="96">
        <v>0</v>
      </c>
      <c r="AN1111" s="42">
        <v>0</v>
      </c>
      <c r="AO1111" s="97">
        <v>0</v>
      </c>
      <c r="AP1111" s="96"/>
      <c r="AQ1111" s="42"/>
      <c r="AR1111" s="97"/>
      <c r="AT1111" s="96">
        <f t="shared" si="459"/>
        <v>0</v>
      </c>
      <c r="AU1111" s="42">
        <f t="shared" si="459"/>
        <v>0</v>
      </c>
      <c r="AV1111" s="97">
        <f t="shared" si="459"/>
        <v>0</v>
      </c>
      <c r="BC1111" s="32">
        <f t="shared" si="460"/>
        <v>0</v>
      </c>
      <c r="BE1111" s="23">
        <v>8</v>
      </c>
      <c r="BF1111" s="23">
        <v>17</v>
      </c>
      <c r="BG1111" s="23">
        <f>IF(BF1111=BF1110,BG1110+1,1)</f>
        <v>2</v>
      </c>
    </row>
    <row r="1112" spans="3:59" ht="15" hidden="1" customHeight="1" x14ac:dyDescent="0.3">
      <c r="C1112" s="40" t="s">
        <v>22</v>
      </c>
      <c r="D1112" s="34" t="s">
        <v>2</v>
      </c>
      <c r="E1112" s="35" t="s">
        <v>2</v>
      </c>
      <c r="F1112" s="96">
        <v>0</v>
      </c>
      <c r="G1112" s="42">
        <v>0</v>
      </c>
      <c r="H1112" s="97">
        <v>0</v>
      </c>
      <c r="I1112" s="96">
        <v>0</v>
      </c>
      <c r="J1112" s="42">
        <v>0</v>
      </c>
      <c r="K1112" s="97">
        <v>0</v>
      </c>
      <c r="L1112" s="96">
        <v>0</v>
      </c>
      <c r="M1112" s="42">
        <v>0</v>
      </c>
      <c r="N1112" s="97">
        <v>0</v>
      </c>
      <c r="O1112" s="96">
        <v>0</v>
      </c>
      <c r="P1112" s="42">
        <v>0</v>
      </c>
      <c r="Q1112" s="97">
        <v>0</v>
      </c>
      <c r="R1112" s="96">
        <v>0</v>
      </c>
      <c r="S1112" s="42">
        <v>0</v>
      </c>
      <c r="T1112" s="97">
        <v>0</v>
      </c>
      <c r="U1112" s="96">
        <v>0</v>
      </c>
      <c r="V1112" s="42">
        <v>0</v>
      </c>
      <c r="W1112" s="97">
        <v>0</v>
      </c>
      <c r="X1112" s="96">
        <v>0</v>
      </c>
      <c r="Y1112" s="42">
        <v>0</v>
      </c>
      <c r="Z1112" s="97">
        <v>0</v>
      </c>
      <c r="AA1112" s="96">
        <v>0</v>
      </c>
      <c r="AB1112" s="42">
        <v>0</v>
      </c>
      <c r="AC1112" s="97">
        <v>0</v>
      </c>
      <c r="AD1112" s="96">
        <v>0</v>
      </c>
      <c r="AE1112" s="42">
        <v>0</v>
      </c>
      <c r="AF1112" s="97">
        <v>0</v>
      </c>
      <c r="AG1112" s="96">
        <v>0</v>
      </c>
      <c r="AH1112" s="42">
        <v>0</v>
      </c>
      <c r="AI1112" s="97">
        <v>0</v>
      </c>
      <c r="AJ1112" s="96">
        <v>0</v>
      </c>
      <c r="AK1112" s="42">
        <v>0</v>
      </c>
      <c r="AL1112" s="97">
        <v>0</v>
      </c>
      <c r="AM1112" s="96">
        <v>0</v>
      </c>
      <c r="AN1112" s="42">
        <v>0</v>
      </c>
      <c r="AO1112" s="97">
        <v>0</v>
      </c>
      <c r="AP1112" s="96"/>
      <c r="AQ1112" s="42"/>
      <c r="AR1112" s="97"/>
      <c r="AT1112" s="96">
        <f t="shared" si="459"/>
        <v>0</v>
      </c>
      <c r="AU1112" s="42">
        <f t="shared" si="459"/>
        <v>0</v>
      </c>
      <c r="AV1112" s="97">
        <f t="shared" si="459"/>
        <v>0</v>
      </c>
      <c r="BC1112" s="32">
        <f t="shared" si="460"/>
        <v>0</v>
      </c>
      <c r="BE1112" s="23">
        <v>8</v>
      </c>
      <c r="BF1112" s="23">
        <v>17</v>
      </c>
      <c r="BG1112" s="23">
        <f t="shared" ref="BG1112:BG1120" si="461">IF(BF1112=BF1111,BG1111+1,1)</f>
        <v>3</v>
      </c>
    </row>
    <row r="1113" spans="3:59" ht="15" hidden="1" customHeight="1" x14ac:dyDescent="0.3">
      <c r="C1113" s="40" t="s">
        <v>22</v>
      </c>
      <c r="D1113" s="34" t="s">
        <v>2</v>
      </c>
      <c r="E1113" s="35" t="s">
        <v>2</v>
      </c>
      <c r="F1113" s="96">
        <v>0</v>
      </c>
      <c r="G1113" s="42">
        <v>0</v>
      </c>
      <c r="H1113" s="97">
        <v>0</v>
      </c>
      <c r="I1113" s="96">
        <v>0</v>
      </c>
      <c r="J1113" s="42">
        <v>0</v>
      </c>
      <c r="K1113" s="97">
        <v>0</v>
      </c>
      <c r="L1113" s="96">
        <v>0</v>
      </c>
      <c r="M1113" s="42">
        <v>0</v>
      </c>
      <c r="N1113" s="97">
        <v>0</v>
      </c>
      <c r="O1113" s="96">
        <v>0</v>
      </c>
      <c r="P1113" s="42">
        <v>0</v>
      </c>
      <c r="Q1113" s="97">
        <v>0</v>
      </c>
      <c r="R1113" s="96">
        <v>0</v>
      </c>
      <c r="S1113" s="42">
        <v>0</v>
      </c>
      <c r="T1113" s="97">
        <v>0</v>
      </c>
      <c r="U1113" s="96">
        <v>0</v>
      </c>
      <c r="V1113" s="42">
        <v>0</v>
      </c>
      <c r="W1113" s="97">
        <v>0</v>
      </c>
      <c r="X1113" s="96">
        <v>0</v>
      </c>
      <c r="Y1113" s="42">
        <v>0</v>
      </c>
      <c r="Z1113" s="97">
        <v>0</v>
      </c>
      <c r="AA1113" s="96">
        <v>0</v>
      </c>
      <c r="AB1113" s="42">
        <v>0</v>
      </c>
      <c r="AC1113" s="97">
        <v>0</v>
      </c>
      <c r="AD1113" s="96">
        <v>0</v>
      </c>
      <c r="AE1113" s="42">
        <v>0</v>
      </c>
      <c r="AF1113" s="97">
        <v>0</v>
      </c>
      <c r="AG1113" s="96">
        <v>0</v>
      </c>
      <c r="AH1113" s="42">
        <v>0</v>
      </c>
      <c r="AI1113" s="97">
        <v>0</v>
      </c>
      <c r="AJ1113" s="96">
        <v>0</v>
      </c>
      <c r="AK1113" s="42">
        <v>0</v>
      </c>
      <c r="AL1113" s="97">
        <v>0</v>
      </c>
      <c r="AM1113" s="96">
        <v>0</v>
      </c>
      <c r="AN1113" s="42">
        <v>0</v>
      </c>
      <c r="AO1113" s="97">
        <v>0</v>
      </c>
      <c r="AP1113" s="96"/>
      <c r="AQ1113" s="42"/>
      <c r="AR1113" s="97"/>
      <c r="AT1113" s="96">
        <f t="shared" si="459"/>
        <v>0</v>
      </c>
      <c r="AU1113" s="42">
        <f t="shared" si="459"/>
        <v>0</v>
      </c>
      <c r="AV1113" s="97">
        <f t="shared" si="459"/>
        <v>0</v>
      </c>
      <c r="BC1113" s="32">
        <f t="shared" si="460"/>
        <v>0</v>
      </c>
      <c r="BE1113" s="23">
        <v>8</v>
      </c>
      <c r="BF1113" s="23">
        <v>17</v>
      </c>
      <c r="BG1113" s="23">
        <f t="shared" si="461"/>
        <v>4</v>
      </c>
    </row>
    <row r="1114" spans="3:59" ht="15" hidden="1" customHeight="1" x14ac:dyDescent="0.3">
      <c r="C1114" s="40" t="s">
        <v>22</v>
      </c>
      <c r="D1114" s="34" t="s">
        <v>2</v>
      </c>
      <c r="E1114" s="35" t="s">
        <v>2</v>
      </c>
      <c r="F1114" s="96">
        <v>0</v>
      </c>
      <c r="G1114" s="42">
        <v>0</v>
      </c>
      <c r="H1114" s="97">
        <v>0</v>
      </c>
      <c r="I1114" s="96">
        <v>0</v>
      </c>
      <c r="J1114" s="42">
        <v>0</v>
      </c>
      <c r="K1114" s="97">
        <v>0</v>
      </c>
      <c r="L1114" s="96">
        <v>0</v>
      </c>
      <c r="M1114" s="42">
        <v>0</v>
      </c>
      <c r="N1114" s="97">
        <v>0</v>
      </c>
      <c r="O1114" s="96">
        <v>0</v>
      </c>
      <c r="P1114" s="42">
        <v>0</v>
      </c>
      <c r="Q1114" s="97">
        <v>0</v>
      </c>
      <c r="R1114" s="96">
        <v>0</v>
      </c>
      <c r="S1114" s="42">
        <v>0</v>
      </c>
      <c r="T1114" s="97">
        <v>0</v>
      </c>
      <c r="U1114" s="96">
        <v>0</v>
      </c>
      <c r="V1114" s="42">
        <v>0</v>
      </c>
      <c r="W1114" s="97">
        <v>0</v>
      </c>
      <c r="X1114" s="96">
        <v>0</v>
      </c>
      <c r="Y1114" s="42">
        <v>0</v>
      </c>
      <c r="Z1114" s="97">
        <v>0</v>
      </c>
      <c r="AA1114" s="96">
        <v>0</v>
      </c>
      <c r="AB1114" s="42">
        <v>0</v>
      </c>
      <c r="AC1114" s="97">
        <v>0</v>
      </c>
      <c r="AD1114" s="96">
        <v>0</v>
      </c>
      <c r="AE1114" s="42">
        <v>0</v>
      </c>
      <c r="AF1114" s="97">
        <v>0</v>
      </c>
      <c r="AG1114" s="96">
        <v>0</v>
      </c>
      <c r="AH1114" s="42">
        <v>0</v>
      </c>
      <c r="AI1114" s="97">
        <v>0</v>
      </c>
      <c r="AJ1114" s="96">
        <v>0</v>
      </c>
      <c r="AK1114" s="42">
        <v>0</v>
      </c>
      <c r="AL1114" s="97">
        <v>0</v>
      </c>
      <c r="AM1114" s="96">
        <v>0</v>
      </c>
      <c r="AN1114" s="42">
        <v>0</v>
      </c>
      <c r="AO1114" s="97">
        <v>0</v>
      </c>
      <c r="AP1114" s="96"/>
      <c r="AQ1114" s="42"/>
      <c r="AR1114" s="97"/>
      <c r="AT1114" s="96">
        <f t="shared" si="459"/>
        <v>0</v>
      </c>
      <c r="AU1114" s="42">
        <f t="shared" si="459"/>
        <v>0</v>
      </c>
      <c r="AV1114" s="97">
        <f t="shared" si="459"/>
        <v>0</v>
      </c>
      <c r="BC1114" s="32">
        <f t="shared" si="460"/>
        <v>0</v>
      </c>
      <c r="BE1114" s="23">
        <v>8</v>
      </c>
      <c r="BF1114" s="23">
        <v>17</v>
      </c>
      <c r="BG1114" s="23">
        <f t="shared" si="461"/>
        <v>5</v>
      </c>
    </row>
    <row r="1115" spans="3:59" ht="15" hidden="1" customHeight="1" x14ac:dyDescent="0.3">
      <c r="C1115" s="40" t="s">
        <v>22</v>
      </c>
      <c r="D1115" s="34" t="s">
        <v>2</v>
      </c>
      <c r="E1115" s="35" t="s">
        <v>2</v>
      </c>
      <c r="F1115" s="96">
        <v>0</v>
      </c>
      <c r="G1115" s="42">
        <v>0</v>
      </c>
      <c r="H1115" s="97">
        <v>0</v>
      </c>
      <c r="I1115" s="96">
        <v>0</v>
      </c>
      <c r="J1115" s="42">
        <v>0</v>
      </c>
      <c r="K1115" s="97">
        <v>0</v>
      </c>
      <c r="L1115" s="96">
        <v>0</v>
      </c>
      <c r="M1115" s="42">
        <v>0</v>
      </c>
      <c r="N1115" s="97">
        <v>0</v>
      </c>
      <c r="O1115" s="96">
        <v>0</v>
      </c>
      <c r="P1115" s="42">
        <v>0</v>
      </c>
      <c r="Q1115" s="97">
        <v>0</v>
      </c>
      <c r="R1115" s="96">
        <v>0</v>
      </c>
      <c r="S1115" s="42">
        <v>0</v>
      </c>
      <c r="T1115" s="97">
        <v>0</v>
      </c>
      <c r="U1115" s="96">
        <v>0</v>
      </c>
      <c r="V1115" s="42">
        <v>0</v>
      </c>
      <c r="W1115" s="97">
        <v>0</v>
      </c>
      <c r="X1115" s="96">
        <v>0</v>
      </c>
      <c r="Y1115" s="42">
        <v>0</v>
      </c>
      <c r="Z1115" s="97">
        <v>0</v>
      </c>
      <c r="AA1115" s="96">
        <v>0</v>
      </c>
      <c r="AB1115" s="42">
        <v>0</v>
      </c>
      <c r="AC1115" s="97">
        <v>0</v>
      </c>
      <c r="AD1115" s="96">
        <v>0</v>
      </c>
      <c r="AE1115" s="42">
        <v>0</v>
      </c>
      <c r="AF1115" s="97">
        <v>0</v>
      </c>
      <c r="AG1115" s="96">
        <v>0</v>
      </c>
      <c r="AH1115" s="42">
        <v>0</v>
      </c>
      <c r="AI1115" s="97">
        <v>0</v>
      </c>
      <c r="AJ1115" s="96">
        <v>0</v>
      </c>
      <c r="AK1115" s="42">
        <v>0</v>
      </c>
      <c r="AL1115" s="97">
        <v>0</v>
      </c>
      <c r="AM1115" s="96">
        <v>0</v>
      </c>
      <c r="AN1115" s="42">
        <v>0</v>
      </c>
      <c r="AO1115" s="97">
        <v>0</v>
      </c>
      <c r="AP1115" s="96"/>
      <c r="AQ1115" s="42"/>
      <c r="AR1115" s="97"/>
      <c r="AT1115" s="96">
        <f t="shared" si="459"/>
        <v>0</v>
      </c>
      <c r="AU1115" s="42">
        <f t="shared" si="459"/>
        <v>0</v>
      </c>
      <c r="AV1115" s="97">
        <f t="shared" si="459"/>
        <v>0</v>
      </c>
      <c r="BC1115" s="32">
        <f t="shared" si="460"/>
        <v>0</v>
      </c>
      <c r="BE1115" s="23">
        <v>8</v>
      </c>
      <c r="BF1115" s="23">
        <v>17</v>
      </c>
      <c r="BG1115" s="23">
        <f t="shared" si="461"/>
        <v>6</v>
      </c>
    </row>
    <row r="1116" spans="3:59" ht="15" hidden="1" customHeight="1" x14ac:dyDescent="0.3">
      <c r="C1116" s="40" t="s">
        <v>22</v>
      </c>
      <c r="D1116" s="34" t="s">
        <v>2</v>
      </c>
      <c r="E1116" s="35" t="s">
        <v>2</v>
      </c>
      <c r="F1116" s="96">
        <v>0</v>
      </c>
      <c r="G1116" s="42">
        <v>0</v>
      </c>
      <c r="H1116" s="97">
        <v>0</v>
      </c>
      <c r="I1116" s="96">
        <v>0</v>
      </c>
      <c r="J1116" s="42">
        <v>0</v>
      </c>
      <c r="K1116" s="97">
        <v>0</v>
      </c>
      <c r="L1116" s="96">
        <v>0</v>
      </c>
      <c r="M1116" s="42">
        <v>0</v>
      </c>
      <c r="N1116" s="97">
        <v>0</v>
      </c>
      <c r="O1116" s="96">
        <v>0</v>
      </c>
      <c r="P1116" s="42">
        <v>0</v>
      </c>
      <c r="Q1116" s="97">
        <v>0</v>
      </c>
      <c r="R1116" s="96">
        <v>0</v>
      </c>
      <c r="S1116" s="42">
        <v>0</v>
      </c>
      <c r="T1116" s="97">
        <v>0</v>
      </c>
      <c r="U1116" s="96">
        <v>0</v>
      </c>
      <c r="V1116" s="42">
        <v>0</v>
      </c>
      <c r="W1116" s="97">
        <v>0</v>
      </c>
      <c r="X1116" s="96">
        <v>0</v>
      </c>
      <c r="Y1116" s="42">
        <v>0</v>
      </c>
      <c r="Z1116" s="97">
        <v>0</v>
      </c>
      <c r="AA1116" s="96">
        <v>0</v>
      </c>
      <c r="AB1116" s="42">
        <v>0</v>
      </c>
      <c r="AC1116" s="97">
        <v>0</v>
      </c>
      <c r="AD1116" s="96">
        <v>0</v>
      </c>
      <c r="AE1116" s="42">
        <v>0</v>
      </c>
      <c r="AF1116" s="97">
        <v>0</v>
      </c>
      <c r="AG1116" s="96">
        <v>0</v>
      </c>
      <c r="AH1116" s="42">
        <v>0</v>
      </c>
      <c r="AI1116" s="97">
        <v>0</v>
      </c>
      <c r="AJ1116" s="96">
        <v>0</v>
      </c>
      <c r="AK1116" s="42">
        <v>0</v>
      </c>
      <c r="AL1116" s="97">
        <v>0</v>
      </c>
      <c r="AM1116" s="96">
        <v>0</v>
      </c>
      <c r="AN1116" s="42">
        <v>0</v>
      </c>
      <c r="AO1116" s="97">
        <v>0</v>
      </c>
      <c r="AP1116" s="96"/>
      <c r="AQ1116" s="42"/>
      <c r="AR1116" s="97"/>
      <c r="AT1116" s="96">
        <f t="shared" si="459"/>
        <v>0</v>
      </c>
      <c r="AU1116" s="42">
        <f t="shared" si="459"/>
        <v>0</v>
      </c>
      <c r="AV1116" s="97">
        <f t="shared" si="459"/>
        <v>0</v>
      </c>
      <c r="BC1116" s="32">
        <f t="shared" si="460"/>
        <v>0</v>
      </c>
      <c r="BE1116" s="23">
        <v>8</v>
      </c>
      <c r="BF1116" s="23">
        <v>17</v>
      </c>
      <c r="BG1116" s="23">
        <f t="shared" si="461"/>
        <v>7</v>
      </c>
    </row>
    <row r="1117" spans="3:59" ht="15" hidden="1" customHeight="1" x14ac:dyDescent="0.3">
      <c r="C1117" s="40" t="s">
        <v>22</v>
      </c>
      <c r="D1117" s="34" t="s">
        <v>2</v>
      </c>
      <c r="E1117" s="35" t="s">
        <v>2</v>
      </c>
      <c r="F1117" s="96">
        <v>0</v>
      </c>
      <c r="G1117" s="42">
        <v>0</v>
      </c>
      <c r="H1117" s="97">
        <v>0</v>
      </c>
      <c r="I1117" s="96">
        <v>0</v>
      </c>
      <c r="J1117" s="42">
        <v>0</v>
      </c>
      <c r="K1117" s="97">
        <v>0</v>
      </c>
      <c r="L1117" s="96">
        <v>0</v>
      </c>
      <c r="M1117" s="42">
        <v>0</v>
      </c>
      <c r="N1117" s="97">
        <v>0</v>
      </c>
      <c r="O1117" s="96">
        <v>0</v>
      </c>
      <c r="P1117" s="42">
        <v>0</v>
      </c>
      <c r="Q1117" s="97">
        <v>0</v>
      </c>
      <c r="R1117" s="96">
        <v>0</v>
      </c>
      <c r="S1117" s="42">
        <v>0</v>
      </c>
      <c r="T1117" s="97">
        <v>0</v>
      </c>
      <c r="U1117" s="96">
        <v>0</v>
      </c>
      <c r="V1117" s="42">
        <v>0</v>
      </c>
      <c r="W1117" s="97">
        <v>0</v>
      </c>
      <c r="X1117" s="96">
        <v>0</v>
      </c>
      <c r="Y1117" s="42">
        <v>0</v>
      </c>
      <c r="Z1117" s="97">
        <v>0</v>
      </c>
      <c r="AA1117" s="96">
        <v>0</v>
      </c>
      <c r="AB1117" s="42">
        <v>0</v>
      </c>
      <c r="AC1117" s="97">
        <v>0</v>
      </c>
      <c r="AD1117" s="96">
        <v>0</v>
      </c>
      <c r="AE1117" s="42">
        <v>0</v>
      </c>
      <c r="AF1117" s="97">
        <v>0</v>
      </c>
      <c r="AG1117" s="96">
        <v>0</v>
      </c>
      <c r="AH1117" s="42">
        <v>0</v>
      </c>
      <c r="AI1117" s="97">
        <v>0</v>
      </c>
      <c r="AJ1117" s="96">
        <v>0</v>
      </c>
      <c r="AK1117" s="42">
        <v>0</v>
      </c>
      <c r="AL1117" s="97">
        <v>0</v>
      </c>
      <c r="AM1117" s="96">
        <v>0</v>
      </c>
      <c r="AN1117" s="42">
        <v>0</v>
      </c>
      <c r="AO1117" s="97">
        <v>0</v>
      </c>
      <c r="AP1117" s="96"/>
      <c r="AQ1117" s="42"/>
      <c r="AR1117" s="97"/>
      <c r="AT1117" s="96">
        <f t="shared" si="459"/>
        <v>0</v>
      </c>
      <c r="AU1117" s="42">
        <f t="shared" si="459"/>
        <v>0</v>
      </c>
      <c r="AV1117" s="97">
        <f t="shared" si="459"/>
        <v>0</v>
      </c>
      <c r="BC1117" s="32">
        <f t="shared" si="460"/>
        <v>0</v>
      </c>
      <c r="BE1117" s="23">
        <v>8</v>
      </c>
      <c r="BF1117" s="23">
        <v>17</v>
      </c>
      <c r="BG1117" s="23">
        <f t="shared" si="461"/>
        <v>8</v>
      </c>
    </row>
    <row r="1118" spans="3:59" ht="15" hidden="1" customHeight="1" x14ac:dyDescent="0.3">
      <c r="C1118" s="40" t="s">
        <v>22</v>
      </c>
      <c r="D1118" s="34" t="s">
        <v>2</v>
      </c>
      <c r="E1118" s="35" t="s">
        <v>2</v>
      </c>
      <c r="F1118" s="96">
        <v>0</v>
      </c>
      <c r="G1118" s="42">
        <v>0</v>
      </c>
      <c r="H1118" s="97">
        <v>0</v>
      </c>
      <c r="I1118" s="96">
        <v>0</v>
      </c>
      <c r="J1118" s="42">
        <v>0</v>
      </c>
      <c r="K1118" s="97">
        <v>0</v>
      </c>
      <c r="L1118" s="96">
        <v>0</v>
      </c>
      <c r="M1118" s="42">
        <v>0</v>
      </c>
      <c r="N1118" s="97">
        <v>0</v>
      </c>
      <c r="O1118" s="96">
        <v>0</v>
      </c>
      <c r="P1118" s="42">
        <v>0</v>
      </c>
      <c r="Q1118" s="97">
        <v>0</v>
      </c>
      <c r="R1118" s="96">
        <v>0</v>
      </c>
      <c r="S1118" s="42">
        <v>0</v>
      </c>
      <c r="T1118" s="97">
        <v>0</v>
      </c>
      <c r="U1118" s="96">
        <v>0</v>
      </c>
      <c r="V1118" s="42">
        <v>0</v>
      </c>
      <c r="W1118" s="97">
        <v>0</v>
      </c>
      <c r="X1118" s="96">
        <v>0</v>
      </c>
      <c r="Y1118" s="42">
        <v>0</v>
      </c>
      <c r="Z1118" s="97">
        <v>0</v>
      </c>
      <c r="AA1118" s="96">
        <v>0</v>
      </c>
      <c r="AB1118" s="42">
        <v>0</v>
      </c>
      <c r="AC1118" s="97">
        <v>0</v>
      </c>
      <c r="AD1118" s="96">
        <v>0</v>
      </c>
      <c r="AE1118" s="42">
        <v>0</v>
      </c>
      <c r="AF1118" s="97">
        <v>0</v>
      </c>
      <c r="AG1118" s="96">
        <v>0</v>
      </c>
      <c r="AH1118" s="42">
        <v>0</v>
      </c>
      <c r="AI1118" s="97">
        <v>0</v>
      </c>
      <c r="AJ1118" s="96">
        <v>0</v>
      </c>
      <c r="AK1118" s="42">
        <v>0</v>
      </c>
      <c r="AL1118" s="97">
        <v>0</v>
      </c>
      <c r="AM1118" s="96">
        <v>0</v>
      </c>
      <c r="AN1118" s="42">
        <v>0</v>
      </c>
      <c r="AO1118" s="97">
        <v>0</v>
      </c>
      <c r="AP1118" s="96"/>
      <c r="AQ1118" s="42"/>
      <c r="AR1118" s="97"/>
      <c r="AT1118" s="96">
        <f t="shared" si="459"/>
        <v>0</v>
      </c>
      <c r="AU1118" s="42">
        <f t="shared" si="459"/>
        <v>0</v>
      </c>
      <c r="AV1118" s="97">
        <f t="shared" si="459"/>
        <v>0</v>
      </c>
      <c r="BC1118" s="32">
        <f t="shared" si="460"/>
        <v>0</v>
      </c>
      <c r="BE1118" s="23">
        <v>8</v>
      </c>
      <c r="BF1118" s="23">
        <v>17</v>
      </c>
      <c r="BG1118" s="23">
        <f t="shared" si="461"/>
        <v>9</v>
      </c>
    </row>
    <row r="1119" spans="3:59" ht="15" hidden="1" customHeight="1" x14ac:dyDescent="0.3">
      <c r="C1119" s="40" t="s">
        <v>22</v>
      </c>
      <c r="D1119" s="34" t="s">
        <v>2</v>
      </c>
      <c r="E1119" s="35" t="s">
        <v>2</v>
      </c>
      <c r="F1119" s="96">
        <v>0</v>
      </c>
      <c r="G1119" s="42">
        <v>0</v>
      </c>
      <c r="H1119" s="97">
        <v>0</v>
      </c>
      <c r="I1119" s="96">
        <v>0</v>
      </c>
      <c r="J1119" s="42">
        <v>0</v>
      </c>
      <c r="K1119" s="97">
        <v>0</v>
      </c>
      <c r="L1119" s="96">
        <v>0</v>
      </c>
      <c r="M1119" s="42">
        <v>0</v>
      </c>
      <c r="N1119" s="97">
        <v>0</v>
      </c>
      <c r="O1119" s="96">
        <v>0</v>
      </c>
      <c r="P1119" s="42">
        <v>0</v>
      </c>
      <c r="Q1119" s="97">
        <v>0</v>
      </c>
      <c r="R1119" s="96">
        <v>0</v>
      </c>
      <c r="S1119" s="42">
        <v>0</v>
      </c>
      <c r="T1119" s="97">
        <v>0</v>
      </c>
      <c r="U1119" s="96">
        <v>0</v>
      </c>
      <c r="V1119" s="42">
        <v>0</v>
      </c>
      <c r="W1119" s="97">
        <v>0</v>
      </c>
      <c r="X1119" s="96">
        <v>0</v>
      </c>
      <c r="Y1119" s="42">
        <v>0</v>
      </c>
      <c r="Z1119" s="97">
        <v>0</v>
      </c>
      <c r="AA1119" s="96">
        <v>0</v>
      </c>
      <c r="AB1119" s="42">
        <v>0</v>
      </c>
      <c r="AC1119" s="97">
        <v>0</v>
      </c>
      <c r="AD1119" s="96">
        <v>0</v>
      </c>
      <c r="AE1119" s="42">
        <v>0</v>
      </c>
      <c r="AF1119" s="97">
        <v>0</v>
      </c>
      <c r="AG1119" s="96">
        <v>0</v>
      </c>
      <c r="AH1119" s="42">
        <v>0</v>
      </c>
      <c r="AI1119" s="97">
        <v>0</v>
      </c>
      <c r="AJ1119" s="96">
        <v>0</v>
      </c>
      <c r="AK1119" s="42">
        <v>0</v>
      </c>
      <c r="AL1119" s="97">
        <v>0</v>
      </c>
      <c r="AM1119" s="96">
        <v>0</v>
      </c>
      <c r="AN1119" s="42">
        <v>0</v>
      </c>
      <c r="AO1119" s="97">
        <v>0</v>
      </c>
      <c r="AP1119" s="96"/>
      <c r="AQ1119" s="42"/>
      <c r="AR1119" s="97"/>
      <c r="AT1119" s="96">
        <f t="shared" si="459"/>
        <v>0</v>
      </c>
      <c r="AU1119" s="42">
        <f t="shared" si="459"/>
        <v>0</v>
      </c>
      <c r="AV1119" s="97">
        <f t="shared" si="459"/>
        <v>0</v>
      </c>
      <c r="BC1119" s="32">
        <f t="shared" si="460"/>
        <v>0</v>
      </c>
      <c r="BE1119" s="23">
        <v>8</v>
      </c>
      <c r="BF1119" s="23">
        <v>17</v>
      </c>
      <c r="BG1119" s="23">
        <f t="shared" si="461"/>
        <v>10</v>
      </c>
    </row>
    <row r="1120" spans="3:59" ht="15" hidden="1" customHeight="1" x14ac:dyDescent="0.3">
      <c r="C1120" s="40" t="s">
        <v>23</v>
      </c>
      <c r="D1120" s="34" t="s">
        <v>2</v>
      </c>
      <c r="E1120" s="35" t="s">
        <v>2</v>
      </c>
      <c r="F1120" s="96">
        <v>0</v>
      </c>
      <c r="G1120" s="42">
        <v>0</v>
      </c>
      <c r="H1120" s="97">
        <v>0</v>
      </c>
      <c r="I1120" s="96">
        <v>0</v>
      </c>
      <c r="J1120" s="42">
        <v>0</v>
      </c>
      <c r="K1120" s="97">
        <v>0</v>
      </c>
      <c r="L1120" s="96">
        <v>0</v>
      </c>
      <c r="M1120" s="42">
        <v>0</v>
      </c>
      <c r="N1120" s="97">
        <v>0</v>
      </c>
      <c r="O1120" s="96">
        <v>0</v>
      </c>
      <c r="P1120" s="42">
        <v>0</v>
      </c>
      <c r="Q1120" s="97">
        <v>0</v>
      </c>
      <c r="R1120" s="96">
        <v>0</v>
      </c>
      <c r="S1120" s="42">
        <v>0</v>
      </c>
      <c r="T1120" s="97">
        <v>0</v>
      </c>
      <c r="U1120" s="96">
        <v>0</v>
      </c>
      <c r="V1120" s="42">
        <v>0</v>
      </c>
      <c r="W1120" s="97">
        <v>0</v>
      </c>
      <c r="X1120" s="96">
        <v>0</v>
      </c>
      <c r="Y1120" s="42">
        <v>0</v>
      </c>
      <c r="Z1120" s="97">
        <v>0</v>
      </c>
      <c r="AA1120" s="96">
        <v>0</v>
      </c>
      <c r="AB1120" s="42">
        <v>0</v>
      </c>
      <c r="AC1120" s="97">
        <v>0</v>
      </c>
      <c r="AD1120" s="96">
        <v>0</v>
      </c>
      <c r="AE1120" s="42">
        <v>0</v>
      </c>
      <c r="AF1120" s="97">
        <v>0</v>
      </c>
      <c r="AG1120" s="96">
        <v>0</v>
      </c>
      <c r="AH1120" s="42">
        <v>0</v>
      </c>
      <c r="AI1120" s="97">
        <v>0</v>
      </c>
      <c r="AJ1120" s="96">
        <v>0</v>
      </c>
      <c r="AK1120" s="42">
        <v>0</v>
      </c>
      <c r="AL1120" s="97">
        <v>0</v>
      </c>
      <c r="AM1120" s="96">
        <v>0</v>
      </c>
      <c r="AN1120" s="42">
        <v>0</v>
      </c>
      <c r="AO1120" s="97">
        <v>0</v>
      </c>
      <c r="AP1120" s="96"/>
      <c r="AQ1120" s="42"/>
      <c r="AR1120" s="97"/>
      <c r="AT1120" s="96">
        <f t="shared" si="459"/>
        <v>0</v>
      </c>
      <c r="AU1120" s="42">
        <f t="shared" si="459"/>
        <v>0</v>
      </c>
      <c r="AV1120" s="97">
        <f t="shared" si="459"/>
        <v>0</v>
      </c>
      <c r="BC1120" s="32">
        <f t="shared" si="460"/>
        <v>0</v>
      </c>
      <c r="BE1120" s="23">
        <v>8</v>
      </c>
      <c r="BF1120" s="23">
        <v>18</v>
      </c>
      <c r="BG1120" s="23">
        <f t="shared" si="461"/>
        <v>1</v>
      </c>
    </row>
    <row r="1121" spans="3:59" ht="15" hidden="1" customHeight="1" x14ac:dyDescent="0.3">
      <c r="C1121" s="50" t="str">
        <f>IF(LEN(E1120)&lt;1,"","Total: " &amp; LEFT(E1120,LEN(E1120)-21) &amp; "Municipalities")</f>
        <v/>
      </c>
      <c r="D1121" s="51"/>
      <c r="E1121" s="52"/>
      <c r="F1121" s="63">
        <f>SUM(F1110:F1120)</f>
        <v>0</v>
      </c>
      <c r="G1121" s="54">
        <f>SUM(G1110:G1120)</f>
        <v>0</v>
      </c>
      <c r="H1121" s="64">
        <f>SUM(H1110:H1120)</f>
        <v>0</v>
      </c>
      <c r="I1121" s="63">
        <f t="shared" ref="I1121:Q1121" si="462">SUM(I1110:I1120)</f>
        <v>0</v>
      </c>
      <c r="J1121" s="54">
        <f t="shared" si="462"/>
        <v>0</v>
      </c>
      <c r="K1121" s="64">
        <f t="shared" si="462"/>
        <v>0</v>
      </c>
      <c r="L1121" s="63">
        <f t="shared" si="462"/>
        <v>0</v>
      </c>
      <c r="M1121" s="54">
        <f t="shared" si="462"/>
        <v>0</v>
      </c>
      <c r="N1121" s="64">
        <f t="shared" si="462"/>
        <v>0</v>
      </c>
      <c r="O1121" s="63">
        <f t="shared" si="462"/>
        <v>0</v>
      </c>
      <c r="P1121" s="54">
        <f t="shared" si="462"/>
        <v>0</v>
      </c>
      <c r="Q1121" s="64">
        <f t="shared" si="462"/>
        <v>0</v>
      </c>
      <c r="R1121" s="63">
        <f>SUM(R1110:R1120)</f>
        <v>0</v>
      </c>
      <c r="S1121" s="54">
        <f>SUM(S1110:S1120)</f>
        <v>0</v>
      </c>
      <c r="T1121" s="64">
        <f>SUM(T1110:T1120)</f>
        <v>0</v>
      </c>
      <c r="U1121" s="63">
        <f t="shared" ref="U1121:AL1121" si="463">SUM(U1110:U1120)</f>
        <v>0</v>
      </c>
      <c r="V1121" s="54">
        <f t="shared" si="463"/>
        <v>0</v>
      </c>
      <c r="W1121" s="64">
        <f t="shared" si="463"/>
        <v>0</v>
      </c>
      <c r="X1121" s="63">
        <f t="shared" si="463"/>
        <v>0</v>
      </c>
      <c r="Y1121" s="54">
        <f t="shared" si="463"/>
        <v>0</v>
      </c>
      <c r="Z1121" s="64">
        <f t="shared" si="463"/>
        <v>0</v>
      </c>
      <c r="AA1121" s="63">
        <f t="shared" si="463"/>
        <v>0</v>
      </c>
      <c r="AB1121" s="54">
        <f t="shared" si="463"/>
        <v>0</v>
      </c>
      <c r="AC1121" s="64">
        <f t="shared" si="463"/>
        <v>0</v>
      </c>
      <c r="AD1121" s="63">
        <f>SUM(AD1110:AD1120)</f>
        <v>0</v>
      </c>
      <c r="AE1121" s="54">
        <f>SUM(AE1110:AE1120)</f>
        <v>0</v>
      </c>
      <c r="AF1121" s="64">
        <f>SUM(AF1110:AF1120)</f>
        <v>0</v>
      </c>
      <c r="AG1121" s="63">
        <f t="shared" si="463"/>
        <v>0</v>
      </c>
      <c r="AH1121" s="54">
        <f t="shared" si="463"/>
        <v>0</v>
      </c>
      <c r="AI1121" s="64">
        <f t="shared" si="463"/>
        <v>0</v>
      </c>
      <c r="AJ1121" s="63">
        <f t="shared" si="463"/>
        <v>0</v>
      </c>
      <c r="AK1121" s="54">
        <f t="shared" si="463"/>
        <v>0</v>
      </c>
      <c r="AL1121" s="64">
        <f t="shared" si="463"/>
        <v>0</v>
      </c>
      <c r="AM1121" s="63">
        <f>SUM(AM1110:AM1120)</f>
        <v>0</v>
      </c>
      <c r="AN1121" s="54">
        <f>SUM(AN1110:AN1120)</f>
        <v>0</v>
      </c>
      <c r="AO1121" s="64">
        <f>SUM(AO1110:AO1120)</f>
        <v>0</v>
      </c>
      <c r="AP1121" s="63"/>
      <c r="AQ1121" s="54"/>
      <c r="AR1121" s="64"/>
      <c r="AT1121" s="63">
        <f>SUM(AT1110:AT1120)</f>
        <v>0</v>
      </c>
      <c r="AU1121" s="54">
        <f>SUM(AU1110:AU1120)</f>
        <v>0</v>
      </c>
      <c r="AV1121" s="64">
        <f>SUM(AV1110:AV1120)</f>
        <v>0</v>
      </c>
      <c r="BC1121" s="32">
        <f>IF(SUM(BC1110:BC1120)=0,0,1)</f>
        <v>0</v>
      </c>
    </row>
    <row r="1122" spans="3:59" ht="15" hidden="1" customHeight="1" x14ac:dyDescent="0.3">
      <c r="C1122" s="40"/>
      <c r="D1122" s="34"/>
      <c r="E1122" s="35"/>
      <c r="F1122" s="96"/>
      <c r="G1122" s="42"/>
      <c r="H1122" s="97"/>
      <c r="I1122" s="96"/>
      <c r="J1122" s="42"/>
      <c r="K1122" s="97"/>
      <c r="L1122" s="96"/>
      <c r="M1122" s="42"/>
      <c r="N1122" s="97"/>
      <c r="O1122" s="96"/>
      <c r="P1122" s="42"/>
      <c r="Q1122" s="97"/>
      <c r="R1122" s="96"/>
      <c r="S1122" s="42"/>
      <c r="T1122" s="97"/>
      <c r="U1122" s="96"/>
      <c r="V1122" s="42"/>
      <c r="W1122" s="97"/>
      <c r="X1122" s="96"/>
      <c r="Y1122" s="42"/>
      <c r="Z1122" s="97"/>
      <c r="AA1122" s="96"/>
      <c r="AB1122" s="42"/>
      <c r="AC1122" s="97"/>
      <c r="AD1122" s="96"/>
      <c r="AE1122" s="42"/>
      <c r="AF1122" s="97"/>
      <c r="AG1122" s="96"/>
      <c r="AH1122" s="42"/>
      <c r="AI1122" s="97"/>
      <c r="AJ1122" s="96"/>
      <c r="AK1122" s="42"/>
      <c r="AL1122" s="97"/>
      <c r="AM1122" s="96"/>
      <c r="AN1122" s="42"/>
      <c r="AO1122" s="97"/>
      <c r="AP1122" s="96"/>
      <c r="AQ1122" s="42"/>
      <c r="AR1122" s="97"/>
      <c r="AT1122" s="96"/>
      <c r="AU1122" s="42"/>
      <c r="AV1122" s="97"/>
      <c r="BC1122" s="32">
        <f>IF(BC1121=0,0,1)</f>
        <v>0</v>
      </c>
    </row>
    <row r="1123" spans="3:59" ht="15" hidden="1" customHeight="1" x14ac:dyDescent="0.3">
      <c r="C1123" s="40" t="s">
        <v>22</v>
      </c>
      <c r="D1123" s="34" t="s">
        <v>2</v>
      </c>
      <c r="E1123" s="35" t="s">
        <v>2</v>
      </c>
      <c r="F1123" s="96">
        <v>0</v>
      </c>
      <c r="G1123" s="42">
        <v>0</v>
      </c>
      <c r="H1123" s="97">
        <v>0</v>
      </c>
      <c r="I1123" s="96">
        <v>0</v>
      </c>
      <c r="J1123" s="42">
        <v>0</v>
      </c>
      <c r="K1123" s="97">
        <v>0</v>
      </c>
      <c r="L1123" s="96">
        <v>0</v>
      </c>
      <c r="M1123" s="42">
        <v>0</v>
      </c>
      <c r="N1123" s="97">
        <v>0</v>
      </c>
      <c r="O1123" s="96">
        <v>0</v>
      </c>
      <c r="P1123" s="42">
        <v>0</v>
      </c>
      <c r="Q1123" s="97">
        <v>0</v>
      </c>
      <c r="R1123" s="96">
        <v>0</v>
      </c>
      <c r="S1123" s="42">
        <v>0</v>
      </c>
      <c r="T1123" s="97">
        <v>0</v>
      </c>
      <c r="U1123" s="96">
        <v>0</v>
      </c>
      <c r="V1123" s="42">
        <v>0</v>
      </c>
      <c r="W1123" s="97">
        <v>0</v>
      </c>
      <c r="X1123" s="96">
        <v>0</v>
      </c>
      <c r="Y1123" s="42">
        <v>0</v>
      </c>
      <c r="Z1123" s="97">
        <v>0</v>
      </c>
      <c r="AA1123" s="96">
        <v>0</v>
      </c>
      <c r="AB1123" s="42">
        <v>0</v>
      </c>
      <c r="AC1123" s="97">
        <v>0</v>
      </c>
      <c r="AD1123" s="96">
        <v>0</v>
      </c>
      <c r="AE1123" s="42">
        <v>0</v>
      </c>
      <c r="AF1123" s="97">
        <v>0</v>
      </c>
      <c r="AG1123" s="96">
        <v>0</v>
      </c>
      <c r="AH1123" s="42">
        <v>0</v>
      </c>
      <c r="AI1123" s="97">
        <v>0</v>
      </c>
      <c r="AJ1123" s="96">
        <v>0</v>
      </c>
      <c r="AK1123" s="42">
        <v>0</v>
      </c>
      <c r="AL1123" s="97">
        <v>0</v>
      </c>
      <c r="AM1123" s="96">
        <v>0</v>
      </c>
      <c r="AN1123" s="42">
        <v>0</v>
      </c>
      <c r="AO1123" s="97">
        <v>0</v>
      </c>
      <c r="AP1123" s="96"/>
      <c r="AQ1123" s="42"/>
      <c r="AR1123" s="97"/>
      <c r="AT1123" s="96">
        <f t="shared" ref="AT1123:AV1133" si="464">F1123+I1123+L1123+O1123+R1123+AP1123+U1123+AA1123+AM1123+AD1123</f>
        <v>0</v>
      </c>
      <c r="AU1123" s="42">
        <f t="shared" si="464"/>
        <v>0</v>
      </c>
      <c r="AV1123" s="97">
        <f t="shared" si="464"/>
        <v>0</v>
      </c>
      <c r="BC1123" s="32">
        <f t="shared" ref="BC1123:BC1133" si="465">IF(LEN(E1123)&lt;2,0,1)</f>
        <v>0</v>
      </c>
      <c r="BE1123" s="23">
        <v>8</v>
      </c>
      <c r="BF1123" s="23">
        <v>19</v>
      </c>
      <c r="BG1123" s="23">
        <v>1</v>
      </c>
    </row>
    <row r="1124" spans="3:59" ht="15" hidden="1" customHeight="1" x14ac:dyDescent="0.3">
      <c r="C1124" s="40" t="s">
        <v>22</v>
      </c>
      <c r="D1124" s="34" t="s">
        <v>2</v>
      </c>
      <c r="E1124" s="35" t="s">
        <v>2</v>
      </c>
      <c r="F1124" s="96">
        <v>0</v>
      </c>
      <c r="G1124" s="42">
        <v>0</v>
      </c>
      <c r="H1124" s="97">
        <v>0</v>
      </c>
      <c r="I1124" s="96">
        <v>0</v>
      </c>
      <c r="J1124" s="42">
        <v>0</v>
      </c>
      <c r="K1124" s="97">
        <v>0</v>
      </c>
      <c r="L1124" s="96">
        <v>0</v>
      </c>
      <c r="M1124" s="42">
        <v>0</v>
      </c>
      <c r="N1124" s="97">
        <v>0</v>
      </c>
      <c r="O1124" s="96">
        <v>0</v>
      </c>
      <c r="P1124" s="42">
        <v>0</v>
      </c>
      <c r="Q1124" s="97">
        <v>0</v>
      </c>
      <c r="R1124" s="96">
        <v>0</v>
      </c>
      <c r="S1124" s="42">
        <v>0</v>
      </c>
      <c r="T1124" s="97">
        <v>0</v>
      </c>
      <c r="U1124" s="96">
        <v>0</v>
      </c>
      <c r="V1124" s="42">
        <v>0</v>
      </c>
      <c r="W1124" s="97">
        <v>0</v>
      </c>
      <c r="X1124" s="96">
        <v>0</v>
      </c>
      <c r="Y1124" s="42">
        <v>0</v>
      </c>
      <c r="Z1124" s="97">
        <v>0</v>
      </c>
      <c r="AA1124" s="96">
        <v>0</v>
      </c>
      <c r="AB1124" s="42">
        <v>0</v>
      </c>
      <c r="AC1124" s="97">
        <v>0</v>
      </c>
      <c r="AD1124" s="96">
        <v>0</v>
      </c>
      <c r="AE1124" s="42">
        <v>0</v>
      </c>
      <c r="AF1124" s="97">
        <v>0</v>
      </c>
      <c r="AG1124" s="96">
        <v>0</v>
      </c>
      <c r="AH1124" s="42">
        <v>0</v>
      </c>
      <c r="AI1124" s="97">
        <v>0</v>
      </c>
      <c r="AJ1124" s="96">
        <v>0</v>
      </c>
      <c r="AK1124" s="42">
        <v>0</v>
      </c>
      <c r="AL1124" s="97">
        <v>0</v>
      </c>
      <c r="AM1124" s="96">
        <v>0</v>
      </c>
      <c r="AN1124" s="42">
        <v>0</v>
      </c>
      <c r="AO1124" s="97">
        <v>0</v>
      </c>
      <c r="AP1124" s="96"/>
      <c r="AQ1124" s="42"/>
      <c r="AR1124" s="97"/>
      <c r="AT1124" s="96">
        <f t="shared" si="464"/>
        <v>0</v>
      </c>
      <c r="AU1124" s="42">
        <f t="shared" si="464"/>
        <v>0</v>
      </c>
      <c r="AV1124" s="97">
        <f t="shared" si="464"/>
        <v>0</v>
      </c>
      <c r="BC1124" s="32">
        <f t="shared" si="465"/>
        <v>0</v>
      </c>
      <c r="BE1124" s="23">
        <v>8</v>
      </c>
      <c r="BF1124" s="23">
        <v>19</v>
      </c>
      <c r="BG1124" s="23">
        <f>IF(BF1124=BF1123,BG1123+1,1)</f>
        <v>2</v>
      </c>
    </row>
    <row r="1125" spans="3:59" ht="15" hidden="1" customHeight="1" x14ac:dyDescent="0.3">
      <c r="C1125" s="40" t="s">
        <v>22</v>
      </c>
      <c r="D1125" s="34" t="s">
        <v>2</v>
      </c>
      <c r="E1125" s="35" t="s">
        <v>2</v>
      </c>
      <c r="F1125" s="96">
        <v>0</v>
      </c>
      <c r="G1125" s="42">
        <v>0</v>
      </c>
      <c r="H1125" s="97">
        <v>0</v>
      </c>
      <c r="I1125" s="96">
        <v>0</v>
      </c>
      <c r="J1125" s="42">
        <v>0</v>
      </c>
      <c r="K1125" s="97">
        <v>0</v>
      </c>
      <c r="L1125" s="96">
        <v>0</v>
      </c>
      <c r="M1125" s="42">
        <v>0</v>
      </c>
      <c r="N1125" s="97">
        <v>0</v>
      </c>
      <c r="O1125" s="96">
        <v>0</v>
      </c>
      <c r="P1125" s="42">
        <v>0</v>
      </c>
      <c r="Q1125" s="97">
        <v>0</v>
      </c>
      <c r="R1125" s="96">
        <v>0</v>
      </c>
      <c r="S1125" s="42">
        <v>0</v>
      </c>
      <c r="T1125" s="97">
        <v>0</v>
      </c>
      <c r="U1125" s="96">
        <v>0</v>
      </c>
      <c r="V1125" s="42">
        <v>0</v>
      </c>
      <c r="W1125" s="97">
        <v>0</v>
      </c>
      <c r="X1125" s="96">
        <v>0</v>
      </c>
      <c r="Y1125" s="42">
        <v>0</v>
      </c>
      <c r="Z1125" s="97">
        <v>0</v>
      </c>
      <c r="AA1125" s="96">
        <v>0</v>
      </c>
      <c r="AB1125" s="42">
        <v>0</v>
      </c>
      <c r="AC1125" s="97">
        <v>0</v>
      </c>
      <c r="AD1125" s="96">
        <v>0</v>
      </c>
      <c r="AE1125" s="42">
        <v>0</v>
      </c>
      <c r="AF1125" s="97">
        <v>0</v>
      </c>
      <c r="AG1125" s="96">
        <v>0</v>
      </c>
      <c r="AH1125" s="42">
        <v>0</v>
      </c>
      <c r="AI1125" s="97">
        <v>0</v>
      </c>
      <c r="AJ1125" s="96">
        <v>0</v>
      </c>
      <c r="AK1125" s="42">
        <v>0</v>
      </c>
      <c r="AL1125" s="97">
        <v>0</v>
      </c>
      <c r="AM1125" s="96">
        <v>0</v>
      </c>
      <c r="AN1125" s="42">
        <v>0</v>
      </c>
      <c r="AO1125" s="97">
        <v>0</v>
      </c>
      <c r="AP1125" s="96"/>
      <c r="AQ1125" s="42"/>
      <c r="AR1125" s="97"/>
      <c r="AT1125" s="96">
        <f t="shared" si="464"/>
        <v>0</v>
      </c>
      <c r="AU1125" s="42">
        <f t="shared" si="464"/>
        <v>0</v>
      </c>
      <c r="AV1125" s="97">
        <f t="shared" si="464"/>
        <v>0</v>
      </c>
      <c r="BC1125" s="32">
        <f t="shared" si="465"/>
        <v>0</v>
      </c>
      <c r="BE1125" s="23">
        <v>8</v>
      </c>
      <c r="BF1125" s="23">
        <v>19</v>
      </c>
      <c r="BG1125" s="23">
        <f t="shared" ref="BG1125:BG1133" si="466">IF(BF1125=BF1124,BG1124+1,1)</f>
        <v>3</v>
      </c>
    </row>
    <row r="1126" spans="3:59" ht="15" hidden="1" customHeight="1" x14ac:dyDescent="0.3">
      <c r="C1126" s="40" t="s">
        <v>22</v>
      </c>
      <c r="D1126" s="34" t="s">
        <v>2</v>
      </c>
      <c r="E1126" s="35" t="s">
        <v>2</v>
      </c>
      <c r="F1126" s="96">
        <v>0</v>
      </c>
      <c r="G1126" s="42">
        <v>0</v>
      </c>
      <c r="H1126" s="97">
        <v>0</v>
      </c>
      <c r="I1126" s="96">
        <v>0</v>
      </c>
      <c r="J1126" s="42">
        <v>0</v>
      </c>
      <c r="K1126" s="97">
        <v>0</v>
      </c>
      <c r="L1126" s="96">
        <v>0</v>
      </c>
      <c r="M1126" s="42">
        <v>0</v>
      </c>
      <c r="N1126" s="97">
        <v>0</v>
      </c>
      <c r="O1126" s="96">
        <v>0</v>
      </c>
      <c r="P1126" s="42">
        <v>0</v>
      </c>
      <c r="Q1126" s="97">
        <v>0</v>
      </c>
      <c r="R1126" s="96">
        <v>0</v>
      </c>
      <c r="S1126" s="42">
        <v>0</v>
      </c>
      <c r="T1126" s="97">
        <v>0</v>
      </c>
      <c r="U1126" s="96">
        <v>0</v>
      </c>
      <c r="V1126" s="42">
        <v>0</v>
      </c>
      <c r="W1126" s="97">
        <v>0</v>
      </c>
      <c r="X1126" s="96">
        <v>0</v>
      </c>
      <c r="Y1126" s="42">
        <v>0</v>
      </c>
      <c r="Z1126" s="97">
        <v>0</v>
      </c>
      <c r="AA1126" s="96">
        <v>0</v>
      </c>
      <c r="AB1126" s="42">
        <v>0</v>
      </c>
      <c r="AC1126" s="97">
        <v>0</v>
      </c>
      <c r="AD1126" s="96">
        <v>0</v>
      </c>
      <c r="AE1126" s="42">
        <v>0</v>
      </c>
      <c r="AF1126" s="97">
        <v>0</v>
      </c>
      <c r="AG1126" s="96">
        <v>0</v>
      </c>
      <c r="AH1126" s="42">
        <v>0</v>
      </c>
      <c r="AI1126" s="97">
        <v>0</v>
      </c>
      <c r="AJ1126" s="96">
        <v>0</v>
      </c>
      <c r="AK1126" s="42">
        <v>0</v>
      </c>
      <c r="AL1126" s="97">
        <v>0</v>
      </c>
      <c r="AM1126" s="96">
        <v>0</v>
      </c>
      <c r="AN1126" s="42">
        <v>0</v>
      </c>
      <c r="AO1126" s="97">
        <v>0</v>
      </c>
      <c r="AP1126" s="96"/>
      <c r="AQ1126" s="42"/>
      <c r="AR1126" s="97"/>
      <c r="AT1126" s="96">
        <f t="shared" si="464"/>
        <v>0</v>
      </c>
      <c r="AU1126" s="42">
        <f t="shared" si="464"/>
        <v>0</v>
      </c>
      <c r="AV1126" s="97">
        <f t="shared" si="464"/>
        <v>0</v>
      </c>
      <c r="BC1126" s="32">
        <f t="shared" si="465"/>
        <v>0</v>
      </c>
      <c r="BE1126" s="23">
        <v>8</v>
      </c>
      <c r="BF1126" s="23">
        <v>19</v>
      </c>
      <c r="BG1126" s="23">
        <f t="shared" si="466"/>
        <v>4</v>
      </c>
    </row>
    <row r="1127" spans="3:59" ht="15" hidden="1" customHeight="1" x14ac:dyDescent="0.3">
      <c r="C1127" s="40" t="s">
        <v>22</v>
      </c>
      <c r="D1127" s="34" t="s">
        <v>2</v>
      </c>
      <c r="E1127" s="35" t="s">
        <v>2</v>
      </c>
      <c r="F1127" s="96">
        <v>0</v>
      </c>
      <c r="G1127" s="42">
        <v>0</v>
      </c>
      <c r="H1127" s="97">
        <v>0</v>
      </c>
      <c r="I1127" s="96">
        <v>0</v>
      </c>
      <c r="J1127" s="42">
        <v>0</v>
      </c>
      <c r="K1127" s="97">
        <v>0</v>
      </c>
      <c r="L1127" s="96">
        <v>0</v>
      </c>
      <c r="M1127" s="42">
        <v>0</v>
      </c>
      <c r="N1127" s="97">
        <v>0</v>
      </c>
      <c r="O1127" s="96">
        <v>0</v>
      </c>
      <c r="P1127" s="42">
        <v>0</v>
      </c>
      <c r="Q1127" s="97">
        <v>0</v>
      </c>
      <c r="R1127" s="96">
        <v>0</v>
      </c>
      <c r="S1127" s="42">
        <v>0</v>
      </c>
      <c r="T1127" s="97">
        <v>0</v>
      </c>
      <c r="U1127" s="96">
        <v>0</v>
      </c>
      <c r="V1127" s="42">
        <v>0</v>
      </c>
      <c r="W1127" s="97">
        <v>0</v>
      </c>
      <c r="X1127" s="96">
        <v>0</v>
      </c>
      <c r="Y1127" s="42">
        <v>0</v>
      </c>
      <c r="Z1127" s="97">
        <v>0</v>
      </c>
      <c r="AA1127" s="96">
        <v>0</v>
      </c>
      <c r="AB1127" s="42">
        <v>0</v>
      </c>
      <c r="AC1127" s="97">
        <v>0</v>
      </c>
      <c r="AD1127" s="96">
        <v>0</v>
      </c>
      <c r="AE1127" s="42">
        <v>0</v>
      </c>
      <c r="AF1127" s="97">
        <v>0</v>
      </c>
      <c r="AG1127" s="96">
        <v>0</v>
      </c>
      <c r="AH1127" s="42">
        <v>0</v>
      </c>
      <c r="AI1127" s="97">
        <v>0</v>
      </c>
      <c r="AJ1127" s="96">
        <v>0</v>
      </c>
      <c r="AK1127" s="42">
        <v>0</v>
      </c>
      <c r="AL1127" s="97">
        <v>0</v>
      </c>
      <c r="AM1127" s="96">
        <v>0</v>
      </c>
      <c r="AN1127" s="42">
        <v>0</v>
      </c>
      <c r="AO1127" s="97">
        <v>0</v>
      </c>
      <c r="AP1127" s="96"/>
      <c r="AQ1127" s="42"/>
      <c r="AR1127" s="97"/>
      <c r="AT1127" s="96">
        <f t="shared" si="464"/>
        <v>0</v>
      </c>
      <c r="AU1127" s="42">
        <f t="shared" si="464"/>
        <v>0</v>
      </c>
      <c r="AV1127" s="97">
        <f t="shared" si="464"/>
        <v>0</v>
      </c>
      <c r="BC1127" s="32">
        <f t="shared" si="465"/>
        <v>0</v>
      </c>
      <c r="BE1127" s="23">
        <v>8</v>
      </c>
      <c r="BF1127" s="23">
        <v>19</v>
      </c>
      <c r="BG1127" s="23">
        <f t="shared" si="466"/>
        <v>5</v>
      </c>
    </row>
    <row r="1128" spans="3:59" ht="15" hidden="1" customHeight="1" x14ac:dyDescent="0.3">
      <c r="C1128" s="40" t="s">
        <v>22</v>
      </c>
      <c r="D1128" s="34" t="s">
        <v>2</v>
      </c>
      <c r="E1128" s="35" t="s">
        <v>2</v>
      </c>
      <c r="F1128" s="96">
        <v>0</v>
      </c>
      <c r="G1128" s="42">
        <v>0</v>
      </c>
      <c r="H1128" s="97">
        <v>0</v>
      </c>
      <c r="I1128" s="96">
        <v>0</v>
      </c>
      <c r="J1128" s="42">
        <v>0</v>
      </c>
      <c r="K1128" s="97">
        <v>0</v>
      </c>
      <c r="L1128" s="96">
        <v>0</v>
      </c>
      <c r="M1128" s="42">
        <v>0</v>
      </c>
      <c r="N1128" s="97">
        <v>0</v>
      </c>
      <c r="O1128" s="96">
        <v>0</v>
      </c>
      <c r="P1128" s="42">
        <v>0</v>
      </c>
      <c r="Q1128" s="97">
        <v>0</v>
      </c>
      <c r="R1128" s="96">
        <v>0</v>
      </c>
      <c r="S1128" s="42">
        <v>0</v>
      </c>
      <c r="T1128" s="97">
        <v>0</v>
      </c>
      <c r="U1128" s="96">
        <v>0</v>
      </c>
      <c r="V1128" s="42">
        <v>0</v>
      </c>
      <c r="W1128" s="97">
        <v>0</v>
      </c>
      <c r="X1128" s="96">
        <v>0</v>
      </c>
      <c r="Y1128" s="42">
        <v>0</v>
      </c>
      <c r="Z1128" s="97">
        <v>0</v>
      </c>
      <c r="AA1128" s="96">
        <v>0</v>
      </c>
      <c r="AB1128" s="42">
        <v>0</v>
      </c>
      <c r="AC1128" s="97">
        <v>0</v>
      </c>
      <c r="AD1128" s="96">
        <v>0</v>
      </c>
      <c r="AE1128" s="42">
        <v>0</v>
      </c>
      <c r="AF1128" s="97">
        <v>0</v>
      </c>
      <c r="AG1128" s="96">
        <v>0</v>
      </c>
      <c r="AH1128" s="42">
        <v>0</v>
      </c>
      <c r="AI1128" s="97">
        <v>0</v>
      </c>
      <c r="AJ1128" s="96">
        <v>0</v>
      </c>
      <c r="AK1128" s="42">
        <v>0</v>
      </c>
      <c r="AL1128" s="97">
        <v>0</v>
      </c>
      <c r="AM1128" s="96">
        <v>0</v>
      </c>
      <c r="AN1128" s="42">
        <v>0</v>
      </c>
      <c r="AO1128" s="97">
        <v>0</v>
      </c>
      <c r="AP1128" s="96"/>
      <c r="AQ1128" s="42"/>
      <c r="AR1128" s="97"/>
      <c r="AT1128" s="96">
        <f t="shared" si="464"/>
        <v>0</v>
      </c>
      <c r="AU1128" s="42">
        <f t="shared" si="464"/>
        <v>0</v>
      </c>
      <c r="AV1128" s="97">
        <f t="shared" si="464"/>
        <v>0</v>
      </c>
      <c r="BC1128" s="32">
        <f t="shared" si="465"/>
        <v>0</v>
      </c>
      <c r="BE1128" s="23">
        <v>8</v>
      </c>
      <c r="BF1128" s="23">
        <v>19</v>
      </c>
      <c r="BG1128" s="23">
        <f t="shared" si="466"/>
        <v>6</v>
      </c>
    </row>
    <row r="1129" spans="3:59" ht="15" hidden="1" customHeight="1" x14ac:dyDescent="0.3">
      <c r="C1129" s="40" t="s">
        <v>22</v>
      </c>
      <c r="D1129" s="34" t="s">
        <v>2</v>
      </c>
      <c r="E1129" s="35" t="s">
        <v>2</v>
      </c>
      <c r="F1129" s="96">
        <v>0</v>
      </c>
      <c r="G1129" s="42">
        <v>0</v>
      </c>
      <c r="H1129" s="97">
        <v>0</v>
      </c>
      <c r="I1129" s="96">
        <v>0</v>
      </c>
      <c r="J1129" s="42">
        <v>0</v>
      </c>
      <c r="K1129" s="97">
        <v>0</v>
      </c>
      <c r="L1129" s="96">
        <v>0</v>
      </c>
      <c r="M1129" s="42">
        <v>0</v>
      </c>
      <c r="N1129" s="97">
        <v>0</v>
      </c>
      <c r="O1129" s="96">
        <v>0</v>
      </c>
      <c r="P1129" s="42">
        <v>0</v>
      </c>
      <c r="Q1129" s="97">
        <v>0</v>
      </c>
      <c r="R1129" s="96">
        <v>0</v>
      </c>
      <c r="S1129" s="42">
        <v>0</v>
      </c>
      <c r="T1129" s="97">
        <v>0</v>
      </c>
      <c r="U1129" s="96">
        <v>0</v>
      </c>
      <c r="V1129" s="42">
        <v>0</v>
      </c>
      <c r="W1129" s="97">
        <v>0</v>
      </c>
      <c r="X1129" s="96">
        <v>0</v>
      </c>
      <c r="Y1129" s="42">
        <v>0</v>
      </c>
      <c r="Z1129" s="97">
        <v>0</v>
      </c>
      <c r="AA1129" s="96">
        <v>0</v>
      </c>
      <c r="AB1129" s="42">
        <v>0</v>
      </c>
      <c r="AC1129" s="97">
        <v>0</v>
      </c>
      <c r="AD1129" s="96">
        <v>0</v>
      </c>
      <c r="AE1129" s="42">
        <v>0</v>
      </c>
      <c r="AF1129" s="97">
        <v>0</v>
      </c>
      <c r="AG1129" s="96">
        <v>0</v>
      </c>
      <c r="AH1129" s="42">
        <v>0</v>
      </c>
      <c r="AI1129" s="97">
        <v>0</v>
      </c>
      <c r="AJ1129" s="96">
        <v>0</v>
      </c>
      <c r="AK1129" s="42">
        <v>0</v>
      </c>
      <c r="AL1129" s="97">
        <v>0</v>
      </c>
      <c r="AM1129" s="96">
        <v>0</v>
      </c>
      <c r="AN1129" s="42">
        <v>0</v>
      </c>
      <c r="AO1129" s="97">
        <v>0</v>
      </c>
      <c r="AP1129" s="96"/>
      <c r="AQ1129" s="42"/>
      <c r="AR1129" s="97"/>
      <c r="AT1129" s="96">
        <f t="shared" si="464"/>
        <v>0</v>
      </c>
      <c r="AU1129" s="42">
        <f t="shared" si="464"/>
        <v>0</v>
      </c>
      <c r="AV1129" s="97">
        <f t="shared" si="464"/>
        <v>0</v>
      </c>
      <c r="BC1129" s="32">
        <f t="shared" si="465"/>
        <v>0</v>
      </c>
      <c r="BE1129" s="23">
        <v>8</v>
      </c>
      <c r="BF1129" s="23">
        <v>19</v>
      </c>
      <c r="BG1129" s="23">
        <f t="shared" si="466"/>
        <v>7</v>
      </c>
    </row>
    <row r="1130" spans="3:59" ht="15" hidden="1" customHeight="1" x14ac:dyDescent="0.3">
      <c r="C1130" s="40" t="s">
        <v>22</v>
      </c>
      <c r="D1130" s="34" t="s">
        <v>2</v>
      </c>
      <c r="E1130" s="35" t="s">
        <v>2</v>
      </c>
      <c r="F1130" s="96">
        <v>0</v>
      </c>
      <c r="G1130" s="42">
        <v>0</v>
      </c>
      <c r="H1130" s="97">
        <v>0</v>
      </c>
      <c r="I1130" s="96">
        <v>0</v>
      </c>
      <c r="J1130" s="42">
        <v>0</v>
      </c>
      <c r="K1130" s="97">
        <v>0</v>
      </c>
      <c r="L1130" s="96">
        <v>0</v>
      </c>
      <c r="M1130" s="42">
        <v>0</v>
      </c>
      <c r="N1130" s="97">
        <v>0</v>
      </c>
      <c r="O1130" s="96">
        <v>0</v>
      </c>
      <c r="P1130" s="42">
        <v>0</v>
      </c>
      <c r="Q1130" s="97">
        <v>0</v>
      </c>
      <c r="R1130" s="96">
        <v>0</v>
      </c>
      <c r="S1130" s="42">
        <v>0</v>
      </c>
      <c r="T1130" s="97">
        <v>0</v>
      </c>
      <c r="U1130" s="96">
        <v>0</v>
      </c>
      <c r="V1130" s="42">
        <v>0</v>
      </c>
      <c r="W1130" s="97">
        <v>0</v>
      </c>
      <c r="X1130" s="96">
        <v>0</v>
      </c>
      <c r="Y1130" s="42">
        <v>0</v>
      </c>
      <c r="Z1130" s="97">
        <v>0</v>
      </c>
      <c r="AA1130" s="96">
        <v>0</v>
      </c>
      <c r="AB1130" s="42">
        <v>0</v>
      </c>
      <c r="AC1130" s="97">
        <v>0</v>
      </c>
      <c r="AD1130" s="96">
        <v>0</v>
      </c>
      <c r="AE1130" s="42">
        <v>0</v>
      </c>
      <c r="AF1130" s="97">
        <v>0</v>
      </c>
      <c r="AG1130" s="96">
        <v>0</v>
      </c>
      <c r="AH1130" s="42">
        <v>0</v>
      </c>
      <c r="AI1130" s="97">
        <v>0</v>
      </c>
      <c r="AJ1130" s="96">
        <v>0</v>
      </c>
      <c r="AK1130" s="42">
        <v>0</v>
      </c>
      <c r="AL1130" s="97">
        <v>0</v>
      </c>
      <c r="AM1130" s="96">
        <v>0</v>
      </c>
      <c r="AN1130" s="42">
        <v>0</v>
      </c>
      <c r="AO1130" s="97">
        <v>0</v>
      </c>
      <c r="AP1130" s="96"/>
      <c r="AQ1130" s="42"/>
      <c r="AR1130" s="97"/>
      <c r="AT1130" s="96">
        <f t="shared" si="464"/>
        <v>0</v>
      </c>
      <c r="AU1130" s="42">
        <f t="shared" si="464"/>
        <v>0</v>
      </c>
      <c r="AV1130" s="97">
        <f t="shared" si="464"/>
        <v>0</v>
      </c>
      <c r="BC1130" s="32">
        <f t="shared" si="465"/>
        <v>0</v>
      </c>
      <c r="BE1130" s="23">
        <v>8</v>
      </c>
      <c r="BF1130" s="23">
        <v>19</v>
      </c>
      <c r="BG1130" s="23">
        <f t="shared" si="466"/>
        <v>8</v>
      </c>
    </row>
    <row r="1131" spans="3:59" ht="15" hidden="1" customHeight="1" x14ac:dyDescent="0.3">
      <c r="C1131" s="40" t="s">
        <v>22</v>
      </c>
      <c r="D1131" s="34" t="s">
        <v>2</v>
      </c>
      <c r="E1131" s="35" t="s">
        <v>2</v>
      </c>
      <c r="F1131" s="96">
        <v>0</v>
      </c>
      <c r="G1131" s="42">
        <v>0</v>
      </c>
      <c r="H1131" s="97">
        <v>0</v>
      </c>
      <c r="I1131" s="96">
        <v>0</v>
      </c>
      <c r="J1131" s="42">
        <v>0</v>
      </c>
      <c r="K1131" s="97">
        <v>0</v>
      </c>
      <c r="L1131" s="96">
        <v>0</v>
      </c>
      <c r="M1131" s="42">
        <v>0</v>
      </c>
      <c r="N1131" s="97">
        <v>0</v>
      </c>
      <c r="O1131" s="96">
        <v>0</v>
      </c>
      <c r="P1131" s="42">
        <v>0</v>
      </c>
      <c r="Q1131" s="97">
        <v>0</v>
      </c>
      <c r="R1131" s="96">
        <v>0</v>
      </c>
      <c r="S1131" s="42">
        <v>0</v>
      </c>
      <c r="T1131" s="97">
        <v>0</v>
      </c>
      <c r="U1131" s="96">
        <v>0</v>
      </c>
      <c r="V1131" s="42">
        <v>0</v>
      </c>
      <c r="W1131" s="97">
        <v>0</v>
      </c>
      <c r="X1131" s="96">
        <v>0</v>
      </c>
      <c r="Y1131" s="42">
        <v>0</v>
      </c>
      <c r="Z1131" s="97">
        <v>0</v>
      </c>
      <c r="AA1131" s="96">
        <v>0</v>
      </c>
      <c r="AB1131" s="42">
        <v>0</v>
      </c>
      <c r="AC1131" s="97">
        <v>0</v>
      </c>
      <c r="AD1131" s="96">
        <v>0</v>
      </c>
      <c r="AE1131" s="42">
        <v>0</v>
      </c>
      <c r="AF1131" s="97">
        <v>0</v>
      </c>
      <c r="AG1131" s="96">
        <v>0</v>
      </c>
      <c r="AH1131" s="42">
        <v>0</v>
      </c>
      <c r="AI1131" s="97">
        <v>0</v>
      </c>
      <c r="AJ1131" s="96">
        <v>0</v>
      </c>
      <c r="AK1131" s="42">
        <v>0</v>
      </c>
      <c r="AL1131" s="97">
        <v>0</v>
      </c>
      <c r="AM1131" s="96">
        <v>0</v>
      </c>
      <c r="AN1131" s="42">
        <v>0</v>
      </c>
      <c r="AO1131" s="97">
        <v>0</v>
      </c>
      <c r="AP1131" s="96"/>
      <c r="AQ1131" s="42"/>
      <c r="AR1131" s="97"/>
      <c r="AT1131" s="96">
        <f t="shared" si="464"/>
        <v>0</v>
      </c>
      <c r="AU1131" s="42">
        <f t="shared" si="464"/>
        <v>0</v>
      </c>
      <c r="AV1131" s="97">
        <f t="shared" si="464"/>
        <v>0</v>
      </c>
      <c r="BC1131" s="32">
        <f t="shared" si="465"/>
        <v>0</v>
      </c>
      <c r="BE1131" s="23">
        <v>8</v>
      </c>
      <c r="BF1131" s="23">
        <v>19</v>
      </c>
      <c r="BG1131" s="23">
        <f t="shared" si="466"/>
        <v>9</v>
      </c>
    </row>
    <row r="1132" spans="3:59" ht="15" hidden="1" customHeight="1" x14ac:dyDescent="0.3">
      <c r="C1132" s="40" t="s">
        <v>22</v>
      </c>
      <c r="D1132" s="34" t="s">
        <v>2</v>
      </c>
      <c r="E1132" s="35" t="s">
        <v>2</v>
      </c>
      <c r="F1132" s="96">
        <v>0</v>
      </c>
      <c r="G1132" s="42">
        <v>0</v>
      </c>
      <c r="H1132" s="97">
        <v>0</v>
      </c>
      <c r="I1132" s="96">
        <v>0</v>
      </c>
      <c r="J1132" s="42">
        <v>0</v>
      </c>
      <c r="K1132" s="97">
        <v>0</v>
      </c>
      <c r="L1132" s="96">
        <v>0</v>
      </c>
      <c r="M1132" s="42">
        <v>0</v>
      </c>
      <c r="N1132" s="97">
        <v>0</v>
      </c>
      <c r="O1132" s="96">
        <v>0</v>
      </c>
      <c r="P1132" s="42">
        <v>0</v>
      </c>
      <c r="Q1132" s="97">
        <v>0</v>
      </c>
      <c r="R1132" s="96">
        <v>0</v>
      </c>
      <c r="S1132" s="42">
        <v>0</v>
      </c>
      <c r="T1132" s="97">
        <v>0</v>
      </c>
      <c r="U1132" s="96">
        <v>0</v>
      </c>
      <c r="V1132" s="42">
        <v>0</v>
      </c>
      <c r="W1132" s="97">
        <v>0</v>
      </c>
      <c r="X1132" s="96">
        <v>0</v>
      </c>
      <c r="Y1132" s="42">
        <v>0</v>
      </c>
      <c r="Z1132" s="97">
        <v>0</v>
      </c>
      <c r="AA1132" s="96">
        <v>0</v>
      </c>
      <c r="AB1132" s="42">
        <v>0</v>
      </c>
      <c r="AC1132" s="97">
        <v>0</v>
      </c>
      <c r="AD1132" s="96">
        <v>0</v>
      </c>
      <c r="AE1132" s="42">
        <v>0</v>
      </c>
      <c r="AF1132" s="97">
        <v>0</v>
      </c>
      <c r="AG1132" s="96">
        <v>0</v>
      </c>
      <c r="AH1132" s="42">
        <v>0</v>
      </c>
      <c r="AI1132" s="97">
        <v>0</v>
      </c>
      <c r="AJ1132" s="96">
        <v>0</v>
      </c>
      <c r="AK1132" s="42">
        <v>0</v>
      </c>
      <c r="AL1132" s="97">
        <v>0</v>
      </c>
      <c r="AM1132" s="96">
        <v>0</v>
      </c>
      <c r="AN1132" s="42">
        <v>0</v>
      </c>
      <c r="AO1132" s="97">
        <v>0</v>
      </c>
      <c r="AP1132" s="96"/>
      <c r="AQ1132" s="42"/>
      <c r="AR1132" s="97"/>
      <c r="AT1132" s="96">
        <f t="shared" si="464"/>
        <v>0</v>
      </c>
      <c r="AU1132" s="42">
        <f t="shared" si="464"/>
        <v>0</v>
      </c>
      <c r="AV1132" s="97">
        <f t="shared" si="464"/>
        <v>0</v>
      </c>
      <c r="BC1132" s="32">
        <f t="shared" si="465"/>
        <v>0</v>
      </c>
      <c r="BE1132" s="23">
        <v>8</v>
      </c>
      <c r="BF1132" s="23">
        <v>19</v>
      </c>
      <c r="BG1132" s="23">
        <f t="shared" si="466"/>
        <v>10</v>
      </c>
    </row>
    <row r="1133" spans="3:59" ht="15" hidden="1" customHeight="1" x14ac:dyDescent="0.3">
      <c r="C1133" s="40" t="s">
        <v>23</v>
      </c>
      <c r="D1133" s="34" t="s">
        <v>2</v>
      </c>
      <c r="E1133" s="35" t="s">
        <v>2</v>
      </c>
      <c r="F1133" s="96">
        <v>0</v>
      </c>
      <c r="G1133" s="42">
        <v>0</v>
      </c>
      <c r="H1133" s="97">
        <v>0</v>
      </c>
      <c r="I1133" s="96">
        <v>0</v>
      </c>
      <c r="J1133" s="42">
        <v>0</v>
      </c>
      <c r="K1133" s="97">
        <v>0</v>
      </c>
      <c r="L1133" s="96">
        <v>0</v>
      </c>
      <c r="M1133" s="42">
        <v>0</v>
      </c>
      <c r="N1133" s="97">
        <v>0</v>
      </c>
      <c r="O1133" s="96">
        <v>0</v>
      </c>
      <c r="P1133" s="42">
        <v>0</v>
      </c>
      <c r="Q1133" s="97">
        <v>0</v>
      </c>
      <c r="R1133" s="96">
        <v>0</v>
      </c>
      <c r="S1133" s="42">
        <v>0</v>
      </c>
      <c r="T1133" s="97">
        <v>0</v>
      </c>
      <c r="U1133" s="96">
        <v>0</v>
      </c>
      <c r="V1133" s="42">
        <v>0</v>
      </c>
      <c r="W1133" s="97">
        <v>0</v>
      </c>
      <c r="X1133" s="96">
        <v>0</v>
      </c>
      <c r="Y1133" s="42">
        <v>0</v>
      </c>
      <c r="Z1133" s="97">
        <v>0</v>
      </c>
      <c r="AA1133" s="96">
        <v>0</v>
      </c>
      <c r="AB1133" s="42">
        <v>0</v>
      </c>
      <c r="AC1133" s="97">
        <v>0</v>
      </c>
      <c r="AD1133" s="96">
        <v>0</v>
      </c>
      <c r="AE1133" s="42">
        <v>0</v>
      </c>
      <c r="AF1133" s="97">
        <v>0</v>
      </c>
      <c r="AG1133" s="96">
        <v>0</v>
      </c>
      <c r="AH1133" s="42">
        <v>0</v>
      </c>
      <c r="AI1133" s="97">
        <v>0</v>
      </c>
      <c r="AJ1133" s="96">
        <v>0</v>
      </c>
      <c r="AK1133" s="42">
        <v>0</v>
      </c>
      <c r="AL1133" s="97">
        <v>0</v>
      </c>
      <c r="AM1133" s="96">
        <v>0</v>
      </c>
      <c r="AN1133" s="42">
        <v>0</v>
      </c>
      <c r="AO1133" s="97">
        <v>0</v>
      </c>
      <c r="AP1133" s="96"/>
      <c r="AQ1133" s="42"/>
      <c r="AR1133" s="97"/>
      <c r="AT1133" s="96">
        <f t="shared" si="464"/>
        <v>0</v>
      </c>
      <c r="AU1133" s="42">
        <f t="shared" si="464"/>
        <v>0</v>
      </c>
      <c r="AV1133" s="97">
        <f t="shared" si="464"/>
        <v>0</v>
      </c>
      <c r="BC1133" s="32">
        <f t="shared" si="465"/>
        <v>0</v>
      </c>
      <c r="BE1133" s="23">
        <v>8</v>
      </c>
      <c r="BF1133" s="23">
        <v>20</v>
      </c>
      <c r="BG1133" s="23">
        <f t="shared" si="466"/>
        <v>1</v>
      </c>
    </row>
    <row r="1134" spans="3:59" ht="15" hidden="1" customHeight="1" x14ac:dyDescent="0.3">
      <c r="C1134" s="50" t="str">
        <f>IF(LEN(E1133)&lt;1,"","Total: " &amp; LEFT(E1133,LEN(E1133)-21) &amp; "Municipalities")</f>
        <v/>
      </c>
      <c r="D1134" s="51"/>
      <c r="E1134" s="52"/>
      <c r="F1134" s="63">
        <f>SUM(F1123:F1133)</f>
        <v>0</v>
      </c>
      <c r="G1134" s="54">
        <f>SUM(G1123:G1133)</f>
        <v>0</v>
      </c>
      <c r="H1134" s="64">
        <f>SUM(H1123:H1133)</f>
        <v>0</v>
      </c>
      <c r="I1134" s="63">
        <f t="shared" ref="I1134:Q1134" si="467">SUM(I1123:I1133)</f>
        <v>0</v>
      </c>
      <c r="J1134" s="54">
        <f t="shared" si="467"/>
        <v>0</v>
      </c>
      <c r="K1134" s="64">
        <f t="shared" si="467"/>
        <v>0</v>
      </c>
      <c r="L1134" s="63">
        <f t="shared" si="467"/>
        <v>0</v>
      </c>
      <c r="M1134" s="54">
        <f t="shared" si="467"/>
        <v>0</v>
      </c>
      <c r="N1134" s="64">
        <f t="shared" si="467"/>
        <v>0</v>
      </c>
      <c r="O1134" s="63">
        <f t="shared" si="467"/>
        <v>0</v>
      </c>
      <c r="P1134" s="54">
        <f t="shared" si="467"/>
        <v>0</v>
      </c>
      <c r="Q1134" s="64">
        <f t="shared" si="467"/>
        <v>0</v>
      </c>
      <c r="R1134" s="63">
        <f>SUM(R1123:R1133)</f>
        <v>0</v>
      </c>
      <c r="S1134" s="54">
        <f>SUM(S1123:S1133)</f>
        <v>0</v>
      </c>
      <c r="T1134" s="64">
        <f>SUM(T1123:T1133)</f>
        <v>0</v>
      </c>
      <c r="U1134" s="63">
        <f t="shared" ref="U1134:AL1134" si="468">SUM(U1123:U1133)</f>
        <v>0</v>
      </c>
      <c r="V1134" s="54">
        <f t="shared" si="468"/>
        <v>0</v>
      </c>
      <c r="W1134" s="64">
        <f t="shared" si="468"/>
        <v>0</v>
      </c>
      <c r="X1134" s="63">
        <f t="shared" si="468"/>
        <v>0</v>
      </c>
      <c r="Y1134" s="54">
        <f t="shared" si="468"/>
        <v>0</v>
      </c>
      <c r="Z1134" s="64">
        <f t="shared" si="468"/>
        <v>0</v>
      </c>
      <c r="AA1134" s="63">
        <f t="shared" si="468"/>
        <v>0</v>
      </c>
      <c r="AB1134" s="54">
        <f t="shared" si="468"/>
        <v>0</v>
      </c>
      <c r="AC1134" s="64">
        <f t="shared" si="468"/>
        <v>0</v>
      </c>
      <c r="AD1134" s="63">
        <f>SUM(AD1123:AD1133)</f>
        <v>0</v>
      </c>
      <c r="AE1134" s="54">
        <f>SUM(AE1123:AE1133)</f>
        <v>0</v>
      </c>
      <c r="AF1134" s="64">
        <f>SUM(AF1123:AF1133)</f>
        <v>0</v>
      </c>
      <c r="AG1134" s="63">
        <f t="shared" si="468"/>
        <v>0</v>
      </c>
      <c r="AH1134" s="54">
        <f t="shared" si="468"/>
        <v>0</v>
      </c>
      <c r="AI1134" s="64">
        <f t="shared" si="468"/>
        <v>0</v>
      </c>
      <c r="AJ1134" s="63">
        <f t="shared" si="468"/>
        <v>0</v>
      </c>
      <c r="AK1134" s="54">
        <f t="shared" si="468"/>
        <v>0</v>
      </c>
      <c r="AL1134" s="64">
        <f t="shared" si="468"/>
        <v>0</v>
      </c>
      <c r="AM1134" s="63">
        <f>SUM(AM1123:AM1133)</f>
        <v>0</v>
      </c>
      <c r="AN1134" s="54">
        <f>SUM(AN1123:AN1133)</f>
        <v>0</v>
      </c>
      <c r="AO1134" s="64">
        <f>SUM(AO1123:AO1133)</f>
        <v>0</v>
      </c>
      <c r="AP1134" s="63"/>
      <c r="AQ1134" s="54"/>
      <c r="AR1134" s="64"/>
      <c r="AT1134" s="63">
        <f>SUM(AT1123:AT1133)</f>
        <v>0</v>
      </c>
      <c r="AU1134" s="54">
        <f>SUM(AU1123:AU1133)</f>
        <v>0</v>
      </c>
      <c r="AV1134" s="64">
        <f>SUM(AV1123:AV1133)</f>
        <v>0</v>
      </c>
      <c r="BC1134" s="32">
        <f>IF(SUM(BC1123:BC1133)=0,0,1)</f>
        <v>0</v>
      </c>
    </row>
    <row r="1135" spans="3:59" ht="15" hidden="1" customHeight="1" x14ac:dyDescent="0.3">
      <c r="C1135" s="40"/>
      <c r="D1135" s="34"/>
      <c r="E1135" s="35"/>
      <c r="F1135" s="96"/>
      <c r="G1135" s="42"/>
      <c r="H1135" s="97"/>
      <c r="I1135" s="96"/>
      <c r="J1135" s="42"/>
      <c r="K1135" s="97"/>
      <c r="L1135" s="96"/>
      <c r="M1135" s="42"/>
      <c r="N1135" s="97"/>
      <c r="O1135" s="96"/>
      <c r="P1135" s="42"/>
      <c r="Q1135" s="97"/>
      <c r="R1135" s="96"/>
      <c r="S1135" s="42"/>
      <c r="T1135" s="97"/>
      <c r="U1135" s="96"/>
      <c r="V1135" s="42"/>
      <c r="W1135" s="97"/>
      <c r="X1135" s="96"/>
      <c r="Y1135" s="42"/>
      <c r="Z1135" s="97"/>
      <c r="AA1135" s="96"/>
      <c r="AB1135" s="42"/>
      <c r="AC1135" s="97"/>
      <c r="AD1135" s="96"/>
      <c r="AE1135" s="42"/>
      <c r="AF1135" s="97"/>
      <c r="AG1135" s="96"/>
      <c r="AH1135" s="42"/>
      <c r="AI1135" s="97"/>
      <c r="AJ1135" s="96"/>
      <c r="AK1135" s="42"/>
      <c r="AL1135" s="97"/>
      <c r="AM1135" s="96"/>
      <c r="AN1135" s="42"/>
      <c r="AO1135" s="97"/>
      <c r="AP1135" s="96"/>
      <c r="AQ1135" s="42"/>
      <c r="AR1135" s="97"/>
      <c r="AT1135" s="96"/>
      <c r="AU1135" s="42"/>
      <c r="AV1135" s="97"/>
      <c r="BC1135" s="32">
        <v>0</v>
      </c>
    </row>
    <row r="1136" spans="3:59" ht="15" customHeight="1" x14ac:dyDescent="0.3">
      <c r="C1136" s="56" t="s">
        <v>38</v>
      </c>
      <c r="D1136" s="57"/>
      <c r="E1136" s="58"/>
      <c r="F1136" s="63">
        <f>F999+F1000+F1001+F1002+F1003+F1017+F1030+F1043+F1056+F1069+F1082+F1095+F1108+F1121+F1134</f>
        <v>2107015</v>
      </c>
      <c r="G1136" s="54">
        <f>G999+G1000+G1001+G1002+G1003+G1017+G1030+G1043+G1056+G1069+G1082+G1095+G1108+G1121+G1134</f>
        <v>2130961</v>
      </c>
      <c r="H1136" s="64">
        <f>H999+H1000+H1001+H1002+H1003+H1017+H1030+H1043+H1056+H1069+H1082+H1095+H1108+H1121+H1134</f>
        <v>2318833</v>
      </c>
      <c r="I1136" s="63">
        <f t="shared" ref="I1136:Q1136" si="469">I999+I1000+I1001+I1002+I1003+I1017+I1030+I1043+I1056+I1069+I1082+I1095+I1108+I1121+I1134</f>
        <v>0</v>
      </c>
      <c r="J1136" s="54">
        <f t="shared" si="469"/>
        <v>0</v>
      </c>
      <c r="K1136" s="64">
        <f t="shared" si="469"/>
        <v>0</v>
      </c>
      <c r="L1136" s="63">
        <f t="shared" si="469"/>
        <v>27200</v>
      </c>
      <c r="M1136" s="54">
        <f t="shared" si="469"/>
        <v>29000</v>
      </c>
      <c r="N1136" s="64">
        <f t="shared" si="469"/>
        <v>27000</v>
      </c>
      <c r="O1136" s="63">
        <f t="shared" si="469"/>
        <v>110206</v>
      </c>
      <c r="P1136" s="54">
        <f t="shared" si="469"/>
        <v>105905</v>
      </c>
      <c r="Q1136" s="64">
        <f t="shared" si="469"/>
        <v>100596</v>
      </c>
      <c r="R1136" s="63">
        <f>R999+R1000+R1001+R1002+R1003+R1017+R1030+R1043+R1056+R1069+R1082+R1095+R1108+R1121+R1134</f>
        <v>11008</v>
      </c>
      <c r="S1136" s="54">
        <f>S999+S1000+S1001+S1002+S1003+S1017+S1030+S1043+S1056+S1069+S1082+S1095+S1108+S1121+S1134</f>
        <v>11500</v>
      </c>
      <c r="T1136" s="64">
        <f>T999+T1000+T1001+T1002+T1003+T1017+T1030+T1043+T1056+T1069+T1082+T1095+T1108+T1121+T1134</f>
        <v>12027</v>
      </c>
      <c r="U1136" s="63">
        <f t="shared" ref="U1136:AL1136" si="470">U999+U1000+U1001+U1002+U1003+U1017+U1030+U1043+U1056+U1069+U1082+U1095+U1108+U1121+U1134</f>
        <v>401333</v>
      </c>
      <c r="V1136" s="54">
        <f t="shared" si="470"/>
        <v>457588</v>
      </c>
      <c r="W1136" s="64">
        <f t="shared" si="470"/>
        <v>546086</v>
      </c>
      <c r="X1136" s="63">
        <f t="shared" si="470"/>
        <v>429996</v>
      </c>
      <c r="Y1136" s="54">
        <f t="shared" si="470"/>
        <v>464685</v>
      </c>
      <c r="Z1136" s="64">
        <f t="shared" si="470"/>
        <v>493762</v>
      </c>
      <c r="AA1136" s="63">
        <f t="shared" si="470"/>
        <v>0</v>
      </c>
      <c r="AB1136" s="54">
        <f t="shared" si="470"/>
        <v>0</v>
      </c>
      <c r="AC1136" s="64">
        <f t="shared" si="470"/>
        <v>0</v>
      </c>
      <c r="AD1136" s="63">
        <f t="shared" si="470"/>
        <v>45662</v>
      </c>
      <c r="AE1136" s="54">
        <f t="shared" si="470"/>
        <v>49379</v>
      </c>
      <c r="AF1136" s="64">
        <f t="shared" si="470"/>
        <v>48219</v>
      </c>
      <c r="AG1136" s="63">
        <f t="shared" si="470"/>
        <v>0</v>
      </c>
      <c r="AH1136" s="54">
        <f t="shared" si="470"/>
        <v>0</v>
      </c>
      <c r="AI1136" s="64">
        <f t="shared" si="470"/>
        <v>0</v>
      </c>
      <c r="AJ1136" s="63">
        <f t="shared" si="470"/>
        <v>0</v>
      </c>
      <c r="AK1136" s="54">
        <f t="shared" si="470"/>
        <v>0</v>
      </c>
      <c r="AL1136" s="64">
        <f t="shared" si="470"/>
        <v>0</v>
      </c>
      <c r="AM1136" s="63">
        <f>AM999+AM1000+AM1001+AM1002+AM1003+AM1017+AM1030+AM1043+AM1056+AM1069+AM1082+AM1095+AM1108+AM1121+AM1134</f>
        <v>254763</v>
      </c>
      <c r="AN1136" s="54">
        <f>AN999+AN1000+AN1001+AN1002+AN1003+AN1017+AN1030+AN1043+AN1056+AN1069+AN1082+AN1095+AN1108+AN1121+AN1134</f>
        <v>249913</v>
      </c>
      <c r="AO1136" s="64">
        <f>AO999+AO1000+AO1001+AO1002+AO1003+AO1017+AO1030+AO1043+AO1056+AO1069+AO1082+AO1095+AO1108+AO1121+AO1134</f>
        <v>242185</v>
      </c>
      <c r="AP1136" s="63"/>
      <c r="AQ1136" s="54"/>
      <c r="AR1136" s="64"/>
      <c r="AT1136" s="63">
        <f t="shared" ref="AT1136:AV1136" si="471">AT999+AT1000+AT1001+AT1002+AT1003+AT1017+AT1030+AT1043+AT1056+AT1069+AT1082+AT1095+AT1108+AT1121+AT1134</f>
        <v>3387183</v>
      </c>
      <c r="AU1136" s="54">
        <f t="shared" si="471"/>
        <v>3498931</v>
      </c>
      <c r="AV1136" s="64">
        <f t="shared" si="471"/>
        <v>3788708</v>
      </c>
      <c r="BC1136" s="32">
        <v>1</v>
      </c>
    </row>
    <row r="1137" spans="2:59" ht="15" customHeight="1" x14ac:dyDescent="0.3">
      <c r="C1137" s="40"/>
      <c r="D1137" s="34"/>
      <c r="E1137" s="35"/>
      <c r="F1137" s="96"/>
      <c r="G1137" s="42"/>
      <c r="H1137" s="97"/>
      <c r="I1137" s="96"/>
      <c r="J1137" s="42"/>
      <c r="K1137" s="97"/>
      <c r="L1137" s="96"/>
      <c r="M1137" s="42"/>
      <c r="N1137" s="97"/>
      <c r="O1137" s="96"/>
      <c r="P1137" s="42"/>
      <c r="Q1137" s="97"/>
      <c r="R1137" s="96"/>
      <c r="S1137" s="42"/>
      <c r="T1137" s="97"/>
      <c r="U1137" s="96"/>
      <c r="V1137" s="42"/>
      <c r="W1137" s="97"/>
      <c r="X1137" s="96"/>
      <c r="Y1137" s="42"/>
      <c r="Z1137" s="97"/>
      <c r="AA1137" s="96"/>
      <c r="AB1137" s="42"/>
      <c r="AC1137" s="97"/>
      <c r="AD1137" s="96"/>
      <c r="AE1137" s="42"/>
      <c r="AF1137" s="97"/>
      <c r="AG1137" s="96"/>
      <c r="AH1137" s="42"/>
      <c r="AI1137" s="97"/>
      <c r="AJ1137" s="96"/>
      <c r="AK1137" s="42"/>
      <c r="AL1137" s="97"/>
      <c r="AM1137" s="96"/>
      <c r="AN1137" s="42"/>
      <c r="AO1137" s="97"/>
      <c r="AP1137" s="96"/>
      <c r="AQ1137" s="42"/>
      <c r="AR1137" s="97"/>
      <c r="AT1137" s="96"/>
      <c r="AU1137" s="42"/>
      <c r="AV1137" s="97"/>
      <c r="BC1137" s="32">
        <v>1</v>
      </c>
    </row>
    <row r="1138" spans="2:59" ht="15" customHeight="1" x14ac:dyDescent="0.3">
      <c r="C1138" s="33" t="s">
        <v>39</v>
      </c>
      <c r="D1138" s="34"/>
      <c r="E1138" s="35"/>
      <c r="F1138" s="94"/>
      <c r="G1138" s="37"/>
      <c r="H1138" s="95"/>
      <c r="I1138" s="94"/>
      <c r="J1138" s="37"/>
      <c r="K1138" s="95"/>
      <c r="L1138" s="94"/>
      <c r="M1138" s="37"/>
      <c r="N1138" s="95"/>
      <c r="O1138" s="94"/>
      <c r="P1138" s="37"/>
      <c r="Q1138" s="95"/>
      <c r="R1138" s="94"/>
      <c r="S1138" s="37"/>
      <c r="T1138" s="95"/>
      <c r="U1138" s="94"/>
      <c r="V1138" s="37"/>
      <c r="W1138" s="95"/>
      <c r="X1138" s="94"/>
      <c r="Y1138" s="37"/>
      <c r="Z1138" s="95"/>
      <c r="AA1138" s="94"/>
      <c r="AB1138" s="37"/>
      <c r="AC1138" s="95"/>
      <c r="AD1138" s="94"/>
      <c r="AE1138" s="37"/>
      <c r="AF1138" s="95"/>
      <c r="AG1138" s="94"/>
      <c r="AH1138" s="37"/>
      <c r="AI1138" s="95"/>
      <c r="AJ1138" s="94"/>
      <c r="AK1138" s="37"/>
      <c r="AL1138" s="95"/>
      <c r="AM1138" s="94"/>
      <c r="AN1138" s="37"/>
      <c r="AO1138" s="95"/>
      <c r="AP1138" s="94"/>
      <c r="AQ1138" s="37"/>
      <c r="AR1138" s="95"/>
      <c r="AT1138" s="94"/>
      <c r="AU1138" s="37"/>
      <c r="AV1138" s="95"/>
      <c r="BC1138" s="32">
        <v>1</v>
      </c>
    </row>
    <row r="1139" spans="2:59" ht="15" customHeight="1" x14ac:dyDescent="0.3">
      <c r="C1139" s="39">
        <v>0</v>
      </c>
      <c r="D1139" s="34"/>
      <c r="E1139" s="35"/>
      <c r="F1139" s="94"/>
      <c r="G1139" s="37"/>
      <c r="H1139" s="95"/>
      <c r="I1139" s="94"/>
      <c r="J1139" s="37"/>
      <c r="K1139" s="95"/>
      <c r="L1139" s="94"/>
      <c r="M1139" s="37"/>
      <c r="N1139" s="95"/>
      <c r="O1139" s="94"/>
      <c r="P1139" s="37"/>
      <c r="Q1139" s="95"/>
      <c r="R1139" s="94"/>
      <c r="S1139" s="37"/>
      <c r="T1139" s="95"/>
      <c r="U1139" s="94"/>
      <c r="V1139" s="37"/>
      <c r="W1139" s="95"/>
      <c r="X1139" s="94"/>
      <c r="Y1139" s="37"/>
      <c r="Z1139" s="95"/>
      <c r="AA1139" s="94"/>
      <c r="AB1139" s="37"/>
      <c r="AC1139" s="95"/>
      <c r="AD1139" s="94"/>
      <c r="AE1139" s="37"/>
      <c r="AF1139" s="95"/>
      <c r="AG1139" s="94"/>
      <c r="AH1139" s="37"/>
      <c r="AI1139" s="95"/>
      <c r="AJ1139" s="94"/>
      <c r="AK1139" s="37"/>
      <c r="AL1139" s="95"/>
      <c r="AM1139" s="94"/>
      <c r="AN1139" s="37"/>
      <c r="AO1139" s="95"/>
      <c r="AP1139" s="94"/>
      <c r="AQ1139" s="37"/>
      <c r="AR1139" s="95"/>
      <c r="AT1139" s="94"/>
      <c r="AU1139" s="37"/>
      <c r="AV1139" s="95"/>
      <c r="BC1139" s="32">
        <v>1</v>
      </c>
    </row>
    <row r="1140" spans="2:59" ht="15" customHeight="1" x14ac:dyDescent="0.3">
      <c r="C1140" s="40" t="s">
        <v>21</v>
      </c>
      <c r="D1140" s="34" t="s">
        <v>828</v>
      </c>
      <c r="E1140" s="35" t="s">
        <v>1074</v>
      </c>
      <c r="F1140" s="96">
        <v>0</v>
      </c>
      <c r="G1140" s="42">
        <v>0</v>
      </c>
      <c r="H1140" s="97">
        <v>0</v>
      </c>
      <c r="I1140" s="96">
        <v>0</v>
      </c>
      <c r="J1140" s="42">
        <v>0</v>
      </c>
      <c r="K1140" s="97">
        <v>0</v>
      </c>
      <c r="L1140" s="96">
        <v>7000</v>
      </c>
      <c r="M1140" s="42">
        <v>7000</v>
      </c>
      <c r="N1140" s="97">
        <v>8500</v>
      </c>
      <c r="O1140" s="96">
        <v>0</v>
      </c>
      <c r="P1140" s="42">
        <v>0</v>
      </c>
      <c r="Q1140" s="97">
        <v>0</v>
      </c>
      <c r="R1140" s="96">
        <v>0</v>
      </c>
      <c r="S1140" s="42">
        <v>0</v>
      </c>
      <c r="T1140" s="97">
        <v>0</v>
      </c>
      <c r="U1140" s="96">
        <v>0</v>
      </c>
      <c r="V1140" s="42">
        <v>0</v>
      </c>
      <c r="W1140" s="97">
        <v>0</v>
      </c>
      <c r="X1140" s="96">
        <v>0</v>
      </c>
      <c r="Y1140" s="42">
        <v>0</v>
      </c>
      <c r="Z1140" s="97">
        <v>0</v>
      </c>
      <c r="AA1140" s="96">
        <v>0</v>
      </c>
      <c r="AB1140" s="42">
        <v>0</v>
      </c>
      <c r="AC1140" s="97">
        <v>0</v>
      </c>
      <c r="AD1140" s="96">
        <v>160237</v>
      </c>
      <c r="AE1140" s="42">
        <v>30000</v>
      </c>
      <c r="AF1140" s="97">
        <v>47616</v>
      </c>
      <c r="AG1140" s="96">
        <v>592962</v>
      </c>
      <c r="AH1140" s="42">
        <v>619527</v>
      </c>
      <c r="AI1140" s="97">
        <v>647910</v>
      </c>
      <c r="AJ1140" s="96">
        <v>1041825</v>
      </c>
      <c r="AK1140" s="42">
        <v>1088295</v>
      </c>
      <c r="AL1140" s="97">
        <v>1289526</v>
      </c>
      <c r="AM1140" s="96">
        <v>2499316</v>
      </c>
      <c r="AN1140" s="42">
        <v>2998224</v>
      </c>
      <c r="AO1140" s="97">
        <v>2690688</v>
      </c>
      <c r="AP1140" s="96"/>
      <c r="AQ1140" s="42"/>
      <c r="AR1140" s="97"/>
      <c r="AT1140" s="96">
        <f>F1140+I1140+L1140+O1140+R1140+U1140+X1140+AA1140+AD1140+AG1140+AJ1140+AM1140+AP1140</f>
        <v>4301340</v>
      </c>
      <c r="AU1140" s="42">
        <f>G1140+J1140+M1140+P1140+S1140+V1140+Y1140+AB1140+AE1140+AH1140+AK1140+AN1140+AQ1140</f>
        <v>4743046</v>
      </c>
      <c r="AV1140" s="97">
        <f>H1140+K1140+N1140+Q1140+T1140+W1140+Z1140+AC1140+AF1140+AI1140+AL1140+AO1140+AR1140</f>
        <v>4684240</v>
      </c>
      <c r="BC1140" s="32">
        <f>IF(LEN(E1140)&lt;2,0,1)</f>
        <v>1</v>
      </c>
      <c r="BE1140" s="23">
        <v>9</v>
      </c>
      <c r="BF1140" s="23">
        <v>1</v>
      </c>
      <c r="BG1140" s="23">
        <v>1</v>
      </c>
    </row>
    <row r="1141" spans="2:59" ht="15" hidden="1" customHeight="1" x14ac:dyDescent="0.3">
      <c r="C1141" s="40" t="s">
        <v>21</v>
      </c>
      <c r="D1141" s="34" t="s">
        <v>2</v>
      </c>
      <c r="E1141" s="35" t="s">
        <v>2</v>
      </c>
      <c r="F1141" s="96">
        <v>0</v>
      </c>
      <c r="G1141" s="42">
        <v>0</v>
      </c>
      <c r="H1141" s="97">
        <v>0</v>
      </c>
      <c r="I1141" s="96">
        <v>0</v>
      </c>
      <c r="J1141" s="42">
        <v>0</v>
      </c>
      <c r="K1141" s="97">
        <v>0</v>
      </c>
      <c r="L1141" s="96">
        <v>0</v>
      </c>
      <c r="M1141" s="42">
        <v>0</v>
      </c>
      <c r="N1141" s="97">
        <v>0</v>
      </c>
      <c r="O1141" s="96">
        <v>0</v>
      </c>
      <c r="P1141" s="42">
        <v>0</v>
      </c>
      <c r="Q1141" s="97">
        <v>0</v>
      </c>
      <c r="R1141" s="96">
        <v>0</v>
      </c>
      <c r="S1141" s="42">
        <v>0</v>
      </c>
      <c r="T1141" s="97">
        <v>0</v>
      </c>
      <c r="U1141" s="96">
        <v>0</v>
      </c>
      <c r="V1141" s="42">
        <v>0</v>
      </c>
      <c r="W1141" s="97">
        <v>0</v>
      </c>
      <c r="X1141" s="96">
        <v>0</v>
      </c>
      <c r="Y1141" s="42">
        <v>0</v>
      </c>
      <c r="Z1141" s="97">
        <v>0</v>
      </c>
      <c r="AA1141" s="96">
        <v>0</v>
      </c>
      <c r="AB1141" s="42">
        <v>0</v>
      </c>
      <c r="AC1141" s="97">
        <v>0</v>
      </c>
      <c r="AD1141" s="96">
        <v>0</v>
      </c>
      <c r="AE1141" s="42">
        <v>0</v>
      </c>
      <c r="AF1141" s="97">
        <v>0</v>
      </c>
      <c r="AG1141" s="96">
        <v>0</v>
      </c>
      <c r="AH1141" s="42">
        <v>0</v>
      </c>
      <c r="AI1141" s="97">
        <v>0</v>
      </c>
      <c r="AJ1141" s="96">
        <v>0</v>
      </c>
      <c r="AK1141" s="42">
        <v>0</v>
      </c>
      <c r="AL1141" s="97">
        <v>0</v>
      </c>
      <c r="AM1141" s="96">
        <v>0</v>
      </c>
      <c r="AN1141" s="42">
        <v>0</v>
      </c>
      <c r="AO1141" s="97">
        <v>0</v>
      </c>
      <c r="AP1141" s="96"/>
      <c r="AQ1141" s="42"/>
      <c r="AR1141" s="97"/>
      <c r="AT1141" s="96">
        <f t="shared" ref="AT1141:AV1144" si="472">F1141+I1141+L1141+O1141+R1141+AP1141+U1141+AA1141+AM1141+AD1141</f>
        <v>0</v>
      </c>
      <c r="AU1141" s="42">
        <f t="shared" si="472"/>
        <v>0</v>
      </c>
      <c r="AV1141" s="97">
        <f t="shared" si="472"/>
        <v>0</v>
      </c>
      <c r="BC1141" s="32">
        <f>IF(LEN(E1141)&lt;2,0,1)</f>
        <v>0</v>
      </c>
      <c r="BE1141" s="23">
        <v>9</v>
      </c>
      <c r="BF1141" s="23">
        <v>1</v>
      </c>
      <c r="BG1141" s="23">
        <f>IF(BF1141=BF1140,BG1140+1,1)</f>
        <v>2</v>
      </c>
    </row>
    <row r="1142" spans="2:59" ht="15" hidden="1" customHeight="1" x14ac:dyDescent="0.3">
      <c r="C1142" s="40" t="s">
        <v>21</v>
      </c>
      <c r="D1142" s="34" t="s">
        <v>2</v>
      </c>
      <c r="E1142" s="35" t="s">
        <v>2</v>
      </c>
      <c r="F1142" s="96">
        <v>0</v>
      </c>
      <c r="G1142" s="42">
        <v>0</v>
      </c>
      <c r="H1142" s="97">
        <v>0</v>
      </c>
      <c r="I1142" s="96">
        <v>0</v>
      </c>
      <c r="J1142" s="42">
        <v>0</v>
      </c>
      <c r="K1142" s="97">
        <v>0</v>
      </c>
      <c r="L1142" s="96">
        <v>0</v>
      </c>
      <c r="M1142" s="42">
        <v>0</v>
      </c>
      <c r="N1142" s="97">
        <v>0</v>
      </c>
      <c r="O1142" s="96">
        <v>0</v>
      </c>
      <c r="P1142" s="42">
        <v>0</v>
      </c>
      <c r="Q1142" s="97">
        <v>0</v>
      </c>
      <c r="R1142" s="96">
        <v>0</v>
      </c>
      <c r="S1142" s="42">
        <v>0</v>
      </c>
      <c r="T1142" s="97">
        <v>0</v>
      </c>
      <c r="U1142" s="96">
        <v>0</v>
      </c>
      <c r="V1142" s="42">
        <v>0</v>
      </c>
      <c r="W1142" s="97">
        <v>0</v>
      </c>
      <c r="X1142" s="96">
        <v>0</v>
      </c>
      <c r="Y1142" s="42">
        <v>0</v>
      </c>
      <c r="Z1142" s="97">
        <v>0</v>
      </c>
      <c r="AA1142" s="96">
        <v>0</v>
      </c>
      <c r="AB1142" s="42">
        <v>0</v>
      </c>
      <c r="AC1142" s="97">
        <v>0</v>
      </c>
      <c r="AD1142" s="96">
        <v>0</v>
      </c>
      <c r="AE1142" s="42">
        <v>0</v>
      </c>
      <c r="AF1142" s="97">
        <v>0</v>
      </c>
      <c r="AG1142" s="96">
        <v>0</v>
      </c>
      <c r="AH1142" s="42">
        <v>0</v>
      </c>
      <c r="AI1142" s="97">
        <v>0</v>
      </c>
      <c r="AJ1142" s="96">
        <v>0</v>
      </c>
      <c r="AK1142" s="42">
        <v>0</v>
      </c>
      <c r="AL1142" s="97">
        <v>0</v>
      </c>
      <c r="AM1142" s="96">
        <v>0</v>
      </c>
      <c r="AN1142" s="42">
        <v>0</v>
      </c>
      <c r="AO1142" s="97">
        <v>0</v>
      </c>
      <c r="AP1142" s="96"/>
      <c r="AQ1142" s="42"/>
      <c r="AR1142" s="97"/>
      <c r="AT1142" s="96">
        <f t="shared" si="472"/>
        <v>0</v>
      </c>
      <c r="AU1142" s="42">
        <f t="shared" si="472"/>
        <v>0</v>
      </c>
      <c r="AV1142" s="97">
        <f t="shared" si="472"/>
        <v>0</v>
      </c>
      <c r="BC1142" s="32">
        <f>IF(LEN(E1142)&lt;2,0,1)</f>
        <v>0</v>
      </c>
      <c r="BE1142" s="23">
        <v>9</v>
      </c>
      <c r="BF1142" s="23">
        <v>1</v>
      </c>
      <c r="BG1142" s="23">
        <f>IF(BF1142=BF1141,BG1141+1,1)</f>
        <v>3</v>
      </c>
    </row>
    <row r="1143" spans="2:59" ht="15" hidden="1" customHeight="1" x14ac:dyDescent="0.3">
      <c r="C1143" s="40" t="s">
        <v>21</v>
      </c>
      <c r="D1143" s="34" t="s">
        <v>2</v>
      </c>
      <c r="E1143" s="35" t="s">
        <v>2</v>
      </c>
      <c r="F1143" s="96">
        <v>0</v>
      </c>
      <c r="G1143" s="42">
        <v>0</v>
      </c>
      <c r="H1143" s="97">
        <v>0</v>
      </c>
      <c r="I1143" s="96">
        <v>0</v>
      </c>
      <c r="J1143" s="42">
        <v>0</v>
      </c>
      <c r="K1143" s="97">
        <v>0</v>
      </c>
      <c r="L1143" s="96">
        <v>0</v>
      </c>
      <c r="M1143" s="42">
        <v>0</v>
      </c>
      <c r="N1143" s="97">
        <v>0</v>
      </c>
      <c r="O1143" s="96">
        <v>0</v>
      </c>
      <c r="P1143" s="42">
        <v>0</v>
      </c>
      <c r="Q1143" s="97">
        <v>0</v>
      </c>
      <c r="R1143" s="96">
        <v>0</v>
      </c>
      <c r="S1143" s="42">
        <v>0</v>
      </c>
      <c r="T1143" s="97">
        <v>0</v>
      </c>
      <c r="U1143" s="96">
        <v>0</v>
      </c>
      <c r="V1143" s="42">
        <v>0</v>
      </c>
      <c r="W1143" s="97">
        <v>0</v>
      </c>
      <c r="X1143" s="96">
        <v>0</v>
      </c>
      <c r="Y1143" s="42">
        <v>0</v>
      </c>
      <c r="Z1143" s="97">
        <v>0</v>
      </c>
      <c r="AA1143" s="96">
        <v>0</v>
      </c>
      <c r="AB1143" s="42">
        <v>0</v>
      </c>
      <c r="AC1143" s="97">
        <v>0</v>
      </c>
      <c r="AD1143" s="96">
        <v>0</v>
      </c>
      <c r="AE1143" s="42">
        <v>0</v>
      </c>
      <c r="AF1143" s="97">
        <v>0</v>
      </c>
      <c r="AG1143" s="96">
        <v>0</v>
      </c>
      <c r="AH1143" s="42">
        <v>0</v>
      </c>
      <c r="AI1143" s="97">
        <v>0</v>
      </c>
      <c r="AJ1143" s="96">
        <v>0</v>
      </c>
      <c r="AK1143" s="42">
        <v>0</v>
      </c>
      <c r="AL1143" s="97">
        <v>0</v>
      </c>
      <c r="AM1143" s="96">
        <v>0</v>
      </c>
      <c r="AN1143" s="42">
        <v>0</v>
      </c>
      <c r="AO1143" s="97">
        <v>0</v>
      </c>
      <c r="AP1143" s="96"/>
      <c r="AQ1143" s="42"/>
      <c r="AR1143" s="97"/>
      <c r="AT1143" s="96">
        <f t="shared" si="472"/>
        <v>0</v>
      </c>
      <c r="AU1143" s="42">
        <f t="shared" si="472"/>
        <v>0</v>
      </c>
      <c r="AV1143" s="97">
        <f t="shared" si="472"/>
        <v>0</v>
      </c>
      <c r="BC1143" s="32">
        <f>IF(LEN(E1143)&lt;2,0,1)</f>
        <v>0</v>
      </c>
      <c r="BE1143" s="23">
        <v>9</v>
      </c>
      <c r="BF1143" s="23">
        <v>1</v>
      </c>
      <c r="BG1143" s="23">
        <f>IF(BF1143=BF1142,BG1142+1,1)</f>
        <v>4</v>
      </c>
    </row>
    <row r="1144" spans="2:59" ht="15" hidden="1" customHeight="1" x14ac:dyDescent="0.3">
      <c r="C1144" s="40" t="s">
        <v>21</v>
      </c>
      <c r="D1144" s="34" t="s">
        <v>2</v>
      </c>
      <c r="E1144" s="35" t="s">
        <v>2</v>
      </c>
      <c r="F1144" s="96">
        <v>0</v>
      </c>
      <c r="G1144" s="42">
        <v>0</v>
      </c>
      <c r="H1144" s="97">
        <v>0</v>
      </c>
      <c r="I1144" s="96">
        <v>0</v>
      </c>
      <c r="J1144" s="42">
        <v>0</v>
      </c>
      <c r="K1144" s="97">
        <v>0</v>
      </c>
      <c r="L1144" s="96">
        <v>0</v>
      </c>
      <c r="M1144" s="42">
        <v>0</v>
      </c>
      <c r="N1144" s="97">
        <v>0</v>
      </c>
      <c r="O1144" s="96">
        <v>0</v>
      </c>
      <c r="P1144" s="42">
        <v>0</v>
      </c>
      <c r="Q1144" s="97">
        <v>0</v>
      </c>
      <c r="R1144" s="96">
        <v>0</v>
      </c>
      <c r="S1144" s="42">
        <v>0</v>
      </c>
      <c r="T1144" s="97">
        <v>0</v>
      </c>
      <c r="U1144" s="96">
        <v>0</v>
      </c>
      <c r="V1144" s="42">
        <v>0</v>
      </c>
      <c r="W1144" s="97">
        <v>0</v>
      </c>
      <c r="X1144" s="96">
        <v>0</v>
      </c>
      <c r="Y1144" s="42">
        <v>0</v>
      </c>
      <c r="Z1144" s="97">
        <v>0</v>
      </c>
      <c r="AA1144" s="96">
        <v>0</v>
      </c>
      <c r="AB1144" s="42">
        <v>0</v>
      </c>
      <c r="AC1144" s="97">
        <v>0</v>
      </c>
      <c r="AD1144" s="96">
        <v>0</v>
      </c>
      <c r="AE1144" s="42">
        <v>0</v>
      </c>
      <c r="AF1144" s="97">
        <v>0</v>
      </c>
      <c r="AG1144" s="96">
        <v>0</v>
      </c>
      <c r="AH1144" s="42">
        <v>0</v>
      </c>
      <c r="AI1144" s="97">
        <v>0</v>
      </c>
      <c r="AJ1144" s="96">
        <v>0</v>
      </c>
      <c r="AK1144" s="42">
        <v>0</v>
      </c>
      <c r="AL1144" s="97">
        <v>0</v>
      </c>
      <c r="AM1144" s="96">
        <v>0</v>
      </c>
      <c r="AN1144" s="42">
        <v>0</v>
      </c>
      <c r="AO1144" s="97">
        <v>0</v>
      </c>
      <c r="AP1144" s="96"/>
      <c r="AQ1144" s="42"/>
      <c r="AR1144" s="97"/>
      <c r="AT1144" s="96">
        <f t="shared" si="472"/>
        <v>0</v>
      </c>
      <c r="AU1144" s="42">
        <f t="shared" si="472"/>
        <v>0</v>
      </c>
      <c r="AV1144" s="97">
        <f t="shared" si="472"/>
        <v>0</v>
      </c>
      <c r="BC1144" s="32">
        <f>IF(LEN(E1144)&lt;2,0,1)</f>
        <v>0</v>
      </c>
      <c r="BE1144" s="23">
        <v>9</v>
      </c>
      <c r="BF1144" s="23">
        <v>1</v>
      </c>
      <c r="BG1144" s="23">
        <f>IF(BF1144=BF1143,BG1143+1,1)</f>
        <v>5</v>
      </c>
    </row>
    <row r="1145" spans="2:59" ht="5.25" customHeight="1" x14ac:dyDescent="0.3">
      <c r="B1145" s="15"/>
      <c r="C1145" s="44"/>
      <c r="D1145" s="45"/>
      <c r="E1145" s="46"/>
      <c r="F1145" s="98"/>
      <c r="G1145" s="48"/>
      <c r="H1145" s="99"/>
      <c r="I1145" s="98"/>
      <c r="J1145" s="48"/>
      <c r="K1145" s="99"/>
      <c r="L1145" s="98"/>
      <c r="M1145" s="48"/>
      <c r="N1145" s="99"/>
      <c r="O1145" s="98"/>
      <c r="P1145" s="48"/>
      <c r="Q1145" s="99"/>
      <c r="R1145" s="98"/>
      <c r="S1145" s="48"/>
      <c r="T1145" s="99"/>
      <c r="U1145" s="98"/>
      <c r="V1145" s="48"/>
      <c r="W1145" s="99"/>
      <c r="X1145" s="98"/>
      <c r="Y1145" s="48"/>
      <c r="Z1145" s="99"/>
      <c r="AA1145" s="98"/>
      <c r="AB1145" s="48"/>
      <c r="AC1145" s="99"/>
      <c r="AD1145" s="98"/>
      <c r="AE1145" s="48"/>
      <c r="AF1145" s="99"/>
      <c r="AG1145" s="98"/>
      <c r="AH1145" s="48"/>
      <c r="AI1145" s="99"/>
      <c r="AJ1145" s="98"/>
      <c r="AK1145" s="48"/>
      <c r="AL1145" s="99"/>
      <c r="AM1145" s="98"/>
      <c r="AN1145" s="48"/>
      <c r="AO1145" s="99"/>
      <c r="AP1145" s="98"/>
      <c r="AQ1145" s="48"/>
      <c r="AR1145" s="99"/>
      <c r="AT1145" s="98"/>
      <c r="AU1145" s="48"/>
      <c r="AV1145" s="99"/>
      <c r="BC1145" s="32">
        <f>IF(SUM(BC1140:BC1144)=0,0,1)</f>
        <v>1</v>
      </c>
    </row>
    <row r="1146" spans="2:59" ht="15" customHeight="1" x14ac:dyDescent="0.3">
      <c r="C1146" s="40"/>
      <c r="D1146" s="34"/>
      <c r="E1146" s="35"/>
      <c r="F1146" s="96"/>
      <c r="G1146" s="42"/>
      <c r="H1146" s="97"/>
      <c r="I1146" s="96"/>
      <c r="J1146" s="42"/>
      <c r="K1146" s="97"/>
      <c r="L1146" s="96"/>
      <c r="M1146" s="42"/>
      <c r="N1146" s="97"/>
      <c r="O1146" s="96"/>
      <c r="P1146" s="42"/>
      <c r="Q1146" s="97"/>
      <c r="R1146" s="96"/>
      <c r="S1146" s="42"/>
      <c r="T1146" s="97"/>
      <c r="U1146" s="96"/>
      <c r="V1146" s="42"/>
      <c r="W1146" s="97"/>
      <c r="X1146" s="96"/>
      <c r="Y1146" s="42"/>
      <c r="Z1146" s="97"/>
      <c r="AA1146" s="96"/>
      <c r="AB1146" s="42"/>
      <c r="AC1146" s="97"/>
      <c r="AD1146" s="96"/>
      <c r="AE1146" s="42"/>
      <c r="AF1146" s="97"/>
      <c r="AG1146" s="96"/>
      <c r="AH1146" s="42"/>
      <c r="AI1146" s="97"/>
      <c r="AJ1146" s="96"/>
      <c r="AK1146" s="42"/>
      <c r="AL1146" s="97"/>
      <c r="AM1146" s="96"/>
      <c r="AN1146" s="42"/>
      <c r="AO1146" s="97"/>
      <c r="AP1146" s="96"/>
      <c r="AQ1146" s="42"/>
      <c r="AR1146" s="97"/>
      <c r="AT1146" s="96"/>
      <c r="AU1146" s="42"/>
      <c r="AV1146" s="97"/>
      <c r="BC1146" s="32">
        <f>IF(BC1145=0,0,1)</f>
        <v>1</v>
      </c>
    </row>
    <row r="1147" spans="2:59" ht="15" customHeight="1" x14ac:dyDescent="0.3">
      <c r="C1147" s="40" t="s">
        <v>22</v>
      </c>
      <c r="D1147" s="34" t="s">
        <v>829</v>
      </c>
      <c r="E1147" s="35" t="s">
        <v>1073</v>
      </c>
      <c r="F1147" s="96">
        <v>24210</v>
      </c>
      <c r="G1147" s="42">
        <v>25215</v>
      </c>
      <c r="H1147" s="97">
        <v>27085</v>
      </c>
      <c r="I1147" s="96">
        <v>0</v>
      </c>
      <c r="J1147" s="42">
        <v>0</v>
      </c>
      <c r="K1147" s="97">
        <v>0</v>
      </c>
      <c r="L1147" s="96">
        <v>0</v>
      </c>
      <c r="M1147" s="42">
        <v>0</v>
      </c>
      <c r="N1147" s="97">
        <v>0</v>
      </c>
      <c r="O1147" s="96">
        <v>1851</v>
      </c>
      <c r="P1147" s="42">
        <v>10000</v>
      </c>
      <c r="Q1147" s="97">
        <v>11500</v>
      </c>
      <c r="R1147" s="96">
        <v>0</v>
      </c>
      <c r="S1147" s="42">
        <v>0</v>
      </c>
      <c r="T1147" s="97">
        <v>0</v>
      </c>
      <c r="U1147" s="96">
        <v>0</v>
      </c>
      <c r="V1147" s="42">
        <v>0</v>
      </c>
      <c r="W1147" s="97">
        <v>0</v>
      </c>
      <c r="X1147" s="96">
        <v>0</v>
      </c>
      <c r="Y1147" s="42">
        <v>0</v>
      </c>
      <c r="Z1147" s="97">
        <v>0</v>
      </c>
      <c r="AA1147" s="96">
        <v>0</v>
      </c>
      <c r="AB1147" s="42">
        <v>0</v>
      </c>
      <c r="AC1147" s="97">
        <v>0</v>
      </c>
      <c r="AD1147" s="96">
        <v>0</v>
      </c>
      <c r="AE1147" s="42">
        <v>0</v>
      </c>
      <c r="AF1147" s="97">
        <v>0</v>
      </c>
      <c r="AG1147" s="96">
        <v>0</v>
      </c>
      <c r="AH1147" s="42">
        <v>0</v>
      </c>
      <c r="AI1147" s="97">
        <v>0</v>
      </c>
      <c r="AJ1147" s="96">
        <v>0</v>
      </c>
      <c r="AK1147" s="42">
        <v>0</v>
      </c>
      <c r="AL1147" s="97">
        <v>0</v>
      </c>
      <c r="AM1147" s="96">
        <v>0</v>
      </c>
      <c r="AN1147" s="42">
        <v>0</v>
      </c>
      <c r="AO1147" s="97">
        <v>0</v>
      </c>
      <c r="AP1147" s="96"/>
      <c r="AQ1147" s="42"/>
      <c r="AR1147" s="97"/>
      <c r="AT1147" s="96">
        <f t="shared" ref="AT1147:AV1157" si="473">F1147+I1147+L1147+O1147+R1147+U1147+X1147+AA1147+AD1147+AG1147+AJ1147+AM1147+AP1147</f>
        <v>26061</v>
      </c>
      <c r="AU1147" s="42">
        <f t="shared" si="473"/>
        <v>35215</v>
      </c>
      <c r="AV1147" s="97">
        <f t="shared" si="473"/>
        <v>38585</v>
      </c>
      <c r="BC1147" s="32">
        <f t="shared" ref="BC1147:BC1157" si="474">IF(LEN(E1147)&lt;2,0,1)</f>
        <v>1</v>
      </c>
      <c r="BE1147" s="23">
        <v>9</v>
      </c>
      <c r="BF1147" s="23">
        <v>2</v>
      </c>
      <c r="BG1147" s="23">
        <v>1</v>
      </c>
    </row>
    <row r="1148" spans="2:59" ht="15" customHeight="1" x14ac:dyDescent="0.3">
      <c r="C1148" s="40" t="s">
        <v>22</v>
      </c>
      <c r="D1148" s="34" t="s">
        <v>830</v>
      </c>
      <c r="E1148" s="35" t="s">
        <v>1071</v>
      </c>
      <c r="F1148" s="96">
        <v>17598</v>
      </c>
      <c r="G1148" s="42">
        <v>18257</v>
      </c>
      <c r="H1148" s="97">
        <v>19483</v>
      </c>
      <c r="I1148" s="96">
        <v>0</v>
      </c>
      <c r="J1148" s="42">
        <v>0</v>
      </c>
      <c r="K1148" s="97">
        <v>0</v>
      </c>
      <c r="L1148" s="96">
        <v>0</v>
      </c>
      <c r="M1148" s="42">
        <v>0</v>
      </c>
      <c r="N1148" s="97">
        <v>0</v>
      </c>
      <c r="O1148" s="96">
        <v>13469</v>
      </c>
      <c r="P1148" s="42">
        <v>9000</v>
      </c>
      <c r="Q1148" s="97">
        <v>4949</v>
      </c>
      <c r="R1148" s="96">
        <v>0</v>
      </c>
      <c r="S1148" s="42">
        <v>0</v>
      </c>
      <c r="T1148" s="97">
        <v>0</v>
      </c>
      <c r="U1148" s="96">
        <v>0</v>
      </c>
      <c r="V1148" s="42">
        <v>0</v>
      </c>
      <c r="W1148" s="97">
        <v>0</v>
      </c>
      <c r="X1148" s="96">
        <v>10000</v>
      </c>
      <c r="Y1148" s="42">
        <v>40000</v>
      </c>
      <c r="Z1148" s="97">
        <v>45000</v>
      </c>
      <c r="AA1148" s="96">
        <v>0</v>
      </c>
      <c r="AB1148" s="42">
        <v>0</v>
      </c>
      <c r="AC1148" s="97">
        <v>0</v>
      </c>
      <c r="AD1148" s="96">
        <v>0</v>
      </c>
      <c r="AE1148" s="42">
        <v>0</v>
      </c>
      <c r="AF1148" s="97">
        <v>0</v>
      </c>
      <c r="AG1148" s="96">
        <v>0</v>
      </c>
      <c r="AH1148" s="42">
        <v>0</v>
      </c>
      <c r="AI1148" s="97">
        <v>0</v>
      </c>
      <c r="AJ1148" s="96">
        <v>0</v>
      </c>
      <c r="AK1148" s="42">
        <v>0</v>
      </c>
      <c r="AL1148" s="97">
        <v>0</v>
      </c>
      <c r="AM1148" s="96">
        <v>0</v>
      </c>
      <c r="AN1148" s="42">
        <v>0</v>
      </c>
      <c r="AO1148" s="97">
        <v>0</v>
      </c>
      <c r="AP1148" s="96"/>
      <c r="AQ1148" s="42"/>
      <c r="AR1148" s="97"/>
      <c r="AT1148" s="96">
        <f t="shared" si="473"/>
        <v>41067</v>
      </c>
      <c r="AU1148" s="42">
        <f t="shared" si="473"/>
        <v>67257</v>
      </c>
      <c r="AV1148" s="97">
        <f t="shared" si="473"/>
        <v>69432</v>
      </c>
      <c r="BC1148" s="32">
        <f t="shared" si="474"/>
        <v>1</v>
      </c>
      <c r="BE1148" s="23">
        <v>9</v>
      </c>
      <c r="BF1148" s="23">
        <v>2</v>
      </c>
      <c r="BG1148" s="23">
        <f>IF(BF1148=BF1147,BG1147+1,1)</f>
        <v>2</v>
      </c>
    </row>
    <row r="1149" spans="2:59" ht="15" customHeight="1" x14ac:dyDescent="0.3">
      <c r="C1149" s="40" t="s">
        <v>22</v>
      </c>
      <c r="D1149" s="34" t="s">
        <v>831</v>
      </c>
      <c r="E1149" s="35" t="s">
        <v>1069</v>
      </c>
      <c r="F1149" s="96">
        <v>16298</v>
      </c>
      <c r="G1149" s="42">
        <v>16889</v>
      </c>
      <c r="H1149" s="97">
        <v>17989</v>
      </c>
      <c r="I1149" s="96">
        <v>0</v>
      </c>
      <c r="J1149" s="42">
        <v>0</v>
      </c>
      <c r="K1149" s="97">
        <v>0</v>
      </c>
      <c r="L1149" s="96">
        <v>0</v>
      </c>
      <c r="M1149" s="42">
        <v>0</v>
      </c>
      <c r="N1149" s="97">
        <v>0</v>
      </c>
      <c r="O1149" s="96">
        <v>614</v>
      </c>
      <c r="P1149" s="42">
        <v>3300</v>
      </c>
      <c r="Q1149" s="97">
        <v>2981</v>
      </c>
      <c r="R1149" s="96">
        <v>0</v>
      </c>
      <c r="S1149" s="42">
        <v>0</v>
      </c>
      <c r="T1149" s="97">
        <v>0</v>
      </c>
      <c r="U1149" s="96">
        <v>0</v>
      </c>
      <c r="V1149" s="42">
        <v>0</v>
      </c>
      <c r="W1149" s="97">
        <v>0</v>
      </c>
      <c r="X1149" s="96">
        <v>10000</v>
      </c>
      <c r="Y1149" s="42">
        <v>13000</v>
      </c>
      <c r="Z1149" s="97">
        <v>20000</v>
      </c>
      <c r="AA1149" s="96">
        <v>0</v>
      </c>
      <c r="AB1149" s="42">
        <v>0</v>
      </c>
      <c r="AC1149" s="97">
        <v>0</v>
      </c>
      <c r="AD1149" s="96">
        <v>0</v>
      </c>
      <c r="AE1149" s="42">
        <v>0</v>
      </c>
      <c r="AF1149" s="97">
        <v>0</v>
      </c>
      <c r="AG1149" s="96">
        <v>0</v>
      </c>
      <c r="AH1149" s="42">
        <v>0</v>
      </c>
      <c r="AI1149" s="97">
        <v>0</v>
      </c>
      <c r="AJ1149" s="96">
        <v>0</v>
      </c>
      <c r="AK1149" s="42">
        <v>0</v>
      </c>
      <c r="AL1149" s="97">
        <v>0</v>
      </c>
      <c r="AM1149" s="96">
        <v>0</v>
      </c>
      <c r="AN1149" s="42">
        <v>0</v>
      </c>
      <c r="AO1149" s="97">
        <v>0</v>
      </c>
      <c r="AP1149" s="96"/>
      <c r="AQ1149" s="42"/>
      <c r="AR1149" s="97"/>
      <c r="AT1149" s="96">
        <f t="shared" si="473"/>
        <v>26912</v>
      </c>
      <c r="AU1149" s="42">
        <f t="shared" si="473"/>
        <v>33189</v>
      </c>
      <c r="AV1149" s="97">
        <f t="shared" si="473"/>
        <v>40970</v>
      </c>
      <c r="BC1149" s="32">
        <f t="shared" si="474"/>
        <v>1</v>
      </c>
      <c r="BE1149" s="23">
        <v>9</v>
      </c>
      <c r="BF1149" s="23">
        <v>2</v>
      </c>
      <c r="BG1149" s="23">
        <f t="shared" ref="BG1149:BG1157" si="475">IF(BF1149=BF1148,BG1148+1,1)</f>
        <v>3</v>
      </c>
    </row>
    <row r="1150" spans="2:59" ht="15" customHeight="1" x14ac:dyDescent="0.3">
      <c r="C1150" s="40" t="s">
        <v>22</v>
      </c>
      <c r="D1150" s="34" t="s">
        <v>534</v>
      </c>
      <c r="E1150" s="35" t="s">
        <v>1070</v>
      </c>
      <c r="F1150" s="96">
        <v>22126</v>
      </c>
      <c r="G1150" s="42">
        <v>23021</v>
      </c>
      <c r="H1150" s="97">
        <v>24688</v>
      </c>
      <c r="I1150" s="96">
        <v>0</v>
      </c>
      <c r="J1150" s="42">
        <v>0</v>
      </c>
      <c r="K1150" s="97">
        <v>0</v>
      </c>
      <c r="L1150" s="96">
        <v>0</v>
      </c>
      <c r="M1150" s="42">
        <v>0</v>
      </c>
      <c r="N1150" s="97">
        <v>0</v>
      </c>
      <c r="O1150" s="96">
        <v>23361</v>
      </c>
      <c r="P1150" s="42">
        <v>10000</v>
      </c>
      <c r="Q1150" s="97">
        <v>8943</v>
      </c>
      <c r="R1150" s="96">
        <v>0</v>
      </c>
      <c r="S1150" s="42">
        <v>0</v>
      </c>
      <c r="T1150" s="97">
        <v>0</v>
      </c>
      <c r="U1150" s="96">
        <v>0</v>
      </c>
      <c r="V1150" s="42">
        <v>0</v>
      </c>
      <c r="W1150" s="97">
        <v>0</v>
      </c>
      <c r="X1150" s="96">
        <v>0</v>
      </c>
      <c r="Y1150" s="42">
        <v>0</v>
      </c>
      <c r="Z1150" s="97">
        <v>0</v>
      </c>
      <c r="AA1150" s="96">
        <v>0</v>
      </c>
      <c r="AB1150" s="42">
        <v>0</v>
      </c>
      <c r="AC1150" s="97">
        <v>0</v>
      </c>
      <c r="AD1150" s="96">
        <v>0</v>
      </c>
      <c r="AE1150" s="42">
        <v>0</v>
      </c>
      <c r="AF1150" s="97">
        <v>0</v>
      </c>
      <c r="AG1150" s="96">
        <v>0</v>
      </c>
      <c r="AH1150" s="42">
        <v>0</v>
      </c>
      <c r="AI1150" s="97">
        <v>0</v>
      </c>
      <c r="AJ1150" s="96">
        <v>0</v>
      </c>
      <c r="AK1150" s="42">
        <v>0</v>
      </c>
      <c r="AL1150" s="97">
        <v>0</v>
      </c>
      <c r="AM1150" s="96">
        <v>0</v>
      </c>
      <c r="AN1150" s="42">
        <v>0</v>
      </c>
      <c r="AO1150" s="97">
        <v>0</v>
      </c>
      <c r="AP1150" s="96"/>
      <c r="AQ1150" s="42"/>
      <c r="AR1150" s="97"/>
      <c r="AT1150" s="96">
        <f t="shared" si="473"/>
        <v>45487</v>
      </c>
      <c r="AU1150" s="42">
        <f t="shared" si="473"/>
        <v>33021</v>
      </c>
      <c r="AV1150" s="97">
        <f t="shared" si="473"/>
        <v>33631</v>
      </c>
      <c r="BC1150" s="32">
        <f t="shared" si="474"/>
        <v>1</v>
      </c>
      <c r="BE1150" s="23">
        <v>9</v>
      </c>
      <c r="BF1150" s="23">
        <v>2</v>
      </c>
      <c r="BG1150" s="23">
        <f t="shared" si="475"/>
        <v>4</v>
      </c>
    </row>
    <row r="1151" spans="2:59" ht="15" customHeight="1" x14ac:dyDescent="0.3">
      <c r="C1151" s="40" t="s">
        <v>22</v>
      </c>
      <c r="D1151" s="34" t="s">
        <v>832</v>
      </c>
      <c r="E1151" s="35" t="s">
        <v>1072</v>
      </c>
      <c r="F1151" s="96">
        <v>29332</v>
      </c>
      <c r="G1151" s="42">
        <v>25343</v>
      </c>
      <c r="H1151" s="97">
        <v>27225</v>
      </c>
      <c r="I1151" s="96">
        <v>0</v>
      </c>
      <c r="J1151" s="42">
        <v>0</v>
      </c>
      <c r="K1151" s="97">
        <v>0</v>
      </c>
      <c r="L1151" s="96">
        <v>0</v>
      </c>
      <c r="M1151" s="42">
        <v>0</v>
      </c>
      <c r="N1151" s="97">
        <v>0</v>
      </c>
      <c r="O1151" s="96">
        <v>22818</v>
      </c>
      <c r="P1151" s="42">
        <v>23100</v>
      </c>
      <c r="Q1151" s="97">
        <v>20868</v>
      </c>
      <c r="R1151" s="96">
        <v>0</v>
      </c>
      <c r="S1151" s="42">
        <v>0</v>
      </c>
      <c r="T1151" s="97">
        <v>0</v>
      </c>
      <c r="U1151" s="96">
        <v>0</v>
      </c>
      <c r="V1151" s="42">
        <v>0</v>
      </c>
      <c r="W1151" s="97">
        <v>0</v>
      </c>
      <c r="X1151" s="96">
        <v>0</v>
      </c>
      <c r="Y1151" s="42">
        <v>0</v>
      </c>
      <c r="Z1151" s="97">
        <v>0</v>
      </c>
      <c r="AA1151" s="96">
        <v>0</v>
      </c>
      <c r="AB1151" s="42">
        <v>0</v>
      </c>
      <c r="AC1151" s="97">
        <v>0</v>
      </c>
      <c r="AD1151" s="96">
        <v>0</v>
      </c>
      <c r="AE1151" s="42">
        <v>0</v>
      </c>
      <c r="AF1151" s="97">
        <v>0</v>
      </c>
      <c r="AG1151" s="96">
        <v>0</v>
      </c>
      <c r="AH1151" s="42">
        <v>0</v>
      </c>
      <c r="AI1151" s="97">
        <v>0</v>
      </c>
      <c r="AJ1151" s="96">
        <v>0</v>
      </c>
      <c r="AK1151" s="42">
        <v>0</v>
      </c>
      <c r="AL1151" s="97">
        <v>0</v>
      </c>
      <c r="AM1151" s="96">
        <v>0</v>
      </c>
      <c r="AN1151" s="42">
        <v>0</v>
      </c>
      <c r="AO1151" s="97">
        <v>0</v>
      </c>
      <c r="AP1151" s="96"/>
      <c r="AQ1151" s="42"/>
      <c r="AR1151" s="97"/>
      <c r="AT1151" s="96">
        <f t="shared" si="473"/>
        <v>52150</v>
      </c>
      <c r="AU1151" s="42">
        <f t="shared" si="473"/>
        <v>48443</v>
      </c>
      <c r="AV1151" s="97">
        <f t="shared" si="473"/>
        <v>48093</v>
      </c>
      <c r="BC1151" s="32">
        <f t="shared" si="474"/>
        <v>1</v>
      </c>
      <c r="BE1151" s="23">
        <v>9</v>
      </c>
      <c r="BF1151" s="23">
        <v>2</v>
      </c>
      <c r="BG1151" s="23">
        <f t="shared" si="475"/>
        <v>5</v>
      </c>
    </row>
    <row r="1152" spans="2:59" ht="15" hidden="1" customHeight="1" x14ac:dyDescent="0.3">
      <c r="C1152" s="40" t="s">
        <v>22</v>
      </c>
      <c r="D1152" s="34" t="s">
        <v>2</v>
      </c>
      <c r="E1152" s="35" t="s">
        <v>2</v>
      </c>
      <c r="F1152" s="96">
        <v>0</v>
      </c>
      <c r="G1152" s="42">
        <v>0</v>
      </c>
      <c r="H1152" s="97">
        <v>0</v>
      </c>
      <c r="I1152" s="96">
        <v>0</v>
      </c>
      <c r="J1152" s="42">
        <v>0</v>
      </c>
      <c r="K1152" s="97">
        <v>0</v>
      </c>
      <c r="L1152" s="96">
        <v>0</v>
      </c>
      <c r="M1152" s="42">
        <v>0</v>
      </c>
      <c r="N1152" s="97">
        <v>0</v>
      </c>
      <c r="O1152" s="96">
        <v>0</v>
      </c>
      <c r="P1152" s="42">
        <v>0</v>
      </c>
      <c r="Q1152" s="97">
        <v>0</v>
      </c>
      <c r="R1152" s="96">
        <v>0</v>
      </c>
      <c r="S1152" s="42">
        <v>0</v>
      </c>
      <c r="T1152" s="97">
        <v>0</v>
      </c>
      <c r="U1152" s="96">
        <v>0</v>
      </c>
      <c r="V1152" s="42">
        <v>0</v>
      </c>
      <c r="W1152" s="97">
        <v>0</v>
      </c>
      <c r="X1152" s="96">
        <v>0</v>
      </c>
      <c r="Y1152" s="42">
        <v>0</v>
      </c>
      <c r="Z1152" s="97">
        <v>0</v>
      </c>
      <c r="AA1152" s="96">
        <v>0</v>
      </c>
      <c r="AB1152" s="42">
        <v>0</v>
      </c>
      <c r="AC1152" s="97">
        <v>0</v>
      </c>
      <c r="AD1152" s="96">
        <v>0</v>
      </c>
      <c r="AE1152" s="42">
        <v>0</v>
      </c>
      <c r="AF1152" s="97">
        <v>0</v>
      </c>
      <c r="AG1152" s="96">
        <v>0</v>
      </c>
      <c r="AH1152" s="42">
        <v>0</v>
      </c>
      <c r="AI1152" s="97">
        <v>0</v>
      </c>
      <c r="AJ1152" s="96">
        <v>0</v>
      </c>
      <c r="AK1152" s="42">
        <v>0</v>
      </c>
      <c r="AL1152" s="97">
        <v>0</v>
      </c>
      <c r="AM1152" s="96">
        <v>0</v>
      </c>
      <c r="AN1152" s="42">
        <v>0</v>
      </c>
      <c r="AO1152" s="97">
        <v>0</v>
      </c>
      <c r="AP1152" s="96"/>
      <c r="AQ1152" s="42"/>
      <c r="AR1152" s="97"/>
      <c r="AT1152" s="96">
        <f t="shared" si="473"/>
        <v>0</v>
      </c>
      <c r="AU1152" s="42">
        <f t="shared" si="473"/>
        <v>0</v>
      </c>
      <c r="AV1152" s="97">
        <f t="shared" si="473"/>
        <v>0</v>
      </c>
      <c r="BC1152" s="32">
        <f t="shared" si="474"/>
        <v>0</v>
      </c>
      <c r="BE1152" s="23">
        <v>9</v>
      </c>
      <c r="BF1152" s="23">
        <v>2</v>
      </c>
      <c r="BG1152" s="23">
        <f t="shared" si="475"/>
        <v>6</v>
      </c>
    </row>
    <row r="1153" spans="3:59" ht="15" hidden="1" customHeight="1" x14ac:dyDescent="0.3">
      <c r="C1153" s="40" t="s">
        <v>22</v>
      </c>
      <c r="D1153" s="34" t="s">
        <v>2</v>
      </c>
      <c r="E1153" s="35" t="s">
        <v>2</v>
      </c>
      <c r="F1153" s="96">
        <v>0</v>
      </c>
      <c r="G1153" s="42">
        <v>0</v>
      </c>
      <c r="H1153" s="97">
        <v>0</v>
      </c>
      <c r="I1153" s="96">
        <v>0</v>
      </c>
      <c r="J1153" s="42">
        <v>0</v>
      </c>
      <c r="K1153" s="97">
        <v>0</v>
      </c>
      <c r="L1153" s="96">
        <v>0</v>
      </c>
      <c r="M1153" s="42">
        <v>0</v>
      </c>
      <c r="N1153" s="97">
        <v>0</v>
      </c>
      <c r="O1153" s="96">
        <v>0</v>
      </c>
      <c r="P1153" s="42">
        <v>0</v>
      </c>
      <c r="Q1153" s="97">
        <v>0</v>
      </c>
      <c r="R1153" s="96">
        <v>0</v>
      </c>
      <c r="S1153" s="42">
        <v>0</v>
      </c>
      <c r="T1153" s="97">
        <v>0</v>
      </c>
      <c r="U1153" s="96">
        <v>0</v>
      </c>
      <c r="V1153" s="42">
        <v>0</v>
      </c>
      <c r="W1153" s="97">
        <v>0</v>
      </c>
      <c r="X1153" s="96">
        <v>0</v>
      </c>
      <c r="Y1153" s="42">
        <v>0</v>
      </c>
      <c r="Z1153" s="97">
        <v>0</v>
      </c>
      <c r="AA1153" s="96">
        <v>0</v>
      </c>
      <c r="AB1153" s="42">
        <v>0</v>
      </c>
      <c r="AC1153" s="97">
        <v>0</v>
      </c>
      <c r="AD1153" s="96">
        <v>0</v>
      </c>
      <c r="AE1153" s="42">
        <v>0</v>
      </c>
      <c r="AF1153" s="97">
        <v>0</v>
      </c>
      <c r="AG1153" s="96">
        <v>0</v>
      </c>
      <c r="AH1153" s="42">
        <v>0</v>
      </c>
      <c r="AI1153" s="97">
        <v>0</v>
      </c>
      <c r="AJ1153" s="96">
        <v>0</v>
      </c>
      <c r="AK1153" s="42">
        <v>0</v>
      </c>
      <c r="AL1153" s="97">
        <v>0</v>
      </c>
      <c r="AM1153" s="96">
        <v>0</v>
      </c>
      <c r="AN1153" s="42">
        <v>0</v>
      </c>
      <c r="AO1153" s="97">
        <v>0</v>
      </c>
      <c r="AP1153" s="96"/>
      <c r="AQ1153" s="42"/>
      <c r="AR1153" s="97"/>
      <c r="AT1153" s="96">
        <f t="shared" si="473"/>
        <v>0</v>
      </c>
      <c r="AU1153" s="42">
        <f t="shared" si="473"/>
        <v>0</v>
      </c>
      <c r="AV1153" s="97">
        <f t="shared" si="473"/>
        <v>0</v>
      </c>
      <c r="BC1153" s="32">
        <f t="shared" si="474"/>
        <v>0</v>
      </c>
      <c r="BE1153" s="23">
        <v>9</v>
      </c>
      <c r="BF1153" s="23">
        <v>2</v>
      </c>
      <c r="BG1153" s="23">
        <f t="shared" si="475"/>
        <v>7</v>
      </c>
    </row>
    <row r="1154" spans="3:59" ht="15" hidden="1" customHeight="1" x14ac:dyDescent="0.3">
      <c r="C1154" s="40" t="s">
        <v>22</v>
      </c>
      <c r="D1154" s="34" t="s">
        <v>2</v>
      </c>
      <c r="E1154" s="35" t="s">
        <v>2</v>
      </c>
      <c r="F1154" s="96">
        <v>0</v>
      </c>
      <c r="G1154" s="42">
        <v>0</v>
      </c>
      <c r="H1154" s="97">
        <v>0</v>
      </c>
      <c r="I1154" s="96">
        <v>0</v>
      </c>
      <c r="J1154" s="42">
        <v>0</v>
      </c>
      <c r="K1154" s="97">
        <v>0</v>
      </c>
      <c r="L1154" s="96">
        <v>0</v>
      </c>
      <c r="M1154" s="42">
        <v>0</v>
      </c>
      <c r="N1154" s="97">
        <v>0</v>
      </c>
      <c r="O1154" s="96">
        <v>0</v>
      </c>
      <c r="P1154" s="42">
        <v>0</v>
      </c>
      <c r="Q1154" s="97">
        <v>0</v>
      </c>
      <c r="R1154" s="96">
        <v>0</v>
      </c>
      <c r="S1154" s="42">
        <v>0</v>
      </c>
      <c r="T1154" s="97">
        <v>0</v>
      </c>
      <c r="U1154" s="96">
        <v>0</v>
      </c>
      <c r="V1154" s="42">
        <v>0</v>
      </c>
      <c r="W1154" s="97">
        <v>0</v>
      </c>
      <c r="X1154" s="96">
        <v>0</v>
      </c>
      <c r="Y1154" s="42">
        <v>0</v>
      </c>
      <c r="Z1154" s="97">
        <v>0</v>
      </c>
      <c r="AA1154" s="96">
        <v>0</v>
      </c>
      <c r="AB1154" s="42">
        <v>0</v>
      </c>
      <c r="AC1154" s="97">
        <v>0</v>
      </c>
      <c r="AD1154" s="96">
        <v>0</v>
      </c>
      <c r="AE1154" s="42">
        <v>0</v>
      </c>
      <c r="AF1154" s="97">
        <v>0</v>
      </c>
      <c r="AG1154" s="96">
        <v>0</v>
      </c>
      <c r="AH1154" s="42">
        <v>0</v>
      </c>
      <c r="AI1154" s="97">
        <v>0</v>
      </c>
      <c r="AJ1154" s="96">
        <v>0</v>
      </c>
      <c r="AK1154" s="42">
        <v>0</v>
      </c>
      <c r="AL1154" s="97">
        <v>0</v>
      </c>
      <c r="AM1154" s="96">
        <v>0</v>
      </c>
      <c r="AN1154" s="42">
        <v>0</v>
      </c>
      <c r="AO1154" s="97">
        <v>0</v>
      </c>
      <c r="AP1154" s="96"/>
      <c r="AQ1154" s="42"/>
      <c r="AR1154" s="97"/>
      <c r="AT1154" s="96">
        <f t="shared" si="473"/>
        <v>0</v>
      </c>
      <c r="AU1154" s="42">
        <f t="shared" si="473"/>
        <v>0</v>
      </c>
      <c r="AV1154" s="97">
        <f t="shared" si="473"/>
        <v>0</v>
      </c>
      <c r="BC1154" s="32">
        <f t="shared" si="474"/>
        <v>0</v>
      </c>
      <c r="BE1154" s="23">
        <v>9</v>
      </c>
      <c r="BF1154" s="23">
        <v>2</v>
      </c>
      <c r="BG1154" s="23">
        <f t="shared" si="475"/>
        <v>8</v>
      </c>
    </row>
    <row r="1155" spans="3:59" ht="15" hidden="1" customHeight="1" x14ac:dyDescent="0.3">
      <c r="C1155" s="40" t="s">
        <v>22</v>
      </c>
      <c r="D1155" s="34" t="s">
        <v>2</v>
      </c>
      <c r="E1155" s="35" t="s">
        <v>2</v>
      </c>
      <c r="F1155" s="96">
        <v>0</v>
      </c>
      <c r="G1155" s="42">
        <v>0</v>
      </c>
      <c r="H1155" s="97">
        <v>0</v>
      </c>
      <c r="I1155" s="96">
        <v>0</v>
      </c>
      <c r="J1155" s="42">
        <v>0</v>
      </c>
      <c r="K1155" s="97">
        <v>0</v>
      </c>
      <c r="L1155" s="96">
        <v>0</v>
      </c>
      <c r="M1155" s="42">
        <v>0</v>
      </c>
      <c r="N1155" s="97">
        <v>0</v>
      </c>
      <c r="O1155" s="96">
        <v>0</v>
      </c>
      <c r="P1155" s="42">
        <v>0</v>
      </c>
      <c r="Q1155" s="97">
        <v>0</v>
      </c>
      <c r="R1155" s="96">
        <v>0</v>
      </c>
      <c r="S1155" s="42">
        <v>0</v>
      </c>
      <c r="T1155" s="97">
        <v>0</v>
      </c>
      <c r="U1155" s="96">
        <v>0</v>
      </c>
      <c r="V1155" s="42">
        <v>0</v>
      </c>
      <c r="W1155" s="97">
        <v>0</v>
      </c>
      <c r="X1155" s="96">
        <v>0</v>
      </c>
      <c r="Y1155" s="42">
        <v>0</v>
      </c>
      <c r="Z1155" s="97">
        <v>0</v>
      </c>
      <c r="AA1155" s="96">
        <v>0</v>
      </c>
      <c r="AB1155" s="42">
        <v>0</v>
      </c>
      <c r="AC1155" s="97">
        <v>0</v>
      </c>
      <c r="AD1155" s="96">
        <v>0</v>
      </c>
      <c r="AE1155" s="42">
        <v>0</v>
      </c>
      <c r="AF1155" s="97">
        <v>0</v>
      </c>
      <c r="AG1155" s="96">
        <v>0</v>
      </c>
      <c r="AH1155" s="42">
        <v>0</v>
      </c>
      <c r="AI1155" s="97">
        <v>0</v>
      </c>
      <c r="AJ1155" s="96">
        <v>0</v>
      </c>
      <c r="AK1155" s="42">
        <v>0</v>
      </c>
      <c r="AL1155" s="97">
        <v>0</v>
      </c>
      <c r="AM1155" s="96">
        <v>0</v>
      </c>
      <c r="AN1155" s="42">
        <v>0</v>
      </c>
      <c r="AO1155" s="97">
        <v>0</v>
      </c>
      <c r="AP1155" s="96"/>
      <c r="AQ1155" s="42"/>
      <c r="AR1155" s="97"/>
      <c r="AT1155" s="96">
        <f t="shared" si="473"/>
        <v>0</v>
      </c>
      <c r="AU1155" s="42">
        <f t="shared" si="473"/>
        <v>0</v>
      </c>
      <c r="AV1155" s="97">
        <f t="shared" si="473"/>
        <v>0</v>
      </c>
      <c r="BC1155" s="32">
        <f t="shared" si="474"/>
        <v>0</v>
      </c>
      <c r="BE1155" s="23">
        <v>9</v>
      </c>
      <c r="BF1155" s="23">
        <v>2</v>
      </c>
      <c r="BG1155" s="23">
        <f t="shared" si="475"/>
        <v>9</v>
      </c>
    </row>
    <row r="1156" spans="3:59" ht="15" hidden="1" customHeight="1" x14ac:dyDescent="0.3">
      <c r="C1156" s="40" t="s">
        <v>22</v>
      </c>
      <c r="D1156" s="34" t="s">
        <v>2</v>
      </c>
      <c r="E1156" s="35" t="s">
        <v>2</v>
      </c>
      <c r="F1156" s="96">
        <v>0</v>
      </c>
      <c r="G1156" s="42">
        <v>0</v>
      </c>
      <c r="H1156" s="97">
        <v>0</v>
      </c>
      <c r="I1156" s="96">
        <v>0</v>
      </c>
      <c r="J1156" s="42">
        <v>0</v>
      </c>
      <c r="K1156" s="97">
        <v>0</v>
      </c>
      <c r="L1156" s="96">
        <v>0</v>
      </c>
      <c r="M1156" s="42">
        <v>0</v>
      </c>
      <c r="N1156" s="97">
        <v>0</v>
      </c>
      <c r="O1156" s="96">
        <v>0</v>
      </c>
      <c r="P1156" s="42">
        <v>0</v>
      </c>
      <c r="Q1156" s="97">
        <v>0</v>
      </c>
      <c r="R1156" s="96">
        <v>0</v>
      </c>
      <c r="S1156" s="42">
        <v>0</v>
      </c>
      <c r="T1156" s="97">
        <v>0</v>
      </c>
      <c r="U1156" s="96">
        <v>0</v>
      </c>
      <c r="V1156" s="42">
        <v>0</v>
      </c>
      <c r="W1156" s="97">
        <v>0</v>
      </c>
      <c r="X1156" s="96">
        <v>0</v>
      </c>
      <c r="Y1156" s="42">
        <v>0</v>
      </c>
      <c r="Z1156" s="97">
        <v>0</v>
      </c>
      <c r="AA1156" s="96">
        <v>0</v>
      </c>
      <c r="AB1156" s="42">
        <v>0</v>
      </c>
      <c r="AC1156" s="97">
        <v>0</v>
      </c>
      <c r="AD1156" s="96">
        <v>0</v>
      </c>
      <c r="AE1156" s="42">
        <v>0</v>
      </c>
      <c r="AF1156" s="97">
        <v>0</v>
      </c>
      <c r="AG1156" s="96">
        <v>0</v>
      </c>
      <c r="AH1156" s="42">
        <v>0</v>
      </c>
      <c r="AI1156" s="97">
        <v>0</v>
      </c>
      <c r="AJ1156" s="96">
        <v>0</v>
      </c>
      <c r="AK1156" s="42">
        <v>0</v>
      </c>
      <c r="AL1156" s="97">
        <v>0</v>
      </c>
      <c r="AM1156" s="96">
        <v>0</v>
      </c>
      <c r="AN1156" s="42">
        <v>0</v>
      </c>
      <c r="AO1156" s="97">
        <v>0</v>
      </c>
      <c r="AP1156" s="96"/>
      <c r="AQ1156" s="42"/>
      <c r="AR1156" s="97"/>
      <c r="AT1156" s="96">
        <f t="shared" si="473"/>
        <v>0</v>
      </c>
      <c r="AU1156" s="42">
        <f t="shared" si="473"/>
        <v>0</v>
      </c>
      <c r="AV1156" s="97">
        <f t="shared" si="473"/>
        <v>0</v>
      </c>
      <c r="BC1156" s="32">
        <f t="shared" si="474"/>
        <v>0</v>
      </c>
      <c r="BE1156" s="23">
        <v>9</v>
      </c>
      <c r="BF1156" s="23">
        <v>2</v>
      </c>
      <c r="BG1156" s="23">
        <f t="shared" si="475"/>
        <v>10</v>
      </c>
    </row>
    <row r="1157" spans="3:59" ht="15" customHeight="1" x14ac:dyDescent="0.3">
      <c r="C1157" s="40" t="s">
        <v>23</v>
      </c>
      <c r="D1157" s="34" t="s">
        <v>833</v>
      </c>
      <c r="E1157" s="35" t="s">
        <v>1075</v>
      </c>
      <c r="F1157" s="96">
        <v>0</v>
      </c>
      <c r="G1157" s="42">
        <v>0</v>
      </c>
      <c r="H1157" s="97">
        <v>0</v>
      </c>
      <c r="I1157" s="96">
        <v>0</v>
      </c>
      <c r="J1157" s="42">
        <v>0</v>
      </c>
      <c r="K1157" s="97">
        <v>0</v>
      </c>
      <c r="L1157" s="96">
        <v>0</v>
      </c>
      <c r="M1157" s="42">
        <v>0</v>
      </c>
      <c r="N1157" s="97">
        <v>0</v>
      </c>
      <c r="O1157" s="96">
        <v>0</v>
      </c>
      <c r="P1157" s="42">
        <v>0</v>
      </c>
      <c r="Q1157" s="97">
        <v>0</v>
      </c>
      <c r="R1157" s="96">
        <v>2840</v>
      </c>
      <c r="S1157" s="42">
        <v>2967</v>
      </c>
      <c r="T1157" s="97">
        <v>3103</v>
      </c>
      <c r="U1157" s="96">
        <v>0</v>
      </c>
      <c r="V1157" s="42">
        <v>0</v>
      </c>
      <c r="W1157" s="97">
        <v>0</v>
      </c>
      <c r="X1157" s="96">
        <v>0</v>
      </c>
      <c r="Y1157" s="42">
        <v>0</v>
      </c>
      <c r="Z1157" s="97">
        <v>0</v>
      </c>
      <c r="AA1157" s="96">
        <v>0</v>
      </c>
      <c r="AB1157" s="42">
        <v>0</v>
      </c>
      <c r="AC1157" s="97">
        <v>0</v>
      </c>
      <c r="AD1157" s="96">
        <v>0</v>
      </c>
      <c r="AE1157" s="42">
        <v>0</v>
      </c>
      <c r="AF1157" s="97">
        <v>0</v>
      </c>
      <c r="AG1157" s="96">
        <v>0</v>
      </c>
      <c r="AH1157" s="42">
        <v>0</v>
      </c>
      <c r="AI1157" s="97">
        <v>0</v>
      </c>
      <c r="AJ1157" s="96">
        <v>0</v>
      </c>
      <c r="AK1157" s="42">
        <v>0</v>
      </c>
      <c r="AL1157" s="97">
        <v>0</v>
      </c>
      <c r="AM1157" s="96">
        <v>0</v>
      </c>
      <c r="AN1157" s="42">
        <v>0</v>
      </c>
      <c r="AO1157" s="97">
        <v>0</v>
      </c>
      <c r="AP1157" s="96"/>
      <c r="AQ1157" s="42"/>
      <c r="AR1157" s="97"/>
      <c r="AT1157" s="96">
        <f t="shared" si="473"/>
        <v>2840</v>
      </c>
      <c r="AU1157" s="42">
        <f t="shared" si="473"/>
        <v>2967</v>
      </c>
      <c r="AV1157" s="97">
        <f t="shared" si="473"/>
        <v>3103</v>
      </c>
      <c r="BC1157" s="32">
        <f t="shared" si="474"/>
        <v>1</v>
      </c>
      <c r="BE1157" s="23">
        <v>9</v>
      </c>
      <c r="BF1157" s="23">
        <v>3</v>
      </c>
      <c r="BG1157" s="23">
        <f t="shared" si="475"/>
        <v>1</v>
      </c>
    </row>
    <row r="1158" spans="3:59" ht="15" customHeight="1" x14ac:dyDescent="0.3">
      <c r="C1158" s="50" t="str">
        <f>IF(LEN(E1157)&lt;1,"","Total: " &amp; LEFT(E1157,LEN(E1157)-21) &amp; "Municipalities")</f>
        <v>Total: West Coast Municipalities</v>
      </c>
      <c r="D1158" s="51"/>
      <c r="E1158" s="52"/>
      <c r="F1158" s="63">
        <f>SUM(F1147:F1157)</f>
        <v>109564</v>
      </c>
      <c r="G1158" s="54">
        <f>SUM(G1147:G1157)</f>
        <v>108725</v>
      </c>
      <c r="H1158" s="64">
        <f>SUM(H1147:H1157)</f>
        <v>116470</v>
      </c>
      <c r="I1158" s="63">
        <f t="shared" ref="I1158:Q1158" si="476">SUM(I1147:I1157)</f>
        <v>0</v>
      </c>
      <c r="J1158" s="54">
        <f t="shared" si="476"/>
        <v>0</v>
      </c>
      <c r="K1158" s="64">
        <f t="shared" si="476"/>
        <v>0</v>
      </c>
      <c r="L1158" s="63">
        <f t="shared" si="476"/>
        <v>0</v>
      </c>
      <c r="M1158" s="54">
        <f t="shared" si="476"/>
        <v>0</v>
      </c>
      <c r="N1158" s="64">
        <f t="shared" si="476"/>
        <v>0</v>
      </c>
      <c r="O1158" s="63">
        <f t="shared" si="476"/>
        <v>62113</v>
      </c>
      <c r="P1158" s="54">
        <f t="shared" si="476"/>
        <v>55400</v>
      </c>
      <c r="Q1158" s="64">
        <f t="shared" si="476"/>
        <v>49241</v>
      </c>
      <c r="R1158" s="63">
        <f>SUM(R1147:R1157)</f>
        <v>2840</v>
      </c>
      <c r="S1158" s="54">
        <f>SUM(S1147:S1157)</f>
        <v>2967</v>
      </c>
      <c r="T1158" s="64">
        <f>SUM(T1147:T1157)</f>
        <v>3103</v>
      </c>
      <c r="U1158" s="63">
        <f t="shared" ref="U1158:AL1158" si="477">SUM(U1147:U1157)</f>
        <v>0</v>
      </c>
      <c r="V1158" s="54">
        <f t="shared" si="477"/>
        <v>0</v>
      </c>
      <c r="W1158" s="64">
        <f t="shared" si="477"/>
        <v>0</v>
      </c>
      <c r="X1158" s="63">
        <f t="shared" si="477"/>
        <v>20000</v>
      </c>
      <c r="Y1158" s="54">
        <f t="shared" si="477"/>
        <v>53000</v>
      </c>
      <c r="Z1158" s="64">
        <f t="shared" si="477"/>
        <v>65000</v>
      </c>
      <c r="AA1158" s="63">
        <f t="shared" si="477"/>
        <v>0</v>
      </c>
      <c r="AB1158" s="54">
        <f t="shared" si="477"/>
        <v>0</v>
      </c>
      <c r="AC1158" s="64">
        <f t="shared" si="477"/>
        <v>0</v>
      </c>
      <c r="AD1158" s="63">
        <f t="shared" si="477"/>
        <v>0</v>
      </c>
      <c r="AE1158" s="54">
        <f t="shared" si="477"/>
        <v>0</v>
      </c>
      <c r="AF1158" s="64">
        <f t="shared" si="477"/>
        <v>0</v>
      </c>
      <c r="AG1158" s="63">
        <f t="shared" si="477"/>
        <v>0</v>
      </c>
      <c r="AH1158" s="54">
        <f t="shared" si="477"/>
        <v>0</v>
      </c>
      <c r="AI1158" s="64">
        <f t="shared" si="477"/>
        <v>0</v>
      </c>
      <c r="AJ1158" s="63">
        <f t="shared" si="477"/>
        <v>0</v>
      </c>
      <c r="AK1158" s="54">
        <f t="shared" si="477"/>
        <v>0</v>
      </c>
      <c r="AL1158" s="64">
        <f t="shared" si="477"/>
        <v>0</v>
      </c>
      <c r="AM1158" s="63">
        <f>SUM(AM1147:AM1157)</f>
        <v>0</v>
      </c>
      <c r="AN1158" s="54">
        <f>SUM(AN1147:AN1157)</f>
        <v>0</v>
      </c>
      <c r="AO1158" s="64">
        <f>SUM(AO1147:AO1157)</f>
        <v>0</v>
      </c>
      <c r="AP1158" s="63"/>
      <c r="AQ1158" s="54"/>
      <c r="AR1158" s="64"/>
      <c r="AT1158" s="63">
        <f t="shared" ref="AT1158:AV1158" si="478">SUM(AT1147:AT1157)</f>
        <v>194517</v>
      </c>
      <c r="AU1158" s="54">
        <f t="shared" si="478"/>
        <v>220092</v>
      </c>
      <c r="AV1158" s="64">
        <f t="shared" si="478"/>
        <v>233814</v>
      </c>
      <c r="BC1158" s="32">
        <f>IF(SUM(BC1147:BC1157)=0,0,1)</f>
        <v>1</v>
      </c>
    </row>
    <row r="1159" spans="3:59" ht="15" customHeight="1" x14ac:dyDescent="0.3">
      <c r="C1159" s="40"/>
      <c r="D1159" s="34"/>
      <c r="E1159" s="35"/>
      <c r="F1159" s="96"/>
      <c r="G1159" s="42"/>
      <c r="H1159" s="97"/>
      <c r="I1159" s="96"/>
      <c r="J1159" s="42"/>
      <c r="K1159" s="97"/>
      <c r="L1159" s="96"/>
      <c r="M1159" s="42"/>
      <c r="N1159" s="97"/>
      <c r="O1159" s="96"/>
      <c r="P1159" s="42"/>
      <c r="Q1159" s="97"/>
      <c r="R1159" s="96"/>
      <c r="S1159" s="42"/>
      <c r="T1159" s="97"/>
      <c r="U1159" s="96"/>
      <c r="V1159" s="42"/>
      <c r="W1159" s="97"/>
      <c r="X1159" s="96"/>
      <c r="Y1159" s="42"/>
      <c r="Z1159" s="97"/>
      <c r="AA1159" s="96"/>
      <c r="AB1159" s="42"/>
      <c r="AC1159" s="97"/>
      <c r="AD1159" s="96"/>
      <c r="AE1159" s="42"/>
      <c r="AF1159" s="97"/>
      <c r="AG1159" s="96"/>
      <c r="AH1159" s="42"/>
      <c r="AI1159" s="97"/>
      <c r="AJ1159" s="96"/>
      <c r="AK1159" s="42"/>
      <c r="AL1159" s="97"/>
      <c r="AM1159" s="96"/>
      <c r="AN1159" s="42"/>
      <c r="AO1159" s="97"/>
      <c r="AP1159" s="96"/>
      <c r="AQ1159" s="42"/>
      <c r="AR1159" s="97"/>
      <c r="AT1159" s="96"/>
      <c r="AU1159" s="42"/>
      <c r="AV1159" s="97"/>
      <c r="BC1159" s="32">
        <f>IF(BC1158=0,0,1)</f>
        <v>1</v>
      </c>
    </row>
    <row r="1160" spans="3:59" ht="15" customHeight="1" x14ac:dyDescent="0.3">
      <c r="C1160" s="40" t="s">
        <v>22</v>
      </c>
      <c r="D1160" s="34" t="s">
        <v>834</v>
      </c>
      <c r="E1160" s="35" t="s">
        <v>1077</v>
      </c>
      <c r="F1160" s="96">
        <v>25630</v>
      </c>
      <c r="G1160" s="42">
        <v>26709</v>
      </c>
      <c r="H1160" s="97">
        <v>28718</v>
      </c>
      <c r="I1160" s="96">
        <v>0</v>
      </c>
      <c r="J1160" s="42">
        <v>0</v>
      </c>
      <c r="K1160" s="97">
        <v>0</v>
      </c>
      <c r="L1160" s="96">
        <v>3500</v>
      </c>
      <c r="M1160" s="42">
        <v>4000</v>
      </c>
      <c r="N1160" s="97">
        <v>0</v>
      </c>
      <c r="O1160" s="96">
        <v>0</v>
      </c>
      <c r="P1160" s="42">
        <v>660</v>
      </c>
      <c r="Q1160" s="97">
        <v>596</v>
      </c>
      <c r="R1160" s="96">
        <v>0</v>
      </c>
      <c r="S1160" s="42">
        <v>0</v>
      </c>
      <c r="T1160" s="97">
        <v>0</v>
      </c>
      <c r="U1160" s="96">
        <v>0</v>
      </c>
      <c r="V1160" s="42">
        <v>0</v>
      </c>
      <c r="W1160" s="97">
        <v>0</v>
      </c>
      <c r="X1160" s="96">
        <v>15000</v>
      </c>
      <c r="Y1160" s="42">
        <v>0</v>
      </c>
      <c r="Z1160" s="97">
        <v>0</v>
      </c>
      <c r="AA1160" s="96">
        <v>0</v>
      </c>
      <c r="AB1160" s="42">
        <v>0</v>
      </c>
      <c r="AC1160" s="97">
        <v>0</v>
      </c>
      <c r="AD1160" s="96">
        <v>0</v>
      </c>
      <c r="AE1160" s="42">
        <v>0</v>
      </c>
      <c r="AF1160" s="97">
        <v>0</v>
      </c>
      <c r="AG1160" s="96">
        <v>0</v>
      </c>
      <c r="AH1160" s="42">
        <v>0</v>
      </c>
      <c r="AI1160" s="97">
        <v>0</v>
      </c>
      <c r="AJ1160" s="96">
        <v>0</v>
      </c>
      <c r="AK1160" s="42">
        <v>0</v>
      </c>
      <c r="AL1160" s="97">
        <v>0</v>
      </c>
      <c r="AM1160" s="96">
        <v>0</v>
      </c>
      <c r="AN1160" s="42">
        <v>0</v>
      </c>
      <c r="AO1160" s="97">
        <v>0</v>
      </c>
      <c r="AP1160" s="96"/>
      <c r="AQ1160" s="42"/>
      <c r="AR1160" s="97"/>
      <c r="AT1160" s="96">
        <f t="shared" ref="AT1160:AV1170" si="479">F1160+I1160+L1160+O1160+R1160+U1160+X1160+AA1160+AD1160+AG1160+AJ1160+AM1160+AP1160</f>
        <v>44130</v>
      </c>
      <c r="AU1160" s="42">
        <f t="shared" si="479"/>
        <v>31369</v>
      </c>
      <c r="AV1160" s="97">
        <f t="shared" si="479"/>
        <v>29314</v>
      </c>
      <c r="BC1160" s="32">
        <f t="shared" ref="BC1160:BC1170" si="480">IF(LEN(E1160)&lt;2,0,1)</f>
        <v>1</v>
      </c>
      <c r="BE1160" s="23">
        <v>9</v>
      </c>
      <c r="BF1160" s="23">
        <v>4</v>
      </c>
      <c r="BG1160" s="23">
        <v>1</v>
      </c>
    </row>
    <row r="1161" spans="3:59" ht="15" customHeight="1" x14ac:dyDescent="0.3">
      <c r="C1161" s="40" t="s">
        <v>22</v>
      </c>
      <c r="D1161" s="34" t="s">
        <v>835</v>
      </c>
      <c r="E1161" s="35" t="s">
        <v>1076</v>
      </c>
      <c r="F1161" s="96">
        <v>0</v>
      </c>
      <c r="G1161" s="42">
        <v>0</v>
      </c>
      <c r="H1161" s="97">
        <v>0</v>
      </c>
      <c r="I1161" s="96">
        <v>0</v>
      </c>
      <c r="J1161" s="42">
        <v>0</v>
      </c>
      <c r="K1161" s="97">
        <v>0</v>
      </c>
      <c r="L1161" s="96">
        <v>0</v>
      </c>
      <c r="M1161" s="42">
        <v>0</v>
      </c>
      <c r="N1161" s="97">
        <v>0</v>
      </c>
      <c r="O1161" s="96">
        <v>3340</v>
      </c>
      <c r="P1161" s="42">
        <v>13200</v>
      </c>
      <c r="Q1161" s="97">
        <v>11924</v>
      </c>
      <c r="R1161" s="96">
        <v>0</v>
      </c>
      <c r="S1161" s="42">
        <v>0</v>
      </c>
      <c r="T1161" s="97">
        <v>0</v>
      </c>
      <c r="U1161" s="96">
        <v>600000</v>
      </c>
      <c r="V1161" s="42">
        <v>490000</v>
      </c>
      <c r="W1161" s="97">
        <v>0</v>
      </c>
      <c r="X1161" s="96">
        <v>0</v>
      </c>
      <c r="Y1161" s="42">
        <v>0</v>
      </c>
      <c r="Z1161" s="97">
        <v>0</v>
      </c>
      <c r="AA1161" s="96">
        <v>60815.049214308347</v>
      </c>
      <c r="AB1161" s="42">
        <v>42176.367930317501</v>
      </c>
      <c r="AC1161" s="97">
        <v>45743.336664304465</v>
      </c>
      <c r="AD1161" s="96">
        <v>30000</v>
      </c>
      <c r="AE1161" s="42">
        <v>15000</v>
      </c>
      <c r="AF1161" s="97">
        <v>1000</v>
      </c>
      <c r="AG1161" s="96">
        <v>0</v>
      </c>
      <c r="AH1161" s="42">
        <v>0</v>
      </c>
      <c r="AI1161" s="97">
        <v>0</v>
      </c>
      <c r="AJ1161" s="96">
        <v>0</v>
      </c>
      <c r="AK1161" s="42">
        <v>0</v>
      </c>
      <c r="AL1161" s="97">
        <v>0</v>
      </c>
      <c r="AM1161" s="96">
        <v>0</v>
      </c>
      <c r="AN1161" s="42">
        <v>0</v>
      </c>
      <c r="AO1161" s="97">
        <v>0</v>
      </c>
      <c r="AP1161" s="96"/>
      <c r="AQ1161" s="42"/>
      <c r="AR1161" s="97"/>
      <c r="AT1161" s="96">
        <f t="shared" si="479"/>
        <v>694155.04921430838</v>
      </c>
      <c r="AU1161" s="42">
        <f t="shared" si="479"/>
        <v>560376.36793031753</v>
      </c>
      <c r="AV1161" s="97">
        <f t="shared" si="479"/>
        <v>58667.336664304465</v>
      </c>
      <c r="BC1161" s="32">
        <f t="shared" si="480"/>
        <v>1</v>
      </c>
      <c r="BE1161" s="23">
        <v>9</v>
      </c>
      <c r="BF1161" s="23">
        <v>4</v>
      </c>
      <c r="BG1161" s="23">
        <f>IF(BF1161=BF1160,BG1160+1,1)</f>
        <v>2</v>
      </c>
    </row>
    <row r="1162" spans="3:59" ht="15" customHeight="1" x14ac:dyDescent="0.3">
      <c r="C1162" s="40" t="s">
        <v>22</v>
      </c>
      <c r="D1162" s="34" t="s">
        <v>836</v>
      </c>
      <c r="E1162" s="35" t="s">
        <v>1078</v>
      </c>
      <c r="F1162" s="96">
        <v>0</v>
      </c>
      <c r="G1162" s="42">
        <v>0</v>
      </c>
      <c r="H1162" s="97">
        <v>0</v>
      </c>
      <c r="I1162" s="96">
        <v>0</v>
      </c>
      <c r="J1162" s="42">
        <v>0</v>
      </c>
      <c r="K1162" s="97">
        <v>0</v>
      </c>
      <c r="L1162" s="96">
        <v>5000</v>
      </c>
      <c r="M1162" s="42">
        <v>5000</v>
      </c>
      <c r="N1162" s="97">
        <v>5000</v>
      </c>
      <c r="O1162" s="96">
        <v>5056</v>
      </c>
      <c r="P1162" s="42">
        <v>11000</v>
      </c>
      <c r="Q1162" s="97">
        <v>9943</v>
      </c>
      <c r="R1162" s="96">
        <v>0</v>
      </c>
      <c r="S1162" s="42">
        <v>0</v>
      </c>
      <c r="T1162" s="97">
        <v>0</v>
      </c>
      <c r="U1162" s="96">
        <v>0</v>
      </c>
      <c r="V1162" s="42">
        <v>0</v>
      </c>
      <c r="W1162" s="97">
        <v>0</v>
      </c>
      <c r="X1162" s="96">
        <v>0</v>
      </c>
      <c r="Y1162" s="42">
        <v>0</v>
      </c>
      <c r="Z1162" s="97">
        <v>0</v>
      </c>
      <c r="AA1162" s="96">
        <v>64494.745029348218</v>
      </c>
      <c r="AB1162" s="42">
        <v>42969.322218501526</v>
      </c>
      <c r="AC1162" s="97">
        <v>46603.353226748484</v>
      </c>
      <c r="AD1162" s="96">
        <v>0</v>
      </c>
      <c r="AE1162" s="42">
        <v>0</v>
      </c>
      <c r="AF1162" s="97">
        <v>0</v>
      </c>
      <c r="AG1162" s="96">
        <v>0</v>
      </c>
      <c r="AH1162" s="42">
        <v>0</v>
      </c>
      <c r="AI1162" s="97">
        <v>0</v>
      </c>
      <c r="AJ1162" s="96">
        <v>0</v>
      </c>
      <c r="AK1162" s="42">
        <v>0</v>
      </c>
      <c r="AL1162" s="97">
        <v>0</v>
      </c>
      <c r="AM1162" s="96">
        <v>0</v>
      </c>
      <c r="AN1162" s="42">
        <v>0</v>
      </c>
      <c r="AO1162" s="97">
        <v>0</v>
      </c>
      <c r="AP1162" s="96"/>
      <c r="AQ1162" s="42"/>
      <c r="AR1162" s="97"/>
      <c r="AT1162" s="96">
        <f t="shared" si="479"/>
        <v>74550.745029348211</v>
      </c>
      <c r="AU1162" s="42">
        <f t="shared" si="479"/>
        <v>58969.322218501526</v>
      </c>
      <c r="AV1162" s="97">
        <f t="shared" si="479"/>
        <v>61546.353226748484</v>
      </c>
      <c r="BC1162" s="32">
        <f t="shared" si="480"/>
        <v>1</v>
      </c>
      <c r="BE1162" s="23">
        <v>9</v>
      </c>
      <c r="BF1162" s="23">
        <v>4</v>
      </c>
      <c r="BG1162" s="23">
        <f t="shared" ref="BG1162:BG1170" si="481">IF(BF1162=BF1161,BG1161+1,1)</f>
        <v>3</v>
      </c>
    </row>
    <row r="1163" spans="3:59" ht="15" customHeight="1" x14ac:dyDescent="0.3">
      <c r="C1163" s="40" t="s">
        <v>22</v>
      </c>
      <c r="D1163" s="34" t="s">
        <v>837</v>
      </c>
      <c r="E1163" s="35" t="s">
        <v>1081</v>
      </c>
      <c r="F1163" s="96">
        <v>39790</v>
      </c>
      <c r="G1163" s="42">
        <v>41609</v>
      </c>
      <c r="H1163" s="97">
        <v>44996</v>
      </c>
      <c r="I1163" s="96">
        <v>0</v>
      </c>
      <c r="J1163" s="42">
        <v>0</v>
      </c>
      <c r="K1163" s="97">
        <v>0</v>
      </c>
      <c r="L1163" s="96">
        <v>0</v>
      </c>
      <c r="M1163" s="42">
        <v>0</v>
      </c>
      <c r="N1163" s="97">
        <v>0</v>
      </c>
      <c r="O1163" s="96">
        <v>14620</v>
      </c>
      <c r="P1163" s="42">
        <v>19431</v>
      </c>
      <c r="Q1163" s="97">
        <v>17518</v>
      </c>
      <c r="R1163" s="96">
        <v>0</v>
      </c>
      <c r="S1163" s="42">
        <v>0</v>
      </c>
      <c r="T1163" s="97">
        <v>0</v>
      </c>
      <c r="U1163" s="96">
        <v>0</v>
      </c>
      <c r="V1163" s="42">
        <v>0</v>
      </c>
      <c r="W1163" s="97">
        <v>0</v>
      </c>
      <c r="X1163" s="96">
        <v>0</v>
      </c>
      <c r="Y1163" s="42">
        <v>0</v>
      </c>
      <c r="Z1163" s="97">
        <v>0</v>
      </c>
      <c r="AA1163" s="96">
        <v>0</v>
      </c>
      <c r="AB1163" s="42">
        <v>0</v>
      </c>
      <c r="AC1163" s="97">
        <v>0</v>
      </c>
      <c r="AD1163" s="96">
        <v>0</v>
      </c>
      <c r="AE1163" s="42">
        <v>0</v>
      </c>
      <c r="AF1163" s="97">
        <v>0</v>
      </c>
      <c r="AG1163" s="96">
        <v>0</v>
      </c>
      <c r="AH1163" s="42">
        <v>0</v>
      </c>
      <c r="AI1163" s="97">
        <v>0</v>
      </c>
      <c r="AJ1163" s="96">
        <v>0</v>
      </c>
      <c r="AK1163" s="42">
        <v>0</v>
      </c>
      <c r="AL1163" s="97">
        <v>0</v>
      </c>
      <c r="AM1163" s="96">
        <v>0</v>
      </c>
      <c r="AN1163" s="42">
        <v>0</v>
      </c>
      <c r="AO1163" s="97">
        <v>0</v>
      </c>
      <c r="AP1163" s="96"/>
      <c r="AQ1163" s="42"/>
      <c r="AR1163" s="97"/>
      <c r="AT1163" s="96">
        <f t="shared" si="479"/>
        <v>54410</v>
      </c>
      <c r="AU1163" s="42">
        <f t="shared" si="479"/>
        <v>61040</v>
      </c>
      <c r="AV1163" s="97">
        <f t="shared" si="479"/>
        <v>62514</v>
      </c>
      <c r="BC1163" s="32">
        <f t="shared" si="480"/>
        <v>1</v>
      </c>
      <c r="BE1163" s="23">
        <v>9</v>
      </c>
      <c r="BF1163" s="23">
        <v>4</v>
      </c>
      <c r="BG1163" s="23">
        <f t="shared" si="481"/>
        <v>4</v>
      </c>
    </row>
    <row r="1164" spans="3:59" ht="15" customHeight="1" x14ac:dyDescent="0.3">
      <c r="C1164" s="40" t="s">
        <v>22</v>
      </c>
      <c r="D1164" s="34" t="s">
        <v>838</v>
      </c>
      <c r="E1164" s="35" t="s">
        <v>1080</v>
      </c>
      <c r="F1164" s="96">
        <v>25096</v>
      </c>
      <c r="G1164" s="42">
        <v>26147</v>
      </c>
      <c r="H1164" s="97">
        <v>28103</v>
      </c>
      <c r="I1164" s="96">
        <v>0</v>
      </c>
      <c r="J1164" s="42">
        <v>0</v>
      </c>
      <c r="K1164" s="97">
        <v>0</v>
      </c>
      <c r="L1164" s="96">
        <v>0</v>
      </c>
      <c r="M1164" s="42">
        <v>0</v>
      </c>
      <c r="N1164" s="97">
        <v>0</v>
      </c>
      <c r="O1164" s="96">
        <v>2925</v>
      </c>
      <c r="P1164" s="42">
        <v>2980</v>
      </c>
      <c r="Q1164" s="97">
        <v>3500</v>
      </c>
      <c r="R1164" s="96">
        <v>0</v>
      </c>
      <c r="S1164" s="42">
        <v>0</v>
      </c>
      <c r="T1164" s="97">
        <v>0</v>
      </c>
      <c r="U1164" s="96">
        <v>0</v>
      </c>
      <c r="V1164" s="42">
        <v>0</v>
      </c>
      <c r="W1164" s="97">
        <v>0</v>
      </c>
      <c r="X1164" s="96">
        <v>0</v>
      </c>
      <c r="Y1164" s="42">
        <v>0</v>
      </c>
      <c r="Z1164" s="97">
        <v>0</v>
      </c>
      <c r="AA1164" s="96">
        <v>0</v>
      </c>
      <c r="AB1164" s="42">
        <v>0</v>
      </c>
      <c r="AC1164" s="97">
        <v>0</v>
      </c>
      <c r="AD1164" s="96">
        <v>1000</v>
      </c>
      <c r="AE1164" s="42">
        <v>1000</v>
      </c>
      <c r="AF1164" s="97">
        <v>1000</v>
      </c>
      <c r="AG1164" s="96">
        <v>0</v>
      </c>
      <c r="AH1164" s="42">
        <v>0</v>
      </c>
      <c r="AI1164" s="97">
        <v>0</v>
      </c>
      <c r="AJ1164" s="96">
        <v>0</v>
      </c>
      <c r="AK1164" s="42">
        <v>0</v>
      </c>
      <c r="AL1164" s="97">
        <v>0</v>
      </c>
      <c r="AM1164" s="96">
        <v>0</v>
      </c>
      <c r="AN1164" s="42">
        <v>0</v>
      </c>
      <c r="AO1164" s="97">
        <v>0</v>
      </c>
      <c r="AP1164" s="96"/>
      <c r="AQ1164" s="42"/>
      <c r="AR1164" s="97"/>
      <c r="AT1164" s="96">
        <f t="shared" si="479"/>
        <v>29021</v>
      </c>
      <c r="AU1164" s="42">
        <f t="shared" si="479"/>
        <v>30127</v>
      </c>
      <c r="AV1164" s="97">
        <f t="shared" si="479"/>
        <v>32603</v>
      </c>
      <c r="BC1164" s="32">
        <f t="shared" si="480"/>
        <v>1</v>
      </c>
      <c r="BE1164" s="23">
        <v>9</v>
      </c>
      <c r="BF1164" s="23">
        <v>4</v>
      </c>
      <c r="BG1164" s="23">
        <f t="shared" si="481"/>
        <v>5</v>
      </c>
    </row>
    <row r="1165" spans="3:59" ht="15" hidden="1" customHeight="1" x14ac:dyDescent="0.3">
      <c r="C1165" s="40" t="s">
        <v>22</v>
      </c>
      <c r="D1165" s="34" t="s">
        <v>2</v>
      </c>
      <c r="E1165" s="35" t="s">
        <v>2</v>
      </c>
      <c r="F1165" s="96">
        <v>0</v>
      </c>
      <c r="G1165" s="42">
        <v>0</v>
      </c>
      <c r="H1165" s="97">
        <v>0</v>
      </c>
      <c r="I1165" s="96">
        <v>0</v>
      </c>
      <c r="J1165" s="42">
        <v>0</v>
      </c>
      <c r="K1165" s="97">
        <v>0</v>
      </c>
      <c r="L1165" s="96">
        <v>0</v>
      </c>
      <c r="M1165" s="42">
        <v>0</v>
      </c>
      <c r="N1165" s="97">
        <v>0</v>
      </c>
      <c r="O1165" s="96">
        <v>0</v>
      </c>
      <c r="P1165" s="42">
        <v>0</v>
      </c>
      <c r="Q1165" s="97">
        <v>0</v>
      </c>
      <c r="R1165" s="96">
        <v>0</v>
      </c>
      <c r="S1165" s="42">
        <v>0</v>
      </c>
      <c r="T1165" s="97">
        <v>0</v>
      </c>
      <c r="U1165" s="96">
        <v>0</v>
      </c>
      <c r="V1165" s="42">
        <v>0</v>
      </c>
      <c r="W1165" s="97">
        <v>0</v>
      </c>
      <c r="X1165" s="96">
        <v>0</v>
      </c>
      <c r="Y1165" s="42">
        <v>0</v>
      </c>
      <c r="Z1165" s="97">
        <v>0</v>
      </c>
      <c r="AA1165" s="96">
        <v>0</v>
      </c>
      <c r="AB1165" s="42">
        <v>0</v>
      </c>
      <c r="AC1165" s="97">
        <v>0</v>
      </c>
      <c r="AD1165" s="96">
        <v>0</v>
      </c>
      <c r="AE1165" s="42">
        <v>0</v>
      </c>
      <c r="AF1165" s="97">
        <v>0</v>
      </c>
      <c r="AG1165" s="96">
        <v>0</v>
      </c>
      <c r="AH1165" s="42">
        <v>0</v>
      </c>
      <c r="AI1165" s="97">
        <v>0</v>
      </c>
      <c r="AJ1165" s="96">
        <v>0</v>
      </c>
      <c r="AK1165" s="42">
        <v>0</v>
      </c>
      <c r="AL1165" s="97">
        <v>0</v>
      </c>
      <c r="AM1165" s="96">
        <v>0</v>
      </c>
      <c r="AN1165" s="42">
        <v>0</v>
      </c>
      <c r="AO1165" s="97">
        <v>0</v>
      </c>
      <c r="AP1165" s="96"/>
      <c r="AQ1165" s="42"/>
      <c r="AR1165" s="97"/>
      <c r="AT1165" s="96">
        <f t="shared" si="479"/>
        <v>0</v>
      </c>
      <c r="AU1165" s="42">
        <f t="shared" si="479"/>
        <v>0</v>
      </c>
      <c r="AV1165" s="97">
        <f t="shared" si="479"/>
        <v>0</v>
      </c>
      <c r="BC1165" s="32">
        <f t="shared" si="480"/>
        <v>0</v>
      </c>
      <c r="BE1165" s="23">
        <v>9</v>
      </c>
      <c r="BF1165" s="23">
        <v>4</v>
      </c>
      <c r="BG1165" s="23">
        <f t="shared" si="481"/>
        <v>6</v>
      </c>
    </row>
    <row r="1166" spans="3:59" ht="15" hidden="1" customHeight="1" x14ac:dyDescent="0.3">
      <c r="C1166" s="40" t="s">
        <v>22</v>
      </c>
      <c r="D1166" s="34" t="s">
        <v>2</v>
      </c>
      <c r="E1166" s="35" t="s">
        <v>2</v>
      </c>
      <c r="F1166" s="96">
        <v>0</v>
      </c>
      <c r="G1166" s="42">
        <v>0</v>
      </c>
      <c r="H1166" s="97">
        <v>0</v>
      </c>
      <c r="I1166" s="96">
        <v>0</v>
      </c>
      <c r="J1166" s="42">
        <v>0</v>
      </c>
      <c r="K1166" s="97">
        <v>0</v>
      </c>
      <c r="L1166" s="96">
        <v>0</v>
      </c>
      <c r="M1166" s="42">
        <v>0</v>
      </c>
      <c r="N1166" s="97">
        <v>0</v>
      </c>
      <c r="O1166" s="96">
        <v>0</v>
      </c>
      <c r="P1166" s="42">
        <v>0</v>
      </c>
      <c r="Q1166" s="97">
        <v>0</v>
      </c>
      <c r="R1166" s="96">
        <v>0</v>
      </c>
      <c r="S1166" s="42">
        <v>0</v>
      </c>
      <c r="T1166" s="97">
        <v>0</v>
      </c>
      <c r="U1166" s="96">
        <v>0</v>
      </c>
      <c r="V1166" s="42">
        <v>0</v>
      </c>
      <c r="W1166" s="97">
        <v>0</v>
      </c>
      <c r="X1166" s="96">
        <v>0</v>
      </c>
      <c r="Y1166" s="42">
        <v>0</v>
      </c>
      <c r="Z1166" s="97">
        <v>0</v>
      </c>
      <c r="AA1166" s="96">
        <v>0</v>
      </c>
      <c r="AB1166" s="42">
        <v>0</v>
      </c>
      <c r="AC1166" s="97">
        <v>0</v>
      </c>
      <c r="AD1166" s="96">
        <v>0</v>
      </c>
      <c r="AE1166" s="42">
        <v>0</v>
      </c>
      <c r="AF1166" s="97">
        <v>0</v>
      </c>
      <c r="AG1166" s="96">
        <v>0</v>
      </c>
      <c r="AH1166" s="42">
        <v>0</v>
      </c>
      <c r="AI1166" s="97">
        <v>0</v>
      </c>
      <c r="AJ1166" s="96">
        <v>0</v>
      </c>
      <c r="AK1166" s="42">
        <v>0</v>
      </c>
      <c r="AL1166" s="97">
        <v>0</v>
      </c>
      <c r="AM1166" s="96">
        <v>0</v>
      </c>
      <c r="AN1166" s="42">
        <v>0</v>
      </c>
      <c r="AO1166" s="97">
        <v>0</v>
      </c>
      <c r="AP1166" s="96"/>
      <c r="AQ1166" s="42"/>
      <c r="AR1166" s="97"/>
      <c r="AT1166" s="96">
        <f t="shared" si="479"/>
        <v>0</v>
      </c>
      <c r="AU1166" s="42">
        <f t="shared" si="479"/>
        <v>0</v>
      </c>
      <c r="AV1166" s="97">
        <f t="shared" si="479"/>
        <v>0</v>
      </c>
      <c r="BC1166" s="32">
        <f t="shared" si="480"/>
        <v>0</v>
      </c>
      <c r="BE1166" s="23">
        <v>9</v>
      </c>
      <c r="BF1166" s="23">
        <v>4</v>
      </c>
      <c r="BG1166" s="23">
        <f t="shared" si="481"/>
        <v>7</v>
      </c>
    </row>
    <row r="1167" spans="3:59" ht="15" hidden="1" customHeight="1" x14ac:dyDescent="0.3">
      <c r="C1167" s="40" t="s">
        <v>22</v>
      </c>
      <c r="D1167" s="34" t="s">
        <v>2</v>
      </c>
      <c r="E1167" s="35" t="s">
        <v>2</v>
      </c>
      <c r="F1167" s="96">
        <v>0</v>
      </c>
      <c r="G1167" s="42">
        <v>0</v>
      </c>
      <c r="H1167" s="97">
        <v>0</v>
      </c>
      <c r="I1167" s="96">
        <v>0</v>
      </c>
      <c r="J1167" s="42">
        <v>0</v>
      </c>
      <c r="K1167" s="97">
        <v>0</v>
      </c>
      <c r="L1167" s="96">
        <v>0</v>
      </c>
      <c r="M1167" s="42">
        <v>0</v>
      </c>
      <c r="N1167" s="97">
        <v>0</v>
      </c>
      <c r="O1167" s="96">
        <v>0</v>
      </c>
      <c r="P1167" s="42">
        <v>0</v>
      </c>
      <c r="Q1167" s="97">
        <v>0</v>
      </c>
      <c r="R1167" s="96">
        <v>0</v>
      </c>
      <c r="S1167" s="42">
        <v>0</v>
      </c>
      <c r="T1167" s="97">
        <v>0</v>
      </c>
      <c r="U1167" s="96">
        <v>0</v>
      </c>
      <c r="V1167" s="42">
        <v>0</v>
      </c>
      <c r="W1167" s="97">
        <v>0</v>
      </c>
      <c r="X1167" s="96">
        <v>0</v>
      </c>
      <c r="Y1167" s="42">
        <v>0</v>
      </c>
      <c r="Z1167" s="97">
        <v>0</v>
      </c>
      <c r="AA1167" s="96">
        <v>0</v>
      </c>
      <c r="AB1167" s="42">
        <v>0</v>
      </c>
      <c r="AC1167" s="97">
        <v>0</v>
      </c>
      <c r="AD1167" s="96">
        <v>0</v>
      </c>
      <c r="AE1167" s="42">
        <v>0</v>
      </c>
      <c r="AF1167" s="97">
        <v>0</v>
      </c>
      <c r="AG1167" s="96">
        <v>0</v>
      </c>
      <c r="AH1167" s="42">
        <v>0</v>
      </c>
      <c r="AI1167" s="97">
        <v>0</v>
      </c>
      <c r="AJ1167" s="96">
        <v>0</v>
      </c>
      <c r="AK1167" s="42">
        <v>0</v>
      </c>
      <c r="AL1167" s="97">
        <v>0</v>
      </c>
      <c r="AM1167" s="96">
        <v>0</v>
      </c>
      <c r="AN1167" s="42">
        <v>0</v>
      </c>
      <c r="AO1167" s="97">
        <v>0</v>
      </c>
      <c r="AP1167" s="96"/>
      <c r="AQ1167" s="42"/>
      <c r="AR1167" s="97"/>
      <c r="AT1167" s="96">
        <f t="shared" si="479"/>
        <v>0</v>
      </c>
      <c r="AU1167" s="42">
        <f t="shared" si="479"/>
        <v>0</v>
      </c>
      <c r="AV1167" s="97">
        <f t="shared" si="479"/>
        <v>0</v>
      </c>
      <c r="BC1167" s="32">
        <f t="shared" si="480"/>
        <v>0</v>
      </c>
      <c r="BE1167" s="23">
        <v>9</v>
      </c>
      <c r="BF1167" s="23">
        <v>4</v>
      </c>
      <c r="BG1167" s="23">
        <f t="shared" si="481"/>
        <v>8</v>
      </c>
    </row>
    <row r="1168" spans="3:59" ht="15" hidden="1" customHeight="1" x14ac:dyDescent="0.3">
      <c r="C1168" s="40" t="s">
        <v>22</v>
      </c>
      <c r="D1168" s="34" t="s">
        <v>2</v>
      </c>
      <c r="E1168" s="35" t="s">
        <v>2</v>
      </c>
      <c r="F1168" s="96">
        <v>0</v>
      </c>
      <c r="G1168" s="42">
        <v>0</v>
      </c>
      <c r="H1168" s="97">
        <v>0</v>
      </c>
      <c r="I1168" s="96">
        <v>0</v>
      </c>
      <c r="J1168" s="42">
        <v>0</v>
      </c>
      <c r="K1168" s="97">
        <v>0</v>
      </c>
      <c r="L1168" s="96">
        <v>0</v>
      </c>
      <c r="M1168" s="42">
        <v>0</v>
      </c>
      <c r="N1168" s="97">
        <v>0</v>
      </c>
      <c r="O1168" s="96">
        <v>0</v>
      </c>
      <c r="P1168" s="42">
        <v>0</v>
      </c>
      <c r="Q1168" s="97">
        <v>0</v>
      </c>
      <c r="R1168" s="96">
        <v>0</v>
      </c>
      <c r="S1168" s="42">
        <v>0</v>
      </c>
      <c r="T1168" s="97">
        <v>0</v>
      </c>
      <c r="U1168" s="96">
        <v>0</v>
      </c>
      <c r="V1168" s="42">
        <v>0</v>
      </c>
      <c r="W1168" s="97">
        <v>0</v>
      </c>
      <c r="X1168" s="96">
        <v>0</v>
      </c>
      <c r="Y1168" s="42">
        <v>0</v>
      </c>
      <c r="Z1168" s="97">
        <v>0</v>
      </c>
      <c r="AA1168" s="96">
        <v>0</v>
      </c>
      <c r="AB1168" s="42">
        <v>0</v>
      </c>
      <c r="AC1168" s="97">
        <v>0</v>
      </c>
      <c r="AD1168" s="96">
        <v>0</v>
      </c>
      <c r="AE1168" s="42">
        <v>0</v>
      </c>
      <c r="AF1168" s="97">
        <v>0</v>
      </c>
      <c r="AG1168" s="96">
        <v>0</v>
      </c>
      <c r="AH1168" s="42">
        <v>0</v>
      </c>
      <c r="AI1168" s="97">
        <v>0</v>
      </c>
      <c r="AJ1168" s="96">
        <v>0</v>
      </c>
      <c r="AK1168" s="42">
        <v>0</v>
      </c>
      <c r="AL1168" s="97">
        <v>0</v>
      </c>
      <c r="AM1168" s="96">
        <v>0</v>
      </c>
      <c r="AN1168" s="42">
        <v>0</v>
      </c>
      <c r="AO1168" s="97">
        <v>0</v>
      </c>
      <c r="AP1168" s="96"/>
      <c r="AQ1168" s="42"/>
      <c r="AR1168" s="97"/>
      <c r="AT1168" s="96">
        <f t="shared" si="479"/>
        <v>0</v>
      </c>
      <c r="AU1168" s="42">
        <f t="shared" si="479"/>
        <v>0</v>
      </c>
      <c r="AV1168" s="97">
        <f t="shared" si="479"/>
        <v>0</v>
      </c>
      <c r="BC1168" s="32">
        <f t="shared" si="480"/>
        <v>0</v>
      </c>
      <c r="BE1168" s="23">
        <v>9</v>
      </c>
      <c r="BF1168" s="23">
        <v>4</v>
      </c>
      <c r="BG1168" s="23">
        <f t="shared" si="481"/>
        <v>9</v>
      </c>
    </row>
    <row r="1169" spans="3:59" ht="15" hidden="1" customHeight="1" x14ac:dyDescent="0.3">
      <c r="C1169" s="40" t="s">
        <v>22</v>
      </c>
      <c r="D1169" s="34" t="s">
        <v>2</v>
      </c>
      <c r="E1169" s="35" t="s">
        <v>2</v>
      </c>
      <c r="F1169" s="96">
        <v>0</v>
      </c>
      <c r="G1169" s="42">
        <v>0</v>
      </c>
      <c r="H1169" s="97">
        <v>0</v>
      </c>
      <c r="I1169" s="96">
        <v>0</v>
      </c>
      <c r="J1169" s="42">
        <v>0</v>
      </c>
      <c r="K1169" s="97">
        <v>0</v>
      </c>
      <c r="L1169" s="96">
        <v>0</v>
      </c>
      <c r="M1169" s="42">
        <v>0</v>
      </c>
      <c r="N1169" s="97">
        <v>0</v>
      </c>
      <c r="O1169" s="96">
        <v>0</v>
      </c>
      <c r="P1169" s="42">
        <v>0</v>
      </c>
      <c r="Q1169" s="97">
        <v>0</v>
      </c>
      <c r="R1169" s="96">
        <v>0</v>
      </c>
      <c r="S1169" s="42">
        <v>0</v>
      </c>
      <c r="T1169" s="97">
        <v>0</v>
      </c>
      <c r="U1169" s="96">
        <v>0</v>
      </c>
      <c r="V1169" s="42">
        <v>0</v>
      </c>
      <c r="W1169" s="97">
        <v>0</v>
      </c>
      <c r="X1169" s="96">
        <v>0</v>
      </c>
      <c r="Y1169" s="42">
        <v>0</v>
      </c>
      <c r="Z1169" s="97">
        <v>0</v>
      </c>
      <c r="AA1169" s="96">
        <v>0</v>
      </c>
      <c r="AB1169" s="42">
        <v>0</v>
      </c>
      <c r="AC1169" s="97">
        <v>0</v>
      </c>
      <c r="AD1169" s="96">
        <v>0</v>
      </c>
      <c r="AE1169" s="42">
        <v>0</v>
      </c>
      <c r="AF1169" s="97">
        <v>0</v>
      </c>
      <c r="AG1169" s="96">
        <v>0</v>
      </c>
      <c r="AH1169" s="42">
        <v>0</v>
      </c>
      <c r="AI1169" s="97">
        <v>0</v>
      </c>
      <c r="AJ1169" s="96">
        <v>0</v>
      </c>
      <c r="AK1169" s="42">
        <v>0</v>
      </c>
      <c r="AL1169" s="97">
        <v>0</v>
      </c>
      <c r="AM1169" s="96">
        <v>0</v>
      </c>
      <c r="AN1169" s="42">
        <v>0</v>
      </c>
      <c r="AO1169" s="97">
        <v>0</v>
      </c>
      <c r="AP1169" s="96"/>
      <c r="AQ1169" s="42"/>
      <c r="AR1169" s="97"/>
      <c r="AT1169" s="96">
        <f t="shared" si="479"/>
        <v>0</v>
      </c>
      <c r="AU1169" s="42">
        <f t="shared" si="479"/>
        <v>0</v>
      </c>
      <c r="AV1169" s="97">
        <f t="shared" si="479"/>
        <v>0</v>
      </c>
      <c r="BC1169" s="32">
        <f t="shared" si="480"/>
        <v>0</v>
      </c>
      <c r="BE1169" s="23">
        <v>9</v>
      </c>
      <c r="BF1169" s="23">
        <v>4</v>
      </c>
      <c r="BG1169" s="23">
        <f t="shared" si="481"/>
        <v>10</v>
      </c>
    </row>
    <row r="1170" spans="3:59" ht="15" customHeight="1" x14ac:dyDescent="0.3">
      <c r="C1170" s="40" t="s">
        <v>23</v>
      </c>
      <c r="D1170" s="34" t="s">
        <v>839</v>
      </c>
      <c r="E1170" s="35" t="s">
        <v>1079</v>
      </c>
      <c r="F1170" s="96">
        <v>0</v>
      </c>
      <c r="G1170" s="42">
        <v>0</v>
      </c>
      <c r="H1170" s="97">
        <v>0</v>
      </c>
      <c r="I1170" s="96">
        <v>0</v>
      </c>
      <c r="J1170" s="42">
        <v>0</v>
      </c>
      <c r="K1170" s="97">
        <v>0</v>
      </c>
      <c r="L1170" s="96">
        <v>0</v>
      </c>
      <c r="M1170" s="42">
        <v>0</v>
      </c>
      <c r="N1170" s="97">
        <v>0</v>
      </c>
      <c r="O1170" s="96">
        <v>0</v>
      </c>
      <c r="P1170" s="42">
        <v>0</v>
      </c>
      <c r="Q1170" s="97">
        <v>0</v>
      </c>
      <c r="R1170" s="96">
        <v>3018</v>
      </c>
      <c r="S1170" s="42">
        <v>3153</v>
      </c>
      <c r="T1170" s="97">
        <v>3297</v>
      </c>
      <c r="U1170" s="96">
        <v>0</v>
      </c>
      <c r="V1170" s="42">
        <v>0</v>
      </c>
      <c r="W1170" s="97">
        <v>0</v>
      </c>
      <c r="X1170" s="96">
        <v>0</v>
      </c>
      <c r="Y1170" s="42">
        <v>0</v>
      </c>
      <c r="Z1170" s="97">
        <v>0</v>
      </c>
      <c r="AA1170" s="96">
        <v>0</v>
      </c>
      <c r="AB1170" s="42">
        <v>0</v>
      </c>
      <c r="AC1170" s="97">
        <v>0</v>
      </c>
      <c r="AD1170" s="96">
        <v>0</v>
      </c>
      <c r="AE1170" s="42">
        <v>0</v>
      </c>
      <c r="AF1170" s="97">
        <v>0</v>
      </c>
      <c r="AG1170" s="96">
        <v>0</v>
      </c>
      <c r="AH1170" s="42">
        <v>0</v>
      </c>
      <c r="AI1170" s="97">
        <v>0</v>
      </c>
      <c r="AJ1170" s="96">
        <v>0</v>
      </c>
      <c r="AK1170" s="42">
        <v>0</v>
      </c>
      <c r="AL1170" s="97">
        <v>0</v>
      </c>
      <c r="AM1170" s="96">
        <v>0</v>
      </c>
      <c r="AN1170" s="42">
        <v>0</v>
      </c>
      <c r="AO1170" s="97">
        <v>0</v>
      </c>
      <c r="AP1170" s="96"/>
      <c r="AQ1170" s="42"/>
      <c r="AR1170" s="97"/>
      <c r="AT1170" s="96">
        <f t="shared" si="479"/>
        <v>3018</v>
      </c>
      <c r="AU1170" s="42">
        <f t="shared" si="479"/>
        <v>3153</v>
      </c>
      <c r="AV1170" s="97">
        <f t="shared" si="479"/>
        <v>3297</v>
      </c>
      <c r="BC1170" s="32">
        <f t="shared" si="480"/>
        <v>1</v>
      </c>
      <c r="BE1170" s="23">
        <v>9</v>
      </c>
      <c r="BF1170" s="23">
        <v>5</v>
      </c>
      <c r="BG1170" s="23">
        <f t="shared" si="481"/>
        <v>1</v>
      </c>
    </row>
    <row r="1171" spans="3:59" ht="15" customHeight="1" x14ac:dyDescent="0.3">
      <c r="C1171" s="50" t="str">
        <f>IF(LEN(E1170)&lt;1,"","Total: " &amp; LEFT(E1170,LEN(E1170)-21) &amp; "Municipalities")</f>
        <v>Total: Cape Winelands Municipalities</v>
      </c>
      <c r="D1171" s="51"/>
      <c r="E1171" s="52"/>
      <c r="F1171" s="63">
        <f>SUM(F1160:F1170)</f>
        <v>90516</v>
      </c>
      <c r="G1171" s="54">
        <f>SUM(G1160:G1170)</f>
        <v>94465</v>
      </c>
      <c r="H1171" s="64">
        <f>SUM(H1160:H1170)</f>
        <v>101817</v>
      </c>
      <c r="I1171" s="63">
        <f t="shared" ref="I1171:Q1171" si="482">SUM(I1160:I1170)</f>
        <v>0</v>
      </c>
      <c r="J1171" s="54">
        <f t="shared" si="482"/>
        <v>0</v>
      </c>
      <c r="K1171" s="64">
        <f t="shared" si="482"/>
        <v>0</v>
      </c>
      <c r="L1171" s="63">
        <f t="shared" si="482"/>
        <v>8500</v>
      </c>
      <c r="M1171" s="54">
        <f t="shared" si="482"/>
        <v>9000</v>
      </c>
      <c r="N1171" s="64">
        <f t="shared" si="482"/>
        <v>5000</v>
      </c>
      <c r="O1171" s="63">
        <f t="shared" si="482"/>
        <v>25941</v>
      </c>
      <c r="P1171" s="54">
        <f t="shared" si="482"/>
        <v>47271</v>
      </c>
      <c r="Q1171" s="64">
        <f t="shared" si="482"/>
        <v>43481</v>
      </c>
      <c r="R1171" s="63">
        <f>SUM(R1160:R1170)</f>
        <v>3018</v>
      </c>
      <c r="S1171" s="54">
        <f>SUM(S1160:S1170)</f>
        <v>3153</v>
      </c>
      <c r="T1171" s="64">
        <f>SUM(T1160:T1170)</f>
        <v>3297</v>
      </c>
      <c r="U1171" s="63">
        <f t="shared" ref="U1171:AL1171" si="483">SUM(U1160:U1170)</f>
        <v>600000</v>
      </c>
      <c r="V1171" s="54">
        <f t="shared" si="483"/>
        <v>490000</v>
      </c>
      <c r="W1171" s="64">
        <f t="shared" si="483"/>
        <v>0</v>
      </c>
      <c r="X1171" s="63">
        <f t="shared" si="483"/>
        <v>15000</v>
      </c>
      <c r="Y1171" s="54">
        <f t="shared" si="483"/>
        <v>0</v>
      </c>
      <c r="Z1171" s="64">
        <f t="shared" si="483"/>
        <v>0</v>
      </c>
      <c r="AA1171" s="63">
        <f t="shared" si="483"/>
        <v>125309.79424365656</v>
      </c>
      <c r="AB1171" s="54">
        <f t="shared" si="483"/>
        <v>85145.690148819034</v>
      </c>
      <c r="AC1171" s="64">
        <f t="shared" si="483"/>
        <v>92346.689891052956</v>
      </c>
      <c r="AD1171" s="63">
        <f t="shared" si="483"/>
        <v>31000</v>
      </c>
      <c r="AE1171" s="54">
        <f t="shared" si="483"/>
        <v>16000</v>
      </c>
      <c r="AF1171" s="64">
        <f t="shared" si="483"/>
        <v>2000</v>
      </c>
      <c r="AG1171" s="63">
        <f t="shared" si="483"/>
        <v>0</v>
      </c>
      <c r="AH1171" s="54">
        <f t="shared" si="483"/>
        <v>0</v>
      </c>
      <c r="AI1171" s="64">
        <f t="shared" si="483"/>
        <v>0</v>
      </c>
      <c r="AJ1171" s="63">
        <f t="shared" si="483"/>
        <v>0</v>
      </c>
      <c r="AK1171" s="54">
        <f t="shared" si="483"/>
        <v>0</v>
      </c>
      <c r="AL1171" s="64">
        <f t="shared" si="483"/>
        <v>0</v>
      </c>
      <c r="AM1171" s="63">
        <f>SUM(AM1160:AM1170)</f>
        <v>0</v>
      </c>
      <c r="AN1171" s="54">
        <f>SUM(AN1160:AN1170)</f>
        <v>0</v>
      </c>
      <c r="AO1171" s="64">
        <f>SUM(AO1160:AO1170)</f>
        <v>0</v>
      </c>
      <c r="AP1171" s="63"/>
      <c r="AQ1171" s="54"/>
      <c r="AR1171" s="64"/>
      <c r="AT1171" s="63">
        <f t="shared" ref="AT1171:AV1171" si="484">SUM(AT1160:AT1170)</f>
        <v>899284.79424365656</v>
      </c>
      <c r="AU1171" s="54">
        <f t="shared" si="484"/>
        <v>745034.69014881901</v>
      </c>
      <c r="AV1171" s="64">
        <f t="shared" si="484"/>
        <v>247941.68989105296</v>
      </c>
      <c r="BC1171" s="32">
        <f>IF(SUM(BC1160:BC1170)=0,0,1)</f>
        <v>1</v>
      </c>
    </row>
    <row r="1172" spans="3:59" ht="15" customHeight="1" x14ac:dyDescent="0.3">
      <c r="C1172" s="40"/>
      <c r="D1172" s="34"/>
      <c r="E1172" s="35"/>
      <c r="F1172" s="96"/>
      <c r="G1172" s="42"/>
      <c r="H1172" s="97"/>
      <c r="I1172" s="96"/>
      <c r="J1172" s="42"/>
      <c r="K1172" s="97"/>
      <c r="L1172" s="96"/>
      <c r="M1172" s="42"/>
      <c r="N1172" s="97"/>
      <c r="O1172" s="96"/>
      <c r="P1172" s="42"/>
      <c r="Q1172" s="97"/>
      <c r="R1172" s="96"/>
      <c r="S1172" s="42"/>
      <c r="T1172" s="97"/>
      <c r="U1172" s="96"/>
      <c r="V1172" s="42"/>
      <c r="W1172" s="97"/>
      <c r="X1172" s="96"/>
      <c r="Y1172" s="42"/>
      <c r="Z1172" s="97"/>
      <c r="AA1172" s="96"/>
      <c r="AB1172" s="42"/>
      <c r="AC1172" s="97"/>
      <c r="AD1172" s="96"/>
      <c r="AE1172" s="42"/>
      <c r="AF1172" s="97"/>
      <c r="AG1172" s="96"/>
      <c r="AH1172" s="42"/>
      <c r="AI1172" s="97"/>
      <c r="AJ1172" s="96"/>
      <c r="AK1172" s="42"/>
      <c r="AL1172" s="97"/>
      <c r="AM1172" s="96"/>
      <c r="AN1172" s="42"/>
      <c r="AO1172" s="97"/>
      <c r="AP1172" s="96"/>
      <c r="AQ1172" s="42"/>
      <c r="AR1172" s="97"/>
      <c r="AT1172" s="96"/>
      <c r="AU1172" s="42"/>
      <c r="AV1172" s="97"/>
      <c r="BC1172" s="32">
        <f>IF(BC1171=0,0,1)</f>
        <v>1</v>
      </c>
    </row>
    <row r="1173" spans="3:59" ht="15" customHeight="1" x14ac:dyDescent="0.3">
      <c r="C1173" s="40" t="s">
        <v>22</v>
      </c>
      <c r="D1173" s="34" t="s">
        <v>840</v>
      </c>
      <c r="E1173" s="35" t="s">
        <v>1082</v>
      </c>
      <c r="F1173" s="96">
        <v>30320</v>
      </c>
      <c r="G1173" s="42">
        <v>31645</v>
      </c>
      <c r="H1173" s="97">
        <v>34109</v>
      </c>
      <c r="I1173" s="96">
        <v>0</v>
      </c>
      <c r="J1173" s="42">
        <v>0</v>
      </c>
      <c r="K1173" s="97">
        <v>0</v>
      </c>
      <c r="L1173" s="96">
        <v>0</v>
      </c>
      <c r="M1173" s="42">
        <v>0</v>
      </c>
      <c r="N1173" s="97">
        <v>0</v>
      </c>
      <c r="O1173" s="96">
        <v>5913</v>
      </c>
      <c r="P1173" s="42">
        <v>5000</v>
      </c>
      <c r="Q1173" s="97">
        <v>6000</v>
      </c>
      <c r="R1173" s="96">
        <v>0</v>
      </c>
      <c r="S1173" s="42">
        <v>0</v>
      </c>
      <c r="T1173" s="97">
        <v>0</v>
      </c>
      <c r="U1173" s="96">
        <v>0</v>
      </c>
      <c r="V1173" s="42">
        <v>0</v>
      </c>
      <c r="W1173" s="97">
        <v>0</v>
      </c>
      <c r="X1173" s="96">
        <v>5000</v>
      </c>
      <c r="Y1173" s="42">
        <v>0</v>
      </c>
      <c r="Z1173" s="97">
        <v>0</v>
      </c>
      <c r="AA1173" s="96">
        <v>0</v>
      </c>
      <c r="AB1173" s="42">
        <v>0</v>
      </c>
      <c r="AC1173" s="97">
        <v>0</v>
      </c>
      <c r="AD1173" s="96">
        <v>0</v>
      </c>
      <c r="AE1173" s="42">
        <v>0</v>
      </c>
      <c r="AF1173" s="97">
        <v>0</v>
      </c>
      <c r="AG1173" s="96">
        <v>0</v>
      </c>
      <c r="AH1173" s="42">
        <v>0</v>
      </c>
      <c r="AI1173" s="97">
        <v>0</v>
      </c>
      <c r="AJ1173" s="96">
        <v>0</v>
      </c>
      <c r="AK1173" s="42">
        <v>0</v>
      </c>
      <c r="AL1173" s="97">
        <v>0</v>
      </c>
      <c r="AM1173" s="96">
        <v>0</v>
      </c>
      <c r="AN1173" s="42">
        <v>0</v>
      </c>
      <c r="AO1173" s="97">
        <v>0</v>
      </c>
      <c r="AP1173" s="96"/>
      <c r="AQ1173" s="42"/>
      <c r="AR1173" s="97"/>
      <c r="AT1173" s="96">
        <f t="shared" ref="AT1173:AV1183" si="485">F1173+I1173+L1173+O1173+R1173+U1173+X1173+AA1173+AD1173+AG1173+AJ1173+AM1173+AP1173</f>
        <v>41233</v>
      </c>
      <c r="AU1173" s="42">
        <f t="shared" si="485"/>
        <v>36645</v>
      </c>
      <c r="AV1173" s="97">
        <f t="shared" si="485"/>
        <v>40109</v>
      </c>
      <c r="BC1173" s="32">
        <f t="shared" ref="BC1173:BC1183" si="486">IF(LEN(E1173)&lt;2,0,1)</f>
        <v>1</v>
      </c>
      <c r="BE1173" s="23">
        <v>9</v>
      </c>
      <c r="BF1173" s="23">
        <v>6</v>
      </c>
      <c r="BG1173" s="23">
        <v>1</v>
      </c>
    </row>
    <row r="1174" spans="3:59" ht="15" customHeight="1" x14ac:dyDescent="0.3">
      <c r="C1174" s="40" t="s">
        <v>22</v>
      </c>
      <c r="D1174" s="34" t="s">
        <v>841</v>
      </c>
      <c r="E1174" s="35" t="s">
        <v>1087</v>
      </c>
      <c r="F1174" s="96">
        <v>25165</v>
      </c>
      <c r="G1174" s="42">
        <v>26220</v>
      </c>
      <c r="H1174" s="97">
        <v>28183</v>
      </c>
      <c r="I1174" s="96">
        <v>0</v>
      </c>
      <c r="J1174" s="42">
        <v>0</v>
      </c>
      <c r="K1174" s="97">
        <v>0</v>
      </c>
      <c r="L1174" s="96">
        <v>0</v>
      </c>
      <c r="M1174" s="42">
        <v>0</v>
      </c>
      <c r="N1174" s="97">
        <v>0</v>
      </c>
      <c r="O1174" s="96">
        <v>19334</v>
      </c>
      <c r="P1174" s="42">
        <v>9900</v>
      </c>
      <c r="Q1174" s="97">
        <v>9551</v>
      </c>
      <c r="R1174" s="96">
        <v>0</v>
      </c>
      <c r="S1174" s="42">
        <v>0</v>
      </c>
      <c r="T1174" s="97">
        <v>0</v>
      </c>
      <c r="U1174" s="96">
        <v>0</v>
      </c>
      <c r="V1174" s="42">
        <v>0</v>
      </c>
      <c r="W1174" s="97">
        <v>0</v>
      </c>
      <c r="X1174" s="96">
        <v>8000</v>
      </c>
      <c r="Y1174" s="42">
        <v>12000</v>
      </c>
      <c r="Z1174" s="97">
        <v>0</v>
      </c>
      <c r="AA1174" s="96">
        <v>0</v>
      </c>
      <c r="AB1174" s="42">
        <v>0</v>
      </c>
      <c r="AC1174" s="97">
        <v>0</v>
      </c>
      <c r="AD1174" s="96">
        <v>0</v>
      </c>
      <c r="AE1174" s="42">
        <v>0</v>
      </c>
      <c r="AF1174" s="97">
        <v>0</v>
      </c>
      <c r="AG1174" s="96">
        <v>0</v>
      </c>
      <c r="AH1174" s="42">
        <v>0</v>
      </c>
      <c r="AI1174" s="97">
        <v>0</v>
      </c>
      <c r="AJ1174" s="96">
        <v>0</v>
      </c>
      <c r="AK1174" s="42">
        <v>0</v>
      </c>
      <c r="AL1174" s="97">
        <v>0</v>
      </c>
      <c r="AM1174" s="96">
        <v>0</v>
      </c>
      <c r="AN1174" s="42">
        <v>0</v>
      </c>
      <c r="AO1174" s="97">
        <v>0</v>
      </c>
      <c r="AP1174" s="96"/>
      <c r="AQ1174" s="42"/>
      <c r="AR1174" s="97"/>
      <c r="AT1174" s="96">
        <f t="shared" si="485"/>
        <v>52499</v>
      </c>
      <c r="AU1174" s="42">
        <f t="shared" si="485"/>
        <v>48120</v>
      </c>
      <c r="AV1174" s="97">
        <f t="shared" si="485"/>
        <v>37734</v>
      </c>
      <c r="BC1174" s="32">
        <f t="shared" si="486"/>
        <v>1</v>
      </c>
      <c r="BE1174" s="23">
        <v>9</v>
      </c>
      <c r="BF1174" s="23">
        <v>6</v>
      </c>
      <c r="BG1174" s="23">
        <f>IF(BF1174=BF1173,BG1173+1,1)</f>
        <v>2</v>
      </c>
    </row>
    <row r="1175" spans="3:59" ht="15" customHeight="1" x14ac:dyDescent="0.3">
      <c r="C1175" s="40" t="s">
        <v>22</v>
      </c>
      <c r="D1175" s="34" t="s">
        <v>842</v>
      </c>
      <c r="E1175" s="35" t="s">
        <v>1084</v>
      </c>
      <c r="F1175" s="96">
        <v>17101</v>
      </c>
      <c r="G1175" s="42">
        <v>12472</v>
      </c>
      <c r="H1175" s="97">
        <v>13164</v>
      </c>
      <c r="I1175" s="96">
        <v>0</v>
      </c>
      <c r="J1175" s="42">
        <v>0</v>
      </c>
      <c r="K1175" s="97">
        <v>0</v>
      </c>
      <c r="L1175" s="96">
        <v>0</v>
      </c>
      <c r="M1175" s="42">
        <v>0</v>
      </c>
      <c r="N1175" s="97">
        <v>0</v>
      </c>
      <c r="O1175" s="96">
        <v>0</v>
      </c>
      <c r="P1175" s="42">
        <v>1320</v>
      </c>
      <c r="Q1175" s="97">
        <v>2000</v>
      </c>
      <c r="R1175" s="96">
        <v>0</v>
      </c>
      <c r="S1175" s="42">
        <v>0</v>
      </c>
      <c r="T1175" s="97">
        <v>0</v>
      </c>
      <c r="U1175" s="96">
        <v>0</v>
      </c>
      <c r="V1175" s="42">
        <v>0</v>
      </c>
      <c r="W1175" s="97">
        <v>0</v>
      </c>
      <c r="X1175" s="96">
        <v>10000</v>
      </c>
      <c r="Y1175" s="42">
        <v>7000</v>
      </c>
      <c r="Z1175" s="97">
        <v>0</v>
      </c>
      <c r="AA1175" s="96">
        <v>0</v>
      </c>
      <c r="AB1175" s="42">
        <v>0</v>
      </c>
      <c r="AC1175" s="97">
        <v>0</v>
      </c>
      <c r="AD1175" s="96">
        <v>0</v>
      </c>
      <c r="AE1175" s="42">
        <v>0</v>
      </c>
      <c r="AF1175" s="97">
        <v>0</v>
      </c>
      <c r="AG1175" s="96">
        <v>0</v>
      </c>
      <c r="AH1175" s="42">
        <v>0</v>
      </c>
      <c r="AI1175" s="97">
        <v>0</v>
      </c>
      <c r="AJ1175" s="96">
        <v>0</v>
      </c>
      <c r="AK1175" s="42">
        <v>0</v>
      </c>
      <c r="AL1175" s="97">
        <v>0</v>
      </c>
      <c r="AM1175" s="96">
        <v>0</v>
      </c>
      <c r="AN1175" s="42">
        <v>0</v>
      </c>
      <c r="AO1175" s="97">
        <v>0</v>
      </c>
      <c r="AP1175" s="96"/>
      <c r="AQ1175" s="42"/>
      <c r="AR1175" s="97"/>
      <c r="AT1175" s="96">
        <f t="shared" si="485"/>
        <v>27101</v>
      </c>
      <c r="AU1175" s="42">
        <f t="shared" si="485"/>
        <v>20792</v>
      </c>
      <c r="AV1175" s="97">
        <f t="shared" si="485"/>
        <v>15164</v>
      </c>
      <c r="BC1175" s="32">
        <f t="shared" si="486"/>
        <v>1</v>
      </c>
      <c r="BE1175" s="23">
        <v>9</v>
      </c>
      <c r="BF1175" s="23">
        <v>6</v>
      </c>
      <c r="BG1175" s="23">
        <f t="shared" ref="BG1175:BG1183" si="487">IF(BF1175=BF1174,BG1174+1,1)</f>
        <v>3</v>
      </c>
    </row>
    <row r="1176" spans="3:59" ht="15" customHeight="1" x14ac:dyDescent="0.3">
      <c r="C1176" s="40" t="s">
        <v>22</v>
      </c>
      <c r="D1176" s="34" t="s">
        <v>843</v>
      </c>
      <c r="E1176" s="35" t="s">
        <v>1091</v>
      </c>
      <c r="F1176" s="96">
        <v>13184</v>
      </c>
      <c r="G1176" s="42">
        <v>13612</v>
      </c>
      <c r="H1176" s="97">
        <v>14409</v>
      </c>
      <c r="I1176" s="96">
        <v>0</v>
      </c>
      <c r="J1176" s="42">
        <v>0</v>
      </c>
      <c r="K1176" s="97">
        <v>0</v>
      </c>
      <c r="L1176" s="96">
        <v>3000</v>
      </c>
      <c r="M1176" s="42">
        <v>4000</v>
      </c>
      <c r="N1176" s="97">
        <v>0</v>
      </c>
      <c r="O1176" s="96">
        <v>4975</v>
      </c>
      <c r="P1176" s="42">
        <v>3300</v>
      </c>
      <c r="Q1176" s="97">
        <v>3000</v>
      </c>
      <c r="R1176" s="96">
        <v>0</v>
      </c>
      <c r="S1176" s="42">
        <v>0</v>
      </c>
      <c r="T1176" s="97">
        <v>0</v>
      </c>
      <c r="U1176" s="96">
        <v>0</v>
      </c>
      <c r="V1176" s="42">
        <v>0</v>
      </c>
      <c r="W1176" s="97">
        <v>0</v>
      </c>
      <c r="X1176" s="96">
        <v>10000</v>
      </c>
      <c r="Y1176" s="42">
        <v>0</v>
      </c>
      <c r="Z1176" s="97">
        <v>0</v>
      </c>
      <c r="AA1176" s="96">
        <v>0</v>
      </c>
      <c r="AB1176" s="42">
        <v>0</v>
      </c>
      <c r="AC1176" s="97">
        <v>0</v>
      </c>
      <c r="AD1176" s="96">
        <v>0</v>
      </c>
      <c r="AE1176" s="42">
        <v>0</v>
      </c>
      <c r="AF1176" s="97">
        <v>0</v>
      </c>
      <c r="AG1176" s="96">
        <v>0</v>
      </c>
      <c r="AH1176" s="42">
        <v>0</v>
      </c>
      <c r="AI1176" s="97">
        <v>0</v>
      </c>
      <c r="AJ1176" s="96">
        <v>0</v>
      </c>
      <c r="AK1176" s="42">
        <v>0</v>
      </c>
      <c r="AL1176" s="97">
        <v>0</v>
      </c>
      <c r="AM1176" s="96">
        <v>0</v>
      </c>
      <c r="AN1176" s="42">
        <v>0</v>
      </c>
      <c r="AO1176" s="97">
        <v>0</v>
      </c>
      <c r="AP1176" s="96"/>
      <c r="AQ1176" s="42"/>
      <c r="AR1176" s="97"/>
      <c r="AT1176" s="96">
        <f t="shared" si="485"/>
        <v>31159</v>
      </c>
      <c r="AU1176" s="42">
        <f t="shared" si="485"/>
        <v>20912</v>
      </c>
      <c r="AV1176" s="97">
        <f t="shared" si="485"/>
        <v>17409</v>
      </c>
      <c r="BC1176" s="32">
        <f t="shared" si="486"/>
        <v>1</v>
      </c>
      <c r="BE1176" s="23">
        <v>9</v>
      </c>
      <c r="BF1176" s="23">
        <v>6</v>
      </c>
      <c r="BG1176" s="23">
        <f t="shared" si="487"/>
        <v>4</v>
      </c>
    </row>
    <row r="1177" spans="3:59" ht="15" hidden="1" customHeight="1" x14ac:dyDescent="0.3">
      <c r="C1177" s="40" t="s">
        <v>22</v>
      </c>
      <c r="D1177" s="34" t="s">
        <v>2</v>
      </c>
      <c r="E1177" s="35" t="s">
        <v>2</v>
      </c>
      <c r="F1177" s="96">
        <v>0</v>
      </c>
      <c r="G1177" s="42">
        <v>0</v>
      </c>
      <c r="H1177" s="97">
        <v>0</v>
      </c>
      <c r="I1177" s="96">
        <v>0</v>
      </c>
      <c r="J1177" s="42">
        <v>0</v>
      </c>
      <c r="K1177" s="97">
        <v>0</v>
      </c>
      <c r="L1177" s="96">
        <v>0</v>
      </c>
      <c r="M1177" s="42">
        <v>0</v>
      </c>
      <c r="N1177" s="97">
        <v>0</v>
      </c>
      <c r="O1177" s="96">
        <v>0</v>
      </c>
      <c r="P1177" s="42">
        <v>0</v>
      </c>
      <c r="Q1177" s="97">
        <v>0</v>
      </c>
      <c r="R1177" s="96">
        <v>0</v>
      </c>
      <c r="S1177" s="42">
        <v>0</v>
      </c>
      <c r="T1177" s="97">
        <v>0</v>
      </c>
      <c r="U1177" s="96">
        <v>0</v>
      </c>
      <c r="V1177" s="42">
        <v>0</v>
      </c>
      <c r="W1177" s="97">
        <v>0</v>
      </c>
      <c r="X1177" s="96">
        <v>0</v>
      </c>
      <c r="Y1177" s="42">
        <v>0</v>
      </c>
      <c r="Z1177" s="97">
        <v>0</v>
      </c>
      <c r="AA1177" s="96">
        <v>0</v>
      </c>
      <c r="AB1177" s="42">
        <v>0</v>
      </c>
      <c r="AC1177" s="97">
        <v>0</v>
      </c>
      <c r="AD1177" s="96">
        <v>0</v>
      </c>
      <c r="AE1177" s="42">
        <v>0</v>
      </c>
      <c r="AF1177" s="97">
        <v>0</v>
      </c>
      <c r="AG1177" s="96">
        <v>0</v>
      </c>
      <c r="AH1177" s="42">
        <v>0</v>
      </c>
      <c r="AI1177" s="97">
        <v>0</v>
      </c>
      <c r="AJ1177" s="96">
        <v>0</v>
      </c>
      <c r="AK1177" s="42">
        <v>0</v>
      </c>
      <c r="AL1177" s="97">
        <v>0</v>
      </c>
      <c r="AM1177" s="96">
        <v>0</v>
      </c>
      <c r="AN1177" s="42">
        <v>0</v>
      </c>
      <c r="AO1177" s="97">
        <v>0</v>
      </c>
      <c r="AP1177" s="96"/>
      <c r="AQ1177" s="42"/>
      <c r="AR1177" s="97"/>
      <c r="AT1177" s="96">
        <f t="shared" si="485"/>
        <v>0</v>
      </c>
      <c r="AU1177" s="42">
        <f t="shared" si="485"/>
        <v>0</v>
      </c>
      <c r="AV1177" s="97">
        <f t="shared" si="485"/>
        <v>0</v>
      </c>
      <c r="BC1177" s="32">
        <f t="shared" si="486"/>
        <v>0</v>
      </c>
      <c r="BE1177" s="23">
        <v>9</v>
      </c>
      <c r="BF1177" s="23">
        <v>6</v>
      </c>
      <c r="BG1177" s="23">
        <f t="shared" si="487"/>
        <v>5</v>
      </c>
    </row>
    <row r="1178" spans="3:59" ht="15" hidden="1" customHeight="1" x14ac:dyDescent="0.3">
      <c r="C1178" s="40" t="s">
        <v>22</v>
      </c>
      <c r="D1178" s="34" t="s">
        <v>2</v>
      </c>
      <c r="E1178" s="35" t="s">
        <v>2</v>
      </c>
      <c r="F1178" s="96">
        <v>0</v>
      </c>
      <c r="G1178" s="42">
        <v>0</v>
      </c>
      <c r="H1178" s="97">
        <v>0</v>
      </c>
      <c r="I1178" s="96">
        <v>0</v>
      </c>
      <c r="J1178" s="42">
        <v>0</v>
      </c>
      <c r="K1178" s="97">
        <v>0</v>
      </c>
      <c r="L1178" s="96">
        <v>0</v>
      </c>
      <c r="M1178" s="42">
        <v>0</v>
      </c>
      <c r="N1178" s="97">
        <v>0</v>
      </c>
      <c r="O1178" s="96">
        <v>0</v>
      </c>
      <c r="P1178" s="42">
        <v>0</v>
      </c>
      <c r="Q1178" s="97">
        <v>0</v>
      </c>
      <c r="R1178" s="96">
        <v>0</v>
      </c>
      <c r="S1178" s="42">
        <v>0</v>
      </c>
      <c r="T1178" s="97">
        <v>0</v>
      </c>
      <c r="U1178" s="96">
        <v>0</v>
      </c>
      <c r="V1178" s="42">
        <v>0</v>
      </c>
      <c r="W1178" s="97">
        <v>0</v>
      </c>
      <c r="X1178" s="96">
        <v>0</v>
      </c>
      <c r="Y1178" s="42">
        <v>0</v>
      </c>
      <c r="Z1178" s="97">
        <v>0</v>
      </c>
      <c r="AA1178" s="96">
        <v>0</v>
      </c>
      <c r="AB1178" s="42">
        <v>0</v>
      </c>
      <c r="AC1178" s="97">
        <v>0</v>
      </c>
      <c r="AD1178" s="96">
        <v>0</v>
      </c>
      <c r="AE1178" s="42">
        <v>0</v>
      </c>
      <c r="AF1178" s="97">
        <v>0</v>
      </c>
      <c r="AG1178" s="96">
        <v>0</v>
      </c>
      <c r="AH1178" s="42">
        <v>0</v>
      </c>
      <c r="AI1178" s="97">
        <v>0</v>
      </c>
      <c r="AJ1178" s="96">
        <v>0</v>
      </c>
      <c r="AK1178" s="42">
        <v>0</v>
      </c>
      <c r="AL1178" s="97">
        <v>0</v>
      </c>
      <c r="AM1178" s="96">
        <v>0</v>
      </c>
      <c r="AN1178" s="42">
        <v>0</v>
      </c>
      <c r="AO1178" s="97">
        <v>0</v>
      </c>
      <c r="AP1178" s="96"/>
      <c r="AQ1178" s="42"/>
      <c r="AR1178" s="97"/>
      <c r="AT1178" s="96">
        <f t="shared" si="485"/>
        <v>0</v>
      </c>
      <c r="AU1178" s="42">
        <f t="shared" si="485"/>
        <v>0</v>
      </c>
      <c r="AV1178" s="97">
        <f t="shared" si="485"/>
        <v>0</v>
      </c>
      <c r="BC1178" s="32">
        <f t="shared" si="486"/>
        <v>0</v>
      </c>
      <c r="BE1178" s="23">
        <v>9</v>
      </c>
      <c r="BF1178" s="23">
        <v>6</v>
      </c>
      <c r="BG1178" s="23">
        <f t="shared" si="487"/>
        <v>6</v>
      </c>
    </row>
    <row r="1179" spans="3:59" ht="15" hidden="1" customHeight="1" x14ac:dyDescent="0.3">
      <c r="C1179" s="40" t="s">
        <v>22</v>
      </c>
      <c r="D1179" s="34" t="s">
        <v>2</v>
      </c>
      <c r="E1179" s="35" t="s">
        <v>2</v>
      </c>
      <c r="F1179" s="96">
        <v>0</v>
      </c>
      <c r="G1179" s="42">
        <v>0</v>
      </c>
      <c r="H1179" s="97">
        <v>0</v>
      </c>
      <c r="I1179" s="96">
        <v>0</v>
      </c>
      <c r="J1179" s="42">
        <v>0</v>
      </c>
      <c r="K1179" s="97">
        <v>0</v>
      </c>
      <c r="L1179" s="96">
        <v>0</v>
      </c>
      <c r="M1179" s="42">
        <v>0</v>
      </c>
      <c r="N1179" s="97">
        <v>0</v>
      </c>
      <c r="O1179" s="96">
        <v>0</v>
      </c>
      <c r="P1179" s="42">
        <v>0</v>
      </c>
      <c r="Q1179" s="97">
        <v>0</v>
      </c>
      <c r="R1179" s="96">
        <v>0</v>
      </c>
      <c r="S1179" s="42">
        <v>0</v>
      </c>
      <c r="T1179" s="97">
        <v>0</v>
      </c>
      <c r="U1179" s="96">
        <v>0</v>
      </c>
      <c r="V1179" s="42">
        <v>0</v>
      </c>
      <c r="W1179" s="97">
        <v>0</v>
      </c>
      <c r="X1179" s="96">
        <v>0</v>
      </c>
      <c r="Y1179" s="42">
        <v>0</v>
      </c>
      <c r="Z1179" s="97">
        <v>0</v>
      </c>
      <c r="AA1179" s="96">
        <v>0</v>
      </c>
      <c r="AB1179" s="42">
        <v>0</v>
      </c>
      <c r="AC1179" s="97">
        <v>0</v>
      </c>
      <c r="AD1179" s="96">
        <v>0</v>
      </c>
      <c r="AE1179" s="42">
        <v>0</v>
      </c>
      <c r="AF1179" s="97">
        <v>0</v>
      </c>
      <c r="AG1179" s="96">
        <v>0</v>
      </c>
      <c r="AH1179" s="42">
        <v>0</v>
      </c>
      <c r="AI1179" s="97">
        <v>0</v>
      </c>
      <c r="AJ1179" s="96">
        <v>0</v>
      </c>
      <c r="AK1179" s="42">
        <v>0</v>
      </c>
      <c r="AL1179" s="97">
        <v>0</v>
      </c>
      <c r="AM1179" s="96">
        <v>0</v>
      </c>
      <c r="AN1179" s="42">
        <v>0</v>
      </c>
      <c r="AO1179" s="97">
        <v>0</v>
      </c>
      <c r="AP1179" s="96"/>
      <c r="AQ1179" s="42"/>
      <c r="AR1179" s="97"/>
      <c r="AT1179" s="96">
        <f t="shared" si="485"/>
        <v>0</v>
      </c>
      <c r="AU1179" s="42">
        <f t="shared" si="485"/>
        <v>0</v>
      </c>
      <c r="AV1179" s="97">
        <f t="shared" si="485"/>
        <v>0</v>
      </c>
      <c r="BC1179" s="32">
        <f t="shared" si="486"/>
        <v>0</v>
      </c>
      <c r="BE1179" s="23">
        <v>9</v>
      </c>
      <c r="BF1179" s="23">
        <v>6</v>
      </c>
      <c r="BG1179" s="23">
        <f t="shared" si="487"/>
        <v>7</v>
      </c>
    </row>
    <row r="1180" spans="3:59" ht="15" hidden="1" customHeight="1" x14ac:dyDescent="0.3">
      <c r="C1180" s="40" t="s">
        <v>22</v>
      </c>
      <c r="D1180" s="34" t="s">
        <v>2</v>
      </c>
      <c r="E1180" s="35" t="s">
        <v>2</v>
      </c>
      <c r="F1180" s="96">
        <v>0</v>
      </c>
      <c r="G1180" s="42">
        <v>0</v>
      </c>
      <c r="H1180" s="97">
        <v>0</v>
      </c>
      <c r="I1180" s="96">
        <v>0</v>
      </c>
      <c r="J1180" s="42">
        <v>0</v>
      </c>
      <c r="K1180" s="97">
        <v>0</v>
      </c>
      <c r="L1180" s="96">
        <v>0</v>
      </c>
      <c r="M1180" s="42">
        <v>0</v>
      </c>
      <c r="N1180" s="97">
        <v>0</v>
      </c>
      <c r="O1180" s="96">
        <v>0</v>
      </c>
      <c r="P1180" s="42">
        <v>0</v>
      </c>
      <c r="Q1180" s="97">
        <v>0</v>
      </c>
      <c r="R1180" s="96">
        <v>0</v>
      </c>
      <c r="S1180" s="42">
        <v>0</v>
      </c>
      <c r="T1180" s="97">
        <v>0</v>
      </c>
      <c r="U1180" s="96">
        <v>0</v>
      </c>
      <c r="V1180" s="42">
        <v>0</v>
      </c>
      <c r="W1180" s="97">
        <v>0</v>
      </c>
      <c r="X1180" s="96">
        <v>0</v>
      </c>
      <c r="Y1180" s="42">
        <v>0</v>
      </c>
      <c r="Z1180" s="97">
        <v>0</v>
      </c>
      <c r="AA1180" s="96">
        <v>0</v>
      </c>
      <c r="AB1180" s="42">
        <v>0</v>
      </c>
      <c r="AC1180" s="97">
        <v>0</v>
      </c>
      <c r="AD1180" s="96">
        <v>0</v>
      </c>
      <c r="AE1180" s="42">
        <v>0</v>
      </c>
      <c r="AF1180" s="97">
        <v>0</v>
      </c>
      <c r="AG1180" s="96">
        <v>0</v>
      </c>
      <c r="AH1180" s="42">
        <v>0</v>
      </c>
      <c r="AI1180" s="97">
        <v>0</v>
      </c>
      <c r="AJ1180" s="96">
        <v>0</v>
      </c>
      <c r="AK1180" s="42">
        <v>0</v>
      </c>
      <c r="AL1180" s="97">
        <v>0</v>
      </c>
      <c r="AM1180" s="96">
        <v>0</v>
      </c>
      <c r="AN1180" s="42">
        <v>0</v>
      </c>
      <c r="AO1180" s="97">
        <v>0</v>
      </c>
      <c r="AP1180" s="96"/>
      <c r="AQ1180" s="42"/>
      <c r="AR1180" s="97"/>
      <c r="AT1180" s="96">
        <f t="shared" si="485"/>
        <v>0</v>
      </c>
      <c r="AU1180" s="42">
        <f t="shared" si="485"/>
        <v>0</v>
      </c>
      <c r="AV1180" s="97">
        <f t="shared" si="485"/>
        <v>0</v>
      </c>
      <c r="BC1180" s="32">
        <f t="shared" si="486"/>
        <v>0</v>
      </c>
      <c r="BE1180" s="23">
        <v>9</v>
      </c>
      <c r="BF1180" s="23">
        <v>6</v>
      </c>
      <c r="BG1180" s="23">
        <f t="shared" si="487"/>
        <v>8</v>
      </c>
    </row>
    <row r="1181" spans="3:59" ht="15" hidden="1" customHeight="1" x14ac:dyDescent="0.3">
      <c r="C1181" s="40" t="s">
        <v>22</v>
      </c>
      <c r="D1181" s="34" t="s">
        <v>2</v>
      </c>
      <c r="E1181" s="35" t="s">
        <v>2</v>
      </c>
      <c r="F1181" s="96">
        <v>0</v>
      </c>
      <c r="G1181" s="42">
        <v>0</v>
      </c>
      <c r="H1181" s="97">
        <v>0</v>
      </c>
      <c r="I1181" s="96">
        <v>0</v>
      </c>
      <c r="J1181" s="42">
        <v>0</v>
      </c>
      <c r="K1181" s="97">
        <v>0</v>
      </c>
      <c r="L1181" s="96">
        <v>0</v>
      </c>
      <c r="M1181" s="42">
        <v>0</v>
      </c>
      <c r="N1181" s="97">
        <v>0</v>
      </c>
      <c r="O1181" s="96">
        <v>0</v>
      </c>
      <c r="P1181" s="42">
        <v>0</v>
      </c>
      <c r="Q1181" s="97">
        <v>0</v>
      </c>
      <c r="R1181" s="96">
        <v>0</v>
      </c>
      <c r="S1181" s="42">
        <v>0</v>
      </c>
      <c r="T1181" s="97">
        <v>0</v>
      </c>
      <c r="U1181" s="96">
        <v>0</v>
      </c>
      <c r="V1181" s="42">
        <v>0</v>
      </c>
      <c r="W1181" s="97">
        <v>0</v>
      </c>
      <c r="X1181" s="96">
        <v>0</v>
      </c>
      <c r="Y1181" s="42">
        <v>0</v>
      </c>
      <c r="Z1181" s="97">
        <v>0</v>
      </c>
      <c r="AA1181" s="96">
        <v>0</v>
      </c>
      <c r="AB1181" s="42">
        <v>0</v>
      </c>
      <c r="AC1181" s="97">
        <v>0</v>
      </c>
      <c r="AD1181" s="96">
        <v>0</v>
      </c>
      <c r="AE1181" s="42">
        <v>0</v>
      </c>
      <c r="AF1181" s="97">
        <v>0</v>
      </c>
      <c r="AG1181" s="96">
        <v>0</v>
      </c>
      <c r="AH1181" s="42">
        <v>0</v>
      </c>
      <c r="AI1181" s="97">
        <v>0</v>
      </c>
      <c r="AJ1181" s="96">
        <v>0</v>
      </c>
      <c r="AK1181" s="42">
        <v>0</v>
      </c>
      <c r="AL1181" s="97">
        <v>0</v>
      </c>
      <c r="AM1181" s="96">
        <v>0</v>
      </c>
      <c r="AN1181" s="42">
        <v>0</v>
      </c>
      <c r="AO1181" s="97">
        <v>0</v>
      </c>
      <c r="AP1181" s="96"/>
      <c r="AQ1181" s="42"/>
      <c r="AR1181" s="97"/>
      <c r="AT1181" s="96">
        <f t="shared" si="485"/>
        <v>0</v>
      </c>
      <c r="AU1181" s="42">
        <f t="shared" si="485"/>
        <v>0</v>
      </c>
      <c r="AV1181" s="97">
        <f t="shared" si="485"/>
        <v>0</v>
      </c>
      <c r="BC1181" s="32">
        <f t="shared" si="486"/>
        <v>0</v>
      </c>
      <c r="BE1181" s="23">
        <v>9</v>
      </c>
      <c r="BF1181" s="23">
        <v>6</v>
      </c>
      <c r="BG1181" s="23">
        <f t="shared" si="487"/>
        <v>9</v>
      </c>
    </row>
    <row r="1182" spans="3:59" ht="15" hidden="1" customHeight="1" x14ac:dyDescent="0.3">
      <c r="C1182" s="40" t="s">
        <v>22</v>
      </c>
      <c r="D1182" s="34" t="s">
        <v>2</v>
      </c>
      <c r="E1182" s="35" t="s">
        <v>2</v>
      </c>
      <c r="F1182" s="96">
        <v>0</v>
      </c>
      <c r="G1182" s="42">
        <v>0</v>
      </c>
      <c r="H1182" s="97">
        <v>0</v>
      </c>
      <c r="I1182" s="96">
        <v>0</v>
      </c>
      <c r="J1182" s="42">
        <v>0</v>
      </c>
      <c r="K1182" s="97">
        <v>0</v>
      </c>
      <c r="L1182" s="96">
        <v>0</v>
      </c>
      <c r="M1182" s="42">
        <v>0</v>
      </c>
      <c r="N1182" s="97">
        <v>0</v>
      </c>
      <c r="O1182" s="96">
        <v>0</v>
      </c>
      <c r="P1182" s="42">
        <v>0</v>
      </c>
      <c r="Q1182" s="97">
        <v>0</v>
      </c>
      <c r="R1182" s="96">
        <v>0</v>
      </c>
      <c r="S1182" s="42">
        <v>0</v>
      </c>
      <c r="T1182" s="97">
        <v>0</v>
      </c>
      <c r="U1182" s="96">
        <v>0</v>
      </c>
      <c r="V1182" s="42">
        <v>0</v>
      </c>
      <c r="W1182" s="97">
        <v>0</v>
      </c>
      <c r="X1182" s="96">
        <v>0</v>
      </c>
      <c r="Y1182" s="42">
        <v>0</v>
      </c>
      <c r="Z1182" s="97">
        <v>0</v>
      </c>
      <c r="AA1182" s="96">
        <v>0</v>
      </c>
      <c r="AB1182" s="42">
        <v>0</v>
      </c>
      <c r="AC1182" s="97">
        <v>0</v>
      </c>
      <c r="AD1182" s="96">
        <v>0</v>
      </c>
      <c r="AE1182" s="42">
        <v>0</v>
      </c>
      <c r="AF1182" s="97">
        <v>0</v>
      </c>
      <c r="AG1182" s="96">
        <v>0</v>
      </c>
      <c r="AH1182" s="42">
        <v>0</v>
      </c>
      <c r="AI1182" s="97">
        <v>0</v>
      </c>
      <c r="AJ1182" s="96">
        <v>0</v>
      </c>
      <c r="AK1182" s="42">
        <v>0</v>
      </c>
      <c r="AL1182" s="97">
        <v>0</v>
      </c>
      <c r="AM1182" s="96">
        <v>0</v>
      </c>
      <c r="AN1182" s="42">
        <v>0</v>
      </c>
      <c r="AO1182" s="97">
        <v>0</v>
      </c>
      <c r="AP1182" s="96"/>
      <c r="AQ1182" s="42"/>
      <c r="AR1182" s="97"/>
      <c r="AT1182" s="96">
        <f t="shared" si="485"/>
        <v>0</v>
      </c>
      <c r="AU1182" s="42">
        <f t="shared" si="485"/>
        <v>0</v>
      </c>
      <c r="AV1182" s="97">
        <f t="shared" si="485"/>
        <v>0</v>
      </c>
      <c r="BC1182" s="32">
        <f t="shared" si="486"/>
        <v>0</v>
      </c>
      <c r="BE1182" s="23">
        <v>9</v>
      </c>
      <c r="BF1182" s="23">
        <v>6</v>
      </c>
      <c r="BG1182" s="23">
        <f t="shared" si="487"/>
        <v>10</v>
      </c>
    </row>
    <row r="1183" spans="3:59" ht="15" customHeight="1" x14ac:dyDescent="0.3">
      <c r="C1183" s="40" t="s">
        <v>23</v>
      </c>
      <c r="D1183" s="34" t="s">
        <v>844</v>
      </c>
      <c r="E1183" s="35" t="s">
        <v>1085</v>
      </c>
      <c r="F1183" s="96">
        <v>0</v>
      </c>
      <c r="G1183" s="42">
        <v>0</v>
      </c>
      <c r="H1183" s="97">
        <v>0</v>
      </c>
      <c r="I1183" s="96">
        <v>0</v>
      </c>
      <c r="J1183" s="42">
        <v>0</v>
      </c>
      <c r="K1183" s="97">
        <v>0</v>
      </c>
      <c r="L1183" s="96">
        <v>0</v>
      </c>
      <c r="M1183" s="42">
        <v>0</v>
      </c>
      <c r="N1183" s="97">
        <v>0</v>
      </c>
      <c r="O1183" s="96">
        <v>0</v>
      </c>
      <c r="P1183" s="42">
        <v>0</v>
      </c>
      <c r="Q1183" s="97">
        <v>0</v>
      </c>
      <c r="R1183" s="96">
        <v>2974</v>
      </c>
      <c r="S1183" s="42">
        <v>3107</v>
      </c>
      <c r="T1183" s="97">
        <v>3249</v>
      </c>
      <c r="U1183" s="96">
        <v>0</v>
      </c>
      <c r="V1183" s="42">
        <v>0</v>
      </c>
      <c r="W1183" s="97">
        <v>0</v>
      </c>
      <c r="X1183" s="96">
        <v>0</v>
      </c>
      <c r="Y1183" s="42">
        <v>0</v>
      </c>
      <c r="Z1183" s="97">
        <v>0</v>
      </c>
      <c r="AA1183" s="96">
        <v>0</v>
      </c>
      <c r="AB1183" s="42">
        <v>0</v>
      </c>
      <c r="AC1183" s="97">
        <v>0</v>
      </c>
      <c r="AD1183" s="96">
        <v>0</v>
      </c>
      <c r="AE1183" s="42">
        <v>0</v>
      </c>
      <c r="AF1183" s="97">
        <v>0</v>
      </c>
      <c r="AG1183" s="96">
        <v>0</v>
      </c>
      <c r="AH1183" s="42">
        <v>0</v>
      </c>
      <c r="AI1183" s="97">
        <v>0</v>
      </c>
      <c r="AJ1183" s="96">
        <v>0</v>
      </c>
      <c r="AK1183" s="42">
        <v>0</v>
      </c>
      <c r="AL1183" s="97">
        <v>0</v>
      </c>
      <c r="AM1183" s="96">
        <v>0</v>
      </c>
      <c r="AN1183" s="42">
        <v>0</v>
      </c>
      <c r="AO1183" s="97">
        <v>0</v>
      </c>
      <c r="AP1183" s="96"/>
      <c r="AQ1183" s="42"/>
      <c r="AR1183" s="97"/>
      <c r="AT1183" s="96">
        <f t="shared" si="485"/>
        <v>2974</v>
      </c>
      <c r="AU1183" s="42">
        <f t="shared" si="485"/>
        <v>3107</v>
      </c>
      <c r="AV1183" s="97">
        <f t="shared" si="485"/>
        <v>3249</v>
      </c>
      <c r="BC1183" s="32">
        <f t="shared" si="486"/>
        <v>1</v>
      </c>
      <c r="BE1183" s="23">
        <v>9</v>
      </c>
      <c r="BF1183" s="23">
        <v>7</v>
      </c>
      <c r="BG1183" s="23">
        <f t="shared" si="487"/>
        <v>1</v>
      </c>
    </row>
    <row r="1184" spans="3:59" ht="15" customHeight="1" x14ac:dyDescent="0.3">
      <c r="C1184" s="50" t="str">
        <f>IF(LEN(E1183)&lt;1,"","Total: " &amp; LEFT(E1183,LEN(E1183)-21) &amp; "Municipalities")</f>
        <v>Total: Overberg Municipalities</v>
      </c>
      <c r="D1184" s="51"/>
      <c r="E1184" s="52"/>
      <c r="F1184" s="63">
        <f>SUM(F1173:F1183)</f>
        <v>85770</v>
      </c>
      <c r="G1184" s="54">
        <f>SUM(G1173:G1183)</f>
        <v>83949</v>
      </c>
      <c r="H1184" s="64">
        <f>SUM(H1173:H1183)</f>
        <v>89865</v>
      </c>
      <c r="I1184" s="63">
        <f t="shared" ref="I1184:Q1184" si="488">SUM(I1173:I1183)</f>
        <v>0</v>
      </c>
      <c r="J1184" s="54">
        <f t="shared" si="488"/>
        <v>0</v>
      </c>
      <c r="K1184" s="64">
        <f t="shared" si="488"/>
        <v>0</v>
      </c>
      <c r="L1184" s="63">
        <f t="shared" si="488"/>
        <v>3000</v>
      </c>
      <c r="M1184" s="54">
        <f t="shared" si="488"/>
        <v>4000</v>
      </c>
      <c r="N1184" s="64">
        <f t="shared" si="488"/>
        <v>0</v>
      </c>
      <c r="O1184" s="63">
        <f t="shared" si="488"/>
        <v>30222</v>
      </c>
      <c r="P1184" s="54">
        <f t="shared" si="488"/>
        <v>19520</v>
      </c>
      <c r="Q1184" s="64">
        <f t="shared" si="488"/>
        <v>20551</v>
      </c>
      <c r="R1184" s="63">
        <f>SUM(R1173:R1183)</f>
        <v>2974</v>
      </c>
      <c r="S1184" s="54">
        <f>SUM(S1173:S1183)</f>
        <v>3107</v>
      </c>
      <c r="T1184" s="64">
        <f>SUM(T1173:T1183)</f>
        <v>3249</v>
      </c>
      <c r="U1184" s="63">
        <f t="shared" ref="U1184:AL1184" si="489">SUM(U1173:U1183)</f>
        <v>0</v>
      </c>
      <c r="V1184" s="54">
        <f t="shared" si="489"/>
        <v>0</v>
      </c>
      <c r="W1184" s="64">
        <f t="shared" si="489"/>
        <v>0</v>
      </c>
      <c r="X1184" s="63">
        <f t="shared" si="489"/>
        <v>33000</v>
      </c>
      <c r="Y1184" s="54">
        <f t="shared" si="489"/>
        <v>19000</v>
      </c>
      <c r="Z1184" s="64">
        <f t="shared" si="489"/>
        <v>0</v>
      </c>
      <c r="AA1184" s="63">
        <f t="shared" si="489"/>
        <v>0</v>
      </c>
      <c r="AB1184" s="54">
        <f t="shared" si="489"/>
        <v>0</v>
      </c>
      <c r="AC1184" s="64">
        <f t="shared" si="489"/>
        <v>0</v>
      </c>
      <c r="AD1184" s="63">
        <f t="shared" si="489"/>
        <v>0</v>
      </c>
      <c r="AE1184" s="54">
        <f t="shared" si="489"/>
        <v>0</v>
      </c>
      <c r="AF1184" s="64">
        <f t="shared" si="489"/>
        <v>0</v>
      </c>
      <c r="AG1184" s="63">
        <f t="shared" si="489"/>
        <v>0</v>
      </c>
      <c r="AH1184" s="54">
        <f t="shared" si="489"/>
        <v>0</v>
      </c>
      <c r="AI1184" s="64">
        <f t="shared" si="489"/>
        <v>0</v>
      </c>
      <c r="AJ1184" s="63">
        <f t="shared" si="489"/>
        <v>0</v>
      </c>
      <c r="AK1184" s="54">
        <f t="shared" si="489"/>
        <v>0</v>
      </c>
      <c r="AL1184" s="64">
        <f t="shared" si="489"/>
        <v>0</v>
      </c>
      <c r="AM1184" s="63">
        <f>SUM(AM1173:AM1183)</f>
        <v>0</v>
      </c>
      <c r="AN1184" s="54">
        <f>SUM(AN1173:AN1183)</f>
        <v>0</v>
      </c>
      <c r="AO1184" s="64">
        <f>SUM(AO1173:AO1183)</f>
        <v>0</v>
      </c>
      <c r="AP1184" s="63"/>
      <c r="AQ1184" s="54"/>
      <c r="AR1184" s="64"/>
      <c r="AT1184" s="63">
        <f t="shared" ref="AT1184:AV1184" si="490">SUM(AT1173:AT1183)</f>
        <v>154966</v>
      </c>
      <c r="AU1184" s="54">
        <f t="shared" si="490"/>
        <v>129576</v>
      </c>
      <c r="AV1184" s="64">
        <f t="shared" si="490"/>
        <v>113665</v>
      </c>
      <c r="BC1184" s="32">
        <f>IF(SUM(BC1173:BC1183)=0,0,1)</f>
        <v>1</v>
      </c>
    </row>
    <row r="1185" spans="3:59" ht="15" customHeight="1" x14ac:dyDescent="0.3">
      <c r="C1185" s="40"/>
      <c r="D1185" s="34"/>
      <c r="E1185" s="35"/>
      <c r="F1185" s="96"/>
      <c r="G1185" s="42"/>
      <c r="H1185" s="97"/>
      <c r="I1185" s="96"/>
      <c r="J1185" s="42"/>
      <c r="K1185" s="97"/>
      <c r="L1185" s="96"/>
      <c r="M1185" s="42"/>
      <c r="N1185" s="97"/>
      <c r="O1185" s="96"/>
      <c r="P1185" s="42"/>
      <c r="Q1185" s="97"/>
      <c r="R1185" s="96"/>
      <c r="S1185" s="42"/>
      <c r="T1185" s="97"/>
      <c r="U1185" s="96"/>
      <c r="V1185" s="42"/>
      <c r="W1185" s="97"/>
      <c r="X1185" s="96"/>
      <c r="Y1185" s="42"/>
      <c r="Z1185" s="97"/>
      <c r="AA1185" s="96"/>
      <c r="AB1185" s="42"/>
      <c r="AC1185" s="97"/>
      <c r="AD1185" s="96"/>
      <c r="AE1185" s="42"/>
      <c r="AF1185" s="97"/>
      <c r="AG1185" s="96"/>
      <c r="AH1185" s="42"/>
      <c r="AI1185" s="97"/>
      <c r="AJ1185" s="96"/>
      <c r="AK1185" s="42"/>
      <c r="AL1185" s="97"/>
      <c r="AM1185" s="96"/>
      <c r="AN1185" s="42"/>
      <c r="AO1185" s="97"/>
      <c r="AP1185" s="96"/>
      <c r="AQ1185" s="42"/>
      <c r="AR1185" s="97"/>
      <c r="AT1185" s="96"/>
      <c r="AU1185" s="42"/>
      <c r="AV1185" s="97"/>
      <c r="BC1185" s="32">
        <f>IF(BC1184=0,0,1)</f>
        <v>1</v>
      </c>
    </row>
    <row r="1186" spans="3:59" ht="15" customHeight="1" x14ac:dyDescent="0.3">
      <c r="C1186" s="40" t="s">
        <v>22</v>
      </c>
      <c r="D1186" s="34" t="s">
        <v>845</v>
      </c>
      <c r="E1186" s="35" t="s">
        <v>1090</v>
      </c>
      <c r="F1186" s="96">
        <v>11217</v>
      </c>
      <c r="G1186" s="42">
        <v>11542</v>
      </c>
      <c r="H1186" s="97">
        <v>12147</v>
      </c>
      <c r="I1186" s="96">
        <v>0</v>
      </c>
      <c r="J1186" s="42">
        <v>0</v>
      </c>
      <c r="K1186" s="97">
        <v>0</v>
      </c>
      <c r="L1186" s="96">
        <v>0</v>
      </c>
      <c r="M1186" s="42">
        <v>0</v>
      </c>
      <c r="N1186" s="97">
        <v>0</v>
      </c>
      <c r="O1186" s="96">
        <v>0</v>
      </c>
      <c r="P1186" s="42">
        <v>660</v>
      </c>
      <c r="Q1186" s="97">
        <v>700</v>
      </c>
      <c r="R1186" s="96">
        <v>0</v>
      </c>
      <c r="S1186" s="42">
        <v>0</v>
      </c>
      <c r="T1186" s="97">
        <v>0</v>
      </c>
      <c r="U1186" s="96">
        <v>0</v>
      </c>
      <c r="V1186" s="42">
        <v>0</v>
      </c>
      <c r="W1186" s="97">
        <v>0</v>
      </c>
      <c r="X1186" s="96">
        <v>9000</v>
      </c>
      <c r="Y1186" s="42">
        <v>10000</v>
      </c>
      <c r="Z1186" s="97">
        <v>35000</v>
      </c>
      <c r="AA1186" s="96">
        <v>0</v>
      </c>
      <c r="AB1186" s="42">
        <v>0</v>
      </c>
      <c r="AC1186" s="97">
        <v>0</v>
      </c>
      <c r="AD1186" s="96">
        <v>0</v>
      </c>
      <c r="AE1186" s="42">
        <v>0</v>
      </c>
      <c r="AF1186" s="97">
        <v>0</v>
      </c>
      <c r="AG1186" s="96">
        <v>0</v>
      </c>
      <c r="AH1186" s="42">
        <v>0</v>
      </c>
      <c r="AI1186" s="97">
        <v>0</v>
      </c>
      <c r="AJ1186" s="96">
        <v>0</v>
      </c>
      <c r="AK1186" s="42">
        <v>0</v>
      </c>
      <c r="AL1186" s="97">
        <v>0</v>
      </c>
      <c r="AM1186" s="96">
        <v>0</v>
      </c>
      <c r="AN1186" s="42">
        <v>0</v>
      </c>
      <c r="AO1186" s="97">
        <v>0</v>
      </c>
      <c r="AP1186" s="96"/>
      <c r="AQ1186" s="42"/>
      <c r="AR1186" s="97"/>
      <c r="AT1186" s="96">
        <f t="shared" ref="AT1186:AV1196" si="491">F1186+I1186+L1186+O1186+R1186+U1186+X1186+AA1186+AD1186+AG1186+AJ1186+AM1186+AP1186</f>
        <v>20217</v>
      </c>
      <c r="AU1186" s="42">
        <f t="shared" si="491"/>
        <v>22202</v>
      </c>
      <c r="AV1186" s="97">
        <f t="shared" si="491"/>
        <v>47847</v>
      </c>
      <c r="BC1186" s="32">
        <f t="shared" ref="BC1186:BC1196" si="492">IF(LEN(E1186)&lt;2,0,1)</f>
        <v>1</v>
      </c>
      <c r="BE1186" s="23">
        <v>9</v>
      </c>
      <c r="BF1186" s="23">
        <v>8</v>
      </c>
      <c r="BG1186" s="23">
        <v>1</v>
      </c>
    </row>
    <row r="1187" spans="3:59" ht="15" customHeight="1" x14ac:dyDescent="0.3">
      <c r="C1187" s="40" t="s">
        <v>22</v>
      </c>
      <c r="D1187" s="34" t="s">
        <v>846</v>
      </c>
      <c r="E1187" s="35" t="s">
        <v>1092</v>
      </c>
      <c r="F1187" s="96">
        <v>15246</v>
      </c>
      <c r="G1187" s="42">
        <v>15782</v>
      </c>
      <c r="H1187" s="97">
        <v>16779</v>
      </c>
      <c r="I1187" s="96">
        <v>0</v>
      </c>
      <c r="J1187" s="42">
        <v>0</v>
      </c>
      <c r="K1187" s="97">
        <v>0</v>
      </c>
      <c r="L1187" s="96">
        <v>0</v>
      </c>
      <c r="M1187" s="42">
        <v>0</v>
      </c>
      <c r="N1187" s="97">
        <v>0</v>
      </c>
      <c r="O1187" s="96">
        <v>4162</v>
      </c>
      <c r="P1187" s="42">
        <v>3300</v>
      </c>
      <c r="Q1187" s="97">
        <v>3000</v>
      </c>
      <c r="R1187" s="96">
        <v>0</v>
      </c>
      <c r="S1187" s="42">
        <v>0</v>
      </c>
      <c r="T1187" s="97">
        <v>0</v>
      </c>
      <c r="U1187" s="96">
        <v>0</v>
      </c>
      <c r="V1187" s="42">
        <v>0</v>
      </c>
      <c r="W1187" s="97">
        <v>0</v>
      </c>
      <c r="X1187" s="96">
        <v>0</v>
      </c>
      <c r="Y1187" s="42">
        <v>0</v>
      </c>
      <c r="Z1187" s="97">
        <v>0</v>
      </c>
      <c r="AA1187" s="96">
        <v>0</v>
      </c>
      <c r="AB1187" s="42">
        <v>0</v>
      </c>
      <c r="AC1187" s="97">
        <v>0</v>
      </c>
      <c r="AD1187" s="96">
        <v>0</v>
      </c>
      <c r="AE1187" s="42">
        <v>0</v>
      </c>
      <c r="AF1187" s="97">
        <v>0</v>
      </c>
      <c r="AG1187" s="96">
        <v>0</v>
      </c>
      <c r="AH1187" s="42">
        <v>0</v>
      </c>
      <c r="AI1187" s="97">
        <v>0</v>
      </c>
      <c r="AJ1187" s="96">
        <v>0</v>
      </c>
      <c r="AK1187" s="42">
        <v>0</v>
      </c>
      <c r="AL1187" s="97">
        <v>0</v>
      </c>
      <c r="AM1187" s="96">
        <v>0</v>
      </c>
      <c r="AN1187" s="42">
        <v>0</v>
      </c>
      <c r="AO1187" s="97">
        <v>0</v>
      </c>
      <c r="AP1187" s="96"/>
      <c r="AQ1187" s="42"/>
      <c r="AR1187" s="97"/>
      <c r="AT1187" s="96">
        <f t="shared" si="491"/>
        <v>19408</v>
      </c>
      <c r="AU1187" s="42">
        <f t="shared" si="491"/>
        <v>19082</v>
      </c>
      <c r="AV1187" s="97">
        <f t="shared" si="491"/>
        <v>19779</v>
      </c>
      <c r="BC1187" s="32">
        <f t="shared" si="492"/>
        <v>1</v>
      </c>
      <c r="BE1187" s="23">
        <v>9</v>
      </c>
      <c r="BF1187" s="23">
        <v>8</v>
      </c>
      <c r="BG1187" s="23">
        <f>IF(BF1187=BF1186,BG1186+1,1)</f>
        <v>2</v>
      </c>
    </row>
    <row r="1188" spans="3:59" ht="15" customHeight="1" x14ac:dyDescent="0.3">
      <c r="C1188" s="40" t="s">
        <v>22</v>
      </c>
      <c r="D1188" s="34" t="s">
        <v>847</v>
      </c>
      <c r="E1188" s="35" t="s">
        <v>1093</v>
      </c>
      <c r="F1188" s="96">
        <v>27563</v>
      </c>
      <c r="G1188" s="42">
        <v>28743</v>
      </c>
      <c r="H1188" s="97">
        <v>30939</v>
      </c>
      <c r="I1188" s="96">
        <v>0</v>
      </c>
      <c r="J1188" s="42">
        <v>0</v>
      </c>
      <c r="K1188" s="97">
        <v>0</v>
      </c>
      <c r="L1188" s="96">
        <v>0</v>
      </c>
      <c r="M1188" s="42">
        <v>0</v>
      </c>
      <c r="N1188" s="97">
        <v>0</v>
      </c>
      <c r="O1188" s="96">
        <v>0</v>
      </c>
      <c r="P1188" s="42">
        <v>5000</v>
      </c>
      <c r="Q1188" s="97">
        <v>5000</v>
      </c>
      <c r="R1188" s="96">
        <v>0</v>
      </c>
      <c r="S1188" s="42">
        <v>0</v>
      </c>
      <c r="T1188" s="97">
        <v>0</v>
      </c>
      <c r="U1188" s="96">
        <v>0</v>
      </c>
      <c r="V1188" s="42">
        <v>0</v>
      </c>
      <c r="W1188" s="97">
        <v>0</v>
      </c>
      <c r="X1188" s="96">
        <v>0</v>
      </c>
      <c r="Y1188" s="42">
        <v>0</v>
      </c>
      <c r="Z1188" s="97">
        <v>0</v>
      </c>
      <c r="AA1188" s="96">
        <v>0</v>
      </c>
      <c r="AB1188" s="42">
        <v>0</v>
      </c>
      <c r="AC1188" s="97">
        <v>0</v>
      </c>
      <c r="AD1188" s="96">
        <v>0</v>
      </c>
      <c r="AE1188" s="42">
        <v>0</v>
      </c>
      <c r="AF1188" s="97">
        <v>0</v>
      </c>
      <c r="AG1188" s="96">
        <v>0</v>
      </c>
      <c r="AH1188" s="42">
        <v>0</v>
      </c>
      <c r="AI1188" s="97">
        <v>0</v>
      </c>
      <c r="AJ1188" s="96">
        <v>0</v>
      </c>
      <c r="AK1188" s="42">
        <v>0</v>
      </c>
      <c r="AL1188" s="97">
        <v>0</v>
      </c>
      <c r="AM1188" s="96">
        <v>0</v>
      </c>
      <c r="AN1188" s="42">
        <v>0</v>
      </c>
      <c r="AO1188" s="97">
        <v>0</v>
      </c>
      <c r="AP1188" s="96"/>
      <c r="AQ1188" s="42"/>
      <c r="AR1188" s="97"/>
      <c r="AT1188" s="96">
        <f t="shared" si="491"/>
        <v>27563</v>
      </c>
      <c r="AU1188" s="42">
        <f t="shared" si="491"/>
        <v>33743</v>
      </c>
      <c r="AV1188" s="97">
        <f t="shared" si="491"/>
        <v>35939</v>
      </c>
      <c r="BC1188" s="32">
        <f t="shared" si="492"/>
        <v>1</v>
      </c>
      <c r="BE1188" s="23">
        <v>9</v>
      </c>
      <c r="BF1188" s="23">
        <v>8</v>
      </c>
      <c r="BG1188" s="23">
        <f t="shared" ref="BG1188:BG1196" si="493">IF(BF1188=BF1187,BG1187+1,1)</f>
        <v>3</v>
      </c>
    </row>
    <row r="1189" spans="3:59" ht="15" customHeight="1" x14ac:dyDescent="0.3">
      <c r="C1189" s="40" t="s">
        <v>22</v>
      </c>
      <c r="D1189" s="34" t="s">
        <v>543</v>
      </c>
      <c r="E1189" s="35" t="s">
        <v>1089</v>
      </c>
      <c r="F1189" s="96">
        <v>0</v>
      </c>
      <c r="G1189" s="42">
        <v>0</v>
      </c>
      <c r="H1189" s="97">
        <v>0</v>
      </c>
      <c r="I1189" s="96">
        <v>0</v>
      </c>
      <c r="J1189" s="42">
        <v>0</v>
      </c>
      <c r="K1189" s="97">
        <v>0</v>
      </c>
      <c r="L1189" s="96">
        <v>0</v>
      </c>
      <c r="M1189" s="42">
        <v>0</v>
      </c>
      <c r="N1189" s="97">
        <v>0</v>
      </c>
      <c r="O1189" s="96">
        <v>0</v>
      </c>
      <c r="P1189" s="42">
        <v>5000</v>
      </c>
      <c r="Q1189" s="97">
        <v>4000</v>
      </c>
      <c r="R1189" s="96">
        <v>0</v>
      </c>
      <c r="S1189" s="42">
        <v>0</v>
      </c>
      <c r="T1189" s="97">
        <v>0</v>
      </c>
      <c r="U1189" s="96">
        <v>294000</v>
      </c>
      <c r="V1189" s="42">
        <v>0</v>
      </c>
      <c r="W1189" s="97">
        <v>0</v>
      </c>
      <c r="X1189" s="96">
        <v>4000</v>
      </c>
      <c r="Y1189" s="42">
        <v>0</v>
      </c>
      <c r="Z1189" s="97">
        <v>0</v>
      </c>
      <c r="AA1189" s="96">
        <v>60837.148023631446</v>
      </c>
      <c r="AB1189" s="42">
        <v>48349.615363948571</v>
      </c>
      <c r="AC1189" s="97">
        <v>52438.672216554653</v>
      </c>
      <c r="AD1189" s="96">
        <v>5000</v>
      </c>
      <c r="AE1189" s="42">
        <v>1000</v>
      </c>
      <c r="AF1189" s="97">
        <v>1000</v>
      </c>
      <c r="AG1189" s="96">
        <v>0</v>
      </c>
      <c r="AH1189" s="42">
        <v>0</v>
      </c>
      <c r="AI1189" s="97">
        <v>0</v>
      </c>
      <c r="AJ1189" s="96">
        <v>0</v>
      </c>
      <c r="AK1189" s="42">
        <v>0</v>
      </c>
      <c r="AL1189" s="97">
        <v>0</v>
      </c>
      <c r="AM1189" s="96">
        <v>184733</v>
      </c>
      <c r="AN1189" s="42">
        <v>143751</v>
      </c>
      <c r="AO1189" s="97">
        <v>139309</v>
      </c>
      <c r="AP1189" s="96"/>
      <c r="AQ1189" s="42"/>
      <c r="AR1189" s="97"/>
      <c r="AT1189" s="96">
        <f t="shared" si="491"/>
        <v>548570.14802363142</v>
      </c>
      <c r="AU1189" s="42">
        <f t="shared" si="491"/>
        <v>198100.61536394857</v>
      </c>
      <c r="AV1189" s="97">
        <f t="shared" si="491"/>
        <v>196747.67221655464</v>
      </c>
      <c r="BC1189" s="32">
        <f t="shared" si="492"/>
        <v>1</v>
      </c>
      <c r="BE1189" s="23">
        <v>9</v>
      </c>
      <c r="BF1189" s="23">
        <v>8</v>
      </c>
      <c r="BG1189" s="23">
        <f t="shared" si="493"/>
        <v>4</v>
      </c>
    </row>
    <row r="1190" spans="3:59" ht="15" customHeight="1" x14ac:dyDescent="0.3">
      <c r="C1190" s="40" t="s">
        <v>22</v>
      </c>
      <c r="D1190" s="34" t="s">
        <v>848</v>
      </c>
      <c r="E1190" s="35" t="s">
        <v>1083</v>
      </c>
      <c r="F1190" s="96">
        <v>24733</v>
      </c>
      <c r="G1190" s="42">
        <v>25765</v>
      </c>
      <c r="H1190" s="97">
        <v>27686</v>
      </c>
      <c r="I1190" s="96">
        <v>0</v>
      </c>
      <c r="J1190" s="42">
        <v>0</v>
      </c>
      <c r="K1190" s="97">
        <v>0</v>
      </c>
      <c r="L1190" s="96">
        <v>0</v>
      </c>
      <c r="M1190" s="42">
        <v>0</v>
      </c>
      <c r="N1190" s="97">
        <v>4000</v>
      </c>
      <c r="O1190" s="96">
        <v>0</v>
      </c>
      <c r="P1190" s="42">
        <v>3960</v>
      </c>
      <c r="Q1190" s="97">
        <v>5000</v>
      </c>
      <c r="R1190" s="96">
        <v>0</v>
      </c>
      <c r="S1190" s="42">
        <v>0</v>
      </c>
      <c r="T1190" s="97">
        <v>0</v>
      </c>
      <c r="U1190" s="96">
        <v>0</v>
      </c>
      <c r="V1190" s="42">
        <v>0</v>
      </c>
      <c r="W1190" s="97">
        <v>0</v>
      </c>
      <c r="X1190" s="96">
        <v>12000</v>
      </c>
      <c r="Y1190" s="42">
        <v>0</v>
      </c>
      <c r="Z1190" s="97">
        <v>0</v>
      </c>
      <c r="AA1190" s="96">
        <v>0</v>
      </c>
      <c r="AB1190" s="42">
        <v>0</v>
      </c>
      <c r="AC1190" s="97">
        <v>0</v>
      </c>
      <c r="AD1190" s="96">
        <v>0</v>
      </c>
      <c r="AE1190" s="42">
        <v>0</v>
      </c>
      <c r="AF1190" s="97">
        <v>0</v>
      </c>
      <c r="AG1190" s="96">
        <v>0</v>
      </c>
      <c r="AH1190" s="42">
        <v>0</v>
      </c>
      <c r="AI1190" s="97">
        <v>0</v>
      </c>
      <c r="AJ1190" s="96">
        <v>0</v>
      </c>
      <c r="AK1190" s="42">
        <v>0</v>
      </c>
      <c r="AL1190" s="97">
        <v>0</v>
      </c>
      <c r="AM1190" s="96">
        <v>0</v>
      </c>
      <c r="AN1190" s="42">
        <v>0</v>
      </c>
      <c r="AO1190" s="97">
        <v>0</v>
      </c>
      <c r="AP1190" s="96"/>
      <c r="AQ1190" s="42"/>
      <c r="AR1190" s="97"/>
      <c r="AT1190" s="96">
        <f t="shared" si="491"/>
        <v>36733</v>
      </c>
      <c r="AU1190" s="42">
        <f t="shared" si="491"/>
        <v>29725</v>
      </c>
      <c r="AV1190" s="97">
        <f t="shared" si="491"/>
        <v>36686</v>
      </c>
      <c r="BC1190" s="32">
        <f t="shared" si="492"/>
        <v>1</v>
      </c>
      <c r="BE1190" s="23">
        <v>9</v>
      </c>
      <c r="BF1190" s="23">
        <v>8</v>
      </c>
      <c r="BG1190" s="23">
        <f t="shared" si="493"/>
        <v>5</v>
      </c>
    </row>
    <row r="1191" spans="3:59" ht="15" customHeight="1" x14ac:dyDescent="0.3">
      <c r="C1191" s="40" t="s">
        <v>22</v>
      </c>
      <c r="D1191" s="34" t="s">
        <v>849</v>
      </c>
      <c r="E1191" s="35" t="s">
        <v>1088</v>
      </c>
      <c r="F1191" s="96">
        <v>22874</v>
      </c>
      <c r="G1191" s="42">
        <v>23809</v>
      </c>
      <c r="H1191" s="97">
        <v>25549</v>
      </c>
      <c r="I1191" s="96">
        <v>0</v>
      </c>
      <c r="J1191" s="42">
        <v>0</v>
      </c>
      <c r="K1191" s="97">
        <v>0</v>
      </c>
      <c r="L1191" s="96">
        <v>0</v>
      </c>
      <c r="M1191" s="42">
        <v>0</v>
      </c>
      <c r="N1191" s="97">
        <v>0</v>
      </c>
      <c r="O1191" s="96">
        <v>0</v>
      </c>
      <c r="P1191" s="42">
        <v>3960</v>
      </c>
      <c r="Q1191" s="97">
        <v>5000</v>
      </c>
      <c r="R1191" s="96">
        <v>0</v>
      </c>
      <c r="S1191" s="42">
        <v>0</v>
      </c>
      <c r="T1191" s="97">
        <v>0</v>
      </c>
      <c r="U1191" s="96">
        <v>0</v>
      </c>
      <c r="V1191" s="42">
        <v>0</v>
      </c>
      <c r="W1191" s="97">
        <v>0</v>
      </c>
      <c r="X1191" s="96">
        <v>12000</v>
      </c>
      <c r="Y1191" s="42">
        <v>14000</v>
      </c>
      <c r="Z1191" s="97">
        <v>0</v>
      </c>
      <c r="AA1191" s="96">
        <v>0</v>
      </c>
      <c r="AB1191" s="42">
        <v>0</v>
      </c>
      <c r="AC1191" s="97">
        <v>0</v>
      </c>
      <c r="AD1191" s="96">
        <v>0</v>
      </c>
      <c r="AE1191" s="42">
        <v>0</v>
      </c>
      <c r="AF1191" s="97">
        <v>0</v>
      </c>
      <c r="AG1191" s="96">
        <v>0</v>
      </c>
      <c r="AH1191" s="42">
        <v>0</v>
      </c>
      <c r="AI1191" s="97">
        <v>0</v>
      </c>
      <c r="AJ1191" s="96">
        <v>0</v>
      </c>
      <c r="AK1191" s="42">
        <v>0</v>
      </c>
      <c r="AL1191" s="97">
        <v>0</v>
      </c>
      <c r="AM1191" s="96">
        <v>0</v>
      </c>
      <c r="AN1191" s="42">
        <v>0</v>
      </c>
      <c r="AO1191" s="97">
        <v>0</v>
      </c>
      <c r="AP1191" s="96"/>
      <c r="AQ1191" s="42"/>
      <c r="AR1191" s="97"/>
      <c r="AT1191" s="96">
        <f t="shared" si="491"/>
        <v>34874</v>
      </c>
      <c r="AU1191" s="42">
        <f t="shared" si="491"/>
        <v>41769</v>
      </c>
      <c r="AV1191" s="97">
        <f t="shared" si="491"/>
        <v>30549</v>
      </c>
      <c r="BC1191" s="32">
        <f t="shared" si="492"/>
        <v>1</v>
      </c>
      <c r="BE1191" s="23">
        <v>9</v>
      </c>
      <c r="BF1191" s="23">
        <v>8</v>
      </c>
      <c r="BG1191" s="23">
        <f t="shared" si="493"/>
        <v>6</v>
      </c>
    </row>
    <row r="1192" spans="3:59" ht="15" customHeight="1" x14ac:dyDescent="0.3">
      <c r="C1192" s="40" t="s">
        <v>22</v>
      </c>
      <c r="D1192" s="34" t="s">
        <v>850</v>
      </c>
      <c r="E1192" s="35" t="s">
        <v>1086</v>
      </c>
      <c r="F1192" s="96">
        <v>28582</v>
      </c>
      <c r="G1192" s="42">
        <v>29815</v>
      </c>
      <c r="H1192" s="97">
        <v>32111</v>
      </c>
      <c r="I1192" s="96">
        <v>0</v>
      </c>
      <c r="J1192" s="42">
        <v>0</v>
      </c>
      <c r="K1192" s="97">
        <v>0</v>
      </c>
      <c r="L1192" s="96">
        <v>0</v>
      </c>
      <c r="M1192" s="42">
        <v>0</v>
      </c>
      <c r="N1192" s="97">
        <v>0</v>
      </c>
      <c r="O1192" s="96">
        <v>15760</v>
      </c>
      <c r="P1192" s="42">
        <v>9900</v>
      </c>
      <c r="Q1192" s="97">
        <v>9000</v>
      </c>
      <c r="R1192" s="96">
        <v>0</v>
      </c>
      <c r="S1192" s="42">
        <v>0</v>
      </c>
      <c r="T1192" s="97">
        <v>0</v>
      </c>
      <c r="U1192" s="96">
        <v>0</v>
      </c>
      <c r="V1192" s="42">
        <v>0</v>
      </c>
      <c r="W1192" s="97">
        <v>0</v>
      </c>
      <c r="X1192" s="96">
        <v>10000</v>
      </c>
      <c r="Y1192" s="42">
        <v>35000</v>
      </c>
      <c r="Z1192" s="97">
        <v>45000</v>
      </c>
      <c r="AA1192" s="96">
        <v>0</v>
      </c>
      <c r="AB1192" s="42">
        <v>0</v>
      </c>
      <c r="AC1192" s="97">
        <v>0</v>
      </c>
      <c r="AD1192" s="96">
        <v>10477</v>
      </c>
      <c r="AE1192" s="42">
        <v>15000</v>
      </c>
      <c r="AF1192" s="97">
        <v>1000</v>
      </c>
      <c r="AG1192" s="96">
        <v>0</v>
      </c>
      <c r="AH1192" s="42">
        <v>0</v>
      </c>
      <c r="AI1192" s="97">
        <v>0</v>
      </c>
      <c r="AJ1192" s="96">
        <v>0</v>
      </c>
      <c r="AK1192" s="42">
        <v>0</v>
      </c>
      <c r="AL1192" s="97">
        <v>0</v>
      </c>
      <c r="AM1192" s="96">
        <v>0</v>
      </c>
      <c r="AN1192" s="42">
        <v>0</v>
      </c>
      <c r="AO1192" s="97">
        <v>0</v>
      </c>
      <c r="AP1192" s="96"/>
      <c r="AQ1192" s="42"/>
      <c r="AR1192" s="97"/>
      <c r="AT1192" s="96">
        <f t="shared" si="491"/>
        <v>64819</v>
      </c>
      <c r="AU1192" s="42">
        <f t="shared" si="491"/>
        <v>89715</v>
      </c>
      <c r="AV1192" s="97">
        <f t="shared" si="491"/>
        <v>87111</v>
      </c>
      <c r="BC1192" s="32">
        <f t="shared" si="492"/>
        <v>1</v>
      </c>
      <c r="BE1192" s="23">
        <v>9</v>
      </c>
      <c r="BF1192" s="23">
        <v>8</v>
      </c>
      <c r="BG1192" s="23">
        <f t="shared" si="493"/>
        <v>7</v>
      </c>
    </row>
    <row r="1193" spans="3:59" ht="15" hidden="1" customHeight="1" x14ac:dyDescent="0.3">
      <c r="C1193" s="40" t="s">
        <v>22</v>
      </c>
      <c r="D1193" s="34" t="s">
        <v>2</v>
      </c>
      <c r="E1193" s="35" t="s">
        <v>2</v>
      </c>
      <c r="F1193" s="96">
        <v>0</v>
      </c>
      <c r="G1193" s="42">
        <v>0</v>
      </c>
      <c r="H1193" s="97">
        <v>0</v>
      </c>
      <c r="I1193" s="96">
        <v>0</v>
      </c>
      <c r="J1193" s="42">
        <v>0</v>
      </c>
      <c r="K1193" s="97">
        <v>0</v>
      </c>
      <c r="L1193" s="96">
        <v>0</v>
      </c>
      <c r="M1193" s="42">
        <v>0</v>
      </c>
      <c r="N1193" s="97">
        <v>0</v>
      </c>
      <c r="O1193" s="96">
        <v>0</v>
      </c>
      <c r="P1193" s="42">
        <v>0</v>
      </c>
      <c r="Q1193" s="97">
        <v>0</v>
      </c>
      <c r="R1193" s="96">
        <v>0</v>
      </c>
      <c r="S1193" s="42">
        <v>0</v>
      </c>
      <c r="T1193" s="97">
        <v>0</v>
      </c>
      <c r="U1193" s="96">
        <v>0</v>
      </c>
      <c r="V1193" s="42">
        <v>0</v>
      </c>
      <c r="W1193" s="97">
        <v>0</v>
      </c>
      <c r="X1193" s="96">
        <v>0</v>
      </c>
      <c r="Y1193" s="42">
        <v>0</v>
      </c>
      <c r="Z1193" s="97">
        <v>0</v>
      </c>
      <c r="AA1193" s="96">
        <v>0</v>
      </c>
      <c r="AB1193" s="42">
        <v>0</v>
      </c>
      <c r="AC1193" s="97">
        <v>0</v>
      </c>
      <c r="AD1193" s="96">
        <v>0</v>
      </c>
      <c r="AE1193" s="42">
        <v>0</v>
      </c>
      <c r="AF1193" s="97">
        <v>0</v>
      </c>
      <c r="AG1193" s="96">
        <v>0</v>
      </c>
      <c r="AH1193" s="42">
        <v>0</v>
      </c>
      <c r="AI1193" s="97">
        <v>0</v>
      </c>
      <c r="AJ1193" s="96">
        <v>0</v>
      </c>
      <c r="AK1193" s="42">
        <v>0</v>
      </c>
      <c r="AL1193" s="97">
        <v>0</v>
      </c>
      <c r="AM1193" s="96">
        <v>0</v>
      </c>
      <c r="AN1193" s="42">
        <v>0</v>
      </c>
      <c r="AO1193" s="97">
        <v>0</v>
      </c>
      <c r="AP1193" s="96"/>
      <c r="AQ1193" s="42"/>
      <c r="AR1193" s="97"/>
      <c r="AT1193" s="96">
        <f t="shared" si="491"/>
        <v>0</v>
      </c>
      <c r="AU1193" s="42">
        <f t="shared" si="491"/>
        <v>0</v>
      </c>
      <c r="AV1193" s="97">
        <f t="shared" si="491"/>
        <v>0</v>
      </c>
      <c r="BC1193" s="32">
        <f t="shared" si="492"/>
        <v>0</v>
      </c>
      <c r="BE1193" s="23">
        <v>9</v>
      </c>
      <c r="BF1193" s="23">
        <v>8</v>
      </c>
      <c r="BG1193" s="23">
        <f t="shared" si="493"/>
        <v>8</v>
      </c>
    </row>
    <row r="1194" spans="3:59" ht="15" hidden="1" customHeight="1" x14ac:dyDescent="0.3">
      <c r="C1194" s="40" t="s">
        <v>22</v>
      </c>
      <c r="D1194" s="34" t="s">
        <v>2</v>
      </c>
      <c r="E1194" s="35" t="s">
        <v>2</v>
      </c>
      <c r="F1194" s="96">
        <v>0</v>
      </c>
      <c r="G1194" s="42">
        <v>0</v>
      </c>
      <c r="H1194" s="97">
        <v>0</v>
      </c>
      <c r="I1194" s="96">
        <v>0</v>
      </c>
      <c r="J1194" s="42">
        <v>0</v>
      </c>
      <c r="K1194" s="97">
        <v>0</v>
      </c>
      <c r="L1194" s="96">
        <v>0</v>
      </c>
      <c r="M1194" s="42">
        <v>0</v>
      </c>
      <c r="N1194" s="97">
        <v>0</v>
      </c>
      <c r="O1194" s="96">
        <v>0</v>
      </c>
      <c r="P1194" s="42">
        <v>0</v>
      </c>
      <c r="Q1194" s="97">
        <v>0</v>
      </c>
      <c r="R1194" s="96">
        <v>0</v>
      </c>
      <c r="S1194" s="42">
        <v>0</v>
      </c>
      <c r="T1194" s="97">
        <v>0</v>
      </c>
      <c r="U1194" s="96">
        <v>0</v>
      </c>
      <c r="V1194" s="42">
        <v>0</v>
      </c>
      <c r="W1194" s="97">
        <v>0</v>
      </c>
      <c r="X1194" s="96">
        <v>0</v>
      </c>
      <c r="Y1194" s="42">
        <v>0</v>
      </c>
      <c r="Z1194" s="97">
        <v>0</v>
      </c>
      <c r="AA1194" s="96">
        <v>0</v>
      </c>
      <c r="AB1194" s="42">
        <v>0</v>
      </c>
      <c r="AC1194" s="97">
        <v>0</v>
      </c>
      <c r="AD1194" s="96">
        <v>0</v>
      </c>
      <c r="AE1194" s="42">
        <v>0</v>
      </c>
      <c r="AF1194" s="97">
        <v>0</v>
      </c>
      <c r="AG1194" s="96">
        <v>0</v>
      </c>
      <c r="AH1194" s="42">
        <v>0</v>
      </c>
      <c r="AI1194" s="97">
        <v>0</v>
      </c>
      <c r="AJ1194" s="96">
        <v>0</v>
      </c>
      <c r="AK1194" s="42">
        <v>0</v>
      </c>
      <c r="AL1194" s="97">
        <v>0</v>
      </c>
      <c r="AM1194" s="96">
        <v>0</v>
      </c>
      <c r="AN1194" s="42">
        <v>0</v>
      </c>
      <c r="AO1194" s="97">
        <v>0</v>
      </c>
      <c r="AP1194" s="96"/>
      <c r="AQ1194" s="42"/>
      <c r="AR1194" s="97"/>
      <c r="AT1194" s="96">
        <f t="shared" si="491"/>
        <v>0</v>
      </c>
      <c r="AU1194" s="42">
        <f t="shared" si="491"/>
        <v>0</v>
      </c>
      <c r="AV1194" s="97">
        <f t="shared" si="491"/>
        <v>0</v>
      </c>
      <c r="BC1194" s="32">
        <f t="shared" si="492"/>
        <v>0</v>
      </c>
      <c r="BE1194" s="23">
        <v>9</v>
      </c>
      <c r="BF1194" s="23">
        <v>8</v>
      </c>
      <c r="BG1194" s="23">
        <f t="shared" si="493"/>
        <v>9</v>
      </c>
    </row>
    <row r="1195" spans="3:59" ht="15" hidden="1" customHeight="1" x14ac:dyDescent="0.3">
      <c r="C1195" s="40" t="s">
        <v>22</v>
      </c>
      <c r="D1195" s="34" t="s">
        <v>2</v>
      </c>
      <c r="E1195" s="35" t="s">
        <v>2</v>
      </c>
      <c r="F1195" s="96">
        <v>0</v>
      </c>
      <c r="G1195" s="42">
        <v>0</v>
      </c>
      <c r="H1195" s="97">
        <v>0</v>
      </c>
      <c r="I1195" s="96">
        <v>0</v>
      </c>
      <c r="J1195" s="42">
        <v>0</v>
      </c>
      <c r="K1195" s="97">
        <v>0</v>
      </c>
      <c r="L1195" s="96">
        <v>0</v>
      </c>
      <c r="M1195" s="42">
        <v>0</v>
      </c>
      <c r="N1195" s="97">
        <v>0</v>
      </c>
      <c r="O1195" s="96">
        <v>0</v>
      </c>
      <c r="P1195" s="42">
        <v>0</v>
      </c>
      <c r="Q1195" s="97">
        <v>0</v>
      </c>
      <c r="R1195" s="96">
        <v>0</v>
      </c>
      <c r="S1195" s="42">
        <v>0</v>
      </c>
      <c r="T1195" s="97">
        <v>0</v>
      </c>
      <c r="U1195" s="96">
        <v>0</v>
      </c>
      <c r="V1195" s="42">
        <v>0</v>
      </c>
      <c r="W1195" s="97">
        <v>0</v>
      </c>
      <c r="X1195" s="96">
        <v>0</v>
      </c>
      <c r="Y1195" s="42">
        <v>0</v>
      </c>
      <c r="Z1195" s="97">
        <v>0</v>
      </c>
      <c r="AA1195" s="96">
        <v>0</v>
      </c>
      <c r="AB1195" s="42">
        <v>0</v>
      </c>
      <c r="AC1195" s="97">
        <v>0</v>
      </c>
      <c r="AD1195" s="96">
        <v>0</v>
      </c>
      <c r="AE1195" s="42">
        <v>0</v>
      </c>
      <c r="AF1195" s="97">
        <v>0</v>
      </c>
      <c r="AG1195" s="96">
        <v>0</v>
      </c>
      <c r="AH1195" s="42">
        <v>0</v>
      </c>
      <c r="AI1195" s="97">
        <v>0</v>
      </c>
      <c r="AJ1195" s="96">
        <v>0</v>
      </c>
      <c r="AK1195" s="42">
        <v>0</v>
      </c>
      <c r="AL1195" s="97">
        <v>0</v>
      </c>
      <c r="AM1195" s="96">
        <v>0</v>
      </c>
      <c r="AN1195" s="42">
        <v>0</v>
      </c>
      <c r="AO1195" s="97">
        <v>0</v>
      </c>
      <c r="AP1195" s="96"/>
      <c r="AQ1195" s="42"/>
      <c r="AR1195" s="97"/>
      <c r="AT1195" s="96">
        <f t="shared" si="491"/>
        <v>0</v>
      </c>
      <c r="AU1195" s="42">
        <f t="shared" si="491"/>
        <v>0</v>
      </c>
      <c r="AV1195" s="97">
        <f t="shared" si="491"/>
        <v>0</v>
      </c>
      <c r="BC1195" s="32">
        <f t="shared" si="492"/>
        <v>0</v>
      </c>
      <c r="BE1195" s="23">
        <v>9</v>
      </c>
      <c r="BF1195" s="23">
        <v>8</v>
      </c>
      <c r="BG1195" s="23">
        <f t="shared" si="493"/>
        <v>10</v>
      </c>
    </row>
    <row r="1196" spans="3:59" ht="15" customHeight="1" x14ac:dyDescent="0.3">
      <c r="C1196" s="40" t="s">
        <v>23</v>
      </c>
      <c r="D1196" s="34" t="s">
        <v>851</v>
      </c>
      <c r="E1196" s="35" t="s">
        <v>1097</v>
      </c>
      <c r="F1196" s="96">
        <v>0</v>
      </c>
      <c r="G1196" s="42">
        <v>0</v>
      </c>
      <c r="H1196" s="97">
        <v>0</v>
      </c>
      <c r="I1196" s="96">
        <v>0</v>
      </c>
      <c r="J1196" s="42">
        <v>0</v>
      </c>
      <c r="K1196" s="97">
        <v>0</v>
      </c>
      <c r="L1196" s="96">
        <v>0</v>
      </c>
      <c r="M1196" s="42">
        <v>0</v>
      </c>
      <c r="N1196" s="97">
        <v>0</v>
      </c>
      <c r="O1196" s="96">
        <v>0</v>
      </c>
      <c r="P1196" s="42">
        <v>0</v>
      </c>
      <c r="Q1196" s="97">
        <v>0</v>
      </c>
      <c r="R1196" s="96">
        <v>2721</v>
      </c>
      <c r="S1196" s="42">
        <v>2843</v>
      </c>
      <c r="T1196" s="97">
        <v>2973</v>
      </c>
      <c r="U1196" s="96">
        <v>0</v>
      </c>
      <c r="V1196" s="42">
        <v>0</v>
      </c>
      <c r="W1196" s="97">
        <v>0</v>
      </c>
      <c r="X1196" s="96">
        <v>0</v>
      </c>
      <c r="Y1196" s="42">
        <v>0</v>
      </c>
      <c r="Z1196" s="97">
        <v>0</v>
      </c>
      <c r="AA1196" s="96">
        <v>0</v>
      </c>
      <c r="AB1196" s="42">
        <v>0</v>
      </c>
      <c r="AC1196" s="97">
        <v>0</v>
      </c>
      <c r="AD1196" s="96">
        <v>0</v>
      </c>
      <c r="AE1196" s="42">
        <v>0</v>
      </c>
      <c r="AF1196" s="97">
        <v>0</v>
      </c>
      <c r="AG1196" s="96">
        <v>0</v>
      </c>
      <c r="AH1196" s="42">
        <v>0</v>
      </c>
      <c r="AI1196" s="97">
        <v>0</v>
      </c>
      <c r="AJ1196" s="96">
        <v>0</v>
      </c>
      <c r="AK1196" s="42">
        <v>0</v>
      </c>
      <c r="AL1196" s="97">
        <v>0</v>
      </c>
      <c r="AM1196" s="96">
        <v>0</v>
      </c>
      <c r="AN1196" s="42">
        <v>0</v>
      </c>
      <c r="AO1196" s="97">
        <v>0</v>
      </c>
      <c r="AP1196" s="96"/>
      <c r="AQ1196" s="42"/>
      <c r="AR1196" s="97"/>
      <c r="AT1196" s="96">
        <f t="shared" si="491"/>
        <v>2721</v>
      </c>
      <c r="AU1196" s="42">
        <f t="shared" si="491"/>
        <v>2843</v>
      </c>
      <c r="AV1196" s="97">
        <f t="shared" si="491"/>
        <v>2973</v>
      </c>
      <c r="BC1196" s="32">
        <f t="shared" si="492"/>
        <v>1</v>
      </c>
      <c r="BE1196" s="23">
        <v>9</v>
      </c>
      <c r="BF1196" s="23">
        <v>9</v>
      </c>
      <c r="BG1196" s="23">
        <f t="shared" si="493"/>
        <v>1</v>
      </c>
    </row>
    <row r="1197" spans="3:59" ht="15" customHeight="1" x14ac:dyDescent="0.3">
      <c r="C1197" s="50" t="str">
        <f>IF(LEN(E1196)&lt;1,"","Total: " &amp; LEFT(E1196,LEN(E1196)-21) &amp; "Municipalities")</f>
        <v>Total: Garden Route Municipalities</v>
      </c>
      <c r="D1197" s="51"/>
      <c r="E1197" s="52"/>
      <c r="F1197" s="63">
        <f>SUM(F1186:F1196)</f>
        <v>130215</v>
      </c>
      <c r="G1197" s="54">
        <f>SUM(G1186:G1196)</f>
        <v>135456</v>
      </c>
      <c r="H1197" s="64">
        <f>SUM(H1186:H1196)</f>
        <v>145211</v>
      </c>
      <c r="I1197" s="63">
        <f t="shared" ref="I1197:Q1197" si="494">SUM(I1186:I1196)</f>
        <v>0</v>
      </c>
      <c r="J1197" s="54">
        <f t="shared" si="494"/>
        <v>0</v>
      </c>
      <c r="K1197" s="64">
        <f t="shared" si="494"/>
        <v>0</v>
      </c>
      <c r="L1197" s="63">
        <f t="shared" si="494"/>
        <v>0</v>
      </c>
      <c r="M1197" s="54">
        <f t="shared" si="494"/>
        <v>0</v>
      </c>
      <c r="N1197" s="64">
        <f t="shared" si="494"/>
        <v>4000</v>
      </c>
      <c r="O1197" s="63">
        <f t="shared" si="494"/>
        <v>19922</v>
      </c>
      <c r="P1197" s="54">
        <f t="shared" si="494"/>
        <v>31780</v>
      </c>
      <c r="Q1197" s="64">
        <f t="shared" si="494"/>
        <v>31700</v>
      </c>
      <c r="R1197" s="63">
        <f>SUM(R1186:R1196)</f>
        <v>2721</v>
      </c>
      <c r="S1197" s="54">
        <f>SUM(S1186:S1196)</f>
        <v>2843</v>
      </c>
      <c r="T1197" s="64">
        <f>SUM(T1186:T1196)</f>
        <v>2973</v>
      </c>
      <c r="U1197" s="63">
        <f t="shared" ref="U1197:AL1197" si="495">SUM(U1186:U1196)</f>
        <v>294000</v>
      </c>
      <c r="V1197" s="54">
        <f t="shared" si="495"/>
        <v>0</v>
      </c>
      <c r="W1197" s="64">
        <f t="shared" si="495"/>
        <v>0</v>
      </c>
      <c r="X1197" s="63">
        <f t="shared" si="495"/>
        <v>47000</v>
      </c>
      <c r="Y1197" s="54">
        <f t="shared" si="495"/>
        <v>59000</v>
      </c>
      <c r="Z1197" s="64">
        <f t="shared" si="495"/>
        <v>80000</v>
      </c>
      <c r="AA1197" s="63">
        <f t="shared" si="495"/>
        <v>60837.148023631446</v>
      </c>
      <c r="AB1197" s="54">
        <f t="shared" si="495"/>
        <v>48349.615363948571</v>
      </c>
      <c r="AC1197" s="64">
        <f t="shared" si="495"/>
        <v>52438.672216554653</v>
      </c>
      <c r="AD1197" s="63">
        <f t="shared" si="495"/>
        <v>15477</v>
      </c>
      <c r="AE1197" s="54">
        <f t="shared" si="495"/>
        <v>16000</v>
      </c>
      <c r="AF1197" s="64">
        <f t="shared" si="495"/>
        <v>2000</v>
      </c>
      <c r="AG1197" s="63">
        <f t="shared" si="495"/>
        <v>0</v>
      </c>
      <c r="AH1197" s="54">
        <f t="shared" si="495"/>
        <v>0</v>
      </c>
      <c r="AI1197" s="64">
        <f t="shared" si="495"/>
        <v>0</v>
      </c>
      <c r="AJ1197" s="63">
        <f t="shared" si="495"/>
        <v>0</v>
      </c>
      <c r="AK1197" s="54">
        <f t="shared" si="495"/>
        <v>0</v>
      </c>
      <c r="AL1197" s="64">
        <f t="shared" si="495"/>
        <v>0</v>
      </c>
      <c r="AM1197" s="63">
        <f>SUM(AM1186:AM1196)</f>
        <v>184733</v>
      </c>
      <c r="AN1197" s="54">
        <f>SUM(AN1186:AN1196)</f>
        <v>143751</v>
      </c>
      <c r="AO1197" s="64">
        <f>SUM(AO1186:AO1196)</f>
        <v>139309</v>
      </c>
      <c r="AP1197" s="63"/>
      <c r="AQ1197" s="54"/>
      <c r="AR1197" s="64"/>
      <c r="AT1197" s="63">
        <f t="shared" ref="AT1197:AV1197" si="496">SUM(AT1186:AT1196)</f>
        <v>754905.14802363142</v>
      </c>
      <c r="AU1197" s="54">
        <f t="shared" si="496"/>
        <v>437179.61536394857</v>
      </c>
      <c r="AV1197" s="64">
        <f t="shared" si="496"/>
        <v>457631.67221655464</v>
      </c>
      <c r="BC1197" s="32">
        <f>IF(SUM(BC1186:BC1196)=0,0,1)</f>
        <v>1</v>
      </c>
    </row>
    <row r="1198" spans="3:59" ht="15" customHeight="1" x14ac:dyDescent="0.3">
      <c r="C1198" s="40"/>
      <c r="D1198" s="34"/>
      <c r="E1198" s="35"/>
      <c r="F1198" s="96"/>
      <c r="G1198" s="42"/>
      <c r="H1198" s="97"/>
      <c r="I1198" s="96"/>
      <c r="J1198" s="42"/>
      <c r="K1198" s="97"/>
      <c r="L1198" s="96"/>
      <c r="M1198" s="42"/>
      <c r="N1198" s="97"/>
      <c r="O1198" s="96"/>
      <c r="P1198" s="42"/>
      <c r="Q1198" s="97"/>
      <c r="R1198" s="96"/>
      <c r="S1198" s="42"/>
      <c r="T1198" s="97"/>
      <c r="U1198" s="96"/>
      <c r="V1198" s="42"/>
      <c r="W1198" s="97"/>
      <c r="X1198" s="96"/>
      <c r="Y1198" s="42"/>
      <c r="Z1198" s="97"/>
      <c r="AA1198" s="96"/>
      <c r="AB1198" s="42"/>
      <c r="AC1198" s="97"/>
      <c r="AD1198" s="96"/>
      <c r="AE1198" s="42"/>
      <c r="AF1198" s="97"/>
      <c r="AG1198" s="96"/>
      <c r="AH1198" s="42"/>
      <c r="AI1198" s="97"/>
      <c r="AJ1198" s="96"/>
      <c r="AK1198" s="42"/>
      <c r="AL1198" s="97"/>
      <c r="AM1198" s="96"/>
      <c r="AN1198" s="42"/>
      <c r="AO1198" s="97"/>
      <c r="AP1198" s="96"/>
      <c r="AQ1198" s="42"/>
      <c r="AR1198" s="97"/>
      <c r="AT1198" s="96"/>
      <c r="AU1198" s="42"/>
      <c r="AV1198" s="97"/>
      <c r="BC1198" s="32">
        <f>IF(BC1197=0,0,1)</f>
        <v>1</v>
      </c>
    </row>
    <row r="1199" spans="3:59" ht="15" customHeight="1" x14ac:dyDescent="0.3">
      <c r="C1199" s="40" t="s">
        <v>22</v>
      </c>
      <c r="D1199" s="34" t="s">
        <v>852</v>
      </c>
      <c r="E1199" s="35" t="s">
        <v>1096</v>
      </c>
      <c r="F1199" s="96">
        <v>6919</v>
      </c>
      <c r="G1199" s="42">
        <v>7020</v>
      </c>
      <c r="H1199" s="97">
        <v>7207</v>
      </c>
      <c r="I1199" s="96">
        <v>0</v>
      </c>
      <c r="J1199" s="42">
        <v>0</v>
      </c>
      <c r="K1199" s="97">
        <v>0</v>
      </c>
      <c r="L1199" s="96">
        <v>0</v>
      </c>
      <c r="M1199" s="42">
        <v>0</v>
      </c>
      <c r="N1199" s="97">
        <v>0</v>
      </c>
      <c r="O1199" s="96">
        <v>0</v>
      </c>
      <c r="P1199" s="42">
        <v>2000</v>
      </c>
      <c r="Q1199" s="97">
        <v>3000</v>
      </c>
      <c r="R1199" s="96">
        <v>0</v>
      </c>
      <c r="S1199" s="42">
        <v>0</v>
      </c>
      <c r="T1199" s="97">
        <v>0</v>
      </c>
      <c r="U1199" s="96">
        <v>0</v>
      </c>
      <c r="V1199" s="42">
        <v>0</v>
      </c>
      <c r="W1199" s="97">
        <v>0</v>
      </c>
      <c r="X1199" s="96">
        <v>14209</v>
      </c>
      <c r="Y1199" s="42">
        <v>5000</v>
      </c>
      <c r="Z1199" s="97">
        <v>16000</v>
      </c>
      <c r="AA1199" s="96">
        <v>0</v>
      </c>
      <c r="AB1199" s="42">
        <v>0</v>
      </c>
      <c r="AC1199" s="97">
        <v>0</v>
      </c>
      <c r="AD1199" s="96">
        <v>0</v>
      </c>
      <c r="AE1199" s="42">
        <v>0</v>
      </c>
      <c r="AF1199" s="97">
        <v>0</v>
      </c>
      <c r="AG1199" s="96">
        <v>0</v>
      </c>
      <c r="AH1199" s="42">
        <v>0</v>
      </c>
      <c r="AI1199" s="97">
        <v>0</v>
      </c>
      <c r="AJ1199" s="96">
        <v>0</v>
      </c>
      <c r="AK1199" s="42">
        <v>0</v>
      </c>
      <c r="AL1199" s="97">
        <v>0</v>
      </c>
      <c r="AM1199" s="96">
        <v>0</v>
      </c>
      <c r="AN1199" s="42">
        <v>0</v>
      </c>
      <c r="AO1199" s="97">
        <v>0</v>
      </c>
      <c r="AP1199" s="96"/>
      <c r="AQ1199" s="42"/>
      <c r="AR1199" s="97"/>
      <c r="AT1199" s="96">
        <f t="shared" ref="AT1199:AV1209" si="497">F1199+I1199+L1199+O1199+R1199+U1199+X1199+AA1199+AD1199+AG1199+AJ1199+AM1199+AP1199</f>
        <v>21128</v>
      </c>
      <c r="AU1199" s="42">
        <f t="shared" si="497"/>
        <v>14020</v>
      </c>
      <c r="AV1199" s="97">
        <f t="shared" si="497"/>
        <v>26207</v>
      </c>
      <c r="BC1199" s="32">
        <f t="shared" ref="BC1199:BC1209" si="498">IF(LEN(E1199)&lt;2,0,1)</f>
        <v>1</v>
      </c>
      <c r="BE1199" s="23">
        <v>9</v>
      </c>
      <c r="BF1199" s="23">
        <v>10</v>
      </c>
      <c r="BG1199" s="23">
        <v>1</v>
      </c>
    </row>
    <row r="1200" spans="3:59" ht="15" customHeight="1" x14ac:dyDescent="0.3">
      <c r="C1200" s="40" t="s">
        <v>22</v>
      </c>
      <c r="D1200" s="34" t="s">
        <v>853</v>
      </c>
      <c r="E1200" s="35" t="s">
        <v>1094</v>
      </c>
      <c r="F1200" s="96">
        <v>8032</v>
      </c>
      <c r="G1200" s="42">
        <v>8191</v>
      </c>
      <c r="H1200" s="97">
        <v>8486</v>
      </c>
      <c r="I1200" s="96">
        <v>0</v>
      </c>
      <c r="J1200" s="42">
        <v>0</v>
      </c>
      <c r="K1200" s="97">
        <v>0</v>
      </c>
      <c r="L1200" s="96">
        <v>0</v>
      </c>
      <c r="M1200" s="42">
        <v>0</v>
      </c>
      <c r="N1200" s="97">
        <v>4192</v>
      </c>
      <c r="O1200" s="96">
        <v>0</v>
      </c>
      <c r="P1200" s="42">
        <v>2000</v>
      </c>
      <c r="Q1200" s="97">
        <v>3000</v>
      </c>
      <c r="R1200" s="96">
        <v>0</v>
      </c>
      <c r="S1200" s="42">
        <v>0</v>
      </c>
      <c r="T1200" s="97">
        <v>0</v>
      </c>
      <c r="U1200" s="96">
        <v>0</v>
      </c>
      <c r="V1200" s="42">
        <v>0</v>
      </c>
      <c r="W1200" s="97">
        <v>0</v>
      </c>
      <c r="X1200" s="96">
        <v>15000</v>
      </c>
      <c r="Y1200" s="42">
        <v>17000</v>
      </c>
      <c r="Z1200" s="97">
        <v>0</v>
      </c>
      <c r="AA1200" s="96">
        <v>0</v>
      </c>
      <c r="AB1200" s="42">
        <v>0</v>
      </c>
      <c r="AC1200" s="97">
        <v>0</v>
      </c>
      <c r="AD1200" s="96">
        <v>0</v>
      </c>
      <c r="AE1200" s="42">
        <v>0</v>
      </c>
      <c r="AF1200" s="97">
        <v>0</v>
      </c>
      <c r="AG1200" s="96">
        <v>0</v>
      </c>
      <c r="AH1200" s="42">
        <v>0</v>
      </c>
      <c r="AI1200" s="97">
        <v>0</v>
      </c>
      <c r="AJ1200" s="96">
        <v>0</v>
      </c>
      <c r="AK1200" s="42">
        <v>0</v>
      </c>
      <c r="AL1200" s="97">
        <v>0</v>
      </c>
      <c r="AM1200" s="96">
        <v>0</v>
      </c>
      <c r="AN1200" s="42">
        <v>0</v>
      </c>
      <c r="AO1200" s="97">
        <v>0</v>
      </c>
      <c r="AP1200" s="96"/>
      <c r="AQ1200" s="42"/>
      <c r="AR1200" s="97"/>
      <c r="AT1200" s="96">
        <f t="shared" si="497"/>
        <v>23032</v>
      </c>
      <c r="AU1200" s="42">
        <f t="shared" si="497"/>
        <v>27191</v>
      </c>
      <c r="AV1200" s="97">
        <f t="shared" si="497"/>
        <v>15678</v>
      </c>
      <c r="BC1200" s="32">
        <f t="shared" si="498"/>
        <v>1</v>
      </c>
      <c r="BE1200" s="23">
        <v>9</v>
      </c>
      <c r="BF1200" s="23">
        <v>10</v>
      </c>
      <c r="BG1200" s="23">
        <f>IF(BF1200=BF1199,BG1199+1,1)</f>
        <v>2</v>
      </c>
    </row>
    <row r="1201" spans="3:59" ht="15" customHeight="1" x14ac:dyDescent="0.3">
      <c r="C1201" s="40" t="s">
        <v>22</v>
      </c>
      <c r="D1201" s="34" t="s">
        <v>854</v>
      </c>
      <c r="E1201" s="35" t="s">
        <v>1095</v>
      </c>
      <c r="F1201" s="96">
        <v>15643</v>
      </c>
      <c r="G1201" s="42">
        <v>16199</v>
      </c>
      <c r="H1201" s="97">
        <v>17239</v>
      </c>
      <c r="I1201" s="96">
        <v>0</v>
      </c>
      <c r="J1201" s="42">
        <v>0</v>
      </c>
      <c r="K1201" s="97">
        <v>0</v>
      </c>
      <c r="L1201" s="96">
        <v>0</v>
      </c>
      <c r="M1201" s="42">
        <v>0</v>
      </c>
      <c r="N1201" s="97">
        <v>0</v>
      </c>
      <c r="O1201" s="96">
        <v>7310</v>
      </c>
      <c r="P1201" s="42">
        <v>3692</v>
      </c>
      <c r="Q1201" s="97">
        <v>5000</v>
      </c>
      <c r="R1201" s="96">
        <v>0</v>
      </c>
      <c r="S1201" s="42">
        <v>0</v>
      </c>
      <c r="T1201" s="97">
        <v>0</v>
      </c>
      <c r="U1201" s="96">
        <v>0</v>
      </c>
      <c r="V1201" s="42">
        <v>0</v>
      </c>
      <c r="W1201" s="97">
        <v>0</v>
      </c>
      <c r="X1201" s="96">
        <v>0</v>
      </c>
      <c r="Y1201" s="42">
        <v>0</v>
      </c>
      <c r="Z1201" s="97">
        <v>0</v>
      </c>
      <c r="AA1201" s="96">
        <v>0</v>
      </c>
      <c r="AB1201" s="42">
        <v>0</v>
      </c>
      <c r="AC1201" s="97">
        <v>0</v>
      </c>
      <c r="AD1201" s="96">
        <v>0</v>
      </c>
      <c r="AE1201" s="42">
        <v>0</v>
      </c>
      <c r="AF1201" s="97">
        <v>0</v>
      </c>
      <c r="AG1201" s="96">
        <v>0</v>
      </c>
      <c r="AH1201" s="42">
        <v>0</v>
      </c>
      <c r="AI1201" s="97">
        <v>0</v>
      </c>
      <c r="AJ1201" s="96">
        <v>0</v>
      </c>
      <c r="AK1201" s="42">
        <v>0</v>
      </c>
      <c r="AL1201" s="97">
        <v>0</v>
      </c>
      <c r="AM1201" s="96">
        <v>0</v>
      </c>
      <c r="AN1201" s="42">
        <v>0</v>
      </c>
      <c r="AO1201" s="97">
        <v>0</v>
      </c>
      <c r="AP1201" s="96"/>
      <c r="AQ1201" s="42"/>
      <c r="AR1201" s="97"/>
      <c r="AT1201" s="96">
        <f t="shared" si="497"/>
        <v>22953</v>
      </c>
      <c r="AU1201" s="42">
        <f t="shared" si="497"/>
        <v>19891</v>
      </c>
      <c r="AV1201" s="97">
        <f t="shared" si="497"/>
        <v>22239</v>
      </c>
      <c r="BC1201" s="32">
        <f t="shared" si="498"/>
        <v>1</v>
      </c>
      <c r="BE1201" s="23">
        <v>9</v>
      </c>
      <c r="BF1201" s="23">
        <v>10</v>
      </c>
      <c r="BG1201" s="23">
        <f t="shared" ref="BG1201:BG1209" si="499">IF(BF1201=BF1200,BG1200+1,1)</f>
        <v>3</v>
      </c>
    </row>
    <row r="1202" spans="3:59" ht="15" hidden="1" customHeight="1" x14ac:dyDescent="0.3">
      <c r="C1202" s="40" t="s">
        <v>22</v>
      </c>
      <c r="D1202" s="34" t="s">
        <v>2</v>
      </c>
      <c r="E1202" s="35" t="s">
        <v>2</v>
      </c>
      <c r="F1202" s="96">
        <v>0</v>
      </c>
      <c r="G1202" s="42">
        <v>0</v>
      </c>
      <c r="H1202" s="97">
        <v>0</v>
      </c>
      <c r="I1202" s="96">
        <v>0</v>
      </c>
      <c r="J1202" s="42">
        <v>0</v>
      </c>
      <c r="K1202" s="97">
        <v>0</v>
      </c>
      <c r="L1202" s="96">
        <v>0</v>
      </c>
      <c r="M1202" s="42">
        <v>0</v>
      </c>
      <c r="N1202" s="97">
        <v>0</v>
      </c>
      <c r="O1202" s="96">
        <v>0</v>
      </c>
      <c r="P1202" s="42">
        <v>0</v>
      </c>
      <c r="Q1202" s="97">
        <v>0</v>
      </c>
      <c r="R1202" s="96">
        <v>0</v>
      </c>
      <c r="S1202" s="42">
        <v>0</v>
      </c>
      <c r="T1202" s="97">
        <v>0</v>
      </c>
      <c r="U1202" s="96">
        <v>0</v>
      </c>
      <c r="V1202" s="42">
        <v>0</v>
      </c>
      <c r="W1202" s="97">
        <v>0</v>
      </c>
      <c r="X1202" s="96">
        <v>0</v>
      </c>
      <c r="Y1202" s="42">
        <v>0</v>
      </c>
      <c r="Z1202" s="97">
        <v>0</v>
      </c>
      <c r="AA1202" s="96">
        <v>0</v>
      </c>
      <c r="AB1202" s="42">
        <v>0</v>
      </c>
      <c r="AC1202" s="97">
        <v>0</v>
      </c>
      <c r="AD1202" s="96">
        <v>0</v>
      </c>
      <c r="AE1202" s="42">
        <v>0</v>
      </c>
      <c r="AF1202" s="97">
        <v>0</v>
      </c>
      <c r="AG1202" s="96">
        <v>0</v>
      </c>
      <c r="AH1202" s="42">
        <v>0</v>
      </c>
      <c r="AI1202" s="97">
        <v>0</v>
      </c>
      <c r="AJ1202" s="96">
        <v>0</v>
      </c>
      <c r="AK1202" s="42">
        <v>0</v>
      </c>
      <c r="AL1202" s="97">
        <v>0</v>
      </c>
      <c r="AM1202" s="96">
        <v>0</v>
      </c>
      <c r="AN1202" s="42">
        <v>0</v>
      </c>
      <c r="AO1202" s="97">
        <v>0</v>
      </c>
      <c r="AP1202" s="96"/>
      <c r="AQ1202" s="42"/>
      <c r="AR1202" s="97"/>
      <c r="AT1202" s="96">
        <f t="shared" si="497"/>
        <v>0</v>
      </c>
      <c r="AU1202" s="42">
        <f t="shared" si="497"/>
        <v>0</v>
      </c>
      <c r="AV1202" s="97">
        <f t="shared" si="497"/>
        <v>0</v>
      </c>
      <c r="BC1202" s="32">
        <f t="shared" si="498"/>
        <v>0</v>
      </c>
      <c r="BE1202" s="23">
        <v>9</v>
      </c>
      <c r="BF1202" s="23">
        <v>10</v>
      </c>
      <c r="BG1202" s="23">
        <f t="shared" si="499"/>
        <v>4</v>
      </c>
    </row>
    <row r="1203" spans="3:59" ht="15" hidden="1" customHeight="1" x14ac:dyDescent="0.3">
      <c r="C1203" s="40" t="s">
        <v>22</v>
      </c>
      <c r="D1203" s="34" t="s">
        <v>2</v>
      </c>
      <c r="E1203" s="35" t="s">
        <v>2</v>
      </c>
      <c r="F1203" s="96">
        <v>0</v>
      </c>
      <c r="G1203" s="42">
        <v>0</v>
      </c>
      <c r="H1203" s="97">
        <v>0</v>
      </c>
      <c r="I1203" s="96">
        <v>0</v>
      </c>
      <c r="J1203" s="42">
        <v>0</v>
      </c>
      <c r="K1203" s="97">
        <v>0</v>
      </c>
      <c r="L1203" s="96">
        <v>0</v>
      </c>
      <c r="M1203" s="42">
        <v>0</v>
      </c>
      <c r="N1203" s="97">
        <v>0</v>
      </c>
      <c r="O1203" s="96">
        <v>0</v>
      </c>
      <c r="P1203" s="42">
        <v>0</v>
      </c>
      <c r="Q1203" s="97">
        <v>0</v>
      </c>
      <c r="R1203" s="96">
        <v>0</v>
      </c>
      <c r="S1203" s="42">
        <v>0</v>
      </c>
      <c r="T1203" s="97">
        <v>0</v>
      </c>
      <c r="U1203" s="96">
        <v>0</v>
      </c>
      <c r="V1203" s="42">
        <v>0</v>
      </c>
      <c r="W1203" s="97">
        <v>0</v>
      </c>
      <c r="X1203" s="96">
        <v>0</v>
      </c>
      <c r="Y1203" s="42">
        <v>0</v>
      </c>
      <c r="Z1203" s="97">
        <v>0</v>
      </c>
      <c r="AA1203" s="96">
        <v>0</v>
      </c>
      <c r="AB1203" s="42">
        <v>0</v>
      </c>
      <c r="AC1203" s="97">
        <v>0</v>
      </c>
      <c r="AD1203" s="96">
        <v>0</v>
      </c>
      <c r="AE1203" s="42">
        <v>0</v>
      </c>
      <c r="AF1203" s="97">
        <v>0</v>
      </c>
      <c r="AG1203" s="96">
        <v>0</v>
      </c>
      <c r="AH1203" s="42">
        <v>0</v>
      </c>
      <c r="AI1203" s="97">
        <v>0</v>
      </c>
      <c r="AJ1203" s="96">
        <v>0</v>
      </c>
      <c r="AK1203" s="42">
        <v>0</v>
      </c>
      <c r="AL1203" s="97">
        <v>0</v>
      </c>
      <c r="AM1203" s="96">
        <v>0</v>
      </c>
      <c r="AN1203" s="42">
        <v>0</v>
      </c>
      <c r="AO1203" s="97">
        <v>0</v>
      </c>
      <c r="AP1203" s="96"/>
      <c r="AQ1203" s="42"/>
      <c r="AR1203" s="97"/>
      <c r="AT1203" s="96">
        <f t="shared" si="497"/>
        <v>0</v>
      </c>
      <c r="AU1203" s="42">
        <f t="shared" si="497"/>
        <v>0</v>
      </c>
      <c r="AV1203" s="97">
        <f t="shared" si="497"/>
        <v>0</v>
      </c>
      <c r="BC1203" s="32">
        <f t="shared" si="498"/>
        <v>0</v>
      </c>
      <c r="BE1203" s="23">
        <v>9</v>
      </c>
      <c r="BF1203" s="23">
        <v>10</v>
      </c>
      <c r="BG1203" s="23">
        <f t="shared" si="499"/>
        <v>5</v>
      </c>
    </row>
    <row r="1204" spans="3:59" ht="15" hidden="1" customHeight="1" x14ac:dyDescent="0.3">
      <c r="C1204" s="40" t="s">
        <v>22</v>
      </c>
      <c r="D1204" s="34" t="s">
        <v>2</v>
      </c>
      <c r="E1204" s="35" t="s">
        <v>2</v>
      </c>
      <c r="F1204" s="96">
        <v>0</v>
      </c>
      <c r="G1204" s="42">
        <v>0</v>
      </c>
      <c r="H1204" s="97">
        <v>0</v>
      </c>
      <c r="I1204" s="96">
        <v>0</v>
      </c>
      <c r="J1204" s="42">
        <v>0</v>
      </c>
      <c r="K1204" s="97">
        <v>0</v>
      </c>
      <c r="L1204" s="96">
        <v>0</v>
      </c>
      <c r="M1204" s="42">
        <v>0</v>
      </c>
      <c r="N1204" s="97">
        <v>0</v>
      </c>
      <c r="O1204" s="96">
        <v>0</v>
      </c>
      <c r="P1204" s="42">
        <v>0</v>
      </c>
      <c r="Q1204" s="97">
        <v>0</v>
      </c>
      <c r="R1204" s="96">
        <v>0</v>
      </c>
      <c r="S1204" s="42">
        <v>0</v>
      </c>
      <c r="T1204" s="97">
        <v>0</v>
      </c>
      <c r="U1204" s="96">
        <v>0</v>
      </c>
      <c r="V1204" s="42">
        <v>0</v>
      </c>
      <c r="W1204" s="97">
        <v>0</v>
      </c>
      <c r="X1204" s="96">
        <v>0</v>
      </c>
      <c r="Y1204" s="42">
        <v>0</v>
      </c>
      <c r="Z1204" s="97">
        <v>0</v>
      </c>
      <c r="AA1204" s="96">
        <v>0</v>
      </c>
      <c r="AB1204" s="42">
        <v>0</v>
      </c>
      <c r="AC1204" s="97">
        <v>0</v>
      </c>
      <c r="AD1204" s="96">
        <v>0</v>
      </c>
      <c r="AE1204" s="42">
        <v>0</v>
      </c>
      <c r="AF1204" s="97">
        <v>0</v>
      </c>
      <c r="AG1204" s="96">
        <v>0</v>
      </c>
      <c r="AH1204" s="42">
        <v>0</v>
      </c>
      <c r="AI1204" s="97">
        <v>0</v>
      </c>
      <c r="AJ1204" s="96">
        <v>0</v>
      </c>
      <c r="AK1204" s="42">
        <v>0</v>
      </c>
      <c r="AL1204" s="97">
        <v>0</v>
      </c>
      <c r="AM1204" s="96">
        <v>0</v>
      </c>
      <c r="AN1204" s="42">
        <v>0</v>
      </c>
      <c r="AO1204" s="97">
        <v>0</v>
      </c>
      <c r="AP1204" s="96"/>
      <c r="AQ1204" s="42"/>
      <c r="AR1204" s="97"/>
      <c r="AT1204" s="96">
        <f t="shared" si="497"/>
        <v>0</v>
      </c>
      <c r="AU1204" s="42">
        <f t="shared" si="497"/>
        <v>0</v>
      </c>
      <c r="AV1204" s="97">
        <f t="shared" si="497"/>
        <v>0</v>
      </c>
      <c r="BC1204" s="32">
        <f t="shared" si="498"/>
        <v>0</v>
      </c>
      <c r="BE1204" s="23">
        <v>9</v>
      </c>
      <c r="BF1204" s="23">
        <v>10</v>
      </c>
      <c r="BG1204" s="23">
        <f t="shared" si="499"/>
        <v>6</v>
      </c>
    </row>
    <row r="1205" spans="3:59" ht="15" hidden="1" customHeight="1" x14ac:dyDescent="0.3">
      <c r="C1205" s="40" t="s">
        <v>22</v>
      </c>
      <c r="D1205" s="34" t="s">
        <v>2</v>
      </c>
      <c r="E1205" s="35" t="s">
        <v>2</v>
      </c>
      <c r="F1205" s="96">
        <v>0</v>
      </c>
      <c r="G1205" s="42">
        <v>0</v>
      </c>
      <c r="H1205" s="97">
        <v>0</v>
      </c>
      <c r="I1205" s="96">
        <v>0</v>
      </c>
      <c r="J1205" s="42">
        <v>0</v>
      </c>
      <c r="K1205" s="97">
        <v>0</v>
      </c>
      <c r="L1205" s="96">
        <v>0</v>
      </c>
      <c r="M1205" s="42">
        <v>0</v>
      </c>
      <c r="N1205" s="97">
        <v>0</v>
      </c>
      <c r="O1205" s="96">
        <v>0</v>
      </c>
      <c r="P1205" s="42">
        <v>0</v>
      </c>
      <c r="Q1205" s="97">
        <v>0</v>
      </c>
      <c r="R1205" s="96">
        <v>0</v>
      </c>
      <c r="S1205" s="42">
        <v>0</v>
      </c>
      <c r="T1205" s="97">
        <v>0</v>
      </c>
      <c r="U1205" s="96">
        <v>0</v>
      </c>
      <c r="V1205" s="42">
        <v>0</v>
      </c>
      <c r="W1205" s="97">
        <v>0</v>
      </c>
      <c r="X1205" s="96">
        <v>0</v>
      </c>
      <c r="Y1205" s="42">
        <v>0</v>
      </c>
      <c r="Z1205" s="97">
        <v>0</v>
      </c>
      <c r="AA1205" s="96">
        <v>0</v>
      </c>
      <c r="AB1205" s="42">
        <v>0</v>
      </c>
      <c r="AC1205" s="97">
        <v>0</v>
      </c>
      <c r="AD1205" s="96">
        <v>0</v>
      </c>
      <c r="AE1205" s="42">
        <v>0</v>
      </c>
      <c r="AF1205" s="97">
        <v>0</v>
      </c>
      <c r="AG1205" s="96">
        <v>0</v>
      </c>
      <c r="AH1205" s="42">
        <v>0</v>
      </c>
      <c r="AI1205" s="97">
        <v>0</v>
      </c>
      <c r="AJ1205" s="96">
        <v>0</v>
      </c>
      <c r="AK1205" s="42">
        <v>0</v>
      </c>
      <c r="AL1205" s="97">
        <v>0</v>
      </c>
      <c r="AM1205" s="96">
        <v>0</v>
      </c>
      <c r="AN1205" s="42">
        <v>0</v>
      </c>
      <c r="AO1205" s="97">
        <v>0</v>
      </c>
      <c r="AP1205" s="96"/>
      <c r="AQ1205" s="42"/>
      <c r="AR1205" s="97"/>
      <c r="AT1205" s="96">
        <f t="shared" si="497"/>
        <v>0</v>
      </c>
      <c r="AU1205" s="42">
        <f t="shared" si="497"/>
        <v>0</v>
      </c>
      <c r="AV1205" s="97">
        <f t="shared" si="497"/>
        <v>0</v>
      </c>
      <c r="BC1205" s="32">
        <f t="shared" si="498"/>
        <v>0</v>
      </c>
      <c r="BE1205" s="23">
        <v>9</v>
      </c>
      <c r="BF1205" s="23">
        <v>10</v>
      </c>
      <c r="BG1205" s="23">
        <f t="shared" si="499"/>
        <v>7</v>
      </c>
    </row>
    <row r="1206" spans="3:59" ht="15" hidden="1" customHeight="1" x14ac:dyDescent="0.3">
      <c r="C1206" s="40" t="s">
        <v>22</v>
      </c>
      <c r="D1206" s="34" t="s">
        <v>2</v>
      </c>
      <c r="E1206" s="35" t="s">
        <v>2</v>
      </c>
      <c r="F1206" s="96">
        <v>0</v>
      </c>
      <c r="G1206" s="42">
        <v>0</v>
      </c>
      <c r="H1206" s="97">
        <v>0</v>
      </c>
      <c r="I1206" s="96">
        <v>0</v>
      </c>
      <c r="J1206" s="42">
        <v>0</v>
      </c>
      <c r="K1206" s="97">
        <v>0</v>
      </c>
      <c r="L1206" s="96">
        <v>0</v>
      </c>
      <c r="M1206" s="42">
        <v>0</v>
      </c>
      <c r="N1206" s="97">
        <v>0</v>
      </c>
      <c r="O1206" s="96">
        <v>0</v>
      </c>
      <c r="P1206" s="42">
        <v>0</v>
      </c>
      <c r="Q1206" s="97">
        <v>0</v>
      </c>
      <c r="R1206" s="96">
        <v>0</v>
      </c>
      <c r="S1206" s="42">
        <v>0</v>
      </c>
      <c r="T1206" s="97">
        <v>0</v>
      </c>
      <c r="U1206" s="96">
        <v>0</v>
      </c>
      <c r="V1206" s="42">
        <v>0</v>
      </c>
      <c r="W1206" s="97">
        <v>0</v>
      </c>
      <c r="X1206" s="96">
        <v>0</v>
      </c>
      <c r="Y1206" s="42">
        <v>0</v>
      </c>
      <c r="Z1206" s="97">
        <v>0</v>
      </c>
      <c r="AA1206" s="96">
        <v>0</v>
      </c>
      <c r="AB1206" s="42">
        <v>0</v>
      </c>
      <c r="AC1206" s="97">
        <v>0</v>
      </c>
      <c r="AD1206" s="96">
        <v>0</v>
      </c>
      <c r="AE1206" s="42">
        <v>0</v>
      </c>
      <c r="AF1206" s="97">
        <v>0</v>
      </c>
      <c r="AG1206" s="96">
        <v>0</v>
      </c>
      <c r="AH1206" s="42">
        <v>0</v>
      </c>
      <c r="AI1206" s="97">
        <v>0</v>
      </c>
      <c r="AJ1206" s="96">
        <v>0</v>
      </c>
      <c r="AK1206" s="42">
        <v>0</v>
      </c>
      <c r="AL1206" s="97">
        <v>0</v>
      </c>
      <c r="AM1206" s="96">
        <v>0</v>
      </c>
      <c r="AN1206" s="42">
        <v>0</v>
      </c>
      <c r="AO1206" s="97">
        <v>0</v>
      </c>
      <c r="AP1206" s="96"/>
      <c r="AQ1206" s="42"/>
      <c r="AR1206" s="97"/>
      <c r="AT1206" s="96">
        <f t="shared" si="497"/>
        <v>0</v>
      </c>
      <c r="AU1206" s="42">
        <f t="shared" si="497"/>
        <v>0</v>
      </c>
      <c r="AV1206" s="97">
        <f t="shared" si="497"/>
        <v>0</v>
      </c>
      <c r="BC1206" s="32">
        <f t="shared" si="498"/>
        <v>0</v>
      </c>
      <c r="BE1206" s="23">
        <v>9</v>
      </c>
      <c r="BF1206" s="23">
        <v>10</v>
      </c>
      <c r="BG1206" s="23">
        <f t="shared" si="499"/>
        <v>8</v>
      </c>
    </row>
    <row r="1207" spans="3:59" ht="15" hidden="1" customHeight="1" x14ac:dyDescent="0.3">
      <c r="C1207" s="40" t="s">
        <v>22</v>
      </c>
      <c r="D1207" s="34" t="s">
        <v>2</v>
      </c>
      <c r="E1207" s="35" t="s">
        <v>2</v>
      </c>
      <c r="F1207" s="96">
        <v>0</v>
      </c>
      <c r="G1207" s="42">
        <v>0</v>
      </c>
      <c r="H1207" s="97">
        <v>0</v>
      </c>
      <c r="I1207" s="96">
        <v>0</v>
      </c>
      <c r="J1207" s="42">
        <v>0</v>
      </c>
      <c r="K1207" s="97">
        <v>0</v>
      </c>
      <c r="L1207" s="96">
        <v>0</v>
      </c>
      <c r="M1207" s="42">
        <v>0</v>
      </c>
      <c r="N1207" s="97">
        <v>0</v>
      </c>
      <c r="O1207" s="96">
        <v>0</v>
      </c>
      <c r="P1207" s="42">
        <v>0</v>
      </c>
      <c r="Q1207" s="97">
        <v>0</v>
      </c>
      <c r="R1207" s="96">
        <v>0</v>
      </c>
      <c r="S1207" s="42">
        <v>0</v>
      </c>
      <c r="T1207" s="97">
        <v>0</v>
      </c>
      <c r="U1207" s="96">
        <v>0</v>
      </c>
      <c r="V1207" s="42">
        <v>0</v>
      </c>
      <c r="W1207" s="97">
        <v>0</v>
      </c>
      <c r="X1207" s="96">
        <v>0</v>
      </c>
      <c r="Y1207" s="42">
        <v>0</v>
      </c>
      <c r="Z1207" s="97">
        <v>0</v>
      </c>
      <c r="AA1207" s="96">
        <v>0</v>
      </c>
      <c r="AB1207" s="42">
        <v>0</v>
      </c>
      <c r="AC1207" s="97">
        <v>0</v>
      </c>
      <c r="AD1207" s="96">
        <v>0</v>
      </c>
      <c r="AE1207" s="42">
        <v>0</v>
      </c>
      <c r="AF1207" s="97">
        <v>0</v>
      </c>
      <c r="AG1207" s="96">
        <v>0</v>
      </c>
      <c r="AH1207" s="42">
        <v>0</v>
      </c>
      <c r="AI1207" s="97">
        <v>0</v>
      </c>
      <c r="AJ1207" s="96">
        <v>0</v>
      </c>
      <c r="AK1207" s="42">
        <v>0</v>
      </c>
      <c r="AL1207" s="97">
        <v>0</v>
      </c>
      <c r="AM1207" s="96">
        <v>0</v>
      </c>
      <c r="AN1207" s="42">
        <v>0</v>
      </c>
      <c r="AO1207" s="97">
        <v>0</v>
      </c>
      <c r="AP1207" s="96"/>
      <c r="AQ1207" s="42"/>
      <c r="AR1207" s="97"/>
      <c r="AT1207" s="96">
        <f t="shared" si="497"/>
        <v>0</v>
      </c>
      <c r="AU1207" s="42">
        <f t="shared" si="497"/>
        <v>0</v>
      </c>
      <c r="AV1207" s="97">
        <f t="shared" si="497"/>
        <v>0</v>
      </c>
      <c r="BC1207" s="32">
        <f t="shared" si="498"/>
        <v>0</v>
      </c>
      <c r="BE1207" s="23">
        <v>9</v>
      </c>
      <c r="BF1207" s="23">
        <v>10</v>
      </c>
      <c r="BG1207" s="23">
        <f t="shared" si="499"/>
        <v>9</v>
      </c>
    </row>
    <row r="1208" spans="3:59" ht="15" hidden="1" customHeight="1" x14ac:dyDescent="0.3">
      <c r="C1208" s="40" t="s">
        <v>22</v>
      </c>
      <c r="D1208" s="34" t="s">
        <v>2</v>
      </c>
      <c r="E1208" s="35" t="s">
        <v>2</v>
      </c>
      <c r="F1208" s="96">
        <v>0</v>
      </c>
      <c r="G1208" s="42">
        <v>0</v>
      </c>
      <c r="H1208" s="97">
        <v>0</v>
      </c>
      <c r="I1208" s="96">
        <v>0</v>
      </c>
      <c r="J1208" s="42">
        <v>0</v>
      </c>
      <c r="K1208" s="97">
        <v>0</v>
      </c>
      <c r="L1208" s="96">
        <v>0</v>
      </c>
      <c r="M1208" s="42">
        <v>0</v>
      </c>
      <c r="N1208" s="97">
        <v>0</v>
      </c>
      <c r="O1208" s="96">
        <v>0</v>
      </c>
      <c r="P1208" s="42">
        <v>0</v>
      </c>
      <c r="Q1208" s="97">
        <v>0</v>
      </c>
      <c r="R1208" s="96">
        <v>0</v>
      </c>
      <c r="S1208" s="42">
        <v>0</v>
      </c>
      <c r="T1208" s="97">
        <v>0</v>
      </c>
      <c r="U1208" s="96">
        <v>0</v>
      </c>
      <c r="V1208" s="42">
        <v>0</v>
      </c>
      <c r="W1208" s="97">
        <v>0</v>
      </c>
      <c r="X1208" s="96">
        <v>0</v>
      </c>
      <c r="Y1208" s="42">
        <v>0</v>
      </c>
      <c r="Z1208" s="97">
        <v>0</v>
      </c>
      <c r="AA1208" s="96">
        <v>0</v>
      </c>
      <c r="AB1208" s="42">
        <v>0</v>
      </c>
      <c r="AC1208" s="97">
        <v>0</v>
      </c>
      <c r="AD1208" s="96">
        <v>0</v>
      </c>
      <c r="AE1208" s="42">
        <v>0</v>
      </c>
      <c r="AF1208" s="97">
        <v>0</v>
      </c>
      <c r="AG1208" s="96">
        <v>0</v>
      </c>
      <c r="AH1208" s="42">
        <v>0</v>
      </c>
      <c r="AI1208" s="97">
        <v>0</v>
      </c>
      <c r="AJ1208" s="96">
        <v>0</v>
      </c>
      <c r="AK1208" s="42">
        <v>0</v>
      </c>
      <c r="AL1208" s="97">
        <v>0</v>
      </c>
      <c r="AM1208" s="96">
        <v>0</v>
      </c>
      <c r="AN1208" s="42">
        <v>0</v>
      </c>
      <c r="AO1208" s="97">
        <v>0</v>
      </c>
      <c r="AP1208" s="96"/>
      <c r="AQ1208" s="42"/>
      <c r="AR1208" s="97"/>
      <c r="AT1208" s="96">
        <f t="shared" si="497"/>
        <v>0</v>
      </c>
      <c r="AU1208" s="42">
        <f t="shared" si="497"/>
        <v>0</v>
      </c>
      <c r="AV1208" s="97">
        <f t="shared" si="497"/>
        <v>0</v>
      </c>
      <c r="BC1208" s="32">
        <f t="shared" si="498"/>
        <v>0</v>
      </c>
      <c r="BE1208" s="23">
        <v>9</v>
      </c>
      <c r="BF1208" s="23">
        <v>10</v>
      </c>
      <c r="BG1208" s="23">
        <f t="shared" si="499"/>
        <v>10</v>
      </c>
    </row>
    <row r="1209" spans="3:59" ht="15" customHeight="1" x14ac:dyDescent="0.3">
      <c r="C1209" s="40" t="s">
        <v>23</v>
      </c>
      <c r="D1209" s="34" t="s">
        <v>855</v>
      </c>
      <c r="E1209" s="35" t="s">
        <v>1098</v>
      </c>
      <c r="F1209" s="96">
        <v>0</v>
      </c>
      <c r="G1209" s="42">
        <v>0</v>
      </c>
      <c r="H1209" s="97">
        <v>0</v>
      </c>
      <c r="I1209" s="96">
        <v>0</v>
      </c>
      <c r="J1209" s="42">
        <v>0</v>
      </c>
      <c r="K1209" s="97">
        <v>0</v>
      </c>
      <c r="L1209" s="96">
        <v>0</v>
      </c>
      <c r="M1209" s="42">
        <v>0</v>
      </c>
      <c r="N1209" s="97">
        <v>0</v>
      </c>
      <c r="O1209" s="96">
        <v>0</v>
      </c>
      <c r="P1209" s="42">
        <v>0</v>
      </c>
      <c r="Q1209" s="97">
        <v>0</v>
      </c>
      <c r="R1209" s="96">
        <v>2156</v>
      </c>
      <c r="S1209" s="42">
        <v>2252</v>
      </c>
      <c r="T1209" s="97">
        <v>2355</v>
      </c>
      <c r="U1209" s="96">
        <v>0</v>
      </c>
      <c r="V1209" s="42">
        <v>0</v>
      </c>
      <c r="W1209" s="97">
        <v>0</v>
      </c>
      <c r="X1209" s="96">
        <v>0</v>
      </c>
      <c r="Y1209" s="42">
        <v>0</v>
      </c>
      <c r="Z1209" s="97">
        <v>0</v>
      </c>
      <c r="AA1209" s="96">
        <v>0</v>
      </c>
      <c r="AB1209" s="42">
        <v>0</v>
      </c>
      <c r="AC1209" s="97">
        <v>0</v>
      </c>
      <c r="AD1209" s="96">
        <v>0</v>
      </c>
      <c r="AE1209" s="42">
        <v>0</v>
      </c>
      <c r="AF1209" s="97">
        <v>0</v>
      </c>
      <c r="AG1209" s="96">
        <v>0</v>
      </c>
      <c r="AH1209" s="42">
        <v>0</v>
      </c>
      <c r="AI1209" s="97">
        <v>0</v>
      </c>
      <c r="AJ1209" s="96">
        <v>0</v>
      </c>
      <c r="AK1209" s="42">
        <v>0</v>
      </c>
      <c r="AL1209" s="97">
        <v>0</v>
      </c>
      <c r="AM1209" s="96">
        <v>0</v>
      </c>
      <c r="AN1209" s="42">
        <v>0</v>
      </c>
      <c r="AO1209" s="97">
        <v>0</v>
      </c>
      <c r="AP1209" s="96"/>
      <c r="AQ1209" s="42"/>
      <c r="AR1209" s="97"/>
      <c r="AT1209" s="96">
        <f t="shared" si="497"/>
        <v>2156</v>
      </c>
      <c r="AU1209" s="42">
        <f t="shared" si="497"/>
        <v>2252</v>
      </c>
      <c r="AV1209" s="97">
        <f t="shared" si="497"/>
        <v>2355</v>
      </c>
      <c r="BC1209" s="32">
        <f t="shared" si="498"/>
        <v>1</v>
      </c>
      <c r="BE1209" s="23">
        <v>9</v>
      </c>
      <c r="BF1209" s="23">
        <v>11</v>
      </c>
      <c r="BG1209" s="23">
        <f t="shared" si="499"/>
        <v>1</v>
      </c>
    </row>
    <row r="1210" spans="3:59" ht="15" customHeight="1" x14ac:dyDescent="0.3">
      <c r="C1210" s="50" t="str">
        <f>IF(LEN(E1209)&lt;1,"","Total: " &amp; LEFT(E1209,LEN(E1209)-21) &amp; "Municipalities")</f>
        <v>Total: Central Karoo Municipalities</v>
      </c>
      <c r="D1210" s="51"/>
      <c r="E1210" s="52"/>
      <c r="F1210" s="63">
        <f>SUM(F1199:F1209)</f>
        <v>30594</v>
      </c>
      <c r="G1210" s="54">
        <f>SUM(G1199:G1209)</f>
        <v>31410</v>
      </c>
      <c r="H1210" s="64">
        <f>SUM(H1199:H1209)</f>
        <v>32932</v>
      </c>
      <c r="I1210" s="63">
        <f t="shared" ref="I1210:Q1210" si="500">SUM(I1199:I1209)</f>
        <v>0</v>
      </c>
      <c r="J1210" s="54">
        <f t="shared" si="500"/>
        <v>0</v>
      </c>
      <c r="K1210" s="64">
        <f t="shared" si="500"/>
        <v>0</v>
      </c>
      <c r="L1210" s="63">
        <f t="shared" si="500"/>
        <v>0</v>
      </c>
      <c r="M1210" s="54">
        <f t="shared" si="500"/>
        <v>0</v>
      </c>
      <c r="N1210" s="64">
        <f t="shared" si="500"/>
        <v>4192</v>
      </c>
      <c r="O1210" s="63">
        <f t="shared" si="500"/>
        <v>7310</v>
      </c>
      <c r="P1210" s="54">
        <f t="shared" si="500"/>
        <v>7692</v>
      </c>
      <c r="Q1210" s="64">
        <f t="shared" si="500"/>
        <v>11000</v>
      </c>
      <c r="R1210" s="63">
        <f>SUM(R1199:R1209)</f>
        <v>2156</v>
      </c>
      <c r="S1210" s="54">
        <f>SUM(S1199:S1209)</f>
        <v>2252</v>
      </c>
      <c r="T1210" s="64">
        <f>SUM(T1199:T1209)</f>
        <v>2355</v>
      </c>
      <c r="U1210" s="63">
        <f t="shared" ref="U1210:AL1210" si="501">SUM(U1199:U1209)</f>
        <v>0</v>
      </c>
      <c r="V1210" s="54">
        <f t="shared" si="501"/>
        <v>0</v>
      </c>
      <c r="W1210" s="64">
        <f t="shared" si="501"/>
        <v>0</v>
      </c>
      <c r="X1210" s="63">
        <f t="shared" si="501"/>
        <v>29209</v>
      </c>
      <c r="Y1210" s="54">
        <f t="shared" si="501"/>
        <v>22000</v>
      </c>
      <c r="Z1210" s="64">
        <f t="shared" si="501"/>
        <v>16000</v>
      </c>
      <c r="AA1210" s="63">
        <f t="shared" si="501"/>
        <v>0</v>
      </c>
      <c r="AB1210" s="54">
        <f t="shared" si="501"/>
        <v>0</v>
      </c>
      <c r="AC1210" s="64">
        <f t="shared" si="501"/>
        <v>0</v>
      </c>
      <c r="AD1210" s="63">
        <f t="shared" si="501"/>
        <v>0</v>
      </c>
      <c r="AE1210" s="54">
        <f t="shared" si="501"/>
        <v>0</v>
      </c>
      <c r="AF1210" s="64">
        <f t="shared" si="501"/>
        <v>0</v>
      </c>
      <c r="AG1210" s="63">
        <f t="shared" si="501"/>
        <v>0</v>
      </c>
      <c r="AH1210" s="54">
        <f t="shared" si="501"/>
        <v>0</v>
      </c>
      <c r="AI1210" s="64">
        <f t="shared" si="501"/>
        <v>0</v>
      </c>
      <c r="AJ1210" s="63">
        <f t="shared" si="501"/>
        <v>0</v>
      </c>
      <c r="AK1210" s="54">
        <f t="shared" si="501"/>
        <v>0</v>
      </c>
      <c r="AL1210" s="64">
        <f t="shared" si="501"/>
        <v>0</v>
      </c>
      <c r="AM1210" s="63">
        <f>SUM(AM1199:AM1209)</f>
        <v>0</v>
      </c>
      <c r="AN1210" s="54">
        <f>SUM(AN1199:AN1209)</f>
        <v>0</v>
      </c>
      <c r="AO1210" s="64">
        <f>SUM(AO1199:AO1209)</f>
        <v>0</v>
      </c>
      <c r="AP1210" s="63"/>
      <c r="AQ1210" s="54"/>
      <c r="AR1210" s="64"/>
      <c r="AT1210" s="63">
        <f t="shared" ref="AT1210:AV1210" si="502">SUM(AT1199:AT1209)</f>
        <v>69269</v>
      </c>
      <c r="AU1210" s="54">
        <f t="shared" si="502"/>
        <v>63354</v>
      </c>
      <c r="AV1210" s="64">
        <f t="shared" si="502"/>
        <v>66479</v>
      </c>
      <c r="BC1210" s="32">
        <f>IF(SUM(BC1199:BC1209)=0,0,1)</f>
        <v>1</v>
      </c>
    </row>
    <row r="1211" spans="3:59" ht="15" customHeight="1" x14ac:dyDescent="0.3">
      <c r="C1211" s="40"/>
      <c r="D1211" s="34"/>
      <c r="E1211" s="35"/>
      <c r="F1211" s="96"/>
      <c r="G1211" s="42"/>
      <c r="H1211" s="97"/>
      <c r="I1211" s="96"/>
      <c r="J1211" s="42"/>
      <c r="K1211" s="97"/>
      <c r="L1211" s="96"/>
      <c r="M1211" s="42"/>
      <c r="N1211" s="97"/>
      <c r="O1211" s="96"/>
      <c r="P1211" s="42"/>
      <c r="Q1211" s="97"/>
      <c r="R1211" s="96"/>
      <c r="S1211" s="42"/>
      <c r="T1211" s="97"/>
      <c r="U1211" s="96"/>
      <c r="V1211" s="42"/>
      <c r="W1211" s="97"/>
      <c r="X1211" s="96"/>
      <c r="Y1211" s="42"/>
      <c r="Z1211" s="97"/>
      <c r="AA1211" s="96"/>
      <c r="AB1211" s="42"/>
      <c r="AC1211" s="97"/>
      <c r="AD1211" s="96"/>
      <c r="AE1211" s="42"/>
      <c r="AF1211" s="97"/>
      <c r="AG1211" s="96"/>
      <c r="AH1211" s="42"/>
      <c r="AI1211" s="97"/>
      <c r="AJ1211" s="96"/>
      <c r="AK1211" s="42"/>
      <c r="AL1211" s="97"/>
      <c r="AM1211" s="96"/>
      <c r="AN1211" s="42"/>
      <c r="AO1211" s="97"/>
      <c r="AP1211" s="96"/>
      <c r="AQ1211" s="42"/>
      <c r="AR1211" s="97"/>
      <c r="AT1211" s="96"/>
      <c r="AU1211" s="42"/>
      <c r="AV1211" s="97"/>
      <c r="BC1211" s="32">
        <f>IF(BC1210=0,0,1)</f>
        <v>1</v>
      </c>
    </row>
    <row r="1212" spans="3:59" ht="15" hidden="1" customHeight="1" x14ac:dyDescent="0.3">
      <c r="C1212" s="40" t="s">
        <v>22</v>
      </c>
      <c r="D1212" s="34" t="s">
        <v>2</v>
      </c>
      <c r="E1212" s="35" t="s">
        <v>2</v>
      </c>
      <c r="F1212" s="96">
        <v>0</v>
      </c>
      <c r="G1212" s="42">
        <v>0</v>
      </c>
      <c r="H1212" s="97">
        <v>0</v>
      </c>
      <c r="I1212" s="96">
        <v>0</v>
      </c>
      <c r="J1212" s="42">
        <v>0</v>
      </c>
      <c r="K1212" s="97">
        <v>0</v>
      </c>
      <c r="L1212" s="96">
        <v>0</v>
      </c>
      <c r="M1212" s="42">
        <v>0</v>
      </c>
      <c r="N1212" s="97">
        <v>0</v>
      </c>
      <c r="O1212" s="96">
        <v>0</v>
      </c>
      <c r="P1212" s="42">
        <v>0</v>
      </c>
      <c r="Q1212" s="97">
        <v>0</v>
      </c>
      <c r="R1212" s="96">
        <v>0</v>
      </c>
      <c r="S1212" s="42">
        <v>0</v>
      </c>
      <c r="T1212" s="97">
        <v>0</v>
      </c>
      <c r="U1212" s="96">
        <v>0</v>
      </c>
      <c r="V1212" s="42">
        <v>0</v>
      </c>
      <c r="W1212" s="97">
        <v>0</v>
      </c>
      <c r="X1212" s="96">
        <v>0</v>
      </c>
      <c r="Y1212" s="42">
        <v>0</v>
      </c>
      <c r="Z1212" s="97">
        <v>0</v>
      </c>
      <c r="AA1212" s="96">
        <v>0</v>
      </c>
      <c r="AB1212" s="42">
        <v>0</v>
      </c>
      <c r="AC1212" s="97">
        <v>0</v>
      </c>
      <c r="AD1212" s="96">
        <v>0</v>
      </c>
      <c r="AE1212" s="42">
        <v>0</v>
      </c>
      <c r="AF1212" s="97">
        <v>0</v>
      </c>
      <c r="AG1212" s="96">
        <v>0</v>
      </c>
      <c r="AH1212" s="42">
        <v>0</v>
      </c>
      <c r="AI1212" s="97">
        <v>0</v>
      </c>
      <c r="AJ1212" s="96">
        <v>0</v>
      </c>
      <c r="AK1212" s="42">
        <v>0</v>
      </c>
      <c r="AL1212" s="97">
        <v>0</v>
      </c>
      <c r="AM1212" s="96">
        <v>0</v>
      </c>
      <c r="AN1212" s="42">
        <v>0</v>
      </c>
      <c r="AO1212" s="97">
        <v>0</v>
      </c>
      <c r="AP1212" s="96"/>
      <c r="AQ1212" s="42"/>
      <c r="AR1212" s="97"/>
      <c r="AT1212" s="96">
        <f t="shared" ref="AT1212:AV1222" si="503">F1212+I1212+L1212+O1212+R1212+AP1212+U1212+AA1212+AM1212+AD1212</f>
        <v>0</v>
      </c>
      <c r="AU1212" s="42">
        <f t="shared" si="503"/>
        <v>0</v>
      </c>
      <c r="AV1212" s="97">
        <f t="shared" si="503"/>
        <v>0</v>
      </c>
      <c r="BC1212" s="32">
        <f t="shared" ref="BC1212:BC1222" si="504">IF(LEN(E1212)&lt;2,0,1)</f>
        <v>0</v>
      </c>
      <c r="BE1212" s="23">
        <v>9</v>
      </c>
      <c r="BF1212" s="23">
        <v>12</v>
      </c>
      <c r="BG1212" s="23">
        <v>1</v>
      </c>
    </row>
    <row r="1213" spans="3:59" ht="15" hidden="1" customHeight="1" x14ac:dyDescent="0.3">
      <c r="C1213" s="40" t="s">
        <v>22</v>
      </c>
      <c r="D1213" s="34" t="s">
        <v>2</v>
      </c>
      <c r="E1213" s="35" t="s">
        <v>2</v>
      </c>
      <c r="F1213" s="96">
        <v>0</v>
      </c>
      <c r="G1213" s="42">
        <v>0</v>
      </c>
      <c r="H1213" s="97">
        <v>0</v>
      </c>
      <c r="I1213" s="96">
        <v>0</v>
      </c>
      <c r="J1213" s="42">
        <v>0</v>
      </c>
      <c r="K1213" s="97">
        <v>0</v>
      </c>
      <c r="L1213" s="96">
        <v>0</v>
      </c>
      <c r="M1213" s="42">
        <v>0</v>
      </c>
      <c r="N1213" s="97">
        <v>0</v>
      </c>
      <c r="O1213" s="96">
        <v>0</v>
      </c>
      <c r="P1213" s="42">
        <v>0</v>
      </c>
      <c r="Q1213" s="97">
        <v>0</v>
      </c>
      <c r="R1213" s="96">
        <v>0</v>
      </c>
      <c r="S1213" s="42">
        <v>0</v>
      </c>
      <c r="T1213" s="97">
        <v>0</v>
      </c>
      <c r="U1213" s="96">
        <v>0</v>
      </c>
      <c r="V1213" s="42">
        <v>0</v>
      </c>
      <c r="W1213" s="97">
        <v>0</v>
      </c>
      <c r="X1213" s="96">
        <v>0</v>
      </c>
      <c r="Y1213" s="42">
        <v>0</v>
      </c>
      <c r="Z1213" s="97">
        <v>0</v>
      </c>
      <c r="AA1213" s="96">
        <v>0</v>
      </c>
      <c r="AB1213" s="42">
        <v>0</v>
      </c>
      <c r="AC1213" s="97">
        <v>0</v>
      </c>
      <c r="AD1213" s="96">
        <v>0</v>
      </c>
      <c r="AE1213" s="42">
        <v>0</v>
      </c>
      <c r="AF1213" s="97">
        <v>0</v>
      </c>
      <c r="AG1213" s="96">
        <v>0</v>
      </c>
      <c r="AH1213" s="42">
        <v>0</v>
      </c>
      <c r="AI1213" s="97">
        <v>0</v>
      </c>
      <c r="AJ1213" s="96">
        <v>0</v>
      </c>
      <c r="AK1213" s="42">
        <v>0</v>
      </c>
      <c r="AL1213" s="97">
        <v>0</v>
      </c>
      <c r="AM1213" s="96">
        <v>0</v>
      </c>
      <c r="AN1213" s="42">
        <v>0</v>
      </c>
      <c r="AO1213" s="97">
        <v>0</v>
      </c>
      <c r="AP1213" s="96"/>
      <c r="AQ1213" s="42"/>
      <c r="AR1213" s="97"/>
      <c r="AT1213" s="96">
        <f t="shared" si="503"/>
        <v>0</v>
      </c>
      <c r="AU1213" s="42">
        <f t="shared" si="503"/>
        <v>0</v>
      </c>
      <c r="AV1213" s="97">
        <f t="shared" si="503"/>
        <v>0</v>
      </c>
      <c r="BC1213" s="32">
        <f t="shared" si="504"/>
        <v>0</v>
      </c>
      <c r="BE1213" s="23">
        <v>9</v>
      </c>
      <c r="BF1213" s="23">
        <v>12</v>
      </c>
      <c r="BG1213" s="23">
        <f>IF(BF1213=BF1212,BG1212+1,1)</f>
        <v>2</v>
      </c>
    </row>
    <row r="1214" spans="3:59" ht="15" hidden="1" customHeight="1" x14ac:dyDescent="0.3">
      <c r="C1214" s="40" t="s">
        <v>22</v>
      </c>
      <c r="D1214" s="34" t="s">
        <v>2</v>
      </c>
      <c r="E1214" s="35" t="s">
        <v>2</v>
      </c>
      <c r="F1214" s="96">
        <v>0</v>
      </c>
      <c r="G1214" s="42">
        <v>0</v>
      </c>
      <c r="H1214" s="97">
        <v>0</v>
      </c>
      <c r="I1214" s="96">
        <v>0</v>
      </c>
      <c r="J1214" s="42">
        <v>0</v>
      </c>
      <c r="K1214" s="97">
        <v>0</v>
      </c>
      <c r="L1214" s="96">
        <v>0</v>
      </c>
      <c r="M1214" s="42">
        <v>0</v>
      </c>
      <c r="N1214" s="97">
        <v>0</v>
      </c>
      <c r="O1214" s="96">
        <v>0</v>
      </c>
      <c r="P1214" s="42">
        <v>0</v>
      </c>
      <c r="Q1214" s="97">
        <v>0</v>
      </c>
      <c r="R1214" s="96">
        <v>0</v>
      </c>
      <c r="S1214" s="42">
        <v>0</v>
      </c>
      <c r="T1214" s="97">
        <v>0</v>
      </c>
      <c r="U1214" s="96">
        <v>0</v>
      </c>
      <c r="V1214" s="42">
        <v>0</v>
      </c>
      <c r="W1214" s="97">
        <v>0</v>
      </c>
      <c r="X1214" s="96">
        <v>0</v>
      </c>
      <c r="Y1214" s="42">
        <v>0</v>
      </c>
      <c r="Z1214" s="97">
        <v>0</v>
      </c>
      <c r="AA1214" s="96">
        <v>0</v>
      </c>
      <c r="AB1214" s="42">
        <v>0</v>
      </c>
      <c r="AC1214" s="97">
        <v>0</v>
      </c>
      <c r="AD1214" s="96">
        <v>0</v>
      </c>
      <c r="AE1214" s="42">
        <v>0</v>
      </c>
      <c r="AF1214" s="97">
        <v>0</v>
      </c>
      <c r="AG1214" s="96">
        <v>0</v>
      </c>
      <c r="AH1214" s="42">
        <v>0</v>
      </c>
      <c r="AI1214" s="97">
        <v>0</v>
      </c>
      <c r="AJ1214" s="96">
        <v>0</v>
      </c>
      <c r="AK1214" s="42">
        <v>0</v>
      </c>
      <c r="AL1214" s="97">
        <v>0</v>
      </c>
      <c r="AM1214" s="96">
        <v>0</v>
      </c>
      <c r="AN1214" s="42">
        <v>0</v>
      </c>
      <c r="AO1214" s="97">
        <v>0</v>
      </c>
      <c r="AP1214" s="96"/>
      <c r="AQ1214" s="42"/>
      <c r="AR1214" s="97"/>
      <c r="AT1214" s="96">
        <f t="shared" si="503"/>
        <v>0</v>
      </c>
      <c r="AU1214" s="42">
        <f t="shared" si="503"/>
        <v>0</v>
      </c>
      <c r="AV1214" s="97">
        <f t="shared" si="503"/>
        <v>0</v>
      </c>
      <c r="BC1214" s="32">
        <f t="shared" si="504"/>
        <v>0</v>
      </c>
      <c r="BE1214" s="23">
        <v>9</v>
      </c>
      <c r="BF1214" s="23">
        <v>12</v>
      </c>
      <c r="BG1214" s="23">
        <f t="shared" ref="BG1214:BG1222" si="505">IF(BF1214=BF1213,BG1213+1,1)</f>
        <v>3</v>
      </c>
    </row>
    <row r="1215" spans="3:59" ht="15" hidden="1" customHeight="1" x14ac:dyDescent="0.3">
      <c r="C1215" s="40" t="s">
        <v>22</v>
      </c>
      <c r="D1215" s="34" t="s">
        <v>2</v>
      </c>
      <c r="E1215" s="35" t="s">
        <v>2</v>
      </c>
      <c r="F1215" s="96">
        <v>0</v>
      </c>
      <c r="G1215" s="42">
        <v>0</v>
      </c>
      <c r="H1215" s="97">
        <v>0</v>
      </c>
      <c r="I1215" s="96">
        <v>0</v>
      </c>
      <c r="J1215" s="42">
        <v>0</v>
      </c>
      <c r="K1215" s="97">
        <v>0</v>
      </c>
      <c r="L1215" s="96">
        <v>0</v>
      </c>
      <c r="M1215" s="42">
        <v>0</v>
      </c>
      <c r="N1215" s="97">
        <v>0</v>
      </c>
      <c r="O1215" s="96">
        <v>0</v>
      </c>
      <c r="P1215" s="42">
        <v>0</v>
      </c>
      <c r="Q1215" s="97">
        <v>0</v>
      </c>
      <c r="R1215" s="96">
        <v>0</v>
      </c>
      <c r="S1215" s="42">
        <v>0</v>
      </c>
      <c r="T1215" s="97">
        <v>0</v>
      </c>
      <c r="U1215" s="96">
        <v>0</v>
      </c>
      <c r="V1215" s="42">
        <v>0</v>
      </c>
      <c r="W1215" s="97">
        <v>0</v>
      </c>
      <c r="X1215" s="96">
        <v>0</v>
      </c>
      <c r="Y1215" s="42">
        <v>0</v>
      </c>
      <c r="Z1215" s="97">
        <v>0</v>
      </c>
      <c r="AA1215" s="96">
        <v>0</v>
      </c>
      <c r="AB1215" s="42">
        <v>0</v>
      </c>
      <c r="AC1215" s="97">
        <v>0</v>
      </c>
      <c r="AD1215" s="96">
        <v>0</v>
      </c>
      <c r="AE1215" s="42">
        <v>0</v>
      </c>
      <c r="AF1215" s="97">
        <v>0</v>
      </c>
      <c r="AG1215" s="96">
        <v>0</v>
      </c>
      <c r="AH1215" s="42">
        <v>0</v>
      </c>
      <c r="AI1215" s="97">
        <v>0</v>
      </c>
      <c r="AJ1215" s="96">
        <v>0</v>
      </c>
      <c r="AK1215" s="42">
        <v>0</v>
      </c>
      <c r="AL1215" s="97">
        <v>0</v>
      </c>
      <c r="AM1215" s="96">
        <v>0</v>
      </c>
      <c r="AN1215" s="42">
        <v>0</v>
      </c>
      <c r="AO1215" s="97">
        <v>0</v>
      </c>
      <c r="AP1215" s="96"/>
      <c r="AQ1215" s="42"/>
      <c r="AR1215" s="97"/>
      <c r="AT1215" s="96">
        <f t="shared" si="503"/>
        <v>0</v>
      </c>
      <c r="AU1215" s="42">
        <f t="shared" si="503"/>
        <v>0</v>
      </c>
      <c r="AV1215" s="97">
        <f t="shared" si="503"/>
        <v>0</v>
      </c>
      <c r="BC1215" s="32">
        <f t="shared" si="504"/>
        <v>0</v>
      </c>
      <c r="BE1215" s="23">
        <v>9</v>
      </c>
      <c r="BF1215" s="23">
        <v>12</v>
      </c>
      <c r="BG1215" s="23">
        <f t="shared" si="505"/>
        <v>4</v>
      </c>
    </row>
    <row r="1216" spans="3:59" ht="15" hidden="1" customHeight="1" x14ac:dyDescent="0.3">
      <c r="C1216" s="40" t="s">
        <v>22</v>
      </c>
      <c r="D1216" s="34" t="s">
        <v>2</v>
      </c>
      <c r="E1216" s="35" t="s">
        <v>2</v>
      </c>
      <c r="F1216" s="96">
        <v>0</v>
      </c>
      <c r="G1216" s="42">
        <v>0</v>
      </c>
      <c r="H1216" s="97">
        <v>0</v>
      </c>
      <c r="I1216" s="96">
        <v>0</v>
      </c>
      <c r="J1216" s="42">
        <v>0</v>
      </c>
      <c r="K1216" s="97">
        <v>0</v>
      </c>
      <c r="L1216" s="96">
        <v>0</v>
      </c>
      <c r="M1216" s="42">
        <v>0</v>
      </c>
      <c r="N1216" s="97">
        <v>0</v>
      </c>
      <c r="O1216" s="96">
        <v>0</v>
      </c>
      <c r="P1216" s="42">
        <v>0</v>
      </c>
      <c r="Q1216" s="97">
        <v>0</v>
      </c>
      <c r="R1216" s="96">
        <v>0</v>
      </c>
      <c r="S1216" s="42">
        <v>0</v>
      </c>
      <c r="T1216" s="97">
        <v>0</v>
      </c>
      <c r="U1216" s="96">
        <v>0</v>
      </c>
      <c r="V1216" s="42">
        <v>0</v>
      </c>
      <c r="W1216" s="97">
        <v>0</v>
      </c>
      <c r="X1216" s="96">
        <v>0</v>
      </c>
      <c r="Y1216" s="42">
        <v>0</v>
      </c>
      <c r="Z1216" s="97">
        <v>0</v>
      </c>
      <c r="AA1216" s="96">
        <v>0</v>
      </c>
      <c r="AB1216" s="42">
        <v>0</v>
      </c>
      <c r="AC1216" s="97">
        <v>0</v>
      </c>
      <c r="AD1216" s="96">
        <v>0</v>
      </c>
      <c r="AE1216" s="42">
        <v>0</v>
      </c>
      <c r="AF1216" s="97">
        <v>0</v>
      </c>
      <c r="AG1216" s="96">
        <v>0</v>
      </c>
      <c r="AH1216" s="42">
        <v>0</v>
      </c>
      <c r="AI1216" s="97">
        <v>0</v>
      </c>
      <c r="AJ1216" s="96">
        <v>0</v>
      </c>
      <c r="AK1216" s="42">
        <v>0</v>
      </c>
      <c r="AL1216" s="97">
        <v>0</v>
      </c>
      <c r="AM1216" s="96">
        <v>0</v>
      </c>
      <c r="AN1216" s="42">
        <v>0</v>
      </c>
      <c r="AO1216" s="97">
        <v>0</v>
      </c>
      <c r="AP1216" s="96"/>
      <c r="AQ1216" s="42"/>
      <c r="AR1216" s="97"/>
      <c r="AT1216" s="96">
        <f t="shared" si="503"/>
        <v>0</v>
      </c>
      <c r="AU1216" s="42">
        <f t="shared" si="503"/>
        <v>0</v>
      </c>
      <c r="AV1216" s="97">
        <f t="shared" si="503"/>
        <v>0</v>
      </c>
      <c r="BC1216" s="32">
        <f t="shared" si="504"/>
        <v>0</v>
      </c>
      <c r="BE1216" s="23">
        <v>9</v>
      </c>
      <c r="BF1216" s="23">
        <v>12</v>
      </c>
      <c r="BG1216" s="23">
        <f t="shared" si="505"/>
        <v>5</v>
      </c>
    </row>
    <row r="1217" spans="3:59" ht="15" hidden="1" customHeight="1" x14ac:dyDescent="0.3">
      <c r="C1217" s="40" t="s">
        <v>22</v>
      </c>
      <c r="D1217" s="34" t="s">
        <v>2</v>
      </c>
      <c r="E1217" s="35" t="s">
        <v>2</v>
      </c>
      <c r="F1217" s="96">
        <v>0</v>
      </c>
      <c r="G1217" s="42">
        <v>0</v>
      </c>
      <c r="H1217" s="97">
        <v>0</v>
      </c>
      <c r="I1217" s="96">
        <v>0</v>
      </c>
      <c r="J1217" s="42">
        <v>0</v>
      </c>
      <c r="K1217" s="97">
        <v>0</v>
      </c>
      <c r="L1217" s="96">
        <v>0</v>
      </c>
      <c r="M1217" s="42">
        <v>0</v>
      </c>
      <c r="N1217" s="97">
        <v>0</v>
      </c>
      <c r="O1217" s="96">
        <v>0</v>
      </c>
      <c r="P1217" s="42">
        <v>0</v>
      </c>
      <c r="Q1217" s="97">
        <v>0</v>
      </c>
      <c r="R1217" s="96">
        <v>0</v>
      </c>
      <c r="S1217" s="42">
        <v>0</v>
      </c>
      <c r="T1217" s="97">
        <v>0</v>
      </c>
      <c r="U1217" s="96">
        <v>0</v>
      </c>
      <c r="V1217" s="42">
        <v>0</v>
      </c>
      <c r="W1217" s="97">
        <v>0</v>
      </c>
      <c r="X1217" s="96">
        <v>0</v>
      </c>
      <c r="Y1217" s="42">
        <v>0</v>
      </c>
      <c r="Z1217" s="97">
        <v>0</v>
      </c>
      <c r="AA1217" s="96">
        <v>0</v>
      </c>
      <c r="AB1217" s="42">
        <v>0</v>
      </c>
      <c r="AC1217" s="97">
        <v>0</v>
      </c>
      <c r="AD1217" s="96">
        <v>0</v>
      </c>
      <c r="AE1217" s="42">
        <v>0</v>
      </c>
      <c r="AF1217" s="97">
        <v>0</v>
      </c>
      <c r="AG1217" s="96">
        <v>0</v>
      </c>
      <c r="AH1217" s="42">
        <v>0</v>
      </c>
      <c r="AI1217" s="97">
        <v>0</v>
      </c>
      <c r="AJ1217" s="96">
        <v>0</v>
      </c>
      <c r="AK1217" s="42">
        <v>0</v>
      </c>
      <c r="AL1217" s="97">
        <v>0</v>
      </c>
      <c r="AM1217" s="96">
        <v>0</v>
      </c>
      <c r="AN1217" s="42">
        <v>0</v>
      </c>
      <c r="AO1217" s="97">
        <v>0</v>
      </c>
      <c r="AP1217" s="96"/>
      <c r="AQ1217" s="42"/>
      <c r="AR1217" s="97"/>
      <c r="AT1217" s="96">
        <f t="shared" si="503"/>
        <v>0</v>
      </c>
      <c r="AU1217" s="42">
        <f t="shared" si="503"/>
        <v>0</v>
      </c>
      <c r="AV1217" s="97">
        <f t="shared" si="503"/>
        <v>0</v>
      </c>
      <c r="BC1217" s="32">
        <f t="shared" si="504"/>
        <v>0</v>
      </c>
      <c r="BE1217" s="23">
        <v>9</v>
      </c>
      <c r="BF1217" s="23">
        <v>12</v>
      </c>
      <c r="BG1217" s="23">
        <f t="shared" si="505"/>
        <v>6</v>
      </c>
    </row>
    <row r="1218" spans="3:59" ht="15" hidden="1" customHeight="1" x14ac:dyDescent="0.3">
      <c r="C1218" s="40" t="s">
        <v>22</v>
      </c>
      <c r="D1218" s="34" t="s">
        <v>2</v>
      </c>
      <c r="E1218" s="35" t="s">
        <v>2</v>
      </c>
      <c r="F1218" s="96">
        <v>0</v>
      </c>
      <c r="G1218" s="42">
        <v>0</v>
      </c>
      <c r="H1218" s="97">
        <v>0</v>
      </c>
      <c r="I1218" s="96">
        <v>0</v>
      </c>
      <c r="J1218" s="42">
        <v>0</v>
      </c>
      <c r="K1218" s="97">
        <v>0</v>
      </c>
      <c r="L1218" s="96">
        <v>0</v>
      </c>
      <c r="M1218" s="42">
        <v>0</v>
      </c>
      <c r="N1218" s="97">
        <v>0</v>
      </c>
      <c r="O1218" s="96">
        <v>0</v>
      </c>
      <c r="P1218" s="42">
        <v>0</v>
      </c>
      <c r="Q1218" s="97">
        <v>0</v>
      </c>
      <c r="R1218" s="96">
        <v>0</v>
      </c>
      <c r="S1218" s="42">
        <v>0</v>
      </c>
      <c r="T1218" s="97">
        <v>0</v>
      </c>
      <c r="U1218" s="96">
        <v>0</v>
      </c>
      <c r="V1218" s="42">
        <v>0</v>
      </c>
      <c r="W1218" s="97">
        <v>0</v>
      </c>
      <c r="X1218" s="96">
        <v>0</v>
      </c>
      <c r="Y1218" s="42">
        <v>0</v>
      </c>
      <c r="Z1218" s="97">
        <v>0</v>
      </c>
      <c r="AA1218" s="96">
        <v>0</v>
      </c>
      <c r="AB1218" s="42">
        <v>0</v>
      </c>
      <c r="AC1218" s="97">
        <v>0</v>
      </c>
      <c r="AD1218" s="96">
        <v>0</v>
      </c>
      <c r="AE1218" s="42">
        <v>0</v>
      </c>
      <c r="AF1218" s="97">
        <v>0</v>
      </c>
      <c r="AG1218" s="96">
        <v>0</v>
      </c>
      <c r="AH1218" s="42">
        <v>0</v>
      </c>
      <c r="AI1218" s="97">
        <v>0</v>
      </c>
      <c r="AJ1218" s="96">
        <v>0</v>
      </c>
      <c r="AK1218" s="42">
        <v>0</v>
      </c>
      <c r="AL1218" s="97">
        <v>0</v>
      </c>
      <c r="AM1218" s="96">
        <v>0</v>
      </c>
      <c r="AN1218" s="42">
        <v>0</v>
      </c>
      <c r="AO1218" s="97">
        <v>0</v>
      </c>
      <c r="AP1218" s="96"/>
      <c r="AQ1218" s="42"/>
      <c r="AR1218" s="97"/>
      <c r="AT1218" s="96">
        <f t="shared" si="503"/>
        <v>0</v>
      </c>
      <c r="AU1218" s="42">
        <f t="shared" si="503"/>
        <v>0</v>
      </c>
      <c r="AV1218" s="97">
        <f t="shared" si="503"/>
        <v>0</v>
      </c>
      <c r="BC1218" s="32">
        <f t="shared" si="504"/>
        <v>0</v>
      </c>
      <c r="BE1218" s="23">
        <v>9</v>
      </c>
      <c r="BF1218" s="23">
        <v>12</v>
      </c>
      <c r="BG1218" s="23">
        <f t="shared" si="505"/>
        <v>7</v>
      </c>
    </row>
    <row r="1219" spans="3:59" ht="15" hidden="1" customHeight="1" x14ac:dyDescent="0.3">
      <c r="C1219" s="40" t="s">
        <v>22</v>
      </c>
      <c r="D1219" s="34" t="s">
        <v>2</v>
      </c>
      <c r="E1219" s="35" t="s">
        <v>2</v>
      </c>
      <c r="F1219" s="96">
        <v>0</v>
      </c>
      <c r="G1219" s="42">
        <v>0</v>
      </c>
      <c r="H1219" s="97">
        <v>0</v>
      </c>
      <c r="I1219" s="96">
        <v>0</v>
      </c>
      <c r="J1219" s="42">
        <v>0</v>
      </c>
      <c r="K1219" s="97">
        <v>0</v>
      </c>
      <c r="L1219" s="96">
        <v>0</v>
      </c>
      <c r="M1219" s="42">
        <v>0</v>
      </c>
      <c r="N1219" s="97">
        <v>0</v>
      </c>
      <c r="O1219" s="96">
        <v>0</v>
      </c>
      <c r="P1219" s="42">
        <v>0</v>
      </c>
      <c r="Q1219" s="97">
        <v>0</v>
      </c>
      <c r="R1219" s="96">
        <v>0</v>
      </c>
      <c r="S1219" s="42">
        <v>0</v>
      </c>
      <c r="T1219" s="97">
        <v>0</v>
      </c>
      <c r="U1219" s="96">
        <v>0</v>
      </c>
      <c r="V1219" s="42">
        <v>0</v>
      </c>
      <c r="W1219" s="97">
        <v>0</v>
      </c>
      <c r="X1219" s="96">
        <v>0</v>
      </c>
      <c r="Y1219" s="42">
        <v>0</v>
      </c>
      <c r="Z1219" s="97">
        <v>0</v>
      </c>
      <c r="AA1219" s="96">
        <v>0</v>
      </c>
      <c r="AB1219" s="42">
        <v>0</v>
      </c>
      <c r="AC1219" s="97">
        <v>0</v>
      </c>
      <c r="AD1219" s="96">
        <v>0</v>
      </c>
      <c r="AE1219" s="42">
        <v>0</v>
      </c>
      <c r="AF1219" s="97">
        <v>0</v>
      </c>
      <c r="AG1219" s="96">
        <v>0</v>
      </c>
      <c r="AH1219" s="42">
        <v>0</v>
      </c>
      <c r="AI1219" s="97">
        <v>0</v>
      </c>
      <c r="AJ1219" s="96">
        <v>0</v>
      </c>
      <c r="AK1219" s="42">
        <v>0</v>
      </c>
      <c r="AL1219" s="97">
        <v>0</v>
      </c>
      <c r="AM1219" s="96">
        <v>0</v>
      </c>
      <c r="AN1219" s="42">
        <v>0</v>
      </c>
      <c r="AO1219" s="97">
        <v>0</v>
      </c>
      <c r="AP1219" s="96"/>
      <c r="AQ1219" s="42"/>
      <c r="AR1219" s="97"/>
      <c r="AT1219" s="96">
        <f t="shared" si="503"/>
        <v>0</v>
      </c>
      <c r="AU1219" s="42">
        <f t="shared" si="503"/>
        <v>0</v>
      </c>
      <c r="AV1219" s="97">
        <f t="shared" si="503"/>
        <v>0</v>
      </c>
      <c r="BC1219" s="32">
        <f t="shared" si="504"/>
        <v>0</v>
      </c>
      <c r="BE1219" s="23">
        <v>9</v>
      </c>
      <c r="BF1219" s="23">
        <v>12</v>
      </c>
      <c r="BG1219" s="23">
        <f t="shared" si="505"/>
        <v>8</v>
      </c>
    </row>
    <row r="1220" spans="3:59" ht="15" hidden="1" customHeight="1" x14ac:dyDescent="0.3">
      <c r="C1220" s="40" t="s">
        <v>22</v>
      </c>
      <c r="D1220" s="34" t="s">
        <v>2</v>
      </c>
      <c r="E1220" s="35" t="s">
        <v>2</v>
      </c>
      <c r="F1220" s="96">
        <v>0</v>
      </c>
      <c r="G1220" s="42">
        <v>0</v>
      </c>
      <c r="H1220" s="97">
        <v>0</v>
      </c>
      <c r="I1220" s="96">
        <v>0</v>
      </c>
      <c r="J1220" s="42">
        <v>0</v>
      </c>
      <c r="K1220" s="97">
        <v>0</v>
      </c>
      <c r="L1220" s="96">
        <v>0</v>
      </c>
      <c r="M1220" s="42">
        <v>0</v>
      </c>
      <c r="N1220" s="97">
        <v>0</v>
      </c>
      <c r="O1220" s="96">
        <v>0</v>
      </c>
      <c r="P1220" s="42">
        <v>0</v>
      </c>
      <c r="Q1220" s="97">
        <v>0</v>
      </c>
      <c r="R1220" s="96">
        <v>0</v>
      </c>
      <c r="S1220" s="42">
        <v>0</v>
      </c>
      <c r="T1220" s="97">
        <v>0</v>
      </c>
      <c r="U1220" s="96">
        <v>0</v>
      </c>
      <c r="V1220" s="42">
        <v>0</v>
      </c>
      <c r="W1220" s="97">
        <v>0</v>
      </c>
      <c r="X1220" s="96">
        <v>0</v>
      </c>
      <c r="Y1220" s="42">
        <v>0</v>
      </c>
      <c r="Z1220" s="97">
        <v>0</v>
      </c>
      <c r="AA1220" s="96">
        <v>0</v>
      </c>
      <c r="AB1220" s="42">
        <v>0</v>
      </c>
      <c r="AC1220" s="97">
        <v>0</v>
      </c>
      <c r="AD1220" s="96">
        <v>0</v>
      </c>
      <c r="AE1220" s="42">
        <v>0</v>
      </c>
      <c r="AF1220" s="97">
        <v>0</v>
      </c>
      <c r="AG1220" s="96">
        <v>0</v>
      </c>
      <c r="AH1220" s="42">
        <v>0</v>
      </c>
      <c r="AI1220" s="97">
        <v>0</v>
      </c>
      <c r="AJ1220" s="96">
        <v>0</v>
      </c>
      <c r="AK1220" s="42">
        <v>0</v>
      </c>
      <c r="AL1220" s="97">
        <v>0</v>
      </c>
      <c r="AM1220" s="96">
        <v>0</v>
      </c>
      <c r="AN1220" s="42">
        <v>0</v>
      </c>
      <c r="AO1220" s="97">
        <v>0</v>
      </c>
      <c r="AP1220" s="96"/>
      <c r="AQ1220" s="42"/>
      <c r="AR1220" s="97"/>
      <c r="AT1220" s="96">
        <f t="shared" si="503"/>
        <v>0</v>
      </c>
      <c r="AU1220" s="42">
        <f t="shared" si="503"/>
        <v>0</v>
      </c>
      <c r="AV1220" s="97">
        <f t="shared" si="503"/>
        <v>0</v>
      </c>
      <c r="BC1220" s="32">
        <f t="shared" si="504"/>
        <v>0</v>
      </c>
      <c r="BE1220" s="23">
        <v>9</v>
      </c>
      <c r="BF1220" s="23">
        <v>12</v>
      </c>
      <c r="BG1220" s="23">
        <f t="shared" si="505"/>
        <v>9</v>
      </c>
    </row>
    <row r="1221" spans="3:59" ht="15" hidden="1" customHeight="1" x14ac:dyDescent="0.3">
      <c r="C1221" s="40" t="s">
        <v>22</v>
      </c>
      <c r="D1221" s="34" t="s">
        <v>2</v>
      </c>
      <c r="E1221" s="35" t="s">
        <v>2</v>
      </c>
      <c r="F1221" s="96">
        <v>0</v>
      </c>
      <c r="G1221" s="42">
        <v>0</v>
      </c>
      <c r="H1221" s="97">
        <v>0</v>
      </c>
      <c r="I1221" s="96">
        <v>0</v>
      </c>
      <c r="J1221" s="42">
        <v>0</v>
      </c>
      <c r="K1221" s="97">
        <v>0</v>
      </c>
      <c r="L1221" s="96">
        <v>0</v>
      </c>
      <c r="M1221" s="42">
        <v>0</v>
      </c>
      <c r="N1221" s="97">
        <v>0</v>
      </c>
      <c r="O1221" s="96">
        <v>0</v>
      </c>
      <c r="P1221" s="42">
        <v>0</v>
      </c>
      <c r="Q1221" s="97">
        <v>0</v>
      </c>
      <c r="R1221" s="96">
        <v>0</v>
      </c>
      <c r="S1221" s="42">
        <v>0</v>
      </c>
      <c r="T1221" s="97">
        <v>0</v>
      </c>
      <c r="U1221" s="96">
        <v>0</v>
      </c>
      <c r="V1221" s="42">
        <v>0</v>
      </c>
      <c r="W1221" s="97">
        <v>0</v>
      </c>
      <c r="X1221" s="96">
        <v>0</v>
      </c>
      <c r="Y1221" s="42">
        <v>0</v>
      </c>
      <c r="Z1221" s="97">
        <v>0</v>
      </c>
      <c r="AA1221" s="96">
        <v>0</v>
      </c>
      <c r="AB1221" s="42">
        <v>0</v>
      </c>
      <c r="AC1221" s="97">
        <v>0</v>
      </c>
      <c r="AD1221" s="96">
        <v>0</v>
      </c>
      <c r="AE1221" s="42">
        <v>0</v>
      </c>
      <c r="AF1221" s="97">
        <v>0</v>
      </c>
      <c r="AG1221" s="96">
        <v>0</v>
      </c>
      <c r="AH1221" s="42">
        <v>0</v>
      </c>
      <c r="AI1221" s="97">
        <v>0</v>
      </c>
      <c r="AJ1221" s="96">
        <v>0</v>
      </c>
      <c r="AK1221" s="42">
        <v>0</v>
      </c>
      <c r="AL1221" s="97">
        <v>0</v>
      </c>
      <c r="AM1221" s="96">
        <v>0</v>
      </c>
      <c r="AN1221" s="42">
        <v>0</v>
      </c>
      <c r="AO1221" s="97">
        <v>0</v>
      </c>
      <c r="AP1221" s="96"/>
      <c r="AQ1221" s="42"/>
      <c r="AR1221" s="97"/>
      <c r="AT1221" s="96">
        <f t="shared" si="503"/>
        <v>0</v>
      </c>
      <c r="AU1221" s="42">
        <f t="shared" si="503"/>
        <v>0</v>
      </c>
      <c r="AV1221" s="97">
        <f t="shared" si="503"/>
        <v>0</v>
      </c>
      <c r="BC1221" s="32">
        <f t="shared" si="504"/>
        <v>0</v>
      </c>
      <c r="BE1221" s="23">
        <v>9</v>
      </c>
      <c r="BF1221" s="23">
        <v>12</v>
      </c>
      <c r="BG1221" s="23">
        <f t="shared" si="505"/>
        <v>10</v>
      </c>
    </row>
    <row r="1222" spans="3:59" ht="15" hidden="1" customHeight="1" x14ac:dyDescent="0.3">
      <c r="C1222" s="40" t="s">
        <v>23</v>
      </c>
      <c r="D1222" s="34" t="s">
        <v>2</v>
      </c>
      <c r="E1222" s="35" t="s">
        <v>2</v>
      </c>
      <c r="F1222" s="96">
        <v>0</v>
      </c>
      <c r="G1222" s="42">
        <v>0</v>
      </c>
      <c r="H1222" s="97">
        <v>0</v>
      </c>
      <c r="I1222" s="96">
        <v>0</v>
      </c>
      <c r="J1222" s="42">
        <v>0</v>
      </c>
      <c r="K1222" s="97">
        <v>0</v>
      </c>
      <c r="L1222" s="96">
        <v>0</v>
      </c>
      <c r="M1222" s="42">
        <v>0</v>
      </c>
      <c r="N1222" s="97">
        <v>0</v>
      </c>
      <c r="O1222" s="96">
        <v>0</v>
      </c>
      <c r="P1222" s="42">
        <v>0</v>
      </c>
      <c r="Q1222" s="97">
        <v>0</v>
      </c>
      <c r="R1222" s="96">
        <v>0</v>
      </c>
      <c r="S1222" s="42">
        <v>0</v>
      </c>
      <c r="T1222" s="97">
        <v>0</v>
      </c>
      <c r="U1222" s="96">
        <v>0</v>
      </c>
      <c r="V1222" s="42">
        <v>0</v>
      </c>
      <c r="W1222" s="97">
        <v>0</v>
      </c>
      <c r="X1222" s="96">
        <v>0</v>
      </c>
      <c r="Y1222" s="42">
        <v>0</v>
      </c>
      <c r="Z1222" s="97">
        <v>0</v>
      </c>
      <c r="AA1222" s="96">
        <v>0</v>
      </c>
      <c r="AB1222" s="42">
        <v>0</v>
      </c>
      <c r="AC1222" s="97">
        <v>0</v>
      </c>
      <c r="AD1222" s="96">
        <v>0</v>
      </c>
      <c r="AE1222" s="42">
        <v>0</v>
      </c>
      <c r="AF1222" s="97">
        <v>0</v>
      </c>
      <c r="AG1222" s="96">
        <v>0</v>
      </c>
      <c r="AH1222" s="42">
        <v>0</v>
      </c>
      <c r="AI1222" s="97">
        <v>0</v>
      </c>
      <c r="AJ1222" s="96">
        <v>0</v>
      </c>
      <c r="AK1222" s="42">
        <v>0</v>
      </c>
      <c r="AL1222" s="97">
        <v>0</v>
      </c>
      <c r="AM1222" s="96">
        <v>0</v>
      </c>
      <c r="AN1222" s="42">
        <v>0</v>
      </c>
      <c r="AO1222" s="97">
        <v>0</v>
      </c>
      <c r="AP1222" s="96"/>
      <c r="AQ1222" s="42"/>
      <c r="AR1222" s="97"/>
      <c r="AT1222" s="96">
        <f t="shared" si="503"/>
        <v>0</v>
      </c>
      <c r="AU1222" s="42">
        <f t="shared" si="503"/>
        <v>0</v>
      </c>
      <c r="AV1222" s="97">
        <f t="shared" si="503"/>
        <v>0</v>
      </c>
      <c r="BC1222" s="32">
        <f t="shared" si="504"/>
        <v>0</v>
      </c>
      <c r="BE1222" s="23">
        <v>9</v>
      </c>
      <c r="BF1222" s="23">
        <v>13</v>
      </c>
      <c r="BG1222" s="23">
        <f t="shared" si="505"/>
        <v>1</v>
      </c>
    </row>
    <row r="1223" spans="3:59" ht="15" hidden="1" customHeight="1" x14ac:dyDescent="0.3">
      <c r="C1223" s="50" t="str">
        <f>IF(LEN(E1222)&lt;1,"","Total: " &amp; LEFT(E1222,LEN(E1222)-21) &amp; "Municipalities")</f>
        <v/>
      </c>
      <c r="D1223" s="51"/>
      <c r="E1223" s="52"/>
      <c r="F1223" s="63">
        <f>SUM(F1212:F1222)</f>
        <v>0</v>
      </c>
      <c r="G1223" s="54">
        <f>SUM(G1212:G1222)</f>
        <v>0</v>
      </c>
      <c r="H1223" s="64">
        <f>SUM(H1212:H1222)</f>
        <v>0</v>
      </c>
      <c r="I1223" s="63">
        <f t="shared" ref="I1223:Q1223" si="506">SUM(I1212:I1222)</f>
        <v>0</v>
      </c>
      <c r="J1223" s="54">
        <f t="shared" si="506"/>
        <v>0</v>
      </c>
      <c r="K1223" s="64">
        <f t="shared" si="506"/>
        <v>0</v>
      </c>
      <c r="L1223" s="63">
        <f t="shared" si="506"/>
        <v>0</v>
      </c>
      <c r="M1223" s="54">
        <f t="shared" si="506"/>
        <v>0</v>
      </c>
      <c r="N1223" s="64">
        <f t="shared" si="506"/>
        <v>0</v>
      </c>
      <c r="O1223" s="63">
        <f t="shared" si="506"/>
        <v>0</v>
      </c>
      <c r="P1223" s="54">
        <f t="shared" si="506"/>
        <v>0</v>
      </c>
      <c r="Q1223" s="64">
        <f t="shared" si="506"/>
        <v>0</v>
      </c>
      <c r="R1223" s="63">
        <f>SUM(R1212:R1222)</f>
        <v>0</v>
      </c>
      <c r="S1223" s="54">
        <f>SUM(S1212:S1222)</f>
        <v>0</v>
      </c>
      <c r="T1223" s="64">
        <f>SUM(T1212:T1222)</f>
        <v>0</v>
      </c>
      <c r="U1223" s="63">
        <f t="shared" ref="U1223:AL1223" si="507">SUM(U1212:U1222)</f>
        <v>0</v>
      </c>
      <c r="V1223" s="54">
        <f t="shared" si="507"/>
        <v>0</v>
      </c>
      <c r="W1223" s="64">
        <f t="shared" si="507"/>
        <v>0</v>
      </c>
      <c r="X1223" s="63">
        <f t="shared" si="507"/>
        <v>0</v>
      </c>
      <c r="Y1223" s="54">
        <f t="shared" si="507"/>
        <v>0</v>
      </c>
      <c r="Z1223" s="64">
        <f t="shared" si="507"/>
        <v>0</v>
      </c>
      <c r="AA1223" s="63">
        <f t="shared" si="507"/>
        <v>0</v>
      </c>
      <c r="AB1223" s="54">
        <f t="shared" si="507"/>
        <v>0</v>
      </c>
      <c r="AC1223" s="64">
        <f t="shared" si="507"/>
        <v>0</v>
      </c>
      <c r="AD1223" s="63">
        <f>SUM(AD1212:AD1222)</f>
        <v>0</v>
      </c>
      <c r="AE1223" s="54">
        <f>SUM(AE1212:AE1222)</f>
        <v>0</v>
      </c>
      <c r="AF1223" s="64">
        <f>SUM(AF1212:AF1222)</f>
        <v>0</v>
      </c>
      <c r="AG1223" s="63">
        <f t="shared" si="507"/>
        <v>0</v>
      </c>
      <c r="AH1223" s="54">
        <f t="shared" si="507"/>
        <v>0</v>
      </c>
      <c r="AI1223" s="64">
        <f t="shared" si="507"/>
        <v>0</v>
      </c>
      <c r="AJ1223" s="63">
        <f t="shared" si="507"/>
        <v>0</v>
      </c>
      <c r="AK1223" s="54">
        <f t="shared" si="507"/>
        <v>0</v>
      </c>
      <c r="AL1223" s="64">
        <f t="shared" si="507"/>
        <v>0</v>
      </c>
      <c r="AM1223" s="63">
        <f>SUM(AM1212:AM1222)</f>
        <v>0</v>
      </c>
      <c r="AN1223" s="54">
        <f>SUM(AN1212:AN1222)</f>
        <v>0</v>
      </c>
      <c r="AO1223" s="64">
        <f>SUM(AO1212:AO1222)</f>
        <v>0</v>
      </c>
      <c r="AP1223" s="63"/>
      <c r="AQ1223" s="54"/>
      <c r="AR1223" s="64"/>
      <c r="AT1223" s="63">
        <f>SUM(AT1212:AT1222)</f>
        <v>0</v>
      </c>
      <c r="AU1223" s="54">
        <f>SUM(AU1212:AU1222)</f>
        <v>0</v>
      </c>
      <c r="AV1223" s="64">
        <f>SUM(AV1212:AV1222)</f>
        <v>0</v>
      </c>
      <c r="BC1223" s="32">
        <f>IF(SUM(BC1212:BC1222)=0,0,1)</f>
        <v>0</v>
      </c>
    </row>
    <row r="1224" spans="3:59" ht="15" hidden="1" customHeight="1" x14ac:dyDescent="0.3">
      <c r="C1224" s="40"/>
      <c r="D1224" s="34"/>
      <c r="E1224" s="35"/>
      <c r="F1224" s="96"/>
      <c r="G1224" s="42"/>
      <c r="H1224" s="97"/>
      <c r="I1224" s="96"/>
      <c r="J1224" s="42"/>
      <c r="K1224" s="97"/>
      <c r="L1224" s="96"/>
      <c r="M1224" s="42"/>
      <c r="N1224" s="97"/>
      <c r="O1224" s="96"/>
      <c r="P1224" s="42"/>
      <c r="Q1224" s="97"/>
      <c r="R1224" s="96"/>
      <c r="S1224" s="42"/>
      <c r="T1224" s="97"/>
      <c r="U1224" s="96"/>
      <c r="V1224" s="42"/>
      <c r="W1224" s="97"/>
      <c r="X1224" s="96"/>
      <c r="Y1224" s="42"/>
      <c r="Z1224" s="97"/>
      <c r="AA1224" s="96"/>
      <c r="AB1224" s="42"/>
      <c r="AC1224" s="97"/>
      <c r="AD1224" s="96"/>
      <c r="AE1224" s="42"/>
      <c r="AF1224" s="97"/>
      <c r="AG1224" s="96"/>
      <c r="AH1224" s="42"/>
      <c r="AI1224" s="97"/>
      <c r="AJ1224" s="96"/>
      <c r="AK1224" s="42"/>
      <c r="AL1224" s="97"/>
      <c r="AM1224" s="96"/>
      <c r="AN1224" s="42"/>
      <c r="AO1224" s="97"/>
      <c r="AP1224" s="96"/>
      <c r="AQ1224" s="42"/>
      <c r="AR1224" s="97"/>
      <c r="AT1224" s="96"/>
      <c r="AU1224" s="42"/>
      <c r="AV1224" s="97"/>
      <c r="BC1224" s="32">
        <f>IF(BC1223=0,0,1)</f>
        <v>0</v>
      </c>
    </row>
    <row r="1225" spans="3:59" ht="15" hidden="1" customHeight="1" x14ac:dyDescent="0.3">
      <c r="C1225" s="40" t="s">
        <v>22</v>
      </c>
      <c r="D1225" s="34" t="s">
        <v>2</v>
      </c>
      <c r="E1225" s="35" t="s">
        <v>2</v>
      </c>
      <c r="F1225" s="96">
        <v>0</v>
      </c>
      <c r="G1225" s="42">
        <v>0</v>
      </c>
      <c r="H1225" s="97">
        <v>0</v>
      </c>
      <c r="I1225" s="96">
        <v>0</v>
      </c>
      <c r="J1225" s="42">
        <v>0</v>
      </c>
      <c r="K1225" s="97">
        <v>0</v>
      </c>
      <c r="L1225" s="96">
        <v>0</v>
      </c>
      <c r="M1225" s="42">
        <v>0</v>
      </c>
      <c r="N1225" s="97">
        <v>0</v>
      </c>
      <c r="O1225" s="96">
        <v>0</v>
      </c>
      <c r="P1225" s="42">
        <v>0</v>
      </c>
      <c r="Q1225" s="97">
        <v>0</v>
      </c>
      <c r="R1225" s="96">
        <v>0</v>
      </c>
      <c r="S1225" s="42">
        <v>0</v>
      </c>
      <c r="T1225" s="97">
        <v>0</v>
      </c>
      <c r="U1225" s="96">
        <v>0</v>
      </c>
      <c r="V1225" s="42">
        <v>0</v>
      </c>
      <c r="W1225" s="97">
        <v>0</v>
      </c>
      <c r="X1225" s="96">
        <v>0</v>
      </c>
      <c r="Y1225" s="42">
        <v>0</v>
      </c>
      <c r="Z1225" s="97">
        <v>0</v>
      </c>
      <c r="AA1225" s="96">
        <v>0</v>
      </c>
      <c r="AB1225" s="42">
        <v>0</v>
      </c>
      <c r="AC1225" s="97">
        <v>0</v>
      </c>
      <c r="AD1225" s="96">
        <v>0</v>
      </c>
      <c r="AE1225" s="42">
        <v>0</v>
      </c>
      <c r="AF1225" s="97">
        <v>0</v>
      </c>
      <c r="AG1225" s="96">
        <v>0</v>
      </c>
      <c r="AH1225" s="42">
        <v>0</v>
      </c>
      <c r="AI1225" s="97">
        <v>0</v>
      </c>
      <c r="AJ1225" s="96">
        <v>0</v>
      </c>
      <c r="AK1225" s="42">
        <v>0</v>
      </c>
      <c r="AL1225" s="97">
        <v>0</v>
      </c>
      <c r="AM1225" s="96">
        <v>0</v>
      </c>
      <c r="AN1225" s="42">
        <v>0</v>
      </c>
      <c r="AO1225" s="97">
        <v>0</v>
      </c>
      <c r="AP1225" s="96"/>
      <c r="AQ1225" s="42"/>
      <c r="AR1225" s="97"/>
      <c r="AT1225" s="96">
        <f t="shared" ref="AT1225:AV1235" si="508">F1225+I1225+L1225+O1225+R1225+AP1225+U1225+AA1225+AM1225+AD1225</f>
        <v>0</v>
      </c>
      <c r="AU1225" s="42">
        <f t="shared" si="508"/>
        <v>0</v>
      </c>
      <c r="AV1225" s="97">
        <f t="shared" si="508"/>
        <v>0</v>
      </c>
      <c r="BC1225" s="32">
        <f t="shared" ref="BC1225:BC1235" si="509">IF(LEN(E1225)&lt;2,0,1)</f>
        <v>0</v>
      </c>
      <c r="BE1225" s="23">
        <v>9</v>
      </c>
      <c r="BF1225" s="23">
        <v>14</v>
      </c>
      <c r="BG1225" s="23">
        <v>1</v>
      </c>
    </row>
    <row r="1226" spans="3:59" ht="15" hidden="1" customHeight="1" x14ac:dyDescent="0.3">
      <c r="C1226" s="40" t="s">
        <v>22</v>
      </c>
      <c r="D1226" s="34" t="s">
        <v>2</v>
      </c>
      <c r="E1226" s="35" t="s">
        <v>2</v>
      </c>
      <c r="F1226" s="96">
        <v>0</v>
      </c>
      <c r="G1226" s="42">
        <v>0</v>
      </c>
      <c r="H1226" s="97">
        <v>0</v>
      </c>
      <c r="I1226" s="96">
        <v>0</v>
      </c>
      <c r="J1226" s="42">
        <v>0</v>
      </c>
      <c r="K1226" s="97">
        <v>0</v>
      </c>
      <c r="L1226" s="96">
        <v>0</v>
      </c>
      <c r="M1226" s="42">
        <v>0</v>
      </c>
      <c r="N1226" s="97">
        <v>0</v>
      </c>
      <c r="O1226" s="96">
        <v>0</v>
      </c>
      <c r="P1226" s="42">
        <v>0</v>
      </c>
      <c r="Q1226" s="97">
        <v>0</v>
      </c>
      <c r="R1226" s="96">
        <v>0</v>
      </c>
      <c r="S1226" s="42">
        <v>0</v>
      </c>
      <c r="T1226" s="97">
        <v>0</v>
      </c>
      <c r="U1226" s="96">
        <v>0</v>
      </c>
      <c r="V1226" s="42">
        <v>0</v>
      </c>
      <c r="W1226" s="97">
        <v>0</v>
      </c>
      <c r="X1226" s="96">
        <v>0</v>
      </c>
      <c r="Y1226" s="42">
        <v>0</v>
      </c>
      <c r="Z1226" s="97">
        <v>0</v>
      </c>
      <c r="AA1226" s="96">
        <v>0</v>
      </c>
      <c r="AB1226" s="42">
        <v>0</v>
      </c>
      <c r="AC1226" s="97">
        <v>0</v>
      </c>
      <c r="AD1226" s="96">
        <v>0</v>
      </c>
      <c r="AE1226" s="42">
        <v>0</v>
      </c>
      <c r="AF1226" s="97">
        <v>0</v>
      </c>
      <c r="AG1226" s="96">
        <v>0</v>
      </c>
      <c r="AH1226" s="42">
        <v>0</v>
      </c>
      <c r="AI1226" s="97">
        <v>0</v>
      </c>
      <c r="AJ1226" s="96">
        <v>0</v>
      </c>
      <c r="AK1226" s="42">
        <v>0</v>
      </c>
      <c r="AL1226" s="97">
        <v>0</v>
      </c>
      <c r="AM1226" s="96">
        <v>0</v>
      </c>
      <c r="AN1226" s="42">
        <v>0</v>
      </c>
      <c r="AO1226" s="97">
        <v>0</v>
      </c>
      <c r="AP1226" s="96"/>
      <c r="AQ1226" s="42"/>
      <c r="AR1226" s="97"/>
      <c r="AT1226" s="96">
        <f t="shared" si="508"/>
        <v>0</v>
      </c>
      <c r="AU1226" s="42">
        <f t="shared" si="508"/>
        <v>0</v>
      </c>
      <c r="AV1226" s="97">
        <f t="shared" si="508"/>
        <v>0</v>
      </c>
      <c r="BC1226" s="32">
        <f t="shared" si="509"/>
        <v>0</v>
      </c>
      <c r="BE1226" s="23">
        <v>9</v>
      </c>
      <c r="BF1226" s="23">
        <v>14</v>
      </c>
      <c r="BG1226" s="23">
        <f>IF(BF1226=BF1225,BG1225+1,1)</f>
        <v>2</v>
      </c>
    </row>
    <row r="1227" spans="3:59" ht="15" hidden="1" customHeight="1" x14ac:dyDescent="0.3">
      <c r="C1227" s="40" t="s">
        <v>22</v>
      </c>
      <c r="D1227" s="34" t="s">
        <v>2</v>
      </c>
      <c r="E1227" s="35" t="s">
        <v>2</v>
      </c>
      <c r="F1227" s="96">
        <v>0</v>
      </c>
      <c r="G1227" s="42">
        <v>0</v>
      </c>
      <c r="H1227" s="97">
        <v>0</v>
      </c>
      <c r="I1227" s="96">
        <v>0</v>
      </c>
      <c r="J1227" s="42">
        <v>0</v>
      </c>
      <c r="K1227" s="97">
        <v>0</v>
      </c>
      <c r="L1227" s="96">
        <v>0</v>
      </c>
      <c r="M1227" s="42">
        <v>0</v>
      </c>
      <c r="N1227" s="97">
        <v>0</v>
      </c>
      <c r="O1227" s="96">
        <v>0</v>
      </c>
      <c r="P1227" s="42">
        <v>0</v>
      </c>
      <c r="Q1227" s="97">
        <v>0</v>
      </c>
      <c r="R1227" s="96">
        <v>0</v>
      </c>
      <c r="S1227" s="42">
        <v>0</v>
      </c>
      <c r="T1227" s="97">
        <v>0</v>
      </c>
      <c r="U1227" s="96">
        <v>0</v>
      </c>
      <c r="V1227" s="42">
        <v>0</v>
      </c>
      <c r="W1227" s="97">
        <v>0</v>
      </c>
      <c r="X1227" s="96">
        <v>0</v>
      </c>
      <c r="Y1227" s="42">
        <v>0</v>
      </c>
      <c r="Z1227" s="97">
        <v>0</v>
      </c>
      <c r="AA1227" s="96">
        <v>0</v>
      </c>
      <c r="AB1227" s="42">
        <v>0</v>
      </c>
      <c r="AC1227" s="97">
        <v>0</v>
      </c>
      <c r="AD1227" s="96">
        <v>0</v>
      </c>
      <c r="AE1227" s="42">
        <v>0</v>
      </c>
      <c r="AF1227" s="97">
        <v>0</v>
      </c>
      <c r="AG1227" s="96">
        <v>0</v>
      </c>
      <c r="AH1227" s="42">
        <v>0</v>
      </c>
      <c r="AI1227" s="97">
        <v>0</v>
      </c>
      <c r="AJ1227" s="96">
        <v>0</v>
      </c>
      <c r="AK1227" s="42">
        <v>0</v>
      </c>
      <c r="AL1227" s="97">
        <v>0</v>
      </c>
      <c r="AM1227" s="96">
        <v>0</v>
      </c>
      <c r="AN1227" s="42">
        <v>0</v>
      </c>
      <c r="AO1227" s="97">
        <v>0</v>
      </c>
      <c r="AP1227" s="96"/>
      <c r="AQ1227" s="42"/>
      <c r="AR1227" s="97"/>
      <c r="AT1227" s="96">
        <f t="shared" si="508"/>
        <v>0</v>
      </c>
      <c r="AU1227" s="42">
        <f t="shared" si="508"/>
        <v>0</v>
      </c>
      <c r="AV1227" s="97">
        <f t="shared" si="508"/>
        <v>0</v>
      </c>
      <c r="BC1227" s="32">
        <f t="shared" si="509"/>
        <v>0</v>
      </c>
      <c r="BE1227" s="23">
        <v>9</v>
      </c>
      <c r="BF1227" s="23">
        <v>14</v>
      </c>
      <c r="BG1227" s="23">
        <f t="shared" ref="BG1227:BG1235" si="510">IF(BF1227=BF1226,BG1226+1,1)</f>
        <v>3</v>
      </c>
    </row>
    <row r="1228" spans="3:59" ht="15" hidden="1" customHeight="1" x14ac:dyDescent="0.3">
      <c r="C1228" s="40" t="s">
        <v>22</v>
      </c>
      <c r="D1228" s="34" t="s">
        <v>2</v>
      </c>
      <c r="E1228" s="35" t="s">
        <v>2</v>
      </c>
      <c r="F1228" s="96">
        <v>0</v>
      </c>
      <c r="G1228" s="42">
        <v>0</v>
      </c>
      <c r="H1228" s="97">
        <v>0</v>
      </c>
      <c r="I1228" s="96">
        <v>0</v>
      </c>
      <c r="J1228" s="42">
        <v>0</v>
      </c>
      <c r="K1228" s="97">
        <v>0</v>
      </c>
      <c r="L1228" s="96">
        <v>0</v>
      </c>
      <c r="M1228" s="42">
        <v>0</v>
      </c>
      <c r="N1228" s="97">
        <v>0</v>
      </c>
      <c r="O1228" s="96">
        <v>0</v>
      </c>
      <c r="P1228" s="42">
        <v>0</v>
      </c>
      <c r="Q1228" s="97">
        <v>0</v>
      </c>
      <c r="R1228" s="96">
        <v>0</v>
      </c>
      <c r="S1228" s="42">
        <v>0</v>
      </c>
      <c r="T1228" s="97">
        <v>0</v>
      </c>
      <c r="U1228" s="96">
        <v>0</v>
      </c>
      <c r="V1228" s="42">
        <v>0</v>
      </c>
      <c r="W1228" s="97">
        <v>0</v>
      </c>
      <c r="X1228" s="96">
        <v>0</v>
      </c>
      <c r="Y1228" s="42">
        <v>0</v>
      </c>
      <c r="Z1228" s="97">
        <v>0</v>
      </c>
      <c r="AA1228" s="96">
        <v>0</v>
      </c>
      <c r="AB1228" s="42">
        <v>0</v>
      </c>
      <c r="AC1228" s="97">
        <v>0</v>
      </c>
      <c r="AD1228" s="96">
        <v>0</v>
      </c>
      <c r="AE1228" s="42">
        <v>0</v>
      </c>
      <c r="AF1228" s="97">
        <v>0</v>
      </c>
      <c r="AG1228" s="96">
        <v>0</v>
      </c>
      <c r="AH1228" s="42">
        <v>0</v>
      </c>
      <c r="AI1228" s="97">
        <v>0</v>
      </c>
      <c r="AJ1228" s="96">
        <v>0</v>
      </c>
      <c r="AK1228" s="42">
        <v>0</v>
      </c>
      <c r="AL1228" s="97">
        <v>0</v>
      </c>
      <c r="AM1228" s="96">
        <v>0</v>
      </c>
      <c r="AN1228" s="42">
        <v>0</v>
      </c>
      <c r="AO1228" s="97">
        <v>0</v>
      </c>
      <c r="AP1228" s="96"/>
      <c r="AQ1228" s="42"/>
      <c r="AR1228" s="97"/>
      <c r="AT1228" s="96">
        <f t="shared" si="508"/>
        <v>0</v>
      </c>
      <c r="AU1228" s="42">
        <f t="shared" si="508"/>
        <v>0</v>
      </c>
      <c r="AV1228" s="97">
        <f t="shared" si="508"/>
        <v>0</v>
      </c>
      <c r="BC1228" s="32">
        <f t="shared" si="509"/>
        <v>0</v>
      </c>
      <c r="BE1228" s="23">
        <v>9</v>
      </c>
      <c r="BF1228" s="23">
        <v>14</v>
      </c>
      <c r="BG1228" s="23">
        <f t="shared" si="510"/>
        <v>4</v>
      </c>
    </row>
    <row r="1229" spans="3:59" ht="15" hidden="1" customHeight="1" x14ac:dyDescent="0.3">
      <c r="C1229" s="40" t="s">
        <v>22</v>
      </c>
      <c r="D1229" s="34" t="s">
        <v>2</v>
      </c>
      <c r="E1229" s="35" t="s">
        <v>2</v>
      </c>
      <c r="F1229" s="96">
        <v>0</v>
      </c>
      <c r="G1229" s="42">
        <v>0</v>
      </c>
      <c r="H1229" s="97">
        <v>0</v>
      </c>
      <c r="I1229" s="96">
        <v>0</v>
      </c>
      <c r="J1229" s="42">
        <v>0</v>
      </c>
      <c r="K1229" s="97">
        <v>0</v>
      </c>
      <c r="L1229" s="96">
        <v>0</v>
      </c>
      <c r="M1229" s="42">
        <v>0</v>
      </c>
      <c r="N1229" s="97">
        <v>0</v>
      </c>
      <c r="O1229" s="96">
        <v>0</v>
      </c>
      <c r="P1229" s="42">
        <v>0</v>
      </c>
      <c r="Q1229" s="97">
        <v>0</v>
      </c>
      <c r="R1229" s="96">
        <v>0</v>
      </c>
      <c r="S1229" s="42">
        <v>0</v>
      </c>
      <c r="T1229" s="97">
        <v>0</v>
      </c>
      <c r="U1229" s="96">
        <v>0</v>
      </c>
      <c r="V1229" s="42">
        <v>0</v>
      </c>
      <c r="W1229" s="97">
        <v>0</v>
      </c>
      <c r="X1229" s="96">
        <v>0</v>
      </c>
      <c r="Y1229" s="42">
        <v>0</v>
      </c>
      <c r="Z1229" s="97">
        <v>0</v>
      </c>
      <c r="AA1229" s="96">
        <v>0</v>
      </c>
      <c r="AB1229" s="42">
        <v>0</v>
      </c>
      <c r="AC1229" s="97">
        <v>0</v>
      </c>
      <c r="AD1229" s="96">
        <v>0</v>
      </c>
      <c r="AE1229" s="42">
        <v>0</v>
      </c>
      <c r="AF1229" s="97">
        <v>0</v>
      </c>
      <c r="AG1229" s="96">
        <v>0</v>
      </c>
      <c r="AH1229" s="42">
        <v>0</v>
      </c>
      <c r="AI1229" s="97">
        <v>0</v>
      </c>
      <c r="AJ1229" s="96">
        <v>0</v>
      </c>
      <c r="AK1229" s="42">
        <v>0</v>
      </c>
      <c r="AL1229" s="97">
        <v>0</v>
      </c>
      <c r="AM1229" s="96">
        <v>0</v>
      </c>
      <c r="AN1229" s="42">
        <v>0</v>
      </c>
      <c r="AO1229" s="97">
        <v>0</v>
      </c>
      <c r="AP1229" s="96"/>
      <c r="AQ1229" s="42"/>
      <c r="AR1229" s="97"/>
      <c r="AT1229" s="96">
        <f t="shared" si="508"/>
        <v>0</v>
      </c>
      <c r="AU1229" s="42">
        <f t="shared" si="508"/>
        <v>0</v>
      </c>
      <c r="AV1229" s="97">
        <f t="shared" si="508"/>
        <v>0</v>
      </c>
      <c r="BC1229" s="32">
        <f t="shared" si="509"/>
        <v>0</v>
      </c>
      <c r="BE1229" s="23">
        <v>9</v>
      </c>
      <c r="BF1229" s="23">
        <v>14</v>
      </c>
      <c r="BG1229" s="23">
        <f t="shared" si="510"/>
        <v>5</v>
      </c>
    </row>
    <row r="1230" spans="3:59" ht="15" hidden="1" customHeight="1" x14ac:dyDescent="0.3">
      <c r="C1230" s="40" t="s">
        <v>22</v>
      </c>
      <c r="D1230" s="34" t="s">
        <v>2</v>
      </c>
      <c r="E1230" s="35" t="s">
        <v>2</v>
      </c>
      <c r="F1230" s="96">
        <v>0</v>
      </c>
      <c r="G1230" s="42">
        <v>0</v>
      </c>
      <c r="H1230" s="97">
        <v>0</v>
      </c>
      <c r="I1230" s="96">
        <v>0</v>
      </c>
      <c r="J1230" s="42">
        <v>0</v>
      </c>
      <c r="K1230" s="97">
        <v>0</v>
      </c>
      <c r="L1230" s="96">
        <v>0</v>
      </c>
      <c r="M1230" s="42">
        <v>0</v>
      </c>
      <c r="N1230" s="97">
        <v>0</v>
      </c>
      <c r="O1230" s="96">
        <v>0</v>
      </c>
      <c r="P1230" s="42">
        <v>0</v>
      </c>
      <c r="Q1230" s="97">
        <v>0</v>
      </c>
      <c r="R1230" s="96">
        <v>0</v>
      </c>
      <c r="S1230" s="42">
        <v>0</v>
      </c>
      <c r="T1230" s="97">
        <v>0</v>
      </c>
      <c r="U1230" s="96">
        <v>0</v>
      </c>
      <c r="V1230" s="42">
        <v>0</v>
      </c>
      <c r="W1230" s="97">
        <v>0</v>
      </c>
      <c r="X1230" s="96">
        <v>0</v>
      </c>
      <c r="Y1230" s="42">
        <v>0</v>
      </c>
      <c r="Z1230" s="97">
        <v>0</v>
      </c>
      <c r="AA1230" s="96">
        <v>0</v>
      </c>
      <c r="AB1230" s="42">
        <v>0</v>
      </c>
      <c r="AC1230" s="97">
        <v>0</v>
      </c>
      <c r="AD1230" s="96">
        <v>0</v>
      </c>
      <c r="AE1230" s="42">
        <v>0</v>
      </c>
      <c r="AF1230" s="97">
        <v>0</v>
      </c>
      <c r="AG1230" s="96">
        <v>0</v>
      </c>
      <c r="AH1230" s="42">
        <v>0</v>
      </c>
      <c r="AI1230" s="97">
        <v>0</v>
      </c>
      <c r="AJ1230" s="96">
        <v>0</v>
      </c>
      <c r="AK1230" s="42">
        <v>0</v>
      </c>
      <c r="AL1230" s="97">
        <v>0</v>
      </c>
      <c r="AM1230" s="96">
        <v>0</v>
      </c>
      <c r="AN1230" s="42">
        <v>0</v>
      </c>
      <c r="AO1230" s="97">
        <v>0</v>
      </c>
      <c r="AP1230" s="96"/>
      <c r="AQ1230" s="42"/>
      <c r="AR1230" s="97"/>
      <c r="AT1230" s="96">
        <f t="shared" si="508"/>
        <v>0</v>
      </c>
      <c r="AU1230" s="42">
        <f t="shared" si="508"/>
        <v>0</v>
      </c>
      <c r="AV1230" s="97">
        <f t="shared" si="508"/>
        <v>0</v>
      </c>
      <c r="BC1230" s="32">
        <f t="shared" si="509"/>
        <v>0</v>
      </c>
      <c r="BE1230" s="23">
        <v>9</v>
      </c>
      <c r="BF1230" s="23">
        <v>14</v>
      </c>
      <c r="BG1230" s="23">
        <f t="shared" si="510"/>
        <v>6</v>
      </c>
    </row>
    <row r="1231" spans="3:59" ht="15" hidden="1" customHeight="1" x14ac:dyDescent="0.3">
      <c r="C1231" s="40" t="s">
        <v>22</v>
      </c>
      <c r="D1231" s="34" t="s">
        <v>2</v>
      </c>
      <c r="E1231" s="35" t="s">
        <v>2</v>
      </c>
      <c r="F1231" s="96">
        <v>0</v>
      </c>
      <c r="G1231" s="42">
        <v>0</v>
      </c>
      <c r="H1231" s="97">
        <v>0</v>
      </c>
      <c r="I1231" s="96">
        <v>0</v>
      </c>
      <c r="J1231" s="42">
        <v>0</v>
      </c>
      <c r="K1231" s="97">
        <v>0</v>
      </c>
      <c r="L1231" s="96">
        <v>0</v>
      </c>
      <c r="M1231" s="42">
        <v>0</v>
      </c>
      <c r="N1231" s="97">
        <v>0</v>
      </c>
      <c r="O1231" s="96">
        <v>0</v>
      </c>
      <c r="P1231" s="42">
        <v>0</v>
      </c>
      <c r="Q1231" s="97">
        <v>0</v>
      </c>
      <c r="R1231" s="96">
        <v>0</v>
      </c>
      <c r="S1231" s="42">
        <v>0</v>
      </c>
      <c r="T1231" s="97">
        <v>0</v>
      </c>
      <c r="U1231" s="96">
        <v>0</v>
      </c>
      <c r="V1231" s="42">
        <v>0</v>
      </c>
      <c r="W1231" s="97">
        <v>0</v>
      </c>
      <c r="X1231" s="96">
        <v>0</v>
      </c>
      <c r="Y1231" s="42">
        <v>0</v>
      </c>
      <c r="Z1231" s="97">
        <v>0</v>
      </c>
      <c r="AA1231" s="96">
        <v>0</v>
      </c>
      <c r="AB1231" s="42">
        <v>0</v>
      </c>
      <c r="AC1231" s="97">
        <v>0</v>
      </c>
      <c r="AD1231" s="96">
        <v>0</v>
      </c>
      <c r="AE1231" s="42">
        <v>0</v>
      </c>
      <c r="AF1231" s="97">
        <v>0</v>
      </c>
      <c r="AG1231" s="96">
        <v>0</v>
      </c>
      <c r="AH1231" s="42">
        <v>0</v>
      </c>
      <c r="AI1231" s="97">
        <v>0</v>
      </c>
      <c r="AJ1231" s="96">
        <v>0</v>
      </c>
      <c r="AK1231" s="42">
        <v>0</v>
      </c>
      <c r="AL1231" s="97">
        <v>0</v>
      </c>
      <c r="AM1231" s="96">
        <v>0</v>
      </c>
      <c r="AN1231" s="42">
        <v>0</v>
      </c>
      <c r="AO1231" s="97">
        <v>0</v>
      </c>
      <c r="AP1231" s="96"/>
      <c r="AQ1231" s="42"/>
      <c r="AR1231" s="97"/>
      <c r="AT1231" s="96">
        <f t="shared" si="508"/>
        <v>0</v>
      </c>
      <c r="AU1231" s="42">
        <f t="shared" si="508"/>
        <v>0</v>
      </c>
      <c r="AV1231" s="97">
        <f t="shared" si="508"/>
        <v>0</v>
      </c>
      <c r="BC1231" s="32">
        <f t="shared" si="509"/>
        <v>0</v>
      </c>
      <c r="BE1231" s="23">
        <v>9</v>
      </c>
      <c r="BF1231" s="23">
        <v>14</v>
      </c>
      <c r="BG1231" s="23">
        <f t="shared" si="510"/>
        <v>7</v>
      </c>
    </row>
    <row r="1232" spans="3:59" ht="15" hidden="1" customHeight="1" x14ac:dyDescent="0.3">
      <c r="C1232" s="40" t="s">
        <v>22</v>
      </c>
      <c r="D1232" s="34" t="s">
        <v>2</v>
      </c>
      <c r="E1232" s="35" t="s">
        <v>2</v>
      </c>
      <c r="F1232" s="96">
        <v>0</v>
      </c>
      <c r="G1232" s="42">
        <v>0</v>
      </c>
      <c r="H1232" s="97">
        <v>0</v>
      </c>
      <c r="I1232" s="96">
        <v>0</v>
      </c>
      <c r="J1232" s="42">
        <v>0</v>
      </c>
      <c r="K1232" s="97">
        <v>0</v>
      </c>
      <c r="L1232" s="96">
        <v>0</v>
      </c>
      <c r="M1232" s="42">
        <v>0</v>
      </c>
      <c r="N1232" s="97">
        <v>0</v>
      </c>
      <c r="O1232" s="96">
        <v>0</v>
      </c>
      <c r="P1232" s="42">
        <v>0</v>
      </c>
      <c r="Q1232" s="97">
        <v>0</v>
      </c>
      <c r="R1232" s="96">
        <v>0</v>
      </c>
      <c r="S1232" s="42">
        <v>0</v>
      </c>
      <c r="T1232" s="97">
        <v>0</v>
      </c>
      <c r="U1232" s="96">
        <v>0</v>
      </c>
      <c r="V1232" s="42">
        <v>0</v>
      </c>
      <c r="W1232" s="97">
        <v>0</v>
      </c>
      <c r="X1232" s="96">
        <v>0</v>
      </c>
      <c r="Y1232" s="42">
        <v>0</v>
      </c>
      <c r="Z1232" s="97">
        <v>0</v>
      </c>
      <c r="AA1232" s="96">
        <v>0</v>
      </c>
      <c r="AB1232" s="42">
        <v>0</v>
      </c>
      <c r="AC1232" s="97">
        <v>0</v>
      </c>
      <c r="AD1232" s="96">
        <v>0</v>
      </c>
      <c r="AE1232" s="42">
        <v>0</v>
      </c>
      <c r="AF1232" s="97">
        <v>0</v>
      </c>
      <c r="AG1232" s="96">
        <v>0</v>
      </c>
      <c r="AH1232" s="42">
        <v>0</v>
      </c>
      <c r="AI1232" s="97">
        <v>0</v>
      </c>
      <c r="AJ1232" s="96">
        <v>0</v>
      </c>
      <c r="AK1232" s="42">
        <v>0</v>
      </c>
      <c r="AL1232" s="97">
        <v>0</v>
      </c>
      <c r="AM1232" s="96">
        <v>0</v>
      </c>
      <c r="AN1232" s="42">
        <v>0</v>
      </c>
      <c r="AO1232" s="97">
        <v>0</v>
      </c>
      <c r="AP1232" s="96"/>
      <c r="AQ1232" s="42"/>
      <c r="AR1232" s="97"/>
      <c r="AT1232" s="96">
        <f t="shared" si="508"/>
        <v>0</v>
      </c>
      <c r="AU1232" s="42">
        <f t="shared" si="508"/>
        <v>0</v>
      </c>
      <c r="AV1232" s="97">
        <f t="shared" si="508"/>
        <v>0</v>
      </c>
      <c r="BC1232" s="32">
        <f t="shared" si="509"/>
        <v>0</v>
      </c>
      <c r="BE1232" s="23">
        <v>9</v>
      </c>
      <c r="BF1232" s="23">
        <v>14</v>
      </c>
      <c r="BG1232" s="23">
        <f t="shared" si="510"/>
        <v>8</v>
      </c>
    </row>
    <row r="1233" spans="3:59" ht="15" hidden="1" customHeight="1" x14ac:dyDescent="0.3">
      <c r="C1233" s="40" t="s">
        <v>22</v>
      </c>
      <c r="D1233" s="34" t="s">
        <v>2</v>
      </c>
      <c r="E1233" s="35" t="s">
        <v>2</v>
      </c>
      <c r="F1233" s="96">
        <v>0</v>
      </c>
      <c r="G1233" s="42">
        <v>0</v>
      </c>
      <c r="H1233" s="97">
        <v>0</v>
      </c>
      <c r="I1233" s="96">
        <v>0</v>
      </c>
      <c r="J1233" s="42">
        <v>0</v>
      </c>
      <c r="K1233" s="97">
        <v>0</v>
      </c>
      <c r="L1233" s="96">
        <v>0</v>
      </c>
      <c r="M1233" s="42">
        <v>0</v>
      </c>
      <c r="N1233" s="97">
        <v>0</v>
      </c>
      <c r="O1233" s="96">
        <v>0</v>
      </c>
      <c r="P1233" s="42">
        <v>0</v>
      </c>
      <c r="Q1233" s="97">
        <v>0</v>
      </c>
      <c r="R1233" s="96">
        <v>0</v>
      </c>
      <c r="S1233" s="42">
        <v>0</v>
      </c>
      <c r="T1233" s="97">
        <v>0</v>
      </c>
      <c r="U1233" s="96">
        <v>0</v>
      </c>
      <c r="V1233" s="42">
        <v>0</v>
      </c>
      <c r="W1233" s="97">
        <v>0</v>
      </c>
      <c r="X1233" s="96">
        <v>0</v>
      </c>
      <c r="Y1233" s="42">
        <v>0</v>
      </c>
      <c r="Z1233" s="97">
        <v>0</v>
      </c>
      <c r="AA1233" s="96">
        <v>0</v>
      </c>
      <c r="AB1233" s="42">
        <v>0</v>
      </c>
      <c r="AC1233" s="97">
        <v>0</v>
      </c>
      <c r="AD1233" s="96">
        <v>0</v>
      </c>
      <c r="AE1233" s="42">
        <v>0</v>
      </c>
      <c r="AF1233" s="97">
        <v>0</v>
      </c>
      <c r="AG1233" s="96">
        <v>0</v>
      </c>
      <c r="AH1233" s="42">
        <v>0</v>
      </c>
      <c r="AI1233" s="97">
        <v>0</v>
      </c>
      <c r="AJ1233" s="96">
        <v>0</v>
      </c>
      <c r="AK1233" s="42">
        <v>0</v>
      </c>
      <c r="AL1233" s="97">
        <v>0</v>
      </c>
      <c r="AM1233" s="96">
        <v>0</v>
      </c>
      <c r="AN1233" s="42">
        <v>0</v>
      </c>
      <c r="AO1233" s="97">
        <v>0</v>
      </c>
      <c r="AP1233" s="96"/>
      <c r="AQ1233" s="42"/>
      <c r="AR1233" s="97"/>
      <c r="AT1233" s="96">
        <f t="shared" si="508"/>
        <v>0</v>
      </c>
      <c r="AU1233" s="42">
        <f t="shared" si="508"/>
        <v>0</v>
      </c>
      <c r="AV1233" s="97">
        <f t="shared" si="508"/>
        <v>0</v>
      </c>
      <c r="BC1233" s="32">
        <f t="shared" si="509"/>
        <v>0</v>
      </c>
      <c r="BE1233" s="23">
        <v>9</v>
      </c>
      <c r="BF1233" s="23">
        <v>14</v>
      </c>
      <c r="BG1233" s="23">
        <f t="shared" si="510"/>
        <v>9</v>
      </c>
    </row>
    <row r="1234" spans="3:59" ht="15" hidden="1" customHeight="1" x14ac:dyDescent="0.3">
      <c r="C1234" s="40" t="s">
        <v>22</v>
      </c>
      <c r="D1234" s="34" t="s">
        <v>2</v>
      </c>
      <c r="E1234" s="35" t="s">
        <v>2</v>
      </c>
      <c r="F1234" s="96">
        <v>0</v>
      </c>
      <c r="G1234" s="42">
        <v>0</v>
      </c>
      <c r="H1234" s="97">
        <v>0</v>
      </c>
      <c r="I1234" s="96">
        <v>0</v>
      </c>
      <c r="J1234" s="42">
        <v>0</v>
      </c>
      <c r="K1234" s="97">
        <v>0</v>
      </c>
      <c r="L1234" s="96">
        <v>0</v>
      </c>
      <c r="M1234" s="42">
        <v>0</v>
      </c>
      <c r="N1234" s="97">
        <v>0</v>
      </c>
      <c r="O1234" s="96">
        <v>0</v>
      </c>
      <c r="P1234" s="42">
        <v>0</v>
      </c>
      <c r="Q1234" s="97">
        <v>0</v>
      </c>
      <c r="R1234" s="96">
        <v>0</v>
      </c>
      <c r="S1234" s="42">
        <v>0</v>
      </c>
      <c r="T1234" s="97">
        <v>0</v>
      </c>
      <c r="U1234" s="96">
        <v>0</v>
      </c>
      <c r="V1234" s="42">
        <v>0</v>
      </c>
      <c r="W1234" s="97">
        <v>0</v>
      </c>
      <c r="X1234" s="96">
        <v>0</v>
      </c>
      <c r="Y1234" s="42">
        <v>0</v>
      </c>
      <c r="Z1234" s="97">
        <v>0</v>
      </c>
      <c r="AA1234" s="96">
        <v>0</v>
      </c>
      <c r="AB1234" s="42">
        <v>0</v>
      </c>
      <c r="AC1234" s="97">
        <v>0</v>
      </c>
      <c r="AD1234" s="96">
        <v>0</v>
      </c>
      <c r="AE1234" s="42">
        <v>0</v>
      </c>
      <c r="AF1234" s="97">
        <v>0</v>
      </c>
      <c r="AG1234" s="96">
        <v>0</v>
      </c>
      <c r="AH1234" s="42">
        <v>0</v>
      </c>
      <c r="AI1234" s="97">
        <v>0</v>
      </c>
      <c r="AJ1234" s="96">
        <v>0</v>
      </c>
      <c r="AK1234" s="42">
        <v>0</v>
      </c>
      <c r="AL1234" s="97">
        <v>0</v>
      </c>
      <c r="AM1234" s="96">
        <v>0</v>
      </c>
      <c r="AN1234" s="42">
        <v>0</v>
      </c>
      <c r="AO1234" s="97">
        <v>0</v>
      </c>
      <c r="AP1234" s="96"/>
      <c r="AQ1234" s="42"/>
      <c r="AR1234" s="97"/>
      <c r="AT1234" s="96">
        <f t="shared" si="508"/>
        <v>0</v>
      </c>
      <c r="AU1234" s="42">
        <f t="shared" si="508"/>
        <v>0</v>
      </c>
      <c r="AV1234" s="97">
        <f t="shared" si="508"/>
        <v>0</v>
      </c>
      <c r="BC1234" s="32">
        <f t="shared" si="509"/>
        <v>0</v>
      </c>
      <c r="BE1234" s="23">
        <v>9</v>
      </c>
      <c r="BF1234" s="23">
        <v>14</v>
      </c>
      <c r="BG1234" s="23">
        <f t="shared" si="510"/>
        <v>10</v>
      </c>
    </row>
    <row r="1235" spans="3:59" ht="15" hidden="1" customHeight="1" x14ac:dyDescent="0.3">
      <c r="C1235" s="40" t="s">
        <v>23</v>
      </c>
      <c r="D1235" s="34" t="s">
        <v>2</v>
      </c>
      <c r="E1235" s="35" t="s">
        <v>2</v>
      </c>
      <c r="F1235" s="96">
        <v>0</v>
      </c>
      <c r="G1235" s="42">
        <v>0</v>
      </c>
      <c r="H1235" s="97">
        <v>0</v>
      </c>
      <c r="I1235" s="96">
        <v>0</v>
      </c>
      <c r="J1235" s="42">
        <v>0</v>
      </c>
      <c r="K1235" s="97">
        <v>0</v>
      </c>
      <c r="L1235" s="96">
        <v>0</v>
      </c>
      <c r="M1235" s="42">
        <v>0</v>
      </c>
      <c r="N1235" s="97">
        <v>0</v>
      </c>
      <c r="O1235" s="96">
        <v>0</v>
      </c>
      <c r="P1235" s="42">
        <v>0</v>
      </c>
      <c r="Q1235" s="97">
        <v>0</v>
      </c>
      <c r="R1235" s="96">
        <v>0</v>
      </c>
      <c r="S1235" s="42">
        <v>0</v>
      </c>
      <c r="T1235" s="97">
        <v>0</v>
      </c>
      <c r="U1235" s="96">
        <v>0</v>
      </c>
      <c r="V1235" s="42">
        <v>0</v>
      </c>
      <c r="W1235" s="97">
        <v>0</v>
      </c>
      <c r="X1235" s="96">
        <v>0</v>
      </c>
      <c r="Y1235" s="42">
        <v>0</v>
      </c>
      <c r="Z1235" s="97">
        <v>0</v>
      </c>
      <c r="AA1235" s="96">
        <v>0</v>
      </c>
      <c r="AB1235" s="42">
        <v>0</v>
      </c>
      <c r="AC1235" s="97">
        <v>0</v>
      </c>
      <c r="AD1235" s="96">
        <v>0</v>
      </c>
      <c r="AE1235" s="42">
        <v>0</v>
      </c>
      <c r="AF1235" s="97">
        <v>0</v>
      </c>
      <c r="AG1235" s="96">
        <v>0</v>
      </c>
      <c r="AH1235" s="42">
        <v>0</v>
      </c>
      <c r="AI1235" s="97">
        <v>0</v>
      </c>
      <c r="AJ1235" s="96">
        <v>0</v>
      </c>
      <c r="AK1235" s="42">
        <v>0</v>
      </c>
      <c r="AL1235" s="97">
        <v>0</v>
      </c>
      <c r="AM1235" s="96">
        <v>0</v>
      </c>
      <c r="AN1235" s="42">
        <v>0</v>
      </c>
      <c r="AO1235" s="97">
        <v>0</v>
      </c>
      <c r="AP1235" s="96"/>
      <c r="AQ1235" s="42"/>
      <c r="AR1235" s="97"/>
      <c r="AT1235" s="96">
        <f t="shared" si="508"/>
        <v>0</v>
      </c>
      <c r="AU1235" s="42">
        <f t="shared" si="508"/>
        <v>0</v>
      </c>
      <c r="AV1235" s="97">
        <f t="shared" si="508"/>
        <v>0</v>
      </c>
      <c r="BC1235" s="32">
        <f t="shared" si="509"/>
        <v>0</v>
      </c>
      <c r="BE1235" s="23">
        <v>9</v>
      </c>
      <c r="BF1235" s="23">
        <v>15</v>
      </c>
      <c r="BG1235" s="23">
        <f t="shared" si="510"/>
        <v>1</v>
      </c>
    </row>
    <row r="1236" spans="3:59" ht="15" hidden="1" customHeight="1" x14ac:dyDescent="0.3">
      <c r="C1236" s="50" t="str">
        <f>IF(LEN(E1235)&lt;1,"","Total: " &amp; LEFT(E1235,LEN(E1235)-21) &amp; "Municipalities")</f>
        <v/>
      </c>
      <c r="D1236" s="51"/>
      <c r="E1236" s="52"/>
      <c r="F1236" s="63">
        <f>SUM(F1225:F1235)</f>
        <v>0</v>
      </c>
      <c r="G1236" s="54">
        <f>SUM(G1225:G1235)</f>
        <v>0</v>
      </c>
      <c r="H1236" s="64">
        <f>SUM(H1225:H1235)</f>
        <v>0</v>
      </c>
      <c r="I1236" s="63">
        <f t="shared" ref="I1236:Q1236" si="511">SUM(I1225:I1235)</f>
        <v>0</v>
      </c>
      <c r="J1236" s="54">
        <f t="shared" si="511"/>
        <v>0</v>
      </c>
      <c r="K1236" s="64">
        <f t="shared" si="511"/>
        <v>0</v>
      </c>
      <c r="L1236" s="63">
        <f t="shared" si="511"/>
        <v>0</v>
      </c>
      <c r="M1236" s="54">
        <f t="shared" si="511"/>
        <v>0</v>
      </c>
      <c r="N1236" s="64">
        <f t="shared" si="511"/>
        <v>0</v>
      </c>
      <c r="O1236" s="63">
        <f t="shared" si="511"/>
        <v>0</v>
      </c>
      <c r="P1236" s="54">
        <f t="shared" si="511"/>
        <v>0</v>
      </c>
      <c r="Q1236" s="64">
        <f t="shared" si="511"/>
        <v>0</v>
      </c>
      <c r="R1236" s="63">
        <f>SUM(R1225:R1235)</f>
        <v>0</v>
      </c>
      <c r="S1236" s="54">
        <f>SUM(S1225:S1235)</f>
        <v>0</v>
      </c>
      <c r="T1236" s="64">
        <f>SUM(T1225:T1235)</f>
        <v>0</v>
      </c>
      <c r="U1236" s="63">
        <f t="shared" ref="U1236:AL1236" si="512">SUM(U1225:U1235)</f>
        <v>0</v>
      </c>
      <c r="V1236" s="54">
        <f t="shared" si="512"/>
        <v>0</v>
      </c>
      <c r="W1236" s="64">
        <f t="shared" si="512"/>
        <v>0</v>
      </c>
      <c r="X1236" s="63">
        <f t="shared" si="512"/>
        <v>0</v>
      </c>
      <c r="Y1236" s="54">
        <f t="shared" si="512"/>
        <v>0</v>
      </c>
      <c r="Z1236" s="64">
        <f t="shared" si="512"/>
        <v>0</v>
      </c>
      <c r="AA1236" s="63">
        <f t="shared" si="512"/>
        <v>0</v>
      </c>
      <c r="AB1236" s="54">
        <f t="shared" si="512"/>
        <v>0</v>
      </c>
      <c r="AC1236" s="64">
        <f t="shared" si="512"/>
        <v>0</v>
      </c>
      <c r="AD1236" s="63">
        <f>SUM(AD1225:AD1235)</f>
        <v>0</v>
      </c>
      <c r="AE1236" s="54">
        <f>SUM(AE1225:AE1235)</f>
        <v>0</v>
      </c>
      <c r="AF1236" s="64">
        <f>SUM(AF1225:AF1235)</f>
        <v>0</v>
      </c>
      <c r="AG1236" s="63">
        <f t="shared" si="512"/>
        <v>0</v>
      </c>
      <c r="AH1236" s="54">
        <f t="shared" si="512"/>
        <v>0</v>
      </c>
      <c r="AI1236" s="64">
        <f t="shared" si="512"/>
        <v>0</v>
      </c>
      <c r="AJ1236" s="63">
        <f t="shared" si="512"/>
        <v>0</v>
      </c>
      <c r="AK1236" s="54">
        <f t="shared" si="512"/>
        <v>0</v>
      </c>
      <c r="AL1236" s="64">
        <f t="shared" si="512"/>
        <v>0</v>
      </c>
      <c r="AM1236" s="63">
        <f>SUM(AM1225:AM1235)</f>
        <v>0</v>
      </c>
      <c r="AN1236" s="54">
        <f>SUM(AN1225:AN1235)</f>
        <v>0</v>
      </c>
      <c r="AO1236" s="64">
        <f>SUM(AO1225:AO1235)</f>
        <v>0</v>
      </c>
      <c r="AP1236" s="63"/>
      <c r="AQ1236" s="54"/>
      <c r="AR1236" s="64"/>
      <c r="AT1236" s="63">
        <f>SUM(AT1225:AT1235)</f>
        <v>0</v>
      </c>
      <c r="AU1236" s="54">
        <f>SUM(AU1225:AU1235)</f>
        <v>0</v>
      </c>
      <c r="AV1236" s="64">
        <f>SUM(AV1225:AV1235)</f>
        <v>0</v>
      </c>
      <c r="BC1236" s="32">
        <f>IF(SUM(BC1225:BC1235)=0,0,1)</f>
        <v>0</v>
      </c>
    </row>
    <row r="1237" spans="3:59" ht="15" hidden="1" customHeight="1" x14ac:dyDescent="0.3">
      <c r="C1237" s="40"/>
      <c r="D1237" s="34"/>
      <c r="E1237" s="35"/>
      <c r="F1237" s="96"/>
      <c r="G1237" s="42"/>
      <c r="H1237" s="97"/>
      <c r="I1237" s="96"/>
      <c r="J1237" s="42"/>
      <c r="K1237" s="97"/>
      <c r="L1237" s="96"/>
      <c r="M1237" s="42"/>
      <c r="N1237" s="97"/>
      <c r="O1237" s="96"/>
      <c r="P1237" s="42"/>
      <c r="Q1237" s="97"/>
      <c r="R1237" s="96"/>
      <c r="S1237" s="42"/>
      <c r="T1237" s="97"/>
      <c r="U1237" s="96"/>
      <c r="V1237" s="42"/>
      <c r="W1237" s="97"/>
      <c r="X1237" s="96"/>
      <c r="Y1237" s="42"/>
      <c r="Z1237" s="97"/>
      <c r="AA1237" s="96"/>
      <c r="AB1237" s="42"/>
      <c r="AC1237" s="97"/>
      <c r="AD1237" s="96"/>
      <c r="AE1237" s="42"/>
      <c r="AF1237" s="97"/>
      <c r="AG1237" s="96"/>
      <c r="AH1237" s="42"/>
      <c r="AI1237" s="97"/>
      <c r="AJ1237" s="96"/>
      <c r="AK1237" s="42"/>
      <c r="AL1237" s="97"/>
      <c r="AM1237" s="96"/>
      <c r="AN1237" s="42"/>
      <c r="AO1237" s="97"/>
      <c r="AP1237" s="96"/>
      <c r="AQ1237" s="42"/>
      <c r="AR1237" s="97"/>
      <c r="AT1237" s="96"/>
      <c r="AU1237" s="42"/>
      <c r="AV1237" s="97"/>
      <c r="BC1237" s="32">
        <f>IF(BC1236=0,0,1)</f>
        <v>0</v>
      </c>
    </row>
    <row r="1238" spans="3:59" ht="15" hidden="1" customHeight="1" x14ac:dyDescent="0.3">
      <c r="C1238" s="40" t="s">
        <v>22</v>
      </c>
      <c r="D1238" s="34" t="s">
        <v>2</v>
      </c>
      <c r="E1238" s="35" t="s">
        <v>2</v>
      </c>
      <c r="F1238" s="96">
        <v>0</v>
      </c>
      <c r="G1238" s="42">
        <v>0</v>
      </c>
      <c r="H1238" s="97">
        <v>0</v>
      </c>
      <c r="I1238" s="96">
        <v>0</v>
      </c>
      <c r="J1238" s="42">
        <v>0</v>
      </c>
      <c r="K1238" s="97">
        <v>0</v>
      </c>
      <c r="L1238" s="96">
        <v>0</v>
      </c>
      <c r="M1238" s="42">
        <v>0</v>
      </c>
      <c r="N1238" s="97">
        <v>0</v>
      </c>
      <c r="O1238" s="96">
        <v>0</v>
      </c>
      <c r="P1238" s="42">
        <v>0</v>
      </c>
      <c r="Q1238" s="97">
        <v>0</v>
      </c>
      <c r="R1238" s="96">
        <v>0</v>
      </c>
      <c r="S1238" s="42">
        <v>0</v>
      </c>
      <c r="T1238" s="97">
        <v>0</v>
      </c>
      <c r="U1238" s="96">
        <v>0</v>
      </c>
      <c r="V1238" s="42">
        <v>0</v>
      </c>
      <c r="W1238" s="97">
        <v>0</v>
      </c>
      <c r="X1238" s="96">
        <v>0</v>
      </c>
      <c r="Y1238" s="42">
        <v>0</v>
      </c>
      <c r="Z1238" s="97">
        <v>0</v>
      </c>
      <c r="AA1238" s="96">
        <v>0</v>
      </c>
      <c r="AB1238" s="42">
        <v>0</v>
      </c>
      <c r="AC1238" s="97">
        <v>0</v>
      </c>
      <c r="AD1238" s="96">
        <v>0</v>
      </c>
      <c r="AE1238" s="42">
        <v>0</v>
      </c>
      <c r="AF1238" s="97">
        <v>0</v>
      </c>
      <c r="AG1238" s="96">
        <v>0</v>
      </c>
      <c r="AH1238" s="42">
        <v>0</v>
      </c>
      <c r="AI1238" s="97">
        <v>0</v>
      </c>
      <c r="AJ1238" s="96">
        <v>0</v>
      </c>
      <c r="AK1238" s="42">
        <v>0</v>
      </c>
      <c r="AL1238" s="97">
        <v>0</v>
      </c>
      <c r="AM1238" s="96">
        <v>0</v>
      </c>
      <c r="AN1238" s="42">
        <v>0</v>
      </c>
      <c r="AO1238" s="97">
        <v>0</v>
      </c>
      <c r="AP1238" s="96"/>
      <c r="AQ1238" s="42"/>
      <c r="AR1238" s="97"/>
      <c r="AT1238" s="96">
        <f t="shared" ref="AT1238:AV1248" si="513">F1238+I1238+L1238+O1238+R1238+AP1238+U1238+AA1238+AM1238+AD1238</f>
        <v>0</v>
      </c>
      <c r="AU1238" s="42">
        <f t="shared" si="513"/>
        <v>0</v>
      </c>
      <c r="AV1238" s="97">
        <f t="shared" si="513"/>
        <v>0</v>
      </c>
      <c r="BC1238" s="32">
        <f t="shared" ref="BC1238:BC1248" si="514">IF(LEN(E1238)&lt;2,0,1)</f>
        <v>0</v>
      </c>
      <c r="BE1238" s="23">
        <v>9</v>
      </c>
      <c r="BF1238" s="23">
        <v>16</v>
      </c>
      <c r="BG1238" s="23">
        <v>1</v>
      </c>
    </row>
    <row r="1239" spans="3:59" ht="15" hidden="1" customHeight="1" x14ac:dyDescent="0.3">
      <c r="C1239" s="40" t="s">
        <v>22</v>
      </c>
      <c r="D1239" s="34" t="s">
        <v>2</v>
      </c>
      <c r="E1239" s="35" t="s">
        <v>2</v>
      </c>
      <c r="F1239" s="96">
        <v>0</v>
      </c>
      <c r="G1239" s="42">
        <v>0</v>
      </c>
      <c r="H1239" s="97">
        <v>0</v>
      </c>
      <c r="I1239" s="96">
        <v>0</v>
      </c>
      <c r="J1239" s="42">
        <v>0</v>
      </c>
      <c r="K1239" s="97">
        <v>0</v>
      </c>
      <c r="L1239" s="96">
        <v>0</v>
      </c>
      <c r="M1239" s="42">
        <v>0</v>
      </c>
      <c r="N1239" s="97">
        <v>0</v>
      </c>
      <c r="O1239" s="96">
        <v>0</v>
      </c>
      <c r="P1239" s="42">
        <v>0</v>
      </c>
      <c r="Q1239" s="97">
        <v>0</v>
      </c>
      <c r="R1239" s="96">
        <v>0</v>
      </c>
      <c r="S1239" s="42">
        <v>0</v>
      </c>
      <c r="T1239" s="97">
        <v>0</v>
      </c>
      <c r="U1239" s="96">
        <v>0</v>
      </c>
      <c r="V1239" s="42">
        <v>0</v>
      </c>
      <c r="W1239" s="97">
        <v>0</v>
      </c>
      <c r="X1239" s="96">
        <v>0</v>
      </c>
      <c r="Y1239" s="42">
        <v>0</v>
      </c>
      <c r="Z1239" s="97">
        <v>0</v>
      </c>
      <c r="AA1239" s="96">
        <v>0</v>
      </c>
      <c r="AB1239" s="42">
        <v>0</v>
      </c>
      <c r="AC1239" s="97">
        <v>0</v>
      </c>
      <c r="AD1239" s="96">
        <v>0</v>
      </c>
      <c r="AE1239" s="42">
        <v>0</v>
      </c>
      <c r="AF1239" s="97">
        <v>0</v>
      </c>
      <c r="AG1239" s="96">
        <v>0</v>
      </c>
      <c r="AH1239" s="42">
        <v>0</v>
      </c>
      <c r="AI1239" s="97">
        <v>0</v>
      </c>
      <c r="AJ1239" s="96">
        <v>0</v>
      </c>
      <c r="AK1239" s="42">
        <v>0</v>
      </c>
      <c r="AL1239" s="97">
        <v>0</v>
      </c>
      <c r="AM1239" s="96">
        <v>0</v>
      </c>
      <c r="AN1239" s="42">
        <v>0</v>
      </c>
      <c r="AO1239" s="97">
        <v>0</v>
      </c>
      <c r="AP1239" s="96"/>
      <c r="AQ1239" s="42"/>
      <c r="AR1239" s="97"/>
      <c r="AT1239" s="96">
        <f t="shared" si="513"/>
        <v>0</v>
      </c>
      <c r="AU1239" s="42">
        <f t="shared" si="513"/>
        <v>0</v>
      </c>
      <c r="AV1239" s="97">
        <f t="shared" si="513"/>
        <v>0</v>
      </c>
      <c r="BC1239" s="32">
        <f t="shared" si="514"/>
        <v>0</v>
      </c>
      <c r="BE1239" s="23">
        <v>9</v>
      </c>
      <c r="BF1239" s="23">
        <v>16</v>
      </c>
      <c r="BG1239" s="23">
        <f>IF(BF1239=BF1238,BG1238+1,1)</f>
        <v>2</v>
      </c>
    </row>
    <row r="1240" spans="3:59" ht="15" hidden="1" customHeight="1" x14ac:dyDescent="0.3">
      <c r="C1240" s="40" t="s">
        <v>22</v>
      </c>
      <c r="D1240" s="34" t="s">
        <v>2</v>
      </c>
      <c r="E1240" s="35" t="s">
        <v>2</v>
      </c>
      <c r="F1240" s="96">
        <v>0</v>
      </c>
      <c r="G1240" s="42">
        <v>0</v>
      </c>
      <c r="H1240" s="97">
        <v>0</v>
      </c>
      <c r="I1240" s="96">
        <v>0</v>
      </c>
      <c r="J1240" s="42">
        <v>0</v>
      </c>
      <c r="K1240" s="97">
        <v>0</v>
      </c>
      <c r="L1240" s="96">
        <v>0</v>
      </c>
      <c r="M1240" s="42">
        <v>0</v>
      </c>
      <c r="N1240" s="97">
        <v>0</v>
      </c>
      <c r="O1240" s="96">
        <v>0</v>
      </c>
      <c r="P1240" s="42">
        <v>0</v>
      </c>
      <c r="Q1240" s="97">
        <v>0</v>
      </c>
      <c r="R1240" s="96">
        <v>0</v>
      </c>
      <c r="S1240" s="42">
        <v>0</v>
      </c>
      <c r="T1240" s="97">
        <v>0</v>
      </c>
      <c r="U1240" s="96">
        <v>0</v>
      </c>
      <c r="V1240" s="42">
        <v>0</v>
      </c>
      <c r="W1240" s="97">
        <v>0</v>
      </c>
      <c r="X1240" s="96">
        <v>0</v>
      </c>
      <c r="Y1240" s="42">
        <v>0</v>
      </c>
      <c r="Z1240" s="97">
        <v>0</v>
      </c>
      <c r="AA1240" s="96">
        <v>0</v>
      </c>
      <c r="AB1240" s="42">
        <v>0</v>
      </c>
      <c r="AC1240" s="97">
        <v>0</v>
      </c>
      <c r="AD1240" s="96">
        <v>0</v>
      </c>
      <c r="AE1240" s="42">
        <v>0</v>
      </c>
      <c r="AF1240" s="97">
        <v>0</v>
      </c>
      <c r="AG1240" s="96">
        <v>0</v>
      </c>
      <c r="AH1240" s="42">
        <v>0</v>
      </c>
      <c r="AI1240" s="97">
        <v>0</v>
      </c>
      <c r="AJ1240" s="96">
        <v>0</v>
      </c>
      <c r="AK1240" s="42">
        <v>0</v>
      </c>
      <c r="AL1240" s="97">
        <v>0</v>
      </c>
      <c r="AM1240" s="96">
        <v>0</v>
      </c>
      <c r="AN1240" s="42">
        <v>0</v>
      </c>
      <c r="AO1240" s="97">
        <v>0</v>
      </c>
      <c r="AP1240" s="96"/>
      <c r="AQ1240" s="42"/>
      <c r="AR1240" s="97"/>
      <c r="AT1240" s="96">
        <f t="shared" si="513"/>
        <v>0</v>
      </c>
      <c r="AU1240" s="42">
        <f t="shared" si="513"/>
        <v>0</v>
      </c>
      <c r="AV1240" s="97">
        <f t="shared" si="513"/>
        <v>0</v>
      </c>
      <c r="BC1240" s="32">
        <f t="shared" si="514"/>
        <v>0</v>
      </c>
      <c r="BE1240" s="23">
        <v>9</v>
      </c>
      <c r="BF1240" s="23">
        <v>16</v>
      </c>
      <c r="BG1240" s="23">
        <f t="shared" ref="BG1240:BG1248" si="515">IF(BF1240=BF1239,BG1239+1,1)</f>
        <v>3</v>
      </c>
    </row>
    <row r="1241" spans="3:59" ht="15" hidden="1" customHeight="1" x14ac:dyDescent="0.3">
      <c r="C1241" s="40" t="s">
        <v>22</v>
      </c>
      <c r="D1241" s="34" t="s">
        <v>2</v>
      </c>
      <c r="E1241" s="35" t="s">
        <v>2</v>
      </c>
      <c r="F1241" s="96">
        <v>0</v>
      </c>
      <c r="G1241" s="42">
        <v>0</v>
      </c>
      <c r="H1241" s="97">
        <v>0</v>
      </c>
      <c r="I1241" s="96">
        <v>0</v>
      </c>
      <c r="J1241" s="42">
        <v>0</v>
      </c>
      <c r="K1241" s="97">
        <v>0</v>
      </c>
      <c r="L1241" s="96">
        <v>0</v>
      </c>
      <c r="M1241" s="42">
        <v>0</v>
      </c>
      <c r="N1241" s="97">
        <v>0</v>
      </c>
      <c r="O1241" s="96">
        <v>0</v>
      </c>
      <c r="P1241" s="42">
        <v>0</v>
      </c>
      <c r="Q1241" s="97">
        <v>0</v>
      </c>
      <c r="R1241" s="96">
        <v>0</v>
      </c>
      <c r="S1241" s="42">
        <v>0</v>
      </c>
      <c r="T1241" s="97">
        <v>0</v>
      </c>
      <c r="U1241" s="96">
        <v>0</v>
      </c>
      <c r="V1241" s="42">
        <v>0</v>
      </c>
      <c r="W1241" s="97">
        <v>0</v>
      </c>
      <c r="X1241" s="96">
        <v>0</v>
      </c>
      <c r="Y1241" s="42">
        <v>0</v>
      </c>
      <c r="Z1241" s="97">
        <v>0</v>
      </c>
      <c r="AA1241" s="96">
        <v>0</v>
      </c>
      <c r="AB1241" s="42">
        <v>0</v>
      </c>
      <c r="AC1241" s="97">
        <v>0</v>
      </c>
      <c r="AD1241" s="96">
        <v>0</v>
      </c>
      <c r="AE1241" s="42">
        <v>0</v>
      </c>
      <c r="AF1241" s="97">
        <v>0</v>
      </c>
      <c r="AG1241" s="96">
        <v>0</v>
      </c>
      <c r="AH1241" s="42">
        <v>0</v>
      </c>
      <c r="AI1241" s="97">
        <v>0</v>
      </c>
      <c r="AJ1241" s="96">
        <v>0</v>
      </c>
      <c r="AK1241" s="42">
        <v>0</v>
      </c>
      <c r="AL1241" s="97">
        <v>0</v>
      </c>
      <c r="AM1241" s="96">
        <v>0</v>
      </c>
      <c r="AN1241" s="42">
        <v>0</v>
      </c>
      <c r="AO1241" s="97">
        <v>0</v>
      </c>
      <c r="AP1241" s="96"/>
      <c r="AQ1241" s="42"/>
      <c r="AR1241" s="97"/>
      <c r="AT1241" s="96">
        <f t="shared" si="513"/>
        <v>0</v>
      </c>
      <c r="AU1241" s="42">
        <f t="shared" si="513"/>
        <v>0</v>
      </c>
      <c r="AV1241" s="97">
        <f t="shared" si="513"/>
        <v>0</v>
      </c>
      <c r="BC1241" s="32">
        <f t="shared" si="514"/>
        <v>0</v>
      </c>
      <c r="BE1241" s="23">
        <v>9</v>
      </c>
      <c r="BF1241" s="23">
        <v>16</v>
      </c>
      <c r="BG1241" s="23">
        <f t="shared" si="515"/>
        <v>4</v>
      </c>
    </row>
    <row r="1242" spans="3:59" ht="15" hidden="1" customHeight="1" x14ac:dyDescent="0.3">
      <c r="C1242" s="40" t="s">
        <v>22</v>
      </c>
      <c r="D1242" s="34" t="s">
        <v>2</v>
      </c>
      <c r="E1242" s="35" t="s">
        <v>2</v>
      </c>
      <c r="F1242" s="96">
        <v>0</v>
      </c>
      <c r="G1242" s="42">
        <v>0</v>
      </c>
      <c r="H1242" s="97">
        <v>0</v>
      </c>
      <c r="I1242" s="96">
        <v>0</v>
      </c>
      <c r="J1242" s="42">
        <v>0</v>
      </c>
      <c r="K1242" s="97">
        <v>0</v>
      </c>
      <c r="L1242" s="96">
        <v>0</v>
      </c>
      <c r="M1242" s="42">
        <v>0</v>
      </c>
      <c r="N1242" s="97">
        <v>0</v>
      </c>
      <c r="O1242" s="96">
        <v>0</v>
      </c>
      <c r="P1242" s="42">
        <v>0</v>
      </c>
      <c r="Q1242" s="97">
        <v>0</v>
      </c>
      <c r="R1242" s="96">
        <v>0</v>
      </c>
      <c r="S1242" s="42">
        <v>0</v>
      </c>
      <c r="T1242" s="97">
        <v>0</v>
      </c>
      <c r="U1242" s="96">
        <v>0</v>
      </c>
      <c r="V1242" s="42">
        <v>0</v>
      </c>
      <c r="W1242" s="97">
        <v>0</v>
      </c>
      <c r="X1242" s="96">
        <v>0</v>
      </c>
      <c r="Y1242" s="42">
        <v>0</v>
      </c>
      <c r="Z1242" s="97">
        <v>0</v>
      </c>
      <c r="AA1242" s="96">
        <v>0</v>
      </c>
      <c r="AB1242" s="42">
        <v>0</v>
      </c>
      <c r="AC1242" s="97">
        <v>0</v>
      </c>
      <c r="AD1242" s="96">
        <v>0</v>
      </c>
      <c r="AE1242" s="42">
        <v>0</v>
      </c>
      <c r="AF1242" s="97">
        <v>0</v>
      </c>
      <c r="AG1242" s="96">
        <v>0</v>
      </c>
      <c r="AH1242" s="42">
        <v>0</v>
      </c>
      <c r="AI1242" s="97">
        <v>0</v>
      </c>
      <c r="AJ1242" s="96">
        <v>0</v>
      </c>
      <c r="AK1242" s="42">
        <v>0</v>
      </c>
      <c r="AL1242" s="97">
        <v>0</v>
      </c>
      <c r="AM1242" s="96">
        <v>0</v>
      </c>
      <c r="AN1242" s="42">
        <v>0</v>
      </c>
      <c r="AO1242" s="97">
        <v>0</v>
      </c>
      <c r="AP1242" s="96"/>
      <c r="AQ1242" s="42"/>
      <c r="AR1242" s="97"/>
      <c r="AT1242" s="96">
        <f t="shared" si="513"/>
        <v>0</v>
      </c>
      <c r="AU1242" s="42">
        <f t="shared" si="513"/>
        <v>0</v>
      </c>
      <c r="AV1242" s="97">
        <f t="shared" si="513"/>
        <v>0</v>
      </c>
      <c r="BC1242" s="32">
        <f t="shared" si="514"/>
        <v>0</v>
      </c>
      <c r="BE1242" s="23">
        <v>9</v>
      </c>
      <c r="BF1242" s="23">
        <v>16</v>
      </c>
      <c r="BG1242" s="23">
        <f t="shared" si="515"/>
        <v>5</v>
      </c>
    </row>
    <row r="1243" spans="3:59" ht="15" hidden="1" customHeight="1" x14ac:dyDescent="0.3">
      <c r="C1243" s="40" t="s">
        <v>22</v>
      </c>
      <c r="D1243" s="34" t="s">
        <v>2</v>
      </c>
      <c r="E1243" s="35" t="s">
        <v>2</v>
      </c>
      <c r="F1243" s="96">
        <v>0</v>
      </c>
      <c r="G1243" s="42">
        <v>0</v>
      </c>
      <c r="H1243" s="97">
        <v>0</v>
      </c>
      <c r="I1243" s="96">
        <v>0</v>
      </c>
      <c r="J1243" s="42">
        <v>0</v>
      </c>
      <c r="K1243" s="97">
        <v>0</v>
      </c>
      <c r="L1243" s="96">
        <v>0</v>
      </c>
      <c r="M1243" s="42">
        <v>0</v>
      </c>
      <c r="N1243" s="97">
        <v>0</v>
      </c>
      <c r="O1243" s="96">
        <v>0</v>
      </c>
      <c r="P1243" s="42">
        <v>0</v>
      </c>
      <c r="Q1243" s="97">
        <v>0</v>
      </c>
      <c r="R1243" s="96">
        <v>0</v>
      </c>
      <c r="S1243" s="42">
        <v>0</v>
      </c>
      <c r="T1243" s="97">
        <v>0</v>
      </c>
      <c r="U1243" s="96">
        <v>0</v>
      </c>
      <c r="V1243" s="42">
        <v>0</v>
      </c>
      <c r="W1243" s="97">
        <v>0</v>
      </c>
      <c r="X1243" s="96">
        <v>0</v>
      </c>
      <c r="Y1243" s="42">
        <v>0</v>
      </c>
      <c r="Z1243" s="97">
        <v>0</v>
      </c>
      <c r="AA1243" s="96">
        <v>0</v>
      </c>
      <c r="AB1243" s="42">
        <v>0</v>
      </c>
      <c r="AC1243" s="97">
        <v>0</v>
      </c>
      <c r="AD1243" s="96">
        <v>0</v>
      </c>
      <c r="AE1243" s="42">
        <v>0</v>
      </c>
      <c r="AF1243" s="97">
        <v>0</v>
      </c>
      <c r="AG1243" s="96">
        <v>0</v>
      </c>
      <c r="AH1243" s="42">
        <v>0</v>
      </c>
      <c r="AI1243" s="97">
        <v>0</v>
      </c>
      <c r="AJ1243" s="96">
        <v>0</v>
      </c>
      <c r="AK1243" s="42">
        <v>0</v>
      </c>
      <c r="AL1243" s="97">
        <v>0</v>
      </c>
      <c r="AM1243" s="96">
        <v>0</v>
      </c>
      <c r="AN1243" s="42">
        <v>0</v>
      </c>
      <c r="AO1243" s="97">
        <v>0</v>
      </c>
      <c r="AP1243" s="96"/>
      <c r="AQ1243" s="42"/>
      <c r="AR1243" s="97"/>
      <c r="AT1243" s="96">
        <f t="shared" si="513"/>
        <v>0</v>
      </c>
      <c r="AU1243" s="42">
        <f t="shared" si="513"/>
        <v>0</v>
      </c>
      <c r="AV1243" s="97">
        <f t="shared" si="513"/>
        <v>0</v>
      </c>
      <c r="BC1243" s="32">
        <f t="shared" si="514"/>
        <v>0</v>
      </c>
      <c r="BE1243" s="23">
        <v>9</v>
      </c>
      <c r="BF1243" s="23">
        <v>16</v>
      </c>
      <c r="BG1243" s="23">
        <f t="shared" si="515"/>
        <v>6</v>
      </c>
    </row>
    <row r="1244" spans="3:59" ht="15" hidden="1" customHeight="1" x14ac:dyDescent="0.3">
      <c r="C1244" s="40" t="s">
        <v>22</v>
      </c>
      <c r="D1244" s="34" t="s">
        <v>2</v>
      </c>
      <c r="E1244" s="35" t="s">
        <v>2</v>
      </c>
      <c r="F1244" s="96">
        <v>0</v>
      </c>
      <c r="G1244" s="42">
        <v>0</v>
      </c>
      <c r="H1244" s="97">
        <v>0</v>
      </c>
      <c r="I1244" s="96">
        <v>0</v>
      </c>
      <c r="J1244" s="42">
        <v>0</v>
      </c>
      <c r="K1244" s="97">
        <v>0</v>
      </c>
      <c r="L1244" s="96">
        <v>0</v>
      </c>
      <c r="M1244" s="42">
        <v>0</v>
      </c>
      <c r="N1244" s="97">
        <v>0</v>
      </c>
      <c r="O1244" s="96">
        <v>0</v>
      </c>
      <c r="P1244" s="42">
        <v>0</v>
      </c>
      <c r="Q1244" s="97">
        <v>0</v>
      </c>
      <c r="R1244" s="96">
        <v>0</v>
      </c>
      <c r="S1244" s="42">
        <v>0</v>
      </c>
      <c r="T1244" s="97">
        <v>0</v>
      </c>
      <c r="U1244" s="96">
        <v>0</v>
      </c>
      <c r="V1244" s="42">
        <v>0</v>
      </c>
      <c r="W1244" s="97">
        <v>0</v>
      </c>
      <c r="X1244" s="96">
        <v>0</v>
      </c>
      <c r="Y1244" s="42">
        <v>0</v>
      </c>
      <c r="Z1244" s="97">
        <v>0</v>
      </c>
      <c r="AA1244" s="96">
        <v>0</v>
      </c>
      <c r="AB1244" s="42">
        <v>0</v>
      </c>
      <c r="AC1244" s="97">
        <v>0</v>
      </c>
      <c r="AD1244" s="96">
        <v>0</v>
      </c>
      <c r="AE1244" s="42">
        <v>0</v>
      </c>
      <c r="AF1244" s="97">
        <v>0</v>
      </c>
      <c r="AG1244" s="96">
        <v>0</v>
      </c>
      <c r="AH1244" s="42">
        <v>0</v>
      </c>
      <c r="AI1244" s="97">
        <v>0</v>
      </c>
      <c r="AJ1244" s="96">
        <v>0</v>
      </c>
      <c r="AK1244" s="42">
        <v>0</v>
      </c>
      <c r="AL1244" s="97">
        <v>0</v>
      </c>
      <c r="AM1244" s="96">
        <v>0</v>
      </c>
      <c r="AN1244" s="42">
        <v>0</v>
      </c>
      <c r="AO1244" s="97">
        <v>0</v>
      </c>
      <c r="AP1244" s="96"/>
      <c r="AQ1244" s="42"/>
      <c r="AR1244" s="97"/>
      <c r="AT1244" s="96">
        <f t="shared" si="513"/>
        <v>0</v>
      </c>
      <c r="AU1244" s="42">
        <f t="shared" si="513"/>
        <v>0</v>
      </c>
      <c r="AV1244" s="97">
        <f t="shared" si="513"/>
        <v>0</v>
      </c>
      <c r="BC1244" s="32">
        <f t="shared" si="514"/>
        <v>0</v>
      </c>
      <c r="BE1244" s="23">
        <v>9</v>
      </c>
      <c r="BF1244" s="23">
        <v>16</v>
      </c>
      <c r="BG1244" s="23">
        <f t="shared" si="515"/>
        <v>7</v>
      </c>
    </row>
    <row r="1245" spans="3:59" ht="15" hidden="1" customHeight="1" x14ac:dyDescent="0.3">
      <c r="C1245" s="40" t="s">
        <v>22</v>
      </c>
      <c r="D1245" s="34" t="s">
        <v>2</v>
      </c>
      <c r="E1245" s="35" t="s">
        <v>2</v>
      </c>
      <c r="F1245" s="96">
        <v>0</v>
      </c>
      <c r="G1245" s="42">
        <v>0</v>
      </c>
      <c r="H1245" s="97">
        <v>0</v>
      </c>
      <c r="I1245" s="96">
        <v>0</v>
      </c>
      <c r="J1245" s="42">
        <v>0</v>
      </c>
      <c r="K1245" s="97">
        <v>0</v>
      </c>
      <c r="L1245" s="96">
        <v>0</v>
      </c>
      <c r="M1245" s="42">
        <v>0</v>
      </c>
      <c r="N1245" s="97">
        <v>0</v>
      </c>
      <c r="O1245" s="96">
        <v>0</v>
      </c>
      <c r="P1245" s="42">
        <v>0</v>
      </c>
      <c r="Q1245" s="97">
        <v>0</v>
      </c>
      <c r="R1245" s="96">
        <v>0</v>
      </c>
      <c r="S1245" s="42">
        <v>0</v>
      </c>
      <c r="T1245" s="97">
        <v>0</v>
      </c>
      <c r="U1245" s="96">
        <v>0</v>
      </c>
      <c r="V1245" s="42">
        <v>0</v>
      </c>
      <c r="W1245" s="97">
        <v>0</v>
      </c>
      <c r="X1245" s="96">
        <v>0</v>
      </c>
      <c r="Y1245" s="42">
        <v>0</v>
      </c>
      <c r="Z1245" s="97">
        <v>0</v>
      </c>
      <c r="AA1245" s="96">
        <v>0</v>
      </c>
      <c r="AB1245" s="42">
        <v>0</v>
      </c>
      <c r="AC1245" s="97">
        <v>0</v>
      </c>
      <c r="AD1245" s="96">
        <v>0</v>
      </c>
      <c r="AE1245" s="42">
        <v>0</v>
      </c>
      <c r="AF1245" s="97">
        <v>0</v>
      </c>
      <c r="AG1245" s="96">
        <v>0</v>
      </c>
      <c r="AH1245" s="42">
        <v>0</v>
      </c>
      <c r="AI1245" s="97">
        <v>0</v>
      </c>
      <c r="AJ1245" s="96">
        <v>0</v>
      </c>
      <c r="AK1245" s="42">
        <v>0</v>
      </c>
      <c r="AL1245" s="97">
        <v>0</v>
      </c>
      <c r="AM1245" s="96">
        <v>0</v>
      </c>
      <c r="AN1245" s="42">
        <v>0</v>
      </c>
      <c r="AO1245" s="97">
        <v>0</v>
      </c>
      <c r="AP1245" s="96"/>
      <c r="AQ1245" s="42"/>
      <c r="AR1245" s="97"/>
      <c r="AT1245" s="96">
        <f t="shared" si="513"/>
        <v>0</v>
      </c>
      <c r="AU1245" s="42">
        <f t="shared" si="513"/>
        <v>0</v>
      </c>
      <c r="AV1245" s="97">
        <f t="shared" si="513"/>
        <v>0</v>
      </c>
      <c r="BC1245" s="32">
        <f t="shared" si="514"/>
        <v>0</v>
      </c>
      <c r="BE1245" s="23">
        <v>9</v>
      </c>
      <c r="BF1245" s="23">
        <v>16</v>
      </c>
      <c r="BG1245" s="23">
        <f t="shared" si="515"/>
        <v>8</v>
      </c>
    </row>
    <row r="1246" spans="3:59" ht="15" hidden="1" customHeight="1" x14ac:dyDescent="0.3">
      <c r="C1246" s="40" t="s">
        <v>22</v>
      </c>
      <c r="D1246" s="34" t="s">
        <v>2</v>
      </c>
      <c r="E1246" s="35" t="s">
        <v>2</v>
      </c>
      <c r="F1246" s="96">
        <v>0</v>
      </c>
      <c r="G1246" s="42">
        <v>0</v>
      </c>
      <c r="H1246" s="97">
        <v>0</v>
      </c>
      <c r="I1246" s="96">
        <v>0</v>
      </c>
      <c r="J1246" s="42">
        <v>0</v>
      </c>
      <c r="K1246" s="97">
        <v>0</v>
      </c>
      <c r="L1246" s="96">
        <v>0</v>
      </c>
      <c r="M1246" s="42">
        <v>0</v>
      </c>
      <c r="N1246" s="97">
        <v>0</v>
      </c>
      <c r="O1246" s="96">
        <v>0</v>
      </c>
      <c r="P1246" s="42">
        <v>0</v>
      </c>
      <c r="Q1246" s="97">
        <v>0</v>
      </c>
      <c r="R1246" s="96">
        <v>0</v>
      </c>
      <c r="S1246" s="42">
        <v>0</v>
      </c>
      <c r="T1246" s="97">
        <v>0</v>
      </c>
      <c r="U1246" s="96">
        <v>0</v>
      </c>
      <c r="V1246" s="42">
        <v>0</v>
      </c>
      <c r="W1246" s="97">
        <v>0</v>
      </c>
      <c r="X1246" s="96">
        <v>0</v>
      </c>
      <c r="Y1246" s="42">
        <v>0</v>
      </c>
      <c r="Z1246" s="97">
        <v>0</v>
      </c>
      <c r="AA1246" s="96">
        <v>0</v>
      </c>
      <c r="AB1246" s="42">
        <v>0</v>
      </c>
      <c r="AC1246" s="97">
        <v>0</v>
      </c>
      <c r="AD1246" s="96">
        <v>0</v>
      </c>
      <c r="AE1246" s="42">
        <v>0</v>
      </c>
      <c r="AF1246" s="97">
        <v>0</v>
      </c>
      <c r="AG1246" s="96">
        <v>0</v>
      </c>
      <c r="AH1246" s="42">
        <v>0</v>
      </c>
      <c r="AI1246" s="97">
        <v>0</v>
      </c>
      <c r="AJ1246" s="96">
        <v>0</v>
      </c>
      <c r="AK1246" s="42">
        <v>0</v>
      </c>
      <c r="AL1246" s="97">
        <v>0</v>
      </c>
      <c r="AM1246" s="96">
        <v>0</v>
      </c>
      <c r="AN1246" s="42">
        <v>0</v>
      </c>
      <c r="AO1246" s="97">
        <v>0</v>
      </c>
      <c r="AP1246" s="96"/>
      <c r="AQ1246" s="42"/>
      <c r="AR1246" s="97"/>
      <c r="AT1246" s="96">
        <f t="shared" si="513"/>
        <v>0</v>
      </c>
      <c r="AU1246" s="42">
        <f t="shared" si="513"/>
        <v>0</v>
      </c>
      <c r="AV1246" s="97">
        <f t="shared" si="513"/>
        <v>0</v>
      </c>
      <c r="BC1246" s="32">
        <f t="shared" si="514"/>
        <v>0</v>
      </c>
      <c r="BE1246" s="23">
        <v>9</v>
      </c>
      <c r="BF1246" s="23">
        <v>16</v>
      </c>
      <c r="BG1246" s="23">
        <f t="shared" si="515"/>
        <v>9</v>
      </c>
    </row>
    <row r="1247" spans="3:59" ht="15" hidden="1" customHeight="1" x14ac:dyDescent="0.3">
      <c r="C1247" s="40" t="s">
        <v>22</v>
      </c>
      <c r="D1247" s="34" t="s">
        <v>2</v>
      </c>
      <c r="E1247" s="35" t="s">
        <v>2</v>
      </c>
      <c r="F1247" s="96">
        <v>0</v>
      </c>
      <c r="G1247" s="42">
        <v>0</v>
      </c>
      <c r="H1247" s="97">
        <v>0</v>
      </c>
      <c r="I1247" s="96">
        <v>0</v>
      </c>
      <c r="J1247" s="42">
        <v>0</v>
      </c>
      <c r="K1247" s="97">
        <v>0</v>
      </c>
      <c r="L1247" s="96">
        <v>0</v>
      </c>
      <c r="M1247" s="42">
        <v>0</v>
      </c>
      <c r="N1247" s="97">
        <v>0</v>
      </c>
      <c r="O1247" s="96">
        <v>0</v>
      </c>
      <c r="P1247" s="42">
        <v>0</v>
      </c>
      <c r="Q1247" s="97">
        <v>0</v>
      </c>
      <c r="R1247" s="96">
        <v>0</v>
      </c>
      <c r="S1247" s="42">
        <v>0</v>
      </c>
      <c r="T1247" s="97">
        <v>0</v>
      </c>
      <c r="U1247" s="96">
        <v>0</v>
      </c>
      <c r="V1247" s="42">
        <v>0</v>
      </c>
      <c r="W1247" s="97">
        <v>0</v>
      </c>
      <c r="X1247" s="96">
        <v>0</v>
      </c>
      <c r="Y1247" s="42">
        <v>0</v>
      </c>
      <c r="Z1247" s="97">
        <v>0</v>
      </c>
      <c r="AA1247" s="96">
        <v>0</v>
      </c>
      <c r="AB1247" s="42">
        <v>0</v>
      </c>
      <c r="AC1247" s="97">
        <v>0</v>
      </c>
      <c r="AD1247" s="96">
        <v>0</v>
      </c>
      <c r="AE1247" s="42">
        <v>0</v>
      </c>
      <c r="AF1247" s="97">
        <v>0</v>
      </c>
      <c r="AG1247" s="96">
        <v>0</v>
      </c>
      <c r="AH1247" s="42">
        <v>0</v>
      </c>
      <c r="AI1247" s="97">
        <v>0</v>
      </c>
      <c r="AJ1247" s="96">
        <v>0</v>
      </c>
      <c r="AK1247" s="42">
        <v>0</v>
      </c>
      <c r="AL1247" s="97">
        <v>0</v>
      </c>
      <c r="AM1247" s="96">
        <v>0</v>
      </c>
      <c r="AN1247" s="42">
        <v>0</v>
      </c>
      <c r="AO1247" s="97">
        <v>0</v>
      </c>
      <c r="AP1247" s="96"/>
      <c r="AQ1247" s="42"/>
      <c r="AR1247" s="97"/>
      <c r="AT1247" s="96">
        <f t="shared" si="513"/>
        <v>0</v>
      </c>
      <c r="AU1247" s="42">
        <f t="shared" si="513"/>
        <v>0</v>
      </c>
      <c r="AV1247" s="97">
        <f t="shared" si="513"/>
        <v>0</v>
      </c>
      <c r="BC1247" s="32">
        <f t="shared" si="514"/>
        <v>0</v>
      </c>
      <c r="BE1247" s="23">
        <v>9</v>
      </c>
      <c r="BF1247" s="23">
        <v>16</v>
      </c>
      <c r="BG1247" s="23">
        <f t="shared" si="515"/>
        <v>10</v>
      </c>
    </row>
    <row r="1248" spans="3:59" ht="15" hidden="1" customHeight="1" x14ac:dyDescent="0.3">
      <c r="C1248" s="40" t="s">
        <v>23</v>
      </c>
      <c r="D1248" s="34" t="s">
        <v>2</v>
      </c>
      <c r="E1248" s="35" t="s">
        <v>2</v>
      </c>
      <c r="F1248" s="96">
        <v>0</v>
      </c>
      <c r="G1248" s="42">
        <v>0</v>
      </c>
      <c r="H1248" s="97">
        <v>0</v>
      </c>
      <c r="I1248" s="96">
        <v>0</v>
      </c>
      <c r="J1248" s="42">
        <v>0</v>
      </c>
      <c r="K1248" s="97">
        <v>0</v>
      </c>
      <c r="L1248" s="96">
        <v>0</v>
      </c>
      <c r="M1248" s="42">
        <v>0</v>
      </c>
      <c r="N1248" s="97">
        <v>0</v>
      </c>
      <c r="O1248" s="96">
        <v>0</v>
      </c>
      <c r="P1248" s="42">
        <v>0</v>
      </c>
      <c r="Q1248" s="97">
        <v>0</v>
      </c>
      <c r="R1248" s="96">
        <v>0</v>
      </c>
      <c r="S1248" s="42">
        <v>0</v>
      </c>
      <c r="T1248" s="97">
        <v>0</v>
      </c>
      <c r="U1248" s="96">
        <v>0</v>
      </c>
      <c r="V1248" s="42">
        <v>0</v>
      </c>
      <c r="W1248" s="97">
        <v>0</v>
      </c>
      <c r="X1248" s="96">
        <v>0</v>
      </c>
      <c r="Y1248" s="42">
        <v>0</v>
      </c>
      <c r="Z1248" s="97">
        <v>0</v>
      </c>
      <c r="AA1248" s="96">
        <v>0</v>
      </c>
      <c r="AB1248" s="42">
        <v>0</v>
      </c>
      <c r="AC1248" s="97">
        <v>0</v>
      </c>
      <c r="AD1248" s="96">
        <v>0</v>
      </c>
      <c r="AE1248" s="42">
        <v>0</v>
      </c>
      <c r="AF1248" s="97">
        <v>0</v>
      </c>
      <c r="AG1248" s="96">
        <v>0</v>
      </c>
      <c r="AH1248" s="42">
        <v>0</v>
      </c>
      <c r="AI1248" s="97">
        <v>0</v>
      </c>
      <c r="AJ1248" s="96">
        <v>0</v>
      </c>
      <c r="AK1248" s="42">
        <v>0</v>
      </c>
      <c r="AL1248" s="97">
        <v>0</v>
      </c>
      <c r="AM1248" s="96">
        <v>0</v>
      </c>
      <c r="AN1248" s="42">
        <v>0</v>
      </c>
      <c r="AO1248" s="97">
        <v>0</v>
      </c>
      <c r="AP1248" s="96"/>
      <c r="AQ1248" s="42"/>
      <c r="AR1248" s="97"/>
      <c r="AT1248" s="96">
        <f t="shared" si="513"/>
        <v>0</v>
      </c>
      <c r="AU1248" s="42">
        <f t="shared" si="513"/>
        <v>0</v>
      </c>
      <c r="AV1248" s="97">
        <f t="shared" si="513"/>
        <v>0</v>
      </c>
      <c r="BC1248" s="32">
        <f t="shared" si="514"/>
        <v>0</v>
      </c>
      <c r="BE1248" s="23">
        <v>9</v>
      </c>
      <c r="BF1248" s="23">
        <v>17</v>
      </c>
      <c r="BG1248" s="23">
        <f t="shared" si="515"/>
        <v>1</v>
      </c>
    </row>
    <row r="1249" spans="3:59" ht="15" hidden="1" customHeight="1" x14ac:dyDescent="0.3">
      <c r="C1249" s="50" t="str">
        <f>IF(LEN(E1248)&lt;1,"","Total: " &amp; LEFT(E1248,LEN(E1248)-21) &amp; "Municipalities")</f>
        <v/>
      </c>
      <c r="D1249" s="51"/>
      <c r="E1249" s="52"/>
      <c r="F1249" s="63">
        <f>SUM(F1238:F1248)</f>
        <v>0</v>
      </c>
      <c r="G1249" s="54">
        <f>SUM(G1238:G1248)</f>
        <v>0</v>
      </c>
      <c r="H1249" s="64">
        <f>SUM(H1238:H1248)</f>
        <v>0</v>
      </c>
      <c r="I1249" s="63">
        <f t="shared" ref="I1249:Q1249" si="516">SUM(I1238:I1248)</f>
        <v>0</v>
      </c>
      <c r="J1249" s="54">
        <f t="shared" si="516"/>
        <v>0</v>
      </c>
      <c r="K1249" s="64">
        <f t="shared" si="516"/>
        <v>0</v>
      </c>
      <c r="L1249" s="63">
        <f t="shared" si="516"/>
        <v>0</v>
      </c>
      <c r="M1249" s="54">
        <f t="shared" si="516"/>
        <v>0</v>
      </c>
      <c r="N1249" s="64">
        <f t="shared" si="516"/>
        <v>0</v>
      </c>
      <c r="O1249" s="63">
        <f t="shared" si="516"/>
        <v>0</v>
      </c>
      <c r="P1249" s="54">
        <f t="shared" si="516"/>
        <v>0</v>
      </c>
      <c r="Q1249" s="64">
        <f t="shared" si="516"/>
        <v>0</v>
      </c>
      <c r="R1249" s="63">
        <f>SUM(R1238:R1248)</f>
        <v>0</v>
      </c>
      <c r="S1249" s="54">
        <f>SUM(S1238:S1248)</f>
        <v>0</v>
      </c>
      <c r="T1249" s="64">
        <f>SUM(T1238:T1248)</f>
        <v>0</v>
      </c>
      <c r="U1249" s="63">
        <f t="shared" ref="U1249:AL1249" si="517">SUM(U1238:U1248)</f>
        <v>0</v>
      </c>
      <c r="V1249" s="54">
        <f t="shared" si="517"/>
        <v>0</v>
      </c>
      <c r="W1249" s="64">
        <f t="shared" si="517"/>
        <v>0</v>
      </c>
      <c r="X1249" s="63">
        <f t="shared" si="517"/>
        <v>0</v>
      </c>
      <c r="Y1249" s="54">
        <f t="shared" si="517"/>
        <v>0</v>
      </c>
      <c r="Z1249" s="64">
        <f t="shared" si="517"/>
        <v>0</v>
      </c>
      <c r="AA1249" s="63">
        <f t="shared" si="517"/>
        <v>0</v>
      </c>
      <c r="AB1249" s="54">
        <f t="shared" si="517"/>
        <v>0</v>
      </c>
      <c r="AC1249" s="64">
        <f t="shared" si="517"/>
        <v>0</v>
      </c>
      <c r="AD1249" s="63">
        <f>SUM(AD1238:AD1248)</f>
        <v>0</v>
      </c>
      <c r="AE1249" s="54">
        <f>SUM(AE1238:AE1248)</f>
        <v>0</v>
      </c>
      <c r="AF1249" s="64">
        <f>SUM(AF1238:AF1248)</f>
        <v>0</v>
      </c>
      <c r="AG1249" s="63">
        <f t="shared" si="517"/>
        <v>0</v>
      </c>
      <c r="AH1249" s="54">
        <f t="shared" si="517"/>
        <v>0</v>
      </c>
      <c r="AI1249" s="64">
        <f t="shared" si="517"/>
        <v>0</v>
      </c>
      <c r="AJ1249" s="63">
        <f t="shared" si="517"/>
        <v>0</v>
      </c>
      <c r="AK1249" s="54">
        <f t="shared" si="517"/>
        <v>0</v>
      </c>
      <c r="AL1249" s="64">
        <f t="shared" si="517"/>
        <v>0</v>
      </c>
      <c r="AM1249" s="63">
        <f>SUM(AM1238:AM1248)</f>
        <v>0</v>
      </c>
      <c r="AN1249" s="54">
        <f>SUM(AN1238:AN1248)</f>
        <v>0</v>
      </c>
      <c r="AO1249" s="64">
        <f>SUM(AO1238:AO1248)</f>
        <v>0</v>
      </c>
      <c r="AP1249" s="63"/>
      <c r="AQ1249" s="54"/>
      <c r="AR1249" s="64"/>
      <c r="AT1249" s="63">
        <f>SUM(AT1238:AT1248)</f>
        <v>0</v>
      </c>
      <c r="AU1249" s="54">
        <f>SUM(AU1238:AU1248)</f>
        <v>0</v>
      </c>
      <c r="AV1249" s="64">
        <f>SUM(AV1238:AV1248)</f>
        <v>0</v>
      </c>
      <c r="BC1249" s="32">
        <f>IF(SUM(BC1238:BC1248)=0,0,1)</f>
        <v>0</v>
      </c>
    </row>
    <row r="1250" spans="3:59" ht="15" hidden="1" customHeight="1" x14ac:dyDescent="0.3">
      <c r="C1250" s="40"/>
      <c r="D1250" s="34"/>
      <c r="E1250" s="35"/>
      <c r="F1250" s="96"/>
      <c r="G1250" s="42"/>
      <c r="H1250" s="97"/>
      <c r="I1250" s="96"/>
      <c r="J1250" s="42"/>
      <c r="K1250" s="97"/>
      <c r="L1250" s="96"/>
      <c r="M1250" s="42"/>
      <c r="N1250" s="97"/>
      <c r="O1250" s="96"/>
      <c r="P1250" s="42"/>
      <c r="Q1250" s="97"/>
      <c r="R1250" s="96"/>
      <c r="S1250" s="42"/>
      <c r="T1250" s="97"/>
      <c r="U1250" s="96"/>
      <c r="V1250" s="42"/>
      <c r="W1250" s="97"/>
      <c r="X1250" s="96"/>
      <c r="Y1250" s="42"/>
      <c r="Z1250" s="97"/>
      <c r="AA1250" s="96"/>
      <c r="AB1250" s="42"/>
      <c r="AC1250" s="97"/>
      <c r="AD1250" s="96"/>
      <c r="AE1250" s="42"/>
      <c r="AF1250" s="97"/>
      <c r="AG1250" s="96"/>
      <c r="AH1250" s="42"/>
      <c r="AI1250" s="97"/>
      <c r="AJ1250" s="96"/>
      <c r="AK1250" s="42"/>
      <c r="AL1250" s="97"/>
      <c r="AM1250" s="96"/>
      <c r="AN1250" s="42"/>
      <c r="AO1250" s="97"/>
      <c r="AP1250" s="96"/>
      <c r="AQ1250" s="42"/>
      <c r="AR1250" s="97"/>
      <c r="AT1250" s="96"/>
      <c r="AU1250" s="42"/>
      <c r="AV1250" s="97"/>
      <c r="BC1250" s="32">
        <f>IF(BC1249=0,0,1)</f>
        <v>0</v>
      </c>
    </row>
    <row r="1251" spans="3:59" ht="15" hidden="1" customHeight="1" x14ac:dyDescent="0.3">
      <c r="C1251" s="40" t="s">
        <v>22</v>
      </c>
      <c r="D1251" s="34" t="s">
        <v>2</v>
      </c>
      <c r="E1251" s="35" t="s">
        <v>2</v>
      </c>
      <c r="F1251" s="96">
        <v>0</v>
      </c>
      <c r="G1251" s="42">
        <v>0</v>
      </c>
      <c r="H1251" s="97">
        <v>0</v>
      </c>
      <c r="I1251" s="96">
        <v>0</v>
      </c>
      <c r="J1251" s="42">
        <v>0</v>
      </c>
      <c r="K1251" s="97">
        <v>0</v>
      </c>
      <c r="L1251" s="96">
        <v>0</v>
      </c>
      <c r="M1251" s="42">
        <v>0</v>
      </c>
      <c r="N1251" s="97">
        <v>0</v>
      </c>
      <c r="O1251" s="96">
        <v>0</v>
      </c>
      <c r="P1251" s="42">
        <v>0</v>
      </c>
      <c r="Q1251" s="97">
        <v>0</v>
      </c>
      <c r="R1251" s="96">
        <v>0</v>
      </c>
      <c r="S1251" s="42">
        <v>0</v>
      </c>
      <c r="T1251" s="97">
        <v>0</v>
      </c>
      <c r="U1251" s="96">
        <v>0</v>
      </c>
      <c r="V1251" s="42">
        <v>0</v>
      </c>
      <c r="W1251" s="97">
        <v>0</v>
      </c>
      <c r="X1251" s="96">
        <v>0</v>
      </c>
      <c r="Y1251" s="42">
        <v>0</v>
      </c>
      <c r="Z1251" s="97">
        <v>0</v>
      </c>
      <c r="AA1251" s="96">
        <v>0</v>
      </c>
      <c r="AB1251" s="42">
        <v>0</v>
      </c>
      <c r="AC1251" s="97">
        <v>0</v>
      </c>
      <c r="AD1251" s="96">
        <v>0</v>
      </c>
      <c r="AE1251" s="42">
        <v>0</v>
      </c>
      <c r="AF1251" s="97">
        <v>0</v>
      </c>
      <c r="AG1251" s="96">
        <v>0</v>
      </c>
      <c r="AH1251" s="42">
        <v>0</v>
      </c>
      <c r="AI1251" s="97">
        <v>0</v>
      </c>
      <c r="AJ1251" s="96">
        <v>0</v>
      </c>
      <c r="AK1251" s="42">
        <v>0</v>
      </c>
      <c r="AL1251" s="97">
        <v>0</v>
      </c>
      <c r="AM1251" s="96">
        <v>0</v>
      </c>
      <c r="AN1251" s="42">
        <v>0</v>
      </c>
      <c r="AO1251" s="97">
        <v>0</v>
      </c>
      <c r="AP1251" s="96"/>
      <c r="AQ1251" s="42"/>
      <c r="AR1251" s="97"/>
      <c r="AT1251" s="96">
        <f t="shared" ref="AT1251:AV1261" si="518">F1251+I1251+L1251+O1251+R1251+AP1251+U1251+AA1251+AM1251+AD1251</f>
        <v>0</v>
      </c>
      <c r="AU1251" s="42">
        <f t="shared" si="518"/>
        <v>0</v>
      </c>
      <c r="AV1251" s="97">
        <f t="shared" si="518"/>
        <v>0</v>
      </c>
      <c r="BC1251" s="32">
        <f t="shared" ref="BC1251:BC1261" si="519">IF(LEN(E1251)&lt;2,0,1)</f>
        <v>0</v>
      </c>
      <c r="BE1251" s="23">
        <v>9</v>
      </c>
      <c r="BF1251" s="23">
        <v>18</v>
      </c>
      <c r="BG1251" s="23">
        <v>1</v>
      </c>
    </row>
    <row r="1252" spans="3:59" ht="15" hidden="1" customHeight="1" x14ac:dyDescent="0.3">
      <c r="C1252" s="40" t="s">
        <v>22</v>
      </c>
      <c r="D1252" s="34" t="s">
        <v>2</v>
      </c>
      <c r="E1252" s="35" t="s">
        <v>2</v>
      </c>
      <c r="F1252" s="96">
        <v>0</v>
      </c>
      <c r="G1252" s="42">
        <v>0</v>
      </c>
      <c r="H1252" s="97">
        <v>0</v>
      </c>
      <c r="I1252" s="96">
        <v>0</v>
      </c>
      <c r="J1252" s="42">
        <v>0</v>
      </c>
      <c r="K1252" s="97">
        <v>0</v>
      </c>
      <c r="L1252" s="96">
        <v>0</v>
      </c>
      <c r="M1252" s="42">
        <v>0</v>
      </c>
      <c r="N1252" s="97">
        <v>0</v>
      </c>
      <c r="O1252" s="96">
        <v>0</v>
      </c>
      <c r="P1252" s="42">
        <v>0</v>
      </c>
      <c r="Q1252" s="97">
        <v>0</v>
      </c>
      <c r="R1252" s="96">
        <v>0</v>
      </c>
      <c r="S1252" s="42">
        <v>0</v>
      </c>
      <c r="T1252" s="97">
        <v>0</v>
      </c>
      <c r="U1252" s="96">
        <v>0</v>
      </c>
      <c r="V1252" s="42">
        <v>0</v>
      </c>
      <c r="W1252" s="97">
        <v>0</v>
      </c>
      <c r="X1252" s="96">
        <v>0</v>
      </c>
      <c r="Y1252" s="42">
        <v>0</v>
      </c>
      <c r="Z1252" s="97">
        <v>0</v>
      </c>
      <c r="AA1252" s="96">
        <v>0</v>
      </c>
      <c r="AB1252" s="42">
        <v>0</v>
      </c>
      <c r="AC1252" s="97">
        <v>0</v>
      </c>
      <c r="AD1252" s="96">
        <v>0</v>
      </c>
      <c r="AE1252" s="42">
        <v>0</v>
      </c>
      <c r="AF1252" s="97">
        <v>0</v>
      </c>
      <c r="AG1252" s="96">
        <v>0</v>
      </c>
      <c r="AH1252" s="42">
        <v>0</v>
      </c>
      <c r="AI1252" s="97">
        <v>0</v>
      </c>
      <c r="AJ1252" s="96">
        <v>0</v>
      </c>
      <c r="AK1252" s="42">
        <v>0</v>
      </c>
      <c r="AL1252" s="97">
        <v>0</v>
      </c>
      <c r="AM1252" s="96">
        <v>0</v>
      </c>
      <c r="AN1252" s="42">
        <v>0</v>
      </c>
      <c r="AO1252" s="97">
        <v>0</v>
      </c>
      <c r="AP1252" s="96"/>
      <c r="AQ1252" s="42"/>
      <c r="AR1252" s="97"/>
      <c r="AT1252" s="96">
        <f t="shared" si="518"/>
        <v>0</v>
      </c>
      <c r="AU1252" s="42">
        <f t="shared" si="518"/>
        <v>0</v>
      </c>
      <c r="AV1252" s="97">
        <f t="shared" si="518"/>
        <v>0</v>
      </c>
      <c r="BC1252" s="32">
        <f t="shared" si="519"/>
        <v>0</v>
      </c>
      <c r="BE1252" s="23">
        <v>9</v>
      </c>
      <c r="BF1252" s="23">
        <v>18</v>
      </c>
      <c r="BG1252" s="23">
        <f>IF(BF1252=BF1251,BG1251+1,1)</f>
        <v>2</v>
      </c>
    </row>
    <row r="1253" spans="3:59" ht="15" hidden="1" customHeight="1" x14ac:dyDescent="0.3">
      <c r="C1253" s="40" t="s">
        <v>22</v>
      </c>
      <c r="D1253" s="34" t="s">
        <v>2</v>
      </c>
      <c r="E1253" s="35" t="s">
        <v>2</v>
      </c>
      <c r="F1253" s="96">
        <v>0</v>
      </c>
      <c r="G1253" s="42">
        <v>0</v>
      </c>
      <c r="H1253" s="97">
        <v>0</v>
      </c>
      <c r="I1253" s="96">
        <v>0</v>
      </c>
      <c r="J1253" s="42">
        <v>0</v>
      </c>
      <c r="K1253" s="97">
        <v>0</v>
      </c>
      <c r="L1253" s="96">
        <v>0</v>
      </c>
      <c r="M1253" s="42">
        <v>0</v>
      </c>
      <c r="N1253" s="97">
        <v>0</v>
      </c>
      <c r="O1253" s="96">
        <v>0</v>
      </c>
      <c r="P1253" s="42">
        <v>0</v>
      </c>
      <c r="Q1253" s="97">
        <v>0</v>
      </c>
      <c r="R1253" s="96">
        <v>0</v>
      </c>
      <c r="S1253" s="42">
        <v>0</v>
      </c>
      <c r="T1253" s="97">
        <v>0</v>
      </c>
      <c r="U1253" s="96">
        <v>0</v>
      </c>
      <c r="V1253" s="42">
        <v>0</v>
      </c>
      <c r="W1253" s="97">
        <v>0</v>
      </c>
      <c r="X1253" s="96">
        <v>0</v>
      </c>
      <c r="Y1253" s="42">
        <v>0</v>
      </c>
      <c r="Z1253" s="97">
        <v>0</v>
      </c>
      <c r="AA1253" s="96">
        <v>0</v>
      </c>
      <c r="AB1253" s="42">
        <v>0</v>
      </c>
      <c r="AC1253" s="97">
        <v>0</v>
      </c>
      <c r="AD1253" s="96">
        <v>0</v>
      </c>
      <c r="AE1253" s="42">
        <v>0</v>
      </c>
      <c r="AF1253" s="97">
        <v>0</v>
      </c>
      <c r="AG1253" s="96">
        <v>0</v>
      </c>
      <c r="AH1253" s="42">
        <v>0</v>
      </c>
      <c r="AI1253" s="97">
        <v>0</v>
      </c>
      <c r="AJ1253" s="96">
        <v>0</v>
      </c>
      <c r="AK1253" s="42">
        <v>0</v>
      </c>
      <c r="AL1253" s="97">
        <v>0</v>
      </c>
      <c r="AM1253" s="96">
        <v>0</v>
      </c>
      <c r="AN1253" s="42">
        <v>0</v>
      </c>
      <c r="AO1253" s="97">
        <v>0</v>
      </c>
      <c r="AP1253" s="96"/>
      <c r="AQ1253" s="42"/>
      <c r="AR1253" s="97"/>
      <c r="AT1253" s="96">
        <f t="shared" si="518"/>
        <v>0</v>
      </c>
      <c r="AU1253" s="42">
        <f t="shared" si="518"/>
        <v>0</v>
      </c>
      <c r="AV1253" s="97">
        <f t="shared" si="518"/>
        <v>0</v>
      </c>
      <c r="BC1253" s="32">
        <f t="shared" si="519"/>
        <v>0</v>
      </c>
      <c r="BE1253" s="23">
        <v>9</v>
      </c>
      <c r="BF1253" s="23">
        <v>18</v>
      </c>
      <c r="BG1253" s="23">
        <f t="shared" ref="BG1253:BG1261" si="520">IF(BF1253=BF1252,BG1252+1,1)</f>
        <v>3</v>
      </c>
    </row>
    <row r="1254" spans="3:59" ht="15" hidden="1" customHeight="1" x14ac:dyDescent="0.3">
      <c r="C1254" s="40" t="s">
        <v>22</v>
      </c>
      <c r="D1254" s="34" t="s">
        <v>2</v>
      </c>
      <c r="E1254" s="35" t="s">
        <v>2</v>
      </c>
      <c r="F1254" s="96">
        <v>0</v>
      </c>
      <c r="G1254" s="42">
        <v>0</v>
      </c>
      <c r="H1254" s="97">
        <v>0</v>
      </c>
      <c r="I1254" s="96">
        <v>0</v>
      </c>
      <c r="J1254" s="42">
        <v>0</v>
      </c>
      <c r="K1254" s="97">
        <v>0</v>
      </c>
      <c r="L1254" s="96">
        <v>0</v>
      </c>
      <c r="M1254" s="42">
        <v>0</v>
      </c>
      <c r="N1254" s="97">
        <v>0</v>
      </c>
      <c r="O1254" s="96">
        <v>0</v>
      </c>
      <c r="P1254" s="42">
        <v>0</v>
      </c>
      <c r="Q1254" s="97">
        <v>0</v>
      </c>
      <c r="R1254" s="96">
        <v>0</v>
      </c>
      <c r="S1254" s="42">
        <v>0</v>
      </c>
      <c r="T1254" s="97">
        <v>0</v>
      </c>
      <c r="U1254" s="96">
        <v>0</v>
      </c>
      <c r="V1254" s="42">
        <v>0</v>
      </c>
      <c r="W1254" s="97">
        <v>0</v>
      </c>
      <c r="X1254" s="96">
        <v>0</v>
      </c>
      <c r="Y1254" s="42">
        <v>0</v>
      </c>
      <c r="Z1254" s="97">
        <v>0</v>
      </c>
      <c r="AA1254" s="96">
        <v>0</v>
      </c>
      <c r="AB1254" s="42">
        <v>0</v>
      </c>
      <c r="AC1254" s="97">
        <v>0</v>
      </c>
      <c r="AD1254" s="96">
        <v>0</v>
      </c>
      <c r="AE1254" s="42">
        <v>0</v>
      </c>
      <c r="AF1254" s="97">
        <v>0</v>
      </c>
      <c r="AG1254" s="96">
        <v>0</v>
      </c>
      <c r="AH1254" s="42">
        <v>0</v>
      </c>
      <c r="AI1254" s="97">
        <v>0</v>
      </c>
      <c r="AJ1254" s="96">
        <v>0</v>
      </c>
      <c r="AK1254" s="42">
        <v>0</v>
      </c>
      <c r="AL1254" s="97">
        <v>0</v>
      </c>
      <c r="AM1254" s="96">
        <v>0</v>
      </c>
      <c r="AN1254" s="42">
        <v>0</v>
      </c>
      <c r="AO1254" s="97">
        <v>0</v>
      </c>
      <c r="AP1254" s="96"/>
      <c r="AQ1254" s="42"/>
      <c r="AR1254" s="97"/>
      <c r="AT1254" s="96">
        <f t="shared" si="518"/>
        <v>0</v>
      </c>
      <c r="AU1254" s="42">
        <f t="shared" si="518"/>
        <v>0</v>
      </c>
      <c r="AV1254" s="97">
        <f t="shared" si="518"/>
        <v>0</v>
      </c>
      <c r="BC1254" s="32">
        <f t="shared" si="519"/>
        <v>0</v>
      </c>
      <c r="BE1254" s="23">
        <v>9</v>
      </c>
      <c r="BF1254" s="23">
        <v>18</v>
      </c>
      <c r="BG1254" s="23">
        <f t="shared" si="520"/>
        <v>4</v>
      </c>
    </row>
    <row r="1255" spans="3:59" ht="15" hidden="1" customHeight="1" x14ac:dyDescent="0.3">
      <c r="C1255" s="40" t="s">
        <v>22</v>
      </c>
      <c r="D1255" s="34" t="s">
        <v>2</v>
      </c>
      <c r="E1255" s="35" t="s">
        <v>2</v>
      </c>
      <c r="F1255" s="96">
        <v>0</v>
      </c>
      <c r="G1255" s="42">
        <v>0</v>
      </c>
      <c r="H1255" s="97">
        <v>0</v>
      </c>
      <c r="I1255" s="96">
        <v>0</v>
      </c>
      <c r="J1255" s="42">
        <v>0</v>
      </c>
      <c r="K1255" s="97">
        <v>0</v>
      </c>
      <c r="L1255" s="96">
        <v>0</v>
      </c>
      <c r="M1255" s="42">
        <v>0</v>
      </c>
      <c r="N1255" s="97">
        <v>0</v>
      </c>
      <c r="O1255" s="96">
        <v>0</v>
      </c>
      <c r="P1255" s="42">
        <v>0</v>
      </c>
      <c r="Q1255" s="97">
        <v>0</v>
      </c>
      <c r="R1255" s="96">
        <v>0</v>
      </c>
      <c r="S1255" s="42">
        <v>0</v>
      </c>
      <c r="T1255" s="97">
        <v>0</v>
      </c>
      <c r="U1255" s="96">
        <v>0</v>
      </c>
      <c r="V1255" s="42">
        <v>0</v>
      </c>
      <c r="W1255" s="97">
        <v>0</v>
      </c>
      <c r="X1255" s="96">
        <v>0</v>
      </c>
      <c r="Y1255" s="42">
        <v>0</v>
      </c>
      <c r="Z1255" s="97">
        <v>0</v>
      </c>
      <c r="AA1255" s="96">
        <v>0</v>
      </c>
      <c r="AB1255" s="42">
        <v>0</v>
      </c>
      <c r="AC1255" s="97">
        <v>0</v>
      </c>
      <c r="AD1255" s="96">
        <v>0</v>
      </c>
      <c r="AE1255" s="42">
        <v>0</v>
      </c>
      <c r="AF1255" s="97">
        <v>0</v>
      </c>
      <c r="AG1255" s="96">
        <v>0</v>
      </c>
      <c r="AH1255" s="42">
        <v>0</v>
      </c>
      <c r="AI1255" s="97">
        <v>0</v>
      </c>
      <c r="AJ1255" s="96">
        <v>0</v>
      </c>
      <c r="AK1255" s="42">
        <v>0</v>
      </c>
      <c r="AL1255" s="97">
        <v>0</v>
      </c>
      <c r="AM1255" s="96">
        <v>0</v>
      </c>
      <c r="AN1255" s="42">
        <v>0</v>
      </c>
      <c r="AO1255" s="97">
        <v>0</v>
      </c>
      <c r="AP1255" s="96"/>
      <c r="AQ1255" s="42"/>
      <c r="AR1255" s="97"/>
      <c r="AT1255" s="96">
        <f t="shared" si="518"/>
        <v>0</v>
      </c>
      <c r="AU1255" s="42">
        <f t="shared" si="518"/>
        <v>0</v>
      </c>
      <c r="AV1255" s="97">
        <f t="shared" si="518"/>
        <v>0</v>
      </c>
      <c r="BC1255" s="32">
        <f t="shared" si="519"/>
        <v>0</v>
      </c>
      <c r="BE1255" s="23">
        <v>9</v>
      </c>
      <c r="BF1255" s="23">
        <v>18</v>
      </c>
      <c r="BG1255" s="23">
        <f t="shared" si="520"/>
        <v>5</v>
      </c>
    </row>
    <row r="1256" spans="3:59" ht="15" hidden="1" customHeight="1" x14ac:dyDescent="0.3">
      <c r="C1256" s="40" t="s">
        <v>22</v>
      </c>
      <c r="D1256" s="34" t="s">
        <v>2</v>
      </c>
      <c r="E1256" s="35" t="s">
        <v>2</v>
      </c>
      <c r="F1256" s="96">
        <v>0</v>
      </c>
      <c r="G1256" s="42">
        <v>0</v>
      </c>
      <c r="H1256" s="97">
        <v>0</v>
      </c>
      <c r="I1256" s="96">
        <v>0</v>
      </c>
      <c r="J1256" s="42">
        <v>0</v>
      </c>
      <c r="K1256" s="97">
        <v>0</v>
      </c>
      <c r="L1256" s="96">
        <v>0</v>
      </c>
      <c r="M1256" s="42">
        <v>0</v>
      </c>
      <c r="N1256" s="97">
        <v>0</v>
      </c>
      <c r="O1256" s="96">
        <v>0</v>
      </c>
      <c r="P1256" s="42">
        <v>0</v>
      </c>
      <c r="Q1256" s="97">
        <v>0</v>
      </c>
      <c r="R1256" s="96">
        <v>0</v>
      </c>
      <c r="S1256" s="42">
        <v>0</v>
      </c>
      <c r="T1256" s="97">
        <v>0</v>
      </c>
      <c r="U1256" s="96">
        <v>0</v>
      </c>
      <c r="V1256" s="42">
        <v>0</v>
      </c>
      <c r="W1256" s="97">
        <v>0</v>
      </c>
      <c r="X1256" s="96">
        <v>0</v>
      </c>
      <c r="Y1256" s="42">
        <v>0</v>
      </c>
      <c r="Z1256" s="97">
        <v>0</v>
      </c>
      <c r="AA1256" s="96">
        <v>0</v>
      </c>
      <c r="AB1256" s="42">
        <v>0</v>
      </c>
      <c r="AC1256" s="97">
        <v>0</v>
      </c>
      <c r="AD1256" s="96">
        <v>0</v>
      </c>
      <c r="AE1256" s="42">
        <v>0</v>
      </c>
      <c r="AF1256" s="97">
        <v>0</v>
      </c>
      <c r="AG1256" s="96">
        <v>0</v>
      </c>
      <c r="AH1256" s="42">
        <v>0</v>
      </c>
      <c r="AI1256" s="97">
        <v>0</v>
      </c>
      <c r="AJ1256" s="96">
        <v>0</v>
      </c>
      <c r="AK1256" s="42">
        <v>0</v>
      </c>
      <c r="AL1256" s="97">
        <v>0</v>
      </c>
      <c r="AM1256" s="96">
        <v>0</v>
      </c>
      <c r="AN1256" s="42">
        <v>0</v>
      </c>
      <c r="AO1256" s="97">
        <v>0</v>
      </c>
      <c r="AP1256" s="96"/>
      <c r="AQ1256" s="42"/>
      <c r="AR1256" s="97"/>
      <c r="AT1256" s="96">
        <f t="shared" si="518"/>
        <v>0</v>
      </c>
      <c r="AU1256" s="42">
        <f t="shared" si="518"/>
        <v>0</v>
      </c>
      <c r="AV1256" s="97">
        <f t="shared" si="518"/>
        <v>0</v>
      </c>
      <c r="BC1256" s="32">
        <f t="shared" si="519"/>
        <v>0</v>
      </c>
      <c r="BE1256" s="23">
        <v>9</v>
      </c>
      <c r="BF1256" s="23">
        <v>18</v>
      </c>
      <c r="BG1256" s="23">
        <f t="shared" si="520"/>
        <v>6</v>
      </c>
    </row>
    <row r="1257" spans="3:59" ht="15" hidden="1" customHeight="1" x14ac:dyDescent="0.3">
      <c r="C1257" s="40" t="s">
        <v>22</v>
      </c>
      <c r="D1257" s="34" t="s">
        <v>2</v>
      </c>
      <c r="E1257" s="35" t="s">
        <v>2</v>
      </c>
      <c r="F1257" s="96">
        <v>0</v>
      </c>
      <c r="G1257" s="42">
        <v>0</v>
      </c>
      <c r="H1257" s="97">
        <v>0</v>
      </c>
      <c r="I1257" s="96">
        <v>0</v>
      </c>
      <c r="J1257" s="42">
        <v>0</v>
      </c>
      <c r="K1257" s="97">
        <v>0</v>
      </c>
      <c r="L1257" s="96">
        <v>0</v>
      </c>
      <c r="M1257" s="42">
        <v>0</v>
      </c>
      <c r="N1257" s="97">
        <v>0</v>
      </c>
      <c r="O1257" s="96">
        <v>0</v>
      </c>
      <c r="P1257" s="42">
        <v>0</v>
      </c>
      <c r="Q1257" s="97">
        <v>0</v>
      </c>
      <c r="R1257" s="96">
        <v>0</v>
      </c>
      <c r="S1257" s="42">
        <v>0</v>
      </c>
      <c r="T1257" s="97">
        <v>0</v>
      </c>
      <c r="U1257" s="96">
        <v>0</v>
      </c>
      <c r="V1257" s="42">
        <v>0</v>
      </c>
      <c r="W1257" s="97">
        <v>0</v>
      </c>
      <c r="X1257" s="96">
        <v>0</v>
      </c>
      <c r="Y1257" s="42">
        <v>0</v>
      </c>
      <c r="Z1257" s="97">
        <v>0</v>
      </c>
      <c r="AA1257" s="96">
        <v>0</v>
      </c>
      <c r="AB1257" s="42">
        <v>0</v>
      </c>
      <c r="AC1257" s="97">
        <v>0</v>
      </c>
      <c r="AD1257" s="96">
        <v>0</v>
      </c>
      <c r="AE1257" s="42">
        <v>0</v>
      </c>
      <c r="AF1257" s="97">
        <v>0</v>
      </c>
      <c r="AG1257" s="96">
        <v>0</v>
      </c>
      <c r="AH1257" s="42">
        <v>0</v>
      </c>
      <c r="AI1257" s="97">
        <v>0</v>
      </c>
      <c r="AJ1257" s="96">
        <v>0</v>
      </c>
      <c r="AK1257" s="42">
        <v>0</v>
      </c>
      <c r="AL1257" s="97">
        <v>0</v>
      </c>
      <c r="AM1257" s="96">
        <v>0</v>
      </c>
      <c r="AN1257" s="42">
        <v>0</v>
      </c>
      <c r="AO1257" s="97">
        <v>0</v>
      </c>
      <c r="AP1257" s="96"/>
      <c r="AQ1257" s="42"/>
      <c r="AR1257" s="97"/>
      <c r="AT1257" s="96">
        <f t="shared" si="518"/>
        <v>0</v>
      </c>
      <c r="AU1257" s="42">
        <f t="shared" si="518"/>
        <v>0</v>
      </c>
      <c r="AV1257" s="97">
        <f t="shared" si="518"/>
        <v>0</v>
      </c>
      <c r="BC1257" s="32">
        <f t="shared" si="519"/>
        <v>0</v>
      </c>
      <c r="BE1257" s="23">
        <v>9</v>
      </c>
      <c r="BF1257" s="23">
        <v>18</v>
      </c>
      <c r="BG1257" s="23">
        <f t="shared" si="520"/>
        <v>7</v>
      </c>
    </row>
    <row r="1258" spans="3:59" ht="15" hidden="1" customHeight="1" x14ac:dyDescent="0.3">
      <c r="C1258" s="40" t="s">
        <v>22</v>
      </c>
      <c r="D1258" s="34" t="s">
        <v>2</v>
      </c>
      <c r="E1258" s="35" t="s">
        <v>2</v>
      </c>
      <c r="F1258" s="96">
        <v>0</v>
      </c>
      <c r="G1258" s="42">
        <v>0</v>
      </c>
      <c r="H1258" s="97">
        <v>0</v>
      </c>
      <c r="I1258" s="96">
        <v>0</v>
      </c>
      <c r="J1258" s="42">
        <v>0</v>
      </c>
      <c r="K1258" s="97">
        <v>0</v>
      </c>
      <c r="L1258" s="96">
        <v>0</v>
      </c>
      <c r="M1258" s="42">
        <v>0</v>
      </c>
      <c r="N1258" s="97">
        <v>0</v>
      </c>
      <c r="O1258" s="96">
        <v>0</v>
      </c>
      <c r="P1258" s="42">
        <v>0</v>
      </c>
      <c r="Q1258" s="97">
        <v>0</v>
      </c>
      <c r="R1258" s="96">
        <v>0</v>
      </c>
      <c r="S1258" s="42">
        <v>0</v>
      </c>
      <c r="T1258" s="97">
        <v>0</v>
      </c>
      <c r="U1258" s="96">
        <v>0</v>
      </c>
      <c r="V1258" s="42">
        <v>0</v>
      </c>
      <c r="W1258" s="97">
        <v>0</v>
      </c>
      <c r="X1258" s="96">
        <v>0</v>
      </c>
      <c r="Y1258" s="42">
        <v>0</v>
      </c>
      <c r="Z1258" s="97">
        <v>0</v>
      </c>
      <c r="AA1258" s="96">
        <v>0</v>
      </c>
      <c r="AB1258" s="42">
        <v>0</v>
      </c>
      <c r="AC1258" s="97">
        <v>0</v>
      </c>
      <c r="AD1258" s="96">
        <v>0</v>
      </c>
      <c r="AE1258" s="42">
        <v>0</v>
      </c>
      <c r="AF1258" s="97">
        <v>0</v>
      </c>
      <c r="AG1258" s="96">
        <v>0</v>
      </c>
      <c r="AH1258" s="42">
        <v>0</v>
      </c>
      <c r="AI1258" s="97">
        <v>0</v>
      </c>
      <c r="AJ1258" s="96">
        <v>0</v>
      </c>
      <c r="AK1258" s="42">
        <v>0</v>
      </c>
      <c r="AL1258" s="97">
        <v>0</v>
      </c>
      <c r="AM1258" s="96">
        <v>0</v>
      </c>
      <c r="AN1258" s="42">
        <v>0</v>
      </c>
      <c r="AO1258" s="97">
        <v>0</v>
      </c>
      <c r="AP1258" s="96"/>
      <c r="AQ1258" s="42"/>
      <c r="AR1258" s="97"/>
      <c r="AT1258" s="96">
        <f t="shared" si="518"/>
        <v>0</v>
      </c>
      <c r="AU1258" s="42">
        <f t="shared" si="518"/>
        <v>0</v>
      </c>
      <c r="AV1258" s="97">
        <f t="shared" si="518"/>
        <v>0</v>
      </c>
      <c r="BC1258" s="32">
        <f t="shared" si="519"/>
        <v>0</v>
      </c>
      <c r="BE1258" s="23">
        <v>9</v>
      </c>
      <c r="BF1258" s="23">
        <v>18</v>
      </c>
      <c r="BG1258" s="23">
        <f t="shared" si="520"/>
        <v>8</v>
      </c>
    </row>
    <row r="1259" spans="3:59" ht="15" hidden="1" customHeight="1" x14ac:dyDescent="0.3">
      <c r="C1259" s="40" t="s">
        <v>22</v>
      </c>
      <c r="D1259" s="34" t="s">
        <v>2</v>
      </c>
      <c r="E1259" s="35" t="s">
        <v>2</v>
      </c>
      <c r="F1259" s="96">
        <v>0</v>
      </c>
      <c r="G1259" s="42">
        <v>0</v>
      </c>
      <c r="H1259" s="97">
        <v>0</v>
      </c>
      <c r="I1259" s="96">
        <v>0</v>
      </c>
      <c r="J1259" s="42">
        <v>0</v>
      </c>
      <c r="K1259" s="97">
        <v>0</v>
      </c>
      <c r="L1259" s="96">
        <v>0</v>
      </c>
      <c r="M1259" s="42">
        <v>0</v>
      </c>
      <c r="N1259" s="97">
        <v>0</v>
      </c>
      <c r="O1259" s="96">
        <v>0</v>
      </c>
      <c r="P1259" s="42">
        <v>0</v>
      </c>
      <c r="Q1259" s="97">
        <v>0</v>
      </c>
      <c r="R1259" s="96">
        <v>0</v>
      </c>
      <c r="S1259" s="42">
        <v>0</v>
      </c>
      <c r="T1259" s="97">
        <v>0</v>
      </c>
      <c r="U1259" s="96">
        <v>0</v>
      </c>
      <c r="V1259" s="42">
        <v>0</v>
      </c>
      <c r="W1259" s="97">
        <v>0</v>
      </c>
      <c r="X1259" s="96">
        <v>0</v>
      </c>
      <c r="Y1259" s="42">
        <v>0</v>
      </c>
      <c r="Z1259" s="97">
        <v>0</v>
      </c>
      <c r="AA1259" s="96">
        <v>0</v>
      </c>
      <c r="AB1259" s="42">
        <v>0</v>
      </c>
      <c r="AC1259" s="97">
        <v>0</v>
      </c>
      <c r="AD1259" s="96">
        <v>0</v>
      </c>
      <c r="AE1259" s="42">
        <v>0</v>
      </c>
      <c r="AF1259" s="97">
        <v>0</v>
      </c>
      <c r="AG1259" s="96">
        <v>0</v>
      </c>
      <c r="AH1259" s="42">
        <v>0</v>
      </c>
      <c r="AI1259" s="97">
        <v>0</v>
      </c>
      <c r="AJ1259" s="96">
        <v>0</v>
      </c>
      <c r="AK1259" s="42">
        <v>0</v>
      </c>
      <c r="AL1259" s="97">
        <v>0</v>
      </c>
      <c r="AM1259" s="96">
        <v>0</v>
      </c>
      <c r="AN1259" s="42">
        <v>0</v>
      </c>
      <c r="AO1259" s="97">
        <v>0</v>
      </c>
      <c r="AP1259" s="96"/>
      <c r="AQ1259" s="42"/>
      <c r="AR1259" s="97"/>
      <c r="AT1259" s="96">
        <f t="shared" si="518"/>
        <v>0</v>
      </c>
      <c r="AU1259" s="42">
        <f t="shared" si="518"/>
        <v>0</v>
      </c>
      <c r="AV1259" s="97">
        <f t="shared" si="518"/>
        <v>0</v>
      </c>
      <c r="BC1259" s="32">
        <f t="shared" si="519"/>
        <v>0</v>
      </c>
      <c r="BE1259" s="23">
        <v>9</v>
      </c>
      <c r="BF1259" s="23">
        <v>18</v>
      </c>
      <c r="BG1259" s="23">
        <f t="shared" si="520"/>
        <v>9</v>
      </c>
    </row>
    <row r="1260" spans="3:59" ht="15" hidden="1" customHeight="1" x14ac:dyDescent="0.3">
      <c r="C1260" s="40" t="s">
        <v>22</v>
      </c>
      <c r="D1260" s="34" t="s">
        <v>2</v>
      </c>
      <c r="E1260" s="35" t="s">
        <v>2</v>
      </c>
      <c r="F1260" s="96">
        <v>0</v>
      </c>
      <c r="G1260" s="42">
        <v>0</v>
      </c>
      <c r="H1260" s="97">
        <v>0</v>
      </c>
      <c r="I1260" s="96">
        <v>0</v>
      </c>
      <c r="J1260" s="42">
        <v>0</v>
      </c>
      <c r="K1260" s="97">
        <v>0</v>
      </c>
      <c r="L1260" s="96">
        <v>0</v>
      </c>
      <c r="M1260" s="42">
        <v>0</v>
      </c>
      <c r="N1260" s="97">
        <v>0</v>
      </c>
      <c r="O1260" s="96">
        <v>0</v>
      </c>
      <c r="P1260" s="42">
        <v>0</v>
      </c>
      <c r="Q1260" s="97">
        <v>0</v>
      </c>
      <c r="R1260" s="96">
        <v>0</v>
      </c>
      <c r="S1260" s="42">
        <v>0</v>
      </c>
      <c r="T1260" s="97">
        <v>0</v>
      </c>
      <c r="U1260" s="96">
        <v>0</v>
      </c>
      <c r="V1260" s="42">
        <v>0</v>
      </c>
      <c r="W1260" s="97">
        <v>0</v>
      </c>
      <c r="X1260" s="96">
        <v>0</v>
      </c>
      <c r="Y1260" s="42">
        <v>0</v>
      </c>
      <c r="Z1260" s="97">
        <v>0</v>
      </c>
      <c r="AA1260" s="96">
        <v>0</v>
      </c>
      <c r="AB1260" s="42">
        <v>0</v>
      </c>
      <c r="AC1260" s="97">
        <v>0</v>
      </c>
      <c r="AD1260" s="96">
        <v>0</v>
      </c>
      <c r="AE1260" s="42">
        <v>0</v>
      </c>
      <c r="AF1260" s="97">
        <v>0</v>
      </c>
      <c r="AG1260" s="96">
        <v>0</v>
      </c>
      <c r="AH1260" s="42">
        <v>0</v>
      </c>
      <c r="AI1260" s="97">
        <v>0</v>
      </c>
      <c r="AJ1260" s="96">
        <v>0</v>
      </c>
      <c r="AK1260" s="42">
        <v>0</v>
      </c>
      <c r="AL1260" s="97">
        <v>0</v>
      </c>
      <c r="AM1260" s="96">
        <v>0</v>
      </c>
      <c r="AN1260" s="42">
        <v>0</v>
      </c>
      <c r="AO1260" s="97">
        <v>0</v>
      </c>
      <c r="AP1260" s="96"/>
      <c r="AQ1260" s="42"/>
      <c r="AR1260" s="97"/>
      <c r="AT1260" s="96">
        <f t="shared" si="518"/>
        <v>0</v>
      </c>
      <c r="AU1260" s="42">
        <f t="shared" si="518"/>
        <v>0</v>
      </c>
      <c r="AV1260" s="97">
        <f t="shared" si="518"/>
        <v>0</v>
      </c>
      <c r="BC1260" s="32">
        <f t="shared" si="519"/>
        <v>0</v>
      </c>
      <c r="BE1260" s="23">
        <v>9</v>
      </c>
      <c r="BF1260" s="23">
        <v>18</v>
      </c>
      <c r="BG1260" s="23">
        <f t="shared" si="520"/>
        <v>10</v>
      </c>
    </row>
    <row r="1261" spans="3:59" ht="15" hidden="1" customHeight="1" x14ac:dyDescent="0.3">
      <c r="C1261" s="40" t="s">
        <v>23</v>
      </c>
      <c r="D1261" s="34" t="s">
        <v>2</v>
      </c>
      <c r="E1261" s="35" t="s">
        <v>2</v>
      </c>
      <c r="F1261" s="96">
        <v>0</v>
      </c>
      <c r="G1261" s="42">
        <v>0</v>
      </c>
      <c r="H1261" s="97">
        <v>0</v>
      </c>
      <c r="I1261" s="96">
        <v>0</v>
      </c>
      <c r="J1261" s="42">
        <v>0</v>
      </c>
      <c r="K1261" s="97">
        <v>0</v>
      </c>
      <c r="L1261" s="96">
        <v>0</v>
      </c>
      <c r="M1261" s="42">
        <v>0</v>
      </c>
      <c r="N1261" s="97">
        <v>0</v>
      </c>
      <c r="O1261" s="96">
        <v>0</v>
      </c>
      <c r="P1261" s="42">
        <v>0</v>
      </c>
      <c r="Q1261" s="97">
        <v>0</v>
      </c>
      <c r="R1261" s="96">
        <v>0</v>
      </c>
      <c r="S1261" s="42">
        <v>0</v>
      </c>
      <c r="T1261" s="97">
        <v>0</v>
      </c>
      <c r="U1261" s="96">
        <v>0</v>
      </c>
      <c r="V1261" s="42">
        <v>0</v>
      </c>
      <c r="W1261" s="97">
        <v>0</v>
      </c>
      <c r="X1261" s="96">
        <v>0</v>
      </c>
      <c r="Y1261" s="42">
        <v>0</v>
      </c>
      <c r="Z1261" s="97">
        <v>0</v>
      </c>
      <c r="AA1261" s="96">
        <v>0</v>
      </c>
      <c r="AB1261" s="42">
        <v>0</v>
      </c>
      <c r="AC1261" s="97">
        <v>0</v>
      </c>
      <c r="AD1261" s="96">
        <v>0</v>
      </c>
      <c r="AE1261" s="42">
        <v>0</v>
      </c>
      <c r="AF1261" s="97">
        <v>0</v>
      </c>
      <c r="AG1261" s="96">
        <v>0</v>
      </c>
      <c r="AH1261" s="42">
        <v>0</v>
      </c>
      <c r="AI1261" s="97">
        <v>0</v>
      </c>
      <c r="AJ1261" s="96">
        <v>0</v>
      </c>
      <c r="AK1261" s="42">
        <v>0</v>
      </c>
      <c r="AL1261" s="97">
        <v>0</v>
      </c>
      <c r="AM1261" s="96">
        <v>0</v>
      </c>
      <c r="AN1261" s="42">
        <v>0</v>
      </c>
      <c r="AO1261" s="97">
        <v>0</v>
      </c>
      <c r="AP1261" s="96"/>
      <c r="AQ1261" s="42"/>
      <c r="AR1261" s="97"/>
      <c r="AT1261" s="96">
        <f t="shared" si="518"/>
        <v>0</v>
      </c>
      <c r="AU1261" s="42">
        <f t="shared" si="518"/>
        <v>0</v>
      </c>
      <c r="AV1261" s="97">
        <f t="shared" si="518"/>
        <v>0</v>
      </c>
      <c r="BC1261" s="32">
        <f t="shared" si="519"/>
        <v>0</v>
      </c>
      <c r="BE1261" s="23">
        <v>9</v>
      </c>
      <c r="BF1261" s="23">
        <v>19</v>
      </c>
      <c r="BG1261" s="23">
        <f t="shared" si="520"/>
        <v>1</v>
      </c>
    </row>
    <row r="1262" spans="3:59" ht="15" hidden="1" customHeight="1" x14ac:dyDescent="0.3">
      <c r="C1262" s="50" t="str">
        <f>IF(LEN(E1261)&lt;1,"","Total: " &amp; LEFT(E1261,LEN(E1261)-21) &amp; "Municipalities")</f>
        <v/>
      </c>
      <c r="D1262" s="51"/>
      <c r="E1262" s="52"/>
      <c r="F1262" s="63">
        <f>SUM(F1251:F1261)</f>
        <v>0</v>
      </c>
      <c r="G1262" s="54">
        <f>SUM(G1251:G1261)</f>
        <v>0</v>
      </c>
      <c r="H1262" s="64">
        <f>SUM(H1251:H1261)</f>
        <v>0</v>
      </c>
      <c r="I1262" s="63">
        <f t="shared" ref="I1262:Q1262" si="521">SUM(I1251:I1261)</f>
        <v>0</v>
      </c>
      <c r="J1262" s="54">
        <f t="shared" si="521"/>
        <v>0</v>
      </c>
      <c r="K1262" s="64">
        <f t="shared" si="521"/>
        <v>0</v>
      </c>
      <c r="L1262" s="63">
        <f t="shared" si="521"/>
        <v>0</v>
      </c>
      <c r="M1262" s="54">
        <f t="shared" si="521"/>
        <v>0</v>
      </c>
      <c r="N1262" s="64">
        <f t="shared" si="521"/>
        <v>0</v>
      </c>
      <c r="O1262" s="63">
        <f t="shared" si="521"/>
        <v>0</v>
      </c>
      <c r="P1262" s="54">
        <f t="shared" si="521"/>
        <v>0</v>
      </c>
      <c r="Q1262" s="64">
        <f t="shared" si="521"/>
        <v>0</v>
      </c>
      <c r="R1262" s="63">
        <f>SUM(R1251:R1261)</f>
        <v>0</v>
      </c>
      <c r="S1262" s="54">
        <f>SUM(S1251:S1261)</f>
        <v>0</v>
      </c>
      <c r="T1262" s="64">
        <f>SUM(T1251:T1261)</f>
        <v>0</v>
      </c>
      <c r="U1262" s="63">
        <f t="shared" ref="U1262:AL1262" si="522">SUM(U1251:U1261)</f>
        <v>0</v>
      </c>
      <c r="V1262" s="54">
        <f t="shared" si="522"/>
        <v>0</v>
      </c>
      <c r="W1262" s="64">
        <f t="shared" si="522"/>
        <v>0</v>
      </c>
      <c r="X1262" s="63">
        <f t="shared" si="522"/>
        <v>0</v>
      </c>
      <c r="Y1262" s="54">
        <f t="shared" si="522"/>
        <v>0</v>
      </c>
      <c r="Z1262" s="64">
        <f t="shared" si="522"/>
        <v>0</v>
      </c>
      <c r="AA1262" s="63">
        <f t="shared" si="522"/>
        <v>0</v>
      </c>
      <c r="AB1262" s="54">
        <f t="shared" si="522"/>
        <v>0</v>
      </c>
      <c r="AC1262" s="64">
        <f t="shared" si="522"/>
        <v>0</v>
      </c>
      <c r="AD1262" s="63">
        <f>SUM(AD1251:AD1261)</f>
        <v>0</v>
      </c>
      <c r="AE1262" s="54">
        <f>SUM(AE1251:AE1261)</f>
        <v>0</v>
      </c>
      <c r="AF1262" s="64">
        <f>SUM(AF1251:AF1261)</f>
        <v>0</v>
      </c>
      <c r="AG1262" s="63">
        <f t="shared" si="522"/>
        <v>0</v>
      </c>
      <c r="AH1262" s="54">
        <f t="shared" si="522"/>
        <v>0</v>
      </c>
      <c r="AI1262" s="64">
        <f t="shared" si="522"/>
        <v>0</v>
      </c>
      <c r="AJ1262" s="63">
        <f t="shared" si="522"/>
        <v>0</v>
      </c>
      <c r="AK1262" s="54">
        <f t="shared" si="522"/>
        <v>0</v>
      </c>
      <c r="AL1262" s="64">
        <f t="shared" si="522"/>
        <v>0</v>
      </c>
      <c r="AM1262" s="63">
        <f>SUM(AM1251:AM1261)</f>
        <v>0</v>
      </c>
      <c r="AN1262" s="54">
        <f>SUM(AN1251:AN1261)</f>
        <v>0</v>
      </c>
      <c r="AO1262" s="64">
        <f>SUM(AO1251:AO1261)</f>
        <v>0</v>
      </c>
      <c r="AP1262" s="63"/>
      <c r="AQ1262" s="54"/>
      <c r="AR1262" s="64"/>
      <c r="AT1262" s="63">
        <f>SUM(AT1251:AT1261)</f>
        <v>0</v>
      </c>
      <c r="AU1262" s="54">
        <f>SUM(AU1251:AU1261)</f>
        <v>0</v>
      </c>
      <c r="AV1262" s="64">
        <f>SUM(AV1251:AV1261)</f>
        <v>0</v>
      </c>
      <c r="BC1262" s="32">
        <f>IF(SUM(BC1251:BC1261)=0,0,1)</f>
        <v>0</v>
      </c>
    </row>
    <row r="1263" spans="3:59" ht="15" hidden="1" customHeight="1" x14ac:dyDescent="0.3">
      <c r="C1263" s="40"/>
      <c r="D1263" s="34"/>
      <c r="E1263" s="35"/>
      <c r="F1263" s="96"/>
      <c r="G1263" s="42"/>
      <c r="H1263" s="97"/>
      <c r="I1263" s="96"/>
      <c r="J1263" s="42"/>
      <c r="K1263" s="97"/>
      <c r="L1263" s="96"/>
      <c r="M1263" s="42"/>
      <c r="N1263" s="97"/>
      <c r="O1263" s="96"/>
      <c r="P1263" s="42"/>
      <c r="Q1263" s="97"/>
      <c r="R1263" s="96"/>
      <c r="S1263" s="42"/>
      <c r="T1263" s="97"/>
      <c r="U1263" s="96"/>
      <c r="V1263" s="42"/>
      <c r="W1263" s="97"/>
      <c r="X1263" s="96"/>
      <c r="Y1263" s="42"/>
      <c r="Z1263" s="97"/>
      <c r="AA1263" s="96"/>
      <c r="AB1263" s="42"/>
      <c r="AC1263" s="97"/>
      <c r="AD1263" s="96"/>
      <c r="AE1263" s="42"/>
      <c r="AF1263" s="97"/>
      <c r="AG1263" s="96"/>
      <c r="AH1263" s="42"/>
      <c r="AI1263" s="97"/>
      <c r="AJ1263" s="96"/>
      <c r="AK1263" s="42"/>
      <c r="AL1263" s="97"/>
      <c r="AM1263" s="96"/>
      <c r="AN1263" s="42"/>
      <c r="AO1263" s="97"/>
      <c r="AP1263" s="96"/>
      <c r="AQ1263" s="42"/>
      <c r="AR1263" s="97"/>
      <c r="AT1263" s="96"/>
      <c r="AU1263" s="42"/>
      <c r="AV1263" s="97"/>
      <c r="BC1263" s="32">
        <f>IF(BC1262=0,0,1)</f>
        <v>0</v>
      </c>
    </row>
    <row r="1264" spans="3:59" ht="15" hidden="1" customHeight="1" x14ac:dyDescent="0.3">
      <c r="C1264" s="40" t="s">
        <v>22</v>
      </c>
      <c r="D1264" s="34" t="s">
        <v>2</v>
      </c>
      <c r="E1264" s="35" t="s">
        <v>2</v>
      </c>
      <c r="F1264" s="96">
        <v>0</v>
      </c>
      <c r="G1264" s="42">
        <v>0</v>
      </c>
      <c r="H1264" s="97">
        <v>0</v>
      </c>
      <c r="I1264" s="96">
        <v>0</v>
      </c>
      <c r="J1264" s="42">
        <v>0</v>
      </c>
      <c r="K1264" s="97">
        <v>0</v>
      </c>
      <c r="L1264" s="96">
        <v>0</v>
      </c>
      <c r="M1264" s="42">
        <v>0</v>
      </c>
      <c r="N1264" s="97">
        <v>0</v>
      </c>
      <c r="O1264" s="96">
        <v>0</v>
      </c>
      <c r="P1264" s="42">
        <v>0</v>
      </c>
      <c r="Q1264" s="97">
        <v>0</v>
      </c>
      <c r="R1264" s="96">
        <v>0</v>
      </c>
      <c r="S1264" s="42">
        <v>0</v>
      </c>
      <c r="T1264" s="97">
        <v>0</v>
      </c>
      <c r="U1264" s="96">
        <v>0</v>
      </c>
      <c r="V1264" s="42">
        <v>0</v>
      </c>
      <c r="W1264" s="97">
        <v>0</v>
      </c>
      <c r="X1264" s="96">
        <v>0</v>
      </c>
      <c r="Y1264" s="42">
        <v>0</v>
      </c>
      <c r="Z1264" s="97">
        <v>0</v>
      </c>
      <c r="AA1264" s="96">
        <v>0</v>
      </c>
      <c r="AB1264" s="42">
        <v>0</v>
      </c>
      <c r="AC1264" s="97">
        <v>0</v>
      </c>
      <c r="AD1264" s="96">
        <v>0</v>
      </c>
      <c r="AE1264" s="42">
        <v>0</v>
      </c>
      <c r="AF1264" s="97">
        <v>0</v>
      </c>
      <c r="AG1264" s="96">
        <v>0</v>
      </c>
      <c r="AH1264" s="42">
        <v>0</v>
      </c>
      <c r="AI1264" s="97">
        <v>0</v>
      </c>
      <c r="AJ1264" s="96">
        <v>0</v>
      </c>
      <c r="AK1264" s="42">
        <v>0</v>
      </c>
      <c r="AL1264" s="97">
        <v>0</v>
      </c>
      <c r="AM1264" s="96">
        <v>0</v>
      </c>
      <c r="AN1264" s="42">
        <v>0</v>
      </c>
      <c r="AO1264" s="97">
        <v>0</v>
      </c>
      <c r="AP1264" s="96"/>
      <c r="AQ1264" s="42"/>
      <c r="AR1264" s="97"/>
      <c r="AT1264" s="96">
        <f t="shared" ref="AT1264:AV1274" si="523">F1264+I1264+L1264+O1264+R1264+AP1264+U1264+AA1264+AM1264+AD1264</f>
        <v>0</v>
      </c>
      <c r="AU1264" s="42">
        <f t="shared" si="523"/>
        <v>0</v>
      </c>
      <c r="AV1264" s="97">
        <f t="shared" si="523"/>
        <v>0</v>
      </c>
      <c r="BC1264" s="32">
        <f t="shared" ref="BC1264:BC1274" si="524">IF(LEN(E1264)&lt;2,0,1)</f>
        <v>0</v>
      </c>
      <c r="BE1264" s="23">
        <v>9</v>
      </c>
      <c r="BF1264" s="23">
        <v>20</v>
      </c>
      <c r="BG1264" s="23">
        <v>1</v>
      </c>
    </row>
    <row r="1265" spans="3:59" ht="15" hidden="1" customHeight="1" x14ac:dyDescent="0.3">
      <c r="C1265" s="40" t="s">
        <v>22</v>
      </c>
      <c r="D1265" s="34" t="s">
        <v>2</v>
      </c>
      <c r="E1265" s="35" t="s">
        <v>2</v>
      </c>
      <c r="F1265" s="96">
        <v>0</v>
      </c>
      <c r="G1265" s="42">
        <v>0</v>
      </c>
      <c r="H1265" s="97">
        <v>0</v>
      </c>
      <c r="I1265" s="96">
        <v>0</v>
      </c>
      <c r="J1265" s="42">
        <v>0</v>
      </c>
      <c r="K1265" s="97">
        <v>0</v>
      </c>
      <c r="L1265" s="96">
        <v>0</v>
      </c>
      <c r="M1265" s="42">
        <v>0</v>
      </c>
      <c r="N1265" s="97">
        <v>0</v>
      </c>
      <c r="O1265" s="96">
        <v>0</v>
      </c>
      <c r="P1265" s="42">
        <v>0</v>
      </c>
      <c r="Q1265" s="97">
        <v>0</v>
      </c>
      <c r="R1265" s="96">
        <v>0</v>
      </c>
      <c r="S1265" s="42">
        <v>0</v>
      </c>
      <c r="T1265" s="97">
        <v>0</v>
      </c>
      <c r="U1265" s="96">
        <v>0</v>
      </c>
      <c r="V1265" s="42">
        <v>0</v>
      </c>
      <c r="W1265" s="97">
        <v>0</v>
      </c>
      <c r="X1265" s="96">
        <v>0</v>
      </c>
      <c r="Y1265" s="42">
        <v>0</v>
      </c>
      <c r="Z1265" s="97">
        <v>0</v>
      </c>
      <c r="AA1265" s="96">
        <v>0</v>
      </c>
      <c r="AB1265" s="42">
        <v>0</v>
      </c>
      <c r="AC1265" s="97">
        <v>0</v>
      </c>
      <c r="AD1265" s="96">
        <v>0</v>
      </c>
      <c r="AE1265" s="42">
        <v>0</v>
      </c>
      <c r="AF1265" s="97">
        <v>0</v>
      </c>
      <c r="AG1265" s="96">
        <v>0</v>
      </c>
      <c r="AH1265" s="42">
        <v>0</v>
      </c>
      <c r="AI1265" s="97">
        <v>0</v>
      </c>
      <c r="AJ1265" s="96">
        <v>0</v>
      </c>
      <c r="AK1265" s="42">
        <v>0</v>
      </c>
      <c r="AL1265" s="97">
        <v>0</v>
      </c>
      <c r="AM1265" s="96">
        <v>0</v>
      </c>
      <c r="AN1265" s="42">
        <v>0</v>
      </c>
      <c r="AO1265" s="97">
        <v>0</v>
      </c>
      <c r="AP1265" s="96"/>
      <c r="AQ1265" s="42"/>
      <c r="AR1265" s="97"/>
      <c r="AT1265" s="96">
        <f t="shared" si="523"/>
        <v>0</v>
      </c>
      <c r="AU1265" s="42">
        <f t="shared" si="523"/>
        <v>0</v>
      </c>
      <c r="AV1265" s="97">
        <f t="shared" si="523"/>
        <v>0</v>
      </c>
      <c r="BC1265" s="32">
        <f t="shared" si="524"/>
        <v>0</v>
      </c>
      <c r="BE1265" s="23">
        <v>9</v>
      </c>
      <c r="BF1265" s="23">
        <v>20</v>
      </c>
      <c r="BG1265" s="23">
        <f>IF(BF1265=BF1264,BG1264+1,1)</f>
        <v>2</v>
      </c>
    </row>
    <row r="1266" spans="3:59" ht="15" hidden="1" customHeight="1" x14ac:dyDescent="0.3">
      <c r="C1266" s="40" t="s">
        <v>22</v>
      </c>
      <c r="D1266" s="34" t="s">
        <v>2</v>
      </c>
      <c r="E1266" s="35" t="s">
        <v>2</v>
      </c>
      <c r="F1266" s="96">
        <v>0</v>
      </c>
      <c r="G1266" s="42">
        <v>0</v>
      </c>
      <c r="H1266" s="97">
        <v>0</v>
      </c>
      <c r="I1266" s="96">
        <v>0</v>
      </c>
      <c r="J1266" s="42">
        <v>0</v>
      </c>
      <c r="K1266" s="97">
        <v>0</v>
      </c>
      <c r="L1266" s="96">
        <v>0</v>
      </c>
      <c r="M1266" s="42">
        <v>0</v>
      </c>
      <c r="N1266" s="97">
        <v>0</v>
      </c>
      <c r="O1266" s="96">
        <v>0</v>
      </c>
      <c r="P1266" s="42">
        <v>0</v>
      </c>
      <c r="Q1266" s="97">
        <v>0</v>
      </c>
      <c r="R1266" s="96">
        <v>0</v>
      </c>
      <c r="S1266" s="42">
        <v>0</v>
      </c>
      <c r="T1266" s="97">
        <v>0</v>
      </c>
      <c r="U1266" s="96">
        <v>0</v>
      </c>
      <c r="V1266" s="42">
        <v>0</v>
      </c>
      <c r="W1266" s="97">
        <v>0</v>
      </c>
      <c r="X1266" s="96">
        <v>0</v>
      </c>
      <c r="Y1266" s="42">
        <v>0</v>
      </c>
      <c r="Z1266" s="97">
        <v>0</v>
      </c>
      <c r="AA1266" s="96">
        <v>0</v>
      </c>
      <c r="AB1266" s="42">
        <v>0</v>
      </c>
      <c r="AC1266" s="97">
        <v>0</v>
      </c>
      <c r="AD1266" s="96">
        <v>0</v>
      </c>
      <c r="AE1266" s="42">
        <v>0</v>
      </c>
      <c r="AF1266" s="97">
        <v>0</v>
      </c>
      <c r="AG1266" s="96">
        <v>0</v>
      </c>
      <c r="AH1266" s="42">
        <v>0</v>
      </c>
      <c r="AI1266" s="97">
        <v>0</v>
      </c>
      <c r="AJ1266" s="96">
        <v>0</v>
      </c>
      <c r="AK1266" s="42">
        <v>0</v>
      </c>
      <c r="AL1266" s="97">
        <v>0</v>
      </c>
      <c r="AM1266" s="96">
        <v>0</v>
      </c>
      <c r="AN1266" s="42">
        <v>0</v>
      </c>
      <c r="AO1266" s="97">
        <v>0</v>
      </c>
      <c r="AP1266" s="96"/>
      <c r="AQ1266" s="42"/>
      <c r="AR1266" s="97"/>
      <c r="AT1266" s="96">
        <f t="shared" si="523"/>
        <v>0</v>
      </c>
      <c r="AU1266" s="42">
        <f t="shared" si="523"/>
        <v>0</v>
      </c>
      <c r="AV1266" s="97">
        <f t="shared" si="523"/>
        <v>0</v>
      </c>
      <c r="BC1266" s="32">
        <f t="shared" si="524"/>
        <v>0</v>
      </c>
      <c r="BE1266" s="23">
        <v>9</v>
      </c>
      <c r="BF1266" s="23">
        <v>20</v>
      </c>
      <c r="BG1266" s="23">
        <f t="shared" ref="BG1266:BG1274" si="525">IF(BF1266=BF1265,BG1265+1,1)</f>
        <v>3</v>
      </c>
    </row>
    <row r="1267" spans="3:59" ht="15" hidden="1" customHeight="1" x14ac:dyDescent="0.3">
      <c r="C1267" s="40" t="s">
        <v>22</v>
      </c>
      <c r="D1267" s="34" t="s">
        <v>2</v>
      </c>
      <c r="E1267" s="35" t="s">
        <v>2</v>
      </c>
      <c r="F1267" s="96">
        <v>0</v>
      </c>
      <c r="G1267" s="42">
        <v>0</v>
      </c>
      <c r="H1267" s="97">
        <v>0</v>
      </c>
      <c r="I1267" s="96">
        <v>0</v>
      </c>
      <c r="J1267" s="42">
        <v>0</v>
      </c>
      <c r="K1267" s="97">
        <v>0</v>
      </c>
      <c r="L1267" s="96">
        <v>0</v>
      </c>
      <c r="M1267" s="42">
        <v>0</v>
      </c>
      <c r="N1267" s="97">
        <v>0</v>
      </c>
      <c r="O1267" s="96">
        <v>0</v>
      </c>
      <c r="P1267" s="42">
        <v>0</v>
      </c>
      <c r="Q1267" s="97">
        <v>0</v>
      </c>
      <c r="R1267" s="96">
        <v>0</v>
      </c>
      <c r="S1267" s="42">
        <v>0</v>
      </c>
      <c r="T1267" s="97">
        <v>0</v>
      </c>
      <c r="U1267" s="96">
        <v>0</v>
      </c>
      <c r="V1267" s="42">
        <v>0</v>
      </c>
      <c r="W1267" s="97">
        <v>0</v>
      </c>
      <c r="X1267" s="96">
        <v>0</v>
      </c>
      <c r="Y1267" s="42">
        <v>0</v>
      </c>
      <c r="Z1267" s="97">
        <v>0</v>
      </c>
      <c r="AA1267" s="96">
        <v>0</v>
      </c>
      <c r="AB1267" s="42">
        <v>0</v>
      </c>
      <c r="AC1267" s="97">
        <v>0</v>
      </c>
      <c r="AD1267" s="96">
        <v>0</v>
      </c>
      <c r="AE1267" s="42">
        <v>0</v>
      </c>
      <c r="AF1267" s="97">
        <v>0</v>
      </c>
      <c r="AG1267" s="96">
        <v>0</v>
      </c>
      <c r="AH1267" s="42">
        <v>0</v>
      </c>
      <c r="AI1267" s="97">
        <v>0</v>
      </c>
      <c r="AJ1267" s="96">
        <v>0</v>
      </c>
      <c r="AK1267" s="42">
        <v>0</v>
      </c>
      <c r="AL1267" s="97">
        <v>0</v>
      </c>
      <c r="AM1267" s="96">
        <v>0</v>
      </c>
      <c r="AN1267" s="42">
        <v>0</v>
      </c>
      <c r="AO1267" s="97">
        <v>0</v>
      </c>
      <c r="AP1267" s="96"/>
      <c r="AQ1267" s="42"/>
      <c r="AR1267" s="97"/>
      <c r="AT1267" s="96">
        <f t="shared" si="523"/>
        <v>0</v>
      </c>
      <c r="AU1267" s="42">
        <f t="shared" si="523"/>
        <v>0</v>
      </c>
      <c r="AV1267" s="97">
        <f t="shared" si="523"/>
        <v>0</v>
      </c>
      <c r="BC1267" s="32">
        <f t="shared" si="524"/>
        <v>0</v>
      </c>
      <c r="BE1267" s="23">
        <v>9</v>
      </c>
      <c r="BF1267" s="23">
        <v>20</v>
      </c>
      <c r="BG1267" s="23">
        <f t="shared" si="525"/>
        <v>4</v>
      </c>
    </row>
    <row r="1268" spans="3:59" ht="15" hidden="1" customHeight="1" x14ac:dyDescent="0.3">
      <c r="C1268" s="40" t="s">
        <v>22</v>
      </c>
      <c r="D1268" s="34" t="s">
        <v>2</v>
      </c>
      <c r="E1268" s="35" t="s">
        <v>2</v>
      </c>
      <c r="F1268" s="96">
        <v>0</v>
      </c>
      <c r="G1268" s="42">
        <v>0</v>
      </c>
      <c r="H1268" s="97">
        <v>0</v>
      </c>
      <c r="I1268" s="96">
        <v>0</v>
      </c>
      <c r="J1268" s="42">
        <v>0</v>
      </c>
      <c r="K1268" s="97">
        <v>0</v>
      </c>
      <c r="L1268" s="96">
        <v>0</v>
      </c>
      <c r="M1268" s="42">
        <v>0</v>
      </c>
      <c r="N1268" s="97">
        <v>0</v>
      </c>
      <c r="O1268" s="96">
        <v>0</v>
      </c>
      <c r="P1268" s="42">
        <v>0</v>
      </c>
      <c r="Q1268" s="97">
        <v>0</v>
      </c>
      <c r="R1268" s="96">
        <v>0</v>
      </c>
      <c r="S1268" s="42">
        <v>0</v>
      </c>
      <c r="T1268" s="97">
        <v>0</v>
      </c>
      <c r="U1268" s="96">
        <v>0</v>
      </c>
      <c r="V1268" s="42">
        <v>0</v>
      </c>
      <c r="W1268" s="97">
        <v>0</v>
      </c>
      <c r="X1268" s="96">
        <v>0</v>
      </c>
      <c r="Y1268" s="42">
        <v>0</v>
      </c>
      <c r="Z1268" s="97">
        <v>0</v>
      </c>
      <c r="AA1268" s="96">
        <v>0</v>
      </c>
      <c r="AB1268" s="42">
        <v>0</v>
      </c>
      <c r="AC1268" s="97">
        <v>0</v>
      </c>
      <c r="AD1268" s="96">
        <v>0</v>
      </c>
      <c r="AE1268" s="42">
        <v>0</v>
      </c>
      <c r="AF1268" s="97">
        <v>0</v>
      </c>
      <c r="AG1268" s="96">
        <v>0</v>
      </c>
      <c r="AH1268" s="42">
        <v>0</v>
      </c>
      <c r="AI1268" s="97">
        <v>0</v>
      </c>
      <c r="AJ1268" s="96">
        <v>0</v>
      </c>
      <c r="AK1268" s="42">
        <v>0</v>
      </c>
      <c r="AL1268" s="97">
        <v>0</v>
      </c>
      <c r="AM1268" s="96">
        <v>0</v>
      </c>
      <c r="AN1268" s="42">
        <v>0</v>
      </c>
      <c r="AO1268" s="97">
        <v>0</v>
      </c>
      <c r="AP1268" s="96"/>
      <c r="AQ1268" s="42"/>
      <c r="AR1268" s="97"/>
      <c r="AT1268" s="96">
        <f t="shared" si="523"/>
        <v>0</v>
      </c>
      <c r="AU1268" s="42">
        <f t="shared" si="523"/>
        <v>0</v>
      </c>
      <c r="AV1268" s="97">
        <f t="shared" si="523"/>
        <v>0</v>
      </c>
      <c r="BC1268" s="32">
        <f t="shared" si="524"/>
        <v>0</v>
      </c>
      <c r="BE1268" s="23">
        <v>9</v>
      </c>
      <c r="BF1268" s="23">
        <v>20</v>
      </c>
      <c r="BG1268" s="23">
        <f t="shared" si="525"/>
        <v>5</v>
      </c>
    </row>
    <row r="1269" spans="3:59" ht="15" hidden="1" customHeight="1" x14ac:dyDescent="0.3">
      <c r="C1269" s="40" t="s">
        <v>22</v>
      </c>
      <c r="D1269" s="34" t="s">
        <v>2</v>
      </c>
      <c r="E1269" s="35" t="s">
        <v>2</v>
      </c>
      <c r="F1269" s="96">
        <v>0</v>
      </c>
      <c r="G1269" s="42">
        <v>0</v>
      </c>
      <c r="H1269" s="97">
        <v>0</v>
      </c>
      <c r="I1269" s="96">
        <v>0</v>
      </c>
      <c r="J1269" s="42">
        <v>0</v>
      </c>
      <c r="K1269" s="97">
        <v>0</v>
      </c>
      <c r="L1269" s="96">
        <v>0</v>
      </c>
      <c r="M1269" s="42">
        <v>0</v>
      </c>
      <c r="N1269" s="97">
        <v>0</v>
      </c>
      <c r="O1269" s="96">
        <v>0</v>
      </c>
      <c r="P1269" s="42">
        <v>0</v>
      </c>
      <c r="Q1269" s="97">
        <v>0</v>
      </c>
      <c r="R1269" s="96">
        <v>0</v>
      </c>
      <c r="S1269" s="42">
        <v>0</v>
      </c>
      <c r="T1269" s="97">
        <v>0</v>
      </c>
      <c r="U1269" s="96">
        <v>0</v>
      </c>
      <c r="V1269" s="42">
        <v>0</v>
      </c>
      <c r="W1269" s="97">
        <v>0</v>
      </c>
      <c r="X1269" s="96">
        <v>0</v>
      </c>
      <c r="Y1269" s="42">
        <v>0</v>
      </c>
      <c r="Z1269" s="97">
        <v>0</v>
      </c>
      <c r="AA1269" s="96">
        <v>0</v>
      </c>
      <c r="AB1269" s="42">
        <v>0</v>
      </c>
      <c r="AC1269" s="97">
        <v>0</v>
      </c>
      <c r="AD1269" s="96">
        <v>0</v>
      </c>
      <c r="AE1269" s="42">
        <v>0</v>
      </c>
      <c r="AF1269" s="97">
        <v>0</v>
      </c>
      <c r="AG1269" s="96">
        <v>0</v>
      </c>
      <c r="AH1269" s="42">
        <v>0</v>
      </c>
      <c r="AI1269" s="97">
        <v>0</v>
      </c>
      <c r="AJ1269" s="96">
        <v>0</v>
      </c>
      <c r="AK1269" s="42">
        <v>0</v>
      </c>
      <c r="AL1269" s="97">
        <v>0</v>
      </c>
      <c r="AM1269" s="96">
        <v>0</v>
      </c>
      <c r="AN1269" s="42">
        <v>0</v>
      </c>
      <c r="AO1269" s="97">
        <v>0</v>
      </c>
      <c r="AP1269" s="96"/>
      <c r="AQ1269" s="42"/>
      <c r="AR1269" s="97"/>
      <c r="AT1269" s="96">
        <f t="shared" si="523"/>
        <v>0</v>
      </c>
      <c r="AU1269" s="42">
        <f t="shared" si="523"/>
        <v>0</v>
      </c>
      <c r="AV1269" s="97">
        <f t="shared" si="523"/>
        <v>0</v>
      </c>
      <c r="BC1269" s="32">
        <f t="shared" si="524"/>
        <v>0</v>
      </c>
      <c r="BE1269" s="23">
        <v>9</v>
      </c>
      <c r="BF1269" s="23">
        <v>20</v>
      </c>
      <c r="BG1269" s="23">
        <f t="shared" si="525"/>
        <v>6</v>
      </c>
    </row>
    <row r="1270" spans="3:59" ht="15" hidden="1" customHeight="1" x14ac:dyDescent="0.3">
      <c r="C1270" s="40" t="s">
        <v>22</v>
      </c>
      <c r="D1270" s="34" t="s">
        <v>2</v>
      </c>
      <c r="E1270" s="35" t="s">
        <v>2</v>
      </c>
      <c r="F1270" s="96">
        <v>0</v>
      </c>
      <c r="G1270" s="42">
        <v>0</v>
      </c>
      <c r="H1270" s="97">
        <v>0</v>
      </c>
      <c r="I1270" s="96">
        <v>0</v>
      </c>
      <c r="J1270" s="42">
        <v>0</v>
      </c>
      <c r="K1270" s="97">
        <v>0</v>
      </c>
      <c r="L1270" s="96">
        <v>0</v>
      </c>
      <c r="M1270" s="42">
        <v>0</v>
      </c>
      <c r="N1270" s="97">
        <v>0</v>
      </c>
      <c r="O1270" s="96">
        <v>0</v>
      </c>
      <c r="P1270" s="42">
        <v>0</v>
      </c>
      <c r="Q1270" s="97">
        <v>0</v>
      </c>
      <c r="R1270" s="96">
        <v>0</v>
      </c>
      <c r="S1270" s="42">
        <v>0</v>
      </c>
      <c r="T1270" s="97">
        <v>0</v>
      </c>
      <c r="U1270" s="96">
        <v>0</v>
      </c>
      <c r="V1270" s="42">
        <v>0</v>
      </c>
      <c r="W1270" s="97">
        <v>0</v>
      </c>
      <c r="X1270" s="96">
        <v>0</v>
      </c>
      <c r="Y1270" s="42">
        <v>0</v>
      </c>
      <c r="Z1270" s="97">
        <v>0</v>
      </c>
      <c r="AA1270" s="96">
        <v>0</v>
      </c>
      <c r="AB1270" s="42">
        <v>0</v>
      </c>
      <c r="AC1270" s="97">
        <v>0</v>
      </c>
      <c r="AD1270" s="96">
        <v>0</v>
      </c>
      <c r="AE1270" s="42">
        <v>0</v>
      </c>
      <c r="AF1270" s="97">
        <v>0</v>
      </c>
      <c r="AG1270" s="96">
        <v>0</v>
      </c>
      <c r="AH1270" s="42">
        <v>0</v>
      </c>
      <c r="AI1270" s="97">
        <v>0</v>
      </c>
      <c r="AJ1270" s="96">
        <v>0</v>
      </c>
      <c r="AK1270" s="42">
        <v>0</v>
      </c>
      <c r="AL1270" s="97">
        <v>0</v>
      </c>
      <c r="AM1270" s="96">
        <v>0</v>
      </c>
      <c r="AN1270" s="42">
        <v>0</v>
      </c>
      <c r="AO1270" s="97">
        <v>0</v>
      </c>
      <c r="AP1270" s="96"/>
      <c r="AQ1270" s="42"/>
      <c r="AR1270" s="97"/>
      <c r="AT1270" s="96">
        <f t="shared" si="523"/>
        <v>0</v>
      </c>
      <c r="AU1270" s="42">
        <f t="shared" si="523"/>
        <v>0</v>
      </c>
      <c r="AV1270" s="97">
        <f t="shared" si="523"/>
        <v>0</v>
      </c>
      <c r="BC1270" s="32">
        <f t="shared" si="524"/>
        <v>0</v>
      </c>
      <c r="BE1270" s="23">
        <v>9</v>
      </c>
      <c r="BF1270" s="23">
        <v>20</v>
      </c>
      <c r="BG1270" s="23">
        <f t="shared" si="525"/>
        <v>7</v>
      </c>
    </row>
    <row r="1271" spans="3:59" ht="15" hidden="1" customHeight="1" x14ac:dyDescent="0.3">
      <c r="C1271" s="40" t="s">
        <v>22</v>
      </c>
      <c r="D1271" s="34" t="s">
        <v>2</v>
      </c>
      <c r="E1271" s="35" t="s">
        <v>2</v>
      </c>
      <c r="F1271" s="96">
        <v>0</v>
      </c>
      <c r="G1271" s="42">
        <v>0</v>
      </c>
      <c r="H1271" s="97">
        <v>0</v>
      </c>
      <c r="I1271" s="96">
        <v>0</v>
      </c>
      <c r="J1271" s="42">
        <v>0</v>
      </c>
      <c r="K1271" s="97">
        <v>0</v>
      </c>
      <c r="L1271" s="96">
        <v>0</v>
      </c>
      <c r="M1271" s="42">
        <v>0</v>
      </c>
      <c r="N1271" s="97">
        <v>0</v>
      </c>
      <c r="O1271" s="96">
        <v>0</v>
      </c>
      <c r="P1271" s="42">
        <v>0</v>
      </c>
      <c r="Q1271" s="97">
        <v>0</v>
      </c>
      <c r="R1271" s="96">
        <v>0</v>
      </c>
      <c r="S1271" s="42">
        <v>0</v>
      </c>
      <c r="T1271" s="97">
        <v>0</v>
      </c>
      <c r="U1271" s="96">
        <v>0</v>
      </c>
      <c r="V1271" s="42">
        <v>0</v>
      </c>
      <c r="W1271" s="97">
        <v>0</v>
      </c>
      <c r="X1271" s="96">
        <v>0</v>
      </c>
      <c r="Y1271" s="42">
        <v>0</v>
      </c>
      <c r="Z1271" s="97">
        <v>0</v>
      </c>
      <c r="AA1271" s="96">
        <v>0</v>
      </c>
      <c r="AB1271" s="42">
        <v>0</v>
      </c>
      <c r="AC1271" s="97">
        <v>0</v>
      </c>
      <c r="AD1271" s="96">
        <v>0</v>
      </c>
      <c r="AE1271" s="42">
        <v>0</v>
      </c>
      <c r="AF1271" s="97">
        <v>0</v>
      </c>
      <c r="AG1271" s="96">
        <v>0</v>
      </c>
      <c r="AH1271" s="42">
        <v>0</v>
      </c>
      <c r="AI1271" s="97">
        <v>0</v>
      </c>
      <c r="AJ1271" s="96">
        <v>0</v>
      </c>
      <c r="AK1271" s="42">
        <v>0</v>
      </c>
      <c r="AL1271" s="97">
        <v>0</v>
      </c>
      <c r="AM1271" s="96">
        <v>0</v>
      </c>
      <c r="AN1271" s="42">
        <v>0</v>
      </c>
      <c r="AO1271" s="97">
        <v>0</v>
      </c>
      <c r="AP1271" s="96"/>
      <c r="AQ1271" s="42"/>
      <c r="AR1271" s="97"/>
      <c r="AT1271" s="96">
        <f t="shared" si="523"/>
        <v>0</v>
      </c>
      <c r="AU1271" s="42">
        <f t="shared" si="523"/>
        <v>0</v>
      </c>
      <c r="AV1271" s="97">
        <f t="shared" si="523"/>
        <v>0</v>
      </c>
      <c r="BC1271" s="32">
        <f t="shared" si="524"/>
        <v>0</v>
      </c>
      <c r="BE1271" s="23">
        <v>9</v>
      </c>
      <c r="BF1271" s="23">
        <v>20</v>
      </c>
      <c r="BG1271" s="23">
        <f t="shared" si="525"/>
        <v>8</v>
      </c>
    </row>
    <row r="1272" spans="3:59" ht="15" hidden="1" customHeight="1" x14ac:dyDescent="0.3">
      <c r="C1272" s="40" t="s">
        <v>22</v>
      </c>
      <c r="D1272" s="34" t="s">
        <v>2</v>
      </c>
      <c r="E1272" s="35" t="s">
        <v>2</v>
      </c>
      <c r="F1272" s="96">
        <v>0</v>
      </c>
      <c r="G1272" s="42">
        <v>0</v>
      </c>
      <c r="H1272" s="97">
        <v>0</v>
      </c>
      <c r="I1272" s="96">
        <v>0</v>
      </c>
      <c r="J1272" s="42">
        <v>0</v>
      </c>
      <c r="K1272" s="97">
        <v>0</v>
      </c>
      <c r="L1272" s="96">
        <v>0</v>
      </c>
      <c r="M1272" s="42">
        <v>0</v>
      </c>
      <c r="N1272" s="97">
        <v>0</v>
      </c>
      <c r="O1272" s="96">
        <v>0</v>
      </c>
      <c r="P1272" s="42">
        <v>0</v>
      </c>
      <c r="Q1272" s="97">
        <v>0</v>
      </c>
      <c r="R1272" s="96">
        <v>0</v>
      </c>
      <c r="S1272" s="42">
        <v>0</v>
      </c>
      <c r="T1272" s="97">
        <v>0</v>
      </c>
      <c r="U1272" s="96">
        <v>0</v>
      </c>
      <c r="V1272" s="42">
        <v>0</v>
      </c>
      <c r="W1272" s="97">
        <v>0</v>
      </c>
      <c r="X1272" s="96">
        <v>0</v>
      </c>
      <c r="Y1272" s="42">
        <v>0</v>
      </c>
      <c r="Z1272" s="97">
        <v>0</v>
      </c>
      <c r="AA1272" s="96">
        <v>0</v>
      </c>
      <c r="AB1272" s="42">
        <v>0</v>
      </c>
      <c r="AC1272" s="97">
        <v>0</v>
      </c>
      <c r="AD1272" s="96">
        <v>0</v>
      </c>
      <c r="AE1272" s="42">
        <v>0</v>
      </c>
      <c r="AF1272" s="97">
        <v>0</v>
      </c>
      <c r="AG1272" s="96">
        <v>0</v>
      </c>
      <c r="AH1272" s="42">
        <v>0</v>
      </c>
      <c r="AI1272" s="97">
        <v>0</v>
      </c>
      <c r="AJ1272" s="96">
        <v>0</v>
      </c>
      <c r="AK1272" s="42">
        <v>0</v>
      </c>
      <c r="AL1272" s="97">
        <v>0</v>
      </c>
      <c r="AM1272" s="96">
        <v>0</v>
      </c>
      <c r="AN1272" s="42">
        <v>0</v>
      </c>
      <c r="AO1272" s="97">
        <v>0</v>
      </c>
      <c r="AP1272" s="96"/>
      <c r="AQ1272" s="42"/>
      <c r="AR1272" s="97"/>
      <c r="AT1272" s="96">
        <f>F1272+I1272+L1272+O1272+R1272+AP1272+U1272+AA1272+AM1272+AD1272</f>
        <v>0</v>
      </c>
      <c r="AU1272" s="42">
        <f t="shared" si="523"/>
        <v>0</v>
      </c>
      <c r="AV1272" s="97">
        <f t="shared" si="523"/>
        <v>0</v>
      </c>
      <c r="BC1272" s="32">
        <f t="shared" si="524"/>
        <v>0</v>
      </c>
      <c r="BE1272" s="23">
        <v>9</v>
      </c>
      <c r="BF1272" s="23">
        <v>20</v>
      </c>
      <c r="BG1272" s="23">
        <f t="shared" si="525"/>
        <v>9</v>
      </c>
    </row>
    <row r="1273" spans="3:59" ht="15" hidden="1" customHeight="1" x14ac:dyDescent="0.3">
      <c r="C1273" s="40" t="s">
        <v>22</v>
      </c>
      <c r="D1273" s="34" t="s">
        <v>2</v>
      </c>
      <c r="E1273" s="35" t="s">
        <v>2</v>
      </c>
      <c r="F1273" s="96">
        <v>0</v>
      </c>
      <c r="G1273" s="42">
        <v>0</v>
      </c>
      <c r="H1273" s="97">
        <v>0</v>
      </c>
      <c r="I1273" s="96">
        <v>0</v>
      </c>
      <c r="J1273" s="42">
        <v>0</v>
      </c>
      <c r="K1273" s="97">
        <v>0</v>
      </c>
      <c r="L1273" s="96">
        <v>0</v>
      </c>
      <c r="M1273" s="42">
        <v>0</v>
      </c>
      <c r="N1273" s="97">
        <v>0</v>
      </c>
      <c r="O1273" s="96">
        <v>0</v>
      </c>
      <c r="P1273" s="42">
        <v>0</v>
      </c>
      <c r="Q1273" s="97">
        <v>0</v>
      </c>
      <c r="R1273" s="96">
        <v>0</v>
      </c>
      <c r="S1273" s="42">
        <v>0</v>
      </c>
      <c r="T1273" s="97">
        <v>0</v>
      </c>
      <c r="U1273" s="96">
        <v>0</v>
      </c>
      <c r="V1273" s="42">
        <v>0</v>
      </c>
      <c r="W1273" s="97">
        <v>0</v>
      </c>
      <c r="X1273" s="96">
        <v>0</v>
      </c>
      <c r="Y1273" s="42">
        <v>0</v>
      </c>
      <c r="Z1273" s="97">
        <v>0</v>
      </c>
      <c r="AA1273" s="96">
        <v>0</v>
      </c>
      <c r="AB1273" s="42">
        <v>0</v>
      </c>
      <c r="AC1273" s="97">
        <v>0</v>
      </c>
      <c r="AD1273" s="96">
        <v>0</v>
      </c>
      <c r="AE1273" s="42">
        <v>0</v>
      </c>
      <c r="AF1273" s="97">
        <v>0</v>
      </c>
      <c r="AG1273" s="96">
        <v>0</v>
      </c>
      <c r="AH1273" s="42">
        <v>0</v>
      </c>
      <c r="AI1273" s="97">
        <v>0</v>
      </c>
      <c r="AJ1273" s="96">
        <v>0</v>
      </c>
      <c r="AK1273" s="42">
        <v>0</v>
      </c>
      <c r="AL1273" s="97">
        <v>0</v>
      </c>
      <c r="AM1273" s="96">
        <v>0</v>
      </c>
      <c r="AN1273" s="42">
        <v>0</v>
      </c>
      <c r="AO1273" s="97">
        <v>0</v>
      </c>
      <c r="AP1273" s="96"/>
      <c r="AQ1273" s="42"/>
      <c r="AR1273" s="97"/>
      <c r="AT1273" s="96">
        <f t="shared" ref="AT1273:AT1274" si="526">F1273+I1273+L1273+O1273+R1273+AP1273+U1273+AA1273+AM1273+AD1273</f>
        <v>0</v>
      </c>
      <c r="AU1273" s="42">
        <f t="shared" si="523"/>
        <v>0</v>
      </c>
      <c r="AV1273" s="97">
        <f t="shared" si="523"/>
        <v>0</v>
      </c>
      <c r="BC1273" s="32">
        <f t="shared" si="524"/>
        <v>0</v>
      </c>
      <c r="BE1273" s="23">
        <v>9</v>
      </c>
      <c r="BF1273" s="23">
        <v>20</v>
      </c>
      <c r="BG1273" s="23">
        <f t="shared" si="525"/>
        <v>10</v>
      </c>
    </row>
    <row r="1274" spans="3:59" ht="15" hidden="1" customHeight="1" x14ac:dyDescent="0.3">
      <c r="C1274" s="40" t="s">
        <v>23</v>
      </c>
      <c r="D1274" s="34" t="s">
        <v>2</v>
      </c>
      <c r="E1274" s="35" t="s">
        <v>2</v>
      </c>
      <c r="F1274" s="96">
        <v>0</v>
      </c>
      <c r="G1274" s="42">
        <v>0</v>
      </c>
      <c r="H1274" s="97">
        <v>0</v>
      </c>
      <c r="I1274" s="96">
        <v>0</v>
      </c>
      <c r="J1274" s="42">
        <v>0</v>
      </c>
      <c r="K1274" s="97">
        <v>0</v>
      </c>
      <c r="L1274" s="96">
        <v>0</v>
      </c>
      <c r="M1274" s="42">
        <v>0</v>
      </c>
      <c r="N1274" s="97">
        <v>0</v>
      </c>
      <c r="O1274" s="96">
        <v>0</v>
      </c>
      <c r="P1274" s="42">
        <v>0</v>
      </c>
      <c r="Q1274" s="97">
        <v>0</v>
      </c>
      <c r="R1274" s="96">
        <v>0</v>
      </c>
      <c r="S1274" s="42">
        <v>0</v>
      </c>
      <c r="T1274" s="97">
        <v>0</v>
      </c>
      <c r="U1274" s="96">
        <v>0</v>
      </c>
      <c r="V1274" s="42">
        <v>0</v>
      </c>
      <c r="W1274" s="97">
        <v>0</v>
      </c>
      <c r="X1274" s="96">
        <v>0</v>
      </c>
      <c r="Y1274" s="42">
        <v>0</v>
      </c>
      <c r="Z1274" s="97">
        <v>0</v>
      </c>
      <c r="AA1274" s="96">
        <v>0</v>
      </c>
      <c r="AB1274" s="42">
        <v>0</v>
      </c>
      <c r="AC1274" s="97">
        <v>0</v>
      </c>
      <c r="AD1274" s="96">
        <v>0</v>
      </c>
      <c r="AE1274" s="42">
        <v>0</v>
      </c>
      <c r="AF1274" s="97">
        <v>0</v>
      </c>
      <c r="AG1274" s="96">
        <v>0</v>
      </c>
      <c r="AH1274" s="42">
        <v>0</v>
      </c>
      <c r="AI1274" s="97">
        <v>0</v>
      </c>
      <c r="AJ1274" s="96">
        <v>0</v>
      </c>
      <c r="AK1274" s="42">
        <v>0</v>
      </c>
      <c r="AL1274" s="97">
        <v>0</v>
      </c>
      <c r="AM1274" s="96">
        <v>0</v>
      </c>
      <c r="AN1274" s="42">
        <v>0</v>
      </c>
      <c r="AO1274" s="97">
        <v>0</v>
      </c>
      <c r="AP1274" s="96"/>
      <c r="AQ1274" s="42"/>
      <c r="AR1274" s="97"/>
      <c r="AT1274" s="96">
        <f t="shared" si="526"/>
        <v>0</v>
      </c>
      <c r="AU1274" s="42">
        <f t="shared" si="523"/>
        <v>0</v>
      </c>
      <c r="AV1274" s="97">
        <f t="shared" si="523"/>
        <v>0</v>
      </c>
      <c r="BC1274" s="32">
        <f t="shared" si="524"/>
        <v>0</v>
      </c>
      <c r="BE1274" s="23">
        <v>9</v>
      </c>
      <c r="BF1274" s="23">
        <v>21</v>
      </c>
      <c r="BG1274" s="23">
        <f t="shared" si="525"/>
        <v>1</v>
      </c>
    </row>
    <row r="1275" spans="3:59" ht="15" hidden="1" customHeight="1" x14ac:dyDescent="0.3">
      <c r="C1275" s="50" t="str">
        <f>IF(LEN(E1274)&lt;1,"","Total: " &amp; LEFT(E1274,LEN(E1274)-21) &amp; "Municipalities")</f>
        <v/>
      </c>
      <c r="D1275" s="51"/>
      <c r="E1275" s="52"/>
      <c r="F1275" s="63">
        <f>SUM(F1264:F1274)</f>
        <v>0</v>
      </c>
      <c r="G1275" s="54">
        <f>SUM(G1264:G1274)</f>
        <v>0</v>
      </c>
      <c r="H1275" s="64">
        <f>SUM(H1264:H1274)</f>
        <v>0</v>
      </c>
      <c r="I1275" s="63">
        <f t="shared" ref="I1275:Q1275" si="527">SUM(I1264:I1274)</f>
        <v>0</v>
      </c>
      <c r="J1275" s="54">
        <f t="shared" si="527"/>
        <v>0</v>
      </c>
      <c r="K1275" s="64">
        <f t="shared" si="527"/>
        <v>0</v>
      </c>
      <c r="L1275" s="63">
        <f t="shared" si="527"/>
        <v>0</v>
      </c>
      <c r="M1275" s="54">
        <f t="shared" si="527"/>
        <v>0</v>
      </c>
      <c r="N1275" s="64">
        <f t="shared" si="527"/>
        <v>0</v>
      </c>
      <c r="O1275" s="63">
        <f t="shared" si="527"/>
        <v>0</v>
      </c>
      <c r="P1275" s="54">
        <f t="shared" si="527"/>
        <v>0</v>
      </c>
      <c r="Q1275" s="64">
        <f t="shared" si="527"/>
        <v>0</v>
      </c>
      <c r="R1275" s="63">
        <f>SUM(R1264:R1274)</f>
        <v>0</v>
      </c>
      <c r="S1275" s="54">
        <f>SUM(S1264:S1274)</f>
        <v>0</v>
      </c>
      <c r="T1275" s="64">
        <f>SUM(T1264:T1274)</f>
        <v>0</v>
      </c>
      <c r="U1275" s="63">
        <f t="shared" ref="U1275:AL1275" si="528">SUM(U1264:U1274)</f>
        <v>0</v>
      </c>
      <c r="V1275" s="54">
        <f t="shared" si="528"/>
        <v>0</v>
      </c>
      <c r="W1275" s="64">
        <f t="shared" si="528"/>
        <v>0</v>
      </c>
      <c r="X1275" s="63">
        <f t="shared" si="528"/>
        <v>0</v>
      </c>
      <c r="Y1275" s="54">
        <f t="shared" si="528"/>
        <v>0</v>
      </c>
      <c r="Z1275" s="64">
        <f t="shared" si="528"/>
        <v>0</v>
      </c>
      <c r="AA1275" s="63">
        <f t="shared" si="528"/>
        <v>0</v>
      </c>
      <c r="AB1275" s="54">
        <f t="shared" si="528"/>
        <v>0</v>
      </c>
      <c r="AC1275" s="64">
        <f t="shared" si="528"/>
        <v>0</v>
      </c>
      <c r="AD1275" s="63">
        <f>SUM(AD1264:AD1274)</f>
        <v>0</v>
      </c>
      <c r="AE1275" s="54">
        <f>SUM(AE1264:AE1274)</f>
        <v>0</v>
      </c>
      <c r="AF1275" s="64">
        <f>SUM(AF1264:AF1274)</f>
        <v>0</v>
      </c>
      <c r="AG1275" s="63">
        <f t="shared" si="528"/>
        <v>0</v>
      </c>
      <c r="AH1275" s="54">
        <f t="shared" si="528"/>
        <v>0</v>
      </c>
      <c r="AI1275" s="64">
        <f t="shared" si="528"/>
        <v>0</v>
      </c>
      <c r="AJ1275" s="63">
        <f t="shared" si="528"/>
        <v>0</v>
      </c>
      <c r="AK1275" s="54">
        <f t="shared" si="528"/>
        <v>0</v>
      </c>
      <c r="AL1275" s="64">
        <f t="shared" si="528"/>
        <v>0</v>
      </c>
      <c r="AM1275" s="63">
        <f>SUM(AM1264:AM1274)</f>
        <v>0</v>
      </c>
      <c r="AN1275" s="54">
        <f>SUM(AN1264:AN1274)</f>
        <v>0</v>
      </c>
      <c r="AO1275" s="64">
        <f>SUM(AO1264:AO1274)</f>
        <v>0</v>
      </c>
      <c r="AP1275" s="63"/>
      <c r="AQ1275" s="54"/>
      <c r="AR1275" s="64"/>
      <c r="AT1275" s="63">
        <f>SUM(AT1264:AT1274)</f>
        <v>0</v>
      </c>
      <c r="AU1275" s="54">
        <f>SUM(AU1264:AU1274)</f>
        <v>0</v>
      </c>
      <c r="AV1275" s="64">
        <f>SUM(AV1264:AV1274)</f>
        <v>0</v>
      </c>
      <c r="BC1275" s="32">
        <f>IF(SUM(BC1264:BC1274)=0,0,1)</f>
        <v>0</v>
      </c>
    </row>
    <row r="1276" spans="3:59" ht="15" hidden="1" customHeight="1" x14ac:dyDescent="0.3">
      <c r="C1276" s="40"/>
      <c r="D1276" s="34"/>
      <c r="E1276" s="35"/>
      <c r="F1276" s="96"/>
      <c r="G1276" s="42"/>
      <c r="H1276" s="97"/>
      <c r="I1276" s="96"/>
      <c r="J1276" s="42"/>
      <c r="K1276" s="97"/>
      <c r="L1276" s="96"/>
      <c r="M1276" s="42"/>
      <c r="N1276" s="97"/>
      <c r="O1276" s="96"/>
      <c r="P1276" s="42"/>
      <c r="Q1276" s="97"/>
      <c r="R1276" s="96"/>
      <c r="S1276" s="42"/>
      <c r="T1276" s="97"/>
      <c r="U1276" s="96"/>
      <c r="V1276" s="42"/>
      <c r="W1276" s="97"/>
      <c r="X1276" s="96"/>
      <c r="Y1276" s="42"/>
      <c r="Z1276" s="97"/>
      <c r="AA1276" s="96"/>
      <c r="AB1276" s="42"/>
      <c r="AC1276" s="97"/>
      <c r="AD1276" s="96"/>
      <c r="AE1276" s="42"/>
      <c r="AF1276" s="97"/>
      <c r="AG1276" s="96"/>
      <c r="AH1276" s="42"/>
      <c r="AI1276" s="97"/>
      <c r="AJ1276" s="96"/>
      <c r="AK1276" s="42"/>
      <c r="AL1276" s="97"/>
      <c r="AM1276" s="96"/>
      <c r="AN1276" s="42"/>
      <c r="AO1276" s="97"/>
      <c r="AP1276" s="96"/>
      <c r="AQ1276" s="42"/>
      <c r="AR1276" s="97"/>
      <c r="AT1276" s="96"/>
      <c r="AU1276" s="42"/>
      <c r="AV1276" s="97"/>
      <c r="BC1276" s="32">
        <v>0</v>
      </c>
    </row>
    <row r="1277" spans="3:59" ht="15" customHeight="1" x14ac:dyDescent="0.3">
      <c r="C1277" s="56" t="s">
        <v>40</v>
      </c>
      <c r="D1277" s="57"/>
      <c r="E1277" s="58"/>
      <c r="F1277" s="63">
        <f>F1140+F1141+F1142+F1143+F1144+F1158+F1171+F1184+F1197+F1210+F1223+F1236+F1249+F1262+F1275</f>
        <v>446659</v>
      </c>
      <c r="G1277" s="54">
        <f>G1140+G1141+G1142+G1143+G1144+G1158+G1171+G1184+G1197+G1210+G1223+G1236+G1249+G1262+G1275</f>
        <v>454005</v>
      </c>
      <c r="H1277" s="64">
        <f>H1140+H1141+H1142+H1143+H1144+H1158+H1171+H1184+H1197+H1210+H1223+H1236+H1249+H1262+H1275</f>
        <v>486295</v>
      </c>
      <c r="I1277" s="63">
        <f t="shared" ref="I1277:Q1277" si="529">I1140+I1141+I1142+I1143+I1144+I1158+I1171+I1184+I1197+I1210+I1223+I1236+I1249+I1262+I1275</f>
        <v>0</v>
      </c>
      <c r="J1277" s="54">
        <f t="shared" si="529"/>
        <v>0</v>
      </c>
      <c r="K1277" s="64">
        <f t="shared" si="529"/>
        <v>0</v>
      </c>
      <c r="L1277" s="63">
        <f t="shared" si="529"/>
        <v>18500</v>
      </c>
      <c r="M1277" s="54">
        <f t="shared" si="529"/>
        <v>20000</v>
      </c>
      <c r="N1277" s="64">
        <f t="shared" si="529"/>
        <v>21692</v>
      </c>
      <c r="O1277" s="63">
        <f t="shared" si="529"/>
        <v>145508</v>
      </c>
      <c r="P1277" s="54">
        <f t="shared" si="529"/>
        <v>161663</v>
      </c>
      <c r="Q1277" s="64">
        <f t="shared" si="529"/>
        <v>155973</v>
      </c>
      <c r="R1277" s="63">
        <f>R1140+R1141+R1142+R1143+R1144+R1158+R1171+R1184+R1197+R1210+R1223+R1236+R1249+R1262+R1275</f>
        <v>13709</v>
      </c>
      <c r="S1277" s="54">
        <f>S1140+S1141+S1142+S1143+S1144+S1158+S1171+S1184+S1197+S1210+S1223+S1236+S1249+S1262+S1275</f>
        <v>14322</v>
      </c>
      <c r="T1277" s="64">
        <f>T1140+T1141+T1142+T1143+T1144+T1158+T1171+T1184+T1197+T1210+T1223+T1236+T1249+T1262+T1275</f>
        <v>14977</v>
      </c>
      <c r="U1277" s="63">
        <f t="shared" ref="U1277:AL1277" si="530">U1140+U1141+U1142+U1143+U1144+U1158+U1171+U1184+U1197+U1210+U1223+U1236+U1249+U1262+U1275</f>
        <v>894000</v>
      </c>
      <c r="V1277" s="54">
        <f t="shared" si="530"/>
        <v>490000</v>
      </c>
      <c r="W1277" s="64">
        <f t="shared" si="530"/>
        <v>0</v>
      </c>
      <c r="X1277" s="63">
        <f t="shared" si="530"/>
        <v>144209</v>
      </c>
      <c r="Y1277" s="54">
        <f t="shared" si="530"/>
        <v>153000</v>
      </c>
      <c r="Z1277" s="64">
        <f t="shared" si="530"/>
        <v>161000</v>
      </c>
      <c r="AA1277" s="63">
        <f t="shared" si="530"/>
        <v>186146.94226728802</v>
      </c>
      <c r="AB1277" s="54">
        <f t="shared" si="530"/>
        <v>133495.30551276761</v>
      </c>
      <c r="AC1277" s="64">
        <f t="shared" si="530"/>
        <v>144785.36210760759</v>
      </c>
      <c r="AD1277" s="63">
        <f t="shared" si="530"/>
        <v>206714</v>
      </c>
      <c r="AE1277" s="54">
        <f t="shared" si="530"/>
        <v>62000</v>
      </c>
      <c r="AF1277" s="64">
        <f t="shared" si="530"/>
        <v>51616</v>
      </c>
      <c r="AG1277" s="63">
        <f t="shared" si="530"/>
        <v>592962</v>
      </c>
      <c r="AH1277" s="54">
        <f t="shared" si="530"/>
        <v>619527</v>
      </c>
      <c r="AI1277" s="64">
        <f t="shared" si="530"/>
        <v>647910</v>
      </c>
      <c r="AJ1277" s="63">
        <f t="shared" si="530"/>
        <v>1041825</v>
      </c>
      <c r="AK1277" s="54">
        <f t="shared" si="530"/>
        <v>1088295</v>
      </c>
      <c r="AL1277" s="64">
        <f t="shared" si="530"/>
        <v>1289526</v>
      </c>
      <c r="AM1277" s="63">
        <f>AM1140+AM1141+AM1142+AM1143+AM1144+AM1158+AM1171+AM1184+AM1197+AM1210+AM1223+AM1236+AM1249+AM1262+AM1275</f>
        <v>2684049</v>
      </c>
      <c r="AN1277" s="54">
        <f>AN1140+AN1141+AN1142+AN1143+AN1144+AN1158+AN1171+AN1184+AN1197+AN1210+AN1223+AN1236+AN1249+AN1262+AN1275</f>
        <v>3141975</v>
      </c>
      <c r="AO1277" s="64">
        <f>AO1140+AO1141+AO1142+AO1143+AO1144+AO1158+AO1171+AO1184+AO1197+AO1210+AO1223+AO1236+AO1249+AO1262+AO1275</f>
        <v>2829997</v>
      </c>
      <c r="AP1277" s="63"/>
      <c r="AQ1277" s="54"/>
      <c r="AR1277" s="64"/>
      <c r="AT1277" s="63">
        <f t="shared" ref="AT1277:AV1277" si="531">AT1140+AT1141+AT1142+AT1143+AT1144+AT1158+AT1171+AT1184+AT1197+AT1210+AT1223+AT1236+AT1249+AT1262+AT1275</f>
        <v>6374281.9422672875</v>
      </c>
      <c r="AU1277" s="54">
        <f t="shared" si="531"/>
        <v>6338282.3055127682</v>
      </c>
      <c r="AV1277" s="64">
        <f t="shared" si="531"/>
        <v>5803771.3621076085</v>
      </c>
      <c r="BC1277" s="32">
        <v>1</v>
      </c>
    </row>
    <row r="1278" spans="3:59" ht="15" customHeight="1" x14ac:dyDescent="0.3">
      <c r="C1278" s="27"/>
      <c r="D1278" s="16"/>
      <c r="E1278" s="59"/>
      <c r="F1278" s="100"/>
      <c r="G1278" s="61"/>
      <c r="H1278" s="101"/>
      <c r="I1278" s="100"/>
      <c r="J1278" s="61"/>
      <c r="K1278" s="101"/>
      <c r="L1278" s="100"/>
      <c r="M1278" s="61"/>
      <c r="N1278" s="101"/>
      <c r="O1278" s="100"/>
      <c r="P1278" s="61"/>
      <c r="Q1278" s="101"/>
      <c r="R1278" s="100"/>
      <c r="S1278" s="61"/>
      <c r="T1278" s="101"/>
      <c r="U1278" s="100"/>
      <c r="V1278" s="61"/>
      <c r="W1278" s="101"/>
      <c r="X1278" s="100"/>
      <c r="Y1278" s="61"/>
      <c r="Z1278" s="101"/>
      <c r="AA1278" s="100"/>
      <c r="AB1278" s="61"/>
      <c r="AC1278" s="101"/>
      <c r="AD1278" s="100"/>
      <c r="AE1278" s="61"/>
      <c r="AF1278" s="101"/>
      <c r="AG1278" s="100"/>
      <c r="AH1278" s="61"/>
      <c r="AI1278" s="101"/>
      <c r="AJ1278" s="100"/>
      <c r="AK1278" s="61"/>
      <c r="AL1278" s="101"/>
      <c r="AM1278" s="100"/>
      <c r="AN1278" s="61"/>
      <c r="AO1278" s="101"/>
      <c r="AP1278" s="100"/>
      <c r="AQ1278" s="61"/>
      <c r="AR1278" s="101"/>
      <c r="AT1278" s="100"/>
      <c r="AU1278" s="61"/>
      <c r="AV1278" s="101"/>
      <c r="BC1278" s="32">
        <v>1</v>
      </c>
    </row>
    <row r="1279" spans="3:59" ht="15" customHeight="1" x14ac:dyDescent="0.3">
      <c r="C1279" s="601" t="s">
        <v>41</v>
      </c>
      <c r="D1279" s="602"/>
      <c r="E1279" s="603"/>
      <c r="F1279" s="96">
        <v>0</v>
      </c>
      <c r="G1279" s="42">
        <v>452000</v>
      </c>
      <c r="H1279" s="97">
        <v>452000</v>
      </c>
      <c r="I1279" s="96">
        <v>0</v>
      </c>
      <c r="J1279" s="42">
        <v>0</v>
      </c>
      <c r="K1279" s="97">
        <v>0</v>
      </c>
      <c r="L1279" s="96">
        <v>0</v>
      </c>
      <c r="M1279" s="42">
        <v>0</v>
      </c>
      <c r="N1279" s="97">
        <v>0</v>
      </c>
      <c r="O1279" s="96">
        <v>0</v>
      </c>
      <c r="P1279" s="42">
        <v>0</v>
      </c>
      <c r="Q1279" s="97">
        <v>0</v>
      </c>
      <c r="R1279" s="96">
        <v>0</v>
      </c>
      <c r="S1279" s="42">
        <v>0</v>
      </c>
      <c r="T1279" s="97">
        <v>0</v>
      </c>
      <c r="U1279" s="96">
        <v>0</v>
      </c>
      <c r="V1279" s="42">
        <v>0</v>
      </c>
      <c r="W1279" s="97">
        <v>0</v>
      </c>
      <c r="X1279" s="96">
        <v>0</v>
      </c>
      <c r="Y1279" s="42">
        <v>0</v>
      </c>
      <c r="Z1279" s="97">
        <v>0</v>
      </c>
      <c r="AA1279" s="96">
        <v>0</v>
      </c>
      <c r="AB1279" s="42">
        <v>178357.60715359275</v>
      </c>
      <c r="AC1279" s="97">
        <v>193441.7891115247</v>
      </c>
      <c r="AD1279" s="96">
        <v>0</v>
      </c>
      <c r="AE1279" s="42">
        <v>0</v>
      </c>
      <c r="AF1279" s="97">
        <v>0</v>
      </c>
      <c r="AG1279" s="96">
        <v>0</v>
      </c>
      <c r="AH1279" s="42">
        <v>0</v>
      </c>
      <c r="AI1279" s="97">
        <v>0</v>
      </c>
      <c r="AJ1279" s="96">
        <v>0</v>
      </c>
      <c r="AK1279" s="42">
        <v>0</v>
      </c>
      <c r="AL1279" s="97">
        <v>0</v>
      </c>
      <c r="AM1279" s="96">
        <v>0</v>
      </c>
      <c r="AN1279" s="42">
        <v>297204</v>
      </c>
      <c r="AO1279" s="97">
        <v>288015</v>
      </c>
      <c r="AP1279" s="100"/>
      <c r="AQ1279" s="61"/>
      <c r="AR1279" s="101"/>
      <c r="AT1279" s="96">
        <f>F1279+I1279+L1279+O1279+R1279+U1279+X1279+AA1279+AD1279+AG1279+AJ1279+AM1279+AP1279</f>
        <v>0</v>
      </c>
      <c r="AU1279" s="42">
        <f>G1279+J1279+M1279+P1279+S1279+V1279+Y1279+AB1279+AE1279+AH1279+AK1279+AN1279+AQ1279</f>
        <v>927561.60715359275</v>
      </c>
      <c r="AV1279" s="42">
        <f>H1279+K1279+N1279+Q1279+T1279+W1279+Z1279+AC1279+AF1279+AI1279+AL1279+AO1279+AR1279</f>
        <v>933456.7891115247</v>
      </c>
      <c r="BC1279" s="32">
        <v>1</v>
      </c>
    </row>
    <row r="1280" spans="3:59" ht="15" customHeight="1" x14ac:dyDescent="0.3">
      <c r="C1280" s="40"/>
      <c r="D1280" s="34"/>
      <c r="E1280" s="35"/>
      <c r="F1280" s="96"/>
      <c r="G1280" s="42"/>
      <c r="H1280" s="97"/>
      <c r="I1280" s="96"/>
      <c r="J1280" s="42"/>
      <c r="K1280" s="97"/>
      <c r="L1280" s="96"/>
      <c r="M1280" s="42"/>
      <c r="N1280" s="97"/>
      <c r="O1280" s="96"/>
      <c r="P1280" s="42"/>
      <c r="Q1280" s="97"/>
      <c r="R1280" s="96"/>
      <c r="S1280" s="42"/>
      <c r="T1280" s="97"/>
      <c r="U1280" s="96"/>
      <c r="V1280" s="42"/>
      <c r="W1280" s="97"/>
      <c r="X1280" s="96"/>
      <c r="Y1280" s="42"/>
      <c r="Z1280" s="97"/>
      <c r="AA1280" s="96"/>
      <c r="AB1280" s="42"/>
      <c r="AC1280" s="97"/>
      <c r="AD1280" s="96"/>
      <c r="AE1280" s="42"/>
      <c r="AF1280" s="97"/>
      <c r="AG1280" s="96"/>
      <c r="AH1280" s="42"/>
      <c r="AI1280" s="97"/>
      <c r="AJ1280" s="96"/>
      <c r="AK1280" s="42"/>
      <c r="AL1280" s="97"/>
      <c r="AM1280" s="96"/>
      <c r="AN1280" s="42"/>
      <c r="AO1280" s="97"/>
      <c r="AP1280" s="96"/>
      <c r="AQ1280" s="42"/>
      <c r="AR1280" s="97"/>
      <c r="AT1280" s="96"/>
      <c r="AU1280" s="42"/>
      <c r="AV1280" s="97"/>
      <c r="BC1280" s="32">
        <v>1</v>
      </c>
    </row>
    <row r="1281" spans="1:55" ht="15" customHeight="1" x14ac:dyDescent="0.3">
      <c r="C1281" s="56" t="s">
        <v>42</v>
      </c>
      <c r="D1281" s="57"/>
      <c r="E1281" s="58"/>
      <c r="F1281" s="63">
        <f t="shared" ref="F1281:Q1281" si="532">F149+F290+F431+F572+F713+F854+F995+F1136+F1277</f>
        <v>17054355</v>
      </c>
      <c r="G1281" s="54">
        <f>G149+G290+G431+G572+G713+G854+G995+G1136+G1277+G1279</f>
        <v>17927319</v>
      </c>
      <c r="H1281" s="54">
        <f>H149+H290+H431+H572+H713+H854+H995+H1136+H1277+H1279</f>
        <v>19443504</v>
      </c>
      <c r="I1281" s="63">
        <f t="shared" si="532"/>
        <v>741003</v>
      </c>
      <c r="J1281" s="54">
        <f t="shared" si="532"/>
        <v>708974</v>
      </c>
      <c r="K1281" s="64">
        <f t="shared" si="532"/>
        <v>0</v>
      </c>
      <c r="L1281" s="63">
        <f t="shared" si="532"/>
        <v>235700</v>
      </c>
      <c r="M1281" s="54">
        <f t="shared" si="532"/>
        <v>246260</v>
      </c>
      <c r="N1281" s="64">
        <f t="shared" si="532"/>
        <v>257542</v>
      </c>
      <c r="O1281" s="63">
        <f t="shared" si="532"/>
        <v>1746436</v>
      </c>
      <c r="P1281" s="54">
        <f t="shared" si="532"/>
        <v>1697076</v>
      </c>
      <c r="Q1281" s="64">
        <f t="shared" si="532"/>
        <v>1654605</v>
      </c>
      <c r="R1281" s="63">
        <f>R149+R290+R431+R572+R713+R854+R995+R1136+R1277+R1279</f>
        <v>120646</v>
      </c>
      <c r="S1281" s="54">
        <f t="shared" ref="S1281:T1281" si="533">S149+S290+S431+S572+S713+S854+S995+S1136+S1277+S1279</f>
        <v>126051</v>
      </c>
      <c r="T1281" s="64">
        <f t="shared" si="533"/>
        <v>131826</v>
      </c>
      <c r="U1281" s="63">
        <f t="shared" ref="U1281:AL1281" si="534">U149+U290+U431+U572+U713+U854+U995+U1136+U1277</f>
        <v>3852383</v>
      </c>
      <c r="V1281" s="54">
        <f t="shared" si="534"/>
        <v>3756930</v>
      </c>
      <c r="W1281" s="64">
        <f t="shared" si="534"/>
        <v>3005325</v>
      </c>
      <c r="X1281" s="63">
        <f t="shared" si="534"/>
        <v>4037673</v>
      </c>
      <c r="Y1281" s="54">
        <f t="shared" si="534"/>
        <v>4218561</v>
      </c>
      <c r="Z1281" s="64">
        <f t="shared" si="534"/>
        <v>4411831</v>
      </c>
      <c r="AA1281" s="63">
        <f t="shared" si="534"/>
        <v>1145564.4756111873</v>
      </c>
      <c r="AB1281" s="54">
        <f>AB149+AB290+AB431+AB572+AB713+AB854+AB995+AB1136+AB1277+AB1279</f>
        <v>1202173</v>
      </c>
      <c r="AC1281" s="54">
        <f>AC149+AC290+AC431+AC572+AC713+AC854+AC995+AC1136+AC1277+AC1279</f>
        <v>1303844</v>
      </c>
      <c r="AD1281" s="63">
        <f t="shared" si="534"/>
        <v>1290552</v>
      </c>
      <c r="AE1281" s="54">
        <f t="shared" si="534"/>
        <v>669249</v>
      </c>
      <c r="AF1281" s="64">
        <f t="shared" si="534"/>
        <v>699910</v>
      </c>
      <c r="AG1281" s="63">
        <f t="shared" si="534"/>
        <v>4515194</v>
      </c>
      <c r="AH1281" s="54">
        <f t="shared" si="534"/>
        <v>4717475</v>
      </c>
      <c r="AI1281" s="64">
        <f t="shared" si="534"/>
        <v>4933602</v>
      </c>
      <c r="AJ1281" s="63">
        <f t="shared" si="534"/>
        <v>8705124</v>
      </c>
      <c r="AK1281" s="54">
        <f t="shared" si="534"/>
        <v>9249964</v>
      </c>
      <c r="AL1281" s="64">
        <f t="shared" si="534"/>
        <v>9819273</v>
      </c>
      <c r="AM1281" s="63">
        <f>AM149+AM290+AM431+AM572+AM713+AM854+AM995+AM1136+AM1277+AM1279</f>
        <v>7473434</v>
      </c>
      <c r="AN1281" s="63">
        <f t="shared" ref="AN1281:AO1281" si="535">AN149+AN290+AN431+AN572+AN713+AN854+AN995+AN1136+AN1277+AN1279</f>
        <v>8084074</v>
      </c>
      <c r="AO1281" s="63">
        <f t="shared" si="535"/>
        <v>7619281</v>
      </c>
      <c r="AP1281" s="63"/>
      <c r="AQ1281" s="54"/>
      <c r="AR1281" s="64"/>
      <c r="AT1281" s="63">
        <f>AT149+AT290+AT431+AT572+AT713+AT854+AT995+AT1136+AT1277+AT1279</f>
        <v>50918064.475611195</v>
      </c>
      <c r="AU1281" s="54">
        <f>AU149+AU290+AU431+AU572+AU713+AU854+AU995+AU1136+AU1277+AU1279</f>
        <v>52604106.000000007</v>
      </c>
      <c r="AV1281" s="64">
        <f t="shared" ref="AV1281" si="536">AV149+AV290+AV431+AV572+AV713+AV854+AV995+AV1136+AV1277+AV1279</f>
        <v>53280543</v>
      </c>
      <c r="BC1281" s="32">
        <v>1</v>
      </c>
    </row>
    <row r="1282" spans="1:55" ht="15" customHeight="1" x14ac:dyDescent="0.3">
      <c r="C1282" s="102"/>
      <c r="BC1282" s="32">
        <v>1</v>
      </c>
    </row>
    <row r="1285" spans="1:55" hidden="1" x14ac:dyDescent="0.3"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</row>
    <row r="1286" spans="1:55" hidden="1" x14ac:dyDescent="0.3">
      <c r="E1286" s="68" t="s">
        <v>67</v>
      </c>
      <c r="F1286" s="78">
        <f>F1281-F1287</f>
        <v>0</v>
      </c>
      <c r="G1286" s="78">
        <f t="shared" ref="G1286:AV1286" si="537">G1281-G1287</f>
        <v>0</v>
      </c>
      <c r="H1286" s="78">
        <f t="shared" si="537"/>
        <v>0</v>
      </c>
      <c r="I1286" s="78">
        <f t="shared" si="537"/>
        <v>0</v>
      </c>
      <c r="J1286" s="78">
        <f t="shared" si="537"/>
        <v>0</v>
      </c>
      <c r="K1286" s="78">
        <f t="shared" si="537"/>
        <v>0</v>
      </c>
      <c r="L1286" s="70">
        <f t="shared" si="537"/>
        <v>0</v>
      </c>
      <c r="M1286" s="70">
        <f t="shared" si="537"/>
        <v>0</v>
      </c>
      <c r="N1286" s="70">
        <f t="shared" si="537"/>
        <v>0</v>
      </c>
      <c r="O1286" s="70">
        <f t="shared" si="537"/>
        <v>0</v>
      </c>
      <c r="P1286" s="70">
        <f t="shared" si="537"/>
        <v>0</v>
      </c>
      <c r="Q1286" s="70">
        <f t="shared" si="537"/>
        <v>0</v>
      </c>
      <c r="R1286" s="70">
        <f t="shared" si="537"/>
        <v>0</v>
      </c>
      <c r="S1286" s="70">
        <f t="shared" si="537"/>
        <v>0</v>
      </c>
      <c r="T1286" s="70">
        <f t="shared" si="537"/>
        <v>0</v>
      </c>
      <c r="U1286" s="70">
        <f t="shared" si="537"/>
        <v>0</v>
      </c>
      <c r="V1286" s="70">
        <f t="shared" si="537"/>
        <v>0</v>
      </c>
      <c r="W1286" s="70">
        <f t="shared" si="537"/>
        <v>0</v>
      </c>
      <c r="X1286" s="70">
        <f t="shared" si="537"/>
        <v>0</v>
      </c>
      <c r="Y1286" s="70">
        <f t="shared" si="537"/>
        <v>0</v>
      </c>
      <c r="Z1286" s="70">
        <f t="shared" si="537"/>
        <v>0</v>
      </c>
      <c r="AA1286" s="70">
        <f t="shared" si="537"/>
        <v>0.47561118728481233</v>
      </c>
      <c r="AB1286" s="78">
        <f t="shared" si="537"/>
        <v>0</v>
      </c>
      <c r="AC1286" s="78">
        <f t="shared" si="537"/>
        <v>0</v>
      </c>
      <c r="AD1286" s="78">
        <f t="shared" si="537"/>
        <v>0</v>
      </c>
      <c r="AE1286" s="78">
        <f t="shared" si="537"/>
        <v>0</v>
      </c>
      <c r="AF1286" s="78">
        <f t="shared" si="537"/>
        <v>0</v>
      </c>
      <c r="AG1286" s="78">
        <f t="shared" si="537"/>
        <v>0</v>
      </c>
      <c r="AH1286" s="78">
        <f t="shared" si="537"/>
        <v>0</v>
      </c>
      <c r="AI1286" s="78">
        <f t="shared" si="537"/>
        <v>0</v>
      </c>
      <c r="AJ1286" s="78">
        <f t="shared" si="537"/>
        <v>0</v>
      </c>
      <c r="AK1286" s="78">
        <f t="shared" si="537"/>
        <v>0</v>
      </c>
      <c r="AL1286" s="78">
        <f t="shared" si="537"/>
        <v>0</v>
      </c>
      <c r="AM1286" s="78">
        <f t="shared" si="537"/>
        <v>0</v>
      </c>
      <c r="AN1286" s="78">
        <f t="shared" si="537"/>
        <v>0</v>
      </c>
      <c r="AO1286" s="78">
        <f t="shared" si="537"/>
        <v>0</v>
      </c>
      <c r="AP1286" s="78">
        <f t="shared" si="537"/>
        <v>0</v>
      </c>
      <c r="AQ1286" s="78">
        <f t="shared" si="537"/>
        <v>0</v>
      </c>
      <c r="AR1286" s="78">
        <f t="shared" si="537"/>
        <v>0</v>
      </c>
      <c r="AS1286" s="78">
        <f t="shared" si="537"/>
        <v>0</v>
      </c>
      <c r="AT1286" s="78">
        <f t="shared" si="537"/>
        <v>0.47561119496822357</v>
      </c>
      <c r="AU1286" s="78">
        <f t="shared" si="537"/>
        <v>0</v>
      </c>
      <c r="AV1286" s="78">
        <f t="shared" si="537"/>
        <v>0</v>
      </c>
      <c r="AW1286"/>
      <c r="AX1286"/>
    </row>
    <row r="1287" spans="1:55" hidden="1" x14ac:dyDescent="0.3">
      <c r="E1287" s="71" t="s">
        <v>46</v>
      </c>
      <c r="F1287" s="79">
        <f>ROUND(F1288,0)</f>
        <v>17054355</v>
      </c>
      <c r="G1287" s="79">
        <f t="shared" ref="G1287:AV1287" si="538">ROUND(G1288,0)</f>
        <v>17927319</v>
      </c>
      <c r="H1287" s="79">
        <f t="shared" si="538"/>
        <v>19443504</v>
      </c>
      <c r="I1287" s="79">
        <f t="shared" si="538"/>
        <v>741003</v>
      </c>
      <c r="J1287" s="79">
        <f t="shared" si="538"/>
        <v>708974</v>
      </c>
      <c r="K1287" s="79">
        <f t="shared" si="538"/>
        <v>0</v>
      </c>
      <c r="L1287" s="103">
        <f t="shared" si="538"/>
        <v>235700</v>
      </c>
      <c r="M1287" s="103">
        <f t="shared" si="538"/>
        <v>246260</v>
      </c>
      <c r="N1287" s="103">
        <f t="shared" si="538"/>
        <v>257542</v>
      </c>
      <c r="O1287" s="103">
        <f t="shared" si="538"/>
        <v>1746436</v>
      </c>
      <c r="P1287" s="103">
        <f t="shared" si="538"/>
        <v>1697076</v>
      </c>
      <c r="Q1287" s="103">
        <f t="shared" si="538"/>
        <v>1654605</v>
      </c>
      <c r="R1287" s="103">
        <f t="shared" si="538"/>
        <v>120646</v>
      </c>
      <c r="S1287" s="103">
        <f t="shared" si="538"/>
        <v>126051</v>
      </c>
      <c r="T1287" s="103">
        <f t="shared" si="538"/>
        <v>131826</v>
      </c>
      <c r="U1287" s="103">
        <f t="shared" si="538"/>
        <v>3852383</v>
      </c>
      <c r="V1287" s="103">
        <f t="shared" si="538"/>
        <v>3756930</v>
      </c>
      <c r="W1287" s="103">
        <f t="shared" si="538"/>
        <v>3005325</v>
      </c>
      <c r="X1287" s="103">
        <f t="shared" si="538"/>
        <v>4037673</v>
      </c>
      <c r="Y1287" s="103">
        <f t="shared" si="538"/>
        <v>4218561</v>
      </c>
      <c r="Z1287" s="103">
        <f t="shared" si="538"/>
        <v>4411831</v>
      </c>
      <c r="AA1287" s="103">
        <f t="shared" si="538"/>
        <v>1145564</v>
      </c>
      <c r="AB1287" s="79">
        <f>ROUND(AB1288,0)</f>
        <v>1202173</v>
      </c>
      <c r="AC1287" s="79">
        <f t="shared" si="538"/>
        <v>1303844</v>
      </c>
      <c r="AD1287" s="79">
        <f t="shared" si="538"/>
        <v>1290552</v>
      </c>
      <c r="AE1287" s="79">
        <f t="shared" si="538"/>
        <v>669249</v>
      </c>
      <c r="AF1287" s="79">
        <f t="shared" si="538"/>
        <v>699910</v>
      </c>
      <c r="AG1287" s="79">
        <f t="shared" si="538"/>
        <v>4515194</v>
      </c>
      <c r="AH1287" s="79">
        <f t="shared" si="538"/>
        <v>4717475</v>
      </c>
      <c r="AI1287" s="79">
        <f t="shared" si="538"/>
        <v>4933602</v>
      </c>
      <c r="AJ1287" s="79">
        <f t="shared" si="538"/>
        <v>8705124</v>
      </c>
      <c r="AK1287" s="79">
        <f t="shared" si="538"/>
        <v>9249964</v>
      </c>
      <c r="AL1287" s="79">
        <f t="shared" si="538"/>
        <v>9819273</v>
      </c>
      <c r="AM1287" s="79">
        <f t="shared" si="538"/>
        <v>7473434</v>
      </c>
      <c r="AN1287" s="79">
        <f t="shared" si="538"/>
        <v>8084074</v>
      </c>
      <c r="AO1287" s="79">
        <f t="shared" si="538"/>
        <v>7619281</v>
      </c>
      <c r="AP1287" s="79">
        <f t="shared" si="538"/>
        <v>0</v>
      </c>
      <c r="AQ1287" s="79">
        <f t="shared" si="538"/>
        <v>0</v>
      </c>
      <c r="AR1287" s="79">
        <f t="shared" si="538"/>
        <v>0</v>
      </c>
      <c r="AS1287" s="79">
        <f t="shared" si="538"/>
        <v>0</v>
      </c>
      <c r="AT1287" s="79">
        <f t="shared" si="538"/>
        <v>50918064</v>
      </c>
      <c r="AU1287" s="79">
        <f t="shared" si="538"/>
        <v>52604106</v>
      </c>
      <c r="AV1287" s="79">
        <f t="shared" si="538"/>
        <v>53280543</v>
      </c>
      <c r="AW1287"/>
      <c r="AX1287"/>
    </row>
    <row r="1288" spans="1:55" s="105" customFormat="1" hidden="1" x14ac:dyDescent="0.3">
      <c r="A1288" s="104"/>
      <c r="E1288" s="106" t="s">
        <v>47</v>
      </c>
      <c r="F1288" s="107">
        <v>17054355</v>
      </c>
      <c r="G1288" s="107">
        <v>17927319</v>
      </c>
      <c r="H1288" s="107">
        <v>19443504</v>
      </c>
      <c r="I1288" s="107">
        <v>741003</v>
      </c>
      <c r="J1288" s="107">
        <v>708974</v>
      </c>
      <c r="K1288" s="107">
        <v>0</v>
      </c>
      <c r="L1288" s="107">
        <v>235700</v>
      </c>
      <c r="M1288" s="107">
        <v>246260</v>
      </c>
      <c r="N1288" s="107">
        <v>257542</v>
      </c>
      <c r="O1288" s="107">
        <v>1746436</v>
      </c>
      <c r="P1288" s="107">
        <v>1697076</v>
      </c>
      <c r="Q1288" s="107">
        <v>1654605</v>
      </c>
      <c r="R1288" s="107">
        <v>120646</v>
      </c>
      <c r="S1288" s="107">
        <v>126051</v>
      </c>
      <c r="T1288" s="107">
        <v>131826</v>
      </c>
      <c r="U1288" s="107">
        <v>3852383</v>
      </c>
      <c r="V1288" s="107">
        <v>3756930</v>
      </c>
      <c r="W1288" s="107">
        <v>3005325</v>
      </c>
      <c r="X1288" s="107">
        <v>4037673</v>
      </c>
      <c r="Y1288" s="107">
        <v>4218561</v>
      </c>
      <c r="Z1288" s="107">
        <v>4411831</v>
      </c>
      <c r="AA1288" s="107">
        <v>1145564</v>
      </c>
      <c r="AB1288" s="107">
        <v>1202173</v>
      </c>
      <c r="AC1288" s="107">
        <v>1303844</v>
      </c>
      <c r="AD1288" s="107">
        <v>1290552</v>
      </c>
      <c r="AE1288" s="107">
        <v>669249</v>
      </c>
      <c r="AF1288" s="107">
        <v>699910</v>
      </c>
      <c r="AG1288" s="107">
        <v>4515194</v>
      </c>
      <c r="AH1288" s="107">
        <v>4717475</v>
      </c>
      <c r="AI1288" s="107">
        <v>4933602</v>
      </c>
      <c r="AJ1288" s="107">
        <v>8705124</v>
      </c>
      <c r="AK1288" s="107">
        <v>9249964</v>
      </c>
      <c r="AL1288" s="107">
        <v>9819273</v>
      </c>
      <c r="AM1288" s="107">
        <v>7473434</v>
      </c>
      <c r="AN1288" s="107">
        <v>8084074</v>
      </c>
      <c r="AO1288" s="107">
        <v>7619281</v>
      </c>
      <c r="AP1288" s="108">
        <v>0</v>
      </c>
      <c r="AQ1288" s="108">
        <v>0</v>
      </c>
      <c r="AR1288" s="108">
        <v>0</v>
      </c>
      <c r="AS1288" s="108"/>
      <c r="AT1288" s="107">
        <v>50918064</v>
      </c>
      <c r="AU1288" s="107">
        <v>52604106</v>
      </c>
      <c r="AV1288" s="107">
        <v>53280543</v>
      </c>
      <c r="AW1288" s="104"/>
      <c r="AX1288" s="104"/>
    </row>
    <row r="1289" spans="1:55" hidden="1" x14ac:dyDescent="0.3"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 s="108"/>
      <c r="Z1289" s="108"/>
      <c r="AA1289" s="108"/>
      <c r="AB1289" s="108"/>
      <c r="AC1289" s="108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</row>
    <row r="1290" spans="1:55" hidden="1" x14ac:dyDescent="0.3">
      <c r="E1290" s="68" t="s">
        <v>48</v>
      </c>
      <c r="F1290" s="69">
        <f>F1281-F1291</f>
        <v>0</v>
      </c>
      <c r="G1290" s="69">
        <f t="shared" ref="G1290:AS1290" si="539">G1281-G1291</f>
        <v>0</v>
      </c>
      <c r="H1290" s="69">
        <f t="shared" si="539"/>
        <v>0</v>
      </c>
      <c r="I1290" s="69">
        <f t="shared" si="539"/>
        <v>0</v>
      </c>
      <c r="J1290" s="69">
        <f t="shared" si="539"/>
        <v>0</v>
      </c>
      <c r="K1290" s="69">
        <f t="shared" si="539"/>
        <v>0</v>
      </c>
      <c r="L1290" s="69">
        <f t="shared" si="539"/>
        <v>0</v>
      </c>
      <c r="M1290" s="69">
        <f t="shared" si="539"/>
        <v>0</v>
      </c>
      <c r="N1290" s="69">
        <f t="shared" si="539"/>
        <v>0</v>
      </c>
      <c r="O1290" s="69">
        <f t="shared" si="539"/>
        <v>0</v>
      </c>
      <c r="P1290" s="69">
        <f t="shared" si="539"/>
        <v>0</v>
      </c>
      <c r="Q1290" s="69">
        <f t="shared" si="539"/>
        <v>0</v>
      </c>
      <c r="R1290" s="69">
        <f t="shared" si="539"/>
        <v>0</v>
      </c>
      <c r="S1290" s="69">
        <f t="shared" si="539"/>
        <v>0</v>
      </c>
      <c r="T1290" s="69">
        <f t="shared" si="539"/>
        <v>0</v>
      </c>
      <c r="U1290" s="69">
        <f t="shared" si="539"/>
        <v>0</v>
      </c>
      <c r="V1290" s="69">
        <f t="shared" si="539"/>
        <v>0</v>
      </c>
      <c r="W1290" s="69">
        <f t="shared" si="539"/>
        <v>0</v>
      </c>
      <c r="X1290" s="69">
        <f t="shared" si="539"/>
        <v>0</v>
      </c>
      <c r="Y1290" s="69">
        <f t="shared" si="539"/>
        <v>0</v>
      </c>
      <c r="Z1290" s="69">
        <f t="shared" si="539"/>
        <v>0</v>
      </c>
      <c r="AA1290" s="69">
        <f t="shared" si="539"/>
        <v>0.47561118728481233</v>
      </c>
      <c r="AB1290" s="69">
        <f t="shared" si="539"/>
        <v>0</v>
      </c>
      <c r="AC1290" s="69">
        <f t="shared" si="539"/>
        <v>0</v>
      </c>
      <c r="AD1290" s="69">
        <f t="shared" si="539"/>
        <v>0</v>
      </c>
      <c r="AE1290" s="69">
        <f t="shared" si="539"/>
        <v>0</v>
      </c>
      <c r="AF1290" s="69">
        <f t="shared" si="539"/>
        <v>0</v>
      </c>
      <c r="AG1290" s="69">
        <f t="shared" si="539"/>
        <v>0</v>
      </c>
      <c r="AH1290" s="69">
        <f t="shared" si="539"/>
        <v>0</v>
      </c>
      <c r="AI1290" s="69">
        <f t="shared" si="539"/>
        <v>0</v>
      </c>
      <c r="AJ1290" s="69">
        <f t="shared" si="539"/>
        <v>0</v>
      </c>
      <c r="AK1290" s="69">
        <f t="shared" si="539"/>
        <v>0</v>
      </c>
      <c r="AL1290" s="69">
        <f t="shared" si="539"/>
        <v>0</v>
      </c>
      <c r="AM1290" s="69">
        <f t="shared" si="539"/>
        <v>0</v>
      </c>
      <c r="AN1290" s="69">
        <f t="shared" si="539"/>
        <v>0</v>
      </c>
      <c r="AO1290" s="69">
        <f t="shared" si="539"/>
        <v>0</v>
      </c>
      <c r="AP1290" s="69">
        <f t="shared" si="539"/>
        <v>-1</v>
      </c>
      <c r="AQ1290" s="69">
        <f t="shared" si="539"/>
        <v>0</v>
      </c>
      <c r="AR1290" s="69" t="e">
        <f t="shared" si="539"/>
        <v>#VALUE!</v>
      </c>
      <c r="AS1290" s="69">
        <f t="shared" si="539"/>
        <v>0</v>
      </c>
      <c r="AT1290" s="69"/>
      <c r="AU1290" s="69"/>
      <c r="AV1290" s="69"/>
      <c r="AW1290"/>
      <c r="AX1290"/>
    </row>
    <row r="1291" spans="1:55" s="105" customFormat="1" hidden="1" x14ac:dyDescent="0.3">
      <c r="A1291" s="104"/>
      <c r="E1291" s="109" t="s">
        <v>49</v>
      </c>
      <c r="F1291" s="110">
        <v>17054355</v>
      </c>
      <c r="G1291" s="110">
        <v>17927319</v>
      </c>
      <c r="H1291" s="110">
        <v>19443504</v>
      </c>
      <c r="I1291" s="110">
        <v>741003</v>
      </c>
      <c r="J1291" s="110">
        <v>708974</v>
      </c>
      <c r="K1291" s="110">
        <v>0</v>
      </c>
      <c r="L1291" s="110">
        <v>235700</v>
      </c>
      <c r="M1291" s="110">
        <v>246260</v>
      </c>
      <c r="N1291" s="110">
        <v>257542</v>
      </c>
      <c r="O1291" s="110">
        <v>1746436</v>
      </c>
      <c r="P1291" s="110">
        <v>1697076</v>
      </c>
      <c r="Q1291" s="110">
        <v>1654605</v>
      </c>
      <c r="R1291" s="110">
        <v>120646</v>
      </c>
      <c r="S1291" s="110">
        <v>126051</v>
      </c>
      <c r="T1291" s="110">
        <v>131826</v>
      </c>
      <c r="U1291" s="110">
        <v>3852383</v>
      </c>
      <c r="V1291" s="110">
        <v>3756930</v>
      </c>
      <c r="W1291" s="110">
        <v>3005325</v>
      </c>
      <c r="X1291" s="110">
        <v>4037673</v>
      </c>
      <c r="Y1291" s="110">
        <v>4218561</v>
      </c>
      <c r="Z1291" s="110">
        <v>4411831</v>
      </c>
      <c r="AA1291" s="110">
        <v>1145564</v>
      </c>
      <c r="AB1291" s="110">
        <v>1202173</v>
      </c>
      <c r="AC1291" s="110">
        <v>1303844</v>
      </c>
      <c r="AD1291" s="110">
        <v>1290552</v>
      </c>
      <c r="AE1291" s="110">
        <v>669249</v>
      </c>
      <c r="AF1291" s="110">
        <v>699910</v>
      </c>
      <c r="AG1291" s="110">
        <v>4515194</v>
      </c>
      <c r="AH1291" s="110">
        <v>4717475</v>
      </c>
      <c r="AI1291" s="110">
        <v>4933602</v>
      </c>
      <c r="AJ1291" s="110">
        <v>8705124</v>
      </c>
      <c r="AK1291" s="110">
        <v>9249964</v>
      </c>
      <c r="AL1291" s="110">
        <v>9819273</v>
      </c>
      <c r="AM1291" s="110">
        <v>7473434</v>
      </c>
      <c r="AN1291" s="110">
        <v>8084074</v>
      </c>
      <c r="AO1291" s="110">
        <v>7619281</v>
      </c>
      <c r="AP1291" s="110">
        <v>1</v>
      </c>
      <c r="AQ1291" s="110">
        <v>0</v>
      </c>
      <c r="AR1291" s="110" t="s">
        <v>1102</v>
      </c>
      <c r="AS1291" s="110"/>
      <c r="AT1291" s="110"/>
      <c r="AU1291" s="110"/>
      <c r="AV1291" s="110"/>
      <c r="AW1291" s="104"/>
      <c r="AX1291" s="104"/>
    </row>
    <row r="1292" spans="1:55" x14ac:dyDescent="0.3"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</row>
    <row r="1293" spans="1:55" x14ac:dyDescent="0.3"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</row>
    <row r="1294" spans="1:55" x14ac:dyDescent="0.3">
      <c r="AD1294" s="107"/>
      <c r="AE1294" s="107"/>
      <c r="AF1294" s="107"/>
      <c r="AG1294" s="107"/>
      <c r="AH1294" s="107"/>
      <c r="AI1294" s="107"/>
      <c r="AJ1294" s="107"/>
      <c r="AK1294" s="107"/>
      <c r="AL1294" s="107"/>
      <c r="AM1294" s="107"/>
      <c r="AN1294" s="107"/>
      <c r="AO1294" s="107"/>
    </row>
    <row r="1295" spans="1:55" x14ac:dyDescent="0.3">
      <c r="G1295" s="111"/>
    </row>
    <row r="1296" spans="1:55" x14ac:dyDescent="0.3">
      <c r="AD1296" s="108"/>
      <c r="AE1296" s="108"/>
      <c r="AF1296" s="108"/>
      <c r="AG1296" s="108"/>
      <c r="AH1296" s="108"/>
      <c r="AI1296" s="108"/>
      <c r="AJ1296" s="108"/>
      <c r="AK1296" s="108"/>
      <c r="AL1296" s="108"/>
      <c r="AM1296" s="108"/>
      <c r="AN1296" s="108"/>
      <c r="AO1296" s="108"/>
    </row>
  </sheetData>
  <autoFilter ref="BC8:BC1282" xr:uid="{00000000-0001-0000-0D00-000000000000}">
    <filterColumn colId="0">
      <filters>
        <filter val="1"/>
      </filters>
    </filterColumn>
  </autoFilter>
  <mergeCells count="35">
    <mergeCell ref="L1:R1"/>
    <mergeCell ref="AA1:AO1"/>
    <mergeCell ref="L3:R3"/>
    <mergeCell ref="AA3:AO3"/>
    <mergeCell ref="F5:H5"/>
    <mergeCell ref="I5:K5"/>
    <mergeCell ref="L5:N5"/>
    <mergeCell ref="O5:Q5"/>
    <mergeCell ref="R5:T5"/>
    <mergeCell ref="U5:W5"/>
    <mergeCell ref="X5:Z5"/>
    <mergeCell ref="AA5:AC5"/>
    <mergeCell ref="AD5:AF5"/>
    <mergeCell ref="AG5:AI5"/>
    <mergeCell ref="AJ5:AL5"/>
    <mergeCell ref="AJ6:AL6"/>
    <mergeCell ref="AM6:AO6"/>
    <mergeCell ref="AP6:AR6"/>
    <mergeCell ref="AT6:AV6"/>
    <mergeCell ref="AP5:AR5"/>
    <mergeCell ref="AT5:AV5"/>
    <mergeCell ref="AM5:AO5"/>
    <mergeCell ref="C7:D8"/>
    <mergeCell ref="E7:E8"/>
    <mergeCell ref="C1279:E1279"/>
    <mergeCell ref="AD6:AF6"/>
    <mergeCell ref="AG6:AI6"/>
    <mergeCell ref="F6:H6"/>
    <mergeCell ref="I6:K6"/>
    <mergeCell ref="L6:N6"/>
    <mergeCell ref="O6:Q6"/>
    <mergeCell ref="R6:T6"/>
    <mergeCell ref="U6:W6"/>
    <mergeCell ref="X6:Z6"/>
    <mergeCell ref="AA6:AC6"/>
  </mergeCells>
  <dataValidations count="2">
    <dataValidation type="list" allowBlank="1" showInputMessage="1" showErrorMessage="1" sqref="F5:AR5" xr:uid="{B8A2D210-5D2A-4210-91EB-0B72F7F43F16}">
      <formula1>LGGrants</formula1>
    </dataValidation>
    <dataValidation type="whole" allowBlank="1" showInputMessage="1" showErrorMessage="1" errorTitle="Error" error="Your numbers contain decimals please round of to whole numbers" promptTitle="NB" prompt="Only whole numbers" sqref="AT83:AV94 AT1276:AV1276 AT1044:AV1055 AT1224:AV1235 AT1263:AV1274 AT1237:AV1248 AT1211:AV1222 AT1172:AV1183 AT1140:AV1144 AT1137:AV1137 AT1185:AV1196 AT1250:AV1261 AT1159:AV1170 AT1198:AV1209 AT1135:AV1135 AT1057:AV1068 AT1083:AV1094 AT1122:AV1133 AT1096:AV1107 AT1070:AV1081 AT1005:AV1016 AT999:AV1003 AT996:AV996 AT1018:AV1029 AT994:AV994 AT903:AV914 AT942:AV953 AT981:AV992 AT1109:AV1120 AT955:AV966 AT929:AV940 AT864:AV875 AT858:AV862 AT877:AV888 AT968:AV979 AT1031:AV1042 AT916:AV927 AT890:AV901 AT582:AV593 AT853:AV853 AT775:AV786 AT801:AV812 AT840:AV851 AT814:AV825 AT788:AV799 AT749:AV760 AT717:AV721 AT714:AV714 AT558:AV569 AT712:AV712 AT723:AV734 AT660:AV671 AT855:AV855 AT699:AV710 AT827:AV838 AT673:AV684 AT647:AV658 AT608:AV619 AT576:AV580 AT621:AV632 AT686:AV697 AT595:AV606 AT736:AV747 AT634:AV645 AT762:AV773 AT571:AV571 AT480:AV491 AT506:AV517 AT545:AV556 AT519:AV530 AT493:AV504 AT441:AV452 AT435:AV439 AT432:AV432 AT454:AV465 AT430:AV430 AT352:AV363 AT378:AV389 AT417:AV428 AT532:AV543 AT391:AV402 AT365:AV376 AT313:AV324 AT294:AV298 AT326:AV337 AT404:AV415 AT300:AV311 AT159:AV170 AT339:AV350 AT467:AV478 AT289:AV289 AT211:AV222 AT237:AV248 AT276:AV287 AT250:AV261 AT224:AV235 AT185:AV196 AT153:AV157 AT150:AV150 AT198:AV209 AT148:AV148 AT57:AV68 AT96:AV107 AT291:AV291 AT135:AV146 AT263:AV274 AT109:AV120 AT70:AV81 AT12:AV29 AT1280:AV1280 AT31:AV42 AT122:AV133 AT172:AV183 AT44:AV55 AT1146:AV1157 F1280:AR1280 F198:AR209 F57:AR68 F159:AR170 F18:AR29 F122:AR133 F44:AR55 F12:AR16 F31:AR42 F83:AR94 F109:AR120 F263:AR274 F135:AR146 F291:AR291 F96:AR107 F70:AR81 F148:AR148 F185:AR196 F150:AR150 F153:AR157 F172:AR183 F224:AR235 F250:AR261 F276:AR287 F237:AR248 F211:AR222 F289:AR289 F480:AR491 F339:AR350 F441:AR452 F300:AR311 F404:AR415 F326:AR337 F294:AR298 F313:AR324 F365:AR376 F391:AR402 F545:AR556 F417:AR428 F378:AR389 F352:AR363 F430:AR430 F467:AR478 F432:AR432 F435:AR439 F454:AR465 F506:AR517 F532:AR543 F558:AR569 F519:AR530 F493:AR504 F571:AR571 F762:AR773 F621:AR632 F723:AR734 F582:AR593 F686:AR697 F608:AR619 F576:AR580 F595:AR606 F647:AR658 F673:AR684 F827:AR838 F699:AR710 F855:AR855 F660:AR671 F634:AR645 F712:AR712 F749:AR760 F714:AR714 F717:AR721 F736:AR747 F788:AR799 F814:AR825 F840:AR851 F801:AR812 F775:AR786 F853:AR853 F1044:AR1055 F903:AR914 F1005:AR1016 F864:AR875 F968:AR979 F890:AR901 F858:AR862 F877:AR888 F929:AR940 F955:AR966 F1109:AR1120 F981:AR992 F942:AR953 F916:AR927 F994:AR994 F1031:AR1042 F996:AR996 F999:AR1003 F1018:AR1029 F1070:AR1081 F1096:AR1107 F1122:AR1133 F1083:AR1094 F1057:AR1068 F1135:AR1135 F1185:AR1196 F1146:AR1157 F1250:AR1261 F1172:AR1183 F1137:AR1137 F1140:AR1144 F1159:AR1170 F1211:AR1222 F1237:AR1248 F1263:AR1274 F1224:AR1235 F1198:AR1209 F1276:AR1276" xr:uid="{206BB905-BC27-456B-A822-DB9FDD8D2E5B}">
      <formula1>0</formula1>
      <formula2>3000000</formula2>
    </dataValidation>
  </dataValidations>
  <printOptions horizontalCentered="1"/>
  <pageMargins left="0" right="0" top="0.39370078740157483" bottom="0.39370078740157483" header="0.51181102362204722" footer="0.15748031496062992"/>
  <pageSetup paperSize="9" scale="38" orientation="landscape" r:id="rId1"/>
  <headerFooter alignWithMargins="0"/>
  <rowBreaks count="5" manualBreakCount="5">
    <brk id="149" min="2" max="38" man="1"/>
    <brk id="431" min="2" max="38" man="1"/>
    <brk id="572" min="2" max="38" man="1"/>
    <brk id="854" min="2" max="38" man="1"/>
    <brk id="1136" min="2" max="38" man="1"/>
  </rowBreaks>
  <colBreaks count="1" manualBreakCount="1">
    <brk id="26" max="1281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22280A-2A09-4618-976B-9231D03120B4}">
  <sheetPr codeName="Sheet10">
    <tabColor rgb="FF0000CC"/>
    <pageSetUpPr autoPageBreaks="0"/>
  </sheetPr>
  <dimension ref="B1:AI1279"/>
  <sheetViews>
    <sheetView showGridLines="0" view="pageBreakPreview" zoomScaleNormal="100" zoomScaleSheetLayoutView="100" workbookViewId="0">
      <selection activeCell="P27" sqref="P27"/>
    </sheetView>
  </sheetViews>
  <sheetFormatPr defaultRowHeight="15" customHeight="1" x14ac:dyDescent="0.25"/>
  <cols>
    <col min="1" max="1" width="8.90625" style="80"/>
    <col min="2" max="13" width="10.7265625" style="80" customWidth="1"/>
    <col min="14" max="257" width="8.90625" style="80"/>
    <col min="258" max="269" width="10.81640625" style="80" customWidth="1"/>
    <col min="270" max="513" width="8.90625" style="80"/>
    <col min="514" max="525" width="10.81640625" style="80" customWidth="1"/>
    <col min="526" max="769" width="8.90625" style="80"/>
    <col min="770" max="781" width="10.81640625" style="80" customWidth="1"/>
    <col min="782" max="1025" width="8.90625" style="80"/>
    <col min="1026" max="1037" width="10.81640625" style="80" customWidth="1"/>
    <col min="1038" max="1281" width="8.90625" style="80"/>
    <col min="1282" max="1293" width="10.81640625" style="80" customWidth="1"/>
    <col min="1294" max="1537" width="8.90625" style="80"/>
    <col min="1538" max="1549" width="10.81640625" style="80" customWidth="1"/>
    <col min="1550" max="1793" width="8.90625" style="80"/>
    <col min="1794" max="1805" width="10.81640625" style="80" customWidth="1"/>
    <col min="1806" max="2049" width="8.90625" style="80"/>
    <col min="2050" max="2061" width="10.81640625" style="80" customWidth="1"/>
    <col min="2062" max="2305" width="8.90625" style="80"/>
    <col min="2306" max="2317" width="10.81640625" style="80" customWidth="1"/>
    <col min="2318" max="2561" width="8.90625" style="80"/>
    <col min="2562" max="2573" width="10.81640625" style="80" customWidth="1"/>
    <col min="2574" max="2817" width="8.90625" style="80"/>
    <col min="2818" max="2829" width="10.81640625" style="80" customWidth="1"/>
    <col min="2830" max="3073" width="8.90625" style="80"/>
    <col min="3074" max="3085" width="10.81640625" style="80" customWidth="1"/>
    <col min="3086" max="3329" width="8.90625" style="80"/>
    <col min="3330" max="3341" width="10.81640625" style="80" customWidth="1"/>
    <col min="3342" max="3585" width="8.90625" style="80"/>
    <col min="3586" max="3597" width="10.81640625" style="80" customWidth="1"/>
    <col min="3598" max="3841" width="8.90625" style="80"/>
    <col min="3842" max="3853" width="10.81640625" style="80" customWidth="1"/>
    <col min="3854" max="4097" width="8.90625" style="80"/>
    <col min="4098" max="4109" width="10.81640625" style="80" customWidth="1"/>
    <col min="4110" max="4353" width="8.90625" style="80"/>
    <col min="4354" max="4365" width="10.81640625" style="80" customWidth="1"/>
    <col min="4366" max="4609" width="8.90625" style="80"/>
    <col min="4610" max="4621" width="10.81640625" style="80" customWidth="1"/>
    <col min="4622" max="4865" width="8.90625" style="80"/>
    <col min="4866" max="4877" width="10.81640625" style="80" customWidth="1"/>
    <col min="4878" max="5121" width="8.90625" style="80"/>
    <col min="5122" max="5133" width="10.81640625" style="80" customWidth="1"/>
    <col min="5134" max="5377" width="8.90625" style="80"/>
    <col min="5378" max="5389" width="10.81640625" style="80" customWidth="1"/>
    <col min="5390" max="5633" width="8.90625" style="80"/>
    <col min="5634" max="5645" width="10.81640625" style="80" customWidth="1"/>
    <col min="5646" max="5889" width="8.90625" style="80"/>
    <col min="5890" max="5901" width="10.81640625" style="80" customWidth="1"/>
    <col min="5902" max="6145" width="8.90625" style="80"/>
    <col min="6146" max="6157" width="10.81640625" style="80" customWidth="1"/>
    <col min="6158" max="6401" width="8.90625" style="80"/>
    <col min="6402" max="6413" width="10.81640625" style="80" customWidth="1"/>
    <col min="6414" max="6657" width="8.90625" style="80"/>
    <col min="6658" max="6669" width="10.81640625" style="80" customWidth="1"/>
    <col min="6670" max="6913" width="8.90625" style="80"/>
    <col min="6914" max="6925" width="10.81640625" style="80" customWidth="1"/>
    <col min="6926" max="7169" width="8.90625" style="80"/>
    <col min="7170" max="7181" width="10.81640625" style="80" customWidth="1"/>
    <col min="7182" max="7425" width="8.90625" style="80"/>
    <col min="7426" max="7437" width="10.81640625" style="80" customWidth="1"/>
    <col min="7438" max="7681" width="8.90625" style="80"/>
    <col min="7682" max="7693" width="10.81640625" style="80" customWidth="1"/>
    <col min="7694" max="7937" width="8.90625" style="80"/>
    <col min="7938" max="7949" width="10.81640625" style="80" customWidth="1"/>
    <col min="7950" max="8193" width="8.90625" style="80"/>
    <col min="8194" max="8205" width="10.81640625" style="80" customWidth="1"/>
    <col min="8206" max="8449" width="8.90625" style="80"/>
    <col min="8450" max="8461" width="10.81640625" style="80" customWidth="1"/>
    <col min="8462" max="8705" width="8.90625" style="80"/>
    <col min="8706" max="8717" width="10.81640625" style="80" customWidth="1"/>
    <col min="8718" max="8961" width="8.90625" style="80"/>
    <col min="8962" max="8973" width="10.81640625" style="80" customWidth="1"/>
    <col min="8974" max="9217" width="8.90625" style="80"/>
    <col min="9218" max="9229" width="10.81640625" style="80" customWidth="1"/>
    <col min="9230" max="9473" width="8.90625" style="80"/>
    <col min="9474" max="9485" width="10.81640625" style="80" customWidth="1"/>
    <col min="9486" max="9729" width="8.90625" style="80"/>
    <col min="9730" max="9741" width="10.81640625" style="80" customWidth="1"/>
    <col min="9742" max="9985" width="8.90625" style="80"/>
    <col min="9986" max="9997" width="10.81640625" style="80" customWidth="1"/>
    <col min="9998" max="10241" width="8.90625" style="80"/>
    <col min="10242" max="10253" width="10.81640625" style="80" customWidth="1"/>
    <col min="10254" max="10497" width="8.90625" style="80"/>
    <col min="10498" max="10509" width="10.81640625" style="80" customWidth="1"/>
    <col min="10510" max="10753" width="8.90625" style="80"/>
    <col min="10754" max="10765" width="10.81640625" style="80" customWidth="1"/>
    <col min="10766" max="11009" width="8.90625" style="80"/>
    <col min="11010" max="11021" width="10.81640625" style="80" customWidth="1"/>
    <col min="11022" max="11265" width="8.90625" style="80"/>
    <col min="11266" max="11277" width="10.81640625" style="80" customWidth="1"/>
    <col min="11278" max="11521" width="8.90625" style="80"/>
    <col min="11522" max="11533" width="10.81640625" style="80" customWidth="1"/>
    <col min="11534" max="11777" width="8.90625" style="80"/>
    <col min="11778" max="11789" width="10.81640625" style="80" customWidth="1"/>
    <col min="11790" max="12033" width="8.90625" style="80"/>
    <col min="12034" max="12045" width="10.81640625" style="80" customWidth="1"/>
    <col min="12046" max="12289" width="8.90625" style="80"/>
    <col min="12290" max="12301" width="10.81640625" style="80" customWidth="1"/>
    <col min="12302" max="12545" width="8.90625" style="80"/>
    <col min="12546" max="12557" width="10.81640625" style="80" customWidth="1"/>
    <col min="12558" max="12801" width="8.90625" style="80"/>
    <col min="12802" max="12813" width="10.81640625" style="80" customWidth="1"/>
    <col min="12814" max="13057" width="8.90625" style="80"/>
    <col min="13058" max="13069" width="10.81640625" style="80" customWidth="1"/>
    <col min="13070" max="13313" width="8.90625" style="80"/>
    <col min="13314" max="13325" width="10.81640625" style="80" customWidth="1"/>
    <col min="13326" max="13569" width="8.90625" style="80"/>
    <col min="13570" max="13581" width="10.81640625" style="80" customWidth="1"/>
    <col min="13582" max="13825" width="8.90625" style="80"/>
    <col min="13826" max="13837" width="10.81640625" style="80" customWidth="1"/>
    <col min="13838" max="14081" width="8.90625" style="80"/>
    <col min="14082" max="14093" width="10.81640625" style="80" customWidth="1"/>
    <col min="14094" max="14337" width="8.90625" style="80"/>
    <col min="14338" max="14349" width="10.81640625" style="80" customWidth="1"/>
    <col min="14350" max="14593" width="8.90625" style="80"/>
    <col min="14594" max="14605" width="10.81640625" style="80" customWidth="1"/>
    <col min="14606" max="14849" width="8.90625" style="80"/>
    <col min="14850" max="14861" width="10.81640625" style="80" customWidth="1"/>
    <col min="14862" max="15105" width="8.90625" style="80"/>
    <col min="15106" max="15117" width="10.81640625" style="80" customWidth="1"/>
    <col min="15118" max="15361" width="8.90625" style="80"/>
    <col min="15362" max="15373" width="10.81640625" style="80" customWidth="1"/>
    <col min="15374" max="15617" width="8.90625" style="80"/>
    <col min="15618" max="15629" width="10.81640625" style="80" customWidth="1"/>
    <col min="15630" max="15873" width="8.90625" style="80"/>
    <col min="15874" max="15885" width="10.81640625" style="80" customWidth="1"/>
    <col min="15886" max="16129" width="8.90625" style="80"/>
    <col min="16130" max="16141" width="10.81640625" style="80" customWidth="1"/>
    <col min="16142" max="16384" width="8.90625" style="80"/>
  </cols>
  <sheetData>
    <row r="1" spans="2:13" ht="15" customHeight="1" x14ac:dyDescent="0.3">
      <c r="B1" s="1" t="s">
        <v>68</v>
      </c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2:13" ht="15" customHeight="1" x14ac:dyDescent="0.3">
      <c r="B2" s="4"/>
      <c r="C2" s="2"/>
      <c r="D2" s="2"/>
      <c r="E2" s="2"/>
      <c r="F2" s="2"/>
      <c r="G2" s="2"/>
      <c r="H2" s="2"/>
      <c r="I2" s="2"/>
      <c r="J2" s="2"/>
      <c r="K2" s="2"/>
      <c r="L2" s="2"/>
      <c r="M2" s="3"/>
    </row>
    <row r="3" spans="2:13" ht="30" customHeight="1" x14ac:dyDescent="0.3">
      <c r="B3" s="5" t="s">
        <v>69</v>
      </c>
      <c r="C3" s="2"/>
      <c r="D3" s="2"/>
      <c r="E3" s="2"/>
      <c r="F3" s="2"/>
      <c r="G3" s="2"/>
      <c r="H3" s="2"/>
      <c r="I3" s="2"/>
      <c r="J3" s="2"/>
      <c r="K3" s="2"/>
      <c r="L3" s="2"/>
      <c r="M3" s="3"/>
    </row>
    <row r="4" spans="2:13" ht="15" customHeight="1" x14ac:dyDescent="0.3">
      <c r="B4" s="6"/>
      <c r="C4" s="7"/>
      <c r="D4" s="8"/>
      <c r="E4" s="8"/>
      <c r="F4" s="8"/>
      <c r="G4" s="8"/>
      <c r="H4" s="8"/>
      <c r="I4" s="8"/>
      <c r="J4" s="8"/>
      <c r="K4" s="8"/>
      <c r="L4" s="8"/>
      <c r="M4" s="3"/>
    </row>
    <row r="5" spans="2:13" ht="15" customHeight="1" x14ac:dyDescent="0.25">
      <c r="B5" s="1" t="s">
        <v>3</v>
      </c>
      <c r="C5" s="1"/>
      <c r="D5" s="1"/>
      <c r="E5" s="1"/>
      <c r="F5" s="1"/>
      <c r="G5" s="1"/>
      <c r="H5" s="1"/>
      <c r="I5" s="1"/>
      <c r="J5" s="1"/>
      <c r="K5" s="1"/>
      <c r="L5" s="1"/>
      <c r="M5" s="3"/>
    </row>
    <row r="6" spans="2:13" ht="15" customHeight="1" x14ac:dyDescent="0.25">
      <c r="B6" s="81"/>
      <c r="C6" s="81"/>
      <c r="D6" s="81"/>
      <c r="E6" s="81"/>
      <c r="F6" s="81"/>
      <c r="G6" s="81"/>
      <c r="H6" s="81"/>
      <c r="I6" s="81"/>
      <c r="J6" s="81"/>
      <c r="K6" s="81"/>
      <c r="L6" s="81"/>
      <c r="M6" s="82"/>
    </row>
    <row r="7" spans="2:13" ht="15" customHeight="1" x14ac:dyDescent="0.25">
      <c r="B7" s="80" t="s">
        <v>52</v>
      </c>
    </row>
    <row r="11" spans="2:13" ht="15" customHeight="1" x14ac:dyDescent="0.25">
      <c r="E11" s="83"/>
    </row>
    <row r="24" s="84" customFormat="1" ht="15" customHeight="1" x14ac:dyDescent="0.3"/>
    <row r="34" s="84" customFormat="1" ht="15" customHeight="1" x14ac:dyDescent="0.3"/>
    <row r="45" s="84" customFormat="1" ht="15" customHeight="1" x14ac:dyDescent="0.3"/>
    <row r="52" spans="5:6" s="84" customFormat="1" ht="15" customHeight="1" x14ac:dyDescent="0.3"/>
    <row r="60" spans="5:6" s="84" customFormat="1" ht="15" customHeight="1" x14ac:dyDescent="0.3">
      <c r="E60" s="84">
        <f>SUM(E54:E59)</f>
        <v>0</v>
      </c>
      <c r="F60" s="84">
        <f>SUM(F54:F59)</f>
        <v>0</v>
      </c>
    </row>
    <row r="67" s="84" customFormat="1" ht="15" customHeight="1" x14ac:dyDescent="0.3"/>
    <row r="70" s="84" customFormat="1" ht="15" customHeight="1" x14ac:dyDescent="0.3"/>
    <row r="81" s="84" customFormat="1" ht="15" customHeight="1" x14ac:dyDescent="0.3"/>
    <row r="89" s="84" customFormat="1" ht="15" customHeight="1" x14ac:dyDescent="0.3"/>
    <row r="98" s="84" customFormat="1" ht="15" customHeight="1" x14ac:dyDescent="0.3"/>
    <row r="105" s="84" customFormat="1" ht="15" customHeight="1" x14ac:dyDescent="0.3"/>
    <row r="108" s="84" customFormat="1" ht="15" customHeight="1" x14ac:dyDescent="0.3"/>
    <row r="120" s="84" customFormat="1" ht="15" customHeight="1" x14ac:dyDescent="0.3"/>
    <row r="127" s="84" customFormat="1" ht="15" customHeight="1" x14ac:dyDescent="0.3"/>
    <row r="130" s="84" customFormat="1" ht="15" customHeight="1" x14ac:dyDescent="0.3"/>
    <row r="143" s="84" customFormat="1" ht="15" customHeight="1" x14ac:dyDescent="0.3"/>
    <row r="153" s="84" customFormat="1" ht="15" customHeight="1" x14ac:dyDescent="0.3"/>
    <row r="161" s="84" customFormat="1" ht="15" customHeight="1" x14ac:dyDescent="0.3"/>
    <row r="168" s="84" customFormat="1" ht="15" customHeight="1" x14ac:dyDescent="0.3"/>
    <row r="174" s="84" customFormat="1" ht="15" customHeight="1" x14ac:dyDescent="0.3"/>
    <row r="182" s="84" customFormat="1" ht="15" customHeight="1" x14ac:dyDescent="0.3"/>
    <row r="190" s="84" customFormat="1" ht="15" customHeight="1" x14ac:dyDescent="0.3"/>
    <row r="199" s="84" customFormat="1" ht="15" customHeight="1" x14ac:dyDescent="0.3"/>
    <row r="206" s="84" customFormat="1" ht="15" customHeight="1" x14ac:dyDescent="0.3"/>
    <row r="214" s="84" customFormat="1" ht="15" customHeight="1" x14ac:dyDescent="0.3"/>
    <row r="217" s="84" customFormat="1" ht="15" customHeight="1" x14ac:dyDescent="0.3"/>
    <row r="227" s="84" customFormat="1" ht="15" customHeight="1" x14ac:dyDescent="0.3"/>
    <row r="234" s="84" customFormat="1" ht="15" customHeight="1" x14ac:dyDescent="0.3"/>
    <row r="242" s="84" customFormat="1" ht="15" customHeight="1" x14ac:dyDescent="0.3"/>
    <row r="251" s="84" customFormat="1" ht="15" customHeight="1" x14ac:dyDescent="0.3"/>
    <row r="259" s="84" customFormat="1" ht="15" customHeight="1" x14ac:dyDescent="0.3"/>
    <row r="262" s="84" customFormat="1" ht="15" customHeight="1" x14ac:dyDescent="0.3"/>
    <row r="274" s="84" customFormat="1" ht="15" customHeight="1" x14ac:dyDescent="0.3"/>
    <row r="283" s="84" customFormat="1" ht="15" customHeight="1" x14ac:dyDescent="0.3"/>
    <row r="291" s="84" customFormat="1" ht="15" customHeight="1" x14ac:dyDescent="0.3"/>
    <row r="294" s="84" customFormat="1" ht="15" customHeight="1" x14ac:dyDescent="0.3"/>
    <row r="305" s="84" customFormat="1" ht="15" customHeight="1" x14ac:dyDescent="0.3"/>
    <row r="316" s="84" customFormat="1" ht="15" customHeight="1" x14ac:dyDescent="0.3"/>
    <row r="325" s="84" customFormat="1" ht="15" customHeight="1" x14ac:dyDescent="0.3"/>
    <row r="332" s="84" customFormat="1" ht="15" customHeight="1" x14ac:dyDescent="0.3"/>
    <row r="338" s="84" customFormat="1" ht="15" customHeight="1" x14ac:dyDescent="0.3"/>
    <row r="341" s="84" customFormat="1" ht="15" customHeight="1" x14ac:dyDescent="0.3"/>
    <row r="351" s="84" customFormat="1" ht="15" customHeight="1" x14ac:dyDescent="0.3"/>
    <row r="359" s="84" customFormat="1" ht="15" customHeight="1" x14ac:dyDescent="0.3"/>
    <row r="367" s="84" customFormat="1" ht="15" customHeight="1" x14ac:dyDescent="0.3"/>
    <row r="374" s="84" customFormat="1" ht="15" customHeight="1" x14ac:dyDescent="0.3"/>
    <row r="377" s="84" customFormat="1" ht="15" customHeight="1" x14ac:dyDescent="0.3"/>
    <row r="389" s="84" customFormat="1" ht="15" customHeight="1" x14ac:dyDescent="0.3"/>
    <row r="397" s="84" customFormat="1" ht="15" customHeight="1" x14ac:dyDescent="0.3"/>
    <row r="404" s="84" customFormat="1" ht="15" customHeight="1" x14ac:dyDescent="0.3"/>
    <row r="414" s="84" customFormat="1" ht="15" customHeight="1" x14ac:dyDescent="0.3"/>
    <row r="420" spans="5:5" s="84" customFormat="1" ht="15" customHeight="1" x14ac:dyDescent="0.3"/>
    <row r="423" spans="5:5" s="84" customFormat="1" ht="15" customHeight="1" x14ac:dyDescent="0.3"/>
    <row r="427" spans="5:5" s="84" customFormat="1" ht="15" customHeight="1" x14ac:dyDescent="0.3"/>
    <row r="430" spans="5:5" ht="15" customHeight="1" x14ac:dyDescent="0.25">
      <c r="E430" s="80">
        <f>E427</f>
        <v>0</v>
      </c>
    </row>
    <row r="1279" spans="8:35" ht="15" customHeight="1" x14ac:dyDescent="0.25">
      <c r="H1279" s="80">
        <v>0</v>
      </c>
      <c r="I1279" s="80">
        <v>0</v>
      </c>
      <c r="J1279" s="80">
        <v>0</v>
      </c>
      <c r="K1279" s="80">
        <v>0</v>
      </c>
      <c r="L1279" s="80">
        <v>0</v>
      </c>
      <c r="M1279" s="80">
        <v>0</v>
      </c>
      <c r="N1279" s="80">
        <v>0</v>
      </c>
      <c r="AA1279" s="80">
        <v>0</v>
      </c>
      <c r="AB1279" s="80">
        <v>0</v>
      </c>
      <c r="AC1279" s="80">
        <v>0</v>
      </c>
      <c r="AD1279" s="80">
        <v>0</v>
      </c>
      <c r="AE1279" s="80">
        <v>0</v>
      </c>
      <c r="AF1279" s="80">
        <v>0</v>
      </c>
      <c r="AG1279" s="80">
        <v>0</v>
      </c>
      <c r="AH1279" s="80">
        <v>0</v>
      </c>
      <c r="AI1279" s="80">
        <v>0</v>
      </c>
    </row>
  </sheetData>
  <printOptions horizontalCentered="1" verticalCentered="1"/>
  <pageMargins left="0.39370078740157483" right="0.39370078740157483" top="0" bottom="0.39370078740157483" header="0.51181102362204722" footer="0.51181102362204722"/>
  <pageSetup paperSize="9" scale="80" orientation="landscape" r:id="rId1"/>
  <headerFooter alignWithMargins="0"/>
  <rowBreaks count="8" manualBreakCount="8">
    <brk id="108" max="16383" man="1"/>
    <brk id="130" max="16383" man="1"/>
    <brk id="174" max="16383" man="1"/>
    <brk id="217" max="16383" man="1"/>
    <brk id="262" max="16383" man="1"/>
    <brk id="294" max="16383" man="1"/>
    <brk id="341" max="16383" man="1"/>
    <brk id="377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01C0C5-FF73-4FC0-A3F6-7962A120ADD7}">
  <sheetPr codeName="Sheet15" filterMode="1">
    <tabColor rgb="FFFFC000"/>
  </sheetPr>
  <dimension ref="A1:AX1305"/>
  <sheetViews>
    <sheetView showGridLines="0" view="pageBreakPreview" topLeftCell="C1" zoomScale="70" zoomScaleNormal="80" zoomScaleSheetLayoutView="70" workbookViewId="0">
      <pane xSplit="3" ySplit="8" topLeftCell="F9" activePane="bottomRight" state="frozen"/>
      <selection activeCell="P27" sqref="P27"/>
      <selection pane="topRight" activeCell="P27" sqref="P27"/>
      <selection pane="bottomLeft" activeCell="P27" sqref="P27"/>
      <selection pane="bottomRight" activeCell="BA21" sqref="BA21"/>
    </sheetView>
  </sheetViews>
  <sheetFormatPr defaultColWidth="9.1796875" defaultRowHeight="13" x14ac:dyDescent="0.3"/>
  <cols>
    <col min="2" max="2" width="1.7265625" style="23" customWidth="1"/>
    <col min="3" max="3" width="4.7265625" style="23" customWidth="1"/>
    <col min="4" max="4" width="8.7265625" style="23" customWidth="1"/>
    <col min="5" max="5" width="45.7265625" style="23" customWidth="1"/>
    <col min="6" max="23" width="12.7265625" style="67" customWidth="1"/>
    <col min="24" max="35" width="12.7265625" style="67" hidden="1" customWidth="1"/>
    <col min="36" max="36" width="1.7265625" style="23" customWidth="1"/>
    <col min="37" max="39" width="12.7265625" style="67" customWidth="1"/>
    <col min="40" max="44" width="9.1796875" style="23"/>
    <col min="45" max="45" width="0" style="23" hidden="1" customWidth="1"/>
    <col min="46" max="50" width="9.1796875" style="23" hidden="1" customWidth="1"/>
    <col min="51" max="51" width="0" style="23" hidden="1" customWidth="1"/>
    <col min="52" max="16384" width="9.1796875" style="23"/>
  </cols>
  <sheetData>
    <row r="1" spans="2:50" s="10" customFormat="1" ht="15" customHeight="1" x14ac:dyDescent="0.3">
      <c r="B1" s="9"/>
      <c r="C1" s="623" t="str">
        <f>'AN-W6 Cover Page'!$B$1</f>
        <v>ANNEXURE W6</v>
      </c>
      <c r="D1" s="623"/>
      <c r="E1" s="623"/>
      <c r="F1" s="623"/>
      <c r="G1" s="623"/>
      <c r="H1" s="623"/>
      <c r="I1" s="623"/>
      <c r="J1" s="623"/>
      <c r="K1" s="623"/>
      <c r="L1" s="623"/>
      <c r="M1" s="623"/>
      <c r="N1" s="623"/>
      <c r="O1" s="623"/>
      <c r="P1" s="623"/>
      <c r="Q1" s="623"/>
      <c r="R1" s="623"/>
      <c r="S1" s="623"/>
      <c r="T1" s="623"/>
      <c r="U1" s="623"/>
      <c r="V1" s="623"/>
      <c r="W1" s="623"/>
      <c r="X1" s="623"/>
      <c r="Y1" s="623"/>
      <c r="Z1" s="623"/>
      <c r="AA1" s="623"/>
      <c r="AB1" s="623"/>
      <c r="AC1" s="623"/>
      <c r="AD1" s="623"/>
      <c r="AE1" s="623"/>
      <c r="AF1" s="623"/>
      <c r="AG1" s="623"/>
      <c r="AH1" s="623"/>
      <c r="AI1" s="623"/>
      <c r="AJ1" s="623"/>
      <c r="AK1" s="623"/>
      <c r="AL1" s="623"/>
      <c r="AM1" s="623"/>
    </row>
    <row r="2" spans="2:50" s="10" customFormat="1" ht="15" customHeight="1" x14ac:dyDescent="0.3">
      <c r="B2" s="11"/>
      <c r="C2" s="11"/>
      <c r="D2" s="11"/>
      <c r="E2" s="11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K2" s="12"/>
      <c r="AL2" s="12"/>
      <c r="AM2" s="12"/>
    </row>
    <row r="3" spans="2:50" s="10" customFormat="1" ht="30" customHeight="1" x14ac:dyDescent="0.3">
      <c r="B3" s="13"/>
      <c r="C3" s="624" t="str">
        <f>'AN-W6 Cover Page'!B3</f>
        <v>ALLOCATIONS-IN-KIND TO MUNICIPALITIES
(SCHEDULE 6, PART B)</v>
      </c>
      <c r="D3" s="624"/>
      <c r="E3" s="624"/>
      <c r="F3" s="624"/>
      <c r="G3" s="624"/>
      <c r="H3" s="624"/>
      <c r="I3" s="624"/>
      <c r="J3" s="624"/>
      <c r="K3" s="624"/>
      <c r="L3" s="624"/>
      <c r="M3" s="624"/>
      <c r="N3" s="624"/>
      <c r="O3" s="624"/>
      <c r="P3" s="624"/>
      <c r="Q3" s="624"/>
      <c r="R3" s="624"/>
      <c r="S3" s="624"/>
      <c r="T3" s="624"/>
      <c r="U3" s="624"/>
      <c r="V3" s="624"/>
      <c r="W3" s="624"/>
      <c r="X3" s="624"/>
      <c r="Y3" s="624"/>
      <c r="Z3" s="624"/>
      <c r="AA3" s="624"/>
      <c r="AB3" s="624"/>
      <c r="AC3" s="624"/>
      <c r="AD3" s="624"/>
      <c r="AE3" s="624"/>
      <c r="AF3" s="624"/>
      <c r="AG3" s="624"/>
      <c r="AH3" s="624"/>
      <c r="AI3" s="624"/>
      <c r="AJ3" s="624"/>
      <c r="AK3" s="624"/>
      <c r="AL3" s="624"/>
      <c r="AM3" s="624"/>
    </row>
    <row r="4" spans="2:50" s="14" customFormat="1" ht="15" customHeight="1" x14ac:dyDescent="0.3">
      <c r="B4" s="11"/>
      <c r="C4" s="11"/>
      <c r="D4" s="11"/>
      <c r="E4" s="11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K4" s="12"/>
      <c r="AL4" s="12"/>
      <c r="AM4" s="12"/>
    </row>
    <row r="5" spans="2:50" s="14" customFormat="1" ht="43.5" customHeight="1" x14ac:dyDescent="0.3">
      <c r="B5" s="15"/>
      <c r="C5" s="16"/>
      <c r="D5" s="16"/>
      <c r="E5" s="16"/>
      <c r="F5" s="617" t="s">
        <v>70</v>
      </c>
      <c r="G5" s="618"/>
      <c r="H5" s="619"/>
      <c r="I5" s="617" t="s">
        <v>71</v>
      </c>
      <c r="J5" s="618"/>
      <c r="K5" s="619"/>
      <c r="L5" s="617" t="s">
        <v>72</v>
      </c>
      <c r="M5" s="618"/>
      <c r="N5" s="619"/>
      <c r="O5" s="617" t="s">
        <v>73</v>
      </c>
      <c r="P5" s="618"/>
      <c r="Q5" s="619"/>
      <c r="R5" s="617" t="s">
        <v>74</v>
      </c>
      <c r="S5" s="618"/>
      <c r="T5" s="619"/>
      <c r="U5" s="617" t="s">
        <v>75</v>
      </c>
      <c r="V5" s="618"/>
      <c r="W5" s="619"/>
      <c r="X5" s="617" t="s">
        <v>76</v>
      </c>
      <c r="Y5" s="618"/>
      <c r="Z5" s="619"/>
      <c r="AA5" s="617" t="s">
        <v>54</v>
      </c>
      <c r="AB5" s="618"/>
      <c r="AC5" s="619"/>
      <c r="AD5" s="617"/>
      <c r="AE5" s="618"/>
      <c r="AF5" s="619"/>
      <c r="AG5" s="617"/>
      <c r="AH5" s="618"/>
      <c r="AI5" s="619"/>
      <c r="AK5" s="620" t="str">
        <f>"SUB-TOTAL: INDIRECT"&amp;CHAR(185)</f>
        <v>SUB-TOTAL: INDIRECT¹</v>
      </c>
      <c r="AL5" s="621"/>
      <c r="AM5" s="622"/>
    </row>
    <row r="6" spans="2:50" s="14" customFormat="1" ht="18" customHeight="1" x14ac:dyDescent="0.3">
      <c r="B6" s="16"/>
      <c r="C6" s="17"/>
      <c r="D6" s="18"/>
      <c r="E6" s="19"/>
      <c r="F6" s="608" t="s">
        <v>12</v>
      </c>
      <c r="G6" s="609"/>
      <c r="H6" s="610"/>
      <c r="I6" s="608" t="s">
        <v>12</v>
      </c>
      <c r="J6" s="609"/>
      <c r="K6" s="610"/>
      <c r="L6" s="608" t="s">
        <v>12</v>
      </c>
      <c r="M6" s="609"/>
      <c r="N6" s="610"/>
      <c r="O6" s="608" t="s">
        <v>12</v>
      </c>
      <c r="P6" s="609"/>
      <c r="Q6" s="610"/>
      <c r="R6" s="608" t="s">
        <v>12</v>
      </c>
      <c r="S6" s="609"/>
      <c r="T6" s="610"/>
      <c r="U6" s="608" t="s">
        <v>12</v>
      </c>
      <c r="V6" s="609"/>
      <c r="W6" s="610"/>
      <c r="X6" s="608" t="s">
        <v>12</v>
      </c>
      <c r="Y6" s="609"/>
      <c r="Z6" s="610"/>
      <c r="AA6" s="608" t="s">
        <v>12</v>
      </c>
      <c r="AB6" s="609"/>
      <c r="AC6" s="610"/>
      <c r="AD6" s="608" t="s">
        <v>12</v>
      </c>
      <c r="AE6" s="609"/>
      <c r="AF6" s="610"/>
      <c r="AG6" s="608" t="s">
        <v>12</v>
      </c>
      <c r="AH6" s="609"/>
      <c r="AI6" s="610"/>
      <c r="AK6" s="608" t="s">
        <v>12</v>
      </c>
      <c r="AL6" s="609"/>
      <c r="AM6" s="610"/>
    </row>
    <row r="7" spans="2:50" ht="18" customHeight="1" x14ac:dyDescent="0.3">
      <c r="B7" s="16"/>
      <c r="C7" s="611" t="s">
        <v>13</v>
      </c>
      <c r="D7" s="612"/>
      <c r="E7" s="615" t="s">
        <v>14</v>
      </c>
      <c r="F7" s="20" t="s">
        <v>659</v>
      </c>
      <c r="G7" s="21" t="s">
        <v>660</v>
      </c>
      <c r="H7" s="22" t="s">
        <v>661</v>
      </c>
      <c r="I7" s="20" t="s">
        <v>659</v>
      </c>
      <c r="J7" s="21" t="s">
        <v>660</v>
      </c>
      <c r="K7" s="22" t="s">
        <v>661</v>
      </c>
      <c r="L7" s="20" t="s">
        <v>659</v>
      </c>
      <c r="M7" s="21" t="s">
        <v>660</v>
      </c>
      <c r="N7" s="22" t="s">
        <v>661</v>
      </c>
      <c r="O7" s="20" t="s">
        <v>659</v>
      </c>
      <c r="P7" s="21" t="s">
        <v>660</v>
      </c>
      <c r="Q7" s="22" t="s">
        <v>661</v>
      </c>
      <c r="R7" s="20" t="s">
        <v>659</v>
      </c>
      <c r="S7" s="21" t="s">
        <v>660</v>
      </c>
      <c r="T7" s="22" t="s">
        <v>661</v>
      </c>
      <c r="U7" s="20" t="s">
        <v>659</v>
      </c>
      <c r="V7" s="21" t="s">
        <v>660</v>
      </c>
      <c r="W7" s="22" t="s">
        <v>661</v>
      </c>
      <c r="X7" s="20" t="s">
        <v>659</v>
      </c>
      <c r="Y7" s="21" t="s">
        <v>660</v>
      </c>
      <c r="Z7" s="22" t="s">
        <v>661</v>
      </c>
      <c r="AA7" s="20" t="s">
        <v>658</v>
      </c>
      <c r="AB7" s="21" t="s">
        <v>659</v>
      </c>
      <c r="AC7" s="22" t="s">
        <v>660</v>
      </c>
      <c r="AD7" s="20" t="s">
        <v>658</v>
      </c>
      <c r="AE7" s="21" t="s">
        <v>659</v>
      </c>
      <c r="AF7" s="22" t="s">
        <v>660</v>
      </c>
      <c r="AG7" s="20" t="s">
        <v>658</v>
      </c>
      <c r="AH7" s="21" t="s">
        <v>659</v>
      </c>
      <c r="AI7" s="22" t="s">
        <v>660</v>
      </c>
      <c r="AK7" s="20" t="s">
        <v>659</v>
      </c>
      <c r="AL7" s="21" t="s">
        <v>660</v>
      </c>
      <c r="AM7" s="22" t="s">
        <v>661</v>
      </c>
    </row>
    <row r="8" spans="2:50" ht="18" customHeight="1" x14ac:dyDescent="0.3">
      <c r="B8" s="16"/>
      <c r="C8" s="613"/>
      <c r="D8" s="614"/>
      <c r="E8" s="616"/>
      <c r="F8" s="24" t="s">
        <v>15</v>
      </c>
      <c r="G8" s="25" t="s">
        <v>15</v>
      </c>
      <c r="H8" s="26" t="s">
        <v>15</v>
      </c>
      <c r="I8" s="24" t="s">
        <v>15</v>
      </c>
      <c r="J8" s="25" t="s">
        <v>15</v>
      </c>
      <c r="K8" s="26" t="s">
        <v>15</v>
      </c>
      <c r="L8" s="24" t="s">
        <v>15</v>
      </c>
      <c r="M8" s="25" t="s">
        <v>15</v>
      </c>
      <c r="N8" s="26" t="s">
        <v>15</v>
      </c>
      <c r="O8" s="24" t="s">
        <v>15</v>
      </c>
      <c r="P8" s="25" t="s">
        <v>15</v>
      </c>
      <c r="Q8" s="26" t="s">
        <v>15</v>
      </c>
      <c r="R8" s="24" t="s">
        <v>15</v>
      </c>
      <c r="S8" s="25" t="s">
        <v>15</v>
      </c>
      <c r="T8" s="26" t="s">
        <v>15</v>
      </c>
      <c r="U8" s="24" t="s">
        <v>15</v>
      </c>
      <c r="V8" s="25" t="s">
        <v>15</v>
      </c>
      <c r="W8" s="26" t="s">
        <v>15</v>
      </c>
      <c r="X8" s="24" t="s">
        <v>15</v>
      </c>
      <c r="Y8" s="25" t="s">
        <v>15</v>
      </c>
      <c r="Z8" s="26" t="s">
        <v>15</v>
      </c>
      <c r="AA8" s="24" t="s">
        <v>15</v>
      </c>
      <c r="AB8" s="25" t="s">
        <v>15</v>
      </c>
      <c r="AC8" s="26" t="s">
        <v>15</v>
      </c>
      <c r="AD8" s="24" t="s">
        <v>15</v>
      </c>
      <c r="AE8" s="25" t="s">
        <v>15</v>
      </c>
      <c r="AF8" s="26" t="s">
        <v>15</v>
      </c>
      <c r="AG8" s="24" t="s">
        <v>15</v>
      </c>
      <c r="AH8" s="25" t="s">
        <v>15</v>
      </c>
      <c r="AI8" s="26" t="s">
        <v>15</v>
      </c>
      <c r="AK8" s="24" t="s">
        <v>15</v>
      </c>
      <c r="AL8" s="25" t="s">
        <v>15</v>
      </c>
      <c r="AM8" s="26" t="s">
        <v>15</v>
      </c>
      <c r="AT8" s="15" t="s">
        <v>16</v>
      </c>
      <c r="AV8" s="23" t="s">
        <v>17</v>
      </c>
      <c r="AW8" s="23" t="s">
        <v>18</v>
      </c>
      <c r="AX8" s="23" t="s">
        <v>19</v>
      </c>
    </row>
    <row r="9" spans="2:50" ht="15" customHeight="1" x14ac:dyDescent="0.3">
      <c r="B9" s="15"/>
      <c r="C9" s="27"/>
      <c r="D9" s="15"/>
      <c r="E9" s="28"/>
      <c r="F9" s="29"/>
      <c r="G9" s="30"/>
      <c r="H9" s="31"/>
      <c r="I9" s="29"/>
      <c r="J9" s="30"/>
      <c r="K9" s="31"/>
      <c r="L9" s="29"/>
      <c r="M9" s="30"/>
      <c r="N9" s="31"/>
      <c r="O9" s="29"/>
      <c r="P9" s="30"/>
      <c r="Q9" s="31"/>
      <c r="R9" s="29"/>
      <c r="S9" s="30"/>
      <c r="T9" s="31"/>
      <c r="U9" s="29"/>
      <c r="V9" s="30"/>
      <c r="W9" s="31"/>
      <c r="X9" s="29"/>
      <c r="Y9" s="30"/>
      <c r="Z9" s="31"/>
      <c r="AA9" s="29"/>
      <c r="AB9" s="30"/>
      <c r="AC9" s="31"/>
      <c r="AD9" s="29"/>
      <c r="AE9" s="30"/>
      <c r="AF9" s="31"/>
      <c r="AG9" s="29"/>
      <c r="AH9" s="30"/>
      <c r="AI9" s="31"/>
      <c r="AK9" s="29"/>
      <c r="AL9" s="30"/>
      <c r="AM9" s="31"/>
      <c r="AT9" s="32">
        <v>1</v>
      </c>
    </row>
    <row r="10" spans="2:50" ht="15" customHeight="1" x14ac:dyDescent="0.3">
      <c r="B10" s="15"/>
      <c r="C10" s="33" t="s">
        <v>20</v>
      </c>
      <c r="D10" s="34"/>
      <c r="E10" s="35"/>
      <c r="F10" s="36"/>
      <c r="G10" s="37"/>
      <c r="H10" s="38"/>
      <c r="I10" s="36"/>
      <c r="J10" s="37"/>
      <c r="K10" s="38"/>
      <c r="L10" s="36"/>
      <c r="M10" s="37"/>
      <c r="N10" s="38"/>
      <c r="O10" s="36"/>
      <c r="P10" s="37"/>
      <c r="Q10" s="38"/>
      <c r="R10" s="36"/>
      <c r="S10" s="37"/>
      <c r="T10" s="38"/>
      <c r="U10" s="36"/>
      <c r="V10" s="37"/>
      <c r="W10" s="38"/>
      <c r="X10" s="36"/>
      <c r="Y10" s="37"/>
      <c r="Z10" s="38"/>
      <c r="AA10" s="36"/>
      <c r="AB10" s="37"/>
      <c r="AC10" s="38"/>
      <c r="AD10" s="36"/>
      <c r="AE10" s="37"/>
      <c r="AF10" s="38"/>
      <c r="AG10" s="36"/>
      <c r="AH10" s="37"/>
      <c r="AI10" s="38"/>
      <c r="AK10" s="36"/>
      <c r="AL10" s="37"/>
      <c r="AM10" s="38"/>
      <c r="AT10" s="32">
        <v>1</v>
      </c>
    </row>
    <row r="11" spans="2:50" ht="15" customHeight="1" x14ac:dyDescent="0.3">
      <c r="B11" s="15"/>
      <c r="C11" s="39">
        <v>0</v>
      </c>
      <c r="D11" s="34"/>
      <c r="E11" s="35"/>
      <c r="F11" s="36"/>
      <c r="G11" s="37"/>
      <c r="H11" s="38"/>
      <c r="I11" s="36"/>
      <c r="J11" s="37"/>
      <c r="K11" s="38"/>
      <c r="L11" s="36"/>
      <c r="M11" s="37"/>
      <c r="N11" s="38"/>
      <c r="O11" s="36"/>
      <c r="P11" s="37"/>
      <c r="Q11" s="38"/>
      <c r="R11" s="36"/>
      <c r="S11" s="37"/>
      <c r="T11" s="38"/>
      <c r="U11" s="36"/>
      <c r="V11" s="37"/>
      <c r="W11" s="38"/>
      <c r="X11" s="36"/>
      <c r="Y11" s="37"/>
      <c r="Z11" s="38"/>
      <c r="AA11" s="36"/>
      <c r="AB11" s="37"/>
      <c r="AC11" s="38"/>
      <c r="AD11" s="36"/>
      <c r="AE11" s="37"/>
      <c r="AF11" s="38"/>
      <c r="AG11" s="36"/>
      <c r="AH11" s="37"/>
      <c r="AI11" s="38"/>
      <c r="AK11" s="36"/>
      <c r="AL11" s="37"/>
      <c r="AM11" s="38"/>
      <c r="AT11" s="32">
        <v>1</v>
      </c>
    </row>
    <row r="12" spans="2:50" s="23" customFormat="1" ht="15" customHeight="1" x14ac:dyDescent="0.3">
      <c r="B12" s="15"/>
      <c r="C12" s="40" t="s">
        <v>21</v>
      </c>
      <c r="D12" s="34" t="s">
        <v>662</v>
      </c>
      <c r="E12" s="35" t="s">
        <v>856</v>
      </c>
      <c r="F12" s="41">
        <v>0</v>
      </c>
      <c r="G12" s="42">
        <v>0</v>
      </c>
      <c r="H12" s="43">
        <v>0</v>
      </c>
      <c r="I12" s="41">
        <v>1106</v>
      </c>
      <c r="J12" s="42">
        <v>1457</v>
      </c>
      <c r="K12" s="43">
        <v>2406</v>
      </c>
      <c r="L12" s="41">
        <v>74550</v>
      </c>
      <c r="M12" s="42">
        <v>52568</v>
      </c>
      <c r="N12" s="43">
        <v>76702</v>
      </c>
      <c r="O12" s="41">
        <v>1000</v>
      </c>
      <c r="P12" s="42">
        <v>1000</v>
      </c>
      <c r="Q12" s="43">
        <v>1000</v>
      </c>
      <c r="R12" s="41">
        <v>0</v>
      </c>
      <c r="S12" s="42">
        <v>0</v>
      </c>
      <c r="T12" s="43">
        <v>0</v>
      </c>
      <c r="U12" s="41">
        <v>0</v>
      </c>
      <c r="V12" s="42">
        <v>0</v>
      </c>
      <c r="W12" s="43">
        <v>0</v>
      </c>
      <c r="X12" s="41">
        <v>0</v>
      </c>
      <c r="Y12" s="42">
        <v>0</v>
      </c>
      <c r="Z12" s="43">
        <v>0</v>
      </c>
      <c r="AA12" s="41"/>
      <c r="AB12" s="42"/>
      <c r="AC12" s="43"/>
      <c r="AD12" s="41"/>
      <c r="AE12" s="42"/>
      <c r="AF12" s="43"/>
      <c r="AG12" s="41"/>
      <c r="AH12" s="42"/>
      <c r="AI12" s="43"/>
      <c r="AK12" s="41">
        <f t="shared" ref="AK12:AM16" si="0">F12+I12+L12+O12+R12+U12+X12+AA12+AD12+AG12</f>
        <v>76656</v>
      </c>
      <c r="AL12" s="42">
        <f t="shared" si="0"/>
        <v>55025</v>
      </c>
      <c r="AM12" s="43">
        <f t="shared" si="0"/>
        <v>80108</v>
      </c>
      <c r="AT12" s="32">
        <f>IF(LEN(E12)&lt;2,0,1)</f>
        <v>1</v>
      </c>
      <c r="AV12" s="23">
        <v>1</v>
      </c>
      <c r="AW12" s="23">
        <v>1</v>
      </c>
      <c r="AX12" s="23">
        <v>1</v>
      </c>
    </row>
    <row r="13" spans="2:50" ht="15" customHeight="1" x14ac:dyDescent="0.3">
      <c r="B13" s="15"/>
      <c r="C13" s="40" t="s">
        <v>21</v>
      </c>
      <c r="D13" s="34" t="s">
        <v>179</v>
      </c>
      <c r="E13" s="35" t="s">
        <v>857</v>
      </c>
      <c r="F13" s="41">
        <v>0</v>
      </c>
      <c r="G13" s="42">
        <v>0</v>
      </c>
      <c r="H13" s="43">
        <v>0</v>
      </c>
      <c r="I13" s="41">
        <v>2215</v>
      </c>
      <c r="J13" s="42">
        <v>1457</v>
      </c>
      <c r="K13" s="43">
        <v>2406</v>
      </c>
      <c r="L13" s="41">
        <v>0</v>
      </c>
      <c r="M13" s="42">
        <v>0</v>
      </c>
      <c r="N13" s="43">
        <v>0</v>
      </c>
      <c r="O13" s="41">
        <v>2000</v>
      </c>
      <c r="P13" s="42">
        <v>2000</v>
      </c>
      <c r="Q13" s="43">
        <v>2000</v>
      </c>
      <c r="R13" s="41">
        <v>0</v>
      </c>
      <c r="S13" s="42">
        <v>0</v>
      </c>
      <c r="T13" s="43">
        <v>0</v>
      </c>
      <c r="U13" s="41">
        <v>0</v>
      </c>
      <c r="V13" s="42">
        <v>0</v>
      </c>
      <c r="W13" s="43">
        <v>0</v>
      </c>
      <c r="X13" s="41">
        <v>0</v>
      </c>
      <c r="Y13" s="42">
        <v>0</v>
      </c>
      <c r="Z13" s="43">
        <v>0</v>
      </c>
      <c r="AA13" s="41"/>
      <c r="AB13" s="42"/>
      <c r="AC13" s="43"/>
      <c r="AD13" s="41"/>
      <c r="AE13" s="42"/>
      <c r="AF13" s="43"/>
      <c r="AG13" s="41"/>
      <c r="AH13" s="42"/>
      <c r="AI13" s="43"/>
      <c r="AK13" s="41">
        <f t="shared" si="0"/>
        <v>4215</v>
      </c>
      <c r="AL13" s="42">
        <f t="shared" si="0"/>
        <v>3457</v>
      </c>
      <c r="AM13" s="43">
        <f t="shared" si="0"/>
        <v>4406</v>
      </c>
      <c r="AT13" s="32">
        <f>IF(LEN(E13)&lt;2,0,1)</f>
        <v>1</v>
      </c>
      <c r="AV13" s="23">
        <v>1</v>
      </c>
      <c r="AW13" s="23">
        <v>1</v>
      </c>
      <c r="AX13" s="23">
        <f>IF(AW13=AW12,AX12+1,1)</f>
        <v>2</v>
      </c>
    </row>
    <row r="14" spans="2:50" ht="15" hidden="1" customHeight="1" x14ac:dyDescent="0.3">
      <c r="B14" s="15"/>
      <c r="C14" s="40" t="s">
        <v>21</v>
      </c>
      <c r="D14" s="34" t="s">
        <v>2</v>
      </c>
      <c r="E14" s="35" t="s">
        <v>2</v>
      </c>
      <c r="F14" s="41">
        <v>0</v>
      </c>
      <c r="G14" s="42">
        <v>0</v>
      </c>
      <c r="H14" s="43">
        <v>0</v>
      </c>
      <c r="I14" s="41">
        <v>0</v>
      </c>
      <c r="J14" s="42">
        <v>0</v>
      </c>
      <c r="K14" s="43">
        <v>0</v>
      </c>
      <c r="L14" s="41">
        <v>0</v>
      </c>
      <c r="M14" s="42">
        <v>0</v>
      </c>
      <c r="N14" s="43">
        <v>0</v>
      </c>
      <c r="O14" s="41">
        <v>0</v>
      </c>
      <c r="P14" s="42">
        <v>0</v>
      </c>
      <c r="Q14" s="43">
        <v>0</v>
      </c>
      <c r="R14" s="41">
        <v>0</v>
      </c>
      <c r="S14" s="42">
        <v>0</v>
      </c>
      <c r="T14" s="43">
        <v>0</v>
      </c>
      <c r="U14" s="41">
        <v>0</v>
      </c>
      <c r="V14" s="42">
        <v>0</v>
      </c>
      <c r="W14" s="43">
        <v>0</v>
      </c>
      <c r="X14" s="41">
        <v>0</v>
      </c>
      <c r="Y14" s="42">
        <v>0</v>
      </c>
      <c r="Z14" s="43">
        <v>0</v>
      </c>
      <c r="AA14" s="41"/>
      <c r="AB14" s="42"/>
      <c r="AC14" s="43"/>
      <c r="AD14" s="41"/>
      <c r="AE14" s="42"/>
      <c r="AF14" s="43"/>
      <c r="AG14" s="41"/>
      <c r="AH14" s="42"/>
      <c r="AI14" s="43"/>
      <c r="AK14" s="41">
        <f t="shared" si="0"/>
        <v>0</v>
      </c>
      <c r="AL14" s="42">
        <f t="shared" si="0"/>
        <v>0</v>
      </c>
      <c r="AM14" s="43">
        <f t="shared" si="0"/>
        <v>0</v>
      </c>
      <c r="AT14" s="32">
        <f>IF(LEN(E14)&lt;2,0,1)</f>
        <v>0</v>
      </c>
      <c r="AV14" s="23">
        <v>1</v>
      </c>
      <c r="AW14" s="23">
        <v>1</v>
      </c>
      <c r="AX14" s="23">
        <f>IF(AW14=AW13,AX13+1,1)</f>
        <v>3</v>
      </c>
    </row>
    <row r="15" spans="2:50" ht="15" hidden="1" customHeight="1" x14ac:dyDescent="0.3">
      <c r="B15" s="15"/>
      <c r="C15" s="40" t="s">
        <v>21</v>
      </c>
      <c r="D15" s="34" t="s">
        <v>2</v>
      </c>
      <c r="E15" s="35" t="s">
        <v>2</v>
      </c>
      <c r="F15" s="41">
        <v>0</v>
      </c>
      <c r="G15" s="42">
        <v>0</v>
      </c>
      <c r="H15" s="43">
        <v>0</v>
      </c>
      <c r="I15" s="41">
        <v>0</v>
      </c>
      <c r="J15" s="42">
        <v>0</v>
      </c>
      <c r="K15" s="43">
        <v>0</v>
      </c>
      <c r="L15" s="41">
        <v>0</v>
      </c>
      <c r="M15" s="42">
        <v>0</v>
      </c>
      <c r="N15" s="43">
        <v>0</v>
      </c>
      <c r="O15" s="41">
        <v>0</v>
      </c>
      <c r="P15" s="42">
        <v>0</v>
      </c>
      <c r="Q15" s="43">
        <v>0</v>
      </c>
      <c r="R15" s="41">
        <v>0</v>
      </c>
      <c r="S15" s="42">
        <v>0</v>
      </c>
      <c r="T15" s="43">
        <v>0</v>
      </c>
      <c r="U15" s="41">
        <v>0</v>
      </c>
      <c r="V15" s="42">
        <v>0</v>
      </c>
      <c r="W15" s="43">
        <v>0</v>
      </c>
      <c r="X15" s="41">
        <v>0</v>
      </c>
      <c r="Y15" s="42">
        <v>0</v>
      </c>
      <c r="Z15" s="43">
        <v>0</v>
      </c>
      <c r="AA15" s="41"/>
      <c r="AB15" s="42"/>
      <c r="AC15" s="43"/>
      <c r="AD15" s="41"/>
      <c r="AE15" s="42"/>
      <c r="AF15" s="43"/>
      <c r="AG15" s="41"/>
      <c r="AH15" s="42"/>
      <c r="AI15" s="43"/>
      <c r="AK15" s="41">
        <f t="shared" si="0"/>
        <v>0</v>
      </c>
      <c r="AL15" s="42">
        <f t="shared" si="0"/>
        <v>0</v>
      </c>
      <c r="AM15" s="43">
        <f t="shared" si="0"/>
        <v>0</v>
      </c>
      <c r="AT15" s="32">
        <f>IF(LEN(E15)&lt;2,0,1)</f>
        <v>0</v>
      </c>
      <c r="AV15" s="23">
        <v>1</v>
      </c>
      <c r="AW15" s="23">
        <v>1</v>
      </c>
      <c r="AX15" s="23">
        <f>IF(AW15=AW14,AX14+1,1)</f>
        <v>4</v>
      </c>
    </row>
    <row r="16" spans="2:50" ht="15" hidden="1" customHeight="1" x14ac:dyDescent="0.3">
      <c r="B16" s="15"/>
      <c r="C16" s="40" t="s">
        <v>21</v>
      </c>
      <c r="D16" s="34" t="s">
        <v>2</v>
      </c>
      <c r="E16" s="35" t="s">
        <v>2</v>
      </c>
      <c r="F16" s="41">
        <v>0</v>
      </c>
      <c r="G16" s="42">
        <v>0</v>
      </c>
      <c r="H16" s="43">
        <v>0</v>
      </c>
      <c r="I16" s="41">
        <v>0</v>
      </c>
      <c r="J16" s="42">
        <v>0</v>
      </c>
      <c r="K16" s="43">
        <v>0</v>
      </c>
      <c r="L16" s="41">
        <v>0</v>
      </c>
      <c r="M16" s="42">
        <v>0</v>
      </c>
      <c r="N16" s="43">
        <v>0</v>
      </c>
      <c r="O16" s="41">
        <v>0</v>
      </c>
      <c r="P16" s="42">
        <v>0</v>
      </c>
      <c r="Q16" s="43">
        <v>0</v>
      </c>
      <c r="R16" s="41">
        <v>0</v>
      </c>
      <c r="S16" s="42">
        <v>0</v>
      </c>
      <c r="T16" s="43">
        <v>0</v>
      </c>
      <c r="U16" s="41">
        <v>0</v>
      </c>
      <c r="V16" s="42">
        <v>0</v>
      </c>
      <c r="W16" s="43">
        <v>0</v>
      </c>
      <c r="X16" s="41">
        <v>0</v>
      </c>
      <c r="Y16" s="42">
        <v>0</v>
      </c>
      <c r="Z16" s="43">
        <v>0</v>
      </c>
      <c r="AA16" s="41"/>
      <c r="AB16" s="42"/>
      <c r="AC16" s="43"/>
      <c r="AD16" s="41"/>
      <c r="AE16" s="42"/>
      <c r="AF16" s="43"/>
      <c r="AG16" s="41"/>
      <c r="AH16" s="42"/>
      <c r="AI16" s="43"/>
      <c r="AK16" s="41">
        <f t="shared" si="0"/>
        <v>0</v>
      </c>
      <c r="AL16" s="42">
        <f t="shared" si="0"/>
        <v>0</v>
      </c>
      <c r="AM16" s="43">
        <f t="shared" si="0"/>
        <v>0</v>
      </c>
      <c r="AT16" s="32">
        <f>IF(LEN(E16)&lt;2,0,1)</f>
        <v>0</v>
      </c>
      <c r="AV16" s="23">
        <v>1</v>
      </c>
      <c r="AW16" s="23">
        <v>1</v>
      </c>
      <c r="AX16" s="23">
        <f>IF(AW16=AW15,AX15+1,1)</f>
        <v>5</v>
      </c>
    </row>
    <row r="17" spans="2:50" ht="5.25" customHeight="1" x14ac:dyDescent="0.3">
      <c r="B17" s="15"/>
      <c r="C17" s="44"/>
      <c r="D17" s="45"/>
      <c r="E17" s="46"/>
      <c r="F17" s="47"/>
      <c r="G17" s="48"/>
      <c r="H17" s="49"/>
      <c r="I17" s="47"/>
      <c r="J17" s="48"/>
      <c r="K17" s="49"/>
      <c r="L17" s="47"/>
      <c r="M17" s="48"/>
      <c r="N17" s="49"/>
      <c r="O17" s="47"/>
      <c r="P17" s="48"/>
      <c r="Q17" s="49"/>
      <c r="R17" s="47"/>
      <c r="S17" s="48"/>
      <c r="T17" s="49"/>
      <c r="U17" s="47"/>
      <c r="V17" s="48"/>
      <c r="W17" s="49"/>
      <c r="X17" s="47"/>
      <c r="Y17" s="48"/>
      <c r="Z17" s="49"/>
      <c r="AA17" s="47"/>
      <c r="AB17" s="48"/>
      <c r="AC17" s="49"/>
      <c r="AD17" s="47"/>
      <c r="AE17" s="48"/>
      <c r="AF17" s="49"/>
      <c r="AG17" s="47"/>
      <c r="AH17" s="48"/>
      <c r="AI17" s="49"/>
      <c r="AK17" s="47"/>
      <c r="AL17" s="48"/>
      <c r="AM17" s="49"/>
      <c r="AT17" s="32">
        <f>IF(SUM(AT12:AT16)=0,0,1)</f>
        <v>1</v>
      </c>
    </row>
    <row r="18" spans="2:50" ht="15" customHeight="1" x14ac:dyDescent="0.3">
      <c r="B18" s="15"/>
      <c r="C18" s="40"/>
      <c r="D18" s="34"/>
      <c r="E18" s="35"/>
      <c r="F18" s="41"/>
      <c r="G18" s="42"/>
      <c r="H18" s="43"/>
      <c r="I18" s="41"/>
      <c r="J18" s="42"/>
      <c r="K18" s="43"/>
      <c r="L18" s="41"/>
      <c r="M18" s="42"/>
      <c r="N18" s="43"/>
      <c r="O18" s="41"/>
      <c r="P18" s="42"/>
      <c r="Q18" s="43"/>
      <c r="R18" s="41"/>
      <c r="S18" s="42"/>
      <c r="T18" s="43"/>
      <c r="U18" s="41"/>
      <c r="V18" s="42"/>
      <c r="W18" s="43"/>
      <c r="X18" s="41"/>
      <c r="Y18" s="42"/>
      <c r="Z18" s="43"/>
      <c r="AA18" s="41"/>
      <c r="AB18" s="42"/>
      <c r="AC18" s="43"/>
      <c r="AD18" s="41"/>
      <c r="AE18" s="42"/>
      <c r="AF18" s="43"/>
      <c r="AG18" s="41"/>
      <c r="AH18" s="42"/>
      <c r="AI18" s="43"/>
      <c r="AK18" s="41"/>
      <c r="AL18" s="42"/>
      <c r="AM18" s="43"/>
      <c r="AT18" s="32">
        <f>IF(AT17=0,0,1)</f>
        <v>1</v>
      </c>
    </row>
    <row r="19" spans="2:50" ht="15" customHeight="1" x14ac:dyDescent="0.3">
      <c r="B19" s="15"/>
      <c r="C19" s="40" t="s">
        <v>22</v>
      </c>
      <c r="D19" s="34" t="s">
        <v>184</v>
      </c>
      <c r="E19" s="35" t="s">
        <v>858</v>
      </c>
      <c r="F19" s="41">
        <v>0</v>
      </c>
      <c r="G19" s="42">
        <v>0</v>
      </c>
      <c r="H19" s="43">
        <v>0</v>
      </c>
      <c r="I19" s="41">
        <v>0</v>
      </c>
      <c r="J19" s="42">
        <v>0</v>
      </c>
      <c r="K19" s="43">
        <v>0</v>
      </c>
      <c r="L19" s="41">
        <v>0</v>
      </c>
      <c r="M19" s="42">
        <v>365</v>
      </c>
      <c r="N19" s="43">
        <v>5669</v>
      </c>
      <c r="O19" s="41">
        <v>0</v>
      </c>
      <c r="P19" s="42">
        <v>0</v>
      </c>
      <c r="Q19" s="43">
        <v>0</v>
      </c>
      <c r="R19" s="41">
        <v>0</v>
      </c>
      <c r="S19" s="42">
        <v>0</v>
      </c>
      <c r="T19" s="43">
        <v>0</v>
      </c>
      <c r="U19" s="41">
        <v>0</v>
      </c>
      <c r="V19" s="42">
        <v>0</v>
      </c>
      <c r="W19" s="43">
        <v>0</v>
      </c>
      <c r="X19" s="41">
        <v>0</v>
      </c>
      <c r="Y19" s="42">
        <v>0</v>
      </c>
      <c r="Z19" s="43">
        <v>0</v>
      </c>
      <c r="AA19" s="41"/>
      <c r="AB19" s="42"/>
      <c r="AC19" s="43"/>
      <c r="AD19" s="41"/>
      <c r="AE19" s="42"/>
      <c r="AF19" s="43"/>
      <c r="AG19" s="41"/>
      <c r="AH19" s="42"/>
      <c r="AI19" s="43"/>
      <c r="AK19" s="41">
        <f t="shared" ref="AK19:AM29" si="1">F19+I19+L19+O19+R19+U19+X19+AA19+AD19+AG19</f>
        <v>0</v>
      </c>
      <c r="AL19" s="42">
        <f t="shared" si="1"/>
        <v>365</v>
      </c>
      <c r="AM19" s="43">
        <f t="shared" si="1"/>
        <v>5669</v>
      </c>
      <c r="AT19" s="32">
        <f>IF(LEN(E19)&lt;2,0,1)</f>
        <v>1</v>
      </c>
      <c r="AV19" s="23">
        <v>1</v>
      </c>
      <c r="AW19" s="23">
        <v>2</v>
      </c>
      <c r="AX19" s="23">
        <v>1</v>
      </c>
    </row>
    <row r="20" spans="2:50" ht="15" customHeight="1" x14ac:dyDescent="0.3">
      <c r="B20" s="15"/>
      <c r="C20" s="40" t="s">
        <v>22</v>
      </c>
      <c r="D20" s="34" t="s">
        <v>663</v>
      </c>
      <c r="E20" s="35" t="s">
        <v>869</v>
      </c>
      <c r="F20" s="41">
        <v>0</v>
      </c>
      <c r="G20" s="42">
        <v>0</v>
      </c>
      <c r="H20" s="43">
        <v>0</v>
      </c>
      <c r="I20" s="41">
        <v>0</v>
      </c>
      <c r="J20" s="42">
        <v>0</v>
      </c>
      <c r="K20" s="43">
        <v>0</v>
      </c>
      <c r="L20" s="41">
        <v>0</v>
      </c>
      <c r="M20" s="42">
        <v>0</v>
      </c>
      <c r="N20" s="43">
        <v>0</v>
      </c>
      <c r="O20" s="41">
        <v>0</v>
      </c>
      <c r="P20" s="42">
        <v>0</v>
      </c>
      <c r="Q20" s="43">
        <v>0</v>
      </c>
      <c r="R20" s="41">
        <v>0</v>
      </c>
      <c r="S20" s="42">
        <v>0</v>
      </c>
      <c r="T20" s="43">
        <v>0</v>
      </c>
      <c r="U20" s="41">
        <v>0</v>
      </c>
      <c r="V20" s="42">
        <v>0</v>
      </c>
      <c r="W20" s="43">
        <v>0</v>
      </c>
      <c r="X20" s="41">
        <v>0</v>
      </c>
      <c r="Y20" s="42">
        <v>0</v>
      </c>
      <c r="Z20" s="43">
        <v>0</v>
      </c>
      <c r="AA20" s="41"/>
      <c r="AB20" s="42"/>
      <c r="AC20" s="43"/>
      <c r="AD20" s="41"/>
      <c r="AE20" s="42"/>
      <c r="AF20" s="43"/>
      <c r="AG20" s="41"/>
      <c r="AH20" s="42"/>
      <c r="AI20" s="43"/>
      <c r="AK20" s="41">
        <f t="shared" si="1"/>
        <v>0</v>
      </c>
      <c r="AL20" s="42">
        <f t="shared" si="1"/>
        <v>0</v>
      </c>
      <c r="AM20" s="43">
        <f t="shared" si="1"/>
        <v>0</v>
      </c>
      <c r="AT20" s="32">
        <f t="shared" ref="AT20:AT29" si="2">IF(LEN(E20)&lt;2,0,1)</f>
        <v>1</v>
      </c>
      <c r="AV20" s="23">
        <v>1</v>
      </c>
      <c r="AW20" s="23">
        <v>2</v>
      </c>
      <c r="AX20" s="23">
        <f>IF(AW20=AW19,AX19+1,1)</f>
        <v>2</v>
      </c>
    </row>
    <row r="21" spans="2:50" ht="15" customHeight="1" x14ac:dyDescent="0.3">
      <c r="B21" s="15"/>
      <c r="C21" s="40" t="s">
        <v>22</v>
      </c>
      <c r="D21" s="34" t="s">
        <v>190</v>
      </c>
      <c r="E21" s="35" t="s">
        <v>863</v>
      </c>
      <c r="F21" s="41">
        <v>0</v>
      </c>
      <c r="G21" s="42">
        <v>0</v>
      </c>
      <c r="H21" s="43">
        <v>0</v>
      </c>
      <c r="I21" s="41">
        <v>0</v>
      </c>
      <c r="J21" s="42">
        <v>0</v>
      </c>
      <c r="K21" s="43">
        <v>0</v>
      </c>
      <c r="L21" s="41">
        <v>435</v>
      </c>
      <c r="M21" s="42">
        <v>6566</v>
      </c>
      <c r="N21" s="43">
        <v>117</v>
      </c>
      <c r="O21" s="41">
        <v>0</v>
      </c>
      <c r="P21" s="42">
        <v>0</v>
      </c>
      <c r="Q21" s="43">
        <v>0</v>
      </c>
      <c r="R21" s="41">
        <v>35000</v>
      </c>
      <c r="S21" s="42">
        <v>35000</v>
      </c>
      <c r="T21" s="43">
        <v>33000</v>
      </c>
      <c r="U21" s="41">
        <v>45000</v>
      </c>
      <c r="V21" s="42">
        <v>45000</v>
      </c>
      <c r="W21" s="43">
        <v>45000</v>
      </c>
      <c r="X21" s="41">
        <v>0</v>
      </c>
      <c r="Y21" s="42">
        <v>0</v>
      </c>
      <c r="Z21" s="43">
        <v>0</v>
      </c>
      <c r="AA21" s="41"/>
      <c r="AB21" s="42"/>
      <c r="AC21" s="43"/>
      <c r="AD21" s="41"/>
      <c r="AE21" s="42"/>
      <c r="AF21" s="43"/>
      <c r="AG21" s="41"/>
      <c r="AH21" s="42"/>
      <c r="AI21" s="43"/>
      <c r="AK21" s="41">
        <f t="shared" si="1"/>
        <v>80435</v>
      </c>
      <c r="AL21" s="42">
        <f t="shared" si="1"/>
        <v>86566</v>
      </c>
      <c r="AM21" s="43">
        <f t="shared" si="1"/>
        <v>78117</v>
      </c>
      <c r="AT21" s="32">
        <f t="shared" si="2"/>
        <v>1</v>
      </c>
      <c r="AV21" s="23">
        <v>1</v>
      </c>
      <c r="AW21" s="23">
        <v>2</v>
      </c>
      <c r="AX21" s="23">
        <f t="shared" ref="AX21:AX29" si="3">IF(AW21=AW20,AX20+1,1)</f>
        <v>3</v>
      </c>
    </row>
    <row r="22" spans="2:50" ht="15" customHeight="1" x14ac:dyDescent="0.3">
      <c r="B22" s="15"/>
      <c r="C22" s="40" t="s">
        <v>22</v>
      </c>
      <c r="D22" s="34" t="s">
        <v>194</v>
      </c>
      <c r="E22" s="35" t="s">
        <v>859</v>
      </c>
      <c r="F22" s="41">
        <v>0</v>
      </c>
      <c r="G22" s="42">
        <v>0</v>
      </c>
      <c r="H22" s="43">
        <v>0</v>
      </c>
      <c r="I22" s="41">
        <v>0</v>
      </c>
      <c r="J22" s="42">
        <v>0</v>
      </c>
      <c r="K22" s="43">
        <v>0</v>
      </c>
      <c r="L22" s="41">
        <v>785</v>
      </c>
      <c r="M22" s="42">
        <v>7814</v>
      </c>
      <c r="N22" s="43">
        <v>3706</v>
      </c>
      <c r="O22" s="41">
        <v>0</v>
      </c>
      <c r="P22" s="42">
        <v>0</v>
      </c>
      <c r="Q22" s="43">
        <v>0</v>
      </c>
      <c r="R22" s="41">
        <v>15000</v>
      </c>
      <c r="S22" s="42">
        <v>30000</v>
      </c>
      <c r="T22" s="43">
        <v>33000</v>
      </c>
      <c r="U22" s="41">
        <v>0</v>
      </c>
      <c r="V22" s="42">
        <v>0</v>
      </c>
      <c r="W22" s="43">
        <v>0</v>
      </c>
      <c r="X22" s="41">
        <v>0</v>
      </c>
      <c r="Y22" s="42">
        <v>0</v>
      </c>
      <c r="Z22" s="43">
        <v>0</v>
      </c>
      <c r="AA22" s="41"/>
      <c r="AB22" s="42"/>
      <c r="AC22" s="43"/>
      <c r="AD22" s="41"/>
      <c r="AE22" s="42"/>
      <c r="AF22" s="43"/>
      <c r="AG22" s="41"/>
      <c r="AH22" s="42"/>
      <c r="AI22" s="43"/>
      <c r="AK22" s="41">
        <f t="shared" si="1"/>
        <v>15785</v>
      </c>
      <c r="AL22" s="42">
        <f t="shared" si="1"/>
        <v>37814</v>
      </c>
      <c r="AM22" s="43">
        <f t="shared" si="1"/>
        <v>36706</v>
      </c>
      <c r="AT22" s="32">
        <f t="shared" si="2"/>
        <v>1</v>
      </c>
      <c r="AV22" s="23">
        <v>1</v>
      </c>
      <c r="AW22" s="23">
        <v>2</v>
      </c>
      <c r="AX22" s="23">
        <f t="shared" si="3"/>
        <v>4</v>
      </c>
    </row>
    <row r="23" spans="2:50" ht="15" customHeight="1" x14ac:dyDescent="0.3">
      <c r="B23" s="15"/>
      <c r="C23" s="40" t="s">
        <v>22</v>
      </c>
      <c r="D23" s="34" t="s">
        <v>198</v>
      </c>
      <c r="E23" s="35" t="s">
        <v>870</v>
      </c>
      <c r="F23" s="41">
        <v>0</v>
      </c>
      <c r="G23" s="42">
        <v>0</v>
      </c>
      <c r="H23" s="43">
        <v>0</v>
      </c>
      <c r="I23" s="41">
        <v>0</v>
      </c>
      <c r="J23" s="42">
        <v>0</v>
      </c>
      <c r="K23" s="43">
        <v>0</v>
      </c>
      <c r="L23" s="41">
        <v>13508</v>
      </c>
      <c r="M23" s="42">
        <v>6728</v>
      </c>
      <c r="N23" s="43">
        <v>501</v>
      </c>
      <c r="O23" s="41">
        <v>0</v>
      </c>
      <c r="P23" s="42">
        <v>0</v>
      </c>
      <c r="Q23" s="43">
        <v>0</v>
      </c>
      <c r="R23" s="41">
        <v>18000</v>
      </c>
      <c r="S23" s="42">
        <v>1000</v>
      </c>
      <c r="T23" s="43">
        <v>0</v>
      </c>
      <c r="U23" s="41">
        <v>0</v>
      </c>
      <c r="V23" s="42">
        <v>0</v>
      </c>
      <c r="W23" s="43">
        <v>0</v>
      </c>
      <c r="X23" s="41">
        <v>0</v>
      </c>
      <c r="Y23" s="42">
        <v>0</v>
      </c>
      <c r="Z23" s="43">
        <v>0</v>
      </c>
      <c r="AA23" s="41"/>
      <c r="AB23" s="42"/>
      <c r="AC23" s="43"/>
      <c r="AD23" s="41"/>
      <c r="AE23" s="42"/>
      <c r="AF23" s="43"/>
      <c r="AG23" s="41"/>
      <c r="AH23" s="42"/>
      <c r="AI23" s="43"/>
      <c r="AK23" s="41">
        <f t="shared" si="1"/>
        <v>31508</v>
      </c>
      <c r="AL23" s="42">
        <f t="shared" si="1"/>
        <v>7728</v>
      </c>
      <c r="AM23" s="43">
        <f t="shared" si="1"/>
        <v>501</v>
      </c>
      <c r="AT23" s="32">
        <f t="shared" si="2"/>
        <v>1</v>
      </c>
      <c r="AV23" s="23">
        <v>1</v>
      </c>
      <c r="AW23" s="23">
        <v>2</v>
      </c>
      <c r="AX23" s="23">
        <f t="shared" si="3"/>
        <v>5</v>
      </c>
    </row>
    <row r="24" spans="2:50" ht="15" customHeight="1" x14ac:dyDescent="0.3">
      <c r="B24" s="15"/>
      <c r="C24" s="40" t="s">
        <v>22</v>
      </c>
      <c r="D24" s="34" t="s">
        <v>664</v>
      </c>
      <c r="E24" s="35" t="s">
        <v>871</v>
      </c>
      <c r="F24" s="41">
        <v>0</v>
      </c>
      <c r="G24" s="42">
        <v>0</v>
      </c>
      <c r="H24" s="43">
        <v>0</v>
      </c>
      <c r="I24" s="41">
        <v>0</v>
      </c>
      <c r="J24" s="42">
        <v>0</v>
      </c>
      <c r="K24" s="43">
        <v>0</v>
      </c>
      <c r="L24" s="41">
        <v>543</v>
      </c>
      <c r="M24" s="42">
        <v>5843</v>
      </c>
      <c r="N24" s="43">
        <v>5257</v>
      </c>
      <c r="O24" s="41">
        <v>0</v>
      </c>
      <c r="P24" s="42">
        <v>0</v>
      </c>
      <c r="Q24" s="43">
        <v>0</v>
      </c>
      <c r="R24" s="41">
        <v>0</v>
      </c>
      <c r="S24" s="42">
        <v>0</v>
      </c>
      <c r="T24" s="43">
        <v>0</v>
      </c>
      <c r="U24" s="41">
        <v>0</v>
      </c>
      <c r="V24" s="42">
        <v>0</v>
      </c>
      <c r="W24" s="43">
        <v>0</v>
      </c>
      <c r="X24" s="41">
        <v>0</v>
      </c>
      <c r="Y24" s="42">
        <v>0</v>
      </c>
      <c r="Z24" s="43">
        <v>0</v>
      </c>
      <c r="AA24" s="41"/>
      <c r="AB24" s="42"/>
      <c r="AC24" s="43"/>
      <c r="AD24" s="41"/>
      <c r="AE24" s="42"/>
      <c r="AF24" s="43"/>
      <c r="AG24" s="41"/>
      <c r="AH24" s="42"/>
      <c r="AI24" s="43"/>
      <c r="AK24" s="41">
        <f t="shared" si="1"/>
        <v>543</v>
      </c>
      <c r="AL24" s="42">
        <f t="shared" si="1"/>
        <v>5843</v>
      </c>
      <c r="AM24" s="43">
        <f t="shared" si="1"/>
        <v>5257</v>
      </c>
      <c r="AT24" s="32">
        <f t="shared" si="2"/>
        <v>1</v>
      </c>
      <c r="AV24" s="23">
        <v>1</v>
      </c>
      <c r="AW24" s="23">
        <v>2</v>
      </c>
      <c r="AX24" s="23">
        <f t="shared" si="3"/>
        <v>6</v>
      </c>
    </row>
    <row r="25" spans="2:50" ht="15" customHeight="1" x14ac:dyDescent="0.3">
      <c r="B25" s="15"/>
      <c r="C25" s="40" t="s">
        <v>22</v>
      </c>
      <c r="D25" s="34" t="s">
        <v>202</v>
      </c>
      <c r="E25" s="35" t="s">
        <v>860</v>
      </c>
      <c r="F25" s="41">
        <v>0</v>
      </c>
      <c r="G25" s="42">
        <v>0</v>
      </c>
      <c r="H25" s="43">
        <v>0</v>
      </c>
      <c r="I25" s="41">
        <v>0</v>
      </c>
      <c r="J25" s="42">
        <v>0</v>
      </c>
      <c r="K25" s="43">
        <v>0</v>
      </c>
      <c r="L25" s="41">
        <v>6845</v>
      </c>
      <c r="M25" s="42">
        <v>365</v>
      </c>
      <c r="N25" s="43">
        <v>152</v>
      </c>
      <c r="O25" s="41">
        <v>0</v>
      </c>
      <c r="P25" s="42">
        <v>0</v>
      </c>
      <c r="Q25" s="43">
        <v>0</v>
      </c>
      <c r="R25" s="41">
        <v>300</v>
      </c>
      <c r="S25" s="42">
        <v>0</v>
      </c>
      <c r="T25" s="43">
        <v>0</v>
      </c>
      <c r="U25" s="41">
        <v>0</v>
      </c>
      <c r="V25" s="42">
        <v>0</v>
      </c>
      <c r="W25" s="43">
        <v>0</v>
      </c>
      <c r="X25" s="41">
        <v>0</v>
      </c>
      <c r="Y25" s="42">
        <v>0</v>
      </c>
      <c r="Z25" s="43">
        <v>0</v>
      </c>
      <c r="AA25" s="41"/>
      <c r="AB25" s="42"/>
      <c r="AC25" s="43"/>
      <c r="AD25" s="41"/>
      <c r="AE25" s="42"/>
      <c r="AF25" s="43"/>
      <c r="AG25" s="41"/>
      <c r="AH25" s="42"/>
      <c r="AI25" s="43"/>
      <c r="AK25" s="41">
        <f t="shared" si="1"/>
        <v>7145</v>
      </c>
      <c r="AL25" s="42">
        <f t="shared" si="1"/>
        <v>365</v>
      </c>
      <c r="AM25" s="43">
        <f t="shared" si="1"/>
        <v>152</v>
      </c>
      <c r="AT25" s="32">
        <f t="shared" si="2"/>
        <v>1</v>
      </c>
      <c r="AV25" s="23">
        <v>1</v>
      </c>
      <c r="AW25" s="23">
        <v>2</v>
      </c>
      <c r="AX25" s="23">
        <f t="shared" si="3"/>
        <v>7</v>
      </c>
    </row>
    <row r="26" spans="2:50" ht="15" hidden="1" customHeight="1" x14ac:dyDescent="0.3">
      <c r="B26" s="15"/>
      <c r="C26" s="40" t="s">
        <v>22</v>
      </c>
      <c r="D26" s="34" t="s">
        <v>2</v>
      </c>
      <c r="E26" s="35" t="s">
        <v>2</v>
      </c>
      <c r="F26" s="41">
        <v>0</v>
      </c>
      <c r="G26" s="42">
        <v>0</v>
      </c>
      <c r="H26" s="43">
        <v>0</v>
      </c>
      <c r="I26" s="41">
        <v>0</v>
      </c>
      <c r="J26" s="42">
        <v>0</v>
      </c>
      <c r="K26" s="43">
        <v>0</v>
      </c>
      <c r="L26" s="41">
        <v>0</v>
      </c>
      <c r="M26" s="42">
        <v>0</v>
      </c>
      <c r="N26" s="43">
        <v>0</v>
      </c>
      <c r="O26" s="41">
        <v>0</v>
      </c>
      <c r="P26" s="42">
        <v>0</v>
      </c>
      <c r="Q26" s="43">
        <v>0</v>
      </c>
      <c r="R26" s="41">
        <v>0</v>
      </c>
      <c r="S26" s="42">
        <v>0</v>
      </c>
      <c r="T26" s="43">
        <v>0</v>
      </c>
      <c r="U26" s="41">
        <v>0</v>
      </c>
      <c r="V26" s="42">
        <v>0</v>
      </c>
      <c r="W26" s="43">
        <v>0</v>
      </c>
      <c r="X26" s="41">
        <v>0</v>
      </c>
      <c r="Y26" s="42">
        <v>0</v>
      </c>
      <c r="Z26" s="43">
        <v>0</v>
      </c>
      <c r="AA26" s="41"/>
      <c r="AB26" s="42"/>
      <c r="AC26" s="43"/>
      <c r="AD26" s="41"/>
      <c r="AE26" s="42"/>
      <c r="AF26" s="43"/>
      <c r="AG26" s="41"/>
      <c r="AH26" s="42"/>
      <c r="AI26" s="43"/>
      <c r="AK26" s="41">
        <f t="shared" si="1"/>
        <v>0</v>
      </c>
      <c r="AL26" s="42">
        <f t="shared" si="1"/>
        <v>0</v>
      </c>
      <c r="AM26" s="43">
        <f t="shared" si="1"/>
        <v>0</v>
      </c>
      <c r="AT26" s="32">
        <f t="shared" si="2"/>
        <v>0</v>
      </c>
      <c r="AV26" s="23">
        <v>1</v>
      </c>
      <c r="AW26" s="23">
        <v>2</v>
      </c>
      <c r="AX26" s="23">
        <f t="shared" si="3"/>
        <v>8</v>
      </c>
    </row>
    <row r="27" spans="2:50" ht="15" hidden="1" customHeight="1" x14ac:dyDescent="0.3">
      <c r="B27" s="15"/>
      <c r="C27" s="40" t="s">
        <v>22</v>
      </c>
      <c r="D27" s="34" t="s">
        <v>2</v>
      </c>
      <c r="E27" s="35" t="s">
        <v>2</v>
      </c>
      <c r="F27" s="41">
        <v>0</v>
      </c>
      <c r="G27" s="42">
        <v>0</v>
      </c>
      <c r="H27" s="43">
        <v>0</v>
      </c>
      <c r="I27" s="41">
        <v>0</v>
      </c>
      <c r="J27" s="42">
        <v>0</v>
      </c>
      <c r="K27" s="43">
        <v>0</v>
      </c>
      <c r="L27" s="41">
        <v>0</v>
      </c>
      <c r="M27" s="42">
        <v>0</v>
      </c>
      <c r="N27" s="43">
        <v>0</v>
      </c>
      <c r="O27" s="41">
        <v>0</v>
      </c>
      <c r="P27" s="42">
        <v>0</v>
      </c>
      <c r="Q27" s="43">
        <v>0</v>
      </c>
      <c r="R27" s="41">
        <v>0</v>
      </c>
      <c r="S27" s="42">
        <v>0</v>
      </c>
      <c r="T27" s="43">
        <v>0</v>
      </c>
      <c r="U27" s="41">
        <v>0</v>
      </c>
      <c r="V27" s="42">
        <v>0</v>
      </c>
      <c r="W27" s="43">
        <v>0</v>
      </c>
      <c r="X27" s="41"/>
      <c r="Y27" s="42"/>
      <c r="Z27" s="43"/>
      <c r="AA27" s="41"/>
      <c r="AB27" s="42"/>
      <c r="AC27" s="43"/>
      <c r="AD27" s="41"/>
      <c r="AE27" s="42"/>
      <c r="AF27" s="43"/>
      <c r="AG27" s="41"/>
      <c r="AH27" s="42"/>
      <c r="AI27" s="43"/>
      <c r="AK27" s="41">
        <f t="shared" si="1"/>
        <v>0</v>
      </c>
      <c r="AL27" s="42">
        <f t="shared" si="1"/>
        <v>0</v>
      </c>
      <c r="AM27" s="43">
        <f t="shared" si="1"/>
        <v>0</v>
      </c>
      <c r="AT27" s="32">
        <f t="shared" si="2"/>
        <v>0</v>
      </c>
      <c r="AV27" s="23">
        <v>1</v>
      </c>
      <c r="AW27" s="23">
        <v>2</v>
      </c>
      <c r="AX27" s="23">
        <f t="shared" si="3"/>
        <v>9</v>
      </c>
    </row>
    <row r="28" spans="2:50" ht="15" hidden="1" customHeight="1" x14ac:dyDescent="0.3">
      <c r="B28" s="15"/>
      <c r="C28" s="40" t="s">
        <v>22</v>
      </c>
      <c r="D28" s="34" t="s">
        <v>2</v>
      </c>
      <c r="E28" s="35" t="s">
        <v>2</v>
      </c>
      <c r="F28" s="41">
        <v>0</v>
      </c>
      <c r="G28" s="42">
        <v>0</v>
      </c>
      <c r="H28" s="43">
        <v>0</v>
      </c>
      <c r="I28" s="41">
        <v>0</v>
      </c>
      <c r="J28" s="42">
        <v>0</v>
      </c>
      <c r="K28" s="43">
        <v>0</v>
      </c>
      <c r="L28" s="41">
        <v>0</v>
      </c>
      <c r="M28" s="42">
        <v>0</v>
      </c>
      <c r="N28" s="43">
        <v>0</v>
      </c>
      <c r="O28" s="41">
        <v>0</v>
      </c>
      <c r="P28" s="42">
        <v>0</v>
      </c>
      <c r="Q28" s="43">
        <v>0</v>
      </c>
      <c r="R28" s="41">
        <v>0</v>
      </c>
      <c r="S28" s="42">
        <v>0</v>
      </c>
      <c r="T28" s="43">
        <v>0</v>
      </c>
      <c r="U28" s="41">
        <v>0</v>
      </c>
      <c r="V28" s="42">
        <v>0</v>
      </c>
      <c r="W28" s="43">
        <v>0</v>
      </c>
      <c r="X28" s="41"/>
      <c r="Y28" s="42"/>
      <c r="Z28" s="43"/>
      <c r="AA28" s="41"/>
      <c r="AB28" s="42"/>
      <c r="AC28" s="43"/>
      <c r="AD28" s="41"/>
      <c r="AE28" s="42"/>
      <c r="AF28" s="43"/>
      <c r="AG28" s="41"/>
      <c r="AH28" s="42"/>
      <c r="AI28" s="43"/>
      <c r="AK28" s="41">
        <f t="shared" si="1"/>
        <v>0</v>
      </c>
      <c r="AL28" s="42">
        <f t="shared" si="1"/>
        <v>0</v>
      </c>
      <c r="AM28" s="43">
        <f t="shared" si="1"/>
        <v>0</v>
      </c>
      <c r="AT28" s="32">
        <f t="shared" si="2"/>
        <v>0</v>
      </c>
      <c r="AV28" s="23">
        <v>1</v>
      </c>
      <c r="AW28" s="23">
        <v>2</v>
      </c>
      <c r="AX28" s="23">
        <f t="shared" si="3"/>
        <v>10</v>
      </c>
    </row>
    <row r="29" spans="2:50" ht="15" customHeight="1" x14ac:dyDescent="0.3">
      <c r="B29" s="15"/>
      <c r="C29" s="40" t="s">
        <v>23</v>
      </c>
      <c r="D29" s="34" t="s">
        <v>665</v>
      </c>
      <c r="E29" s="35" t="s">
        <v>864</v>
      </c>
      <c r="F29" s="41">
        <v>0</v>
      </c>
      <c r="G29" s="42">
        <v>0</v>
      </c>
      <c r="H29" s="43">
        <v>0</v>
      </c>
      <c r="I29" s="41">
        <v>4860</v>
      </c>
      <c r="J29" s="42">
        <v>4939</v>
      </c>
      <c r="K29" s="43">
        <v>2406</v>
      </c>
      <c r="L29" s="41">
        <v>0</v>
      </c>
      <c r="M29" s="42">
        <v>0</v>
      </c>
      <c r="N29" s="43">
        <v>0</v>
      </c>
      <c r="O29" s="41">
        <v>0</v>
      </c>
      <c r="P29" s="42">
        <v>0</v>
      </c>
      <c r="Q29" s="43">
        <v>0</v>
      </c>
      <c r="R29" s="41">
        <v>0</v>
      </c>
      <c r="S29" s="42">
        <v>0</v>
      </c>
      <c r="T29" s="43">
        <v>0</v>
      </c>
      <c r="U29" s="41">
        <v>0</v>
      </c>
      <c r="V29" s="42">
        <v>0</v>
      </c>
      <c r="W29" s="43">
        <v>0</v>
      </c>
      <c r="X29" s="41"/>
      <c r="Y29" s="42"/>
      <c r="Z29" s="43"/>
      <c r="AA29" s="41"/>
      <c r="AB29" s="42"/>
      <c r="AC29" s="43"/>
      <c r="AD29" s="41"/>
      <c r="AE29" s="42"/>
      <c r="AF29" s="43"/>
      <c r="AG29" s="41"/>
      <c r="AH29" s="42"/>
      <c r="AI29" s="43"/>
      <c r="AK29" s="41">
        <f t="shared" si="1"/>
        <v>4860</v>
      </c>
      <c r="AL29" s="42">
        <f t="shared" si="1"/>
        <v>4939</v>
      </c>
      <c r="AM29" s="43">
        <f t="shared" si="1"/>
        <v>2406</v>
      </c>
      <c r="AT29" s="32">
        <f t="shared" si="2"/>
        <v>1</v>
      </c>
      <c r="AV29" s="23">
        <v>1</v>
      </c>
      <c r="AW29" s="23">
        <v>3</v>
      </c>
      <c r="AX29" s="23">
        <f t="shared" si="3"/>
        <v>1</v>
      </c>
    </row>
    <row r="30" spans="2:50" ht="15" customHeight="1" x14ac:dyDescent="0.3">
      <c r="B30" s="15"/>
      <c r="C30" s="50" t="str">
        <f>IF(LEN(E29)&lt;1,"","Total: " &amp; LEFT(E29,LEN(E29)-21) &amp; "Municipalities")</f>
        <v>Total: Sarah Baartman Municipalities</v>
      </c>
      <c r="D30" s="51"/>
      <c r="E30" s="52"/>
      <c r="F30" s="53">
        <f t="shared" ref="F30:H30" si="4">SUM(F19:F29)</f>
        <v>0</v>
      </c>
      <c r="G30" s="54">
        <f t="shared" si="4"/>
        <v>0</v>
      </c>
      <c r="H30" s="55">
        <f t="shared" si="4"/>
        <v>0</v>
      </c>
      <c r="I30" s="53">
        <f t="shared" ref="I30:Z30" si="5">SUM(I19:I29)</f>
        <v>4860</v>
      </c>
      <c r="J30" s="54">
        <f t="shared" si="5"/>
        <v>4939</v>
      </c>
      <c r="K30" s="55">
        <f t="shared" si="5"/>
        <v>2406</v>
      </c>
      <c r="L30" s="53">
        <f t="shared" si="5"/>
        <v>22116</v>
      </c>
      <c r="M30" s="54">
        <f t="shared" si="5"/>
        <v>27681</v>
      </c>
      <c r="N30" s="55">
        <f t="shared" si="5"/>
        <v>15402</v>
      </c>
      <c r="O30" s="53">
        <f t="shared" si="5"/>
        <v>0</v>
      </c>
      <c r="P30" s="54">
        <f t="shared" si="5"/>
        <v>0</v>
      </c>
      <c r="Q30" s="55">
        <f t="shared" si="5"/>
        <v>0</v>
      </c>
      <c r="R30" s="53">
        <f t="shared" si="5"/>
        <v>68300</v>
      </c>
      <c r="S30" s="54">
        <f t="shared" si="5"/>
        <v>66000</v>
      </c>
      <c r="T30" s="55">
        <f t="shared" si="5"/>
        <v>66000</v>
      </c>
      <c r="U30" s="53">
        <f t="shared" si="5"/>
        <v>45000</v>
      </c>
      <c r="V30" s="54">
        <f t="shared" si="5"/>
        <v>45000</v>
      </c>
      <c r="W30" s="55">
        <f t="shared" si="5"/>
        <v>45000</v>
      </c>
      <c r="X30" s="53">
        <f t="shared" si="5"/>
        <v>0</v>
      </c>
      <c r="Y30" s="54">
        <f t="shared" si="5"/>
        <v>0</v>
      </c>
      <c r="Z30" s="55">
        <f t="shared" si="5"/>
        <v>0</v>
      </c>
      <c r="AA30" s="53"/>
      <c r="AB30" s="54"/>
      <c r="AC30" s="55"/>
      <c r="AD30" s="53">
        <f t="shared" ref="AD30:AI30" si="6">SUM(AD19:AD29)</f>
        <v>0</v>
      </c>
      <c r="AE30" s="54">
        <f t="shared" si="6"/>
        <v>0</v>
      </c>
      <c r="AF30" s="55">
        <f t="shared" si="6"/>
        <v>0</v>
      </c>
      <c r="AG30" s="53">
        <f t="shared" si="6"/>
        <v>0</v>
      </c>
      <c r="AH30" s="54">
        <f t="shared" si="6"/>
        <v>0</v>
      </c>
      <c r="AI30" s="55">
        <f t="shared" si="6"/>
        <v>0</v>
      </c>
      <c r="AK30" s="53">
        <f>SUM(AK19:AK29)</f>
        <v>140276</v>
      </c>
      <c r="AL30" s="54">
        <f>SUM(AL19:AL29)</f>
        <v>143620</v>
      </c>
      <c r="AM30" s="55">
        <f>SUM(AM19:AM29)</f>
        <v>128808</v>
      </c>
      <c r="AT30" s="32">
        <f>IF(SUM(AT19:AT29)=0,0,1)</f>
        <v>1</v>
      </c>
    </row>
    <row r="31" spans="2:50" ht="15" customHeight="1" x14ac:dyDescent="0.3">
      <c r="B31" s="15"/>
      <c r="C31" s="40"/>
      <c r="D31" s="34"/>
      <c r="E31" s="35"/>
      <c r="F31" s="41"/>
      <c r="G31" s="42"/>
      <c r="H31" s="43"/>
      <c r="I31" s="41"/>
      <c r="J31" s="42"/>
      <c r="K31" s="43"/>
      <c r="L31" s="41"/>
      <c r="M31" s="42"/>
      <c r="N31" s="43"/>
      <c r="O31" s="41"/>
      <c r="P31" s="42"/>
      <c r="Q31" s="43"/>
      <c r="R31" s="41"/>
      <c r="S31" s="42"/>
      <c r="T31" s="43"/>
      <c r="U31" s="41"/>
      <c r="V31" s="42"/>
      <c r="W31" s="43"/>
      <c r="X31" s="41"/>
      <c r="Y31" s="42"/>
      <c r="Z31" s="43"/>
      <c r="AA31" s="41"/>
      <c r="AB31" s="42"/>
      <c r="AC31" s="43"/>
      <c r="AD31" s="41"/>
      <c r="AE31" s="42"/>
      <c r="AF31" s="43"/>
      <c r="AG31" s="41"/>
      <c r="AH31" s="42"/>
      <c r="AI31" s="43"/>
      <c r="AK31" s="41"/>
      <c r="AL31" s="42"/>
      <c r="AM31" s="43"/>
      <c r="AT31" s="32">
        <f>IF(AT30=0,0,1)</f>
        <v>1</v>
      </c>
    </row>
    <row r="32" spans="2:50" ht="15" customHeight="1" x14ac:dyDescent="0.3">
      <c r="B32" s="15"/>
      <c r="C32" s="40" t="s">
        <v>22</v>
      </c>
      <c r="D32" s="34" t="s">
        <v>666</v>
      </c>
      <c r="E32" s="35" t="s">
        <v>866</v>
      </c>
      <c r="F32" s="41">
        <v>0</v>
      </c>
      <c r="G32" s="42">
        <v>0</v>
      </c>
      <c r="H32" s="43">
        <v>0</v>
      </c>
      <c r="I32" s="41">
        <v>0</v>
      </c>
      <c r="J32" s="42">
        <v>0</v>
      </c>
      <c r="K32" s="43">
        <v>0</v>
      </c>
      <c r="L32" s="41">
        <v>23612</v>
      </c>
      <c r="M32" s="42">
        <v>29348</v>
      </c>
      <c r="N32" s="43">
        <v>60429</v>
      </c>
      <c r="O32" s="41">
        <v>0</v>
      </c>
      <c r="P32" s="42">
        <v>0</v>
      </c>
      <c r="Q32" s="43">
        <v>0</v>
      </c>
      <c r="R32" s="41">
        <v>0</v>
      </c>
      <c r="S32" s="42">
        <v>0</v>
      </c>
      <c r="T32" s="43">
        <v>0</v>
      </c>
      <c r="U32" s="41">
        <v>0</v>
      </c>
      <c r="V32" s="42">
        <v>0</v>
      </c>
      <c r="W32" s="43">
        <v>0</v>
      </c>
      <c r="X32" s="41">
        <v>0</v>
      </c>
      <c r="Y32" s="42">
        <v>0</v>
      </c>
      <c r="Z32" s="43">
        <v>0</v>
      </c>
      <c r="AA32" s="41"/>
      <c r="AB32" s="42"/>
      <c r="AC32" s="43"/>
      <c r="AD32" s="41"/>
      <c r="AE32" s="42"/>
      <c r="AF32" s="43"/>
      <c r="AG32" s="41"/>
      <c r="AH32" s="42"/>
      <c r="AI32" s="43"/>
      <c r="AK32" s="41">
        <f t="shared" ref="AK32:AM42" si="7">F32+I32+L32+O32+R32+U32+X32+AA32+AD32+AG32</f>
        <v>23612</v>
      </c>
      <c r="AL32" s="42">
        <f t="shared" si="7"/>
        <v>29348</v>
      </c>
      <c r="AM32" s="43">
        <f t="shared" si="7"/>
        <v>60429</v>
      </c>
      <c r="AT32" s="32">
        <f>IF(LEN(E32)&lt;2,0,1)</f>
        <v>1</v>
      </c>
      <c r="AV32" s="23">
        <v>1</v>
      </c>
      <c r="AW32" s="23">
        <v>4</v>
      </c>
      <c r="AX32" s="23">
        <v>1</v>
      </c>
    </row>
    <row r="33" spans="2:50" ht="15" customHeight="1" x14ac:dyDescent="0.3">
      <c r="B33" s="15"/>
      <c r="C33" s="40" t="s">
        <v>22</v>
      </c>
      <c r="D33" s="34" t="s">
        <v>667</v>
      </c>
      <c r="E33" s="35" t="s">
        <v>865</v>
      </c>
      <c r="F33" s="41">
        <v>0</v>
      </c>
      <c r="G33" s="42">
        <v>0</v>
      </c>
      <c r="H33" s="43">
        <v>0</v>
      </c>
      <c r="I33" s="41">
        <v>0</v>
      </c>
      <c r="J33" s="42">
        <v>0</v>
      </c>
      <c r="K33" s="43">
        <v>0</v>
      </c>
      <c r="L33" s="41">
        <v>15601</v>
      </c>
      <c r="M33" s="42">
        <v>24600</v>
      </c>
      <c r="N33" s="43">
        <v>24563</v>
      </c>
      <c r="O33" s="41">
        <v>0</v>
      </c>
      <c r="P33" s="42">
        <v>0</v>
      </c>
      <c r="Q33" s="43">
        <v>0</v>
      </c>
      <c r="R33" s="41">
        <v>0</v>
      </c>
      <c r="S33" s="42">
        <v>0</v>
      </c>
      <c r="T33" s="43">
        <v>0</v>
      </c>
      <c r="U33" s="41">
        <v>0</v>
      </c>
      <c r="V33" s="42">
        <v>0</v>
      </c>
      <c r="W33" s="43">
        <v>0</v>
      </c>
      <c r="X33" s="41">
        <v>0</v>
      </c>
      <c r="Y33" s="42">
        <v>0</v>
      </c>
      <c r="Z33" s="43">
        <v>0</v>
      </c>
      <c r="AA33" s="41"/>
      <c r="AB33" s="42"/>
      <c r="AC33" s="43"/>
      <c r="AD33" s="41"/>
      <c r="AE33" s="42"/>
      <c r="AF33" s="43"/>
      <c r="AG33" s="41"/>
      <c r="AH33" s="42"/>
      <c r="AI33" s="43"/>
      <c r="AK33" s="41">
        <f t="shared" si="7"/>
        <v>15601</v>
      </c>
      <c r="AL33" s="42">
        <f t="shared" si="7"/>
        <v>24600</v>
      </c>
      <c r="AM33" s="43">
        <f t="shared" si="7"/>
        <v>24563</v>
      </c>
      <c r="AT33" s="32">
        <f t="shared" ref="AT33:AT42" si="8">IF(LEN(E33)&lt;2,0,1)</f>
        <v>1</v>
      </c>
      <c r="AV33" s="23">
        <v>1</v>
      </c>
      <c r="AW33" s="23">
        <v>4</v>
      </c>
      <c r="AX33" s="23">
        <f>IF(AW33=AW32,AX32+1,1)</f>
        <v>2</v>
      </c>
    </row>
    <row r="34" spans="2:50" ht="15" customHeight="1" x14ac:dyDescent="0.3">
      <c r="B34" s="15"/>
      <c r="C34" s="40" t="s">
        <v>22</v>
      </c>
      <c r="D34" s="34" t="s">
        <v>668</v>
      </c>
      <c r="E34" s="35" t="s">
        <v>868</v>
      </c>
      <c r="F34" s="41">
        <v>0</v>
      </c>
      <c r="G34" s="42">
        <v>0</v>
      </c>
      <c r="H34" s="43">
        <v>0</v>
      </c>
      <c r="I34" s="41">
        <v>0</v>
      </c>
      <c r="J34" s="42">
        <v>0</v>
      </c>
      <c r="K34" s="43">
        <v>0</v>
      </c>
      <c r="L34" s="41">
        <v>652</v>
      </c>
      <c r="M34" s="42">
        <v>6989</v>
      </c>
      <c r="N34" s="43">
        <v>7344</v>
      </c>
      <c r="O34" s="41">
        <v>0</v>
      </c>
      <c r="P34" s="42">
        <v>0</v>
      </c>
      <c r="Q34" s="43">
        <v>0</v>
      </c>
      <c r="R34" s="41">
        <v>0</v>
      </c>
      <c r="S34" s="42">
        <v>0</v>
      </c>
      <c r="T34" s="43">
        <v>0</v>
      </c>
      <c r="U34" s="41">
        <v>0</v>
      </c>
      <c r="V34" s="42">
        <v>0</v>
      </c>
      <c r="W34" s="43">
        <v>0</v>
      </c>
      <c r="X34" s="41">
        <v>0</v>
      </c>
      <c r="Y34" s="42">
        <v>0</v>
      </c>
      <c r="Z34" s="43">
        <v>0</v>
      </c>
      <c r="AA34" s="41"/>
      <c r="AB34" s="42"/>
      <c r="AC34" s="43"/>
      <c r="AD34" s="41"/>
      <c r="AE34" s="42"/>
      <c r="AF34" s="43"/>
      <c r="AG34" s="41"/>
      <c r="AH34" s="42"/>
      <c r="AI34" s="43"/>
      <c r="AK34" s="41">
        <f t="shared" si="7"/>
        <v>652</v>
      </c>
      <c r="AL34" s="42">
        <f t="shared" si="7"/>
        <v>6989</v>
      </c>
      <c r="AM34" s="43">
        <f t="shared" si="7"/>
        <v>7344</v>
      </c>
      <c r="AT34" s="32">
        <f t="shared" si="8"/>
        <v>1</v>
      </c>
      <c r="AV34" s="23">
        <v>1</v>
      </c>
      <c r="AW34" s="23">
        <v>4</v>
      </c>
      <c r="AX34" s="23">
        <f t="shared" ref="AX34:AX42" si="9">IF(AW34=AW33,AX33+1,1)</f>
        <v>3</v>
      </c>
    </row>
    <row r="35" spans="2:50" ht="15" customHeight="1" x14ac:dyDescent="0.3">
      <c r="B35" s="15"/>
      <c r="C35" s="40" t="s">
        <v>22</v>
      </c>
      <c r="D35" s="34" t="s">
        <v>669</v>
      </c>
      <c r="E35" s="35" t="s">
        <v>867</v>
      </c>
      <c r="F35" s="41">
        <v>0</v>
      </c>
      <c r="G35" s="42">
        <v>0</v>
      </c>
      <c r="H35" s="43">
        <v>0</v>
      </c>
      <c r="I35" s="41">
        <v>0</v>
      </c>
      <c r="J35" s="42">
        <v>0</v>
      </c>
      <c r="K35" s="43">
        <v>0</v>
      </c>
      <c r="L35" s="41">
        <v>35518</v>
      </c>
      <c r="M35" s="42">
        <v>21946</v>
      </c>
      <c r="N35" s="43">
        <v>30711</v>
      </c>
      <c r="O35" s="41">
        <v>0</v>
      </c>
      <c r="P35" s="42">
        <v>0</v>
      </c>
      <c r="Q35" s="43">
        <v>0</v>
      </c>
      <c r="R35" s="41">
        <v>0</v>
      </c>
      <c r="S35" s="42">
        <v>0</v>
      </c>
      <c r="T35" s="43">
        <v>0</v>
      </c>
      <c r="U35" s="41">
        <v>0</v>
      </c>
      <c r="V35" s="42">
        <v>0</v>
      </c>
      <c r="W35" s="43">
        <v>0</v>
      </c>
      <c r="X35" s="41">
        <v>0</v>
      </c>
      <c r="Y35" s="42">
        <v>0</v>
      </c>
      <c r="Z35" s="43">
        <v>0</v>
      </c>
      <c r="AA35" s="41"/>
      <c r="AB35" s="42"/>
      <c r="AC35" s="43"/>
      <c r="AD35" s="41"/>
      <c r="AE35" s="42"/>
      <c r="AF35" s="43"/>
      <c r="AG35" s="41"/>
      <c r="AH35" s="42"/>
      <c r="AI35" s="43"/>
      <c r="AK35" s="41">
        <f t="shared" si="7"/>
        <v>35518</v>
      </c>
      <c r="AL35" s="42">
        <f t="shared" si="7"/>
        <v>21946</v>
      </c>
      <c r="AM35" s="43">
        <f t="shared" si="7"/>
        <v>30711</v>
      </c>
      <c r="AT35" s="32">
        <f t="shared" si="8"/>
        <v>1</v>
      </c>
      <c r="AV35" s="23">
        <v>1</v>
      </c>
      <c r="AW35" s="23">
        <v>4</v>
      </c>
      <c r="AX35" s="23">
        <f t="shared" si="9"/>
        <v>4</v>
      </c>
    </row>
    <row r="36" spans="2:50" ht="15" customHeight="1" x14ac:dyDescent="0.3">
      <c r="B36" s="15"/>
      <c r="C36" s="40" t="s">
        <v>22</v>
      </c>
      <c r="D36" s="34" t="s">
        <v>670</v>
      </c>
      <c r="E36" s="35" t="s">
        <v>861</v>
      </c>
      <c r="F36" s="41">
        <v>0</v>
      </c>
      <c r="G36" s="42">
        <v>0</v>
      </c>
      <c r="H36" s="43">
        <v>0</v>
      </c>
      <c r="I36" s="41">
        <v>0</v>
      </c>
      <c r="J36" s="42">
        <v>0</v>
      </c>
      <c r="K36" s="43">
        <v>0</v>
      </c>
      <c r="L36" s="41">
        <v>667</v>
      </c>
      <c r="M36" s="42">
        <v>1625</v>
      </c>
      <c r="N36" s="43">
        <v>4511</v>
      </c>
      <c r="O36" s="41">
        <v>0</v>
      </c>
      <c r="P36" s="42">
        <v>0</v>
      </c>
      <c r="Q36" s="43">
        <v>0</v>
      </c>
      <c r="R36" s="41">
        <v>0</v>
      </c>
      <c r="S36" s="42">
        <v>0</v>
      </c>
      <c r="T36" s="43">
        <v>0</v>
      </c>
      <c r="U36" s="41">
        <v>0</v>
      </c>
      <c r="V36" s="42">
        <v>0</v>
      </c>
      <c r="W36" s="43">
        <v>0</v>
      </c>
      <c r="X36" s="41">
        <v>0</v>
      </c>
      <c r="Y36" s="42">
        <v>0</v>
      </c>
      <c r="Z36" s="43">
        <v>0</v>
      </c>
      <c r="AA36" s="41"/>
      <c r="AB36" s="42"/>
      <c r="AC36" s="43"/>
      <c r="AD36" s="41"/>
      <c r="AE36" s="42"/>
      <c r="AF36" s="43"/>
      <c r="AG36" s="41"/>
      <c r="AH36" s="42"/>
      <c r="AI36" s="43"/>
      <c r="AK36" s="41">
        <f t="shared" si="7"/>
        <v>667</v>
      </c>
      <c r="AL36" s="42">
        <f t="shared" si="7"/>
        <v>1625</v>
      </c>
      <c r="AM36" s="43">
        <f t="shared" si="7"/>
        <v>4511</v>
      </c>
      <c r="AT36" s="32">
        <f t="shared" si="8"/>
        <v>1</v>
      </c>
      <c r="AV36" s="23">
        <v>1</v>
      </c>
      <c r="AW36" s="23">
        <v>4</v>
      </c>
      <c r="AX36" s="23">
        <f t="shared" si="9"/>
        <v>5</v>
      </c>
    </row>
    <row r="37" spans="2:50" ht="15" customHeight="1" x14ac:dyDescent="0.3">
      <c r="B37" s="15"/>
      <c r="C37" s="40" t="s">
        <v>22</v>
      </c>
      <c r="D37" s="34" t="s">
        <v>671</v>
      </c>
      <c r="E37" s="35" t="s">
        <v>862</v>
      </c>
      <c r="F37" s="41">
        <v>0</v>
      </c>
      <c r="G37" s="42">
        <v>0</v>
      </c>
      <c r="H37" s="43">
        <v>0</v>
      </c>
      <c r="I37" s="41">
        <v>0</v>
      </c>
      <c r="J37" s="42">
        <v>0</v>
      </c>
      <c r="K37" s="43">
        <v>0</v>
      </c>
      <c r="L37" s="41">
        <v>20053</v>
      </c>
      <c r="M37" s="42">
        <v>28244</v>
      </c>
      <c r="N37" s="43">
        <v>26869</v>
      </c>
      <c r="O37" s="41">
        <v>0</v>
      </c>
      <c r="P37" s="42">
        <v>0</v>
      </c>
      <c r="Q37" s="43">
        <v>0</v>
      </c>
      <c r="R37" s="41">
        <v>0</v>
      </c>
      <c r="S37" s="42">
        <v>0</v>
      </c>
      <c r="T37" s="43">
        <v>0</v>
      </c>
      <c r="U37" s="41">
        <v>0</v>
      </c>
      <c r="V37" s="42">
        <v>0</v>
      </c>
      <c r="W37" s="43">
        <v>0</v>
      </c>
      <c r="X37" s="41">
        <v>0</v>
      </c>
      <c r="Y37" s="42">
        <v>0</v>
      </c>
      <c r="Z37" s="43">
        <v>0</v>
      </c>
      <c r="AA37" s="41"/>
      <c r="AB37" s="42"/>
      <c r="AC37" s="43"/>
      <c r="AD37" s="41"/>
      <c r="AE37" s="42"/>
      <c r="AF37" s="43"/>
      <c r="AG37" s="41"/>
      <c r="AH37" s="42"/>
      <c r="AI37" s="43"/>
      <c r="AK37" s="41">
        <f t="shared" si="7"/>
        <v>20053</v>
      </c>
      <c r="AL37" s="42">
        <f t="shared" si="7"/>
        <v>28244</v>
      </c>
      <c r="AM37" s="43">
        <f t="shared" si="7"/>
        <v>26869</v>
      </c>
      <c r="AT37" s="32">
        <f t="shared" si="8"/>
        <v>1</v>
      </c>
      <c r="AV37" s="23">
        <v>1</v>
      </c>
      <c r="AW37" s="23">
        <v>4</v>
      </c>
      <c r="AX37" s="23">
        <f t="shared" si="9"/>
        <v>6</v>
      </c>
    </row>
    <row r="38" spans="2:50" ht="15" hidden="1" customHeight="1" x14ac:dyDescent="0.3">
      <c r="B38" s="15"/>
      <c r="C38" s="40" t="s">
        <v>22</v>
      </c>
      <c r="D38" s="34" t="s">
        <v>2</v>
      </c>
      <c r="E38" s="35" t="s">
        <v>2</v>
      </c>
      <c r="F38" s="41">
        <v>0</v>
      </c>
      <c r="G38" s="42">
        <v>0</v>
      </c>
      <c r="H38" s="43">
        <v>0</v>
      </c>
      <c r="I38" s="41">
        <v>0</v>
      </c>
      <c r="J38" s="42">
        <v>0</v>
      </c>
      <c r="K38" s="43">
        <v>0</v>
      </c>
      <c r="L38" s="41">
        <v>0</v>
      </c>
      <c r="M38" s="42">
        <v>0</v>
      </c>
      <c r="N38" s="43">
        <v>0</v>
      </c>
      <c r="O38" s="41">
        <v>0</v>
      </c>
      <c r="P38" s="42">
        <v>0</v>
      </c>
      <c r="Q38" s="43">
        <v>0</v>
      </c>
      <c r="R38" s="41">
        <v>0</v>
      </c>
      <c r="S38" s="42">
        <v>0</v>
      </c>
      <c r="T38" s="43">
        <v>0</v>
      </c>
      <c r="U38" s="41">
        <v>0</v>
      </c>
      <c r="V38" s="42">
        <v>0</v>
      </c>
      <c r="W38" s="43">
        <v>0</v>
      </c>
      <c r="X38" s="41">
        <v>0</v>
      </c>
      <c r="Y38" s="42">
        <v>0</v>
      </c>
      <c r="Z38" s="43">
        <v>0</v>
      </c>
      <c r="AA38" s="41"/>
      <c r="AB38" s="42"/>
      <c r="AC38" s="43"/>
      <c r="AD38" s="41"/>
      <c r="AE38" s="42"/>
      <c r="AF38" s="43"/>
      <c r="AG38" s="41"/>
      <c r="AH38" s="42"/>
      <c r="AI38" s="43"/>
      <c r="AK38" s="41">
        <f t="shared" si="7"/>
        <v>0</v>
      </c>
      <c r="AL38" s="42">
        <f t="shared" si="7"/>
        <v>0</v>
      </c>
      <c r="AM38" s="43">
        <f t="shared" si="7"/>
        <v>0</v>
      </c>
      <c r="AT38" s="32">
        <f t="shared" si="8"/>
        <v>0</v>
      </c>
      <c r="AV38" s="23">
        <v>1</v>
      </c>
      <c r="AW38" s="23">
        <v>4</v>
      </c>
      <c r="AX38" s="23">
        <f t="shared" si="9"/>
        <v>7</v>
      </c>
    </row>
    <row r="39" spans="2:50" ht="15" hidden="1" customHeight="1" x14ac:dyDescent="0.3">
      <c r="B39" s="15"/>
      <c r="C39" s="40" t="s">
        <v>22</v>
      </c>
      <c r="D39" s="34" t="s">
        <v>2</v>
      </c>
      <c r="E39" s="35" t="s">
        <v>2</v>
      </c>
      <c r="F39" s="41">
        <v>0</v>
      </c>
      <c r="G39" s="42">
        <v>0</v>
      </c>
      <c r="H39" s="43">
        <v>0</v>
      </c>
      <c r="I39" s="41">
        <v>0</v>
      </c>
      <c r="J39" s="42">
        <v>0</v>
      </c>
      <c r="K39" s="43">
        <v>0</v>
      </c>
      <c r="L39" s="41">
        <v>0</v>
      </c>
      <c r="M39" s="42">
        <v>0</v>
      </c>
      <c r="N39" s="43">
        <v>0</v>
      </c>
      <c r="O39" s="41">
        <v>0</v>
      </c>
      <c r="P39" s="42">
        <v>0</v>
      </c>
      <c r="Q39" s="43">
        <v>0</v>
      </c>
      <c r="R39" s="41">
        <v>0</v>
      </c>
      <c r="S39" s="42">
        <v>0</v>
      </c>
      <c r="T39" s="43">
        <v>0</v>
      </c>
      <c r="U39" s="41">
        <v>0</v>
      </c>
      <c r="V39" s="42">
        <v>0</v>
      </c>
      <c r="W39" s="43">
        <v>0</v>
      </c>
      <c r="X39" s="41">
        <v>0</v>
      </c>
      <c r="Y39" s="42">
        <v>0</v>
      </c>
      <c r="Z39" s="43">
        <v>0</v>
      </c>
      <c r="AA39" s="41"/>
      <c r="AB39" s="42"/>
      <c r="AC39" s="43"/>
      <c r="AD39" s="41"/>
      <c r="AE39" s="42"/>
      <c r="AF39" s="43"/>
      <c r="AG39" s="41"/>
      <c r="AH39" s="42"/>
      <c r="AI39" s="43"/>
      <c r="AK39" s="41">
        <f t="shared" si="7"/>
        <v>0</v>
      </c>
      <c r="AL39" s="42">
        <f t="shared" si="7"/>
        <v>0</v>
      </c>
      <c r="AM39" s="43">
        <f t="shared" si="7"/>
        <v>0</v>
      </c>
      <c r="AT39" s="32">
        <f t="shared" si="8"/>
        <v>0</v>
      </c>
      <c r="AV39" s="23">
        <v>1</v>
      </c>
      <c r="AW39" s="23">
        <v>4</v>
      </c>
      <c r="AX39" s="23">
        <f t="shared" si="9"/>
        <v>8</v>
      </c>
    </row>
    <row r="40" spans="2:50" ht="15" hidden="1" customHeight="1" x14ac:dyDescent="0.3">
      <c r="B40" s="15"/>
      <c r="C40" s="40" t="s">
        <v>22</v>
      </c>
      <c r="D40" s="34" t="s">
        <v>2</v>
      </c>
      <c r="E40" s="35" t="s">
        <v>2</v>
      </c>
      <c r="F40" s="41">
        <v>0</v>
      </c>
      <c r="G40" s="42">
        <v>0</v>
      </c>
      <c r="H40" s="43">
        <v>0</v>
      </c>
      <c r="I40" s="41">
        <v>0</v>
      </c>
      <c r="J40" s="42">
        <v>0</v>
      </c>
      <c r="K40" s="43">
        <v>0</v>
      </c>
      <c r="L40" s="41">
        <v>0</v>
      </c>
      <c r="M40" s="42">
        <v>0</v>
      </c>
      <c r="N40" s="43">
        <v>0</v>
      </c>
      <c r="O40" s="41">
        <v>0</v>
      </c>
      <c r="P40" s="42">
        <v>0</v>
      </c>
      <c r="Q40" s="43">
        <v>0</v>
      </c>
      <c r="R40" s="41">
        <v>0</v>
      </c>
      <c r="S40" s="42">
        <v>0</v>
      </c>
      <c r="T40" s="43">
        <v>0</v>
      </c>
      <c r="U40" s="41">
        <v>0</v>
      </c>
      <c r="V40" s="42">
        <v>0</v>
      </c>
      <c r="W40" s="43">
        <v>0</v>
      </c>
      <c r="X40" s="41"/>
      <c r="Y40" s="42"/>
      <c r="Z40" s="43"/>
      <c r="AA40" s="41"/>
      <c r="AB40" s="42"/>
      <c r="AC40" s="43"/>
      <c r="AD40" s="41"/>
      <c r="AE40" s="42"/>
      <c r="AF40" s="43"/>
      <c r="AG40" s="41"/>
      <c r="AH40" s="42"/>
      <c r="AI40" s="43"/>
      <c r="AK40" s="41">
        <f t="shared" si="7"/>
        <v>0</v>
      </c>
      <c r="AL40" s="42">
        <f t="shared" si="7"/>
        <v>0</v>
      </c>
      <c r="AM40" s="43">
        <f t="shared" si="7"/>
        <v>0</v>
      </c>
      <c r="AT40" s="32">
        <f t="shared" si="8"/>
        <v>0</v>
      </c>
      <c r="AV40" s="23">
        <v>1</v>
      </c>
      <c r="AW40" s="23">
        <v>4</v>
      </c>
      <c r="AX40" s="23">
        <f t="shared" si="9"/>
        <v>9</v>
      </c>
    </row>
    <row r="41" spans="2:50" ht="15" hidden="1" customHeight="1" x14ac:dyDescent="0.3">
      <c r="B41" s="15"/>
      <c r="C41" s="40" t="s">
        <v>22</v>
      </c>
      <c r="D41" s="34" t="s">
        <v>2</v>
      </c>
      <c r="E41" s="35" t="s">
        <v>2</v>
      </c>
      <c r="F41" s="41">
        <v>0</v>
      </c>
      <c r="G41" s="42">
        <v>0</v>
      </c>
      <c r="H41" s="43">
        <v>0</v>
      </c>
      <c r="I41" s="41">
        <v>0</v>
      </c>
      <c r="J41" s="42">
        <v>0</v>
      </c>
      <c r="K41" s="43">
        <v>0</v>
      </c>
      <c r="L41" s="41">
        <v>0</v>
      </c>
      <c r="M41" s="42">
        <v>0</v>
      </c>
      <c r="N41" s="43">
        <v>0</v>
      </c>
      <c r="O41" s="41">
        <v>0</v>
      </c>
      <c r="P41" s="42">
        <v>0</v>
      </c>
      <c r="Q41" s="43">
        <v>0</v>
      </c>
      <c r="R41" s="41">
        <v>0</v>
      </c>
      <c r="S41" s="42">
        <v>0</v>
      </c>
      <c r="T41" s="43">
        <v>0</v>
      </c>
      <c r="U41" s="41">
        <v>0</v>
      </c>
      <c r="V41" s="42">
        <v>0</v>
      </c>
      <c r="W41" s="43">
        <v>0</v>
      </c>
      <c r="X41" s="41"/>
      <c r="Y41" s="42"/>
      <c r="Z41" s="43"/>
      <c r="AA41" s="41"/>
      <c r="AB41" s="42"/>
      <c r="AC41" s="43"/>
      <c r="AD41" s="41"/>
      <c r="AE41" s="42"/>
      <c r="AF41" s="43"/>
      <c r="AG41" s="41"/>
      <c r="AH41" s="42"/>
      <c r="AI41" s="43"/>
      <c r="AK41" s="41">
        <f t="shared" si="7"/>
        <v>0</v>
      </c>
      <c r="AL41" s="42">
        <f t="shared" si="7"/>
        <v>0</v>
      </c>
      <c r="AM41" s="43">
        <f t="shared" si="7"/>
        <v>0</v>
      </c>
      <c r="AT41" s="32">
        <f t="shared" si="8"/>
        <v>0</v>
      </c>
      <c r="AV41" s="23">
        <v>1</v>
      </c>
      <c r="AW41" s="23">
        <v>4</v>
      </c>
      <c r="AX41" s="23">
        <f t="shared" si="9"/>
        <v>10</v>
      </c>
    </row>
    <row r="42" spans="2:50" ht="15" customHeight="1" x14ac:dyDescent="0.3">
      <c r="B42" s="15"/>
      <c r="C42" s="40" t="s">
        <v>23</v>
      </c>
      <c r="D42" s="34" t="s">
        <v>208</v>
      </c>
      <c r="E42" s="35" t="s">
        <v>209</v>
      </c>
      <c r="F42" s="41">
        <v>0</v>
      </c>
      <c r="G42" s="42">
        <v>0</v>
      </c>
      <c r="H42" s="43">
        <v>0</v>
      </c>
      <c r="I42" s="41">
        <v>1175</v>
      </c>
      <c r="J42" s="42">
        <v>1457</v>
      </c>
      <c r="K42" s="43">
        <v>2406</v>
      </c>
      <c r="L42" s="41">
        <v>0</v>
      </c>
      <c r="M42" s="42">
        <v>0</v>
      </c>
      <c r="N42" s="43">
        <v>0</v>
      </c>
      <c r="O42" s="41">
        <v>0</v>
      </c>
      <c r="P42" s="42">
        <v>0</v>
      </c>
      <c r="Q42" s="43">
        <v>0</v>
      </c>
      <c r="R42" s="41">
        <v>89682</v>
      </c>
      <c r="S42" s="42">
        <v>125166</v>
      </c>
      <c r="T42" s="43">
        <v>100401</v>
      </c>
      <c r="U42" s="41">
        <v>0</v>
      </c>
      <c r="V42" s="42">
        <v>0</v>
      </c>
      <c r="W42" s="43">
        <v>0</v>
      </c>
      <c r="X42" s="41"/>
      <c r="Y42" s="42"/>
      <c r="Z42" s="43"/>
      <c r="AA42" s="41"/>
      <c r="AB42" s="42"/>
      <c r="AC42" s="43"/>
      <c r="AD42" s="41"/>
      <c r="AE42" s="42"/>
      <c r="AF42" s="43"/>
      <c r="AG42" s="41"/>
      <c r="AH42" s="42"/>
      <c r="AI42" s="43"/>
      <c r="AK42" s="41">
        <f t="shared" si="7"/>
        <v>90857</v>
      </c>
      <c r="AL42" s="42">
        <f t="shared" si="7"/>
        <v>126623</v>
      </c>
      <c r="AM42" s="43">
        <f t="shared" si="7"/>
        <v>102807</v>
      </c>
      <c r="AT42" s="32">
        <f t="shared" si="8"/>
        <v>1</v>
      </c>
      <c r="AV42" s="23">
        <v>1</v>
      </c>
      <c r="AW42" s="23">
        <v>5</v>
      </c>
      <c r="AX42" s="23">
        <f t="shared" si="9"/>
        <v>1</v>
      </c>
    </row>
    <row r="43" spans="2:50" ht="15" customHeight="1" x14ac:dyDescent="0.3">
      <c r="B43" s="15"/>
      <c r="C43" s="50" t="str">
        <f>IF(LEN(E42)&lt;1,"","Total: " &amp; LEFT(E42,LEN(E42)-21) &amp; "Municipalities")</f>
        <v>Total: Amathole Municipalities</v>
      </c>
      <c r="D43" s="51"/>
      <c r="E43" s="52"/>
      <c r="F43" s="53">
        <f t="shared" ref="F43:H43" si="10">SUM(F32:F42)</f>
        <v>0</v>
      </c>
      <c r="G43" s="54">
        <f t="shared" si="10"/>
        <v>0</v>
      </c>
      <c r="H43" s="55">
        <f t="shared" si="10"/>
        <v>0</v>
      </c>
      <c r="I43" s="53">
        <f t="shared" ref="I43:Z43" si="11">SUM(I32:I42)</f>
        <v>1175</v>
      </c>
      <c r="J43" s="54">
        <f t="shared" si="11"/>
        <v>1457</v>
      </c>
      <c r="K43" s="55">
        <f t="shared" si="11"/>
        <v>2406</v>
      </c>
      <c r="L43" s="53">
        <f t="shared" si="11"/>
        <v>96103</v>
      </c>
      <c r="M43" s="54">
        <f t="shared" si="11"/>
        <v>112752</v>
      </c>
      <c r="N43" s="55">
        <f t="shared" si="11"/>
        <v>154427</v>
      </c>
      <c r="O43" s="53">
        <f t="shared" si="11"/>
        <v>0</v>
      </c>
      <c r="P43" s="54">
        <f t="shared" si="11"/>
        <v>0</v>
      </c>
      <c r="Q43" s="55">
        <f t="shared" si="11"/>
        <v>0</v>
      </c>
      <c r="R43" s="53">
        <f t="shared" si="11"/>
        <v>89682</v>
      </c>
      <c r="S43" s="54">
        <f t="shared" si="11"/>
        <v>125166</v>
      </c>
      <c r="T43" s="55">
        <f t="shared" si="11"/>
        <v>100401</v>
      </c>
      <c r="U43" s="53">
        <f t="shared" si="11"/>
        <v>0</v>
      </c>
      <c r="V43" s="54">
        <f t="shared" si="11"/>
        <v>0</v>
      </c>
      <c r="W43" s="55">
        <f t="shared" si="11"/>
        <v>0</v>
      </c>
      <c r="X43" s="53">
        <f t="shared" si="11"/>
        <v>0</v>
      </c>
      <c r="Y43" s="54">
        <f t="shared" si="11"/>
        <v>0</v>
      </c>
      <c r="Z43" s="55">
        <f t="shared" si="11"/>
        <v>0</v>
      </c>
      <c r="AA43" s="53"/>
      <c r="AB43" s="54"/>
      <c r="AC43" s="55"/>
      <c r="AD43" s="53">
        <f t="shared" ref="AD43:AI43" si="12">SUM(AD32:AD42)</f>
        <v>0</v>
      </c>
      <c r="AE43" s="54">
        <f t="shared" si="12"/>
        <v>0</v>
      </c>
      <c r="AF43" s="55">
        <f t="shared" si="12"/>
        <v>0</v>
      </c>
      <c r="AG43" s="53">
        <f t="shared" si="12"/>
        <v>0</v>
      </c>
      <c r="AH43" s="54">
        <f t="shared" si="12"/>
        <v>0</v>
      </c>
      <c r="AI43" s="55">
        <f t="shared" si="12"/>
        <v>0</v>
      </c>
      <c r="AK43" s="53">
        <f>SUM(AK32:AK42)</f>
        <v>186960</v>
      </c>
      <c r="AL43" s="54">
        <f>SUM(AL32:AL42)</f>
        <v>239375</v>
      </c>
      <c r="AM43" s="55">
        <f>SUM(AM32:AM42)</f>
        <v>257234</v>
      </c>
      <c r="AT43" s="32">
        <f>IF(SUM(AT32:AT42)=0,0,1)</f>
        <v>1</v>
      </c>
    </row>
    <row r="44" spans="2:50" ht="15" customHeight="1" x14ac:dyDescent="0.3">
      <c r="B44" s="15"/>
      <c r="C44" s="40"/>
      <c r="D44" s="34"/>
      <c r="E44" s="35"/>
      <c r="F44" s="41"/>
      <c r="G44" s="42"/>
      <c r="H44" s="43"/>
      <c r="I44" s="41"/>
      <c r="J44" s="42"/>
      <c r="K44" s="43"/>
      <c r="L44" s="41"/>
      <c r="M44" s="42"/>
      <c r="N44" s="43"/>
      <c r="O44" s="41"/>
      <c r="P44" s="42"/>
      <c r="Q44" s="43"/>
      <c r="R44" s="41"/>
      <c r="S44" s="42"/>
      <c r="T44" s="43"/>
      <c r="U44" s="41"/>
      <c r="V44" s="42"/>
      <c r="W44" s="43"/>
      <c r="X44" s="41"/>
      <c r="Y44" s="42"/>
      <c r="Z44" s="43"/>
      <c r="AA44" s="41"/>
      <c r="AB44" s="42"/>
      <c r="AC44" s="43"/>
      <c r="AD44" s="41"/>
      <c r="AE44" s="42"/>
      <c r="AF44" s="43"/>
      <c r="AG44" s="41"/>
      <c r="AH44" s="42"/>
      <c r="AI44" s="43"/>
      <c r="AK44" s="41"/>
      <c r="AL44" s="42"/>
      <c r="AM44" s="43"/>
      <c r="AT44" s="32">
        <f>IF(AT43=0,0,1)</f>
        <v>1</v>
      </c>
    </row>
    <row r="45" spans="2:50" ht="15" customHeight="1" x14ac:dyDescent="0.3">
      <c r="B45" s="15"/>
      <c r="C45" s="40" t="s">
        <v>22</v>
      </c>
      <c r="D45" s="34" t="s">
        <v>672</v>
      </c>
      <c r="E45" s="35" t="s">
        <v>872</v>
      </c>
      <c r="F45" s="41">
        <v>0</v>
      </c>
      <c r="G45" s="42">
        <v>0</v>
      </c>
      <c r="H45" s="43">
        <v>0</v>
      </c>
      <c r="I45" s="41">
        <v>0</v>
      </c>
      <c r="J45" s="42">
        <v>0</v>
      </c>
      <c r="K45" s="43">
        <v>0</v>
      </c>
      <c r="L45" s="41">
        <v>0</v>
      </c>
      <c r="M45" s="42">
        <v>0</v>
      </c>
      <c r="N45" s="43">
        <v>0</v>
      </c>
      <c r="O45" s="41">
        <v>0</v>
      </c>
      <c r="P45" s="42">
        <v>0</v>
      </c>
      <c r="Q45" s="43">
        <v>0</v>
      </c>
      <c r="R45" s="41">
        <v>0</v>
      </c>
      <c r="S45" s="42">
        <v>0</v>
      </c>
      <c r="T45" s="43">
        <v>0</v>
      </c>
      <c r="U45" s="41">
        <v>0</v>
      </c>
      <c r="V45" s="42">
        <v>0</v>
      </c>
      <c r="W45" s="43">
        <v>0</v>
      </c>
      <c r="X45" s="41">
        <v>0</v>
      </c>
      <c r="Y45" s="42">
        <v>0</v>
      </c>
      <c r="Z45" s="43">
        <v>0</v>
      </c>
      <c r="AA45" s="41"/>
      <c r="AB45" s="42"/>
      <c r="AC45" s="43"/>
      <c r="AD45" s="41"/>
      <c r="AE45" s="42"/>
      <c r="AF45" s="43"/>
      <c r="AG45" s="41"/>
      <c r="AH45" s="42"/>
      <c r="AI45" s="43"/>
      <c r="AK45" s="41">
        <f t="shared" ref="AK45:AM55" si="13">F45+I45+L45+O45+R45+U45+X45+AA45+AD45+AG45</f>
        <v>0</v>
      </c>
      <c r="AL45" s="42">
        <f t="shared" si="13"/>
        <v>0</v>
      </c>
      <c r="AM45" s="43">
        <f t="shared" si="13"/>
        <v>0</v>
      </c>
      <c r="AT45" s="32">
        <f>IF(LEN(E45)&lt;2,0,1)</f>
        <v>1</v>
      </c>
      <c r="AV45" s="23">
        <v>1</v>
      </c>
      <c r="AW45" s="23">
        <v>6</v>
      </c>
      <c r="AX45" s="23">
        <v>1</v>
      </c>
    </row>
    <row r="46" spans="2:50" ht="15" customHeight="1" x14ac:dyDescent="0.3">
      <c r="B46" s="15"/>
      <c r="C46" s="40" t="s">
        <v>22</v>
      </c>
      <c r="D46" s="34" t="s">
        <v>673</v>
      </c>
      <c r="E46" s="35" t="s">
        <v>873</v>
      </c>
      <c r="F46" s="41">
        <v>0</v>
      </c>
      <c r="G46" s="42">
        <v>0</v>
      </c>
      <c r="H46" s="43">
        <v>0</v>
      </c>
      <c r="I46" s="41">
        <v>0</v>
      </c>
      <c r="J46" s="42">
        <v>0</v>
      </c>
      <c r="K46" s="43">
        <v>0</v>
      </c>
      <c r="L46" s="41">
        <v>11712</v>
      </c>
      <c r="M46" s="42">
        <v>18828</v>
      </c>
      <c r="N46" s="43">
        <v>9197</v>
      </c>
      <c r="O46" s="41">
        <v>0</v>
      </c>
      <c r="P46" s="42">
        <v>0</v>
      </c>
      <c r="Q46" s="43">
        <v>0</v>
      </c>
      <c r="R46" s="41">
        <v>0</v>
      </c>
      <c r="S46" s="42">
        <v>0</v>
      </c>
      <c r="T46" s="43">
        <v>0</v>
      </c>
      <c r="U46" s="41">
        <v>0</v>
      </c>
      <c r="V46" s="42">
        <v>0</v>
      </c>
      <c r="W46" s="43">
        <v>0</v>
      </c>
      <c r="X46" s="41">
        <v>0</v>
      </c>
      <c r="Y46" s="42">
        <v>0</v>
      </c>
      <c r="Z46" s="43">
        <v>0</v>
      </c>
      <c r="AA46" s="41"/>
      <c r="AB46" s="42"/>
      <c r="AC46" s="43"/>
      <c r="AD46" s="41"/>
      <c r="AE46" s="42"/>
      <c r="AF46" s="43"/>
      <c r="AG46" s="41"/>
      <c r="AH46" s="42"/>
      <c r="AI46" s="43"/>
      <c r="AK46" s="41">
        <f t="shared" si="13"/>
        <v>11712</v>
      </c>
      <c r="AL46" s="42">
        <f t="shared" si="13"/>
        <v>18828</v>
      </c>
      <c r="AM46" s="43">
        <f t="shared" si="13"/>
        <v>9197</v>
      </c>
      <c r="AT46" s="32">
        <f t="shared" ref="AT46:AT55" si="14">IF(LEN(E46)&lt;2,0,1)</f>
        <v>1</v>
      </c>
      <c r="AV46" s="23">
        <v>1</v>
      </c>
      <c r="AW46" s="23">
        <v>6</v>
      </c>
      <c r="AX46" s="23">
        <f>IF(AW46=AW45,AX45+1,1)</f>
        <v>2</v>
      </c>
    </row>
    <row r="47" spans="2:50" ht="15" customHeight="1" x14ac:dyDescent="0.3">
      <c r="B47" s="15"/>
      <c r="C47" s="40" t="s">
        <v>22</v>
      </c>
      <c r="D47" s="34" t="s">
        <v>674</v>
      </c>
      <c r="E47" s="35" t="s">
        <v>874</v>
      </c>
      <c r="F47" s="41">
        <v>0</v>
      </c>
      <c r="G47" s="42">
        <v>0</v>
      </c>
      <c r="H47" s="43">
        <v>0</v>
      </c>
      <c r="I47" s="41">
        <v>0</v>
      </c>
      <c r="J47" s="42">
        <v>0</v>
      </c>
      <c r="K47" s="43">
        <v>0</v>
      </c>
      <c r="L47" s="41">
        <v>1874</v>
      </c>
      <c r="M47" s="42">
        <v>457</v>
      </c>
      <c r="N47" s="43">
        <v>3292</v>
      </c>
      <c r="O47" s="41">
        <v>0</v>
      </c>
      <c r="P47" s="42">
        <v>0</v>
      </c>
      <c r="Q47" s="43">
        <v>0</v>
      </c>
      <c r="R47" s="41">
        <v>0</v>
      </c>
      <c r="S47" s="42">
        <v>0</v>
      </c>
      <c r="T47" s="43">
        <v>0</v>
      </c>
      <c r="U47" s="41">
        <v>0</v>
      </c>
      <c r="V47" s="42">
        <v>0</v>
      </c>
      <c r="W47" s="43">
        <v>0</v>
      </c>
      <c r="X47" s="41">
        <v>0</v>
      </c>
      <c r="Y47" s="42">
        <v>0</v>
      </c>
      <c r="Z47" s="43">
        <v>0</v>
      </c>
      <c r="AA47" s="41"/>
      <c r="AB47" s="42"/>
      <c r="AC47" s="43"/>
      <c r="AD47" s="41"/>
      <c r="AE47" s="42"/>
      <c r="AF47" s="43"/>
      <c r="AG47" s="41"/>
      <c r="AH47" s="42"/>
      <c r="AI47" s="43"/>
      <c r="AK47" s="41">
        <f t="shared" si="13"/>
        <v>1874</v>
      </c>
      <c r="AL47" s="42">
        <f t="shared" si="13"/>
        <v>457</v>
      </c>
      <c r="AM47" s="43">
        <f t="shared" si="13"/>
        <v>3292</v>
      </c>
      <c r="AT47" s="32">
        <f t="shared" si="14"/>
        <v>1</v>
      </c>
      <c r="AV47" s="23">
        <v>1</v>
      </c>
      <c r="AW47" s="23">
        <v>6</v>
      </c>
      <c r="AX47" s="23">
        <f t="shared" ref="AX47:AX55" si="15">IF(AW47=AW46,AX46+1,1)</f>
        <v>3</v>
      </c>
    </row>
    <row r="48" spans="2:50" ht="15" customHeight="1" x14ac:dyDescent="0.3">
      <c r="B48" s="15"/>
      <c r="C48" s="40" t="s">
        <v>22</v>
      </c>
      <c r="D48" s="34" t="s">
        <v>675</v>
      </c>
      <c r="E48" s="35" t="s">
        <v>878</v>
      </c>
      <c r="F48" s="41">
        <v>0</v>
      </c>
      <c r="G48" s="42">
        <v>0</v>
      </c>
      <c r="H48" s="43">
        <v>0</v>
      </c>
      <c r="I48" s="41">
        <v>0</v>
      </c>
      <c r="J48" s="42">
        <v>0</v>
      </c>
      <c r="K48" s="43">
        <v>0</v>
      </c>
      <c r="L48" s="41">
        <v>4143</v>
      </c>
      <c r="M48" s="42">
        <v>20880</v>
      </c>
      <c r="N48" s="43">
        <v>8229</v>
      </c>
      <c r="O48" s="41">
        <v>0</v>
      </c>
      <c r="P48" s="42">
        <v>0</v>
      </c>
      <c r="Q48" s="43">
        <v>0</v>
      </c>
      <c r="R48" s="41">
        <v>0</v>
      </c>
      <c r="S48" s="42">
        <v>0</v>
      </c>
      <c r="T48" s="43">
        <v>0</v>
      </c>
      <c r="U48" s="41">
        <v>0</v>
      </c>
      <c r="V48" s="42">
        <v>0</v>
      </c>
      <c r="W48" s="43">
        <v>0</v>
      </c>
      <c r="X48" s="41">
        <v>0</v>
      </c>
      <c r="Y48" s="42">
        <v>0</v>
      </c>
      <c r="Z48" s="43">
        <v>0</v>
      </c>
      <c r="AA48" s="41"/>
      <c r="AB48" s="42"/>
      <c r="AC48" s="43"/>
      <c r="AD48" s="41"/>
      <c r="AE48" s="42"/>
      <c r="AF48" s="43"/>
      <c r="AG48" s="41"/>
      <c r="AH48" s="42"/>
      <c r="AI48" s="43"/>
      <c r="AK48" s="41">
        <f t="shared" si="13"/>
        <v>4143</v>
      </c>
      <c r="AL48" s="42">
        <f t="shared" si="13"/>
        <v>20880</v>
      </c>
      <c r="AM48" s="43">
        <f t="shared" si="13"/>
        <v>8229</v>
      </c>
      <c r="AT48" s="32">
        <f t="shared" si="14"/>
        <v>1</v>
      </c>
      <c r="AV48" s="23">
        <v>1</v>
      </c>
      <c r="AW48" s="23">
        <v>6</v>
      </c>
      <c r="AX48" s="23">
        <f t="shared" si="15"/>
        <v>4</v>
      </c>
    </row>
    <row r="49" spans="2:50" ht="15" customHeight="1" x14ac:dyDescent="0.3">
      <c r="B49" s="15"/>
      <c r="C49" s="40" t="s">
        <v>22</v>
      </c>
      <c r="D49" s="34" t="s">
        <v>676</v>
      </c>
      <c r="E49" s="35" t="s">
        <v>880</v>
      </c>
      <c r="F49" s="41">
        <v>0</v>
      </c>
      <c r="G49" s="42">
        <v>0</v>
      </c>
      <c r="H49" s="43">
        <v>0</v>
      </c>
      <c r="I49" s="41">
        <v>0</v>
      </c>
      <c r="J49" s="42">
        <v>0</v>
      </c>
      <c r="K49" s="43">
        <v>0</v>
      </c>
      <c r="L49" s="41">
        <v>13737</v>
      </c>
      <c r="M49" s="42">
        <v>9925</v>
      </c>
      <c r="N49" s="43">
        <v>5291</v>
      </c>
      <c r="O49" s="41">
        <v>0</v>
      </c>
      <c r="P49" s="42">
        <v>0</v>
      </c>
      <c r="Q49" s="43">
        <v>0</v>
      </c>
      <c r="R49" s="41">
        <v>0</v>
      </c>
      <c r="S49" s="42">
        <v>0</v>
      </c>
      <c r="T49" s="43">
        <v>0</v>
      </c>
      <c r="U49" s="41">
        <v>0</v>
      </c>
      <c r="V49" s="42">
        <v>0</v>
      </c>
      <c r="W49" s="43">
        <v>0</v>
      </c>
      <c r="X49" s="41">
        <v>0</v>
      </c>
      <c r="Y49" s="42">
        <v>0</v>
      </c>
      <c r="Z49" s="43">
        <v>0</v>
      </c>
      <c r="AA49" s="41"/>
      <c r="AB49" s="42"/>
      <c r="AC49" s="43"/>
      <c r="AD49" s="41"/>
      <c r="AE49" s="42"/>
      <c r="AF49" s="43"/>
      <c r="AG49" s="41"/>
      <c r="AH49" s="42"/>
      <c r="AI49" s="43"/>
      <c r="AK49" s="41">
        <f t="shared" si="13"/>
        <v>13737</v>
      </c>
      <c r="AL49" s="42">
        <f t="shared" si="13"/>
        <v>9925</v>
      </c>
      <c r="AM49" s="43">
        <f t="shared" si="13"/>
        <v>5291</v>
      </c>
      <c r="AT49" s="32">
        <f t="shared" si="14"/>
        <v>1</v>
      </c>
      <c r="AV49" s="23">
        <v>1</v>
      </c>
      <c r="AW49" s="23">
        <v>6</v>
      </c>
      <c r="AX49" s="23">
        <f t="shared" si="15"/>
        <v>5</v>
      </c>
    </row>
    <row r="50" spans="2:50" ht="15" customHeight="1" x14ac:dyDescent="0.3">
      <c r="B50" s="15"/>
      <c r="C50" s="40" t="s">
        <v>22</v>
      </c>
      <c r="D50" s="34" t="s">
        <v>677</v>
      </c>
      <c r="E50" s="35" t="s">
        <v>877</v>
      </c>
      <c r="F50" s="41">
        <v>0</v>
      </c>
      <c r="G50" s="42">
        <v>0</v>
      </c>
      <c r="H50" s="43">
        <v>0</v>
      </c>
      <c r="I50" s="41">
        <v>0</v>
      </c>
      <c r="J50" s="42">
        <v>0</v>
      </c>
      <c r="K50" s="43">
        <v>0</v>
      </c>
      <c r="L50" s="41">
        <v>31409</v>
      </c>
      <c r="M50" s="42">
        <v>28876</v>
      </c>
      <c r="N50" s="43">
        <v>67231</v>
      </c>
      <c r="O50" s="41">
        <v>0</v>
      </c>
      <c r="P50" s="42">
        <v>0</v>
      </c>
      <c r="Q50" s="43">
        <v>0</v>
      </c>
      <c r="R50" s="41">
        <v>0</v>
      </c>
      <c r="S50" s="42">
        <v>0</v>
      </c>
      <c r="T50" s="43">
        <v>0</v>
      </c>
      <c r="U50" s="41">
        <v>0</v>
      </c>
      <c r="V50" s="42">
        <v>0</v>
      </c>
      <c r="W50" s="43">
        <v>0</v>
      </c>
      <c r="X50" s="41">
        <v>0</v>
      </c>
      <c r="Y50" s="42">
        <v>0</v>
      </c>
      <c r="Z50" s="43">
        <v>0</v>
      </c>
      <c r="AA50" s="41"/>
      <c r="AB50" s="42"/>
      <c r="AC50" s="43"/>
      <c r="AD50" s="41"/>
      <c r="AE50" s="42"/>
      <c r="AF50" s="43"/>
      <c r="AG50" s="41"/>
      <c r="AH50" s="42"/>
      <c r="AI50" s="43"/>
      <c r="AK50" s="41">
        <f t="shared" si="13"/>
        <v>31409</v>
      </c>
      <c r="AL50" s="42">
        <f t="shared" si="13"/>
        <v>28876</v>
      </c>
      <c r="AM50" s="43">
        <f t="shared" si="13"/>
        <v>67231</v>
      </c>
      <c r="AT50" s="32">
        <f t="shared" si="14"/>
        <v>1</v>
      </c>
      <c r="AV50" s="23">
        <v>1</v>
      </c>
      <c r="AW50" s="23">
        <v>6</v>
      </c>
      <c r="AX50" s="23">
        <f t="shared" si="15"/>
        <v>6</v>
      </c>
    </row>
    <row r="51" spans="2:50" ht="15" hidden="1" customHeight="1" x14ac:dyDescent="0.3">
      <c r="B51" s="15"/>
      <c r="C51" s="40" t="s">
        <v>22</v>
      </c>
      <c r="D51" s="34" t="s">
        <v>2</v>
      </c>
      <c r="E51" s="35" t="s">
        <v>2</v>
      </c>
      <c r="F51" s="41">
        <v>0</v>
      </c>
      <c r="G51" s="42">
        <v>0</v>
      </c>
      <c r="H51" s="43">
        <v>0</v>
      </c>
      <c r="I51" s="41">
        <v>0</v>
      </c>
      <c r="J51" s="42">
        <v>0</v>
      </c>
      <c r="K51" s="43">
        <v>0</v>
      </c>
      <c r="L51" s="41">
        <v>0</v>
      </c>
      <c r="M51" s="42">
        <v>0</v>
      </c>
      <c r="N51" s="43">
        <v>0</v>
      </c>
      <c r="O51" s="41">
        <v>0</v>
      </c>
      <c r="P51" s="42">
        <v>0</v>
      </c>
      <c r="Q51" s="43">
        <v>0</v>
      </c>
      <c r="R51" s="41">
        <v>0</v>
      </c>
      <c r="S51" s="42">
        <v>0</v>
      </c>
      <c r="T51" s="43">
        <v>0</v>
      </c>
      <c r="U51" s="41">
        <v>0</v>
      </c>
      <c r="V51" s="42">
        <v>0</v>
      </c>
      <c r="W51" s="43">
        <v>0</v>
      </c>
      <c r="X51" s="41">
        <v>0</v>
      </c>
      <c r="Y51" s="42">
        <v>0</v>
      </c>
      <c r="Z51" s="43">
        <v>0</v>
      </c>
      <c r="AA51" s="41"/>
      <c r="AB51" s="42"/>
      <c r="AC51" s="43"/>
      <c r="AD51" s="41"/>
      <c r="AE51" s="42"/>
      <c r="AF51" s="43"/>
      <c r="AG51" s="41"/>
      <c r="AH51" s="42"/>
      <c r="AI51" s="43"/>
      <c r="AK51" s="41">
        <f t="shared" si="13"/>
        <v>0</v>
      </c>
      <c r="AL51" s="42">
        <f t="shared" si="13"/>
        <v>0</v>
      </c>
      <c r="AM51" s="43">
        <f t="shared" si="13"/>
        <v>0</v>
      </c>
      <c r="AT51" s="32">
        <f t="shared" si="14"/>
        <v>0</v>
      </c>
      <c r="AV51" s="23">
        <v>1</v>
      </c>
      <c r="AW51" s="23">
        <v>6</v>
      </c>
      <c r="AX51" s="23">
        <f t="shared" si="15"/>
        <v>7</v>
      </c>
    </row>
    <row r="52" spans="2:50" ht="15" hidden="1" customHeight="1" x14ac:dyDescent="0.3">
      <c r="B52" s="15"/>
      <c r="C52" s="40" t="s">
        <v>22</v>
      </c>
      <c r="D52" s="34" t="s">
        <v>2</v>
      </c>
      <c r="E52" s="35" t="s">
        <v>2</v>
      </c>
      <c r="F52" s="41">
        <v>0</v>
      </c>
      <c r="G52" s="42">
        <v>0</v>
      </c>
      <c r="H52" s="43">
        <v>0</v>
      </c>
      <c r="I52" s="41">
        <v>0</v>
      </c>
      <c r="J52" s="42">
        <v>0</v>
      </c>
      <c r="K52" s="43">
        <v>0</v>
      </c>
      <c r="L52" s="41">
        <v>0</v>
      </c>
      <c r="M52" s="42">
        <v>0</v>
      </c>
      <c r="N52" s="43">
        <v>0</v>
      </c>
      <c r="O52" s="41">
        <v>0</v>
      </c>
      <c r="P52" s="42">
        <v>0</v>
      </c>
      <c r="Q52" s="43">
        <v>0</v>
      </c>
      <c r="R52" s="41">
        <v>0</v>
      </c>
      <c r="S52" s="42">
        <v>0</v>
      </c>
      <c r="T52" s="43">
        <v>0</v>
      </c>
      <c r="U52" s="41">
        <v>0</v>
      </c>
      <c r="V52" s="42">
        <v>0</v>
      </c>
      <c r="W52" s="43">
        <v>0</v>
      </c>
      <c r="X52" s="41">
        <v>0</v>
      </c>
      <c r="Y52" s="42">
        <v>0</v>
      </c>
      <c r="Z52" s="43">
        <v>0</v>
      </c>
      <c r="AA52" s="41"/>
      <c r="AB52" s="42"/>
      <c r="AC52" s="43"/>
      <c r="AD52" s="41"/>
      <c r="AE52" s="42"/>
      <c r="AF52" s="43"/>
      <c r="AG52" s="41"/>
      <c r="AH52" s="42"/>
      <c r="AI52" s="43"/>
      <c r="AK52" s="41">
        <f t="shared" si="13"/>
        <v>0</v>
      </c>
      <c r="AL52" s="42">
        <f t="shared" si="13"/>
        <v>0</v>
      </c>
      <c r="AM52" s="43">
        <f t="shared" si="13"/>
        <v>0</v>
      </c>
      <c r="AT52" s="32">
        <f t="shared" si="14"/>
        <v>0</v>
      </c>
      <c r="AV52" s="23">
        <v>1</v>
      </c>
      <c r="AW52" s="23">
        <v>6</v>
      </c>
      <c r="AX52" s="23">
        <f t="shared" si="15"/>
        <v>8</v>
      </c>
    </row>
    <row r="53" spans="2:50" ht="15" hidden="1" customHeight="1" x14ac:dyDescent="0.3">
      <c r="B53" s="15"/>
      <c r="C53" s="40" t="s">
        <v>22</v>
      </c>
      <c r="D53" s="34" t="s">
        <v>2</v>
      </c>
      <c r="E53" s="35" t="s">
        <v>2</v>
      </c>
      <c r="F53" s="41">
        <v>0</v>
      </c>
      <c r="G53" s="42">
        <v>0</v>
      </c>
      <c r="H53" s="43">
        <v>0</v>
      </c>
      <c r="I53" s="41">
        <v>0</v>
      </c>
      <c r="J53" s="42">
        <v>0</v>
      </c>
      <c r="K53" s="43">
        <v>0</v>
      </c>
      <c r="L53" s="41">
        <v>0</v>
      </c>
      <c r="M53" s="42">
        <v>0</v>
      </c>
      <c r="N53" s="43">
        <v>0</v>
      </c>
      <c r="O53" s="41">
        <v>0</v>
      </c>
      <c r="P53" s="42">
        <v>0</v>
      </c>
      <c r="Q53" s="43">
        <v>0</v>
      </c>
      <c r="R53" s="41">
        <v>0</v>
      </c>
      <c r="S53" s="42">
        <v>0</v>
      </c>
      <c r="T53" s="43">
        <v>0</v>
      </c>
      <c r="U53" s="41">
        <v>0</v>
      </c>
      <c r="V53" s="42">
        <v>0</v>
      </c>
      <c r="W53" s="43">
        <v>0</v>
      </c>
      <c r="X53" s="41"/>
      <c r="Y53" s="42"/>
      <c r="Z53" s="43"/>
      <c r="AA53" s="41"/>
      <c r="AB53" s="42"/>
      <c r="AC53" s="43"/>
      <c r="AD53" s="41"/>
      <c r="AE53" s="42"/>
      <c r="AF53" s="43"/>
      <c r="AG53" s="41"/>
      <c r="AH53" s="42"/>
      <c r="AI53" s="43"/>
      <c r="AK53" s="41">
        <f t="shared" si="13"/>
        <v>0</v>
      </c>
      <c r="AL53" s="42">
        <f t="shared" si="13"/>
        <v>0</v>
      </c>
      <c r="AM53" s="43">
        <f t="shared" si="13"/>
        <v>0</v>
      </c>
      <c r="AT53" s="32">
        <f t="shared" si="14"/>
        <v>0</v>
      </c>
      <c r="AV53" s="23">
        <v>1</v>
      </c>
      <c r="AW53" s="23">
        <v>6</v>
      </c>
      <c r="AX53" s="23">
        <f t="shared" si="15"/>
        <v>9</v>
      </c>
    </row>
    <row r="54" spans="2:50" ht="15" hidden="1" customHeight="1" x14ac:dyDescent="0.3">
      <c r="B54" s="15"/>
      <c r="C54" s="40" t="s">
        <v>22</v>
      </c>
      <c r="D54" s="34" t="s">
        <v>2</v>
      </c>
      <c r="E54" s="35" t="s">
        <v>2</v>
      </c>
      <c r="F54" s="41">
        <v>0</v>
      </c>
      <c r="G54" s="42">
        <v>0</v>
      </c>
      <c r="H54" s="43">
        <v>0</v>
      </c>
      <c r="I54" s="41">
        <v>0</v>
      </c>
      <c r="J54" s="42">
        <v>0</v>
      </c>
      <c r="K54" s="43">
        <v>0</v>
      </c>
      <c r="L54" s="41">
        <v>0</v>
      </c>
      <c r="M54" s="42">
        <v>0</v>
      </c>
      <c r="N54" s="43">
        <v>0</v>
      </c>
      <c r="O54" s="41">
        <v>0</v>
      </c>
      <c r="P54" s="42">
        <v>0</v>
      </c>
      <c r="Q54" s="43">
        <v>0</v>
      </c>
      <c r="R54" s="41">
        <v>0</v>
      </c>
      <c r="S54" s="42">
        <v>0</v>
      </c>
      <c r="T54" s="43">
        <v>0</v>
      </c>
      <c r="U54" s="41">
        <v>0</v>
      </c>
      <c r="V54" s="42">
        <v>0</v>
      </c>
      <c r="W54" s="43">
        <v>0</v>
      </c>
      <c r="X54" s="41"/>
      <c r="Y54" s="42"/>
      <c r="Z54" s="43"/>
      <c r="AA54" s="41"/>
      <c r="AB54" s="42"/>
      <c r="AC54" s="43"/>
      <c r="AD54" s="41"/>
      <c r="AE54" s="42"/>
      <c r="AF54" s="43"/>
      <c r="AG54" s="41"/>
      <c r="AH54" s="42"/>
      <c r="AI54" s="43"/>
      <c r="AK54" s="41">
        <f t="shared" si="13"/>
        <v>0</v>
      </c>
      <c r="AL54" s="42">
        <f t="shared" si="13"/>
        <v>0</v>
      </c>
      <c r="AM54" s="43">
        <f t="shared" si="13"/>
        <v>0</v>
      </c>
      <c r="AT54" s="32">
        <f t="shared" si="14"/>
        <v>0</v>
      </c>
      <c r="AV54" s="23">
        <v>1</v>
      </c>
      <c r="AW54" s="23">
        <v>6</v>
      </c>
      <c r="AX54" s="23">
        <f t="shared" si="15"/>
        <v>10</v>
      </c>
    </row>
    <row r="55" spans="2:50" ht="15" customHeight="1" x14ac:dyDescent="0.3">
      <c r="B55" s="15"/>
      <c r="C55" s="40" t="s">
        <v>23</v>
      </c>
      <c r="D55" s="34" t="s">
        <v>218</v>
      </c>
      <c r="E55" s="35" t="s">
        <v>219</v>
      </c>
      <c r="F55" s="41">
        <v>0</v>
      </c>
      <c r="G55" s="42">
        <v>0</v>
      </c>
      <c r="H55" s="43">
        <v>0</v>
      </c>
      <c r="I55" s="41">
        <v>1175</v>
      </c>
      <c r="J55" s="42">
        <v>2874</v>
      </c>
      <c r="K55" s="43">
        <v>2406</v>
      </c>
      <c r="L55" s="41">
        <v>0</v>
      </c>
      <c r="M55" s="42">
        <v>0</v>
      </c>
      <c r="N55" s="43">
        <v>0</v>
      </c>
      <c r="O55" s="41">
        <v>0</v>
      </c>
      <c r="P55" s="42">
        <v>0</v>
      </c>
      <c r="Q55" s="43">
        <v>0</v>
      </c>
      <c r="R55" s="41">
        <v>0</v>
      </c>
      <c r="S55" s="42">
        <v>0</v>
      </c>
      <c r="T55" s="43">
        <v>0</v>
      </c>
      <c r="U55" s="41">
        <v>0</v>
      </c>
      <c r="V55" s="42">
        <v>0</v>
      </c>
      <c r="W55" s="43">
        <v>0</v>
      </c>
      <c r="X55" s="41"/>
      <c r="Y55" s="42"/>
      <c r="Z55" s="43"/>
      <c r="AA55" s="41"/>
      <c r="AB55" s="42"/>
      <c r="AC55" s="43"/>
      <c r="AD55" s="41"/>
      <c r="AE55" s="42"/>
      <c r="AF55" s="43"/>
      <c r="AG55" s="41"/>
      <c r="AH55" s="42"/>
      <c r="AI55" s="43"/>
      <c r="AK55" s="41">
        <f t="shared" si="13"/>
        <v>1175</v>
      </c>
      <c r="AL55" s="42">
        <f t="shared" si="13"/>
        <v>2874</v>
      </c>
      <c r="AM55" s="43">
        <f t="shared" si="13"/>
        <v>2406</v>
      </c>
      <c r="AT55" s="32">
        <f t="shared" si="14"/>
        <v>1</v>
      </c>
      <c r="AV55" s="23">
        <v>1</v>
      </c>
      <c r="AW55" s="23">
        <v>7</v>
      </c>
      <c r="AX55" s="23">
        <f t="shared" si="15"/>
        <v>1</v>
      </c>
    </row>
    <row r="56" spans="2:50" ht="15" customHeight="1" x14ac:dyDescent="0.3">
      <c r="B56" s="15"/>
      <c r="C56" s="50" t="str">
        <f>IF(LEN(E55)&lt;1,"","Total: " &amp; LEFT(E55,LEN(E55)-21) &amp; "Municipalities")</f>
        <v>Total: Chris Hani Municipalities</v>
      </c>
      <c r="D56" s="51"/>
      <c r="E56" s="52"/>
      <c r="F56" s="53">
        <f t="shared" ref="F56:H56" si="16">SUM(F45:F55)</f>
        <v>0</v>
      </c>
      <c r="G56" s="54">
        <f t="shared" si="16"/>
        <v>0</v>
      </c>
      <c r="H56" s="55">
        <f t="shared" si="16"/>
        <v>0</v>
      </c>
      <c r="I56" s="53">
        <f t="shared" ref="I56:Z56" si="17">SUM(I45:I55)</f>
        <v>1175</v>
      </c>
      <c r="J56" s="54">
        <f t="shared" si="17"/>
        <v>2874</v>
      </c>
      <c r="K56" s="55">
        <f t="shared" si="17"/>
        <v>2406</v>
      </c>
      <c r="L56" s="53">
        <f t="shared" si="17"/>
        <v>62875</v>
      </c>
      <c r="M56" s="54">
        <f t="shared" si="17"/>
        <v>78966</v>
      </c>
      <c r="N56" s="55">
        <f t="shared" si="17"/>
        <v>93240</v>
      </c>
      <c r="O56" s="53">
        <f t="shared" si="17"/>
        <v>0</v>
      </c>
      <c r="P56" s="54">
        <f t="shared" si="17"/>
        <v>0</v>
      </c>
      <c r="Q56" s="55">
        <f t="shared" si="17"/>
        <v>0</v>
      </c>
      <c r="R56" s="53">
        <f t="shared" si="17"/>
        <v>0</v>
      </c>
      <c r="S56" s="54">
        <f t="shared" si="17"/>
        <v>0</v>
      </c>
      <c r="T56" s="55">
        <f t="shared" si="17"/>
        <v>0</v>
      </c>
      <c r="U56" s="53">
        <f t="shared" si="17"/>
        <v>0</v>
      </c>
      <c r="V56" s="54">
        <f t="shared" si="17"/>
        <v>0</v>
      </c>
      <c r="W56" s="55">
        <f t="shared" si="17"/>
        <v>0</v>
      </c>
      <c r="X56" s="53">
        <f t="shared" si="17"/>
        <v>0</v>
      </c>
      <c r="Y56" s="54">
        <f t="shared" si="17"/>
        <v>0</v>
      </c>
      <c r="Z56" s="55">
        <f t="shared" si="17"/>
        <v>0</v>
      </c>
      <c r="AA56" s="53"/>
      <c r="AB56" s="54"/>
      <c r="AC56" s="55"/>
      <c r="AD56" s="53">
        <f t="shared" ref="AD56:AI56" si="18">SUM(AD45:AD55)</f>
        <v>0</v>
      </c>
      <c r="AE56" s="54">
        <f t="shared" si="18"/>
        <v>0</v>
      </c>
      <c r="AF56" s="55">
        <f t="shared" si="18"/>
        <v>0</v>
      </c>
      <c r="AG56" s="53">
        <f t="shared" si="18"/>
        <v>0</v>
      </c>
      <c r="AH56" s="54">
        <f t="shared" si="18"/>
        <v>0</v>
      </c>
      <c r="AI56" s="55">
        <f t="shared" si="18"/>
        <v>0</v>
      </c>
      <c r="AK56" s="53">
        <f>SUM(AK45:AK55)</f>
        <v>64050</v>
      </c>
      <c r="AL56" s="54">
        <f>SUM(AL45:AL55)</f>
        <v>81840</v>
      </c>
      <c r="AM56" s="55">
        <f>SUM(AM45:AM55)</f>
        <v>95646</v>
      </c>
      <c r="AT56" s="32">
        <f>IF(SUM(AT45:AT55)=0,0,1)</f>
        <v>1</v>
      </c>
    </row>
    <row r="57" spans="2:50" ht="15" customHeight="1" x14ac:dyDescent="0.3">
      <c r="B57" s="15"/>
      <c r="C57" s="40"/>
      <c r="D57" s="34"/>
      <c r="E57" s="35"/>
      <c r="F57" s="41"/>
      <c r="G57" s="42"/>
      <c r="H57" s="43"/>
      <c r="I57" s="41"/>
      <c r="J57" s="42"/>
      <c r="K57" s="43"/>
      <c r="L57" s="41"/>
      <c r="M57" s="42"/>
      <c r="N57" s="43"/>
      <c r="O57" s="41"/>
      <c r="P57" s="42"/>
      <c r="Q57" s="43"/>
      <c r="R57" s="41"/>
      <c r="S57" s="42"/>
      <c r="T57" s="43"/>
      <c r="U57" s="41"/>
      <c r="V57" s="42"/>
      <c r="W57" s="43"/>
      <c r="X57" s="41"/>
      <c r="Y57" s="42"/>
      <c r="Z57" s="43"/>
      <c r="AA57" s="41"/>
      <c r="AB57" s="42"/>
      <c r="AC57" s="43"/>
      <c r="AD57" s="41"/>
      <c r="AE57" s="42"/>
      <c r="AF57" s="43"/>
      <c r="AG57" s="41"/>
      <c r="AH57" s="42"/>
      <c r="AI57" s="43"/>
      <c r="AK57" s="41"/>
      <c r="AL57" s="42"/>
      <c r="AM57" s="43"/>
      <c r="AT57" s="32">
        <f>IF(AT56=0,0,1)</f>
        <v>1</v>
      </c>
    </row>
    <row r="58" spans="2:50" ht="15" customHeight="1" x14ac:dyDescent="0.3">
      <c r="B58" s="15"/>
      <c r="C58" s="40" t="s">
        <v>22</v>
      </c>
      <c r="D58" s="34" t="s">
        <v>678</v>
      </c>
      <c r="E58" s="35" t="s">
        <v>876</v>
      </c>
      <c r="F58" s="41">
        <v>0</v>
      </c>
      <c r="G58" s="42">
        <v>0</v>
      </c>
      <c r="H58" s="43">
        <v>0</v>
      </c>
      <c r="I58" s="41">
        <v>0</v>
      </c>
      <c r="J58" s="42">
        <v>0</v>
      </c>
      <c r="K58" s="43">
        <v>0</v>
      </c>
      <c r="L58" s="41">
        <v>16495</v>
      </c>
      <c r="M58" s="42">
        <v>11397</v>
      </c>
      <c r="N58" s="43">
        <v>6968</v>
      </c>
      <c r="O58" s="41">
        <v>0</v>
      </c>
      <c r="P58" s="42">
        <v>0</v>
      </c>
      <c r="Q58" s="43">
        <v>0</v>
      </c>
      <c r="R58" s="41">
        <v>0</v>
      </c>
      <c r="S58" s="42">
        <v>0</v>
      </c>
      <c r="T58" s="43">
        <v>0</v>
      </c>
      <c r="U58" s="41">
        <v>0</v>
      </c>
      <c r="V58" s="42">
        <v>0</v>
      </c>
      <c r="W58" s="43">
        <v>0</v>
      </c>
      <c r="X58" s="41">
        <v>0</v>
      </c>
      <c r="Y58" s="42">
        <v>0</v>
      </c>
      <c r="Z58" s="43">
        <v>0</v>
      </c>
      <c r="AA58" s="41"/>
      <c r="AB58" s="42"/>
      <c r="AC58" s="43"/>
      <c r="AD58" s="41"/>
      <c r="AE58" s="42"/>
      <c r="AF58" s="43"/>
      <c r="AG58" s="41"/>
      <c r="AH58" s="42"/>
      <c r="AI58" s="43"/>
      <c r="AK58" s="41">
        <f t="shared" ref="AK58:AM68" si="19">F58+I58+L58+O58+R58+U58+X58+AA58+AD58+AG58</f>
        <v>16495</v>
      </c>
      <c r="AL58" s="42">
        <f t="shared" si="19"/>
        <v>11397</v>
      </c>
      <c r="AM58" s="43">
        <f t="shared" si="19"/>
        <v>6968</v>
      </c>
      <c r="AT58" s="32">
        <f>IF(LEN(E58)&lt;2,0,1)</f>
        <v>1</v>
      </c>
      <c r="AV58" s="23">
        <v>1</v>
      </c>
      <c r="AW58" s="23">
        <v>8</v>
      </c>
      <c r="AX58" s="23">
        <v>1</v>
      </c>
    </row>
    <row r="59" spans="2:50" ht="15" customHeight="1" x14ac:dyDescent="0.3">
      <c r="B59" s="15"/>
      <c r="C59" s="40" t="s">
        <v>22</v>
      </c>
      <c r="D59" s="34" t="s">
        <v>679</v>
      </c>
      <c r="E59" s="35" t="s">
        <v>875</v>
      </c>
      <c r="F59" s="41">
        <v>0</v>
      </c>
      <c r="G59" s="42">
        <v>0</v>
      </c>
      <c r="H59" s="43">
        <v>0</v>
      </c>
      <c r="I59" s="41">
        <v>0</v>
      </c>
      <c r="J59" s="42">
        <v>0</v>
      </c>
      <c r="K59" s="43">
        <v>0</v>
      </c>
      <c r="L59" s="41">
        <v>1917</v>
      </c>
      <c r="M59" s="42">
        <v>17491</v>
      </c>
      <c r="N59" s="43">
        <v>8875</v>
      </c>
      <c r="O59" s="41">
        <v>0</v>
      </c>
      <c r="P59" s="42">
        <v>0</v>
      </c>
      <c r="Q59" s="43">
        <v>0</v>
      </c>
      <c r="R59" s="41">
        <v>0</v>
      </c>
      <c r="S59" s="42">
        <v>0</v>
      </c>
      <c r="T59" s="43">
        <v>0</v>
      </c>
      <c r="U59" s="41">
        <v>0</v>
      </c>
      <c r="V59" s="42">
        <v>0</v>
      </c>
      <c r="W59" s="43">
        <v>0</v>
      </c>
      <c r="X59" s="41">
        <v>0</v>
      </c>
      <c r="Y59" s="42">
        <v>0</v>
      </c>
      <c r="Z59" s="43">
        <v>0</v>
      </c>
      <c r="AA59" s="41"/>
      <c r="AB59" s="42"/>
      <c r="AC59" s="43"/>
      <c r="AD59" s="41"/>
      <c r="AE59" s="42"/>
      <c r="AF59" s="43"/>
      <c r="AG59" s="41"/>
      <c r="AH59" s="42"/>
      <c r="AI59" s="43"/>
      <c r="AK59" s="41">
        <f t="shared" si="19"/>
        <v>1917</v>
      </c>
      <c r="AL59" s="42">
        <f t="shared" si="19"/>
        <v>17491</v>
      </c>
      <c r="AM59" s="43">
        <f t="shared" si="19"/>
        <v>8875</v>
      </c>
      <c r="AT59" s="32">
        <f t="shared" ref="AT59:AT68" si="20">IF(LEN(E59)&lt;2,0,1)</f>
        <v>1</v>
      </c>
      <c r="AV59" s="23">
        <v>1</v>
      </c>
      <c r="AW59" s="23">
        <v>8</v>
      </c>
      <c r="AX59" s="23">
        <f>IF(AW59=AW58,AX58+1,1)</f>
        <v>2</v>
      </c>
    </row>
    <row r="60" spans="2:50" ht="15" customHeight="1" x14ac:dyDescent="0.3">
      <c r="B60" s="15"/>
      <c r="C60" s="40" t="s">
        <v>22</v>
      </c>
      <c r="D60" s="34" t="s">
        <v>680</v>
      </c>
      <c r="E60" s="35" t="s">
        <v>879</v>
      </c>
      <c r="F60" s="41">
        <v>0</v>
      </c>
      <c r="G60" s="42">
        <v>0</v>
      </c>
      <c r="H60" s="43">
        <v>0</v>
      </c>
      <c r="I60" s="41">
        <v>0</v>
      </c>
      <c r="J60" s="42">
        <v>0</v>
      </c>
      <c r="K60" s="43">
        <v>0</v>
      </c>
      <c r="L60" s="41">
        <v>0</v>
      </c>
      <c r="M60" s="42">
        <v>0</v>
      </c>
      <c r="N60" s="43">
        <v>0</v>
      </c>
      <c r="O60" s="41">
        <v>0</v>
      </c>
      <c r="P60" s="42">
        <v>0</v>
      </c>
      <c r="Q60" s="43">
        <v>0</v>
      </c>
      <c r="R60" s="41">
        <v>0</v>
      </c>
      <c r="S60" s="42">
        <v>0</v>
      </c>
      <c r="T60" s="43">
        <v>0</v>
      </c>
      <c r="U60" s="41">
        <v>0</v>
      </c>
      <c r="V60" s="42">
        <v>0</v>
      </c>
      <c r="W60" s="43">
        <v>0</v>
      </c>
      <c r="X60" s="41">
        <v>0</v>
      </c>
      <c r="Y60" s="42">
        <v>0</v>
      </c>
      <c r="Z60" s="43">
        <v>0</v>
      </c>
      <c r="AA60" s="41"/>
      <c r="AB60" s="42"/>
      <c r="AC60" s="43"/>
      <c r="AD60" s="41"/>
      <c r="AE60" s="42"/>
      <c r="AF60" s="43"/>
      <c r="AG60" s="41"/>
      <c r="AH60" s="42"/>
      <c r="AI60" s="43"/>
      <c r="AK60" s="41">
        <f t="shared" si="19"/>
        <v>0</v>
      </c>
      <c r="AL60" s="42">
        <f t="shared" si="19"/>
        <v>0</v>
      </c>
      <c r="AM60" s="43">
        <f t="shared" si="19"/>
        <v>0</v>
      </c>
      <c r="AT60" s="32">
        <f t="shared" si="20"/>
        <v>1</v>
      </c>
      <c r="AV60" s="23">
        <v>1</v>
      </c>
      <c r="AW60" s="23">
        <v>8</v>
      </c>
      <c r="AX60" s="23">
        <f t="shared" ref="AX60:AX68" si="21">IF(AW60=AW59,AX59+1,1)</f>
        <v>3</v>
      </c>
    </row>
    <row r="61" spans="2:50" ht="15" hidden="1" customHeight="1" x14ac:dyDescent="0.3">
      <c r="B61" s="15"/>
      <c r="C61" s="40" t="s">
        <v>22</v>
      </c>
      <c r="D61" s="34" t="s">
        <v>2</v>
      </c>
      <c r="E61" s="35" t="s">
        <v>2</v>
      </c>
      <c r="F61" s="41">
        <v>0</v>
      </c>
      <c r="G61" s="42">
        <v>0</v>
      </c>
      <c r="H61" s="43">
        <v>0</v>
      </c>
      <c r="I61" s="41">
        <v>0</v>
      </c>
      <c r="J61" s="42">
        <v>0</v>
      </c>
      <c r="K61" s="43">
        <v>0</v>
      </c>
      <c r="L61" s="41">
        <v>0</v>
      </c>
      <c r="M61" s="42">
        <v>0</v>
      </c>
      <c r="N61" s="43">
        <v>0</v>
      </c>
      <c r="O61" s="41">
        <v>0</v>
      </c>
      <c r="P61" s="42">
        <v>0</v>
      </c>
      <c r="Q61" s="43">
        <v>0</v>
      </c>
      <c r="R61" s="41">
        <v>0</v>
      </c>
      <c r="S61" s="42">
        <v>0</v>
      </c>
      <c r="T61" s="43">
        <v>0</v>
      </c>
      <c r="U61" s="41">
        <v>0</v>
      </c>
      <c r="V61" s="42">
        <v>0</v>
      </c>
      <c r="W61" s="43">
        <v>0</v>
      </c>
      <c r="X61" s="41">
        <v>0</v>
      </c>
      <c r="Y61" s="42">
        <v>0</v>
      </c>
      <c r="Z61" s="43">
        <v>0</v>
      </c>
      <c r="AA61" s="41"/>
      <c r="AB61" s="42"/>
      <c r="AC61" s="43"/>
      <c r="AD61" s="41"/>
      <c r="AE61" s="42"/>
      <c r="AF61" s="43"/>
      <c r="AG61" s="41"/>
      <c r="AH61" s="42"/>
      <c r="AI61" s="43"/>
      <c r="AK61" s="41">
        <f t="shared" si="19"/>
        <v>0</v>
      </c>
      <c r="AL61" s="42">
        <f t="shared" si="19"/>
        <v>0</v>
      </c>
      <c r="AM61" s="43">
        <f t="shared" si="19"/>
        <v>0</v>
      </c>
      <c r="AT61" s="32">
        <f t="shared" si="20"/>
        <v>0</v>
      </c>
      <c r="AV61" s="23">
        <v>1</v>
      </c>
      <c r="AW61" s="23">
        <v>8</v>
      </c>
      <c r="AX61" s="23">
        <f t="shared" si="21"/>
        <v>4</v>
      </c>
    </row>
    <row r="62" spans="2:50" ht="15" hidden="1" customHeight="1" x14ac:dyDescent="0.3">
      <c r="B62" s="15"/>
      <c r="C62" s="40" t="s">
        <v>22</v>
      </c>
      <c r="D62" s="34" t="s">
        <v>2</v>
      </c>
      <c r="E62" s="35" t="s">
        <v>2</v>
      </c>
      <c r="F62" s="41">
        <v>0</v>
      </c>
      <c r="G62" s="42">
        <v>0</v>
      </c>
      <c r="H62" s="43">
        <v>0</v>
      </c>
      <c r="I62" s="41">
        <v>0</v>
      </c>
      <c r="J62" s="42">
        <v>0</v>
      </c>
      <c r="K62" s="43">
        <v>0</v>
      </c>
      <c r="L62" s="41">
        <v>0</v>
      </c>
      <c r="M62" s="42">
        <v>0</v>
      </c>
      <c r="N62" s="43">
        <v>0</v>
      </c>
      <c r="O62" s="41">
        <v>0</v>
      </c>
      <c r="P62" s="42">
        <v>0</v>
      </c>
      <c r="Q62" s="43">
        <v>0</v>
      </c>
      <c r="R62" s="41">
        <v>0</v>
      </c>
      <c r="S62" s="42">
        <v>0</v>
      </c>
      <c r="T62" s="43">
        <v>0</v>
      </c>
      <c r="U62" s="41">
        <v>0</v>
      </c>
      <c r="V62" s="42">
        <v>0</v>
      </c>
      <c r="W62" s="43">
        <v>0</v>
      </c>
      <c r="X62" s="41">
        <v>0</v>
      </c>
      <c r="Y62" s="42">
        <v>0</v>
      </c>
      <c r="Z62" s="43">
        <v>0</v>
      </c>
      <c r="AA62" s="41"/>
      <c r="AB62" s="42"/>
      <c r="AC62" s="43"/>
      <c r="AD62" s="41"/>
      <c r="AE62" s="42"/>
      <c r="AF62" s="43"/>
      <c r="AG62" s="41"/>
      <c r="AH62" s="42"/>
      <c r="AI62" s="43"/>
      <c r="AK62" s="41">
        <f t="shared" si="19"/>
        <v>0</v>
      </c>
      <c r="AL62" s="42">
        <f t="shared" si="19"/>
        <v>0</v>
      </c>
      <c r="AM62" s="43">
        <f t="shared" si="19"/>
        <v>0</v>
      </c>
      <c r="AT62" s="32">
        <f t="shared" si="20"/>
        <v>0</v>
      </c>
      <c r="AV62" s="23">
        <v>1</v>
      </c>
      <c r="AW62" s="23">
        <v>8</v>
      </c>
      <c r="AX62" s="23">
        <f t="shared" si="21"/>
        <v>5</v>
      </c>
    </row>
    <row r="63" spans="2:50" ht="15" hidden="1" customHeight="1" x14ac:dyDescent="0.3">
      <c r="B63" s="15"/>
      <c r="C63" s="40" t="s">
        <v>22</v>
      </c>
      <c r="D63" s="34" t="s">
        <v>2</v>
      </c>
      <c r="E63" s="35" t="s">
        <v>2</v>
      </c>
      <c r="F63" s="41">
        <v>0</v>
      </c>
      <c r="G63" s="42">
        <v>0</v>
      </c>
      <c r="H63" s="43">
        <v>0</v>
      </c>
      <c r="I63" s="41">
        <v>0</v>
      </c>
      <c r="J63" s="42">
        <v>0</v>
      </c>
      <c r="K63" s="43">
        <v>0</v>
      </c>
      <c r="L63" s="41">
        <v>0</v>
      </c>
      <c r="M63" s="42">
        <v>0</v>
      </c>
      <c r="N63" s="43">
        <v>0</v>
      </c>
      <c r="O63" s="41">
        <v>0</v>
      </c>
      <c r="P63" s="42">
        <v>0</v>
      </c>
      <c r="Q63" s="43">
        <v>0</v>
      </c>
      <c r="R63" s="41">
        <v>0</v>
      </c>
      <c r="S63" s="42">
        <v>0</v>
      </c>
      <c r="T63" s="43">
        <v>0</v>
      </c>
      <c r="U63" s="41">
        <v>0</v>
      </c>
      <c r="V63" s="42">
        <v>0</v>
      </c>
      <c r="W63" s="43">
        <v>0</v>
      </c>
      <c r="X63" s="41">
        <v>0</v>
      </c>
      <c r="Y63" s="42">
        <v>0</v>
      </c>
      <c r="Z63" s="43">
        <v>0</v>
      </c>
      <c r="AA63" s="41"/>
      <c r="AB63" s="42"/>
      <c r="AC63" s="43"/>
      <c r="AD63" s="41"/>
      <c r="AE63" s="42"/>
      <c r="AF63" s="43"/>
      <c r="AG63" s="41"/>
      <c r="AH63" s="42"/>
      <c r="AI63" s="43"/>
      <c r="AK63" s="41">
        <f t="shared" si="19"/>
        <v>0</v>
      </c>
      <c r="AL63" s="42">
        <f t="shared" si="19"/>
        <v>0</v>
      </c>
      <c r="AM63" s="43">
        <f t="shared" si="19"/>
        <v>0</v>
      </c>
      <c r="AT63" s="32">
        <f t="shared" si="20"/>
        <v>0</v>
      </c>
      <c r="AV63" s="23">
        <v>1</v>
      </c>
      <c r="AW63" s="23">
        <v>8</v>
      </c>
      <c r="AX63" s="23">
        <f t="shared" si="21"/>
        <v>6</v>
      </c>
    </row>
    <row r="64" spans="2:50" ht="15" hidden="1" customHeight="1" x14ac:dyDescent="0.3">
      <c r="B64" s="15"/>
      <c r="C64" s="40" t="s">
        <v>22</v>
      </c>
      <c r="D64" s="34" t="s">
        <v>2</v>
      </c>
      <c r="E64" s="35" t="s">
        <v>2</v>
      </c>
      <c r="F64" s="41">
        <v>0</v>
      </c>
      <c r="G64" s="42">
        <v>0</v>
      </c>
      <c r="H64" s="43">
        <v>0</v>
      </c>
      <c r="I64" s="41">
        <v>0</v>
      </c>
      <c r="J64" s="42">
        <v>0</v>
      </c>
      <c r="K64" s="43">
        <v>0</v>
      </c>
      <c r="L64" s="41">
        <v>0</v>
      </c>
      <c r="M64" s="42">
        <v>0</v>
      </c>
      <c r="N64" s="43">
        <v>0</v>
      </c>
      <c r="O64" s="41">
        <v>0</v>
      </c>
      <c r="P64" s="42">
        <v>0</v>
      </c>
      <c r="Q64" s="43">
        <v>0</v>
      </c>
      <c r="R64" s="41">
        <v>0</v>
      </c>
      <c r="S64" s="42">
        <v>0</v>
      </c>
      <c r="T64" s="43">
        <v>0</v>
      </c>
      <c r="U64" s="41">
        <v>0</v>
      </c>
      <c r="V64" s="42">
        <v>0</v>
      </c>
      <c r="W64" s="43">
        <v>0</v>
      </c>
      <c r="X64" s="41">
        <v>0</v>
      </c>
      <c r="Y64" s="42">
        <v>0</v>
      </c>
      <c r="Z64" s="43">
        <v>0</v>
      </c>
      <c r="AA64" s="41"/>
      <c r="AB64" s="42"/>
      <c r="AC64" s="43"/>
      <c r="AD64" s="41"/>
      <c r="AE64" s="42"/>
      <c r="AF64" s="43"/>
      <c r="AG64" s="41"/>
      <c r="AH64" s="42"/>
      <c r="AI64" s="43"/>
      <c r="AK64" s="41">
        <f t="shared" si="19"/>
        <v>0</v>
      </c>
      <c r="AL64" s="42">
        <f t="shared" si="19"/>
        <v>0</v>
      </c>
      <c r="AM64" s="43">
        <f t="shared" si="19"/>
        <v>0</v>
      </c>
      <c r="AT64" s="32">
        <f t="shared" si="20"/>
        <v>0</v>
      </c>
      <c r="AV64" s="23">
        <v>1</v>
      </c>
      <c r="AW64" s="23">
        <v>8</v>
      </c>
      <c r="AX64" s="23">
        <f t="shared" si="21"/>
        <v>7</v>
      </c>
    </row>
    <row r="65" spans="2:50" ht="15" hidden="1" customHeight="1" x14ac:dyDescent="0.3">
      <c r="B65" s="15"/>
      <c r="C65" s="40" t="s">
        <v>22</v>
      </c>
      <c r="D65" s="34" t="s">
        <v>2</v>
      </c>
      <c r="E65" s="35" t="s">
        <v>2</v>
      </c>
      <c r="F65" s="41">
        <v>0</v>
      </c>
      <c r="G65" s="42">
        <v>0</v>
      </c>
      <c r="H65" s="43">
        <v>0</v>
      </c>
      <c r="I65" s="41">
        <v>0</v>
      </c>
      <c r="J65" s="42">
        <v>0</v>
      </c>
      <c r="K65" s="43">
        <v>0</v>
      </c>
      <c r="L65" s="41">
        <v>0</v>
      </c>
      <c r="M65" s="42">
        <v>0</v>
      </c>
      <c r="N65" s="43">
        <v>0</v>
      </c>
      <c r="O65" s="41">
        <v>0</v>
      </c>
      <c r="P65" s="42">
        <v>0</v>
      </c>
      <c r="Q65" s="43">
        <v>0</v>
      </c>
      <c r="R65" s="41">
        <v>0</v>
      </c>
      <c r="S65" s="42">
        <v>0</v>
      </c>
      <c r="T65" s="43">
        <v>0</v>
      </c>
      <c r="U65" s="41">
        <v>0</v>
      </c>
      <c r="V65" s="42">
        <v>0</v>
      </c>
      <c r="W65" s="43">
        <v>0</v>
      </c>
      <c r="X65" s="41">
        <v>0</v>
      </c>
      <c r="Y65" s="42">
        <v>0</v>
      </c>
      <c r="Z65" s="43">
        <v>0</v>
      </c>
      <c r="AA65" s="41"/>
      <c r="AB65" s="42"/>
      <c r="AC65" s="43"/>
      <c r="AD65" s="41"/>
      <c r="AE65" s="42"/>
      <c r="AF65" s="43"/>
      <c r="AG65" s="41"/>
      <c r="AH65" s="42"/>
      <c r="AI65" s="43"/>
      <c r="AK65" s="41">
        <f t="shared" si="19"/>
        <v>0</v>
      </c>
      <c r="AL65" s="42">
        <f t="shared" si="19"/>
        <v>0</v>
      </c>
      <c r="AM65" s="43">
        <f t="shared" si="19"/>
        <v>0</v>
      </c>
      <c r="AT65" s="32">
        <f t="shared" si="20"/>
        <v>0</v>
      </c>
      <c r="AV65" s="23">
        <v>1</v>
      </c>
      <c r="AW65" s="23">
        <v>8</v>
      </c>
      <c r="AX65" s="23">
        <f t="shared" si="21"/>
        <v>8</v>
      </c>
    </row>
    <row r="66" spans="2:50" ht="15" hidden="1" customHeight="1" x14ac:dyDescent="0.3">
      <c r="B66" s="15"/>
      <c r="C66" s="40" t="s">
        <v>22</v>
      </c>
      <c r="D66" s="34" t="s">
        <v>2</v>
      </c>
      <c r="E66" s="35" t="s">
        <v>2</v>
      </c>
      <c r="F66" s="41">
        <v>0</v>
      </c>
      <c r="G66" s="42">
        <v>0</v>
      </c>
      <c r="H66" s="43">
        <v>0</v>
      </c>
      <c r="I66" s="41">
        <v>0</v>
      </c>
      <c r="J66" s="42">
        <v>0</v>
      </c>
      <c r="K66" s="43">
        <v>0</v>
      </c>
      <c r="L66" s="41">
        <v>0</v>
      </c>
      <c r="M66" s="42">
        <v>0</v>
      </c>
      <c r="N66" s="43">
        <v>0</v>
      </c>
      <c r="O66" s="41">
        <v>0</v>
      </c>
      <c r="P66" s="42">
        <v>0</v>
      </c>
      <c r="Q66" s="43">
        <v>0</v>
      </c>
      <c r="R66" s="41">
        <v>0</v>
      </c>
      <c r="S66" s="42">
        <v>0</v>
      </c>
      <c r="T66" s="43">
        <v>0</v>
      </c>
      <c r="U66" s="41">
        <v>0</v>
      </c>
      <c r="V66" s="42">
        <v>0</v>
      </c>
      <c r="W66" s="43">
        <v>0</v>
      </c>
      <c r="X66" s="41"/>
      <c r="Y66" s="42"/>
      <c r="Z66" s="43"/>
      <c r="AA66" s="41"/>
      <c r="AB66" s="42"/>
      <c r="AC66" s="43"/>
      <c r="AD66" s="41"/>
      <c r="AE66" s="42"/>
      <c r="AF66" s="43"/>
      <c r="AG66" s="41"/>
      <c r="AH66" s="42"/>
      <c r="AI66" s="43"/>
      <c r="AK66" s="41">
        <f t="shared" si="19"/>
        <v>0</v>
      </c>
      <c r="AL66" s="42">
        <f t="shared" si="19"/>
        <v>0</v>
      </c>
      <c r="AM66" s="43">
        <f t="shared" si="19"/>
        <v>0</v>
      </c>
      <c r="AT66" s="32">
        <f t="shared" si="20"/>
        <v>0</v>
      </c>
      <c r="AV66" s="23">
        <v>1</v>
      </c>
      <c r="AW66" s="23">
        <v>8</v>
      </c>
      <c r="AX66" s="23">
        <f t="shared" si="21"/>
        <v>9</v>
      </c>
    </row>
    <row r="67" spans="2:50" ht="15" hidden="1" customHeight="1" x14ac:dyDescent="0.3">
      <c r="B67" s="15"/>
      <c r="C67" s="40" t="s">
        <v>22</v>
      </c>
      <c r="D67" s="34" t="s">
        <v>2</v>
      </c>
      <c r="E67" s="35" t="s">
        <v>2</v>
      </c>
      <c r="F67" s="41">
        <v>0</v>
      </c>
      <c r="G67" s="42">
        <v>0</v>
      </c>
      <c r="H67" s="43">
        <v>0</v>
      </c>
      <c r="I67" s="41">
        <v>0</v>
      </c>
      <c r="J67" s="42">
        <v>0</v>
      </c>
      <c r="K67" s="43">
        <v>0</v>
      </c>
      <c r="L67" s="41">
        <v>0</v>
      </c>
      <c r="M67" s="42">
        <v>0</v>
      </c>
      <c r="N67" s="43">
        <v>0</v>
      </c>
      <c r="O67" s="41">
        <v>0</v>
      </c>
      <c r="P67" s="42">
        <v>0</v>
      </c>
      <c r="Q67" s="43">
        <v>0</v>
      </c>
      <c r="R67" s="41">
        <v>0</v>
      </c>
      <c r="S67" s="42">
        <v>0</v>
      </c>
      <c r="T67" s="43">
        <v>0</v>
      </c>
      <c r="U67" s="41">
        <v>0</v>
      </c>
      <c r="V67" s="42">
        <v>0</v>
      </c>
      <c r="W67" s="43">
        <v>0</v>
      </c>
      <c r="X67" s="41"/>
      <c r="Y67" s="42"/>
      <c r="Z67" s="43"/>
      <c r="AA67" s="41"/>
      <c r="AB67" s="42"/>
      <c r="AC67" s="43"/>
      <c r="AD67" s="41"/>
      <c r="AE67" s="42"/>
      <c r="AF67" s="43"/>
      <c r="AG67" s="41"/>
      <c r="AH67" s="42"/>
      <c r="AI67" s="43"/>
      <c r="AK67" s="41">
        <f t="shared" si="19"/>
        <v>0</v>
      </c>
      <c r="AL67" s="42">
        <f t="shared" si="19"/>
        <v>0</v>
      </c>
      <c r="AM67" s="43">
        <f t="shared" si="19"/>
        <v>0</v>
      </c>
      <c r="AT67" s="32">
        <f t="shared" si="20"/>
        <v>0</v>
      </c>
      <c r="AV67" s="23">
        <v>1</v>
      </c>
      <c r="AW67" s="23">
        <v>8</v>
      </c>
      <c r="AX67" s="23">
        <f t="shared" si="21"/>
        <v>10</v>
      </c>
    </row>
    <row r="68" spans="2:50" ht="15" customHeight="1" x14ac:dyDescent="0.3">
      <c r="B68" s="15"/>
      <c r="C68" s="40" t="s">
        <v>23</v>
      </c>
      <c r="D68" s="34" t="s">
        <v>229</v>
      </c>
      <c r="E68" s="35" t="s">
        <v>230</v>
      </c>
      <c r="F68" s="41">
        <v>0</v>
      </c>
      <c r="G68" s="42">
        <v>0</v>
      </c>
      <c r="H68" s="43">
        <v>0</v>
      </c>
      <c r="I68" s="41">
        <v>1175</v>
      </c>
      <c r="J68" s="42">
        <v>1457</v>
      </c>
      <c r="K68" s="43">
        <v>2406</v>
      </c>
      <c r="L68" s="41">
        <v>0</v>
      </c>
      <c r="M68" s="42">
        <v>0</v>
      </c>
      <c r="N68" s="43">
        <v>0</v>
      </c>
      <c r="O68" s="41">
        <v>0</v>
      </c>
      <c r="P68" s="42">
        <v>0</v>
      </c>
      <c r="Q68" s="43">
        <v>0</v>
      </c>
      <c r="R68" s="41">
        <v>0</v>
      </c>
      <c r="S68" s="42">
        <v>0</v>
      </c>
      <c r="T68" s="43">
        <v>0</v>
      </c>
      <c r="U68" s="41">
        <v>0</v>
      </c>
      <c r="V68" s="42">
        <v>0</v>
      </c>
      <c r="W68" s="43">
        <v>0</v>
      </c>
      <c r="X68" s="41"/>
      <c r="Y68" s="42"/>
      <c r="Z68" s="43"/>
      <c r="AA68" s="41"/>
      <c r="AB68" s="42"/>
      <c r="AC68" s="43"/>
      <c r="AD68" s="41"/>
      <c r="AE68" s="42"/>
      <c r="AF68" s="43"/>
      <c r="AG68" s="41"/>
      <c r="AH68" s="42"/>
      <c r="AI68" s="43"/>
      <c r="AK68" s="41">
        <f t="shared" si="19"/>
        <v>1175</v>
      </c>
      <c r="AL68" s="42">
        <f t="shared" si="19"/>
        <v>1457</v>
      </c>
      <c r="AM68" s="43">
        <f t="shared" si="19"/>
        <v>2406</v>
      </c>
      <c r="AT68" s="32">
        <f t="shared" si="20"/>
        <v>1</v>
      </c>
      <c r="AV68" s="23">
        <v>1</v>
      </c>
      <c r="AW68" s="23">
        <v>9</v>
      </c>
      <c r="AX68" s="23">
        <f t="shared" si="21"/>
        <v>1</v>
      </c>
    </row>
    <row r="69" spans="2:50" ht="15" customHeight="1" x14ac:dyDescent="0.3">
      <c r="B69" s="15"/>
      <c r="C69" s="50" t="str">
        <f>IF(LEN(E68)&lt;1,"","Total: " &amp; LEFT(E68,LEN(E68)-21) &amp; "Municipalities")</f>
        <v>Total: Joe Gqabi Municipalities</v>
      </c>
      <c r="D69" s="51"/>
      <c r="E69" s="52"/>
      <c r="F69" s="53">
        <f t="shared" ref="F69:H69" si="22">SUM(F58:F68)</f>
        <v>0</v>
      </c>
      <c r="G69" s="54">
        <f t="shared" si="22"/>
        <v>0</v>
      </c>
      <c r="H69" s="55">
        <f t="shared" si="22"/>
        <v>0</v>
      </c>
      <c r="I69" s="53">
        <f t="shared" ref="I69:Z69" si="23">SUM(I58:I68)</f>
        <v>1175</v>
      </c>
      <c r="J69" s="54">
        <f t="shared" si="23"/>
        <v>1457</v>
      </c>
      <c r="K69" s="55">
        <f t="shared" si="23"/>
        <v>2406</v>
      </c>
      <c r="L69" s="53">
        <f t="shared" si="23"/>
        <v>18412</v>
      </c>
      <c r="M69" s="54">
        <f t="shared" si="23"/>
        <v>28888</v>
      </c>
      <c r="N69" s="55">
        <f t="shared" si="23"/>
        <v>15843</v>
      </c>
      <c r="O69" s="53">
        <f t="shared" si="23"/>
        <v>0</v>
      </c>
      <c r="P69" s="54">
        <f t="shared" si="23"/>
        <v>0</v>
      </c>
      <c r="Q69" s="55">
        <f t="shared" si="23"/>
        <v>0</v>
      </c>
      <c r="R69" s="53">
        <f t="shared" si="23"/>
        <v>0</v>
      </c>
      <c r="S69" s="54">
        <f t="shared" si="23"/>
        <v>0</v>
      </c>
      <c r="T69" s="55">
        <f t="shared" si="23"/>
        <v>0</v>
      </c>
      <c r="U69" s="53">
        <f t="shared" si="23"/>
        <v>0</v>
      </c>
      <c r="V69" s="54">
        <f t="shared" si="23"/>
        <v>0</v>
      </c>
      <c r="W69" s="55">
        <f t="shared" si="23"/>
        <v>0</v>
      </c>
      <c r="X69" s="53">
        <f t="shared" si="23"/>
        <v>0</v>
      </c>
      <c r="Y69" s="54">
        <f t="shared" si="23"/>
        <v>0</v>
      </c>
      <c r="Z69" s="55">
        <f t="shared" si="23"/>
        <v>0</v>
      </c>
      <c r="AA69" s="53"/>
      <c r="AB69" s="54"/>
      <c r="AC69" s="55"/>
      <c r="AD69" s="53">
        <f t="shared" ref="AD69:AI69" si="24">SUM(AD58:AD68)</f>
        <v>0</v>
      </c>
      <c r="AE69" s="54">
        <f t="shared" si="24"/>
        <v>0</v>
      </c>
      <c r="AF69" s="55">
        <f t="shared" si="24"/>
        <v>0</v>
      </c>
      <c r="AG69" s="53">
        <f t="shared" si="24"/>
        <v>0</v>
      </c>
      <c r="AH69" s="54">
        <f t="shared" si="24"/>
        <v>0</v>
      </c>
      <c r="AI69" s="55">
        <f t="shared" si="24"/>
        <v>0</v>
      </c>
      <c r="AK69" s="53">
        <f>SUM(AK58:AK68)</f>
        <v>19587</v>
      </c>
      <c r="AL69" s="54">
        <f>SUM(AL58:AL68)</f>
        <v>30345</v>
      </c>
      <c r="AM69" s="55">
        <f>SUM(AM58:AM68)</f>
        <v>18249</v>
      </c>
      <c r="AT69" s="32">
        <f>IF(SUM(AT58:AT68)=0,0,1)</f>
        <v>1</v>
      </c>
    </row>
    <row r="70" spans="2:50" ht="15" customHeight="1" x14ac:dyDescent="0.3">
      <c r="B70" s="15"/>
      <c r="C70" s="40"/>
      <c r="D70" s="34"/>
      <c r="E70" s="35"/>
      <c r="F70" s="41"/>
      <c r="G70" s="42"/>
      <c r="H70" s="43"/>
      <c r="I70" s="41"/>
      <c r="J70" s="42"/>
      <c r="K70" s="43"/>
      <c r="L70" s="41"/>
      <c r="M70" s="42"/>
      <c r="N70" s="43"/>
      <c r="O70" s="41"/>
      <c r="P70" s="42"/>
      <c r="Q70" s="43"/>
      <c r="R70" s="41"/>
      <c r="S70" s="42"/>
      <c r="T70" s="43"/>
      <c r="U70" s="41"/>
      <c r="V70" s="42"/>
      <c r="W70" s="43"/>
      <c r="X70" s="41"/>
      <c r="Y70" s="42"/>
      <c r="Z70" s="43"/>
      <c r="AA70" s="41"/>
      <c r="AB70" s="42"/>
      <c r="AC70" s="43"/>
      <c r="AD70" s="41"/>
      <c r="AE70" s="42"/>
      <c r="AF70" s="43"/>
      <c r="AG70" s="41"/>
      <c r="AH70" s="42"/>
      <c r="AI70" s="43"/>
      <c r="AK70" s="41"/>
      <c r="AL70" s="42"/>
      <c r="AM70" s="43"/>
      <c r="AT70" s="32">
        <f>IF(AT69=0,0,1)</f>
        <v>1</v>
      </c>
    </row>
    <row r="71" spans="2:50" ht="15" customHeight="1" x14ac:dyDescent="0.3">
      <c r="B71" s="15"/>
      <c r="C71" s="40" t="s">
        <v>22</v>
      </c>
      <c r="D71" s="34" t="s">
        <v>681</v>
      </c>
      <c r="E71" s="35" t="s">
        <v>885</v>
      </c>
      <c r="F71" s="41">
        <v>0</v>
      </c>
      <c r="G71" s="42">
        <v>0</v>
      </c>
      <c r="H71" s="43">
        <v>0</v>
      </c>
      <c r="I71" s="41">
        <v>0</v>
      </c>
      <c r="J71" s="42">
        <v>0</v>
      </c>
      <c r="K71" s="43">
        <v>0</v>
      </c>
      <c r="L71" s="41">
        <v>14535</v>
      </c>
      <c r="M71" s="42">
        <v>20564</v>
      </c>
      <c r="N71" s="43">
        <v>32525</v>
      </c>
      <c r="O71" s="41">
        <v>0</v>
      </c>
      <c r="P71" s="42">
        <v>0</v>
      </c>
      <c r="Q71" s="43">
        <v>0</v>
      </c>
      <c r="R71" s="41">
        <v>0</v>
      </c>
      <c r="S71" s="42">
        <v>0</v>
      </c>
      <c r="T71" s="43">
        <v>0</v>
      </c>
      <c r="U71" s="41">
        <v>0</v>
      </c>
      <c r="V71" s="42">
        <v>0</v>
      </c>
      <c r="W71" s="43">
        <v>0</v>
      </c>
      <c r="X71" s="41">
        <v>0</v>
      </c>
      <c r="Y71" s="42">
        <v>0</v>
      </c>
      <c r="Z71" s="43">
        <v>0</v>
      </c>
      <c r="AA71" s="41"/>
      <c r="AB71" s="42"/>
      <c r="AC71" s="43"/>
      <c r="AD71" s="41"/>
      <c r="AE71" s="42"/>
      <c r="AF71" s="43"/>
      <c r="AG71" s="41"/>
      <c r="AH71" s="42"/>
      <c r="AI71" s="43"/>
      <c r="AK71" s="41">
        <f t="shared" ref="AK71:AM81" si="25">F71+I71+L71+O71+R71+U71+X71+AA71+AD71+AG71</f>
        <v>14535</v>
      </c>
      <c r="AL71" s="42">
        <f t="shared" si="25"/>
        <v>20564</v>
      </c>
      <c r="AM71" s="43">
        <f t="shared" si="25"/>
        <v>32525</v>
      </c>
      <c r="AT71" s="32">
        <f>IF(LEN(E71)&lt;2,0,1)</f>
        <v>1</v>
      </c>
      <c r="AV71" s="23">
        <v>1</v>
      </c>
      <c r="AW71" s="23">
        <v>10</v>
      </c>
      <c r="AX71" s="23">
        <v>1</v>
      </c>
    </row>
    <row r="72" spans="2:50" ht="15" customHeight="1" x14ac:dyDescent="0.3">
      <c r="B72" s="15"/>
      <c r="C72" s="40" t="s">
        <v>22</v>
      </c>
      <c r="D72" s="34" t="s">
        <v>682</v>
      </c>
      <c r="E72" s="35" t="s">
        <v>884</v>
      </c>
      <c r="F72" s="41">
        <v>0</v>
      </c>
      <c r="G72" s="42">
        <v>0</v>
      </c>
      <c r="H72" s="43">
        <v>0</v>
      </c>
      <c r="I72" s="41">
        <v>0</v>
      </c>
      <c r="J72" s="42">
        <v>0</v>
      </c>
      <c r="K72" s="43">
        <v>0</v>
      </c>
      <c r="L72" s="41">
        <v>5847</v>
      </c>
      <c r="M72" s="42">
        <v>4457</v>
      </c>
      <c r="N72" s="43">
        <v>9358</v>
      </c>
      <c r="O72" s="41">
        <v>0</v>
      </c>
      <c r="P72" s="42">
        <v>0</v>
      </c>
      <c r="Q72" s="43">
        <v>0</v>
      </c>
      <c r="R72" s="41">
        <v>0</v>
      </c>
      <c r="S72" s="42">
        <v>0</v>
      </c>
      <c r="T72" s="43">
        <v>0</v>
      </c>
      <c r="U72" s="41">
        <v>0</v>
      </c>
      <c r="V72" s="42">
        <v>0</v>
      </c>
      <c r="W72" s="43">
        <v>0</v>
      </c>
      <c r="X72" s="41">
        <v>0</v>
      </c>
      <c r="Y72" s="42">
        <v>0</v>
      </c>
      <c r="Z72" s="43">
        <v>0</v>
      </c>
      <c r="AA72" s="41"/>
      <c r="AB72" s="42"/>
      <c r="AC72" s="43"/>
      <c r="AD72" s="41"/>
      <c r="AE72" s="42"/>
      <c r="AF72" s="43"/>
      <c r="AG72" s="41"/>
      <c r="AH72" s="42"/>
      <c r="AI72" s="43"/>
      <c r="AK72" s="41">
        <f t="shared" si="25"/>
        <v>5847</v>
      </c>
      <c r="AL72" s="42">
        <f t="shared" si="25"/>
        <v>4457</v>
      </c>
      <c r="AM72" s="43">
        <f t="shared" si="25"/>
        <v>9358</v>
      </c>
      <c r="AT72" s="32">
        <f t="shared" ref="AT72:AT81" si="26">IF(LEN(E72)&lt;2,0,1)</f>
        <v>1</v>
      </c>
      <c r="AV72" s="23">
        <v>1</v>
      </c>
      <c r="AW72" s="23">
        <v>10</v>
      </c>
      <c r="AX72" s="23">
        <f>IF(AW72=AW71,AX71+1,1)</f>
        <v>2</v>
      </c>
    </row>
    <row r="73" spans="2:50" ht="15" customHeight="1" x14ac:dyDescent="0.3">
      <c r="B73" s="15"/>
      <c r="C73" s="40" t="s">
        <v>22</v>
      </c>
      <c r="D73" s="34" t="s">
        <v>683</v>
      </c>
      <c r="E73" s="35" t="s">
        <v>886</v>
      </c>
      <c r="F73" s="41">
        <v>0</v>
      </c>
      <c r="G73" s="42">
        <v>0</v>
      </c>
      <c r="H73" s="43">
        <v>0</v>
      </c>
      <c r="I73" s="41">
        <v>0</v>
      </c>
      <c r="J73" s="42">
        <v>0</v>
      </c>
      <c r="K73" s="43">
        <v>0</v>
      </c>
      <c r="L73" s="41">
        <v>56669</v>
      </c>
      <c r="M73" s="42">
        <v>36405</v>
      </c>
      <c r="N73" s="43">
        <v>56383</v>
      </c>
      <c r="O73" s="41">
        <v>1000</v>
      </c>
      <c r="P73" s="42">
        <v>100</v>
      </c>
      <c r="Q73" s="43">
        <v>100</v>
      </c>
      <c r="R73" s="41">
        <v>0</v>
      </c>
      <c r="S73" s="42">
        <v>0</v>
      </c>
      <c r="T73" s="43">
        <v>0</v>
      </c>
      <c r="U73" s="41">
        <v>0</v>
      </c>
      <c r="V73" s="42">
        <v>0</v>
      </c>
      <c r="W73" s="43">
        <v>0</v>
      </c>
      <c r="X73" s="41">
        <v>0</v>
      </c>
      <c r="Y73" s="42">
        <v>0</v>
      </c>
      <c r="Z73" s="43">
        <v>0</v>
      </c>
      <c r="AA73" s="41"/>
      <c r="AB73" s="42"/>
      <c r="AC73" s="43"/>
      <c r="AD73" s="41"/>
      <c r="AE73" s="42"/>
      <c r="AF73" s="43"/>
      <c r="AG73" s="41"/>
      <c r="AH73" s="42"/>
      <c r="AI73" s="43"/>
      <c r="AK73" s="41">
        <f t="shared" si="25"/>
        <v>57669</v>
      </c>
      <c r="AL73" s="42">
        <f t="shared" si="25"/>
        <v>36505</v>
      </c>
      <c r="AM73" s="43">
        <f t="shared" si="25"/>
        <v>56483</v>
      </c>
      <c r="AT73" s="32">
        <f t="shared" si="26"/>
        <v>1</v>
      </c>
      <c r="AV73" s="23">
        <v>1</v>
      </c>
      <c r="AW73" s="23">
        <v>10</v>
      </c>
      <c r="AX73" s="23">
        <f t="shared" ref="AX73:AX81" si="27">IF(AW73=AW72,AX72+1,1)</f>
        <v>3</v>
      </c>
    </row>
    <row r="74" spans="2:50" ht="15" customHeight="1" x14ac:dyDescent="0.3">
      <c r="B74" s="15"/>
      <c r="C74" s="40" t="s">
        <v>22</v>
      </c>
      <c r="D74" s="34" t="s">
        <v>684</v>
      </c>
      <c r="E74" s="35" t="s">
        <v>882</v>
      </c>
      <c r="F74" s="41">
        <v>0</v>
      </c>
      <c r="G74" s="42">
        <v>0</v>
      </c>
      <c r="H74" s="43">
        <v>0</v>
      </c>
      <c r="I74" s="41">
        <v>0</v>
      </c>
      <c r="J74" s="42">
        <v>0</v>
      </c>
      <c r="K74" s="43">
        <v>0</v>
      </c>
      <c r="L74" s="41">
        <v>26308</v>
      </c>
      <c r="M74" s="42">
        <v>17880</v>
      </c>
      <c r="N74" s="43">
        <v>8996</v>
      </c>
      <c r="O74" s="41">
        <v>0</v>
      </c>
      <c r="P74" s="42">
        <v>0</v>
      </c>
      <c r="Q74" s="43">
        <v>0</v>
      </c>
      <c r="R74" s="41">
        <v>0</v>
      </c>
      <c r="S74" s="42">
        <v>0</v>
      </c>
      <c r="T74" s="43">
        <v>0</v>
      </c>
      <c r="U74" s="41">
        <v>0</v>
      </c>
      <c r="V74" s="42">
        <v>0</v>
      </c>
      <c r="W74" s="43">
        <v>0</v>
      </c>
      <c r="X74" s="41">
        <v>0</v>
      </c>
      <c r="Y74" s="42">
        <v>0</v>
      </c>
      <c r="Z74" s="43">
        <v>0</v>
      </c>
      <c r="AA74" s="41"/>
      <c r="AB74" s="42"/>
      <c r="AC74" s="43"/>
      <c r="AD74" s="41"/>
      <c r="AE74" s="42"/>
      <c r="AF74" s="43"/>
      <c r="AG74" s="41"/>
      <c r="AH74" s="42"/>
      <c r="AI74" s="43"/>
      <c r="AK74" s="41">
        <f t="shared" si="25"/>
        <v>26308</v>
      </c>
      <c r="AL74" s="42">
        <f t="shared" si="25"/>
        <v>17880</v>
      </c>
      <c r="AM74" s="43">
        <f t="shared" si="25"/>
        <v>8996</v>
      </c>
      <c r="AT74" s="32">
        <f t="shared" si="26"/>
        <v>1</v>
      </c>
      <c r="AV74" s="23">
        <v>1</v>
      </c>
      <c r="AW74" s="23">
        <v>10</v>
      </c>
      <c r="AX74" s="23">
        <f t="shared" si="27"/>
        <v>4</v>
      </c>
    </row>
    <row r="75" spans="2:50" ht="15" customHeight="1" x14ac:dyDescent="0.3">
      <c r="B75" s="15"/>
      <c r="C75" s="40" t="s">
        <v>22</v>
      </c>
      <c r="D75" s="34" t="s">
        <v>685</v>
      </c>
      <c r="E75" s="35" t="s">
        <v>883</v>
      </c>
      <c r="F75" s="41">
        <v>0</v>
      </c>
      <c r="G75" s="42">
        <v>0</v>
      </c>
      <c r="H75" s="43">
        <v>0</v>
      </c>
      <c r="I75" s="41">
        <v>0</v>
      </c>
      <c r="J75" s="42">
        <v>0</v>
      </c>
      <c r="K75" s="43">
        <v>0</v>
      </c>
      <c r="L75" s="41">
        <v>61600</v>
      </c>
      <c r="M75" s="42">
        <v>42597</v>
      </c>
      <c r="N75" s="43">
        <v>20668</v>
      </c>
      <c r="O75" s="41">
        <v>1000</v>
      </c>
      <c r="P75" s="42">
        <v>1000</v>
      </c>
      <c r="Q75" s="43">
        <v>100</v>
      </c>
      <c r="R75" s="41">
        <v>0</v>
      </c>
      <c r="S75" s="42">
        <v>0</v>
      </c>
      <c r="T75" s="43">
        <v>0</v>
      </c>
      <c r="U75" s="41">
        <v>0</v>
      </c>
      <c r="V75" s="42">
        <v>0</v>
      </c>
      <c r="W75" s="43">
        <v>0</v>
      </c>
      <c r="X75" s="41">
        <v>0</v>
      </c>
      <c r="Y75" s="42">
        <v>0</v>
      </c>
      <c r="Z75" s="43">
        <v>0</v>
      </c>
      <c r="AA75" s="41"/>
      <c r="AB75" s="42"/>
      <c r="AC75" s="43"/>
      <c r="AD75" s="41"/>
      <c r="AE75" s="42"/>
      <c r="AF75" s="43"/>
      <c r="AG75" s="41"/>
      <c r="AH75" s="42"/>
      <c r="AI75" s="43"/>
      <c r="AK75" s="41">
        <f t="shared" si="25"/>
        <v>62600</v>
      </c>
      <c r="AL75" s="42">
        <f t="shared" si="25"/>
        <v>43597</v>
      </c>
      <c r="AM75" s="43">
        <f t="shared" si="25"/>
        <v>20768</v>
      </c>
      <c r="AT75" s="32">
        <f t="shared" si="26"/>
        <v>1</v>
      </c>
      <c r="AV75" s="23">
        <v>1</v>
      </c>
      <c r="AW75" s="23">
        <v>10</v>
      </c>
      <c r="AX75" s="23">
        <f t="shared" si="27"/>
        <v>5</v>
      </c>
    </row>
    <row r="76" spans="2:50" ht="15" hidden="1" customHeight="1" x14ac:dyDescent="0.3">
      <c r="B76" s="15"/>
      <c r="C76" s="40" t="s">
        <v>22</v>
      </c>
      <c r="D76" s="34" t="s">
        <v>2</v>
      </c>
      <c r="E76" s="35" t="s">
        <v>2</v>
      </c>
      <c r="F76" s="41">
        <v>0</v>
      </c>
      <c r="G76" s="42">
        <v>0</v>
      </c>
      <c r="H76" s="43">
        <v>0</v>
      </c>
      <c r="I76" s="41">
        <v>0</v>
      </c>
      <c r="J76" s="42">
        <v>0</v>
      </c>
      <c r="K76" s="43">
        <v>0</v>
      </c>
      <c r="L76" s="41">
        <v>0</v>
      </c>
      <c r="M76" s="42">
        <v>0</v>
      </c>
      <c r="N76" s="43">
        <v>0</v>
      </c>
      <c r="O76" s="41">
        <v>0</v>
      </c>
      <c r="P76" s="42">
        <v>0</v>
      </c>
      <c r="Q76" s="43">
        <v>0</v>
      </c>
      <c r="R76" s="41">
        <v>0</v>
      </c>
      <c r="S76" s="42">
        <v>0</v>
      </c>
      <c r="T76" s="43">
        <v>0</v>
      </c>
      <c r="U76" s="41">
        <v>0</v>
      </c>
      <c r="V76" s="42">
        <v>0</v>
      </c>
      <c r="W76" s="43">
        <v>0</v>
      </c>
      <c r="X76" s="41">
        <v>0</v>
      </c>
      <c r="Y76" s="42">
        <v>0</v>
      </c>
      <c r="Z76" s="43">
        <v>0</v>
      </c>
      <c r="AA76" s="41"/>
      <c r="AB76" s="42"/>
      <c r="AC76" s="43"/>
      <c r="AD76" s="41"/>
      <c r="AE76" s="42"/>
      <c r="AF76" s="43"/>
      <c r="AG76" s="41"/>
      <c r="AH76" s="42"/>
      <c r="AI76" s="43"/>
      <c r="AK76" s="41">
        <f t="shared" si="25"/>
        <v>0</v>
      </c>
      <c r="AL76" s="42">
        <f t="shared" si="25"/>
        <v>0</v>
      </c>
      <c r="AM76" s="43">
        <f t="shared" si="25"/>
        <v>0</v>
      </c>
      <c r="AT76" s="32">
        <f t="shared" si="26"/>
        <v>0</v>
      </c>
      <c r="AV76" s="23">
        <v>1</v>
      </c>
      <c r="AW76" s="23">
        <v>10</v>
      </c>
      <c r="AX76" s="23">
        <f t="shared" si="27"/>
        <v>6</v>
      </c>
    </row>
    <row r="77" spans="2:50" ht="15" hidden="1" customHeight="1" x14ac:dyDescent="0.3">
      <c r="B77" s="15"/>
      <c r="C77" s="40" t="s">
        <v>22</v>
      </c>
      <c r="D77" s="34" t="s">
        <v>2</v>
      </c>
      <c r="E77" s="35" t="s">
        <v>2</v>
      </c>
      <c r="F77" s="41">
        <v>0</v>
      </c>
      <c r="G77" s="42">
        <v>0</v>
      </c>
      <c r="H77" s="43">
        <v>0</v>
      </c>
      <c r="I77" s="41">
        <v>0</v>
      </c>
      <c r="J77" s="42">
        <v>0</v>
      </c>
      <c r="K77" s="43">
        <v>0</v>
      </c>
      <c r="L77" s="41">
        <v>0</v>
      </c>
      <c r="M77" s="42">
        <v>0</v>
      </c>
      <c r="N77" s="43">
        <v>0</v>
      </c>
      <c r="O77" s="41">
        <v>0</v>
      </c>
      <c r="P77" s="42">
        <v>0</v>
      </c>
      <c r="Q77" s="43">
        <v>0</v>
      </c>
      <c r="R77" s="41">
        <v>0</v>
      </c>
      <c r="S77" s="42">
        <v>0</v>
      </c>
      <c r="T77" s="43">
        <v>0</v>
      </c>
      <c r="U77" s="41">
        <v>0</v>
      </c>
      <c r="V77" s="42">
        <v>0</v>
      </c>
      <c r="W77" s="43">
        <v>0</v>
      </c>
      <c r="X77" s="41">
        <v>0</v>
      </c>
      <c r="Y77" s="42">
        <v>0</v>
      </c>
      <c r="Z77" s="43">
        <v>0</v>
      </c>
      <c r="AA77" s="41"/>
      <c r="AB77" s="42"/>
      <c r="AC77" s="43"/>
      <c r="AD77" s="41"/>
      <c r="AE77" s="42"/>
      <c r="AF77" s="43"/>
      <c r="AG77" s="41"/>
      <c r="AH77" s="42"/>
      <c r="AI77" s="43"/>
      <c r="AK77" s="41">
        <f t="shared" si="25"/>
        <v>0</v>
      </c>
      <c r="AL77" s="42">
        <f t="shared" si="25"/>
        <v>0</v>
      </c>
      <c r="AM77" s="43">
        <f t="shared" si="25"/>
        <v>0</v>
      </c>
      <c r="AT77" s="32">
        <f t="shared" si="26"/>
        <v>0</v>
      </c>
      <c r="AV77" s="23">
        <v>1</v>
      </c>
      <c r="AW77" s="23">
        <v>10</v>
      </c>
      <c r="AX77" s="23">
        <f t="shared" si="27"/>
        <v>7</v>
      </c>
    </row>
    <row r="78" spans="2:50" ht="15" hidden="1" customHeight="1" x14ac:dyDescent="0.3">
      <c r="B78" s="15"/>
      <c r="C78" s="40" t="s">
        <v>22</v>
      </c>
      <c r="D78" s="34" t="s">
        <v>2</v>
      </c>
      <c r="E78" s="35" t="s">
        <v>2</v>
      </c>
      <c r="F78" s="41">
        <v>0</v>
      </c>
      <c r="G78" s="42">
        <v>0</v>
      </c>
      <c r="H78" s="43">
        <v>0</v>
      </c>
      <c r="I78" s="41">
        <v>0</v>
      </c>
      <c r="J78" s="42">
        <v>0</v>
      </c>
      <c r="K78" s="43">
        <v>0</v>
      </c>
      <c r="L78" s="41">
        <v>0</v>
      </c>
      <c r="M78" s="42">
        <v>0</v>
      </c>
      <c r="N78" s="43">
        <v>0</v>
      </c>
      <c r="O78" s="41">
        <v>0</v>
      </c>
      <c r="P78" s="42">
        <v>0</v>
      </c>
      <c r="Q78" s="43">
        <v>0</v>
      </c>
      <c r="R78" s="41">
        <v>0</v>
      </c>
      <c r="S78" s="42">
        <v>0</v>
      </c>
      <c r="T78" s="43">
        <v>0</v>
      </c>
      <c r="U78" s="41">
        <v>0</v>
      </c>
      <c r="V78" s="42">
        <v>0</v>
      </c>
      <c r="W78" s="43">
        <v>0</v>
      </c>
      <c r="X78" s="41">
        <v>0</v>
      </c>
      <c r="Y78" s="42">
        <v>0</v>
      </c>
      <c r="Z78" s="43">
        <v>0</v>
      </c>
      <c r="AA78" s="41"/>
      <c r="AB78" s="42"/>
      <c r="AC78" s="43"/>
      <c r="AD78" s="41"/>
      <c r="AE78" s="42"/>
      <c r="AF78" s="43"/>
      <c r="AG78" s="41"/>
      <c r="AH78" s="42"/>
      <c r="AI78" s="43"/>
      <c r="AK78" s="41">
        <f t="shared" si="25"/>
        <v>0</v>
      </c>
      <c r="AL78" s="42">
        <f t="shared" si="25"/>
        <v>0</v>
      </c>
      <c r="AM78" s="43">
        <f t="shared" si="25"/>
        <v>0</v>
      </c>
      <c r="AT78" s="32">
        <f t="shared" si="26"/>
        <v>0</v>
      </c>
      <c r="AV78" s="23">
        <v>1</v>
      </c>
      <c r="AW78" s="23">
        <v>10</v>
      </c>
      <c r="AX78" s="23">
        <f t="shared" si="27"/>
        <v>8</v>
      </c>
    </row>
    <row r="79" spans="2:50" ht="15" hidden="1" customHeight="1" x14ac:dyDescent="0.3">
      <c r="B79" s="15"/>
      <c r="C79" s="40" t="s">
        <v>22</v>
      </c>
      <c r="D79" s="34" t="s">
        <v>2</v>
      </c>
      <c r="E79" s="35" t="s">
        <v>2</v>
      </c>
      <c r="F79" s="41">
        <v>0</v>
      </c>
      <c r="G79" s="42">
        <v>0</v>
      </c>
      <c r="H79" s="43">
        <v>0</v>
      </c>
      <c r="I79" s="41">
        <v>0</v>
      </c>
      <c r="J79" s="42">
        <v>0</v>
      </c>
      <c r="K79" s="43">
        <v>0</v>
      </c>
      <c r="L79" s="41">
        <v>0</v>
      </c>
      <c r="M79" s="42">
        <v>0</v>
      </c>
      <c r="N79" s="43">
        <v>0</v>
      </c>
      <c r="O79" s="41">
        <v>0</v>
      </c>
      <c r="P79" s="42">
        <v>0</v>
      </c>
      <c r="Q79" s="43">
        <v>0</v>
      </c>
      <c r="R79" s="41">
        <v>0</v>
      </c>
      <c r="S79" s="42">
        <v>0</v>
      </c>
      <c r="T79" s="43">
        <v>0</v>
      </c>
      <c r="U79" s="41">
        <v>0</v>
      </c>
      <c r="V79" s="42">
        <v>0</v>
      </c>
      <c r="W79" s="43">
        <v>0</v>
      </c>
      <c r="X79" s="41"/>
      <c r="Y79" s="42"/>
      <c r="Z79" s="43"/>
      <c r="AA79" s="41"/>
      <c r="AB79" s="42"/>
      <c r="AC79" s="43"/>
      <c r="AD79" s="41"/>
      <c r="AE79" s="42"/>
      <c r="AF79" s="43"/>
      <c r="AG79" s="41"/>
      <c r="AH79" s="42"/>
      <c r="AI79" s="43"/>
      <c r="AK79" s="41">
        <f t="shared" si="25"/>
        <v>0</v>
      </c>
      <c r="AL79" s="42">
        <f t="shared" si="25"/>
        <v>0</v>
      </c>
      <c r="AM79" s="43">
        <f t="shared" si="25"/>
        <v>0</v>
      </c>
      <c r="AT79" s="32">
        <f t="shared" si="26"/>
        <v>0</v>
      </c>
      <c r="AV79" s="23">
        <v>1</v>
      </c>
      <c r="AW79" s="23">
        <v>10</v>
      </c>
      <c r="AX79" s="23">
        <f t="shared" si="27"/>
        <v>9</v>
      </c>
    </row>
    <row r="80" spans="2:50" ht="15" hidden="1" customHeight="1" x14ac:dyDescent="0.3">
      <c r="B80" s="15"/>
      <c r="C80" s="40" t="s">
        <v>22</v>
      </c>
      <c r="D80" s="34" t="s">
        <v>2</v>
      </c>
      <c r="E80" s="35" t="s">
        <v>2</v>
      </c>
      <c r="F80" s="41">
        <v>0</v>
      </c>
      <c r="G80" s="42">
        <v>0</v>
      </c>
      <c r="H80" s="43">
        <v>0</v>
      </c>
      <c r="I80" s="41">
        <v>0</v>
      </c>
      <c r="J80" s="42">
        <v>0</v>
      </c>
      <c r="K80" s="43">
        <v>0</v>
      </c>
      <c r="L80" s="41">
        <v>0</v>
      </c>
      <c r="M80" s="42">
        <v>0</v>
      </c>
      <c r="N80" s="43">
        <v>0</v>
      </c>
      <c r="O80" s="41">
        <v>0</v>
      </c>
      <c r="P80" s="42">
        <v>0</v>
      </c>
      <c r="Q80" s="43">
        <v>0</v>
      </c>
      <c r="R80" s="41">
        <v>0</v>
      </c>
      <c r="S80" s="42">
        <v>0</v>
      </c>
      <c r="T80" s="43">
        <v>0</v>
      </c>
      <c r="U80" s="41">
        <v>0</v>
      </c>
      <c r="V80" s="42">
        <v>0</v>
      </c>
      <c r="W80" s="43">
        <v>0</v>
      </c>
      <c r="X80" s="41"/>
      <c r="Y80" s="42"/>
      <c r="Z80" s="43"/>
      <c r="AA80" s="41"/>
      <c r="AB80" s="42"/>
      <c r="AC80" s="43"/>
      <c r="AD80" s="41"/>
      <c r="AE80" s="42"/>
      <c r="AF80" s="43"/>
      <c r="AG80" s="41"/>
      <c r="AH80" s="42"/>
      <c r="AI80" s="43"/>
      <c r="AK80" s="41">
        <f t="shared" si="25"/>
        <v>0</v>
      </c>
      <c r="AL80" s="42">
        <f t="shared" si="25"/>
        <v>0</v>
      </c>
      <c r="AM80" s="43">
        <f t="shared" si="25"/>
        <v>0</v>
      </c>
      <c r="AT80" s="32">
        <f t="shared" si="26"/>
        <v>0</v>
      </c>
      <c r="AV80" s="23">
        <v>1</v>
      </c>
      <c r="AW80" s="23">
        <v>10</v>
      </c>
      <c r="AX80" s="23">
        <f t="shared" si="27"/>
        <v>10</v>
      </c>
    </row>
    <row r="81" spans="2:50" ht="15" customHeight="1" x14ac:dyDescent="0.3">
      <c r="B81" s="15"/>
      <c r="C81" s="40" t="s">
        <v>23</v>
      </c>
      <c r="D81" s="34" t="s">
        <v>235</v>
      </c>
      <c r="E81" s="35" t="s">
        <v>236</v>
      </c>
      <c r="F81" s="41">
        <v>0</v>
      </c>
      <c r="G81" s="42">
        <v>0</v>
      </c>
      <c r="H81" s="43">
        <v>0</v>
      </c>
      <c r="I81" s="41">
        <v>11673</v>
      </c>
      <c r="J81" s="42">
        <v>10907</v>
      </c>
      <c r="K81" s="43">
        <v>11856</v>
      </c>
      <c r="L81" s="41">
        <v>0</v>
      </c>
      <c r="M81" s="42">
        <v>0</v>
      </c>
      <c r="N81" s="43">
        <v>0</v>
      </c>
      <c r="O81" s="41">
        <v>0</v>
      </c>
      <c r="P81" s="42">
        <v>0</v>
      </c>
      <c r="Q81" s="43">
        <v>0</v>
      </c>
      <c r="R81" s="41">
        <v>0</v>
      </c>
      <c r="S81" s="42">
        <v>0</v>
      </c>
      <c r="T81" s="43">
        <v>0</v>
      </c>
      <c r="U81" s="41">
        <v>0</v>
      </c>
      <c r="V81" s="42">
        <v>0</v>
      </c>
      <c r="W81" s="43">
        <v>0</v>
      </c>
      <c r="X81" s="41"/>
      <c r="Y81" s="42"/>
      <c r="Z81" s="43"/>
      <c r="AA81" s="41"/>
      <c r="AB81" s="42"/>
      <c r="AC81" s="43"/>
      <c r="AD81" s="41"/>
      <c r="AE81" s="42"/>
      <c r="AF81" s="43"/>
      <c r="AG81" s="41"/>
      <c r="AH81" s="42"/>
      <c r="AI81" s="43"/>
      <c r="AK81" s="41">
        <f t="shared" si="25"/>
        <v>11673</v>
      </c>
      <c r="AL81" s="42">
        <f t="shared" si="25"/>
        <v>10907</v>
      </c>
      <c r="AM81" s="43">
        <f t="shared" si="25"/>
        <v>11856</v>
      </c>
      <c r="AT81" s="32">
        <f t="shared" si="26"/>
        <v>1</v>
      </c>
      <c r="AV81" s="23">
        <v>1</v>
      </c>
      <c r="AW81" s="23">
        <v>11</v>
      </c>
      <c r="AX81" s="23">
        <f t="shared" si="27"/>
        <v>1</v>
      </c>
    </row>
    <row r="82" spans="2:50" ht="15" customHeight="1" x14ac:dyDescent="0.3">
      <c r="B82" s="15"/>
      <c r="C82" s="50" t="str">
        <f>IF(LEN(E81)&lt;1,"","Total: " &amp; LEFT(E81,LEN(E81)-21) &amp; "Municipalities")</f>
        <v>Total: O.R. Tambo Municipalities</v>
      </c>
      <c r="D82" s="51"/>
      <c r="E82" s="52"/>
      <c r="F82" s="53">
        <f t="shared" ref="F82:H82" si="28">SUM(F71:F81)</f>
        <v>0</v>
      </c>
      <c r="G82" s="54">
        <f t="shared" si="28"/>
        <v>0</v>
      </c>
      <c r="H82" s="55">
        <f t="shared" si="28"/>
        <v>0</v>
      </c>
      <c r="I82" s="53">
        <f t="shared" ref="I82:Z82" si="29">SUM(I71:I81)</f>
        <v>11673</v>
      </c>
      <c r="J82" s="54">
        <f t="shared" si="29"/>
        <v>10907</v>
      </c>
      <c r="K82" s="55">
        <f t="shared" si="29"/>
        <v>11856</v>
      </c>
      <c r="L82" s="53">
        <f t="shared" si="29"/>
        <v>164959</v>
      </c>
      <c r="M82" s="54">
        <f t="shared" si="29"/>
        <v>121903</v>
      </c>
      <c r="N82" s="55">
        <f t="shared" si="29"/>
        <v>127930</v>
      </c>
      <c r="O82" s="53">
        <f t="shared" si="29"/>
        <v>2000</v>
      </c>
      <c r="P82" s="54">
        <f t="shared" si="29"/>
        <v>1100</v>
      </c>
      <c r="Q82" s="55">
        <f t="shared" si="29"/>
        <v>200</v>
      </c>
      <c r="R82" s="53">
        <f t="shared" si="29"/>
        <v>0</v>
      </c>
      <c r="S82" s="54">
        <f t="shared" si="29"/>
        <v>0</v>
      </c>
      <c r="T82" s="55">
        <f t="shared" si="29"/>
        <v>0</v>
      </c>
      <c r="U82" s="53">
        <f t="shared" si="29"/>
        <v>0</v>
      </c>
      <c r="V82" s="54">
        <f t="shared" si="29"/>
        <v>0</v>
      </c>
      <c r="W82" s="55">
        <f t="shared" si="29"/>
        <v>0</v>
      </c>
      <c r="X82" s="53">
        <f t="shared" si="29"/>
        <v>0</v>
      </c>
      <c r="Y82" s="54">
        <f t="shared" si="29"/>
        <v>0</v>
      </c>
      <c r="Z82" s="55">
        <f t="shared" si="29"/>
        <v>0</v>
      </c>
      <c r="AA82" s="53"/>
      <c r="AB82" s="54"/>
      <c r="AC82" s="55"/>
      <c r="AD82" s="53">
        <f t="shared" ref="AD82:AI82" si="30">SUM(AD71:AD81)</f>
        <v>0</v>
      </c>
      <c r="AE82" s="54">
        <f t="shared" si="30"/>
        <v>0</v>
      </c>
      <c r="AF82" s="55">
        <f t="shared" si="30"/>
        <v>0</v>
      </c>
      <c r="AG82" s="53">
        <f t="shared" si="30"/>
        <v>0</v>
      </c>
      <c r="AH82" s="54">
        <f t="shared" si="30"/>
        <v>0</v>
      </c>
      <c r="AI82" s="55">
        <f t="shared" si="30"/>
        <v>0</v>
      </c>
      <c r="AK82" s="53">
        <f>SUM(AK71:AK81)</f>
        <v>178632</v>
      </c>
      <c r="AL82" s="54">
        <f>SUM(AL71:AL81)</f>
        <v>133910</v>
      </c>
      <c r="AM82" s="55">
        <f>SUM(AM71:AM81)</f>
        <v>139986</v>
      </c>
      <c r="AT82" s="32">
        <f>IF(SUM(AT71:AT81)=0,0,1)</f>
        <v>1</v>
      </c>
    </row>
    <row r="83" spans="2:50" ht="15" customHeight="1" x14ac:dyDescent="0.3">
      <c r="B83" s="15"/>
      <c r="C83" s="40"/>
      <c r="D83" s="34"/>
      <c r="E83" s="35"/>
      <c r="F83" s="41"/>
      <c r="G83" s="42"/>
      <c r="H83" s="43"/>
      <c r="I83" s="41"/>
      <c r="J83" s="42"/>
      <c r="K83" s="43"/>
      <c r="L83" s="41"/>
      <c r="M83" s="42"/>
      <c r="N83" s="43"/>
      <c r="O83" s="41"/>
      <c r="P83" s="42"/>
      <c r="Q83" s="43"/>
      <c r="R83" s="41"/>
      <c r="S83" s="42"/>
      <c r="T83" s="43"/>
      <c r="U83" s="41"/>
      <c r="V83" s="42"/>
      <c r="W83" s="43"/>
      <c r="X83" s="41"/>
      <c r="Y83" s="42"/>
      <c r="Z83" s="43"/>
      <c r="AA83" s="41"/>
      <c r="AB83" s="42"/>
      <c r="AC83" s="43"/>
      <c r="AD83" s="41"/>
      <c r="AE83" s="42"/>
      <c r="AF83" s="43"/>
      <c r="AG83" s="41"/>
      <c r="AH83" s="42"/>
      <c r="AI83" s="43"/>
      <c r="AK83" s="41"/>
      <c r="AL83" s="42"/>
      <c r="AM83" s="43"/>
      <c r="AT83" s="32">
        <f>IF(AT82=0,0,1)</f>
        <v>1</v>
      </c>
    </row>
    <row r="84" spans="2:50" ht="15" customHeight="1" x14ac:dyDescent="0.3">
      <c r="B84" s="15"/>
      <c r="C84" s="40" t="s">
        <v>22</v>
      </c>
      <c r="D84" s="34" t="s">
        <v>686</v>
      </c>
      <c r="E84" s="35" t="s">
        <v>881</v>
      </c>
      <c r="F84" s="41">
        <v>0</v>
      </c>
      <c r="G84" s="42">
        <v>0</v>
      </c>
      <c r="H84" s="43">
        <v>0</v>
      </c>
      <c r="I84" s="41">
        <v>0</v>
      </c>
      <c r="J84" s="42">
        <v>0</v>
      </c>
      <c r="K84" s="43">
        <v>0</v>
      </c>
      <c r="L84" s="41">
        <v>31415</v>
      </c>
      <c r="M84" s="42">
        <v>30045</v>
      </c>
      <c r="N84" s="43">
        <v>16033</v>
      </c>
      <c r="O84" s="41">
        <v>0</v>
      </c>
      <c r="P84" s="42">
        <v>0</v>
      </c>
      <c r="Q84" s="43">
        <v>0</v>
      </c>
      <c r="R84" s="41">
        <v>0</v>
      </c>
      <c r="S84" s="42">
        <v>0</v>
      </c>
      <c r="T84" s="43">
        <v>0</v>
      </c>
      <c r="U84" s="41">
        <v>0</v>
      </c>
      <c r="V84" s="42">
        <v>0</v>
      </c>
      <c r="W84" s="43">
        <v>0</v>
      </c>
      <c r="X84" s="41">
        <v>0</v>
      </c>
      <c r="Y84" s="42">
        <v>0</v>
      </c>
      <c r="Z84" s="43">
        <v>0</v>
      </c>
      <c r="AA84" s="41"/>
      <c r="AB84" s="42"/>
      <c r="AC84" s="43"/>
      <c r="AD84" s="41"/>
      <c r="AE84" s="42"/>
      <c r="AF84" s="43"/>
      <c r="AG84" s="41"/>
      <c r="AH84" s="42"/>
      <c r="AI84" s="43"/>
      <c r="AK84" s="41">
        <f t="shared" ref="AK84:AM94" si="31">F84+I84+L84+O84+R84+U84+X84+AA84+AD84+AG84</f>
        <v>31415</v>
      </c>
      <c r="AL84" s="42">
        <f t="shared" si="31"/>
        <v>30045</v>
      </c>
      <c r="AM84" s="43">
        <f t="shared" si="31"/>
        <v>16033</v>
      </c>
      <c r="AT84" s="32">
        <f>IF(LEN(E84)&lt;2,0,1)</f>
        <v>1</v>
      </c>
      <c r="AV84" s="23">
        <v>1</v>
      </c>
      <c r="AW84" s="23">
        <v>12</v>
      </c>
      <c r="AX84" s="23">
        <v>1</v>
      </c>
    </row>
    <row r="85" spans="2:50" ht="15" customHeight="1" x14ac:dyDescent="0.3">
      <c r="B85" s="15"/>
      <c r="C85" s="40" t="s">
        <v>22</v>
      </c>
      <c r="D85" s="34" t="s">
        <v>687</v>
      </c>
      <c r="E85" s="35" t="s">
        <v>887</v>
      </c>
      <c r="F85" s="41">
        <v>0</v>
      </c>
      <c r="G85" s="42">
        <v>0</v>
      </c>
      <c r="H85" s="43">
        <v>0</v>
      </c>
      <c r="I85" s="41">
        <v>0</v>
      </c>
      <c r="J85" s="42">
        <v>0</v>
      </c>
      <c r="K85" s="43">
        <v>0</v>
      </c>
      <c r="L85" s="41">
        <v>5707</v>
      </c>
      <c r="M85" s="42">
        <v>33605</v>
      </c>
      <c r="N85" s="43">
        <v>36177</v>
      </c>
      <c r="O85" s="41">
        <v>0</v>
      </c>
      <c r="P85" s="42">
        <v>0</v>
      </c>
      <c r="Q85" s="43">
        <v>0</v>
      </c>
      <c r="R85" s="41">
        <v>0</v>
      </c>
      <c r="S85" s="42">
        <v>0</v>
      </c>
      <c r="T85" s="43">
        <v>0</v>
      </c>
      <c r="U85" s="41">
        <v>0</v>
      </c>
      <c r="V85" s="42">
        <v>0</v>
      </c>
      <c r="W85" s="43">
        <v>0</v>
      </c>
      <c r="X85" s="41">
        <v>0</v>
      </c>
      <c r="Y85" s="42">
        <v>0</v>
      </c>
      <c r="Z85" s="43">
        <v>0</v>
      </c>
      <c r="AA85" s="41"/>
      <c r="AB85" s="42"/>
      <c r="AC85" s="43"/>
      <c r="AD85" s="41"/>
      <c r="AE85" s="42"/>
      <c r="AF85" s="43"/>
      <c r="AG85" s="41"/>
      <c r="AH85" s="42"/>
      <c r="AI85" s="43"/>
      <c r="AK85" s="41">
        <f t="shared" si="31"/>
        <v>5707</v>
      </c>
      <c r="AL85" s="42">
        <f t="shared" si="31"/>
        <v>33605</v>
      </c>
      <c r="AM85" s="43">
        <f t="shared" si="31"/>
        <v>36177</v>
      </c>
      <c r="AT85" s="32">
        <f t="shared" ref="AT85:AT94" si="32">IF(LEN(E85)&lt;2,0,1)</f>
        <v>1</v>
      </c>
      <c r="AV85" s="23">
        <v>1</v>
      </c>
      <c r="AW85" s="23">
        <v>12</v>
      </c>
      <c r="AX85" s="23">
        <f>IF(AW85=AW84,AX84+1,1)</f>
        <v>2</v>
      </c>
    </row>
    <row r="86" spans="2:50" ht="15" customHeight="1" x14ac:dyDescent="0.3">
      <c r="B86" s="15"/>
      <c r="C86" s="40" t="s">
        <v>22</v>
      </c>
      <c r="D86" s="34" t="s">
        <v>688</v>
      </c>
      <c r="E86" s="35" t="s">
        <v>252</v>
      </c>
      <c r="F86" s="41">
        <v>0</v>
      </c>
      <c r="G86" s="42">
        <v>0</v>
      </c>
      <c r="H86" s="43">
        <v>0</v>
      </c>
      <c r="I86" s="41">
        <v>0</v>
      </c>
      <c r="J86" s="42">
        <v>0</v>
      </c>
      <c r="K86" s="43">
        <v>0</v>
      </c>
      <c r="L86" s="41">
        <v>19677</v>
      </c>
      <c r="M86" s="42">
        <v>28242</v>
      </c>
      <c r="N86" s="43">
        <v>23862</v>
      </c>
      <c r="O86" s="41">
        <v>1500</v>
      </c>
      <c r="P86" s="42">
        <v>100</v>
      </c>
      <c r="Q86" s="43">
        <v>100</v>
      </c>
      <c r="R86" s="41">
        <v>0</v>
      </c>
      <c r="S86" s="42">
        <v>0</v>
      </c>
      <c r="T86" s="43">
        <v>0</v>
      </c>
      <c r="U86" s="41">
        <v>0</v>
      </c>
      <c r="V86" s="42">
        <v>0</v>
      </c>
      <c r="W86" s="43">
        <v>0</v>
      </c>
      <c r="X86" s="41">
        <v>0</v>
      </c>
      <c r="Y86" s="42">
        <v>0</v>
      </c>
      <c r="Z86" s="43">
        <v>0</v>
      </c>
      <c r="AA86" s="41"/>
      <c r="AB86" s="42"/>
      <c r="AC86" s="43"/>
      <c r="AD86" s="41"/>
      <c r="AE86" s="42"/>
      <c r="AF86" s="43"/>
      <c r="AG86" s="41"/>
      <c r="AH86" s="42"/>
      <c r="AI86" s="43"/>
      <c r="AK86" s="41">
        <f t="shared" si="31"/>
        <v>21177</v>
      </c>
      <c r="AL86" s="42">
        <f t="shared" si="31"/>
        <v>28342</v>
      </c>
      <c r="AM86" s="43">
        <f t="shared" si="31"/>
        <v>23962</v>
      </c>
      <c r="AT86" s="32">
        <f t="shared" si="32"/>
        <v>1</v>
      </c>
      <c r="AV86" s="23">
        <v>1</v>
      </c>
      <c r="AW86" s="23">
        <v>12</v>
      </c>
      <c r="AX86" s="23">
        <f t="shared" ref="AX86:AX94" si="33">IF(AW86=AW85,AX85+1,1)</f>
        <v>3</v>
      </c>
    </row>
    <row r="87" spans="2:50" ht="15" customHeight="1" x14ac:dyDescent="0.3">
      <c r="B87" s="15"/>
      <c r="C87" s="40" t="s">
        <v>22</v>
      </c>
      <c r="D87" s="34" t="s">
        <v>689</v>
      </c>
      <c r="E87" s="35" t="s">
        <v>888</v>
      </c>
      <c r="F87" s="41">
        <v>0</v>
      </c>
      <c r="G87" s="42">
        <v>0</v>
      </c>
      <c r="H87" s="43">
        <v>0</v>
      </c>
      <c r="I87" s="41">
        <v>0</v>
      </c>
      <c r="J87" s="42">
        <v>0</v>
      </c>
      <c r="K87" s="43">
        <v>0</v>
      </c>
      <c r="L87" s="41">
        <v>14068</v>
      </c>
      <c r="M87" s="42">
        <v>5073</v>
      </c>
      <c r="N87" s="43">
        <v>6293</v>
      </c>
      <c r="O87" s="41">
        <v>0</v>
      </c>
      <c r="P87" s="42">
        <v>0</v>
      </c>
      <c r="Q87" s="43">
        <v>0</v>
      </c>
      <c r="R87" s="41">
        <v>0</v>
      </c>
      <c r="S87" s="42">
        <v>0</v>
      </c>
      <c r="T87" s="43">
        <v>0</v>
      </c>
      <c r="U87" s="41">
        <v>0</v>
      </c>
      <c r="V87" s="42">
        <v>0</v>
      </c>
      <c r="W87" s="43">
        <v>0</v>
      </c>
      <c r="X87" s="41">
        <v>0</v>
      </c>
      <c r="Y87" s="42">
        <v>0</v>
      </c>
      <c r="Z87" s="43">
        <v>0</v>
      </c>
      <c r="AA87" s="41"/>
      <c r="AB87" s="42"/>
      <c r="AC87" s="43"/>
      <c r="AD87" s="41"/>
      <c r="AE87" s="42"/>
      <c r="AF87" s="43"/>
      <c r="AG87" s="41"/>
      <c r="AH87" s="42"/>
      <c r="AI87" s="43"/>
      <c r="AK87" s="41">
        <f t="shared" si="31"/>
        <v>14068</v>
      </c>
      <c r="AL87" s="42">
        <f t="shared" si="31"/>
        <v>5073</v>
      </c>
      <c r="AM87" s="43">
        <f t="shared" si="31"/>
        <v>6293</v>
      </c>
      <c r="AT87" s="32">
        <f t="shared" si="32"/>
        <v>1</v>
      </c>
      <c r="AV87" s="23">
        <v>1</v>
      </c>
      <c r="AW87" s="23">
        <v>12</v>
      </c>
      <c r="AX87" s="23">
        <f t="shared" si="33"/>
        <v>4</v>
      </c>
    </row>
    <row r="88" spans="2:50" ht="15" hidden="1" customHeight="1" x14ac:dyDescent="0.3">
      <c r="B88" s="15"/>
      <c r="C88" s="40" t="s">
        <v>22</v>
      </c>
      <c r="D88" s="34" t="s">
        <v>2</v>
      </c>
      <c r="E88" s="35" t="s">
        <v>2</v>
      </c>
      <c r="F88" s="41">
        <v>0</v>
      </c>
      <c r="G88" s="42">
        <v>0</v>
      </c>
      <c r="H88" s="43">
        <v>0</v>
      </c>
      <c r="I88" s="41">
        <v>0</v>
      </c>
      <c r="J88" s="42">
        <v>0</v>
      </c>
      <c r="K88" s="43">
        <v>0</v>
      </c>
      <c r="L88" s="41">
        <v>0</v>
      </c>
      <c r="M88" s="42">
        <v>0</v>
      </c>
      <c r="N88" s="43">
        <v>0</v>
      </c>
      <c r="O88" s="41">
        <v>0</v>
      </c>
      <c r="P88" s="42">
        <v>0</v>
      </c>
      <c r="Q88" s="43">
        <v>0</v>
      </c>
      <c r="R88" s="41">
        <v>0</v>
      </c>
      <c r="S88" s="42">
        <v>0</v>
      </c>
      <c r="T88" s="43">
        <v>0</v>
      </c>
      <c r="U88" s="41">
        <v>0</v>
      </c>
      <c r="V88" s="42">
        <v>0</v>
      </c>
      <c r="W88" s="43">
        <v>0</v>
      </c>
      <c r="X88" s="41">
        <v>0</v>
      </c>
      <c r="Y88" s="42">
        <v>0</v>
      </c>
      <c r="Z88" s="43">
        <v>0</v>
      </c>
      <c r="AA88" s="41"/>
      <c r="AB88" s="42"/>
      <c r="AC88" s="43"/>
      <c r="AD88" s="41"/>
      <c r="AE88" s="42"/>
      <c r="AF88" s="43"/>
      <c r="AG88" s="41"/>
      <c r="AH88" s="42"/>
      <c r="AI88" s="43"/>
      <c r="AK88" s="41">
        <f t="shared" si="31"/>
        <v>0</v>
      </c>
      <c r="AL88" s="42">
        <f t="shared" si="31"/>
        <v>0</v>
      </c>
      <c r="AM88" s="43">
        <f t="shared" si="31"/>
        <v>0</v>
      </c>
      <c r="AT88" s="32">
        <f t="shared" si="32"/>
        <v>0</v>
      </c>
      <c r="AV88" s="23">
        <v>1</v>
      </c>
      <c r="AW88" s="23">
        <v>12</v>
      </c>
      <c r="AX88" s="23">
        <f t="shared" si="33"/>
        <v>5</v>
      </c>
    </row>
    <row r="89" spans="2:50" ht="15" hidden="1" customHeight="1" x14ac:dyDescent="0.3">
      <c r="B89" s="15"/>
      <c r="C89" s="40" t="s">
        <v>22</v>
      </c>
      <c r="D89" s="34" t="s">
        <v>2</v>
      </c>
      <c r="E89" s="35" t="s">
        <v>2</v>
      </c>
      <c r="F89" s="41">
        <v>0</v>
      </c>
      <c r="G89" s="42">
        <v>0</v>
      </c>
      <c r="H89" s="43">
        <v>0</v>
      </c>
      <c r="I89" s="41">
        <v>0</v>
      </c>
      <c r="J89" s="42">
        <v>0</v>
      </c>
      <c r="K89" s="43">
        <v>0</v>
      </c>
      <c r="L89" s="41">
        <v>0</v>
      </c>
      <c r="M89" s="42">
        <v>0</v>
      </c>
      <c r="N89" s="43">
        <v>0</v>
      </c>
      <c r="O89" s="41">
        <v>0</v>
      </c>
      <c r="P89" s="42">
        <v>0</v>
      </c>
      <c r="Q89" s="43">
        <v>0</v>
      </c>
      <c r="R89" s="41">
        <v>0</v>
      </c>
      <c r="S89" s="42">
        <v>0</v>
      </c>
      <c r="T89" s="43">
        <v>0</v>
      </c>
      <c r="U89" s="41">
        <v>0</v>
      </c>
      <c r="V89" s="42">
        <v>0</v>
      </c>
      <c r="W89" s="43">
        <v>0</v>
      </c>
      <c r="X89" s="41">
        <v>0</v>
      </c>
      <c r="Y89" s="42">
        <v>0</v>
      </c>
      <c r="Z89" s="43">
        <v>0</v>
      </c>
      <c r="AA89" s="41"/>
      <c r="AB89" s="42"/>
      <c r="AC89" s="43"/>
      <c r="AD89" s="41"/>
      <c r="AE89" s="42"/>
      <c r="AF89" s="43"/>
      <c r="AG89" s="41"/>
      <c r="AH89" s="42"/>
      <c r="AI89" s="43"/>
      <c r="AK89" s="41">
        <f t="shared" si="31"/>
        <v>0</v>
      </c>
      <c r="AL89" s="42">
        <f t="shared" si="31"/>
        <v>0</v>
      </c>
      <c r="AM89" s="43">
        <f t="shared" si="31"/>
        <v>0</v>
      </c>
      <c r="AT89" s="32">
        <f t="shared" si="32"/>
        <v>0</v>
      </c>
      <c r="AV89" s="23">
        <v>1</v>
      </c>
      <c r="AW89" s="23">
        <v>12</v>
      </c>
      <c r="AX89" s="23">
        <f t="shared" si="33"/>
        <v>6</v>
      </c>
    </row>
    <row r="90" spans="2:50" ht="15" hidden="1" customHeight="1" x14ac:dyDescent="0.3">
      <c r="B90" s="15"/>
      <c r="C90" s="40" t="s">
        <v>22</v>
      </c>
      <c r="D90" s="34" t="s">
        <v>2</v>
      </c>
      <c r="E90" s="35" t="s">
        <v>2</v>
      </c>
      <c r="F90" s="41">
        <v>0</v>
      </c>
      <c r="G90" s="42">
        <v>0</v>
      </c>
      <c r="H90" s="43">
        <v>0</v>
      </c>
      <c r="I90" s="41">
        <v>0</v>
      </c>
      <c r="J90" s="42">
        <v>0</v>
      </c>
      <c r="K90" s="43">
        <v>0</v>
      </c>
      <c r="L90" s="41">
        <v>0</v>
      </c>
      <c r="M90" s="42">
        <v>0</v>
      </c>
      <c r="N90" s="43">
        <v>0</v>
      </c>
      <c r="O90" s="41">
        <v>0</v>
      </c>
      <c r="P90" s="42">
        <v>0</v>
      </c>
      <c r="Q90" s="43">
        <v>0</v>
      </c>
      <c r="R90" s="41">
        <v>0</v>
      </c>
      <c r="S90" s="42">
        <v>0</v>
      </c>
      <c r="T90" s="43">
        <v>0</v>
      </c>
      <c r="U90" s="41">
        <v>0</v>
      </c>
      <c r="V90" s="42">
        <v>0</v>
      </c>
      <c r="W90" s="43">
        <v>0</v>
      </c>
      <c r="X90" s="41">
        <v>0</v>
      </c>
      <c r="Y90" s="42">
        <v>0</v>
      </c>
      <c r="Z90" s="43">
        <v>0</v>
      </c>
      <c r="AA90" s="41"/>
      <c r="AB90" s="42"/>
      <c r="AC90" s="43"/>
      <c r="AD90" s="41"/>
      <c r="AE90" s="42"/>
      <c r="AF90" s="43"/>
      <c r="AG90" s="41"/>
      <c r="AH90" s="42"/>
      <c r="AI90" s="43"/>
      <c r="AK90" s="41">
        <f t="shared" si="31"/>
        <v>0</v>
      </c>
      <c r="AL90" s="42">
        <f t="shared" si="31"/>
        <v>0</v>
      </c>
      <c r="AM90" s="43">
        <f t="shared" si="31"/>
        <v>0</v>
      </c>
      <c r="AT90" s="32">
        <f t="shared" si="32"/>
        <v>0</v>
      </c>
      <c r="AV90" s="23">
        <v>1</v>
      </c>
      <c r="AW90" s="23">
        <v>12</v>
      </c>
      <c r="AX90" s="23">
        <f t="shared" si="33"/>
        <v>7</v>
      </c>
    </row>
    <row r="91" spans="2:50" ht="15" hidden="1" customHeight="1" x14ac:dyDescent="0.3">
      <c r="B91" s="15"/>
      <c r="C91" s="40" t="s">
        <v>22</v>
      </c>
      <c r="D91" s="34" t="s">
        <v>2</v>
      </c>
      <c r="E91" s="35" t="s">
        <v>2</v>
      </c>
      <c r="F91" s="41">
        <v>0</v>
      </c>
      <c r="G91" s="42">
        <v>0</v>
      </c>
      <c r="H91" s="43">
        <v>0</v>
      </c>
      <c r="I91" s="41">
        <v>0</v>
      </c>
      <c r="J91" s="42">
        <v>0</v>
      </c>
      <c r="K91" s="43">
        <v>0</v>
      </c>
      <c r="L91" s="41">
        <v>0</v>
      </c>
      <c r="M91" s="42">
        <v>0</v>
      </c>
      <c r="N91" s="43">
        <v>0</v>
      </c>
      <c r="O91" s="41">
        <v>0</v>
      </c>
      <c r="P91" s="42">
        <v>0</v>
      </c>
      <c r="Q91" s="43">
        <v>0</v>
      </c>
      <c r="R91" s="41">
        <v>0</v>
      </c>
      <c r="S91" s="42">
        <v>0</v>
      </c>
      <c r="T91" s="43">
        <v>0</v>
      </c>
      <c r="U91" s="41">
        <v>0</v>
      </c>
      <c r="V91" s="42">
        <v>0</v>
      </c>
      <c r="W91" s="43">
        <v>0</v>
      </c>
      <c r="X91" s="41">
        <v>0</v>
      </c>
      <c r="Y91" s="42">
        <v>0</v>
      </c>
      <c r="Z91" s="43">
        <v>0</v>
      </c>
      <c r="AA91" s="41"/>
      <c r="AB91" s="42"/>
      <c r="AC91" s="43"/>
      <c r="AD91" s="41"/>
      <c r="AE91" s="42"/>
      <c r="AF91" s="43"/>
      <c r="AG91" s="41"/>
      <c r="AH91" s="42"/>
      <c r="AI91" s="43"/>
      <c r="AK91" s="41">
        <f t="shared" si="31"/>
        <v>0</v>
      </c>
      <c r="AL91" s="42">
        <f t="shared" si="31"/>
        <v>0</v>
      </c>
      <c r="AM91" s="43">
        <f t="shared" si="31"/>
        <v>0</v>
      </c>
      <c r="AT91" s="32">
        <f t="shared" si="32"/>
        <v>0</v>
      </c>
      <c r="AV91" s="23">
        <v>1</v>
      </c>
      <c r="AW91" s="23">
        <v>12</v>
      </c>
      <c r="AX91" s="23">
        <f t="shared" si="33"/>
        <v>8</v>
      </c>
    </row>
    <row r="92" spans="2:50" ht="15" hidden="1" customHeight="1" x14ac:dyDescent="0.3">
      <c r="B92" s="15"/>
      <c r="C92" s="40" t="s">
        <v>22</v>
      </c>
      <c r="D92" s="34" t="s">
        <v>2</v>
      </c>
      <c r="E92" s="35" t="s">
        <v>2</v>
      </c>
      <c r="F92" s="41">
        <v>0</v>
      </c>
      <c r="G92" s="42">
        <v>0</v>
      </c>
      <c r="H92" s="43">
        <v>0</v>
      </c>
      <c r="I92" s="41">
        <v>0</v>
      </c>
      <c r="J92" s="42">
        <v>0</v>
      </c>
      <c r="K92" s="43">
        <v>0</v>
      </c>
      <c r="L92" s="41">
        <v>0</v>
      </c>
      <c r="M92" s="42">
        <v>0</v>
      </c>
      <c r="N92" s="43">
        <v>0</v>
      </c>
      <c r="O92" s="41">
        <v>0</v>
      </c>
      <c r="P92" s="42">
        <v>0</v>
      </c>
      <c r="Q92" s="43">
        <v>0</v>
      </c>
      <c r="R92" s="41">
        <v>0</v>
      </c>
      <c r="S92" s="42">
        <v>0</v>
      </c>
      <c r="T92" s="43">
        <v>0</v>
      </c>
      <c r="U92" s="41">
        <v>0</v>
      </c>
      <c r="V92" s="42">
        <v>0</v>
      </c>
      <c r="W92" s="43">
        <v>0</v>
      </c>
      <c r="X92" s="41"/>
      <c r="Y92" s="42"/>
      <c r="Z92" s="43"/>
      <c r="AA92" s="41"/>
      <c r="AB92" s="42"/>
      <c r="AC92" s="43"/>
      <c r="AD92" s="41"/>
      <c r="AE92" s="42"/>
      <c r="AF92" s="43"/>
      <c r="AG92" s="41"/>
      <c r="AH92" s="42"/>
      <c r="AI92" s="43"/>
      <c r="AK92" s="41">
        <f t="shared" si="31"/>
        <v>0</v>
      </c>
      <c r="AL92" s="42">
        <f t="shared" si="31"/>
        <v>0</v>
      </c>
      <c r="AM92" s="43">
        <f t="shared" si="31"/>
        <v>0</v>
      </c>
      <c r="AT92" s="32">
        <f t="shared" si="32"/>
        <v>0</v>
      </c>
      <c r="AV92" s="23">
        <v>1</v>
      </c>
      <c r="AW92" s="23">
        <v>12</v>
      </c>
      <c r="AX92" s="23">
        <f t="shared" si="33"/>
        <v>9</v>
      </c>
    </row>
    <row r="93" spans="2:50" ht="15" hidden="1" customHeight="1" x14ac:dyDescent="0.3">
      <c r="B93" s="15"/>
      <c r="C93" s="40" t="s">
        <v>22</v>
      </c>
      <c r="D93" s="34" t="s">
        <v>2</v>
      </c>
      <c r="E93" s="35" t="s">
        <v>2</v>
      </c>
      <c r="F93" s="41">
        <v>0</v>
      </c>
      <c r="G93" s="42">
        <v>0</v>
      </c>
      <c r="H93" s="43">
        <v>0</v>
      </c>
      <c r="I93" s="41">
        <v>0</v>
      </c>
      <c r="J93" s="42">
        <v>0</v>
      </c>
      <c r="K93" s="43">
        <v>0</v>
      </c>
      <c r="L93" s="41">
        <v>0</v>
      </c>
      <c r="M93" s="42">
        <v>0</v>
      </c>
      <c r="N93" s="43">
        <v>0</v>
      </c>
      <c r="O93" s="41">
        <v>0</v>
      </c>
      <c r="P93" s="42">
        <v>0</v>
      </c>
      <c r="Q93" s="43">
        <v>0</v>
      </c>
      <c r="R93" s="41">
        <v>0</v>
      </c>
      <c r="S93" s="42">
        <v>0</v>
      </c>
      <c r="T93" s="43">
        <v>0</v>
      </c>
      <c r="U93" s="41">
        <v>0</v>
      </c>
      <c r="V93" s="42">
        <v>0</v>
      </c>
      <c r="W93" s="43">
        <v>0</v>
      </c>
      <c r="X93" s="41"/>
      <c r="Y93" s="42"/>
      <c r="Z93" s="43"/>
      <c r="AA93" s="41"/>
      <c r="AB93" s="42"/>
      <c r="AC93" s="43"/>
      <c r="AD93" s="41"/>
      <c r="AE93" s="42"/>
      <c r="AF93" s="43"/>
      <c r="AG93" s="41"/>
      <c r="AH93" s="42"/>
      <c r="AI93" s="43"/>
      <c r="AK93" s="41">
        <f t="shared" si="31"/>
        <v>0</v>
      </c>
      <c r="AL93" s="42">
        <f t="shared" si="31"/>
        <v>0</v>
      </c>
      <c r="AM93" s="43">
        <f t="shared" si="31"/>
        <v>0</v>
      </c>
      <c r="AT93" s="32">
        <f t="shared" si="32"/>
        <v>0</v>
      </c>
      <c r="AV93" s="23">
        <v>1</v>
      </c>
      <c r="AW93" s="23">
        <v>12</v>
      </c>
      <c r="AX93" s="23">
        <f t="shared" si="33"/>
        <v>10</v>
      </c>
    </row>
    <row r="94" spans="2:50" ht="15" customHeight="1" x14ac:dyDescent="0.3">
      <c r="B94" s="15"/>
      <c r="C94" s="40" t="s">
        <v>23</v>
      </c>
      <c r="D94" s="34" t="s">
        <v>241</v>
      </c>
      <c r="E94" s="35" t="s">
        <v>242</v>
      </c>
      <c r="F94" s="41">
        <v>0</v>
      </c>
      <c r="G94" s="42">
        <v>0</v>
      </c>
      <c r="H94" s="43">
        <v>0</v>
      </c>
      <c r="I94" s="41">
        <v>1175</v>
      </c>
      <c r="J94" s="42">
        <v>1457</v>
      </c>
      <c r="K94" s="43">
        <v>2406</v>
      </c>
      <c r="L94" s="41">
        <v>0</v>
      </c>
      <c r="M94" s="42">
        <v>0</v>
      </c>
      <c r="N94" s="43">
        <v>0</v>
      </c>
      <c r="O94" s="41">
        <v>0</v>
      </c>
      <c r="P94" s="42">
        <v>0</v>
      </c>
      <c r="Q94" s="43">
        <v>0</v>
      </c>
      <c r="R94" s="41">
        <v>159441</v>
      </c>
      <c r="S94" s="42">
        <v>139750</v>
      </c>
      <c r="T94" s="43">
        <v>165028</v>
      </c>
      <c r="U94" s="41">
        <v>0</v>
      </c>
      <c r="V94" s="42">
        <v>0</v>
      </c>
      <c r="W94" s="43">
        <v>0</v>
      </c>
      <c r="X94" s="41"/>
      <c r="Y94" s="42"/>
      <c r="Z94" s="43"/>
      <c r="AA94" s="41"/>
      <c r="AB94" s="42"/>
      <c r="AC94" s="43"/>
      <c r="AD94" s="41"/>
      <c r="AE94" s="42"/>
      <c r="AF94" s="43"/>
      <c r="AG94" s="41"/>
      <c r="AH94" s="42"/>
      <c r="AI94" s="43"/>
      <c r="AK94" s="41">
        <f t="shared" si="31"/>
        <v>160616</v>
      </c>
      <c r="AL94" s="42">
        <f t="shared" si="31"/>
        <v>141207</v>
      </c>
      <c r="AM94" s="43">
        <f t="shared" si="31"/>
        <v>167434</v>
      </c>
      <c r="AT94" s="32">
        <f t="shared" si="32"/>
        <v>1</v>
      </c>
      <c r="AV94" s="23">
        <v>1</v>
      </c>
      <c r="AW94" s="23">
        <v>13</v>
      </c>
      <c r="AX94" s="23">
        <f t="shared" si="33"/>
        <v>1</v>
      </c>
    </row>
    <row r="95" spans="2:50" ht="15" customHeight="1" x14ac:dyDescent="0.3">
      <c r="B95" s="15"/>
      <c r="C95" s="50" t="str">
        <f>IF(LEN(E94)&lt;1,"","Total: " &amp; LEFT(E94,LEN(E94)-21) &amp; "Municipalities")</f>
        <v>Total: Alfred Nzo Municipalities</v>
      </c>
      <c r="D95" s="51"/>
      <c r="E95" s="52"/>
      <c r="F95" s="53">
        <f t="shared" ref="F95:H95" si="34">SUM(F84:F94)</f>
        <v>0</v>
      </c>
      <c r="G95" s="54">
        <f t="shared" si="34"/>
        <v>0</v>
      </c>
      <c r="H95" s="55">
        <f t="shared" si="34"/>
        <v>0</v>
      </c>
      <c r="I95" s="53">
        <f t="shared" ref="I95:Z95" si="35">SUM(I84:I94)</f>
        <v>1175</v>
      </c>
      <c r="J95" s="54">
        <f t="shared" si="35"/>
        <v>1457</v>
      </c>
      <c r="K95" s="55">
        <f t="shared" si="35"/>
        <v>2406</v>
      </c>
      <c r="L95" s="53">
        <f t="shared" si="35"/>
        <v>70867</v>
      </c>
      <c r="M95" s="54">
        <f t="shared" si="35"/>
        <v>96965</v>
      </c>
      <c r="N95" s="55">
        <f t="shared" si="35"/>
        <v>82365</v>
      </c>
      <c r="O95" s="53">
        <f t="shared" si="35"/>
        <v>1500</v>
      </c>
      <c r="P95" s="54">
        <f t="shared" si="35"/>
        <v>100</v>
      </c>
      <c r="Q95" s="55">
        <f t="shared" si="35"/>
        <v>100</v>
      </c>
      <c r="R95" s="53">
        <f t="shared" si="35"/>
        <v>159441</v>
      </c>
      <c r="S95" s="54">
        <f t="shared" si="35"/>
        <v>139750</v>
      </c>
      <c r="T95" s="55">
        <f t="shared" si="35"/>
        <v>165028</v>
      </c>
      <c r="U95" s="53">
        <f t="shared" si="35"/>
        <v>0</v>
      </c>
      <c r="V95" s="54">
        <f t="shared" si="35"/>
        <v>0</v>
      </c>
      <c r="W95" s="55">
        <f t="shared" si="35"/>
        <v>0</v>
      </c>
      <c r="X95" s="53">
        <f t="shared" si="35"/>
        <v>0</v>
      </c>
      <c r="Y95" s="54">
        <f t="shared" si="35"/>
        <v>0</v>
      </c>
      <c r="Z95" s="55">
        <f t="shared" si="35"/>
        <v>0</v>
      </c>
      <c r="AA95" s="53"/>
      <c r="AB95" s="54"/>
      <c r="AC95" s="55"/>
      <c r="AD95" s="53">
        <f t="shared" ref="AD95:AI95" si="36">SUM(AD84:AD94)</f>
        <v>0</v>
      </c>
      <c r="AE95" s="54">
        <f t="shared" si="36"/>
        <v>0</v>
      </c>
      <c r="AF95" s="55">
        <f t="shared" si="36"/>
        <v>0</v>
      </c>
      <c r="AG95" s="53">
        <f t="shared" si="36"/>
        <v>0</v>
      </c>
      <c r="AH95" s="54">
        <f t="shared" si="36"/>
        <v>0</v>
      </c>
      <c r="AI95" s="55">
        <f t="shared" si="36"/>
        <v>0</v>
      </c>
      <c r="AK95" s="53">
        <f>SUM(AK84:AK94)</f>
        <v>232983</v>
      </c>
      <c r="AL95" s="54">
        <f>SUM(AL84:AL94)</f>
        <v>238272</v>
      </c>
      <c r="AM95" s="55">
        <f>SUM(AM84:AM94)</f>
        <v>249899</v>
      </c>
      <c r="AT95" s="32">
        <f>IF(SUM(AT84:AT94)=0,0,1)</f>
        <v>1</v>
      </c>
    </row>
    <row r="96" spans="2:50" ht="15" customHeight="1" x14ac:dyDescent="0.3">
      <c r="B96" s="15"/>
      <c r="C96" s="40"/>
      <c r="D96" s="34"/>
      <c r="E96" s="35"/>
      <c r="F96" s="41"/>
      <c r="G96" s="42"/>
      <c r="H96" s="43"/>
      <c r="I96" s="41"/>
      <c r="J96" s="42"/>
      <c r="K96" s="43"/>
      <c r="L96" s="41"/>
      <c r="M96" s="42"/>
      <c r="N96" s="43"/>
      <c r="O96" s="41"/>
      <c r="P96" s="42"/>
      <c r="Q96" s="43"/>
      <c r="R96" s="41"/>
      <c r="S96" s="42"/>
      <c r="T96" s="43"/>
      <c r="U96" s="41"/>
      <c r="V96" s="42"/>
      <c r="W96" s="43"/>
      <c r="X96" s="41"/>
      <c r="Y96" s="42"/>
      <c r="Z96" s="43"/>
      <c r="AA96" s="41"/>
      <c r="AB96" s="42"/>
      <c r="AC96" s="43"/>
      <c r="AD96" s="41"/>
      <c r="AE96" s="42"/>
      <c r="AF96" s="43"/>
      <c r="AG96" s="41"/>
      <c r="AH96" s="42"/>
      <c r="AI96" s="43"/>
      <c r="AK96" s="41"/>
      <c r="AL96" s="42"/>
      <c r="AM96" s="43"/>
      <c r="AT96" s="32">
        <f>IF(AT95=0,0,1)</f>
        <v>1</v>
      </c>
    </row>
    <row r="97" spans="2:50" ht="15" hidden="1" customHeight="1" x14ac:dyDescent="0.3">
      <c r="B97" s="15"/>
      <c r="C97" s="40" t="s">
        <v>22</v>
      </c>
      <c r="D97" s="34" t="s">
        <v>2</v>
      </c>
      <c r="E97" s="35" t="s">
        <v>2</v>
      </c>
      <c r="F97" s="41">
        <v>0</v>
      </c>
      <c r="G97" s="42">
        <v>0</v>
      </c>
      <c r="H97" s="43">
        <v>0</v>
      </c>
      <c r="I97" s="41">
        <v>0</v>
      </c>
      <c r="J97" s="42">
        <v>0</v>
      </c>
      <c r="K97" s="43">
        <v>0</v>
      </c>
      <c r="L97" s="41">
        <v>0</v>
      </c>
      <c r="M97" s="42">
        <v>0</v>
      </c>
      <c r="N97" s="43">
        <v>0</v>
      </c>
      <c r="O97" s="41">
        <v>0</v>
      </c>
      <c r="P97" s="42">
        <v>0</v>
      </c>
      <c r="Q97" s="43">
        <v>0</v>
      </c>
      <c r="R97" s="41">
        <v>0</v>
      </c>
      <c r="S97" s="42">
        <v>0</v>
      </c>
      <c r="T97" s="43">
        <v>0</v>
      </c>
      <c r="U97" s="41">
        <v>0</v>
      </c>
      <c r="V97" s="42">
        <v>0</v>
      </c>
      <c r="W97" s="43">
        <v>0</v>
      </c>
      <c r="X97" s="41"/>
      <c r="Y97" s="42"/>
      <c r="Z97" s="43"/>
      <c r="AA97" s="41"/>
      <c r="AB97" s="42"/>
      <c r="AC97" s="43"/>
      <c r="AD97" s="41"/>
      <c r="AE97" s="42"/>
      <c r="AF97" s="43"/>
      <c r="AG97" s="41"/>
      <c r="AH97" s="42"/>
      <c r="AI97" s="43"/>
      <c r="AK97" s="41">
        <f t="shared" ref="AK97:AM107" si="37">F97+I97+L97+O97+R97+U97+X97+AA97+AD97+AG97</f>
        <v>0</v>
      </c>
      <c r="AL97" s="42">
        <f t="shared" si="37"/>
        <v>0</v>
      </c>
      <c r="AM97" s="43">
        <f t="shared" si="37"/>
        <v>0</v>
      </c>
      <c r="AT97" s="32">
        <f>IF(LEN(E97)&lt;2,0,1)</f>
        <v>0</v>
      </c>
      <c r="AV97" s="23">
        <v>1</v>
      </c>
      <c r="AW97" s="23">
        <v>14</v>
      </c>
      <c r="AX97" s="23">
        <v>1</v>
      </c>
    </row>
    <row r="98" spans="2:50" ht="15" hidden="1" customHeight="1" x14ac:dyDescent="0.3">
      <c r="B98" s="15"/>
      <c r="C98" s="40" t="s">
        <v>22</v>
      </c>
      <c r="D98" s="34" t="s">
        <v>2</v>
      </c>
      <c r="E98" s="35" t="s">
        <v>2</v>
      </c>
      <c r="F98" s="41">
        <v>0</v>
      </c>
      <c r="G98" s="42">
        <v>0</v>
      </c>
      <c r="H98" s="43">
        <v>0</v>
      </c>
      <c r="I98" s="41">
        <v>0</v>
      </c>
      <c r="J98" s="42">
        <v>0</v>
      </c>
      <c r="K98" s="43">
        <v>0</v>
      </c>
      <c r="L98" s="41">
        <v>0</v>
      </c>
      <c r="M98" s="42">
        <v>0</v>
      </c>
      <c r="N98" s="43">
        <v>0</v>
      </c>
      <c r="O98" s="41">
        <v>0</v>
      </c>
      <c r="P98" s="42">
        <v>0</v>
      </c>
      <c r="Q98" s="43">
        <v>0</v>
      </c>
      <c r="R98" s="41">
        <v>0</v>
      </c>
      <c r="S98" s="42">
        <v>0</v>
      </c>
      <c r="T98" s="43">
        <v>0</v>
      </c>
      <c r="U98" s="41">
        <v>0</v>
      </c>
      <c r="V98" s="42">
        <v>0</v>
      </c>
      <c r="W98" s="43">
        <v>0</v>
      </c>
      <c r="X98" s="41"/>
      <c r="Y98" s="42"/>
      <c r="Z98" s="43"/>
      <c r="AA98" s="41"/>
      <c r="AB98" s="42"/>
      <c r="AC98" s="43"/>
      <c r="AD98" s="41"/>
      <c r="AE98" s="42"/>
      <c r="AF98" s="43"/>
      <c r="AG98" s="41"/>
      <c r="AH98" s="42"/>
      <c r="AI98" s="43"/>
      <c r="AK98" s="41">
        <f t="shared" si="37"/>
        <v>0</v>
      </c>
      <c r="AL98" s="42">
        <f t="shared" si="37"/>
        <v>0</v>
      </c>
      <c r="AM98" s="43">
        <f t="shared" si="37"/>
        <v>0</v>
      </c>
      <c r="AT98" s="32">
        <f t="shared" ref="AT98:AT107" si="38">IF(LEN(E98)&lt;2,0,1)</f>
        <v>0</v>
      </c>
      <c r="AV98" s="23">
        <v>1</v>
      </c>
      <c r="AW98" s="23">
        <v>14</v>
      </c>
      <c r="AX98" s="23">
        <f>IF(AW98=AW97,AX97+1,1)</f>
        <v>2</v>
      </c>
    </row>
    <row r="99" spans="2:50" ht="15" hidden="1" customHeight="1" x14ac:dyDescent="0.3">
      <c r="B99" s="15"/>
      <c r="C99" s="40" t="s">
        <v>22</v>
      </c>
      <c r="D99" s="34" t="s">
        <v>2</v>
      </c>
      <c r="E99" s="35" t="s">
        <v>2</v>
      </c>
      <c r="F99" s="41">
        <v>0</v>
      </c>
      <c r="G99" s="42">
        <v>0</v>
      </c>
      <c r="H99" s="43">
        <v>0</v>
      </c>
      <c r="I99" s="41">
        <v>0</v>
      </c>
      <c r="J99" s="42">
        <v>0</v>
      </c>
      <c r="K99" s="43">
        <v>0</v>
      </c>
      <c r="L99" s="41">
        <v>0</v>
      </c>
      <c r="M99" s="42">
        <v>0</v>
      </c>
      <c r="N99" s="43">
        <v>0</v>
      </c>
      <c r="O99" s="41">
        <v>0</v>
      </c>
      <c r="P99" s="42">
        <v>0</v>
      </c>
      <c r="Q99" s="43">
        <v>0</v>
      </c>
      <c r="R99" s="41">
        <v>0</v>
      </c>
      <c r="S99" s="42">
        <v>0</v>
      </c>
      <c r="T99" s="43">
        <v>0</v>
      </c>
      <c r="U99" s="41">
        <v>0</v>
      </c>
      <c r="V99" s="42">
        <v>0</v>
      </c>
      <c r="W99" s="43">
        <v>0</v>
      </c>
      <c r="X99" s="41"/>
      <c r="Y99" s="42"/>
      <c r="Z99" s="43"/>
      <c r="AA99" s="41"/>
      <c r="AB99" s="42"/>
      <c r="AC99" s="43"/>
      <c r="AD99" s="41"/>
      <c r="AE99" s="42"/>
      <c r="AF99" s="43"/>
      <c r="AG99" s="41"/>
      <c r="AH99" s="42"/>
      <c r="AI99" s="43"/>
      <c r="AK99" s="41">
        <f t="shared" si="37"/>
        <v>0</v>
      </c>
      <c r="AL99" s="42">
        <f t="shared" si="37"/>
        <v>0</v>
      </c>
      <c r="AM99" s="43">
        <f t="shared" si="37"/>
        <v>0</v>
      </c>
      <c r="AT99" s="32">
        <f t="shared" si="38"/>
        <v>0</v>
      </c>
      <c r="AV99" s="23">
        <v>1</v>
      </c>
      <c r="AW99" s="23">
        <v>14</v>
      </c>
      <c r="AX99" s="23">
        <f t="shared" ref="AX99:AX107" si="39">IF(AW99=AW98,AX98+1,1)</f>
        <v>3</v>
      </c>
    </row>
    <row r="100" spans="2:50" ht="15" hidden="1" customHeight="1" x14ac:dyDescent="0.3">
      <c r="B100" s="15"/>
      <c r="C100" s="40" t="s">
        <v>22</v>
      </c>
      <c r="D100" s="34" t="s">
        <v>2</v>
      </c>
      <c r="E100" s="35" t="s">
        <v>2</v>
      </c>
      <c r="F100" s="41">
        <v>0</v>
      </c>
      <c r="G100" s="42">
        <v>0</v>
      </c>
      <c r="H100" s="43">
        <v>0</v>
      </c>
      <c r="I100" s="41">
        <v>0</v>
      </c>
      <c r="J100" s="42">
        <v>0</v>
      </c>
      <c r="K100" s="43">
        <v>0</v>
      </c>
      <c r="L100" s="41">
        <v>0</v>
      </c>
      <c r="M100" s="42">
        <v>0</v>
      </c>
      <c r="N100" s="43">
        <v>0</v>
      </c>
      <c r="O100" s="41">
        <v>0</v>
      </c>
      <c r="P100" s="42">
        <v>0</v>
      </c>
      <c r="Q100" s="43">
        <v>0</v>
      </c>
      <c r="R100" s="41">
        <v>0</v>
      </c>
      <c r="S100" s="42">
        <v>0</v>
      </c>
      <c r="T100" s="43">
        <v>0</v>
      </c>
      <c r="U100" s="41">
        <v>0</v>
      </c>
      <c r="V100" s="42">
        <v>0</v>
      </c>
      <c r="W100" s="43">
        <v>0</v>
      </c>
      <c r="X100" s="41"/>
      <c r="Y100" s="42"/>
      <c r="Z100" s="43"/>
      <c r="AA100" s="41"/>
      <c r="AB100" s="42"/>
      <c r="AC100" s="43"/>
      <c r="AD100" s="41"/>
      <c r="AE100" s="42"/>
      <c r="AF100" s="43"/>
      <c r="AG100" s="41"/>
      <c r="AH100" s="42"/>
      <c r="AI100" s="43"/>
      <c r="AK100" s="41">
        <f t="shared" si="37"/>
        <v>0</v>
      </c>
      <c r="AL100" s="42">
        <f t="shared" si="37"/>
        <v>0</v>
      </c>
      <c r="AM100" s="43">
        <f t="shared" si="37"/>
        <v>0</v>
      </c>
      <c r="AT100" s="32">
        <f t="shared" si="38"/>
        <v>0</v>
      </c>
      <c r="AV100" s="23">
        <v>1</v>
      </c>
      <c r="AW100" s="23">
        <v>14</v>
      </c>
      <c r="AX100" s="23">
        <f t="shared" si="39"/>
        <v>4</v>
      </c>
    </row>
    <row r="101" spans="2:50" ht="15" hidden="1" customHeight="1" x14ac:dyDescent="0.3">
      <c r="B101" s="15"/>
      <c r="C101" s="40" t="s">
        <v>22</v>
      </c>
      <c r="D101" s="34" t="s">
        <v>2</v>
      </c>
      <c r="E101" s="35" t="s">
        <v>2</v>
      </c>
      <c r="F101" s="41">
        <v>0</v>
      </c>
      <c r="G101" s="42">
        <v>0</v>
      </c>
      <c r="H101" s="43">
        <v>0</v>
      </c>
      <c r="I101" s="41">
        <v>0</v>
      </c>
      <c r="J101" s="42">
        <v>0</v>
      </c>
      <c r="K101" s="43">
        <v>0</v>
      </c>
      <c r="L101" s="41">
        <v>0</v>
      </c>
      <c r="M101" s="42">
        <v>0</v>
      </c>
      <c r="N101" s="43">
        <v>0</v>
      </c>
      <c r="O101" s="41">
        <v>0</v>
      </c>
      <c r="P101" s="42">
        <v>0</v>
      </c>
      <c r="Q101" s="43">
        <v>0</v>
      </c>
      <c r="R101" s="41">
        <v>0</v>
      </c>
      <c r="S101" s="42">
        <v>0</v>
      </c>
      <c r="T101" s="43">
        <v>0</v>
      </c>
      <c r="U101" s="41">
        <v>0</v>
      </c>
      <c r="V101" s="42">
        <v>0</v>
      </c>
      <c r="W101" s="43">
        <v>0</v>
      </c>
      <c r="X101" s="41"/>
      <c r="Y101" s="42"/>
      <c r="Z101" s="43"/>
      <c r="AA101" s="41"/>
      <c r="AB101" s="42"/>
      <c r="AC101" s="43"/>
      <c r="AD101" s="41"/>
      <c r="AE101" s="42"/>
      <c r="AF101" s="43"/>
      <c r="AG101" s="41"/>
      <c r="AH101" s="42"/>
      <c r="AI101" s="43"/>
      <c r="AK101" s="41">
        <f t="shared" si="37"/>
        <v>0</v>
      </c>
      <c r="AL101" s="42">
        <f t="shared" si="37"/>
        <v>0</v>
      </c>
      <c r="AM101" s="43">
        <f t="shared" si="37"/>
        <v>0</v>
      </c>
      <c r="AT101" s="32">
        <f t="shared" si="38"/>
        <v>0</v>
      </c>
      <c r="AV101" s="23">
        <v>1</v>
      </c>
      <c r="AW101" s="23">
        <v>14</v>
      </c>
      <c r="AX101" s="23">
        <f t="shared" si="39"/>
        <v>5</v>
      </c>
    </row>
    <row r="102" spans="2:50" ht="15" hidden="1" customHeight="1" x14ac:dyDescent="0.3">
      <c r="B102" s="15"/>
      <c r="C102" s="40" t="s">
        <v>22</v>
      </c>
      <c r="D102" s="34" t="s">
        <v>2</v>
      </c>
      <c r="E102" s="35" t="s">
        <v>2</v>
      </c>
      <c r="F102" s="41">
        <v>0</v>
      </c>
      <c r="G102" s="42">
        <v>0</v>
      </c>
      <c r="H102" s="43">
        <v>0</v>
      </c>
      <c r="I102" s="41">
        <v>0</v>
      </c>
      <c r="J102" s="42">
        <v>0</v>
      </c>
      <c r="K102" s="43">
        <v>0</v>
      </c>
      <c r="L102" s="41">
        <v>0</v>
      </c>
      <c r="M102" s="42">
        <v>0</v>
      </c>
      <c r="N102" s="43">
        <v>0</v>
      </c>
      <c r="O102" s="41">
        <v>0</v>
      </c>
      <c r="P102" s="42">
        <v>0</v>
      </c>
      <c r="Q102" s="43">
        <v>0</v>
      </c>
      <c r="R102" s="41">
        <v>0</v>
      </c>
      <c r="S102" s="42">
        <v>0</v>
      </c>
      <c r="T102" s="43">
        <v>0</v>
      </c>
      <c r="U102" s="41">
        <v>0</v>
      </c>
      <c r="V102" s="42">
        <v>0</v>
      </c>
      <c r="W102" s="43">
        <v>0</v>
      </c>
      <c r="X102" s="41"/>
      <c r="Y102" s="42"/>
      <c r="Z102" s="43"/>
      <c r="AA102" s="41"/>
      <c r="AB102" s="42"/>
      <c r="AC102" s="43"/>
      <c r="AD102" s="41"/>
      <c r="AE102" s="42"/>
      <c r="AF102" s="43"/>
      <c r="AG102" s="41"/>
      <c r="AH102" s="42"/>
      <c r="AI102" s="43"/>
      <c r="AK102" s="41">
        <f t="shared" si="37"/>
        <v>0</v>
      </c>
      <c r="AL102" s="42">
        <f t="shared" si="37"/>
        <v>0</v>
      </c>
      <c r="AM102" s="43">
        <f t="shared" si="37"/>
        <v>0</v>
      </c>
      <c r="AT102" s="32">
        <f t="shared" si="38"/>
        <v>0</v>
      </c>
      <c r="AV102" s="23">
        <v>1</v>
      </c>
      <c r="AW102" s="23">
        <v>14</v>
      </c>
      <c r="AX102" s="23">
        <f t="shared" si="39"/>
        <v>6</v>
      </c>
    </row>
    <row r="103" spans="2:50" ht="15" hidden="1" customHeight="1" x14ac:dyDescent="0.3">
      <c r="B103" s="15"/>
      <c r="C103" s="40" t="s">
        <v>22</v>
      </c>
      <c r="D103" s="34" t="s">
        <v>2</v>
      </c>
      <c r="E103" s="35" t="s">
        <v>2</v>
      </c>
      <c r="F103" s="41">
        <v>0</v>
      </c>
      <c r="G103" s="42">
        <v>0</v>
      </c>
      <c r="H103" s="43">
        <v>0</v>
      </c>
      <c r="I103" s="41">
        <v>0</v>
      </c>
      <c r="J103" s="42">
        <v>0</v>
      </c>
      <c r="K103" s="43">
        <v>0</v>
      </c>
      <c r="L103" s="41">
        <v>0</v>
      </c>
      <c r="M103" s="42">
        <v>0</v>
      </c>
      <c r="N103" s="43">
        <v>0</v>
      </c>
      <c r="O103" s="41">
        <v>0</v>
      </c>
      <c r="P103" s="42">
        <v>0</v>
      </c>
      <c r="Q103" s="43">
        <v>0</v>
      </c>
      <c r="R103" s="41">
        <v>0</v>
      </c>
      <c r="S103" s="42">
        <v>0</v>
      </c>
      <c r="T103" s="43">
        <v>0</v>
      </c>
      <c r="U103" s="41">
        <v>0</v>
      </c>
      <c r="V103" s="42">
        <v>0</v>
      </c>
      <c r="W103" s="43">
        <v>0</v>
      </c>
      <c r="X103" s="41"/>
      <c r="Y103" s="42"/>
      <c r="Z103" s="43"/>
      <c r="AA103" s="41"/>
      <c r="AB103" s="42"/>
      <c r="AC103" s="43"/>
      <c r="AD103" s="41"/>
      <c r="AE103" s="42"/>
      <c r="AF103" s="43"/>
      <c r="AG103" s="41"/>
      <c r="AH103" s="42"/>
      <c r="AI103" s="43"/>
      <c r="AK103" s="41">
        <f t="shared" si="37"/>
        <v>0</v>
      </c>
      <c r="AL103" s="42">
        <f t="shared" si="37"/>
        <v>0</v>
      </c>
      <c r="AM103" s="43">
        <f t="shared" si="37"/>
        <v>0</v>
      </c>
      <c r="AT103" s="32">
        <f t="shared" si="38"/>
        <v>0</v>
      </c>
      <c r="AV103" s="23">
        <v>1</v>
      </c>
      <c r="AW103" s="23">
        <v>14</v>
      </c>
      <c r="AX103" s="23">
        <f t="shared" si="39"/>
        <v>7</v>
      </c>
    </row>
    <row r="104" spans="2:50" ht="15" hidden="1" customHeight="1" x14ac:dyDescent="0.3">
      <c r="B104" s="15"/>
      <c r="C104" s="40" t="s">
        <v>22</v>
      </c>
      <c r="D104" s="34" t="s">
        <v>2</v>
      </c>
      <c r="E104" s="35" t="s">
        <v>2</v>
      </c>
      <c r="F104" s="41">
        <v>0</v>
      </c>
      <c r="G104" s="42">
        <v>0</v>
      </c>
      <c r="H104" s="43">
        <v>0</v>
      </c>
      <c r="I104" s="41">
        <v>0</v>
      </c>
      <c r="J104" s="42">
        <v>0</v>
      </c>
      <c r="K104" s="43">
        <v>0</v>
      </c>
      <c r="L104" s="41">
        <v>0</v>
      </c>
      <c r="M104" s="42">
        <v>0</v>
      </c>
      <c r="N104" s="43">
        <v>0</v>
      </c>
      <c r="O104" s="41">
        <v>0</v>
      </c>
      <c r="P104" s="42">
        <v>0</v>
      </c>
      <c r="Q104" s="43">
        <v>0</v>
      </c>
      <c r="R104" s="41">
        <v>0</v>
      </c>
      <c r="S104" s="42">
        <v>0</v>
      </c>
      <c r="T104" s="43">
        <v>0</v>
      </c>
      <c r="U104" s="41">
        <v>0</v>
      </c>
      <c r="V104" s="42">
        <v>0</v>
      </c>
      <c r="W104" s="43">
        <v>0</v>
      </c>
      <c r="X104" s="41"/>
      <c r="Y104" s="42"/>
      <c r="Z104" s="43"/>
      <c r="AA104" s="41"/>
      <c r="AB104" s="42"/>
      <c r="AC104" s="43"/>
      <c r="AD104" s="41"/>
      <c r="AE104" s="42"/>
      <c r="AF104" s="43"/>
      <c r="AG104" s="41"/>
      <c r="AH104" s="42"/>
      <c r="AI104" s="43"/>
      <c r="AK104" s="41">
        <f t="shared" si="37"/>
        <v>0</v>
      </c>
      <c r="AL104" s="42">
        <f t="shared" si="37"/>
        <v>0</v>
      </c>
      <c r="AM104" s="43">
        <f t="shared" si="37"/>
        <v>0</v>
      </c>
      <c r="AT104" s="32">
        <f t="shared" si="38"/>
        <v>0</v>
      </c>
      <c r="AV104" s="23">
        <v>1</v>
      </c>
      <c r="AW104" s="23">
        <v>14</v>
      </c>
      <c r="AX104" s="23">
        <f t="shared" si="39"/>
        <v>8</v>
      </c>
    </row>
    <row r="105" spans="2:50" ht="15" hidden="1" customHeight="1" x14ac:dyDescent="0.3">
      <c r="B105" s="15"/>
      <c r="C105" s="40" t="s">
        <v>22</v>
      </c>
      <c r="D105" s="34" t="s">
        <v>2</v>
      </c>
      <c r="E105" s="35" t="s">
        <v>2</v>
      </c>
      <c r="F105" s="41">
        <v>0</v>
      </c>
      <c r="G105" s="42">
        <v>0</v>
      </c>
      <c r="H105" s="43">
        <v>0</v>
      </c>
      <c r="I105" s="41">
        <v>0</v>
      </c>
      <c r="J105" s="42">
        <v>0</v>
      </c>
      <c r="K105" s="43">
        <v>0</v>
      </c>
      <c r="L105" s="41">
        <v>0</v>
      </c>
      <c r="M105" s="42">
        <v>0</v>
      </c>
      <c r="N105" s="43">
        <v>0</v>
      </c>
      <c r="O105" s="41">
        <v>0</v>
      </c>
      <c r="P105" s="42">
        <v>0</v>
      </c>
      <c r="Q105" s="43">
        <v>0</v>
      </c>
      <c r="R105" s="41">
        <v>0</v>
      </c>
      <c r="S105" s="42">
        <v>0</v>
      </c>
      <c r="T105" s="43">
        <v>0</v>
      </c>
      <c r="U105" s="41">
        <v>0</v>
      </c>
      <c r="V105" s="42">
        <v>0</v>
      </c>
      <c r="W105" s="43">
        <v>0</v>
      </c>
      <c r="X105" s="41"/>
      <c r="Y105" s="42"/>
      <c r="Z105" s="43"/>
      <c r="AA105" s="41"/>
      <c r="AB105" s="42"/>
      <c r="AC105" s="43"/>
      <c r="AD105" s="41"/>
      <c r="AE105" s="42"/>
      <c r="AF105" s="43"/>
      <c r="AG105" s="41"/>
      <c r="AH105" s="42"/>
      <c r="AI105" s="43"/>
      <c r="AK105" s="41">
        <f t="shared" si="37"/>
        <v>0</v>
      </c>
      <c r="AL105" s="42">
        <f t="shared" si="37"/>
        <v>0</v>
      </c>
      <c r="AM105" s="43">
        <f t="shared" si="37"/>
        <v>0</v>
      </c>
      <c r="AT105" s="32">
        <f t="shared" si="38"/>
        <v>0</v>
      </c>
      <c r="AV105" s="23">
        <v>1</v>
      </c>
      <c r="AW105" s="23">
        <v>14</v>
      </c>
      <c r="AX105" s="23">
        <f t="shared" si="39"/>
        <v>9</v>
      </c>
    </row>
    <row r="106" spans="2:50" ht="15" hidden="1" customHeight="1" x14ac:dyDescent="0.3">
      <c r="B106" s="15"/>
      <c r="C106" s="40" t="s">
        <v>22</v>
      </c>
      <c r="D106" s="34" t="s">
        <v>2</v>
      </c>
      <c r="E106" s="35" t="s">
        <v>2</v>
      </c>
      <c r="F106" s="41">
        <v>0</v>
      </c>
      <c r="G106" s="42">
        <v>0</v>
      </c>
      <c r="H106" s="43">
        <v>0</v>
      </c>
      <c r="I106" s="41">
        <v>0</v>
      </c>
      <c r="J106" s="42">
        <v>0</v>
      </c>
      <c r="K106" s="43">
        <v>0</v>
      </c>
      <c r="L106" s="41">
        <v>0</v>
      </c>
      <c r="M106" s="42">
        <v>0</v>
      </c>
      <c r="N106" s="43">
        <v>0</v>
      </c>
      <c r="O106" s="41">
        <v>0</v>
      </c>
      <c r="P106" s="42">
        <v>0</v>
      </c>
      <c r="Q106" s="43">
        <v>0</v>
      </c>
      <c r="R106" s="41">
        <v>0</v>
      </c>
      <c r="S106" s="42">
        <v>0</v>
      </c>
      <c r="T106" s="43">
        <v>0</v>
      </c>
      <c r="U106" s="41">
        <v>0</v>
      </c>
      <c r="V106" s="42">
        <v>0</v>
      </c>
      <c r="W106" s="43">
        <v>0</v>
      </c>
      <c r="X106" s="41"/>
      <c r="Y106" s="42"/>
      <c r="Z106" s="43"/>
      <c r="AA106" s="41"/>
      <c r="AB106" s="42"/>
      <c r="AC106" s="43"/>
      <c r="AD106" s="41"/>
      <c r="AE106" s="42"/>
      <c r="AF106" s="43"/>
      <c r="AG106" s="41"/>
      <c r="AH106" s="42"/>
      <c r="AI106" s="43"/>
      <c r="AK106" s="41">
        <f t="shared" si="37"/>
        <v>0</v>
      </c>
      <c r="AL106" s="42">
        <f t="shared" si="37"/>
        <v>0</v>
      </c>
      <c r="AM106" s="43">
        <f t="shared" si="37"/>
        <v>0</v>
      </c>
      <c r="AT106" s="32">
        <f t="shared" si="38"/>
        <v>0</v>
      </c>
      <c r="AV106" s="23">
        <v>1</v>
      </c>
      <c r="AW106" s="23">
        <v>14</v>
      </c>
      <c r="AX106" s="23">
        <f t="shared" si="39"/>
        <v>10</v>
      </c>
    </row>
    <row r="107" spans="2:50" ht="15" hidden="1" customHeight="1" x14ac:dyDescent="0.3">
      <c r="B107" s="15"/>
      <c r="C107" s="40" t="s">
        <v>23</v>
      </c>
      <c r="D107" s="34" t="s">
        <v>2</v>
      </c>
      <c r="E107" s="35" t="s">
        <v>2</v>
      </c>
      <c r="F107" s="41">
        <v>0</v>
      </c>
      <c r="G107" s="42">
        <v>0</v>
      </c>
      <c r="H107" s="43">
        <v>0</v>
      </c>
      <c r="I107" s="41">
        <v>0</v>
      </c>
      <c r="J107" s="42">
        <v>0</v>
      </c>
      <c r="K107" s="43">
        <v>0</v>
      </c>
      <c r="L107" s="41">
        <v>0</v>
      </c>
      <c r="M107" s="42">
        <v>0</v>
      </c>
      <c r="N107" s="43">
        <v>0</v>
      </c>
      <c r="O107" s="41">
        <v>0</v>
      </c>
      <c r="P107" s="42">
        <v>0</v>
      </c>
      <c r="Q107" s="43">
        <v>0</v>
      </c>
      <c r="R107" s="41">
        <v>0</v>
      </c>
      <c r="S107" s="42">
        <v>0</v>
      </c>
      <c r="T107" s="43">
        <v>0</v>
      </c>
      <c r="U107" s="41">
        <v>0</v>
      </c>
      <c r="V107" s="42">
        <v>0</v>
      </c>
      <c r="W107" s="43">
        <v>0</v>
      </c>
      <c r="X107" s="41"/>
      <c r="Y107" s="42"/>
      <c r="Z107" s="43"/>
      <c r="AA107" s="41"/>
      <c r="AB107" s="42"/>
      <c r="AC107" s="43"/>
      <c r="AD107" s="41"/>
      <c r="AE107" s="42"/>
      <c r="AF107" s="43"/>
      <c r="AG107" s="41"/>
      <c r="AH107" s="42"/>
      <c r="AI107" s="43"/>
      <c r="AK107" s="41">
        <f t="shared" si="37"/>
        <v>0</v>
      </c>
      <c r="AL107" s="42">
        <f t="shared" si="37"/>
        <v>0</v>
      </c>
      <c r="AM107" s="43">
        <f t="shared" si="37"/>
        <v>0</v>
      </c>
      <c r="AT107" s="32">
        <f t="shared" si="38"/>
        <v>0</v>
      </c>
      <c r="AV107" s="23">
        <v>1</v>
      </c>
      <c r="AW107" s="23">
        <v>15</v>
      </c>
      <c r="AX107" s="23">
        <f t="shared" si="39"/>
        <v>1</v>
      </c>
    </row>
    <row r="108" spans="2:50" ht="15" hidden="1" customHeight="1" x14ac:dyDescent="0.3">
      <c r="B108" s="15"/>
      <c r="C108" s="50" t="str">
        <f>IF(LEN(E107)&lt;1,"","Total: " &amp; LEFT(E107,LEN(E107)-21) &amp; "Municipalities")</f>
        <v/>
      </c>
      <c r="D108" s="51"/>
      <c r="E108" s="52"/>
      <c r="F108" s="53">
        <f t="shared" ref="F108:H108" si="40">SUM(F97:F107)</f>
        <v>0</v>
      </c>
      <c r="G108" s="54">
        <f t="shared" si="40"/>
        <v>0</v>
      </c>
      <c r="H108" s="55">
        <f t="shared" si="40"/>
        <v>0</v>
      </c>
      <c r="I108" s="53">
        <f>SUM(I97:I107)</f>
        <v>0</v>
      </c>
      <c r="J108" s="54">
        <f>SUM(J97:J107)</f>
        <v>0</v>
      </c>
      <c r="K108" s="55">
        <f>SUM(K97:K107)</f>
        <v>0</v>
      </c>
      <c r="L108" s="53">
        <f t="shared" ref="L108:Z108" si="41">SUM(L97:L107)</f>
        <v>0</v>
      </c>
      <c r="M108" s="54">
        <f t="shared" si="41"/>
        <v>0</v>
      </c>
      <c r="N108" s="55">
        <f t="shared" si="41"/>
        <v>0</v>
      </c>
      <c r="O108" s="53">
        <f t="shared" si="41"/>
        <v>0</v>
      </c>
      <c r="P108" s="54">
        <f t="shared" si="41"/>
        <v>0</v>
      </c>
      <c r="Q108" s="55">
        <f t="shared" si="41"/>
        <v>0</v>
      </c>
      <c r="R108" s="53">
        <f t="shared" si="41"/>
        <v>0</v>
      </c>
      <c r="S108" s="54">
        <f t="shared" si="41"/>
        <v>0</v>
      </c>
      <c r="T108" s="55">
        <f t="shared" si="41"/>
        <v>0</v>
      </c>
      <c r="U108" s="53">
        <f t="shared" si="41"/>
        <v>0</v>
      </c>
      <c r="V108" s="54">
        <f t="shared" si="41"/>
        <v>0</v>
      </c>
      <c r="W108" s="55">
        <f t="shared" si="41"/>
        <v>0</v>
      </c>
      <c r="X108" s="53">
        <f t="shared" si="41"/>
        <v>0</v>
      </c>
      <c r="Y108" s="54">
        <f t="shared" si="41"/>
        <v>0</v>
      </c>
      <c r="Z108" s="55">
        <f t="shared" si="41"/>
        <v>0</v>
      </c>
      <c r="AA108" s="53"/>
      <c r="AB108" s="54"/>
      <c r="AC108" s="55"/>
      <c r="AD108" s="53">
        <f t="shared" ref="AD108:AI108" si="42">SUM(AD97:AD107)</f>
        <v>0</v>
      </c>
      <c r="AE108" s="54">
        <f t="shared" si="42"/>
        <v>0</v>
      </c>
      <c r="AF108" s="55">
        <f t="shared" si="42"/>
        <v>0</v>
      </c>
      <c r="AG108" s="53">
        <f t="shared" si="42"/>
        <v>0</v>
      </c>
      <c r="AH108" s="54">
        <f t="shared" si="42"/>
        <v>0</v>
      </c>
      <c r="AI108" s="55">
        <f t="shared" si="42"/>
        <v>0</v>
      </c>
      <c r="AK108" s="53">
        <f>SUM(AK97:AK107)</f>
        <v>0</v>
      </c>
      <c r="AL108" s="54">
        <f>SUM(AL97:AL107)</f>
        <v>0</v>
      </c>
      <c r="AM108" s="55">
        <f>SUM(AM97:AM107)</f>
        <v>0</v>
      </c>
      <c r="AT108" s="32">
        <f>IF(SUM(AT97:AT107)=0,0,1)</f>
        <v>0</v>
      </c>
    </row>
    <row r="109" spans="2:50" ht="15" hidden="1" customHeight="1" x14ac:dyDescent="0.3">
      <c r="B109" s="15"/>
      <c r="C109" s="40"/>
      <c r="D109" s="34"/>
      <c r="E109" s="35"/>
      <c r="F109" s="41"/>
      <c r="G109" s="42"/>
      <c r="H109" s="43"/>
      <c r="I109" s="41"/>
      <c r="J109" s="42"/>
      <c r="K109" s="43"/>
      <c r="L109" s="41"/>
      <c r="M109" s="42"/>
      <c r="N109" s="43"/>
      <c r="O109" s="41"/>
      <c r="P109" s="42"/>
      <c r="Q109" s="43"/>
      <c r="R109" s="41"/>
      <c r="S109" s="42"/>
      <c r="T109" s="43"/>
      <c r="U109" s="41"/>
      <c r="V109" s="42"/>
      <c r="W109" s="43"/>
      <c r="X109" s="41"/>
      <c r="Y109" s="42"/>
      <c r="Z109" s="43"/>
      <c r="AA109" s="41"/>
      <c r="AB109" s="42"/>
      <c r="AC109" s="43"/>
      <c r="AD109" s="41"/>
      <c r="AE109" s="42"/>
      <c r="AF109" s="43"/>
      <c r="AG109" s="41"/>
      <c r="AH109" s="42"/>
      <c r="AI109" s="43"/>
      <c r="AK109" s="41"/>
      <c r="AL109" s="42"/>
      <c r="AM109" s="43"/>
      <c r="AT109" s="32">
        <f>IF(AT108=0,0,1)</f>
        <v>0</v>
      </c>
    </row>
    <row r="110" spans="2:50" ht="15" hidden="1" customHeight="1" x14ac:dyDescent="0.3">
      <c r="B110" s="15"/>
      <c r="C110" s="40" t="s">
        <v>22</v>
      </c>
      <c r="D110" s="34" t="s">
        <v>2</v>
      </c>
      <c r="E110" s="35" t="s">
        <v>2</v>
      </c>
      <c r="F110" s="41">
        <v>0</v>
      </c>
      <c r="G110" s="42">
        <v>0</v>
      </c>
      <c r="H110" s="43">
        <v>0</v>
      </c>
      <c r="I110" s="41">
        <v>0</v>
      </c>
      <c r="J110" s="42">
        <v>0</v>
      </c>
      <c r="K110" s="43">
        <v>0</v>
      </c>
      <c r="L110" s="41">
        <v>0</v>
      </c>
      <c r="M110" s="42">
        <v>0</v>
      </c>
      <c r="N110" s="43">
        <v>0</v>
      </c>
      <c r="O110" s="41">
        <v>0</v>
      </c>
      <c r="P110" s="42">
        <v>0</v>
      </c>
      <c r="Q110" s="43">
        <v>0</v>
      </c>
      <c r="R110" s="41">
        <v>0</v>
      </c>
      <c r="S110" s="42">
        <v>0</v>
      </c>
      <c r="T110" s="43">
        <v>0</v>
      </c>
      <c r="U110" s="41">
        <v>0</v>
      </c>
      <c r="V110" s="42">
        <v>0</v>
      </c>
      <c r="W110" s="43">
        <v>0</v>
      </c>
      <c r="X110" s="41"/>
      <c r="Y110" s="42"/>
      <c r="Z110" s="43"/>
      <c r="AA110" s="41"/>
      <c r="AB110" s="42"/>
      <c r="AC110" s="43"/>
      <c r="AD110" s="41"/>
      <c r="AE110" s="42"/>
      <c r="AF110" s="43"/>
      <c r="AG110" s="41"/>
      <c r="AH110" s="42"/>
      <c r="AI110" s="43"/>
      <c r="AK110" s="41">
        <f t="shared" ref="AK110:AM120" si="43">F110+I110+L110+O110+R110+U110+X110+AA110+AD110+AG110</f>
        <v>0</v>
      </c>
      <c r="AL110" s="42">
        <f t="shared" si="43"/>
        <v>0</v>
      </c>
      <c r="AM110" s="43">
        <f t="shared" si="43"/>
        <v>0</v>
      </c>
      <c r="AT110" s="32">
        <f>IF(LEN(E110)&lt;2,0,1)</f>
        <v>0</v>
      </c>
      <c r="AV110" s="23">
        <v>1</v>
      </c>
      <c r="AW110" s="23">
        <v>16</v>
      </c>
      <c r="AX110" s="23">
        <v>1</v>
      </c>
    </row>
    <row r="111" spans="2:50" ht="15" hidden="1" customHeight="1" x14ac:dyDescent="0.3">
      <c r="B111" s="15"/>
      <c r="C111" s="40" t="s">
        <v>22</v>
      </c>
      <c r="D111" s="34" t="s">
        <v>2</v>
      </c>
      <c r="E111" s="35" t="s">
        <v>2</v>
      </c>
      <c r="F111" s="41">
        <v>0</v>
      </c>
      <c r="G111" s="42">
        <v>0</v>
      </c>
      <c r="H111" s="43">
        <v>0</v>
      </c>
      <c r="I111" s="41">
        <v>0</v>
      </c>
      <c r="J111" s="42">
        <v>0</v>
      </c>
      <c r="K111" s="43">
        <v>0</v>
      </c>
      <c r="L111" s="41">
        <v>0</v>
      </c>
      <c r="M111" s="42">
        <v>0</v>
      </c>
      <c r="N111" s="43">
        <v>0</v>
      </c>
      <c r="O111" s="41">
        <v>0</v>
      </c>
      <c r="P111" s="42">
        <v>0</v>
      </c>
      <c r="Q111" s="43">
        <v>0</v>
      </c>
      <c r="R111" s="41">
        <v>0</v>
      </c>
      <c r="S111" s="42">
        <v>0</v>
      </c>
      <c r="T111" s="43">
        <v>0</v>
      </c>
      <c r="U111" s="41">
        <v>0</v>
      </c>
      <c r="V111" s="42">
        <v>0</v>
      </c>
      <c r="W111" s="43">
        <v>0</v>
      </c>
      <c r="X111" s="41"/>
      <c r="Y111" s="42"/>
      <c r="Z111" s="43"/>
      <c r="AA111" s="41"/>
      <c r="AB111" s="42"/>
      <c r="AC111" s="43"/>
      <c r="AD111" s="41"/>
      <c r="AE111" s="42"/>
      <c r="AF111" s="43"/>
      <c r="AG111" s="41"/>
      <c r="AH111" s="42"/>
      <c r="AI111" s="43"/>
      <c r="AK111" s="41">
        <f t="shared" si="43"/>
        <v>0</v>
      </c>
      <c r="AL111" s="42">
        <f t="shared" si="43"/>
        <v>0</v>
      </c>
      <c r="AM111" s="43">
        <f t="shared" si="43"/>
        <v>0</v>
      </c>
      <c r="AT111" s="32">
        <f t="shared" ref="AT111:AT120" si="44">IF(LEN(E111)&lt;2,0,1)</f>
        <v>0</v>
      </c>
      <c r="AV111" s="23">
        <v>1</v>
      </c>
      <c r="AW111" s="23">
        <v>16</v>
      </c>
      <c r="AX111" s="23">
        <f>IF(AW111=AW110,AX110+1,1)</f>
        <v>2</v>
      </c>
    </row>
    <row r="112" spans="2:50" ht="15" hidden="1" customHeight="1" x14ac:dyDescent="0.3">
      <c r="B112" s="15"/>
      <c r="C112" s="40" t="s">
        <v>22</v>
      </c>
      <c r="D112" s="34" t="s">
        <v>2</v>
      </c>
      <c r="E112" s="35" t="s">
        <v>2</v>
      </c>
      <c r="F112" s="41">
        <v>0</v>
      </c>
      <c r="G112" s="42">
        <v>0</v>
      </c>
      <c r="H112" s="43">
        <v>0</v>
      </c>
      <c r="I112" s="41">
        <v>0</v>
      </c>
      <c r="J112" s="42">
        <v>0</v>
      </c>
      <c r="K112" s="43">
        <v>0</v>
      </c>
      <c r="L112" s="41">
        <v>0</v>
      </c>
      <c r="M112" s="42">
        <v>0</v>
      </c>
      <c r="N112" s="43">
        <v>0</v>
      </c>
      <c r="O112" s="41">
        <v>0</v>
      </c>
      <c r="P112" s="42">
        <v>0</v>
      </c>
      <c r="Q112" s="43">
        <v>0</v>
      </c>
      <c r="R112" s="41">
        <v>0</v>
      </c>
      <c r="S112" s="42">
        <v>0</v>
      </c>
      <c r="T112" s="43">
        <v>0</v>
      </c>
      <c r="U112" s="41">
        <v>0</v>
      </c>
      <c r="V112" s="42">
        <v>0</v>
      </c>
      <c r="W112" s="43">
        <v>0</v>
      </c>
      <c r="X112" s="41"/>
      <c r="Y112" s="42"/>
      <c r="Z112" s="43"/>
      <c r="AA112" s="41"/>
      <c r="AB112" s="42"/>
      <c r="AC112" s="43"/>
      <c r="AD112" s="41"/>
      <c r="AE112" s="42"/>
      <c r="AF112" s="43"/>
      <c r="AG112" s="41"/>
      <c r="AH112" s="42"/>
      <c r="AI112" s="43"/>
      <c r="AK112" s="41">
        <f t="shared" si="43"/>
        <v>0</v>
      </c>
      <c r="AL112" s="42">
        <f t="shared" si="43"/>
        <v>0</v>
      </c>
      <c r="AM112" s="43">
        <f t="shared" si="43"/>
        <v>0</v>
      </c>
      <c r="AT112" s="32">
        <f t="shared" si="44"/>
        <v>0</v>
      </c>
      <c r="AV112" s="23">
        <v>1</v>
      </c>
      <c r="AW112" s="23">
        <v>16</v>
      </c>
      <c r="AX112" s="23">
        <f t="shared" ref="AX112:AX120" si="45">IF(AW112=AW111,AX111+1,1)</f>
        <v>3</v>
      </c>
    </row>
    <row r="113" spans="2:50" ht="15" hidden="1" customHeight="1" x14ac:dyDescent="0.3">
      <c r="B113" s="15"/>
      <c r="C113" s="40" t="s">
        <v>22</v>
      </c>
      <c r="D113" s="34" t="s">
        <v>2</v>
      </c>
      <c r="E113" s="35" t="s">
        <v>2</v>
      </c>
      <c r="F113" s="41">
        <v>0</v>
      </c>
      <c r="G113" s="42">
        <v>0</v>
      </c>
      <c r="H113" s="43">
        <v>0</v>
      </c>
      <c r="I113" s="41">
        <v>0</v>
      </c>
      <c r="J113" s="42">
        <v>0</v>
      </c>
      <c r="K113" s="43">
        <v>0</v>
      </c>
      <c r="L113" s="41">
        <v>0</v>
      </c>
      <c r="M113" s="42">
        <v>0</v>
      </c>
      <c r="N113" s="43">
        <v>0</v>
      </c>
      <c r="O113" s="41">
        <v>0</v>
      </c>
      <c r="P113" s="42">
        <v>0</v>
      </c>
      <c r="Q113" s="43">
        <v>0</v>
      </c>
      <c r="R113" s="41">
        <v>0</v>
      </c>
      <c r="S113" s="42">
        <v>0</v>
      </c>
      <c r="T113" s="43">
        <v>0</v>
      </c>
      <c r="U113" s="41">
        <v>0</v>
      </c>
      <c r="V113" s="42">
        <v>0</v>
      </c>
      <c r="W113" s="43">
        <v>0</v>
      </c>
      <c r="X113" s="41"/>
      <c r="Y113" s="42"/>
      <c r="Z113" s="43"/>
      <c r="AA113" s="41"/>
      <c r="AB113" s="42"/>
      <c r="AC113" s="43"/>
      <c r="AD113" s="41"/>
      <c r="AE113" s="42"/>
      <c r="AF113" s="43"/>
      <c r="AG113" s="41"/>
      <c r="AH113" s="42"/>
      <c r="AI113" s="43"/>
      <c r="AK113" s="41">
        <f t="shared" si="43"/>
        <v>0</v>
      </c>
      <c r="AL113" s="42">
        <f t="shared" si="43"/>
        <v>0</v>
      </c>
      <c r="AM113" s="43">
        <f t="shared" si="43"/>
        <v>0</v>
      </c>
      <c r="AT113" s="32">
        <f t="shared" si="44"/>
        <v>0</v>
      </c>
      <c r="AV113" s="23">
        <v>1</v>
      </c>
      <c r="AW113" s="23">
        <v>16</v>
      </c>
      <c r="AX113" s="23">
        <f t="shared" si="45"/>
        <v>4</v>
      </c>
    </row>
    <row r="114" spans="2:50" ht="15" hidden="1" customHeight="1" x14ac:dyDescent="0.3">
      <c r="B114" s="15"/>
      <c r="C114" s="40" t="s">
        <v>22</v>
      </c>
      <c r="D114" s="34" t="s">
        <v>2</v>
      </c>
      <c r="E114" s="35" t="s">
        <v>2</v>
      </c>
      <c r="F114" s="41">
        <v>0</v>
      </c>
      <c r="G114" s="42">
        <v>0</v>
      </c>
      <c r="H114" s="43">
        <v>0</v>
      </c>
      <c r="I114" s="41">
        <v>0</v>
      </c>
      <c r="J114" s="42">
        <v>0</v>
      </c>
      <c r="K114" s="43">
        <v>0</v>
      </c>
      <c r="L114" s="41">
        <v>0</v>
      </c>
      <c r="M114" s="42">
        <v>0</v>
      </c>
      <c r="N114" s="43">
        <v>0</v>
      </c>
      <c r="O114" s="41">
        <v>0</v>
      </c>
      <c r="P114" s="42">
        <v>0</v>
      </c>
      <c r="Q114" s="43">
        <v>0</v>
      </c>
      <c r="R114" s="41">
        <v>0</v>
      </c>
      <c r="S114" s="42">
        <v>0</v>
      </c>
      <c r="T114" s="43">
        <v>0</v>
      </c>
      <c r="U114" s="41">
        <v>0</v>
      </c>
      <c r="V114" s="42">
        <v>0</v>
      </c>
      <c r="W114" s="43">
        <v>0</v>
      </c>
      <c r="X114" s="41"/>
      <c r="Y114" s="42"/>
      <c r="Z114" s="43"/>
      <c r="AA114" s="41"/>
      <c r="AB114" s="42"/>
      <c r="AC114" s="43"/>
      <c r="AD114" s="41"/>
      <c r="AE114" s="42"/>
      <c r="AF114" s="43"/>
      <c r="AG114" s="41"/>
      <c r="AH114" s="42"/>
      <c r="AI114" s="43"/>
      <c r="AK114" s="41">
        <f t="shared" si="43"/>
        <v>0</v>
      </c>
      <c r="AL114" s="42">
        <f t="shared" si="43"/>
        <v>0</v>
      </c>
      <c r="AM114" s="43">
        <f t="shared" si="43"/>
        <v>0</v>
      </c>
      <c r="AT114" s="32">
        <f t="shared" si="44"/>
        <v>0</v>
      </c>
      <c r="AV114" s="23">
        <v>1</v>
      </c>
      <c r="AW114" s="23">
        <v>16</v>
      </c>
      <c r="AX114" s="23">
        <f t="shared" si="45"/>
        <v>5</v>
      </c>
    </row>
    <row r="115" spans="2:50" ht="15" hidden="1" customHeight="1" x14ac:dyDescent="0.3">
      <c r="B115" s="15"/>
      <c r="C115" s="40" t="s">
        <v>22</v>
      </c>
      <c r="D115" s="34" t="s">
        <v>2</v>
      </c>
      <c r="E115" s="35" t="s">
        <v>2</v>
      </c>
      <c r="F115" s="41">
        <v>0</v>
      </c>
      <c r="G115" s="42">
        <v>0</v>
      </c>
      <c r="H115" s="43">
        <v>0</v>
      </c>
      <c r="I115" s="41">
        <v>0</v>
      </c>
      <c r="J115" s="42">
        <v>0</v>
      </c>
      <c r="K115" s="43">
        <v>0</v>
      </c>
      <c r="L115" s="41">
        <v>0</v>
      </c>
      <c r="M115" s="42">
        <v>0</v>
      </c>
      <c r="N115" s="43">
        <v>0</v>
      </c>
      <c r="O115" s="41">
        <v>0</v>
      </c>
      <c r="P115" s="42">
        <v>0</v>
      </c>
      <c r="Q115" s="43">
        <v>0</v>
      </c>
      <c r="R115" s="41">
        <v>0</v>
      </c>
      <c r="S115" s="42">
        <v>0</v>
      </c>
      <c r="T115" s="43">
        <v>0</v>
      </c>
      <c r="U115" s="41">
        <v>0</v>
      </c>
      <c r="V115" s="42">
        <v>0</v>
      </c>
      <c r="W115" s="43">
        <v>0</v>
      </c>
      <c r="X115" s="41"/>
      <c r="Y115" s="42"/>
      <c r="Z115" s="43"/>
      <c r="AA115" s="41"/>
      <c r="AB115" s="42"/>
      <c r="AC115" s="43"/>
      <c r="AD115" s="41"/>
      <c r="AE115" s="42"/>
      <c r="AF115" s="43"/>
      <c r="AG115" s="41"/>
      <c r="AH115" s="42"/>
      <c r="AI115" s="43"/>
      <c r="AK115" s="41">
        <f t="shared" si="43"/>
        <v>0</v>
      </c>
      <c r="AL115" s="42">
        <f t="shared" si="43"/>
        <v>0</v>
      </c>
      <c r="AM115" s="43">
        <f t="shared" si="43"/>
        <v>0</v>
      </c>
      <c r="AT115" s="32">
        <f t="shared" si="44"/>
        <v>0</v>
      </c>
      <c r="AV115" s="23">
        <v>1</v>
      </c>
      <c r="AW115" s="23">
        <v>16</v>
      </c>
      <c r="AX115" s="23">
        <f t="shared" si="45"/>
        <v>6</v>
      </c>
    </row>
    <row r="116" spans="2:50" ht="15" hidden="1" customHeight="1" x14ac:dyDescent="0.3">
      <c r="B116" s="15"/>
      <c r="C116" s="40" t="s">
        <v>22</v>
      </c>
      <c r="D116" s="34" t="s">
        <v>2</v>
      </c>
      <c r="E116" s="35" t="s">
        <v>2</v>
      </c>
      <c r="F116" s="41">
        <v>0</v>
      </c>
      <c r="G116" s="42">
        <v>0</v>
      </c>
      <c r="H116" s="43">
        <v>0</v>
      </c>
      <c r="I116" s="41">
        <v>0</v>
      </c>
      <c r="J116" s="42">
        <v>0</v>
      </c>
      <c r="K116" s="43">
        <v>0</v>
      </c>
      <c r="L116" s="41">
        <v>0</v>
      </c>
      <c r="M116" s="42">
        <v>0</v>
      </c>
      <c r="N116" s="43">
        <v>0</v>
      </c>
      <c r="O116" s="41">
        <v>0</v>
      </c>
      <c r="P116" s="42">
        <v>0</v>
      </c>
      <c r="Q116" s="43">
        <v>0</v>
      </c>
      <c r="R116" s="41">
        <v>0</v>
      </c>
      <c r="S116" s="42">
        <v>0</v>
      </c>
      <c r="T116" s="43">
        <v>0</v>
      </c>
      <c r="U116" s="41">
        <v>0</v>
      </c>
      <c r="V116" s="42">
        <v>0</v>
      </c>
      <c r="W116" s="43">
        <v>0</v>
      </c>
      <c r="X116" s="41"/>
      <c r="Y116" s="42"/>
      <c r="Z116" s="43"/>
      <c r="AA116" s="41"/>
      <c r="AB116" s="42"/>
      <c r="AC116" s="43"/>
      <c r="AD116" s="41"/>
      <c r="AE116" s="42"/>
      <c r="AF116" s="43"/>
      <c r="AG116" s="41"/>
      <c r="AH116" s="42"/>
      <c r="AI116" s="43"/>
      <c r="AK116" s="41">
        <f t="shared" si="43"/>
        <v>0</v>
      </c>
      <c r="AL116" s="42">
        <f t="shared" si="43"/>
        <v>0</v>
      </c>
      <c r="AM116" s="43">
        <f t="shared" si="43"/>
        <v>0</v>
      </c>
      <c r="AT116" s="32">
        <f t="shared" si="44"/>
        <v>0</v>
      </c>
      <c r="AV116" s="23">
        <v>1</v>
      </c>
      <c r="AW116" s="23">
        <v>16</v>
      </c>
      <c r="AX116" s="23">
        <f t="shared" si="45"/>
        <v>7</v>
      </c>
    </row>
    <row r="117" spans="2:50" ht="15" hidden="1" customHeight="1" x14ac:dyDescent="0.3">
      <c r="B117" s="15"/>
      <c r="C117" s="40" t="s">
        <v>22</v>
      </c>
      <c r="D117" s="34" t="s">
        <v>2</v>
      </c>
      <c r="E117" s="35" t="s">
        <v>2</v>
      </c>
      <c r="F117" s="41">
        <v>0</v>
      </c>
      <c r="G117" s="42">
        <v>0</v>
      </c>
      <c r="H117" s="43">
        <v>0</v>
      </c>
      <c r="I117" s="41">
        <v>0</v>
      </c>
      <c r="J117" s="42">
        <v>0</v>
      </c>
      <c r="K117" s="43">
        <v>0</v>
      </c>
      <c r="L117" s="41">
        <v>0</v>
      </c>
      <c r="M117" s="42">
        <v>0</v>
      </c>
      <c r="N117" s="43">
        <v>0</v>
      </c>
      <c r="O117" s="41">
        <v>0</v>
      </c>
      <c r="P117" s="42">
        <v>0</v>
      </c>
      <c r="Q117" s="43">
        <v>0</v>
      </c>
      <c r="R117" s="41">
        <v>0</v>
      </c>
      <c r="S117" s="42">
        <v>0</v>
      </c>
      <c r="T117" s="43">
        <v>0</v>
      </c>
      <c r="U117" s="41">
        <v>0</v>
      </c>
      <c r="V117" s="42">
        <v>0</v>
      </c>
      <c r="W117" s="43">
        <v>0</v>
      </c>
      <c r="X117" s="41"/>
      <c r="Y117" s="42"/>
      <c r="Z117" s="43"/>
      <c r="AA117" s="41"/>
      <c r="AB117" s="42"/>
      <c r="AC117" s="43"/>
      <c r="AD117" s="41"/>
      <c r="AE117" s="42"/>
      <c r="AF117" s="43"/>
      <c r="AG117" s="41"/>
      <c r="AH117" s="42"/>
      <c r="AI117" s="43"/>
      <c r="AK117" s="41">
        <f t="shared" si="43"/>
        <v>0</v>
      </c>
      <c r="AL117" s="42">
        <f t="shared" si="43"/>
        <v>0</v>
      </c>
      <c r="AM117" s="43">
        <f t="shared" si="43"/>
        <v>0</v>
      </c>
      <c r="AT117" s="32">
        <f t="shared" si="44"/>
        <v>0</v>
      </c>
      <c r="AV117" s="23">
        <v>1</v>
      </c>
      <c r="AW117" s="23">
        <v>16</v>
      </c>
      <c r="AX117" s="23">
        <f t="shared" si="45"/>
        <v>8</v>
      </c>
    </row>
    <row r="118" spans="2:50" ht="15" hidden="1" customHeight="1" x14ac:dyDescent="0.3">
      <c r="B118" s="15"/>
      <c r="C118" s="40" t="s">
        <v>22</v>
      </c>
      <c r="D118" s="34" t="s">
        <v>2</v>
      </c>
      <c r="E118" s="35" t="s">
        <v>2</v>
      </c>
      <c r="F118" s="41">
        <v>0</v>
      </c>
      <c r="G118" s="42">
        <v>0</v>
      </c>
      <c r="H118" s="43">
        <v>0</v>
      </c>
      <c r="I118" s="41">
        <v>0</v>
      </c>
      <c r="J118" s="42">
        <v>0</v>
      </c>
      <c r="K118" s="43">
        <v>0</v>
      </c>
      <c r="L118" s="41">
        <v>0</v>
      </c>
      <c r="M118" s="42">
        <v>0</v>
      </c>
      <c r="N118" s="43">
        <v>0</v>
      </c>
      <c r="O118" s="41">
        <v>0</v>
      </c>
      <c r="P118" s="42">
        <v>0</v>
      </c>
      <c r="Q118" s="43">
        <v>0</v>
      </c>
      <c r="R118" s="41">
        <v>0</v>
      </c>
      <c r="S118" s="42">
        <v>0</v>
      </c>
      <c r="T118" s="43">
        <v>0</v>
      </c>
      <c r="U118" s="41">
        <v>0</v>
      </c>
      <c r="V118" s="42">
        <v>0</v>
      </c>
      <c r="W118" s="43">
        <v>0</v>
      </c>
      <c r="X118" s="41"/>
      <c r="Y118" s="42"/>
      <c r="Z118" s="43"/>
      <c r="AA118" s="41"/>
      <c r="AB118" s="42"/>
      <c r="AC118" s="43"/>
      <c r="AD118" s="41"/>
      <c r="AE118" s="42"/>
      <c r="AF118" s="43"/>
      <c r="AG118" s="41"/>
      <c r="AH118" s="42"/>
      <c r="AI118" s="43"/>
      <c r="AK118" s="41">
        <f t="shared" si="43"/>
        <v>0</v>
      </c>
      <c r="AL118" s="42">
        <f t="shared" si="43"/>
        <v>0</v>
      </c>
      <c r="AM118" s="43">
        <f t="shared" si="43"/>
        <v>0</v>
      </c>
      <c r="AT118" s="32">
        <f t="shared" si="44"/>
        <v>0</v>
      </c>
      <c r="AV118" s="23">
        <v>1</v>
      </c>
      <c r="AW118" s="23">
        <v>16</v>
      </c>
      <c r="AX118" s="23">
        <f t="shared" si="45"/>
        <v>9</v>
      </c>
    </row>
    <row r="119" spans="2:50" ht="15" hidden="1" customHeight="1" x14ac:dyDescent="0.3">
      <c r="B119" s="15"/>
      <c r="C119" s="40" t="s">
        <v>22</v>
      </c>
      <c r="D119" s="34" t="s">
        <v>2</v>
      </c>
      <c r="E119" s="35" t="s">
        <v>2</v>
      </c>
      <c r="F119" s="41">
        <v>0</v>
      </c>
      <c r="G119" s="42">
        <v>0</v>
      </c>
      <c r="H119" s="43">
        <v>0</v>
      </c>
      <c r="I119" s="41">
        <v>0</v>
      </c>
      <c r="J119" s="42">
        <v>0</v>
      </c>
      <c r="K119" s="43">
        <v>0</v>
      </c>
      <c r="L119" s="41">
        <v>0</v>
      </c>
      <c r="M119" s="42">
        <v>0</v>
      </c>
      <c r="N119" s="43">
        <v>0</v>
      </c>
      <c r="O119" s="41">
        <v>0</v>
      </c>
      <c r="P119" s="42">
        <v>0</v>
      </c>
      <c r="Q119" s="43">
        <v>0</v>
      </c>
      <c r="R119" s="41">
        <v>0</v>
      </c>
      <c r="S119" s="42">
        <v>0</v>
      </c>
      <c r="T119" s="43">
        <v>0</v>
      </c>
      <c r="U119" s="41">
        <v>0</v>
      </c>
      <c r="V119" s="42">
        <v>0</v>
      </c>
      <c r="W119" s="43">
        <v>0</v>
      </c>
      <c r="X119" s="41"/>
      <c r="Y119" s="42"/>
      <c r="Z119" s="43"/>
      <c r="AA119" s="41"/>
      <c r="AB119" s="42"/>
      <c r="AC119" s="43"/>
      <c r="AD119" s="41"/>
      <c r="AE119" s="42"/>
      <c r="AF119" s="43"/>
      <c r="AG119" s="41"/>
      <c r="AH119" s="42"/>
      <c r="AI119" s="43"/>
      <c r="AK119" s="41">
        <f t="shared" si="43"/>
        <v>0</v>
      </c>
      <c r="AL119" s="42">
        <f t="shared" si="43"/>
        <v>0</v>
      </c>
      <c r="AM119" s="43">
        <f t="shared" si="43"/>
        <v>0</v>
      </c>
      <c r="AT119" s="32">
        <f t="shared" si="44"/>
        <v>0</v>
      </c>
      <c r="AV119" s="23">
        <v>1</v>
      </c>
      <c r="AW119" s="23">
        <v>16</v>
      </c>
      <c r="AX119" s="23">
        <f t="shared" si="45"/>
        <v>10</v>
      </c>
    </row>
    <row r="120" spans="2:50" ht="15" hidden="1" customHeight="1" x14ac:dyDescent="0.3">
      <c r="B120" s="15"/>
      <c r="C120" s="40" t="s">
        <v>23</v>
      </c>
      <c r="D120" s="34" t="s">
        <v>2</v>
      </c>
      <c r="E120" s="35" t="s">
        <v>2</v>
      </c>
      <c r="F120" s="41">
        <v>0</v>
      </c>
      <c r="G120" s="42">
        <v>0</v>
      </c>
      <c r="H120" s="43">
        <v>0</v>
      </c>
      <c r="I120" s="41">
        <v>0</v>
      </c>
      <c r="J120" s="42">
        <v>0</v>
      </c>
      <c r="K120" s="43">
        <v>0</v>
      </c>
      <c r="L120" s="41">
        <v>0</v>
      </c>
      <c r="M120" s="42">
        <v>0</v>
      </c>
      <c r="N120" s="43">
        <v>0</v>
      </c>
      <c r="O120" s="41">
        <v>0</v>
      </c>
      <c r="P120" s="42">
        <v>0</v>
      </c>
      <c r="Q120" s="43">
        <v>0</v>
      </c>
      <c r="R120" s="41">
        <v>0</v>
      </c>
      <c r="S120" s="42">
        <v>0</v>
      </c>
      <c r="T120" s="43">
        <v>0</v>
      </c>
      <c r="U120" s="41">
        <v>0</v>
      </c>
      <c r="V120" s="42">
        <v>0</v>
      </c>
      <c r="W120" s="43">
        <v>0</v>
      </c>
      <c r="X120" s="41"/>
      <c r="Y120" s="42"/>
      <c r="Z120" s="43"/>
      <c r="AA120" s="41"/>
      <c r="AB120" s="42"/>
      <c r="AC120" s="43"/>
      <c r="AD120" s="41"/>
      <c r="AE120" s="42"/>
      <c r="AF120" s="43"/>
      <c r="AG120" s="41"/>
      <c r="AH120" s="42"/>
      <c r="AI120" s="43"/>
      <c r="AK120" s="41">
        <f t="shared" si="43"/>
        <v>0</v>
      </c>
      <c r="AL120" s="42">
        <f t="shared" si="43"/>
        <v>0</v>
      </c>
      <c r="AM120" s="43">
        <f t="shared" si="43"/>
        <v>0</v>
      </c>
      <c r="AT120" s="32">
        <f t="shared" si="44"/>
        <v>0</v>
      </c>
      <c r="AV120" s="23">
        <v>1</v>
      </c>
      <c r="AW120" s="23">
        <v>17</v>
      </c>
      <c r="AX120" s="23">
        <f t="shared" si="45"/>
        <v>1</v>
      </c>
    </row>
    <row r="121" spans="2:50" ht="15" hidden="1" customHeight="1" x14ac:dyDescent="0.3">
      <c r="B121" s="15"/>
      <c r="C121" s="50" t="str">
        <f>IF(LEN(E120)&lt;1,"","Total: " &amp; LEFT(E120,LEN(E120)-21) &amp; "Municipalities")</f>
        <v/>
      </c>
      <c r="D121" s="51"/>
      <c r="E121" s="52"/>
      <c r="F121" s="53">
        <f t="shared" ref="F121:H121" si="46">SUM(F110:F120)</f>
        <v>0</v>
      </c>
      <c r="G121" s="54">
        <f t="shared" si="46"/>
        <v>0</v>
      </c>
      <c r="H121" s="55">
        <f t="shared" si="46"/>
        <v>0</v>
      </c>
      <c r="I121" s="53">
        <f>SUM(I110:I120)</f>
        <v>0</v>
      </c>
      <c r="J121" s="54">
        <f>SUM(J110:J120)</f>
        <v>0</v>
      </c>
      <c r="K121" s="55">
        <f>SUM(K110:K120)</f>
        <v>0</v>
      </c>
      <c r="L121" s="53">
        <f t="shared" ref="L121:Z121" si="47">SUM(L110:L120)</f>
        <v>0</v>
      </c>
      <c r="M121" s="54">
        <f t="shared" si="47"/>
        <v>0</v>
      </c>
      <c r="N121" s="55">
        <f t="shared" si="47"/>
        <v>0</v>
      </c>
      <c r="O121" s="53">
        <f t="shared" si="47"/>
        <v>0</v>
      </c>
      <c r="P121" s="54">
        <f t="shared" si="47"/>
        <v>0</v>
      </c>
      <c r="Q121" s="55">
        <f t="shared" si="47"/>
        <v>0</v>
      </c>
      <c r="R121" s="53">
        <f t="shared" si="47"/>
        <v>0</v>
      </c>
      <c r="S121" s="54">
        <f t="shared" si="47"/>
        <v>0</v>
      </c>
      <c r="T121" s="55">
        <f t="shared" si="47"/>
        <v>0</v>
      </c>
      <c r="U121" s="53">
        <f t="shared" si="47"/>
        <v>0</v>
      </c>
      <c r="V121" s="54">
        <f t="shared" si="47"/>
        <v>0</v>
      </c>
      <c r="W121" s="55">
        <f t="shared" si="47"/>
        <v>0</v>
      </c>
      <c r="X121" s="53">
        <f t="shared" si="47"/>
        <v>0</v>
      </c>
      <c r="Y121" s="54">
        <f t="shared" si="47"/>
        <v>0</v>
      </c>
      <c r="Z121" s="55">
        <f t="shared" si="47"/>
        <v>0</v>
      </c>
      <c r="AA121" s="53"/>
      <c r="AB121" s="54"/>
      <c r="AC121" s="55"/>
      <c r="AD121" s="53">
        <f t="shared" ref="AD121:AI121" si="48">SUM(AD110:AD120)</f>
        <v>0</v>
      </c>
      <c r="AE121" s="54">
        <f t="shared" si="48"/>
        <v>0</v>
      </c>
      <c r="AF121" s="55">
        <f t="shared" si="48"/>
        <v>0</v>
      </c>
      <c r="AG121" s="53">
        <f t="shared" si="48"/>
        <v>0</v>
      </c>
      <c r="AH121" s="54">
        <f t="shared" si="48"/>
        <v>0</v>
      </c>
      <c r="AI121" s="55">
        <f t="shared" si="48"/>
        <v>0</v>
      </c>
      <c r="AK121" s="53">
        <f>SUM(AK110:AK120)</f>
        <v>0</v>
      </c>
      <c r="AL121" s="54">
        <f>SUM(AL110:AL120)</f>
        <v>0</v>
      </c>
      <c r="AM121" s="55">
        <f>SUM(AM110:AM120)</f>
        <v>0</v>
      </c>
      <c r="AT121" s="32">
        <f>IF(SUM(AT110:AT120)=0,0,1)</f>
        <v>0</v>
      </c>
    </row>
    <row r="122" spans="2:50" ht="15" hidden="1" customHeight="1" x14ac:dyDescent="0.3">
      <c r="B122" s="15"/>
      <c r="C122" s="40"/>
      <c r="D122" s="34"/>
      <c r="E122" s="35"/>
      <c r="F122" s="41"/>
      <c r="G122" s="42"/>
      <c r="H122" s="43"/>
      <c r="I122" s="41"/>
      <c r="J122" s="42"/>
      <c r="K122" s="43"/>
      <c r="L122" s="41"/>
      <c r="M122" s="42"/>
      <c r="N122" s="43"/>
      <c r="O122" s="41"/>
      <c r="P122" s="42"/>
      <c r="Q122" s="43"/>
      <c r="R122" s="41"/>
      <c r="S122" s="42"/>
      <c r="T122" s="43"/>
      <c r="U122" s="41"/>
      <c r="V122" s="42"/>
      <c r="W122" s="43"/>
      <c r="X122" s="41"/>
      <c r="Y122" s="42"/>
      <c r="Z122" s="43"/>
      <c r="AA122" s="41"/>
      <c r="AB122" s="42"/>
      <c r="AC122" s="43"/>
      <c r="AD122" s="41"/>
      <c r="AE122" s="42"/>
      <c r="AF122" s="43"/>
      <c r="AG122" s="41"/>
      <c r="AH122" s="42"/>
      <c r="AI122" s="43"/>
      <c r="AK122" s="41"/>
      <c r="AL122" s="42"/>
      <c r="AM122" s="43"/>
      <c r="AT122" s="32">
        <f>IF(AT121=0,0,1)</f>
        <v>0</v>
      </c>
    </row>
    <row r="123" spans="2:50" ht="15" hidden="1" customHeight="1" x14ac:dyDescent="0.3">
      <c r="B123" s="15"/>
      <c r="C123" s="40" t="s">
        <v>22</v>
      </c>
      <c r="D123" s="34" t="s">
        <v>2</v>
      </c>
      <c r="E123" s="35" t="s">
        <v>2</v>
      </c>
      <c r="F123" s="41">
        <v>0</v>
      </c>
      <c r="G123" s="42">
        <v>0</v>
      </c>
      <c r="H123" s="43">
        <v>0</v>
      </c>
      <c r="I123" s="41">
        <v>0</v>
      </c>
      <c r="J123" s="42">
        <v>0</v>
      </c>
      <c r="K123" s="43">
        <v>0</v>
      </c>
      <c r="L123" s="41">
        <v>0</v>
      </c>
      <c r="M123" s="42">
        <v>0</v>
      </c>
      <c r="N123" s="43">
        <v>0</v>
      </c>
      <c r="O123" s="41">
        <v>0</v>
      </c>
      <c r="P123" s="42">
        <v>0</v>
      </c>
      <c r="Q123" s="43">
        <v>0</v>
      </c>
      <c r="R123" s="41">
        <v>0</v>
      </c>
      <c r="S123" s="42">
        <v>0</v>
      </c>
      <c r="T123" s="43">
        <v>0</v>
      </c>
      <c r="U123" s="41">
        <v>0</v>
      </c>
      <c r="V123" s="42">
        <v>0</v>
      </c>
      <c r="W123" s="43">
        <v>0</v>
      </c>
      <c r="X123" s="41"/>
      <c r="Y123" s="42"/>
      <c r="Z123" s="43"/>
      <c r="AA123" s="41"/>
      <c r="AB123" s="42"/>
      <c r="AC123" s="43"/>
      <c r="AD123" s="41"/>
      <c r="AE123" s="42"/>
      <c r="AF123" s="43"/>
      <c r="AG123" s="41"/>
      <c r="AH123" s="42"/>
      <c r="AI123" s="43"/>
      <c r="AK123" s="41">
        <f t="shared" ref="AK123:AM133" si="49">F123+I123+L123+O123+R123+U123+X123+AA123+AD123+AG123</f>
        <v>0</v>
      </c>
      <c r="AL123" s="42">
        <f t="shared" si="49"/>
        <v>0</v>
      </c>
      <c r="AM123" s="43">
        <f t="shared" si="49"/>
        <v>0</v>
      </c>
      <c r="AT123" s="32">
        <f>IF(LEN(E123)&lt;2,0,1)</f>
        <v>0</v>
      </c>
      <c r="AV123" s="23">
        <v>1</v>
      </c>
      <c r="AW123" s="23">
        <v>18</v>
      </c>
      <c r="AX123" s="23">
        <v>1</v>
      </c>
    </row>
    <row r="124" spans="2:50" ht="15" hidden="1" customHeight="1" x14ac:dyDescent="0.3">
      <c r="B124" s="15"/>
      <c r="C124" s="40" t="s">
        <v>22</v>
      </c>
      <c r="D124" s="34" t="s">
        <v>2</v>
      </c>
      <c r="E124" s="35" t="s">
        <v>2</v>
      </c>
      <c r="F124" s="41">
        <v>0</v>
      </c>
      <c r="G124" s="42">
        <v>0</v>
      </c>
      <c r="H124" s="43">
        <v>0</v>
      </c>
      <c r="I124" s="41">
        <v>0</v>
      </c>
      <c r="J124" s="42">
        <v>0</v>
      </c>
      <c r="K124" s="43">
        <v>0</v>
      </c>
      <c r="L124" s="41">
        <v>0</v>
      </c>
      <c r="M124" s="42">
        <v>0</v>
      </c>
      <c r="N124" s="43">
        <v>0</v>
      </c>
      <c r="O124" s="41">
        <v>0</v>
      </c>
      <c r="P124" s="42">
        <v>0</v>
      </c>
      <c r="Q124" s="43">
        <v>0</v>
      </c>
      <c r="R124" s="41">
        <v>0</v>
      </c>
      <c r="S124" s="42">
        <v>0</v>
      </c>
      <c r="T124" s="43">
        <v>0</v>
      </c>
      <c r="U124" s="41">
        <v>0</v>
      </c>
      <c r="V124" s="42">
        <v>0</v>
      </c>
      <c r="W124" s="43">
        <v>0</v>
      </c>
      <c r="X124" s="41"/>
      <c r="Y124" s="42"/>
      <c r="Z124" s="43"/>
      <c r="AA124" s="41"/>
      <c r="AB124" s="42"/>
      <c r="AC124" s="43"/>
      <c r="AD124" s="41"/>
      <c r="AE124" s="42"/>
      <c r="AF124" s="43"/>
      <c r="AG124" s="41"/>
      <c r="AH124" s="42"/>
      <c r="AI124" s="43"/>
      <c r="AK124" s="41">
        <f t="shared" si="49"/>
        <v>0</v>
      </c>
      <c r="AL124" s="42">
        <f t="shared" si="49"/>
        <v>0</v>
      </c>
      <c r="AM124" s="43">
        <f t="shared" si="49"/>
        <v>0</v>
      </c>
      <c r="AT124" s="32">
        <f t="shared" ref="AT124:AT133" si="50">IF(LEN(E124)&lt;2,0,1)</f>
        <v>0</v>
      </c>
      <c r="AV124" s="23">
        <v>1</v>
      </c>
      <c r="AW124" s="23">
        <v>18</v>
      </c>
      <c r="AX124" s="23">
        <f>IF(AW124=AW123,AX123+1,1)</f>
        <v>2</v>
      </c>
    </row>
    <row r="125" spans="2:50" ht="15" hidden="1" customHeight="1" x14ac:dyDescent="0.3">
      <c r="B125" s="15"/>
      <c r="C125" s="40" t="s">
        <v>22</v>
      </c>
      <c r="D125" s="34" t="s">
        <v>2</v>
      </c>
      <c r="E125" s="35" t="s">
        <v>2</v>
      </c>
      <c r="F125" s="41">
        <v>0</v>
      </c>
      <c r="G125" s="42">
        <v>0</v>
      </c>
      <c r="H125" s="43">
        <v>0</v>
      </c>
      <c r="I125" s="41">
        <v>0</v>
      </c>
      <c r="J125" s="42">
        <v>0</v>
      </c>
      <c r="K125" s="43">
        <v>0</v>
      </c>
      <c r="L125" s="41">
        <v>0</v>
      </c>
      <c r="M125" s="42">
        <v>0</v>
      </c>
      <c r="N125" s="43">
        <v>0</v>
      </c>
      <c r="O125" s="41">
        <v>0</v>
      </c>
      <c r="P125" s="42">
        <v>0</v>
      </c>
      <c r="Q125" s="43">
        <v>0</v>
      </c>
      <c r="R125" s="41">
        <v>0</v>
      </c>
      <c r="S125" s="42">
        <v>0</v>
      </c>
      <c r="T125" s="43">
        <v>0</v>
      </c>
      <c r="U125" s="41">
        <v>0</v>
      </c>
      <c r="V125" s="42">
        <v>0</v>
      </c>
      <c r="W125" s="43">
        <v>0</v>
      </c>
      <c r="X125" s="41"/>
      <c r="Y125" s="42"/>
      <c r="Z125" s="43"/>
      <c r="AA125" s="41"/>
      <c r="AB125" s="42"/>
      <c r="AC125" s="43"/>
      <c r="AD125" s="41"/>
      <c r="AE125" s="42"/>
      <c r="AF125" s="43"/>
      <c r="AG125" s="41"/>
      <c r="AH125" s="42"/>
      <c r="AI125" s="43"/>
      <c r="AK125" s="41">
        <f t="shared" si="49"/>
        <v>0</v>
      </c>
      <c r="AL125" s="42">
        <f t="shared" si="49"/>
        <v>0</v>
      </c>
      <c r="AM125" s="43">
        <f t="shared" si="49"/>
        <v>0</v>
      </c>
      <c r="AT125" s="32">
        <f t="shared" si="50"/>
        <v>0</v>
      </c>
      <c r="AV125" s="23">
        <v>1</v>
      </c>
      <c r="AW125" s="23">
        <v>18</v>
      </c>
      <c r="AX125" s="23">
        <f t="shared" ref="AX125:AX133" si="51">IF(AW125=AW124,AX124+1,1)</f>
        <v>3</v>
      </c>
    </row>
    <row r="126" spans="2:50" ht="15" hidden="1" customHeight="1" x14ac:dyDescent="0.3">
      <c r="B126" s="15"/>
      <c r="C126" s="40" t="s">
        <v>22</v>
      </c>
      <c r="D126" s="34" t="s">
        <v>2</v>
      </c>
      <c r="E126" s="35" t="s">
        <v>2</v>
      </c>
      <c r="F126" s="41">
        <v>0</v>
      </c>
      <c r="G126" s="42">
        <v>0</v>
      </c>
      <c r="H126" s="43">
        <v>0</v>
      </c>
      <c r="I126" s="41">
        <v>0</v>
      </c>
      <c r="J126" s="42">
        <v>0</v>
      </c>
      <c r="K126" s="43">
        <v>0</v>
      </c>
      <c r="L126" s="41">
        <v>0</v>
      </c>
      <c r="M126" s="42">
        <v>0</v>
      </c>
      <c r="N126" s="43">
        <v>0</v>
      </c>
      <c r="O126" s="41">
        <v>0</v>
      </c>
      <c r="P126" s="42">
        <v>0</v>
      </c>
      <c r="Q126" s="43">
        <v>0</v>
      </c>
      <c r="R126" s="41">
        <v>0</v>
      </c>
      <c r="S126" s="42">
        <v>0</v>
      </c>
      <c r="T126" s="43">
        <v>0</v>
      </c>
      <c r="U126" s="41">
        <v>0</v>
      </c>
      <c r="V126" s="42">
        <v>0</v>
      </c>
      <c r="W126" s="43">
        <v>0</v>
      </c>
      <c r="X126" s="41"/>
      <c r="Y126" s="42"/>
      <c r="Z126" s="43"/>
      <c r="AA126" s="41"/>
      <c r="AB126" s="42"/>
      <c r="AC126" s="43"/>
      <c r="AD126" s="41"/>
      <c r="AE126" s="42"/>
      <c r="AF126" s="43"/>
      <c r="AG126" s="41"/>
      <c r="AH126" s="42"/>
      <c r="AI126" s="43"/>
      <c r="AK126" s="41">
        <f t="shared" si="49"/>
        <v>0</v>
      </c>
      <c r="AL126" s="42">
        <f t="shared" si="49"/>
        <v>0</v>
      </c>
      <c r="AM126" s="43">
        <f t="shared" si="49"/>
        <v>0</v>
      </c>
      <c r="AT126" s="32">
        <f t="shared" si="50"/>
        <v>0</v>
      </c>
      <c r="AV126" s="23">
        <v>1</v>
      </c>
      <c r="AW126" s="23">
        <v>18</v>
      </c>
      <c r="AX126" s="23">
        <f t="shared" si="51"/>
        <v>4</v>
      </c>
    </row>
    <row r="127" spans="2:50" ht="15" hidden="1" customHeight="1" x14ac:dyDescent="0.3">
      <c r="B127" s="15"/>
      <c r="C127" s="40" t="s">
        <v>22</v>
      </c>
      <c r="D127" s="34" t="s">
        <v>2</v>
      </c>
      <c r="E127" s="35" t="s">
        <v>2</v>
      </c>
      <c r="F127" s="41">
        <v>0</v>
      </c>
      <c r="G127" s="42">
        <v>0</v>
      </c>
      <c r="H127" s="43">
        <v>0</v>
      </c>
      <c r="I127" s="41">
        <v>0</v>
      </c>
      <c r="J127" s="42">
        <v>0</v>
      </c>
      <c r="K127" s="43">
        <v>0</v>
      </c>
      <c r="L127" s="41">
        <v>0</v>
      </c>
      <c r="M127" s="42">
        <v>0</v>
      </c>
      <c r="N127" s="43">
        <v>0</v>
      </c>
      <c r="O127" s="41">
        <v>0</v>
      </c>
      <c r="P127" s="42">
        <v>0</v>
      </c>
      <c r="Q127" s="43">
        <v>0</v>
      </c>
      <c r="R127" s="41">
        <v>0</v>
      </c>
      <c r="S127" s="42">
        <v>0</v>
      </c>
      <c r="T127" s="43">
        <v>0</v>
      </c>
      <c r="U127" s="41">
        <v>0</v>
      </c>
      <c r="V127" s="42">
        <v>0</v>
      </c>
      <c r="W127" s="43">
        <v>0</v>
      </c>
      <c r="X127" s="41"/>
      <c r="Y127" s="42"/>
      <c r="Z127" s="43"/>
      <c r="AA127" s="41"/>
      <c r="AB127" s="42"/>
      <c r="AC127" s="43"/>
      <c r="AD127" s="41"/>
      <c r="AE127" s="42"/>
      <c r="AF127" s="43"/>
      <c r="AG127" s="41"/>
      <c r="AH127" s="42"/>
      <c r="AI127" s="43"/>
      <c r="AK127" s="41">
        <f t="shared" si="49"/>
        <v>0</v>
      </c>
      <c r="AL127" s="42">
        <f t="shared" si="49"/>
        <v>0</v>
      </c>
      <c r="AM127" s="43">
        <f t="shared" si="49"/>
        <v>0</v>
      </c>
      <c r="AT127" s="32">
        <f t="shared" si="50"/>
        <v>0</v>
      </c>
      <c r="AV127" s="23">
        <v>1</v>
      </c>
      <c r="AW127" s="23">
        <v>18</v>
      </c>
      <c r="AX127" s="23">
        <f t="shared" si="51"/>
        <v>5</v>
      </c>
    </row>
    <row r="128" spans="2:50" ht="15" hidden="1" customHeight="1" x14ac:dyDescent="0.3">
      <c r="B128" s="15"/>
      <c r="C128" s="40" t="s">
        <v>22</v>
      </c>
      <c r="D128" s="34" t="s">
        <v>2</v>
      </c>
      <c r="E128" s="35" t="s">
        <v>2</v>
      </c>
      <c r="F128" s="41">
        <v>0</v>
      </c>
      <c r="G128" s="42">
        <v>0</v>
      </c>
      <c r="H128" s="43">
        <v>0</v>
      </c>
      <c r="I128" s="41">
        <v>0</v>
      </c>
      <c r="J128" s="42">
        <v>0</v>
      </c>
      <c r="K128" s="43">
        <v>0</v>
      </c>
      <c r="L128" s="41">
        <v>0</v>
      </c>
      <c r="M128" s="42">
        <v>0</v>
      </c>
      <c r="N128" s="43">
        <v>0</v>
      </c>
      <c r="O128" s="41">
        <v>0</v>
      </c>
      <c r="P128" s="42">
        <v>0</v>
      </c>
      <c r="Q128" s="43">
        <v>0</v>
      </c>
      <c r="R128" s="41">
        <v>0</v>
      </c>
      <c r="S128" s="42">
        <v>0</v>
      </c>
      <c r="T128" s="43">
        <v>0</v>
      </c>
      <c r="U128" s="41">
        <v>0</v>
      </c>
      <c r="V128" s="42">
        <v>0</v>
      </c>
      <c r="W128" s="43">
        <v>0</v>
      </c>
      <c r="X128" s="41"/>
      <c r="Y128" s="42"/>
      <c r="Z128" s="43"/>
      <c r="AA128" s="41"/>
      <c r="AB128" s="42"/>
      <c r="AC128" s="43"/>
      <c r="AD128" s="41"/>
      <c r="AE128" s="42"/>
      <c r="AF128" s="43"/>
      <c r="AG128" s="41"/>
      <c r="AH128" s="42"/>
      <c r="AI128" s="43"/>
      <c r="AK128" s="41">
        <f t="shared" si="49"/>
        <v>0</v>
      </c>
      <c r="AL128" s="42">
        <f t="shared" si="49"/>
        <v>0</v>
      </c>
      <c r="AM128" s="43">
        <f t="shared" si="49"/>
        <v>0</v>
      </c>
      <c r="AT128" s="32">
        <f t="shared" si="50"/>
        <v>0</v>
      </c>
      <c r="AV128" s="23">
        <v>1</v>
      </c>
      <c r="AW128" s="23">
        <v>18</v>
      </c>
      <c r="AX128" s="23">
        <f t="shared" si="51"/>
        <v>6</v>
      </c>
    </row>
    <row r="129" spans="2:50" ht="15" hidden="1" customHeight="1" x14ac:dyDescent="0.3">
      <c r="B129" s="15"/>
      <c r="C129" s="40" t="s">
        <v>22</v>
      </c>
      <c r="D129" s="34" t="s">
        <v>2</v>
      </c>
      <c r="E129" s="35" t="s">
        <v>2</v>
      </c>
      <c r="F129" s="41">
        <v>0</v>
      </c>
      <c r="G129" s="42">
        <v>0</v>
      </c>
      <c r="H129" s="43">
        <v>0</v>
      </c>
      <c r="I129" s="41">
        <v>0</v>
      </c>
      <c r="J129" s="42">
        <v>0</v>
      </c>
      <c r="K129" s="43">
        <v>0</v>
      </c>
      <c r="L129" s="41">
        <v>0</v>
      </c>
      <c r="M129" s="42">
        <v>0</v>
      </c>
      <c r="N129" s="43">
        <v>0</v>
      </c>
      <c r="O129" s="41">
        <v>0</v>
      </c>
      <c r="P129" s="42">
        <v>0</v>
      </c>
      <c r="Q129" s="43">
        <v>0</v>
      </c>
      <c r="R129" s="41">
        <v>0</v>
      </c>
      <c r="S129" s="42">
        <v>0</v>
      </c>
      <c r="T129" s="43">
        <v>0</v>
      </c>
      <c r="U129" s="41">
        <v>0</v>
      </c>
      <c r="V129" s="42">
        <v>0</v>
      </c>
      <c r="W129" s="43">
        <v>0</v>
      </c>
      <c r="X129" s="41"/>
      <c r="Y129" s="42"/>
      <c r="Z129" s="43"/>
      <c r="AA129" s="41"/>
      <c r="AB129" s="42"/>
      <c r="AC129" s="43"/>
      <c r="AD129" s="41"/>
      <c r="AE129" s="42"/>
      <c r="AF129" s="43"/>
      <c r="AG129" s="41"/>
      <c r="AH129" s="42"/>
      <c r="AI129" s="43"/>
      <c r="AK129" s="41">
        <f t="shared" si="49"/>
        <v>0</v>
      </c>
      <c r="AL129" s="42">
        <f t="shared" si="49"/>
        <v>0</v>
      </c>
      <c r="AM129" s="43">
        <f t="shared" si="49"/>
        <v>0</v>
      </c>
      <c r="AT129" s="32">
        <f t="shared" si="50"/>
        <v>0</v>
      </c>
      <c r="AV129" s="23">
        <v>1</v>
      </c>
      <c r="AW129" s="23">
        <v>18</v>
      </c>
      <c r="AX129" s="23">
        <f t="shared" si="51"/>
        <v>7</v>
      </c>
    </row>
    <row r="130" spans="2:50" ht="15" hidden="1" customHeight="1" x14ac:dyDescent="0.3">
      <c r="B130" s="15"/>
      <c r="C130" s="40" t="s">
        <v>22</v>
      </c>
      <c r="D130" s="34" t="s">
        <v>2</v>
      </c>
      <c r="E130" s="35" t="s">
        <v>2</v>
      </c>
      <c r="F130" s="41">
        <v>0</v>
      </c>
      <c r="G130" s="42">
        <v>0</v>
      </c>
      <c r="H130" s="43">
        <v>0</v>
      </c>
      <c r="I130" s="41">
        <v>0</v>
      </c>
      <c r="J130" s="42">
        <v>0</v>
      </c>
      <c r="K130" s="43">
        <v>0</v>
      </c>
      <c r="L130" s="41">
        <v>0</v>
      </c>
      <c r="M130" s="42">
        <v>0</v>
      </c>
      <c r="N130" s="43">
        <v>0</v>
      </c>
      <c r="O130" s="41">
        <v>0</v>
      </c>
      <c r="P130" s="42">
        <v>0</v>
      </c>
      <c r="Q130" s="43">
        <v>0</v>
      </c>
      <c r="R130" s="41">
        <v>0</v>
      </c>
      <c r="S130" s="42">
        <v>0</v>
      </c>
      <c r="T130" s="43">
        <v>0</v>
      </c>
      <c r="U130" s="41">
        <v>0</v>
      </c>
      <c r="V130" s="42">
        <v>0</v>
      </c>
      <c r="W130" s="43">
        <v>0</v>
      </c>
      <c r="X130" s="41"/>
      <c r="Y130" s="42"/>
      <c r="Z130" s="43"/>
      <c r="AA130" s="41"/>
      <c r="AB130" s="42"/>
      <c r="AC130" s="43"/>
      <c r="AD130" s="41"/>
      <c r="AE130" s="42"/>
      <c r="AF130" s="43"/>
      <c r="AG130" s="41"/>
      <c r="AH130" s="42"/>
      <c r="AI130" s="43"/>
      <c r="AK130" s="41">
        <f t="shared" si="49"/>
        <v>0</v>
      </c>
      <c r="AL130" s="42">
        <f t="shared" si="49"/>
        <v>0</v>
      </c>
      <c r="AM130" s="43">
        <f t="shared" si="49"/>
        <v>0</v>
      </c>
      <c r="AT130" s="32">
        <f t="shared" si="50"/>
        <v>0</v>
      </c>
      <c r="AV130" s="23">
        <v>1</v>
      </c>
      <c r="AW130" s="23">
        <v>18</v>
      </c>
      <c r="AX130" s="23">
        <f t="shared" si="51"/>
        <v>8</v>
      </c>
    </row>
    <row r="131" spans="2:50" ht="15" hidden="1" customHeight="1" x14ac:dyDescent="0.3">
      <c r="B131" s="15"/>
      <c r="C131" s="40" t="s">
        <v>22</v>
      </c>
      <c r="D131" s="34" t="s">
        <v>2</v>
      </c>
      <c r="E131" s="35" t="s">
        <v>2</v>
      </c>
      <c r="F131" s="41">
        <v>0</v>
      </c>
      <c r="G131" s="42">
        <v>0</v>
      </c>
      <c r="H131" s="43">
        <v>0</v>
      </c>
      <c r="I131" s="41">
        <v>0</v>
      </c>
      <c r="J131" s="42">
        <v>0</v>
      </c>
      <c r="K131" s="43">
        <v>0</v>
      </c>
      <c r="L131" s="41">
        <v>0</v>
      </c>
      <c r="M131" s="42">
        <v>0</v>
      </c>
      <c r="N131" s="43">
        <v>0</v>
      </c>
      <c r="O131" s="41">
        <v>0</v>
      </c>
      <c r="P131" s="42">
        <v>0</v>
      </c>
      <c r="Q131" s="43">
        <v>0</v>
      </c>
      <c r="R131" s="41">
        <v>0</v>
      </c>
      <c r="S131" s="42">
        <v>0</v>
      </c>
      <c r="T131" s="43">
        <v>0</v>
      </c>
      <c r="U131" s="41">
        <v>0</v>
      </c>
      <c r="V131" s="42">
        <v>0</v>
      </c>
      <c r="W131" s="43">
        <v>0</v>
      </c>
      <c r="X131" s="41"/>
      <c r="Y131" s="42"/>
      <c r="Z131" s="43"/>
      <c r="AA131" s="41"/>
      <c r="AB131" s="42"/>
      <c r="AC131" s="43"/>
      <c r="AD131" s="41"/>
      <c r="AE131" s="42"/>
      <c r="AF131" s="43"/>
      <c r="AG131" s="41"/>
      <c r="AH131" s="42"/>
      <c r="AI131" s="43"/>
      <c r="AK131" s="41">
        <f t="shared" si="49"/>
        <v>0</v>
      </c>
      <c r="AL131" s="42">
        <f t="shared" si="49"/>
        <v>0</v>
      </c>
      <c r="AM131" s="43">
        <f t="shared" si="49"/>
        <v>0</v>
      </c>
      <c r="AT131" s="32">
        <f t="shared" si="50"/>
        <v>0</v>
      </c>
      <c r="AV131" s="23">
        <v>1</v>
      </c>
      <c r="AW131" s="23">
        <v>18</v>
      </c>
      <c r="AX131" s="23">
        <f t="shared" si="51"/>
        <v>9</v>
      </c>
    </row>
    <row r="132" spans="2:50" ht="15" hidden="1" customHeight="1" x14ac:dyDescent="0.3">
      <c r="B132" s="15"/>
      <c r="C132" s="40" t="s">
        <v>22</v>
      </c>
      <c r="D132" s="34" t="s">
        <v>2</v>
      </c>
      <c r="E132" s="35" t="s">
        <v>2</v>
      </c>
      <c r="F132" s="41">
        <v>0</v>
      </c>
      <c r="G132" s="42">
        <v>0</v>
      </c>
      <c r="H132" s="43">
        <v>0</v>
      </c>
      <c r="I132" s="41">
        <v>0</v>
      </c>
      <c r="J132" s="42">
        <v>0</v>
      </c>
      <c r="K132" s="43">
        <v>0</v>
      </c>
      <c r="L132" s="41">
        <v>0</v>
      </c>
      <c r="M132" s="42">
        <v>0</v>
      </c>
      <c r="N132" s="43">
        <v>0</v>
      </c>
      <c r="O132" s="41">
        <v>0</v>
      </c>
      <c r="P132" s="42">
        <v>0</v>
      </c>
      <c r="Q132" s="43">
        <v>0</v>
      </c>
      <c r="R132" s="41">
        <v>0</v>
      </c>
      <c r="S132" s="42">
        <v>0</v>
      </c>
      <c r="T132" s="43">
        <v>0</v>
      </c>
      <c r="U132" s="41">
        <v>0</v>
      </c>
      <c r="V132" s="42">
        <v>0</v>
      </c>
      <c r="W132" s="43">
        <v>0</v>
      </c>
      <c r="X132" s="41"/>
      <c r="Y132" s="42"/>
      <c r="Z132" s="43"/>
      <c r="AA132" s="41"/>
      <c r="AB132" s="42"/>
      <c r="AC132" s="43"/>
      <c r="AD132" s="41"/>
      <c r="AE132" s="42"/>
      <c r="AF132" s="43"/>
      <c r="AG132" s="41"/>
      <c r="AH132" s="42"/>
      <c r="AI132" s="43"/>
      <c r="AK132" s="41">
        <f t="shared" si="49"/>
        <v>0</v>
      </c>
      <c r="AL132" s="42">
        <f t="shared" si="49"/>
        <v>0</v>
      </c>
      <c r="AM132" s="43">
        <f t="shared" si="49"/>
        <v>0</v>
      </c>
      <c r="AT132" s="32">
        <f t="shared" si="50"/>
        <v>0</v>
      </c>
      <c r="AV132" s="23">
        <v>1</v>
      </c>
      <c r="AW132" s="23">
        <v>18</v>
      </c>
      <c r="AX132" s="23">
        <f t="shared" si="51"/>
        <v>10</v>
      </c>
    </row>
    <row r="133" spans="2:50" ht="15" hidden="1" customHeight="1" x14ac:dyDescent="0.3">
      <c r="B133" s="15"/>
      <c r="C133" s="40" t="s">
        <v>23</v>
      </c>
      <c r="D133" s="34" t="s">
        <v>2</v>
      </c>
      <c r="E133" s="35" t="s">
        <v>2</v>
      </c>
      <c r="F133" s="41">
        <v>0</v>
      </c>
      <c r="G133" s="42">
        <v>0</v>
      </c>
      <c r="H133" s="43">
        <v>0</v>
      </c>
      <c r="I133" s="41">
        <v>0</v>
      </c>
      <c r="J133" s="42">
        <v>0</v>
      </c>
      <c r="K133" s="43">
        <v>0</v>
      </c>
      <c r="L133" s="41">
        <v>0</v>
      </c>
      <c r="M133" s="42">
        <v>0</v>
      </c>
      <c r="N133" s="43">
        <v>0</v>
      </c>
      <c r="O133" s="41">
        <v>0</v>
      </c>
      <c r="P133" s="42">
        <v>0</v>
      </c>
      <c r="Q133" s="43">
        <v>0</v>
      </c>
      <c r="R133" s="41">
        <v>0</v>
      </c>
      <c r="S133" s="42">
        <v>0</v>
      </c>
      <c r="T133" s="43">
        <v>0</v>
      </c>
      <c r="U133" s="41">
        <v>0</v>
      </c>
      <c r="V133" s="42">
        <v>0</v>
      </c>
      <c r="W133" s="43">
        <v>0</v>
      </c>
      <c r="X133" s="41"/>
      <c r="Y133" s="42"/>
      <c r="Z133" s="43"/>
      <c r="AA133" s="41"/>
      <c r="AB133" s="42"/>
      <c r="AC133" s="43"/>
      <c r="AD133" s="41"/>
      <c r="AE133" s="42"/>
      <c r="AF133" s="43"/>
      <c r="AG133" s="41"/>
      <c r="AH133" s="42"/>
      <c r="AI133" s="43"/>
      <c r="AK133" s="41">
        <f t="shared" si="49"/>
        <v>0</v>
      </c>
      <c r="AL133" s="42">
        <f t="shared" si="49"/>
        <v>0</v>
      </c>
      <c r="AM133" s="43">
        <f t="shared" si="49"/>
        <v>0</v>
      </c>
      <c r="AT133" s="32">
        <f t="shared" si="50"/>
        <v>0</v>
      </c>
      <c r="AV133" s="23">
        <v>1</v>
      </c>
      <c r="AW133" s="23">
        <v>19</v>
      </c>
      <c r="AX133" s="23">
        <f t="shared" si="51"/>
        <v>1</v>
      </c>
    </row>
    <row r="134" spans="2:50" ht="15" hidden="1" customHeight="1" x14ac:dyDescent="0.3">
      <c r="B134" s="15"/>
      <c r="C134" s="50" t="str">
        <f>IF(LEN(E133)&lt;1,"","Total: " &amp; LEFT(E133,LEN(E133)-21) &amp; "Municipalities")</f>
        <v/>
      </c>
      <c r="D134" s="51"/>
      <c r="E134" s="52"/>
      <c r="F134" s="53">
        <f t="shared" ref="F134:H134" si="52">SUM(F123:F133)</f>
        <v>0</v>
      </c>
      <c r="G134" s="54">
        <f t="shared" si="52"/>
        <v>0</v>
      </c>
      <c r="H134" s="55">
        <f t="shared" si="52"/>
        <v>0</v>
      </c>
      <c r="I134" s="53">
        <f>SUM(I123:I133)</f>
        <v>0</v>
      </c>
      <c r="J134" s="54">
        <f>SUM(J123:J133)</f>
        <v>0</v>
      </c>
      <c r="K134" s="55">
        <f>SUM(K123:K133)</f>
        <v>0</v>
      </c>
      <c r="L134" s="53">
        <f t="shared" ref="L134:Z134" si="53">SUM(L123:L133)</f>
        <v>0</v>
      </c>
      <c r="M134" s="54">
        <f t="shared" si="53"/>
        <v>0</v>
      </c>
      <c r="N134" s="55">
        <f t="shared" si="53"/>
        <v>0</v>
      </c>
      <c r="O134" s="53">
        <f t="shared" si="53"/>
        <v>0</v>
      </c>
      <c r="P134" s="54">
        <f t="shared" si="53"/>
        <v>0</v>
      </c>
      <c r="Q134" s="55">
        <f t="shared" si="53"/>
        <v>0</v>
      </c>
      <c r="R134" s="53">
        <f t="shared" si="53"/>
        <v>0</v>
      </c>
      <c r="S134" s="54">
        <f t="shared" si="53"/>
        <v>0</v>
      </c>
      <c r="T134" s="55">
        <f t="shared" si="53"/>
        <v>0</v>
      </c>
      <c r="U134" s="53">
        <f t="shared" si="53"/>
        <v>0</v>
      </c>
      <c r="V134" s="54">
        <f t="shared" si="53"/>
        <v>0</v>
      </c>
      <c r="W134" s="55">
        <f t="shared" si="53"/>
        <v>0</v>
      </c>
      <c r="X134" s="53">
        <f t="shared" si="53"/>
        <v>0</v>
      </c>
      <c r="Y134" s="54">
        <f t="shared" si="53"/>
        <v>0</v>
      </c>
      <c r="Z134" s="55">
        <f t="shared" si="53"/>
        <v>0</v>
      </c>
      <c r="AA134" s="53"/>
      <c r="AB134" s="54"/>
      <c r="AC134" s="55"/>
      <c r="AD134" s="53">
        <f t="shared" ref="AD134:AI134" si="54">SUM(AD123:AD133)</f>
        <v>0</v>
      </c>
      <c r="AE134" s="54">
        <f t="shared" si="54"/>
        <v>0</v>
      </c>
      <c r="AF134" s="55">
        <f t="shared" si="54"/>
        <v>0</v>
      </c>
      <c r="AG134" s="53">
        <f t="shared" si="54"/>
        <v>0</v>
      </c>
      <c r="AH134" s="54">
        <f t="shared" si="54"/>
        <v>0</v>
      </c>
      <c r="AI134" s="55">
        <f t="shared" si="54"/>
        <v>0</v>
      </c>
      <c r="AK134" s="53">
        <f>SUM(AK123:AK133)</f>
        <v>0</v>
      </c>
      <c r="AL134" s="54">
        <f>SUM(AL123:AL133)</f>
        <v>0</v>
      </c>
      <c r="AM134" s="55">
        <f>SUM(AM123:AM133)</f>
        <v>0</v>
      </c>
      <c r="AT134" s="32">
        <f>IF(SUM(AT123:AT133)=0,0,1)</f>
        <v>0</v>
      </c>
    </row>
    <row r="135" spans="2:50" ht="15" hidden="1" customHeight="1" x14ac:dyDescent="0.3">
      <c r="B135" s="15"/>
      <c r="C135" s="40"/>
      <c r="D135" s="34"/>
      <c r="E135" s="35"/>
      <c r="F135" s="41"/>
      <c r="G135" s="42"/>
      <c r="H135" s="43"/>
      <c r="I135" s="41"/>
      <c r="J135" s="42"/>
      <c r="K135" s="43"/>
      <c r="L135" s="41"/>
      <c r="M135" s="42"/>
      <c r="N135" s="43"/>
      <c r="O135" s="41"/>
      <c r="P135" s="42"/>
      <c r="Q135" s="43"/>
      <c r="R135" s="41"/>
      <c r="S135" s="42"/>
      <c r="T135" s="43"/>
      <c r="U135" s="41"/>
      <c r="V135" s="42"/>
      <c r="W135" s="43"/>
      <c r="X135" s="41"/>
      <c r="Y135" s="42"/>
      <c r="Z135" s="43"/>
      <c r="AA135" s="41"/>
      <c r="AB135" s="42"/>
      <c r="AC135" s="43"/>
      <c r="AD135" s="41"/>
      <c r="AE135" s="42"/>
      <c r="AF135" s="43"/>
      <c r="AG135" s="41"/>
      <c r="AH135" s="42"/>
      <c r="AI135" s="43"/>
      <c r="AK135" s="41"/>
      <c r="AL135" s="42"/>
      <c r="AM135" s="43"/>
      <c r="AT135" s="32">
        <f>IF(AT134=0,0,1)</f>
        <v>0</v>
      </c>
    </row>
    <row r="136" spans="2:50" ht="15" hidden="1" customHeight="1" x14ac:dyDescent="0.3">
      <c r="B136" s="15"/>
      <c r="C136" s="40" t="s">
        <v>22</v>
      </c>
      <c r="D136" s="34" t="s">
        <v>2</v>
      </c>
      <c r="E136" s="35" t="s">
        <v>2</v>
      </c>
      <c r="F136" s="41">
        <v>0</v>
      </c>
      <c r="G136" s="42">
        <v>0</v>
      </c>
      <c r="H136" s="43">
        <v>0</v>
      </c>
      <c r="I136" s="41">
        <v>0</v>
      </c>
      <c r="J136" s="42">
        <v>0</v>
      </c>
      <c r="K136" s="43">
        <v>0</v>
      </c>
      <c r="L136" s="41">
        <v>0</v>
      </c>
      <c r="M136" s="42">
        <v>0</v>
      </c>
      <c r="N136" s="43">
        <v>0</v>
      </c>
      <c r="O136" s="41">
        <v>0</v>
      </c>
      <c r="P136" s="42">
        <v>0</v>
      </c>
      <c r="Q136" s="43">
        <v>0</v>
      </c>
      <c r="R136" s="41">
        <v>0</v>
      </c>
      <c r="S136" s="42">
        <v>0</v>
      </c>
      <c r="T136" s="43">
        <v>0</v>
      </c>
      <c r="U136" s="41">
        <v>0</v>
      </c>
      <c r="V136" s="42">
        <v>0</v>
      </c>
      <c r="W136" s="43">
        <v>0</v>
      </c>
      <c r="X136" s="41"/>
      <c r="Y136" s="42"/>
      <c r="Z136" s="43"/>
      <c r="AA136" s="41"/>
      <c r="AB136" s="42"/>
      <c r="AC136" s="43"/>
      <c r="AD136" s="41"/>
      <c r="AE136" s="42"/>
      <c r="AF136" s="43"/>
      <c r="AG136" s="41"/>
      <c r="AH136" s="42"/>
      <c r="AI136" s="43"/>
      <c r="AK136" s="41">
        <f t="shared" ref="AK136:AM146" si="55">F136+I136+L136+O136+R136+U136+X136+AA136+AD136+AG136</f>
        <v>0</v>
      </c>
      <c r="AL136" s="42">
        <f t="shared" si="55"/>
        <v>0</v>
      </c>
      <c r="AM136" s="43">
        <f t="shared" si="55"/>
        <v>0</v>
      </c>
      <c r="AT136" s="32">
        <f>IF(LEN(E136)&lt;2,0,1)</f>
        <v>0</v>
      </c>
      <c r="AV136" s="23">
        <v>1</v>
      </c>
      <c r="AW136" s="23">
        <v>20</v>
      </c>
      <c r="AX136" s="23">
        <v>1</v>
      </c>
    </row>
    <row r="137" spans="2:50" ht="15" hidden="1" customHeight="1" x14ac:dyDescent="0.3">
      <c r="B137" s="15"/>
      <c r="C137" s="40" t="s">
        <v>22</v>
      </c>
      <c r="D137" s="34" t="s">
        <v>2</v>
      </c>
      <c r="E137" s="35" t="s">
        <v>2</v>
      </c>
      <c r="F137" s="41">
        <v>0</v>
      </c>
      <c r="G137" s="42">
        <v>0</v>
      </c>
      <c r="H137" s="43">
        <v>0</v>
      </c>
      <c r="I137" s="41">
        <v>0</v>
      </c>
      <c r="J137" s="42">
        <v>0</v>
      </c>
      <c r="K137" s="43">
        <v>0</v>
      </c>
      <c r="L137" s="41">
        <v>0</v>
      </c>
      <c r="M137" s="42">
        <v>0</v>
      </c>
      <c r="N137" s="43">
        <v>0</v>
      </c>
      <c r="O137" s="41">
        <v>0</v>
      </c>
      <c r="P137" s="42">
        <v>0</v>
      </c>
      <c r="Q137" s="43">
        <v>0</v>
      </c>
      <c r="R137" s="41">
        <v>0</v>
      </c>
      <c r="S137" s="42">
        <v>0</v>
      </c>
      <c r="T137" s="43">
        <v>0</v>
      </c>
      <c r="U137" s="41">
        <v>0</v>
      </c>
      <c r="V137" s="42">
        <v>0</v>
      </c>
      <c r="W137" s="43">
        <v>0</v>
      </c>
      <c r="X137" s="41"/>
      <c r="Y137" s="42"/>
      <c r="Z137" s="43"/>
      <c r="AA137" s="41"/>
      <c r="AB137" s="42"/>
      <c r="AC137" s="43"/>
      <c r="AD137" s="41"/>
      <c r="AE137" s="42"/>
      <c r="AF137" s="43"/>
      <c r="AG137" s="41"/>
      <c r="AH137" s="42"/>
      <c r="AI137" s="43"/>
      <c r="AK137" s="41">
        <f t="shared" si="55"/>
        <v>0</v>
      </c>
      <c r="AL137" s="42">
        <f t="shared" si="55"/>
        <v>0</v>
      </c>
      <c r="AM137" s="43">
        <f t="shared" si="55"/>
        <v>0</v>
      </c>
      <c r="AT137" s="32">
        <f t="shared" ref="AT137:AT146" si="56">IF(LEN(E137)&lt;2,0,1)</f>
        <v>0</v>
      </c>
      <c r="AV137" s="23">
        <v>1</v>
      </c>
      <c r="AW137" s="23">
        <v>20</v>
      </c>
      <c r="AX137" s="23">
        <f>IF(AW137=AW136,AX136+1,1)</f>
        <v>2</v>
      </c>
    </row>
    <row r="138" spans="2:50" ht="15" hidden="1" customHeight="1" x14ac:dyDescent="0.3">
      <c r="B138" s="15"/>
      <c r="C138" s="40" t="s">
        <v>22</v>
      </c>
      <c r="D138" s="34" t="s">
        <v>2</v>
      </c>
      <c r="E138" s="35" t="s">
        <v>2</v>
      </c>
      <c r="F138" s="41">
        <v>0</v>
      </c>
      <c r="G138" s="42">
        <v>0</v>
      </c>
      <c r="H138" s="43">
        <v>0</v>
      </c>
      <c r="I138" s="41">
        <v>0</v>
      </c>
      <c r="J138" s="42">
        <v>0</v>
      </c>
      <c r="K138" s="43">
        <v>0</v>
      </c>
      <c r="L138" s="41">
        <v>0</v>
      </c>
      <c r="M138" s="42">
        <v>0</v>
      </c>
      <c r="N138" s="43">
        <v>0</v>
      </c>
      <c r="O138" s="41">
        <v>0</v>
      </c>
      <c r="P138" s="42">
        <v>0</v>
      </c>
      <c r="Q138" s="43">
        <v>0</v>
      </c>
      <c r="R138" s="41">
        <v>0</v>
      </c>
      <c r="S138" s="42">
        <v>0</v>
      </c>
      <c r="T138" s="43">
        <v>0</v>
      </c>
      <c r="U138" s="41">
        <v>0</v>
      </c>
      <c r="V138" s="42">
        <v>0</v>
      </c>
      <c r="W138" s="43">
        <v>0</v>
      </c>
      <c r="X138" s="41"/>
      <c r="Y138" s="42"/>
      <c r="Z138" s="43"/>
      <c r="AA138" s="41"/>
      <c r="AB138" s="42"/>
      <c r="AC138" s="43"/>
      <c r="AD138" s="41"/>
      <c r="AE138" s="42"/>
      <c r="AF138" s="43"/>
      <c r="AG138" s="41"/>
      <c r="AH138" s="42"/>
      <c r="AI138" s="43"/>
      <c r="AK138" s="41">
        <f t="shared" si="55"/>
        <v>0</v>
      </c>
      <c r="AL138" s="42">
        <f t="shared" si="55"/>
        <v>0</v>
      </c>
      <c r="AM138" s="43">
        <f t="shared" si="55"/>
        <v>0</v>
      </c>
      <c r="AT138" s="32">
        <f t="shared" si="56"/>
        <v>0</v>
      </c>
      <c r="AV138" s="23">
        <v>1</v>
      </c>
      <c r="AW138" s="23">
        <v>20</v>
      </c>
      <c r="AX138" s="23">
        <f t="shared" ref="AX138:AX146" si="57">IF(AW138=AW137,AX137+1,1)</f>
        <v>3</v>
      </c>
    </row>
    <row r="139" spans="2:50" ht="15" hidden="1" customHeight="1" x14ac:dyDescent="0.3">
      <c r="B139" s="15"/>
      <c r="C139" s="40" t="s">
        <v>22</v>
      </c>
      <c r="D139" s="34" t="s">
        <v>2</v>
      </c>
      <c r="E139" s="35" t="s">
        <v>2</v>
      </c>
      <c r="F139" s="41">
        <v>0</v>
      </c>
      <c r="G139" s="42">
        <v>0</v>
      </c>
      <c r="H139" s="43">
        <v>0</v>
      </c>
      <c r="I139" s="41">
        <v>0</v>
      </c>
      <c r="J139" s="42">
        <v>0</v>
      </c>
      <c r="K139" s="43">
        <v>0</v>
      </c>
      <c r="L139" s="41">
        <v>0</v>
      </c>
      <c r="M139" s="42">
        <v>0</v>
      </c>
      <c r="N139" s="43">
        <v>0</v>
      </c>
      <c r="O139" s="41">
        <v>0</v>
      </c>
      <c r="P139" s="42">
        <v>0</v>
      </c>
      <c r="Q139" s="43">
        <v>0</v>
      </c>
      <c r="R139" s="41">
        <v>0</v>
      </c>
      <c r="S139" s="42">
        <v>0</v>
      </c>
      <c r="T139" s="43">
        <v>0</v>
      </c>
      <c r="U139" s="41">
        <v>0</v>
      </c>
      <c r="V139" s="42">
        <v>0</v>
      </c>
      <c r="W139" s="43">
        <v>0</v>
      </c>
      <c r="X139" s="41"/>
      <c r="Y139" s="42"/>
      <c r="Z139" s="43"/>
      <c r="AA139" s="41"/>
      <c r="AB139" s="42"/>
      <c r="AC139" s="43"/>
      <c r="AD139" s="41"/>
      <c r="AE139" s="42"/>
      <c r="AF139" s="43"/>
      <c r="AG139" s="41"/>
      <c r="AH139" s="42"/>
      <c r="AI139" s="43"/>
      <c r="AK139" s="41">
        <f t="shared" si="55"/>
        <v>0</v>
      </c>
      <c r="AL139" s="42">
        <f t="shared" si="55"/>
        <v>0</v>
      </c>
      <c r="AM139" s="43">
        <f t="shared" si="55"/>
        <v>0</v>
      </c>
      <c r="AT139" s="32">
        <f t="shared" si="56"/>
        <v>0</v>
      </c>
      <c r="AV139" s="23">
        <v>1</v>
      </c>
      <c r="AW139" s="23">
        <v>20</v>
      </c>
      <c r="AX139" s="23">
        <f t="shared" si="57"/>
        <v>4</v>
      </c>
    </row>
    <row r="140" spans="2:50" ht="15" hidden="1" customHeight="1" x14ac:dyDescent="0.3">
      <c r="B140" s="15"/>
      <c r="C140" s="40" t="s">
        <v>22</v>
      </c>
      <c r="D140" s="34" t="s">
        <v>2</v>
      </c>
      <c r="E140" s="35" t="s">
        <v>2</v>
      </c>
      <c r="F140" s="41">
        <v>0</v>
      </c>
      <c r="G140" s="42">
        <v>0</v>
      </c>
      <c r="H140" s="43">
        <v>0</v>
      </c>
      <c r="I140" s="41">
        <v>0</v>
      </c>
      <c r="J140" s="42">
        <v>0</v>
      </c>
      <c r="K140" s="43">
        <v>0</v>
      </c>
      <c r="L140" s="41">
        <v>0</v>
      </c>
      <c r="M140" s="42">
        <v>0</v>
      </c>
      <c r="N140" s="43">
        <v>0</v>
      </c>
      <c r="O140" s="41">
        <v>0</v>
      </c>
      <c r="P140" s="42">
        <v>0</v>
      </c>
      <c r="Q140" s="43">
        <v>0</v>
      </c>
      <c r="R140" s="41">
        <v>0</v>
      </c>
      <c r="S140" s="42">
        <v>0</v>
      </c>
      <c r="T140" s="43">
        <v>0</v>
      </c>
      <c r="U140" s="41">
        <v>0</v>
      </c>
      <c r="V140" s="42">
        <v>0</v>
      </c>
      <c r="W140" s="43">
        <v>0</v>
      </c>
      <c r="X140" s="41"/>
      <c r="Y140" s="42"/>
      <c r="Z140" s="43"/>
      <c r="AA140" s="41"/>
      <c r="AB140" s="42"/>
      <c r="AC140" s="43"/>
      <c r="AD140" s="41"/>
      <c r="AE140" s="42"/>
      <c r="AF140" s="43"/>
      <c r="AG140" s="41"/>
      <c r="AH140" s="42"/>
      <c r="AI140" s="43"/>
      <c r="AK140" s="41">
        <f t="shared" si="55"/>
        <v>0</v>
      </c>
      <c r="AL140" s="42">
        <f t="shared" si="55"/>
        <v>0</v>
      </c>
      <c r="AM140" s="43">
        <f t="shared" si="55"/>
        <v>0</v>
      </c>
      <c r="AT140" s="32">
        <f t="shared" si="56"/>
        <v>0</v>
      </c>
      <c r="AV140" s="23">
        <v>1</v>
      </c>
      <c r="AW140" s="23">
        <v>20</v>
      </c>
      <c r="AX140" s="23">
        <f t="shared" si="57"/>
        <v>5</v>
      </c>
    </row>
    <row r="141" spans="2:50" ht="15" hidden="1" customHeight="1" x14ac:dyDescent="0.3">
      <c r="B141" s="15"/>
      <c r="C141" s="40" t="s">
        <v>22</v>
      </c>
      <c r="D141" s="34" t="s">
        <v>2</v>
      </c>
      <c r="E141" s="35" t="s">
        <v>2</v>
      </c>
      <c r="F141" s="41">
        <v>0</v>
      </c>
      <c r="G141" s="42">
        <v>0</v>
      </c>
      <c r="H141" s="43">
        <v>0</v>
      </c>
      <c r="I141" s="41">
        <v>0</v>
      </c>
      <c r="J141" s="42">
        <v>0</v>
      </c>
      <c r="K141" s="43">
        <v>0</v>
      </c>
      <c r="L141" s="41">
        <v>0</v>
      </c>
      <c r="M141" s="42">
        <v>0</v>
      </c>
      <c r="N141" s="43">
        <v>0</v>
      </c>
      <c r="O141" s="41">
        <v>0</v>
      </c>
      <c r="P141" s="42">
        <v>0</v>
      </c>
      <c r="Q141" s="43">
        <v>0</v>
      </c>
      <c r="R141" s="41">
        <v>0</v>
      </c>
      <c r="S141" s="42">
        <v>0</v>
      </c>
      <c r="T141" s="43">
        <v>0</v>
      </c>
      <c r="U141" s="41">
        <v>0</v>
      </c>
      <c r="V141" s="42">
        <v>0</v>
      </c>
      <c r="W141" s="43">
        <v>0</v>
      </c>
      <c r="X141" s="41"/>
      <c r="Y141" s="42"/>
      <c r="Z141" s="43"/>
      <c r="AA141" s="41"/>
      <c r="AB141" s="42"/>
      <c r="AC141" s="43"/>
      <c r="AD141" s="41"/>
      <c r="AE141" s="42"/>
      <c r="AF141" s="43"/>
      <c r="AG141" s="41"/>
      <c r="AH141" s="42"/>
      <c r="AI141" s="43"/>
      <c r="AK141" s="41">
        <f t="shared" si="55"/>
        <v>0</v>
      </c>
      <c r="AL141" s="42">
        <f t="shared" si="55"/>
        <v>0</v>
      </c>
      <c r="AM141" s="43">
        <f t="shared" si="55"/>
        <v>0</v>
      </c>
      <c r="AT141" s="32">
        <f t="shared" si="56"/>
        <v>0</v>
      </c>
      <c r="AV141" s="23">
        <v>1</v>
      </c>
      <c r="AW141" s="23">
        <v>20</v>
      </c>
      <c r="AX141" s="23">
        <f t="shared" si="57"/>
        <v>6</v>
      </c>
    </row>
    <row r="142" spans="2:50" ht="15" hidden="1" customHeight="1" x14ac:dyDescent="0.3">
      <c r="B142" s="15"/>
      <c r="C142" s="40" t="s">
        <v>22</v>
      </c>
      <c r="D142" s="34" t="s">
        <v>2</v>
      </c>
      <c r="E142" s="35" t="s">
        <v>2</v>
      </c>
      <c r="F142" s="41">
        <v>0</v>
      </c>
      <c r="G142" s="42">
        <v>0</v>
      </c>
      <c r="H142" s="43">
        <v>0</v>
      </c>
      <c r="I142" s="41">
        <v>0</v>
      </c>
      <c r="J142" s="42">
        <v>0</v>
      </c>
      <c r="K142" s="43">
        <v>0</v>
      </c>
      <c r="L142" s="41">
        <v>0</v>
      </c>
      <c r="M142" s="42">
        <v>0</v>
      </c>
      <c r="N142" s="43">
        <v>0</v>
      </c>
      <c r="O142" s="41">
        <v>0</v>
      </c>
      <c r="P142" s="42">
        <v>0</v>
      </c>
      <c r="Q142" s="43">
        <v>0</v>
      </c>
      <c r="R142" s="41">
        <v>0</v>
      </c>
      <c r="S142" s="42">
        <v>0</v>
      </c>
      <c r="T142" s="43">
        <v>0</v>
      </c>
      <c r="U142" s="41">
        <v>0</v>
      </c>
      <c r="V142" s="42">
        <v>0</v>
      </c>
      <c r="W142" s="43">
        <v>0</v>
      </c>
      <c r="X142" s="41"/>
      <c r="Y142" s="42"/>
      <c r="Z142" s="43"/>
      <c r="AA142" s="41"/>
      <c r="AB142" s="42"/>
      <c r="AC142" s="43"/>
      <c r="AD142" s="41"/>
      <c r="AE142" s="42"/>
      <c r="AF142" s="43"/>
      <c r="AG142" s="41"/>
      <c r="AH142" s="42"/>
      <c r="AI142" s="43"/>
      <c r="AK142" s="41">
        <f t="shared" si="55"/>
        <v>0</v>
      </c>
      <c r="AL142" s="42">
        <f t="shared" si="55"/>
        <v>0</v>
      </c>
      <c r="AM142" s="43">
        <f t="shared" si="55"/>
        <v>0</v>
      </c>
      <c r="AT142" s="32">
        <f t="shared" si="56"/>
        <v>0</v>
      </c>
      <c r="AV142" s="23">
        <v>1</v>
      </c>
      <c r="AW142" s="23">
        <v>20</v>
      </c>
      <c r="AX142" s="23">
        <f t="shared" si="57"/>
        <v>7</v>
      </c>
    </row>
    <row r="143" spans="2:50" ht="15" hidden="1" customHeight="1" x14ac:dyDescent="0.3">
      <c r="B143" s="15"/>
      <c r="C143" s="40" t="s">
        <v>22</v>
      </c>
      <c r="D143" s="34" t="s">
        <v>2</v>
      </c>
      <c r="E143" s="35" t="s">
        <v>2</v>
      </c>
      <c r="F143" s="41">
        <v>0</v>
      </c>
      <c r="G143" s="42">
        <v>0</v>
      </c>
      <c r="H143" s="43">
        <v>0</v>
      </c>
      <c r="I143" s="41">
        <v>0</v>
      </c>
      <c r="J143" s="42">
        <v>0</v>
      </c>
      <c r="K143" s="43">
        <v>0</v>
      </c>
      <c r="L143" s="41">
        <v>0</v>
      </c>
      <c r="M143" s="42">
        <v>0</v>
      </c>
      <c r="N143" s="43">
        <v>0</v>
      </c>
      <c r="O143" s="41">
        <v>0</v>
      </c>
      <c r="P143" s="42">
        <v>0</v>
      </c>
      <c r="Q143" s="43">
        <v>0</v>
      </c>
      <c r="R143" s="41">
        <v>0</v>
      </c>
      <c r="S143" s="42">
        <v>0</v>
      </c>
      <c r="T143" s="43">
        <v>0</v>
      </c>
      <c r="U143" s="41">
        <v>0</v>
      </c>
      <c r="V143" s="42">
        <v>0</v>
      </c>
      <c r="W143" s="43">
        <v>0</v>
      </c>
      <c r="X143" s="41"/>
      <c r="Y143" s="42"/>
      <c r="Z143" s="43"/>
      <c r="AA143" s="41"/>
      <c r="AB143" s="42"/>
      <c r="AC143" s="43"/>
      <c r="AD143" s="41"/>
      <c r="AE143" s="42"/>
      <c r="AF143" s="43"/>
      <c r="AG143" s="41"/>
      <c r="AH143" s="42"/>
      <c r="AI143" s="43"/>
      <c r="AK143" s="41">
        <f t="shared" si="55"/>
        <v>0</v>
      </c>
      <c r="AL143" s="42">
        <f t="shared" si="55"/>
        <v>0</v>
      </c>
      <c r="AM143" s="43">
        <f t="shared" si="55"/>
        <v>0</v>
      </c>
      <c r="AT143" s="32">
        <f t="shared" si="56"/>
        <v>0</v>
      </c>
      <c r="AV143" s="23">
        <v>1</v>
      </c>
      <c r="AW143" s="23">
        <v>20</v>
      </c>
      <c r="AX143" s="23">
        <f t="shared" si="57"/>
        <v>8</v>
      </c>
    </row>
    <row r="144" spans="2:50" ht="15" hidden="1" customHeight="1" x14ac:dyDescent="0.3">
      <c r="B144" s="15"/>
      <c r="C144" s="40" t="s">
        <v>22</v>
      </c>
      <c r="D144" s="34" t="s">
        <v>2</v>
      </c>
      <c r="E144" s="35" t="s">
        <v>2</v>
      </c>
      <c r="F144" s="41">
        <v>0</v>
      </c>
      <c r="G144" s="42">
        <v>0</v>
      </c>
      <c r="H144" s="43">
        <v>0</v>
      </c>
      <c r="I144" s="41">
        <v>0</v>
      </c>
      <c r="J144" s="42">
        <v>0</v>
      </c>
      <c r="K144" s="43">
        <v>0</v>
      </c>
      <c r="L144" s="41">
        <v>0</v>
      </c>
      <c r="M144" s="42">
        <v>0</v>
      </c>
      <c r="N144" s="43">
        <v>0</v>
      </c>
      <c r="O144" s="41">
        <v>0</v>
      </c>
      <c r="P144" s="42">
        <v>0</v>
      </c>
      <c r="Q144" s="43">
        <v>0</v>
      </c>
      <c r="R144" s="41">
        <v>0</v>
      </c>
      <c r="S144" s="42">
        <v>0</v>
      </c>
      <c r="T144" s="43">
        <v>0</v>
      </c>
      <c r="U144" s="41">
        <v>0</v>
      </c>
      <c r="V144" s="42">
        <v>0</v>
      </c>
      <c r="W144" s="43">
        <v>0</v>
      </c>
      <c r="X144" s="41"/>
      <c r="Y144" s="42"/>
      <c r="Z144" s="43"/>
      <c r="AA144" s="41"/>
      <c r="AB144" s="42"/>
      <c r="AC144" s="43"/>
      <c r="AD144" s="41"/>
      <c r="AE144" s="42"/>
      <c r="AF144" s="43"/>
      <c r="AG144" s="41"/>
      <c r="AH144" s="42"/>
      <c r="AI144" s="43"/>
      <c r="AK144" s="41">
        <f t="shared" si="55"/>
        <v>0</v>
      </c>
      <c r="AL144" s="42">
        <f t="shared" si="55"/>
        <v>0</v>
      </c>
      <c r="AM144" s="43">
        <f t="shared" si="55"/>
        <v>0</v>
      </c>
      <c r="AT144" s="32">
        <f t="shared" si="56"/>
        <v>0</v>
      </c>
      <c r="AV144" s="23">
        <v>1</v>
      </c>
      <c r="AW144" s="23">
        <v>20</v>
      </c>
      <c r="AX144" s="23">
        <f t="shared" si="57"/>
        <v>9</v>
      </c>
    </row>
    <row r="145" spans="2:50" ht="15" hidden="1" customHeight="1" x14ac:dyDescent="0.3">
      <c r="B145" s="15"/>
      <c r="C145" s="40" t="s">
        <v>22</v>
      </c>
      <c r="D145" s="34" t="s">
        <v>2</v>
      </c>
      <c r="E145" s="35" t="s">
        <v>2</v>
      </c>
      <c r="F145" s="41">
        <v>0</v>
      </c>
      <c r="G145" s="42">
        <v>0</v>
      </c>
      <c r="H145" s="43">
        <v>0</v>
      </c>
      <c r="I145" s="41">
        <v>0</v>
      </c>
      <c r="J145" s="42">
        <v>0</v>
      </c>
      <c r="K145" s="43">
        <v>0</v>
      </c>
      <c r="L145" s="41">
        <v>0</v>
      </c>
      <c r="M145" s="42">
        <v>0</v>
      </c>
      <c r="N145" s="43">
        <v>0</v>
      </c>
      <c r="O145" s="41">
        <v>0</v>
      </c>
      <c r="P145" s="42">
        <v>0</v>
      </c>
      <c r="Q145" s="43">
        <v>0</v>
      </c>
      <c r="R145" s="41">
        <v>0</v>
      </c>
      <c r="S145" s="42">
        <v>0</v>
      </c>
      <c r="T145" s="43">
        <v>0</v>
      </c>
      <c r="U145" s="41">
        <v>0</v>
      </c>
      <c r="V145" s="42">
        <v>0</v>
      </c>
      <c r="W145" s="43">
        <v>0</v>
      </c>
      <c r="X145" s="41"/>
      <c r="Y145" s="42"/>
      <c r="Z145" s="43"/>
      <c r="AA145" s="41"/>
      <c r="AB145" s="42"/>
      <c r="AC145" s="43"/>
      <c r="AD145" s="41"/>
      <c r="AE145" s="42"/>
      <c r="AF145" s="43"/>
      <c r="AG145" s="41"/>
      <c r="AH145" s="42"/>
      <c r="AI145" s="43"/>
      <c r="AK145" s="41">
        <f t="shared" si="55"/>
        <v>0</v>
      </c>
      <c r="AL145" s="42">
        <f t="shared" si="55"/>
        <v>0</v>
      </c>
      <c r="AM145" s="43">
        <f t="shared" si="55"/>
        <v>0</v>
      </c>
      <c r="AT145" s="32">
        <f t="shared" si="56"/>
        <v>0</v>
      </c>
      <c r="AV145" s="23">
        <v>1</v>
      </c>
      <c r="AW145" s="23">
        <v>20</v>
      </c>
      <c r="AX145" s="23">
        <f t="shared" si="57"/>
        <v>10</v>
      </c>
    </row>
    <row r="146" spans="2:50" ht="15" hidden="1" customHeight="1" x14ac:dyDescent="0.3">
      <c r="B146" s="15"/>
      <c r="C146" s="40" t="s">
        <v>23</v>
      </c>
      <c r="D146" s="34" t="s">
        <v>2</v>
      </c>
      <c r="E146" s="35" t="s">
        <v>2</v>
      </c>
      <c r="F146" s="41">
        <v>0</v>
      </c>
      <c r="G146" s="42">
        <v>0</v>
      </c>
      <c r="H146" s="43">
        <v>0</v>
      </c>
      <c r="I146" s="41">
        <v>0</v>
      </c>
      <c r="J146" s="42">
        <v>0</v>
      </c>
      <c r="K146" s="43">
        <v>0</v>
      </c>
      <c r="L146" s="41">
        <v>0</v>
      </c>
      <c r="M146" s="42">
        <v>0</v>
      </c>
      <c r="N146" s="43">
        <v>0</v>
      </c>
      <c r="O146" s="41">
        <v>0</v>
      </c>
      <c r="P146" s="42">
        <v>0</v>
      </c>
      <c r="Q146" s="43">
        <v>0</v>
      </c>
      <c r="R146" s="41">
        <v>0</v>
      </c>
      <c r="S146" s="42">
        <v>0</v>
      </c>
      <c r="T146" s="43">
        <v>0</v>
      </c>
      <c r="U146" s="41">
        <v>0</v>
      </c>
      <c r="V146" s="42">
        <v>0</v>
      </c>
      <c r="W146" s="43">
        <v>0</v>
      </c>
      <c r="X146" s="41"/>
      <c r="Y146" s="42"/>
      <c r="Z146" s="43"/>
      <c r="AA146" s="41"/>
      <c r="AB146" s="42"/>
      <c r="AC146" s="43"/>
      <c r="AD146" s="41"/>
      <c r="AE146" s="42"/>
      <c r="AF146" s="43"/>
      <c r="AG146" s="41"/>
      <c r="AH146" s="42"/>
      <c r="AI146" s="43"/>
      <c r="AK146" s="41">
        <f t="shared" si="55"/>
        <v>0</v>
      </c>
      <c r="AL146" s="42">
        <f t="shared" si="55"/>
        <v>0</v>
      </c>
      <c r="AM146" s="43">
        <f t="shared" si="55"/>
        <v>0</v>
      </c>
      <c r="AT146" s="32">
        <f t="shared" si="56"/>
        <v>0</v>
      </c>
      <c r="AV146" s="23">
        <v>1</v>
      </c>
      <c r="AW146" s="23">
        <v>21</v>
      </c>
      <c r="AX146" s="23">
        <f t="shared" si="57"/>
        <v>1</v>
      </c>
    </row>
    <row r="147" spans="2:50" ht="15" hidden="1" customHeight="1" x14ac:dyDescent="0.3">
      <c r="B147" s="15"/>
      <c r="C147" s="50" t="str">
        <f>IF(LEN(E146)&lt;1,"","Total: " &amp; LEFT(E146,LEN(E146)-21) &amp; "Municipalities")</f>
        <v/>
      </c>
      <c r="D147" s="51"/>
      <c r="E147" s="52"/>
      <c r="F147" s="53">
        <f t="shared" ref="F147:H147" si="58">SUM(F136:F146)</f>
        <v>0</v>
      </c>
      <c r="G147" s="54">
        <f t="shared" si="58"/>
        <v>0</v>
      </c>
      <c r="H147" s="55">
        <f t="shared" si="58"/>
        <v>0</v>
      </c>
      <c r="I147" s="53">
        <f>SUM(I136:I146)</f>
        <v>0</v>
      </c>
      <c r="J147" s="54">
        <f>SUM(J136:J146)</f>
        <v>0</v>
      </c>
      <c r="K147" s="55">
        <f>SUM(K136:K146)</f>
        <v>0</v>
      </c>
      <c r="L147" s="53">
        <f t="shared" ref="L147:Z147" si="59">SUM(L136:L146)</f>
        <v>0</v>
      </c>
      <c r="M147" s="54">
        <f t="shared" si="59"/>
        <v>0</v>
      </c>
      <c r="N147" s="55">
        <f t="shared" si="59"/>
        <v>0</v>
      </c>
      <c r="O147" s="53">
        <f t="shared" si="59"/>
        <v>0</v>
      </c>
      <c r="P147" s="54">
        <f t="shared" si="59"/>
        <v>0</v>
      </c>
      <c r="Q147" s="55">
        <f t="shared" si="59"/>
        <v>0</v>
      </c>
      <c r="R147" s="53">
        <f t="shared" si="59"/>
        <v>0</v>
      </c>
      <c r="S147" s="54">
        <f t="shared" si="59"/>
        <v>0</v>
      </c>
      <c r="T147" s="55">
        <f t="shared" si="59"/>
        <v>0</v>
      </c>
      <c r="U147" s="53">
        <f t="shared" si="59"/>
        <v>0</v>
      </c>
      <c r="V147" s="54">
        <f t="shared" si="59"/>
        <v>0</v>
      </c>
      <c r="W147" s="55">
        <f t="shared" si="59"/>
        <v>0</v>
      </c>
      <c r="X147" s="53">
        <f t="shared" si="59"/>
        <v>0</v>
      </c>
      <c r="Y147" s="54">
        <f t="shared" si="59"/>
        <v>0</v>
      </c>
      <c r="Z147" s="55">
        <f t="shared" si="59"/>
        <v>0</v>
      </c>
      <c r="AA147" s="53"/>
      <c r="AB147" s="54"/>
      <c r="AC147" s="55"/>
      <c r="AD147" s="53">
        <f t="shared" ref="AD147:AI147" si="60">SUM(AD136:AD146)</f>
        <v>0</v>
      </c>
      <c r="AE147" s="54">
        <f t="shared" si="60"/>
        <v>0</v>
      </c>
      <c r="AF147" s="55">
        <f t="shared" si="60"/>
        <v>0</v>
      </c>
      <c r="AG147" s="53">
        <f t="shared" si="60"/>
        <v>0</v>
      </c>
      <c r="AH147" s="54">
        <f t="shared" si="60"/>
        <v>0</v>
      </c>
      <c r="AI147" s="55">
        <f t="shared" si="60"/>
        <v>0</v>
      </c>
      <c r="AK147" s="53">
        <f>SUM(AK136:AK146)</f>
        <v>0</v>
      </c>
      <c r="AL147" s="54">
        <f>SUM(AL136:AL146)</f>
        <v>0</v>
      </c>
      <c r="AM147" s="55">
        <f>SUM(AM136:AM146)</f>
        <v>0</v>
      </c>
      <c r="AT147" s="32">
        <f>IF(SUM(AT136:AT146)=0,0,1)</f>
        <v>0</v>
      </c>
    </row>
    <row r="148" spans="2:50" ht="15" hidden="1" customHeight="1" x14ac:dyDescent="0.3">
      <c r="B148" s="15"/>
      <c r="C148" s="40"/>
      <c r="D148" s="34"/>
      <c r="E148" s="35"/>
      <c r="F148" s="41"/>
      <c r="G148" s="42"/>
      <c r="H148" s="43"/>
      <c r="I148" s="41"/>
      <c r="J148" s="42"/>
      <c r="K148" s="43"/>
      <c r="L148" s="41"/>
      <c r="M148" s="42"/>
      <c r="N148" s="43"/>
      <c r="O148" s="41"/>
      <c r="P148" s="42"/>
      <c r="Q148" s="43"/>
      <c r="R148" s="41"/>
      <c r="S148" s="42"/>
      <c r="T148" s="43"/>
      <c r="U148" s="41"/>
      <c r="V148" s="42"/>
      <c r="W148" s="43"/>
      <c r="X148" s="41"/>
      <c r="Y148" s="42"/>
      <c r="Z148" s="43"/>
      <c r="AA148" s="41"/>
      <c r="AB148" s="42"/>
      <c r="AC148" s="43"/>
      <c r="AD148" s="41"/>
      <c r="AE148" s="42"/>
      <c r="AF148" s="43"/>
      <c r="AG148" s="41"/>
      <c r="AH148" s="42"/>
      <c r="AI148" s="43"/>
      <c r="AK148" s="41"/>
      <c r="AL148" s="42"/>
      <c r="AM148" s="43"/>
      <c r="AT148" s="32">
        <v>0</v>
      </c>
    </row>
    <row r="149" spans="2:50" ht="15" customHeight="1" x14ac:dyDescent="0.3">
      <c r="B149" s="15"/>
      <c r="C149" s="56" t="s">
        <v>24</v>
      </c>
      <c r="D149" s="57"/>
      <c r="E149" s="58"/>
      <c r="F149" s="53">
        <f t="shared" ref="F149:Z149" si="61">F12+F13+F14+F15+F16+F30+F43+F56+F69+F82+F95+F108+F121+F134+F147</f>
        <v>0</v>
      </c>
      <c r="G149" s="54">
        <f t="shared" si="61"/>
        <v>0</v>
      </c>
      <c r="H149" s="55">
        <f t="shared" si="61"/>
        <v>0</v>
      </c>
      <c r="I149" s="53">
        <f t="shared" si="61"/>
        <v>24554</v>
      </c>
      <c r="J149" s="54">
        <f t="shared" si="61"/>
        <v>26005</v>
      </c>
      <c r="K149" s="55">
        <f t="shared" si="61"/>
        <v>28698</v>
      </c>
      <c r="L149" s="53">
        <f t="shared" si="61"/>
        <v>509882</v>
      </c>
      <c r="M149" s="54">
        <f t="shared" si="61"/>
        <v>519723</v>
      </c>
      <c r="N149" s="55">
        <f t="shared" si="61"/>
        <v>565909</v>
      </c>
      <c r="O149" s="53">
        <f t="shared" si="61"/>
        <v>6500</v>
      </c>
      <c r="P149" s="54">
        <f t="shared" si="61"/>
        <v>4200</v>
      </c>
      <c r="Q149" s="55">
        <f t="shared" si="61"/>
        <v>3300</v>
      </c>
      <c r="R149" s="53">
        <f t="shared" si="61"/>
        <v>317423</v>
      </c>
      <c r="S149" s="54">
        <f t="shared" si="61"/>
        <v>330916</v>
      </c>
      <c r="T149" s="55">
        <f t="shared" si="61"/>
        <v>331429</v>
      </c>
      <c r="U149" s="53">
        <f t="shared" si="61"/>
        <v>45000</v>
      </c>
      <c r="V149" s="54">
        <f t="shared" si="61"/>
        <v>45000</v>
      </c>
      <c r="W149" s="55">
        <f t="shared" si="61"/>
        <v>45000</v>
      </c>
      <c r="X149" s="53">
        <f t="shared" si="61"/>
        <v>0</v>
      </c>
      <c r="Y149" s="54">
        <f t="shared" si="61"/>
        <v>0</v>
      </c>
      <c r="Z149" s="55">
        <f t="shared" si="61"/>
        <v>0</v>
      </c>
      <c r="AA149" s="53"/>
      <c r="AB149" s="54"/>
      <c r="AC149" s="55"/>
      <c r="AD149" s="53">
        <f t="shared" ref="AD149:AI149" si="62">AD12+AD13+AD14+AD15+AD16+AD30+AD43+AD56+AD69+AD82+AD95+AD108+AD121+AD134+AD147</f>
        <v>0</v>
      </c>
      <c r="AE149" s="54">
        <f t="shared" si="62"/>
        <v>0</v>
      </c>
      <c r="AF149" s="55">
        <f t="shared" si="62"/>
        <v>0</v>
      </c>
      <c r="AG149" s="53">
        <f t="shared" si="62"/>
        <v>0</v>
      </c>
      <c r="AH149" s="54">
        <f t="shared" si="62"/>
        <v>0</v>
      </c>
      <c r="AI149" s="55">
        <f t="shared" si="62"/>
        <v>0</v>
      </c>
      <c r="AK149" s="53">
        <f>AK12+AK13+AK14+AK15+AK16+AK30+AK43+AK56+AK69+AK82+AK95+AK108+AK121+AK134+AK147</f>
        <v>903359</v>
      </c>
      <c r="AL149" s="54">
        <f>AL12+AL13+AL14+AL15+AL16+AL30+AL43+AL56+AL69+AL82+AL95+AL108+AL121+AL134+AL147</f>
        <v>925844</v>
      </c>
      <c r="AM149" s="55">
        <f>AM12+AM13+AM14+AM15+AM16+AM30+AM43+AM56+AM69+AM82+AM95+AM108+AM121+AM134+AM147</f>
        <v>974336</v>
      </c>
      <c r="AT149" s="32">
        <v>1</v>
      </c>
    </row>
    <row r="150" spans="2:50" ht="15" customHeight="1" x14ac:dyDescent="0.3">
      <c r="B150" s="15"/>
      <c r="C150" s="40"/>
      <c r="D150" s="34"/>
      <c r="E150" s="35"/>
      <c r="F150" s="41"/>
      <c r="G150" s="42"/>
      <c r="H150" s="43"/>
      <c r="I150" s="41"/>
      <c r="J150" s="42"/>
      <c r="K150" s="43"/>
      <c r="L150" s="41"/>
      <c r="M150" s="42"/>
      <c r="N150" s="43"/>
      <c r="O150" s="41"/>
      <c r="P150" s="42"/>
      <c r="Q150" s="43"/>
      <c r="R150" s="41"/>
      <c r="S150" s="42"/>
      <c r="T150" s="43"/>
      <c r="U150" s="41"/>
      <c r="V150" s="42"/>
      <c r="W150" s="43"/>
      <c r="X150" s="41"/>
      <c r="Y150" s="42"/>
      <c r="Z150" s="43"/>
      <c r="AA150" s="41"/>
      <c r="AB150" s="42"/>
      <c r="AC150" s="43"/>
      <c r="AD150" s="41"/>
      <c r="AE150" s="42"/>
      <c r="AF150" s="43"/>
      <c r="AG150" s="41"/>
      <c r="AH150" s="42"/>
      <c r="AI150" s="43"/>
      <c r="AK150" s="41"/>
      <c r="AL150" s="42"/>
      <c r="AM150" s="43"/>
      <c r="AT150" s="32">
        <v>1</v>
      </c>
    </row>
    <row r="151" spans="2:50" ht="15" customHeight="1" x14ac:dyDescent="0.3">
      <c r="B151" s="15"/>
      <c r="C151" s="33" t="s">
        <v>25</v>
      </c>
      <c r="D151" s="34"/>
      <c r="E151" s="35"/>
      <c r="F151" s="36"/>
      <c r="G151" s="37"/>
      <c r="H151" s="38"/>
      <c r="I151" s="36"/>
      <c r="J151" s="37"/>
      <c r="K151" s="38"/>
      <c r="L151" s="36"/>
      <c r="M151" s="37"/>
      <c r="N151" s="38"/>
      <c r="O151" s="36"/>
      <c r="P151" s="37"/>
      <c r="Q151" s="38"/>
      <c r="R151" s="36"/>
      <c r="S151" s="37"/>
      <c r="T151" s="38"/>
      <c r="U151" s="36"/>
      <c r="V151" s="37"/>
      <c r="W151" s="38"/>
      <c r="X151" s="36"/>
      <c r="Y151" s="37"/>
      <c r="Z151" s="38"/>
      <c r="AA151" s="36"/>
      <c r="AB151" s="37"/>
      <c r="AC151" s="38"/>
      <c r="AD151" s="36"/>
      <c r="AE151" s="37"/>
      <c r="AF151" s="38"/>
      <c r="AG151" s="36"/>
      <c r="AH151" s="37"/>
      <c r="AI151" s="38"/>
      <c r="AK151" s="36"/>
      <c r="AL151" s="37"/>
      <c r="AM151" s="38"/>
      <c r="AT151" s="32">
        <v>1</v>
      </c>
    </row>
    <row r="152" spans="2:50" ht="15" customHeight="1" x14ac:dyDescent="0.3">
      <c r="B152" s="15"/>
      <c r="C152" s="39">
        <v>0</v>
      </c>
      <c r="D152" s="34"/>
      <c r="E152" s="35"/>
      <c r="F152" s="36"/>
      <c r="G152" s="37"/>
      <c r="H152" s="38"/>
      <c r="I152" s="36"/>
      <c r="J152" s="37"/>
      <c r="K152" s="38"/>
      <c r="L152" s="36"/>
      <c r="M152" s="37"/>
      <c r="N152" s="38"/>
      <c r="O152" s="36"/>
      <c r="P152" s="37"/>
      <c r="Q152" s="38"/>
      <c r="R152" s="36"/>
      <c r="S152" s="37"/>
      <c r="T152" s="38"/>
      <c r="U152" s="36"/>
      <c r="V152" s="37"/>
      <c r="W152" s="38"/>
      <c r="X152" s="36"/>
      <c r="Y152" s="37"/>
      <c r="Z152" s="38"/>
      <c r="AA152" s="36"/>
      <c r="AB152" s="37"/>
      <c r="AC152" s="38"/>
      <c r="AD152" s="36"/>
      <c r="AE152" s="37"/>
      <c r="AF152" s="38"/>
      <c r="AG152" s="36"/>
      <c r="AH152" s="37"/>
      <c r="AI152" s="38"/>
      <c r="AK152" s="36"/>
      <c r="AL152" s="37"/>
      <c r="AM152" s="38"/>
      <c r="AT152" s="32">
        <v>1</v>
      </c>
    </row>
    <row r="153" spans="2:50" ht="15" customHeight="1" x14ac:dyDescent="0.3">
      <c r="B153" s="15"/>
      <c r="C153" s="40" t="s">
        <v>21</v>
      </c>
      <c r="D153" s="34" t="s">
        <v>259</v>
      </c>
      <c r="E153" s="35" t="s">
        <v>897</v>
      </c>
      <c r="F153" s="41">
        <v>0</v>
      </c>
      <c r="G153" s="42">
        <v>0</v>
      </c>
      <c r="H153" s="43">
        <v>0</v>
      </c>
      <c r="I153" s="41">
        <v>2215</v>
      </c>
      <c r="J153" s="42">
        <v>1457</v>
      </c>
      <c r="K153" s="43">
        <v>2406</v>
      </c>
      <c r="L153" s="41">
        <v>2947</v>
      </c>
      <c r="M153" s="42">
        <v>1824</v>
      </c>
      <c r="N153" s="43">
        <v>27</v>
      </c>
      <c r="O153" s="41">
        <v>500</v>
      </c>
      <c r="P153" s="42">
        <v>500</v>
      </c>
      <c r="Q153" s="43">
        <v>500</v>
      </c>
      <c r="R153" s="41">
        <v>0</v>
      </c>
      <c r="S153" s="42">
        <v>0</v>
      </c>
      <c r="T153" s="43">
        <v>0</v>
      </c>
      <c r="U153" s="41">
        <v>0</v>
      </c>
      <c r="V153" s="42">
        <v>0</v>
      </c>
      <c r="W153" s="43">
        <v>0</v>
      </c>
      <c r="X153" s="41">
        <v>0</v>
      </c>
      <c r="Y153" s="42">
        <v>0</v>
      </c>
      <c r="Z153" s="43">
        <v>0</v>
      </c>
      <c r="AA153" s="41"/>
      <c r="AB153" s="42"/>
      <c r="AC153" s="43"/>
      <c r="AD153" s="41"/>
      <c r="AE153" s="42"/>
      <c r="AF153" s="43"/>
      <c r="AG153" s="41"/>
      <c r="AH153" s="42"/>
      <c r="AI153" s="43"/>
      <c r="AK153" s="41">
        <f t="shared" ref="AK153:AM157" si="63">F153+I153+L153+O153+R153+U153+X153+AA153+AD153+AG153</f>
        <v>5662</v>
      </c>
      <c r="AL153" s="42">
        <f t="shared" si="63"/>
        <v>3781</v>
      </c>
      <c r="AM153" s="43">
        <f t="shared" si="63"/>
        <v>2933</v>
      </c>
      <c r="AT153" s="32">
        <f>IF(LEN(E153)&lt;2,0,1)</f>
        <v>1</v>
      </c>
      <c r="AV153" s="23">
        <v>2</v>
      </c>
      <c r="AW153" s="23">
        <v>1</v>
      </c>
      <c r="AX153" s="23">
        <v>1</v>
      </c>
    </row>
    <row r="154" spans="2:50" ht="15" hidden="1" customHeight="1" x14ac:dyDescent="0.3">
      <c r="B154" s="15"/>
      <c r="C154" s="40" t="s">
        <v>21</v>
      </c>
      <c r="D154" s="34" t="s">
        <v>2</v>
      </c>
      <c r="E154" s="35" t="s">
        <v>2</v>
      </c>
      <c r="F154" s="41">
        <v>0</v>
      </c>
      <c r="G154" s="42">
        <v>0</v>
      </c>
      <c r="H154" s="43">
        <v>0</v>
      </c>
      <c r="I154" s="41">
        <v>0</v>
      </c>
      <c r="J154" s="42">
        <v>0</v>
      </c>
      <c r="K154" s="43">
        <v>0</v>
      </c>
      <c r="L154" s="41">
        <v>0</v>
      </c>
      <c r="M154" s="42">
        <v>0</v>
      </c>
      <c r="N154" s="43">
        <v>0</v>
      </c>
      <c r="O154" s="41">
        <v>0</v>
      </c>
      <c r="P154" s="42">
        <v>0</v>
      </c>
      <c r="Q154" s="43">
        <v>0</v>
      </c>
      <c r="R154" s="41">
        <v>0</v>
      </c>
      <c r="S154" s="42">
        <v>0</v>
      </c>
      <c r="T154" s="43">
        <v>0</v>
      </c>
      <c r="U154" s="41">
        <v>0</v>
      </c>
      <c r="V154" s="42">
        <v>0</v>
      </c>
      <c r="W154" s="43">
        <v>0</v>
      </c>
      <c r="X154" s="41">
        <v>0</v>
      </c>
      <c r="Y154" s="42">
        <v>0</v>
      </c>
      <c r="Z154" s="43">
        <v>0</v>
      </c>
      <c r="AA154" s="41"/>
      <c r="AB154" s="42"/>
      <c r="AC154" s="43"/>
      <c r="AD154" s="41"/>
      <c r="AE154" s="42"/>
      <c r="AF154" s="43"/>
      <c r="AG154" s="41"/>
      <c r="AH154" s="42"/>
      <c r="AI154" s="43"/>
      <c r="AK154" s="41">
        <f t="shared" si="63"/>
        <v>0</v>
      </c>
      <c r="AL154" s="42">
        <f t="shared" si="63"/>
        <v>0</v>
      </c>
      <c r="AM154" s="43">
        <f t="shared" si="63"/>
        <v>0</v>
      </c>
      <c r="AT154" s="32">
        <f>IF(LEN(E154)&lt;2,0,1)</f>
        <v>0</v>
      </c>
      <c r="AV154" s="23">
        <v>2</v>
      </c>
      <c r="AW154" s="23">
        <v>1</v>
      </c>
      <c r="AX154" s="23">
        <f>IF(AW154=AW153,AX153+1,1)</f>
        <v>2</v>
      </c>
    </row>
    <row r="155" spans="2:50" ht="15" hidden="1" customHeight="1" x14ac:dyDescent="0.3">
      <c r="B155" s="15"/>
      <c r="C155" s="40" t="s">
        <v>21</v>
      </c>
      <c r="D155" s="34" t="s">
        <v>2</v>
      </c>
      <c r="E155" s="35" t="s">
        <v>2</v>
      </c>
      <c r="F155" s="41">
        <v>0</v>
      </c>
      <c r="G155" s="42">
        <v>0</v>
      </c>
      <c r="H155" s="43">
        <v>0</v>
      </c>
      <c r="I155" s="41">
        <v>0</v>
      </c>
      <c r="J155" s="42">
        <v>0</v>
      </c>
      <c r="K155" s="43">
        <v>0</v>
      </c>
      <c r="L155" s="41">
        <v>0</v>
      </c>
      <c r="M155" s="42">
        <v>0</v>
      </c>
      <c r="N155" s="43">
        <v>0</v>
      </c>
      <c r="O155" s="41">
        <v>0</v>
      </c>
      <c r="P155" s="42">
        <v>0</v>
      </c>
      <c r="Q155" s="43">
        <v>0</v>
      </c>
      <c r="R155" s="41">
        <v>0</v>
      </c>
      <c r="S155" s="42">
        <v>0</v>
      </c>
      <c r="T155" s="43">
        <v>0</v>
      </c>
      <c r="U155" s="41">
        <v>0</v>
      </c>
      <c r="V155" s="42">
        <v>0</v>
      </c>
      <c r="W155" s="43">
        <v>0</v>
      </c>
      <c r="X155" s="41">
        <v>0</v>
      </c>
      <c r="Y155" s="42">
        <v>0</v>
      </c>
      <c r="Z155" s="43">
        <v>0</v>
      </c>
      <c r="AA155" s="41"/>
      <c r="AB155" s="42"/>
      <c r="AC155" s="43"/>
      <c r="AD155" s="41"/>
      <c r="AE155" s="42"/>
      <c r="AF155" s="43"/>
      <c r="AG155" s="41"/>
      <c r="AH155" s="42"/>
      <c r="AI155" s="43"/>
      <c r="AK155" s="41">
        <f t="shared" si="63"/>
        <v>0</v>
      </c>
      <c r="AL155" s="42">
        <f t="shared" si="63"/>
        <v>0</v>
      </c>
      <c r="AM155" s="43">
        <f t="shared" si="63"/>
        <v>0</v>
      </c>
      <c r="AT155" s="32">
        <f>IF(LEN(E155)&lt;2,0,1)</f>
        <v>0</v>
      </c>
      <c r="AV155" s="23">
        <v>2</v>
      </c>
      <c r="AW155" s="23">
        <v>1</v>
      </c>
      <c r="AX155" s="23">
        <f>IF(AW155=AW154,AX154+1,1)</f>
        <v>3</v>
      </c>
    </row>
    <row r="156" spans="2:50" ht="15" hidden="1" customHeight="1" x14ac:dyDescent="0.3">
      <c r="B156" s="15"/>
      <c r="C156" s="40" t="s">
        <v>21</v>
      </c>
      <c r="D156" s="34" t="s">
        <v>2</v>
      </c>
      <c r="E156" s="35" t="s">
        <v>2</v>
      </c>
      <c r="F156" s="41">
        <v>0</v>
      </c>
      <c r="G156" s="42">
        <v>0</v>
      </c>
      <c r="H156" s="43">
        <v>0</v>
      </c>
      <c r="I156" s="41">
        <v>0</v>
      </c>
      <c r="J156" s="42">
        <v>0</v>
      </c>
      <c r="K156" s="43">
        <v>0</v>
      </c>
      <c r="L156" s="41">
        <v>0</v>
      </c>
      <c r="M156" s="42">
        <v>0</v>
      </c>
      <c r="N156" s="43">
        <v>0</v>
      </c>
      <c r="O156" s="41">
        <v>0</v>
      </c>
      <c r="P156" s="42">
        <v>0</v>
      </c>
      <c r="Q156" s="43">
        <v>0</v>
      </c>
      <c r="R156" s="41">
        <v>0</v>
      </c>
      <c r="S156" s="42">
        <v>0</v>
      </c>
      <c r="T156" s="43">
        <v>0</v>
      </c>
      <c r="U156" s="41">
        <v>0</v>
      </c>
      <c r="V156" s="42">
        <v>0</v>
      </c>
      <c r="W156" s="43">
        <v>0</v>
      </c>
      <c r="X156" s="41">
        <v>0</v>
      </c>
      <c r="Y156" s="42">
        <v>0</v>
      </c>
      <c r="Z156" s="43">
        <v>0</v>
      </c>
      <c r="AA156" s="41"/>
      <c r="AB156" s="42"/>
      <c r="AC156" s="43"/>
      <c r="AD156" s="41"/>
      <c r="AE156" s="42"/>
      <c r="AF156" s="43"/>
      <c r="AG156" s="41"/>
      <c r="AH156" s="42"/>
      <c r="AI156" s="43"/>
      <c r="AK156" s="41">
        <f t="shared" si="63"/>
        <v>0</v>
      </c>
      <c r="AL156" s="42">
        <f t="shared" si="63"/>
        <v>0</v>
      </c>
      <c r="AM156" s="43">
        <f t="shared" si="63"/>
        <v>0</v>
      </c>
      <c r="AT156" s="32">
        <f>IF(LEN(E156)&lt;2,0,1)</f>
        <v>0</v>
      </c>
      <c r="AV156" s="23">
        <v>2</v>
      </c>
      <c r="AW156" s="23">
        <v>1</v>
      </c>
      <c r="AX156" s="23">
        <f>IF(AW156=AW155,AX155+1,1)</f>
        <v>4</v>
      </c>
    </row>
    <row r="157" spans="2:50" ht="15" hidden="1" customHeight="1" x14ac:dyDescent="0.3">
      <c r="B157" s="15"/>
      <c r="C157" s="40" t="s">
        <v>21</v>
      </c>
      <c r="D157" s="34" t="s">
        <v>2</v>
      </c>
      <c r="E157" s="35" t="s">
        <v>2</v>
      </c>
      <c r="F157" s="41">
        <v>0</v>
      </c>
      <c r="G157" s="42">
        <v>0</v>
      </c>
      <c r="H157" s="43">
        <v>0</v>
      </c>
      <c r="I157" s="41">
        <v>0</v>
      </c>
      <c r="J157" s="42">
        <v>0</v>
      </c>
      <c r="K157" s="43">
        <v>0</v>
      </c>
      <c r="L157" s="41">
        <v>0</v>
      </c>
      <c r="M157" s="42">
        <v>0</v>
      </c>
      <c r="N157" s="43">
        <v>0</v>
      </c>
      <c r="O157" s="41">
        <v>0</v>
      </c>
      <c r="P157" s="42">
        <v>0</v>
      </c>
      <c r="Q157" s="43">
        <v>0</v>
      </c>
      <c r="R157" s="41">
        <v>0</v>
      </c>
      <c r="S157" s="42">
        <v>0</v>
      </c>
      <c r="T157" s="43">
        <v>0</v>
      </c>
      <c r="U157" s="41">
        <v>0</v>
      </c>
      <c r="V157" s="42">
        <v>0</v>
      </c>
      <c r="W157" s="43">
        <v>0</v>
      </c>
      <c r="X157" s="41">
        <v>0</v>
      </c>
      <c r="Y157" s="42">
        <v>0</v>
      </c>
      <c r="Z157" s="43">
        <v>0</v>
      </c>
      <c r="AA157" s="41"/>
      <c r="AB157" s="42"/>
      <c r="AC157" s="43"/>
      <c r="AD157" s="41"/>
      <c r="AE157" s="42"/>
      <c r="AF157" s="43"/>
      <c r="AG157" s="41"/>
      <c r="AH157" s="42"/>
      <c r="AI157" s="43"/>
      <c r="AK157" s="41">
        <f t="shared" si="63"/>
        <v>0</v>
      </c>
      <c r="AL157" s="42">
        <f t="shared" si="63"/>
        <v>0</v>
      </c>
      <c r="AM157" s="43">
        <f t="shared" si="63"/>
        <v>0</v>
      </c>
      <c r="AT157" s="32">
        <f>IF(LEN(E157)&lt;2,0,1)</f>
        <v>0</v>
      </c>
      <c r="AV157" s="23">
        <v>2</v>
      </c>
      <c r="AW157" s="23">
        <v>1</v>
      </c>
      <c r="AX157" s="23">
        <f>IF(AW157=AW156,AX156+1,1)</f>
        <v>5</v>
      </c>
    </row>
    <row r="158" spans="2:50" ht="5.25" customHeight="1" x14ac:dyDescent="0.3">
      <c r="B158" s="15"/>
      <c r="C158" s="44"/>
      <c r="D158" s="45"/>
      <c r="E158" s="46"/>
      <c r="F158" s="47"/>
      <c r="G158" s="48"/>
      <c r="H158" s="49"/>
      <c r="I158" s="47"/>
      <c r="J158" s="48"/>
      <c r="K158" s="49"/>
      <c r="L158" s="47"/>
      <c r="M158" s="48"/>
      <c r="N158" s="49"/>
      <c r="O158" s="47"/>
      <c r="P158" s="48"/>
      <c r="Q158" s="49"/>
      <c r="R158" s="47"/>
      <c r="S158" s="48"/>
      <c r="T158" s="49"/>
      <c r="U158" s="47"/>
      <c r="V158" s="48"/>
      <c r="W158" s="49"/>
      <c r="X158" s="47">
        <v>0</v>
      </c>
      <c r="Y158" s="48">
        <v>0</v>
      </c>
      <c r="Z158" s="49">
        <v>0</v>
      </c>
      <c r="AA158" s="47"/>
      <c r="AB158" s="48"/>
      <c r="AC158" s="49"/>
      <c r="AD158" s="47"/>
      <c r="AE158" s="48"/>
      <c r="AF158" s="49"/>
      <c r="AG158" s="47"/>
      <c r="AH158" s="48"/>
      <c r="AI158" s="49"/>
      <c r="AK158" s="47"/>
      <c r="AL158" s="48"/>
      <c r="AM158" s="49"/>
      <c r="AT158" s="32">
        <f>IF(SUM(AT153:AT157)=0,0,1)</f>
        <v>1</v>
      </c>
    </row>
    <row r="159" spans="2:50" ht="15" customHeight="1" x14ac:dyDescent="0.3">
      <c r="B159" s="15"/>
      <c r="C159" s="40"/>
      <c r="D159" s="34"/>
      <c r="E159" s="35"/>
      <c r="F159" s="41"/>
      <c r="G159" s="42"/>
      <c r="H159" s="43"/>
      <c r="I159" s="41"/>
      <c r="J159" s="42"/>
      <c r="K159" s="43"/>
      <c r="L159" s="41"/>
      <c r="M159" s="42"/>
      <c r="N159" s="43"/>
      <c r="O159" s="41"/>
      <c r="P159" s="42"/>
      <c r="Q159" s="43"/>
      <c r="R159" s="41"/>
      <c r="S159" s="42"/>
      <c r="T159" s="43"/>
      <c r="U159" s="41"/>
      <c r="V159" s="42"/>
      <c r="W159" s="43"/>
      <c r="X159" s="41">
        <v>0</v>
      </c>
      <c r="Y159" s="42">
        <v>0</v>
      </c>
      <c r="Z159" s="43">
        <v>0</v>
      </c>
      <c r="AA159" s="41"/>
      <c r="AB159" s="42"/>
      <c r="AC159" s="43"/>
      <c r="AD159" s="41"/>
      <c r="AE159" s="42"/>
      <c r="AF159" s="43"/>
      <c r="AG159" s="41"/>
      <c r="AH159" s="42"/>
      <c r="AI159" s="43"/>
      <c r="AK159" s="41"/>
      <c r="AL159" s="42"/>
      <c r="AM159" s="43"/>
      <c r="AT159" s="32">
        <f>IF(AT158=0,0,1)</f>
        <v>1</v>
      </c>
    </row>
    <row r="160" spans="2:50" ht="15" customHeight="1" x14ac:dyDescent="0.3">
      <c r="B160" s="15"/>
      <c r="C160" s="40" t="s">
        <v>22</v>
      </c>
      <c r="D160" s="34" t="s">
        <v>690</v>
      </c>
      <c r="E160" s="35" t="s">
        <v>898</v>
      </c>
      <c r="F160" s="41">
        <v>0</v>
      </c>
      <c r="G160" s="42">
        <v>0</v>
      </c>
      <c r="H160" s="43">
        <v>0</v>
      </c>
      <c r="I160" s="41">
        <v>0</v>
      </c>
      <c r="J160" s="42">
        <v>0</v>
      </c>
      <c r="K160" s="43">
        <v>0</v>
      </c>
      <c r="L160" s="41">
        <v>65</v>
      </c>
      <c r="M160" s="42">
        <v>0</v>
      </c>
      <c r="N160" s="43">
        <v>0</v>
      </c>
      <c r="O160" s="41">
        <v>0</v>
      </c>
      <c r="P160" s="42">
        <v>0</v>
      </c>
      <c r="Q160" s="43">
        <v>0</v>
      </c>
      <c r="R160" s="41">
        <v>0</v>
      </c>
      <c r="S160" s="42">
        <v>0</v>
      </c>
      <c r="T160" s="43">
        <v>0</v>
      </c>
      <c r="U160" s="41">
        <v>0</v>
      </c>
      <c r="V160" s="42">
        <v>0</v>
      </c>
      <c r="W160" s="43">
        <v>0</v>
      </c>
      <c r="X160" s="41">
        <v>0</v>
      </c>
      <c r="Y160" s="42">
        <v>0</v>
      </c>
      <c r="Z160" s="43">
        <v>0</v>
      </c>
      <c r="AA160" s="41"/>
      <c r="AB160" s="42"/>
      <c r="AC160" s="43"/>
      <c r="AD160" s="41"/>
      <c r="AE160" s="42"/>
      <c r="AF160" s="43"/>
      <c r="AG160" s="41"/>
      <c r="AH160" s="42"/>
      <c r="AI160" s="43"/>
      <c r="AK160" s="41">
        <f t="shared" ref="AK160:AM170" si="64">F160+I160+L160+O160+R160+U160+X160+AA160+AD160+AG160</f>
        <v>65</v>
      </c>
      <c r="AL160" s="42">
        <f t="shared" si="64"/>
        <v>0</v>
      </c>
      <c r="AM160" s="43">
        <f t="shared" si="64"/>
        <v>0</v>
      </c>
      <c r="AT160" s="32">
        <f>IF(LEN(E160)&lt;2,0,1)</f>
        <v>1</v>
      </c>
      <c r="AV160" s="23">
        <v>2</v>
      </c>
      <c r="AW160" s="23">
        <v>2</v>
      </c>
      <c r="AX160" s="23">
        <v>1</v>
      </c>
    </row>
    <row r="161" spans="2:50" ht="15" customHeight="1" x14ac:dyDescent="0.3">
      <c r="B161" s="15"/>
      <c r="C161" s="40" t="s">
        <v>22</v>
      </c>
      <c r="D161" s="34" t="s">
        <v>691</v>
      </c>
      <c r="E161" s="35" t="s">
        <v>902</v>
      </c>
      <c r="F161" s="41">
        <v>0</v>
      </c>
      <c r="G161" s="42">
        <v>0</v>
      </c>
      <c r="H161" s="43">
        <v>0</v>
      </c>
      <c r="I161" s="41">
        <v>0</v>
      </c>
      <c r="J161" s="42">
        <v>0</v>
      </c>
      <c r="K161" s="43">
        <v>0</v>
      </c>
      <c r="L161" s="41">
        <v>33</v>
      </c>
      <c r="M161" s="42">
        <v>0</v>
      </c>
      <c r="N161" s="43">
        <v>0</v>
      </c>
      <c r="O161" s="41">
        <v>0</v>
      </c>
      <c r="P161" s="42">
        <v>0</v>
      </c>
      <c r="Q161" s="43">
        <v>0</v>
      </c>
      <c r="R161" s="41">
        <v>0</v>
      </c>
      <c r="S161" s="42">
        <v>0</v>
      </c>
      <c r="T161" s="43">
        <v>0</v>
      </c>
      <c r="U161" s="41">
        <v>0</v>
      </c>
      <c r="V161" s="42">
        <v>10000</v>
      </c>
      <c r="W161" s="43">
        <v>10000</v>
      </c>
      <c r="X161" s="41">
        <v>0</v>
      </c>
      <c r="Y161" s="42">
        <v>0</v>
      </c>
      <c r="Z161" s="43">
        <v>0</v>
      </c>
      <c r="AA161" s="41"/>
      <c r="AB161" s="42"/>
      <c r="AC161" s="43"/>
      <c r="AD161" s="41"/>
      <c r="AE161" s="42"/>
      <c r="AF161" s="43"/>
      <c r="AG161" s="41"/>
      <c r="AH161" s="42"/>
      <c r="AI161" s="43"/>
      <c r="AK161" s="41">
        <f t="shared" si="64"/>
        <v>33</v>
      </c>
      <c r="AL161" s="42">
        <f t="shared" si="64"/>
        <v>10000</v>
      </c>
      <c r="AM161" s="43">
        <f t="shared" si="64"/>
        <v>10000</v>
      </c>
      <c r="AT161" s="32">
        <f t="shared" ref="AT161:AT170" si="65">IF(LEN(E161)&lt;2,0,1)</f>
        <v>1</v>
      </c>
      <c r="AV161" s="23">
        <v>2</v>
      </c>
      <c r="AW161" s="23">
        <v>2</v>
      </c>
      <c r="AX161" s="23">
        <f>IF(AW161=AW160,AX160+1,1)</f>
        <v>2</v>
      </c>
    </row>
    <row r="162" spans="2:50" ht="15" customHeight="1" x14ac:dyDescent="0.3">
      <c r="B162" s="15"/>
      <c r="C162" s="40" t="s">
        <v>22</v>
      </c>
      <c r="D162" s="34" t="s">
        <v>263</v>
      </c>
      <c r="E162" s="35" t="s">
        <v>904</v>
      </c>
      <c r="F162" s="41">
        <v>0</v>
      </c>
      <c r="G162" s="42">
        <v>0</v>
      </c>
      <c r="H162" s="43">
        <v>0</v>
      </c>
      <c r="I162" s="41">
        <v>0</v>
      </c>
      <c r="J162" s="42">
        <v>0</v>
      </c>
      <c r="K162" s="43">
        <v>0</v>
      </c>
      <c r="L162" s="41">
        <v>33</v>
      </c>
      <c r="M162" s="42">
        <v>0</v>
      </c>
      <c r="N162" s="43">
        <v>0</v>
      </c>
      <c r="O162" s="41">
        <v>0</v>
      </c>
      <c r="P162" s="42">
        <v>0</v>
      </c>
      <c r="Q162" s="43">
        <v>0</v>
      </c>
      <c r="R162" s="41">
        <v>0</v>
      </c>
      <c r="S162" s="42">
        <v>0</v>
      </c>
      <c r="T162" s="43">
        <v>0</v>
      </c>
      <c r="U162" s="41">
        <v>0</v>
      </c>
      <c r="V162" s="42">
        <v>10000</v>
      </c>
      <c r="W162" s="43">
        <v>10000</v>
      </c>
      <c r="X162" s="41">
        <v>0</v>
      </c>
      <c r="Y162" s="42">
        <v>0</v>
      </c>
      <c r="Z162" s="43">
        <v>0</v>
      </c>
      <c r="AA162" s="41"/>
      <c r="AB162" s="42"/>
      <c r="AC162" s="43"/>
      <c r="AD162" s="41"/>
      <c r="AE162" s="42"/>
      <c r="AF162" s="43"/>
      <c r="AG162" s="41"/>
      <c r="AH162" s="42"/>
      <c r="AI162" s="43"/>
      <c r="AK162" s="41">
        <f t="shared" si="64"/>
        <v>33</v>
      </c>
      <c r="AL162" s="42">
        <f t="shared" si="64"/>
        <v>10000</v>
      </c>
      <c r="AM162" s="43">
        <f t="shared" si="64"/>
        <v>10000</v>
      </c>
      <c r="AT162" s="32">
        <f t="shared" si="65"/>
        <v>1</v>
      </c>
      <c r="AV162" s="23">
        <v>2</v>
      </c>
      <c r="AW162" s="23">
        <v>2</v>
      </c>
      <c r="AX162" s="23">
        <f t="shared" ref="AX162:AX170" si="66">IF(AW162=AW161,AX161+1,1)</f>
        <v>3</v>
      </c>
    </row>
    <row r="163" spans="2:50" ht="15" hidden="1" customHeight="1" x14ac:dyDescent="0.3">
      <c r="B163" s="15"/>
      <c r="C163" s="40" t="s">
        <v>22</v>
      </c>
      <c r="D163" s="34" t="s">
        <v>2</v>
      </c>
      <c r="E163" s="35" t="s">
        <v>2</v>
      </c>
      <c r="F163" s="41">
        <v>0</v>
      </c>
      <c r="G163" s="42">
        <v>0</v>
      </c>
      <c r="H163" s="43">
        <v>0</v>
      </c>
      <c r="I163" s="41">
        <v>0</v>
      </c>
      <c r="J163" s="42">
        <v>0</v>
      </c>
      <c r="K163" s="43">
        <v>0</v>
      </c>
      <c r="L163" s="41">
        <v>0</v>
      </c>
      <c r="M163" s="42">
        <v>0</v>
      </c>
      <c r="N163" s="43">
        <v>0</v>
      </c>
      <c r="O163" s="41">
        <v>0</v>
      </c>
      <c r="P163" s="42">
        <v>0</v>
      </c>
      <c r="Q163" s="43">
        <v>0</v>
      </c>
      <c r="R163" s="41">
        <v>0</v>
      </c>
      <c r="S163" s="42">
        <v>0</v>
      </c>
      <c r="T163" s="43">
        <v>0</v>
      </c>
      <c r="U163" s="41">
        <v>0</v>
      </c>
      <c r="V163" s="42">
        <v>0</v>
      </c>
      <c r="W163" s="43">
        <v>0</v>
      </c>
      <c r="X163" s="41">
        <v>0</v>
      </c>
      <c r="Y163" s="42">
        <v>0</v>
      </c>
      <c r="Z163" s="43">
        <v>0</v>
      </c>
      <c r="AA163" s="41"/>
      <c r="AB163" s="42"/>
      <c r="AC163" s="43"/>
      <c r="AD163" s="41"/>
      <c r="AE163" s="42"/>
      <c r="AF163" s="43"/>
      <c r="AG163" s="41"/>
      <c r="AH163" s="42"/>
      <c r="AI163" s="43"/>
      <c r="AK163" s="41">
        <f t="shared" si="64"/>
        <v>0</v>
      </c>
      <c r="AL163" s="42">
        <f t="shared" si="64"/>
        <v>0</v>
      </c>
      <c r="AM163" s="43">
        <f t="shared" si="64"/>
        <v>0</v>
      </c>
      <c r="AT163" s="32">
        <f t="shared" si="65"/>
        <v>0</v>
      </c>
      <c r="AV163" s="23">
        <v>2</v>
      </c>
      <c r="AW163" s="23">
        <v>2</v>
      </c>
      <c r="AX163" s="23">
        <f t="shared" si="66"/>
        <v>4</v>
      </c>
    </row>
    <row r="164" spans="2:50" ht="15" hidden="1" customHeight="1" x14ac:dyDescent="0.3">
      <c r="B164" s="15"/>
      <c r="C164" s="40" t="s">
        <v>22</v>
      </c>
      <c r="D164" s="34" t="s">
        <v>2</v>
      </c>
      <c r="E164" s="35" t="s">
        <v>2</v>
      </c>
      <c r="F164" s="41">
        <v>0</v>
      </c>
      <c r="G164" s="42">
        <v>0</v>
      </c>
      <c r="H164" s="43">
        <v>0</v>
      </c>
      <c r="I164" s="41">
        <v>0</v>
      </c>
      <c r="J164" s="42">
        <v>0</v>
      </c>
      <c r="K164" s="43">
        <v>0</v>
      </c>
      <c r="L164" s="41">
        <v>0</v>
      </c>
      <c r="M164" s="42">
        <v>0</v>
      </c>
      <c r="N164" s="43">
        <v>0</v>
      </c>
      <c r="O164" s="41">
        <v>0</v>
      </c>
      <c r="P164" s="42">
        <v>0</v>
      </c>
      <c r="Q164" s="43">
        <v>0</v>
      </c>
      <c r="R164" s="41">
        <v>0</v>
      </c>
      <c r="S164" s="42">
        <v>0</v>
      </c>
      <c r="T164" s="43">
        <v>0</v>
      </c>
      <c r="U164" s="41">
        <v>0</v>
      </c>
      <c r="V164" s="42">
        <v>0</v>
      </c>
      <c r="W164" s="43">
        <v>0</v>
      </c>
      <c r="X164" s="41">
        <v>0</v>
      </c>
      <c r="Y164" s="42">
        <v>0</v>
      </c>
      <c r="Z164" s="43">
        <v>0</v>
      </c>
      <c r="AA164" s="41"/>
      <c r="AB164" s="42"/>
      <c r="AC164" s="43"/>
      <c r="AD164" s="41"/>
      <c r="AE164" s="42"/>
      <c r="AF164" s="43"/>
      <c r="AG164" s="41"/>
      <c r="AH164" s="42"/>
      <c r="AI164" s="43"/>
      <c r="AK164" s="41">
        <f t="shared" si="64"/>
        <v>0</v>
      </c>
      <c r="AL164" s="42">
        <f t="shared" si="64"/>
        <v>0</v>
      </c>
      <c r="AM164" s="43">
        <f t="shared" si="64"/>
        <v>0</v>
      </c>
      <c r="AT164" s="32">
        <f t="shared" si="65"/>
        <v>0</v>
      </c>
      <c r="AV164" s="23">
        <v>2</v>
      </c>
      <c r="AW164" s="23">
        <v>2</v>
      </c>
      <c r="AX164" s="23">
        <f t="shared" si="66"/>
        <v>5</v>
      </c>
    </row>
    <row r="165" spans="2:50" ht="15" hidden="1" customHeight="1" x14ac:dyDescent="0.3">
      <c r="B165" s="15"/>
      <c r="C165" s="40" t="s">
        <v>22</v>
      </c>
      <c r="D165" s="34" t="s">
        <v>2</v>
      </c>
      <c r="E165" s="35" t="s">
        <v>2</v>
      </c>
      <c r="F165" s="41">
        <v>0</v>
      </c>
      <c r="G165" s="42">
        <v>0</v>
      </c>
      <c r="H165" s="43">
        <v>0</v>
      </c>
      <c r="I165" s="41">
        <v>0</v>
      </c>
      <c r="J165" s="42">
        <v>0</v>
      </c>
      <c r="K165" s="43">
        <v>0</v>
      </c>
      <c r="L165" s="41">
        <v>0</v>
      </c>
      <c r="M165" s="42">
        <v>0</v>
      </c>
      <c r="N165" s="43">
        <v>0</v>
      </c>
      <c r="O165" s="41">
        <v>0</v>
      </c>
      <c r="P165" s="42">
        <v>0</v>
      </c>
      <c r="Q165" s="43">
        <v>0</v>
      </c>
      <c r="R165" s="41">
        <v>0</v>
      </c>
      <c r="S165" s="42">
        <v>0</v>
      </c>
      <c r="T165" s="43">
        <v>0</v>
      </c>
      <c r="U165" s="41">
        <v>0</v>
      </c>
      <c r="V165" s="42">
        <v>0</v>
      </c>
      <c r="W165" s="43">
        <v>0</v>
      </c>
      <c r="X165" s="41">
        <v>0</v>
      </c>
      <c r="Y165" s="42">
        <v>0</v>
      </c>
      <c r="Z165" s="43">
        <v>0</v>
      </c>
      <c r="AA165" s="41"/>
      <c r="AB165" s="42"/>
      <c r="AC165" s="43"/>
      <c r="AD165" s="41"/>
      <c r="AE165" s="42"/>
      <c r="AF165" s="43"/>
      <c r="AG165" s="41"/>
      <c r="AH165" s="42"/>
      <c r="AI165" s="43"/>
      <c r="AK165" s="41">
        <f t="shared" si="64"/>
        <v>0</v>
      </c>
      <c r="AL165" s="42">
        <f t="shared" si="64"/>
        <v>0</v>
      </c>
      <c r="AM165" s="43">
        <f t="shared" si="64"/>
        <v>0</v>
      </c>
      <c r="AT165" s="32">
        <f t="shared" si="65"/>
        <v>0</v>
      </c>
      <c r="AV165" s="23">
        <v>2</v>
      </c>
      <c r="AW165" s="23">
        <v>2</v>
      </c>
      <c r="AX165" s="23">
        <f t="shared" si="66"/>
        <v>6</v>
      </c>
    </row>
    <row r="166" spans="2:50" ht="15" hidden="1" customHeight="1" x14ac:dyDescent="0.3">
      <c r="B166" s="15"/>
      <c r="C166" s="40" t="s">
        <v>22</v>
      </c>
      <c r="D166" s="34" t="s">
        <v>2</v>
      </c>
      <c r="E166" s="35" t="s">
        <v>2</v>
      </c>
      <c r="F166" s="41">
        <v>0</v>
      </c>
      <c r="G166" s="42">
        <v>0</v>
      </c>
      <c r="H166" s="43">
        <v>0</v>
      </c>
      <c r="I166" s="41">
        <v>0</v>
      </c>
      <c r="J166" s="42">
        <v>0</v>
      </c>
      <c r="K166" s="43">
        <v>0</v>
      </c>
      <c r="L166" s="41">
        <v>0</v>
      </c>
      <c r="M166" s="42">
        <v>0</v>
      </c>
      <c r="N166" s="43">
        <v>0</v>
      </c>
      <c r="O166" s="41">
        <v>0</v>
      </c>
      <c r="P166" s="42">
        <v>0</v>
      </c>
      <c r="Q166" s="43">
        <v>0</v>
      </c>
      <c r="R166" s="41">
        <v>0</v>
      </c>
      <c r="S166" s="42">
        <v>0</v>
      </c>
      <c r="T166" s="43">
        <v>0</v>
      </c>
      <c r="U166" s="41">
        <v>0</v>
      </c>
      <c r="V166" s="42">
        <v>0</v>
      </c>
      <c r="W166" s="43">
        <v>0</v>
      </c>
      <c r="X166" s="41">
        <v>0</v>
      </c>
      <c r="Y166" s="42">
        <v>0</v>
      </c>
      <c r="Z166" s="43">
        <v>0</v>
      </c>
      <c r="AA166" s="41"/>
      <c r="AB166" s="42"/>
      <c r="AC166" s="43"/>
      <c r="AD166" s="41"/>
      <c r="AE166" s="42"/>
      <c r="AF166" s="43"/>
      <c r="AG166" s="41"/>
      <c r="AH166" s="42"/>
      <c r="AI166" s="43"/>
      <c r="AK166" s="41">
        <f t="shared" si="64"/>
        <v>0</v>
      </c>
      <c r="AL166" s="42">
        <f t="shared" si="64"/>
        <v>0</v>
      </c>
      <c r="AM166" s="43">
        <f t="shared" si="64"/>
        <v>0</v>
      </c>
      <c r="AT166" s="32">
        <f t="shared" si="65"/>
        <v>0</v>
      </c>
      <c r="AV166" s="23">
        <v>2</v>
      </c>
      <c r="AW166" s="23">
        <v>2</v>
      </c>
      <c r="AX166" s="23">
        <f t="shared" si="66"/>
        <v>7</v>
      </c>
    </row>
    <row r="167" spans="2:50" ht="15" hidden="1" customHeight="1" x14ac:dyDescent="0.3">
      <c r="B167" s="15"/>
      <c r="C167" s="40" t="s">
        <v>22</v>
      </c>
      <c r="D167" s="34" t="s">
        <v>2</v>
      </c>
      <c r="E167" s="35" t="s">
        <v>2</v>
      </c>
      <c r="F167" s="41">
        <v>0</v>
      </c>
      <c r="G167" s="42">
        <v>0</v>
      </c>
      <c r="H167" s="43">
        <v>0</v>
      </c>
      <c r="I167" s="41">
        <v>0</v>
      </c>
      <c r="J167" s="42">
        <v>0</v>
      </c>
      <c r="K167" s="43">
        <v>0</v>
      </c>
      <c r="L167" s="41">
        <v>0</v>
      </c>
      <c r="M167" s="42">
        <v>0</v>
      </c>
      <c r="N167" s="43">
        <v>0</v>
      </c>
      <c r="O167" s="41">
        <v>0</v>
      </c>
      <c r="P167" s="42">
        <v>0</v>
      </c>
      <c r="Q167" s="43">
        <v>0</v>
      </c>
      <c r="R167" s="41">
        <v>0</v>
      </c>
      <c r="S167" s="42">
        <v>0</v>
      </c>
      <c r="T167" s="43">
        <v>0</v>
      </c>
      <c r="U167" s="41">
        <v>0</v>
      </c>
      <c r="V167" s="42">
        <v>0</v>
      </c>
      <c r="W167" s="43">
        <v>0</v>
      </c>
      <c r="X167" s="41">
        <v>0</v>
      </c>
      <c r="Y167" s="42">
        <v>0</v>
      </c>
      <c r="Z167" s="43">
        <v>0</v>
      </c>
      <c r="AA167" s="41"/>
      <c r="AB167" s="42"/>
      <c r="AC167" s="43"/>
      <c r="AD167" s="41"/>
      <c r="AE167" s="42"/>
      <c r="AF167" s="43"/>
      <c r="AG167" s="41"/>
      <c r="AH167" s="42"/>
      <c r="AI167" s="43"/>
      <c r="AK167" s="41">
        <f t="shared" si="64"/>
        <v>0</v>
      </c>
      <c r="AL167" s="42">
        <f t="shared" si="64"/>
        <v>0</v>
      </c>
      <c r="AM167" s="43">
        <f t="shared" si="64"/>
        <v>0</v>
      </c>
      <c r="AT167" s="32">
        <f t="shared" si="65"/>
        <v>0</v>
      </c>
      <c r="AV167" s="23">
        <v>2</v>
      </c>
      <c r="AW167" s="23">
        <v>2</v>
      </c>
      <c r="AX167" s="23">
        <f t="shared" si="66"/>
        <v>8</v>
      </c>
    </row>
    <row r="168" spans="2:50" ht="15" hidden="1" customHeight="1" x14ac:dyDescent="0.3">
      <c r="B168" s="15"/>
      <c r="C168" s="40" t="s">
        <v>22</v>
      </c>
      <c r="D168" s="34" t="s">
        <v>2</v>
      </c>
      <c r="E168" s="35" t="s">
        <v>2</v>
      </c>
      <c r="F168" s="41">
        <v>0</v>
      </c>
      <c r="G168" s="42">
        <v>0</v>
      </c>
      <c r="H168" s="43">
        <v>0</v>
      </c>
      <c r="I168" s="41">
        <v>0</v>
      </c>
      <c r="J168" s="42">
        <v>0</v>
      </c>
      <c r="K168" s="43">
        <v>0</v>
      </c>
      <c r="L168" s="41">
        <v>0</v>
      </c>
      <c r="M168" s="42">
        <v>0</v>
      </c>
      <c r="N168" s="43">
        <v>0</v>
      </c>
      <c r="O168" s="41">
        <v>0</v>
      </c>
      <c r="P168" s="42">
        <v>0</v>
      </c>
      <c r="Q168" s="43">
        <v>0</v>
      </c>
      <c r="R168" s="41">
        <v>0</v>
      </c>
      <c r="S168" s="42">
        <v>0</v>
      </c>
      <c r="T168" s="43">
        <v>0</v>
      </c>
      <c r="U168" s="41">
        <v>0</v>
      </c>
      <c r="V168" s="42">
        <v>0</v>
      </c>
      <c r="W168" s="43">
        <v>0</v>
      </c>
      <c r="X168" s="41">
        <v>0</v>
      </c>
      <c r="Y168" s="42">
        <v>0</v>
      </c>
      <c r="Z168" s="43">
        <v>0</v>
      </c>
      <c r="AA168" s="41"/>
      <c r="AB168" s="42"/>
      <c r="AC168" s="43"/>
      <c r="AD168" s="41"/>
      <c r="AE168" s="42"/>
      <c r="AF168" s="43"/>
      <c r="AG168" s="41"/>
      <c r="AH168" s="42"/>
      <c r="AI168" s="43"/>
      <c r="AK168" s="41">
        <f t="shared" si="64"/>
        <v>0</v>
      </c>
      <c r="AL168" s="42">
        <f t="shared" si="64"/>
        <v>0</v>
      </c>
      <c r="AM168" s="43">
        <f t="shared" si="64"/>
        <v>0</v>
      </c>
      <c r="AT168" s="32">
        <f t="shared" si="65"/>
        <v>0</v>
      </c>
      <c r="AV168" s="23">
        <v>2</v>
      </c>
      <c r="AW168" s="23">
        <v>2</v>
      </c>
      <c r="AX168" s="23">
        <f t="shared" si="66"/>
        <v>9</v>
      </c>
    </row>
    <row r="169" spans="2:50" ht="15" hidden="1" customHeight="1" x14ac:dyDescent="0.3">
      <c r="B169" s="15"/>
      <c r="C169" s="40" t="s">
        <v>22</v>
      </c>
      <c r="D169" s="34" t="s">
        <v>2</v>
      </c>
      <c r="E169" s="35" t="s">
        <v>2</v>
      </c>
      <c r="F169" s="41">
        <v>0</v>
      </c>
      <c r="G169" s="42">
        <v>0</v>
      </c>
      <c r="H169" s="43">
        <v>0</v>
      </c>
      <c r="I169" s="41">
        <v>0</v>
      </c>
      <c r="J169" s="42">
        <v>0</v>
      </c>
      <c r="K169" s="43">
        <v>0</v>
      </c>
      <c r="L169" s="41">
        <v>0</v>
      </c>
      <c r="M169" s="42">
        <v>0</v>
      </c>
      <c r="N169" s="43">
        <v>0</v>
      </c>
      <c r="O169" s="41">
        <v>0</v>
      </c>
      <c r="P169" s="42">
        <v>0</v>
      </c>
      <c r="Q169" s="43">
        <v>0</v>
      </c>
      <c r="R169" s="41">
        <v>0</v>
      </c>
      <c r="S169" s="42">
        <v>0</v>
      </c>
      <c r="T169" s="43">
        <v>0</v>
      </c>
      <c r="U169" s="41">
        <v>0</v>
      </c>
      <c r="V169" s="42">
        <v>0</v>
      </c>
      <c r="W169" s="43">
        <v>0</v>
      </c>
      <c r="X169" s="41"/>
      <c r="Y169" s="42"/>
      <c r="Z169" s="43"/>
      <c r="AA169" s="41"/>
      <c r="AB169" s="42"/>
      <c r="AC169" s="43"/>
      <c r="AD169" s="41"/>
      <c r="AE169" s="42"/>
      <c r="AF169" s="43"/>
      <c r="AG169" s="41"/>
      <c r="AH169" s="42"/>
      <c r="AI169" s="43"/>
      <c r="AK169" s="41">
        <f t="shared" si="64"/>
        <v>0</v>
      </c>
      <c r="AL169" s="42">
        <f t="shared" si="64"/>
        <v>0</v>
      </c>
      <c r="AM169" s="43">
        <f t="shared" si="64"/>
        <v>0</v>
      </c>
      <c r="AT169" s="32">
        <f t="shared" si="65"/>
        <v>0</v>
      </c>
      <c r="AV169" s="23">
        <v>2</v>
      </c>
      <c r="AW169" s="23">
        <v>2</v>
      </c>
      <c r="AX169" s="23">
        <f t="shared" si="66"/>
        <v>10</v>
      </c>
    </row>
    <row r="170" spans="2:50" ht="15" customHeight="1" x14ac:dyDescent="0.3">
      <c r="B170" s="15"/>
      <c r="C170" s="40" t="s">
        <v>23</v>
      </c>
      <c r="D170" s="34" t="s">
        <v>692</v>
      </c>
      <c r="E170" s="35" t="s">
        <v>907</v>
      </c>
      <c r="F170" s="41">
        <v>0</v>
      </c>
      <c r="G170" s="42">
        <v>0</v>
      </c>
      <c r="H170" s="43">
        <v>0</v>
      </c>
      <c r="I170" s="41">
        <v>2488</v>
      </c>
      <c r="J170" s="42">
        <v>2617</v>
      </c>
      <c r="K170" s="43">
        <v>2406</v>
      </c>
      <c r="L170" s="41">
        <v>0</v>
      </c>
      <c r="M170" s="42">
        <v>0</v>
      </c>
      <c r="N170" s="43">
        <v>0</v>
      </c>
      <c r="O170" s="41">
        <v>0</v>
      </c>
      <c r="P170" s="42">
        <v>0</v>
      </c>
      <c r="Q170" s="43">
        <v>0</v>
      </c>
      <c r="R170" s="41">
        <v>0</v>
      </c>
      <c r="S170" s="42">
        <v>0</v>
      </c>
      <c r="T170" s="43">
        <v>0</v>
      </c>
      <c r="U170" s="41">
        <v>0</v>
      </c>
      <c r="V170" s="42">
        <v>0</v>
      </c>
      <c r="W170" s="43">
        <v>0</v>
      </c>
      <c r="X170" s="41"/>
      <c r="Y170" s="42"/>
      <c r="Z170" s="43"/>
      <c r="AA170" s="41"/>
      <c r="AB170" s="42"/>
      <c r="AC170" s="43"/>
      <c r="AD170" s="41"/>
      <c r="AE170" s="42"/>
      <c r="AF170" s="43"/>
      <c r="AG170" s="41"/>
      <c r="AH170" s="42"/>
      <c r="AI170" s="43"/>
      <c r="AK170" s="41">
        <f t="shared" si="64"/>
        <v>2488</v>
      </c>
      <c r="AL170" s="42">
        <f t="shared" si="64"/>
        <v>2617</v>
      </c>
      <c r="AM170" s="43">
        <f t="shared" si="64"/>
        <v>2406</v>
      </c>
      <c r="AT170" s="32">
        <f t="shared" si="65"/>
        <v>1</v>
      </c>
      <c r="AV170" s="23">
        <v>2</v>
      </c>
      <c r="AW170" s="23">
        <v>3</v>
      </c>
      <c r="AX170" s="23">
        <f t="shared" si="66"/>
        <v>1</v>
      </c>
    </row>
    <row r="171" spans="2:50" ht="15" customHeight="1" x14ac:dyDescent="0.3">
      <c r="B171" s="15"/>
      <c r="C171" s="50" t="str">
        <f>IF(LEN(E170)&lt;1,"","Total: " &amp; LEFT(E170,LEN(E170)-21) &amp; "Municipalities")</f>
        <v>Total: Xhariep Municipalities</v>
      </c>
      <c r="D171" s="51"/>
      <c r="E171" s="52"/>
      <c r="F171" s="53">
        <f t="shared" ref="F171:H171" si="67">SUM(F160:F170)</f>
        <v>0</v>
      </c>
      <c r="G171" s="54">
        <f t="shared" si="67"/>
        <v>0</v>
      </c>
      <c r="H171" s="55">
        <f t="shared" si="67"/>
        <v>0</v>
      </c>
      <c r="I171" s="53">
        <f t="shared" ref="I171:Z171" si="68">SUM(I160:I170)</f>
        <v>2488</v>
      </c>
      <c r="J171" s="54">
        <f t="shared" si="68"/>
        <v>2617</v>
      </c>
      <c r="K171" s="55">
        <f t="shared" si="68"/>
        <v>2406</v>
      </c>
      <c r="L171" s="53">
        <f t="shared" si="68"/>
        <v>131</v>
      </c>
      <c r="M171" s="54">
        <f t="shared" si="68"/>
        <v>0</v>
      </c>
      <c r="N171" s="55">
        <f t="shared" si="68"/>
        <v>0</v>
      </c>
      <c r="O171" s="53">
        <f t="shared" si="68"/>
        <v>0</v>
      </c>
      <c r="P171" s="54">
        <f t="shared" si="68"/>
        <v>0</v>
      </c>
      <c r="Q171" s="55">
        <f t="shared" si="68"/>
        <v>0</v>
      </c>
      <c r="R171" s="53">
        <f t="shared" si="68"/>
        <v>0</v>
      </c>
      <c r="S171" s="54">
        <f t="shared" si="68"/>
        <v>0</v>
      </c>
      <c r="T171" s="55">
        <f t="shared" si="68"/>
        <v>0</v>
      </c>
      <c r="U171" s="53">
        <f t="shared" si="68"/>
        <v>0</v>
      </c>
      <c r="V171" s="54">
        <f t="shared" si="68"/>
        <v>20000</v>
      </c>
      <c r="W171" s="55">
        <f t="shared" si="68"/>
        <v>20000</v>
      </c>
      <c r="X171" s="53">
        <f t="shared" si="68"/>
        <v>0</v>
      </c>
      <c r="Y171" s="54">
        <f t="shared" si="68"/>
        <v>0</v>
      </c>
      <c r="Z171" s="55">
        <f t="shared" si="68"/>
        <v>0</v>
      </c>
      <c r="AA171" s="53"/>
      <c r="AB171" s="54"/>
      <c r="AC171" s="55"/>
      <c r="AD171" s="53">
        <f t="shared" ref="AD171:AI171" si="69">SUM(AD160:AD170)</f>
        <v>0</v>
      </c>
      <c r="AE171" s="54">
        <f t="shared" si="69"/>
        <v>0</v>
      </c>
      <c r="AF171" s="55">
        <f t="shared" si="69"/>
        <v>0</v>
      </c>
      <c r="AG171" s="53">
        <f t="shared" si="69"/>
        <v>0</v>
      </c>
      <c r="AH171" s="54">
        <f t="shared" si="69"/>
        <v>0</v>
      </c>
      <c r="AI171" s="55">
        <f t="shared" si="69"/>
        <v>0</v>
      </c>
      <c r="AK171" s="53">
        <f>SUM(AK160:AK170)</f>
        <v>2619</v>
      </c>
      <c r="AL171" s="54">
        <f>SUM(AL160:AL170)</f>
        <v>22617</v>
      </c>
      <c r="AM171" s="55">
        <f>SUM(AM160:AM170)</f>
        <v>22406</v>
      </c>
      <c r="AT171" s="32">
        <f>IF(SUM(AT160:AT170)=0,0,1)</f>
        <v>1</v>
      </c>
    </row>
    <row r="172" spans="2:50" ht="15" customHeight="1" x14ac:dyDescent="0.3">
      <c r="B172" s="15"/>
      <c r="C172" s="40"/>
      <c r="D172" s="34"/>
      <c r="E172" s="35"/>
      <c r="F172" s="41"/>
      <c r="G172" s="42"/>
      <c r="H172" s="43"/>
      <c r="I172" s="41"/>
      <c r="J172" s="42"/>
      <c r="K172" s="43"/>
      <c r="L172" s="41"/>
      <c r="M172" s="42"/>
      <c r="N172" s="43"/>
      <c r="O172" s="41"/>
      <c r="P172" s="42"/>
      <c r="Q172" s="43"/>
      <c r="R172" s="41"/>
      <c r="S172" s="42"/>
      <c r="T172" s="43"/>
      <c r="U172" s="41"/>
      <c r="V172" s="42"/>
      <c r="W172" s="43"/>
      <c r="X172" s="41"/>
      <c r="Y172" s="42"/>
      <c r="Z172" s="43"/>
      <c r="AA172" s="41"/>
      <c r="AB172" s="42"/>
      <c r="AC172" s="43"/>
      <c r="AD172" s="41"/>
      <c r="AE172" s="42"/>
      <c r="AF172" s="43"/>
      <c r="AG172" s="41"/>
      <c r="AH172" s="42"/>
      <c r="AI172" s="43"/>
      <c r="AK172" s="41"/>
      <c r="AL172" s="42"/>
      <c r="AM172" s="43"/>
      <c r="AT172" s="32">
        <f>IF(AT171=0,0,1)</f>
        <v>1</v>
      </c>
    </row>
    <row r="173" spans="2:50" ht="15" customHeight="1" x14ac:dyDescent="0.3">
      <c r="B173" s="15"/>
      <c r="C173" s="40" t="s">
        <v>22</v>
      </c>
      <c r="D173" s="34" t="s">
        <v>268</v>
      </c>
      <c r="E173" s="35" t="s">
        <v>905</v>
      </c>
      <c r="F173" s="41">
        <v>0</v>
      </c>
      <c r="G173" s="42">
        <v>0</v>
      </c>
      <c r="H173" s="43">
        <v>0</v>
      </c>
      <c r="I173" s="41">
        <v>0</v>
      </c>
      <c r="J173" s="42">
        <v>0</v>
      </c>
      <c r="K173" s="43">
        <v>0</v>
      </c>
      <c r="L173" s="41">
        <v>33</v>
      </c>
      <c r="M173" s="42">
        <v>0</v>
      </c>
      <c r="N173" s="43">
        <v>0</v>
      </c>
      <c r="O173" s="41">
        <v>0</v>
      </c>
      <c r="P173" s="42">
        <v>0</v>
      </c>
      <c r="Q173" s="43">
        <v>0</v>
      </c>
      <c r="R173" s="41">
        <v>40000</v>
      </c>
      <c r="S173" s="42">
        <v>54000</v>
      </c>
      <c r="T173" s="43">
        <v>52300</v>
      </c>
      <c r="U173" s="41">
        <v>0</v>
      </c>
      <c r="V173" s="42">
        <v>0</v>
      </c>
      <c r="W173" s="43">
        <v>0</v>
      </c>
      <c r="X173" s="41">
        <v>0</v>
      </c>
      <c r="Y173" s="42">
        <v>0</v>
      </c>
      <c r="Z173" s="43">
        <v>0</v>
      </c>
      <c r="AA173" s="41"/>
      <c r="AB173" s="42"/>
      <c r="AC173" s="43"/>
      <c r="AD173" s="41"/>
      <c r="AE173" s="42"/>
      <c r="AF173" s="43"/>
      <c r="AG173" s="41"/>
      <c r="AH173" s="42"/>
      <c r="AI173" s="43"/>
      <c r="AK173" s="41">
        <f t="shared" ref="AK173:AM183" si="70">F173+I173+L173+O173+R173+U173+X173+AA173+AD173+AG173</f>
        <v>40033</v>
      </c>
      <c r="AL173" s="42">
        <f t="shared" si="70"/>
        <v>54000</v>
      </c>
      <c r="AM173" s="43">
        <f t="shared" si="70"/>
        <v>52300</v>
      </c>
      <c r="AT173" s="32">
        <f>IF(LEN(E173)&lt;2,0,1)</f>
        <v>1</v>
      </c>
      <c r="AV173" s="23">
        <v>2</v>
      </c>
      <c r="AW173" s="23">
        <v>4</v>
      </c>
      <c r="AX173" s="23">
        <v>1</v>
      </c>
    </row>
    <row r="174" spans="2:50" ht="15" customHeight="1" x14ac:dyDescent="0.3">
      <c r="B174" s="15"/>
      <c r="C174" s="40" t="s">
        <v>22</v>
      </c>
      <c r="D174" s="34" t="s">
        <v>274</v>
      </c>
      <c r="E174" s="35" t="s">
        <v>903</v>
      </c>
      <c r="F174" s="41">
        <v>0</v>
      </c>
      <c r="G174" s="42">
        <v>0</v>
      </c>
      <c r="H174" s="43">
        <v>0</v>
      </c>
      <c r="I174" s="41">
        <v>0</v>
      </c>
      <c r="J174" s="42">
        <v>0</v>
      </c>
      <c r="K174" s="43">
        <v>0</v>
      </c>
      <c r="L174" s="41">
        <v>33</v>
      </c>
      <c r="M174" s="42">
        <v>0</v>
      </c>
      <c r="N174" s="43">
        <v>0</v>
      </c>
      <c r="O174" s="41">
        <v>0</v>
      </c>
      <c r="P174" s="42">
        <v>0</v>
      </c>
      <c r="Q174" s="43">
        <v>0</v>
      </c>
      <c r="R174" s="41">
        <v>43000</v>
      </c>
      <c r="S174" s="42">
        <v>50000</v>
      </c>
      <c r="T174" s="43">
        <v>62760</v>
      </c>
      <c r="U174" s="41">
        <v>0</v>
      </c>
      <c r="V174" s="42">
        <v>0</v>
      </c>
      <c r="W174" s="43">
        <v>0</v>
      </c>
      <c r="X174" s="41">
        <v>0</v>
      </c>
      <c r="Y174" s="42">
        <v>0</v>
      </c>
      <c r="Z174" s="43">
        <v>0</v>
      </c>
      <c r="AA174" s="41"/>
      <c r="AB174" s="42"/>
      <c r="AC174" s="43"/>
      <c r="AD174" s="41"/>
      <c r="AE174" s="42"/>
      <c r="AF174" s="43"/>
      <c r="AG174" s="41"/>
      <c r="AH174" s="42"/>
      <c r="AI174" s="43"/>
      <c r="AK174" s="41">
        <f t="shared" si="70"/>
        <v>43033</v>
      </c>
      <c r="AL174" s="42">
        <f t="shared" si="70"/>
        <v>50000</v>
      </c>
      <c r="AM174" s="43">
        <f t="shared" si="70"/>
        <v>62760</v>
      </c>
      <c r="AT174" s="32">
        <f t="shared" ref="AT174:AT183" si="71">IF(LEN(E174)&lt;2,0,1)</f>
        <v>1</v>
      </c>
      <c r="AV174" s="23">
        <v>2</v>
      </c>
      <c r="AW174" s="23">
        <v>4</v>
      </c>
      <c r="AX174" s="23">
        <f>IF(AW174=AW173,AX173+1,1)</f>
        <v>2</v>
      </c>
    </row>
    <row r="175" spans="2:50" ht="15" customHeight="1" x14ac:dyDescent="0.3">
      <c r="B175" s="15"/>
      <c r="C175" s="40" t="s">
        <v>22</v>
      </c>
      <c r="D175" s="34" t="s">
        <v>280</v>
      </c>
      <c r="E175" s="35" t="s">
        <v>906</v>
      </c>
      <c r="F175" s="41">
        <v>0</v>
      </c>
      <c r="G175" s="42">
        <v>0</v>
      </c>
      <c r="H175" s="43">
        <v>0</v>
      </c>
      <c r="I175" s="41">
        <v>0</v>
      </c>
      <c r="J175" s="42">
        <v>0</v>
      </c>
      <c r="K175" s="43">
        <v>0</v>
      </c>
      <c r="L175" s="41">
        <v>65</v>
      </c>
      <c r="M175" s="42">
        <v>153</v>
      </c>
      <c r="N175" s="43">
        <v>0</v>
      </c>
      <c r="O175" s="41">
        <v>0</v>
      </c>
      <c r="P175" s="42">
        <v>0</v>
      </c>
      <c r="Q175" s="43">
        <v>0</v>
      </c>
      <c r="R175" s="41">
        <v>10447</v>
      </c>
      <c r="S175" s="42">
        <v>0</v>
      </c>
      <c r="T175" s="43">
        <v>0</v>
      </c>
      <c r="U175" s="41">
        <v>0</v>
      </c>
      <c r="V175" s="42">
        <v>0</v>
      </c>
      <c r="W175" s="43">
        <v>0</v>
      </c>
      <c r="X175" s="41">
        <v>0</v>
      </c>
      <c r="Y175" s="42">
        <v>0</v>
      </c>
      <c r="Z175" s="43">
        <v>0</v>
      </c>
      <c r="AA175" s="41"/>
      <c r="AB175" s="42"/>
      <c r="AC175" s="43"/>
      <c r="AD175" s="41"/>
      <c r="AE175" s="42"/>
      <c r="AF175" s="43"/>
      <c r="AG175" s="41"/>
      <c r="AH175" s="42"/>
      <c r="AI175" s="43"/>
      <c r="AK175" s="41">
        <f t="shared" si="70"/>
        <v>10512</v>
      </c>
      <c r="AL175" s="42">
        <f t="shared" si="70"/>
        <v>153</v>
      </c>
      <c r="AM175" s="43">
        <f t="shared" si="70"/>
        <v>0</v>
      </c>
      <c r="AT175" s="32">
        <f t="shared" si="71"/>
        <v>1</v>
      </c>
      <c r="AV175" s="23">
        <v>2</v>
      </c>
      <c r="AW175" s="23">
        <v>4</v>
      </c>
      <c r="AX175" s="23">
        <f t="shared" ref="AX175:AX183" si="72">IF(AW175=AW174,AX174+1,1)</f>
        <v>3</v>
      </c>
    </row>
    <row r="176" spans="2:50" ht="15" customHeight="1" x14ac:dyDescent="0.3">
      <c r="B176" s="15"/>
      <c r="C176" s="40" t="s">
        <v>22</v>
      </c>
      <c r="D176" s="34" t="s">
        <v>284</v>
      </c>
      <c r="E176" s="35" t="s">
        <v>900</v>
      </c>
      <c r="F176" s="41">
        <v>0</v>
      </c>
      <c r="G176" s="42">
        <v>0</v>
      </c>
      <c r="H176" s="43">
        <v>0</v>
      </c>
      <c r="I176" s="41">
        <v>0</v>
      </c>
      <c r="J176" s="42">
        <v>0</v>
      </c>
      <c r="K176" s="43">
        <v>0</v>
      </c>
      <c r="L176" s="41">
        <v>14121</v>
      </c>
      <c r="M176" s="42">
        <v>4917</v>
      </c>
      <c r="N176" s="43">
        <v>0</v>
      </c>
      <c r="O176" s="41">
        <v>1500</v>
      </c>
      <c r="P176" s="42">
        <v>100</v>
      </c>
      <c r="Q176" s="43">
        <v>100</v>
      </c>
      <c r="R176" s="41">
        <v>201000</v>
      </c>
      <c r="S176" s="42">
        <v>250000</v>
      </c>
      <c r="T176" s="43">
        <v>184699</v>
      </c>
      <c r="U176" s="41">
        <v>0</v>
      </c>
      <c r="V176" s="42">
        <v>0</v>
      </c>
      <c r="W176" s="43">
        <v>0</v>
      </c>
      <c r="X176" s="41">
        <v>0</v>
      </c>
      <c r="Y176" s="42">
        <v>0</v>
      </c>
      <c r="Z176" s="43">
        <v>0</v>
      </c>
      <c r="AA176" s="41"/>
      <c r="AB176" s="42"/>
      <c r="AC176" s="43"/>
      <c r="AD176" s="41"/>
      <c r="AE176" s="42"/>
      <c r="AF176" s="43"/>
      <c r="AG176" s="41"/>
      <c r="AH176" s="42"/>
      <c r="AI176" s="43"/>
      <c r="AK176" s="41">
        <f t="shared" si="70"/>
        <v>216621</v>
      </c>
      <c r="AL176" s="42">
        <f t="shared" si="70"/>
        <v>255017</v>
      </c>
      <c r="AM176" s="43">
        <f t="shared" si="70"/>
        <v>184799</v>
      </c>
      <c r="AT176" s="32">
        <f t="shared" si="71"/>
        <v>1</v>
      </c>
      <c r="AV176" s="23">
        <v>2</v>
      </c>
      <c r="AW176" s="23">
        <v>4</v>
      </c>
      <c r="AX176" s="23">
        <f t="shared" si="72"/>
        <v>4</v>
      </c>
    </row>
    <row r="177" spans="2:50" ht="15" customHeight="1" x14ac:dyDescent="0.3">
      <c r="B177" s="15"/>
      <c r="C177" s="40" t="s">
        <v>22</v>
      </c>
      <c r="D177" s="34" t="s">
        <v>693</v>
      </c>
      <c r="E177" s="35" t="s">
        <v>901</v>
      </c>
      <c r="F177" s="41">
        <v>0</v>
      </c>
      <c r="G177" s="42">
        <v>0</v>
      </c>
      <c r="H177" s="43">
        <v>0</v>
      </c>
      <c r="I177" s="41">
        <v>0</v>
      </c>
      <c r="J177" s="42">
        <v>0</v>
      </c>
      <c r="K177" s="43">
        <v>0</v>
      </c>
      <c r="L177" s="41">
        <v>49</v>
      </c>
      <c r="M177" s="42">
        <v>0</v>
      </c>
      <c r="N177" s="43">
        <v>0</v>
      </c>
      <c r="O177" s="41">
        <v>0</v>
      </c>
      <c r="P177" s="42">
        <v>0</v>
      </c>
      <c r="Q177" s="43">
        <v>0</v>
      </c>
      <c r="R177" s="41">
        <v>0</v>
      </c>
      <c r="S177" s="42">
        <v>0</v>
      </c>
      <c r="T177" s="43">
        <v>0</v>
      </c>
      <c r="U177" s="41">
        <v>0</v>
      </c>
      <c r="V177" s="42">
        <v>0</v>
      </c>
      <c r="W177" s="43">
        <v>0</v>
      </c>
      <c r="X177" s="41">
        <v>0</v>
      </c>
      <c r="Y177" s="42">
        <v>0</v>
      </c>
      <c r="Z177" s="43">
        <v>0</v>
      </c>
      <c r="AA177" s="41"/>
      <c r="AB177" s="42"/>
      <c r="AC177" s="43"/>
      <c r="AD177" s="41"/>
      <c r="AE177" s="42"/>
      <c r="AF177" s="43"/>
      <c r="AG177" s="41"/>
      <c r="AH177" s="42"/>
      <c r="AI177" s="43"/>
      <c r="AK177" s="41">
        <f t="shared" si="70"/>
        <v>49</v>
      </c>
      <c r="AL177" s="42">
        <f t="shared" si="70"/>
        <v>0</v>
      </c>
      <c r="AM177" s="43">
        <f t="shared" si="70"/>
        <v>0</v>
      </c>
      <c r="AT177" s="32">
        <f t="shared" si="71"/>
        <v>1</v>
      </c>
      <c r="AV177" s="23">
        <v>2</v>
      </c>
      <c r="AW177" s="23">
        <v>4</v>
      </c>
      <c r="AX177" s="23">
        <f t="shared" si="72"/>
        <v>5</v>
      </c>
    </row>
    <row r="178" spans="2:50" ht="15" hidden="1" customHeight="1" x14ac:dyDescent="0.3">
      <c r="B178" s="15"/>
      <c r="C178" s="40" t="s">
        <v>22</v>
      </c>
      <c r="D178" s="34" t="s">
        <v>2</v>
      </c>
      <c r="E178" s="35" t="s">
        <v>2</v>
      </c>
      <c r="F178" s="41">
        <v>0</v>
      </c>
      <c r="G178" s="42">
        <v>0</v>
      </c>
      <c r="H178" s="43">
        <v>0</v>
      </c>
      <c r="I178" s="41">
        <v>0</v>
      </c>
      <c r="J178" s="42">
        <v>0</v>
      </c>
      <c r="K178" s="43">
        <v>0</v>
      </c>
      <c r="L178" s="41">
        <v>0</v>
      </c>
      <c r="M178" s="42">
        <v>0</v>
      </c>
      <c r="N178" s="43">
        <v>0</v>
      </c>
      <c r="O178" s="41">
        <v>0</v>
      </c>
      <c r="P178" s="42">
        <v>0</v>
      </c>
      <c r="Q178" s="43">
        <v>0</v>
      </c>
      <c r="R178" s="41">
        <v>0</v>
      </c>
      <c r="S178" s="42">
        <v>0</v>
      </c>
      <c r="T178" s="43">
        <v>0</v>
      </c>
      <c r="U178" s="41">
        <v>0</v>
      </c>
      <c r="V178" s="42">
        <v>0</v>
      </c>
      <c r="W178" s="43">
        <v>0</v>
      </c>
      <c r="X178" s="41">
        <v>0</v>
      </c>
      <c r="Y178" s="42">
        <v>0</v>
      </c>
      <c r="Z178" s="43">
        <v>0</v>
      </c>
      <c r="AA178" s="41"/>
      <c r="AB178" s="42"/>
      <c r="AC178" s="43"/>
      <c r="AD178" s="41"/>
      <c r="AE178" s="42"/>
      <c r="AF178" s="43"/>
      <c r="AG178" s="41"/>
      <c r="AH178" s="42"/>
      <c r="AI178" s="43"/>
      <c r="AK178" s="41">
        <f t="shared" si="70"/>
        <v>0</v>
      </c>
      <c r="AL178" s="42">
        <f t="shared" si="70"/>
        <v>0</v>
      </c>
      <c r="AM178" s="43">
        <f t="shared" si="70"/>
        <v>0</v>
      </c>
      <c r="AT178" s="32">
        <f t="shared" si="71"/>
        <v>0</v>
      </c>
      <c r="AV178" s="23">
        <v>2</v>
      </c>
      <c r="AW178" s="23">
        <v>4</v>
      </c>
      <c r="AX178" s="23">
        <f t="shared" si="72"/>
        <v>6</v>
      </c>
    </row>
    <row r="179" spans="2:50" ht="15" hidden="1" customHeight="1" x14ac:dyDescent="0.3">
      <c r="B179" s="15"/>
      <c r="C179" s="40" t="s">
        <v>22</v>
      </c>
      <c r="D179" s="34" t="s">
        <v>2</v>
      </c>
      <c r="E179" s="35" t="s">
        <v>2</v>
      </c>
      <c r="F179" s="41">
        <v>0</v>
      </c>
      <c r="G179" s="42">
        <v>0</v>
      </c>
      <c r="H179" s="43">
        <v>0</v>
      </c>
      <c r="I179" s="41">
        <v>0</v>
      </c>
      <c r="J179" s="42">
        <v>0</v>
      </c>
      <c r="K179" s="43">
        <v>0</v>
      </c>
      <c r="L179" s="41">
        <v>0</v>
      </c>
      <c r="M179" s="42">
        <v>0</v>
      </c>
      <c r="N179" s="43">
        <v>0</v>
      </c>
      <c r="O179" s="41">
        <v>0</v>
      </c>
      <c r="P179" s="42">
        <v>0</v>
      </c>
      <c r="Q179" s="43">
        <v>0</v>
      </c>
      <c r="R179" s="41">
        <v>0</v>
      </c>
      <c r="S179" s="42">
        <v>0</v>
      </c>
      <c r="T179" s="43">
        <v>0</v>
      </c>
      <c r="U179" s="41">
        <v>0</v>
      </c>
      <c r="V179" s="42">
        <v>0</v>
      </c>
      <c r="W179" s="43">
        <v>0</v>
      </c>
      <c r="X179" s="41">
        <v>0</v>
      </c>
      <c r="Y179" s="42">
        <v>0</v>
      </c>
      <c r="Z179" s="43">
        <v>0</v>
      </c>
      <c r="AA179" s="41"/>
      <c r="AB179" s="42"/>
      <c r="AC179" s="43"/>
      <c r="AD179" s="41"/>
      <c r="AE179" s="42"/>
      <c r="AF179" s="43"/>
      <c r="AG179" s="41"/>
      <c r="AH179" s="42"/>
      <c r="AI179" s="43"/>
      <c r="AK179" s="41">
        <f t="shared" si="70"/>
        <v>0</v>
      </c>
      <c r="AL179" s="42">
        <f t="shared" si="70"/>
        <v>0</v>
      </c>
      <c r="AM179" s="43">
        <f t="shared" si="70"/>
        <v>0</v>
      </c>
      <c r="AT179" s="32">
        <f t="shared" si="71"/>
        <v>0</v>
      </c>
      <c r="AV179" s="23">
        <v>2</v>
      </c>
      <c r="AW179" s="23">
        <v>4</v>
      </c>
      <c r="AX179" s="23">
        <f t="shared" si="72"/>
        <v>7</v>
      </c>
    </row>
    <row r="180" spans="2:50" ht="15" hidden="1" customHeight="1" x14ac:dyDescent="0.3">
      <c r="B180" s="15"/>
      <c r="C180" s="40" t="s">
        <v>22</v>
      </c>
      <c r="D180" s="34" t="s">
        <v>2</v>
      </c>
      <c r="E180" s="35" t="s">
        <v>2</v>
      </c>
      <c r="F180" s="41">
        <v>0</v>
      </c>
      <c r="G180" s="42">
        <v>0</v>
      </c>
      <c r="H180" s="43">
        <v>0</v>
      </c>
      <c r="I180" s="41">
        <v>0</v>
      </c>
      <c r="J180" s="42">
        <v>0</v>
      </c>
      <c r="K180" s="43">
        <v>0</v>
      </c>
      <c r="L180" s="41">
        <v>0</v>
      </c>
      <c r="M180" s="42">
        <v>0</v>
      </c>
      <c r="N180" s="43">
        <v>0</v>
      </c>
      <c r="O180" s="41">
        <v>0</v>
      </c>
      <c r="P180" s="42">
        <v>0</v>
      </c>
      <c r="Q180" s="43">
        <v>0</v>
      </c>
      <c r="R180" s="41">
        <v>0</v>
      </c>
      <c r="S180" s="42">
        <v>0</v>
      </c>
      <c r="T180" s="43">
        <v>0</v>
      </c>
      <c r="U180" s="41">
        <v>0</v>
      </c>
      <c r="V180" s="42">
        <v>0</v>
      </c>
      <c r="W180" s="43">
        <v>0</v>
      </c>
      <c r="X180" s="41">
        <v>0</v>
      </c>
      <c r="Y180" s="42">
        <v>0</v>
      </c>
      <c r="Z180" s="43">
        <v>0</v>
      </c>
      <c r="AA180" s="41"/>
      <c r="AB180" s="42"/>
      <c r="AC180" s="43"/>
      <c r="AD180" s="41"/>
      <c r="AE180" s="42"/>
      <c r="AF180" s="43"/>
      <c r="AG180" s="41"/>
      <c r="AH180" s="42"/>
      <c r="AI180" s="43"/>
      <c r="AK180" s="41">
        <f t="shared" si="70"/>
        <v>0</v>
      </c>
      <c r="AL180" s="42">
        <f t="shared" si="70"/>
        <v>0</v>
      </c>
      <c r="AM180" s="43">
        <f t="shared" si="70"/>
        <v>0</v>
      </c>
      <c r="AT180" s="32">
        <f t="shared" si="71"/>
        <v>0</v>
      </c>
      <c r="AV180" s="23">
        <v>2</v>
      </c>
      <c r="AW180" s="23">
        <v>4</v>
      </c>
      <c r="AX180" s="23">
        <f t="shared" si="72"/>
        <v>8</v>
      </c>
    </row>
    <row r="181" spans="2:50" ht="15" hidden="1" customHeight="1" x14ac:dyDescent="0.3">
      <c r="B181" s="15"/>
      <c r="C181" s="40" t="s">
        <v>22</v>
      </c>
      <c r="D181" s="34" t="s">
        <v>2</v>
      </c>
      <c r="E181" s="35" t="s">
        <v>2</v>
      </c>
      <c r="F181" s="41">
        <v>0</v>
      </c>
      <c r="G181" s="42">
        <v>0</v>
      </c>
      <c r="H181" s="43">
        <v>0</v>
      </c>
      <c r="I181" s="41">
        <v>0</v>
      </c>
      <c r="J181" s="42">
        <v>0</v>
      </c>
      <c r="K181" s="43">
        <v>0</v>
      </c>
      <c r="L181" s="41">
        <v>0</v>
      </c>
      <c r="M181" s="42">
        <v>0</v>
      </c>
      <c r="N181" s="43">
        <v>0</v>
      </c>
      <c r="O181" s="41">
        <v>0</v>
      </c>
      <c r="P181" s="42">
        <v>0</v>
      </c>
      <c r="Q181" s="43">
        <v>0</v>
      </c>
      <c r="R181" s="41">
        <v>0</v>
      </c>
      <c r="S181" s="42">
        <v>0</v>
      </c>
      <c r="T181" s="43">
        <v>0</v>
      </c>
      <c r="U181" s="41">
        <v>0</v>
      </c>
      <c r="V181" s="42">
        <v>0</v>
      </c>
      <c r="W181" s="43">
        <v>0</v>
      </c>
      <c r="X181" s="41"/>
      <c r="Y181" s="42"/>
      <c r="Z181" s="43"/>
      <c r="AA181" s="41"/>
      <c r="AB181" s="42"/>
      <c r="AC181" s="43"/>
      <c r="AD181" s="41"/>
      <c r="AE181" s="42"/>
      <c r="AF181" s="43"/>
      <c r="AG181" s="41"/>
      <c r="AH181" s="42"/>
      <c r="AI181" s="43"/>
      <c r="AK181" s="41">
        <f t="shared" si="70"/>
        <v>0</v>
      </c>
      <c r="AL181" s="42">
        <f t="shared" si="70"/>
        <v>0</v>
      </c>
      <c r="AM181" s="43">
        <f t="shared" si="70"/>
        <v>0</v>
      </c>
      <c r="AT181" s="32">
        <f t="shared" si="71"/>
        <v>0</v>
      </c>
      <c r="AV181" s="23">
        <v>2</v>
      </c>
      <c r="AW181" s="23">
        <v>4</v>
      </c>
      <c r="AX181" s="23">
        <f t="shared" si="72"/>
        <v>9</v>
      </c>
    </row>
    <row r="182" spans="2:50" ht="15" hidden="1" customHeight="1" x14ac:dyDescent="0.3">
      <c r="B182" s="15"/>
      <c r="C182" s="40" t="s">
        <v>22</v>
      </c>
      <c r="D182" s="34" t="s">
        <v>2</v>
      </c>
      <c r="E182" s="35" t="s">
        <v>2</v>
      </c>
      <c r="F182" s="41">
        <v>0</v>
      </c>
      <c r="G182" s="42">
        <v>0</v>
      </c>
      <c r="H182" s="43">
        <v>0</v>
      </c>
      <c r="I182" s="41">
        <v>0</v>
      </c>
      <c r="J182" s="42">
        <v>0</v>
      </c>
      <c r="K182" s="43">
        <v>0</v>
      </c>
      <c r="L182" s="41">
        <v>0</v>
      </c>
      <c r="M182" s="42">
        <v>0</v>
      </c>
      <c r="N182" s="43">
        <v>0</v>
      </c>
      <c r="O182" s="41">
        <v>0</v>
      </c>
      <c r="P182" s="42">
        <v>0</v>
      </c>
      <c r="Q182" s="43">
        <v>0</v>
      </c>
      <c r="R182" s="41">
        <v>0</v>
      </c>
      <c r="S182" s="42">
        <v>0</v>
      </c>
      <c r="T182" s="43">
        <v>0</v>
      </c>
      <c r="U182" s="41">
        <v>0</v>
      </c>
      <c r="V182" s="42">
        <v>0</v>
      </c>
      <c r="W182" s="43">
        <v>0</v>
      </c>
      <c r="X182" s="41"/>
      <c r="Y182" s="42"/>
      <c r="Z182" s="43"/>
      <c r="AA182" s="41"/>
      <c r="AB182" s="42"/>
      <c r="AC182" s="43"/>
      <c r="AD182" s="41"/>
      <c r="AE182" s="42"/>
      <c r="AF182" s="43"/>
      <c r="AG182" s="41"/>
      <c r="AH182" s="42"/>
      <c r="AI182" s="43"/>
      <c r="AK182" s="41">
        <f t="shared" si="70"/>
        <v>0</v>
      </c>
      <c r="AL182" s="42">
        <f t="shared" si="70"/>
        <v>0</v>
      </c>
      <c r="AM182" s="43">
        <f t="shared" si="70"/>
        <v>0</v>
      </c>
      <c r="AT182" s="32">
        <f t="shared" si="71"/>
        <v>0</v>
      </c>
      <c r="AV182" s="23">
        <v>2</v>
      </c>
      <c r="AW182" s="23">
        <v>4</v>
      </c>
      <c r="AX182" s="23">
        <f t="shared" si="72"/>
        <v>10</v>
      </c>
    </row>
    <row r="183" spans="2:50" ht="15" customHeight="1" x14ac:dyDescent="0.3">
      <c r="B183" s="15"/>
      <c r="C183" s="40" t="s">
        <v>23</v>
      </c>
      <c r="D183" s="34" t="s">
        <v>694</v>
      </c>
      <c r="E183" s="35" t="s">
        <v>915</v>
      </c>
      <c r="F183" s="41">
        <v>0</v>
      </c>
      <c r="G183" s="42">
        <v>0</v>
      </c>
      <c r="H183" s="43">
        <v>0</v>
      </c>
      <c r="I183" s="41">
        <v>2583</v>
      </c>
      <c r="J183" s="42">
        <v>1457</v>
      </c>
      <c r="K183" s="43">
        <v>2406</v>
      </c>
      <c r="L183" s="41">
        <v>0</v>
      </c>
      <c r="M183" s="42">
        <v>0</v>
      </c>
      <c r="N183" s="43">
        <v>0</v>
      </c>
      <c r="O183" s="41">
        <v>0</v>
      </c>
      <c r="P183" s="42">
        <v>0</v>
      </c>
      <c r="Q183" s="43">
        <v>0</v>
      </c>
      <c r="R183" s="41">
        <v>0</v>
      </c>
      <c r="S183" s="42">
        <v>0</v>
      </c>
      <c r="T183" s="43">
        <v>0</v>
      </c>
      <c r="U183" s="41">
        <v>0</v>
      </c>
      <c r="V183" s="42">
        <v>0</v>
      </c>
      <c r="W183" s="43">
        <v>0</v>
      </c>
      <c r="X183" s="41">
        <v>0</v>
      </c>
      <c r="Y183" s="42">
        <v>0</v>
      </c>
      <c r="Z183" s="43">
        <v>0</v>
      </c>
      <c r="AA183" s="41"/>
      <c r="AB183" s="42"/>
      <c r="AC183" s="43"/>
      <c r="AD183" s="41"/>
      <c r="AE183" s="42"/>
      <c r="AF183" s="43"/>
      <c r="AG183" s="41"/>
      <c r="AH183" s="42"/>
      <c r="AI183" s="43"/>
      <c r="AK183" s="41">
        <f t="shared" si="70"/>
        <v>2583</v>
      </c>
      <c r="AL183" s="42">
        <f t="shared" si="70"/>
        <v>1457</v>
      </c>
      <c r="AM183" s="43">
        <f t="shared" si="70"/>
        <v>2406</v>
      </c>
      <c r="AT183" s="32">
        <f t="shared" si="71"/>
        <v>1</v>
      </c>
      <c r="AV183" s="23">
        <v>2</v>
      </c>
      <c r="AW183" s="23">
        <v>5</v>
      </c>
      <c r="AX183" s="23">
        <f t="shared" si="72"/>
        <v>1</v>
      </c>
    </row>
    <row r="184" spans="2:50" ht="15" customHeight="1" x14ac:dyDescent="0.3">
      <c r="B184" s="15"/>
      <c r="C184" s="50" t="str">
        <f>IF(LEN(E183)&lt;1,"","Total: " &amp; LEFT(E183,LEN(E183)-21) &amp; "Municipalities")</f>
        <v>Total: Lejweleputswa Municipalities</v>
      </c>
      <c r="D184" s="51"/>
      <c r="E184" s="52"/>
      <c r="F184" s="53">
        <f t="shared" ref="F184:H184" si="73">SUM(F173:F183)</f>
        <v>0</v>
      </c>
      <c r="G184" s="54">
        <f t="shared" si="73"/>
        <v>0</v>
      </c>
      <c r="H184" s="55">
        <f t="shared" si="73"/>
        <v>0</v>
      </c>
      <c r="I184" s="53">
        <f t="shared" ref="I184:Z184" si="74">SUM(I173:I183)</f>
        <v>2583</v>
      </c>
      <c r="J184" s="54">
        <f t="shared" si="74"/>
        <v>1457</v>
      </c>
      <c r="K184" s="55">
        <f t="shared" si="74"/>
        <v>2406</v>
      </c>
      <c r="L184" s="53">
        <f t="shared" si="74"/>
        <v>14301</v>
      </c>
      <c r="M184" s="54">
        <f t="shared" si="74"/>
        <v>5070</v>
      </c>
      <c r="N184" s="55">
        <f t="shared" si="74"/>
        <v>0</v>
      </c>
      <c r="O184" s="53">
        <f t="shared" si="74"/>
        <v>1500</v>
      </c>
      <c r="P184" s="54">
        <f t="shared" si="74"/>
        <v>100</v>
      </c>
      <c r="Q184" s="55">
        <f t="shared" si="74"/>
        <v>100</v>
      </c>
      <c r="R184" s="53">
        <f t="shared" si="74"/>
        <v>294447</v>
      </c>
      <c r="S184" s="54">
        <f t="shared" si="74"/>
        <v>354000</v>
      </c>
      <c r="T184" s="55">
        <f t="shared" si="74"/>
        <v>299759</v>
      </c>
      <c r="U184" s="53">
        <f t="shared" si="74"/>
        <v>0</v>
      </c>
      <c r="V184" s="54">
        <f t="shared" si="74"/>
        <v>0</v>
      </c>
      <c r="W184" s="55">
        <f t="shared" si="74"/>
        <v>0</v>
      </c>
      <c r="X184" s="53">
        <f t="shared" si="74"/>
        <v>0</v>
      </c>
      <c r="Y184" s="54">
        <f t="shared" si="74"/>
        <v>0</v>
      </c>
      <c r="Z184" s="55">
        <f t="shared" si="74"/>
        <v>0</v>
      </c>
      <c r="AA184" s="53"/>
      <c r="AB184" s="54"/>
      <c r="AC184" s="55"/>
      <c r="AD184" s="53">
        <f t="shared" ref="AD184:AI184" si="75">SUM(AD173:AD183)</f>
        <v>0</v>
      </c>
      <c r="AE184" s="54">
        <f t="shared" si="75"/>
        <v>0</v>
      </c>
      <c r="AF184" s="55">
        <f t="shared" si="75"/>
        <v>0</v>
      </c>
      <c r="AG184" s="53">
        <f t="shared" si="75"/>
        <v>0</v>
      </c>
      <c r="AH184" s="54">
        <f t="shared" si="75"/>
        <v>0</v>
      </c>
      <c r="AI184" s="55">
        <f t="shared" si="75"/>
        <v>0</v>
      </c>
      <c r="AK184" s="53">
        <f>SUM(AK173:AK183)</f>
        <v>312831</v>
      </c>
      <c r="AL184" s="54">
        <f>SUM(AL173:AL183)</f>
        <v>360627</v>
      </c>
      <c r="AM184" s="55">
        <f>SUM(AM173:AM183)</f>
        <v>302265</v>
      </c>
      <c r="AT184" s="32">
        <f>IF(SUM(AT173:AT183)=0,0,1)</f>
        <v>1</v>
      </c>
    </row>
    <row r="185" spans="2:50" ht="15" customHeight="1" x14ac:dyDescent="0.3">
      <c r="B185" s="15"/>
      <c r="C185" s="40"/>
      <c r="D185" s="34"/>
      <c r="E185" s="35"/>
      <c r="F185" s="41"/>
      <c r="G185" s="42"/>
      <c r="H185" s="43"/>
      <c r="I185" s="41"/>
      <c r="J185" s="42"/>
      <c r="K185" s="43"/>
      <c r="L185" s="41"/>
      <c r="M185" s="42"/>
      <c r="N185" s="43"/>
      <c r="O185" s="41"/>
      <c r="P185" s="42"/>
      <c r="Q185" s="43"/>
      <c r="R185" s="41"/>
      <c r="S185" s="42"/>
      <c r="T185" s="43"/>
      <c r="U185" s="41"/>
      <c r="V185" s="42"/>
      <c r="W185" s="43"/>
      <c r="X185" s="41"/>
      <c r="Y185" s="42"/>
      <c r="Z185" s="43"/>
      <c r="AA185" s="41"/>
      <c r="AB185" s="42"/>
      <c r="AC185" s="43"/>
      <c r="AD185" s="41"/>
      <c r="AE185" s="42"/>
      <c r="AF185" s="43"/>
      <c r="AG185" s="41"/>
      <c r="AH185" s="42"/>
      <c r="AI185" s="43"/>
      <c r="AK185" s="41"/>
      <c r="AL185" s="42"/>
      <c r="AM185" s="43"/>
      <c r="AT185" s="32">
        <f>IF(AT184=0,0,1)</f>
        <v>1</v>
      </c>
    </row>
    <row r="186" spans="2:50" ht="15" customHeight="1" x14ac:dyDescent="0.3">
      <c r="B186" s="15"/>
      <c r="C186" s="40" t="s">
        <v>22</v>
      </c>
      <c r="D186" s="34" t="s">
        <v>288</v>
      </c>
      <c r="E186" s="35" t="s">
        <v>916</v>
      </c>
      <c r="F186" s="41">
        <v>0</v>
      </c>
      <c r="G186" s="42">
        <v>0</v>
      </c>
      <c r="H186" s="43">
        <v>0</v>
      </c>
      <c r="I186" s="41">
        <v>0</v>
      </c>
      <c r="J186" s="42">
        <v>0</v>
      </c>
      <c r="K186" s="43">
        <v>0</v>
      </c>
      <c r="L186" s="41">
        <v>7163</v>
      </c>
      <c r="M186" s="42">
        <v>2526</v>
      </c>
      <c r="N186" s="43">
        <v>198</v>
      </c>
      <c r="O186" s="41">
        <v>0</v>
      </c>
      <c r="P186" s="42">
        <v>0</v>
      </c>
      <c r="Q186" s="43">
        <v>0</v>
      </c>
      <c r="R186" s="41">
        <v>20000</v>
      </c>
      <c r="S186" s="42">
        <v>0</v>
      </c>
      <c r="T186" s="43">
        <v>0</v>
      </c>
      <c r="U186" s="41">
        <v>20000</v>
      </c>
      <c r="V186" s="42">
        <v>0</v>
      </c>
      <c r="W186" s="43">
        <v>0</v>
      </c>
      <c r="X186" s="41">
        <v>0</v>
      </c>
      <c r="Y186" s="42">
        <v>0</v>
      </c>
      <c r="Z186" s="43">
        <v>0</v>
      </c>
      <c r="AA186" s="41"/>
      <c r="AB186" s="42"/>
      <c r="AC186" s="43"/>
      <c r="AD186" s="41"/>
      <c r="AE186" s="42"/>
      <c r="AF186" s="43"/>
      <c r="AG186" s="41"/>
      <c r="AH186" s="42"/>
      <c r="AI186" s="43"/>
      <c r="AK186" s="41">
        <f t="shared" ref="AK186:AM196" si="76">F186+I186+L186+O186+R186+U186+X186+AA186+AD186+AG186</f>
        <v>47163</v>
      </c>
      <c r="AL186" s="42">
        <f t="shared" si="76"/>
        <v>2526</v>
      </c>
      <c r="AM186" s="43">
        <f t="shared" si="76"/>
        <v>198</v>
      </c>
      <c r="AT186" s="32">
        <f>IF(LEN(E186)&lt;2,0,1)</f>
        <v>1</v>
      </c>
      <c r="AV186" s="23">
        <v>2</v>
      </c>
      <c r="AW186" s="23">
        <v>6</v>
      </c>
      <c r="AX186" s="23">
        <v>1</v>
      </c>
    </row>
    <row r="187" spans="2:50" ht="15" customHeight="1" x14ac:dyDescent="0.3">
      <c r="B187" s="15"/>
      <c r="C187" s="40" t="s">
        <v>22</v>
      </c>
      <c r="D187" s="34" t="s">
        <v>294</v>
      </c>
      <c r="E187" s="35" t="s">
        <v>912</v>
      </c>
      <c r="F187" s="41">
        <v>0</v>
      </c>
      <c r="G187" s="42">
        <v>0</v>
      </c>
      <c r="H187" s="43">
        <v>0</v>
      </c>
      <c r="I187" s="41">
        <v>0</v>
      </c>
      <c r="J187" s="42">
        <v>0</v>
      </c>
      <c r="K187" s="43">
        <v>0</v>
      </c>
      <c r="L187" s="41">
        <v>371</v>
      </c>
      <c r="M187" s="42">
        <v>5063</v>
      </c>
      <c r="N187" s="43">
        <v>11285</v>
      </c>
      <c r="O187" s="41">
        <v>0</v>
      </c>
      <c r="P187" s="42">
        <v>0</v>
      </c>
      <c r="Q187" s="43">
        <v>0</v>
      </c>
      <c r="R187" s="41">
        <v>50000</v>
      </c>
      <c r="S187" s="42">
        <v>60000</v>
      </c>
      <c r="T187" s="43">
        <v>60000</v>
      </c>
      <c r="U187" s="41">
        <v>0</v>
      </c>
      <c r="V187" s="42">
        <v>0</v>
      </c>
      <c r="W187" s="43">
        <v>0</v>
      </c>
      <c r="X187" s="41">
        <v>0</v>
      </c>
      <c r="Y187" s="42">
        <v>0</v>
      </c>
      <c r="Z187" s="43">
        <v>0</v>
      </c>
      <c r="AA187" s="41"/>
      <c r="AB187" s="42"/>
      <c r="AC187" s="43"/>
      <c r="AD187" s="41"/>
      <c r="AE187" s="42"/>
      <c r="AF187" s="43"/>
      <c r="AG187" s="41"/>
      <c r="AH187" s="42"/>
      <c r="AI187" s="43"/>
      <c r="AK187" s="41">
        <f t="shared" si="76"/>
        <v>50371</v>
      </c>
      <c r="AL187" s="42">
        <f t="shared" si="76"/>
        <v>65063</v>
      </c>
      <c r="AM187" s="43">
        <f t="shared" si="76"/>
        <v>71285</v>
      </c>
      <c r="AT187" s="32">
        <f t="shared" ref="AT187:AT196" si="77">IF(LEN(E187)&lt;2,0,1)</f>
        <v>1</v>
      </c>
      <c r="AV187" s="23">
        <v>2</v>
      </c>
      <c r="AW187" s="23">
        <v>6</v>
      </c>
      <c r="AX187" s="23">
        <f>IF(AW187=AW186,AX186+1,1)</f>
        <v>2</v>
      </c>
    </row>
    <row r="188" spans="2:50" ht="15" customHeight="1" x14ac:dyDescent="0.3">
      <c r="B188" s="15"/>
      <c r="C188" s="40" t="s">
        <v>22</v>
      </c>
      <c r="D188" s="34" t="s">
        <v>300</v>
      </c>
      <c r="E188" s="35" t="s">
        <v>908</v>
      </c>
      <c r="F188" s="41">
        <v>0</v>
      </c>
      <c r="G188" s="42">
        <v>0</v>
      </c>
      <c r="H188" s="43">
        <v>0</v>
      </c>
      <c r="I188" s="41">
        <v>0</v>
      </c>
      <c r="J188" s="42">
        <v>0</v>
      </c>
      <c r="K188" s="43">
        <v>0</v>
      </c>
      <c r="L188" s="41">
        <v>65</v>
      </c>
      <c r="M188" s="42">
        <v>7891</v>
      </c>
      <c r="N188" s="43">
        <v>9752</v>
      </c>
      <c r="O188" s="41">
        <v>0</v>
      </c>
      <c r="P188" s="42">
        <v>0</v>
      </c>
      <c r="Q188" s="43">
        <v>0</v>
      </c>
      <c r="R188" s="41">
        <v>75000</v>
      </c>
      <c r="S188" s="42">
        <v>110000</v>
      </c>
      <c r="T188" s="43">
        <v>160570</v>
      </c>
      <c r="U188" s="41">
        <v>0</v>
      </c>
      <c r="V188" s="42">
        <v>0</v>
      </c>
      <c r="W188" s="43">
        <v>0</v>
      </c>
      <c r="X188" s="41">
        <v>0</v>
      </c>
      <c r="Y188" s="42">
        <v>0</v>
      </c>
      <c r="Z188" s="43">
        <v>0</v>
      </c>
      <c r="AA188" s="41"/>
      <c r="AB188" s="42"/>
      <c r="AC188" s="43"/>
      <c r="AD188" s="41"/>
      <c r="AE188" s="42"/>
      <c r="AF188" s="43"/>
      <c r="AG188" s="41"/>
      <c r="AH188" s="42"/>
      <c r="AI188" s="43"/>
      <c r="AK188" s="41">
        <f t="shared" si="76"/>
        <v>75065</v>
      </c>
      <c r="AL188" s="42">
        <f t="shared" si="76"/>
        <v>117891</v>
      </c>
      <c r="AM188" s="43">
        <f t="shared" si="76"/>
        <v>170322</v>
      </c>
      <c r="AT188" s="32">
        <f t="shared" si="77"/>
        <v>1</v>
      </c>
      <c r="AV188" s="23">
        <v>2</v>
      </c>
      <c r="AW188" s="23">
        <v>6</v>
      </c>
      <c r="AX188" s="23">
        <f t="shared" ref="AX188:AX196" si="78">IF(AW188=AW187,AX187+1,1)</f>
        <v>3</v>
      </c>
    </row>
    <row r="189" spans="2:50" ht="15" customHeight="1" x14ac:dyDescent="0.3">
      <c r="B189" s="15"/>
      <c r="C189" s="40" t="s">
        <v>22</v>
      </c>
      <c r="D189" s="34" t="s">
        <v>308</v>
      </c>
      <c r="E189" s="35" t="s">
        <v>910</v>
      </c>
      <c r="F189" s="41">
        <v>0</v>
      </c>
      <c r="G189" s="42">
        <v>0</v>
      </c>
      <c r="H189" s="43">
        <v>0</v>
      </c>
      <c r="I189" s="41">
        <v>0</v>
      </c>
      <c r="J189" s="42">
        <v>0</v>
      </c>
      <c r="K189" s="43">
        <v>0</v>
      </c>
      <c r="L189" s="41">
        <v>19368</v>
      </c>
      <c r="M189" s="42">
        <v>25960</v>
      </c>
      <c r="N189" s="43">
        <v>16706</v>
      </c>
      <c r="O189" s="41">
        <v>1000</v>
      </c>
      <c r="P189" s="42">
        <v>1000</v>
      </c>
      <c r="Q189" s="43">
        <v>100</v>
      </c>
      <c r="R189" s="41">
        <v>129761</v>
      </c>
      <c r="S189" s="42">
        <v>135371</v>
      </c>
      <c r="T189" s="43">
        <v>139109</v>
      </c>
      <c r="U189" s="41">
        <v>12000</v>
      </c>
      <c r="V189" s="42">
        <v>12000</v>
      </c>
      <c r="W189" s="43">
        <v>12000</v>
      </c>
      <c r="X189" s="41">
        <v>0</v>
      </c>
      <c r="Y189" s="42">
        <v>0</v>
      </c>
      <c r="Z189" s="43">
        <v>0</v>
      </c>
      <c r="AA189" s="41"/>
      <c r="AB189" s="42"/>
      <c r="AC189" s="43"/>
      <c r="AD189" s="41"/>
      <c r="AE189" s="42"/>
      <c r="AF189" s="43"/>
      <c r="AG189" s="41"/>
      <c r="AH189" s="42"/>
      <c r="AI189" s="43"/>
      <c r="AK189" s="41">
        <f t="shared" si="76"/>
        <v>162129</v>
      </c>
      <c r="AL189" s="42">
        <f t="shared" si="76"/>
        <v>174331</v>
      </c>
      <c r="AM189" s="43">
        <f t="shared" si="76"/>
        <v>167915</v>
      </c>
      <c r="AT189" s="32">
        <f t="shared" si="77"/>
        <v>1</v>
      </c>
      <c r="AV189" s="23">
        <v>2</v>
      </c>
      <c r="AW189" s="23">
        <v>6</v>
      </c>
      <c r="AX189" s="23">
        <f t="shared" si="78"/>
        <v>4</v>
      </c>
    </row>
    <row r="190" spans="2:50" ht="15" customHeight="1" x14ac:dyDescent="0.3">
      <c r="B190" s="15"/>
      <c r="C190" s="40" t="s">
        <v>22</v>
      </c>
      <c r="D190" s="34" t="s">
        <v>695</v>
      </c>
      <c r="E190" s="35" t="s">
        <v>913</v>
      </c>
      <c r="F190" s="41">
        <v>0</v>
      </c>
      <c r="G190" s="42">
        <v>0</v>
      </c>
      <c r="H190" s="43">
        <v>0</v>
      </c>
      <c r="I190" s="41">
        <v>0</v>
      </c>
      <c r="J190" s="42">
        <v>0</v>
      </c>
      <c r="K190" s="43">
        <v>0</v>
      </c>
      <c r="L190" s="41">
        <v>147</v>
      </c>
      <c r="M190" s="42">
        <v>405</v>
      </c>
      <c r="N190" s="43">
        <v>832</v>
      </c>
      <c r="O190" s="41">
        <v>0</v>
      </c>
      <c r="P190" s="42">
        <v>0</v>
      </c>
      <c r="Q190" s="43">
        <v>0</v>
      </c>
      <c r="R190" s="41">
        <v>0</v>
      </c>
      <c r="S190" s="42">
        <v>0</v>
      </c>
      <c r="T190" s="43">
        <v>0</v>
      </c>
      <c r="U190" s="41">
        <v>0</v>
      </c>
      <c r="V190" s="42">
        <v>0</v>
      </c>
      <c r="W190" s="43">
        <v>0</v>
      </c>
      <c r="X190" s="41">
        <v>0</v>
      </c>
      <c r="Y190" s="42">
        <v>0</v>
      </c>
      <c r="Z190" s="43">
        <v>0</v>
      </c>
      <c r="AA190" s="41"/>
      <c r="AB190" s="42"/>
      <c r="AC190" s="43"/>
      <c r="AD190" s="41"/>
      <c r="AE190" s="42"/>
      <c r="AF190" s="43"/>
      <c r="AG190" s="41"/>
      <c r="AH190" s="42"/>
      <c r="AI190" s="43"/>
      <c r="AK190" s="41">
        <f t="shared" si="76"/>
        <v>147</v>
      </c>
      <c r="AL190" s="42">
        <f t="shared" si="76"/>
        <v>405</v>
      </c>
      <c r="AM190" s="43">
        <f t="shared" si="76"/>
        <v>832</v>
      </c>
      <c r="AT190" s="32">
        <f t="shared" si="77"/>
        <v>1</v>
      </c>
      <c r="AV190" s="23">
        <v>2</v>
      </c>
      <c r="AW190" s="23">
        <v>6</v>
      </c>
      <c r="AX190" s="23">
        <f t="shared" si="78"/>
        <v>5</v>
      </c>
    </row>
    <row r="191" spans="2:50" ht="15" customHeight="1" x14ac:dyDescent="0.3">
      <c r="B191" s="15"/>
      <c r="C191" s="40" t="s">
        <v>22</v>
      </c>
      <c r="D191" s="34" t="s">
        <v>316</v>
      </c>
      <c r="E191" s="35" t="s">
        <v>911</v>
      </c>
      <c r="F191" s="41">
        <v>0</v>
      </c>
      <c r="G191" s="42">
        <v>0</v>
      </c>
      <c r="H191" s="43">
        <v>0</v>
      </c>
      <c r="I191" s="41">
        <v>0</v>
      </c>
      <c r="J191" s="42">
        <v>0</v>
      </c>
      <c r="K191" s="43">
        <v>0</v>
      </c>
      <c r="L191" s="41">
        <v>11450</v>
      </c>
      <c r="M191" s="42">
        <v>3034</v>
      </c>
      <c r="N191" s="43">
        <v>685</v>
      </c>
      <c r="O191" s="41">
        <v>0</v>
      </c>
      <c r="P191" s="42">
        <v>0</v>
      </c>
      <c r="Q191" s="43">
        <v>0</v>
      </c>
      <c r="R191" s="41">
        <v>3000</v>
      </c>
      <c r="S191" s="42">
        <v>0</v>
      </c>
      <c r="T191" s="43">
        <v>0</v>
      </c>
      <c r="U191" s="41">
        <v>0</v>
      </c>
      <c r="V191" s="42">
        <v>0</v>
      </c>
      <c r="W191" s="43">
        <v>0</v>
      </c>
      <c r="X191" s="41">
        <v>0</v>
      </c>
      <c r="Y191" s="42">
        <v>0</v>
      </c>
      <c r="Z191" s="43">
        <v>0</v>
      </c>
      <c r="AA191" s="41"/>
      <c r="AB191" s="42"/>
      <c r="AC191" s="43"/>
      <c r="AD191" s="41"/>
      <c r="AE191" s="42"/>
      <c r="AF191" s="43"/>
      <c r="AG191" s="41"/>
      <c r="AH191" s="42"/>
      <c r="AI191" s="43"/>
      <c r="AK191" s="41">
        <f t="shared" si="76"/>
        <v>14450</v>
      </c>
      <c r="AL191" s="42">
        <f t="shared" si="76"/>
        <v>3034</v>
      </c>
      <c r="AM191" s="43">
        <f t="shared" si="76"/>
        <v>685</v>
      </c>
      <c r="AT191" s="32">
        <f t="shared" si="77"/>
        <v>1</v>
      </c>
      <c r="AV191" s="23">
        <v>2</v>
      </c>
      <c r="AW191" s="23">
        <v>6</v>
      </c>
      <c r="AX191" s="23">
        <f t="shared" si="78"/>
        <v>6</v>
      </c>
    </row>
    <row r="192" spans="2:50" ht="15" hidden="1" customHeight="1" x14ac:dyDescent="0.3">
      <c r="B192" s="15"/>
      <c r="C192" s="40" t="s">
        <v>22</v>
      </c>
      <c r="D192" s="34" t="s">
        <v>2</v>
      </c>
      <c r="E192" s="35" t="s">
        <v>2</v>
      </c>
      <c r="F192" s="41">
        <v>0</v>
      </c>
      <c r="G192" s="42">
        <v>0</v>
      </c>
      <c r="H192" s="43">
        <v>0</v>
      </c>
      <c r="I192" s="41">
        <v>0</v>
      </c>
      <c r="J192" s="42">
        <v>0</v>
      </c>
      <c r="K192" s="43">
        <v>0</v>
      </c>
      <c r="L192" s="41">
        <v>0</v>
      </c>
      <c r="M192" s="42">
        <v>0</v>
      </c>
      <c r="N192" s="43">
        <v>0</v>
      </c>
      <c r="O192" s="41">
        <v>0</v>
      </c>
      <c r="P192" s="42">
        <v>0</v>
      </c>
      <c r="Q192" s="43">
        <v>0</v>
      </c>
      <c r="R192" s="41">
        <v>0</v>
      </c>
      <c r="S192" s="42">
        <v>0</v>
      </c>
      <c r="T192" s="43">
        <v>0</v>
      </c>
      <c r="U192" s="41">
        <v>0</v>
      </c>
      <c r="V192" s="42">
        <v>0</v>
      </c>
      <c r="W192" s="43">
        <v>0</v>
      </c>
      <c r="X192" s="41">
        <v>0</v>
      </c>
      <c r="Y192" s="42">
        <v>0</v>
      </c>
      <c r="Z192" s="43">
        <v>0</v>
      </c>
      <c r="AA192" s="41"/>
      <c r="AB192" s="42"/>
      <c r="AC192" s="43"/>
      <c r="AD192" s="41"/>
      <c r="AE192" s="42"/>
      <c r="AF192" s="43"/>
      <c r="AG192" s="41"/>
      <c r="AH192" s="42"/>
      <c r="AI192" s="43"/>
      <c r="AK192" s="41">
        <f t="shared" si="76"/>
        <v>0</v>
      </c>
      <c r="AL192" s="42">
        <f t="shared" si="76"/>
        <v>0</v>
      </c>
      <c r="AM192" s="43">
        <f t="shared" si="76"/>
        <v>0</v>
      </c>
      <c r="AT192" s="32">
        <f t="shared" si="77"/>
        <v>0</v>
      </c>
      <c r="AV192" s="23">
        <v>2</v>
      </c>
      <c r="AW192" s="23">
        <v>6</v>
      </c>
      <c r="AX192" s="23">
        <f t="shared" si="78"/>
        <v>7</v>
      </c>
    </row>
    <row r="193" spans="2:50" ht="15" hidden="1" customHeight="1" x14ac:dyDescent="0.3">
      <c r="B193" s="15"/>
      <c r="C193" s="40" t="s">
        <v>22</v>
      </c>
      <c r="D193" s="34" t="s">
        <v>2</v>
      </c>
      <c r="E193" s="35" t="s">
        <v>2</v>
      </c>
      <c r="F193" s="41">
        <v>0</v>
      </c>
      <c r="G193" s="42">
        <v>0</v>
      </c>
      <c r="H193" s="43">
        <v>0</v>
      </c>
      <c r="I193" s="41">
        <v>0</v>
      </c>
      <c r="J193" s="42">
        <v>0</v>
      </c>
      <c r="K193" s="43">
        <v>0</v>
      </c>
      <c r="L193" s="41">
        <v>0</v>
      </c>
      <c r="M193" s="42">
        <v>0</v>
      </c>
      <c r="N193" s="43">
        <v>0</v>
      </c>
      <c r="O193" s="41">
        <v>0</v>
      </c>
      <c r="P193" s="42">
        <v>0</v>
      </c>
      <c r="Q193" s="43">
        <v>0</v>
      </c>
      <c r="R193" s="41">
        <v>0</v>
      </c>
      <c r="S193" s="42">
        <v>0</v>
      </c>
      <c r="T193" s="43">
        <v>0</v>
      </c>
      <c r="U193" s="41">
        <v>0</v>
      </c>
      <c r="V193" s="42">
        <v>0</v>
      </c>
      <c r="W193" s="43">
        <v>0</v>
      </c>
      <c r="X193" s="41">
        <v>0</v>
      </c>
      <c r="Y193" s="42">
        <v>0</v>
      </c>
      <c r="Z193" s="43">
        <v>0</v>
      </c>
      <c r="AA193" s="41"/>
      <c r="AB193" s="42"/>
      <c r="AC193" s="43"/>
      <c r="AD193" s="41"/>
      <c r="AE193" s="42"/>
      <c r="AF193" s="43"/>
      <c r="AG193" s="41"/>
      <c r="AH193" s="42"/>
      <c r="AI193" s="43"/>
      <c r="AK193" s="41">
        <f t="shared" si="76"/>
        <v>0</v>
      </c>
      <c r="AL193" s="42">
        <f t="shared" si="76"/>
        <v>0</v>
      </c>
      <c r="AM193" s="43">
        <f t="shared" si="76"/>
        <v>0</v>
      </c>
      <c r="AT193" s="32">
        <f t="shared" si="77"/>
        <v>0</v>
      </c>
      <c r="AV193" s="23">
        <v>2</v>
      </c>
      <c r="AW193" s="23">
        <v>6</v>
      </c>
      <c r="AX193" s="23">
        <f t="shared" si="78"/>
        <v>8</v>
      </c>
    </row>
    <row r="194" spans="2:50" ht="15" hidden="1" customHeight="1" x14ac:dyDescent="0.3">
      <c r="B194" s="15"/>
      <c r="C194" s="40" t="s">
        <v>22</v>
      </c>
      <c r="D194" s="34" t="s">
        <v>2</v>
      </c>
      <c r="E194" s="35" t="s">
        <v>2</v>
      </c>
      <c r="F194" s="41">
        <v>0</v>
      </c>
      <c r="G194" s="42">
        <v>0</v>
      </c>
      <c r="H194" s="43">
        <v>0</v>
      </c>
      <c r="I194" s="41">
        <v>0</v>
      </c>
      <c r="J194" s="42">
        <v>0</v>
      </c>
      <c r="K194" s="43">
        <v>0</v>
      </c>
      <c r="L194" s="41">
        <v>0</v>
      </c>
      <c r="M194" s="42">
        <v>0</v>
      </c>
      <c r="N194" s="43">
        <v>0</v>
      </c>
      <c r="O194" s="41">
        <v>0</v>
      </c>
      <c r="P194" s="42">
        <v>0</v>
      </c>
      <c r="Q194" s="43">
        <v>0</v>
      </c>
      <c r="R194" s="41">
        <v>0</v>
      </c>
      <c r="S194" s="42">
        <v>0</v>
      </c>
      <c r="T194" s="43">
        <v>0</v>
      </c>
      <c r="U194" s="41">
        <v>0</v>
      </c>
      <c r="V194" s="42">
        <v>0</v>
      </c>
      <c r="W194" s="43">
        <v>0</v>
      </c>
      <c r="X194" s="41">
        <v>0</v>
      </c>
      <c r="Y194" s="42">
        <v>0</v>
      </c>
      <c r="Z194" s="43">
        <v>0</v>
      </c>
      <c r="AA194" s="41"/>
      <c r="AB194" s="42"/>
      <c r="AC194" s="43"/>
      <c r="AD194" s="41"/>
      <c r="AE194" s="42"/>
      <c r="AF194" s="43"/>
      <c r="AG194" s="41"/>
      <c r="AH194" s="42"/>
      <c r="AI194" s="43"/>
      <c r="AK194" s="41">
        <f t="shared" si="76"/>
        <v>0</v>
      </c>
      <c r="AL194" s="42">
        <f t="shared" si="76"/>
        <v>0</v>
      </c>
      <c r="AM194" s="43">
        <f t="shared" si="76"/>
        <v>0</v>
      </c>
      <c r="AT194" s="32">
        <f t="shared" si="77"/>
        <v>0</v>
      </c>
      <c r="AV194" s="23">
        <v>2</v>
      </c>
      <c r="AW194" s="23">
        <v>6</v>
      </c>
      <c r="AX194" s="23">
        <f t="shared" si="78"/>
        <v>9</v>
      </c>
    </row>
    <row r="195" spans="2:50" ht="15" hidden="1" customHeight="1" x14ac:dyDescent="0.3">
      <c r="B195" s="15"/>
      <c r="C195" s="40" t="s">
        <v>22</v>
      </c>
      <c r="D195" s="34" t="s">
        <v>2</v>
      </c>
      <c r="E195" s="35" t="s">
        <v>2</v>
      </c>
      <c r="F195" s="41">
        <v>0</v>
      </c>
      <c r="G195" s="42">
        <v>0</v>
      </c>
      <c r="H195" s="43">
        <v>0</v>
      </c>
      <c r="I195" s="41">
        <v>0</v>
      </c>
      <c r="J195" s="42">
        <v>0</v>
      </c>
      <c r="K195" s="43">
        <v>0</v>
      </c>
      <c r="L195" s="41">
        <v>0</v>
      </c>
      <c r="M195" s="42">
        <v>0</v>
      </c>
      <c r="N195" s="43">
        <v>0</v>
      </c>
      <c r="O195" s="41">
        <v>0</v>
      </c>
      <c r="P195" s="42">
        <v>0</v>
      </c>
      <c r="Q195" s="43">
        <v>0</v>
      </c>
      <c r="R195" s="41">
        <v>0</v>
      </c>
      <c r="S195" s="42">
        <v>0</v>
      </c>
      <c r="T195" s="43">
        <v>0</v>
      </c>
      <c r="U195" s="41">
        <v>0</v>
      </c>
      <c r="V195" s="42">
        <v>0</v>
      </c>
      <c r="W195" s="43">
        <v>0</v>
      </c>
      <c r="X195" s="41">
        <v>0</v>
      </c>
      <c r="Y195" s="42">
        <v>0</v>
      </c>
      <c r="Z195" s="43">
        <v>0</v>
      </c>
      <c r="AA195" s="41"/>
      <c r="AB195" s="42"/>
      <c r="AC195" s="43"/>
      <c r="AD195" s="41"/>
      <c r="AE195" s="42"/>
      <c r="AF195" s="43"/>
      <c r="AG195" s="41"/>
      <c r="AH195" s="42"/>
      <c r="AI195" s="43"/>
      <c r="AK195" s="41">
        <f t="shared" si="76"/>
        <v>0</v>
      </c>
      <c r="AL195" s="42">
        <f t="shared" si="76"/>
        <v>0</v>
      </c>
      <c r="AM195" s="43">
        <f t="shared" si="76"/>
        <v>0</v>
      </c>
      <c r="AT195" s="32">
        <f t="shared" si="77"/>
        <v>0</v>
      </c>
      <c r="AV195" s="23">
        <v>2</v>
      </c>
      <c r="AW195" s="23">
        <v>6</v>
      </c>
      <c r="AX195" s="23">
        <f t="shared" si="78"/>
        <v>10</v>
      </c>
    </row>
    <row r="196" spans="2:50" ht="15" customHeight="1" x14ac:dyDescent="0.3">
      <c r="B196" s="15"/>
      <c r="C196" s="40" t="s">
        <v>23</v>
      </c>
      <c r="D196" s="34" t="s">
        <v>696</v>
      </c>
      <c r="E196" s="35" t="s">
        <v>914</v>
      </c>
      <c r="F196" s="41">
        <v>0</v>
      </c>
      <c r="G196" s="42">
        <v>0</v>
      </c>
      <c r="H196" s="43">
        <v>0</v>
      </c>
      <c r="I196" s="41">
        <v>2488</v>
      </c>
      <c r="J196" s="42">
        <v>4034</v>
      </c>
      <c r="K196" s="43">
        <v>2406</v>
      </c>
      <c r="L196" s="41">
        <v>0</v>
      </c>
      <c r="M196" s="42">
        <v>0</v>
      </c>
      <c r="N196" s="43">
        <v>0</v>
      </c>
      <c r="O196" s="41">
        <v>0</v>
      </c>
      <c r="P196" s="42">
        <v>0</v>
      </c>
      <c r="Q196" s="43">
        <v>0</v>
      </c>
      <c r="R196" s="41">
        <v>0</v>
      </c>
      <c r="S196" s="42">
        <v>0</v>
      </c>
      <c r="T196" s="43">
        <v>0</v>
      </c>
      <c r="U196" s="41">
        <v>0</v>
      </c>
      <c r="V196" s="42">
        <v>0</v>
      </c>
      <c r="W196" s="43">
        <v>0</v>
      </c>
      <c r="X196" s="41">
        <v>0</v>
      </c>
      <c r="Y196" s="42">
        <v>0</v>
      </c>
      <c r="Z196" s="43">
        <v>0</v>
      </c>
      <c r="AA196" s="41"/>
      <c r="AB196" s="42"/>
      <c r="AC196" s="43"/>
      <c r="AD196" s="41"/>
      <c r="AE196" s="42"/>
      <c r="AF196" s="43"/>
      <c r="AG196" s="41"/>
      <c r="AH196" s="42"/>
      <c r="AI196" s="43"/>
      <c r="AK196" s="41">
        <f t="shared" si="76"/>
        <v>2488</v>
      </c>
      <c r="AL196" s="42">
        <f t="shared" si="76"/>
        <v>4034</v>
      </c>
      <c r="AM196" s="43">
        <f t="shared" si="76"/>
        <v>2406</v>
      </c>
      <c r="AT196" s="32">
        <f t="shared" si="77"/>
        <v>1</v>
      </c>
      <c r="AV196" s="23">
        <v>2</v>
      </c>
      <c r="AW196" s="23">
        <v>7</v>
      </c>
      <c r="AX196" s="23">
        <f t="shared" si="78"/>
        <v>1</v>
      </c>
    </row>
    <row r="197" spans="2:50" ht="15" customHeight="1" x14ac:dyDescent="0.3">
      <c r="B197" s="15"/>
      <c r="C197" s="50" t="str">
        <f>IF(LEN(E196)&lt;1,"","Total: " &amp; LEFT(E196,LEN(E196)-21) &amp; "Municipalities")</f>
        <v>Total: Thabo Mofutsanyana Municipalities</v>
      </c>
      <c r="D197" s="51"/>
      <c r="E197" s="52"/>
      <c r="F197" s="53">
        <f t="shared" ref="F197:H197" si="79">SUM(F186:F196)</f>
        <v>0</v>
      </c>
      <c r="G197" s="54">
        <f t="shared" si="79"/>
        <v>0</v>
      </c>
      <c r="H197" s="55">
        <f t="shared" si="79"/>
        <v>0</v>
      </c>
      <c r="I197" s="53">
        <f t="shared" ref="I197:Z197" si="80">SUM(I186:I196)</f>
        <v>2488</v>
      </c>
      <c r="J197" s="54">
        <f t="shared" si="80"/>
        <v>4034</v>
      </c>
      <c r="K197" s="55">
        <f t="shared" si="80"/>
        <v>2406</v>
      </c>
      <c r="L197" s="53">
        <f t="shared" si="80"/>
        <v>38564</v>
      </c>
      <c r="M197" s="54">
        <f t="shared" si="80"/>
        <v>44879</v>
      </c>
      <c r="N197" s="55">
        <f t="shared" si="80"/>
        <v>39458</v>
      </c>
      <c r="O197" s="53">
        <f t="shared" si="80"/>
        <v>1000</v>
      </c>
      <c r="P197" s="54">
        <f t="shared" si="80"/>
        <v>1000</v>
      </c>
      <c r="Q197" s="55">
        <f t="shared" si="80"/>
        <v>100</v>
      </c>
      <c r="R197" s="53">
        <f t="shared" si="80"/>
        <v>277761</v>
      </c>
      <c r="S197" s="54">
        <f t="shared" si="80"/>
        <v>305371</v>
      </c>
      <c r="T197" s="55">
        <f t="shared" si="80"/>
        <v>359679</v>
      </c>
      <c r="U197" s="53">
        <f t="shared" si="80"/>
        <v>32000</v>
      </c>
      <c r="V197" s="54">
        <f t="shared" si="80"/>
        <v>12000</v>
      </c>
      <c r="W197" s="55">
        <f t="shared" si="80"/>
        <v>12000</v>
      </c>
      <c r="X197" s="53">
        <f t="shared" si="80"/>
        <v>0</v>
      </c>
      <c r="Y197" s="54">
        <f t="shared" si="80"/>
        <v>0</v>
      </c>
      <c r="Z197" s="55">
        <f t="shared" si="80"/>
        <v>0</v>
      </c>
      <c r="AA197" s="53"/>
      <c r="AB197" s="54"/>
      <c r="AC197" s="55"/>
      <c r="AD197" s="53">
        <f t="shared" ref="AD197:AI197" si="81">SUM(AD186:AD196)</f>
        <v>0</v>
      </c>
      <c r="AE197" s="54">
        <f t="shared" si="81"/>
        <v>0</v>
      </c>
      <c r="AF197" s="55">
        <f t="shared" si="81"/>
        <v>0</v>
      </c>
      <c r="AG197" s="53">
        <f t="shared" si="81"/>
        <v>0</v>
      </c>
      <c r="AH197" s="54">
        <f t="shared" si="81"/>
        <v>0</v>
      </c>
      <c r="AI197" s="55">
        <f t="shared" si="81"/>
        <v>0</v>
      </c>
      <c r="AK197" s="53">
        <f>SUM(AK186:AK196)</f>
        <v>351813</v>
      </c>
      <c r="AL197" s="54">
        <f>SUM(AL186:AL196)</f>
        <v>367284</v>
      </c>
      <c r="AM197" s="55">
        <f>SUM(AM186:AM196)</f>
        <v>413643</v>
      </c>
      <c r="AT197" s="32">
        <f>IF(SUM(AT186:AT196)=0,0,1)</f>
        <v>1</v>
      </c>
    </row>
    <row r="198" spans="2:50" ht="15" customHeight="1" x14ac:dyDescent="0.3">
      <c r="B198" s="15"/>
      <c r="C198" s="40"/>
      <c r="D198" s="34"/>
      <c r="E198" s="35"/>
      <c r="F198" s="41"/>
      <c r="G198" s="42"/>
      <c r="H198" s="43"/>
      <c r="I198" s="41"/>
      <c r="J198" s="42"/>
      <c r="K198" s="43"/>
      <c r="L198" s="41"/>
      <c r="M198" s="42"/>
      <c r="N198" s="43"/>
      <c r="O198" s="41"/>
      <c r="P198" s="42"/>
      <c r="Q198" s="43"/>
      <c r="R198" s="41"/>
      <c r="S198" s="42"/>
      <c r="T198" s="43"/>
      <c r="U198" s="41"/>
      <c r="V198" s="42"/>
      <c r="W198" s="43"/>
      <c r="X198" s="41"/>
      <c r="Y198" s="42"/>
      <c r="Z198" s="43"/>
      <c r="AA198" s="41"/>
      <c r="AB198" s="42"/>
      <c r="AC198" s="43"/>
      <c r="AD198" s="41"/>
      <c r="AE198" s="42"/>
      <c r="AF198" s="43"/>
      <c r="AG198" s="41"/>
      <c r="AH198" s="42"/>
      <c r="AI198" s="43"/>
      <c r="AK198" s="41"/>
      <c r="AL198" s="42"/>
      <c r="AM198" s="43"/>
      <c r="AT198" s="32">
        <f>IF(AT197=0,0,1)</f>
        <v>1</v>
      </c>
    </row>
    <row r="199" spans="2:50" ht="15" customHeight="1" x14ac:dyDescent="0.3">
      <c r="B199" s="15"/>
      <c r="C199" s="40" t="s">
        <v>22</v>
      </c>
      <c r="D199" s="34" t="s">
        <v>320</v>
      </c>
      <c r="E199" s="35" t="s">
        <v>909</v>
      </c>
      <c r="F199" s="41">
        <v>0</v>
      </c>
      <c r="G199" s="42">
        <v>0</v>
      </c>
      <c r="H199" s="43">
        <v>0</v>
      </c>
      <c r="I199" s="41">
        <v>0</v>
      </c>
      <c r="J199" s="42">
        <v>0</v>
      </c>
      <c r="K199" s="43">
        <v>0</v>
      </c>
      <c r="L199" s="41">
        <v>13717</v>
      </c>
      <c r="M199" s="42">
        <v>5259</v>
      </c>
      <c r="N199" s="43">
        <v>6648</v>
      </c>
      <c r="O199" s="41">
        <v>0</v>
      </c>
      <c r="P199" s="42">
        <v>0</v>
      </c>
      <c r="Q199" s="43">
        <v>0</v>
      </c>
      <c r="R199" s="41">
        <v>42000</v>
      </c>
      <c r="S199" s="42">
        <v>9000</v>
      </c>
      <c r="T199" s="43">
        <v>0</v>
      </c>
      <c r="U199" s="41">
        <v>0</v>
      </c>
      <c r="V199" s="42">
        <v>0</v>
      </c>
      <c r="W199" s="43">
        <v>0</v>
      </c>
      <c r="X199" s="41">
        <v>0</v>
      </c>
      <c r="Y199" s="42">
        <v>0</v>
      </c>
      <c r="Z199" s="43">
        <v>0</v>
      </c>
      <c r="AA199" s="41"/>
      <c r="AB199" s="42"/>
      <c r="AC199" s="43"/>
      <c r="AD199" s="41"/>
      <c r="AE199" s="42"/>
      <c r="AF199" s="43"/>
      <c r="AG199" s="41"/>
      <c r="AH199" s="42"/>
      <c r="AI199" s="43"/>
      <c r="AK199" s="41">
        <f t="shared" ref="AK199:AM209" si="82">F199+I199+L199+O199+R199+U199+X199+AA199+AD199+AG199</f>
        <v>55717</v>
      </c>
      <c r="AL199" s="42">
        <f t="shared" si="82"/>
        <v>14259</v>
      </c>
      <c r="AM199" s="43">
        <f t="shared" si="82"/>
        <v>6648</v>
      </c>
      <c r="AT199" s="32">
        <f>IF(LEN(E199)&lt;2,0,1)</f>
        <v>1</v>
      </c>
      <c r="AV199" s="23">
        <v>2</v>
      </c>
      <c r="AW199" s="23">
        <v>8</v>
      </c>
      <c r="AX199" s="23">
        <v>1</v>
      </c>
    </row>
    <row r="200" spans="2:50" ht="15" customHeight="1" x14ac:dyDescent="0.3">
      <c r="B200" s="15"/>
      <c r="C200" s="40" t="s">
        <v>22</v>
      </c>
      <c r="D200" s="34" t="s">
        <v>324</v>
      </c>
      <c r="E200" s="35" t="s">
        <v>918</v>
      </c>
      <c r="F200" s="41">
        <v>0</v>
      </c>
      <c r="G200" s="42">
        <v>0</v>
      </c>
      <c r="H200" s="43">
        <v>0</v>
      </c>
      <c r="I200" s="41">
        <v>0</v>
      </c>
      <c r="J200" s="42">
        <v>0</v>
      </c>
      <c r="K200" s="43">
        <v>0</v>
      </c>
      <c r="L200" s="41">
        <v>0</v>
      </c>
      <c r="M200" s="42">
        <v>0</v>
      </c>
      <c r="N200" s="43">
        <v>0</v>
      </c>
      <c r="O200" s="41">
        <v>0</v>
      </c>
      <c r="P200" s="42">
        <v>0</v>
      </c>
      <c r="Q200" s="43">
        <v>0</v>
      </c>
      <c r="R200" s="41">
        <v>0</v>
      </c>
      <c r="S200" s="42">
        <v>0</v>
      </c>
      <c r="T200" s="43">
        <v>0</v>
      </c>
      <c r="U200" s="41">
        <v>0</v>
      </c>
      <c r="V200" s="42">
        <v>0</v>
      </c>
      <c r="W200" s="43">
        <v>0</v>
      </c>
      <c r="X200" s="41">
        <v>0</v>
      </c>
      <c r="Y200" s="42">
        <v>0</v>
      </c>
      <c r="Z200" s="43">
        <v>0</v>
      </c>
      <c r="AA200" s="41"/>
      <c r="AB200" s="42"/>
      <c r="AC200" s="43"/>
      <c r="AD200" s="41"/>
      <c r="AE200" s="42"/>
      <c r="AF200" s="43"/>
      <c r="AG200" s="41"/>
      <c r="AH200" s="42"/>
      <c r="AI200" s="43"/>
      <c r="AK200" s="41">
        <f t="shared" si="82"/>
        <v>0</v>
      </c>
      <c r="AL200" s="42">
        <f t="shared" si="82"/>
        <v>0</v>
      </c>
      <c r="AM200" s="43">
        <f t="shared" si="82"/>
        <v>0</v>
      </c>
      <c r="AT200" s="32">
        <f t="shared" ref="AT200:AT209" si="83">IF(LEN(E200)&lt;2,0,1)</f>
        <v>1</v>
      </c>
      <c r="AV200" s="23">
        <v>2</v>
      </c>
      <c r="AW200" s="23">
        <v>8</v>
      </c>
      <c r="AX200" s="23">
        <f>IF(AW200=AW199,AX199+1,1)</f>
        <v>2</v>
      </c>
    </row>
    <row r="201" spans="2:50" ht="15" customHeight="1" x14ac:dyDescent="0.3">
      <c r="B201" s="15"/>
      <c r="C201" s="40" t="s">
        <v>22</v>
      </c>
      <c r="D201" s="34" t="s">
        <v>329</v>
      </c>
      <c r="E201" s="35" t="s">
        <v>917</v>
      </c>
      <c r="F201" s="41">
        <v>0</v>
      </c>
      <c r="G201" s="42">
        <v>0</v>
      </c>
      <c r="H201" s="43">
        <v>0</v>
      </c>
      <c r="I201" s="41">
        <v>0</v>
      </c>
      <c r="J201" s="42">
        <v>0</v>
      </c>
      <c r="K201" s="43">
        <v>0</v>
      </c>
      <c r="L201" s="41">
        <v>0</v>
      </c>
      <c r="M201" s="42">
        <v>0</v>
      </c>
      <c r="N201" s="43">
        <v>0</v>
      </c>
      <c r="O201" s="41">
        <v>1500</v>
      </c>
      <c r="P201" s="42">
        <v>100</v>
      </c>
      <c r="Q201" s="43">
        <v>100</v>
      </c>
      <c r="R201" s="41">
        <v>0</v>
      </c>
      <c r="S201" s="42">
        <v>0</v>
      </c>
      <c r="T201" s="43">
        <v>0</v>
      </c>
      <c r="U201" s="41">
        <v>0</v>
      </c>
      <c r="V201" s="42">
        <v>0</v>
      </c>
      <c r="W201" s="43">
        <v>0</v>
      </c>
      <c r="X201" s="41">
        <v>0</v>
      </c>
      <c r="Y201" s="42">
        <v>0</v>
      </c>
      <c r="Z201" s="43">
        <v>0</v>
      </c>
      <c r="AA201" s="41"/>
      <c r="AB201" s="42"/>
      <c r="AC201" s="43"/>
      <c r="AD201" s="41"/>
      <c r="AE201" s="42"/>
      <c r="AF201" s="43"/>
      <c r="AG201" s="41"/>
      <c r="AH201" s="42"/>
      <c r="AI201" s="43"/>
      <c r="AK201" s="41">
        <f t="shared" si="82"/>
        <v>1500</v>
      </c>
      <c r="AL201" s="42">
        <f t="shared" si="82"/>
        <v>100</v>
      </c>
      <c r="AM201" s="43">
        <f t="shared" si="82"/>
        <v>100</v>
      </c>
      <c r="AT201" s="32">
        <f t="shared" si="83"/>
        <v>1</v>
      </c>
      <c r="AV201" s="23">
        <v>2</v>
      </c>
      <c r="AW201" s="23">
        <v>8</v>
      </c>
      <c r="AX201" s="23">
        <f t="shared" ref="AX201:AX209" si="84">IF(AW201=AW200,AX200+1,1)</f>
        <v>3</v>
      </c>
    </row>
    <row r="202" spans="2:50" ht="15" customHeight="1" x14ac:dyDescent="0.3">
      <c r="B202" s="15"/>
      <c r="C202" s="40" t="s">
        <v>22</v>
      </c>
      <c r="D202" s="34" t="s">
        <v>332</v>
      </c>
      <c r="E202" s="35" t="s">
        <v>919</v>
      </c>
      <c r="F202" s="41">
        <v>0</v>
      </c>
      <c r="G202" s="42">
        <v>0</v>
      </c>
      <c r="H202" s="43">
        <v>0</v>
      </c>
      <c r="I202" s="41">
        <v>0</v>
      </c>
      <c r="J202" s="42">
        <v>0</v>
      </c>
      <c r="K202" s="43">
        <v>0</v>
      </c>
      <c r="L202" s="41">
        <v>0</v>
      </c>
      <c r="M202" s="42">
        <v>0</v>
      </c>
      <c r="N202" s="43">
        <v>0</v>
      </c>
      <c r="O202" s="41">
        <v>0</v>
      </c>
      <c r="P202" s="42">
        <v>0</v>
      </c>
      <c r="Q202" s="43">
        <v>0</v>
      </c>
      <c r="R202" s="41">
        <v>35000</v>
      </c>
      <c r="S202" s="42">
        <v>20000</v>
      </c>
      <c r="T202" s="43">
        <v>30000</v>
      </c>
      <c r="U202" s="41">
        <v>0</v>
      </c>
      <c r="V202" s="42">
        <v>0</v>
      </c>
      <c r="W202" s="43">
        <v>0</v>
      </c>
      <c r="X202" s="41">
        <v>0</v>
      </c>
      <c r="Y202" s="42">
        <v>0</v>
      </c>
      <c r="Z202" s="43">
        <v>0</v>
      </c>
      <c r="AA202" s="41"/>
      <c r="AB202" s="42"/>
      <c r="AC202" s="43"/>
      <c r="AD202" s="41"/>
      <c r="AE202" s="42"/>
      <c r="AF202" s="43"/>
      <c r="AG202" s="41"/>
      <c r="AH202" s="42"/>
      <c r="AI202" s="43"/>
      <c r="AK202" s="41">
        <f t="shared" si="82"/>
        <v>35000</v>
      </c>
      <c r="AL202" s="42">
        <f t="shared" si="82"/>
        <v>20000</v>
      </c>
      <c r="AM202" s="43">
        <f t="shared" si="82"/>
        <v>30000</v>
      </c>
      <c r="AT202" s="32">
        <f t="shared" si="83"/>
        <v>1</v>
      </c>
      <c r="AV202" s="23">
        <v>2</v>
      </c>
      <c r="AW202" s="23">
        <v>8</v>
      </c>
      <c r="AX202" s="23">
        <f t="shared" si="84"/>
        <v>4</v>
      </c>
    </row>
    <row r="203" spans="2:50" ht="15" hidden="1" customHeight="1" x14ac:dyDescent="0.3">
      <c r="B203" s="15"/>
      <c r="C203" s="40" t="s">
        <v>22</v>
      </c>
      <c r="D203" s="34" t="s">
        <v>2</v>
      </c>
      <c r="E203" s="35" t="s">
        <v>2</v>
      </c>
      <c r="F203" s="41">
        <v>0</v>
      </c>
      <c r="G203" s="42">
        <v>0</v>
      </c>
      <c r="H203" s="43">
        <v>0</v>
      </c>
      <c r="I203" s="41">
        <v>0</v>
      </c>
      <c r="J203" s="42">
        <v>0</v>
      </c>
      <c r="K203" s="43">
        <v>0</v>
      </c>
      <c r="L203" s="41">
        <v>0</v>
      </c>
      <c r="M203" s="42">
        <v>0</v>
      </c>
      <c r="N203" s="43">
        <v>0</v>
      </c>
      <c r="O203" s="41">
        <v>0</v>
      </c>
      <c r="P203" s="42">
        <v>0</v>
      </c>
      <c r="Q203" s="43">
        <v>0</v>
      </c>
      <c r="R203" s="41">
        <v>0</v>
      </c>
      <c r="S203" s="42">
        <v>0</v>
      </c>
      <c r="T203" s="43">
        <v>0</v>
      </c>
      <c r="U203" s="41">
        <v>0</v>
      </c>
      <c r="V203" s="42">
        <v>0</v>
      </c>
      <c r="W203" s="43">
        <v>0</v>
      </c>
      <c r="X203" s="41">
        <v>0</v>
      </c>
      <c r="Y203" s="42">
        <v>0</v>
      </c>
      <c r="Z203" s="43">
        <v>0</v>
      </c>
      <c r="AA203" s="41"/>
      <c r="AB203" s="42"/>
      <c r="AC203" s="43"/>
      <c r="AD203" s="41"/>
      <c r="AE203" s="42"/>
      <c r="AF203" s="43"/>
      <c r="AG203" s="41"/>
      <c r="AH203" s="42"/>
      <c r="AI203" s="43"/>
      <c r="AK203" s="41">
        <f t="shared" si="82"/>
        <v>0</v>
      </c>
      <c r="AL203" s="42">
        <f t="shared" si="82"/>
        <v>0</v>
      </c>
      <c r="AM203" s="43">
        <f t="shared" si="82"/>
        <v>0</v>
      </c>
      <c r="AT203" s="32">
        <f t="shared" si="83"/>
        <v>0</v>
      </c>
      <c r="AV203" s="23">
        <v>2</v>
      </c>
      <c r="AW203" s="23">
        <v>8</v>
      </c>
      <c r="AX203" s="23">
        <f t="shared" si="84"/>
        <v>5</v>
      </c>
    </row>
    <row r="204" spans="2:50" ht="15" hidden="1" customHeight="1" x14ac:dyDescent="0.3">
      <c r="B204" s="15"/>
      <c r="C204" s="40" t="s">
        <v>22</v>
      </c>
      <c r="D204" s="34" t="s">
        <v>2</v>
      </c>
      <c r="E204" s="35" t="s">
        <v>2</v>
      </c>
      <c r="F204" s="41">
        <v>0</v>
      </c>
      <c r="G204" s="42">
        <v>0</v>
      </c>
      <c r="H204" s="43">
        <v>0</v>
      </c>
      <c r="I204" s="41">
        <v>0</v>
      </c>
      <c r="J204" s="42">
        <v>0</v>
      </c>
      <c r="K204" s="43">
        <v>0</v>
      </c>
      <c r="L204" s="41">
        <v>0</v>
      </c>
      <c r="M204" s="42">
        <v>0</v>
      </c>
      <c r="N204" s="43">
        <v>0</v>
      </c>
      <c r="O204" s="41">
        <v>0</v>
      </c>
      <c r="P204" s="42">
        <v>0</v>
      </c>
      <c r="Q204" s="43">
        <v>0</v>
      </c>
      <c r="R204" s="41">
        <v>0</v>
      </c>
      <c r="S204" s="42">
        <v>0</v>
      </c>
      <c r="T204" s="43">
        <v>0</v>
      </c>
      <c r="U204" s="41">
        <v>0</v>
      </c>
      <c r="V204" s="42">
        <v>0</v>
      </c>
      <c r="W204" s="43">
        <v>0</v>
      </c>
      <c r="X204" s="41">
        <v>0</v>
      </c>
      <c r="Y204" s="42">
        <v>0</v>
      </c>
      <c r="Z204" s="43">
        <v>0</v>
      </c>
      <c r="AA204" s="41"/>
      <c r="AB204" s="42"/>
      <c r="AC204" s="43"/>
      <c r="AD204" s="41"/>
      <c r="AE204" s="42"/>
      <c r="AF204" s="43"/>
      <c r="AG204" s="41"/>
      <c r="AH204" s="42"/>
      <c r="AI204" s="43"/>
      <c r="AK204" s="41">
        <f t="shared" si="82"/>
        <v>0</v>
      </c>
      <c r="AL204" s="42">
        <f t="shared" si="82"/>
        <v>0</v>
      </c>
      <c r="AM204" s="43">
        <f t="shared" si="82"/>
        <v>0</v>
      </c>
      <c r="AT204" s="32">
        <f t="shared" si="83"/>
        <v>0</v>
      </c>
      <c r="AV204" s="23">
        <v>2</v>
      </c>
      <c r="AW204" s="23">
        <v>8</v>
      </c>
      <c r="AX204" s="23">
        <f t="shared" si="84"/>
        <v>6</v>
      </c>
    </row>
    <row r="205" spans="2:50" ht="15" hidden="1" customHeight="1" x14ac:dyDescent="0.3">
      <c r="B205" s="15"/>
      <c r="C205" s="40" t="s">
        <v>22</v>
      </c>
      <c r="D205" s="34" t="s">
        <v>2</v>
      </c>
      <c r="E205" s="35" t="s">
        <v>2</v>
      </c>
      <c r="F205" s="41">
        <v>0</v>
      </c>
      <c r="G205" s="42">
        <v>0</v>
      </c>
      <c r="H205" s="43">
        <v>0</v>
      </c>
      <c r="I205" s="41">
        <v>0</v>
      </c>
      <c r="J205" s="42">
        <v>0</v>
      </c>
      <c r="K205" s="43">
        <v>0</v>
      </c>
      <c r="L205" s="41">
        <v>0</v>
      </c>
      <c r="M205" s="42">
        <v>0</v>
      </c>
      <c r="N205" s="43">
        <v>0</v>
      </c>
      <c r="O205" s="41">
        <v>0</v>
      </c>
      <c r="P205" s="42">
        <v>0</v>
      </c>
      <c r="Q205" s="43">
        <v>0</v>
      </c>
      <c r="R205" s="41">
        <v>0</v>
      </c>
      <c r="S205" s="42">
        <v>0</v>
      </c>
      <c r="T205" s="43">
        <v>0</v>
      </c>
      <c r="U205" s="41">
        <v>0</v>
      </c>
      <c r="V205" s="42">
        <v>0</v>
      </c>
      <c r="W205" s="43">
        <v>0</v>
      </c>
      <c r="X205" s="41">
        <v>0</v>
      </c>
      <c r="Y205" s="42">
        <v>0</v>
      </c>
      <c r="Z205" s="43">
        <v>0</v>
      </c>
      <c r="AA205" s="41"/>
      <c r="AB205" s="42"/>
      <c r="AC205" s="43"/>
      <c r="AD205" s="41"/>
      <c r="AE205" s="42"/>
      <c r="AF205" s="43"/>
      <c r="AG205" s="41"/>
      <c r="AH205" s="42"/>
      <c r="AI205" s="43"/>
      <c r="AK205" s="41">
        <f t="shared" si="82"/>
        <v>0</v>
      </c>
      <c r="AL205" s="42">
        <f t="shared" si="82"/>
        <v>0</v>
      </c>
      <c r="AM205" s="43">
        <f t="shared" si="82"/>
        <v>0</v>
      </c>
      <c r="AT205" s="32">
        <f t="shared" si="83"/>
        <v>0</v>
      </c>
      <c r="AV205" s="23">
        <v>2</v>
      </c>
      <c r="AW205" s="23">
        <v>8</v>
      </c>
      <c r="AX205" s="23">
        <f t="shared" si="84"/>
        <v>7</v>
      </c>
    </row>
    <row r="206" spans="2:50" ht="15" hidden="1" customHeight="1" x14ac:dyDescent="0.3">
      <c r="B206" s="15"/>
      <c r="C206" s="40" t="s">
        <v>22</v>
      </c>
      <c r="D206" s="34" t="s">
        <v>2</v>
      </c>
      <c r="E206" s="35" t="s">
        <v>2</v>
      </c>
      <c r="F206" s="41">
        <v>0</v>
      </c>
      <c r="G206" s="42">
        <v>0</v>
      </c>
      <c r="H206" s="43">
        <v>0</v>
      </c>
      <c r="I206" s="41">
        <v>0</v>
      </c>
      <c r="J206" s="42">
        <v>0</v>
      </c>
      <c r="K206" s="43">
        <v>0</v>
      </c>
      <c r="L206" s="41">
        <v>0</v>
      </c>
      <c r="M206" s="42">
        <v>0</v>
      </c>
      <c r="N206" s="43">
        <v>0</v>
      </c>
      <c r="O206" s="41">
        <v>0</v>
      </c>
      <c r="P206" s="42">
        <v>0</v>
      </c>
      <c r="Q206" s="43">
        <v>0</v>
      </c>
      <c r="R206" s="41">
        <v>0</v>
      </c>
      <c r="S206" s="42">
        <v>0</v>
      </c>
      <c r="T206" s="43">
        <v>0</v>
      </c>
      <c r="U206" s="41">
        <v>0</v>
      </c>
      <c r="V206" s="42">
        <v>0</v>
      </c>
      <c r="W206" s="43">
        <v>0</v>
      </c>
      <c r="X206" s="41">
        <v>0</v>
      </c>
      <c r="Y206" s="42">
        <v>0</v>
      </c>
      <c r="Z206" s="43">
        <v>0</v>
      </c>
      <c r="AA206" s="41"/>
      <c r="AB206" s="42"/>
      <c r="AC206" s="43"/>
      <c r="AD206" s="41"/>
      <c r="AE206" s="42"/>
      <c r="AF206" s="43"/>
      <c r="AG206" s="41"/>
      <c r="AH206" s="42"/>
      <c r="AI206" s="43"/>
      <c r="AK206" s="41">
        <f t="shared" si="82"/>
        <v>0</v>
      </c>
      <c r="AL206" s="42">
        <f t="shared" si="82"/>
        <v>0</v>
      </c>
      <c r="AM206" s="43">
        <f t="shared" si="82"/>
        <v>0</v>
      </c>
      <c r="AT206" s="32">
        <f t="shared" si="83"/>
        <v>0</v>
      </c>
      <c r="AV206" s="23">
        <v>2</v>
      </c>
      <c r="AW206" s="23">
        <v>8</v>
      </c>
      <c r="AX206" s="23">
        <f t="shared" si="84"/>
        <v>8</v>
      </c>
    </row>
    <row r="207" spans="2:50" ht="15" hidden="1" customHeight="1" x14ac:dyDescent="0.3">
      <c r="B207" s="15"/>
      <c r="C207" s="40" t="s">
        <v>22</v>
      </c>
      <c r="D207" s="34" t="s">
        <v>2</v>
      </c>
      <c r="E207" s="35" t="s">
        <v>2</v>
      </c>
      <c r="F207" s="41">
        <v>0</v>
      </c>
      <c r="G207" s="42">
        <v>0</v>
      </c>
      <c r="H207" s="43">
        <v>0</v>
      </c>
      <c r="I207" s="41">
        <v>0</v>
      </c>
      <c r="J207" s="42">
        <v>0</v>
      </c>
      <c r="K207" s="43">
        <v>0</v>
      </c>
      <c r="L207" s="41">
        <v>0</v>
      </c>
      <c r="M207" s="42">
        <v>0</v>
      </c>
      <c r="N207" s="43">
        <v>0</v>
      </c>
      <c r="O207" s="41">
        <v>0</v>
      </c>
      <c r="P207" s="42">
        <v>0</v>
      </c>
      <c r="Q207" s="43">
        <v>0</v>
      </c>
      <c r="R207" s="41">
        <v>0</v>
      </c>
      <c r="S207" s="42">
        <v>0</v>
      </c>
      <c r="T207" s="43">
        <v>0</v>
      </c>
      <c r="U207" s="41">
        <v>0</v>
      </c>
      <c r="V207" s="42">
        <v>0</v>
      </c>
      <c r="W207" s="43">
        <v>0</v>
      </c>
      <c r="X207" s="41">
        <v>0</v>
      </c>
      <c r="Y207" s="42">
        <v>0</v>
      </c>
      <c r="Z207" s="43">
        <v>0</v>
      </c>
      <c r="AA207" s="41"/>
      <c r="AB207" s="42"/>
      <c r="AC207" s="43"/>
      <c r="AD207" s="41"/>
      <c r="AE207" s="42"/>
      <c r="AF207" s="43"/>
      <c r="AG207" s="41"/>
      <c r="AH207" s="42"/>
      <c r="AI207" s="43"/>
      <c r="AK207" s="41">
        <f t="shared" si="82"/>
        <v>0</v>
      </c>
      <c r="AL207" s="42">
        <f t="shared" si="82"/>
        <v>0</v>
      </c>
      <c r="AM207" s="43">
        <f t="shared" si="82"/>
        <v>0</v>
      </c>
      <c r="AT207" s="32">
        <f t="shared" si="83"/>
        <v>0</v>
      </c>
      <c r="AV207" s="23">
        <v>2</v>
      </c>
      <c r="AW207" s="23">
        <v>8</v>
      </c>
      <c r="AX207" s="23">
        <f t="shared" si="84"/>
        <v>9</v>
      </c>
    </row>
    <row r="208" spans="2:50" ht="15" hidden="1" customHeight="1" x14ac:dyDescent="0.3">
      <c r="B208" s="15"/>
      <c r="C208" s="40" t="s">
        <v>22</v>
      </c>
      <c r="D208" s="34" t="s">
        <v>2</v>
      </c>
      <c r="E208" s="35" t="s">
        <v>2</v>
      </c>
      <c r="F208" s="41">
        <v>0</v>
      </c>
      <c r="G208" s="42">
        <v>0</v>
      </c>
      <c r="H208" s="43">
        <v>0</v>
      </c>
      <c r="I208" s="41">
        <v>0</v>
      </c>
      <c r="J208" s="42">
        <v>0</v>
      </c>
      <c r="K208" s="43">
        <v>0</v>
      </c>
      <c r="L208" s="41">
        <v>0</v>
      </c>
      <c r="M208" s="42">
        <v>0</v>
      </c>
      <c r="N208" s="43">
        <v>0</v>
      </c>
      <c r="O208" s="41">
        <v>0</v>
      </c>
      <c r="P208" s="42">
        <v>0</v>
      </c>
      <c r="Q208" s="43">
        <v>0</v>
      </c>
      <c r="R208" s="41">
        <v>0</v>
      </c>
      <c r="S208" s="42">
        <v>0</v>
      </c>
      <c r="T208" s="43">
        <v>0</v>
      </c>
      <c r="U208" s="41">
        <v>0</v>
      </c>
      <c r="V208" s="42">
        <v>0</v>
      </c>
      <c r="W208" s="43">
        <v>0</v>
      </c>
      <c r="X208" s="41">
        <v>0</v>
      </c>
      <c r="Y208" s="42">
        <v>0</v>
      </c>
      <c r="Z208" s="43">
        <v>0</v>
      </c>
      <c r="AA208" s="41"/>
      <c r="AB208" s="42"/>
      <c r="AC208" s="43"/>
      <c r="AD208" s="41"/>
      <c r="AE208" s="42"/>
      <c r="AF208" s="43"/>
      <c r="AG208" s="41"/>
      <c r="AH208" s="42"/>
      <c r="AI208" s="43"/>
      <c r="AK208" s="41">
        <f t="shared" si="82"/>
        <v>0</v>
      </c>
      <c r="AL208" s="42">
        <f t="shared" si="82"/>
        <v>0</v>
      </c>
      <c r="AM208" s="43">
        <f t="shared" si="82"/>
        <v>0</v>
      </c>
      <c r="AT208" s="32">
        <f t="shared" si="83"/>
        <v>0</v>
      </c>
      <c r="AV208" s="23">
        <v>2</v>
      </c>
      <c r="AW208" s="23">
        <v>8</v>
      </c>
      <c r="AX208" s="23">
        <f t="shared" si="84"/>
        <v>10</v>
      </c>
    </row>
    <row r="209" spans="2:50" ht="15" customHeight="1" x14ac:dyDescent="0.3">
      <c r="B209" s="15"/>
      <c r="C209" s="40" t="s">
        <v>23</v>
      </c>
      <c r="D209" s="34" t="s">
        <v>697</v>
      </c>
      <c r="E209" s="35" t="s">
        <v>920</v>
      </c>
      <c r="F209" s="41">
        <v>0</v>
      </c>
      <c r="G209" s="42">
        <v>0</v>
      </c>
      <c r="H209" s="43">
        <v>0</v>
      </c>
      <c r="I209" s="41">
        <v>2568</v>
      </c>
      <c r="J209" s="42">
        <v>4034</v>
      </c>
      <c r="K209" s="43">
        <v>2406</v>
      </c>
      <c r="L209" s="41">
        <v>0</v>
      </c>
      <c r="M209" s="42">
        <v>0</v>
      </c>
      <c r="N209" s="43">
        <v>0</v>
      </c>
      <c r="O209" s="41">
        <v>0</v>
      </c>
      <c r="P209" s="42">
        <v>0</v>
      </c>
      <c r="Q209" s="43">
        <v>0</v>
      </c>
      <c r="R209" s="41">
        <v>0</v>
      </c>
      <c r="S209" s="42">
        <v>0</v>
      </c>
      <c r="T209" s="43">
        <v>0</v>
      </c>
      <c r="U209" s="41">
        <v>0</v>
      </c>
      <c r="V209" s="42">
        <v>0</v>
      </c>
      <c r="W209" s="43">
        <v>0</v>
      </c>
      <c r="X209" s="41">
        <v>0</v>
      </c>
      <c r="Y209" s="42">
        <v>0</v>
      </c>
      <c r="Z209" s="43">
        <v>0</v>
      </c>
      <c r="AA209" s="41"/>
      <c r="AB209" s="42"/>
      <c r="AC209" s="43"/>
      <c r="AD209" s="41"/>
      <c r="AE209" s="42"/>
      <c r="AF209" s="43"/>
      <c r="AG209" s="41"/>
      <c r="AH209" s="42"/>
      <c r="AI209" s="43"/>
      <c r="AK209" s="41">
        <f t="shared" si="82"/>
        <v>2568</v>
      </c>
      <c r="AL209" s="42">
        <f t="shared" si="82"/>
        <v>4034</v>
      </c>
      <c r="AM209" s="43">
        <f t="shared" si="82"/>
        <v>2406</v>
      </c>
      <c r="AT209" s="32">
        <f t="shared" si="83"/>
        <v>1</v>
      </c>
      <c r="AV209" s="23">
        <v>2</v>
      </c>
      <c r="AW209" s="23">
        <v>9</v>
      </c>
      <c r="AX209" s="23">
        <f t="shared" si="84"/>
        <v>1</v>
      </c>
    </row>
    <row r="210" spans="2:50" ht="15" customHeight="1" x14ac:dyDescent="0.3">
      <c r="B210" s="15"/>
      <c r="C210" s="50" t="str">
        <f>IF(LEN(E209)&lt;1,"","Total: " &amp; LEFT(E209,LEN(E209)-21) &amp; "Municipalities")</f>
        <v>Total: Fezile Dabi Municipalities</v>
      </c>
      <c r="D210" s="51"/>
      <c r="E210" s="52"/>
      <c r="F210" s="53">
        <f t="shared" ref="F210:H210" si="85">SUM(F199:F209)</f>
        <v>0</v>
      </c>
      <c r="G210" s="54">
        <f t="shared" si="85"/>
        <v>0</v>
      </c>
      <c r="H210" s="55">
        <f t="shared" si="85"/>
        <v>0</v>
      </c>
      <c r="I210" s="53">
        <f t="shared" ref="I210:W210" si="86">SUM(I199:I209)</f>
        <v>2568</v>
      </c>
      <c r="J210" s="54">
        <f t="shared" si="86"/>
        <v>4034</v>
      </c>
      <c r="K210" s="55">
        <f t="shared" si="86"/>
        <v>2406</v>
      </c>
      <c r="L210" s="53">
        <f t="shared" si="86"/>
        <v>13717</v>
      </c>
      <c r="M210" s="54">
        <f t="shared" si="86"/>
        <v>5259</v>
      </c>
      <c r="N210" s="55">
        <f t="shared" si="86"/>
        <v>6648</v>
      </c>
      <c r="O210" s="53">
        <f t="shared" si="86"/>
        <v>1500</v>
      </c>
      <c r="P210" s="54">
        <f t="shared" si="86"/>
        <v>100</v>
      </c>
      <c r="Q210" s="55">
        <f t="shared" si="86"/>
        <v>100</v>
      </c>
      <c r="R210" s="53">
        <f t="shared" si="86"/>
        <v>77000</v>
      </c>
      <c r="S210" s="54">
        <f t="shared" si="86"/>
        <v>29000</v>
      </c>
      <c r="T210" s="55">
        <f t="shared" si="86"/>
        <v>30000</v>
      </c>
      <c r="U210" s="53">
        <f t="shared" si="86"/>
        <v>0</v>
      </c>
      <c r="V210" s="54">
        <f t="shared" si="86"/>
        <v>0</v>
      </c>
      <c r="W210" s="55">
        <f t="shared" si="86"/>
        <v>0</v>
      </c>
      <c r="X210" s="53">
        <f>SUM(X199:X209)</f>
        <v>0</v>
      </c>
      <c r="Y210" s="54">
        <f>SUM(Y199:Y209)</f>
        <v>0</v>
      </c>
      <c r="Z210" s="55">
        <f>SUM(Z199:Z209)</f>
        <v>0</v>
      </c>
      <c r="AA210" s="53"/>
      <c r="AB210" s="54"/>
      <c r="AC210" s="55"/>
      <c r="AD210" s="53">
        <f t="shared" ref="AD210:AI210" si="87">SUM(AD199:AD209)</f>
        <v>0</v>
      </c>
      <c r="AE210" s="54">
        <f t="shared" si="87"/>
        <v>0</v>
      </c>
      <c r="AF210" s="55">
        <f t="shared" si="87"/>
        <v>0</v>
      </c>
      <c r="AG210" s="53">
        <f t="shared" si="87"/>
        <v>0</v>
      </c>
      <c r="AH210" s="54">
        <f t="shared" si="87"/>
        <v>0</v>
      </c>
      <c r="AI210" s="55">
        <f t="shared" si="87"/>
        <v>0</v>
      </c>
      <c r="AK210" s="53">
        <f>SUM(AK199:AK209)</f>
        <v>94785</v>
      </c>
      <c r="AL210" s="54">
        <f>SUM(AL199:AL209)</f>
        <v>38393</v>
      </c>
      <c r="AM210" s="55">
        <f>SUM(AM199:AM209)</f>
        <v>39154</v>
      </c>
      <c r="AT210" s="32">
        <f>IF(SUM(AT199:AT209)=0,0,1)</f>
        <v>1</v>
      </c>
    </row>
    <row r="211" spans="2:50" ht="15" customHeight="1" x14ac:dyDescent="0.3">
      <c r="B211" s="15"/>
      <c r="C211" s="40"/>
      <c r="D211" s="34"/>
      <c r="E211" s="35"/>
      <c r="F211" s="41"/>
      <c r="G211" s="42"/>
      <c r="H211" s="43"/>
      <c r="I211" s="41"/>
      <c r="J211" s="42"/>
      <c r="K211" s="43"/>
      <c r="L211" s="41"/>
      <c r="M211" s="42"/>
      <c r="N211" s="43"/>
      <c r="O211" s="41"/>
      <c r="P211" s="42"/>
      <c r="Q211" s="43"/>
      <c r="R211" s="41"/>
      <c r="S211" s="42"/>
      <c r="T211" s="43"/>
      <c r="U211" s="41"/>
      <c r="V211" s="42"/>
      <c r="W211" s="43"/>
      <c r="X211" s="41"/>
      <c r="Y211" s="42"/>
      <c r="Z211" s="43"/>
      <c r="AA211" s="41"/>
      <c r="AB211" s="42"/>
      <c r="AC211" s="43"/>
      <c r="AD211" s="41"/>
      <c r="AE211" s="42"/>
      <c r="AF211" s="43"/>
      <c r="AG211" s="41"/>
      <c r="AH211" s="42"/>
      <c r="AI211" s="43"/>
      <c r="AK211" s="41"/>
      <c r="AL211" s="42"/>
      <c r="AM211" s="43"/>
      <c r="AT211" s="32">
        <f>IF(AT210=0,0,1)</f>
        <v>1</v>
      </c>
    </row>
    <row r="212" spans="2:50" ht="15" hidden="1" customHeight="1" x14ac:dyDescent="0.3">
      <c r="B212" s="15"/>
      <c r="C212" s="40" t="s">
        <v>22</v>
      </c>
      <c r="D212" s="34" t="s">
        <v>2</v>
      </c>
      <c r="E212" s="35" t="s">
        <v>2</v>
      </c>
      <c r="F212" s="41">
        <v>0</v>
      </c>
      <c r="G212" s="42">
        <v>0</v>
      </c>
      <c r="H212" s="43">
        <v>0</v>
      </c>
      <c r="I212" s="41">
        <v>0</v>
      </c>
      <c r="J212" s="42">
        <v>0</v>
      </c>
      <c r="K212" s="43">
        <v>0</v>
      </c>
      <c r="L212" s="41">
        <v>0</v>
      </c>
      <c r="M212" s="42">
        <v>0</v>
      </c>
      <c r="N212" s="43">
        <v>0</v>
      </c>
      <c r="O212" s="41">
        <v>0</v>
      </c>
      <c r="P212" s="42">
        <v>0</v>
      </c>
      <c r="Q212" s="43">
        <v>0</v>
      </c>
      <c r="R212" s="41">
        <v>0</v>
      </c>
      <c r="S212" s="42">
        <v>0</v>
      </c>
      <c r="T212" s="43">
        <v>0</v>
      </c>
      <c r="U212" s="41">
        <v>0</v>
      </c>
      <c r="V212" s="42">
        <v>0</v>
      </c>
      <c r="W212" s="43">
        <v>0</v>
      </c>
      <c r="X212" s="41"/>
      <c r="Y212" s="42"/>
      <c r="Z212" s="43"/>
      <c r="AA212" s="41"/>
      <c r="AB212" s="42"/>
      <c r="AC212" s="43"/>
      <c r="AD212" s="41"/>
      <c r="AE212" s="42"/>
      <c r="AF212" s="43"/>
      <c r="AG212" s="41"/>
      <c r="AH212" s="42"/>
      <c r="AI212" s="43"/>
      <c r="AK212" s="41">
        <f t="shared" ref="AK212:AM222" si="88">F212+I212+L212+O212+R212+U212+X212+AA212+AD212+AG212</f>
        <v>0</v>
      </c>
      <c r="AL212" s="42">
        <f t="shared" si="88"/>
        <v>0</v>
      </c>
      <c r="AM212" s="43">
        <f t="shared" si="88"/>
        <v>0</v>
      </c>
      <c r="AT212" s="32">
        <f>IF(LEN(E212)&lt;2,0,1)</f>
        <v>0</v>
      </c>
      <c r="AV212" s="23">
        <v>2</v>
      </c>
      <c r="AW212" s="23">
        <v>10</v>
      </c>
      <c r="AX212" s="23">
        <v>1</v>
      </c>
    </row>
    <row r="213" spans="2:50" ht="15" hidden="1" customHeight="1" x14ac:dyDescent="0.3">
      <c r="B213" s="15"/>
      <c r="C213" s="40" t="s">
        <v>22</v>
      </c>
      <c r="D213" s="34" t="s">
        <v>2</v>
      </c>
      <c r="E213" s="35" t="s">
        <v>2</v>
      </c>
      <c r="F213" s="41">
        <v>0</v>
      </c>
      <c r="G213" s="42">
        <v>0</v>
      </c>
      <c r="H213" s="43">
        <v>0</v>
      </c>
      <c r="I213" s="41">
        <v>0</v>
      </c>
      <c r="J213" s="42">
        <v>0</v>
      </c>
      <c r="K213" s="43">
        <v>0</v>
      </c>
      <c r="L213" s="41">
        <v>0</v>
      </c>
      <c r="M213" s="42">
        <v>0</v>
      </c>
      <c r="N213" s="43">
        <v>0</v>
      </c>
      <c r="O213" s="41">
        <v>0</v>
      </c>
      <c r="P213" s="42">
        <v>0</v>
      </c>
      <c r="Q213" s="43">
        <v>0</v>
      </c>
      <c r="R213" s="41">
        <v>0</v>
      </c>
      <c r="S213" s="42">
        <v>0</v>
      </c>
      <c r="T213" s="43">
        <v>0</v>
      </c>
      <c r="U213" s="41">
        <v>0</v>
      </c>
      <c r="V213" s="42">
        <v>0</v>
      </c>
      <c r="W213" s="43">
        <v>0</v>
      </c>
      <c r="X213" s="41"/>
      <c r="Y213" s="42"/>
      <c r="Z213" s="43"/>
      <c r="AA213" s="41"/>
      <c r="AB213" s="42"/>
      <c r="AC213" s="43"/>
      <c r="AD213" s="41"/>
      <c r="AE213" s="42"/>
      <c r="AF213" s="43"/>
      <c r="AG213" s="41"/>
      <c r="AH213" s="42"/>
      <c r="AI213" s="43"/>
      <c r="AK213" s="41">
        <f t="shared" si="88"/>
        <v>0</v>
      </c>
      <c r="AL213" s="42">
        <f t="shared" si="88"/>
        <v>0</v>
      </c>
      <c r="AM213" s="43">
        <f t="shared" si="88"/>
        <v>0</v>
      </c>
      <c r="AT213" s="32">
        <f t="shared" ref="AT213:AT222" si="89">IF(LEN(E213)&lt;2,0,1)</f>
        <v>0</v>
      </c>
      <c r="AV213" s="23">
        <v>2</v>
      </c>
      <c r="AW213" s="23">
        <v>10</v>
      </c>
      <c r="AX213" s="23">
        <f>IF(AW213=AW212,AX212+1,1)</f>
        <v>2</v>
      </c>
    </row>
    <row r="214" spans="2:50" ht="15" hidden="1" customHeight="1" x14ac:dyDescent="0.3">
      <c r="B214" s="15"/>
      <c r="C214" s="40" t="s">
        <v>22</v>
      </c>
      <c r="D214" s="34" t="s">
        <v>2</v>
      </c>
      <c r="E214" s="35" t="s">
        <v>2</v>
      </c>
      <c r="F214" s="41">
        <v>0</v>
      </c>
      <c r="G214" s="42">
        <v>0</v>
      </c>
      <c r="H214" s="43">
        <v>0</v>
      </c>
      <c r="I214" s="41">
        <v>0</v>
      </c>
      <c r="J214" s="42">
        <v>0</v>
      </c>
      <c r="K214" s="43">
        <v>0</v>
      </c>
      <c r="L214" s="41">
        <v>0</v>
      </c>
      <c r="M214" s="42">
        <v>0</v>
      </c>
      <c r="N214" s="43">
        <v>0</v>
      </c>
      <c r="O214" s="41">
        <v>0</v>
      </c>
      <c r="P214" s="42">
        <v>0</v>
      </c>
      <c r="Q214" s="43">
        <v>0</v>
      </c>
      <c r="R214" s="41">
        <v>0</v>
      </c>
      <c r="S214" s="42">
        <v>0</v>
      </c>
      <c r="T214" s="43">
        <v>0</v>
      </c>
      <c r="U214" s="41">
        <v>0</v>
      </c>
      <c r="V214" s="42">
        <v>0</v>
      </c>
      <c r="W214" s="43">
        <v>0</v>
      </c>
      <c r="X214" s="41"/>
      <c r="Y214" s="42"/>
      <c r="Z214" s="43"/>
      <c r="AA214" s="41"/>
      <c r="AB214" s="42"/>
      <c r="AC214" s="43"/>
      <c r="AD214" s="41"/>
      <c r="AE214" s="42"/>
      <c r="AF214" s="43"/>
      <c r="AG214" s="41"/>
      <c r="AH214" s="42"/>
      <c r="AI214" s="43"/>
      <c r="AK214" s="41">
        <f t="shared" si="88"/>
        <v>0</v>
      </c>
      <c r="AL214" s="42">
        <f t="shared" si="88"/>
        <v>0</v>
      </c>
      <c r="AM214" s="43">
        <f t="shared" si="88"/>
        <v>0</v>
      </c>
      <c r="AT214" s="32">
        <f t="shared" si="89"/>
        <v>0</v>
      </c>
      <c r="AV214" s="23">
        <v>2</v>
      </c>
      <c r="AW214" s="23">
        <v>10</v>
      </c>
      <c r="AX214" s="23">
        <f t="shared" ref="AX214:AX222" si="90">IF(AW214=AW213,AX213+1,1)</f>
        <v>3</v>
      </c>
    </row>
    <row r="215" spans="2:50" ht="15" hidden="1" customHeight="1" x14ac:dyDescent="0.3">
      <c r="B215" s="15"/>
      <c r="C215" s="40" t="s">
        <v>22</v>
      </c>
      <c r="D215" s="34" t="s">
        <v>2</v>
      </c>
      <c r="E215" s="35" t="s">
        <v>2</v>
      </c>
      <c r="F215" s="41">
        <v>0</v>
      </c>
      <c r="G215" s="42">
        <v>0</v>
      </c>
      <c r="H215" s="43">
        <v>0</v>
      </c>
      <c r="I215" s="41">
        <v>0</v>
      </c>
      <c r="J215" s="42">
        <v>0</v>
      </c>
      <c r="K215" s="43">
        <v>0</v>
      </c>
      <c r="L215" s="41">
        <v>0</v>
      </c>
      <c r="M215" s="42">
        <v>0</v>
      </c>
      <c r="N215" s="43">
        <v>0</v>
      </c>
      <c r="O215" s="41">
        <v>0</v>
      </c>
      <c r="P215" s="42">
        <v>0</v>
      </c>
      <c r="Q215" s="43">
        <v>0</v>
      </c>
      <c r="R215" s="41">
        <v>0</v>
      </c>
      <c r="S215" s="42">
        <v>0</v>
      </c>
      <c r="T215" s="43">
        <v>0</v>
      </c>
      <c r="U215" s="41">
        <v>0</v>
      </c>
      <c r="V215" s="42">
        <v>0</v>
      </c>
      <c r="W215" s="43">
        <v>0</v>
      </c>
      <c r="X215" s="41"/>
      <c r="Y215" s="42"/>
      <c r="Z215" s="43"/>
      <c r="AA215" s="41"/>
      <c r="AB215" s="42"/>
      <c r="AC215" s="43"/>
      <c r="AD215" s="41"/>
      <c r="AE215" s="42"/>
      <c r="AF215" s="43"/>
      <c r="AG215" s="41"/>
      <c r="AH215" s="42"/>
      <c r="AI215" s="43"/>
      <c r="AK215" s="41">
        <f t="shared" si="88"/>
        <v>0</v>
      </c>
      <c r="AL215" s="42">
        <f t="shared" si="88"/>
        <v>0</v>
      </c>
      <c r="AM215" s="43">
        <f t="shared" si="88"/>
        <v>0</v>
      </c>
      <c r="AT215" s="32">
        <f t="shared" si="89"/>
        <v>0</v>
      </c>
      <c r="AV215" s="23">
        <v>2</v>
      </c>
      <c r="AW215" s="23">
        <v>10</v>
      </c>
      <c r="AX215" s="23">
        <f t="shared" si="90"/>
        <v>4</v>
      </c>
    </row>
    <row r="216" spans="2:50" ht="15" hidden="1" customHeight="1" x14ac:dyDescent="0.3">
      <c r="B216" s="15"/>
      <c r="C216" s="40" t="s">
        <v>22</v>
      </c>
      <c r="D216" s="34" t="s">
        <v>2</v>
      </c>
      <c r="E216" s="35" t="s">
        <v>2</v>
      </c>
      <c r="F216" s="41">
        <v>0</v>
      </c>
      <c r="G216" s="42">
        <v>0</v>
      </c>
      <c r="H216" s="43">
        <v>0</v>
      </c>
      <c r="I216" s="41">
        <v>0</v>
      </c>
      <c r="J216" s="42">
        <v>0</v>
      </c>
      <c r="K216" s="43">
        <v>0</v>
      </c>
      <c r="L216" s="41">
        <v>0</v>
      </c>
      <c r="M216" s="42">
        <v>0</v>
      </c>
      <c r="N216" s="43">
        <v>0</v>
      </c>
      <c r="O216" s="41">
        <v>0</v>
      </c>
      <c r="P216" s="42">
        <v>0</v>
      </c>
      <c r="Q216" s="43">
        <v>0</v>
      </c>
      <c r="R216" s="41">
        <v>0</v>
      </c>
      <c r="S216" s="42">
        <v>0</v>
      </c>
      <c r="T216" s="43">
        <v>0</v>
      </c>
      <c r="U216" s="41">
        <v>0</v>
      </c>
      <c r="V216" s="42">
        <v>0</v>
      </c>
      <c r="W216" s="43">
        <v>0</v>
      </c>
      <c r="X216" s="41"/>
      <c r="Y216" s="42"/>
      <c r="Z216" s="43"/>
      <c r="AA216" s="41"/>
      <c r="AB216" s="42"/>
      <c r="AC216" s="43"/>
      <c r="AD216" s="41"/>
      <c r="AE216" s="42"/>
      <c r="AF216" s="43"/>
      <c r="AG216" s="41"/>
      <c r="AH216" s="42"/>
      <c r="AI216" s="43"/>
      <c r="AK216" s="41">
        <f t="shared" si="88"/>
        <v>0</v>
      </c>
      <c r="AL216" s="42">
        <f t="shared" si="88"/>
        <v>0</v>
      </c>
      <c r="AM216" s="43">
        <f t="shared" si="88"/>
        <v>0</v>
      </c>
      <c r="AT216" s="32">
        <f t="shared" si="89"/>
        <v>0</v>
      </c>
      <c r="AV216" s="23">
        <v>2</v>
      </c>
      <c r="AW216" s="23">
        <v>10</v>
      </c>
      <c r="AX216" s="23">
        <f t="shared" si="90"/>
        <v>5</v>
      </c>
    </row>
    <row r="217" spans="2:50" ht="15" hidden="1" customHeight="1" x14ac:dyDescent="0.3">
      <c r="B217" s="15"/>
      <c r="C217" s="40" t="s">
        <v>22</v>
      </c>
      <c r="D217" s="34" t="s">
        <v>2</v>
      </c>
      <c r="E217" s="35" t="s">
        <v>2</v>
      </c>
      <c r="F217" s="41">
        <v>0</v>
      </c>
      <c r="G217" s="42">
        <v>0</v>
      </c>
      <c r="H217" s="43">
        <v>0</v>
      </c>
      <c r="I217" s="41">
        <v>0</v>
      </c>
      <c r="J217" s="42">
        <v>0</v>
      </c>
      <c r="K217" s="43">
        <v>0</v>
      </c>
      <c r="L217" s="41">
        <v>0</v>
      </c>
      <c r="M217" s="42">
        <v>0</v>
      </c>
      <c r="N217" s="43">
        <v>0</v>
      </c>
      <c r="O217" s="41">
        <v>0</v>
      </c>
      <c r="P217" s="42">
        <v>0</v>
      </c>
      <c r="Q217" s="43">
        <v>0</v>
      </c>
      <c r="R217" s="41">
        <v>0</v>
      </c>
      <c r="S217" s="42">
        <v>0</v>
      </c>
      <c r="T217" s="43">
        <v>0</v>
      </c>
      <c r="U217" s="41">
        <v>0</v>
      </c>
      <c r="V217" s="42">
        <v>0</v>
      </c>
      <c r="W217" s="43">
        <v>0</v>
      </c>
      <c r="X217" s="41"/>
      <c r="Y217" s="42"/>
      <c r="Z217" s="43"/>
      <c r="AA217" s="41"/>
      <c r="AB217" s="42"/>
      <c r="AC217" s="43"/>
      <c r="AD217" s="41"/>
      <c r="AE217" s="42"/>
      <c r="AF217" s="43"/>
      <c r="AG217" s="41"/>
      <c r="AH217" s="42"/>
      <c r="AI217" s="43"/>
      <c r="AK217" s="41">
        <f t="shared" si="88"/>
        <v>0</v>
      </c>
      <c r="AL217" s="42">
        <f t="shared" si="88"/>
        <v>0</v>
      </c>
      <c r="AM217" s="43">
        <f t="shared" si="88"/>
        <v>0</v>
      </c>
      <c r="AT217" s="32">
        <f t="shared" si="89"/>
        <v>0</v>
      </c>
      <c r="AV217" s="23">
        <v>2</v>
      </c>
      <c r="AW217" s="23">
        <v>10</v>
      </c>
      <c r="AX217" s="23">
        <f t="shared" si="90"/>
        <v>6</v>
      </c>
    </row>
    <row r="218" spans="2:50" ht="15" hidden="1" customHeight="1" x14ac:dyDescent="0.3">
      <c r="B218" s="15"/>
      <c r="C218" s="40" t="s">
        <v>22</v>
      </c>
      <c r="D218" s="34" t="s">
        <v>2</v>
      </c>
      <c r="E218" s="35" t="s">
        <v>2</v>
      </c>
      <c r="F218" s="41">
        <v>0</v>
      </c>
      <c r="G218" s="42">
        <v>0</v>
      </c>
      <c r="H218" s="43">
        <v>0</v>
      </c>
      <c r="I218" s="41">
        <v>0</v>
      </c>
      <c r="J218" s="42">
        <v>0</v>
      </c>
      <c r="K218" s="43">
        <v>0</v>
      </c>
      <c r="L218" s="41">
        <v>0</v>
      </c>
      <c r="M218" s="42">
        <v>0</v>
      </c>
      <c r="N218" s="43">
        <v>0</v>
      </c>
      <c r="O218" s="41">
        <v>0</v>
      </c>
      <c r="P218" s="42">
        <v>0</v>
      </c>
      <c r="Q218" s="43">
        <v>0</v>
      </c>
      <c r="R218" s="41">
        <v>0</v>
      </c>
      <c r="S218" s="42">
        <v>0</v>
      </c>
      <c r="T218" s="43">
        <v>0</v>
      </c>
      <c r="U218" s="41">
        <v>0</v>
      </c>
      <c r="V218" s="42">
        <v>0</v>
      </c>
      <c r="W218" s="43">
        <v>0</v>
      </c>
      <c r="X218" s="41"/>
      <c r="Y218" s="42"/>
      <c r="Z218" s="43"/>
      <c r="AA218" s="41"/>
      <c r="AB218" s="42"/>
      <c r="AC218" s="43"/>
      <c r="AD218" s="41"/>
      <c r="AE218" s="42"/>
      <c r="AF218" s="43"/>
      <c r="AG218" s="41"/>
      <c r="AH218" s="42"/>
      <c r="AI218" s="43"/>
      <c r="AK218" s="41">
        <f t="shared" si="88"/>
        <v>0</v>
      </c>
      <c r="AL218" s="42">
        <f t="shared" si="88"/>
        <v>0</v>
      </c>
      <c r="AM218" s="43">
        <f t="shared" si="88"/>
        <v>0</v>
      </c>
      <c r="AT218" s="32">
        <f t="shared" si="89"/>
        <v>0</v>
      </c>
      <c r="AV218" s="23">
        <v>2</v>
      </c>
      <c r="AW218" s="23">
        <v>10</v>
      </c>
      <c r="AX218" s="23">
        <f t="shared" si="90"/>
        <v>7</v>
      </c>
    </row>
    <row r="219" spans="2:50" ht="15" hidden="1" customHeight="1" x14ac:dyDescent="0.3">
      <c r="B219" s="15"/>
      <c r="C219" s="40" t="s">
        <v>22</v>
      </c>
      <c r="D219" s="34" t="s">
        <v>2</v>
      </c>
      <c r="E219" s="35" t="s">
        <v>2</v>
      </c>
      <c r="F219" s="41">
        <v>0</v>
      </c>
      <c r="G219" s="42">
        <v>0</v>
      </c>
      <c r="H219" s="43">
        <v>0</v>
      </c>
      <c r="I219" s="41">
        <v>0</v>
      </c>
      <c r="J219" s="42">
        <v>0</v>
      </c>
      <c r="K219" s="43">
        <v>0</v>
      </c>
      <c r="L219" s="41">
        <v>0</v>
      </c>
      <c r="M219" s="42">
        <v>0</v>
      </c>
      <c r="N219" s="43">
        <v>0</v>
      </c>
      <c r="O219" s="41">
        <v>0</v>
      </c>
      <c r="P219" s="42">
        <v>0</v>
      </c>
      <c r="Q219" s="43">
        <v>0</v>
      </c>
      <c r="R219" s="41">
        <v>0</v>
      </c>
      <c r="S219" s="42">
        <v>0</v>
      </c>
      <c r="T219" s="43">
        <v>0</v>
      </c>
      <c r="U219" s="41">
        <v>0</v>
      </c>
      <c r="V219" s="42">
        <v>0</v>
      </c>
      <c r="W219" s="43">
        <v>0</v>
      </c>
      <c r="X219" s="41"/>
      <c r="Y219" s="42"/>
      <c r="Z219" s="43"/>
      <c r="AA219" s="41"/>
      <c r="AB219" s="42"/>
      <c r="AC219" s="43"/>
      <c r="AD219" s="41"/>
      <c r="AE219" s="42"/>
      <c r="AF219" s="43"/>
      <c r="AG219" s="41"/>
      <c r="AH219" s="42"/>
      <c r="AI219" s="43"/>
      <c r="AK219" s="41">
        <f t="shared" si="88"/>
        <v>0</v>
      </c>
      <c r="AL219" s="42">
        <f t="shared" si="88"/>
        <v>0</v>
      </c>
      <c r="AM219" s="43">
        <f t="shared" si="88"/>
        <v>0</v>
      </c>
      <c r="AT219" s="32">
        <f t="shared" si="89"/>
        <v>0</v>
      </c>
      <c r="AV219" s="23">
        <v>2</v>
      </c>
      <c r="AW219" s="23">
        <v>10</v>
      </c>
      <c r="AX219" s="23">
        <f t="shared" si="90"/>
        <v>8</v>
      </c>
    </row>
    <row r="220" spans="2:50" ht="15" hidden="1" customHeight="1" x14ac:dyDescent="0.3">
      <c r="B220" s="15"/>
      <c r="C220" s="40" t="s">
        <v>22</v>
      </c>
      <c r="D220" s="34" t="s">
        <v>2</v>
      </c>
      <c r="E220" s="35" t="s">
        <v>2</v>
      </c>
      <c r="F220" s="41">
        <v>0</v>
      </c>
      <c r="G220" s="42">
        <v>0</v>
      </c>
      <c r="H220" s="43">
        <v>0</v>
      </c>
      <c r="I220" s="41">
        <v>0</v>
      </c>
      <c r="J220" s="42">
        <v>0</v>
      </c>
      <c r="K220" s="43">
        <v>0</v>
      </c>
      <c r="L220" s="41">
        <v>0</v>
      </c>
      <c r="M220" s="42">
        <v>0</v>
      </c>
      <c r="N220" s="43">
        <v>0</v>
      </c>
      <c r="O220" s="41">
        <v>0</v>
      </c>
      <c r="P220" s="42">
        <v>0</v>
      </c>
      <c r="Q220" s="43">
        <v>0</v>
      </c>
      <c r="R220" s="41">
        <v>0</v>
      </c>
      <c r="S220" s="42">
        <v>0</v>
      </c>
      <c r="T220" s="43">
        <v>0</v>
      </c>
      <c r="U220" s="41">
        <v>0</v>
      </c>
      <c r="V220" s="42">
        <v>0</v>
      </c>
      <c r="W220" s="43">
        <v>0</v>
      </c>
      <c r="X220" s="41"/>
      <c r="Y220" s="42"/>
      <c r="Z220" s="43"/>
      <c r="AA220" s="41"/>
      <c r="AB220" s="42"/>
      <c r="AC220" s="43"/>
      <c r="AD220" s="41"/>
      <c r="AE220" s="42"/>
      <c r="AF220" s="43"/>
      <c r="AG220" s="41"/>
      <c r="AH220" s="42"/>
      <c r="AI220" s="43"/>
      <c r="AK220" s="41">
        <f t="shared" si="88"/>
        <v>0</v>
      </c>
      <c r="AL220" s="42">
        <f t="shared" si="88"/>
        <v>0</v>
      </c>
      <c r="AM220" s="43">
        <f t="shared" si="88"/>
        <v>0</v>
      </c>
      <c r="AT220" s="32">
        <f t="shared" si="89"/>
        <v>0</v>
      </c>
      <c r="AV220" s="23">
        <v>2</v>
      </c>
      <c r="AW220" s="23">
        <v>10</v>
      </c>
      <c r="AX220" s="23">
        <f t="shared" si="90"/>
        <v>9</v>
      </c>
    </row>
    <row r="221" spans="2:50" ht="15" hidden="1" customHeight="1" x14ac:dyDescent="0.3">
      <c r="B221" s="15"/>
      <c r="C221" s="40" t="s">
        <v>22</v>
      </c>
      <c r="D221" s="34" t="s">
        <v>2</v>
      </c>
      <c r="E221" s="35" t="s">
        <v>2</v>
      </c>
      <c r="F221" s="41">
        <v>0</v>
      </c>
      <c r="G221" s="42">
        <v>0</v>
      </c>
      <c r="H221" s="43">
        <v>0</v>
      </c>
      <c r="I221" s="41">
        <v>0</v>
      </c>
      <c r="J221" s="42">
        <v>0</v>
      </c>
      <c r="K221" s="43">
        <v>0</v>
      </c>
      <c r="L221" s="41">
        <v>0</v>
      </c>
      <c r="M221" s="42">
        <v>0</v>
      </c>
      <c r="N221" s="43">
        <v>0</v>
      </c>
      <c r="O221" s="41">
        <v>0</v>
      </c>
      <c r="P221" s="42">
        <v>0</v>
      </c>
      <c r="Q221" s="43">
        <v>0</v>
      </c>
      <c r="R221" s="41">
        <v>0</v>
      </c>
      <c r="S221" s="42">
        <v>0</v>
      </c>
      <c r="T221" s="43">
        <v>0</v>
      </c>
      <c r="U221" s="41">
        <v>0</v>
      </c>
      <c r="V221" s="42">
        <v>0</v>
      </c>
      <c r="W221" s="43">
        <v>0</v>
      </c>
      <c r="X221" s="41"/>
      <c r="Y221" s="42"/>
      <c r="Z221" s="43"/>
      <c r="AA221" s="41"/>
      <c r="AB221" s="42"/>
      <c r="AC221" s="43"/>
      <c r="AD221" s="41"/>
      <c r="AE221" s="42"/>
      <c r="AF221" s="43"/>
      <c r="AG221" s="41"/>
      <c r="AH221" s="42"/>
      <c r="AI221" s="43"/>
      <c r="AK221" s="41">
        <f t="shared" si="88"/>
        <v>0</v>
      </c>
      <c r="AL221" s="42">
        <f t="shared" si="88"/>
        <v>0</v>
      </c>
      <c r="AM221" s="43">
        <f t="shared" si="88"/>
        <v>0</v>
      </c>
      <c r="AT221" s="32">
        <f t="shared" si="89"/>
        <v>0</v>
      </c>
      <c r="AV221" s="23">
        <v>2</v>
      </c>
      <c r="AW221" s="23">
        <v>10</v>
      </c>
      <c r="AX221" s="23">
        <f t="shared" si="90"/>
        <v>10</v>
      </c>
    </row>
    <row r="222" spans="2:50" ht="15" hidden="1" customHeight="1" x14ac:dyDescent="0.3">
      <c r="B222" s="15"/>
      <c r="C222" s="40" t="s">
        <v>23</v>
      </c>
      <c r="D222" s="34" t="s">
        <v>2</v>
      </c>
      <c r="E222" s="35" t="s">
        <v>2</v>
      </c>
      <c r="F222" s="41">
        <v>0</v>
      </c>
      <c r="G222" s="42">
        <v>0</v>
      </c>
      <c r="H222" s="43">
        <v>0</v>
      </c>
      <c r="I222" s="41">
        <v>0</v>
      </c>
      <c r="J222" s="42">
        <v>0</v>
      </c>
      <c r="K222" s="43">
        <v>0</v>
      </c>
      <c r="L222" s="41">
        <v>0</v>
      </c>
      <c r="M222" s="42">
        <v>0</v>
      </c>
      <c r="N222" s="43">
        <v>0</v>
      </c>
      <c r="O222" s="41">
        <v>0</v>
      </c>
      <c r="P222" s="42">
        <v>0</v>
      </c>
      <c r="Q222" s="43">
        <v>0</v>
      </c>
      <c r="R222" s="41">
        <v>0</v>
      </c>
      <c r="S222" s="42">
        <v>0</v>
      </c>
      <c r="T222" s="43">
        <v>0</v>
      </c>
      <c r="U222" s="41">
        <v>0</v>
      </c>
      <c r="V222" s="42">
        <v>0</v>
      </c>
      <c r="W222" s="43">
        <v>0</v>
      </c>
      <c r="X222" s="41"/>
      <c r="Y222" s="42"/>
      <c r="Z222" s="43"/>
      <c r="AA222" s="41"/>
      <c r="AB222" s="42"/>
      <c r="AC222" s="43"/>
      <c r="AD222" s="41"/>
      <c r="AE222" s="42"/>
      <c r="AF222" s="43"/>
      <c r="AG222" s="41"/>
      <c r="AH222" s="42"/>
      <c r="AI222" s="43"/>
      <c r="AK222" s="41">
        <f t="shared" si="88"/>
        <v>0</v>
      </c>
      <c r="AL222" s="42">
        <f t="shared" si="88"/>
        <v>0</v>
      </c>
      <c r="AM222" s="43">
        <f t="shared" si="88"/>
        <v>0</v>
      </c>
      <c r="AT222" s="32">
        <f t="shared" si="89"/>
        <v>0</v>
      </c>
      <c r="AV222" s="23">
        <v>2</v>
      </c>
      <c r="AW222" s="23">
        <v>11</v>
      </c>
      <c r="AX222" s="23">
        <f t="shared" si="90"/>
        <v>1</v>
      </c>
    </row>
    <row r="223" spans="2:50" ht="15" hidden="1" customHeight="1" x14ac:dyDescent="0.3">
      <c r="B223" s="15"/>
      <c r="C223" s="50" t="str">
        <f>IF(LEN(E222)&lt;1,"","Total: " &amp; LEFT(E222,LEN(E222)-21) &amp; "Municipalities")</f>
        <v/>
      </c>
      <c r="D223" s="51"/>
      <c r="E223" s="52"/>
      <c r="F223" s="53">
        <f t="shared" ref="F223:H223" si="91">SUM(F212:F222)</f>
        <v>0</v>
      </c>
      <c r="G223" s="54">
        <f t="shared" si="91"/>
        <v>0</v>
      </c>
      <c r="H223" s="55">
        <f t="shared" si="91"/>
        <v>0</v>
      </c>
      <c r="I223" s="53">
        <f>SUM(I212:I222)</f>
        <v>0</v>
      </c>
      <c r="J223" s="54">
        <f>SUM(J212:J222)</f>
        <v>0</v>
      </c>
      <c r="K223" s="55">
        <f>SUM(K212:K222)</f>
        <v>0</v>
      </c>
      <c r="L223" s="53">
        <f t="shared" ref="L223:Z223" si="92">SUM(L212:L222)</f>
        <v>0</v>
      </c>
      <c r="M223" s="54">
        <f t="shared" si="92"/>
        <v>0</v>
      </c>
      <c r="N223" s="55">
        <f t="shared" si="92"/>
        <v>0</v>
      </c>
      <c r="O223" s="53">
        <f t="shared" si="92"/>
        <v>0</v>
      </c>
      <c r="P223" s="54">
        <f t="shared" si="92"/>
        <v>0</v>
      </c>
      <c r="Q223" s="55">
        <f t="shared" si="92"/>
        <v>0</v>
      </c>
      <c r="R223" s="53">
        <f t="shared" si="92"/>
        <v>0</v>
      </c>
      <c r="S223" s="54">
        <f t="shared" si="92"/>
        <v>0</v>
      </c>
      <c r="T223" s="55">
        <f t="shared" si="92"/>
        <v>0</v>
      </c>
      <c r="U223" s="53">
        <f t="shared" si="92"/>
        <v>0</v>
      </c>
      <c r="V223" s="54">
        <f t="shared" si="92"/>
        <v>0</v>
      </c>
      <c r="W223" s="55">
        <f t="shared" si="92"/>
        <v>0</v>
      </c>
      <c r="X223" s="53">
        <f t="shared" si="92"/>
        <v>0</v>
      </c>
      <c r="Y223" s="54">
        <f t="shared" si="92"/>
        <v>0</v>
      </c>
      <c r="Z223" s="55">
        <f t="shared" si="92"/>
        <v>0</v>
      </c>
      <c r="AA223" s="53"/>
      <c r="AB223" s="54"/>
      <c r="AC223" s="55"/>
      <c r="AD223" s="53">
        <f t="shared" ref="AD223:AI223" si="93">SUM(AD212:AD222)</f>
        <v>0</v>
      </c>
      <c r="AE223" s="54">
        <f t="shared" si="93"/>
        <v>0</v>
      </c>
      <c r="AF223" s="55">
        <f t="shared" si="93"/>
        <v>0</v>
      </c>
      <c r="AG223" s="53">
        <f t="shared" si="93"/>
        <v>0</v>
      </c>
      <c r="AH223" s="54">
        <f t="shared" si="93"/>
        <v>0</v>
      </c>
      <c r="AI223" s="55">
        <f t="shared" si="93"/>
        <v>0</v>
      </c>
      <c r="AK223" s="53">
        <f>SUM(AK212:AK222)</f>
        <v>0</v>
      </c>
      <c r="AL223" s="54">
        <f>SUM(AL212:AL222)</f>
        <v>0</v>
      </c>
      <c r="AM223" s="55">
        <f>SUM(AM212:AM222)</f>
        <v>0</v>
      </c>
      <c r="AT223" s="32">
        <f>IF(SUM(AT212:AT222)=0,0,1)</f>
        <v>0</v>
      </c>
    </row>
    <row r="224" spans="2:50" ht="15" hidden="1" customHeight="1" x14ac:dyDescent="0.3">
      <c r="B224" s="15"/>
      <c r="C224" s="40"/>
      <c r="D224" s="34"/>
      <c r="E224" s="35"/>
      <c r="F224" s="41"/>
      <c r="G224" s="42"/>
      <c r="H224" s="43"/>
      <c r="I224" s="41"/>
      <c r="J224" s="42"/>
      <c r="K224" s="43"/>
      <c r="L224" s="41"/>
      <c r="M224" s="42"/>
      <c r="N224" s="43"/>
      <c r="O224" s="41"/>
      <c r="P224" s="42"/>
      <c r="Q224" s="43"/>
      <c r="R224" s="41"/>
      <c r="S224" s="42"/>
      <c r="T224" s="43"/>
      <c r="U224" s="41"/>
      <c r="V224" s="42"/>
      <c r="W224" s="43"/>
      <c r="X224" s="41"/>
      <c r="Y224" s="42"/>
      <c r="Z224" s="43"/>
      <c r="AA224" s="41"/>
      <c r="AB224" s="42"/>
      <c r="AC224" s="43"/>
      <c r="AD224" s="41"/>
      <c r="AE224" s="42"/>
      <c r="AF224" s="43"/>
      <c r="AG224" s="41"/>
      <c r="AH224" s="42"/>
      <c r="AI224" s="43"/>
      <c r="AK224" s="41"/>
      <c r="AL224" s="42"/>
      <c r="AM224" s="43"/>
      <c r="AT224" s="32">
        <f>IF(AT223=0,0,1)</f>
        <v>0</v>
      </c>
    </row>
    <row r="225" spans="2:50" ht="15" hidden="1" customHeight="1" x14ac:dyDescent="0.3">
      <c r="B225" s="15"/>
      <c r="C225" s="40" t="s">
        <v>22</v>
      </c>
      <c r="D225" s="34" t="s">
        <v>2</v>
      </c>
      <c r="E225" s="35" t="s">
        <v>2</v>
      </c>
      <c r="F225" s="41">
        <v>0</v>
      </c>
      <c r="G225" s="42">
        <v>0</v>
      </c>
      <c r="H225" s="43">
        <v>0</v>
      </c>
      <c r="I225" s="41">
        <v>0</v>
      </c>
      <c r="J225" s="42">
        <v>0</v>
      </c>
      <c r="K225" s="43">
        <v>0</v>
      </c>
      <c r="L225" s="41">
        <v>0</v>
      </c>
      <c r="M225" s="42">
        <v>0</v>
      </c>
      <c r="N225" s="43">
        <v>0</v>
      </c>
      <c r="O225" s="41">
        <v>0</v>
      </c>
      <c r="P225" s="42">
        <v>0</v>
      </c>
      <c r="Q225" s="43">
        <v>0</v>
      </c>
      <c r="R225" s="41">
        <v>0</v>
      </c>
      <c r="S225" s="42">
        <v>0</v>
      </c>
      <c r="T225" s="43">
        <v>0</v>
      </c>
      <c r="U225" s="41">
        <v>0</v>
      </c>
      <c r="V225" s="42">
        <v>0</v>
      </c>
      <c r="W225" s="43">
        <v>0</v>
      </c>
      <c r="X225" s="41"/>
      <c r="Y225" s="42"/>
      <c r="Z225" s="43"/>
      <c r="AA225" s="41"/>
      <c r="AB225" s="42"/>
      <c r="AC225" s="43"/>
      <c r="AD225" s="41"/>
      <c r="AE225" s="42"/>
      <c r="AF225" s="43"/>
      <c r="AG225" s="41"/>
      <c r="AH225" s="42"/>
      <c r="AI225" s="43"/>
      <c r="AK225" s="41">
        <f t="shared" ref="AK225:AM235" si="94">F225+I225+L225+O225+R225+U225+X225+AA225+AD225+AG225</f>
        <v>0</v>
      </c>
      <c r="AL225" s="42">
        <f t="shared" si="94"/>
        <v>0</v>
      </c>
      <c r="AM225" s="43">
        <f t="shared" si="94"/>
        <v>0</v>
      </c>
      <c r="AT225" s="32">
        <f>IF(LEN(E225)&lt;2,0,1)</f>
        <v>0</v>
      </c>
      <c r="AV225" s="23">
        <v>2</v>
      </c>
      <c r="AW225" s="23">
        <v>12</v>
      </c>
      <c r="AX225" s="23">
        <v>1</v>
      </c>
    </row>
    <row r="226" spans="2:50" ht="15" hidden="1" customHeight="1" x14ac:dyDescent="0.3">
      <c r="B226" s="15"/>
      <c r="C226" s="40" t="s">
        <v>22</v>
      </c>
      <c r="D226" s="34" t="s">
        <v>2</v>
      </c>
      <c r="E226" s="35" t="s">
        <v>2</v>
      </c>
      <c r="F226" s="41">
        <v>0</v>
      </c>
      <c r="G226" s="42">
        <v>0</v>
      </c>
      <c r="H226" s="43">
        <v>0</v>
      </c>
      <c r="I226" s="41">
        <v>0</v>
      </c>
      <c r="J226" s="42">
        <v>0</v>
      </c>
      <c r="K226" s="43">
        <v>0</v>
      </c>
      <c r="L226" s="41">
        <v>0</v>
      </c>
      <c r="M226" s="42">
        <v>0</v>
      </c>
      <c r="N226" s="43">
        <v>0</v>
      </c>
      <c r="O226" s="41">
        <v>0</v>
      </c>
      <c r="P226" s="42">
        <v>0</v>
      </c>
      <c r="Q226" s="43">
        <v>0</v>
      </c>
      <c r="R226" s="41">
        <v>0</v>
      </c>
      <c r="S226" s="42">
        <v>0</v>
      </c>
      <c r="T226" s="43">
        <v>0</v>
      </c>
      <c r="U226" s="41">
        <v>0</v>
      </c>
      <c r="V226" s="42">
        <v>0</v>
      </c>
      <c r="W226" s="43">
        <v>0</v>
      </c>
      <c r="X226" s="41"/>
      <c r="Y226" s="42"/>
      <c r="Z226" s="43"/>
      <c r="AA226" s="41"/>
      <c r="AB226" s="42"/>
      <c r="AC226" s="43"/>
      <c r="AD226" s="41"/>
      <c r="AE226" s="42"/>
      <c r="AF226" s="43"/>
      <c r="AG226" s="41"/>
      <c r="AH226" s="42"/>
      <c r="AI226" s="43"/>
      <c r="AK226" s="41">
        <f t="shared" si="94"/>
        <v>0</v>
      </c>
      <c r="AL226" s="42">
        <f t="shared" si="94"/>
        <v>0</v>
      </c>
      <c r="AM226" s="43">
        <f t="shared" si="94"/>
        <v>0</v>
      </c>
      <c r="AT226" s="32">
        <f t="shared" ref="AT226:AT235" si="95">IF(LEN(E226)&lt;2,0,1)</f>
        <v>0</v>
      </c>
      <c r="AV226" s="23">
        <v>2</v>
      </c>
      <c r="AW226" s="23">
        <v>12</v>
      </c>
      <c r="AX226" s="23">
        <f>IF(AW226=AW225,AX225+1,1)</f>
        <v>2</v>
      </c>
    </row>
    <row r="227" spans="2:50" ht="15" hidden="1" customHeight="1" x14ac:dyDescent="0.3">
      <c r="B227" s="15"/>
      <c r="C227" s="40" t="s">
        <v>22</v>
      </c>
      <c r="D227" s="34" t="s">
        <v>2</v>
      </c>
      <c r="E227" s="35" t="s">
        <v>2</v>
      </c>
      <c r="F227" s="41">
        <v>0</v>
      </c>
      <c r="G227" s="42">
        <v>0</v>
      </c>
      <c r="H227" s="43">
        <v>0</v>
      </c>
      <c r="I227" s="41">
        <v>0</v>
      </c>
      <c r="J227" s="42">
        <v>0</v>
      </c>
      <c r="K227" s="43">
        <v>0</v>
      </c>
      <c r="L227" s="41">
        <v>0</v>
      </c>
      <c r="M227" s="42">
        <v>0</v>
      </c>
      <c r="N227" s="43">
        <v>0</v>
      </c>
      <c r="O227" s="41">
        <v>0</v>
      </c>
      <c r="P227" s="42">
        <v>0</v>
      </c>
      <c r="Q227" s="43">
        <v>0</v>
      </c>
      <c r="R227" s="41">
        <v>0</v>
      </c>
      <c r="S227" s="42">
        <v>0</v>
      </c>
      <c r="T227" s="43">
        <v>0</v>
      </c>
      <c r="U227" s="41">
        <v>0</v>
      </c>
      <c r="V227" s="42">
        <v>0</v>
      </c>
      <c r="W227" s="43">
        <v>0</v>
      </c>
      <c r="X227" s="41"/>
      <c r="Y227" s="42"/>
      <c r="Z227" s="43"/>
      <c r="AA227" s="41"/>
      <c r="AB227" s="42"/>
      <c r="AC227" s="43"/>
      <c r="AD227" s="41"/>
      <c r="AE227" s="42"/>
      <c r="AF227" s="43"/>
      <c r="AG227" s="41"/>
      <c r="AH227" s="42"/>
      <c r="AI227" s="43"/>
      <c r="AK227" s="41">
        <f t="shared" si="94"/>
        <v>0</v>
      </c>
      <c r="AL227" s="42">
        <f t="shared" si="94"/>
        <v>0</v>
      </c>
      <c r="AM227" s="43">
        <f t="shared" si="94"/>
        <v>0</v>
      </c>
      <c r="AT227" s="32">
        <f t="shared" si="95"/>
        <v>0</v>
      </c>
      <c r="AV227" s="23">
        <v>2</v>
      </c>
      <c r="AW227" s="23">
        <v>12</v>
      </c>
      <c r="AX227" s="23">
        <f t="shared" ref="AX227:AX235" si="96">IF(AW227=AW226,AX226+1,1)</f>
        <v>3</v>
      </c>
    </row>
    <row r="228" spans="2:50" s="23" customFormat="1" ht="15" hidden="1" customHeight="1" x14ac:dyDescent="0.3">
      <c r="B228" s="15"/>
      <c r="C228" s="40" t="s">
        <v>22</v>
      </c>
      <c r="D228" s="34" t="s">
        <v>2</v>
      </c>
      <c r="E228" s="35" t="s">
        <v>2</v>
      </c>
      <c r="F228" s="41">
        <v>0</v>
      </c>
      <c r="G228" s="42">
        <v>0</v>
      </c>
      <c r="H228" s="43">
        <v>0</v>
      </c>
      <c r="I228" s="41">
        <v>0</v>
      </c>
      <c r="J228" s="42">
        <v>0</v>
      </c>
      <c r="K228" s="43">
        <v>0</v>
      </c>
      <c r="L228" s="41">
        <v>0</v>
      </c>
      <c r="M228" s="42">
        <v>0</v>
      </c>
      <c r="N228" s="43">
        <v>0</v>
      </c>
      <c r="O228" s="41">
        <v>0</v>
      </c>
      <c r="P228" s="42">
        <v>0</v>
      </c>
      <c r="Q228" s="43">
        <v>0</v>
      </c>
      <c r="R228" s="41">
        <v>0</v>
      </c>
      <c r="S228" s="42">
        <v>0</v>
      </c>
      <c r="T228" s="43">
        <v>0</v>
      </c>
      <c r="U228" s="41">
        <v>0</v>
      </c>
      <c r="V228" s="42">
        <v>0</v>
      </c>
      <c r="W228" s="43">
        <v>0</v>
      </c>
      <c r="X228" s="41"/>
      <c r="Y228" s="42"/>
      <c r="Z228" s="43"/>
      <c r="AA228" s="41"/>
      <c r="AB228" s="42"/>
      <c r="AC228" s="43"/>
      <c r="AD228" s="41"/>
      <c r="AE228" s="42"/>
      <c r="AF228" s="43"/>
      <c r="AG228" s="41"/>
      <c r="AH228" s="42"/>
      <c r="AI228" s="43"/>
      <c r="AK228" s="41">
        <f t="shared" si="94"/>
        <v>0</v>
      </c>
      <c r="AL228" s="42">
        <f t="shared" si="94"/>
        <v>0</v>
      </c>
      <c r="AM228" s="43">
        <f t="shared" si="94"/>
        <v>0</v>
      </c>
      <c r="AT228" s="32">
        <f t="shared" si="95"/>
        <v>0</v>
      </c>
      <c r="AV228" s="23">
        <v>2</v>
      </c>
      <c r="AW228" s="23">
        <v>12</v>
      </c>
      <c r="AX228" s="23">
        <f t="shared" si="96"/>
        <v>4</v>
      </c>
    </row>
    <row r="229" spans="2:50" ht="15" hidden="1" customHeight="1" x14ac:dyDescent="0.3">
      <c r="B229" s="15"/>
      <c r="C229" s="40" t="s">
        <v>22</v>
      </c>
      <c r="D229" s="34" t="s">
        <v>2</v>
      </c>
      <c r="E229" s="35" t="s">
        <v>2</v>
      </c>
      <c r="F229" s="41">
        <v>0</v>
      </c>
      <c r="G229" s="42">
        <v>0</v>
      </c>
      <c r="H229" s="43">
        <v>0</v>
      </c>
      <c r="I229" s="41">
        <v>0</v>
      </c>
      <c r="J229" s="42">
        <v>0</v>
      </c>
      <c r="K229" s="43">
        <v>0</v>
      </c>
      <c r="L229" s="41">
        <v>0</v>
      </c>
      <c r="M229" s="42">
        <v>0</v>
      </c>
      <c r="N229" s="43">
        <v>0</v>
      </c>
      <c r="O229" s="41">
        <v>0</v>
      </c>
      <c r="P229" s="42">
        <v>0</v>
      </c>
      <c r="Q229" s="43">
        <v>0</v>
      </c>
      <c r="R229" s="41">
        <v>0</v>
      </c>
      <c r="S229" s="42">
        <v>0</v>
      </c>
      <c r="T229" s="43">
        <v>0</v>
      </c>
      <c r="U229" s="41">
        <v>0</v>
      </c>
      <c r="V229" s="42">
        <v>0</v>
      </c>
      <c r="W229" s="43">
        <v>0</v>
      </c>
      <c r="X229" s="41"/>
      <c r="Y229" s="42"/>
      <c r="Z229" s="43"/>
      <c r="AA229" s="41"/>
      <c r="AB229" s="42"/>
      <c r="AC229" s="43"/>
      <c r="AD229" s="41"/>
      <c r="AE229" s="42"/>
      <c r="AF229" s="43"/>
      <c r="AG229" s="41"/>
      <c r="AH229" s="42"/>
      <c r="AI229" s="43"/>
      <c r="AK229" s="41">
        <f t="shared" si="94"/>
        <v>0</v>
      </c>
      <c r="AL229" s="42">
        <f t="shared" si="94"/>
        <v>0</v>
      </c>
      <c r="AM229" s="43">
        <f t="shared" si="94"/>
        <v>0</v>
      </c>
      <c r="AT229" s="32">
        <f t="shared" si="95"/>
        <v>0</v>
      </c>
      <c r="AV229" s="23">
        <v>2</v>
      </c>
      <c r="AW229" s="23">
        <v>12</v>
      </c>
      <c r="AX229" s="23">
        <f t="shared" si="96"/>
        <v>5</v>
      </c>
    </row>
    <row r="230" spans="2:50" ht="15" hidden="1" customHeight="1" x14ac:dyDescent="0.3">
      <c r="B230" s="15"/>
      <c r="C230" s="40" t="s">
        <v>22</v>
      </c>
      <c r="D230" s="34" t="s">
        <v>2</v>
      </c>
      <c r="E230" s="35" t="s">
        <v>2</v>
      </c>
      <c r="F230" s="41">
        <v>0</v>
      </c>
      <c r="G230" s="42">
        <v>0</v>
      </c>
      <c r="H230" s="43">
        <v>0</v>
      </c>
      <c r="I230" s="41">
        <v>0</v>
      </c>
      <c r="J230" s="42">
        <v>0</v>
      </c>
      <c r="K230" s="43">
        <v>0</v>
      </c>
      <c r="L230" s="41">
        <v>0</v>
      </c>
      <c r="M230" s="42">
        <v>0</v>
      </c>
      <c r="N230" s="43">
        <v>0</v>
      </c>
      <c r="O230" s="41">
        <v>0</v>
      </c>
      <c r="P230" s="42">
        <v>0</v>
      </c>
      <c r="Q230" s="43">
        <v>0</v>
      </c>
      <c r="R230" s="41">
        <v>0</v>
      </c>
      <c r="S230" s="42">
        <v>0</v>
      </c>
      <c r="T230" s="43">
        <v>0</v>
      </c>
      <c r="U230" s="41">
        <v>0</v>
      </c>
      <c r="V230" s="42">
        <v>0</v>
      </c>
      <c r="W230" s="43">
        <v>0</v>
      </c>
      <c r="X230" s="41"/>
      <c r="Y230" s="42"/>
      <c r="Z230" s="43"/>
      <c r="AA230" s="41"/>
      <c r="AB230" s="42"/>
      <c r="AC230" s="43"/>
      <c r="AD230" s="41"/>
      <c r="AE230" s="42"/>
      <c r="AF230" s="43"/>
      <c r="AG230" s="41"/>
      <c r="AH230" s="42"/>
      <c r="AI230" s="43"/>
      <c r="AK230" s="41">
        <f t="shared" si="94"/>
        <v>0</v>
      </c>
      <c r="AL230" s="42">
        <f t="shared" si="94"/>
        <v>0</v>
      </c>
      <c r="AM230" s="43">
        <f t="shared" si="94"/>
        <v>0</v>
      </c>
      <c r="AT230" s="32">
        <f t="shared" si="95"/>
        <v>0</v>
      </c>
      <c r="AV230" s="23">
        <v>2</v>
      </c>
      <c r="AW230" s="23">
        <v>12</v>
      </c>
      <c r="AX230" s="23">
        <f t="shared" si="96"/>
        <v>6</v>
      </c>
    </row>
    <row r="231" spans="2:50" ht="15" hidden="1" customHeight="1" x14ac:dyDescent="0.3">
      <c r="B231" s="15"/>
      <c r="C231" s="40" t="s">
        <v>22</v>
      </c>
      <c r="D231" s="34" t="s">
        <v>2</v>
      </c>
      <c r="E231" s="35" t="s">
        <v>2</v>
      </c>
      <c r="F231" s="41">
        <v>0</v>
      </c>
      <c r="G231" s="42">
        <v>0</v>
      </c>
      <c r="H231" s="43">
        <v>0</v>
      </c>
      <c r="I231" s="41">
        <v>0</v>
      </c>
      <c r="J231" s="42">
        <v>0</v>
      </c>
      <c r="K231" s="43">
        <v>0</v>
      </c>
      <c r="L231" s="41">
        <v>0</v>
      </c>
      <c r="M231" s="42">
        <v>0</v>
      </c>
      <c r="N231" s="43">
        <v>0</v>
      </c>
      <c r="O231" s="41">
        <v>0</v>
      </c>
      <c r="P231" s="42">
        <v>0</v>
      </c>
      <c r="Q231" s="43">
        <v>0</v>
      </c>
      <c r="R231" s="41">
        <v>0</v>
      </c>
      <c r="S231" s="42">
        <v>0</v>
      </c>
      <c r="T231" s="43">
        <v>0</v>
      </c>
      <c r="U231" s="41">
        <v>0</v>
      </c>
      <c r="V231" s="42">
        <v>0</v>
      </c>
      <c r="W231" s="43">
        <v>0</v>
      </c>
      <c r="X231" s="41"/>
      <c r="Y231" s="42"/>
      <c r="Z231" s="43"/>
      <c r="AA231" s="41"/>
      <c r="AB231" s="42"/>
      <c r="AC231" s="43"/>
      <c r="AD231" s="41"/>
      <c r="AE231" s="42"/>
      <c r="AF231" s="43"/>
      <c r="AG231" s="41"/>
      <c r="AH231" s="42"/>
      <c r="AI231" s="43"/>
      <c r="AK231" s="41">
        <f t="shared" si="94"/>
        <v>0</v>
      </c>
      <c r="AL231" s="42">
        <f t="shared" si="94"/>
        <v>0</v>
      </c>
      <c r="AM231" s="43">
        <f t="shared" si="94"/>
        <v>0</v>
      </c>
      <c r="AT231" s="32">
        <f t="shared" si="95"/>
        <v>0</v>
      </c>
      <c r="AV231" s="23">
        <v>2</v>
      </c>
      <c r="AW231" s="23">
        <v>12</v>
      </c>
      <c r="AX231" s="23">
        <f t="shared" si="96"/>
        <v>7</v>
      </c>
    </row>
    <row r="232" spans="2:50" ht="15" hidden="1" customHeight="1" x14ac:dyDescent="0.3">
      <c r="B232" s="15"/>
      <c r="C232" s="40" t="s">
        <v>22</v>
      </c>
      <c r="D232" s="34" t="s">
        <v>2</v>
      </c>
      <c r="E232" s="35" t="s">
        <v>2</v>
      </c>
      <c r="F232" s="41">
        <v>0</v>
      </c>
      <c r="G232" s="42">
        <v>0</v>
      </c>
      <c r="H232" s="43">
        <v>0</v>
      </c>
      <c r="I232" s="41">
        <v>0</v>
      </c>
      <c r="J232" s="42">
        <v>0</v>
      </c>
      <c r="K232" s="43">
        <v>0</v>
      </c>
      <c r="L232" s="41">
        <v>0</v>
      </c>
      <c r="M232" s="42">
        <v>0</v>
      </c>
      <c r="N232" s="43">
        <v>0</v>
      </c>
      <c r="O232" s="41">
        <v>0</v>
      </c>
      <c r="P232" s="42">
        <v>0</v>
      </c>
      <c r="Q232" s="43">
        <v>0</v>
      </c>
      <c r="R232" s="41">
        <v>0</v>
      </c>
      <c r="S232" s="42">
        <v>0</v>
      </c>
      <c r="T232" s="43">
        <v>0</v>
      </c>
      <c r="U232" s="41">
        <v>0</v>
      </c>
      <c r="V232" s="42">
        <v>0</v>
      </c>
      <c r="W232" s="43">
        <v>0</v>
      </c>
      <c r="X232" s="41"/>
      <c r="Y232" s="42"/>
      <c r="Z232" s="43"/>
      <c r="AA232" s="41"/>
      <c r="AB232" s="42"/>
      <c r="AC232" s="43"/>
      <c r="AD232" s="41"/>
      <c r="AE232" s="42"/>
      <c r="AF232" s="43"/>
      <c r="AG232" s="41"/>
      <c r="AH232" s="42"/>
      <c r="AI232" s="43"/>
      <c r="AK232" s="41">
        <f t="shared" si="94"/>
        <v>0</v>
      </c>
      <c r="AL232" s="42">
        <f t="shared" si="94"/>
        <v>0</v>
      </c>
      <c r="AM232" s="43">
        <f t="shared" si="94"/>
        <v>0</v>
      </c>
      <c r="AT232" s="32">
        <f t="shared" si="95"/>
        <v>0</v>
      </c>
      <c r="AV232" s="23">
        <v>2</v>
      </c>
      <c r="AW232" s="23">
        <v>12</v>
      </c>
      <c r="AX232" s="23">
        <f t="shared" si="96"/>
        <v>8</v>
      </c>
    </row>
    <row r="233" spans="2:50" ht="15" hidden="1" customHeight="1" x14ac:dyDescent="0.3">
      <c r="B233" s="15"/>
      <c r="C233" s="40" t="s">
        <v>22</v>
      </c>
      <c r="D233" s="34" t="s">
        <v>2</v>
      </c>
      <c r="E233" s="35" t="s">
        <v>2</v>
      </c>
      <c r="F233" s="41">
        <v>0</v>
      </c>
      <c r="G233" s="42">
        <v>0</v>
      </c>
      <c r="H233" s="43">
        <v>0</v>
      </c>
      <c r="I233" s="41">
        <v>0</v>
      </c>
      <c r="J233" s="42">
        <v>0</v>
      </c>
      <c r="K233" s="43">
        <v>0</v>
      </c>
      <c r="L233" s="41">
        <v>0</v>
      </c>
      <c r="M233" s="42">
        <v>0</v>
      </c>
      <c r="N233" s="43">
        <v>0</v>
      </c>
      <c r="O233" s="41">
        <v>0</v>
      </c>
      <c r="P233" s="42">
        <v>0</v>
      </c>
      <c r="Q233" s="43">
        <v>0</v>
      </c>
      <c r="R233" s="41">
        <v>0</v>
      </c>
      <c r="S233" s="42">
        <v>0</v>
      </c>
      <c r="T233" s="43">
        <v>0</v>
      </c>
      <c r="U233" s="41">
        <v>0</v>
      </c>
      <c r="V233" s="42">
        <v>0</v>
      </c>
      <c r="W233" s="43">
        <v>0</v>
      </c>
      <c r="X233" s="41"/>
      <c r="Y233" s="42"/>
      <c r="Z233" s="43"/>
      <c r="AA233" s="41"/>
      <c r="AB233" s="42"/>
      <c r="AC233" s="43"/>
      <c r="AD233" s="41"/>
      <c r="AE233" s="42"/>
      <c r="AF233" s="43"/>
      <c r="AG233" s="41"/>
      <c r="AH233" s="42"/>
      <c r="AI233" s="43"/>
      <c r="AK233" s="41">
        <f t="shared" si="94"/>
        <v>0</v>
      </c>
      <c r="AL233" s="42">
        <f t="shared" si="94"/>
        <v>0</v>
      </c>
      <c r="AM233" s="43">
        <f t="shared" si="94"/>
        <v>0</v>
      </c>
      <c r="AT233" s="32">
        <f t="shared" si="95"/>
        <v>0</v>
      </c>
      <c r="AV233" s="23">
        <v>2</v>
      </c>
      <c r="AW233" s="23">
        <v>12</v>
      </c>
      <c r="AX233" s="23">
        <f t="shared" si="96"/>
        <v>9</v>
      </c>
    </row>
    <row r="234" spans="2:50" ht="15" hidden="1" customHeight="1" x14ac:dyDescent="0.3">
      <c r="B234" s="15"/>
      <c r="C234" s="40" t="s">
        <v>22</v>
      </c>
      <c r="D234" s="34" t="s">
        <v>2</v>
      </c>
      <c r="E234" s="35" t="s">
        <v>2</v>
      </c>
      <c r="F234" s="41">
        <v>0</v>
      </c>
      <c r="G234" s="42">
        <v>0</v>
      </c>
      <c r="H234" s="43">
        <v>0</v>
      </c>
      <c r="I234" s="41">
        <v>0</v>
      </c>
      <c r="J234" s="42">
        <v>0</v>
      </c>
      <c r="K234" s="43">
        <v>0</v>
      </c>
      <c r="L234" s="41">
        <v>0</v>
      </c>
      <c r="M234" s="42">
        <v>0</v>
      </c>
      <c r="N234" s="43">
        <v>0</v>
      </c>
      <c r="O234" s="41">
        <v>0</v>
      </c>
      <c r="P234" s="42">
        <v>0</v>
      </c>
      <c r="Q234" s="43">
        <v>0</v>
      </c>
      <c r="R234" s="41">
        <v>0</v>
      </c>
      <c r="S234" s="42">
        <v>0</v>
      </c>
      <c r="T234" s="43">
        <v>0</v>
      </c>
      <c r="U234" s="41">
        <v>0</v>
      </c>
      <c r="V234" s="42">
        <v>0</v>
      </c>
      <c r="W234" s="43">
        <v>0</v>
      </c>
      <c r="X234" s="41"/>
      <c r="Y234" s="42"/>
      <c r="Z234" s="43"/>
      <c r="AA234" s="41"/>
      <c r="AB234" s="42"/>
      <c r="AC234" s="43"/>
      <c r="AD234" s="41"/>
      <c r="AE234" s="42"/>
      <c r="AF234" s="43"/>
      <c r="AG234" s="41"/>
      <c r="AH234" s="42"/>
      <c r="AI234" s="43"/>
      <c r="AK234" s="41">
        <f t="shared" si="94"/>
        <v>0</v>
      </c>
      <c r="AL234" s="42">
        <f t="shared" si="94"/>
        <v>0</v>
      </c>
      <c r="AM234" s="43">
        <f t="shared" si="94"/>
        <v>0</v>
      </c>
      <c r="AT234" s="32">
        <f t="shared" si="95"/>
        <v>0</v>
      </c>
      <c r="AV234" s="23">
        <v>2</v>
      </c>
      <c r="AW234" s="23">
        <v>12</v>
      </c>
      <c r="AX234" s="23">
        <f t="shared" si="96"/>
        <v>10</v>
      </c>
    </row>
    <row r="235" spans="2:50" ht="15" hidden="1" customHeight="1" x14ac:dyDescent="0.3">
      <c r="B235" s="15"/>
      <c r="C235" s="40" t="s">
        <v>23</v>
      </c>
      <c r="D235" s="34" t="s">
        <v>2</v>
      </c>
      <c r="E235" s="35" t="s">
        <v>2</v>
      </c>
      <c r="F235" s="41">
        <v>0</v>
      </c>
      <c r="G235" s="42">
        <v>0</v>
      </c>
      <c r="H235" s="43">
        <v>0</v>
      </c>
      <c r="I235" s="41">
        <v>0</v>
      </c>
      <c r="J235" s="42">
        <v>0</v>
      </c>
      <c r="K235" s="43">
        <v>0</v>
      </c>
      <c r="L235" s="41">
        <v>0</v>
      </c>
      <c r="M235" s="42">
        <v>0</v>
      </c>
      <c r="N235" s="43">
        <v>0</v>
      </c>
      <c r="O235" s="41">
        <v>0</v>
      </c>
      <c r="P235" s="42">
        <v>0</v>
      </c>
      <c r="Q235" s="43">
        <v>0</v>
      </c>
      <c r="R235" s="41">
        <v>0</v>
      </c>
      <c r="S235" s="42">
        <v>0</v>
      </c>
      <c r="T235" s="43">
        <v>0</v>
      </c>
      <c r="U235" s="41">
        <v>0</v>
      </c>
      <c r="V235" s="42">
        <v>0</v>
      </c>
      <c r="W235" s="43">
        <v>0</v>
      </c>
      <c r="X235" s="41"/>
      <c r="Y235" s="42"/>
      <c r="Z235" s="43"/>
      <c r="AA235" s="41"/>
      <c r="AB235" s="42"/>
      <c r="AC235" s="43"/>
      <c r="AD235" s="41"/>
      <c r="AE235" s="42"/>
      <c r="AF235" s="43"/>
      <c r="AG235" s="41"/>
      <c r="AH235" s="42"/>
      <c r="AI235" s="43"/>
      <c r="AK235" s="41">
        <f t="shared" si="94"/>
        <v>0</v>
      </c>
      <c r="AL235" s="42">
        <f t="shared" si="94"/>
        <v>0</v>
      </c>
      <c r="AM235" s="43">
        <f t="shared" si="94"/>
        <v>0</v>
      </c>
      <c r="AT235" s="32">
        <f t="shared" si="95"/>
        <v>0</v>
      </c>
      <c r="AV235" s="23">
        <v>2</v>
      </c>
      <c r="AW235" s="23">
        <v>13</v>
      </c>
      <c r="AX235" s="23">
        <f t="shared" si="96"/>
        <v>1</v>
      </c>
    </row>
    <row r="236" spans="2:50" ht="15" hidden="1" customHeight="1" x14ac:dyDescent="0.3">
      <c r="B236" s="15"/>
      <c r="C236" s="50" t="str">
        <f>IF(LEN(E235)&lt;1,"","Total: " &amp; LEFT(E235,LEN(E235)-21) &amp; "Municipalities")</f>
        <v/>
      </c>
      <c r="D236" s="51"/>
      <c r="E236" s="52"/>
      <c r="F236" s="53">
        <f t="shared" ref="F236:H236" si="97">SUM(F225:F235)</f>
        <v>0</v>
      </c>
      <c r="G236" s="54">
        <f t="shared" si="97"/>
        <v>0</v>
      </c>
      <c r="H236" s="55">
        <f t="shared" si="97"/>
        <v>0</v>
      </c>
      <c r="I236" s="53">
        <f>SUM(I225:I235)</f>
        <v>0</v>
      </c>
      <c r="J236" s="54">
        <f>SUM(J225:J235)</f>
        <v>0</v>
      </c>
      <c r="K236" s="55">
        <f>SUM(K225:K235)</f>
        <v>0</v>
      </c>
      <c r="L236" s="53">
        <f t="shared" ref="L236:Z236" si="98">SUM(L225:L235)</f>
        <v>0</v>
      </c>
      <c r="M236" s="54">
        <f t="shared" si="98"/>
        <v>0</v>
      </c>
      <c r="N236" s="55">
        <f t="shared" si="98"/>
        <v>0</v>
      </c>
      <c r="O236" s="53">
        <f t="shared" si="98"/>
        <v>0</v>
      </c>
      <c r="P236" s="54">
        <f t="shared" si="98"/>
        <v>0</v>
      </c>
      <c r="Q236" s="55">
        <f t="shared" si="98"/>
        <v>0</v>
      </c>
      <c r="R236" s="53">
        <f t="shared" si="98"/>
        <v>0</v>
      </c>
      <c r="S236" s="54">
        <f t="shared" si="98"/>
        <v>0</v>
      </c>
      <c r="T236" s="55">
        <f t="shared" si="98"/>
        <v>0</v>
      </c>
      <c r="U236" s="53">
        <f t="shared" si="98"/>
        <v>0</v>
      </c>
      <c r="V236" s="54">
        <f t="shared" si="98"/>
        <v>0</v>
      </c>
      <c r="W236" s="55">
        <f t="shared" si="98"/>
        <v>0</v>
      </c>
      <c r="X236" s="53">
        <f t="shared" si="98"/>
        <v>0</v>
      </c>
      <c r="Y236" s="54">
        <f t="shared" si="98"/>
        <v>0</v>
      </c>
      <c r="Z236" s="55">
        <f t="shared" si="98"/>
        <v>0</v>
      </c>
      <c r="AA236" s="53"/>
      <c r="AB236" s="54"/>
      <c r="AC236" s="55"/>
      <c r="AD236" s="53">
        <f t="shared" ref="AD236:AI236" si="99">SUM(AD225:AD235)</f>
        <v>0</v>
      </c>
      <c r="AE236" s="54">
        <f t="shared" si="99"/>
        <v>0</v>
      </c>
      <c r="AF236" s="55">
        <f t="shared" si="99"/>
        <v>0</v>
      </c>
      <c r="AG236" s="53">
        <f t="shared" si="99"/>
        <v>0</v>
      </c>
      <c r="AH236" s="54">
        <f t="shared" si="99"/>
        <v>0</v>
      </c>
      <c r="AI236" s="55">
        <f t="shared" si="99"/>
        <v>0</v>
      </c>
      <c r="AK236" s="53">
        <f>SUM(AK225:AK235)</f>
        <v>0</v>
      </c>
      <c r="AL236" s="54">
        <f>SUM(AL225:AL235)</f>
        <v>0</v>
      </c>
      <c r="AM236" s="55">
        <f>SUM(AM225:AM235)</f>
        <v>0</v>
      </c>
      <c r="AT236" s="32">
        <f>IF(SUM(AT225:AT235)=0,0,1)</f>
        <v>0</v>
      </c>
    </row>
    <row r="237" spans="2:50" ht="15" hidden="1" customHeight="1" x14ac:dyDescent="0.3">
      <c r="B237" s="15"/>
      <c r="C237" s="40"/>
      <c r="D237" s="34"/>
      <c r="E237" s="35"/>
      <c r="F237" s="41"/>
      <c r="G237" s="42"/>
      <c r="H237" s="43"/>
      <c r="I237" s="41"/>
      <c r="J237" s="42"/>
      <c r="K237" s="43"/>
      <c r="L237" s="41"/>
      <c r="M237" s="42"/>
      <c r="N237" s="43"/>
      <c r="O237" s="41"/>
      <c r="P237" s="42"/>
      <c r="Q237" s="43"/>
      <c r="R237" s="41"/>
      <c r="S237" s="42"/>
      <c r="T237" s="43"/>
      <c r="U237" s="41"/>
      <c r="V237" s="42"/>
      <c r="W237" s="43"/>
      <c r="X237" s="41"/>
      <c r="Y237" s="42"/>
      <c r="Z237" s="43"/>
      <c r="AA237" s="41"/>
      <c r="AB237" s="42"/>
      <c r="AC237" s="43"/>
      <c r="AD237" s="41"/>
      <c r="AE237" s="42"/>
      <c r="AF237" s="43"/>
      <c r="AG237" s="41"/>
      <c r="AH237" s="42"/>
      <c r="AI237" s="43"/>
      <c r="AK237" s="41"/>
      <c r="AL237" s="42"/>
      <c r="AM237" s="43"/>
      <c r="AT237" s="32">
        <f>IF(AT236=0,0,1)</f>
        <v>0</v>
      </c>
    </row>
    <row r="238" spans="2:50" ht="15" hidden="1" customHeight="1" x14ac:dyDescent="0.3">
      <c r="B238" s="15"/>
      <c r="C238" s="40" t="s">
        <v>22</v>
      </c>
      <c r="D238" s="34" t="s">
        <v>2</v>
      </c>
      <c r="E238" s="35" t="s">
        <v>2</v>
      </c>
      <c r="F238" s="41">
        <v>0</v>
      </c>
      <c r="G238" s="42">
        <v>0</v>
      </c>
      <c r="H238" s="43">
        <v>0</v>
      </c>
      <c r="I238" s="41">
        <v>0</v>
      </c>
      <c r="J238" s="42">
        <v>0</v>
      </c>
      <c r="K238" s="43">
        <v>0</v>
      </c>
      <c r="L238" s="41">
        <v>0</v>
      </c>
      <c r="M238" s="42">
        <v>0</v>
      </c>
      <c r="N238" s="43">
        <v>0</v>
      </c>
      <c r="O238" s="41">
        <v>0</v>
      </c>
      <c r="P238" s="42">
        <v>0</v>
      </c>
      <c r="Q238" s="43">
        <v>0</v>
      </c>
      <c r="R238" s="41">
        <v>0</v>
      </c>
      <c r="S238" s="42">
        <v>0</v>
      </c>
      <c r="T238" s="43">
        <v>0</v>
      </c>
      <c r="U238" s="41">
        <v>0</v>
      </c>
      <c r="V238" s="42">
        <v>0</v>
      </c>
      <c r="W238" s="43">
        <v>0</v>
      </c>
      <c r="X238" s="41"/>
      <c r="Y238" s="42"/>
      <c r="Z238" s="43"/>
      <c r="AA238" s="41"/>
      <c r="AB238" s="42"/>
      <c r="AC238" s="43"/>
      <c r="AD238" s="41"/>
      <c r="AE238" s="42"/>
      <c r="AF238" s="43"/>
      <c r="AG238" s="41"/>
      <c r="AH238" s="42"/>
      <c r="AI238" s="43"/>
      <c r="AK238" s="41">
        <f t="shared" ref="AK238:AM248" si="100">F238+I238+L238+O238+R238+U238+X238+AA238+AD238+AG238</f>
        <v>0</v>
      </c>
      <c r="AL238" s="42">
        <f t="shared" si="100"/>
        <v>0</v>
      </c>
      <c r="AM238" s="43">
        <f t="shared" si="100"/>
        <v>0</v>
      </c>
      <c r="AT238" s="32">
        <f>IF(LEN(E238)&lt;2,0,1)</f>
        <v>0</v>
      </c>
      <c r="AV238" s="23">
        <v>2</v>
      </c>
      <c r="AW238" s="23">
        <v>14</v>
      </c>
      <c r="AX238" s="23">
        <v>1</v>
      </c>
    </row>
    <row r="239" spans="2:50" ht="15" hidden="1" customHeight="1" x14ac:dyDescent="0.3">
      <c r="B239" s="15"/>
      <c r="C239" s="40" t="s">
        <v>22</v>
      </c>
      <c r="D239" s="34" t="s">
        <v>2</v>
      </c>
      <c r="E239" s="35" t="s">
        <v>2</v>
      </c>
      <c r="F239" s="41">
        <v>0</v>
      </c>
      <c r="G239" s="42">
        <v>0</v>
      </c>
      <c r="H239" s="43">
        <v>0</v>
      </c>
      <c r="I239" s="41">
        <v>0</v>
      </c>
      <c r="J239" s="42">
        <v>0</v>
      </c>
      <c r="K239" s="43">
        <v>0</v>
      </c>
      <c r="L239" s="41">
        <v>0</v>
      </c>
      <c r="M239" s="42">
        <v>0</v>
      </c>
      <c r="N239" s="43">
        <v>0</v>
      </c>
      <c r="O239" s="41">
        <v>0</v>
      </c>
      <c r="P239" s="42">
        <v>0</v>
      </c>
      <c r="Q239" s="43">
        <v>0</v>
      </c>
      <c r="R239" s="41">
        <v>0</v>
      </c>
      <c r="S239" s="42">
        <v>0</v>
      </c>
      <c r="T239" s="43">
        <v>0</v>
      </c>
      <c r="U239" s="41">
        <v>0</v>
      </c>
      <c r="V239" s="42">
        <v>0</v>
      </c>
      <c r="W239" s="43">
        <v>0</v>
      </c>
      <c r="X239" s="41"/>
      <c r="Y239" s="42"/>
      <c r="Z239" s="43"/>
      <c r="AA239" s="41"/>
      <c r="AB239" s="42"/>
      <c r="AC239" s="43"/>
      <c r="AD239" s="41"/>
      <c r="AE239" s="42"/>
      <c r="AF239" s="43"/>
      <c r="AG239" s="41"/>
      <c r="AH239" s="42"/>
      <c r="AI239" s="43"/>
      <c r="AK239" s="41">
        <f t="shared" si="100"/>
        <v>0</v>
      </c>
      <c r="AL239" s="42">
        <f t="shared" si="100"/>
        <v>0</v>
      </c>
      <c r="AM239" s="43">
        <f t="shared" si="100"/>
        <v>0</v>
      </c>
      <c r="AT239" s="32">
        <f t="shared" ref="AT239:AT248" si="101">IF(LEN(E239)&lt;2,0,1)</f>
        <v>0</v>
      </c>
      <c r="AV239" s="23">
        <v>2</v>
      </c>
      <c r="AW239" s="23">
        <v>14</v>
      </c>
      <c r="AX239" s="23">
        <f>IF(AW239=AW238,AX238+1,1)</f>
        <v>2</v>
      </c>
    </row>
    <row r="240" spans="2:50" ht="15" hidden="1" customHeight="1" x14ac:dyDescent="0.3">
      <c r="B240" s="15"/>
      <c r="C240" s="40" t="s">
        <v>22</v>
      </c>
      <c r="D240" s="34" t="s">
        <v>2</v>
      </c>
      <c r="E240" s="35" t="s">
        <v>2</v>
      </c>
      <c r="F240" s="41">
        <v>0</v>
      </c>
      <c r="G240" s="42">
        <v>0</v>
      </c>
      <c r="H240" s="43">
        <v>0</v>
      </c>
      <c r="I240" s="41">
        <v>0</v>
      </c>
      <c r="J240" s="42">
        <v>0</v>
      </c>
      <c r="K240" s="43">
        <v>0</v>
      </c>
      <c r="L240" s="41">
        <v>0</v>
      </c>
      <c r="M240" s="42">
        <v>0</v>
      </c>
      <c r="N240" s="43">
        <v>0</v>
      </c>
      <c r="O240" s="41">
        <v>0</v>
      </c>
      <c r="P240" s="42">
        <v>0</v>
      </c>
      <c r="Q240" s="43">
        <v>0</v>
      </c>
      <c r="R240" s="41">
        <v>0</v>
      </c>
      <c r="S240" s="42">
        <v>0</v>
      </c>
      <c r="T240" s="43">
        <v>0</v>
      </c>
      <c r="U240" s="41">
        <v>0</v>
      </c>
      <c r="V240" s="42">
        <v>0</v>
      </c>
      <c r="W240" s="43">
        <v>0</v>
      </c>
      <c r="X240" s="41"/>
      <c r="Y240" s="42"/>
      <c r="Z240" s="43"/>
      <c r="AA240" s="41"/>
      <c r="AB240" s="42"/>
      <c r="AC240" s="43"/>
      <c r="AD240" s="41"/>
      <c r="AE240" s="42"/>
      <c r="AF240" s="43"/>
      <c r="AG240" s="41"/>
      <c r="AH240" s="42"/>
      <c r="AI240" s="43"/>
      <c r="AK240" s="41">
        <f t="shared" si="100"/>
        <v>0</v>
      </c>
      <c r="AL240" s="42">
        <f t="shared" si="100"/>
        <v>0</v>
      </c>
      <c r="AM240" s="43">
        <f t="shared" si="100"/>
        <v>0</v>
      </c>
      <c r="AT240" s="32">
        <f t="shared" si="101"/>
        <v>0</v>
      </c>
      <c r="AV240" s="23">
        <v>2</v>
      </c>
      <c r="AW240" s="23">
        <v>14</v>
      </c>
      <c r="AX240" s="23">
        <f t="shared" ref="AX240:AX248" si="102">IF(AW240=AW239,AX239+1,1)</f>
        <v>3</v>
      </c>
    </row>
    <row r="241" spans="2:50" ht="15" hidden="1" customHeight="1" x14ac:dyDescent="0.3">
      <c r="B241" s="15"/>
      <c r="C241" s="40" t="s">
        <v>22</v>
      </c>
      <c r="D241" s="34" t="s">
        <v>2</v>
      </c>
      <c r="E241" s="35" t="s">
        <v>2</v>
      </c>
      <c r="F241" s="41">
        <v>0</v>
      </c>
      <c r="G241" s="42">
        <v>0</v>
      </c>
      <c r="H241" s="43">
        <v>0</v>
      </c>
      <c r="I241" s="41">
        <v>0</v>
      </c>
      <c r="J241" s="42">
        <v>0</v>
      </c>
      <c r="K241" s="43">
        <v>0</v>
      </c>
      <c r="L241" s="41">
        <v>0</v>
      </c>
      <c r="M241" s="42">
        <v>0</v>
      </c>
      <c r="N241" s="43">
        <v>0</v>
      </c>
      <c r="O241" s="41">
        <v>0</v>
      </c>
      <c r="P241" s="42">
        <v>0</v>
      </c>
      <c r="Q241" s="43">
        <v>0</v>
      </c>
      <c r="R241" s="41">
        <v>0</v>
      </c>
      <c r="S241" s="42">
        <v>0</v>
      </c>
      <c r="T241" s="43">
        <v>0</v>
      </c>
      <c r="U241" s="41">
        <v>0</v>
      </c>
      <c r="V241" s="42">
        <v>0</v>
      </c>
      <c r="W241" s="43">
        <v>0</v>
      </c>
      <c r="X241" s="41"/>
      <c r="Y241" s="42"/>
      <c r="Z241" s="43"/>
      <c r="AA241" s="41"/>
      <c r="AB241" s="42"/>
      <c r="AC241" s="43"/>
      <c r="AD241" s="41"/>
      <c r="AE241" s="42"/>
      <c r="AF241" s="43"/>
      <c r="AG241" s="41"/>
      <c r="AH241" s="42"/>
      <c r="AI241" s="43"/>
      <c r="AK241" s="41">
        <f t="shared" si="100"/>
        <v>0</v>
      </c>
      <c r="AL241" s="42">
        <f t="shared" si="100"/>
        <v>0</v>
      </c>
      <c r="AM241" s="43">
        <f t="shared" si="100"/>
        <v>0</v>
      </c>
      <c r="AT241" s="32">
        <f t="shared" si="101"/>
        <v>0</v>
      </c>
      <c r="AV241" s="23">
        <v>2</v>
      </c>
      <c r="AW241" s="23">
        <v>14</v>
      </c>
      <c r="AX241" s="23">
        <f t="shared" si="102"/>
        <v>4</v>
      </c>
    </row>
    <row r="242" spans="2:50" ht="15" hidden="1" customHeight="1" x14ac:dyDescent="0.3">
      <c r="B242" s="15"/>
      <c r="C242" s="40" t="s">
        <v>22</v>
      </c>
      <c r="D242" s="34" t="s">
        <v>2</v>
      </c>
      <c r="E242" s="35" t="s">
        <v>2</v>
      </c>
      <c r="F242" s="41">
        <v>0</v>
      </c>
      <c r="G242" s="42">
        <v>0</v>
      </c>
      <c r="H242" s="43">
        <v>0</v>
      </c>
      <c r="I242" s="41">
        <v>0</v>
      </c>
      <c r="J242" s="42">
        <v>0</v>
      </c>
      <c r="K242" s="43">
        <v>0</v>
      </c>
      <c r="L242" s="41">
        <v>0</v>
      </c>
      <c r="M242" s="42">
        <v>0</v>
      </c>
      <c r="N242" s="43">
        <v>0</v>
      </c>
      <c r="O242" s="41">
        <v>0</v>
      </c>
      <c r="P242" s="42">
        <v>0</v>
      </c>
      <c r="Q242" s="43">
        <v>0</v>
      </c>
      <c r="R242" s="41">
        <v>0</v>
      </c>
      <c r="S242" s="42">
        <v>0</v>
      </c>
      <c r="T242" s="43">
        <v>0</v>
      </c>
      <c r="U242" s="41">
        <v>0</v>
      </c>
      <c r="V242" s="42">
        <v>0</v>
      </c>
      <c r="W242" s="43">
        <v>0</v>
      </c>
      <c r="X242" s="41"/>
      <c r="Y242" s="42"/>
      <c r="Z242" s="43"/>
      <c r="AA242" s="41"/>
      <c r="AB242" s="42"/>
      <c r="AC242" s="43"/>
      <c r="AD242" s="41"/>
      <c r="AE242" s="42"/>
      <c r="AF242" s="43"/>
      <c r="AG242" s="41"/>
      <c r="AH242" s="42"/>
      <c r="AI242" s="43"/>
      <c r="AK242" s="41">
        <f t="shared" si="100"/>
        <v>0</v>
      </c>
      <c r="AL242" s="42">
        <f t="shared" si="100"/>
        <v>0</v>
      </c>
      <c r="AM242" s="43">
        <f t="shared" si="100"/>
        <v>0</v>
      </c>
      <c r="AT242" s="32">
        <f t="shared" si="101"/>
        <v>0</v>
      </c>
      <c r="AV242" s="23">
        <v>2</v>
      </c>
      <c r="AW242" s="23">
        <v>14</v>
      </c>
      <c r="AX242" s="23">
        <f t="shared" si="102"/>
        <v>5</v>
      </c>
    </row>
    <row r="243" spans="2:50" ht="15" hidden="1" customHeight="1" x14ac:dyDescent="0.3">
      <c r="B243" s="15"/>
      <c r="C243" s="40" t="s">
        <v>22</v>
      </c>
      <c r="D243" s="34" t="s">
        <v>2</v>
      </c>
      <c r="E243" s="35" t="s">
        <v>2</v>
      </c>
      <c r="F243" s="41">
        <v>0</v>
      </c>
      <c r="G243" s="42">
        <v>0</v>
      </c>
      <c r="H243" s="43">
        <v>0</v>
      </c>
      <c r="I243" s="41">
        <v>0</v>
      </c>
      <c r="J243" s="42">
        <v>0</v>
      </c>
      <c r="K243" s="43">
        <v>0</v>
      </c>
      <c r="L243" s="41">
        <v>0</v>
      </c>
      <c r="M243" s="42">
        <v>0</v>
      </c>
      <c r="N243" s="43">
        <v>0</v>
      </c>
      <c r="O243" s="41">
        <v>0</v>
      </c>
      <c r="P243" s="42">
        <v>0</v>
      </c>
      <c r="Q243" s="43">
        <v>0</v>
      </c>
      <c r="R243" s="41">
        <v>0</v>
      </c>
      <c r="S243" s="42">
        <v>0</v>
      </c>
      <c r="T243" s="43">
        <v>0</v>
      </c>
      <c r="U243" s="41">
        <v>0</v>
      </c>
      <c r="V243" s="42">
        <v>0</v>
      </c>
      <c r="W243" s="43">
        <v>0</v>
      </c>
      <c r="X243" s="41"/>
      <c r="Y243" s="42"/>
      <c r="Z243" s="43"/>
      <c r="AA243" s="41"/>
      <c r="AB243" s="42"/>
      <c r="AC243" s="43"/>
      <c r="AD243" s="41"/>
      <c r="AE243" s="42"/>
      <c r="AF243" s="43"/>
      <c r="AG243" s="41"/>
      <c r="AH243" s="42"/>
      <c r="AI243" s="43"/>
      <c r="AK243" s="41">
        <f t="shared" si="100"/>
        <v>0</v>
      </c>
      <c r="AL243" s="42">
        <f t="shared" si="100"/>
        <v>0</v>
      </c>
      <c r="AM243" s="43">
        <f t="shared" si="100"/>
        <v>0</v>
      </c>
      <c r="AT243" s="32">
        <f t="shared" si="101"/>
        <v>0</v>
      </c>
      <c r="AV243" s="23">
        <v>2</v>
      </c>
      <c r="AW243" s="23">
        <v>14</v>
      </c>
      <c r="AX243" s="23">
        <f t="shared" si="102"/>
        <v>6</v>
      </c>
    </row>
    <row r="244" spans="2:50" ht="15" hidden="1" customHeight="1" x14ac:dyDescent="0.3">
      <c r="B244" s="15"/>
      <c r="C244" s="40" t="s">
        <v>22</v>
      </c>
      <c r="D244" s="34" t="s">
        <v>2</v>
      </c>
      <c r="E244" s="35" t="s">
        <v>2</v>
      </c>
      <c r="F244" s="41">
        <v>0</v>
      </c>
      <c r="G244" s="42">
        <v>0</v>
      </c>
      <c r="H244" s="43">
        <v>0</v>
      </c>
      <c r="I244" s="41">
        <v>0</v>
      </c>
      <c r="J244" s="42">
        <v>0</v>
      </c>
      <c r="K244" s="43">
        <v>0</v>
      </c>
      <c r="L244" s="41">
        <v>0</v>
      </c>
      <c r="M244" s="42">
        <v>0</v>
      </c>
      <c r="N244" s="43">
        <v>0</v>
      </c>
      <c r="O244" s="41">
        <v>0</v>
      </c>
      <c r="P244" s="42">
        <v>0</v>
      </c>
      <c r="Q244" s="43">
        <v>0</v>
      </c>
      <c r="R244" s="41">
        <v>0</v>
      </c>
      <c r="S244" s="42">
        <v>0</v>
      </c>
      <c r="T244" s="43">
        <v>0</v>
      </c>
      <c r="U244" s="41">
        <v>0</v>
      </c>
      <c r="V244" s="42">
        <v>0</v>
      </c>
      <c r="W244" s="43">
        <v>0</v>
      </c>
      <c r="X244" s="41"/>
      <c r="Y244" s="42"/>
      <c r="Z244" s="43"/>
      <c r="AA244" s="41"/>
      <c r="AB244" s="42"/>
      <c r="AC244" s="43"/>
      <c r="AD244" s="41"/>
      <c r="AE244" s="42"/>
      <c r="AF244" s="43"/>
      <c r="AG244" s="41"/>
      <c r="AH244" s="42"/>
      <c r="AI244" s="43"/>
      <c r="AK244" s="41">
        <f t="shared" si="100"/>
        <v>0</v>
      </c>
      <c r="AL244" s="42">
        <f t="shared" si="100"/>
        <v>0</v>
      </c>
      <c r="AM244" s="43">
        <f t="shared" si="100"/>
        <v>0</v>
      </c>
      <c r="AT244" s="32">
        <f t="shared" si="101"/>
        <v>0</v>
      </c>
      <c r="AV244" s="23">
        <v>2</v>
      </c>
      <c r="AW244" s="23">
        <v>14</v>
      </c>
      <c r="AX244" s="23">
        <f t="shared" si="102"/>
        <v>7</v>
      </c>
    </row>
    <row r="245" spans="2:50" ht="15" hidden="1" customHeight="1" x14ac:dyDescent="0.3">
      <c r="B245" s="15"/>
      <c r="C245" s="40" t="s">
        <v>22</v>
      </c>
      <c r="D245" s="34" t="s">
        <v>2</v>
      </c>
      <c r="E245" s="35" t="s">
        <v>2</v>
      </c>
      <c r="F245" s="41">
        <v>0</v>
      </c>
      <c r="G245" s="42">
        <v>0</v>
      </c>
      <c r="H245" s="43">
        <v>0</v>
      </c>
      <c r="I245" s="41">
        <v>0</v>
      </c>
      <c r="J245" s="42">
        <v>0</v>
      </c>
      <c r="K245" s="43">
        <v>0</v>
      </c>
      <c r="L245" s="41">
        <v>0</v>
      </c>
      <c r="M245" s="42">
        <v>0</v>
      </c>
      <c r="N245" s="43">
        <v>0</v>
      </c>
      <c r="O245" s="41">
        <v>0</v>
      </c>
      <c r="P245" s="42">
        <v>0</v>
      </c>
      <c r="Q245" s="43">
        <v>0</v>
      </c>
      <c r="R245" s="41">
        <v>0</v>
      </c>
      <c r="S245" s="42">
        <v>0</v>
      </c>
      <c r="T245" s="43">
        <v>0</v>
      </c>
      <c r="U245" s="41">
        <v>0</v>
      </c>
      <c r="V245" s="42">
        <v>0</v>
      </c>
      <c r="W245" s="43">
        <v>0</v>
      </c>
      <c r="X245" s="41"/>
      <c r="Y245" s="42"/>
      <c r="Z245" s="43"/>
      <c r="AA245" s="41"/>
      <c r="AB245" s="42"/>
      <c r="AC245" s="43"/>
      <c r="AD245" s="41"/>
      <c r="AE245" s="42"/>
      <c r="AF245" s="43"/>
      <c r="AG245" s="41"/>
      <c r="AH245" s="42"/>
      <c r="AI245" s="43"/>
      <c r="AK245" s="41">
        <f t="shared" si="100"/>
        <v>0</v>
      </c>
      <c r="AL245" s="42">
        <f t="shared" si="100"/>
        <v>0</v>
      </c>
      <c r="AM245" s="43">
        <f t="shared" si="100"/>
        <v>0</v>
      </c>
      <c r="AT245" s="32">
        <f t="shared" si="101"/>
        <v>0</v>
      </c>
      <c r="AV245" s="23">
        <v>2</v>
      </c>
      <c r="AW245" s="23">
        <v>14</v>
      </c>
      <c r="AX245" s="23">
        <f t="shared" si="102"/>
        <v>8</v>
      </c>
    </row>
    <row r="246" spans="2:50" ht="15" hidden="1" customHeight="1" x14ac:dyDescent="0.3">
      <c r="B246" s="15"/>
      <c r="C246" s="40" t="s">
        <v>22</v>
      </c>
      <c r="D246" s="34" t="s">
        <v>2</v>
      </c>
      <c r="E246" s="35" t="s">
        <v>2</v>
      </c>
      <c r="F246" s="41">
        <v>0</v>
      </c>
      <c r="G246" s="42">
        <v>0</v>
      </c>
      <c r="H246" s="43">
        <v>0</v>
      </c>
      <c r="I246" s="41">
        <v>0</v>
      </c>
      <c r="J246" s="42">
        <v>0</v>
      </c>
      <c r="K246" s="43">
        <v>0</v>
      </c>
      <c r="L246" s="41">
        <v>0</v>
      </c>
      <c r="M246" s="42">
        <v>0</v>
      </c>
      <c r="N246" s="43">
        <v>0</v>
      </c>
      <c r="O246" s="41">
        <v>0</v>
      </c>
      <c r="P246" s="42">
        <v>0</v>
      </c>
      <c r="Q246" s="43">
        <v>0</v>
      </c>
      <c r="R246" s="41">
        <v>0</v>
      </c>
      <c r="S246" s="42">
        <v>0</v>
      </c>
      <c r="T246" s="43">
        <v>0</v>
      </c>
      <c r="U246" s="41">
        <v>0</v>
      </c>
      <c r="V246" s="42">
        <v>0</v>
      </c>
      <c r="W246" s="43">
        <v>0</v>
      </c>
      <c r="X246" s="41"/>
      <c r="Y246" s="42"/>
      <c r="Z246" s="43"/>
      <c r="AA246" s="41"/>
      <c r="AB246" s="42"/>
      <c r="AC246" s="43"/>
      <c r="AD246" s="41"/>
      <c r="AE246" s="42"/>
      <c r="AF246" s="43"/>
      <c r="AG246" s="41"/>
      <c r="AH246" s="42"/>
      <c r="AI246" s="43"/>
      <c r="AK246" s="41">
        <f t="shared" si="100"/>
        <v>0</v>
      </c>
      <c r="AL246" s="42">
        <f t="shared" si="100"/>
        <v>0</v>
      </c>
      <c r="AM246" s="43">
        <f t="shared" si="100"/>
        <v>0</v>
      </c>
      <c r="AT246" s="32">
        <f t="shared" si="101"/>
        <v>0</v>
      </c>
      <c r="AV246" s="23">
        <v>2</v>
      </c>
      <c r="AW246" s="23">
        <v>14</v>
      </c>
      <c r="AX246" s="23">
        <f t="shared" si="102"/>
        <v>9</v>
      </c>
    </row>
    <row r="247" spans="2:50" ht="15" hidden="1" customHeight="1" x14ac:dyDescent="0.3">
      <c r="B247" s="15"/>
      <c r="C247" s="40" t="s">
        <v>22</v>
      </c>
      <c r="D247" s="34" t="s">
        <v>2</v>
      </c>
      <c r="E247" s="35" t="s">
        <v>2</v>
      </c>
      <c r="F247" s="41">
        <v>0</v>
      </c>
      <c r="G247" s="42">
        <v>0</v>
      </c>
      <c r="H247" s="43">
        <v>0</v>
      </c>
      <c r="I247" s="41">
        <v>0</v>
      </c>
      <c r="J247" s="42">
        <v>0</v>
      </c>
      <c r="K247" s="43">
        <v>0</v>
      </c>
      <c r="L247" s="41">
        <v>0</v>
      </c>
      <c r="M247" s="42">
        <v>0</v>
      </c>
      <c r="N247" s="43">
        <v>0</v>
      </c>
      <c r="O247" s="41">
        <v>0</v>
      </c>
      <c r="P247" s="42">
        <v>0</v>
      </c>
      <c r="Q247" s="43">
        <v>0</v>
      </c>
      <c r="R247" s="41">
        <v>0</v>
      </c>
      <c r="S247" s="42">
        <v>0</v>
      </c>
      <c r="T247" s="43">
        <v>0</v>
      </c>
      <c r="U247" s="41">
        <v>0</v>
      </c>
      <c r="V247" s="42">
        <v>0</v>
      </c>
      <c r="W247" s="43">
        <v>0</v>
      </c>
      <c r="X247" s="41"/>
      <c r="Y247" s="42"/>
      <c r="Z247" s="43"/>
      <c r="AA247" s="41"/>
      <c r="AB247" s="42"/>
      <c r="AC247" s="43"/>
      <c r="AD247" s="41"/>
      <c r="AE247" s="42"/>
      <c r="AF247" s="43"/>
      <c r="AG247" s="41"/>
      <c r="AH247" s="42"/>
      <c r="AI247" s="43"/>
      <c r="AK247" s="41">
        <f t="shared" si="100"/>
        <v>0</v>
      </c>
      <c r="AL247" s="42">
        <f t="shared" si="100"/>
        <v>0</v>
      </c>
      <c r="AM247" s="43">
        <f t="shared" si="100"/>
        <v>0</v>
      </c>
      <c r="AT247" s="32">
        <f t="shared" si="101"/>
        <v>0</v>
      </c>
      <c r="AV247" s="23">
        <v>2</v>
      </c>
      <c r="AW247" s="23">
        <v>14</v>
      </c>
      <c r="AX247" s="23">
        <f t="shared" si="102"/>
        <v>10</v>
      </c>
    </row>
    <row r="248" spans="2:50" ht="15" hidden="1" customHeight="1" x14ac:dyDescent="0.3">
      <c r="B248" s="15"/>
      <c r="C248" s="40" t="s">
        <v>23</v>
      </c>
      <c r="D248" s="34" t="s">
        <v>2</v>
      </c>
      <c r="E248" s="35" t="s">
        <v>2</v>
      </c>
      <c r="F248" s="41">
        <v>0</v>
      </c>
      <c r="G248" s="42">
        <v>0</v>
      </c>
      <c r="H248" s="43">
        <v>0</v>
      </c>
      <c r="I248" s="41">
        <v>0</v>
      </c>
      <c r="J248" s="42">
        <v>0</v>
      </c>
      <c r="K248" s="43">
        <v>0</v>
      </c>
      <c r="L248" s="41">
        <v>0</v>
      </c>
      <c r="M248" s="42">
        <v>0</v>
      </c>
      <c r="N248" s="43">
        <v>0</v>
      </c>
      <c r="O248" s="41">
        <v>0</v>
      </c>
      <c r="P248" s="42">
        <v>0</v>
      </c>
      <c r="Q248" s="43">
        <v>0</v>
      </c>
      <c r="R248" s="41">
        <v>0</v>
      </c>
      <c r="S248" s="42">
        <v>0</v>
      </c>
      <c r="T248" s="43">
        <v>0</v>
      </c>
      <c r="U248" s="41">
        <v>0</v>
      </c>
      <c r="V248" s="42">
        <v>0</v>
      </c>
      <c r="W248" s="43">
        <v>0</v>
      </c>
      <c r="X248" s="41"/>
      <c r="Y248" s="42"/>
      <c r="Z248" s="43"/>
      <c r="AA248" s="41"/>
      <c r="AB248" s="42"/>
      <c r="AC248" s="43"/>
      <c r="AD248" s="41"/>
      <c r="AE248" s="42"/>
      <c r="AF248" s="43"/>
      <c r="AG248" s="41"/>
      <c r="AH248" s="42"/>
      <c r="AI248" s="43"/>
      <c r="AK248" s="41">
        <f t="shared" si="100"/>
        <v>0</v>
      </c>
      <c r="AL248" s="42">
        <f t="shared" si="100"/>
        <v>0</v>
      </c>
      <c r="AM248" s="43">
        <f t="shared" si="100"/>
        <v>0</v>
      </c>
      <c r="AT248" s="32">
        <f t="shared" si="101"/>
        <v>0</v>
      </c>
      <c r="AV248" s="23">
        <v>2</v>
      </c>
      <c r="AW248" s="23">
        <v>15</v>
      </c>
      <c r="AX248" s="23">
        <f t="shared" si="102"/>
        <v>1</v>
      </c>
    </row>
    <row r="249" spans="2:50" ht="15" hidden="1" customHeight="1" x14ac:dyDescent="0.3">
      <c r="B249" s="15"/>
      <c r="C249" s="50" t="str">
        <f>IF(LEN(E248)&lt;1,"","Total: " &amp; LEFT(E248,LEN(E248)-21) &amp; "Municipalities")</f>
        <v/>
      </c>
      <c r="D249" s="51"/>
      <c r="E249" s="52"/>
      <c r="F249" s="53">
        <f t="shared" ref="F249:H249" si="103">SUM(F238:F248)</f>
        <v>0</v>
      </c>
      <c r="G249" s="54">
        <f t="shared" si="103"/>
        <v>0</v>
      </c>
      <c r="H249" s="55">
        <f t="shared" si="103"/>
        <v>0</v>
      </c>
      <c r="I249" s="53">
        <f>SUM(I238:I248)</f>
        <v>0</v>
      </c>
      <c r="J249" s="54">
        <f>SUM(J238:J248)</f>
        <v>0</v>
      </c>
      <c r="K249" s="55">
        <f>SUM(K238:K248)</f>
        <v>0</v>
      </c>
      <c r="L249" s="53">
        <f t="shared" ref="L249:Z249" si="104">SUM(L238:L248)</f>
        <v>0</v>
      </c>
      <c r="M249" s="54">
        <f t="shared" si="104"/>
        <v>0</v>
      </c>
      <c r="N249" s="55">
        <f t="shared" si="104"/>
        <v>0</v>
      </c>
      <c r="O249" s="53">
        <f t="shared" si="104"/>
        <v>0</v>
      </c>
      <c r="P249" s="54">
        <f t="shared" si="104"/>
        <v>0</v>
      </c>
      <c r="Q249" s="55">
        <f t="shared" si="104"/>
        <v>0</v>
      </c>
      <c r="R249" s="53">
        <f t="shared" si="104"/>
        <v>0</v>
      </c>
      <c r="S249" s="54">
        <f t="shared" si="104"/>
        <v>0</v>
      </c>
      <c r="T249" s="55">
        <f t="shared" si="104"/>
        <v>0</v>
      </c>
      <c r="U249" s="53">
        <f t="shared" si="104"/>
        <v>0</v>
      </c>
      <c r="V249" s="54">
        <f t="shared" si="104"/>
        <v>0</v>
      </c>
      <c r="W249" s="55">
        <f t="shared" si="104"/>
        <v>0</v>
      </c>
      <c r="X249" s="53">
        <f t="shared" si="104"/>
        <v>0</v>
      </c>
      <c r="Y249" s="54">
        <f t="shared" si="104"/>
        <v>0</v>
      </c>
      <c r="Z249" s="55">
        <f t="shared" si="104"/>
        <v>0</v>
      </c>
      <c r="AA249" s="53"/>
      <c r="AB249" s="54"/>
      <c r="AC249" s="55"/>
      <c r="AD249" s="53">
        <f t="shared" ref="AD249:AI249" si="105">SUM(AD238:AD248)</f>
        <v>0</v>
      </c>
      <c r="AE249" s="54">
        <f t="shared" si="105"/>
        <v>0</v>
      </c>
      <c r="AF249" s="55">
        <f t="shared" si="105"/>
        <v>0</v>
      </c>
      <c r="AG249" s="53">
        <f t="shared" si="105"/>
        <v>0</v>
      </c>
      <c r="AH249" s="54">
        <f t="shared" si="105"/>
        <v>0</v>
      </c>
      <c r="AI249" s="55">
        <f t="shared" si="105"/>
        <v>0</v>
      </c>
      <c r="AK249" s="53">
        <f>SUM(AK238:AK248)</f>
        <v>0</v>
      </c>
      <c r="AL249" s="54">
        <f>SUM(AL238:AL248)</f>
        <v>0</v>
      </c>
      <c r="AM249" s="55">
        <f>SUM(AM238:AM248)</f>
        <v>0</v>
      </c>
      <c r="AT249" s="32">
        <f>IF(SUM(AT238:AT248)=0,0,1)</f>
        <v>0</v>
      </c>
    </row>
    <row r="250" spans="2:50" ht="15" hidden="1" customHeight="1" x14ac:dyDescent="0.3">
      <c r="B250" s="15"/>
      <c r="C250" s="40"/>
      <c r="D250" s="34"/>
      <c r="E250" s="35"/>
      <c r="F250" s="41"/>
      <c r="G250" s="42"/>
      <c r="H250" s="43"/>
      <c r="I250" s="41"/>
      <c r="J250" s="42"/>
      <c r="K250" s="43"/>
      <c r="L250" s="41"/>
      <c r="M250" s="42"/>
      <c r="N250" s="43"/>
      <c r="O250" s="41"/>
      <c r="P250" s="42"/>
      <c r="Q250" s="43"/>
      <c r="R250" s="41"/>
      <c r="S250" s="42"/>
      <c r="T250" s="43"/>
      <c r="U250" s="41"/>
      <c r="V250" s="42"/>
      <c r="W250" s="43"/>
      <c r="X250" s="41"/>
      <c r="Y250" s="42"/>
      <c r="Z250" s="43"/>
      <c r="AA250" s="41"/>
      <c r="AB250" s="42"/>
      <c r="AC250" s="43"/>
      <c r="AD250" s="41"/>
      <c r="AE250" s="42"/>
      <c r="AF250" s="43"/>
      <c r="AG250" s="41"/>
      <c r="AH250" s="42"/>
      <c r="AI250" s="43"/>
      <c r="AK250" s="41"/>
      <c r="AL250" s="42"/>
      <c r="AM250" s="43"/>
      <c r="AT250" s="32">
        <f>IF(AT249=0,0,1)</f>
        <v>0</v>
      </c>
    </row>
    <row r="251" spans="2:50" ht="15" hidden="1" customHeight="1" x14ac:dyDescent="0.3">
      <c r="B251" s="15"/>
      <c r="C251" s="40" t="s">
        <v>22</v>
      </c>
      <c r="D251" s="34" t="s">
        <v>2</v>
      </c>
      <c r="E251" s="35" t="s">
        <v>2</v>
      </c>
      <c r="F251" s="41">
        <v>0</v>
      </c>
      <c r="G251" s="42">
        <v>0</v>
      </c>
      <c r="H251" s="43">
        <v>0</v>
      </c>
      <c r="I251" s="41">
        <v>0</v>
      </c>
      <c r="J251" s="42">
        <v>0</v>
      </c>
      <c r="K251" s="43">
        <v>0</v>
      </c>
      <c r="L251" s="41">
        <v>0</v>
      </c>
      <c r="M251" s="42">
        <v>0</v>
      </c>
      <c r="N251" s="43">
        <v>0</v>
      </c>
      <c r="O251" s="41">
        <v>0</v>
      </c>
      <c r="P251" s="42">
        <v>0</v>
      </c>
      <c r="Q251" s="43">
        <v>0</v>
      </c>
      <c r="R251" s="41">
        <v>0</v>
      </c>
      <c r="S251" s="42">
        <v>0</v>
      </c>
      <c r="T251" s="43">
        <v>0</v>
      </c>
      <c r="U251" s="41">
        <v>0</v>
      </c>
      <c r="V251" s="42">
        <v>0</v>
      </c>
      <c r="W251" s="43">
        <v>0</v>
      </c>
      <c r="X251" s="41"/>
      <c r="Y251" s="42"/>
      <c r="Z251" s="43"/>
      <c r="AA251" s="41"/>
      <c r="AB251" s="42"/>
      <c r="AC251" s="43"/>
      <c r="AD251" s="41"/>
      <c r="AE251" s="42"/>
      <c r="AF251" s="43"/>
      <c r="AG251" s="41"/>
      <c r="AH251" s="42"/>
      <c r="AI251" s="43"/>
      <c r="AK251" s="41">
        <f t="shared" ref="AK251:AM261" si="106">F251+I251+L251+O251+R251+U251+X251+AA251+AD251+AG251</f>
        <v>0</v>
      </c>
      <c r="AL251" s="42">
        <f t="shared" si="106"/>
        <v>0</v>
      </c>
      <c r="AM251" s="43">
        <f t="shared" si="106"/>
        <v>0</v>
      </c>
      <c r="AT251" s="32">
        <f>IF(LEN(E251)&lt;2,0,1)</f>
        <v>0</v>
      </c>
      <c r="AV251" s="23">
        <v>2</v>
      </c>
      <c r="AW251" s="23">
        <v>16</v>
      </c>
      <c r="AX251" s="23">
        <v>1</v>
      </c>
    </row>
    <row r="252" spans="2:50" ht="15" hidden="1" customHeight="1" x14ac:dyDescent="0.3">
      <c r="B252" s="15"/>
      <c r="C252" s="40" t="s">
        <v>22</v>
      </c>
      <c r="D252" s="34" t="s">
        <v>2</v>
      </c>
      <c r="E252" s="35" t="s">
        <v>2</v>
      </c>
      <c r="F252" s="41">
        <v>0</v>
      </c>
      <c r="G252" s="42">
        <v>0</v>
      </c>
      <c r="H252" s="43">
        <v>0</v>
      </c>
      <c r="I252" s="41">
        <v>0</v>
      </c>
      <c r="J252" s="42">
        <v>0</v>
      </c>
      <c r="K252" s="43">
        <v>0</v>
      </c>
      <c r="L252" s="41">
        <v>0</v>
      </c>
      <c r="M252" s="42">
        <v>0</v>
      </c>
      <c r="N252" s="43">
        <v>0</v>
      </c>
      <c r="O252" s="41">
        <v>0</v>
      </c>
      <c r="P252" s="42">
        <v>0</v>
      </c>
      <c r="Q252" s="43">
        <v>0</v>
      </c>
      <c r="R252" s="41">
        <v>0</v>
      </c>
      <c r="S252" s="42">
        <v>0</v>
      </c>
      <c r="T252" s="43">
        <v>0</v>
      </c>
      <c r="U252" s="41">
        <v>0</v>
      </c>
      <c r="V252" s="42">
        <v>0</v>
      </c>
      <c r="W252" s="43">
        <v>0</v>
      </c>
      <c r="X252" s="41"/>
      <c r="Y252" s="42"/>
      <c r="Z252" s="43"/>
      <c r="AA252" s="41"/>
      <c r="AB252" s="42"/>
      <c r="AC252" s="43"/>
      <c r="AD252" s="41"/>
      <c r="AE252" s="42"/>
      <c r="AF252" s="43"/>
      <c r="AG252" s="41"/>
      <c r="AH252" s="42"/>
      <c r="AI252" s="43"/>
      <c r="AK252" s="41">
        <f t="shared" si="106"/>
        <v>0</v>
      </c>
      <c r="AL252" s="42">
        <f t="shared" si="106"/>
        <v>0</v>
      </c>
      <c r="AM252" s="43">
        <f t="shared" si="106"/>
        <v>0</v>
      </c>
      <c r="AT252" s="32">
        <f t="shared" ref="AT252:AT261" si="107">IF(LEN(E252)&lt;2,0,1)</f>
        <v>0</v>
      </c>
      <c r="AV252" s="23">
        <v>2</v>
      </c>
      <c r="AW252" s="23">
        <v>16</v>
      </c>
      <c r="AX252" s="23">
        <f>IF(AW252=AW251,AX251+1,1)</f>
        <v>2</v>
      </c>
    </row>
    <row r="253" spans="2:50" ht="15" hidden="1" customHeight="1" x14ac:dyDescent="0.3">
      <c r="B253" s="15"/>
      <c r="C253" s="40" t="s">
        <v>22</v>
      </c>
      <c r="D253" s="34" t="s">
        <v>2</v>
      </c>
      <c r="E253" s="35" t="s">
        <v>2</v>
      </c>
      <c r="F253" s="41">
        <v>0</v>
      </c>
      <c r="G253" s="42">
        <v>0</v>
      </c>
      <c r="H253" s="43">
        <v>0</v>
      </c>
      <c r="I253" s="41">
        <v>0</v>
      </c>
      <c r="J253" s="42">
        <v>0</v>
      </c>
      <c r="K253" s="43">
        <v>0</v>
      </c>
      <c r="L253" s="41">
        <v>0</v>
      </c>
      <c r="M253" s="42">
        <v>0</v>
      </c>
      <c r="N253" s="43">
        <v>0</v>
      </c>
      <c r="O253" s="41">
        <v>0</v>
      </c>
      <c r="P253" s="42">
        <v>0</v>
      </c>
      <c r="Q253" s="43">
        <v>0</v>
      </c>
      <c r="R253" s="41">
        <v>0</v>
      </c>
      <c r="S253" s="42">
        <v>0</v>
      </c>
      <c r="T253" s="43">
        <v>0</v>
      </c>
      <c r="U253" s="41">
        <v>0</v>
      </c>
      <c r="V253" s="42">
        <v>0</v>
      </c>
      <c r="W253" s="43">
        <v>0</v>
      </c>
      <c r="X253" s="41"/>
      <c r="Y253" s="42"/>
      <c r="Z253" s="43"/>
      <c r="AA253" s="41"/>
      <c r="AB253" s="42"/>
      <c r="AC253" s="43"/>
      <c r="AD253" s="41"/>
      <c r="AE253" s="42"/>
      <c r="AF253" s="43"/>
      <c r="AG253" s="41"/>
      <c r="AH253" s="42"/>
      <c r="AI253" s="43"/>
      <c r="AK253" s="41">
        <f t="shared" si="106"/>
        <v>0</v>
      </c>
      <c r="AL253" s="42">
        <f t="shared" si="106"/>
        <v>0</v>
      </c>
      <c r="AM253" s="43">
        <f t="shared" si="106"/>
        <v>0</v>
      </c>
      <c r="AT253" s="32">
        <f t="shared" si="107"/>
        <v>0</v>
      </c>
      <c r="AV253" s="23">
        <v>2</v>
      </c>
      <c r="AW253" s="23">
        <v>16</v>
      </c>
      <c r="AX253" s="23">
        <f t="shared" ref="AX253:AX261" si="108">IF(AW253=AW252,AX252+1,1)</f>
        <v>3</v>
      </c>
    </row>
    <row r="254" spans="2:50" ht="15" hidden="1" customHeight="1" x14ac:dyDescent="0.3">
      <c r="B254" s="15"/>
      <c r="C254" s="40" t="s">
        <v>22</v>
      </c>
      <c r="D254" s="34" t="s">
        <v>2</v>
      </c>
      <c r="E254" s="35" t="s">
        <v>2</v>
      </c>
      <c r="F254" s="41">
        <v>0</v>
      </c>
      <c r="G254" s="42">
        <v>0</v>
      </c>
      <c r="H254" s="43">
        <v>0</v>
      </c>
      <c r="I254" s="41">
        <v>0</v>
      </c>
      <c r="J254" s="42">
        <v>0</v>
      </c>
      <c r="K254" s="43">
        <v>0</v>
      </c>
      <c r="L254" s="41">
        <v>0</v>
      </c>
      <c r="M254" s="42">
        <v>0</v>
      </c>
      <c r="N254" s="43">
        <v>0</v>
      </c>
      <c r="O254" s="41">
        <v>0</v>
      </c>
      <c r="P254" s="42">
        <v>0</v>
      </c>
      <c r="Q254" s="43">
        <v>0</v>
      </c>
      <c r="R254" s="41">
        <v>0</v>
      </c>
      <c r="S254" s="42">
        <v>0</v>
      </c>
      <c r="T254" s="43">
        <v>0</v>
      </c>
      <c r="U254" s="41">
        <v>0</v>
      </c>
      <c r="V254" s="42">
        <v>0</v>
      </c>
      <c r="W254" s="43">
        <v>0</v>
      </c>
      <c r="X254" s="41"/>
      <c r="Y254" s="42"/>
      <c r="Z254" s="43"/>
      <c r="AA254" s="41"/>
      <c r="AB254" s="42"/>
      <c r="AC254" s="43"/>
      <c r="AD254" s="41"/>
      <c r="AE254" s="42"/>
      <c r="AF254" s="43"/>
      <c r="AG254" s="41"/>
      <c r="AH254" s="42"/>
      <c r="AI254" s="43"/>
      <c r="AK254" s="41">
        <f t="shared" si="106"/>
        <v>0</v>
      </c>
      <c r="AL254" s="42">
        <f t="shared" si="106"/>
        <v>0</v>
      </c>
      <c r="AM254" s="43">
        <f t="shared" si="106"/>
        <v>0</v>
      </c>
      <c r="AT254" s="32">
        <f t="shared" si="107"/>
        <v>0</v>
      </c>
      <c r="AV254" s="23">
        <v>2</v>
      </c>
      <c r="AW254" s="23">
        <v>16</v>
      </c>
      <c r="AX254" s="23">
        <f t="shared" si="108"/>
        <v>4</v>
      </c>
    </row>
    <row r="255" spans="2:50" ht="15" hidden="1" customHeight="1" x14ac:dyDescent="0.3">
      <c r="B255" s="15"/>
      <c r="C255" s="40" t="s">
        <v>22</v>
      </c>
      <c r="D255" s="34" t="s">
        <v>2</v>
      </c>
      <c r="E255" s="35" t="s">
        <v>2</v>
      </c>
      <c r="F255" s="41">
        <v>0</v>
      </c>
      <c r="G255" s="42">
        <v>0</v>
      </c>
      <c r="H255" s="43">
        <v>0</v>
      </c>
      <c r="I255" s="41">
        <v>0</v>
      </c>
      <c r="J255" s="42">
        <v>0</v>
      </c>
      <c r="K255" s="43">
        <v>0</v>
      </c>
      <c r="L255" s="41">
        <v>0</v>
      </c>
      <c r="M255" s="42">
        <v>0</v>
      </c>
      <c r="N255" s="43">
        <v>0</v>
      </c>
      <c r="O255" s="41">
        <v>0</v>
      </c>
      <c r="P255" s="42">
        <v>0</v>
      </c>
      <c r="Q255" s="43">
        <v>0</v>
      </c>
      <c r="R255" s="41">
        <v>0</v>
      </c>
      <c r="S255" s="42">
        <v>0</v>
      </c>
      <c r="T255" s="43">
        <v>0</v>
      </c>
      <c r="U255" s="41">
        <v>0</v>
      </c>
      <c r="V255" s="42">
        <v>0</v>
      </c>
      <c r="W255" s="43">
        <v>0</v>
      </c>
      <c r="X255" s="41"/>
      <c r="Y255" s="42"/>
      <c r="Z255" s="43"/>
      <c r="AA255" s="41"/>
      <c r="AB255" s="42"/>
      <c r="AC255" s="43"/>
      <c r="AD255" s="41"/>
      <c r="AE255" s="42"/>
      <c r="AF255" s="43"/>
      <c r="AG255" s="41"/>
      <c r="AH255" s="42"/>
      <c r="AI255" s="43"/>
      <c r="AK255" s="41">
        <f t="shared" si="106"/>
        <v>0</v>
      </c>
      <c r="AL255" s="42">
        <f t="shared" si="106"/>
        <v>0</v>
      </c>
      <c r="AM255" s="43">
        <f t="shared" si="106"/>
        <v>0</v>
      </c>
      <c r="AT255" s="32">
        <f t="shared" si="107"/>
        <v>0</v>
      </c>
      <c r="AV255" s="23">
        <v>2</v>
      </c>
      <c r="AW255" s="23">
        <v>16</v>
      </c>
      <c r="AX255" s="23">
        <f t="shared" si="108"/>
        <v>5</v>
      </c>
    </row>
    <row r="256" spans="2:50" ht="15" hidden="1" customHeight="1" x14ac:dyDescent="0.3">
      <c r="B256" s="15"/>
      <c r="C256" s="40" t="s">
        <v>22</v>
      </c>
      <c r="D256" s="34" t="s">
        <v>2</v>
      </c>
      <c r="E256" s="35" t="s">
        <v>2</v>
      </c>
      <c r="F256" s="41">
        <v>0</v>
      </c>
      <c r="G256" s="42">
        <v>0</v>
      </c>
      <c r="H256" s="43">
        <v>0</v>
      </c>
      <c r="I256" s="41">
        <v>0</v>
      </c>
      <c r="J256" s="42">
        <v>0</v>
      </c>
      <c r="K256" s="43">
        <v>0</v>
      </c>
      <c r="L256" s="41">
        <v>0</v>
      </c>
      <c r="M256" s="42">
        <v>0</v>
      </c>
      <c r="N256" s="43">
        <v>0</v>
      </c>
      <c r="O256" s="41">
        <v>0</v>
      </c>
      <c r="P256" s="42">
        <v>0</v>
      </c>
      <c r="Q256" s="43">
        <v>0</v>
      </c>
      <c r="R256" s="41">
        <v>0</v>
      </c>
      <c r="S256" s="42">
        <v>0</v>
      </c>
      <c r="T256" s="43">
        <v>0</v>
      </c>
      <c r="U256" s="41">
        <v>0</v>
      </c>
      <c r="V256" s="42">
        <v>0</v>
      </c>
      <c r="W256" s="43">
        <v>0</v>
      </c>
      <c r="X256" s="41"/>
      <c r="Y256" s="42"/>
      <c r="Z256" s="43"/>
      <c r="AA256" s="41"/>
      <c r="AB256" s="42"/>
      <c r="AC256" s="43"/>
      <c r="AD256" s="41"/>
      <c r="AE256" s="42"/>
      <c r="AF256" s="43"/>
      <c r="AG256" s="41"/>
      <c r="AH256" s="42"/>
      <c r="AI256" s="43"/>
      <c r="AK256" s="41">
        <f t="shared" si="106"/>
        <v>0</v>
      </c>
      <c r="AL256" s="42">
        <f t="shared" si="106"/>
        <v>0</v>
      </c>
      <c r="AM256" s="43">
        <f t="shared" si="106"/>
        <v>0</v>
      </c>
      <c r="AT256" s="32">
        <f t="shared" si="107"/>
        <v>0</v>
      </c>
      <c r="AV256" s="23">
        <v>2</v>
      </c>
      <c r="AW256" s="23">
        <v>16</v>
      </c>
      <c r="AX256" s="23">
        <f t="shared" si="108"/>
        <v>6</v>
      </c>
    </row>
    <row r="257" spans="2:50" ht="15" hidden="1" customHeight="1" x14ac:dyDescent="0.3">
      <c r="B257" s="15"/>
      <c r="C257" s="40" t="s">
        <v>22</v>
      </c>
      <c r="D257" s="34" t="s">
        <v>2</v>
      </c>
      <c r="E257" s="35" t="s">
        <v>2</v>
      </c>
      <c r="F257" s="41">
        <v>0</v>
      </c>
      <c r="G257" s="42">
        <v>0</v>
      </c>
      <c r="H257" s="43">
        <v>0</v>
      </c>
      <c r="I257" s="41">
        <v>0</v>
      </c>
      <c r="J257" s="42">
        <v>0</v>
      </c>
      <c r="K257" s="43">
        <v>0</v>
      </c>
      <c r="L257" s="41">
        <v>0</v>
      </c>
      <c r="M257" s="42">
        <v>0</v>
      </c>
      <c r="N257" s="43">
        <v>0</v>
      </c>
      <c r="O257" s="41">
        <v>0</v>
      </c>
      <c r="P257" s="42">
        <v>0</v>
      </c>
      <c r="Q257" s="43">
        <v>0</v>
      </c>
      <c r="R257" s="41">
        <v>0</v>
      </c>
      <c r="S257" s="42">
        <v>0</v>
      </c>
      <c r="T257" s="43">
        <v>0</v>
      </c>
      <c r="U257" s="41">
        <v>0</v>
      </c>
      <c r="V257" s="42">
        <v>0</v>
      </c>
      <c r="W257" s="43">
        <v>0</v>
      </c>
      <c r="X257" s="41"/>
      <c r="Y257" s="42"/>
      <c r="Z257" s="43"/>
      <c r="AA257" s="41"/>
      <c r="AB257" s="42"/>
      <c r="AC257" s="43"/>
      <c r="AD257" s="41"/>
      <c r="AE257" s="42"/>
      <c r="AF257" s="43"/>
      <c r="AG257" s="41"/>
      <c r="AH257" s="42"/>
      <c r="AI257" s="43"/>
      <c r="AK257" s="41">
        <f t="shared" si="106"/>
        <v>0</v>
      </c>
      <c r="AL257" s="42">
        <f t="shared" si="106"/>
        <v>0</v>
      </c>
      <c r="AM257" s="43">
        <f t="shared" si="106"/>
        <v>0</v>
      </c>
      <c r="AT257" s="32">
        <f t="shared" si="107"/>
        <v>0</v>
      </c>
      <c r="AV257" s="23">
        <v>2</v>
      </c>
      <c r="AW257" s="23">
        <v>16</v>
      </c>
      <c r="AX257" s="23">
        <f t="shared" si="108"/>
        <v>7</v>
      </c>
    </row>
    <row r="258" spans="2:50" ht="15" hidden="1" customHeight="1" x14ac:dyDescent="0.3">
      <c r="B258" s="15"/>
      <c r="C258" s="40" t="s">
        <v>22</v>
      </c>
      <c r="D258" s="34" t="s">
        <v>2</v>
      </c>
      <c r="E258" s="35" t="s">
        <v>2</v>
      </c>
      <c r="F258" s="41">
        <v>0</v>
      </c>
      <c r="G258" s="42">
        <v>0</v>
      </c>
      <c r="H258" s="43">
        <v>0</v>
      </c>
      <c r="I258" s="41">
        <v>0</v>
      </c>
      <c r="J258" s="42">
        <v>0</v>
      </c>
      <c r="K258" s="43">
        <v>0</v>
      </c>
      <c r="L258" s="41">
        <v>0</v>
      </c>
      <c r="M258" s="42">
        <v>0</v>
      </c>
      <c r="N258" s="43">
        <v>0</v>
      </c>
      <c r="O258" s="41">
        <v>0</v>
      </c>
      <c r="P258" s="42">
        <v>0</v>
      </c>
      <c r="Q258" s="43">
        <v>0</v>
      </c>
      <c r="R258" s="41">
        <v>0</v>
      </c>
      <c r="S258" s="42">
        <v>0</v>
      </c>
      <c r="T258" s="43">
        <v>0</v>
      </c>
      <c r="U258" s="41">
        <v>0</v>
      </c>
      <c r="V258" s="42">
        <v>0</v>
      </c>
      <c r="W258" s="43">
        <v>0</v>
      </c>
      <c r="X258" s="41"/>
      <c r="Y258" s="42"/>
      <c r="Z258" s="43"/>
      <c r="AA258" s="41"/>
      <c r="AB258" s="42"/>
      <c r="AC258" s="43"/>
      <c r="AD258" s="41"/>
      <c r="AE258" s="42"/>
      <c r="AF258" s="43"/>
      <c r="AG258" s="41"/>
      <c r="AH258" s="42"/>
      <c r="AI258" s="43"/>
      <c r="AK258" s="41">
        <f t="shared" si="106"/>
        <v>0</v>
      </c>
      <c r="AL258" s="42">
        <f t="shared" si="106"/>
        <v>0</v>
      </c>
      <c r="AM258" s="43">
        <f t="shared" si="106"/>
        <v>0</v>
      </c>
      <c r="AT258" s="32">
        <f t="shared" si="107"/>
        <v>0</v>
      </c>
      <c r="AV258" s="23">
        <v>2</v>
      </c>
      <c r="AW258" s="23">
        <v>16</v>
      </c>
      <c r="AX258" s="23">
        <f t="shared" si="108"/>
        <v>8</v>
      </c>
    </row>
    <row r="259" spans="2:50" ht="15" hidden="1" customHeight="1" x14ac:dyDescent="0.3">
      <c r="B259" s="15"/>
      <c r="C259" s="40" t="s">
        <v>22</v>
      </c>
      <c r="D259" s="34" t="s">
        <v>2</v>
      </c>
      <c r="E259" s="35" t="s">
        <v>2</v>
      </c>
      <c r="F259" s="41">
        <v>0</v>
      </c>
      <c r="G259" s="42">
        <v>0</v>
      </c>
      <c r="H259" s="43">
        <v>0</v>
      </c>
      <c r="I259" s="41">
        <v>0</v>
      </c>
      <c r="J259" s="42">
        <v>0</v>
      </c>
      <c r="K259" s="43">
        <v>0</v>
      </c>
      <c r="L259" s="41">
        <v>0</v>
      </c>
      <c r="M259" s="42">
        <v>0</v>
      </c>
      <c r="N259" s="43">
        <v>0</v>
      </c>
      <c r="O259" s="41">
        <v>0</v>
      </c>
      <c r="P259" s="42">
        <v>0</v>
      </c>
      <c r="Q259" s="43">
        <v>0</v>
      </c>
      <c r="R259" s="41">
        <v>0</v>
      </c>
      <c r="S259" s="42">
        <v>0</v>
      </c>
      <c r="T259" s="43">
        <v>0</v>
      </c>
      <c r="U259" s="41">
        <v>0</v>
      </c>
      <c r="V259" s="42">
        <v>0</v>
      </c>
      <c r="W259" s="43">
        <v>0</v>
      </c>
      <c r="X259" s="41"/>
      <c r="Y259" s="42"/>
      <c r="Z259" s="43"/>
      <c r="AA259" s="41"/>
      <c r="AB259" s="42"/>
      <c r="AC259" s="43"/>
      <c r="AD259" s="41"/>
      <c r="AE259" s="42"/>
      <c r="AF259" s="43"/>
      <c r="AG259" s="41"/>
      <c r="AH259" s="42"/>
      <c r="AI259" s="43"/>
      <c r="AK259" s="41">
        <f t="shared" si="106"/>
        <v>0</v>
      </c>
      <c r="AL259" s="42">
        <f t="shared" si="106"/>
        <v>0</v>
      </c>
      <c r="AM259" s="43">
        <f t="shared" si="106"/>
        <v>0</v>
      </c>
      <c r="AT259" s="32">
        <f t="shared" si="107"/>
        <v>0</v>
      </c>
      <c r="AV259" s="23">
        <v>2</v>
      </c>
      <c r="AW259" s="23">
        <v>16</v>
      </c>
      <c r="AX259" s="23">
        <f t="shared" si="108"/>
        <v>9</v>
      </c>
    </row>
    <row r="260" spans="2:50" ht="15" hidden="1" customHeight="1" x14ac:dyDescent="0.3">
      <c r="B260" s="15"/>
      <c r="C260" s="40" t="s">
        <v>22</v>
      </c>
      <c r="D260" s="34" t="s">
        <v>2</v>
      </c>
      <c r="E260" s="35" t="s">
        <v>2</v>
      </c>
      <c r="F260" s="41">
        <v>0</v>
      </c>
      <c r="G260" s="42">
        <v>0</v>
      </c>
      <c r="H260" s="43">
        <v>0</v>
      </c>
      <c r="I260" s="41">
        <v>0</v>
      </c>
      <c r="J260" s="42">
        <v>0</v>
      </c>
      <c r="K260" s="43">
        <v>0</v>
      </c>
      <c r="L260" s="41">
        <v>0</v>
      </c>
      <c r="M260" s="42">
        <v>0</v>
      </c>
      <c r="N260" s="43">
        <v>0</v>
      </c>
      <c r="O260" s="41">
        <v>0</v>
      </c>
      <c r="P260" s="42">
        <v>0</v>
      </c>
      <c r="Q260" s="43">
        <v>0</v>
      </c>
      <c r="R260" s="41">
        <v>0</v>
      </c>
      <c r="S260" s="42">
        <v>0</v>
      </c>
      <c r="T260" s="43">
        <v>0</v>
      </c>
      <c r="U260" s="41">
        <v>0</v>
      </c>
      <c r="V260" s="42">
        <v>0</v>
      </c>
      <c r="W260" s="43">
        <v>0</v>
      </c>
      <c r="X260" s="41"/>
      <c r="Y260" s="42"/>
      <c r="Z260" s="43"/>
      <c r="AA260" s="41"/>
      <c r="AB260" s="42"/>
      <c r="AC260" s="43"/>
      <c r="AD260" s="41"/>
      <c r="AE260" s="42"/>
      <c r="AF260" s="43"/>
      <c r="AG260" s="41"/>
      <c r="AH260" s="42"/>
      <c r="AI260" s="43"/>
      <c r="AK260" s="41">
        <f t="shared" si="106"/>
        <v>0</v>
      </c>
      <c r="AL260" s="42">
        <f t="shared" si="106"/>
        <v>0</v>
      </c>
      <c r="AM260" s="43">
        <f t="shared" si="106"/>
        <v>0</v>
      </c>
      <c r="AT260" s="32">
        <f t="shared" si="107"/>
        <v>0</v>
      </c>
      <c r="AV260" s="23">
        <v>2</v>
      </c>
      <c r="AW260" s="23">
        <v>16</v>
      </c>
      <c r="AX260" s="23">
        <f t="shared" si="108"/>
        <v>10</v>
      </c>
    </row>
    <row r="261" spans="2:50" ht="15" hidden="1" customHeight="1" x14ac:dyDescent="0.3">
      <c r="B261" s="15"/>
      <c r="C261" s="40" t="s">
        <v>23</v>
      </c>
      <c r="D261" s="34" t="s">
        <v>2</v>
      </c>
      <c r="E261" s="35" t="s">
        <v>2</v>
      </c>
      <c r="F261" s="41">
        <v>0</v>
      </c>
      <c r="G261" s="42">
        <v>0</v>
      </c>
      <c r="H261" s="43">
        <v>0</v>
      </c>
      <c r="I261" s="41">
        <v>0</v>
      </c>
      <c r="J261" s="42">
        <v>0</v>
      </c>
      <c r="K261" s="43">
        <v>0</v>
      </c>
      <c r="L261" s="41">
        <v>0</v>
      </c>
      <c r="M261" s="42">
        <v>0</v>
      </c>
      <c r="N261" s="43">
        <v>0</v>
      </c>
      <c r="O261" s="41">
        <v>0</v>
      </c>
      <c r="P261" s="42">
        <v>0</v>
      </c>
      <c r="Q261" s="43">
        <v>0</v>
      </c>
      <c r="R261" s="41">
        <v>0</v>
      </c>
      <c r="S261" s="42">
        <v>0</v>
      </c>
      <c r="T261" s="43">
        <v>0</v>
      </c>
      <c r="U261" s="41">
        <v>0</v>
      </c>
      <c r="V261" s="42">
        <v>0</v>
      </c>
      <c r="W261" s="43">
        <v>0</v>
      </c>
      <c r="X261" s="41"/>
      <c r="Y261" s="42"/>
      <c r="Z261" s="43"/>
      <c r="AA261" s="41"/>
      <c r="AB261" s="42"/>
      <c r="AC261" s="43"/>
      <c r="AD261" s="41"/>
      <c r="AE261" s="42"/>
      <c r="AF261" s="43"/>
      <c r="AG261" s="41"/>
      <c r="AH261" s="42"/>
      <c r="AI261" s="43"/>
      <c r="AK261" s="41">
        <f t="shared" si="106"/>
        <v>0</v>
      </c>
      <c r="AL261" s="42">
        <f t="shared" si="106"/>
        <v>0</v>
      </c>
      <c r="AM261" s="43">
        <f t="shared" si="106"/>
        <v>0</v>
      </c>
      <c r="AT261" s="32">
        <f t="shared" si="107"/>
        <v>0</v>
      </c>
      <c r="AV261" s="23">
        <v>2</v>
      </c>
      <c r="AW261" s="23">
        <v>17</v>
      </c>
      <c r="AX261" s="23">
        <f t="shared" si="108"/>
        <v>1</v>
      </c>
    </row>
    <row r="262" spans="2:50" ht="15" hidden="1" customHeight="1" x14ac:dyDescent="0.3">
      <c r="B262" s="15"/>
      <c r="C262" s="50" t="str">
        <f>IF(LEN(E261)&lt;1,"","Total: " &amp; LEFT(E261,LEN(E261)-21) &amp; "Municipalities")</f>
        <v/>
      </c>
      <c r="D262" s="51"/>
      <c r="E262" s="52"/>
      <c r="F262" s="53">
        <f t="shared" ref="F262:H262" si="109">SUM(F251:F261)</f>
        <v>0</v>
      </c>
      <c r="G262" s="54">
        <f t="shared" si="109"/>
        <v>0</v>
      </c>
      <c r="H262" s="55">
        <f t="shared" si="109"/>
        <v>0</v>
      </c>
      <c r="I262" s="53">
        <f>SUM(I251:I261)</f>
        <v>0</v>
      </c>
      <c r="J262" s="54">
        <f>SUM(J251:J261)</f>
        <v>0</v>
      </c>
      <c r="K262" s="55">
        <f>SUM(K251:K261)</f>
        <v>0</v>
      </c>
      <c r="L262" s="53">
        <f t="shared" ref="L262:Z262" si="110">SUM(L251:L261)</f>
        <v>0</v>
      </c>
      <c r="M262" s="54">
        <f t="shared" si="110"/>
        <v>0</v>
      </c>
      <c r="N262" s="55">
        <f t="shared" si="110"/>
        <v>0</v>
      </c>
      <c r="O262" s="53">
        <f t="shared" si="110"/>
        <v>0</v>
      </c>
      <c r="P262" s="54">
        <f t="shared" si="110"/>
        <v>0</v>
      </c>
      <c r="Q262" s="55">
        <f t="shared" si="110"/>
        <v>0</v>
      </c>
      <c r="R262" s="53">
        <f t="shared" si="110"/>
        <v>0</v>
      </c>
      <c r="S262" s="54">
        <f t="shared" si="110"/>
        <v>0</v>
      </c>
      <c r="T262" s="55">
        <f t="shared" si="110"/>
        <v>0</v>
      </c>
      <c r="U262" s="53">
        <f t="shared" si="110"/>
        <v>0</v>
      </c>
      <c r="V262" s="54">
        <f t="shared" si="110"/>
        <v>0</v>
      </c>
      <c r="W262" s="55">
        <f t="shared" si="110"/>
        <v>0</v>
      </c>
      <c r="X262" s="53">
        <f t="shared" si="110"/>
        <v>0</v>
      </c>
      <c r="Y262" s="54">
        <f t="shared" si="110"/>
        <v>0</v>
      </c>
      <c r="Z262" s="55">
        <f t="shared" si="110"/>
        <v>0</v>
      </c>
      <c r="AA262" s="53"/>
      <c r="AB262" s="54"/>
      <c r="AC262" s="55"/>
      <c r="AD262" s="53">
        <f t="shared" ref="AD262:AI262" si="111">SUM(AD251:AD261)</f>
        <v>0</v>
      </c>
      <c r="AE262" s="54">
        <f t="shared" si="111"/>
        <v>0</v>
      </c>
      <c r="AF262" s="55">
        <f t="shared" si="111"/>
        <v>0</v>
      </c>
      <c r="AG262" s="53">
        <f t="shared" si="111"/>
        <v>0</v>
      </c>
      <c r="AH262" s="54">
        <f t="shared" si="111"/>
        <v>0</v>
      </c>
      <c r="AI262" s="55">
        <f t="shared" si="111"/>
        <v>0</v>
      </c>
      <c r="AK262" s="53">
        <f>SUM(AK251:AK261)</f>
        <v>0</v>
      </c>
      <c r="AL262" s="54">
        <f>SUM(AL251:AL261)</f>
        <v>0</v>
      </c>
      <c r="AM262" s="55">
        <f>SUM(AM251:AM261)</f>
        <v>0</v>
      </c>
      <c r="AT262" s="32">
        <f>IF(SUM(AT251:AT261)=0,0,1)</f>
        <v>0</v>
      </c>
    </row>
    <row r="263" spans="2:50" ht="15" hidden="1" customHeight="1" x14ac:dyDescent="0.3">
      <c r="B263" s="15"/>
      <c r="C263" s="40"/>
      <c r="D263" s="34"/>
      <c r="E263" s="35"/>
      <c r="F263" s="41"/>
      <c r="G263" s="42"/>
      <c r="H263" s="43"/>
      <c r="I263" s="41"/>
      <c r="J263" s="42"/>
      <c r="K263" s="43"/>
      <c r="L263" s="41"/>
      <c r="M263" s="42"/>
      <c r="N263" s="43"/>
      <c r="O263" s="41"/>
      <c r="P263" s="42"/>
      <c r="Q263" s="43"/>
      <c r="R263" s="41"/>
      <c r="S263" s="42"/>
      <c r="T263" s="43"/>
      <c r="U263" s="41"/>
      <c r="V263" s="42"/>
      <c r="W263" s="43"/>
      <c r="X263" s="41"/>
      <c r="Y263" s="42"/>
      <c r="Z263" s="43"/>
      <c r="AA263" s="41"/>
      <c r="AB263" s="42"/>
      <c r="AC263" s="43"/>
      <c r="AD263" s="41"/>
      <c r="AE263" s="42"/>
      <c r="AF263" s="43"/>
      <c r="AG263" s="41"/>
      <c r="AH263" s="42"/>
      <c r="AI263" s="43"/>
      <c r="AK263" s="41"/>
      <c r="AL263" s="42"/>
      <c r="AM263" s="43"/>
      <c r="AT263" s="32">
        <f>IF(AT262=0,0,1)</f>
        <v>0</v>
      </c>
    </row>
    <row r="264" spans="2:50" ht="15" hidden="1" customHeight="1" x14ac:dyDescent="0.3">
      <c r="B264" s="15"/>
      <c r="C264" s="40" t="s">
        <v>22</v>
      </c>
      <c r="D264" s="34" t="s">
        <v>2</v>
      </c>
      <c r="E264" s="35" t="s">
        <v>2</v>
      </c>
      <c r="F264" s="41">
        <v>0</v>
      </c>
      <c r="G264" s="42">
        <v>0</v>
      </c>
      <c r="H264" s="43">
        <v>0</v>
      </c>
      <c r="I264" s="41">
        <v>0</v>
      </c>
      <c r="J264" s="42">
        <v>0</v>
      </c>
      <c r="K264" s="43">
        <v>0</v>
      </c>
      <c r="L264" s="41">
        <v>0</v>
      </c>
      <c r="M264" s="42">
        <v>0</v>
      </c>
      <c r="N264" s="43">
        <v>0</v>
      </c>
      <c r="O264" s="41">
        <v>0</v>
      </c>
      <c r="P264" s="42">
        <v>0</v>
      </c>
      <c r="Q264" s="43">
        <v>0</v>
      </c>
      <c r="R264" s="41">
        <v>0</v>
      </c>
      <c r="S264" s="42">
        <v>0</v>
      </c>
      <c r="T264" s="43">
        <v>0</v>
      </c>
      <c r="U264" s="41">
        <v>0</v>
      </c>
      <c r="V264" s="42">
        <v>0</v>
      </c>
      <c r="W264" s="43">
        <v>0</v>
      </c>
      <c r="X264" s="41"/>
      <c r="Y264" s="42"/>
      <c r="Z264" s="43"/>
      <c r="AA264" s="41"/>
      <c r="AB264" s="42"/>
      <c r="AC264" s="43"/>
      <c r="AD264" s="41"/>
      <c r="AE264" s="42"/>
      <c r="AF264" s="43"/>
      <c r="AG264" s="41"/>
      <c r="AH264" s="42"/>
      <c r="AI264" s="43"/>
      <c r="AK264" s="41">
        <f t="shared" ref="AK264:AM274" si="112">F264+I264+L264+O264+R264+U264+X264+AA264+AD264+AG264</f>
        <v>0</v>
      </c>
      <c r="AL264" s="42">
        <f t="shared" si="112"/>
        <v>0</v>
      </c>
      <c r="AM264" s="43">
        <f t="shared" si="112"/>
        <v>0</v>
      </c>
      <c r="AT264" s="32">
        <f>IF(LEN(E264)&lt;2,0,1)</f>
        <v>0</v>
      </c>
      <c r="AV264" s="23">
        <v>2</v>
      </c>
      <c r="AW264" s="23">
        <v>18</v>
      </c>
      <c r="AX264" s="23">
        <v>1</v>
      </c>
    </row>
    <row r="265" spans="2:50" ht="15" hidden="1" customHeight="1" x14ac:dyDescent="0.3">
      <c r="B265" s="15"/>
      <c r="C265" s="40" t="s">
        <v>22</v>
      </c>
      <c r="D265" s="34" t="s">
        <v>2</v>
      </c>
      <c r="E265" s="35" t="s">
        <v>2</v>
      </c>
      <c r="F265" s="41">
        <v>0</v>
      </c>
      <c r="G265" s="42">
        <v>0</v>
      </c>
      <c r="H265" s="43">
        <v>0</v>
      </c>
      <c r="I265" s="41">
        <v>0</v>
      </c>
      <c r="J265" s="42">
        <v>0</v>
      </c>
      <c r="K265" s="43">
        <v>0</v>
      </c>
      <c r="L265" s="41">
        <v>0</v>
      </c>
      <c r="M265" s="42">
        <v>0</v>
      </c>
      <c r="N265" s="43">
        <v>0</v>
      </c>
      <c r="O265" s="41">
        <v>0</v>
      </c>
      <c r="P265" s="42">
        <v>0</v>
      </c>
      <c r="Q265" s="43">
        <v>0</v>
      </c>
      <c r="R265" s="41">
        <v>0</v>
      </c>
      <c r="S265" s="42">
        <v>0</v>
      </c>
      <c r="T265" s="43">
        <v>0</v>
      </c>
      <c r="U265" s="41">
        <v>0</v>
      </c>
      <c r="V265" s="42">
        <v>0</v>
      </c>
      <c r="W265" s="43">
        <v>0</v>
      </c>
      <c r="X265" s="41"/>
      <c r="Y265" s="42"/>
      <c r="Z265" s="43"/>
      <c r="AA265" s="41"/>
      <c r="AB265" s="42"/>
      <c r="AC265" s="43"/>
      <c r="AD265" s="41"/>
      <c r="AE265" s="42"/>
      <c r="AF265" s="43"/>
      <c r="AG265" s="41"/>
      <c r="AH265" s="42"/>
      <c r="AI265" s="43"/>
      <c r="AK265" s="41">
        <f t="shared" si="112"/>
        <v>0</v>
      </c>
      <c r="AL265" s="42">
        <f t="shared" si="112"/>
        <v>0</v>
      </c>
      <c r="AM265" s="43">
        <f t="shared" si="112"/>
        <v>0</v>
      </c>
      <c r="AT265" s="32">
        <f t="shared" ref="AT265:AT274" si="113">IF(LEN(E265)&lt;2,0,1)</f>
        <v>0</v>
      </c>
      <c r="AV265" s="23">
        <v>2</v>
      </c>
      <c r="AW265" s="23">
        <v>18</v>
      </c>
      <c r="AX265" s="23">
        <f>IF(AW265=AW264,AX264+1,1)</f>
        <v>2</v>
      </c>
    </row>
    <row r="266" spans="2:50" ht="15" hidden="1" customHeight="1" x14ac:dyDescent="0.3">
      <c r="B266" s="15"/>
      <c r="C266" s="40" t="s">
        <v>22</v>
      </c>
      <c r="D266" s="34" t="s">
        <v>2</v>
      </c>
      <c r="E266" s="35" t="s">
        <v>2</v>
      </c>
      <c r="F266" s="41">
        <v>0</v>
      </c>
      <c r="G266" s="42">
        <v>0</v>
      </c>
      <c r="H266" s="43">
        <v>0</v>
      </c>
      <c r="I266" s="41">
        <v>0</v>
      </c>
      <c r="J266" s="42">
        <v>0</v>
      </c>
      <c r="K266" s="43">
        <v>0</v>
      </c>
      <c r="L266" s="41">
        <v>0</v>
      </c>
      <c r="M266" s="42">
        <v>0</v>
      </c>
      <c r="N266" s="43">
        <v>0</v>
      </c>
      <c r="O266" s="41">
        <v>0</v>
      </c>
      <c r="P266" s="42">
        <v>0</v>
      </c>
      <c r="Q266" s="43">
        <v>0</v>
      </c>
      <c r="R266" s="41">
        <v>0</v>
      </c>
      <c r="S266" s="42">
        <v>0</v>
      </c>
      <c r="T266" s="43">
        <v>0</v>
      </c>
      <c r="U266" s="41">
        <v>0</v>
      </c>
      <c r="V266" s="42">
        <v>0</v>
      </c>
      <c r="W266" s="43">
        <v>0</v>
      </c>
      <c r="X266" s="41"/>
      <c r="Y266" s="42"/>
      <c r="Z266" s="43"/>
      <c r="AA266" s="41"/>
      <c r="AB266" s="42"/>
      <c r="AC266" s="43"/>
      <c r="AD266" s="41"/>
      <c r="AE266" s="42"/>
      <c r="AF266" s="43"/>
      <c r="AG266" s="41"/>
      <c r="AH266" s="42"/>
      <c r="AI266" s="43"/>
      <c r="AK266" s="41">
        <f t="shared" si="112"/>
        <v>0</v>
      </c>
      <c r="AL266" s="42">
        <f t="shared" si="112"/>
        <v>0</v>
      </c>
      <c r="AM266" s="43">
        <f t="shared" si="112"/>
        <v>0</v>
      </c>
      <c r="AT266" s="32">
        <f t="shared" si="113"/>
        <v>0</v>
      </c>
      <c r="AV266" s="23">
        <v>2</v>
      </c>
      <c r="AW266" s="23">
        <v>18</v>
      </c>
      <c r="AX266" s="23">
        <f t="shared" ref="AX266:AX274" si="114">IF(AW266=AW265,AX265+1,1)</f>
        <v>3</v>
      </c>
    </row>
    <row r="267" spans="2:50" ht="15" hidden="1" customHeight="1" x14ac:dyDescent="0.3">
      <c r="B267" s="15"/>
      <c r="C267" s="40" t="s">
        <v>22</v>
      </c>
      <c r="D267" s="34" t="s">
        <v>2</v>
      </c>
      <c r="E267" s="35" t="s">
        <v>2</v>
      </c>
      <c r="F267" s="41">
        <v>0</v>
      </c>
      <c r="G267" s="42">
        <v>0</v>
      </c>
      <c r="H267" s="43">
        <v>0</v>
      </c>
      <c r="I267" s="41">
        <v>0</v>
      </c>
      <c r="J267" s="42">
        <v>0</v>
      </c>
      <c r="K267" s="43">
        <v>0</v>
      </c>
      <c r="L267" s="41">
        <v>0</v>
      </c>
      <c r="M267" s="42">
        <v>0</v>
      </c>
      <c r="N267" s="43">
        <v>0</v>
      </c>
      <c r="O267" s="41">
        <v>0</v>
      </c>
      <c r="P267" s="42">
        <v>0</v>
      </c>
      <c r="Q267" s="43">
        <v>0</v>
      </c>
      <c r="R267" s="41">
        <v>0</v>
      </c>
      <c r="S267" s="42">
        <v>0</v>
      </c>
      <c r="T267" s="43">
        <v>0</v>
      </c>
      <c r="U267" s="41">
        <v>0</v>
      </c>
      <c r="V267" s="42">
        <v>0</v>
      </c>
      <c r="W267" s="43">
        <v>0</v>
      </c>
      <c r="X267" s="41"/>
      <c r="Y267" s="42"/>
      <c r="Z267" s="43"/>
      <c r="AA267" s="41"/>
      <c r="AB267" s="42"/>
      <c r="AC267" s="43"/>
      <c r="AD267" s="41"/>
      <c r="AE267" s="42"/>
      <c r="AF267" s="43"/>
      <c r="AG267" s="41"/>
      <c r="AH267" s="42"/>
      <c r="AI267" s="43"/>
      <c r="AK267" s="41">
        <f t="shared" si="112"/>
        <v>0</v>
      </c>
      <c r="AL267" s="42">
        <f t="shared" si="112"/>
        <v>0</v>
      </c>
      <c r="AM267" s="43">
        <f t="shared" si="112"/>
        <v>0</v>
      </c>
      <c r="AT267" s="32">
        <f t="shared" si="113"/>
        <v>0</v>
      </c>
      <c r="AV267" s="23">
        <v>2</v>
      </c>
      <c r="AW267" s="23">
        <v>18</v>
      </c>
      <c r="AX267" s="23">
        <f t="shared" si="114"/>
        <v>4</v>
      </c>
    </row>
    <row r="268" spans="2:50" ht="15" hidden="1" customHeight="1" x14ac:dyDescent="0.3">
      <c r="B268" s="15"/>
      <c r="C268" s="40" t="s">
        <v>22</v>
      </c>
      <c r="D268" s="34" t="s">
        <v>2</v>
      </c>
      <c r="E268" s="35" t="s">
        <v>2</v>
      </c>
      <c r="F268" s="41">
        <v>0</v>
      </c>
      <c r="G268" s="42">
        <v>0</v>
      </c>
      <c r="H268" s="43">
        <v>0</v>
      </c>
      <c r="I268" s="41">
        <v>0</v>
      </c>
      <c r="J268" s="42">
        <v>0</v>
      </c>
      <c r="K268" s="43">
        <v>0</v>
      </c>
      <c r="L268" s="41">
        <v>0</v>
      </c>
      <c r="M268" s="42">
        <v>0</v>
      </c>
      <c r="N268" s="43">
        <v>0</v>
      </c>
      <c r="O268" s="41">
        <v>0</v>
      </c>
      <c r="P268" s="42">
        <v>0</v>
      </c>
      <c r="Q268" s="43">
        <v>0</v>
      </c>
      <c r="R268" s="41">
        <v>0</v>
      </c>
      <c r="S268" s="42">
        <v>0</v>
      </c>
      <c r="T268" s="43">
        <v>0</v>
      </c>
      <c r="U268" s="41">
        <v>0</v>
      </c>
      <c r="V268" s="42">
        <v>0</v>
      </c>
      <c r="W268" s="43">
        <v>0</v>
      </c>
      <c r="X268" s="41"/>
      <c r="Y268" s="42"/>
      <c r="Z268" s="43"/>
      <c r="AA268" s="41"/>
      <c r="AB268" s="42"/>
      <c r="AC268" s="43"/>
      <c r="AD268" s="41"/>
      <c r="AE268" s="42"/>
      <c r="AF268" s="43"/>
      <c r="AG268" s="41"/>
      <c r="AH268" s="42"/>
      <c r="AI268" s="43"/>
      <c r="AK268" s="41">
        <f t="shared" si="112"/>
        <v>0</v>
      </c>
      <c r="AL268" s="42">
        <f t="shared" si="112"/>
        <v>0</v>
      </c>
      <c r="AM268" s="43">
        <f t="shared" si="112"/>
        <v>0</v>
      </c>
      <c r="AT268" s="32">
        <f t="shared" si="113"/>
        <v>0</v>
      </c>
      <c r="AV268" s="23">
        <v>2</v>
      </c>
      <c r="AW268" s="23">
        <v>18</v>
      </c>
      <c r="AX268" s="23">
        <f t="shared" si="114"/>
        <v>5</v>
      </c>
    </row>
    <row r="269" spans="2:50" s="23" customFormat="1" ht="15" hidden="1" customHeight="1" x14ac:dyDescent="0.3">
      <c r="B269" s="15"/>
      <c r="C269" s="40" t="s">
        <v>22</v>
      </c>
      <c r="D269" s="34" t="s">
        <v>2</v>
      </c>
      <c r="E269" s="35" t="s">
        <v>2</v>
      </c>
      <c r="F269" s="41">
        <v>0</v>
      </c>
      <c r="G269" s="42">
        <v>0</v>
      </c>
      <c r="H269" s="43">
        <v>0</v>
      </c>
      <c r="I269" s="41">
        <v>0</v>
      </c>
      <c r="J269" s="42">
        <v>0</v>
      </c>
      <c r="K269" s="43">
        <v>0</v>
      </c>
      <c r="L269" s="41">
        <v>0</v>
      </c>
      <c r="M269" s="42">
        <v>0</v>
      </c>
      <c r="N269" s="43">
        <v>0</v>
      </c>
      <c r="O269" s="41">
        <v>0</v>
      </c>
      <c r="P269" s="42">
        <v>0</v>
      </c>
      <c r="Q269" s="43">
        <v>0</v>
      </c>
      <c r="R269" s="41">
        <v>0</v>
      </c>
      <c r="S269" s="42">
        <v>0</v>
      </c>
      <c r="T269" s="43">
        <v>0</v>
      </c>
      <c r="U269" s="41">
        <v>0</v>
      </c>
      <c r="V269" s="42">
        <v>0</v>
      </c>
      <c r="W269" s="43">
        <v>0</v>
      </c>
      <c r="X269" s="41"/>
      <c r="Y269" s="42"/>
      <c r="Z269" s="43"/>
      <c r="AA269" s="41"/>
      <c r="AB269" s="42"/>
      <c r="AC269" s="43"/>
      <c r="AD269" s="41"/>
      <c r="AE269" s="42"/>
      <c r="AF269" s="43"/>
      <c r="AG269" s="41"/>
      <c r="AH269" s="42"/>
      <c r="AI269" s="43"/>
      <c r="AK269" s="41">
        <f t="shared" si="112"/>
        <v>0</v>
      </c>
      <c r="AL269" s="42">
        <f t="shared" si="112"/>
        <v>0</v>
      </c>
      <c r="AM269" s="43">
        <f t="shared" si="112"/>
        <v>0</v>
      </c>
      <c r="AT269" s="32">
        <f t="shared" si="113"/>
        <v>0</v>
      </c>
      <c r="AV269" s="23">
        <v>2</v>
      </c>
      <c r="AW269" s="23">
        <v>18</v>
      </c>
      <c r="AX269" s="23">
        <f t="shared" si="114"/>
        <v>6</v>
      </c>
    </row>
    <row r="270" spans="2:50" ht="15" hidden="1" customHeight="1" x14ac:dyDescent="0.3">
      <c r="B270" s="15"/>
      <c r="C270" s="40" t="s">
        <v>22</v>
      </c>
      <c r="D270" s="34" t="s">
        <v>2</v>
      </c>
      <c r="E270" s="35" t="s">
        <v>2</v>
      </c>
      <c r="F270" s="41">
        <v>0</v>
      </c>
      <c r="G270" s="42">
        <v>0</v>
      </c>
      <c r="H270" s="43">
        <v>0</v>
      </c>
      <c r="I270" s="41">
        <v>0</v>
      </c>
      <c r="J270" s="42">
        <v>0</v>
      </c>
      <c r="K270" s="43">
        <v>0</v>
      </c>
      <c r="L270" s="41">
        <v>0</v>
      </c>
      <c r="M270" s="42">
        <v>0</v>
      </c>
      <c r="N270" s="43">
        <v>0</v>
      </c>
      <c r="O270" s="41">
        <v>0</v>
      </c>
      <c r="P270" s="42">
        <v>0</v>
      </c>
      <c r="Q270" s="43">
        <v>0</v>
      </c>
      <c r="R270" s="41">
        <v>0</v>
      </c>
      <c r="S270" s="42">
        <v>0</v>
      </c>
      <c r="T270" s="43">
        <v>0</v>
      </c>
      <c r="U270" s="41">
        <v>0</v>
      </c>
      <c r="V270" s="42">
        <v>0</v>
      </c>
      <c r="W270" s="43">
        <v>0</v>
      </c>
      <c r="X270" s="41"/>
      <c r="Y270" s="42"/>
      <c r="Z270" s="43"/>
      <c r="AA270" s="41"/>
      <c r="AB270" s="42"/>
      <c r="AC270" s="43"/>
      <c r="AD270" s="41"/>
      <c r="AE270" s="42"/>
      <c r="AF270" s="43"/>
      <c r="AG270" s="41"/>
      <c r="AH270" s="42"/>
      <c r="AI270" s="43"/>
      <c r="AK270" s="41">
        <f t="shared" si="112"/>
        <v>0</v>
      </c>
      <c r="AL270" s="42">
        <f t="shared" si="112"/>
        <v>0</v>
      </c>
      <c r="AM270" s="43">
        <f t="shared" si="112"/>
        <v>0</v>
      </c>
      <c r="AT270" s="32">
        <f t="shared" si="113"/>
        <v>0</v>
      </c>
      <c r="AV270" s="23">
        <v>2</v>
      </c>
      <c r="AW270" s="23">
        <v>18</v>
      </c>
      <c r="AX270" s="23">
        <f t="shared" si="114"/>
        <v>7</v>
      </c>
    </row>
    <row r="271" spans="2:50" ht="15" hidden="1" customHeight="1" x14ac:dyDescent="0.3">
      <c r="B271" s="15"/>
      <c r="C271" s="40" t="s">
        <v>22</v>
      </c>
      <c r="D271" s="34" t="s">
        <v>2</v>
      </c>
      <c r="E271" s="35" t="s">
        <v>2</v>
      </c>
      <c r="F271" s="41">
        <v>0</v>
      </c>
      <c r="G271" s="42">
        <v>0</v>
      </c>
      <c r="H271" s="43">
        <v>0</v>
      </c>
      <c r="I271" s="41">
        <v>0</v>
      </c>
      <c r="J271" s="42">
        <v>0</v>
      </c>
      <c r="K271" s="43">
        <v>0</v>
      </c>
      <c r="L271" s="41">
        <v>0</v>
      </c>
      <c r="M271" s="42">
        <v>0</v>
      </c>
      <c r="N271" s="43">
        <v>0</v>
      </c>
      <c r="O271" s="41">
        <v>0</v>
      </c>
      <c r="P271" s="42">
        <v>0</v>
      </c>
      <c r="Q271" s="43">
        <v>0</v>
      </c>
      <c r="R271" s="41">
        <v>0</v>
      </c>
      <c r="S271" s="42">
        <v>0</v>
      </c>
      <c r="T271" s="43">
        <v>0</v>
      </c>
      <c r="U271" s="41">
        <v>0</v>
      </c>
      <c r="V271" s="42">
        <v>0</v>
      </c>
      <c r="W271" s="43">
        <v>0</v>
      </c>
      <c r="X271" s="41"/>
      <c r="Y271" s="42"/>
      <c r="Z271" s="43"/>
      <c r="AA271" s="41"/>
      <c r="AB271" s="42"/>
      <c r="AC271" s="43"/>
      <c r="AD271" s="41"/>
      <c r="AE271" s="42"/>
      <c r="AF271" s="43"/>
      <c r="AG271" s="41"/>
      <c r="AH271" s="42"/>
      <c r="AI271" s="43"/>
      <c r="AK271" s="41">
        <f t="shared" si="112"/>
        <v>0</v>
      </c>
      <c r="AL271" s="42">
        <f t="shared" si="112"/>
        <v>0</v>
      </c>
      <c r="AM271" s="43">
        <f t="shared" si="112"/>
        <v>0</v>
      </c>
      <c r="AT271" s="32">
        <f t="shared" si="113"/>
        <v>0</v>
      </c>
      <c r="AV271" s="23">
        <v>2</v>
      </c>
      <c r="AW271" s="23">
        <v>18</v>
      </c>
      <c r="AX271" s="23">
        <f t="shared" si="114"/>
        <v>8</v>
      </c>
    </row>
    <row r="272" spans="2:50" ht="15" hidden="1" customHeight="1" x14ac:dyDescent="0.3">
      <c r="B272" s="15"/>
      <c r="C272" s="40" t="s">
        <v>22</v>
      </c>
      <c r="D272" s="34" t="s">
        <v>2</v>
      </c>
      <c r="E272" s="35" t="s">
        <v>2</v>
      </c>
      <c r="F272" s="41">
        <v>0</v>
      </c>
      <c r="G272" s="42">
        <v>0</v>
      </c>
      <c r="H272" s="43">
        <v>0</v>
      </c>
      <c r="I272" s="41">
        <v>0</v>
      </c>
      <c r="J272" s="42">
        <v>0</v>
      </c>
      <c r="K272" s="43">
        <v>0</v>
      </c>
      <c r="L272" s="41">
        <v>0</v>
      </c>
      <c r="M272" s="42">
        <v>0</v>
      </c>
      <c r="N272" s="43">
        <v>0</v>
      </c>
      <c r="O272" s="41">
        <v>0</v>
      </c>
      <c r="P272" s="42">
        <v>0</v>
      </c>
      <c r="Q272" s="43">
        <v>0</v>
      </c>
      <c r="R272" s="41">
        <v>0</v>
      </c>
      <c r="S272" s="42">
        <v>0</v>
      </c>
      <c r="T272" s="43">
        <v>0</v>
      </c>
      <c r="U272" s="41">
        <v>0</v>
      </c>
      <c r="V272" s="42">
        <v>0</v>
      </c>
      <c r="W272" s="43">
        <v>0</v>
      </c>
      <c r="X272" s="41"/>
      <c r="Y272" s="42"/>
      <c r="Z272" s="43"/>
      <c r="AA272" s="41"/>
      <c r="AB272" s="42"/>
      <c r="AC272" s="43"/>
      <c r="AD272" s="41"/>
      <c r="AE272" s="42"/>
      <c r="AF272" s="43"/>
      <c r="AG272" s="41"/>
      <c r="AH272" s="42"/>
      <c r="AI272" s="43"/>
      <c r="AK272" s="41">
        <f t="shared" si="112"/>
        <v>0</v>
      </c>
      <c r="AL272" s="42">
        <f t="shared" si="112"/>
        <v>0</v>
      </c>
      <c r="AM272" s="43">
        <f t="shared" si="112"/>
        <v>0</v>
      </c>
      <c r="AT272" s="32">
        <f t="shared" si="113"/>
        <v>0</v>
      </c>
      <c r="AV272" s="23">
        <v>2</v>
      </c>
      <c r="AW272" s="23">
        <v>18</v>
      </c>
      <c r="AX272" s="23">
        <f t="shared" si="114"/>
        <v>9</v>
      </c>
    </row>
    <row r="273" spans="2:50" ht="15" hidden="1" customHeight="1" x14ac:dyDescent="0.3">
      <c r="B273" s="15"/>
      <c r="C273" s="40" t="s">
        <v>22</v>
      </c>
      <c r="D273" s="34" t="s">
        <v>2</v>
      </c>
      <c r="E273" s="35" t="s">
        <v>2</v>
      </c>
      <c r="F273" s="41">
        <v>0</v>
      </c>
      <c r="G273" s="42">
        <v>0</v>
      </c>
      <c r="H273" s="43">
        <v>0</v>
      </c>
      <c r="I273" s="41">
        <v>0</v>
      </c>
      <c r="J273" s="42">
        <v>0</v>
      </c>
      <c r="K273" s="43">
        <v>0</v>
      </c>
      <c r="L273" s="41">
        <v>0</v>
      </c>
      <c r="M273" s="42">
        <v>0</v>
      </c>
      <c r="N273" s="43">
        <v>0</v>
      </c>
      <c r="O273" s="41">
        <v>0</v>
      </c>
      <c r="P273" s="42">
        <v>0</v>
      </c>
      <c r="Q273" s="43">
        <v>0</v>
      </c>
      <c r="R273" s="41">
        <v>0</v>
      </c>
      <c r="S273" s="42">
        <v>0</v>
      </c>
      <c r="T273" s="43">
        <v>0</v>
      </c>
      <c r="U273" s="41">
        <v>0</v>
      </c>
      <c r="V273" s="42">
        <v>0</v>
      </c>
      <c r="W273" s="43">
        <v>0</v>
      </c>
      <c r="X273" s="41"/>
      <c r="Y273" s="42"/>
      <c r="Z273" s="43"/>
      <c r="AA273" s="41"/>
      <c r="AB273" s="42"/>
      <c r="AC273" s="43"/>
      <c r="AD273" s="41"/>
      <c r="AE273" s="42"/>
      <c r="AF273" s="43"/>
      <c r="AG273" s="41"/>
      <c r="AH273" s="42"/>
      <c r="AI273" s="43"/>
      <c r="AK273" s="41">
        <f t="shared" si="112"/>
        <v>0</v>
      </c>
      <c r="AL273" s="42">
        <f t="shared" si="112"/>
        <v>0</v>
      </c>
      <c r="AM273" s="43">
        <f t="shared" si="112"/>
        <v>0</v>
      </c>
      <c r="AT273" s="32">
        <f t="shared" si="113"/>
        <v>0</v>
      </c>
      <c r="AV273" s="23">
        <v>2</v>
      </c>
      <c r="AW273" s="23">
        <v>18</v>
      </c>
      <c r="AX273" s="23">
        <f t="shared" si="114"/>
        <v>10</v>
      </c>
    </row>
    <row r="274" spans="2:50" ht="15" hidden="1" customHeight="1" x14ac:dyDescent="0.3">
      <c r="B274" s="15"/>
      <c r="C274" s="40" t="s">
        <v>23</v>
      </c>
      <c r="D274" s="34" t="s">
        <v>2</v>
      </c>
      <c r="E274" s="35" t="s">
        <v>2</v>
      </c>
      <c r="F274" s="41">
        <v>0</v>
      </c>
      <c r="G274" s="42">
        <v>0</v>
      </c>
      <c r="H274" s="43">
        <v>0</v>
      </c>
      <c r="I274" s="41">
        <v>0</v>
      </c>
      <c r="J274" s="42">
        <v>0</v>
      </c>
      <c r="K274" s="43">
        <v>0</v>
      </c>
      <c r="L274" s="41">
        <v>0</v>
      </c>
      <c r="M274" s="42">
        <v>0</v>
      </c>
      <c r="N274" s="43">
        <v>0</v>
      </c>
      <c r="O274" s="41">
        <v>0</v>
      </c>
      <c r="P274" s="42">
        <v>0</v>
      </c>
      <c r="Q274" s="43">
        <v>0</v>
      </c>
      <c r="R274" s="41">
        <v>0</v>
      </c>
      <c r="S274" s="42">
        <v>0</v>
      </c>
      <c r="T274" s="43">
        <v>0</v>
      </c>
      <c r="U274" s="41">
        <v>0</v>
      </c>
      <c r="V274" s="42">
        <v>0</v>
      </c>
      <c r="W274" s="43">
        <v>0</v>
      </c>
      <c r="X274" s="41"/>
      <c r="Y274" s="42"/>
      <c r="Z274" s="43"/>
      <c r="AA274" s="41"/>
      <c r="AB274" s="42"/>
      <c r="AC274" s="43"/>
      <c r="AD274" s="41"/>
      <c r="AE274" s="42"/>
      <c r="AF274" s="43"/>
      <c r="AG274" s="41"/>
      <c r="AH274" s="42"/>
      <c r="AI274" s="43"/>
      <c r="AK274" s="41">
        <f t="shared" si="112"/>
        <v>0</v>
      </c>
      <c r="AL274" s="42">
        <f t="shared" si="112"/>
        <v>0</v>
      </c>
      <c r="AM274" s="43">
        <f t="shared" si="112"/>
        <v>0</v>
      </c>
      <c r="AT274" s="32">
        <f t="shared" si="113"/>
        <v>0</v>
      </c>
      <c r="AV274" s="23">
        <v>2</v>
      </c>
      <c r="AW274" s="23">
        <v>19</v>
      </c>
      <c r="AX274" s="23">
        <f t="shared" si="114"/>
        <v>1</v>
      </c>
    </row>
    <row r="275" spans="2:50" ht="15" hidden="1" customHeight="1" x14ac:dyDescent="0.3">
      <c r="B275" s="15"/>
      <c r="C275" s="50" t="str">
        <f>IF(LEN(E274)&lt;1,"","Total: " &amp; LEFT(E274,LEN(E274)-21) &amp; "Municipalities")</f>
        <v/>
      </c>
      <c r="D275" s="51"/>
      <c r="E275" s="52"/>
      <c r="F275" s="53">
        <f t="shared" ref="F275:H275" si="115">SUM(F264:F274)</f>
        <v>0</v>
      </c>
      <c r="G275" s="54">
        <f t="shared" si="115"/>
        <v>0</v>
      </c>
      <c r="H275" s="55">
        <f t="shared" si="115"/>
        <v>0</v>
      </c>
      <c r="I275" s="53">
        <f>SUM(I264:I274)</f>
        <v>0</v>
      </c>
      <c r="J275" s="54">
        <f>SUM(J264:J274)</f>
        <v>0</v>
      </c>
      <c r="K275" s="55">
        <f>SUM(K264:K274)</f>
        <v>0</v>
      </c>
      <c r="L275" s="53">
        <f t="shared" ref="L275:Z275" si="116">SUM(L264:L274)</f>
        <v>0</v>
      </c>
      <c r="M275" s="54">
        <f t="shared" si="116"/>
        <v>0</v>
      </c>
      <c r="N275" s="55">
        <f t="shared" si="116"/>
        <v>0</v>
      </c>
      <c r="O275" s="53">
        <f t="shared" si="116"/>
        <v>0</v>
      </c>
      <c r="P275" s="54">
        <f t="shared" si="116"/>
        <v>0</v>
      </c>
      <c r="Q275" s="55">
        <f t="shared" si="116"/>
        <v>0</v>
      </c>
      <c r="R275" s="53">
        <f t="shared" si="116"/>
        <v>0</v>
      </c>
      <c r="S275" s="54">
        <f t="shared" si="116"/>
        <v>0</v>
      </c>
      <c r="T275" s="55">
        <f t="shared" si="116"/>
        <v>0</v>
      </c>
      <c r="U275" s="53">
        <f t="shared" si="116"/>
        <v>0</v>
      </c>
      <c r="V275" s="54">
        <f t="shared" si="116"/>
        <v>0</v>
      </c>
      <c r="W275" s="55">
        <f t="shared" si="116"/>
        <v>0</v>
      </c>
      <c r="X275" s="53">
        <f t="shared" si="116"/>
        <v>0</v>
      </c>
      <c r="Y275" s="54">
        <f t="shared" si="116"/>
        <v>0</v>
      </c>
      <c r="Z275" s="55">
        <f t="shared" si="116"/>
        <v>0</v>
      </c>
      <c r="AA275" s="53"/>
      <c r="AB275" s="54"/>
      <c r="AC275" s="55"/>
      <c r="AD275" s="53">
        <f t="shared" ref="AD275:AI275" si="117">SUM(AD264:AD274)</f>
        <v>0</v>
      </c>
      <c r="AE275" s="54">
        <f t="shared" si="117"/>
        <v>0</v>
      </c>
      <c r="AF275" s="55">
        <f t="shared" si="117"/>
        <v>0</v>
      </c>
      <c r="AG275" s="53">
        <f t="shared" si="117"/>
        <v>0</v>
      </c>
      <c r="AH275" s="54">
        <f t="shared" si="117"/>
        <v>0</v>
      </c>
      <c r="AI275" s="55">
        <f t="shared" si="117"/>
        <v>0</v>
      </c>
      <c r="AK275" s="53">
        <f>SUM(AK264:AK274)</f>
        <v>0</v>
      </c>
      <c r="AL275" s="54">
        <f>SUM(AL264:AL274)</f>
        <v>0</v>
      </c>
      <c r="AM275" s="55">
        <f>SUM(AM264:AM274)</f>
        <v>0</v>
      </c>
      <c r="AT275" s="32">
        <f>IF(SUM(AT264:AT274)=0,0,1)</f>
        <v>0</v>
      </c>
    </row>
    <row r="276" spans="2:50" ht="15" hidden="1" customHeight="1" x14ac:dyDescent="0.3">
      <c r="B276" s="15"/>
      <c r="C276" s="40"/>
      <c r="D276" s="34"/>
      <c r="E276" s="35"/>
      <c r="F276" s="41"/>
      <c r="G276" s="42"/>
      <c r="H276" s="43"/>
      <c r="I276" s="41"/>
      <c r="J276" s="42"/>
      <c r="K276" s="43"/>
      <c r="L276" s="41"/>
      <c r="M276" s="42"/>
      <c r="N276" s="43"/>
      <c r="O276" s="41"/>
      <c r="P276" s="42"/>
      <c r="Q276" s="43"/>
      <c r="R276" s="41"/>
      <c r="S276" s="42"/>
      <c r="T276" s="43"/>
      <c r="U276" s="41"/>
      <c r="V276" s="42"/>
      <c r="W276" s="43"/>
      <c r="X276" s="41"/>
      <c r="Y276" s="42"/>
      <c r="Z276" s="43"/>
      <c r="AA276" s="41"/>
      <c r="AB276" s="42"/>
      <c r="AC276" s="43"/>
      <c r="AD276" s="41"/>
      <c r="AE276" s="42"/>
      <c r="AF276" s="43"/>
      <c r="AG276" s="41"/>
      <c r="AH276" s="42"/>
      <c r="AI276" s="43"/>
      <c r="AK276" s="41"/>
      <c r="AL276" s="42"/>
      <c r="AM276" s="43"/>
      <c r="AT276" s="32">
        <f>IF(AT275=0,0,1)</f>
        <v>0</v>
      </c>
    </row>
    <row r="277" spans="2:50" ht="15" hidden="1" customHeight="1" x14ac:dyDescent="0.3">
      <c r="B277" s="15"/>
      <c r="C277" s="40" t="s">
        <v>22</v>
      </c>
      <c r="D277" s="34" t="s">
        <v>2</v>
      </c>
      <c r="E277" s="35" t="s">
        <v>2</v>
      </c>
      <c r="F277" s="41">
        <v>0</v>
      </c>
      <c r="G277" s="42">
        <v>0</v>
      </c>
      <c r="H277" s="43">
        <v>0</v>
      </c>
      <c r="I277" s="41">
        <v>0</v>
      </c>
      <c r="J277" s="42">
        <v>0</v>
      </c>
      <c r="K277" s="43">
        <v>0</v>
      </c>
      <c r="L277" s="41">
        <v>0</v>
      </c>
      <c r="M277" s="42">
        <v>0</v>
      </c>
      <c r="N277" s="43">
        <v>0</v>
      </c>
      <c r="O277" s="41">
        <v>0</v>
      </c>
      <c r="P277" s="42">
        <v>0</v>
      </c>
      <c r="Q277" s="43">
        <v>0</v>
      </c>
      <c r="R277" s="41">
        <v>0</v>
      </c>
      <c r="S277" s="42">
        <v>0</v>
      </c>
      <c r="T277" s="43">
        <v>0</v>
      </c>
      <c r="U277" s="41">
        <v>0</v>
      </c>
      <c r="V277" s="42">
        <v>0</v>
      </c>
      <c r="W277" s="43">
        <v>0</v>
      </c>
      <c r="X277" s="41"/>
      <c r="Y277" s="42"/>
      <c r="Z277" s="43"/>
      <c r="AA277" s="41"/>
      <c r="AB277" s="42"/>
      <c r="AC277" s="43"/>
      <c r="AD277" s="41"/>
      <c r="AE277" s="42"/>
      <c r="AF277" s="43"/>
      <c r="AG277" s="41"/>
      <c r="AH277" s="42"/>
      <c r="AI277" s="43"/>
      <c r="AK277" s="41">
        <f t="shared" ref="AK277:AM287" si="118">F277+I277+L277+O277+R277+U277+X277+AA277+AD277+AG277</f>
        <v>0</v>
      </c>
      <c r="AL277" s="42">
        <f t="shared" si="118"/>
        <v>0</v>
      </c>
      <c r="AM277" s="43">
        <f t="shared" si="118"/>
        <v>0</v>
      </c>
      <c r="AT277" s="32">
        <f>IF(LEN(E277)&lt;2,0,1)</f>
        <v>0</v>
      </c>
      <c r="AV277" s="23">
        <v>2</v>
      </c>
      <c r="AW277" s="23">
        <v>20</v>
      </c>
      <c r="AX277" s="23">
        <v>1</v>
      </c>
    </row>
    <row r="278" spans="2:50" ht="15" hidden="1" customHeight="1" x14ac:dyDescent="0.3">
      <c r="B278" s="15"/>
      <c r="C278" s="40" t="s">
        <v>22</v>
      </c>
      <c r="D278" s="34" t="s">
        <v>2</v>
      </c>
      <c r="E278" s="35" t="s">
        <v>2</v>
      </c>
      <c r="F278" s="41">
        <v>0</v>
      </c>
      <c r="G278" s="42">
        <v>0</v>
      </c>
      <c r="H278" s="43">
        <v>0</v>
      </c>
      <c r="I278" s="41">
        <v>0</v>
      </c>
      <c r="J278" s="42">
        <v>0</v>
      </c>
      <c r="K278" s="43">
        <v>0</v>
      </c>
      <c r="L278" s="41">
        <v>0</v>
      </c>
      <c r="M278" s="42">
        <v>0</v>
      </c>
      <c r="N278" s="43">
        <v>0</v>
      </c>
      <c r="O278" s="41">
        <v>0</v>
      </c>
      <c r="P278" s="42">
        <v>0</v>
      </c>
      <c r="Q278" s="43">
        <v>0</v>
      </c>
      <c r="R278" s="41">
        <v>0</v>
      </c>
      <c r="S278" s="42">
        <v>0</v>
      </c>
      <c r="T278" s="43">
        <v>0</v>
      </c>
      <c r="U278" s="41">
        <v>0</v>
      </c>
      <c r="V278" s="42">
        <v>0</v>
      </c>
      <c r="W278" s="43">
        <v>0</v>
      </c>
      <c r="X278" s="41"/>
      <c r="Y278" s="42"/>
      <c r="Z278" s="43"/>
      <c r="AA278" s="41"/>
      <c r="AB278" s="42"/>
      <c r="AC278" s="43"/>
      <c r="AD278" s="41"/>
      <c r="AE278" s="42"/>
      <c r="AF278" s="43"/>
      <c r="AG278" s="41"/>
      <c r="AH278" s="42"/>
      <c r="AI278" s="43"/>
      <c r="AK278" s="41">
        <f t="shared" si="118"/>
        <v>0</v>
      </c>
      <c r="AL278" s="42">
        <f t="shared" si="118"/>
        <v>0</v>
      </c>
      <c r="AM278" s="43">
        <f t="shared" si="118"/>
        <v>0</v>
      </c>
      <c r="AT278" s="32">
        <f t="shared" ref="AT278:AT287" si="119">IF(LEN(E278)&lt;2,0,1)</f>
        <v>0</v>
      </c>
      <c r="AV278" s="23">
        <v>2</v>
      </c>
      <c r="AW278" s="23">
        <v>20</v>
      </c>
      <c r="AX278" s="23">
        <f>IF(AW278=AW277,AX277+1,1)</f>
        <v>2</v>
      </c>
    </row>
    <row r="279" spans="2:50" ht="15" hidden="1" customHeight="1" x14ac:dyDescent="0.3">
      <c r="B279" s="15"/>
      <c r="C279" s="40" t="s">
        <v>22</v>
      </c>
      <c r="D279" s="34" t="s">
        <v>2</v>
      </c>
      <c r="E279" s="35" t="s">
        <v>2</v>
      </c>
      <c r="F279" s="41">
        <v>0</v>
      </c>
      <c r="G279" s="42">
        <v>0</v>
      </c>
      <c r="H279" s="43">
        <v>0</v>
      </c>
      <c r="I279" s="41">
        <v>0</v>
      </c>
      <c r="J279" s="42">
        <v>0</v>
      </c>
      <c r="K279" s="43">
        <v>0</v>
      </c>
      <c r="L279" s="41">
        <v>0</v>
      </c>
      <c r="M279" s="42">
        <v>0</v>
      </c>
      <c r="N279" s="43">
        <v>0</v>
      </c>
      <c r="O279" s="41">
        <v>0</v>
      </c>
      <c r="P279" s="42">
        <v>0</v>
      </c>
      <c r="Q279" s="43">
        <v>0</v>
      </c>
      <c r="R279" s="41">
        <v>0</v>
      </c>
      <c r="S279" s="42">
        <v>0</v>
      </c>
      <c r="T279" s="43">
        <v>0</v>
      </c>
      <c r="U279" s="41">
        <v>0</v>
      </c>
      <c r="V279" s="42">
        <v>0</v>
      </c>
      <c r="W279" s="43">
        <v>0</v>
      </c>
      <c r="X279" s="41"/>
      <c r="Y279" s="42"/>
      <c r="Z279" s="43"/>
      <c r="AA279" s="41"/>
      <c r="AB279" s="42"/>
      <c r="AC279" s="43"/>
      <c r="AD279" s="41"/>
      <c r="AE279" s="42"/>
      <c r="AF279" s="43"/>
      <c r="AG279" s="41"/>
      <c r="AH279" s="42"/>
      <c r="AI279" s="43"/>
      <c r="AK279" s="41">
        <f t="shared" si="118"/>
        <v>0</v>
      </c>
      <c r="AL279" s="42">
        <f t="shared" si="118"/>
        <v>0</v>
      </c>
      <c r="AM279" s="43">
        <f t="shared" si="118"/>
        <v>0</v>
      </c>
      <c r="AT279" s="32">
        <f t="shared" si="119"/>
        <v>0</v>
      </c>
      <c r="AV279" s="23">
        <v>2</v>
      </c>
      <c r="AW279" s="23">
        <v>20</v>
      </c>
      <c r="AX279" s="23">
        <f t="shared" ref="AX279:AX287" si="120">IF(AW279=AW278,AX278+1,1)</f>
        <v>3</v>
      </c>
    </row>
    <row r="280" spans="2:50" ht="15" hidden="1" customHeight="1" x14ac:dyDescent="0.3">
      <c r="B280" s="15"/>
      <c r="C280" s="40" t="s">
        <v>22</v>
      </c>
      <c r="D280" s="34" t="s">
        <v>2</v>
      </c>
      <c r="E280" s="35" t="s">
        <v>2</v>
      </c>
      <c r="F280" s="41">
        <v>0</v>
      </c>
      <c r="G280" s="42">
        <v>0</v>
      </c>
      <c r="H280" s="43">
        <v>0</v>
      </c>
      <c r="I280" s="41">
        <v>0</v>
      </c>
      <c r="J280" s="42">
        <v>0</v>
      </c>
      <c r="K280" s="43">
        <v>0</v>
      </c>
      <c r="L280" s="41">
        <v>0</v>
      </c>
      <c r="M280" s="42">
        <v>0</v>
      </c>
      <c r="N280" s="43">
        <v>0</v>
      </c>
      <c r="O280" s="41">
        <v>0</v>
      </c>
      <c r="P280" s="42">
        <v>0</v>
      </c>
      <c r="Q280" s="43">
        <v>0</v>
      </c>
      <c r="R280" s="41">
        <v>0</v>
      </c>
      <c r="S280" s="42">
        <v>0</v>
      </c>
      <c r="T280" s="43">
        <v>0</v>
      </c>
      <c r="U280" s="41">
        <v>0</v>
      </c>
      <c r="V280" s="42">
        <v>0</v>
      </c>
      <c r="W280" s="43">
        <v>0</v>
      </c>
      <c r="X280" s="41"/>
      <c r="Y280" s="42"/>
      <c r="Z280" s="43"/>
      <c r="AA280" s="41"/>
      <c r="AB280" s="42"/>
      <c r="AC280" s="43"/>
      <c r="AD280" s="41"/>
      <c r="AE280" s="42"/>
      <c r="AF280" s="43"/>
      <c r="AG280" s="41"/>
      <c r="AH280" s="42"/>
      <c r="AI280" s="43"/>
      <c r="AK280" s="41">
        <f t="shared" si="118"/>
        <v>0</v>
      </c>
      <c r="AL280" s="42">
        <f t="shared" si="118"/>
        <v>0</v>
      </c>
      <c r="AM280" s="43">
        <f t="shared" si="118"/>
        <v>0</v>
      </c>
      <c r="AT280" s="32">
        <f t="shared" si="119"/>
        <v>0</v>
      </c>
      <c r="AV280" s="23">
        <v>2</v>
      </c>
      <c r="AW280" s="23">
        <v>20</v>
      </c>
      <c r="AX280" s="23">
        <f t="shared" si="120"/>
        <v>4</v>
      </c>
    </row>
    <row r="281" spans="2:50" ht="15" hidden="1" customHeight="1" x14ac:dyDescent="0.3">
      <c r="B281" s="15"/>
      <c r="C281" s="40" t="s">
        <v>22</v>
      </c>
      <c r="D281" s="34" t="s">
        <v>2</v>
      </c>
      <c r="E281" s="35" t="s">
        <v>2</v>
      </c>
      <c r="F281" s="41">
        <v>0</v>
      </c>
      <c r="G281" s="42">
        <v>0</v>
      </c>
      <c r="H281" s="43">
        <v>0</v>
      </c>
      <c r="I281" s="41">
        <v>0</v>
      </c>
      <c r="J281" s="42">
        <v>0</v>
      </c>
      <c r="K281" s="43">
        <v>0</v>
      </c>
      <c r="L281" s="41">
        <v>0</v>
      </c>
      <c r="M281" s="42">
        <v>0</v>
      </c>
      <c r="N281" s="43">
        <v>0</v>
      </c>
      <c r="O281" s="41">
        <v>0</v>
      </c>
      <c r="P281" s="42">
        <v>0</v>
      </c>
      <c r="Q281" s="43">
        <v>0</v>
      </c>
      <c r="R281" s="41">
        <v>0</v>
      </c>
      <c r="S281" s="42">
        <v>0</v>
      </c>
      <c r="T281" s="43">
        <v>0</v>
      </c>
      <c r="U281" s="41">
        <v>0</v>
      </c>
      <c r="V281" s="42">
        <v>0</v>
      </c>
      <c r="W281" s="43">
        <v>0</v>
      </c>
      <c r="X281" s="41"/>
      <c r="Y281" s="42"/>
      <c r="Z281" s="43"/>
      <c r="AA281" s="41"/>
      <c r="AB281" s="42"/>
      <c r="AC281" s="43"/>
      <c r="AD281" s="41"/>
      <c r="AE281" s="42"/>
      <c r="AF281" s="43"/>
      <c r="AG281" s="41"/>
      <c r="AH281" s="42"/>
      <c r="AI281" s="43"/>
      <c r="AK281" s="41">
        <f t="shared" si="118"/>
        <v>0</v>
      </c>
      <c r="AL281" s="42">
        <f t="shared" si="118"/>
        <v>0</v>
      </c>
      <c r="AM281" s="43">
        <f t="shared" si="118"/>
        <v>0</v>
      </c>
      <c r="AT281" s="32">
        <f t="shared" si="119"/>
        <v>0</v>
      </c>
      <c r="AV281" s="23">
        <v>2</v>
      </c>
      <c r="AW281" s="23">
        <v>20</v>
      </c>
      <c r="AX281" s="23">
        <f t="shared" si="120"/>
        <v>5</v>
      </c>
    </row>
    <row r="282" spans="2:50" ht="15" hidden="1" customHeight="1" x14ac:dyDescent="0.3">
      <c r="B282" s="15"/>
      <c r="C282" s="40" t="s">
        <v>22</v>
      </c>
      <c r="D282" s="34" t="s">
        <v>2</v>
      </c>
      <c r="E282" s="35" t="s">
        <v>2</v>
      </c>
      <c r="F282" s="41">
        <v>0</v>
      </c>
      <c r="G282" s="42">
        <v>0</v>
      </c>
      <c r="H282" s="43">
        <v>0</v>
      </c>
      <c r="I282" s="41">
        <v>0</v>
      </c>
      <c r="J282" s="42">
        <v>0</v>
      </c>
      <c r="K282" s="43">
        <v>0</v>
      </c>
      <c r="L282" s="41">
        <v>0</v>
      </c>
      <c r="M282" s="42">
        <v>0</v>
      </c>
      <c r="N282" s="43">
        <v>0</v>
      </c>
      <c r="O282" s="41">
        <v>0</v>
      </c>
      <c r="P282" s="42">
        <v>0</v>
      </c>
      <c r="Q282" s="43">
        <v>0</v>
      </c>
      <c r="R282" s="41">
        <v>0</v>
      </c>
      <c r="S282" s="42">
        <v>0</v>
      </c>
      <c r="T282" s="43">
        <v>0</v>
      </c>
      <c r="U282" s="41">
        <v>0</v>
      </c>
      <c r="V282" s="42">
        <v>0</v>
      </c>
      <c r="W282" s="43">
        <v>0</v>
      </c>
      <c r="X282" s="41"/>
      <c r="Y282" s="42"/>
      <c r="Z282" s="43"/>
      <c r="AA282" s="41"/>
      <c r="AB282" s="42"/>
      <c r="AC282" s="43"/>
      <c r="AD282" s="41"/>
      <c r="AE282" s="42"/>
      <c r="AF282" s="43"/>
      <c r="AG282" s="41"/>
      <c r="AH282" s="42"/>
      <c r="AI282" s="43"/>
      <c r="AK282" s="41">
        <f t="shared" si="118"/>
        <v>0</v>
      </c>
      <c r="AL282" s="42">
        <f t="shared" si="118"/>
        <v>0</v>
      </c>
      <c r="AM282" s="43">
        <f t="shared" si="118"/>
        <v>0</v>
      </c>
      <c r="AT282" s="32">
        <f t="shared" si="119"/>
        <v>0</v>
      </c>
      <c r="AV282" s="23">
        <v>2</v>
      </c>
      <c r="AW282" s="23">
        <v>20</v>
      </c>
      <c r="AX282" s="23">
        <f t="shared" si="120"/>
        <v>6</v>
      </c>
    </row>
    <row r="283" spans="2:50" ht="15" hidden="1" customHeight="1" x14ac:dyDescent="0.3">
      <c r="B283" s="15"/>
      <c r="C283" s="40" t="s">
        <v>22</v>
      </c>
      <c r="D283" s="34" t="s">
        <v>2</v>
      </c>
      <c r="E283" s="35" t="s">
        <v>2</v>
      </c>
      <c r="F283" s="41">
        <v>0</v>
      </c>
      <c r="G283" s="42">
        <v>0</v>
      </c>
      <c r="H283" s="43">
        <v>0</v>
      </c>
      <c r="I283" s="41">
        <v>0</v>
      </c>
      <c r="J283" s="42">
        <v>0</v>
      </c>
      <c r="K283" s="43">
        <v>0</v>
      </c>
      <c r="L283" s="41">
        <v>0</v>
      </c>
      <c r="M283" s="42">
        <v>0</v>
      </c>
      <c r="N283" s="43">
        <v>0</v>
      </c>
      <c r="O283" s="41">
        <v>0</v>
      </c>
      <c r="P283" s="42">
        <v>0</v>
      </c>
      <c r="Q283" s="43">
        <v>0</v>
      </c>
      <c r="R283" s="41">
        <v>0</v>
      </c>
      <c r="S283" s="42">
        <v>0</v>
      </c>
      <c r="T283" s="43">
        <v>0</v>
      </c>
      <c r="U283" s="41">
        <v>0</v>
      </c>
      <c r="V283" s="42">
        <v>0</v>
      </c>
      <c r="W283" s="43">
        <v>0</v>
      </c>
      <c r="X283" s="41"/>
      <c r="Y283" s="42"/>
      <c r="Z283" s="43"/>
      <c r="AA283" s="41"/>
      <c r="AB283" s="42"/>
      <c r="AC283" s="43"/>
      <c r="AD283" s="41"/>
      <c r="AE283" s="42"/>
      <c r="AF283" s="43"/>
      <c r="AG283" s="41"/>
      <c r="AH283" s="42"/>
      <c r="AI283" s="43"/>
      <c r="AK283" s="41">
        <f t="shared" si="118"/>
        <v>0</v>
      </c>
      <c r="AL283" s="42">
        <f t="shared" si="118"/>
        <v>0</v>
      </c>
      <c r="AM283" s="43">
        <f t="shared" si="118"/>
        <v>0</v>
      </c>
      <c r="AT283" s="32">
        <f t="shared" si="119"/>
        <v>0</v>
      </c>
      <c r="AV283" s="23">
        <v>2</v>
      </c>
      <c r="AW283" s="23">
        <v>20</v>
      </c>
      <c r="AX283" s="23">
        <f t="shared" si="120"/>
        <v>7</v>
      </c>
    </row>
    <row r="284" spans="2:50" ht="15" hidden="1" customHeight="1" x14ac:dyDescent="0.3">
      <c r="B284" s="15"/>
      <c r="C284" s="40" t="s">
        <v>22</v>
      </c>
      <c r="D284" s="34" t="s">
        <v>2</v>
      </c>
      <c r="E284" s="35" t="s">
        <v>2</v>
      </c>
      <c r="F284" s="41">
        <v>0</v>
      </c>
      <c r="G284" s="42">
        <v>0</v>
      </c>
      <c r="H284" s="43">
        <v>0</v>
      </c>
      <c r="I284" s="41">
        <v>0</v>
      </c>
      <c r="J284" s="42">
        <v>0</v>
      </c>
      <c r="K284" s="43">
        <v>0</v>
      </c>
      <c r="L284" s="41">
        <v>0</v>
      </c>
      <c r="M284" s="42">
        <v>0</v>
      </c>
      <c r="N284" s="43">
        <v>0</v>
      </c>
      <c r="O284" s="41">
        <v>0</v>
      </c>
      <c r="P284" s="42">
        <v>0</v>
      </c>
      <c r="Q284" s="43">
        <v>0</v>
      </c>
      <c r="R284" s="41">
        <v>0</v>
      </c>
      <c r="S284" s="42">
        <v>0</v>
      </c>
      <c r="T284" s="43">
        <v>0</v>
      </c>
      <c r="U284" s="41">
        <v>0</v>
      </c>
      <c r="V284" s="42">
        <v>0</v>
      </c>
      <c r="W284" s="43">
        <v>0</v>
      </c>
      <c r="X284" s="41"/>
      <c r="Y284" s="42"/>
      <c r="Z284" s="43"/>
      <c r="AA284" s="41"/>
      <c r="AB284" s="42"/>
      <c r="AC284" s="43"/>
      <c r="AD284" s="41"/>
      <c r="AE284" s="42"/>
      <c r="AF284" s="43"/>
      <c r="AG284" s="41"/>
      <c r="AH284" s="42"/>
      <c r="AI284" s="43"/>
      <c r="AK284" s="41">
        <f t="shared" si="118"/>
        <v>0</v>
      </c>
      <c r="AL284" s="42">
        <f t="shared" si="118"/>
        <v>0</v>
      </c>
      <c r="AM284" s="43">
        <f t="shared" si="118"/>
        <v>0</v>
      </c>
      <c r="AT284" s="32">
        <f t="shared" si="119"/>
        <v>0</v>
      </c>
      <c r="AV284" s="23">
        <v>2</v>
      </c>
      <c r="AW284" s="23">
        <v>20</v>
      </c>
      <c r="AX284" s="23">
        <f t="shared" si="120"/>
        <v>8</v>
      </c>
    </row>
    <row r="285" spans="2:50" ht="15" hidden="1" customHeight="1" x14ac:dyDescent="0.3">
      <c r="B285" s="15"/>
      <c r="C285" s="40" t="s">
        <v>22</v>
      </c>
      <c r="D285" s="34" t="s">
        <v>2</v>
      </c>
      <c r="E285" s="35" t="s">
        <v>2</v>
      </c>
      <c r="F285" s="41">
        <v>0</v>
      </c>
      <c r="G285" s="42">
        <v>0</v>
      </c>
      <c r="H285" s="43">
        <v>0</v>
      </c>
      <c r="I285" s="41">
        <v>0</v>
      </c>
      <c r="J285" s="42">
        <v>0</v>
      </c>
      <c r="K285" s="43">
        <v>0</v>
      </c>
      <c r="L285" s="41">
        <v>0</v>
      </c>
      <c r="M285" s="42">
        <v>0</v>
      </c>
      <c r="N285" s="43">
        <v>0</v>
      </c>
      <c r="O285" s="41">
        <v>0</v>
      </c>
      <c r="P285" s="42">
        <v>0</v>
      </c>
      <c r="Q285" s="43">
        <v>0</v>
      </c>
      <c r="R285" s="41">
        <v>0</v>
      </c>
      <c r="S285" s="42">
        <v>0</v>
      </c>
      <c r="T285" s="43">
        <v>0</v>
      </c>
      <c r="U285" s="41">
        <v>0</v>
      </c>
      <c r="V285" s="42">
        <v>0</v>
      </c>
      <c r="W285" s="43">
        <v>0</v>
      </c>
      <c r="X285" s="41"/>
      <c r="Y285" s="42"/>
      <c r="Z285" s="43"/>
      <c r="AA285" s="41"/>
      <c r="AB285" s="42"/>
      <c r="AC285" s="43"/>
      <c r="AD285" s="41"/>
      <c r="AE285" s="42"/>
      <c r="AF285" s="43"/>
      <c r="AG285" s="41"/>
      <c r="AH285" s="42"/>
      <c r="AI285" s="43"/>
      <c r="AK285" s="41">
        <f t="shared" si="118"/>
        <v>0</v>
      </c>
      <c r="AL285" s="42">
        <f t="shared" si="118"/>
        <v>0</v>
      </c>
      <c r="AM285" s="43">
        <f t="shared" si="118"/>
        <v>0</v>
      </c>
      <c r="AT285" s="32">
        <f t="shared" si="119"/>
        <v>0</v>
      </c>
      <c r="AV285" s="23">
        <v>2</v>
      </c>
      <c r="AW285" s="23">
        <v>20</v>
      </c>
      <c r="AX285" s="23">
        <f t="shared" si="120"/>
        <v>9</v>
      </c>
    </row>
    <row r="286" spans="2:50" ht="15" hidden="1" customHeight="1" x14ac:dyDescent="0.3">
      <c r="B286" s="15"/>
      <c r="C286" s="40" t="s">
        <v>22</v>
      </c>
      <c r="D286" s="34" t="s">
        <v>2</v>
      </c>
      <c r="E286" s="35" t="s">
        <v>2</v>
      </c>
      <c r="F286" s="41">
        <v>0</v>
      </c>
      <c r="G286" s="42">
        <v>0</v>
      </c>
      <c r="H286" s="43">
        <v>0</v>
      </c>
      <c r="I286" s="41">
        <v>0</v>
      </c>
      <c r="J286" s="42">
        <v>0</v>
      </c>
      <c r="K286" s="43">
        <v>0</v>
      </c>
      <c r="L286" s="41">
        <v>0</v>
      </c>
      <c r="M286" s="42">
        <v>0</v>
      </c>
      <c r="N286" s="43">
        <v>0</v>
      </c>
      <c r="O286" s="41">
        <v>0</v>
      </c>
      <c r="P286" s="42">
        <v>0</v>
      </c>
      <c r="Q286" s="43">
        <v>0</v>
      </c>
      <c r="R286" s="41">
        <v>0</v>
      </c>
      <c r="S286" s="42">
        <v>0</v>
      </c>
      <c r="T286" s="43">
        <v>0</v>
      </c>
      <c r="U286" s="41">
        <v>0</v>
      </c>
      <c r="V286" s="42">
        <v>0</v>
      </c>
      <c r="W286" s="43">
        <v>0</v>
      </c>
      <c r="X286" s="41"/>
      <c r="Y286" s="42"/>
      <c r="Z286" s="43"/>
      <c r="AA286" s="41"/>
      <c r="AB286" s="42"/>
      <c r="AC286" s="43"/>
      <c r="AD286" s="41"/>
      <c r="AE286" s="42"/>
      <c r="AF286" s="43"/>
      <c r="AG286" s="41"/>
      <c r="AH286" s="42"/>
      <c r="AI286" s="43"/>
      <c r="AK286" s="41">
        <f t="shared" si="118"/>
        <v>0</v>
      </c>
      <c r="AL286" s="42">
        <f t="shared" si="118"/>
        <v>0</v>
      </c>
      <c r="AM286" s="43">
        <f t="shared" si="118"/>
        <v>0</v>
      </c>
      <c r="AT286" s="32">
        <f t="shared" si="119"/>
        <v>0</v>
      </c>
      <c r="AV286" s="23">
        <v>2</v>
      </c>
      <c r="AW286" s="23">
        <v>20</v>
      </c>
      <c r="AX286" s="23">
        <f t="shared" si="120"/>
        <v>10</v>
      </c>
    </row>
    <row r="287" spans="2:50" ht="15" hidden="1" customHeight="1" x14ac:dyDescent="0.3">
      <c r="B287" s="15"/>
      <c r="C287" s="40" t="s">
        <v>23</v>
      </c>
      <c r="D287" s="34" t="s">
        <v>2</v>
      </c>
      <c r="E287" s="35" t="s">
        <v>2</v>
      </c>
      <c r="F287" s="41">
        <v>0</v>
      </c>
      <c r="G287" s="42">
        <v>0</v>
      </c>
      <c r="H287" s="43">
        <v>0</v>
      </c>
      <c r="I287" s="41">
        <v>0</v>
      </c>
      <c r="J287" s="42">
        <v>0</v>
      </c>
      <c r="K287" s="43">
        <v>0</v>
      </c>
      <c r="L287" s="41">
        <v>0</v>
      </c>
      <c r="M287" s="42">
        <v>0</v>
      </c>
      <c r="N287" s="43">
        <v>0</v>
      </c>
      <c r="O287" s="41">
        <v>0</v>
      </c>
      <c r="P287" s="42">
        <v>0</v>
      </c>
      <c r="Q287" s="43">
        <v>0</v>
      </c>
      <c r="R287" s="41">
        <v>0</v>
      </c>
      <c r="S287" s="42">
        <v>0</v>
      </c>
      <c r="T287" s="43">
        <v>0</v>
      </c>
      <c r="U287" s="41">
        <v>0</v>
      </c>
      <c r="V287" s="42">
        <v>0</v>
      </c>
      <c r="W287" s="43">
        <v>0</v>
      </c>
      <c r="X287" s="41"/>
      <c r="Y287" s="42"/>
      <c r="Z287" s="43"/>
      <c r="AA287" s="41"/>
      <c r="AB287" s="42"/>
      <c r="AC287" s="43"/>
      <c r="AD287" s="41"/>
      <c r="AE287" s="42"/>
      <c r="AF287" s="43"/>
      <c r="AG287" s="41"/>
      <c r="AH287" s="42"/>
      <c r="AI287" s="43"/>
      <c r="AK287" s="41">
        <f t="shared" si="118"/>
        <v>0</v>
      </c>
      <c r="AL287" s="42">
        <f t="shared" si="118"/>
        <v>0</v>
      </c>
      <c r="AM287" s="43">
        <f t="shared" si="118"/>
        <v>0</v>
      </c>
      <c r="AT287" s="32">
        <f t="shared" si="119"/>
        <v>0</v>
      </c>
      <c r="AV287" s="23">
        <v>2</v>
      </c>
      <c r="AW287" s="23">
        <v>21</v>
      </c>
      <c r="AX287" s="23">
        <f t="shared" si="120"/>
        <v>1</v>
      </c>
    </row>
    <row r="288" spans="2:50" ht="15" hidden="1" customHeight="1" x14ac:dyDescent="0.3">
      <c r="B288" s="15"/>
      <c r="C288" s="50" t="str">
        <f>IF(LEN(E287)&lt;1,"","Total: " &amp; LEFT(E287,LEN(E287)-21) &amp; "Municipalities")</f>
        <v/>
      </c>
      <c r="D288" s="51"/>
      <c r="E288" s="52"/>
      <c r="F288" s="53">
        <f t="shared" ref="F288:H288" si="121">SUM(F277:F287)</f>
        <v>0</v>
      </c>
      <c r="G288" s="54">
        <f t="shared" si="121"/>
        <v>0</v>
      </c>
      <c r="H288" s="55">
        <f t="shared" si="121"/>
        <v>0</v>
      </c>
      <c r="I288" s="53">
        <f>SUM(I277:I287)</f>
        <v>0</v>
      </c>
      <c r="J288" s="54">
        <f>SUM(J277:J287)</f>
        <v>0</v>
      </c>
      <c r="K288" s="55">
        <f>SUM(K277:K287)</f>
        <v>0</v>
      </c>
      <c r="L288" s="53">
        <f t="shared" ref="L288:Z288" si="122">SUM(L277:L287)</f>
        <v>0</v>
      </c>
      <c r="M288" s="54">
        <f t="shared" si="122"/>
        <v>0</v>
      </c>
      <c r="N288" s="55">
        <f t="shared" si="122"/>
        <v>0</v>
      </c>
      <c r="O288" s="53">
        <f t="shared" si="122"/>
        <v>0</v>
      </c>
      <c r="P288" s="54">
        <f t="shared" si="122"/>
        <v>0</v>
      </c>
      <c r="Q288" s="55">
        <f t="shared" si="122"/>
        <v>0</v>
      </c>
      <c r="R288" s="53">
        <f t="shared" si="122"/>
        <v>0</v>
      </c>
      <c r="S288" s="54">
        <f t="shared" si="122"/>
        <v>0</v>
      </c>
      <c r="T288" s="55">
        <f t="shared" si="122"/>
        <v>0</v>
      </c>
      <c r="U288" s="53">
        <f t="shared" si="122"/>
        <v>0</v>
      </c>
      <c r="V288" s="54">
        <f t="shared" si="122"/>
        <v>0</v>
      </c>
      <c r="W288" s="55">
        <f t="shared" si="122"/>
        <v>0</v>
      </c>
      <c r="X288" s="53">
        <f t="shared" si="122"/>
        <v>0</v>
      </c>
      <c r="Y288" s="54">
        <f t="shared" si="122"/>
        <v>0</v>
      </c>
      <c r="Z288" s="55">
        <f t="shared" si="122"/>
        <v>0</v>
      </c>
      <c r="AA288" s="53"/>
      <c r="AB288" s="54"/>
      <c r="AC288" s="55"/>
      <c r="AD288" s="53">
        <f t="shared" ref="AD288:AI288" si="123">SUM(AD277:AD287)</f>
        <v>0</v>
      </c>
      <c r="AE288" s="54">
        <f t="shared" si="123"/>
        <v>0</v>
      </c>
      <c r="AF288" s="55">
        <f t="shared" si="123"/>
        <v>0</v>
      </c>
      <c r="AG288" s="53">
        <f t="shared" si="123"/>
        <v>0</v>
      </c>
      <c r="AH288" s="54">
        <f t="shared" si="123"/>
        <v>0</v>
      </c>
      <c r="AI288" s="55">
        <f t="shared" si="123"/>
        <v>0</v>
      </c>
      <c r="AK288" s="53">
        <f>SUM(AK277:AK287)</f>
        <v>0</v>
      </c>
      <c r="AL288" s="54">
        <f>SUM(AL277:AL287)</f>
        <v>0</v>
      </c>
      <c r="AM288" s="55">
        <f>SUM(AM277:AM287)</f>
        <v>0</v>
      </c>
      <c r="AT288" s="32">
        <f>IF(SUM(AT277:AT287)=0,0,1)</f>
        <v>0</v>
      </c>
    </row>
    <row r="289" spans="2:50" ht="15" hidden="1" customHeight="1" x14ac:dyDescent="0.3">
      <c r="B289" s="15"/>
      <c r="C289" s="40"/>
      <c r="D289" s="34"/>
      <c r="E289" s="35"/>
      <c r="F289" s="41"/>
      <c r="G289" s="42"/>
      <c r="H289" s="43"/>
      <c r="I289" s="41"/>
      <c r="J289" s="42"/>
      <c r="K289" s="43"/>
      <c r="L289" s="41"/>
      <c r="M289" s="42"/>
      <c r="N289" s="43"/>
      <c r="O289" s="41"/>
      <c r="P289" s="42"/>
      <c r="Q289" s="43"/>
      <c r="R289" s="41"/>
      <c r="S289" s="42"/>
      <c r="T289" s="43"/>
      <c r="U289" s="41"/>
      <c r="V289" s="42"/>
      <c r="W289" s="43"/>
      <c r="X289" s="41"/>
      <c r="Y289" s="42"/>
      <c r="Z289" s="43"/>
      <c r="AA289" s="41"/>
      <c r="AB289" s="42"/>
      <c r="AC289" s="43"/>
      <c r="AD289" s="41"/>
      <c r="AE289" s="42"/>
      <c r="AF289" s="43"/>
      <c r="AG289" s="41"/>
      <c r="AH289" s="42"/>
      <c r="AI289" s="43"/>
      <c r="AK289" s="41"/>
      <c r="AL289" s="42"/>
      <c r="AM289" s="43"/>
      <c r="AT289" s="32">
        <v>0</v>
      </c>
    </row>
    <row r="290" spans="2:50" ht="15" customHeight="1" x14ac:dyDescent="0.3">
      <c r="B290" s="15"/>
      <c r="C290" s="56" t="s">
        <v>26</v>
      </c>
      <c r="D290" s="57"/>
      <c r="E290" s="58"/>
      <c r="F290" s="53">
        <f t="shared" ref="F290:Z290" si="124">F153+F154+F155+F156+F157+F171+F184+F197+F210+F223+F236+F249+F262+F275+F288</f>
        <v>0</v>
      </c>
      <c r="G290" s="54">
        <f t="shared" si="124"/>
        <v>0</v>
      </c>
      <c r="H290" s="55">
        <f t="shared" si="124"/>
        <v>0</v>
      </c>
      <c r="I290" s="53">
        <f t="shared" si="124"/>
        <v>12342</v>
      </c>
      <c r="J290" s="54">
        <f t="shared" si="124"/>
        <v>13599</v>
      </c>
      <c r="K290" s="55">
        <f t="shared" si="124"/>
        <v>12030</v>
      </c>
      <c r="L290" s="53">
        <f t="shared" si="124"/>
        <v>69660</v>
      </c>
      <c r="M290" s="54">
        <f t="shared" si="124"/>
        <v>57032</v>
      </c>
      <c r="N290" s="55">
        <f t="shared" si="124"/>
        <v>46133</v>
      </c>
      <c r="O290" s="53">
        <f t="shared" si="124"/>
        <v>4500</v>
      </c>
      <c r="P290" s="54">
        <f t="shared" si="124"/>
        <v>1700</v>
      </c>
      <c r="Q290" s="55">
        <f t="shared" si="124"/>
        <v>800</v>
      </c>
      <c r="R290" s="53">
        <f t="shared" si="124"/>
        <v>649208</v>
      </c>
      <c r="S290" s="54">
        <f t="shared" si="124"/>
        <v>688371</v>
      </c>
      <c r="T290" s="55">
        <f t="shared" si="124"/>
        <v>689438</v>
      </c>
      <c r="U290" s="53">
        <f t="shared" si="124"/>
        <v>32000</v>
      </c>
      <c r="V290" s="54">
        <f t="shared" si="124"/>
        <v>32000</v>
      </c>
      <c r="W290" s="55">
        <f t="shared" si="124"/>
        <v>32000</v>
      </c>
      <c r="X290" s="53">
        <f t="shared" si="124"/>
        <v>0</v>
      </c>
      <c r="Y290" s="54">
        <f t="shared" si="124"/>
        <v>0</v>
      </c>
      <c r="Z290" s="55">
        <f t="shared" si="124"/>
        <v>0</v>
      </c>
      <c r="AA290" s="53"/>
      <c r="AB290" s="54"/>
      <c r="AC290" s="55"/>
      <c r="AD290" s="53">
        <f t="shared" ref="AD290:AI290" si="125">AD153+AD154+AD155+AD156+AD157+AD171+AD184+AD197+AD210+AD223+AD236+AD249+AD262+AD275+AD288</f>
        <v>0</v>
      </c>
      <c r="AE290" s="54">
        <f t="shared" si="125"/>
        <v>0</v>
      </c>
      <c r="AF290" s="55">
        <f t="shared" si="125"/>
        <v>0</v>
      </c>
      <c r="AG290" s="53">
        <f t="shared" si="125"/>
        <v>0</v>
      </c>
      <c r="AH290" s="54">
        <f t="shared" si="125"/>
        <v>0</v>
      </c>
      <c r="AI290" s="55">
        <f t="shared" si="125"/>
        <v>0</v>
      </c>
      <c r="AK290" s="53">
        <f>AK153+AK154+AK155+AK156+AK157+AK171+AK184+AK197+AK210+AK223+AK236+AK249+AK262+AK275+AK288</f>
        <v>767710</v>
      </c>
      <c r="AL290" s="54">
        <f>AL153+AL154+AL155+AL156+AL157+AL171+AL184+AL197+AL210+AL223+AL236+AL249+AL262+AL275+AL288</f>
        <v>792702</v>
      </c>
      <c r="AM290" s="55">
        <f>AM153+AM154+AM155+AM156+AM157+AM171+AM184+AM197+AM210+AM223+AM236+AM249+AM262+AM275+AM288</f>
        <v>780401</v>
      </c>
      <c r="AT290" s="32">
        <v>1</v>
      </c>
    </row>
    <row r="291" spans="2:50" ht="15" customHeight="1" x14ac:dyDescent="0.3">
      <c r="B291" s="15"/>
      <c r="C291" s="40"/>
      <c r="D291" s="34"/>
      <c r="E291" s="35"/>
      <c r="F291" s="41"/>
      <c r="G291" s="42"/>
      <c r="H291" s="43"/>
      <c r="I291" s="41"/>
      <c r="J291" s="42"/>
      <c r="K291" s="43"/>
      <c r="L291" s="41"/>
      <c r="M291" s="42"/>
      <c r="N291" s="43"/>
      <c r="O291" s="41"/>
      <c r="P291" s="42"/>
      <c r="Q291" s="43"/>
      <c r="R291" s="41"/>
      <c r="S291" s="42"/>
      <c r="T291" s="43"/>
      <c r="U291" s="41"/>
      <c r="V291" s="42"/>
      <c r="W291" s="43"/>
      <c r="X291" s="41"/>
      <c r="Y291" s="42"/>
      <c r="Z291" s="43"/>
      <c r="AA291" s="41"/>
      <c r="AB291" s="42"/>
      <c r="AC291" s="43"/>
      <c r="AD291" s="41"/>
      <c r="AE291" s="42"/>
      <c r="AF291" s="43"/>
      <c r="AG291" s="41"/>
      <c r="AH291" s="42"/>
      <c r="AI291" s="43"/>
      <c r="AK291" s="41"/>
      <c r="AL291" s="42"/>
      <c r="AM291" s="43"/>
      <c r="AT291" s="32">
        <v>1</v>
      </c>
    </row>
    <row r="292" spans="2:50" ht="15" customHeight="1" x14ac:dyDescent="0.3">
      <c r="B292" s="15"/>
      <c r="C292" s="33" t="s">
        <v>27</v>
      </c>
      <c r="D292" s="34"/>
      <c r="E292" s="35"/>
      <c r="F292" s="36"/>
      <c r="G292" s="37"/>
      <c r="H292" s="38"/>
      <c r="I292" s="36"/>
      <c r="J292" s="37"/>
      <c r="K292" s="38"/>
      <c r="L292" s="36"/>
      <c r="M292" s="37"/>
      <c r="N292" s="38"/>
      <c r="O292" s="36"/>
      <c r="P292" s="37"/>
      <c r="Q292" s="38"/>
      <c r="R292" s="36"/>
      <c r="S292" s="37"/>
      <c r="T292" s="38"/>
      <c r="U292" s="36"/>
      <c r="V292" s="37"/>
      <c r="W292" s="38"/>
      <c r="X292" s="36"/>
      <c r="Y292" s="37"/>
      <c r="Z292" s="38"/>
      <c r="AA292" s="36"/>
      <c r="AB292" s="37"/>
      <c r="AC292" s="38"/>
      <c r="AD292" s="36"/>
      <c r="AE292" s="37"/>
      <c r="AF292" s="38"/>
      <c r="AG292" s="36"/>
      <c r="AH292" s="37"/>
      <c r="AI292" s="38"/>
      <c r="AK292" s="36"/>
      <c r="AL292" s="37"/>
      <c r="AM292" s="38"/>
      <c r="AT292" s="32">
        <v>1</v>
      </c>
    </row>
    <row r="293" spans="2:50" ht="15" customHeight="1" x14ac:dyDescent="0.3">
      <c r="B293" s="15"/>
      <c r="C293" s="39">
        <v>0</v>
      </c>
      <c r="D293" s="34"/>
      <c r="E293" s="35"/>
      <c r="F293" s="36"/>
      <c r="G293" s="37"/>
      <c r="H293" s="38"/>
      <c r="I293" s="36"/>
      <c r="J293" s="37"/>
      <c r="K293" s="38"/>
      <c r="L293" s="36"/>
      <c r="M293" s="37"/>
      <c r="N293" s="38"/>
      <c r="O293" s="36"/>
      <c r="P293" s="37"/>
      <c r="Q293" s="38"/>
      <c r="R293" s="36"/>
      <c r="S293" s="37"/>
      <c r="T293" s="38"/>
      <c r="U293" s="36"/>
      <c r="V293" s="37"/>
      <c r="W293" s="38"/>
      <c r="X293" s="36"/>
      <c r="Y293" s="37"/>
      <c r="Z293" s="38"/>
      <c r="AA293" s="36"/>
      <c r="AB293" s="37"/>
      <c r="AC293" s="38"/>
      <c r="AD293" s="36"/>
      <c r="AE293" s="37"/>
      <c r="AF293" s="38"/>
      <c r="AG293" s="36"/>
      <c r="AH293" s="37"/>
      <c r="AI293" s="38"/>
      <c r="AK293" s="36"/>
      <c r="AL293" s="37"/>
      <c r="AM293" s="38"/>
      <c r="AT293" s="32">
        <v>1</v>
      </c>
    </row>
    <row r="294" spans="2:50" ht="15" customHeight="1" x14ac:dyDescent="0.3">
      <c r="B294" s="15"/>
      <c r="C294" s="40" t="s">
        <v>21</v>
      </c>
      <c r="D294" s="34" t="s">
        <v>698</v>
      </c>
      <c r="E294" s="35" t="s">
        <v>922</v>
      </c>
      <c r="F294" s="41">
        <v>0</v>
      </c>
      <c r="G294" s="42">
        <v>0</v>
      </c>
      <c r="H294" s="43">
        <v>0</v>
      </c>
      <c r="I294" s="41">
        <v>1260</v>
      </c>
      <c r="J294" s="42">
        <v>1457</v>
      </c>
      <c r="K294" s="43">
        <v>2406</v>
      </c>
      <c r="L294" s="41">
        <v>24030</v>
      </c>
      <c r="M294" s="42">
        <v>17944</v>
      </c>
      <c r="N294" s="43">
        <v>27391</v>
      </c>
      <c r="O294" s="41">
        <v>6000</v>
      </c>
      <c r="P294" s="42">
        <v>8000</v>
      </c>
      <c r="Q294" s="43">
        <v>8000</v>
      </c>
      <c r="R294" s="41">
        <v>0</v>
      </c>
      <c r="S294" s="42">
        <v>0</v>
      </c>
      <c r="T294" s="43">
        <v>0</v>
      </c>
      <c r="U294" s="41">
        <v>0</v>
      </c>
      <c r="V294" s="42">
        <v>0</v>
      </c>
      <c r="W294" s="43">
        <v>0</v>
      </c>
      <c r="X294" s="41">
        <v>0</v>
      </c>
      <c r="Y294" s="42">
        <v>0</v>
      </c>
      <c r="Z294" s="43">
        <v>0</v>
      </c>
      <c r="AA294" s="41"/>
      <c r="AB294" s="42"/>
      <c r="AC294" s="43"/>
      <c r="AD294" s="41"/>
      <c r="AE294" s="42"/>
      <c r="AF294" s="43"/>
      <c r="AG294" s="41"/>
      <c r="AH294" s="42"/>
      <c r="AI294" s="43"/>
      <c r="AK294" s="41">
        <f t="shared" ref="AK294:AM298" si="126">F294+I294+L294+O294+R294+U294+X294+AA294+AD294+AG294</f>
        <v>31290</v>
      </c>
      <c r="AL294" s="42">
        <f t="shared" si="126"/>
        <v>27401</v>
      </c>
      <c r="AM294" s="43">
        <f t="shared" si="126"/>
        <v>37797</v>
      </c>
      <c r="AT294" s="32">
        <f>IF(LEN(E294)&lt;2,0,1)</f>
        <v>1</v>
      </c>
      <c r="AV294" s="23">
        <v>3</v>
      </c>
      <c r="AW294" s="23">
        <v>1</v>
      </c>
      <c r="AX294" s="23">
        <v>1</v>
      </c>
    </row>
    <row r="295" spans="2:50" ht="15" customHeight="1" x14ac:dyDescent="0.3">
      <c r="B295" s="15"/>
      <c r="C295" s="40" t="s">
        <v>21</v>
      </c>
      <c r="D295" s="34" t="s">
        <v>699</v>
      </c>
      <c r="E295" s="35" t="s">
        <v>899</v>
      </c>
      <c r="F295" s="41">
        <v>0</v>
      </c>
      <c r="G295" s="42">
        <v>0</v>
      </c>
      <c r="H295" s="43">
        <v>0</v>
      </c>
      <c r="I295" s="41">
        <v>1260</v>
      </c>
      <c r="J295" s="42">
        <v>1457</v>
      </c>
      <c r="K295" s="43">
        <v>2406</v>
      </c>
      <c r="L295" s="41">
        <v>23819</v>
      </c>
      <c r="M295" s="42">
        <v>2051</v>
      </c>
      <c r="N295" s="43">
        <v>32820</v>
      </c>
      <c r="O295" s="41">
        <v>4500</v>
      </c>
      <c r="P295" s="42">
        <v>6000</v>
      </c>
      <c r="Q295" s="43">
        <v>6000</v>
      </c>
      <c r="R295" s="41">
        <v>0</v>
      </c>
      <c r="S295" s="42">
        <v>0</v>
      </c>
      <c r="T295" s="43">
        <v>0</v>
      </c>
      <c r="U295" s="41">
        <v>0</v>
      </c>
      <c r="V295" s="42">
        <v>0</v>
      </c>
      <c r="W295" s="43">
        <v>0</v>
      </c>
      <c r="X295" s="41">
        <v>0</v>
      </c>
      <c r="Y295" s="42">
        <v>0</v>
      </c>
      <c r="Z295" s="43">
        <v>0</v>
      </c>
      <c r="AA295" s="41"/>
      <c r="AB295" s="42"/>
      <c r="AC295" s="43"/>
      <c r="AD295" s="41"/>
      <c r="AE295" s="42"/>
      <c r="AF295" s="43"/>
      <c r="AG295" s="41"/>
      <c r="AH295" s="42"/>
      <c r="AI295" s="43"/>
      <c r="AK295" s="41">
        <f t="shared" si="126"/>
        <v>29579</v>
      </c>
      <c r="AL295" s="42">
        <f t="shared" si="126"/>
        <v>9508</v>
      </c>
      <c r="AM295" s="43">
        <f t="shared" si="126"/>
        <v>41226</v>
      </c>
      <c r="AT295" s="32">
        <f>IF(LEN(E295)&lt;2,0,1)</f>
        <v>1</v>
      </c>
      <c r="AV295" s="23">
        <v>3</v>
      </c>
      <c r="AW295" s="23">
        <v>1</v>
      </c>
      <c r="AX295" s="23">
        <f>IF(AW295=AW294,AX294+1,1)</f>
        <v>2</v>
      </c>
    </row>
    <row r="296" spans="2:50" ht="15" customHeight="1" x14ac:dyDescent="0.3">
      <c r="B296" s="15"/>
      <c r="C296" s="40" t="s">
        <v>21</v>
      </c>
      <c r="D296" s="34" t="s">
        <v>700</v>
      </c>
      <c r="E296" s="35" t="s">
        <v>923</v>
      </c>
      <c r="F296" s="41">
        <v>0</v>
      </c>
      <c r="G296" s="42">
        <v>0</v>
      </c>
      <c r="H296" s="43">
        <v>0</v>
      </c>
      <c r="I296" s="41">
        <v>1106</v>
      </c>
      <c r="J296" s="42">
        <v>1457</v>
      </c>
      <c r="K296" s="43">
        <v>2406</v>
      </c>
      <c r="L296" s="41">
        <v>1502</v>
      </c>
      <c r="M296" s="42">
        <v>2988</v>
      </c>
      <c r="N296" s="43">
        <v>9350</v>
      </c>
      <c r="O296" s="41">
        <v>4500</v>
      </c>
      <c r="P296" s="42">
        <v>6000</v>
      </c>
      <c r="Q296" s="43">
        <v>6000</v>
      </c>
      <c r="R296" s="41">
        <v>0</v>
      </c>
      <c r="S296" s="42">
        <v>0</v>
      </c>
      <c r="T296" s="43">
        <v>0</v>
      </c>
      <c r="U296" s="41">
        <v>0</v>
      </c>
      <c r="V296" s="42">
        <v>0</v>
      </c>
      <c r="W296" s="43">
        <v>0</v>
      </c>
      <c r="X296" s="41">
        <v>0</v>
      </c>
      <c r="Y296" s="42">
        <v>0</v>
      </c>
      <c r="Z296" s="43">
        <v>0</v>
      </c>
      <c r="AA296" s="41"/>
      <c r="AB296" s="42"/>
      <c r="AC296" s="43"/>
      <c r="AD296" s="41"/>
      <c r="AE296" s="42"/>
      <c r="AF296" s="43"/>
      <c r="AG296" s="41"/>
      <c r="AH296" s="42"/>
      <c r="AI296" s="43"/>
      <c r="AK296" s="41">
        <f t="shared" si="126"/>
        <v>7108</v>
      </c>
      <c r="AL296" s="42">
        <f t="shared" si="126"/>
        <v>10445</v>
      </c>
      <c r="AM296" s="43">
        <f t="shared" si="126"/>
        <v>17756</v>
      </c>
      <c r="AT296" s="32">
        <f>IF(LEN(E296)&lt;2,0,1)</f>
        <v>1</v>
      </c>
      <c r="AV296" s="23">
        <v>3</v>
      </c>
      <c r="AW296" s="23">
        <v>1</v>
      </c>
      <c r="AX296" s="23">
        <f>IF(AW296=AW295,AX295+1,1)</f>
        <v>3</v>
      </c>
    </row>
    <row r="297" spans="2:50" ht="15" hidden="1" customHeight="1" x14ac:dyDescent="0.3">
      <c r="B297" s="15"/>
      <c r="C297" s="40" t="s">
        <v>21</v>
      </c>
      <c r="D297" s="34" t="s">
        <v>2</v>
      </c>
      <c r="E297" s="35" t="s">
        <v>2</v>
      </c>
      <c r="F297" s="41">
        <v>0</v>
      </c>
      <c r="G297" s="42">
        <v>0</v>
      </c>
      <c r="H297" s="43">
        <v>0</v>
      </c>
      <c r="I297" s="41">
        <v>0</v>
      </c>
      <c r="J297" s="42">
        <v>0</v>
      </c>
      <c r="K297" s="43">
        <v>0</v>
      </c>
      <c r="L297" s="41">
        <v>0</v>
      </c>
      <c r="M297" s="42">
        <v>0</v>
      </c>
      <c r="N297" s="43">
        <v>0</v>
      </c>
      <c r="O297" s="41">
        <v>0</v>
      </c>
      <c r="P297" s="42">
        <v>0</v>
      </c>
      <c r="Q297" s="43">
        <v>0</v>
      </c>
      <c r="R297" s="41">
        <v>0</v>
      </c>
      <c r="S297" s="42">
        <v>0</v>
      </c>
      <c r="T297" s="43">
        <v>0</v>
      </c>
      <c r="U297" s="41">
        <v>0</v>
      </c>
      <c r="V297" s="42">
        <v>0</v>
      </c>
      <c r="W297" s="43">
        <v>0</v>
      </c>
      <c r="X297" s="41"/>
      <c r="Y297" s="42"/>
      <c r="Z297" s="43"/>
      <c r="AA297" s="41"/>
      <c r="AB297" s="42"/>
      <c r="AC297" s="43"/>
      <c r="AD297" s="41"/>
      <c r="AE297" s="42"/>
      <c r="AF297" s="43"/>
      <c r="AG297" s="41"/>
      <c r="AH297" s="42"/>
      <c r="AI297" s="43"/>
      <c r="AK297" s="41">
        <f t="shared" si="126"/>
        <v>0</v>
      </c>
      <c r="AL297" s="42">
        <f t="shared" si="126"/>
        <v>0</v>
      </c>
      <c r="AM297" s="43">
        <f t="shared" si="126"/>
        <v>0</v>
      </c>
      <c r="AT297" s="32">
        <f>IF(LEN(E297)&lt;2,0,1)</f>
        <v>0</v>
      </c>
      <c r="AV297" s="23">
        <v>3</v>
      </c>
      <c r="AW297" s="23">
        <v>1</v>
      </c>
      <c r="AX297" s="23">
        <f>IF(AW297=AW296,AX296+1,1)</f>
        <v>4</v>
      </c>
    </row>
    <row r="298" spans="2:50" s="23" customFormat="1" ht="15" hidden="1" customHeight="1" x14ac:dyDescent="0.3">
      <c r="B298" s="15"/>
      <c r="C298" s="40" t="s">
        <v>21</v>
      </c>
      <c r="D298" s="34" t="s">
        <v>2</v>
      </c>
      <c r="E298" s="35" t="s">
        <v>2</v>
      </c>
      <c r="F298" s="41">
        <v>0</v>
      </c>
      <c r="G298" s="42">
        <v>0</v>
      </c>
      <c r="H298" s="43">
        <v>0</v>
      </c>
      <c r="I298" s="41">
        <v>0</v>
      </c>
      <c r="J298" s="42">
        <v>0</v>
      </c>
      <c r="K298" s="43">
        <v>0</v>
      </c>
      <c r="L298" s="41">
        <v>0</v>
      </c>
      <c r="M298" s="42">
        <v>0</v>
      </c>
      <c r="N298" s="43">
        <v>0</v>
      </c>
      <c r="O298" s="41">
        <v>0</v>
      </c>
      <c r="P298" s="42">
        <v>0</v>
      </c>
      <c r="Q298" s="43">
        <v>0</v>
      </c>
      <c r="R298" s="41">
        <v>0</v>
      </c>
      <c r="S298" s="42">
        <v>0</v>
      </c>
      <c r="T298" s="43">
        <v>0</v>
      </c>
      <c r="U298" s="41">
        <v>0</v>
      </c>
      <c r="V298" s="42">
        <v>0</v>
      </c>
      <c r="W298" s="43">
        <v>0</v>
      </c>
      <c r="X298" s="41"/>
      <c r="Y298" s="42"/>
      <c r="Z298" s="43"/>
      <c r="AA298" s="41"/>
      <c r="AB298" s="42"/>
      <c r="AC298" s="43"/>
      <c r="AD298" s="41"/>
      <c r="AE298" s="42"/>
      <c r="AF298" s="43"/>
      <c r="AG298" s="41"/>
      <c r="AH298" s="42"/>
      <c r="AI298" s="43"/>
      <c r="AK298" s="41">
        <f t="shared" si="126"/>
        <v>0</v>
      </c>
      <c r="AL298" s="42">
        <f t="shared" si="126"/>
        <v>0</v>
      </c>
      <c r="AM298" s="43">
        <f t="shared" si="126"/>
        <v>0</v>
      </c>
      <c r="AT298" s="32">
        <f>IF(LEN(E298)&lt;2,0,1)</f>
        <v>0</v>
      </c>
      <c r="AV298" s="23">
        <v>3</v>
      </c>
      <c r="AW298" s="23">
        <v>1</v>
      </c>
      <c r="AX298" s="23">
        <f>IF(AW298=AW297,AX297+1,1)</f>
        <v>5</v>
      </c>
    </row>
    <row r="299" spans="2:50" ht="5.25" customHeight="1" x14ac:dyDescent="0.3">
      <c r="B299" s="15"/>
      <c r="C299" s="44"/>
      <c r="D299" s="45"/>
      <c r="E299" s="46"/>
      <c r="F299" s="47"/>
      <c r="G299" s="48"/>
      <c r="H299" s="49"/>
      <c r="I299" s="47"/>
      <c r="J299" s="48"/>
      <c r="K299" s="49"/>
      <c r="L299" s="47"/>
      <c r="M299" s="48"/>
      <c r="N299" s="49"/>
      <c r="O299" s="47"/>
      <c r="P299" s="48"/>
      <c r="Q299" s="49"/>
      <c r="R299" s="47"/>
      <c r="S299" s="48"/>
      <c r="T299" s="49"/>
      <c r="U299" s="47"/>
      <c r="V299" s="48"/>
      <c r="W299" s="49"/>
      <c r="X299" s="47"/>
      <c r="Y299" s="48"/>
      <c r="Z299" s="49"/>
      <c r="AA299" s="47"/>
      <c r="AB299" s="48"/>
      <c r="AC299" s="49"/>
      <c r="AD299" s="47"/>
      <c r="AE299" s="48"/>
      <c r="AF299" s="49"/>
      <c r="AG299" s="47"/>
      <c r="AH299" s="48"/>
      <c r="AI299" s="49"/>
      <c r="AK299" s="47"/>
      <c r="AL299" s="48"/>
      <c r="AM299" s="49"/>
      <c r="AT299" s="32">
        <f>IF(SUM(AT294:AT298)=0,0,1)</f>
        <v>1</v>
      </c>
    </row>
    <row r="300" spans="2:50" ht="15" customHeight="1" x14ac:dyDescent="0.3">
      <c r="B300" s="15"/>
      <c r="C300" s="40"/>
      <c r="D300" s="34"/>
      <c r="E300" s="35"/>
      <c r="F300" s="41"/>
      <c r="G300" s="42"/>
      <c r="H300" s="43"/>
      <c r="I300" s="41"/>
      <c r="J300" s="42"/>
      <c r="K300" s="43"/>
      <c r="L300" s="41"/>
      <c r="M300" s="42"/>
      <c r="N300" s="43"/>
      <c r="O300" s="41"/>
      <c r="P300" s="42"/>
      <c r="Q300" s="43"/>
      <c r="R300" s="41"/>
      <c r="S300" s="42"/>
      <c r="T300" s="43"/>
      <c r="U300" s="41"/>
      <c r="V300" s="42"/>
      <c r="W300" s="43"/>
      <c r="X300" s="41"/>
      <c r="Y300" s="42"/>
      <c r="Z300" s="43"/>
      <c r="AA300" s="41"/>
      <c r="AB300" s="42"/>
      <c r="AC300" s="43"/>
      <c r="AD300" s="41"/>
      <c r="AE300" s="42"/>
      <c r="AF300" s="43"/>
      <c r="AG300" s="41"/>
      <c r="AH300" s="42"/>
      <c r="AI300" s="43"/>
      <c r="AK300" s="41"/>
      <c r="AL300" s="42"/>
      <c r="AM300" s="43"/>
      <c r="AT300" s="32">
        <f>IF(AT299=0,0,1)</f>
        <v>1</v>
      </c>
    </row>
    <row r="301" spans="2:50" ht="15" customHeight="1" x14ac:dyDescent="0.3">
      <c r="B301" s="15"/>
      <c r="C301" s="40" t="s">
        <v>22</v>
      </c>
      <c r="D301" s="34" t="s">
        <v>340</v>
      </c>
      <c r="E301" s="35" t="s">
        <v>924</v>
      </c>
      <c r="F301" s="41">
        <v>38309</v>
      </c>
      <c r="G301" s="42">
        <v>0</v>
      </c>
      <c r="H301" s="43">
        <v>0</v>
      </c>
      <c r="I301" s="41">
        <v>0</v>
      </c>
      <c r="J301" s="42">
        <v>0</v>
      </c>
      <c r="K301" s="43">
        <v>0</v>
      </c>
      <c r="L301" s="41">
        <v>47</v>
      </c>
      <c r="M301" s="42">
        <v>11369</v>
      </c>
      <c r="N301" s="43">
        <v>254</v>
      </c>
      <c r="O301" s="41">
        <v>100</v>
      </c>
      <c r="P301" s="42">
        <v>100</v>
      </c>
      <c r="Q301" s="43">
        <v>100</v>
      </c>
      <c r="R301" s="41">
        <v>556863</v>
      </c>
      <c r="S301" s="42">
        <v>615037</v>
      </c>
      <c r="T301" s="43">
        <v>661215</v>
      </c>
      <c r="U301" s="41">
        <v>0</v>
      </c>
      <c r="V301" s="42">
        <v>0</v>
      </c>
      <c r="W301" s="43">
        <v>0</v>
      </c>
      <c r="X301" s="41">
        <v>0</v>
      </c>
      <c r="Y301" s="42">
        <v>0</v>
      </c>
      <c r="Z301" s="43">
        <v>0</v>
      </c>
      <c r="AA301" s="41"/>
      <c r="AB301" s="42"/>
      <c r="AC301" s="43"/>
      <c r="AD301" s="41"/>
      <c r="AE301" s="42"/>
      <c r="AF301" s="43"/>
      <c r="AG301" s="41"/>
      <c r="AH301" s="42"/>
      <c r="AI301" s="43"/>
      <c r="AK301" s="41">
        <f t="shared" ref="AK301:AM311" si="127">F301+I301+L301+O301+R301+U301+X301+AA301+AD301+AG301</f>
        <v>595319</v>
      </c>
      <c r="AL301" s="42">
        <f t="shared" si="127"/>
        <v>626506</v>
      </c>
      <c r="AM301" s="43">
        <f t="shared" si="127"/>
        <v>661569</v>
      </c>
      <c r="AT301" s="32">
        <f>IF(LEN(E301)&lt;2,0,1)</f>
        <v>1</v>
      </c>
      <c r="AV301" s="23">
        <v>3</v>
      </c>
      <c r="AW301" s="23">
        <v>2</v>
      </c>
      <c r="AX301" s="23">
        <v>1</v>
      </c>
    </row>
    <row r="302" spans="2:50" ht="15" customHeight="1" x14ac:dyDescent="0.3">
      <c r="B302" s="15"/>
      <c r="C302" s="40" t="s">
        <v>22</v>
      </c>
      <c r="D302" s="34" t="s">
        <v>348</v>
      </c>
      <c r="E302" s="35" t="s">
        <v>921</v>
      </c>
      <c r="F302" s="41">
        <v>0</v>
      </c>
      <c r="G302" s="42">
        <v>0</v>
      </c>
      <c r="H302" s="43">
        <v>0</v>
      </c>
      <c r="I302" s="41">
        <v>0</v>
      </c>
      <c r="J302" s="42">
        <v>0</v>
      </c>
      <c r="K302" s="43">
        <v>0</v>
      </c>
      <c r="L302" s="41">
        <v>0</v>
      </c>
      <c r="M302" s="42">
        <v>0</v>
      </c>
      <c r="N302" s="43">
        <v>0</v>
      </c>
      <c r="O302" s="41">
        <v>100</v>
      </c>
      <c r="P302" s="42">
        <v>100</v>
      </c>
      <c r="Q302" s="43">
        <v>100</v>
      </c>
      <c r="R302" s="41">
        <v>94000</v>
      </c>
      <c r="S302" s="42">
        <v>85000</v>
      </c>
      <c r="T302" s="43">
        <v>0</v>
      </c>
      <c r="U302" s="41">
        <v>0</v>
      </c>
      <c r="V302" s="42">
        <v>0</v>
      </c>
      <c r="W302" s="43">
        <v>0</v>
      </c>
      <c r="X302" s="41">
        <v>0</v>
      </c>
      <c r="Y302" s="42">
        <v>0</v>
      </c>
      <c r="Z302" s="43">
        <v>0</v>
      </c>
      <c r="AA302" s="41"/>
      <c r="AB302" s="42"/>
      <c r="AC302" s="43"/>
      <c r="AD302" s="41"/>
      <c r="AE302" s="42"/>
      <c r="AF302" s="43"/>
      <c r="AG302" s="41"/>
      <c r="AH302" s="42"/>
      <c r="AI302" s="43"/>
      <c r="AK302" s="41">
        <f t="shared" si="127"/>
        <v>94100</v>
      </c>
      <c r="AL302" s="42">
        <f t="shared" si="127"/>
        <v>85100</v>
      </c>
      <c r="AM302" s="43">
        <f t="shared" si="127"/>
        <v>100</v>
      </c>
      <c r="AT302" s="32">
        <f t="shared" ref="AT302:AT311" si="128">IF(LEN(E302)&lt;2,0,1)</f>
        <v>1</v>
      </c>
      <c r="AV302" s="23">
        <v>3</v>
      </c>
      <c r="AW302" s="23">
        <v>2</v>
      </c>
      <c r="AX302" s="23">
        <f>IF(AW302=AW301,AX301+1,1)</f>
        <v>2</v>
      </c>
    </row>
    <row r="303" spans="2:50" ht="15" customHeight="1" x14ac:dyDescent="0.3">
      <c r="B303" s="15"/>
      <c r="C303" s="40" t="s">
        <v>22</v>
      </c>
      <c r="D303" s="34" t="s">
        <v>701</v>
      </c>
      <c r="E303" s="35" t="s">
        <v>926</v>
      </c>
      <c r="F303" s="41">
        <v>0</v>
      </c>
      <c r="G303" s="42">
        <v>0</v>
      </c>
      <c r="H303" s="43">
        <v>0</v>
      </c>
      <c r="I303" s="41">
        <v>0</v>
      </c>
      <c r="J303" s="42">
        <v>0</v>
      </c>
      <c r="K303" s="43">
        <v>0</v>
      </c>
      <c r="L303" s="41">
        <v>0</v>
      </c>
      <c r="M303" s="42">
        <v>0</v>
      </c>
      <c r="N303" s="43">
        <v>0</v>
      </c>
      <c r="O303" s="41">
        <v>2000</v>
      </c>
      <c r="P303" s="42">
        <v>100</v>
      </c>
      <c r="Q303" s="43">
        <v>100</v>
      </c>
      <c r="R303" s="41">
        <v>0</v>
      </c>
      <c r="S303" s="42">
        <v>0</v>
      </c>
      <c r="T303" s="43">
        <v>0</v>
      </c>
      <c r="U303" s="41">
        <v>0</v>
      </c>
      <c r="V303" s="42">
        <v>0</v>
      </c>
      <c r="W303" s="43">
        <v>0</v>
      </c>
      <c r="X303" s="41">
        <v>0</v>
      </c>
      <c r="Y303" s="42">
        <v>0</v>
      </c>
      <c r="Z303" s="43">
        <v>0</v>
      </c>
      <c r="AA303" s="41"/>
      <c r="AB303" s="42"/>
      <c r="AC303" s="43"/>
      <c r="AD303" s="41"/>
      <c r="AE303" s="42"/>
      <c r="AF303" s="43"/>
      <c r="AG303" s="41"/>
      <c r="AH303" s="42"/>
      <c r="AI303" s="43"/>
      <c r="AK303" s="41">
        <f t="shared" si="127"/>
        <v>2000</v>
      </c>
      <c r="AL303" s="42">
        <f t="shared" si="127"/>
        <v>100</v>
      </c>
      <c r="AM303" s="43">
        <f t="shared" si="127"/>
        <v>100</v>
      </c>
      <c r="AT303" s="32">
        <f t="shared" si="128"/>
        <v>1</v>
      </c>
      <c r="AV303" s="23">
        <v>3</v>
      </c>
      <c r="AW303" s="23">
        <v>2</v>
      </c>
      <c r="AX303" s="23">
        <f t="shared" ref="AX303:AX311" si="129">IF(AW303=AW302,AX302+1,1)</f>
        <v>3</v>
      </c>
    </row>
    <row r="304" spans="2:50" ht="15" hidden="1" customHeight="1" x14ac:dyDescent="0.3">
      <c r="B304" s="15"/>
      <c r="C304" s="40" t="s">
        <v>22</v>
      </c>
      <c r="D304" s="34" t="s">
        <v>2</v>
      </c>
      <c r="E304" s="35" t="s">
        <v>2</v>
      </c>
      <c r="F304" s="41">
        <v>0</v>
      </c>
      <c r="G304" s="42">
        <v>0</v>
      </c>
      <c r="H304" s="43">
        <v>0</v>
      </c>
      <c r="I304" s="41">
        <v>0</v>
      </c>
      <c r="J304" s="42">
        <v>0</v>
      </c>
      <c r="K304" s="43">
        <v>0</v>
      </c>
      <c r="L304" s="41">
        <v>0</v>
      </c>
      <c r="M304" s="42">
        <v>0</v>
      </c>
      <c r="N304" s="43">
        <v>0</v>
      </c>
      <c r="O304" s="41">
        <v>0</v>
      </c>
      <c r="P304" s="42">
        <v>0</v>
      </c>
      <c r="Q304" s="43">
        <v>0</v>
      </c>
      <c r="R304" s="41">
        <v>0</v>
      </c>
      <c r="S304" s="42">
        <v>0</v>
      </c>
      <c r="T304" s="43">
        <v>0</v>
      </c>
      <c r="U304" s="41">
        <v>0</v>
      </c>
      <c r="V304" s="42">
        <v>0</v>
      </c>
      <c r="W304" s="43">
        <v>0</v>
      </c>
      <c r="X304" s="41">
        <v>0</v>
      </c>
      <c r="Y304" s="42">
        <v>0</v>
      </c>
      <c r="Z304" s="43">
        <v>0</v>
      </c>
      <c r="AA304" s="41"/>
      <c r="AB304" s="42"/>
      <c r="AC304" s="43"/>
      <c r="AD304" s="41"/>
      <c r="AE304" s="42"/>
      <c r="AF304" s="43"/>
      <c r="AG304" s="41"/>
      <c r="AH304" s="42"/>
      <c r="AI304" s="43"/>
      <c r="AK304" s="41">
        <f t="shared" si="127"/>
        <v>0</v>
      </c>
      <c r="AL304" s="42">
        <f t="shared" si="127"/>
        <v>0</v>
      </c>
      <c r="AM304" s="43">
        <f t="shared" si="127"/>
        <v>0</v>
      </c>
      <c r="AT304" s="32">
        <f t="shared" si="128"/>
        <v>0</v>
      </c>
      <c r="AV304" s="23">
        <v>3</v>
      </c>
      <c r="AW304" s="23">
        <v>2</v>
      </c>
      <c r="AX304" s="23">
        <f t="shared" si="129"/>
        <v>4</v>
      </c>
    </row>
    <row r="305" spans="2:50" ht="15" hidden="1" customHeight="1" x14ac:dyDescent="0.3">
      <c r="B305" s="15"/>
      <c r="C305" s="40" t="s">
        <v>22</v>
      </c>
      <c r="D305" s="34" t="s">
        <v>2</v>
      </c>
      <c r="E305" s="35" t="s">
        <v>2</v>
      </c>
      <c r="F305" s="41">
        <v>0</v>
      </c>
      <c r="G305" s="42">
        <v>0</v>
      </c>
      <c r="H305" s="43">
        <v>0</v>
      </c>
      <c r="I305" s="41">
        <v>0</v>
      </c>
      <c r="J305" s="42">
        <v>0</v>
      </c>
      <c r="K305" s="43">
        <v>0</v>
      </c>
      <c r="L305" s="41">
        <v>0</v>
      </c>
      <c r="M305" s="42">
        <v>0</v>
      </c>
      <c r="N305" s="43">
        <v>0</v>
      </c>
      <c r="O305" s="41">
        <v>0</v>
      </c>
      <c r="P305" s="42">
        <v>0</v>
      </c>
      <c r="Q305" s="43">
        <v>0</v>
      </c>
      <c r="R305" s="41">
        <v>0</v>
      </c>
      <c r="S305" s="42">
        <v>0</v>
      </c>
      <c r="T305" s="43">
        <v>0</v>
      </c>
      <c r="U305" s="41">
        <v>0</v>
      </c>
      <c r="V305" s="42">
        <v>0</v>
      </c>
      <c r="W305" s="43">
        <v>0</v>
      </c>
      <c r="X305" s="41">
        <v>0</v>
      </c>
      <c r="Y305" s="42">
        <v>0</v>
      </c>
      <c r="Z305" s="43">
        <v>0</v>
      </c>
      <c r="AA305" s="41"/>
      <c r="AB305" s="42"/>
      <c r="AC305" s="43"/>
      <c r="AD305" s="41"/>
      <c r="AE305" s="42"/>
      <c r="AF305" s="43"/>
      <c r="AG305" s="41"/>
      <c r="AH305" s="42"/>
      <c r="AI305" s="43"/>
      <c r="AK305" s="41">
        <f t="shared" si="127"/>
        <v>0</v>
      </c>
      <c r="AL305" s="42">
        <f t="shared" si="127"/>
        <v>0</v>
      </c>
      <c r="AM305" s="43">
        <f t="shared" si="127"/>
        <v>0</v>
      </c>
      <c r="AT305" s="32">
        <f t="shared" si="128"/>
        <v>0</v>
      </c>
      <c r="AV305" s="23">
        <v>3</v>
      </c>
      <c r="AW305" s="23">
        <v>2</v>
      </c>
      <c r="AX305" s="23">
        <f t="shared" si="129"/>
        <v>5</v>
      </c>
    </row>
    <row r="306" spans="2:50" ht="15" hidden="1" customHeight="1" x14ac:dyDescent="0.3">
      <c r="B306" s="15"/>
      <c r="C306" s="40" t="s">
        <v>22</v>
      </c>
      <c r="D306" s="34" t="s">
        <v>2</v>
      </c>
      <c r="E306" s="35" t="s">
        <v>2</v>
      </c>
      <c r="F306" s="41">
        <v>0</v>
      </c>
      <c r="G306" s="42">
        <v>0</v>
      </c>
      <c r="H306" s="43">
        <v>0</v>
      </c>
      <c r="I306" s="41">
        <v>0</v>
      </c>
      <c r="J306" s="42">
        <v>0</v>
      </c>
      <c r="K306" s="43">
        <v>0</v>
      </c>
      <c r="L306" s="41">
        <v>0</v>
      </c>
      <c r="M306" s="42">
        <v>0</v>
      </c>
      <c r="N306" s="43">
        <v>0</v>
      </c>
      <c r="O306" s="41">
        <v>0</v>
      </c>
      <c r="P306" s="42">
        <v>0</v>
      </c>
      <c r="Q306" s="43">
        <v>0</v>
      </c>
      <c r="R306" s="41">
        <v>0</v>
      </c>
      <c r="S306" s="42">
        <v>0</v>
      </c>
      <c r="T306" s="43">
        <v>0</v>
      </c>
      <c r="U306" s="41">
        <v>0</v>
      </c>
      <c r="V306" s="42">
        <v>0</v>
      </c>
      <c r="W306" s="43">
        <v>0</v>
      </c>
      <c r="X306" s="41">
        <v>0</v>
      </c>
      <c r="Y306" s="42">
        <v>0</v>
      </c>
      <c r="Z306" s="43">
        <v>0</v>
      </c>
      <c r="AA306" s="41"/>
      <c r="AB306" s="42"/>
      <c r="AC306" s="43"/>
      <c r="AD306" s="41"/>
      <c r="AE306" s="42"/>
      <c r="AF306" s="43"/>
      <c r="AG306" s="41"/>
      <c r="AH306" s="42"/>
      <c r="AI306" s="43"/>
      <c r="AK306" s="41">
        <f t="shared" si="127"/>
        <v>0</v>
      </c>
      <c r="AL306" s="42">
        <f t="shared" si="127"/>
        <v>0</v>
      </c>
      <c r="AM306" s="43">
        <f t="shared" si="127"/>
        <v>0</v>
      </c>
      <c r="AT306" s="32">
        <f t="shared" si="128"/>
        <v>0</v>
      </c>
      <c r="AV306" s="23">
        <v>3</v>
      </c>
      <c r="AW306" s="23">
        <v>2</v>
      </c>
      <c r="AX306" s="23">
        <f t="shared" si="129"/>
        <v>6</v>
      </c>
    </row>
    <row r="307" spans="2:50" ht="15" hidden="1" customHeight="1" x14ac:dyDescent="0.3">
      <c r="B307" s="15"/>
      <c r="C307" s="40" t="s">
        <v>22</v>
      </c>
      <c r="D307" s="34" t="s">
        <v>2</v>
      </c>
      <c r="E307" s="35" t="s">
        <v>2</v>
      </c>
      <c r="F307" s="41">
        <v>0</v>
      </c>
      <c r="G307" s="42">
        <v>0</v>
      </c>
      <c r="H307" s="43">
        <v>0</v>
      </c>
      <c r="I307" s="41">
        <v>0</v>
      </c>
      <c r="J307" s="42">
        <v>0</v>
      </c>
      <c r="K307" s="43">
        <v>0</v>
      </c>
      <c r="L307" s="41">
        <v>0</v>
      </c>
      <c r="M307" s="42">
        <v>0</v>
      </c>
      <c r="N307" s="43">
        <v>0</v>
      </c>
      <c r="O307" s="41">
        <v>0</v>
      </c>
      <c r="P307" s="42">
        <v>0</v>
      </c>
      <c r="Q307" s="43">
        <v>0</v>
      </c>
      <c r="R307" s="41">
        <v>0</v>
      </c>
      <c r="S307" s="42">
        <v>0</v>
      </c>
      <c r="T307" s="43">
        <v>0</v>
      </c>
      <c r="U307" s="41">
        <v>0</v>
      </c>
      <c r="V307" s="42">
        <v>0</v>
      </c>
      <c r="W307" s="43">
        <v>0</v>
      </c>
      <c r="X307" s="41">
        <v>0</v>
      </c>
      <c r="Y307" s="42">
        <v>0</v>
      </c>
      <c r="Z307" s="43">
        <v>0</v>
      </c>
      <c r="AA307" s="41"/>
      <c r="AB307" s="42"/>
      <c r="AC307" s="43"/>
      <c r="AD307" s="41"/>
      <c r="AE307" s="42"/>
      <c r="AF307" s="43"/>
      <c r="AG307" s="41"/>
      <c r="AH307" s="42"/>
      <c r="AI307" s="43"/>
      <c r="AK307" s="41">
        <f t="shared" si="127"/>
        <v>0</v>
      </c>
      <c r="AL307" s="42">
        <f t="shared" si="127"/>
        <v>0</v>
      </c>
      <c r="AM307" s="43">
        <f t="shared" si="127"/>
        <v>0</v>
      </c>
      <c r="AT307" s="32">
        <f t="shared" si="128"/>
        <v>0</v>
      </c>
      <c r="AV307" s="23">
        <v>3</v>
      </c>
      <c r="AW307" s="23">
        <v>2</v>
      </c>
      <c r="AX307" s="23">
        <f t="shared" si="129"/>
        <v>7</v>
      </c>
    </row>
    <row r="308" spans="2:50" ht="15" hidden="1" customHeight="1" x14ac:dyDescent="0.3">
      <c r="B308" s="15"/>
      <c r="C308" s="40" t="s">
        <v>22</v>
      </c>
      <c r="D308" s="34" t="s">
        <v>2</v>
      </c>
      <c r="E308" s="35" t="s">
        <v>2</v>
      </c>
      <c r="F308" s="41">
        <v>0</v>
      </c>
      <c r="G308" s="42">
        <v>0</v>
      </c>
      <c r="H308" s="43">
        <v>0</v>
      </c>
      <c r="I308" s="41">
        <v>0</v>
      </c>
      <c r="J308" s="42">
        <v>0</v>
      </c>
      <c r="K308" s="43">
        <v>0</v>
      </c>
      <c r="L308" s="41">
        <v>0</v>
      </c>
      <c r="M308" s="42">
        <v>0</v>
      </c>
      <c r="N308" s="43">
        <v>0</v>
      </c>
      <c r="O308" s="41">
        <v>0</v>
      </c>
      <c r="P308" s="42">
        <v>0</v>
      </c>
      <c r="Q308" s="43">
        <v>0</v>
      </c>
      <c r="R308" s="41">
        <v>0</v>
      </c>
      <c r="S308" s="42">
        <v>0</v>
      </c>
      <c r="T308" s="43">
        <v>0</v>
      </c>
      <c r="U308" s="41">
        <v>0</v>
      </c>
      <c r="V308" s="42">
        <v>0</v>
      </c>
      <c r="W308" s="43">
        <v>0</v>
      </c>
      <c r="X308" s="41">
        <v>0</v>
      </c>
      <c r="Y308" s="42">
        <v>0</v>
      </c>
      <c r="Z308" s="43">
        <v>0</v>
      </c>
      <c r="AA308" s="41"/>
      <c r="AB308" s="42"/>
      <c r="AC308" s="43"/>
      <c r="AD308" s="41"/>
      <c r="AE308" s="42"/>
      <c r="AF308" s="43"/>
      <c r="AG308" s="41"/>
      <c r="AH308" s="42"/>
      <c r="AI308" s="43"/>
      <c r="AK308" s="41">
        <f t="shared" si="127"/>
        <v>0</v>
      </c>
      <c r="AL308" s="42">
        <f t="shared" si="127"/>
        <v>0</v>
      </c>
      <c r="AM308" s="43">
        <f t="shared" si="127"/>
        <v>0</v>
      </c>
      <c r="AT308" s="32">
        <f t="shared" si="128"/>
        <v>0</v>
      </c>
      <c r="AV308" s="23">
        <v>3</v>
      </c>
      <c r="AW308" s="23">
        <v>2</v>
      </c>
      <c r="AX308" s="23">
        <f t="shared" si="129"/>
        <v>8</v>
      </c>
    </row>
    <row r="309" spans="2:50" ht="15" hidden="1" customHeight="1" x14ac:dyDescent="0.3">
      <c r="B309" s="15"/>
      <c r="C309" s="40" t="s">
        <v>22</v>
      </c>
      <c r="D309" s="34" t="s">
        <v>2</v>
      </c>
      <c r="E309" s="35" t="s">
        <v>2</v>
      </c>
      <c r="F309" s="41">
        <v>0</v>
      </c>
      <c r="G309" s="42">
        <v>0</v>
      </c>
      <c r="H309" s="43">
        <v>0</v>
      </c>
      <c r="I309" s="41">
        <v>0</v>
      </c>
      <c r="J309" s="42">
        <v>0</v>
      </c>
      <c r="K309" s="43">
        <v>0</v>
      </c>
      <c r="L309" s="41">
        <v>0</v>
      </c>
      <c r="M309" s="42">
        <v>0</v>
      </c>
      <c r="N309" s="43">
        <v>0</v>
      </c>
      <c r="O309" s="41">
        <v>0</v>
      </c>
      <c r="P309" s="42">
        <v>0</v>
      </c>
      <c r="Q309" s="43">
        <v>0</v>
      </c>
      <c r="R309" s="41">
        <v>0</v>
      </c>
      <c r="S309" s="42">
        <v>0</v>
      </c>
      <c r="T309" s="43">
        <v>0</v>
      </c>
      <c r="U309" s="41">
        <v>0</v>
      </c>
      <c r="V309" s="42">
        <v>0</v>
      </c>
      <c r="W309" s="43">
        <v>0</v>
      </c>
      <c r="X309" s="41">
        <v>0</v>
      </c>
      <c r="Y309" s="42">
        <v>0</v>
      </c>
      <c r="Z309" s="43">
        <v>0</v>
      </c>
      <c r="AA309" s="41"/>
      <c r="AB309" s="42"/>
      <c r="AC309" s="43"/>
      <c r="AD309" s="41"/>
      <c r="AE309" s="42"/>
      <c r="AF309" s="43"/>
      <c r="AG309" s="41"/>
      <c r="AH309" s="42"/>
      <c r="AI309" s="43"/>
      <c r="AK309" s="41">
        <f t="shared" si="127"/>
        <v>0</v>
      </c>
      <c r="AL309" s="42">
        <f t="shared" si="127"/>
        <v>0</v>
      </c>
      <c r="AM309" s="43">
        <f t="shared" si="127"/>
        <v>0</v>
      </c>
      <c r="AT309" s="32">
        <f t="shared" si="128"/>
        <v>0</v>
      </c>
      <c r="AV309" s="23">
        <v>3</v>
      </c>
      <c r="AW309" s="23">
        <v>2</v>
      </c>
      <c r="AX309" s="23">
        <f t="shared" si="129"/>
        <v>9</v>
      </c>
    </row>
    <row r="310" spans="2:50" ht="15" hidden="1" customHeight="1" x14ac:dyDescent="0.3">
      <c r="B310" s="15"/>
      <c r="C310" s="40" t="s">
        <v>22</v>
      </c>
      <c r="D310" s="34" t="s">
        <v>2</v>
      </c>
      <c r="E310" s="35" t="s">
        <v>2</v>
      </c>
      <c r="F310" s="41">
        <v>0</v>
      </c>
      <c r="G310" s="42">
        <v>0</v>
      </c>
      <c r="H310" s="43">
        <v>0</v>
      </c>
      <c r="I310" s="41">
        <v>0</v>
      </c>
      <c r="J310" s="42">
        <v>0</v>
      </c>
      <c r="K310" s="43">
        <v>0</v>
      </c>
      <c r="L310" s="41">
        <v>0</v>
      </c>
      <c r="M310" s="42">
        <v>0</v>
      </c>
      <c r="N310" s="43">
        <v>0</v>
      </c>
      <c r="O310" s="41">
        <v>0</v>
      </c>
      <c r="P310" s="42">
        <v>0</v>
      </c>
      <c r="Q310" s="43">
        <v>0</v>
      </c>
      <c r="R310" s="41">
        <v>0</v>
      </c>
      <c r="S310" s="42">
        <v>0</v>
      </c>
      <c r="T310" s="43">
        <v>0</v>
      </c>
      <c r="U310" s="41">
        <v>0</v>
      </c>
      <c r="V310" s="42">
        <v>0</v>
      </c>
      <c r="W310" s="43">
        <v>0</v>
      </c>
      <c r="X310" s="41">
        <v>0</v>
      </c>
      <c r="Y310" s="42">
        <v>0</v>
      </c>
      <c r="Z310" s="43">
        <v>0</v>
      </c>
      <c r="AA310" s="41"/>
      <c r="AB310" s="42"/>
      <c r="AC310" s="43"/>
      <c r="AD310" s="41"/>
      <c r="AE310" s="42"/>
      <c r="AF310" s="43"/>
      <c r="AG310" s="41"/>
      <c r="AH310" s="42"/>
      <c r="AI310" s="43"/>
      <c r="AK310" s="41">
        <f t="shared" si="127"/>
        <v>0</v>
      </c>
      <c r="AL310" s="42">
        <f t="shared" si="127"/>
        <v>0</v>
      </c>
      <c r="AM310" s="43">
        <f t="shared" si="127"/>
        <v>0</v>
      </c>
      <c r="AT310" s="32">
        <f t="shared" si="128"/>
        <v>0</v>
      </c>
      <c r="AV310" s="23">
        <v>3</v>
      </c>
      <c r="AW310" s="23">
        <v>2</v>
      </c>
      <c r="AX310" s="23">
        <f t="shared" si="129"/>
        <v>10</v>
      </c>
    </row>
    <row r="311" spans="2:50" ht="15" customHeight="1" x14ac:dyDescent="0.3">
      <c r="B311" s="15"/>
      <c r="C311" s="40" t="s">
        <v>23</v>
      </c>
      <c r="D311" s="34" t="s">
        <v>702</v>
      </c>
      <c r="E311" s="35" t="s">
        <v>925</v>
      </c>
      <c r="F311" s="41">
        <v>0</v>
      </c>
      <c r="G311" s="42">
        <v>0</v>
      </c>
      <c r="H311" s="43">
        <v>0</v>
      </c>
      <c r="I311" s="41">
        <v>1591</v>
      </c>
      <c r="J311" s="42">
        <v>2874</v>
      </c>
      <c r="K311" s="43">
        <v>2406</v>
      </c>
      <c r="L311" s="41">
        <v>0</v>
      </c>
      <c r="M311" s="42">
        <v>0</v>
      </c>
      <c r="N311" s="43">
        <v>0</v>
      </c>
      <c r="O311" s="41">
        <v>0</v>
      </c>
      <c r="P311" s="42">
        <v>0</v>
      </c>
      <c r="Q311" s="43">
        <v>0</v>
      </c>
      <c r="R311" s="41">
        <v>0</v>
      </c>
      <c r="S311" s="42">
        <v>0</v>
      </c>
      <c r="T311" s="43">
        <v>0</v>
      </c>
      <c r="U311" s="41">
        <v>0</v>
      </c>
      <c r="V311" s="42">
        <v>0</v>
      </c>
      <c r="W311" s="43">
        <v>0</v>
      </c>
      <c r="X311" s="41">
        <v>0</v>
      </c>
      <c r="Y311" s="42">
        <v>0</v>
      </c>
      <c r="Z311" s="43">
        <v>0</v>
      </c>
      <c r="AA311" s="41"/>
      <c r="AB311" s="42"/>
      <c r="AC311" s="43"/>
      <c r="AD311" s="41"/>
      <c r="AE311" s="42"/>
      <c r="AF311" s="43"/>
      <c r="AG311" s="41"/>
      <c r="AH311" s="42"/>
      <c r="AI311" s="43"/>
      <c r="AK311" s="41">
        <f t="shared" si="127"/>
        <v>1591</v>
      </c>
      <c r="AL311" s="42">
        <f t="shared" si="127"/>
        <v>2874</v>
      </c>
      <c r="AM311" s="43">
        <f t="shared" si="127"/>
        <v>2406</v>
      </c>
      <c r="AT311" s="32">
        <f t="shared" si="128"/>
        <v>1</v>
      </c>
      <c r="AV311" s="23">
        <v>3</v>
      </c>
      <c r="AW311" s="23">
        <v>3</v>
      </c>
      <c r="AX311" s="23">
        <f t="shared" si="129"/>
        <v>1</v>
      </c>
    </row>
    <row r="312" spans="2:50" ht="15" customHeight="1" x14ac:dyDescent="0.3">
      <c r="B312" s="15"/>
      <c r="C312" s="50" t="str">
        <f>IF(LEN(E311)&lt;1,"","Total: " &amp; LEFT(E311,LEN(E311)-21) &amp; "Municipalities")</f>
        <v>Total: Sedibeng Municipalities</v>
      </c>
      <c r="D312" s="51"/>
      <c r="E312" s="52"/>
      <c r="F312" s="53">
        <f t="shared" ref="F312:H312" si="130">SUM(F301:F311)</f>
        <v>38309</v>
      </c>
      <c r="G312" s="54">
        <f t="shared" si="130"/>
        <v>0</v>
      </c>
      <c r="H312" s="55">
        <f t="shared" si="130"/>
        <v>0</v>
      </c>
      <c r="I312" s="53">
        <f t="shared" ref="I312:Z312" si="131">SUM(I301:I311)</f>
        <v>1591</v>
      </c>
      <c r="J312" s="54">
        <f t="shared" si="131"/>
        <v>2874</v>
      </c>
      <c r="K312" s="55">
        <f t="shared" si="131"/>
        <v>2406</v>
      </c>
      <c r="L312" s="53">
        <f t="shared" si="131"/>
        <v>47</v>
      </c>
      <c r="M312" s="54">
        <f t="shared" si="131"/>
        <v>11369</v>
      </c>
      <c r="N312" s="55">
        <f t="shared" si="131"/>
        <v>254</v>
      </c>
      <c r="O312" s="53">
        <f t="shared" si="131"/>
        <v>2200</v>
      </c>
      <c r="P312" s="54">
        <f t="shared" si="131"/>
        <v>300</v>
      </c>
      <c r="Q312" s="55">
        <f t="shared" si="131"/>
        <v>300</v>
      </c>
      <c r="R312" s="53">
        <f t="shared" si="131"/>
        <v>650863</v>
      </c>
      <c r="S312" s="54">
        <f t="shared" si="131"/>
        <v>700037</v>
      </c>
      <c r="T312" s="55">
        <f t="shared" si="131"/>
        <v>661215</v>
      </c>
      <c r="U312" s="53">
        <f t="shared" si="131"/>
        <v>0</v>
      </c>
      <c r="V312" s="54">
        <f t="shared" si="131"/>
        <v>0</v>
      </c>
      <c r="W312" s="55">
        <f t="shared" si="131"/>
        <v>0</v>
      </c>
      <c r="X312" s="53">
        <f t="shared" si="131"/>
        <v>0</v>
      </c>
      <c r="Y312" s="54">
        <f t="shared" si="131"/>
        <v>0</v>
      </c>
      <c r="Z312" s="55">
        <f t="shared" si="131"/>
        <v>0</v>
      </c>
      <c r="AA312" s="53"/>
      <c r="AB312" s="54"/>
      <c r="AC312" s="55"/>
      <c r="AD312" s="53">
        <f t="shared" ref="AD312:AI312" si="132">SUM(AD301:AD311)</f>
        <v>0</v>
      </c>
      <c r="AE312" s="54">
        <f t="shared" si="132"/>
        <v>0</v>
      </c>
      <c r="AF312" s="55">
        <f t="shared" si="132"/>
        <v>0</v>
      </c>
      <c r="AG312" s="53">
        <f t="shared" si="132"/>
        <v>0</v>
      </c>
      <c r="AH312" s="54">
        <f t="shared" si="132"/>
        <v>0</v>
      </c>
      <c r="AI312" s="55">
        <f t="shared" si="132"/>
        <v>0</v>
      </c>
      <c r="AK312" s="53">
        <f>SUM(AK301:AK311)</f>
        <v>693010</v>
      </c>
      <c r="AL312" s="54">
        <f>SUM(AL301:AL311)</f>
        <v>714580</v>
      </c>
      <c r="AM312" s="55">
        <f>SUM(AM301:AM311)</f>
        <v>664175</v>
      </c>
      <c r="AT312" s="32">
        <f>IF(SUM(AT301:AT311)=0,0,1)</f>
        <v>1</v>
      </c>
    </row>
    <row r="313" spans="2:50" ht="15" customHeight="1" x14ac:dyDescent="0.3">
      <c r="B313" s="15"/>
      <c r="C313" s="40"/>
      <c r="D313" s="34"/>
      <c r="E313" s="35"/>
      <c r="F313" s="41"/>
      <c r="G313" s="42"/>
      <c r="H313" s="43"/>
      <c r="I313" s="41"/>
      <c r="J313" s="42"/>
      <c r="K313" s="43"/>
      <c r="L313" s="41"/>
      <c r="M313" s="42"/>
      <c r="N313" s="43"/>
      <c r="O313" s="41"/>
      <c r="P313" s="42"/>
      <c r="Q313" s="43"/>
      <c r="R313" s="41"/>
      <c r="S313" s="42"/>
      <c r="T313" s="43"/>
      <c r="U313" s="41"/>
      <c r="V313" s="42"/>
      <c r="W313" s="43"/>
      <c r="X313" s="41"/>
      <c r="Y313" s="42"/>
      <c r="Z313" s="43"/>
      <c r="AA313" s="41"/>
      <c r="AB313" s="42"/>
      <c r="AC313" s="43"/>
      <c r="AD313" s="41"/>
      <c r="AE313" s="42"/>
      <c r="AF313" s="43"/>
      <c r="AG313" s="41"/>
      <c r="AH313" s="42"/>
      <c r="AI313" s="43"/>
      <c r="AK313" s="41"/>
      <c r="AL313" s="42"/>
      <c r="AM313" s="43"/>
      <c r="AT313" s="32">
        <f>IF(AT312=0,0,1)</f>
        <v>1</v>
      </c>
    </row>
    <row r="314" spans="2:50" ht="15" customHeight="1" x14ac:dyDescent="0.3">
      <c r="B314" s="15"/>
      <c r="C314" s="40" t="s">
        <v>22</v>
      </c>
      <c r="D314" s="34" t="s">
        <v>703</v>
      </c>
      <c r="E314" s="35" t="s">
        <v>929</v>
      </c>
      <c r="F314" s="41">
        <v>0</v>
      </c>
      <c r="G314" s="42">
        <v>0</v>
      </c>
      <c r="H314" s="43">
        <v>0</v>
      </c>
      <c r="I314" s="41">
        <v>0</v>
      </c>
      <c r="J314" s="42">
        <v>0</v>
      </c>
      <c r="K314" s="43">
        <v>0</v>
      </c>
      <c r="L314" s="41">
        <v>26459</v>
      </c>
      <c r="M314" s="42">
        <v>25910</v>
      </c>
      <c r="N314" s="43">
        <v>3840</v>
      </c>
      <c r="O314" s="41">
        <v>17790</v>
      </c>
      <c r="P314" s="42">
        <v>38840</v>
      </c>
      <c r="Q314" s="43">
        <v>48983</v>
      </c>
      <c r="R314" s="41">
        <v>0</v>
      </c>
      <c r="S314" s="42">
        <v>0</v>
      </c>
      <c r="T314" s="43">
        <v>0</v>
      </c>
      <c r="U314" s="41">
        <v>28425</v>
      </c>
      <c r="V314" s="42">
        <v>35833</v>
      </c>
      <c r="W314" s="43">
        <v>35833</v>
      </c>
      <c r="X314" s="41">
        <v>0</v>
      </c>
      <c r="Y314" s="42">
        <v>0</v>
      </c>
      <c r="Z314" s="43">
        <v>0</v>
      </c>
      <c r="AA314" s="41"/>
      <c r="AB314" s="42"/>
      <c r="AC314" s="43"/>
      <c r="AD314" s="41"/>
      <c r="AE314" s="42"/>
      <c r="AF314" s="43"/>
      <c r="AG314" s="41"/>
      <c r="AH314" s="42"/>
      <c r="AI314" s="43"/>
      <c r="AK314" s="41">
        <f t="shared" ref="AK314:AM324" si="133">F314+I314+L314+O314+R314+U314+X314+AA314+AD314+AG314</f>
        <v>72674</v>
      </c>
      <c r="AL314" s="42">
        <f t="shared" si="133"/>
        <v>100583</v>
      </c>
      <c r="AM314" s="43">
        <f t="shared" si="133"/>
        <v>88656</v>
      </c>
      <c r="AT314" s="32">
        <f>IF(LEN(E314)&lt;2,0,1)</f>
        <v>1</v>
      </c>
      <c r="AV314" s="23">
        <v>3</v>
      </c>
      <c r="AW314" s="23">
        <v>4</v>
      </c>
      <c r="AX314" s="23">
        <v>1</v>
      </c>
    </row>
    <row r="315" spans="2:50" ht="15" customHeight="1" x14ac:dyDescent="0.3">
      <c r="B315" s="15"/>
      <c r="C315" s="40" t="s">
        <v>22</v>
      </c>
      <c r="D315" s="34" t="s">
        <v>704</v>
      </c>
      <c r="E315" s="35" t="s">
        <v>928</v>
      </c>
      <c r="F315" s="41">
        <v>0</v>
      </c>
      <c r="G315" s="42">
        <v>0</v>
      </c>
      <c r="H315" s="43">
        <v>0</v>
      </c>
      <c r="I315" s="41">
        <v>0</v>
      </c>
      <c r="J315" s="42">
        <v>0</v>
      </c>
      <c r="K315" s="43">
        <v>0</v>
      </c>
      <c r="L315" s="41">
        <v>434</v>
      </c>
      <c r="M315" s="42">
        <v>92</v>
      </c>
      <c r="N315" s="43">
        <v>3312</v>
      </c>
      <c r="O315" s="41">
        <v>0</v>
      </c>
      <c r="P315" s="42">
        <v>0</v>
      </c>
      <c r="Q315" s="43">
        <v>0</v>
      </c>
      <c r="R315" s="41">
        <v>0</v>
      </c>
      <c r="S315" s="42">
        <v>0</v>
      </c>
      <c r="T315" s="43">
        <v>0</v>
      </c>
      <c r="U315" s="41">
        <v>0</v>
      </c>
      <c r="V315" s="42">
        <v>0</v>
      </c>
      <c r="W315" s="43">
        <v>0</v>
      </c>
      <c r="X315" s="41">
        <v>0</v>
      </c>
      <c r="Y315" s="42">
        <v>0</v>
      </c>
      <c r="Z315" s="43">
        <v>0</v>
      </c>
      <c r="AA315" s="41"/>
      <c r="AB315" s="42"/>
      <c r="AC315" s="43"/>
      <c r="AD315" s="41"/>
      <c r="AE315" s="42"/>
      <c r="AF315" s="43"/>
      <c r="AG315" s="41"/>
      <c r="AH315" s="42"/>
      <c r="AI315" s="43"/>
      <c r="AK315" s="41">
        <f t="shared" si="133"/>
        <v>434</v>
      </c>
      <c r="AL315" s="42">
        <f t="shared" si="133"/>
        <v>92</v>
      </c>
      <c r="AM315" s="43">
        <f t="shared" si="133"/>
        <v>3312</v>
      </c>
      <c r="AT315" s="32">
        <f t="shared" ref="AT315:AT324" si="134">IF(LEN(E315)&lt;2,0,1)</f>
        <v>1</v>
      </c>
      <c r="AV315" s="23">
        <v>3</v>
      </c>
      <c r="AW315" s="23">
        <v>4</v>
      </c>
      <c r="AX315" s="23">
        <f>IF(AW315=AW314,AX314+1,1)</f>
        <v>2</v>
      </c>
    </row>
    <row r="316" spans="2:50" ht="15" customHeight="1" x14ac:dyDescent="0.3">
      <c r="B316" s="15"/>
      <c r="C316" s="40" t="s">
        <v>22</v>
      </c>
      <c r="D316" s="34" t="s">
        <v>353</v>
      </c>
      <c r="E316" s="35" t="s">
        <v>927</v>
      </c>
      <c r="F316" s="41">
        <v>0</v>
      </c>
      <c r="G316" s="42">
        <v>0</v>
      </c>
      <c r="H316" s="43">
        <v>0</v>
      </c>
      <c r="I316" s="41">
        <v>0</v>
      </c>
      <c r="J316" s="42">
        <v>0</v>
      </c>
      <c r="K316" s="43">
        <v>0</v>
      </c>
      <c r="L316" s="41">
        <v>3274</v>
      </c>
      <c r="M316" s="42">
        <v>10295</v>
      </c>
      <c r="N316" s="43">
        <v>4304</v>
      </c>
      <c r="O316" s="41">
        <v>100</v>
      </c>
      <c r="P316" s="42">
        <v>100</v>
      </c>
      <c r="Q316" s="43">
        <v>100</v>
      </c>
      <c r="R316" s="41">
        <v>60000</v>
      </c>
      <c r="S316" s="42">
        <v>60000</v>
      </c>
      <c r="T316" s="43">
        <v>100000</v>
      </c>
      <c r="U316" s="41">
        <v>0</v>
      </c>
      <c r="V316" s="42">
        <v>0</v>
      </c>
      <c r="W316" s="43">
        <v>0</v>
      </c>
      <c r="X316" s="41">
        <v>0</v>
      </c>
      <c r="Y316" s="42">
        <v>0</v>
      </c>
      <c r="Z316" s="43">
        <v>0</v>
      </c>
      <c r="AA316" s="41"/>
      <c r="AB316" s="42"/>
      <c r="AC316" s="43"/>
      <c r="AD316" s="41"/>
      <c r="AE316" s="42"/>
      <c r="AF316" s="43"/>
      <c r="AG316" s="41"/>
      <c r="AH316" s="42"/>
      <c r="AI316" s="43"/>
      <c r="AK316" s="41">
        <f t="shared" si="133"/>
        <v>63374</v>
      </c>
      <c r="AL316" s="42">
        <f t="shared" si="133"/>
        <v>70395</v>
      </c>
      <c r="AM316" s="43">
        <f t="shared" si="133"/>
        <v>104404</v>
      </c>
      <c r="AT316" s="32">
        <f t="shared" si="134"/>
        <v>1</v>
      </c>
      <c r="AV316" s="23">
        <v>3</v>
      </c>
      <c r="AW316" s="23">
        <v>4</v>
      </c>
      <c r="AX316" s="23">
        <f t="shared" ref="AX316:AX324" si="135">IF(AW316=AW315,AX315+1,1)</f>
        <v>3</v>
      </c>
    </row>
    <row r="317" spans="2:50" ht="15" hidden="1" customHeight="1" x14ac:dyDescent="0.3">
      <c r="B317" s="15"/>
      <c r="C317" s="40" t="s">
        <v>22</v>
      </c>
      <c r="D317" s="34" t="s">
        <v>2</v>
      </c>
      <c r="E317" s="35" t="s">
        <v>2</v>
      </c>
      <c r="F317" s="41">
        <v>0</v>
      </c>
      <c r="G317" s="42">
        <v>0</v>
      </c>
      <c r="H317" s="43">
        <v>0</v>
      </c>
      <c r="I317" s="41">
        <v>0</v>
      </c>
      <c r="J317" s="42">
        <v>0</v>
      </c>
      <c r="K317" s="43">
        <v>0</v>
      </c>
      <c r="L317" s="41">
        <v>0</v>
      </c>
      <c r="M317" s="42">
        <v>0</v>
      </c>
      <c r="N317" s="43">
        <v>0</v>
      </c>
      <c r="O317" s="41">
        <v>0</v>
      </c>
      <c r="P317" s="42">
        <v>0</v>
      </c>
      <c r="Q317" s="43">
        <v>0</v>
      </c>
      <c r="R317" s="41">
        <v>0</v>
      </c>
      <c r="S317" s="42">
        <v>0</v>
      </c>
      <c r="T317" s="43">
        <v>0</v>
      </c>
      <c r="U317" s="41">
        <v>0</v>
      </c>
      <c r="V317" s="42">
        <v>0</v>
      </c>
      <c r="W317" s="43">
        <v>0</v>
      </c>
      <c r="X317" s="41">
        <v>0</v>
      </c>
      <c r="Y317" s="42">
        <v>0</v>
      </c>
      <c r="Z317" s="43">
        <v>0</v>
      </c>
      <c r="AA317" s="41"/>
      <c r="AB317" s="42"/>
      <c r="AC317" s="43"/>
      <c r="AD317" s="41"/>
      <c r="AE317" s="42"/>
      <c r="AF317" s="43"/>
      <c r="AG317" s="41"/>
      <c r="AH317" s="42"/>
      <c r="AI317" s="43"/>
      <c r="AK317" s="41">
        <f t="shared" si="133"/>
        <v>0</v>
      </c>
      <c r="AL317" s="42">
        <f t="shared" si="133"/>
        <v>0</v>
      </c>
      <c r="AM317" s="43">
        <f t="shared" si="133"/>
        <v>0</v>
      </c>
      <c r="AT317" s="32">
        <f t="shared" si="134"/>
        <v>0</v>
      </c>
      <c r="AV317" s="23">
        <v>3</v>
      </c>
      <c r="AW317" s="23">
        <v>4</v>
      </c>
      <c r="AX317" s="23">
        <f t="shared" si="135"/>
        <v>4</v>
      </c>
    </row>
    <row r="318" spans="2:50" ht="15" hidden="1" customHeight="1" x14ac:dyDescent="0.3">
      <c r="B318" s="15"/>
      <c r="C318" s="40" t="s">
        <v>22</v>
      </c>
      <c r="D318" s="34" t="s">
        <v>2</v>
      </c>
      <c r="E318" s="35" t="s">
        <v>2</v>
      </c>
      <c r="F318" s="41">
        <v>0</v>
      </c>
      <c r="G318" s="42">
        <v>0</v>
      </c>
      <c r="H318" s="43">
        <v>0</v>
      </c>
      <c r="I318" s="41">
        <v>0</v>
      </c>
      <c r="J318" s="42">
        <v>0</v>
      </c>
      <c r="K318" s="43">
        <v>0</v>
      </c>
      <c r="L318" s="41">
        <v>0</v>
      </c>
      <c r="M318" s="42">
        <v>0</v>
      </c>
      <c r="N318" s="43">
        <v>0</v>
      </c>
      <c r="O318" s="41">
        <v>0</v>
      </c>
      <c r="P318" s="42">
        <v>0</v>
      </c>
      <c r="Q318" s="43">
        <v>0</v>
      </c>
      <c r="R318" s="41">
        <v>0</v>
      </c>
      <c r="S318" s="42">
        <v>0</v>
      </c>
      <c r="T318" s="43">
        <v>0</v>
      </c>
      <c r="U318" s="41">
        <v>0</v>
      </c>
      <c r="V318" s="42">
        <v>0</v>
      </c>
      <c r="W318" s="43">
        <v>0</v>
      </c>
      <c r="X318" s="41">
        <v>0</v>
      </c>
      <c r="Y318" s="42">
        <v>0</v>
      </c>
      <c r="Z318" s="43">
        <v>0</v>
      </c>
      <c r="AA318" s="41"/>
      <c r="AB318" s="42"/>
      <c r="AC318" s="43"/>
      <c r="AD318" s="41"/>
      <c r="AE318" s="42"/>
      <c r="AF318" s="43"/>
      <c r="AG318" s="41"/>
      <c r="AH318" s="42"/>
      <c r="AI318" s="43"/>
      <c r="AK318" s="41">
        <f t="shared" si="133"/>
        <v>0</v>
      </c>
      <c r="AL318" s="42">
        <f t="shared" si="133"/>
        <v>0</v>
      </c>
      <c r="AM318" s="43">
        <f t="shared" si="133"/>
        <v>0</v>
      </c>
      <c r="AT318" s="32">
        <f t="shared" si="134"/>
        <v>0</v>
      </c>
      <c r="AV318" s="23">
        <v>3</v>
      </c>
      <c r="AW318" s="23">
        <v>4</v>
      </c>
      <c r="AX318" s="23">
        <f t="shared" si="135"/>
        <v>5</v>
      </c>
    </row>
    <row r="319" spans="2:50" ht="15" hidden="1" customHeight="1" x14ac:dyDescent="0.3">
      <c r="B319" s="15"/>
      <c r="C319" s="40" t="s">
        <v>22</v>
      </c>
      <c r="D319" s="34" t="s">
        <v>2</v>
      </c>
      <c r="E319" s="35" t="s">
        <v>2</v>
      </c>
      <c r="F319" s="41">
        <v>0</v>
      </c>
      <c r="G319" s="42">
        <v>0</v>
      </c>
      <c r="H319" s="43">
        <v>0</v>
      </c>
      <c r="I319" s="41">
        <v>0</v>
      </c>
      <c r="J319" s="42">
        <v>0</v>
      </c>
      <c r="K319" s="43">
        <v>0</v>
      </c>
      <c r="L319" s="41">
        <v>0</v>
      </c>
      <c r="M319" s="42">
        <v>0</v>
      </c>
      <c r="N319" s="43">
        <v>0</v>
      </c>
      <c r="O319" s="41">
        <v>0</v>
      </c>
      <c r="P319" s="42">
        <v>0</v>
      </c>
      <c r="Q319" s="43">
        <v>0</v>
      </c>
      <c r="R319" s="41">
        <v>0</v>
      </c>
      <c r="S319" s="42">
        <v>0</v>
      </c>
      <c r="T319" s="43">
        <v>0</v>
      </c>
      <c r="U319" s="41">
        <v>0</v>
      </c>
      <c r="V319" s="42">
        <v>0</v>
      </c>
      <c r="W319" s="43">
        <v>0</v>
      </c>
      <c r="X319" s="41">
        <v>0</v>
      </c>
      <c r="Y319" s="42">
        <v>0</v>
      </c>
      <c r="Z319" s="43">
        <v>0</v>
      </c>
      <c r="AA319" s="41"/>
      <c r="AB319" s="42"/>
      <c r="AC319" s="43"/>
      <c r="AD319" s="41"/>
      <c r="AE319" s="42"/>
      <c r="AF319" s="43"/>
      <c r="AG319" s="41"/>
      <c r="AH319" s="42"/>
      <c r="AI319" s="43"/>
      <c r="AK319" s="41">
        <f t="shared" si="133"/>
        <v>0</v>
      </c>
      <c r="AL319" s="42">
        <f t="shared" si="133"/>
        <v>0</v>
      </c>
      <c r="AM319" s="43">
        <f t="shared" si="133"/>
        <v>0</v>
      </c>
      <c r="AT319" s="32">
        <f t="shared" si="134"/>
        <v>0</v>
      </c>
      <c r="AV319" s="23">
        <v>3</v>
      </c>
      <c r="AW319" s="23">
        <v>4</v>
      </c>
      <c r="AX319" s="23">
        <f t="shared" si="135"/>
        <v>6</v>
      </c>
    </row>
    <row r="320" spans="2:50" ht="15" hidden="1" customHeight="1" x14ac:dyDescent="0.3">
      <c r="B320" s="15"/>
      <c r="C320" s="40" t="s">
        <v>22</v>
      </c>
      <c r="D320" s="34" t="s">
        <v>2</v>
      </c>
      <c r="E320" s="35" t="s">
        <v>2</v>
      </c>
      <c r="F320" s="41">
        <v>0</v>
      </c>
      <c r="G320" s="42">
        <v>0</v>
      </c>
      <c r="H320" s="43">
        <v>0</v>
      </c>
      <c r="I320" s="41">
        <v>0</v>
      </c>
      <c r="J320" s="42">
        <v>0</v>
      </c>
      <c r="K320" s="43">
        <v>0</v>
      </c>
      <c r="L320" s="41">
        <v>0</v>
      </c>
      <c r="M320" s="42">
        <v>0</v>
      </c>
      <c r="N320" s="43">
        <v>0</v>
      </c>
      <c r="O320" s="41">
        <v>0</v>
      </c>
      <c r="P320" s="42">
        <v>0</v>
      </c>
      <c r="Q320" s="43">
        <v>0</v>
      </c>
      <c r="R320" s="41">
        <v>0</v>
      </c>
      <c r="S320" s="42">
        <v>0</v>
      </c>
      <c r="T320" s="43">
        <v>0</v>
      </c>
      <c r="U320" s="41">
        <v>0</v>
      </c>
      <c r="V320" s="42">
        <v>0</v>
      </c>
      <c r="W320" s="43">
        <v>0</v>
      </c>
      <c r="X320" s="41">
        <v>0</v>
      </c>
      <c r="Y320" s="42">
        <v>0</v>
      </c>
      <c r="Z320" s="43">
        <v>0</v>
      </c>
      <c r="AA320" s="41"/>
      <c r="AB320" s="42"/>
      <c r="AC320" s="43"/>
      <c r="AD320" s="41"/>
      <c r="AE320" s="42"/>
      <c r="AF320" s="43"/>
      <c r="AG320" s="41"/>
      <c r="AH320" s="42"/>
      <c r="AI320" s="43"/>
      <c r="AK320" s="41">
        <f t="shared" si="133"/>
        <v>0</v>
      </c>
      <c r="AL320" s="42">
        <f t="shared" si="133"/>
        <v>0</v>
      </c>
      <c r="AM320" s="43">
        <f t="shared" si="133"/>
        <v>0</v>
      </c>
      <c r="AT320" s="32">
        <f t="shared" si="134"/>
        <v>0</v>
      </c>
      <c r="AV320" s="23">
        <v>3</v>
      </c>
      <c r="AW320" s="23">
        <v>4</v>
      </c>
      <c r="AX320" s="23">
        <f t="shared" si="135"/>
        <v>7</v>
      </c>
    </row>
    <row r="321" spans="2:50" ht="15" hidden="1" customHeight="1" x14ac:dyDescent="0.3">
      <c r="B321" s="15"/>
      <c r="C321" s="40" t="s">
        <v>22</v>
      </c>
      <c r="D321" s="34" t="s">
        <v>2</v>
      </c>
      <c r="E321" s="35" t="s">
        <v>2</v>
      </c>
      <c r="F321" s="41">
        <v>0</v>
      </c>
      <c r="G321" s="42">
        <v>0</v>
      </c>
      <c r="H321" s="43">
        <v>0</v>
      </c>
      <c r="I321" s="41">
        <v>0</v>
      </c>
      <c r="J321" s="42">
        <v>0</v>
      </c>
      <c r="K321" s="43">
        <v>0</v>
      </c>
      <c r="L321" s="41">
        <v>0</v>
      </c>
      <c r="M321" s="42">
        <v>0</v>
      </c>
      <c r="N321" s="43">
        <v>0</v>
      </c>
      <c r="O321" s="41">
        <v>0</v>
      </c>
      <c r="P321" s="42">
        <v>0</v>
      </c>
      <c r="Q321" s="43">
        <v>0</v>
      </c>
      <c r="R321" s="41">
        <v>0</v>
      </c>
      <c r="S321" s="42">
        <v>0</v>
      </c>
      <c r="T321" s="43">
        <v>0</v>
      </c>
      <c r="U321" s="41">
        <v>0</v>
      </c>
      <c r="V321" s="42">
        <v>0</v>
      </c>
      <c r="W321" s="43">
        <v>0</v>
      </c>
      <c r="X321" s="41">
        <v>0</v>
      </c>
      <c r="Y321" s="42">
        <v>0</v>
      </c>
      <c r="Z321" s="43">
        <v>0</v>
      </c>
      <c r="AA321" s="41"/>
      <c r="AB321" s="42"/>
      <c r="AC321" s="43"/>
      <c r="AD321" s="41"/>
      <c r="AE321" s="42"/>
      <c r="AF321" s="43"/>
      <c r="AG321" s="41"/>
      <c r="AH321" s="42"/>
      <c r="AI321" s="43"/>
      <c r="AK321" s="41">
        <f t="shared" si="133"/>
        <v>0</v>
      </c>
      <c r="AL321" s="42">
        <f t="shared" si="133"/>
        <v>0</v>
      </c>
      <c r="AM321" s="43">
        <f t="shared" si="133"/>
        <v>0</v>
      </c>
      <c r="AT321" s="32">
        <f t="shared" si="134"/>
        <v>0</v>
      </c>
      <c r="AV321" s="23">
        <v>3</v>
      </c>
      <c r="AW321" s="23">
        <v>4</v>
      </c>
      <c r="AX321" s="23">
        <f t="shared" si="135"/>
        <v>8</v>
      </c>
    </row>
    <row r="322" spans="2:50" ht="15" hidden="1" customHeight="1" x14ac:dyDescent="0.3">
      <c r="B322" s="15"/>
      <c r="C322" s="40" t="s">
        <v>22</v>
      </c>
      <c r="D322" s="34" t="s">
        <v>2</v>
      </c>
      <c r="E322" s="35" t="s">
        <v>2</v>
      </c>
      <c r="F322" s="41">
        <v>0</v>
      </c>
      <c r="G322" s="42">
        <v>0</v>
      </c>
      <c r="H322" s="43">
        <v>0</v>
      </c>
      <c r="I322" s="41">
        <v>0</v>
      </c>
      <c r="J322" s="42">
        <v>0</v>
      </c>
      <c r="K322" s="43">
        <v>0</v>
      </c>
      <c r="L322" s="41">
        <v>0</v>
      </c>
      <c r="M322" s="42">
        <v>0</v>
      </c>
      <c r="N322" s="43">
        <v>0</v>
      </c>
      <c r="O322" s="41">
        <v>0</v>
      </c>
      <c r="P322" s="42">
        <v>0</v>
      </c>
      <c r="Q322" s="43">
        <v>0</v>
      </c>
      <c r="R322" s="41">
        <v>0</v>
      </c>
      <c r="S322" s="42">
        <v>0</v>
      </c>
      <c r="T322" s="43">
        <v>0</v>
      </c>
      <c r="U322" s="41">
        <v>0</v>
      </c>
      <c r="V322" s="42">
        <v>0</v>
      </c>
      <c r="W322" s="43">
        <v>0</v>
      </c>
      <c r="X322" s="41">
        <v>0</v>
      </c>
      <c r="Y322" s="42">
        <v>0</v>
      </c>
      <c r="Z322" s="43">
        <v>0</v>
      </c>
      <c r="AA322" s="41"/>
      <c r="AB322" s="42"/>
      <c r="AC322" s="43"/>
      <c r="AD322" s="41"/>
      <c r="AE322" s="42"/>
      <c r="AF322" s="43"/>
      <c r="AG322" s="41"/>
      <c r="AH322" s="42"/>
      <c r="AI322" s="43"/>
      <c r="AK322" s="41">
        <f t="shared" si="133"/>
        <v>0</v>
      </c>
      <c r="AL322" s="42">
        <f t="shared" si="133"/>
        <v>0</v>
      </c>
      <c r="AM322" s="43">
        <f t="shared" si="133"/>
        <v>0</v>
      </c>
      <c r="AT322" s="32">
        <f t="shared" si="134"/>
        <v>0</v>
      </c>
      <c r="AV322" s="23">
        <v>3</v>
      </c>
      <c r="AW322" s="23">
        <v>4</v>
      </c>
      <c r="AX322" s="23">
        <f t="shared" si="135"/>
        <v>9</v>
      </c>
    </row>
    <row r="323" spans="2:50" ht="15" hidden="1" customHeight="1" x14ac:dyDescent="0.3">
      <c r="B323" s="15"/>
      <c r="C323" s="40" t="s">
        <v>22</v>
      </c>
      <c r="D323" s="34" t="s">
        <v>2</v>
      </c>
      <c r="E323" s="35" t="s">
        <v>2</v>
      </c>
      <c r="F323" s="41">
        <v>0</v>
      </c>
      <c r="G323" s="42">
        <v>0</v>
      </c>
      <c r="H323" s="43">
        <v>0</v>
      </c>
      <c r="I323" s="41">
        <v>0</v>
      </c>
      <c r="J323" s="42">
        <v>0</v>
      </c>
      <c r="K323" s="43">
        <v>0</v>
      </c>
      <c r="L323" s="41">
        <v>0</v>
      </c>
      <c r="M323" s="42">
        <v>0</v>
      </c>
      <c r="N323" s="43">
        <v>0</v>
      </c>
      <c r="O323" s="41">
        <v>0</v>
      </c>
      <c r="P323" s="42">
        <v>0</v>
      </c>
      <c r="Q323" s="43">
        <v>0</v>
      </c>
      <c r="R323" s="41">
        <v>0</v>
      </c>
      <c r="S323" s="42">
        <v>0</v>
      </c>
      <c r="T323" s="43">
        <v>0</v>
      </c>
      <c r="U323" s="41">
        <v>0</v>
      </c>
      <c r="V323" s="42">
        <v>0</v>
      </c>
      <c r="W323" s="43">
        <v>0</v>
      </c>
      <c r="X323" s="41">
        <v>0</v>
      </c>
      <c r="Y323" s="42">
        <v>0</v>
      </c>
      <c r="Z323" s="43">
        <v>0</v>
      </c>
      <c r="AA323" s="41"/>
      <c r="AB323" s="42"/>
      <c r="AC323" s="43"/>
      <c r="AD323" s="41"/>
      <c r="AE323" s="42"/>
      <c r="AF323" s="43"/>
      <c r="AG323" s="41"/>
      <c r="AH323" s="42"/>
      <c r="AI323" s="43"/>
      <c r="AK323" s="41">
        <f t="shared" si="133"/>
        <v>0</v>
      </c>
      <c r="AL323" s="42">
        <f t="shared" si="133"/>
        <v>0</v>
      </c>
      <c r="AM323" s="43">
        <f t="shared" si="133"/>
        <v>0</v>
      </c>
      <c r="AT323" s="32">
        <f t="shared" si="134"/>
        <v>0</v>
      </c>
      <c r="AV323" s="23">
        <v>3</v>
      </c>
      <c r="AW323" s="23">
        <v>4</v>
      </c>
      <c r="AX323" s="23">
        <f t="shared" si="135"/>
        <v>10</v>
      </c>
    </row>
    <row r="324" spans="2:50" ht="15" customHeight="1" x14ac:dyDescent="0.3">
      <c r="B324" s="15"/>
      <c r="C324" s="40" t="s">
        <v>23</v>
      </c>
      <c r="D324" s="34" t="s">
        <v>705</v>
      </c>
      <c r="E324" s="35" t="s">
        <v>930</v>
      </c>
      <c r="F324" s="41">
        <v>0</v>
      </c>
      <c r="G324" s="42">
        <v>0</v>
      </c>
      <c r="H324" s="43">
        <v>0</v>
      </c>
      <c r="I324" s="41">
        <v>3726</v>
      </c>
      <c r="J324" s="42">
        <v>4034</v>
      </c>
      <c r="K324" s="43">
        <v>2406</v>
      </c>
      <c r="L324" s="41">
        <v>0</v>
      </c>
      <c r="M324" s="42">
        <v>0</v>
      </c>
      <c r="N324" s="43">
        <v>0</v>
      </c>
      <c r="O324" s="41">
        <v>100</v>
      </c>
      <c r="P324" s="42">
        <v>100</v>
      </c>
      <c r="Q324" s="43">
        <v>100</v>
      </c>
      <c r="R324" s="41">
        <v>0</v>
      </c>
      <c r="S324" s="42">
        <v>0</v>
      </c>
      <c r="T324" s="43">
        <v>0</v>
      </c>
      <c r="U324" s="41">
        <v>0</v>
      </c>
      <c r="V324" s="42">
        <v>0</v>
      </c>
      <c r="W324" s="43">
        <v>0</v>
      </c>
      <c r="X324" s="41">
        <v>0</v>
      </c>
      <c r="Y324" s="42">
        <v>0</v>
      </c>
      <c r="Z324" s="43">
        <v>0</v>
      </c>
      <c r="AA324" s="41"/>
      <c r="AB324" s="42"/>
      <c r="AC324" s="43"/>
      <c r="AD324" s="41"/>
      <c r="AE324" s="42"/>
      <c r="AF324" s="43"/>
      <c r="AG324" s="41"/>
      <c r="AH324" s="42"/>
      <c r="AI324" s="43"/>
      <c r="AK324" s="41">
        <f t="shared" si="133"/>
        <v>3826</v>
      </c>
      <c r="AL324" s="42">
        <f t="shared" si="133"/>
        <v>4134</v>
      </c>
      <c r="AM324" s="43">
        <f t="shared" si="133"/>
        <v>2506</v>
      </c>
      <c r="AT324" s="32">
        <f t="shared" si="134"/>
        <v>1</v>
      </c>
      <c r="AV324" s="23">
        <v>3</v>
      </c>
      <c r="AW324" s="23">
        <v>5</v>
      </c>
      <c r="AX324" s="23">
        <f t="shared" si="135"/>
        <v>1</v>
      </c>
    </row>
    <row r="325" spans="2:50" ht="15" customHeight="1" x14ac:dyDescent="0.3">
      <c r="B325" s="15"/>
      <c r="C325" s="50" t="str">
        <f>IF(LEN(E324)&lt;1,"","Total: " &amp; LEFT(E324,LEN(E324)-21) &amp; "Municipalities")</f>
        <v>Total: West Rand Municipalities</v>
      </c>
      <c r="D325" s="51"/>
      <c r="E325" s="52"/>
      <c r="F325" s="53">
        <f t="shared" ref="F325:H325" si="136">SUM(F314:F324)</f>
        <v>0</v>
      </c>
      <c r="G325" s="54">
        <f t="shared" si="136"/>
        <v>0</v>
      </c>
      <c r="H325" s="55">
        <f t="shared" si="136"/>
        <v>0</v>
      </c>
      <c r="I325" s="53">
        <f t="shared" ref="I325:Z325" si="137">SUM(I314:I324)</f>
        <v>3726</v>
      </c>
      <c r="J325" s="54">
        <f t="shared" si="137"/>
        <v>4034</v>
      </c>
      <c r="K325" s="55">
        <f t="shared" si="137"/>
        <v>2406</v>
      </c>
      <c r="L325" s="53">
        <f t="shared" si="137"/>
        <v>30167</v>
      </c>
      <c r="M325" s="54">
        <f t="shared" si="137"/>
        <v>36297</v>
      </c>
      <c r="N325" s="55">
        <f t="shared" si="137"/>
        <v>11456</v>
      </c>
      <c r="O325" s="53">
        <f t="shared" si="137"/>
        <v>17990</v>
      </c>
      <c r="P325" s="54">
        <f t="shared" si="137"/>
        <v>39040</v>
      </c>
      <c r="Q325" s="55">
        <f t="shared" si="137"/>
        <v>49183</v>
      </c>
      <c r="R325" s="53">
        <f t="shared" si="137"/>
        <v>60000</v>
      </c>
      <c r="S325" s="54">
        <f t="shared" si="137"/>
        <v>60000</v>
      </c>
      <c r="T325" s="55">
        <f t="shared" si="137"/>
        <v>100000</v>
      </c>
      <c r="U325" s="53">
        <f t="shared" si="137"/>
        <v>28425</v>
      </c>
      <c r="V325" s="54">
        <f t="shared" si="137"/>
        <v>35833</v>
      </c>
      <c r="W325" s="55">
        <f t="shared" si="137"/>
        <v>35833</v>
      </c>
      <c r="X325" s="53">
        <f t="shared" si="137"/>
        <v>0</v>
      </c>
      <c r="Y325" s="54">
        <f t="shared" si="137"/>
        <v>0</v>
      </c>
      <c r="Z325" s="55">
        <f t="shared" si="137"/>
        <v>0</v>
      </c>
      <c r="AA325" s="53"/>
      <c r="AB325" s="54"/>
      <c r="AC325" s="55"/>
      <c r="AD325" s="53">
        <f t="shared" ref="AD325:AI325" si="138">SUM(AD314:AD324)</f>
        <v>0</v>
      </c>
      <c r="AE325" s="54">
        <f t="shared" si="138"/>
        <v>0</v>
      </c>
      <c r="AF325" s="55">
        <f t="shared" si="138"/>
        <v>0</v>
      </c>
      <c r="AG325" s="53">
        <f t="shared" si="138"/>
        <v>0</v>
      </c>
      <c r="AH325" s="54">
        <f t="shared" si="138"/>
        <v>0</v>
      </c>
      <c r="AI325" s="55">
        <f t="shared" si="138"/>
        <v>0</v>
      </c>
      <c r="AK325" s="53">
        <f>SUM(AK314:AK324)</f>
        <v>140308</v>
      </c>
      <c r="AL325" s="54">
        <f>SUM(AL314:AL324)</f>
        <v>175204</v>
      </c>
      <c r="AM325" s="55">
        <f>SUM(AM314:AM324)</f>
        <v>198878</v>
      </c>
      <c r="AT325" s="32">
        <f>IF(SUM(AT314:AT324)=0,0,1)</f>
        <v>1</v>
      </c>
    </row>
    <row r="326" spans="2:50" ht="15" customHeight="1" x14ac:dyDescent="0.3">
      <c r="B326" s="15"/>
      <c r="C326" s="40"/>
      <c r="D326" s="34"/>
      <c r="E326" s="35"/>
      <c r="F326" s="41"/>
      <c r="G326" s="42"/>
      <c r="H326" s="43"/>
      <c r="I326" s="41"/>
      <c r="J326" s="42"/>
      <c r="K326" s="43"/>
      <c r="L326" s="41"/>
      <c r="M326" s="42"/>
      <c r="N326" s="43"/>
      <c r="O326" s="41"/>
      <c r="P326" s="42"/>
      <c r="Q326" s="43"/>
      <c r="R326" s="41"/>
      <c r="S326" s="42"/>
      <c r="T326" s="43"/>
      <c r="U326" s="41"/>
      <c r="V326" s="42"/>
      <c r="W326" s="43"/>
      <c r="X326" s="41"/>
      <c r="Y326" s="42"/>
      <c r="Z326" s="43"/>
      <c r="AA326" s="41"/>
      <c r="AB326" s="42"/>
      <c r="AC326" s="43"/>
      <c r="AD326" s="41"/>
      <c r="AE326" s="42"/>
      <c r="AF326" s="43"/>
      <c r="AG326" s="41"/>
      <c r="AH326" s="42"/>
      <c r="AI326" s="43"/>
      <c r="AK326" s="41"/>
      <c r="AL326" s="42"/>
      <c r="AM326" s="43"/>
      <c r="AT326" s="32">
        <f>IF(AT325=0,0,1)</f>
        <v>1</v>
      </c>
    </row>
    <row r="327" spans="2:50" ht="15" hidden="1" customHeight="1" x14ac:dyDescent="0.3">
      <c r="B327" s="15"/>
      <c r="C327" s="40" t="s">
        <v>22</v>
      </c>
      <c r="D327" s="34" t="s">
        <v>2</v>
      </c>
      <c r="E327" s="35" t="s">
        <v>2</v>
      </c>
      <c r="F327" s="41">
        <v>0</v>
      </c>
      <c r="G327" s="42">
        <v>0</v>
      </c>
      <c r="H327" s="43">
        <v>0</v>
      </c>
      <c r="I327" s="41">
        <v>0</v>
      </c>
      <c r="J327" s="42">
        <v>0</v>
      </c>
      <c r="K327" s="43">
        <v>0</v>
      </c>
      <c r="L327" s="41">
        <v>0</v>
      </c>
      <c r="M327" s="42">
        <v>0</v>
      </c>
      <c r="N327" s="43">
        <v>0</v>
      </c>
      <c r="O327" s="41">
        <v>0</v>
      </c>
      <c r="P327" s="42">
        <v>0</v>
      </c>
      <c r="Q327" s="43">
        <v>0</v>
      </c>
      <c r="R327" s="41">
        <v>0</v>
      </c>
      <c r="S327" s="42">
        <v>0</v>
      </c>
      <c r="T327" s="43">
        <v>0</v>
      </c>
      <c r="U327" s="41">
        <v>0</v>
      </c>
      <c r="V327" s="42">
        <v>0</v>
      </c>
      <c r="W327" s="43">
        <v>0</v>
      </c>
      <c r="X327" s="41"/>
      <c r="Y327" s="42"/>
      <c r="Z327" s="43"/>
      <c r="AA327" s="41"/>
      <c r="AB327" s="42"/>
      <c r="AC327" s="43"/>
      <c r="AD327" s="41"/>
      <c r="AE327" s="42"/>
      <c r="AF327" s="43"/>
      <c r="AG327" s="41"/>
      <c r="AH327" s="42"/>
      <c r="AI327" s="43"/>
      <c r="AK327" s="41">
        <f t="shared" ref="AK327:AM337" si="139">F327+I327+L327+O327+R327+U327+X327+AA327+AD327+AG327</f>
        <v>0</v>
      </c>
      <c r="AL327" s="42">
        <f t="shared" si="139"/>
        <v>0</v>
      </c>
      <c r="AM327" s="43">
        <f t="shared" si="139"/>
        <v>0</v>
      </c>
      <c r="AT327" s="32">
        <f>IF(LEN(E327)&lt;2,0,1)</f>
        <v>0</v>
      </c>
      <c r="AV327" s="23">
        <v>3</v>
      </c>
      <c r="AW327" s="23">
        <v>6</v>
      </c>
      <c r="AX327" s="23">
        <v>1</v>
      </c>
    </row>
    <row r="328" spans="2:50" ht="15" hidden="1" customHeight="1" x14ac:dyDescent="0.3">
      <c r="B328" s="15"/>
      <c r="C328" s="40" t="s">
        <v>22</v>
      </c>
      <c r="D328" s="34" t="s">
        <v>2</v>
      </c>
      <c r="E328" s="35" t="s">
        <v>2</v>
      </c>
      <c r="F328" s="41">
        <v>0</v>
      </c>
      <c r="G328" s="42">
        <v>0</v>
      </c>
      <c r="H328" s="43">
        <v>0</v>
      </c>
      <c r="I328" s="41">
        <v>0</v>
      </c>
      <c r="J328" s="42">
        <v>0</v>
      </c>
      <c r="K328" s="43">
        <v>0</v>
      </c>
      <c r="L328" s="41">
        <v>0</v>
      </c>
      <c r="M328" s="42">
        <v>0</v>
      </c>
      <c r="N328" s="43">
        <v>0</v>
      </c>
      <c r="O328" s="41">
        <v>0</v>
      </c>
      <c r="P328" s="42">
        <v>0</v>
      </c>
      <c r="Q328" s="43">
        <v>0</v>
      </c>
      <c r="R328" s="41">
        <v>0</v>
      </c>
      <c r="S328" s="42">
        <v>0</v>
      </c>
      <c r="T328" s="43">
        <v>0</v>
      </c>
      <c r="U328" s="41">
        <v>0</v>
      </c>
      <c r="V328" s="42">
        <v>0</v>
      </c>
      <c r="W328" s="43">
        <v>0</v>
      </c>
      <c r="X328" s="41"/>
      <c r="Y328" s="42"/>
      <c r="Z328" s="43"/>
      <c r="AA328" s="41"/>
      <c r="AB328" s="42"/>
      <c r="AC328" s="43"/>
      <c r="AD328" s="41"/>
      <c r="AE328" s="42"/>
      <c r="AF328" s="43"/>
      <c r="AG328" s="41"/>
      <c r="AH328" s="42"/>
      <c r="AI328" s="43"/>
      <c r="AK328" s="41">
        <f t="shared" si="139"/>
        <v>0</v>
      </c>
      <c r="AL328" s="42">
        <f t="shared" si="139"/>
        <v>0</v>
      </c>
      <c r="AM328" s="43">
        <f t="shared" si="139"/>
        <v>0</v>
      </c>
      <c r="AT328" s="32">
        <f t="shared" ref="AT328:AT337" si="140">IF(LEN(E328)&lt;2,0,1)</f>
        <v>0</v>
      </c>
      <c r="AV328" s="23">
        <v>3</v>
      </c>
      <c r="AW328" s="23">
        <v>6</v>
      </c>
      <c r="AX328" s="23">
        <f>IF(AW328=AW327,AX327+1,1)</f>
        <v>2</v>
      </c>
    </row>
    <row r="329" spans="2:50" ht="15" hidden="1" customHeight="1" x14ac:dyDescent="0.3">
      <c r="B329" s="15"/>
      <c r="C329" s="40" t="s">
        <v>22</v>
      </c>
      <c r="D329" s="34" t="s">
        <v>2</v>
      </c>
      <c r="E329" s="35" t="s">
        <v>2</v>
      </c>
      <c r="F329" s="41">
        <v>0</v>
      </c>
      <c r="G329" s="42">
        <v>0</v>
      </c>
      <c r="H329" s="43">
        <v>0</v>
      </c>
      <c r="I329" s="41">
        <v>0</v>
      </c>
      <c r="J329" s="42">
        <v>0</v>
      </c>
      <c r="K329" s="43">
        <v>0</v>
      </c>
      <c r="L329" s="41">
        <v>0</v>
      </c>
      <c r="M329" s="42">
        <v>0</v>
      </c>
      <c r="N329" s="43">
        <v>0</v>
      </c>
      <c r="O329" s="41">
        <v>0</v>
      </c>
      <c r="P329" s="42">
        <v>0</v>
      </c>
      <c r="Q329" s="43">
        <v>0</v>
      </c>
      <c r="R329" s="41">
        <v>0</v>
      </c>
      <c r="S329" s="42">
        <v>0</v>
      </c>
      <c r="T329" s="43">
        <v>0</v>
      </c>
      <c r="U329" s="41">
        <v>0</v>
      </c>
      <c r="V329" s="42">
        <v>0</v>
      </c>
      <c r="W329" s="43">
        <v>0</v>
      </c>
      <c r="X329" s="41"/>
      <c r="Y329" s="42"/>
      <c r="Z329" s="43"/>
      <c r="AA329" s="41"/>
      <c r="AB329" s="42"/>
      <c r="AC329" s="43"/>
      <c r="AD329" s="41"/>
      <c r="AE329" s="42"/>
      <c r="AF329" s="43"/>
      <c r="AG329" s="41"/>
      <c r="AH329" s="42"/>
      <c r="AI329" s="43"/>
      <c r="AK329" s="41">
        <f t="shared" si="139"/>
        <v>0</v>
      </c>
      <c r="AL329" s="42">
        <f t="shared" si="139"/>
        <v>0</v>
      </c>
      <c r="AM329" s="43">
        <f t="shared" si="139"/>
        <v>0</v>
      </c>
      <c r="AT329" s="32">
        <f t="shared" si="140"/>
        <v>0</v>
      </c>
      <c r="AV329" s="23">
        <v>3</v>
      </c>
      <c r="AW329" s="23">
        <v>6</v>
      </c>
      <c r="AX329" s="23">
        <f t="shared" ref="AX329:AX337" si="141">IF(AW329=AW328,AX328+1,1)</f>
        <v>3</v>
      </c>
    </row>
    <row r="330" spans="2:50" ht="15" hidden="1" customHeight="1" x14ac:dyDescent="0.3">
      <c r="B330" s="15"/>
      <c r="C330" s="40" t="s">
        <v>22</v>
      </c>
      <c r="D330" s="34" t="s">
        <v>2</v>
      </c>
      <c r="E330" s="35" t="s">
        <v>2</v>
      </c>
      <c r="F330" s="41">
        <v>0</v>
      </c>
      <c r="G330" s="42">
        <v>0</v>
      </c>
      <c r="H330" s="43">
        <v>0</v>
      </c>
      <c r="I330" s="41">
        <v>0</v>
      </c>
      <c r="J330" s="42">
        <v>0</v>
      </c>
      <c r="K330" s="43">
        <v>0</v>
      </c>
      <c r="L330" s="41">
        <v>0</v>
      </c>
      <c r="M330" s="42">
        <v>0</v>
      </c>
      <c r="N330" s="43">
        <v>0</v>
      </c>
      <c r="O330" s="41">
        <v>0</v>
      </c>
      <c r="P330" s="42">
        <v>0</v>
      </c>
      <c r="Q330" s="43">
        <v>0</v>
      </c>
      <c r="R330" s="41">
        <v>0</v>
      </c>
      <c r="S330" s="42">
        <v>0</v>
      </c>
      <c r="T330" s="43">
        <v>0</v>
      </c>
      <c r="U330" s="41">
        <v>0</v>
      </c>
      <c r="V330" s="42">
        <v>0</v>
      </c>
      <c r="W330" s="43">
        <v>0</v>
      </c>
      <c r="X330" s="41"/>
      <c r="Y330" s="42"/>
      <c r="Z330" s="43"/>
      <c r="AA330" s="41"/>
      <c r="AB330" s="42"/>
      <c r="AC330" s="43"/>
      <c r="AD330" s="41"/>
      <c r="AE330" s="42"/>
      <c r="AF330" s="43"/>
      <c r="AG330" s="41"/>
      <c r="AH330" s="42"/>
      <c r="AI330" s="43"/>
      <c r="AK330" s="41">
        <f t="shared" si="139"/>
        <v>0</v>
      </c>
      <c r="AL330" s="42">
        <f t="shared" si="139"/>
        <v>0</v>
      </c>
      <c r="AM330" s="43">
        <f t="shared" si="139"/>
        <v>0</v>
      </c>
      <c r="AT330" s="32">
        <f t="shared" si="140"/>
        <v>0</v>
      </c>
      <c r="AV330" s="23">
        <v>3</v>
      </c>
      <c r="AW330" s="23">
        <v>6</v>
      </c>
      <c r="AX330" s="23">
        <f t="shared" si="141"/>
        <v>4</v>
      </c>
    </row>
    <row r="331" spans="2:50" ht="15" hidden="1" customHeight="1" x14ac:dyDescent="0.3">
      <c r="B331" s="15"/>
      <c r="C331" s="40" t="s">
        <v>22</v>
      </c>
      <c r="D331" s="34" t="s">
        <v>2</v>
      </c>
      <c r="E331" s="35" t="s">
        <v>2</v>
      </c>
      <c r="F331" s="41">
        <v>0</v>
      </c>
      <c r="G331" s="42">
        <v>0</v>
      </c>
      <c r="H331" s="43">
        <v>0</v>
      </c>
      <c r="I331" s="41">
        <v>0</v>
      </c>
      <c r="J331" s="42">
        <v>0</v>
      </c>
      <c r="K331" s="43">
        <v>0</v>
      </c>
      <c r="L331" s="41">
        <v>0</v>
      </c>
      <c r="M331" s="42">
        <v>0</v>
      </c>
      <c r="N331" s="43">
        <v>0</v>
      </c>
      <c r="O331" s="41">
        <v>0</v>
      </c>
      <c r="P331" s="42">
        <v>0</v>
      </c>
      <c r="Q331" s="43">
        <v>0</v>
      </c>
      <c r="R331" s="41">
        <v>0</v>
      </c>
      <c r="S331" s="42">
        <v>0</v>
      </c>
      <c r="T331" s="43">
        <v>0</v>
      </c>
      <c r="U331" s="41">
        <v>0</v>
      </c>
      <c r="V331" s="42">
        <v>0</v>
      </c>
      <c r="W331" s="43">
        <v>0</v>
      </c>
      <c r="X331" s="41"/>
      <c r="Y331" s="42"/>
      <c r="Z331" s="43"/>
      <c r="AA331" s="41"/>
      <c r="AB331" s="42"/>
      <c r="AC331" s="43"/>
      <c r="AD331" s="41"/>
      <c r="AE331" s="42"/>
      <c r="AF331" s="43"/>
      <c r="AG331" s="41"/>
      <c r="AH331" s="42"/>
      <c r="AI331" s="43"/>
      <c r="AK331" s="41">
        <f t="shared" si="139"/>
        <v>0</v>
      </c>
      <c r="AL331" s="42">
        <f t="shared" si="139"/>
        <v>0</v>
      </c>
      <c r="AM331" s="43">
        <f t="shared" si="139"/>
        <v>0</v>
      </c>
      <c r="AT331" s="32">
        <f t="shared" si="140"/>
        <v>0</v>
      </c>
      <c r="AV331" s="23">
        <v>3</v>
      </c>
      <c r="AW331" s="23">
        <v>6</v>
      </c>
      <c r="AX331" s="23">
        <f t="shared" si="141"/>
        <v>5</v>
      </c>
    </row>
    <row r="332" spans="2:50" ht="15" hidden="1" customHeight="1" x14ac:dyDescent="0.3">
      <c r="B332" s="15"/>
      <c r="C332" s="40" t="s">
        <v>22</v>
      </c>
      <c r="D332" s="34" t="s">
        <v>2</v>
      </c>
      <c r="E332" s="35" t="s">
        <v>2</v>
      </c>
      <c r="F332" s="41">
        <v>0</v>
      </c>
      <c r="G332" s="42">
        <v>0</v>
      </c>
      <c r="H332" s="43">
        <v>0</v>
      </c>
      <c r="I332" s="41">
        <v>0</v>
      </c>
      <c r="J332" s="42">
        <v>0</v>
      </c>
      <c r="K332" s="43">
        <v>0</v>
      </c>
      <c r="L332" s="41">
        <v>0</v>
      </c>
      <c r="M332" s="42">
        <v>0</v>
      </c>
      <c r="N332" s="43">
        <v>0</v>
      </c>
      <c r="O332" s="41">
        <v>0</v>
      </c>
      <c r="P332" s="42">
        <v>0</v>
      </c>
      <c r="Q332" s="43">
        <v>0</v>
      </c>
      <c r="R332" s="41">
        <v>0</v>
      </c>
      <c r="S332" s="42">
        <v>0</v>
      </c>
      <c r="T332" s="43">
        <v>0</v>
      </c>
      <c r="U332" s="41">
        <v>0</v>
      </c>
      <c r="V332" s="42">
        <v>0</v>
      </c>
      <c r="W332" s="43">
        <v>0</v>
      </c>
      <c r="X332" s="41"/>
      <c r="Y332" s="42"/>
      <c r="Z332" s="43"/>
      <c r="AA332" s="41"/>
      <c r="AB332" s="42"/>
      <c r="AC332" s="43"/>
      <c r="AD332" s="41"/>
      <c r="AE332" s="42"/>
      <c r="AF332" s="43"/>
      <c r="AG332" s="41"/>
      <c r="AH332" s="42"/>
      <c r="AI332" s="43"/>
      <c r="AK332" s="41">
        <f t="shared" si="139"/>
        <v>0</v>
      </c>
      <c r="AL332" s="42">
        <f t="shared" si="139"/>
        <v>0</v>
      </c>
      <c r="AM332" s="43">
        <f t="shared" si="139"/>
        <v>0</v>
      </c>
      <c r="AT332" s="32">
        <f t="shared" si="140"/>
        <v>0</v>
      </c>
      <c r="AV332" s="23">
        <v>3</v>
      </c>
      <c r="AW332" s="23">
        <v>6</v>
      </c>
      <c r="AX332" s="23">
        <f t="shared" si="141"/>
        <v>6</v>
      </c>
    </row>
    <row r="333" spans="2:50" ht="15" hidden="1" customHeight="1" x14ac:dyDescent="0.3">
      <c r="B333" s="15"/>
      <c r="C333" s="40" t="s">
        <v>22</v>
      </c>
      <c r="D333" s="34" t="s">
        <v>2</v>
      </c>
      <c r="E333" s="35" t="s">
        <v>2</v>
      </c>
      <c r="F333" s="41">
        <v>0</v>
      </c>
      <c r="G333" s="42">
        <v>0</v>
      </c>
      <c r="H333" s="43">
        <v>0</v>
      </c>
      <c r="I333" s="41">
        <v>0</v>
      </c>
      <c r="J333" s="42">
        <v>0</v>
      </c>
      <c r="K333" s="43">
        <v>0</v>
      </c>
      <c r="L333" s="41">
        <v>0</v>
      </c>
      <c r="M333" s="42">
        <v>0</v>
      </c>
      <c r="N333" s="43">
        <v>0</v>
      </c>
      <c r="O333" s="41">
        <v>0</v>
      </c>
      <c r="P333" s="42">
        <v>0</v>
      </c>
      <c r="Q333" s="43">
        <v>0</v>
      </c>
      <c r="R333" s="41">
        <v>0</v>
      </c>
      <c r="S333" s="42">
        <v>0</v>
      </c>
      <c r="T333" s="43">
        <v>0</v>
      </c>
      <c r="U333" s="41">
        <v>0</v>
      </c>
      <c r="V333" s="42">
        <v>0</v>
      </c>
      <c r="W333" s="43">
        <v>0</v>
      </c>
      <c r="X333" s="41"/>
      <c r="Y333" s="42"/>
      <c r="Z333" s="43"/>
      <c r="AA333" s="41"/>
      <c r="AB333" s="42"/>
      <c r="AC333" s="43"/>
      <c r="AD333" s="41"/>
      <c r="AE333" s="42"/>
      <c r="AF333" s="43"/>
      <c r="AG333" s="41"/>
      <c r="AH333" s="42"/>
      <c r="AI333" s="43"/>
      <c r="AK333" s="41">
        <f t="shared" si="139"/>
        <v>0</v>
      </c>
      <c r="AL333" s="42">
        <f t="shared" si="139"/>
        <v>0</v>
      </c>
      <c r="AM333" s="43">
        <f t="shared" si="139"/>
        <v>0</v>
      </c>
      <c r="AT333" s="32">
        <f t="shared" si="140"/>
        <v>0</v>
      </c>
      <c r="AV333" s="23">
        <v>3</v>
      </c>
      <c r="AW333" s="23">
        <v>6</v>
      </c>
      <c r="AX333" s="23">
        <f t="shared" si="141"/>
        <v>7</v>
      </c>
    </row>
    <row r="334" spans="2:50" ht="15" hidden="1" customHeight="1" x14ac:dyDescent="0.3">
      <c r="B334" s="15"/>
      <c r="C334" s="40" t="s">
        <v>22</v>
      </c>
      <c r="D334" s="34" t="s">
        <v>2</v>
      </c>
      <c r="E334" s="35" t="s">
        <v>2</v>
      </c>
      <c r="F334" s="41">
        <v>0</v>
      </c>
      <c r="G334" s="42">
        <v>0</v>
      </c>
      <c r="H334" s="43">
        <v>0</v>
      </c>
      <c r="I334" s="41">
        <v>0</v>
      </c>
      <c r="J334" s="42">
        <v>0</v>
      </c>
      <c r="K334" s="43">
        <v>0</v>
      </c>
      <c r="L334" s="41">
        <v>0</v>
      </c>
      <c r="M334" s="42">
        <v>0</v>
      </c>
      <c r="N334" s="43">
        <v>0</v>
      </c>
      <c r="O334" s="41">
        <v>0</v>
      </c>
      <c r="P334" s="42">
        <v>0</v>
      </c>
      <c r="Q334" s="43">
        <v>0</v>
      </c>
      <c r="R334" s="41">
        <v>0</v>
      </c>
      <c r="S334" s="42">
        <v>0</v>
      </c>
      <c r="T334" s="43">
        <v>0</v>
      </c>
      <c r="U334" s="41">
        <v>0</v>
      </c>
      <c r="V334" s="42">
        <v>0</v>
      </c>
      <c r="W334" s="43">
        <v>0</v>
      </c>
      <c r="X334" s="41"/>
      <c r="Y334" s="42"/>
      <c r="Z334" s="43"/>
      <c r="AA334" s="41"/>
      <c r="AB334" s="42"/>
      <c r="AC334" s="43"/>
      <c r="AD334" s="41"/>
      <c r="AE334" s="42"/>
      <c r="AF334" s="43"/>
      <c r="AG334" s="41"/>
      <c r="AH334" s="42"/>
      <c r="AI334" s="43"/>
      <c r="AK334" s="41">
        <f t="shared" si="139"/>
        <v>0</v>
      </c>
      <c r="AL334" s="42">
        <f t="shared" si="139"/>
        <v>0</v>
      </c>
      <c r="AM334" s="43">
        <f t="shared" si="139"/>
        <v>0</v>
      </c>
      <c r="AT334" s="32">
        <f t="shared" si="140"/>
        <v>0</v>
      </c>
      <c r="AV334" s="23">
        <v>3</v>
      </c>
      <c r="AW334" s="23">
        <v>6</v>
      </c>
      <c r="AX334" s="23">
        <f t="shared" si="141"/>
        <v>8</v>
      </c>
    </row>
    <row r="335" spans="2:50" ht="15" hidden="1" customHeight="1" x14ac:dyDescent="0.3">
      <c r="B335" s="15"/>
      <c r="C335" s="40" t="s">
        <v>22</v>
      </c>
      <c r="D335" s="34" t="s">
        <v>2</v>
      </c>
      <c r="E335" s="35" t="s">
        <v>2</v>
      </c>
      <c r="F335" s="41">
        <v>0</v>
      </c>
      <c r="G335" s="42">
        <v>0</v>
      </c>
      <c r="H335" s="43">
        <v>0</v>
      </c>
      <c r="I335" s="41">
        <v>0</v>
      </c>
      <c r="J335" s="42">
        <v>0</v>
      </c>
      <c r="K335" s="43">
        <v>0</v>
      </c>
      <c r="L335" s="41">
        <v>0</v>
      </c>
      <c r="M335" s="42">
        <v>0</v>
      </c>
      <c r="N335" s="43">
        <v>0</v>
      </c>
      <c r="O335" s="41">
        <v>0</v>
      </c>
      <c r="P335" s="42">
        <v>0</v>
      </c>
      <c r="Q335" s="43">
        <v>0</v>
      </c>
      <c r="R335" s="41">
        <v>0</v>
      </c>
      <c r="S335" s="42">
        <v>0</v>
      </c>
      <c r="T335" s="43">
        <v>0</v>
      </c>
      <c r="U335" s="41">
        <v>0</v>
      </c>
      <c r="V335" s="42">
        <v>0</v>
      </c>
      <c r="W335" s="43">
        <v>0</v>
      </c>
      <c r="X335" s="41"/>
      <c r="Y335" s="42"/>
      <c r="Z335" s="43"/>
      <c r="AA335" s="41"/>
      <c r="AB335" s="42"/>
      <c r="AC335" s="43"/>
      <c r="AD335" s="41"/>
      <c r="AE335" s="42"/>
      <c r="AF335" s="43"/>
      <c r="AG335" s="41"/>
      <c r="AH335" s="42"/>
      <c r="AI335" s="43"/>
      <c r="AK335" s="41">
        <f t="shared" si="139"/>
        <v>0</v>
      </c>
      <c r="AL335" s="42">
        <f t="shared" si="139"/>
        <v>0</v>
      </c>
      <c r="AM335" s="43">
        <f t="shared" si="139"/>
        <v>0</v>
      </c>
      <c r="AT335" s="32">
        <f t="shared" si="140"/>
        <v>0</v>
      </c>
      <c r="AV335" s="23">
        <v>3</v>
      </c>
      <c r="AW335" s="23">
        <v>6</v>
      </c>
      <c r="AX335" s="23">
        <f t="shared" si="141"/>
        <v>9</v>
      </c>
    </row>
    <row r="336" spans="2:50" ht="15" hidden="1" customHeight="1" x14ac:dyDescent="0.3">
      <c r="B336" s="15"/>
      <c r="C336" s="40" t="s">
        <v>22</v>
      </c>
      <c r="D336" s="34" t="s">
        <v>2</v>
      </c>
      <c r="E336" s="35" t="s">
        <v>2</v>
      </c>
      <c r="F336" s="41">
        <v>0</v>
      </c>
      <c r="G336" s="42">
        <v>0</v>
      </c>
      <c r="H336" s="43">
        <v>0</v>
      </c>
      <c r="I336" s="41">
        <v>0</v>
      </c>
      <c r="J336" s="42">
        <v>0</v>
      </c>
      <c r="K336" s="43">
        <v>0</v>
      </c>
      <c r="L336" s="41">
        <v>0</v>
      </c>
      <c r="M336" s="42">
        <v>0</v>
      </c>
      <c r="N336" s="43">
        <v>0</v>
      </c>
      <c r="O336" s="41">
        <v>0</v>
      </c>
      <c r="P336" s="42">
        <v>0</v>
      </c>
      <c r="Q336" s="43">
        <v>0</v>
      </c>
      <c r="R336" s="41">
        <v>0</v>
      </c>
      <c r="S336" s="42">
        <v>0</v>
      </c>
      <c r="T336" s="43">
        <v>0</v>
      </c>
      <c r="U336" s="41">
        <v>0</v>
      </c>
      <c r="V336" s="42">
        <v>0</v>
      </c>
      <c r="W336" s="43">
        <v>0</v>
      </c>
      <c r="X336" s="41"/>
      <c r="Y336" s="42"/>
      <c r="Z336" s="43"/>
      <c r="AA336" s="41"/>
      <c r="AB336" s="42"/>
      <c r="AC336" s="43"/>
      <c r="AD336" s="41"/>
      <c r="AE336" s="42"/>
      <c r="AF336" s="43"/>
      <c r="AG336" s="41"/>
      <c r="AH336" s="42"/>
      <c r="AI336" s="43"/>
      <c r="AK336" s="41">
        <f t="shared" si="139"/>
        <v>0</v>
      </c>
      <c r="AL336" s="42">
        <f t="shared" si="139"/>
        <v>0</v>
      </c>
      <c r="AM336" s="43">
        <f t="shared" si="139"/>
        <v>0</v>
      </c>
      <c r="AT336" s="32">
        <f t="shared" si="140"/>
        <v>0</v>
      </c>
      <c r="AV336" s="23">
        <v>3</v>
      </c>
      <c r="AW336" s="23">
        <v>6</v>
      </c>
      <c r="AX336" s="23">
        <f t="shared" si="141"/>
        <v>10</v>
      </c>
    </row>
    <row r="337" spans="2:50" ht="15" hidden="1" customHeight="1" x14ac:dyDescent="0.3">
      <c r="B337" s="15"/>
      <c r="C337" s="40" t="s">
        <v>23</v>
      </c>
      <c r="D337" s="34" t="s">
        <v>2</v>
      </c>
      <c r="E337" s="35" t="s">
        <v>2</v>
      </c>
      <c r="F337" s="41">
        <v>0</v>
      </c>
      <c r="G337" s="42">
        <v>0</v>
      </c>
      <c r="H337" s="43">
        <v>0</v>
      </c>
      <c r="I337" s="41">
        <v>0</v>
      </c>
      <c r="J337" s="42">
        <v>0</v>
      </c>
      <c r="K337" s="43">
        <v>0</v>
      </c>
      <c r="L337" s="41">
        <v>0</v>
      </c>
      <c r="M337" s="42">
        <v>0</v>
      </c>
      <c r="N337" s="43">
        <v>0</v>
      </c>
      <c r="O337" s="41">
        <v>0</v>
      </c>
      <c r="P337" s="42">
        <v>0</v>
      </c>
      <c r="Q337" s="43">
        <v>0</v>
      </c>
      <c r="R337" s="41">
        <v>0</v>
      </c>
      <c r="S337" s="42">
        <v>0</v>
      </c>
      <c r="T337" s="43">
        <v>0</v>
      </c>
      <c r="U337" s="41">
        <v>0</v>
      </c>
      <c r="V337" s="42">
        <v>0</v>
      </c>
      <c r="W337" s="43">
        <v>0</v>
      </c>
      <c r="X337" s="41"/>
      <c r="Y337" s="42"/>
      <c r="Z337" s="43"/>
      <c r="AA337" s="41"/>
      <c r="AB337" s="42"/>
      <c r="AC337" s="43"/>
      <c r="AD337" s="41"/>
      <c r="AE337" s="42"/>
      <c r="AF337" s="43"/>
      <c r="AG337" s="41"/>
      <c r="AH337" s="42"/>
      <c r="AI337" s="43"/>
      <c r="AK337" s="41">
        <f t="shared" si="139"/>
        <v>0</v>
      </c>
      <c r="AL337" s="42">
        <f t="shared" si="139"/>
        <v>0</v>
      </c>
      <c r="AM337" s="43">
        <f t="shared" si="139"/>
        <v>0</v>
      </c>
      <c r="AT337" s="32">
        <f t="shared" si="140"/>
        <v>0</v>
      </c>
      <c r="AV337" s="23">
        <v>3</v>
      </c>
      <c r="AW337" s="23">
        <v>7</v>
      </c>
      <c r="AX337" s="23">
        <f t="shared" si="141"/>
        <v>1</v>
      </c>
    </row>
    <row r="338" spans="2:50" ht="15" hidden="1" customHeight="1" x14ac:dyDescent="0.3">
      <c r="B338" s="15"/>
      <c r="C338" s="50" t="str">
        <f>IF(LEN(E337)&lt;1,"","Total: " &amp; LEFT(E337,LEN(E337)-21) &amp; "Municipalities")</f>
        <v/>
      </c>
      <c r="D338" s="51"/>
      <c r="E338" s="52"/>
      <c r="F338" s="53">
        <f t="shared" ref="F338:H338" si="142">SUM(F327:F337)</f>
        <v>0</v>
      </c>
      <c r="G338" s="54">
        <f t="shared" si="142"/>
        <v>0</v>
      </c>
      <c r="H338" s="55">
        <f t="shared" si="142"/>
        <v>0</v>
      </c>
      <c r="I338" s="53">
        <f>SUM(I327:I337)</f>
        <v>0</v>
      </c>
      <c r="J338" s="54">
        <f>SUM(J327:J337)</f>
        <v>0</v>
      </c>
      <c r="K338" s="55">
        <f>SUM(K327:K337)</f>
        <v>0</v>
      </c>
      <c r="L338" s="53">
        <f t="shared" ref="L338:Z338" si="143">SUM(L327:L337)</f>
        <v>0</v>
      </c>
      <c r="M338" s="54">
        <f t="shared" si="143"/>
        <v>0</v>
      </c>
      <c r="N338" s="55">
        <f t="shared" si="143"/>
        <v>0</v>
      </c>
      <c r="O338" s="53">
        <f t="shared" si="143"/>
        <v>0</v>
      </c>
      <c r="P338" s="54">
        <f t="shared" si="143"/>
        <v>0</v>
      </c>
      <c r="Q338" s="55">
        <f t="shared" si="143"/>
        <v>0</v>
      </c>
      <c r="R338" s="53">
        <f t="shared" si="143"/>
        <v>0</v>
      </c>
      <c r="S338" s="54">
        <f t="shared" si="143"/>
        <v>0</v>
      </c>
      <c r="T338" s="55">
        <f t="shared" si="143"/>
        <v>0</v>
      </c>
      <c r="U338" s="53">
        <f t="shared" si="143"/>
        <v>0</v>
      </c>
      <c r="V338" s="54">
        <f t="shared" si="143"/>
        <v>0</v>
      </c>
      <c r="W338" s="55">
        <f t="shared" si="143"/>
        <v>0</v>
      </c>
      <c r="X338" s="53">
        <f t="shared" si="143"/>
        <v>0</v>
      </c>
      <c r="Y338" s="54">
        <f t="shared" si="143"/>
        <v>0</v>
      </c>
      <c r="Z338" s="55">
        <f t="shared" si="143"/>
        <v>0</v>
      </c>
      <c r="AA338" s="53"/>
      <c r="AB338" s="54"/>
      <c r="AC338" s="55"/>
      <c r="AD338" s="53">
        <f t="shared" ref="AD338:AI338" si="144">SUM(AD327:AD337)</f>
        <v>0</v>
      </c>
      <c r="AE338" s="54">
        <f t="shared" si="144"/>
        <v>0</v>
      </c>
      <c r="AF338" s="55">
        <f t="shared" si="144"/>
        <v>0</v>
      </c>
      <c r="AG338" s="53">
        <f t="shared" si="144"/>
        <v>0</v>
      </c>
      <c r="AH338" s="54">
        <f t="shared" si="144"/>
        <v>0</v>
      </c>
      <c r="AI338" s="55">
        <f t="shared" si="144"/>
        <v>0</v>
      </c>
      <c r="AK338" s="53">
        <f>SUM(AK327:AK337)</f>
        <v>0</v>
      </c>
      <c r="AL338" s="54">
        <f>SUM(AL327:AL337)</f>
        <v>0</v>
      </c>
      <c r="AM338" s="55">
        <f>SUM(AM327:AM337)</f>
        <v>0</v>
      </c>
      <c r="AT338" s="32">
        <f>IF(SUM(AT327:AT337)=0,0,1)</f>
        <v>0</v>
      </c>
    </row>
    <row r="339" spans="2:50" ht="15" hidden="1" customHeight="1" x14ac:dyDescent="0.3">
      <c r="B339" s="15"/>
      <c r="C339" s="40"/>
      <c r="D339" s="34"/>
      <c r="E339" s="35"/>
      <c r="F339" s="41"/>
      <c r="G339" s="42"/>
      <c r="H339" s="43"/>
      <c r="I339" s="41"/>
      <c r="J339" s="42"/>
      <c r="K339" s="43"/>
      <c r="L339" s="41"/>
      <c r="M339" s="42"/>
      <c r="N339" s="43"/>
      <c r="O339" s="41"/>
      <c r="P339" s="42"/>
      <c r="Q339" s="43"/>
      <c r="R339" s="41"/>
      <c r="S339" s="42"/>
      <c r="T339" s="43"/>
      <c r="U339" s="41"/>
      <c r="V339" s="42"/>
      <c r="W339" s="43"/>
      <c r="X339" s="41"/>
      <c r="Y339" s="42"/>
      <c r="Z339" s="43"/>
      <c r="AA339" s="41"/>
      <c r="AB339" s="42"/>
      <c r="AC339" s="43"/>
      <c r="AD339" s="41"/>
      <c r="AE339" s="42"/>
      <c r="AF339" s="43"/>
      <c r="AG339" s="41"/>
      <c r="AH339" s="42"/>
      <c r="AI339" s="43"/>
      <c r="AK339" s="41"/>
      <c r="AL339" s="42"/>
      <c r="AM339" s="43"/>
      <c r="AT339" s="32">
        <f>IF(AT338=0,0,1)</f>
        <v>0</v>
      </c>
    </row>
    <row r="340" spans="2:50" ht="15" hidden="1" customHeight="1" x14ac:dyDescent="0.3">
      <c r="B340" s="15"/>
      <c r="C340" s="40" t="s">
        <v>22</v>
      </c>
      <c r="D340" s="34" t="s">
        <v>2</v>
      </c>
      <c r="E340" s="35" t="s">
        <v>2</v>
      </c>
      <c r="F340" s="41">
        <v>0</v>
      </c>
      <c r="G340" s="42">
        <v>0</v>
      </c>
      <c r="H340" s="43">
        <v>0</v>
      </c>
      <c r="I340" s="41">
        <v>0</v>
      </c>
      <c r="J340" s="42">
        <v>0</v>
      </c>
      <c r="K340" s="43">
        <v>0</v>
      </c>
      <c r="L340" s="41">
        <v>0</v>
      </c>
      <c r="M340" s="42">
        <v>0</v>
      </c>
      <c r="N340" s="43">
        <v>0</v>
      </c>
      <c r="O340" s="41">
        <v>0</v>
      </c>
      <c r="P340" s="42">
        <v>0</v>
      </c>
      <c r="Q340" s="43">
        <v>0</v>
      </c>
      <c r="R340" s="41">
        <v>0</v>
      </c>
      <c r="S340" s="42">
        <v>0</v>
      </c>
      <c r="T340" s="43">
        <v>0</v>
      </c>
      <c r="U340" s="41">
        <v>0</v>
      </c>
      <c r="V340" s="42">
        <v>0</v>
      </c>
      <c r="W340" s="43">
        <v>0</v>
      </c>
      <c r="X340" s="41"/>
      <c r="Y340" s="42"/>
      <c r="Z340" s="43"/>
      <c r="AA340" s="41"/>
      <c r="AB340" s="42"/>
      <c r="AC340" s="43"/>
      <c r="AD340" s="41"/>
      <c r="AE340" s="42"/>
      <c r="AF340" s="43"/>
      <c r="AG340" s="41"/>
      <c r="AH340" s="42"/>
      <c r="AI340" s="43"/>
      <c r="AK340" s="41">
        <f t="shared" ref="AK340:AM350" si="145">F340+I340+L340+O340+R340+U340+X340+AA340+AD340+AG340</f>
        <v>0</v>
      </c>
      <c r="AL340" s="42">
        <f t="shared" si="145"/>
        <v>0</v>
      </c>
      <c r="AM340" s="43">
        <f t="shared" si="145"/>
        <v>0</v>
      </c>
      <c r="AT340" s="32">
        <f>IF(LEN(E340)&lt;2,0,1)</f>
        <v>0</v>
      </c>
      <c r="AV340" s="23">
        <v>3</v>
      </c>
      <c r="AW340" s="23">
        <v>8</v>
      </c>
      <c r="AX340" s="23">
        <v>1</v>
      </c>
    </row>
    <row r="341" spans="2:50" s="23" customFormat="1" ht="15" hidden="1" customHeight="1" x14ac:dyDescent="0.3">
      <c r="B341" s="15"/>
      <c r="C341" s="40" t="s">
        <v>22</v>
      </c>
      <c r="D341" s="34" t="s">
        <v>2</v>
      </c>
      <c r="E341" s="35" t="s">
        <v>2</v>
      </c>
      <c r="F341" s="41">
        <v>0</v>
      </c>
      <c r="G341" s="42">
        <v>0</v>
      </c>
      <c r="H341" s="43">
        <v>0</v>
      </c>
      <c r="I341" s="41">
        <v>0</v>
      </c>
      <c r="J341" s="42">
        <v>0</v>
      </c>
      <c r="K341" s="43">
        <v>0</v>
      </c>
      <c r="L341" s="41">
        <v>0</v>
      </c>
      <c r="M341" s="42">
        <v>0</v>
      </c>
      <c r="N341" s="43">
        <v>0</v>
      </c>
      <c r="O341" s="41">
        <v>0</v>
      </c>
      <c r="P341" s="42">
        <v>0</v>
      </c>
      <c r="Q341" s="43">
        <v>0</v>
      </c>
      <c r="R341" s="41">
        <v>0</v>
      </c>
      <c r="S341" s="42">
        <v>0</v>
      </c>
      <c r="T341" s="43">
        <v>0</v>
      </c>
      <c r="U341" s="41">
        <v>0</v>
      </c>
      <c r="V341" s="42">
        <v>0</v>
      </c>
      <c r="W341" s="43">
        <v>0</v>
      </c>
      <c r="X341" s="41"/>
      <c r="Y341" s="42"/>
      <c r="Z341" s="43"/>
      <c r="AA341" s="41"/>
      <c r="AB341" s="42"/>
      <c r="AC341" s="43"/>
      <c r="AD341" s="41"/>
      <c r="AE341" s="42"/>
      <c r="AF341" s="43"/>
      <c r="AG341" s="41"/>
      <c r="AH341" s="42"/>
      <c r="AI341" s="43"/>
      <c r="AK341" s="41">
        <f t="shared" si="145"/>
        <v>0</v>
      </c>
      <c r="AL341" s="42">
        <f t="shared" si="145"/>
        <v>0</v>
      </c>
      <c r="AM341" s="43">
        <f t="shared" si="145"/>
        <v>0</v>
      </c>
      <c r="AT341" s="32">
        <f t="shared" ref="AT341:AT350" si="146">IF(LEN(E341)&lt;2,0,1)</f>
        <v>0</v>
      </c>
      <c r="AV341" s="23">
        <v>3</v>
      </c>
      <c r="AW341" s="23">
        <v>8</v>
      </c>
      <c r="AX341" s="23">
        <f>IF(AW341=AW340,AX340+1,1)</f>
        <v>2</v>
      </c>
    </row>
    <row r="342" spans="2:50" ht="15" hidden="1" customHeight="1" x14ac:dyDescent="0.3">
      <c r="B342" s="15"/>
      <c r="C342" s="40" t="s">
        <v>22</v>
      </c>
      <c r="D342" s="34" t="s">
        <v>2</v>
      </c>
      <c r="E342" s="35" t="s">
        <v>2</v>
      </c>
      <c r="F342" s="41">
        <v>0</v>
      </c>
      <c r="G342" s="42">
        <v>0</v>
      </c>
      <c r="H342" s="43">
        <v>0</v>
      </c>
      <c r="I342" s="41">
        <v>0</v>
      </c>
      <c r="J342" s="42">
        <v>0</v>
      </c>
      <c r="K342" s="43">
        <v>0</v>
      </c>
      <c r="L342" s="41">
        <v>0</v>
      </c>
      <c r="M342" s="42">
        <v>0</v>
      </c>
      <c r="N342" s="43">
        <v>0</v>
      </c>
      <c r="O342" s="41">
        <v>0</v>
      </c>
      <c r="P342" s="42">
        <v>0</v>
      </c>
      <c r="Q342" s="43">
        <v>0</v>
      </c>
      <c r="R342" s="41">
        <v>0</v>
      </c>
      <c r="S342" s="42">
        <v>0</v>
      </c>
      <c r="T342" s="43">
        <v>0</v>
      </c>
      <c r="U342" s="41">
        <v>0</v>
      </c>
      <c r="V342" s="42">
        <v>0</v>
      </c>
      <c r="W342" s="43">
        <v>0</v>
      </c>
      <c r="X342" s="41"/>
      <c r="Y342" s="42"/>
      <c r="Z342" s="43"/>
      <c r="AA342" s="41"/>
      <c r="AB342" s="42"/>
      <c r="AC342" s="43"/>
      <c r="AD342" s="41"/>
      <c r="AE342" s="42"/>
      <c r="AF342" s="43"/>
      <c r="AG342" s="41"/>
      <c r="AH342" s="42"/>
      <c r="AI342" s="43"/>
      <c r="AK342" s="41">
        <f t="shared" si="145"/>
        <v>0</v>
      </c>
      <c r="AL342" s="42">
        <f t="shared" si="145"/>
        <v>0</v>
      </c>
      <c r="AM342" s="43">
        <f t="shared" si="145"/>
        <v>0</v>
      </c>
      <c r="AT342" s="32">
        <f t="shared" si="146"/>
        <v>0</v>
      </c>
      <c r="AV342" s="23">
        <v>3</v>
      </c>
      <c r="AW342" s="23">
        <v>8</v>
      </c>
      <c r="AX342" s="23">
        <f t="shared" ref="AX342:AX350" si="147">IF(AW342=AW341,AX341+1,1)</f>
        <v>3</v>
      </c>
    </row>
    <row r="343" spans="2:50" ht="15" hidden="1" customHeight="1" x14ac:dyDescent="0.3">
      <c r="B343" s="15"/>
      <c r="C343" s="40" t="s">
        <v>22</v>
      </c>
      <c r="D343" s="34" t="s">
        <v>2</v>
      </c>
      <c r="E343" s="35" t="s">
        <v>2</v>
      </c>
      <c r="F343" s="41">
        <v>0</v>
      </c>
      <c r="G343" s="42">
        <v>0</v>
      </c>
      <c r="H343" s="43">
        <v>0</v>
      </c>
      <c r="I343" s="41">
        <v>0</v>
      </c>
      <c r="J343" s="42">
        <v>0</v>
      </c>
      <c r="K343" s="43">
        <v>0</v>
      </c>
      <c r="L343" s="41">
        <v>0</v>
      </c>
      <c r="M343" s="42">
        <v>0</v>
      </c>
      <c r="N343" s="43">
        <v>0</v>
      </c>
      <c r="O343" s="41">
        <v>0</v>
      </c>
      <c r="P343" s="42">
        <v>0</v>
      </c>
      <c r="Q343" s="43">
        <v>0</v>
      </c>
      <c r="R343" s="41">
        <v>0</v>
      </c>
      <c r="S343" s="42">
        <v>0</v>
      </c>
      <c r="T343" s="43">
        <v>0</v>
      </c>
      <c r="U343" s="41">
        <v>0</v>
      </c>
      <c r="V343" s="42">
        <v>0</v>
      </c>
      <c r="W343" s="43">
        <v>0</v>
      </c>
      <c r="X343" s="41"/>
      <c r="Y343" s="42"/>
      <c r="Z343" s="43"/>
      <c r="AA343" s="41"/>
      <c r="AB343" s="42"/>
      <c r="AC343" s="43"/>
      <c r="AD343" s="41"/>
      <c r="AE343" s="42"/>
      <c r="AF343" s="43"/>
      <c r="AG343" s="41"/>
      <c r="AH343" s="42"/>
      <c r="AI343" s="43"/>
      <c r="AK343" s="41">
        <f t="shared" si="145"/>
        <v>0</v>
      </c>
      <c r="AL343" s="42">
        <f t="shared" si="145"/>
        <v>0</v>
      </c>
      <c r="AM343" s="43">
        <f t="shared" si="145"/>
        <v>0</v>
      </c>
      <c r="AT343" s="32">
        <f t="shared" si="146"/>
        <v>0</v>
      </c>
      <c r="AV343" s="23">
        <v>3</v>
      </c>
      <c r="AW343" s="23">
        <v>8</v>
      </c>
      <c r="AX343" s="23">
        <f t="shared" si="147"/>
        <v>4</v>
      </c>
    </row>
    <row r="344" spans="2:50" ht="15" hidden="1" customHeight="1" x14ac:dyDescent="0.3">
      <c r="B344" s="15"/>
      <c r="C344" s="40" t="s">
        <v>22</v>
      </c>
      <c r="D344" s="34" t="s">
        <v>2</v>
      </c>
      <c r="E344" s="35" t="s">
        <v>2</v>
      </c>
      <c r="F344" s="41">
        <v>0</v>
      </c>
      <c r="G344" s="42">
        <v>0</v>
      </c>
      <c r="H344" s="43">
        <v>0</v>
      </c>
      <c r="I344" s="41">
        <v>0</v>
      </c>
      <c r="J344" s="42">
        <v>0</v>
      </c>
      <c r="K344" s="43">
        <v>0</v>
      </c>
      <c r="L344" s="41">
        <v>0</v>
      </c>
      <c r="M344" s="42">
        <v>0</v>
      </c>
      <c r="N344" s="43">
        <v>0</v>
      </c>
      <c r="O344" s="41">
        <v>0</v>
      </c>
      <c r="P344" s="42">
        <v>0</v>
      </c>
      <c r="Q344" s="43">
        <v>0</v>
      </c>
      <c r="R344" s="41">
        <v>0</v>
      </c>
      <c r="S344" s="42">
        <v>0</v>
      </c>
      <c r="T344" s="43">
        <v>0</v>
      </c>
      <c r="U344" s="41">
        <v>0</v>
      </c>
      <c r="V344" s="42">
        <v>0</v>
      </c>
      <c r="W344" s="43">
        <v>0</v>
      </c>
      <c r="X344" s="41"/>
      <c r="Y344" s="42"/>
      <c r="Z344" s="43"/>
      <c r="AA344" s="41"/>
      <c r="AB344" s="42"/>
      <c r="AC344" s="43"/>
      <c r="AD344" s="41"/>
      <c r="AE344" s="42"/>
      <c r="AF344" s="43"/>
      <c r="AG344" s="41"/>
      <c r="AH344" s="42"/>
      <c r="AI344" s="43"/>
      <c r="AK344" s="41">
        <f t="shared" si="145"/>
        <v>0</v>
      </c>
      <c r="AL344" s="42">
        <f t="shared" si="145"/>
        <v>0</v>
      </c>
      <c r="AM344" s="43">
        <f t="shared" si="145"/>
        <v>0</v>
      </c>
      <c r="AT344" s="32">
        <f t="shared" si="146"/>
        <v>0</v>
      </c>
      <c r="AV344" s="23">
        <v>3</v>
      </c>
      <c r="AW344" s="23">
        <v>8</v>
      </c>
      <c r="AX344" s="23">
        <f t="shared" si="147"/>
        <v>5</v>
      </c>
    </row>
    <row r="345" spans="2:50" ht="15" hidden="1" customHeight="1" x14ac:dyDescent="0.3">
      <c r="B345" s="15"/>
      <c r="C345" s="40" t="s">
        <v>22</v>
      </c>
      <c r="D345" s="34" t="s">
        <v>2</v>
      </c>
      <c r="E345" s="35" t="s">
        <v>2</v>
      </c>
      <c r="F345" s="41">
        <v>0</v>
      </c>
      <c r="G345" s="42">
        <v>0</v>
      </c>
      <c r="H345" s="43">
        <v>0</v>
      </c>
      <c r="I345" s="41">
        <v>0</v>
      </c>
      <c r="J345" s="42">
        <v>0</v>
      </c>
      <c r="K345" s="43">
        <v>0</v>
      </c>
      <c r="L345" s="41">
        <v>0</v>
      </c>
      <c r="M345" s="42">
        <v>0</v>
      </c>
      <c r="N345" s="43">
        <v>0</v>
      </c>
      <c r="O345" s="41">
        <v>0</v>
      </c>
      <c r="P345" s="42">
        <v>0</v>
      </c>
      <c r="Q345" s="43">
        <v>0</v>
      </c>
      <c r="R345" s="41">
        <v>0</v>
      </c>
      <c r="S345" s="42">
        <v>0</v>
      </c>
      <c r="T345" s="43">
        <v>0</v>
      </c>
      <c r="U345" s="41">
        <v>0</v>
      </c>
      <c r="V345" s="42">
        <v>0</v>
      </c>
      <c r="W345" s="43">
        <v>0</v>
      </c>
      <c r="X345" s="41"/>
      <c r="Y345" s="42"/>
      <c r="Z345" s="43"/>
      <c r="AA345" s="41"/>
      <c r="AB345" s="42"/>
      <c r="AC345" s="43"/>
      <c r="AD345" s="41"/>
      <c r="AE345" s="42"/>
      <c r="AF345" s="43"/>
      <c r="AG345" s="41"/>
      <c r="AH345" s="42"/>
      <c r="AI345" s="43"/>
      <c r="AK345" s="41">
        <f t="shared" si="145"/>
        <v>0</v>
      </c>
      <c r="AL345" s="42">
        <f t="shared" si="145"/>
        <v>0</v>
      </c>
      <c r="AM345" s="43">
        <f t="shared" si="145"/>
        <v>0</v>
      </c>
      <c r="AT345" s="32">
        <f t="shared" si="146"/>
        <v>0</v>
      </c>
      <c r="AV345" s="23">
        <v>3</v>
      </c>
      <c r="AW345" s="23">
        <v>8</v>
      </c>
      <c r="AX345" s="23">
        <f t="shared" si="147"/>
        <v>6</v>
      </c>
    </row>
    <row r="346" spans="2:50" ht="15" hidden="1" customHeight="1" x14ac:dyDescent="0.3">
      <c r="B346" s="15"/>
      <c r="C346" s="40" t="s">
        <v>22</v>
      </c>
      <c r="D346" s="34" t="s">
        <v>2</v>
      </c>
      <c r="E346" s="35" t="s">
        <v>2</v>
      </c>
      <c r="F346" s="41">
        <v>0</v>
      </c>
      <c r="G346" s="42">
        <v>0</v>
      </c>
      <c r="H346" s="43">
        <v>0</v>
      </c>
      <c r="I346" s="41">
        <v>0</v>
      </c>
      <c r="J346" s="42">
        <v>0</v>
      </c>
      <c r="K346" s="43">
        <v>0</v>
      </c>
      <c r="L346" s="41">
        <v>0</v>
      </c>
      <c r="M346" s="42">
        <v>0</v>
      </c>
      <c r="N346" s="43">
        <v>0</v>
      </c>
      <c r="O346" s="41">
        <v>0</v>
      </c>
      <c r="P346" s="42">
        <v>0</v>
      </c>
      <c r="Q346" s="43">
        <v>0</v>
      </c>
      <c r="R346" s="41">
        <v>0</v>
      </c>
      <c r="S346" s="42">
        <v>0</v>
      </c>
      <c r="T346" s="43">
        <v>0</v>
      </c>
      <c r="U346" s="41">
        <v>0</v>
      </c>
      <c r="V346" s="42">
        <v>0</v>
      </c>
      <c r="W346" s="43">
        <v>0</v>
      </c>
      <c r="X346" s="41"/>
      <c r="Y346" s="42"/>
      <c r="Z346" s="43"/>
      <c r="AA346" s="41"/>
      <c r="AB346" s="42"/>
      <c r="AC346" s="43"/>
      <c r="AD346" s="41"/>
      <c r="AE346" s="42"/>
      <c r="AF346" s="43"/>
      <c r="AG346" s="41"/>
      <c r="AH346" s="42"/>
      <c r="AI346" s="43"/>
      <c r="AK346" s="41">
        <f t="shared" si="145"/>
        <v>0</v>
      </c>
      <c r="AL346" s="42">
        <f t="shared" si="145"/>
        <v>0</v>
      </c>
      <c r="AM346" s="43">
        <f t="shared" si="145"/>
        <v>0</v>
      </c>
      <c r="AT346" s="32">
        <f t="shared" si="146"/>
        <v>0</v>
      </c>
      <c r="AV346" s="23">
        <v>3</v>
      </c>
      <c r="AW346" s="23">
        <v>8</v>
      </c>
      <c r="AX346" s="23">
        <f t="shared" si="147"/>
        <v>7</v>
      </c>
    </row>
    <row r="347" spans="2:50" ht="15" hidden="1" customHeight="1" x14ac:dyDescent="0.3">
      <c r="B347" s="15"/>
      <c r="C347" s="40" t="s">
        <v>22</v>
      </c>
      <c r="D347" s="34" t="s">
        <v>2</v>
      </c>
      <c r="E347" s="35" t="s">
        <v>2</v>
      </c>
      <c r="F347" s="41">
        <v>0</v>
      </c>
      <c r="G347" s="42">
        <v>0</v>
      </c>
      <c r="H347" s="43">
        <v>0</v>
      </c>
      <c r="I347" s="41">
        <v>0</v>
      </c>
      <c r="J347" s="42">
        <v>0</v>
      </c>
      <c r="K347" s="43">
        <v>0</v>
      </c>
      <c r="L347" s="41">
        <v>0</v>
      </c>
      <c r="M347" s="42">
        <v>0</v>
      </c>
      <c r="N347" s="43">
        <v>0</v>
      </c>
      <c r="O347" s="41">
        <v>0</v>
      </c>
      <c r="P347" s="42">
        <v>0</v>
      </c>
      <c r="Q347" s="43">
        <v>0</v>
      </c>
      <c r="R347" s="41">
        <v>0</v>
      </c>
      <c r="S347" s="42">
        <v>0</v>
      </c>
      <c r="T347" s="43">
        <v>0</v>
      </c>
      <c r="U347" s="41">
        <v>0</v>
      </c>
      <c r="V347" s="42">
        <v>0</v>
      </c>
      <c r="W347" s="43">
        <v>0</v>
      </c>
      <c r="X347" s="41"/>
      <c r="Y347" s="42"/>
      <c r="Z347" s="43"/>
      <c r="AA347" s="41"/>
      <c r="AB347" s="42"/>
      <c r="AC347" s="43"/>
      <c r="AD347" s="41"/>
      <c r="AE347" s="42"/>
      <c r="AF347" s="43"/>
      <c r="AG347" s="41"/>
      <c r="AH347" s="42"/>
      <c r="AI347" s="43"/>
      <c r="AK347" s="41">
        <f t="shared" si="145"/>
        <v>0</v>
      </c>
      <c r="AL347" s="42">
        <f t="shared" si="145"/>
        <v>0</v>
      </c>
      <c r="AM347" s="43">
        <f t="shared" si="145"/>
        <v>0</v>
      </c>
      <c r="AT347" s="32">
        <f t="shared" si="146"/>
        <v>0</v>
      </c>
      <c r="AV347" s="23">
        <v>3</v>
      </c>
      <c r="AW347" s="23">
        <v>8</v>
      </c>
      <c r="AX347" s="23">
        <f t="shared" si="147"/>
        <v>8</v>
      </c>
    </row>
    <row r="348" spans="2:50" ht="15" hidden="1" customHeight="1" x14ac:dyDescent="0.3">
      <c r="B348" s="15"/>
      <c r="C348" s="40" t="s">
        <v>22</v>
      </c>
      <c r="D348" s="34" t="s">
        <v>2</v>
      </c>
      <c r="E348" s="35" t="s">
        <v>2</v>
      </c>
      <c r="F348" s="41">
        <v>0</v>
      </c>
      <c r="G348" s="42">
        <v>0</v>
      </c>
      <c r="H348" s="43">
        <v>0</v>
      </c>
      <c r="I348" s="41">
        <v>0</v>
      </c>
      <c r="J348" s="42">
        <v>0</v>
      </c>
      <c r="K348" s="43">
        <v>0</v>
      </c>
      <c r="L348" s="41">
        <v>0</v>
      </c>
      <c r="M348" s="42">
        <v>0</v>
      </c>
      <c r="N348" s="43">
        <v>0</v>
      </c>
      <c r="O348" s="41">
        <v>0</v>
      </c>
      <c r="P348" s="42">
        <v>0</v>
      </c>
      <c r="Q348" s="43">
        <v>0</v>
      </c>
      <c r="R348" s="41">
        <v>0</v>
      </c>
      <c r="S348" s="42">
        <v>0</v>
      </c>
      <c r="T348" s="43">
        <v>0</v>
      </c>
      <c r="U348" s="41">
        <v>0</v>
      </c>
      <c r="V348" s="42">
        <v>0</v>
      </c>
      <c r="W348" s="43">
        <v>0</v>
      </c>
      <c r="X348" s="41"/>
      <c r="Y348" s="42"/>
      <c r="Z348" s="43"/>
      <c r="AA348" s="41"/>
      <c r="AB348" s="42"/>
      <c r="AC348" s="43"/>
      <c r="AD348" s="41"/>
      <c r="AE348" s="42"/>
      <c r="AF348" s="43"/>
      <c r="AG348" s="41"/>
      <c r="AH348" s="42"/>
      <c r="AI348" s="43"/>
      <c r="AK348" s="41">
        <f t="shared" si="145"/>
        <v>0</v>
      </c>
      <c r="AL348" s="42">
        <f t="shared" si="145"/>
        <v>0</v>
      </c>
      <c r="AM348" s="43">
        <f t="shared" si="145"/>
        <v>0</v>
      </c>
      <c r="AT348" s="32">
        <f t="shared" si="146"/>
        <v>0</v>
      </c>
      <c r="AV348" s="23">
        <v>3</v>
      </c>
      <c r="AW348" s="23">
        <v>8</v>
      </c>
      <c r="AX348" s="23">
        <f t="shared" si="147"/>
        <v>9</v>
      </c>
    </row>
    <row r="349" spans="2:50" ht="15" hidden="1" customHeight="1" x14ac:dyDescent="0.3">
      <c r="B349" s="15"/>
      <c r="C349" s="40" t="s">
        <v>22</v>
      </c>
      <c r="D349" s="34" t="s">
        <v>2</v>
      </c>
      <c r="E349" s="35" t="s">
        <v>2</v>
      </c>
      <c r="F349" s="41">
        <v>0</v>
      </c>
      <c r="G349" s="42">
        <v>0</v>
      </c>
      <c r="H349" s="43">
        <v>0</v>
      </c>
      <c r="I349" s="41">
        <v>0</v>
      </c>
      <c r="J349" s="42">
        <v>0</v>
      </c>
      <c r="K349" s="43">
        <v>0</v>
      </c>
      <c r="L349" s="41">
        <v>0</v>
      </c>
      <c r="M349" s="42">
        <v>0</v>
      </c>
      <c r="N349" s="43">
        <v>0</v>
      </c>
      <c r="O349" s="41">
        <v>0</v>
      </c>
      <c r="P349" s="42">
        <v>0</v>
      </c>
      <c r="Q349" s="43">
        <v>0</v>
      </c>
      <c r="R349" s="41">
        <v>0</v>
      </c>
      <c r="S349" s="42">
        <v>0</v>
      </c>
      <c r="T349" s="43">
        <v>0</v>
      </c>
      <c r="U349" s="41">
        <v>0</v>
      </c>
      <c r="V349" s="42">
        <v>0</v>
      </c>
      <c r="W349" s="43">
        <v>0</v>
      </c>
      <c r="X349" s="41"/>
      <c r="Y349" s="42"/>
      <c r="Z349" s="43"/>
      <c r="AA349" s="41"/>
      <c r="AB349" s="42"/>
      <c r="AC349" s="43"/>
      <c r="AD349" s="41"/>
      <c r="AE349" s="42"/>
      <c r="AF349" s="43"/>
      <c r="AG349" s="41"/>
      <c r="AH349" s="42"/>
      <c r="AI349" s="43"/>
      <c r="AK349" s="41">
        <f t="shared" si="145"/>
        <v>0</v>
      </c>
      <c r="AL349" s="42">
        <f t="shared" si="145"/>
        <v>0</v>
      </c>
      <c r="AM349" s="43">
        <f t="shared" si="145"/>
        <v>0</v>
      </c>
      <c r="AT349" s="32">
        <f t="shared" si="146"/>
        <v>0</v>
      </c>
      <c r="AV349" s="23">
        <v>3</v>
      </c>
      <c r="AW349" s="23">
        <v>8</v>
      </c>
      <c r="AX349" s="23">
        <f t="shared" si="147"/>
        <v>10</v>
      </c>
    </row>
    <row r="350" spans="2:50" ht="15" hidden="1" customHeight="1" x14ac:dyDescent="0.3">
      <c r="B350" s="15"/>
      <c r="C350" s="40" t="s">
        <v>23</v>
      </c>
      <c r="D350" s="34" t="s">
        <v>2</v>
      </c>
      <c r="E350" s="35" t="s">
        <v>2</v>
      </c>
      <c r="F350" s="41">
        <v>0</v>
      </c>
      <c r="G350" s="42">
        <v>0</v>
      </c>
      <c r="H350" s="43">
        <v>0</v>
      </c>
      <c r="I350" s="41">
        <v>0</v>
      </c>
      <c r="J350" s="42">
        <v>0</v>
      </c>
      <c r="K350" s="43">
        <v>0</v>
      </c>
      <c r="L350" s="41">
        <v>0</v>
      </c>
      <c r="M350" s="42">
        <v>0</v>
      </c>
      <c r="N350" s="43">
        <v>0</v>
      </c>
      <c r="O350" s="41">
        <v>0</v>
      </c>
      <c r="P350" s="42">
        <v>0</v>
      </c>
      <c r="Q350" s="43">
        <v>0</v>
      </c>
      <c r="R350" s="41">
        <v>0</v>
      </c>
      <c r="S350" s="42">
        <v>0</v>
      </c>
      <c r="T350" s="43">
        <v>0</v>
      </c>
      <c r="U350" s="41">
        <v>0</v>
      </c>
      <c r="V350" s="42">
        <v>0</v>
      </c>
      <c r="W350" s="43">
        <v>0</v>
      </c>
      <c r="X350" s="41"/>
      <c r="Y350" s="42"/>
      <c r="Z350" s="43"/>
      <c r="AA350" s="41"/>
      <c r="AB350" s="42"/>
      <c r="AC350" s="43"/>
      <c r="AD350" s="41"/>
      <c r="AE350" s="42"/>
      <c r="AF350" s="43"/>
      <c r="AG350" s="41"/>
      <c r="AH350" s="42"/>
      <c r="AI350" s="43"/>
      <c r="AK350" s="41">
        <f t="shared" si="145"/>
        <v>0</v>
      </c>
      <c r="AL350" s="42">
        <f t="shared" si="145"/>
        <v>0</v>
      </c>
      <c r="AM350" s="43">
        <f t="shared" si="145"/>
        <v>0</v>
      </c>
      <c r="AT350" s="32">
        <f t="shared" si="146"/>
        <v>0</v>
      </c>
      <c r="AV350" s="23">
        <v>3</v>
      </c>
      <c r="AW350" s="23">
        <v>9</v>
      </c>
      <c r="AX350" s="23">
        <f t="shared" si="147"/>
        <v>1</v>
      </c>
    </row>
    <row r="351" spans="2:50" ht="15" hidden="1" customHeight="1" x14ac:dyDescent="0.3">
      <c r="B351" s="15"/>
      <c r="C351" s="50" t="str">
        <f>IF(LEN(E350)&lt;1,"","Total: " &amp; LEFT(E350,LEN(E350)-21) &amp; "Municipalities")</f>
        <v/>
      </c>
      <c r="D351" s="51"/>
      <c r="E351" s="52"/>
      <c r="F351" s="53">
        <f t="shared" ref="F351:H351" si="148">SUM(F340:F350)</f>
        <v>0</v>
      </c>
      <c r="G351" s="54">
        <f t="shared" si="148"/>
        <v>0</v>
      </c>
      <c r="H351" s="55">
        <f t="shared" si="148"/>
        <v>0</v>
      </c>
      <c r="I351" s="53">
        <f>SUM(I340:I350)</f>
        <v>0</v>
      </c>
      <c r="J351" s="54">
        <f>SUM(J340:J350)</f>
        <v>0</v>
      </c>
      <c r="K351" s="55">
        <f>SUM(K340:K350)</f>
        <v>0</v>
      </c>
      <c r="L351" s="53">
        <f t="shared" ref="L351:Z351" si="149">SUM(L340:L350)</f>
        <v>0</v>
      </c>
      <c r="M351" s="54">
        <f t="shared" si="149"/>
        <v>0</v>
      </c>
      <c r="N351" s="55">
        <f t="shared" si="149"/>
        <v>0</v>
      </c>
      <c r="O351" s="53">
        <f t="shared" si="149"/>
        <v>0</v>
      </c>
      <c r="P351" s="54">
        <f t="shared" si="149"/>
        <v>0</v>
      </c>
      <c r="Q351" s="55">
        <f t="shared" si="149"/>
        <v>0</v>
      </c>
      <c r="R351" s="53">
        <f t="shared" si="149"/>
        <v>0</v>
      </c>
      <c r="S351" s="54">
        <f t="shared" si="149"/>
        <v>0</v>
      </c>
      <c r="T351" s="55">
        <f t="shared" si="149"/>
        <v>0</v>
      </c>
      <c r="U351" s="53">
        <f t="shared" si="149"/>
        <v>0</v>
      </c>
      <c r="V351" s="54">
        <f t="shared" si="149"/>
        <v>0</v>
      </c>
      <c r="W351" s="55">
        <f t="shared" si="149"/>
        <v>0</v>
      </c>
      <c r="X351" s="53">
        <f t="shared" si="149"/>
        <v>0</v>
      </c>
      <c r="Y351" s="54">
        <f t="shared" si="149"/>
        <v>0</v>
      </c>
      <c r="Z351" s="55">
        <f t="shared" si="149"/>
        <v>0</v>
      </c>
      <c r="AA351" s="53"/>
      <c r="AB351" s="54"/>
      <c r="AC351" s="55"/>
      <c r="AD351" s="53">
        <f t="shared" ref="AD351:AI351" si="150">SUM(AD340:AD350)</f>
        <v>0</v>
      </c>
      <c r="AE351" s="54">
        <f t="shared" si="150"/>
        <v>0</v>
      </c>
      <c r="AF351" s="55">
        <f t="shared" si="150"/>
        <v>0</v>
      </c>
      <c r="AG351" s="53">
        <f t="shared" si="150"/>
        <v>0</v>
      </c>
      <c r="AH351" s="54">
        <f t="shared" si="150"/>
        <v>0</v>
      </c>
      <c r="AI351" s="55">
        <f t="shared" si="150"/>
        <v>0</v>
      </c>
      <c r="AK351" s="53">
        <f>SUM(AK340:AK350)</f>
        <v>0</v>
      </c>
      <c r="AL351" s="54">
        <f>SUM(AL340:AL350)</f>
        <v>0</v>
      </c>
      <c r="AM351" s="55">
        <f>SUM(AM340:AM350)</f>
        <v>0</v>
      </c>
      <c r="AT351" s="32">
        <f>IF(SUM(AT340:AT350)=0,0,1)</f>
        <v>0</v>
      </c>
    </row>
    <row r="352" spans="2:50" ht="15" hidden="1" customHeight="1" x14ac:dyDescent="0.3">
      <c r="B352" s="15"/>
      <c r="C352" s="40"/>
      <c r="D352" s="34"/>
      <c r="E352" s="35"/>
      <c r="F352" s="41"/>
      <c r="G352" s="42"/>
      <c r="H352" s="43"/>
      <c r="I352" s="41"/>
      <c r="J352" s="42"/>
      <c r="K352" s="43"/>
      <c r="L352" s="41"/>
      <c r="M352" s="42"/>
      <c r="N352" s="43"/>
      <c r="O352" s="41"/>
      <c r="P352" s="42"/>
      <c r="Q352" s="43"/>
      <c r="R352" s="41"/>
      <c r="S352" s="42"/>
      <c r="T352" s="43"/>
      <c r="U352" s="41"/>
      <c r="V352" s="42"/>
      <c r="W352" s="43"/>
      <c r="X352" s="41"/>
      <c r="Y352" s="42"/>
      <c r="Z352" s="43"/>
      <c r="AA352" s="41"/>
      <c r="AB352" s="42"/>
      <c r="AC352" s="43"/>
      <c r="AD352" s="41"/>
      <c r="AE352" s="42"/>
      <c r="AF352" s="43"/>
      <c r="AG352" s="41"/>
      <c r="AH352" s="42"/>
      <c r="AI352" s="43"/>
      <c r="AK352" s="41"/>
      <c r="AL352" s="42"/>
      <c r="AM352" s="43"/>
      <c r="AT352" s="32">
        <f>IF(AT351=0,0,1)</f>
        <v>0</v>
      </c>
    </row>
    <row r="353" spans="2:50" ht="15" hidden="1" customHeight="1" x14ac:dyDescent="0.3">
      <c r="B353" s="15"/>
      <c r="C353" s="40" t="s">
        <v>22</v>
      </c>
      <c r="D353" s="34" t="s">
        <v>2</v>
      </c>
      <c r="E353" s="35" t="s">
        <v>2</v>
      </c>
      <c r="F353" s="41">
        <v>0</v>
      </c>
      <c r="G353" s="42">
        <v>0</v>
      </c>
      <c r="H353" s="43">
        <v>0</v>
      </c>
      <c r="I353" s="41">
        <v>0</v>
      </c>
      <c r="J353" s="42">
        <v>0</v>
      </c>
      <c r="K353" s="43">
        <v>0</v>
      </c>
      <c r="L353" s="41">
        <v>0</v>
      </c>
      <c r="M353" s="42">
        <v>0</v>
      </c>
      <c r="N353" s="43">
        <v>0</v>
      </c>
      <c r="O353" s="41">
        <v>0</v>
      </c>
      <c r="P353" s="42">
        <v>0</v>
      </c>
      <c r="Q353" s="43">
        <v>0</v>
      </c>
      <c r="R353" s="41">
        <v>0</v>
      </c>
      <c r="S353" s="42">
        <v>0</v>
      </c>
      <c r="T353" s="43">
        <v>0</v>
      </c>
      <c r="U353" s="41">
        <v>0</v>
      </c>
      <c r="V353" s="42">
        <v>0</v>
      </c>
      <c r="W353" s="43">
        <v>0</v>
      </c>
      <c r="X353" s="41"/>
      <c r="Y353" s="42"/>
      <c r="Z353" s="43"/>
      <c r="AA353" s="41"/>
      <c r="AB353" s="42"/>
      <c r="AC353" s="43"/>
      <c r="AD353" s="41"/>
      <c r="AE353" s="42"/>
      <c r="AF353" s="43"/>
      <c r="AG353" s="41"/>
      <c r="AH353" s="42"/>
      <c r="AI353" s="43"/>
      <c r="AK353" s="41">
        <f t="shared" ref="AK353:AM363" si="151">F353+I353+L353+O353+R353+U353+X353+AA353+AD353+AG353</f>
        <v>0</v>
      </c>
      <c r="AL353" s="42">
        <f t="shared" si="151"/>
        <v>0</v>
      </c>
      <c r="AM353" s="43">
        <f t="shared" si="151"/>
        <v>0</v>
      </c>
      <c r="AT353" s="32">
        <f>IF(LEN(E353)&lt;2,0,1)</f>
        <v>0</v>
      </c>
      <c r="AV353" s="23">
        <v>3</v>
      </c>
      <c r="AW353" s="23">
        <v>10</v>
      </c>
      <c r="AX353" s="23">
        <v>1</v>
      </c>
    </row>
    <row r="354" spans="2:50" ht="15" hidden="1" customHeight="1" x14ac:dyDescent="0.3">
      <c r="B354" s="15"/>
      <c r="C354" s="40" t="s">
        <v>22</v>
      </c>
      <c r="D354" s="34" t="s">
        <v>2</v>
      </c>
      <c r="E354" s="35" t="s">
        <v>2</v>
      </c>
      <c r="F354" s="41">
        <v>0</v>
      </c>
      <c r="G354" s="42">
        <v>0</v>
      </c>
      <c r="H354" s="43">
        <v>0</v>
      </c>
      <c r="I354" s="41">
        <v>0</v>
      </c>
      <c r="J354" s="42">
        <v>0</v>
      </c>
      <c r="K354" s="43">
        <v>0</v>
      </c>
      <c r="L354" s="41">
        <v>0</v>
      </c>
      <c r="M354" s="42">
        <v>0</v>
      </c>
      <c r="N354" s="43">
        <v>0</v>
      </c>
      <c r="O354" s="41">
        <v>0</v>
      </c>
      <c r="P354" s="42">
        <v>0</v>
      </c>
      <c r="Q354" s="43">
        <v>0</v>
      </c>
      <c r="R354" s="41">
        <v>0</v>
      </c>
      <c r="S354" s="42">
        <v>0</v>
      </c>
      <c r="T354" s="43">
        <v>0</v>
      </c>
      <c r="U354" s="41">
        <v>0</v>
      </c>
      <c r="V354" s="42">
        <v>0</v>
      </c>
      <c r="W354" s="43">
        <v>0</v>
      </c>
      <c r="X354" s="41"/>
      <c r="Y354" s="42"/>
      <c r="Z354" s="43"/>
      <c r="AA354" s="41"/>
      <c r="AB354" s="42"/>
      <c r="AC354" s="43"/>
      <c r="AD354" s="41"/>
      <c r="AE354" s="42"/>
      <c r="AF354" s="43"/>
      <c r="AG354" s="41"/>
      <c r="AH354" s="42"/>
      <c r="AI354" s="43"/>
      <c r="AK354" s="41">
        <f t="shared" si="151"/>
        <v>0</v>
      </c>
      <c r="AL354" s="42">
        <f t="shared" si="151"/>
        <v>0</v>
      </c>
      <c r="AM354" s="43">
        <f t="shared" si="151"/>
        <v>0</v>
      </c>
      <c r="AT354" s="32">
        <f t="shared" ref="AT354:AT363" si="152">IF(LEN(E354)&lt;2,0,1)</f>
        <v>0</v>
      </c>
      <c r="AV354" s="23">
        <v>3</v>
      </c>
      <c r="AW354" s="23">
        <v>10</v>
      </c>
      <c r="AX354" s="23">
        <f>IF(AW354=AW353,AX353+1,1)</f>
        <v>2</v>
      </c>
    </row>
    <row r="355" spans="2:50" ht="15" hidden="1" customHeight="1" x14ac:dyDescent="0.3">
      <c r="B355" s="15"/>
      <c r="C355" s="40" t="s">
        <v>22</v>
      </c>
      <c r="D355" s="34" t="s">
        <v>2</v>
      </c>
      <c r="E355" s="35" t="s">
        <v>2</v>
      </c>
      <c r="F355" s="41">
        <v>0</v>
      </c>
      <c r="G355" s="42">
        <v>0</v>
      </c>
      <c r="H355" s="43">
        <v>0</v>
      </c>
      <c r="I355" s="41">
        <v>0</v>
      </c>
      <c r="J355" s="42">
        <v>0</v>
      </c>
      <c r="K355" s="43">
        <v>0</v>
      </c>
      <c r="L355" s="41">
        <v>0</v>
      </c>
      <c r="M355" s="42">
        <v>0</v>
      </c>
      <c r="N355" s="43">
        <v>0</v>
      </c>
      <c r="O355" s="41">
        <v>0</v>
      </c>
      <c r="P355" s="42">
        <v>0</v>
      </c>
      <c r="Q355" s="43">
        <v>0</v>
      </c>
      <c r="R355" s="41">
        <v>0</v>
      </c>
      <c r="S355" s="42">
        <v>0</v>
      </c>
      <c r="T355" s="43">
        <v>0</v>
      </c>
      <c r="U355" s="41">
        <v>0</v>
      </c>
      <c r="V355" s="42">
        <v>0</v>
      </c>
      <c r="W355" s="43">
        <v>0</v>
      </c>
      <c r="X355" s="41"/>
      <c r="Y355" s="42"/>
      <c r="Z355" s="43"/>
      <c r="AA355" s="41"/>
      <c r="AB355" s="42"/>
      <c r="AC355" s="43"/>
      <c r="AD355" s="41"/>
      <c r="AE355" s="42"/>
      <c r="AF355" s="43"/>
      <c r="AG355" s="41"/>
      <c r="AH355" s="42"/>
      <c r="AI355" s="43"/>
      <c r="AK355" s="41">
        <f t="shared" si="151"/>
        <v>0</v>
      </c>
      <c r="AL355" s="42">
        <f t="shared" si="151"/>
        <v>0</v>
      </c>
      <c r="AM355" s="43">
        <f t="shared" si="151"/>
        <v>0</v>
      </c>
      <c r="AT355" s="32">
        <f t="shared" si="152"/>
        <v>0</v>
      </c>
      <c r="AV355" s="23">
        <v>3</v>
      </c>
      <c r="AW355" s="23">
        <v>10</v>
      </c>
      <c r="AX355" s="23">
        <f t="shared" ref="AX355:AX363" si="153">IF(AW355=AW354,AX354+1,1)</f>
        <v>3</v>
      </c>
    </row>
    <row r="356" spans="2:50" ht="15" hidden="1" customHeight="1" x14ac:dyDescent="0.3">
      <c r="B356" s="15"/>
      <c r="C356" s="40" t="s">
        <v>22</v>
      </c>
      <c r="D356" s="34" t="s">
        <v>2</v>
      </c>
      <c r="E356" s="35" t="s">
        <v>2</v>
      </c>
      <c r="F356" s="41">
        <v>0</v>
      </c>
      <c r="G356" s="42">
        <v>0</v>
      </c>
      <c r="H356" s="43">
        <v>0</v>
      </c>
      <c r="I356" s="41">
        <v>0</v>
      </c>
      <c r="J356" s="42">
        <v>0</v>
      </c>
      <c r="K356" s="43">
        <v>0</v>
      </c>
      <c r="L356" s="41">
        <v>0</v>
      </c>
      <c r="M356" s="42">
        <v>0</v>
      </c>
      <c r="N356" s="43">
        <v>0</v>
      </c>
      <c r="O356" s="41">
        <v>0</v>
      </c>
      <c r="P356" s="42">
        <v>0</v>
      </c>
      <c r="Q356" s="43">
        <v>0</v>
      </c>
      <c r="R356" s="41">
        <v>0</v>
      </c>
      <c r="S356" s="42">
        <v>0</v>
      </c>
      <c r="T356" s="43">
        <v>0</v>
      </c>
      <c r="U356" s="41">
        <v>0</v>
      </c>
      <c r="V356" s="42">
        <v>0</v>
      </c>
      <c r="W356" s="43">
        <v>0</v>
      </c>
      <c r="X356" s="41"/>
      <c r="Y356" s="42"/>
      <c r="Z356" s="43"/>
      <c r="AA356" s="41"/>
      <c r="AB356" s="42"/>
      <c r="AC356" s="43"/>
      <c r="AD356" s="41"/>
      <c r="AE356" s="42"/>
      <c r="AF356" s="43"/>
      <c r="AG356" s="41"/>
      <c r="AH356" s="42"/>
      <c r="AI356" s="43"/>
      <c r="AK356" s="41">
        <f t="shared" si="151"/>
        <v>0</v>
      </c>
      <c r="AL356" s="42">
        <f t="shared" si="151"/>
        <v>0</v>
      </c>
      <c r="AM356" s="43">
        <f t="shared" si="151"/>
        <v>0</v>
      </c>
      <c r="AT356" s="32">
        <f t="shared" si="152"/>
        <v>0</v>
      </c>
      <c r="AV356" s="23">
        <v>3</v>
      </c>
      <c r="AW356" s="23">
        <v>10</v>
      </c>
      <c r="AX356" s="23">
        <f t="shared" si="153"/>
        <v>4</v>
      </c>
    </row>
    <row r="357" spans="2:50" ht="15" hidden="1" customHeight="1" x14ac:dyDescent="0.3">
      <c r="B357" s="15"/>
      <c r="C357" s="40" t="s">
        <v>22</v>
      </c>
      <c r="D357" s="34" t="s">
        <v>2</v>
      </c>
      <c r="E357" s="35" t="s">
        <v>2</v>
      </c>
      <c r="F357" s="41">
        <v>0</v>
      </c>
      <c r="G357" s="42">
        <v>0</v>
      </c>
      <c r="H357" s="43">
        <v>0</v>
      </c>
      <c r="I357" s="41">
        <v>0</v>
      </c>
      <c r="J357" s="42">
        <v>0</v>
      </c>
      <c r="K357" s="43">
        <v>0</v>
      </c>
      <c r="L357" s="41">
        <v>0</v>
      </c>
      <c r="M357" s="42">
        <v>0</v>
      </c>
      <c r="N357" s="43">
        <v>0</v>
      </c>
      <c r="O357" s="41">
        <v>0</v>
      </c>
      <c r="P357" s="42">
        <v>0</v>
      </c>
      <c r="Q357" s="43">
        <v>0</v>
      </c>
      <c r="R357" s="41">
        <v>0</v>
      </c>
      <c r="S357" s="42">
        <v>0</v>
      </c>
      <c r="T357" s="43">
        <v>0</v>
      </c>
      <c r="U357" s="41">
        <v>0</v>
      </c>
      <c r="V357" s="42">
        <v>0</v>
      </c>
      <c r="W357" s="43">
        <v>0</v>
      </c>
      <c r="X357" s="41"/>
      <c r="Y357" s="42"/>
      <c r="Z357" s="43"/>
      <c r="AA357" s="41"/>
      <c r="AB357" s="42"/>
      <c r="AC357" s="43"/>
      <c r="AD357" s="41"/>
      <c r="AE357" s="42"/>
      <c r="AF357" s="43"/>
      <c r="AG357" s="41"/>
      <c r="AH357" s="42"/>
      <c r="AI357" s="43"/>
      <c r="AK357" s="41">
        <f t="shared" si="151"/>
        <v>0</v>
      </c>
      <c r="AL357" s="42">
        <f t="shared" si="151"/>
        <v>0</v>
      </c>
      <c r="AM357" s="43">
        <f t="shared" si="151"/>
        <v>0</v>
      </c>
      <c r="AT357" s="32">
        <f t="shared" si="152"/>
        <v>0</v>
      </c>
      <c r="AV357" s="23">
        <v>3</v>
      </c>
      <c r="AW357" s="23">
        <v>10</v>
      </c>
      <c r="AX357" s="23">
        <f t="shared" si="153"/>
        <v>5</v>
      </c>
    </row>
    <row r="358" spans="2:50" ht="15" hidden="1" customHeight="1" x14ac:dyDescent="0.3">
      <c r="B358" s="15"/>
      <c r="C358" s="40" t="s">
        <v>22</v>
      </c>
      <c r="D358" s="34" t="s">
        <v>2</v>
      </c>
      <c r="E358" s="35" t="s">
        <v>2</v>
      </c>
      <c r="F358" s="41">
        <v>0</v>
      </c>
      <c r="G358" s="42">
        <v>0</v>
      </c>
      <c r="H358" s="43">
        <v>0</v>
      </c>
      <c r="I358" s="41">
        <v>0</v>
      </c>
      <c r="J358" s="42">
        <v>0</v>
      </c>
      <c r="K358" s="43">
        <v>0</v>
      </c>
      <c r="L358" s="41">
        <v>0</v>
      </c>
      <c r="M358" s="42">
        <v>0</v>
      </c>
      <c r="N358" s="43">
        <v>0</v>
      </c>
      <c r="O358" s="41">
        <v>0</v>
      </c>
      <c r="P358" s="42">
        <v>0</v>
      </c>
      <c r="Q358" s="43">
        <v>0</v>
      </c>
      <c r="R358" s="41">
        <v>0</v>
      </c>
      <c r="S358" s="42">
        <v>0</v>
      </c>
      <c r="T358" s="43">
        <v>0</v>
      </c>
      <c r="U358" s="41">
        <v>0</v>
      </c>
      <c r="V358" s="42">
        <v>0</v>
      </c>
      <c r="W358" s="43">
        <v>0</v>
      </c>
      <c r="X358" s="41"/>
      <c r="Y358" s="42"/>
      <c r="Z358" s="43"/>
      <c r="AA358" s="41"/>
      <c r="AB358" s="42"/>
      <c r="AC358" s="43"/>
      <c r="AD358" s="41"/>
      <c r="AE358" s="42"/>
      <c r="AF358" s="43"/>
      <c r="AG358" s="41"/>
      <c r="AH358" s="42"/>
      <c r="AI358" s="43"/>
      <c r="AK358" s="41">
        <f t="shared" si="151"/>
        <v>0</v>
      </c>
      <c r="AL358" s="42">
        <f t="shared" si="151"/>
        <v>0</v>
      </c>
      <c r="AM358" s="43">
        <f t="shared" si="151"/>
        <v>0</v>
      </c>
      <c r="AT358" s="32">
        <f t="shared" si="152"/>
        <v>0</v>
      </c>
      <c r="AV358" s="23">
        <v>3</v>
      </c>
      <c r="AW358" s="23">
        <v>10</v>
      </c>
      <c r="AX358" s="23">
        <f t="shared" si="153"/>
        <v>6</v>
      </c>
    </row>
    <row r="359" spans="2:50" ht="15" hidden="1" customHeight="1" x14ac:dyDescent="0.3">
      <c r="B359" s="15"/>
      <c r="C359" s="40" t="s">
        <v>22</v>
      </c>
      <c r="D359" s="34" t="s">
        <v>2</v>
      </c>
      <c r="E359" s="35" t="s">
        <v>2</v>
      </c>
      <c r="F359" s="41">
        <v>0</v>
      </c>
      <c r="G359" s="42">
        <v>0</v>
      </c>
      <c r="H359" s="43">
        <v>0</v>
      </c>
      <c r="I359" s="41">
        <v>0</v>
      </c>
      <c r="J359" s="42">
        <v>0</v>
      </c>
      <c r="K359" s="43">
        <v>0</v>
      </c>
      <c r="L359" s="41">
        <v>0</v>
      </c>
      <c r="M359" s="42">
        <v>0</v>
      </c>
      <c r="N359" s="43">
        <v>0</v>
      </c>
      <c r="O359" s="41">
        <v>0</v>
      </c>
      <c r="P359" s="42">
        <v>0</v>
      </c>
      <c r="Q359" s="43">
        <v>0</v>
      </c>
      <c r="R359" s="41">
        <v>0</v>
      </c>
      <c r="S359" s="42">
        <v>0</v>
      </c>
      <c r="T359" s="43">
        <v>0</v>
      </c>
      <c r="U359" s="41">
        <v>0</v>
      </c>
      <c r="V359" s="42">
        <v>0</v>
      </c>
      <c r="W359" s="43">
        <v>0</v>
      </c>
      <c r="X359" s="41"/>
      <c r="Y359" s="42"/>
      <c r="Z359" s="43"/>
      <c r="AA359" s="41"/>
      <c r="AB359" s="42"/>
      <c r="AC359" s="43"/>
      <c r="AD359" s="41"/>
      <c r="AE359" s="42"/>
      <c r="AF359" s="43"/>
      <c r="AG359" s="41"/>
      <c r="AH359" s="42"/>
      <c r="AI359" s="43"/>
      <c r="AK359" s="41">
        <f t="shared" si="151"/>
        <v>0</v>
      </c>
      <c r="AL359" s="42">
        <f t="shared" si="151"/>
        <v>0</v>
      </c>
      <c r="AM359" s="43">
        <f t="shared" si="151"/>
        <v>0</v>
      </c>
      <c r="AT359" s="32">
        <f t="shared" si="152"/>
        <v>0</v>
      </c>
      <c r="AV359" s="23">
        <v>3</v>
      </c>
      <c r="AW359" s="23">
        <v>10</v>
      </c>
      <c r="AX359" s="23">
        <f t="shared" si="153"/>
        <v>7</v>
      </c>
    </row>
    <row r="360" spans="2:50" ht="15" hidden="1" customHeight="1" x14ac:dyDescent="0.3">
      <c r="B360" s="15"/>
      <c r="C360" s="40" t="s">
        <v>22</v>
      </c>
      <c r="D360" s="34" t="s">
        <v>2</v>
      </c>
      <c r="E360" s="35" t="s">
        <v>2</v>
      </c>
      <c r="F360" s="41">
        <v>0</v>
      </c>
      <c r="G360" s="42">
        <v>0</v>
      </c>
      <c r="H360" s="43">
        <v>0</v>
      </c>
      <c r="I360" s="41">
        <v>0</v>
      </c>
      <c r="J360" s="42">
        <v>0</v>
      </c>
      <c r="K360" s="43">
        <v>0</v>
      </c>
      <c r="L360" s="41">
        <v>0</v>
      </c>
      <c r="M360" s="42">
        <v>0</v>
      </c>
      <c r="N360" s="43">
        <v>0</v>
      </c>
      <c r="O360" s="41">
        <v>0</v>
      </c>
      <c r="P360" s="42">
        <v>0</v>
      </c>
      <c r="Q360" s="43">
        <v>0</v>
      </c>
      <c r="R360" s="41">
        <v>0</v>
      </c>
      <c r="S360" s="42">
        <v>0</v>
      </c>
      <c r="T360" s="43">
        <v>0</v>
      </c>
      <c r="U360" s="41">
        <v>0</v>
      </c>
      <c r="V360" s="42">
        <v>0</v>
      </c>
      <c r="W360" s="43">
        <v>0</v>
      </c>
      <c r="X360" s="41"/>
      <c r="Y360" s="42"/>
      <c r="Z360" s="43"/>
      <c r="AA360" s="41"/>
      <c r="AB360" s="42"/>
      <c r="AC360" s="43"/>
      <c r="AD360" s="41"/>
      <c r="AE360" s="42"/>
      <c r="AF360" s="43"/>
      <c r="AG360" s="41"/>
      <c r="AH360" s="42"/>
      <c r="AI360" s="43"/>
      <c r="AK360" s="41">
        <f t="shared" si="151"/>
        <v>0</v>
      </c>
      <c r="AL360" s="42">
        <f t="shared" si="151"/>
        <v>0</v>
      </c>
      <c r="AM360" s="43">
        <f t="shared" si="151"/>
        <v>0</v>
      </c>
      <c r="AT360" s="32">
        <f t="shared" si="152"/>
        <v>0</v>
      </c>
      <c r="AV360" s="23">
        <v>3</v>
      </c>
      <c r="AW360" s="23">
        <v>10</v>
      </c>
      <c r="AX360" s="23">
        <f t="shared" si="153"/>
        <v>8</v>
      </c>
    </row>
    <row r="361" spans="2:50" ht="15" hidden="1" customHeight="1" x14ac:dyDescent="0.3">
      <c r="B361" s="15"/>
      <c r="C361" s="40" t="s">
        <v>22</v>
      </c>
      <c r="D361" s="34" t="s">
        <v>2</v>
      </c>
      <c r="E361" s="35" t="s">
        <v>2</v>
      </c>
      <c r="F361" s="41">
        <v>0</v>
      </c>
      <c r="G361" s="42">
        <v>0</v>
      </c>
      <c r="H361" s="43">
        <v>0</v>
      </c>
      <c r="I361" s="41">
        <v>0</v>
      </c>
      <c r="J361" s="42">
        <v>0</v>
      </c>
      <c r="K361" s="43">
        <v>0</v>
      </c>
      <c r="L361" s="41">
        <v>0</v>
      </c>
      <c r="M361" s="42">
        <v>0</v>
      </c>
      <c r="N361" s="43">
        <v>0</v>
      </c>
      <c r="O361" s="41">
        <v>0</v>
      </c>
      <c r="P361" s="42">
        <v>0</v>
      </c>
      <c r="Q361" s="43">
        <v>0</v>
      </c>
      <c r="R361" s="41">
        <v>0</v>
      </c>
      <c r="S361" s="42">
        <v>0</v>
      </c>
      <c r="T361" s="43">
        <v>0</v>
      </c>
      <c r="U361" s="41">
        <v>0</v>
      </c>
      <c r="V361" s="42">
        <v>0</v>
      </c>
      <c r="W361" s="43">
        <v>0</v>
      </c>
      <c r="X361" s="41"/>
      <c r="Y361" s="42"/>
      <c r="Z361" s="43"/>
      <c r="AA361" s="41"/>
      <c r="AB361" s="42"/>
      <c r="AC361" s="43"/>
      <c r="AD361" s="41"/>
      <c r="AE361" s="42"/>
      <c r="AF361" s="43"/>
      <c r="AG361" s="41"/>
      <c r="AH361" s="42"/>
      <c r="AI361" s="43"/>
      <c r="AK361" s="41">
        <f t="shared" si="151"/>
        <v>0</v>
      </c>
      <c r="AL361" s="42">
        <f t="shared" si="151"/>
        <v>0</v>
      </c>
      <c r="AM361" s="43">
        <f t="shared" si="151"/>
        <v>0</v>
      </c>
      <c r="AT361" s="32">
        <f t="shared" si="152"/>
        <v>0</v>
      </c>
      <c r="AV361" s="23">
        <v>3</v>
      </c>
      <c r="AW361" s="23">
        <v>10</v>
      </c>
      <c r="AX361" s="23">
        <f t="shared" si="153"/>
        <v>9</v>
      </c>
    </row>
    <row r="362" spans="2:50" ht="15" hidden="1" customHeight="1" x14ac:dyDescent="0.3">
      <c r="B362" s="15"/>
      <c r="C362" s="40" t="s">
        <v>22</v>
      </c>
      <c r="D362" s="34" t="s">
        <v>2</v>
      </c>
      <c r="E362" s="35" t="s">
        <v>2</v>
      </c>
      <c r="F362" s="41">
        <v>0</v>
      </c>
      <c r="G362" s="42">
        <v>0</v>
      </c>
      <c r="H362" s="43">
        <v>0</v>
      </c>
      <c r="I362" s="41">
        <v>0</v>
      </c>
      <c r="J362" s="42">
        <v>0</v>
      </c>
      <c r="K362" s="43">
        <v>0</v>
      </c>
      <c r="L362" s="41">
        <v>0</v>
      </c>
      <c r="M362" s="42">
        <v>0</v>
      </c>
      <c r="N362" s="43">
        <v>0</v>
      </c>
      <c r="O362" s="41">
        <v>0</v>
      </c>
      <c r="P362" s="42">
        <v>0</v>
      </c>
      <c r="Q362" s="43">
        <v>0</v>
      </c>
      <c r="R362" s="41">
        <v>0</v>
      </c>
      <c r="S362" s="42">
        <v>0</v>
      </c>
      <c r="T362" s="43">
        <v>0</v>
      </c>
      <c r="U362" s="41">
        <v>0</v>
      </c>
      <c r="V362" s="42">
        <v>0</v>
      </c>
      <c r="W362" s="43">
        <v>0</v>
      </c>
      <c r="X362" s="41"/>
      <c r="Y362" s="42"/>
      <c r="Z362" s="43"/>
      <c r="AA362" s="41"/>
      <c r="AB362" s="42"/>
      <c r="AC362" s="43"/>
      <c r="AD362" s="41"/>
      <c r="AE362" s="42"/>
      <c r="AF362" s="43"/>
      <c r="AG362" s="41"/>
      <c r="AH362" s="42"/>
      <c r="AI362" s="43"/>
      <c r="AK362" s="41">
        <f t="shared" si="151"/>
        <v>0</v>
      </c>
      <c r="AL362" s="42">
        <f t="shared" si="151"/>
        <v>0</v>
      </c>
      <c r="AM362" s="43">
        <f t="shared" si="151"/>
        <v>0</v>
      </c>
      <c r="AT362" s="32">
        <f t="shared" si="152"/>
        <v>0</v>
      </c>
      <c r="AV362" s="23">
        <v>3</v>
      </c>
      <c r="AW362" s="23">
        <v>10</v>
      </c>
      <c r="AX362" s="23">
        <f t="shared" si="153"/>
        <v>10</v>
      </c>
    </row>
    <row r="363" spans="2:50" ht="15" hidden="1" customHeight="1" x14ac:dyDescent="0.3">
      <c r="B363" s="15"/>
      <c r="C363" s="40" t="s">
        <v>23</v>
      </c>
      <c r="D363" s="34" t="s">
        <v>2</v>
      </c>
      <c r="E363" s="35" t="s">
        <v>2</v>
      </c>
      <c r="F363" s="41">
        <v>0</v>
      </c>
      <c r="G363" s="42">
        <v>0</v>
      </c>
      <c r="H363" s="43">
        <v>0</v>
      </c>
      <c r="I363" s="41">
        <v>0</v>
      </c>
      <c r="J363" s="42">
        <v>0</v>
      </c>
      <c r="K363" s="43">
        <v>0</v>
      </c>
      <c r="L363" s="41">
        <v>0</v>
      </c>
      <c r="M363" s="42">
        <v>0</v>
      </c>
      <c r="N363" s="43">
        <v>0</v>
      </c>
      <c r="O363" s="41">
        <v>0</v>
      </c>
      <c r="P363" s="42">
        <v>0</v>
      </c>
      <c r="Q363" s="43">
        <v>0</v>
      </c>
      <c r="R363" s="41">
        <v>0</v>
      </c>
      <c r="S363" s="42">
        <v>0</v>
      </c>
      <c r="T363" s="43">
        <v>0</v>
      </c>
      <c r="U363" s="41">
        <v>0</v>
      </c>
      <c r="V363" s="42">
        <v>0</v>
      </c>
      <c r="W363" s="43">
        <v>0</v>
      </c>
      <c r="X363" s="41"/>
      <c r="Y363" s="42"/>
      <c r="Z363" s="43"/>
      <c r="AA363" s="41"/>
      <c r="AB363" s="42"/>
      <c r="AC363" s="43"/>
      <c r="AD363" s="41"/>
      <c r="AE363" s="42"/>
      <c r="AF363" s="43"/>
      <c r="AG363" s="41"/>
      <c r="AH363" s="42"/>
      <c r="AI363" s="43"/>
      <c r="AK363" s="41">
        <f t="shared" si="151"/>
        <v>0</v>
      </c>
      <c r="AL363" s="42">
        <f t="shared" si="151"/>
        <v>0</v>
      </c>
      <c r="AM363" s="43">
        <f t="shared" si="151"/>
        <v>0</v>
      </c>
      <c r="AT363" s="32">
        <f t="shared" si="152"/>
        <v>0</v>
      </c>
      <c r="AV363" s="23">
        <v>3</v>
      </c>
      <c r="AW363" s="23">
        <v>11</v>
      </c>
      <c r="AX363" s="23">
        <f t="shared" si="153"/>
        <v>1</v>
      </c>
    </row>
    <row r="364" spans="2:50" ht="15" hidden="1" customHeight="1" x14ac:dyDescent="0.3">
      <c r="B364" s="15"/>
      <c r="C364" s="50" t="str">
        <f>IF(LEN(E363)&lt;1,"","Total: " &amp; LEFT(E363,LEN(E363)-21) &amp; "Municipalities")</f>
        <v/>
      </c>
      <c r="D364" s="51"/>
      <c r="E364" s="52"/>
      <c r="F364" s="53">
        <f t="shared" ref="F364:H364" si="154">SUM(F353:F363)</f>
        <v>0</v>
      </c>
      <c r="G364" s="54">
        <f t="shared" si="154"/>
        <v>0</v>
      </c>
      <c r="H364" s="55">
        <f t="shared" si="154"/>
        <v>0</v>
      </c>
      <c r="I364" s="53">
        <f>SUM(I353:I363)</f>
        <v>0</v>
      </c>
      <c r="J364" s="54">
        <f>SUM(J353:J363)</f>
        <v>0</v>
      </c>
      <c r="K364" s="55">
        <f>SUM(K353:K363)</f>
        <v>0</v>
      </c>
      <c r="L364" s="53">
        <f t="shared" ref="L364:Z364" si="155">SUM(L353:L363)</f>
        <v>0</v>
      </c>
      <c r="M364" s="54">
        <f t="shared" si="155"/>
        <v>0</v>
      </c>
      <c r="N364" s="55">
        <f t="shared" si="155"/>
        <v>0</v>
      </c>
      <c r="O364" s="53">
        <f t="shared" si="155"/>
        <v>0</v>
      </c>
      <c r="P364" s="54">
        <f t="shared" si="155"/>
        <v>0</v>
      </c>
      <c r="Q364" s="55">
        <f t="shared" si="155"/>
        <v>0</v>
      </c>
      <c r="R364" s="53">
        <f t="shared" si="155"/>
        <v>0</v>
      </c>
      <c r="S364" s="54">
        <f t="shared" si="155"/>
        <v>0</v>
      </c>
      <c r="T364" s="55">
        <f t="shared" si="155"/>
        <v>0</v>
      </c>
      <c r="U364" s="53">
        <f t="shared" si="155"/>
        <v>0</v>
      </c>
      <c r="V364" s="54">
        <f t="shared" si="155"/>
        <v>0</v>
      </c>
      <c r="W364" s="55">
        <f t="shared" si="155"/>
        <v>0</v>
      </c>
      <c r="X364" s="53">
        <f t="shared" si="155"/>
        <v>0</v>
      </c>
      <c r="Y364" s="54">
        <f t="shared" si="155"/>
        <v>0</v>
      </c>
      <c r="Z364" s="55">
        <f t="shared" si="155"/>
        <v>0</v>
      </c>
      <c r="AA364" s="53"/>
      <c r="AB364" s="54"/>
      <c r="AC364" s="55"/>
      <c r="AD364" s="53">
        <f t="shared" ref="AD364:AI364" si="156">SUM(AD353:AD363)</f>
        <v>0</v>
      </c>
      <c r="AE364" s="54">
        <f t="shared" si="156"/>
        <v>0</v>
      </c>
      <c r="AF364" s="55">
        <f t="shared" si="156"/>
        <v>0</v>
      </c>
      <c r="AG364" s="53">
        <f t="shared" si="156"/>
        <v>0</v>
      </c>
      <c r="AH364" s="54">
        <f t="shared" si="156"/>
        <v>0</v>
      </c>
      <c r="AI364" s="55">
        <f t="shared" si="156"/>
        <v>0</v>
      </c>
      <c r="AK364" s="53">
        <f>SUM(AK353:AK363)</f>
        <v>0</v>
      </c>
      <c r="AL364" s="54">
        <f>SUM(AL353:AL363)</f>
        <v>0</v>
      </c>
      <c r="AM364" s="55">
        <f>SUM(AM353:AM363)</f>
        <v>0</v>
      </c>
      <c r="AT364" s="32">
        <f>IF(SUM(AT353:AT363)=0,0,1)</f>
        <v>0</v>
      </c>
    </row>
    <row r="365" spans="2:50" ht="15" hidden="1" customHeight="1" x14ac:dyDescent="0.3">
      <c r="B365" s="15"/>
      <c r="C365" s="40"/>
      <c r="D365" s="34"/>
      <c r="E365" s="35"/>
      <c r="F365" s="41"/>
      <c r="G365" s="42"/>
      <c r="H365" s="43"/>
      <c r="I365" s="41"/>
      <c r="J365" s="42"/>
      <c r="K365" s="43"/>
      <c r="L365" s="41"/>
      <c r="M365" s="42"/>
      <c r="N365" s="43"/>
      <c r="O365" s="41"/>
      <c r="P365" s="42"/>
      <c r="Q365" s="43"/>
      <c r="R365" s="41"/>
      <c r="S365" s="42"/>
      <c r="T365" s="43"/>
      <c r="U365" s="41"/>
      <c r="V365" s="42"/>
      <c r="W365" s="43"/>
      <c r="X365" s="41"/>
      <c r="Y365" s="42"/>
      <c r="Z365" s="43"/>
      <c r="AA365" s="41"/>
      <c r="AB365" s="42"/>
      <c r="AC365" s="43"/>
      <c r="AD365" s="41"/>
      <c r="AE365" s="42"/>
      <c r="AF365" s="43"/>
      <c r="AG365" s="41"/>
      <c r="AH365" s="42"/>
      <c r="AI365" s="43"/>
      <c r="AK365" s="41"/>
      <c r="AL365" s="42"/>
      <c r="AM365" s="43"/>
      <c r="AT365" s="32">
        <f>IF(AT364=0,0,1)</f>
        <v>0</v>
      </c>
    </row>
    <row r="366" spans="2:50" ht="15" hidden="1" customHeight="1" x14ac:dyDescent="0.3">
      <c r="B366" s="15"/>
      <c r="C366" s="40" t="s">
        <v>22</v>
      </c>
      <c r="D366" s="34" t="s">
        <v>2</v>
      </c>
      <c r="E366" s="35" t="s">
        <v>2</v>
      </c>
      <c r="F366" s="41">
        <v>0</v>
      </c>
      <c r="G366" s="42">
        <v>0</v>
      </c>
      <c r="H366" s="43">
        <v>0</v>
      </c>
      <c r="I366" s="41">
        <v>0</v>
      </c>
      <c r="J366" s="42">
        <v>0</v>
      </c>
      <c r="K366" s="43">
        <v>0</v>
      </c>
      <c r="L366" s="41">
        <v>0</v>
      </c>
      <c r="M366" s="42">
        <v>0</v>
      </c>
      <c r="N366" s="43">
        <v>0</v>
      </c>
      <c r="O366" s="41">
        <v>0</v>
      </c>
      <c r="P366" s="42">
        <v>0</v>
      </c>
      <c r="Q366" s="43">
        <v>0</v>
      </c>
      <c r="R366" s="41">
        <v>0</v>
      </c>
      <c r="S366" s="42">
        <v>0</v>
      </c>
      <c r="T366" s="43">
        <v>0</v>
      </c>
      <c r="U366" s="41">
        <v>0</v>
      </c>
      <c r="V366" s="42">
        <v>0</v>
      </c>
      <c r="W366" s="43">
        <v>0</v>
      </c>
      <c r="X366" s="41"/>
      <c r="Y366" s="42"/>
      <c r="Z366" s="43"/>
      <c r="AA366" s="41"/>
      <c r="AB366" s="42"/>
      <c r="AC366" s="43"/>
      <c r="AD366" s="41"/>
      <c r="AE366" s="42"/>
      <c r="AF366" s="43"/>
      <c r="AG366" s="41"/>
      <c r="AH366" s="42"/>
      <c r="AI366" s="43"/>
      <c r="AK366" s="41">
        <f t="shared" ref="AK366:AM376" si="157">F366+I366+L366+O366+R366+U366+X366+AA366+AD366+AG366</f>
        <v>0</v>
      </c>
      <c r="AL366" s="42">
        <f t="shared" si="157"/>
        <v>0</v>
      </c>
      <c r="AM366" s="43">
        <f t="shared" si="157"/>
        <v>0</v>
      </c>
      <c r="AT366" s="32">
        <f>IF(LEN(E366)&lt;2,0,1)</f>
        <v>0</v>
      </c>
      <c r="AV366" s="23">
        <v>3</v>
      </c>
      <c r="AW366" s="23">
        <v>12</v>
      </c>
      <c r="AX366" s="23">
        <v>1</v>
      </c>
    </row>
    <row r="367" spans="2:50" ht="15" hidden="1" customHeight="1" x14ac:dyDescent="0.3">
      <c r="B367" s="15"/>
      <c r="C367" s="40" t="s">
        <v>22</v>
      </c>
      <c r="D367" s="34" t="s">
        <v>2</v>
      </c>
      <c r="E367" s="35" t="s">
        <v>2</v>
      </c>
      <c r="F367" s="41">
        <v>0</v>
      </c>
      <c r="G367" s="42">
        <v>0</v>
      </c>
      <c r="H367" s="43">
        <v>0</v>
      </c>
      <c r="I367" s="41">
        <v>0</v>
      </c>
      <c r="J367" s="42">
        <v>0</v>
      </c>
      <c r="K367" s="43">
        <v>0</v>
      </c>
      <c r="L367" s="41">
        <v>0</v>
      </c>
      <c r="M367" s="42">
        <v>0</v>
      </c>
      <c r="N367" s="43">
        <v>0</v>
      </c>
      <c r="O367" s="41">
        <v>0</v>
      </c>
      <c r="P367" s="42">
        <v>0</v>
      </c>
      <c r="Q367" s="43">
        <v>0</v>
      </c>
      <c r="R367" s="41">
        <v>0</v>
      </c>
      <c r="S367" s="42">
        <v>0</v>
      </c>
      <c r="T367" s="43">
        <v>0</v>
      </c>
      <c r="U367" s="41">
        <v>0</v>
      </c>
      <c r="V367" s="42">
        <v>0</v>
      </c>
      <c r="W367" s="43">
        <v>0</v>
      </c>
      <c r="X367" s="41"/>
      <c r="Y367" s="42"/>
      <c r="Z367" s="43"/>
      <c r="AA367" s="41"/>
      <c r="AB367" s="42"/>
      <c r="AC367" s="43"/>
      <c r="AD367" s="41"/>
      <c r="AE367" s="42"/>
      <c r="AF367" s="43"/>
      <c r="AG367" s="41"/>
      <c r="AH367" s="42"/>
      <c r="AI367" s="43"/>
      <c r="AK367" s="41">
        <f t="shared" si="157"/>
        <v>0</v>
      </c>
      <c r="AL367" s="42">
        <f t="shared" si="157"/>
        <v>0</v>
      </c>
      <c r="AM367" s="43">
        <f t="shared" si="157"/>
        <v>0</v>
      </c>
      <c r="AT367" s="32">
        <f t="shared" ref="AT367:AT376" si="158">IF(LEN(E367)&lt;2,0,1)</f>
        <v>0</v>
      </c>
      <c r="AV367" s="23">
        <v>3</v>
      </c>
      <c r="AW367" s="23">
        <v>12</v>
      </c>
      <c r="AX367" s="23">
        <f>IF(AW367=AW366,AX366+1,1)</f>
        <v>2</v>
      </c>
    </row>
    <row r="368" spans="2:50" ht="15" hidden="1" customHeight="1" x14ac:dyDescent="0.3">
      <c r="B368" s="15"/>
      <c r="C368" s="40" t="s">
        <v>22</v>
      </c>
      <c r="D368" s="34" t="s">
        <v>2</v>
      </c>
      <c r="E368" s="35" t="s">
        <v>2</v>
      </c>
      <c r="F368" s="41">
        <v>0</v>
      </c>
      <c r="G368" s="42">
        <v>0</v>
      </c>
      <c r="H368" s="43">
        <v>0</v>
      </c>
      <c r="I368" s="41">
        <v>0</v>
      </c>
      <c r="J368" s="42">
        <v>0</v>
      </c>
      <c r="K368" s="43">
        <v>0</v>
      </c>
      <c r="L368" s="41">
        <v>0</v>
      </c>
      <c r="M368" s="42">
        <v>0</v>
      </c>
      <c r="N368" s="43">
        <v>0</v>
      </c>
      <c r="O368" s="41">
        <v>0</v>
      </c>
      <c r="P368" s="42">
        <v>0</v>
      </c>
      <c r="Q368" s="43">
        <v>0</v>
      </c>
      <c r="R368" s="41">
        <v>0</v>
      </c>
      <c r="S368" s="42">
        <v>0</v>
      </c>
      <c r="T368" s="43">
        <v>0</v>
      </c>
      <c r="U368" s="41">
        <v>0</v>
      </c>
      <c r="V368" s="42">
        <v>0</v>
      </c>
      <c r="W368" s="43">
        <v>0</v>
      </c>
      <c r="X368" s="41"/>
      <c r="Y368" s="42"/>
      <c r="Z368" s="43"/>
      <c r="AA368" s="41"/>
      <c r="AB368" s="42"/>
      <c r="AC368" s="43"/>
      <c r="AD368" s="41"/>
      <c r="AE368" s="42"/>
      <c r="AF368" s="43"/>
      <c r="AG368" s="41"/>
      <c r="AH368" s="42"/>
      <c r="AI368" s="43"/>
      <c r="AK368" s="41">
        <f t="shared" si="157"/>
        <v>0</v>
      </c>
      <c r="AL368" s="42">
        <f t="shared" si="157"/>
        <v>0</v>
      </c>
      <c r="AM368" s="43">
        <f t="shared" si="157"/>
        <v>0</v>
      </c>
      <c r="AT368" s="32">
        <f t="shared" si="158"/>
        <v>0</v>
      </c>
      <c r="AV368" s="23">
        <v>3</v>
      </c>
      <c r="AW368" s="23">
        <v>12</v>
      </c>
      <c r="AX368" s="23">
        <f t="shared" ref="AX368:AX376" si="159">IF(AW368=AW367,AX367+1,1)</f>
        <v>3</v>
      </c>
    </row>
    <row r="369" spans="2:50" ht="15" hidden="1" customHeight="1" x14ac:dyDescent="0.3">
      <c r="B369" s="15"/>
      <c r="C369" s="40" t="s">
        <v>22</v>
      </c>
      <c r="D369" s="34" t="s">
        <v>2</v>
      </c>
      <c r="E369" s="35" t="s">
        <v>2</v>
      </c>
      <c r="F369" s="41">
        <v>0</v>
      </c>
      <c r="G369" s="42">
        <v>0</v>
      </c>
      <c r="H369" s="43">
        <v>0</v>
      </c>
      <c r="I369" s="41">
        <v>0</v>
      </c>
      <c r="J369" s="42">
        <v>0</v>
      </c>
      <c r="K369" s="43">
        <v>0</v>
      </c>
      <c r="L369" s="41">
        <v>0</v>
      </c>
      <c r="M369" s="42">
        <v>0</v>
      </c>
      <c r="N369" s="43">
        <v>0</v>
      </c>
      <c r="O369" s="41">
        <v>0</v>
      </c>
      <c r="P369" s="42">
        <v>0</v>
      </c>
      <c r="Q369" s="43">
        <v>0</v>
      </c>
      <c r="R369" s="41">
        <v>0</v>
      </c>
      <c r="S369" s="42">
        <v>0</v>
      </c>
      <c r="T369" s="43">
        <v>0</v>
      </c>
      <c r="U369" s="41">
        <v>0</v>
      </c>
      <c r="V369" s="42">
        <v>0</v>
      </c>
      <c r="W369" s="43">
        <v>0</v>
      </c>
      <c r="X369" s="41"/>
      <c r="Y369" s="42"/>
      <c r="Z369" s="43"/>
      <c r="AA369" s="41"/>
      <c r="AB369" s="42"/>
      <c r="AC369" s="43"/>
      <c r="AD369" s="41"/>
      <c r="AE369" s="42"/>
      <c r="AF369" s="43"/>
      <c r="AG369" s="41"/>
      <c r="AH369" s="42"/>
      <c r="AI369" s="43"/>
      <c r="AK369" s="41">
        <f t="shared" si="157"/>
        <v>0</v>
      </c>
      <c r="AL369" s="42">
        <f t="shared" si="157"/>
        <v>0</v>
      </c>
      <c r="AM369" s="43">
        <f t="shared" si="157"/>
        <v>0</v>
      </c>
      <c r="AT369" s="32">
        <f t="shared" si="158"/>
        <v>0</v>
      </c>
      <c r="AV369" s="23">
        <v>3</v>
      </c>
      <c r="AW369" s="23">
        <v>12</v>
      </c>
      <c r="AX369" s="23">
        <f t="shared" si="159"/>
        <v>4</v>
      </c>
    </row>
    <row r="370" spans="2:50" ht="15" hidden="1" customHeight="1" x14ac:dyDescent="0.3">
      <c r="B370" s="15"/>
      <c r="C370" s="40" t="s">
        <v>22</v>
      </c>
      <c r="D370" s="34" t="s">
        <v>2</v>
      </c>
      <c r="E370" s="35" t="s">
        <v>2</v>
      </c>
      <c r="F370" s="41">
        <v>0</v>
      </c>
      <c r="G370" s="42">
        <v>0</v>
      </c>
      <c r="H370" s="43">
        <v>0</v>
      </c>
      <c r="I370" s="41">
        <v>0</v>
      </c>
      <c r="J370" s="42">
        <v>0</v>
      </c>
      <c r="K370" s="43">
        <v>0</v>
      </c>
      <c r="L370" s="41">
        <v>0</v>
      </c>
      <c r="M370" s="42">
        <v>0</v>
      </c>
      <c r="N370" s="43">
        <v>0</v>
      </c>
      <c r="O370" s="41">
        <v>0</v>
      </c>
      <c r="P370" s="42">
        <v>0</v>
      </c>
      <c r="Q370" s="43">
        <v>0</v>
      </c>
      <c r="R370" s="41">
        <v>0</v>
      </c>
      <c r="S370" s="42">
        <v>0</v>
      </c>
      <c r="T370" s="43">
        <v>0</v>
      </c>
      <c r="U370" s="41">
        <v>0</v>
      </c>
      <c r="V370" s="42">
        <v>0</v>
      </c>
      <c r="W370" s="43">
        <v>0</v>
      </c>
      <c r="X370" s="41"/>
      <c r="Y370" s="42"/>
      <c r="Z370" s="43"/>
      <c r="AA370" s="41"/>
      <c r="AB370" s="42"/>
      <c r="AC370" s="43"/>
      <c r="AD370" s="41"/>
      <c r="AE370" s="42"/>
      <c r="AF370" s="43"/>
      <c r="AG370" s="41"/>
      <c r="AH370" s="42"/>
      <c r="AI370" s="43"/>
      <c r="AK370" s="41">
        <f t="shared" si="157"/>
        <v>0</v>
      </c>
      <c r="AL370" s="42">
        <f t="shared" si="157"/>
        <v>0</v>
      </c>
      <c r="AM370" s="43">
        <f t="shared" si="157"/>
        <v>0</v>
      </c>
      <c r="AT370" s="32">
        <f t="shared" si="158"/>
        <v>0</v>
      </c>
      <c r="AV370" s="23">
        <v>3</v>
      </c>
      <c r="AW370" s="23">
        <v>12</v>
      </c>
      <c r="AX370" s="23">
        <f t="shared" si="159"/>
        <v>5</v>
      </c>
    </row>
    <row r="371" spans="2:50" ht="15" hidden="1" customHeight="1" x14ac:dyDescent="0.3">
      <c r="B371" s="15"/>
      <c r="C371" s="40" t="s">
        <v>22</v>
      </c>
      <c r="D371" s="34" t="s">
        <v>2</v>
      </c>
      <c r="E371" s="35" t="s">
        <v>2</v>
      </c>
      <c r="F371" s="41">
        <v>0</v>
      </c>
      <c r="G371" s="42">
        <v>0</v>
      </c>
      <c r="H371" s="43">
        <v>0</v>
      </c>
      <c r="I371" s="41">
        <v>0</v>
      </c>
      <c r="J371" s="42">
        <v>0</v>
      </c>
      <c r="K371" s="43">
        <v>0</v>
      </c>
      <c r="L371" s="41">
        <v>0</v>
      </c>
      <c r="M371" s="42">
        <v>0</v>
      </c>
      <c r="N371" s="43">
        <v>0</v>
      </c>
      <c r="O371" s="41">
        <v>0</v>
      </c>
      <c r="P371" s="42">
        <v>0</v>
      </c>
      <c r="Q371" s="43">
        <v>0</v>
      </c>
      <c r="R371" s="41">
        <v>0</v>
      </c>
      <c r="S371" s="42">
        <v>0</v>
      </c>
      <c r="T371" s="43">
        <v>0</v>
      </c>
      <c r="U371" s="41">
        <v>0</v>
      </c>
      <c r="V371" s="42">
        <v>0</v>
      </c>
      <c r="W371" s="43">
        <v>0</v>
      </c>
      <c r="X371" s="41"/>
      <c r="Y371" s="42"/>
      <c r="Z371" s="43"/>
      <c r="AA371" s="41"/>
      <c r="AB371" s="42"/>
      <c r="AC371" s="43"/>
      <c r="AD371" s="41"/>
      <c r="AE371" s="42"/>
      <c r="AF371" s="43"/>
      <c r="AG371" s="41"/>
      <c r="AH371" s="42"/>
      <c r="AI371" s="43"/>
      <c r="AK371" s="41">
        <f t="shared" si="157"/>
        <v>0</v>
      </c>
      <c r="AL371" s="42">
        <f t="shared" si="157"/>
        <v>0</v>
      </c>
      <c r="AM371" s="43">
        <f t="shared" si="157"/>
        <v>0</v>
      </c>
      <c r="AT371" s="32">
        <f t="shared" si="158"/>
        <v>0</v>
      </c>
      <c r="AV371" s="23">
        <v>3</v>
      </c>
      <c r="AW371" s="23">
        <v>12</v>
      </c>
      <c r="AX371" s="23">
        <f t="shared" si="159"/>
        <v>6</v>
      </c>
    </row>
    <row r="372" spans="2:50" ht="15" hidden="1" customHeight="1" x14ac:dyDescent="0.3">
      <c r="B372" s="15"/>
      <c r="C372" s="40" t="s">
        <v>22</v>
      </c>
      <c r="D372" s="34" t="s">
        <v>2</v>
      </c>
      <c r="E372" s="35" t="s">
        <v>2</v>
      </c>
      <c r="F372" s="41">
        <v>0</v>
      </c>
      <c r="G372" s="42">
        <v>0</v>
      </c>
      <c r="H372" s="43">
        <v>0</v>
      </c>
      <c r="I372" s="41">
        <v>0</v>
      </c>
      <c r="J372" s="42">
        <v>0</v>
      </c>
      <c r="K372" s="43">
        <v>0</v>
      </c>
      <c r="L372" s="41">
        <v>0</v>
      </c>
      <c r="M372" s="42">
        <v>0</v>
      </c>
      <c r="N372" s="43">
        <v>0</v>
      </c>
      <c r="O372" s="41">
        <v>0</v>
      </c>
      <c r="P372" s="42">
        <v>0</v>
      </c>
      <c r="Q372" s="43">
        <v>0</v>
      </c>
      <c r="R372" s="41">
        <v>0</v>
      </c>
      <c r="S372" s="42">
        <v>0</v>
      </c>
      <c r="T372" s="43">
        <v>0</v>
      </c>
      <c r="U372" s="41">
        <v>0</v>
      </c>
      <c r="V372" s="42">
        <v>0</v>
      </c>
      <c r="W372" s="43">
        <v>0</v>
      </c>
      <c r="X372" s="41"/>
      <c r="Y372" s="42"/>
      <c r="Z372" s="43"/>
      <c r="AA372" s="41"/>
      <c r="AB372" s="42"/>
      <c r="AC372" s="43"/>
      <c r="AD372" s="41"/>
      <c r="AE372" s="42"/>
      <c r="AF372" s="43"/>
      <c r="AG372" s="41"/>
      <c r="AH372" s="42"/>
      <c r="AI372" s="43"/>
      <c r="AK372" s="41">
        <f t="shared" si="157"/>
        <v>0</v>
      </c>
      <c r="AL372" s="42">
        <f t="shared" si="157"/>
        <v>0</v>
      </c>
      <c r="AM372" s="43">
        <f t="shared" si="157"/>
        <v>0</v>
      </c>
      <c r="AT372" s="32">
        <f t="shared" si="158"/>
        <v>0</v>
      </c>
      <c r="AV372" s="23">
        <v>3</v>
      </c>
      <c r="AW372" s="23">
        <v>12</v>
      </c>
      <c r="AX372" s="23">
        <f t="shared" si="159"/>
        <v>7</v>
      </c>
    </row>
    <row r="373" spans="2:50" ht="15" hidden="1" customHeight="1" x14ac:dyDescent="0.3">
      <c r="B373" s="15"/>
      <c r="C373" s="40" t="s">
        <v>22</v>
      </c>
      <c r="D373" s="34" t="s">
        <v>2</v>
      </c>
      <c r="E373" s="35" t="s">
        <v>2</v>
      </c>
      <c r="F373" s="41">
        <v>0</v>
      </c>
      <c r="G373" s="42">
        <v>0</v>
      </c>
      <c r="H373" s="43">
        <v>0</v>
      </c>
      <c r="I373" s="41">
        <v>0</v>
      </c>
      <c r="J373" s="42">
        <v>0</v>
      </c>
      <c r="K373" s="43">
        <v>0</v>
      </c>
      <c r="L373" s="41">
        <v>0</v>
      </c>
      <c r="M373" s="42">
        <v>0</v>
      </c>
      <c r="N373" s="43">
        <v>0</v>
      </c>
      <c r="O373" s="41">
        <v>0</v>
      </c>
      <c r="P373" s="42">
        <v>0</v>
      </c>
      <c r="Q373" s="43">
        <v>0</v>
      </c>
      <c r="R373" s="41">
        <v>0</v>
      </c>
      <c r="S373" s="42">
        <v>0</v>
      </c>
      <c r="T373" s="43">
        <v>0</v>
      </c>
      <c r="U373" s="41">
        <v>0</v>
      </c>
      <c r="V373" s="42">
        <v>0</v>
      </c>
      <c r="W373" s="43">
        <v>0</v>
      </c>
      <c r="X373" s="41"/>
      <c r="Y373" s="42"/>
      <c r="Z373" s="43"/>
      <c r="AA373" s="41"/>
      <c r="AB373" s="42"/>
      <c r="AC373" s="43"/>
      <c r="AD373" s="41"/>
      <c r="AE373" s="42"/>
      <c r="AF373" s="43"/>
      <c r="AG373" s="41"/>
      <c r="AH373" s="42"/>
      <c r="AI373" s="43"/>
      <c r="AK373" s="41">
        <f t="shared" si="157"/>
        <v>0</v>
      </c>
      <c r="AL373" s="42">
        <f t="shared" si="157"/>
        <v>0</v>
      </c>
      <c r="AM373" s="43">
        <f t="shared" si="157"/>
        <v>0</v>
      </c>
      <c r="AT373" s="32">
        <f t="shared" si="158"/>
        <v>0</v>
      </c>
      <c r="AV373" s="23">
        <v>3</v>
      </c>
      <c r="AW373" s="23">
        <v>12</v>
      </c>
      <c r="AX373" s="23">
        <f t="shared" si="159"/>
        <v>8</v>
      </c>
    </row>
    <row r="374" spans="2:50" s="23" customFormat="1" ht="15" hidden="1" customHeight="1" x14ac:dyDescent="0.3">
      <c r="B374" s="15"/>
      <c r="C374" s="40" t="s">
        <v>22</v>
      </c>
      <c r="D374" s="34" t="s">
        <v>2</v>
      </c>
      <c r="E374" s="35" t="s">
        <v>2</v>
      </c>
      <c r="F374" s="41">
        <v>0</v>
      </c>
      <c r="G374" s="42">
        <v>0</v>
      </c>
      <c r="H374" s="43">
        <v>0</v>
      </c>
      <c r="I374" s="41">
        <v>0</v>
      </c>
      <c r="J374" s="42">
        <v>0</v>
      </c>
      <c r="K374" s="43">
        <v>0</v>
      </c>
      <c r="L374" s="41">
        <v>0</v>
      </c>
      <c r="M374" s="42">
        <v>0</v>
      </c>
      <c r="N374" s="43">
        <v>0</v>
      </c>
      <c r="O374" s="41">
        <v>0</v>
      </c>
      <c r="P374" s="42">
        <v>0</v>
      </c>
      <c r="Q374" s="43">
        <v>0</v>
      </c>
      <c r="R374" s="41">
        <v>0</v>
      </c>
      <c r="S374" s="42">
        <v>0</v>
      </c>
      <c r="T374" s="43">
        <v>0</v>
      </c>
      <c r="U374" s="41">
        <v>0</v>
      </c>
      <c r="V374" s="42">
        <v>0</v>
      </c>
      <c r="W374" s="43">
        <v>0</v>
      </c>
      <c r="X374" s="41"/>
      <c r="Y374" s="42"/>
      <c r="Z374" s="43"/>
      <c r="AA374" s="41"/>
      <c r="AB374" s="42"/>
      <c r="AC374" s="43"/>
      <c r="AD374" s="41"/>
      <c r="AE374" s="42"/>
      <c r="AF374" s="43"/>
      <c r="AG374" s="41"/>
      <c r="AH374" s="42"/>
      <c r="AI374" s="43"/>
      <c r="AK374" s="41">
        <f t="shared" si="157"/>
        <v>0</v>
      </c>
      <c r="AL374" s="42">
        <f t="shared" si="157"/>
        <v>0</v>
      </c>
      <c r="AM374" s="43">
        <f t="shared" si="157"/>
        <v>0</v>
      </c>
      <c r="AT374" s="32">
        <f t="shared" si="158"/>
        <v>0</v>
      </c>
      <c r="AV374" s="23">
        <v>3</v>
      </c>
      <c r="AW374" s="23">
        <v>12</v>
      </c>
      <c r="AX374" s="23">
        <f t="shared" si="159"/>
        <v>9</v>
      </c>
    </row>
    <row r="375" spans="2:50" ht="15" hidden="1" customHeight="1" x14ac:dyDescent="0.3">
      <c r="B375" s="15"/>
      <c r="C375" s="40" t="s">
        <v>22</v>
      </c>
      <c r="D375" s="34" t="s">
        <v>2</v>
      </c>
      <c r="E375" s="35" t="s">
        <v>2</v>
      </c>
      <c r="F375" s="41">
        <v>0</v>
      </c>
      <c r="G375" s="42">
        <v>0</v>
      </c>
      <c r="H375" s="43">
        <v>0</v>
      </c>
      <c r="I375" s="41">
        <v>0</v>
      </c>
      <c r="J375" s="42">
        <v>0</v>
      </c>
      <c r="K375" s="43">
        <v>0</v>
      </c>
      <c r="L375" s="41">
        <v>0</v>
      </c>
      <c r="M375" s="42">
        <v>0</v>
      </c>
      <c r="N375" s="43">
        <v>0</v>
      </c>
      <c r="O375" s="41">
        <v>0</v>
      </c>
      <c r="P375" s="42">
        <v>0</v>
      </c>
      <c r="Q375" s="43">
        <v>0</v>
      </c>
      <c r="R375" s="41">
        <v>0</v>
      </c>
      <c r="S375" s="42">
        <v>0</v>
      </c>
      <c r="T375" s="43">
        <v>0</v>
      </c>
      <c r="U375" s="41">
        <v>0</v>
      </c>
      <c r="V375" s="42">
        <v>0</v>
      </c>
      <c r="W375" s="43">
        <v>0</v>
      </c>
      <c r="X375" s="41"/>
      <c r="Y375" s="42"/>
      <c r="Z375" s="43"/>
      <c r="AA375" s="41"/>
      <c r="AB375" s="42"/>
      <c r="AC375" s="43"/>
      <c r="AD375" s="41"/>
      <c r="AE375" s="42"/>
      <c r="AF375" s="43"/>
      <c r="AG375" s="41"/>
      <c r="AH375" s="42"/>
      <c r="AI375" s="43"/>
      <c r="AK375" s="41">
        <f t="shared" si="157"/>
        <v>0</v>
      </c>
      <c r="AL375" s="42">
        <f t="shared" si="157"/>
        <v>0</v>
      </c>
      <c r="AM375" s="43">
        <f t="shared" si="157"/>
        <v>0</v>
      </c>
      <c r="AT375" s="32">
        <f t="shared" si="158"/>
        <v>0</v>
      </c>
      <c r="AV375" s="23">
        <v>3</v>
      </c>
      <c r="AW375" s="23">
        <v>12</v>
      </c>
      <c r="AX375" s="23">
        <f t="shared" si="159"/>
        <v>10</v>
      </c>
    </row>
    <row r="376" spans="2:50" ht="15" hidden="1" customHeight="1" x14ac:dyDescent="0.3">
      <c r="B376" s="16"/>
      <c r="C376" s="40" t="s">
        <v>23</v>
      </c>
      <c r="D376" s="34" t="s">
        <v>2</v>
      </c>
      <c r="E376" s="35" t="s">
        <v>2</v>
      </c>
      <c r="F376" s="41">
        <v>0</v>
      </c>
      <c r="G376" s="42">
        <v>0</v>
      </c>
      <c r="H376" s="43">
        <v>0</v>
      </c>
      <c r="I376" s="41">
        <v>0</v>
      </c>
      <c r="J376" s="42">
        <v>0</v>
      </c>
      <c r="K376" s="43">
        <v>0</v>
      </c>
      <c r="L376" s="41">
        <v>0</v>
      </c>
      <c r="M376" s="42">
        <v>0</v>
      </c>
      <c r="N376" s="43">
        <v>0</v>
      </c>
      <c r="O376" s="41">
        <v>0</v>
      </c>
      <c r="P376" s="42">
        <v>0</v>
      </c>
      <c r="Q376" s="43">
        <v>0</v>
      </c>
      <c r="R376" s="41">
        <v>0</v>
      </c>
      <c r="S376" s="42">
        <v>0</v>
      </c>
      <c r="T376" s="43">
        <v>0</v>
      </c>
      <c r="U376" s="41">
        <v>0</v>
      </c>
      <c r="V376" s="42">
        <v>0</v>
      </c>
      <c r="W376" s="43">
        <v>0</v>
      </c>
      <c r="X376" s="41"/>
      <c r="Y376" s="42"/>
      <c r="Z376" s="43"/>
      <c r="AA376" s="41"/>
      <c r="AB376" s="42"/>
      <c r="AC376" s="43"/>
      <c r="AD376" s="41"/>
      <c r="AE376" s="42"/>
      <c r="AF376" s="43"/>
      <c r="AG376" s="41"/>
      <c r="AH376" s="42"/>
      <c r="AI376" s="43"/>
      <c r="AK376" s="41">
        <f t="shared" si="157"/>
        <v>0</v>
      </c>
      <c r="AL376" s="42">
        <f t="shared" si="157"/>
        <v>0</v>
      </c>
      <c r="AM376" s="43">
        <f t="shared" si="157"/>
        <v>0</v>
      </c>
      <c r="AT376" s="32">
        <f t="shared" si="158"/>
        <v>0</v>
      </c>
      <c r="AV376" s="23">
        <v>3</v>
      </c>
      <c r="AW376" s="23">
        <v>13</v>
      </c>
      <c r="AX376" s="23">
        <f t="shared" si="159"/>
        <v>1</v>
      </c>
    </row>
    <row r="377" spans="2:50" ht="15" hidden="1" customHeight="1" x14ac:dyDescent="0.3">
      <c r="B377" s="15"/>
      <c r="C377" s="50" t="str">
        <f>IF(LEN(E376)&lt;1,"","Total: " &amp; LEFT(E376,LEN(E376)-21) &amp; "Municipalities")</f>
        <v/>
      </c>
      <c r="D377" s="51"/>
      <c r="E377" s="52"/>
      <c r="F377" s="53">
        <f t="shared" ref="F377:H377" si="160">SUM(F366:F376)</f>
        <v>0</v>
      </c>
      <c r="G377" s="54">
        <f t="shared" si="160"/>
        <v>0</v>
      </c>
      <c r="H377" s="55">
        <f t="shared" si="160"/>
        <v>0</v>
      </c>
      <c r="I377" s="53">
        <f>SUM(I366:I376)</f>
        <v>0</v>
      </c>
      <c r="J377" s="54">
        <f>SUM(J366:J376)</f>
        <v>0</v>
      </c>
      <c r="K377" s="55">
        <f>SUM(K366:K376)</f>
        <v>0</v>
      </c>
      <c r="L377" s="53">
        <f t="shared" ref="L377:Z377" si="161">SUM(L366:L376)</f>
        <v>0</v>
      </c>
      <c r="M377" s="54">
        <f t="shared" si="161"/>
        <v>0</v>
      </c>
      <c r="N377" s="55">
        <f t="shared" si="161"/>
        <v>0</v>
      </c>
      <c r="O377" s="53">
        <f t="shared" si="161"/>
        <v>0</v>
      </c>
      <c r="P377" s="54">
        <f t="shared" si="161"/>
        <v>0</v>
      </c>
      <c r="Q377" s="55">
        <f t="shared" si="161"/>
        <v>0</v>
      </c>
      <c r="R377" s="53">
        <f t="shared" si="161"/>
        <v>0</v>
      </c>
      <c r="S377" s="54">
        <f t="shared" si="161"/>
        <v>0</v>
      </c>
      <c r="T377" s="55">
        <f t="shared" si="161"/>
        <v>0</v>
      </c>
      <c r="U377" s="53">
        <f t="shared" si="161"/>
        <v>0</v>
      </c>
      <c r="V377" s="54">
        <f t="shared" si="161"/>
        <v>0</v>
      </c>
      <c r="W377" s="55">
        <f t="shared" si="161"/>
        <v>0</v>
      </c>
      <c r="X377" s="53">
        <f t="shared" si="161"/>
        <v>0</v>
      </c>
      <c r="Y377" s="54">
        <f t="shared" si="161"/>
        <v>0</v>
      </c>
      <c r="Z377" s="55">
        <f t="shared" si="161"/>
        <v>0</v>
      </c>
      <c r="AA377" s="53"/>
      <c r="AB377" s="54"/>
      <c r="AC377" s="55"/>
      <c r="AD377" s="53">
        <f t="shared" ref="AD377:AI377" si="162">SUM(AD366:AD376)</f>
        <v>0</v>
      </c>
      <c r="AE377" s="54">
        <f t="shared" si="162"/>
        <v>0</v>
      </c>
      <c r="AF377" s="55">
        <f t="shared" si="162"/>
        <v>0</v>
      </c>
      <c r="AG377" s="53">
        <f t="shared" si="162"/>
        <v>0</v>
      </c>
      <c r="AH377" s="54">
        <f t="shared" si="162"/>
        <v>0</v>
      </c>
      <c r="AI377" s="55">
        <f t="shared" si="162"/>
        <v>0</v>
      </c>
      <c r="AK377" s="53">
        <f>SUM(AK366:AK376)</f>
        <v>0</v>
      </c>
      <c r="AL377" s="54">
        <f>SUM(AL366:AL376)</f>
        <v>0</v>
      </c>
      <c r="AM377" s="55">
        <f>SUM(AM366:AM376)</f>
        <v>0</v>
      </c>
      <c r="AT377" s="32">
        <f>IF(SUM(AT366:AT376)=0,0,1)</f>
        <v>0</v>
      </c>
    </row>
    <row r="378" spans="2:50" ht="15" hidden="1" customHeight="1" x14ac:dyDescent="0.3">
      <c r="B378" s="15"/>
      <c r="C378" s="40"/>
      <c r="D378" s="34"/>
      <c r="E378" s="35"/>
      <c r="F378" s="41"/>
      <c r="G378" s="42"/>
      <c r="H378" s="43"/>
      <c r="I378" s="41"/>
      <c r="J378" s="42"/>
      <c r="K378" s="43"/>
      <c r="L378" s="41"/>
      <c r="M378" s="42"/>
      <c r="N378" s="43"/>
      <c r="O378" s="41"/>
      <c r="P378" s="42"/>
      <c r="Q378" s="43"/>
      <c r="R378" s="41"/>
      <c r="S378" s="42"/>
      <c r="T378" s="43"/>
      <c r="U378" s="41"/>
      <c r="V378" s="42"/>
      <c r="W378" s="43"/>
      <c r="X378" s="41"/>
      <c r="Y378" s="42"/>
      <c r="Z378" s="43"/>
      <c r="AA378" s="41"/>
      <c r="AB378" s="42"/>
      <c r="AC378" s="43"/>
      <c r="AD378" s="41"/>
      <c r="AE378" s="42"/>
      <c r="AF378" s="43"/>
      <c r="AG378" s="41"/>
      <c r="AH378" s="42"/>
      <c r="AI378" s="43"/>
      <c r="AK378" s="41"/>
      <c r="AL378" s="42"/>
      <c r="AM378" s="43"/>
      <c r="AT378" s="32">
        <f>IF(AT377=0,0,1)</f>
        <v>0</v>
      </c>
    </row>
    <row r="379" spans="2:50" ht="15" hidden="1" customHeight="1" x14ac:dyDescent="0.3">
      <c r="B379" s="15"/>
      <c r="C379" s="40" t="s">
        <v>22</v>
      </c>
      <c r="D379" s="34" t="s">
        <v>2</v>
      </c>
      <c r="E379" s="35" t="s">
        <v>2</v>
      </c>
      <c r="F379" s="41">
        <v>0</v>
      </c>
      <c r="G379" s="42">
        <v>0</v>
      </c>
      <c r="H379" s="43">
        <v>0</v>
      </c>
      <c r="I379" s="41">
        <v>0</v>
      </c>
      <c r="J379" s="42">
        <v>0</v>
      </c>
      <c r="K379" s="43">
        <v>0</v>
      </c>
      <c r="L379" s="41">
        <v>0</v>
      </c>
      <c r="M379" s="42">
        <v>0</v>
      </c>
      <c r="N379" s="43">
        <v>0</v>
      </c>
      <c r="O379" s="41">
        <v>0</v>
      </c>
      <c r="P379" s="42">
        <v>0</v>
      </c>
      <c r="Q379" s="43">
        <v>0</v>
      </c>
      <c r="R379" s="41">
        <v>0</v>
      </c>
      <c r="S379" s="42">
        <v>0</v>
      </c>
      <c r="T379" s="43">
        <v>0</v>
      </c>
      <c r="U379" s="41">
        <v>0</v>
      </c>
      <c r="V379" s="42">
        <v>0</v>
      </c>
      <c r="W379" s="43">
        <v>0</v>
      </c>
      <c r="X379" s="41"/>
      <c r="Y379" s="42"/>
      <c r="Z379" s="43"/>
      <c r="AA379" s="41"/>
      <c r="AB379" s="42"/>
      <c r="AC379" s="43"/>
      <c r="AD379" s="41"/>
      <c r="AE379" s="42"/>
      <c r="AF379" s="43"/>
      <c r="AG379" s="41"/>
      <c r="AH379" s="42"/>
      <c r="AI379" s="43"/>
      <c r="AK379" s="41">
        <f t="shared" ref="AK379:AM389" si="163">F379+I379+L379+O379+R379+U379+X379+AA379+AD379+AG379</f>
        <v>0</v>
      </c>
      <c r="AL379" s="42">
        <f t="shared" si="163"/>
        <v>0</v>
      </c>
      <c r="AM379" s="43">
        <f t="shared" si="163"/>
        <v>0</v>
      </c>
      <c r="AT379" s="32">
        <f>IF(LEN(E379)&lt;2,0,1)</f>
        <v>0</v>
      </c>
      <c r="AV379" s="23">
        <v>3</v>
      </c>
      <c r="AW379" s="23">
        <v>14</v>
      </c>
      <c r="AX379" s="23">
        <v>1</v>
      </c>
    </row>
    <row r="380" spans="2:50" ht="15" hidden="1" customHeight="1" x14ac:dyDescent="0.3">
      <c r="B380" s="15"/>
      <c r="C380" s="40" t="s">
        <v>22</v>
      </c>
      <c r="D380" s="34" t="s">
        <v>2</v>
      </c>
      <c r="E380" s="35" t="s">
        <v>2</v>
      </c>
      <c r="F380" s="41">
        <v>0</v>
      </c>
      <c r="G380" s="42">
        <v>0</v>
      </c>
      <c r="H380" s="43">
        <v>0</v>
      </c>
      <c r="I380" s="41">
        <v>0</v>
      </c>
      <c r="J380" s="42">
        <v>0</v>
      </c>
      <c r="K380" s="43">
        <v>0</v>
      </c>
      <c r="L380" s="41">
        <v>0</v>
      </c>
      <c r="M380" s="42">
        <v>0</v>
      </c>
      <c r="N380" s="43">
        <v>0</v>
      </c>
      <c r="O380" s="41">
        <v>0</v>
      </c>
      <c r="P380" s="42">
        <v>0</v>
      </c>
      <c r="Q380" s="43">
        <v>0</v>
      </c>
      <c r="R380" s="41">
        <v>0</v>
      </c>
      <c r="S380" s="42">
        <v>0</v>
      </c>
      <c r="T380" s="43">
        <v>0</v>
      </c>
      <c r="U380" s="41">
        <v>0</v>
      </c>
      <c r="V380" s="42">
        <v>0</v>
      </c>
      <c r="W380" s="43">
        <v>0</v>
      </c>
      <c r="X380" s="41"/>
      <c r="Y380" s="42"/>
      <c r="Z380" s="43"/>
      <c r="AA380" s="41"/>
      <c r="AB380" s="42"/>
      <c r="AC380" s="43"/>
      <c r="AD380" s="41"/>
      <c r="AE380" s="42"/>
      <c r="AF380" s="43"/>
      <c r="AG380" s="41"/>
      <c r="AH380" s="42"/>
      <c r="AI380" s="43"/>
      <c r="AK380" s="41">
        <f t="shared" si="163"/>
        <v>0</v>
      </c>
      <c r="AL380" s="42">
        <f t="shared" si="163"/>
        <v>0</v>
      </c>
      <c r="AM380" s="43">
        <f t="shared" si="163"/>
        <v>0</v>
      </c>
      <c r="AT380" s="32">
        <f t="shared" ref="AT380:AT389" si="164">IF(LEN(E380)&lt;2,0,1)</f>
        <v>0</v>
      </c>
      <c r="AV380" s="23">
        <v>3</v>
      </c>
      <c r="AW380" s="23">
        <v>14</v>
      </c>
      <c r="AX380" s="23">
        <f>IF(AW380=AW379,AX379+1,1)</f>
        <v>2</v>
      </c>
    </row>
    <row r="381" spans="2:50" ht="15" hidden="1" customHeight="1" x14ac:dyDescent="0.3">
      <c r="B381" s="15"/>
      <c r="C381" s="40" t="s">
        <v>22</v>
      </c>
      <c r="D381" s="34" t="s">
        <v>2</v>
      </c>
      <c r="E381" s="35" t="s">
        <v>2</v>
      </c>
      <c r="F381" s="41">
        <v>0</v>
      </c>
      <c r="G381" s="42">
        <v>0</v>
      </c>
      <c r="H381" s="43">
        <v>0</v>
      </c>
      <c r="I381" s="41">
        <v>0</v>
      </c>
      <c r="J381" s="42">
        <v>0</v>
      </c>
      <c r="K381" s="43">
        <v>0</v>
      </c>
      <c r="L381" s="41">
        <v>0</v>
      </c>
      <c r="M381" s="42">
        <v>0</v>
      </c>
      <c r="N381" s="43">
        <v>0</v>
      </c>
      <c r="O381" s="41">
        <v>0</v>
      </c>
      <c r="P381" s="42">
        <v>0</v>
      </c>
      <c r="Q381" s="43">
        <v>0</v>
      </c>
      <c r="R381" s="41">
        <v>0</v>
      </c>
      <c r="S381" s="42">
        <v>0</v>
      </c>
      <c r="T381" s="43">
        <v>0</v>
      </c>
      <c r="U381" s="41">
        <v>0</v>
      </c>
      <c r="V381" s="42">
        <v>0</v>
      </c>
      <c r="W381" s="43">
        <v>0</v>
      </c>
      <c r="X381" s="41"/>
      <c r="Y381" s="42"/>
      <c r="Z381" s="43"/>
      <c r="AA381" s="41"/>
      <c r="AB381" s="42"/>
      <c r="AC381" s="43"/>
      <c r="AD381" s="41"/>
      <c r="AE381" s="42"/>
      <c r="AF381" s="43"/>
      <c r="AG381" s="41"/>
      <c r="AH381" s="42"/>
      <c r="AI381" s="43"/>
      <c r="AK381" s="41">
        <f t="shared" si="163"/>
        <v>0</v>
      </c>
      <c r="AL381" s="42">
        <f t="shared" si="163"/>
        <v>0</v>
      </c>
      <c r="AM381" s="43">
        <f t="shared" si="163"/>
        <v>0</v>
      </c>
      <c r="AT381" s="32">
        <f t="shared" si="164"/>
        <v>0</v>
      </c>
      <c r="AV381" s="23">
        <v>3</v>
      </c>
      <c r="AW381" s="23">
        <v>14</v>
      </c>
      <c r="AX381" s="23">
        <f t="shared" ref="AX381:AX389" si="165">IF(AW381=AW380,AX380+1,1)</f>
        <v>3</v>
      </c>
    </row>
    <row r="382" spans="2:50" ht="15" hidden="1" customHeight="1" x14ac:dyDescent="0.3">
      <c r="B382" s="15"/>
      <c r="C382" s="40" t="s">
        <v>22</v>
      </c>
      <c r="D382" s="34" t="s">
        <v>2</v>
      </c>
      <c r="E382" s="35" t="s">
        <v>2</v>
      </c>
      <c r="F382" s="41">
        <v>0</v>
      </c>
      <c r="G382" s="42">
        <v>0</v>
      </c>
      <c r="H382" s="43">
        <v>0</v>
      </c>
      <c r="I382" s="41">
        <v>0</v>
      </c>
      <c r="J382" s="42">
        <v>0</v>
      </c>
      <c r="K382" s="43">
        <v>0</v>
      </c>
      <c r="L382" s="41">
        <v>0</v>
      </c>
      <c r="M382" s="42">
        <v>0</v>
      </c>
      <c r="N382" s="43">
        <v>0</v>
      </c>
      <c r="O382" s="41">
        <v>0</v>
      </c>
      <c r="P382" s="42">
        <v>0</v>
      </c>
      <c r="Q382" s="43">
        <v>0</v>
      </c>
      <c r="R382" s="41">
        <v>0</v>
      </c>
      <c r="S382" s="42">
        <v>0</v>
      </c>
      <c r="T382" s="43">
        <v>0</v>
      </c>
      <c r="U382" s="41">
        <v>0</v>
      </c>
      <c r="V382" s="42">
        <v>0</v>
      </c>
      <c r="W382" s="43">
        <v>0</v>
      </c>
      <c r="X382" s="41"/>
      <c r="Y382" s="42"/>
      <c r="Z382" s="43"/>
      <c r="AA382" s="41"/>
      <c r="AB382" s="42"/>
      <c r="AC382" s="43"/>
      <c r="AD382" s="41"/>
      <c r="AE382" s="42"/>
      <c r="AF382" s="43"/>
      <c r="AG382" s="41"/>
      <c r="AH382" s="42"/>
      <c r="AI382" s="43"/>
      <c r="AK382" s="41">
        <f t="shared" si="163"/>
        <v>0</v>
      </c>
      <c r="AL382" s="42">
        <f t="shared" si="163"/>
        <v>0</v>
      </c>
      <c r="AM382" s="43">
        <f t="shared" si="163"/>
        <v>0</v>
      </c>
      <c r="AT382" s="32">
        <f t="shared" si="164"/>
        <v>0</v>
      </c>
      <c r="AV382" s="23">
        <v>3</v>
      </c>
      <c r="AW382" s="23">
        <v>14</v>
      </c>
      <c r="AX382" s="23">
        <f t="shared" si="165"/>
        <v>4</v>
      </c>
    </row>
    <row r="383" spans="2:50" ht="15" hidden="1" customHeight="1" x14ac:dyDescent="0.3">
      <c r="B383" s="15"/>
      <c r="C383" s="40" t="s">
        <v>22</v>
      </c>
      <c r="D383" s="34" t="s">
        <v>2</v>
      </c>
      <c r="E383" s="35" t="s">
        <v>2</v>
      </c>
      <c r="F383" s="41">
        <v>0</v>
      </c>
      <c r="G383" s="42">
        <v>0</v>
      </c>
      <c r="H383" s="43">
        <v>0</v>
      </c>
      <c r="I383" s="41">
        <v>0</v>
      </c>
      <c r="J383" s="42">
        <v>0</v>
      </c>
      <c r="K383" s="43">
        <v>0</v>
      </c>
      <c r="L383" s="41">
        <v>0</v>
      </c>
      <c r="M383" s="42">
        <v>0</v>
      </c>
      <c r="N383" s="43">
        <v>0</v>
      </c>
      <c r="O383" s="41">
        <v>0</v>
      </c>
      <c r="P383" s="42">
        <v>0</v>
      </c>
      <c r="Q383" s="43">
        <v>0</v>
      </c>
      <c r="R383" s="41">
        <v>0</v>
      </c>
      <c r="S383" s="42">
        <v>0</v>
      </c>
      <c r="T383" s="43">
        <v>0</v>
      </c>
      <c r="U383" s="41">
        <v>0</v>
      </c>
      <c r="V383" s="42">
        <v>0</v>
      </c>
      <c r="W383" s="43">
        <v>0</v>
      </c>
      <c r="X383" s="41"/>
      <c r="Y383" s="42"/>
      <c r="Z383" s="43"/>
      <c r="AA383" s="41"/>
      <c r="AB383" s="42"/>
      <c r="AC383" s="43"/>
      <c r="AD383" s="41"/>
      <c r="AE383" s="42"/>
      <c r="AF383" s="43"/>
      <c r="AG383" s="41"/>
      <c r="AH383" s="42"/>
      <c r="AI383" s="43"/>
      <c r="AK383" s="41">
        <f t="shared" si="163"/>
        <v>0</v>
      </c>
      <c r="AL383" s="42">
        <f t="shared" si="163"/>
        <v>0</v>
      </c>
      <c r="AM383" s="43">
        <f t="shared" si="163"/>
        <v>0</v>
      </c>
      <c r="AT383" s="32">
        <f t="shared" si="164"/>
        <v>0</v>
      </c>
      <c r="AV383" s="23">
        <v>3</v>
      </c>
      <c r="AW383" s="23">
        <v>14</v>
      </c>
      <c r="AX383" s="23">
        <f t="shared" si="165"/>
        <v>5</v>
      </c>
    </row>
    <row r="384" spans="2:50" ht="15" hidden="1" customHeight="1" x14ac:dyDescent="0.3">
      <c r="B384" s="15"/>
      <c r="C384" s="40" t="s">
        <v>22</v>
      </c>
      <c r="D384" s="34" t="s">
        <v>2</v>
      </c>
      <c r="E384" s="35" t="s">
        <v>2</v>
      </c>
      <c r="F384" s="41">
        <v>0</v>
      </c>
      <c r="G384" s="42">
        <v>0</v>
      </c>
      <c r="H384" s="43">
        <v>0</v>
      </c>
      <c r="I384" s="41">
        <v>0</v>
      </c>
      <c r="J384" s="42">
        <v>0</v>
      </c>
      <c r="K384" s="43">
        <v>0</v>
      </c>
      <c r="L384" s="41">
        <v>0</v>
      </c>
      <c r="M384" s="42">
        <v>0</v>
      </c>
      <c r="N384" s="43">
        <v>0</v>
      </c>
      <c r="O384" s="41">
        <v>0</v>
      </c>
      <c r="P384" s="42">
        <v>0</v>
      </c>
      <c r="Q384" s="43">
        <v>0</v>
      </c>
      <c r="R384" s="41">
        <v>0</v>
      </c>
      <c r="S384" s="42">
        <v>0</v>
      </c>
      <c r="T384" s="43">
        <v>0</v>
      </c>
      <c r="U384" s="41">
        <v>0</v>
      </c>
      <c r="V384" s="42">
        <v>0</v>
      </c>
      <c r="W384" s="43">
        <v>0</v>
      </c>
      <c r="X384" s="41"/>
      <c r="Y384" s="42"/>
      <c r="Z384" s="43"/>
      <c r="AA384" s="41"/>
      <c r="AB384" s="42"/>
      <c r="AC384" s="43"/>
      <c r="AD384" s="41"/>
      <c r="AE384" s="42"/>
      <c r="AF384" s="43"/>
      <c r="AG384" s="41"/>
      <c r="AH384" s="42"/>
      <c r="AI384" s="43"/>
      <c r="AK384" s="41">
        <f t="shared" si="163"/>
        <v>0</v>
      </c>
      <c r="AL384" s="42">
        <f t="shared" si="163"/>
        <v>0</v>
      </c>
      <c r="AM384" s="43">
        <f t="shared" si="163"/>
        <v>0</v>
      </c>
      <c r="AT384" s="32">
        <f t="shared" si="164"/>
        <v>0</v>
      </c>
      <c r="AV384" s="23">
        <v>3</v>
      </c>
      <c r="AW384" s="23">
        <v>14</v>
      </c>
      <c r="AX384" s="23">
        <f t="shared" si="165"/>
        <v>6</v>
      </c>
    </row>
    <row r="385" spans="2:50" ht="15" hidden="1" customHeight="1" x14ac:dyDescent="0.3">
      <c r="B385" s="15"/>
      <c r="C385" s="40" t="s">
        <v>22</v>
      </c>
      <c r="D385" s="34" t="s">
        <v>2</v>
      </c>
      <c r="E385" s="35" t="s">
        <v>2</v>
      </c>
      <c r="F385" s="41">
        <v>0</v>
      </c>
      <c r="G385" s="42">
        <v>0</v>
      </c>
      <c r="H385" s="43">
        <v>0</v>
      </c>
      <c r="I385" s="41">
        <v>0</v>
      </c>
      <c r="J385" s="42">
        <v>0</v>
      </c>
      <c r="K385" s="43">
        <v>0</v>
      </c>
      <c r="L385" s="41">
        <v>0</v>
      </c>
      <c r="M385" s="42">
        <v>0</v>
      </c>
      <c r="N385" s="43">
        <v>0</v>
      </c>
      <c r="O385" s="41">
        <v>0</v>
      </c>
      <c r="P385" s="42">
        <v>0</v>
      </c>
      <c r="Q385" s="43">
        <v>0</v>
      </c>
      <c r="R385" s="41">
        <v>0</v>
      </c>
      <c r="S385" s="42">
        <v>0</v>
      </c>
      <c r="T385" s="43">
        <v>0</v>
      </c>
      <c r="U385" s="41">
        <v>0</v>
      </c>
      <c r="V385" s="42">
        <v>0</v>
      </c>
      <c r="W385" s="43">
        <v>0</v>
      </c>
      <c r="X385" s="41"/>
      <c r="Y385" s="42"/>
      <c r="Z385" s="43"/>
      <c r="AA385" s="41"/>
      <c r="AB385" s="42"/>
      <c r="AC385" s="43"/>
      <c r="AD385" s="41"/>
      <c r="AE385" s="42"/>
      <c r="AF385" s="43"/>
      <c r="AG385" s="41"/>
      <c r="AH385" s="42"/>
      <c r="AI385" s="43"/>
      <c r="AK385" s="41">
        <f t="shared" si="163"/>
        <v>0</v>
      </c>
      <c r="AL385" s="42">
        <f t="shared" si="163"/>
        <v>0</v>
      </c>
      <c r="AM385" s="43">
        <f t="shared" si="163"/>
        <v>0</v>
      </c>
      <c r="AT385" s="32">
        <f t="shared" si="164"/>
        <v>0</v>
      </c>
      <c r="AV385" s="23">
        <v>3</v>
      </c>
      <c r="AW385" s="23">
        <v>14</v>
      </c>
      <c r="AX385" s="23">
        <f t="shared" si="165"/>
        <v>7</v>
      </c>
    </row>
    <row r="386" spans="2:50" ht="15" hidden="1" customHeight="1" x14ac:dyDescent="0.3">
      <c r="B386" s="15"/>
      <c r="C386" s="40" t="s">
        <v>22</v>
      </c>
      <c r="D386" s="34" t="s">
        <v>2</v>
      </c>
      <c r="E386" s="35" t="s">
        <v>2</v>
      </c>
      <c r="F386" s="41">
        <v>0</v>
      </c>
      <c r="G386" s="42">
        <v>0</v>
      </c>
      <c r="H386" s="43">
        <v>0</v>
      </c>
      <c r="I386" s="41">
        <v>0</v>
      </c>
      <c r="J386" s="42">
        <v>0</v>
      </c>
      <c r="K386" s="43">
        <v>0</v>
      </c>
      <c r="L386" s="41">
        <v>0</v>
      </c>
      <c r="M386" s="42">
        <v>0</v>
      </c>
      <c r="N386" s="43">
        <v>0</v>
      </c>
      <c r="O386" s="41">
        <v>0</v>
      </c>
      <c r="P386" s="42">
        <v>0</v>
      </c>
      <c r="Q386" s="43">
        <v>0</v>
      </c>
      <c r="R386" s="41">
        <v>0</v>
      </c>
      <c r="S386" s="42">
        <v>0</v>
      </c>
      <c r="T386" s="43">
        <v>0</v>
      </c>
      <c r="U386" s="41">
        <v>0</v>
      </c>
      <c r="V386" s="42">
        <v>0</v>
      </c>
      <c r="W386" s="43">
        <v>0</v>
      </c>
      <c r="X386" s="41"/>
      <c r="Y386" s="42"/>
      <c r="Z386" s="43"/>
      <c r="AA386" s="41"/>
      <c r="AB386" s="42"/>
      <c r="AC386" s="43"/>
      <c r="AD386" s="41"/>
      <c r="AE386" s="42"/>
      <c r="AF386" s="43"/>
      <c r="AG386" s="41"/>
      <c r="AH386" s="42"/>
      <c r="AI386" s="43"/>
      <c r="AK386" s="41">
        <f t="shared" si="163"/>
        <v>0</v>
      </c>
      <c r="AL386" s="42">
        <f t="shared" si="163"/>
        <v>0</v>
      </c>
      <c r="AM386" s="43">
        <f t="shared" si="163"/>
        <v>0</v>
      </c>
      <c r="AT386" s="32">
        <f t="shared" si="164"/>
        <v>0</v>
      </c>
      <c r="AV386" s="23">
        <v>3</v>
      </c>
      <c r="AW386" s="23">
        <v>14</v>
      </c>
      <c r="AX386" s="23">
        <f t="shared" si="165"/>
        <v>8</v>
      </c>
    </row>
    <row r="387" spans="2:50" ht="15" hidden="1" customHeight="1" x14ac:dyDescent="0.3">
      <c r="B387" s="15"/>
      <c r="C387" s="40" t="s">
        <v>22</v>
      </c>
      <c r="D387" s="34" t="s">
        <v>2</v>
      </c>
      <c r="E387" s="35" t="s">
        <v>2</v>
      </c>
      <c r="F387" s="41">
        <v>0</v>
      </c>
      <c r="G387" s="42">
        <v>0</v>
      </c>
      <c r="H387" s="43">
        <v>0</v>
      </c>
      <c r="I387" s="41">
        <v>0</v>
      </c>
      <c r="J387" s="42">
        <v>0</v>
      </c>
      <c r="K387" s="43">
        <v>0</v>
      </c>
      <c r="L387" s="41">
        <v>0</v>
      </c>
      <c r="M387" s="42">
        <v>0</v>
      </c>
      <c r="N387" s="43">
        <v>0</v>
      </c>
      <c r="O387" s="41">
        <v>0</v>
      </c>
      <c r="P387" s="42">
        <v>0</v>
      </c>
      <c r="Q387" s="43">
        <v>0</v>
      </c>
      <c r="R387" s="41">
        <v>0</v>
      </c>
      <c r="S387" s="42">
        <v>0</v>
      </c>
      <c r="T387" s="43">
        <v>0</v>
      </c>
      <c r="U387" s="41">
        <v>0</v>
      </c>
      <c r="V387" s="42">
        <v>0</v>
      </c>
      <c r="W387" s="43">
        <v>0</v>
      </c>
      <c r="X387" s="41"/>
      <c r="Y387" s="42"/>
      <c r="Z387" s="43"/>
      <c r="AA387" s="41"/>
      <c r="AB387" s="42"/>
      <c r="AC387" s="43"/>
      <c r="AD387" s="41"/>
      <c r="AE387" s="42"/>
      <c r="AF387" s="43"/>
      <c r="AG387" s="41"/>
      <c r="AH387" s="42"/>
      <c r="AI387" s="43"/>
      <c r="AK387" s="41">
        <f t="shared" si="163"/>
        <v>0</v>
      </c>
      <c r="AL387" s="42">
        <f t="shared" si="163"/>
        <v>0</v>
      </c>
      <c r="AM387" s="43">
        <f t="shared" si="163"/>
        <v>0</v>
      </c>
      <c r="AT387" s="32">
        <f t="shared" si="164"/>
        <v>0</v>
      </c>
      <c r="AV387" s="23">
        <v>3</v>
      </c>
      <c r="AW387" s="23">
        <v>14</v>
      </c>
      <c r="AX387" s="23">
        <f t="shared" si="165"/>
        <v>9</v>
      </c>
    </row>
    <row r="388" spans="2:50" ht="15" hidden="1" customHeight="1" x14ac:dyDescent="0.3">
      <c r="B388" s="15"/>
      <c r="C388" s="40" t="s">
        <v>22</v>
      </c>
      <c r="D388" s="34" t="s">
        <v>2</v>
      </c>
      <c r="E388" s="35" t="s">
        <v>2</v>
      </c>
      <c r="F388" s="41">
        <v>0</v>
      </c>
      <c r="G388" s="42">
        <v>0</v>
      </c>
      <c r="H388" s="43">
        <v>0</v>
      </c>
      <c r="I388" s="41">
        <v>0</v>
      </c>
      <c r="J388" s="42">
        <v>0</v>
      </c>
      <c r="K388" s="43">
        <v>0</v>
      </c>
      <c r="L388" s="41">
        <v>0</v>
      </c>
      <c r="M388" s="42">
        <v>0</v>
      </c>
      <c r="N388" s="43">
        <v>0</v>
      </c>
      <c r="O388" s="41">
        <v>0</v>
      </c>
      <c r="P388" s="42">
        <v>0</v>
      </c>
      <c r="Q388" s="43">
        <v>0</v>
      </c>
      <c r="R388" s="41">
        <v>0</v>
      </c>
      <c r="S388" s="42">
        <v>0</v>
      </c>
      <c r="T388" s="43">
        <v>0</v>
      </c>
      <c r="U388" s="41">
        <v>0</v>
      </c>
      <c r="V388" s="42">
        <v>0</v>
      </c>
      <c r="W388" s="43">
        <v>0</v>
      </c>
      <c r="X388" s="41"/>
      <c r="Y388" s="42"/>
      <c r="Z388" s="43"/>
      <c r="AA388" s="41"/>
      <c r="AB388" s="42"/>
      <c r="AC388" s="43"/>
      <c r="AD388" s="41"/>
      <c r="AE388" s="42"/>
      <c r="AF388" s="43"/>
      <c r="AG388" s="41"/>
      <c r="AH388" s="42"/>
      <c r="AI388" s="43"/>
      <c r="AK388" s="41">
        <f t="shared" si="163"/>
        <v>0</v>
      </c>
      <c r="AL388" s="42">
        <f t="shared" si="163"/>
        <v>0</v>
      </c>
      <c r="AM388" s="43">
        <f t="shared" si="163"/>
        <v>0</v>
      </c>
      <c r="AT388" s="32">
        <f t="shared" si="164"/>
        <v>0</v>
      </c>
      <c r="AV388" s="23">
        <v>3</v>
      </c>
      <c r="AW388" s="23">
        <v>14</v>
      </c>
      <c r="AX388" s="23">
        <f t="shared" si="165"/>
        <v>10</v>
      </c>
    </row>
    <row r="389" spans="2:50" ht="15" hidden="1" customHeight="1" x14ac:dyDescent="0.3">
      <c r="B389" s="15"/>
      <c r="C389" s="40" t="s">
        <v>23</v>
      </c>
      <c r="D389" s="34" t="s">
        <v>2</v>
      </c>
      <c r="E389" s="35" t="s">
        <v>2</v>
      </c>
      <c r="F389" s="41">
        <v>0</v>
      </c>
      <c r="G389" s="42">
        <v>0</v>
      </c>
      <c r="H389" s="43">
        <v>0</v>
      </c>
      <c r="I389" s="41">
        <v>0</v>
      </c>
      <c r="J389" s="42">
        <v>0</v>
      </c>
      <c r="K389" s="43">
        <v>0</v>
      </c>
      <c r="L389" s="41">
        <v>0</v>
      </c>
      <c r="M389" s="42">
        <v>0</v>
      </c>
      <c r="N389" s="43">
        <v>0</v>
      </c>
      <c r="O389" s="41">
        <v>0</v>
      </c>
      <c r="P389" s="42">
        <v>0</v>
      </c>
      <c r="Q389" s="43">
        <v>0</v>
      </c>
      <c r="R389" s="41">
        <v>0</v>
      </c>
      <c r="S389" s="42">
        <v>0</v>
      </c>
      <c r="T389" s="43">
        <v>0</v>
      </c>
      <c r="U389" s="41">
        <v>0</v>
      </c>
      <c r="V389" s="42">
        <v>0</v>
      </c>
      <c r="W389" s="43">
        <v>0</v>
      </c>
      <c r="X389" s="41"/>
      <c r="Y389" s="42"/>
      <c r="Z389" s="43"/>
      <c r="AA389" s="41"/>
      <c r="AB389" s="42"/>
      <c r="AC389" s="43"/>
      <c r="AD389" s="41"/>
      <c r="AE389" s="42"/>
      <c r="AF389" s="43"/>
      <c r="AG389" s="41"/>
      <c r="AH389" s="42"/>
      <c r="AI389" s="43"/>
      <c r="AK389" s="41">
        <f t="shared" si="163"/>
        <v>0</v>
      </c>
      <c r="AL389" s="42">
        <f t="shared" si="163"/>
        <v>0</v>
      </c>
      <c r="AM389" s="43">
        <f t="shared" si="163"/>
        <v>0</v>
      </c>
      <c r="AT389" s="32">
        <f t="shared" si="164"/>
        <v>0</v>
      </c>
      <c r="AV389" s="23">
        <v>3</v>
      </c>
      <c r="AW389" s="23">
        <v>15</v>
      </c>
      <c r="AX389" s="23">
        <f t="shared" si="165"/>
        <v>1</v>
      </c>
    </row>
    <row r="390" spans="2:50" ht="15" hidden="1" customHeight="1" x14ac:dyDescent="0.3">
      <c r="B390" s="15"/>
      <c r="C390" s="50" t="str">
        <f>IF(LEN(E389)&lt;1,"","Total: " &amp; LEFT(E389,LEN(E389)-21) &amp; "Municipalities")</f>
        <v/>
      </c>
      <c r="D390" s="51"/>
      <c r="E390" s="52"/>
      <c r="F390" s="53">
        <f t="shared" ref="F390:H390" si="166">SUM(F379:F389)</f>
        <v>0</v>
      </c>
      <c r="G390" s="54">
        <f t="shared" si="166"/>
        <v>0</v>
      </c>
      <c r="H390" s="55">
        <f t="shared" si="166"/>
        <v>0</v>
      </c>
      <c r="I390" s="53">
        <f>SUM(I379:I389)</f>
        <v>0</v>
      </c>
      <c r="J390" s="54">
        <f>SUM(J379:J389)</f>
        <v>0</v>
      </c>
      <c r="K390" s="55">
        <f>SUM(K379:K389)</f>
        <v>0</v>
      </c>
      <c r="L390" s="53">
        <f t="shared" ref="L390:Z390" si="167">SUM(L379:L389)</f>
        <v>0</v>
      </c>
      <c r="M390" s="54">
        <f t="shared" si="167"/>
        <v>0</v>
      </c>
      <c r="N390" s="55">
        <f t="shared" si="167"/>
        <v>0</v>
      </c>
      <c r="O390" s="53">
        <f t="shared" si="167"/>
        <v>0</v>
      </c>
      <c r="P390" s="54">
        <f t="shared" si="167"/>
        <v>0</v>
      </c>
      <c r="Q390" s="55">
        <f t="shared" si="167"/>
        <v>0</v>
      </c>
      <c r="R390" s="53">
        <f t="shared" si="167"/>
        <v>0</v>
      </c>
      <c r="S390" s="54">
        <f t="shared" si="167"/>
        <v>0</v>
      </c>
      <c r="T390" s="55">
        <f t="shared" si="167"/>
        <v>0</v>
      </c>
      <c r="U390" s="53">
        <f t="shared" si="167"/>
        <v>0</v>
      </c>
      <c r="V390" s="54">
        <f t="shared" si="167"/>
        <v>0</v>
      </c>
      <c r="W390" s="55">
        <f t="shared" si="167"/>
        <v>0</v>
      </c>
      <c r="X390" s="53">
        <f t="shared" si="167"/>
        <v>0</v>
      </c>
      <c r="Y390" s="54">
        <f t="shared" si="167"/>
        <v>0</v>
      </c>
      <c r="Z390" s="55">
        <f t="shared" si="167"/>
        <v>0</v>
      </c>
      <c r="AA390" s="53"/>
      <c r="AB390" s="54"/>
      <c r="AC390" s="55"/>
      <c r="AD390" s="53">
        <f t="shared" ref="AD390:AI390" si="168">SUM(AD379:AD389)</f>
        <v>0</v>
      </c>
      <c r="AE390" s="54">
        <f t="shared" si="168"/>
        <v>0</v>
      </c>
      <c r="AF390" s="55">
        <f t="shared" si="168"/>
        <v>0</v>
      </c>
      <c r="AG390" s="53">
        <f t="shared" si="168"/>
        <v>0</v>
      </c>
      <c r="AH390" s="54">
        <f t="shared" si="168"/>
        <v>0</v>
      </c>
      <c r="AI390" s="55">
        <f t="shared" si="168"/>
        <v>0</v>
      </c>
      <c r="AK390" s="53">
        <f>SUM(AK379:AK389)</f>
        <v>0</v>
      </c>
      <c r="AL390" s="54">
        <f>SUM(AL379:AL389)</f>
        <v>0</v>
      </c>
      <c r="AM390" s="55">
        <f>SUM(AM379:AM389)</f>
        <v>0</v>
      </c>
      <c r="AT390" s="32">
        <f>IF(SUM(AT379:AT389)=0,0,1)</f>
        <v>0</v>
      </c>
    </row>
    <row r="391" spans="2:50" ht="15" hidden="1" customHeight="1" x14ac:dyDescent="0.3">
      <c r="B391" s="15"/>
      <c r="C391" s="40"/>
      <c r="D391" s="34"/>
      <c r="E391" s="35"/>
      <c r="F391" s="41"/>
      <c r="G391" s="42"/>
      <c r="H391" s="43"/>
      <c r="I391" s="41"/>
      <c r="J391" s="42"/>
      <c r="K391" s="43"/>
      <c r="L391" s="41"/>
      <c r="M391" s="42"/>
      <c r="N391" s="43"/>
      <c r="O391" s="41"/>
      <c r="P391" s="42"/>
      <c r="Q391" s="43"/>
      <c r="R391" s="41"/>
      <c r="S391" s="42"/>
      <c r="T391" s="43"/>
      <c r="U391" s="41"/>
      <c r="V391" s="42"/>
      <c r="W391" s="43"/>
      <c r="X391" s="41"/>
      <c r="Y391" s="42"/>
      <c r="Z391" s="43"/>
      <c r="AA391" s="41"/>
      <c r="AB391" s="42"/>
      <c r="AC391" s="43"/>
      <c r="AD391" s="41"/>
      <c r="AE391" s="42"/>
      <c r="AF391" s="43"/>
      <c r="AG391" s="41"/>
      <c r="AH391" s="42"/>
      <c r="AI391" s="43"/>
      <c r="AK391" s="41"/>
      <c r="AL391" s="42"/>
      <c r="AM391" s="43"/>
      <c r="AT391" s="32">
        <f>IF(AT390=0,0,1)</f>
        <v>0</v>
      </c>
    </row>
    <row r="392" spans="2:50" ht="15" hidden="1" customHeight="1" x14ac:dyDescent="0.3">
      <c r="B392" s="15"/>
      <c r="C392" s="40" t="s">
        <v>22</v>
      </c>
      <c r="D392" s="34" t="s">
        <v>2</v>
      </c>
      <c r="E392" s="35" t="s">
        <v>2</v>
      </c>
      <c r="F392" s="41">
        <v>0</v>
      </c>
      <c r="G392" s="42">
        <v>0</v>
      </c>
      <c r="H392" s="43">
        <v>0</v>
      </c>
      <c r="I392" s="41">
        <v>0</v>
      </c>
      <c r="J392" s="42">
        <v>0</v>
      </c>
      <c r="K392" s="43">
        <v>0</v>
      </c>
      <c r="L392" s="41">
        <v>0</v>
      </c>
      <c r="M392" s="42">
        <v>0</v>
      </c>
      <c r="N392" s="43">
        <v>0</v>
      </c>
      <c r="O392" s="41">
        <v>0</v>
      </c>
      <c r="P392" s="42">
        <v>0</v>
      </c>
      <c r="Q392" s="43">
        <v>0</v>
      </c>
      <c r="R392" s="41">
        <v>0</v>
      </c>
      <c r="S392" s="42">
        <v>0</v>
      </c>
      <c r="T392" s="43">
        <v>0</v>
      </c>
      <c r="U392" s="41">
        <v>0</v>
      </c>
      <c r="V392" s="42">
        <v>0</v>
      </c>
      <c r="W392" s="43">
        <v>0</v>
      </c>
      <c r="X392" s="41"/>
      <c r="Y392" s="42"/>
      <c r="Z392" s="43"/>
      <c r="AA392" s="41"/>
      <c r="AB392" s="42"/>
      <c r="AC392" s="43"/>
      <c r="AD392" s="41"/>
      <c r="AE392" s="42"/>
      <c r="AF392" s="43"/>
      <c r="AG392" s="41"/>
      <c r="AH392" s="42"/>
      <c r="AI392" s="43"/>
      <c r="AK392" s="41">
        <f t="shared" ref="AK392:AM402" si="169">F392+I392+L392+O392+R392+U392+X392+AA392+AD392+AG392</f>
        <v>0</v>
      </c>
      <c r="AL392" s="42">
        <f t="shared" si="169"/>
        <v>0</v>
      </c>
      <c r="AM392" s="43">
        <f t="shared" si="169"/>
        <v>0</v>
      </c>
      <c r="AT392" s="32">
        <f>IF(LEN(E392)&lt;2,0,1)</f>
        <v>0</v>
      </c>
      <c r="AV392" s="23">
        <v>3</v>
      </c>
      <c r="AW392" s="23">
        <v>16</v>
      </c>
      <c r="AX392" s="23">
        <v>1</v>
      </c>
    </row>
    <row r="393" spans="2:50" ht="15" hidden="1" customHeight="1" x14ac:dyDescent="0.3">
      <c r="B393" s="15"/>
      <c r="C393" s="40" t="s">
        <v>22</v>
      </c>
      <c r="D393" s="34" t="s">
        <v>2</v>
      </c>
      <c r="E393" s="35" t="s">
        <v>2</v>
      </c>
      <c r="F393" s="41">
        <v>0</v>
      </c>
      <c r="G393" s="42">
        <v>0</v>
      </c>
      <c r="H393" s="43">
        <v>0</v>
      </c>
      <c r="I393" s="41">
        <v>0</v>
      </c>
      <c r="J393" s="42">
        <v>0</v>
      </c>
      <c r="K393" s="43">
        <v>0</v>
      </c>
      <c r="L393" s="41">
        <v>0</v>
      </c>
      <c r="M393" s="42">
        <v>0</v>
      </c>
      <c r="N393" s="43">
        <v>0</v>
      </c>
      <c r="O393" s="41">
        <v>0</v>
      </c>
      <c r="P393" s="42">
        <v>0</v>
      </c>
      <c r="Q393" s="43">
        <v>0</v>
      </c>
      <c r="R393" s="41">
        <v>0</v>
      </c>
      <c r="S393" s="42">
        <v>0</v>
      </c>
      <c r="T393" s="43">
        <v>0</v>
      </c>
      <c r="U393" s="41">
        <v>0</v>
      </c>
      <c r="V393" s="42">
        <v>0</v>
      </c>
      <c r="W393" s="43">
        <v>0</v>
      </c>
      <c r="X393" s="41"/>
      <c r="Y393" s="42"/>
      <c r="Z393" s="43"/>
      <c r="AA393" s="41"/>
      <c r="AB393" s="42"/>
      <c r="AC393" s="43"/>
      <c r="AD393" s="41"/>
      <c r="AE393" s="42"/>
      <c r="AF393" s="43"/>
      <c r="AG393" s="41"/>
      <c r="AH393" s="42"/>
      <c r="AI393" s="43"/>
      <c r="AK393" s="41">
        <f t="shared" si="169"/>
        <v>0</v>
      </c>
      <c r="AL393" s="42">
        <f t="shared" si="169"/>
        <v>0</v>
      </c>
      <c r="AM393" s="43">
        <f t="shared" si="169"/>
        <v>0</v>
      </c>
      <c r="AT393" s="32">
        <f t="shared" ref="AT393:AT402" si="170">IF(LEN(E393)&lt;2,0,1)</f>
        <v>0</v>
      </c>
      <c r="AV393" s="23">
        <v>3</v>
      </c>
      <c r="AW393" s="23">
        <v>16</v>
      </c>
      <c r="AX393" s="23">
        <f>IF(AW393=AW392,AX392+1,1)</f>
        <v>2</v>
      </c>
    </row>
    <row r="394" spans="2:50" ht="15" hidden="1" customHeight="1" x14ac:dyDescent="0.3">
      <c r="B394" s="15"/>
      <c r="C394" s="40" t="s">
        <v>22</v>
      </c>
      <c r="D394" s="34" t="s">
        <v>2</v>
      </c>
      <c r="E394" s="35" t="s">
        <v>2</v>
      </c>
      <c r="F394" s="41">
        <v>0</v>
      </c>
      <c r="G394" s="42">
        <v>0</v>
      </c>
      <c r="H394" s="43">
        <v>0</v>
      </c>
      <c r="I394" s="41">
        <v>0</v>
      </c>
      <c r="J394" s="42">
        <v>0</v>
      </c>
      <c r="K394" s="43">
        <v>0</v>
      </c>
      <c r="L394" s="41">
        <v>0</v>
      </c>
      <c r="M394" s="42">
        <v>0</v>
      </c>
      <c r="N394" s="43">
        <v>0</v>
      </c>
      <c r="O394" s="41">
        <v>0</v>
      </c>
      <c r="P394" s="42">
        <v>0</v>
      </c>
      <c r="Q394" s="43">
        <v>0</v>
      </c>
      <c r="R394" s="41">
        <v>0</v>
      </c>
      <c r="S394" s="42">
        <v>0</v>
      </c>
      <c r="T394" s="43">
        <v>0</v>
      </c>
      <c r="U394" s="41">
        <v>0</v>
      </c>
      <c r="V394" s="42">
        <v>0</v>
      </c>
      <c r="W394" s="43">
        <v>0</v>
      </c>
      <c r="X394" s="41"/>
      <c r="Y394" s="42"/>
      <c r="Z394" s="43"/>
      <c r="AA394" s="41"/>
      <c r="AB394" s="42"/>
      <c r="AC394" s="43"/>
      <c r="AD394" s="41"/>
      <c r="AE394" s="42"/>
      <c r="AF394" s="43"/>
      <c r="AG394" s="41"/>
      <c r="AH394" s="42"/>
      <c r="AI394" s="43"/>
      <c r="AK394" s="41">
        <f t="shared" si="169"/>
        <v>0</v>
      </c>
      <c r="AL394" s="42">
        <f t="shared" si="169"/>
        <v>0</v>
      </c>
      <c r="AM394" s="43">
        <f t="shared" si="169"/>
        <v>0</v>
      </c>
      <c r="AT394" s="32">
        <f t="shared" si="170"/>
        <v>0</v>
      </c>
      <c r="AV394" s="23">
        <v>3</v>
      </c>
      <c r="AW394" s="23">
        <v>16</v>
      </c>
      <c r="AX394" s="23">
        <f t="shared" ref="AX394:AX402" si="171">IF(AW394=AW393,AX393+1,1)</f>
        <v>3</v>
      </c>
    </row>
    <row r="395" spans="2:50" ht="15" hidden="1" customHeight="1" x14ac:dyDescent="0.3">
      <c r="B395" s="15"/>
      <c r="C395" s="40" t="s">
        <v>22</v>
      </c>
      <c r="D395" s="34" t="s">
        <v>2</v>
      </c>
      <c r="E395" s="35" t="s">
        <v>2</v>
      </c>
      <c r="F395" s="41">
        <v>0</v>
      </c>
      <c r="G395" s="42">
        <v>0</v>
      </c>
      <c r="H395" s="43">
        <v>0</v>
      </c>
      <c r="I395" s="41">
        <v>0</v>
      </c>
      <c r="J395" s="42">
        <v>0</v>
      </c>
      <c r="K395" s="43">
        <v>0</v>
      </c>
      <c r="L395" s="41">
        <v>0</v>
      </c>
      <c r="M395" s="42">
        <v>0</v>
      </c>
      <c r="N395" s="43">
        <v>0</v>
      </c>
      <c r="O395" s="41">
        <v>0</v>
      </c>
      <c r="P395" s="42">
        <v>0</v>
      </c>
      <c r="Q395" s="43">
        <v>0</v>
      </c>
      <c r="R395" s="41">
        <v>0</v>
      </c>
      <c r="S395" s="42">
        <v>0</v>
      </c>
      <c r="T395" s="43">
        <v>0</v>
      </c>
      <c r="U395" s="41">
        <v>0</v>
      </c>
      <c r="V395" s="42">
        <v>0</v>
      </c>
      <c r="W395" s="43">
        <v>0</v>
      </c>
      <c r="X395" s="41"/>
      <c r="Y395" s="42"/>
      <c r="Z395" s="43"/>
      <c r="AA395" s="41"/>
      <c r="AB395" s="42"/>
      <c r="AC395" s="43"/>
      <c r="AD395" s="41"/>
      <c r="AE395" s="42"/>
      <c r="AF395" s="43"/>
      <c r="AG395" s="41"/>
      <c r="AH395" s="42"/>
      <c r="AI395" s="43"/>
      <c r="AK395" s="41">
        <f t="shared" si="169"/>
        <v>0</v>
      </c>
      <c r="AL395" s="42">
        <f t="shared" si="169"/>
        <v>0</v>
      </c>
      <c r="AM395" s="43">
        <f t="shared" si="169"/>
        <v>0</v>
      </c>
      <c r="AT395" s="32">
        <f t="shared" si="170"/>
        <v>0</v>
      </c>
      <c r="AV395" s="23">
        <v>3</v>
      </c>
      <c r="AW395" s="23">
        <v>16</v>
      </c>
      <c r="AX395" s="23">
        <f t="shared" si="171"/>
        <v>4</v>
      </c>
    </row>
    <row r="396" spans="2:50" ht="15" hidden="1" customHeight="1" x14ac:dyDescent="0.3">
      <c r="B396" s="15"/>
      <c r="C396" s="40" t="s">
        <v>22</v>
      </c>
      <c r="D396" s="34" t="s">
        <v>2</v>
      </c>
      <c r="E396" s="35" t="s">
        <v>2</v>
      </c>
      <c r="F396" s="41">
        <v>0</v>
      </c>
      <c r="G396" s="42">
        <v>0</v>
      </c>
      <c r="H396" s="43">
        <v>0</v>
      </c>
      <c r="I396" s="41">
        <v>0</v>
      </c>
      <c r="J396" s="42">
        <v>0</v>
      </c>
      <c r="K396" s="43">
        <v>0</v>
      </c>
      <c r="L396" s="41">
        <v>0</v>
      </c>
      <c r="M396" s="42">
        <v>0</v>
      </c>
      <c r="N396" s="43">
        <v>0</v>
      </c>
      <c r="O396" s="41">
        <v>0</v>
      </c>
      <c r="P396" s="42">
        <v>0</v>
      </c>
      <c r="Q396" s="43">
        <v>0</v>
      </c>
      <c r="R396" s="41">
        <v>0</v>
      </c>
      <c r="S396" s="42">
        <v>0</v>
      </c>
      <c r="T396" s="43">
        <v>0</v>
      </c>
      <c r="U396" s="41">
        <v>0</v>
      </c>
      <c r="V396" s="42">
        <v>0</v>
      </c>
      <c r="W396" s="43">
        <v>0</v>
      </c>
      <c r="X396" s="41"/>
      <c r="Y396" s="42"/>
      <c r="Z396" s="43"/>
      <c r="AA396" s="41"/>
      <c r="AB396" s="42"/>
      <c r="AC396" s="43"/>
      <c r="AD396" s="41"/>
      <c r="AE396" s="42"/>
      <c r="AF396" s="43"/>
      <c r="AG396" s="41"/>
      <c r="AH396" s="42"/>
      <c r="AI396" s="43"/>
      <c r="AK396" s="41">
        <f t="shared" si="169"/>
        <v>0</v>
      </c>
      <c r="AL396" s="42">
        <f t="shared" si="169"/>
        <v>0</v>
      </c>
      <c r="AM396" s="43">
        <f t="shared" si="169"/>
        <v>0</v>
      </c>
      <c r="AT396" s="32">
        <f t="shared" si="170"/>
        <v>0</v>
      </c>
      <c r="AV396" s="23">
        <v>3</v>
      </c>
      <c r="AW396" s="23">
        <v>16</v>
      </c>
      <c r="AX396" s="23">
        <f t="shared" si="171"/>
        <v>5</v>
      </c>
    </row>
    <row r="397" spans="2:50" ht="15" hidden="1" customHeight="1" x14ac:dyDescent="0.3">
      <c r="B397" s="15"/>
      <c r="C397" s="40" t="s">
        <v>22</v>
      </c>
      <c r="D397" s="34" t="s">
        <v>2</v>
      </c>
      <c r="E397" s="35" t="s">
        <v>2</v>
      </c>
      <c r="F397" s="41">
        <v>0</v>
      </c>
      <c r="G397" s="42">
        <v>0</v>
      </c>
      <c r="H397" s="43">
        <v>0</v>
      </c>
      <c r="I397" s="41">
        <v>0</v>
      </c>
      <c r="J397" s="42">
        <v>0</v>
      </c>
      <c r="K397" s="43">
        <v>0</v>
      </c>
      <c r="L397" s="41">
        <v>0</v>
      </c>
      <c r="M397" s="42">
        <v>0</v>
      </c>
      <c r="N397" s="43">
        <v>0</v>
      </c>
      <c r="O397" s="41">
        <v>0</v>
      </c>
      <c r="P397" s="42">
        <v>0</v>
      </c>
      <c r="Q397" s="43">
        <v>0</v>
      </c>
      <c r="R397" s="41">
        <v>0</v>
      </c>
      <c r="S397" s="42">
        <v>0</v>
      </c>
      <c r="T397" s="43">
        <v>0</v>
      </c>
      <c r="U397" s="41">
        <v>0</v>
      </c>
      <c r="V397" s="42">
        <v>0</v>
      </c>
      <c r="W397" s="43">
        <v>0</v>
      </c>
      <c r="X397" s="41"/>
      <c r="Y397" s="42"/>
      <c r="Z397" s="43"/>
      <c r="AA397" s="41"/>
      <c r="AB397" s="42"/>
      <c r="AC397" s="43"/>
      <c r="AD397" s="41"/>
      <c r="AE397" s="42"/>
      <c r="AF397" s="43"/>
      <c r="AG397" s="41"/>
      <c r="AH397" s="42"/>
      <c r="AI397" s="43"/>
      <c r="AK397" s="41">
        <f t="shared" si="169"/>
        <v>0</v>
      </c>
      <c r="AL397" s="42">
        <f t="shared" si="169"/>
        <v>0</v>
      </c>
      <c r="AM397" s="43">
        <f t="shared" si="169"/>
        <v>0</v>
      </c>
      <c r="AT397" s="32">
        <f t="shared" si="170"/>
        <v>0</v>
      </c>
      <c r="AV397" s="23">
        <v>3</v>
      </c>
      <c r="AW397" s="23">
        <v>16</v>
      </c>
      <c r="AX397" s="23">
        <f t="shared" si="171"/>
        <v>6</v>
      </c>
    </row>
    <row r="398" spans="2:50" ht="15" hidden="1" customHeight="1" x14ac:dyDescent="0.3">
      <c r="B398" s="15"/>
      <c r="C398" s="40" t="s">
        <v>22</v>
      </c>
      <c r="D398" s="34" t="s">
        <v>2</v>
      </c>
      <c r="E398" s="35" t="s">
        <v>2</v>
      </c>
      <c r="F398" s="41">
        <v>0</v>
      </c>
      <c r="G398" s="42">
        <v>0</v>
      </c>
      <c r="H398" s="43">
        <v>0</v>
      </c>
      <c r="I398" s="41">
        <v>0</v>
      </c>
      <c r="J398" s="42">
        <v>0</v>
      </c>
      <c r="K398" s="43">
        <v>0</v>
      </c>
      <c r="L398" s="41">
        <v>0</v>
      </c>
      <c r="M398" s="42">
        <v>0</v>
      </c>
      <c r="N398" s="43">
        <v>0</v>
      </c>
      <c r="O398" s="41">
        <v>0</v>
      </c>
      <c r="P398" s="42">
        <v>0</v>
      </c>
      <c r="Q398" s="43">
        <v>0</v>
      </c>
      <c r="R398" s="41">
        <v>0</v>
      </c>
      <c r="S398" s="42">
        <v>0</v>
      </c>
      <c r="T398" s="43">
        <v>0</v>
      </c>
      <c r="U398" s="41">
        <v>0</v>
      </c>
      <c r="V398" s="42">
        <v>0</v>
      </c>
      <c r="W398" s="43">
        <v>0</v>
      </c>
      <c r="X398" s="41"/>
      <c r="Y398" s="42"/>
      <c r="Z398" s="43"/>
      <c r="AA398" s="41"/>
      <c r="AB398" s="42"/>
      <c r="AC398" s="43"/>
      <c r="AD398" s="41"/>
      <c r="AE398" s="42"/>
      <c r="AF398" s="43"/>
      <c r="AG398" s="41"/>
      <c r="AH398" s="42"/>
      <c r="AI398" s="43"/>
      <c r="AK398" s="41">
        <f t="shared" si="169"/>
        <v>0</v>
      </c>
      <c r="AL398" s="42">
        <f t="shared" si="169"/>
        <v>0</v>
      </c>
      <c r="AM398" s="43">
        <f t="shared" si="169"/>
        <v>0</v>
      </c>
      <c r="AT398" s="32">
        <f t="shared" si="170"/>
        <v>0</v>
      </c>
      <c r="AV398" s="23">
        <v>3</v>
      </c>
      <c r="AW398" s="23">
        <v>16</v>
      </c>
      <c r="AX398" s="23">
        <f t="shared" si="171"/>
        <v>7</v>
      </c>
    </row>
    <row r="399" spans="2:50" ht="15" hidden="1" customHeight="1" x14ac:dyDescent="0.3">
      <c r="B399" s="15"/>
      <c r="C399" s="40" t="s">
        <v>22</v>
      </c>
      <c r="D399" s="34" t="s">
        <v>2</v>
      </c>
      <c r="E399" s="35" t="s">
        <v>2</v>
      </c>
      <c r="F399" s="41">
        <v>0</v>
      </c>
      <c r="G399" s="42">
        <v>0</v>
      </c>
      <c r="H399" s="43">
        <v>0</v>
      </c>
      <c r="I399" s="41">
        <v>0</v>
      </c>
      <c r="J399" s="42">
        <v>0</v>
      </c>
      <c r="K399" s="43">
        <v>0</v>
      </c>
      <c r="L399" s="41">
        <v>0</v>
      </c>
      <c r="M399" s="42">
        <v>0</v>
      </c>
      <c r="N399" s="43">
        <v>0</v>
      </c>
      <c r="O399" s="41">
        <v>0</v>
      </c>
      <c r="P399" s="42">
        <v>0</v>
      </c>
      <c r="Q399" s="43">
        <v>0</v>
      </c>
      <c r="R399" s="41">
        <v>0</v>
      </c>
      <c r="S399" s="42">
        <v>0</v>
      </c>
      <c r="T399" s="43">
        <v>0</v>
      </c>
      <c r="U399" s="41">
        <v>0</v>
      </c>
      <c r="V399" s="42">
        <v>0</v>
      </c>
      <c r="W399" s="43">
        <v>0</v>
      </c>
      <c r="X399" s="41"/>
      <c r="Y399" s="42"/>
      <c r="Z399" s="43"/>
      <c r="AA399" s="41"/>
      <c r="AB399" s="42"/>
      <c r="AC399" s="43"/>
      <c r="AD399" s="41"/>
      <c r="AE399" s="42"/>
      <c r="AF399" s="43"/>
      <c r="AG399" s="41"/>
      <c r="AH399" s="42"/>
      <c r="AI399" s="43"/>
      <c r="AK399" s="41">
        <f t="shared" si="169"/>
        <v>0</v>
      </c>
      <c r="AL399" s="42">
        <f t="shared" si="169"/>
        <v>0</v>
      </c>
      <c r="AM399" s="43">
        <f t="shared" si="169"/>
        <v>0</v>
      </c>
      <c r="AT399" s="32">
        <f t="shared" si="170"/>
        <v>0</v>
      </c>
      <c r="AV399" s="23">
        <v>3</v>
      </c>
      <c r="AW399" s="23">
        <v>16</v>
      </c>
      <c r="AX399" s="23">
        <f t="shared" si="171"/>
        <v>8</v>
      </c>
    </row>
    <row r="400" spans="2:50" ht="15" hidden="1" customHeight="1" x14ac:dyDescent="0.3">
      <c r="B400" s="15"/>
      <c r="C400" s="40" t="s">
        <v>22</v>
      </c>
      <c r="D400" s="34" t="s">
        <v>2</v>
      </c>
      <c r="E400" s="35" t="s">
        <v>2</v>
      </c>
      <c r="F400" s="41">
        <v>0</v>
      </c>
      <c r="G400" s="42">
        <v>0</v>
      </c>
      <c r="H400" s="43">
        <v>0</v>
      </c>
      <c r="I400" s="41">
        <v>0</v>
      </c>
      <c r="J400" s="42">
        <v>0</v>
      </c>
      <c r="K400" s="43">
        <v>0</v>
      </c>
      <c r="L400" s="41">
        <v>0</v>
      </c>
      <c r="M400" s="42">
        <v>0</v>
      </c>
      <c r="N400" s="43">
        <v>0</v>
      </c>
      <c r="O400" s="41">
        <v>0</v>
      </c>
      <c r="P400" s="42">
        <v>0</v>
      </c>
      <c r="Q400" s="43">
        <v>0</v>
      </c>
      <c r="R400" s="41">
        <v>0</v>
      </c>
      <c r="S400" s="42">
        <v>0</v>
      </c>
      <c r="T400" s="43">
        <v>0</v>
      </c>
      <c r="U400" s="41">
        <v>0</v>
      </c>
      <c r="V400" s="42">
        <v>0</v>
      </c>
      <c r="W400" s="43">
        <v>0</v>
      </c>
      <c r="X400" s="41"/>
      <c r="Y400" s="42"/>
      <c r="Z400" s="43"/>
      <c r="AA400" s="41"/>
      <c r="AB400" s="42"/>
      <c r="AC400" s="43"/>
      <c r="AD400" s="41"/>
      <c r="AE400" s="42"/>
      <c r="AF400" s="43"/>
      <c r="AG400" s="41"/>
      <c r="AH400" s="42"/>
      <c r="AI400" s="43"/>
      <c r="AK400" s="41">
        <f t="shared" si="169"/>
        <v>0</v>
      </c>
      <c r="AL400" s="42">
        <f t="shared" si="169"/>
        <v>0</v>
      </c>
      <c r="AM400" s="43">
        <f t="shared" si="169"/>
        <v>0</v>
      </c>
      <c r="AT400" s="32">
        <f t="shared" si="170"/>
        <v>0</v>
      </c>
      <c r="AV400" s="23">
        <v>3</v>
      </c>
      <c r="AW400" s="23">
        <v>16</v>
      </c>
      <c r="AX400" s="23">
        <f t="shared" si="171"/>
        <v>9</v>
      </c>
    </row>
    <row r="401" spans="2:50" ht="15" hidden="1" customHeight="1" x14ac:dyDescent="0.3">
      <c r="B401" s="15"/>
      <c r="C401" s="40" t="s">
        <v>22</v>
      </c>
      <c r="D401" s="34" t="s">
        <v>2</v>
      </c>
      <c r="E401" s="35" t="s">
        <v>2</v>
      </c>
      <c r="F401" s="41">
        <v>0</v>
      </c>
      <c r="G401" s="42">
        <v>0</v>
      </c>
      <c r="H401" s="43">
        <v>0</v>
      </c>
      <c r="I401" s="41">
        <v>0</v>
      </c>
      <c r="J401" s="42">
        <v>0</v>
      </c>
      <c r="K401" s="43">
        <v>0</v>
      </c>
      <c r="L401" s="41">
        <v>0</v>
      </c>
      <c r="M401" s="42">
        <v>0</v>
      </c>
      <c r="N401" s="43">
        <v>0</v>
      </c>
      <c r="O401" s="41">
        <v>0</v>
      </c>
      <c r="P401" s="42">
        <v>0</v>
      </c>
      <c r="Q401" s="43">
        <v>0</v>
      </c>
      <c r="R401" s="41">
        <v>0</v>
      </c>
      <c r="S401" s="42">
        <v>0</v>
      </c>
      <c r="T401" s="43">
        <v>0</v>
      </c>
      <c r="U401" s="41">
        <v>0</v>
      </c>
      <c r="V401" s="42">
        <v>0</v>
      </c>
      <c r="W401" s="43">
        <v>0</v>
      </c>
      <c r="X401" s="41"/>
      <c r="Y401" s="42"/>
      <c r="Z401" s="43"/>
      <c r="AA401" s="41"/>
      <c r="AB401" s="42"/>
      <c r="AC401" s="43"/>
      <c r="AD401" s="41"/>
      <c r="AE401" s="42"/>
      <c r="AF401" s="43"/>
      <c r="AG401" s="41"/>
      <c r="AH401" s="42"/>
      <c r="AI401" s="43"/>
      <c r="AK401" s="41">
        <f t="shared" si="169"/>
        <v>0</v>
      </c>
      <c r="AL401" s="42">
        <f t="shared" si="169"/>
        <v>0</v>
      </c>
      <c r="AM401" s="43">
        <f t="shared" si="169"/>
        <v>0</v>
      </c>
      <c r="AT401" s="32">
        <f t="shared" si="170"/>
        <v>0</v>
      </c>
      <c r="AV401" s="23">
        <v>3</v>
      </c>
      <c r="AW401" s="23">
        <v>16</v>
      </c>
      <c r="AX401" s="23">
        <f t="shared" si="171"/>
        <v>10</v>
      </c>
    </row>
    <row r="402" spans="2:50" ht="15" hidden="1" customHeight="1" x14ac:dyDescent="0.3">
      <c r="B402" s="15"/>
      <c r="C402" s="40" t="s">
        <v>23</v>
      </c>
      <c r="D402" s="34" t="s">
        <v>2</v>
      </c>
      <c r="E402" s="35" t="s">
        <v>2</v>
      </c>
      <c r="F402" s="41">
        <v>0</v>
      </c>
      <c r="G402" s="42">
        <v>0</v>
      </c>
      <c r="H402" s="43">
        <v>0</v>
      </c>
      <c r="I402" s="41">
        <v>0</v>
      </c>
      <c r="J402" s="42">
        <v>0</v>
      </c>
      <c r="K402" s="43">
        <v>0</v>
      </c>
      <c r="L402" s="41">
        <v>0</v>
      </c>
      <c r="M402" s="42">
        <v>0</v>
      </c>
      <c r="N402" s="43">
        <v>0</v>
      </c>
      <c r="O402" s="41">
        <v>0</v>
      </c>
      <c r="P402" s="42">
        <v>0</v>
      </c>
      <c r="Q402" s="43">
        <v>0</v>
      </c>
      <c r="R402" s="41">
        <v>0</v>
      </c>
      <c r="S402" s="42">
        <v>0</v>
      </c>
      <c r="T402" s="43">
        <v>0</v>
      </c>
      <c r="U402" s="41">
        <v>0</v>
      </c>
      <c r="V402" s="42">
        <v>0</v>
      </c>
      <c r="W402" s="43">
        <v>0</v>
      </c>
      <c r="X402" s="41"/>
      <c r="Y402" s="42"/>
      <c r="Z402" s="43"/>
      <c r="AA402" s="41"/>
      <c r="AB402" s="42"/>
      <c r="AC402" s="43"/>
      <c r="AD402" s="41"/>
      <c r="AE402" s="42"/>
      <c r="AF402" s="43"/>
      <c r="AG402" s="41"/>
      <c r="AH402" s="42"/>
      <c r="AI402" s="43"/>
      <c r="AK402" s="41">
        <f t="shared" si="169"/>
        <v>0</v>
      </c>
      <c r="AL402" s="42">
        <f t="shared" si="169"/>
        <v>0</v>
      </c>
      <c r="AM402" s="43">
        <f t="shared" si="169"/>
        <v>0</v>
      </c>
      <c r="AT402" s="32">
        <f t="shared" si="170"/>
        <v>0</v>
      </c>
      <c r="AV402" s="23">
        <v>3</v>
      </c>
      <c r="AW402" s="23">
        <v>17</v>
      </c>
      <c r="AX402" s="23">
        <f t="shared" si="171"/>
        <v>1</v>
      </c>
    </row>
    <row r="403" spans="2:50" ht="15" hidden="1" customHeight="1" x14ac:dyDescent="0.3">
      <c r="B403" s="15"/>
      <c r="C403" s="50" t="str">
        <f>IF(LEN(E402)&lt;1,"","Total: " &amp; LEFT(E402,LEN(E402)-21) &amp; "Municipalities")</f>
        <v/>
      </c>
      <c r="D403" s="51"/>
      <c r="E403" s="52"/>
      <c r="F403" s="53">
        <f t="shared" ref="F403:H403" si="172">SUM(F392:F402)</f>
        <v>0</v>
      </c>
      <c r="G403" s="54">
        <f t="shared" si="172"/>
        <v>0</v>
      </c>
      <c r="H403" s="55">
        <f t="shared" si="172"/>
        <v>0</v>
      </c>
      <c r="I403" s="53">
        <f>SUM(I392:I402)</f>
        <v>0</v>
      </c>
      <c r="J403" s="54">
        <f>SUM(J392:J402)</f>
        <v>0</v>
      </c>
      <c r="K403" s="55">
        <f>SUM(K392:K402)</f>
        <v>0</v>
      </c>
      <c r="L403" s="53">
        <f t="shared" ref="L403:Z403" si="173">SUM(L392:L402)</f>
        <v>0</v>
      </c>
      <c r="M403" s="54">
        <f t="shared" si="173"/>
        <v>0</v>
      </c>
      <c r="N403" s="55">
        <f t="shared" si="173"/>
        <v>0</v>
      </c>
      <c r="O403" s="53">
        <f t="shared" si="173"/>
        <v>0</v>
      </c>
      <c r="P403" s="54">
        <f t="shared" si="173"/>
        <v>0</v>
      </c>
      <c r="Q403" s="55">
        <f t="shared" si="173"/>
        <v>0</v>
      </c>
      <c r="R403" s="53">
        <f t="shared" si="173"/>
        <v>0</v>
      </c>
      <c r="S403" s="54">
        <f t="shared" si="173"/>
        <v>0</v>
      </c>
      <c r="T403" s="55">
        <f t="shared" si="173"/>
        <v>0</v>
      </c>
      <c r="U403" s="53">
        <f t="shared" si="173"/>
        <v>0</v>
      </c>
      <c r="V403" s="54">
        <f t="shared" si="173"/>
        <v>0</v>
      </c>
      <c r="W403" s="55">
        <f t="shared" si="173"/>
        <v>0</v>
      </c>
      <c r="X403" s="53">
        <f t="shared" si="173"/>
        <v>0</v>
      </c>
      <c r="Y403" s="54">
        <f t="shared" si="173"/>
        <v>0</v>
      </c>
      <c r="Z403" s="55">
        <f t="shared" si="173"/>
        <v>0</v>
      </c>
      <c r="AA403" s="53"/>
      <c r="AB403" s="54"/>
      <c r="AC403" s="55"/>
      <c r="AD403" s="53">
        <f t="shared" ref="AD403:AI403" si="174">SUM(AD392:AD402)</f>
        <v>0</v>
      </c>
      <c r="AE403" s="54">
        <f t="shared" si="174"/>
        <v>0</v>
      </c>
      <c r="AF403" s="55">
        <f t="shared" si="174"/>
        <v>0</v>
      </c>
      <c r="AG403" s="53">
        <f t="shared" si="174"/>
        <v>0</v>
      </c>
      <c r="AH403" s="54">
        <f t="shared" si="174"/>
        <v>0</v>
      </c>
      <c r="AI403" s="55">
        <f t="shared" si="174"/>
        <v>0</v>
      </c>
      <c r="AK403" s="53">
        <f>SUM(AK392:AK402)</f>
        <v>0</v>
      </c>
      <c r="AL403" s="54">
        <f>SUM(AL392:AL402)</f>
        <v>0</v>
      </c>
      <c r="AM403" s="55">
        <f>SUM(AM392:AM402)</f>
        <v>0</v>
      </c>
      <c r="AT403" s="32">
        <f>IF(SUM(AT392:AT402)=0,0,1)</f>
        <v>0</v>
      </c>
    </row>
    <row r="404" spans="2:50" ht="15" hidden="1" customHeight="1" x14ac:dyDescent="0.3">
      <c r="B404" s="15"/>
      <c r="C404" s="40"/>
      <c r="D404" s="34"/>
      <c r="E404" s="35"/>
      <c r="F404" s="41"/>
      <c r="G404" s="42"/>
      <c r="H404" s="43"/>
      <c r="I404" s="41"/>
      <c r="J404" s="42"/>
      <c r="K404" s="43"/>
      <c r="L404" s="41"/>
      <c r="M404" s="42"/>
      <c r="N404" s="43"/>
      <c r="O404" s="41"/>
      <c r="P404" s="42"/>
      <c r="Q404" s="43"/>
      <c r="R404" s="41"/>
      <c r="S404" s="42"/>
      <c r="T404" s="43"/>
      <c r="U404" s="41"/>
      <c r="V404" s="42"/>
      <c r="W404" s="43"/>
      <c r="X404" s="41"/>
      <c r="Y404" s="42"/>
      <c r="Z404" s="43"/>
      <c r="AA404" s="41"/>
      <c r="AB404" s="42"/>
      <c r="AC404" s="43"/>
      <c r="AD404" s="41"/>
      <c r="AE404" s="42"/>
      <c r="AF404" s="43"/>
      <c r="AG404" s="41"/>
      <c r="AH404" s="42"/>
      <c r="AI404" s="43"/>
      <c r="AK404" s="41"/>
      <c r="AL404" s="42"/>
      <c r="AM404" s="43"/>
      <c r="AT404" s="32">
        <f>IF(AT403=0,0,1)</f>
        <v>0</v>
      </c>
    </row>
    <row r="405" spans="2:50" ht="15" hidden="1" customHeight="1" x14ac:dyDescent="0.3">
      <c r="B405" s="15"/>
      <c r="C405" s="40" t="s">
        <v>22</v>
      </c>
      <c r="D405" s="34" t="s">
        <v>2</v>
      </c>
      <c r="E405" s="35" t="s">
        <v>2</v>
      </c>
      <c r="F405" s="41">
        <v>0</v>
      </c>
      <c r="G405" s="42">
        <v>0</v>
      </c>
      <c r="H405" s="43">
        <v>0</v>
      </c>
      <c r="I405" s="41">
        <v>0</v>
      </c>
      <c r="J405" s="42">
        <v>0</v>
      </c>
      <c r="K405" s="43">
        <v>0</v>
      </c>
      <c r="L405" s="41">
        <v>0</v>
      </c>
      <c r="M405" s="42">
        <v>0</v>
      </c>
      <c r="N405" s="43">
        <v>0</v>
      </c>
      <c r="O405" s="41">
        <v>0</v>
      </c>
      <c r="P405" s="42">
        <v>0</v>
      </c>
      <c r="Q405" s="43">
        <v>0</v>
      </c>
      <c r="R405" s="41">
        <v>0</v>
      </c>
      <c r="S405" s="42">
        <v>0</v>
      </c>
      <c r="T405" s="43">
        <v>0</v>
      </c>
      <c r="U405" s="41">
        <v>0</v>
      </c>
      <c r="V405" s="42">
        <v>0</v>
      </c>
      <c r="W405" s="43">
        <v>0</v>
      </c>
      <c r="X405" s="41"/>
      <c r="Y405" s="42"/>
      <c r="Z405" s="43"/>
      <c r="AA405" s="41"/>
      <c r="AB405" s="42"/>
      <c r="AC405" s="43"/>
      <c r="AD405" s="41"/>
      <c r="AE405" s="42"/>
      <c r="AF405" s="43"/>
      <c r="AG405" s="41"/>
      <c r="AH405" s="42"/>
      <c r="AI405" s="43"/>
      <c r="AK405" s="41">
        <f t="shared" ref="AK405:AM415" si="175">F405+I405+L405+O405+R405+U405+X405+AA405+AD405+AG405</f>
        <v>0</v>
      </c>
      <c r="AL405" s="42">
        <f t="shared" si="175"/>
        <v>0</v>
      </c>
      <c r="AM405" s="43">
        <f t="shared" si="175"/>
        <v>0</v>
      </c>
      <c r="AT405" s="32">
        <f>IF(LEN(E405)&lt;2,0,1)</f>
        <v>0</v>
      </c>
      <c r="AV405" s="23">
        <v>3</v>
      </c>
      <c r="AW405" s="23">
        <v>18</v>
      </c>
      <c r="AX405" s="23">
        <v>1</v>
      </c>
    </row>
    <row r="406" spans="2:50" ht="15" hidden="1" customHeight="1" x14ac:dyDescent="0.3">
      <c r="B406" s="15"/>
      <c r="C406" s="40" t="s">
        <v>22</v>
      </c>
      <c r="D406" s="34" t="s">
        <v>2</v>
      </c>
      <c r="E406" s="35" t="s">
        <v>2</v>
      </c>
      <c r="F406" s="41">
        <v>0</v>
      </c>
      <c r="G406" s="42">
        <v>0</v>
      </c>
      <c r="H406" s="43">
        <v>0</v>
      </c>
      <c r="I406" s="41">
        <v>0</v>
      </c>
      <c r="J406" s="42">
        <v>0</v>
      </c>
      <c r="K406" s="43">
        <v>0</v>
      </c>
      <c r="L406" s="41">
        <v>0</v>
      </c>
      <c r="M406" s="42">
        <v>0</v>
      </c>
      <c r="N406" s="43">
        <v>0</v>
      </c>
      <c r="O406" s="41">
        <v>0</v>
      </c>
      <c r="P406" s="42">
        <v>0</v>
      </c>
      <c r="Q406" s="43">
        <v>0</v>
      </c>
      <c r="R406" s="41">
        <v>0</v>
      </c>
      <c r="S406" s="42">
        <v>0</v>
      </c>
      <c r="T406" s="43">
        <v>0</v>
      </c>
      <c r="U406" s="41">
        <v>0</v>
      </c>
      <c r="V406" s="42">
        <v>0</v>
      </c>
      <c r="W406" s="43">
        <v>0</v>
      </c>
      <c r="X406" s="41"/>
      <c r="Y406" s="42"/>
      <c r="Z406" s="43"/>
      <c r="AA406" s="41"/>
      <c r="AB406" s="42"/>
      <c r="AC406" s="43"/>
      <c r="AD406" s="41"/>
      <c r="AE406" s="42"/>
      <c r="AF406" s="43"/>
      <c r="AG406" s="41"/>
      <c r="AH406" s="42"/>
      <c r="AI406" s="43"/>
      <c r="AK406" s="41">
        <f t="shared" si="175"/>
        <v>0</v>
      </c>
      <c r="AL406" s="42">
        <f t="shared" si="175"/>
        <v>0</v>
      </c>
      <c r="AM406" s="43">
        <f t="shared" si="175"/>
        <v>0</v>
      </c>
      <c r="AT406" s="32">
        <f t="shared" ref="AT406:AT415" si="176">IF(LEN(E406)&lt;2,0,1)</f>
        <v>0</v>
      </c>
      <c r="AV406" s="23">
        <v>3</v>
      </c>
      <c r="AW406" s="23">
        <v>18</v>
      </c>
      <c r="AX406" s="23">
        <f>IF(AW406=AW405,AX405+1,1)</f>
        <v>2</v>
      </c>
    </row>
    <row r="407" spans="2:50" ht="15" hidden="1" customHeight="1" x14ac:dyDescent="0.3">
      <c r="B407" s="15"/>
      <c r="C407" s="40" t="s">
        <v>22</v>
      </c>
      <c r="D407" s="34" t="s">
        <v>2</v>
      </c>
      <c r="E407" s="35" t="s">
        <v>2</v>
      </c>
      <c r="F407" s="41">
        <v>0</v>
      </c>
      <c r="G407" s="42">
        <v>0</v>
      </c>
      <c r="H407" s="43">
        <v>0</v>
      </c>
      <c r="I407" s="41">
        <v>0</v>
      </c>
      <c r="J407" s="42">
        <v>0</v>
      </c>
      <c r="K407" s="43">
        <v>0</v>
      </c>
      <c r="L407" s="41">
        <v>0</v>
      </c>
      <c r="M407" s="42">
        <v>0</v>
      </c>
      <c r="N407" s="43">
        <v>0</v>
      </c>
      <c r="O407" s="41">
        <v>0</v>
      </c>
      <c r="P407" s="42">
        <v>0</v>
      </c>
      <c r="Q407" s="43">
        <v>0</v>
      </c>
      <c r="R407" s="41">
        <v>0</v>
      </c>
      <c r="S407" s="42">
        <v>0</v>
      </c>
      <c r="T407" s="43">
        <v>0</v>
      </c>
      <c r="U407" s="41">
        <v>0</v>
      </c>
      <c r="V407" s="42">
        <v>0</v>
      </c>
      <c r="W407" s="43">
        <v>0</v>
      </c>
      <c r="X407" s="41"/>
      <c r="Y407" s="42"/>
      <c r="Z407" s="43"/>
      <c r="AA407" s="41"/>
      <c r="AB407" s="42"/>
      <c r="AC407" s="43"/>
      <c r="AD407" s="41"/>
      <c r="AE407" s="42"/>
      <c r="AF407" s="43"/>
      <c r="AG407" s="41"/>
      <c r="AH407" s="42"/>
      <c r="AI407" s="43"/>
      <c r="AK407" s="41">
        <f t="shared" si="175"/>
        <v>0</v>
      </c>
      <c r="AL407" s="42">
        <f t="shared" si="175"/>
        <v>0</v>
      </c>
      <c r="AM407" s="43">
        <f t="shared" si="175"/>
        <v>0</v>
      </c>
      <c r="AT407" s="32">
        <f t="shared" si="176"/>
        <v>0</v>
      </c>
      <c r="AV407" s="23">
        <v>3</v>
      </c>
      <c r="AW407" s="23">
        <v>18</v>
      </c>
      <c r="AX407" s="23">
        <f t="shared" ref="AX407:AX415" si="177">IF(AW407=AW406,AX406+1,1)</f>
        <v>3</v>
      </c>
    </row>
    <row r="408" spans="2:50" ht="15" hidden="1" customHeight="1" x14ac:dyDescent="0.3">
      <c r="B408" s="15"/>
      <c r="C408" s="40" t="s">
        <v>22</v>
      </c>
      <c r="D408" s="34" t="s">
        <v>2</v>
      </c>
      <c r="E408" s="35" t="s">
        <v>2</v>
      </c>
      <c r="F408" s="41">
        <v>0</v>
      </c>
      <c r="G408" s="42">
        <v>0</v>
      </c>
      <c r="H408" s="43">
        <v>0</v>
      </c>
      <c r="I408" s="41">
        <v>0</v>
      </c>
      <c r="J408" s="42">
        <v>0</v>
      </c>
      <c r="K408" s="43">
        <v>0</v>
      </c>
      <c r="L408" s="41">
        <v>0</v>
      </c>
      <c r="M408" s="42">
        <v>0</v>
      </c>
      <c r="N408" s="43">
        <v>0</v>
      </c>
      <c r="O408" s="41">
        <v>0</v>
      </c>
      <c r="P408" s="42">
        <v>0</v>
      </c>
      <c r="Q408" s="43">
        <v>0</v>
      </c>
      <c r="R408" s="41">
        <v>0</v>
      </c>
      <c r="S408" s="42">
        <v>0</v>
      </c>
      <c r="T408" s="43">
        <v>0</v>
      </c>
      <c r="U408" s="41">
        <v>0</v>
      </c>
      <c r="V408" s="42">
        <v>0</v>
      </c>
      <c r="W408" s="43">
        <v>0</v>
      </c>
      <c r="X408" s="41"/>
      <c r="Y408" s="42"/>
      <c r="Z408" s="43"/>
      <c r="AA408" s="41"/>
      <c r="AB408" s="42"/>
      <c r="AC408" s="43"/>
      <c r="AD408" s="41"/>
      <c r="AE408" s="42"/>
      <c r="AF408" s="43"/>
      <c r="AG408" s="41"/>
      <c r="AH408" s="42"/>
      <c r="AI408" s="43"/>
      <c r="AK408" s="41">
        <f t="shared" si="175"/>
        <v>0</v>
      </c>
      <c r="AL408" s="42">
        <f t="shared" si="175"/>
        <v>0</v>
      </c>
      <c r="AM408" s="43">
        <f t="shared" si="175"/>
        <v>0</v>
      </c>
      <c r="AT408" s="32">
        <f t="shared" si="176"/>
        <v>0</v>
      </c>
      <c r="AV408" s="23">
        <v>3</v>
      </c>
      <c r="AW408" s="23">
        <v>18</v>
      </c>
      <c r="AX408" s="23">
        <f t="shared" si="177"/>
        <v>4</v>
      </c>
    </row>
    <row r="409" spans="2:50" ht="15" hidden="1" customHeight="1" x14ac:dyDescent="0.3">
      <c r="B409" s="15"/>
      <c r="C409" s="40" t="s">
        <v>22</v>
      </c>
      <c r="D409" s="34" t="s">
        <v>2</v>
      </c>
      <c r="E409" s="35" t="s">
        <v>2</v>
      </c>
      <c r="F409" s="41">
        <v>0</v>
      </c>
      <c r="G409" s="42">
        <v>0</v>
      </c>
      <c r="H409" s="43">
        <v>0</v>
      </c>
      <c r="I409" s="41">
        <v>0</v>
      </c>
      <c r="J409" s="42">
        <v>0</v>
      </c>
      <c r="K409" s="43">
        <v>0</v>
      </c>
      <c r="L409" s="41">
        <v>0</v>
      </c>
      <c r="M409" s="42">
        <v>0</v>
      </c>
      <c r="N409" s="43">
        <v>0</v>
      </c>
      <c r="O409" s="41">
        <v>0</v>
      </c>
      <c r="P409" s="42">
        <v>0</v>
      </c>
      <c r="Q409" s="43">
        <v>0</v>
      </c>
      <c r="R409" s="41">
        <v>0</v>
      </c>
      <c r="S409" s="42">
        <v>0</v>
      </c>
      <c r="T409" s="43">
        <v>0</v>
      </c>
      <c r="U409" s="41">
        <v>0</v>
      </c>
      <c r="V409" s="42">
        <v>0</v>
      </c>
      <c r="W409" s="43">
        <v>0</v>
      </c>
      <c r="X409" s="41"/>
      <c r="Y409" s="42"/>
      <c r="Z409" s="43"/>
      <c r="AA409" s="41"/>
      <c r="AB409" s="42"/>
      <c r="AC409" s="43"/>
      <c r="AD409" s="41"/>
      <c r="AE409" s="42"/>
      <c r="AF409" s="43"/>
      <c r="AG409" s="41"/>
      <c r="AH409" s="42"/>
      <c r="AI409" s="43"/>
      <c r="AK409" s="41">
        <f t="shared" si="175"/>
        <v>0</v>
      </c>
      <c r="AL409" s="42">
        <f t="shared" si="175"/>
        <v>0</v>
      </c>
      <c r="AM409" s="43">
        <f t="shared" si="175"/>
        <v>0</v>
      </c>
      <c r="AT409" s="32">
        <f t="shared" si="176"/>
        <v>0</v>
      </c>
      <c r="AV409" s="23">
        <v>3</v>
      </c>
      <c r="AW409" s="23">
        <v>18</v>
      </c>
      <c r="AX409" s="23">
        <f t="shared" si="177"/>
        <v>5</v>
      </c>
    </row>
    <row r="410" spans="2:50" ht="15" hidden="1" customHeight="1" x14ac:dyDescent="0.3">
      <c r="B410" s="15"/>
      <c r="C410" s="40" t="s">
        <v>22</v>
      </c>
      <c r="D410" s="34" t="s">
        <v>2</v>
      </c>
      <c r="E410" s="35" t="s">
        <v>2</v>
      </c>
      <c r="F410" s="41">
        <v>0</v>
      </c>
      <c r="G410" s="42">
        <v>0</v>
      </c>
      <c r="H410" s="43">
        <v>0</v>
      </c>
      <c r="I410" s="41">
        <v>0</v>
      </c>
      <c r="J410" s="42">
        <v>0</v>
      </c>
      <c r="K410" s="43">
        <v>0</v>
      </c>
      <c r="L410" s="41">
        <v>0</v>
      </c>
      <c r="M410" s="42">
        <v>0</v>
      </c>
      <c r="N410" s="43">
        <v>0</v>
      </c>
      <c r="O410" s="41">
        <v>0</v>
      </c>
      <c r="P410" s="42">
        <v>0</v>
      </c>
      <c r="Q410" s="43">
        <v>0</v>
      </c>
      <c r="R410" s="41">
        <v>0</v>
      </c>
      <c r="S410" s="42">
        <v>0</v>
      </c>
      <c r="T410" s="43">
        <v>0</v>
      </c>
      <c r="U410" s="41">
        <v>0</v>
      </c>
      <c r="V410" s="42">
        <v>0</v>
      </c>
      <c r="W410" s="43">
        <v>0</v>
      </c>
      <c r="X410" s="41"/>
      <c r="Y410" s="42"/>
      <c r="Z410" s="43"/>
      <c r="AA410" s="41"/>
      <c r="AB410" s="42"/>
      <c r="AC410" s="43"/>
      <c r="AD410" s="41"/>
      <c r="AE410" s="42"/>
      <c r="AF410" s="43"/>
      <c r="AG410" s="41"/>
      <c r="AH410" s="42"/>
      <c r="AI410" s="43"/>
      <c r="AK410" s="41">
        <f t="shared" si="175"/>
        <v>0</v>
      </c>
      <c r="AL410" s="42">
        <f t="shared" si="175"/>
        <v>0</v>
      </c>
      <c r="AM410" s="43">
        <f t="shared" si="175"/>
        <v>0</v>
      </c>
      <c r="AT410" s="32">
        <f t="shared" si="176"/>
        <v>0</v>
      </c>
      <c r="AV410" s="23">
        <v>3</v>
      </c>
      <c r="AW410" s="23">
        <v>18</v>
      </c>
      <c r="AX410" s="23">
        <f t="shared" si="177"/>
        <v>6</v>
      </c>
    </row>
    <row r="411" spans="2:50" ht="15" hidden="1" customHeight="1" x14ac:dyDescent="0.3">
      <c r="B411" s="15"/>
      <c r="C411" s="40" t="s">
        <v>22</v>
      </c>
      <c r="D411" s="34" t="s">
        <v>2</v>
      </c>
      <c r="E411" s="35" t="s">
        <v>2</v>
      </c>
      <c r="F411" s="41">
        <v>0</v>
      </c>
      <c r="G411" s="42">
        <v>0</v>
      </c>
      <c r="H411" s="43">
        <v>0</v>
      </c>
      <c r="I411" s="41">
        <v>0</v>
      </c>
      <c r="J411" s="42">
        <v>0</v>
      </c>
      <c r="K411" s="43">
        <v>0</v>
      </c>
      <c r="L411" s="41">
        <v>0</v>
      </c>
      <c r="M411" s="42">
        <v>0</v>
      </c>
      <c r="N411" s="43">
        <v>0</v>
      </c>
      <c r="O411" s="41">
        <v>0</v>
      </c>
      <c r="P411" s="42">
        <v>0</v>
      </c>
      <c r="Q411" s="43">
        <v>0</v>
      </c>
      <c r="R411" s="41">
        <v>0</v>
      </c>
      <c r="S411" s="42">
        <v>0</v>
      </c>
      <c r="T411" s="43">
        <v>0</v>
      </c>
      <c r="U411" s="41">
        <v>0</v>
      </c>
      <c r="V411" s="42">
        <v>0</v>
      </c>
      <c r="W411" s="43">
        <v>0</v>
      </c>
      <c r="X411" s="41"/>
      <c r="Y411" s="42"/>
      <c r="Z411" s="43"/>
      <c r="AA411" s="41"/>
      <c r="AB411" s="42"/>
      <c r="AC411" s="43"/>
      <c r="AD411" s="41"/>
      <c r="AE411" s="42"/>
      <c r="AF411" s="43"/>
      <c r="AG411" s="41"/>
      <c r="AH411" s="42"/>
      <c r="AI411" s="43"/>
      <c r="AK411" s="41">
        <f t="shared" si="175"/>
        <v>0</v>
      </c>
      <c r="AL411" s="42">
        <f t="shared" si="175"/>
        <v>0</v>
      </c>
      <c r="AM411" s="43">
        <f t="shared" si="175"/>
        <v>0</v>
      </c>
      <c r="AT411" s="32">
        <f t="shared" si="176"/>
        <v>0</v>
      </c>
      <c r="AV411" s="23">
        <v>3</v>
      </c>
      <c r="AW411" s="23">
        <v>18</v>
      </c>
      <c r="AX411" s="23">
        <f t="shared" si="177"/>
        <v>7</v>
      </c>
    </row>
    <row r="412" spans="2:50" ht="15" hidden="1" customHeight="1" x14ac:dyDescent="0.3">
      <c r="C412" s="40" t="s">
        <v>22</v>
      </c>
      <c r="D412" s="34" t="s">
        <v>2</v>
      </c>
      <c r="E412" s="35" t="s">
        <v>2</v>
      </c>
      <c r="F412" s="41">
        <v>0</v>
      </c>
      <c r="G412" s="42">
        <v>0</v>
      </c>
      <c r="H412" s="43">
        <v>0</v>
      </c>
      <c r="I412" s="41">
        <v>0</v>
      </c>
      <c r="J412" s="42">
        <v>0</v>
      </c>
      <c r="K412" s="43">
        <v>0</v>
      </c>
      <c r="L412" s="41">
        <v>0</v>
      </c>
      <c r="M412" s="42">
        <v>0</v>
      </c>
      <c r="N412" s="43">
        <v>0</v>
      </c>
      <c r="O412" s="41">
        <v>0</v>
      </c>
      <c r="P412" s="42">
        <v>0</v>
      </c>
      <c r="Q412" s="43">
        <v>0</v>
      </c>
      <c r="R412" s="41">
        <v>0</v>
      </c>
      <c r="S412" s="42">
        <v>0</v>
      </c>
      <c r="T412" s="43">
        <v>0</v>
      </c>
      <c r="U412" s="41">
        <v>0</v>
      </c>
      <c r="V412" s="42">
        <v>0</v>
      </c>
      <c r="W412" s="43">
        <v>0</v>
      </c>
      <c r="X412" s="41"/>
      <c r="Y412" s="42"/>
      <c r="Z412" s="43"/>
      <c r="AA412" s="41"/>
      <c r="AB412" s="42"/>
      <c r="AC412" s="43"/>
      <c r="AD412" s="41"/>
      <c r="AE412" s="42"/>
      <c r="AF412" s="43"/>
      <c r="AG412" s="41"/>
      <c r="AH412" s="42"/>
      <c r="AI412" s="43"/>
      <c r="AK412" s="41">
        <f t="shared" si="175"/>
        <v>0</v>
      </c>
      <c r="AL412" s="42">
        <f t="shared" si="175"/>
        <v>0</v>
      </c>
      <c r="AM412" s="43">
        <f t="shared" si="175"/>
        <v>0</v>
      </c>
      <c r="AT412" s="32">
        <f t="shared" si="176"/>
        <v>0</v>
      </c>
      <c r="AV412" s="23">
        <v>3</v>
      </c>
      <c r="AW412" s="23">
        <v>18</v>
      </c>
      <c r="AX412" s="23">
        <f t="shared" si="177"/>
        <v>8</v>
      </c>
    </row>
    <row r="413" spans="2:50" ht="15" hidden="1" customHeight="1" x14ac:dyDescent="0.3">
      <c r="C413" s="40" t="s">
        <v>22</v>
      </c>
      <c r="D413" s="34" t="s">
        <v>2</v>
      </c>
      <c r="E413" s="35" t="s">
        <v>2</v>
      </c>
      <c r="F413" s="41">
        <v>0</v>
      </c>
      <c r="G413" s="42">
        <v>0</v>
      </c>
      <c r="H413" s="43">
        <v>0</v>
      </c>
      <c r="I413" s="41">
        <v>0</v>
      </c>
      <c r="J413" s="42">
        <v>0</v>
      </c>
      <c r="K413" s="43">
        <v>0</v>
      </c>
      <c r="L413" s="41">
        <v>0</v>
      </c>
      <c r="M413" s="42">
        <v>0</v>
      </c>
      <c r="N413" s="43">
        <v>0</v>
      </c>
      <c r="O413" s="41">
        <v>0</v>
      </c>
      <c r="P413" s="42">
        <v>0</v>
      </c>
      <c r="Q413" s="43">
        <v>0</v>
      </c>
      <c r="R413" s="41">
        <v>0</v>
      </c>
      <c r="S413" s="42">
        <v>0</v>
      </c>
      <c r="T413" s="43">
        <v>0</v>
      </c>
      <c r="U413" s="41">
        <v>0</v>
      </c>
      <c r="V413" s="42">
        <v>0</v>
      </c>
      <c r="W413" s="43">
        <v>0</v>
      </c>
      <c r="X413" s="41"/>
      <c r="Y413" s="42"/>
      <c r="Z413" s="43"/>
      <c r="AA413" s="41"/>
      <c r="AB413" s="42"/>
      <c r="AC413" s="43"/>
      <c r="AD413" s="41"/>
      <c r="AE413" s="42"/>
      <c r="AF413" s="43"/>
      <c r="AG413" s="41"/>
      <c r="AH413" s="42"/>
      <c r="AI413" s="43"/>
      <c r="AK413" s="41">
        <f t="shared" si="175"/>
        <v>0</v>
      </c>
      <c r="AL413" s="42">
        <f t="shared" si="175"/>
        <v>0</v>
      </c>
      <c r="AM413" s="43">
        <f t="shared" si="175"/>
        <v>0</v>
      </c>
      <c r="AT413" s="32">
        <f t="shared" si="176"/>
        <v>0</v>
      </c>
      <c r="AV413" s="23">
        <v>3</v>
      </c>
      <c r="AW413" s="23">
        <v>18</v>
      </c>
      <c r="AX413" s="23">
        <f t="shared" si="177"/>
        <v>9</v>
      </c>
    </row>
    <row r="414" spans="2:50" ht="15" hidden="1" customHeight="1" x14ac:dyDescent="0.3">
      <c r="C414" s="40" t="s">
        <v>22</v>
      </c>
      <c r="D414" s="34" t="s">
        <v>2</v>
      </c>
      <c r="E414" s="35" t="s">
        <v>2</v>
      </c>
      <c r="F414" s="41">
        <v>0</v>
      </c>
      <c r="G414" s="42">
        <v>0</v>
      </c>
      <c r="H414" s="43">
        <v>0</v>
      </c>
      <c r="I414" s="41">
        <v>0</v>
      </c>
      <c r="J414" s="42">
        <v>0</v>
      </c>
      <c r="K414" s="43">
        <v>0</v>
      </c>
      <c r="L414" s="41">
        <v>0</v>
      </c>
      <c r="M414" s="42">
        <v>0</v>
      </c>
      <c r="N414" s="43">
        <v>0</v>
      </c>
      <c r="O414" s="41">
        <v>0</v>
      </c>
      <c r="P414" s="42">
        <v>0</v>
      </c>
      <c r="Q414" s="43">
        <v>0</v>
      </c>
      <c r="R414" s="41">
        <v>0</v>
      </c>
      <c r="S414" s="42">
        <v>0</v>
      </c>
      <c r="T414" s="43">
        <v>0</v>
      </c>
      <c r="U414" s="41">
        <v>0</v>
      </c>
      <c r="V414" s="42">
        <v>0</v>
      </c>
      <c r="W414" s="43">
        <v>0</v>
      </c>
      <c r="X414" s="41"/>
      <c r="Y414" s="42"/>
      <c r="Z414" s="43"/>
      <c r="AA414" s="41"/>
      <c r="AB414" s="42"/>
      <c r="AC414" s="43"/>
      <c r="AD414" s="41"/>
      <c r="AE414" s="42"/>
      <c r="AF414" s="43"/>
      <c r="AG414" s="41"/>
      <c r="AH414" s="42"/>
      <c r="AI414" s="43"/>
      <c r="AK414" s="41">
        <f t="shared" si="175"/>
        <v>0</v>
      </c>
      <c r="AL414" s="42">
        <f t="shared" si="175"/>
        <v>0</v>
      </c>
      <c r="AM414" s="43">
        <f t="shared" si="175"/>
        <v>0</v>
      </c>
      <c r="AT414" s="32">
        <f t="shared" si="176"/>
        <v>0</v>
      </c>
      <c r="AV414" s="23">
        <v>3</v>
      </c>
      <c r="AW414" s="23">
        <v>18</v>
      </c>
      <c r="AX414" s="23">
        <f t="shared" si="177"/>
        <v>10</v>
      </c>
    </row>
    <row r="415" spans="2:50" ht="15" hidden="1" customHeight="1" x14ac:dyDescent="0.3">
      <c r="C415" s="40" t="s">
        <v>23</v>
      </c>
      <c r="D415" s="34" t="s">
        <v>2</v>
      </c>
      <c r="E415" s="35" t="s">
        <v>2</v>
      </c>
      <c r="F415" s="41">
        <v>0</v>
      </c>
      <c r="G415" s="42">
        <v>0</v>
      </c>
      <c r="H415" s="43">
        <v>0</v>
      </c>
      <c r="I415" s="41">
        <v>0</v>
      </c>
      <c r="J415" s="42">
        <v>0</v>
      </c>
      <c r="K415" s="43">
        <v>0</v>
      </c>
      <c r="L415" s="41">
        <v>0</v>
      </c>
      <c r="M415" s="42">
        <v>0</v>
      </c>
      <c r="N415" s="43">
        <v>0</v>
      </c>
      <c r="O415" s="41">
        <v>0</v>
      </c>
      <c r="P415" s="42">
        <v>0</v>
      </c>
      <c r="Q415" s="43">
        <v>0</v>
      </c>
      <c r="R415" s="41">
        <v>0</v>
      </c>
      <c r="S415" s="42">
        <v>0</v>
      </c>
      <c r="T415" s="43">
        <v>0</v>
      </c>
      <c r="U415" s="41">
        <v>0</v>
      </c>
      <c r="V415" s="42">
        <v>0</v>
      </c>
      <c r="W415" s="43">
        <v>0</v>
      </c>
      <c r="X415" s="41"/>
      <c r="Y415" s="42"/>
      <c r="Z415" s="43"/>
      <c r="AA415" s="41"/>
      <c r="AB415" s="42"/>
      <c r="AC415" s="43"/>
      <c r="AD415" s="41"/>
      <c r="AE415" s="42"/>
      <c r="AF415" s="43"/>
      <c r="AG415" s="41"/>
      <c r="AH415" s="42"/>
      <c r="AI415" s="43"/>
      <c r="AK415" s="41">
        <f t="shared" si="175"/>
        <v>0</v>
      </c>
      <c r="AL415" s="42">
        <f t="shared" si="175"/>
        <v>0</v>
      </c>
      <c r="AM415" s="43">
        <f t="shared" si="175"/>
        <v>0</v>
      </c>
      <c r="AT415" s="32">
        <f t="shared" si="176"/>
        <v>0</v>
      </c>
      <c r="AV415" s="23">
        <v>3</v>
      </c>
      <c r="AW415" s="23">
        <v>19</v>
      </c>
      <c r="AX415" s="23">
        <f t="shared" si="177"/>
        <v>1</v>
      </c>
    </row>
    <row r="416" spans="2:50" ht="15" hidden="1" customHeight="1" x14ac:dyDescent="0.3">
      <c r="C416" s="50" t="str">
        <f>IF(LEN(E415)&lt;1,"","Total: " &amp; LEFT(E415,LEN(E415)-21) &amp; "Municipalities")</f>
        <v/>
      </c>
      <c r="D416" s="51"/>
      <c r="E416" s="52"/>
      <c r="F416" s="53">
        <f t="shared" ref="F416:H416" si="178">SUM(F405:F415)</f>
        <v>0</v>
      </c>
      <c r="G416" s="54">
        <f t="shared" si="178"/>
        <v>0</v>
      </c>
      <c r="H416" s="55">
        <f t="shared" si="178"/>
        <v>0</v>
      </c>
      <c r="I416" s="53">
        <f>SUM(I405:I415)</f>
        <v>0</v>
      </c>
      <c r="J416" s="54">
        <f>SUM(J405:J415)</f>
        <v>0</v>
      </c>
      <c r="K416" s="55">
        <f>SUM(K405:K415)</f>
        <v>0</v>
      </c>
      <c r="L416" s="53">
        <f t="shared" ref="L416:Z416" si="179">SUM(L405:L415)</f>
        <v>0</v>
      </c>
      <c r="M416" s="54">
        <f t="shared" si="179"/>
        <v>0</v>
      </c>
      <c r="N416" s="55">
        <f t="shared" si="179"/>
        <v>0</v>
      </c>
      <c r="O416" s="53">
        <f t="shared" si="179"/>
        <v>0</v>
      </c>
      <c r="P416" s="54">
        <f t="shared" si="179"/>
        <v>0</v>
      </c>
      <c r="Q416" s="55">
        <f t="shared" si="179"/>
        <v>0</v>
      </c>
      <c r="R416" s="53">
        <f t="shared" si="179"/>
        <v>0</v>
      </c>
      <c r="S416" s="54">
        <f t="shared" si="179"/>
        <v>0</v>
      </c>
      <c r="T416" s="55">
        <f t="shared" si="179"/>
        <v>0</v>
      </c>
      <c r="U416" s="53">
        <f t="shared" si="179"/>
        <v>0</v>
      </c>
      <c r="V416" s="54">
        <f t="shared" si="179"/>
        <v>0</v>
      </c>
      <c r="W416" s="55">
        <f t="shared" si="179"/>
        <v>0</v>
      </c>
      <c r="X416" s="53">
        <f t="shared" si="179"/>
        <v>0</v>
      </c>
      <c r="Y416" s="54">
        <f t="shared" si="179"/>
        <v>0</v>
      </c>
      <c r="Z416" s="55">
        <f t="shared" si="179"/>
        <v>0</v>
      </c>
      <c r="AA416" s="53"/>
      <c r="AB416" s="54"/>
      <c r="AC416" s="55"/>
      <c r="AD416" s="53">
        <f t="shared" ref="AD416:AI416" si="180">SUM(AD405:AD415)</f>
        <v>0</v>
      </c>
      <c r="AE416" s="54">
        <f t="shared" si="180"/>
        <v>0</v>
      </c>
      <c r="AF416" s="55">
        <f t="shared" si="180"/>
        <v>0</v>
      </c>
      <c r="AG416" s="53">
        <f t="shared" si="180"/>
        <v>0</v>
      </c>
      <c r="AH416" s="54">
        <f t="shared" si="180"/>
        <v>0</v>
      </c>
      <c r="AI416" s="55">
        <f t="shared" si="180"/>
        <v>0</v>
      </c>
      <c r="AK416" s="53">
        <f>SUM(AK405:AK415)</f>
        <v>0</v>
      </c>
      <c r="AL416" s="54">
        <f>SUM(AL405:AL415)</f>
        <v>0</v>
      </c>
      <c r="AM416" s="55">
        <f>SUM(AM405:AM415)</f>
        <v>0</v>
      </c>
      <c r="AT416" s="32">
        <f>IF(SUM(AT405:AT415)=0,0,1)</f>
        <v>0</v>
      </c>
    </row>
    <row r="417" spans="3:50" ht="15" hidden="1" customHeight="1" x14ac:dyDescent="0.3">
      <c r="C417" s="40"/>
      <c r="D417" s="34"/>
      <c r="E417" s="35"/>
      <c r="F417" s="41"/>
      <c r="G417" s="42"/>
      <c r="H417" s="43"/>
      <c r="I417" s="41"/>
      <c r="J417" s="42"/>
      <c r="K417" s="43"/>
      <c r="L417" s="41"/>
      <c r="M417" s="42"/>
      <c r="N417" s="43"/>
      <c r="O417" s="41"/>
      <c r="P417" s="42"/>
      <c r="Q417" s="43"/>
      <c r="R417" s="41"/>
      <c r="S417" s="42"/>
      <c r="T417" s="43"/>
      <c r="U417" s="41"/>
      <c r="V417" s="42"/>
      <c r="W417" s="43"/>
      <c r="X417" s="41"/>
      <c r="Y417" s="42"/>
      <c r="Z417" s="43"/>
      <c r="AA417" s="41"/>
      <c r="AB417" s="42"/>
      <c r="AC417" s="43"/>
      <c r="AD417" s="41"/>
      <c r="AE417" s="42"/>
      <c r="AF417" s="43"/>
      <c r="AG417" s="41"/>
      <c r="AH417" s="42"/>
      <c r="AI417" s="43"/>
      <c r="AK417" s="41"/>
      <c r="AL417" s="42"/>
      <c r="AM417" s="43"/>
      <c r="AT417" s="32">
        <f>IF(AT416=0,0,1)</f>
        <v>0</v>
      </c>
    </row>
    <row r="418" spans="3:50" ht="15" hidden="1" customHeight="1" x14ac:dyDescent="0.3">
      <c r="C418" s="40" t="s">
        <v>22</v>
      </c>
      <c r="D418" s="34" t="s">
        <v>2</v>
      </c>
      <c r="E418" s="35" t="s">
        <v>2</v>
      </c>
      <c r="F418" s="41">
        <v>0</v>
      </c>
      <c r="G418" s="42">
        <v>0</v>
      </c>
      <c r="H418" s="43">
        <v>0</v>
      </c>
      <c r="I418" s="41">
        <v>0</v>
      </c>
      <c r="J418" s="42">
        <v>0</v>
      </c>
      <c r="K418" s="43">
        <v>0</v>
      </c>
      <c r="L418" s="41">
        <v>0</v>
      </c>
      <c r="M418" s="42">
        <v>0</v>
      </c>
      <c r="N418" s="43">
        <v>0</v>
      </c>
      <c r="O418" s="41">
        <v>0</v>
      </c>
      <c r="P418" s="42">
        <v>0</v>
      </c>
      <c r="Q418" s="43">
        <v>0</v>
      </c>
      <c r="R418" s="41">
        <v>0</v>
      </c>
      <c r="S418" s="42">
        <v>0</v>
      </c>
      <c r="T418" s="43">
        <v>0</v>
      </c>
      <c r="U418" s="41">
        <v>0</v>
      </c>
      <c r="V418" s="42">
        <v>0</v>
      </c>
      <c r="W418" s="43">
        <v>0</v>
      </c>
      <c r="X418" s="41"/>
      <c r="Y418" s="42"/>
      <c r="Z418" s="43"/>
      <c r="AA418" s="41"/>
      <c r="AB418" s="42"/>
      <c r="AC418" s="43"/>
      <c r="AD418" s="41"/>
      <c r="AE418" s="42"/>
      <c r="AF418" s="43"/>
      <c r="AG418" s="41"/>
      <c r="AH418" s="42"/>
      <c r="AI418" s="43"/>
      <c r="AK418" s="41">
        <f t="shared" ref="AK418:AM428" si="181">F418+I418+L418+O418+R418+U418+X418+AA418+AD418+AG418</f>
        <v>0</v>
      </c>
      <c r="AL418" s="42">
        <f t="shared" si="181"/>
        <v>0</v>
      </c>
      <c r="AM418" s="43">
        <f t="shared" si="181"/>
        <v>0</v>
      </c>
      <c r="AT418" s="32">
        <f>IF(LEN(E418)&lt;2,0,1)</f>
        <v>0</v>
      </c>
      <c r="AV418" s="23">
        <v>3</v>
      </c>
      <c r="AW418" s="23">
        <v>20</v>
      </c>
      <c r="AX418" s="23">
        <v>1</v>
      </c>
    </row>
    <row r="419" spans="3:50" ht="15" hidden="1" customHeight="1" x14ac:dyDescent="0.3">
      <c r="C419" s="40" t="s">
        <v>22</v>
      </c>
      <c r="D419" s="34" t="s">
        <v>2</v>
      </c>
      <c r="E419" s="35" t="s">
        <v>2</v>
      </c>
      <c r="F419" s="41">
        <v>0</v>
      </c>
      <c r="G419" s="42">
        <v>0</v>
      </c>
      <c r="H419" s="43">
        <v>0</v>
      </c>
      <c r="I419" s="41">
        <v>0</v>
      </c>
      <c r="J419" s="42">
        <v>0</v>
      </c>
      <c r="K419" s="43">
        <v>0</v>
      </c>
      <c r="L419" s="41">
        <v>0</v>
      </c>
      <c r="M419" s="42">
        <v>0</v>
      </c>
      <c r="N419" s="43">
        <v>0</v>
      </c>
      <c r="O419" s="41">
        <v>0</v>
      </c>
      <c r="P419" s="42">
        <v>0</v>
      </c>
      <c r="Q419" s="43">
        <v>0</v>
      </c>
      <c r="R419" s="41">
        <v>0</v>
      </c>
      <c r="S419" s="42">
        <v>0</v>
      </c>
      <c r="T419" s="43">
        <v>0</v>
      </c>
      <c r="U419" s="41">
        <v>0</v>
      </c>
      <c r="V419" s="42">
        <v>0</v>
      </c>
      <c r="W419" s="43">
        <v>0</v>
      </c>
      <c r="X419" s="41"/>
      <c r="Y419" s="42"/>
      <c r="Z419" s="43"/>
      <c r="AA419" s="41"/>
      <c r="AB419" s="42"/>
      <c r="AC419" s="43"/>
      <c r="AD419" s="41"/>
      <c r="AE419" s="42"/>
      <c r="AF419" s="43"/>
      <c r="AG419" s="41"/>
      <c r="AH419" s="42"/>
      <c r="AI419" s="43"/>
      <c r="AK419" s="41">
        <f t="shared" si="181"/>
        <v>0</v>
      </c>
      <c r="AL419" s="42">
        <f t="shared" si="181"/>
        <v>0</v>
      </c>
      <c r="AM419" s="43">
        <f t="shared" si="181"/>
        <v>0</v>
      </c>
      <c r="AT419" s="32">
        <f t="shared" ref="AT419:AT428" si="182">IF(LEN(E419)&lt;2,0,1)</f>
        <v>0</v>
      </c>
      <c r="AV419" s="23">
        <v>3</v>
      </c>
      <c r="AW419" s="23">
        <v>20</v>
      </c>
      <c r="AX419" s="23">
        <f>IF(AW419=AW418,AX418+1,1)</f>
        <v>2</v>
      </c>
    </row>
    <row r="420" spans="3:50" ht="15" hidden="1" customHeight="1" x14ac:dyDescent="0.3">
      <c r="C420" s="40" t="s">
        <v>22</v>
      </c>
      <c r="D420" s="34" t="s">
        <v>2</v>
      </c>
      <c r="E420" s="35" t="s">
        <v>2</v>
      </c>
      <c r="F420" s="41">
        <v>0</v>
      </c>
      <c r="G420" s="42">
        <v>0</v>
      </c>
      <c r="H420" s="43">
        <v>0</v>
      </c>
      <c r="I420" s="41">
        <v>0</v>
      </c>
      <c r="J420" s="42">
        <v>0</v>
      </c>
      <c r="K420" s="43">
        <v>0</v>
      </c>
      <c r="L420" s="41">
        <v>0</v>
      </c>
      <c r="M420" s="42">
        <v>0</v>
      </c>
      <c r="N420" s="43">
        <v>0</v>
      </c>
      <c r="O420" s="41">
        <v>0</v>
      </c>
      <c r="P420" s="42">
        <v>0</v>
      </c>
      <c r="Q420" s="43">
        <v>0</v>
      </c>
      <c r="R420" s="41">
        <v>0</v>
      </c>
      <c r="S420" s="42">
        <v>0</v>
      </c>
      <c r="T420" s="43">
        <v>0</v>
      </c>
      <c r="U420" s="41">
        <v>0</v>
      </c>
      <c r="V420" s="42">
        <v>0</v>
      </c>
      <c r="W420" s="43">
        <v>0</v>
      </c>
      <c r="X420" s="41"/>
      <c r="Y420" s="42"/>
      <c r="Z420" s="43"/>
      <c r="AA420" s="41"/>
      <c r="AB420" s="42"/>
      <c r="AC420" s="43"/>
      <c r="AD420" s="41"/>
      <c r="AE420" s="42"/>
      <c r="AF420" s="43"/>
      <c r="AG420" s="41"/>
      <c r="AH420" s="42"/>
      <c r="AI420" s="43"/>
      <c r="AK420" s="41">
        <f t="shared" si="181"/>
        <v>0</v>
      </c>
      <c r="AL420" s="42">
        <f t="shared" si="181"/>
        <v>0</v>
      </c>
      <c r="AM420" s="43">
        <f t="shared" si="181"/>
        <v>0</v>
      </c>
      <c r="AT420" s="32">
        <f t="shared" si="182"/>
        <v>0</v>
      </c>
      <c r="AV420" s="23">
        <v>3</v>
      </c>
      <c r="AW420" s="23">
        <v>20</v>
      </c>
      <c r="AX420" s="23">
        <f t="shared" ref="AX420:AX428" si="183">IF(AW420=AW419,AX419+1,1)</f>
        <v>3</v>
      </c>
    </row>
    <row r="421" spans="3:50" ht="15" hidden="1" customHeight="1" x14ac:dyDescent="0.3">
      <c r="C421" s="40" t="s">
        <v>22</v>
      </c>
      <c r="D421" s="34" t="s">
        <v>2</v>
      </c>
      <c r="E421" s="35" t="s">
        <v>2</v>
      </c>
      <c r="F421" s="41">
        <v>0</v>
      </c>
      <c r="G421" s="42">
        <v>0</v>
      </c>
      <c r="H421" s="43">
        <v>0</v>
      </c>
      <c r="I421" s="41">
        <v>0</v>
      </c>
      <c r="J421" s="42">
        <v>0</v>
      </c>
      <c r="K421" s="43">
        <v>0</v>
      </c>
      <c r="L421" s="41">
        <v>0</v>
      </c>
      <c r="M421" s="42">
        <v>0</v>
      </c>
      <c r="N421" s="43">
        <v>0</v>
      </c>
      <c r="O421" s="41">
        <v>0</v>
      </c>
      <c r="P421" s="42">
        <v>0</v>
      </c>
      <c r="Q421" s="43">
        <v>0</v>
      </c>
      <c r="R421" s="41">
        <v>0</v>
      </c>
      <c r="S421" s="42">
        <v>0</v>
      </c>
      <c r="T421" s="43">
        <v>0</v>
      </c>
      <c r="U421" s="41">
        <v>0</v>
      </c>
      <c r="V421" s="42">
        <v>0</v>
      </c>
      <c r="W421" s="43">
        <v>0</v>
      </c>
      <c r="X421" s="41"/>
      <c r="Y421" s="42"/>
      <c r="Z421" s="43"/>
      <c r="AA421" s="41"/>
      <c r="AB421" s="42"/>
      <c r="AC421" s="43"/>
      <c r="AD421" s="41"/>
      <c r="AE421" s="42"/>
      <c r="AF421" s="43"/>
      <c r="AG421" s="41"/>
      <c r="AH421" s="42"/>
      <c r="AI421" s="43"/>
      <c r="AK421" s="41">
        <f t="shared" si="181"/>
        <v>0</v>
      </c>
      <c r="AL421" s="42">
        <f t="shared" si="181"/>
        <v>0</v>
      </c>
      <c r="AM421" s="43">
        <f t="shared" si="181"/>
        <v>0</v>
      </c>
      <c r="AT421" s="32">
        <f t="shared" si="182"/>
        <v>0</v>
      </c>
      <c r="AV421" s="23">
        <v>3</v>
      </c>
      <c r="AW421" s="23">
        <v>20</v>
      </c>
      <c r="AX421" s="23">
        <f t="shared" si="183"/>
        <v>4</v>
      </c>
    </row>
    <row r="422" spans="3:50" ht="15" hidden="1" customHeight="1" x14ac:dyDescent="0.3">
      <c r="C422" s="40" t="s">
        <v>22</v>
      </c>
      <c r="D422" s="34" t="s">
        <v>2</v>
      </c>
      <c r="E422" s="35" t="s">
        <v>2</v>
      </c>
      <c r="F422" s="41">
        <v>0</v>
      </c>
      <c r="G422" s="42">
        <v>0</v>
      </c>
      <c r="H422" s="43">
        <v>0</v>
      </c>
      <c r="I422" s="41">
        <v>0</v>
      </c>
      <c r="J422" s="42">
        <v>0</v>
      </c>
      <c r="K422" s="43">
        <v>0</v>
      </c>
      <c r="L422" s="41">
        <v>0</v>
      </c>
      <c r="M422" s="42">
        <v>0</v>
      </c>
      <c r="N422" s="43">
        <v>0</v>
      </c>
      <c r="O422" s="41">
        <v>0</v>
      </c>
      <c r="P422" s="42">
        <v>0</v>
      </c>
      <c r="Q422" s="43">
        <v>0</v>
      </c>
      <c r="R422" s="41">
        <v>0</v>
      </c>
      <c r="S422" s="42">
        <v>0</v>
      </c>
      <c r="T422" s="43">
        <v>0</v>
      </c>
      <c r="U422" s="41">
        <v>0</v>
      </c>
      <c r="V422" s="42">
        <v>0</v>
      </c>
      <c r="W422" s="43">
        <v>0</v>
      </c>
      <c r="X422" s="41"/>
      <c r="Y422" s="42"/>
      <c r="Z422" s="43"/>
      <c r="AA422" s="41"/>
      <c r="AB422" s="42"/>
      <c r="AC422" s="43"/>
      <c r="AD422" s="41"/>
      <c r="AE422" s="42"/>
      <c r="AF422" s="43"/>
      <c r="AG422" s="41"/>
      <c r="AH422" s="42"/>
      <c r="AI422" s="43"/>
      <c r="AK422" s="41">
        <f t="shared" si="181"/>
        <v>0</v>
      </c>
      <c r="AL422" s="42">
        <f t="shared" si="181"/>
        <v>0</v>
      </c>
      <c r="AM422" s="43">
        <f t="shared" si="181"/>
        <v>0</v>
      </c>
      <c r="AT422" s="32">
        <f t="shared" si="182"/>
        <v>0</v>
      </c>
      <c r="AV422" s="23">
        <v>3</v>
      </c>
      <c r="AW422" s="23">
        <v>20</v>
      </c>
      <c r="AX422" s="23">
        <f t="shared" si="183"/>
        <v>5</v>
      </c>
    </row>
    <row r="423" spans="3:50" ht="15" hidden="1" customHeight="1" x14ac:dyDescent="0.3">
      <c r="C423" s="40" t="s">
        <v>22</v>
      </c>
      <c r="D423" s="34" t="s">
        <v>2</v>
      </c>
      <c r="E423" s="35" t="s">
        <v>2</v>
      </c>
      <c r="F423" s="41">
        <v>0</v>
      </c>
      <c r="G423" s="42">
        <v>0</v>
      </c>
      <c r="H423" s="43">
        <v>0</v>
      </c>
      <c r="I423" s="41">
        <v>0</v>
      </c>
      <c r="J423" s="42">
        <v>0</v>
      </c>
      <c r="K423" s="43">
        <v>0</v>
      </c>
      <c r="L423" s="41">
        <v>0</v>
      </c>
      <c r="M423" s="42">
        <v>0</v>
      </c>
      <c r="N423" s="43">
        <v>0</v>
      </c>
      <c r="O423" s="41">
        <v>0</v>
      </c>
      <c r="P423" s="42">
        <v>0</v>
      </c>
      <c r="Q423" s="43">
        <v>0</v>
      </c>
      <c r="R423" s="41">
        <v>0</v>
      </c>
      <c r="S423" s="42">
        <v>0</v>
      </c>
      <c r="T423" s="43">
        <v>0</v>
      </c>
      <c r="U423" s="41">
        <v>0</v>
      </c>
      <c r="V423" s="42">
        <v>0</v>
      </c>
      <c r="W423" s="43">
        <v>0</v>
      </c>
      <c r="X423" s="41"/>
      <c r="Y423" s="42"/>
      <c r="Z423" s="43"/>
      <c r="AA423" s="41"/>
      <c r="AB423" s="42"/>
      <c r="AC423" s="43"/>
      <c r="AD423" s="41"/>
      <c r="AE423" s="42"/>
      <c r="AF423" s="43"/>
      <c r="AG423" s="41"/>
      <c r="AH423" s="42"/>
      <c r="AI423" s="43"/>
      <c r="AK423" s="41">
        <f t="shared" si="181"/>
        <v>0</v>
      </c>
      <c r="AL423" s="42">
        <f t="shared" si="181"/>
        <v>0</v>
      </c>
      <c r="AM423" s="43">
        <f t="shared" si="181"/>
        <v>0</v>
      </c>
      <c r="AT423" s="32">
        <f t="shared" si="182"/>
        <v>0</v>
      </c>
      <c r="AV423" s="23">
        <v>3</v>
      </c>
      <c r="AW423" s="23">
        <v>20</v>
      </c>
      <c r="AX423" s="23">
        <f t="shared" si="183"/>
        <v>6</v>
      </c>
    </row>
    <row r="424" spans="3:50" ht="15" hidden="1" customHeight="1" x14ac:dyDescent="0.3">
      <c r="C424" s="40" t="s">
        <v>22</v>
      </c>
      <c r="D424" s="34" t="s">
        <v>2</v>
      </c>
      <c r="E424" s="35" t="s">
        <v>2</v>
      </c>
      <c r="F424" s="41">
        <v>0</v>
      </c>
      <c r="G424" s="42">
        <v>0</v>
      </c>
      <c r="H424" s="43">
        <v>0</v>
      </c>
      <c r="I424" s="41">
        <v>0</v>
      </c>
      <c r="J424" s="42">
        <v>0</v>
      </c>
      <c r="K424" s="43">
        <v>0</v>
      </c>
      <c r="L424" s="41">
        <v>0</v>
      </c>
      <c r="M424" s="42">
        <v>0</v>
      </c>
      <c r="N424" s="43">
        <v>0</v>
      </c>
      <c r="O424" s="41">
        <v>0</v>
      </c>
      <c r="P424" s="42">
        <v>0</v>
      </c>
      <c r="Q424" s="43">
        <v>0</v>
      </c>
      <c r="R424" s="41">
        <v>0</v>
      </c>
      <c r="S424" s="42">
        <v>0</v>
      </c>
      <c r="T424" s="43">
        <v>0</v>
      </c>
      <c r="U424" s="41">
        <v>0</v>
      </c>
      <c r="V424" s="42">
        <v>0</v>
      </c>
      <c r="W424" s="43">
        <v>0</v>
      </c>
      <c r="X424" s="41"/>
      <c r="Y424" s="42"/>
      <c r="Z424" s="43"/>
      <c r="AA424" s="41"/>
      <c r="AB424" s="42"/>
      <c r="AC424" s="43"/>
      <c r="AD424" s="41"/>
      <c r="AE424" s="42"/>
      <c r="AF424" s="43"/>
      <c r="AG424" s="41"/>
      <c r="AH424" s="42"/>
      <c r="AI424" s="43"/>
      <c r="AK424" s="41">
        <f t="shared" si="181"/>
        <v>0</v>
      </c>
      <c r="AL424" s="42">
        <f t="shared" si="181"/>
        <v>0</v>
      </c>
      <c r="AM424" s="43">
        <f t="shared" si="181"/>
        <v>0</v>
      </c>
      <c r="AT424" s="32">
        <f t="shared" si="182"/>
        <v>0</v>
      </c>
      <c r="AV424" s="23">
        <v>3</v>
      </c>
      <c r="AW424" s="23">
        <v>20</v>
      </c>
      <c r="AX424" s="23">
        <f t="shared" si="183"/>
        <v>7</v>
      </c>
    </row>
    <row r="425" spans="3:50" ht="15" hidden="1" customHeight="1" x14ac:dyDescent="0.3">
      <c r="C425" s="40" t="s">
        <v>22</v>
      </c>
      <c r="D425" s="34" t="s">
        <v>2</v>
      </c>
      <c r="E425" s="35" t="s">
        <v>2</v>
      </c>
      <c r="F425" s="41">
        <v>0</v>
      </c>
      <c r="G425" s="42">
        <v>0</v>
      </c>
      <c r="H425" s="43">
        <v>0</v>
      </c>
      <c r="I425" s="41">
        <v>0</v>
      </c>
      <c r="J425" s="42">
        <v>0</v>
      </c>
      <c r="K425" s="43">
        <v>0</v>
      </c>
      <c r="L425" s="41">
        <v>0</v>
      </c>
      <c r="M425" s="42">
        <v>0</v>
      </c>
      <c r="N425" s="43">
        <v>0</v>
      </c>
      <c r="O425" s="41">
        <v>0</v>
      </c>
      <c r="P425" s="42">
        <v>0</v>
      </c>
      <c r="Q425" s="43">
        <v>0</v>
      </c>
      <c r="R425" s="41">
        <v>0</v>
      </c>
      <c r="S425" s="42">
        <v>0</v>
      </c>
      <c r="T425" s="43">
        <v>0</v>
      </c>
      <c r="U425" s="41">
        <v>0</v>
      </c>
      <c r="V425" s="42">
        <v>0</v>
      </c>
      <c r="W425" s="43">
        <v>0</v>
      </c>
      <c r="X425" s="41"/>
      <c r="Y425" s="42"/>
      <c r="Z425" s="43"/>
      <c r="AA425" s="41"/>
      <c r="AB425" s="42"/>
      <c r="AC425" s="43"/>
      <c r="AD425" s="41"/>
      <c r="AE425" s="42"/>
      <c r="AF425" s="43"/>
      <c r="AG425" s="41"/>
      <c r="AH425" s="42"/>
      <c r="AI425" s="43"/>
      <c r="AK425" s="41">
        <f t="shared" si="181"/>
        <v>0</v>
      </c>
      <c r="AL425" s="42">
        <f t="shared" si="181"/>
        <v>0</v>
      </c>
      <c r="AM425" s="43">
        <f t="shared" si="181"/>
        <v>0</v>
      </c>
      <c r="AT425" s="32">
        <f t="shared" si="182"/>
        <v>0</v>
      </c>
      <c r="AV425" s="23">
        <v>3</v>
      </c>
      <c r="AW425" s="23">
        <v>20</v>
      </c>
      <c r="AX425" s="23">
        <f t="shared" si="183"/>
        <v>8</v>
      </c>
    </row>
    <row r="426" spans="3:50" ht="15" hidden="1" customHeight="1" x14ac:dyDescent="0.3">
      <c r="C426" s="40" t="s">
        <v>22</v>
      </c>
      <c r="D426" s="34" t="s">
        <v>2</v>
      </c>
      <c r="E426" s="35" t="s">
        <v>2</v>
      </c>
      <c r="F426" s="41">
        <v>0</v>
      </c>
      <c r="G426" s="42">
        <v>0</v>
      </c>
      <c r="H426" s="43">
        <v>0</v>
      </c>
      <c r="I426" s="41">
        <v>0</v>
      </c>
      <c r="J426" s="42">
        <v>0</v>
      </c>
      <c r="K426" s="43">
        <v>0</v>
      </c>
      <c r="L426" s="41">
        <v>0</v>
      </c>
      <c r="M426" s="42">
        <v>0</v>
      </c>
      <c r="N426" s="43">
        <v>0</v>
      </c>
      <c r="O426" s="41">
        <v>0</v>
      </c>
      <c r="P426" s="42">
        <v>0</v>
      </c>
      <c r="Q426" s="43">
        <v>0</v>
      </c>
      <c r="R426" s="41">
        <v>0</v>
      </c>
      <c r="S426" s="42">
        <v>0</v>
      </c>
      <c r="T426" s="43">
        <v>0</v>
      </c>
      <c r="U426" s="41">
        <v>0</v>
      </c>
      <c r="V426" s="42">
        <v>0</v>
      </c>
      <c r="W426" s="43">
        <v>0</v>
      </c>
      <c r="X426" s="41"/>
      <c r="Y426" s="42"/>
      <c r="Z426" s="43"/>
      <c r="AA426" s="41"/>
      <c r="AB426" s="42"/>
      <c r="AC426" s="43"/>
      <c r="AD426" s="41"/>
      <c r="AE426" s="42"/>
      <c r="AF426" s="43"/>
      <c r="AG426" s="41"/>
      <c r="AH426" s="42"/>
      <c r="AI426" s="43"/>
      <c r="AK426" s="41">
        <f t="shared" si="181"/>
        <v>0</v>
      </c>
      <c r="AL426" s="42">
        <f t="shared" si="181"/>
        <v>0</v>
      </c>
      <c r="AM426" s="43">
        <f t="shared" si="181"/>
        <v>0</v>
      </c>
      <c r="AT426" s="32">
        <f t="shared" si="182"/>
        <v>0</v>
      </c>
      <c r="AV426" s="23">
        <v>3</v>
      </c>
      <c r="AW426" s="23">
        <v>20</v>
      </c>
      <c r="AX426" s="23">
        <f t="shared" si="183"/>
        <v>9</v>
      </c>
    </row>
    <row r="427" spans="3:50" ht="15" hidden="1" customHeight="1" x14ac:dyDescent="0.3">
      <c r="C427" s="40" t="s">
        <v>22</v>
      </c>
      <c r="D427" s="34" t="s">
        <v>2</v>
      </c>
      <c r="E427" s="35" t="s">
        <v>2</v>
      </c>
      <c r="F427" s="41">
        <v>0</v>
      </c>
      <c r="G427" s="42">
        <v>0</v>
      </c>
      <c r="H427" s="43">
        <v>0</v>
      </c>
      <c r="I427" s="41">
        <v>0</v>
      </c>
      <c r="J427" s="42">
        <v>0</v>
      </c>
      <c r="K427" s="43">
        <v>0</v>
      </c>
      <c r="L427" s="41">
        <v>0</v>
      </c>
      <c r="M427" s="42">
        <v>0</v>
      </c>
      <c r="N427" s="43">
        <v>0</v>
      </c>
      <c r="O427" s="41">
        <v>0</v>
      </c>
      <c r="P427" s="42">
        <v>0</v>
      </c>
      <c r="Q427" s="43">
        <v>0</v>
      </c>
      <c r="R427" s="41">
        <v>0</v>
      </c>
      <c r="S427" s="42">
        <v>0</v>
      </c>
      <c r="T427" s="43">
        <v>0</v>
      </c>
      <c r="U427" s="41">
        <v>0</v>
      </c>
      <c r="V427" s="42">
        <v>0</v>
      </c>
      <c r="W427" s="43">
        <v>0</v>
      </c>
      <c r="X427" s="41"/>
      <c r="Y427" s="42"/>
      <c r="Z427" s="43"/>
      <c r="AA427" s="41"/>
      <c r="AB427" s="42"/>
      <c r="AC427" s="43"/>
      <c r="AD427" s="41"/>
      <c r="AE427" s="42"/>
      <c r="AF427" s="43"/>
      <c r="AG427" s="41"/>
      <c r="AH427" s="42"/>
      <c r="AI427" s="43"/>
      <c r="AK427" s="41">
        <f t="shared" si="181"/>
        <v>0</v>
      </c>
      <c r="AL427" s="42">
        <f t="shared" si="181"/>
        <v>0</v>
      </c>
      <c r="AM427" s="43">
        <f t="shared" si="181"/>
        <v>0</v>
      </c>
      <c r="AT427" s="32">
        <f t="shared" si="182"/>
        <v>0</v>
      </c>
      <c r="AV427" s="23">
        <v>3</v>
      </c>
      <c r="AW427" s="23">
        <v>20</v>
      </c>
      <c r="AX427" s="23">
        <f t="shared" si="183"/>
        <v>10</v>
      </c>
    </row>
    <row r="428" spans="3:50" ht="15" hidden="1" customHeight="1" x14ac:dyDescent="0.3">
      <c r="C428" s="40" t="s">
        <v>23</v>
      </c>
      <c r="D428" s="34" t="s">
        <v>2</v>
      </c>
      <c r="E428" s="35" t="s">
        <v>2</v>
      </c>
      <c r="F428" s="41">
        <v>0</v>
      </c>
      <c r="G428" s="42">
        <v>0</v>
      </c>
      <c r="H428" s="43">
        <v>0</v>
      </c>
      <c r="I428" s="41">
        <v>0</v>
      </c>
      <c r="J428" s="42">
        <v>0</v>
      </c>
      <c r="K428" s="43">
        <v>0</v>
      </c>
      <c r="L428" s="41">
        <v>0</v>
      </c>
      <c r="M428" s="42">
        <v>0</v>
      </c>
      <c r="N428" s="43">
        <v>0</v>
      </c>
      <c r="O428" s="41">
        <v>0</v>
      </c>
      <c r="P428" s="42">
        <v>0</v>
      </c>
      <c r="Q428" s="43">
        <v>0</v>
      </c>
      <c r="R428" s="41">
        <v>0</v>
      </c>
      <c r="S428" s="42">
        <v>0</v>
      </c>
      <c r="T428" s="43">
        <v>0</v>
      </c>
      <c r="U428" s="41">
        <v>0</v>
      </c>
      <c r="V428" s="42">
        <v>0</v>
      </c>
      <c r="W428" s="43">
        <v>0</v>
      </c>
      <c r="X428" s="41"/>
      <c r="Y428" s="42"/>
      <c r="Z428" s="43"/>
      <c r="AA428" s="41"/>
      <c r="AB428" s="42"/>
      <c r="AC428" s="43"/>
      <c r="AD428" s="41"/>
      <c r="AE428" s="42"/>
      <c r="AF428" s="43"/>
      <c r="AG428" s="41"/>
      <c r="AH428" s="42"/>
      <c r="AI428" s="43"/>
      <c r="AK428" s="41">
        <f t="shared" si="181"/>
        <v>0</v>
      </c>
      <c r="AL428" s="42">
        <f t="shared" si="181"/>
        <v>0</v>
      </c>
      <c r="AM428" s="43">
        <f t="shared" si="181"/>
        <v>0</v>
      </c>
      <c r="AT428" s="32">
        <f t="shared" si="182"/>
        <v>0</v>
      </c>
      <c r="AV428" s="23">
        <v>3</v>
      </c>
      <c r="AW428" s="23">
        <v>21</v>
      </c>
      <c r="AX428" s="23">
        <f t="shared" si="183"/>
        <v>1</v>
      </c>
    </row>
    <row r="429" spans="3:50" ht="15" hidden="1" customHeight="1" x14ac:dyDescent="0.3">
      <c r="C429" s="50" t="str">
        <f>IF(LEN(E428)&lt;1,"","Total: " &amp; LEFT(E428,LEN(E428)-21) &amp; "Municipalities")</f>
        <v/>
      </c>
      <c r="D429" s="51"/>
      <c r="E429" s="52"/>
      <c r="F429" s="53">
        <f t="shared" ref="F429:H429" si="184">SUM(F418:F428)</f>
        <v>0</v>
      </c>
      <c r="G429" s="54">
        <f t="shared" si="184"/>
        <v>0</v>
      </c>
      <c r="H429" s="55">
        <f t="shared" si="184"/>
        <v>0</v>
      </c>
      <c r="I429" s="53">
        <f>SUM(I418:I428)</f>
        <v>0</v>
      </c>
      <c r="J429" s="54">
        <f>SUM(J418:J428)</f>
        <v>0</v>
      </c>
      <c r="K429" s="55">
        <f>SUM(K418:K428)</f>
        <v>0</v>
      </c>
      <c r="L429" s="53">
        <f t="shared" ref="L429:Z429" si="185">SUM(L418:L428)</f>
        <v>0</v>
      </c>
      <c r="M429" s="54">
        <f t="shared" si="185"/>
        <v>0</v>
      </c>
      <c r="N429" s="55">
        <f t="shared" si="185"/>
        <v>0</v>
      </c>
      <c r="O429" s="53">
        <f t="shared" si="185"/>
        <v>0</v>
      </c>
      <c r="P429" s="54">
        <f t="shared" si="185"/>
        <v>0</v>
      </c>
      <c r="Q429" s="55">
        <f t="shared" si="185"/>
        <v>0</v>
      </c>
      <c r="R429" s="53">
        <f t="shared" si="185"/>
        <v>0</v>
      </c>
      <c r="S429" s="54">
        <f t="shared" si="185"/>
        <v>0</v>
      </c>
      <c r="T429" s="55">
        <f t="shared" si="185"/>
        <v>0</v>
      </c>
      <c r="U429" s="53">
        <f t="shared" si="185"/>
        <v>0</v>
      </c>
      <c r="V429" s="54">
        <f t="shared" si="185"/>
        <v>0</v>
      </c>
      <c r="W429" s="55">
        <f t="shared" si="185"/>
        <v>0</v>
      </c>
      <c r="X429" s="53">
        <f t="shared" si="185"/>
        <v>0</v>
      </c>
      <c r="Y429" s="54">
        <f t="shared" si="185"/>
        <v>0</v>
      </c>
      <c r="Z429" s="55">
        <f t="shared" si="185"/>
        <v>0</v>
      </c>
      <c r="AA429" s="53"/>
      <c r="AB429" s="54"/>
      <c r="AC429" s="55"/>
      <c r="AD429" s="53">
        <f t="shared" ref="AD429:AI429" si="186">SUM(AD418:AD428)</f>
        <v>0</v>
      </c>
      <c r="AE429" s="54">
        <f t="shared" si="186"/>
        <v>0</v>
      </c>
      <c r="AF429" s="55">
        <f t="shared" si="186"/>
        <v>0</v>
      </c>
      <c r="AG429" s="53">
        <f t="shared" si="186"/>
        <v>0</v>
      </c>
      <c r="AH429" s="54">
        <f t="shared" si="186"/>
        <v>0</v>
      </c>
      <c r="AI429" s="55">
        <f t="shared" si="186"/>
        <v>0</v>
      </c>
      <c r="AK429" s="53">
        <f>SUM(AK418:AK428)</f>
        <v>0</v>
      </c>
      <c r="AL429" s="54">
        <f>SUM(AL418:AL428)</f>
        <v>0</v>
      </c>
      <c r="AM429" s="55">
        <f>SUM(AM418:AM428)</f>
        <v>0</v>
      </c>
      <c r="AT429" s="32">
        <f>IF(SUM(AT418:AT428)=0,0,1)</f>
        <v>0</v>
      </c>
    </row>
    <row r="430" spans="3:50" ht="15" hidden="1" customHeight="1" x14ac:dyDescent="0.3">
      <c r="C430" s="40"/>
      <c r="D430" s="34"/>
      <c r="E430" s="35"/>
      <c r="F430" s="41"/>
      <c r="G430" s="42"/>
      <c r="H430" s="43"/>
      <c r="I430" s="41"/>
      <c r="J430" s="42"/>
      <c r="K430" s="43"/>
      <c r="L430" s="41"/>
      <c r="M430" s="42"/>
      <c r="N430" s="43"/>
      <c r="O430" s="41"/>
      <c r="P430" s="42"/>
      <c r="Q430" s="43"/>
      <c r="R430" s="41"/>
      <c r="S430" s="42"/>
      <c r="T430" s="43"/>
      <c r="U430" s="41"/>
      <c r="V430" s="42"/>
      <c r="W430" s="43"/>
      <c r="X430" s="41"/>
      <c r="Y430" s="42"/>
      <c r="Z430" s="43"/>
      <c r="AA430" s="41"/>
      <c r="AB430" s="42"/>
      <c r="AC430" s="43"/>
      <c r="AD430" s="41"/>
      <c r="AE430" s="42"/>
      <c r="AF430" s="43"/>
      <c r="AG430" s="41"/>
      <c r="AH430" s="42"/>
      <c r="AI430" s="43"/>
      <c r="AK430" s="41"/>
      <c r="AL430" s="42"/>
      <c r="AM430" s="43"/>
      <c r="AT430" s="32">
        <v>0</v>
      </c>
    </row>
    <row r="431" spans="3:50" ht="15" customHeight="1" x14ac:dyDescent="0.3">
      <c r="C431" s="56" t="s">
        <v>28</v>
      </c>
      <c r="D431" s="57"/>
      <c r="E431" s="58"/>
      <c r="F431" s="53">
        <f t="shared" ref="F431:Z431" si="187">F294+F295+F296+F297+F298+F312+F325+F338+F351+F364+F377+F390+F403+F416+F429</f>
        <v>38309</v>
      </c>
      <c r="G431" s="54">
        <f t="shared" si="187"/>
        <v>0</v>
      </c>
      <c r="H431" s="55">
        <f t="shared" si="187"/>
        <v>0</v>
      </c>
      <c r="I431" s="53">
        <f t="shared" si="187"/>
        <v>8943</v>
      </c>
      <c r="J431" s="54">
        <f t="shared" si="187"/>
        <v>11279</v>
      </c>
      <c r="K431" s="55">
        <f t="shared" si="187"/>
        <v>12030</v>
      </c>
      <c r="L431" s="53">
        <f t="shared" si="187"/>
        <v>79565</v>
      </c>
      <c r="M431" s="54">
        <f t="shared" si="187"/>
        <v>70649</v>
      </c>
      <c r="N431" s="55">
        <f t="shared" si="187"/>
        <v>81271</v>
      </c>
      <c r="O431" s="53">
        <f t="shared" si="187"/>
        <v>35190</v>
      </c>
      <c r="P431" s="54">
        <f t="shared" si="187"/>
        <v>59340</v>
      </c>
      <c r="Q431" s="55">
        <f t="shared" si="187"/>
        <v>69483</v>
      </c>
      <c r="R431" s="53">
        <f t="shared" si="187"/>
        <v>710863</v>
      </c>
      <c r="S431" s="54">
        <f t="shared" si="187"/>
        <v>760037</v>
      </c>
      <c r="T431" s="55">
        <f t="shared" si="187"/>
        <v>761215</v>
      </c>
      <c r="U431" s="53">
        <f t="shared" si="187"/>
        <v>28425</v>
      </c>
      <c r="V431" s="54">
        <f t="shared" si="187"/>
        <v>35833</v>
      </c>
      <c r="W431" s="55">
        <f t="shared" si="187"/>
        <v>35833</v>
      </c>
      <c r="X431" s="53">
        <f t="shared" si="187"/>
        <v>0</v>
      </c>
      <c r="Y431" s="54">
        <f t="shared" si="187"/>
        <v>0</v>
      </c>
      <c r="Z431" s="55">
        <f t="shared" si="187"/>
        <v>0</v>
      </c>
      <c r="AA431" s="53"/>
      <c r="AB431" s="54"/>
      <c r="AC431" s="55"/>
      <c r="AD431" s="53">
        <f t="shared" ref="AD431:AI431" si="188">AD294+AD295+AD296+AD297+AD298+AD312+AD325+AD338+AD351+AD364+AD377+AD390+AD403+AD416+AD429</f>
        <v>0</v>
      </c>
      <c r="AE431" s="54">
        <f t="shared" si="188"/>
        <v>0</v>
      </c>
      <c r="AF431" s="55">
        <f t="shared" si="188"/>
        <v>0</v>
      </c>
      <c r="AG431" s="53">
        <f t="shared" si="188"/>
        <v>0</v>
      </c>
      <c r="AH431" s="54">
        <f t="shared" si="188"/>
        <v>0</v>
      </c>
      <c r="AI431" s="55">
        <f t="shared" si="188"/>
        <v>0</v>
      </c>
      <c r="AK431" s="53">
        <f>AK294+AK295+AK296+AK297+AK298+AK312+AK325+AK338+AK351+AK364+AK377+AK390+AK403+AK416+AK429</f>
        <v>901295</v>
      </c>
      <c r="AL431" s="54">
        <f>AL294+AL295+AL296+AL297+AL298+AL312+AL325+AL338+AL351+AL364+AL377+AL390+AL403+AL416+AL429</f>
        <v>937138</v>
      </c>
      <c r="AM431" s="55">
        <f>AM294+AM295+AM296+AM297+AM298+AM312+AM325+AM338+AM351+AM364+AM377+AM390+AM403+AM416+AM429</f>
        <v>959832</v>
      </c>
      <c r="AT431" s="32">
        <v>1</v>
      </c>
    </row>
    <row r="432" spans="3:50" ht="15" customHeight="1" x14ac:dyDescent="0.3">
      <c r="C432" s="40"/>
      <c r="D432" s="34"/>
      <c r="E432" s="35"/>
      <c r="F432" s="41"/>
      <c r="G432" s="42"/>
      <c r="H432" s="43"/>
      <c r="I432" s="41"/>
      <c r="J432" s="42"/>
      <c r="K432" s="43"/>
      <c r="L432" s="41"/>
      <c r="M432" s="42"/>
      <c r="N432" s="43"/>
      <c r="O432" s="41"/>
      <c r="P432" s="42"/>
      <c r="Q432" s="43"/>
      <c r="R432" s="41"/>
      <c r="S432" s="42"/>
      <c r="T432" s="43"/>
      <c r="U432" s="41"/>
      <c r="V432" s="42"/>
      <c r="W432" s="43"/>
      <c r="X432" s="41"/>
      <c r="Y432" s="42"/>
      <c r="Z432" s="43"/>
      <c r="AA432" s="41"/>
      <c r="AB432" s="42"/>
      <c r="AC432" s="43"/>
      <c r="AD432" s="41"/>
      <c r="AE432" s="42"/>
      <c r="AF432" s="43"/>
      <c r="AG432" s="41"/>
      <c r="AH432" s="42"/>
      <c r="AI432" s="43"/>
      <c r="AK432" s="41"/>
      <c r="AL432" s="42"/>
      <c r="AM432" s="43"/>
      <c r="AT432" s="32">
        <v>1</v>
      </c>
    </row>
    <row r="433" spans="2:50" ht="15" customHeight="1" x14ac:dyDescent="0.3">
      <c r="C433" s="33" t="s">
        <v>29</v>
      </c>
      <c r="D433" s="34"/>
      <c r="E433" s="35"/>
      <c r="F433" s="36"/>
      <c r="G433" s="37"/>
      <c r="H433" s="38"/>
      <c r="I433" s="36"/>
      <c r="J433" s="37"/>
      <c r="K433" s="38"/>
      <c r="L433" s="36"/>
      <c r="M433" s="37"/>
      <c r="N433" s="38"/>
      <c r="O433" s="36"/>
      <c r="P433" s="37"/>
      <c r="Q433" s="38"/>
      <c r="R433" s="36"/>
      <c r="S433" s="37"/>
      <c r="T433" s="38"/>
      <c r="U433" s="36"/>
      <c r="V433" s="37"/>
      <c r="W433" s="38"/>
      <c r="X433" s="36"/>
      <c r="Y433" s="37"/>
      <c r="Z433" s="38"/>
      <c r="AA433" s="36"/>
      <c r="AB433" s="37"/>
      <c r="AC433" s="38"/>
      <c r="AD433" s="36"/>
      <c r="AE433" s="37"/>
      <c r="AF433" s="38"/>
      <c r="AG433" s="36"/>
      <c r="AH433" s="37"/>
      <c r="AI433" s="38"/>
      <c r="AK433" s="36"/>
      <c r="AL433" s="37"/>
      <c r="AM433" s="38"/>
      <c r="AT433" s="32">
        <v>1</v>
      </c>
    </row>
    <row r="434" spans="2:50" ht="15" customHeight="1" x14ac:dyDescent="0.3">
      <c r="C434" s="39">
        <v>0</v>
      </c>
      <c r="D434" s="34"/>
      <c r="E434" s="35"/>
      <c r="F434" s="36"/>
      <c r="G434" s="37"/>
      <c r="H434" s="38"/>
      <c r="I434" s="36"/>
      <c r="J434" s="37"/>
      <c r="K434" s="38"/>
      <c r="L434" s="36"/>
      <c r="M434" s="37"/>
      <c r="N434" s="38"/>
      <c r="O434" s="36"/>
      <c r="P434" s="37"/>
      <c r="Q434" s="38"/>
      <c r="R434" s="36"/>
      <c r="S434" s="37"/>
      <c r="T434" s="38"/>
      <c r="U434" s="36"/>
      <c r="V434" s="37"/>
      <c r="W434" s="38"/>
      <c r="X434" s="36"/>
      <c r="Y434" s="37"/>
      <c r="Z434" s="38"/>
      <c r="AA434" s="36"/>
      <c r="AB434" s="37"/>
      <c r="AC434" s="38"/>
      <c r="AD434" s="36"/>
      <c r="AE434" s="37"/>
      <c r="AF434" s="38"/>
      <c r="AG434" s="36"/>
      <c r="AH434" s="37"/>
      <c r="AI434" s="38"/>
      <c r="AK434" s="36"/>
      <c r="AL434" s="37"/>
      <c r="AM434" s="38"/>
      <c r="AT434" s="32">
        <v>1</v>
      </c>
    </row>
    <row r="435" spans="2:50" ht="15" customHeight="1" x14ac:dyDescent="0.3">
      <c r="C435" s="40" t="s">
        <v>21</v>
      </c>
      <c r="D435" s="34" t="s">
        <v>706</v>
      </c>
      <c r="E435" s="35" t="s">
        <v>934</v>
      </c>
      <c r="F435" s="41">
        <v>0</v>
      </c>
      <c r="G435" s="42">
        <v>0</v>
      </c>
      <c r="H435" s="43">
        <v>0</v>
      </c>
      <c r="I435" s="41">
        <v>10710</v>
      </c>
      <c r="J435" s="42">
        <v>15707</v>
      </c>
      <c r="K435" s="43">
        <v>16577</v>
      </c>
      <c r="L435" s="41">
        <v>300</v>
      </c>
      <c r="M435" s="42">
        <v>14065</v>
      </c>
      <c r="N435" s="43">
        <v>0</v>
      </c>
      <c r="O435" s="41">
        <v>1500</v>
      </c>
      <c r="P435" s="42">
        <v>1500</v>
      </c>
      <c r="Q435" s="43">
        <v>1500</v>
      </c>
      <c r="R435" s="41">
        <v>0</v>
      </c>
      <c r="S435" s="42">
        <v>0</v>
      </c>
      <c r="T435" s="43">
        <v>0</v>
      </c>
      <c r="U435" s="41">
        <v>0</v>
      </c>
      <c r="V435" s="42">
        <v>0</v>
      </c>
      <c r="W435" s="43">
        <v>0</v>
      </c>
      <c r="X435" s="41">
        <v>0</v>
      </c>
      <c r="Y435" s="42">
        <v>0</v>
      </c>
      <c r="Z435" s="43">
        <v>0</v>
      </c>
      <c r="AA435" s="41"/>
      <c r="AB435" s="42"/>
      <c r="AC435" s="43"/>
      <c r="AD435" s="41"/>
      <c r="AE435" s="42"/>
      <c r="AF435" s="43"/>
      <c r="AG435" s="41"/>
      <c r="AH435" s="42"/>
      <c r="AI435" s="43"/>
      <c r="AK435" s="41">
        <f t="shared" ref="AK435:AM439" si="189">F435+I435+L435+O435+R435+U435+X435+AA435+AD435+AG435</f>
        <v>12510</v>
      </c>
      <c r="AL435" s="42">
        <f t="shared" si="189"/>
        <v>31272</v>
      </c>
      <c r="AM435" s="43">
        <f t="shared" si="189"/>
        <v>18077</v>
      </c>
      <c r="AT435" s="32">
        <f>IF(LEN(E435)&lt;2,0,1)</f>
        <v>1</v>
      </c>
      <c r="AV435" s="23">
        <v>4</v>
      </c>
      <c r="AW435" s="23">
        <v>1</v>
      </c>
      <c r="AX435" s="23">
        <v>1</v>
      </c>
    </row>
    <row r="436" spans="2:50" ht="15" hidden="1" customHeight="1" x14ac:dyDescent="0.3">
      <c r="C436" s="40" t="s">
        <v>21</v>
      </c>
      <c r="D436" s="34" t="s">
        <v>2</v>
      </c>
      <c r="E436" s="35" t="s">
        <v>2</v>
      </c>
      <c r="F436" s="41">
        <v>0</v>
      </c>
      <c r="G436" s="42">
        <v>0</v>
      </c>
      <c r="H436" s="43">
        <v>0</v>
      </c>
      <c r="I436" s="41">
        <v>0</v>
      </c>
      <c r="J436" s="42">
        <v>0</v>
      </c>
      <c r="K436" s="43">
        <v>0</v>
      </c>
      <c r="L436" s="41">
        <v>0</v>
      </c>
      <c r="M436" s="42">
        <v>0</v>
      </c>
      <c r="N436" s="43">
        <v>0</v>
      </c>
      <c r="O436" s="41">
        <v>0</v>
      </c>
      <c r="P436" s="42">
        <v>0</v>
      </c>
      <c r="Q436" s="43">
        <v>0</v>
      </c>
      <c r="R436" s="41">
        <v>0</v>
      </c>
      <c r="S436" s="42">
        <v>0</v>
      </c>
      <c r="T436" s="43">
        <v>0</v>
      </c>
      <c r="U436" s="41">
        <v>0</v>
      </c>
      <c r="V436" s="42">
        <v>0</v>
      </c>
      <c r="W436" s="43">
        <v>0</v>
      </c>
      <c r="X436" s="41"/>
      <c r="Y436" s="42"/>
      <c r="Z436" s="43"/>
      <c r="AA436" s="41"/>
      <c r="AB436" s="42"/>
      <c r="AC436" s="43"/>
      <c r="AD436" s="41"/>
      <c r="AE436" s="42"/>
      <c r="AF436" s="43"/>
      <c r="AG436" s="41"/>
      <c r="AH436" s="42"/>
      <c r="AI436" s="43"/>
      <c r="AK436" s="41">
        <f t="shared" si="189"/>
        <v>0</v>
      </c>
      <c r="AL436" s="42">
        <f t="shared" si="189"/>
        <v>0</v>
      </c>
      <c r="AM436" s="43">
        <f t="shared" si="189"/>
        <v>0</v>
      </c>
      <c r="AT436" s="32">
        <f>IF(LEN(E436)&lt;2,0,1)</f>
        <v>0</v>
      </c>
      <c r="AV436" s="23">
        <v>4</v>
      </c>
      <c r="AW436" s="23">
        <v>1</v>
      </c>
      <c r="AX436" s="23">
        <f>IF(AW436=AW435,AX435+1,1)</f>
        <v>2</v>
      </c>
    </row>
    <row r="437" spans="2:50" ht="15" hidden="1" customHeight="1" x14ac:dyDescent="0.3">
      <c r="C437" s="40" t="s">
        <v>21</v>
      </c>
      <c r="D437" s="34" t="s">
        <v>2</v>
      </c>
      <c r="E437" s="35" t="s">
        <v>2</v>
      </c>
      <c r="F437" s="41">
        <v>0</v>
      </c>
      <c r="G437" s="42">
        <v>0</v>
      </c>
      <c r="H437" s="43">
        <v>0</v>
      </c>
      <c r="I437" s="41">
        <v>0</v>
      </c>
      <c r="J437" s="42">
        <v>0</v>
      </c>
      <c r="K437" s="43">
        <v>0</v>
      </c>
      <c r="L437" s="41">
        <v>0</v>
      </c>
      <c r="M437" s="42">
        <v>0</v>
      </c>
      <c r="N437" s="43">
        <v>0</v>
      </c>
      <c r="O437" s="41">
        <v>0</v>
      </c>
      <c r="P437" s="42">
        <v>0</v>
      </c>
      <c r="Q437" s="43">
        <v>0</v>
      </c>
      <c r="R437" s="41">
        <v>0</v>
      </c>
      <c r="S437" s="42">
        <v>0</v>
      </c>
      <c r="T437" s="43">
        <v>0</v>
      </c>
      <c r="U437" s="41">
        <v>0</v>
      </c>
      <c r="V437" s="42">
        <v>0</v>
      </c>
      <c r="W437" s="43">
        <v>0</v>
      </c>
      <c r="X437" s="41"/>
      <c r="Y437" s="42"/>
      <c r="Z437" s="43"/>
      <c r="AA437" s="41"/>
      <c r="AB437" s="42"/>
      <c r="AC437" s="43"/>
      <c r="AD437" s="41"/>
      <c r="AE437" s="42"/>
      <c r="AF437" s="43"/>
      <c r="AG437" s="41"/>
      <c r="AH437" s="42"/>
      <c r="AI437" s="43"/>
      <c r="AK437" s="41">
        <f t="shared" si="189"/>
        <v>0</v>
      </c>
      <c r="AL437" s="42">
        <f t="shared" si="189"/>
        <v>0</v>
      </c>
      <c r="AM437" s="43">
        <f t="shared" si="189"/>
        <v>0</v>
      </c>
      <c r="AT437" s="32">
        <f>IF(LEN(E437)&lt;2,0,1)</f>
        <v>0</v>
      </c>
      <c r="AV437" s="23">
        <v>4</v>
      </c>
      <c r="AW437" s="23">
        <v>1</v>
      </c>
      <c r="AX437" s="23">
        <f>IF(AW437=AW436,AX436+1,1)</f>
        <v>3</v>
      </c>
    </row>
    <row r="438" spans="2:50" ht="15" hidden="1" customHeight="1" x14ac:dyDescent="0.3">
      <c r="C438" s="40" t="s">
        <v>21</v>
      </c>
      <c r="D438" s="34" t="s">
        <v>2</v>
      </c>
      <c r="E438" s="35" t="s">
        <v>2</v>
      </c>
      <c r="F438" s="41">
        <v>0</v>
      </c>
      <c r="G438" s="42">
        <v>0</v>
      </c>
      <c r="H438" s="43">
        <v>0</v>
      </c>
      <c r="I438" s="41">
        <v>0</v>
      </c>
      <c r="J438" s="42">
        <v>0</v>
      </c>
      <c r="K438" s="43">
        <v>0</v>
      </c>
      <c r="L438" s="41">
        <v>0</v>
      </c>
      <c r="M438" s="42">
        <v>0</v>
      </c>
      <c r="N438" s="43">
        <v>0</v>
      </c>
      <c r="O438" s="41">
        <v>0</v>
      </c>
      <c r="P438" s="42">
        <v>0</v>
      </c>
      <c r="Q438" s="43">
        <v>0</v>
      </c>
      <c r="R438" s="41">
        <v>0</v>
      </c>
      <c r="S438" s="42">
        <v>0</v>
      </c>
      <c r="T438" s="43">
        <v>0</v>
      </c>
      <c r="U438" s="41">
        <v>0</v>
      </c>
      <c r="V438" s="42">
        <v>0</v>
      </c>
      <c r="W438" s="43">
        <v>0</v>
      </c>
      <c r="X438" s="41"/>
      <c r="Y438" s="42"/>
      <c r="Z438" s="43"/>
      <c r="AA438" s="41"/>
      <c r="AB438" s="42"/>
      <c r="AC438" s="43"/>
      <c r="AD438" s="41"/>
      <c r="AE438" s="42"/>
      <c r="AF438" s="43"/>
      <c r="AG438" s="41"/>
      <c r="AH438" s="42"/>
      <c r="AI438" s="43"/>
      <c r="AK438" s="41">
        <f t="shared" si="189"/>
        <v>0</v>
      </c>
      <c r="AL438" s="42">
        <f t="shared" si="189"/>
        <v>0</v>
      </c>
      <c r="AM438" s="43">
        <f t="shared" si="189"/>
        <v>0</v>
      </c>
      <c r="AT438" s="32">
        <f>IF(LEN(E438)&lt;2,0,1)</f>
        <v>0</v>
      </c>
      <c r="AV438" s="23">
        <v>4</v>
      </c>
      <c r="AW438" s="23">
        <v>1</v>
      </c>
      <c r="AX438" s="23">
        <f>IF(AW438=AW437,AX437+1,1)</f>
        <v>4</v>
      </c>
    </row>
    <row r="439" spans="2:50" ht="15" hidden="1" customHeight="1" x14ac:dyDescent="0.3">
      <c r="C439" s="40" t="s">
        <v>21</v>
      </c>
      <c r="D439" s="34" t="s">
        <v>2</v>
      </c>
      <c r="E439" s="35" t="s">
        <v>2</v>
      </c>
      <c r="F439" s="41">
        <v>0</v>
      </c>
      <c r="G439" s="42">
        <v>0</v>
      </c>
      <c r="H439" s="43">
        <v>0</v>
      </c>
      <c r="I439" s="41">
        <v>0</v>
      </c>
      <c r="J439" s="42">
        <v>0</v>
      </c>
      <c r="K439" s="43">
        <v>0</v>
      </c>
      <c r="L439" s="41">
        <v>0</v>
      </c>
      <c r="M439" s="42">
        <v>0</v>
      </c>
      <c r="N439" s="43">
        <v>0</v>
      </c>
      <c r="O439" s="41">
        <v>0</v>
      </c>
      <c r="P439" s="42">
        <v>0</v>
      </c>
      <c r="Q439" s="43">
        <v>0</v>
      </c>
      <c r="R439" s="41">
        <v>0</v>
      </c>
      <c r="S439" s="42">
        <v>0</v>
      </c>
      <c r="T439" s="43">
        <v>0</v>
      </c>
      <c r="U439" s="41">
        <v>0</v>
      </c>
      <c r="V439" s="42">
        <v>0</v>
      </c>
      <c r="W439" s="43">
        <v>0</v>
      </c>
      <c r="X439" s="41"/>
      <c r="Y439" s="42"/>
      <c r="Z439" s="43"/>
      <c r="AA439" s="41"/>
      <c r="AB439" s="42"/>
      <c r="AC439" s="43"/>
      <c r="AD439" s="41"/>
      <c r="AE439" s="42"/>
      <c r="AF439" s="43"/>
      <c r="AG439" s="41"/>
      <c r="AH439" s="42"/>
      <c r="AI439" s="43"/>
      <c r="AK439" s="41">
        <f t="shared" si="189"/>
        <v>0</v>
      </c>
      <c r="AL439" s="42">
        <f t="shared" si="189"/>
        <v>0</v>
      </c>
      <c r="AM439" s="43">
        <f t="shared" si="189"/>
        <v>0</v>
      </c>
      <c r="AT439" s="32">
        <f>IF(LEN(E439)&lt;2,0,1)</f>
        <v>0</v>
      </c>
      <c r="AV439" s="23">
        <v>4</v>
      </c>
      <c r="AW439" s="23">
        <v>1</v>
      </c>
      <c r="AX439" s="23">
        <f>IF(AW439=AW438,AX438+1,1)</f>
        <v>5</v>
      </c>
    </row>
    <row r="440" spans="2:50" ht="5.25" customHeight="1" x14ac:dyDescent="0.3">
      <c r="B440" s="15"/>
      <c r="C440" s="44"/>
      <c r="D440" s="45"/>
      <c r="E440" s="46"/>
      <c r="F440" s="47"/>
      <c r="G440" s="48"/>
      <c r="H440" s="49"/>
      <c r="I440" s="47"/>
      <c r="J440" s="48"/>
      <c r="K440" s="49"/>
      <c r="L440" s="47"/>
      <c r="M440" s="48"/>
      <c r="N440" s="49"/>
      <c r="O440" s="47"/>
      <c r="P440" s="48"/>
      <c r="Q440" s="49"/>
      <c r="R440" s="47"/>
      <c r="S440" s="48"/>
      <c r="T440" s="49"/>
      <c r="U440" s="47"/>
      <c r="V440" s="48"/>
      <c r="W440" s="49"/>
      <c r="X440" s="47"/>
      <c r="Y440" s="48"/>
      <c r="Z440" s="49"/>
      <c r="AA440" s="47"/>
      <c r="AB440" s="48"/>
      <c r="AC440" s="49"/>
      <c r="AD440" s="47"/>
      <c r="AE440" s="48"/>
      <c r="AF440" s="49"/>
      <c r="AG440" s="47"/>
      <c r="AH440" s="48"/>
      <c r="AI440" s="49"/>
      <c r="AK440" s="47"/>
      <c r="AL440" s="48"/>
      <c r="AM440" s="49"/>
      <c r="AT440" s="32">
        <f>IF(SUM(AT435:AT439)=0,0,1)</f>
        <v>1</v>
      </c>
    </row>
    <row r="441" spans="2:50" ht="15" customHeight="1" x14ac:dyDescent="0.3">
      <c r="C441" s="40"/>
      <c r="D441" s="34"/>
      <c r="E441" s="35"/>
      <c r="F441" s="41"/>
      <c r="G441" s="42"/>
      <c r="H441" s="43"/>
      <c r="I441" s="41"/>
      <c r="J441" s="42"/>
      <c r="K441" s="43"/>
      <c r="L441" s="41"/>
      <c r="M441" s="42"/>
      <c r="N441" s="43"/>
      <c r="O441" s="41"/>
      <c r="P441" s="42"/>
      <c r="Q441" s="43"/>
      <c r="R441" s="41"/>
      <c r="S441" s="42"/>
      <c r="T441" s="43"/>
      <c r="U441" s="41"/>
      <c r="V441" s="42"/>
      <c r="W441" s="43"/>
      <c r="X441" s="41"/>
      <c r="Y441" s="42"/>
      <c r="Z441" s="43"/>
      <c r="AA441" s="41"/>
      <c r="AB441" s="42"/>
      <c r="AC441" s="43"/>
      <c r="AD441" s="41"/>
      <c r="AE441" s="42"/>
      <c r="AF441" s="43"/>
      <c r="AG441" s="41"/>
      <c r="AH441" s="42"/>
      <c r="AI441" s="43"/>
      <c r="AK441" s="41"/>
      <c r="AL441" s="42"/>
      <c r="AM441" s="43"/>
      <c r="AT441" s="32">
        <f>IF(AT440=0,0,1)</f>
        <v>1</v>
      </c>
    </row>
    <row r="442" spans="2:50" ht="15" customHeight="1" x14ac:dyDescent="0.3">
      <c r="C442" s="40" t="s">
        <v>22</v>
      </c>
      <c r="D442" s="34" t="s">
        <v>707</v>
      </c>
      <c r="E442" s="35" t="s">
        <v>933</v>
      </c>
      <c r="F442" s="41">
        <v>0</v>
      </c>
      <c r="G442" s="42">
        <v>0</v>
      </c>
      <c r="H442" s="43">
        <v>0</v>
      </c>
      <c r="I442" s="41">
        <v>0</v>
      </c>
      <c r="J442" s="42">
        <v>0</v>
      </c>
      <c r="K442" s="43">
        <v>0</v>
      </c>
      <c r="L442" s="41">
        <v>32975</v>
      </c>
      <c r="M442" s="42">
        <v>26528</v>
      </c>
      <c r="N442" s="43">
        <v>14892</v>
      </c>
      <c r="O442" s="41">
        <v>0</v>
      </c>
      <c r="P442" s="42">
        <v>0</v>
      </c>
      <c r="Q442" s="43">
        <v>0</v>
      </c>
      <c r="R442" s="41">
        <v>0</v>
      </c>
      <c r="S442" s="42">
        <v>0</v>
      </c>
      <c r="T442" s="43">
        <v>0</v>
      </c>
      <c r="U442" s="41">
        <v>0</v>
      </c>
      <c r="V442" s="42">
        <v>0</v>
      </c>
      <c r="W442" s="43">
        <v>0</v>
      </c>
      <c r="X442" s="41">
        <v>0</v>
      </c>
      <c r="Y442" s="42">
        <v>0</v>
      </c>
      <c r="Z442" s="43">
        <v>0</v>
      </c>
      <c r="AA442" s="41"/>
      <c r="AB442" s="42"/>
      <c r="AC442" s="43"/>
      <c r="AD442" s="41"/>
      <c r="AE442" s="42"/>
      <c r="AF442" s="43"/>
      <c r="AG442" s="41"/>
      <c r="AH442" s="42"/>
      <c r="AI442" s="43"/>
      <c r="AK442" s="41">
        <f t="shared" ref="AK442:AM452" si="190">F442+I442+L442+O442+R442+U442+X442+AA442+AD442+AG442</f>
        <v>32975</v>
      </c>
      <c r="AL442" s="42">
        <f t="shared" si="190"/>
        <v>26528</v>
      </c>
      <c r="AM442" s="43">
        <f t="shared" si="190"/>
        <v>14892</v>
      </c>
      <c r="AT442" s="32">
        <f>IF(LEN(E442)&lt;2,0,1)</f>
        <v>1</v>
      </c>
      <c r="AV442" s="23">
        <v>4</v>
      </c>
      <c r="AW442" s="23">
        <v>2</v>
      </c>
      <c r="AX442" s="23">
        <v>1</v>
      </c>
    </row>
    <row r="443" spans="2:50" ht="15" customHeight="1" x14ac:dyDescent="0.3">
      <c r="C443" s="40" t="s">
        <v>22</v>
      </c>
      <c r="D443" s="34" t="s">
        <v>708</v>
      </c>
      <c r="E443" s="35" t="s">
        <v>931</v>
      </c>
      <c r="F443" s="41">
        <v>0</v>
      </c>
      <c r="G443" s="42">
        <v>0</v>
      </c>
      <c r="H443" s="43">
        <v>0</v>
      </c>
      <c r="I443" s="41">
        <v>0</v>
      </c>
      <c r="J443" s="42">
        <v>0</v>
      </c>
      <c r="K443" s="43">
        <v>0</v>
      </c>
      <c r="L443" s="41">
        <v>0</v>
      </c>
      <c r="M443" s="42">
        <v>0</v>
      </c>
      <c r="N443" s="43">
        <v>0</v>
      </c>
      <c r="O443" s="41">
        <v>0</v>
      </c>
      <c r="P443" s="42">
        <v>0</v>
      </c>
      <c r="Q443" s="43">
        <v>0</v>
      </c>
      <c r="R443" s="41">
        <v>0</v>
      </c>
      <c r="S443" s="42">
        <v>0</v>
      </c>
      <c r="T443" s="43">
        <v>0</v>
      </c>
      <c r="U443" s="41">
        <v>0</v>
      </c>
      <c r="V443" s="42">
        <v>0</v>
      </c>
      <c r="W443" s="43">
        <v>0</v>
      </c>
      <c r="X443" s="41">
        <v>0</v>
      </c>
      <c r="Y443" s="42">
        <v>0</v>
      </c>
      <c r="Z443" s="43">
        <v>0</v>
      </c>
      <c r="AA443" s="41"/>
      <c r="AB443" s="42"/>
      <c r="AC443" s="43"/>
      <c r="AD443" s="41"/>
      <c r="AE443" s="42"/>
      <c r="AF443" s="43"/>
      <c r="AG443" s="41"/>
      <c r="AH443" s="42"/>
      <c r="AI443" s="43"/>
      <c r="AK443" s="41">
        <f t="shared" si="190"/>
        <v>0</v>
      </c>
      <c r="AL443" s="42">
        <f t="shared" si="190"/>
        <v>0</v>
      </c>
      <c r="AM443" s="43">
        <f t="shared" si="190"/>
        <v>0</v>
      </c>
      <c r="AT443" s="32">
        <f t="shared" ref="AT443:AT452" si="191">IF(LEN(E443)&lt;2,0,1)</f>
        <v>1</v>
      </c>
      <c r="AV443" s="23">
        <v>4</v>
      </c>
      <c r="AW443" s="23">
        <v>2</v>
      </c>
      <c r="AX443" s="23">
        <f>IF(AW443=AW442,AX442+1,1)</f>
        <v>2</v>
      </c>
    </row>
    <row r="444" spans="2:50" ht="15" customHeight="1" x14ac:dyDescent="0.3">
      <c r="C444" s="40" t="s">
        <v>22</v>
      </c>
      <c r="D444" s="34" t="s">
        <v>709</v>
      </c>
      <c r="E444" s="35" t="s">
        <v>932</v>
      </c>
      <c r="F444" s="41">
        <v>0</v>
      </c>
      <c r="G444" s="42">
        <v>0</v>
      </c>
      <c r="H444" s="43">
        <v>0</v>
      </c>
      <c r="I444" s="41">
        <v>0</v>
      </c>
      <c r="J444" s="42">
        <v>0</v>
      </c>
      <c r="K444" s="43">
        <v>0</v>
      </c>
      <c r="L444" s="41">
        <v>0</v>
      </c>
      <c r="M444" s="42">
        <v>0</v>
      </c>
      <c r="N444" s="43">
        <v>0</v>
      </c>
      <c r="O444" s="41">
        <v>0</v>
      </c>
      <c r="P444" s="42">
        <v>0</v>
      </c>
      <c r="Q444" s="43">
        <v>0</v>
      </c>
      <c r="R444" s="41">
        <v>0</v>
      </c>
      <c r="S444" s="42">
        <v>0</v>
      </c>
      <c r="T444" s="43">
        <v>0</v>
      </c>
      <c r="U444" s="41">
        <v>0</v>
      </c>
      <c r="V444" s="42">
        <v>0</v>
      </c>
      <c r="W444" s="43">
        <v>0</v>
      </c>
      <c r="X444" s="41">
        <v>0</v>
      </c>
      <c r="Y444" s="42">
        <v>0</v>
      </c>
      <c r="Z444" s="43">
        <v>0</v>
      </c>
      <c r="AA444" s="41"/>
      <c r="AB444" s="42"/>
      <c r="AC444" s="43"/>
      <c r="AD444" s="41"/>
      <c r="AE444" s="42"/>
      <c r="AF444" s="43"/>
      <c r="AG444" s="41"/>
      <c r="AH444" s="42"/>
      <c r="AI444" s="43"/>
      <c r="AK444" s="41">
        <f t="shared" si="190"/>
        <v>0</v>
      </c>
      <c r="AL444" s="42">
        <f t="shared" si="190"/>
        <v>0</v>
      </c>
      <c r="AM444" s="43">
        <f t="shared" si="190"/>
        <v>0</v>
      </c>
      <c r="AT444" s="32">
        <f t="shared" si="191"/>
        <v>1</v>
      </c>
      <c r="AV444" s="23">
        <v>4</v>
      </c>
      <c r="AW444" s="23">
        <v>2</v>
      </c>
      <c r="AX444" s="23">
        <f t="shared" ref="AX444:AX452" si="192">IF(AW444=AW443,AX443+1,1)</f>
        <v>3</v>
      </c>
    </row>
    <row r="445" spans="2:50" ht="15" customHeight="1" x14ac:dyDescent="0.3">
      <c r="C445" s="40" t="s">
        <v>22</v>
      </c>
      <c r="D445" s="34" t="s">
        <v>710</v>
      </c>
      <c r="E445" s="35" t="s">
        <v>944</v>
      </c>
      <c r="F445" s="41">
        <v>0</v>
      </c>
      <c r="G445" s="42">
        <v>0</v>
      </c>
      <c r="H445" s="43">
        <v>0</v>
      </c>
      <c r="I445" s="41">
        <v>0</v>
      </c>
      <c r="J445" s="42">
        <v>0</v>
      </c>
      <c r="K445" s="43">
        <v>0</v>
      </c>
      <c r="L445" s="41">
        <v>4230</v>
      </c>
      <c r="M445" s="42">
        <v>2754</v>
      </c>
      <c r="N445" s="43">
        <v>30660</v>
      </c>
      <c r="O445" s="41">
        <v>1000</v>
      </c>
      <c r="P445" s="42">
        <v>100</v>
      </c>
      <c r="Q445" s="43">
        <v>100</v>
      </c>
      <c r="R445" s="41">
        <v>0</v>
      </c>
      <c r="S445" s="42">
        <v>0</v>
      </c>
      <c r="T445" s="43">
        <v>0</v>
      </c>
      <c r="U445" s="41">
        <v>0</v>
      </c>
      <c r="V445" s="42">
        <v>0</v>
      </c>
      <c r="W445" s="43">
        <v>0</v>
      </c>
      <c r="X445" s="41">
        <v>0</v>
      </c>
      <c r="Y445" s="42">
        <v>0</v>
      </c>
      <c r="Z445" s="43">
        <v>0</v>
      </c>
      <c r="AA445" s="41"/>
      <c r="AB445" s="42"/>
      <c r="AC445" s="43"/>
      <c r="AD445" s="41"/>
      <c r="AE445" s="42"/>
      <c r="AF445" s="43"/>
      <c r="AG445" s="41"/>
      <c r="AH445" s="42"/>
      <c r="AI445" s="43"/>
      <c r="AK445" s="41">
        <f t="shared" si="190"/>
        <v>5230</v>
      </c>
      <c r="AL445" s="42">
        <f t="shared" si="190"/>
        <v>2854</v>
      </c>
      <c r="AM445" s="43">
        <f t="shared" si="190"/>
        <v>30760</v>
      </c>
      <c r="AT445" s="32">
        <f t="shared" si="191"/>
        <v>1</v>
      </c>
      <c r="AV445" s="23">
        <v>4</v>
      </c>
      <c r="AW445" s="23">
        <v>2</v>
      </c>
      <c r="AX445" s="23">
        <f t="shared" si="192"/>
        <v>4</v>
      </c>
    </row>
    <row r="446" spans="2:50" ht="15" hidden="1" customHeight="1" x14ac:dyDescent="0.3">
      <c r="C446" s="40" t="s">
        <v>22</v>
      </c>
      <c r="D446" s="34" t="s">
        <v>2</v>
      </c>
      <c r="E446" s="35" t="s">
        <v>2</v>
      </c>
      <c r="F446" s="41">
        <v>0</v>
      </c>
      <c r="G446" s="42">
        <v>0</v>
      </c>
      <c r="H446" s="43">
        <v>0</v>
      </c>
      <c r="I446" s="41">
        <v>0</v>
      </c>
      <c r="J446" s="42">
        <v>0</v>
      </c>
      <c r="K446" s="43">
        <v>0</v>
      </c>
      <c r="L446" s="41">
        <v>0</v>
      </c>
      <c r="M446" s="42">
        <v>0</v>
      </c>
      <c r="N446" s="43">
        <v>0</v>
      </c>
      <c r="O446" s="41">
        <v>0</v>
      </c>
      <c r="P446" s="42">
        <v>0</v>
      </c>
      <c r="Q446" s="43">
        <v>0</v>
      </c>
      <c r="R446" s="41">
        <v>0</v>
      </c>
      <c r="S446" s="42">
        <v>0</v>
      </c>
      <c r="T446" s="43">
        <v>0</v>
      </c>
      <c r="U446" s="41">
        <v>0</v>
      </c>
      <c r="V446" s="42">
        <v>0</v>
      </c>
      <c r="W446" s="43">
        <v>0</v>
      </c>
      <c r="X446" s="41">
        <v>0</v>
      </c>
      <c r="Y446" s="42">
        <v>0</v>
      </c>
      <c r="Z446" s="43">
        <v>0</v>
      </c>
      <c r="AA446" s="41"/>
      <c r="AB446" s="42"/>
      <c r="AC446" s="43"/>
      <c r="AD446" s="41"/>
      <c r="AE446" s="42"/>
      <c r="AF446" s="43"/>
      <c r="AG446" s="41"/>
      <c r="AH446" s="42"/>
      <c r="AI446" s="43"/>
      <c r="AK446" s="41">
        <f t="shared" si="190"/>
        <v>0</v>
      </c>
      <c r="AL446" s="42">
        <f t="shared" si="190"/>
        <v>0</v>
      </c>
      <c r="AM446" s="43">
        <f t="shared" si="190"/>
        <v>0</v>
      </c>
      <c r="AT446" s="32">
        <f t="shared" si="191"/>
        <v>0</v>
      </c>
      <c r="AV446" s="23">
        <v>4</v>
      </c>
      <c r="AW446" s="23">
        <v>2</v>
      </c>
      <c r="AX446" s="23">
        <f t="shared" si="192"/>
        <v>5</v>
      </c>
    </row>
    <row r="447" spans="2:50" ht="15" hidden="1" customHeight="1" x14ac:dyDescent="0.3">
      <c r="C447" s="40" t="s">
        <v>22</v>
      </c>
      <c r="D447" s="34" t="s">
        <v>2</v>
      </c>
      <c r="E447" s="35" t="s">
        <v>2</v>
      </c>
      <c r="F447" s="41">
        <v>0</v>
      </c>
      <c r="G447" s="42">
        <v>0</v>
      </c>
      <c r="H447" s="43">
        <v>0</v>
      </c>
      <c r="I447" s="41">
        <v>0</v>
      </c>
      <c r="J447" s="42">
        <v>0</v>
      </c>
      <c r="K447" s="43">
        <v>0</v>
      </c>
      <c r="L447" s="41">
        <v>0</v>
      </c>
      <c r="M447" s="42">
        <v>0</v>
      </c>
      <c r="N447" s="43">
        <v>0</v>
      </c>
      <c r="O447" s="41">
        <v>0</v>
      </c>
      <c r="P447" s="42">
        <v>0</v>
      </c>
      <c r="Q447" s="43">
        <v>0</v>
      </c>
      <c r="R447" s="41">
        <v>0</v>
      </c>
      <c r="S447" s="42">
        <v>0</v>
      </c>
      <c r="T447" s="43">
        <v>0</v>
      </c>
      <c r="U447" s="41">
        <v>0</v>
      </c>
      <c r="V447" s="42">
        <v>0</v>
      </c>
      <c r="W447" s="43">
        <v>0</v>
      </c>
      <c r="X447" s="41">
        <v>0</v>
      </c>
      <c r="Y447" s="42">
        <v>0</v>
      </c>
      <c r="Z447" s="43">
        <v>0</v>
      </c>
      <c r="AA447" s="41"/>
      <c r="AB447" s="42"/>
      <c r="AC447" s="43"/>
      <c r="AD447" s="41"/>
      <c r="AE447" s="42"/>
      <c r="AF447" s="43"/>
      <c r="AG447" s="41"/>
      <c r="AH447" s="42"/>
      <c r="AI447" s="43"/>
      <c r="AK447" s="41">
        <f t="shared" si="190"/>
        <v>0</v>
      </c>
      <c r="AL447" s="42">
        <f t="shared" si="190"/>
        <v>0</v>
      </c>
      <c r="AM447" s="43">
        <f t="shared" si="190"/>
        <v>0</v>
      </c>
      <c r="AT447" s="32">
        <f t="shared" si="191"/>
        <v>0</v>
      </c>
      <c r="AV447" s="23">
        <v>4</v>
      </c>
      <c r="AW447" s="23">
        <v>2</v>
      </c>
      <c r="AX447" s="23">
        <f t="shared" si="192"/>
        <v>6</v>
      </c>
    </row>
    <row r="448" spans="2:50" ht="15" hidden="1" customHeight="1" x14ac:dyDescent="0.3">
      <c r="C448" s="40" t="s">
        <v>22</v>
      </c>
      <c r="D448" s="34" t="s">
        <v>2</v>
      </c>
      <c r="E448" s="35" t="s">
        <v>2</v>
      </c>
      <c r="F448" s="41">
        <v>0</v>
      </c>
      <c r="G448" s="42">
        <v>0</v>
      </c>
      <c r="H448" s="43">
        <v>0</v>
      </c>
      <c r="I448" s="41">
        <v>0</v>
      </c>
      <c r="J448" s="42">
        <v>0</v>
      </c>
      <c r="K448" s="43">
        <v>0</v>
      </c>
      <c r="L448" s="41">
        <v>0</v>
      </c>
      <c r="M448" s="42">
        <v>0</v>
      </c>
      <c r="N448" s="43">
        <v>0</v>
      </c>
      <c r="O448" s="41">
        <v>0</v>
      </c>
      <c r="P448" s="42">
        <v>0</v>
      </c>
      <c r="Q448" s="43">
        <v>0</v>
      </c>
      <c r="R448" s="41">
        <v>0</v>
      </c>
      <c r="S448" s="42">
        <v>0</v>
      </c>
      <c r="T448" s="43">
        <v>0</v>
      </c>
      <c r="U448" s="41">
        <v>0</v>
      </c>
      <c r="V448" s="42">
        <v>0</v>
      </c>
      <c r="W448" s="43">
        <v>0</v>
      </c>
      <c r="X448" s="41">
        <v>0</v>
      </c>
      <c r="Y448" s="42">
        <v>0</v>
      </c>
      <c r="Z448" s="43">
        <v>0</v>
      </c>
      <c r="AA448" s="41"/>
      <c r="AB448" s="42"/>
      <c r="AC448" s="43"/>
      <c r="AD448" s="41"/>
      <c r="AE448" s="42"/>
      <c r="AF448" s="43"/>
      <c r="AG448" s="41"/>
      <c r="AH448" s="42"/>
      <c r="AI448" s="43"/>
      <c r="AK448" s="41">
        <f t="shared" si="190"/>
        <v>0</v>
      </c>
      <c r="AL448" s="42">
        <f t="shared" si="190"/>
        <v>0</v>
      </c>
      <c r="AM448" s="43">
        <f t="shared" si="190"/>
        <v>0</v>
      </c>
      <c r="AT448" s="32">
        <f t="shared" si="191"/>
        <v>0</v>
      </c>
      <c r="AV448" s="23">
        <v>4</v>
      </c>
      <c r="AW448" s="23">
        <v>2</v>
      </c>
      <c r="AX448" s="23">
        <f t="shared" si="192"/>
        <v>7</v>
      </c>
    </row>
    <row r="449" spans="3:50" ht="15" hidden="1" customHeight="1" x14ac:dyDescent="0.3">
      <c r="C449" s="40" t="s">
        <v>22</v>
      </c>
      <c r="D449" s="34" t="s">
        <v>2</v>
      </c>
      <c r="E449" s="35" t="s">
        <v>2</v>
      </c>
      <c r="F449" s="41">
        <v>0</v>
      </c>
      <c r="G449" s="42">
        <v>0</v>
      </c>
      <c r="H449" s="43">
        <v>0</v>
      </c>
      <c r="I449" s="41">
        <v>0</v>
      </c>
      <c r="J449" s="42">
        <v>0</v>
      </c>
      <c r="K449" s="43">
        <v>0</v>
      </c>
      <c r="L449" s="41">
        <v>0</v>
      </c>
      <c r="M449" s="42">
        <v>0</v>
      </c>
      <c r="N449" s="43">
        <v>0</v>
      </c>
      <c r="O449" s="41">
        <v>0</v>
      </c>
      <c r="P449" s="42">
        <v>0</v>
      </c>
      <c r="Q449" s="43">
        <v>0</v>
      </c>
      <c r="R449" s="41">
        <v>0</v>
      </c>
      <c r="S449" s="42">
        <v>0</v>
      </c>
      <c r="T449" s="43">
        <v>0</v>
      </c>
      <c r="U449" s="41">
        <v>0</v>
      </c>
      <c r="V449" s="42">
        <v>0</v>
      </c>
      <c r="W449" s="43">
        <v>0</v>
      </c>
      <c r="X449" s="41">
        <v>0</v>
      </c>
      <c r="Y449" s="42">
        <v>0</v>
      </c>
      <c r="Z449" s="43">
        <v>0</v>
      </c>
      <c r="AA449" s="41"/>
      <c r="AB449" s="42"/>
      <c r="AC449" s="43"/>
      <c r="AD449" s="41"/>
      <c r="AE449" s="42"/>
      <c r="AF449" s="43"/>
      <c r="AG449" s="41"/>
      <c r="AH449" s="42"/>
      <c r="AI449" s="43"/>
      <c r="AK449" s="41">
        <f t="shared" si="190"/>
        <v>0</v>
      </c>
      <c r="AL449" s="42">
        <f t="shared" si="190"/>
        <v>0</v>
      </c>
      <c r="AM449" s="43">
        <f t="shared" si="190"/>
        <v>0</v>
      </c>
      <c r="AT449" s="32">
        <f t="shared" si="191"/>
        <v>0</v>
      </c>
      <c r="AV449" s="23">
        <v>4</v>
      </c>
      <c r="AW449" s="23">
        <v>2</v>
      </c>
      <c r="AX449" s="23">
        <f t="shared" si="192"/>
        <v>8</v>
      </c>
    </row>
    <row r="450" spans="3:50" ht="15" hidden="1" customHeight="1" x14ac:dyDescent="0.3">
      <c r="C450" s="40" t="s">
        <v>22</v>
      </c>
      <c r="D450" s="34" t="s">
        <v>2</v>
      </c>
      <c r="E450" s="35" t="s">
        <v>2</v>
      </c>
      <c r="F450" s="41">
        <v>0</v>
      </c>
      <c r="G450" s="42">
        <v>0</v>
      </c>
      <c r="H450" s="43">
        <v>0</v>
      </c>
      <c r="I450" s="41">
        <v>0</v>
      </c>
      <c r="J450" s="42">
        <v>0</v>
      </c>
      <c r="K450" s="43">
        <v>0</v>
      </c>
      <c r="L450" s="41">
        <v>0</v>
      </c>
      <c r="M450" s="42">
        <v>0</v>
      </c>
      <c r="N450" s="43">
        <v>0</v>
      </c>
      <c r="O450" s="41">
        <v>0</v>
      </c>
      <c r="P450" s="42">
        <v>0</v>
      </c>
      <c r="Q450" s="43">
        <v>0</v>
      </c>
      <c r="R450" s="41">
        <v>0</v>
      </c>
      <c r="S450" s="42">
        <v>0</v>
      </c>
      <c r="T450" s="43">
        <v>0</v>
      </c>
      <c r="U450" s="41">
        <v>0</v>
      </c>
      <c r="V450" s="42">
        <v>0</v>
      </c>
      <c r="W450" s="43">
        <v>0</v>
      </c>
      <c r="X450" s="41">
        <v>0</v>
      </c>
      <c r="Y450" s="42">
        <v>0</v>
      </c>
      <c r="Z450" s="43">
        <v>0</v>
      </c>
      <c r="AA450" s="41"/>
      <c r="AB450" s="42"/>
      <c r="AC450" s="43"/>
      <c r="AD450" s="41"/>
      <c r="AE450" s="42"/>
      <c r="AF450" s="43"/>
      <c r="AG450" s="41"/>
      <c r="AH450" s="42"/>
      <c r="AI450" s="43"/>
      <c r="AK450" s="41">
        <f t="shared" si="190"/>
        <v>0</v>
      </c>
      <c r="AL450" s="42">
        <f t="shared" si="190"/>
        <v>0</v>
      </c>
      <c r="AM450" s="43">
        <f t="shared" si="190"/>
        <v>0</v>
      </c>
      <c r="AT450" s="32">
        <f t="shared" si="191"/>
        <v>0</v>
      </c>
      <c r="AV450" s="23">
        <v>4</v>
      </c>
      <c r="AW450" s="23">
        <v>2</v>
      </c>
      <c r="AX450" s="23">
        <f t="shared" si="192"/>
        <v>9</v>
      </c>
    </row>
    <row r="451" spans="3:50" ht="15" hidden="1" customHeight="1" x14ac:dyDescent="0.3">
      <c r="C451" s="40" t="s">
        <v>22</v>
      </c>
      <c r="D451" s="34" t="s">
        <v>2</v>
      </c>
      <c r="E451" s="35" t="s">
        <v>2</v>
      </c>
      <c r="F451" s="41">
        <v>0</v>
      </c>
      <c r="G451" s="42">
        <v>0</v>
      </c>
      <c r="H451" s="43">
        <v>0</v>
      </c>
      <c r="I451" s="41">
        <v>0</v>
      </c>
      <c r="J451" s="42">
        <v>0</v>
      </c>
      <c r="K451" s="43">
        <v>0</v>
      </c>
      <c r="L451" s="41">
        <v>0</v>
      </c>
      <c r="M451" s="42">
        <v>0</v>
      </c>
      <c r="N451" s="43">
        <v>0</v>
      </c>
      <c r="O451" s="41">
        <v>0</v>
      </c>
      <c r="P451" s="42">
        <v>0</v>
      </c>
      <c r="Q451" s="43">
        <v>0</v>
      </c>
      <c r="R451" s="41">
        <v>0</v>
      </c>
      <c r="S451" s="42">
        <v>0</v>
      </c>
      <c r="T451" s="43">
        <v>0</v>
      </c>
      <c r="U451" s="41">
        <v>0</v>
      </c>
      <c r="V451" s="42">
        <v>0</v>
      </c>
      <c r="W451" s="43">
        <v>0</v>
      </c>
      <c r="X451" s="41">
        <v>0</v>
      </c>
      <c r="Y451" s="42">
        <v>0</v>
      </c>
      <c r="Z451" s="43">
        <v>0</v>
      </c>
      <c r="AA451" s="41"/>
      <c r="AB451" s="42"/>
      <c r="AC451" s="43"/>
      <c r="AD451" s="41"/>
      <c r="AE451" s="42"/>
      <c r="AF451" s="43"/>
      <c r="AG451" s="41"/>
      <c r="AH451" s="42"/>
      <c r="AI451" s="43"/>
      <c r="AK451" s="41">
        <f t="shared" si="190"/>
        <v>0</v>
      </c>
      <c r="AL451" s="42">
        <f t="shared" si="190"/>
        <v>0</v>
      </c>
      <c r="AM451" s="43">
        <f t="shared" si="190"/>
        <v>0</v>
      </c>
      <c r="AT451" s="32">
        <f t="shared" si="191"/>
        <v>0</v>
      </c>
      <c r="AV451" s="23">
        <v>4</v>
      </c>
      <c r="AW451" s="23">
        <v>2</v>
      </c>
      <c r="AX451" s="23">
        <f t="shared" si="192"/>
        <v>10</v>
      </c>
    </row>
    <row r="452" spans="3:50" ht="15" customHeight="1" x14ac:dyDescent="0.3">
      <c r="C452" s="40" t="s">
        <v>23</v>
      </c>
      <c r="D452" s="34" t="s">
        <v>711</v>
      </c>
      <c r="E452" s="35" t="s">
        <v>935</v>
      </c>
      <c r="F452" s="41">
        <v>0</v>
      </c>
      <c r="G452" s="42">
        <v>0</v>
      </c>
      <c r="H452" s="43">
        <v>0</v>
      </c>
      <c r="I452" s="41">
        <v>2546</v>
      </c>
      <c r="J452" s="42">
        <v>1457</v>
      </c>
      <c r="K452" s="43">
        <v>2406</v>
      </c>
      <c r="L452" s="41">
        <v>0</v>
      </c>
      <c r="M452" s="42">
        <v>0</v>
      </c>
      <c r="N452" s="43">
        <v>0</v>
      </c>
      <c r="O452" s="41">
        <v>0</v>
      </c>
      <c r="P452" s="42">
        <v>0</v>
      </c>
      <c r="Q452" s="43">
        <v>0</v>
      </c>
      <c r="R452" s="41">
        <v>0</v>
      </c>
      <c r="S452" s="42">
        <v>0</v>
      </c>
      <c r="T452" s="43">
        <v>0</v>
      </c>
      <c r="U452" s="41">
        <v>0</v>
      </c>
      <c r="V452" s="42">
        <v>0</v>
      </c>
      <c r="W452" s="43">
        <v>0</v>
      </c>
      <c r="X452" s="41">
        <v>0</v>
      </c>
      <c r="Y452" s="42">
        <v>0</v>
      </c>
      <c r="Z452" s="43">
        <v>0</v>
      </c>
      <c r="AA452" s="41"/>
      <c r="AB452" s="42"/>
      <c r="AC452" s="43"/>
      <c r="AD452" s="41"/>
      <c r="AE452" s="42"/>
      <c r="AF452" s="43"/>
      <c r="AG452" s="41"/>
      <c r="AH452" s="42"/>
      <c r="AI452" s="43"/>
      <c r="AK452" s="41">
        <f t="shared" si="190"/>
        <v>2546</v>
      </c>
      <c r="AL452" s="42">
        <f t="shared" si="190"/>
        <v>1457</v>
      </c>
      <c r="AM452" s="43">
        <f t="shared" si="190"/>
        <v>2406</v>
      </c>
      <c r="AT452" s="32">
        <f t="shared" si="191"/>
        <v>1</v>
      </c>
      <c r="AV452" s="23">
        <v>4</v>
      </c>
      <c r="AW452" s="23">
        <v>3</v>
      </c>
      <c r="AX452" s="23">
        <f t="shared" si="192"/>
        <v>1</v>
      </c>
    </row>
    <row r="453" spans="3:50" ht="15" customHeight="1" x14ac:dyDescent="0.3">
      <c r="C453" s="50" t="str">
        <f>IF(LEN(E452)&lt;1,"","Total: " &amp; LEFT(E452,LEN(E452)-21) &amp; "Municipalities")</f>
        <v>Total: Ugu Municipalities</v>
      </c>
      <c r="D453" s="51"/>
      <c r="E453" s="52"/>
      <c r="F453" s="53">
        <f t="shared" ref="F453:H453" si="193">SUM(F442:F452)</f>
        <v>0</v>
      </c>
      <c r="G453" s="54">
        <f t="shared" si="193"/>
        <v>0</v>
      </c>
      <c r="H453" s="55">
        <f t="shared" si="193"/>
        <v>0</v>
      </c>
      <c r="I453" s="53">
        <f t="shared" ref="I453:Z453" si="194">SUM(I442:I452)</f>
        <v>2546</v>
      </c>
      <c r="J453" s="54">
        <f t="shared" si="194"/>
        <v>1457</v>
      </c>
      <c r="K453" s="55">
        <f t="shared" si="194"/>
        <v>2406</v>
      </c>
      <c r="L453" s="53">
        <f t="shared" si="194"/>
        <v>37205</v>
      </c>
      <c r="M453" s="54">
        <f t="shared" si="194"/>
        <v>29282</v>
      </c>
      <c r="N453" s="55">
        <f t="shared" si="194"/>
        <v>45552</v>
      </c>
      <c r="O453" s="53">
        <f t="shared" si="194"/>
        <v>1000</v>
      </c>
      <c r="P453" s="54">
        <f t="shared" si="194"/>
        <v>100</v>
      </c>
      <c r="Q453" s="55">
        <f t="shared" si="194"/>
        <v>100</v>
      </c>
      <c r="R453" s="53">
        <f t="shared" si="194"/>
        <v>0</v>
      </c>
      <c r="S453" s="54">
        <f t="shared" si="194"/>
        <v>0</v>
      </c>
      <c r="T453" s="55">
        <f t="shared" si="194"/>
        <v>0</v>
      </c>
      <c r="U453" s="53">
        <f t="shared" si="194"/>
        <v>0</v>
      </c>
      <c r="V453" s="54">
        <f t="shared" si="194"/>
        <v>0</v>
      </c>
      <c r="W453" s="55">
        <f t="shared" si="194"/>
        <v>0</v>
      </c>
      <c r="X453" s="53">
        <f t="shared" si="194"/>
        <v>0</v>
      </c>
      <c r="Y453" s="54">
        <f t="shared" si="194"/>
        <v>0</v>
      </c>
      <c r="Z453" s="55">
        <f t="shared" si="194"/>
        <v>0</v>
      </c>
      <c r="AA453" s="53"/>
      <c r="AB453" s="54"/>
      <c r="AC453" s="55"/>
      <c r="AD453" s="53">
        <f t="shared" ref="AD453:AI453" si="195">SUM(AD442:AD452)</f>
        <v>0</v>
      </c>
      <c r="AE453" s="54">
        <f t="shared" si="195"/>
        <v>0</v>
      </c>
      <c r="AF453" s="55">
        <f t="shared" si="195"/>
        <v>0</v>
      </c>
      <c r="AG453" s="53">
        <f t="shared" si="195"/>
        <v>0</v>
      </c>
      <c r="AH453" s="54">
        <f t="shared" si="195"/>
        <v>0</v>
      </c>
      <c r="AI453" s="55">
        <f t="shared" si="195"/>
        <v>0</v>
      </c>
      <c r="AK453" s="53">
        <f>SUM(AK442:AK452)</f>
        <v>40751</v>
      </c>
      <c r="AL453" s="54">
        <f>SUM(AL442:AL452)</f>
        <v>30839</v>
      </c>
      <c r="AM453" s="55">
        <f>SUM(AM442:AM452)</f>
        <v>48058</v>
      </c>
      <c r="AT453" s="32">
        <f>IF(SUM(AT442:AT452)=0,0,1)</f>
        <v>1</v>
      </c>
    </row>
    <row r="454" spans="3:50" ht="15" customHeight="1" x14ac:dyDescent="0.3">
      <c r="C454" s="40"/>
      <c r="D454" s="34"/>
      <c r="E454" s="35"/>
      <c r="F454" s="41"/>
      <c r="G454" s="42"/>
      <c r="H454" s="43"/>
      <c r="I454" s="41"/>
      <c r="J454" s="42"/>
      <c r="K454" s="43"/>
      <c r="L454" s="41"/>
      <c r="M454" s="42"/>
      <c r="N454" s="43"/>
      <c r="O454" s="41"/>
      <c r="P454" s="42"/>
      <c r="Q454" s="43"/>
      <c r="R454" s="41"/>
      <c r="S454" s="42"/>
      <c r="T454" s="43"/>
      <c r="U454" s="41"/>
      <c r="V454" s="42"/>
      <c r="W454" s="43"/>
      <c r="X454" s="41"/>
      <c r="Y454" s="42"/>
      <c r="Z454" s="43"/>
      <c r="AA454" s="41"/>
      <c r="AB454" s="42"/>
      <c r="AC454" s="43"/>
      <c r="AD454" s="41"/>
      <c r="AE454" s="42"/>
      <c r="AF454" s="43"/>
      <c r="AG454" s="41"/>
      <c r="AH454" s="42"/>
      <c r="AI454" s="43"/>
      <c r="AK454" s="41"/>
      <c r="AL454" s="42"/>
      <c r="AM454" s="43"/>
      <c r="AT454" s="32">
        <f>IF(AT453=0,0,1)</f>
        <v>1</v>
      </c>
    </row>
    <row r="455" spans="3:50" ht="15" customHeight="1" x14ac:dyDescent="0.3">
      <c r="C455" s="40" t="s">
        <v>22</v>
      </c>
      <c r="D455" s="34" t="s">
        <v>712</v>
      </c>
      <c r="E455" s="35" t="s">
        <v>943</v>
      </c>
      <c r="F455" s="41">
        <v>0</v>
      </c>
      <c r="G455" s="42">
        <v>0</v>
      </c>
      <c r="H455" s="43">
        <v>0</v>
      </c>
      <c r="I455" s="41">
        <v>0</v>
      </c>
      <c r="J455" s="42">
        <v>0</v>
      </c>
      <c r="K455" s="43">
        <v>0</v>
      </c>
      <c r="L455" s="41">
        <v>300</v>
      </c>
      <c r="M455" s="42">
        <v>943</v>
      </c>
      <c r="N455" s="43">
        <v>0</v>
      </c>
      <c r="O455" s="41">
        <v>0</v>
      </c>
      <c r="P455" s="42">
        <v>0</v>
      </c>
      <c r="Q455" s="43">
        <v>0</v>
      </c>
      <c r="R455" s="41">
        <v>0</v>
      </c>
      <c r="S455" s="42">
        <v>0</v>
      </c>
      <c r="T455" s="43">
        <v>0</v>
      </c>
      <c r="U455" s="41">
        <v>0</v>
      </c>
      <c r="V455" s="42">
        <v>0</v>
      </c>
      <c r="W455" s="43">
        <v>0</v>
      </c>
      <c r="X455" s="41">
        <v>0</v>
      </c>
      <c r="Y455" s="42">
        <v>0</v>
      </c>
      <c r="Z455" s="43">
        <v>0</v>
      </c>
      <c r="AA455" s="41"/>
      <c r="AB455" s="42"/>
      <c r="AC455" s="43"/>
      <c r="AD455" s="41"/>
      <c r="AE455" s="42"/>
      <c r="AF455" s="43"/>
      <c r="AG455" s="41"/>
      <c r="AH455" s="42"/>
      <c r="AI455" s="43"/>
      <c r="AK455" s="41">
        <f t="shared" ref="AK455:AM465" si="196">F455+I455+L455+O455+R455+U455+X455+AA455+AD455+AG455</f>
        <v>300</v>
      </c>
      <c r="AL455" s="42">
        <f t="shared" si="196"/>
        <v>943</v>
      </c>
      <c r="AM455" s="43">
        <f t="shared" si="196"/>
        <v>0</v>
      </c>
      <c r="AT455" s="32">
        <f>IF(LEN(E455)&lt;2,0,1)</f>
        <v>1</v>
      </c>
      <c r="AV455" s="23">
        <v>4</v>
      </c>
      <c r="AW455" s="23">
        <v>4</v>
      </c>
      <c r="AX455" s="23">
        <v>1</v>
      </c>
    </row>
    <row r="456" spans="3:50" ht="15" customHeight="1" x14ac:dyDescent="0.3">
      <c r="C456" s="40" t="s">
        <v>22</v>
      </c>
      <c r="D456" s="34" t="s">
        <v>713</v>
      </c>
      <c r="E456" s="35" t="s">
        <v>945</v>
      </c>
      <c r="F456" s="41">
        <v>0</v>
      </c>
      <c r="G456" s="42">
        <v>0</v>
      </c>
      <c r="H456" s="43">
        <v>0</v>
      </c>
      <c r="I456" s="41">
        <v>0</v>
      </c>
      <c r="J456" s="42">
        <v>0</v>
      </c>
      <c r="K456" s="43">
        <v>0</v>
      </c>
      <c r="L456" s="41">
        <v>0</v>
      </c>
      <c r="M456" s="42">
        <v>0</v>
      </c>
      <c r="N456" s="43">
        <v>0</v>
      </c>
      <c r="O456" s="41">
        <v>0</v>
      </c>
      <c r="P456" s="42">
        <v>0</v>
      </c>
      <c r="Q456" s="43">
        <v>0</v>
      </c>
      <c r="R456" s="41">
        <v>0</v>
      </c>
      <c r="S456" s="42">
        <v>0</v>
      </c>
      <c r="T456" s="43">
        <v>0</v>
      </c>
      <c r="U456" s="41">
        <v>0</v>
      </c>
      <c r="V456" s="42">
        <v>0</v>
      </c>
      <c r="W456" s="43">
        <v>0</v>
      </c>
      <c r="X456" s="41">
        <v>0</v>
      </c>
      <c r="Y456" s="42">
        <v>0</v>
      </c>
      <c r="Z456" s="43">
        <v>0</v>
      </c>
      <c r="AA456" s="41"/>
      <c r="AB456" s="42"/>
      <c r="AC456" s="43"/>
      <c r="AD456" s="41"/>
      <c r="AE456" s="42"/>
      <c r="AF456" s="43"/>
      <c r="AG456" s="41"/>
      <c r="AH456" s="42"/>
      <c r="AI456" s="43"/>
      <c r="AK456" s="41">
        <f t="shared" si="196"/>
        <v>0</v>
      </c>
      <c r="AL456" s="42">
        <f t="shared" si="196"/>
        <v>0</v>
      </c>
      <c r="AM456" s="43">
        <f t="shared" si="196"/>
        <v>0</v>
      </c>
      <c r="AT456" s="32">
        <f t="shared" ref="AT456:AT465" si="197">IF(LEN(E456)&lt;2,0,1)</f>
        <v>1</v>
      </c>
      <c r="AV456" s="23">
        <v>4</v>
      </c>
      <c r="AW456" s="23">
        <v>4</v>
      </c>
      <c r="AX456" s="23">
        <f>IF(AW456=AW455,AX455+1,1)</f>
        <v>2</v>
      </c>
    </row>
    <row r="457" spans="3:50" ht="15" customHeight="1" x14ac:dyDescent="0.3">
      <c r="C457" s="40" t="s">
        <v>22</v>
      </c>
      <c r="D457" s="34" t="s">
        <v>714</v>
      </c>
      <c r="E457" s="35" t="s">
        <v>940</v>
      </c>
      <c r="F457" s="41">
        <v>0</v>
      </c>
      <c r="G457" s="42">
        <v>0</v>
      </c>
      <c r="H457" s="43">
        <v>0</v>
      </c>
      <c r="I457" s="41">
        <v>0</v>
      </c>
      <c r="J457" s="42">
        <v>0</v>
      </c>
      <c r="K457" s="43">
        <v>0</v>
      </c>
      <c r="L457" s="41">
        <v>0</v>
      </c>
      <c r="M457" s="42">
        <v>0</v>
      </c>
      <c r="N457" s="43">
        <v>0</v>
      </c>
      <c r="O457" s="41">
        <v>0</v>
      </c>
      <c r="P457" s="42">
        <v>0</v>
      </c>
      <c r="Q457" s="43">
        <v>0</v>
      </c>
      <c r="R457" s="41">
        <v>0</v>
      </c>
      <c r="S457" s="42">
        <v>0</v>
      </c>
      <c r="T457" s="43">
        <v>0</v>
      </c>
      <c r="U457" s="41">
        <v>0</v>
      </c>
      <c r="V457" s="42">
        <v>0</v>
      </c>
      <c r="W457" s="43">
        <v>0</v>
      </c>
      <c r="X457" s="41">
        <v>0</v>
      </c>
      <c r="Y457" s="42">
        <v>0</v>
      </c>
      <c r="Z457" s="43">
        <v>0</v>
      </c>
      <c r="AA457" s="41"/>
      <c r="AB457" s="42"/>
      <c r="AC457" s="43"/>
      <c r="AD457" s="41"/>
      <c r="AE457" s="42"/>
      <c r="AF457" s="43"/>
      <c r="AG457" s="41"/>
      <c r="AH457" s="42"/>
      <c r="AI457" s="43"/>
      <c r="AK457" s="41">
        <f t="shared" si="196"/>
        <v>0</v>
      </c>
      <c r="AL457" s="42">
        <f t="shared" si="196"/>
        <v>0</v>
      </c>
      <c r="AM457" s="43">
        <f t="shared" si="196"/>
        <v>0</v>
      </c>
      <c r="AT457" s="32">
        <f t="shared" si="197"/>
        <v>1</v>
      </c>
      <c r="AV457" s="23">
        <v>4</v>
      </c>
      <c r="AW457" s="23">
        <v>4</v>
      </c>
      <c r="AX457" s="23">
        <f t="shared" ref="AX457:AX465" si="198">IF(AW457=AW456,AX456+1,1)</f>
        <v>3</v>
      </c>
    </row>
    <row r="458" spans="3:50" ht="15" customHeight="1" x14ac:dyDescent="0.3">
      <c r="C458" s="40" t="s">
        <v>22</v>
      </c>
      <c r="D458" s="34" t="s">
        <v>715</v>
      </c>
      <c r="E458" s="35" t="s">
        <v>936</v>
      </c>
      <c r="F458" s="41">
        <v>0</v>
      </c>
      <c r="G458" s="42">
        <v>0</v>
      </c>
      <c r="H458" s="43">
        <v>0</v>
      </c>
      <c r="I458" s="41">
        <v>0</v>
      </c>
      <c r="J458" s="42">
        <v>0</v>
      </c>
      <c r="K458" s="43">
        <v>0</v>
      </c>
      <c r="L458" s="41">
        <v>0</v>
      </c>
      <c r="M458" s="42">
        <v>0</v>
      </c>
      <c r="N458" s="43">
        <v>0</v>
      </c>
      <c r="O458" s="41">
        <v>0</v>
      </c>
      <c r="P458" s="42">
        <v>0</v>
      </c>
      <c r="Q458" s="43">
        <v>0</v>
      </c>
      <c r="R458" s="41">
        <v>0</v>
      </c>
      <c r="S458" s="42">
        <v>0</v>
      </c>
      <c r="T458" s="43">
        <v>0</v>
      </c>
      <c r="U458" s="41">
        <v>0</v>
      </c>
      <c r="V458" s="42">
        <v>0</v>
      </c>
      <c r="W458" s="43">
        <v>0</v>
      </c>
      <c r="X458" s="41">
        <v>0</v>
      </c>
      <c r="Y458" s="42">
        <v>0</v>
      </c>
      <c r="Z458" s="43">
        <v>0</v>
      </c>
      <c r="AA458" s="41"/>
      <c r="AB458" s="42"/>
      <c r="AC458" s="43"/>
      <c r="AD458" s="41"/>
      <c r="AE458" s="42"/>
      <c r="AF458" s="43"/>
      <c r="AG458" s="41"/>
      <c r="AH458" s="42"/>
      <c r="AI458" s="43"/>
      <c r="AK458" s="41">
        <f t="shared" si="196"/>
        <v>0</v>
      </c>
      <c r="AL458" s="42">
        <f t="shared" si="196"/>
        <v>0</v>
      </c>
      <c r="AM458" s="43">
        <f t="shared" si="196"/>
        <v>0</v>
      </c>
      <c r="AT458" s="32">
        <f t="shared" si="197"/>
        <v>1</v>
      </c>
      <c r="AV458" s="23">
        <v>4</v>
      </c>
      <c r="AW458" s="23">
        <v>4</v>
      </c>
      <c r="AX458" s="23">
        <f t="shared" si="198"/>
        <v>4</v>
      </c>
    </row>
    <row r="459" spans="3:50" ht="15" customHeight="1" x14ac:dyDescent="0.3">
      <c r="C459" s="40" t="s">
        <v>22</v>
      </c>
      <c r="D459" s="34" t="s">
        <v>716</v>
      </c>
      <c r="E459" s="35" t="s">
        <v>941</v>
      </c>
      <c r="F459" s="41">
        <v>0</v>
      </c>
      <c r="G459" s="42">
        <v>0</v>
      </c>
      <c r="H459" s="43">
        <v>0</v>
      </c>
      <c r="I459" s="41">
        <v>0</v>
      </c>
      <c r="J459" s="42">
        <v>0</v>
      </c>
      <c r="K459" s="43">
        <v>0</v>
      </c>
      <c r="L459" s="41">
        <v>30098</v>
      </c>
      <c r="M459" s="42">
        <v>22594</v>
      </c>
      <c r="N459" s="43">
        <v>21066</v>
      </c>
      <c r="O459" s="41">
        <v>1000</v>
      </c>
      <c r="P459" s="42">
        <v>1000</v>
      </c>
      <c r="Q459" s="43">
        <v>1000</v>
      </c>
      <c r="R459" s="41">
        <v>0</v>
      </c>
      <c r="S459" s="42">
        <v>0</v>
      </c>
      <c r="T459" s="43">
        <v>0</v>
      </c>
      <c r="U459" s="41">
        <v>0</v>
      </c>
      <c r="V459" s="42">
        <v>0</v>
      </c>
      <c r="W459" s="43">
        <v>0</v>
      </c>
      <c r="X459" s="41">
        <v>0</v>
      </c>
      <c r="Y459" s="42">
        <v>0</v>
      </c>
      <c r="Z459" s="43">
        <v>0</v>
      </c>
      <c r="AA459" s="41"/>
      <c r="AB459" s="42"/>
      <c r="AC459" s="43"/>
      <c r="AD459" s="41"/>
      <c r="AE459" s="42"/>
      <c r="AF459" s="43"/>
      <c r="AG459" s="41"/>
      <c r="AH459" s="42"/>
      <c r="AI459" s="43"/>
      <c r="AK459" s="41">
        <f t="shared" si="196"/>
        <v>31098</v>
      </c>
      <c r="AL459" s="42">
        <f t="shared" si="196"/>
        <v>23594</v>
      </c>
      <c r="AM459" s="43">
        <f t="shared" si="196"/>
        <v>22066</v>
      </c>
      <c r="AT459" s="32">
        <f t="shared" si="197"/>
        <v>1</v>
      </c>
      <c r="AV459" s="23">
        <v>4</v>
      </c>
      <c r="AW459" s="23">
        <v>4</v>
      </c>
      <c r="AX459" s="23">
        <f t="shared" si="198"/>
        <v>5</v>
      </c>
    </row>
    <row r="460" spans="3:50" ht="15" customHeight="1" x14ac:dyDescent="0.3">
      <c r="C460" s="40" t="s">
        <v>22</v>
      </c>
      <c r="D460" s="34" t="s">
        <v>717</v>
      </c>
      <c r="E460" s="35" t="s">
        <v>937</v>
      </c>
      <c r="F460" s="41">
        <v>0</v>
      </c>
      <c r="G460" s="42">
        <v>0</v>
      </c>
      <c r="H460" s="43">
        <v>0</v>
      </c>
      <c r="I460" s="41">
        <v>0</v>
      </c>
      <c r="J460" s="42">
        <v>0</v>
      </c>
      <c r="K460" s="43">
        <v>0</v>
      </c>
      <c r="L460" s="41">
        <v>0</v>
      </c>
      <c r="M460" s="42">
        <v>0</v>
      </c>
      <c r="N460" s="43">
        <v>4072</v>
      </c>
      <c r="O460" s="41">
        <v>0</v>
      </c>
      <c r="P460" s="42">
        <v>0</v>
      </c>
      <c r="Q460" s="43">
        <v>0</v>
      </c>
      <c r="R460" s="41">
        <v>0</v>
      </c>
      <c r="S460" s="42">
        <v>0</v>
      </c>
      <c r="T460" s="43">
        <v>0</v>
      </c>
      <c r="U460" s="41">
        <v>0</v>
      </c>
      <c r="V460" s="42">
        <v>0</v>
      </c>
      <c r="W460" s="43">
        <v>0</v>
      </c>
      <c r="X460" s="41">
        <v>0</v>
      </c>
      <c r="Y460" s="42">
        <v>0</v>
      </c>
      <c r="Z460" s="43">
        <v>0</v>
      </c>
      <c r="AA460" s="41"/>
      <c r="AB460" s="42"/>
      <c r="AC460" s="43"/>
      <c r="AD460" s="41"/>
      <c r="AE460" s="42"/>
      <c r="AF460" s="43"/>
      <c r="AG460" s="41"/>
      <c r="AH460" s="42"/>
      <c r="AI460" s="43"/>
      <c r="AK460" s="41">
        <f t="shared" si="196"/>
        <v>0</v>
      </c>
      <c r="AL460" s="42">
        <f t="shared" si="196"/>
        <v>0</v>
      </c>
      <c r="AM460" s="43">
        <f t="shared" si="196"/>
        <v>4072</v>
      </c>
      <c r="AT460" s="32">
        <f t="shared" si="197"/>
        <v>1</v>
      </c>
      <c r="AV460" s="23">
        <v>4</v>
      </c>
      <c r="AW460" s="23">
        <v>4</v>
      </c>
      <c r="AX460" s="23">
        <f t="shared" si="198"/>
        <v>6</v>
      </c>
    </row>
    <row r="461" spans="3:50" ht="15" customHeight="1" x14ac:dyDescent="0.3">
      <c r="C461" s="40" t="s">
        <v>22</v>
      </c>
      <c r="D461" s="34" t="s">
        <v>718</v>
      </c>
      <c r="E461" s="35" t="s">
        <v>938</v>
      </c>
      <c r="F461" s="41">
        <v>0</v>
      </c>
      <c r="G461" s="42">
        <v>0</v>
      </c>
      <c r="H461" s="43">
        <v>0</v>
      </c>
      <c r="I461" s="41">
        <v>0</v>
      </c>
      <c r="J461" s="42">
        <v>0</v>
      </c>
      <c r="K461" s="43">
        <v>0</v>
      </c>
      <c r="L461" s="41">
        <v>3105</v>
      </c>
      <c r="M461" s="42">
        <v>4116</v>
      </c>
      <c r="N461" s="43">
        <v>0</v>
      </c>
      <c r="O461" s="41">
        <v>0</v>
      </c>
      <c r="P461" s="42">
        <v>0</v>
      </c>
      <c r="Q461" s="43">
        <v>0</v>
      </c>
      <c r="R461" s="41">
        <v>0</v>
      </c>
      <c r="S461" s="42">
        <v>0</v>
      </c>
      <c r="T461" s="43">
        <v>0</v>
      </c>
      <c r="U461" s="41">
        <v>0</v>
      </c>
      <c r="V461" s="42">
        <v>0</v>
      </c>
      <c r="W461" s="43">
        <v>0</v>
      </c>
      <c r="X461" s="41">
        <v>0</v>
      </c>
      <c r="Y461" s="42">
        <v>0</v>
      </c>
      <c r="Z461" s="43">
        <v>0</v>
      </c>
      <c r="AA461" s="41"/>
      <c r="AB461" s="42"/>
      <c r="AC461" s="43"/>
      <c r="AD461" s="41"/>
      <c r="AE461" s="42"/>
      <c r="AF461" s="43"/>
      <c r="AG461" s="41"/>
      <c r="AH461" s="42"/>
      <c r="AI461" s="43"/>
      <c r="AK461" s="41">
        <f t="shared" si="196"/>
        <v>3105</v>
      </c>
      <c r="AL461" s="42">
        <f t="shared" si="196"/>
        <v>4116</v>
      </c>
      <c r="AM461" s="43">
        <f t="shared" si="196"/>
        <v>0</v>
      </c>
      <c r="AT461" s="32">
        <f t="shared" si="197"/>
        <v>1</v>
      </c>
      <c r="AV461" s="23">
        <v>4</v>
      </c>
      <c r="AW461" s="23">
        <v>4</v>
      </c>
      <c r="AX461" s="23">
        <f t="shared" si="198"/>
        <v>7</v>
      </c>
    </row>
    <row r="462" spans="3:50" ht="15" hidden="1" customHeight="1" x14ac:dyDescent="0.3">
      <c r="C462" s="40" t="s">
        <v>22</v>
      </c>
      <c r="D462" s="34" t="s">
        <v>2</v>
      </c>
      <c r="E462" s="35" t="s">
        <v>2</v>
      </c>
      <c r="F462" s="41">
        <v>0</v>
      </c>
      <c r="G462" s="42">
        <v>0</v>
      </c>
      <c r="H462" s="43">
        <v>0</v>
      </c>
      <c r="I462" s="41">
        <v>0</v>
      </c>
      <c r="J462" s="42">
        <v>0</v>
      </c>
      <c r="K462" s="43">
        <v>0</v>
      </c>
      <c r="L462" s="41">
        <v>0</v>
      </c>
      <c r="M462" s="42">
        <v>0</v>
      </c>
      <c r="N462" s="43">
        <v>0</v>
      </c>
      <c r="O462" s="41">
        <v>0</v>
      </c>
      <c r="P462" s="42">
        <v>0</v>
      </c>
      <c r="Q462" s="43">
        <v>0</v>
      </c>
      <c r="R462" s="41">
        <v>0</v>
      </c>
      <c r="S462" s="42">
        <v>0</v>
      </c>
      <c r="T462" s="43">
        <v>0</v>
      </c>
      <c r="U462" s="41">
        <v>0</v>
      </c>
      <c r="V462" s="42">
        <v>0</v>
      </c>
      <c r="W462" s="43">
        <v>0</v>
      </c>
      <c r="X462" s="41">
        <v>0</v>
      </c>
      <c r="Y462" s="42">
        <v>0</v>
      </c>
      <c r="Z462" s="43">
        <v>0</v>
      </c>
      <c r="AA462" s="41"/>
      <c r="AB462" s="42"/>
      <c r="AC462" s="43"/>
      <c r="AD462" s="41"/>
      <c r="AE462" s="42"/>
      <c r="AF462" s="43"/>
      <c r="AG462" s="41"/>
      <c r="AH462" s="42"/>
      <c r="AI462" s="43"/>
      <c r="AK462" s="41">
        <f t="shared" si="196"/>
        <v>0</v>
      </c>
      <c r="AL462" s="42">
        <f t="shared" si="196"/>
        <v>0</v>
      </c>
      <c r="AM462" s="43">
        <f t="shared" si="196"/>
        <v>0</v>
      </c>
      <c r="AT462" s="32">
        <f t="shared" si="197"/>
        <v>0</v>
      </c>
      <c r="AV462" s="23">
        <v>4</v>
      </c>
      <c r="AW462" s="23">
        <v>4</v>
      </c>
      <c r="AX462" s="23">
        <f t="shared" si="198"/>
        <v>8</v>
      </c>
    </row>
    <row r="463" spans="3:50" ht="15" hidden="1" customHeight="1" x14ac:dyDescent="0.3">
      <c r="C463" s="40" t="s">
        <v>22</v>
      </c>
      <c r="D463" s="34" t="s">
        <v>2</v>
      </c>
      <c r="E463" s="35" t="s">
        <v>2</v>
      </c>
      <c r="F463" s="41">
        <v>0</v>
      </c>
      <c r="G463" s="42">
        <v>0</v>
      </c>
      <c r="H463" s="43">
        <v>0</v>
      </c>
      <c r="I463" s="41">
        <v>0</v>
      </c>
      <c r="J463" s="42">
        <v>0</v>
      </c>
      <c r="K463" s="43">
        <v>0</v>
      </c>
      <c r="L463" s="41">
        <v>0</v>
      </c>
      <c r="M463" s="42">
        <v>0</v>
      </c>
      <c r="N463" s="43">
        <v>0</v>
      </c>
      <c r="O463" s="41">
        <v>0</v>
      </c>
      <c r="P463" s="42">
        <v>0</v>
      </c>
      <c r="Q463" s="43">
        <v>0</v>
      </c>
      <c r="R463" s="41">
        <v>0</v>
      </c>
      <c r="S463" s="42">
        <v>0</v>
      </c>
      <c r="T463" s="43">
        <v>0</v>
      </c>
      <c r="U463" s="41">
        <v>0</v>
      </c>
      <c r="V463" s="42">
        <v>0</v>
      </c>
      <c r="W463" s="43">
        <v>0</v>
      </c>
      <c r="X463" s="41">
        <v>0</v>
      </c>
      <c r="Y463" s="42">
        <v>0</v>
      </c>
      <c r="Z463" s="43">
        <v>0</v>
      </c>
      <c r="AA463" s="41"/>
      <c r="AB463" s="42"/>
      <c r="AC463" s="43"/>
      <c r="AD463" s="41"/>
      <c r="AE463" s="42"/>
      <c r="AF463" s="43"/>
      <c r="AG463" s="41"/>
      <c r="AH463" s="42"/>
      <c r="AI463" s="43"/>
      <c r="AK463" s="41">
        <f t="shared" si="196"/>
        <v>0</v>
      </c>
      <c r="AL463" s="42">
        <f t="shared" si="196"/>
        <v>0</v>
      </c>
      <c r="AM463" s="43">
        <f t="shared" si="196"/>
        <v>0</v>
      </c>
      <c r="AT463" s="32">
        <f t="shared" si="197"/>
        <v>0</v>
      </c>
      <c r="AV463" s="23">
        <v>4</v>
      </c>
      <c r="AW463" s="23">
        <v>4</v>
      </c>
      <c r="AX463" s="23">
        <f t="shared" si="198"/>
        <v>9</v>
      </c>
    </row>
    <row r="464" spans="3:50" ht="15" hidden="1" customHeight="1" x14ac:dyDescent="0.3">
      <c r="C464" s="40" t="s">
        <v>22</v>
      </c>
      <c r="D464" s="34" t="s">
        <v>2</v>
      </c>
      <c r="E464" s="35" t="s">
        <v>2</v>
      </c>
      <c r="F464" s="41">
        <v>0</v>
      </c>
      <c r="G464" s="42">
        <v>0</v>
      </c>
      <c r="H464" s="43">
        <v>0</v>
      </c>
      <c r="I464" s="41">
        <v>0</v>
      </c>
      <c r="J464" s="42">
        <v>0</v>
      </c>
      <c r="K464" s="43">
        <v>0</v>
      </c>
      <c r="L464" s="41">
        <v>0</v>
      </c>
      <c r="M464" s="42">
        <v>0</v>
      </c>
      <c r="N464" s="43">
        <v>0</v>
      </c>
      <c r="O464" s="41">
        <v>0</v>
      </c>
      <c r="P464" s="42">
        <v>0</v>
      </c>
      <c r="Q464" s="43">
        <v>0</v>
      </c>
      <c r="R464" s="41">
        <v>0</v>
      </c>
      <c r="S464" s="42">
        <v>0</v>
      </c>
      <c r="T464" s="43">
        <v>0</v>
      </c>
      <c r="U464" s="41">
        <v>0</v>
      </c>
      <c r="V464" s="42">
        <v>0</v>
      </c>
      <c r="W464" s="43">
        <v>0</v>
      </c>
      <c r="X464" s="41">
        <v>0</v>
      </c>
      <c r="Y464" s="42">
        <v>0</v>
      </c>
      <c r="Z464" s="43">
        <v>0</v>
      </c>
      <c r="AA464" s="41"/>
      <c r="AB464" s="42"/>
      <c r="AC464" s="43"/>
      <c r="AD464" s="41"/>
      <c r="AE464" s="42"/>
      <c r="AF464" s="43"/>
      <c r="AG464" s="41"/>
      <c r="AH464" s="42"/>
      <c r="AI464" s="43"/>
      <c r="AK464" s="41">
        <f t="shared" si="196"/>
        <v>0</v>
      </c>
      <c r="AL464" s="42">
        <f t="shared" si="196"/>
        <v>0</v>
      </c>
      <c r="AM464" s="43">
        <f t="shared" si="196"/>
        <v>0</v>
      </c>
      <c r="AT464" s="32">
        <f t="shared" si="197"/>
        <v>0</v>
      </c>
      <c r="AV464" s="23">
        <v>4</v>
      </c>
      <c r="AW464" s="23">
        <v>4</v>
      </c>
      <c r="AX464" s="23">
        <f t="shared" si="198"/>
        <v>10</v>
      </c>
    </row>
    <row r="465" spans="3:50" ht="15" customHeight="1" x14ac:dyDescent="0.3">
      <c r="C465" s="40" t="s">
        <v>23</v>
      </c>
      <c r="D465" s="34" t="s">
        <v>719</v>
      </c>
      <c r="E465" s="35" t="s">
        <v>942</v>
      </c>
      <c r="F465" s="41">
        <v>0</v>
      </c>
      <c r="G465" s="42">
        <v>0</v>
      </c>
      <c r="H465" s="43">
        <v>0</v>
      </c>
      <c r="I465" s="41">
        <v>2583</v>
      </c>
      <c r="J465" s="42">
        <v>1457</v>
      </c>
      <c r="K465" s="43">
        <v>2406</v>
      </c>
      <c r="L465" s="41">
        <v>0</v>
      </c>
      <c r="M465" s="42">
        <v>0</v>
      </c>
      <c r="N465" s="43">
        <v>0</v>
      </c>
      <c r="O465" s="41">
        <v>0</v>
      </c>
      <c r="P465" s="42">
        <v>0</v>
      </c>
      <c r="Q465" s="43">
        <v>0</v>
      </c>
      <c r="R465" s="41">
        <v>0</v>
      </c>
      <c r="S465" s="42">
        <v>0</v>
      </c>
      <c r="T465" s="43">
        <v>0</v>
      </c>
      <c r="U465" s="41">
        <v>0</v>
      </c>
      <c r="V465" s="42">
        <v>0</v>
      </c>
      <c r="W465" s="43">
        <v>0</v>
      </c>
      <c r="X465" s="41">
        <v>0</v>
      </c>
      <c r="Y465" s="42">
        <v>0</v>
      </c>
      <c r="Z465" s="43">
        <v>0</v>
      </c>
      <c r="AA465" s="41"/>
      <c r="AB465" s="42"/>
      <c r="AC465" s="43"/>
      <c r="AD465" s="41"/>
      <c r="AE465" s="42"/>
      <c r="AF465" s="43"/>
      <c r="AG465" s="41"/>
      <c r="AH465" s="42"/>
      <c r="AI465" s="43"/>
      <c r="AK465" s="41">
        <f t="shared" si="196"/>
        <v>2583</v>
      </c>
      <c r="AL465" s="42">
        <f t="shared" si="196"/>
        <v>1457</v>
      </c>
      <c r="AM465" s="43">
        <f t="shared" si="196"/>
        <v>2406</v>
      </c>
      <c r="AT465" s="32">
        <f t="shared" si="197"/>
        <v>1</v>
      </c>
      <c r="AV465" s="23">
        <v>4</v>
      </c>
      <c r="AW465" s="23">
        <v>5</v>
      </c>
      <c r="AX465" s="23">
        <f t="shared" si="198"/>
        <v>1</v>
      </c>
    </row>
    <row r="466" spans="3:50" ht="15" customHeight="1" x14ac:dyDescent="0.3">
      <c r="C466" s="50" t="str">
        <f>IF(LEN(E465)&lt;1,"","Total: " &amp; LEFT(E465,LEN(E465)-21) &amp; "Municipalities")</f>
        <v>Total: uMgungundlovu Municipalities</v>
      </c>
      <c r="D466" s="51"/>
      <c r="E466" s="52"/>
      <c r="F466" s="53">
        <f t="shared" ref="F466:H466" si="199">SUM(F455:F465)</f>
        <v>0</v>
      </c>
      <c r="G466" s="54">
        <f t="shared" si="199"/>
        <v>0</v>
      </c>
      <c r="H466" s="55">
        <f t="shared" si="199"/>
        <v>0</v>
      </c>
      <c r="I466" s="53">
        <f t="shared" ref="I466:Z466" si="200">SUM(I455:I465)</f>
        <v>2583</v>
      </c>
      <c r="J466" s="54">
        <f t="shared" si="200"/>
        <v>1457</v>
      </c>
      <c r="K466" s="55">
        <f t="shared" si="200"/>
        <v>2406</v>
      </c>
      <c r="L466" s="53">
        <f t="shared" si="200"/>
        <v>33503</v>
      </c>
      <c r="M466" s="54">
        <f t="shared" si="200"/>
        <v>27653</v>
      </c>
      <c r="N466" s="55">
        <f t="shared" si="200"/>
        <v>25138</v>
      </c>
      <c r="O466" s="53">
        <f t="shared" si="200"/>
        <v>1000</v>
      </c>
      <c r="P466" s="54">
        <f t="shared" si="200"/>
        <v>1000</v>
      </c>
      <c r="Q466" s="55">
        <f t="shared" si="200"/>
        <v>1000</v>
      </c>
      <c r="R466" s="53">
        <f t="shared" si="200"/>
        <v>0</v>
      </c>
      <c r="S466" s="54">
        <f t="shared" si="200"/>
        <v>0</v>
      </c>
      <c r="T466" s="55">
        <f t="shared" si="200"/>
        <v>0</v>
      </c>
      <c r="U466" s="53">
        <f t="shared" si="200"/>
        <v>0</v>
      </c>
      <c r="V466" s="54">
        <f t="shared" si="200"/>
        <v>0</v>
      </c>
      <c r="W466" s="55">
        <f t="shared" si="200"/>
        <v>0</v>
      </c>
      <c r="X466" s="53">
        <f t="shared" si="200"/>
        <v>0</v>
      </c>
      <c r="Y466" s="54">
        <f t="shared" si="200"/>
        <v>0</v>
      </c>
      <c r="Z466" s="55">
        <f t="shared" si="200"/>
        <v>0</v>
      </c>
      <c r="AA466" s="53"/>
      <c r="AB466" s="54"/>
      <c r="AC466" s="55"/>
      <c r="AD466" s="53">
        <f t="shared" ref="AD466:AI466" si="201">SUM(AD455:AD465)</f>
        <v>0</v>
      </c>
      <c r="AE466" s="54">
        <f t="shared" si="201"/>
        <v>0</v>
      </c>
      <c r="AF466" s="55">
        <f t="shared" si="201"/>
        <v>0</v>
      </c>
      <c r="AG466" s="53">
        <f t="shared" si="201"/>
        <v>0</v>
      </c>
      <c r="AH466" s="54">
        <f t="shared" si="201"/>
        <v>0</v>
      </c>
      <c r="AI466" s="55">
        <f t="shared" si="201"/>
        <v>0</v>
      </c>
      <c r="AK466" s="53">
        <f>SUM(AK455:AK465)</f>
        <v>37086</v>
      </c>
      <c r="AL466" s="54">
        <f>SUM(AL455:AL465)</f>
        <v>30110</v>
      </c>
      <c r="AM466" s="55">
        <f>SUM(AM455:AM465)</f>
        <v>28544</v>
      </c>
      <c r="AT466" s="32">
        <f>IF(SUM(AT455:AT465)=0,0,1)</f>
        <v>1</v>
      </c>
    </row>
    <row r="467" spans="3:50" ht="15" customHeight="1" x14ac:dyDescent="0.3">
      <c r="C467" s="40"/>
      <c r="D467" s="34"/>
      <c r="E467" s="35"/>
      <c r="F467" s="41"/>
      <c r="G467" s="42"/>
      <c r="H467" s="43"/>
      <c r="I467" s="41"/>
      <c r="J467" s="42"/>
      <c r="K467" s="43"/>
      <c r="L467" s="41"/>
      <c r="M467" s="42"/>
      <c r="N467" s="43"/>
      <c r="O467" s="41"/>
      <c r="P467" s="42"/>
      <c r="Q467" s="43"/>
      <c r="R467" s="41"/>
      <c r="S467" s="42"/>
      <c r="T467" s="43"/>
      <c r="U467" s="41"/>
      <c r="V467" s="42"/>
      <c r="W467" s="43"/>
      <c r="X467" s="41"/>
      <c r="Y467" s="42"/>
      <c r="Z467" s="43"/>
      <c r="AA467" s="41"/>
      <c r="AB467" s="42"/>
      <c r="AC467" s="43"/>
      <c r="AD467" s="41"/>
      <c r="AE467" s="42"/>
      <c r="AF467" s="43"/>
      <c r="AG467" s="41"/>
      <c r="AH467" s="42"/>
      <c r="AI467" s="43"/>
      <c r="AK467" s="41"/>
      <c r="AL467" s="42"/>
      <c r="AM467" s="43"/>
      <c r="AT467" s="32">
        <f>IF(AT466=0,0,1)</f>
        <v>1</v>
      </c>
    </row>
    <row r="468" spans="3:50" ht="15" customHeight="1" x14ac:dyDescent="0.3">
      <c r="C468" s="40" t="s">
        <v>22</v>
      </c>
      <c r="D468" s="34" t="s">
        <v>720</v>
      </c>
      <c r="E468" s="35" t="s">
        <v>939</v>
      </c>
      <c r="F468" s="41">
        <v>0</v>
      </c>
      <c r="G468" s="42">
        <v>0</v>
      </c>
      <c r="H468" s="43">
        <v>0</v>
      </c>
      <c r="I468" s="41">
        <v>0</v>
      </c>
      <c r="J468" s="42">
        <v>0</v>
      </c>
      <c r="K468" s="43">
        <v>0</v>
      </c>
      <c r="L468" s="41">
        <v>10737</v>
      </c>
      <c r="M468" s="42">
        <v>43005</v>
      </c>
      <c r="N468" s="43">
        <v>12532</v>
      </c>
      <c r="O468" s="41">
        <v>0</v>
      </c>
      <c r="P468" s="42">
        <v>0</v>
      </c>
      <c r="Q468" s="43">
        <v>0</v>
      </c>
      <c r="R468" s="41">
        <v>0</v>
      </c>
      <c r="S468" s="42">
        <v>0</v>
      </c>
      <c r="T468" s="43">
        <v>0</v>
      </c>
      <c r="U468" s="41">
        <v>0</v>
      </c>
      <c r="V468" s="42">
        <v>0</v>
      </c>
      <c r="W468" s="43">
        <v>0</v>
      </c>
      <c r="X468" s="41">
        <v>0</v>
      </c>
      <c r="Y468" s="42">
        <v>0</v>
      </c>
      <c r="Z468" s="43">
        <v>0</v>
      </c>
      <c r="AA468" s="41"/>
      <c r="AB468" s="42"/>
      <c r="AC468" s="43"/>
      <c r="AD468" s="41"/>
      <c r="AE468" s="42"/>
      <c r="AF468" s="43"/>
      <c r="AG468" s="41"/>
      <c r="AH468" s="42"/>
      <c r="AI468" s="43"/>
      <c r="AK468" s="41">
        <f t="shared" ref="AK468:AM478" si="202">F468+I468+L468+O468+R468+U468+X468+AA468+AD468+AG468</f>
        <v>10737</v>
      </c>
      <c r="AL468" s="42">
        <f t="shared" si="202"/>
        <v>43005</v>
      </c>
      <c r="AM468" s="43">
        <f t="shared" si="202"/>
        <v>12532</v>
      </c>
      <c r="AT468" s="32">
        <f>IF(LEN(E468)&lt;2,0,1)</f>
        <v>1</v>
      </c>
      <c r="AV468" s="23">
        <v>4</v>
      </c>
      <c r="AW468" s="23">
        <v>6</v>
      </c>
      <c r="AX468" s="23">
        <v>1</v>
      </c>
    </row>
    <row r="469" spans="3:50" ht="15" customHeight="1" x14ac:dyDescent="0.3">
      <c r="C469" s="40" t="s">
        <v>22</v>
      </c>
      <c r="D469" s="34" t="s">
        <v>721</v>
      </c>
      <c r="E469" s="35" t="s">
        <v>949</v>
      </c>
      <c r="F469" s="41">
        <v>0</v>
      </c>
      <c r="G469" s="42">
        <v>0</v>
      </c>
      <c r="H469" s="43">
        <v>0</v>
      </c>
      <c r="I469" s="41">
        <v>0</v>
      </c>
      <c r="J469" s="42">
        <v>0</v>
      </c>
      <c r="K469" s="43">
        <v>0</v>
      </c>
      <c r="L469" s="41">
        <v>10279</v>
      </c>
      <c r="M469" s="42">
        <v>20039</v>
      </c>
      <c r="N469" s="43">
        <v>25156</v>
      </c>
      <c r="O469" s="41">
        <v>0</v>
      </c>
      <c r="P469" s="42">
        <v>0</v>
      </c>
      <c r="Q469" s="43">
        <v>0</v>
      </c>
      <c r="R469" s="41">
        <v>0</v>
      </c>
      <c r="S469" s="42">
        <v>0</v>
      </c>
      <c r="T469" s="43">
        <v>0</v>
      </c>
      <c r="U469" s="41">
        <v>0</v>
      </c>
      <c r="V469" s="42">
        <v>0</v>
      </c>
      <c r="W469" s="43">
        <v>0</v>
      </c>
      <c r="X469" s="41">
        <v>0</v>
      </c>
      <c r="Y469" s="42">
        <v>0</v>
      </c>
      <c r="Z469" s="43">
        <v>0</v>
      </c>
      <c r="AA469" s="41"/>
      <c r="AB469" s="42"/>
      <c r="AC469" s="43"/>
      <c r="AD469" s="41"/>
      <c r="AE469" s="42"/>
      <c r="AF469" s="43"/>
      <c r="AG469" s="41"/>
      <c r="AH469" s="42"/>
      <c r="AI469" s="43"/>
      <c r="AK469" s="41">
        <f t="shared" si="202"/>
        <v>10279</v>
      </c>
      <c r="AL469" s="42">
        <f t="shared" si="202"/>
        <v>20039</v>
      </c>
      <c r="AM469" s="43">
        <f t="shared" si="202"/>
        <v>25156</v>
      </c>
      <c r="AT469" s="32">
        <f t="shared" ref="AT469:AT478" si="203">IF(LEN(E469)&lt;2,0,1)</f>
        <v>1</v>
      </c>
      <c r="AV469" s="23">
        <v>4</v>
      </c>
      <c r="AW469" s="23">
        <v>6</v>
      </c>
      <c r="AX469" s="23">
        <f>IF(AW469=AW468,AX468+1,1)</f>
        <v>2</v>
      </c>
    </row>
    <row r="470" spans="3:50" ht="15" customHeight="1" x14ac:dyDescent="0.3">
      <c r="C470" s="40" t="s">
        <v>22</v>
      </c>
      <c r="D470" s="34" t="s">
        <v>722</v>
      </c>
      <c r="E470" s="35" t="s">
        <v>947</v>
      </c>
      <c r="F470" s="41">
        <v>0</v>
      </c>
      <c r="G470" s="42">
        <v>0</v>
      </c>
      <c r="H470" s="43">
        <v>0</v>
      </c>
      <c r="I470" s="41">
        <v>0</v>
      </c>
      <c r="J470" s="42">
        <v>0</v>
      </c>
      <c r="K470" s="43">
        <v>0</v>
      </c>
      <c r="L470" s="41">
        <v>17480</v>
      </c>
      <c r="M470" s="42">
        <v>3717</v>
      </c>
      <c r="N470" s="43">
        <v>9365</v>
      </c>
      <c r="O470" s="41">
        <v>2000</v>
      </c>
      <c r="P470" s="42">
        <v>100</v>
      </c>
      <c r="Q470" s="43">
        <v>100</v>
      </c>
      <c r="R470" s="41">
        <v>0</v>
      </c>
      <c r="S470" s="42">
        <v>0</v>
      </c>
      <c r="T470" s="43">
        <v>0</v>
      </c>
      <c r="U470" s="41">
        <v>0</v>
      </c>
      <c r="V470" s="42">
        <v>0</v>
      </c>
      <c r="W470" s="43">
        <v>0</v>
      </c>
      <c r="X470" s="41">
        <v>0</v>
      </c>
      <c r="Y470" s="42">
        <v>0</v>
      </c>
      <c r="Z470" s="43">
        <v>0</v>
      </c>
      <c r="AA470" s="41"/>
      <c r="AB470" s="42"/>
      <c r="AC470" s="43"/>
      <c r="AD470" s="41"/>
      <c r="AE470" s="42"/>
      <c r="AF470" s="43"/>
      <c r="AG470" s="41"/>
      <c r="AH470" s="42"/>
      <c r="AI470" s="43"/>
      <c r="AK470" s="41">
        <f t="shared" si="202"/>
        <v>19480</v>
      </c>
      <c r="AL470" s="42">
        <f t="shared" si="202"/>
        <v>3817</v>
      </c>
      <c r="AM470" s="43">
        <f t="shared" si="202"/>
        <v>9465</v>
      </c>
      <c r="AT470" s="32">
        <f t="shared" si="203"/>
        <v>1</v>
      </c>
      <c r="AV470" s="23">
        <v>4</v>
      </c>
      <c r="AW470" s="23">
        <v>6</v>
      </c>
      <c r="AX470" s="23">
        <f t="shared" ref="AX470:AX478" si="204">IF(AW470=AW469,AX469+1,1)</f>
        <v>3</v>
      </c>
    </row>
    <row r="471" spans="3:50" ht="15" hidden="1" customHeight="1" x14ac:dyDescent="0.3">
      <c r="C471" s="40" t="s">
        <v>22</v>
      </c>
      <c r="D471" s="34" t="s">
        <v>2</v>
      </c>
      <c r="E471" s="35" t="s">
        <v>2</v>
      </c>
      <c r="F471" s="41">
        <v>0</v>
      </c>
      <c r="G471" s="42">
        <v>0</v>
      </c>
      <c r="H471" s="43">
        <v>0</v>
      </c>
      <c r="I471" s="41">
        <v>0</v>
      </c>
      <c r="J471" s="42">
        <v>0</v>
      </c>
      <c r="K471" s="43">
        <v>0</v>
      </c>
      <c r="L471" s="41">
        <v>0</v>
      </c>
      <c r="M471" s="42">
        <v>0</v>
      </c>
      <c r="N471" s="43">
        <v>0</v>
      </c>
      <c r="O471" s="41">
        <v>0</v>
      </c>
      <c r="P471" s="42">
        <v>0</v>
      </c>
      <c r="Q471" s="43">
        <v>0</v>
      </c>
      <c r="R471" s="41">
        <v>0</v>
      </c>
      <c r="S471" s="42">
        <v>0</v>
      </c>
      <c r="T471" s="43">
        <v>0</v>
      </c>
      <c r="U471" s="41">
        <v>0</v>
      </c>
      <c r="V471" s="42">
        <v>0</v>
      </c>
      <c r="W471" s="43">
        <v>0</v>
      </c>
      <c r="X471" s="41">
        <v>0</v>
      </c>
      <c r="Y471" s="42">
        <v>0</v>
      </c>
      <c r="Z471" s="43">
        <v>0</v>
      </c>
      <c r="AA471" s="41"/>
      <c r="AB471" s="42"/>
      <c r="AC471" s="43"/>
      <c r="AD471" s="41"/>
      <c r="AE471" s="42"/>
      <c r="AF471" s="43"/>
      <c r="AG471" s="41"/>
      <c r="AH471" s="42"/>
      <c r="AI471" s="43"/>
      <c r="AK471" s="41">
        <f t="shared" si="202"/>
        <v>0</v>
      </c>
      <c r="AL471" s="42">
        <f t="shared" si="202"/>
        <v>0</v>
      </c>
      <c r="AM471" s="43">
        <f t="shared" si="202"/>
        <v>0</v>
      </c>
      <c r="AT471" s="32">
        <f t="shared" si="203"/>
        <v>0</v>
      </c>
      <c r="AV471" s="23">
        <v>4</v>
      </c>
      <c r="AW471" s="23">
        <v>6</v>
      </c>
      <c r="AX471" s="23">
        <f t="shared" si="204"/>
        <v>4</v>
      </c>
    </row>
    <row r="472" spans="3:50" ht="15" hidden="1" customHeight="1" x14ac:dyDescent="0.3">
      <c r="C472" s="40" t="s">
        <v>22</v>
      </c>
      <c r="D472" s="34" t="s">
        <v>2</v>
      </c>
      <c r="E472" s="35" t="s">
        <v>2</v>
      </c>
      <c r="F472" s="41">
        <v>0</v>
      </c>
      <c r="G472" s="42">
        <v>0</v>
      </c>
      <c r="H472" s="43">
        <v>0</v>
      </c>
      <c r="I472" s="41">
        <v>0</v>
      </c>
      <c r="J472" s="42">
        <v>0</v>
      </c>
      <c r="K472" s="43">
        <v>0</v>
      </c>
      <c r="L472" s="41">
        <v>0</v>
      </c>
      <c r="M472" s="42">
        <v>0</v>
      </c>
      <c r="N472" s="43">
        <v>0</v>
      </c>
      <c r="O472" s="41">
        <v>0</v>
      </c>
      <c r="P472" s="42">
        <v>0</v>
      </c>
      <c r="Q472" s="43">
        <v>0</v>
      </c>
      <c r="R472" s="41">
        <v>0</v>
      </c>
      <c r="S472" s="42">
        <v>0</v>
      </c>
      <c r="T472" s="43">
        <v>0</v>
      </c>
      <c r="U472" s="41">
        <v>0</v>
      </c>
      <c r="V472" s="42">
        <v>0</v>
      </c>
      <c r="W472" s="43">
        <v>0</v>
      </c>
      <c r="X472" s="41">
        <v>0</v>
      </c>
      <c r="Y472" s="42">
        <v>0</v>
      </c>
      <c r="Z472" s="43">
        <v>0</v>
      </c>
      <c r="AA472" s="41"/>
      <c r="AB472" s="42"/>
      <c r="AC472" s="43"/>
      <c r="AD472" s="41"/>
      <c r="AE472" s="42"/>
      <c r="AF472" s="43"/>
      <c r="AG472" s="41"/>
      <c r="AH472" s="42"/>
      <c r="AI472" s="43"/>
      <c r="AK472" s="41">
        <f t="shared" si="202"/>
        <v>0</v>
      </c>
      <c r="AL472" s="42">
        <f t="shared" si="202"/>
        <v>0</v>
      </c>
      <c r="AM472" s="43">
        <f t="shared" si="202"/>
        <v>0</v>
      </c>
      <c r="AT472" s="32">
        <f t="shared" si="203"/>
        <v>0</v>
      </c>
      <c r="AV472" s="23">
        <v>4</v>
      </c>
      <c r="AW472" s="23">
        <v>6</v>
      </c>
      <c r="AX472" s="23">
        <f t="shared" si="204"/>
        <v>5</v>
      </c>
    </row>
    <row r="473" spans="3:50" ht="15" hidden="1" customHeight="1" x14ac:dyDescent="0.3">
      <c r="C473" s="40" t="s">
        <v>22</v>
      </c>
      <c r="D473" s="34" t="s">
        <v>2</v>
      </c>
      <c r="E473" s="35" t="s">
        <v>2</v>
      </c>
      <c r="F473" s="41">
        <v>0</v>
      </c>
      <c r="G473" s="42">
        <v>0</v>
      </c>
      <c r="H473" s="43">
        <v>0</v>
      </c>
      <c r="I473" s="41">
        <v>0</v>
      </c>
      <c r="J473" s="42">
        <v>0</v>
      </c>
      <c r="K473" s="43">
        <v>0</v>
      </c>
      <c r="L473" s="41">
        <v>0</v>
      </c>
      <c r="M473" s="42">
        <v>0</v>
      </c>
      <c r="N473" s="43">
        <v>0</v>
      </c>
      <c r="O473" s="41">
        <v>0</v>
      </c>
      <c r="P473" s="42">
        <v>0</v>
      </c>
      <c r="Q473" s="43">
        <v>0</v>
      </c>
      <c r="R473" s="41">
        <v>0</v>
      </c>
      <c r="S473" s="42">
        <v>0</v>
      </c>
      <c r="T473" s="43">
        <v>0</v>
      </c>
      <c r="U473" s="41">
        <v>0</v>
      </c>
      <c r="V473" s="42">
        <v>0</v>
      </c>
      <c r="W473" s="43">
        <v>0</v>
      </c>
      <c r="X473" s="41">
        <v>0</v>
      </c>
      <c r="Y473" s="42">
        <v>0</v>
      </c>
      <c r="Z473" s="43">
        <v>0</v>
      </c>
      <c r="AA473" s="41"/>
      <c r="AB473" s="42"/>
      <c r="AC473" s="43"/>
      <c r="AD473" s="41"/>
      <c r="AE473" s="42"/>
      <c r="AF473" s="43"/>
      <c r="AG473" s="41"/>
      <c r="AH473" s="42"/>
      <c r="AI473" s="43"/>
      <c r="AK473" s="41">
        <f t="shared" si="202"/>
        <v>0</v>
      </c>
      <c r="AL473" s="42">
        <f t="shared" si="202"/>
        <v>0</v>
      </c>
      <c r="AM473" s="43">
        <f t="shared" si="202"/>
        <v>0</v>
      </c>
      <c r="AT473" s="32">
        <f t="shared" si="203"/>
        <v>0</v>
      </c>
      <c r="AV473" s="23">
        <v>4</v>
      </c>
      <c r="AW473" s="23">
        <v>6</v>
      </c>
      <c r="AX473" s="23">
        <f t="shared" si="204"/>
        <v>6</v>
      </c>
    </row>
    <row r="474" spans="3:50" ht="15" hidden="1" customHeight="1" x14ac:dyDescent="0.3">
      <c r="C474" s="40" t="s">
        <v>22</v>
      </c>
      <c r="D474" s="34" t="s">
        <v>2</v>
      </c>
      <c r="E474" s="35" t="s">
        <v>2</v>
      </c>
      <c r="F474" s="41">
        <v>0</v>
      </c>
      <c r="G474" s="42">
        <v>0</v>
      </c>
      <c r="H474" s="43">
        <v>0</v>
      </c>
      <c r="I474" s="41">
        <v>0</v>
      </c>
      <c r="J474" s="42">
        <v>0</v>
      </c>
      <c r="K474" s="43">
        <v>0</v>
      </c>
      <c r="L474" s="41">
        <v>0</v>
      </c>
      <c r="M474" s="42">
        <v>0</v>
      </c>
      <c r="N474" s="43">
        <v>0</v>
      </c>
      <c r="O474" s="41">
        <v>0</v>
      </c>
      <c r="P474" s="42">
        <v>0</v>
      </c>
      <c r="Q474" s="43">
        <v>0</v>
      </c>
      <c r="R474" s="41">
        <v>0</v>
      </c>
      <c r="S474" s="42">
        <v>0</v>
      </c>
      <c r="T474" s="43">
        <v>0</v>
      </c>
      <c r="U474" s="41">
        <v>0</v>
      </c>
      <c r="V474" s="42">
        <v>0</v>
      </c>
      <c r="W474" s="43">
        <v>0</v>
      </c>
      <c r="X474" s="41">
        <v>0</v>
      </c>
      <c r="Y474" s="42">
        <v>0</v>
      </c>
      <c r="Z474" s="43">
        <v>0</v>
      </c>
      <c r="AA474" s="41"/>
      <c r="AB474" s="42"/>
      <c r="AC474" s="43"/>
      <c r="AD474" s="41"/>
      <c r="AE474" s="42"/>
      <c r="AF474" s="43"/>
      <c r="AG474" s="41"/>
      <c r="AH474" s="42"/>
      <c r="AI474" s="43"/>
      <c r="AK474" s="41">
        <f t="shared" si="202"/>
        <v>0</v>
      </c>
      <c r="AL474" s="42">
        <f t="shared" si="202"/>
        <v>0</v>
      </c>
      <c r="AM474" s="43">
        <f t="shared" si="202"/>
        <v>0</v>
      </c>
      <c r="AT474" s="32">
        <f t="shared" si="203"/>
        <v>0</v>
      </c>
      <c r="AV474" s="23">
        <v>4</v>
      </c>
      <c r="AW474" s="23">
        <v>6</v>
      </c>
      <c r="AX474" s="23">
        <f t="shared" si="204"/>
        <v>7</v>
      </c>
    </row>
    <row r="475" spans="3:50" ht="15" hidden="1" customHeight="1" x14ac:dyDescent="0.3">
      <c r="C475" s="40" t="s">
        <v>22</v>
      </c>
      <c r="D475" s="34" t="s">
        <v>2</v>
      </c>
      <c r="E475" s="35" t="s">
        <v>2</v>
      </c>
      <c r="F475" s="41">
        <v>0</v>
      </c>
      <c r="G475" s="42">
        <v>0</v>
      </c>
      <c r="H475" s="43">
        <v>0</v>
      </c>
      <c r="I475" s="41">
        <v>0</v>
      </c>
      <c r="J475" s="42">
        <v>0</v>
      </c>
      <c r="K475" s="43">
        <v>0</v>
      </c>
      <c r="L475" s="41">
        <v>0</v>
      </c>
      <c r="M475" s="42">
        <v>0</v>
      </c>
      <c r="N475" s="43">
        <v>0</v>
      </c>
      <c r="O475" s="41">
        <v>0</v>
      </c>
      <c r="P475" s="42">
        <v>0</v>
      </c>
      <c r="Q475" s="43">
        <v>0</v>
      </c>
      <c r="R475" s="41">
        <v>0</v>
      </c>
      <c r="S475" s="42">
        <v>0</v>
      </c>
      <c r="T475" s="43">
        <v>0</v>
      </c>
      <c r="U475" s="41">
        <v>0</v>
      </c>
      <c r="V475" s="42">
        <v>0</v>
      </c>
      <c r="W475" s="43">
        <v>0</v>
      </c>
      <c r="X475" s="41">
        <v>0</v>
      </c>
      <c r="Y475" s="42">
        <v>0</v>
      </c>
      <c r="Z475" s="43">
        <v>0</v>
      </c>
      <c r="AA475" s="41"/>
      <c r="AB475" s="42"/>
      <c r="AC475" s="43"/>
      <c r="AD475" s="41"/>
      <c r="AE475" s="42"/>
      <c r="AF475" s="43"/>
      <c r="AG475" s="41"/>
      <c r="AH475" s="42"/>
      <c r="AI475" s="43"/>
      <c r="AK475" s="41">
        <f t="shared" si="202"/>
        <v>0</v>
      </c>
      <c r="AL475" s="42">
        <f t="shared" si="202"/>
        <v>0</v>
      </c>
      <c r="AM475" s="43">
        <f t="shared" si="202"/>
        <v>0</v>
      </c>
      <c r="AT475" s="32">
        <f t="shared" si="203"/>
        <v>0</v>
      </c>
      <c r="AV475" s="23">
        <v>4</v>
      </c>
      <c r="AW475" s="23">
        <v>6</v>
      </c>
      <c r="AX475" s="23">
        <f t="shared" si="204"/>
        <v>8</v>
      </c>
    </row>
    <row r="476" spans="3:50" ht="15" hidden="1" customHeight="1" x14ac:dyDescent="0.3">
      <c r="C476" s="40" t="s">
        <v>22</v>
      </c>
      <c r="D476" s="34" t="s">
        <v>2</v>
      </c>
      <c r="E476" s="35" t="s">
        <v>2</v>
      </c>
      <c r="F476" s="41">
        <v>0</v>
      </c>
      <c r="G476" s="42">
        <v>0</v>
      </c>
      <c r="H476" s="43">
        <v>0</v>
      </c>
      <c r="I476" s="41">
        <v>0</v>
      </c>
      <c r="J476" s="42">
        <v>0</v>
      </c>
      <c r="K476" s="43">
        <v>0</v>
      </c>
      <c r="L476" s="41">
        <v>0</v>
      </c>
      <c r="M476" s="42">
        <v>0</v>
      </c>
      <c r="N476" s="43">
        <v>0</v>
      </c>
      <c r="O476" s="41">
        <v>0</v>
      </c>
      <c r="P476" s="42">
        <v>0</v>
      </c>
      <c r="Q476" s="43">
        <v>0</v>
      </c>
      <c r="R476" s="41">
        <v>0</v>
      </c>
      <c r="S476" s="42">
        <v>0</v>
      </c>
      <c r="T476" s="43">
        <v>0</v>
      </c>
      <c r="U476" s="41">
        <v>0</v>
      </c>
      <c r="V476" s="42">
        <v>0</v>
      </c>
      <c r="W476" s="43">
        <v>0</v>
      </c>
      <c r="X476" s="41">
        <v>0</v>
      </c>
      <c r="Y476" s="42">
        <v>0</v>
      </c>
      <c r="Z476" s="43">
        <v>0</v>
      </c>
      <c r="AA476" s="41"/>
      <c r="AB476" s="42"/>
      <c r="AC476" s="43"/>
      <c r="AD476" s="41"/>
      <c r="AE476" s="42"/>
      <c r="AF476" s="43"/>
      <c r="AG476" s="41"/>
      <c r="AH476" s="42"/>
      <c r="AI476" s="43"/>
      <c r="AK476" s="41">
        <f t="shared" si="202"/>
        <v>0</v>
      </c>
      <c r="AL476" s="42">
        <f t="shared" si="202"/>
        <v>0</v>
      </c>
      <c r="AM476" s="43">
        <f t="shared" si="202"/>
        <v>0</v>
      </c>
      <c r="AT476" s="32">
        <f t="shared" si="203"/>
        <v>0</v>
      </c>
      <c r="AV476" s="23">
        <v>4</v>
      </c>
      <c r="AW476" s="23">
        <v>6</v>
      </c>
      <c r="AX476" s="23">
        <f t="shared" si="204"/>
        <v>9</v>
      </c>
    </row>
    <row r="477" spans="3:50" ht="15" hidden="1" customHeight="1" x14ac:dyDescent="0.3">
      <c r="C477" s="40" t="s">
        <v>22</v>
      </c>
      <c r="D477" s="34" t="s">
        <v>2</v>
      </c>
      <c r="E477" s="35" t="s">
        <v>2</v>
      </c>
      <c r="F477" s="41">
        <v>0</v>
      </c>
      <c r="G477" s="42">
        <v>0</v>
      </c>
      <c r="H477" s="43">
        <v>0</v>
      </c>
      <c r="I477" s="41">
        <v>0</v>
      </c>
      <c r="J477" s="42">
        <v>0</v>
      </c>
      <c r="K477" s="43">
        <v>0</v>
      </c>
      <c r="L477" s="41">
        <v>0</v>
      </c>
      <c r="M477" s="42">
        <v>0</v>
      </c>
      <c r="N477" s="43">
        <v>0</v>
      </c>
      <c r="O477" s="41">
        <v>0</v>
      </c>
      <c r="P477" s="42">
        <v>0</v>
      </c>
      <c r="Q477" s="43">
        <v>0</v>
      </c>
      <c r="R477" s="41">
        <v>0</v>
      </c>
      <c r="S477" s="42">
        <v>0</v>
      </c>
      <c r="T477" s="43">
        <v>0</v>
      </c>
      <c r="U477" s="41">
        <v>0</v>
      </c>
      <c r="V477" s="42">
        <v>0</v>
      </c>
      <c r="W477" s="43">
        <v>0</v>
      </c>
      <c r="X477" s="41">
        <v>0</v>
      </c>
      <c r="Y477" s="42">
        <v>0</v>
      </c>
      <c r="Z477" s="43">
        <v>0</v>
      </c>
      <c r="AA477" s="41"/>
      <c r="AB477" s="42"/>
      <c r="AC477" s="43"/>
      <c r="AD477" s="41"/>
      <c r="AE477" s="42"/>
      <c r="AF477" s="43"/>
      <c r="AG477" s="41"/>
      <c r="AH477" s="42"/>
      <c r="AI477" s="43"/>
      <c r="AK477" s="41">
        <f t="shared" si="202"/>
        <v>0</v>
      </c>
      <c r="AL477" s="42">
        <f t="shared" si="202"/>
        <v>0</v>
      </c>
      <c r="AM477" s="43">
        <f t="shared" si="202"/>
        <v>0</v>
      </c>
      <c r="AT477" s="32">
        <f t="shared" si="203"/>
        <v>0</v>
      </c>
      <c r="AV477" s="23">
        <v>4</v>
      </c>
      <c r="AW477" s="23">
        <v>6</v>
      </c>
      <c r="AX477" s="23">
        <f t="shared" si="204"/>
        <v>10</v>
      </c>
    </row>
    <row r="478" spans="3:50" ht="15" customHeight="1" x14ac:dyDescent="0.3">
      <c r="C478" s="40" t="s">
        <v>23</v>
      </c>
      <c r="D478" s="34" t="s">
        <v>723</v>
      </c>
      <c r="E478" s="35" t="s">
        <v>946</v>
      </c>
      <c r="F478" s="41">
        <v>20000</v>
      </c>
      <c r="G478" s="42">
        <v>0</v>
      </c>
      <c r="H478" s="43">
        <v>0</v>
      </c>
      <c r="I478" s="41">
        <v>2583</v>
      </c>
      <c r="J478" s="42">
        <v>1457</v>
      </c>
      <c r="K478" s="43">
        <v>2406</v>
      </c>
      <c r="L478" s="41">
        <v>0</v>
      </c>
      <c r="M478" s="42">
        <v>0</v>
      </c>
      <c r="N478" s="43">
        <v>0</v>
      </c>
      <c r="O478" s="41">
        <v>0</v>
      </c>
      <c r="P478" s="42">
        <v>0</v>
      </c>
      <c r="Q478" s="43">
        <v>0</v>
      </c>
      <c r="R478" s="41">
        <v>0</v>
      </c>
      <c r="S478" s="42">
        <v>0</v>
      </c>
      <c r="T478" s="43">
        <v>0</v>
      </c>
      <c r="U478" s="41">
        <v>0</v>
      </c>
      <c r="V478" s="42">
        <v>0</v>
      </c>
      <c r="W478" s="43">
        <v>0</v>
      </c>
      <c r="X478" s="41">
        <v>0</v>
      </c>
      <c r="Y478" s="42">
        <v>0</v>
      </c>
      <c r="Z478" s="43">
        <v>0</v>
      </c>
      <c r="AA478" s="41"/>
      <c r="AB478" s="42"/>
      <c r="AC478" s="43"/>
      <c r="AD478" s="41"/>
      <c r="AE478" s="42"/>
      <c r="AF478" s="43"/>
      <c r="AG478" s="41"/>
      <c r="AH478" s="42"/>
      <c r="AI478" s="43"/>
      <c r="AK478" s="41">
        <f t="shared" si="202"/>
        <v>22583</v>
      </c>
      <c r="AL478" s="42">
        <f t="shared" si="202"/>
        <v>1457</v>
      </c>
      <c r="AM478" s="43">
        <f t="shared" si="202"/>
        <v>2406</v>
      </c>
      <c r="AT478" s="32">
        <f t="shared" si="203"/>
        <v>1</v>
      </c>
      <c r="AV478" s="23">
        <v>4</v>
      </c>
      <c r="AW478" s="23">
        <v>7</v>
      </c>
      <c r="AX478" s="23">
        <f t="shared" si="204"/>
        <v>1</v>
      </c>
    </row>
    <row r="479" spans="3:50" ht="15" customHeight="1" x14ac:dyDescent="0.3">
      <c r="C479" s="50" t="str">
        <f>IF(LEN(E478)&lt;1,"","Total: " &amp; LEFT(E478,LEN(E478)-21) &amp; "Municipalities")</f>
        <v>Total: uThukela Municipalities</v>
      </c>
      <c r="D479" s="51"/>
      <c r="E479" s="52"/>
      <c r="F479" s="53">
        <f t="shared" ref="F479:H479" si="205">SUM(F468:F478)</f>
        <v>20000</v>
      </c>
      <c r="G479" s="54">
        <f t="shared" si="205"/>
        <v>0</v>
      </c>
      <c r="H479" s="55">
        <f t="shared" si="205"/>
        <v>0</v>
      </c>
      <c r="I479" s="53">
        <f t="shared" ref="I479:Z479" si="206">SUM(I468:I478)</f>
        <v>2583</v>
      </c>
      <c r="J479" s="54">
        <f t="shared" si="206"/>
        <v>1457</v>
      </c>
      <c r="K479" s="55">
        <f t="shared" si="206"/>
        <v>2406</v>
      </c>
      <c r="L479" s="53">
        <f t="shared" si="206"/>
        <v>38496</v>
      </c>
      <c r="M479" s="54">
        <f t="shared" si="206"/>
        <v>66761</v>
      </c>
      <c r="N479" s="55">
        <f t="shared" si="206"/>
        <v>47053</v>
      </c>
      <c r="O479" s="53">
        <f t="shared" si="206"/>
        <v>2000</v>
      </c>
      <c r="P479" s="54">
        <f t="shared" si="206"/>
        <v>100</v>
      </c>
      <c r="Q479" s="55">
        <f t="shared" si="206"/>
        <v>100</v>
      </c>
      <c r="R479" s="53">
        <f t="shared" si="206"/>
        <v>0</v>
      </c>
      <c r="S479" s="54">
        <f t="shared" si="206"/>
        <v>0</v>
      </c>
      <c r="T479" s="55">
        <f t="shared" si="206"/>
        <v>0</v>
      </c>
      <c r="U479" s="53">
        <f t="shared" si="206"/>
        <v>0</v>
      </c>
      <c r="V479" s="54">
        <f t="shared" si="206"/>
        <v>0</v>
      </c>
      <c r="W479" s="55">
        <f t="shared" si="206"/>
        <v>0</v>
      </c>
      <c r="X479" s="53">
        <f t="shared" si="206"/>
        <v>0</v>
      </c>
      <c r="Y479" s="54">
        <f t="shared" si="206"/>
        <v>0</v>
      </c>
      <c r="Z479" s="55">
        <f t="shared" si="206"/>
        <v>0</v>
      </c>
      <c r="AA479" s="53"/>
      <c r="AB479" s="54"/>
      <c r="AC479" s="55"/>
      <c r="AD479" s="53">
        <f t="shared" ref="AD479:AI479" si="207">SUM(AD468:AD478)</f>
        <v>0</v>
      </c>
      <c r="AE479" s="54">
        <f t="shared" si="207"/>
        <v>0</v>
      </c>
      <c r="AF479" s="55">
        <f t="shared" si="207"/>
        <v>0</v>
      </c>
      <c r="AG479" s="53">
        <f t="shared" si="207"/>
        <v>0</v>
      </c>
      <c r="AH479" s="54">
        <f t="shared" si="207"/>
        <v>0</v>
      </c>
      <c r="AI479" s="55">
        <f t="shared" si="207"/>
        <v>0</v>
      </c>
      <c r="AK479" s="53">
        <f>SUM(AK468:AK478)</f>
        <v>63079</v>
      </c>
      <c r="AL479" s="54">
        <f>SUM(AL468:AL478)</f>
        <v>68318</v>
      </c>
      <c r="AM479" s="55">
        <f>SUM(AM468:AM478)</f>
        <v>49559</v>
      </c>
      <c r="AT479" s="32">
        <f>IF(SUM(AT468:AT478)=0,0,1)</f>
        <v>1</v>
      </c>
    </row>
    <row r="480" spans="3:50" ht="15" customHeight="1" x14ac:dyDescent="0.3">
      <c r="C480" s="40"/>
      <c r="D480" s="34"/>
      <c r="E480" s="35"/>
      <c r="F480" s="41"/>
      <c r="G480" s="42"/>
      <c r="H480" s="43"/>
      <c r="I480" s="41"/>
      <c r="J480" s="42"/>
      <c r="K480" s="43"/>
      <c r="L480" s="41"/>
      <c r="M480" s="42"/>
      <c r="N480" s="43"/>
      <c r="O480" s="41"/>
      <c r="P480" s="42"/>
      <c r="Q480" s="43"/>
      <c r="R480" s="41"/>
      <c r="S480" s="42"/>
      <c r="T480" s="43"/>
      <c r="U480" s="41"/>
      <c r="V480" s="42"/>
      <c r="W480" s="43"/>
      <c r="X480" s="41"/>
      <c r="Y480" s="42"/>
      <c r="Z480" s="43"/>
      <c r="AA480" s="41"/>
      <c r="AB480" s="42"/>
      <c r="AC480" s="43"/>
      <c r="AD480" s="41"/>
      <c r="AE480" s="42"/>
      <c r="AF480" s="43"/>
      <c r="AG480" s="41"/>
      <c r="AH480" s="42"/>
      <c r="AI480" s="43"/>
      <c r="AK480" s="41"/>
      <c r="AL480" s="42"/>
      <c r="AM480" s="43"/>
      <c r="AT480" s="32">
        <f>IF(AT479=0,0,1)</f>
        <v>1</v>
      </c>
    </row>
    <row r="481" spans="3:50" ht="15" customHeight="1" x14ac:dyDescent="0.3">
      <c r="C481" s="40" t="s">
        <v>22</v>
      </c>
      <c r="D481" s="34" t="s">
        <v>724</v>
      </c>
      <c r="E481" s="35" t="s">
        <v>950</v>
      </c>
      <c r="F481" s="41">
        <v>0</v>
      </c>
      <c r="G481" s="42">
        <v>0</v>
      </c>
      <c r="H481" s="43">
        <v>0</v>
      </c>
      <c r="I481" s="41">
        <v>0</v>
      </c>
      <c r="J481" s="42">
        <v>0</v>
      </c>
      <c r="K481" s="43">
        <v>0</v>
      </c>
      <c r="L481" s="41">
        <v>0</v>
      </c>
      <c r="M481" s="42">
        <v>0</v>
      </c>
      <c r="N481" s="43">
        <v>9048</v>
      </c>
      <c r="O481" s="41">
        <v>0</v>
      </c>
      <c r="P481" s="42">
        <v>0</v>
      </c>
      <c r="Q481" s="43">
        <v>0</v>
      </c>
      <c r="R481" s="41">
        <v>0</v>
      </c>
      <c r="S481" s="42">
        <v>0</v>
      </c>
      <c r="T481" s="43">
        <v>0</v>
      </c>
      <c r="U481" s="41">
        <v>0</v>
      </c>
      <c r="V481" s="42">
        <v>0</v>
      </c>
      <c r="W481" s="43">
        <v>0</v>
      </c>
      <c r="X481" s="41">
        <v>0</v>
      </c>
      <c r="Y481" s="42">
        <v>0</v>
      </c>
      <c r="Z481" s="43">
        <v>0</v>
      </c>
      <c r="AA481" s="41"/>
      <c r="AB481" s="42"/>
      <c r="AC481" s="43"/>
      <c r="AD481" s="41"/>
      <c r="AE481" s="42"/>
      <c r="AF481" s="43"/>
      <c r="AG481" s="41"/>
      <c r="AH481" s="42"/>
      <c r="AI481" s="43"/>
      <c r="AK481" s="41">
        <f t="shared" ref="AK481:AM491" si="208">F481+I481+L481+O481+R481+U481+X481+AA481+AD481+AG481</f>
        <v>0</v>
      </c>
      <c r="AL481" s="42">
        <f t="shared" si="208"/>
        <v>0</v>
      </c>
      <c r="AM481" s="43">
        <f t="shared" si="208"/>
        <v>9048</v>
      </c>
      <c r="AT481" s="32">
        <f>IF(LEN(E481)&lt;2,0,1)</f>
        <v>1</v>
      </c>
      <c r="AV481" s="23">
        <v>4</v>
      </c>
      <c r="AW481" s="23">
        <v>8</v>
      </c>
      <c r="AX481" s="23">
        <v>1</v>
      </c>
    </row>
    <row r="482" spans="3:50" ht="15" customHeight="1" x14ac:dyDescent="0.3">
      <c r="C482" s="40" t="s">
        <v>22</v>
      </c>
      <c r="D482" s="34" t="s">
        <v>725</v>
      </c>
      <c r="E482" s="35" t="s">
        <v>948</v>
      </c>
      <c r="F482" s="41">
        <v>0</v>
      </c>
      <c r="G482" s="42">
        <v>0</v>
      </c>
      <c r="H482" s="43">
        <v>0</v>
      </c>
      <c r="I482" s="41">
        <v>0</v>
      </c>
      <c r="J482" s="42">
        <v>0</v>
      </c>
      <c r="K482" s="43">
        <v>0</v>
      </c>
      <c r="L482" s="41">
        <v>0</v>
      </c>
      <c r="M482" s="42">
        <v>0</v>
      </c>
      <c r="N482" s="43">
        <v>7638</v>
      </c>
      <c r="O482" s="41">
        <v>0</v>
      </c>
      <c r="P482" s="42">
        <v>0</v>
      </c>
      <c r="Q482" s="43">
        <v>0</v>
      </c>
      <c r="R482" s="41">
        <v>0</v>
      </c>
      <c r="S482" s="42">
        <v>0</v>
      </c>
      <c r="T482" s="43">
        <v>0</v>
      </c>
      <c r="U482" s="41">
        <v>0</v>
      </c>
      <c r="V482" s="42">
        <v>0</v>
      </c>
      <c r="W482" s="43">
        <v>0</v>
      </c>
      <c r="X482" s="41">
        <v>0</v>
      </c>
      <c r="Y482" s="42">
        <v>0</v>
      </c>
      <c r="Z482" s="43">
        <v>0</v>
      </c>
      <c r="AA482" s="41"/>
      <c r="AB482" s="42"/>
      <c r="AC482" s="43"/>
      <c r="AD482" s="41"/>
      <c r="AE482" s="42"/>
      <c r="AF482" s="43"/>
      <c r="AG482" s="41"/>
      <c r="AH482" s="42"/>
      <c r="AI482" s="43"/>
      <c r="AK482" s="41">
        <f t="shared" si="208"/>
        <v>0</v>
      </c>
      <c r="AL482" s="42">
        <f t="shared" si="208"/>
        <v>0</v>
      </c>
      <c r="AM482" s="43">
        <f t="shared" si="208"/>
        <v>7638</v>
      </c>
      <c r="AT482" s="32">
        <f t="shared" ref="AT482:AT491" si="209">IF(LEN(E482)&lt;2,0,1)</f>
        <v>1</v>
      </c>
      <c r="AV482" s="23">
        <v>4</v>
      </c>
      <c r="AW482" s="23">
        <v>8</v>
      </c>
      <c r="AX482" s="23">
        <f>IF(AW482=AW481,AX481+1,1)</f>
        <v>2</v>
      </c>
    </row>
    <row r="483" spans="3:50" ht="15" customHeight="1" x14ac:dyDescent="0.3">
      <c r="C483" s="40" t="s">
        <v>22</v>
      </c>
      <c r="D483" s="34" t="s">
        <v>726</v>
      </c>
      <c r="E483" s="35" t="s">
        <v>951</v>
      </c>
      <c r="F483" s="41">
        <v>0</v>
      </c>
      <c r="G483" s="42">
        <v>0</v>
      </c>
      <c r="H483" s="43">
        <v>0</v>
      </c>
      <c r="I483" s="41">
        <v>0</v>
      </c>
      <c r="J483" s="42">
        <v>0</v>
      </c>
      <c r="K483" s="43">
        <v>0</v>
      </c>
      <c r="L483" s="41">
        <v>3831</v>
      </c>
      <c r="M483" s="42">
        <v>0</v>
      </c>
      <c r="N483" s="43">
        <v>2826</v>
      </c>
      <c r="O483" s="41">
        <v>0</v>
      </c>
      <c r="P483" s="42">
        <v>0</v>
      </c>
      <c r="Q483" s="43">
        <v>0</v>
      </c>
      <c r="R483" s="41">
        <v>0</v>
      </c>
      <c r="S483" s="42">
        <v>0</v>
      </c>
      <c r="T483" s="43">
        <v>0</v>
      </c>
      <c r="U483" s="41">
        <v>0</v>
      </c>
      <c r="V483" s="42">
        <v>0</v>
      </c>
      <c r="W483" s="43">
        <v>0</v>
      </c>
      <c r="X483" s="41">
        <v>0</v>
      </c>
      <c r="Y483" s="42">
        <v>0</v>
      </c>
      <c r="Z483" s="43">
        <v>0</v>
      </c>
      <c r="AA483" s="41"/>
      <c r="AB483" s="42"/>
      <c r="AC483" s="43"/>
      <c r="AD483" s="41"/>
      <c r="AE483" s="42"/>
      <c r="AF483" s="43"/>
      <c r="AG483" s="41"/>
      <c r="AH483" s="42"/>
      <c r="AI483" s="43"/>
      <c r="AK483" s="41">
        <f t="shared" si="208"/>
        <v>3831</v>
      </c>
      <c r="AL483" s="42">
        <f t="shared" si="208"/>
        <v>0</v>
      </c>
      <c r="AM483" s="43">
        <f t="shared" si="208"/>
        <v>2826</v>
      </c>
      <c r="AT483" s="32">
        <f t="shared" si="209"/>
        <v>1</v>
      </c>
      <c r="AV483" s="23">
        <v>4</v>
      </c>
      <c r="AW483" s="23">
        <v>8</v>
      </c>
      <c r="AX483" s="23">
        <f t="shared" ref="AX483:AX491" si="210">IF(AW483=AW482,AX482+1,1)</f>
        <v>3</v>
      </c>
    </row>
    <row r="484" spans="3:50" ht="15" customHeight="1" x14ac:dyDescent="0.3">
      <c r="C484" s="40" t="s">
        <v>22</v>
      </c>
      <c r="D484" s="34" t="s">
        <v>727</v>
      </c>
      <c r="E484" s="35" t="s">
        <v>953</v>
      </c>
      <c r="F484" s="41">
        <v>0</v>
      </c>
      <c r="G484" s="42">
        <v>0</v>
      </c>
      <c r="H484" s="43">
        <v>0</v>
      </c>
      <c r="I484" s="41">
        <v>0</v>
      </c>
      <c r="J484" s="42">
        <v>0</v>
      </c>
      <c r="K484" s="43">
        <v>0</v>
      </c>
      <c r="L484" s="41">
        <v>929</v>
      </c>
      <c r="M484" s="42">
        <v>13211</v>
      </c>
      <c r="N484" s="43">
        <v>4603</v>
      </c>
      <c r="O484" s="41">
        <v>0</v>
      </c>
      <c r="P484" s="42">
        <v>0</v>
      </c>
      <c r="Q484" s="43">
        <v>0</v>
      </c>
      <c r="R484" s="41">
        <v>0</v>
      </c>
      <c r="S484" s="42">
        <v>0</v>
      </c>
      <c r="T484" s="43">
        <v>0</v>
      </c>
      <c r="U484" s="41">
        <v>0</v>
      </c>
      <c r="V484" s="42">
        <v>0</v>
      </c>
      <c r="W484" s="43">
        <v>0</v>
      </c>
      <c r="X484" s="41">
        <v>0</v>
      </c>
      <c r="Y484" s="42">
        <v>0</v>
      </c>
      <c r="Z484" s="43">
        <v>0</v>
      </c>
      <c r="AA484" s="41"/>
      <c r="AB484" s="42"/>
      <c r="AC484" s="43"/>
      <c r="AD484" s="41"/>
      <c r="AE484" s="42"/>
      <c r="AF484" s="43"/>
      <c r="AG484" s="41"/>
      <c r="AH484" s="42"/>
      <c r="AI484" s="43"/>
      <c r="AK484" s="41">
        <f t="shared" si="208"/>
        <v>929</v>
      </c>
      <c r="AL484" s="42">
        <f t="shared" si="208"/>
        <v>13211</v>
      </c>
      <c r="AM484" s="43">
        <f t="shared" si="208"/>
        <v>4603</v>
      </c>
      <c r="AT484" s="32">
        <f t="shared" si="209"/>
        <v>1</v>
      </c>
      <c r="AV484" s="23">
        <v>4</v>
      </c>
      <c r="AW484" s="23">
        <v>8</v>
      </c>
      <c r="AX484" s="23">
        <f t="shared" si="210"/>
        <v>4</v>
      </c>
    </row>
    <row r="485" spans="3:50" ht="15" hidden="1" customHeight="1" x14ac:dyDescent="0.3">
      <c r="C485" s="40" t="s">
        <v>22</v>
      </c>
      <c r="D485" s="34" t="s">
        <v>2</v>
      </c>
      <c r="E485" s="35" t="s">
        <v>2</v>
      </c>
      <c r="F485" s="41">
        <v>0</v>
      </c>
      <c r="G485" s="42">
        <v>0</v>
      </c>
      <c r="H485" s="43">
        <v>0</v>
      </c>
      <c r="I485" s="41">
        <v>0</v>
      </c>
      <c r="J485" s="42">
        <v>0</v>
      </c>
      <c r="K485" s="43">
        <v>0</v>
      </c>
      <c r="L485" s="41">
        <v>0</v>
      </c>
      <c r="M485" s="42">
        <v>0</v>
      </c>
      <c r="N485" s="43">
        <v>0</v>
      </c>
      <c r="O485" s="41">
        <v>0</v>
      </c>
      <c r="P485" s="42">
        <v>0</v>
      </c>
      <c r="Q485" s="43">
        <v>0</v>
      </c>
      <c r="R485" s="41">
        <v>0</v>
      </c>
      <c r="S485" s="42">
        <v>0</v>
      </c>
      <c r="T485" s="43">
        <v>0</v>
      </c>
      <c r="U485" s="41">
        <v>0</v>
      </c>
      <c r="V485" s="42">
        <v>0</v>
      </c>
      <c r="W485" s="43">
        <v>0</v>
      </c>
      <c r="X485" s="41">
        <v>0</v>
      </c>
      <c r="Y485" s="42">
        <v>0</v>
      </c>
      <c r="Z485" s="43">
        <v>0</v>
      </c>
      <c r="AA485" s="41"/>
      <c r="AB485" s="42"/>
      <c r="AC485" s="43"/>
      <c r="AD485" s="41"/>
      <c r="AE485" s="42"/>
      <c r="AF485" s="43"/>
      <c r="AG485" s="41"/>
      <c r="AH485" s="42"/>
      <c r="AI485" s="43"/>
      <c r="AK485" s="41">
        <f t="shared" si="208"/>
        <v>0</v>
      </c>
      <c r="AL485" s="42">
        <f t="shared" si="208"/>
        <v>0</v>
      </c>
      <c r="AM485" s="43">
        <f t="shared" si="208"/>
        <v>0</v>
      </c>
      <c r="AT485" s="32">
        <f t="shared" si="209"/>
        <v>0</v>
      </c>
      <c r="AV485" s="23">
        <v>4</v>
      </c>
      <c r="AW485" s="23">
        <v>8</v>
      </c>
      <c r="AX485" s="23">
        <f t="shared" si="210"/>
        <v>5</v>
      </c>
    </row>
    <row r="486" spans="3:50" ht="15" hidden="1" customHeight="1" x14ac:dyDescent="0.3">
      <c r="C486" s="40" t="s">
        <v>22</v>
      </c>
      <c r="D486" s="34" t="s">
        <v>2</v>
      </c>
      <c r="E486" s="35" t="s">
        <v>2</v>
      </c>
      <c r="F486" s="41">
        <v>0</v>
      </c>
      <c r="G486" s="42">
        <v>0</v>
      </c>
      <c r="H486" s="43">
        <v>0</v>
      </c>
      <c r="I486" s="41">
        <v>0</v>
      </c>
      <c r="J486" s="42">
        <v>0</v>
      </c>
      <c r="K486" s="43">
        <v>0</v>
      </c>
      <c r="L486" s="41">
        <v>0</v>
      </c>
      <c r="M486" s="42">
        <v>0</v>
      </c>
      <c r="N486" s="43">
        <v>0</v>
      </c>
      <c r="O486" s="41">
        <v>0</v>
      </c>
      <c r="P486" s="42">
        <v>0</v>
      </c>
      <c r="Q486" s="43">
        <v>0</v>
      </c>
      <c r="R486" s="41">
        <v>0</v>
      </c>
      <c r="S486" s="42">
        <v>0</v>
      </c>
      <c r="T486" s="43">
        <v>0</v>
      </c>
      <c r="U486" s="41">
        <v>0</v>
      </c>
      <c r="V486" s="42">
        <v>0</v>
      </c>
      <c r="W486" s="43">
        <v>0</v>
      </c>
      <c r="X486" s="41">
        <v>0</v>
      </c>
      <c r="Y486" s="42">
        <v>0</v>
      </c>
      <c r="Z486" s="43">
        <v>0</v>
      </c>
      <c r="AA486" s="41"/>
      <c r="AB486" s="42"/>
      <c r="AC486" s="43"/>
      <c r="AD486" s="41"/>
      <c r="AE486" s="42"/>
      <c r="AF486" s="43"/>
      <c r="AG486" s="41"/>
      <c r="AH486" s="42"/>
      <c r="AI486" s="43"/>
      <c r="AK486" s="41">
        <f t="shared" si="208"/>
        <v>0</v>
      </c>
      <c r="AL486" s="42">
        <f t="shared" si="208"/>
        <v>0</v>
      </c>
      <c r="AM486" s="43">
        <f t="shared" si="208"/>
        <v>0</v>
      </c>
      <c r="AT486" s="32">
        <f t="shared" si="209"/>
        <v>0</v>
      </c>
      <c r="AV486" s="23">
        <v>4</v>
      </c>
      <c r="AW486" s="23">
        <v>8</v>
      </c>
      <c r="AX486" s="23">
        <f t="shared" si="210"/>
        <v>6</v>
      </c>
    </row>
    <row r="487" spans="3:50" ht="15" hidden="1" customHeight="1" x14ac:dyDescent="0.3">
      <c r="C487" s="40" t="s">
        <v>22</v>
      </c>
      <c r="D487" s="34" t="s">
        <v>2</v>
      </c>
      <c r="E487" s="35" t="s">
        <v>2</v>
      </c>
      <c r="F487" s="41">
        <v>0</v>
      </c>
      <c r="G487" s="42">
        <v>0</v>
      </c>
      <c r="H487" s="43">
        <v>0</v>
      </c>
      <c r="I487" s="41">
        <v>0</v>
      </c>
      <c r="J487" s="42">
        <v>0</v>
      </c>
      <c r="K487" s="43">
        <v>0</v>
      </c>
      <c r="L487" s="41">
        <v>0</v>
      </c>
      <c r="M487" s="42">
        <v>0</v>
      </c>
      <c r="N487" s="43">
        <v>0</v>
      </c>
      <c r="O487" s="41">
        <v>0</v>
      </c>
      <c r="P487" s="42">
        <v>0</v>
      </c>
      <c r="Q487" s="43">
        <v>0</v>
      </c>
      <c r="R487" s="41">
        <v>0</v>
      </c>
      <c r="S487" s="42">
        <v>0</v>
      </c>
      <c r="T487" s="43">
        <v>0</v>
      </c>
      <c r="U487" s="41">
        <v>0</v>
      </c>
      <c r="V487" s="42">
        <v>0</v>
      </c>
      <c r="W487" s="43">
        <v>0</v>
      </c>
      <c r="X487" s="41">
        <v>0</v>
      </c>
      <c r="Y487" s="42">
        <v>0</v>
      </c>
      <c r="Z487" s="43">
        <v>0</v>
      </c>
      <c r="AA487" s="41"/>
      <c r="AB487" s="42"/>
      <c r="AC487" s="43"/>
      <c r="AD487" s="41"/>
      <c r="AE487" s="42"/>
      <c r="AF487" s="43"/>
      <c r="AG487" s="41"/>
      <c r="AH487" s="42"/>
      <c r="AI487" s="43"/>
      <c r="AK487" s="41">
        <f t="shared" si="208"/>
        <v>0</v>
      </c>
      <c r="AL487" s="42">
        <f t="shared" si="208"/>
        <v>0</v>
      </c>
      <c r="AM487" s="43">
        <f t="shared" si="208"/>
        <v>0</v>
      </c>
      <c r="AT487" s="32">
        <f t="shared" si="209"/>
        <v>0</v>
      </c>
      <c r="AV487" s="23">
        <v>4</v>
      </c>
      <c r="AW487" s="23">
        <v>8</v>
      </c>
      <c r="AX487" s="23">
        <f t="shared" si="210"/>
        <v>7</v>
      </c>
    </row>
    <row r="488" spans="3:50" ht="15" hidden="1" customHeight="1" x14ac:dyDescent="0.3">
      <c r="C488" s="40" t="s">
        <v>22</v>
      </c>
      <c r="D488" s="34" t="s">
        <v>2</v>
      </c>
      <c r="E488" s="35" t="s">
        <v>2</v>
      </c>
      <c r="F488" s="41">
        <v>0</v>
      </c>
      <c r="G488" s="42">
        <v>0</v>
      </c>
      <c r="H488" s="43">
        <v>0</v>
      </c>
      <c r="I488" s="41">
        <v>0</v>
      </c>
      <c r="J488" s="42">
        <v>0</v>
      </c>
      <c r="K488" s="43">
        <v>0</v>
      </c>
      <c r="L488" s="41">
        <v>0</v>
      </c>
      <c r="M488" s="42">
        <v>0</v>
      </c>
      <c r="N488" s="43">
        <v>0</v>
      </c>
      <c r="O488" s="41">
        <v>0</v>
      </c>
      <c r="P488" s="42">
        <v>0</v>
      </c>
      <c r="Q488" s="43">
        <v>0</v>
      </c>
      <c r="R488" s="41">
        <v>0</v>
      </c>
      <c r="S488" s="42">
        <v>0</v>
      </c>
      <c r="T488" s="43">
        <v>0</v>
      </c>
      <c r="U488" s="41">
        <v>0</v>
      </c>
      <c r="V488" s="42">
        <v>0</v>
      </c>
      <c r="W488" s="43">
        <v>0</v>
      </c>
      <c r="X488" s="41">
        <v>0</v>
      </c>
      <c r="Y488" s="42">
        <v>0</v>
      </c>
      <c r="Z488" s="43">
        <v>0</v>
      </c>
      <c r="AA488" s="41"/>
      <c r="AB488" s="42"/>
      <c r="AC488" s="43"/>
      <c r="AD488" s="41"/>
      <c r="AE488" s="42"/>
      <c r="AF488" s="43"/>
      <c r="AG488" s="41"/>
      <c r="AH488" s="42"/>
      <c r="AI488" s="43"/>
      <c r="AK488" s="41">
        <f t="shared" si="208"/>
        <v>0</v>
      </c>
      <c r="AL488" s="42">
        <f t="shared" si="208"/>
        <v>0</v>
      </c>
      <c r="AM488" s="43">
        <f t="shared" si="208"/>
        <v>0</v>
      </c>
      <c r="AT488" s="32">
        <f t="shared" si="209"/>
        <v>0</v>
      </c>
      <c r="AV488" s="23">
        <v>4</v>
      </c>
      <c r="AW488" s="23">
        <v>8</v>
      </c>
      <c r="AX488" s="23">
        <f t="shared" si="210"/>
        <v>8</v>
      </c>
    </row>
    <row r="489" spans="3:50" ht="15" hidden="1" customHeight="1" x14ac:dyDescent="0.3">
      <c r="C489" s="40" t="s">
        <v>22</v>
      </c>
      <c r="D489" s="34" t="s">
        <v>2</v>
      </c>
      <c r="E489" s="35" t="s">
        <v>2</v>
      </c>
      <c r="F489" s="41">
        <v>0</v>
      </c>
      <c r="G489" s="42">
        <v>0</v>
      </c>
      <c r="H489" s="43">
        <v>0</v>
      </c>
      <c r="I489" s="41">
        <v>0</v>
      </c>
      <c r="J489" s="42">
        <v>0</v>
      </c>
      <c r="K489" s="43">
        <v>0</v>
      </c>
      <c r="L489" s="41">
        <v>0</v>
      </c>
      <c r="M489" s="42">
        <v>0</v>
      </c>
      <c r="N489" s="43">
        <v>0</v>
      </c>
      <c r="O489" s="41">
        <v>0</v>
      </c>
      <c r="P489" s="42">
        <v>0</v>
      </c>
      <c r="Q489" s="43">
        <v>0</v>
      </c>
      <c r="R489" s="41">
        <v>0</v>
      </c>
      <c r="S489" s="42">
        <v>0</v>
      </c>
      <c r="T489" s="43">
        <v>0</v>
      </c>
      <c r="U489" s="41">
        <v>0</v>
      </c>
      <c r="V489" s="42">
        <v>0</v>
      </c>
      <c r="W489" s="43">
        <v>0</v>
      </c>
      <c r="X489" s="41">
        <v>0</v>
      </c>
      <c r="Y489" s="42">
        <v>0</v>
      </c>
      <c r="Z489" s="43">
        <v>0</v>
      </c>
      <c r="AA489" s="41"/>
      <c r="AB489" s="42"/>
      <c r="AC489" s="43"/>
      <c r="AD489" s="41"/>
      <c r="AE489" s="42"/>
      <c r="AF489" s="43"/>
      <c r="AG489" s="41"/>
      <c r="AH489" s="42"/>
      <c r="AI489" s="43"/>
      <c r="AK489" s="41">
        <f t="shared" si="208"/>
        <v>0</v>
      </c>
      <c r="AL489" s="42">
        <f t="shared" si="208"/>
        <v>0</v>
      </c>
      <c r="AM489" s="43">
        <f t="shared" si="208"/>
        <v>0</v>
      </c>
      <c r="AT489" s="32">
        <f t="shared" si="209"/>
        <v>0</v>
      </c>
      <c r="AV489" s="23">
        <v>4</v>
      </c>
      <c r="AW489" s="23">
        <v>8</v>
      </c>
      <c r="AX489" s="23">
        <f t="shared" si="210"/>
        <v>9</v>
      </c>
    </row>
    <row r="490" spans="3:50" ht="15" hidden="1" customHeight="1" x14ac:dyDescent="0.3">
      <c r="C490" s="40" t="s">
        <v>22</v>
      </c>
      <c r="D490" s="34" t="s">
        <v>2</v>
      </c>
      <c r="E490" s="35" t="s">
        <v>2</v>
      </c>
      <c r="F490" s="41">
        <v>0</v>
      </c>
      <c r="G490" s="42">
        <v>0</v>
      </c>
      <c r="H490" s="43">
        <v>0</v>
      </c>
      <c r="I490" s="41">
        <v>0</v>
      </c>
      <c r="J490" s="42">
        <v>0</v>
      </c>
      <c r="K490" s="43">
        <v>0</v>
      </c>
      <c r="L490" s="41">
        <v>0</v>
      </c>
      <c r="M490" s="42">
        <v>0</v>
      </c>
      <c r="N490" s="43">
        <v>0</v>
      </c>
      <c r="O490" s="41">
        <v>0</v>
      </c>
      <c r="P490" s="42">
        <v>0</v>
      </c>
      <c r="Q490" s="43">
        <v>0</v>
      </c>
      <c r="R490" s="41">
        <v>0</v>
      </c>
      <c r="S490" s="42">
        <v>0</v>
      </c>
      <c r="T490" s="43">
        <v>0</v>
      </c>
      <c r="U490" s="41">
        <v>0</v>
      </c>
      <c r="V490" s="42">
        <v>0</v>
      </c>
      <c r="W490" s="43">
        <v>0</v>
      </c>
      <c r="X490" s="41">
        <v>0</v>
      </c>
      <c r="Y490" s="42">
        <v>0</v>
      </c>
      <c r="Z490" s="43">
        <v>0</v>
      </c>
      <c r="AA490" s="41"/>
      <c r="AB490" s="42"/>
      <c r="AC490" s="43"/>
      <c r="AD490" s="41"/>
      <c r="AE490" s="42"/>
      <c r="AF490" s="43"/>
      <c r="AG490" s="41"/>
      <c r="AH490" s="42"/>
      <c r="AI490" s="43"/>
      <c r="AK490" s="41">
        <f t="shared" si="208"/>
        <v>0</v>
      </c>
      <c r="AL490" s="42">
        <f t="shared" si="208"/>
        <v>0</v>
      </c>
      <c r="AM490" s="43">
        <f t="shared" si="208"/>
        <v>0</v>
      </c>
      <c r="AT490" s="32">
        <f t="shared" si="209"/>
        <v>0</v>
      </c>
      <c r="AV490" s="23">
        <v>4</v>
      </c>
      <c r="AW490" s="23">
        <v>8</v>
      </c>
      <c r="AX490" s="23">
        <f t="shared" si="210"/>
        <v>10</v>
      </c>
    </row>
    <row r="491" spans="3:50" ht="15" customHeight="1" x14ac:dyDescent="0.3">
      <c r="C491" s="40" t="s">
        <v>23</v>
      </c>
      <c r="D491" s="34" t="s">
        <v>728</v>
      </c>
      <c r="E491" s="35" t="s">
        <v>957</v>
      </c>
      <c r="F491" s="41">
        <v>0</v>
      </c>
      <c r="G491" s="42">
        <v>0</v>
      </c>
      <c r="H491" s="43">
        <v>0</v>
      </c>
      <c r="I491" s="41">
        <v>1260</v>
      </c>
      <c r="J491" s="42">
        <v>1457</v>
      </c>
      <c r="K491" s="43">
        <v>2406</v>
      </c>
      <c r="L491" s="41">
        <v>0</v>
      </c>
      <c r="M491" s="42">
        <v>0</v>
      </c>
      <c r="N491" s="43">
        <v>0</v>
      </c>
      <c r="O491" s="41">
        <v>0</v>
      </c>
      <c r="P491" s="42">
        <v>0</v>
      </c>
      <c r="Q491" s="43">
        <v>0</v>
      </c>
      <c r="R491" s="41">
        <v>0</v>
      </c>
      <c r="S491" s="42">
        <v>0</v>
      </c>
      <c r="T491" s="43">
        <v>0</v>
      </c>
      <c r="U491" s="41">
        <v>0</v>
      </c>
      <c r="V491" s="42">
        <v>0</v>
      </c>
      <c r="W491" s="43">
        <v>0</v>
      </c>
      <c r="X491" s="41">
        <v>0</v>
      </c>
      <c r="Y491" s="42">
        <v>0</v>
      </c>
      <c r="Z491" s="43">
        <v>0</v>
      </c>
      <c r="AA491" s="41"/>
      <c r="AB491" s="42"/>
      <c r="AC491" s="43"/>
      <c r="AD491" s="41"/>
      <c r="AE491" s="42"/>
      <c r="AF491" s="43"/>
      <c r="AG491" s="41"/>
      <c r="AH491" s="42"/>
      <c r="AI491" s="43"/>
      <c r="AK491" s="41">
        <f t="shared" si="208"/>
        <v>1260</v>
      </c>
      <c r="AL491" s="42">
        <f t="shared" si="208"/>
        <v>1457</v>
      </c>
      <c r="AM491" s="43">
        <f t="shared" si="208"/>
        <v>2406</v>
      </c>
      <c r="AT491" s="32">
        <f t="shared" si="209"/>
        <v>1</v>
      </c>
      <c r="AV491" s="23">
        <v>4</v>
      </c>
      <c r="AW491" s="23">
        <v>9</v>
      </c>
      <c r="AX491" s="23">
        <f t="shared" si="210"/>
        <v>1</v>
      </c>
    </row>
    <row r="492" spans="3:50" ht="15" customHeight="1" x14ac:dyDescent="0.3">
      <c r="C492" s="50" t="str">
        <f>IF(LEN(E491)&lt;1,"","Total: " &amp; LEFT(E491,LEN(E491)-21) &amp; "Municipalities")</f>
        <v>Total: uMzinyathi Municipalities</v>
      </c>
      <c r="D492" s="51"/>
      <c r="E492" s="52"/>
      <c r="F492" s="53">
        <f t="shared" ref="F492:H492" si="211">SUM(F481:F491)</f>
        <v>0</v>
      </c>
      <c r="G492" s="54">
        <f t="shared" si="211"/>
        <v>0</v>
      </c>
      <c r="H492" s="55">
        <f t="shared" si="211"/>
        <v>0</v>
      </c>
      <c r="I492" s="53">
        <f t="shared" ref="I492:Z492" si="212">SUM(I481:I491)</f>
        <v>1260</v>
      </c>
      <c r="J492" s="54">
        <f t="shared" si="212"/>
        <v>1457</v>
      </c>
      <c r="K492" s="55">
        <f t="shared" si="212"/>
        <v>2406</v>
      </c>
      <c r="L492" s="53">
        <f t="shared" si="212"/>
        <v>4760</v>
      </c>
      <c r="M492" s="54">
        <f t="shared" si="212"/>
        <v>13211</v>
      </c>
      <c r="N492" s="55">
        <f t="shared" si="212"/>
        <v>24115</v>
      </c>
      <c r="O492" s="53">
        <f t="shared" si="212"/>
        <v>0</v>
      </c>
      <c r="P492" s="54">
        <f t="shared" si="212"/>
        <v>0</v>
      </c>
      <c r="Q492" s="55">
        <f t="shared" si="212"/>
        <v>0</v>
      </c>
      <c r="R492" s="53">
        <f t="shared" si="212"/>
        <v>0</v>
      </c>
      <c r="S492" s="54">
        <f t="shared" si="212"/>
        <v>0</v>
      </c>
      <c r="T492" s="55">
        <f t="shared" si="212"/>
        <v>0</v>
      </c>
      <c r="U492" s="53">
        <f t="shared" si="212"/>
        <v>0</v>
      </c>
      <c r="V492" s="54">
        <f t="shared" si="212"/>
        <v>0</v>
      </c>
      <c r="W492" s="55">
        <f t="shared" si="212"/>
        <v>0</v>
      </c>
      <c r="X492" s="53">
        <f t="shared" si="212"/>
        <v>0</v>
      </c>
      <c r="Y492" s="54">
        <f t="shared" si="212"/>
        <v>0</v>
      </c>
      <c r="Z492" s="55">
        <f t="shared" si="212"/>
        <v>0</v>
      </c>
      <c r="AA492" s="53"/>
      <c r="AB492" s="54"/>
      <c r="AC492" s="55"/>
      <c r="AD492" s="53">
        <f t="shared" ref="AD492:AI492" si="213">SUM(AD481:AD491)</f>
        <v>0</v>
      </c>
      <c r="AE492" s="54">
        <f t="shared" si="213"/>
        <v>0</v>
      </c>
      <c r="AF492" s="55">
        <f t="shared" si="213"/>
        <v>0</v>
      </c>
      <c r="AG492" s="53">
        <f t="shared" si="213"/>
        <v>0</v>
      </c>
      <c r="AH492" s="54">
        <f t="shared" si="213"/>
        <v>0</v>
      </c>
      <c r="AI492" s="55">
        <f t="shared" si="213"/>
        <v>0</v>
      </c>
      <c r="AK492" s="53">
        <f>SUM(AK481:AK491)</f>
        <v>6020</v>
      </c>
      <c r="AL492" s="54">
        <f>SUM(AL481:AL491)</f>
        <v>14668</v>
      </c>
      <c r="AM492" s="55">
        <f>SUM(AM481:AM491)</f>
        <v>26521</v>
      </c>
      <c r="AT492" s="32">
        <f>IF(SUM(AT481:AT491)=0,0,1)</f>
        <v>1</v>
      </c>
    </row>
    <row r="493" spans="3:50" ht="15" customHeight="1" x14ac:dyDescent="0.3">
      <c r="C493" s="40"/>
      <c r="D493" s="34"/>
      <c r="E493" s="35"/>
      <c r="F493" s="41"/>
      <c r="G493" s="42"/>
      <c r="H493" s="43"/>
      <c r="I493" s="41"/>
      <c r="J493" s="42"/>
      <c r="K493" s="43"/>
      <c r="L493" s="41"/>
      <c r="M493" s="42"/>
      <c r="N493" s="43"/>
      <c r="O493" s="41"/>
      <c r="P493" s="42"/>
      <c r="Q493" s="43"/>
      <c r="R493" s="41"/>
      <c r="S493" s="42"/>
      <c r="T493" s="43"/>
      <c r="U493" s="41"/>
      <c r="V493" s="42"/>
      <c r="W493" s="43"/>
      <c r="X493" s="41"/>
      <c r="Y493" s="42"/>
      <c r="Z493" s="43"/>
      <c r="AA493" s="41"/>
      <c r="AB493" s="42"/>
      <c r="AC493" s="43"/>
      <c r="AD493" s="41"/>
      <c r="AE493" s="42"/>
      <c r="AF493" s="43"/>
      <c r="AG493" s="41"/>
      <c r="AH493" s="42"/>
      <c r="AI493" s="43"/>
      <c r="AK493" s="41"/>
      <c r="AL493" s="42"/>
      <c r="AM493" s="43"/>
      <c r="AT493" s="32">
        <f>IF(AT492=0,0,1)</f>
        <v>1</v>
      </c>
    </row>
    <row r="494" spans="3:50" ht="15" customHeight="1" x14ac:dyDescent="0.3">
      <c r="C494" s="40" t="s">
        <v>22</v>
      </c>
      <c r="D494" s="34" t="s">
        <v>729</v>
      </c>
      <c r="E494" s="35" t="s">
        <v>954</v>
      </c>
      <c r="F494" s="41">
        <v>0</v>
      </c>
      <c r="G494" s="42">
        <v>0</v>
      </c>
      <c r="H494" s="43">
        <v>0</v>
      </c>
      <c r="I494" s="41">
        <v>0</v>
      </c>
      <c r="J494" s="42">
        <v>0</v>
      </c>
      <c r="K494" s="43">
        <v>0</v>
      </c>
      <c r="L494" s="41">
        <v>1269</v>
      </c>
      <c r="M494" s="42">
        <v>42695</v>
      </c>
      <c r="N494" s="43">
        <v>17508</v>
      </c>
      <c r="O494" s="41">
        <v>100</v>
      </c>
      <c r="P494" s="42">
        <v>100</v>
      </c>
      <c r="Q494" s="43">
        <v>100</v>
      </c>
      <c r="R494" s="41">
        <v>0</v>
      </c>
      <c r="S494" s="42">
        <v>0</v>
      </c>
      <c r="T494" s="43">
        <v>0</v>
      </c>
      <c r="U494" s="41">
        <v>0</v>
      </c>
      <c r="V494" s="42">
        <v>0</v>
      </c>
      <c r="W494" s="43">
        <v>0</v>
      </c>
      <c r="X494" s="41">
        <v>0</v>
      </c>
      <c r="Y494" s="42">
        <v>0</v>
      </c>
      <c r="Z494" s="43">
        <v>0</v>
      </c>
      <c r="AA494" s="41"/>
      <c r="AB494" s="42"/>
      <c r="AC494" s="43"/>
      <c r="AD494" s="41"/>
      <c r="AE494" s="42"/>
      <c r="AF494" s="43"/>
      <c r="AG494" s="41"/>
      <c r="AH494" s="42"/>
      <c r="AI494" s="43"/>
      <c r="AK494" s="41">
        <f>F494+I494+L494+O494+R494+U494+X494+AA494+AD494+AG494</f>
        <v>1369</v>
      </c>
      <c r="AL494" s="42">
        <f>G494+J494+M494+P494+S494+V494+Y494+AB494+AE494+AH494</f>
        <v>42795</v>
      </c>
      <c r="AM494" s="43">
        <f t="shared" ref="AM494:AM504" si="214">H494+K494+N494+Q494+T494+W494+Z494+AC494+AF494+AI494</f>
        <v>17608</v>
      </c>
      <c r="AT494" s="32">
        <f>IF(LEN(E494)&lt;2,0,1)</f>
        <v>1</v>
      </c>
      <c r="AV494" s="23">
        <v>4</v>
      </c>
      <c r="AW494" s="23">
        <v>10</v>
      </c>
      <c r="AX494" s="23">
        <v>1</v>
      </c>
    </row>
    <row r="495" spans="3:50" ht="15" customHeight="1" x14ac:dyDescent="0.3">
      <c r="C495" s="40" t="s">
        <v>22</v>
      </c>
      <c r="D495" s="34" t="s">
        <v>730</v>
      </c>
      <c r="E495" s="35" t="s">
        <v>956</v>
      </c>
      <c r="F495" s="41">
        <v>0</v>
      </c>
      <c r="G495" s="42">
        <v>0</v>
      </c>
      <c r="H495" s="43">
        <v>0</v>
      </c>
      <c r="I495" s="41">
        <v>0</v>
      </c>
      <c r="J495" s="42">
        <v>0</v>
      </c>
      <c r="K495" s="43">
        <v>0</v>
      </c>
      <c r="L495" s="41">
        <v>4881</v>
      </c>
      <c r="M495" s="42">
        <v>3977</v>
      </c>
      <c r="N495" s="43">
        <v>5994</v>
      </c>
      <c r="O495" s="41">
        <v>0</v>
      </c>
      <c r="P495" s="42">
        <v>0</v>
      </c>
      <c r="Q495" s="43">
        <v>0</v>
      </c>
      <c r="R495" s="41">
        <v>0</v>
      </c>
      <c r="S495" s="42">
        <v>0</v>
      </c>
      <c r="T495" s="43">
        <v>0</v>
      </c>
      <c r="U495" s="41">
        <v>0</v>
      </c>
      <c r="V495" s="42">
        <v>0</v>
      </c>
      <c r="W495" s="43">
        <v>0</v>
      </c>
      <c r="X495" s="41">
        <v>0</v>
      </c>
      <c r="Y495" s="42">
        <v>0</v>
      </c>
      <c r="Z495" s="43">
        <v>0</v>
      </c>
      <c r="AA495" s="41"/>
      <c r="AB495" s="42"/>
      <c r="AC495" s="43"/>
      <c r="AD495" s="41"/>
      <c r="AE495" s="42"/>
      <c r="AF495" s="43"/>
      <c r="AG495" s="41"/>
      <c r="AH495" s="42"/>
      <c r="AI495" s="43"/>
      <c r="AK495" s="41">
        <f>F495+I495+L495+O495+R495+U495+X495+AA495+AD495+AG495</f>
        <v>4881</v>
      </c>
      <c r="AL495" s="42">
        <f>G495+J495+M495+P495+S495+V495+Y495+AB495+AE495+AH495</f>
        <v>3977</v>
      </c>
      <c r="AM495" s="43">
        <f t="shared" si="214"/>
        <v>5994</v>
      </c>
      <c r="AT495" s="32">
        <f t="shared" ref="AT495:AT504" si="215">IF(LEN(E495)&lt;2,0,1)</f>
        <v>1</v>
      </c>
      <c r="AV495" s="23">
        <v>4</v>
      </c>
      <c r="AW495" s="23">
        <v>10</v>
      </c>
      <c r="AX495" s="23">
        <f>IF(AW495=AW494,AX494+1,1)</f>
        <v>2</v>
      </c>
    </row>
    <row r="496" spans="3:50" ht="15" customHeight="1" x14ac:dyDescent="0.3">
      <c r="C496" s="40" t="s">
        <v>22</v>
      </c>
      <c r="D496" s="34" t="s">
        <v>731</v>
      </c>
      <c r="E496" s="35" t="s">
        <v>955</v>
      </c>
      <c r="F496" s="41">
        <v>0</v>
      </c>
      <c r="G496" s="42">
        <v>0</v>
      </c>
      <c r="H496" s="43">
        <v>0</v>
      </c>
      <c r="I496" s="41">
        <v>0</v>
      </c>
      <c r="J496" s="42">
        <v>0</v>
      </c>
      <c r="K496" s="43">
        <v>0</v>
      </c>
      <c r="L496" s="41">
        <v>1942</v>
      </c>
      <c r="M496" s="42">
        <v>1762</v>
      </c>
      <c r="N496" s="43">
        <v>12328</v>
      </c>
      <c r="O496" s="41">
        <v>0</v>
      </c>
      <c r="P496" s="42">
        <v>0</v>
      </c>
      <c r="Q496" s="43">
        <v>0</v>
      </c>
      <c r="R496" s="41">
        <v>0</v>
      </c>
      <c r="S496" s="42">
        <v>0</v>
      </c>
      <c r="T496" s="43">
        <v>0</v>
      </c>
      <c r="U496" s="41">
        <v>0</v>
      </c>
      <c r="V496" s="42">
        <v>0</v>
      </c>
      <c r="W496" s="43">
        <v>0</v>
      </c>
      <c r="X496" s="41">
        <v>0</v>
      </c>
      <c r="Y496" s="42">
        <v>0</v>
      </c>
      <c r="Z496" s="43">
        <v>0</v>
      </c>
      <c r="AA496" s="41"/>
      <c r="AB496" s="42"/>
      <c r="AC496" s="43"/>
      <c r="AD496" s="41"/>
      <c r="AE496" s="42"/>
      <c r="AF496" s="43"/>
      <c r="AG496" s="41"/>
      <c r="AH496" s="42"/>
      <c r="AI496" s="43"/>
      <c r="AK496" s="41">
        <f t="shared" ref="AK496:AL504" si="216">F496+I496+L496+O496+R496+U496+X496+AA496+AD496+AG496</f>
        <v>1942</v>
      </c>
      <c r="AL496" s="42">
        <f t="shared" si="216"/>
        <v>1762</v>
      </c>
      <c r="AM496" s="43">
        <f t="shared" si="214"/>
        <v>12328</v>
      </c>
      <c r="AT496" s="32">
        <f t="shared" si="215"/>
        <v>1</v>
      </c>
      <c r="AV496" s="23">
        <v>4</v>
      </c>
      <c r="AW496" s="23">
        <v>10</v>
      </c>
      <c r="AX496" s="23">
        <f t="shared" ref="AX496:AX504" si="217">IF(AW496=AW495,AX495+1,1)</f>
        <v>3</v>
      </c>
    </row>
    <row r="497" spans="3:50" ht="15" hidden="1" customHeight="1" x14ac:dyDescent="0.3">
      <c r="C497" s="40" t="s">
        <v>22</v>
      </c>
      <c r="D497" s="34" t="s">
        <v>2</v>
      </c>
      <c r="E497" s="35" t="s">
        <v>2</v>
      </c>
      <c r="F497" s="41">
        <v>0</v>
      </c>
      <c r="G497" s="42">
        <v>0</v>
      </c>
      <c r="H497" s="43">
        <v>0</v>
      </c>
      <c r="I497" s="41">
        <v>0</v>
      </c>
      <c r="J497" s="42">
        <v>0</v>
      </c>
      <c r="K497" s="43">
        <v>0</v>
      </c>
      <c r="L497" s="41">
        <v>0</v>
      </c>
      <c r="M497" s="42">
        <v>0</v>
      </c>
      <c r="N497" s="43">
        <v>0</v>
      </c>
      <c r="O497" s="41">
        <v>0</v>
      </c>
      <c r="P497" s="42">
        <v>0</v>
      </c>
      <c r="Q497" s="43">
        <v>0</v>
      </c>
      <c r="R497" s="41">
        <v>0</v>
      </c>
      <c r="S497" s="42">
        <v>0</v>
      </c>
      <c r="T497" s="43">
        <v>0</v>
      </c>
      <c r="U497" s="41">
        <v>0</v>
      </c>
      <c r="V497" s="42">
        <v>0</v>
      </c>
      <c r="W497" s="43">
        <v>0</v>
      </c>
      <c r="X497" s="41">
        <v>0</v>
      </c>
      <c r="Y497" s="42">
        <v>0</v>
      </c>
      <c r="Z497" s="43">
        <v>0</v>
      </c>
      <c r="AA497" s="41"/>
      <c r="AB497" s="42"/>
      <c r="AC497" s="43"/>
      <c r="AD497" s="41"/>
      <c r="AE497" s="42"/>
      <c r="AF497" s="43"/>
      <c r="AG497" s="41"/>
      <c r="AH497" s="42"/>
      <c r="AI497" s="43"/>
      <c r="AK497" s="41">
        <f t="shared" si="216"/>
        <v>0</v>
      </c>
      <c r="AL497" s="42">
        <f t="shared" si="216"/>
        <v>0</v>
      </c>
      <c r="AM497" s="43">
        <f t="shared" si="214"/>
        <v>0</v>
      </c>
      <c r="AT497" s="32">
        <f t="shared" si="215"/>
        <v>0</v>
      </c>
      <c r="AV497" s="23">
        <v>4</v>
      </c>
      <c r="AW497" s="23">
        <v>10</v>
      </c>
      <c r="AX497" s="23">
        <f t="shared" si="217"/>
        <v>4</v>
      </c>
    </row>
    <row r="498" spans="3:50" ht="15" hidden="1" customHeight="1" x14ac:dyDescent="0.3">
      <c r="C498" s="40" t="s">
        <v>22</v>
      </c>
      <c r="D498" s="34" t="s">
        <v>2</v>
      </c>
      <c r="E498" s="35" t="s">
        <v>2</v>
      </c>
      <c r="F498" s="41">
        <v>0</v>
      </c>
      <c r="G498" s="42">
        <v>0</v>
      </c>
      <c r="H498" s="43">
        <v>0</v>
      </c>
      <c r="I498" s="41">
        <v>0</v>
      </c>
      <c r="J498" s="42">
        <v>0</v>
      </c>
      <c r="K498" s="43">
        <v>0</v>
      </c>
      <c r="L498" s="41">
        <v>0</v>
      </c>
      <c r="M498" s="42">
        <v>0</v>
      </c>
      <c r="N498" s="43">
        <v>0</v>
      </c>
      <c r="O498" s="41">
        <v>0</v>
      </c>
      <c r="P498" s="42">
        <v>0</v>
      </c>
      <c r="Q498" s="43">
        <v>0</v>
      </c>
      <c r="R498" s="41">
        <v>0</v>
      </c>
      <c r="S498" s="42">
        <v>0</v>
      </c>
      <c r="T498" s="43">
        <v>0</v>
      </c>
      <c r="U498" s="41">
        <v>0</v>
      </c>
      <c r="V498" s="42">
        <v>0</v>
      </c>
      <c r="W498" s="43">
        <v>0</v>
      </c>
      <c r="X498" s="41">
        <v>0</v>
      </c>
      <c r="Y498" s="42">
        <v>0</v>
      </c>
      <c r="Z498" s="43">
        <v>0</v>
      </c>
      <c r="AA498" s="41"/>
      <c r="AB498" s="42"/>
      <c r="AC498" s="43"/>
      <c r="AD498" s="41"/>
      <c r="AE498" s="42"/>
      <c r="AF498" s="43"/>
      <c r="AG498" s="41"/>
      <c r="AH498" s="42"/>
      <c r="AI498" s="43"/>
      <c r="AK498" s="41">
        <f t="shared" si="216"/>
        <v>0</v>
      </c>
      <c r="AL498" s="42">
        <f t="shared" si="216"/>
        <v>0</v>
      </c>
      <c r="AM498" s="43">
        <f t="shared" si="214"/>
        <v>0</v>
      </c>
      <c r="AT498" s="32">
        <f t="shared" si="215"/>
        <v>0</v>
      </c>
      <c r="AV498" s="23">
        <v>4</v>
      </c>
      <c r="AW498" s="23">
        <v>10</v>
      </c>
      <c r="AX498" s="23">
        <f t="shared" si="217"/>
        <v>5</v>
      </c>
    </row>
    <row r="499" spans="3:50" ht="15" hidden="1" customHeight="1" x14ac:dyDescent="0.3">
      <c r="C499" s="40" t="s">
        <v>22</v>
      </c>
      <c r="D499" s="34" t="s">
        <v>2</v>
      </c>
      <c r="E499" s="35" t="s">
        <v>2</v>
      </c>
      <c r="F499" s="41">
        <v>0</v>
      </c>
      <c r="G499" s="42">
        <v>0</v>
      </c>
      <c r="H499" s="43">
        <v>0</v>
      </c>
      <c r="I499" s="41">
        <v>0</v>
      </c>
      <c r="J499" s="42">
        <v>0</v>
      </c>
      <c r="K499" s="43">
        <v>0</v>
      </c>
      <c r="L499" s="41">
        <v>0</v>
      </c>
      <c r="M499" s="42">
        <v>0</v>
      </c>
      <c r="N499" s="43">
        <v>0</v>
      </c>
      <c r="O499" s="41">
        <v>0</v>
      </c>
      <c r="P499" s="42">
        <v>0</v>
      </c>
      <c r="Q499" s="43">
        <v>0</v>
      </c>
      <c r="R499" s="41">
        <v>0</v>
      </c>
      <c r="S499" s="42">
        <v>0</v>
      </c>
      <c r="T499" s="43">
        <v>0</v>
      </c>
      <c r="U499" s="41">
        <v>0</v>
      </c>
      <c r="V499" s="42">
        <v>0</v>
      </c>
      <c r="W499" s="43">
        <v>0</v>
      </c>
      <c r="X499" s="41">
        <v>0</v>
      </c>
      <c r="Y499" s="42">
        <v>0</v>
      </c>
      <c r="Z499" s="43">
        <v>0</v>
      </c>
      <c r="AA499" s="41"/>
      <c r="AB499" s="42"/>
      <c r="AC499" s="43"/>
      <c r="AD499" s="41"/>
      <c r="AE499" s="42"/>
      <c r="AF499" s="43"/>
      <c r="AG499" s="41"/>
      <c r="AH499" s="42"/>
      <c r="AI499" s="43"/>
      <c r="AK499" s="41">
        <f t="shared" si="216"/>
        <v>0</v>
      </c>
      <c r="AL499" s="42">
        <f t="shared" si="216"/>
        <v>0</v>
      </c>
      <c r="AM499" s="43">
        <f t="shared" si="214"/>
        <v>0</v>
      </c>
      <c r="AT499" s="32">
        <f t="shared" si="215"/>
        <v>0</v>
      </c>
      <c r="AV499" s="23">
        <v>4</v>
      </c>
      <c r="AW499" s="23">
        <v>10</v>
      </c>
      <c r="AX499" s="23">
        <f t="shared" si="217"/>
        <v>6</v>
      </c>
    </row>
    <row r="500" spans="3:50" ht="15" hidden="1" customHeight="1" x14ac:dyDescent="0.3">
      <c r="C500" s="40" t="s">
        <v>22</v>
      </c>
      <c r="D500" s="34" t="s">
        <v>2</v>
      </c>
      <c r="E500" s="35" t="s">
        <v>2</v>
      </c>
      <c r="F500" s="41">
        <v>0</v>
      </c>
      <c r="G500" s="42">
        <v>0</v>
      </c>
      <c r="H500" s="43">
        <v>0</v>
      </c>
      <c r="I500" s="41">
        <v>0</v>
      </c>
      <c r="J500" s="42">
        <v>0</v>
      </c>
      <c r="K500" s="43">
        <v>0</v>
      </c>
      <c r="L500" s="41">
        <v>0</v>
      </c>
      <c r="M500" s="42">
        <v>0</v>
      </c>
      <c r="N500" s="43">
        <v>0</v>
      </c>
      <c r="O500" s="41">
        <v>0</v>
      </c>
      <c r="P500" s="42">
        <v>0</v>
      </c>
      <c r="Q500" s="43">
        <v>0</v>
      </c>
      <c r="R500" s="41">
        <v>0</v>
      </c>
      <c r="S500" s="42">
        <v>0</v>
      </c>
      <c r="T500" s="43">
        <v>0</v>
      </c>
      <c r="U500" s="41">
        <v>0</v>
      </c>
      <c r="V500" s="42">
        <v>0</v>
      </c>
      <c r="W500" s="43">
        <v>0</v>
      </c>
      <c r="X500" s="41">
        <v>0</v>
      </c>
      <c r="Y500" s="42">
        <v>0</v>
      </c>
      <c r="Z500" s="43">
        <v>0</v>
      </c>
      <c r="AA500" s="41"/>
      <c r="AB500" s="42"/>
      <c r="AC500" s="43"/>
      <c r="AD500" s="41"/>
      <c r="AE500" s="42"/>
      <c r="AF500" s="43"/>
      <c r="AG500" s="41"/>
      <c r="AH500" s="42"/>
      <c r="AI500" s="43"/>
      <c r="AK500" s="41">
        <f t="shared" si="216"/>
        <v>0</v>
      </c>
      <c r="AL500" s="42">
        <f t="shared" si="216"/>
        <v>0</v>
      </c>
      <c r="AM500" s="43">
        <f t="shared" si="214"/>
        <v>0</v>
      </c>
      <c r="AT500" s="32">
        <f t="shared" si="215"/>
        <v>0</v>
      </c>
      <c r="AV500" s="23">
        <v>4</v>
      </c>
      <c r="AW500" s="23">
        <v>10</v>
      </c>
      <c r="AX500" s="23">
        <f t="shared" si="217"/>
        <v>7</v>
      </c>
    </row>
    <row r="501" spans="3:50" ht="15" hidden="1" customHeight="1" x14ac:dyDescent="0.3">
      <c r="C501" s="40" t="s">
        <v>22</v>
      </c>
      <c r="D501" s="34" t="s">
        <v>2</v>
      </c>
      <c r="E501" s="35" t="s">
        <v>2</v>
      </c>
      <c r="F501" s="41">
        <v>0</v>
      </c>
      <c r="G501" s="42">
        <v>0</v>
      </c>
      <c r="H501" s="43">
        <v>0</v>
      </c>
      <c r="I501" s="41">
        <v>0</v>
      </c>
      <c r="J501" s="42">
        <v>0</v>
      </c>
      <c r="K501" s="43">
        <v>0</v>
      </c>
      <c r="L501" s="41">
        <v>0</v>
      </c>
      <c r="M501" s="42">
        <v>0</v>
      </c>
      <c r="N501" s="43">
        <v>0</v>
      </c>
      <c r="O501" s="41">
        <v>0</v>
      </c>
      <c r="P501" s="42">
        <v>0</v>
      </c>
      <c r="Q501" s="43">
        <v>0</v>
      </c>
      <c r="R501" s="41">
        <v>0</v>
      </c>
      <c r="S501" s="42">
        <v>0</v>
      </c>
      <c r="T501" s="43">
        <v>0</v>
      </c>
      <c r="U501" s="41">
        <v>0</v>
      </c>
      <c r="V501" s="42">
        <v>0</v>
      </c>
      <c r="W501" s="43">
        <v>0</v>
      </c>
      <c r="X501" s="41">
        <v>0</v>
      </c>
      <c r="Y501" s="42">
        <v>0</v>
      </c>
      <c r="Z501" s="43">
        <v>0</v>
      </c>
      <c r="AA501" s="41"/>
      <c r="AB501" s="42"/>
      <c r="AC501" s="43"/>
      <c r="AD501" s="41"/>
      <c r="AE501" s="42"/>
      <c r="AF501" s="43"/>
      <c r="AG501" s="41"/>
      <c r="AH501" s="42"/>
      <c r="AI501" s="43"/>
      <c r="AK501" s="41">
        <f t="shared" si="216"/>
        <v>0</v>
      </c>
      <c r="AL501" s="42">
        <f t="shared" si="216"/>
        <v>0</v>
      </c>
      <c r="AM501" s="43">
        <f t="shared" si="214"/>
        <v>0</v>
      </c>
      <c r="AT501" s="32">
        <f t="shared" si="215"/>
        <v>0</v>
      </c>
      <c r="AV501" s="23">
        <v>4</v>
      </c>
      <c r="AW501" s="23">
        <v>10</v>
      </c>
      <c r="AX501" s="23">
        <f t="shared" si="217"/>
        <v>8</v>
      </c>
    </row>
    <row r="502" spans="3:50" ht="15" hidden="1" customHeight="1" x14ac:dyDescent="0.3">
      <c r="C502" s="40" t="s">
        <v>22</v>
      </c>
      <c r="D502" s="34" t="s">
        <v>2</v>
      </c>
      <c r="E502" s="35" t="s">
        <v>2</v>
      </c>
      <c r="F502" s="41">
        <v>0</v>
      </c>
      <c r="G502" s="42">
        <v>0</v>
      </c>
      <c r="H502" s="43">
        <v>0</v>
      </c>
      <c r="I502" s="41">
        <v>0</v>
      </c>
      <c r="J502" s="42">
        <v>0</v>
      </c>
      <c r="K502" s="43">
        <v>0</v>
      </c>
      <c r="L502" s="41">
        <v>0</v>
      </c>
      <c r="M502" s="42">
        <v>0</v>
      </c>
      <c r="N502" s="43">
        <v>0</v>
      </c>
      <c r="O502" s="41">
        <v>0</v>
      </c>
      <c r="P502" s="42">
        <v>0</v>
      </c>
      <c r="Q502" s="43">
        <v>0</v>
      </c>
      <c r="R502" s="41">
        <v>0</v>
      </c>
      <c r="S502" s="42">
        <v>0</v>
      </c>
      <c r="T502" s="43">
        <v>0</v>
      </c>
      <c r="U502" s="41">
        <v>0</v>
      </c>
      <c r="V502" s="42">
        <v>0</v>
      </c>
      <c r="W502" s="43">
        <v>0</v>
      </c>
      <c r="X502" s="41">
        <v>0</v>
      </c>
      <c r="Y502" s="42">
        <v>0</v>
      </c>
      <c r="Z502" s="43">
        <v>0</v>
      </c>
      <c r="AA502" s="41"/>
      <c r="AB502" s="42"/>
      <c r="AC502" s="43"/>
      <c r="AD502" s="41"/>
      <c r="AE502" s="42"/>
      <c r="AF502" s="43"/>
      <c r="AG502" s="41"/>
      <c r="AH502" s="42"/>
      <c r="AI502" s="43"/>
      <c r="AK502" s="41">
        <f t="shared" si="216"/>
        <v>0</v>
      </c>
      <c r="AL502" s="42">
        <f t="shared" si="216"/>
        <v>0</v>
      </c>
      <c r="AM502" s="43">
        <f t="shared" si="214"/>
        <v>0</v>
      </c>
      <c r="AT502" s="32">
        <f t="shared" si="215"/>
        <v>0</v>
      </c>
      <c r="AV502" s="23">
        <v>4</v>
      </c>
      <c r="AW502" s="23">
        <v>10</v>
      </c>
      <c r="AX502" s="23">
        <f t="shared" si="217"/>
        <v>9</v>
      </c>
    </row>
    <row r="503" spans="3:50" ht="15" hidden="1" customHeight="1" x14ac:dyDescent="0.3">
      <c r="C503" s="40" t="s">
        <v>22</v>
      </c>
      <c r="D503" s="34" t="s">
        <v>2</v>
      </c>
      <c r="E503" s="35" t="s">
        <v>2</v>
      </c>
      <c r="F503" s="41">
        <v>0</v>
      </c>
      <c r="G503" s="42">
        <v>0</v>
      </c>
      <c r="H503" s="43">
        <v>0</v>
      </c>
      <c r="I503" s="41">
        <v>0</v>
      </c>
      <c r="J503" s="42">
        <v>0</v>
      </c>
      <c r="K503" s="43">
        <v>0</v>
      </c>
      <c r="L503" s="41">
        <v>0</v>
      </c>
      <c r="M503" s="42">
        <v>0</v>
      </c>
      <c r="N503" s="43">
        <v>0</v>
      </c>
      <c r="O503" s="41">
        <v>0</v>
      </c>
      <c r="P503" s="42">
        <v>0</v>
      </c>
      <c r="Q503" s="43">
        <v>0</v>
      </c>
      <c r="R503" s="41">
        <v>0</v>
      </c>
      <c r="S503" s="42">
        <v>0</v>
      </c>
      <c r="T503" s="43">
        <v>0</v>
      </c>
      <c r="U503" s="41">
        <v>0</v>
      </c>
      <c r="V503" s="42">
        <v>0</v>
      </c>
      <c r="W503" s="43">
        <v>0</v>
      </c>
      <c r="X503" s="41">
        <v>0</v>
      </c>
      <c r="Y503" s="42">
        <v>0</v>
      </c>
      <c r="Z503" s="43">
        <v>0</v>
      </c>
      <c r="AA503" s="41"/>
      <c r="AB503" s="42"/>
      <c r="AC503" s="43"/>
      <c r="AD503" s="41"/>
      <c r="AE503" s="42"/>
      <c r="AF503" s="43"/>
      <c r="AG503" s="41"/>
      <c r="AH503" s="42"/>
      <c r="AI503" s="43"/>
      <c r="AK503" s="41">
        <f t="shared" si="216"/>
        <v>0</v>
      </c>
      <c r="AL503" s="42">
        <f t="shared" si="216"/>
        <v>0</v>
      </c>
      <c r="AM503" s="43">
        <f t="shared" si="214"/>
        <v>0</v>
      </c>
      <c r="AT503" s="32">
        <f t="shared" si="215"/>
        <v>0</v>
      </c>
      <c r="AV503" s="23">
        <v>4</v>
      </c>
      <c r="AW503" s="23">
        <v>10</v>
      </c>
      <c r="AX503" s="23">
        <f t="shared" si="217"/>
        <v>10</v>
      </c>
    </row>
    <row r="504" spans="3:50" ht="15" customHeight="1" x14ac:dyDescent="0.3">
      <c r="C504" s="40" t="s">
        <v>23</v>
      </c>
      <c r="D504" s="34" t="s">
        <v>732</v>
      </c>
      <c r="E504" s="35" t="s">
        <v>952</v>
      </c>
      <c r="F504" s="41">
        <v>0</v>
      </c>
      <c r="G504" s="42">
        <v>0</v>
      </c>
      <c r="H504" s="43">
        <v>0</v>
      </c>
      <c r="I504" s="41">
        <v>1260</v>
      </c>
      <c r="J504" s="42">
        <v>2874</v>
      </c>
      <c r="K504" s="43">
        <v>2406</v>
      </c>
      <c r="L504" s="41">
        <v>0</v>
      </c>
      <c r="M504" s="42">
        <v>0</v>
      </c>
      <c r="N504" s="43">
        <v>0</v>
      </c>
      <c r="O504" s="41">
        <v>0</v>
      </c>
      <c r="P504" s="42">
        <v>0</v>
      </c>
      <c r="Q504" s="43">
        <v>0</v>
      </c>
      <c r="R504" s="41">
        <v>0</v>
      </c>
      <c r="S504" s="42">
        <v>0</v>
      </c>
      <c r="T504" s="43">
        <v>0</v>
      </c>
      <c r="U504" s="41">
        <v>0</v>
      </c>
      <c r="V504" s="42">
        <v>0</v>
      </c>
      <c r="W504" s="43">
        <v>0</v>
      </c>
      <c r="X504" s="41">
        <v>0</v>
      </c>
      <c r="Y504" s="42">
        <v>0</v>
      </c>
      <c r="Z504" s="43">
        <v>0</v>
      </c>
      <c r="AA504" s="41"/>
      <c r="AB504" s="42"/>
      <c r="AC504" s="43"/>
      <c r="AD504" s="41"/>
      <c r="AE504" s="42"/>
      <c r="AF504" s="43"/>
      <c r="AG504" s="41"/>
      <c r="AH504" s="42"/>
      <c r="AI504" s="43"/>
      <c r="AK504" s="41">
        <f t="shared" si="216"/>
        <v>1260</v>
      </c>
      <c r="AL504" s="42">
        <f t="shared" si="216"/>
        <v>2874</v>
      </c>
      <c r="AM504" s="43">
        <f t="shared" si="214"/>
        <v>2406</v>
      </c>
      <c r="AT504" s="32">
        <f t="shared" si="215"/>
        <v>1</v>
      </c>
      <c r="AV504" s="23">
        <v>4</v>
      </c>
      <c r="AW504" s="23">
        <v>11</v>
      </c>
      <c r="AX504" s="23">
        <f t="shared" si="217"/>
        <v>1</v>
      </c>
    </row>
    <row r="505" spans="3:50" ht="15" customHeight="1" x14ac:dyDescent="0.3">
      <c r="C505" s="50" t="str">
        <f>IF(LEN(E504)&lt;1,"","Total: " &amp; LEFT(E504,LEN(E504)-21) &amp; "Municipalities")</f>
        <v>Total: Amajuba Municipalities</v>
      </c>
      <c r="D505" s="51"/>
      <c r="E505" s="52"/>
      <c r="F505" s="53">
        <f t="shared" ref="F505:H505" si="218">SUM(F494:F504)</f>
        <v>0</v>
      </c>
      <c r="G505" s="54">
        <f t="shared" si="218"/>
        <v>0</v>
      </c>
      <c r="H505" s="55">
        <f t="shared" si="218"/>
        <v>0</v>
      </c>
      <c r="I505" s="53">
        <f t="shared" ref="I505:W505" si="219">SUM(I494:I504)</f>
        <v>1260</v>
      </c>
      <c r="J505" s="54">
        <f t="shared" si="219"/>
        <v>2874</v>
      </c>
      <c r="K505" s="55">
        <f t="shared" si="219"/>
        <v>2406</v>
      </c>
      <c r="L505" s="53">
        <f t="shared" si="219"/>
        <v>8092</v>
      </c>
      <c r="M505" s="54">
        <f t="shared" si="219"/>
        <v>48434</v>
      </c>
      <c r="N505" s="55">
        <f t="shared" si="219"/>
        <v>35830</v>
      </c>
      <c r="O505" s="53">
        <f t="shared" si="219"/>
        <v>100</v>
      </c>
      <c r="P505" s="54">
        <f t="shared" si="219"/>
        <v>100</v>
      </c>
      <c r="Q505" s="55">
        <f t="shared" si="219"/>
        <v>100</v>
      </c>
      <c r="R505" s="53">
        <f t="shared" si="219"/>
        <v>0</v>
      </c>
      <c r="S505" s="54">
        <f t="shared" si="219"/>
        <v>0</v>
      </c>
      <c r="T505" s="55">
        <f t="shared" si="219"/>
        <v>0</v>
      </c>
      <c r="U505" s="53">
        <f t="shared" si="219"/>
        <v>0</v>
      </c>
      <c r="V505" s="54">
        <f t="shared" si="219"/>
        <v>0</v>
      </c>
      <c r="W505" s="55">
        <f t="shared" si="219"/>
        <v>0</v>
      </c>
      <c r="X505" s="53">
        <f>SUM(X494:X504)</f>
        <v>0</v>
      </c>
      <c r="Y505" s="54">
        <f>SUM(Y494:Y504)</f>
        <v>0</v>
      </c>
      <c r="Z505" s="55">
        <f t="shared" ref="Z505" si="220">SUM(Z494:Z504)</f>
        <v>0</v>
      </c>
      <c r="AA505" s="53"/>
      <c r="AB505" s="54"/>
      <c r="AC505" s="55"/>
      <c r="AD505" s="53">
        <f t="shared" ref="AD505:AI505" si="221">SUM(AD494:AD504)</f>
        <v>0</v>
      </c>
      <c r="AE505" s="54">
        <f t="shared" si="221"/>
        <v>0</v>
      </c>
      <c r="AF505" s="55">
        <f t="shared" si="221"/>
        <v>0</v>
      </c>
      <c r="AG505" s="53">
        <f t="shared" si="221"/>
        <v>0</v>
      </c>
      <c r="AH505" s="54">
        <f t="shared" si="221"/>
        <v>0</v>
      </c>
      <c r="AI505" s="55">
        <f t="shared" si="221"/>
        <v>0</v>
      </c>
      <c r="AK505" s="53">
        <f>SUM(AK494:AK504)</f>
        <v>9452</v>
      </c>
      <c r="AL505" s="54">
        <f>SUM(AL494:AL504)</f>
        <v>51408</v>
      </c>
      <c r="AM505" s="55">
        <f>SUM(AM494:AM504)</f>
        <v>38336</v>
      </c>
      <c r="AT505" s="32">
        <f>IF(SUM(AT494:AT504)=0,0,1)</f>
        <v>1</v>
      </c>
    </row>
    <row r="506" spans="3:50" ht="15" customHeight="1" x14ac:dyDescent="0.3">
      <c r="C506" s="40"/>
      <c r="D506" s="34"/>
      <c r="E506" s="35"/>
      <c r="F506" s="41"/>
      <c r="G506" s="42"/>
      <c r="H506" s="43"/>
      <c r="I506" s="41"/>
      <c r="J506" s="42"/>
      <c r="K506" s="43"/>
      <c r="L506" s="41"/>
      <c r="M506" s="42"/>
      <c r="N506" s="43"/>
      <c r="O506" s="41"/>
      <c r="P506" s="42"/>
      <c r="Q506" s="43"/>
      <c r="R506" s="41"/>
      <c r="S506" s="42"/>
      <c r="T506" s="43"/>
      <c r="U506" s="41"/>
      <c r="V506" s="42"/>
      <c r="W506" s="43"/>
      <c r="X506" s="41"/>
      <c r="Y506" s="42"/>
      <c r="Z506" s="43"/>
      <c r="AA506" s="41"/>
      <c r="AB506" s="42"/>
      <c r="AC506" s="43"/>
      <c r="AD506" s="41"/>
      <c r="AE506" s="42"/>
      <c r="AF506" s="43"/>
      <c r="AG506" s="41"/>
      <c r="AH506" s="42"/>
      <c r="AI506" s="43"/>
      <c r="AK506" s="41"/>
      <c r="AL506" s="42"/>
      <c r="AM506" s="43"/>
      <c r="AT506" s="32">
        <f>IF(AT505=0,0,1)</f>
        <v>1</v>
      </c>
    </row>
    <row r="507" spans="3:50" ht="15" customHeight="1" x14ac:dyDescent="0.3">
      <c r="C507" s="40" t="s">
        <v>22</v>
      </c>
      <c r="D507" s="34" t="s">
        <v>733</v>
      </c>
      <c r="E507" s="35" t="s">
        <v>963</v>
      </c>
      <c r="F507" s="41">
        <v>0</v>
      </c>
      <c r="G507" s="42">
        <v>0</v>
      </c>
      <c r="H507" s="43">
        <v>0</v>
      </c>
      <c r="I507" s="41">
        <v>0</v>
      </c>
      <c r="J507" s="42">
        <v>0</v>
      </c>
      <c r="K507" s="43">
        <v>0</v>
      </c>
      <c r="L507" s="41">
        <v>7830</v>
      </c>
      <c r="M507" s="42">
        <v>7103</v>
      </c>
      <c r="N507" s="43">
        <v>0</v>
      </c>
      <c r="O507" s="41">
        <v>0</v>
      </c>
      <c r="P507" s="42">
        <v>0</v>
      </c>
      <c r="Q507" s="43">
        <v>0</v>
      </c>
      <c r="R507" s="41">
        <v>0</v>
      </c>
      <c r="S507" s="42">
        <v>0</v>
      </c>
      <c r="T507" s="43">
        <v>0</v>
      </c>
      <c r="U507" s="41">
        <v>0</v>
      </c>
      <c r="V507" s="42">
        <v>0</v>
      </c>
      <c r="W507" s="43">
        <v>0</v>
      </c>
      <c r="X507" s="41">
        <v>0</v>
      </c>
      <c r="Y507" s="42">
        <v>0</v>
      </c>
      <c r="Z507" s="43">
        <v>0</v>
      </c>
      <c r="AA507" s="41"/>
      <c r="AB507" s="42"/>
      <c r="AC507" s="43"/>
      <c r="AD507" s="41"/>
      <c r="AE507" s="42"/>
      <c r="AF507" s="43"/>
      <c r="AG507" s="41"/>
      <c r="AH507" s="42"/>
      <c r="AI507" s="43"/>
      <c r="AK507" s="41">
        <f t="shared" ref="AK507:AM517" si="222">F507+I507+L507+O507+R507+U507+X507+AA507+AD507+AG507</f>
        <v>7830</v>
      </c>
      <c r="AL507" s="42">
        <f t="shared" si="222"/>
        <v>7103</v>
      </c>
      <c r="AM507" s="43">
        <f t="shared" si="222"/>
        <v>0</v>
      </c>
      <c r="AT507" s="32">
        <f>IF(LEN(E507)&lt;2,0,1)</f>
        <v>1</v>
      </c>
      <c r="AV507" s="23">
        <v>4</v>
      </c>
      <c r="AW507" s="23">
        <v>12</v>
      </c>
      <c r="AX507" s="23">
        <v>1</v>
      </c>
    </row>
    <row r="508" spans="3:50" ht="15" customHeight="1" x14ac:dyDescent="0.3">
      <c r="C508" s="40" t="s">
        <v>22</v>
      </c>
      <c r="D508" s="34" t="s">
        <v>734</v>
      </c>
      <c r="E508" s="35" t="s">
        <v>962</v>
      </c>
      <c r="F508" s="41">
        <v>0</v>
      </c>
      <c r="G508" s="42">
        <v>0</v>
      </c>
      <c r="H508" s="43">
        <v>0</v>
      </c>
      <c r="I508" s="41">
        <v>0</v>
      </c>
      <c r="J508" s="42">
        <v>0</v>
      </c>
      <c r="K508" s="43">
        <v>0</v>
      </c>
      <c r="L508" s="41">
        <v>900</v>
      </c>
      <c r="M508" s="42">
        <v>5271</v>
      </c>
      <c r="N508" s="43">
        <v>285</v>
      </c>
      <c r="O508" s="41">
        <v>0</v>
      </c>
      <c r="P508" s="42">
        <v>0</v>
      </c>
      <c r="Q508" s="43">
        <v>0</v>
      </c>
      <c r="R508" s="41">
        <v>0</v>
      </c>
      <c r="S508" s="42">
        <v>0</v>
      </c>
      <c r="T508" s="43">
        <v>0</v>
      </c>
      <c r="U508" s="41">
        <v>0</v>
      </c>
      <c r="V508" s="42">
        <v>0</v>
      </c>
      <c r="W508" s="43">
        <v>0</v>
      </c>
      <c r="X508" s="41">
        <v>0</v>
      </c>
      <c r="Y508" s="42">
        <v>0</v>
      </c>
      <c r="Z508" s="43">
        <v>0</v>
      </c>
      <c r="AA508" s="41"/>
      <c r="AB508" s="42"/>
      <c r="AC508" s="43"/>
      <c r="AD508" s="41"/>
      <c r="AE508" s="42"/>
      <c r="AF508" s="43"/>
      <c r="AG508" s="41"/>
      <c r="AH508" s="42"/>
      <c r="AI508" s="43"/>
      <c r="AK508" s="41">
        <f t="shared" si="222"/>
        <v>900</v>
      </c>
      <c r="AL508" s="42">
        <f t="shared" si="222"/>
        <v>5271</v>
      </c>
      <c r="AM508" s="43">
        <f t="shared" si="222"/>
        <v>285</v>
      </c>
      <c r="AT508" s="32">
        <f t="shared" ref="AT508:AT517" si="223">IF(LEN(E508)&lt;2,0,1)</f>
        <v>1</v>
      </c>
      <c r="AV508" s="23">
        <v>4</v>
      </c>
      <c r="AW508" s="23">
        <v>12</v>
      </c>
      <c r="AX508" s="23">
        <f>IF(AW508=AW507,AX507+1,1)</f>
        <v>2</v>
      </c>
    </row>
    <row r="509" spans="3:50" ht="15" customHeight="1" x14ac:dyDescent="0.3">
      <c r="C509" s="40" t="s">
        <v>22</v>
      </c>
      <c r="D509" s="34" t="s">
        <v>735</v>
      </c>
      <c r="E509" s="35" t="s">
        <v>958</v>
      </c>
      <c r="F509" s="41">
        <v>0</v>
      </c>
      <c r="G509" s="42">
        <v>0</v>
      </c>
      <c r="H509" s="43">
        <v>0</v>
      </c>
      <c r="I509" s="41">
        <v>0</v>
      </c>
      <c r="J509" s="42">
        <v>0</v>
      </c>
      <c r="K509" s="43">
        <v>0</v>
      </c>
      <c r="L509" s="41">
        <v>1366</v>
      </c>
      <c r="M509" s="42">
        <v>20767</v>
      </c>
      <c r="N509" s="43">
        <v>9660</v>
      </c>
      <c r="O509" s="41">
        <v>0</v>
      </c>
      <c r="P509" s="42">
        <v>0</v>
      </c>
      <c r="Q509" s="43">
        <v>0</v>
      </c>
      <c r="R509" s="41">
        <v>0</v>
      </c>
      <c r="S509" s="42">
        <v>0</v>
      </c>
      <c r="T509" s="43">
        <v>0</v>
      </c>
      <c r="U509" s="41">
        <v>0</v>
      </c>
      <c r="V509" s="42">
        <v>0</v>
      </c>
      <c r="W509" s="43">
        <v>0</v>
      </c>
      <c r="X509" s="41">
        <v>0</v>
      </c>
      <c r="Y509" s="42">
        <v>0</v>
      </c>
      <c r="Z509" s="43">
        <v>0</v>
      </c>
      <c r="AA509" s="41"/>
      <c r="AB509" s="42"/>
      <c r="AC509" s="43"/>
      <c r="AD509" s="41"/>
      <c r="AE509" s="42"/>
      <c r="AF509" s="43"/>
      <c r="AG509" s="41"/>
      <c r="AH509" s="42"/>
      <c r="AI509" s="43"/>
      <c r="AK509" s="41">
        <f t="shared" si="222"/>
        <v>1366</v>
      </c>
      <c r="AL509" s="42">
        <f t="shared" si="222"/>
        <v>20767</v>
      </c>
      <c r="AM509" s="43">
        <f t="shared" si="222"/>
        <v>9660</v>
      </c>
      <c r="AT509" s="32">
        <f t="shared" si="223"/>
        <v>1</v>
      </c>
      <c r="AV509" s="23">
        <v>4</v>
      </c>
      <c r="AW509" s="23">
        <v>12</v>
      </c>
      <c r="AX509" s="23">
        <f t="shared" ref="AX509:AX517" si="224">IF(AW509=AW508,AX508+1,1)</f>
        <v>3</v>
      </c>
    </row>
    <row r="510" spans="3:50" ht="15" customHeight="1" x14ac:dyDescent="0.3">
      <c r="C510" s="40" t="s">
        <v>22</v>
      </c>
      <c r="D510" s="34" t="s">
        <v>736</v>
      </c>
      <c r="E510" s="35" t="s">
        <v>959</v>
      </c>
      <c r="F510" s="41">
        <v>0</v>
      </c>
      <c r="G510" s="42">
        <v>0</v>
      </c>
      <c r="H510" s="43">
        <v>0</v>
      </c>
      <c r="I510" s="41">
        <v>0</v>
      </c>
      <c r="J510" s="42">
        <v>0</v>
      </c>
      <c r="K510" s="43">
        <v>0</v>
      </c>
      <c r="L510" s="41">
        <v>4141</v>
      </c>
      <c r="M510" s="42">
        <v>8413</v>
      </c>
      <c r="N510" s="43">
        <v>0</v>
      </c>
      <c r="O510" s="41">
        <v>0</v>
      </c>
      <c r="P510" s="42">
        <v>0</v>
      </c>
      <c r="Q510" s="43">
        <v>0</v>
      </c>
      <c r="R510" s="41">
        <v>0</v>
      </c>
      <c r="S510" s="42">
        <v>0</v>
      </c>
      <c r="T510" s="43">
        <v>0</v>
      </c>
      <c r="U510" s="41">
        <v>0</v>
      </c>
      <c r="V510" s="42">
        <v>0</v>
      </c>
      <c r="W510" s="43">
        <v>0</v>
      </c>
      <c r="X510" s="41">
        <v>0</v>
      </c>
      <c r="Y510" s="42">
        <v>0</v>
      </c>
      <c r="Z510" s="43">
        <v>0</v>
      </c>
      <c r="AA510" s="41"/>
      <c r="AB510" s="42"/>
      <c r="AC510" s="43"/>
      <c r="AD510" s="41"/>
      <c r="AE510" s="42"/>
      <c r="AF510" s="43"/>
      <c r="AG510" s="41"/>
      <c r="AH510" s="42"/>
      <c r="AI510" s="43"/>
      <c r="AK510" s="41">
        <f t="shared" si="222"/>
        <v>4141</v>
      </c>
      <c r="AL510" s="42">
        <f t="shared" si="222"/>
        <v>8413</v>
      </c>
      <c r="AM510" s="43">
        <f t="shared" si="222"/>
        <v>0</v>
      </c>
      <c r="AT510" s="32">
        <f t="shared" si="223"/>
        <v>1</v>
      </c>
      <c r="AV510" s="23">
        <v>4</v>
      </c>
      <c r="AW510" s="23">
        <v>12</v>
      </c>
      <c r="AX510" s="23">
        <f t="shared" si="224"/>
        <v>4</v>
      </c>
    </row>
    <row r="511" spans="3:50" ht="15" customHeight="1" x14ac:dyDescent="0.3">
      <c r="C511" s="40" t="s">
        <v>22</v>
      </c>
      <c r="D511" s="34" t="s">
        <v>737</v>
      </c>
      <c r="E511" s="35" t="s">
        <v>960</v>
      </c>
      <c r="F511" s="41">
        <v>0</v>
      </c>
      <c r="G511" s="42">
        <v>0</v>
      </c>
      <c r="H511" s="43">
        <v>0</v>
      </c>
      <c r="I511" s="41">
        <v>0</v>
      </c>
      <c r="J511" s="42">
        <v>0</v>
      </c>
      <c r="K511" s="43">
        <v>0</v>
      </c>
      <c r="L511" s="41">
        <v>9935</v>
      </c>
      <c r="M511" s="42">
        <v>27900</v>
      </c>
      <c r="N511" s="43">
        <v>28732</v>
      </c>
      <c r="O511" s="41">
        <v>0</v>
      </c>
      <c r="P511" s="42">
        <v>0</v>
      </c>
      <c r="Q511" s="43">
        <v>0</v>
      </c>
      <c r="R511" s="41">
        <v>0</v>
      </c>
      <c r="S511" s="42">
        <v>0</v>
      </c>
      <c r="T511" s="43">
        <v>0</v>
      </c>
      <c r="U511" s="41">
        <v>0</v>
      </c>
      <c r="V511" s="42">
        <v>0</v>
      </c>
      <c r="W511" s="43">
        <v>0</v>
      </c>
      <c r="X511" s="41">
        <v>0</v>
      </c>
      <c r="Y511" s="42">
        <v>0</v>
      </c>
      <c r="Z511" s="43">
        <v>0</v>
      </c>
      <c r="AA511" s="41"/>
      <c r="AB511" s="42"/>
      <c r="AC511" s="43"/>
      <c r="AD511" s="41"/>
      <c r="AE511" s="42"/>
      <c r="AF511" s="43"/>
      <c r="AG511" s="41"/>
      <c r="AH511" s="42"/>
      <c r="AI511" s="43"/>
      <c r="AK511" s="41">
        <f t="shared" si="222"/>
        <v>9935</v>
      </c>
      <c r="AL511" s="42">
        <f t="shared" si="222"/>
        <v>27900</v>
      </c>
      <c r="AM511" s="43">
        <f t="shared" si="222"/>
        <v>28732</v>
      </c>
      <c r="AT511" s="32">
        <f t="shared" si="223"/>
        <v>1</v>
      </c>
      <c r="AV511" s="23">
        <v>4</v>
      </c>
      <c r="AW511" s="23">
        <v>12</v>
      </c>
      <c r="AX511" s="23">
        <f t="shared" si="224"/>
        <v>5</v>
      </c>
    </row>
    <row r="512" spans="3:50" ht="15" hidden="1" customHeight="1" x14ac:dyDescent="0.3">
      <c r="C512" s="40" t="s">
        <v>22</v>
      </c>
      <c r="D512" s="34" t="s">
        <v>2</v>
      </c>
      <c r="E512" s="35" t="s">
        <v>2</v>
      </c>
      <c r="F512" s="41">
        <v>0</v>
      </c>
      <c r="G512" s="42">
        <v>0</v>
      </c>
      <c r="H512" s="43">
        <v>0</v>
      </c>
      <c r="I512" s="41">
        <v>0</v>
      </c>
      <c r="J512" s="42">
        <v>0</v>
      </c>
      <c r="K512" s="43">
        <v>0</v>
      </c>
      <c r="L512" s="41">
        <v>0</v>
      </c>
      <c r="M512" s="42">
        <v>0</v>
      </c>
      <c r="N512" s="43">
        <v>0</v>
      </c>
      <c r="O512" s="41">
        <v>0</v>
      </c>
      <c r="P512" s="42">
        <v>0</v>
      </c>
      <c r="Q512" s="43">
        <v>0</v>
      </c>
      <c r="R512" s="41">
        <v>0</v>
      </c>
      <c r="S512" s="42">
        <v>0</v>
      </c>
      <c r="T512" s="43">
        <v>0</v>
      </c>
      <c r="U512" s="41">
        <v>0</v>
      </c>
      <c r="V512" s="42">
        <v>0</v>
      </c>
      <c r="W512" s="43">
        <v>0</v>
      </c>
      <c r="X512" s="41">
        <v>0</v>
      </c>
      <c r="Y512" s="42">
        <v>0</v>
      </c>
      <c r="Z512" s="43">
        <v>0</v>
      </c>
      <c r="AA512" s="41"/>
      <c r="AB512" s="42"/>
      <c r="AC512" s="43"/>
      <c r="AD512" s="41"/>
      <c r="AE512" s="42"/>
      <c r="AF512" s="43"/>
      <c r="AG512" s="41"/>
      <c r="AH512" s="42"/>
      <c r="AI512" s="43"/>
      <c r="AK512" s="41">
        <f t="shared" si="222"/>
        <v>0</v>
      </c>
      <c r="AL512" s="42">
        <f t="shared" si="222"/>
        <v>0</v>
      </c>
      <c r="AM512" s="43">
        <f t="shared" si="222"/>
        <v>0</v>
      </c>
      <c r="AT512" s="32">
        <f t="shared" si="223"/>
        <v>0</v>
      </c>
      <c r="AV512" s="23">
        <v>4</v>
      </c>
      <c r="AW512" s="23">
        <v>12</v>
      </c>
      <c r="AX512" s="23">
        <f t="shared" si="224"/>
        <v>6</v>
      </c>
    </row>
    <row r="513" spans="3:50" ht="15" hidden="1" customHeight="1" x14ac:dyDescent="0.3">
      <c r="C513" s="40" t="s">
        <v>22</v>
      </c>
      <c r="D513" s="34" t="s">
        <v>2</v>
      </c>
      <c r="E513" s="35" t="s">
        <v>2</v>
      </c>
      <c r="F513" s="41">
        <v>0</v>
      </c>
      <c r="G513" s="42">
        <v>0</v>
      </c>
      <c r="H513" s="43">
        <v>0</v>
      </c>
      <c r="I513" s="41">
        <v>0</v>
      </c>
      <c r="J513" s="42">
        <v>0</v>
      </c>
      <c r="K513" s="43">
        <v>0</v>
      </c>
      <c r="L513" s="41">
        <v>0</v>
      </c>
      <c r="M513" s="42">
        <v>0</v>
      </c>
      <c r="N513" s="43">
        <v>0</v>
      </c>
      <c r="O513" s="41">
        <v>0</v>
      </c>
      <c r="P513" s="42">
        <v>0</v>
      </c>
      <c r="Q513" s="43">
        <v>0</v>
      </c>
      <c r="R513" s="41">
        <v>0</v>
      </c>
      <c r="S513" s="42">
        <v>0</v>
      </c>
      <c r="T513" s="43">
        <v>0</v>
      </c>
      <c r="U513" s="41">
        <v>0</v>
      </c>
      <c r="V513" s="42">
        <v>0</v>
      </c>
      <c r="W513" s="43">
        <v>0</v>
      </c>
      <c r="X513" s="41">
        <v>0</v>
      </c>
      <c r="Y513" s="42">
        <v>0</v>
      </c>
      <c r="Z513" s="43">
        <v>0</v>
      </c>
      <c r="AA513" s="41"/>
      <c r="AB513" s="42"/>
      <c r="AC513" s="43"/>
      <c r="AD513" s="41"/>
      <c r="AE513" s="42"/>
      <c r="AF513" s="43"/>
      <c r="AG513" s="41"/>
      <c r="AH513" s="42"/>
      <c r="AI513" s="43"/>
      <c r="AK513" s="41">
        <f t="shared" si="222"/>
        <v>0</v>
      </c>
      <c r="AL513" s="42">
        <f t="shared" si="222"/>
        <v>0</v>
      </c>
      <c r="AM513" s="43">
        <f t="shared" si="222"/>
        <v>0</v>
      </c>
      <c r="AT513" s="32">
        <f t="shared" si="223"/>
        <v>0</v>
      </c>
      <c r="AV513" s="23">
        <v>4</v>
      </c>
      <c r="AW513" s="23">
        <v>12</v>
      </c>
      <c r="AX513" s="23">
        <f t="shared" si="224"/>
        <v>7</v>
      </c>
    </row>
    <row r="514" spans="3:50" ht="15" hidden="1" customHeight="1" x14ac:dyDescent="0.3">
      <c r="C514" s="40" t="s">
        <v>22</v>
      </c>
      <c r="D514" s="34" t="s">
        <v>2</v>
      </c>
      <c r="E514" s="35" t="s">
        <v>2</v>
      </c>
      <c r="F514" s="41">
        <v>0</v>
      </c>
      <c r="G514" s="42">
        <v>0</v>
      </c>
      <c r="H514" s="43">
        <v>0</v>
      </c>
      <c r="I514" s="41">
        <v>0</v>
      </c>
      <c r="J514" s="42">
        <v>0</v>
      </c>
      <c r="K514" s="43">
        <v>0</v>
      </c>
      <c r="L514" s="41">
        <v>0</v>
      </c>
      <c r="M514" s="42">
        <v>0</v>
      </c>
      <c r="N514" s="43">
        <v>0</v>
      </c>
      <c r="O514" s="41">
        <v>0</v>
      </c>
      <c r="P514" s="42">
        <v>0</v>
      </c>
      <c r="Q514" s="43">
        <v>0</v>
      </c>
      <c r="R514" s="41">
        <v>0</v>
      </c>
      <c r="S514" s="42">
        <v>0</v>
      </c>
      <c r="T514" s="43">
        <v>0</v>
      </c>
      <c r="U514" s="41">
        <v>0</v>
      </c>
      <c r="V514" s="42">
        <v>0</v>
      </c>
      <c r="W514" s="43">
        <v>0</v>
      </c>
      <c r="X514" s="41">
        <v>0</v>
      </c>
      <c r="Y514" s="42">
        <v>0</v>
      </c>
      <c r="Z514" s="43">
        <v>0</v>
      </c>
      <c r="AA514" s="41"/>
      <c r="AB514" s="42"/>
      <c r="AC514" s="43"/>
      <c r="AD514" s="41"/>
      <c r="AE514" s="42"/>
      <c r="AF514" s="43"/>
      <c r="AG514" s="41"/>
      <c r="AH514" s="42"/>
      <c r="AI514" s="43"/>
      <c r="AK514" s="41">
        <f t="shared" si="222"/>
        <v>0</v>
      </c>
      <c r="AL514" s="42">
        <f t="shared" si="222"/>
        <v>0</v>
      </c>
      <c r="AM514" s="43">
        <f t="shared" si="222"/>
        <v>0</v>
      </c>
      <c r="AT514" s="32">
        <f t="shared" si="223"/>
        <v>0</v>
      </c>
      <c r="AV514" s="23">
        <v>4</v>
      </c>
      <c r="AW514" s="23">
        <v>12</v>
      </c>
      <c r="AX514" s="23">
        <f t="shared" si="224"/>
        <v>8</v>
      </c>
    </row>
    <row r="515" spans="3:50" ht="15" hidden="1" customHeight="1" x14ac:dyDescent="0.3">
      <c r="C515" s="40" t="s">
        <v>22</v>
      </c>
      <c r="D515" s="34" t="s">
        <v>2</v>
      </c>
      <c r="E515" s="35" t="s">
        <v>2</v>
      </c>
      <c r="F515" s="41">
        <v>0</v>
      </c>
      <c r="G515" s="42">
        <v>0</v>
      </c>
      <c r="H515" s="43">
        <v>0</v>
      </c>
      <c r="I515" s="41">
        <v>0</v>
      </c>
      <c r="J515" s="42">
        <v>0</v>
      </c>
      <c r="K515" s="43">
        <v>0</v>
      </c>
      <c r="L515" s="41">
        <v>0</v>
      </c>
      <c r="M515" s="42">
        <v>0</v>
      </c>
      <c r="N515" s="43">
        <v>0</v>
      </c>
      <c r="O515" s="41">
        <v>0</v>
      </c>
      <c r="P515" s="42">
        <v>0</v>
      </c>
      <c r="Q515" s="43">
        <v>0</v>
      </c>
      <c r="R515" s="41">
        <v>0</v>
      </c>
      <c r="S515" s="42">
        <v>0</v>
      </c>
      <c r="T515" s="43">
        <v>0</v>
      </c>
      <c r="U515" s="41">
        <v>0</v>
      </c>
      <c r="V515" s="42">
        <v>0</v>
      </c>
      <c r="W515" s="43">
        <v>0</v>
      </c>
      <c r="X515" s="41">
        <v>0</v>
      </c>
      <c r="Y515" s="42">
        <v>0</v>
      </c>
      <c r="Z515" s="43">
        <v>0</v>
      </c>
      <c r="AA515" s="41"/>
      <c r="AB515" s="42"/>
      <c r="AC515" s="43"/>
      <c r="AD515" s="41"/>
      <c r="AE515" s="42"/>
      <c r="AF515" s="43"/>
      <c r="AG515" s="41"/>
      <c r="AH515" s="42"/>
      <c r="AI515" s="43"/>
      <c r="AK515" s="41">
        <f t="shared" si="222"/>
        <v>0</v>
      </c>
      <c r="AL515" s="42">
        <f t="shared" si="222"/>
        <v>0</v>
      </c>
      <c r="AM515" s="43">
        <f t="shared" si="222"/>
        <v>0</v>
      </c>
      <c r="AT515" s="32">
        <f t="shared" si="223"/>
        <v>0</v>
      </c>
      <c r="AV515" s="23">
        <v>4</v>
      </c>
      <c r="AW515" s="23">
        <v>12</v>
      </c>
      <c r="AX515" s="23">
        <f t="shared" si="224"/>
        <v>9</v>
      </c>
    </row>
    <row r="516" spans="3:50" ht="15" hidden="1" customHeight="1" x14ac:dyDescent="0.3">
      <c r="C516" s="40" t="s">
        <v>22</v>
      </c>
      <c r="D516" s="34" t="s">
        <v>2</v>
      </c>
      <c r="E516" s="35" t="s">
        <v>2</v>
      </c>
      <c r="F516" s="41">
        <v>0</v>
      </c>
      <c r="G516" s="42">
        <v>0</v>
      </c>
      <c r="H516" s="43">
        <v>0</v>
      </c>
      <c r="I516" s="41">
        <v>0</v>
      </c>
      <c r="J516" s="42">
        <v>0</v>
      </c>
      <c r="K516" s="43">
        <v>0</v>
      </c>
      <c r="L516" s="41">
        <v>0</v>
      </c>
      <c r="M516" s="42">
        <v>0</v>
      </c>
      <c r="N516" s="43">
        <v>0</v>
      </c>
      <c r="O516" s="41">
        <v>0</v>
      </c>
      <c r="P516" s="42">
        <v>0</v>
      </c>
      <c r="Q516" s="43">
        <v>0</v>
      </c>
      <c r="R516" s="41">
        <v>0</v>
      </c>
      <c r="S516" s="42">
        <v>0</v>
      </c>
      <c r="T516" s="43">
        <v>0</v>
      </c>
      <c r="U516" s="41">
        <v>0</v>
      </c>
      <c r="V516" s="42">
        <v>0</v>
      </c>
      <c r="W516" s="43">
        <v>0</v>
      </c>
      <c r="X516" s="41">
        <v>0</v>
      </c>
      <c r="Y516" s="42">
        <v>0</v>
      </c>
      <c r="Z516" s="43">
        <v>0</v>
      </c>
      <c r="AA516" s="41"/>
      <c r="AB516" s="42"/>
      <c r="AC516" s="43"/>
      <c r="AD516" s="41"/>
      <c r="AE516" s="42"/>
      <c r="AF516" s="43"/>
      <c r="AG516" s="41"/>
      <c r="AH516" s="42"/>
      <c r="AI516" s="43"/>
      <c r="AK516" s="41">
        <f t="shared" si="222"/>
        <v>0</v>
      </c>
      <c r="AL516" s="42">
        <f t="shared" si="222"/>
        <v>0</v>
      </c>
      <c r="AM516" s="43">
        <f t="shared" si="222"/>
        <v>0</v>
      </c>
      <c r="AT516" s="32">
        <f t="shared" si="223"/>
        <v>0</v>
      </c>
      <c r="AV516" s="23">
        <v>4</v>
      </c>
      <c r="AW516" s="23">
        <v>12</v>
      </c>
      <c r="AX516" s="23">
        <f t="shared" si="224"/>
        <v>10</v>
      </c>
    </row>
    <row r="517" spans="3:50" ht="15" customHeight="1" x14ac:dyDescent="0.3">
      <c r="C517" s="40" t="s">
        <v>23</v>
      </c>
      <c r="D517" s="34" t="s">
        <v>359</v>
      </c>
      <c r="E517" s="35" t="s">
        <v>360</v>
      </c>
      <c r="F517" s="41">
        <v>0</v>
      </c>
      <c r="G517" s="42">
        <v>0</v>
      </c>
      <c r="H517" s="43">
        <v>0</v>
      </c>
      <c r="I517" s="41">
        <v>1591</v>
      </c>
      <c r="J517" s="42">
        <v>1457</v>
      </c>
      <c r="K517" s="43">
        <v>2406</v>
      </c>
      <c r="L517" s="41">
        <v>0</v>
      </c>
      <c r="M517" s="42">
        <v>0</v>
      </c>
      <c r="N517" s="43">
        <v>0</v>
      </c>
      <c r="O517" s="41">
        <v>0</v>
      </c>
      <c r="P517" s="42">
        <v>0</v>
      </c>
      <c r="Q517" s="43">
        <v>0</v>
      </c>
      <c r="R517" s="41">
        <v>0</v>
      </c>
      <c r="S517" s="42">
        <v>0</v>
      </c>
      <c r="T517" s="43">
        <v>0</v>
      </c>
      <c r="U517" s="41">
        <v>0</v>
      </c>
      <c r="V517" s="42">
        <v>0</v>
      </c>
      <c r="W517" s="43">
        <v>0</v>
      </c>
      <c r="X517" s="41">
        <v>0</v>
      </c>
      <c r="Y517" s="42">
        <v>0</v>
      </c>
      <c r="Z517" s="43">
        <v>0</v>
      </c>
      <c r="AA517" s="41"/>
      <c r="AB517" s="42"/>
      <c r="AC517" s="43"/>
      <c r="AD517" s="41"/>
      <c r="AE517" s="42"/>
      <c r="AF517" s="43"/>
      <c r="AG517" s="41"/>
      <c r="AH517" s="42"/>
      <c r="AI517" s="43"/>
      <c r="AK517" s="41">
        <f t="shared" si="222"/>
        <v>1591</v>
      </c>
      <c r="AL517" s="42">
        <f t="shared" si="222"/>
        <v>1457</v>
      </c>
      <c r="AM517" s="43">
        <f t="shared" si="222"/>
        <v>2406</v>
      </c>
      <c r="AT517" s="32">
        <f t="shared" si="223"/>
        <v>1</v>
      </c>
      <c r="AV517" s="23">
        <v>4</v>
      </c>
      <c r="AW517" s="23">
        <v>13</v>
      </c>
      <c r="AX517" s="23">
        <f t="shared" si="224"/>
        <v>1</v>
      </c>
    </row>
    <row r="518" spans="3:50" ht="15" customHeight="1" x14ac:dyDescent="0.3">
      <c r="C518" s="50" t="str">
        <f>IF(LEN(E517)&lt;1,"","Total: " &amp; LEFT(E517,LEN(E517)-21) &amp; "Municipalities")</f>
        <v>Total: Zululand Municipalities</v>
      </c>
      <c r="D518" s="51"/>
      <c r="E518" s="52"/>
      <c r="F518" s="53">
        <f t="shared" ref="F518:H518" si="225">SUM(F507:F517)</f>
        <v>0</v>
      </c>
      <c r="G518" s="54">
        <f t="shared" si="225"/>
        <v>0</v>
      </c>
      <c r="H518" s="55">
        <f t="shared" si="225"/>
        <v>0</v>
      </c>
      <c r="I518" s="53">
        <f t="shared" ref="I518:Z518" si="226">SUM(I507:I517)</f>
        <v>1591</v>
      </c>
      <c r="J518" s="54">
        <f t="shared" si="226"/>
        <v>1457</v>
      </c>
      <c r="K518" s="55">
        <f t="shared" si="226"/>
        <v>2406</v>
      </c>
      <c r="L518" s="53">
        <f t="shared" si="226"/>
        <v>24172</v>
      </c>
      <c r="M518" s="54">
        <f t="shared" si="226"/>
        <v>69454</v>
      </c>
      <c r="N518" s="55">
        <f t="shared" si="226"/>
        <v>38677</v>
      </c>
      <c r="O518" s="53">
        <f t="shared" si="226"/>
        <v>0</v>
      </c>
      <c r="P518" s="54">
        <f t="shared" si="226"/>
        <v>0</v>
      </c>
      <c r="Q518" s="55">
        <f t="shared" si="226"/>
        <v>0</v>
      </c>
      <c r="R518" s="53">
        <f t="shared" si="226"/>
        <v>0</v>
      </c>
      <c r="S518" s="54">
        <f t="shared" si="226"/>
        <v>0</v>
      </c>
      <c r="T518" s="55">
        <f t="shared" si="226"/>
        <v>0</v>
      </c>
      <c r="U518" s="53">
        <f t="shared" si="226"/>
        <v>0</v>
      </c>
      <c r="V518" s="54">
        <f t="shared" si="226"/>
        <v>0</v>
      </c>
      <c r="W518" s="55">
        <f t="shared" si="226"/>
        <v>0</v>
      </c>
      <c r="X518" s="53">
        <f t="shared" si="226"/>
        <v>0</v>
      </c>
      <c r="Y518" s="54">
        <f t="shared" si="226"/>
        <v>0</v>
      </c>
      <c r="Z518" s="55">
        <f t="shared" si="226"/>
        <v>0</v>
      </c>
      <c r="AA518" s="53"/>
      <c r="AB518" s="54"/>
      <c r="AC518" s="55"/>
      <c r="AD518" s="53">
        <f t="shared" ref="AD518:AI518" si="227">SUM(AD507:AD517)</f>
        <v>0</v>
      </c>
      <c r="AE518" s="54">
        <f t="shared" si="227"/>
        <v>0</v>
      </c>
      <c r="AF518" s="55">
        <f t="shared" si="227"/>
        <v>0</v>
      </c>
      <c r="AG518" s="53">
        <f t="shared" si="227"/>
        <v>0</v>
      </c>
      <c r="AH518" s="54">
        <f t="shared" si="227"/>
        <v>0</v>
      </c>
      <c r="AI518" s="55">
        <f t="shared" si="227"/>
        <v>0</v>
      </c>
      <c r="AK518" s="53">
        <f>SUM(AK507:AK517)</f>
        <v>25763</v>
      </c>
      <c r="AL518" s="54">
        <f>SUM(AL507:AL517)</f>
        <v>70911</v>
      </c>
      <c r="AM518" s="55">
        <f>SUM(AM507:AM517)</f>
        <v>41083</v>
      </c>
      <c r="AT518" s="32">
        <f>IF(SUM(AT507:AT517)=0,0,1)</f>
        <v>1</v>
      </c>
    </row>
    <row r="519" spans="3:50" ht="15" customHeight="1" x14ac:dyDescent="0.3">
      <c r="C519" s="40"/>
      <c r="D519" s="34"/>
      <c r="E519" s="35"/>
      <c r="F519" s="41"/>
      <c r="G519" s="42"/>
      <c r="H519" s="43"/>
      <c r="I519" s="41"/>
      <c r="J519" s="42"/>
      <c r="K519" s="43"/>
      <c r="L519" s="41"/>
      <c r="M519" s="42"/>
      <c r="N519" s="43"/>
      <c r="O519" s="41"/>
      <c r="P519" s="42"/>
      <c r="Q519" s="43"/>
      <c r="R519" s="41"/>
      <c r="S519" s="42"/>
      <c r="T519" s="43"/>
      <c r="U519" s="41"/>
      <c r="V519" s="42"/>
      <c r="W519" s="43"/>
      <c r="X519" s="41"/>
      <c r="Y519" s="42"/>
      <c r="Z519" s="43"/>
      <c r="AA519" s="41"/>
      <c r="AB519" s="42"/>
      <c r="AC519" s="43"/>
      <c r="AD519" s="41"/>
      <c r="AE519" s="42"/>
      <c r="AF519" s="43"/>
      <c r="AG519" s="41"/>
      <c r="AH519" s="42"/>
      <c r="AI519" s="43"/>
      <c r="AK519" s="41"/>
      <c r="AL519" s="42"/>
      <c r="AM519" s="43"/>
      <c r="AT519" s="32">
        <f>IF(AT518=0,0,1)</f>
        <v>1</v>
      </c>
    </row>
    <row r="520" spans="3:50" ht="15" customHeight="1" x14ac:dyDescent="0.3">
      <c r="C520" s="40" t="s">
        <v>22</v>
      </c>
      <c r="D520" s="34" t="s">
        <v>738</v>
      </c>
      <c r="E520" s="35" t="s">
        <v>961</v>
      </c>
      <c r="F520" s="41">
        <v>0</v>
      </c>
      <c r="G520" s="42">
        <v>0</v>
      </c>
      <c r="H520" s="43">
        <v>0</v>
      </c>
      <c r="I520" s="41">
        <v>0</v>
      </c>
      <c r="J520" s="42">
        <v>0</v>
      </c>
      <c r="K520" s="43">
        <v>0</v>
      </c>
      <c r="L520" s="41">
        <v>66281</v>
      </c>
      <c r="M520" s="42">
        <v>27693</v>
      </c>
      <c r="N520" s="43">
        <v>17157</v>
      </c>
      <c r="O520" s="41">
        <v>0</v>
      </c>
      <c r="P520" s="42">
        <v>0</v>
      </c>
      <c r="Q520" s="43">
        <v>0</v>
      </c>
      <c r="R520" s="41">
        <v>0</v>
      </c>
      <c r="S520" s="42">
        <v>0</v>
      </c>
      <c r="T520" s="43">
        <v>0</v>
      </c>
      <c r="U520" s="41">
        <v>0</v>
      </c>
      <c r="V520" s="42">
        <v>0</v>
      </c>
      <c r="W520" s="43">
        <v>0</v>
      </c>
      <c r="X520" s="41">
        <v>0</v>
      </c>
      <c r="Y520" s="42">
        <v>0</v>
      </c>
      <c r="Z520" s="43">
        <v>0</v>
      </c>
      <c r="AA520" s="41"/>
      <c r="AB520" s="42"/>
      <c r="AC520" s="43"/>
      <c r="AD520" s="41"/>
      <c r="AE520" s="42"/>
      <c r="AF520" s="43"/>
      <c r="AG520" s="41"/>
      <c r="AH520" s="42"/>
      <c r="AI520" s="43"/>
      <c r="AK520" s="41">
        <f t="shared" ref="AK520:AM530" si="228">F520+I520+L520+O520+R520+U520+X520+AA520+AD520+AG520</f>
        <v>66281</v>
      </c>
      <c r="AL520" s="42">
        <f t="shared" si="228"/>
        <v>27693</v>
      </c>
      <c r="AM520" s="43">
        <f t="shared" si="228"/>
        <v>17157</v>
      </c>
      <c r="AT520" s="32">
        <f>IF(LEN(E520)&lt;2,0,1)</f>
        <v>1</v>
      </c>
      <c r="AV520" s="23">
        <v>4</v>
      </c>
      <c r="AW520" s="23">
        <v>14</v>
      </c>
      <c r="AX520" s="23">
        <v>1</v>
      </c>
    </row>
    <row r="521" spans="3:50" ht="15" customHeight="1" x14ac:dyDescent="0.3">
      <c r="C521" s="40" t="s">
        <v>22</v>
      </c>
      <c r="D521" s="34" t="s">
        <v>739</v>
      </c>
      <c r="E521" s="35" t="s">
        <v>968</v>
      </c>
      <c r="F521" s="41">
        <v>0</v>
      </c>
      <c r="G521" s="42">
        <v>0</v>
      </c>
      <c r="H521" s="43">
        <v>0</v>
      </c>
      <c r="I521" s="41">
        <v>0</v>
      </c>
      <c r="J521" s="42">
        <v>0</v>
      </c>
      <c r="K521" s="43">
        <v>0</v>
      </c>
      <c r="L521" s="41">
        <v>65614</v>
      </c>
      <c r="M521" s="42">
        <v>24925</v>
      </c>
      <c r="N521" s="43">
        <v>25075</v>
      </c>
      <c r="O521" s="41">
        <v>0</v>
      </c>
      <c r="P521" s="42">
        <v>0</v>
      </c>
      <c r="Q521" s="43">
        <v>0</v>
      </c>
      <c r="R521" s="41">
        <v>0</v>
      </c>
      <c r="S521" s="42">
        <v>0</v>
      </c>
      <c r="T521" s="43">
        <v>0</v>
      </c>
      <c r="U521" s="41">
        <v>0</v>
      </c>
      <c r="V521" s="42">
        <v>0</v>
      </c>
      <c r="W521" s="43">
        <v>0</v>
      </c>
      <c r="X521" s="41">
        <v>0</v>
      </c>
      <c r="Y521" s="42">
        <v>0</v>
      </c>
      <c r="Z521" s="43">
        <v>0</v>
      </c>
      <c r="AA521" s="41"/>
      <c r="AB521" s="42"/>
      <c r="AC521" s="43"/>
      <c r="AD521" s="41"/>
      <c r="AE521" s="42"/>
      <c r="AF521" s="43"/>
      <c r="AG521" s="41"/>
      <c r="AH521" s="42"/>
      <c r="AI521" s="43"/>
      <c r="AK521" s="41">
        <f t="shared" si="228"/>
        <v>65614</v>
      </c>
      <c r="AL521" s="42">
        <f t="shared" si="228"/>
        <v>24925</v>
      </c>
      <c r="AM521" s="43">
        <f t="shared" si="228"/>
        <v>25075</v>
      </c>
      <c r="AT521" s="32">
        <f t="shared" ref="AT521:AT530" si="229">IF(LEN(E521)&lt;2,0,1)</f>
        <v>1</v>
      </c>
      <c r="AV521" s="23">
        <v>4</v>
      </c>
      <c r="AW521" s="23">
        <v>14</v>
      </c>
      <c r="AX521" s="23">
        <f>IF(AW521=AW520,AX520+1,1)</f>
        <v>2</v>
      </c>
    </row>
    <row r="522" spans="3:50" ht="15" customHeight="1" x14ac:dyDescent="0.3">
      <c r="C522" s="40" t="s">
        <v>22</v>
      </c>
      <c r="D522" s="34" t="s">
        <v>740</v>
      </c>
      <c r="E522" s="35" t="s">
        <v>972</v>
      </c>
      <c r="F522" s="41">
        <v>0</v>
      </c>
      <c r="G522" s="42">
        <v>0</v>
      </c>
      <c r="H522" s="43">
        <v>0</v>
      </c>
      <c r="I522" s="41">
        <v>0</v>
      </c>
      <c r="J522" s="42">
        <v>0</v>
      </c>
      <c r="K522" s="43">
        <v>0</v>
      </c>
      <c r="L522" s="41">
        <v>2400</v>
      </c>
      <c r="M522" s="42">
        <v>23830</v>
      </c>
      <c r="N522" s="43">
        <v>1029</v>
      </c>
      <c r="O522" s="41">
        <v>0</v>
      </c>
      <c r="P522" s="42">
        <v>0</v>
      </c>
      <c r="Q522" s="43">
        <v>0</v>
      </c>
      <c r="R522" s="41">
        <v>0</v>
      </c>
      <c r="S522" s="42">
        <v>0</v>
      </c>
      <c r="T522" s="43">
        <v>0</v>
      </c>
      <c r="U522" s="41">
        <v>0</v>
      </c>
      <c r="V522" s="42">
        <v>0</v>
      </c>
      <c r="W522" s="43">
        <v>0</v>
      </c>
      <c r="X522" s="41">
        <v>0</v>
      </c>
      <c r="Y522" s="42">
        <v>0</v>
      </c>
      <c r="Z522" s="43">
        <v>0</v>
      </c>
      <c r="AA522" s="41"/>
      <c r="AB522" s="42"/>
      <c r="AC522" s="43"/>
      <c r="AD522" s="41"/>
      <c r="AE522" s="42"/>
      <c r="AF522" s="43"/>
      <c r="AG522" s="41"/>
      <c r="AH522" s="42"/>
      <c r="AI522" s="43"/>
      <c r="AK522" s="41">
        <f t="shared" si="228"/>
        <v>2400</v>
      </c>
      <c r="AL522" s="42">
        <f t="shared" si="228"/>
        <v>23830</v>
      </c>
      <c r="AM522" s="43">
        <f t="shared" si="228"/>
        <v>1029</v>
      </c>
      <c r="AT522" s="32">
        <f t="shared" si="229"/>
        <v>1</v>
      </c>
      <c r="AV522" s="23">
        <v>4</v>
      </c>
      <c r="AW522" s="23">
        <v>14</v>
      </c>
      <c r="AX522" s="23">
        <f t="shared" ref="AX522:AX530" si="230">IF(AW522=AW521,AX521+1,1)</f>
        <v>3</v>
      </c>
    </row>
    <row r="523" spans="3:50" ht="15" customHeight="1" x14ac:dyDescent="0.3">
      <c r="C523" s="40" t="s">
        <v>22</v>
      </c>
      <c r="D523" s="34" t="s">
        <v>741</v>
      </c>
      <c r="E523" s="35" t="s">
        <v>964</v>
      </c>
      <c r="F523" s="41">
        <v>0</v>
      </c>
      <c r="G523" s="42">
        <v>0</v>
      </c>
      <c r="H523" s="43">
        <v>0</v>
      </c>
      <c r="I523" s="41">
        <v>0</v>
      </c>
      <c r="J523" s="42">
        <v>0</v>
      </c>
      <c r="K523" s="43">
        <v>0</v>
      </c>
      <c r="L523" s="41">
        <v>19323</v>
      </c>
      <c r="M523" s="42">
        <v>12037</v>
      </c>
      <c r="N523" s="43">
        <v>8675</v>
      </c>
      <c r="O523" s="41">
        <v>0</v>
      </c>
      <c r="P523" s="42">
        <v>0</v>
      </c>
      <c r="Q523" s="43">
        <v>0</v>
      </c>
      <c r="R523" s="41">
        <v>0</v>
      </c>
      <c r="S523" s="42">
        <v>0</v>
      </c>
      <c r="T523" s="43">
        <v>0</v>
      </c>
      <c r="U523" s="41">
        <v>0</v>
      </c>
      <c r="V523" s="42">
        <v>0</v>
      </c>
      <c r="W523" s="43">
        <v>0</v>
      </c>
      <c r="X523" s="41">
        <v>0</v>
      </c>
      <c r="Y523" s="42">
        <v>0</v>
      </c>
      <c r="Z523" s="43">
        <v>0</v>
      </c>
      <c r="AA523" s="41"/>
      <c r="AB523" s="42"/>
      <c r="AC523" s="43"/>
      <c r="AD523" s="41"/>
      <c r="AE523" s="42"/>
      <c r="AF523" s="43"/>
      <c r="AG523" s="41"/>
      <c r="AH523" s="42"/>
      <c r="AI523" s="43"/>
      <c r="AK523" s="41">
        <f t="shared" si="228"/>
        <v>19323</v>
      </c>
      <c r="AL523" s="42">
        <f t="shared" si="228"/>
        <v>12037</v>
      </c>
      <c r="AM523" s="43">
        <f t="shared" si="228"/>
        <v>8675</v>
      </c>
      <c r="AT523" s="32">
        <f t="shared" si="229"/>
        <v>1</v>
      </c>
      <c r="AV523" s="23">
        <v>4</v>
      </c>
      <c r="AW523" s="23">
        <v>14</v>
      </c>
      <c r="AX523" s="23">
        <f t="shared" si="230"/>
        <v>4</v>
      </c>
    </row>
    <row r="524" spans="3:50" ht="15" hidden="1" customHeight="1" x14ac:dyDescent="0.3">
      <c r="C524" s="40" t="s">
        <v>22</v>
      </c>
      <c r="D524" s="34" t="s">
        <v>2</v>
      </c>
      <c r="E524" s="35" t="s">
        <v>2</v>
      </c>
      <c r="F524" s="41">
        <v>0</v>
      </c>
      <c r="G524" s="42">
        <v>0</v>
      </c>
      <c r="H524" s="43">
        <v>0</v>
      </c>
      <c r="I524" s="41">
        <v>0</v>
      </c>
      <c r="J524" s="42">
        <v>0</v>
      </c>
      <c r="K524" s="43">
        <v>0</v>
      </c>
      <c r="L524" s="41">
        <v>0</v>
      </c>
      <c r="M524" s="42">
        <v>0</v>
      </c>
      <c r="N524" s="43">
        <v>0</v>
      </c>
      <c r="O524" s="41">
        <v>0</v>
      </c>
      <c r="P524" s="42">
        <v>0</v>
      </c>
      <c r="Q524" s="43">
        <v>0</v>
      </c>
      <c r="R524" s="41">
        <v>0</v>
      </c>
      <c r="S524" s="42">
        <v>0</v>
      </c>
      <c r="T524" s="43">
        <v>0</v>
      </c>
      <c r="U524" s="41">
        <v>0</v>
      </c>
      <c r="V524" s="42">
        <v>0</v>
      </c>
      <c r="W524" s="43">
        <v>0</v>
      </c>
      <c r="X524" s="41">
        <v>0</v>
      </c>
      <c r="Y524" s="42">
        <v>0</v>
      </c>
      <c r="Z524" s="43">
        <v>0</v>
      </c>
      <c r="AA524" s="41"/>
      <c r="AB524" s="42"/>
      <c r="AC524" s="43"/>
      <c r="AD524" s="41"/>
      <c r="AE524" s="42"/>
      <c r="AF524" s="43"/>
      <c r="AG524" s="41"/>
      <c r="AH524" s="42"/>
      <c r="AI524" s="43"/>
      <c r="AK524" s="41">
        <f t="shared" si="228"/>
        <v>0</v>
      </c>
      <c r="AL524" s="42">
        <f t="shared" si="228"/>
        <v>0</v>
      </c>
      <c r="AM524" s="43">
        <f t="shared" si="228"/>
        <v>0</v>
      </c>
      <c r="AT524" s="32">
        <f t="shared" si="229"/>
        <v>0</v>
      </c>
      <c r="AV524" s="23">
        <v>4</v>
      </c>
      <c r="AW524" s="23">
        <v>14</v>
      </c>
      <c r="AX524" s="23">
        <f t="shared" si="230"/>
        <v>5</v>
      </c>
    </row>
    <row r="525" spans="3:50" ht="15" hidden="1" customHeight="1" x14ac:dyDescent="0.3">
      <c r="C525" s="40" t="s">
        <v>22</v>
      </c>
      <c r="D525" s="34" t="s">
        <v>2</v>
      </c>
      <c r="E525" s="35" t="s">
        <v>2</v>
      </c>
      <c r="F525" s="41">
        <v>0</v>
      </c>
      <c r="G525" s="42">
        <v>0</v>
      </c>
      <c r="H525" s="43">
        <v>0</v>
      </c>
      <c r="I525" s="41">
        <v>0</v>
      </c>
      <c r="J525" s="42">
        <v>0</v>
      </c>
      <c r="K525" s="43">
        <v>0</v>
      </c>
      <c r="L525" s="41">
        <v>0</v>
      </c>
      <c r="M525" s="42">
        <v>0</v>
      </c>
      <c r="N525" s="43">
        <v>0</v>
      </c>
      <c r="O525" s="41">
        <v>0</v>
      </c>
      <c r="P525" s="42">
        <v>0</v>
      </c>
      <c r="Q525" s="43">
        <v>0</v>
      </c>
      <c r="R525" s="41">
        <v>0</v>
      </c>
      <c r="S525" s="42">
        <v>0</v>
      </c>
      <c r="T525" s="43">
        <v>0</v>
      </c>
      <c r="U525" s="41">
        <v>0</v>
      </c>
      <c r="V525" s="42">
        <v>0</v>
      </c>
      <c r="W525" s="43">
        <v>0</v>
      </c>
      <c r="X525" s="41">
        <v>0</v>
      </c>
      <c r="Y525" s="42">
        <v>0</v>
      </c>
      <c r="Z525" s="43">
        <v>0</v>
      </c>
      <c r="AA525" s="41"/>
      <c r="AB525" s="42"/>
      <c r="AC525" s="43"/>
      <c r="AD525" s="41"/>
      <c r="AE525" s="42"/>
      <c r="AF525" s="43"/>
      <c r="AG525" s="41"/>
      <c r="AH525" s="42"/>
      <c r="AI525" s="43"/>
      <c r="AK525" s="41">
        <f t="shared" si="228"/>
        <v>0</v>
      </c>
      <c r="AL525" s="42">
        <f t="shared" si="228"/>
        <v>0</v>
      </c>
      <c r="AM525" s="43">
        <f t="shared" si="228"/>
        <v>0</v>
      </c>
      <c r="AT525" s="32">
        <f t="shared" si="229"/>
        <v>0</v>
      </c>
      <c r="AV525" s="23">
        <v>4</v>
      </c>
      <c r="AW525" s="23">
        <v>14</v>
      </c>
      <c r="AX525" s="23">
        <f t="shared" si="230"/>
        <v>6</v>
      </c>
    </row>
    <row r="526" spans="3:50" ht="15" hidden="1" customHeight="1" x14ac:dyDescent="0.3">
      <c r="C526" s="40" t="s">
        <v>22</v>
      </c>
      <c r="D526" s="34" t="s">
        <v>2</v>
      </c>
      <c r="E526" s="35" t="s">
        <v>2</v>
      </c>
      <c r="F526" s="41">
        <v>0</v>
      </c>
      <c r="G526" s="42">
        <v>0</v>
      </c>
      <c r="H526" s="43">
        <v>0</v>
      </c>
      <c r="I526" s="41">
        <v>0</v>
      </c>
      <c r="J526" s="42">
        <v>0</v>
      </c>
      <c r="K526" s="43">
        <v>0</v>
      </c>
      <c r="L526" s="41">
        <v>0</v>
      </c>
      <c r="M526" s="42">
        <v>0</v>
      </c>
      <c r="N526" s="43">
        <v>0</v>
      </c>
      <c r="O526" s="41">
        <v>0</v>
      </c>
      <c r="P526" s="42">
        <v>0</v>
      </c>
      <c r="Q526" s="43">
        <v>0</v>
      </c>
      <c r="R526" s="41">
        <v>0</v>
      </c>
      <c r="S526" s="42">
        <v>0</v>
      </c>
      <c r="T526" s="43">
        <v>0</v>
      </c>
      <c r="U526" s="41">
        <v>0</v>
      </c>
      <c r="V526" s="42">
        <v>0</v>
      </c>
      <c r="W526" s="43">
        <v>0</v>
      </c>
      <c r="X526" s="41">
        <v>0</v>
      </c>
      <c r="Y526" s="42">
        <v>0</v>
      </c>
      <c r="Z526" s="43">
        <v>0</v>
      </c>
      <c r="AA526" s="41"/>
      <c r="AB526" s="42"/>
      <c r="AC526" s="43"/>
      <c r="AD526" s="41"/>
      <c r="AE526" s="42"/>
      <c r="AF526" s="43"/>
      <c r="AG526" s="41"/>
      <c r="AH526" s="42"/>
      <c r="AI526" s="43"/>
      <c r="AK526" s="41">
        <f t="shared" si="228"/>
        <v>0</v>
      </c>
      <c r="AL526" s="42">
        <f t="shared" si="228"/>
        <v>0</v>
      </c>
      <c r="AM526" s="43">
        <f t="shared" si="228"/>
        <v>0</v>
      </c>
      <c r="AT526" s="32">
        <f t="shared" si="229"/>
        <v>0</v>
      </c>
      <c r="AV526" s="23">
        <v>4</v>
      </c>
      <c r="AW526" s="23">
        <v>14</v>
      </c>
      <c r="AX526" s="23">
        <f t="shared" si="230"/>
        <v>7</v>
      </c>
    </row>
    <row r="527" spans="3:50" ht="15" hidden="1" customHeight="1" x14ac:dyDescent="0.3">
      <c r="C527" s="40" t="s">
        <v>22</v>
      </c>
      <c r="D527" s="34" t="s">
        <v>2</v>
      </c>
      <c r="E527" s="35" t="s">
        <v>2</v>
      </c>
      <c r="F527" s="41">
        <v>0</v>
      </c>
      <c r="G527" s="42">
        <v>0</v>
      </c>
      <c r="H527" s="43">
        <v>0</v>
      </c>
      <c r="I527" s="41">
        <v>0</v>
      </c>
      <c r="J527" s="42">
        <v>0</v>
      </c>
      <c r="K527" s="43">
        <v>0</v>
      </c>
      <c r="L527" s="41">
        <v>0</v>
      </c>
      <c r="M527" s="42">
        <v>0</v>
      </c>
      <c r="N527" s="43">
        <v>0</v>
      </c>
      <c r="O527" s="41">
        <v>0</v>
      </c>
      <c r="P527" s="42">
        <v>0</v>
      </c>
      <c r="Q527" s="43">
        <v>0</v>
      </c>
      <c r="R527" s="41">
        <v>0</v>
      </c>
      <c r="S527" s="42">
        <v>0</v>
      </c>
      <c r="T527" s="43">
        <v>0</v>
      </c>
      <c r="U527" s="41">
        <v>0</v>
      </c>
      <c r="V527" s="42">
        <v>0</v>
      </c>
      <c r="W527" s="43">
        <v>0</v>
      </c>
      <c r="X527" s="41">
        <v>0</v>
      </c>
      <c r="Y527" s="42">
        <v>0</v>
      </c>
      <c r="Z527" s="43">
        <v>0</v>
      </c>
      <c r="AA527" s="41"/>
      <c r="AB527" s="42"/>
      <c r="AC527" s="43"/>
      <c r="AD527" s="41"/>
      <c r="AE527" s="42"/>
      <c r="AF527" s="43"/>
      <c r="AG527" s="41"/>
      <c r="AH527" s="42"/>
      <c r="AI527" s="43"/>
      <c r="AK527" s="41">
        <f t="shared" si="228"/>
        <v>0</v>
      </c>
      <c r="AL527" s="42">
        <f t="shared" si="228"/>
        <v>0</v>
      </c>
      <c r="AM527" s="43">
        <f t="shared" si="228"/>
        <v>0</v>
      </c>
      <c r="AT527" s="32">
        <f t="shared" si="229"/>
        <v>0</v>
      </c>
      <c r="AV527" s="23">
        <v>4</v>
      </c>
      <c r="AW527" s="23">
        <v>14</v>
      </c>
      <c r="AX527" s="23">
        <f t="shared" si="230"/>
        <v>8</v>
      </c>
    </row>
    <row r="528" spans="3:50" ht="15" hidden="1" customHeight="1" x14ac:dyDescent="0.3">
      <c r="C528" s="40" t="s">
        <v>22</v>
      </c>
      <c r="D528" s="34" t="s">
        <v>2</v>
      </c>
      <c r="E528" s="35" t="s">
        <v>2</v>
      </c>
      <c r="F528" s="41">
        <v>0</v>
      </c>
      <c r="G528" s="42">
        <v>0</v>
      </c>
      <c r="H528" s="43">
        <v>0</v>
      </c>
      <c r="I528" s="41">
        <v>0</v>
      </c>
      <c r="J528" s="42">
        <v>0</v>
      </c>
      <c r="K528" s="43">
        <v>0</v>
      </c>
      <c r="L528" s="41">
        <v>0</v>
      </c>
      <c r="M528" s="42">
        <v>0</v>
      </c>
      <c r="N528" s="43">
        <v>0</v>
      </c>
      <c r="O528" s="41">
        <v>0</v>
      </c>
      <c r="P528" s="42">
        <v>0</v>
      </c>
      <c r="Q528" s="43">
        <v>0</v>
      </c>
      <c r="R528" s="41">
        <v>0</v>
      </c>
      <c r="S528" s="42">
        <v>0</v>
      </c>
      <c r="T528" s="43">
        <v>0</v>
      </c>
      <c r="U528" s="41">
        <v>0</v>
      </c>
      <c r="V528" s="42">
        <v>0</v>
      </c>
      <c r="W528" s="43">
        <v>0</v>
      </c>
      <c r="X528" s="41">
        <v>0</v>
      </c>
      <c r="Y528" s="42">
        <v>0</v>
      </c>
      <c r="Z528" s="43">
        <v>0</v>
      </c>
      <c r="AA528" s="41"/>
      <c r="AB528" s="42"/>
      <c r="AC528" s="43"/>
      <c r="AD528" s="41"/>
      <c r="AE528" s="42"/>
      <c r="AF528" s="43"/>
      <c r="AG528" s="41"/>
      <c r="AH528" s="42"/>
      <c r="AI528" s="43"/>
      <c r="AK528" s="41">
        <f t="shared" si="228"/>
        <v>0</v>
      </c>
      <c r="AL528" s="42">
        <f t="shared" si="228"/>
        <v>0</v>
      </c>
      <c r="AM528" s="43">
        <f t="shared" si="228"/>
        <v>0</v>
      </c>
      <c r="AT528" s="32">
        <f t="shared" si="229"/>
        <v>0</v>
      </c>
      <c r="AV528" s="23">
        <v>4</v>
      </c>
      <c r="AW528" s="23">
        <v>14</v>
      </c>
      <c r="AX528" s="23">
        <f t="shared" si="230"/>
        <v>9</v>
      </c>
    </row>
    <row r="529" spans="3:50" ht="15" hidden="1" customHeight="1" x14ac:dyDescent="0.3">
      <c r="C529" s="40" t="s">
        <v>22</v>
      </c>
      <c r="D529" s="34" t="s">
        <v>2</v>
      </c>
      <c r="E529" s="35" t="s">
        <v>2</v>
      </c>
      <c r="F529" s="41">
        <v>0</v>
      </c>
      <c r="G529" s="42">
        <v>0</v>
      </c>
      <c r="H529" s="43">
        <v>0</v>
      </c>
      <c r="I529" s="41">
        <v>0</v>
      </c>
      <c r="J529" s="42">
        <v>0</v>
      </c>
      <c r="K529" s="43">
        <v>0</v>
      </c>
      <c r="L529" s="41">
        <v>0</v>
      </c>
      <c r="M529" s="42">
        <v>0</v>
      </c>
      <c r="N529" s="43">
        <v>0</v>
      </c>
      <c r="O529" s="41">
        <v>0</v>
      </c>
      <c r="P529" s="42">
        <v>0</v>
      </c>
      <c r="Q529" s="43">
        <v>0</v>
      </c>
      <c r="R529" s="41">
        <v>0</v>
      </c>
      <c r="S529" s="42">
        <v>0</v>
      </c>
      <c r="T529" s="43">
        <v>0</v>
      </c>
      <c r="U529" s="41">
        <v>0</v>
      </c>
      <c r="V529" s="42">
        <v>0</v>
      </c>
      <c r="W529" s="43">
        <v>0</v>
      </c>
      <c r="X529" s="41">
        <v>0</v>
      </c>
      <c r="Y529" s="42">
        <v>0</v>
      </c>
      <c r="Z529" s="43">
        <v>0</v>
      </c>
      <c r="AA529" s="41"/>
      <c r="AB529" s="42"/>
      <c r="AC529" s="43"/>
      <c r="AD529" s="41"/>
      <c r="AE529" s="42"/>
      <c r="AF529" s="43"/>
      <c r="AG529" s="41"/>
      <c r="AH529" s="42"/>
      <c r="AI529" s="43"/>
      <c r="AK529" s="41">
        <f t="shared" si="228"/>
        <v>0</v>
      </c>
      <c r="AL529" s="42">
        <f t="shared" si="228"/>
        <v>0</v>
      </c>
      <c r="AM529" s="43">
        <f t="shared" si="228"/>
        <v>0</v>
      </c>
      <c r="AT529" s="32">
        <f t="shared" si="229"/>
        <v>0</v>
      </c>
      <c r="AV529" s="23">
        <v>4</v>
      </c>
      <c r="AW529" s="23">
        <v>14</v>
      </c>
      <c r="AX529" s="23">
        <f t="shared" si="230"/>
        <v>10</v>
      </c>
    </row>
    <row r="530" spans="3:50" ht="15" customHeight="1" x14ac:dyDescent="0.3">
      <c r="C530" s="40" t="s">
        <v>23</v>
      </c>
      <c r="D530" s="34" t="s">
        <v>742</v>
      </c>
      <c r="E530" s="35" t="s">
        <v>971</v>
      </c>
      <c r="F530" s="41">
        <v>0</v>
      </c>
      <c r="G530" s="42">
        <v>0</v>
      </c>
      <c r="H530" s="43">
        <v>0</v>
      </c>
      <c r="I530" s="41">
        <v>1175</v>
      </c>
      <c r="J530" s="42">
        <v>1457</v>
      </c>
      <c r="K530" s="43">
        <v>2406</v>
      </c>
      <c r="L530" s="41">
        <v>0</v>
      </c>
      <c r="M530" s="42">
        <v>0</v>
      </c>
      <c r="N530" s="43">
        <v>0</v>
      </c>
      <c r="O530" s="41">
        <v>0</v>
      </c>
      <c r="P530" s="42">
        <v>0</v>
      </c>
      <c r="Q530" s="43">
        <v>0</v>
      </c>
      <c r="R530" s="41">
        <v>0</v>
      </c>
      <c r="S530" s="42">
        <v>0</v>
      </c>
      <c r="T530" s="43">
        <v>0</v>
      </c>
      <c r="U530" s="41">
        <v>200000</v>
      </c>
      <c r="V530" s="42">
        <v>235331</v>
      </c>
      <c r="W530" s="43">
        <v>457655</v>
      </c>
      <c r="X530" s="41">
        <v>0</v>
      </c>
      <c r="Y530" s="42">
        <v>0</v>
      </c>
      <c r="Z530" s="43">
        <v>0</v>
      </c>
      <c r="AA530" s="41"/>
      <c r="AB530" s="42"/>
      <c r="AC530" s="43"/>
      <c r="AD530" s="41"/>
      <c r="AE530" s="42"/>
      <c r="AF530" s="43"/>
      <c r="AG530" s="41"/>
      <c r="AH530" s="42"/>
      <c r="AI530" s="43"/>
      <c r="AK530" s="41">
        <f t="shared" si="228"/>
        <v>201175</v>
      </c>
      <c r="AL530" s="42">
        <f t="shared" si="228"/>
        <v>236788</v>
      </c>
      <c r="AM530" s="43">
        <f t="shared" si="228"/>
        <v>460061</v>
      </c>
      <c r="AT530" s="32">
        <f t="shared" si="229"/>
        <v>1</v>
      </c>
      <c r="AV530" s="23">
        <v>4</v>
      </c>
      <c r="AW530" s="23">
        <v>15</v>
      </c>
      <c r="AX530" s="23">
        <f t="shared" si="230"/>
        <v>1</v>
      </c>
    </row>
    <row r="531" spans="3:50" ht="15" customHeight="1" x14ac:dyDescent="0.3">
      <c r="C531" s="50" t="str">
        <f>IF(LEN(E530)&lt;1,"","Total: " &amp; LEFT(E530,LEN(E530)-21) &amp; "Municipalities")</f>
        <v>Total: uMkhanyakude Municipalities</v>
      </c>
      <c r="D531" s="51"/>
      <c r="E531" s="52"/>
      <c r="F531" s="53">
        <f t="shared" ref="F531:H531" si="231">SUM(F520:F530)</f>
        <v>0</v>
      </c>
      <c r="G531" s="54">
        <f t="shared" si="231"/>
        <v>0</v>
      </c>
      <c r="H531" s="55">
        <f t="shared" si="231"/>
        <v>0</v>
      </c>
      <c r="I531" s="53">
        <f t="shared" ref="I531:Z531" si="232">SUM(I520:I530)</f>
        <v>1175</v>
      </c>
      <c r="J531" s="54">
        <f t="shared" si="232"/>
        <v>1457</v>
      </c>
      <c r="K531" s="55">
        <f t="shared" si="232"/>
        <v>2406</v>
      </c>
      <c r="L531" s="53">
        <f t="shared" si="232"/>
        <v>153618</v>
      </c>
      <c r="M531" s="54">
        <f t="shared" si="232"/>
        <v>88485</v>
      </c>
      <c r="N531" s="55">
        <f t="shared" si="232"/>
        <v>51936</v>
      </c>
      <c r="O531" s="53">
        <f t="shared" si="232"/>
        <v>0</v>
      </c>
      <c r="P531" s="54">
        <f t="shared" si="232"/>
        <v>0</v>
      </c>
      <c r="Q531" s="55">
        <f t="shared" si="232"/>
        <v>0</v>
      </c>
      <c r="R531" s="53">
        <f t="shared" si="232"/>
        <v>0</v>
      </c>
      <c r="S531" s="54">
        <f t="shared" si="232"/>
        <v>0</v>
      </c>
      <c r="T531" s="55">
        <f t="shared" si="232"/>
        <v>0</v>
      </c>
      <c r="U531" s="53">
        <f t="shared" si="232"/>
        <v>200000</v>
      </c>
      <c r="V531" s="54">
        <f t="shared" si="232"/>
        <v>235331</v>
      </c>
      <c r="W531" s="55">
        <f t="shared" si="232"/>
        <v>457655</v>
      </c>
      <c r="X531" s="53">
        <f t="shared" si="232"/>
        <v>0</v>
      </c>
      <c r="Y531" s="54">
        <f t="shared" si="232"/>
        <v>0</v>
      </c>
      <c r="Z531" s="55">
        <f t="shared" si="232"/>
        <v>0</v>
      </c>
      <c r="AA531" s="53"/>
      <c r="AB531" s="54"/>
      <c r="AC531" s="55"/>
      <c r="AD531" s="53">
        <f t="shared" ref="AD531:AI531" si="233">SUM(AD520:AD530)</f>
        <v>0</v>
      </c>
      <c r="AE531" s="54">
        <f t="shared" si="233"/>
        <v>0</v>
      </c>
      <c r="AF531" s="55">
        <f t="shared" si="233"/>
        <v>0</v>
      </c>
      <c r="AG531" s="53">
        <f t="shared" si="233"/>
        <v>0</v>
      </c>
      <c r="AH531" s="54">
        <f t="shared" si="233"/>
        <v>0</v>
      </c>
      <c r="AI531" s="55">
        <f t="shared" si="233"/>
        <v>0</v>
      </c>
      <c r="AK531" s="53">
        <f>SUM(AK520:AK530)</f>
        <v>354793</v>
      </c>
      <c r="AL531" s="54">
        <f>SUM(AL520:AL530)</f>
        <v>325273</v>
      </c>
      <c r="AM531" s="55">
        <f>SUM(AM520:AM530)</f>
        <v>511997</v>
      </c>
      <c r="AT531" s="32">
        <f>IF(SUM(AT520:AT530)=0,0,1)</f>
        <v>1</v>
      </c>
    </row>
    <row r="532" spans="3:50" ht="15" customHeight="1" x14ac:dyDescent="0.3">
      <c r="C532" s="40"/>
      <c r="D532" s="34"/>
      <c r="E532" s="35"/>
      <c r="F532" s="41"/>
      <c r="G532" s="42"/>
      <c r="H532" s="43"/>
      <c r="I532" s="41"/>
      <c r="J532" s="42"/>
      <c r="K532" s="43"/>
      <c r="L532" s="41"/>
      <c r="M532" s="42"/>
      <c r="N532" s="43"/>
      <c r="O532" s="41"/>
      <c r="P532" s="42"/>
      <c r="Q532" s="43"/>
      <c r="R532" s="41"/>
      <c r="S532" s="42"/>
      <c r="T532" s="43"/>
      <c r="U532" s="41"/>
      <c r="V532" s="42"/>
      <c r="W532" s="43"/>
      <c r="X532" s="41"/>
      <c r="Y532" s="42"/>
      <c r="Z532" s="43"/>
      <c r="AA532" s="41"/>
      <c r="AB532" s="42"/>
      <c r="AC532" s="43"/>
      <c r="AD532" s="41"/>
      <c r="AE532" s="42"/>
      <c r="AF532" s="43"/>
      <c r="AG532" s="41"/>
      <c r="AH532" s="42"/>
      <c r="AI532" s="43"/>
      <c r="AK532" s="41"/>
      <c r="AL532" s="42"/>
      <c r="AM532" s="43"/>
      <c r="AT532" s="32">
        <f>IF(AT531=0,0,1)</f>
        <v>1</v>
      </c>
    </row>
    <row r="533" spans="3:50" ht="15" customHeight="1" x14ac:dyDescent="0.3">
      <c r="C533" s="40" t="s">
        <v>22</v>
      </c>
      <c r="D533" s="34" t="s">
        <v>743</v>
      </c>
      <c r="E533" s="35" t="s">
        <v>967</v>
      </c>
      <c r="F533" s="41">
        <v>0</v>
      </c>
      <c r="G533" s="42">
        <v>0</v>
      </c>
      <c r="H533" s="43">
        <v>0</v>
      </c>
      <c r="I533" s="41">
        <v>0</v>
      </c>
      <c r="J533" s="42">
        <v>0</v>
      </c>
      <c r="K533" s="43">
        <v>0</v>
      </c>
      <c r="L533" s="41">
        <v>12765</v>
      </c>
      <c r="M533" s="42">
        <v>6454</v>
      </c>
      <c r="N533" s="43">
        <v>4306</v>
      </c>
      <c r="O533" s="41">
        <v>0</v>
      </c>
      <c r="P533" s="42">
        <v>0</v>
      </c>
      <c r="Q533" s="43">
        <v>0</v>
      </c>
      <c r="R533" s="41">
        <v>0</v>
      </c>
      <c r="S533" s="42">
        <v>0</v>
      </c>
      <c r="T533" s="43">
        <v>0</v>
      </c>
      <c r="U533" s="41">
        <v>0</v>
      </c>
      <c r="V533" s="42">
        <v>0</v>
      </c>
      <c r="W533" s="43">
        <v>0</v>
      </c>
      <c r="X533" s="41">
        <v>0</v>
      </c>
      <c r="Y533" s="42">
        <v>0</v>
      </c>
      <c r="Z533" s="43">
        <v>0</v>
      </c>
      <c r="AA533" s="41"/>
      <c r="AB533" s="42"/>
      <c r="AC533" s="43"/>
      <c r="AD533" s="41"/>
      <c r="AE533" s="42"/>
      <c r="AF533" s="43"/>
      <c r="AG533" s="41"/>
      <c r="AH533" s="42"/>
      <c r="AI533" s="43"/>
      <c r="AK533" s="41">
        <f t="shared" ref="AK533:AM543" si="234">F533+I533+L533+O533+R533+U533+X533+AA533+AD533+AG533</f>
        <v>12765</v>
      </c>
      <c r="AL533" s="42">
        <f t="shared" si="234"/>
        <v>6454</v>
      </c>
      <c r="AM533" s="43">
        <f t="shared" si="234"/>
        <v>4306</v>
      </c>
      <c r="AT533" s="32">
        <f>IF(LEN(E533)&lt;2,0,1)</f>
        <v>1</v>
      </c>
      <c r="AV533" s="23">
        <v>4</v>
      </c>
      <c r="AW533" s="23">
        <v>16</v>
      </c>
      <c r="AX533" s="23">
        <v>1</v>
      </c>
    </row>
    <row r="534" spans="3:50" ht="15" customHeight="1" x14ac:dyDescent="0.3">
      <c r="C534" s="40" t="s">
        <v>22</v>
      </c>
      <c r="D534" s="34" t="s">
        <v>744</v>
      </c>
      <c r="E534" s="35" t="s">
        <v>970</v>
      </c>
      <c r="F534" s="41">
        <v>0</v>
      </c>
      <c r="G534" s="42">
        <v>0</v>
      </c>
      <c r="H534" s="43">
        <v>0</v>
      </c>
      <c r="I534" s="41">
        <v>0</v>
      </c>
      <c r="J534" s="42">
        <v>0</v>
      </c>
      <c r="K534" s="43">
        <v>0</v>
      </c>
      <c r="L534" s="41">
        <v>2492</v>
      </c>
      <c r="M534" s="42">
        <v>10097</v>
      </c>
      <c r="N534" s="43">
        <v>11467</v>
      </c>
      <c r="O534" s="41">
        <v>0</v>
      </c>
      <c r="P534" s="42">
        <v>0</v>
      </c>
      <c r="Q534" s="43">
        <v>0</v>
      </c>
      <c r="R534" s="41">
        <v>0</v>
      </c>
      <c r="S534" s="42">
        <v>0</v>
      </c>
      <c r="T534" s="43">
        <v>0</v>
      </c>
      <c r="U534" s="41">
        <v>0</v>
      </c>
      <c r="V534" s="42">
        <v>0</v>
      </c>
      <c r="W534" s="43">
        <v>0</v>
      </c>
      <c r="X534" s="41">
        <v>0</v>
      </c>
      <c r="Y534" s="42">
        <v>0</v>
      </c>
      <c r="Z534" s="43">
        <v>0</v>
      </c>
      <c r="AA534" s="41"/>
      <c r="AB534" s="42"/>
      <c r="AC534" s="43"/>
      <c r="AD534" s="41"/>
      <c r="AE534" s="42"/>
      <c r="AF534" s="43"/>
      <c r="AG534" s="41"/>
      <c r="AH534" s="42"/>
      <c r="AI534" s="43"/>
      <c r="AK534" s="41">
        <f t="shared" si="234"/>
        <v>2492</v>
      </c>
      <c r="AL534" s="42">
        <f t="shared" si="234"/>
        <v>10097</v>
      </c>
      <c r="AM534" s="43">
        <f t="shared" si="234"/>
        <v>11467</v>
      </c>
      <c r="AT534" s="32">
        <f t="shared" ref="AT534:AT543" si="235">IF(LEN(E534)&lt;2,0,1)</f>
        <v>1</v>
      </c>
      <c r="AV534" s="23">
        <v>4</v>
      </c>
      <c r="AW534" s="23">
        <v>16</v>
      </c>
      <c r="AX534" s="23">
        <f>IF(AW534=AW533,AX533+1,1)</f>
        <v>2</v>
      </c>
    </row>
    <row r="535" spans="3:50" ht="15" customHeight="1" x14ac:dyDescent="0.3">
      <c r="C535" s="40" t="s">
        <v>22</v>
      </c>
      <c r="D535" s="34" t="s">
        <v>745</v>
      </c>
      <c r="E535" s="35" t="s">
        <v>965</v>
      </c>
      <c r="F535" s="41">
        <v>0</v>
      </c>
      <c r="G535" s="42">
        <v>0</v>
      </c>
      <c r="H535" s="43">
        <v>0</v>
      </c>
      <c r="I535" s="41">
        <v>0</v>
      </c>
      <c r="J535" s="42">
        <v>0</v>
      </c>
      <c r="K535" s="43">
        <v>0</v>
      </c>
      <c r="L535" s="41">
        <v>35331</v>
      </c>
      <c r="M535" s="42">
        <v>33658</v>
      </c>
      <c r="N535" s="43">
        <v>5711</v>
      </c>
      <c r="O535" s="41">
        <v>0</v>
      </c>
      <c r="P535" s="42">
        <v>0</v>
      </c>
      <c r="Q535" s="43">
        <v>0</v>
      </c>
      <c r="R535" s="41">
        <v>0</v>
      </c>
      <c r="S535" s="42">
        <v>0</v>
      </c>
      <c r="T535" s="43">
        <v>0</v>
      </c>
      <c r="U535" s="41">
        <v>0</v>
      </c>
      <c r="V535" s="42">
        <v>0</v>
      </c>
      <c r="W535" s="43">
        <v>0</v>
      </c>
      <c r="X535" s="41">
        <v>0</v>
      </c>
      <c r="Y535" s="42">
        <v>0</v>
      </c>
      <c r="Z535" s="43">
        <v>0</v>
      </c>
      <c r="AA535" s="41"/>
      <c r="AB535" s="42"/>
      <c r="AC535" s="43"/>
      <c r="AD535" s="41"/>
      <c r="AE535" s="42"/>
      <c r="AF535" s="43"/>
      <c r="AG535" s="41"/>
      <c r="AH535" s="42"/>
      <c r="AI535" s="43"/>
      <c r="AK535" s="41">
        <f t="shared" si="234"/>
        <v>35331</v>
      </c>
      <c r="AL535" s="42">
        <f t="shared" si="234"/>
        <v>33658</v>
      </c>
      <c r="AM535" s="43">
        <f t="shared" si="234"/>
        <v>5711</v>
      </c>
      <c r="AT535" s="32">
        <f t="shared" si="235"/>
        <v>1</v>
      </c>
      <c r="AV535" s="23">
        <v>4</v>
      </c>
      <c r="AW535" s="23">
        <v>16</v>
      </c>
      <c r="AX535" s="23">
        <f t="shared" ref="AX535:AX543" si="236">IF(AW535=AW534,AX534+1,1)</f>
        <v>3</v>
      </c>
    </row>
    <row r="536" spans="3:50" ht="15" customHeight="1" x14ac:dyDescent="0.3">
      <c r="C536" s="40" t="s">
        <v>22</v>
      </c>
      <c r="D536" s="34" t="s">
        <v>746</v>
      </c>
      <c r="E536" s="35" t="s">
        <v>966</v>
      </c>
      <c r="F536" s="41">
        <v>0</v>
      </c>
      <c r="G536" s="42">
        <v>0</v>
      </c>
      <c r="H536" s="43">
        <v>0</v>
      </c>
      <c r="I536" s="41">
        <v>0</v>
      </c>
      <c r="J536" s="42">
        <v>0</v>
      </c>
      <c r="K536" s="43">
        <v>0</v>
      </c>
      <c r="L536" s="41">
        <v>3997</v>
      </c>
      <c r="M536" s="42">
        <v>0</v>
      </c>
      <c r="N536" s="43">
        <v>3653</v>
      </c>
      <c r="O536" s="41">
        <v>0</v>
      </c>
      <c r="P536" s="42">
        <v>0</v>
      </c>
      <c r="Q536" s="43">
        <v>0</v>
      </c>
      <c r="R536" s="41">
        <v>0</v>
      </c>
      <c r="S536" s="42">
        <v>0</v>
      </c>
      <c r="T536" s="43">
        <v>0</v>
      </c>
      <c r="U536" s="41">
        <v>0</v>
      </c>
      <c r="V536" s="42">
        <v>0</v>
      </c>
      <c r="W536" s="43">
        <v>0</v>
      </c>
      <c r="X536" s="41">
        <v>0</v>
      </c>
      <c r="Y536" s="42">
        <v>0</v>
      </c>
      <c r="Z536" s="43">
        <v>0</v>
      </c>
      <c r="AA536" s="41"/>
      <c r="AB536" s="42"/>
      <c r="AC536" s="43"/>
      <c r="AD536" s="41"/>
      <c r="AE536" s="42"/>
      <c r="AF536" s="43"/>
      <c r="AG536" s="41"/>
      <c r="AH536" s="42"/>
      <c r="AI536" s="43"/>
      <c r="AK536" s="41">
        <f t="shared" si="234"/>
        <v>3997</v>
      </c>
      <c r="AL536" s="42">
        <f t="shared" si="234"/>
        <v>0</v>
      </c>
      <c r="AM536" s="43">
        <f t="shared" si="234"/>
        <v>3653</v>
      </c>
      <c r="AT536" s="32">
        <f t="shared" si="235"/>
        <v>1</v>
      </c>
      <c r="AV536" s="23">
        <v>4</v>
      </c>
      <c r="AW536" s="23">
        <v>16</v>
      </c>
      <c r="AX536" s="23">
        <f t="shared" si="236"/>
        <v>4</v>
      </c>
    </row>
    <row r="537" spans="3:50" ht="15" customHeight="1" x14ac:dyDescent="0.3">
      <c r="C537" s="40" t="s">
        <v>22</v>
      </c>
      <c r="D537" s="34" t="s">
        <v>747</v>
      </c>
      <c r="E537" s="35" t="s">
        <v>969</v>
      </c>
      <c r="F537" s="41">
        <v>0</v>
      </c>
      <c r="G537" s="42">
        <v>0</v>
      </c>
      <c r="H537" s="43">
        <v>0</v>
      </c>
      <c r="I537" s="41">
        <v>0</v>
      </c>
      <c r="J537" s="42">
        <v>0</v>
      </c>
      <c r="K537" s="43">
        <v>0</v>
      </c>
      <c r="L537" s="41">
        <v>300</v>
      </c>
      <c r="M537" s="42">
        <v>1645</v>
      </c>
      <c r="N537" s="43">
        <v>6809</v>
      </c>
      <c r="O537" s="41">
        <v>0</v>
      </c>
      <c r="P537" s="42">
        <v>0</v>
      </c>
      <c r="Q537" s="43">
        <v>0</v>
      </c>
      <c r="R537" s="41">
        <v>0</v>
      </c>
      <c r="S537" s="42">
        <v>0</v>
      </c>
      <c r="T537" s="43">
        <v>0</v>
      </c>
      <c r="U537" s="41">
        <v>0</v>
      </c>
      <c r="V537" s="42">
        <v>0</v>
      </c>
      <c r="W537" s="43">
        <v>0</v>
      </c>
      <c r="X537" s="41">
        <v>0</v>
      </c>
      <c r="Y537" s="42">
        <v>0</v>
      </c>
      <c r="Z537" s="43">
        <v>0</v>
      </c>
      <c r="AA537" s="41"/>
      <c r="AB537" s="42"/>
      <c r="AC537" s="43"/>
      <c r="AD537" s="41"/>
      <c r="AE537" s="42"/>
      <c r="AF537" s="43"/>
      <c r="AG537" s="41"/>
      <c r="AH537" s="42"/>
      <c r="AI537" s="43"/>
      <c r="AK537" s="41">
        <f t="shared" si="234"/>
        <v>300</v>
      </c>
      <c r="AL537" s="42">
        <f t="shared" si="234"/>
        <v>1645</v>
      </c>
      <c r="AM537" s="43">
        <f t="shared" si="234"/>
        <v>6809</v>
      </c>
      <c r="AT537" s="32">
        <f t="shared" si="235"/>
        <v>1</v>
      </c>
      <c r="AV537" s="23">
        <v>4</v>
      </c>
      <c r="AW537" s="23">
        <v>16</v>
      </c>
      <c r="AX537" s="23">
        <f t="shared" si="236"/>
        <v>5</v>
      </c>
    </row>
    <row r="538" spans="3:50" ht="15" hidden="1" customHeight="1" x14ac:dyDescent="0.3">
      <c r="C538" s="40" t="s">
        <v>22</v>
      </c>
      <c r="D538" s="34" t="s">
        <v>2</v>
      </c>
      <c r="E538" s="35" t="s">
        <v>2</v>
      </c>
      <c r="F538" s="41">
        <v>0</v>
      </c>
      <c r="G538" s="42">
        <v>0</v>
      </c>
      <c r="H538" s="43">
        <v>0</v>
      </c>
      <c r="I538" s="41">
        <v>0</v>
      </c>
      <c r="J538" s="42">
        <v>0</v>
      </c>
      <c r="K538" s="43">
        <v>0</v>
      </c>
      <c r="L538" s="41">
        <v>0</v>
      </c>
      <c r="M538" s="42">
        <v>0</v>
      </c>
      <c r="N538" s="43">
        <v>0</v>
      </c>
      <c r="O538" s="41">
        <v>0</v>
      </c>
      <c r="P538" s="42">
        <v>0</v>
      </c>
      <c r="Q538" s="43">
        <v>0</v>
      </c>
      <c r="R538" s="41">
        <v>0</v>
      </c>
      <c r="S538" s="42">
        <v>0</v>
      </c>
      <c r="T538" s="43">
        <v>0</v>
      </c>
      <c r="U538" s="41">
        <v>0</v>
      </c>
      <c r="V538" s="42">
        <v>0</v>
      </c>
      <c r="W538" s="43">
        <v>0</v>
      </c>
      <c r="X538" s="41">
        <v>0</v>
      </c>
      <c r="Y538" s="42">
        <v>0</v>
      </c>
      <c r="Z538" s="43">
        <v>0</v>
      </c>
      <c r="AA538" s="41"/>
      <c r="AB538" s="42"/>
      <c r="AC538" s="43"/>
      <c r="AD538" s="41"/>
      <c r="AE538" s="42"/>
      <c r="AF538" s="43"/>
      <c r="AG538" s="41"/>
      <c r="AH538" s="42"/>
      <c r="AI538" s="43"/>
      <c r="AK538" s="41">
        <f t="shared" si="234"/>
        <v>0</v>
      </c>
      <c r="AL538" s="42">
        <f t="shared" si="234"/>
        <v>0</v>
      </c>
      <c r="AM538" s="43">
        <f t="shared" si="234"/>
        <v>0</v>
      </c>
      <c r="AT538" s="32">
        <f t="shared" si="235"/>
        <v>0</v>
      </c>
      <c r="AV538" s="23">
        <v>4</v>
      </c>
      <c r="AW538" s="23">
        <v>16</v>
      </c>
      <c r="AX538" s="23">
        <f t="shared" si="236"/>
        <v>6</v>
      </c>
    </row>
    <row r="539" spans="3:50" ht="15" hidden="1" customHeight="1" x14ac:dyDescent="0.3">
      <c r="C539" s="40" t="s">
        <v>22</v>
      </c>
      <c r="D539" s="34" t="s">
        <v>2</v>
      </c>
      <c r="E539" s="35" t="s">
        <v>2</v>
      </c>
      <c r="F539" s="41">
        <v>0</v>
      </c>
      <c r="G539" s="42">
        <v>0</v>
      </c>
      <c r="H539" s="43">
        <v>0</v>
      </c>
      <c r="I539" s="41">
        <v>0</v>
      </c>
      <c r="J539" s="42">
        <v>0</v>
      </c>
      <c r="K539" s="43">
        <v>0</v>
      </c>
      <c r="L539" s="41">
        <v>0</v>
      </c>
      <c r="M539" s="42">
        <v>0</v>
      </c>
      <c r="N539" s="43">
        <v>0</v>
      </c>
      <c r="O539" s="41">
        <v>0</v>
      </c>
      <c r="P539" s="42">
        <v>0</v>
      </c>
      <c r="Q539" s="43">
        <v>0</v>
      </c>
      <c r="R539" s="41">
        <v>0</v>
      </c>
      <c r="S539" s="42">
        <v>0</v>
      </c>
      <c r="T539" s="43">
        <v>0</v>
      </c>
      <c r="U539" s="41">
        <v>0</v>
      </c>
      <c r="V539" s="42">
        <v>0</v>
      </c>
      <c r="W539" s="43">
        <v>0</v>
      </c>
      <c r="X539" s="41">
        <v>0</v>
      </c>
      <c r="Y539" s="42">
        <v>0</v>
      </c>
      <c r="Z539" s="43">
        <v>0</v>
      </c>
      <c r="AA539" s="41"/>
      <c r="AB539" s="42"/>
      <c r="AC539" s="43"/>
      <c r="AD539" s="41"/>
      <c r="AE539" s="42"/>
      <c r="AF539" s="43"/>
      <c r="AG539" s="41"/>
      <c r="AH539" s="42"/>
      <c r="AI539" s="43"/>
      <c r="AK539" s="41">
        <f t="shared" si="234"/>
        <v>0</v>
      </c>
      <c r="AL539" s="42">
        <f t="shared" si="234"/>
        <v>0</v>
      </c>
      <c r="AM539" s="43">
        <f t="shared" si="234"/>
        <v>0</v>
      </c>
      <c r="AT539" s="32">
        <f t="shared" si="235"/>
        <v>0</v>
      </c>
      <c r="AV539" s="23">
        <v>4</v>
      </c>
      <c r="AW539" s="23">
        <v>16</v>
      </c>
      <c r="AX539" s="23">
        <f t="shared" si="236"/>
        <v>7</v>
      </c>
    </row>
    <row r="540" spans="3:50" ht="15" hidden="1" customHeight="1" x14ac:dyDescent="0.3">
      <c r="C540" s="40" t="s">
        <v>22</v>
      </c>
      <c r="D540" s="34" t="s">
        <v>2</v>
      </c>
      <c r="E540" s="35" t="s">
        <v>2</v>
      </c>
      <c r="F540" s="41">
        <v>0</v>
      </c>
      <c r="G540" s="42">
        <v>0</v>
      </c>
      <c r="H540" s="43">
        <v>0</v>
      </c>
      <c r="I540" s="41">
        <v>0</v>
      </c>
      <c r="J540" s="42">
        <v>0</v>
      </c>
      <c r="K540" s="43">
        <v>0</v>
      </c>
      <c r="L540" s="41">
        <v>0</v>
      </c>
      <c r="M540" s="42">
        <v>0</v>
      </c>
      <c r="N540" s="43">
        <v>0</v>
      </c>
      <c r="O540" s="41">
        <v>0</v>
      </c>
      <c r="P540" s="42">
        <v>0</v>
      </c>
      <c r="Q540" s="43">
        <v>0</v>
      </c>
      <c r="R540" s="41">
        <v>0</v>
      </c>
      <c r="S540" s="42">
        <v>0</v>
      </c>
      <c r="T540" s="43">
        <v>0</v>
      </c>
      <c r="U540" s="41">
        <v>0</v>
      </c>
      <c r="V540" s="42">
        <v>0</v>
      </c>
      <c r="W540" s="43">
        <v>0</v>
      </c>
      <c r="X540" s="41">
        <v>0</v>
      </c>
      <c r="Y540" s="42">
        <v>0</v>
      </c>
      <c r="Z540" s="43">
        <v>0</v>
      </c>
      <c r="AA540" s="41"/>
      <c r="AB540" s="42"/>
      <c r="AC540" s="43"/>
      <c r="AD540" s="41"/>
      <c r="AE540" s="42"/>
      <c r="AF540" s="43"/>
      <c r="AG540" s="41"/>
      <c r="AH540" s="42"/>
      <c r="AI540" s="43"/>
      <c r="AK540" s="41">
        <f t="shared" si="234"/>
        <v>0</v>
      </c>
      <c r="AL540" s="42">
        <f t="shared" si="234"/>
        <v>0</v>
      </c>
      <c r="AM540" s="43">
        <f t="shared" si="234"/>
        <v>0</v>
      </c>
      <c r="AT540" s="32">
        <f t="shared" si="235"/>
        <v>0</v>
      </c>
      <c r="AV540" s="23">
        <v>4</v>
      </c>
      <c r="AW540" s="23">
        <v>16</v>
      </c>
      <c r="AX540" s="23">
        <f t="shared" si="236"/>
        <v>8</v>
      </c>
    </row>
    <row r="541" spans="3:50" ht="15" hidden="1" customHeight="1" x14ac:dyDescent="0.3">
      <c r="C541" s="40" t="s">
        <v>22</v>
      </c>
      <c r="D541" s="34" t="s">
        <v>2</v>
      </c>
      <c r="E541" s="35" t="s">
        <v>2</v>
      </c>
      <c r="F541" s="41">
        <v>0</v>
      </c>
      <c r="G541" s="42">
        <v>0</v>
      </c>
      <c r="H541" s="43">
        <v>0</v>
      </c>
      <c r="I541" s="41">
        <v>0</v>
      </c>
      <c r="J541" s="42">
        <v>0</v>
      </c>
      <c r="K541" s="43">
        <v>0</v>
      </c>
      <c r="L541" s="41">
        <v>0</v>
      </c>
      <c r="M541" s="42">
        <v>0</v>
      </c>
      <c r="N541" s="43">
        <v>0</v>
      </c>
      <c r="O541" s="41">
        <v>0</v>
      </c>
      <c r="P541" s="42">
        <v>0</v>
      </c>
      <c r="Q541" s="43">
        <v>0</v>
      </c>
      <c r="R541" s="41">
        <v>0</v>
      </c>
      <c r="S541" s="42">
        <v>0</v>
      </c>
      <c r="T541" s="43">
        <v>0</v>
      </c>
      <c r="U541" s="41">
        <v>0</v>
      </c>
      <c r="V541" s="42">
        <v>0</v>
      </c>
      <c r="W541" s="43">
        <v>0</v>
      </c>
      <c r="X541" s="41">
        <v>0</v>
      </c>
      <c r="Y541" s="42">
        <v>0</v>
      </c>
      <c r="Z541" s="43">
        <v>0</v>
      </c>
      <c r="AA541" s="41"/>
      <c r="AB541" s="42"/>
      <c r="AC541" s="43"/>
      <c r="AD541" s="41"/>
      <c r="AE541" s="42"/>
      <c r="AF541" s="43"/>
      <c r="AG541" s="41"/>
      <c r="AH541" s="42"/>
      <c r="AI541" s="43"/>
      <c r="AK541" s="41">
        <f t="shared" si="234"/>
        <v>0</v>
      </c>
      <c r="AL541" s="42">
        <f t="shared" si="234"/>
        <v>0</v>
      </c>
      <c r="AM541" s="43">
        <f t="shared" si="234"/>
        <v>0</v>
      </c>
      <c r="AT541" s="32">
        <f t="shared" si="235"/>
        <v>0</v>
      </c>
      <c r="AV541" s="23">
        <v>4</v>
      </c>
      <c r="AW541" s="23">
        <v>16</v>
      </c>
      <c r="AX541" s="23">
        <f t="shared" si="236"/>
        <v>9</v>
      </c>
    </row>
    <row r="542" spans="3:50" ht="15" hidden="1" customHeight="1" x14ac:dyDescent="0.3">
      <c r="C542" s="40" t="s">
        <v>22</v>
      </c>
      <c r="D542" s="34" t="s">
        <v>2</v>
      </c>
      <c r="E542" s="35" t="s">
        <v>2</v>
      </c>
      <c r="F542" s="41">
        <v>0</v>
      </c>
      <c r="G542" s="42">
        <v>0</v>
      </c>
      <c r="H542" s="43">
        <v>0</v>
      </c>
      <c r="I542" s="41">
        <v>0</v>
      </c>
      <c r="J542" s="42">
        <v>0</v>
      </c>
      <c r="K542" s="43">
        <v>0</v>
      </c>
      <c r="L542" s="41">
        <v>0</v>
      </c>
      <c r="M542" s="42">
        <v>0</v>
      </c>
      <c r="N542" s="43">
        <v>0</v>
      </c>
      <c r="O542" s="41">
        <v>0</v>
      </c>
      <c r="P542" s="42">
        <v>0</v>
      </c>
      <c r="Q542" s="43">
        <v>0</v>
      </c>
      <c r="R542" s="41">
        <v>0</v>
      </c>
      <c r="S542" s="42">
        <v>0</v>
      </c>
      <c r="T542" s="43">
        <v>0</v>
      </c>
      <c r="U542" s="41">
        <v>0</v>
      </c>
      <c r="V542" s="42">
        <v>0</v>
      </c>
      <c r="W542" s="43">
        <v>0</v>
      </c>
      <c r="X542" s="41">
        <v>0</v>
      </c>
      <c r="Y542" s="42">
        <v>0</v>
      </c>
      <c r="Z542" s="43">
        <v>0</v>
      </c>
      <c r="AA542" s="41"/>
      <c r="AB542" s="42"/>
      <c r="AC542" s="43"/>
      <c r="AD542" s="41"/>
      <c r="AE542" s="42"/>
      <c r="AF542" s="43"/>
      <c r="AG542" s="41"/>
      <c r="AH542" s="42"/>
      <c r="AI542" s="43"/>
      <c r="AK542" s="41">
        <f t="shared" si="234"/>
        <v>0</v>
      </c>
      <c r="AL542" s="42">
        <f t="shared" si="234"/>
        <v>0</v>
      </c>
      <c r="AM542" s="43">
        <f t="shared" si="234"/>
        <v>0</v>
      </c>
      <c r="AT542" s="32">
        <f t="shared" si="235"/>
        <v>0</v>
      </c>
      <c r="AV542" s="23">
        <v>4</v>
      </c>
      <c r="AW542" s="23">
        <v>16</v>
      </c>
      <c r="AX542" s="23">
        <f t="shared" si="236"/>
        <v>10</v>
      </c>
    </row>
    <row r="543" spans="3:50" ht="15" customHeight="1" x14ac:dyDescent="0.3">
      <c r="C543" s="40" t="s">
        <v>23</v>
      </c>
      <c r="D543" s="34" t="s">
        <v>364</v>
      </c>
      <c r="E543" s="35" t="s">
        <v>365</v>
      </c>
      <c r="F543" s="41">
        <v>0</v>
      </c>
      <c r="G543" s="42">
        <v>0</v>
      </c>
      <c r="H543" s="43">
        <v>0</v>
      </c>
      <c r="I543" s="41">
        <v>2546</v>
      </c>
      <c r="J543" s="42">
        <v>1457</v>
      </c>
      <c r="K543" s="43">
        <v>2406</v>
      </c>
      <c r="L543" s="41">
        <v>0</v>
      </c>
      <c r="M543" s="42">
        <v>0</v>
      </c>
      <c r="N543" s="43">
        <v>0</v>
      </c>
      <c r="O543" s="41">
        <v>0</v>
      </c>
      <c r="P543" s="42">
        <v>0</v>
      </c>
      <c r="Q543" s="43">
        <v>0</v>
      </c>
      <c r="R543" s="41">
        <v>0</v>
      </c>
      <c r="S543" s="42">
        <v>0</v>
      </c>
      <c r="T543" s="43">
        <v>0</v>
      </c>
      <c r="U543" s="41">
        <v>0</v>
      </c>
      <c r="V543" s="42">
        <v>0</v>
      </c>
      <c r="W543" s="43">
        <v>0</v>
      </c>
      <c r="X543" s="41">
        <v>0</v>
      </c>
      <c r="Y543" s="42">
        <v>0</v>
      </c>
      <c r="Z543" s="43">
        <v>0</v>
      </c>
      <c r="AA543" s="41"/>
      <c r="AB543" s="42"/>
      <c r="AC543" s="43"/>
      <c r="AD543" s="41"/>
      <c r="AE543" s="42"/>
      <c r="AF543" s="43"/>
      <c r="AG543" s="41"/>
      <c r="AH543" s="42"/>
      <c r="AI543" s="43"/>
      <c r="AK543" s="41">
        <f t="shared" si="234"/>
        <v>2546</v>
      </c>
      <c r="AL543" s="42">
        <f t="shared" si="234"/>
        <v>1457</v>
      </c>
      <c r="AM543" s="43">
        <f t="shared" si="234"/>
        <v>2406</v>
      </c>
      <c r="AT543" s="32">
        <f t="shared" si="235"/>
        <v>1</v>
      </c>
      <c r="AV543" s="23">
        <v>4</v>
      </c>
      <c r="AW543" s="23">
        <v>17</v>
      </c>
      <c r="AX543" s="23">
        <f t="shared" si="236"/>
        <v>1</v>
      </c>
    </row>
    <row r="544" spans="3:50" ht="15" customHeight="1" x14ac:dyDescent="0.3">
      <c r="C544" s="50" t="str">
        <f>IF(LEN(E543)&lt;1,"","Total: " &amp; LEFT(E543,LEN(E543)-21) &amp; "Municipalities")</f>
        <v>Total: King Cetshwayo Municipalities</v>
      </c>
      <c r="D544" s="51"/>
      <c r="E544" s="52"/>
      <c r="F544" s="53">
        <f t="shared" ref="F544:H544" si="237">SUM(F533:F543)</f>
        <v>0</v>
      </c>
      <c r="G544" s="54">
        <f t="shared" si="237"/>
        <v>0</v>
      </c>
      <c r="H544" s="55">
        <f t="shared" si="237"/>
        <v>0</v>
      </c>
      <c r="I544" s="53">
        <f t="shared" ref="I544:Z544" si="238">SUM(I533:I543)</f>
        <v>2546</v>
      </c>
      <c r="J544" s="54">
        <f t="shared" si="238"/>
        <v>1457</v>
      </c>
      <c r="K544" s="55">
        <f t="shared" si="238"/>
        <v>2406</v>
      </c>
      <c r="L544" s="53">
        <f t="shared" si="238"/>
        <v>54885</v>
      </c>
      <c r="M544" s="54">
        <f t="shared" si="238"/>
        <v>51854</v>
      </c>
      <c r="N544" s="55">
        <f t="shared" si="238"/>
        <v>31946</v>
      </c>
      <c r="O544" s="53">
        <f t="shared" si="238"/>
        <v>0</v>
      </c>
      <c r="P544" s="54">
        <f t="shared" si="238"/>
        <v>0</v>
      </c>
      <c r="Q544" s="55">
        <f t="shared" si="238"/>
        <v>0</v>
      </c>
      <c r="R544" s="53">
        <f t="shared" si="238"/>
        <v>0</v>
      </c>
      <c r="S544" s="54">
        <f t="shared" si="238"/>
        <v>0</v>
      </c>
      <c r="T544" s="55">
        <f t="shared" si="238"/>
        <v>0</v>
      </c>
      <c r="U544" s="53">
        <f t="shared" si="238"/>
        <v>0</v>
      </c>
      <c r="V544" s="54">
        <f t="shared" si="238"/>
        <v>0</v>
      </c>
      <c r="W544" s="55">
        <f t="shared" si="238"/>
        <v>0</v>
      </c>
      <c r="X544" s="53">
        <f t="shared" si="238"/>
        <v>0</v>
      </c>
      <c r="Y544" s="54">
        <f t="shared" si="238"/>
        <v>0</v>
      </c>
      <c r="Z544" s="55">
        <f t="shared" si="238"/>
        <v>0</v>
      </c>
      <c r="AA544" s="53"/>
      <c r="AB544" s="54"/>
      <c r="AC544" s="55"/>
      <c r="AD544" s="53">
        <f t="shared" ref="AD544:AI544" si="239">SUM(AD533:AD543)</f>
        <v>0</v>
      </c>
      <c r="AE544" s="54">
        <f t="shared" si="239"/>
        <v>0</v>
      </c>
      <c r="AF544" s="55">
        <f t="shared" si="239"/>
        <v>0</v>
      </c>
      <c r="AG544" s="53">
        <f t="shared" si="239"/>
        <v>0</v>
      </c>
      <c r="AH544" s="54">
        <f t="shared" si="239"/>
        <v>0</v>
      </c>
      <c r="AI544" s="55">
        <f t="shared" si="239"/>
        <v>0</v>
      </c>
      <c r="AK544" s="53">
        <f>SUM(AK533:AK543)</f>
        <v>57431</v>
      </c>
      <c r="AL544" s="54">
        <f>SUM(AL533:AL543)</f>
        <v>53311</v>
      </c>
      <c r="AM544" s="55">
        <f>SUM(AM533:AM543)</f>
        <v>34352</v>
      </c>
      <c r="AT544" s="32">
        <f>IF(SUM(AT533:AT543)=0,0,1)</f>
        <v>1</v>
      </c>
    </row>
    <row r="545" spans="3:50" ht="15" customHeight="1" x14ac:dyDescent="0.3">
      <c r="C545" s="40"/>
      <c r="D545" s="34"/>
      <c r="E545" s="35"/>
      <c r="F545" s="41"/>
      <c r="G545" s="42"/>
      <c r="H545" s="43"/>
      <c r="I545" s="41"/>
      <c r="J545" s="42"/>
      <c r="K545" s="43"/>
      <c r="L545" s="41"/>
      <c r="M545" s="42"/>
      <c r="N545" s="43"/>
      <c r="O545" s="41"/>
      <c r="P545" s="42"/>
      <c r="Q545" s="43"/>
      <c r="R545" s="41"/>
      <c r="S545" s="42"/>
      <c r="T545" s="43"/>
      <c r="U545" s="41"/>
      <c r="V545" s="42"/>
      <c r="W545" s="43"/>
      <c r="X545" s="41"/>
      <c r="Y545" s="42"/>
      <c r="Z545" s="43"/>
      <c r="AA545" s="41"/>
      <c r="AB545" s="42"/>
      <c r="AC545" s="43"/>
      <c r="AD545" s="41"/>
      <c r="AE545" s="42"/>
      <c r="AF545" s="43"/>
      <c r="AG545" s="41"/>
      <c r="AH545" s="42"/>
      <c r="AI545" s="43"/>
      <c r="AK545" s="41"/>
      <c r="AL545" s="42"/>
      <c r="AM545" s="43"/>
      <c r="AT545" s="32">
        <f>IF(AT544=0,0,1)</f>
        <v>1</v>
      </c>
    </row>
    <row r="546" spans="3:50" ht="15" customHeight="1" x14ac:dyDescent="0.3">
      <c r="C546" s="40" t="s">
        <v>22</v>
      </c>
      <c r="D546" s="34" t="s">
        <v>748</v>
      </c>
      <c r="E546" s="35" t="s">
        <v>978</v>
      </c>
      <c r="F546" s="41">
        <v>0</v>
      </c>
      <c r="G546" s="42">
        <v>0</v>
      </c>
      <c r="H546" s="43">
        <v>0</v>
      </c>
      <c r="I546" s="41">
        <v>0</v>
      </c>
      <c r="J546" s="42">
        <v>0</v>
      </c>
      <c r="K546" s="43">
        <v>0</v>
      </c>
      <c r="L546" s="41">
        <v>10217</v>
      </c>
      <c r="M546" s="42">
        <v>8333</v>
      </c>
      <c r="N546" s="43">
        <v>4694</v>
      </c>
      <c r="O546" s="41">
        <v>0</v>
      </c>
      <c r="P546" s="42">
        <v>0</v>
      </c>
      <c r="Q546" s="43">
        <v>0</v>
      </c>
      <c r="R546" s="41">
        <v>0</v>
      </c>
      <c r="S546" s="42">
        <v>0</v>
      </c>
      <c r="T546" s="43">
        <v>0</v>
      </c>
      <c r="U546" s="41">
        <v>0</v>
      </c>
      <c r="V546" s="42">
        <v>0</v>
      </c>
      <c r="W546" s="43">
        <v>0</v>
      </c>
      <c r="X546" s="41">
        <v>0</v>
      </c>
      <c r="Y546" s="42">
        <v>0</v>
      </c>
      <c r="Z546" s="43">
        <v>0</v>
      </c>
      <c r="AA546" s="41"/>
      <c r="AB546" s="42"/>
      <c r="AC546" s="43"/>
      <c r="AD546" s="41"/>
      <c r="AE546" s="42"/>
      <c r="AF546" s="43"/>
      <c r="AG546" s="41"/>
      <c r="AH546" s="42"/>
      <c r="AI546" s="43"/>
      <c r="AK546" s="41">
        <f t="shared" ref="AK546:AM556" si="240">F546+I546+L546+O546+R546+U546+X546+AA546+AD546+AG546</f>
        <v>10217</v>
      </c>
      <c r="AL546" s="42">
        <f t="shared" si="240"/>
        <v>8333</v>
      </c>
      <c r="AM546" s="43">
        <f t="shared" si="240"/>
        <v>4694</v>
      </c>
      <c r="AT546" s="32">
        <f>IF(LEN(E546)&lt;2,0,1)</f>
        <v>1</v>
      </c>
      <c r="AV546" s="23">
        <v>4</v>
      </c>
      <c r="AW546" s="23">
        <v>18</v>
      </c>
      <c r="AX546" s="23">
        <v>1</v>
      </c>
    </row>
    <row r="547" spans="3:50" ht="15" customHeight="1" x14ac:dyDescent="0.3">
      <c r="C547" s="40" t="s">
        <v>22</v>
      </c>
      <c r="D547" s="34" t="s">
        <v>749</v>
      </c>
      <c r="E547" s="35" t="s">
        <v>973</v>
      </c>
      <c r="F547" s="41">
        <v>0</v>
      </c>
      <c r="G547" s="42">
        <v>0</v>
      </c>
      <c r="H547" s="43">
        <v>0</v>
      </c>
      <c r="I547" s="41">
        <v>0</v>
      </c>
      <c r="J547" s="42">
        <v>0</v>
      </c>
      <c r="K547" s="43">
        <v>0</v>
      </c>
      <c r="L547" s="41">
        <v>14201</v>
      </c>
      <c r="M547" s="42">
        <v>0</v>
      </c>
      <c r="N547" s="43">
        <v>5101</v>
      </c>
      <c r="O547" s="41">
        <v>19100</v>
      </c>
      <c r="P547" s="42">
        <v>19100</v>
      </c>
      <c r="Q547" s="43">
        <v>19100</v>
      </c>
      <c r="R547" s="41">
        <v>0</v>
      </c>
      <c r="S547" s="42">
        <v>0</v>
      </c>
      <c r="T547" s="43">
        <v>0</v>
      </c>
      <c r="U547" s="41">
        <v>0</v>
      </c>
      <c r="V547" s="42">
        <v>0</v>
      </c>
      <c r="W547" s="43">
        <v>0</v>
      </c>
      <c r="X547" s="41">
        <v>0</v>
      </c>
      <c r="Y547" s="42">
        <v>0</v>
      </c>
      <c r="Z547" s="43">
        <v>0</v>
      </c>
      <c r="AA547" s="41"/>
      <c r="AB547" s="42"/>
      <c r="AC547" s="43"/>
      <c r="AD547" s="41"/>
      <c r="AE547" s="42"/>
      <c r="AF547" s="43"/>
      <c r="AG547" s="41"/>
      <c r="AH547" s="42"/>
      <c r="AI547" s="43"/>
      <c r="AK547" s="41">
        <f t="shared" si="240"/>
        <v>33301</v>
      </c>
      <c r="AL547" s="42">
        <f t="shared" si="240"/>
        <v>19100</v>
      </c>
      <c r="AM547" s="43">
        <f t="shared" si="240"/>
        <v>24201</v>
      </c>
      <c r="AT547" s="32">
        <f t="shared" ref="AT547:AT556" si="241">IF(LEN(E547)&lt;2,0,1)</f>
        <v>1</v>
      </c>
      <c r="AV547" s="23">
        <v>4</v>
      </c>
      <c r="AW547" s="23">
        <v>18</v>
      </c>
      <c r="AX547" s="23">
        <f>IF(AW547=AW546,AX546+1,1)</f>
        <v>2</v>
      </c>
    </row>
    <row r="548" spans="3:50" ht="15" customHeight="1" x14ac:dyDescent="0.3">
      <c r="C548" s="40" t="s">
        <v>22</v>
      </c>
      <c r="D548" s="34" t="s">
        <v>750</v>
      </c>
      <c r="E548" s="35" t="s">
        <v>975</v>
      </c>
      <c r="F548" s="41">
        <v>0</v>
      </c>
      <c r="G548" s="42">
        <v>0</v>
      </c>
      <c r="H548" s="43">
        <v>0</v>
      </c>
      <c r="I548" s="41">
        <v>0</v>
      </c>
      <c r="J548" s="42">
        <v>0</v>
      </c>
      <c r="K548" s="43">
        <v>0</v>
      </c>
      <c r="L548" s="41">
        <v>0</v>
      </c>
      <c r="M548" s="42">
        <v>0</v>
      </c>
      <c r="N548" s="43">
        <v>7351</v>
      </c>
      <c r="O548" s="41">
        <v>0</v>
      </c>
      <c r="P548" s="42">
        <v>0</v>
      </c>
      <c r="Q548" s="43">
        <v>0</v>
      </c>
      <c r="R548" s="41">
        <v>0</v>
      </c>
      <c r="S548" s="42">
        <v>0</v>
      </c>
      <c r="T548" s="43">
        <v>0</v>
      </c>
      <c r="U548" s="41">
        <v>0</v>
      </c>
      <c r="V548" s="42">
        <v>0</v>
      </c>
      <c r="W548" s="43">
        <v>0</v>
      </c>
      <c r="X548" s="41">
        <v>0</v>
      </c>
      <c r="Y548" s="42">
        <v>0</v>
      </c>
      <c r="Z548" s="43">
        <v>0</v>
      </c>
      <c r="AA548" s="41"/>
      <c r="AB548" s="42"/>
      <c r="AC548" s="43"/>
      <c r="AD548" s="41"/>
      <c r="AE548" s="42"/>
      <c r="AF548" s="43"/>
      <c r="AG548" s="41"/>
      <c r="AH548" s="42"/>
      <c r="AI548" s="43"/>
      <c r="AK548" s="41">
        <f t="shared" si="240"/>
        <v>0</v>
      </c>
      <c r="AL548" s="42">
        <f t="shared" si="240"/>
        <v>0</v>
      </c>
      <c r="AM548" s="43">
        <f t="shared" si="240"/>
        <v>7351</v>
      </c>
      <c r="AT548" s="32">
        <f t="shared" si="241"/>
        <v>1</v>
      </c>
      <c r="AV548" s="23">
        <v>4</v>
      </c>
      <c r="AW548" s="23">
        <v>18</v>
      </c>
      <c r="AX548" s="23">
        <f t="shared" ref="AX548:AX556" si="242">IF(AW548=AW547,AX547+1,1)</f>
        <v>3</v>
      </c>
    </row>
    <row r="549" spans="3:50" ht="15" customHeight="1" x14ac:dyDescent="0.3">
      <c r="C549" s="40" t="s">
        <v>22</v>
      </c>
      <c r="D549" s="34" t="s">
        <v>751</v>
      </c>
      <c r="E549" s="35" t="s">
        <v>974</v>
      </c>
      <c r="F549" s="41">
        <v>0</v>
      </c>
      <c r="G549" s="42">
        <v>0</v>
      </c>
      <c r="H549" s="43">
        <v>0</v>
      </c>
      <c r="I549" s="41">
        <v>0</v>
      </c>
      <c r="J549" s="42">
        <v>0</v>
      </c>
      <c r="K549" s="43">
        <v>0</v>
      </c>
      <c r="L549" s="41">
        <v>27012</v>
      </c>
      <c r="M549" s="42">
        <v>29460</v>
      </c>
      <c r="N549" s="43">
        <v>27111</v>
      </c>
      <c r="O549" s="41">
        <v>0</v>
      </c>
      <c r="P549" s="42">
        <v>0</v>
      </c>
      <c r="Q549" s="43">
        <v>0</v>
      </c>
      <c r="R549" s="41">
        <v>0</v>
      </c>
      <c r="S549" s="42">
        <v>0</v>
      </c>
      <c r="T549" s="43">
        <v>0</v>
      </c>
      <c r="U549" s="41">
        <v>0</v>
      </c>
      <c r="V549" s="42">
        <v>0</v>
      </c>
      <c r="W549" s="43">
        <v>0</v>
      </c>
      <c r="X549" s="41">
        <v>0</v>
      </c>
      <c r="Y549" s="42">
        <v>0</v>
      </c>
      <c r="Z549" s="43">
        <v>0</v>
      </c>
      <c r="AA549" s="41"/>
      <c r="AB549" s="42"/>
      <c r="AC549" s="43"/>
      <c r="AD549" s="41"/>
      <c r="AE549" s="42"/>
      <c r="AF549" s="43"/>
      <c r="AG549" s="41"/>
      <c r="AH549" s="42"/>
      <c r="AI549" s="43"/>
      <c r="AK549" s="41">
        <f t="shared" si="240"/>
        <v>27012</v>
      </c>
      <c r="AL549" s="42">
        <f t="shared" si="240"/>
        <v>29460</v>
      </c>
      <c r="AM549" s="43">
        <f t="shared" si="240"/>
        <v>27111</v>
      </c>
      <c r="AT549" s="32">
        <f t="shared" si="241"/>
        <v>1</v>
      </c>
      <c r="AV549" s="23">
        <v>4</v>
      </c>
      <c r="AW549" s="23">
        <v>18</v>
      </c>
      <c r="AX549" s="23">
        <f t="shared" si="242"/>
        <v>4</v>
      </c>
    </row>
    <row r="550" spans="3:50" ht="15" hidden="1" customHeight="1" x14ac:dyDescent="0.3">
      <c r="C550" s="40" t="s">
        <v>22</v>
      </c>
      <c r="D550" s="34" t="s">
        <v>2</v>
      </c>
      <c r="E550" s="35" t="s">
        <v>2</v>
      </c>
      <c r="F550" s="41">
        <v>0</v>
      </c>
      <c r="G550" s="42">
        <v>0</v>
      </c>
      <c r="H550" s="43">
        <v>0</v>
      </c>
      <c r="I550" s="41">
        <v>0</v>
      </c>
      <c r="J550" s="42">
        <v>0</v>
      </c>
      <c r="K550" s="43">
        <v>0</v>
      </c>
      <c r="L550" s="41">
        <v>0</v>
      </c>
      <c r="M550" s="42">
        <v>0</v>
      </c>
      <c r="N550" s="43">
        <v>0</v>
      </c>
      <c r="O550" s="41">
        <v>0</v>
      </c>
      <c r="P550" s="42">
        <v>0</v>
      </c>
      <c r="Q550" s="43">
        <v>0</v>
      </c>
      <c r="R550" s="41">
        <v>0</v>
      </c>
      <c r="S550" s="42">
        <v>0</v>
      </c>
      <c r="T550" s="43">
        <v>0</v>
      </c>
      <c r="U550" s="41">
        <v>0</v>
      </c>
      <c r="V550" s="42">
        <v>0</v>
      </c>
      <c r="W550" s="43">
        <v>0</v>
      </c>
      <c r="X550" s="41">
        <v>0</v>
      </c>
      <c r="Y550" s="42">
        <v>0</v>
      </c>
      <c r="Z550" s="43">
        <v>0</v>
      </c>
      <c r="AA550" s="41"/>
      <c r="AB550" s="42"/>
      <c r="AC550" s="43"/>
      <c r="AD550" s="41"/>
      <c r="AE550" s="42"/>
      <c r="AF550" s="43"/>
      <c r="AG550" s="41"/>
      <c r="AH550" s="42"/>
      <c r="AI550" s="43"/>
      <c r="AK550" s="41">
        <f t="shared" si="240"/>
        <v>0</v>
      </c>
      <c r="AL550" s="42">
        <f t="shared" si="240"/>
        <v>0</v>
      </c>
      <c r="AM550" s="43">
        <f t="shared" si="240"/>
        <v>0</v>
      </c>
      <c r="AT550" s="32">
        <f t="shared" si="241"/>
        <v>0</v>
      </c>
      <c r="AV550" s="23">
        <v>4</v>
      </c>
      <c r="AW550" s="23">
        <v>18</v>
      </c>
      <c r="AX550" s="23">
        <f t="shared" si="242"/>
        <v>5</v>
      </c>
    </row>
    <row r="551" spans="3:50" ht="15" hidden="1" customHeight="1" x14ac:dyDescent="0.3">
      <c r="C551" s="40" t="s">
        <v>22</v>
      </c>
      <c r="D551" s="34" t="s">
        <v>2</v>
      </c>
      <c r="E551" s="35" t="s">
        <v>2</v>
      </c>
      <c r="F551" s="41">
        <v>0</v>
      </c>
      <c r="G551" s="42">
        <v>0</v>
      </c>
      <c r="H551" s="43">
        <v>0</v>
      </c>
      <c r="I551" s="41">
        <v>0</v>
      </c>
      <c r="J551" s="42">
        <v>0</v>
      </c>
      <c r="K551" s="43">
        <v>0</v>
      </c>
      <c r="L551" s="41">
        <v>0</v>
      </c>
      <c r="M551" s="42">
        <v>0</v>
      </c>
      <c r="N551" s="43">
        <v>0</v>
      </c>
      <c r="O551" s="41">
        <v>0</v>
      </c>
      <c r="P551" s="42">
        <v>0</v>
      </c>
      <c r="Q551" s="43">
        <v>0</v>
      </c>
      <c r="R551" s="41">
        <v>0</v>
      </c>
      <c r="S551" s="42">
        <v>0</v>
      </c>
      <c r="T551" s="43">
        <v>0</v>
      </c>
      <c r="U551" s="41">
        <v>0</v>
      </c>
      <c r="V551" s="42">
        <v>0</v>
      </c>
      <c r="W551" s="43">
        <v>0</v>
      </c>
      <c r="X551" s="41">
        <v>0</v>
      </c>
      <c r="Y551" s="42">
        <v>0</v>
      </c>
      <c r="Z551" s="43">
        <v>0</v>
      </c>
      <c r="AA551" s="41"/>
      <c r="AB551" s="42"/>
      <c r="AC551" s="43"/>
      <c r="AD551" s="41"/>
      <c r="AE551" s="42"/>
      <c r="AF551" s="43"/>
      <c r="AG551" s="41"/>
      <c r="AH551" s="42"/>
      <c r="AI551" s="43"/>
      <c r="AK551" s="41">
        <f t="shared" si="240"/>
        <v>0</v>
      </c>
      <c r="AL551" s="42">
        <f t="shared" si="240"/>
        <v>0</v>
      </c>
      <c r="AM551" s="43">
        <f t="shared" si="240"/>
        <v>0</v>
      </c>
      <c r="AT551" s="32">
        <f t="shared" si="241"/>
        <v>0</v>
      </c>
      <c r="AV551" s="23">
        <v>4</v>
      </c>
      <c r="AW551" s="23">
        <v>18</v>
      </c>
      <c r="AX551" s="23">
        <f t="shared" si="242"/>
        <v>6</v>
      </c>
    </row>
    <row r="552" spans="3:50" ht="15" hidden="1" customHeight="1" x14ac:dyDescent="0.3">
      <c r="C552" s="40" t="s">
        <v>22</v>
      </c>
      <c r="D552" s="34" t="s">
        <v>2</v>
      </c>
      <c r="E552" s="35" t="s">
        <v>2</v>
      </c>
      <c r="F552" s="41">
        <v>0</v>
      </c>
      <c r="G552" s="42">
        <v>0</v>
      </c>
      <c r="H552" s="43">
        <v>0</v>
      </c>
      <c r="I552" s="41">
        <v>0</v>
      </c>
      <c r="J552" s="42">
        <v>0</v>
      </c>
      <c r="K552" s="43">
        <v>0</v>
      </c>
      <c r="L552" s="41">
        <v>0</v>
      </c>
      <c r="M552" s="42">
        <v>0</v>
      </c>
      <c r="N552" s="43">
        <v>0</v>
      </c>
      <c r="O552" s="41">
        <v>0</v>
      </c>
      <c r="P552" s="42">
        <v>0</v>
      </c>
      <c r="Q552" s="43">
        <v>0</v>
      </c>
      <c r="R552" s="41">
        <v>0</v>
      </c>
      <c r="S552" s="42">
        <v>0</v>
      </c>
      <c r="T552" s="43">
        <v>0</v>
      </c>
      <c r="U552" s="41">
        <v>0</v>
      </c>
      <c r="V552" s="42">
        <v>0</v>
      </c>
      <c r="W552" s="43">
        <v>0</v>
      </c>
      <c r="X552" s="41">
        <v>0</v>
      </c>
      <c r="Y552" s="42">
        <v>0</v>
      </c>
      <c r="Z552" s="43">
        <v>0</v>
      </c>
      <c r="AA552" s="41"/>
      <c r="AB552" s="42"/>
      <c r="AC552" s="43"/>
      <c r="AD552" s="41"/>
      <c r="AE552" s="42"/>
      <c r="AF552" s="43"/>
      <c r="AG552" s="41"/>
      <c r="AH552" s="42"/>
      <c r="AI552" s="43"/>
      <c r="AK552" s="41">
        <f t="shared" si="240"/>
        <v>0</v>
      </c>
      <c r="AL552" s="42">
        <f t="shared" si="240"/>
        <v>0</v>
      </c>
      <c r="AM552" s="43">
        <f t="shared" si="240"/>
        <v>0</v>
      </c>
      <c r="AT552" s="32">
        <f t="shared" si="241"/>
        <v>0</v>
      </c>
      <c r="AV552" s="23">
        <v>4</v>
      </c>
      <c r="AW552" s="23">
        <v>18</v>
      </c>
      <c r="AX552" s="23">
        <f t="shared" si="242"/>
        <v>7</v>
      </c>
    </row>
    <row r="553" spans="3:50" ht="15" hidden="1" customHeight="1" x14ac:dyDescent="0.3">
      <c r="C553" s="40" t="s">
        <v>22</v>
      </c>
      <c r="D553" s="34" t="s">
        <v>2</v>
      </c>
      <c r="E553" s="35" t="s">
        <v>2</v>
      </c>
      <c r="F553" s="41">
        <v>0</v>
      </c>
      <c r="G553" s="42">
        <v>0</v>
      </c>
      <c r="H553" s="43">
        <v>0</v>
      </c>
      <c r="I553" s="41">
        <v>0</v>
      </c>
      <c r="J553" s="42">
        <v>0</v>
      </c>
      <c r="K553" s="43">
        <v>0</v>
      </c>
      <c r="L553" s="41">
        <v>0</v>
      </c>
      <c r="M553" s="42">
        <v>0</v>
      </c>
      <c r="N553" s="43">
        <v>0</v>
      </c>
      <c r="O553" s="41">
        <v>0</v>
      </c>
      <c r="P553" s="42">
        <v>0</v>
      </c>
      <c r="Q553" s="43">
        <v>0</v>
      </c>
      <c r="R553" s="41">
        <v>0</v>
      </c>
      <c r="S553" s="42">
        <v>0</v>
      </c>
      <c r="T553" s="43">
        <v>0</v>
      </c>
      <c r="U553" s="41">
        <v>0</v>
      </c>
      <c r="V553" s="42">
        <v>0</v>
      </c>
      <c r="W553" s="43">
        <v>0</v>
      </c>
      <c r="X553" s="41">
        <v>0</v>
      </c>
      <c r="Y553" s="42">
        <v>0</v>
      </c>
      <c r="Z553" s="43">
        <v>0</v>
      </c>
      <c r="AA553" s="41"/>
      <c r="AB553" s="42"/>
      <c r="AC553" s="43"/>
      <c r="AD553" s="41"/>
      <c r="AE553" s="42"/>
      <c r="AF553" s="43"/>
      <c r="AG553" s="41"/>
      <c r="AH553" s="42"/>
      <c r="AI553" s="43"/>
      <c r="AK553" s="41">
        <f t="shared" si="240"/>
        <v>0</v>
      </c>
      <c r="AL553" s="42">
        <f t="shared" si="240"/>
        <v>0</v>
      </c>
      <c r="AM553" s="43">
        <f t="shared" si="240"/>
        <v>0</v>
      </c>
      <c r="AT553" s="32">
        <f t="shared" si="241"/>
        <v>0</v>
      </c>
      <c r="AV553" s="23">
        <v>4</v>
      </c>
      <c r="AW553" s="23">
        <v>18</v>
      </c>
      <c r="AX553" s="23">
        <f t="shared" si="242"/>
        <v>8</v>
      </c>
    </row>
    <row r="554" spans="3:50" ht="15" hidden="1" customHeight="1" x14ac:dyDescent="0.3">
      <c r="C554" s="40" t="s">
        <v>22</v>
      </c>
      <c r="D554" s="34" t="s">
        <v>2</v>
      </c>
      <c r="E554" s="35" t="s">
        <v>2</v>
      </c>
      <c r="F554" s="41">
        <v>0</v>
      </c>
      <c r="G554" s="42">
        <v>0</v>
      </c>
      <c r="H554" s="43">
        <v>0</v>
      </c>
      <c r="I554" s="41">
        <v>0</v>
      </c>
      <c r="J554" s="42">
        <v>0</v>
      </c>
      <c r="K554" s="43">
        <v>0</v>
      </c>
      <c r="L554" s="41">
        <v>0</v>
      </c>
      <c r="M554" s="42">
        <v>0</v>
      </c>
      <c r="N554" s="43">
        <v>0</v>
      </c>
      <c r="O554" s="41">
        <v>0</v>
      </c>
      <c r="P554" s="42">
        <v>0</v>
      </c>
      <c r="Q554" s="43">
        <v>0</v>
      </c>
      <c r="R554" s="41">
        <v>0</v>
      </c>
      <c r="S554" s="42">
        <v>0</v>
      </c>
      <c r="T554" s="43">
        <v>0</v>
      </c>
      <c r="U554" s="41">
        <v>0</v>
      </c>
      <c r="V554" s="42">
        <v>0</v>
      </c>
      <c r="W554" s="43">
        <v>0</v>
      </c>
      <c r="X554" s="41">
        <v>0</v>
      </c>
      <c r="Y554" s="42">
        <v>0</v>
      </c>
      <c r="Z554" s="43">
        <v>0</v>
      </c>
      <c r="AA554" s="41"/>
      <c r="AB554" s="42"/>
      <c r="AC554" s="43"/>
      <c r="AD554" s="41"/>
      <c r="AE554" s="42"/>
      <c r="AF554" s="43"/>
      <c r="AG554" s="41"/>
      <c r="AH554" s="42"/>
      <c r="AI554" s="43"/>
      <c r="AK554" s="41">
        <f t="shared" si="240"/>
        <v>0</v>
      </c>
      <c r="AL554" s="42">
        <f t="shared" si="240"/>
        <v>0</v>
      </c>
      <c r="AM554" s="43">
        <f t="shared" si="240"/>
        <v>0</v>
      </c>
      <c r="AT554" s="32">
        <f t="shared" si="241"/>
        <v>0</v>
      </c>
      <c r="AV554" s="23">
        <v>4</v>
      </c>
      <c r="AW554" s="23">
        <v>18</v>
      </c>
      <c r="AX554" s="23">
        <f t="shared" si="242"/>
        <v>9</v>
      </c>
    </row>
    <row r="555" spans="3:50" ht="15" hidden="1" customHeight="1" x14ac:dyDescent="0.3">
      <c r="C555" s="40" t="s">
        <v>22</v>
      </c>
      <c r="D555" s="34" t="s">
        <v>2</v>
      </c>
      <c r="E555" s="35" t="s">
        <v>2</v>
      </c>
      <c r="F555" s="41">
        <v>0</v>
      </c>
      <c r="G555" s="42">
        <v>0</v>
      </c>
      <c r="H555" s="43">
        <v>0</v>
      </c>
      <c r="I555" s="41">
        <v>0</v>
      </c>
      <c r="J555" s="42">
        <v>0</v>
      </c>
      <c r="K555" s="43">
        <v>0</v>
      </c>
      <c r="L555" s="41">
        <v>0</v>
      </c>
      <c r="M555" s="42">
        <v>0</v>
      </c>
      <c r="N555" s="43">
        <v>0</v>
      </c>
      <c r="O555" s="41">
        <v>0</v>
      </c>
      <c r="P555" s="42">
        <v>0</v>
      </c>
      <c r="Q555" s="43">
        <v>0</v>
      </c>
      <c r="R555" s="41">
        <v>0</v>
      </c>
      <c r="S555" s="42">
        <v>0</v>
      </c>
      <c r="T555" s="43">
        <v>0</v>
      </c>
      <c r="U555" s="41">
        <v>0</v>
      </c>
      <c r="V555" s="42">
        <v>0</v>
      </c>
      <c r="W555" s="43">
        <v>0</v>
      </c>
      <c r="X555" s="41">
        <v>0</v>
      </c>
      <c r="Y555" s="42">
        <v>0</v>
      </c>
      <c r="Z555" s="43">
        <v>0</v>
      </c>
      <c r="AA555" s="41"/>
      <c r="AB555" s="42"/>
      <c r="AC555" s="43"/>
      <c r="AD555" s="41"/>
      <c r="AE555" s="42"/>
      <c r="AF555" s="43"/>
      <c r="AG555" s="41"/>
      <c r="AH555" s="42"/>
      <c r="AI555" s="43"/>
      <c r="AK555" s="41">
        <f t="shared" si="240"/>
        <v>0</v>
      </c>
      <c r="AL555" s="42">
        <f t="shared" si="240"/>
        <v>0</v>
      </c>
      <c r="AM555" s="43">
        <f t="shared" si="240"/>
        <v>0</v>
      </c>
      <c r="AT555" s="32">
        <f t="shared" si="241"/>
        <v>0</v>
      </c>
      <c r="AV555" s="23">
        <v>4</v>
      </c>
      <c r="AW555" s="23">
        <v>18</v>
      </c>
      <c r="AX555" s="23">
        <f t="shared" si="242"/>
        <v>10</v>
      </c>
    </row>
    <row r="556" spans="3:50" ht="15" customHeight="1" x14ac:dyDescent="0.3">
      <c r="C556" s="40" t="s">
        <v>23</v>
      </c>
      <c r="D556" s="34" t="s">
        <v>752</v>
      </c>
      <c r="E556" s="35" t="s">
        <v>976</v>
      </c>
      <c r="F556" s="41">
        <v>0</v>
      </c>
      <c r="G556" s="42">
        <v>0</v>
      </c>
      <c r="H556" s="43">
        <v>0</v>
      </c>
      <c r="I556" s="41">
        <v>2877</v>
      </c>
      <c r="J556" s="42">
        <v>1457</v>
      </c>
      <c r="K556" s="43">
        <v>2406</v>
      </c>
      <c r="L556" s="41">
        <v>0</v>
      </c>
      <c r="M556" s="42">
        <v>0</v>
      </c>
      <c r="N556" s="43">
        <v>0</v>
      </c>
      <c r="O556" s="41">
        <v>0</v>
      </c>
      <c r="P556" s="42">
        <v>0</v>
      </c>
      <c r="Q556" s="43">
        <v>0</v>
      </c>
      <c r="R556" s="41">
        <v>0</v>
      </c>
      <c r="S556" s="42">
        <v>0</v>
      </c>
      <c r="T556" s="43">
        <v>0</v>
      </c>
      <c r="U556" s="41">
        <v>0</v>
      </c>
      <c r="V556" s="42">
        <v>0</v>
      </c>
      <c r="W556" s="43">
        <v>0</v>
      </c>
      <c r="X556" s="41">
        <v>0</v>
      </c>
      <c r="Y556" s="42">
        <v>0</v>
      </c>
      <c r="Z556" s="43">
        <v>0</v>
      </c>
      <c r="AA556" s="41"/>
      <c r="AB556" s="42"/>
      <c r="AC556" s="43"/>
      <c r="AD556" s="41"/>
      <c r="AE556" s="42"/>
      <c r="AF556" s="43"/>
      <c r="AG556" s="41"/>
      <c r="AH556" s="42"/>
      <c r="AI556" s="43"/>
      <c r="AK556" s="41">
        <f t="shared" si="240"/>
        <v>2877</v>
      </c>
      <c r="AL556" s="42">
        <f t="shared" si="240"/>
        <v>1457</v>
      </c>
      <c r="AM556" s="43">
        <f t="shared" si="240"/>
        <v>2406</v>
      </c>
      <c r="AT556" s="32">
        <f t="shared" si="241"/>
        <v>1</v>
      </c>
      <c r="AV556" s="23">
        <v>4</v>
      </c>
      <c r="AW556" s="23">
        <v>19</v>
      </c>
      <c r="AX556" s="23">
        <f t="shared" si="242"/>
        <v>1</v>
      </c>
    </row>
    <row r="557" spans="3:50" ht="15" customHeight="1" x14ac:dyDescent="0.3">
      <c r="C557" s="50" t="str">
        <f>IF(LEN(E556)&lt;1,"","Total: " &amp; LEFT(E556,LEN(E556)-21) &amp; "Municipalities")</f>
        <v>Total: iLembe Municipalities</v>
      </c>
      <c r="D557" s="51"/>
      <c r="E557" s="52"/>
      <c r="F557" s="53">
        <f t="shared" ref="F557:H557" si="243">SUM(F546:F556)</f>
        <v>0</v>
      </c>
      <c r="G557" s="54">
        <f t="shared" si="243"/>
        <v>0</v>
      </c>
      <c r="H557" s="55">
        <f t="shared" si="243"/>
        <v>0</v>
      </c>
      <c r="I557" s="53">
        <f t="shared" ref="I557:Z557" si="244">SUM(I546:I556)</f>
        <v>2877</v>
      </c>
      <c r="J557" s="54">
        <f t="shared" si="244"/>
        <v>1457</v>
      </c>
      <c r="K557" s="55">
        <f t="shared" si="244"/>
        <v>2406</v>
      </c>
      <c r="L557" s="53">
        <f t="shared" si="244"/>
        <v>51430</v>
      </c>
      <c r="M557" s="54">
        <f t="shared" si="244"/>
        <v>37793</v>
      </c>
      <c r="N557" s="55">
        <f t="shared" si="244"/>
        <v>44257</v>
      </c>
      <c r="O557" s="53">
        <f t="shared" si="244"/>
        <v>19100</v>
      </c>
      <c r="P557" s="54">
        <f t="shared" si="244"/>
        <v>19100</v>
      </c>
      <c r="Q557" s="55">
        <f t="shared" si="244"/>
        <v>19100</v>
      </c>
      <c r="R557" s="53">
        <f t="shared" si="244"/>
        <v>0</v>
      </c>
      <c r="S557" s="54">
        <f t="shared" si="244"/>
        <v>0</v>
      </c>
      <c r="T557" s="55">
        <f t="shared" si="244"/>
        <v>0</v>
      </c>
      <c r="U557" s="53">
        <f t="shared" si="244"/>
        <v>0</v>
      </c>
      <c r="V557" s="54">
        <f t="shared" si="244"/>
        <v>0</v>
      </c>
      <c r="W557" s="55">
        <f t="shared" si="244"/>
        <v>0</v>
      </c>
      <c r="X557" s="53">
        <f t="shared" si="244"/>
        <v>0</v>
      </c>
      <c r="Y557" s="54">
        <f t="shared" si="244"/>
        <v>0</v>
      </c>
      <c r="Z557" s="55">
        <f t="shared" si="244"/>
        <v>0</v>
      </c>
      <c r="AA557" s="53"/>
      <c r="AB557" s="54"/>
      <c r="AC557" s="55"/>
      <c r="AD557" s="53">
        <f t="shared" ref="AD557:AI557" si="245">SUM(AD546:AD556)</f>
        <v>0</v>
      </c>
      <c r="AE557" s="54">
        <f t="shared" si="245"/>
        <v>0</v>
      </c>
      <c r="AF557" s="55">
        <f t="shared" si="245"/>
        <v>0</v>
      </c>
      <c r="AG557" s="53">
        <f t="shared" si="245"/>
        <v>0</v>
      </c>
      <c r="AH557" s="54">
        <f t="shared" si="245"/>
        <v>0</v>
      </c>
      <c r="AI557" s="55">
        <f t="shared" si="245"/>
        <v>0</v>
      </c>
      <c r="AK557" s="53">
        <f>SUM(AK546:AK556)</f>
        <v>73407</v>
      </c>
      <c r="AL557" s="54">
        <f>SUM(AL546:AL556)</f>
        <v>58350</v>
      </c>
      <c r="AM557" s="55">
        <f>SUM(AM546:AM556)</f>
        <v>65763</v>
      </c>
      <c r="AT557" s="32">
        <f>IF(SUM(AT546:AT556)=0,0,1)</f>
        <v>1</v>
      </c>
    </row>
    <row r="558" spans="3:50" ht="15" customHeight="1" x14ac:dyDescent="0.3">
      <c r="C558" s="40"/>
      <c r="D558" s="34"/>
      <c r="E558" s="35"/>
      <c r="F558" s="41"/>
      <c r="G558" s="42"/>
      <c r="H558" s="43"/>
      <c r="I558" s="41"/>
      <c r="J558" s="42"/>
      <c r="K558" s="43"/>
      <c r="L558" s="41"/>
      <c r="M558" s="42"/>
      <c r="N558" s="43"/>
      <c r="O558" s="41"/>
      <c r="P558" s="42"/>
      <c r="Q558" s="43"/>
      <c r="R558" s="41"/>
      <c r="S558" s="42"/>
      <c r="T558" s="43"/>
      <c r="U558" s="41"/>
      <c r="V558" s="42"/>
      <c r="W558" s="43"/>
      <c r="X558" s="41"/>
      <c r="Y558" s="42"/>
      <c r="Z558" s="43"/>
      <c r="AA558" s="41"/>
      <c r="AB558" s="42"/>
      <c r="AC558" s="43"/>
      <c r="AD558" s="41"/>
      <c r="AE558" s="42"/>
      <c r="AF558" s="43"/>
      <c r="AG558" s="41"/>
      <c r="AH558" s="42"/>
      <c r="AI558" s="43"/>
      <c r="AK558" s="41"/>
      <c r="AL558" s="42"/>
      <c r="AM558" s="43"/>
      <c r="AT558" s="32">
        <f>IF(AT557=0,0,1)</f>
        <v>1</v>
      </c>
    </row>
    <row r="559" spans="3:50" ht="15" customHeight="1" x14ac:dyDescent="0.3">
      <c r="C559" s="40" t="s">
        <v>22</v>
      </c>
      <c r="D559" s="34" t="s">
        <v>753</v>
      </c>
      <c r="E559" s="35" t="s">
        <v>977</v>
      </c>
      <c r="F559" s="41">
        <v>0</v>
      </c>
      <c r="G559" s="42">
        <v>0</v>
      </c>
      <c r="H559" s="43">
        <v>0</v>
      </c>
      <c r="I559" s="41">
        <v>0</v>
      </c>
      <c r="J559" s="42">
        <v>0</v>
      </c>
      <c r="K559" s="43">
        <v>0</v>
      </c>
      <c r="L559" s="41">
        <v>81</v>
      </c>
      <c r="M559" s="42">
        <v>0</v>
      </c>
      <c r="N559" s="43">
        <v>0</v>
      </c>
      <c r="O559" s="41">
        <v>0</v>
      </c>
      <c r="P559" s="42">
        <v>0</v>
      </c>
      <c r="Q559" s="43">
        <v>0</v>
      </c>
      <c r="R559" s="41">
        <v>0</v>
      </c>
      <c r="S559" s="42">
        <v>0</v>
      </c>
      <c r="T559" s="43">
        <v>0</v>
      </c>
      <c r="U559" s="41">
        <v>0</v>
      </c>
      <c r="V559" s="42">
        <v>0</v>
      </c>
      <c r="W559" s="43">
        <v>0</v>
      </c>
      <c r="X559" s="41">
        <v>0</v>
      </c>
      <c r="Y559" s="42">
        <v>0</v>
      </c>
      <c r="Z559" s="43">
        <v>0</v>
      </c>
      <c r="AA559" s="41"/>
      <c r="AB559" s="42"/>
      <c r="AC559" s="43"/>
      <c r="AD559" s="41"/>
      <c r="AE559" s="42"/>
      <c r="AF559" s="43"/>
      <c r="AG559" s="41"/>
      <c r="AH559" s="42"/>
      <c r="AI559" s="43"/>
      <c r="AK559" s="41">
        <f t="shared" ref="AK559:AM569" si="246">F559+I559+L559+O559+R559+U559+X559+AA559+AD559+AG559</f>
        <v>81</v>
      </c>
      <c r="AL559" s="42">
        <f t="shared" si="246"/>
        <v>0</v>
      </c>
      <c r="AM559" s="43">
        <f t="shared" si="246"/>
        <v>0</v>
      </c>
      <c r="AT559" s="32">
        <f>IF(LEN(E559)&lt;2,0,1)</f>
        <v>1</v>
      </c>
      <c r="AV559" s="23">
        <v>4</v>
      </c>
      <c r="AW559" s="23">
        <v>20</v>
      </c>
      <c r="AX559" s="23">
        <v>1</v>
      </c>
    </row>
    <row r="560" spans="3:50" ht="15" customHeight="1" x14ac:dyDescent="0.3">
      <c r="C560" s="40" t="s">
        <v>22</v>
      </c>
      <c r="D560" s="34" t="s">
        <v>754</v>
      </c>
      <c r="E560" s="35" t="s">
        <v>979</v>
      </c>
      <c r="F560" s="41">
        <v>0</v>
      </c>
      <c r="G560" s="42">
        <v>0</v>
      </c>
      <c r="H560" s="43">
        <v>0</v>
      </c>
      <c r="I560" s="41">
        <v>0</v>
      </c>
      <c r="J560" s="42">
        <v>0</v>
      </c>
      <c r="K560" s="43">
        <v>0</v>
      </c>
      <c r="L560" s="41">
        <v>738</v>
      </c>
      <c r="M560" s="42">
        <v>1068</v>
      </c>
      <c r="N560" s="43">
        <v>1320</v>
      </c>
      <c r="O560" s="41">
        <v>0</v>
      </c>
      <c r="P560" s="42">
        <v>0</v>
      </c>
      <c r="Q560" s="43">
        <v>0</v>
      </c>
      <c r="R560" s="41">
        <v>0</v>
      </c>
      <c r="S560" s="42">
        <v>0</v>
      </c>
      <c r="T560" s="43">
        <v>0</v>
      </c>
      <c r="U560" s="41">
        <v>0</v>
      </c>
      <c r="V560" s="42">
        <v>0</v>
      </c>
      <c r="W560" s="43">
        <v>0</v>
      </c>
      <c r="X560" s="41">
        <v>0</v>
      </c>
      <c r="Y560" s="42">
        <v>0</v>
      </c>
      <c r="Z560" s="43">
        <v>0</v>
      </c>
      <c r="AA560" s="41"/>
      <c r="AB560" s="42"/>
      <c r="AC560" s="43"/>
      <c r="AD560" s="41"/>
      <c r="AE560" s="42"/>
      <c r="AF560" s="43"/>
      <c r="AG560" s="41"/>
      <c r="AH560" s="42"/>
      <c r="AI560" s="43"/>
      <c r="AK560" s="41">
        <f t="shared" si="246"/>
        <v>738</v>
      </c>
      <c r="AL560" s="42">
        <f t="shared" si="246"/>
        <v>1068</v>
      </c>
      <c r="AM560" s="43">
        <f t="shared" si="246"/>
        <v>1320</v>
      </c>
      <c r="AT560" s="32">
        <f t="shared" ref="AT560:AT569" si="247">IF(LEN(E560)&lt;2,0,1)</f>
        <v>1</v>
      </c>
      <c r="AV560" s="23">
        <v>4</v>
      </c>
      <c r="AW560" s="23">
        <v>20</v>
      </c>
      <c r="AX560" s="23">
        <f>IF(AW560=AW559,AX559+1,1)</f>
        <v>2</v>
      </c>
    </row>
    <row r="561" spans="2:50" ht="15" customHeight="1" x14ac:dyDescent="0.3">
      <c r="C561" s="40" t="s">
        <v>22</v>
      </c>
      <c r="D561" s="34" t="s">
        <v>755</v>
      </c>
      <c r="E561" s="35" t="s">
        <v>981</v>
      </c>
      <c r="F561" s="41">
        <v>0</v>
      </c>
      <c r="G561" s="42">
        <v>0</v>
      </c>
      <c r="H561" s="43">
        <v>0</v>
      </c>
      <c r="I561" s="41">
        <v>0</v>
      </c>
      <c r="J561" s="42">
        <v>0</v>
      </c>
      <c r="K561" s="43">
        <v>0</v>
      </c>
      <c r="L561" s="41">
        <v>924</v>
      </c>
      <c r="M561" s="42">
        <v>28967</v>
      </c>
      <c r="N561" s="43">
        <v>223377</v>
      </c>
      <c r="O561" s="41">
        <v>0</v>
      </c>
      <c r="P561" s="42">
        <v>0</v>
      </c>
      <c r="Q561" s="43">
        <v>0</v>
      </c>
      <c r="R561" s="41">
        <v>0</v>
      </c>
      <c r="S561" s="42">
        <v>0</v>
      </c>
      <c r="T561" s="43">
        <v>0</v>
      </c>
      <c r="U561" s="41">
        <v>0</v>
      </c>
      <c r="V561" s="42">
        <v>0</v>
      </c>
      <c r="W561" s="43">
        <v>0</v>
      </c>
      <c r="X561" s="41">
        <v>0</v>
      </c>
      <c r="Y561" s="42">
        <v>0</v>
      </c>
      <c r="Z561" s="43">
        <v>0</v>
      </c>
      <c r="AA561" s="41"/>
      <c r="AB561" s="42"/>
      <c r="AC561" s="43"/>
      <c r="AD561" s="41"/>
      <c r="AE561" s="42"/>
      <c r="AF561" s="43"/>
      <c r="AG561" s="41"/>
      <c r="AH561" s="42"/>
      <c r="AI561" s="43"/>
      <c r="AK561" s="41">
        <f t="shared" si="246"/>
        <v>924</v>
      </c>
      <c r="AL561" s="42">
        <f t="shared" si="246"/>
        <v>28967</v>
      </c>
      <c r="AM561" s="43">
        <f t="shared" si="246"/>
        <v>223377</v>
      </c>
      <c r="AT561" s="32">
        <f t="shared" si="247"/>
        <v>1</v>
      </c>
      <c r="AV561" s="23">
        <v>4</v>
      </c>
      <c r="AW561" s="23">
        <v>20</v>
      </c>
      <c r="AX561" s="23">
        <f t="shared" ref="AX561:AX569" si="248">IF(AW561=AW560,AX560+1,1)</f>
        <v>3</v>
      </c>
    </row>
    <row r="562" spans="2:50" ht="15" customHeight="1" x14ac:dyDescent="0.3">
      <c r="C562" s="40" t="s">
        <v>22</v>
      </c>
      <c r="D562" s="34" t="s">
        <v>756</v>
      </c>
      <c r="E562" s="35" t="s">
        <v>980</v>
      </c>
      <c r="F562" s="41">
        <v>0</v>
      </c>
      <c r="G562" s="42">
        <v>0</v>
      </c>
      <c r="H562" s="43">
        <v>0</v>
      </c>
      <c r="I562" s="41">
        <v>0</v>
      </c>
      <c r="J562" s="42">
        <v>0</v>
      </c>
      <c r="K562" s="43">
        <v>0</v>
      </c>
      <c r="L562" s="41">
        <v>10137</v>
      </c>
      <c r="M562" s="42">
        <v>10698</v>
      </c>
      <c r="N562" s="43">
        <v>20054</v>
      </c>
      <c r="O562" s="41">
        <v>0</v>
      </c>
      <c r="P562" s="42">
        <v>0</v>
      </c>
      <c r="Q562" s="43">
        <v>0</v>
      </c>
      <c r="R562" s="41">
        <v>0</v>
      </c>
      <c r="S562" s="42">
        <v>0</v>
      </c>
      <c r="T562" s="43">
        <v>0</v>
      </c>
      <c r="U562" s="41">
        <v>0</v>
      </c>
      <c r="V562" s="42">
        <v>0</v>
      </c>
      <c r="W562" s="43">
        <v>0</v>
      </c>
      <c r="X562" s="41">
        <v>0</v>
      </c>
      <c r="Y562" s="42">
        <v>0</v>
      </c>
      <c r="Z562" s="43">
        <v>0</v>
      </c>
      <c r="AA562" s="41"/>
      <c r="AB562" s="42"/>
      <c r="AC562" s="43"/>
      <c r="AD562" s="41"/>
      <c r="AE562" s="42"/>
      <c r="AF562" s="43"/>
      <c r="AG562" s="41"/>
      <c r="AH562" s="42"/>
      <c r="AI562" s="43"/>
      <c r="AK562" s="41">
        <f t="shared" si="246"/>
        <v>10137</v>
      </c>
      <c r="AL562" s="42">
        <f t="shared" si="246"/>
        <v>10698</v>
      </c>
      <c r="AM562" s="43">
        <f t="shared" si="246"/>
        <v>20054</v>
      </c>
      <c r="AT562" s="32">
        <f t="shared" si="247"/>
        <v>1</v>
      </c>
      <c r="AV562" s="23">
        <v>4</v>
      </c>
      <c r="AW562" s="23">
        <v>20</v>
      </c>
      <c r="AX562" s="23">
        <f t="shared" si="248"/>
        <v>4</v>
      </c>
    </row>
    <row r="563" spans="2:50" ht="15" hidden="1" customHeight="1" x14ac:dyDescent="0.3">
      <c r="C563" s="40" t="s">
        <v>22</v>
      </c>
      <c r="D563" s="34" t="s">
        <v>2</v>
      </c>
      <c r="E563" s="35" t="s">
        <v>2</v>
      </c>
      <c r="F563" s="41">
        <v>0</v>
      </c>
      <c r="G563" s="42">
        <v>0</v>
      </c>
      <c r="H563" s="43">
        <v>0</v>
      </c>
      <c r="I563" s="41">
        <v>0</v>
      </c>
      <c r="J563" s="42">
        <v>0</v>
      </c>
      <c r="K563" s="43">
        <v>0</v>
      </c>
      <c r="L563" s="41">
        <v>0</v>
      </c>
      <c r="M563" s="42">
        <v>0</v>
      </c>
      <c r="N563" s="43">
        <v>0</v>
      </c>
      <c r="O563" s="41">
        <v>0</v>
      </c>
      <c r="P563" s="42">
        <v>0</v>
      </c>
      <c r="Q563" s="43">
        <v>0</v>
      </c>
      <c r="R563" s="41">
        <v>0</v>
      </c>
      <c r="S563" s="42">
        <v>0</v>
      </c>
      <c r="T563" s="43">
        <v>0</v>
      </c>
      <c r="U563" s="41">
        <v>0</v>
      </c>
      <c r="V563" s="42">
        <v>0</v>
      </c>
      <c r="W563" s="43">
        <v>0</v>
      </c>
      <c r="X563" s="41">
        <v>0</v>
      </c>
      <c r="Y563" s="42">
        <v>0</v>
      </c>
      <c r="Z563" s="43">
        <v>0</v>
      </c>
      <c r="AA563" s="41"/>
      <c r="AB563" s="42"/>
      <c r="AC563" s="43"/>
      <c r="AD563" s="41"/>
      <c r="AE563" s="42"/>
      <c r="AF563" s="43"/>
      <c r="AG563" s="41"/>
      <c r="AH563" s="42"/>
      <c r="AI563" s="43"/>
      <c r="AK563" s="41">
        <f t="shared" si="246"/>
        <v>0</v>
      </c>
      <c r="AL563" s="42">
        <f t="shared" si="246"/>
        <v>0</v>
      </c>
      <c r="AM563" s="43">
        <f t="shared" si="246"/>
        <v>0</v>
      </c>
      <c r="AT563" s="32">
        <f t="shared" si="247"/>
        <v>0</v>
      </c>
      <c r="AV563" s="23">
        <v>4</v>
      </c>
      <c r="AW563" s="23">
        <v>20</v>
      </c>
      <c r="AX563" s="23">
        <f t="shared" si="248"/>
        <v>5</v>
      </c>
    </row>
    <row r="564" spans="2:50" ht="15" hidden="1" customHeight="1" x14ac:dyDescent="0.3">
      <c r="C564" s="40" t="s">
        <v>22</v>
      </c>
      <c r="D564" s="34" t="s">
        <v>2</v>
      </c>
      <c r="E564" s="35" t="s">
        <v>2</v>
      </c>
      <c r="F564" s="41">
        <v>0</v>
      </c>
      <c r="G564" s="42">
        <v>0</v>
      </c>
      <c r="H564" s="43">
        <v>0</v>
      </c>
      <c r="I564" s="41">
        <v>0</v>
      </c>
      <c r="J564" s="42">
        <v>0</v>
      </c>
      <c r="K564" s="43">
        <v>0</v>
      </c>
      <c r="L564" s="41">
        <v>0</v>
      </c>
      <c r="M564" s="42">
        <v>0</v>
      </c>
      <c r="N564" s="43">
        <v>0</v>
      </c>
      <c r="O564" s="41">
        <v>0</v>
      </c>
      <c r="P564" s="42">
        <v>0</v>
      </c>
      <c r="Q564" s="43">
        <v>0</v>
      </c>
      <c r="R564" s="41">
        <v>0</v>
      </c>
      <c r="S564" s="42">
        <v>0</v>
      </c>
      <c r="T564" s="43">
        <v>0</v>
      </c>
      <c r="U564" s="41">
        <v>0</v>
      </c>
      <c r="V564" s="42">
        <v>0</v>
      </c>
      <c r="W564" s="43">
        <v>0</v>
      </c>
      <c r="X564" s="41">
        <v>0</v>
      </c>
      <c r="Y564" s="42">
        <v>0</v>
      </c>
      <c r="Z564" s="43">
        <v>0</v>
      </c>
      <c r="AA564" s="41"/>
      <c r="AB564" s="42"/>
      <c r="AC564" s="43"/>
      <c r="AD564" s="41"/>
      <c r="AE564" s="42"/>
      <c r="AF564" s="43"/>
      <c r="AG564" s="41"/>
      <c r="AH564" s="42"/>
      <c r="AI564" s="43"/>
      <c r="AK564" s="41">
        <f t="shared" si="246"/>
        <v>0</v>
      </c>
      <c r="AL564" s="42">
        <f t="shared" si="246"/>
        <v>0</v>
      </c>
      <c r="AM564" s="43">
        <f t="shared" si="246"/>
        <v>0</v>
      </c>
      <c r="AT564" s="32">
        <f t="shared" si="247"/>
        <v>0</v>
      </c>
      <c r="AV564" s="23">
        <v>4</v>
      </c>
      <c r="AW564" s="23">
        <v>20</v>
      </c>
      <c r="AX564" s="23">
        <f t="shared" si="248"/>
        <v>6</v>
      </c>
    </row>
    <row r="565" spans="2:50" ht="15" hidden="1" customHeight="1" x14ac:dyDescent="0.3">
      <c r="C565" s="40" t="s">
        <v>22</v>
      </c>
      <c r="D565" s="34" t="s">
        <v>2</v>
      </c>
      <c r="E565" s="35" t="s">
        <v>2</v>
      </c>
      <c r="F565" s="41">
        <v>0</v>
      </c>
      <c r="G565" s="42">
        <v>0</v>
      </c>
      <c r="H565" s="43">
        <v>0</v>
      </c>
      <c r="I565" s="41">
        <v>0</v>
      </c>
      <c r="J565" s="42">
        <v>0</v>
      </c>
      <c r="K565" s="43">
        <v>0</v>
      </c>
      <c r="L565" s="41">
        <v>0</v>
      </c>
      <c r="M565" s="42">
        <v>0</v>
      </c>
      <c r="N565" s="43">
        <v>0</v>
      </c>
      <c r="O565" s="41">
        <v>0</v>
      </c>
      <c r="P565" s="42">
        <v>0</v>
      </c>
      <c r="Q565" s="43">
        <v>0</v>
      </c>
      <c r="R565" s="41">
        <v>0</v>
      </c>
      <c r="S565" s="42">
        <v>0</v>
      </c>
      <c r="T565" s="43">
        <v>0</v>
      </c>
      <c r="U565" s="41">
        <v>0</v>
      </c>
      <c r="V565" s="42">
        <v>0</v>
      </c>
      <c r="W565" s="43">
        <v>0</v>
      </c>
      <c r="X565" s="41">
        <v>0</v>
      </c>
      <c r="Y565" s="42">
        <v>0</v>
      </c>
      <c r="Z565" s="43">
        <v>0</v>
      </c>
      <c r="AA565" s="41"/>
      <c r="AB565" s="42"/>
      <c r="AC565" s="43"/>
      <c r="AD565" s="41"/>
      <c r="AE565" s="42"/>
      <c r="AF565" s="43"/>
      <c r="AG565" s="41"/>
      <c r="AH565" s="42"/>
      <c r="AI565" s="43"/>
      <c r="AK565" s="41">
        <f t="shared" si="246"/>
        <v>0</v>
      </c>
      <c r="AL565" s="42">
        <f t="shared" si="246"/>
        <v>0</v>
      </c>
      <c r="AM565" s="43">
        <f t="shared" si="246"/>
        <v>0</v>
      </c>
      <c r="AT565" s="32">
        <f t="shared" si="247"/>
        <v>0</v>
      </c>
      <c r="AV565" s="23">
        <v>4</v>
      </c>
      <c r="AW565" s="23">
        <v>20</v>
      </c>
      <c r="AX565" s="23">
        <f t="shared" si="248"/>
        <v>7</v>
      </c>
    </row>
    <row r="566" spans="2:50" ht="15" hidden="1" customHeight="1" x14ac:dyDescent="0.3">
      <c r="C566" s="40" t="s">
        <v>22</v>
      </c>
      <c r="D566" s="34" t="s">
        <v>2</v>
      </c>
      <c r="E566" s="35" t="s">
        <v>2</v>
      </c>
      <c r="F566" s="41">
        <v>0</v>
      </c>
      <c r="G566" s="42">
        <v>0</v>
      </c>
      <c r="H566" s="43">
        <v>0</v>
      </c>
      <c r="I566" s="41">
        <v>0</v>
      </c>
      <c r="J566" s="42">
        <v>0</v>
      </c>
      <c r="K566" s="43">
        <v>0</v>
      </c>
      <c r="L566" s="41">
        <v>0</v>
      </c>
      <c r="M566" s="42">
        <v>0</v>
      </c>
      <c r="N566" s="43">
        <v>0</v>
      </c>
      <c r="O566" s="41">
        <v>0</v>
      </c>
      <c r="P566" s="42">
        <v>0</v>
      </c>
      <c r="Q566" s="43">
        <v>0</v>
      </c>
      <c r="R566" s="41">
        <v>0</v>
      </c>
      <c r="S566" s="42">
        <v>0</v>
      </c>
      <c r="T566" s="43">
        <v>0</v>
      </c>
      <c r="U566" s="41">
        <v>0</v>
      </c>
      <c r="V566" s="42">
        <v>0</v>
      </c>
      <c r="W566" s="43">
        <v>0</v>
      </c>
      <c r="X566" s="41">
        <v>0</v>
      </c>
      <c r="Y566" s="42">
        <v>0</v>
      </c>
      <c r="Z566" s="43">
        <v>0</v>
      </c>
      <c r="AA566" s="41"/>
      <c r="AB566" s="42"/>
      <c r="AC566" s="43"/>
      <c r="AD566" s="41"/>
      <c r="AE566" s="42"/>
      <c r="AF566" s="43"/>
      <c r="AG566" s="41"/>
      <c r="AH566" s="42"/>
      <c r="AI566" s="43"/>
      <c r="AK566" s="41">
        <f t="shared" si="246"/>
        <v>0</v>
      </c>
      <c r="AL566" s="42">
        <f t="shared" si="246"/>
        <v>0</v>
      </c>
      <c r="AM566" s="43">
        <f t="shared" si="246"/>
        <v>0</v>
      </c>
      <c r="AT566" s="32">
        <f t="shared" si="247"/>
        <v>0</v>
      </c>
      <c r="AV566" s="23">
        <v>4</v>
      </c>
      <c r="AW566" s="23">
        <v>20</v>
      </c>
      <c r="AX566" s="23">
        <f t="shared" si="248"/>
        <v>8</v>
      </c>
    </row>
    <row r="567" spans="2:50" ht="15" hidden="1" customHeight="1" x14ac:dyDescent="0.3">
      <c r="C567" s="40" t="s">
        <v>22</v>
      </c>
      <c r="D567" s="34" t="s">
        <v>2</v>
      </c>
      <c r="E567" s="35" t="s">
        <v>2</v>
      </c>
      <c r="F567" s="41">
        <v>0</v>
      </c>
      <c r="G567" s="42">
        <v>0</v>
      </c>
      <c r="H567" s="43">
        <v>0</v>
      </c>
      <c r="I567" s="41">
        <v>0</v>
      </c>
      <c r="J567" s="42">
        <v>0</v>
      </c>
      <c r="K567" s="43">
        <v>0</v>
      </c>
      <c r="L567" s="41">
        <v>0</v>
      </c>
      <c r="M567" s="42">
        <v>0</v>
      </c>
      <c r="N567" s="43">
        <v>0</v>
      </c>
      <c r="O567" s="41">
        <v>0</v>
      </c>
      <c r="P567" s="42">
        <v>0</v>
      </c>
      <c r="Q567" s="43">
        <v>0</v>
      </c>
      <c r="R567" s="41">
        <v>0</v>
      </c>
      <c r="S567" s="42">
        <v>0</v>
      </c>
      <c r="T567" s="43">
        <v>0</v>
      </c>
      <c r="U567" s="41">
        <v>0</v>
      </c>
      <c r="V567" s="42">
        <v>0</v>
      </c>
      <c r="W567" s="43">
        <v>0</v>
      </c>
      <c r="X567" s="41">
        <v>0</v>
      </c>
      <c r="Y567" s="42">
        <v>0</v>
      </c>
      <c r="Z567" s="43">
        <v>0</v>
      </c>
      <c r="AA567" s="41"/>
      <c r="AB567" s="42"/>
      <c r="AC567" s="43"/>
      <c r="AD567" s="41"/>
      <c r="AE567" s="42"/>
      <c r="AF567" s="43"/>
      <c r="AG567" s="41"/>
      <c r="AH567" s="42"/>
      <c r="AI567" s="43"/>
      <c r="AK567" s="41">
        <f t="shared" si="246"/>
        <v>0</v>
      </c>
      <c r="AL567" s="42">
        <f t="shared" si="246"/>
        <v>0</v>
      </c>
      <c r="AM567" s="43">
        <f t="shared" si="246"/>
        <v>0</v>
      </c>
      <c r="AT567" s="32">
        <f t="shared" si="247"/>
        <v>0</v>
      </c>
      <c r="AV567" s="23">
        <v>4</v>
      </c>
      <c r="AW567" s="23">
        <v>20</v>
      </c>
      <c r="AX567" s="23">
        <f t="shared" si="248"/>
        <v>9</v>
      </c>
    </row>
    <row r="568" spans="2:50" ht="15" hidden="1" customHeight="1" x14ac:dyDescent="0.3">
      <c r="C568" s="40" t="s">
        <v>22</v>
      </c>
      <c r="D568" s="34" t="s">
        <v>2</v>
      </c>
      <c r="E568" s="35" t="s">
        <v>2</v>
      </c>
      <c r="F568" s="41">
        <v>0</v>
      </c>
      <c r="G568" s="42">
        <v>0</v>
      </c>
      <c r="H568" s="43">
        <v>0</v>
      </c>
      <c r="I568" s="41">
        <v>0</v>
      </c>
      <c r="J568" s="42">
        <v>0</v>
      </c>
      <c r="K568" s="43">
        <v>0</v>
      </c>
      <c r="L568" s="41">
        <v>0</v>
      </c>
      <c r="M568" s="42">
        <v>0</v>
      </c>
      <c r="N568" s="43">
        <v>0</v>
      </c>
      <c r="O568" s="41">
        <v>0</v>
      </c>
      <c r="P568" s="42">
        <v>0</v>
      </c>
      <c r="Q568" s="43">
        <v>0</v>
      </c>
      <c r="R568" s="41">
        <v>0</v>
      </c>
      <c r="S568" s="42">
        <v>0</v>
      </c>
      <c r="T568" s="43">
        <v>0</v>
      </c>
      <c r="U568" s="41">
        <v>0</v>
      </c>
      <c r="V568" s="42">
        <v>0</v>
      </c>
      <c r="W568" s="43">
        <v>0</v>
      </c>
      <c r="X568" s="41">
        <v>0</v>
      </c>
      <c r="Y568" s="42">
        <v>0</v>
      </c>
      <c r="Z568" s="43">
        <v>0</v>
      </c>
      <c r="AA568" s="41"/>
      <c r="AB568" s="42"/>
      <c r="AC568" s="43"/>
      <c r="AD568" s="41"/>
      <c r="AE568" s="42"/>
      <c r="AF568" s="43"/>
      <c r="AG568" s="41"/>
      <c r="AH568" s="42"/>
      <c r="AI568" s="43"/>
      <c r="AK568" s="41">
        <f t="shared" si="246"/>
        <v>0</v>
      </c>
      <c r="AL568" s="42">
        <f t="shared" si="246"/>
        <v>0</v>
      </c>
      <c r="AM568" s="43">
        <f t="shared" si="246"/>
        <v>0</v>
      </c>
      <c r="AT568" s="32">
        <f t="shared" si="247"/>
        <v>0</v>
      </c>
      <c r="AV568" s="23">
        <v>4</v>
      </c>
      <c r="AW568" s="23">
        <v>20</v>
      </c>
      <c r="AX568" s="23">
        <f t="shared" si="248"/>
        <v>10</v>
      </c>
    </row>
    <row r="569" spans="2:50" ht="15" customHeight="1" x14ac:dyDescent="0.3">
      <c r="C569" s="40" t="s">
        <v>23</v>
      </c>
      <c r="D569" s="34" t="s">
        <v>371</v>
      </c>
      <c r="E569" s="35" t="s">
        <v>372</v>
      </c>
      <c r="F569" s="41">
        <v>0</v>
      </c>
      <c r="G569" s="42">
        <v>0</v>
      </c>
      <c r="H569" s="43">
        <v>0</v>
      </c>
      <c r="I569" s="41">
        <v>2215</v>
      </c>
      <c r="J569" s="42">
        <v>1457</v>
      </c>
      <c r="K569" s="43">
        <v>2406</v>
      </c>
      <c r="L569" s="41">
        <v>0</v>
      </c>
      <c r="M569" s="42">
        <v>0</v>
      </c>
      <c r="N569" s="43">
        <v>0</v>
      </c>
      <c r="O569" s="41">
        <v>0</v>
      </c>
      <c r="P569" s="42">
        <v>0</v>
      </c>
      <c r="Q569" s="43">
        <v>0</v>
      </c>
      <c r="R569" s="41">
        <v>0</v>
      </c>
      <c r="S569" s="42">
        <v>0</v>
      </c>
      <c r="T569" s="43">
        <v>0</v>
      </c>
      <c r="U569" s="41">
        <v>0</v>
      </c>
      <c r="V569" s="42">
        <v>0</v>
      </c>
      <c r="W569" s="43">
        <v>0</v>
      </c>
      <c r="X569" s="41">
        <v>0</v>
      </c>
      <c r="Y569" s="42">
        <v>0</v>
      </c>
      <c r="Z569" s="43">
        <v>0</v>
      </c>
      <c r="AA569" s="41"/>
      <c r="AB569" s="42"/>
      <c r="AC569" s="43"/>
      <c r="AD569" s="41"/>
      <c r="AE569" s="42"/>
      <c r="AF569" s="43"/>
      <c r="AG569" s="41"/>
      <c r="AH569" s="42"/>
      <c r="AI569" s="43"/>
      <c r="AK569" s="41">
        <f t="shared" si="246"/>
        <v>2215</v>
      </c>
      <c r="AL569" s="42">
        <f t="shared" si="246"/>
        <v>1457</v>
      </c>
      <c r="AM569" s="43">
        <f t="shared" si="246"/>
        <v>2406</v>
      </c>
      <c r="AT569" s="32">
        <f t="shared" si="247"/>
        <v>1</v>
      </c>
      <c r="AV569" s="23">
        <v>4</v>
      </c>
      <c r="AW569" s="23">
        <v>21</v>
      </c>
      <c r="AX569" s="23">
        <f t="shared" si="248"/>
        <v>1</v>
      </c>
    </row>
    <row r="570" spans="2:50" ht="15" customHeight="1" x14ac:dyDescent="0.3">
      <c r="C570" s="50" t="str">
        <f>IF(LEN(E569)&lt;1,"","Total: " &amp; LEFT(E569,LEN(E569)-21) &amp; "Municipalities")</f>
        <v>Total: Harry Gwala Municipalities</v>
      </c>
      <c r="D570" s="51"/>
      <c r="E570" s="52"/>
      <c r="F570" s="53">
        <f t="shared" ref="F570:H570" si="249">SUM(F559:F569)</f>
        <v>0</v>
      </c>
      <c r="G570" s="54">
        <f t="shared" si="249"/>
        <v>0</v>
      </c>
      <c r="H570" s="55">
        <f t="shared" si="249"/>
        <v>0</v>
      </c>
      <c r="I570" s="53">
        <f t="shared" ref="I570:Z570" si="250">SUM(I559:I569)</f>
        <v>2215</v>
      </c>
      <c r="J570" s="54">
        <f t="shared" si="250"/>
        <v>1457</v>
      </c>
      <c r="K570" s="55">
        <f t="shared" si="250"/>
        <v>2406</v>
      </c>
      <c r="L570" s="53">
        <f t="shared" si="250"/>
        <v>11880</v>
      </c>
      <c r="M570" s="54">
        <f t="shared" si="250"/>
        <v>40733</v>
      </c>
      <c r="N570" s="55">
        <f t="shared" si="250"/>
        <v>244751</v>
      </c>
      <c r="O570" s="53">
        <f t="shared" si="250"/>
        <v>0</v>
      </c>
      <c r="P570" s="54">
        <f t="shared" si="250"/>
        <v>0</v>
      </c>
      <c r="Q570" s="55">
        <f t="shared" si="250"/>
        <v>0</v>
      </c>
      <c r="R570" s="53">
        <f t="shared" si="250"/>
        <v>0</v>
      </c>
      <c r="S570" s="54">
        <f t="shared" si="250"/>
        <v>0</v>
      </c>
      <c r="T570" s="55">
        <f t="shared" si="250"/>
        <v>0</v>
      </c>
      <c r="U570" s="53">
        <f t="shared" si="250"/>
        <v>0</v>
      </c>
      <c r="V570" s="54">
        <f t="shared" si="250"/>
        <v>0</v>
      </c>
      <c r="W570" s="55">
        <f t="shared" si="250"/>
        <v>0</v>
      </c>
      <c r="X570" s="53">
        <f t="shared" si="250"/>
        <v>0</v>
      </c>
      <c r="Y570" s="54">
        <f t="shared" si="250"/>
        <v>0</v>
      </c>
      <c r="Z570" s="55">
        <f t="shared" si="250"/>
        <v>0</v>
      </c>
      <c r="AA570" s="53"/>
      <c r="AB570" s="54"/>
      <c r="AC570" s="55"/>
      <c r="AD570" s="53">
        <f t="shared" ref="AD570:AI570" si="251">SUM(AD559:AD569)</f>
        <v>0</v>
      </c>
      <c r="AE570" s="54">
        <f t="shared" si="251"/>
        <v>0</v>
      </c>
      <c r="AF570" s="55">
        <f t="shared" si="251"/>
        <v>0</v>
      </c>
      <c r="AG570" s="53">
        <f t="shared" si="251"/>
        <v>0</v>
      </c>
      <c r="AH570" s="54">
        <f t="shared" si="251"/>
        <v>0</v>
      </c>
      <c r="AI570" s="55">
        <f t="shared" si="251"/>
        <v>0</v>
      </c>
      <c r="AK570" s="53">
        <f>SUM(AK559:AK569)</f>
        <v>14095</v>
      </c>
      <c r="AL570" s="54">
        <f>SUM(AL559:AL569)</f>
        <v>42190</v>
      </c>
      <c r="AM570" s="55">
        <f>SUM(AM559:AM569)</f>
        <v>247157</v>
      </c>
      <c r="AT570" s="32">
        <f>IF(SUM(AT559:AT569)=0,0,1)</f>
        <v>1</v>
      </c>
    </row>
    <row r="571" spans="2:50" ht="15" customHeight="1" x14ac:dyDescent="0.3">
      <c r="C571" s="40"/>
      <c r="D571" s="34"/>
      <c r="E571" s="35"/>
      <c r="F571" s="41"/>
      <c r="G571" s="42"/>
      <c r="H571" s="43"/>
      <c r="I571" s="41"/>
      <c r="J571" s="42"/>
      <c r="K571" s="43"/>
      <c r="L571" s="41"/>
      <c r="M571" s="42"/>
      <c r="N571" s="43"/>
      <c r="O571" s="41"/>
      <c r="P571" s="42"/>
      <c r="Q571" s="43"/>
      <c r="R571" s="41"/>
      <c r="S571" s="42"/>
      <c r="T571" s="43"/>
      <c r="U571" s="41"/>
      <c r="V571" s="42"/>
      <c r="W571" s="43"/>
      <c r="X571" s="41"/>
      <c r="Y571" s="42"/>
      <c r="Z571" s="43"/>
      <c r="AA571" s="41"/>
      <c r="AB571" s="42"/>
      <c r="AC571" s="43"/>
      <c r="AD571" s="41"/>
      <c r="AE571" s="42"/>
      <c r="AF571" s="43"/>
      <c r="AG571" s="41"/>
      <c r="AH571" s="42"/>
      <c r="AI571" s="43"/>
      <c r="AK571" s="41"/>
      <c r="AL571" s="42"/>
      <c r="AM571" s="43"/>
      <c r="AT571" s="32">
        <v>1</v>
      </c>
    </row>
    <row r="572" spans="2:50" ht="15" customHeight="1" x14ac:dyDescent="0.3">
      <c r="C572" s="56" t="s">
        <v>30</v>
      </c>
      <c r="D572" s="57"/>
      <c r="E572" s="58"/>
      <c r="F572" s="53">
        <f t="shared" ref="F572:Z572" si="252">F435+F436+F437+F438+F439+F453+F466+F479+F492+F505+F518+F531+F544+F557+F570</f>
        <v>20000</v>
      </c>
      <c r="G572" s="54">
        <f t="shared" si="252"/>
        <v>0</v>
      </c>
      <c r="H572" s="55">
        <f t="shared" si="252"/>
        <v>0</v>
      </c>
      <c r="I572" s="53">
        <f t="shared" si="252"/>
        <v>31346</v>
      </c>
      <c r="J572" s="54">
        <f t="shared" si="252"/>
        <v>31694</v>
      </c>
      <c r="K572" s="55">
        <f t="shared" si="252"/>
        <v>40637</v>
      </c>
      <c r="L572" s="53">
        <f t="shared" si="252"/>
        <v>418341</v>
      </c>
      <c r="M572" s="54">
        <f t="shared" si="252"/>
        <v>487725</v>
      </c>
      <c r="N572" s="55">
        <f t="shared" si="252"/>
        <v>589255</v>
      </c>
      <c r="O572" s="53">
        <f t="shared" si="252"/>
        <v>24700</v>
      </c>
      <c r="P572" s="54">
        <f t="shared" si="252"/>
        <v>21900</v>
      </c>
      <c r="Q572" s="55">
        <f t="shared" si="252"/>
        <v>21900</v>
      </c>
      <c r="R572" s="53">
        <f t="shared" si="252"/>
        <v>0</v>
      </c>
      <c r="S572" s="54">
        <f t="shared" si="252"/>
        <v>0</v>
      </c>
      <c r="T572" s="55">
        <f t="shared" si="252"/>
        <v>0</v>
      </c>
      <c r="U572" s="53">
        <f t="shared" si="252"/>
        <v>200000</v>
      </c>
      <c r="V572" s="54">
        <f t="shared" si="252"/>
        <v>235331</v>
      </c>
      <c r="W572" s="55">
        <f t="shared" si="252"/>
        <v>457655</v>
      </c>
      <c r="X572" s="53">
        <f t="shared" si="252"/>
        <v>0</v>
      </c>
      <c r="Y572" s="54">
        <f t="shared" si="252"/>
        <v>0</v>
      </c>
      <c r="Z572" s="55">
        <f t="shared" si="252"/>
        <v>0</v>
      </c>
      <c r="AA572" s="53"/>
      <c r="AB572" s="54"/>
      <c r="AC572" s="55"/>
      <c r="AD572" s="53">
        <f t="shared" ref="AD572:AI572" si="253">AD435+AD436+AD437+AD438+AD439+AD453+AD466+AD479+AD492+AD505+AD518+AD531+AD544+AD557+AD570</f>
        <v>0</v>
      </c>
      <c r="AE572" s="54">
        <f t="shared" si="253"/>
        <v>0</v>
      </c>
      <c r="AF572" s="55">
        <f t="shared" si="253"/>
        <v>0</v>
      </c>
      <c r="AG572" s="53">
        <f t="shared" si="253"/>
        <v>0</v>
      </c>
      <c r="AH572" s="54">
        <f t="shared" si="253"/>
        <v>0</v>
      </c>
      <c r="AI572" s="55">
        <f t="shared" si="253"/>
        <v>0</v>
      </c>
      <c r="AK572" s="53">
        <f>AK435+AK436+AK437+AK438+AK439+AK453+AK466+AK479+AK492+AK505+AK518+AK531+AK544+AK557+AK570</f>
        <v>694387</v>
      </c>
      <c r="AL572" s="54">
        <f>AL435+AL436+AL437+AL438+AL439+AL453+AL466+AL479+AL492+AL505+AL518+AL531+AL544+AL557+AL570</f>
        <v>776650</v>
      </c>
      <c r="AM572" s="55">
        <f>AM435+AM436+AM437+AM438+AM439+AM453+AM466+AM479+AM492+AM505+AM518+AM531+AM544+AM557+AM570</f>
        <v>1109447</v>
      </c>
      <c r="AT572" s="32">
        <v>1</v>
      </c>
    </row>
    <row r="573" spans="2:50" ht="15" customHeight="1" x14ac:dyDescent="0.3">
      <c r="C573" s="40"/>
      <c r="D573" s="34"/>
      <c r="E573" s="35"/>
      <c r="F573" s="41"/>
      <c r="G573" s="42"/>
      <c r="H573" s="43"/>
      <c r="I573" s="41"/>
      <c r="J573" s="42"/>
      <c r="K573" s="43"/>
      <c r="L573" s="41"/>
      <c r="M573" s="42"/>
      <c r="N573" s="43"/>
      <c r="O573" s="41"/>
      <c r="P573" s="42"/>
      <c r="Q573" s="43"/>
      <c r="R573" s="41"/>
      <c r="S573" s="42"/>
      <c r="T573" s="43"/>
      <c r="U573" s="41"/>
      <c r="V573" s="42"/>
      <c r="W573" s="43"/>
      <c r="X573" s="41"/>
      <c r="Y573" s="42"/>
      <c r="Z573" s="43"/>
      <c r="AA573" s="41"/>
      <c r="AB573" s="42"/>
      <c r="AC573" s="43"/>
      <c r="AD573" s="41"/>
      <c r="AE573" s="42"/>
      <c r="AF573" s="43"/>
      <c r="AG573" s="41"/>
      <c r="AH573" s="42"/>
      <c r="AI573" s="43"/>
      <c r="AK573" s="41"/>
      <c r="AL573" s="42"/>
      <c r="AM573" s="43"/>
      <c r="AT573" s="32">
        <v>1</v>
      </c>
    </row>
    <row r="574" spans="2:50" ht="15" customHeight="1" x14ac:dyDescent="0.3">
      <c r="B574" s="15"/>
      <c r="C574" s="33" t="s">
        <v>31</v>
      </c>
      <c r="D574" s="34"/>
      <c r="E574" s="35"/>
      <c r="F574" s="36"/>
      <c r="G574" s="37"/>
      <c r="H574" s="38"/>
      <c r="I574" s="36"/>
      <c r="J574" s="37"/>
      <c r="K574" s="38"/>
      <c r="L574" s="36"/>
      <c r="M574" s="37"/>
      <c r="N574" s="38"/>
      <c r="O574" s="36"/>
      <c r="P574" s="37"/>
      <c r="Q574" s="38"/>
      <c r="R574" s="36"/>
      <c r="S574" s="37"/>
      <c r="T574" s="38"/>
      <c r="U574" s="36"/>
      <c r="V574" s="37"/>
      <c r="W574" s="38"/>
      <c r="X574" s="36"/>
      <c r="Y574" s="37"/>
      <c r="Z574" s="38"/>
      <c r="AA574" s="36"/>
      <c r="AB574" s="37"/>
      <c r="AC574" s="38"/>
      <c r="AD574" s="36"/>
      <c r="AE574" s="37"/>
      <c r="AF574" s="38"/>
      <c r="AG574" s="36"/>
      <c r="AH574" s="37"/>
      <c r="AI574" s="38"/>
      <c r="AK574" s="36"/>
      <c r="AL574" s="37"/>
      <c r="AM574" s="38"/>
      <c r="AT574" s="32">
        <v>1</v>
      </c>
    </row>
    <row r="575" spans="2:50" ht="15" customHeight="1" x14ac:dyDescent="0.3">
      <c r="B575" s="15"/>
      <c r="C575" s="39">
        <v>0</v>
      </c>
      <c r="D575" s="34"/>
      <c r="E575" s="35"/>
      <c r="F575" s="36"/>
      <c r="G575" s="37"/>
      <c r="H575" s="38"/>
      <c r="I575" s="36"/>
      <c r="J575" s="37"/>
      <c r="K575" s="38"/>
      <c r="L575" s="36"/>
      <c r="M575" s="37"/>
      <c r="N575" s="38"/>
      <c r="O575" s="36"/>
      <c r="P575" s="37"/>
      <c r="Q575" s="38"/>
      <c r="R575" s="36"/>
      <c r="S575" s="37"/>
      <c r="T575" s="38"/>
      <c r="U575" s="36"/>
      <c r="V575" s="37"/>
      <c r="W575" s="38"/>
      <c r="X575" s="36"/>
      <c r="Y575" s="37"/>
      <c r="Z575" s="38"/>
      <c r="AA575" s="36"/>
      <c r="AB575" s="37"/>
      <c r="AC575" s="38"/>
      <c r="AD575" s="36"/>
      <c r="AE575" s="37"/>
      <c r="AF575" s="38"/>
      <c r="AG575" s="36"/>
      <c r="AH575" s="37"/>
      <c r="AI575" s="38"/>
      <c r="AK575" s="36"/>
      <c r="AL575" s="37"/>
      <c r="AM575" s="38"/>
      <c r="AT575" s="32">
        <v>1</v>
      </c>
    </row>
    <row r="576" spans="2:50" s="23" customFormat="1" ht="15" hidden="1" customHeight="1" x14ac:dyDescent="0.3">
      <c r="B576" s="15"/>
      <c r="C576" s="40" t="s">
        <v>21</v>
      </c>
      <c r="D576" s="34" t="s">
        <v>2</v>
      </c>
      <c r="E576" s="35" t="s">
        <v>2</v>
      </c>
      <c r="F576" s="41">
        <v>0</v>
      </c>
      <c r="G576" s="42">
        <v>0</v>
      </c>
      <c r="H576" s="43">
        <v>0</v>
      </c>
      <c r="I576" s="41">
        <v>0</v>
      </c>
      <c r="J576" s="42">
        <v>0</v>
      </c>
      <c r="K576" s="43">
        <v>0</v>
      </c>
      <c r="L576" s="41">
        <v>0</v>
      </c>
      <c r="M576" s="42">
        <v>0</v>
      </c>
      <c r="N576" s="43">
        <v>0</v>
      </c>
      <c r="O576" s="41">
        <v>0</v>
      </c>
      <c r="P576" s="42">
        <v>0</v>
      </c>
      <c r="Q576" s="43">
        <v>0</v>
      </c>
      <c r="R576" s="41">
        <v>0</v>
      </c>
      <c r="S576" s="42">
        <v>0</v>
      </c>
      <c r="T576" s="43">
        <v>0</v>
      </c>
      <c r="U576" s="41">
        <v>0</v>
      </c>
      <c r="V576" s="42">
        <v>0</v>
      </c>
      <c r="W576" s="43">
        <v>0</v>
      </c>
      <c r="X576" s="41"/>
      <c r="Y576" s="42"/>
      <c r="Z576" s="43"/>
      <c r="AA576" s="41"/>
      <c r="AB576" s="42"/>
      <c r="AC576" s="43"/>
      <c r="AD576" s="41"/>
      <c r="AE576" s="42"/>
      <c r="AF576" s="43"/>
      <c r="AG576" s="41"/>
      <c r="AH576" s="42"/>
      <c r="AI576" s="43"/>
      <c r="AK576" s="41">
        <f t="shared" ref="AK576:AM580" si="254">F576+I576+L576+O576+R576+U576+X576+AA576+AD576+AG576</f>
        <v>0</v>
      </c>
      <c r="AL576" s="42">
        <f t="shared" si="254"/>
        <v>0</v>
      </c>
      <c r="AM576" s="43">
        <f t="shared" si="254"/>
        <v>0</v>
      </c>
      <c r="AT576" s="32">
        <f>IF(LEN(E576)&lt;2,0,1)</f>
        <v>0</v>
      </c>
      <c r="AV576" s="23">
        <v>5</v>
      </c>
      <c r="AX576" s="23">
        <v>1</v>
      </c>
    </row>
    <row r="577" spans="2:50" ht="15" hidden="1" customHeight="1" x14ac:dyDescent="0.3">
      <c r="B577" s="15"/>
      <c r="C577" s="40" t="s">
        <v>21</v>
      </c>
      <c r="D577" s="34" t="s">
        <v>2</v>
      </c>
      <c r="E577" s="35" t="s">
        <v>2</v>
      </c>
      <c r="F577" s="41">
        <v>0</v>
      </c>
      <c r="G577" s="42">
        <v>0</v>
      </c>
      <c r="H577" s="43">
        <v>0</v>
      </c>
      <c r="I577" s="41">
        <v>0</v>
      </c>
      <c r="J577" s="42">
        <v>0</v>
      </c>
      <c r="K577" s="43">
        <v>0</v>
      </c>
      <c r="L577" s="41">
        <v>0</v>
      </c>
      <c r="M577" s="42">
        <v>0</v>
      </c>
      <c r="N577" s="43">
        <v>0</v>
      </c>
      <c r="O577" s="41">
        <v>0</v>
      </c>
      <c r="P577" s="42">
        <v>0</v>
      </c>
      <c r="Q577" s="43">
        <v>0</v>
      </c>
      <c r="R577" s="41">
        <v>0</v>
      </c>
      <c r="S577" s="42">
        <v>0</v>
      </c>
      <c r="T577" s="43">
        <v>0</v>
      </c>
      <c r="U577" s="41">
        <v>0</v>
      </c>
      <c r="V577" s="42">
        <v>0</v>
      </c>
      <c r="W577" s="43">
        <v>0</v>
      </c>
      <c r="X577" s="41"/>
      <c r="Y577" s="42"/>
      <c r="Z577" s="43"/>
      <c r="AA577" s="41"/>
      <c r="AB577" s="42"/>
      <c r="AC577" s="43"/>
      <c r="AD577" s="41"/>
      <c r="AE577" s="42"/>
      <c r="AF577" s="43"/>
      <c r="AG577" s="41"/>
      <c r="AH577" s="42"/>
      <c r="AI577" s="43"/>
      <c r="AK577" s="41">
        <f t="shared" si="254"/>
        <v>0</v>
      </c>
      <c r="AL577" s="42">
        <f t="shared" si="254"/>
        <v>0</v>
      </c>
      <c r="AM577" s="43">
        <f t="shared" si="254"/>
        <v>0</v>
      </c>
      <c r="AT577" s="32">
        <f>IF(LEN(E577)&lt;2,0,1)</f>
        <v>0</v>
      </c>
      <c r="AV577" s="23">
        <v>5</v>
      </c>
      <c r="AX577" s="23">
        <f>IF(AW577=AW576,AX576+1,1)</f>
        <v>2</v>
      </c>
    </row>
    <row r="578" spans="2:50" ht="15" hidden="1" customHeight="1" x14ac:dyDescent="0.3">
      <c r="B578" s="15"/>
      <c r="C578" s="40" t="s">
        <v>21</v>
      </c>
      <c r="D578" s="34" t="s">
        <v>2</v>
      </c>
      <c r="E578" s="35" t="s">
        <v>2</v>
      </c>
      <c r="F578" s="41">
        <v>0</v>
      </c>
      <c r="G578" s="42">
        <v>0</v>
      </c>
      <c r="H578" s="43">
        <v>0</v>
      </c>
      <c r="I578" s="41">
        <v>0</v>
      </c>
      <c r="J578" s="42">
        <v>0</v>
      </c>
      <c r="K578" s="43">
        <v>0</v>
      </c>
      <c r="L578" s="41">
        <v>0</v>
      </c>
      <c r="M578" s="42">
        <v>0</v>
      </c>
      <c r="N578" s="43">
        <v>0</v>
      </c>
      <c r="O578" s="41">
        <v>0</v>
      </c>
      <c r="P578" s="42">
        <v>0</v>
      </c>
      <c r="Q578" s="43">
        <v>0</v>
      </c>
      <c r="R578" s="41">
        <v>0</v>
      </c>
      <c r="S578" s="42">
        <v>0</v>
      </c>
      <c r="T578" s="43">
        <v>0</v>
      </c>
      <c r="U578" s="41">
        <v>0</v>
      </c>
      <c r="V578" s="42">
        <v>0</v>
      </c>
      <c r="W578" s="43">
        <v>0</v>
      </c>
      <c r="X578" s="41"/>
      <c r="Y578" s="42"/>
      <c r="Z578" s="43"/>
      <c r="AA578" s="41"/>
      <c r="AB578" s="42"/>
      <c r="AC578" s="43"/>
      <c r="AD578" s="41"/>
      <c r="AE578" s="42"/>
      <c r="AF578" s="43"/>
      <c r="AG578" s="41"/>
      <c r="AH578" s="42"/>
      <c r="AI578" s="43"/>
      <c r="AK578" s="41">
        <f t="shared" si="254"/>
        <v>0</v>
      </c>
      <c r="AL578" s="42">
        <f t="shared" si="254"/>
        <v>0</v>
      </c>
      <c r="AM578" s="43">
        <f t="shared" si="254"/>
        <v>0</v>
      </c>
      <c r="AT578" s="32">
        <f>IF(LEN(E578)&lt;2,0,1)</f>
        <v>0</v>
      </c>
      <c r="AV578" s="23">
        <v>5</v>
      </c>
      <c r="AX578" s="23">
        <f>IF(AW578=AW577,AX577+1,1)</f>
        <v>3</v>
      </c>
    </row>
    <row r="579" spans="2:50" ht="15" hidden="1" customHeight="1" x14ac:dyDescent="0.3">
      <c r="B579" s="15"/>
      <c r="C579" s="40" t="s">
        <v>21</v>
      </c>
      <c r="D579" s="34" t="s">
        <v>2</v>
      </c>
      <c r="E579" s="35" t="s">
        <v>2</v>
      </c>
      <c r="F579" s="41">
        <v>0</v>
      </c>
      <c r="G579" s="42">
        <v>0</v>
      </c>
      <c r="H579" s="43">
        <v>0</v>
      </c>
      <c r="I579" s="41">
        <v>0</v>
      </c>
      <c r="J579" s="42">
        <v>0</v>
      </c>
      <c r="K579" s="43">
        <v>0</v>
      </c>
      <c r="L579" s="41">
        <v>0</v>
      </c>
      <c r="M579" s="42">
        <v>0</v>
      </c>
      <c r="N579" s="43">
        <v>0</v>
      </c>
      <c r="O579" s="41">
        <v>0</v>
      </c>
      <c r="P579" s="42">
        <v>0</v>
      </c>
      <c r="Q579" s="43">
        <v>0</v>
      </c>
      <c r="R579" s="41">
        <v>0</v>
      </c>
      <c r="S579" s="42">
        <v>0</v>
      </c>
      <c r="T579" s="43">
        <v>0</v>
      </c>
      <c r="U579" s="41">
        <v>0</v>
      </c>
      <c r="V579" s="42">
        <v>0</v>
      </c>
      <c r="W579" s="43">
        <v>0</v>
      </c>
      <c r="X579" s="41"/>
      <c r="Y579" s="42"/>
      <c r="Z579" s="43"/>
      <c r="AA579" s="41"/>
      <c r="AB579" s="42"/>
      <c r="AC579" s="43"/>
      <c r="AD579" s="41"/>
      <c r="AE579" s="42"/>
      <c r="AF579" s="43"/>
      <c r="AG579" s="41"/>
      <c r="AH579" s="42"/>
      <c r="AI579" s="43"/>
      <c r="AK579" s="41">
        <f t="shared" si="254"/>
        <v>0</v>
      </c>
      <c r="AL579" s="42">
        <f t="shared" si="254"/>
        <v>0</v>
      </c>
      <c r="AM579" s="43">
        <f t="shared" si="254"/>
        <v>0</v>
      </c>
      <c r="AT579" s="32">
        <f>IF(LEN(E579)&lt;2,0,1)</f>
        <v>0</v>
      </c>
      <c r="AV579" s="23">
        <v>5</v>
      </c>
      <c r="AX579" s="23">
        <f>IF(AW579=AW578,AX578+1,1)</f>
        <v>4</v>
      </c>
    </row>
    <row r="580" spans="2:50" ht="15" hidden="1" customHeight="1" x14ac:dyDescent="0.3">
      <c r="B580" s="15"/>
      <c r="C580" s="40" t="s">
        <v>21</v>
      </c>
      <c r="D580" s="34" t="s">
        <v>2</v>
      </c>
      <c r="E580" s="35" t="s">
        <v>2</v>
      </c>
      <c r="F580" s="41">
        <v>0</v>
      </c>
      <c r="G580" s="42">
        <v>0</v>
      </c>
      <c r="H580" s="43">
        <v>0</v>
      </c>
      <c r="I580" s="41">
        <v>0</v>
      </c>
      <c r="J580" s="42">
        <v>0</v>
      </c>
      <c r="K580" s="43">
        <v>0</v>
      </c>
      <c r="L580" s="41">
        <v>0</v>
      </c>
      <c r="M580" s="42">
        <v>0</v>
      </c>
      <c r="N580" s="43">
        <v>0</v>
      </c>
      <c r="O580" s="41">
        <v>0</v>
      </c>
      <c r="P580" s="42">
        <v>0</v>
      </c>
      <c r="Q580" s="43">
        <v>0</v>
      </c>
      <c r="R580" s="41">
        <v>0</v>
      </c>
      <c r="S580" s="42">
        <v>0</v>
      </c>
      <c r="T580" s="43">
        <v>0</v>
      </c>
      <c r="U580" s="41">
        <v>0</v>
      </c>
      <c r="V580" s="42">
        <v>0</v>
      </c>
      <c r="W580" s="43">
        <v>0</v>
      </c>
      <c r="X580" s="41"/>
      <c r="Y580" s="42"/>
      <c r="Z580" s="43"/>
      <c r="AA580" s="41"/>
      <c r="AB580" s="42"/>
      <c r="AC580" s="43"/>
      <c r="AD580" s="41"/>
      <c r="AE580" s="42"/>
      <c r="AF580" s="43"/>
      <c r="AG580" s="41"/>
      <c r="AH580" s="42"/>
      <c r="AI580" s="43"/>
      <c r="AK580" s="41">
        <f t="shared" si="254"/>
        <v>0</v>
      </c>
      <c r="AL580" s="42">
        <f t="shared" si="254"/>
        <v>0</v>
      </c>
      <c r="AM580" s="43">
        <f t="shared" si="254"/>
        <v>0</v>
      </c>
      <c r="AT580" s="32">
        <f>IF(LEN(E580)&lt;2,0,1)</f>
        <v>0</v>
      </c>
      <c r="AV580" s="23">
        <v>5</v>
      </c>
      <c r="AX580" s="23">
        <f>IF(AW580=AW579,AX579+1,1)</f>
        <v>5</v>
      </c>
    </row>
    <row r="581" spans="2:50" ht="5.25" hidden="1" customHeight="1" x14ac:dyDescent="0.3">
      <c r="B581" s="15"/>
      <c r="C581" s="44"/>
      <c r="D581" s="45"/>
      <c r="E581" s="46"/>
      <c r="F581" s="47"/>
      <c r="G581" s="48"/>
      <c r="H581" s="49"/>
      <c r="I581" s="47"/>
      <c r="J581" s="48"/>
      <c r="K581" s="49"/>
      <c r="L581" s="47"/>
      <c r="M581" s="48"/>
      <c r="N581" s="49"/>
      <c r="O581" s="47"/>
      <c r="P581" s="48"/>
      <c r="Q581" s="49"/>
      <c r="R581" s="47"/>
      <c r="S581" s="48"/>
      <c r="T581" s="49"/>
      <c r="U581" s="47"/>
      <c r="V581" s="48"/>
      <c r="W581" s="49"/>
      <c r="X581" s="47"/>
      <c r="Y581" s="48"/>
      <c r="Z581" s="49"/>
      <c r="AA581" s="47"/>
      <c r="AB581" s="48"/>
      <c r="AC581" s="49"/>
      <c r="AD581" s="47"/>
      <c r="AE581" s="48"/>
      <c r="AF581" s="49"/>
      <c r="AG581" s="47"/>
      <c r="AH581" s="48"/>
      <c r="AI581" s="49"/>
      <c r="AK581" s="47"/>
      <c r="AL581" s="48"/>
      <c r="AM581" s="49"/>
      <c r="AT581" s="32">
        <f>IF(SUM(AT576:AT580)=0,0,1)</f>
        <v>0</v>
      </c>
    </row>
    <row r="582" spans="2:50" ht="15" hidden="1" customHeight="1" x14ac:dyDescent="0.3">
      <c r="B582" s="15"/>
      <c r="C582" s="40"/>
      <c r="D582" s="34"/>
      <c r="E582" s="35"/>
      <c r="F582" s="41"/>
      <c r="G582" s="42"/>
      <c r="H582" s="43"/>
      <c r="I582" s="41"/>
      <c r="J582" s="42"/>
      <c r="K582" s="43"/>
      <c r="L582" s="41"/>
      <c r="M582" s="42"/>
      <c r="N582" s="43"/>
      <c r="O582" s="41"/>
      <c r="P582" s="42"/>
      <c r="Q582" s="43"/>
      <c r="R582" s="41"/>
      <c r="S582" s="42"/>
      <c r="T582" s="43"/>
      <c r="U582" s="41"/>
      <c r="V582" s="42"/>
      <c r="W582" s="43"/>
      <c r="X582" s="41"/>
      <c r="Y582" s="42"/>
      <c r="Z582" s="43"/>
      <c r="AA582" s="41"/>
      <c r="AB582" s="42"/>
      <c r="AC582" s="43"/>
      <c r="AD582" s="41"/>
      <c r="AE582" s="42"/>
      <c r="AF582" s="43"/>
      <c r="AG582" s="41"/>
      <c r="AH582" s="42"/>
      <c r="AI582" s="43"/>
      <c r="AK582" s="41"/>
      <c r="AL582" s="42"/>
      <c r="AM582" s="43"/>
      <c r="AT582" s="32">
        <f>IF(AT581=0,0,1)</f>
        <v>0</v>
      </c>
    </row>
    <row r="583" spans="2:50" ht="15" customHeight="1" x14ac:dyDescent="0.3">
      <c r="B583" s="15"/>
      <c r="C583" s="40" t="s">
        <v>22</v>
      </c>
      <c r="D583" s="34" t="s">
        <v>757</v>
      </c>
      <c r="E583" s="35" t="s">
        <v>985</v>
      </c>
      <c r="F583" s="41">
        <v>0</v>
      </c>
      <c r="G583" s="42">
        <v>0</v>
      </c>
      <c r="H583" s="43">
        <v>0</v>
      </c>
      <c r="I583" s="41">
        <v>0</v>
      </c>
      <c r="J583" s="42">
        <v>0</v>
      </c>
      <c r="K583" s="43">
        <v>0</v>
      </c>
      <c r="L583" s="41">
        <v>11106</v>
      </c>
      <c r="M583" s="42">
        <v>1661</v>
      </c>
      <c r="N583" s="43">
        <v>1500</v>
      </c>
      <c r="O583" s="41">
        <v>0</v>
      </c>
      <c r="P583" s="42">
        <v>0</v>
      </c>
      <c r="Q583" s="43">
        <v>0</v>
      </c>
      <c r="R583" s="41">
        <v>0</v>
      </c>
      <c r="S583" s="42">
        <v>0</v>
      </c>
      <c r="T583" s="43">
        <v>0</v>
      </c>
      <c r="U583" s="41">
        <v>0</v>
      </c>
      <c r="V583" s="42">
        <v>0</v>
      </c>
      <c r="W583" s="43">
        <v>0</v>
      </c>
      <c r="X583" s="41">
        <v>0</v>
      </c>
      <c r="Y583" s="42">
        <v>0</v>
      </c>
      <c r="Z583" s="43">
        <v>0</v>
      </c>
      <c r="AA583" s="41"/>
      <c r="AB583" s="42"/>
      <c r="AC583" s="43"/>
      <c r="AD583" s="41"/>
      <c r="AE583" s="42"/>
      <c r="AF583" s="43"/>
      <c r="AG583" s="41"/>
      <c r="AH583" s="42"/>
      <c r="AI583" s="43"/>
      <c r="AK583" s="41">
        <f t="shared" ref="AK583:AM593" si="255">F583+I583+L583+O583+R583+U583+X583+AA583+AD583+AG583</f>
        <v>11106</v>
      </c>
      <c r="AL583" s="42">
        <f t="shared" si="255"/>
        <v>1661</v>
      </c>
      <c r="AM583" s="43">
        <f t="shared" si="255"/>
        <v>1500</v>
      </c>
      <c r="AT583" s="32">
        <f>IF(LEN(E583)&lt;2,0,1)</f>
        <v>1</v>
      </c>
      <c r="AV583" s="23">
        <v>5</v>
      </c>
      <c r="AW583" s="23">
        <v>1</v>
      </c>
      <c r="AX583" s="23">
        <v>1</v>
      </c>
    </row>
    <row r="584" spans="2:50" ht="15" customHeight="1" x14ac:dyDescent="0.3">
      <c r="B584" s="15"/>
      <c r="C584" s="40" t="s">
        <v>22</v>
      </c>
      <c r="D584" s="34" t="s">
        <v>758</v>
      </c>
      <c r="E584" s="35" t="s">
        <v>987</v>
      </c>
      <c r="F584" s="41">
        <v>0</v>
      </c>
      <c r="G584" s="42">
        <v>0</v>
      </c>
      <c r="H584" s="43">
        <v>0</v>
      </c>
      <c r="I584" s="41">
        <v>0</v>
      </c>
      <c r="J584" s="42">
        <v>0</v>
      </c>
      <c r="K584" s="43">
        <v>0</v>
      </c>
      <c r="L584" s="41">
        <v>2097</v>
      </c>
      <c r="M584" s="42">
        <v>11719</v>
      </c>
      <c r="N584" s="43">
        <v>5867</v>
      </c>
      <c r="O584" s="41">
        <v>0</v>
      </c>
      <c r="P584" s="42">
        <v>0</v>
      </c>
      <c r="Q584" s="43">
        <v>0</v>
      </c>
      <c r="R584" s="41">
        <v>0</v>
      </c>
      <c r="S584" s="42">
        <v>0</v>
      </c>
      <c r="T584" s="43">
        <v>0</v>
      </c>
      <c r="U584" s="41">
        <v>0</v>
      </c>
      <c r="V584" s="42">
        <v>0</v>
      </c>
      <c r="W584" s="43">
        <v>0</v>
      </c>
      <c r="X584" s="41">
        <v>0</v>
      </c>
      <c r="Y584" s="42">
        <v>0</v>
      </c>
      <c r="Z584" s="43">
        <v>0</v>
      </c>
      <c r="AA584" s="41"/>
      <c r="AB584" s="42"/>
      <c r="AC584" s="43"/>
      <c r="AD584" s="41"/>
      <c r="AE584" s="42"/>
      <c r="AF584" s="43"/>
      <c r="AG584" s="41"/>
      <c r="AH584" s="42"/>
      <c r="AI584" s="43"/>
      <c r="AK584" s="41">
        <f t="shared" si="255"/>
        <v>2097</v>
      </c>
      <c r="AL584" s="42">
        <f t="shared" si="255"/>
        <v>11719</v>
      </c>
      <c r="AM584" s="43">
        <f t="shared" si="255"/>
        <v>5867</v>
      </c>
      <c r="AT584" s="32">
        <f t="shared" ref="AT584:AT593" si="256">IF(LEN(E584)&lt;2,0,1)</f>
        <v>1</v>
      </c>
      <c r="AV584" s="23">
        <v>5</v>
      </c>
      <c r="AW584" s="23">
        <v>1</v>
      </c>
      <c r="AX584" s="23">
        <f>IF(AW584=AW583,AX583+1,1)</f>
        <v>2</v>
      </c>
    </row>
    <row r="585" spans="2:50" ht="15" customHeight="1" x14ac:dyDescent="0.3">
      <c r="B585" s="15"/>
      <c r="C585" s="40" t="s">
        <v>22</v>
      </c>
      <c r="D585" s="34" t="s">
        <v>759</v>
      </c>
      <c r="E585" s="35" t="s">
        <v>986</v>
      </c>
      <c r="F585" s="41">
        <v>0</v>
      </c>
      <c r="G585" s="42">
        <v>0</v>
      </c>
      <c r="H585" s="43">
        <v>0</v>
      </c>
      <c r="I585" s="41">
        <v>0</v>
      </c>
      <c r="J585" s="42">
        <v>0</v>
      </c>
      <c r="K585" s="43">
        <v>0</v>
      </c>
      <c r="L585" s="41">
        <v>19389</v>
      </c>
      <c r="M585" s="42">
        <v>10719</v>
      </c>
      <c r="N585" s="43">
        <v>32517</v>
      </c>
      <c r="O585" s="41">
        <v>0</v>
      </c>
      <c r="P585" s="42">
        <v>0</v>
      </c>
      <c r="Q585" s="43">
        <v>0</v>
      </c>
      <c r="R585" s="41">
        <v>0</v>
      </c>
      <c r="S585" s="42">
        <v>0</v>
      </c>
      <c r="T585" s="43">
        <v>0</v>
      </c>
      <c r="U585" s="41">
        <v>0</v>
      </c>
      <c r="V585" s="42">
        <v>0</v>
      </c>
      <c r="W585" s="43">
        <v>0</v>
      </c>
      <c r="X585" s="41">
        <v>0</v>
      </c>
      <c r="Y585" s="42">
        <v>0</v>
      </c>
      <c r="Z585" s="43">
        <v>0</v>
      </c>
      <c r="AA585" s="41"/>
      <c r="AB585" s="42"/>
      <c r="AC585" s="43"/>
      <c r="AD585" s="41"/>
      <c r="AE585" s="42"/>
      <c r="AF585" s="43"/>
      <c r="AG585" s="41"/>
      <c r="AH585" s="42"/>
      <c r="AI585" s="43"/>
      <c r="AK585" s="41">
        <f t="shared" si="255"/>
        <v>19389</v>
      </c>
      <c r="AL585" s="42">
        <f t="shared" si="255"/>
        <v>10719</v>
      </c>
      <c r="AM585" s="43">
        <f t="shared" si="255"/>
        <v>32517</v>
      </c>
      <c r="AT585" s="32">
        <f t="shared" si="256"/>
        <v>1</v>
      </c>
      <c r="AV585" s="23">
        <v>5</v>
      </c>
      <c r="AW585" s="23">
        <v>1</v>
      </c>
      <c r="AX585" s="23">
        <f t="shared" ref="AX585:AX593" si="257">IF(AW585=AW584,AX584+1,1)</f>
        <v>3</v>
      </c>
    </row>
    <row r="586" spans="2:50" ht="15" customHeight="1" x14ac:dyDescent="0.3">
      <c r="B586" s="15"/>
      <c r="C586" s="40" t="s">
        <v>22</v>
      </c>
      <c r="D586" s="34" t="s">
        <v>760</v>
      </c>
      <c r="E586" s="35" t="s">
        <v>984</v>
      </c>
      <c r="F586" s="41">
        <v>0</v>
      </c>
      <c r="G586" s="42">
        <v>0</v>
      </c>
      <c r="H586" s="43">
        <v>0</v>
      </c>
      <c r="I586" s="41">
        <v>0</v>
      </c>
      <c r="J586" s="42">
        <v>0</v>
      </c>
      <c r="K586" s="43">
        <v>0</v>
      </c>
      <c r="L586" s="41">
        <v>2038</v>
      </c>
      <c r="M586" s="42">
        <v>3743</v>
      </c>
      <c r="N586" s="43">
        <v>20831</v>
      </c>
      <c r="O586" s="41">
        <v>0</v>
      </c>
      <c r="P586" s="42">
        <v>0</v>
      </c>
      <c r="Q586" s="43">
        <v>0</v>
      </c>
      <c r="R586" s="41">
        <v>0</v>
      </c>
      <c r="S586" s="42">
        <v>0</v>
      </c>
      <c r="T586" s="43">
        <v>0</v>
      </c>
      <c r="U586" s="41">
        <v>0</v>
      </c>
      <c r="V586" s="42">
        <v>0</v>
      </c>
      <c r="W586" s="43">
        <v>0</v>
      </c>
      <c r="X586" s="41">
        <v>0</v>
      </c>
      <c r="Y586" s="42">
        <v>0</v>
      </c>
      <c r="Z586" s="43">
        <v>0</v>
      </c>
      <c r="AA586" s="41"/>
      <c r="AB586" s="42"/>
      <c r="AC586" s="43"/>
      <c r="AD586" s="41"/>
      <c r="AE586" s="42"/>
      <c r="AF586" s="43"/>
      <c r="AG586" s="41"/>
      <c r="AH586" s="42"/>
      <c r="AI586" s="43"/>
      <c r="AK586" s="41">
        <f t="shared" si="255"/>
        <v>2038</v>
      </c>
      <c r="AL586" s="42">
        <f t="shared" si="255"/>
        <v>3743</v>
      </c>
      <c r="AM586" s="43">
        <f t="shared" si="255"/>
        <v>20831</v>
      </c>
      <c r="AT586" s="32">
        <f t="shared" si="256"/>
        <v>1</v>
      </c>
      <c r="AV586" s="23">
        <v>5</v>
      </c>
      <c r="AW586" s="23">
        <v>1</v>
      </c>
      <c r="AX586" s="23">
        <f t="shared" si="257"/>
        <v>4</v>
      </c>
    </row>
    <row r="587" spans="2:50" ht="15" customHeight="1" x14ac:dyDescent="0.3">
      <c r="B587" s="15"/>
      <c r="C587" s="40" t="s">
        <v>22</v>
      </c>
      <c r="D587" s="34" t="s">
        <v>761</v>
      </c>
      <c r="E587" s="35" t="s">
        <v>982</v>
      </c>
      <c r="F587" s="41">
        <v>0</v>
      </c>
      <c r="G587" s="42">
        <v>0</v>
      </c>
      <c r="H587" s="43">
        <v>0</v>
      </c>
      <c r="I587" s="41">
        <v>0</v>
      </c>
      <c r="J587" s="42">
        <v>0</v>
      </c>
      <c r="K587" s="43">
        <v>0</v>
      </c>
      <c r="L587" s="41">
        <v>1750</v>
      </c>
      <c r="M587" s="42">
        <v>3033</v>
      </c>
      <c r="N587" s="43">
        <v>7652</v>
      </c>
      <c r="O587" s="41">
        <v>0</v>
      </c>
      <c r="P587" s="42">
        <v>0</v>
      </c>
      <c r="Q587" s="43">
        <v>0</v>
      </c>
      <c r="R587" s="41">
        <v>0</v>
      </c>
      <c r="S587" s="42">
        <v>0</v>
      </c>
      <c r="T587" s="43">
        <v>0</v>
      </c>
      <c r="U587" s="41">
        <v>0</v>
      </c>
      <c r="V587" s="42">
        <v>0</v>
      </c>
      <c r="W587" s="43">
        <v>0</v>
      </c>
      <c r="X587" s="41">
        <v>0</v>
      </c>
      <c r="Y587" s="42">
        <v>0</v>
      </c>
      <c r="Z587" s="43">
        <v>0</v>
      </c>
      <c r="AA587" s="41"/>
      <c r="AB587" s="42"/>
      <c r="AC587" s="43"/>
      <c r="AD587" s="41"/>
      <c r="AE587" s="42"/>
      <c r="AF587" s="43"/>
      <c r="AG587" s="41"/>
      <c r="AH587" s="42"/>
      <c r="AI587" s="43"/>
      <c r="AK587" s="41">
        <f t="shared" si="255"/>
        <v>1750</v>
      </c>
      <c r="AL587" s="42">
        <f t="shared" si="255"/>
        <v>3033</v>
      </c>
      <c r="AM587" s="43">
        <f t="shared" si="255"/>
        <v>7652</v>
      </c>
      <c r="AT587" s="32">
        <f t="shared" si="256"/>
        <v>1</v>
      </c>
      <c r="AV587" s="23">
        <v>5</v>
      </c>
      <c r="AW587" s="23">
        <v>1</v>
      </c>
      <c r="AX587" s="23">
        <f t="shared" si="257"/>
        <v>5</v>
      </c>
    </row>
    <row r="588" spans="2:50" ht="15" hidden="1" customHeight="1" x14ac:dyDescent="0.3">
      <c r="B588" s="15"/>
      <c r="C588" s="40" t="s">
        <v>22</v>
      </c>
      <c r="D588" s="34" t="s">
        <v>2</v>
      </c>
      <c r="E588" s="35" t="s">
        <v>2</v>
      </c>
      <c r="F588" s="41">
        <v>0</v>
      </c>
      <c r="G588" s="42">
        <v>0</v>
      </c>
      <c r="H588" s="43">
        <v>0</v>
      </c>
      <c r="I588" s="41">
        <v>0</v>
      </c>
      <c r="J588" s="42">
        <v>0</v>
      </c>
      <c r="K588" s="43">
        <v>0</v>
      </c>
      <c r="L588" s="41">
        <v>0</v>
      </c>
      <c r="M588" s="42">
        <v>0</v>
      </c>
      <c r="N588" s="43">
        <v>0</v>
      </c>
      <c r="O588" s="41">
        <v>0</v>
      </c>
      <c r="P588" s="42">
        <v>0</v>
      </c>
      <c r="Q588" s="43">
        <v>0</v>
      </c>
      <c r="R588" s="41">
        <v>0</v>
      </c>
      <c r="S588" s="42">
        <v>0</v>
      </c>
      <c r="T588" s="43">
        <v>0</v>
      </c>
      <c r="U588" s="41">
        <v>0</v>
      </c>
      <c r="V588" s="42">
        <v>0</v>
      </c>
      <c r="W588" s="43">
        <v>0</v>
      </c>
      <c r="X588" s="41">
        <v>0</v>
      </c>
      <c r="Y588" s="42">
        <v>0</v>
      </c>
      <c r="Z588" s="43">
        <v>0</v>
      </c>
      <c r="AA588" s="41"/>
      <c r="AB588" s="42"/>
      <c r="AC588" s="43"/>
      <c r="AD588" s="41"/>
      <c r="AE588" s="42"/>
      <c r="AF588" s="43"/>
      <c r="AG588" s="41"/>
      <c r="AH588" s="42"/>
      <c r="AI588" s="43"/>
      <c r="AK588" s="41">
        <f t="shared" si="255"/>
        <v>0</v>
      </c>
      <c r="AL588" s="42">
        <f t="shared" si="255"/>
        <v>0</v>
      </c>
      <c r="AM588" s="43">
        <f t="shared" si="255"/>
        <v>0</v>
      </c>
      <c r="AT588" s="32">
        <f t="shared" si="256"/>
        <v>0</v>
      </c>
      <c r="AV588" s="23">
        <v>5</v>
      </c>
      <c r="AW588" s="23">
        <v>1</v>
      </c>
      <c r="AX588" s="23">
        <f t="shared" si="257"/>
        <v>6</v>
      </c>
    </row>
    <row r="589" spans="2:50" ht="15" hidden="1" customHeight="1" x14ac:dyDescent="0.3">
      <c r="B589" s="15"/>
      <c r="C589" s="40" t="s">
        <v>22</v>
      </c>
      <c r="D589" s="34" t="s">
        <v>2</v>
      </c>
      <c r="E589" s="35" t="s">
        <v>2</v>
      </c>
      <c r="F589" s="41">
        <v>0</v>
      </c>
      <c r="G589" s="42">
        <v>0</v>
      </c>
      <c r="H589" s="43">
        <v>0</v>
      </c>
      <c r="I589" s="41">
        <v>0</v>
      </c>
      <c r="J589" s="42">
        <v>0</v>
      </c>
      <c r="K589" s="43">
        <v>0</v>
      </c>
      <c r="L589" s="41">
        <v>0</v>
      </c>
      <c r="M589" s="42">
        <v>0</v>
      </c>
      <c r="N589" s="43">
        <v>0</v>
      </c>
      <c r="O589" s="41">
        <v>0</v>
      </c>
      <c r="P589" s="42">
        <v>0</v>
      </c>
      <c r="Q589" s="43">
        <v>0</v>
      </c>
      <c r="R589" s="41">
        <v>0</v>
      </c>
      <c r="S589" s="42">
        <v>0</v>
      </c>
      <c r="T589" s="43">
        <v>0</v>
      </c>
      <c r="U589" s="41">
        <v>0</v>
      </c>
      <c r="V589" s="42">
        <v>0</v>
      </c>
      <c r="W589" s="43">
        <v>0</v>
      </c>
      <c r="X589" s="41">
        <v>0</v>
      </c>
      <c r="Y589" s="42">
        <v>0</v>
      </c>
      <c r="Z589" s="43">
        <v>0</v>
      </c>
      <c r="AA589" s="41"/>
      <c r="AB589" s="42"/>
      <c r="AC589" s="43"/>
      <c r="AD589" s="41"/>
      <c r="AE589" s="42"/>
      <c r="AF589" s="43"/>
      <c r="AG589" s="41"/>
      <c r="AH589" s="42"/>
      <c r="AI589" s="43"/>
      <c r="AK589" s="41">
        <f t="shared" si="255"/>
        <v>0</v>
      </c>
      <c r="AL589" s="42">
        <f t="shared" si="255"/>
        <v>0</v>
      </c>
      <c r="AM589" s="43">
        <f t="shared" si="255"/>
        <v>0</v>
      </c>
      <c r="AT589" s="32">
        <f t="shared" si="256"/>
        <v>0</v>
      </c>
      <c r="AV589" s="23">
        <v>5</v>
      </c>
      <c r="AW589" s="23">
        <v>1</v>
      </c>
      <c r="AX589" s="23">
        <f t="shared" si="257"/>
        <v>7</v>
      </c>
    </row>
    <row r="590" spans="2:50" ht="15" hidden="1" customHeight="1" x14ac:dyDescent="0.3">
      <c r="B590" s="15"/>
      <c r="C590" s="40" t="s">
        <v>22</v>
      </c>
      <c r="D590" s="34" t="s">
        <v>2</v>
      </c>
      <c r="E590" s="35" t="s">
        <v>2</v>
      </c>
      <c r="F590" s="41">
        <v>0</v>
      </c>
      <c r="G590" s="42">
        <v>0</v>
      </c>
      <c r="H590" s="43">
        <v>0</v>
      </c>
      <c r="I590" s="41">
        <v>0</v>
      </c>
      <c r="J590" s="42">
        <v>0</v>
      </c>
      <c r="K590" s="43">
        <v>0</v>
      </c>
      <c r="L590" s="41">
        <v>0</v>
      </c>
      <c r="M590" s="42">
        <v>0</v>
      </c>
      <c r="N590" s="43">
        <v>0</v>
      </c>
      <c r="O590" s="41">
        <v>0</v>
      </c>
      <c r="P590" s="42">
        <v>0</v>
      </c>
      <c r="Q590" s="43">
        <v>0</v>
      </c>
      <c r="R590" s="41">
        <v>0</v>
      </c>
      <c r="S590" s="42">
        <v>0</v>
      </c>
      <c r="T590" s="43">
        <v>0</v>
      </c>
      <c r="U590" s="41">
        <v>0</v>
      </c>
      <c r="V590" s="42">
        <v>0</v>
      </c>
      <c r="W590" s="43">
        <v>0</v>
      </c>
      <c r="X590" s="41">
        <v>0</v>
      </c>
      <c r="Y590" s="42">
        <v>0</v>
      </c>
      <c r="Z590" s="43">
        <v>0</v>
      </c>
      <c r="AA590" s="41"/>
      <c r="AB590" s="42"/>
      <c r="AC590" s="43"/>
      <c r="AD590" s="41"/>
      <c r="AE590" s="42"/>
      <c r="AF590" s="43"/>
      <c r="AG590" s="41"/>
      <c r="AH590" s="42"/>
      <c r="AI590" s="43"/>
      <c r="AK590" s="41">
        <f t="shared" si="255"/>
        <v>0</v>
      </c>
      <c r="AL590" s="42">
        <f t="shared" si="255"/>
        <v>0</v>
      </c>
      <c r="AM590" s="43">
        <f t="shared" si="255"/>
        <v>0</v>
      </c>
      <c r="AT590" s="32">
        <f t="shared" si="256"/>
        <v>0</v>
      </c>
      <c r="AV590" s="23">
        <v>5</v>
      </c>
      <c r="AW590" s="23">
        <v>1</v>
      </c>
      <c r="AX590" s="23">
        <f t="shared" si="257"/>
        <v>8</v>
      </c>
    </row>
    <row r="591" spans="2:50" ht="15" hidden="1" customHeight="1" x14ac:dyDescent="0.3">
      <c r="B591" s="15"/>
      <c r="C591" s="40" t="s">
        <v>22</v>
      </c>
      <c r="D591" s="34" t="s">
        <v>2</v>
      </c>
      <c r="E591" s="35" t="s">
        <v>2</v>
      </c>
      <c r="F591" s="41">
        <v>0</v>
      </c>
      <c r="G591" s="42">
        <v>0</v>
      </c>
      <c r="H591" s="43">
        <v>0</v>
      </c>
      <c r="I591" s="41">
        <v>0</v>
      </c>
      <c r="J591" s="42">
        <v>0</v>
      </c>
      <c r="K591" s="43">
        <v>0</v>
      </c>
      <c r="L591" s="41">
        <v>0</v>
      </c>
      <c r="M591" s="42">
        <v>0</v>
      </c>
      <c r="N591" s="43">
        <v>0</v>
      </c>
      <c r="O591" s="41">
        <v>0</v>
      </c>
      <c r="P591" s="42">
        <v>0</v>
      </c>
      <c r="Q591" s="43">
        <v>0</v>
      </c>
      <c r="R591" s="41">
        <v>0</v>
      </c>
      <c r="S591" s="42">
        <v>0</v>
      </c>
      <c r="T591" s="43">
        <v>0</v>
      </c>
      <c r="U591" s="41">
        <v>0</v>
      </c>
      <c r="V591" s="42">
        <v>0</v>
      </c>
      <c r="W591" s="43">
        <v>0</v>
      </c>
      <c r="X591" s="41">
        <v>0</v>
      </c>
      <c r="Y591" s="42">
        <v>0</v>
      </c>
      <c r="Z591" s="43">
        <v>0</v>
      </c>
      <c r="AA591" s="41"/>
      <c r="AB591" s="42"/>
      <c r="AC591" s="43"/>
      <c r="AD591" s="41"/>
      <c r="AE591" s="42"/>
      <c r="AF591" s="43"/>
      <c r="AG591" s="41"/>
      <c r="AH591" s="42"/>
      <c r="AI591" s="43"/>
      <c r="AK591" s="41">
        <f t="shared" si="255"/>
        <v>0</v>
      </c>
      <c r="AL591" s="42">
        <f t="shared" si="255"/>
        <v>0</v>
      </c>
      <c r="AM591" s="43">
        <f t="shared" si="255"/>
        <v>0</v>
      </c>
      <c r="AT591" s="32">
        <f t="shared" si="256"/>
        <v>0</v>
      </c>
      <c r="AV591" s="23">
        <v>5</v>
      </c>
      <c r="AW591" s="23">
        <v>1</v>
      </c>
      <c r="AX591" s="23">
        <f t="shared" si="257"/>
        <v>9</v>
      </c>
    </row>
    <row r="592" spans="2:50" ht="15" hidden="1" customHeight="1" x14ac:dyDescent="0.3">
      <c r="B592" s="15"/>
      <c r="C592" s="40" t="s">
        <v>22</v>
      </c>
      <c r="D592" s="34" t="s">
        <v>2</v>
      </c>
      <c r="E592" s="35" t="s">
        <v>2</v>
      </c>
      <c r="F592" s="41">
        <v>0</v>
      </c>
      <c r="G592" s="42">
        <v>0</v>
      </c>
      <c r="H592" s="43">
        <v>0</v>
      </c>
      <c r="I592" s="41">
        <v>0</v>
      </c>
      <c r="J592" s="42">
        <v>0</v>
      </c>
      <c r="K592" s="43">
        <v>0</v>
      </c>
      <c r="L592" s="41">
        <v>0</v>
      </c>
      <c r="M592" s="42">
        <v>0</v>
      </c>
      <c r="N592" s="43">
        <v>0</v>
      </c>
      <c r="O592" s="41">
        <v>0</v>
      </c>
      <c r="P592" s="42">
        <v>0</v>
      </c>
      <c r="Q592" s="43">
        <v>0</v>
      </c>
      <c r="R592" s="41">
        <v>0</v>
      </c>
      <c r="S592" s="42">
        <v>0</v>
      </c>
      <c r="T592" s="43">
        <v>0</v>
      </c>
      <c r="U592" s="41">
        <v>0</v>
      </c>
      <c r="V592" s="42">
        <v>0</v>
      </c>
      <c r="W592" s="43">
        <v>0</v>
      </c>
      <c r="X592" s="41">
        <v>0</v>
      </c>
      <c r="Y592" s="42">
        <v>0</v>
      </c>
      <c r="Z592" s="43">
        <v>0</v>
      </c>
      <c r="AA592" s="41"/>
      <c r="AB592" s="42"/>
      <c r="AC592" s="43"/>
      <c r="AD592" s="41"/>
      <c r="AE592" s="42"/>
      <c r="AF592" s="43"/>
      <c r="AG592" s="41"/>
      <c r="AH592" s="42"/>
      <c r="AI592" s="43"/>
      <c r="AK592" s="41">
        <f t="shared" si="255"/>
        <v>0</v>
      </c>
      <c r="AL592" s="42">
        <f t="shared" si="255"/>
        <v>0</v>
      </c>
      <c r="AM592" s="43">
        <f t="shared" si="255"/>
        <v>0</v>
      </c>
      <c r="AT592" s="32">
        <f t="shared" si="256"/>
        <v>0</v>
      </c>
      <c r="AV592" s="23">
        <v>5</v>
      </c>
      <c r="AW592" s="23">
        <v>1</v>
      </c>
      <c r="AX592" s="23">
        <f t="shared" si="257"/>
        <v>10</v>
      </c>
    </row>
    <row r="593" spans="2:50" ht="15" customHeight="1" x14ac:dyDescent="0.3">
      <c r="B593" s="15"/>
      <c r="C593" s="40" t="s">
        <v>23</v>
      </c>
      <c r="D593" s="34" t="s">
        <v>378</v>
      </c>
      <c r="E593" s="35" t="s">
        <v>379</v>
      </c>
      <c r="F593" s="41">
        <v>0</v>
      </c>
      <c r="G593" s="42">
        <v>0</v>
      </c>
      <c r="H593" s="43">
        <v>0</v>
      </c>
      <c r="I593" s="41">
        <v>2498</v>
      </c>
      <c r="J593" s="42">
        <v>4292</v>
      </c>
      <c r="K593" s="43">
        <v>2406</v>
      </c>
      <c r="L593" s="41">
        <v>0</v>
      </c>
      <c r="M593" s="42">
        <v>0</v>
      </c>
      <c r="N593" s="43">
        <v>0</v>
      </c>
      <c r="O593" s="41">
        <v>0</v>
      </c>
      <c r="P593" s="42">
        <v>0</v>
      </c>
      <c r="Q593" s="43">
        <v>0</v>
      </c>
      <c r="R593" s="41">
        <v>365407</v>
      </c>
      <c r="S593" s="42">
        <v>302370</v>
      </c>
      <c r="T593" s="43">
        <v>473607</v>
      </c>
      <c r="U593" s="41">
        <v>93310</v>
      </c>
      <c r="V593" s="42">
        <v>96000</v>
      </c>
      <c r="W593" s="43">
        <v>100416</v>
      </c>
      <c r="X593" s="41">
        <v>0</v>
      </c>
      <c r="Y593" s="42">
        <v>0</v>
      </c>
      <c r="Z593" s="43">
        <v>0</v>
      </c>
      <c r="AA593" s="41"/>
      <c r="AB593" s="42"/>
      <c r="AC593" s="43"/>
      <c r="AD593" s="41"/>
      <c r="AE593" s="42"/>
      <c r="AF593" s="43"/>
      <c r="AG593" s="41"/>
      <c r="AH593" s="42"/>
      <c r="AI593" s="43"/>
      <c r="AK593" s="41">
        <f t="shared" si="255"/>
        <v>461215</v>
      </c>
      <c r="AL593" s="42">
        <f t="shared" si="255"/>
        <v>402662</v>
      </c>
      <c r="AM593" s="43">
        <f t="shared" si="255"/>
        <v>576429</v>
      </c>
      <c r="AT593" s="32">
        <f t="shared" si="256"/>
        <v>1</v>
      </c>
      <c r="AV593" s="23">
        <v>5</v>
      </c>
      <c r="AW593" s="23">
        <v>2</v>
      </c>
      <c r="AX593" s="23">
        <f t="shared" si="257"/>
        <v>1</v>
      </c>
    </row>
    <row r="594" spans="2:50" ht="15" customHeight="1" x14ac:dyDescent="0.3">
      <c r="B594" s="15"/>
      <c r="C594" s="50" t="str">
        <f>IF(LEN(E593)&lt;1,"","Total: " &amp; LEFT(E593,LEN(E593)-21) &amp; "Municipalities")</f>
        <v>Total: Mopani Municipalities</v>
      </c>
      <c r="D594" s="51"/>
      <c r="E594" s="52"/>
      <c r="F594" s="53">
        <f t="shared" ref="F594:H594" si="258">SUM(F583:F593)</f>
        <v>0</v>
      </c>
      <c r="G594" s="54">
        <f t="shared" si="258"/>
        <v>0</v>
      </c>
      <c r="H594" s="55">
        <f t="shared" si="258"/>
        <v>0</v>
      </c>
      <c r="I594" s="53">
        <f t="shared" ref="I594:Z594" si="259">SUM(I583:I593)</f>
        <v>2498</v>
      </c>
      <c r="J594" s="54">
        <f t="shared" si="259"/>
        <v>4292</v>
      </c>
      <c r="K594" s="55">
        <f t="shared" si="259"/>
        <v>2406</v>
      </c>
      <c r="L594" s="53">
        <f t="shared" si="259"/>
        <v>36380</v>
      </c>
      <c r="M594" s="54">
        <f t="shared" si="259"/>
        <v>30875</v>
      </c>
      <c r="N594" s="55">
        <f t="shared" si="259"/>
        <v>68367</v>
      </c>
      <c r="O594" s="53">
        <f t="shared" si="259"/>
        <v>0</v>
      </c>
      <c r="P594" s="54">
        <f t="shared" si="259"/>
        <v>0</v>
      </c>
      <c r="Q594" s="55">
        <f t="shared" si="259"/>
        <v>0</v>
      </c>
      <c r="R594" s="53">
        <f t="shared" si="259"/>
        <v>365407</v>
      </c>
      <c r="S594" s="54">
        <f t="shared" si="259"/>
        <v>302370</v>
      </c>
      <c r="T594" s="55">
        <f t="shared" si="259"/>
        <v>473607</v>
      </c>
      <c r="U594" s="53">
        <f t="shared" si="259"/>
        <v>93310</v>
      </c>
      <c r="V594" s="54">
        <f t="shared" si="259"/>
        <v>96000</v>
      </c>
      <c r="W594" s="55">
        <f t="shared" si="259"/>
        <v>100416</v>
      </c>
      <c r="X594" s="53">
        <f t="shared" si="259"/>
        <v>0</v>
      </c>
      <c r="Y594" s="54">
        <f t="shared" si="259"/>
        <v>0</v>
      </c>
      <c r="Z594" s="55">
        <f t="shared" si="259"/>
        <v>0</v>
      </c>
      <c r="AA594" s="53"/>
      <c r="AB594" s="54"/>
      <c r="AC594" s="55"/>
      <c r="AD594" s="53">
        <f t="shared" ref="AD594:AI594" si="260">SUM(AD583:AD593)</f>
        <v>0</v>
      </c>
      <c r="AE594" s="54">
        <f t="shared" si="260"/>
        <v>0</v>
      </c>
      <c r="AF594" s="55">
        <f t="shared" si="260"/>
        <v>0</v>
      </c>
      <c r="AG594" s="53">
        <f t="shared" si="260"/>
        <v>0</v>
      </c>
      <c r="AH594" s="54">
        <f t="shared" si="260"/>
        <v>0</v>
      </c>
      <c r="AI594" s="55">
        <f t="shared" si="260"/>
        <v>0</v>
      </c>
      <c r="AK594" s="53">
        <f>SUM(AK583:AK593)</f>
        <v>497595</v>
      </c>
      <c r="AL594" s="54">
        <f>SUM(AL583:AL593)</f>
        <v>433537</v>
      </c>
      <c r="AM594" s="55">
        <f>SUM(AM583:AM593)</f>
        <v>644796</v>
      </c>
      <c r="AT594" s="32">
        <f>IF(SUM(AT583:AT593)=0,0,1)</f>
        <v>1</v>
      </c>
    </row>
    <row r="595" spans="2:50" ht="15" customHeight="1" x14ac:dyDescent="0.3">
      <c r="B595" s="15"/>
      <c r="C595" s="40"/>
      <c r="D595" s="34"/>
      <c r="E595" s="35"/>
      <c r="F595" s="41"/>
      <c r="G595" s="42"/>
      <c r="H595" s="43"/>
      <c r="I595" s="41"/>
      <c r="J595" s="42"/>
      <c r="K595" s="43"/>
      <c r="L595" s="41"/>
      <c r="M595" s="42"/>
      <c r="N595" s="43"/>
      <c r="O595" s="41"/>
      <c r="P595" s="42"/>
      <c r="Q595" s="43"/>
      <c r="R595" s="41"/>
      <c r="S595" s="42"/>
      <c r="T595" s="43"/>
      <c r="U595" s="41"/>
      <c r="V595" s="42"/>
      <c r="W595" s="43"/>
      <c r="X595" s="41"/>
      <c r="Y595" s="42"/>
      <c r="Z595" s="43"/>
      <c r="AA595" s="41"/>
      <c r="AB595" s="42"/>
      <c r="AC595" s="43"/>
      <c r="AD595" s="41"/>
      <c r="AE595" s="42"/>
      <c r="AF595" s="43"/>
      <c r="AG595" s="41"/>
      <c r="AH595" s="42"/>
      <c r="AI595" s="43"/>
      <c r="AK595" s="41"/>
      <c r="AL595" s="42"/>
      <c r="AM595" s="43"/>
      <c r="AT595" s="32">
        <f>IF(AT594=0,0,1)</f>
        <v>1</v>
      </c>
    </row>
    <row r="596" spans="2:50" ht="15" customHeight="1" x14ac:dyDescent="0.3">
      <c r="B596" s="15"/>
      <c r="C596" s="40" t="s">
        <v>22</v>
      </c>
      <c r="D596" s="34" t="s">
        <v>762</v>
      </c>
      <c r="E596" s="35" t="s">
        <v>983</v>
      </c>
      <c r="F596" s="41">
        <v>0</v>
      </c>
      <c r="G596" s="42">
        <v>0</v>
      </c>
      <c r="H596" s="43">
        <v>0</v>
      </c>
      <c r="I596" s="41">
        <v>0</v>
      </c>
      <c r="J596" s="42">
        <v>0</v>
      </c>
      <c r="K596" s="43">
        <v>0</v>
      </c>
      <c r="L596" s="41">
        <v>1464</v>
      </c>
      <c r="M596" s="42">
        <v>3819</v>
      </c>
      <c r="N596" s="43">
        <v>6151</v>
      </c>
      <c r="O596" s="41">
        <v>0</v>
      </c>
      <c r="P596" s="42">
        <v>0</v>
      </c>
      <c r="Q596" s="43">
        <v>0</v>
      </c>
      <c r="R596" s="41">
        <v>0</v>
      </c>
      <c r="S596" s="42">
        <v>0</v>
      </c>
      <c r="T596" s="43">
        <v>0</v>
      </c>
      <c r="U596" s="41">
        <v>0</v>
      </c>
      <c r="V596" s="42">
        <v>0</v>
      </c>
      <c r="W596" s="43">
        <v>0</v>
      </c>
      <c r="X596" s="41">
        <v>0</v>
      </c>
      <c r="Y596" s="42">
        <v>0</v>
      </c>
      <c r="Z596" s="43">
        <v>0</v>
      </c>
      <c r="AA596" s="41"/>
      <c r="AB596" s="42"/>
      <c r="AC596" s="43"/>
      <c r="AD596" s="41"/>
      <c r="AE596" s="42"/>
      <c r="AF596" s="43"/>
      <c r="AG596" s="41"/>
      <c r="AH596" s="42"/>
      <c r="AI596" s="43"/>
      <c r="AK596" s="41">
        <f t="shared" ref="AK596:AM606" si="261">F596+I596+L596+O596+R596+U596+X596+AA596+AD596+AG596</f>
        <v>1464</v>
      </c>
      <c r="AL596" s="42">
        <f t="shared" si="261"/>
        <v>3819</v>
      </c>
      <c r="AM596" s="43">
        <f t="shared" si="261"/>
        <v>6151</v>
      </c>
      <c r="AT596" s="32">
        <f>IF(LEN(E596)&lt;2,0,1)</f>
        <v>1</v>
      </c>
      <c r="AV596" s="23">
        <v>5</v>
      </c>
      <c r="AW596" s="23">
        <v>3</v>
      </c>
      <c r="AX596" s="23">
        <v>1</v>
      </c>
    </row>
    <row r="597" spans="2:50" ht="15" customHeight="1" x14ac:dyDescent="0.3">
      <c r="B597" s="15"/>
      <c r="C597" s="40" t="s">
        <v>22</v>
      </c>
      <c r="D597" s="34" t="s">
        <v>763</v>
      </c>
      <c r="E597" s="35" t="s">
        <v>989</v>
      </c>
      <c r="F597" s="41">
        <v>0</v>
      </c>
      <c r="G597" s="42">
        <v>0</v>
      </c>
      <c r="H597" s="43">
        <v>0</v>
      </c>
      <c r="I597" s="41">
        <v>0</v>
      </c>
      <c r="J597" s="42">
        <v>0</v>
      </c>
      <c r="K597" s="43">
        <v>0</v>
      </c>
      <c r="L597" s="41">
        <v>25470</v>
      </c>
      <c r="M597" s="42">
        <v>11189</v>
      </c>
      <c r="N597" s="43">
        <v>23829</v>
      </c>
      <c r="O597" s="41">
        <v>800</v>
      </c>
      <c r="P597" s="42">
        <v>100</v>
      </c>
      <c r="Q597" s="43">
        <v>100</v>
      </c>
      <c r="R597" s="41">
        <v>0</v>
      </c>
      <c r="S597" s="42">
        <v>0</v>
      </c>
      <c r="T597" s="43">
        <v>0</v>
      </c>
      <c r="U597" s="41">
        <v>0</v>
      </c>
      <c r="V597" s="42">
        <v>0</v>
      </c>
      <c r="W597" s="43">
        <v>0</v>
      </c>
      <c r="X597" s="41">
        <v>0</v>
      </c>
      <c r="Y597" s="42">
        <v>0</v>
      </c>
      <c r="Z597" s="43">
        <v>0</v>
      </c>
      <c r="AA597" s="41"/>
      <c r="AB597" s="42"/>
      <c r="AC597" s="43"/>
      <c r="AD597" s="41"/>
      <c r="AE597" s="42"/>
      <c r="AF597" s="43"/>
      <c r="AG597" s="41"/>
      <c r="AH597" s="42"/>
      <c r="AI597" s="43"/>
      <c r="AK597" s="41">
        <f t="shared" si="261"/>
        <v>26270</v>
      </c>
      <c r="AL597" s="42">
        <f t="shared" si="261"/>
        <v>11289</v>
      </c>
      <c r="AM597" s="43">
        <f t="shared" si="261"/>
        <v>23929</v>
      </c>
      <c r="AT597" s="32">
        <f t="shared" ref="AT597:AT606" si="262">IF(LEN(E597)&lt;2,0,1)</f>
        <v>1</v>
      </c>
      <c r="AV597" s="23">
        <v>5</v>
      </c>
      <c r="AW597" s="23">
        <v>3</v>
      </c>
      <c r="AX597" s="23">
        <f>IF(AW597=AW596,AX596+1,1)</f>
        <v>2</v>
      </c>
    </row>
    <row r="598" spans="2:50" ht="15" customHeight="1" x14ac:dyDescent="0.3">
      <c r="B598" s="15"/>
      <c r="C598" s="40" t="s">
        <v>22</v>
      </c>
      <c r="D598" s="34" t="s">
        <v>764</v>
      </c>
      <c r="E598" s="35" t="s">
        <v>990</v>
      </c>
      <c r="F598" s="41">
        <v>0</v>
      </c>
      <c r="G598" s="42">
        <v>0</v>
      </c>
      <c r="H598" s="43">
        <v>0</v>
      </c>
      <c r="I598" s="41">
        <v>0</v>
      </c>
      <c r="J598" s="42">
        <v>0</v>
      </c>
      <c r="K598" s="43">
        <v>0</v>
      </c>
      <c r="L598" s="41">
        <v>19550</v>
      </c>
      <c r="M598" s="42">
        <v>6325</v>
      </c>
      <c r="N598" s="43">
        <v>15326</v>
      </c>
      <c r="O598" s="41">
        <v>0</v>
      </c>
      <c r="P598" s="42">
        <v>0</v>
      </c>
      <c r="Q598" s="43">
        <v>0</v>
      </c>
      <c r="R598" s="41">
        <v>0</v>
      </c>
      <c r="S598" s="42">
        <v>0</v>
      </c>
      <c r="T598" s="43">
        <v>0</v>
      </c>
      <c r="U598" s="41">
        <v>0</v>
      </c>
      <c r="V598" s="42">
        <v>0</v>
      </c>
      <c r="W598" s="43">
        <v>0</v>
      </c>
      <c r="X598" s="41">
        <v>0</v>
      </c>
      <c r="Y598" s="42">
        <v>0</v>
      </c>
      <c r="Z598" s="43">
        <v>0</v>
      </c>
      <c r="AA598" s="41"/>
      <c r="AB598" s="42"/>
      <c r="AC598" s="43"/>
      <c r="AD598" s="41"/>
      <c r="AE598" s="42"/>
      <c r="AF598" s="43"/>
      <c r="AG598" s="41"/>
      <c r="AH598" s="42"/>
      <c r="AI598" s="43"/>
      <c r="AK598" s="41">
        <f t="shared" si="261"/>
        <v>19550</v>
      </c>
      <c r="AL598" s="42">
        <f t="shared" si="261"/>
        <v>6325</v>
      </c>
      <c r="AM598" s="43">
        <f t="shared" si="261"/>
        <v>15326</v>
      </c>
      <c r="AT598" s="32">
        <f t="shared" si="262"/>
        <v>1</v>
      </c>
      <c r="AV598" s="23">
        <v>5</v>
      </c>
      <c r="AW598" s="23">
        <v>3</v>
      </c>
      <c r="AX598" s="23">
        <f t="shared" ref="AX598:AX606" si="263">IF(AW598=AW597,AX597+1,1)</f>
        <v>3</v>
      </c>
    </row>
    <row r="599" spans="2:50" ht="15" customHeight="1" x14ac:dyDescent="0.3">
      <c r="B599" s="15"/>
      <c r="C599" s="40" t="s">
        <v>22</v>
      </c>
      <c r="D599" s="34" t="s">
        <v>765</v>
      </c>
      <c r="E599" s="35" t="s">
        <v>993</v>
      </c>
      <c r="F599" s="41">
        <v>0</v>
      </c>
      <c r="G599" s="42">
        <v>0</v>
      </c>
      <c r="H599" s="43">
        <v>0</v>
      </c>
      <c r="I599" s="41">
        <v>0</v>
      </c>
      <c r="J599" s="42">
        <v>0</v>
      </c>
      <c r="K599" s="43">
        <v>0</v>
      </c>
      <c r="L599" s="41">
        <v>11719</v>
      </c>
      <c r="M599" s="42">
        <v>7843</v>
      </c>
      <c r="N599" s="43">
        <v>21183</v>
      </c>
      <c r="O599" s="41">
        <v>2000</v>
      </c>
      <c r="P599" s="42">
        <v>100</v>
      </c>
      <c r="Q599" s="43">
        <v>100</v>
      </c>
      <c r="R599" s="41">
        <v>0</v>
      </c>
      <c r="S599" s="42">
        <v>0</v>
      </c>
      <c r="T599" s="43">
        <v>0</v>
      </c>
      <c r="U599" s="41">
        <v>0</v>
      </c>
      <c r="V599" s="42">
        <v>0</v>
      </c>
      <c r="W599" s="43">
        <v>0</v>
      </c>
      <c r="X599" s="41">
        <v>0</v>
      </c>
      <c r="Y599" s="42">
        <v>0</v>
      </c>
      <c r="Z599" s="43">
        <v>0</v>
      </c>
      <c r="AA599" s="41"/>
      <c r="AB599" s="42"/>
      <c r="AC599" s="43"/>
      <c r="AD599" s="41"/>
      <c r="AE599" s="42"/>
      <c r="AF599" s="43"/>
      <c r="AG599" s="41"/>
      <c r="AH599" s="42"/>
      <c r="AI599" s="43"/>
      <c r="AK599" s="41">
        <f t="shared" si="261"/>
        <v>13719</v>
      </c>
      <c r="AL599" s="42">
        <f t="shared" si="261"/>
        <v>7943</v>
      </c>
      <c r="AM599" s="43">
        <f t="shared" si="261"/>
        <v>21283</v>
      </c>
      <c r="AT599" s="32">
        <f t="shared" si="262"/>
        <v>1</v>
      </c>
      <c r="AV599" s="23">
        <v>5</v>
      </c>
      <c r="AW599" s="23">
        <v>3</v>
      </c>
      <c r="AX599" s="23">
        <f t="shared" si="263"/>
        <v>4</v>
      </c>
    </row>
    <row r="600" spans="2:50" ht="15" hidden="1" customHeight="1" x14ac:dyDescent="0.3">
      <c r="B600" s="15"/>
      <c r="C600" s="40" t="s">
        <v>22</v>
      </c>
      <c r="D600" s="34" t="s">
        <v>2</v>
      </c>
      <c r="E600" s="35" t="s">
        <v>2</v>
      </c>
      <c r="F600" s="41">
        <v>0</v>
      </c>
      <c r="G600" s="42">
        <v>0</v>
      </c>
      <c r="H600" s="43">
        <v>0</v>
      </c>
      <c r="I600" s="41">
        <v>0</v>
      </c>
      <c r="J600" s="42">
        <v>0</v>
      </c>
      <c r="K600" s="43">
        <v>0</v>
      </c>
      <c r="L600" s="41">
        <v>0</v>
      </c>
      <c r="M600" s="42">
        <v>0</v>
      </c>
      <c r="N600" s="43">
        <v>0</v>
      </c>
      <c r="O600" s="41">
        <v>0</v>
      </c>
      <c r="P600" s="42">
        <v>0</v>
      </c>
      <c r="Q600" s="43">
        <v>0</v>
      </c>
      <c r="R600" s="41">
        <v>0</v>
      </c>
      <c r="S600" s="42">
        <v>0</v>
      </c>
      <c r="T600" s="43">
        <v>0</v>
      </c>
      <c r="U600" s="41">
        <v>0</v>
      </c>
      <c r="V600" s="42">
        <v>0</v>
      </c>
      <c r="W600" s="43">
        <v>0</v>
      </c>
      <c r="X600" s="41">
        <v>0</v>
      </c>
      <c r="Y600" s="42">
        <v>0</v>
      </c>
      <c r="Z600" s="43">
        <v>0</v>
      </c>
      <c r="AA600" s="41"/>
      <c r="AB600" s="42"/>
      <c r="AC600" s="43"/>
      <c r="AD600" s="41"/>
      <c r="AE600" s="42"/>
      <c r="AF600" s="43"/>
      <c r="AG600" s="41"/>
      <c r="AH600" s="42"/>
      <c r="AI600" s="43"/>
      <c r="AK600" s="41">
        <f t="shared" si="261"/>
        <v>0</v>
      </c>
      <c r="AL600" s="42">
        <f t="shared" si="261"/>
        <v>0</v>
      </c>
      <c r="AM600" s="43">
        <f t="shared" si="261"/>
        <v>0</v>
      </c>
      <c r="AT600" s="32">
        <f t="shared" si="262"/>
        <v>0</v>
      </c>
      <c r="AV600" s="23">
        <v>5</v>
      </c>
      <c r="AW600" s="23">
        <v>3</v>
      </c>
      <c r="AX600" s="23">
        <f t="shared" si="263"/>
        <v>5</v>
      </c>
    </row>
    <row r="601" spans="2:50" ht="15" hidden="1" customHeight="1" x14ac:dyDescent="0.3">
      <c r="B601" s="15"/>
      <c r="C601" s="40" t="s">
        <v>22</v>
      </c>
      <c r="D601" s="34" t="s">
        <v>2</v>
      </c>
      <c r="E601" s="35" t="s">
        <v>2</v>
      </c>
      <c r="F601" s="41">
        <v>0</v>
      </c>
      <c r="G601" s="42">
        <v>0</v>
      </c>
      <c r="H601" s="43">
        <v>0</v>
      </c>
      <c r="I601" s="41">
        <v>0</v>
      </c>
      <c r="J601" s="42">
        <v>0</v>
      </c>
      <c r="K601" s="43">
        <v>0</v>
      </c>
      <c r="L601" s="41">
        <v>0</v>
      </c>
      <c r="M601" s="42">
        <v>0</v>
      </c>
      <c r="N601" s="43">
        <v>0</v>
      </c>
      <c r="O601" s="41">
        <v>0</v>
      </c>
      <c r="P601" s="42">
        <v>0</v>
      </c>
      <c r="Q601" s="43">
        <v>0</v>
      </c>
      <c r="R601" s="41">
        <v>0</v>
      </c>
      <c r="S601" s="42">
        <v>0</v>
      </c>
      <c r="T601" s="43">
        <v>0</v>
      </c>
      <c r="U601" s="41">
        <v>0</v>
      </c>
      <c r="V601" s="42">
        <v>0</v>
      </c>
      <c r="W601" s="43">
        <v>0</v>
      </c>
      <c r="X601" s="41">
        <v>0</v>
      </c>
      <c r="Y601" s="42">
        <v>0</v>
      </c>
      <c r="Z601" s="43">
        <v>0</v>
      </c>
      <c r="AA601" s="41"/>
      <c r="AB601" s="42"/>
      <c r="AC601" s="43"/>
      <c r="AD601" s="41"/>
      <c r="AE601" s="42"/>
      <c r="AF601" s="43"/>
      <c r="AG601" s="41"/>
      <c r="AH601" s="42"/>
      <c r="AI601" s="43"/>
      <c r="AK601" s="41">
        <f t="shared" si="261"/>
        <v>0</v>
      </c>
      <c r="AL601" s="42">
        <f t="shared" si="261"/>
        <v>0</v>
      </c>
      <c r="AM601" s="43">
        <f t="shared" si="261"/>
        <v>0</v>
      </c>
      <c r="AT601" s="32">
        <f t="shared" si="262"/>
        <v>0</v>
      </c>
      <c r="AV601" s="23">
        <v>5</v>
      </c>
      <c r="AW601" s="23">
        <v>3</v>
      </c>
      <c r="AX601" s="23">
        <f t="shared" si="263"/>
        <v>6</v>
      </c>
    </row>
    <row r="602" spans="2:50" ht="15" hidden="1" customHeight="1" x14ac:dyDescent="0.3">
      <c r="B602" s="15"/>
      <c r="C602" s="40" t="s">
        <v>22</v>
      </c>
      <c r="D602" s="34" t="s">
        <v>2</v>
      </c>
      <c r="E602" s="35" t="s">
        <v>2</v>
      </c>
      <c r="F602" s="41">
        <v>0</v>
      </c>
      <c r="G602" s="42">
        <v>0</v>
      </c>
      <c r="H602" s="43">
        <v>0</v>
      </c>
      <c r="I602" s="41">
        <v>0</v>
      </c>
      <c r="J602" s="42">
        <v>0</v>
      </c>
      <c r="K602" s="43">
        <v>0</v>
      </c>
      <c r="L602" s="41">
        <v>0</v>
      </c>
      <c r="M602" s="42">
        <v>0</v>
      </c>
      <c r="N602" s="43">
        <v>0</v>
      </c>
      <c r="O602" s="41">
        <v>0</v>
      </c>
      <c r="P602" s="42">
        <v>0</v>
      </c>
      <c r="Q602" s="43">
        <v>0</v>
      </c>
      <c r="R602" s="41">
        <v>0</v>
      </c>
      <c r="S602" s="42">
        <v>0</v>
      </c>
      <c r="T602" s="43">
        <v>0</v>
      </c>
      <c r="U602" s="41">
        <v>0</v>
      </c>
      <c r="V602" s="42">
        <v>0</v>
      </c>
      <c r="W602" s="43">
        <v>0</v>
      </c>
      <c r="X602" s="41">
        <v>0</v>
      </c>
      <c r="Y602" s="42">
        <v>0</v>
      </c>
      <c r="Z602" s="43">
        <v>0</v>
      </c>
      <c r="AA602" s="41"/>
      <c r="AB602" s="42"/>
      <c r="AC602" s="43"/>
      <c r="AD602" s="41"/>
      <c r="AE602" s="42"/>
      <c r="AF602" s="43"/>
      <c r="AG602" s="41"/>
      <c r="AH602" s="42"/>
      <c r="AI602" s="43"/>
      <c r="AK602" s="41">
        <f t="shared" si="261"/>
        <v>0</v>
      </c>
      <c r="AL602" s="42">
        <f t="shared" si="261"/>
        <v>0</v>
      </c>
      <c r="AM602" s="43">
        <f t="shared" si="261"/>
        <v>0</v>
      </c>
      <c r="AT602" s="32">
        <f t="shared" si="262"/>
        <v>0</v>
      </c>
      <c r="AV602" s="23">
        <v>5</v>
      </c>
      <c r="AW602" s="23">
        <v>3</v>
      </c>
      <c r="AX602" s="23">
        <f t="shared" si="263"/>
        <v>7</v>
      </c>
    </row>
    <row r="603" spans="2:50" ht="15" hidden="1" customHeight="1" x14ac:dyDescent="0.3">
      <c r="B603" s="15"/>
      <c r="C603" s="40" t="s">
        <v>22</v>
      </c>
      <c r="D603" s="34" t="s">
        <v>2</v>
      </c>
      <c r="E603" s="35" t="s">
        <v>2</v>
      </c>
      <c r="F603" s="41">
        <v>0</v>
      </c>
      <c r="G603" s="42">
        <v>0</v>
      </c>
      <c r="H603" s="43">
        <v>0</v>
      </c>
      <c r="I603" s="41">
        <v>0</v>
      </c>
      <c r="J603" s="42">
        <v>0</v>
      </c>
      <c r="K603" s="43">
        <v>0</v>
      </c>
      <c r="L603" s="41">
        <v>0</v>
      </c>
      <c r="M603" s="42">
        <v>0</v>
      </c>
      <c r="N603" s="43">
        <v>0</v>
      </c>
      <c r="O603" s="41">
        <v>0</v>
      </c>
      <c r="P603" s="42">
        <v>0</v>
      </c>
      <c r="Q603" s="43">
        <v>0</v>
      </c>
      <c r="R603" s="41">
        <v>0</v>
      </c>
      <c r="S603" s="42">
        <v>0</v>
      </c>
      <c r="T603" s="43">
        <v>0</v>
      </c>
      <c r="U603" s="41">
        <v>0</v>
      </c>
      <c r="V603" s="42">
        <v>0</v>
      </c>
      <c r="W603" s="43">
        <v>0</v>
      </c>
      <c r="X603" s="41">
        <v>0</v>
      </c>
      <c r="Y603" s="42">
        <v>0</v>
      </c>
      <c r="Z603" s="43">
        <v>0</v>
      </c>
      <c r="AA603" s="41"/>
      <c r="AB603" s="42"/>
      <c r="AC603" s="43"/>
      <c r="AD603" s="41"/>
      <c r="AE603" s="42"/>
      <c r="AF603" s="43"/>
      <c r="AG603" s="41"/>
      <c r="AH603" s="42"/>
      <c r="AI603" s="43"/>
      <c r="AK603" s="41">
        <f t="shared" si="261"/>
        <v>0</v>
      </c>
      <c r="AL603" s="42">
        <f t="shared" si="261"/>
        <v>0</v>
      </c>
      <c r="AM603" s="43">
        <f t="shared" si="261"/>
        <v>0</v>
      </c>
      <c r="AT603" s="32">
        <f t="shared" si="262"/>
        <v>0</v>
      </c>
      <c r="AV603" s="23">
        <v>5</v>
      </c>
      <c r="AW603" s="23">
        <v>3</v>
      </c>
      <c r="AX603" s="23">
        <f t="shared" si="263"/>
        <v>8</v>
      </c>
    </row>
    <row r="604" spans="2:50" ht="15" hidden="1" customHeight="1" x14ac:dyDescent="0.3">
      <c r="B604" s="15"/>
      <c r="C604" s="40" t="s">
        <v>22</v>
      </c>
      <c r="D604" s="34" t="s">
        <v>2</v>
      </c>
      <c r="E604" s="35" t="s">
        <v>2</v>
      </c>
      <c r="F604" s="41">
        <v>0</v>
      </c>
      <c r="G604" s="42">
        <v>0</v>
      </c>
      <c r="H604" s="43">
        <v>0</v>
      </c>
      <c r="I604" s="41">
        <v>0</v>
      </c>
      <c r="J604" s="42">
        <v>0</v>
      </c>
      <c r="K604" s="43">
        <v>0</v>
      </c>
      <c r="L604" s="41">
        <v>0</v>
      </c>
      <c r="M604" s="42">
        <v>0</v>
      </c>
      <c r="N604" s="43">
        <v>0</v>
      </c>
      <c r="O604" s="41">
        <v>0</v>
      </c>
      <c r="P604" s="42">
        <v>0</v>
      </c>
      <c r="Q604" s="43">
        <v>0</v>
      </c>
      <c r="R604" s="41">
        <v>0</v>
      </c>
      <c r="S604" s="42">
        <v>0</v>
      </c>
      <c r="T604" s="43">
        <v>0</v>
      </c>
      <c r="U604" s="41">
        <v>0</v>
      </c>
      <c r="V604" s="42">
        <v>0</v>
      </c>
      <c r="W604" s="43">
        <v>0</v>
      </c>
      <c r="X604" s="41">
        <v>0</v>
      </c>
      <c r="Y604" s="42">
        <v>0</v>
      </c>
      <c r="Z604" s="43">
        <v>0</v>
      </c>
      <c r="AA604" s="41"/>
      <c r="AB604" s="42"/>
      <c r="AC604" s="43"/>
      <c r="AD604" s="41"/>
      <c r="AE604" s="42"/>
      <c r="AF604" s="43"/>
      <c r="AG604" s="41"/>
      <c r="AH604" s="42"/>
      <c r="AI604" s="43"/>
      <c r="AK604" s="41">
        <f t="shared" si="261"/>
        <v>0</v>
      </c>
      <c r="AL604" s="42">
        <f t="shared" si="261"/>
        <v>0</v>
      </c>
      <c r="AM604" s="43">
        <f t="shared" si="261"/>
        <v>0</v>
      </c>
      <c r="AT604" s="32">
        <f t="shared" si="262"/>
        <v>0</v>
      </c>
      <c r="AV604" s="23">
        <v>5</v>
      </c>
      <c r="AW604" s="23">
        <v>3</v>
      </c>
      <c r="AX604" s="23">
        <f t="shared" si="263"/>
        <v>9</v>
      </c>
    </row>
    <row r="605" spans="2:50" ht="15" hidden="1" customHeight="1" x14ac:dyDescent="0.3">
      <c r="B605" s="15"/>
      <c r="C605" s="40" t="s">
        <v>22</v>
      </c>
      <c r="D605" s="34" t="s">
        <v>2</v>
      </c>
      <c r="E605" s="35" t="s">
        <v>2</v>
      </c>
      <c r="F605" s="41">
        <v>0</v>
      </c>
      <c r="G605" s="42">
        <v>0</v>
      </c>
      <c r="H605" s="43">
        <v>0</v>
      </c>
      <c r="I605" s="41">
        <v>0</v>
      </c>
      <c r="J605" s="42">
        <v>0</v>
      </c>
      <c r="K605" s="43">
        <v>0</v>
      </c>
      <c r="L605" s="41">
        <v>0</v>
      </c>
      <c r="M605" s="42">
        <v>0</v>
      </c>
      <c r="N605" s="43">
        <v>0</v>
      </c>
      <c r="O605" s="41">
        <v>0</v>
      </c>
      <c r="P605" s="42">
        <v>0</v>
      </c>
      <c r="Q605" s="43">
        <v>0</v>
      </c>
      <c r="R605" s="41">
        <v>0</v>
      </c>
      <c r="S605" s="42">
        <v>0</v>
      </c>
      <c r="T605" s="43">
        <v>0</v>
      </c>
      <c r="U605" s="41">
        <v>0</v>
      </c>
      <c r="V605" s="42">
        <v>0</v>
      </c>
      <c r="W605" s="43">
        <v>0</v>
      </c>
      <c r="X605" s="41">
        <v>0</v>
      </c>
      <c r="Y605" s="42">
        <v>0</v>
      </c>
      <c r="Z605" s="43">
        <v>0</v>
      </c>
      <c r="AA605" s="41"/>
      <c r="AB605" s="42"/>
      <c r="AC605" s="43"/>
      <c r="AD605" s="41"/>
      <c r="AE605" s="42"/>
      <c r="AF605" s="43"/>
      <c r="AG605" s="41"/>
      <c r="AH605" s="42"/>
      <c r="AI605" s="43"/>
      <c r="AK605" s="41">
        <f t="shared" si="261"/>
        <v>0</v>
      </c>
      <c r="AL605" s="42">
        <f t="shared" si="261"/>
        <v>0</v>
      </c>
      <c r="AM605" s="43">
        <f t="shared" si="261"/>
        <v>0</v>
      </c>
      <c r="AT605" s="32">
        <f t="shared" si="262"/>
        <v>0</v>
      </c>
      <c r="AV605" s="23">
        <v>5</v>
      </c>
      <c r="AW605" s="23">
        <v>3</v>
      </c>
      <c r="AX605" s="23">
        <f t="shared" si="263"/>
        <v>10</v>
      </c>
    </row>
    <row r="606" spans="2:50" ht="15" customHeight="1" x14ac:dyDescent="0.3">
      <c r="B606" s="15"/>
      <c r="C606" s="40" t="s">
        <v>23</v>
      </c>
      <c r="D606" s="34" t="s">
        <v>393</v>
      </c>
      <c r="E606" s="35" t="s">
        <v>394</v>
      </c>
      <c r="F606" s="41">
        <v>0</v>
      </c>
      <c r="G606" s="42">
        <v>0</v>
      </c>
      <c r="H606" s="43">
        <v>0</v>
      </c>
      <c r="I606" s="41">
        <v>2498</v>
      </c>
      <c r="J606" s="42">
        <v>4292</v>
      </c>
      <c r="K606" s="43">
        <v>2406</v>
      </c>
      <c r="L606" s="41">
        <v>0</v>
      </c>
      <c r="M606" s="42">
        <v>0</v>
      </c>
      <c r="N606" s="43">
        <v>0</v>
      </c>
      <c r="O606" s="41">
        <v>0</v>
      </c>
      <c r="P606" s="42">
        <v>0</v>
      </c>
      <c r="Q606" s="43">
        <v>0</v>
      </c>
      <c r="R606" s="41">
        <v>147254</v>
      </c>
      <c r="S606" s="42">
        <v>215800</v>
      </c>
      <c r="T606" s="43">
        <v>245800</v>
      </c>
      <c r="U606" s="41">
        <v>0</v>
      </c>
      <c r="V606" s="42">
        <v>0</v>
      </c>
      <c r="W606" s="43">
        <v>0</v>
      </c>
      <c r="X606" s="41">
        <v>0</v>
      </c>
      <c r="Y606" s="42">
        <v>0</v>
      </c>
      <c r="Z606" s="43">
        <v>0</v>
      </c>
      <c r="AA606" s="41"/>
      <c r="AB606" s="42"/>
      <c r="AC606" s="43"/>
      <c r="AD606" s="41"/>
      <c r="AE606" s="42"/>
      <c r="AF606" s="43"/>
      <c r="AG606" s="41"/>
      <c r="AH606" s="42"/>
      <c r="AI606" s="43"/>
      <c r="AK606" s="41">
        <f t="shared" si="261"/>
        <v>149752</v>
      </c>
      <c r="AL606" s="42">
        <f t="shared" si="261"/>
        <v>220092</v>
      </c>
      <c r="AM606" s="43">
        <f t="shared" si="261"/>
        <v>248206</v>
      </c>
      <c r="AT606" s="32">
        <f t="shared" si="262"/>
        <v>1</v>
      </c>
      <c r="AV606" s="23">
        <v>5</v>
      </c>
      <c r="AW606" s="23">
        <v>4</v>
      </c>
      <c r="AX606" s="23">
        <f t="shared" si="263"/>
        <v>1</v>
      </c>
    </row>
    <row r="607" spans="2:50" ht="15" customHeight="1" x14ac:dyDescent="0.3">
      <c r="B607" s="15"/>
      <c r="C607" s="50" t="str">
        <f>IF(LEN(E606)&lt;1,"","Total: " &amp; LEFT(E606,LEN(E606)-21) &amp; "Municipalities")</f>
        <v>Total: Vhembe Municipalities</v>
      </c>
      <c r="D607" s="51"/>
      <c r="E607" s="52"/>
      <c r="F607" s="53">
        <f t="shared" ref="F607:H607" si="264">SUM(F596:F606)</f>
        <v>0</v>
      </c>
      <c r="G607" s="54">
        <f t="shared" si="264"/>
        <v>0</v>
      </c>
      <c r="H607" s="55">
        <f t="shared" si="264"/>
        <v>0</v>
      </c>
      <c r="I607" s="53">
        <f t="shared" ref="I607:Z607" si="265">SUM(I596:I606)</f>
        <v>2498</v>
      </c>
      <c r="J607" s="54">
        <f t="shared" si="265"/>
        <v>4292</v>
      </c>
      <c r="K607" s="55">
        <f t="shared" si="265"/>
        <v>2406</v>
      </c>
      <c r="L607" s="53">
        <f t="shared" si="265"/>
        <v>58203</v>
      </c>
      <c r="M607" s="54">
        <f t="shared" si="265"/>
        <v>29176</v>
      </c>
      <c r="N607" s="55">
        <f t="shared" si="265"/>
        <v>66489</v>
      </c>
      <c r="O607" s="53">
        <f t="shared" si="265"/>
        <v>2800</v>
      </c>
      <c r="P607" s="54">
        <f t="shared" si="265"/>
        <v>200</v>
      </c>
      <c r="Q607" s="55">
        <f t="shared" si="265"/>
        <v>200</v>
      </c>
      <c r="R607" s="53">
        <f t="shared" si="265"/>
        <v>147254</v>
      </c>
      <c r="S607" s="54">
        <f t="shared" si="265"/>
        <v>215800</v>
      </c>
      <c r="T607" s="55">
        <f t="shared" si="265"/>
        <v>245800</v>
      </c>
      <c r="U607" s="53">
        <f t="shared" si="265"/>
        <v>0</v>
      </c>
      <c r="V607" s="54">
        <f t="shared" si="265"/>
        <v>0</v>
      </c>
      <c r="W607" s="55">
        <f t="shared" si="265"/>
        <v>0</v>
      </c>
      <c r="X607" s="53">
        <f t="shared" si="265"/>
        <v>0</v>
      </c>
      <c r="Y607" s="54">
        <f t="shared" si="265"/>
        <v>0</v>
      </c>
      <c r="Z607" s="55">
        <f t="shared" si="265"/>
        <v>0</v>
      </c>
      <c r="AA607" s="53"/>
      <c r="AB607" s="54"/>
      <c r="AC607" s="55"/>
      <c r="AD607" s="53">
        <f t="shared" ref="AD607:AI607" si="266">SUM(AD596:AD606)</f>
        <v>0</v>
      </c>
      <c r="AE607" s="54">
        <f t="shared" si="266"/>
        <v>0</v>
      </c>
      <c r="AF607" s="55">
        <f t="shared" si="266"/>
        <v>0</v>
      </c>
      <c r="AG607" s="53">
        <f t="shared" si="266"/>
        <v>0</v>
      </c>
      <c r="AH607" s="54">
        <f t="shared" si="266"/>
        <v>0</v>
      </c>
      <c r="AI607" s="55">
        <f t="shared" si="266"/>
        <v>0</v>
      </c>
      <c r="AK607" s="53">
        <f>SUM(AK596:AK606)</f>
        <v>210755</v>
      </c>
      <c r="AL607" s="54">
        <f>SUM(AL596:AL606)</f>
        <v>249468</v>
      </c>
      <c r="AM607" s="55">
        <f>SUM(AM596:AM606)</f>
        <v>314895</v>
      </c>
      <c r="AT607" s="32">
        <f>IF(SUM(AT596:AT606)=0,0,1)</f>
        <v>1</v>
      </c>
    </row>
    <row r="608" spans="2:50" ht="15" customHeight="1" x14ac:dyDescent="0.3">
      <c r="B608" s="15"/>
      <c r="C608" s="40"/>
      <c r="D608" s="34"/>
      <c r="E608" s="35"/>
      <c r="F608" s="41"/>
      <c r="G608" s="42"/>
      <c r="H608" s="43"/>
      <c r="I608" s="41"/>
      <c r="J608" s="42"/>
      <c r="K608" s="43"/>
      <c r="L608" s="41"/>
      <c r="M608" s="42"/>
      <c r="N608" s="43"/>
      <c r="O608" s="41"/>
      <c r="P608" s="42"/>
      <c r="Q608" s="43"/>
      <c r="R608" s="41"/>
      <c r="S608" s="42"/>
      <c r="T608" s="43"/>
      <c r="U608" s="41"/>
      <c r="V608" s="42"/>
      <c r="W608" s="43"/>
      <c r="X608" s="41"/>
      <c r="Y608" s="42"/>
      <c r="Z608" s="43"/>
      <c r="AA608" s="41"/>
      <c r="AB608" s="42"/>
      <c r="AC608" s="43"/>
      <c r="AD608" s="41"/>
      <c r="AE608" s="42"/>
      <c r="AF608" s="43"/>
      <c r="AG608" s="41"/>
      <c r="AH608" s="42"/>
      <c r="AI608" s="43"/>
      <c r="AK608" s="41"/>
      <c r="AL608" s="42"/>
      <c r="AM608" s="43"/>
      <c r="AT608" s="32">
        <f>IF(AT607=0,0,1)</f>
        <v>1</v>
      </c>
    </row>
    <row r="609" spans="2:50" ht="15" customHeight="1" x14ac:dyDescent="0.3">
      <c r="B609" s="15"/>
      <c r="C609" s="40" t="s">
        <v>22</v>
      </c>
      <c r="D609" s="34" t="s">
        <v>766</v>
      </c>
      <c r="E609" s="35" t="s">
        <v>992</v>
      </c>
      <c r="F609" s="41">
        <v>0</v>
      </c>
      <c r="G609" s="42">
        <v>0</v>
      </c>
      <c r="H609" s="43">
        <v>0</v>
      </c>
      <c r="I609" s="41">
        <v>0</v>
      </c>
      <c r="J609" s="42">
        <v>0</v>
      </c>
      <c r="K609" s="43">
        <v>0</v>
      </c>
      <c r="L609" s="41">
        <v>4304</v>
      </c>
      <c r="M609" s="42">
        <v>8104</v>
      </c>
      <c r="N609" s="43">
        <v>4137</v>
      </c>
      <c r="O609" s="41">
        <v>0</v>
      </c>
      <c r="P609" s="42">
        <v>0</v>
      </c>
      <c r="Q609" s="43">
        <v>0</v>
      </c>
      <c r="R609" s="41">
        <v>0</v>
      </c>
      <c r="S609" s="42">
        <v>0</v>
      </c>
      <c r="T609" s="43">
        <v>0</v>
      </c>
      <c r="U609" s="41">
        <v>0</v>
      </c>
      <c r="V609" s="42">
        <v>0</v>
      </c>
      <c r="W609" s="43">
        <v>0</v>
      </c>
      <c r="X609" s="41">
        <v>0</v>
      </c>
      <c r="Y609" s="42">
        <v>0</v>
      </c>
      <c r="Z609" s="43">
        <v>0</v>
      </c>
      <c r="AA609" s="41"/>
      <c r="AB609" s="42"/>
      <c r="AC609" s="43"/>
      <c r="AD609" s="41"/>
      <c r="AE609" s="42"/>
      <c r="AF609" s="43"/>
      <c r="AG609" s="41"/>
      <c r="AH609" s="42"/>
      <c r="AI609" s="43"/>
      <c r="AK609" s="41">
        <f t="shared" ref="AK609:AM619" si="267">F609+I609+L609+O609+R609+U609+X609+AA609+AD609+AG609</f>
        <v>4304</v>
      </c>
      <c r="AL609" s="42">
        <f t="shared" si="267"/>
        <v>8104</v>
      </c>
      <c r="AM609" s="43">
        <f t="shared" si="267"/>
        <v>4137</v>
      </c>
      <c r="AT609" s="32">
        <f>IF(LEN(E609)&lt;2,0,1)</f>
        <v>1</v>
      </c>
      <c r="AV609" s="23">
        <v>5</v>
      </c>
      <c r="AW609" s="23">
        <v>5</v>
      </c>
      <c r="AX609" s="23">
        <v>1</v>
      </c>
    </row>
    <row r="610" spans="2:50" ht="15" customHeight="1" x14ac:dyDescent="0.3">
      <c r="B610" s="15"/>
      <c r="C610" s="40" t="s">
        <v>22</v>
      </c>
      <c r="D610" s="34" t="s">
        <v>767</v>
      </c>
      <c r="E610" s="35" t="s">
        <v>995</v>
      </c>
      <c r="F610" s="41">
        <v>0</v>
      </c>
      <c r="G610" s="42">
        <v>0</v>
      </c>
      <c r="H610" s="43">
        <v>0</v>
      </c>
      <c r="I610" s="41">
        <v>0</v>
      </c>
      <c r="J610" s="42">
        <v>0</v>
      </c>
      <c r="K610" s="43">
        <v>0</v>
      </c>
      <c r="L610" s="41">
        <v>4218</v>
      </c>
      <c r="M610" s="42">
        <v>3334</v>
      </c>
      <c r="N610" s="43">
        <v>10557</v>
      </c>
      <c r="O610" s="41">
        <v>0</v>
      </c>
      <c r="P610" s="42">
        <v>0</v>
      </c>
      <c r="Q610" s="43">
        <v>0</v>
      </c>
      <c r="R610" s="41">
        <v>0</v>
      </c>
      <c r="S610" s="42">
        <v>0</v>
      </c>
      <c r="T610" s="43">
        <v>0</v>
      </c>
      <c r="U610" s="41">
        <v>0</v>
      </c>
      <c r="V610" s="42">
        <v>0</v>
      </c>
      <c r="W610" s="43">
        <v>0</v>
      </c>
      <c r="X610" s="41">
        <v>0</v>
      </c>
      <c r="Y610" s="42">
        <v>0</v>
      </c>
      <c r="Z610" s="43">
        <v>0</v>
      </c>
      <c r="AA610" s="41"/>
      <c r="AB610" s="42"/>
      <c r="AC610" s="43"/>
      <c r="AD610" s="41"/>
      <c r="AE610" s="42"/>
      <c r="AF610" s="43"/>
      <c r="AG610" s="41"/>
      <c r="AH610" s="42"/>
      <c r="AI610" s="43"/>
      <c r="AK610" s="41">
        <f t="shared" si="267"/>
        <v>4218</v>
      </c>
      <c r="AL610" s="42">
        <f t="shared" si="267"/>
        <v>3334</v>
      </c>
      <c r="AM610" s="43">
        <f t="shared" si="267"/>
        <v>10557</v>
      </c>
      <c r="AT610" s="32">
        <f t="shared" ref="AT610:AT619" si="268">IF(LEN(E610)&lt;2,0,1)</f>
        <v>1</v>
      </c>
      <c r="AV610" s="23">
        <v>5</v>
      </c>
      <c r="AW610" s="23">
        <v>5</v>
      </c>
      <c r="AX610" s="23">
        <f>IF(AW610=AW609,AX609+1,1)</f>
        <v>2</v>
      </c>
    </row>
    <row r="611" spans="2:50" ht="15" customHeight="1" x14ac:dyDescent="0.3">
      <c r="B611" s="15"/>
      <c r="C611" s="40" t="s">
        <v>22</v>
      </c>
      <c r="D611" s="34" t="s">
        <v>399</v>
      </c>
      <c r="E611" s="35" t="s">
        <v>994</v>
      </c>
      <c r="F611" s="41">
        <v>0</v>
      </c>
      <c r="G611" s="42">
        <v>0</v>
      </c>
      <c r="H611" s="43">
        <v>0</v>
      </c>
      <c r="I611" s="41">
        <v>0</v>
      </c>
      <c r="J611" s="42">
        <v>0</v>
      </c>
      <c r="K611" s="43">
        <v>0</v>
      </c>
      <c r="L611" s="41">
        <v>41312</v>
      </c>
      <c r="M611" s="42">
        <v>73218</v>
      </c>
      <c r="N611" s="43">
        <v>73807</v>
      </c>
      <c r="O611" s="41">
        <v>1000</v>
      </c>
      <c r="P611" s="42">
        <v>1000</v>
      </c>
      <c r="Q611" s="43">
        <v>1000</v>
      </c>
      <c r="R611" s="41">
        <v>0</v>
      </c>
      <c r="S611" s="42">
        <v>0</v>
      </c>
      <c r="T611" s="43">
        <v>0</v>
      </c>
      <c r="U611" s="41">
        <v>0</v>
      </c>
      <c r="V611" s="42">
        <v>0</v>
      </c>
      <c r="W611" s="43">
        <v>0</v>
      </c>
      <c r="X611" s="41">
        <v>0</v>
      </c>
      <c r="Y611" s="42">
        <v>0</v>
      </c>
      <c r="Z611" s="43">
        <v>0</v>
      </c>
      <c r="AA611" s="41"/>
      <c r="AB611" s="42"/>
      <c r="AC611" s="43"/>
      <c r="AD611" s="41"/>
      <c r="AE611" s="42"/>
      <c r="AF611" s="43"/>
      <c r="AG611" s="41"/>
      <c r="AH611" s="42"/>
      <c r="AI611" s="43"/>
      <c r="AK611" s="41">
        <f t="shared" si="267"/>
        <v>42312</v>
      </c>
      <c r="AL611" s="42">
        <f t="shared" si="267"/>
        <v>74218</v>
      </c>
      <c r="AM611" s="43">
        <f t="shared" si="267"/>
        <v>74807</v>
      </c>
      <c r="AT611" s="32">
        <f t="shared" si="268"/>
        <v>1</v>
      </c>
      <c r="AV611" s="23">
        <v>5</v>
      </c>
      <c r="AW611" s="23">
        <v>5</v>
      </c>
      <c r="AX611" s="23">
        <f t="shared" ref="AX611:AX619" si="269">IF(AW611=AW610,AX610+1,1)</f>
        <v>3</v>
      </c>
    </row>
    <row r="612" spans="2:50" ht="15" customHeight="1" x14ac:dyDescent="0.3">
      <c r="B612" s="15"/>
      <c r="C612" s="40" t="s">
        <v>22</v>
      </c>
      <c r="D612" s="34" t="s">
        <v>768</v>
      </c>
      <c r="E612" s="35" t="s">
        <v>991</v>
      </c>
      <c r="F612" s="41">
        <v>0</v>
      </c>
      <c r="G612" s="42">
        <v>0</v>
      </c>
      <c r="H612" s="43">
        <v>0</v>
      </c>
      <c r="I612" s="41">
        <v>0</v>
      </c>
      <c r="J612" s="42">
        <v>0</v>
      </c>
      <c r="K612" s="43">
        <v>0</v>
      </c>
      <c r="L612" s="41">
        <v>39385</v>
      </c>
      <c r="M612" s="42">
        <v>5657</v>
      </c>
      <c r="N612" s="43">
        <v>21805</v>
      </c>
      <c r="O612" s="41">
        <v>0</v>
      </c>
      <c r="P612" s="42">
        <v>0</v>
      </c>
      <c r="Q612" s="43">
        <v>0</v>
      </c>
      <c r="R612" s="41">
        <v>0</v>
      </c>
      <c r="S612" s="42">
        <v>0</v>
      </c>
      <c r="T612" s="43">
        <v>0</v>
      </c>
      <c r="U612" s="41">
        <v>0</v>
      </c>
      <c r="V612" s="42">
        <v>0</v>
      </c>
      <c r="W612" s="43">
        <v>0</v>
      </c>
      <c r="X612" s="41">
        <v>0</v>
      </c>
      <c r="Y612" s="42">
        <v>0</v>
      </c>
      <c r="Z612" s="43">
        <v>0</v>
      </c>
      <c r="AA612" s="41"/>
      <c r="AB612" s="42"/>
      <c r="AC612" s="43"/>
      <c r="AD612" s="41"/>
      <c r="AE612" s="42"/>
      <c r="AF612" s="43"/>
      <c r="AG612" s="41"/>
      <c r="AH612" s="42"/>
      <c r="AI612" s="43"/>
      <c r="AK612" s="41">
        <f t="shared" si="267"/>
        <v>39385</v>
      </c>
      <c r="AL612" s="42">
        <f t="shared" si="267"/>
        <v>5657</v>
      </c>
      <c r="AM612" s="43">
        <f t="shared" si="267"/>
        <v>21805</v>
      </c>
      <c r="AT612" s="32">
        <f t="shared" si="268"/>
        <v>1</v>
      </c>
      <c r="AV612" s="23">
        <v>5</v>
      </c>
      <c r="AW612" s="23">
        <v>5</v>
      </c>
      <c r="AX612" s="23">
        <f t="shared" si="269"/>
        <v>4</v>
      </c>
    </row>
    <row r="613" spans="2:50" ht="15" hidden="1" customHeight="1" x14ac:dyDescent="0.3">
      <c r="B613" s="15"/>
      <c r="C613" s="40" t="s">
        <v>22</v>
      </c>
      <c r="D613" s="34" t="s">
        <v>2</v>
      </c>
      <c r="E613" s="35" t="s">
        <v>2</v>
      </c>
      <c r="F613" s="41">
        <v>0</v>
      </c>
      <c r="G613" s="42">
        <v>0</v>
      </c>
      <c r="H613" s="43">
        <v>0</v>
      </c>
      <c r="I613" s="41">
        <v>0</v>
      </c>
      <c r="J613" s="42">
        <v>0</v>
      </c>
      <c r="K613" s="43">
        <v>0</v>
      </c>
      <c r="L613" s="41">
        <v>0</v>
      </c>
      <c r="M613" s="42">
        <v>0</v>
      </c>
      <c r="N613" s="43">
        <v>0</v>
      </c>
      <c r="O613" s="41">
        <v>0</v>
      </c>
      <c r="P613" s="42">
        <v>0</v>
      </c>
      <c r="Q613" s="43">
        <v>0</v>
      </c>
      <c r="R613" s="41">
        <v>0</v>
      </c>
      <c r="S613" s="42">
        <v>0</v>
      </c>
      <c r="T613" s="43">
        <v>0</v>
      </c>
      <c r="U613" s="41">
        <v>0</v>
      </c>
      <c r="V613" s="42">
        <v>0</v>
      </c>
      <c r="W613" s="43">
        <v>0</v>
      </c>
      <c r="X613" s="41">
        <v>0</v>
      </c>
      <c r="Y613" s="42">
        <v>0</v>
      </c>
      <c r="Z613" s="43">
        <v>0</v>
      </c>
      <c r="AA613" s="41"/>
      <c r="AB613" s="42"/>
      <c r="AC613" s="43"/>
      <c r="AD613" s="41"/>
      <c r="AE613" s="42"/>
      <c r="AF613" s="43"/>
      <c r="AG613" s="41"/>
      <c r="AH613" s="42"/>
      <c r="AI613" s="43"/>
      <c r="AK613" s="41">
        <f t="shared" si="267"/>
        <v>0</v>
      </c>
      <c r="AL613" s="42">
        <f t="shared" si="267"/>
        <v>0</v>
      </c>
      <c r="AM613" s="43">
        <f t="shared" si="267"/>
        <v>0</v>
      </c>
      <c r="AT613" s="32">
        <f t="shared" si="268"/>
        <v>0</v>
      </c>
      <c r="AV613" s="23">
        <v>5</v>
      </c>
      <c r="AW613" s="23">
        <v>5</v>
      </c>
      <c r="AX613" s="23">
        <f t="shared" si="269"/>
        <v>5</v>
      </c>
    </row>
    <row r="614" spans="2:50" ht="15" hidden="1" customHeight="1" x14ac:dyDescent="0.3">
      <c r="B614" s="15"/>
      <c r="C614" s="40" t="s">
        <v>22</v>
      </c>
      <c r="D614" s="34" t="s">
        <v>2</v>
      </c>
      <c r="E614" s="35" t="s">
        <v>2</v>
      </c>
      <c r="F614" s="41">
        <v>0</v>
      </c>
      <c r="G614" s="42">
        <v>0</v>
      </c>
      <c r="H614" s="43">
        <v>0</v>
      </c>
      <c r="I614" s="41">
        <v>0</v>
      </c>
      <c r="J614" s="42">
        <v>0</v>
      </c>
      <c r="K614" s="43">
        <v>0</v>
      </c>
      <c r="L614" s="41">
        <v>0</v>
      </c>
      <c r="M614" s="42">
        <v>0</v>
      </c>
      <c r="N614" s="43">
        <v>0</v>
      </c>
      <c r="O614" s="41">
        <v>0</v>
      </c>
      <c r="P614" s="42">
        <v>0</v>
      </c>
      <c r="Q614" s="43">
        <v>0</v>
      </c>
      <c r="R614" s="41">
        <v>0</v>
      </c>
      <c r="S614" s="42">
        <v>0</v>
      </c>
      <c r="T614" s="43">
        <v>0</v>
      </c>
      <c r="U614" s="41">
        <v>0</v>
      </c>
      <c r="V614" s="42">
        <v>0</v>
      </c>
      <c r="W614" s="43">
        <v>0</v>
      </c>
      <c r="X614" s="41">
        <v>0</v>
      </c>
      <c r="Y614" s="42">
        <v>0</v>
      </c>
      <c r="Z614" s="43">
        <v>0</v>
      </c>
      <c r="AA614" s="41"/>
      <c r="AB614" s="42"/>
      <c r="AC614" s="43"/>
      <c r="AD614" s="41"/>
      <c r="AE614" s="42"/>
      <c r="AF614" s="43"/>
      <c r="AG614" s="41"/>
      <c r="AH614" s="42"/>
      <c r="AI614" s="43"/>
      <c r="AK614" s="41">
        <f t="shared" si="267"/>
        <v>0</v>
      </c>
      <c r="AL614" s="42">
        <f t="shared" si="267"/>
        <v>0</v>
      </c>
      <c r="AM614" s="43">
        <f t="shared" si="267"/>
        <v>0</v>
      </c>
      <c r="AT614" s="32">
        <f t="shared" si="268"/>
        <v>0</v>
      </c>
      <c r="AV614" s="23">
        <v>5</v>
      </c>
      <c r="AW614" s="23">
        <v>5</v>
      </c>
      <c r="AX614" s="23">
        <f t="shared" si="269"/>
        <v>6</v>
      </c>
    </row>
    <row r="615" spans="2:50" ht="15" hidden="1" customHeight="1" x14ac:dyDescent="0.3">
      <c r="B615" s="15"/>
      <c r="C615" s="40" t="s">
        <v>22</v>
      </c>
      <c r="D615" s="34" t="s">
        <v>2</v>
      </c>
      <c r="E615" s="35" t="s">
        <v>2</v>
      </c>
      <c r="F615" s="41">
        <v>0</v>
      </c>
      <c r="G615" s="42">
        <v>0</v>
      </c>
      <c r="H615" s="43">
        <v>0</v>
      </c>
      <c r="I615" s="41">
        <v>0</v>
      </c>
      <c r="J615" s="42">
        <v>0</v>
      </c>
      <c r="K615" s="43">
        <v>0</v>
      </c>
      <c r="L615" s="41">
        <v>0</v>
      </c>
      <c r="M615" s="42">
        <v>0</v>
      </c>
      <c r="N615" s="43">
        <v>0</v>
      </c>
      <c r="O615" s="41">
        <v>0</v>
      </c>
      <c r="P615" s="42">
        <v>0</v>
      </c>
      <c r="Q615" s="43">
        <v>0</v>
      </c>
      <c r="R615" s="41">
        <v>0</v>
      </c>
      <c r="S615" s="42">
        <v>0</v>
      </c>
      <c r="T615" s="43">
        <v>0</v>
      </c>
      <c r="U615" s="41">
        <v>0</v>
      </c>
      <c r="V615" s="42">
        <v>0</v>
      </c>
      <c r="W615" s="43">
        <v>0</v>
      </c>
      <c r="X615" s="41">
        <v>0</v>
      </c>
      <c r="Y615" s="42">
        <v>0</v>
      </c>
      <c r="Z615" s="43">
        <v>0</v>
      </c>
      <c r="AA615" s="41"/>
      <c r="AB615" s="42"/>
      <c r="AC615" s="43"/>
      <c r="AD615" s="41"/>
      <c r="AE615" s="42"/>
      <c r="AF615" s="43"/>
      <c r="AG615" s="41"/>
      <c r="AH615" s="42"/>
      <c r="AI615" s="43"/>
      <c r="AK615" s="41">
        <f t="shared" si="267"/>
        <v>0</v>
      </c>
      <c r="AL615" s="42">
        <f t="shared" si="267"/>
        <v>0</v>
      </c>
      <c r="AM615" s="43">
        <f t="shared" si="267"/>
        <v>0</v>
      </c>
      <c r="AT615" s="32">
        <f t="shared" si="268"/>
        <v>0</v>
      </c>
      <c r="AV615" s="23">
        <v>5</v>
      </c>
      <c r="AW615" s="23">
        <v>5</v>
      </c>
      <c r="AX615" s="23">
        <f t="shared" si="269"/>
        <v>7</v>
      </c>
    </row>
    <row r="616" spans="2:50" ht="15" hidden="1" customHeight="1" x14ac:dyDescent="0.3">
      <c r="B616" s="15"/>
      <c r="C616" s="40" t="s">
        <v>22</v>
      </c>
      <c r="D616" s="34" t="s">
        <v>2</v>
      </c>
      <c r="E616" s="35" t="s">
        <v>2</v>
      </c>
      <c r="F616" s="41">
        <v>0</v>
      </c>
      <c r="G616" s="42">
        <v>0</v>
      </c>
      <c r="H616" s="43">
        <v>0</v>
      </c>
      <c r="I616" s="41">
        <v>0</v>
      </c>
      <c r="J616" s="42">
        <v>0</v>
      </c>
      <c r="K616" s="43">
        <v>0</v>
      </c>
      <c r="L616" s="41">
        <v>0</v>
      </c>
      <c r="M616" s="42">
        <v>0</v>
      </c>
      <c r="N616" s="43">
        <v>0</v>
      </c>
      <c r="O616" s="41">
        <v>0</v>
      </c>
      <c r="P616" s="42">
        <v>0</v>
      </c>
      <c r="Q616" s="43">
        <v>0</v>
      </c>
      <c r="R616" s="41">
        <v>0</v>
      </c>
      <c r="S616" s="42">
        <v>0</v>
      </c>
      <c r="T616" s="43">
        <v>0</v>
      </c>
      <c r="U616" s="41">
        <v>0</v>
      </c>
      <c r="V616" s="42">
        <v>0</v>
      </c>
      <c r="W616" s="43">
        <v>0</v>
      </c>
      <c r="X616" s="41">
        <v>0</v>
      </c>
      <c r="Y616" s="42">
        <v>0</v>
      </c>
      <c r="Z616" s="43">
        <v>0</v>
      </c>
      <c r="AA616" s="41"/>
      <c r="AB616" s="42"/>
      <c r="AC616" s="43"/>
      <c r="AD616" s="41"/>
      <c r="AE616" s="42"/>
      <c r="AF616" s="43"/>
      <c r="AG616" s="41"/>
      <c r="AH616" s="42"/>
      <c r="AI616" s="43"/>
      <c r="AK616" s="41">
        <f t="shared" si="267"/>
        <v>0</v>
      </c>
      <c r="AL616" s="42">
        <f t="shared" si="267"/>
        <v>0</v>
      </c>
      <c r="AM616" s="43">
        <f t="shared" si="267"/>
        <v>0</v>
      </c>
      <c r="AT616" s="32">
        <f t="shared" si="268"/>
        <v>0</v>
      </c>
      <c r="AV616" s="23">
        <v>5</v>
      </c>
      <c r="AW616" s="23">
        <v>5</v>
      </c>
      <c r="AX616" s="23">
        <f t="shared" si="269"/>
        <v>8</v>
      </c>
    </row>
    <row r="617" spans="2:50" ht="15" hidden="1" customHeight="1" x14ac:dyDescent="0.3">
      <c r="B617" s="15"/>
      <c r="C617" s="40" t="s">
        <v>22</v>
      </c>
      <c r="D617" s="34" t="s">
        <v>2</v>
      </c>
      <c r="E617" s="35" t="s">
        <v>2</v>
      </c>
      <c r="F617" s="41">
        <v>0</v>
      </c>
      <c r="G617" s="42">
        <v>0</v>
      </c>
      <c r="H617" s="43">
        <v>0</v>
      </c>
      <c r="I617" s="41">
        <v>0</v>
      </c>
      <c r="J617" s="42">
        <v>0</v>
      </c>
      <c r="K617" s="43">
        <v>0</v>
      </c>
      <c r="L617" s="41">
        <v>0</v>
      </c>
      <c r="M617" s="42">
        <v>0</v>
      </c>
      <c r="N617" s="43">
        <v>0</v>
      </c>
      <c r="O617" s="41">
        <v>0</v>
      </c>
      <c r="P617" s="42">
        <v>0</v>
      </c>
      <c r="Q617" s="43">
        <v>0</v>
      </c>
      <c r="R617" s="41">
        <v>0</v>
      </c>
      <c r="S617" s="42">
        <v>0</v>
      </c>
      <c r="T617" s="43">
        <v>0</v>
      </c>
      <c r="U617" s="41">
        <v>0</v>
      </c>
      <c r="V617" s="42">
        <v>0</v>
      </c>
      <c r="W617" s="43">
        <v>0</v>
      </c>
      <c r="X617" s="41">
        <v>0</v>
      </c>
      <c r="Y617" s="42">
        <v>0</v>
      </c>
      <c r="Z617" s="43">
        <v>0</v>
      </c>
      <c r="AA617" s="41"/>
      <c r="AB617" s="42"/>
      <c r="AC617" s="43"/>
      <c r="AD617" s="41"/>
      <c r="AE617" s="42"/>
      <c r="AF617" s="43"/>
      <c r="AG617" s="41"/>
      <c r="AH617" s="42"/>
      <c r="AI617" s="43"/>
      <c r="AK617" s="41">
        <f t="shared" si="267"/>
        <v>0</v>
      </c>
      <c r="AL617" s="42">
        <f t="shared" si="267"/>
        <v>0</v>
      </c>
      <c r="AM617" s="43">
        <f t="shared" si="267"/>
        <v>0</v>
      </c>
      <c r="AT617" s="32">
        <f t="shared" si="268"/>
        <v>0</v>
      </c>
      <c r="AV617" s="23">
        <v>5</v>
      </c>
      <c r="AW617" s="23">
        <v>5</v>
      </c>
      <c r="AX617" s="23">
        <f t="shared" si="269"/>
        <v>9</v>
      </c>
    </row>
    <row r="618" spans="2:50" ht="15" hidden="1" customHeight="1" x14ac:dyDescent="0.3">
      <c r="B618" s="15"/>
      <c r="C618" s="40" t="s">
        <v>22</v>
      </c>
      <c r="D618" s="34" t="s">
        <v>2</v>
      </c>
      <c r="E618" s="35" t="s">
        <v>2</v>
      </c>
      <c r="F618" s="41">
        <v>0</v>
      </c>
      <c r="G618" s="42">
        <v>0</v>
      </c>
      <c r="H618" s="43">
        <v>0</v>
      </c>
      <c r="I618" s="41">
        <v>0</v>
      </c>
      <c r="J618" s="42">
        <v>0</v>
      </c>
      <c r="K618" s="43">
        <v>0</v>
      </c>
      <c r="L618" s="41">
        <v>0</v>
      </c>
      <c r="M618" s="42">
        <v>0</v>
      </c>
      <c r="N618" s="43">
        <v>0</v>
      </c>
      <c r="O618" s="41">
        <v>0</v>
      </c>
      <c r="P618" s="42">
        <v>0</v>
      </c>
      <c r="Q618" s="43">
        <v>0</v>
      </c>
      <c r="R618" s="41">
        <v>0</v>
      </c>
      <c r="S618" s="42">
        <v>0</v>
      </c>
      <c r="T618" s="43">
        <v>0</v>
      </c>
      <c r="U618" s="41">
        <v>0</v>
      </c>
      <c r="V618" s="42">
        <v>0</v>
      </c>
      <c r="W618" s="43">
        <v>0</v>
      </c>
      <c r="X618" s="41">
        <v>0</v>
      </c>
      <c r="Y618" s="42">
        <v>0</v>
      </c>
      <c r="Z618" s="43">
        <v>0</v>
      </c>
      <c r="AA618" s="41"/>
      <c r="AB618" s="42"/>
      <c r="AC618" s="43"/>
      <c r="AD618" s="41"/>
      <c r="AE618" s="42"/>
      <c r="AF618" s="43"/>
      <c r="AG618" s="41"/>
      <c r="AH618" s="42"/>
      <c r="AI618" s="43"/>
      <c r="AK618" s="41">
        <f t="shared" si="267"/>
        <v>0</v>
      </c>
      <c r="AL618" s="42">
        <f t="shared" si="267"/>
        <v>0</v>
      </c>
      <c r="AM618" s="43">
        <f t="shared" si="267"/>
        <v>0</v>
      </c>
      <c r="AT618" s="32">
        <f t="shared" si="268"/>
        <v>0</v>
      </c>
      <c r="AV618" s="23">
        <v>5</v>
      </c>
      <c r="AW618" s="23">
        <v>5</v>
      </c>
      <c r="AX618" s="23">
        <f t="shared" si="269"/>
        <v>10</v>
      </c>
    </row>
    <row r="619" spans="2:50" ht="15" customHeight="1" x14ac:dyDescent="0.3">
      <c r="B619" s="15"/>
      <c r="C619" s="40" t="s">
        <v>23</v>
      </c>
      <c r="D619" s="34" t="s">
        <v>769</v>
      </c>
      <c r="E619" s="35" t="s">
        <v>988</v>
      </c>
      <c r="F619" s="41">
        <v>0</v>
      </c>
      <c r="G619" s="42">
        <v>0</v>
      </c>
      <c r="H619" s="43">
        <v>0</v>
      </c>
      <c r="I619" s="41">
        <v>1544</v>
      </c>
      <c r="J619" s="42">
        <v>1457</v>
      </c>
      <c r="K619" s="43">
        <v>2406</v>
      </c>
      <c r="L619" s="41">
        <v>0</v>
      </c>
      <c r="M619" s="42">
        <v>0</v>
      </c>
      <c r="N619" s="43">
        <v>0</v>
      </c>
      <c r="O619" s="41">
        <v>0</v>
      </c>
      <c r="P619" s="42">
        <v>0</v>
      </c>
      <c r="Q619" s="43">
        <v>0</v>
      </c>
      <c r="R619" s="41">
        <v>0</v>
      </c>
      <c r="S619" s="42">
        <v>0</v>
      </c>
      <c r="T619" s="43">
        <v>0</v>
      </c>
      <c r="U619" s="41">
        <v>0</v>
      </c>
      <c r="V619" s="42">
        <v>0</v>
      </c>
      <c r="W619" s="43">
        <v>0</v>
      </c>
      <c r="X619" s="41">
        <v>0</v>
      </c>
      <c r="Y619" s="42">
        <v>0</v>
      </c>
      <c r="Z619" s="43">
        <v>0</v>
      </c>
      <c r="AA619" s="41"/>
      <c r="AB619" s="42"/>
      <c r="AC619" s="43"/>
      <c r="AD619" s="41"/>
      <c r="AE619" s="42"/>
      <c r="AF619" s="43"/>
      <c r="AG619" s="41"/>
      <c r="AH619" s="42"/>
      <c r="AI619" s="43"/>
      <c r="AK619" s="41">
        <f t="shared" si="267"/>
        <v>1544</v>
      </c>
      <c r="AL619" s="42">
        <f t="shared" si="267"/>
        <v>1457</v>
      </c>
      <c r="AM619" s="43">
        <f t="shared" si="267"/>
        <v>2406</v>
      </c>
      <c r="AT619" s="32">
        <f t="shared" si="268"/>
        <v>1</v>
      </c>
      <c r="AV619" s="23">
        <v>5</v>
      </c>
      <c r="AW619" s="23">
        <v>6</v>
      </c>
      <c r="AX619" s="23">
        <f t="shared" si="269"/>
        <v>1</v>
      </c>
    </row>
    <row r="620" spans="2:50" ht="15" customHeight="1" x14ac:dyDescent="0.3">
      <c r="B620" s="15"/>
      <c r="C620" s="50" t="str">
        <f>IF(LEN(E619)&lt;1,"","Total: " &amp; LEFT(E619,LEN(E619)-21) &amp; "Municipalities")</f>
        <v>Total: Capricorn Municipalities</v>
      </c>
      <c r="D620" s="51"/>
      <c r="E620" s="52"/>
      <c r="F620" s="53">
        <f t="shared" ref="F620:H620" si="270">SUM(F609:F619)</f>
        <v>0</v>
      </c>
      <c r="G620" s="54">
        <f t="shared" si="270"/>
        <v>0</v>
      </c>
      <c r="H620" s="55">
        <f t="shared" si="270"/>
        <v>0</v>
      </c>
      <c r="I620" s="53">
        <f t="shared" ref="I620:Z620" si="271">SUM(I609:I619)</f>
        <v>1544</v>
      </c>
      <c r="J620" s="54">
        <f t="shared" si="271"/>
        <v>1457</v>
      </c>
      <c r="K620" s="55">
        <f t="shared" si="271"/>
        <v>2406</v>
      </c>
      <c r="L620" s="53">
        <f t="shared" si="271"/>
        <v>89219</v>
      </c>
      <c r="M620" s="54">
        <f t="shared" si="271"/>
        <v>90313</v>
      </c>
      <c r="N620" s="55">
        <f t="shared" si="271"/>
        <v>110306</v>
      </c>
      <c r="O620" s="53">
        <f t="shared" si="271"/>
        <v>1000</v>
      </c>
      <c r="P620" s="54">
        <f t="shared" si="271"/>
        <v>1000</v>
      </c>
      <c r="Q620" s="55">
        <f t="shared" si="271"/>
        <v>1000</v>
      </c>
      <c r="R620" s="53">
        <f t="shared" si="271"/>
        <v>0</v>
      </c>
      <c r="S620" s="54">
        <f t="shared" si="271"/>
        <v>0</v>
      </c>
      <c r="T620" s="55">
        <f t="shared" si="271"/>
        <v>0</v>
      </c>
      <c r="U620" s="53">
        <f t="shared" si="271"/>
        <v>0</v>
      </c>
      <c r="V620" s="54">
        <f t="shared" si="271"/>
        <v>0</v>
      </c>
      <c r="W620" s="55">
        <f t="shared" si="271"/>
        <v>0</v>
      </c>
      <c r="X620" s="53">
        <f t="shared" si="271"/>
        <v>0</v>
      </c>
      <c r="Y620" s="54">
        <f t="shared" si="271"/>
        <v>0</v>
      </c>
      <c r="Z620" s="55">
        <f t="shared" si="271"/>
        <v>0</v>
      </c>
      <c r="AA620" s="53"/>
      <c r="AB620" s="54"/>
      <c r="AC620" s="55"/>
      <c r="AD620" s="53">
        <f t="shared" ref="AD620:AI620" si="272">SUM(AD609:AD619)</f>
        <v>0</v>
      </c>
      <c r="AE620" s="54">
        <f t="shared" si="272"/>
        <v>0</v>
      </c>
      <c r="AF620" s="55">
        <f t="shared" si="272"/>
        <v>0</v>
      </c>
      <c r="AG620" s="53">
        <f t="shared" si="272"/>
        <v>0</v>
      </c>
      <c r="AH620" s="54">
        <f t="shared" si="272"/>
        <v>0</v>
      </c>
      <c r="AI620" s="55">
        <f t="shared" si="272"/>
        <v>0</v>
      </c>
      <c r="AK620" s="53">
        <f>SUM(AK609:AK619)</f>
        <v>91763</v>
      </c>
      <c r="AL620" s="54">
        <f>SUM(AL609:AL619)</f>
        <v>92770</v>
      </c>
      <c r="AM620" s="55">
        <f>SUM(AM609:AM619)</f>
        <v>113712</v>
      </c>
      <c r="AT620" s="32">
        <f>IF(SUM(AT609:AT619)=0,0,1)</f>
        <v>1</v>
      </c>
    </row>
    <row r="621" spans="2:50" ht="15" customHeight="1" x14ac:dyDescent="0.3">
      <c r="B621" s="15"/>
      <c r="C621" s="40"/>
      <c r="D621" s="34"/>
      <c r="E621" s="35"/>
      <c r="F621" s="41"/>
      <c r="G621" s="42"/>
      <c r="H621" s="43"/>
      <c r="I621" s="41"/>
      <c r="J621" s="42"/>
      <c r="K621" s="43"/>
      <c r="L621" s="41"/>
      <c r="M621" s="42"/>
      <c r="N621" s="43"/>
      <c r="O621" s="41"/>
      <c r="P621" s="42"/>
      <c r="Q621" s="43"/>
      <c r="R621" s="41"/>
      <c r="S621" s="42"/>
      <c r="T621" s="43"/>
      <c r="U621" s="41"/>
      <c r="V621" s="42"/>
      <c r="W621" s="43"/>
      <c r="X621" s="41"/>
      <c r="Y621" s="42"/>
      <c r="Z621" s="43"/>
      <c r="AA621" s="41"/>
      <c r="AB621" s="42"/>
      <c r="AC621" s="43"/>
      <c r="AD621" s="41"/>
      <c r="AE621" s="42"/>
      <c r="AF621" s="43"/>
      <c r="AG621" s="41"/>
      <c r="AH621" s="42"/>
      <c r="AI621" s="43"/>
      <c r="AK621" s="41"/>
      <c r="AL621" s="42"/>
      <c r="AM621" s="43"/>
      <c r="AT621" s="32">
        <f>IF(AT620=0,0,1)</f>
        <v>1</v>
      </c>
    </row>
    <row r="622" spans="2:50" ht="15" customHeight="1" x14ac:dyDescent="0.3">
      <c r="B622" s="15"/>
      <c r="C622" s="40" t="s">
        <v>22</v>
      </c>
      <c r="D622" s="34" t="s">
        <v>770</v>
      </c>
      <c r="E622" s="35" t="s">
        <v>999</v>
      </c>
      <c r="F622" s="41">
        <v>0</v>
      </c>
      <c r="G622" s="42">
        <v>0</v>
      </c>
      <c r="H622" s="43">
        <v>0</v>
      </c>
      <c r="I622" s="41">
        <v>0</v>
      </c>
      <c r="J622" s="42">
        <v>0</v>
      </c>
      <c r="K622" s="43">
        <v>0</v>
      </c>
      <c r="L622" s="41">
        <v>1496</v>
      </c>
      <c r="M622" s="42">
        <v>812</v>
      </c>
      <c r="N622" s="43">
        <v>901</v>
      </c>
      <c r="O622" s="41">
        <v>0</v>
      </c>
      <c r="P622" s="42">
        <v>0</v>
      </c>
      <c r="Q622" s="43">
        <v>0</v>
      </c>
      <c r="R622" s="41">
        <v>0</v>
      </c>
      <c r="S622" s="42">
        <v>0</v>
      </c>
      <c r="T622" s="43">
        <v>0</v>
      </c>
      <c r="U622" s="41">
        <v>67224</v>
      </c>
      <c r="V622" s="42">
        <v>71764</v>
      </c>
      <c r="W622" s="43">
        <v>75065</v>
      </c>
      <c r="X622" s="41">
        <v>0</v>
      </c>
      <c r="Y622" s="42">
        <v>0</v>
      </c>
      <c r="Z622" s="43">
        <v>0</v>
      </c>
      <c r="AA622" s="41"/>
      <c r="AB622" s="42"/>
      <c r="AC622" s="43"/>
      <c r="AD622" s="41"/>
      <c r="AE622" s="42"/>
      <c r="AF622" s="43"/>
      <c r="AG622" s="41"/>
      <c r="AH622" s="42"/>
      <c r="AI622" s="43"/>
      <c r="AK622" s="41">
        <f t="shared" ref="AK622:AM632" si="273">F622+I622+L622+O622+R622+U622+X622+AA622+AD622+AG622</f>
        <v>68720</v>
      </c>
      <c r="AL622" s="42">
        <f t="shared" si="273"/>
        <v>72576</v>
      </c>
      <c r="AM622" s="43">
        <f t="shared" si="273"/>
        <v>75966</v>
      </c>
      <c r="AT622" s="32">
        <f>IF(LEN(E622)&lt;2,0,1)</f>
        <v>1</v>
      </c>
      <c r="AV622" s="23">
        <v>5</v>
      </c>
      <c r="AW622" s="23">
        <v>7</v>
      </c>
      <c r="AX622" s="23">
        <v>1</v>
      </c>
    </row>
    <row r="623" spans="2:50" ht="15" customHeight="1" x14ac:dyDescent="0.3">
      <c r="B623" s="15"/>
      <c r="C623" s="40" t="s">
        <v>22</v>
      </c>
      <c r="D623" s="34" t="s">
        <v>771</v>
      </c>
      <c r="E623" s="35" t="s">
        <v>1000</v>
      </c>
      <c r="F623" s="41">
        <v>0</v>
      </c>
      <c r="G623" s="42">
        <v>0</v>
      </c>
      <c r="H623" s="43">
        <v>0</v>
      </c>
      <c r="I623" s="41">
        <v>0</v>
      </c>
      <c r="J623" s="42">
        <v>0</v>
      </c>
      <c r="K623" s="43">
        <v>0</v>
      </c>
      <c r="L623" s="41">
        <v>16934</v>
      </c>
      <c r="M623" s="42">
        <v>16196</v>
      </c>
      <c r="N623" s="43">
        <v>18828</v>
      </c>
      <c r="O623" s="41">
        <v>0</v>
      </c>
      <c r="P623" s="42">
        <v>0</v>
      </c>
      <c r="Q623" s="43">
        <v>0</v>
      </c>
      <c r="R623" s="41">
        <v>0</v>
      </c>
      <c r="S623" s="42">
        <v>0</v>
      </c>
      <c r="T623" s="43">
        <v>0</v>
      </c>
      <c r="U623" s="41">
        <v>102954</v>
      </c>
      <c r="V623" s="42">
        <v>103300</v>
      </c>
      <c r="W623" s="43">
        <v>87611</v>
      </c>
      <c r="X623" s="41">
        <v>0</v>
      </c>
      <c r="Y623" s="42">
        <v>0</v>
      </c>
      <c r="Z623" s="43">
        <v>0</v>
      </c>
      <c r="AA623" s="41"/>
      <c r="AB623" s="42"/>
      <c r="AC623" s="43"/>
      <c r="AD623" s="41"/>
      <c r="AE623" s="42"/>
      <c r="AF623" s="43"/>
      <c r="AG623" s="41"/>
      <c r="AH623" s="42"/>
      <c r="AI623" s="43"/>
      <c r="AK623" s="41">
        <f t="shared" si="273"/>
        <v>119888</v>
      </c>
      <c r="AL623" s="42">
        <f t="shared" si="273"/>
        <v>119496</v>
      </c>
      <c r="AM623" s="43">
        <f t="shared" si="273"/>
        <v>106439</v>
      </c>
      <c r="AT623" s="32">
        <f t="shared" ref="AT623:AT632" si="274">IF(LEN(E623)&lt;2,0,1)</f>
        <v>1</v>
      </c>
      <c r="AV623" s="23">
        <v>5</v>
      </c>
      <c r="AW623" s="23">
        <v>7</v>
      </c>
      <c r="AX623" s="23">
        <f>IF(AW623=AW622,AX622+1,1)</f>
        <v>2</v>
      </c>
    </row>
    <row r="624" spans="2:50" ht="15" customHeight="1" x14ac:dyDescent="0.3">
      <c r="B624" s="15"/>
      <c r="C624" s="40" t="s">
        <v>22</v>
      </c>
      <c r="D624" s="34" t="s">
        <v>772</v>
      </c>
      <c r="E624" s="35" t="s">
        <v>997</v>
      </c>
      <c r="F624" s="41">
        <v>0</v>
      </c>
      <c r="G624" s="42">
        <v>0</v>
      </c>
      <c r="H624" s="43">
        <v>0</v>
      </c>
      <c r="I624" s="41">
        <v>0</v>
      </c>
      <c r="J624" s="42">
        <v>0</v>
      </c>
      <c r="K624" s="43">
        <v>0</v>
      </c>
      <c r="L624" s="41">
        <v>77</v>
      </c>
      <c r="M624" s="42">
        <v>832</v>
      </c>
      <c r="N624" s="43">
        <v>769</v>
      </c>
      <c r="O624" s="41">
        <v>0</v>
      </c>
      <c r="P624" s="42">
        <v>0</v>
      </c>
      <c r="Q624" s="43">
        <v>0</v>
      </c>
      <c r="R624" s="41">
        <v>0</v>
      </c>
      <c r="S624" s="42">
        <v>0</v>
      </c>
      <c r="T624" s="43">
        <v>0</v>
      </c>
      <c r="U624" s="41">
        <v>0</v>
      </c>
      <c r="V624" s="42">
        <v>0</v>
      </c>
      <c r="W624" s="43">
        <v>0</v>
      </c>
      <c r="X624" s="41">
        <v>0</v>
      </c>
      <c r="Y624" s="42">
        <v>0</v>
      </c>
      <c r="Z624" s="43">
        <v>0</v>
      </c>
      <c r="AA624" s="41"/>
      <c r="AB624" s="42"/>
      <c r="AC624" s="43"/>
      <c r="AD624" s="41"/>
      <c r="AE624" s="42"/>
      <c r="AF624" s="43"/>
      <c r="AG624" s="41"/>
      <c r="AH624" s="42"/>
      <c r="AI624" s="43"/>
      <c r="AK624" s="41">
        <f t="shared" si="273"/>
        <v>77</v>
      </c>
      <c r="AL624" s="42">
        <f t="shared" si="273"/>
        <v>832</v>
      </c>
      <c r="AM624" s="43">
        <f t="shared" si="273"/>
        <v>769</v>
      </c>
      <c r="AT624" s="32">
        <f t="shared" si="274"/>
        <v>1</v>
      </c>
      <c r="AV624" s="23">
        <v>5</v>
      </c>
      <c r="AW624" s="23">
        <v>7</v>
      </c>
      <c r="AX624" s="23">
        <f t="shared" ref="AX624:AX632" si="275">IF(AW624=AW623,AX623+1,1)</f>
        <v>3</v>
      </c>
    </row>
    <row r="625" spans="2:50" ht="15" customHeight="1" x14ac:dyDescent="0.3">
      <c r="B625" s="15"/>
      <c r="C625" s="40" t="s">
        <v>22</v>
      </c>
      <c r="D625" s="34" t="s">
        <v>405</v>
      </c>
      <c r="E625" s="35" t="s">
        <v>1001</v>
      </c>
      <c r="F625" s="41">
        <v>0</v>
      </c>
      <c r="G625" s="42">
        <v>0</v>
      </c>
      <c r="H625" s="43">
        <v>0</v>
      </c>
      <c r="I625" s="41">
        <v>0</v>
      </c>
      <c r="J625" s="42">
        <v>0</v>
      </c>
      <c r="K625" s="43">
        <v>0</v>
      </c>
      <c r="L625" s="41">
        <v>23474</v>
      </c>
      <c r="M625" s="42">
        <v>39158</v>
      </c>
      <c r="N625" s="43">
        <v>30251</v>
      </c>
      <c r="O625" s="41">
        <v>0</v>
      </c>
      <c r="P625" s="42">
        <v>0</v>
      </c>
      <c r="Q625" s="43">
        <v>0</v>
      </c>
      <c r="R625" s="41">
        <v>115000</v>
      </c>
      <c r="S625" s="42">
        <v>160000</v>
      </c>
      <c r="T625" s="43">
        <v>0</v>
      </c>
      <c r="U625" s="41">
        <v>0</v>
      </c>
      <c r="V625" s="42">
        <v>0</v>
      </c>
      <c r="W625" s="43">
        <v>0</v>
      </c>
      <c r="X625" s="41">
        <v>0</v>
      </c>
      <c r="Y625" s="42">
        <v>0</v>
      </c>
      <c r="Z625" s="43">
        <v>0</v>
      </c>
      <c r="AA625" s="41"/>
      <c r="AB625" s="42"/>
      <c r="AC625" s="43"/>
      <c r="AD625" s="41"/>
      <c r="AE625" s="42"/>
      <c r="AF625" s="43"/>
      <c r="AG625" s="41"/>
      <c r="AH625" s="42"/>
      <c r="AI625" s="43"/>
      <c r="AK625" s="41">
        <f t="shared" si="273"/>
        <v>138474</v>
      </c>
      <c r="AL625" s="42">
        <f t="shared" si="273"/>
        <v>199158</v>
      </c>
      <c r="AM625" s="43">
        <f t="shared" si="273"/>
        <v>30251</v>
      </c>
      <c r="AT625" s="32">
        <f t="shared" si="274"/>
        <v>1</v>
      </c>
      <c r="AV625" s="23">
        <v>5</v>
      </c>
      <c r="AW625" s="23">
        <v>7</v>
      </c>
      <c r="AX625" s="23">
        <f t="shared" si="275"/>
        <v>4</v>
      </c>
    </row>
    <row r="626" spans="2:50" ht="15" customHeight="1" x14ac:dyDescent="0.3">
      <c r="B626" s="15"/>
      <c r="C626" s="40" t="s">
        <v>22</v>
      </c>
      <c r="D626" s="34" t="s">
        <v>773</v>
      </c>
      <c r="E626" s="35" t="s">
        <v>996</v>
      </c>
      <c r="F626" s="41">
        <v>0</v>
      </c>
      <c r="G626" s="42">
        <v>0</v>
      </c>
      <c r="H626" s="43">
        <v>0</v>
      </c>
      <c r="I626" s="41">
        <v>0</v>
      </c>
      <c r="J626" s="42">
        <v>0</v>
      </c>
      <c r="K626" s="43">
        <v>0</v>
      </c>
      <c r="L626" s="41">
        <v>385</v>
      </c>
      <c r="M626" s="42">
        <v>0</v>
      </c>
      <c r="N626" s="43">
        <v>0</v>
      </c>
      <c r="O626" s="41">
        <v>0</v>
      </c>
      <c r="P626" s="42">
        <v>0</v>
      </c>
      <c r="Q626" s="43">
        <v>0</v>
      </c>
      <c r="R626" s="41">
        <v>0</v>
      </c>
      <c r="S626" s="42">
        <v>0</v>
      </c>
      <c r="T626" s="43">
        <v>0</v>
      </c>
      <c r="U626" s="41">
        <v>102954</v>
      </c>
      <c r="V626" s="42">
        <v>103300</v>
      </c>
      <c r="W626" s="43">
        <v>108052</v>
      </c>
      <c r="X626" s="41">
        <v>0</v>
      </c>
      <c r="Y626" s="42">
        <v>0</v>
      </c>
      <c r="Z626" s="43">
        <v>0</v>
      </c>
      <c r="AA626" s="41"/>
      <c r="AB626" s="42"/>
      <c r="AC626" s="43"/>
      <c r="AD626" s="41"/>
      <c r="AE626" s="42"/>
      <c r="AF626" s="43"/>
      <c r="AG626" s="41"/>
      <c r="AH626" s="42"/>
      <c r="AI626" s="43"/>
      <c r="AK626" s="41">
        <f t="shared" si="273"/>
        <v>103339</v>
      </c>
      <c r="AL626" s="42">
        <f t="shared" si="273"/>
        <v>103300</v>
      </c>
      <c r="AM626" s="43">
        <f t="shared" si="273"/>
        <v>108052</v>
      </c>
      <c r="AT626" s="32">
        <f t="shared" si="274"/>
        <v>1</v>
      </c>
      <c r="AV626" s="23">
        <v>5</v>
      </c>
      <c r="AW626" s="23">
        <v>7</v>
      </c>
      <c r="AX626" s="23">
        <f t="shared" si="275"/>
        <v>5</v>
      </c>
    </row>
    <row r="627" spans="2:50" ht="15" hidden="1" customHeight="1" x14ac:dyDescent="0.3">
      <c r="B627" s="15"/>
      <c r="C627" s="40" t="s">
        <v>22</v>
      </c>
      <c r="D627" s="34" t="s">
        <v>2</v>
      </c>
      <c r="E627" s="35" t="s">
        <v>2</v>
      </c>
      <c r="F627" s="41">
        <v>0</v>
      </c>
      <c r="G627" s="42">
        <v>0</v>
      </c>
      <c r="H627" s="43">
        <v>0</v>
      </c>
      <c r="I627" s="41">
        <v>0</v>
      </c>
      <c r="J627" s="42">
        <v>0</v>
      </c>
      <c r="K627" s="43">
        <v>0</v>
      </c>
      <c r="L627" s="41">
        <v>0</v>
      </c>
      <c r="M627" s="42">
        <v>0</v>
      </c>
      <c r="N627" s="43">
        <v>0</v>
      </c>
      <c r="O627" s="41">
        <v>0</v>
      </c>
      <c r="P627" s="42">
        <v>0</v>
      </c>
      <c r="Q627" s="43">
        <v>0</v>
      </c>
      <c r="R627" s="41">
        <v>0</v>
      </c>
      <c r="S627" s="42">
        <v>0</v>
      </c>
      <c r="T627" s="43">
        <v>0</v>
      </c>
      <c r="U627" s="41">
        <v>0</v>
      </c>
      <c r="V627" s="42">
        <v>0</v>
      </c>
      <c r="W627" s="43">
        <v>0</v>
      </c>
      <c r="X627" s="41">
        <v>0</v>
      </c>
      <c r="Y627" s="42">
        <v>0</v>
      </c>
      <c r="Z627" s="43">
        <v>0</v>
      </c>
      <c r="AA627" s="41"/>
      <c r="AB627" s="42"/>
      <c r="AC627" s="43"/>
      <c r="AD627" s="41"/>
      <c r="AE627" s="42"/>
      <c r="AF627" s="43"/>
      <c r="AG627" s="41"/>
      <c r="AH627" s="42"/>
      <c r="AI627" s="43"/>
      <c r="AK627" s="41">
        <f t="shared" si="273"/>
        <v>0</v>
      </c>
      <c r="AL627" s="42">
        <f t="shared" si="273"/>
        <v>0</v>
      </c>
      <c r="AM627" s="43">
        <f t="shared" si="273"/>
        <v>0</v>
      </c>
      <c r="AT627" s="32">
        <f t="shared" si="274"/>
        <v>0</v>
      </c>
      <c r="AV627" s="23">
        <v>5</v>
      </c>
      <c r="AW627" s="23">
        <v>7</v>
      </c>
      <c r="AX627" s="23">
        <f t="shared" si="275"/>
        <v>6</v>
      </c>
    </row>
    <row r="628" spans="2:50" ht="15" hidden="1" customHeight="1" x14ac:dyDescent="0.3">
      <c r="B628" s="15"/>
      <c r="C628" s="40" t="s">
        <v>22</v>
      </c>
      <c r="D628" s="34" t="s">
        <v>2</v>
      </c>
      <c r="E628" s="35" t="s">
        <v>2</v>
      </c>
      <c r="F628" s="41">
        <v>0</v>
      </c>
      <c r="G628" s="42">
        <v>0</v>
      </c>
      <c r="H628" s="43">
        <v>0</v>
      </c>
      <c r="I628" s="41">
        <v>0</v>
      </c>
      <c r="J628" s="42">
        <v>0</v>
      </c>
      <c r="K628" s="43">
        <v>0</v>
      </c>
      <c r="L628" s="41">
        <v>0</v>
      </c>
      <c r="M628" s="42">
        <v>0</v>
      </c>
      <c r="N628" s="43">
        <v>0</v>
      </c>
      <c r="O628" s="41">
        <v>0</v>
      </c>
      <c r="P628" s="42">
        <v>0</v>
      </c>
      <c r="Q628" s="43">
        <v>0</v>
      </c>
      <c r="R628" s="41">
        <v>0</v>
      </c>
      <c r="S628" s="42">
        <v>0</v>
      </c>
      <c r="T628" s="43">
        <v>0</v>
      </c>
      <c r="U628" s="41">
        <v>0</v>
      </c>
      <c r="V628" s="42">
        <v>0</v>
      </c>
      <c r="W628" s="43">
        <v>0</v>
      </c>
      <c r="X628" s="41">
        <v>0</v>
      </c>
      <c r="Y628" s="42">
        <v>0</v>
      </c>
      <c r="Z628" s="43">
        <v>0</v>
      </c>
      <c r="AA628" s="41"/>
      <c r="AB628" s="42"/>
      <c r="AC628" s="43"/>
      <c r="AD628" s="41"/>
      <c r="AE628" s="42"/>
      <c r="AF628" s="43"/>
      <c r="AG628" s="41"/>
      <c r="AH628" s="42"/>
      <c r="AI628" s="43"/>
      <c r="AK628" s="41">
        <f t="shared" si="273"/>
        <v>0</v>
      </c>
      <c r="AL628" s="42">
        <f t="shared" si="273"/>
        <v>0</v>
      </c>
      <c r="AM628" s="43">
        <f t="shared" si="273"/>
        <v>0</v>
      </c>
      <c r="AT628" s="32">
        <f t="shared" si="274"/>
        <v>0</v>
      </c>
      <c r="AV628" s="23">
        <v>5</v>
      </c>
      <c r="AW628" s="23">
        <v>7</v>
      </c>
      <c r="AX628" s="23">
        <f t="shared" si="275"/>
        <v>7</v>
      </c>
    </row>
    <row r="629" spans="2:50" ht="15" hidden="1" customHeight="1" x14ac:dyDescent="0.3">
      <c r="B629" s="15"/>
      <c r="C629" s="40" t="s">
        <v>22</v>
      </c>
      <c r="D629" s="34" t="s">
        <v>2</v>
      </c>
      <c r="E629" s="35" t="s">
        <v>2</v>
      </c>
      <c r="F629" s="41">
        <v>0</v>
      </c>
      <c r="G629" s="42">
        <v>0</v>
      </c>
      <c r="H629" s="43">
        <v>0</v>
      </c>
      <c r="I629" s="41">
        <v>0</v>
      </c>
      <c r="J629" s="42">
        <v>0</v>
      </c>
      <c r="K629" s="43">
        <v>0</v>
      </c>
      <c r="L629" s="41">
        <v>0</v>
      </c>
      <c r="M629" s="42">
        <v>0</v>
      </c>
      <c r="N629" s="43">
        <v>0</v>
      </c>
      <c r="O629" s="41">
        <v>0</v>
      </c>
      <c r="P629" s="42">
        <v>0</v>
      </c>
      <c r="Q629" s="43">
        <v>0</v>
      </c>
      <c r="R629" s="41">
        <v>0</v>
      </c>
      <c r="S629" s="42">
        <v>0</v>
      </c>
      <c r="T629" s="43">
        <v>0</v>
      </c>
      <c r="U629" s="41">
        <v>0</v>
      </c>
      <c r="V629" s="42">
        <v>0</v>
      </c>
      <c r="W629" s="43">
        <v>0</v>
      </c>
      <c r="X629" s="41">
        <v>0</v>
      </c>
      <c r="Y629" s="42">
        <v>0</v>
      </c>
      <c r="Z629" s="43">
        <v>0</v>
      </c>
      <c r="AA629" s="41"/>
      <c r="AB629" s="42"/>
      <c r="AC629" s="43"/>
      <c r="AD629" s="41"/>
      <c r="AE629" s="42"/>
      <c r="AF629" s="43"/>
      <c r="AG629" s="41"/>
      <c r="AH629" s="42"/>
      <c r="AI629" s="43"/>
      <c r="AK629" s="41">
        <f t="shared" si="273"/>
        <v>0</v>
      </c>
      <c r="AL629" s="42">
        <f t="shared" si="273"/>
        <v>0</v>
      </c>
      <c r="AM629" s="43">
        <f t="shared" si="273"/>
        <v>0</v>
      </c>
      <c r="AT629" s="32">
        <f t="shared" si="274"/>
        <v>0</v>
      </c>
      <c r="AV629" s="23">
        <v>5</v>
      </c>
      <c r="AW629" s="23">
        <v>7</v>
      </c>
      <c r="AX629" s="23">
        <f t="shared" si="275"/>
        <v>8</v>
      </c>
    </row>
    <row r="630" spans="2:50" ht="15" hidden="1" customHeight="1" x14ac:dyDescent="0.3">
      <c r="B630" s="15"/>
      <c r="C630" s="40" t="s">
        <v>22</v>
      </c>
      <c r="D630" s="34" t="s">
        <v>2</v>
      </c>
      <c r="E630" s="35" t="s">
        <v>2</v>
      </c>
      <c r="F630" s="41">
        <v>0</v>
      </c>
      <c r="G630" s="42">
        <v>0</v>
      </c>
      <c r="H630" s="43">
        <v>0</v>
      </c>
      <c r="I630" s="41">
        <v>0</v>
      </c>
      <c r="J630" s="42">
        <v>0</v>
      </c>
      <c r="K630" s="43">
        <v>0</v>
      </c>
      <c r="L630" s="41">
        <v>0</v>
      </c>
      <c r="M630" s="42">
        <v>0</v>
      </c>
      <c r="N630" s="43">
        <v>0</v>
      </c>
      <c r="O630" s="41">
        <v>0</v>
      </c>
      <c r="P630" s="42">
        <v>0</v>
      </c>
      <c r="Q630" s="43">
        <v>0</v>
      </c>
      <c r="R630" s="41">
        <v>0</v>
      </c>
      <c r="S630" s="42">
        <v>0</v>
      </c>
      <c r="T630" s="43">
        <v>0</v>
      </c>
      <c r="U630" s="41">
        <v>0</v>
      </c>
      <c r="V630" s="42">
        <v>0</v>
      </c>
      <c r="W630" s="43">
        <v>0</v>
      </c>
      <c r="X630" s="41">
        <v>0</v>
      </c>
      <c r="Y630" s="42">
        <v>0</v>
      </c>
      <c r="Z630" s="43">
        <v>0</v>
      </c>
      <c r="AA630" s="41"/>
      <c r="AB630" s="42"/>
      <c r="AC630" s="43"/>
      <c r="AD630" s="41"/>
      <c r="AE630" s="42"/>
      <c r="AF630" s="43"/>
      <c r="AG630" s="41"/>
      <c r="AH630" s="42"/>
      <c r="AI630" s="43"/>
      <c r="AK630" s="41">
        <f t="shared" si="273"/>
        <v>0</v>
      </c>
      <c r="AL630" s="42">
        <f t="shared" si="273"/>
        <v>0</v>
      </c>
      <c r="AM630" s="43">
        <f t="shared" si="273"/>
        <v>0</v>
      </c>
      <c r="AT630" s="32">
        <f t="shared" si="274"/>
        <v>0</v>
      </c>
      <c r="AV630" s="23">
        <v>5</v>
      </c>
      <c r="AW630" s="23">
        <v>7</v>
      </c>
      <c r="AX630" s="23">
        <f t="shared" si="275"/>
        <v>9</v>
      </c>
    </row>
    <row r="631" spans="2:50" ht="15" hidden="1" customHeight="1" x14ac:dyDescent="0.3">
      <c r="B631" s="15"/>
      <c r="C631" s="40" t="s">
        <v>22</v>
      </c>
      <c r="D631" s="34" t="s">
        <v>2</v>
      </c>
      <c r="E631" s="35" t="s">
        <v>2</v>
      </c>
      <c r="F631" s="41">
        <v>0</v>
      </c>
      <c r="G631" s="42">
        <v>0</v>
      </c>
      <c r="H631" s="43">
        <v>0</v>
      </c>
      <c r="I631" s="41">
        <v>0</v>
      </c>
      <c r="J631" s="42">
        <v>0</v>
      </c>
      <c r="K631" s="43">
        <v>0</v>
      </c>
      <c r="L631" s="41">
        <v>0</v>
      </c>
      <c r="M631" s="42">
        <v>0</v>
      </c>
      <c r="N631" s="43">
        <v>0</v>
      </c>
      <c r="O631" s="41">
        <v>0</v>
      </c>
      <c r="P631" s="42">
        <v>0</v>
      </c>
      <c r="Q631" s="43">
        <v>0</v>
      </c>
      <c r="R631" s="41">
        <v>0</v>
      </c>
      <c r="S631" s="42">
        <v>0</v>
      </c>
      <c r="T631" s="43">
        <v>0</v>
      </c>
      <c r="U631" s="41">
        <v>0</v>
      </c>
      <c r="V631" s="42">
        <v>0</v>
      </c>
      <c r="W631" s="43">
        <v>0</v>
      </c>
      <c r="X631" s="41">
        <v>0</v>
      </c>
      <c r="Y631" s="42">
        <v>0</v>
      </c>
      <c r="Z631" s="43">
        <v>0</v>
      </c>
      <c r="AA631" s="41"/>
      <c r="AB631" s="42"/>
      <c r="AC631" s="43"/>
      <c r="AD631" s="41"/>
      <c r="AE631" s="42"/>
      <c r="AF631" s="43"/>
      <c r="AG631" s="41"/>
      <c r="AH631" s="42"/>
      <c r="AI631" s="43"/>
      <c r="AK631" s="41">
        <f t="shared" si="273"/>
        <v>0</v>
      </c>
      <c r="AL631" s="42">
        <f t="shared" si="273"/>
        <v>0</v>
      </c>
      <c r="AM631" s="43">
        <f t="shared" si="273"/>
        <v>0</v>
      </c>
      <c r="AT631" s="32">
        <f t="shared" si="274"/>
        <v>0</v>
      </c>
      <c r="AV631" s="23">
        <v>5</v>
      </c>
      <c r="AW631" s="23">
        <v>7</v>
      </c>
      <c r="AX631" s="23">
        <f t="shared" si="275"/>
        <v>10</v>
      </c>
    </row>
    <row r="632" spans="2:50" ht="15" customHeight="1" x14ac:dyDescent="0.3">
      <c r="B632" s="15"/>
      <c r="C632" s="40" t="s">
        <v>23</v>
      </c>
      <c r="D632" s="34" t="s">
        <v>774</v>
      </c>
      <c r="E632" s="35" t="s">
        <v>998</v>
      </c>
      <c r="F632" s="41">
        <v>0</v>
      </c>
      <c r="G632" s="42">
        <v>0</v>
      </c>
      <c r="H632" s="43">
        <v>0</v>
      </c>
      <c r="I632" s="41">
        <v>12428</v>
      </c>
      <c r="J632" s="42">
        <v>12067</v>
      </c>
      <c r="K632" s="43">
        <v>11856</v>
      </c>
      <c r="L632" s="41">
        <v>0</v>
      </c>
      <c r="M632" s="42">
        <v>0</v>
      </c>
      <c r="N632" s="43">
        <v>0</v>
      </c>
      <c r="O632" s="41">
        <v>0</v>
      </c>
      <c r="P632" s="42">
        <v>0</v>
      </c>
      <c r="Q632" s="43">
        <v>0</v>
      </c>
      <c r="R632" s="41">
        <v>0</v>
      </c>
      <c r="S632" s="42">
        <v>0</v>
      </c>
      <c r="T632" s="43">
        <v>0</v>
      </c>
      <c r="U632" s="41">
        <v>0</v>
      </c>
      <c r="V632" s="42">
        <v>0</v>
      </c>
      <c r="W632" s="43">
        <v>0</v>
      </c>
      <c r="X632" s="41">
        <v>0</v>
      </c>
      <c r="Y632" s="42">
        <v>0</v>
      </c>
      <c r="Z632" s="43">
        <v>0</v>
      </c>
      <c r="AA632" s="41"/>
      <c r="AB632" s="42"/>
      <c r="AC632" s="43"/>
      <c r="AD632" s="41"/>
      <c r="AE632" s="42"/>
      <c r="AF632" s="43"/>
      <c r="AG632" s="41"/>
      <c r="AH632" s="42"/>
      <c r="AI632" s="43"/>
      <c r="AK632" s="41">
        <f t="shared" si="273"/>
        <v>12428</v>
      </c>
      <c r="AL632" s="42">
        <f t="shared" si="273"/>
        <v>12067</v>
      </c>
      <c r="AM632" s="43">
        <f t="shared" si="273"/>
        <v>11856</v>
      </c>
      <c r="AT632" s="32">
        <f t="shared" si="274"/>
        <v>1</v>
      </c>
      <c r="AV632" s="23">
        <v>5</v>
      </c>
      <c r="AW632" s="23">
        <v>8</v>
      </c>
      <c r="AX632" s="23">
        <f t="shared" si="275"/>
        <v>1</v>
      </c>
    </row>
    <row r="633" spans="2:50" ht="15" customHeight="1" x14ac:dyDescent="0.3">
      <c r="B633" s="15"/>
      <c r="C633" s="50" t="str">
        <f>IF(LEN(E632)&lt;1,"","Total: " &amp; LEFT(E632,LEN(E632)-21) &amp; "Municipalities")</f>
        <v>Total: Waterberg Municipalities</v>
      </c>
      <c r="D633" s="51"/>
      <c r="E633" s="52"/>
      <c r="F633" s="53">
        <f t="shared" ref="F633:H633" si="276">SUM(F622:F632)</f>
        <v>0</v>
      </c>
      <c r="G633" s="54">
        <f t="shared" si="276"/>
        <v>0</v>
      </c>
      <c r="H633" s="55">
        <f t="shared" si="276"/>
        <v>0</v>
      </c>
      <c r="I633" s="53">
        <f t="shared" ref="I633:Z633" si="277">SUM(I622:I632)</f>
        <v>12428</v>
      </c>
      <c r="J633" s="54">
        <f t="shared" si="277"/>
        <v>12067</v>
      </c>
      <c r="K633" s="55">
        <f t="shared" si="277"/>
        <v>11856</v>
      </c>
      <c r="L633" s="53">
        <f t="shared" si="277"/>
        <v>42366</v>
      </c>
      <c r="M633" s="54">
        <f t="shared" si="277"/>
        <v>56998</v>
      </c>
      <c r="N633" s="55">
        <f t="shared" si="277"/>
        <v>50749</v>
      </c>
      <c r="O633" s="53">
        <f t="shared" si="277"/>
        <v>0</v>
      </c>
      <c r="P633" s="54">
        <f t="shared" si="277"/>
        <v>0</v>
      </c>
      <c r="Q633" s="55">
        <f t="shared" si="277"/>
        <v>0</v>
      </c>
      <c r="R633" s="53">
        <f t="shared" si="277"/>
        <v>115000</v>
      </c>
      <c r="S633" s="54">
        <f t="shared" si="277"/>
        <v>160000</v>
      </c>
      <c r="T633" s="55">
        <f t="shared" si="277"/>
        <v>0</v>
      </c>
      <c r="U633" s="53">
        <f t="shared" si="277"/>
        <v>273132</v>
      </c>
      <c r="V633" s="54">
        <f t="shared" si="277"/>
        <v>278364</v>
      </c>
      <c r="W633" s="55">
        <f t="shared" si="277"/>
        <v>270728</v>
      </c>
      <c r="X633" s="53">
        <f t="shared" si="277"/>
        <v>0</v>
      </c>
      <c r="Y633" s="54">
        <f t="shared" si="277"/>
        <v>0</v>
      </c>
      <c r="Z633" s="55">
        <f t="shared" si="277"/>
        <v>0</v>
      </c>
      <c r="AA633" s="53"/>
      <c r="AB633" s="54"/>
      <c r="AC633" s="55"/>
      <c r="AD633" s="53">
        <f t="shared" ref="AD633:AI633" si="278">SUM(AD622:AD632)</f>
        <v>0</v>
      </c>
      <c r="AE633" s="54">
        <f t="shared" si="278"/>
        <v>0</v>
      </c>
      <c r="AF633" s="55">
        <f t="shared" si="278"/>
        <v>0</v>
      </c>
      <c r="AG633" s="53">
        <f t="shared" si="278"/>
        <v>0</v>
      </c>
      <c r="AH633" s="54">
        <f t="shared" si="278"/>
        <v>0</v>
      </c>
      <c r="AI633" s="55">
        <f t="shared" si="278"/>
        <v>0</v>
      </c>
      <c r="AK633" s="53">
        <f>SUM(AK622:AK632)</f>
        <v>442926</v>
      </c>
      <c r="AL633" s="54">
        <f>SUM(AL622:AL632)</f>
        <v>507429</v>
      </c>
      <c r="AM633" s="55">
        <f>SUM(AM622:AM632)</f>
        <v>333333</v>
      </c>
      <c r="AT633" s="32">
        <f>IF(SUM(AT622:AT632)=0,0,1)</f>
        <v>1</v>
      </c>
    </row>
    <row r="634" spans="2:50" ht="15" customHeight="1" x14ac:dyDescent="0.3">
      <c r="B634" s="15"/>
      <c r="C634" s="40"/>
      <c r="D634" s="34"/>
      <c r="E634" s="35"/>
      <c r="F634" s="41"/>
      <c r="G634" s="42"/>
      <c r="H634" s="43"/>
      <c r="I634" s="41"/>
      <c r="J634" s="42"/>
      <c r="K634" s="43"/>
      <c r="L634" s="41"/>
      <c r="M634" s="42"/>
      <c r="N634" s="43"/>
      <c r="O634" s="41"/>
      <c r="P634" s="42"/>
      <c r="Q634" s="43"/>
      <c r="R634" s="41"/>
      <c r="S634" s="42"/>
      <c r="T634" s="43"/>
      <c r="U634" s="41"/>
      <c r="V634" s="42"/>
      <c r="W634" s="43"/>
      <c r="X634" s="41"/>
      <c r="Y634" s="42"/>
      <c r="Z634" s="43"/>
      <c r="AA634" s="41"/>
      <c r="AB634" s="42"/>
      <c r="AC634" s="43"/>
      <c r="AD634" s="41"/>
      <c r="AE634" s="42"/>
      <c r="AF634" s="43"/>
      <c r="AG634" s="41"/>
      <c r="AH634" s="42"/>
      <c r="AI634" s="43"/>
      <c r="AK634" s="41"/>
      <c r="AL634" s="42"/>
      <c r="AM634" s="43"/>
      <c r="AT634" s="32">
        <f>IF(AT633=0,0,1)</f>
        <v>1</v>
      </c>
    </row>
    <row r="635" spans="2:50" ht="15" customHeight="1" x14ac:dyDescent="0.3">
      <c r="B635" s="15"/>
      <c r="C635" s="40" t="s">
        <v>22</v>
      </c>
      <c r="D635" s="34" t="s">
        <v>775</v>
      </c>
      <c r="E635" s="35" t="s">
        <v>1002</v>
      </c>
      <c r="F635" s="41">
        <v>0</v>
      </c>
      <c r="G635" s="42">
        <v>0</v>
      </c>
      <c r="H635" s="43">
        <v>0</v>
      </c>
      <c r="I635" s="41">
        <v>0</v>
      </c>
      <c r="J635" s="42">
        <v>0</v>
      </c>
      <c r="K635" s="43">
        <v>0</v>
      </c>
      <c r="L635" s="41">
        <v>9372</v>
      </c>
      <c r="M635" s="42">
        <v>8088</v>
      </c>
      <c r="N635" s="43">
        <v>4345</v>
      </c>
      <c r="O635" s="41">
        <v>0</v>
      </c>
      <c r="P635" s="42">
        <v>0</v>
      </c>
      <c r="Q635" s="43">
        <v>0</v>
      </c>
      <c r="R635" s="41">
        <v>0</v>
      </c>
      <c r="S635" s="42">
        <v>0</v>
      </c>
      <c r="T635" s="43">
        <v>0</v>
      </c>
      <c r="U635" s="41">
        <v>0</v>
      </c>
      <c r="V635" s="42">
        <v>0</v>
      </c>
      <c r="W635" s="43">
        <v>0</v>
      </c>
      <c r="X635" s="41">
        <v>0</v>
      </c>
      <c r="Y635" s="42">
        <v>0</v>
      </c>
      <c r="Z635" s="43">
        <v>0</v>
      </c>
      <c r="AA635" s="41"/>
      <c r="AB635" s="42"/>
      <c r="AC635" s="43"/>
      <c r="AD635" s="41"/>
      <c r="AE635" s="42"/>
      <c r="AF635" s="43"/>
      <c r="AG635" s="41"/>
      <c r="AH635" s="42"/>
      <c r="AI635" s="43"/>
      <c r="AK635" s="41">
        <f t="shared" ref="AK635:AM645" si="279">F635+I635+L635+O635+R635+U635+X635+AA635+AD635+AG635</f>
        <v>9372</v>
      </c>
      <c r="AL635" s="42">
        <f t="shared" si="279"/>
        <v>8088</v>
      </c>
      <c r="AM635" s="43">
        <f t="shared" si="279"/>
        <v>4345</v>
      </c>
      <c r="AT635" s="32">
        <f>IF(LEN(E635)&lt;2,0,1)</f>
        <v>1</v>
      </c>
      <c r="AV635" s="23">
        <v>5</v>
      </c>
      <c r="AW635" s="23">
        <v>9</v>
      </c>
      <c r="AX635" s="23">
        <v>1</v>
      </c>
    </row>
    <row r="636" spans="2:50" ht="15" customHeight="1" x14ac:dyDescent="0.3">
      <c r="B636" s="15"/>
      <c r="C636" s="40" t="s">
        <v>22</v>
      </c>
      <c r="D636" s="34" t="s">
        <v>776</v>
      </c>
      <c r="E636" s="35" t="s">
        <v>1003</v>
      </c>
      <c r="F636" s="41">
        <v>0</v>
      </c>
      <c r="G636" s="42">
        <v>0</v>
      </c>
      <c r="H636" s="43">
        <v>0</v>
      </c>
      <c r="I636" s="41">
        <v>0</v>
      </c>
      <c r="J636" s="42">
        <v>0</v>
      </c>
      <c r="K636" s="43">
        <v>0</v>
      </c>
      <c r="L636" s="41">
        <v>8303</v>
      </c>
      <c r="M636" s="42">
        <v>13201</v>
      </c>
      <c r="N636" s="43">
        <v>10377</v>
      </c>
      <c r="O636" s="41">
        <v>0</v>
      </c>
      <c r="P636" s="42">
        <v>0</v>
      </c>
      <c r="Q636" s="43">
        <v>0</v>
      </c>
      <c r="R636" s="41">
        <v>0</v>
      </c>
      <c r="S636" s="42">
        <v>0</v>
      </c>
      <c r="T636" s="43">
        <v>0</v>
      </c>
      <c r="U636" s="41">
        <v>0</v>
      </c>
      <c r="V636" s="42">
        <v>0</v>
      </c>
      <c r="W636" s="43">
        <v>0</v>
      </c>
      <c r="X636" s="41">
        <v>0</v>
      </c>
      <c r="Y636" s="42">
        <v>0</v>
      </c>
      <c r="Z636" s="43">
        <v>0</v>
      </c>
      <c r="AA636" s="41"/>
      <c r="AB636" s="42"/>
      <c r="AC636" s="43"/>
      <c r="AD636" s="41"/>
      <c r="AE636" s="42"/>
      <c r="AF636" s="43"/>
      <c r="AG636" s="41"/>
      <c r="AH636" s="42"/>
      <c r="AI636" s="43"/>
      <c r="AK636" s="41">
        <f t="shared" si="279"/>
        <v>8303</v>
      </c>
      <c r="AL636" s="42">
        <f t="shared" si="279"/>
        <v>13201</v>
      </c>
      <c r="AM636" s="43">
        <f t="shared" si="279"/>
        <v>10377</v>
      </c>
      <c r="AT636" s="32">
        <f t="shared" ref="AT636:AT645" si="280">IF(LEN(E636)&lt;2,0,1)</f>
        <v>1</v>
      </c>
      <c r="AV636" s="23">
        <v>5</v>
      </c>
      <c r="AW636" s="23">
        <v>9</v>
      </c>
      <c r="AX636" s="23">
        <f>IF(AW636=AW635,AX635+1,1)</f>
        <v>2</v>
      </c>
    </row>
    <row r="637" spans="2:50" ht="15" customHeight="1" x14ac:dyDescent="0.3">
      <c r="B637" s="15"/>
      <c r="C637" s="40" t="s">
        <v>22</v>
      </c>
      <c r="D637" s="34" t="s">
        <v>777</v>
      </c>
      <c r="E637" s="35" t="s">
        <v>1005</v>
      </c>
      <c r="F637" s="41">
        <v>0</v>
      </c>
      <c r="G637" s="42">
        <v>0</v>
      </c>
      <c r="H637" s="43">
        <v>0</v>
      </c>
      <c r="I637" s="41">
        <v>0</v>
      </c>
      <c r="J637" s="42">
        <v>0</v>
      </c>
      <c r="K637" s="43">
        <v>0</v>
      </c>
      <c r="L637" s="41">
        <v>13160</v>
      </c>
      <c r="M637" s="42">
        <v>11855</v>
      </c>
      <c r="N637" s="43">
        <v>5250</v>
      </c>
      <c r="O637" s="41">
        <v>0</v>
      </c>
      <c r="P637" s="42">
        <v>0</v>
      </c>
      <c r="Q637" s="43">
        <v>0</v>
      </c>
      <c r="R637" s="41">
        <v>0</v>
      </c>
      <c r="S637" s="42">
        <v>0</v>
      </c>
      <c r="T637" s="43">
        <v>0</v>
      </c>
      <c r="U637" s="41">
        <v>0</v>
      </c>
      <c r="V637" s="42">
        <v>0</v>
      </c>
      <c r="W637" s="43">
        <v>0</v>
      </c>
      <c r="X637" s="41">
        <v>0</v>
      </c>
      <c r="Y637" s="42">
        <v>0</v>
      </c>
      <c r="Z637" s="43">
        <v>0</v>
      </c>
      <c r="AA637" s="41"/>
      <c r="AB637" s="42"/>
      <c r="AC637" s="43"/>
      <c r="AD637" s="41"/>
      <c r="AE637" s="42"/>
      <c r="AF637" s="43"/>
      <c r="AG637" s="41"/>
      <c r="AH637" s="42"/>
      <c r="AI637" s="43"/>
      <c r="AK637" s="41">
        <f t="shared" si="279"/>
        <v>13160</v>
      </c>
      <c r="AL637" s="42">
        <f t="shared" si="279"/>
        <v>11855</v>
      </c>
      <c r="AM637" s="43">
        <f t="shared" si="279"/>
        <v>5250</v>
      </c>
      <c r="AT637" s="32">
        <f t="shared" si="280"/>
        <v>1</v>
      </c>
      <c r="AV637" s="23">
        <v>5</v>
      </c>
      <c r="AW637" s="23">
        <v>9</v>
      </c>
      <c r="AX637" s="23">
        <f t="shared" ref="AX637:AX645" si="281">IF(AW637=AW636,AX636+1,1)</f>
        <v>3</v>
      </c>
    </row>
    <row r="638" spans="2:50" ht="15" customHeight="1" x14ac:dyDescent="0.3">
      <c r="B638" s="15"/>
      <c r="C638" s="40" t="s">
        <v>22</v>
      </c>
      <c r="D638" s="34" t="s">
        <v>778</v>
      </c>
      <c r="E638" s="35" t="s">
        <v>1004</v>
      </c>
      <c r="F638" s="41">
        <v>0</v>
      </c>
      <c r="G638" s="42">
        <v>0</v>
      </c>
      <c r="H638" s="43">
        <v>0</v>
      </c>
      <c r="I638" s="41">
        <v>0</v>
      </c>
      <c r="J638" s="42">
        <v>0</v>
      </c>
      <c r="K638" s="43">
        <v>0</v>
      </c>
      <c r="L638" s="41">
        <v>5908</v>
      </c>
      <c r="M638" s="42">
        <v>42558</v>
      </c>
      <c r="N638" s="43">
        <v>12428</v>
      </c>
      <c r="O638" s="41">
        <v>1500</v>
      </c>
      <c r="P638" s="42">
        <v>100</v>
      </c>
      <c r="Q638" s="43">
        <v>100</v>
      </c>
      <c r="R638" s="41">
        <v>0</v>
      </c>
      <c r="S638" s="42">
        <v>0</v>
      </c>
      <c r="T638" s="43">
        <v>0</v>
      </c>
      <c r="U638" s="41">
        <v>0</v>
      </c>
      <c r="V638" s="42">
        <v>0</v>
      </c>
      <c r="W638" s="43">
        <v>0</v>
      </c>
      <c r="X638" s="41">
        <v>0</v>
      </c>
      <c r="Y638" s="42">
        <v>0</v>
      </c>
      <c r="Z638" s="43">
        <v>0</v>
      </c>
      <c r="AA638" s="41"/>
      <c r="AB638" s="42"/>
      <c r="AC638" s="43"/>
      <c r="AD638" s="41"/>
      <c r="AE638" s="42"/>
      <c r="AF638" s="43"/>
      <c r="AG638" s="41"/>
      <c r="AH638" s="42"/>
      <c r="AI638" s="43"/>
      <c r="AK638" s="41">
        <f t="shared" si="279"/>
        <v>7408</v>
      </c>
      <c r="AL638" s="42">
        <f t="shared" si="279"/>
        <v>42658</v>
      </c>
      <c r="AM638" s="43">
        <f t="shared" si="279"/>
        <v>12528</v>
      </c>
      <c r="AT638" s="32">
        <f t="shared" si="280"/>
        <v>1</v>
      </c>
      <c r="AV638" s="23">
        <v>5</v>
      </c>
      <c r="AW638" s="23">
        <v>9</v>
      </c>
      <c r="AX638" s="23">
        <f t="shared" si="281"/>
        <v>4</v>
      </c>
    </row>
    <row r="639" spans="2:50" ht="15" hidden="1" customHeight="1" x14ac:dyDescent="0.3">
      <c r="B639" s="15"/>
      <c r="C639" s="40" t="s">
        <v>22</v>
      </c>
      <c r="D639" s="34" t="s">
        <v>2</v>
      </c>
      <c r="E639" s="35" t="s">
        <v>2</v>
      </c>
      <c r="F639" s="41">
        <v>0</v>
      </c>
      <c r="G639" s="42">
        <v>0</v>
      </c>
      <c r="H639" s="43">
        <v>0</v>
      </c>
      <c r="I639" s="41">
        <v>0</v>
      </c>
      <c r="J639" s="42">
        <v>0</v>
      </c>
      <c r="K639" s="43">
        <v>0</v>
      </c>
      <c r="L639" s="41">
        <v>0</v>
      </c>
      <c r="M639" s="42">
        <v>0</v>
      </c>
      <c r="N639" s="43">
        <v>0</v>
      </c>
      <c r="O639" s="41">
        <v>0</v>
      </c>
      <c r="P639" s="42">
        <v>0</v>
      </c>
      <c r="Q639" s="43">
        <v>0</v>
      </c>
      <c r="R639" s="41">
        <v>0</v>
      </c>
      <c r="S639" s="42">
        <v>0</v>
      </c>
      <c r="T639" s="43">
        <v>0</v>
      </c>
      <c r="U639" s="41">
        <v>0</v>
      </c>
      <c r="V639" s="42">
        <v>0</v>
      </c>
      <c r="W639" s="43">
        <v>0</v>
      </c>
      <c r="X639" s="41">
        <v>0</v>
      </c>
      <c r="Y639" s="42">
        <v>0</v>
      </c>
      <c r="Z639" s="43">
        <v>0</v>
      </c>
      <c r="AA639" s="41"/>
      <c r="AB639" s="42"/>
      <c r="AC639" s="43"/>
      <c r="AD639" s="41"/>
      <c r="AE639" s="42"/>
      <c r="AF639" s="43"/>
      <c r="AG639" s="41"/>
      <c r="AH639" s="42"/>
      <c r="AI639" s="43"/>
      <c r="AK639" s="41">
        <f t="shared" si="279"/>
        <v>0</v>
      </c>
      <c r="AL639" s="42">
        <f t="shared" si="279"/>
        <v>0</v>
      </c>
      <c r="AM639" s="43">
        <f t="shared" si="279"/>
        <v>0</v>
      </c>
      <c r="AT639" s="32">
        <f t="shared" si="280"/>
        <v>0</v>
      </c>
      <c r="AV639" s="23">
        <v>5</v>
      </c>
      <c r="AW639" s="23">
        <v>9</v>
      </c>
      <c r="AX639" s="23">
        <f t="shared" si="281"/>
        <v>5</v>
      </c>
    </row>
    <row r="640" spans="2:50" ht="15" hidden="1" customHeight="1" x14ac:dyDescent="0.3">
      <c r="B640" s="15"/>
      <c r="C640" s="40" t="s">
        <v>22</v>
      </c>
      <c r="D640" s="34" t="s">
        <v>2</v>
      </c>
      <c r="E640" s="35" t="s">
        <v>2</v>
      </c>
      <c r="F640" s="41">
        <v>0</v>
      </c>
      <c r="G640" s="42">
        <v>0</v>
      </c>
      <c r="H640" s="43">
        <v>0</v>
      </c>
      <c r="I640" s="41">
        <v>0</v>
      </c>
      <c r="J640" s="42">
        <v>0</v>
      </c>
      <c r="K640" s="43">
        <v>0</v>
      </c>
      <c r="L640" s="41">
        <v>0</v>
      </c>
      <c r="M640" s="42">
        <v>0</v>
      </c>
      <c r="N640" s="43">
        <v>0</v>
      </c>
      <c r="O640" s="41">
        <v>0</v>
      </c>
      <c r="P640" s="42">
        <v>0</v>
      </c>
      <c r="Q640" s="43">
        <v>0</v>
      </c>
      <c r="R640" s="41">
        <v>0</v>
      </c>
      <c r="S640" s="42">
        <v>0</v>
      </c>
      <c r="T640" s="43">
        <v>0</v>
      </c>
      <c r="U640" s="41">
        <v>0</v>
      </c>
      <c r="V640" s="42">
        <v>0</v>
      </c>
      <c r="W640" s="43">
        <v>0</v>
      </c>
      <c r="X640" s="41">
        <v>0</v>
      </c>
      <c r="Y640" s="42">
        <v>0</v>
      </c>
      <c r="Z640" s="43">
        <v>0</v>
      </c>
      <c r="AA640" s="41"/>
      <c r="AB640" s="42"/>
      <c r="AC640" s="43"/>
      <c r="AD640" s="41"/>
      <c r="AE640" s="42"/>
      <c r="AF640" s="43"/>
      <c r="AG640" s="41"/>
      <c r="AH640" s="42"/>
      <c r="AI640" s="43"/>
      <c r="AK640" s="41">
        <f t="shared" si="279"/>
        <v>0</v>
      </c>
      <c r="AL640" s="42">
        <f t="shared" si="279"/>
        <v>0</v>
      </c>
      <c r="AM640" s="43">
        <f t="shared" si="279"/>
        <v>0</v>
      </c>
      <c r="AT640" s="32">
        <f t="shared" si="280"/>
        <v>0</v>
      </c>
      <c r="AV640" s="23">
        <v>5</v>
      </c>
      <c r="AW640" s="23">
        <v>9</v>
      </c>
      <c r="AX640" s="23">
        <f t="shared" si="281"/>
        <v>6</v>
      </c>
    </row>
    <row r="641" spans="2:50" ht="15" hidden="1" customHeight="1" x14ac:dyDescent="0.3">
      <c r="B641" s="15"/>
      <c r="C641" s="40" t="s">
        <v>22</v>
      </c>
      <c r="D641" s="34" t="s">
        <v>2</v>
      </c>
      <c r="E641" s="35" t="s">
        <v>2</v>
      </c>
      <c r="F641" s="41">
        <v>0</v>
      </c>
      <c r="G641" s="42">
        <v>0</v>
      </c>
      <c r="H641" s="43">
        <v>0</v>
      </c>
      <c r="I641" s="41">
        <v>0</v>
      </c>
      <c r="J641" s="42">
        <v>0</v>
      </c>
      <c r="K641" s="43">
        <v>0</v>
      </c>
      <c r="L641" s="41">
        <v>0</v>
      </c>
      <c r="M641" s="42">
        <v>0</v>
      </c>
      <c r="N641" s="43">
        <v>0</v>
      </c>
      <c r="O641" s="41">
        <v>0</v>
      </c>
      <c r="P641" s="42">
        <v>0</v>
      </c>
      <c r="Q641" s="43">
        <v>0</v>
      </c>
      <c r="R641" s="41">
        <v>0</v>
      </c>
      <c r="S641" s="42">
        <v>0</v>
      </c>
      <c r="T641" s="43">
        <v>0</v>
      </c>
      <c r="U641" s="41">
        <v>0</v>
      </c>
      <c r="V641" s="42">
        <v>0</v>
      </c>
      <c r="W641" s="43">
        <v>0</v>
      </c>
      <c r="X641" s="41">
        <v>0</v>
      </c>
      <c r="Y641" s="42">
        <v>0</v>
      </c>
      <c r="Z641" s="43">
        <v>0</v>
      </c>
      <c r="AA641" s="41"/>
      <c r="AB641" s="42"/>
      <c r="AC641" s="43"/>
      <c r="AD641" s="41"/>
      <c r="AE641" s="42"/>
      <c r="AF641" s="43"/>
      <c r="AG641" s="41"/>
      <c r="AH641" s="42"/>
      <c r="AI641" s="43"/>
      <c r="AK641" s="41">
        <f t="shared" si="279"/>
        <v>0</v>
      </c>
      <c r="AL641" s="42">
        <f t="shared" si="279"/>
        <v>0</v>
      </c>
      <c r="AM641" s="43">
        <f t="shared" si="279"/>
        <v>0</v>
      </c>
      <c r="AT641" s="32">
        <f t="shared" si="280"/>
        <v>0</v>
      </c>
      <c r="AV641" s="23">
        <v>5</v>
      </c>
      <c r="AW641" s="23">
        <v>9</v>
      </c>
      <c r="AX641" s="23">
        <f t="shared" si="281"/>
        <v>7</v>
      </c>
    </row>
    <row r="642" spans="2:50" ht="15" hidden="1" customHeight="1" x14ac:dyDescent="0.3">
      <c r="B642" s="15"/>
      <c r="C642" s="40" t="s">
        <v>22</v>
      </c>
      <c r="D642" s="34" t="s">
        <v>2</v>
      </c>
      <c r="E642" s="35" t="s">
        <v>2</v>
      </c>
      <c r="F642" s="41">
        <v>0</v>
      </c>
      <c r="G642" s="42">
        <v>0</v>
      </c>
      <c r="H642" s="43">
        <v>0</v>
      </c>
      <c r="I642" s="41">
        <v>0</v>
      </c>
      <c r="J642" s="42">
        <v>0</v>
      </c>
      <c r="K642" s="43">
        <v>0</v>
      </c>
      <c r="L642" s="41">
        <v>0</v>
      </c>
      <c r="M642" s="42">
        <v>0</v>
      </c>
      <c r="N642" s="43">
        <v>0</v>
      </c>
      <c r="O642" s="41">
        <v>0</v>
      </c>
      <c r="P642" s="42">
        <v>0</v>
      </c>
      <c r="Q642" s="43">
        <v>0</v>
      </c>
      <c r="R642" s="41">
        <v>0</v>
      </c>
      <c r="S642" s="42">
        <v>0</v>
      </c>
      <c r="T642" s="43">
        <v>0</v>
      </c>
      <c r="U642" s="41">
        <v>0</v>
      </c>
      <c r="V642" s="42">
        <v>0</v>
      </c>
      <c r="W642" s="43">
        <v>0</v>
      </c>
      <c r="X642" s="41">
        <v>0</v>
      </c>
      <c r="Y642" s="42">
        <v>0</v>
      </c>
      <c r="Z642" s="43">
        <v>0</v>
      </c>
      <c r="AA642" s="41"/>
      <c r="AB642" s="42"/>
      <c r="AC642" s="43"/>
      <c r="AD642" s="41"/>
      <c r="AE642" s="42"/>
      <c r="AF642" s="43"/>
      <c r="AG642" s="41"/>
      <c r="AH642" s="42"/>
      <c r="AI642" s="43"/>
      <c r="AK642" s="41">
        <f t="shared" si="279"/>
        <v>0</v>
      </c>
      <c r="AL642" s="42">
        <f t="shared" si="279"/>
        <v>0</v>
      </c>
      <c r="AM642" s="43">
        <f t="shared" si="279"/>
        <v>0</v>
      </c>
      <c r="AT642" s="32">
        <f t="shared" si="280"/>
        <v>0</v>
      </c>
      <c r="AV642" s="23">
        <v>5</v>
      </c>
      <c r="AW642" s="23">
        <v>9</v>
      </c>
      <c r="AX642" s="23">
        <f t="shared" si="281"/>
        <v>8</v>
      </c>
    </row>
    <row r="643" spans="2:50" ht="15" hidden="1" customHeight="1" x14ac:dyDescent="0.3">
      <c r="B643" s="15"/>
      <c r="C643" s="40" t="s">
        <v>22</v>
      </c>
      <c r="D643" s="34" t="s">
        <v>2</v>
      </c>
      <c r="E643" s="35" t="s">
        <v>2</v>
      </c>
      <c r="F643" s="41">
        <v>0</v>
      </c>
      <c r="G643" s="42">
        <v>0</v>
      </c>
      <c r="H643" s="43">
        <v>0</v>
      </c>
      <c r="I643" s="41">
        <v>0</v>
      </c>
      <c r="J643" s="42">
        <v>0</v>
      </c>
      <c r="K643" s="43">
        <v>0</v>
      </c>
      <c r="L643" s="41">
        <v>0</v>
      </c>
      <c r="M643" s="42">
        <v>0</v>
      </c>
      <c r="N643" s="43">
        <v>0</v>
      </c>
      <c r="O643" s="41">
        <v>0</v>
      </c>
      <c r="P643" s="42">
        <v>0</v>
      </c>
      <c r="Q643" s="43">
        <v>0</v>
      </c>
      <c r="R643" s="41">
        <v>0</v>
      </c>
      <c r="S643" s="42">
        <v>0</v>
      </c>
      <c r="T643" s="43">
        <v>0</v>
      </c>
      <c r="U643" s="41">
        <v>0</v>
      </c>
      <c r="V643" s="42">
        <v>0</v>
      </c>
      <c r="W643" s="43">
        <v>0</v>
      </c>
      <c r="X643" s="41">
        <v>0</v>
      </c>
      <c r="Y643" s="42">
        <v>0</v>
      </c>
      <c r="Z643" s="43">
        <v>0</v>
      </c>
      <c r="AA643" s="41"/>
      <c r="AB643" s="42"/>
      <c r="AC643" s="43"/>
      <c r="AD643" s="41"/>
      <c r="AE643" s="42"/>
      <c r="AF643" s="43"/>
      <c r="AG643" s="41"/>
      <c r="AH643" s="42"/>
      <c r="AI643" s="43"/>
      <c r="AK643" s="41">
        <f t="shared" si="279"/>
        <v>0</v>
      </c>
      <c r="AL643" s="42">
        <f t="shared" si="279"/>
        <v>0</v>
      </c>
      <c r="AM643" s="43">
        <f t="shared" si="279"/>
        <v>0</v>
      </c>
      <c r="AT643" s="32">
        <f t="shared" si="280"/>
        <v>0</v>
      </c>
      <c r="AV643" s="23">
        <v>5</v>
      </c>
      <c r="AW643" s="23">
        <v>9</v>
      </c>
      <c r="AX643" s="23">
        <f t="shared" si="281"/>
        <v>9</v>
      </c>
    </row>
    <row r="644" spans="2:50" ht="15" hidden="1" customHeight="1" x14ac:dyDescent="0.3">
      <c r="B644" s="15"/>
      <c r="C644" s="40" t="s">
        <v>22</v>
      </c>
      <c r="D644" s="34" t="s">
        <v>2</v>
      </c>
      <c r="E644" s="35" t="s">
        <v>2</v>
      </c>
      <c r="F644" s="41">
        <v>0</v>
      </c>
      <c r="G644" s="42">
        <v>0</v>
      </c>
      <c r="H644" s="43">
        <v>0</v>
      </c>
      <c r="I644" s="41">
        <v>0</v>
      </c>
      <c r="J644" s="42">
        <v>0</v>
      </c>
      <c r="K644" s="43">
        <v>0</v>
      </c>
      <c r="L644" s="41">
        <v>0</v>
      </c>
      <c r="M644" s="42">
        <v>0</v>
      </c>
      <c r="N644" s="43">
        <v>0</v>
      </c>
      <c r="O644" s="41">
        <v>0</v>
      </c>
      <c r="P644" s="42">
        <v>0</v>
      </c>
      <c r="Q644" s="43">
        <v>0</v>
      </c>
      <c r="R644" s="41">
        <v>0</v>
      </c>
      <c r="S644" s="42">
        <v>0</v>
      </c>
      <c r="T644" s="43">
        <v>0</v>
      </c>
      <c r="U644" s="41">
        <v>0</v>
      </c>
      <c r="V644" s="42">
        <v>0</v>
      </c>
      <c r="W644" s="43">
        <v>0</v>
      </c>
      <c r="X644" s="41">
        <v>0</v>
      </c>
      <c r="Y644" s="42">
        <v>0</v>
      </c>
      <c r="Z644" s="43">
        <v>0</v>
      </c>
      <c r="AA644" s="41"/>
      <c r="AB644" s="42"/>
      <c r="AC644" s="43"/>
      <c r="AD644" s="41"/>
      <c r="AE644" s="42"/>
      <c r="AF644" s="43"/>
      <c r="AG644" s="41"/>
      <c r="AH644" s="42"/>
      <c r="AI644" s="43"/>
      <c r="AK644" s="41">
        <f t="shared" si="279"/>
        <v>0</v>
      </c>
      <c r="AL644" s="42">
        <f t="shared" si="279"/>
        <v>0</v>
      </c>
      <c r="AM644" s="43">
        <f t="shared" si="279"/>
        <v>0</v>
      </c>
      <c r="AT644" s="32">
        <f t="shared" si="280"/>
        <v>0</v>
      </c>
      <c r="AV644" s="23">
        <v>5</v>
      </c>
      <c r="AW644" s="23">
        <v>9</v>
      </c>
      <c r="AX644" s="23">
        <f t="shared" si="281"/>
        <v>10</v>
      </c>
    </row>
    <row r="645" spans="2:50" ht="15" customHeight="1" x14ac:dyDescent="0.3">
      <c r="B645" s="15"/>
      <c r="C645" s="40" t="s">
        <v>23</v>
      </c>
      <c r="D645" s="34" t="s">
        <v>410</v>
      </c>
      <c r="E645" s="35" t="s">
        <v>411</v>
      </c>
      <c r="F645" s="41">
        <v>0</v>
      </c>
      <c r="G645" s="42">
        <v>0</v>
      </c>
      <c r="H645" s="43">
        <v>0</v>
      </c>
      <c r="I645" s="41">
        <v>1175</v>
      </c>
      <c r="J645" s="42">
        <v>1457</v>
      </c>
      <c r="K645" s="43">
        <v>2406</v>
      </c>
      <c r="L645" s="41">
        <v>0</v>
      </c>
      <c r="M645" s="42">
        <v>0</v>
      </c>
      <c r="N645" s="43">
        <v>0</v>
      </c>
      <c r="O645" s="41">
        <v>0</v>
      </c>
      <c r="P645" s="42">
        <v>0</v>
      </c>
      <c r="Q645" s="43">
        <v>0</v>
      </c>
      <c r="R645" s="41">
        <v>125000</v>
      </c>
      <c r="S645" s="42">
        <v>120000</v>
      </c>
      <c r="T645" s="43">
        <v>80000</v>
      </c>
      <c r="U645" s="41">
        <v>63531</v>
      </c>
      <c r="V645" s="42">
        <v>70000</v>
      </c>
      <c r="W645" s="43">
        <v>73220</v>
      </c>
      <c r="X645" s="41">
        <v>0</v>
      </c>
      <c r="Y645" s="42">
        <v>0</v>
      </c>
      <c r="Z645" s="43">
        <v>0</v>
      </c>
      <c r="AA645" s="41"/>
      <c r="AB645" s="42"/>
      <c r="AC645" s="43"/>
      <c r="AD645" s="41"/>
      <c r="AE645" s="42"/>
      <c r="AF645" s="43"/>
      <c r="AG645" s="41"/>
      <c r="AH645" s="42"/>
      <c r="AI645" s="43"/>
      <c r="AK645" s="41">
        <f t="shared" si="279"/>
        <v>189706</v>
      </c>
      <c r="AL645" s="42">
        <f t="shared" si="279"/>
        <v>191457</v>
      </c>
      <c r="AM645" s="43">
        <f t="shared" si="279"/>
        <v>155626</v>
      </c>
      <c r="AT645" s="32">
        <f t="shared" si="280"/>
        <v>1</v>
      </c>
      <c r="AV645" s="23">
        <v>5</v>
      </c>
      <c r="AW645" s="23">
        <v>10</v>
      </c>
      <c r="AX645" s="23">
        <f t="shared" si="281"/>
        <v>1</v>
      </c>
    </row>
    <row r="646" spans="2:50" ht="15" customHeight="1" x14ac:dyDescent="0.3">
      <c r="B646" s="15"/>
      <c r="C646" s="50" t="str">
        <f>IF(LEN(E645)&lt;1,"","Total: " &amp; LEFT(E645,LEN(E645)-21) &amp; "Municipalities")</f>
        <v>Total: Sekhukhune Municipalities</v>
      </c>
      <c r="D646" s="51"/>
      <c r="E646" s="52"/>
      <c r="F646" s="53">
        <f t="shared" ref="F646:H646" si="282">SUM(F635:F645)</f>
        <v>0</v>
      </c>
      <c r="G646" s="54">
        <f t="shared" si="282"/>
        <v>0</v>
      </c>
      <c r="H646" s="55">
        <f t="shared" si="282"/>
        <v>0</v>
      </c>
      <c r="I646" s="53">
        <f t="shared" ref="I646:Z646" si="283">SUM(I635:I645)</f>
        <v>1175</v>
      </c>
      <c r="J646" s="54">
        <f t="shared" si="283"/>
        <v>1457</v>
      </c>
      <c r="K646" s="55">
        <f t="shared" si="283"/>
        <v>2406</v>
      </c>
      <c r="L646" s="53">
        <f t="shared" si="283"/>
        <v>36743</v>
      </c>
      <c r="M646" s="54">
        <f t="shared" si="283"/>
        <v>75702</v>
      </c>
      <c r="N646" s="55">
        <f t="shared" si="283"/>
        <v>32400</v>
      </c>
      <c r="O646" s="53">
        <f t="shared" si="283"/>
        <v>1500</v>
      </c>
      <c r="P646" s="54">
        <f t="shared" si="283"/>
        <v>100</v>
      </c>
      <c r="Q646" s="55">
        <f t="shared" si="283"/>
        <v>100</v>
      </c>
      <c r="R646" s="53">
        <f t="shared" si="283"/>
        <v>125000</v>
      </c>
      <c r="S646" s="54">
        <f t="shared" si="283"/>
        <v>120000</v>
      </c>
      <c r="T646" s="55">
        <f t="shared" si="283"/>
        <v>80000</v>
      </c>
      <c r="U646" s="53">
        <f t="shared" si="283"/>
        <v>63531</v>
      </c>
      <c r="V646" s="54">
        <f t="shared" si="283"/>
        <v>70000</v>
      </c>
      <c r="W646" s="55">
        <f t="shared" si="283"/>
        <v>73220</v>
      </c>
      <c r="X646" s="53">
        <f t="shared" si="283"/>
        <v>0</v>
      </c>
      <c r="Y646" s="54">
        <f t="shared" si="283"/>
        <v>0</v>
      </c>
      <c r="Z646" s="55">
        <f t="shared" si="283"/>
        <v>0</v>
      </c>
      <c r="AA646" s="53"/>
      <c r="AB646" s="54"/>
      <c r="AC646" s="55"/>
      <c r="AD646" s="53">
        <f t="shared" ref="AD646:AI646" si="284">SUM(AD635:AD645)</f>
        <v>0</v>
      </c>
      <c r="AE646" s="54">
        <f t="shared" si="284"/>
        <v>0</v>
      </c>
      <c r="AF646" s="55">
        <f t="shared" si="284"/>
        <v>0</v>
      </c>
      <c r="AG646" s="53">
        <f t="shared" si="284"/>
        <v>0</v>
      </c>
      <c r="AH646" s="54">
        <f t="shared" si="284"/>
        <v>0</v>
      </c>
      <c r="AI646" s="55">
        <f t="shared" si="284"/>
        <v>0</v>
      </c>
      <c r="AK646" s="53">
        <f>SUM(AK635:AK645)</f>
        <v>227949</v>
      </c>
      <c r="AL646" s="54">
        <f>SUM(AL635:AL645)</f>
        <v>267259</v>
      </c>
      <c r="AM646" s="55">
        <f>SUM(AM635:AM645)</f>
        <v>188126</v>
      </c>
      <c r="AT646" s="32">
        <f>IF(SUM(AT635:AT645)=0,0,1)</f>
        <v>1</v>
      </c>
    </row>
    <row r="647" spans="2:50" ht="15" customHeight="1" x14ac:dyDescent="0.3">
      <c r="B647" s="15"/>
      <c r="C647" s="40"/>
      <c r="D647" s="34"/>
      <c r="E647" s="35"/>
      <c r="F647" s="41"/>
      <c r="G647" s="42"/>
      <c r="H647" s="43"/>
      <c r="I647" s="41"/>
      <c r="J647" s="42"/>
      <c r="K647" s="43"/>
      <c r="L647" s="41"/>
      <c r="M647" s="42"/>
      <c r="N647" s="43"/>
      <c r="O647" s="41"/>
      <c r="P647" s="42"/>
      <c r="Q647" s="43"/>
      <c r="R647" s="41"/>
      <c r="S647" s="42"/>
      <c r="T647" s="43"/>
      <c r="U647" s="41"/>
      <c r="V647" s="42"/>
      <c r="W647" s="43"/>
      <c r="X647" s="41"/>
      <c r="Y647" s="42"/>
      <c r="Z647" s="43"/>
      <c r="AA647" s="41"/>
      <c r="AB647" s="42"/>
      <c r="AC647" s="43"/>
      <c r="AD647" s="41"/>
      <c r="AE647" s="42"/>
      <c r="AF647" s="43"/>
      <c r="AG647" s="41"/>
      <c r="AH647" s="42"/>
      <c r="AI647" s="43"/>
      <c r="AK647" s="41"/>
      <c r="AL647" s="42"/>
      <c r="AM647" s="43"/>
      <c r="AT647" s="32">
        <f>IF(AT646=0,0,1)</f>
        <v>1</v>
      </c>
    </row>
    <row r="648" spans="2:50" ht="15" hidden="1" customHeight="1" x14ac:dyDescent="0.3">
      <c r="B648" s="15"/>
      <c r="C648" s="40" t="s">
        <v>22</v>
      </c>
      <c r="D648" s="34" t="s">
        <v>2</v>
      </c>
      <c r="E648" s="35" t="s">
        <v>2</v>
      </c>
      <c r="F648" s="41">
        <v>0</v>
      </c>
      <c r="G648" s="42">
        <v>0</v>
      </c>
      <c r="H648" s="43">
        <v>0</v>
      </c>
      <c r="I648" s="41">
        <v>0</v>
      </c>
      <c r="J648" s="42">
        <v>0</v>
      </c>
      <c r="K648" s="43">
        <v>0</v>
      </c>
      <c r="L648" s="41">
        <v>0</v>
      </c>
      <c r="M648" s="42">
        <v>0</v>
      </c>
      <c r="N648" s="43">
        <v>0</v>
      </c>
      <c r="O648" s="41">
        <v>0</v>
      </c>
      <c r="P648" s="42">
        <v>0</v>
      </c>
      <c r="Q648" s="43">
        <v>0</v>
      </c>
      <c r="R648" s="41">
        <v>0</v>
      </c>
      <c r="S648" s="42">
        <v>0</v>
      </c>
      <c r="T648" s="43">
        <v>0</v>
      </c>
      <c r="U648" s="41">
        <v>0</v>
      </c>
      <c r="V648" s="42">
        <v>0</v>
      </c>
      <c r="W648" s="43">
        <v>0</v>
      </c>
      <c r="X648" s="41"/>
      <c r="Y648" s="42"/>
      <c r="Z648" s="43"/>
      <c r="AA648" s="41"/>
      <c r="AB648" s="42"/>
      <c r="AC648" s="43"/>
      <c r="AD648" s="41"/>
      <c r="AE648" s="42"/>
      <c r="AF648" s="43"/>
      <c r="AG648" s="41"/>
      <c r="AH648" s="42"/>
      <c r="AI648" s="43"/>
      <c r="AK648" s="41">
        <f t="shared" ref="AK648:AM658" si="285">F648+I648+L648+O648+R648+U648+X648+AA648+AD648+AG648</f>
        <v>0</v>
      </c>
      <c r="AL648" s="42">
        <f t="shared" si="285"/>
        <v>0</v>
      </c>
      <c r="AM648" s="43">
        <f t="shared" si="285"/>
        <v>0</v>
      </c>
      <c r="AT648" s="32">
        <f>IF(LEN(E648)&lt;2,0,1)</f>
        <v>0</v>
      </c>
      <c r="AV648" s="23">
        <v>5</v>
      </c>
      <c r="AW648" s="23">
        <v>11</v>
      </c>
      <c r="AX648" s="23">
        <v>1</v>
      </c>
    </row>
    <row r="649" spans="2:50" ht="15" hidden="1" customHeight="1" x14ac:dyDescent="0.3">
      <c r="B649" s="15"/>
      <c r="C649" s="40" t="s">
        <v>22</v>
      </c>
      <c r="D649" s="34" t="s">
        <v>2</v>
      </c>
      <c r="E649" s="35" t="s">
        <v>2</v>
      </c>
      <c r="F649" s="41">
        <v>0</v>
      </c>
      <c r="G649" s="42">
        <v>0</v>
      </c>
      <c r="H649" s="43">
        <v>0</v>
      </c>
      <c r="I649" s="41">
        <v>0</v>
      </c>
      <c r="J649" s="42">
        <v>0</v>
      </c>
      <c r="K649" s="43">
        <v>0</v>
      </c>
      <c r="L649" s="41">
        <v>0</v>
      </c>
      <c r="M649" s="42">
        <v>0</v>
      </c>
      <c r="N649" s="43">
        <v>0</v>
      </c>
      <c r="O649" s="41">
        <v>0</v>
      </c>
      <c r="P649" s="42">
        <v>0</v>
      </c>
      <c r="Q649" s="43">
        <v>0</v>
      </c>
      <c r="R649" s="41">
        <v>0</v>
      </c>
      <c r="S649" s="42">
        <v>0</v>
      </c>
      <c r="T649" s="43">
        <v>0</v>
      </c>
      <c r="U649" s="41">
        <v>0</v>
      </c>
      <c r="V649" s="42">
        <v>0</v>
      </c>
      <c r="W649" s="43">
        <v>0</v>
      </c>
      <c r="X649" s="41"/>
      <c r="Y649" s="42"/>
      <c r="Z649" s="43"/>
      <c r="AA649" s="41"/>
      <c r="AB649" s="42"/>
      <c r="AC649" s="43"/>
      <c r="AD649" s="41"/>
      <c r="AE649" s="42"/>
      <c r="AF649" s="43"/>
      <c r="AG649" s="41"/>
      <c r="AH649" s="42"/>
      <c r="AI649" s="43"/>
      <c r="AK649" s="41">
        <f t="shared" si="285"/>
        <v>0</v>
      </c>
      <c r="AL649" s="42">
        <f t="shared" si="285"/>
        <v>0</v>
      </c>
      <c r="AM649" s="43">
        <f t="shared" si="285"/>
        <v>0</v>
      </c>
      <c r="AT649" s="32">
        <f t="shared" ref="AT649:AT658" si="286">IF(LEN(E649)&lt;2,0,1)</f>
        <v>0</v>
      </c>
      <c r="AV649" s="23">
        <v>5</v>
      </c>
      <c r="AW649" s="23">
        <v>11</v>
      </c>
      <c r="AX649" s="23">
        <f>IF(AW649=AW648,AX648+1,1)</f>
        <v>2</v>
      </c>
    </row>
    <row r="650" spans="2:50" ht="15" hidden="1" customHeight="1" x14ac:dyDescent="0.3">
      <c r="B650" s="15"/>
      <c r="C650" s="40" t="s">
        <v>22</v>
      </c>
      <c r="D650" s="34" t="s">
        <v>2</v>
      </c>
      <c r="E650" s="35" t="s">
        <v>2</v>
      </c>
      <c r="F650" s="41">
        <v>0</v>
      </c>
      <c r="G650" s="42">
        <v>0</v>
      </c>
      <c r="H650" s="43">
        <v>0</v>
      </c>
      <c r="I650" s="41">
        <v>0</v>
      </c>
      <c r="J650" s="42">
        <v>0</v>
      </c>
      <c r="K650" s="43">
        <v>0</v>
      </c>
      <c r="L650" s="41">
        <v>0</v>
      </c>
      <c r="M650" s="42">
        <v>0</v>
      </c>
      <c r="N650" s="43">
        <v>0</v>
      </c>
      <c r="O650" s="41">
        <v>0</v>
      </c>
      <c r="P650" s="42">
        <v>0</v>
      </c>
      <c r="Q650" s="43">
        <v>0</v>
      </c>
      <c r="R650" s="41">
        <v>0</v>
      </c>
      <c r="S650" s="42">
        <v>0</v>
      </c>
      <c r="T650" s="43">
        <v>0</v>
      </c>
      <c r="U650" s="41">
        <v>0</v>
      </c>
      <c r="V650" s="42">
        <v>0</v>
      </c>
      <c r="W650" s="43">
        <v>0</v>
      </c>
      <c r="X650" s="41"/>
      <c r="Y650" s="42"/>
      <c r="Z650" s="43"/>
      <c r="AA650" s="41"/>
      <c r="AB650" s="42"/>
      <c r="AC650" s="43"/>
      <c r="AD650" s="41"/>
      <c r="AE650" s="42"/>
      <c r="AF650" s="43"/>
      <c r="AG650" s="41"/>
      <c r="AH650" s="42"/>
      <c r="AI650" s="43"/>
      <c r="AK650" s="41">
        <f t="shared" si="285"/>
        <v>0</v>
      </c>
      <c r="AL650" s="42">
        <f t="shared" si="285"/>
        <v>0</v>
      </c>
      <c r="AM650" s="43">
        <f t="shared" si="285"/>
        <v>0</v>
      </c>
      <c r="AT650" s="32">
        <f t="shared" si="286"/>
        <v>0</v>
      </c>
      <c r="AV650" s="23">
        <v>5</v>
      </c>
      <c r="AW650" s="23">
        <v>11</v>
      </c>
      <c r="AX650" s="23">
        <f t="shared" ref="AX650:AX658" si="287">IF(AW650=AW649,AX649+1,1)</f>
        <v>3</v>
      </c>
    </row>
    <row r="651" spans="2:50" ht="15" hidden="1" customHeight="1" x14ac:dyDescent="0.3">
      <c r="B651" s="15"/>
      <c r="C651" s="40" t="s">
        <v>22</v>
      </c>
      <c r="D651" s="34" t="s">
        <v>2</v>
      </c>
      <c r="E651" s="35" t="s">
        <v>2</v>
      </c>
      <c r="F651" s="41">
        <v>0</v>
      </c>
      <c r="G651" s="42">
        <v>0</v>
      </c>
      <c r="H651" s="43">
        <v>0</v>
      </c>
      <c r="I651" s="41">
        <v>0</v>
      </c>
      <c r="J651" s="42">
        <v>0</v>
      </c>
      <c r="K651" s="43">
        <v>0</v>
      </c>
      <c r="L651" s="41">
        <v>0</v>
      </c>
      <c r="M651" s="42">
        <v>0</v>
      </c>
      <c r="N651" s="43">
        <v>0</v>
      </c>
      <c r="O651" s="41">
        <v>0</v>
      </c>
      <c r="P651" s="42">
        <v>0</v>
      </c>
      <c r="Q651" s="43">
        <v>0</v>
      </c>
      <c r="R651" s="41">
        <v>0</v>
      </c>
      <c r="S651" s="42">
        <v>0</v>
      </c>
      <c r="T651" s="43">
        <v>0</v>
      </c>
      <c r="U651" s="41">
        <v>0</v>
      </c>
      <c r="V651" s="42">
        <v>0</v>
      </c>
      <c r="W651" s="43">
        <v>0</v>
      </c>
      <c r="X651" s="41"/>
      <c r="Y651" s="42"/>
      <c r="Z651" s="43"/>
      <c r="AA651" s="41"/>
      <c r="AB651" s="42"/>
      <c r="AC651" s="43"/>
      <c r="AD651" s="41"/>
      <c r="AE651" s="42"/>
      <c r="AF651" s="43"/>
      <c r="AG651" s="41"/>
      <c r="AH651" s="42"/>
      <c r="AI651" s="43"/>
      <c r="AK651" s="41">
        <f t="shared" si="285"/>
        <v>0</v>
      </c>
      <c r="AL651" s="42">
        <f t="shared" si="285"/>
        <v>0</v>
      </c>
      <c r="AM651" s="43">
        <f t="shared" si="285"/>
        <v>0</v>
      </c>
      <c r="AT651" s="32">
        <f t="shared" si="286"/>
        <v>0</v>
      </c>
      <c r="AV651" s="23">
        <v>5</v>
      </c>
      <c r="AW651" s="23">
        <v>11</v>
      </c>
      <c r="AX651" s="23">
        <f t="shared" si="287"/>
        <v>4</v>
      </c>
    </row>
    <row r="652" spans="2:50" ht="15" hidden="1" customHeight="1" x14ac:dyDescent="0.3">
      <c r="B652" s="15"/>
      <c r="C652" s="40" t="s">
        <v>22</v>
      </c>
      <c r="D652" s="34" t="s">
        <v>2</v>
      </c>
      <c r="E652" s="35" t="s">
        <v>2</v>
      </c>
      <c r="F652" s="41">
        <v>0</v>
      </c>
      <c r="G652" s="42">
        <v>0</v>
      </c>
      <c r="H652" s="43">
        <v>0</v>
      </c>
      <c r="I652" s="41">
        <v>0</v>
      </c>
      <c r="J652" s="42">
        <v>0</v>
      </c>
      <c r="K652" s="43">
        <v>0</v>
      </c>
      <c r="L652" s="41">
        <v>0</v>
      </c>
      <c r="M652" s="42">
        <v>0</v>
      </c>
      <c r="N652" s="43">
        <v>0</v>
      </c>
      <c r="O652" s="41">
        <v>0</v>
      </c>
      <c r="P652" s="42">
        <v>0</v>
      </c>
      <c r="Q652" s="43">
        <v>0</v>
      </c>
      <c r="R652" s="41">
        <v>0</v>
      </c>
      <c r="S652" s="42">
        <v>0</v>
      </c>
      <c r="T652" s="43">
        <v>0</v>
      </c>
      <c r="U652" s="41">
        <v>0</v>
      </c>
      <c r="V652" s="42">
        <v>0</v>
      </c>
      <c r="W652" s="43">
        <v>0</v>
      </c>
      <c r="X652" s="41"/>
      <c r="Y652" s="42"/>
      <c r="Z652" s="43"/>
      <c r="AA652" s="41"/>
      <c r="AB652" s="42"/>
      <c r="AC652" s="43"/>
      <c r="AD652" s="41"/>
      <c r="AE652" s="42"/>
      <c r="AF652" s="43"/>
      <c r="AG652" s="41"/>
      <c r="AH652" s="42"/>
      <c r="AI652" s="43"/>
      <c r="AK652" s="41">
        <f t="shared" si="285"/>
        <v>0</v>
      </c>
      <c r="AL652" s="42">
        <f t="shared" si="285"/>
        <v>0</v>
      </c>
      <c r="AM652" s="43">
        <f t="shared" si="285"/>
        <v>0</v>
      </c>
      <c r="AT652" s="32">
        <f t="shared" si="286"/>
        <v>0</v>
      </c>
      <c r="AV652" s="23">
        <v>5</v>
      </c>
      <c r="AW652" s="23">
        <v>11</v>
      </c>
      <c r="AX652" s="23">
        <f t="shared" si="287"/>
        <v>5</v>
      </c>
    </row>
    <row r="653" spans="2:50" ht="15" hidden="1" customHeight="1" x14ac:dyDescent="0.3">
      <c r="B653" s="15"/>
      <c r="C653" s="40" t="s">
        <v>22</v>
      </c>
      <c r="D653" s="34" t="s">
        <v>2</v>
      </c>
      <c r="E653" s="35" t="s">
        <v>2</v>
      </c>
      <c r="F653" s="41">
        <v>0</v>
      </c>
      <c r="G653" s="42">
        <v>0</v>
      </c>
      <c r="H653" s="43">
        <v>0</v>
      </c>
      <c r="I653" s="41">
        <v>0</v>
      </c>
      <c r="J653" s="42">
        <v>0</v>
      </c>
      <c r="K653" s="43">
        <v>0</v>
      </c>
      <c r="L653" s="41">
        <v>0</v>
      </c>
      <c r="M653" s="42">
        <v>0</v>
      </c>
      <c r="N653" s="43">
        <v>0</v>
      </c>
      <c r="O653" s="41">
        <v>0</v>
      </c>
      <c r="P653" s="42">
        <v>0</v>
      </c>
      <c r="Q653" s="43">
        <v>0</v>
      </c>
      <c r="R653" s="41">
        <v>0</v>
      </c>
      <c r="S653" s="42">
        <v>0</v>
      </c>
      <c r="T653" s="43">
        <v>0</v>
      </c>
      <c r="U653" s="41">
        <v>0</v>
      </c>
      <c r="V653" s="42">
        <v>0</v>
      </c>
      <c r="W653" s="43">
        <v>0</v>
      </c>
      <c r="X653" s="41"/>
      <c r="Y653" s="42"/>
      <c r="Z653" s="43"/>
      <c r="AA653" s="41"/>
      <c r="AB653" s="42"/>
      <c r="AC653" s="43"/>
      <c r="AD653" s="41"/>
      <c r="AE653" s="42"/>
      <c r="AF653" s="43"/>
      <c r="AG653" s="41"/>
      <c r="AH653" s="42"/>
      <c r="AI653" s="43"/>
      <c r="AK653" s="41">
        <f t="shared" si="285"/>
        <v>0</v>
      </c>
      <c r="AL653" s="42">
        <f t="shared" si="285"/>
        <v>0</v>
      </c>
      <c r="AM653" s="43">
        <f t="shared" si="285"/>
        <v>0</v>
      </c>
      <c r="AT653" s="32">
        <f t="shared" si="286"/>
        <v>0</v>
      </c>
      <c r="AV653" s="23">
        <v>5</v>
      </c>
      <c r="AW653" s="23">
        <v>11</v>
      </c>
      <c r="AX653" s="23">
        <f t="shared" si="287"/>
        <v>6</v>
      </c>
    </row>
    <row r="654" spans="2:50" ht="15" hidden="1" customHeight="1" x14ac:dyDescent="0.3">
      <c r="B654" s="15"/>
      <c r="C654" s="40" t="s">
        <v>22</v>
      </c>
      <c r="D654" s="34" t="s">
        <v>2</v>
      </c>
      <c r="E654" s="35" t="s">
        <v>2</v>
      </c>
      <c r="F654" s="41">
        <v>0</v>
      </c>
      <c r="G654" s="42">
        <v>0</v>
      </c>
      <c r="H654" s="43">
        <v>0</v>
      </c>
      <c r="I654" s="41">
        <v>0</v>
      </c>
      <c r="J654" s="42">
        <v>0</v>
      </c>
      <c r="K654" s="43">
        <v>0</v>
      </c>
      <c r="L654" s="41">
        <v>0</v>
      </c>
      <c r="M654" s="42">
        <v>0</v>
      </c>
      <c r="N654" s="43">
        <v>0</v>
      </c>
      <c r="O654" s="41">
        <v>0</v>
      </c>
      <c r="P654" s="42">
        <v>0</v>
      </c>
      <c r="Q654" s="43">
        <v>0</v>
      </c>
      <c r="R654" s="41">
        <v>0</v>
      </c>
      <c r="S654" s="42">
        <v>0</v>
      </c>
      <c r="T654" s="43">
        <v>0</v>
      </c>
      <c r="U654" s="41">
        <v>0</v>
      </c>
      <c r="V654" s="42">
        <v>0</v>
      </c>
      <c r="W654" s="43">
        <v>0</v>
      </c>
      <c r="X654" s="41"/>
      <c r="Y654" s="42"/>
      <c r="Z654" s="43"/>
      <c r="AA654" s="41"/>
      <c r="AB654" s="42"/>
      <c r="AC654" s="43"/>
      <c r="AD654" s="41"/>
      <c r="AE654" s="42"/>
      <c r="AF654" s="43"/>
      <c r="AG654" s="41"/>
      <c r="AH654" s="42"/>
      <c r="AI654" s="43"/>
      <c r="AK654" s="41">
        <f t="shared" si="285"/>
        <v>0</v>
      </c>
      <c r="AL654" s="42">
        <f t="shared" si="285"/>
        <v>0</v>
      </c>
      <c r="AM654" s="43">
        <f t="shared" si="285"/>
        <v>0</v>
      </c>
      <c r="AT654" s="32">
        <f t="shared" si="286"/>
        <v>0</v>
      </c>
      <c r="AV654" s="23">
        <v>5</v>
      </c>
      <c r="AW654" s="23">
        <v>11</v>
      </c>
      <c r="AX654" s="23">
        <f t="shared" si="287"/>
        <v>7</v>
      </c>
    </row>
    <row r="655" spans="2:50" ht="15" hidden="1" customHeight="1" x14ac:dyDescent="0.3">
      <c r="B655" s="15"/>
      <c r="C655" s="40" t="s">
        <v>22</v>
      </c>
      <c r="D655" s="34" t="s">
        <v>2</v>
      </c>
      <c r="E655" s="35" t="s">
        <v>2</v>
      </c>
      <c r="F655" s="41">
        <v>0</v>
      </c>
      <c r="G655" s="42">
        <v>0</v>
      </c>
      <c r="H655" s="43">
        <v>0</v>
      </c>
      <c r="I655" s="41">
        <v>0</v>
      </c>
      <c r="J655" s="42">
        <v>0</v>
      </c>
      <c r="K655" s="43">
        <v>0</v>
      </c>
      <c r="L655" s="41">
        <v>0</v>
      </c>
      <c r="M655" s="42">
        <v>0</v>
      </c>
      <c r="N655" s="43">
        <v>0</v>
      </c>
      <c r="O655" s="41">
        <v>0</v>
      </c>
      <c r="P655" s="42">
        <v>0</v>
      </c>
      <c r="Q655" s="43">
        <v>0</v>
      </c>
      <c r="R655" s="41">
        <v>0</v>
      </c>
      <c r="S655" s="42">
        <v>0</v>
      </c>
      <c r="T655" s="43">
        <v>0</v>
      </c>
      <c r="U655" s="41">
        <v>0</v>
      </c>
      <c r="V655" s="42">
        <v>0</v>
      </c>
      <c r="W655" s="43">
        <v>0</v>
      </c>
      <c r="X655" s="41"/>
      <c r="Y655" s="42"/>
      <c r="Z655" s="43"/>
      <c r="AA655" s="41"/>
      <c r="AB655" s="42"/>
      <c r="AC655" s="43"/>
      <c r="AD655" s="41"/>
      <c r="AE655" s="42"/>
      <c r="AF655" s="43"/>
      <c r="AG655" s="41"/>
      <c r="AH655" s="42"/>
      <c r="AI655" s="43"/>
      <c r="AK655" s="41">
        <f t="shared" si="285"/>
        <v>0</v>
      </c>
      <c r="AL655" s="42">
        <f t="shared" si="285"/>
        <v>0</v>
      </c>
      <c r="AM655" s="43">
        <f t="shared" si="285"/>
        <v>0</v>
      </c>
      <c r="AT655" s="32">
        <f t="shared" si="286"/>
        <v>0</v>
      </c>
      <c r="AV655" s="23">
        <v>5</v>
      </c>
      <c r="AW655" s="23">
        <v>11</v>
      </c>
      <c r="AX655" s="23">
        <f t="shared" si="287"/>
        <v>8</v>
      </c>
    </row>
    <row r="656" spans="2:50" ht="15" hidden="1" customHeight="1" x14ac:dyDescent="0.3">
      <c r="B656" s="15"/>
      <c r="C656" s="40" t="s">
        <v>22</v>
      </c>
      <c r="D656" s="34" t="s">
        <v>2</v>
      </c>
      <c r="E656" s="35" t="s">
        <v>2</v>
      </c>
      <c r="F656" s="41">
        <v>0</v>
      </c>
      <c r="G656" s="42">
        <v>0</v>
      </c>
      <c r="H656" s="43">
        <v>0</v>
      </c>
      <c r="I656" s="41">
        <v>0</v>
      </c>
      <c r="J656" s="42">
        <v>0</v>
      </c>
      <c r="K656" s="43">
        <v>0</v>
      </c>
      <c r="L656" s="41">
        <v>0</v>
      </c>
      <c r="M656" s="42">
        <v>0</v>
      </c>
      <c r="N656" s="43">
        <v>0</v>
      </c>
      <c r="O656" s="41">
        <v>0</v>
      </c>
      <c r="P656" s="42">
        <v>0</v>
      </c>
      <c r="Q656" s="43">
        <v>0</v>
      </c>
      <c r="R656" s="41">
        <v>0</v>
      </c>
      <c r="S656" s="42">
        <v>0</v>
      </c>
      <c r="T656" s="43">
        <v>0</v>
      </c>
      <c r="U656" s="41">
        <v>0</v>
      </c>
      <c r="V656" s="42">
        <v>0</v>
      </c>
      <c r="W656" s="43">
        <v>0</v>
      </c>
      <c r="X656" s="41"/>
      <c r="Y656" s="42"/>
      <c r="Z656" s="43"/>
      <c r="AA656" s="41"/>
      <c r="AB656" s="42"/>
      <c r="AC656" s="43"/>
      <c r="AD656" s="41"/>
      <c r="AE656" s="42"/>
      <c r="AF656" s="43"/>
      <c r="AG656" s="41"/>
      <c r="AH656" s="42"/>
      <c r="AI656" s="43"/>
      <c r="AK656" s="41">
        <f t="shared" si="285"/>
        <v>0</v>
      </c>
      <c r="AL656" s="42">
        <f t="shared" si="285"/>
        <v>0</v>
      </c>
      <c r="AM656" s="43">
        <f t="shared" si="285"/>
        <v>0</v>
      </c>
      <c r="AT656" s="32">
        <f t="shared" si="286"/>
        <v>0</v>
      </c>
      <c r="AV656" s="23">
        <v>5</v>
      </c>
      <c r="AW656" s="23">
        <v>11</v>
      </c>
      <c r="AX656" s="23">
        <f t="shared" si="287"/>
        <v>9</v>
      </c>
    </row>
    <row r="657" spans="2:50" ht="15" hidden="1" customHeight="1" x14ac:dyDescent="0.3">
      <c r="B657" s="15"/>
      <c r="C657" s="40" t="s">
        <v>22</v>
      </c>
      <c r="D657" s="34" t="s">
        <v>2</v>
      </c>
      <c r="E657" s="35" t="s">
        <v>2</v>
      </c>
      <c r="F657" s="41">
        <v>0</v>
      </c>
      <c r="G657" s="42">
        <v>0</v>
      </c>
      <c r="H657" s="43">
        <v>0</v>
      </c>
      <c r="I657" s="41">
        <v>0</v>
      </c>
      <c r="J657" s="42">
        <v>0</v>
      </c>
      <c r="K657" s="43">
        <v>0</v>
      </c>
      <c r="L657" s="41">
        <v>0</v>
      </c>
      <c r="M657" s="42">
        <v>0</v>
      </c>
      <c r="N657" s="43">
        <v>0</v>
      </c>
      <c r="O657" s="41">
        <v>0</v>
      </c>
      <c r="P657" s="42">
        <v>0</v>
      </c>
      <c r="Q657" s="43">
        <v>0</v>
      </c>
      <c r="R657" s="41">
        <v>0</v>
      </c>
      <c r="S657" s="42">
        <v>0</v>
      </c>
      <c r="T657" s="43">
        <v>0</v>
      </c>
      <c r="U657" s="41">
        <v>0</v>
      </c>
      <c r="V657" s="42">
        <v>0</v>
      </c>
      <c r="W657" s="43">
        <v>0</v>
      </c>
      <c r="X657" s="41"/>
      <c r="Y657" s="42"/>
      <c r="Z657" s="43"/>
      <c r="AA657" s="41"/>
      <c r="AB657" s="42"/>
      <c r="AC657" s="43"/>
      <c r="AD657" s="41"/>
      <c r="AE657" s="42"/>
      <c r="AF657" s="43"/>
      <c r="AG657" s="41"/>
      <c r="AH657" s="42"/>
      <c r="AI657" s="43"/>
      <c r="AK657" s="41">
        <f t="shared" si="285"/>
        <v>0</v>
      </c>
      <c r="AL657" s="42">
        <f t="shared" si="285"/>
        <v>0</v>
      </c>
      <c r="AM657" s="43">
        <f t="shared" si="285"/>
        <v>0</v>
      </c>
      <c r="AT657" s="32">
        <f t="shared" si="286"/>
        <v>0</v>
      </c>
      <c r="AV657" s="23">
        <v>5</v>
      </c>
      <c r="AW657" s="23">
        <v>11</v>
      </c>
      <c r="AX657" s="23">
        <f t="shared" si="287"/>
        <v>10</v>
      </c>
    </row>
    <row r="658" spans="2:50" ht="15" hidden="1" customHeight="1" x14ac:dyDescent="0.3">
      <c r="B658" s="15"/>
      <c r="C658" s="40" t="s">
        <v>23</v>
      </c>
      <c r="D658" s="34" t="s">
        <v>2</v>
      </c>
      <c r="E658" s="35" t="s">
        <v>2</v>
      </c>
      <c r="F658" s="41">
        <v>0</v>
      </c>
      <c r="G658" s="42">
        <v>0</v>
      </c>
      <c r="H658" s="43">
        <v>0</v>
      </c>
      <c r="I658" s="41">
        <v>0</v>
      </c>
      <c r="J658" s="42">
        <v>0</v>
      </c>
      <c r="K658" s="43">
        <v>0</v>
      </c>
      <c r="L658" s="41">
        <v>0</v>
      </c>
      <c r="M658" s="42">
        <v>0</v>
      </c>
      <c r="N658" s="43">
        <v>0</v>
      </c>
      <c r="O658" s="41">
        <v>0</v>
      </c>
      <c r="P658" s="42">
        <v>0</v>
      </c>
      <c r="Q658" s="43">
        <v>0</v>
      </c>
      <c r="R658" s="41">
        <v>0</v>
      </c>
      <c r="S658" s="42">
        <v>0</v>
      </c>
      <c r="T658" s="43">
        <v>0</v>
      </c>
      <c r="U658" s="41">
        <v>0</v>
      </c>
      <c r="V658" s="42">
        <v>0</v>
      </c>
      <c r="W658" s="43">
        <v>0</v>
      </c>
      <c r="X658" s="41"/>
      <c r="Y658" s="42"/>
      <c r="Z658" s="43"/>
      <c r="AA658" s="41"/>
      <c r="AB658" s="42"/>
      <c r="AC658" s="43"/>
      <c r="AD658" s="41"/>
      <c r="AE658" s="42"/>
      <c r="AF658" s="43"/>
      <c r="AG658" s="41"/>
      <c r="AH658" s="42"/>
      <c r="AI658" s="43"/>
      <c r="AK658" s="41">
        <f t="shared" si="285"/>
        <v>0</v>
      </c>
      <c r="AL658" s="42">
        <f t="shared" si="285"/>
        <v>0</v>
      </c>
      <c r="AM658" s="43">
        <f t="shared" si="285"/>
        <v>0</v>
      </c>
      <c r="AT658" s="32">
        <f t="shared" si="286"/>
        <v>0</v>
      </c>
      <c r="AV658" s="23">
        <v>5</v>
      </c>
      <c r="AW658" s="23">
        <v>12</v>
      </c>
      <c r="AX658" s="23">
        <f t="shared" si="287"/>
        <v>1</v>
      </c>
    </row>
    <row r="659" spans="2:50" ht="15" hidden="1" customHeight="1" x14ac:dyDescent="0.3">
      <c r="B659" s="15"/>
      <c r="C659" s="50" t="str">
        <f>IF(LEN(E658)&lt;1,"","Total: " &amp; LEFT(E658,LEN(E658)-21) &amp; "Municipalities")</f>
        <v/>
      </c>
      <c r="D659" s="51"/>
      <c r="E659" s="52"/>
      <c r="F659" s="53">
        <f t="shared" ref="F659:H659" si="288">SUM(F648:F658)</f>
        <v>0</v>
      </c>
      <c r="G659" s="54">
        <f t="shared" si="288"/>
        <v>0</v>
      </c>
      <c r="H659" s="55">
        <f t="shared" si="288"/>
        <v>0</v>
      </c>
      <c r="I659" s="53">
        <f>SUM(I648:I658)</f>
        <v>0</v>
      </c>
      <c r="J659" s="54">
        <f>SUM(J648:J658)</f>
        <v>0</v>
      </c>
      <c r="K659" s="55">
        <f>SUM(K648:K658)</f>
        <v>0</v>
      </c>
      <c r="L659" s="53">
        <f t="shared" ref="L659:Z659" si="289">SUM(L648:L658)</f>
        <v>0</v>
      </c>
      <c r="M659" s="54">
        <f t="shared" si="289"/>
        <v>0</v>
      </c>
      <c r="N659" s="55">
        <f t="shared" si="289"/>
        <v>0</v>
      </c>
      <c r="O659" s="53">
        <f t="shared" si="289"/>
        <v>0</v>
      </c>
      <c r="P659" s="54">
        <f t="shared" si="289"/>
        <v>0</v>
      </c>
      <c r="Q659" s="55">
        <f t="shared" si="289"/>
        <v>0</v>
      </c>
      <c r="R659" s="53">
        <f t="shared" si="289"/>
        <v>0</v>
      </c>
      <c r="S659" s="54">
        <f t="shared" si="289"/>
        <v>0</v>
      </c>
      <c r="T659" s="55">
        <f t="shared" si="289"/>
        <v>0</v>
      </c>
      <c r="U659" s="53">
        <f t="shared" si="289"/>
        <v>0</v>
      </c>
      <c r="V659" s="54">
        <f t="shared" si="289"/>
        <v>0</v>
      </c>
      <c r="W659" s="55">
        <f t="shared" si="289"/>
        <v>0</v>
      </c>
      <c r="X659" s="53">
        <f t="shared" si="289"/>
        <v>0</v>
      </c>
      <c r="Y659" s="54">
        <f t="shared" si="289"/>
        <v>0</v>
      </c>
      <c r="Z659" s="55">
        <f t="shared" si="289"/>
        <v>0</v>
      </c>
      <c r="AA659" s="53"/>
      <c r="AB659" s="54"/>
      <c r="AC659" s="55"/>
      <c r="AD659" s="53">
        <f t="shared" ref="AD659:AI659" si="290">SUM(AD648:AD658)</f>
        <v>0</v>
      </c>
      <c r="AE659" s="54">
        <f t="shared" si="290"/>
        <v>0</v>
      </c>
      <c r="AF659" s="55">
        <f t="shared" si="290"/>
        <v>0</v>
      </c>
      <c r="AG659" s="53">
        <f t="shared" si="290"/>
        <v>0</v>
      </c>
      <c r="AH659" s="54">
        <f t="shared" si="290"/>
        <v>0</v>
      </c>
      <c r="AI659" s="55">
        <f t="shared" si="290"/>
        <v>0</v>
      </c>
      <c r="AK659" s="53">
        <f>SUM(AK648:AK658)</f>
        <v>0</v>
      </c>
      <c r="AL659" s="54">
        <f>SUM(AL648:AL658)</f>
        <v>0</v>
      </c>
      <c r="AM659" s="55">
        <f>SUM(AM648:AM658)</f>
        <v>0</v>
      </c>
      <c r="AT659" s="32">
        <f>IF(SUM(AT648:AT658)=0,0,1)</f>
        <v>0</v>
      </c>
    </row>
    <row r="660" spans="2:50" ht="15" hidden="1" customHeight="1" x14ac:dyDescent="0.3">
      <c r="B660" s="15"/>
      <c r="C660" s="40"/>
      <c r="D660" s="34"/>
      <c r="E660" s="35"/>
      <c r="F660" s="41"/>
      <c r="G660" s="42"/>
      <c r="H660" s="43"/>
      <c r="I660" s="41"/>
      <c r="J660" s="42"/>
      <c r="K660" s="43"/>
      <c r="L660" s="41"/>
      <c r="M660" s="42"/>
      <c r="N660" s="43"/>
      <c r="O660" s="41"/>
      <c r="P660" s="42"/>
      <c r="Q660" s="43"/>
      <c r="R660" s="41"/>
      <c r="S660" s="42"/>
      <c r="T660" s="43"/>
      <c r="U660" s="41"/>
      <c r="V660" s="42"/>
      <c r="W660" s="43"/>
      <c r="X660" s="41"/>
      <c r="Y660" s="42"/>
      <c r="Z660" s="43"/>
      <c r="AA660" s="41"/>
      <c r="AB660" s="42"/>
      <c r="AC660" s="43"/>
      <c r="AD660" s="41"/>
      <c r="AE660" s="42"/>
      <c r="AF660" s="43"/>
      <c r="AG660" s="41"/>
      <c r="AH660" s="42"/>
      <c r="AI660" s="43"/>
      <c r="AK660" s="41"/>
      <c r="AL660" s="42"/>
      <c r="AM660" s="43"/>
      <c r="AT660" s="32">
        <f>IF(AT659=0,0,1)</f>
        <v>0</v>
      </c>
    </row>
    <row r="661" spans="2:50" ht="15" hidden="1" customHeight="1" x14ac:dyDescent="0.3">
      <c r="B661" s="15"/>
      <c r="C661" s="40" t="s">
        <v>22</v>
      </c>
      <c r="D661" s="34" t="s">
        <v>2</v>
      </c>
      <c r="E661" s="35" t="s">
        <v>2</v>
      </c>
      <c r="F661" s="41">
        <v>0</v>
      </c>
      <c r="G661" s="42">
        <v>0</v>
      </c>
      <c r="H661" s="43">
        <v>0</v>
      </c>
      <c r="I661" s="41">
        <v>0</v>
      </c>
      <c r="J661" s="42">
        <v>0</v>
      </c>
      <c r="K661" s="43">
        <v>0</v>
      </c>
      <c r="L661" s="41">
        <v>0</v>
      </c>
      <c r="M661" s="42">
        <v>0</v>
      </c>
      <c r="N661" s="43">
        <v>0</v>
      </c>
      <c r="O661" s="41">
        <v>0</v>
      </c>
      <c r="P661" s="42">
        <v>0</v>
      </c>
      <c r="Q661" s="43">
        <v>0</v>
      </c>
      <c r="R661" s="41">
        <v>0</v>
      </c>
      <c r="S661" s="42">
        <v>0</v>
      </c>
      <c r="T661" s="43">
        <v>0</v>
      </c>
      <c r="U661" s="41">
        <v>0</v>
      </c>
      <c r="V661" s="42">
        <v>0</v>
      </c>
      <c r="W661" s="43">
        <v>0</v>
      </c>
      <c r="X661" s="41"/>
      <c r="Y661" s="42"/>
      <c r="Z661" s="43"/>
      <c r="AA661" s="41"/>
      <c r="AB661" s="42"/>
      <c r="AC661" s="43"/>
      <c r="AD661" s="41"/>
      <c r="AE661" s="42"/>
      <c r="AF661" s="43"/>
      <c r="AG661" s="41"/>
      <c r="AH661" s="42"/>
      <c r="AI661" s="43"/>
      <c r="AK661" s="41">
        <f t="shared" ref="AK661:AM671" si="291">F661+I661+L661+O661+R661+U661+X661+AA661+AD661+AG661</f>
        <v>0</v>
      </c>
      <c r="AL661" s="42">
        <f t="shared" si="291"/>
        <v>0</v>
      </c>
      <c r="AM661" s="43">
        <f t="shared" si="291"/>
        <v>0</v>
      </c>
      <c r="AT661" s="32">
        <f>IF(LEN(E661)&lt;2,0,1)</f>
        <v>0</v>
      </c>
      <c r="AV661" s="23">
        <v>5</v>
      </c>
      <c r="AW661" s="23">
        <v>13</v>
      </c>
      <c r="AX661" s="23">
        <v>1</v>
      </c>
    </row>
    <row r="662" spans="2:50" ht="15" hidden="1" customHeight="1" x14ac:dyDescent="0.3">
      <c r="B662" s="15"/>
      <c r="C662" s="40" t="s">
        <v>22</v>
      </c>
      <c r="D662" s="34" t="s">
        <v>2</v>
      </c>
      <c r="E662" s="35" t="s">
        <v>2</v>
      </c>
      <c r="F662" s="41">
        <v>0</v>
      </c>
      <c r="G662" s="42">
        <v>0</v>
      </c>
      <c r="H662" s="43">
        <v>0</v>
      </c>
      <c r="I662" s="41">
        <v>0</v>
      </c>
      <c r="J662" s="42">
        <v>0</v>
      </c>
      <c r="K662" s="43">
        <v>0</v>
      </c>
      <c r="L662" s="41">
        <v>0</v>
      </c>
      <c r="M662" s="42">
        <v>0</v>
      </c>
      <c r="N662" s="43">
        <v>0</v>
      </c>
      <c r="O662" s="41">
        <v>0</v>
      </c>
      <c r="P662" s="42">
        <v>0</v>
      </c>
      <c r="Q662" s="43">
        <v>0</v>
      </c>
      <c r="R662" s="41">
        <v>0</v>
      </c>
      <c r="S662" s="42">
        <v>0</v>
      </c>
      <c r="T662" s="43">
        <v>0</v>
      </c>
      <c r="U662" s="41">
        <v>0</v>
      </c>
      <c r="V662" s="42">
        <v>0</v>
      </c>
      <c r="W662" s="43">
        <v>0</v>
      </c>
      <c r="X662" s="41"/>
      <c r="Y662" s="42"/>
      <c r="Z662" s="43"/>
      <c r="AA662" s="41"/>
      <c r="AB662" s="42"/>
      <c r="AC662" s="43"/>
      <c r="AD662" s="41"/>
      <c r="AE662" s="42"/>
      <c r="AF662" s="43"/>
      <c r="AG662" s="41"/>
      <c r="AH662" s="42"/>
      <c r="AI662" s="43"/>
      <c r="AK662" s="41">
        <f t="shared" si="291"/>
        <v>0</v>
      </c>
      <c r="AL662" s="42">
        <f t="shared" si="291"/>
        <v>0</v>
      </c>
      <c r="AM662" s="43">
        <f t="shared" si="291"/>
        <v>0</v>
      </c>
      <c r="AT662" s="32">
        <f t="shared" ref="AT662:AT671" si="292">IF(LEN(E662)&lt;2,0,1)</f>
        <v>0</v>
      </c>
      <c r="AV662" s="23">
        <v>5</v>
      </c>
      <c r="AW662" s="23">
        <v>13</v>
      </c>
      <c r="AX662" s="23">
        <f>IF(AW662=AW661,AX661+1,1)</f>
        <v>2</v>
      </c>
    </row>
    <row r="663" spans="2:50" ht="15" hidden="1" customHeight="1" x14ac:dyDescent="0.3">
      <c r="B663" s="15"/>
      <c r="C663" s="40" t="s">
        <v>22</v>
      </c>
      <c r="D663" s="34" t="s">
        <v>2</v>
      </c>
      <c r="E663" s="35" t="s">
        <v>2</v>
      </c>
      <c r="F663" s="41">
        <v>0</v>
      </c>
      <c r="G663" s="42">
        <v>0</v>
      </c>
      <c r="H663" s="43">
        <v>0</v>
      </c>
      <c r="I663" s="41">
        <v>0</v>
      </c>
      <c r="J663" s="42">
        <v>0</v>
      </c>
      <c r="K663" s="43">
        <v>0</v>
      </c>
      <c r="L663" s="41">
        <v>0</v>
      </c>
      <c r="M663" s="42">
        <v>0</v>
      </c>
      <c r="N663" s="43">
        <v>0</v>
      </c>
      <c r="O663" s="41">
        <v>0</v>
      </c>
      <c r="P663" s="42">
        <v>0</v>
      </c>
      <c r="Q663" s="43">
        <v>0</v>
      </c>
      <c r="R663" s="41">
        <v>0</v>
      </c>
      <c r="S663" s="42">
        <v>0</v>
      </c>
      <c r="T663" s="43">
        <v>0</v>
      </c>
      <c r="U663" s="41">
        <v>0</v>
      </c>
      <c r="V663" s="42">
        <v>0</v>
      </c>
      <c r="W663" s="43">
        <v>0</v>
      </c>
      <c r="X663" s="41"/>
      <c r="Y663" s="42"/>
      <c r="Z663" s="43"/>
      <c r="AA663" s="41"/>
      <c r="AB663" s="42"/>
      <c r="AC663" s="43"/>
      <c r="AD663" s="41"/>
      <c r="AE663" s="42"/>
      <c r="AF663" s="43"/>
      <c r="AG663" s="41"/>
      <c r="AH663" s="42"/>
      <c r="AI663" s="43"/>
      <c r="AK663" s="41">
        <f t="shared" si="291"/>
        <v>0</v>
      </c>
      <c r="AL663" s="42">
        <f t="shared" si="291"/>
        <v>0</v>
      </c>
      <c r="AM663" s="43">
        <f t="shared" si="291"/>
        <v>0</v>
      </c>
      <c r="AT663" s="32">
        <f t="shared" si="292"/>
        <v>0</v>
      </c>
      <c r="AV663" s="23">
        <v>5</v>
      </c>
      <c r="AW663" s="23">
        <v>13</v>
      </c>
      <c r="AX663" s="23">
        <f t="shared" ref="AX663:AX671" si="293">IF(AW663=AW662,AX662+1,1)</f>
        <v>3</v>
      </c>
    </row>
    <row r="664" spans="2:50" ht="15" hidden="1" customHeight="1" x14ac:dyDescent="0.3">
      <c r="B664" s="15"/>
      <c r="C664" s="40" t="s">
        <v>22</v>
      </c>
      <c r="D664" s="34" t="s">
        <v>2</v>
      </c>
      <c r="E664" s="35" t="s">
        <v>2</v>
      </c>
      <c r="F664" s="41">
        <v>0</v>
      </c>
      <c r="G664" s="42">
        <v>0</v>
      </c>
      <c r="H664" s="43">
        <v>0</v>
      </c>
      <c r="I664" s="41">
        <v>0</v>
      </c>
      <c r="J664" s="42">
        <v>0</v>
      </c>
      <c r="K664" s="43">
        <v>0</v>
      </c>
      <c r="L664" s="41">
        <v>0</v>
      </c>
      <c r="M664" s="42">
        <v>0</v>
      </c>
      <c r="N664" s="43">
        <v>0</v>
      </c>
      <c r="O664" s="41">
        <v>0</v>
      </c>
      <c r="P664" s="42">
        <v>0</v>
      </c>
      <c r="Q664" s="43">
        <v>0</v>
      </c>
      <c r="R664" s="41">
        <v>0</v>
      </c>
      <c r="S664" s="42">
        <v>0</v>
      </c>
      <c r="T664" s="43">
        <v>0</v>
      </c>
      <c r="U664" s="41">
        <v>0</v>
      </c>
      <c r="V664" s="42">
        <v>0</v>
      </c>
      <c r="W664" s="43">
        <v>0</v>
      </c>
      <c r="X664" s="41"/>
      <c r="Y664" s="42"/>
      <c r="Z664" s="43"/>
      <c r="AA664" s="41"/>
      <c r="AB664" s="42"/>
      <c r="AC664" s="43"/>
      <c r="AD664" s="41"/>
      <c r="AE664" s="42"/>
      <c r="AF664" s="43"/>
      <c r="AG664" s="41"/>
      <c r="AH664" s="42"/>
      <c r="AI664" s="43"/>
      <c r="AK664" s="41">
        <f t="shared" si="291"/>
        <v>0</v>
      </c>
      <c r="AL664" s="42">
        <f t="shared" si="291"/>
        <v>0</v>
      </c>
      <c r="AM664" s="43">
        <f t="shared" si="291"/>
        <v>0</v>
      </c>
      <c r="AT664" s="32">
        <f t="shared" si="292"/>
        <v>0</v>
      </c>
      <c r="AV664" s="23">
        <v>5</v>
      </c>
      <c r="AW664" s="23">
        <v>13</v>
      </c>
      <c r="AX664" s="23">
        <f t="shared" si="293"/>
        <v>4</v>
      </c>
    </row>
    <row r="665" spans="2:50" ht="15" hidden="1" customHeight="1" x14ac:dyDescent="0.3">
      <c r="B665" s="15"/>
      <c r="C665" s="40" t="s">
        <v>22</v>
      </c>
      <c r="D665" s="34" t="s">
        <v>2</v>
      </c>
      <c r="E665" s="35" t="s">
        <v>2</v>
      </c>
      <c r="F665" s="41">
        <v>0</v>
      </c>
      <c r="G665" s="42">
        <v>0</v>
      </c>
      <c r="H665" s="43">
        <v>0</v>
      </c>
      <c r="I665" s="41">
        <v>0</v>
      </c>
      <c r="J665" s="42">
        <v>0</v>
      </c>
      <c r="K665" s="43">
        <v>0</v>
      </c>
      <c r="L665" s="41">
        <v>0</v>
      </c>
      <c r="M665" s="42">
        <v>0</v>
      </c>
      <c r="N665" s="43">
        <v>0</v>
      </c>
      <c r="O665" s="41">
        <v>0</v>
      </c>
      <c r="P665" s="42">
        <v>0</v>
      </c>
      <c r="Q665" s="43">
        <v>0</v>
      </c>
      <c r="R665" s="41">
        <v>0</v>
      </c>
      <c r="S665" s="42">
        <v>0</v>
      </c>
      <c r="T665" s="43">
        <v>0</v>
      </c>
      <c r="U665" s="41">
        <v>0</v>
      </c>
      <c r="V665" s="42">
        <v>0</v>
      </c>
      <c r="W665" s="43">
        <v>0</v>
      </c>
      <c r="X665" s="41"/>
      <c r="Y665" s="42"/>
      <c r="Z665" s="43"/>
      <c r="AA665" s="41"/>
      <c r="AB665" s="42"/>
      <c r="AC665" s="43"/>
      <c r="AD665" s="41"/>
      <c r="AE665" s="42"/>
      <c r="AF665" s="43"/>
      <c r="AG665" s="41"/>
      <c r="AH665" s="42"/>
      <c r="AI665" s="43"/>
      <c r="AK665" s="41">
        <f t="shared" si="291"/>
        <v>0</v>
      </c>
      <c r="AL665" s="42">
        <f t="shared" si="291"/>
        <v>0</v>
      </c>
      <c r="AM665" s="43">
        <f t="shared" si="291"/>
        <v>0</v>
      </c>
      <c r="AT665" s="32">
        <f t="shared" si="292"/>
        <v>0</v>
      </c>
      <c r="AV665" s="23">
        <v>5</v>
      </c>
      <c r="AW665" s="23">
        <v>13</v>
      </c>
      <c r="AX665" s="23">
        <f t="shared" si="293"/>
        <v>5</v>
      </c>
    </row>
    <row r="666" spans="2:50" ht="15" hidden="1" customHeight="1" x14ac:dyDescent="0.3">
      <c r="B666" s="15"/>
      <c r="C666" s="40" t="s">
        <v>22</v>
      </c>
      <c r="D666" s="34" t="s">
        <v>2</v>
      </c>
      <c r="E666" s="35" t="s">
        <v>2</v>
      </c>
      <c r="F666" s="41">
        <v>0</v>
      </c>
      <c r="G666" s="42">
        <v>0</v>
      </c>
      <c r="H666" s="43">
        <v>0</v>
      </c>
      <c r="I666" s="41">
        <v>0</v>
      </c>
      <c r="J666" s="42">
        <v>0</v>
      </c>
      <c r="K666" s="43">
        <v>0</v>
      </c>
      <c r="L666" s="41">
        <v>0</v>
      </c>
      <c r="M666" s="42">
        <v>0</v>
      </c>
      <c r="N666" s="43">
        <v>0</v>
      </c>
      <c r="O666" s="41">
        <v>0</v>
      </c>
      <c r="P666" s="42">
        <v>0</v>
      </c>
      <c r="Q666" s="43">
        <v>0</v>
      </c>
      <c r="R666" s="41">
        <v>0</v>
      </c>
      <c r="S666" s="42">
        <v>0</v>
      </c>
      <c r="T666" s="43">
        <v>0</v>
      </c>
      <c r="U666" s="41">
        <v>0</v>
      </c>
      <c r="V666" s="42">
        <v>0</v>
      </c>
      <c r="W666" s="43">
        <v>0</v>
      </c>
      <c r="X666" s="41"/>
      <c r="Y666" s="42"/>
      <c r="Z666" s="43"/>
      <c r="AA666" s="41"/>
      <c r="AB666" s="42"/>
      <c r="AC666" s="43"/>
      <c r="AD666" s="41"/>
      <c r="AE666" s="42"/>
      <c r="AF666" s="43"/>
      <c r="AG666" s="41"/>
      <c r="AH666" s="42"/>
      <c r="AI666" s="43"/>
      <c r="AK666" s="41">
        <f t="shared" si="291"/>
        <v>0</v>
      </c>
      <c r="AL666" s="42">
        <f t="shared" si="291"/>
        <v>0</v>
      </c>
      <c r="AM666" s="43">
        <f t="shared" si="291"/>
        <v>0</v>
      </c>
      <c r="AT666" s="32">
        <f t="shared" si="292"/>
        <v>0</v>
      </c>
      <c r="AV666" s="23">
        <v>5</v>
      </c>
      <c r="AW666" s="23">
        <v>13</v>
      </c>
      <c r="AX666" s="23">
        <f t="shared" si="293"/>
        <v>6</v>
      </c>
    </row>
    <row r="667" spans="2:50" ht="15" hidden="1" customHeight="1" x14ac:dyDescent="0.3">
      <c r="B667" s="15"/>
      <c r="C667" s="40" t="s">
        <v>22</v>
      </c>
      <c r="D667" s="34" t="s">
        <v>2</v>
      </c>
      <c r="E667" s="35" t="s">
        <v>2</v>
      </c>
      <c r="F667" s="41">
        <v>0</v>
      </c>
      <c r="G667" s="42">
        <v>0</v>
      </c>
      <c r="H667" s="43">
        <v>0</v>
      </c>
      <c r="I667" s="41">
        <v>0</v>
      </c>
      <c r="J667" s="42">
        <v>0</v>
      </c>
      <c r="K667" s="43">
        <v>0</v>
      </c>
      <c r="L667" s="41">
        <v>0</v>
      </c>
      <c r="M667" s="42">
        <v>0</v>
      </c>
      <c r="N667" s="43">
        <v>0</v>
      </c>
      <c r="O667" s="41">
        <v>0</v>
      </c>
      <c r="P667" s="42">
        <v>0</v>
      </c>
      <c r="Q667" s="43">
        <v>0</v>
      </c>
      <c r="R667" s="41">
        <v>0</v>
      </c>
      <c r="S667" s="42">
        <v>0</v>
      </c>
      <c r="T667" s="43">
        <v>0</v>
      </c>
      <c r="U667" s="41">
        <v>0</v>
      </c>
      <c r="V667" s="42">
        <v>0</v>
      </c>
      <c r="W667" s="43">
        <v>0</v>
      </c>
      <c r="X667" s="41"/>
      <c r="Y667" s="42"/>
      <c r="Z667" s="43"/>
      <c r="AA667" s="41"/>
      <c r="AB667" s="42"/>
      <c r="AC667" s="43"/>
      <c r="AD667" s="41"/>
      <c r="AE667" s="42"/>
      <c r="AF667" s="43"/>
      <c r="AG667" s="41"/>
      <c r="AH667" s="42"/>
      <c r="AI667" s="43"/>
      <c r="AK667" s="41">
        <f t="shared" si="291"/>
        <v>0</v>
      </c>
      <c r="AL667" s="42">
        <f t="shared" si="291"/>
        <v>0</v>
      </c>
      <c r="AM667" s="43">
        <f t="shared" si="291"/>
        <v>0</v>
      </c>
      <c r="AT667" s="32">
        <f t="shared" si="292"/>
        <v>0</v>
      </c>
      <c r="AV667" s="23">
        <v>5</v>
      </c>
      <c r="AW667" s="23">
        <v>13</v>
      </c>
      <c r="AX667" s="23">
        <f t="shared" si="293"/>
        <v>7</v>
      </c>
    </row>
    <row r="668" spans="2:50" ht="15" hidden="1" customHeight="1" x14ac:dyDescent="0.3">
      <c r="B668" s="15"/>
      <c r="C668" s="40" t="s">
        <v>22</v>
      </c>
      <c r="D668" s="34" t="s">
        <v>2</v>
      </c>
      <c r="E668" s="35" t="s">
        <v>2</v>
      </c>
      <c r="F668" s="41">
        <v>0</v>
      </c>
      <c r="G668" s="42">
        <v>0</v>
      </c>
      <c r="H668" s="43">
        <v>0</v>
      </c>
      <c r="I668" s="41">
        <v>0</v>
      </c>
      <c r="J668" s="42">
        <v>0</v>
      </c>
      <c r="K668" s="43">
        <v>0</v>
      </c>
      <c r="L668" s="41">
        <v>0</v>
      </c>
      <c r="M668" s="42">
        <v>0</v>
      </c>
      <c r="N668" s="43">
        <v>0</v>
      </c>
      <c r="O668" s="41">
        <v>0</v>
      </c>
      <c r="P668" s="42">
        <v>0</v>
      </c>
      <c r="Q668" s="43">
        <v>0</v>
      </c>
      <c r="R668" s="41">
        <v>0</v>
      </c>
      <c r="S668" s="42">
        <v>0</v>
      </c>
      <c r="T668" s="43">
        <v>0</v>
      </c>
      <c r="U668" s="41">
        <v>0</v>
      </c>
      <c r="V668" s="42">
        <v>0</v>
      </c>
      <c r="W668" s="43">
        <v>0</v>
      </c>
      <c r="X668" s="41"/>
      <c r="Y668" s="42"/>
      <c r="Z668" s="43"/>
      <c r="AA668" s="41"/>
      <c r="AB668" s="42"/>
      <c r="AC668" s="43"/>
      <c r="AD668" s="41"/>
      <c r="AE668" s="42"/>
      <c r="AF668" s="43"/>
      <c r="AG668" s="41"/>
      <c r="AH668" s="42"/>
      <c r="AI668" s="43"/>
      <c r="AK668" s="41">
        <f t="shared" si="291"/>
        <v>0</v>
      </c>
      <c r="AL668" s="42">
        <f t="shared" si="291"/>
        <v>0</v>
      </c>
      <c r="AM668" s="43">
        <f t="shared" si="291"/>
        <v>0</v>
      </c>
      <c r="AT668" s="32">
        <f t="shared" si="292"/>
        <v>0</v>
      </c>
      <c r="AV668" s="23">
        <v>5</v>
      </c>
      <c r="AW668" s="23">
        <v>13</v>
      </c>
      <c r="AX668" s="23">
        <f t="shared" si="293"/>
        <v>8</v>
      </c>
    </row>
    <row r="669" spans="2:50" ht="15" hidden="1" customHeight="1" x14ac:dyDescent="0.3">
      <c r="B669" s="15"/>
      <c r="C669" s="40" t="s">
        <v>22</v>
      </c>
      <c r="D669" s="34" t="s">
        <v>2</v>
      </c>
      <c r="E669" s="35" t="s">
        <v>2</v>
      </c>
      <c r="F669" s="41">
        <v>0</v>
      </c>
      <c r="G669" s="42">
        <v>0</v>
      </c>
      <c r="H669" s="43">
        <v>0</v>
      </c>
      <c r="I669" s="41">
        <v>0</v>
      </c>
      <c r="J669" s="42">
        <v>0</v>
      </c>
      <c r="K669" s="43">
        <v>0</v>
      </c>
      <c r="L669" s="41">
        <v>0</v>
      </c>
      <c r="M669" s="42">
        <v>0</v>
      </c>
      <c r="N669" s="43">
        <v>0</v>
      </c>
      <c r="O669" s="41">
        <v>0</v>
      </c>
      <c r="P669" s="42">
        <v>0</v>
      </c>
      <c r="Q669" s="43">
        <v>0</v>
      </c>
      <c r="R669" s="41">
        <v>0</v>
      </c>
      <c r="S669" s="42">
        <v>0</v>
      </c>
      <c r="T669" s="43">
        <v>0</v>
      </c>
      <c r="U669" s="41">
        <v>0</v>
      </c>
      <c r="V669" s="42">
        <v>0</v>
      </c>
      <c r="W669" s="43">
        <v>0</v>
      </c>
      <c r="X669" s="41"/>
      <c r="Y669" s="42"/>
      <c r="Z669" s="43"/>
      <c r="AA669" s="41"/>
      <c r="AB669" s="42"/>
      <c r="AC669" s="43"/>
      <c r="AD669" s="41"/>
      <c r="AE669" s="42"/>
      <c r="AF669" s="43"/>
      <c r="AG669" s="41"/>
      <c r="AH669" s="42"/>
      <c r="AI669" s="43"/>
      <c r="AK669" s="41">
        <f t="shared" si="291"/>
        <v>0</v>
      </c>
      <c r="AL669" s="42">
        <f t="shared" si="291"/>
        <v>0</v>
      </c>
      <c r="AM669" s="43">
        <f t="shared" si="291"/>
        <v>0</v>
      </c>
      <c r="AT669" s="32">
        <f t="shared" si="292"/>
        <v>0</v>
      </c>
      <c r="AV669" s="23">
        <v>5</v>
      </c>
      <c r="AW669" s="23">
        <v>13</v>
      </c>
      <c r="AX669" s="23">
        <f t="shared" si="293"/>
        <v>9</v>
      </c>
    </row>
    <row r="670" spans="2:50" ht="15" hidden="1" customHeight="1" x14ac:dyDescent="0.3">
      <c r="B670" s="15"/>
      <c r="C670" s="40" t="s">
        <v>22</v>
      </c>
      <c r="D670" s="34" t="s">
        <v>2</v>
      </c>
      <c r="E670" s="35" t="s">
        <v>2</v>
      </c>
      <c r="F670" s="41">
        <v>0</v>
      </c>
      <c r="G670" s="42">
        <v>0</v>
      </c>
      <c r="H670" s="43">
        <v>0</v>
      </c>
      <c r="I670" s="41">
        <v>0</v>
      </c>
      <c r="J670" s="42">
        <v>0</v>
      </c>
      <c r="K670" s="43">
        <v>0</v>
      </c>
      <c r="L670" s="41">
        <v>0</v>
      </c>
      <c r="M670" s="42">
        <v>0</v>
      </c>
      <c r="N670" s="43">
        <v>0</v>
      </c>
      <c r="O670" s="41">
        <v>0</v>
      </c>
      <c r="P670" s="42">
        <v>0</v>
      </c>
      <c r="Q670" s="43">
        <v>0</v>
      </c>
      <c r="R670" s="41">
        <v>0</v>
      </c>
      <c r="S670" s="42">
        <v>0</v>
      </c>
      <c r="T670" s="43">
        <v>0</v>
      </c>
      <c r="U670" s="41">
        <v>0</v>
      </c>
      <c r="V670" s="42">
        <v>0</v>
      </c>
      <c r="W670" s="43">
        <v>0</v>
      </c>
      <c r="X670" s="41"/>
      <c r="Y670" s="42"/>
      <c r="Z670" s="43"/>
      <c r="AA670" s="41"/>
      <c r="AB670" s="42"/>
      <c r="AC670" s="43"/>
      <c r="AD670" s="41"/>
      <c r="AE670" s="42"/>
      <c r="AF670" s="43"/>
      <c r="AG670" s="41"/>
      <c r="AH670" s="42"/>
      <c r="AI670" s="43"/>
      <c r="AK670" s="41">
        <f t="shared" si="291"/>
        <v>0</v>
      </c>
      <c r="AL670" s="42">
        <f t="shared" si="291"/>
        <v>0</v>
      </c>
      <c r="AM670" s="43">
        <f t="shared" si="291"/>
        <v>0</v>
      </c>
      <c r="AT670" s="32">
        <f t="shared" si="292"/>
        <v>0</v>
      </c>
      <c r="AV670" s="23">
        <v>5</v>
      </c>
      <c r="AW670" s="23">
        <v>13</v>
      </c>
      <c r="AX670" s="23">
        <f t="shared" si="293"/>
        <v>10</v>
      </c>
    </row>
    <row r="671" spans="2:50" ht="15" hidden="1" customHeight="1" x14ac:dyDescent="0.3">
      <c r="B671" s="15"/>
      <c r="C671" s="40" t="s">
        <v>23</v>
      </c>
      <c r="D671" s="34" t="s">
        <v>2</v>
      </c>
      <c r="E671" s="35" t="s">
        <v>2</v>
      </c>
      <c r="F671" s="41">
        <v>0</v>
      </c>
      <c r="G671" s="42">
        <v>0</v>
      </c>
      <c r="H671" s="43">
        <v>0</v>
      </c>
      <c r="I671" s="41">
        <v>0</v>
      </c>
      <c r="J671" s="42">
        <v>0</v>
      </c>
      <c r="K671" s="43">
        <v>0</v>
      </c>
      <c r="L671" s="41">
        <v>0</v>
      </c>
      <c r="M671" s="42">
        <v>0</v>
      </c>
      <c r="N671" s="43">
        <v>0</v>
      </c>
      <c r="O671" s="41">
        <v>0</v>
      </c>
      <c r="P671" s="42">
        <v>0</v>
      </c>
      <c r="Q671" s="43">
        <v>0</v>
      </c>
      <c r="R671" s="41">
        <v>0</v>
      </c>
      <c r="S671" s="42">
        <v>0</v>
      </c>
      <c r="T671" s="43">
        <v>0</v>
      </c>
      <c r="U671" s="41">
        <v>0</v>
      </c>
      <c r="V671" s="42">
        <v>0</v>
      </c>
      <c r="W671" s="43">
        <v>0</v>
      </c>
      <c r="X671" s="41"/>
      <c r="Y671" s="42"/>
      <c r="Z671" s="43"/>
      <c r="AA671" s="41"/>
      <c r="AB671" s="42"/>
      <c r="AC671" s="43"/>
      <c r="AD671" s="41"/>
      <c r="AE671" s="42"/>
      <c r="AF671" s="43"/>
      <c r="AG671" s="41"/>
      <c r="AH671" s="42"/>
      <c r="AI671" s="43"/>
      <c r="AK671" s="41">
        <f t="shared" si="291"/>
        <v>0</v>
      </c>
      <c r="AL671" s="42">
        <f t="shared" si="291"/>
        <v>0</v>
      </c>
      <c r="AM671" s="43">
        <f t="shared" si="291"/>
        <v>0</v>
      </c>
      <c r="AT671" s="32">
        <f t="shared" si="292"/>
        <v>0</v>
      </c>
      <c r="AV671" s="23">
        <v>5</v>
      </c>
      <c r="AW671" s="23">
        <v>14</v>
      </c>
      <c r="AX671" s="23">
        <f t="shared" si="293"/>
        <v>1</v>
      </c>
    </row>
    <row r="672" spans="2:50" ht="15" hidden="1" customHeight="1" x14ac:dyDescent="0.3">
      <c r="B672" s="15"/>
      <c r="C672" s="50" t="str">
        <f>IF(LEN(E671)&lt;1,"","Total: " &amp; LEFT(E671,LEN(E671)-21) &amp; "Municipalities")</f>
        <v/>
      </c>
      <c r="D672" s="51"/>
      <c r="E672" s="52"/>
      <c r="F672" s="53">
        <f t="shared" ref="F672:H672" si="294">SUM(F661:F671)</f>
        <v>0</v>
      </c>
      <c r="G672" s="54">
        <f t="shared" si="294"/>
        <v>0</v>
      </c>
      <c r="H672" s="55">
        <f t="shared" si="294"/>
        <v>0</v>
      </c>
      <c r="I672" s="53">
        <f>SUM(I661:I671)</f>
        <v>0</v>
      </c>
      <c r="J672" s="54">
        <f>SUM(J661:J671)</f>
        <v>0</v>
      </c>
      <c r="K672" s="55">
        <f>SUM(K661:K671)</f>
        <v>0</v>
      </c>
      <c r="L672" s="53">
        <f t="shared" ref="L672:Z672" si="295">SUM(L661:L671)</f>
        <v>0</v>
      </c>
      <c r="M672" s="54">
        <f t="shared" si="295"/>
        <v>0</v>
      </c>
      <c r="N672" s="55">
        <f t="shared" si="295"/>
        <v>0</v>
      </c>
      <c r="O672" s="53">
        <f t="shared" si="295"/>
        <v>0</v>
      </c>
      <c r="P672" s="54">
        <f t="shared" si="295"/>
        <v>0</v>
      </c>
      <c r="Q672" s="55">
        <f t="shared" si="295"/>
        <v>0</v>
      </c>
      <c r="R672" s="53">
        <f t="shared" si="295"/>
        <v>0</v>
      </c>
      <c r="S672" s="54">
        <f t="shared" si="295"/>
        <v>0</v>
      </c>
      <c r="T672" s="55">
        <f t="shared" si="295"/>
        <v>0</v>
      </c>
      <c r="U672" s="53">
        <f t="shared" si="295"/>
        <v>0</v>
      </c>
      <c r="V672" s="54">
        <f t="shared" si="295"/>
        <v>0</v>
      </c>
      <c r="W672" s="55">
        <f t="shared" si="295"/>
        <v>0</v>
      </c>
      <c r="X672" s="53">
        <f t="shared" si="295"/>
        <v>0</v>
      </c>
      <c r="Y672" s="54">
        <f t="shared" si="295"/>
        <v>0</v>
      </c>
      <c r="Z672" s="55">
        <f t="shared" si="295"/>
        <v>0</v>
      </c>
      <c r="AA672" s="53"/>
      <c r="AB672" s="54"/>
      <c r="AC672" s="55"/>
      <c r="AD672" s="53">
        <f t="shared" ref="AD672:AI672" si="296">SUM(AD661:AD671)</f>
        <v>0</v>
      </c>
      <c r="AE672" s="54">
        <f t="shared" si="296"/>
        <v>0</v>
      </c>
      <c r="AF672" s="55">
        <f t="shared" si="296"/>
        <v>0</v>
      </c>
      <c r="AG672" s="53">
        <f t="shared" si="296"/>
        <v>0</v>
      </c>
      <c r="AH672" s="54">
        <f t="shared" si="296"/>
        <v>0</v>
      </c>
      <c r="AI672" s="55">
        <f t="shared" si="296"/>
        <v>0</v>
      </c>
      <c r="AK672" s="53">
        <f>SUM(AK661:AK671)</f>
        <v>0</v>
      </c>
      <c r="AL672" s="54">
        <f>SUM(AL661:AL671)</f>
        <v>0</v>
      </c>
      <c r="AM672" s="55">
        <f>SUM(AM661:AM671)</f>
        <v>0</v>
      </c>
      <c r="AT672" s="32">
        <f>IF(SUM(AT661:AT671)=0,0,1)</f>
        <v>0</v>
      </c>
    </row>
    <row r="673" spans="2:50" ht="15" hidden="1" customHeight="1" x14ac:dyDescent="0.3">
      <c r="B673" s="15"/>
      <c r="C673" s="40"/>
      <c r="D673" s="34"/>
      <c r="E673" s="35"/>
      <c r="F673" s="41"/>
      <c r="G673" s="42"/>
      <c r="H673" s="43"/>
      <c r="I673" s="41"/>
      <c r="J673" s="42"/>
      <c r="K673" s="43"/>
      <c r="L673" s="41"/>
      <c r="M673" s="42"/>
      <c r="N673" s="43"/>
      <c r="O673" s="41"/>
      <c r="P673" s="42"/>
      <c r="Q673" s="43"/>
      <c r="R673" s="41"/>
      <c r="S673" s="42"/>
      <c r="T673" s="43"/>
      <c r="U673" s="41"/>
      <c r="V673" s="42"/>
      <c r="W673" s="43"/>
      <c r="X673" s="41"/>
      <c r="Y673" s="42"/>
      <c r="Z673" s="43"/>
      <c r="AA673" s="41"/>
      <c r="AB673" s="42"/>
      <c r="AC673" s="43"/>
      <c r="AD673" s="41"/>
      <c r="AE673" s="42"/>
      <c r="AF673" s="43"/>
      <c r="AG673" s="41"/>
      <c r="AH673" s="42"/>
      <c r="AI673" s="43"/>
      <c r="AK673" s="41"/>
      <c r="AL673" s="42"/>
      <c r="AM673" s="43"/>
      <c r="AT673" s="32">
        <f>IF(AT672=0,0,1)</f>
        <v>0</v>
      </c>
    </row>
    <row r="674" spans="2:50" ht="15" hidden="1" customHeight="1" x14ac:dyDescent="0.3">
      <c r="B674" s="15"/>
      <c r="C674" s="40" t="s">
        <v>22</v>
      </c>
      <c r="D674" s="34" t="s">
        <v>2</v>
      </c>
      <c r="E674" s="35" t="s">
        <v>2</v>
      </c>
      <c r="F674" s="41">
        <v>0</v>
      </c>
      <c r="G674" s="42">
        <v>0</v>
      </c>
      <c r="H674" s="43">
        <v>0</v>
      </c>
      <c r="I674" s="41">
        <v>0</v>
      </c>
      <c r="J674" s="42">
        <v>0</v>
      </c>
      <c r="K674" s="43">
        <v>0</v>
      </c>
      <c r="L674" s="41">
        <v>0</v>
      </c>
      <c r="M674" s="42">
        <v>0</v>
      </c>
      <c r="N674" s="43">
        <v>0</v>
      </c>
      <c r="O674" s="41">
        <v>0</v>
      </c>
      <c r="P674" s="42">
        <v>0</v>
      </c>
      <c r="Q674" s="43">
        <v>0</v>
      </c>
      <c r="R674" s="41">
        <v>0</v>
      </c>
      <c r="S674" s="42">
        <v>0</v>
      </c>
      <c r="T674" s="43">
        <v>0</v>
      </c>
      <c r="U674" s="41">
        <v>0</v>
      </c>
      <c r="V674" s="42">
        <v>0</v>
      </c>
      <c r="W674" s="43">
        <v>0</v>
      </c>
      <c r="X674" s="41"/>
      <c r="Y674" s="42"/>
      <c r="Z674" s="43"/>
      <c r="AA674" s="41"/>
      <c r="AB674" s="42"/>
      <c r="AC674" s="43"/>
      <c r="AD674" s="41"/>
      <c r="AE674" s="42"/>
      <c r="AF674" s="43"/>
      <c r="AG674" s="41"/>
      <c r="AH674" s="42"/>
      <c r="AI674" s="43"/>
      <c r="AK674" s="41">
        <f t="shared" ref="AK674:AM684" si="297">F674+I674+L674+O674+R674+U674+X674+AA674+AD674+AG674</f>
        <v>0</v>
      </c>
      <c r="AL674" s="42">
        <f t="shared" si="297"/>
        <v>0</v>
      </c>
      <c r="AM674" s="43">
        <f t="shared" si="297"/>
        <v>0</v>
      </c>
      <c r="AT674" s="32">
        <f>IF(LEN(E674)&lt;2,0,1)</f>
        <v>0</v>
      </c>
      <c r="AV674" s="23">
        <v>5</v>
      </c>
      <c r="AW674" s="23">
        <v>15</v>
      </c>
      <c r="AX674" s="23">
        <v>1</v>
      </c>
    </row>
    <row r="675" spans="2:50" ht="15" hidden="1" customHeight="1" x14ac:dyDescent="0.3">
      <c r="B675" s="15"/>
      <c r="C675" s="40" t="s">
        <v>22</v>
      </c>
      <c r="D675" s="34" t="s">
        <v>2</v>
      </c>
      <c r="E675" s="35" t="s">
        <v>2</v>
      </c>
      <c r="F675" s="41">
        <v>0</v>
      </c>
      <c r="G675" s="42">
        <v>0</v>
      </c>
      <c r="H675" s="43">
        <v>0</v>
      </c>
      <c r="I675" s="41">
        <v>0</v>
      </c>
      <c r="J675" s="42">
        <v>0</v>
      </c>
      <c r="K675" s="43">
        <v>0</v>
      </c>
      <c r="L675" s="41">
        <v>0</v>
      </c>
      <c r="M675" s="42">
        <v>0</v>
      </c>
      <c r="N675" s="43">
        <v>0</v>
      </c>
      <c r="O675" s="41">
        <v>0</v>
      </c>
      <c r="P675" s="42">
        <v>0</v>
      </c>
      <c r="Q675" s="43">
        <v>0</v>
      </c>
      <c r="R675" s="41">
        <v>0</v>
      </c>
      <c r="S675" s="42">
        <v>0</v>
      </c>
      <c r="T675" s="43">
        <v>0</v>
      </c>
      <c r="U675" s="41">
        <v>0</v>
      </c>
      <c r="V675" s="42">
        <v>0</v>
      </c>
      <c r="W675" s="43">
        <v>0</v>
      </c>
      <c r="X675" s="41"/>
      <c r="Y675" s="42"/>
      <c r="Z675" s="43"/>
      <c r="AA675" s="41"/>
      <c r="AB675" s="42"/>
      <c r="AC675" s="43"/>
      <c r="AD675" s="41"/>
      <c r="AE675" s="42"/>
      <c r="AF675" s="43"/>
      <c r="AG675" s="41"/>
      <c r="AH675" s="42"/>
      <c r="AI675" s="43"/>
      <c r="AK675" s="41">
        <f t="shared" si="297"/>
        <v>0</v>
      </c>
      <c r="AL675" s="42">
        <f t="shared" si="297"/>
        <v>0</v>
      </c>
      <c r="AM675" s="43">
        <f t="shared" si="297"/>
        <v>0</v>
      </c>
      <c r="AT675" s="32">
        <f t="shared" ref="AT675:AT684" si="298">IF(LEN(E675)&lt;2,0,1)</f>
        <v>0</v>
      </c>
      <c r="AV675" s="23">
        <v>5</v>
      </c>
      <c r="AW675" s="23">
        <v>15</v>
      </c>
      <c r="AX675" s="23">
        <f>IF(AW675=AW674,AX674+1,1)</f>
        <v>2</v>
      </c>
    </row>
    <row r="676" spans="2:50" ht="15" hidden="1" customHeight="1" x14ac:dyDescent="0.3">
      <c r="B676" s="15"/>
      <c r="C676" s="40" t="s">
        <v>22</v>
      </c>
      <c r="D676" s="34" t="s">
        <v>2</v>
      </c>
      <c r="E676" s="35" t="s">
        <v>2</v>
      </c>
      <c r="F676" s="41">
        <v>0</v>
      </c>
      <c r="G676" s="42">
        <v>0</v>
      </c>
      <c r="H676" s="43">
        <v>0</v>
      </c>
      <c r="I676" s="41">
        <v>0</v>
      </c>
      <c r="J676" s="42">
        <v>0</v>
      </c>
      <c r="K676" s="43">
        <v>0</v>
      </c>
      <c r="L676" s="41">
        <v>0</v>
      </c>
      <c r="M676" s="42">
        <v>0</v>
      </c>
      <c r="N676" s="43">
        <v>0</v>
      </c>
      <c r="O676" s="41">
        <v>0</v>
      </c>
      <c r="P676" s="42">
        <v>0</v>
      </c>
      <c r="Q676" s="43">
        <v>0</v>
      </c>
      <c r="R676" s="41">
        <v>0</v>
      </c>
      <c r="S676" s="42">
        <v>0</v>
      </c>
      <c r="T676" s="43">
        <v>0</v>
      </c>
      <c r="U676" s="41">
        <v>0</v>
      </c>
      <c r="V676" s="42">
        <v>0</v>
      </c>
      <c r="W676" s="43">
        <v>0</v>
      </c>
      <c r="X676" s="41"/>
      <c r="Y676" s="42"/>
      <c r="Z676" s="43"/>
      <c r="AA676" s="41"/>
      <c r="AB676" s="42"/>
      <c r="AC676" s="43"/>
      <c r="AD676" s="41"/>
      <c r="AE676" s="42"/>
      <c r="AF676" s="43"/>
      <c r="AG676" s="41"/>
      <c r="AH676" s="42"/>
      <c r="AI676" s="43"/>
      <c r="AK676" s="41">
        <f t="shared" si="297"/>
        <v>0</v>
      </c>
      <c r="AL676" s="42">
        <f t="shared" si="297"/>
        <v>0</v>
      </c>
      <c r="AM676" s="43">
        <f t="shared" si="297"/>
        <v>0</v>
      </c>
      <c r="AT676" s="32">
        <f t="shared" si="298"/>
        <v>0</v>
      </c>
      <c r="AV676" s="23">
        <v>5</v>
      </c>
      <c r="AW676" s="23">
        <v>15</v>
      </c>
      <c r="AX676" s="23">
        <f t="shared" ref="AX676:AX684" si="299">IF(AW676=AW675,AX675+1,1)</f>
        <v>3</v>
      </c>
    </row>
    <row r="677" spans="2:50" ht="15" hidden="1" customHeight="1" x14ac:dyDescent="0.3">
      <c r="B677" s="15"/>
      <c r="C677" s="40" t="s">
        <v>22</v>
      </c>
      <c r="D677" s="34" t="s">
        <v>2</v>
      </c>
      <c r="E677" s="35" t="s">
        <v>2</v>
      </c>
      <c r="F677" s="41">
        <v>0</v>
      </c>
      <c r="G677" s="42">
        <v>0</v>
      </c>
      <c r="H677" s="43">
        <v>0</v>
      </c>
      <c r="I677" s="41">
        <v>0</v>
      </c>
      <c r="J677" s="42">
        <v>0</v>
      </c>
      <c r="K677" s="43">
        <v>0</v>
      </c>
      <c r="L677" s="41">
        <v>0</v>
      </c>
      <c r="M677" s="42">
        <v>0</v>
      </c>
      <c r="N677" s="43">
        <v>0</v>
      </c>
      <c r="O677" s="41">
        <v>0</v>
      </c>
      <c r="P677" s="42">
        <v>0</v>
      </c>
      <c r="Q677" s="43">
        <v>0</v>
      </c>
      <c r="R677" s="41">
        <v>0</v>
      </c>
      <c r="S677" s="42">
        <v>0</v>
      </c>
      <c r="T677" s="43">
        <v>0</v>
      </c>
      <c r="U677" s="41">
        <v>0</v>
      </c>
      <c r="V677" s="42">
        <v>0</v>
      </c>
      <c r="W677" s="43">
        <v>0</v>
      </c>
      <c r="X677" s="41"/>
      <c r="Y677" s="42"/>
      <c r="Z677" s="43"/>
      <c r="AA677" s="41"/>
      <c r="AB677" s="42"/>
      <c r="AC677" s="43"/>
      <c r="AD677" s="41"/>
      <c r="AE677" s="42"/>
      <c r="AF677" s="43"/>
      <c r="AG677" s="41"/>
      <c r="AH677" s="42"/>
      <c r="AI677" s="43"/>
      <c r="AK677" s="41">
        <f t="shared" si="297"/>
        <v>0</v>
      </c>
      <c r="AL677" s="42">
        <f t="shared" si="297"/>
        <v>0</v>
      </c>
      <c r="AM677" s="43">
        <f t="shared" si="297"/>
        <v>0</v>
      </c>
      <c r="AT677" s="32">
        <f t="shared" si="298"/>
        <v>0</v>
      </c>
      <c r="AV677" s="23">
        <v>5</v>
      </c>
      <c r="AW677" s="23">
        <v>15</v>
      </c>
      <c r="AX677" s="23">
        <f t="shared" si="299"/>
        <v>4</v>
      </c>
    </row>
    <row r="678" spans="2:50" ht="15" hidden="1" customHeight="1" x14ac:dyDescent="0.3">
      <c r="B678" s="15"/>
      <c r="C678" s="40" t="s">
        <v>22</v>
      </c>
      <c r="D678" s="34" t="s">
        <v>2</v>
      </c>
      <c r="E678" s="35" t="s">
        <v>2</v>
      </c>
      <c r="F678" s="41">
        <v>0</v>
      </c>
      <c r="G678" s="42">
        <v>0</v>
      </c>
      <c r="H678" s="43">
        <v>0</v>
      </c>
      <c r="I678" s="41">
        <v>0</v>
      </c>
      <c r="J678" s="42">
        <v>0</v>
      </c>
      <c r="K678" s="43">
        <v>0</v>
      </c>
      <c r="L678" s="41">
        <v>0</v>
      </c>
      <c r="M678" s="42">
        <v>0</v>
      </c>
      <c r="N678" s="43">
        <v>0</v>
      </c>
      <c r="O678" s="41">
        <v>0</v>
      </c>
      <c r="P678" s="42">
        <v>0</v>
      </c>
      <c r="Q678" s="43">
        <v>0</v>
      </c>
      <c r="R678" s="41">
        <v>0</v>
      </c>
      <c r="S678" s="42">
        <v>0</v>
      </c>
      <c r="T678" s="43">
        <v>0</v>
      </c>
      <c r="U678" s="41">
        <v>0</v>
      </c>
      <c r="V678" s="42">
        <v>0</v>
      </c>
      <c r="W678" s="43">
        <v>0</v>
      </c>
      <c r="X678" s="41"/>
      <c r="Y678" s="42"/>
      <c r="Z678" s="43"/>
      <c r="AA678" s="41"/>
      <c r="AB678" s="42"/>
      <c r="AC678" s="43"/>
      <c r="AD678" s="41"/>
      <c r="AE678" s="42"/>
      <c r="AF678" s="43"/>
      <c r="AG678" s="41"/>
      <c r="AH678" s="42"/>
      <c r="AI678" s="43"/>
      <c r="AK678" s="41">
        <f t="shared" si="297"/>
        <v>0</v>
      </c>
      <c r="AL678" s="42">
        <f t="shared" si="297"/>
        <v>0</v>
      </c>
      <c r="AM678" s="43">
        <f t="shared" si="297"/>
        <v>0</v>
      </c>
      <c r="AT678" s="32">
        <f t="shared" si="298"/>
        <v>0</v>
      </c>
      <c r="AV678" s="23">
        <v>5</v>
      </c>
      <c r="AW678" s="23">
        <v>15</v>
      </c>
      <c r="AX678" s="23">
        <f t="shared" si="299"/>
        <v>5</v>
      </c>
    </row>
    <row r="679" spans="2:50" ht="15" hidden="1" customHeight="1" x14ac:dyDescent="0.3">
      <c r="B679" s="15"/>
      <c r="C679" s="40" t="s">
        <v>22</v>
      </c>
      <c r="D679" s="34" t="s">
        <v>2</v>
      </c>
      <c r="E679" s="35" t="s">
        <v>2</v>
      </c>
      <c r="F679" s="41">
        <v>0</v>
      </c>
      <c r="G679" s="42">
        <v>0</v>
      </c>
      <c r="H679" s="43">
        <v>0</v>
      </c>
      <c r="I679" s="41">
        <v>0</v>
      </c>
      <c r="J679" s="42">
        <v>0</v>
      </c>
      <c r="K679" s="43">
        <v>0</v>
      </c>
      <c r="L679" s="41">
        <v>0</v>
      </c>
      <c r="M679" s="42">
        <v>0</v>
      </c>
      <c r="N679" s="43">
        <v>0</v>
      </c>
      <c r="O679" s="41">
        <v>0</v>
      </c>
      <c r="P679" s="42">
        <v>0</v>
      </c>
      <c r="Q679" s="43">
        <v>0</v>
      </c>
      <c r="R679" s="41">
        <v>0</v>
      </c>
      <c r="S679" s="42">
        <v>0</v>
      </c>
      <c r="T679" s="43">
        <v>0</v>
      </c>
      <c r="U679" s="41">
        <v>0</v>
      </c>
      <c r="V679" s="42">
        <v>0</v>
      </c>
      <c r="W679" s="43">
        <v>0</v>
      </c>
      <c r="X679" s="41"/>
      <c r="Y679" s="42"/>
      <c r="Z679" s="43"/>
      <c r="AA679" s="41"/>
      <c r="AB679" s="42"/>
      <c r="AC679" s="43"/>
      <c r="AD679" s="41"/>
      <c r="AE679" s="42"/>
      <c r="AF679" s="43"/>
      <c r="AG679" s="41"/>
      <c r="AH679" s="42"/>
      <c r="AI679" s="43"/>
      <c r="AK679" s="41">
        <f t="shared" si="297"/>
        <v>0</v>
      </c>
      <c r="AL679" s="42">
        <f t="shared" si="297"/>
        <v>0</v>
      </c>
      <c r="AM679" s="43">
        <f t="shared" si="297"/>
        <v>0</v>
      </c>
      <c r="AT679" s="32">
        <f t="shared" si="298"/>
        <v>0</v>
      </c>
      <c r="AV679" s="23">
        <v>5</v>
      </c>
      <c r="AW679" s="23">
        <v>15</v>
      </c>
      <c r="AX679" s="23">
        <f t="shared" si="299"/>
        <v>6</v>
      </c>
    </row>
    <row r="680" spans="2:50" ht="15" hidden="1" customHeight="1" x14ac:dyDescent="0.3">
      <c r="B680" s="15"/>
      <c r="C680" s="40" t="s">
        <v>22</v>
      </c>
      <c r="D680" s="34" t="s">
        <v>2</v>
      </c>
      <c r="E680" s="35" t="s">
        <v>2</v>
      </c>
      <c r="F680" s="41">
        <v>0</v>
      </c>
      <c r="G680" s="42">
        <v>0</v>
      </c>
      <c r="H680" s="43">
        <v>0</v>
      </c>
      <c r="I680" s="41">
        <v>0</v>
      </c>
      <c r="J680" s="42">
        <v>0</v>
      </c>
      <c r="K680" s="43">
        <v>0</v>
      </c>
      <c r="L680" s="41">
        <v>0</v>
      </c>
      <c r="M680" s="42">
        <v>0</v>
      </c>
      <c r="N680" s="43">
        <v>0</v>
      </c>
      <c r="O680" s="41">
        <v>0</v>
      </c>
      <c r="P680" s="42">
        <v>0</v>
      </c>
      <c r="Q680" s="43">
        <v>0</v>
      </c>
      <c r="R680" s="41">
        <v>0</v>
      </c>
      <c r="S680" s="42">
        <v>0</v>
      </c>
      <c r="T680" s="43">
        <v>0</v>
      </c>
      <c r="U680" s="41">
        <v>0</v>
      </c>
      <c r="V680" s="42">
        <v>0</v>
      </c>
      <c r="W680" s="43">
        <v>0</v>
      </c>
      <c r="X680" s="41"/>
      <c r="Y680" s="42"/>
      <c r="Z680" s="43"/>
      <c r="AA680" s="41"/>
      <c r="AB680" s="42"/>
      <c r="AC680" s="43"/>
      <c r="AD680" s="41"/>
      <c r="AE680" s="42"/>
      <c r="AF680" s="43"/>
      <c r="AG680" s="41"/>
      <c r="AH680" s="42"/>
      <c r="AI680" s="43"/>
      <c r="AK680" s="41">
        <f t="shared" si="297"/>
        <v>0</v>
      </c>
      <c r="AL680" s="42">
        <f t="shared" si="297"/>
        <v>0</v>
      </c>
      <c r="AM680" s="43">
        <f t="shared" si="297"/>
        <v>0</v>
      </c>
      <c r="AT680" s="32">
        <f t="shared" si="298"/>
        <v>0</v>
      </c>
      <c r="AV680" s="23">
        <v>5</v>
      </c>
      <c r="AW680" s="23">
        <v>15</v>
      </c>
      <c r="AX680" s="23">
        <f t="shared" si="299"/>
        <v>7</v>
      </c>
    </row>
    <row r="681" spans="2:50" ht="15" hidden="1" customHeight="1" x14ac:dyDescent="0.3">
      <c r="B681" s="15"/>
      <c r="C681" s="40" t="s">
        <v>22</v>
      </c>
      <c r="D681" s="34" t="s">
        <v>2</v>
      </c>
      <c r="E681" s="35" t="s">
        <v>2</v>
      </c>
      <c r="F681" s="41">
        <v>0</v>
      </c>
      <c r="G681" s="42">
        <v>0</v>
      </c>
      <c r="H681" s="43">
        <v>0</v>
      </c>
      <c r="I681" s="41">
        <v>0</v>
      </c>
      <c r="J681" s="42">
        <v>0</v>
      </c>
      <c r="K681" s="43">
        <v>0</v>
      </c>
      <c r="L681" s="41">
        <v>0</v>
      </c>
      <c r="M681" s="42">
        <v>0</v>
      </c>
      <c r="N681" s="43">
        <v>0</v>
      </c>
      <c r="O681" s="41">
        <v>0</v>
      </c>
      <c r="P681" s="42">
        <v>0</v>
      </c>
      <c r="Q681" s="43">
        <v>0</v>
      </c>
      <c r="R681" s="41">
        <v>0</v>
      </c>
      <c r="S681" s="42">
        <v>0</v>
      </c>
      <c r="T681" s="43">
        <v>0</v>
      </c>
      <c r="U681" s="41">
        <v>0</v>
      </c>
      <c r="V681" s="42">
        <v>0</v>
      </c>
      <c r="W681" s="43">
        <v>0</v>
      </c>
      <c r="X681" s="41"/>
      <c r="Y681" s="42"/>
      <c r="Z681" s="43"/>
      <c r="AA681" s="41"/>
      <c r="AB681" s="42"/>
      <c r="AC681" s="43"/>
      <c r="AD681" s="41"/>
      <c r="AE681" s="42"/>
      <c r="AF681" s="43"/>
      <c r="AG681" s="41"/>
      <c r="AH681" s="42"/>
      <c r="AI681" s="43"/>
      <c r="AK681" s="41">
        <f t="shared" si="297"/>
        <v>0</v>
      </c>
      <c r="AL681" s="42">
        <f t="shared" si="297"/>
        <v>0</v>
      </c>
      <c r="AM681" s="43">
        <f t="shared" si="297"/>
        <v>0</v>
      </c>
      <c r="AT681" s="32">
        <f t="shared" si="298"/>
        <v>0</v>
      </c>
      <c r="AV681" s="23">
        <v>5</v>
      </c>
      <c r="AW681" s="23">
        <v>15</v>
      </c>
      <c r="AX681" s="23">
        <f t="shared" si="299"/>
        <v>8</v>
      </c>
    </row>
    <row r="682" spans="2:50" ht="15" hidden="1" customHeight="1" x14ac:dyDescent="0.3">
      <c r="B682" s="15"/>
      <c r="C682" s="40" t="s">
        <v>22</v>
      </c>
      <c r="D682" s="34" t="s">
        <v>2</v>
      </c>
      <c r="E682" s="35" t="s">
        <v>2</v>
      </c>
      <c r="F682" s="41">
        <v>0</v>
      </c>
      <c r="G682" s="42">
        <v>0</v>
      </c>
      <c r="H682" s="43">
        <v>0</v>
      </c>
      <c r="I682" s="41">
        <v>0</v>
      </c>
      <c r="J682" s="42">
        <v>0</v>
      </c>
      <c r="K682" s="43">
        <v>0</v>
      </c>
      <c r="L682" s="41">
        <v>0</v>
      </c>
      <c r="M682" s="42">
        <v>0</v>
      </c>
      <c r="N682" s="43">
        <v>0</v>
      </c>
      <c r="O682" s="41">
        <v>0</v>
      </c>
      <c r="P682" s="42">
        <v>0</v>
      </c>
      <c r="Q682" s="43">
        <v>0</v>
      </c>
      <c r="R682" s="41">
        <v>0</v>
      </c>
      <c r="S682" s="42">
        <v>0</v>
      </c>
      <c r="T682" s="43">
        <v>0</v>
      </c>
      <c r="U682" s="41">
        <v>0</v>
      </c>
      <c r="V682" s="42">
        <v>0</v>
      </c>
      <c r="W682" s="43">
        <v>0</v>
      </c>
      <c r="X682" s="41"/>
      <c r="Y682" s="42"/>
      <c r="Z682" s="43"/>
      <c r="AA682" s="41"/>
      <c r="AB682" s="42"/>
      <c r="AC682" s="43"/>
      <c r="AD682" s="41"/>
      <c r="AE682" s="42"/>
      <c r="AF682" s="43"/>
      <c r="AG682" s="41"/>
      <c r="AH682" s="42"/>
      <c r="AI682" s="43"/>
      <c r="AK682" s="41">
        <f t="shared" si="297"/>
        <v>0</v>
      </c>
      <c r="AL682" s="42">
        <f t="shared" si="297"/>
        <v>0</v>
      </c>
      <c r="AM682" s="43">
        <f t="shared" si="297"/>
        <v>0</v>
      </c>
      <c r="AT682" s="32">
        <f t="shared" si="298"/>
        <v>0</v>
      </c>
      <c r="AV682" s="23">
        <v>5</v>
      </c>
      <c r="AW682" s="23">
        <v>15</v>
      </c>
      <c r="AX682" s="23">
        <f t="shared" si="299"/>
        <v>9</v>
      </c>
    </row>
    <row r="683" spans="2:50" ht="15" hidden="1" customHeight="1" x14ac:dyDescent="0.3">
      <c r="B683" s="15"/>
      <c r="C683" s="40" t="s">
        <v>22</v>
      </c>
      <c r="D683" s="34" t="s">
        <v>2</v>
      </c>
      <c r="E683" s="35" t="s">
        <v>2</v>
      </c>
      <c r="F683" s="41">
        <v>0</v>
      </c>
      <c r="G683" s="42">
        <v>0</v>
      </c>
      <c r="H683" s="43">
        <v>0</v>
      </c>
      <c r="I683" s="41">
        <v>0</v>
      </c>
      <c r="J683" s="42">
        <v>0</v>
      </c>
      <c r="K683" s="43">
        <v>0</v>
      </c>
      <c r="L683" s="41">
        <v>0</v>
      </c>
      <c r="M683" s="42">
        <v>0</v>
      </c>
      <c r="N683" s="43">
        <v>0</v>
      </c>
      <c r="O683" s="41">
        <v>0</v>
      </c>
      <c r="P683" s="42">
        <v>0</v>
      </c>
      <c r="Q683" s="43">
        <v>0</v>
      </c>
      <c r="R683" s="41">
        <v>0</v>
      </c>
      <c r="S683" s="42">
        <v>0</v>
      </c>
      <c r="T683" s="43">
        <v>0</v>
      </c>
      <c r="U683" s="41">
        <v>0</v>
      </c>
      <c r="V683" s="42">
        <v>0</v>
      </c>
      <c r="W683" s="43">
        <v>0</v>
      </c>
      <c r="X683" s="41"/>
      <c r="Y683" s="42"/>
      <c r="Z683" s="43"/>
      <c r="AA683" s="41"/>
      <c r="AB683" s="42"/>
      <c r="AC683" s="43"/>
      <c r="AD683" s="41"/>
      <c r="AE683" s="42"/>
      <c r="AF683" s="43"/>
      <c r="AG683" s="41"/>
      <c r="AH683" s="42"/>
      <c r="AI683" s="43"/>
      <c r="AK683" s="41">
        <f t="shared" si="297"/>
        <v>0</v>
      </c>
      <c r="AL683" s="42">
        <f t="shared" si="297"/>
        <v>0</v>
      </c>
      <c r="AM683" s="43">
        <f t="shared" si="297"/>
        <v>0</v>
      </c>
      <c r="AT683" s="32">
        <f t="shared" si="298"/>
        <v>0</v>
      </c>
      <c r="AV683" s="23">
        <v>5</v>
      </c>
      <c r="AW683" s="23">
        <v>15</v>
      </c>
      <c r="AX683" s="23">
        <f t="shared" si="299"/>
        <v>10</v>
      </c>
    </row>
    <row r="684" spans="2:50" ht="15" hidden="1" customHeight="1" x14ac:dyDescent="0.3">
      <c r="B684" s="15"/>
      <c r="C684" s="40" t="s">
        <v>23</v>
      </c>
      <c r="D684" s="34" t="s">
        <v>2</v>
      </c>
      <c r="E684" s="35" t="s">
        <v>2</v>
      </c>
      <c r="F684" s="41">
        <v>0</v>
      </c>
      <c r="G684" s="42">
        <v>0</v>
      </c>
      <c r="H684" s="43">
        <v>0</v>
      </c>
      <c r="I684" s="41">
        <v>0</v>
      </c>
      <c r="J684" s="42">
        <v>0</v>
      </c>
      <c r="K684" s="43">
        <v>0</v>
      </c>
      <c r="L684" s="41">
        <v>0</v>
      </c>
      <c r="M684" s="42">
        <v>0</v>
      </c>
      <c r="N684" s="43">
        <v>0</v>
      </c>
      <c r="O684" s="41">
        <v>0</v>
      </c>
      <c r="P684" s="42">
        <v>0</v>
      </c>
      <c r="Q684" s="43">
        <v>0</v>
      </c>
      <c r="R684" s="41">
        <v>0</v>
      </c>
      <c r="S684" s="42">
        <v>0</v>
      </c>
      <c r="T684" s="43">
        <v>0</v>
      </c>
      <c r="U684" s="41">
        <v>0</v>
      </c>
      <c r="V684" s="42">
        <v>0</v>
      </c>
      <c r="W684" s="43">
        <v>0</v>
      </c>
      <c r="X684" s="41"/>
      <c r="Y684" s="42"/>
      <c r="Z684" s="43"/>
      <c r="AA684" s="41"/>
      <c r="AB684" s="42"/>
      <c r="AC684" s="43"/>
      <c r="AD684" s="41"/>
      <c r="AE684" s="42"/>
      <c r="AF684" s="43"/>
      <c r="AG684" s="41"/>
      <c r="AH684" s="42"/>
      <c r="AI684" s="43"/>
      <c r="AK684" s="41">
        <f t="shared" si="297"/>
        <v>0</v>
      </c>
      <c r="AL684" s="42">
        <f t="shared" si="297"/>
        <v>0</v>
      </c>
      <c r="AM684" s="43">
        <f t="shared" si="297"/>
        <v>0</v>
      </c>
      <c r="AT684" s="32">
        <f t="shared" si="298"/>
        <v>0</v>
      </c>
      <c r="AV684" s="23">
        <v>5</v>
      </c>
      <c r="AW684" s="23">
        <v>16</v>
      </c>
      <c r="AX684" s="23">
        <f t="shared" si="299"/>
        <v>1</v>
      </c>
    </row>
    <row r="685" spans="2:50" ht="15" hidden="1" customHeight="1" x14ac:dyDescent="0.3">
      <c r="B685" s="15"/>
      <c r="C685" s="50" t="str">
        <f>IF(LEN(E684)&lt;1,"","Total: " &amp; LEFT(E684,LEN(E684)-21) &amp; "Municipalities")</f>
        <v/>
      </c>
      <c r="D685" s="51"/>
      <c r="E685" s="52"/>
      <c r="F685" s="53">
        <f t="shared" ref="F685:H685" si="300">SUM(F674:F684)</f>
        <v>0</v>
      </c>
      <c r="G685" s="54">
        <f t="shared" si="300"/>
        <v>0</v>
      </c>
      <c r="H685" s="55">
        <f t="shared" si="300"/>
        <v>0</v>
      </c>
      <c r="I685" s="53">
        <f>SUM(I674:I684)</f>
        <v>0</v>
      </c>
      <c r="J685" s="54">
        <f>SUM(J674:J684)</f>
        <v>0</v>
      </c>
      <c r="K685" s="55">
        <f>SUM(K674:K684)</f>
        <v>0</v>
      </c>
      <c r="L685" s="53">
        <f t="shared" ref="L685:Z685" si="301">SUM(L674:L684)</f>
        <v>0</v>
      </c>
      <c r="M685" s="54">
        <f t="shared" si="301"/>
        <v>0</v>
      </c>
      <c r="N685" s="55">
        <f t="shared" si="301"/>
        <v>0</v>
      </c>
      <c r="O685" s="53">
        <f t="shared" si="301"/>
        <v>0</v>
      </c>
      <c r="P685" s="54">
        <f t="shared" si="301"/>
        <v>0</v>
      </c>
      <c r="Q685" s="55">
        <f t="shared" si="301"/>
        <v>0</v>
      </c>
      <c r="R685" s="53">
        <f t="shared" si="301"/>
        <v>0</v>
      </c>
      <c r="S685" s="54">
        <f t="shared" si="301"/>
        <v>0</v>
      </c>
      <c r="T685" s="55">
        <f t="shared" si="301"/>
        <v>0</v>
      </c>
      <c r="U685" s="53">
        <f t="shared" si="301"/>
        <v>0</v>
      </c>
      <c r="V685" s="54">
        <f t="shared" si="301"/>
        <v>0</v>
      </c>
      <c r="W685" s="55">
        <f t="shared" si="301"/>
        <v>0</v>
      </c>
      <c r="X685" s="53">
        <f t="shared" si="301"/>
        <v>0</v>
      </c>
      <c r="Y685" s="54">
        <f t="shared" si="301"/>
        <v>0</v>
      </c>
      <c r="Z685" s="55">
        <f t="shared" si="301"/>
        <v>0</v>
      </c>
      <c r="AA685" s="53"/>
      <c r="AB685" s="54"/>
      <c r="AC685" s="55"/>
      <c r="AD685" s="53">
        <f t="shared" ref="AD685:AI685" si="302">SUM(AD674:AD684)</f>
        <v>0</v>
      </c>
      <c r="AE685" s="54">
        <f t="shared" si="302"/>
        <v>0</v>
      </c>
      <c r="AF685" s="55">
        <f t="shared" si="302"/>
        <v>0</v>
      </c>
      <c r="AG685" s="53">
        <f t="shared" si="302"/>
        <v>0</v>
      </c>
      <c r="AH685" s="54">
        <f t="shared" si="302"/>
        <v>0</v>
      </c>
      <c r="AI685" s="55">
        <f t="shared" si="302"/>
        <v>0</v>
      </c>
      <c r="AK685" s="53">
        <f>SUM(AK674:AK684)</f>
        <v>0</v>
      </c>
      <c r="AL685" s="54">
        <f>SUM(AL674:AL684)</f>
        <v>0</v>
      </c>
      <c r="AM685" s="55">
        <f>SUM(AM674:AM684)</f>
        <v>0</v>
      </c>
      <c r="AT685" s="32">
        <f>IF(SUM(AT674:AT684)=0,0,1)</f>
        <v>0</v>
      </c>
    </row>
    <row r="686" spans="2:50" ht="15" hidden="1" customHeight="1" x14ac:dyDescent="0.3">
      <c r="B686" s="15"/>
      <c r="C686" s="40"/>
      <c r="D686" s="34"/>
      <c r="E686" s="35"/>
      <c r="F686" s="41"/>
      <c r="G686" s="42"/>
      <c r="H686" s="43"/>
      <c r="I686" s="41"/>
      <c r="J686" s="42"/>
      <c r="K686" s="43"/>
      <c r="L686" s="41"/>
      <c r="M686" s="42"/>
      <c r="N686" s="43"/>
      <c r="O686" s="41"/>
      <c r="P686" s="42"/>
      <c r="Q686" s="43"/>
      <c r="R686" s="41"/>
      <c r="S686" s="42"/>
      <c r="T686" s="43"/>
      <c r="U686" s="41"/>
      <c r="V686" s="42"/>
      <c r="W686" s="43"/>
      <c r="X686" s="41"/>
      <c r="Y686" s="42"/>
      <c r="Z686" s="43"/>
      <c r="AA686" s="41"/>
      <c r="AB686" s="42"/>
      <c r="AC686" s="43"/>
      <c r="AD686" s="41"/>
      <c r="AE686" s="42"/>
      <c r="AF686" s="43"/>
      <c r="AG686" s="41"/>
      <c r="AH686" s="42"/>
      <c r="AI686" s="43"/>
      <c r="AK686" s="41"/>
      <c r="AL686" s="42"/>
      <c r="AM686" s="43"/>
      <c r="AT686" s="32">
        <f>IF(AT685=0,0,1)</f>
        <v>0</v>
      </c>
    </row>
    <row r="687" spans="2:50" ht="15" hidden="1" customHeight="1" x14ac:dyDescent="0.3">
      <c r="B687" s="15"/>
      <c r="C687" s="40" t="s">
        <v>22</v>
      </c>
      <c r="D687" s="34" t="s">
        <v>2</v>
      </c>
      <c r="E687" s="35" t="s">
        <v>2</v>
      </c>
      <c r="F687" s="41">
        <v>0</v>
      </c>
      <c r="G687" s="42">
        <v>0</v>
      </c>
      <c r="H687" s="43">
        <v>0</v>
      </c>
      <c r="I687" s="41">
        <v>0</v>
      </c>
      <c r="J687" s="42">
        <v>0</v>
      </c>
      <c r="K687" s="43">
        <v>0</v>
      </c>
      <c r="L687" s="41">
        <v>0</v>
      </c>
      <c r="M687" s="42">
        <v>0</v>
      </c>
      <c r="N687" s="43">
        <v>0</v>
      </c>
      <c r="O687" s="41">
        <v>0</v>
      </c>
      <c r="P687" s="42">
        <v>0</v>
      </c>
      <c r="Q687" s="43">
        <v>0</v>
      </c>
      <c r="R687" s="41">
        <v>0</v>
      </c>
      <c r="S687" s="42">
        <v>0</v>
      </c>
      <c r="T687" s="43">
        <v>0</v>
      </c>
      <c r="U687" s="41">
        <v>0</v>
      </c>
      <c r="V687" s="42">
        <v>0</v>
      </c>
      <c r="W687" s="43">
        <v>0</v>
      </c>
      <c r="X687" s="41"/>
      <c r="Y687" s="42"/>
      <c r="Z687" s="43"/>
      <c r="AA687" s="41"/>
      <c r="AB687" s="42"/>
      <c r="AC687" s="43"/>
      <c r="AD687" s="41"/>
      <c r="AE687" s="42"/>
      <c r="AF687" s="43"/>
      <c r="AG687" s="41"/>
      <c r="AH687" s="42"/>
      <c r="AI687" s="43"/>
      <c r="AK687" s="41">
        <f t="shared" ref="AK687:AM697" si="303">F687+I687+L687+O687+R687+U687+X687+AA687+AD687+AG687</f>
        <v>0</v>
      </c>
      <c r="AL687" s="42">
        <f t="shared" si="303"/>
        <v>0</v>
      </c>
      <c r="AM687" s="43">
        <f t="shared" si="303"/>
        <v>0</v>
      </c>
      <c r="AT687" s="32">
        <f>IF(LEN(E687)&lt;2,0,1)</f>
        <v>0</v>
      </c>
      <c r="AV687" s="23">
        <v>5</v>
      </c>
      <c r="AW687" s="23">
        <v>17</v>
      </c>
      <c r="AX687" s="23">
        <v>1</v>
      </c>
    </row>
    <row r="688" spans="2:50" ht="15" hidden="1" customHeight="1" x14ac:dyDescent="0.3">
      <c r="B688" s="15"/>
      <c r="C688" s="40" t="s">
        <v>22</v>
      </c>
      <c r="D688" s="34" t="s">
        <v>2</v>
      </c>
      <c r="E688" s="35" t="s">
        <v>2</v>
      </c>
      <c r="F688" s="41">
        <v>0</v>
      </c>
      <c r="G688" s="42">
        <v>0</v>
      </c>
      <c r="H688" s="43">
        <v>0</v>
      </c>
      <c r="I688" s="41">
        <v>0</v>
      </c>
      <c r="J688" s="42">
        <v>0</v>
      </c>
      <c r="K688" s="43">
        <v>0</v>
      </c>
      <c r="L688" s="41">
        <v>0</v>
      </c>
      <c r="M688" s="42">
        <v>0</v>
      </c>
      <c r="N688" s="43">
        <v>0</v>
      </c>
      <c r="O688" s="41">
        <v>0</v>
      </c>
      <c r="P688" s="42">
        <v>0</v>
      </c>
      <c r="Q688" s="43">
        <v>0</v>
      </c>
      <c r="R688" s="41">
        <v>0</v>
      </c>
      <c r="S688" s="42">
        <v>0</v>
      </c>
      <c r="T688" s="43">
        <v>0</v>
      </c>
      <c r="U688" s="41">
        <v>0</v>
      </c>
      <c r="V688" s="42">
        <v>0</v>
      </c>
      <c r="W688" s="43">
        <v>0</v>
      </c>
      <c r="X688" s="41"/>
      <c r="Y688" s="42"/>
      <c r="Z688" s="43"/>
      <c r="AA688" s="41"/>
      <c r="AB688" s="42"/>
      <c r="AC688" s="43"/>
      <c r="AD688" s="41"/>
      <c r="AE688" s="42"/>
      <c r="AF688" s="43"/>
      <c r="AG688" s="41"/>
      <c r="AH688" s="42"/>
      <c r="AI688" s="43"/>
      <c r="AK688" s="41">
        <f t="shared" si="303"/>
        <v>0</v>
      </c>
      <c r="AL688" s="42">
        <f t="shared" si="303"/>
        <v>0</v>
      </c>
      <c r="AM688" s="43">
        <f t="shared" si="303"/>
        <v>0</v>
      </c>
      <c r="AT688" s="32">
        <f t="shared" ref="AT688:AT697" si="304">IF(LEN(E688)&lt;2,0,1)</f>
        <v>0</v>
      </c>
      <c r="AV688" s="23">
        <v>5</v>
      </c>
      <c r="AW688" s="23">
        <v>17</v>
      </c>
      <c r="AX688" s="23">
        <f>IF(AW688=AW687,AX687+1,1)</f>
        <v>2</v>
      </c>
    </row>
    <row r="689" spans="2:50" ht="15" hidden="1" customHeight="1" x14ac:dyDescent="0.3">
      <c r="B689" s="15"/>
      <c r="C689" s="40" t="s">
        <v>22</v>
      </c>
      <c r="D689" s="34" t="s">
        <v>2</v>
      </c>
      <c r="E689" s="35" t="s">
        <v>2</v>
      </c>
      <c r="F689" s="41">
        <v>0</v>
      </c>
      <c r="G689" s="42">
        <v>0</v>
      </c>
      <c r="H689" s="43">
        <v>0</v>
      </c>
      <c r="I689" s="41">
        <v>0</v>
      </c>
      <c r="J689" s="42">
        <v>0</v>
      </c>
      <c r="K689" s="43">
        <v>0</v>
      </c>
      <c r="L689" s="41">
        <v>0</v>
      </c>
      <c r="M689" s="42">
        <v>0</v>
      </c>
      <c r="N689" s="43">
        <v>0</v>
      </c>
      <c r="O689" s="41">
        <v>0</v>
      </c>
      <c r="P689" s="42">
        <v>0</v>
      </c>
      <c r="Q689" s="43">
        <v>0</v>
      </c>
      <c r="R689" s="41">
        <v>0</v>
      </c>
      <c r="S689" s="42">
        <v>0</v>
      </c>
      <c r="T689" s="43">
        <v>0</v>
      </c>
      <c r="U689" s="41">
        <v>0</v>
      </c>
      <c r="V689" s="42">
        <v>0</v>
      </c>
      <c r="W689" s="43">
        <v>0</v>
      </c>
      <c r="X689" s="41"/>
      <c r="Y689" s="42"/>
      <c r="Z689" s="43"/>
      <c r="AA689" s="41"/>
      <c r="AB689" s="42"/>
      <c r="AC689" s="43"/>
      <c r="AD689" s="41"/>
      <c r="AE689" s="42"/>
      <c r="AF689" s="43"/>
      <c r="AG689" s="41"/>
      <c r="AH689" s="42"/>
      <c r="AI689" s="43"/>
      <c r="AK689" s="41">
        <f t="shared" si="303"/>
        <v>0</v>
      </c>
      <c r="AL689" s="42">
        <f t="shared" si="303"/>
        <v>0</v>
      </c>
      <c r="AM689" s="43">
        <f t="shared" si="303"/>
        <v>0</v>
      </c>
      <c r="AT689" s="32">
        <f t="shared" si="304"/>
        <v>0</v>
      </c>
      <c r="AV689" s="23">
        <v>5</v>
      </c>
      <c r="AW689" s="23">
        <v>17</v>
      </c>
      <c r="AX689" s="23">
        <f t="shared" ref="AX689:AX697" si="305">IF(AW689=AW688,AX688+1,1)</f>
        <v>3</v>
      </c>
    </row>
    <row r="690" spans="2:50" ht="15" hidden="1" customHeight="1" x14ac:dyDescent="0.3">
      <c r="B690" s="15"/>
      <c r="C690" s="40" t="s">
        <v>22</v>
      </c>
      <c r="D690" s="34" t="s">
        <v>2</v>
      </c>
      <c r="E690" s="35" t="s">
        <v>2</v>
      </c>
      <c r="F690" s="41">
        <v>0</v>
      </c>
      <c r="G690" s="42">
        <v>0</v>
      </c>
      <c r="H690" s="43">
        <v>0</v>
      </c>
      <c r="I690" s="41">
        <v>0</v>
      </c>
      <c r="J690" s="42">
        <v>0</v>
      </c>
      <c r="K690" s="43">
        <v>0</v>
      </c>
      <c r="L690" s="41">
        <v>0</v>
      </c>
      <c r="M690" s="42">
        <v>0</v>
      </c>
      <c r="N690" s="43">
        <v>0</v>
      </c>
      <c r="O690" s="41">
        <v>0</v>
      </c>
      <c r="P690" s="42">
        <v>0</v>
      </c>
      <c r="Q690" s="43">
        <v>0</v>
      </c>
      <c r="R690" s="41">
        <v>0</v>
      </c>
      <c r="S690" s="42">
        <v>0</v>
      </c>
      <c r="T690" s="43">
        <v>0</v>
      </c>
      <c r="U690" s="41">
        <v>0</v>
      </c>
      <c r="V690" s="42">
        <v>0</v>
      </c>
      <c r="W690" s="43">
        <v>0</v>
      </c>
      <c r="X690" s="41"/>
      <c r="Y690" s="42"/>
      <c r="Z690" s="43"/>
      <c r="AA690" s="41"/>
      <c r="AB690" s="42"/>
      <c r="AC690" s="43"/>
      <c r="AD690" s="41"/>
      <c r="AE690" s="42"/>
      <c r="AF690" s="43"/>
      <c r="AG690" s="41"/>
      <c r="AH690" s="42"/>
      <c r="AI690" s="43"/>
      <c r="AK690" s="41">
        <f t="shared" si="303"/>
        <v>0</v>
      </c>
      <c r="AL690" s="42">
        <f t="shared" si="303"/>
        <v>0</v>
      </c>
      <c r="AM690" s="43">
        <f t="shared" si="303"/>
        <v>0</v>
      </c>
      <c r="AT690" s="32">
        <f t="shared" si="304"/>
        <v>0</v>
      </c>
      <c r="AV690" s="23">
        <v>5</v>
      </c>
      <c r="AW690" s="23">
        <v>17</v>
      </c>
      <c r="AX690" s="23">
        <f t="shared" si="305"/>
        <v>4</v>
      </c>
    </row>
    <row r="691" spans="2:50" ht="15" hidden="1" customHeight="1" x14ac:dyDescent="0.3">
      <c r="B691" s="15"/>
      <c r="C691" s="40" t="s">
        <v>22</v>
      </c>
      <c r="D691" s="34" t="s">
        <v>2</v>
      </c>
      <c r="E691" s="35" t="s">
        <v>2</v>
      </c>
      <c r="F691" s="41">
        <v>0</v>
      </c>
      <c r="G691" s="42">
        <v>0</v>
      </c>
      <c r="H691" s="43">
        <v>0</v>
      </c>
      <c r="I691" s="41">
        <v>0</v>
      </c>
      <c r="J691" s="42">
        <v>0</v>
      </c>
      <c r="K691" s="43">
        <v>0</v>
      </c>
      <c r="L691" s="41">
        <v>0</v>
      </c>
      <c r="M691" s="42">
        <v>0</v>
      </c>
      <c r="N691" s="43">
        <v>0</v>
      </c>
      <c r="O691" s="41">
        <v>0</v>
      </c>
      <c r="P691" s="42">
        <v>0</v>
      </c>
      <c r="Q691" s="43">
        <v>0</v>
      </c>
      <c r="R691" s="41">
        <v>0</v>
      </c>
      <c r="S691" s="42">
        <v>0</v>
      </c>
      <c r="T691" s="43">
        <v>0</v>
      </c>
      <c r="U691" s="41">
        <v>0</v>
      </c>
      <c r="V691" s="42">
        <v>0</v>
      </c>
      <c r="W691" s="43">
        <v>0</v>
      </c>
      <c r="X691" s="41"/>
      <c r="Y691" s="42"/>
      <c r="Z691" s="43"/>
      <c r="AA691" s="41"/>
      <c r="AB691" s="42"/>
      <c r="AC691" s="43"/>
      <c r="AD691" s="41"/>
      <c r="AE691" s="42"/>
      <c r="AF691" s="43"/>
      <c r="AG691" s="41"/>
      <c r="AH691" s="42"/>
      <c r="AI691" s="43"/>
      <c r="AK691" s="41">
        <f t="shared" si="303"/>
        <v>0</v>
      </c>
      <c r="AL691" s="42">
        <f t="shared" si="303"/>
        <v>0</v>
      </c>
      <c r="AM691" s="43">
        <f t="shared" si="303"/>
        <v>0</v>
      </c>
      <c r="AT691" s="32">
        <f t="shared" si="304"/>
        <v>0</v>
      </c>
      <c r="AV691" s="23">
        <v>5</v>
      </c>
      <c r="AW691" s="23">
        <v>17</v>
      </c>
      <c r="AX691" s="23">
        <f t="shared" si="305"/>
        <v>5</v>
      </c>
    </row>
    <row r="692" spans="2:50" ht="15" hidden="1" customHeight="1" x14ac:dyDescent="0.3">
      <c r="B692" s="15"/>
      <c r="C692" s="40" t="s">
        <v>22</v>
      </c>
      <c r="D692" s="34" t="s">
        <v>2</v>
      </c>
      <c r="E692" s="35" t="s">
        <v>2</v>
      </c>
      <c r="F692" s="41">
        <v>0</v>
      </c>
      <c r="G692" s="42">
        <v>0</v>
      </c>
      <c r="H692" s="43">
        <v>0</v>
      </c>
      <c r="I692" s="41">
        <v>0</v>
      </c>
      <c r="J692" s="42">
        <v>0</v>
      </c>
      <c r="K692" s="43">
        <v>0</v>
      </c>
      <c r="L692" s="41">
        <v>0</v>
      </c>
      <c r="M692" s="42">
        <v>0</v>
      </c>
      <c r="N692" s="43">
        <v>0</v>
      </c>
      <c r="O692" s="41">
        <v>0</v>
      </c>
      <c r="P692" s="42">
        <v>0</v>
      </c>
      <c r="Q692" s="43">
        <v>0</v>
      </c>
      <c r="R692" s="41">
        <v>0</v>
      </c>
      <c r="S692" s="42">
        <v>0</v>
      </c>
      <c r="T692" s="43">
        <v>0</v>
      </c>
      <c r="U692" s="41">
        <v>0</v>
      </c>
      <c r="V692" s="42">
        <v>0</v>
      </c>
      <c r="W692" s="43">
        <v>0</v>
      </c>
      <c r="X692" s="41"/>
      <c r="Y692" s="42"/>
      <c r="Z692" s="43"/>
      <c r="AA692" s="41"/>
      <c r="AB692" s="42"/>
      <c r="AC692" s="43"/>
      <c r="AD692" s="41"/>
      <c r="AE692" s="42"/>
      <c r="AF692" s="43"/>
      <c r="AG692" s="41"/>
      <c r="AH692" s="42"/>
      <c r="AI692" s="43"/>
      <c r="AK692" s="41">
        <f t="shared" si="303"/>
        <v>0</v>
      </c>
      <c r="AL692" s="42">
        <f t="shared" si="303"/>
        <v>0</v>
      </c>
      <c r="AM692" s="43">
        <f t="shared" si="303"/>
        <v>0</v>
      </c>
      <c r="AT692" s="32">
        <f t="shared" si="304"/>
        <v>0</v>
      </c>
      <c r="AV692" s="23">
        <v>5</v>
      </c>
      <c r="AW692" s="23">
        <v>17</v>
      </c>
      <c r="AX692" s="23">
        <f t="shared" si="305"/>
        <v>6</v>
      </c>
    </row>
    <row r="693" spans="2:50" ht="15" hidden="1" customHeight="1" x14ac:dyDescent="0.3">
      <c r="B693" s="15"/>
      <c r="C693" s="40" t="s">
        <v>22</v>
      </c>
      <c r="D693" s="34" t="s">
        <v>2</v>
      </c>
      <c r="E693" s="35" t="s">
        <v>2</v>
      </c>
      <c r="F693" s="41">
        <v>0</v>
      </c>
      <c r="G693" s="42">
        <v>0</v>
      </c>
      <c r="H693" s="43">
        <v>0</v>
      </c>
      <c r="I693" s="41">
        <v>0</v>
      </c>
      <c r="J693" s="42">
        <v>0</v>
      </c>
      <c r="K693" s="43">
        <v>0</v>
      </c>
      <c r="L693" s="41">
        <v>0</v>
      </c>
      <c r="M693" s="42">
        <v>0</v>
      </c>
      <c r="N693" s="43">
        <v>0</v>
      </c>
      <c r="O693" s="41">
        <v>0</v>
      </c>
      <c r="P693" s="42">
        <v>0</v>
      </c>
      <c r="Q693" s="43">
        <v>0</v>
      </c>
      <c r="R693" s="41">
        <v>0</v>
      </c>
      <c r="S693" s="42">
        <v>0</v>
      </c>
      <c r="T693" s="43">
        <v>0</v>
      </c>
      <c r="U693" s="41">
        <v>0</v>
      </c>
      <c r="V693" s="42">
        <v>0</v>
      </c>
      <c r="W693" s="43">
        <v>0</v>
      </c>
      <c r="X693" s="41"/>
      <c r="Y693" s="42"/>
      <c r="Z693" s="43"/>
      <c r="AA693" s="41"/>
      <c r="AB693" s="42"/>
      <c r="AC693" s="43"/>
      <c r="AD693" s="41"/>
      <c r="AE693" s="42"/>
      <c r="AF693" s="43"/>
      <c r="AG693" s="41"/>
      <c r="AH693" s="42"/>
      <c r="AI693" s="43"/>
      <c r="AK693" s="41">
        <f t="shared" si="303"/>
        <v>0</v>
      </c>
      <c r="AL693" s="42">
        <f t="shared" si="303"/>
        <v>0</v>
      </c>
      <c r="AM693" s="43">
        <f t="shared" si="303"/>
        <v>0</v>
      </c>
      <c r="AT693" s="32">
        <f t="shared" si="304"/>
        <v>0</v>
      </c>
      <c r="AV693" s="23">
        <v>5</v>
      </c>
      <c r="AW693" s="23">
        <v>17</v>
      </c>
      <c r="AX693" s="23">
        <f t="shared" si="305"/>
        <v>7</v>
      </c>
    </row>
    <row r="694" spans="2:50" ht="15" hidden="1" customHeight="1" x14ac:dyDescent="0.3">
      <c r="B694" s="15"/>
      <c r="C694" s="40" t="s">
        <v>22</v>
      </c>
      <c r="D694" s="34" t="s">
        <v>2</v>
      </c>
      <c r="E694" s="35" t="s">
        <v>2</v>
      </c>
      <c r="F694" s="41">
        <v>0</v>
      </c>
      <c r="G694" s="42">
        <v>0</v>
      </c>
      <c r="H694" s="43">
        <v>0</v>
      </c>
      <c r="I694" s="41">
        <v>0</v>
      </c>
      <c r="J694" s="42">
        <v>0</v>
      </c>
      <c r="K694" s="43">
        <v>0</v>
      </c>
      <c r="L694" s="41">
        <v>0</v>
      </c>
      <c r="M694" s="42">
        <v>0</v>
      </c>
      <c r="N694" s="43">
        <v>0</v>
      </c>
      <c r="O694" s="41">
        <v>0</v>
      </c>
      <c r="P694" s="42">
        <v>0</v>
      </c>
      <c r="Q694" s="43">
        <v>0</v>
      </c>
      <c r="R694" s="41">
        <v>0</v>
      </c>
      <c r="S694" s="42">
        <v>0</v>
      </c>
      <c r="T694" s="43">
        <v>0</v>
      </c>
      <c r="U694" s="41">
        <v>0</v>
      </c>
      <c r="V694" s="42">
        <v>0</v>
      </c>
      <c r="W694" s="43">
        <v>0</v>
      </c>
      <c r="X694" s="41"/>
      <c r="Y694" s="42"/>
      <c r="Z694" s="43"/>
      <c r="AA694" s="41"/>
      <c r="AB694" s="42"/>
      <c r="AC694" s="43"/>
      <c r="AD694" s="41"/>
      <c r="AE694" s="42"/>
      <c r="AF694" s="43"/>
      <c r="AG694" s="41"/>
      <c r="AH694" s="42"/>
      <c r="AI694" s="43"/>
      <c r="AK694" s="41">
        <f t="shared" si="303"/>
        <v>0</v>
      </c>
      <c r="AL694" s="42">
        <f t="shared" si="303"/>
        <v>0</v>
      </c>
      <c r="AM694" s="43">
        <f t="shared" si="303"/>
        <v>0</v>
      </c>
      <c r="AT694" s="32">
        <f t="shared" si="304"/>
        <v>0</v>
      </c>
      <c r="AV694" s="23">
        <v>5</v>
      </c>
      <c r="AW694" s="23">
        <v>17</v>
      </c>
      <c r="AX694" s="23">
        <f t="shared" si="305"/>
        <v>8</v>
      </c>
    </row>
    <row r="695" spans="2:50" ht="15" hidden="1" customHeight="1" x14ac:dyDescent="0.3">
      <c r="B695" s="15"/>
      <c r="C695" s="40" t="s">
        <v>22</v>
      </c>
      <c r="D695" s="34" t="s">
        <v>2</v>
      </c>
      <c r="E695" s="35" t="s">
        <v>2</v>
      </c>
      <c r="F695" s="41">
        <v>0</v>
      </c>
      <c r="G695" s="42">
        <v>0</v>
      </c>
      <c r="H695" s="43">
        <v>0</v>
      </c>
      <c r="I695" s="41">
        <v>0</v>
      </c>
      <c r="J695" s="42">
        <v>0</v>
      </c>
      <c r="K695" s="43">
        <v>0</v>
      </c>
      <c r="L695" s="41">
        <v>0</v>
      </c>
      <c r="M695" s="42">
        <v>0</v>
      </c>
      <c r="N695" s="43">
        <v>0</v>
      </c>
      <c r="O695" s="41">
        <v>0</v>
      </c>
      <c r="P695" s="42">
        <v>0</v>
      </c>
      <c r="Q695" s="43">
        <v>0</v>
      </c>
      <c r="R695" s="41">
        <v>0</v>
      </c>
      <c r="S695" s="42">
        <v>0</v>
      </c>
      <c r="T695" s="43">
        <v>0</v>
      </c>
      <c r="U695" s="41">
        <v>0</v>
      </c>
      <c r="V695" s="42">
        <v>0</v>
      </c>
      <c r="W695" s="43">
        <v>0</v>
      </c>
      <c r="X695" s="41"/>
      <c r="Y695" s="42"/>
      <c r="Z695" s="43"/>
      <c r="AA695" s="41"/>
      <c r="AB695" s="42"/>
      <c r="AC695" s="43"/>
      <c r="AD695" s="41"/>
      <c r="AE695" s="42"/>
      <c r="AF695" s="43"/>
      <c r="AG695" s="41"/>
      <c r="AH695" s="42"/>
      <c r="AI695" s="43"/>
      <c r="AK695" s="41">
        <f t="shared" si="303"/>
        <v>0</v>
      </c>
      <c r="AL695" s="42">
        <f t="shared" si="303"/>
        <v>0</v>
      </c>
      <c r="AM695" s="43">
        <f t="shared" si="303"/>
        <v>0</v>
      </c>
      <c r="AT695" s="32">
        <f t="shared" si="304"/>
        <v>0</v>
      </c>
      <c r="AV695" s="23">
        <v>5</v>
      </c>
      <c r="AW695" s="23">
        <v>17</v>
      </c>
      <c r="AX695" s="23">
        <f t="shared" si="305"/>
        <v>9</v>
      </c>
    </row>
    <row r="696" spans="2:50" ht="15" hidden="1" customHeight="1" x14ac:dyDescent="0.3">
      <c r="B696" s="15"/>
      <c r="C696" s="40" t="s">
        <v>22</v>
      </c>
      <c r="D696" s="34" t="s">
        <v>2</v>
      </c>
      <c r="E696" s="35" t="s">
        <v>2</v>
      </c>
      <c r="F696" s="41">
        <v>0</v>
      </c>
      <c r="G696" s="42">
        <v>0</v>
      </c>
      <c r="H696" s="43">
        <v>0</v>
      </c>
      <c r="I696" s="41">
        <v>0</v>
      </c>
      <c r="J696" s="42">
        <v>0</v>
      </c>
      <c r="K696" s="43">
        <v>0</v>
      </c>
      <c r="L696" s="41">
        <v>0</v>
      </c>
      <c r="M696" s="42">
        <v>0</v>
      </c>
      <c r="N696" s="43">
        <v>0</v>
      </c>
      <c r="O696" s="41">
        <v>0</v>
      </c>
      <c r="P696" s="42">
        <v>0</v>
      </c>
      <c r="Q696" s="43">
        <v>0</v>
      </c>
      <c r="R696" s="41">
        <v>0</v>
      </c>
      <c r="S696" s="42">
        <v>0</v>
      </c>
      <c r="T696" s="43">
        <v>0</v>
      </c>
      <c r="U696" s="41">
        <v>0</v>
      </c>
      <c r="V696" s="42">
        <v>0</v>
      </c>
      <c r="W696" s="43">
        <v>0</v>
      </c>
      <c r="X696" s="41"/>
      <c r="Y696" s="42"/>
      <c r="Z696" s="43"/>
      <c r="AA696" s="41"/>
      <c r="AB696" s="42"/>
      <c r="AC696" s="43"/>
      <c r="AD696" s="41"/>
      <c r="AE696" s="42"/>
      <c r="AF696" s="43"/>
      <c r="AG696" s="41"/>
      <c r="AH696" s="42"/>
      <c r="AI696" s="43"/>
      <c r="AK696" s="41">
        <f t="shared" si="303"/>
        <v>0</v>
      </c>
      <c r="AL696" s="42">
        <f t="shared" si="303"/>
        <v>0</v>
      </c>
      <c r="AM696" s="43">
        <f t="shared" si="303"/>
        <v>0</v>
      </c>
      <c r="AT696" s="32">
        <f t="shared" si="304"/>
        <v>0</v>
      </c>
      <c r="AV696" s="23">
        <v>5</v>
      </c>
      <c r="AW696" s="23">
        <v>17</v>
      </c>
      <c r="AX696" s="23">
        <f t="shared" si="305"/>
        <v>10</v>
      </c>
    </row>
    <row r="697" spans="2:50" ht="15" hidden="1" customHeight="1" x14ac:dyDescent="0.3">
      <c r="B697" s="15"/>
      <c r="C697" s="40" t="s">
        <v>23</v>
      </c>
      <c r="D697" s="34" t="s">
        <v>2</v>
      </c>
      <c r="E697" s="35" t="s">
        <v>2</v>
      </c>
      <c r="F697" s="41">
        <v>0</v>
      </c>
      <c r="G697" s="42">
        <v>0</v>
      </c>
      <c r="H697" s="43">
        <v>0</v>
      </c>
      <c r="I697" s="41">
        <v>0</v>
      </c>
      <c r="J697" s="42">
        <v>0</v>
      </c>
      <c r="K697" s="43">
        <v>0</v>
      </c>
      <c r="L697" s="41">
        <v>0</v>
      </c>
      <c r="M697" s="42">
        <v>0</v>
      </c>
      <c r="N697" s="43">
        <v>0</v>
      </c>
      <c r="O697" s="41">
        <v>0</v>
      </c>
      <c r="P697" s="42">
        <v>0</v>
      </c>
      <c r="Q697" s="43">
        <v>0</v>
      </c>
      <c r="R697" s="41">
        <v>0</v>
      </c>
      <c r="S697" s="42">
        <v>0</v>
      </c>
      <c r="T697" s="43">
        <v>0</v>
      </c>
      <c r="U697" s="41">
        <v>0</v>
      </c>
      <c r="V697" s="42">
        <v>0</v>
      </c>
      <c r="W697" s="43">
        <v>0</v>
      </c>
      <c r="X697" s="41"/>
      <c r="Y697" s="42"/>
      <c r="Z697" s="43"/>
      <c r="AA697" s="41"/>
      <c r="AB697" s="42"/>
      <c r="AC697" s="43"/>
      <c r="AD697" s="41"/>
      <c r="AE697" s="42"/>
      <c r="AF697" s="43"/>
      <c r="AG697" s="41"/>
      <c r="AH697" s="42"/>
      <c r="AI697" s="43"/>
      <c r="AK697" s="41">
        <f t="shared" si="303"/>
        <v>0</v>
      </c>
      <c r="AL697" s="42">
        <f t="shared" si="303"/>
        <v>0</v>
      </c>
      <c r="AM697" s="43">
        <f t="shared" si="303"/>
        <v>0</v>
      </c>
      <c r="AT697" s="32">
        <f t="shared" si="304"/>
        <v>0</v>
      </c>
      <c r="AV697" s="23">
        <v>5</v>
      </c>
      <c r="AW697" s="23">
        <v>18</v>
      </c>
      <c r="AX697" s="23">
        <f t="shared" si="305"/>
        <v>1</v>
      </c>
    </row>
    <row r="698" spans="2:50" ht="15" hidden="1" customHeight="1" x14ac:dyDescent="0.3">
      <c r="B698" s="15"/>
      <c r="C698" s="50" t="str">
        <f>IF(LEN(E697)&lt;1,"","Total: " &amp; LEFT(E697,LEN(E697)-21) &amp; "Municipalities")</f>
        <v/>
      </c>
      <c r="D698" s="51"/>
      <c r="E698" s="52"/>
      <c r="F698" s="53">
        <f t="shared" ref="F698:H698" si="306">SUM(F687:F697)</f>
        <v>0</v>
      </c>
      <c r="G698" s="54">
        <f t="shared" si="306"/>
        <v>0</v>
      </c>
      <c r="H698" s="55">
        <f t="shared" si="306"/>
        <v>0</v>
      </c>
      <c r="I698" s="53">
        <f>SUM(I687:I697)</f>
        <v>0</v>
      </c>
      <c r="J698" s="54">
        <f>SUM(J687:J697)</f>
        <v>0</v>
      </c>
      <c r="K698" s="55">
        <f>SUM(K687:K697)</f>
        <v>0</v>
      </c>
      <c r="L698" s="53">
        <f t="shared" ref="L698:Z698" si="307">SUM(L687:L697)</f>
        <v>0</v>
      </c>
      <c r="M698" s="54">
        <f t="shared" si="307"/>
        <v>0</v>
      </c>
      <c r="N698" s="55">
        <f t="shared" si="307"/>
        <v>0</v>
      </c>
      <c r="O698" s="53">
        <f t="shared" si="307"/>
        <v>0</v>
      </c>
      <c r="P698" s="54">
        <f t="shared" si="307"/>
        <v>0</v>
      </c>
      <c r="Q698" s="55">
        <f t="shared" si="307"/>
        <v>0</v>
      </c>
      <c r="R698" s="53">
        <f t="shared" si="307"/>
        <v>0</v>
      </c>
      <c r="S698" s="54">
        <f t="shared" si="307"/>
        <v>0</v>
      </c>
      <c r="T698" s="55">
        <f t="shared" si="307"/>
        <v>0</v>
      </c>
      <c r="U698" s="53">
        <f t="shared" si="307"/>
        <v>0</v>
      </c>
      <c r="V698" s="54">
        <f t="shared" si="307"/>
        <v>0</v>
      </c>
      <c r="W698" s="55">
        <f t="shared" si="307"/>
        <v>0</v>
      </c>
      <c r="X698" s="53">
        <f t="shared" si="307"/>
        <v>0</v>
      </c>
      <c r="Y698" s="54">
        <f t="shared" si="307"/>
        <v>0</v>
      </c>
      <c r="Z698" s="55">
        <f t="shared" si="307"/>
        <v>0</v>
      </c>
      <c r="AA698" s="53"/>
      <c r="AB698" s="54"/>
      <c r="AC698" s="55"/>
      <c r="AD698" s="53">
        <f t="shared" ref="AD698:AI698" si="308">SUM(AD687:AD697)</f>
        <v>0</v>
      </c>
      <c r="AE698" s="54">
        <f t="shared" si="308"/>
        <v>0</v>
      </c>
      <c r="AF698" s="55">
        <f t="shared" si="308"/>
        <v>0</v>
      </c>
      <c r="AG698" s="53">
        <f t="shared" si="308"/>
        <v>0</v>
      </c>
      <c r="AH698" s="54">
        <f t="shared" si="308"/>
        <v>0</v>
      </c>
      <c r="AI698" s="55">
        <f t="shared" si="308"/>
        <v>0</v>
      </c>
      <c r="AK698" s="53">
        <f>SUM(AK687:AK697)</f>
        <v>0</v>
      </c>
      <c r="AL698" s="54">
        <f>SUM(AL687:AL697)</f>
        <v>0</v>
      </c>
      <c r="AM698" s="55">
        <f>SUM(AM687:AM697)</f>
        <v>0</v>
      </c>
      <c r="AT698" s="32">
        <f>IF(SUM(AT687:AT697)=0,0,1)</f>
        <v>0</v>
      </c>
    </row>
    <row r="699" spans="2:50" ht="15" hidden="1" customHeight="1" x14ac:dyDescent="0.3">
      <c r="B699" s="15"/>
      <c r="C699" s="40"/>
      <c r="D699" s="34"/>
      <c r="E699" s="35"/>
      <c r="F699" s="41"/>
      <c r="G699" s="42"/>
      <c r="H699" s="43"/>
      <c r="I699" s="41"/>
      <c r="J699" s="42"/>
      <c r="K699" s="43"/>
      <c r="L699" s="41"/>
      <c r="M699" s="42"/>
      <c r="N699" s="43"/>
      <c r="O699" s="41"/>
      <c r="P699" s="42"/>
      <c r="Q699" s="43"/>
      <c r="R699" s="41"/>
      <c r="S699" s="42"/>
      <c r="T699" s="43"/>
      <c r="U699" s="41"/>
      <c r="V699" s="42"/>
      <c r="W699" s="43"/>
      <c r="X699" s="41"/>
      <c r="Y699" s="42"/>
      <c r="Z699" s="43"/>
      <c r="AA699" s="41"/>
      <c r="AB699" s="42"/>
      <c r="AC699" s="43"/>
      <c r="AD699" s="41"/>
      <c r="AE699" s="42"/>
      <c r="AF699" s="43"/>
      <c r="AG699" s="41"/>
      <c r="AH699" s="42"/>
      <c r="AI699" s="43"/>
      <c r="AK699" s="41"/>
      <c r="AL699" s="42"/>
      <c r="AM699" s="43"/>
      <c r="AT699" s="32">
        <f>IF(AT698=0,0,1)</f>
        <v>0</v>
      </c>
    </row>
    <row r="700" spans="2:50" ht="15" hidden="1" customHeight="1" x14ac:dyDescent="0.3">
      <c r="B700" s="15"/>
      <c r="C700" s="40" t="s">
        <v>22</v>
      </c>
      <c r="D700" s="34" t="s">
        <v>2</v>
      </c>
      <c r="E700" s="35" t="s">
        <v>2</v>
      </c>
      <c r="F700" s="41">
        <v>0</v>
      </c>
      <c r="G700" s="42">
        <v>0</v>
      </c>
      <c r="H700" s="43">
        <v>0</v>
      </c>
      <c r="I700" s="41">
        <v>0</v>
      </c>
      <c r="J700" s="42">
        <v>0</v>
      </c>
      <c r="K700" s="43">
        <v>0</v>
      </c>
      <c r="L700" s="41">
        <v>0</v>
      </c>
      <c r="M700" s="42">
        <v>0</v>
      </c>
      <c r="N700" s="43">
        <v>0</v>
      </c>
      <c r="O700" s="41">
        <v>0</v>
      </c>
      <c r="P700" s="42">
        <v>0</v>
      </c>
      <c r="Q700" s="43">
        <v>0</v>
      </c>
      <c r="R700" s="41">
        <v>0</v>
      </c>
      <c r="S700" s="42">
        <v>0</v>
      </c>
      <c r="T700" s="43">
        <v>0</v>
      </c>
      <c r="U700" s="41">
        <v>0</v>
      </c>
      <c r="V700" s="42">
        <v>0</v>
      </c>
      <c r="W700" s="43">
        <v>0</v>
      </c>
      <c r="X700" s="41"/>
      <c r="Y700" s="42"/>
      <c r="Z700" s="43"/>
      <c r="AA700" s="41"/>
      <c r="AB700" s="42"/>
      <c r="AC700" s="43"/>
      <c r="AD700" s="41"/>
      <c r="AE700" s="42"/>
      <c r="AF700" s="43"/>
      <c r="AG700" s="41"/>
      <c r="AH700" s="42"/>
      <c r="AI700" s="43"/>
      <c r="AK700" s="41">
        <f t="shared" ref="AK700:AM710" si="309">F700+I700+L700+O700+R700+U700+X700+AA700+AD700+AG700</f>
        <v>0</v>
      </c>
      <c r="AL700" s="42">
        <f t="shared" si="309"/>
        <v>0</v>
      </c>
      <c r="AM700" s="43">
        <f t="shared" si="309"/>
        <v>0</v>
      </c>
      <c r="AT700" s="32">
        <f>IF(LEN(E700)&lt;2,0,1)</f>
        <v>0</v>
      </c>
      <c r="AV700" s="23">
        <v>5</v>
      </c>
      <c r="AW700" s="23">
        <v>19</v>
      </c>
      <c r="AX700" s="23">
        <v>1</v>
      </c>
    </row>
    <row r="701" spans="2:50" ht="15" hidden="1" customHeight="1" x14ac:dyDescent="0.3">
      <c r="B701" s="15"/>
      <c r="C701" s="40" t="s">
        <v>22</v>
      </c>
      <c r="D701" s="34" t="s">
        <v>2</v>
      </c>
      <c r="E701" s="35" t="s">
        <v>2</v>
      </c>
      <c r="F701" s="41">
        <v>0</v>
      </c>
      <c r="G701" s="42">
        <v>0</v>
      </c>
      <c r="H701" s="43">
        <v>0</v>
      </c>
      <c r="I701" s="41">
        <v>0</v>
      </c>
      <c r="J701" s="42">
        <v>0</v>
      </c>
      <c r="K701" s="43">
        <v>0</v>
      </c>
      <c r="L701" s="41">
        <v>0</v>
      </c>
      <c r="M701" s="42">
        <v>0</v>
      </c>
      <c r="N701" s="43">
        <v>0</v>
      </c>
      <c r="O701" s="41">
        <v>0</v>
      </c>
      <c r="P701" s="42">
        <v>0</v>
      </c>
      <c r="Q701" s="43">
        <v>0</v>
      </c>
      <c r="R701" s="41">
        <v>0</v>
      </c>
      <c r="S701" s="42">
        <v>0</v>
      </c>
      <c r="T701" s="43">
        <v>0</v>
      </c>
      <c r="U701" s="41">
        <v>0</v>
      </c>
      <c r="V701" s="42">
        <v>0</v>
      </c>
      <c r="W701" s="43">
        <v>0</v>
      </c>
      <c r="X701" s="41"/>
      <c r="Y701" s="42"/>
      <c r="Z701" s="43"/>
      <c r="AA701" s="41"/>
      <c r="AB701" s="42"/>
      <c r="AC701" s="43"/>
      <c r="AD701" s="41"/>
      <c r="AE701" s="42"/>
      <c r="AF701" s="43"/>
      <c r="AG701" s="41"/>
      <c r="AH701" s="42"/>
      <c r="AI701" s="43"/>
      <c r="AK701" s="41">
        <f t="shared" si="309"/>
        <v>0</v>
      </c>
      <c r="AL701" s="42">
        <f t="shared" si="309"/>
        <v>0</v>
      </c>
      <c r="AM701" s="43">
        <f t="shared" si="309"/>
        <v>0</v>
      </c>
      <c r="AT701" s="32">
        <f t="shared" ref="AT701:AT710" si="310">IF(LEN(E701)&lt;2,0,1)</f>
        <v>0</v>
      </c>
      <c r="AV701" s="23">
        <v>5</v>
      </c>
      <c r="AW701" s="23">
        <v>19</v>
      </c>
      <c r="AX701" s="23">
        <f>IF(AW701=AW700,AX700+1,1)</f>
        <v>2</v>
      </c>
    </row>
    <row r="702" spans="2:50" ht="15" hidden="1" customHeight="1" x14ac:dyDescent="0.3">
      <c r="B702" s="15"/>
      <c r="C702" s="40" t="s">
        <v>22</v>
      </c>
      <c r="D702" s="34" t="s">
        <v>2</v>
      </c>
      <c r="E702" s="35" t="s">
        <v>2</v>
      </c>
      <c r="F702" s="41">
        <v>0</v>
      </c>
      <c r="G702" s="42">
        <v>0</v>
      </c>
      <c r="H702" s="43">
        <v>0</v>
      </c>
      <c r="I702" s="41">
        <v>0</v>
      </c>
      <c r="J702" s="42">
        <v>0</v>
      </c>
      <c r="K702" s="43">
        <v>0</v>
      </c>
      <c r="L702" s="41">
        <v>0</v>
      </c>
      <c r="M702" s="42">
        <v>0</v>
      </c>
      <c r="N702" s="43">
        <v>0</v>
      </c>
      <c r="O702" s="41">
        <v>0</v>
      </c>
      <c r="P702" s="42">
        <v>0</v>
      </c>
      <c r="Q702" s="43">
        <v>0</v>
      </c>
      <c r="R702" s="41">
        <v>0</v>
      </c>
      <c r="S702" s="42">
        <v>0</v>
      </c>
      <c r="T702" s="43">
        <v>0</v>
      </c>
      <c r="U702" s="41">
        <v>0</v>
      </c>
      <c r="V702" s="42">
        <v>0</v>
      </c>
      <c r="W702" s="43">
        <v>0</v>
      </c>
      <c r="X702" s="41"/>
      <c r="Y702" s="42"/>
      <c r="Z702" s="43"/>
      <c r="AA702" s="41"/>
      <c r="AB702" s="42"/>
      <c r="AC702" s="43"/>
      <c r="AD702" s="41"/>
      <c r="AE702" s="42"/>
      <c r="AF702" s="43"/>
      <c r="AG702" s="41"/>
      <c r="AH702" s="42"/>
      <c r="AI702" s="43"/>
      <c r="AK702" s="41">
        <f t="shared" si="309"/>
        <v>0</v>
      </c>
      <c r="AL702" s="42">
        <f t="shared" si="309"/>
        <v>0</v>
      </c>
      <c r="AM702" s="43">
        <f t="shared" si="309"/>
        <v>0</v>
      </c>
      <c r="AT702" s="32">
        <f t="shared" si="310"/>
        <v>0</v>
      </c>
      <c r="AV702" s="23">
        <v>5</v>
      </c>
      <c r="AW702" s="23">
        <v>19</v>
      </c>
      <c r="AX702" s="23">
        <f t="shared" ref="AX702:AX710" si="311">IF(AW702=AW701,AX701+1,1)</f>
        <v>3</v>
      </c>
    </row>
    <row r="703" spans="2:50" ht="15" hidden="1" customHeight="1" x14ac:dyDescent="0.3">
      <c r="B703" s="15"/>
      <c r="C703" s="40" t="s">
        <v>22</v>
      </c>
      <c r="D703" s="34" t="s">
        <v>2</v>
      </c>
      <c r="E703" s="35" t="s">
        <v>2</v>
      </c>
      <c r="F703" s="41">
        <v>0</v>
      </c>
      <c r="G703" s="42">
        <v>0</v>
      </c>
      <c r="H703" s="43">
        <v>0</v>
      </c>
      <c r="I703" s="41">
        <v>0</v>
      </c>
      <c r="J703" s="42">
        <v>0</v>
      </c>
      <c r="K703" s="43">
        <v>0</v>
      </c>
      <c r="L703" s="41">
        <v>0</v>
      </c>
      <c r="M703" s="42">
        <v>0</v>
      </c>
      <c r="N703" s="43">
        <v>0</v>
      </c>
      <c r="O703" s="41">
        <v>0</v>
      </c>
      <c r="P703" s="42">
        <v>0</v>
      </c>
      <c r="Q703" s="43">
        <v>0</v>
      </c>
      <c r="R703" s="41">
        <v>0</v>
      </c>
      <c r="S703" s="42">
        <v>0</v>
      </c>
      <c r="T703" s="43">
        <v>0</v>
      </c>
      <c r="U703" s="41">
        <v>0</v>
      </c>
      <c r="V703" s="42">
        <v>0</v>
      </c>
      <c r="W703" s="43">
        <v>0</v>
      </c>
      <c r="X703" s="41"/>
      <c r="Y703" s="42"/>
      <c r="Z703" s="43"/>
      <c r="AA703" s="41"/>
      <c r="AB703" s="42"/>
      <c r="AC703" s="43"/>
      <c r="AD703" s="41"/>
      <c r="AE703" s="42"/>
      <c r="AF703" s="43"/>
      <c r="AG703" s="41"/>
      <c r="AH703" s="42"/>
      <c r="AI703" s="43"/>
      <c r="AK703" s="41">
        <f t="shared" si="309"/>
        <v>0</v>
      </c>
      <c r="AL703" s="42">
        <f t="shared" si="309"/>
        <v>0</v>
      </c>
      <c r="AM703" s="43">
        <f t="shared" si="309"/>
        <v>0</v>
      </c>
      <c r="AT703" s="32">
        <f t="shared" si="310"/>
        <v>0</v>
      </c>
      <c r="AV703" s="23">
        <v>5</v>
      </c>
      <c r="AW703" s="23">
        <v>19</v>
      </c>
      <c r="AX703" s="23">
        <f t="shared" si="311"/>
        <v>4</v>
      </c>
    </row>
    <row r="704" spans="2:50" ht="15" hidden="1" customHeight="1" x14ac:dyDescent="0.3">
      <c r="B704" s="15"/>
      <c r="C704" s="40" t="s">
        <v>22</v>
      </c>
      <c r="D704" s="34" t="s">
        <v>2</v>
      </c>
      <c r="E704" s="35" t="s">
        <v>2</v>
      </c>
      <c r="F704" s="41">
        <v>0</v>
      </c>
      <c r="G704" s="42">
        <v>0</v>
      </c>
      <c r="H704" s="43">
        <v>0</v>
      </c>
      <c r="I704" s="41">
        <v>0</v>
      </c>
      <c r="J704" s="42">
        <v>0</v>
      </c>
      <c r="K704" s="43">
        <v>0</v>
      </c>
      <c r="L704" s="41">
        <v>0</v>
      </c>
      <c r="M704" s="42">
        <v>0</v>
      </c>
      <c r="N704" s="43">
        <v>0</v>
      </c>
      <c r="O704" s="41">
        <v>0</v>
      </c>
      <c r="P704" s="42">
        <v>0</v>
      </c>
      <c r="Q704" s="43">
        <v>0</v>
      </c>
      <c r="R704" s="41">
        <v>0</v>
      </c>
      <c r="S704" s="42">
        <v>0</v>
      </c>
      <c r="T704" s="43">
        <v>0</v>
      </c>
      <c r="U704" s="41">
        <v>0</v>
      </c>
      <c r="V704" s="42">
        <v>0</v>
      </c>
      <c r="W704" s="43">
        <v>0</v>
      </c>
      <c r="X704" s="41"/>
      <c r="Y704" s="42"/>
      <c r="Z704" s="43"/>
      <c r="AA704" s="41"/>
      <c r="AB704" s="42"/>
      <c r="AC704" s="43"/>
      <c r="AD704" s="41"/>
      <c r="AE704" s="42"/>
      <c r="AF704" s="43"/>
      <c r="AG704" s="41"/>
      <c r="AH704" s="42"/>
      <c r="AI704" s="43"/>
      <c r="AK704" s="41">
        <f t="shared" si="309"/>
        <v>0</v>
      </c>
      <c r="AL704" s="42">
        <f t="shared" si="309"/>
        <v>0</v>
      </c>
      <c r="AM704" s="43">
        <f t="shared" si="309"/>
        <v>0</v>
      </c>
      <c r="AT704" s="32">
        <f t="shared" si="310"/>
        <v>0</v>
      </c>
      <c r="AV704" s="23">
        <v>5</v>
      </c>
      <c r="AW704" s="23">
        <v>19</v>
      </c>
      <c r="AX704" s="23">
        <f t="shared" si="311"/>
        <v>5</v>
      </c>
    </row>
    <row r="705" spans="2:50" ht="15" hidden="1" customHeight="1" x14ac:dyDescent="0.3">
      <c r="B705" s="15"/>
      <c r="C705" s="40" t="s">
        <v>22</v>
      </c>
      <c r="D705" s="34" t="s">
        <v>2</v>
      </c>
      <c r="E705" s="35" t="s">
        <v>2</v>
      </c>
      <c r="F705" s="41">
        <v>0</v>
      </c>
      <c r="G705" s="42">
        <v>0</v>
      </c>
      <c r="H705" s="43">
        <v>0</v>
      </c>
      <c r="I705" s="41">
        <v>0</v>
      </c>
      <c r="J705" s="42">
        <v>0</v>
      </c>
      <c r="K705" s="43">
        <v>0</v>
      </c>
      <c r="L705" s="41">
        <v>0</v>
      </c>
      <c r="M705" s="42">
        <v>0</v>
      </c>
      <c r="N705" s="43">
        <v>0</v>
      </c>
      <c r="O705" s="41">
        <v>0</v>
      </c>
      <c r="P705" s="42">
        <v>0</v>
      </c>
      <c r="Q705" s="43">
        <v>0</v>
      </c>
      <c r="R705" s="41">
        <v>0</v>
      </c>
      <c r="S705" s="42">
        <v>0</v>
      </c>
      <c r="T705" s="43">
        <v>0</v>
      </c>
      <c r="U705" s="41">
        <v>0</v>
      </c>
      <c r="V705" s="42">
        <v>0</v>
      </c>
      <c r="W705" s="43">
        <v>0</v>
      </c>
      <c r="X705" s="41"/>
      <c r="Y705" s="42"/>
      <c r="Z705" s="43"/>
      <c r="AA705" s="41"/>
      <c r="AB705" s="42"/>
      <c r="AC705" s="43"/>
      <c r="AD705" s="41"/>
      <c r="AE705" s="42"/>
      <c r="AF705" s="43"/>
      <c r="AG705" s="41"/>
      <c r="AH705" s="42"/>
      <c r="AI705" s="43"/>
      <c r="AK705" s="41">
        <f t="shared" si="309"/>
        <v>0</v>
      </c>
      <c r="AL705" s="42">
        <f t="shared" si="309"/>
        <v>0</v>
      </c>
      <c r="AM705" s="43">
        <f t="shared" si="309"/>
        <v>0</v>
      </c>
      <c r="AT705" s="32">
        <f t="shared" si="310"/>
        <v>0</v>
      </c>
      <c r="AV705" s="23">
        <v>5</v>
      </c>
      <c r="AW705" s="23">
        <v>19</v>
      </c>
      <c r="AX705" s="23">
        <f t="shared" si="311"/>
        <v>6</v>
      </c>
    </row>
    <row r="706" spans="2:50" ht="15" hidden="1" customHeight="1" x14ac:dyDescent="0.3">
      <c r="B706" s="15"/>
      <c r="C706" s="40" t="s">
        <v>22</v>
      </c>
      <c r="D706" s="34" t="s">
        <v>2</v>
      </c>
      <c r="E706" s="35" t="s">
        <v>2</v>
      </c>
      <c r="F706" s="41">
        <v>0</v>
      </c>
      <c r="G706" s="42">
        <v>0</v>
      </c>
      <c r="H706" s="43">
        <v>0</v>
      </c>
      <c r="I706" s="41">
        <v>0</v>
      </c>
      <c r="J706" s="42">
        <v>0</v>
      </c>
      <c r="K706" s="43">
        <v>0</v>
      </c>
      <c r="L706" s="41">
        <v>0</v>
      </c>
      <c r="M706" s="42">
        <v>0</v>
      </c>
      <c r="N706" s="43">
        <v>0</v>
      </c>
      <c r="O706" s="41">
        <v>0</v>
      </c>
      <c r="P706" s="42">
        <v>0</v>
      </c>
      <c r="Q706" s="43">
        <v>0</v>
      </c>
      <c r="R706" s="41">
        <v>0</v>
      </c>
      <c r="S706" s="42">
        <v>0</v>
      </c>
      <c r="T706" s="43">
        <v>0</v>
      </c>
      <c r="U706" s="41">
        <v>0</v>
      </c>
      <c r="V706" s="42">
        <v>0</v>
      </c>
      <c r="W706" s="43">
        <v>0</v>
      </c>
      <c r="X706" s="41"/>
      <c r="Y706" s="42"/>
      <c r="Z706" s="43"/>
      <c r="AA706" s="41"/>
      <c r="AB706" s="42"/>
      <c r="AC706" s="43"/>
      <c r="AD706" s="41"/>
      <c r="AE706" s="42"/>
      <c r="AF706" s="43"/>
      <c r="AG706" s="41"/>
      <c r="AH706" s="42"/>
      <c r="AI706" s="43"/>
      <c r="AK706" s="41">
        <f t="shared" si="309"/>
        <v>0</v>
      </c>
      <c r="AL706" s="42">
        <f t="shared" si="309"/>
        <v>0</v>
      </c>
      <c r="AM706" s="43">
        <f t="shared" si="309"/>
        <v>0</v>
      </c>
      <c r="AT706" s="32">
        <f t="shared" si="310"/>
        <v>0</v>
      </c>
      <c r="AV706" s="23">
        <v>5</v>
      </c>
      <c r="AW706" s="23">
        <v>19</v>
      </c>
      <c r="AX706" s="23">
        <f t="shared" si="311"/>
        <v>7</v>
      </c>
    </row>
    <row r="707" spans="2:50" ht="15" hidden="1" customHeight="1" x14ac:dyDescent="0.3">
      <c r="B707" s="15"/>
      <c r="C707" s="40" t="s">
        <v>22</v>
      </c>
      <c r="D707" s="34" t="s">
        <v>2</v>
      </c>
      <c r="E707" s="35" t="s">
        <v>2</v>
      </c>
      <c r="F707" s="41">
        <v>0</v>
      </c>
      <c r="G707" s="42">
        <v>0</v>
      </c>
      <c r="H707" s="43">
        <v>0</v>
      </c>
      <c r="I707" s="41">
        <v>0</v>
      </c>
      <c r="J707" s="42">
        <v>0</v>
      </c>
      <c r="K707" s="43">
        <v>0</v>
      </c>
      <c r="L707" s="41">
        <v>0</v>
      </c>
      <c r="M707" s="42">
        <v>0</v>
      </c>
      <c r="N707" s="43">
        <v>0</v>
      </c>
      <c r="O707" s="41">
        <v>0</v>
      </c>
      <c r="P707" s="42">
        <v>0</v>
      </c>
      <c r="Q707" s="43">
        <v>0</v>
      </c>
      <c r="R707" s="41">
        <v>0</v>
      </c>
      <c r="S707" s="42">
        <v>0</v>
      </c>
      <c r="T707" s="43">
        <v>0</v>
      </c>
      <c r="U707" s="41">
        <v>0</v>
      </c>
      <c r="V707" s="42">
        <v>0</v>
      </c>
      <c r="W707" s="43">
        <v>0</v>
      </c>
      <c r="X707" s="41"/>
      <c r="Y707" s="42"/>
      <c r="Z707" s="43"/>
      <c r="AA707" s="41"/>
      <c r="AB707" s="42"/>
      <c r="AC707" s="43"/>
      <c r="AD707" s="41"/>
      <c r="AE707" s="42"/>
      <c r="AF707" s="43"/>
      <c r="AG707" s="41"/>
      <c r="AH707" s="42"/>
      <c r="AI707" s="43"/>
      <c r="AK707" s="41">
        <f t="shared" si="309"/>
        <v>0</v>
      </c>
      <c r="AL707" s="42">
        <f t="shared" si="309"/>
        <v>0</v>
      </c>
      <c r="AM707" s="43">
        <f t="shared" si="309"/>
        <v>0</v>
      </c>
      <c r="AT707" s="32">
        <f t="shared" si="310"/>
        <v>0</v>
      </c>
      <c r="AV707" s="23">
        <v>5</v>
      </c>
      <c r="AW707" s="23">
        <v>19</v>
      </c>
      <c r="AX707" s="23">
        <f t="shared" si="311"/>
        <v>8</v>
      </c>
    </row>
    <row r="708" spans="2:50" ht="15" hidden="1" customHeight="1" x14ac:dyDescent="0.3">
      <c r="B708" s="15"/>
      <c r="C708" s="40" t="s">
        <v>22</v>
      </c>
      <c r="D708" s="34" t="s">
        <v>2</v>
      </c>
      <c r="E708" s="35" t="s">
        <v>2</v>
      </c>
      <c r="F708" s="41">
        <v>0</v>
      </c>
      <c r="G708" s="42">
        <v>0</v>
      </c>
      <c r="H708" s="43">
        <v>0</v>
      </c>
      <c r="I708" s="41">
        <v>0</v>
      </c>
      <c r="J708" s="42">
        <v>0</v>
      </c>
      <c r="K708" s="43">
        <v>0</v>
      </c>
      <c r="L708" s="41">
        <v>0</v>
      </c>
      <c r="M708" s="42">
        <v>0</v>
      </c>
      <c r="N708" s="43">
        <v>0</v>
      </c>
      <c r="O708" s="41">
        <v>0</v>
      </c>
      <c r="P708" s="42">
        <v>0</v>
      </c>
      <c r="Q708" s="43">
        <v>0</v>
      </c>
      <c r="R708" s="41">
        <v>0</v>
      </c>
      <c r="S708" s="42">
        <v>0</v>
      </c>
      <c r="T708" s="43">
        <v>0</v>
      </c>
      <c r="U708" s="41">
        <v>0</v>
      </c>
      <c r="V708" s="42">
        <v>0</v>
      </c>
      <c r="W708" s="43">
        <v>0</v>
      </c>
      <c r="X708" s="41"/>
      <c r="Y708" s="42"/>
      <c r="Z708" s="43"/>
      <c r="AA708" s="41"/>
      <c r="AB708" s="42"/>
      <c r="AC708" s="43"/>
      <c r="AD708" s="41"/>
      <c r="AE708" s="42"/>
      <c r="AF708" s="43"/>
      <c r="AG708" s="41"/>
      <c r="AH708" s="42"/>
      <c r="AI708" s="43"/>
      <c r="AK708" s="41">
        <f t="shared" si="309"/>
        <v>0</v>
      </c>
      <c r="AL708" s="42">
        <f t="shared" si="309"/>
        <v>0</v>
      </c>
      <c r="AM708" s="43">
        <f t="shared" si="309"/>
        <v>0</v>
      </c>
      <c r="AT708" s="32">
        <f t="shared" si="310"/>
        <v>0</v>
      </c>
      <c r="AV708" s="23">
        <v>5</v>
      </c>
      <c r="AW708" s="23">
        <v>19</v>
      </c>
      <c r="AX708" s="23">
        <f t="shared" si="311"/>
        <v>9</v>
      </c>
    </row>
    <row r="709" spans="2:50" ht="15" hidden="1" customHeight="1" x14ac:dyDescent="0.3">
      <c r="B709" s="15"/>
      <c r="C709" s="40" t="s">
        <v>22</v>
      </c>
      <c r="D709" s="34" t="s">
        <v>2</v>
      </c>
      <c r="E709" s="35" t="s">
        <v>2</v>
      </c>
      <c r="F709" s="41">
        <v>0</v>
      </c>
      <c r="G709" s="42">
        <v>0</v>
      </c>
      <c r="H709" s="43">
        <v>0</v>
      </c>
      <c r="I709" s="41">
        <v>0</v>
      </c>
      <c r="J709" s="42">
        <v>0</v>
      </c>
      <c r="K709" s="43">
        <v>0</v>
      </c>
      <c r="L709" s="41">
        <v>0</v>
      </c>
      <c r="M709" s="42">
        <v>0</v>
      </c>
      <c r="N709" s="43">
        <v>0</v>
      </c>
      <c r="O709" s="41">
        <v>0</v>
      </c>
      <c r="P709" s="42">
        <v>0</v>
      </c>
      <c r="Q709" s="43">
        <v>0</v>
      </c>
      <c r="R709" s="41">
        <v>0</v>
      </c>
      <c r="S709" s="42">
        <v>0</v>
      </c>
      <c r="T709" s="43">
        <v>0</v>
      </c>
      <c r="U709" s="41">
        <v>0</v>
      </c>
      <c r="V709" s="42">
        <v>0</v>
      </c>
      <c r="W709" s="43">
        <v>0</v>
      </c>
      <c r="X709" s="41"/>
      <c r="Y709" s="42"/>
      <c r="Z709" s="43"/>
      <c r="AA709" s="41"/>
      <c r="AB709" s="42"/>
      <c r="AC709" s="43"/>
      <c r="AD709" s="41"/>
      <c r="AE709" s="42"/>
      <c r="AF709" s="43"/>
      <c r="AG709" s="41"/>
      <c r="AH709" s="42"/>
      <c r="AI709" s="43"/>
      <c r="AK709" s="41">
        <f t="shared" si="309"/>
        <v>0</v>
      </c>
      <c r="AL709" s="42">
        <f t="shared" si="309"/>
        <v>0</v>
      </c>
      <c r="AM709" s="43">
        <f t="shared" si="309"/>
        <v>0</v>
      </c>
      <c r="AT709" s="32">
        <f t="shared" si="310"/>
        <v>0</v>
      </c>
      <c r="AV709" s="23">
        <v>5</v>
      </c>
      <c r="AW709" s="23">
        <v>19</v>
      </c>
      <c r="AX709" s="23">
        <f t="shared" si="311"/>
        <v>10</v>
      </c>
    </row>
    <row r="710" spans="2:50" ht="15" hidden="1" customHeight="1" x14ac:dyDescent="0.3">
      <c r="B710" s="15"/>
      <c r="C710" s="40" t="s">
        <v>23</v>
      </c>
      <c r="D710" s="34" t="s">
        <v>2</v>
      </c>
      <c r="E710" s="35" t="s">
        <v>2</v>
      </c>
      <c r="F710" s="41">
        <v>0</v>
      </c>
      <c r="G710" s="42">
        <v>0</v>
      </c>
      <c r="H710" s="43">
        <v>0</v>
      </c>
      <c r="I710" s="41">
        <v>0</v>
      </c>
      <c r="J710" s="42">
        <v>0</v>
      </c>
      <c r="K710" s="43">
        <v>0</v>
      </c>
      <c r="L710" s="41">
        <v>0</v>
      </c>
      <c r="M710" s="42">
        <v>0</v>
      </c>
      <c r="N710" s="43">
        <v>0</v>
      </c>
      <c r="O710" s="41">
        <v>0</v>
      </c>
      <c r="P710" s="42">
        <v>0</v>
      </c>
      <c r="Q710" s="43">
        <v>0</v>
      </c>
      <c r="R710" s="41">
        <v>0</v>
      </c>
      <c r="S710" s="42">
        <v>0</v>
      </c>
      <c r="T710" s="43">
        <v>0</v>
      </c>
      <c r="U710" s="41">
        <v>0</v>
      </c>
      <c r="V710" s="42">
        <v>0</v>
      </c>
      <c r="W710" s="43">
        <v>0</v>
      </c>
      <c r="X710" s="41"/>
      <c r="Y710" s="42"/>
      <c r="Z710" s="43"/>
      <c r="AA710" s="41"/>
      <c r="AB710" s="42"/>
      <c r="AC710" s="43"/>
      <c r="AD710" s="41"/>
      <c r="AE710" s="42"/>
      <c r="AF710" s="43"/>
      <c r="AG710" s="41"/>
      <c r="AH710" s="42"/>
      <c r="AI710" s="43"/>
      <c r="AK710" s="41">
        <f t="shared" si="309"/>
        <v>0</v>
      </c>
      <c r="AL710" s="42">
        <f t="shared" si="309"/>
        <v>0</v>
      </c>
      <c r="AM710" s="43">
        <f t="shared" si="309"/>
        <v>0</v>
      </c>
      <c r="AT710" s="32">
        <f t="shared" si="310"/>
        <v>0</v>
      </c>
      <c r="AV710" s="23">
        <v>5</v>
      </c>
      <c r="AW710" s="23">
        <v>20</v>
      </c>
      <c r="AX710" s="23">
        <f t="shared" si="311"/>
        <v>1</v>
      </c>
    </row>
    <row r="711" spans="2:50" ht="15" hidden="1" customHeight="1" x14ac:dyDescent="0.3">
      <c r="B711" s="15"/>
      <c r="C711" s="50" t="str">
        <f>IF(LEN(E710)&lt;1,"","Total: " &amp; LEFT(E710,LEN(E710)-21) &amp; "Municipalities")</f>
        <v/>
      </c>
      <c r="D711" s="51"/>
      <c r="E711" s="52"/>
      <c r="F711" s="53">
        <f t="shared" ref="F711:H711" si="312">SUM(F700:F710)</f>
        <v>0</v>
      </c>
      <c r="G711" s="54">
        <f t="shared" si="312"/>
        <v>0</v>
      </c>
      <c r="H711" s="55">
        <f t="shared" si="312"/>
        <v>0</v>
      </c>
      <c r="I711" s="53">
        <f>SUM(I700:I710)</f>
        <v>0</v>
      </c>
      <c r="J711" s="54">
        <f>SUM(J700:J710)</f>
        <v>0</v>
      </c>
      <c r="K711" s="55">
        <f>SUM(K700:K710)</f>
        <v>0</v>
      </c>
      <c r="L711" s="53">
        <f t="shared" ref="L711:Z711" si="313">SUM(L700:L710)</f>
        <v>0</v>
      </c>
      <c r="M711" s="54">
        <f t="shared" si="313"/>
        <v>0</v>
      </c>
      <c r="N711" s="55">
        <f t="shared" si="313"/>
        <v>0</v>
      </c>
      <c r="O711" s="53">
        <f t="shared" si="313"/>
        <v>0</v>
      </c>
      <c r="P711" s="54">
        <f t="shared" si="313"/>
        <v>0</v>
      </c>
      <c r="Q711" s="55">
        <f t="shared" si="313"/>
        <v>0</v>
      </c>
      <c r="R711" s="53">
        <f t="shared" si="313"/>
        <v>0</v>
      </c>
      <c r="S711" s="54">
        <f t="shared" si="313"/>
        <v>0</v>
      </c>
      <c r="T711" s="55">
        <f t="shared" si="313"/>
        <v>0</v>
      </c>
      <c r="U711" s="53">
        <f t="shared" si="313"/>
        <v>0</v>
      </c>
      <c r="V711" s="54">
        <f t="shared" si="313"/>
        <v>0</v>
      </c>
      <c r="W711" s="55">
        <f t="shared" si="313"/>
        <v>0</v>
      </c>
      <c r="X711" s="53">
        <f t="shared" si="313"/>
        <v>0</v>
      </c>
      <c r="Y711" s="54">
        <f t="shared" si="313"/>
        <v>0</v>
      </c>
      <c r="Z711" s="55">
        <f t="shared" si="313"/>
        <v>0</v>
      </c>
      <c r="AA711" s="53"/>
      <c r="AB711" s="54"/>
      <c r="AC711" s="55"/>
      <c r="AD711" s="53">
        <f t="shared" ref="AD711:AI711" si="314">SUM(AD700:AD710)</f>
        <v>0</v>
      </c>
      <c r="AE711" s="54">
        <f t="shared" si="314"/>
        <v>0</v>
      </c>
      <c r="AF711" s="55">
        <f t="shared" si="314"/>
        <v>0</v>
      </c>
      <c r="AG711" s="53">
        <f t="shared" si="314"/>
        <v>0</v>
      </c>
      <c r="AH711" s="54">
        <f t="shared" si="314"/>
        <v>0</v>
      </c>
      <c r="AI711" s="55">
        <f t="shared" si="314"/>
        <v>0</v>
      </c>
      <c r="AK711" s="53">
        <f>SUM(AK700:AK710)</f>
        <v>0</v>
      </c>
      <c r="AL711" s="54">
        <f>SUM(AL700:AL710)</f>
        <v>0</v>
      </c>
      <c r="AM711" s="55">
        <f>SUM(AM700:AM710)</f>
        <v>0</v>
      </c>
      <c r="AT711" s="32">
        <f>IF(SUM(AT700:AT710)=0,0,1)</f>
        <v>0</v>
      </c>
    </row>
    <row r="712" spans="2:50" ht="15" hidden="1" customHeight="1" x14ac:dyDescent="0.3">
      <c r="B712" s="15"/>
      <c r="C712" s="40"/>
      <c r="D712" s="34"/>
      <c r="E712" s="35"/>
      <c r="F712" s="41"/>
      <c r="G712" s="42"/>
      <c r="H712" s="43"/>
      <c r="I712" s="41"/>
      <c r="J712" s="42"/>
      <c r="K712" s="43"/>
      <c r="L712" s="41"/>
      <c r="M712" s="42"/>
      <c r="N712" s="43"/>
      <c r="O712" s="41"/>
      <c r="P712" s="42"/>
      <c r="Q712" s="43"/>
      <c r="R712" s="41"/>
      <c r="S712" s="42"/>
      <c r="T712" s="43"/>
      <c r="U712" s="41"/>
      <c r="V712" s="42"/>
      <c r="W712" s="43"/>
      <c r="X712" s="41"/>
      <c r="Y712" s="42"/>
      <c r="Z712" s="43"/>
      <c r="AA712" s="41"/>
      <c r="AB712" s="42"/>
      <c r="AC712" s="43"/>
      <c r="AD712" s="41"/>
      <c r="AE712" s="42"/>
      <c r="AF712" s="43"/>
      <c r="AG712" s="41"/>
      <c r="AH712" s="42"/>
      <c r="AI712" s="43"/>
      <c r="AK712" s="41"/>
      <c r="AL712" s="42"/>
      <c r="AM712" s="43"/>
      <c r="AT712" s="32">
        <v>0</v>
      </c>
    </row>
    <row r="713" spans="2:50" ht="15" customHeight="1" x14ac:dyDescent="0.3">
      <c r="B713" s="15"/>
      <c r="C713" s="56" t="s">
        <v>32</v>
      </c>
      <c r="D713" s="57"/>
      <c r="E713" s="58"/>
      <c r="F713" s="53">
        <f t="shared" ref="F713:Z713" si="315">F576+F577+F578+F579+F580+F594+F607+F620+F633+F646+F659+F672+F685+F698+F711</f>
        <v>0</v>
      </c>
      <c r="G713" s="54">
        <f t="shared" si="315"/>
        <v>0</v>
      </c>
      <c r="H713" s="55">
        <f t="shared" si="315"/>
        <v>0</v>
      </c>
      <c r="I713" s="53">
        <f t="shared" si="315"/>
        <v>20143</v>
      </c>
      <c r="J713" s="54">
        <f t="shared" si="315"/>
        <v>23565</v>
      </c>
      <c r="K713" s="55">
        <f t="shared" si="315"/>
        <v>21480</v>
      </c>
      <c r="L713" s="53">
        <f t="shared" si="315"/>
        <v>262911</v>
      </c>
      <c r="M713" s="54">
        <f t="shared" si="315"/>
        <v>283064</v>
      </c>
      <c r="N713" s="55">
        <f t="shared" si="315"/>
        <v>328311</v>
      </c>
      <c r="O713" s="53">
        <f t="shared" si="315"/>
        <v>5300</v>
      </c>
      <c r="P713" s="54">
        <f t="shared" si="315"/>
        <v>1300</v>
      </c>
      <c r="Q713" s="55">
        <f t="shared" si="315"/>
        <v>1300</v>
      </c>
      <c r="R713" s="53">
        <f t="shared" si="315"/>
        <v>752661</v>
      </c>
      <c r="S713" s="54">
        <f t="shared" si="315"/>
        <v>798170</v>
      </c>
      <c r="T713" s="55">
        <f t="shared" si="315"/>
        <v>799407</v>
      </c>
      <c r="U713" s="53">
        <f t="shared" si="315"/>
        <v>429973</v>
      </c>
      <c r="V713" s="54">
        <f t="shared" si="315"/>
        <v>444364</v>
      </c>
      <c r="W713" s="55">
        <f t="shared" si="315"/>
        <v>444364</v>
      </c>
      <c r="X713" s="53">
        <f t="shared" si="315"/>
        <v>0</v>
      </c>
      <c r="Y713" s="54">
        <f t="shared" si="315"/>
        <v>0</v>
      </c>
      <c r="Z713" s="55">
        <f t="shared" si="315"/>
        <v>0</v>
      </c>
      <c r="AA713" s="53"/>
      <c r="AB713" s="54"/>
      <c r="AC713" s="55"/>
      <c r="AD713" s="53">
        <f t="shared" ref="AD713:AI713" si="316">AD576+AD577+AD578+AD579+AD580+AD594+AD607+AD620+AD633+AD646+AD659+AD672+AD685+AD698+AD711</f>
        <v>0</v>
      </c>
      <c r="AE713" s="54">
        <f t="shared" si="316"/>
        <v>0</v>
      </c>
      <c r="AF713" s="55">
        <f t="shared" si="316"/>
        <v>0</v>
      </c>
      <c r="AG713" s="53">
        <f t="shared" si="316"/>
        <v>0</v>
      </c>
      <c r="AH713" s="54">
        <f t="shared" si="316"/>
        <v>0</v>
      </c>
      <c r="AI713" s="55">
        <f t="shared" si="316"/>
        <v>0</v>
      </c>
      <c r="AK713" s="53">
        <f>AK576+AK577+AK578+AK579+AK580+AK594+AK607+AK620+AK633+AK646+AK659+AK672+AK685+AK698+AK711</f>
        <v>1470988</v>
      </c>
      <c r="AL713" s="54">
        <f>AL576+AL577+AL578+AL579+AL580+AL594+AL607+AL620+AL633+AL646+AL659+AL672+AL685+AL698+AL711</f>
        <v>1550463</v>
      </c>
      <c r="AM713" s="55">
        <f>AM576+AM577+AM578+AM579+AM580+AM594+AM607+AM620+AM633+AM646+AM659+AM672+AM685+AM698+AM711</f>
        <v>1594862</v>
      </c>
      <c r="AT713" s="32">
        <v>1</v>
      </c>
    </row>
    <row r="714" spans="2:50" ht="15" customHeight="1" x14ac:dyDescent="0.3">
      <c r="B714" s="15"/>
      <c r="C714" s="40"/>
      <c r="D714" s="34"/>
      <c r="E714" s="35"/>
      <c r="F714" s="41"/>
      <c r="G714" s="42"/>
      <c r="H714" s="43"/>
      <c r="I714" s="41"/>
      <c r="J714" s="42"/>
      <c r="K714" s="43"/>
      <c r="L714" s="41"/>
      <c r="M714" s="42"/>
      <c r="N714" s="43"/>
      <c r="O714" s="41"/>
      <c r="P714" s="42"/>
      <c r="Q714" s="43"/>
      <c r="R714" s="41"/>
      <c r="S714" s="42"/>
      <c r="T714" s="43"/>
      <c r="U714" s="41"/>
      <c r="V714" s="42"/>
      <c r="W714" s="43"/>
      <c r="X714" s="41"/>
      <c r="Y714" s="42"/>
      <c r="Z714" s="43"/>
      <c r="AA714" s="41"/>
      <c r="AB714" s="42"/>
      <c r="AC714" s="43"/>
      <c r="AD714" s="41"/>
      <c r="AE714" s="42"/>
      <c r="AF714" s="43"/>
      <c r="AG714" s="41"/>
      <c r="AH714" s="42"/>
      <c r="AI714" s="43"/>
      <c r="AK714" s="41"/>
      <c r="AL714" s="42"/>
      <c r="AM714" s="43"/>
      <c r="AT714" s="32">
        <v>1</v>
      </c>
    </row>
    <row r="715" spans="2:50" ht="15" customHeight="1" x14ac:dyDescent="0.3">
      <c r="B715" s="15"/>
      <c r="C715" s="33" t="s">
        <v>33</v>
      </c>
      <c r="D715" s="34"/>
      <c r="E715" s="35"/>
      <c r="F715" s="36"/>
      <c r="G715" s="37"/>
      <c r="H715" s="38"/>
      <c r="I715" s="36"/>
      <c r="J715" s="37"/>
      <c r="K715" s="38"/>
      <c r="L715" s="36"/>
      <c r="M715" s="37"/>
      <c r="N715" s="38"/>
      <c r="O715" s="36"/>
      <c r="P715" s="37"/>
      <c r="Q715" s="38"/>
      <c r="R715" s="36"/>
      <c r="S715" s="37"/>
      <c r="T715" s="38"/>
      <c r="U715" s="36"/>
      <c r="V715" s="37"/>
      <c r="W715" s="38"/>
      <c r="X715" s="36"/>
      <c r="Y715" s="37"/>
      <c r="Z715" s="38"/>
      <c r="AA715" s="36"/>
      <c r="AB715" s="37"/>
      <c r="AC715" s="38"/>
      <c r="AD715" s="36"/>
      <c r="AE715" s="37"/>
      <c r="AF715" s="38"/>
      <c r="AG715" s="36"/>
      <c r="AH715" s="37"/>
      <c r="AI715" s="38"/>
      <c r="AK715" s="36"/>
      <c r="AL715" s="37"/>
      <c r="AM715" s="38"/>
      <c r="AT715" s="32">
        <v>1</v>
      </c>
    </row>
    <row r="716" spans="2:50" ht="15" customHeight="1" x14ac:dyDescent="0.3">
      <c r="B716" s="15"/>
      <c r="C716" s="39">
        <v>0</v>
      </c>
      <c r="D716" s="34"/>
      <c r="E716" s="35"/>
      <c r="F716" s="36"/>
      <c r="G716" s="37"/>
      <c r="H716" s="38"/>
      <c r="I716" s="36"/>
      <c r="J716" s="37"/>
      <c r="K716" s="38"/>
      <c r="L716" s="36"/>
      <c r="M716" s="37"/>
      <c r="N716" s="38"/>
      <c r="O716" s="36"/>
      <c r="P716" s="37"/>
      <c r="Q716" s="38"/>
      <c r="R716" s="36"/>
      <c r="S716" s="37"/>
      <c r="T716" s="38"/>
      <c r="U716" s="36"/>
      <c r="V716" s="37"/>
      <c r="W716" s="38"/>
      <c r="X716" s="36"/>
      <c r="Y716" s="37"/>
      <c r="Z716" s="38"/>
      <c r="AA716" s="36"/>
      <c r="AB716" s="37"/>
      <c r="AC716" s="38"/>
      <c r="AD716" s="36"/>
      <c r="AE716" s="37"/>
      <c r="AF716" s="38"/>
      <c r="AG716" s="36"/>
      <c r="AH716" s="37"/>
      <c r="AI716" s="38"/>
      <c r="AK716" s="36"/>
      <c r="AL716" s="37"/>
      <c r="AM716" s="38"/>
      <c r="AT716" s="32">
        <v>1</v>
      </c>
    </row>
    <row r="717" spans="2:50" ht="15" hidden="1" customHeight="1" x14ac:dyDescent="0.3">
      <c r="B717" s="15"/>
      <c r="C717" s="40" t="s">
        <v>21</v>
      </c>
      <c r="D717" s="34" t="s">
        <v>2</v>
      </c>
      <c r="E717" s="35" t="s">
        <v>2</v>
      </c>
      <c r="F717" s="41">
        <v>0</v>
      </c>
      <c r="G717" s="42">
        <v>0</v>
      </c>
      <c r="H717" s="43">
        <v>0</v>
      </c>
      <c r="I717" s="41">
        <v>0</v>
      </c>
      <c r="J717" s="42">
        <v>0</v>
      </c>
      <c r="K717" s="43">
        <v>0</v>
      </c>
      <c r="L717" s="41">
        <v>0</v>
      </c>
      <c r="M717" s="42">
        <v>0</v>
      </c>
      <c r="N717" s="43">
        <v>0</v>
      </c>
      <c r="O717" s="41">
        <v>0</v>
      </c>
      <c r="P717" s="42">
        <v>0</v>
      </c>
      <c r="Q717" s="43">
        <v>0</v>
      </c>
      <c r="R717" s="41">
        <v>0</v>
      </c>
      <c r="S717" s="42">
        <v>0</v>
      </c>
      <c r="T717" s="43">
        <v>0</v>
      </c>
      <c r="U717" s="41">
        <v>0</v>
      </c>
      <c r="V717" s="42">
        <v>0</v>
      </c>
      <c r="W717" s="43">
        <v>0</v>
      </c>
      <c r="X717" s="41"/>
      <c r="Y717" s="42"/>
      <c r="Z717" s="43"/>
      <c r="AA717" s="41"/>
      <c r="AB717" s="42"/>
      <c r="AC717" s="43"/>
      <c r="AD717" s="41"/>
      <c r="AE717" s="42"/>
      <c r="AF717" s="43"/>
      <c r="AG717" s="41"/>
      <c r="AH717" s="42"/>
      <c r="AI717" s="43"/>
      <c r="AK717" s="41">
        <f t="shared" ref="AK717:AM721" si="317">F717+I717+L717+O717+R717+U717+X717+AA717+AD717+AG717</f>
        <v>0</v>
      </c>
      <c r="AL717" s="42">
        <f t="shared" si="317"/>
        <v>0</v>
      </c>
      <c r="AM717" s="43">
        <f t="shared" si="317"/>
        <v>0</v>
      </c>
      <c r="AT717" s="32">
        <f>IF(LEN(E717)&lt;2,0,1)</f>
        <v>0</v>
      </c>
      <c r="AV717" s="23">
        <v>6</v>
      </c>
      <c r="AX717" s="23">
        <v>1</v>
      </c>
    </row>
    <row r="718" spans="2:50" ht="15" hidden="1" customHeight="1" x14ac:dyDescent="0.3">
      <c r="B718" s="15"/>
      <c r="C718" s="40" t="s">
        <v>21</v>
      </c>
      <c r="D718" s="34" t="s">
        <v>2</v>
      </c>
      <c r="E718" s="35" t="s">
        <v>2</v>
      </c>
      <c r="F718" s="41">
        <v>0</v>
      </c>
      <c r="G718" s="42">
        <v>0</v>
      </c>
      <c r="H718" s="43">
        <v>0</v>
      </c>
      <c r="I718" s="41">
        <v>0</v>
      </c>
      <c r="J718" s="42">
        <v>0</v>
      </c>
      <c r="K718" s="43">
        <v>0</v>
      </c>
      <c r="L718" s="41">
        <v>0</v>
      </c>
      <c r="M718" s="42">
        <v>0</v>
      </c>
      <c r="N718" s="43">
        <v>0</v>
      </c>
      <c r="O718" s="41">
        <v>0</v>
      </c>
      <c r="P718" s="42">
        <v>0</v>
      </c>
      <c r="Q718" s="43">
        <v>0</v>
      </c>
      <c r="R718" s="41">
        <v>0</v>
      </c>
      <c r="S718" s="42">
        <v>0</v>
      </c>
      <c r="T718" s="43">
        <v>0</v>
      </c>
      <c r="U718" s="41">
        <v>0</v>
      </c>
      <c r="V718" s="42">
        <v>0</v>
      </c>
      <c r="W718" s="43">
        <v>0</v>
      </c>
      <c r="X718" s="41"/>
      <c r="Y718" s="42"/>
      <c r="Z718" s="43"/>
      <c r="AA718" s="41"/>
      <c r="AB718" s="42"/>
      <c r="AC718" s="43"/>
      <c r="AD718" s="41"/>
      <c r="AE718" s="42"/>
      <c r="AF718" s="43"/>
      <c r="AG718" s="41"/>
      <c r="AH718" s="42"/>
      <c r="AI718" s="43"/>
      <c r="AK718" s="41">
        <f t="shared" si="317"/>
        <v>0</v>
      </c>
      <c r="AL718" s="42">
        <f t="shared" si="317"/>
        <v>0</v>
      </c>
      <c r="AM718" s="43">
        <f t="shared" si="317"/>
        <v>0</v>
      </c>
      <c r="AT718" s="32">
        <f>IF(LEN(E718)&lt;2,0,1)</f>
        <v>0</v>
      </c>
      <c r="AV718" s="23">
        <v>6</v>
      </c>
      <c r="AX718" s="23">
        <f>IF(AW718=AW717,AX717+1,1)</f>
        <v>2</v>
      </c>
    </row>
    <row r="719" spans="2:50" ht="15" hidden="1" customHeight="1" x14ac:dyDescent="0.3">
      <c r="B719" s="15"/>
      <c r="C719" s="40" t="s">
        <v>21</v>
      </c>
      <c r="D719" s="34" t="s">
        <v>2</v>
      </c>
      <c r="E719" s="35" t="s">
        <v>2</v>
      </c>
      <c r="F719" s="41">
        <v>0</v>
      </c>
      <c r="G719" s="42">
        <v>0</v>
      </c>
      <c r="H719" s="43">
        <v>0</v>
      </c>
      <c r="I719" s="41">
        <v>0</v>
      </c>
      <c r="J719" s="42">
        <v>0</v>
      </c>
      <c r="K719" s="43">
        <v>0</v>
      </c>
      <c r="L719" s="41">
        <v>0</v>
      </c>
      <c r="M719" s="42">
        <v>0</v>
      </c>
      <c r="N719" s="43">
        <v>0</v>
      </c>
      <c r="O719" s="41">
        <v>0</v>
      </c>
      <c r="P719" s="42">
        <v>0</v>
      </c>
      <c r="Q719" s="43">
        <v>0</v>
      </c>
      <c r="R719" s="41">
        <v>0</v>
      </c>
      <c r="S719" s="42">
        <v>0</v>
      </c>
      <c r="T719" s="43">
        <v>0</v>
      </c>
      <c r="U719" s="41">
        <v>0</v>
      </c>
      <c r="V719" s="42">
        <v>0</v>
      </c>
      <c r="W719" s="43">
        <v>0</v>
      </c>
      <c r="X719" s="41"/>
      <c r="Y719" s="42"/>
      <c r="Z719" s="43"/>
      <c r="AA719" s="41"/>
      <c r="AB719" s="42"/>
      <c r="AC719" s="43"/>
      <c r="AD719" s="41"/>
      <c r="AE719" s="42"/>
      <c r="AF719" s="43"/>
      <c r="AG719" s="41"/>
      <c r="AH719" s="42"/>
      <c r="AI719" s="43"/>
      <c r="AK719" s="41">
        <f t="shared" si="317"/>
        <v>0</v>
      </c>
      <c r="AL719" s="42">
        <f t="shared" si="317"/>
        <v>0</v>
      </c>
      <c r="AM719" s="43">
        <f t="shared" si="317"/>
        <v>0</v>
      </c>
      <c r="AT719" s="32">
        <f>IF(LEN(E719)&lt;2,0,1)</f>
        <v>0</v>
      </c>
      <c r="AV719" s="23">
        <v>6</v>
      </c>
      <c r="AX719" s="23">
        <f>IF(AW719=AW718,AX718+1,1)</f>
        <v>3</v>
      </c>
    </row>
    <row r="720" spans="2:50" ht="15" hidden="1" customHeight="1" x14ac:dyDescent="0.3">
      <c r="B720" s="15"/>
      <c r="C720" s="40" t="s">
        <v>21</v>
      </c>
      <c r="D720" s="34" t="s">
        <v>2</v>
      </c>
      <c r="E720" s="35" t="s">
        <v>2</v>
      </c>
      <c r="F720" s="41">
        <v>0</v>
      </c>
      <c r="G720" s="42">
        <v>0</v>
      </c>
      <c r="H720" s="43">
        <v>0</v>
      </c>
      <c r="I720" s="41">
        <v>0</v>
      </c>
      <c r="J720" s="42">
        <v>0</v>
      </c>
      <c r="K720" s="43">
        <v>0</v>
      </c>
      <c r="L720" s="41">
        <v>0</v>
      </c>
      <c r="M720" s="42">
        <v>0</v>
      </c>
      <c r="N720" s="43">
        <v>0</v>
      </c>
      <c r="O720" s="41">
        <v>0</v>
      </c>
      <c r="P720" s="42">
        <v>0</v>
      </c>
      <c r="Q720" s="43">
        <v>0</v>
      </c>
      <c r="R720" s="41">
        <v>0</v>
      </c>
      <c r="S720" s="42">
        <v>0</v>
      </c>
      <c r="T720" s="43">
        <v>0</v>
      </c>
      <c r="U720" s="41">
        <v>0</v>
      </c>
      <c r="V720" s="42">
        <v>0</v>
      </c>
      <c r="W720" s="43">
        <v>0</v>
      </c>
      <c r="X720" s="41"/>
      <c r="Y720" s="42"/>
      <c r="Z720" s="43"/>
      <c r="AA720" s="41"/>
      <c r="AB720" s="42"/>
      <c r="AC720" s="43"/>
      <c r="AD720" s="41"/>
      <c r="AE720" s="42"/>
      <c r="AF720" s="43"/>
      <c r="AG720" s="41"/>
      <c r="AH720" s="42"/>
      <c r="AI720" s="43"/>
      <c r="AK720" s="41">
        <f t="shared" si="317"/>
        <v>0</v>
      </c>
      <c r="AL720" s="42">
        <f t="shared" si="317"/>
        <v>0</v>
      </c>
      <c r="AM720" s="43">
        <f t="shared" si="317"/>
        <v>0</v>
      </c>
      <c r="AT720" s="32">
        <f>IF(LEN(E720)&lt;2,0,1)</f>
        <v>0</v>
      </c>
      <c r="AV720" s="23">
        <v>6</v>
      </c>
      <c r="AX720" s="23">
        <f>IF(AW720=AW719,AX719+1,1)</f>
        <v>4</v>
      </c>
    </row>
    <row r="721" spans="2:50" ht="15" hidden="1" customHeight="1" x14ac:dyDescent="0.3">
      <c r="B721" s="15"/>
      <c r="C721" s="40" t="s">
        <v>21</v>
      </c>
      <c r="D721" s="34" t="s">
        <v>2</v>
      </c>
      <c r="E721" s="35" t="s">
        <v>2</v>
      </c>
      <c r="F721" s="41">
        <v>0</v>
      </c>
      <c r="G721" s="42">
        <v>0</v>
      </c>
      <c r="H721" s="43">
        <v>0</v>
      </c>
      <c r="I721" s="41">
        <v>0</v>
      </c>
      <c r="J721" s="42">
        <v>0</v>
      </c>
      <c r="K721" s="43">
        <v>0</v>
      </c>
      <c r="L721" s="41">
        <v>0</v>
      </c>
      <c r="M721" s="42">
        <v>0</v>
      </c>
      <c r="N721" s="43">
        <v>0</v>
      </c>
      <c r="O721" s="41">
        <v>0</v>
      </c>
      <c r="P721" s="42">
        <v>0</v>
      </c>
      <c r="Q721" s="43">
        <v>0</v>
      </c>
      <c r="R721" s="41">
        <v>0</v>
      </c>
      <c r="S721" s="42">
        <v>0</v>
      </c>
      <c r="T721" s="43">
        <v>0</v>
      </c>
      <c r="U721" s="41">
        <v>0</v>
      </c>
      <c r="V721" s="42">
        <v>0</v>
      </c>
      <c r="W721" s="43">
        <v>0</v>
      </c>
      <c r="X721" s="41"/>
      <c r="Y721" s="42"/>
      <c r="Z721" s="43"/>
      <c r="AA721" s="41"/>
      <c r="AB721" s="42"/>
      <c r="AC721" s="43"/>
      <c r="AD721" s="41"/>
      <c r="AE721" s="42"/>
      <c r="AF721" s="43"/>
      <c r="AG721" s="41"/>
      <c r="AH721" s="42"/>
      <c r="AI721" s="43"/>
      <c r="AK721" s="41">
        <f t="shared" si="317"/>
        <v>0</v>
      </c>
      <c r="AL721" s="42">
        <f t="shared" si="317"/>
        <v>0</v>
      </c>
      <c r="AM721" s="43">
        <f t="shared" si="317"/>
        <v>0</v>
      </c>
      <c r="AT721" s="32">
        <f>IF(LEN(E721)&lt;2,0,1)</f>
        <v>0</v>
      </c>
      <c r="AV721" s="23">
        <v>6</v>
      </c>
      <c r="AX721" s="23">
        <f>IF(AW721=AW720,AX720+1,1)</f>
        <v>5</v>
      </c>
    </row>
    <row r="722" spans="2:50" ht="5.25" hidden="1" customHeight="1" x14ac:dyDescent="0.3">
      <c r="B722" s="15"/>
      <c r="C722" s="44"/>
      <c r="D722" s="45"/>
      <c r="E722" s="46"/>
      <c r="F722" s="47"/>
      <c r="G722" s="48"/>
      <c r="H722" s="49"/>
      <c r="I722" s="47"/>
      <c r="J722" s="48"/>
      <c r="K722" s="49"/>
      <c r="L722" s="47"/>
      <c r="M722" s="48"/>
      <c r="N722" s="49"/>
      <c r="O722" s="47"/>
      <c r="P722" s="48"/>
      <c r="Q722" s="49"/>
      <c r="R722" s="47"/>
      <c r="S722" s="48"/>
      <c r="T722" s="49"/>
      <c r="U722" s="47"/>
      <c r="V722" s="48"/>
      <c r="W722" s="49"/>
      <c r="X722" s="47"/>
      <c r="Y722" s="48"/>
      <c r="Z722" s="49"/>
      <c r="AA722" s="47"/>
      <c r="AB722" s="48"/>
      <c r="AC722" s="49"/>
      <c r="AD722" s="47"/>
      <c r="AE722" s="48"/>
      <c r="AF722" s="49"/>
      <c r="AG722" s="47"/>
      <c r="AH722" s="48"/>
      <c r="AI722" s="49"/>
      <c r="AK722" s="47"/>
      <c r="AL722" s="48"/>
      <c r="AM722" s="49"/>
      <c r="AT722" s="32">
        <f>IF(SUM(AT717:AT721)=0,0,1)</f>
        <v>0</v>
      </c>
    </row>
    <row r="723" spans="2:50" ht="15" hidden="1" customHeight="1" x14ac:dyDescent="0.3">
      <c r="B723" s="15"/>
      <c r="C723" s="40"/>
      <c r="D723" s="34"/>
      <c r="E723" s="35"/>
      <c r="F723" s="41"/>
      <c r="G723" s="42"/>
      <c r="H723" s="43"/>
      <c r="I723" s="41"/>
      <c r="J723" s="42"/>
      <c r="K723" s="43"/>
      <c r="L723" s="41"/>
      <c r="M723" s="42"/>
      <c r="N723" s="43"/>
      <c r="O723" s="41"/>
      <c r="P723" s="42"/>
      <c r="Q723" s="43"/>
      <c r="R723" s="41"/>
      <c r="S723" s="42"/>
      <c r="T723" s="43"/>
      <c r="U723" s="41"/>
      <c r="V723" s="42"/>
      <c r="W723" s="43"/>
      <c r="X723" s="41"/>
      <c r="Y723" s="42"/>
      <c r="Z723" s="43"/>
      <c r="AA723" s="41"/>
      <c r="AB723" s="42"/>
      <c r="AC723" s="43"/>
      <c r="AD723" s="41"/>
      <c r="AE723" s="42"/>
      <c r="AF723" s="43"/>
      <c r="AG723" s="41"/>
      <c r="AH723" s="42"/>
      <c r="AI723" s="43"/>
      <c r="AK723" s="41"/>
      <c r="AL723" s="42"/>
      <c r="AM723" s="43"/>
      <c r="AT723" s="32">
        <f>IF(AT722=0,0,1)</f>
        <v>0</v>
      </c>
    </row>
    <row r="724" spans="2:50" ht="15" customHeight="1" x14ac:dyDescent="0.3">
      <c r="B724" s="15"/>
      <c r="C724" s="40" t="s">
        <v>22</v>
      </c>
      <c r="D724" s="34" t="s">
        <v>421</v>
      </c>
      <c r="E724" s="35" t="s">
        <v>890</v>
      </c>
      <c r="F724" s="41">
        <v>0</v>
      </c>
      <c r="G724" s="42">
        <v>0</v>
      </c>
      <c r="H724" s="43">
        <v>0</v>
      </c>
      <c r="I724" s="41">
        <v>0</v>
      </c>
      <c r="J724" s="42">
        <v>0</v>
      </c>
      <c r="K724" s="43">
        <v>0</v>
      </c>
      <c r="L724" s="41">
        <v>4385</v>
      </c>
      <c r="M724" s="42">
        <v>5123</v>
      </c>
      <c r="N724" s="43">
        <v>9230</v>
      </c>
      <c r="O724" s="41">
        <v>0</v>
      </c>
      <c r="P724" s="42">
        <v>0</v>
      </c>
      <c r="Q724" s="43">
        <v>0</v>
      </c>
      <c r="R724" s="41">
        <v>0</v>
      </c>
      <c r="S724" s="42">
        <v>0</v>
      </c>
      <c r="T724" s="43">
        <v>0</v>
      </c>
      <c r="U724" s="41">
        <v>0</v>
      </c>
      <c r="V724" s="42">
        <v>0</v>
      </c>
      <c r="W724" s="43">
        <v>0</v>
      </c>
      <c r="X724" s="41">
        <v>0</v>
      </c>
      <c r="Y724" s="42">
        <v>0</v>
      </c>
      <c r="Z724" s="43">
        <v>0</v>
      </c>
      <c r="AA724" s="41"/>
      <c r="AB724" s="42"/>
      <c r="AC724" s="43"/>
      <c r="AD724" s="41"/>
      <c r="AE724" s="42"/>
      <c r="AF724" s="43"/>
      <c r="AG724" s="41"/>
      <c r="AH724" s="42"/>
      <c r="AI724" s="43"/>
      <c r="AK724" s="41">
        <f t="shared" ref="AK724:AM734" si="318">F724+I724+L724+O724+R724+U724+X724+AA724+AD724+AG724</f>
        <v>4385</v>
      </c>
      <c r="AL724" s="42">
        <f t="shared" si="318"/>
        <v>5123</v>
      </c>
      <c r="AM724" s="43">
        <f t="shared" si="318"/>
        <v>9230</v>
      </c>
      <c r="AT724" s="32">
        <f>IF(LEN(E724)&lt;2,0,1)</f>
        <v>1</v>
      </c>
      <c r="AV724" s="23">
        <v>6</v>
      </c>
      <c r="AW724" s="23">
        <v>1</v>
      </c>
      <c r="AX724" s="23">
        <v>1</v>
      </c>
    </row>
    <row r="725" spans="2:50" ht="15" customHeight="1" x14ac:dyDescent="0.3">
      <c r="B725" s="15"/>
      <c r="C725" s="40" t="s">
        <v>22</v>
      </c>
      <c r="D725" s="34" t="s">
        <v>427</v>
      </c>
      <c r="E725" s="35" t="s">
        <v>892</v>
      </c>
      <c r="F725" s="41">
        <v>0</v>
      </c>
      <c r="G725" s="42">
        <v>0</v>
      </c>
      <c r="H725" s="43">
        <v>0</v>
      </c>
      <c r="I725" s="41">
        <v>0</v>
      </c>
      <c r="J725" s="42">
        <v>0</v>
      </c>
      <c r="K725" s="43">
        <v>0</v>
      </c>
      <c r="L725" s="41">
        <v>19316</v>
      </c>
      <c r="M725" s="42">
        <v>7561</v>
      </c>
      <c r="N725" s="43">
        <v>12125</v>
      </c>
      <c r="O725" s="41">
        <v>0</v>
      </c>
      <c r="P725" s="42">
        <v>0</v>
      </c>
      <c r="Q725" s="43">
        <v>0</v>
      </c>
      <c r="R725" s="41">
        <v>0</v>
      </c>
      <c r="S725" s="42">
        <v>0</v>
      </c>
      <c r="T725" s="43">
        <v>0</v>
      </c>
      <c r="U725" s="41">
        <v>0</v>
      </c>
      <c r="V725" s="42">
        <v>0</v>
      </c>
      <c r="W725" s="43">
        <v>0</v>
      </c>
      <c r="X725" s="41">
        <v>0</v>
      </c>
      <c r="Y725" s="42">
        <v>0</v>
      </c>
      <c r="Z725" s="43">
        <v>0</v>
      </c>
      <c r="AA725" s="41"/>
      <c r="AB725" s="42"/>
      <c r="AC725" s="43"/>
      <c r="AD725" s="41"/>
      <c r="AE725" s="42"/>
      <c r="AF725" s="43"/>
      <c r="AG725" s="41"/>
      <c r="AH725" s="42"/>
      <c r="AI725" s="43"/>
      <c r="AK725" s="41">
        <f t="shared" si="318"/>
        <v>19316</v>
      </c>
      <c r="AL725" s="42">
        <f t="shared" si="318"/>
        <v>7561</v>
      </c>
      <c r="AM725" s="43">
        <f t="shared" si="318"/>
        <v>12125</v>
      </c>
      <c r="AT725" s="32">
        <f t="shared" ref="AT725:AT734" si="319">IF(LEN(E725)&lt;2,0,1)</f>
        <v>1</v>
      </c>
      <c r="AV725" s="23">
        <v>6</v>
      </c>
      <c r="AW725" s="23">
        <v>1</v>
      </c>
      <c r="AX725" s="23">
        <f>IF(AW725=AW724,AX724+1,1)</f>
        <v>2</v>
      </c>
    </row>
    <row r="726" spans="2:50" ht="15" customHeight="1" x14ac:dyDescent="0.3">
      <c r="B726" s="15"/>
      <c r="C726" s="40" t="s">
        <v>22</v>
      </c>
      <c r="D726" s="34" t="s">
        <v>431</v>
      </c>
      <c r="E726" s="35" t="s">
        <v>893</v>
      </c>
      <c r="F726" s="41">
        <v>0</v>
      </c>
      <c r="G726" s="42">
        <v>0</v>
      </c>
      <c r="H726" s="43">
        <v>0</v>
      </c>
      <c r="I726" s="41">
        <v>0</v>
      </c>
      <c r="J726" s="42">
        <v>0</v>
      </c>
      <c r="K726" s="43">
        <v>0</v>
      </c>
      <c r="L726" s="41">
        <v>27002</v>
      </c>
      <c r="M726" s="42">
        <v>4759</v>
      </c>
      <c r="N726" s="43">
        <v>10097</v>
      </c>
      <c r="O726" s="41">
        <v>0</v>
      </c>
      <c r="P726" s="42">
        <v>0</v>
      </c>
      <c r="Q726" s="43">
        <v>0</v>
      </c>
      <c r="R726" s="41">
        <v>59482</v>
      </c>
      <c r="S726" s="42">
        <v>57226</v>
      </c>
      <c r="T726" s="43">
        <v>57798</v>
      </c>
      <c r="U726" s="41">
        <v>15000</v>
      </c>
      <c r="V726" s="42">
        <v>30000</v>
      </c>
      <c r="W726" s="43">
        <v>34066</v>
      </c>
      <c r="X726" s="41">
        <v>0</v>
      </c>
      <c r="Y726" s="42">
        <v>0</v>
      </c>
      <c r="Z726" s="43">
        <v>0</v>
      </c>
      <c r="AA726" s="41"/>
      <c r="AB726" s="42"/>
      <c r="AC726" s="43"/>
      <c r="AD726" s="41"/>
      <c r="AE726" s="42"/>
      <c r="AF726" s="43"/>
      <c r="AG726" s="41"/>
      <c r="AH726" s="42"/>
      <c r="AI726" s="43"/>
      <c r="AK726" s="41">
        <f t="shared" si="318"/>
        <v>101484</v>
      </c>
      <c r="AL726" s="42">
        <f t="shared" si="318"/>
        <v>91985</v>
      </c>
      <c r="AM726" s="43">
        <f t="shared" si="318"/>
        <v>101961</v>
      </c>
      <c r="AT726" s="32">
        <f t="shared" si="319"/>
        <v>1</v>
      </c>
      <c r="AV726" s="23">
        <v>6</v>
      </c>
      <c r="AW726" s="23">
        <v>1</v>
      </c>
      <c r="AX726" s="23">
        <f t="shared" ref="AX726:AX734" si="320">IF(AW726=AW725,AX725+1,1)</f>
        <v>3</v>
      </c>
    </row>
    <row r="727" spans="2:50" ht="15" customHeight="1" x14ac:dyDescent="0.3">
      <c r="B727" s="15"/>
      <c r="C727" s="40" t="s">
        <v>22</v>
      </c>
      <c r="D727" s="34" t="s">
        <v>779</v>
      </c>
      <c r="E727" s="35" t="s">
        <v>895</v>
      </c>
      <c r="F727" s="41">
        <v>0</v>
      </c>
      <c r="G727" s="42">
        <v>0</v>
      </c>
      <c r="H727" s="43">
        <v>0</v>
      </c>
      <c r="I727" s="41">
        <v>0</v>
      </c>
      <c r="J727" s="42">
        <v>0</v>
      </c>
      <c r="K727" s="43">
        <v>0</v>
      </c>
      <c r="L727" s="41">
        <v>422</v>
      </c>
      <c r="M727" s="42">
        <v>2099</v>
      </c>
      <c r="N727" s="43">
        <v>1771</v>
      </c>
      <c r="O727" s="41">
        <v>0</v>
      </c>
      <c r="P727" s="42">
        <v>0</v>
      </c>
      <c r="Q727" s="43">
        <v>0</v>
      </c>
      <c r="R727" s="41">
        <v>0</v>
      </c>
      <c r="S727" s="42">
        <v>0</v>
      </c>
      <c r="T727" s="43">
        <v>0</v>
      </c>
      <c r="U727" s="41">
        <v>0</v>
      </c>
      <c r="V727" s="42">
        <v>0</v>
      </c>
      <c r="W727" s="43">
        <v>0</v>
      </c>
      <c r="X727" s="41">
        <v>0</v>
      </c>
      <c r="Y727" s="42">
        <v>0</v>
      </c>
      <c r="Z727" s="43">
        <v>0</v>
      </c>
      <c r="AA727" s="41"/>
      <c r="AB727" s="42"/>
      <c r="AC727" s="43"/>
      <c r="AD727" s="41"/>
      <c r="AE727" s="42"/>
      <c r="AF727" s="43"/>
      <c r="AG727" s="41"/>
      <c r="AH727" s="42"/>
      <c r="AI727" s="43"/>
      <c r="AK727" s="41">
        <f t="shared" si="318"/>
        <v>422</v>
      </c>
      <c r="AL727" s="42">
        <f t="shared" si="318"/>
        <v>2099</v>
      </c>
      <c r="AM727" s="43">
        <f t="shared" si="318"/>
        <v>1771</v>
      </c>
      <c r="AT727" s="32">
        <f t="shared" si="319"/>
        <v>1</v>
      </c>
      <c r="AV727" s="23">
        <v>6</v>
      </c>
      <c r="AW727" s="23">
        <v>1</v>
      </c>
      <c r="AX727" s="23">
        <f t="shared" si="320"/>
        <v>4</v>
      </c>
    </row>
    <row r="728" spans="2:50" ht="15" customHeight="1" x14ac:dyDescent="0.3">
      <c r="B728" s="15"/>
      <c r="C728" s="40" t="s">
        <v>22</v>
      </c>
      <c r="D728" s="34" t="s">
        <v>435</v>
      </c>
      <c r="E728" s="35" t="s">
        <v>896</v>
      </c>
      <c r="F728" s="41">
        <v>0</v>
      </c>
      <c r="G728" s="42">
        <v>0</v>
      </c>
      <c r="H728" s="43">
        <v>0</v>
      </c>
      <c r="I728" s="41">
        <v>0</v>
      </c>
      <c r="J728" s="42">
        <v>0</v>
      </c>
      <c r="K728" s="43">
        <v>0</v>
      </c>
      <c r="L728" s="41">
        <v>0</v>
      </c>
      <c r="M728" s="42">
        <v>620</v>
      </c>
      <c r="N728" s="43">
        <v>172</v>
      </c>
      <c r="O728" s="41">
        <v>0</v>
      </c>
      <c r="P728" s="42">
        <v>0</v>
      </c>
      <c r="Q728" s="43">
        <v>0</v>
      </c>
      <c r="R728" s="41">
        <v>48113</v>
      </c>
      <c r="S728" s="42">
        <v>61800</v>
      </c>
      <c r="T728" s="43">
        <v>61800</v>
      </c>
      <c r="U728" s="41">
        <v>30415</v>
      </c>
      <c r="V728" s="42">
        <v>30026</v>
      </c>
      <c r="W728" s="43">
        <v>32960</v>
      </c>
      <c r="X728" s="41">
        <v>0</v>
      </c>
      <c r="Y728" s="42">
        <v>0</v>
      </c>
      <c r="Z728" s="43">
        <v>0</v>
      </c>
      <c r="AA728" s="41"/>
      <c r="AB728" s="42"/>
      <c r="AC728" s="43"/>
      <c r="AD728" s="41"/>
      <c r="AE728" s="42"/>
      <c r="AF728" s="43"/>
      <c r="AG728" s="41"/>
      <c r="AH728" s="42"/>
      <c r="AI728" s="43"/>
      <c r="AK728" s="41">
        <f t="shared" si="318"/>
        <v>78528</v>
      </c>
      <c r="AL728" s="42">
        <f t="shared" si="318"/>
        <v>92446</v>
      </c>
      <c r="AM728" s="43">
        <f t="shared" si="318"/>
        <v>94932</v>
      </c>
      <c r="AT728" s="32">
        <f t="shared" si="319"/>
        <v>1</v>
      </c>
      <c r="AV728" s="23">
        <v>6</v>
      </c>
      <c r="AW728" s="23">
        <v>1</v>
      </c>
      <c r="AX728" s="23">
        <f t="shared" si="320"/>
        <v>5</v>
      </c>
    </row>
    <row r="729" spans="2:50" ht="15" customHeight="1" x14ac:dyDescent="0.3">
      <c r="B729" s="15"/>
      <c r="C729" s="40" t="s">
        <v>22</v>
      </c>
      <c r="D729" s="34" t="s">
        <v>439</v>
      </c>
      <c r="E729" s="35" t="s">
        <v>894</v>
      </c>
      <c r="F729" s="41">
        <v>0</v>
      </c>
      <c r="G729" s="42">
        <v>0</v>
      </c>
      <c r="H729" s="43">
        <v>0</v>
      </c>
      <c r="I729" s="41">
        <v>0</v>
      </c>
      <c r="J729" s="42">
        <v>0</v>
      </c>
      <c r="K729" s="43">
        <v>0</v>
      </c>
      <c r="L729" s="41">
        <v>0</v>
      </c>
      <c r="M729" s="42">
        <v>409</v>
      </c>
      <c r="N729" s="43">
        <v>172</v>
      </c>
      <c r="O729" s="41">
        <v>0</v>
      </c>
      <c r="P729" s="42">
        <v>0</v>
      </c>
      <c r="Q729" s="43">
        <v>0</v>
      </c>
      <c r="R729" s="41">
        <v>20000</v>
      </c>
      <c r="S729" s="42">
        <v>30000</v>
      </c>
      <c r="T729" s="43">
        <v>30000</v>
      </c>
      <c r="U729" s="41">
        <v>0</v>
      </c>
      <c r="V729" s="42">
        <v>20000</v>
      </c>
      <c r="W729" s="43">
        <v>30000</v>
      </c>
      <c r="X729" s="41">
        <v>0</v>
      </c>
      <c r="Y729" s="42">
        <v>0</v>
      </c>
      <c r="Z729" s="43">
        <v>0</v>
      </c>
      <c r="AA729" s="41"/>
      <c r="AB729" s="42"/>
      <c r="AC729" s="43"/>
      <c r="AD729" s="41"/>
      <c r="AE729" s="42"/>
      <c r="AF729" s="43"/>
      <c r="AG729" s="41"/>
      <c r="AH729" s="42"/>
      <c r="AI729" s="43"/>
      <c r="AK729" s="41">
        <f t="shared" si="318"/>
        <v>20000</v>
      </c>
      <c r="AL729" s="42">
        <f t="shared" si="318"/>
        <v>50409</v>
      </c>
      <c r="AM729" s="43">
        <f t="shared" si="318"/>
        <v>60172</v>
      </c>
      <c r="AT729" s="32">
        <f t="shared" si="319"/>
        <v>1</v>
      </c>
      <c r="AV729" s="23">
        <v>6</v>
      </c>
      <c r="AW729" s="23">
        <v>1</v>
      </c>
      <c r="AX729" s="23">
        <f t="shared" si="320"/>
        <v>6</v>
      </c>
    </row>
    <row r="730" spans="2:50" ht="15" customHeight="1" x14ac:dyDescent="0.3">
      <c r="B730" s="15"/>
      <c r="C730" s="40" t="s">
        <v>22</v>
      </c>
      <c r="D730" s="34" t="s">
        <v>442</v>
      </c>
      <c r="E730" s="35" t="s">
        <v>891</v>
      </c>
      <c r="F730" s="41">
        <v>0</v>
      </c>
      <c r="G730" s="42">
        <v>0</v>
      </c>
      <c r="H730" s="43">
        <v>0</v>
      </c>
      <c r="I730" s="41">
        <v>0</v>
      </c>
      <c r="J730" s="42">
        <v>0</v>
      </c>
      <c r="K730" s="43">
        <v>0</v>
      </c>
      <c r="L730" s="41">
        <v>253</v>
      </c>
      <c r="M730" s="42">
        <v>827</v>
      </c>
      <c r="N730" s="43">
        <v>236</v>
      </c>
      <c r="O730" s="41">
        <v>0</v>
      </c>
      <c r="P730" s="42">
        <v>0</v>
      </c>
      <c r="Q730" s="43">
        <v>0</v>
      </c>
      <c r="R730" s="41">
        <v>10000</v>
      </c>
      <c r="S730" s="42">
        <v>10000</v>
      </c>
      <c r="T730" s="43">
        <v>10000</v>
      </c>
      <c r="U730" s="41">
        <v>0</v>
      </c>
      <c r="V730" s="42">
        <v>0</v>
      </c>
      <c r="W730" s="43">
        <v>0</v>
      </c>
      <c r="X730" s="41">
        <v>0</v>
      </c>
      <c r="Y730" s="42">
        <v>0</v>
      </c>
      <c r="Z730" s="43">
        <v>0</v>
      </c>
      <c r="AA730" s="41"/>
      <c r="AB730" s="42"/>
      <c r="AC730" s="43"/>
      <c r="AD730" s="41"/>
      <c r="AE730" s="42"/>
      <c r="AF730" s="43"/>
      <c r="AG730" s="41"/>
      <c r="AH730" s="42"/>
      <c r="AI730" s="43"/>
      <c r="AK730" s="41">
        <f t="shared" si="318"/>
        <v>10253</v>
      </c>
      <c r="AL730" s="42">
        <f t="shared" si="318"/>
        <v>10827</v>
      </c>
      <c r="AM730" s="43">
        <f t="shared" si="318"/>
        <v>10236</v>
      </c>
      <c r="AT730" s="32">
        <f t="shared" si="319"/>
        <v>1</v>
      </c>
      <c r="AV730" s="23">
        <v>6</v>
      </c>
      <c r="AW730" s="23">
        <v>1</v>
      </c>
      <c r="AX730" s="23">
        <f t="shared" si="320"/>
        <v>7</v>
      </c>
    </row>
    <row r="731" spans="2:50" ht="15" hidden="1" customHeight="1" x14ac:dyDescent="0.3">
      <c r="B731" s="15"/>
      <c r="C731" s="40" t="s">
        <v>22</v>
      </c>
      <c r="D731" s="34" t="s">
        <v>2</v>
      </c>
      <c r="E731" s="35" t="s">
        <v>2</v>
      </c>
      <c r="F731" s="41">
        <v>0</v>
      </c>
      <c r="G731" s="42">
        <v>0</v>
      </c>
      <c r="H731" s="43">
        <v>0</v>
      </c>
      <c r="I731" s="41">
        <v>0</v>
      </c>
      <c r="J731" s="42">
        <v>0</v>
      </c>
      <c r="K731" s="43">
        <v>0</v>
      </c>
      <c r="L731" s="41">
        <v>0</v>
      </c>
      <c r="M731" s="42">
        <v>0</v>
      </c>
      <c r="N731" s="43">
        <v>0</v>
      </c>
      <c r="O731" s="41">
        <v>0</v>
      </c>
      <c r="P731" s="42">
        <v>0</v>
      </c>
      <c r="Q731" s="43">
        <v>0</v>
      </c>
      <c r="R731" s="41">
        <v>0</v>
      </c>
      <c r="S731" s="42">
        <v>0</v>
      </c>
      <c r="T731" s="43">
        <v>0</v>
      </c>
      <c r="U731" s="41">
        <v>0</v>
      </c>
      <c r="V731" s="42">
        <v>0</v>
      </c>
      <c r="W731" s="43">
        <v>0</v>
      </c>
      <c r="X731" s="41">
        <v>0</v>
      </c>
      <c r="Y731" s="42">
        <v>0</v>
      </c>
      <c r="Z731" s="43">
        <v>0</v>
      </c>
      <c r="AA731" s="41"/>
      <c r="AB731" s="42"/>
      <c r="AC731" s="43"/>
      <c r="AD731" s="41"/>
      <c r="AE731" s="42"/>
      <c r="AF731" s="43"/>
      <c r="AG731" s="41"/>
      <c r="AH731" s="42"/>
      <c r="AI731" s="43"/>
      <c r="AK731" s="41">
        <f t="shared" si="318"/>
        <v>0</v>
      </c>
      <c r="AL731" s="42">
        <f t="shared" si="318"/>
        <v>0</v>
      </c>
      <c r="AM731" s="43">
        <f t="shared" si="318"/>
        <v>0</v>
      </c>
      <c r="AT731" s="32">
        <f t="shared" si="319"/>
        <v>0</v>
      </c>
      <c r="AV731" s="23">
        <v>6</v>
      </c>
      <c r="AW731" s="23">
        <v>1</v>
      </c>
      <c r="AX731" s="23">
        <f t="shared" si="320"/>
        <v>8</v>
      </c>
    </row>
    <row r="732" spans="2:50" ht="15" hidden="1" customHeight="1" x14ac:dyDescent="0.3">
      <c r="B732" s="15"/>
      <c r="C732" s="40" t="s">
        <v>22</v>
      </c>
      <c r="D732" s="34" t="s">
        <v>2</v>
      </c>
      <c r="E732" s="35" t="s">
        <v>2</v>
      </c>
      <c r="F732" s="41">
        <v>0</v>
      </c>
      <c r="G732" s="42">
        <v>0</v>
      </c>
      <c r="H732" s="43">
        <v>0</v>
      </c>
      <c r="I732" s="41">
        <v>0</v>
      </c>
      <c r="J732" s="42">
        <v>0</v>
      </c>
      <c r="K732" s="43">
        <v>0</v>
      </c>
      <c r="L732" s="41">
        <v>0</v>
      </c>
      <c r="M732" s="42">
        <v>0</v>
      </c>
      <c r="N732" s="43">
        <v>0</v>
      </c>
      <c r="O732" s="41">
        <v>0</v>
      </c>
      <c r="P732" s="42">
        <v>0</v>
      </c>
      <c r="Q732" s="43">
        <v>0</v>
      </c>
      <c r="R732" s="41">
        <v>0</v>
      </c>
      <c r="S732" s="42">
        <v>0</v>
      </c>
      <c r="T732" s="43">
        <v>0</v>
      </c>
      <c r="U732" s="41">
        <v>0</v>
      </c>
      <c r="V732" s="42">
        <v>0</v>
      </c>
      <c r="W732" s="43">
        <v>0</v>
      </c>
      <c r="X732" s="41">
        <v>0</v>
      </c>
      <c r="Y732" s="42">
        <v>0</v>
      </c>
      <c r="Z732" s="43">
        <v>0</v>
      </c>
      <c r="AA732" s="41"/>
      <c r="AB732" s="42"/>
      <c r="AC732" s="43"/>
      <c r="AD732" s="41"/>
      <c r="AE732" s="42"/>
      <c r="AF732" s="43"/>
      <c r="AG732" s="41"/>
      <c r="AH732" s="42"/>
      <c r="AI732" s="43"/>
      <c r="AK732" s="41">
        <f t="shared" si="318"/>
        <v>0</v>
      </c>
      <c r="AL732" s="42">
        <f t="shared" si="318"/>
        <v>0</v>
      </c>
      <c r="AM732" s="43">
        <f t="shared" si="318"/>
        <v>0</v>
      </c>
      <c r="AT732" s="32">
        <f t="shared" si="319"/>
        <v>0</v>
      </c>
      <c r="AV732" s="23">
        <v>6</v>
      </c>
      <c r="AW732" s="23">
        <v>1</v>
      </c>
      <c r="AX732" s="23">
        <f t="shared" si="320"/>
        <v>9</v>
      </c>
    </row>
    <row r="733" spans="2:50" ht="15" hidden="1" customHeight="1" x14ac:dyDescent="0.3">
      <c r="B733" s="15"/>
      <c r="C733" s="40" t="s">
        <v>22</v>
      </c>
      <c r="D733" s="34" t="s">
        <v>2</v>
      </c>
      <c r="E733" s="35" t="s">
        <v>2</v>
      </c>
      <c r="F733" s="41">
        <v>0</v>
      </c>
      <c r="G733" s="42">
        <v>0</v>
      </c>
      <c r="H733" s="43">
        <v>0</v>
      </c>
      <c r="I733" s="41">
        <v>0</v>
      </c>
      <c r="J733" s="42">
        <v>0</v>
      </c>
      <c r="K733" s="43">
        <v>0</v>
      </c>
      <c r="L733" s="41">
        <v>0</v>
      </c>
      <c r="M733" s="42">
        <v>0</v>
      </c>
      <c r="N733" s="43">
        <v>0</v>
      </c>
      <c r="O733" s="41">
        <v>0</v>
      </c>
      <c r="P733" s="42">
        <v>0</v>
      </c>
      <c r="Q733" s="43">
        <v>0</v>
      </c>
      <c r="R733" s="41">
        <v>0</v>
      </c>
      <c r="S733" s="42">
        <v>0</v>
      </c>
      <c r="T733" s="43">
        <v>0</v>
      </c>
      <c r="U733" s="41">
        <v>0</v>
      </c>
      <c r="V733" s="42">
        <v>0</v>
      </c>
      <c r="W733" s="43">
        <v>0</v>
      </c>
      <c r="X733" s="41">
        <v>0</v>
      </c>
      <c r="Y733" s="42">
        <v>0</v>
      </c>
      <c r="Z733" s="43">
        <v>0</v>
      </c>
      <c r="AA733" s="41"/>
      <c r="AB733" s="42"/>
      <c r="AC733" s="43"/>
      <c r="AD733" s="41"/>
      <c r="AE733" s="42"/>
      <c r="AF733" s="43"/>
      <c r="AG733" s="41"/>
      <c r="AH733" s="42"/>
      <c r="AI733" s="43"/>
      <c r="AK733" s="41">
        <f t="shared" si="318"/>
        <v>0</v>
      </c>
      <c r="AL733" s="42">
        <f t="shared" si="318"/>
        <v>0</v>
      </c>
      <c r="AM733" s="43">
        <f t="shared" si="318"/>
        <v>0</v>
      </c>
      <c r="AT733" s="32">
        <f t="shared" si="319"/>
        <v>0</v>
      </c>
      <c r="AV733" s="23">
        <v>6</v>
      </c>
      <c r="AW733" s="23">
        <v>1</v>
      </c>
      <c r="AX733" s="23">
        <f t="shared" si="320"/>
        <v>10</v>
      </c>
    </row>
    <row r="734" spans="2:50" ht="15" customHeight="1" x14ac:dyDescent="0.3">
      <c r="B734" s="15"/>
      <c r="C734" s="40" t="s">
        <v>23</v>
      </c>
      <c r="D734" s="34" t="s">
        <v>780</v>
      </c>
      <c r="E734" s="35" t="s">
        <v>889</v>
      </c>
      <c r="F734" s="41">
        <v>0</v>
      </c>
      <c r="G734" s="42">
        <v>0</v>
      </c>
      <c r="H734" s="43">
        <v>0</v>
      </c>
      <c r="I734" s="41">
        <v>5286</v>
      </c>
      <c r="J734" s="42">
        <v>2874</v>
      </c>
      <c r="K734" s="43">
        <v>2406</v>
      </c>
      <c r="L734" s="41">
        <v>0</v>
      </c>
      <c r="M734" s="42">
        <v>0</v>
      </c>
      <c r="N734" s="43">
        <v>0</v>
      </c>
      <c r="O734" s="41">
        <v>0</v>
      </c>
      <c r="P734" s="42">
        <v>0</v>
      </c>
      <c r="Q734" s="43">
        <v>0</v>
      </c>
      <c r="R734" s="41">
        <v>0</v>
      </c>
      <c r="S734" s="42">
        <v>0</v>
      </c>
      <c r="T734" s="43">
        <v>0</v>
      </c>
      <c r="U734" s="41">
        <v>0</v>
      </c>
      <c r="V734" s="42">
        <v>0</v>
      </c>
      <c r="W734" s="43">
        <v>0</v>
      </c>
      <c r="X734" s="41">
        <v>0</v>
      </c>
      <c r="Y734" s="42">
        <v>0</v>
      </c>
      <c r="Z734" s="43">
        <v>0</v>
      </c>
      <c r="AA734" s="41"/>
      <c r="AB734" s="42"/>
      <c r="AC734" s="43"/>
      <c r="AD734" s="41"/>
      <c r="AE734" s="42"/>
      <c r="AF734" s="43"/>
      <c r="AG734" s="41"/>
      <c r="AH734" s="42"/>
      <c r="AI734" s="43"/>
      <c r="AK734" s="41">
        <f t="shared" si="318"/>
        <v>5286</v>
      </c>
      <c r="AL734" s="42">
        <f t="shared" si="318"/>
        <v>2874</v>
      </c>
      <c r="AM734" s="43">
        <f t="shared" si="318"/>
        <v>2406</v>
      </c>
      <c r="AT734" s="32">
        <f t="shared" si="319"/>
        <v>1</v>
      </c>
      <c r="AV734" s="23">
        <v>6</v>
      </c>
      <c r="AW734" s="23">
        <v>2</v>
      </c>
      <c r="AX734" s="23">
        <f t="shared" si="320"/>
        <v>1</v>
      </c>
    </row>
    <row r="735" spans="2:50" ht="15" customHeight="1" x14ac:dyDescent="0.3">
      <c r="B735" s="15"/>
      <c r="C735" s="50" t="str">
        <f>IF(LEN(E734)&lt;1,"","Total: " &amp; LEFT(E734,LEN(E734)-21) &amp; "Municipalities")</f>
        <v>Total: Gert Sibande Municipalities</v>
      </c>
      <c r="D735" s="51"/>
      <c r="E735" s="52"/>
      <c r="F735" s="53">
        <f t="shared" ref="F735:H735" si="321">SUM(F724:F734)</f>
        <v>0</v>
      </c>
      <c r="G735" s="54">
        <f t="shared" si="321"/>
        <v>0</v>
      </c>
      <c r="H735" s="55">
        <f t="shared" si="321"/>
        <v>0</v>
      </c>
      <c r="I735" s="53">
        <f t="shared" ref="I735:Z735" si="322">SUM(I724:I734)</f>
        <v>5286</v>
      </c>
      <c r="J735" s="54">
        <f t="shared" si="322"/>
        <v>2874</v>
      </c>
      <c r="K735" s="55">
        <f t="shared" si="322"/>
        <v>2406</v>
      </c>
      <c r="L735" s="53">
        <f t="shared" si="322"/>
        <v>51378</v>
      </c>
      <c r="M735" s="54">
        <f t="shared" si="322"/>
        <v>21398</v>
      </c>
      <c r="N735" s="55">
        <f t="shared" si="322"/>
        <v>33803</v>
      </c>
      <c r="O735" s="53">
        <f t="shared" si="322"/>
        <v>0</v>
      </c>
      <c r="P735" s="54">
        <f t="shared" si="322"/>
        <v>0</v>
      </c>
      <c r="Q735" s="55">
        <f t="shared" si="322"/>
        <v>0</v>
      </c>
      <c r="R735" s="53">
        <f t="shared" si="322"/>
        <v>137595</v>
      </c>
      <c r="S735" s="54">
        <f t="shared" si="322"/>
        <v>159026</v>
      </c>
      <c r="T735" s="55">
        <f t="shared" si="322"/>
        <v>159598</v>
      </c>
      <c r="U735" s="53">
        <f t="shared" si="322"/>
        <v>45415</v>
      </c>
      <c r="V735" s="54">
        <f t="shared" si="322"/>
        <v>80026</v>
      </c>
      <c r="W735" s="55">
        <f t="shared" si="322"/>
        <v>97026</v>
      </c>
      <c r="X735" s="53">
        <f t="shared" si="322"/>
        <v>0</v>
      </c>
      <c r="Y735" s="54">
        <f t="shared" si="322"/>
        <v>0</v>
      </c>
      <c r="Z735" s="55">
        <f t="shared" si="322"/>
        <v>0</v>
      </c>
      <c r="AA735" s="53"/>
      <c r="AB735" s="54"/>
      <c r="AC735" s="55"/>
      <c r="AD735" s="53">
        <f t="shared" ref="AD735:AI735" si="323">SUM(AD724:AD734)</f>
        <v>0</v>
      </c>
      <c r="AE735" s="54">
        <f t="shared" si="323"/>
        <v>0</v>
      </c>
      <c r="AF735" s="55">
        <f t="shared" si="323"/>
        <v>0</v>
      </c>
      <c r="AG735" s="53">
        <f t="shared" si="323"/>
        <v>0</v>
      </c>
      <c r="AH735" s="54">
        <f t="shared" si="323"/>
        <v>0</v>
      </c>
      <c r="AI735" s="55">
        <f t="shared" si="323"/>
        <v>0</v>
      </c>
      <c r="AK735" s="53">
        <f>SUM(AK724:AK734)</f>
        <v>239674</v>
      </c>
      <c r="AL735" s="54">
        <f>SUM(AL724:AL734)</f>
        <v>263324</v>
      </c>
      <c r="AM735" s="55">
        <f>SUM(AM724:AM734)</f>
        <v>292833</v>
      </c>
      <c r="AT735" s="32">
        <f>IF(SUM(AT724:AT734)=0,0,1)</f>
        <v>1</v>
      </c>
    </row>
    <row r="736" spans="2:50" ht="15" customHeight="1" x14ac:dyDescent="0.3">
      <c r="B736" s="15"/>
      <c r="C736" s="40"/>
      <c r="D736" s="34"/>
      <c r="E736" s="35"/>
      <c r="F736" s="41"/>
      <c r="G736" s="42"/>
      <c r="H736" s="43"/>
      <c r="I736" s="41"/>
      <c r="J736" s="42"/>
      <c r="K736" s="43"/>
      <c r="L736" s="41"/>
      <c r="M736" s="42"/>
      <c r="N736" s="43"/>
      <c r="O736" s="41"/>
      <c r="P736" s="42"/>
      <c r="Q736" s="43"/>
      <c r="R736" s="41"/>
      <c r="S736" s="42"/>
      <c r="T736" s="43"/>
      <c r="U736" s="41"/>
      <c r="V736" s="42"/>
      <c r="W736" s="43"/>
      <c r="X736" s="41"/>
      <c r="Y736" s="42"/>
      <c r="Z736" s="43"/>
      <c r="AA736" s="41"/>
      <c r="AB736" s="42"/>
      <c r="AC736" s="43"/>
      <c r="AD736" s="41"/>
      <c r="AE736" s="42"/>
      <c r="AF736" s="43"/>
      <c r="AG736" s="41"/>
      <c r="AH736" s="42"/>
      <c r="AI736" s="43"/>
      <c r="AK736" s="41"/>
      <c r="AL736" s="42"/>
      <c r="AM736" s="43"/>
      <c r="AT736" s="32">
        <f>IF(AT735=0,0,1)</f>
        <v>1</v>
      </c>
    </row>
    <row r="737" spans="2:50" ht="15" customHeight="1" x14ac:dyDescent="0.3">
      <c r="B737" s="15"/>
      <c r="C737" s="40" t="s">
        <v>22</v>
      </c>
      <c r="D737" s="34" t="s">
        <v>781</v>
      </c>
      <c r="E737" s="35" t="s">
        <v>1007</v>
      </c>
      <c r="F737" s="41">
        <v>0</v>
      </c>
      <c r="G737" s="42">
        <v>0</v>
      </c>
      <c r="H737" s="43">
        <v>0</v>
      </c>
      <c r="I737" s="41">
        <v>0</v>
      </c>
      <c r="J737" s="42">
        <v>0</v>
      </c>
      <c r="K737" s="43">
        <v>0</v>
      </c>
      <c r="L737" s="41">
        <v>0</v>
      </c>
      <c r="M737" s="42">
        <v>0</v>
      </c>
      <c r="N737" s="43">
        <v>300</v>
      </c>
      <c r="O737" s="41">
        <v>0</v>
      </c>
      <c r="P737" s="42">
        <v>0</v>
      </c>
      <c r="Q737" s="43">
        <v>0</v>
      </c>
      <c r="R737" s="41">
        <v>0</v>
      </c>
      <c r="S737" s="42">
        <v>0</v>
      </c>
      <c r="T737" s="43">
        <v>0</v>
      </c>
      <c r="U737" s="41">
        <v>48000</v>
      </c>
      <c r="V737" s="42">
        <v>17000</v>
      </c>
      <c r="W737" s="43">
        <v>0</v>
      </c>
      <c r="X737" s="41">
        <v>0</v>
      </c>
      <c r="Y737" s="42">
        <v>0</v>
      </c>
      <c r="Z737" s="43">
        <v>0</v>
      </c>
      <c r="AA737" s="41"/>
      <c r="AB737" s="42"/>
      <c r="AC737" s="43"/>
      <c r="AD737" s="41"/>
      <c r="AE737" s="42"/>
      <c r="AF737" s="43"/>
      <c r="AG737" s="41"/>
      <c r="AH737" s="42"/>
      <c r="AI737" s="43"/>
      <c r="AK737" s="41">
        <f t="shared" ref="AK737:AM747" si="324">F737+I737+L737+O737+R737+U737+X737+AA737+AD737+AG737</f>
        <v>48000</v>
      </c>
      <c r="AL737" s="42">
        <f t="shared" si="324"/>
        <v>17000</v>
      </c>
      <c r="AM737" s="43">
        <f t="shared" si="324"/>
        <v>300</v>
      </c>
      <c r="AT737" s="32">
        <f>IF(LEN(E737)&lt;2,0,1)</f>
        <v>1</v>
      </c>
      <c r="AV737" s="23">
        <v>6</v>
      </c>
      <c r="AW737" s="23">
        <v>3</v>
      </c>
      <c r="AX737" s="23">
        <v>1</v>
      </c>
    </row>
    <row r="738" spans="2:50" ht="15" customHeight="1" x14ac:dyDescent="0.3">
      <c r="B738" s="15"/>
      <c r="C738" s="40" t="s">
        <v>22</v>
      </c>
      <c r="D738" s="34" t="s">
        <v>782</v>
      </c>
      <c r="E738" s="35" t="s">
        <v>1009</v>
      </c>
      <c r="F738" s="41">
        <v>0</v>
      </c>
      <c r="G738" s="42">
        <v>0</v>
      </c>
      <c r="H738" s="43">
        <v>0</v>
      </c>
      <c r="I738" s="41">
        <v>0</v>
      </c>
      <c r="J738" s="42">
        <v>0</v>
      </c>
      <c r="K738" s="43">
        <v>0</v>
      </c>
      <c r="L738" s="41">
        <v>0</v>
      </c>
      <c r="M738" s="42">
        <v>3473</v>
      </c>
      <c r="N738" s="43">
        <v>5015</v>
      </c>
      <c r="O738" s="41">
        <v>100</v>
      </c>
      <c r="P738" s="42">
        <v>100</v>
      </c>
      <c r="Q738" s="43">
        <v>100</v>
      </c>
      <c r="R738" s="41">
        <v>0</v>
      </c>
      <c r="S738" s="42">
        <v>0</v>
      </c>
      <c r="T738" s="43">
        <v>0</v>
      </c>
      <c r="U738" s="41">
        <v>0</v>
      </c>
      <c r="V738" s="42">
        <v>0</v>
      </c>
      <c r="W738" s="43">
        <v>0</v>
      </c>
      <c r="X738" s="41">
        <v>0</v>
      </c>
      <c r="Y738" s="42">
        <v>0</v>
      </c>
      <c r="Z738" s="43">
        <v>0</v>
      </c>
      <c r="AA738" s="41"/>
      <c r="AB738" s="42"/>
      <c r="AC738" s="43"/>
      <c r="AD738" s="41"/>
      <c r="AE738" s="42"/>
      <c r="AF738" s="43"/>
      <c r="AG738" s="41"/>
      <c r="AH738" s="42"/>
      <c r="AI738" s="43"/>
      <c r="AK738" s="41">
        <f t="shared" si="324"/>
        <v>100</v>
      </c>
      <c r="AL738" s="42">
        <f t="shared" si="324"/>
        <v>3573</v>
      </c>
      <c r="AM738" s="43">
        <f t="shared" si="324"/>
        <v>5115</v>
      </c>
      <c r="AT738" s="32">
        <f t="shared" ref="AT738:AT747" si="325">IF(LEN(E738)&lt;2,0,1)</f>
        <v>1</v>
      </c>
      <c r="AV738" s="23">
        <v>6</v>
      </c>
      <c r="AW738" s="23">
        <v>3</v>
      </c>
      <c r="AX738" s="23">
        <f>IF(AW738=AW737,AX737+1,1)</f>
        <v>2</v>
      </c>
    </row>
    <row r="739" spans="2:50" ht="15" customHeight="1" x14ac:dyDescent="0.3">
      <c r="B739" s="15"/>
      <c r="C739" s="40" t="s">
        <v>22</v>
      </c>
      <c r="D739" s="34" t="s">
        <v>446</v>
      </c>
      <c r="E739" s="35" t="s">
        <v>1012</v>
      </c>
      <c r="F739" s="41">
        <v>0</v>
      </c>
      <c r="G739" s="42">
        <v>0</v>
      </c>
      <c r="H739" s="43">
        <v>0</v>
      </c>
      <c r="I739" s="41">
        <v>0</v>
      </c>
      <c r="J739" s="42">
        <v>0</v>
      </c>
      <c r="K739" s="43">
        <v>0</v>
      </c>
      <c r="L739" s="41">
        <v>84</v>
      </c>
      <c r="M739" s="42">
        <v>2556</v>
      </c>
      <c r="N739" s="43">
        <v>1049</v>
      </c>
      <c r="O739" s="41">
        <v>0</v>
      </c>
      <c r="P739" s="42">
        <v>0</v>
      </c>
      <c r="Q739" s="43">
        <v>0</v>
      </c>
      <c r="R739" s="41">
        <v>0</v>
      </c>
      <c r="S739" s="42">
        <v>0</v>
      </c>
      <c r="T739" s="43">
        <v>0</v>
      </c>
      <c r="U739" s="41">
        <v>0</v>
      </c>
      <c r="V739" s="42">
        <v>0</v>
      </c>
      <c r="W739" s="43">
        <v>0</v>
      </c>
      <c r="X739" s="41">
        <v>0</v>
      </c>
      <c r="Y739" s="42">
        <v>0</v>
      </c>
      <c r="Z739" s="43">
        <v>0</v>
      </c>
      <c r="AA739" s="41"/>
      <c r="AB739" s="42"/>
      <c r="AC739" s="43"/>
      <c r="AD739" s="41"/>
      <c r="AE739" s="42"/>
      <c r="AF739" s="43"/>
      <c r="AG739" s="41"/>
      <c r="AH739" s="42"/>
      <c r="AI739" s="43"/>
      <c r="AK739" s="41">
        <f t="shared" si="324"/>
        <v>84</v>
      </c>
      <c r="AL739" s="42">
        <f t="shared" si="324"/>
        <v>2556</v>
      </c>
      <c r="AM739" s="43">
        <f t="shared" si="324"/>
        <v>1049</v>
      </c>
      <c r="AT739" s="32">
        <f t="shared" si="325"/>
        <v>1</v>
      </c>
      <c r="AV739" s="23">
        <v>6</v>
      </c>
      <c r="AW739" s="23">
        <v>3</v>
      </c>
      <c r="AX739" s="23">
        <f t="shared" ref="AX739:AX747" si="326">IF(AW739=AW738,AX738+1,1)</f>
        <v>3</v>
      </c>
    </row>
    <row r="740" spans="2:50" ht="15" customHeight="1" x14ac:dyDescent="0.3">
      <c r="B740" s="15"/>
      <c r="C740" s="40" t="s">
        <v>22</v>
      </c>
      <c r="D740" s="34" t="s">
        <v>783</v>
      </c>
      <c r="E740" s="35" t="s">
        <v>1010</v>
      </c>
      <c r="F740" s="41">
        <v>0</v>
      </c>
      <c r="G740" s="42">
        <v>0</v>
      </c>
      <c r="H740" s="43">
        <v>0</v>
      </c>
      <c r="I740" s="41">
        <v>0</v>
      </c>
      <c r="J740" s="42">
        <v>0</v>
      </c>
      <c r="K740" s="43">
        <v>0</v>
      </c>
      <c r="L740" s="41">
        <v>0</v>
      </c>
      <c r="M740" s="42">
        <v>1300</v>
      </c>
      <c r="N740" s="43">
        <v>1909</v>
      </c>
      <c r="O740" s="41">
        <v>0</v>
      </c>
      <c r="P740" s="42">
        <v>0</v>
      </c>
      <c r="Q740" s="43">
        <v>0</v>
      </c>
      <c r="R740" s="41">
        <v>0</v>
      </c>
      <c r="S740" s="42">
        <v>0</v>
      </c>
      <c r="T740" s="43">
        <v>0</v>
      </c>
      <c r="U740" s="41">
        <v>0</v>
      </c>
      <c r="V740" s="42">
        <v>0</v>
      </c>
      <c r="W740" s="43">
        <v>0</v>
      </c>
      <c r="X740" s="41">
        <v>0</v>
      </c>
      <c r="Y740" s="42">
        <v>0</v>
      </c>
      <c r="Z740" s="43">
        <v>0</v>
      </c>
      <c r="AA740" s="41"/>
      <c r="AB740" s="42"/>
      <c r="AC740" s="43"/>
      <c r="AD740" s="41"/>
      <c r="AE740" s="42"/>
      <c r="AF740" s="43"/>
      <c r="AG740" s="41"/>
      <c r="AH740" s="42"/>
      <c r="AI740" s="43"/>
      <c r="AK740" s="41">
        <f t="shared" si="324"/>
        <v>0</v>
      </c>
      <c r="AL740" s="42">
        <f t="shared" si="324"/>
        <v>1300</v>
      </c>
      <c r="AM740" s="43">
        <f t="shared" si="324"/>
        <v>1909</v>
      </c>
      <c r="AT740" s="32">
        <f t="shared" si="325"/>
        <v>1</v>
      </c>
      <c r="AV740" s="23">
        <v>6</v>
      </c>
      <c r="AW740" s="23">
        <v>3</v>
      </c>
      <c r="AX740" s="23">
        <f t="shared" si="326"/>
        <v>4</v>
      </c>
    </row>
    <row r="741" spans="2:50" ht="15" customHeight="1" x14ac:dyDescent="0.3">
      <c r="B741" s="15"/>
      <c r="C741" s="40" t="s">
        <v>22</v>
      </c>
      <c r="D741" s="34" t="s">
        <v>452</v>
      </c>
      <c r="E741" s="35" t="s">
        <v>1006</v>
      </c>
      <c r="F741" s="41">
        <v>0</v>
      </c>
      <c r="G741" s="42">
        <v>0</v>
      </c>
      <c r="H741" s="43">
        <v>0</v>
      </c>
      <c r="I741" s="41">
        <v>0</v>
      </c>
      <c r="J741" s="42">
        <v>0</v>
      </c>
      <c r="K741" s="43">
        <v>0</v>
      </c>
      <c r="L741" s="41">
        <v>59640</v>
      </c>
      <c r="M741" s="42">
        <v>42045</v>
      </c>
      <c r="N741" s="43">
        <v>45696</v>
      </c>
      <c r="O741" s="41">
        <v>1500</v>
      </c>
      <c r="P741" s="42">
        <v>100</v>
      </c>
      <c r="Q741" s="43">
        <v>100</v>
      </c>
      <c r="R741" s="41">
        <v>200000</v>
      </c>
      <c r="S741" s="42">
        <v>200000</v>
      </c>
      <c r="T741" s="43">
        <v>200000</v>
      </c>
      <c r="U741" s="41">
        <v>0</v>
      </c>
      <c r="V741" s="42">
        <v>0</v>
      </c>
      <c r="W741" s="43">
        <v>0</v>
      </c>
      <c r="X741" s="41">
        <v>0</v>
      </c>
      <c r="Y741" s="42">
        <v>0</v>
      </c>
      <c r="Z741" s="43">
        <v>0</v>
      </c>
      <c r="AA741" s="41"/>
      <c r="AB741" s="42"/>
      <c r="AC741" s="43"/>
      <c r="AD741" s="41"/>
      <c r="AE741" s="42"/>
      <c r="AF741" s="43"/>
      <c r="AG741" s="41"/>
      <c r="AH741" s="42"/>
      <c r="AI741" s="43"/>
      <c r="AK741" s="41">
        <f t="shared" si="324"/>
        <v>261140</v>
      </c>
      <c r="AL741" s="42">
        <f t="shared" si="324"/>
        <v>242145</v>
      </c>
      <c r="AM741" s="43">
        <f t="shared" si="324"/>
        <v>245796</v>
      </c>
      <c r="AT741" s="32">
        <f t="shared" si="325"/>
        <v>1</v>
      </c>
      <c r="AV741" s="23">
        <v>6</v>
      </c>
      <c r="AW741" s="23">
        <v>3</v>
      </c>
      <c r="AX741" s="23">
        <f t="shared" si="326"/>
        <v>5</v>
      </c>
    </row>
    <row r="742" spans="2:50" ht="15" customHeight="1" x14ac:dyDescent="0.3">
      <c r="B742" s="15"/>
      <c r="C742" s="40" t="s">
        <v>22</v>
      </c>
      <c r="D742" s="34" t="s">
        <v>457</v>
      </c>
      <c r="E742" s="35" t="s">
        <v>1008</v>
      </c>
      <c r="F742" s="41">
        <v>0</v>
      </c>
      <c r="G742" s="42">
        <v>0</v>
      </c>
      <c r="H742" s="43">
        <v>0</v>
      </c>
      <c r="I742" s="41">
        <v>0</v>
      </c>
      <c r="J742" s="42">
        <v>0</v>
      </c>
      <c r="K742" s="43">
        <v>0</v>
      </c>
      <c r="L742" s="41">
        <v>9512</v>
      </c>
      <c r="M742" s="42">
        <v>28009</v>
      </c>
      <c r="N742" s="43">
        <v>61202</v>
      </c>
      <c r="O742" s="41">
        <v>0</v>
      </c>
      <c r="P742" s="42">
        <v>0</v>
      </c>
      <c r="Q742" s="43">
        <v>0</v>
      </c>
      <c r="R742" s="41">
        <v>10000</v>
      </c>
      <c r="S742" s="42">
        <v>10000</v>
      </c>
      <c r="T742" s="43">
        <v>10000</v>
      </c>
      <c r="U742" s="41">
        <v>0</v>
      </c>
      <c r="V742" s="42">
        <v>0</v>
      </c>
      <c r="W742" s="43">
        <v>0</v>
      </c>
      <c r="X742" s="41">
        <v>0</v>
      </c>
      <c r="Y742" s="42">
        <v>0</v>
      </c>
      <c r="Z742" s="43">
        <v>0</v>
      </c>
      <c r="AA742" s="41"/>
      <c r="AB742" s="42"/>
      <c r="AC742" s="43"/>
      <c r="AD742" s="41"/>
      <c r="AE742" s="42"/>
      <c r="AF742" s="43"/>
      <c r="AG742" s="41"/>
      <c r="AH742" s="42"/>
      <c r="AI742" s="43"/>
      <c r="AK742" s="41">
        <f t="shared" si="324"/>
        <v>19512</v>
      </c>
      <c r="AL742" s="42">
        <f t="shared" si="324"/>
        <v>38009</v>
      </c>
      <c r="AM742" s="43">
        <f t="shared" si="324"/>
        <v>71202</v>
      </c>
      <c r="AT742" s="32">
        <f t="shared" si="325"/>
        <v>1</v>
      </c>
      <c r="AV742" s="23">
        <v>6</v>
      </c>
      <c r="AW742" s="23">
        <v>3</v>
      </c>
      <c r="AX742" s="23">
        <f t="shared" si="326"/>
        <v>6</v>
      </c>
    </row>
    <row r="743" spans="2:50" ht="15" hidden="1" customHeight="1" x14ac:dyDescent="0.3">
      <c r="B743" s="15"/>
      <c r="C743" s="40" t="s">
        <v>22</v>
      </c>
      <c r="D743" s="34" t="s">
        <v>2</v>
      </c>
      <c r="E743" s="35" t="s">
        <v>2</v>
      </c>
      <c r="F743" s="41">
        <v>0</v>
      </c>
      <c r="G743" s="42">
        <v>0</v>
      </c>
      <c r="H743" s="43">
        <v>0</v>
      </c>
      <c r="I743" s="41">
        <v>0</v>
      </c>
      <c r="J743" s="42">
        <v>0</v>
      </c>
      <c r="K743" s="43">
        <v>0</v>
      </c>
      <c r="L743" s="41">
        <v>0</v>
      </c>
      <c r="M743" s="42">
        <v>0</v>
      </c>
      <c r="N743" s="43">
        <v>0</v>
      </c>
      <c r="O743" s="41">
        <v>0</v>
      </c>
      <c r="P743" s="42">
        <v>0</v>
      </c>
      <c r="Q743" s="43">
        <v>0</v>
      </c>
      <c r="R743" s="41">
        <v>0</v>
      </c>
      <c r="S743" s="42">
        <v>0</v>
      </c>
      <c r="T743" s="43">
        <v>0</v>
      </c>
      <c r="U743" s="41">
        <v>0</v>
      </c>
      <c r="V743" s="42">
        <v>0</v>
      </c>
      <c r="W743" s="43">
        <v>0</v>
      </c>
      <c r="X743" s="41">
        <v>0</v>
      </c>
      <c r="Y743" s="42">
        <v>0</v>
      </c>
      <c r="Z743" s="43">
        <v>0</v>
      </c>
      <c r="AA743" s="41"/>
      <c r="AB743" s="42"/>
      <c r="AC743" s="43"/>
      <c r="AD743" s="41"/>
      <c r="AE743" s="42"/>
      <c r="AF743" s="43"/>
      <c r="AG743" s="41"/>
      <c r="AH743" s="42"/>
      <c r="AI743" s="43"/>
      <c r="AK743" s="41">
        <f t="shared" si="324"/>
        <v>0</v>
      </c>
      <c r="AL743" s="42">
        <f t="shared" si="324"/>
        <v>0</v>
      </c>
      <c r="AM743" s="43">
        <f t="shared" si="324"/>
        <v>0</v>
      </c>
      <c r="AT743" s="32">
        <f t="shared" si="325"/>
        <v>0</v>
      </c>
      <c r="AV743" s="23">
        <v>6</v>
      </c>
      <c r="AW743" s="23">
        <v>3</v>
      </c>
      <c r="AX743" s="23">
        <f t="shared" si="326"/>
        <v>7</v>
      </c>
    </row>
    <row r="744" spans="2:50" ht="15" hidden="1" customHeight="1" x14ac:dyDescent="0.3">
      <c r="B744" s="15"/>
      <c r="C744" s="40" t="s">
        <v>22</v>
      </c>
      <c r="D744" s="34" t="s">
        <v>2</v>
      </c>
      <c r="E744" s="35" t="s">
        <v>2</v>
      </c>
      <c r="F744" s="41">
        <v>0</v>
      </c>
      <c r="G744" s="42">
        <v>0</v>
      </c>
      <c r="H744" s="43">
        <v>0</v>
      </c>
      <c r="I744" s="41">
        <v>0</v>
      </c>
      <c r="J744" s="42">
        <v>0</v>
      </c>
      <c r="K744" s="43">
        <v>0</v>
      </c>
      <c r="L744" s="41">
        <v>0</v>
      </c>
      <c r="M744" s="42">
        <v>0</v>
      </c>
      <c r="N744" s="43">
        <v>0</v>
      </c>
      <c r="O744" s="41">
        <v>0</v>
      </c>
      <c r="P744" s="42">
        <v>0</v>
      </c>
      <c r="Q744" s="43">
        <v>0</v>
      </c>
      <c r="R744" s="41">
        <v>0</v>
      </c>
      <c r="S744" s="42">
        <v>0</v>
      </c>
      <c r="T744" s="43">
        <v>0</v>
      </c>
      <c r="U744" s="41">
        <v>0</v>
      </c>
      <c r="V744" s="42">
        <v>0</v>
      </c>
      <c r="W744" s="43">
        <v>0</v>
      </c>
      <c r="X744" s="41">
        <v>0</v>
      </c>
      <c r="Y744" s="42">
        <v>0</v>
      </c>
      <c r="Z744" s="43">
        <v>0</v>
      </c>
      <c r="AA744" s="41"/>
      <c r="AB744" s="42"/>
      <c r="AC744" s="43"/>
      <c r="AD744" s="41"/>
      <c r="AE744" s="42"/>
      <c r="AF744" s="43"/>
      <c r="AG744" s="41"/>
      <c r="AH744" s="42"/>
      <c r="AI744" s="43"/>
      <c r="AK744" s="41">
        <f t="shared" si="324"/>
        <v>0</v>
      </c>
      <c r="AL744" s="42">
        <f t="shared" si="324"/>
        <v>0</v>
      </c>
      <c r="AM744" s="43">
        <f t="shared" si="324"/>
        <v>0</v>
      </c>
      <c r="AT744" s="32">
        <f t="shared" si="325"/>
        <v>0</v>
      </c>
      <c r="AV744" s="23">
        <v>6</v>
      </c>
      <c r="AW744" s="23">
        <v>3</v>
      </c>
      <c r="AX744" s="23">
        <f t="shared" si="326"/>
        <v>8</v>
      </c>
    </row>
    <row r="745" spans="2:50" ht="15" hidden="1" customHeight="1" x14ac:dyDescent="0.3">
      <c r="B745" s="15"/>
      <c r="C745" s="40" t="s">
        <v>22</v>
      </c>
      <c r="D745" s="34" t="s">
        <v>2</v>
      </c>
      <c r="E745" s="35" t="s">
        <v>2</v>
      </c>
      <c r="F745" s="41">
        <v>0</v>
      </c>
      <c r="G745" s="42">
        <v>0</v>
      </c>
      <c r="H745" s="43">
        <v>0</v>
      </c>
      <c r="I745" s="41">
        <v>0</v>
      </c>
      <c r="J745" s="42">
        <v>0</v>
      </c>
      <c r="K745" s="43">
        <v>0</v>
      </c>
      <c r="L745" s="41">
        <v>0</v>
      </c>
      <c r="M745" s="42">
        <v>0</v>
      </c>
      <c r="N745" s="43">
        <v>0</v>
      </c>
      <c r="O745" s="41">
        <v>0</v>
      </c>
      <c r="P745" s="42">
        <v>0</v>
      </c>
      <c r="Q745" s="43">
        <v>0</v>
      </c>
      <c r="R745" s="41">
        <v>0</v>
      </c>
      <c r="S745" s="42">
        <v>0</v>
      </c>
      <c r="T745" s="43">
        <v>0</v>
      </c>
      <c r="U745" s="41">
        <v>0</v>
      </c>
      <c r="V745" s="42">
        <v>0</v>
      </c>
      <c r="W745" s="43">
        <v>0</v>
      </c>
      <c r="X745" s="41">
        <v>0</v>
      </c>
      <c r="Y745" s="42">
        <v>0</v>
      </c>
      <c r="Z745" s="43">
        <v>0</v>
      </c>
      <c r="AA745" s="41"/>
      <c r="AB745" s="42"/>
      <c r="AC745" s="43"/>
      <c r="AD745" s="41"/>
      <c r="AE745" s="42"/>
      <c r="AF745" s="43"/>
      <c r="AG745" s="41"/>
      <c r="AH745" s="42"/>
      <c r="AI745" s="43"/>
      <c r="AK745" s="41">
        <f t="shared" si="324"/>
        <v>0</v>
      </c>
      <c r="AL745" s="42">
        <f t="shared" si="324"/>
        <v>0</v>
      </c>
      <c r="AM745" s="43">
        <f t="shared" si="324"/>
        <v>0</v>
      </c>
      <c r="AT745" s="32">
        <f t="shared" si="325"/>
        <v>0</v>
      </c>
      <c r="AV745" s="23">
        <v>6</v>
      </c>
      <c r="AW745" s="23">
        <v>3</v>
      </c>
      <c r="AX745" s="23">
        <f t="shared" si="326"/>
        <v>9</v>
      </c>
    </row>
    <row r="746" spans="2:50" ht="15" hidden="1" customHeight="1" x14ac:dyDescent="0.3">
      <c r="B746" s="15"/>
      <c r="C746" s="40" t="s">
        <v>22</v>
      </c>
      <c r="D746" s="34" t="s">
        <v>2</v>
      </c>
      <c r="E746" s="35" t="s">
        <v>2</v>
      </c>
      <c r="F746" s="41">
        <v>0</v>
      </c>
      <c r="G746" s="42">
        <v>0</v>
      </c>
      <c r="H746" s="43">
        <v>0</v>
      </c>
      <c r="I746" s="41">
        <v>0</v>
      </c>
      <c r="J746" s="42">
        <v>0</v>
      </c>
      <c r="K746" s="43">
        <v>0</v>
      </c>
      <c r="L746" s="41">
        <v>0</v>
      </c>
      <c r="M746" s="42">
        <v>0</v>
      </c>
      <c r="N746" s="43">
        <v>0</v>
      </c>
      <c r="O746" s="41">
        <v>0</v>
      </c>
      <c r="P746" s="42">
        <v>0</v>
      </c>
      <c r="Q746" s="43">
        <v>0</v>
      </c>
      <c r="R746" s="41">
        <v>0</v>
      </c>
      <c r="S746" s="42">
        <v>0</v>
      </c>
      <c r="T746" s="43">
        <v>0</v>
      </c>
      <c r="U746" s="41">
        <v>0</v>
      </c>
      <c r="V746" s="42">
        <v>0</v>
      </c>
      <c r="W746" s="43">
        <v>0</v>
      </c>
      <c r="X746" s="41">
        <v>0</v>
      </c>
      <c r="Y746" s="42">
        <v>0</v>
      </c>
      <c r="Z746" s="43">
        <v>0</v>
      </c>
      <c r="AA746" s="41"/>
      <c r="AB746" s="42"/>
      <c r="AC746" s="43"/>
      <c r="AD746" s="41"/>
      <c r="AE746" s="42"/>
      <c r="AF746" s="43"/>
      <c r="AG746" s="41"/>
      <c r="AH746" s="42"/>
      <c r="AI746" s="43"/>
      <c r="AK746" s="41">
        <f t="shared" si="324"/>
        <v>0</v>
      </c>
      <c r="AL746" s="42">
        <f t="shared" si="324"/>
        <v>0</v>
      </c>
      <c r="AM746" s="43">
        <f t="shared" si="324"/>
        <v>0</v>
      </c>
      <c r="AT746" s="32">
        <f t="shared" si="325"/>
        <v>0</v>
      </c>
      <c r="AV746" s="23">
        <v>6</v>
      </c>
      <c r="AW746" s="23">
        <v>3</v>
      </c>
      <c r="AX746" s="23">
        <f t="shared" si="326"/>
        <v>10</v>
      </c>
    </row>
    <row r="747" spans="2:50" ht="15" customHeight="1" x14ac:dyDescent="0.3">
      <c r="B747" s="15"/>
      <c r="C747" s="40" t="s">
        <v>23</v>
      </c>
      <c r="D747" s="34" t="s">
        <v>784</v>
      </c>
      <c r="E747" s="35" t="s">
        <v>1011</v>
      </c>
      <c r="F747" s="41">
        <v>0</v>
      </c>
      <c r="G747" s="42">
        <v>0</v>
      </c>
      <c r="H747" s="43">
        <v>0</v>
      </c>
      <c r="I747" s="41">
        <v>2488</v>
      </c>
      <c r="J747" s="42">
        <v>4034</v>
      </c>
      <c r="K747" s="43">
        <v>2406</v>
      </c>
      <c r="L747" s="41">
        <v>0</v>
      </c>
      <c r="M747" s="42">
        <v>0</v>
      </c>
      <c r="N747" s="43">
        <v>0</v>
      </c>
      <c r="O747" s="41">
        <v>0</v>
      </c>
      <c r="P747" s="42">
        <v>0</v>
      </c>
      <c r="Q747" s="43">
        <v>0</v>
      </c>
      <c r="R747" s="41">
        <v>0</v>
      </c>
      <c r="S747" s="42">
        <v>0</v>
      </c>
      <c r="T747" s="43">
        <v>0</v>
      </c>
      <c r="U747" s="41">
        <v>0</v>
      </c>
      <c r="V747" s="42">
        <v>0</v>
      </c>
      <c r="W747" s="43">
        <v>0</v>
      </c>
      <c r="X747" s="41">
        <v>0</v>
      </c>
      <c r="Y747" s="42">
        <v>0</v>
      </c>
      <c r="Z747" s="43">
        <v>0</v>
      </c>
      <c r="AA747" s="41"/>
      <c r="AB747" s="42"/>
      <c r="AC747" s="43"/>
      <c r="AD747" s="41"/>
      <c r="AE747" s="42"/>
      <c r="AF747" s="43"/>
      <c r="AG747" s="41"/>
      <c r="AH747" s="42"/>
      <c r="AI747" s="43"/>
      <c r="AK747" s="41">
        <f t="shared" si="324"/>
        <v>2488</v>
      </c>
      <c r="AL747" s="42">
        <f t="shared" si="324"/>
        <v>4034</v>
      </c>
      <c r="AM747" s="43">
        <f t="shared" si="324"/>
        <v>2406</v>
      </c>
      <c r="AT747" s="32">
        <f t="shared" si="325"/>
        <v>1</v>
      </c>
      <c r="AV747" s="23">
        <v>6</v>
      </c>
      <c r="AW747" s="23">
        <v>4</v>
      </c>
      <c r="AX747" s="23">
        <f t="shared" si="326"/>
        <v>1</v>
      </c>
    </row>
    <row r="748" spans="2:50" ht="15" customHeight="1" x14ac:dyDescent="0.3">
      <c r="B748" s="15"/>
      <c r="C748" s="50" t="str">
        <f>IF(LEN(E747)&lt;1,"","Total: " &amp; LEFT(E747,LEN(E747)-21) &amp; "Municipalities")</f>
        <v>Total: Nkangala Municipalities</v>
      </c>
      <c r="D748" s="51"/>
      <c r="E748" s="52"/>
      <c r="F748" s="53">
        <f t="shared" ref="F748:H748" si="327">SUM(F737:F747)</f>
        <v>0</v>
      </c>
      <c r="G748" s="54">
        <f t="shared" si="327"/>
        <v>0</v>
      </c>
      <c r="H748" s="55">
        <f t="shared" si="327"/>
        <v>0</v>
      </c>
      <c r="I748" s="53">
        <f t="shared" ref="I748:Z748" si="328">SUM(I737:I747)</f>
        <v>2488</v>
      </c>
      <c r="J748" s="54">
        <f t="shared" si="328"/>
        <v>4034</v>
      </c>
      <c r="K748" s="55">
        <f t="shared" si="328"/>
        <v>2406</v>
      </c>
      <c r="L748" s="53">
        <f t="shared" si="328"/>
        <v>69236</v>
      </c>
      <c r="M748" s="54">
        <f t="shared" si="328"/>
        <v>77383</v>
      </c>
      <c r="N748" s="55">
        <f t="shared" si="328"/>
        <v>115171</v>
      </c>
      <c r="O748" s="53">
        <f t="shared" si="328"/>
        <v>1600</v>
      </c>
      <c r="P748" s="54">
        <f t="shared" si="328"/>
        <v>200</v>
      </c>
      <c r="Q748" s="55">
        <f t="shared" si="328"/>
        <v>200</v>
      </c>
      <c r="R748" s="53">
        <f t="shared" si="328"/>
        <v>210000</v>
      </c>
      <c r="S748" s="54">
        <f t="shared" si="328"/>
        <v>210000</v>
      </c>
      <c r="T748" s="55">
        <f t="shared" si="328"/>
        <v>210000</v>
      </c>
      <c r="U748" s="53">
        <f t="shared" si="328"/>
        <v>48000</v>
      </c>
      <c r="V748" s="54">
        <f t="shared" si="328"/>
        <v>17000</v>
      </c>
      <c r="W748" s="55">
        <f t="shared" si="328"/>
        <v>0</v>
      </c>
      <c r="X748" s="53">
        <f t="shared" si="328"/>
        <v>0</v>
      </c>
      <c r="Y748" s="54">
        <f t="shared" si="328"/>
        <v>0</v>
      </c>
      <c r="Z748" s="55">
        <f t="shared" si="328"/>
        <v>0</v>
      </c>
      <c r="AA748" s="53"/>
      <c r="AB748" s="54"/>
      <c r="AC748" s="55"/>
      <c r="AD748" s="53">
        <f t="shared" ref="AD748:AI748" si="329">SUM(AD737:AD747)</f>
        <v>0</v>
      </c>
      <c r="AE748" s="54">
        <f t="shared" si="329"/>
        <v>0</v>
      </c>
      <c r="AF748" s="55">
        <f t="shared" si="329"/>
        <v>0</v>
      </c>
      <c r="AG748" s="53">
        <f t="shared" si="329"/>
        <v>0</v>
      </c>
      <c r="AH748" s="54">
        <f t="shared" si="329"/>
        <v>0</v>
      </c>
      <c r="AI748" s="55">
        <f t="shared" si="329"/>
        <v>0</v>
      </c>
      <c r="AK748" s="53">
        <f>SUM(AK737:AK747)</f>
        <v>331324</v>
      </c>
      <c r="AL748" s="54">
        <f>SUM(AL737:AL747)</f>
        <v>308617</v>
      </c>
      <c r="AM748" s="55">
        <f>SUM(AM737:AM747)</f>
        <v>327777</v>
      </c>
      <c r="AT748" s="32">
        <f>IF(SUM(AT737:AT747)=0,0,1)</f>
        <v>1</v>
      </c>
    </row>
    <row r="749" spans="2:50" ht="15" customHeight="1" x14ac:dyDescent="0.3">
      <c r="B749" s="15"/>
      <c r="C749" s="40"/>
      <c r="D749" s="34"/>
      <c r="E749" s="35"/>
      <c r="F749" s="41"/>
      <c r="G749" s="42"/>
      <c r="H749" s="43"/>
      <c r="I749" s="41"/>
      <c r="J749" s="42"/>
      <c r="K749" s="43"/>
      <c r="L749" s="41"/>
      <c r="M749" s="42"/>
      <c r="N749" s="43"/>
      <c r="O749" s="41"/>
      <c r="P749" s="42"/>
      <c r="Q749" s="43"/>
      <c r="R749" s="41"/>
      <c r="S749" s="42"/>
      <c r="T749" s="43"/>
      <c r="U749" s="41"/>
      <c r="V749" s="42"/>
      <c r="W749" s="43"/>
      <c r="X749" s="41"/>
      <c r="Y749" s="42"/>
      <c r="Z749" s="43"/>
      <c r="AA749" s="41"/>
      <c r="AB749" s="42"/>
      <c r="AC749" s="43"/>
      <c r="AD749" s="41"/>
      <c r="AE749" s="42"/>
      <c r="AF749" s="43"/>
      <c r="AG749" s="41"/>
      <c r="AH749" s="42"/>
      <c r="AI749" s="43"/>
      <c r="AK749" s="41"/>
      <c r="AL749" s="42"/>
      <c r="AM749" s="43"/>
      <c r="AT749" s="32">
        <f>IF(AT748=0,0,1)</f>
        <v>1</v>
      </c>
    </row>
    <row r="750" spans="2:50" ht="15" customHeight="1" x14ac:dyDescent="0.3">
      <c r="B750" s="15"/>
      <c r="C750" s="40" t="s">
        <v>22</v>
      </c>
      <c r="D750" s="34" t="s">
        <v>462</v>
      </c>
      <c r="E750" s="35" t="s">
        <v>463</v>
      </c>
      <c r="F750" s="41">
        <v>0</v>
      </c>
      <c r="G750" s="42">
        <v>0</v>
      </c>
      <c r="H750" s="43">
        <v>0</v>
      </c>
      <c r="I750" s="41">
        <v>0</v>
      </c>
      <c r="J750" s="42">
        <v>0</v>
      </c>
      <c r="K750" s="43">
        <v>0</v>
      </c>
      <c r="L750" s="41">
        <v>423</v>
      </c>
      <c r="M750" s="42">
        <v>2456</v>
      </c>
      <c r="N750" s="43">
        <v>6564</v>
      </c>
      <c r="O750" s="41">
        <v>0</v>
      </c>
      <c r="P750" s="42">
        <v>0</v>
      </c>
      <c r="Q750" s="43">
        <v>0</v>
      </c>
      <c r="R750" s="41">
        <v>0</v>
      </c>
      <c r="S750" s="42">
        <v>0</v>
      </c>
      <c r="T750" s="43">
        <v>0</v>
      </c>
      <c r="U750" s="41">
        <v>0</v>
      </c>
      <c r="V750" s="42">
        <v>0</v>
      </c>
      <c r="W750" s="43">
        <v>0</v>
      </c>
      <c r="X750" s="41">
        <v>0</v>
      </c>
      <c r="Y750" s="42">
        <v>0</v>
      </c>
      <c r="Z750" s="43">
        <v>0</v>
      </c>
      <c r="AA750" s="41"/>
      <c r="AB750" s="42"/>
      <c r="AC750" s="43"/>
      <c r="AD750" s="41"/>
      <c r="AE750" s="42"/>
      <c r="AF750" s="43"/>
      <c r="AG750" s="41"/>
      <c r="AH750" s="42"/>
      <c r="AI750" s="43"/>
      <c r="AK750" s="41">
        <f t="shared" ref="AK750:AM760" si="330">F750+I750+L750+O750+R750+U750+X750+AA750+AD750+AG750</f>
        <v>423</v>
      </c>
      <c r="AL750" s="42">
        <f t="shared" si="330"/>
        <v>2456</v>
      </c>
      <c r="AM750" s="43">
        <f t="shared" si="330"/>
        <v>6564</v>
      </c>
      <c r="AT750" s="32">
        <f>IF(LEN(E750)&lt;2,0,1)</f>
        <v>1</v>
      </c>
      <c r="AV750" s="23">
        <v>6</v>
      </c>
      <c r="AW750" s="23">
        <v>5</v>
      </c>
      <c r="AX750" s="23">
        <v>1</v>
      </c>
    </row>
    <row r="751" spans="2:50" ht="15" customHeight="1" x14ac:dyDescent="0.3">
      <c r="B751" s="15"/>
      <c r="C751" s="40" t="s">
        <v>22</v>
      </c>
      <c r="D751" s="34" t="s">
        <v>466</v>
      </c>
      <c r="E751" s="35" t="s">
        <v>1013</v>
      </c>
      <c r="F751" s="41">
        <v>0</v>
      </c>
      <c r="G751" s="42">
        <v>0</v>
      </c>
      <c r="H751" s="43">
        <v>0</v>
      </c>
      <c r="I751" s="41">
        <v>0</v>
      </c>
      <c r="J751" s="42">
        <v>0</v>
      </c>
      <c r="K751" s="43">
        <v>0</v>
      </c>
      <c r="L751" s="41">
        <v>19938</v>
      </c>
      <c r="M751" s="42">
        <v>5385</v>
      </c>
      <c r="N751" s="43">
        <v>8036</v>
      </c>
      <c r="O751" s="41">
        <v>1500</v>
      </c>
      <c r="P751" s="42">
        <v>100</v>
      </c>
      <c r="Q751" s="43">
        <v>100</v>
      </c>
      <c r="R751" s="41">
        <v>4000</v>
      </c>
      <c r="S751" s="42">
        <v>0</v>
      </c>
      <c r="T751" s="43">
        <v>0</v>
      </c>
      <c r="U751" s="41">
        <v>0</v>
      </c>
      <c r="V751" s="42">
        <v>0</v>
      </c>
      <c r="W751" s="43">
        <v>0</v>
      </c>
      <c r="X751" s="41">
        <v>0</v>
      </c>
      <c r="Y751" s="42">
        <v>0</v>
      </c>
      <c r="Z751" s="43">
        <v>0</v>
      </c>
      <c r="AA751" s="41"/>
      <c r="AB751" s="42"/>
      <c r="AC751" s="43"/>
      <c r="AD751" s="41"/>
      <c r="AE751" s="42"/>
      <c r="AF751" s="43"/>
      <c r="AG751" s="41"/>
      <c r="AH751" s="42"/>
      <c r="AI751" s="43"/>
      <c r="AK751" s="41">
        <f t="shared" si="330"/>
        <v>25438</v>
      </c>
      <c r="AL751" s="42">
        <f t="shared" si="330"/>
        <v>5485</v>
      </c>
      <c r="AM751" s="43">
        <f t="shared" si="330"/>
        <v>8136</v>
      </c>
      <c r="AT751" s="32">
        <f t="shared" ref="AT751:AT760" si="331">IF(LEN(E751)&lt;2,0,1)</f>
        <v>1</v>
      </c>
      <c r="AV751" s="23">
        <v>6</v>
      </c>
      <c r="AW751" s="23">
        <v>5</v>
      </c>
      <c r="AX751" s="23">
        <f>IF(AW751=AW750,AX750+1,1)</f>
        <v>2</v>
      </c>
    </row>
    <row r="752" spans="2:50" ht="15" customHeight="1" x14ac:dyDescent="0.3">
      <c r="B752" s="15"/>
      <c r="C752" s="40" t="s">
        <v>22</v>
      </c>
      <c r="D752" s="34" t="s">
        <v>472</v>
      </c>
      <c r="E752" s="35" t="s">
        <v>1014</v>
      </c>
      <c r="F752" s="41">
        <v>0</v>
      </c>
      <c r="G752" s="42">
        <v>0</v>
      </c>
      <c r="H752" s="43">
        <v>0</v>
      </c>
      <c r="I752" s="41">
        <v>0</v>
      </c>
      <c r="J752" s="42">
        <v>0</v>
      </c>
      <c r="K752" s="43">
        <v>0</v>
      </c>
      <c r="L752" s="41">
        <v>51824</v>
      </c>
      <c r="M752" s="42">
        <v>50906</v>
      </c>
      <c r="N752" s="43">
        <v>63316</v>
      </c>
      <c r="O752" s="41">
        <v>2000</v>
      </c>
      <c r="P752" s="42">
        <v>100</v>
      </c>
      <c r="Q752" s="43">
        <v>100</v>
      </c>
      <c r="R752" s="41">
        <v>0</v>
      </c>
      <c r="S752" s="42">
        <v>0</v>
      </c>
      <c r="T752" s="43">
        <v>0</v>
      </c>
      <c r="U752" s="41">
        <v>0</v>
      </c>
      <c r="V752" s="42">
        <v>0</v>
      </c>
      <c r="W752" s="43">
        <v>0</v>
      </c>
      <c r="X752" s="41">
        <v>0</v>
      </c>
      <c r="Y752" s="42">
        <v>0</v>
      </c>
      <c r="Z752" s="43">
        <v>0</v>
      </c>
      <c r="AA752" s="41"/>
      <c r="AB752" s="42"/>
      <c r="AC752" s="43"/>
      <c r="AD752" s="41"/>
      <c r="AE752" s="42"/>
      <c r="AF752" s="43"/>
      <c r="AG752" s="41"/>
      <c r="AH752" s="42"/>
      <c r="AI752" s="43"/>
      <c r="AK752" s="41">
        <f t="shared" si="330"/>
        <v>53824</v>
      </c>
      <c r="AL752" s="42">
        <f t="shared" si="330"/>
        <v>51006</v>
      </c>
      <c r="AM752" s="43">
        <f t="shared" si="330"/>
        <v>63416</v>
      </c>
      <c r="AT752" s="32">
        <f t="shared" si="331"/>
        <v>1</v>
      </c>
      <c r="AV752" s="23">
        <v>6</v>
      </c>
      <c r="AW752" s="23">
        <v>5</v>
      </c>
      <c r="AX752" s="23">
        <f t="shared" ref="AX752:AX760" si="332">IF(AW752=AW751,AX751+1,1)</f>
        <v>3</v>
      </c>
    </row>
    <row r="753" spans="2:50" ht="15" customHeight="1" x14ac:dyDescent="0.3">
      <c r="B753" s="15"/>
      <c r="C753" s="40" t="s">
        <v>22</v>
      </c>
      <c r="D753" s="34" t="s">
        <v>785</v>
      </c>
      <c r="E753" s="35" t="s">
        <v>1016</v>
      </c>
      <c r="F753" s="41">
        <v>0</v>
      </c>
      <c r="G753" s="42">
        <v>0</v>
      </c>
      <c r="H753" s="43">
        <v>0</v>
      </c>
      <c r="I753" s="41">
        <v>0</v>
      </c>
      <c r="J753" s="42">
        <v>0</v>
      </c>
      <c r="K753" s="43">
        <v>0</v>
      </c>
      <c r="L753" s="41">
        <v>34965</v>
      </c>
      <c r="M753" s="42">
        <v>114218</v>
      </c>
      <c r="N753" s="43">
        <v>90075</v>
      </c>
      <c r="O753" s="41">
        <v>500</v>
      </c>
      <c r="P753" s="42">
        <v>500</v>
      </c>
      <c r="Q753" s="43">
        <v>500</v>
      </c>
      <c r="R753" s="41">
        <v>0</v>
      </c>
      <c r="S753" s="42">
        <v>0</v>
      </c>
      <c r="T753" s="43">
        <v>0</v>
      </c>
      <c r="U753" s="41">
        <v>20000</v>
      </c>
      <c r="V753" s="42">
        <v>20000</v>
      </c>
      <c r="W753" s="43">
        <v>20000</v>
      </c>
      <c r="X753" s="41">
        <v>0</v>
      </c>
      <c r="Y753" s="42">
        <v>0</v>
      </c>
      <c r="Z753" s="43">
        <v>0</v>
      </c>
      <c r="AA753" s="41"/>
      <c r="AB753" s="42"/>
      <c r="AC753" s="43"/>
      <c r="AD753" s="41"/>
      <c r="AE753" s="42"/>
      <c r="AF753" s="43"/>
      <c r="AG753" s="41"/>
      <c r="AH753" s="42"/>
      <c r="AI753" s="43"/>
      <c r="AK753" s="41">
        <f t="shared" si="330"/>
        <v>55465</v>
      </c>
      <c r="AL753" s="42">
        <f t="shared" si="330"/>
        <v>134718</v>
      </c>
      <c r="AM753" s="43">
        <f t="shared" si="330"/>
        <v>110575</v>
      </c>
      <c r="AT753" s="32">
        <f t="shared" si="331"/>
        <v>1</v>
      </c>
      <c r="AV753" s="23">
        <v>6</v>
      </c>
      <c r="AW753" s="23">
        <v>5</v>
      </c>
      <c r="AX753" s="23">
        <f t="shared" si="332"/>
        <v>4</v>
      </c>
    </row>
    <row r="754" spans="2:50" ht="15" hidden="1" customHeight="1" x14ac:dyDescent="0.3">
      <c r="B754" s="15"/>
      <c r="C754" s="40" t="s">
        <v>22</v>
      </c>
      <c r="D754" s="34" t="s">
        <v>2</v>
      </c>
      <c r="E754" s="35" t="s">
        <v>2</v>
      </c>
      <c r="F754" s="41">
        <v>0</v>
      </c>
      <c r="G754" s="42">
        <v>0</v>
      </c>
      <c r="H754" s="43">
        <v>0</v>
      </c>
      <c r="I754" s="41">
        <v>0</v>
      </c>
      <c r="J754" s="42">
        <v>0</v>
      </c>
      <c r="K754" s="43">
        <v>0</v>
      </c>
      <c r="L754" s="41">
        <v>0</v>
      </c>
      <c r="M754" s="42">
        <v>0</v>
      </c>
      <c r="N754" s="43">
        <v>0</v>
      </c>
      <c r="O754" s="41">
        <v>0</v>
      </c>
      <c r="P754" s="42">
        <v>0</v>
      </c>
      <c r="Q754" s="43">
        <v>0</v>
      </c>
      <c r="R754" s="41">
        <v>0</v>
      </c>
      <c r="S754" s="42">
        <v>0</v>
      </c>
      <c r="T754" s="43">
        <v>0</v>
      </c>
      <c r="U754" s="41">
        <v>0</v>
      </c>
      <c r="V754" s="42">
        <v>0</v>
      </c>
      <c r="W754" s="43">
        <v>0</v>
      </c>
      <c r="X754" s="41">
        <v>0</v>
      </c>
      <c r="Y754" s="42">
        <v>0</v>
      </c>
      <c r="Z754" s="43">
        <v>0</v>
      </c>
      <c r="AA754" s="41"/>
      <c r="AB754" s="42"/>
      <c r="AC754" s="43"/>
      <c r="AD754" s="41"/>
      <c r="AE754" s="42"/>
      <c r="AF754" s="43"/>
      <c r="AG754" s="41"/>
      <c r="AH754" s="42"/>
      <c r="AI754" s="43"/>
      <c r="AK754" s="41">
        <f t="shared" si="330"/>
        <v>0</v>
      </c>
      <c r="AL754" s="42">
        <f t="shared" si="330"/>
        <v>0</v>
      </c>
      <c r="AM754" s="43">
        <f t="shared" si="330"/>
        <v>0</v>
      </c>
      <c r="AT754" s="32">
        <f t="shared" si="331"/>
        <v>0</v>
      </c>
      <c r="AV754" s="23">
        <v>6</v>
      </c>
      <c r="AW754" s="23">
        <v>5</v>
      </c>
      <c r="AX754" s="23">
        <f t="shared" si="332"/>
        <v>5</v>
      </c>
    </row>
    <row r="755" spans="2:50" ht="15" hidden="1" customHeight="1" x14ac:dyDescent="0.3">
      <c r="B755" s="15"/>
      <c r="C755" s="40" t="s">
        <v>22</v>
      </c>
      <c r="D755" s="34" t="s">
        <v>2</v>
      </c>
      <c r="E755" s="35" t="s">
        <v>2</v>
      </c>
      <c r="F755" s="41">
        <v>0</v>
      </c>
      <c r="G755" s="42">
        <v>0</v>
      </c>
      <c r="H755" s="43">
        <v>0</v>
      </c>
      <c r="I755" s="41">
        <v>0</v>
      </c>
      <c r="J755" s="42">
        <v>0</v>
      </c>
      <c r="K755" s="43">
        <v>0</v>
      </c>
      <c r="L755" s="41">
        <v>0</v>
      </c>
      <c r="M755" s="42">
        <v>0</v>
      </c>
      <c r="N755" s="43">
        <v>0</v>
      </c>
      <c r="O755" s="41">
        <v>0</v>
      </c>
      <c r="P755" s="42">
        <v>0</v>
      </c>
      <c r="Q755" s="43">
        <v>0</v>
      </c>
      <c r="R755" s="41">
        <v>0</v>
      </c>
      <c r="S755" s="42">
        <v>0</v>
      </c>
      <c r="T755" s="43">
        <v>0</v>
      </c>
      <c r="U755" s="41">
        <v>0</v>
      </c>
      <c r="V755" s="42">
        <v>0</v>
      </c>
      <c r="W755" s="43">
        <v>0</v>
      </c>
      <c r="X755" s="41">
        <v>0</v>
      </c>
      <c r="Y755" s="42">
        <v>0</v>
      </c>
      <c r="Z755" s="43">
        <v>0</v>
      </c>
      <c r="AA755" s="41"/>
      <c r="AB755" s="42"/>
      <c r="AC755" s="43"/>
      <c r="AD755" s="41"/>
      <c r="AE755" s="42"/>
      <c r="AF755" s="43"/>
      <c r="AG755" s="41"/>
      <c r="AH755" s="42"/>
      <c r="AI755" s="43"/>
      <c r="AK755" s="41">
        <f t="shared" si="330"/>
        <v>0</v>
      </c>
      <c r="AL755" s="42">
        <f t="shared" si="330"/>
        <v>0</v>
      </c>
      <c r="AM755" s="43">
        <f t="shared" si="330"/>
        <v>0</v>
      </c>
      <c r="AT755" s="32">
        <f t="shared" si="331"/>
        <v>0</v>
      </c>
      <c r="AV755" s="23">
        <v>6</v>
      </c>
      <c r="AW755" s="23">
        <v>5</v>
      </c>
      <c r="AX755" s="23">
        <f t="shared" si="332"/>
        <v>6</v>
      </c>
    </row>
    <row r="756" spans="2:50" ht="15" hidden="1" customHeight="1" x14ac:dyDescent="0.3">
      <c r="B756" s="15"/>
      <c r="C756" s="40" t="s">
        <v>22</v>
      </c>
      <c r="D756" s="34" t="s">
        <v>2</v>
      </c>
      <c r="E756" s="35" t="s">
        <v>2</v>
      </c>
      <c r="F756" s="41">
        <v>0</v>
      </c>
      <c r="G756" s="42">
        <v>0</v>
      </c>
      <c r="H756" s="43">
        <v>0</v>
      </c>
      <c r="I756" s="41">
        <v>0</v>
      </c>
      <c r="J756" s="42">
        <v>0</v>
      </c>
      <c r="K756" s="43">
        <v>0</v>
      </c>
      <c r="L756" s="41">
        <v>0</v>
      </c>
      <c r="M756" s="42">
        <v>0</v>
      </c>
      <c r="N756" s="43">
        <v>0</v>
      </c>
      <c r="O756" s="41">
        <v>0</v>
      </c>
      <c r="P756" s="42">
        <v>0</v>
      </c>
      <c r="Q756" s="43">
        <v>0</v>
      </c>
      <c r="R756" s="41">
        <v>0</v>
      </c>
      <c r="S756" s="42">
        <v>0</v>
      </c>
      <c r="T756" s="43">
        <v>0</v>
      </c>
      <c r="U756" s="41">
        <v>0</v>
      </c>
      <c r="V756" s="42">
        <v>0</v>
      </c>
      <c r="W756" s="43">
        <v>0</v>
      </c>
      <c r="X756" s="41">
        <v>0</v>
      </c>
      <c r="Y756" s="42">
        <v>0</v>
      </c>
      <c r="Z756" s="43">
        <v>0</v>
      </c>
      <c r="AA756" s="41"/>
      <c r="AB756" s="42"/>
      <c r="AC756" s="43"/>
      <c r="AD756" s="41"/>
      <c r="AE756" s="42"/>
      <c r="AF756" s="43"/>
      <c r="AG756" s="41"/>
      <c r="AH756" s="42"/>
      <c r="AI756" s="43"/>
      <c r="AK756" s="41">
        <f t="shared" si="330"/>
        <v>0</v>
      </c>
      <c r="AL756" s="42">
        <f t="shared" si="330"/>
        <v>0</v>
      </c>
      <c r="AM756" s="43">
        <f t="shared" si="330"/>
        <v>0</v>
      </c>
      <c r="AT756" s="32">
        <f t="shared" si="331"/>
        <v>0</v>
      </c>
      <c r="AV756" s="23">
        <v>6</v>
      </c>
      <c r="AW756" s="23">
        <v>5</v>
      </c>
      <c r="AX756" s="23">
        <f t="shared" si="332"/>
        <v>7</v>
      </c>
    </row>
    <row r="757" spans="2:50" ht="15" hidden="1" customHeight="1" x14ac:dyDescent="0.3">
      <c r="B757" s="15"/>
      <c r="C757" s="40" t="s">
        <v>22</v>
      </c>
      <c r="D757" s="34" t="s">
        <v>2</v>
      </c>
      <c r="E757" s="35" t="s">
        <v>2</v>
      </c>
      <c r="F757" s="41">
        <v>0</v>
      </c>
      <c r="G757" s="42">
        <v>0</v>
      </c>
      <c r="H757" s="43">
        <v>0</v>
      </c>
      <c r="I757" s="41">
        <v>0</v>
      </c>
      <c r="J757" s="42">
        <v>0</v>
      </c>
      <c r="K757" s="43">
        <v>0</v>
      </c>
      <c r="L757" s="41">
        <v>0</v>
      </c>
      <c r="M757" s="42">
        <v>0</v>
      </c>
      <c r="N757" s="43">
        <v>0</v>
      </c>
      <c r="O757" s="41">
        <v>0</v>
      </c>
      <c r="P757" s="42">
        <v>0</v>
      </c>
      <c r="Q757" s="43">
        <v>0</v>
      </c>
      <c r="R757" s="41">
        <v>0</v>
      </c>
      <c r="S757" s="42">
        <v>0</v>
      </c>
      <c r="T757" s="43">
        <v>0</v>
      </c>
      <c r="U757" s="41">
        <v>0</v>
      </c>
      <c r="V757" s="42">
        <v>0</v>
      </c>
      <c r="W757" s="43">
        <v>0</v>
      </c>
      <c r="X757" s="41">
        <v>0</v>
      </c>
      <c r="Y757" s="42">
        <v>0</v>
      </c>
      <c r="Z757" s="43">
        <v>0</v>
      </c>
      <c r="AA757" s="41"/>
      <c r="AB757" s="42"/>
      <c r="AC757" s="43"/>
      <c r="AD757" s="41"/>
      <c r="AE757" s="42"/>
      <c r="AF757" s="43"/>
      <c r="AG757" s="41"/>
      <c r="AH757" s="42"/>
      <c r="AI757" s="43"/>
      <c r="AK757" s="41">
        <f t="shared" si="330"/>
        <v>0</v>
      </c>
      <c r="AL757" s="42">
        <f t="shared" si="330"/>
        <v>0</v>
      </c>
      <c r="AM757" s="43">
        <f t="shared" si="330"/>
        <v>0</v>
      </c>
      <c r="AT757" s="32">
        <f t="shared" si="331"/>
        <v>0</v>
      </c>
      <c r="AV757" s="23">
        <v>6</v>
      </c>
      <c r="AW757" s="23">
        <v>5</v>
      </c>
      <c r="AX757" s="23">
        <f t="shared" si="332"/>
        <v>8</v>
      </c>
    </row>
    <row r="758" spans="2:50" ht="15" hidden="1" customHeight="1" x14ac:dyDescent="0.3">
      <c r="B758" s="15"/>
      <c r="C758" s="40" t="s">
        <v>22</v>
      </c>
      <c r="D758" s="34" t="s">
        <v>2</v>
      </c>
      <c r="E758" s="35" t="s">
        <v>2</v>
      </c>
      <c r="F758" s="41">
        <v>0</v>
      </c>
      <c r="G758" s="42">
        <v>0</v>
      </c>
      <c r="H758" s="43">
        <v>0</v>
      </c>
      <c r="I758" s="41">
        <v>0</v>
      </c>
      <c r="J758" s="42">
        <v>0</v>
      </c>
      <c r="K758" s="43">
        <v>0</v>
      </c>
      <c r="L758" s="41">
        <v>0</v>
      </c>
      <c r="M758" s="42">
        <v>0</v>
      </c>
      <c r="N758" s="43">
        <v>0</v>
      </c>
      <c r="O758" s="41">
        <v>0</v>
      </c>
      <c r="P758" s="42">
        <v>0</v>
      </c>
      <c r="Q758" s="43">
        <v>0</v>
      </c>
      <c r="R758" s="41">
        <v>0</v>
      </c>
      <c r="S758" s="42">
        <v>0</v>
      </c>
      <c r="T758" s="43">
        <v>0</v>
      </c>
      <c r="U758" s="41">
        <v>0</v>
      </c>
      <c r="V758" s="42">
        <v>0</v>
      </c>
      <c r="W758" s="43">
        <v>0</v>
      </c>
      <c r="X758" s="41">
        <v>0</v>
      </c>
      <c r="Y758" s="42">
        <v>0</v>
      </c>
      <c r="Z758" s="43">
        <v>0</v>
      </c>
      <c r="AA758" s="41"/>
      <c r="AB758" s="42"/>
      <c r="AC758" s="43"/>
      <c r="AD758" s="41"/>
      <c r="AE758" s="42"/>
      <c r="AF758" s="43"/>
      <c r="AG758" s="41"/>
      <c r="AH758" s="42"/>
      <c r="AI758" s="43"/>
      <c r="AK758" s="41">
        <f t="shared" si="330"/>
        <v>0</v>
      </c>
      <c r="AL758" s="42">
        <f t="shared" si="330"/>
        <v>0</v>
      </c>
      <c r="AM758" s="43">
        <f t="shared" si="330"/>
        <v>0</v>
      </c>
      <c r="AT758" s="32">
        <f t="shared" si="331"/>
        <v>0</v>
      </c>
      <c r="AV758" s="23">
        <v>6</v>
      </c>
      <c r="AW758" s="23">
        <v>5</v>
      </c>
      <c r="AX758" s="23">
        <f t="shared" si="332"/>
        <v>9</v>
      </c>
    </row>
    <row r="759" spans="2:50" ht="15" hidden="1" customHeight="1" x14ac:dyDescent="0.3">
      <c r="B759" s="15"/>
      <c r="C759" s="40" t="s">
        <v>22</v>
      </c>
      <c r="D759" s="34" t="s">
        <v>2</v>
      </c>
      <c r="E759" s="35" t="s">
        <v>2</v>
      </c>
      <c r="F759" s="41">
        <v>0</v>
      </c>
      <c r="G759" s="42">
        <v>0</v>
      </c>
      <c r="H759" s="43">
        <v>0</v>
      </c>
      <c r="I759" s="41">
        <v>0</v>
      </c>
      <c r="J759" s="42">
        <v>0</v>
      </c>
      <c r="K759" s="43">
        <v>0</v>
      </c>
      <c r="L759" s="41">
        <v>0</v>
      </c>
      <c r="M759" s="42">
        <v>0</v>
      </c>
      <c r="N759" s="43">
        <v>0</v>
      </c>
      <c r="O759" s="41">
        <v>0</v>
      </c>
      <c r="P759" s="42">
        <v>0</v>
      </c>
      <c r="Q759" s="43">
        <v>0</v>
      </c>
      <c r="R759" s="41">
        <v>0</v>
      </c>
      <c r="S759" s="42">
        <v>0</v>
      </c>
      <c r="T759" s="43">
        <v>0</v>
      </c>
      <c r="U759" s="41">
        <v>0</v>
      </c>
      <c r="V759" s="42">
        <v>0</v>
      </c>
      <c r="W759" s="43">
        <v>0</v>
      </c>
      <c r="X759" s="41">
        <v>0</v>
      </c>
      <c r="Y759" s="42">
        <v>0</v>
      </c>
      <c r="Z759" s="43">
        <v>0</v>
      </c>
      <c r="AA759" s="41"/>
      <c r="AB759" s="42"/>
      <c r="AC759" s="43"/>
      <c r="AD759" s="41"/>
      <c r="AE759" s="42"/>
      <c r="AF759" s="43"/>
      <c r="AG759" s="41"/>
      <c r="AH759" s="42"/>
      <c r="AI759" s="43"/>
      <c r="AK759" s="41">
        <f t="shared" si="330"/>
        <v>0</v>
      </c>
      <c r="AL759" s="42">
        <f t="shared" si="330"/>
        <v>0</v>
      </c>
      <c r="AM759" s="43">
        <f t="shared" si="330"/>
        <v>0</v>
      </c>
      <c r="AT759" s="32">
        <f t="shared" si="331"/>
        <v>0</v>
      </c>
      <c r="AV759" s="23">
        <v>6</v>
      </c>
      <c r="AW759" s="23">
        <v>5</v>
      </c>
      <c r="AX759" s="23">
        <f t="shared" si="332"/>
        <v>10</v>
      </c>
    </row>
    <row r="760" spans="2:50" ht="15" customHeight="1" x14ac:dyDescent="0.3">
      <c r="B760" s="15"/>
      <c r="C760" s="40" t="s">
        <v>23</v>
      </c>
      <c r="D760" s="34" t="s">
        <v>786</v>
      </c>
      <c r="E760" s="35" t="s">
        <v>1015</v>
      </c>
      <c r="F760" s="41">
        <v>0</v>
      </c>
      <c r="G760" s="42">
        <v>0</v>
      </c>
      <c r="H760" s="43">
        <v>0</v>
      </c>
      <c r="I760" s="41">
        <v>2830</v>
      </c>
      <c r="J760" s="42">
        <v>2874</v>
      </c>
      <c r="K760" s="43">
        <v>2406</v>
      </c>
      <c r="L760" s="41">
        <v>0</v>
      </c>
      <c r="M760" s="42">
        <v>0</v>
      </c>
      <c r="N760" s="43">
        <v>0</v>
      </c>
      <c r="O760" s="41">
        <v>0</v>
      </c>
      <c r="P760" s="42">
        <v>0</v>
      </c>
      <c r="Q760" s="43">
        <v>0</v>
      </c>
      <c r="R760" s="41">
        <v>0</v>
      </c>
      <c r="S760" s="42">
        <v>0</v>
      </c>
      <c r="T760" s="43">
        <v>0</v>
      </c>
      <c r="U760" s="41">
        <v>0</v>
      </c>
      <c r="V760" s="42">
        <v>0</v>
      </c>
      <c r="W760" s="43">
        <v>0</v>
      </c>
      <c r="X760" s="41">
        <v>0</v>
      </c>
      <c r="Y760" s="42">
        <v>0</v>
      </c>
      <c r="Z760" s="43">
        <v>0</v>
      </c>
      <c r="AA760" s="41"/>
      <c r="AB760" s="42"/>
      <c r="AC760" s="43"/>
      <c r="AD760" s="41"/>
      <c r="AE760" s="42"/>
      <c r="AF760" s="43"/>
      <c r="AG760" s="41"/>
      <c r="AH760" s="42"/>
      <c r="AI760" s="43"/>
      <c r="AK760" s="41">
        <f t="shared" si="330"/>
        <v>2830</v>
      </c>
      <c r="AL760" s="42">
        <f t="shared" si="330"/>
        <v>2874</v>
      </c>
      <c r="AM760" s="43">
        <f t="shared" si="330"/>
        <v>2406</v>
      </c>
      <c r="AT760" s="32">
        <f t="shared" si="331"/>
        <v>1</v>
      </c>
      <c r="AV760" s="23">
        <v>6</v>
      </c>
      <c r="AW760" s="23">
        <v>6</v>
      </c>
      <c r="AX760" s="23">
        <f t="shared" si="332"/>
        <v>1</v>
      </c>
    </row>
    <row r="761" spans="2:50" ht="15" customHeight="1" x14ac:dyDescent="0.3">
      <c r="B761" s="15"/>
      <c r="C761" s="50" t="str">
        <f>IF(LEN(E760)&lt;1,"","Total: " &amp; LEFT(E760,LEN(E760)-21) &amp; "Municipalities")</f>
        <v>Total: Ehlanzeni Municipalities</v>
      </c>
      <c r="D761" s="51"/>
      <c r="E761" s="52"/>
      <c r="F761" s="53">
        <f t="shared" ref="F761:H761" si="333">SUM(F750:F760)</f>
        <v>0</v>
      </c>
      <c r="G761" s="54">
        <f t="shared" si="333"/>
        <v>0</v>
      </c>
      <c r="H761" s="55">
        <f t="shared" si="333"/>
        <v>0</v>
      </c>
      <c r="I761" s="53">
        <f t="shared" ref="I761:Z761" si="334">SUM(I750:I760)</f>
        <v>2830</v>
      </c>
      <c r="J761" s="54">
        <f t="shared" si="334"/>
        <v>2874</v>
      </c>
      <c r="K761" s="55">
        <f t="shared" si="334"/>
        <v>2406</v>
      </c>
      <c r="L761" s="53">
        <f t="shared" si="334"/>
        <v>107150</v>
      </c>
      <c r="M761" s="54">
        <f t="shared" si="334"/>
        <v>172965</v>
      </c>
      <c r="N761" s="55">
        <f t="shared" si="334"/>
        <v>167991</v>
      </c>
      <c r="O761" s="53">
        <f t="shared" si="334"/>
        <v>4000</v>
      </c>
      <c r="P761" s="54">
        <f t="shared" si="334"/>
        <v>700</v>
      </c>
      <c r="Q761" s="55">
        <f t="shared" si="334"/>
        <v>700</v>
      </c>
      <c r="R761" s="53">
        <f t="shared" si="334"/>
        <v>4000</v>
      </c>
      <c r="S761" s="54">
        <f t="shared" si="334"/>
        <v>0</v>
      </c>
      <c r="T761" s="55">
        <f t="shared" si="334"/>
        <v>0</v>
      </c>
      <c r="U761" s="53">
        <f t="shared" si="334"/>
        <v>20000</v>
      </c>
      <c r="V761" s="54">
        <f t="shared" si="334"/>
        <v>20000</v>
      </c>
      <c r="W761" s="55">
        <f t="shared" si="334"/>
        <v>20000</v>
      </c>
      <c r="X761" s="53">
        <f t="shared" si="334"/>
        <v>0</v>
      </c>
      <c r="Y761" s="54">
        <f t="shared" si="334"/>
        <v>0</v>
      </c>
      <c r="Z761" s="55">
        <f t="shared" si="334"/>
        <v>0</v>
      </c>
      <c r="AA761" s="53"/>
      <c r="AB761" s="54"/>
      <c r="AC761" s="55"/>
      <c r="AD761" s="53">
        <f t="shared" ref="AD761:AI761" si="335">SUM(AD750:AD760)</f>
        <v>0</v>
      </c>
      <c r="AE761" s="54">
        <f t="shared" si="335"/>
        <v>0</v>
      </c>
      <c r="AF761" s="55">
        <f t="shared" si="335"/>
        <v>0</v>
      </c>
      <c r="AG761" s="53">
        <f t="shared" si="335"/>
        <v>0</v>
      </c>
      <c r="AH761" s="54">
        <f t="shared" si="335"/>
        <v>0</v>
      </c>
      <c r="AI761" s="55">
        <f t="shared" si="335"/>
        <v>0</v>
      </c>
      <c r="AK761" s="53">
        <f>SUM(AK750:AK760)</f>
        <v>137980</v>
      </c>
      <c r="AL761" s="54">
        <f>SUM(AL750:AL760)</f>
        <v>196539</v>
      </c>
      <c r="AM761" s="55">
        <f>SUM(AM750:AM760)</f>
        <v>191097</v>
      </c>
      <c r="AT761" s="32">
        <f>IF(SUM(AT750:AT760)=0,0,1)</f>
        <v>1</v>
      </c>
    </row>
    <row r="762" spans="2:50" ht="15" customHeight="1" x14ac:dyDescent="0.3">
      <c r="B762" s="15"/>
      <c r="C762" s="40"/>
      <c r="D762" s="34"/>
      <c r="E762" s="35"/>
      <c r="F762" s="41"/>
      <c r="G762" s="42"/>
      <c r="H762" s="43"/>
      <c r="I762" s="41"/>
      <c r="J762" s="42"/>
      <c r="K762" s="43"/>
      <c r="L762" s="41"/>
      <c r="M762" s="42"/>
      <c r="N762" s="43"/>
      <c r="O762" s="41"/>
      <c r="P762" s="42"/>
      <c r="Q762" s="43"/>
      <c r="R762" s="41"/>
      <c r="S762" s="42"/>
      <c r="T762" s="43"/>
      <c r="U762" s="41"/>
      <c r="V762" s="42"/>
      <c r="W762" s="43"/>
      <c r="X762" s="41"/>
      <c r="Y762" s="42"/>
      <c r="Z762" s="43"/>
      <c r="AA762" s="41"/>
      <c r="AB762" s="42"/>
      <c r="AC762" s="43"/>
      <c r="AD762" s="41"/>
      <c r="AE762" s="42"/>
      <c r="AF762" s="43"/>
      <c r="AG762" s="41"/>
      <c r="AH762" s="42"/>
      <c r="AI762" s="43"/>
      <c r="AK762" s="41"/>
      <c r="AL762" s="42"/>
      <c r="AM762" s="43"/>
      <c r="AT762" s="32">
        <f>IF(AT761=0,0,1)</f>
        <v>1</v>
      </c>
    </row>
    <row r="763" spans="2:50" ht="15" hidden="1" customHeight="1" x14ac:dyDescent="0.3">
      <c r="B763" s="15"/>
      <c r="C763" s="40" t="s">
        <v>22</v>
      </c>
      <c r="D763" s="34" t="s">
        <v>2</v>
      </c>
      <c r="E763" s="35" t="s">
        <v>2</v>
      </c>
      <c r="F763" s="41">
        <v>0</v>
      </c>
      <c r="G763" s="42">
        <v>0</v>
      </c>
      <c r="H763" s="43">
        <v>0</v>
      </c>
      <c r="I763" s="41">
        <v>0</v>
      </c>
      <c r="J763" s="42">
        <v>0</v>
      </c>
      <c r="K763" s="43">
        <v>0</v>
      </c>
      <c r="L763" s="41">
        <v>0</v>
      </c>
      <c r="M763" s="42">
        <v>0</v>
      </c>
      <c r="N763" s="43">
        <v>0</v>
      </c>
      <c r="O763" s="41">
        <v>0</v>
      </c>
      <c r="P763" s="42">
        <v>0</v>
      </c>
      <c r="Q763" s="43">
        <v>0</v>
      </c>
      <c r="R763" s="41">
        <v>0</v>
      </c>
      <c r="S763" s="42">
        <v>0</v>
      </c>
      <c r="T763" s="43">
        <v>0</v>
      </c>
      <c r="U763" s="41">
        <v>0</v>
      </c>
      <c r="V763" s="42">
        <v>0</v>
      </c>
      <c r="W763" s="43">
        <v>0</v>
      </c>
      <c r="X763" s="41"/>
      <c r="Y763" s="42"/>
      <c r="Z763" s="43"/>
      <c r="AA763" s="41"/>
      <c r="AB763" s="42"/>
      <c r="AC763" s="43"/>
      <c r="AD763" s="41"/>
      <c r="AE763" s="42"/>
      <c r="AF763" s="43"/>
      <c r="AG763" s="41"/>
      <c r="AH763" s="42"/>
      <c r="AI763" s="43"/>
      <c r="AK763" s="41">
        <f t="shared" ref="AK763:AM773" si="336">F763+I763+L763+O763+R763+U763+X763+AA763+AD763+AG763</f>
        <v>0</v>
      </c>
      <c r="AL763" s="42">
        <f t="shared" si="336"/>
        <v>0</v>
      </c>
      <c r="AM763" s="43">
        <f t="shared" si="336"/>
        <v>0</v>
      </c>
      <c r="AT763" s="32">
        <f>IF(LEN(E763)&lt;2,0,1)</f>
        <v>0</v>
      </c>
      <c r="AV763" s="23">
        <v>6</v>
      </c>
      <c r="AW763" s="23">
        <v>7</v>
      </c>
      <c r="AX763" s="23">
        <v>1</v>
      </c>
    </row>
    <row r="764" spans="2:50" ht="15" hidden="1" customHeight="1" x14ac:dyDescent="0.3">
      <c r="B764" s="15"/>
      <c r="C764" s="40" t="s">
        <v>22</v>
      </c>
      <c r="D764" s="34" t="s">
        <v>2</v>
      </c>
      <c r="E764" s="35" t="s">
        <v>2</v>
      </c>
      <c r="F764" s="41">
        <v>0</v>
      </c>
      <c r="G764" s="42">
        <v>0</v>
      </c>
      <c r="H764" s="43">
        <v>0</v>
      </c>
      <c r="I764" s="41">
        <v>0</v>
      </c>
      <c r="J764" s="42">
        <v>0</v>
      </c>
      <c r="K764" s="43">
        <v>0</v>
      </c>
      <c r="L764" s="41">
        <v>0</v>
      </c>
      <c r="M764" s="42">
        <v>0</v>
      </c>
      <c r="N764" s="43">
        <v>0</v>
      </c>
      <c r="O764" s="41">
        <v>0</v>
      </c>
      <c r="P764" s="42">
        <v>0</v>
      </c>
      <c r="Q764" s="43">
        <v>0</v>
      </c>
      <c r="R764" s="41">
        <v>0</v>
      </c>
      <c r="S764" s="42">
        <v>0</v>
      </c>
      <c r="T764" s="43">
        <v>0</v>
      </c>
      <c r="U764" s="41">
        <v>0</v>
      </c>
      <c r="V764" s="42">
        <v>0</v>
      </c>
      <c r="W764" s="43">
        <v>0</v>
      </c>
      <c r="X764" s="41"/>
      <c r="Y764" s="42"/>
      <c r="Z764" s="43"/>
      <c r="AA764" s="41"/>
      <c r="AB764" s="42"/>
      <c r="AC764" s="43"/>
      <c r="AD764" s="41"/>
      <c r="AE764" s="42"/>
      <c r="AF764" s="43"/>
      <c r="AG764" s="41"/>
      <c r="AH764" s="42"/>
      <c r="AI764" s="43"/>
      <c r="AK764" s="41">
        <f t="shared" si="336"/>
        <v>0</v>
      </c>
      <c r="AL764" s="42">
        <f t="shared" si="336"/>
        <v>0</v>
      </c>
      <c r="AM764" s="43">
        <f t="shared" si="336"/>
        <v>0</v>
      </c>
      <c r="AT764" s="32">
        <f t="shared" ref="AT764:AT773" si="337">IF(LEN(E764)&lt;2,0,1)</f>
        <v>0</v>
      </c>
      <c r="AV764" s="23">
        <v>6</v>
      </c>
      <c r="AW764" s="23">
        <v>7</v>
      </c>
      <c r="AX764" s="23">
        <f>IF(AW764=AW763,AX763+1,1)</f>
        <v>2</v>
      </c>
    </row>
    <row r="765" spans="2:50" ht="15" hidden="1" customHeight="1" x14ac:dyDescent="0.3">
      <c r="B765" s="15"/>
      <c r="C765" s="40" t="s">
        <v>22</v>
      </c>
      <c r="D765" s="34" t="s">
        <v>2</v>
      </c>
      <c r="E765" s="35" t="s">
        <v>2</v>
      </c>
      <c r="F765" s="41">
        <v>0</v>
      </c>
      <c r="G765" s="42">
        <v>0</v>
      </c>
      <c r="H765" s="43">
        <v>0</v>
      </c>
      <c r="I765" s="41">
        <v>0</v>
      </c>
      <c r="J765" s="42">
        <v>0</v>
      </c>
      <c r="K765" s="43">
        <v>0</v>
      </c>
      <c r="L765" s="41">
        <v>0</v>
      </c>
      <c r="M765" s="42">
        <v>0</v>
      </c>
      <c r="N765" s="43">
        <v>0</v>
      </c>
      <c r="O765" s="41">
        <v>0</v>
      </c>
      <c r="P765" s="42">
        <v>0</v>
      </c>
      <c r="Q765" s="43">
        <v>0</v>
      </c>
      <c r="R765" s="41">
        <v>0</v>
      </c>
      <c r="S765" s="42">
        <v>0</v>
      </c>
      <c r="T765" s="43">
        <v>0</v>
      </c>
      <c r="U765" s="41">
        <v>0</v>
      </c>
      <c r="V765" s="42">
        <v>0</v>
      </c>
      <c r="W765" s="43">
        <v>0</v>
      </c>
      <c r="X765" s="41"/>
      <c r="Y765" s="42"/>
      <c r="Z765" s="43"/>
      <c r="AA765" s="41"/>
      <c r="AB765" s="42"/>
      <c r="AC765" s="43"/>
      <c r="AD765" s="41"/>
      <c r="AE765" s="42"/>
      <c r="AF765" s="43"/>
      <c r="AG765" s="41"/>
      <c r="AH765" s="42"/>
      <c r="AI765" s="43"/>
      <c r="AK765" s="41">
        <f t="shared" si="336"/>
        <v>0</v>
      </c>
      <c r="AL765" s="42">
        <f t="shared" si="336"/>
        <v>0</v>
      </c>
      <c r="AM765" s="43">
        <f t="shared" si="336"/>
        <v>0</v>
      </c>
      <c r="AT765" s="32">
        <f t="shared" si="337"/>
        <v>0</v>
      </c>
      <c r="AV765" s="23">
        <v>6</v>
      </c>
      <c r="AW765" s="23">
        <v>7</v>
      </c>
      <c r="AX765" s="23">
        <f t="shared" ref="AX765:AX773" si="338">IF(AW765=AW764,AX764+1,1)</f>
        <v>3</v>
      </c>
    </row>
    <row r="766" spans="2:50" ht="15" hidden="1" customHeight="1" x14ac:dyDescent="0.3">
      <c r="B766" s="15"/>
      <c r="C766" s="40" t="s">
        <v>22</v>
      </c>
      <c r="D766" s="34" t="s">
        <v>2</v>
      </c>
      <c r="E766" s="35" t="s">
        <v>2</v>
      </c>
      <c r="F766" s="41">
        <v>0</v>
      </c>
      <c r="G766" s="42">
        <v>0</v>
      </c>
      <c r="H766" s="43">
        <v>0</v>
      </c>
      <c r="I766" s="41">
        <v>0</v>
      </c>
      <c r="J766" s="42">
        <v>0</v>
      </c>
      <c r="K766" s="43">
        <v>0</v>
      </c>
      <c r="L766" s="41">
        <v>0</v>
      </c>
      <c r="M766" s="42">
        <v>0</v>
      </c>
      <c r="N766" s="43">
        <v>0</v>
      </c>
      <c r="O766" s="41">
        <v>0</v>
      </c>
      <c r="P766" s="42">
        <v>0</v>
      </c>
      <c r="Q766" s="43">
        <v>0</v>
      </c>
      <c r="R766" s="41">
        <v>0</v>
      </c>
      <c r="S766" s="42">
        <v>0</v>
      </c>
      <c r="T766" s="43">
        <v>0</v>
      </c>
      <c r="U766" s="41">
        <v>0</v>
      </c>
      <c r="V766" s="42">
        <v>0</v>
      </c>
      <c r="W766" s="43">
        <v>0</v>
      </c>
      <c r="X766" s="41"/>
      <c r="Y766" s="42"/>
      <c r="Z766" s="43"/>
      <c r="AA766" s="41"/>
      <c r="AB766" s="42"/>
      <c r="AC766" s="43"/>
      <c r="AD766" s="41"/>
      <c r="AE766" s="42"/>
      <c r="AF766" s="43"/>
      <c r="AG766" s="41"/>
      <c r="AH766" s="42"/>
      <c r="AI766" s="43"/>
      <c r="AK766" s="41">
        <f t="shared" si="336"/>
        <v>0</v>
      </c>
      <c r="AL766" s="42">
        <f t="shared" si="336"/>
        <v>0</v>
      </c>
      <c r="AM766" s="43">
        <f t="shared" si="336"/>
        <v>0</v>
      </c>
      <c r="AT766" s="32">
        <f t="shared" si="337"/>
        <v>0</v>
      </c>
      <c r="AV766" s="23">
        <v>6</v>
      </c>
      <c r="AW766" s="23">
        <v>7</v>
      </c>
      <c r="AX766" s="23">
        <f t="shared" si="338"/>
        <v>4</v>
      </c>
    </row>
    <row r="767" spans="2:50" ht="15" hidden="1" customHeight="1" x14ac:dyDescent="0.3">
      <c r="B767" s="15"/>
      <c r="C767" s="40" t="s">
        <v>22</v>
      </c>
      <c r="D767" s="34" t="s">
        <v>2</v>
      </c>
      <c r="E767" s="35" t="s">
        <v>2</v>
      </c>
      <c r="F767" s="41">
        <v>0</v>
      </c>
      <c r="G767" s="42">
        <v>0</v>
      </c>
      <c r="H767" s="43">
        <v>0</v>
      </c>
      <c r="I767" s="41">
        <v>0</v>
      </c>
      <c r="J767" s="42">
        <v>0</v>
      </c>
      <c r="K767" s="43">
        <v>0</v>
      </c>
      <c r="L767" s="41">
        <v>0</v>
      </c>
      <c r="M767" s="42">
        <v>0</v>
      </c>
      <c r="N767" s="43">
        <v>0</v>
      </c>
      <c r="O767" s="41">
        <v>0</v>
      </c>
      <c r="P767" s="42">
        <v>0</v>
      </c>
      <c r="Q767" s="43">
        <v>0</v>
      </c>
      <c r="R767" s="41">
        <v>0</v>
      </c>
      <c r="S767" s="42">
        <v>0</v>
      </c>
      <c r="T767" s="43">
        <v>0</v>
      </c>
      <c r="U767" s="41">
        <v>0</v>
      </c>
      <c r="V767" s="42">
        <v>0</v>
      </c>
      <c r="W767" s="43">
        <v>0</v>
      </c>
      <c r="X767" s="41"/>
      <c r="Y767" s="42"/>
      <c r="Z767" s="43"/>
      <c r="AA767" s="41"/>
      <c r="AB767" s="42"/>
      <c r="AC767" s="43"/>
      <c r="AD767" s="41"/>
      <c r="AE767" s="42"/>
      <c r="AF767" s="43"/>
      <c r="AG767" s="41"/>
      <c r="AH767" s="42"/>
      <c r="AI767" s="43"/>
      <c r="AK767" s="41">
        <f t="shared" si="336"/>
        <v>0</v>
      </c>
      <c r="AL767" s="42">
        <f t="shared" si="336"/>
        <v>0</v>
      </c>
      <c r="AM767" s="43">
        <f t="shared" si="336"/>
        <v>0</v>
      </c>
      <c r="AT767" s="32">
        <f t="shared" si="337"/>
        <v>0</v>
      </c>
      <c r="AV767" s="23">
        <v>6</v>
      </c>
      <c r="AW767" s="23">
        <v>7</v>
      </c>
      <c r="AX767" s="23">
        <f t="shared" si="338"/>
        <v>5</v>
      </c>
    </row>
    <row r="768" spans="2:50" ht="15" hidden="1" customHeight="1" x14ac:dyDescent="0.3">
      <c r="B768" s="15"/>
      <c r="C768" s="40" t="s">
        <v>22</v>
      </c>
      <c r="D768" s="34" t="s">
        <v>2</v>
      </c>
      <c r="E768" s="35" t="s">
        <v>2</v>
      </c>
      <c r="F768" s="41">
        <v>0</v>
      </c>
      <c r="G768" s="42">
        <v>0</v>
      </c>
      <c r="H768" s="43">
        <v>0</v>
      </c>
      <c r="I768" s="41">
        <v>0</v>
      </c>
      <c r="J768" s="42">
        <v>0</v>
      </c>
      <c r="K768" s="43">
        <v>0</v>
      </c>
      <c r="L768" s="41">
        <v>0</v>
      </c>
      <c r="M768" s="42">
        <v>0</v>
      </c>
      <c r="N768" s="43">
        <v>0</v>
      </c>
      <c r="O768" s="41">
        <v>0</v>
      </c>
      <c r="P768" s="42">
        <v>0</v>
      </c>
      <c r="Q768" s="43">
        <v>0</v>
      </c>
      <c r="R768" s="41">
        <v>0</v>
      </c>
      <c r="S768" s="42">
        <v>0</v>
      </c>
      <c r="T768" s="43">
        <v>0</v>
      </c>
      <c r="U768" s="41">
        <v>0</v>
      </c>
      <c r="V768" s="42">
        <v>0</v>
      </c>
      <c r="W768" s="43">
        <v>0</v>
      </c>
      <c r="X768" s="41"/>
      <c r="Y768" s="42"/>
      <c r="Z768" s="43"/>
      <c r="AA768" s="41"/>
      <c r="AB768" s="42"/>
      <c r="AC768" s="43"/>
      <c r="AD768" s="41"/>
      <c r="AE768" s="42"/>
      <c r="AF768" s="43"/>
      <c r="AG768" s="41"/>
      <c r="AH768" s="42"/>
      <c r="AI768" s="43"/>
      <c r="AK768" s="41">
        <f t="shared" si="336"/>
        <v>0</v>
      </c>
      <c r="AL768" s="42">
        <f t="shared" si="336"/>
        <v>0</v>
      </c>
      <c r="AM768" s="43">
        <f t="shared" si="336"/>
        <v>0</v>
      </c>
      <c r="AT768" s="32">
        <f t="shared" si="337"/>
        <v>0</v>
      </c>
      <c r="AV768" s="23">
        <v>6</v>
      </c>
      <c r="AW768" s="23">
        <v>7</v>
      </c>
      <c r="AX768" s="23">
        <f t="shared" si="338"/>
        <v>6</v>
      </c>
    </row>
    <row r="769" spans="2:50" ht="15" hidden="1" customHeight="1" x14ac:dyDescent="0.3">
      <c r="B769" s="15"/>
      <c r="C769" s="40" t="s">
        <v>22</v>
      </c>
      <c r="D769" s="34" t="s">
        <v>2</v>
      </c>
      <c r="E769" s="35" t="s">
        <v>2</v>
      </c>
      <c r="F769" s="41">
        <v>0</v>
      </c>
      <c r="G769" s="42">
        <v>0</v>
      </c>
      <c r="H769" s="43">
        <v>0</v>
      </c>
      <c r="I769" s="41">
        <v>0</v>
      </c>
      <c r="J769" s="42">
        <v>0</v>
      </c>
      <c r="K769" s="43">
        <v>0</v>
      </c>
      <c r="L769" s="41">
        <v>0</v>
      </c>
      <c r="M769" s="42">
        <v>0</v>
      </c>
      <c r="N769" s="43">
        <v>0</v>
      </c>
      <c r="O769" s="41">
        <v>0</v>
      </c>
      <c r="P769" s="42">
        <v>0</v>
      </c>
      <c r="Q769" s="43">
        <v>0</v>
      </c>
      <c r="R769" s="41">
        <v>0</v>
      </c>
      <c r="S769" s="42">
        <v>0</v>
      </c>
      <c r="T769" s="43">
        <v>0</v>
      </c>
      <c r="U769" s="41">
        <v>0</v>
      </c>
      <c r="V769" s="42">
        <v>0</v>
      </c>
      <c r="W769" s="43">
        <v>0</v>
      </c>
      <c r="X769" s="41"/>
      <c r="Y769" s="42"/>
      <c r="Z769" s="43"/>
      <c r="AA769" s="41"/>
      <c r="AB769" s="42"/>
      <c r="AC769" s="43"/>
      <c r="AD769" s="41"/>
      <c r="AE769" s="42"/>
      <c r="AF769" s="43"/>
      <c r="AG769" s="41"/>
      <c r="AH769" s="42"/>
      <c r="AI769" s="43"/>
      <c r="AK769" s="41">
        <f t="shared" si="336"/>
        <v>0</v>
      </c>
      <c r="AL769" s="42">
        <f t="shared" si="336"/>
        <v>0</v>
      </c>
      <c r="AM769" s="43">
        <f t="shared" si="336"/>
        <v>0</v>
      </c>
      <c r="AT769" s="32">
        <f t="shared" si="337"/>
        <v>0</v>
      </c>
      <c r="AV769" s="23">
        <v>6</v>
      </c>
      <c r="AW769" s="23">
        <v>7</v>
      </c>
      <c r="AX769" s="23">
        <f t="shared" si="338"/>
        <v>7</v>
      </c>
    </row>
    <row r="770" spans="2:50" ht="15" hidden="1" customHeight="1" x14ac:dyDescent="0.3">
      <c r="B770" s="15"/>
      <c r="C770" s="40" t="s">
        <v>22</v>
      </c>
      <c r="D770" s="34" t="s">
        <v>2</v>
      </c>
      <c r="E770" s="35" t="s">
        <v>2</v>
      </c>
      <c r="F770" s="41">
        <v>0</v>
      </c>
      <c r="G770" s="42">
        <v>0</v>
      </c>
      <c r="H770" s="43">
        <v>0</v>
      </c>
      <c r="I770" s="41">
        <v>0</v>
      </c>
      <c r="J770" s="42">
        <v>0</v>
      </c>
      <c r="K770" s="43">
        <v>0</v>
      </c>
      <c r="L770" s="41">
        <v>0</v>
      </c>
      <c r="M770" s="42">
        <v>0</v>
      </c>
      <c r="N770" s="43">
        <v>0</v>
      </c>
      <c r="O770" s="41">
        <v>0</v>
      </c>
      <c r="P770" s="42">
        <v>0</v>
      </c>
      <c r="Q770" s="43">
        <v>0</v>
      </c>
      <c r="R770" s="41">
        <v>0</v>
      </c>
      <c r="S770" s="42">
        <v>0</v>
      </c>
      <c r="T770" s="43">
        <v>0</v>
      </c>
      <c r="U770" s="41">
        <v>0</v>
      </c>
      <c r="V770" s="42">
        <v>0</v>
      </c>
      <c r="W770" s="43">
        <v>0</v>
      </c>
      <c r="X770" s="41"/>
      <c r="Y770" s="42"/>
      <c r="Z770" s="43"/>
      <c r="AA770" s="41"/>
      <c r="AB770" s="42"/>
      <c r="AC770" s="43"/>
      <c r="AD770" s="41"/>
      <c r="AE770" s="42"/>
      <c r="AF770" s="43"/>
      <c r="AG770" s="41"/>
      <c r="AH770" s="42"/>
      <c r="AI770" s="43"/>
      <c r="AK770" s="41">
        <f t="shared" si="336"/>
        <v>0</v>
      </c>
      <c r="AL770" s="42">
        <f t="shared" si="336"/>
        <v>0</v>
      </c>
      <c r="AM770" s="43">
        <f t="shared" si="336"/>
        <v>0</v>
      </c>
      <c r="AT770" s="32">
        <f t="shared" si="337"/>
        <v>0</v>
      </c>
      <c r="AV770" s="23">
        <v>6</v>
      </c>
      <c r="AW770" s="23">
        <v>7</v>
      </c>
      <c r="AX770" s="23">
        <f t="shared" si="338"/>
        <v>8</v>
      </c>
    </row>
    <row r="771" spans="2:50" ht="15" hidden="1" customHeight="1" x14ac:dyDescent="0.3">
      <c r="B771" s="15"/>
      <c r="C771" s="40" t="s">
        <v>22</v>
      </c>
      <c r="D771" s="34" t="s">
        <v>2</v>
      </c>
      <c r="E771" s="35" t="s">
        <v>2</v>
      </c>
      <c r="F771" s="41">
        <v>0</v>
      </c>
      <c r="G771" s="42">
        <v>0</v>
      </c>
      <c r="H771" s="43">
        <v>0</v>
      </c>
      <c r="I771" s="41">
        <v>0</v>
      </c>
      <c r="J771" s="42">
        <v>0</v>
      </c>
      <c r="K771" s="43">
        <v>0</v>
      </c>
      <c r="L771" s="41">
        <v>0</v>
      </c>
      <c r="M771" s="42">
        <v>0</v>
      </c>
      <c r="N771" s="43">
        <v>0</v>
      </c>
      <c r="O771" s="41">
        <v>0</v>
      </c>
      <c r="P771" s="42">
        <v>0</v>
      </c>
      <c r="Q771" s="43">
        <v>0</v>
      </c>
      <c r="R771" s="41">
        <v>0</v>
      </c>
      <c r="S771" s="42">
        <v>0</v>
      </c>
      <c r="T771" s="43">
        <v>0</v>
      </c>
      <c r="U771" s="41">
        <v>0</v>
      </c>
      <c r="V771" s="42">
        <v>0</v>
      </c>
      <c r="W771" s="43">
        <v>0</v>
      </c>
      <c r="X771" s="41"/>
      <c r="Y771" s="42"/>
      <c r="Z771" s="43"/>
      <c r="AA771" s="41"/>
      <c r="AB771" s="42"/>
      <c r="AC771" s="43"/>
      <c r="AD771" s="41"/>
      <c r="AE771" s="42"/>
      <c r="AF771" s="43"/>
      <c r="AG771" s="41"/>
      <c r="AH771" s="42"/>
      <c r="AI771" s="43"/>
      <c r="AK771" s="41">
        <f t="shared" si="336"/>
        <v>0</v>
      </c>
      <c r="AL771" s="42">
        <f t="shared" si="336"/>
        <v>0</v>
      </c>
      <c r="AM771" s="43">
        <f t="shared" si="336"/>
        <v>0</v>
      </c>
      <c r="AT771" s="32">
        <f t="shared" si="337"/>
        <v>0</v>
      </c>
      <c r="AV771" s="23">
        <v>6</v>
      </c>
      <c r="AW771" s="23">
        <v>7</v>
      </c>
      <c r="AX771" s="23">
        <f t="shared" si="338"/>
        <v>9</v>
      </c>
    </row>
    <row r="772" spans="2:50" ht="15" hidden="1" customHeight="1" x14ac:dyDescent="0.3">
      <c r="B772" s="15"/>
      <c r="C772" s="40" t="s">
        <v>22</v>
      </c>
      <c r="D772" s="34" t="s">
        <v>2</v>
      </c>
      <c r="E772" s="35" t="s">
        <v>2</v>
      </c>
      <c r="F772" s="41">
        <v>0</v>
      </c>
      <c r="G772" s="42">
        <v>0</v>
      </c>
      <c r="H772" s="43">
        <v>0</v>
      </c>
      <c r="I772" s="41">
        <v>0</v>
      </c>
      <c r="J772" s="42">
        <v>0</v>
      </c>
      <c r="K772" s="43">
        <v>0</v>
      </c>
      <c r="L772" s="41">
        <v>0</v>
      </c>
      <c r="M772" s="42">
        <v>0</v>
      </c>
      <c r="N772" s="43">
        <v>0</v>
      </c>
      <c r="O772" s="41">
        <v>0</v>
      </c>
      <c r="P772" s="42">
        <v>0</v>
      </c>
      <c r="Q772" s="43">
        <v>0</v>
      </c>
      <c r="R772" s="41">
        <v>0</v>
      </c>
      <c r="S772" s="42">
        <v>0</v>
      </c>
      <c r="T772" s="43">
        <v>0</v>
      </c>
      <c r="U772" s="41">
        <v>0</v>
      </c>
      <c r="V772" s="42">
        <v>0</v>
      </c>
      <c r="W772" s="43">
        <v>0</v>
      </c>
      <c r="X772" s="41"/>
      <c r="Y772" s="42"/>
      <c r="Z772" s="43"/>
      <c r="AA772" s="41"/>
      <c r="AB772" s="42"/>
      <c r="AC772" s="43"/>
      <c r="AD772" s="41"/>
      <c r="AE772" s="42"/>
      <c r="AF772" s="43"/>
      <c r="AG772" s="41"/>
      <c r="AH772" s="42"/>
      <c r="AI772" s="43"/>
      <c r="AK772" s="41">
        <f t="shared" si="336"/>
        <v>0</v>
      </c>
      <c r="AL772" s="42">
        <f t="shared" si="336"/>
        <v>0</v>
      </c>
      <c r="AM772" s="43">
        <f t="shared" si="336"/>
        <v>0</v>
      </c>
      <c r="AT772" s="32">
        <f t="shared" si="337"/>
        <v>0</v>
      </c>
      <c r="AV772" s="23">
        <v>6</v>
      </c>
      <c r="AW772" s="23">
        <v>7</v>
      </c>
      <c r="AX772" s="23">
        <f t="shared" si="338"/>
        <v>10</v>
      </c>
    </row>
    <row r="773" spans="2:50" ht="15" hidden="1" customHeight="1" x14ac:dyDescent="0.3">
      <c r="B773" s="15"/>
      <c r="C773" s="40" t="s">
        <v>23</v>
      </c>
      <c r="D773" s="34" t="s">
        <v>2</v>
      </c>
      <c r="E773" s="35" t="s">
        <v>2</v>
      </c>
      <c r="F773" s="41">
        <v>0</v>
      </c>
      <c r="G773" s="42">
        <v>0</v>
      </c>
      <c r="H773" s="43">
        <v>0</v>
      </c>
      <c r="I773" s="41">
        <v>0</v>
      </c>
      <c r="J773" s="42">
        <v>0</v>
      </c>
      <c r="K773" s="43">
        <v>0</v>
      </c>
      <c r="L773" s="41">
        <v>0</v>
      </c>
      <c r="M773" s="42">
        <v>0</v>
      </c>
      <c r="N773" s="43">
        <v>0</v>
      </c>
      <c r="O773" s="41">
        <v>0</v>
      </c>
      <c r="P773" s="42">
        <v>0</v>
      </c>
      <c r="Q773" s="43">
        <v>0</v>
      </c>
      <c r="R773" s="41">
        <v>0</v>
      </c>
      <c r="S773" s="42">
        <v>0</v>
      </c>
      <c r="T773" s="43">
        <v>0</v>
      </c>
      <c r="U773" s="41">
        <v>0</v>
      </c>
      <c r="V773" s="42">
        <v>0</v>
      </c>
      <c r="W773" s="43">
        <v>0</v>
      </c>
      <c r="X773" s="41"/>
      <c r="Y773" s="42"/>
      <c r="Z773" s="43"/>
      <c r="AA773" s="41"/>
      <c r="AB773" s="42"/>
      <c r="AC773" s="43"/>
      <c r="AD773" s="41"/>
      <c r="AE773" s="42"/>
      <c r="AF773" s="43"/>
      <c r="AG773" s="41"/>
      <c r="AH773" s="42"/>
      <c r="AI773" s="43"/>
      <c r="AK773" s="41">
        <f t="shared" si="336"/>
        <v>0</v>
      </c>
      <c r="AL773" s="42">
        <f t="shared" si="336"/>
        <v>0</v>
      </c>
      <c r="AM773" s="43">
        <f t="shared" si="336"/>
        <v>0</v>
      </c>
      <c r="AT773" s="32">
        <f t="shared" si="337"/>
        <v>0</v>
      </c>
      <c r="AV773" s="23">
        <v>6</v>
      </c>
      <c r="AW773" s="23">
        <v>8</v>
      </c>
      <c r="AX773" s="23">
        <f t="shared" si="338"/>
        <v>1</v>
      </c>
    </row>
    <row r="774" spans="2:50" ht="15" hidden="1" customHeight="1" x14ac:dyDescent="0.3">
      <c r="B774" s="15"/>
      <c r="C774" s="50" t="str">
        <f>IF(LEN(E773)&lt;1,"","Total: " &amp; LEFT(E773,LEN(E773)-21) &amp; "Municipalities")</f>
        <v/>
      </c>
      <c r="D774" s="51"/>
      <c r="E774" s="52"/>
      <c r="F774" s="53">
        <f t="shared" ref="F774:H774" si="339">SUM(F763:F773)</f>
        <v>0</v>
      </c>
      <c r="G774" s="54">
        <f t="shared" si="339"/>
        <v>0</v>
      </c>
      <c r="H774" s="55">
        <f t="shared" si="339"/>
        <v>0</v>
      </c>
      <c r="I774" s="53">
        <f>SUM(I763:I773)</f>
        <v>0</v>
      </c>
      <c r="J774" s="54">
        <f>SUM(J763:J773)</f>
        <v>0</v>
      </c>
      <c r="K774" s="55">
        <f>SUM(K763:K773)</f>
        <v>0</v>
      </c>
      <c r="L774" s="53">
        <f t="shared" ref="L774:Z774" si="340">SUM(L763:L773)</f>
        <v>0</v>
      </c>
      <c r="M774" s="54">
        <f t="shared" si="340"/>
        <v>0</v>
      </c>
      <c r="N774" s="55">
        <f t="shared" si="340"/>
        <v>0</v>
      </c>
      <c r="O774" s="53">
        <f t="shared" si="340"/>
        <v>0</v>
      </c>
      <c r="P774" s="54">
        <f t="shared" si="340"/>
        <v>0</v>
      </c>
      <c r="Q774" s="55">
        <f t="shared" si="340"/>
        <v>0</v>
      </c>
      <c r="R774" s="53">
        <f t="shared" si="340"/>
        <v>0</v>
      </c>
      <c r="S774" s="54">
        <f t="shared" si="340"/>
        <v>0</v>
      </c>
      <c r="T774" s="55">
        <f t="shared" si="340"/>
        <v>0</v>
      </c>
      <c r="U774" s="53">
        <f t="shared" si="340"/>
        <v>0</v>
      </c>
      <c r="V774" s="54">
        <f t="shared" si="340"/>
        <v>0</v>
      </c>
      <c r="W774" s="55">
        <f t="shared" si="340"/>
        <v>0</v>
      </c>
      <c r="X774" s="53">
        <f t="shared" si="340"/>
        <v>0</v>
      </c>
      <c r="Y774" s="54">
        <f t="shared" si="340"/>
        <v>0</v>
      </c>
      <c r="Z774" s="55">
        <f t="shared" si="340"/>
        <v>0</v>
      </c>
      <c r="AA774" s="53"/>
      <c r="AB774" s="54"/>
      <c r="AC774" s="55"/>
      <c r="AD774" s="53">
        <f t="shared" ref="AD774:AI774" si="341">SUM(AD763:AD773)</f>
        <v>0</v>
      </c>
      <c r="AE774" s="54">
        <f t="shared" si="341"/>
        <v>0</v>
      </c>
      <c r="AF774" s="55">
        <f t="shared" si="341"/>
        <v>0</v>
      </c>
      <c r="AG774" s="53">
        <f t="shared" si="341"/>
        <v>0</v>
      </c>
      <c r="AH774" s="54">
        <f t="shared" si="341"/>
        <v>0</v>
      </c>
      <c r="AI774" s="55">
        <f t="shared" si="341"/>
        <v>0</v>
      </c>
      <c r="AK774" s="53">
        <f>SUM(AK763:AK773)</f>
        <v>0</v>
      </c>
      <c r="AL774" s="54">
        <f>SUM(AL763:AL773)</f>
        <v>0</v>
      </c>
      <c r="AM774" s="55">
        <f>SUM(AM763:AM773)</f>
        <v>0</v>
      </c>
      <c r="AT774" s="32">
        <f>IF(SUM(AT763:AT773)=0,0,1)</f>
        <v>0</v>
      </c>
    </row>
    <row r="775" spans="2:50" ht="15" hidden="1" customHeight="1" x14ac:dyDescent="0.3">
      <c r="B775" s="15"/>
      <c r="C775" s="40"/>
      <c r="D775" s="34"/>
      <c r="E775" s="35"/>
      <c r="F775" s="41"/>
      <c r="G775" s="42"/>
      <c r="H775" s="43"/>
      <c r="I775" s="41"/>
      <c r="J775" s="42"/>
      <c r="K775" s="43"/>
      <c r="L775" s="41"/>
      <c r="M775" s="42"/>
      <c r="N775" s="43"/>
      <c r="O775" s="41"/>
      <c r="P775" s="42"/>
      <c r="Q775" s="43"/>
      <c r="R775" s="41"/>
      <c r="S775" s="42"/>
      <c r="T775" s="43"/>
      <c r="U775" s="41"/>
      <c r="V775" s="42"/>
      <c r="W775" s="43"/>
      <c r="X775" s="41"/>
      <c r="Y775" s="42"/>
      <c r="Z775" s="43"/>
      <c r="AA775" s="41"/>
      <c r="AB775" s="42"/>
      <c r="AC775" s="43"/>
      <c r="AD775" s="41"/>
      <c r="AE775" s="42"/>
      <c r="AF775" s="43"/>
      <c r="AG775" s="41"/>
      <c r="AH775" s="42"/>
      <c r="AI775" s="43"/>
      <c r="AK775" s="41"/>
      <c r="AL775" s="42"/>
      <c r="AM775" s="43"/>
      <c r="AT775" s="32">
        <f>IF(AT774=0,0,1)</f>
        <v>0</v>
      </c>
    </row>
    <row r="776" spans="2:50" ht="15" hidden="1" customHeight="1" x14ac:dyDescent="0.3">
      <c r="B776" s="15"/>
      <c r="C776" s="40" t="s">
        <v>22</v>
      </c>
      <c r="D776" s="34" t="s">
        <v>2</v>
      </c>
      <c r="E776" s="35" t="s">
        <v>2</v>
      </c>
      <c r="F776" s="41">
        <v>0</v>
      </c>
      <c r="G776" s="42">
        <v>0</v>
      </c>
      <c r="H776" s="43">
        <v>0</v>
      </c>
      <c r="I776" s="41">
        <v>0</v>
      </c>
      <c r="J776" s="42">
        <v>0</v>
      </c>
      <c r="K776" s="43">
        <v>0</v>
      </c>
      <c r="L776" s="41">
        <v>0</v>
      </c>
      <c r="M776" s="42">
        <v>0</v>
      </c>
      <c r="N776" s="43">
        <v>0</v>
      </c>
      <c r="O776" s="41">
        <v>0</v>
      </c>
      <c r="P776" s="42">
        <v>0</v>
      </c>
      <c r="Q776" s="43">
        <v>0</v>
      </c>
      <c r="R776" s="41">
        <v>0</v>
      </c>
      <c r="S776" s="42">
        <v>0</v>
      </c>
      <c r="T776" s="43">
        <v>0</v>
      </c>
      <c r="U776" s="41">
        <v>0</v>
      </c>
      <c r="V776" s="42">
        <v>0</v>
      </c>
      <c r="W776" s="43">
        <v>0</v>
      </c>
      <c r="X776" s="41"/>
      <c r="Y776" s="42"/>
      <c r="Z776" s="43"/>
      <c r="AA776" s="41"/>
      <c r="AB776" s="42"/>
      <c r="AC776" s="43"/>
      <c r="AD776" s="41"/>
      <c r="AE776" s="42"/>
      <c r="AF776" s="43"/>
      <c r="AG776" s="41"/>
      <c r="AH776" s="42"/>
      <c r="AI776" s="43"/>
      <c r="AK776" s="41">
        <f t="shared" ref="AK776:AM786" si="342">F776+I776+L776+O776+R776+U776+X776+AA776+AD776+AG776</f>
        <v>0</v>
      </c>
      <c r="AL776" s="42">
        <f t="shared" si="342"/>
        <v>0</v>
      </c>
      <c r="AM776" s="43">
        <f t="shared" si="342"/>
        <v>0</v>
      </c>
      <c r="AT776" s="32">
        <f>IF(LEN(E776)&lt;2,0,1)</f>
        <v>0</v>
      </c>
      <c r="AV776" s="23">
        <v>6</v>
      </c>
      <c r="AW776" s="23">
        <v>9</v>
      </c>
      <c r="AX776" s="23">
        <v>1</v>
      </c>
    </row>
    <row r="777" spans="2:50" ht="15" hidden="1" customHeight="1" x14ac:dyDescent="0.3">
      <c r="B777" s="15"/>
      <c r="C777" s="40" t="s">
        <v>22</v>
      </c>
      <c r="D777" s="34" t="s">
        <v>2</v>
      </c>
      <c r="E777" s="35" t="s">
        <v>2</v>
      </c>
      <c r="F777" s="41">
        <v>0</v>
      </c>
      <c r="G777" s="42">
        <v>0</v>
      </c>
      <c r="H777" s="43">
        <v>0</v>
      </c>
      <c r="I777" s="41">
        <v>0</v>
      </c>
      <c r="J777" s="42">
        <v>0</v>
      </c>
      <c r="K777" s="43">
        <v>0</v>
      </c>
      <c r="L777" s="41">
        <v>0</v>
      </c>
      <c r="M777" s="42">
        <v>0</v>
      </c>
      <c r="N777" s="43">
        <v>0</v>
      </c>
      <c r="O777" s="41">
        <v>0</v>
      </c>
      <c r="P777" s="42">
        <v>0</v>
      </c>
      <c r="Q777" s="43">
        <v>0</v>
      </c>
      <c r="R777" s="41">
        <v>0</v>
      </c>
      <c r="S777" s="42">
        <v>0</v>
      </c>
      <c r="T777" s="43">
        <v>0</v>
      </c>
      <c r="U777" s="41">
        <v>0</v>
      </c>
      <c r="V777" s="42">
        <v>0</v>
      </c>
      <c r="W777" s="43">
        <v>0</v>
      </c>
      <c r="X777" s="41"/>
      <c r="Y777" s="42"/>
      <c r="Z777" s="43"/>
      <c r="AA777" s="41"/>
      <c r="AB777" s="42"/>
      <c r="AC777" s="43"/>
      <c r="AD777" s="41"/>
      <c r="AE777" s="42"/>
      <c r="AF777" s="43"/>
      <c r="AG777" s="41"/>
      <c r="AH777" s="42"/>
      <c r="AI777" s="43"/>
      <c r="AK777" s="41">
        <f t="shared" si="342"/>
        <v>0</v>
      </c>
      <c r="AL777" s="42">
        <f t="shared" si="342"/>
        <v>0</v>
      </c>
      <c r="AM777" s="43">
        <f t="shared" si="342"/>
        <v>0</v>
      </c>
      <c r="AT777" s="32">
        <f t="shared" ref="AT777:AT786" si="343">IF(LEN(E777)&lt;2,0,1)</f>
        <v>0</v>
      </c>
      <c r="AV777" s="23">
        <v>6</v>
      </c>
      <c r="AW777" s="23">
        <v>9</v>
      </c>
      <c r="AX777" s="23">
        <f>IF(AW777=AW776,AX776+1,1)</f>
        <v>2</v>
      </c>
    </row>
    <row r="778" spans="2:50" ht="15" hidden="1" customHeight="1" x14ac:dyDescent="0.3">
      <c r="B778" s="15"/>
      <c r="C778" s="40" t="s">
        <v>22</v>
      </c>
      <c r="D778" s="34" t="s">
        <v>2</v>
      </c>
      <c r="E778" s="35" t="s">
        <v>2</v>
      </c>
      <c r="F778" s="41">
        <v>0</v>
      </c>
      <c r="G778" s="42">
        <v>0</v>
      </c>
      <c r="H778" s="43">
        <v>0</v>
      </c>
      <c r="I778" s="41">
        <v>0</v>
      </c>
      <c r="J778" s="42">
        <v>0</v>
      </c>
      <c r="K778" s="43">
        <v>0</v>
      </c>
      <c r="L778" s="41">
        <v>0</v>
      </c>
      <c r="M778" s="42">
        <v>0</v>
      </c>
      <c r="N778" s="43">
        <v>0</v>
      </c>
      <c r="O778" s="41">
        <v>0</v>
      </c>
      <c r="P778" s="42">
        <v>0</v>
      </c>
      <c r="Q778" s="43">
        <v>0</v>
      </c>
      <c r="R778" s="41">
        <v>0</v>
      </c>
      <c r="S778" s="42">
        <v>0</v>
      </c>
      <c r="T778" s="43">
        <v>0</v>
      </c>
      <c r="U778" s="41">
        <v>0</v>
      </c>
      <c r="V778" s="42">
        <v>0</v>
      </c>
      <c r="W778" s="43">
        <v>0</v>
      </c>
      <c r="X778" s="41"/>
      <c r="Y778" s="42"/>
      <c r="Z778" s="43"/>
      <c r="AA778" s="41"/>
      <c r="AB778" s="42"/>
      <c r="AC778" s="43"/>
      <c r="AD778" s="41"/>
      <c r="AE778" s="42"/>
      <c r="AF778" s="43"/>
      <c r="AG778" s="41"/>
      <c r="AH778" s="42"/>
      <c r="AI778" s="43"/>
      <c r="AK778" s="41">
        <f t="shared" si="342"/>
        <v>0</v>
      </c>
      <c r="AL778" s="42">
        <f t="shared" si="342"/>
        <v>0</v>
      </c>
      <c r="AM778" s="43">
        <f t="shared" si="342"/>
        <v>0</v>
      </c>
      <c r="AT778" s="32">
        <f t="shared" si="343"/>
        <v>0</v>
      </c>
      <c r="AV778" s="23">
        <v>6</v>
      </c>
      <c r="AW778" s="23">
        <v>9</v>
      </c>
      <c r="AX778" s="23">
        <f t="shared" ref="AX778:AX786" si="344">IF(AW778=AW777,AX777+1,1)</f>
        <v>3</v>
      </c>
    </row>
    <row r="779" spans="2:50" ht="15" hidden="1" customHeight="1" x14ac:dyDescent="0.3">
      <c r="B779" s="15"/>
      <c r="C779" s="40" t="s">
        <v>22</v>
      </c>
      <c r="D779" s="34" t="s">
        <v>2</v>
      </c>
      <c r="E779" s="35" t="s">
        <v>2</v>
      </c>
      <c r="F779" s="41">
        <v>0</v>
      </c>
      <c r="G779" s="42">
        <v>0</v>
      </c>
      <c r="H779" s="43">
        <v>0</v>
      </c>
      <c r="I779" s="41">
        <v>0</v>
      </c>
      <c r="J779" s="42">
        <v>0</v>
      </c>
      <c r="K779" s="43">
        <v>0</v>
      </c>
      <c r="L779" s="41">
        <v>0</v>
      </c>
      <c r="M779" s="42">
        <v>0</v>
      </c>
      <c r="N779" s="43">
        <v>0</v>
      </c>
      <c r="O779" s="41">
        <v>0</v>
      </c>
      <c r="P779" s="42">
        <v>0</v>
      </c>
      <c r="Q779" s="43">
        <v>0</v>
      </c>
      <c r="R779" s="41">
        <v>0</v>
      </c>
      <c r="S779" s="42">
        <v>0</v>
      </c>
      <c r="T779" s="43">
        <v>0</v>
      </c>
      <c r="U779" s="41">
        <v>0</v>
      </c>
      <c r="V779" s="42">
        <v>0</v>
      </c>
      <c r="W779" s="43">
        <v>0</v>
      </c>
      <c r="X779" s="41"/>
      <c r="Y779" s="42"/>
      <c r="Z779" s="43"/>
      <c r="AA779" s="41"/>
      <c r="AB779" s="42"/>
      <c r="AC779" s="43"/>
      <c r="AD779" s="41"/>
      <c r="AE779" s="42"/>
      <c r="AF779" s="43"/>
      <c r="AG779" s="41"/>
      <c r="AH779" s="42"/>
      <c r="AI779" s="43"/>
      <c r="AK779" s="41">
        <f t="shared" si="342"/>
        <v>0</v>
      </c>
      <c r="AL779" s="42">
        <f t="shared" si="342"/>
        <v>0</v>
      </c>
      <c r="AM779" s="43">
        <f t="shared" si="342"/>
        <v>0</v>
      </c>
      <c r="AT779" s="32">
        <f t="shared" si="343"/>
        <v>0</v>
      </c>
      <c r="AV779" s="23">
        <v>6</v>
      </c>
      <c r="AW779" s="23">
        <v>9</v>
      </c>
      <c r="AX779" s="23">
        <f t="shared" si="344"/>
        <v>4</v>
      </c>
    </row>
    <row r="780" spans="2:50" ht="15" hidden="1" customHeight="1" x14ac:dyDescent="0.3">
      <c r="B780" s="15"/>
      <c r="C780" s="40" t="s">
        <v>22</v>
      </c>
      <c r="D780" s="34" t="s">
        <v>2</v>
      </c>
      <c r="E780" s="35" t="s">
        <v>2</v>
      </c>
      <c r="F780" s="41">
        <v>0</v>
      </c>
      <c r="G780" s="42">
        <v>0</v>
      </c>
      <c r="H780" s="43">
        <v>0</v>
      </c>
      <c r="I780" s="41">
        <v>0</v>
      </c>
      <c r="J780" s="42">
        <v>0</v>
      </c>
      <c r="K780" s="43">
        <v>0</v>
      </c>
      <c r="L780" s="41">
        <v>0</v>
      </c>
      <c r="M780" s="42">
        <v>0</v>
      </c>
      <c r="N780" s="43">
        <v>0</v>
      </c>
      <c r="O780" s="41">
        <v>0</v>
      </c>
      <c r="P780" s="42">
        <v>0</v>
      </c>
      <c r="Q780" s="43">
        <v>0</v>
      </c>
      <c r="R780" s="41">
        <v>0</v>
      </c>
      <c r="S780" s="42">
        <v>0</v>
      </c>
      <c r="T780" s="43">
        <v>0</v>
      </c>
      <c r="U780" s="41">
        <v>0</v>
      </c>
      <c r="V780" s="42">
        <v>0</v>
      </c>
      <c r="W780" s="43">
        <v>0</v>
      </c>
      <c r="X780" s="41"/>
      <c r="Y780" s="42"/>
      <c r="Z780" s="43"/>
      <c r="AA780" s="41"/>
      <c r="AB780" s="42"/>
      <c r="AC780" s="43"/>
      <c r="AD780" s="41"/>
      <c r="AE780" s="42"/>
      <c r="AF780" s="43"/>
      <c r="AG780" s="41"/>
      <c r="AH780" s="42"/>
      <c r="AI780" s="43"/>
      <c r="AK780" s="41">
        <f t="shared" si="342"/>
        <v>0</v>
      </c>
      <c r="AL780" s="42">
        <f t="shared" si="342"/>
        <v>0</v>
      </c>
      <c r="AM780" s="43">
        <f t="shared" si="342"/>
        <v>0</v>
      </c>
      <c r="AT780" s="32">
        <f t="shared" si="343"/>
        <v>0</v>
      </c>
      <c r="AV780" s="23">
        <v>6</v>
      </c>
      <c r="AW780" s="23">
        <v>9</v>
      </c>
      <c r="AX780" s="23">
        <f t="shared" si="344"/>
        <v>5</v>
      </c>
    </row>
    <row r="781" spans="2:50" ht="15" hidden="1" customHeight="1" x14ac:dyDescent="0.3">
      <c r="B781" s="15"/>
      <c r="C781" s="40" t="s">
        <v>22</v>
      </c>
      <c r="D781" s="34" t="s">
        <v>2</v>
      </c>
      <c r="E781" s="35" t="s">
        <v>2</v>
      </c>
      <c r="F781" s="41">
        <v>0</v>
      </c>
      <c r="G781" s="42">
        <v>0</v>
      </c>
      <c r="H781" s="43">
        <v>0</v>
      </c>
      <c r="I781" s="41">
        <v>0</v>
      </c>
      <c r="J781" s="42">
        <v>0</v>
      </c>
      <c r="K781" s="43">
        <v>0</v>
      </c>
      <c r="L781" s="41">
        <v>0</v>
      </c>
      <c r="M781" s="42">
        <v>0</v>
      </c>
      <c r="N781" s="43">
        <v>0</v>
      </c>
      <c r="O781" s="41">
        <v>0</v>
      </c>
      <c r="P781" s="42">
        <v>0</v>
      </c>
      <c r="Q781" s="43">
        <v>0</v>
      </c>
      <c r="R781" s="41">
        <v>0</v>
      </c>
      <c r="S781" s="42">
        <v>0</v>
      </c>
      <c r="T781" s="43">
        <v>0</v>
      </c>
      <c r="U781" s="41">
        <v>0</v>
      </c>
      <c r="V781" s="42">
        <v>0</v>
      </c>
      <c r="W781" s="43">
        <v>0</v>
      </c>
      <c r="X781" s="41"/>
      <c r="Y781" s="42"/>
      <c r="Z781" s="43"/>
      <c r="AA781" s="41"/>
      <c r="AB781" s="42"/>
      <c r="AC781" s="43"/>
      <c r="AD781" s="41"/>
      <c r="AE781" s="42"/>
      <c r="AF781" s="43"/>
      <c r="AG781" s="41"/>
      <c r="AH781" s="42"/>
      <c r="AI781" s="43"/>
      <c r="AK781" s="41">
        <f t="shared" si="342"/>
        <v>0</v>
      </c>
      <c r="AL781" s="42">
        <f t="shared" si="342"/>
        <v>0</v>
      </c>
      <c r="AM781" s="43">
        <f t="shared" si="342"/>
        <v>0</v>
      </c>
      <c r="AT781" s="32">
        <f t="shared" si="343"/>
        <v>0</v>
      </c>
      <c r="AV781" s="23">
        <v>6</v>
      </c>
      <c r="AW781" s="23">
        <v>9</v>
      </c>
      <c r="AX781" s="23">
        <f t="shared" si="344"/>
        <v>6</v>
      </c>
    </row>
    <row r="782" spans="2:50" ht="15" hidden="1" customHeight="1" x14ac:dyDescent="0.3">
      <c r="B782" s="15"/>
      <c r="C782" s="40" t="s">
        <v>22</v>
      </c>
      <c r="D782" s="34" t="s">
        <v>2</v>
      </c>
      <c r="E782" s="35" t="s">
        <v>2</v>
      </c>
      <c r="F782" s="41">
        <v>0</v>
      </c>
      <c r="G782" s="42">
        <v>0</v>
      </c>
      <c r="H782" s="43">
        <v>0</v>
      </c>
      <c r="I782" s="41">
        <v>0</v>
      </c>
      <c r="J782" s="42">
        <v>0</v>
      </c>
      <c r="K782" s="43">
        <v>0</v>
      </c>
      <c r="L782" s="41">
        <v>0</v>
      </c>
      <c r="M782" s="42">
        <v>0</v>
      </c>
      <c r="N782" s="43">
        <v>0</v>
      </c>
      <c r="O782" s="41">
        <v>0</v>
      </c>
      <c r="P782" s="42">
        <v>0</v>
      </c>
      <c r="Q782" s="43">
        <v>0</v>
      </c>
      <c r="R782" s="41">
        <v>0</v>
      </c>
      <c r="S782" s="42">
        <v>0</v>
      </c>
      <c r="T782" s="43">
        <v>0</v>
      </c>
      <c r="U782" s="41">
        <v>0</v>
      </c>
      <c r="V782" s="42">
        <v>0</v>
      </c>
      <c r="W782" s="43">
        <v>0</v>
      </c>
      <c r="X782" s="41"/>
      <c r="Y782" s="42"/>
      <c r="Z782" s="43"/>
      <c r="AA782" s="41"/>
      <c r="AB782" s="42"/>
      <c r="AC782" s="43"/>
      <c r="AD782" s="41"/>
      <c r="AE782" s="42"/>
      <c r="AF782" s="43"/>
      <c r="AG782" s="41"/>
      <c r="AH782" s="42"/>
      <c r="AI782" s="43"/>
      <c r="AK782" s="41">
        <f t="shared" si="342"/>
        <v>0</v>
      </c>
      <c r="AL782" s="42">
        <f t="shared" si="342"/>
        <v>0</v>
      </c>
      <c r="AM782" s="43">
        <f t="shared" si="342"/>
        <v>0</v>
      </c>
      <c r="AT782" s="32">
        <f t="shared" si="343"/>
        <v>0</v>
      </c>
      <c r="AV782" s="23">
        <v>6</v>
      </c>
      <c r="AW782" s="23">
        <v>9</v>
      </c>
      <c r="AX782" s="23">
        <f t="shared" si="344"/>
        <v>7</v>
      </c>
    </row>
    <row r="783" spans="2:50" ht="15" hidden="1" customHeight="1" x14ac:dyDescent="0.3">
      <c r="B783" s="15"/>
      <c r="C783" s="40" t="s">
        <v>22</v>
      </c>
      <c r="D783" s="34" t="s">
        <v>2</v>
      </c>
      <c r="E783" s="35" t="s">
        <v>2</v>
      </c>
      <c r="F783" s="41">
        <v>0</v>
      </c>
      <c r="G783" s="42">
        <v>0</v>
      </c>
      <c r="H783" s="43">
        <v>0</v>
      </c>
      <c r="I783" s="41">
        <v>0</v>
      </c>
      <c r="J783" s="42">
        <v>0</v>
      </c>
      <c r="K783" s="43">
        <v>0</v>
      </c>
      <c r="L783" s="41">
        <v>0</v>
      </c>
      <c r="M783" s="42">
        <v>0</v>
      </c>
      <c r="N783" s="43">
        <v>0</v>
      </c>
      <c r="O783" s="41">
        <v>0</v>
      </c>
      <c r="P783" s="42">
        <v>0</v>
      </c>
      <c r="Q783" s="43">
        <v>0</v>
      </c>
      <c r="R783" s="41">
        <v>0</v>
      </c>
      <c r="S783" s="42">
        <v>0</v>
      </c>
      <c r="T783" s="43">
        <v>0</v>
      </c>
      <c r="U783" s="41">
        <v>0</v>
      </c>
      <c r="V783" s="42">
        <v>0</v>
      </c>
      <c r="W783" s="43">
        <v>0</v>
      </c>
      <c r="X783" s="41"/>
      <c r="Y783" s="42"/>
      <c r="Z783" s="43"/>
      <c r="AA783" s="41"/>
      <c r="AB783" s="42"/>
      <c r="AC783" s="43"/>
      <c r="AD783" s="41"/>
      <c r="AE783" s="42"/>
      <c r="AF783" s="43"/>
      <c r="AG783" s="41"/>
      <c r="AH783" s="42"/>
      <c r="AI783" s="43"/>
      <c r="AK783" s="41">
        <f t="shared" si="342"/>
        <v>0</v>
      </c>
      <c r="AL783" s="42">
        <f t="shared" si="342"/>
        <v>0</v>
      </c>
      <c r="AM783" s="43">
        <f t="shared" si="342"/>
        <v>0</v>
      </c>
      <c r="AT783" s="32">
        <f t="shared" si="343"/>
        <v>0</v>
      </c>
      <c r="AV783" s="23">
        <v>6</v>
      </c>
      <c r="AW783" s="23">
        <v>9</v>
      </c>
      <c r="AX783" s="23">
        <f t="shared" si="344"/>
        <v>8</v>
      </c>
    </row>
    <row r="784" spans="2:50" ht="15" hidden="1" customHeight="1" x14ac:dyDescent="0.3">
      <c r="B784" s="15"/>
      <c r="C784" s="40" t="s">
        <v>22</v>
      </c>
      <c r="D784" s="34" t="s">
        <v>2</v>
      </c>
      <c r="E784" s="35" t="s">
        <v>2</v>
      </c>
      <c r="F784" s="41">
        <v>0</v>
      </c>
      <c r="G784" s="42">
        <v>0</v>
      </c>
      <c r="H784" s="43">
        <v>0</v>
      </c>
      <c r="I784" s="41">
        <v>0</v>
      </c>
      <c r="J784" s="42">
        <v>0</v>
      </c>
      <c r="K784" s="43">
        <v>0</v>
      </c>
      <c r="L784" s="41">
        <v>0</v>
      </c>
      <c r="M784" s="42">
        <v>0</v>
      </c>
      <c r="N784" s="43">
        <v>0</v>
      </c>
      <c r="O784" s="41">
        <v>0</v>
      </c>
      <c r="P784" s="42">
        <v>0</v>
      </c>
      <c r="Q784" s="43">
        <v>0</v>
      </c>
      <c r="R784" s="41">
        <v>0</v>
      </c>
      <c r="S784" s="42">
        <v>0</v>
      </c>
      <c r="T784" s="43">
        <v>0</v>
      </c>
      <c r="U784" s="41">
        <v>0</v>
      </c>
      <c r="V784" s="42">
        <v>0</v>
      </c>
      <c r="W784" s="43">
        <v>0</v>
      </c>
      <c r="X784" s="41"/>
      <c r="Y784" s="42"/>
      <c r="Z784" s="43"/>
      <c r="AA784" s="41"/>
      <c r="AB784" s="42"/>
      <c r="AC784" s="43"/>
      <c r="AD784" s="41"/>
      <c r="AE784" s="42"/>
      <c r="AF784" s="43"/>
      <c r="AG784" s="41"/>
      <c r="AH784" s="42"/>
      <c r="AI784" s="43"/>
      <c r="AK784" s="41">
        <f t="shared" si="342"/>
        <v>0</v>
      </c>
      <c r="AL784" s="42">
        <f t="shared" si="342"/>
        <v>0</v>
      </c>
      <c r="AM784" s="43">
        <f t="shared" si="342"/>
        <v>0</v>
      </c>
      <c r="AT784" s="32">
        <f t="shared" si="343"/>
        <v>0</v>
      </c>
      <c r="AV784" s="23">
        <v>6</v>
      </c>
      <c r="AW784" s="23">
        <v>9</v>
      </c>
      <c r="AX784" s="23">
        <f t="shared" si="344"/>
        <v>9</v>
      </c>
    </row>
    <row r="785" spans="2:50" ht="15" hidden="1" customHeight="1" x14ac:dyDescent="0.3">
      <c r="B785" s="15"/>
      <c r="C785" s="40" t="s">
        <v>22</v>
      </c>
      <c r="D785" s="34" t="s">
        <v>2</v>
      </c>
      <c r="E785" s="35" t="s">
        <v>2</v>
      </c>
      <c r="F785" s="41">
        <v>0</v>
      </c>
      <c r="G785" s="42">
        <v>0</v>
      </c>
      <c r="H785" s="43">
        <v>0</v>
      </c>
      <c r="I785" s="41">
        <v>0</v>
      </c>
      <c r="J785" s="42">
        <v>0</v>
      </c>
      <c r="K785" s="43">
        <v>0</v>
      </c>
      <c r="L785" s="41">
        <v>0</v>
      </c>
      <c r="M785" s="42">
        <v>0</v>
      </c>
      <c r="N785" s="43">
        <v>0</v>
      </c>
      <c r="O785" s="41">
        <v>0</v>
      </c>
      <c r="P785" s="42">
        <v>0</v>
      </c>
      <c r="Q785" s="43">
        <v>0</v>
      </c>
      <c r="R785" s="41">
        <v>0</v>
      </c>
      <c r="S785" s="42">
        <v>0</v>
      </c>
      <c r="T785" s="43">
        <v>0</v>
      </c>
      <c r="U785" s="41">
        <v>0</v>
      </c>
      <c r="V785" s="42">
        <v>0</v>
      </c>
      <c r="W785" s="43">
        <v>0</v>
      </c>
      <c r="X785" s="41"/>
      <c r="Y785" s="42"/>
      <c r="Z785" s="43"/>
      <c r="AA785" s="41"/>
      <c r="AB785" s="42"/>
      <c r="AC785" s="43"/>
      <c r="AD785" s="41"/>
      <c r="AE785" s="42"/>
      <c r="AF785" s="43"/>
      <c r="AG785" s="41"/>
      <c r="AH785" s="42"/>
      <c r="AI785" s="43"/>
      <c r="AK785" s="41">
        <f t="shared" si="342"/>
        <v>0</v>
      </c>
      <c r="AL785" s="42">
        <f t="shared" si="342"/>
        <v>0</v>
      </c>
      <c r="AM785" s="43">
        <f t="shared" si="342"/>
        <v>0</v>
      </c>
      <c r="AT785" s="32">
        <f t="shared" si="343"/>
        <v>0</v>
      </c>
      <c r="AV785" s="23">
        <v>6</v>
      </c>
      <c r="AW785" s="23">
        <v>9</v>
      </c>
      <c r="AX785" s="23">
        <f t="shared" si="344"/>
        <v>10</v>
      </c>
    </row>
    <row r="786" spans="2:50" ht="15" hidden="1" customHeight="1" x14ac:dyDescent="0.3">
      <c r="B786" s="15"/>
      <c r="C786" s="40" t="s">
        <v>23</v>
      </c>
      <c r="D786" s="34" t="s">
        <v>2</v>
      </c>
      <c r="E786" s="35" t="s">
        <v>2</v>
      </c>
      <c r="F786" s="41">
        <v>0</v>
      </c>
      <c r="G786" s="42">
        <v>0</v>
      </c>
      <c r="H786" s="43">
        <v>0</v>
      </c>
      <c r="I786" s="41">
        <v>0</v>
      </c>
      <c r="J786" s="42">
        <v>0</v>
      </c>
      <c r="K786" s="43">
        <v>0</v>
      </c>
      <c r="L786" s="41">
        <v>0</v>
      </c>
      <c r="M786" s="42">
        <v>0</v>
      </c>
      <c r="N786" s="43">
        <v>0</v>
      </c>
      <c r="O786" s="41">
        <v>0</v>
      </c>
      <c r="P786" s="42">
        <v>0</v>
      </c>
      <c r="Q786" s="43">
        <v>0</v>
      </c>
      <c r="R786" s="41">
        <v>0</v>
      </c>
      <c r="S786" s="42">
        <v>0</v>
      </c>
      <c r="T786" s="43">
        <v>0</v>
      </c>
      <c r="U786" s="41">
        <v>0</v>
      </c>
      <c r="V786" s="42">
        <v>0</v>
      </c>
      <c r="W786" s="43">
        <v>0</v>
      </c>
      <c r="X786" s="41"/>
      <c r="Y786" s="42"/>
      <c r="Z786" s="43"/>
      <c r="AA786" s="41"/>
      <c r="AB786" s="42"/>
      <c r="AC786" s="43"/>
      <c r="AD786" s="41"/>
      <c r="AE786" s="42"/>
      <c r="AF786" s="43"/>
      <c r="AG786" s="41"/>
      <c r="AH786" s="42"/>
      <c r="AI786" s="43"/>
      <c r="AK786" s="41">
        <f t="shared" si="342"/>
        <v>0</v>
      </c>
      <c r="AL786" s="42">
        <f t="shared" si="342"/>
        <v>0</v>
      </c>
      <c r="AM786" s="43">
        <f t="shared" si="342"/>
        <v>0</v>
      </c>
      <c r="AT786" s="32">
        <f t="shared" si="343"/>
        <v>0</v>
      </c>
      <c r="AV786" s="23">
        <v>6</v>
      </c>
      <c r="AW786" s="23">
        <v>10</v>
      </c>
      <c r="AX786" s="23">
        <f t="shared" si="344"/>
        <v>1</v>
      </c>
    </row>
    <row r="787" spans="2:50" ht="15" hidden="1" customHeight="1" x14ac:dyDescent="0.3">
      <c r="B787" s="15"/>
      <c r="C787" s="50" t="str">
        <f>IF(LEN(E786)&lt;1,"","Total: " &amp; LEFT(E786,LEN(E786)-21) &amp; "Municipalities")</f>
        <v/>
      </c>
      <c r="D787" s="51"/>
      <c r="E787" s="52"/>
      <c r="F787" s="53">
        <f t="shared" ref="F787:H787" si="345">SUM(F776:F786)</f>
        <v>0</v>
      </c>
      <c r="G787" s="54">
        <f t="shared" si="345"/>
        <v>0</v>
      </c>
      <c r="H787" s="55">
        <f t="shared" si="345"/>
        <v>0</v>
      </c>
      <c r="I787" s="53">
        <f>SUM(I776:I786)</f>
        <v>0</v>
      </c>
      <c r="J787" s="54">
        <f>SUM(J776:J786)</f>
        <v>0</v>
      </c>
      <c r="K787" s="55">
        <f>SUM(K776:K786)</f>
        <v>0</v>
      </c>
      <c r="L787" s="53">
        <f t="shared" ref="L787:Z787" si="346">SUM(L776:L786)</f>
        <v>0</v>
      </c>
      <c r="M787" s="54">
        <f t="shared" si="346"/>
        <v>0</v>
      </c>
      <c r="N787" s="55">
        <f t="shared" si="346"/>
        <v>0</v>
      </c>
      <c r="O787" s="53">
        <f t="shared" si="346"/>
        <v>0</v>
      </c>
      <c r="P787" s="54">
        <f t="shared" si="346"/>
        <v>0</v>
      </c>
      <c r="Q787" s="55">
        <f t="shared" si="346"/>
        <v>0</v>
      </c>
      <c r="R787" s="53">
        <f t="shared" si="346"/>
        <v>0</v>
      </c>
      <c r="S787" s="54">
        <f t="shared" si="346"/>
        <v>0</v>
      </c>
      <c r="T787" s="55">
        <f t="shared" si="346"/>
        <v>0</v>
      </c>
      <c r="U787" s="53">
        <f t="shared" si="346"/>
        <v>0</v>
      </c>
      <c r="V787" s="54">
        <f t="shared" si="346"/>
        <v>0</v>
      </c>
      <c r="W787" s="55">
        <f t="shared" si="346"/>
        <v>0</v>
      </c>
      <c r="X787" s="53">
        <f t="shared" si="346"/>
        <v>0</v>
      </c>
      <c r="Y787" s="54">
        <f t="shared" si="346"/>
        <v>0</v>
      </c>
      <c r="Z787" s="55">
        <f t="shared" si="346"/>
        <v>0</v>
      </c>
      <c r="AA787" s="53"/>
      <c r="AB787" s="54"/>
      <c r="AC787" s="55"/>
      <c r="AD787" s="53">
        <f t="shared" ref="AD787:AI787" si="347">SUM(AD776:AD786)</f>
        <v>0</v>
      </c>
      <c r="AE787" s="54">
        <f t="shared" si="347"/>
        <v>0</v>
      </c>
      <c r="AF787" s="55">
        <f t="shared" si="347"/>
        <v>0</v>
      </c>
      <c r="AG787" s="53">
        <f t="shared" si="347"/>
        <v>0</v>
      </c>
      <c r="AH787" s="54">
        <f t="shared" si="347"/>
        <v>0</v>
      </c>
      <c r="AI787" s="55">
        <f t="shared" si="347"/>
        <v>0</v>
      </c>
      <c r="AK787" s="53">
        <f>SUM(AK776:AK786)</f>
        <v>0</v>
      </c>
      <c r="AL787" s="54">
        <f>SUM(AL776:AL786)</f>
        <v>0</v>
      </c>
      <c r="AM787" s="55">
        <f>SUM(AM776:AM786)</f>
        <v>0</v>
      </c>
      <c r="AT787" s="32">
        <f>IF(SUM(AT776:AT786)=0,0,1)</f>
        <v>0</v>
      </c>
    </row>
    <row r="788" spans="2:50" ht="15" hidden="1" customHeight="1" x14ac:dyDescent="0.3">
      <c r="B788" s="15"/>
      <c r="C788" s="40"/>
      <c r="D788" s="34"/>
      <c r="E788" s="35"/>
      <c r="F788" s="41"/>
      <c r="G788" s="42"/>
      <c r="H788" s="43"/>
      <c r="I788" s="41"/>
      <c r="J788" s="42"/>
      <c r="K788" s="43"/>
      <c r="L788" s="41"/>
      <c r="M788" s="42"/>
      <c r="N788" s="43"/>
      <c r="O788" s="41"/>
      <c r="P788" s="42"/>
      <c r="Q788" s="43"/>
      <c r="R788" s="41"/>
      <c r="S788" s="42"/>
      <c r="T788" s="43"/>
      <c r="U788" s="41"/>
      <c r="V788" s="42"/>
      <c r="W788" s="43"/>
      <c r="X788" s="41"/>
      <c r="Y788" s="42"/>
      <c r="Z788" s="43"/>
      <c r="AA788" s="41"/>
      <c r="AB788" s="42"/>
      <c r="AC788" s="43"/>
      <c r="AD788" s="41"/>
      <c r="AE788" s="42"/>
      <c r="AF788" s="43"/>
      <c r="AG788" s="41"/>
      <c r="AH788" s="42"/>
      <c r="AI788" s="43"/>
      <c r="AK788" s="41"/>
      <c r="AL788" s="42"/>
      <c r="AM788" s="43"/>
      <c r="AT788" s="32">
        <f>IF(AT787=0,0,1)</f>
        <v>0</v>
      </c>
    </row>
    <row r="789" spans="2:50" ht="15" hidden="1" customHeight="1" x14ac:dyDescent="0.3">
      <c r="B789" s="15"/>
      <c r="C789" s="40" t="s">
        <v>22</v>
      </c>
      <c r="D789" s="34" t="s">
        <v>2</v>
      </c>
      <c r="E789" s="35" t="s">
        <v>2</v>
      </c>
      <c r="F789" s="41">
        <v>0</v>
      </c>
      <c r="G789" s="42">
        <v>0</v>
      </c>
      <c r="H789" s="43">
        <v>0</v>
      </c>
      <c r="I789" s="41">
        <v>0</v>
      </c>
      <c r="J789" s="42">
        <v>0</v>
      </c>
      <c r="K789" s="43">
        <v>0</v>
      </c>
      <c r="L789" s="41">
        <v>0</v>
      </c>
      <c r="M789" s="42">
        <v>0</v>
      </c>
      <c r="N789" s="43">
        <v>0</v>
      </c>
      <c r="O789" s="41">
        <v>0</v>
      </c>
      <c r="P789" s="42">
        <v>0</v>
      </c>
      <c r="Q789" s="43">
        <v>0</v>
      </c>
      <c r="R789" s="41">
        <v>0</v>
      </c>
      <c r="S789" s="42">
        <v>0</v>
      </c>
      <c r="T789" s="43">
        <v>0</v>
      </c>
      <c r="U789" s="41">
        <v>0</v>
      </c>
      <c r="V789" s="42">
        <v>0</v>
      </c>
      <c r="W789" s="43">
        <v>0</v>
      </c>
      <c r="X789" s="41"/>
      <c r="Y789" s="42"/>
      <c r="Z789" s="43"/>
      <c r="AA789" s="41"/>
      <c r="AB789" s="42"/>
      <c r="AC789" s="43"/>
      <c r="AD789" s="41"/>
      <c r="AE789" s="42"/>
      <c r="AF789" s="43"/>
      <c r="AG789" s="41"/>
      <c r="AH789" s="42"/>
      <c r="AI789" s="43"/>
      <c r="AK789" s="41">
        <f t="shared" ref="AK789:AM799" si="348">F789+I789+L789+O789+R789+U789+X789+AA789+AD789+AG789</f>
        <v>0</v>
      </c>
      <c r="AL789" s="42">
        <f t="shared" si="348"/>
        <v>0</v>
      </c>
      <c r="AM789" s="43">
        <f t="shared" si="348"/>
        <v>0</v>
      </c>
      <c r="AT789" s="32">
        <f>IF(LEN(E789)&lt;2,0,1)</f>
        <v>0</v>
      </c>
      <c r="AV789" s="23">
        <v>6</v>
      </c>
      <c r="AW789" s="23">
        <v>11</v>
      </c>
      <c r="AX789" s="23">
        <v>1</v>
      </c>
    </row>
    <row r="790" spans="2:50" ht="15" hidden="1" customHeight="1" x14ac:dyDescent="0.3">
      <c r="B790" s="15"/>
      <c r="C790" s="40" t="s">
        <v>22</v>
      </c>
      <c r="D790" s="34" t="s">
        <v>2</v>
      </c>
      <c r="E790" s="35" t="s">
        <v>2</v>
      </c>
      <c r="F790" s="41">
        <v>0</v>
      </c>
      <c r="G790" s="42">
        <v>0</v>
      </c>
      <c r="H790" s="43">
        <v>0</v>
      </c>
      <c r="I790" s="41">
        <v>0</v>
      </c>
      <c r="J790" s="42">
        <v>0</v>
      </c>
      <c r="K790" s="43">
        <v>0</v>
      </c>
      <c r="L790" s="41">
        <v>0</v>
      </c>
      <c r="M790" s="42">
        <v>0</v>
      </c>
      <c r="N790" s="43">
        <v>0</v>
      </c>
      <c r="O790" s="41">
        <v>0</v>
      </c>
      <c r="P790" s="42">
        <v>0</v>
      </c>
      <c r="Q790" s="43">
        <v>0</v>
      </c>
      <c r="R790" s="41">
        <v>0</v>
      </c>
      <c r="S790" s="42">
        <v>0</v>
      </c>
      <c r="T790" s="43">
        <v>0</v>
      </c>
      <c r="U790" s="41">
        <v>0</v>
      </c>
      <c r="V790" s="42">
        <v>0</v>
      </c>
      <c r="W790" s="43">
        <v>0</v>
      </c>
      <c r="X790" s="41"/>
      <c r="Y790" s="42"/>
      <c r="Z790" s="43"/>
      <c r="AA790" s="41"/>
      <c r="AB790" s="42"/>
      <c r="AC790" s="43"/>
      <c r="AD790" s="41"/>
      <c r="AE790" s="42"/>
      <c r="AF790" s="43"/>
      <c r="AG790" s="41"/>
      <c r="AH790" s="42"/>
      <c r="AI790" s="43"/>
      <c r="AK790" s="41">
        <f t="shared" si="348"/>
        <v>0</v>
      </c>
      <c r="AL790" s="42">
        <f t="shared" si="348"/>
        <v>0</v>
      </c>
      <c r="AM790" s="43">
        <f t="shared" si="348"/>
        <v>0</v>
      </c>
      <c r="AT790" s="32">
        <f t="shared" ref="AT790:AT799" si="349">IF(LEN(E790)&lt;2,0,1)</f>
        <v>0</v>
      </c>
      <c r="AV790" s="23">
        <v>6</v>
      </c>
      <c r="AW790" s="23">
        <v>11</v>
      </c>
      <c r="AX790" s="23">
        <f>IF(AW790=AW789,AX789+1,1)</f>
        <v>2</v>
      </c>
    </row>
    <row r="791" spans="2:50" ht="15" hidden="1" customHeight="1" x14ac:dyDescent="0.3">
      <c r="B791" s="15"/>
      <c r="C791" s="40" t="s">
        <v>22</v>
      </c>
      <c r="D791" s="34" t="s">
        <v>2</v>
      </c>
      <c r="E791" s="35" t="s">
        <v>2</v>
      </c>
      <c r="F791" s="41">
        <v>0</v>
      </c>
      <c r="G791" s="42">
        <v>0</v>
      </c>
      <c r="H791" s="43">
        <v>0</v>
      </c>
      <c r="I791" s="41">
        <v>0</v>
      </c>
      <c r="J791" s="42">
        <v>0</v>
      </c>
      <c r="K791" s="43">
        <v>0</v>
      </c>
      <c r="L791" s="41">
        <v>0</v>
      </c>
      <c r="M791" s="42">
        <v>0</v>
      </c>
      <c r="N791" s="43">
        <v>0</v>
      </c>
      <c r="O791" s="41">
        <v>0</v>
      </c>
      <c r="P791" s="42">
        <v>0</v>
      </c>
      <c r="Q791" s="43">
        <v>0</v>
      </c>
      <c r="R791" s="41">
        <v>0</v>
      </c>
      <c r="S791" s="42">
        <v>0</v>
      </c>
      <c r="T791" s="43">
        <v>0</v>
      </c>
      <c r="U791" s="41">
        <v>0</v>
      </c>
      <c r="V791" s="42">
        <v>0</v>
      </c>
      <c r="W791" s="43">
        <v>0</v>
      </c>
      <c r="X791" s="41"/>
      <c r="Y791" s="42"/>
      <c r="Z791" s="43"/>
      <c r="AA791" s="41"/>
      <c r="AB791" s="42"/>
      <c r="AC791" s="43"/>
      <c r="AD791" s="41"/>
      <c r="AE791" s="42"/>
      <c r="AF791" s="43"/>
      <c r="AG791" s="41"/>
      <c r="AH791" s="42"/>
      <c r="AI791" s="43"/>
      <c r="AK791" s="41">
        <f t="shared" si="348"/>
        <v>0</v>
      </c>
      <c r="AL791" s="42">
        <f t="shared" si="348"/>
        <v>0</v>
      </c>
      <c r="AM791" s="43">
        <f t="shared" si="348"/>
        <v>0</v>
      </c>
      <c r="AT791" s="32">
        <f t="shared" si="349"/>
        <v>0</v>
      </c>
      <c r="AV791" s="23">
        <v>6</v>
      </c>
      <c r="AW791" s="23">
        <v>11</v>
      </c>
      <c r="AX791" s="23">
        <f t="shared" ref="AX791:AX799" si="350">IF(AW791=AW790,AX790+1,1)</f>
        <v>3</v>
      </c>
    </row>
    <row r="792" spans="2:50" s="23" customFormat="1" ht="15" hidden="1" customHeight="1" x14ac:dyDescent="0.3">
      <c r="B792" s="15"/>
      <c r="C792" s="40" t="s">
        <v>22</v>
      </c>
      <c r="D792" s="34" t="s">
        <v>2</v>
      </c>
      <c r="E792" s="35" t="s">
        <v>2</v>
      </c>
      <c r="F792" s="41">
        <v>0</v>
      </c>
      <c r="G792" s="42">
        <v>0</v>
      </c>
      <c r="H792" s="43">
        <v>0</v>
      </c>
      <c r="I792" s="41">
        <v>0</v>
      </c>
      <c r="J792" s="42">
        <v>0</v>
      </c>
      <c r="K792" s="43">
        <v>0</v>
      </c>
      <c r="L792" s="41">
        <v>0</v>
      </c>
      <c r="M792" s="42">
        <v>0</v>
      </c>
      <c r="N792" s="43">
        <v>0</v>
      </c>
      <c r="O792" s="41">
        <v>0</v>
      </c>
      <c r="P792" s="42">
        <v>0</v>
      </c>
      <c r="Q792" s="43">
        <v>0</v>
      </c>
      <c r="R792" s="41">
        <v>0</v>
      </c>
      <c r="S792" s="42">
        <v>0</v>
      </c>
      <c r="T792" s="43">
        <v>0</v>
      </c>
      <c r="U792" s="41">
        <v>0</v>
      </c>
      <c r="V792" s="42">
        <v>0</v>
      </c>
      <c r="W792" s="43">
        <v>0</v>
      </c>
      <c r="X792" s="41"/>
      <c r="Y792" s="42"/>
      <c r="Z792" s="43"/>
      <c r="AA792" s="41"/>
      <c r="AB792" s="42"/>
      <c r="AC792" s="43"/>
      <c r="AD792" s="41"/>
      <c r="AE792" s="42"/>
      <c r="AF792" s="43"/>
      <c r="AG792" s="41"/>
      <c r="AH792" s="42"/>
      <c r="AI792" s="43"/>
      <c r="AK792" s="41">
        <f t="shared" si="348"/>
        <v>0</v>
      </c>
      <c r="AL792" s="42">
        <f t="shared" si="348"/>
        <v>0</v>
      </c>
      <c r="AM792" s="43">
        <f t="shared" si="348"/>
        <v>0</v>
      </c>
      <c r="AT792" s="32">
        <f t="shared" si="349"/>
        <v>0</v>
      </c>
      <c r="AV792" s="23">
        <v>6</v>
      </c>
      <c r="AW792" s="23">
        <v>11</v>
      </c>
      <c r="AX792" s="23">
        <f t="shared" si="350"/>
        <v>4</v>
      </c>
    </row>
    <row r="793" spans="2:50" ht="15" hidden="1" customHeight="1" x14ac:dyDescent="0.3">
      <c r="B793" s="15"/>
      <c r="C793" s="40" t="s">
        <v>22</v>
      </c>
      <c r="D793" s="34" t="s">
        <v>2</v>
      </c>
      <c r="E793" s="35" t="s">
        <v>2</v>
      </c>
      <c r="F793" s="41">
        <v>0</v>
      </c>
      <c r="G793" s="42">
        <v>0</v>
      </c>
      <c r="H793" s="43">
        <v>0</v>
      </c>
      <c r="I793" s="41">
        <v>0</v>
      </c>
      <c r="J793" s="42">
        <v>0</v>
      </c>
      <c r="K793" s="43">
        <v>0</v>
      </c>
      <c r="L793" s="41">
        <v>0</v>
      </c>
      <c r="M793" s="42">
        <v>0</v>
      </c>
      <c r="N793" s="43">
        <v>0</v>
      </c>
      <c r="O793" s="41">
        <v>0</v>
      </c>
      <c r="P793" s="42">
        <v>0</v>
      </c>
      <c r="Q793" s="43">
        <v>0</v>
      </c>
      <c r="R793" s="41">
        <v>0</v>
      </c>
      <c r="S793" s="42">
        <v>0</v>
      </c>
      <c r="T793" s="43">
        <v>0</v>
      </c>
      <c r="U793" s="41">
        <v>0</v>
      </c>
      <c r="V793" s="42">
        <v>0</v>
      </c>
      <c r="W793" s="43">
        <v>0</v>
      </c>
      <c r="X793" s="41"/>
      <c r="Y793" s="42"/>
      <c r="Z793" s="43"/>
      <c r="AA793" s="41"/>
      <c r="AB793" s="42"/>
      <c r="AC793" s="43"/>
      <c r="AD793" s="41"/>
      <c r="AE793" s="42"/>
      <c r="AF793" s="43"/>
      <c r="AG793" s="41"/>
      <c r="AH793" s="42"/>
      <c r="AI793" s="43"/>
      <c r="AK793" s="41">
        <f t="shared" si="348"/>
        <v>0</v>
      </c>
      <c r="AL793" s="42">
        <f t="shared" si="348"/>
        <v>0</v>
      </c>
      <c r="AM793" s="43">
        <f t="shared" si="348"/>
        <v>0</v>
      </c>
      <c r="AT793" s="32">
        <f t="shared" si="349"/>
        <v>0</v>
      </c>
      <c r="AV793" s="23">
        <v>6</v>
      </c>
      <c r="AW793" s="23">
        <v>11</v>
      </c>
      <c r="AX793" s="23">
        <f t="shared" si="350"/>
        <v>5</v>
      </c>
    </row>
    <row r="794" spans="2:50" ht="15" hidden="1" customHeight="1" x14ac:dyDescent="0.3">
      <c r="B794" s="15"/>
      <c r="C794" s="40" t="s">
        <v>22</v>
      </c>
      <c r="D794" s="34" t="s">
        <v>2</v>
      </c>
      <c r="E794" s="35" t="s">
        <v>2</v>
      </c>
      <c r="F794" s="41">
        <v>0</v>
      </c>
      <c r="G794" s="42">
        <v>0</v>
      </c>
      <c r="H794" s="43">
        <v>0</v>
      </c>
      <c r="I794" s="41">
        <v>0</v>
      </c>
      <c r="J794" s="42">
        <v>0</v>
      </c>
      <c r="K794" s="43">
        <v>0</v>
      </c>
      <c r="L794" s="41">
        <v>0</v>
      </c>
      <c r="M794" s="42">
        <v>0</v>
      </c>
      <c r="N794" s="43">
        <v>0</v>
      </c>
      <c r="O794" s="41">
        <v>0</v>
      </c>
      <c r="P794" s="42">
        <v>0</v>
      </c>
      <c r="Q794" s="43">
        <v>0</v>
      </c>
      <c r="R794" s="41">
        <v>0</v>
      </c>
      <c r="S794" s="42">
        <v>0</v>
      </c>
      <c r="T794" s="43">
        <v>0</v>
      </c>
      <c r="U794" s="41">
        <v>0</v>
      </c>
      <c r="V794" s="42">
        <v>0</v>
      </c>
      <c r="W794" s="43">
        <v>0</v>
      </c>
      <c r="X794" s="41"/>
      <c r="Y794" s="42"/>
      <c r="Z794" s="43"/>
      <c r="AA794" s="41"/>
      <c r="AB794" s="42"/>
      <c r="AC794" s="43"/>
      <c r="AD794" s="41"/>
      <c r="AE794" s="42"/>
      <c r="AF794" s="43"/>
      <c r="AG794" s="41"/>
      <c r="AH794" s="42"/>
      <c r="AI794" s="43"/>
      <c r="AK794" s="41">
        <f t="shared" si="348"/>
        <v>0</v>
      </c>
      <c r="AL794" s="42">
        <f t="shared" si="348"/>
        <v>0</v>
      </c>
      <c r="AM794" s="43">
        <f t="shared" si="348"/>
        <v>0</v>
      </c>
      <c r="AT794" s="32">
        <f t="shared" si="349"/>
        <v>0</v>
      </c>
      <c r="AV794" s="23">
        <v>6</v>
      </c>
      <c r="AW794" s="23">
        <v>11</v>
      </c>
      <c r="AX794" s="23">
        <f t="shared" si="350"/>
        <v>6</v>
      </c>
    </row>
    <row r="795" spans="2:50" ht="15" hidden="1" customHeight="1" x14ac:dyDescent="0.3">
      <c r="B795" s="15"/>
      <c r="C795" s="40" t="s">
        <v>22</v>
      </c>
      <c r="D795" s="34" t="s">
        <v>2</v>
      </c>
      <c r="E795" s="35" t="s">
        <v>2</v>
      </c>
      <c r="F795" s="41">
        <v>0</v>
      </c>
      <c r="G795" s="42">
        <v>0</v>
      </c>
      <c r="H795" s="43">
        <v>0</v>
      </c>
      <c r="I795" s="41">
        <v>0</v>
      </c>
      <c r="J795" s="42">
        <v>0</v>
      </c>
      <c r="K795" s="43">
        <v>0</v>
      </c>
      <c r="L795" s="41">
        <v>0</v>
      </c>
      <c r="M795" s="42">
        <v>0</v>
      </c>
      <c r="N795" s="43">
        <v>0</v>
      </c>
      <c r="O795" s="41">
        <v>0</v>
      </c>
      <c r="P795" s="42">
        <v>0</v>
      </c>
      <c r="Q795" s="43">
        <v>0</v>
      </c>
      <c r="R795" s="41">
        <v>0</v>
      </c>
      <c r="S795" s="42">
        <v>0</v>
      </c>
      <c r="T795" s="43">
        <v>0</v>
      </c>
      <c r="U795" s="41">
        <v>0</v>
      </c>
      <c r="V795" s="42">
        <v>0</v>
      </c>
      <c r="W795" s="43">
        <v>0</v>
      </c>
      <c r="X795" s="41"/>
      <c r="Y795" s="42"/>
      <c r="Z795" s="43"/>
      <c r="AA795" s="41"/>
      <c r="AB795" s="42"/>
      <c r="AC795" s="43"/>
      <c r="AD795" s="41"/>
      <c r="AE795" s="42"/>
      <c r="AF795" s="43"/>
      <c r="AG795" s="41"/>
      <c r="AH795" s="42"/>
      <c r="AI795" s="43"/>
      <c r="AK795" s="41">
        <f t="shared" si="348"/>
        <v>0</v>
      </c>
      <c r="AL795" s="42">
        <f t="shared" si="348"/>
        <v>0</v>
      </c>
      <c r="AM795" s="43">
        <f t="shared" si="348"/>
        <v>0</v>
      </c>
      <c r="AT795" s="32">
        <f t="shared" si="349"/>
        <v>0</v>
      </c>
      <c r="AV795" s="23">
        <v>6</v>
      </c>
      <c r="AW795" s="23">
        <v>11</v>
      </c>
      <c r="AX795" s="23">
        <f t="shared" si="350"/>
        <v>7</v>
      </c>
    </row>
    <row r="796" spans="2:50" ht="15" hidden="1" customHeight="1" x14ac:dyDescent="0.3">
      <c r="B796" s="15"/>
      <c r="C796" s="40" t="s">
        <v>22</v>
      </c>
      <c r="D796" s="34" t="s">
        <v>2</v>
      </c>
      <c r="E796" s="35" t="s">
        <v>2</v>
      </c>
      <c r="F796" s="41">
        <v>0</v>
      </c>
      <c r="G796" s="42">
        <v>0</v>
      </c>
      <c r="H796" s="43">
        <v>0</v>
      </c>
      <c r="I796" s="41">
        <v>0</v>
      </c>
      <c r="J796" s="42">
        <v>0</v>
      </c>
      <c r="K796" s="43">
        <v>0</v>
      </c>
      <c r="L796" s="41">
        <v>0</v>
      </c>
      <c r="M796" s="42">
        <v>0</v>
      </c>
      <c r="N796" s="43">
        <v>0</v>
      </c>
      <c r="O796" s="41">
        <v>0</v>
      </c>
      <c r="P796" s="42">
        <v>0</v>
      </c>
      <c r="Q796" s="43">
        <v>0</v>
      </c>
      <c r="R796" s="41">
        <v>0</v>
      </c>
      <c r="S796" s="42">
        <v>0</v>
      </c>
      <c r="T796" s="43">
        <v>0</v>
      </c>
      <c r="U796" s="41">
        <v>0</v>
      </c>
      <c r="V796" s="42">
        <v>0</v>
      </c>
      <c r="W796" s="43">
        <v>0</v>
      </c>
      <c r="X796" s="41"/>
      <c r="Y796" s="42"/>
      <c r="Z796" s="43"/>
      <c r="AA796" s="41"/>
      <c r="AB796" s="42"/>
      <c r="AC796" s="43"/>
      <c r="AD796" s="41"/>
      <c r="AE796" s="42"/>
      <c r="AF796" s="43"/>
      <c r="AG796" s="41"/>
      <c r="AH796" s="42"/>
      <c r="AI796" s="43"/>
      <c r="AK796" s="41">
        <f t="shared" si="348"/>
        <v>0</v>
      </c>
      <c r="AL796" s="42">
        <f t="shared" si="348"/>
        <v>0</v>
      </c>
      <c r="AM796" s="43">
        <f t="shared" si="348"/>
        <v>0</v>
      </c>
      <c r="AT796" s="32">
        <f t="shared" si="349"/>
        <v>0</v>
      </c>
      <c r="AV796" s="23">
        <v>6</v>
      </c>
      <c r="AW796" s="23">
        <v>11</v>
      </c>
      <c r="AX796" s="23">
        <f t="shared" si="350"/>
        <v>8</v>
      </c>
    </row>
    <row r="797" spans="2:50" ht="15" hidden="1" customHeight="1" x14ac:dyDescent="0.3">
      <c r="B797" s="15"/>
      <c r="C797" s="40" t="s">
        <v>22</v>
      </c>
      <c r="D797" s="34" t="s">
        <v>2</v>
      </c>
      <c r="E797" s="35" t="s">
        <v>2</v>
      </c>
      <c r="F797" s="41">
        <v>0</v>
      </c>
      <c r="G797" s="42">
        <v>0</v>
      </c>
      <c r="H797" s="43">
        <v>0</v>
      </c>
      <c r="I797" s="41">
        <v>0</v>
      </c>
      <c r="J797" s="42">
        <v>0</v>
      </c>
      <c r="K797" s="43">
        <v>0</v>
      </c>
      <c r="L797" s="41">
        <v>0</v>
      </c>
      <c r="M797" s="42">
        <v>0</v>
      </c>
      <c r="N797" s="43">
        <v>0</v>
      </c>
      <c r="O797" s="41">
        <v>0</v>
      </c>
      <c r="P797" s="42">
        <v>0</v>
      </c>
      <c r="Q797" s="43">
        <v>0</v>
      </c>
      <c r="R797" s="41">
        <v>0</v>
      </c>
      <c r="S797" s="42">
        <v>0</v>
      </c>
      <c r="T797" s="43">
        <v>0</v>
      </c>
      <c r="U797" s="41">
        <v>0</v>
      </c>
      <c r="V797" s="42">
        <v>0</v>
      </c>
      <c r="W797" s="43">
        <v>0</v>
      </c>
      <c r="X797" s="41"/>
      <c r="Y797" s="42"/>
      <c r="Z797" s="43"/>
      <c r="AA797" s="41"/>
      <c r="AB797" s="42"/>
      <c r="AC797" s="43"/>
      <c r="AD797" s="41"/>
      <c r="AE797" s="42"/>
      <c r="AF797" s="43"/>
      <c r="AG797" s="41"/>
      <c r="AH797" s="42"/>
      <c r="AI797" s="43"/>
      <c r="AK797" s="41">
        <f t="shared" si="348"/>
        <v>0</v>
      </c>
      <c r="AL797" s="42">
        <f t="shared" si="348"/>
        <v>0</v>
      </c>
      <c r="AM797" s="43">
        <f t="shared" si="348"/>
        <v>0</v>
      </c>
      <c r="AT797" s="32">
        <f t="shared" si="349"/>
        <v>0</v>
      </c>
      <c r="AV797" s="23">
        <v>6</v>
      </c>
      <c r="AW797" s="23">
        <v>11</v>
      </c>
      <c r="AX797" s="23">
        <f t="shared" si="350"/>
        <v>9</v>
      </c>
    </row>
    <row r="798" spans="2:50" ht="15" hidden="1" customHeight="1" x14ac:dyDescent="0.3">
      <c r="B798" s="15"/>
      <c r="C798" s="40" t="s">
        <v>22</v>
      </c>
      <c r="D798" s="34" t="s">
        <v>2</v>
      </c>
      <c r="E798" s="35" t="s">
        <v>2</v>
      </c>
      <c r="F798" s="41">
        <v>0</v>
      </c>
      <c r="G798" s="42">
        <v>0</v>
      </c>
      <c r="H798" s="43">
        <v>0</v>
      </c>
      <c r="I798" s="41">
        <v>0</v>
      </c>
      <c r="J798" s="42">
        <v>0</v>
      </c>
      <c r="K798" s="43">
        <v>0</v>
      </c>
      <c r="L798" s="41">
        <v>0</v>
      </c>
      <c r="M798" s="42">
        <v>0</v>
      </c>
      <c r="N798" s="43">
        <v>0</v>
      </c>
      <c r="O798" s="41">
        <v>0</v>
      </c>
      <c r="P798" s="42">
        <v>0</v>
      </c>
      <c r="Q798" s="43">
        <v>0</v>
      </c>
      <c r="R798" s="41">
        <v>0</v>
      </c>
      <c r="S798" s="42">
        <v>0</v>
      </c>
      <c r="T798" s="43">
        <v>0</v>
      </c>
      <c r="U798" s="41">
        <v>0</v>
      </c>
      <c r="V798" s="42">
        <v>0</v>
      </c>
      <c r="W798" s="43">
        <v>0</v>
      </c>
      <c r="X798" s="41"/>
      <c r="Y798" s="42"/>
      <c r="Z798" s="43"/>
      <c r="AA798" s="41"/>
      <c r="AB798" s="42"/>
      <c r="AC798" s="43"/>
      <c r="AD798" s="41"/>
      <c r="AE798" s="42"/>
      <c r="AF798" s="43"/>
      <c r="AG798" s="41"/>
      <c r="AH798" s="42"/>
      <c r="AI798" s="43"/>
      <c r="AK798" s="41">
        <f t="shared" si="348"/>
        <v>0</v>
      </c>
      <c r="AL798" s="42">
        <f t="shared" si="348"/>
        <v>0</v>
      </c>
      <c r="AM798" s="43">
        <f t="shared" si="348"/>
        <v>0</v>
      </c>
      <c r="AT798" s="32">
        <f t="shared" si="349"/>
        <v>0</v>
      </c>
      <c r="AV798" s="23">
        <v>6</v>
      </c>
      <c r="AW798" s="23">
        <v>11</v>
      </c>
      <c r="AX798" s="23">
        <f t="shared" si="350"/>
        <v>10</v>
      </c>
    </row>
    <row r="799" spans="2:50" ht="15" hidden="1" customHeight="1" x14ac:dyDescent="0.3">
      <c r="B799" s="15"/>
      <c r="C799" s="40" t="s">
        <v>23</v>
      </c>
      <c r="D799" s="34" t="s">
        <v>2</v>
      </c>
      <c r="E799" s="35" t="s">
        <v>2</v>
      </c>
      <c r="F799" s="41">
        <v>0</v>
      </c>
      <c r="G799" s="42">
        <v>0</v>
      </c>
      <c r="H799" s="43">
        <v>0</v>
      </c>
      <c r="I799" s="41">
        <v>0</v>
      </c>
      <c r="J799" s="42">
        <v>0</v>
      </c>
      <c r="K799" s="43">
        <v>0</v>
      </c>
      <c r="L799" s="41">
        <v>0</v>
      </c>
      <c r="M799" s="42">
        <v>0</v>
      </c>
      <c r="N799" s="43">
        <v>0</v>
      </c>
      <c r="O799" s="41">
        <v>0</v>
      </c>
      <c r="P799" s="42">
        <v>0</v>
      </c>
      <c r="Q799" s="43">
        <v>0</v>
      </c>
      <c r="R799" s="41">
        <v>0</v>
      </c>
      <c r="S799" s="42">
        <v>0</v>
      </c>
      <c r="T799" s="43">
        <v>0</v>
      </c>
      <c r="U799" s="41">
        <v>0</v>
      </c>
      <c r="V799" s="42">
        <v>0</v>
      </c>
      <c r="W799" s="43">
        <v>0</v>
      </c>
      <c r="X799" s="41"/>
      <c r="Y799" s="42"/>
      <c r="Z799" s="43"/>
      <c r="AA799" s="41"/>
      <c r="AB799" s="42"/>
      <c r="AC799" s="43"/>
      <c r="AD799" s="41"/>
      <c r="AE799" s="42"/>
      <c r="AF799" s="43"/>
      <c r="AG799" s="41"/>
      <c r="AH799" s="42"/>
      <c r="AI799" s="43"/>
      <c r="AK799" s="41">
        <f t="shared" si="348"/>
        <v>0</v>
      </c>
      <c r="AL799" s="42">
        <f t="shared" si="348"/>
        <v>0</v>
      </c>
      <c r="AM799" s="43">
        <f t="shared" si="348"/>
        <v>0</v>
      </c>
      <c r="AT799" s="32">
        <f t="shared" si="349"/>
        <v>0</v>
      </c>
      <c r="AV799" s="23">
        <v>6</v>
      </c>
      <c r="AW799" s="23">
        <v>12</v>
      </c>
      <c r="AX799" s="23">
        <f t="shared" si="350"/>
        <v>1</v>
      </c>
    </row>
    <row r="800" spans="2:50" ht="15" hidden="1" customHeight="1" x14ac:dyDescent="0.3">
      <c r="B800" s="15"/>
      <c r="C800" s="50" t="str">
        <f>IF(LEN(E799)&lt;1,"","Total: " &amp; LEFT(E799,LEN(E799)-21) &amp; "Municipalities")</f>
        <v/>
      </c>
      <c r="D800" s="51"/>
      <c r="E800" s="52"/>
      <c r="F800" s="53">
        <f t="shared" ref="F800:H800" si="351">SUM(F789:F799)</f>
        <v>0</v>
      </c>
      <c r="G800" s="54">
        <f t="shared" si="351"/>
        <v>0</v>
      </c>
      <c r="H800" s="55">
        <f t="shared" si="351"/>
        <v>0</v>
      </c>
      <c r="I800" s="53">
        <f>SUM(I789:I799)</f>
        <v>0</v>
      </c>
      <c r="J800" s="54">
        <f>SUM(J789:J799)</f>
        <v>0</v>
      </c>
      <c r="K800" s="55">
        <f>SUM(K789:K799)</f>
        <v>0</v>
      </c>
      <c r="L800" s="53">
        <f t="shared" ref="L800:Z800" si="352">SUM(L789:L799)</f>
        <v>0</v>
      </c>
      <c r="M800" s="54">
        <f t="shared" si="352"/>
        <v>0</v>
      </c>
      <c r="N800" s="55">
        <f t="shared" si="352"/>
        <v>0</v>
      </c>
      <c r="O800" s="53">
        <f t="shared" si="352"/>
        <v>0</v>
      </c>
      <c r="P800" s="54">
        <f t="shared" si="352"/>
        <v>0</v>
      </c>
      <c r="Q800" s="55">
        <f t="shared" si="352"/>
        <v>0</v>
      </c>
      <c r="R800" s="53">
        <f t="shared" si="352"/>
        <v>0</v>
      </c>
      <c r="S800" s="54">
        <f t="shared" si="352"/>
        <v>0</v>
      </c>
      <c r="T800" s="55">
        <f t="shared" si="352"/>
        <v>0</v>
      </c>
      <c r="U800" s="53">
        <f t="shared" si="352"/>
        <v>0</v>
      </c>
      <c r="V800" s="54">
        <f t="shared" si="352"/>
        <v>0</v>
      </c>
      <c r="W800" s="55">
        <f t="shared" si="352"/>
        <v>0</v>
      </c>
      <c r="X800" s="53">
        <f t="shared" si="352"/>
        <v>0</v>
      </c>
      <c r="Y800" s="54">
        <f t="shared" si="352"/>
        <v>0</v>
      </c>
      <c r="Z800" s="55">
        <f t="shared" si="352"/>
        <v>0</v>
      </c>
      <c r="AA800" s="53"/>
      <c r="AB800" s="54"/>
      <c r="AC800" s="55"/>
      <c r="AD800" s="53">
        <f t="shared" ref="AD800:AI800" si="353">SUM(AD789:AD799)</f>
        <v>0</v>
      </c>
      <c r="AE800" s="54">
        <f t="shared" si="353"/>
        <v>0</v>
      </c>
      <c r="AF800" s="55">
        <f t="shared" si="353"/>
        <v>0</v>
      </c>
      <c r="AG800" s="53">
        <f t="shared" si="353"/>
        <v>0</v>
      </c>
      <c r="AH800" s="54">
        <f t="shared" si="353"/>
        <v>0</v>
      </c>
      <c r="AI800" s="55">
        <f t="shared" si="353"/>
        <v>0</v>
      </c>
      <c r="AK800" s="53">
        <f>SUM(AK789:AK799)</f>
        <v>0</v>
      </c>
      <c r="AL800" s="54">
        <f>SUM(AL789:AL799)</f>
        <v>0</v>
      </c>
      <c r="AM800" s="55">
        <f>SUM(AM789:AM799)</f>
        <v>0</v>
      </c>
      <c r="AT800" s="32">
        <f>IF(SUM(AT789:AT799)=0,0,1)</f>
        <v>0</v>
      </c>
    </row>
    <row r="801" spans="2:50" ht="15" hidden="1" customHeight="1" x14ac:dyDescent="0.3">
      <c r="B801" s="15"/>
      <c r="C801" s="40"/>
      <c r="D801" s="34"/>
      <c r="E801" s="35"/>
      <c r="F801" s="41"/>
      <c r="G801" s="42"/>
      <c r="H801" s="43"/>
      <c r="I801" s="41"/>
      <c r="J801" s="42"/>
      <c r="K801" s="43"/>
      <c r="L801" s="41"/>
      <c r="M801" s="42"/>
      <c r="N801" s="43"/>
      <c r="O801" s="41"/>
      <c r="P801" s="42"/>
      <c r="Q801" s="43"/>
      <c r="R801" s="41"/>
      <c r="S801" s="42"/>
      <c r="T801" s="43"/>
      <c r="U801" s="41"/>
      <c r="V801" s="42"/>
      <c r="W801" s="43"/>
      <c r="X801" s="41"/>
      <c r="Y801" s="42"/>
      <c r="Z801" s="43"/>
      <c r="AA801" s="41"/>
      <c r="AB801" s="42"/>
      <c r="AC801" s="43"/>
      <c r="AD801" s="41"/>
      <c r="AE801" s="42"/>
      <c r="AF801" s="43"/>
      <c r="AG801" s="41"/>
      <c r="AH801" s="42"/>
      <c r="AI801" s="43"/>
      <c r="AK801" s="41"/>
      <c r="AL801" s="42"/>
      <c r="AM801" s="43"/>
      <c r="AT801" s="32">
        <f>IF(AT800=0,0,1)</f>
        <v>0</v>
      </c>
    </row>
    <row r="802" spans="2:50" ht="15" hidden="1" customHeight="1" x14ac:dyDescent="0.3">
      <c r="B802" s="15"/>
      <c r="C802" s="40" t="s">
        <v>22</v>
      </c>
      <c r="D802" s="34" t="s">
        <v>2</v>
      </c>
      <c r="E802" s="35" t="s">
        <v>2</v>
      </c>
      <c r="F802" s="41">
        <v>0</v>
      </c>
      <c r="G802" s="42">
        <v>0</v>
      </c>
      <c r="H802" s="43">
        <v>0</v>
      </c>
      <c r="I802" s="41">
        <v>0</v>
      </c>
      <c r="J802" s="42">
        <v>0</v>
      </c>
      <c r="K802" s="43">
        <v>0</v>
      </c>
      <c r="L802" s="41">
        <v>0</v>
      </c>
      <c r="M802" s="42">
        <v>0</v>
      </c>
      <c r="N802" s="43">
        <v>0</v>
      </c>
      <c r="O802" s="41">
        <v>0</v>
      </c>
      <c r="P802" s="42">
        <v>0</v>
      </c>
      <c r="Q802" s="43">
        <v>0</v>
      </c>
      <c r="R802" s="41">
        <v>0</v>
      </c>
      <c r="S802" s="42">
        <v>0</v>
      </c>
      <c r="T802" s="43">
        <v>0</v>
      </c>
      <c r="U802" s="41">
        <v>0</v>
      </c>
      <c r="V802" s="42">
        <v>0</v>
      </c>
      <c r="W802" s="43">
        <v>0</v>
      </c>
      <c r="X802" s="41"/>
      <c r="Y802" s="42"/>
      <c r="Z802" s="43"/>
      <c r="AA802" s="41"/>
      <c r="AB802" s="42"/>
      <c r="AC802" s="43"/>
      <c r="AD802" s="41"/>
      <c r="AE802" s="42"/>
      <c r="AF802" s="43"/>
      <c r="AG802" s="41"/>
      <c r="AH802" s="42"/>
      <c r="AI802" s="43"/>
      <c r="AK802" s="41">
        <f t="shared" ref="AK802:AM812" si="354">F802+I802+L802+O802+R802+U802+X802+AA802+AD802+AG802</f>
        <v>0</v>
      </c>
      <c r="AL802" s="42">
        <f t="shared" si="354"/>
        <v>0</v>
      </c>
      <c r="AM802" s="43">
        <f t="shared" si="354"/>
        <v>0</v>
      </c>
      <c r="AT802" s="32">
        <f>IF(LEN(E802)&lt;2,0,1)</f>
        <v>0</v>
      </c>
      <c r="AV802" s="23">
        <v>6</v>
      </c>
      <c r="AW802" s="23">
        <v>13</v>
      </c>
      <c r="AX802" s="23">
        <v>1</v>
      </c>
    </row>
    <row r="803" spans="2:50" ht="15" hidden="1" customHeight="1" x14ac:dyDescent="0.3">
      <c r="B803" s="15"/>
      <c r="C803" s="40" t="s">
        <v>22</v>
      </c>
      <c r="D803" s="34" t="s">
        <v>2</v>
      </c>
      <c r="E803" s="35" t="s">
        <v>2</v>
      </c>
      <c r="F803" s="41">
        <v>0</v>
      </c>
      <c r="G803" s="42">
        <v>0</v>
      </c>
      <c r="H803" s="43">
        <v>0</v>
      </c>
      <c r="I803" s="41">
        <v>0</v>
      </c>
      <c r="J803" s="42">
        <v>0</v>
      </c>
      <c r="K803" s="43">
        <v>0</v>
      </c>
      <c r="L803" s="41">
        <v>0</v>
      </c>
      <c r="M803" s="42">
        <v>0</v>
      </c>
      <c r="N803" s="43">
        <v>0</v>
      </c>
      <c r="O803" s="41">
        <v>0</v>
      </c>
      <c r="P803" s="42">
        <v>0</v>
      </c>
      <c r="Q803" s="43">
        <v>0</v>
      </c>
      <c r="R803" s="41">
        <v>0</v>
      </c>
      <c r="S803" s="42">
        <v>0</v>
      </c>
      <c r="T803" s="43">
        <v>0</v>
      </c>
      <c r="U803" s="41">
        <v>0</v>
      </c>
      <c r="V803" s="42">
        <v>0</v>
      </c>
      <c r="W803" s="43">
        <v>0</v>
      </c>
      <c r="X803" s="41"/>
      <c r="Y803" s="42"/>
      <c r="Z803" s="43"/>
      <c r="AA803" s="41"/>
      <c r="AB803" s="42"/>
      <c r="AC803" s="43"/>
      <c r="AD803" s="41"/>
      <c r="AE803" s="42"/>
      <c r="AF803" s="43"/>
      <c r="AG803" s="41"/>
      <c r="AH803" s="42"/>
      <c r="AI803" s="43"/>
      <c r="AK803" s="41">
        <f t="shared" si="354"/>
        <v>0</v>
      </c>
      <c r="AL803" s="42">
        <f t="shared" si="354"/>
        <v>0</v>
      </c>
      <c r="AM803" s="43">
        <f t="shared" si="354"/>
        <v>0</v>
      </c>
      <c r="AT803" s="32">
        <f t="shared" ref="AT803:AT812" si="355">IF(LEN(E803)&lt;2,0,1)</f>
        <v>0</v>
      </c>
      <c r="AV803" s="23">
        <v>6</v>
      </c>
      <c r="AW803" s="23">
        <v>13</v>
      </c>
      <c r="AX803" s="23">
        <f>IF(AW803=AW802,AX802+1,1)</f>
        <v>2</v>
      </c>
    </row>
    <row r="804" spans="2:50" ht="15" hidden="1" customHeight="1" x14ac:dyDescent="0.3">
      <c r="B804" s="15"/>
      <c r="C804" s="40" t="s">
        <v>22</v>
      </c>
      <c r="D804" s="34" t="s">
        <v>2</v>
      </c>
      <c r="E804" s="35" t="s">
        <v>2</v>
      </c>
      <c r="F804" s="41">
        <v>0</v>
      </c>
      <c r="G804" s="42">
        <v>0</v>
      </c>
      <c r="H804" s="43">
        <v>0</v>
      </c>
      <c r="I804" s="41">
        <v>0</v>
      </c>
      <c r="J804" s="42">
        <v>0</v>
      </c>
      <c r="K804" s="43">
        <v>0</v>
      </c>
      <c r="L804" s="41">
        <v>0</v>
      </c>
      <c r="M804" s="42">
        <v>0</v>
      </c>
      <c r="N804" s="43">
        <v>0</v>
      </c>
      <c r="O804" s="41">
        <v>0</v>
      </c>
      <c r="P804" s="42">
        <v>0</v>
      </c>
      <c r="Q804" s="43">
        <v>0</v>
      </c>
      <c r="R804" s="41">
        <v>0</v>
      </c>
      <c r="S804" s="42">
        <v>0</v>
      </c>
      <c r="T804" s="43">
        <v>0</v>
      </c>
      <c r="U804" s="41">
        <v>0</v>
      </c>
      <c r="V804" s="42">
        <v>0</v>
      </c>
      <c r="W804" s="43">
        <v>0</v>
      </c>
      <c r="X804" s="41"/>
      <c r="Y804" s="42"/>
      <c r="Z804" s="43"/>
      <c r="AA804" s="41"/>
      <c r="AB804" s="42"/>
      <c r="AC804" s="43"/>
      <c r="AD804" s="41"/>
      <c r="AE804" s="42"/>
      <c r="AF804" s="43"/>
      <c r="AG804" s="41"/>
      <c r="AH804" s="42"/>
      <c r="AI804" s="43"/>
      <c r="AK804" s="41">
        <f t="shared" si="354"/>
        <v>0</v>
      </c>
      <c r="AL804" s="42">
        <f t="shared" si="354"/>
        <v>0</v>
      </c>
      <c r="AM804" s="43">
        <f t="shared" si="354"/>
        <v>0</v>
      </c>
      <c r="AT804" s="32">
        <f t="shared" si="355"/>
        <v>0</v>
      </c>
      <c r="AV804" s="23">
        <v>6</v>
      </c>
      <c r="AW804" s="23">
        <v>13</v>
      </c>
      <c r="AX804" s="23">
        <f t="shared" ref="AX804:AX812" si="356">IF(AW804=AW803,AX803+1,1)</f>
        <v>3</v>
      </c>
    </row>
    <row r="805" spans="2:50" ht="15" hidden="1" customHeight="1" x14ac:dyDescent="0.3">
      <c r="B805" s="15"/>
      <c r="C805" s="40" t="s">
        <v>22</v>
      </c>
      <c r="D805" s="34" t="s">
        <v>2</v>
      </c>
      <c r="E805" s="35" t="s">
        <v>2</v>
      </c>
      <c r="F805" s="41">
        <v>0</v>
      </c>
      <c r="G805" s="42">
        <v>0</v>
      </c>
      <c r="H805" s="43">
        <v>0</v>
      </c>
      <c r="I805" s="41">
        <v>0</v>
      </c>
      <c r="J805" s="42">
        <v>0</v>
      </c>
      <c r="K805" s="43">
        <v>0</v>
      </c>
      <c r="L805" s="41">
        <v>0</v>
      </c>
      <c r="M805" s="42">
        <v>0</v>
      </c>
      <c r="N805" s="43">
        <v>0</v>
      </c>
      <c r="O805" s="41">
        <v>0</v>
      </c>
      <c r="P805" s="42">
        <v>0</v>
      </c>
      <c r="Q805" s="43">
        <v>0</v>
      </c>
      <c r="R805" s="41">
        <v>0</v>
      </c>
      <c r="S805" s="42">
        <v>0</v>
      </c>
      <c r="T805" s="43">
        <v>0</v>
      </c>
      <c r="U805" s="41">
        <v>0</v>
      </c>
      <c r="V805" s="42">
        <v>0</v>
      </c>
      <c r="W805" s="43">
        <v>0</v>
      </c>
      <c r="X805" s="41"/>
      <c r="Y805" s="42"/>
      <c r="Z805" s="43"/>
      <c r="AA805" s="41"/>
      <c r="AB805" s="42"/>
      <c r="AC805" s="43"/>
      <c r="AD805" s="41"/>
      <c r="AE805" s="42"/>
      <c r="AF805" s="43"/>
      <c r="AG805" s="41"/>
      <c r="AH805" s="42"/>
      <c r="AI805" s="43"/>
      <c r="AK805" s="41">
        <f t="shared" si="354"/>
        <v>0</v>
      </c>
      <c r="AL805" s="42">
        <f t="shared" si="354"/>
        <v>0</v>
      </c>
      <c r="AM805" s="43">
        <f t="shared" si="354"/>
        <v>0</v>
      </c>
      <c r="AT805" s="32">
        <f t="shared" si="355"/>
        <v>0</v>
      </c>
      <c r="AV805" s="23">
        <v>6</v>
      </c>
      <c r="AW805" s="23">
        <v>13</v>
      </c>
      <c r="AX805" s="23">
        <f t="shared" si="356"/>
        <v>4</v>
      </c>
    </row>
    <row r="806" spans="2:50" ht="15" hidden="1" customHeight="1" x14ac:dyDescent="0.3">
      <c r="B806" s="15"/>
      <c r="C806" s="40" t="s">
        <v>22</v>
      </c>
      <c r="D806" s="34" t="s">
        <v>2</v>
      </c>
      <c r="E806" s="35" t="s">
        <v>2</v>
      </c>
      <c r="F806" s="41">
        <v>0</v>
      </c>
      <c r="G806" s="42">
        <v>0</v>
      </c>
      <c r="H806" s="43">
        <v>0</v>
      </c>
      <c r="I806" s="41">
        <v>0</v>
      </c>
      <c r="J806" s="42">
        <v>0</v>
      </c>
      <c r="K806" s="43">
        <v>0</v>
      </c>
      <c r="L806" s="41">
        <v>0</v>
      </c>
      <c r="M806" s="42">
        <v>0</v>
      </c>
      <c r="N806" s="43">
        <v>0</v>
      </c>
      <c r="O806" s="41">
        <v>0</v>
      </c>
      <c r="P806" s="42">
        <v>0</v>
      </c>
      <c r="Q806" s="43">
        <v>0</v>
      </c>
      <c r="R806" s="41">
        <v>0</v>
      </c>
      <c r="S806" s="42">
        <v>0</v>
      </c>
      <c r="T806" s="43">
        <v>0</v>
      </c>
      <c r="U806" s="41">
        <v>0</v>
      </c>
      <c r="V806" s="42">
        <v>0</v>
      </c>
      <c r="W806" s="43">
        <v>0</v>
      </c>
      <c r="X806" s="41"/>
      <c r="Y806" s="42"/>
      <c r="Z806" s="43"/>
      <c r="AA806" s="41"/>
      <c r="AB806" s="42"/>
      <c r="AC806" s="43"/>
      <c r="AD806" s="41"/>
      <c r="AE806" s="42"/>
      <c r="AF806" s="43"/>
      <c r="AG806" s="41"/>
      <c r="AH806" s="42"/>
      <c r="AI806" s="43"/>
      <c r="AK806" s="41">
        <f t="shared" si="354"/>
        <v>0</v>
      </c>
      <c r="AL806" s="42">
        <f t="shared" si="354"/>
        <v>0</v>
      </c>
      <c r="AM806" s="43">
        <f t="shared" si="354"/>
        <v>0</v>
      </c>
      <c r="AT806" s="32">
        <f t="shared" si="355"/>
        <v>0</v>
      </c>
      <c r="AV806" s="23">
        <v>6</v>
      </c>
      <c r="AW806" s="23">
        <v>13</v>
      </c>
      <c r="AX806" s="23">
        <f t="shared" si="356"/>
        <v>5</v>
      </c>
    </row>
    <row r="807" spans="2:50" ht="15" hidden="1" customHeight="1" x14ac:dyDescent="0.3">
      <c r="B807" s="15"/>
      <c r="C807" s="40" t="s">
        <v>22</v>
      </c>
      <c r="D807" s="34" t="s">
        <v>2</v>
      </c>
      <c r="E807" s="35" t="s">
        <v>2</v>
      </c>
      <c r="F807" s="41">
        <v>0</v>
      </c>
      <c r="G807" s="42">
        <v>0</v>
      </c>
      <c r="H807" s="43">
        <v>0</v>
      </c>
      <c r="I807" s="41">
        <v>0</v>
      </c>
      <c r="J807" s="42">
        <v>0</v>
      </c>
      <c r="K807" s="43">
        <v>0</v>
      </c>
      <c r="L807" s="41">
        <v>0</v>
      </c>
      <c r="M807" s="42">
        <v>0</v>
      </c>
      <c r="N807" s="43">
        <v>0</v>
      </c>
      <c r="O807" s="41">
        <v>0</v>
      </c>
      <c r="P807" s="42">
        <v>0</v>
      </c>
      <c r="Q807" s="43">
        <v>0</v>
      </c>
      <c r="R807" s="41">
        <v>0</v>
      </c>
      <c r="S807" s="42">
        <v>0</v>
      </c>
      <c r="T807" s="43">
        <v>0</v>
      </c>
      <c r="U807" s="41">
        <v>0</v>
      </c>
      <c r="V807" s="42">
        <v>0</v>
      </c>
      <c r="W807" s="43">
        <v>0</v>
      </c>
      <c r="X807" s="41"/>
      <c r="Y807" s="42"/>
      <c r="Z807" s="43"/>
      <c r="AA807" s="41"/>
      <c r="AB807" s="42"/>
      <c r="AC807" s="43"/>
      <c r="AD807" s="41"/>
      <c r="AE807" s="42"/>
      <c r="AF807" s="43"/>
      <c r="AG807" s="41"/>
      <c r="AH807" s="42"/>
      <c r="AI807" s="43"/>
      <c r="AK807" s="41">
        <f t="shared" si="354"/>
        <v>0</v>
      </c>
      <c r="AL807" s="42">
        <f t="shared" si="354"/>
        <v>0</v>
      </c>
      <c r="AM807" s="43">
        <f t="shared" si="354"/>
        <v>0</v>
      </c>
      <c r="AT807" s="32">
        <f t="shared" si="355"/>
        <v>0</v>
      </c>
      <c r="AV807" s="23">
        <v>6</v>
      </c>
      <c r="AW807" s="23">
        <v>13</v>
      </c>
      <c r="AX807" s="23">
        <f t="shared" si="356"/>
        <v>6</v>
      </c>
    </row>
    <row r="808" spans="2:50" ht="15" hidden="1" customHeight="1" x14ac:dyDescent="0.3">
      <c r="B808" s="15"/>
      <c r="C808" s="40" t="s">
        <v>22</v>
      </c>
      <c r="D808" s="34" t="s">
        <v>2</v>
      </c>
      <c r="E808" s="35" t="s">
        <v>2</v>
      </c>
      <c r="F808" s="41">
        <v>0</v>
      </c>
      <c r="G808" s="42">
        <v>0</v>
      </c>
      <c r="H808" s="43">
        <v>0</v>
      </c>
      <c r="I808" s="41">
        <v>0</v>
      </c>
      <c r="J808" s="42">
        <v>0</v>
      </c>
      <c r="K808" s="43">
        <v>0</v>
      </c>
      <c r="L808" s="41">
        <v>0</v>
      </c>
      <c r="M808" s="42">
        <v>0</v>
      </c>
      <c r="N808" s="43">
        <v>0</v>
      </c>
      <c r="O808" s="41">
        <v>0</v>
      </c>
      <c r="P808" s="42">
        <v>0</v>
      </c>
      <c r="Q808" s="43">
        <v>0</v>
      </c>
      <c r="R808" s="41">
        <v>0</v>
      </c>
      <c r="S808" s="42">
        <v>0</v>
      </c>
      <c r="T808" s="43">
        <v>0</v>
      </c>
      <c r="U808" s="41">
        <v>0</v>
      </c>
      <c r="V808" s="42">
        <v>0</v>
      </c>
      <c r="W808" s="43">
        <v>0</v>
      </c>
      <c r="X808" s="41"/>
      <c r="Y808" s="42"/>
      <c r="Z808" s="43"/>
      <c r="AA808" s="41"/>
      <c r="AB808" s="42"/>
      <c r="AC808" s="43"/>
      <c r="AD808" s="41"/>
      <c r="AE808" s="42"/>
      <c r="AF808" s="43"/>
      <c r="AG808" s="41"/>
      <c r="AH808" s="42"/>
      <c r="AI808" s="43"/>
      <c r="AK808" s="41">
        <f t="shared" si="354"/>
        <v>0</v>
      </c>
      <c r="AL808" s="42">
        <f t="shared" si="354"/>
        <v>0</v>
      </c>
      <c r="AM808" s="43">
        <f t="shared" si="354"/>
        <v>0</v>
      </c>
      <c r="AT808" s="32">
        <f t="shared" si="355"/>
        <v>0</v>
      </c>
      <c r="AV808" s="23">
        <v>6</v>
      </c>
      <c r="AW808" s="23">
        <v>13</v>
      </c>
      <c r="AX808" s="23">
        <f t="shared" si="356"/>
        <v>7</v>
      </c>
    </row>
    <row r="809" spans="2:50" ht="15" hidden="1" customHeight="1" x14ac:dyDescent="0.3">
      <c r="B809" s="15"/>
      <c r="C809" s="40" t="s">
        <v>22</v>
      </c>
      <c r="D809" s="34" t="s">
        <v>2</v>
      </c>
      <c r="E809" s="35" t="s">
        <v>2</v>
      </c>
      <c r="F809" s="41">
        <v>0</v>
      </c>
      <c r="G809" s="42">
        <v>0</v>
      </c>
      <c r="H809" s="43">
        <v>0</v>
      </c>
      <c r="I809" s="41">
        <v>0</v>
      </c>
      <c r="J809" s="42">
        <v>0</v>
      </c>
      <c r="K809" s="43">
        <v>0</v>
      </c>
      <c r="L809" s="41">
        <v>0</v>
      </c>
      <c r="M809" s="42">
        <v>0</v>
      </c>
      <c r="N809" s="43">
        <v>0</v>
      </c>
      <c r="O809" s="41">
        <v>0</v>
      </c>
      <c r="P809" s="42">
        <v>0</v>
      </c>
      <c r="Q809" s="43">
        <v>0</v>
      </c>
      <c r="R809" s="41">
        <v>0</v>
      </c>
      <c r="S809" s="42">
        <v>0</v>
      </c>
      <c r="T809" s="43">
        <v>0</v>
      </c>
      <c r="U809" s="41">
        <v>0</v>
      </c>
      <c r="V809" s="42">
        <v>0</v>
      </c>
      <c r="W809" s="43">
        <v>0</v>
      </c>
      <c r="X809" s="41"/>
      <c r="Y809" s="42"/>
      <c r="Z809" s="43"/>
      <c r="AA809" s="41"/>
      <c r="AB809" s="42"/>
      <c r="AC809" s="43"/>
      <c r="AD809" s="41"/>
      <c r="AE809" s="42"/>
      <c r="AF809" s="43"/>
      <c r="AG809" s="41"/>
      <c r="AH809" s="42"/>
      <c r="AI809" s="43"/>
      <c r="AK809" s="41">
        <f t="shared" si="354"/>
        <v>0</v>
      </c>
      <c r="AL809" s="42">
        <f t="shared" si="354"/>
        <v>0</v>
      </c>
      <c r="AM809" s="43">
        <f t="shared" si="354"/>
        <v>0</v>
      </c>
      <c r="AT809" s="32">
        <f t="shared" si="355"/>
        <v>0</v>
      </c>
      <c r="AV809" s="23">
        <v>6</v>
      </c>
      <c r="AW809" s="23">
        <v>13</v>
      </c>
      <c r="AX809" s="23">
        <f t="shared" si="356"/>
        <v>8</v>
      </c>
    </row>
    <row r="810" spans="2:50" ht="15" hidden="1" customHeight="1" x14ac:dyDescent="0.3">
      <c r="B810" s="15"/>
      <c r="C810" s="40" t="s">
        <v>22</v>
      </c>
      <c r="D810" s="34" t="s">
        <v>2</v>
      </c>
      <c r="E810" s="35" t="s">
        <v>2</v>
      </c>
      <c r="F810" s="41">
        <v>0</v>
      </c>
      <c r="G810" s="42">
        <v>0</v>
      </c>
      <c r="H810" s="43">
        <v>0</v>
      </c>
      <c r="I810" s="41">
        <v>0</v>
      </c>
      <c r="J810" s="42">
        <v>0</v>
      </c>
      <c r="K810" s="43">
        <v>0</v>
      </c>
      <c r="L810" s="41">
        <v>0</v>
      </c>
      <c r="M810" s="42">
        <v>0</v>
      </c>
      <c r="N810" s="43">
        <v>0</v>
      </c>
      <c r="O810" s="41">
        <v>0</v>
      </c>
      <c r="P810" s="42">
        <v>0</v>
      </c>
      <c r="Q810" s="43">
        <v>0</v>
      </c>
      <c r="R810" s="41">
        <v>0</v>
      </c>
      <c r="S810" s="42">
        <v>0</v>
      </c>
      <c r="T810" s="43">
        <v>0</v>
      </c>
      <c r="U810" s="41">
        <v>0</v>
      </c>
      <c r="V810" s="42">
        <v>0</v>
      </c>
      <c r="W810" s="43">
        <v>0</v>
      </c>
      <c r="X810" s="41"/>
      <c r="Y810" s="42"/>
      <c r="Z810" s="43"/>
      <c r="AA810" s="41"/>
      <c r="AB810" s="42"/>
      <c r="AC810" s="43"/>
      <c r="AD810" s="41"/>
      <c r="AE810" s="42"/>
      <c r="AF810" s="43"/>
      <c r="AG810" s="41"/>
      <c r="AH810" s="42"/>
      <c r="AI810" s="43"/>
      <c r="AK810" s="41">
        <f t="shared" si="354"/>
        <v>0</v>
      </c>
      <c r="AL810" s="42">
        <f t="shared" si="354"/>
        <v>0</v>
      </c>
      <c r="AM810" s="43">
        <f t="shared" si="354"/>
        <v>0</v>
      </c>
      <c r="AT810" s="32">
        <f t="shared" si="355"/>
        <v>0</v>
      </c>
      <c r="AV810" s="23">
        <v>6</v>
      </c>
      <c r="AW810" s="23">
        <v>13</v>
      </c>
      <c r="AX810" s="23">
        <f t="shared" si="356"/>
        <v>9</v>
      </c>
    </row>
    <row r="811" spans="2:50" ht="15" hidden="1" customHeight="1" x14ac:dyDescent="0.3">
      <c r="B811" s="15"/>
      <c r="C811" s="40" t="s">
        <v>22</v>
      </c>
      <c r="D811" s="34" t="s">
        <v>2</v>
      </c>
      <c r="E811" s="35" t="s">
        <v>2</v>
      </c>
      <c r="F811" s="41">
        <v>0</v>
      </c>
      <c r="G811" s="42">
        <v>0</v>
      </c>
      <c r="H811" s="43">
        <v>0</v>
      </c>
      <c r="I811" s="41">
        <v>0</v>
      </c>
      <c r="J811" s="42">
        <v>0</v>
      </c>
      <c r="K811" s="43">
        <v>0</v>
      </c>
      <c r="L811" s="41">
        <v>0</v>
      </c>
      <c r="M811" s="42">
        <v>0</v>
      </c>
      <c r="N811" s="43">
        <v>0</v>
      </c>
      <c r="O811" s="41">
        <v>0</v>
      </c>
      <c r="P811" s="42">
        <v>0</v>
      </c>
      <c r="Q811" s="43">
        <v>0</v>
      </c>
      <c r="R811" s="41">
        <v>0</v>
      </c>
      <c r="S811" s="42">
        <v>0</v>
      </c>
      <c r="T811" s="43">
        <v>0</v>
      </c>
      <c r="U811" s="41">
        <v>0</v>
      </c>
      <c r="V811" s="42">
        <v>0</v>
      </c>
      <c r="W811" s="43">
        <v>0</v>
      </c>
      <c r="X811" s="41"/>
      <c r="Y811" s="42"/>
      <c r="Z811" s="43"/>
      <c r="AA811" s="41"/>
      <c r="AB811" s="42"/>
      <c r="AC811" s="43"/>
      <c r="AD811" s="41"/>
      <c r="AE811" s="42"/>
      <c r="AF811" s="43"/>
      <c r="AG811" s="41"/>
      <c r="AH811" s="42"/>
      <c r="AI811" s="43"/>
      <c r="AK811" s="41">
        <f t="shared" si="354"/>
        <v>0</v>
      </c>
      <c r="AL811" s="42">
        <f t="shared" si="354"/>
        <v>0</v>
      </c>
      <c r="AM811" s="43">
        <f t="shared" si="354"/>
        <v>0</v>
      </c>
      <c r="AT811" s="32">
        <f t="shared" si="355"/>
        <v>0</v>
      </c>
      <c r="AV811" s="23">
        <v>6</v>
      </c>
      <c r="AW811" s="23">
        <v>13</v>
      </c>
      <c r="AX811" s="23">
        <f t="shared" si="356"/>
        <v>10</v>
      </c>
    </row>
    <row r="812" spans="2:50" ht="15" hidden="1" customHeight="1" x14ac:dyDescent="0.3">
      <c r="B812" s="15"/>
      <c r="C812" s="40" t="s">
        <v>23</v>
      </c>
      <c r="D812" s="34" t="s">
        <v>2</v>
      </c>
      <c r="E812" s="35" t="s">
        <v>2</v>
      </c>
      <c r="F812" s="41">
        <v>0</v>
      </c>
      <c r="G812" s="42">
        <v>0</v>
      </c>
      <c r="H812" s="43">
        <v>0</v>
      </c>
      <c r="I812" s="41">
        <v>0</v>
      </c>
      <c r="J812" s="42">
        <v>0</v>
      </c>
      <c r="K812" s="43">
        <v>0</v>
      </c>
      <c r="L812" s="41">
        <v>0</v>
      </c>
      <c r="M812" s="42">
        <v>0</v>
      </c>
      <c r="N812" s="43">
        <v>0</v>
      </c>
      <c r="O812" s="41">
        <v>0</v>
      </c>
      <c r="P812" s="42">
        <v>0</v>
      </c>
      <c r="Q812" s="43">
        <v>0</v>
      </c>
      <c r="R812" s="41">
        <v>0</v>
      </c>
      <c r="S812" s="42">
        <v>0</v>
      </c>
      <c r="T812" s="43">
        <v>0</v>
      </c>
      <c r="U812" s="41">
        <v>0</v>
      </c>
      <c r="V812" s="42">
        <v>0</v>
      </c>
      <c r="W812" s="43">
        <v>0</v>
      </c>
      <c r="X812" s="41"/>
      <c r="Y812" s="42"/>
      <c r="Z812" s="43"/>
      <c r="AA812" s="41"/>
      <c r="AB812" s="42"/>
      <c r="AC812" s="43"/>
      <c r="AD812" s="41"/>
      <c r="AE812" s="42"/>
      <c r="AF812" s="43"/>
      <c r="AG812" s="41"/>
      <c r="AH812" s="42"/>
      <c r="AI812" s="43"/>
      <c r="AK812" s="41">
        <f t="shared" si="354"/>
        <v>0</v>
      </c>
      <c r="AL812" s="42">
        <f t="shared" si="354"/>
        <v>0</v>
      </c>
      <c r="AM812" s="43">
        <f t="shared" si="354"/>
        <v>0</v>
      </c>
      <c r="AT812" s="32">
        <f t="shared" si="355"/>
        <v>0</v>
      </c>
      <c r="AV812" s="23">
        <v>6</v>
      </c>
      <c r="AW812" s="23">
        <v>14</v>
      </c>
      <c r="AX812" s="23">
        <f t="shared" si="356"/>
        <v>1</v>
      </c>
    </row>
    <row r="813" spans="2:50" ht="15" hidden="1" customHeight="1" x14ac:dyDescent="0.3">
      <c r="B813" s="15"/>
      <c r="C813" s="50" t="str">
        <f>IF(LEN(E812)&lt;1,"","Total: " &amp; LEFT(E812,LEN(E812)-21) &amp; "Municipalities")</f>
        <v/>
      </c>
      <c r="D813" s="51"/>
      <c r="E813" s="52"/>
      <c r="F813" s="53">
        <f t="shared" ref="F813:H813" si="357">SUM(F802:F812)</f>
        <v>0</v>
      </c>
      <c r="G813" s="54">
        <f t="shared" si="357"/>
        <v>0</v>
      </c>
      <c r="H813" s="55">
        <f t="shared" si="357"/>
        <v>0</v>
      </c>
      <c r="I813" s="53">
        <f>SUM(I802:I812)</f>
        <v>0</v>
      </c>
      <c r="J813" s="54">
        <f>SUM(J802:J812)</f>
        <v>0</v>
      </c>
      <c r="K813" s="55">
        <f>SUM(K802:K812)</f>
        <v>0</v>
      </c>
      <c r="L813" s="53">
        <f t="shared" ref="L813:Z813" si="358">SUM(L802:L812)</f>
        <v>0</v>
      </c>
      <c r="M813" s="54">
        <f t="shared" si="358"/>
        <v>0</v>
      </c>
      <c r="N813" s="55">
        <f t="shared" si="358"/>
        <v>0</v>
      </c>
      <c r="O813" s="53">
        <f t="shared" si="358"/>
        <v>0</v>
      </c>
      <c r="P813" s="54">
        <f t="shared" si="358"/>
        <v>0</v>
      </c>
      <c r="Q813" s="55">
        <f t="shared" si="358"/>
        <v>0</v>
      </c>
      <c r="R813" s="53">
        <f t="shared" si="358"/>
        <v>0</v>
      </c>
      <c r="S813" s="54">
        <f t="shared" si="358"/>
        <v>0</v>
      </c>
      <c r="T813" s="55">
        <f t="shared" si="358"/>
        <v>0</v>
      </c>
      <c r="U813" s="53">
        <f t="shared" si="358"/>
        <v>0</v>
      </c>
      <c r="V813" s="54">
        <f t="shared" si="358"/>
        <v>0</v>
      </c>
      <c r="W813" s="55">
        <f t="shared" si="358"/>
        <v>0</v>
      </c>
      <c r="X813" s="53">
        <f t="shared" si="358"/>
        <v>0</v>
      </c>
      <c r="Y813" s="54">
        <f t="shared" si="358"/>
        <v>0</v>
      </c>
      <c r="Z813" s="55">
        <f t="shared" si="358"/>
        <v>0</v>
      </c>
      <c r="AA813" s="53"/>
      <c r="AB813" s="54"/>
      <c r="AC813" s="55"/>
      <c r="AD813" s="53">
        <f t="shared" ref="AD813:AI813" si="359">SUM(AD802:AD812)</f>
        <v>0</v>
      </c>
      <c r="AE813" s="54">
        <f t="shared" si="359"/>
        <v>0</v>
      </c>
      <c r="AF813" s="55">
        <f t="shared" si="359"/>
        <v>0</v>
      </c>
      <c r="AG813" s="53">
        <f t="shared" si="359"/>
        <v>0</v>
      </c>
      <c r="AH813" s="54">
        <f t="shared" si="359"/>
        <v>0</v>
      </c>
      <c r="AI813" s="55">
        <f t="shared" si="359"/>
        <v>0</v>
      </c>
      <c r="AK813" s="53">
        <f>SUM(AK802:AK812)</f>
        <v>0</v>
      </c>
      <c r="AL813" s="54">
        <f>SUM(AL802:AL812)</f>
        <v>0</v>
      </c>
      <c r="AM813" s="55">
        <f>SUM(AM802:AM812)</f>
        <v>0</v>
      </c>
      <c r="AT813" s="32">
        <f>IF(SUM(AT802:AT812)=0,0,1)</f>
        <v>0</v>
      </c>
    </row>
    <row r="814" spans="2:50" ht="15" hidden="1" customHeight="1" x14ac:dyDescent="0.3">
      <c r="B814" s="15"/>
      <c r="C814" s="40"/>
      <c r="D814" s="34"/>
      <c r="E814" s="35"/>
      <c r="F814" s="41"/>
      <c r="G814" s="42"/>
      <c r="H814" s="43"/>
      <c r="I814" s="41"/>
      <c r="J814" s="42"/>
      <c r="K814" s="43"/>
      <c r="L814" s="41"/>
      <c r="M814" s="42"/>
      <c r="N814" s="43"/>
      <c r="O814" s="41"/>
      <c r="P814" s="42"/>
      <c r="Q814" s="43"/>
      <c r="R814" s="41"/>
      <c r="S814" s="42"/>
      <c r="T814" s="43"/>
      <c r="U814" s="41"/>
      <c r="V814" s="42"/>
      <c r="W814" s="43"/>
      <c r="X814" s="41"/>
      <c r="Y814" s="42"/>
      <c r="Z814" s="43"/>
      <c r="AA814" s="41"/>
      <c r="AB814" s="42"/>
      <c r="AC814" s="43"/>
      <c r="AD814" s="41"/>
      <c r="AE814" s="42"/>
      <c r="AF814" s="43"/>
      <c r="AG814" s="41"/>
      <c r="AH814" s="42"/>
      <c r="AI814" s="43"/>
      <c r="AK814" s="41"/>
      <c r="AL814" s="42"/>
      <c r="AM814" s="43"/>
      <c r="AT814" s="32">
        <f>IF(AT813=0,0,1)</f>
        <v>0</v>
      </c>
    </row>
    <row r="815" spans="2:50" ht="15" hidden="1" customHeight="1" x14ac:dyDescent="0.3">
      <c r="B815" s="15"/>
      <c r="C815" s="40" t="s">
        <v>22</v>
      </c>
      <c r="D815" s="34" t="s">
        <v>2</v>
      </c>
      <c r="E815" s="35" t="s">
        <v>2</v>
      </c>
      <c r="F815" s="41">
        <v>0</v>
      </c>
      <c r="G815" s="42">
        <v>0</v>
      </c>
      <c r="H815" s="43">
        <v>0</v>
      </c>
      <c r="I815" s="41">
        <v>0</v>
      </c>
      <c r="J815" s="42">
        <v>0</v>
      </c>
      <c r="K815" s="43">
        <v>0</v>
      </c>
      <c r="L815" s="41">
        <v>0</v>
      </c>
      <c r="M815" s="42">
        <v>0</v>
      </c>
      <c r="N815" s="43">
        <v>0</v>
      </c>
      <c r="O815" s="41">
        <v>0</v>
      </c>
      <c r="P815" s="42">
        <v>0</v>
      </c>
      <c r="Q815" s="43">
        <v>0</v>
      </c>
      <c r="R815" s="41">
        <v>0</v>
      </c>
      <c r="S815" s="42">
        <v>0</v>
      </c>
      <c r="T815" s="43">
        <v>0</v>
      </c>
      <c r="U815" s="41">
        <v>0</v>
      </c>
      <c r="V815" s="42">
        <v>0</v>
      </c>
      <c r="W815" s="43">
        <v>0</v>
      </c>
      <c r="X815" s="41"/>
      <c r="Y815" s="42"/>
      <c r="Z815" s="43"/>
      <c r="AA815" s="41"/>
      <c r="AB815" s="42"/>
      <c r="AC815" s="43"/>
      <c r="AD815" s="41"/>
      <c r="AE815" s="42"/>
      <c r="AF815" s="43"/>
      <c r="AG815" s="41"/>
      <c r="AH815" s="42"/>
      <c r="AI815" s="43"/>
      <c r="AK815" s="41">
        <f t="shared" ref="AK815:AM825" si="360">F815+I815+L815+O815+R815+U815+X815+AA815+AD815+AG815</f>
        <v>0</v>
      </c>
      <c r="AL815" s="42">
        <f t="shared" si="360"/>
        <v>0</v>
      </c>
      <c r="AM815" s="43">
        <f t="shared" si="360"/>
        <v>0</v>
      </c>
      <c r="AT815" s="32">
        <f>IF(LEN(E815)&lt;2,0,1)</f>
        <v>0</v>
      </c>
      <c r="AV815" s="23">
        <v>6</v>
      </c>
      <c r="AW815" s="23">
        <v>15</v>
      </c>
      <c r="AX815" s="23">
        <v>1</v>
      </c>
    </row>
    <row r="816" spans="2:50" ht="15" hidden="1" customHeight="1" x14ac:dyDescent="0.3">
      <c r="B816" s="15"/>
      <c r="C816" s="40" t="s">
        <v>22</v>
      </c>
      <c r="D816" s="34" t="s">
        <v>2</v>
      </c>
      <c r="E816" s="35" t="s">
        <v>2</v>
      </c>
      <c r="F816" s="41">
        <v>0</v>
      </c>
      <c r="G816" s="42">
        <v>0</v>
      </c>
      <c r="H816" s="43">
        <v>0</v>
      </c>
      <c r="I816" s="41">
        <v>0</v>
      </c>
      <c r="J816" s="42">
        <v>0</v>
      </c>
      <c r="K816" s="43">
        <v>0</v>
      </c>
      <c r="L816" s="41">
        <v>0</v>
      </c>
      <c r="M816" s="42">
        <v>0</v>
      </c>
      <c r="N816" s="43">
        <v>0</v>
      </c>
      <c r="O816" s="41">
        <v>0</v>
      </c>
      <c r="P816" s="42">
        <v>0</v>
      </c>
      <c r="Q816" s="43">
        <v>0</v>
      </c>
      <c r="R816" s="41">
        <v>0</v>
      </c>
      <c r="S816" s="42">
        <v>0</v>
      </c>
      <c r="T816" s="43">
        <v>0</v>
      </c>
      <c r="U816" s="41">
        <v>0</v>
      </c>
      <c r="V816" s="42">
        <v>0</v>
      </c>
      <c r="W816" s="43">
        <v>0</v>
      </c>
      <c r="X816" s="41"/>
      <c r="Y816" s="42"/>
      <c r="Z816" s="43"/>
      <c r="AA816" s="41"/>
      <c r="AB816" s="42"/>
      <c r="AC816" s="43"/>
      <c r="AD816" s="41"/>
      <c r="AE816" s="42"/>
      <c r="AF816" s="43"/>
      <c r="AG816" s="41"/>
      <c r="AH816" s="42"/>
      <c r="AI816" s="43"/>
      <c r="AK816" s="41">
        <f t="shared" si="360"/>
        <v>0</v>
      </c>
      <c r="AL816" s="42">
        <f t="shared" si="360"/>
        <v>0</v>
      </c>
      <c r="AM816" s="43">
        <f t="shared" si="360"/>
        <v>0</v>
      </c>
      <c r="AT816" s="32">
        <f t="shared" ref="AT816:AT825" si="361">IF(LEN(E816)&lt;2,0,1)</f>
        <v>0</v>
      </c>
      <c r="AV816" s="23">
        <v>6</v>
      </c>
      <c r="AW816" s="23">
        <v>15</v>
      </c>
      <c r="AX816" s="23">
        <f>IF(AW816=AW815,AX815+1,1)</f>
        <v>2</v>
      </c>
    </row>
    <row r="817" spans="2:50" ht="15" hidden="1" customHeight="1" x14ac:dyDescent="0.3">
      <c r="B817" s="15"/>
      <c r="C817" s="40" t="s">
        <v>22</v>
      </c>
      <c r="D817" s="34" t="s">
        <v>2</v>
      </c>
      <c r="E817" s="35" t="s">
        <v>2</v>
      </c>
      <c r="F817" s="41">
        <v>0</v>
      </c>
      <c r="G817" s="42">
        <v>0</v>
      </c>
      <c r="H817" s="43">
        <v>0</v>
      </c>
      <c r="I817" s="41">
        <v>0</v>
      </c>
      <c r="J817" s="42">
        <v>0</v>
      </c>
      <c r="K817" s="43">
        <v>0</v>
      </c>
      <c r="L817" s="41">
        <v>0</v>
      </c>
      <c r="M817" s="42">
        <v>0</v>
      </c>
      <c r="N817" s="43">
        <v>0</v>
      </c>
      <c r="O817" s="41">
        <v>0</v>
      </c>
      <c r="P817" s="42">
        <v>0</v>
      </c>
      <c r="Q817" s="43">
        <v>0</v>
      </c>
      <c r="R817" s="41">
        <v>0</v>
      </c>
      <c r="S817" s="42">
        <v>0</v>
      </c>
      <c r="T817" s="43">
        <v>0</v>
      </c>
      <c r="U817" s="41">
        <v>0</v>
      </c>
      <c r="V817" s="42">
        <v>0</v>
      </c>
      <c r="W817" s="43">
        <v>0</v>
      </c>
      <c r="X817" s="41"/>
      <c r="Y817" s="42"/>
      <c r="Z817" s="43"/>
      <c r="AA817" s="41"/>
      <c r="AB817" s="42"/>
      <c r="AC817" s="43"/>
      <c r="AD817" s="41"/>
      <c r="AE817" s="42"/>
      <c r="AF817" s="43"/>
      <c r="AG817" s="41"/>
      <c r="AH817" s="42"/>
      <c r="AI817" s="43"/>
      <c r="AK817" s="41">
        <f t="shared" si="360"/>
        <v>0</v>
      </c>
      <c r="AL817" s="42">
        <f t="shared" si="360"/>
        <v>0</v>
      </c>
      <c r="AM817" s="43">
        <f t="shared" si="360"/>
        <v>0</v>
      </c>
      <c r="AT817" s="32">
        <f t="shared" si="361"/>
        <v>0</v>
      </c>
      <c r="AV817" s="23">
        <v>6</v>
      </c>
      <c r="AW817" s="23">
        <v>15</v>
      </c>
      <c r="AX817" s="23">
        <f t="shared" ref="AX817:AX825" si="362">IF(AW817=AW816,AX816+1,1)</f>
        <v>3</v>
      </c>
    </row>
    <row r="818" spans="2:50" ht="15" hidden="1" customHeight="1" x14ac:dyDescent="0.3">
      <c r="B818" s="15"/>
      <c r="C818" s="40" t="s">
        <v>22</v>
      </c>
      <c r="D818" s="34" t="s">
        <v>2</v>
      </c>
      <c r="E818" s="35" t="s">
        <v>2</v>
      </c>
      <c r="F818" s="41">
        <v>0</v>
      </c>
      <c r="G818" s="42">
        <v>0</v>
      </c>
      <c r="H818" s="43">
        <v>0</v>
      </c>
      <c r="I818" s="41">
        <v>0</v>
      </c>
      <c r="J818" s="42">
        <v>0</v>
      </c>
      <c r="K818" s="43">
        <v>0</v>
      </c>
      <c r="L818" s="41">
        <v>0</v>
      </c>
      <c r="M818" s="42">
        <v>0</v>
      </c>
      <c r="N818" s="43">
        <v>0</v>
      </c>
      <c r="O818" s="41">
        <v>0</v>
      </c>
      <c r="P818" s="42">
        <v>0</v>
      </c>
      <c r="Q818" s="43">
        <v>0</v>
      </c>
      <c r="R818" s="41">
        <v>0</v>
      </c>
      <c r="S818" s="42">
        <v>0</v>
      </c>
      <c r="T818" s="43">
        <v>0</v>
      </c>
      <c r="U818" s="41">
        <v>0</v>
      </c>
      <c r="V818" s="42">
        <v>0</v>
      </c>
      <c r="W818" s="43">
        <v>0</v>
      </c>
      <c r="X818" s="41"/>
      <c r="Y818" s="42"/>
      <c r="Z818" s="43"/>
      <c r="AA818" s="41"/>
      <c r="AB818" s="42"/>
      <c r="AC818" s="43"/>
      <c r="AD818" s="41"/>
      <c r="AE818" s="42"/>
      <c r="AF818" s="43"/>
      <c r="AG818" s="41"/>
      <c r="AH818" s="42"/>
      <c r="AI818" s="43"/>
      <c r="AK818" s="41">
        <f t="shared" si="360"/>
        <v>0</v>
      </c>
      <c r="AL818" s="42">
        <f t="shared" si="360"/>
        <v>0</v>
      </c>
      <c r="AM818" s="43">
        <f t="shared" si="360"/>
        <v>0</v>
      </c>
      <c r="AT818" s="32">
        <f t="shared" si="361"/>
        <v>0</v>
      </c>
      <c r="AV818" s="23">
        <v>6</v>
      </c>
      <c r="AW818" s="23">
        <v>15</v>
      </c>
      <c r="AX818" s="23">
        <f t="shared" si="362"/>
        <v>4</v>
      </c>
    </row>
    <row r="819" spans="2:50" ht="15" hidden="1" customHeight="1" x14ac:dyDescent="0.3">
      <c r="B819" s="15"/>
      <c r="C819" s="40" t="s">
        <v>22</v>
      </c>
      <c r="D819" s="34" t="s">
        <v>2</v>
      </c>
      <c r="E819" s="35" t="s">
        <v>2</v>
      </c>
      <c r="F819" s="41">
        <v>0</v>
      </c>
      <c r="G819" s="42">
        <v>0</v>
      </c>
      <c r="H819" s="43">
        <v>0</v>
      </c>
      <c r="I819" s="41">
        <v>0</v>
      </c>
      <c r="J819" s="42">
        <v>0</v>
      </c>
      <c r="K819" s="43">
        <v>0</v>
      </c>
      <c r="L819" s="41">
        <v>0</v>
      </c>
      <c r="M819" s="42">
        <v>0</v>
      </c>
      <c r="N819" s="43">
        <v>0</v>
      </c>
      <c r="O819" s="41">
        <v>0</v>
      </c>
      <c r="P819" s="42">
        <v>0</v>
      </c>
      <c r="Q819" s="43">
        <v>0</v>
      </c>
      <c r="R819" s="41">
        <v>0</v>
      </c>
      <c r="S819" s="42">
        <v>0</v>
      </c>
      <c r="T819" s="43">
        <v>0</v>
      </c>
      <c r="U819" s="41">
        <v>0</v>
      </c>
      <c r="V819" s="42">
        <v>0</v>
      </c>
      <c r="W819" s="43">
        <v>0</v>
      </c>
      <c r="X819" s="41"/>
      <c r="Y819" s="42"/>
      <c r="Z819" s="43"/>
      <c r="AA819" s="41"/>
      <c r="AB819" s="42"/>
      <c r="AC819" s="43"/>
      <c r="AD819" s="41"/>
      <c r="AE819" s="42"/>
      <c r="AF819" s="43"/>
      <c r="AG819" s="41"/>
      <c r="AH819" s="42"/>
      <c r="AI819" s="43"/>
      <c r="AK819" s="41">
        <f t="shared" si="360"/>
        <v>0</v>
      </c>
      <c r="AL819" s="42">
        <f t="shared" si="360"/>
        <v>0</v>
      </c>
      <c r="AM819" s="43">
        <f t="shared" si="360"/>
        <v>0</v>
      </c>
      <c r="AT819" s="32">
        <f t="shared" si="361"/>
        <v>0</v>
      </c>
      <c r="AV819" s="23">
        <v>6</v>
      </c>
      <c r="AW819" s="23">
        <v>15</v>
      </c>
      <c r="AX819" s="23">
        <f t="shared" si="362"/>
        <v>5</v>
      </c>
    </row>
    <row r="820" spans="2:50" ht="15" hidden="1" customHeight="1" x14ac:dyDescent="0.3">
      <c r="B820" s="15"/>
      <c r="C820" s="40" t="s">
        <v>22</v>
      </c>
      <c r="D820" s="34" t="s">
        <v>2</v>
      </c>
      <c r="E820" s="35" t="s">
        <v>2</v>
      </c>
      <c r="F820" s="41">
        <v>0</v>
      </c>
      <c r="G820" s="42">
        <v>0</v>
      </c>
      <c r="H820" s="43">
        <v>0</v>
      </c>
      <c r="I820" s="41">
        <v>0</v>
      </c>
      <c r="J820" s="42">
        <v>0</v>
      </c>
      <c r="K820" s="43">
        <v>0</v>
      </c>
      <c r="L820" s="41">
        <v>0</v>
      </c>
      <c r="M820" s="42">
        <v>0</v>
      </c>
      <c r="N820" s="43">
        <v>0</v>
      </c>
      <c r="O820" s="41">
        <v>0</v>
      </c>
      <c r="P820" s="42">
        <v>0</v>
      </c>
      <c r="Q820" s="43">
        <v>0</v>
      </c>
      <c r="R820" s="41">
        <v>0</v>
      </c>
      <c r="S820" s="42">
        <v>0</v>
      </c>
      <c r="T820" s="43">
        <v>0</v>
      </c>
      <c r="U820" s="41">
        <v>0</v>
      </c>
      <c r="V820" s="42">
        <v>0</v>
      </c>
      <c r="W820" s="43">
        <v>0</v>
      </c>
      <c r="X820" s="41"/>
      <c r="Y820" s="42"/>
      <c r="Z820" s="43"/>
      <c r="AA820" s="41"/>
      <c r="AB820" s="42"/>
      <c r="AC820" s="43"/>
      <c r="AD820" s="41"/>
      <c r="AE820" s="42"/>
      <c r="AF820" s="43"/>
      <c r="AG820" s="41"/>
      <c r="AH820" s="42"/>
      <c r="AI820" s="43"/>
      <c r="AK820" s="41">
        <f t="shared" si="360"/>
        <v>0</v>
      </c>
      <c r="AL820" s="42">
        <f t="shared" si="360"/>
        <v>0</v>
      </c>
      <c r="AM820" s="43">
        <f t="shared" si="360"/>
        <v>0</v>
      </c>
      <c r="AT820" s="32">
        <f t="shared" si="361"/>
        <v>0</v>
      </c>
      <c r="AV820" s="23">
        <v>6</v>
      </c>
      <c r="AW820" s="23">
        <v>15</v>
      </c>
      <c r="AX820" s="23">
        <f t="shared" si="362"/>
        <v>6</v>
      </c>
    </row>
    <row r="821" spans="2:50" ht="15" hidden="1" customHeight="1" x14ac:dyDescent="0.3">
      <c r="B821" s="15"/>
      <c r="C821" s="40" t="s">
        <v>22</v>
      </c>
      <c r="D821" s="34" t="s">
        <v>2</v>
      </c>
      <c r="E821" s="35" t="s">
        <v>2</v>
      </c>
      <c r="F821" s="41">
        <v>0</v>
      </c>
      <c r="G821" s="42">
        <v>0</v>
      </c>
      <c r="H821" s="43">
        <v>0</v>
      </c>
      <c r="I821" s="41">
        <v>0</v>
      </c>
      <c r="J821" s="42">
        <v>0</v>
      </c>
      <c r="K821" s="43">
        <v>0</v>
      </c>
      <c r="L821" s="41">
        <v>0</v>
      </c>
      <c r="M821" s="42">
        <v>0</v>
      </c>
      <c r="N821" s="43">
        <v>0</v>
      </c>
      <c r="O821" s="41">
        <v>0</v>
      </c>
      <c r="P821" s="42">
        <v>0</v>
      </c>
      <c r="Q821" s="43">
        <v>0</v>
      </c>
      <c r="R821" s="41">
        <v>0</v>
      </c>
      <c r="S821" s="42">
        <v>0</v>
      </c>
      <c r="T821" s="43">
        <v>0</v>
      </c>
      <c r="U821" s="41">
        <v>0</v>
      </c>
      <c r="V821" s="42">
        <v>0</v>
      </c>
      <c r="W821" s="43">
        <v>0</v>
      </c>
      <c r="X821" s="41"/>
      <c r="Y821" s="42"/>
      <c r="Z821" s="43"/>
      <c r="AA821" s="41"/>
      <c r="AB821" s="42"/>
      <c r="AC821" s="43"/>
      <c r="AD821" s="41"/>
      <c r="AE821" s="42"/>
      <c r="AF821" s="43"/>
      <c r="AG821" s="41"/>
      <c r="AH821" s="42"/>
      <c r="AI821" s="43"/>
      <c r="AK821" s="41">
        <f t="shared" si="360"/>
        <v>0</v>
      </c>
      <c r="AL821" s="42">
        <f t="shared" si="360"/>
        <v>0</v>
      </c>
      <c r="AM821" s="43">
        <f t="shared" si="360"/>
        <v>0</v>
      </c>
      <c r="AT821" s="32">
        <f t="shared" si="361"/>
        <v>0</v>
      </c>
      <c r="AV821" s="23">
        <v>6</v>
      </c>
      <c r="AW821" s="23">
        <v>15</v>
      </c>
      <c r="AX821" s="23">
        <f t="shared" si="362"/>
        <v>7</v>
      </c>
    </row>
    <row r="822" spans="2:50" ht="15" hidden="1" customHeight="1" x14ac:dyDescent="0.3">
      <c r="B822" s="15"/>
      <c r="C822" s="40" t="s">
        <v>22</v>
      </c>
      <c r="D822" s="34" t="s">
        <v>2</v>
      </c>
      <c r="E822" s="35" t="s">
        <v>2</v>
      </c>
      <c r="F822" s="41">
        <v>0</v>
      </c>
      <c r="G822" s="42">
        <v>0</v>
      </c>
      <c r="H822" s="43">
        <v>0</v>
      </c>
      <c r="I822" s="41">
        <v>0</v>
      </c>
      <c r="J822" s="42">
        <v>0</v>
      </c>
      <c r="K822" s="43">
        <v>0</v>
      </c>
      <c r="L822" s="41">
        <v>0</v>
      </c>
      <c r="M822" s="42">
        <v>0</v>
      </c>
      <c r="N822" s="43">
        <v>0</v>
      </c>
      <c r="O822" s="41">
        <v>0</v>
      </c>
      <c r="P822" s="42">
        <v>0</v>
      </c>
      <c r="Q822" s="43">
        <v>0</v>
      </c>
      <c r="R822" s="41">
        <v>0</v>
      </c>
      <c r="S822" s="42">
        <v>0</v>
      </c>
      <c r="T822" s="43">
        <v>0</v>
      </c>
      <c r="U822" s="41">
        <v>0</v>
      </c>
      <c r="V822" s="42">
        <v>0</v>
      </c>
      <c r="W822" s="43">
        <v>0</v>
      </c>
      <c r="X822" s="41"/>
      <c r="Y822" s="42"/>
      <c r="Z822" s="43"/>
      <c r="AA822" s="41"/>
      <c r="AB822" s="42"/>
      <c r="AC822" s="43"/>
      <c r="AD822" s="41"/>
      <c r="AE822" s="42"/>
      <c r="AF822" s="43"/>
      <c r="AG822" s="41"/>
      <c r="AH822" s="42"/>
      <c r="AI822" s="43"/>
      <c r="AK822" s="41">
        <f t="shared" si="360"/>
        <v>0</v>
      </c>
      <c r="AL822" s="42">
        <f t="shared" si="360"/>
        <v>0</v>
      </c>
      <c r="AM822" s="43">
        <f t="shared" si="360"/>
        <v>0</v>
      </c>
      <c r="AT822" s="32">
        <f t="shared" si="361"/>
        <v>0</v>
      </c>
      <c r="AV822" s="23">
        <v>6</v>
      </c>
      <c r="AW822" s="23">
        <v>15</v>
      </c>
      <c r="AX822" s="23">
        <f t="shared" si="362"/>
        <v>8</v>
      </c>
    </row>
    <row r="823" spans="2:50" ht="15" hidden="1" customHeight="1" x14ac:dyDescent="0.3">
      <c r="B823" s="15"/>
      <c r="C823" s="40" t="s">
        <v>22</v>
      </c>
      <c r="D823" s="34" t="s">
        <v>2</v>
      </c>
      <c r="E823" s="35" t="s">
        <v>2</v>
      </c>
      <c r="F823" s="41">
        <v>0</v>
      </c>
      <c r="G823" s="42">
        <v>0</v>
      </c>
      <c r="H823" s="43">
        <v>0</v>
      </c>
      <c r="I823" s="41">
        <v>0</v>
      </c>
      <c r="J823" s="42">
        <v>0</v>
      </c>
      <c r="K823" s="43">
        <v>0</v>
      </c>
      <c r="L823" s="41">
        <v>0</v>
      </c>
      <c r="M823" s="42">
        <v>0</v>
      </c>
      <c r="N823" s="43">
        <v>0</v>
      </c>
      <c r="O823" s="41">
        <v>0</v>
      </c>
      <c r="P823" s="42">
        <v>0</v>
      </c>
      <c r="Q823" s="43">
        <v>0</v>
      </c>
      <c r="R823" s="41">
        <v>0</v>
      </c>
      <c r="S823" s="42">
        <v>0</v>
      </c>
      <c r="T823" s="43">
        <v>0</v>
      </c>
      <c r="U823" s="41">
        <v>0</v>
      </c>
      <c r="V823" s="42">
        <v>0</v>
      </c>
      <c r="W823" s="43">
        <v>0</v>
      </c>
      <c r="X823" s="41"/>
      <c r="Y823" s="42"/>
      <c r="Z823" s="43"/>
      <c r="AA823" s="41"/>
      <c r="AB823" s="42"/>
      <c r="AC823" s="43"/>
      <c r="AD823" s="41"/>
      <c r="AE823" s="42"/>
      <c r="AF823" s="43"/>
      <c r="AG823" s="41"/>
      <c r="AH823" s="42"/>
      <c r="AI823" s="43"/>
      <c r="AK823" s="41">
        <f t="shared" si="360"/>
        <v>0</v>
      </c>
      <c r="AL823" s="42">
        <f t="shared" si="360"/>
        <v>0</v>
      </c>
      <c r="AM823" s="43">
        <f t="shared" si="360"/>
        <v>0</v>
      </c>
      <c r="AT823" s="32">
        <f t="shared" si="361"/>
        <v>0</v>
      </c>
      <c r="AV823" s="23">
        <v>6</v>
      </c>
      <c r="AW823" s="23">
        <v>15</v>
      </c>
      <c r="AX823" s="23">
        <f t="shared" si="362"/>
        <v>9</v>
      </c>
    </row>
    <row r="824" spans="2:50" ht="15" hidden="1" customHeight="1" x14ac:dyDescent="0.3">
      <c r="B824" s="15"/>
      <c r="C824" s="40" t="s">
        <v>22</v>
      </c>
      <c r="D824" s="34" t="s">
        <v>2</v>
      </c>
      <c r="E824" s="35" t="s">
        <v>2</v>
      </c>
      <c r="F824" s="41">
        <v>0</v>
      </c>
      <c r="G824" s="42">
        <v>0</v>
      </c>
      <c r="H824" s="43">
        <v>0</v>
      </c>
      <c r="I824" s="41">
        <v>0</v>
      </c>
      <c r="J824" s="42">
        <v>0</v>
      </c>
      <c r="K824" s="43">
        <v>0</v>
      </c>
      <c r="L824" s="41">
        <v>0</v>
      </c>
      <c r="M824" s="42">
        <v>0</v>
      </c>
      <c r="N824" s="43">
        <v>0</v>
      </c>
      <c r="O824" s="41">
        <v>0</v>
      </c>
      <c r="P824" s="42">
        <v>0</v>
      </c>
      <c r="Q824" s="43">
        <v>0</v>
      </c>
      <c r="R824" s="41">
        <v>0</v>
      </c>
      <c r="S824" s="42">
        <v>0</v>
      </c>
      <c r="T824" s="43">
        <v>0</v>
      </c>
      <c r="U824" s="41">
        <v>0</v>
      </c>
      <c r="V824" s="42">
        <v>0</v>
      </c>
      <c r="W824" s="43">
        <v>0</v>
      </c>
      <c r="X824" s="41"/>
      <c r="Y824" s="42"/>
      <c r="Z824" s="43"/>
      <c r="AA824" s="41"/>
      <c r="AB824" s="42"/>
      <c r="AC824" s="43"/>
      <c r="AD824" s="41"/>
      <c r="AE824" s="42"/>
      <c r="AF824" s="43"/>
      <c r="AG824" s="41"/>
      <c r="AH824" s="42"/>
      <c r="AI824" s="43"/>
      <c r="AK824" s="41">
        <f t="shared" si="360"/>
        <v>0</v>
      </c>
      <c r="AL824" s="42">
        <f t="shared" si="360"/>
        <v>0</v>
      </c>
      <c r="AM824" s="43">
        <f t="shared" si="360"/>
        <v>0</v>
      </c>
      <c r="AT824" s="32">
        <f t="shared" si="361"/>
        <v>0</v>
      </c>
      <c r="AV824" s="23">
        <v>6</v>
      </c>
      <c r="AW824" s="23">
        <v>15</v>
      </c>
      <c r="AX824" s="23">
        <f t="shared" si="362"/>
        <v>10</v>
      </c>
    </row>
    <row r="825" spans="2:50" ht="15" hidden="1" customHeight="1" x14ac:dyDescent="0.3">
      <c r="B825" s="15"/>
      <c r="C825" s="40" t="s">
        <v>23</v>
      </c>
      <c r="D825" s="34" t="s">
        <v>2</v>
      </c>
      <c r="E825" s="35" t="s">
        <v>2</v>
      </c>
      <c r="F825" s="41">
        <v>0</v>
      </c>
      <c r="G825" s="42">
        <v>0</v>
      </c>
      <c r="H825" s="43">
        <v>0</v>
      </c>
      <c r="I825" s="41">
        <v>0</v>
      </c>
      <c r="J825" s="42">
        <v>0</v>
      </c>
      <c r="K825" s="43">
        <v>0</v>
      </c>
      <c r="L825" s="41">
        <v>0</v>
      </c>
      <c r="M825" s="42">
        <v>0</v>
      </c>
      <c r="N825" s="43">
        <v>0</v>
      </c>
      <c r="O825" s="41">
        <v>0</v>
      </c>
      <c r="P825" s="42">
        <v>0</v>
      </c>
      <c r="Q825" s="43">
        <v>0</v>
      </c>
      <c r="R825" s="41">
        <v>0</v>
      </c>
      <c r="S825" s="42">
        <v>0</v>
      </c>
      <c r="T825" s="43">
        <v>0</v>
      </c>
      <c r="U825" s="41">
        <v>0</v>
      </c>
      <c r="V825" s="42">
        <v>0</v>
      </c>
      <c r="W825" s="43">
        <v>0</v>
      </c>
      <c r="X825" s="41"/>
      <c r="Y825" s="42"/>
      <c r="Z825" s="43"/>
      <c r="AA825" s="41"/>
      <c r="AB825" s="42"/>
      <c r="AC825" s="43"/>
      <c r="AD825" s="41"/>
      <c r="AE825" s="42"/>
      <c r="AF825" s="43"/>
      <c r="AG825" s="41"/>
      <c r="AH825" s="42"/>
      <c r="AI825" s="43"/>
      <c r="AK825" s="41">
        <f t="shared" si="360"/>
        <v>0</v>
      </c>
      <c r="AL825" s="42">
        <f t="shared" si="360"/>
        <v>0</v>
      </c>
      <c r="AM825" s="43">
        <f t="shared" si="360"/>
        <v>0</v>
      </c>
      <c r="AT825" s="32">
        <f t="shared" si="361"/>
        <v>0</v>
      </c>
      <c r="AV825" s="23">
        <v>6</v>
      </c>
      <c r="AW825" s="23">
        <v>16</v>
      </c>
      <c r="AX825" s="23">
        <f t="shared" si="362"/>
        <v>1</v>
      </c>
    </row>
    <row r="826" spans="2:50" ht="15" hidden="1" customHeight="1" x14ac:dyDescent="0.3">
      <c r="B826" s="15"/>
      <c r="C826" s="50" t="str">
        <f>IF(LEN(E825)&lt;1,"","Total: " &amp; LEFT(E825,LEN(E825)-21) &amp; "Municipalities")</f>
        <v/>
      </c>
      <c r="D826" s="51"/>
      <c r="E826" s="52"/>
      <c r="F826" s="53">
        <f t="shared" ref="F826:H826" si="363">SUM(F815:F825)</f>
        <v>0</v>
      </c>
      <c r="G826" s="54">
        <f t="shared" si="363"/>
        <v>0</v>
      </c>
      <c r="H826" s="55">
        <f t="shared" si="363"/>
        <v>0</v>
      </c>
      <c r="I826" s="53">
        <f>SUM(I815:I825)</f>
        <v>0</v>
      </c>
      <c r="J826" s="54">
        <f>SUM(J815:J825)</f>
        <v>0</v>
      </c>
      <c r="K826" s="55">
        <f>SUM(K815:K825)</f>
        <v>0</v>
      </c>
      <c r="L826" s="53">
        <f t="shared" ref="L826:Z826" si="364">SUM(L815:L825)</f>
        <v>0</v>
      </c>
      <c r="M826" s="54">
        <f t="shared" si="364"/>
        <v>0</v>
      </c>
      <c r="N826" s="55">
        <f t="shared" si="364"/>
        <v>0</v>
      </c>
      <c r="O826" s="53">
        <f t="shared" si="364"/>
        <v>0</v>
      </c>
      <c r="P826" s="54">
        <f t="shared" si="364"/>
        <v>0</v>
      </c>
      <c r="Q826" s="55">
        <f t="shared" si="364"/>
        <v>0</v>
      </c>
      <c r="R826" s="53">
        <f t="shared" si="364"/>
        <v>0</v>
      </c>
      <c r="S826" s="54">
        <f t="shared" si="364"/>
        <v>0</v>
      </c>
      <c r="T826" s="55">
        <f t="shared" si="364"/>
        <v>0</v>
      </c>
      <c r="U826" s="53">
        <f t="shared" si="364"/>
        <v>0</v>
      </c>
      <c r="V826" s="54">
        <f t="shared" si="364"/>
        <v>0</v>
      </c>
      <c r="W826" s="55">
        <f t="shared" si="364"/>
        <v>0</v>
      </c>
      <c r="X826" s="53">
        <f t="shared" si="364"/>
        <v>0</v>
      </c>
      <c r="Y826" s="54">
        <f t="shared" si="364"/>
        <v>0</v>
      </c>
      <c r="Z826" s="55">
        <f t="shared" si="364"/>
        <v>0</v>
      </c>
      <c r="AA826" s="53"/>
      <c r="AB826" s="54"/>
      <c r="AC826" s="55"/>
      <c r="AD826" s="53">
        <f t="shared" ref="AD826:AI826" si="365">SUM(AD815:AD825)</f>
        <v>0</v>
      </c>
      <c r="AE826" s="54">
        <f t="shared" si="365"/>
        <v>0</v>
      </c>
      <c r="AF826" s="55">
        <f t="shared" si="365"/>
        <v>0</v>
      </c>
      <c r="AG826" s="53">
        <f t="shared" si="365"/>
        <v>0</v>
      </c>
      <c r="AH826" s="54">
        <f t="shared" si="365"/>
        <v>0</v>
      </c>
      <c r="AI826" s="55">
        <f t="shared" si="365"/>
        <v>0</v>
      </c>
      <c r="AK826" s="53">
        <f>SUM(AK815:AK825)</f>
        <v>0</v>
      </c>
      <c r="AL826" s="54">
        <f>SUM(AL815:AL825)</f>
        <v>0</v>
      </c>
      <c r="AM826" s="55">
        <f>SUM(AM815:AM825)</f>
        <v>0</v>
      </c>
      <c r="AT826" s="32">
        <f>IF(SUM(AT815:AT825)=0,0,1)</f>
        <v>0</v>
      </c>
    </row>
    <row r="827" spans="2:50" ht="15" hidden="1" customHeight="1" x14ac:dyDescent="0.3">
      <c r="B827" s="15"/>
      <c r="C827" s="40"/>
      <c r="D827" s="34"/>
      <c r="E827" s="35"/>
      <c r="F827" s="41"/>
      <c r="G827" s="42"/>
      <c r="H827" s="43"/>
      <c r="I827" s="41"/>
      <c r="J827" s="42"/>
      <c r="K827" s="43"/>
      <c r="L827" s="41"/>
      <c r="M827" s="42"/>
      <c r="N827" s="43"/>
      <c r="O827" s="41"/>
      <c r="P827" s="42"/>
      <c r="Q827" s="43"/>
      <c r="R827" s="41"/>
      <c r="S827" s="42"/>
      <c r="T827" s="43"/>
      <c r="U827" s="41"/>
      <c r="V827" s="42"/>
      <c r="W827" s="43"/>
      <c r="X827" s="41"/>
      <c r="Y827" s="42"/>
      <c r="Z827" s="43"/>
      <c r="AA827" s="41"/>
      <c r="AB827" s="42"/>
      <c r="AC827" s="43"/>
      <c r="AD827" s="41"/>
      <c r="AE827" s="42"/>
      <c r="AF827" s="43"/>
      <c r="AG827" s="41"/>
      <c r="AH827" s="42"/>
      <c r="AI827" s="43"/>
      <c r="AK827" s="41"/>
      <c r="AL827" s="42"/>
      <c r="AM827" s="43"/>
      <c r="AT827" s="32">
        <f>IF(AT826=0,0,1)</f>
        <v>0</v>
      </c>
    </row>
    <row r="828" spans="2:50" ht="15" hidden="1" customHeight="1" x14ac:dyDescent="0.3">
      <c r="B828" s="15"/>
      <c r="C828" s="40" t="s">
        <v>22</v>
      </c>
      <c r="D828" s="34" t="s">
        <v>2</v>
      </c>
      <c r="E828" s="35" t="s">
        <v>2</v>
      </c>
      <c r="F828" s="41">
        <v>0</v>
      </c>
      <c r="G828" s="42">
        <v>0</v>
      </c>
      <c r="H828" s="43">
        <v>0</v>
      </c>
      <c r="I828" s="41">
        <v>0</v>
      </c>
      <c r="J828" s="42">
        <v>0</v>
      </c>
      <c r="K828" s="43">
        <v>0</v>
      </c>
      <c r="L828" s="41">
        <v>0</v>
      </c>
      <c r="M828" s="42">
        <v>0</v>
      </c>
      <c r="N828" s="43">
        <v>0</v>
      </c>
      <c r="O828" s="41">
        <v>0</v>
      </c>
      <c r="P828" s="42">
        <v>0</v>
      </c>
      <c r="Q828" s="43">
        <v>0</v>
      </c>
      <c r="R828" s="41">
        <v>0</v>
      </c>
      <c r="S828" s="42">
        <v>0</v>
      </c>
      <c r="T828" s="43">
        <v>0</v>
      </c>
      <c r="U828" s="41">
        <v>0</v>
      </c>
      <c r="V828" s="42">
        <v>0</v>
      </c>
      <c r="W828" s="43">
        <v>0</v>
      </c>
      <c r="X828" s="41"/>
      <c r="Y828" s="42"/>
      <c r="Z828" s="43"/>
      <c r="AA828" s="41"/>
      <c r="AB828" s="42"/>
      <c r="AC828" s="43"/>
      <c r="AD828" s="41"/>
      <c r="AE828" s="42"/>
      <c r="AF828" s="43"/>
      <c r="AG828" s="41"/>
      <c r="AH828" s="42"/>
      <c r="AI828" s="43"/>
      <c r="AK828" s="41">
        <f t="shared" ref="AK828:AM838" si="366">F828+I828+L828+O828+R828+U828+X828+AA828+AD828+AG828</f>
        <v>0</v>
      </c>
      <c r="AL828" s="42">
        <f t="shared" si="366"/>
        <v>0</v>
      </c>
      <c r="AM828" s="43">
        <f t="shared" si="366"/>
        <v>0</v>
      </c>
      <c r="AT828" s="32">
        <f>IF(LEN(E828)&lt;2,0,1)</f>
        <v>0</v>
      </c>
      <c r="AV828" s="23">
        <v>6</v>
      </c>
      <c r="AW828" s="23">
        <v>17</v>
      </c>
      <c r="AX828" s="23">
        <v>1</v>
      </c>
    </row>
    <row r="829" spans="2:50" ht="15" hidden="1" customHeight="1" x14ac:dyDescent="0.3">
      <c r="B829" s="15"/>
      <c r="C829" s="40" t="s">
        <v>22</v>
      </c>
      <c r="D829" s="34" t="s">
        <v>2</v>
      </c>
      <c r="E829" s="35" t="s">
        <v>2</v>
      </c>
      <c r="F829" s="41">
        <v>0</v>
      </c>
      <c r="G829" s="42">
        <v>0</v>
      </c>
      <c r="H829" s="43">
        <v>0</v>
      </c>
      <c r="I829" s="41">
        <v>0</v>
      </c>
      <c r="J829" s="42">
        <v>0</v>
      </c>
      <c r="K829" s="43">
        <v>0</v>
      </c>
      <c r="L829" s="41">
        <v>0</v>
      </c>
      <c r="M829" s="42">
        <v>0</v>
      </c>
      <c r="N829" s="43">
        <v>0</v>
      </c>
      <c r="O829" s="41">
        <v>0</v>
      </c>
      <c r="P829" s="42">
        <v>0</v>
      </c>
      <c r="Q829" s="43">
        <v>0</v>
      </c>
      <c r="R829" s="41">
        <v>0</v>
      </c>
      <c r="S829" s="42">
        <v>0</v>
      </c>
      <c r="T829" s="43">
        <v>0</v>
      </c>
      <c r="U829" s="41">
        <v>0</v>
      </c>
      <c r="V829" s="42">
        <v>0</v>
      </c>
      <c r="W829" s="43">
        <v>0</v>
      </c>
      <c r="X829" s="41"/>
      <c r="Y829" s="42"/>
      <c r="Z829" s="43"/>
      <c r="AA829" s="41"/>
      <c r="AB829" s="42"/>
      <c r="AC829" s="43"/>
      <c r="AD829" s="41"/>
      <c r="AE829" s="42"/>
      <c r="AF829" s="43"/>
      <c r="AG829" s="41"/>
      <c r="AH829" s="42"/>
      <c r="AI829" s="43"/>
      <c r="AK829" s="41">
        <f t="shared" si="366"/>
        <v>0</v>
      </c>
      <c r="AL829" s="42">
        <f t="shared" si="366"/>
        <v>0</v>
      </c>
      <c r="AM829" s="43">
        <f t="shared" si="366"/>
        <v>0</v>
      </c>
      <c r="AT829" s="32">
        <f t="shared" ref="AT829:AT838" si="367">IF(LEN(E829)&lt;2,0,1)</f>
        <v>0</v>
      </c>
      <c r="AV829" s="23">
        <v>6</v>
      </c>
      <c r="AW829" s="23">
        <v>17</v>
      </c>
      <c r="AX829" s="23">
        <f>IF(AW829=AW828,AX828+1,1)</f>
        <v>2</v>
      </c>
    </row>
    <row r="830" spans="2:50" ht="15" hidden="1" customHeight="1" x14ac:dyDescent="0.3">
      <c r="B830" s="15"/>
      <c r="C830" s="40" t="s">
        <v>22</v>
      </c>
      <c r="D830" s="34" t="s">
        <v>2</v>
      </c>
      <c r="E830" s="35" t="s">
        <v>2</v>
      </c>
      <c r="F830" s="41">
        <v>0</v>
      </c>
      <c r="G830" s="42">
        <v>0</v>
      </c>
      <c r="H830" s="43">
        <v>0</v>
      </c>
      <c r="I830" s="41">
        <v>0</v>
      </c>
      <c r="J830" s="42">
        <v>0</v>
      </c>
      <c r="K830" s="43">
        <v>0</v>
      </c>
      <c r="L830" s="41">
        <v>0</v>
      </c>
      <c r="M830" s="42">
        <v>0</v>
      </c>
      <c r="N830" s="43">
        <v>0</v>
      </c>
      <c r="O830" s="41">
        <v>0</v>
      </c>
      <c r="P830" s="42">
        <v>0</v>
      </c>
      <c r="Q830" s="43">
        <v>0</v>
      </c>
      <c r="R830" s="41">
        <v>0</v>
      </c>
      <c r="S830" s="42">
        <v>0</v>
      </c>
      <c r="T830" s="43">
        <v>0</v>
      </c>
      <c r="U830" s="41">
        <v>0</v>
      </c>
      <c r="V830" s="42">
        <v>0</v>
      </c>
      <c r="W830" s="43">
        <v>0</v>
      </c>
      <c r="X830" s="41"/>
      <c r="Y830" s="42"/>
      <c r="Z830" s="43"/>
      <c r="AA830" s="41"/>
      <c r="AB830" s="42"/>
      <c r="AC830" s="43"/>
      <c r="AD830" s="41"/>
      <c r="AE830" s="42"/>
      <c r="AF830" s="43"/>
      <c r="AG830" s="41"/>
      <c r="AH830" s="42"/>
      <c r="AI830" s="43"/>
      <c r="AK830" s="41">
        <f t="shared" si="366"/>
        <v>0</v>
      </c>
      <c r="AL830" s="42">
        <f t="shared" si="366"/>
        <v>0</v>
      </c>
      <c r="AM830" s="43">
        <f t="shared" si="366"/>
        <v>0</v>
      </c>
      <c r="AT830" s="32">
        <f t="shared" si="367"/>
        <v>0</v>
      </c>
      <c r="AV830" s="23">
        <v>6</v>
      </c>
      <c r="AW830" s="23">
        <v>17</v>
      </c>
      <c r="AX830" s="23">
        <f t="shared" ref="AX830:AX838" si="368">IF(AW830=AW829,AX829+1,1)</f>
        <v>3</v>
      </c>
    </row>
    <row r="831" spans="2:50" ht="15" hidden="1" customHeight="1" x14ac:dyDescent="0.3">
      <c r="B831" s="15"/>
      <c r="C831" s="40" t="s">
        <v>22</v>
      </c>
      <c r="D831" s="34" t="s">
        <v>2</v>
      </c>
      <c r="E831" s="35" t="s">
        <v>2</v>
      </c>
      <c r="F831" s="41">
        <v>0</v>
      </c>
      <c r="G831" s="42">
        <v>0</v>
      </c>
      <c r="H831" s="43">
        <v>0</v>
      </c>
      <c r="I831" s="41">
        <v>0</v>
      </c>
      <c r="J831" s="42">
        <v>0</v>
      </c>
      <c r="K831" s="43">
        <v>0</v>
      </c>
      <c r="L831" s="41">
        <v>0</v>
      </c>
      <c r="M831" s="42">
        <v>0</v>
      </c>
      <c r="N831" s="43">
        <v>0</v>
      </c>
      <c r="O831" s="41">
        <v>0</v>
      </c>
      <c r="P831" s="42">
        <v>0</v>
      </c>
      <c r="Q831" s="43">
        <v>0</v>
      </c>
      <c r="R831" s="41">
        <v>0</v>
      </c>
      <c r="S831" s="42">
        <v>0</v>
      </c>
      <c r="T831" s="43">
        <v>0</v>
      </c>
      <c r="U831" s="41">
        <v>0</v>
      </c>
      <c r="V831" s="42">
        <v>0</v>
      </c>
      <c r="W831" s="43">
        <v>0</v>
      </c>
      <c r="X831" s="41"/>
      <c r="Y831" s="42"/>
      <c r="Z831" s="43"/>
      <c r="AA831" s="41"/>
      <c r="AB831" s="42"/>
      <c r="AC831" s="43"/>
      <c r="AD831" s="41"/>
      <c r="AE831" s="42"/>
      <c r="AF831" s="43"/>
      <c r="AG831" s="41"/>
      <c r="AH831" s="42"/>
      <c r="AI831" s="43"/>
      <c r="AK831" s="41">
        <f t="shared" si="366"/>
        <v>0</v>
      </c>
      <c r="AL831" s="42">
        <f t="shared" si="366"/>
        <v>0</v>
      </c>
      <c r="AM831" s="43">
        <f t="shared" si="366"/>
        <v>0</v>
      </c>
      <c r="AT831" s="32">
        <f t="shared" si="367"/>
        <v>0</v>
      </c>
      <c r="AV831" s="23">
        <v>6</v>
      </c>
      <c r="AW831" s="23">
        <v>17</v>
      </c>
      <c r="AX831" s="23">
        <f t="shared" si="368"/>
        <v>4</v>
      </c>
    </row>
    <row r="832" spans="2:50" ht="15" hidden="1" customHeight="1" x14ac:dyDescent="0.3">
      <c r="B832" s="15"/>
      <c r="C832" s="40" t="s">
        <v>22</v>
      </c>
      <c r="D832" s="34" t="s">
        <v>2</v>
      </c>
      <c r="E832" s="35" t="s">
        <v>2</v>
      </c>
      <c r="F832" s="41">
        <v>0</v>
      </c>
      <c r="G832" s="42">
        <v>0</v>
      </c>
      <c r="H832" s="43">
        <v>0</v>
      </c>
      <c r="I832" s="41">
        <v>0</v>
      </c>
      <c r="J832" s="42">
        <v>0</v>
      </c>
      <c r="K832" s="43">
        <v>0</v>
      </c>
      <c r="L832" s="41">
        <v>0</v>
      </c>
      <c r="M832" s="42">
        <v>0</v>
      </c>
      <c r="N832" s="43">
        <v>0</v>
      </c>
      <c r="O832" s="41">
        <v>0</v>
      </c>
      <c r="P832" s="42">
        <v>0</v>
      </c>
      <c r="Q832" s="43">
        <v>0</v>
      </c>
      <c r="R832" s="41">
        <v>0</v>
      </c>
      <c r="S832" s="42">
        <v>0</v>
      </c>
      <c r="T832" s="43">
        <v>0</v>
      </c>
      <c r="U832" s="41">
        <v>0</v>
      </c>
      <c r="V832" s="42">
        <v>0</v>
      </c>
      <c r="W832" s="43">
        <v>0</v>
      </c>
      <c r="X832" s="41"/>
      <c r="Y832" s="42"/>
      <c r="Z832" s="43"/>
      <c r="AA832" s="41"/>
      <c r="AB832" s="42"/>
      <c r="AC832" s="43"/>
      <c r="AD832" s="41"/>
      <c r="AE832" s="42"/>
      <c r="AF832" s="43"/>
      <c r="AG832" s="41"/>
      <c r="AH832" s="42"/>
      <c r="AI832" s="43"/>
      <c r="AK832" s="41">
        <f t="shared" si="366"/>
        <v>0</v>
      </c>
      <c r="AL832" s="42">
        <f t="shared" si="366"/>
        <v>0</v>
      </c>
      <c r="AM832" s="43">
        <f t="shared" si="366"/>
        <v>0</v>
      </c>
      <c r="AT832" s="32">
        <f t="shared" si="367"/>
        <v>0</v>
      </c>
      <c r="AV832" s="23">
        <v>6</v>
      </c>
      <c r="AW832" s="23">
        <v>17</v>
      </c>
      <c r="AX832" s="23">
        <f t="shared" si="368"/>
        <v>5</v>
      </c>
    </row>
    <row r="833" spans="2:50" s="23" customFormat="1" ht="15" hidden="1" customHeight="1" x14ac:dyDescent="0.3">
      <c r="B833" s="15"/>
      <c r="C833" s="40" t="s">
        <v>22</v>
      </c>
      <c r="D833" s="34" t="s">
        <v>2</v>
      </c>
      <c r="E833" s="35" t="s">
        <v>2</v>
      </c>
      <c r="F833" s="41">
        <v>0</v>
      </c>
      <c r="G833" s="42">
        <v>0</v>
      </c>
      <c r="H833" s="43">
        <v>0</v>
      </c>
      <c r="I833" s="41">
        <v>0</v>
      </c>
      <c r="J833" s="42">
        <v>0</v>
      </c>
      <c r="K833" s="43">
        <v>0</v>
      </c>
      <c r="L833" s="41">
        <v>0</v>
      </c>
      <c r="M833" s="42">
        <v>0</v>
      </c>
      <c r="N833" s="43">
        <v>0</v>
      </c>
      <c r="O833" s="41">
        <v>0</v>
      </c>
      <c r="P833" s="42">
        <v>0</v>
      </c>
      <c r="Q833" s="43">
        <v>0</v>
      </c>
      <c r="R833" s="41">
        <v>0</v>
      </c>
      <c r="S833" s="42">
        <v>0</v>
      </c>
      <c r="T833" s="43">
        <v>0</v>
      </c>
      <c r="U833" s="41">
        <v>0</v>
      </c>
      <c r="V833" s="42">
        <v>0</v>
      </c>
      <c r="W833" s="43">
        <v>0</v>
      </c>
      <c r="X833" s="41"/>
      <c r="Y833" s="42"/>
      <c r="Z833" s="43"/>
      <c r="AA833" s="41"/>
      <c r="AB833" s="42"/>
      <c r="AC833" s="43"/>
      <c r="AD833" s="41"/>
      <c r="AE833" s="42"/>
      <c r="AF833" s="43"/>
      <c r="AG833" s="41"/>
      <c r="AH833" s="42"/>
      <c r="AI833" s="43"/>
      <c r="AK833" s="41">
        <f t="shared" si="366"/>
        <v>0</v>
      </c>
      <c r="AL833" s="42">
        <f t="shared" si="366"/>
        <v>0</v>
      </c>
      <c r="AM833" s="43">
        <f t="shared" si="366"/>
        <v>0</v>
      </c>
      <c r="AT833" s="32">
        <f t="shared" si="367"/>
        <v>0</v>
      </c>
      <c r="AV833" s="23">
        <v>6</v>
      </c>
      <c r="AW833" s="23">
        <v>17</v>
      </c>
      <c r="AX833" s="23">
        <f t="shared" si="368"/>
        <v>6</v>
      </c>
    </row>
    <row r="834" spans="2:50" ht="15" hidden="1" customHeight="1" x14ac:dyDescent="0.3">
      <c r="B834" s="15"/>
      <c r="C834" s="40" t="s">
        <v>22</v>
      </c>
      <c r="D834" s="34" t="s">
        <v>2</v>
      </c>
      <c r="E834" s="35" t="s">
        <v>2</v>
      </c>
      <c r="F834" s="41">
        <v>0</v>
      </c>
      <c r="G834" s="42">
        <v>0</v>
      </c>
      <c r="H834" s="43">
        <v>0</v>
      </c>
      <c r="I834" s="41">
        <v>0</v>
      </c>
      <c r="J834" s="42">
        <v>0</v>
      </c>
      <c r="K834" s="43">
        <v>0</v>
      </c>
      <c r="L834" s="41">
        <v>0</v>
      </c>
      <c r="M834" s="42">
        <v>0</v>
      </c>
      <c r="N834" s="43">
        <v>0</v>
      </c>
      <c r="O834" s="41">
        <v>0</v>
      </c>
      <c r="P834" s="42">
        <v>0</v>
      </c>
      <c r="Q834" s="43">
        <v>0</v>
      </c>
      <c r="R834" s="41">
        <v>0</v>
      </c>
      <c r="S834" s="42">
        <v>0</v>
      </c>
      <c r="T834" s="43">
        <v>0</v>
      </c>
      <c r="U834" s="41">
        <v>0</v>
      </c>
      <c r="V834" s="42">
        <v>0</v>
      </c>
      <c r="W834" s="43">
        <v>0</v>
      </c>
      <c r="X834" s="41"/>
      <c r="Y834" s="42"/>
      <c r="Z834" s="43"/>
      <c r="AA834" s="41"/>
      <c r="AB834" s="42"/>
      <c r="AC834" s="43"/>
      <c r="AD834" s="41"/>
      <c r="AE834" s="42"/>
      <c r="AF834" s="43"/>
      <c r="AG834" s="41"/>
      <c r="AH834" s="42"/>
      <c r="AI834" s="43"/>
      <c r="AK834" s="41">
        <f t="shared" si="366"/>
        <v>0</v>
      </c>
      <c r="AL834" s="42">
        <f t="shared" si="366"/>
        <v>0</v>
      </c>
      <c r="AM834" s="43">
        <f t="shared" si="366"/>
        <v>0</v>
      </c>
      <c r="AT834" s="32">
        <f t="shared" si="367"/>
        <v>0</v>
      </c>
      <c r="AV834" s="23">
        <v>6</v>
      </c>
      <c r="AW834" s="23">
        <v>17</v>
      </c>
      <c r="AX834" s="23">
        <f t="shared" si="368"/>
        <v>7</v>
      </c>
    </row>
    <row r="835" spans="2:50" ht="15" hidden="1" customHeight="1" x14ac:dyDescent="0.3">
      <c r="B835" s="15"/>
      <c r="C835" s="40" t="s">
        <v>22</v>
      </c>
      <c r="D835" s="34" t="s">
        <v>2</v>
      </c>
      <c r="E835" s="35" t="s">
        <v>2</v>
      </c>
      <c r="F835" s="41">
        <v>0</v>
      </c>
      <c r="G835" s="42">
        <v>0</v>
      </c>
      <c r="H835" s="43">
        <v>0</v>
      </c>
      <c r="I835" s="41">
        <v>0</v>
      </c>
      <c r="J835" s="42">
        <v>0</v>
      </c>
      <c r="K835" s="43">
        <v>0</v>
      </c>
      <c r="L835" s="41">
        <v>0</v>
      </c>
      <c r="M835" s="42">
        <v>0</v>
      </c>
      <c r="N835" s="43">
        <v>0</v>
      </c>
      <c r="O835" s="41">
        <v>0</v>
      </c>
      <c r="P835" s="42">
        <v>0</v>
      </c>
      <c r="Q835" s="43">
        <v>0</v>
      </c>
      <c r="R835" s="41">
        <v>0</v>
      </c>
      <c r="S835" s="42">
        <v>0</v>
      </c>
      <c r="T835" s="43">
        <v>0</v>
      </c>
      <c r="U835" s="41">
        <v>0</v>
      </c>
      <c r="V835" s="42">
        <v>0</v>
      </c>
      <c r="W835" s="43">
        <v>0</v>
      </c>
      <c r="X835" s="41"/>
      <c r="Y835" s="42"/>
      <c r="Z835" s="43"/>
      <c r="AA835" s="41"/>
      <c r="AB835" s="42"/>
      <c r="AC835" s="43"/>
      <c r="AD835" s="41"/>
      <c r="AE835" s="42"/>
      <c r="AF835" s="43"/>
      <c r="AG835" s="41"/>
      <c r="AH835" s="42"/>
      <c r="AI835" s="43"/>
      <c r="AK835" s="41">
        <f t="shared" si="366"/>
        <v>0</v>
      </c>
      <c r="AL835" s="42">
        <f t="shared" si="366"/>
        <v>0</v>
      </c>
      <c r="AM835" s="43">
        <f t="shared" si="366"/>
        <v>0</v>
      </c>
      <c r="AT835" s="32">
        <f t="shared" si="367"/>
        <v>0</v>
      </c>
      <c r="AV835" s="23">
        <v>6</v>
      </c>
      <c r="AW835" s="23">
        <v>17</v>
      </c>
      <c r="AX835" s="23">
        <f t="shared" si="368"/>
        <v>8</v>
      </c>
    </row>
    <row r="836" spans="2:50" ht="15" hidden="1" customHeight="1" x14ac:dyDescent="0.3">
      <c r="B836" s="15"/>
      <c r="C836" s="40" t="s">
        <v>22</v>
      </c>
      <c r="D836" s="34" t="s">
        <v>2</v>
      </c>
      <c r="E836" s="35" t="s">
        <v>2</v>
      </c>
      <c r="F836" s="41">
        <v>0</v>
      </c>
      <c r="G836" s="42">
        <v>0</v>
      </c>
      <c r="H836" s="43">
        <v>0</v>
      </c>
      <c r="I836" s="41">
        <v>0</v>
      </c>
      <c r="J836" s="42">
        <v>0</v>
      </c>
      <c r="K836" s="43">
        <v>0</v>
      </c>
      <c r="L836" s="41">
        <v>0</v>
      </c>
      <c r="M836" s="42">
        <v>0</v>
      </c>
      <c r="N836" s="43">
        <v>0</v>
      </c>
      <c r="O836" s="41">
        <v>0</v>
      </c>
      <c r="P836" s="42">
        <v>0</v>
      </c>
      <c r="Q836" s="43">
        <v>0</v>
      </c>
      <c r="R836" s="41">
        <v>0</v>
      </c>
      <c r="S836" s="42">
        <v>0</v>
      </c>
      <c r="T836" s="43">
        <v>0</v>
      </c>
      <c r="U836" s="41">
        <v>0</v>
      </c>
      <c r="V836" s="42">
        <v>0</v>
      </c>
      <c r="W836" s="43">
        <v>0</v>
      </c>
      <c r="X836" s="41"/>
      <c r="Y836" s="42"/>
      <c r="Z836" s="43"/>
      <c r="AA836" s="41"/>
      <c r="AB836" s="42"/>
      <c r="AC836" s="43"/>
      <c r="AD836" s="41"/>
      <c r="AE836" s="42"/>
      <c r="AF836" s="43"/>
      <c r="AG836" s="41"/>
      <c r="AH836" s="42"/>
      <c r="AI836" s="43"/>
      <c r="AK836" s="41">
        <f t="shared" si="366"/>
        <v>0</v>
      </c>
      <c r="AL836" s="42">
        <f t="shared" si="366"/>
        <v>0</v>
      </c>
      <c r="AM836" s="43">
        <f t="shared" si="366"/>
        <v>0</v>
      </c>
      <c r="AT836" s="32">
        <f t="shared" si="367"/>
        <v>0</v>
      </c>
      <c r="AV836" s="23">
        <v>6</v>
      </c>
      <c r="AW836" s="23">
        <v>17</v>
      </c>
      <c r="AX836" s="23">
        <f t="shared" si="368"/>
        <v>9</v>
      </c>
    </row>
    <row r="837" spans="2:50" ht="15" hidden="1" customHeight="1" x14ac:dyDescent="0.3">
      <c r="B837" s="15"/>
      <c r="C837" s="40" t="s">
        <v>22</v>
      </c>
      <c r="D837" s="34" t="s">
        <v>2</v>
      </c>
      <c r="E837" s="35" t="s">
        <v>2</v>
      </c>
      <c r="F837" s="41">
        <v>0</v>
      </c>
      <c r="G837" s="42">
        <v>0</v>
      </c>
      <c r="H837" s="43">
        <v>0</v>
      </c>
      <c r="I837" s="41">
        <v>0</v>
      </c>
      <c r="J837" s="42">
        <v>0</v>
      </c>
      <c r="K837" s="43">
        <v>0</v>
      </c>
      <c r="L837" s="41">
        <v>0</v>
      </c>
      <c r="M837" s="42">
        <v>0</v>
      </c>
      <c r="N837" s="43">
        <v>0</v>
      </c>
      <c r="O837" s="41">
        <v>0</v>
      </c>
      <c r="P837" s="42">
        <v>0</v>
      </c>
      <c r="Q837" s="43">
        <v>0</v>
      </c>
      <c r="R837" s="41">
        <v>0</v>
      </c>
      <c r="S837" s="42">
        <v>0</v>
      </c>
      <c r="T837" s="43">
        <v>0</v>
      </c>
      <c r="U837" s="41">
        <v>0</v>
      </c>
      <c r="V837" s="42">
        <v>0</v>
      </c>
      <c r="W837" s="43">
        <v>0</v>
      </c>
      <c r="X837" s="41"/>
      <c r="Y837" s="42"/>
      <c r="Z837" s="43"/>
      <c r="AA837" s="41"/>
      <c r="AB837" s="42"/>
      <c r="AC837" s="43"/>
      <c r="AD837" s="41"/>
      <c r="AE837" s="42"/>
      <c r="AF837" s="43"/>
      <c r="AG837" s="41"/>
      <c r="AH837" s="42"/>
      <c r="AI837" s="43"/>
      <c r="AK837" s="41">
        <f t="shared" si="366"/>
        <v>0</v>
      </c>
      <c r="AL837" s="42">
        <f t="shared" si="366"/>
        <v>0</v>
      </c>
      <c r="AM837" s="43">
        <f t="shared" si="366"/>
        <v>0</v>
      </c>
      <c r="AT837" s="32">
        <f t="shared" si="367"/>
        <v>0</v>
      </c>
      <c r="AV837" s="23">
        <v>6</v>
      </c>
      <c r="AW837" s="23">
        <v>17</v>
      </c>
      <c r="AX837" s="23">
        <f t="shared" si="368"/>
        <v>10</v>
      </c>
    </row>
    <row r="838" spans="2:50" ht="15" hidden="1" customHeight="1" x14ac:dyDescent="0.3">
      <c r="B838" s="15"/>
      <c r="C838" s="40" t="s">
        <v>23</v>
      </c>
      <c r="D838" s="34" t="s">
        <v>2</v>
      </c>
      <c r="E838" s="35" t="s">
        <v>2</v>
      </c>
      <c r="F838" s="41">
        <v>0</v>
      </c>
      <c r="G838" s="42">
        <v>0</v>
      </c>
      <c r="H838" s="43">
        <v>0</v>
      </c>
      <c r="I838" s="41">
        <v>0</v>
      </c>
      <c r="J838" s="42">
        <v>0</v>
      </c>
      <c r="K838" s="43">
        <v>0</v>
      </c>
      <c r="L838" s="41">
        <v>0</v>
      </c>
      <c r="M838" s="42">
        <v>0</v>
      </c>
      <c r="N838" s="43">
        <v>0</v>
      </c>
      <c r="O838" s="41">
        <v>0</v>
      </c>
      <c r="P838" s="42">
        <v>0</v>
      </c>
      <c r="Q838" s="43">
        <v>0</v>
      </c>
      <c r="R838" s="41">
        <v>0</v>
      </c>
      <c r="S838" s="42">
        <v>0</v>
      </c>
      <c r="T838" s="43">
        <v>0</v>
      </c>
      <c r="U838" s="41">
        <v>0</v>
      </c>
      <c r="V838" s="42">
        <v>0</v>
      </c>
      <c r="W838" s="43">
        <v>0</v>
      </c>
      <c r="X838" s="41"/>
      <c r="Y838" s="42"/>
      <c r="Z838" s="43"/>
      <c r="AA838" s="41"/>
      <c r="AB838" s="42"/>
      <c r="AC838" s="43"/>
      <c r="AD838" s="41"/>
      <c r="AE838" s="42"/>
      <c r="AF838" s="43"/>
      <c r="AG838" s="41"/>
      <c r="AH838" s="42"/>
      <c r="AI838" s="43"/>
      <c r="AK838" s="41">
        <f t="shared" si="366"/>
        <v>0</v>
      </c>
      <c r="AL838" s="42">
        <f t="shared" si="366"/>
        <v>0</v>
      </c>
      <c r="AM838" s="43">
        <f t="shared" si="366"/>
        <v>0</v>
      </c>
      <c r="AT838" s="32">
        <f t="shared" si="367"/>
        <v>0</v>
      </c>
      <c r="AV838" s="23">
        <v>6</v>
      </c>
      <c r="AW838" s="23">
        <v>18</v>
      </c>
      <c r="AX838" s="23">
        <f t="shared" si="368"/>
        <v>1</v>
      </c>
    </row>
    <row r="839" spans="2:50" ht="15" hidden="1" customHeight="1" x14ac:dyDescent="0.3">
      <c r="B839" s="15"/>
      <c r="C839" s="50" t="str">
        <f>IF(LEN(E838)&lt;1,"","Total: " &amp; LEFT(E838,LEN(E838)-21) &amp; "Municipalities")</f>
        <v/>
      </c>
      <c r="D839" s="51"/>
      <c r="E839" s="52"/>
      <c r="F839" s="53">
        <f t="shared" ref="F839:H839" si="369">SUM(F828:F838)</f>
        <v>0</v>
      </c>
      <c r="G839" s="54">
        <f t="shared" si="369"/>
        <v>0</v>
      </c>
      <c r="H839" s="55">
        <f t="shared" si="369"/>
        <v>0</v>
      </c>
      <c r="I839" s="53">
        <f>SUM(I828:I838)</f>
        <v>0</v>
      </c>
      <c r="J839" s="54">
        <f>SUM(J828:J838)</f>
        <v>0</v>
      </c>
      <c r="K839" s="55">
        <f>SUM(K828:K838)</f>
        <v>0</v>
      </c>
      <c r="L839" s="53">
        <f t="shared" ref="L839:Z839" si="370">SUM(L828:L838)</f>
        <v>0</v>
      </c>
      <c r="M839" s="54">
        <f t="shared" si="370"/>
        <v>0</v>
      </c>
      <c r="N839" s="55">
        <f t="shared" si="370"/>
        <v>0</v>
      </c>
      <c r="O839" s="53">
        <f t="shared" si="370"/>
        <v>0</v>
      </c>
      <c r="P839" s="54">
        <f t="shared" si="370"/>
        <v>0</v>
      </c>
      <c r="Q839" s="55">
        <f t="shared" si="370"/>
        <v>0</v>
      </c>
      <c r="R839" s="53">
        <f t="shared" si="370"/>
        <v>0</v>
      </c>
      <c r="S839" s="54">
        <f t="shared" si="370"/>
        <v>0</v>
      </c>
      <c r="T839" s="55">
        <f t="shared" si="370"/>
        <v>0</v>
      </c>
      <c r="U839" s="53">
        <f t="shared" si="370"/>
        <v>0</v>
      </c>
      <c r="V839" s="54">
        <f t="shared" si="370"/>
        <v>0</v>
      </c>
      <c r="W839" s="55">
        <f t="shared" si="370"/>
        <v>0</v>
      </c>
      <c r="X839" s="53">
        <f t="shared" si="370"/>
        <v>0</v>
      </c>
      <c r="Y839" s="54">
        <f t="shared" si="370"/>
        <v>0</v>
      </c>
      <c r="Z839" s="55">
        <f t="shared" si="370"/>
        <v>0</v>
      </c>
      <c r="AA839" s="53"/>
      <c r="AB839" s="54"/>
      <c r="AC839" s="55"/>
      <c r="AD839" s="53">
        <f t="shared" ref="AD839:AI839" si="371">SUM(AD828:AD838)</f>
        <v>0</v>
      </c>
      <c r="AE839" s="54">
        <f t="shared" si="371"/>
        <v>0</v>
      </c>
      <c r="AF839" s="55">
        <f t="shared" si="371"/>
        <v>0</v>
      </c>
      <c r="AG839" s="53">
        <f t="shared" si="371"/>
        <v>0</v>
      </c>
      <c r="AH839" s="54">
        <f t="shared" si="371"/>
        <v>0</v>
      </c>
      <c r="AI839" s="55">
        <f t="shared" si="371"/>
        <v>0</v>
      </c>
      <c r="AK839" s="53">
        <f>SUM(AK828:AK838)</f>
        <v>0</v>
      </c>
      <c r="AL839" s="54">
        <f>SUM(AL828:AL838)</f>
        <v>0</v>
      </c>
      <c r="AM839" s="55">
        <f>SUM(AM828:AM838)</f>
        <v>0</v>
      </c>
      <c r="AT839" s="32">
        <f>IF(SUM(AT828:AT838)=0,0,1)</f>
        <v>0</v>
      </c>
    </row>
    <row r="840" spans="2:50" ht="15" hidden="1" customHeight="1" x14ac:dyDescent="0.3">
      <c r="B840" s="15"/>
      <c r="C840" s="40"/>
      <c r="D840" s="34"/>
      <c r="E840" s="35"/>
      <c r="F840" s="41"/>
      <c r="G840" s="42"/>
      <c r="H840" s="43"/>
      <c r="I840" s="41"/>
      <c r="J840" s="42"/>
      <c r="K840" s="43"/>
      <c r="L840" s="41"/>
      <c r="M840" s="42"/>
      <c r="N840" s="43"/>
      <c r="O840" s="41"/>
      <c r="P840" s="42"/>
      <c r="Q840" s="43"/>
      <c r="R840" s="41"/>
      <c r="S840" s="42"/>
      <c r="T840" s="43"/>
      <c r="U840" s="41"/>
      <c r="V840" s="42"/>
      <c r="W840" s="43"/>
      <c r="X840" s="41"/>
      <c r="Y840" s="42"/>
      <c r="Z840" s="43"/>
      <c r="AA840" s="41"/>
      <c r="AB840" s="42"/>
      <c r="AC840" s="43"/>
      <c r="AD840" s="41"/>
      <c r="AE840" s="42"/>
      <c r="AF840" s="43"/>
      <c r="AG840" s="41"/>
      <c r="AH840" s="42"/>
      <c r="AI840" s="43"/>
      <c r="AK840" s="41"/>
      <c r="AL840" s="42"/>
      <c r="AM840" s="43"/>
      <c r="AT840" s="32">
        <f>IF(AT839=0,0,1)</f>
        <v>0</v>
      </c>
    </row>
    <row r="841" spans="2:50" ht="15" hidden="1" customHeight="1" x14ac:dyDescent="0.3">
      <c r="B841" s="15"/>
      <c r="C841" s="40" t="s">
        <v>22</v>
      </c>
      <c r="D841" s="34" t="s">
        <v>2</v>
      </c>
      <c r="E841" s="35" t="s">
        <v>2</v>
      </c>
      <c r="F841" s="41">
        <v>0</v>
      </c>
      <c r="G841" s="42">
        <v>0</v>
      </c>
      <c r="H841" s="43">
        <v>0</v>
      </c>
      <c r="I841" s="41">
        <v>0</v>
      </c>
      <c r="J841" s="42">
        <v>0</v>
      </c>
      <c r="K841" s="43">
        <v>0</v>
      </c>
      <c r="L841" s="41">
        <v>0</v>
      </c>
      <c r="M841" s="42">
        <v>0</v>
      </c>
      <c r="N841" s="43">
        <v>0</v>
      </c>
      <c r="O841" s="41">
        <v>0</v>
      </c>
      <c r="P841" s="42">
        <v>0</v>
      </c>
      <c r="Q841" s="43">
        <v>0</v>
      </c>
      <c r="R841" s="41">
        <v>0</v>
      </c>
      <c r="S841" s="42">
        <v>0</v>
      </c>
      <c r="T841" s="43">
        <v>0</v>
      </c>
      <c r="U841" s="41">
        <v>0</v>
      </c>
      <c r="V841" s="42">
        <v>0</v>
      </c>
      <c r="W841" s="43">
        <v>0</v>
      </c>
      <c r="X841" s="41"/>
      <c r="Y841" s="42"/>
      <c r="Z841" s="43"/>
      <c r="AA841" s="41"/>
      <c r="AB841" s="42"/>
      <c r="AC841" s="43"/>
      <c r="AD841" s="41"/>
      <c r="AE841" s="42"/>
      <c r="AF841" s="43"/>
      <c r="AG841" s="41"/>
      <c r="AH841" s="42"/>
      <c r="AI841" s="43"/>
      <c r="AK841" s="41">
        <f t="shared" ref="AK841:AM851" si="372">F841+I841+L841+O841+R841+U841+X841+AA841+AD841+AG841</f>
        <v>0</v>
      </c>
      <c r="AL841" s="42">
        <f t="shared" si="372"/>
        <v>0</v>
      </c>
      <c r="AM841" s="43">
        <f t="shared" si="372"/>
        <v>0</v>
      </c>
      <c r="AT841" s="32">
        <f>IF(LEN(E841)&lt;2,0,1)</f>
        <v>0</v>
      </c>
      <c r="AV841" s="23">
        <v>6</v>
      </c>
      <c r="AW841" s="23">
        <v>19</v>
      </c>
      <c r="AX841" s="23">
        <v>1</v>
      </c>
    </row>
    <row r="842" spans="2:50" ht="15" hidden="1" customHeight="1" x14ac:dyDescent="0.3">
      <c r="B842" s="15"/>
      <c r="C842" s="40" t="s">
        <v>22</v>
      </c>
      <c r="D842" s="34" t="s">
        <v>2</v>
      </c>
      <c r="E842" s="35" t="s">
        <v>2</v>
      </c>
      <c r="F842" s="41">
        <v>0</v>
      </c>
      <c r="G842" s="42">
        <v>0</v>
      </c>
      <c r="H842" s="43">
        <v>0</v>
      </c>
      <c r="I842" s="41">
        <v>0</v>
      </c>
      <c r="J842" s="42">
        <v>0</v>
      </c>
      <c r="K842" s="43">
        <v>0</v>
      </c>
      <c r="L842" s="41">
        <v>0</v>
      </c>
      <c r="M842" s="42">
        <v>0</v>
      </c>
      <c r="N842" s="43">
        <v>0</v>
      </c>
      <c r="O842" s="41">
        <v>0</v>
      </c>
      <c r="P842" s="42">
        <v>0</v>
      </c>
      <c r="Q842" s="43">
        <v>0</v>
      </c>
      <c r="R842" s="41">
        <v>0</v>
      </c>
      <c r="S842" s="42">
        <v>0</v>
      </c>
      <c r="T842" s="43">
        <v>0</v>
      </c>
      <c r="U842" s="41">
        <v>0</v>
      </c>
      <c r="V842" s="42">
        <v>0</v>
      </c>
      <c r="W842" s="43">
        <v>0</v>
      </c>
      <c r="X842" s="41"/>
      <c r="Y842" s="42"/>
      <c r="Z842" s="43"/>
      <c r="AA842" s="41"/>
      <c r="AB842" s="42"/>
      <c r="AC842" s="43"/>
      <c r="AD842" s="41"/>
      <c r="AE842" s="42"/>
      <c r="AF842" s="43"/>
      <c r="AG842" s="41"/>
      <c r="AH842" s="42"/>
      <c r="AI842" s="43"/>
      <c r="AK842" s="41">
        <f t="shared" si="372"/>
        <v>0</v>
      </c>
      <c r="AL842" s="42">
        <f t="shared" si="372"/>
        <v>0</v>
      </c>
      <c r="AM842" s="43">
        <f t="shared" si="372"/>
        <v>0</v>
      </c>
      <c r="AT842" s="32">
        <f t="shared" ref="AT842:AT851" si="373">IF(LEN(E842)&lt;2,0,1)</f>
        <v>0</v>
      </c>
      <c r="AV842" s="23">
        <v>6</v>
      </c>
      <c r="AW842" s="23">
        <v>19</v>
      </c>
      <c r="AX842" s="23">
        <f>IF(AW842=AW841,AX841+1,1)</f>
        <v>2</v>
      </c>
    </row>
    <row r="843" spans="2:50" ht="15" hidden="1" customHeight="1" x14ac:dyDescent="0.3">
      <c r="B843" s="15"/>
      <c r="C843" s="40" t="s">
        <v>22</v>
      </c>
      <c r="D843" s="34" t="s">
        <v>2</v>
      </c>
      <c r="E843" s="35" t="s">
        <v>2</v>
      </c>
      <c r="F843" s="41">
        <v>0</v>
      </c>
      <c r="G843" s="42">
        <v>0</v>
      </c>
      <c r="H843" s="43">
        <v>0</v>
      </c>
      <c r="I843" s="41">
        <v>0</v>
      </c>
      <c r="J843" s="42">
        <v>0</v>
      </c>
      <c r="K843" s="43">
        <v>0</v>
      </c>
      <c r="L843" s="41">
        <v>0</v>
      </c>
      <c r="M843" s="42">
        <v>0</v>
      </c>
      <c r="N843" s="43">
        <v>0</v>
      </c>
      <c r="O843" s="41">
        <v>0</v>
      </c>
      <c r="P843" s="42">
        <v>0</v>
      </c>
      <c r="Q843" s="43">
        <v>0</v>
      </c>
      <c r="R843" s="41">
        <v>0</v>
      </c>
      <c r="S843" s="42">
        <v>0</v>
      </c>
      <c r="T843" s="43">
        <v>0</v>
      </c>
      <c r="U843" s="41">
        <v>0</v>
      </c>
      <c r="V843" s="42">
        <v>0</v>
      </c>
      <c r="W843" s="43">
        <v>0</v>
      </c>
      <c r="X843" s="41"/>
      <c r="Y843" s="42"/>
      <c r="Z843" s="43"/>
      <c r="AA843" s="41"/>
      <c r="AB843" s="42"/>
      <c r="AC843" s="43"/>
      <c r="AD843" s="41"/>
      <c r="AE843" s="42"/>
      <c r="AF843" s="43"/>
      <c r="AG843" s="41"/>
      <c r="AH843" s="42"/>
      <c r="AI843" s="43"/>
      <c r="AK843" s="41">
        <f t="shared" si="372"/>
        <v>0</v>
      </c>
      <c r="AL843" s="42">
        <f t="shared" si="372"/>
        <v>0</v>
      </c>
      <c r="AM843" s="43">
        <f t="shared" si="372"/>
        <v>0</v>
      </c>
      <c r="AT843" s="32">
        <f t="shared" si="373"/>
        <v>0</v>
      </c>
      <c r="AV843" s="23">
        <v>6</v>
      </c>
      <c r="AW843" s="23">
        <v>19</v>
      </c>
      <c r="AX843" s="23">
        <f t="shared" ref="AX843:AX851" si="374">IF(AW843=AW842,AX842+1,1)</f>
        <v>3</v>
      </c>
    </row>
    <row r="844" spans="2:50" ht="15" hidden="1" customHeight="1" x14ac:dyDescent="0.3">
      <c r="B844" s="15"/>
      <c r="C844" s="40" t="s">
        <v>22</v>
      </c>
      <c r="D844" s="34" t="s">
        <v>2</v>
      </c>
      <c r="E844" s="35" t="s">
        <v>2</v>
      </c>
      <c r="F844" s="41">
        <v>0</v>
      </c>
      <c r="G844" s="42">
        <v>0</v>
      </c>
      <c r="H844" s="43">
        <v>0</v>
      </c>
      <c r="I844" s="41">
        <v>0</v>
      </c>
      <c r="J844" s="42">
        <v>0</v>
      </c>
      <c r="K844" s="43">
        <v>0</v>
      </c>
      <c r="L844" s="41">
        <v>0</v>
      </c>
      <c r="M844" s="42">
        <v>0</v>
      </c>
      <c r="N844" s="43">
        <v>0</v>
      </c>
      <c r="O844" s="41">
        <v>0</v>
      </c>
      <c r="P844" s="42">
        <v>0</v>
      </c>
      <c r="Q844" s="43">
        <v>0</v>
      </c>
      <c r="R844" s="41">
        <v>0</v>
      </c>
      <c r="S844" s="42">
        <v>0</v>
      </c>
      <c r="T844" s="43">
        <v>0</v>
      </c>
      <c r="U844" s="41">
        <v>0</v>
      </c>
      <c r="V844" s="42">
        <v>0</v>
      </c>
      <c r="W844" s="43">
        <v>0</v>
      </c>
      <c r="X844" s="41"/>
      <c r="Y844" s="42"/>
      <c r="Z844" s="43"/>
      <c r="AA844" s="41"/>
      <c r="AB844" s="42"/>
      <c r="AC844" s="43"/>
      <c r="AD844" s="41"/>
      <c r="AE844" s="42"/>
      <c r="AF844" s="43"/>
      <c r="AG844" s="41"/>
      <c r="AH844" s="42"/>
      <c r="AI844" s="43"/>
      <c r="AK844" s="41">
        <f t="shared" si="372"/>
        <v>0</v>
      </c>
      <c r="AL844" s="42">
        <f t="shared" si="372"/>
        <v>0</v>
      </c>
      <c r="AM844" s="43">
        <f t="shared" si="372"/>
        <v>0</v>
      </c>
      <c r="AT844" s="32">
        <f t="shared" si="373"/>
        <v>0</v>
      </c>
      <c r="AV844" s="23">
        <v>6</v>
      </c>
      <c r="AW844" s="23">
        <v>19</v>
      </c>
      <c r="AX844" s="23">
        <f t="shared" si="374"/>
        <v>4</v>
      </c>
    </row>
    <row r="845" spans="2:50" ht="15" hidden="1" customHeight="1" x14ac:dyDescent="0.3">
      <c r="B845" s="15"/>
      <c r="C845" s="40" t="s">
        <v>22</v>
      </c>
      <c r="D845" s="34" t="s">
        <v>2</v>
      </c>
      <c r="E845" s="35" t="s">
        <v>2</v>
      </c>
      <c r="F845" s="41">
        <v>0</v>
      </c>
      <c r="G845" s="42">
        <v>0</v>
      </c>
      <c r="H845" s="43">
        <v>0</v>
      </c>
      <c r="I845" s="41">
        <v>0</v>
      </c>
      <c r="J845" s="42">
        <v>0</v>
      </c>
      <c r="K845" s="43">
        <v>0</v>
      </c>
      <c r="L845" s="41">
        <v>0</v>
      </c>
      <c r="M845" s="42">
        <v>0</v>
      </c>
      <c r="N845" s="43">
        <v>0</v>
      </c>
      <c r="O845" s="41">
        <v>0</v>
      </c>
      <c r="P845" s="42">
        <v>0</v>
      </c>
      <c r="Q845" s="43">
        <v>0</v>
      </c>
      <c r="R845" s="41">
        <v>0</v>
      </c>
      <c r="S845" s="42">
        <v>0</v>
      </c>
      <c r="T845" s="43">
        <v>0</v>
      </c>
      <c r="U845" s="41">
        <v>0</v>
      </c>
      <c r="V845" s="42">
        <v>0</v>
      </c>
      <c r="W845" s="43">
        <v>0</v>
      </c>
      <c r="X845" s="41"/>
      <c r="Y845" s="42"/>
      <c r="Z845" s="43"/>
      <c r="AA845" s="41"/>
      <c r="AB845" s="42"/>
      <c r="AC845" s="43"/>
      <c r="AD845" s="41"/>
      <c r="AE845" s="42"/>
      <c r="AF845" s="43"/>
      <c r="AG845" s="41"/>
      <c r="AH845" s="42"/>
      <c r="AI845" s="43"/>
      <c r="AK845" s="41">
        <f t="shared" si="372"/>
        <v>0</v>
      </c>
      <c r="AL845" s="42">
        <f t="shared" si="372"/>
        <v>0</v>
      </c>
      <c r="AM845" s="43">
        <f t="shared" si="372"/>
        <v>0</v>
      </c>
      <c r="AT845" s="32">
        <f t="shared" si="373"/>
        <v>0</v>
      </c>
      <c r="AV845" s="23">
        <v>6</v>
      </c>
      <c r="AW845" s="23">
        <v>19</v>
      </c>
      <c r="AX845" s="23">
        <f t="shared" si="374"/>
        <v>5</v>
      </c>
    </row>
    <row r="846" spans="2:50" ht="15" hidden="1" customHeight="1" x14ac:dyDescent="0.3">
      <c r="B846" s="15"/>
      <c r="C846" s="40" t="s">
        <v>22</v>
      </c>
      <c r="D846" s="34" t="s">
        <v>2</v>
      </c>
      <c r="E846" s="35" t="s">
        <v>2</v>
      </c>
      <c r="F846" s="41">
        <v>0</v>
      </c>
      <c r="G846" s="42">
        <v>0</v>
      </c>
      <c r="H846" s="43">
        <v>0</v>
      </c>
      <c r="I846" s="41">
        <v>0</v>
      </c>
      <c r="J846" s="42">
        <v>0</v>
      </c>
      <c r="K846" s="43">
        <v>0</v>
      </c>
      <c r="L846" s="41">
        <v>0</v>
      </c>
      <c r="M846" s="42">
        <v>0</v>
      </c>
      <c r="N846" s="43">
        <v>0</v>
      </c>
      <c r="O846" s="41">
        <v>0</v>
      </c>
      <c r="P846" s="42">
        <v>0</v>
      </c>
      <c r="Q846" s="43">
        <v>0</v>
      </c>
      <c r="R846" s="41">
        <v>0</v>
      </c>
      <c r="S846" s="42">
        <v>0</v>
      </c>
      <c r="T846" s="43">
        <v>0</v>
      </c>
      <c r="U846" s="41">
        <v>0</v>
      </c>
      <c r="V846" s="42">
        <v>0</v>
      </c>
      <c r="W846" s="43">
        <v>0</v>
      </c>
      <c r="X846" s="41"/>
      <c r="Y846" s="42"/>
      <c r="Z846" s="43"/>
      <c r="AA846" s="41"/>
      <c r="AB846" s="42"/>
      <c r="AC846" s="43"/>
      <c r="AD846" s="41"/>
      <c r="AE846" s="42"/>
      <c r="AF846" s="43"/>
      <c r="AG846" s="41"/>
      <c r="AH846" s="42"/>
      <c r="AI846" s="43"/>
      <c r="AK846" s="41">
        <f t="shared" si="372"/>
        <v>0</v>
      </c>
      <c r="AL846" s="42">
        <f t="shared" si="372"/>
        <v>0</v>
      </c>
      <c r="AM846" s="43">
        <f t="shared" si="372"/>
        <v>0</v>
      </c>
      <c r="AT846" s="32">
        <f t="shared" si="373"/>
        <v>0</v>
      </c>
      <c r="AV846" s="23">
        <v>6</v>
      </c>
      <c r="AW846" s="23">
        <v>19</v>
      </c>
      <c r="AX846" s="23">
        <f t="shared" si="374"/>
        <v>6</v>
      </c>
    </row>
    <row r="847" spans="2:50" ht="15" hidden="1" customHeight="1" x14ac:dyDescent="0.3">
      <c r="B847" s="15"/>
      <c r="C847" s="40" t="s">
        <v>22</v>
      </c>
      <c r="D847" s="34" t="s">
        <v>2</v>
      </c>
      <c r="E847" s="35" t="s">
        <v>2</v>
      </c>
      <c r="F847" s="41">
        <v>0</v>
      </c>
      <c r="G847" s="42">
        <v>0</v>
      </c>
      <c r="H847" s="43">
        <v>0</v>
      </c>
      <c r="I847" s="41">
        <v>0</v>
      </c>
      <c r="J847" s="42">
        <v>0</v>
      </c>
      <c r="K847" s="43">
        <v>0</v>
      </c>
      <c r="L847" s="41">
        <v>0</v>
      </c>
      <c r="M847" s="42">
        <v>0</v>
      </c>
      <c r="N847" s="43">
        <v>0</v>
      </c>
      <c r="O847" s="41">
        <v>0</v>
      </c>
      <c r="P847" s="42">
        <v>0</v>
      </c>
      <c r="Q847" s="43">
        <v>0</v>
      </c>
      <c r="R847" s="41">
        <v>0</v>
      </c>
      <c r="S847" s="42">
        <v>0</v>
      </c>
      <c r="T847" s="43">
        <v>0</v>
      </c>
      <c r="U847" s="41">
        <v>0</v>
      </c>
      <c r="V847" s="42">
        <v>0</v>
      </c>
      <c r="W847" s="43">
        <v>0</v>
      </c>
      <c r="X847" s="41"/>
      <c r="Y847" s="42"/>
      <c r="Z847" s="43"/>
      <c r="AA847" s="41"/>
      <c r="AB847" s="42"/>
      <c r="AC847" s="43"/>
      <c r="AD847" s="41"/>
      <c r="AE847" s="42"/>
      <c r="AF847" s="43"/>
      <c r="AG847" s="41"/>
      <c r="AH847" s="42"/>
      <c r="AI847" s="43"/>
      <c r="AK847" s="41">
        <f t="shared" si="372"/>
        <v>0</v>
      </c>
      <c r="AL847" s="42">
        <f t="shared" si="372"/>
        <v>0</v>
      </c>
      <c r="AM847" s="43">
        <f t="shared" si="372"/>
        <v>0</v>
      </c>
      <c r="AT847" s="32">
        <f t="shared" si="373"/>
        <v>0</v>
      </c>
      <c r="AV847" s="23">
        <v>6</v>
      </c>
      <c r="AW847" s="23">
        <v>19</v>
      </c>
      <c r="AX847" s="23">
        <f t="shared" si="374"/>
        <v>7</v>
      </c>
    </row>
    <row r="848" spans="2:50" ht="15" hidden="1" customHeight="1" x14ac:dyDescent="0.3">
      <c r="B848" s="15"/>
      <c r="C848" s="40" t="s">
        <v>22</v>
      </c>
      <c r="D848" s="34" t="s">
        <v>2</v>
      </c>
      <c r="E848" s="35" t="s">
        <v>2</v>
      </c>
      <c r="F848" s="41">
        <v>0</v>
      </c>
      <c r="G848" s="42">
        <v>0</v>
      </c>
      <c r="H848" s="43">
        <v>0</v>
      </c>
      <c r="I848" s="41">
        <v>0</v>
      </c>
      <c r="J848" s="42">
        <v>0</v>
      </c>
      <c r="K848" s="43">
        <v>0</v>
      </c>
      <c r="L848" s="41">
        <v>0</v>
      </c>
      <c r="M848" s="42">
        <v>0</v>
      </c>
      <c r="N848" s="43">
        <v>0</v>
      </c>
      <c r="O848" s="41">
        <v>0</v>
      </c>
      <c r="P848" s="42">
        <v>0</v>
      </c>
      <c r="Q848" s="43">
        <v>0</v>
      </c>
      <c r="R848" s="41">
        <v>0</v>
      </c>
      <c r="S848" s="42">
        <v>0</v>
      </c>
      <c r="T848" s="43">
        <v>0</v>
      </c>
      <c r="U848" s="41">
        <v>0</v>
      </c>
      <c r="V848" s="42">
        <v>0</v>
      </c>
      <c r="W848" s="43">
        <v>0</v>
      </c>
      <c r="X848" s="41"/>
      <c r="Y848" s="42"/>
      <c r="Z848" s="43"/>
      <c r="AA848" s="41"/>
      <c r="AB848" s="42"/>
      <c r="AC848" s="43"/>
      <c r="AD848" s="41"/>
      <c r="AE848" s="42"/>
      <c r="AF848" s="43"/>
      <c r="AG848" s="41"/>
      <c r="AH848" s="42"/>
      <c r="AI848" s="43"/>
      <c r="AK848" s="41">
        <f t="shared" si="372"/>
        <v>0</v>
      </c>
      <c r="AL848" s="42">
        <f t="shared" si="372"/>
        <v>0</v>
      </c>
      <c r="AM848" s="43">
        <f t="shared" si="372"/>
        <v>0</v>
      </c>
      <c r="AT848" s="32">
        <f t="shared" si="373"/>
        <v>0</v>
      </c>
      <c r="AV848" s="23">
        <v>6</v>
      </c>
      <c r="AW848" s="23">
        <v>19</v>
      </c>
      <c r="AX848" s="23">
        <f t="shared" si="374"/>
        <v>8</v>
      </c>
    </row>
    <row r="849" spans="2:50" ht="15" hidden="1" customHeight="1" x14ac:dyDescent="0.3">
      <c r="B849" s="15"/>
      <c r="C849" s="40" t="s">
        <v>22</v>
      </c>
      <c r="D849" s="34" t="s">
        <v>2</v>
      </c>
      <c r="E849" s="35" t="s">
        <v>2</v>
      </c>
      <c r="F849" s="41">
        <v>0</v>
      </c>
      <c r="G849" s="42">
        <v>0</v>
      </c>
      <c r="H849" s="43">
        <v>0</v>
      </c>
      <c r="I849" s="41">
        <v>0</v>
      </c>
      <c r="J849" s="42">
        <v>0</v>
      </c>
      <c r="K849" s="43">
        <v>0</v>
      </c>
      <c r="L849" s="41">
        <v>0</v>
      </c>
      <c r="M849" s="42">
        <v>0</v>
      </c>
      <c r="N849" s="43">
        <v>0</v>
      </c>
      <c r="O849" s="41">
        <v>0</v>
      </c>
      <c r="P849" s="42">
        <v>0</v>
      </c>
      <c r="Q849" s="43">
        <v>0</v>
      </c>
      <c r="R849" s="41">
        <v>0</v>
      </c>
      <c r="S849" s="42">
        <v>0</v>
      </c>
      <c r="T849" s="43">
        <v>0</v>
      </c>
      <c r="U849" s="41">
        <v>0</v>
      </c>
      <c r="V849" s="42">
        <v>0</v>
      </c>
      <c r="W849" s="43">
        <v>0</v>
      </c>
      <c r="X849" s="41"/>
      <c r="Y849" s="42"/>
      <c r="Z849" s="43"/>
      <c r="AA849" s="41"/>
      <c r="AB849" s="42"/>
      <c r="AC849" s="43"/>
      <c r="AD849" s="41"/>
      <c r="AE849" s="42"/>
      <c r="AF849" s="43"/>
      <c r="AG849" s="41"/>
      <c r="AH849" s="42"/>
      <c r="AI849" s="43"/>
      <c r="AK849" s="41">
        <f t="shared" si="372"/>
        <v>0</v>
      </c>
      <c r="AL849" s="42">
        <f t="shared" si="372"/>
        <v>0</v>
      </c>
      <c r="AM849" s="43">
        <f t="shared" si="372"/>
        <v>0</v>
      </c>
      <c r="AT849" s="32">
        <f t="shared" si="373"/>
        <v>0</v>
      </c>
      <c r="AV849" s="23">
        <v>6</v>
      </c>
      <c r="AW849" s="23">
        <v>19</v>
      </c>
      <c r="AX849" s="23">
        <f t="shared" si="374"/>
        <v>9</v>
      </c>
    </row>
    <row r="850" spans="2:50" ht="15" hidden="1" customHeight="1" x14ac:dyDescent="0.3">
      <c r="B850" s="15"/>
      <c r="C850" s="40" t="s">
        <v>22</v>
      </c>
      <c r="D850" s="34" t="s">
        <v>2</v>
      </c>
      <c r="E850" s="35" t="s">
        <v>2</v>
      </c>
      <c r="F850" s="41">
        <v>0</v>
      </c>
      <c r="G850" s="42">
        <v>0</v>
      </c>
      <c r="H850" s="43">
        <v>0</v>
      </c>
      <c r="I850" s="41">
        <v>0</v>
      </c>
      <c r="J850" s="42">
        <v>0</v>
      </c>
      <c r="K850" s="43">
        <v>0</v>
      </c>
      <c r="L850" s="41">
        <v>0</v>
      </c>
      <c r="M850" s="42">
        <v>0</v>
      </c>
      <c r="N850" s="43">
        <v>0</v>
      </c>
      <c r="O850" s="41">
        <v>0</v>
      </c>
      <c r="P850" s="42">
        <v>0</v>
      </c>
      <c r="Q850" s="43">
        <v>0</v>
      </c>
      <c r="R850" s="41">
        <v>0</v>
      </c>
      <c r="S850" s="42">
        <v>0</v>
      </c>
      <c r="T850" s="43">
        <v>0</v>
      </c>
      <c r="U850" s="41">
        <v>0</v>
      </c>
      <c r="V850" s="42">
        <v>0</v>
      </c>
      <c r="W850" s="43">
        <v>0</v>
      </c>
      <c r="X850" s="41"/>
      <c r="Y850" s="42"/>
      <c r="Z850" s="43"/>
      <c r="AA850" s="41"/>
      <c r="AB850" s="42"/>
      <c r="AC850" s="43"/>
      <c r="AD850" s="41"/>
      <c r="AE850" s="42"/>
      <c r="AF850" s="43"/>
      <c r="AG850" s="41"/>
      <c r="AH850" s="42"/>
      <c r="AI850" s="43"/>
      <c r="AK850" s="41">
        <f t="shared" si="372"/>
        <v>0</v>
      </c>
      <c r="AL850" s="42">
        <f t="shared" si="372"/>
        <v>0</v>
      </c>
      <c r="AM850" s="43">
        <f t="shared" si="372"/>
        <v>0</v>
      </c>
      <c r="AT850" s="32">
        <f t="shared" si="373"/>
        <v>0</v>
      </c>
      <c r="AV850" s="23">
        <v>6</v>
      </c>
      <c r="AW850" s="23">
        <v>19</v>
      </c>
      <c r="AX850" s="23">
        <f t="shared" si="374"/>
        <v>10</v>
      </c>
    </row>
    <row r="851" spans="2:50" ht="15" hidden="1" customHeight="1" x14ac:dyDescent="0.3">
      <c r="B851" s="15"/>
      <c r="C851" s="40" t="s">
        <v>23</v>
      </c>
      <c r="D851" s="34" t="s">
        <v>2</v>
      </c>
      <c r="E851" s="35" t="s">
        <v>2</v>
      </c>
      <c r="F851" s="41">
        <v>0</v>
      </c>
      <c r="G851" s="42">
        <v>0</v>
      </c>
      <c r="H851" s="43">
        <v>0</v>
      </c>
      <c r="I851" s="41">
        <v>0</v>
      </c>
      <c r="J851" s="42">
        <v>0</v>
      </c>
      <c r="K851" s="43">
        <v>0</v>
      </c>
      <c r="L851" s="41">
        <v>0</v>
      </c>
      <c r="M851" s="42">
        <v>0</v>
      </c>
      <c r="N851" s="43">
        <v>0</v>
      </c>
      <c r="O851" s="41">
        <v>0</v>
      </c>
      <c r="P851" s="42">
        <v>0</v>
      </c>
      <c r="Q851" s="43">
        <v>0</v>
      </c>
      <c r="R851" s="41">
        <v>0</v>
      </c>
      <c r="S851" s="42">
        <v>0</v>
      </c>
      <c r="T851" s="43">
        <v>0</v>
      </c>
      <c r="U851" s="41">
        <v>0</v>
      </c>
      <c r="V851" s="42">
        <v>0</v>
      </c>
      <c r="W851" s="43">
        <v>0</v>
      </c>
      <c r="X851" s="41"/>
      <c r="Y851" s="42"/>
      <c r="Z851" s="43"/>
      <c r="AA851" s="41"/>
      <c r="AB851" s="42"/>
      <c r="AC851" s="43"/>
      <c r="AD851" s="41"/>
      <c r="AE851" s="42"/>
      <c r="AF851" s="43"/>
      <c r="AG851" s="41"/>
      <c r="AH851" s="42"/>
      <c r="AI851" s="43"/>
      <c r="AK851" s="41">
        <f t="shared" si="372"/>
        <v>0</v>
      </c>
      <c r="AL851" s="42">
        <f t="shared" si="372"/>
        <v>0</v>
      </c>
      <c r="AM851" s="43">
        <f t="shared" si="372"/>
        <v>0</v>
      </c>
      <c r="AT851" s="32">
        <f t="shared" si="373"/>
        <v>0</v>
      </c>
      <c r="AV851" s="23">
        <v>6</v>
      </c>
      <c r="AW851" s="23">
        <v>20</v>
      </c>
      <c r="AX851" s="23">
        <f t="shared" si="374"/>
        <v>1</v>
      </c>
    </row>
    <row r="852" spans="2:50" ht="15" hidden="1" customHeight="1" x14ac:dyDescent="0.3">
      <c r="B852" s="15"/>
      <c r="C852" s="50" t="str">
        <f>IF(LEN(E851)&lt;1,"","Total: " &amp; LEFT(E851,LEN(E851)-21) &amp; "Municipalities")</f>
        <v/>
      </c>
      <c r="D852" s="51"/>
      <c r="E852" s="52"/>
      <c r="F852" s="53">
        <f t="shared" ref="F852:H852" si="375">SUM(F841:F851)</f>
        <v>0</v>
      </c>
      <c r="G852" s="54">
        <f t="shared" si="375"/>
        <v>0</v>
      </c>
      <c r="H852" s="55">
        <f t="shared" si="375"/>
        <v>0</v>
      </c>
      <c r="I852" s="53">
        <f>SUM(I841:I851)</f>
        <v>0</v>
      </c>
      <c r="J852" s="54">
        <f>SUM(J841:J851)</f>
        <v>0</v>
      </c>
      <c r="K852" s="55">
        <f>SUM(K841:K851)</f>
        <v>0</v>
      </c>
      <c r="L852" s="53">
        <f t="shared" ref="L852:Z852" si="376">SUM(L841:L851)</f>
        <v>0</v>
      </c>
      <c r="M852" s="54">
        <f t="shared" si="376"/>
        <v>0</v>
      </c>
      <c r="N852" s="55">
        <f t="shared" si="376"/>
        <v>0</v>
      </c>
      <c r="O852" s="53">
        <f t="shared" si="376"/>
        <v>0</v>
      </c>
      <c r="P852" s="54">
        <f t="shared" si="376"/>
        <v>0</v>
      </c>
      <c r="Q852" s="55">
        <f t="shared" si="376"/>
        <v>0</v>
      </c>
      <c r="R852" s="53">
        <f t="shared" si="376"/>
        <v>0</v>
      </c>
      <c r="S852" s="54">
        <f t="shared" si="376"/>
        <v>0</v>
      </c>
      <c r="T852" s="55">
        <f t="shared" si="376"/>
        <v>0</v>
      </c>
      <c r="U852" s="53">
        <f t="shared" si="376"/>
        <v>0</v>
      </c>
      <c r="V852" s="54">
        <f t="shared" si="376"/>
        <v>0</v>
      </c>
      <c r="W852" s="55">
        <f t="shared" si="376"/>
        <v>0</v>
      </c>
      <c r="X852" s="53">
        <f t="shared" si="376"/>
        <v>0</v>
      </c>
      <c r="Y852" s="54">
        <f t="shared" si="376"/>
        <v>0</v>
      </c>
      <c r="Z852" s="55">
        <f t="shared" si="376"/>
        <v>0</v>
      </c>
      <c r="AA852" s="53"/>
      <c r="AB852" s="54"/>
      <c r="AC852" s="55"/>
      <c r="AD852" s="53">
        <f t="shared" ref="AD852:AI852" si="377">SUM(AD841:AD851)</f>
        <v>0</v>
      </c>
      <c r="AE852" s="54">
        <f t="shared" si="377"/>
        <v>0</v>
      </c>
      <c r="AF852" s="55">
        <f t="shared" si="377"/>
        <v>0</v>
      </c>
      <c r="AG852" s="53">
        <f t="shared" si="377"/>
        <v>0</v>
      </c>
      <c r="AH852" s="54">
        <f t="shared" si="377"/>
        <v>0</v>
      </c>
      <c r="AI852" s="55">
        <f t="shared" si="377"/>
        <v>0</v>
      </c>
      <c r="AK852" s="53">
        <f>SUM(AK841:AK851)</f>
        <v>0</v>
      </c>
      <c r="AL852" s="54">
        <f>SUM(AL841:AL851)</f>
        <v>0</v>
      </c>
      <c r="AM852" s="55">
        <f>SUM(AM841:AM851)</f>
        <v>0</v>
      </c>
      <c r="AT852" s="32">
        <f>IF(SUM(AT841:AT851)=0,0,1)</f>
        <v>0</v>
      </c>
    </row>
    <row r="853" spans="2:50" ht="15" hidden="1" customHeight="1" x14ac:dyDescent="0.3">
      <c r="B853" s="15"/>
      <c r="C853" s="40"/>
      <c r="D853" s="34"/>
      <c r="E853" s="35"/>
      <c r="F853" s="41"/>
      <c r="G853" s="42"/>
      <c r="H853" s="43"/>
      <c r="I853" s="41"/>
      <c r="J853" s="42"/>
      <c r="K853" s="43"/>
      <c r="L853" s="41"/>
      <c r="M853" s="42"/>
      <c r="N853" s="43"/>
      <c r="O853" s="41"/>
      <c r="P853" s="42"/>
      <c r="Q853" s="43"/>
      <c r="R853" s="41"/>
      <c r="S853" s="42"/>
      <c r="T853" s="43"/>
      <c r="U853" s="41"/>
      <c r="V853" s="42"/>
      <c r="W853" s="43"/>
      <c r="X853" s="41"/>
      <c r="Y853" s="42"/>
      <c r="Z853" s="43"/>
      <c r="AA853" s="41"/>
      <c r="AB853" s="42"/>
      <c r="AC853" s="43"/>
      <c r="AD853" s="41"/>
      <c r="AE853" s="42"/>
      <c r="AF853" s="43"/>
      <c r="AG853" s="41"/>
      <c r="AH853" s="42"/>
      <c r="AI853" s="43"/>
      <c r="AK853" s="41"/>
      <c r="AL853" s="42"/>
      <c r="AM853" s="43"/>
      <c r="AT853" s="32">
        <v>0</v>
      </c>
    </row>
    <row r="854" spans="2:50" ht="15" customHeight="1" x14ac:dyDescent="0.3">
      <c r="B854" s="15"/>
      <c r="C854" s="56" t="s">
        <v>34</v>
      </c>
      <c r="D854" s="57"/>
      <c r="E854" s="58"/>
      <c r="F854" s="53">
        <f t="shared" ref="F854:Z854" si="378">F717+F718+F719+F720+F721+F735+F748+F761+F774+F787+F800+F813+F826+F839+F852</f>
        <v>0</v>
      </c>
      <c r="G854" s="54">
        <f t="shared" si="378"/>
        <v>0</v>
      </c>
      <c r="H854" s="55">
        <f t="shared" si="378"/>
        <v>0</v>
      </c>
      <c r="I854" s="53">
        <f t="shared" si="378"/>
        <v>10604</v>
      </c>
      <c r="J854" s="54">
        <f t="shared" si="378"/>
        <v>9782</v>
      </c>
      <c r="K854" s="55">
        <f t="shared" si="378"/>
        <v>7218</v>
      </c>
      <c r="L854" s="53">
        <f t="shared" si="378"/>
        <v>227764</v>
      </c>
      <c r="M854" s="54">
        <f t="shared" si="378"/>
        <v>271746</v>
      </c>
      <c r="N854" s="55">
        <f t="shared" si="378"/>
        <v>316965</v>
      </c>
      <c r="O854" s="53">
        <f t="shared" si="378"/>
        <v>5600</v>
      </c>
      <c r="P854" s="54">
        <f t="shared" si="378"/>
        <v>900</v>
      </c>
      <c r="Q854" s="55">
        <f t="shared" si="378"/>
        <v>900</v>
      </c>
      <c r="R854" s="53">
        <f t="shared" si="378"/>
        <v>351595</v>
      </c>
      <c r="S854" s="54">
        <f t="shared" si="378"/>
        <v>369026</v>
      </c>
      <c r="T854" s="55">
        <f t="shared" si="378"/>
        <v>369598</v>
      </c>
      <c r="U854" s="53">
        <f t="shared" si="378"/>
        <v>113415</v>
      </c>
      <c r="V854" s="54">
        <f t="shared" si="378"/>
        <v>117026</v>
      </c>
      <c r="W854" s="55">
        <f t="shared" si="378"/>
        <v>117026</v>
      </c>
      <c r="X854" s="53">
        <f t="shared" si="378"/>
        <v>0</v>
      </c>
      <c r="Y854" s="54">
        <f t="shared" si="378"/>
        <v>0</v>
      </c>
      <c r="Z854" s="55">
        <f t="shared" si="378"/>
        <v>0</v>
      </c>
      <c r="AA854" s="53"/>
      <c r="AB854" s="54"/>
      <c r="AC854" s="55"/>
      <c r="AD854" s="53">
        <f t="shared" ref="AD854:AI854" si="379">AD717+AD718+AD719+AD720+AD721+AD735+AD748+AD761+AD774+AD787+AD800+AD813+AD826+AD839+AD852</f>
        <v>0</v>
      </c>
      <c r="AE854" s="54">
        <f t="shared" si="379"/>
        <v>0</v>
      </c>
      <c r="AF854" s="55">
        <f t="shared" si="379"/>
        <v>0</v>
      </c>
      <c r="AG854" s="53">
        <f t="shared" si="379"/>
        <v>0</v>
      </c>
      <c r="AH854" s="54">
        <f t="shared" si="379"/>
        <v>0</v>
      </c>
      <c r="AI854" s="55">
        <f t="shared" si="379"/>
        <v>0</v>
      </c>
      <c r="AK854" s="53">
        <f>AK717+AK718+AK719+AK720+AK721+AK735+AK748+AK761+AK774+AK787+AK800+AK813+AK826+AK839+AK852</f>
        <v>708978</v>
      </c>
      <c r="AL854" s="54">
        <f>AL717+AL718+AL719+AL720+AL721+AL735+AL748+AL761+AL774+AL787+AL800+AL813+AL826+AL839+AL852</f>
        <v>768480</v>
      </c>
      <c r="AM854" s="55">
        <f>AM717+AM718+AM719+AM720+AM721+AM735+AM748+AM761+AM774+AM787+AM800+AM813+AM826+AM839+AM852</f>
        <v>811707</v>
      </c>
      <c r="AT854" s="32">
        <v>1</v>
      </c>
    </row>
    <row r="855" spans="2:50" ht="15" customHeight="1" x14ac:dyDescent="0.3">
      <c r="B855" s="15"/>
      <c r="C855" s="40"/>
      <c r="D855" s="34"/>
      <c r="E855" s="35"/>
      <c r="F855" s="41"/>
      <c r="G855" s="42"/>
      <c r="H855" s="43"/>
      <c r="I855" s="41"/>
      <c r="J855" s="42"/>
      <c r="K855" s="43"/>
      <c r="L855" s="41"/>
      <c r="M855" s="42"/>
      <c r="N855" s="43"/>
      <c r="O855" s="41"/>
      <c r="P855" s="42"/>
      <c r="Q855" s="43"/>
      <c r="R855" s="41"/>
      <c r="S855" s="42"/>
      <c r="T855" s="43"/>
      <c r="U855" s="41"/>
      <c r="V855" s="42"/>
      <c r="W855" s="43"/>
      <c r="X855" s="41"/>
      <c r="Y855" s="42"/>
      <c r="Z855" s="43"/>
      <c r="AA855" s="41"/>
      <c r="AB855" s="42"/>
      <c r="AC855" s="43"/>
      <c r="AD855" s="41"/>
      <c r="AE855" s="42"/>
      <c r="AF855" s="43"/>
      <c r="AG855" s="41"/>
      <c r="AH855" s="42"/>
      <c r="AI855" s="43"/>
      <c r="AK855" s="41"/>
      <c r="AL855" s="42"/>
      <c r="AM855" s="43"/>
      <c r="AT855" s="32">
        <v>1</v>
      </c>
    </row>
    <row r="856" spans="2:50" ht="15" customHeight="1" x14ac:dyDescent="0.3">
      <c r="B856" s="15"/>
      <c r="C856" s="33" t="s">
        <v>35</v>
      </c>
      <c r="D856" s="34"/>
      <c r="E856" s="35"/>
      <c r="F856" s="36"/>
      <c r="G856" s="37"/>
      <c r="H856" s="38"/>
      <c r="I856" s="36"/>
      <c r="J856" s="37"/>
      <c r="K856" s="38"/>
      <c r="L856" s="36"/>
      <c r="M856" s="37"/>
      <c r="N856" s="38"/>
      <c r="O856" s="36"/>
      <c r="P856" s="37"/>
      <c r="Q856" s="38"/>
      <c r="R856" s="36"/>
      <c r="S856" s="37"/>
      <c r="T856" s="38"/>
      <c r="U856" s="36"/>
      <c r="V856" s="37"/>
      <c r="W856" s="38"/>
      <c r="X856" s="36"/>
      <c r="Y856" s="37"/>
      <c r="Z856" s="38"/>
      <c r="AA856" s="36"/>
      <c r="AB856" s="37"/>
      <c r="AC856" s="38"/>
      <c r="AD856" s="36"/>
      <c r="AE856" s="37"/>
      <c r="AF856" s="38"/>
      <c r="AG856" s="36"/>
      <c r="AH856" s="37"/>
      <c r="AI856" s="38"/>
      <c r="AK856" s="36"/>
      <c r="AL856" s="37"/>
      <c r="AM856" s="38"/>
      <c r="AT856" s="32">
        <v>1</v>
      </c>
    </row>
    <row r="857" spans="2:50" ht="15" customHeight="1" x14ac:dyDescent="0.3">
      <c r="B857" s="15"/>
      <c r="C857" s="39">
        <v>0</v>
      </c>
      <c r="D857" s="34"/>
      <c r="E857" s="35"/>
      <c r="F857" s="36"/>
      <c r="G857" s="37"/>
      <c r="H857" s="38"/>
      <c r="I857" s="36"/>
      <c r="J857" s="37"/>
      <c r="K857" s="38"/>
      <c r="L857" s="36"/>
      <c r="M857" s="37"/>
      <c r="N857" s="38"/>
      <c r="O857" s="36"/>
      <c r="P857" s="37"/>
      <c r="Q857" s="38"/>
      <c r="R857" s="36"/>
      <c r="S857" s="37"/>
      <c r="T857" s="38"/>
      <c r="U857" s="36"/>
      <c r="V857" s="37"/>
      <c r="W857" s="38"/>
      <c r="X857" s="36"/>
      <c r="Y857" s="37"/>
      <c r="Z857" s="38"/>
      <c r="AA857" s="36"/>
      <c r="AB857" s="37"/>
      <c r="AC857" s="38"/>
      <c r="AD857" s="36"/>
      <c r="AE857" s="37"/>
      <c r="AF857" s="38"/>
      <c r="AG857" s="36"/>
      <c r="AH857" s="37"/>
      <c r="AI857" s="38"/>
      <c r="AK857" s="36"/>
      <c r="AL857" s="37"/>
      <c r="AM857" s="38"/>
      <c r="AT857" s="32">
        <v>1</v>
      </c>
    </row>
    <row r="858" spans="2:50" ht="15" hidden="1" customHeight="1" x14ac:dyDescent="0.3">
      <c r="B858" s="15"/>
      <c r="C858" s="40" t="s">
        <v>21</v>
      </c>
      <c r="D858" s="34" t="s">
        <v>2</v>
      </c>
      <c r="E858" s="35" t="s">
        <v>2</v>
      </c>
      <c r="F858" s="41">
        <v>0</v>
      </c>
      <c r="G858" s="42">
        <v>0</v>
      </c>
      <c r="H858" s="43">
        <v>0</v>
      </c>
      <c r="I858" s="41">
        <v>0</v>
      </c>
      <c r="J858" s="42">
        <v>0</v>
      </c>
      <c r="K858" s="43">
        <v>0</v>
      </c>
      <c r="L858" s="41">
        <v>0</v>
      </c>
      <c r="M858" s="42">
        <v>0</v>
      </c>
      <c r="N858" s="43">
        <v>0</v>
      </c>
      <c r="O858" s="41">
        <v>0</v>
      </c>
      <c r="P858" s="42">
        <v>0</v>
      </c>
      <c r="Q858" s="43">
        <v>0</v>
      </c>
      <c r="R858" s="41">
        <v>0</v>
      </c>
      <c r="S858" s="42">
        <v>0</v>
      </c>
      <c r="T858" s="43">
        <v>0</v>
      </c>
      <c r="U858" s="41">
        <v>0</v>
      </c>
      <c r="V858" s="42">
        <v>0</v>
      </c>
      <c r="W858" s="43">
        <v>0</v>
      </c>
      <c r="X858" s="41"/>
      <c r="Y858" s="42"/>
      <c r="Z858" s="43"/>
      <c r="AA858" s="41"/>
      <c r="AB858" s="42"/>
      <c r="AC858" s="43"/>
      <c r="AD858" s="41"/>
      <c r="AE858" s="42"/>
      <c r="AF858" s="43"/>
      <c r="AG858" s="41"/>
      <c r="AH858" s="42"/>
      <c r="AI858" s="43"/>
      <c r="AK858" s="41">
        <f t="shared" ref="AK858:AM862" si="380">F858+I858+L858+O858+R858+U858+X858+AA858+AD858+AG858</f>
        <v>0</v>
      </c>
      <c r="AL858" s="42">
        <f t="shared" si="380"/>
        <v>0</v>
      </c>
      <c r="AM858" s="43">
        <f t="shared" si="380"/>
        <v>0</v>
      </c>
      <c r="AT858" s="32">
        <f>IF(LEN(E858)&lt;2,0,1)</f>
        <v>0</v>
      </c>
      <c r="AV858" s="23">
        <v>7</v>
      </c>
      <c r="AX858" s="23">
        <v>1</v>
      </c>
    </row>
    <row r="859" spans="2:50" ht="15" hidden="1" customHeight="1" x14ac:dyDescent="0.3">
      <c r="B859" s="15"/>
      <c r="C859" s="40" t="s">
        <v>21</v>
      </c>
      <c r="D859" s="34" t="s">
        <v>2</v>
      </c>
      <c r="E859" s="35" t="s">
        <v>2</v>
      </c>
      <c r="F859" s="41">
        <v>0</v>
      </c>
      <c r="G859" s="42">
        <v>0</v>
      </c>
      <c r="H859" s="43">
        <v>0</v>
      </c>
      <c r="I859" s="41">
        <v>0</v>
      </c>
      <c r="J859" s="42">
        <v>0</v>
      </c>
      <c r="K859" s="43">
        <v>0</v>
      </c>
      <c r="L859" s="41">
        <v>0</v>
      </c>
      <c r="M859" s="42">
        <v>0</v>
      </c>
      <c r="N859" s="43">
        <v>0</v>
      </c>
      <c r="O859" s="41">
        <v>0</v>
      </c>
      <c r="P859" s="42">
        <v>0</v>
      </c>
      <c r="Q859" s="43">
        <v>0</v>
      </c>
      <c r="R859" s="41">
        <v>0</v>
      </c>
      <c r="S859" s="42">
        <v>0</v>
      </c>
      <c r="T859" s="43">
        <v>0</v>
      </c>
      <c r="U859" s="41">
        <v>0</v>
      </c>
      <c r="V859" s="42">
        <v>0</v>
      </c>
      <c r="W859" s="43">
        <v>0</v>
      </c>
      <c r="X859" s="41"/>
      <c r="Y859" s="42"/>
      <c r="Z859" s="43"/>
      <c r="AA859" s="41"/>
      <c r="AB859" s="42"/>
      <c r="AC859" s="43"/>
      <c r="AD859" s="41"/>
      <c r="AE859" s="42"/>
      <c r="AF859" s="43"/>
      <c r="AG859" s="41"/>
      <c r="AH859" s="42"/>
      <c r="AI859" s="43"/>
      <c r="AK859" s="41">
        <f t="shared" si="380"/>
        <v>0</v>
      </c>
      <c r="AL859" s="42">
        <f t="shared" si="380"/>
        <v>0</v>
      </c>
      <c r="AM859" s="43">
        <f t="shared" si="380"/>
        <v>0</v>
      </c>
      <c r="AT859" s="32">
        <f>IF(LEN(E859)&lt;2,0,1)</f>
        <v>0</v>
      </c>
      <c r="AV859" s="23">
        <v>7</v>
      </c>
      <c r="AX859" s="23">
        <f>IF(AW859=AW858,AX858+1,1)</f>
        <v>2</v>
      </c>
    </row>
    <row r="860" spans="2:50" ht="15" hidden="1" customHeight="1" x14ac:dyDescent="0.3">
      <c r="B860" s="15"/>
      <c r="C860" s="40" t="s">
        <v>21</v>
      </c>
      <c r="D860" s="34" t="s">
        <v>2</v>
      </c>
      <c r="E860" s="35" t="s">
        <v>2</v>
      </c>
      <c r="F860" s="41">
        <v>0</v>
      </c>
      <c r="G860" s="42">
        <v>0</v>
      </c>
      <c r="H860" s="43">
        <v>0</v>
      </c>
      <c r="I860" s="41">
        <v>0</v>
      </c>
      <c r="J860" s="42">
        <v>0</v>
      </c>
      <c r="K860" s="43">
        <v>0</v>
      </c>
      <c r="L860" s="41">
        <v>0</v>
      </c>
      <c r="M860" s="42">
        <v>0</v>
      </c>
      <c r="N860" s="43">
        <v>0</v>
      </c>
      <c r="O860" s="41">
        <v>0</v>
      </c>
      <c r="P860" s="42">
        <v>0</v>
      </c>
      <c r="Q860" s="43">
        <v>0</v>
      </c>
      <c r="R860" s="41">
        <v>0</v>
      </c>
      <c r="S860" s="42">
        <v>0</v>
      </c>
      <c r="T860" s="43">
        <v>0</v>
      </c>
      <c r="U860" s="41">
        <v>0</v>
      </c>
      <c r="V860" s="42">
        <v>0</v>
      </c>
      <c r="W860" s="43">
        <v>0</v>
      </c>
      <c r="X860" s="41"/>
      <c r="Y860" s="42"/>
      <c r="Z860" s="43"/>
      <c r="AA860" s="41"/>
      <c r="AB860" s="42"/>
      <c r="AC860" s="43"/>
      <c r="AD860" s="41"/>
      <c r="AE860" s="42"/>
      <c r="AF860" s="43"/>
      <c r="AG860" s="41"/>
      <c r="AH860" s="42"/>
      <c r="AI860" s="43"/>
      <c r="AK860" s="41">
        <f t="shared" si="380"/>
        <v>0</v>
      </c>
      <c r="AL860" s="42">
        <f t="shared" si="380"/>
        <v>0</v>
      </c>
      <c r="AM860" s="43">
        <f t="shared" si="380"/>
        <v>0</v>
      </c>
      <c r="AT860" s="32">
        <f>IF(LEN(E860)&lt;2,0,1)</f>
        <v>0</v>
      </c>
      <c r="AV860" s="23">
        <v>7</v>
      </c>
      <c r="AX860" s="23">
        <f>IF(AW860=AW859,AX859+1,1)</f>
        <v>3</v>
      </c>
    </row>
    <row r="861" spans="2:50" ht="15" hidden="1" customHeight="1" x14ac:dyDescent="0.3">
      <c r="B861" s="15"/>
      <c r="C861" s="40" t="s">
        <v>21</v>
      </c>
      <c r="D861" s="34" t="s">
        <v>2</v>
      </c>
      <c r="E861" s="35" t="s">
        <v>2</v>
      </c>
      <c r="F861" s="41">
        <v>0</v>
      </c>
      <c r="G861" s="42">
        <v>0</v>
      </c>
      <c r="H861" s="43">
        <v>0</v>
      </c>
      <c r="I861" s="41">
        <v>0</v>
      </c>
      <c r="J861" s="42">
        <v>0</v>
      </c>
      <c r="K861" s="43">
        <v>0</v>
      </c>
      <c r="L861" s="41">
        <v>0</v>
      </c>
      <c r="M861" s="42">
        <v>0</v>
      </c>
      <c r="N861" s="43">
        <v>0</v>
      </c>
      <c r="O861" s="41">
        <v>0</v>
      </c>
      <c r="P861" s="42">
        <v>0</v>
      </c>
      <c r="Q861" s="43">
        <v>0</v>
      </c>
      <c r="R861" s="41">
        <v>0</v>
      </c>
      <c r="S861" s="42">
        <v>0</v>
      </c>
      <c r="T861" s="43">
        <v>0</v>
      </c>
      <c r="U861" s="41">
        <v>0</v>
      </c>
      <c r="V861" s="42">
        <v>0</v>
      </c>
      <c r="W861" s="43">
        <v>0</v>
      </c>
      <c r="X861" s="41"/>
      <c r="Y861" s="42"/>
      <c r="Z861" s="43"/>
      <c r="AA861" s="41"/>
      <c r="AB861" s="42"/>
      <c r="AC861" s="43"/>
      <c r="AD861" s="41"/>
      <c r="AE861" s="42"/>
      <c r="AF861" s="43"/>
      <c r="AG861" s="41"/>
      <c r="AH861" s="42"/>
      <c r="AI861" s="43"/>
      <c r="AK861" s="41">
        <f t="shared" si="380"/>
        <v>0</v>
      </c>
      <c r="AL861" s="42">
        <f t="shared" si="380"/>
        <v>0</v>
      </c>
      <c r="AM861" s="43">
        <f t="shared" si="380"/>
        <v>0</v>
      </c>
      <c r="AT861" s="32">
        <f>IF(LEN(E861)&lt;2,0,1)</f>
        <v>0</v>
      </c>
      <c r="AV861" s="23">
        <v>7</v>
      </c>
      <c r="AX861" s="23">
        <f>IF(AW861=AW860,AX860+1,1)</f>
        <v>4</v>
      </c>
    </row>
    <row r="862" spans="2:50" s="23" customFormat="1" ht="15" hidden="1" customHeight="1" x14ac:dyDescent="0.3">
      <c r="B862" s="15"/>
      <c r="C862" s="40" t="s">
        <v>21</v>
      </c>
      <c r="D862" s="34" t="s">
        <v>2</v>
      </c>
      <c r="E862" s="35" t="s">
        <v>2</v>
      </c>
      <c r="F862" s="41">
        <v>0</v>
      </c>
      <c r="G862" s="42">
        <v>0</v>
      </c>
      <c r="H862" s="43">
        <v>0</v>
      </c>
      <c r="I862" s="41">
        <v>0</v>
      </c>
      <c r="J862" s="42">
        <v>0</v>
      </c>
      <c r="K862" s="43">
        <v>0</v>
      </c>
      <c r="L862" s="41">
        <v>0</v>
      </c>
      <c r="M862" s="42">
        <v>0</v>
      </c>
      <c r="N862" s="43">
        <v>0</v>
      </c>
      <c r="O862" s="41">
        <v>0</v>
      </c>
      <c r="P862" s="42">
        <v>0</v>
      </c>
      <c r="Q862" s="43">
        <v>0</v>
      </c>
      <c r="R862" s="41">
        <v>0</v>
      </c>
      <c r="S862" s="42">
        <v>0</v>
      </c>
      <c r="T862" s="43">
        <v>0</v>
      </c>
      <c r="U862" s="41">
        <v>0</v>
      </c>
      <c r="V862" s="42">
        <v>0</v>
      </c>
      <c r="W862" s="43">
        <v>0</v>
      </c>
      <c r="X862" s="41"/>
      <c r="Y862" s="42"/>
      <c r="Z862" s="43"/>
      <c r="AA862" s="41"/>
      <c r="AB862" s="42"/>
      <c r="AC862" s="43"/>
      <c r="AD862" s="41"/>
      <c r="AE862" s="42"/>
      <c r="AF862" s="43"/>
      <c r="AG862" s="41"/>
      <c r="AH862" s="42"/>
      <c r="AI862" s="43"/>
      <c r="AK862" s="41">
        <f t="shared" si="380"/>
        <v>0</v>
      </c>
      <c r="AL862" s="42">
        <f t="shared" si="380"/>
        <v>0</v>
      </c>
      <c r="AM862" s="43">
        <f t="shared" si="380"/>
        <v>0</v>
      </c>
      <c r="AT862" s="32">
        <f>IF(LEN(E862)&lt;2,0,1)</f>
        <v>0</v>
      </c>
      <c r="AV862" s="23">
        <v>7</v>
      </c>
      <c r="AX862" s="23">
        <f>IF(AW862=AW861,AX861+1,1)</f>
        <v>5</v>
      </c>
    </row>
    <row r="863" spans="2:50" ht="5.25" hidden="1" customHeight="1" x14ac:dyDescent="0.3">
      <c r="B863" s="15"/>
      <c r="C863" s="44"/>
      <c r="D863" s="45"/>
      <c r="E863" s="46"/>
      <c r="F863" s="47"/>
      <c r="G863" s="48"/>
      <c r="H863" s="49"/>
      <c r="I863" s="47"/>
      <c r="J863" s="48"/>
      <c r="K863" s="49"/>
      <c r="L863" s="47"/>
      <c r="M863" s="48"/>
      <c r="N863" s="49"/>
      <c r="O863" s="47"/>
      <c r="P863" s="48"/>
      <c r="Q863" s="49"/>
      <c r="R863" s="47"/>
      <c r="S863" s="48"/>
      <c r="T863" s="49"/>
      <c r="U863" s="47"/>
      <c r="V863" s="48"/>
      <c r="W863" s="49"/>
      <c r="X863" s="47"/>
      <c r="Y863" s="48"/>
      <c r="Z863" s="49"/>
      <c r="AA863" s="47"/>
      <c r="AB863" s="48"/>
      <c r="AC863" s="49"/>
      <c r="AD863" s="47"/>
      <c r="AE863" s="48"/>
      <c r="AF863" s="49"/>
      <c r="AG863" s="47"/>
      <c r="AH863" s="48"/>
      <c r="AI863" s="49"/>
      <c r="AK863" s="47"/>
      <c r="AL863" s="48"/>
      <c r="AM863" s="49"/>
      <c r="AT863" s="32">
        <f>IF(SUM(AT858:AT862)=0,0,1)</f>
        <v>0</v>
      </c>
    </row>
    <row r="864" spans="2:50" ht="15" hidden="1" customHeight="1" x14ac:dyDescent="0.3">
      <c r="B864" s="15"/>
      <c r="C864" s="40"/>
      <c r="D864" s="34"/>
      <c r="E864" s="35"/>
      <c r="F864" s="41"/>
      <c r="G864" s="42"/>
      <c r="H864" s="43"/>
      <c r="I864" s="41"/>
      <c r="J864" s="42"/>
      <c r="K864" s="43"/>
      <c r="L864" s="41"/>
      <c r="M864" s="42"/>
      <c r="N864" s="43"/>
      <c r="O864" s="41"/>
      <c r="P864" s="42"/>
      <c r="Q864" s="43"/>
      <c r="R864" s="41"/>
      <c r="S864" s="42"/>
      <c r="T864" s="43"/>
      <c r="U864" s="41"/>
      <c r="V864" s="42"/>
      <c r="W864" s="43"/>
      <c r="X864" s="41"/>
      <c r="Y864" s="42"/>
      <c r="Z864" s="43"/>
      <c r="AA864" s="41"/>
      <c r="AB864" s="42"/>
      <c r="AC864" s="43"/>
      <c r="AD864" s="41"/>
      <c r="AE864" s="42"/>
      <c r="AF864" s="43"/>
      <c r="AG864" s="41"/>
      <c r="AH864" s="42"/>
      <c r="AI864" s="43"/>
      <c r="AK864" s="41"/>
      <c r="AL864" s="42"/>
      <c r="AM864" s="43"/>
      <c r="AT864" s="32">
        <f>IF(AT863=0,0,1)</f>
        <v>0</v>
      </c>
    </row>
    <row r="865" spans="2:50" ht="15" customHeight="1" x14ac:dyDescent="0.3">
      <c r="B865" s="15"/>
      <c r="C865" s="40" t="s">
        <v>22</v>
      </c>
      <c r="D865" s="34" t="s">
        <v>787</v>
      </c>
      <c r="E865" s="35" t="s">
        <v>1018</v>
      </c>
      <c r="F865" s="41">
        <v>0</v>
      </c>
      <c r="G865" s="42">
        <v>0</v>
      </c>
      <c r="H865" s="43">
        <v>0</v>
      </c>
      <c r="I865" s="41">
        <v>0</v>
      </c>
      <c r="J865" s="42">
        <v>0</v>
      </c>
      <c r="K865" s="43">
        <v>0</v>
      </c>
      <c r="L865" s="41">
        <v>0</v>
      </c>
      <c r="M865" s="42">
        <v>0</v>
      </c>
      <c r="N865" s="43">
        <v>0</v>
      </c>
      <c r="O865" s="41">
        <v>0</v>
      </c>
      <c r="P865" s="42">
        <v>0</v>
      </c>
      <c r="Q865" s="43">
        <v>0</v>
      </c>
      <c r="R865" s="41">
        <v>0</v>
      </c>
      <c r="S865" s="42">
        <v>0</v>
      </c>
      <c r="T865" s="43">
        <v>0</v>
      </c>
      <c r="U865" s="41">
        <v>0</v>
      </c>
      <c r="V865" s="42">
        <v>0</v>
      </c>
      <c r="W865" s="43">
        <v>0</v>
      </c>
      <c r="X865" s="41">
        <v>0</v>
      </c>
      <c r="Y865" s="42">
        <v>0</v>
      </c>
      <c r="Z865" s="43">
        <v>0</v>
      </c>
      <c r="AA865" s="41"/>
      <c r="AB865" s="42"/>
      <c r="AC865" s="43"/>
      <c r="AD865" s="41"/>
      <c r="AE865" s="42"/>
      <c r="AF865" s="43"/>
      <c r="AG865" s="41"/>
      <c r="AH865" s="42"/>
      <c r="AI865" s="43"/>
      <c r="AK865" s="41">
        <f t="shared" ref="AK865:AM875" si="381">F865+I865+L865+O865+R865+U865+X865+AA865+AD865+AG865</f>
        <v>0</v>
      </c>
      <c r="AL865" s="42">
        <f t="shared" si="381"/>
        <v>0</v>
      </c>
      <c r="AM865" s="43">
        <f t="shared" si="381"/>
        <v>0</v>
      </c>
      <c r="AT865" s="32">
        <f>IF(LEN(E865)&lt;2,0,1)</f>
        <v>1</v>
      </c>
      <c r="AV865" s="23">
        <v>7</v>
      </c>
      <c r="AW865" s="23">
        <v>1</v>
      </c>
      <c r="AX865" s="23">
        <v>1</v>
      </c>
    </row>
    <row r="866" spans="2:50" ht="15" customHeight="1" x14ac:dyDescent="0.3">
      <c r="B866" s="15"/>
      <c r="C866" s="40" t="s">
        <v>22</v>
      </c>
      <c r="D866" s="34" t="s">
        <v>788</v>
      </c>
      <c r="E866" s="35" t="s">
        <v>1017</v>
      </c>
      <c r="F866" s="41">
        <v>0</v>
      </c>
      <c r="G866" s="42">
        <v>0</v>
      </c>
      <c r="H866" s="43">
        <v>0</v>
      </c>
      <c r="I866" s="41">
        <v>0</v>
      </c>
      <c r="J866" s="42">
        <v>0</v>
      </c>
      <c r="K866" s="43">
        <v>0</v>
      </c>
      <c r="L866" s="41">
        <v>0</v>
      </c>
      <c r="M866" s="42">
        <v>506</v>
      </c>
      <c r="N866" s="43">
        <v>11599</v>
      </c>
      <c r="O866" s="41">
        <v>0</v>
      </c>
      <c r="P866" s="42">
        <v>0</v>
      </c>
      <c r="Q866" s="43">
        <v>0</v>
      </c>
      <c r="R866" s="41">
        <v>0</v>
      </c>
      <c r="S866" s="42">
        <v>0</v>
      </c>
      <c r="T866" s="43">
        <v>0</v>
      </c>
      <c r="U866" s="41">
        <v>0</v>
      </c>
      <c r="V866" s="42">
        <v>0</v>
      </c>
      <c r="W866" s="43">
        <v>0</v>
      </c>
      <c r="X866" s="41">
        <v>0</v>
      </c>
      <c r="Y866" s="42">
        <v>0</v>
      </c>
      <c r="Z866" s="43">
        <v>0</v>
      </c>
      <c r="AA866" s="41"/>
      <c r="AB866" s="42"/>
      <c r="AC866" s="43"/>
      <c r="AD866" s="41"/>
      <c r="AE866" s="42"/>
      <c r="AF866" s="43"/>
      <c r="AG866" s="41"/>
      <c r="AH866" s="42"/>
      <c r="AI866" s="43"/>
      <c r="AK866" s="41">
        <f t="shared" si="381"/>
        <v>0</v>
      </c>
      <c r="AL866" s="42">
        <f t="shared" si="381"/>
        <v>506</v>
      </c>
      <c r="AM866" s="43">
        <f t="shared" si="381"/>
        <v>11599</v>
      </c>
      <c r="AT866" s="32">
        <f t="shared" ref="AT866:AT875" si="382">IF(LEN(E866)&lt;2,0,1)</f>
        <v>1</v>
      </c>
      <c r="AV866" s="23">
        <v>7</v>
      </c>
      <c r="AW866" s="23">
        <v>1</v>
      </c>
      <c r="AX866" s="23">
        <f>IF(AW866=AW865,AX865+1,1)</f>
        <v>2</v>
      </c>
    </row>
    <row r="867" spans="2:50" ht="15" customHeight="1" x14ac:dyDescent="0.3">
      <c r="B867" s="15"/>
      <c r="C867" s="40" t="s">
        <v>22</v>
      </c>
      <c r="D867" s="34" t="s">
        <v>789</v>
      </c>
      <c r="E867" s="35" t="s">
        <v>1027</v>
      </c>
      <c r="F867" s="41">
        <v>0</v>
      </c>
      <c r="G867" s="42">
        <v>0</v>
      </c>
      <c r="H867" s="43">
        <v>0</v>
      </c>
      <c r="I867" s="41">
        <v>0</v>
      </c>
      <c r="J867" s="42">
        <v>0</v>
      </c>
      <c r="K867" s="43">
        <v>0</v>
      </c>
      <c r="L867" s="41">
        <v>0</v>
      </c>
      <c r="M867" s="42">
        <v>0</v>
      </c>
      <c r="N867" s="43">
        <v>0</v>
      </c>
      <c r="O867" s="41">
        <v>0</v>
      </c>
      <c r="P867" s="42">
        <v>0</v>
      </c>
      <c r="Q867" s="43">
        <v>0</v>
      </c>
      <c r="R867" s="41">
        <v>0</v>
      </c>
      <c r="S867" s="42">
        <v>0</v>
      </c>
      <c r="T867" s="43">
        <v>0</v>
      </c>
      <c r="U867" s="41">
        <v>0</v>
      </c>
      <c r="V867" s="42">
        <v>0</v>
      </c>
      <c r="W867" s="43">
        <v>0</v>
      </c>
      <c r="X867" s="41">
        <v>0</v>
      </c>
      <c r="Y867" s="42">
        <v>0</v>
      </c>
      <c r="Z867" s="43">
        <v>0</v>
      </c>
      <c r="AA867" s="41"/>
      <c r="AB867" s="42"/>
      <c r="AC867" s="43"/>
      <c r="AD867" s="41"/>
      <c r="AE867" s="42"/>
      <c r="AF867" s="43"/>
      <c r="AG867" s="41"/>
      <c r="AH867" s="42"/>
      <c r="AI867" s="43"/>
      <c r="AK867" s="41">
        <f t="shared" si="381"/>
        <v>0</v>
      </c>
      <c r="AL867" s="42">
        <f t="shared" si="381"/>
        <v>0</v>
      </c>
      <c r="AM867" s="43">
        <f t="shared" si="381"/>
        <v>0</v>
      </c>
      <c r="AT867" s="32">
        <f t="shared" si="382"/>
        <v>1</v>
      </c>
      <c r="AV867" s="23">
        <v>7</v>
      </c>
      <c r="AW867" s="23">
        <v>1</v>
      </c>
      <c r="AX867" s="23">
        <f t="shared" ref="AX867:AX875" si="383">IF(AW867=AW866,AX866+1,1)</f>
        <v>3</v>
      </c>
    </row>
    <row r="868" spans="2:50" ht="15" customHeight="1" x14ac:dyDescent="0.3">
      <c r="B868" s="15"/>
      <c r="C868" s="40" t="s">
        <v>22</v>
      </c>
      <c r="D868" s="34" t="s">
        <v>476</v>
      </c>
      <c r="E868" s="35" t="s">
        <v>1028</v>
      </c>
      <c r="F868" s="41">
        <v>0</v>
      </c>
      <c r="G868" s="42">
        <v>0</v>
      </c>
      <c r="H868" s="43">
        <v>0</v>
      </c>
      <c r="I868" s="41">
        <v>0</v>
      </c>
      <c r="J868" s="42">
        <v>0</v>
      </c>
      <c r="K868" s="43">
        <v>0</v>
      </c>
      <c r="L868" s="41">
        <v>5178</v>
      </c>
      <c r="M868" s="42">
        <v>0</v>
      </c>
      <c r="N868" s="43">
        <v>0</v>
      </c>
      <c r="O868" s="41">
        <v>0</v>
      </c>
      <c r="P868" s="42">
        <v>0</v>
      </c>
      <c r="Q868" s="43">
        <v>0</v>
      </c>
      <c r="R868" s="41">
        <v>0</v>
      </c>
      <c r="S868" s="42">
        <v>0</v>
      </c>
      <c r="T868" s="43">
        <v>0</v>
      </c>
      <c r="U868" s="41">
        <v>0</v>
      </c>
      <c r="V868" s="42">
        <v>0</v>
      </c>
      <c r="W868" s="43">
        <v>0</v>
      </c>
      <c r="X868" s="41">
        <v>0</v>
      </c>
      <c r="Y868" s="42">
        <v>0</v>
      </c>
      <c r="Z868" s="43">
        <v>0</v>
      </c>
      <c r="AA868" s="41"/>
      <c r="AB868" s="42"/>
      <c r="AC868" s="43"/>
      <c r="AD868" s="41"/>
      <c r="AE868" s="42"/>
      <c r="AF868" s="43"/>
      <c r="AG868" s="41"/>
      <c r="AH868" s="42"/>
      <c r="AI868" s="43"/>
      <c r="AK868" s="41">
        <f t="shared" si="381"/>
        <v>5178</v>
      </c>
      <c r="AL868" s="42">
        <f t="shared" si="381"/>
        <v>0</v>
      </c>
      <c r="AM868" s="43">
        <f t="shared" si="381"/>
        <v>0</v>
      </c>
      <c r="AT868" s="32">
        <f t="shared" si="382"/>
        <v>1</v>
      </c>
      <c r="AV868" s="23">
        <v>7</v>
      </c>
      <c r="AW868" s="23">
        <v>1</v>
      </c>
      <c r="AX868" s="23">
        <f t="shared" si="383"/>
        <v>4</v>
      </c>
    </row>
    <row r="869" spans="2:50" ht="15" customHeight="1" x14ac:dyDescent="0.3">
      <c r="B869" s="15"/>
      <c r="C869" s="40" t="s">
        <v>22</v>
      </c>
      <c r="D869" s="34" t="s">
        <v>790</v>
      </c>
      <c r="E869" s="35" t="s">
        <v>1031</v>
      </c>
      <c r="F869" s="41">
        <v>0</v>
      </c>
      <c r="G869" s="42">
        <v>0</v>
      </c>
      <c r="H869" s="43">
        <v>0</v>
      </c>
      <c r="I869" s="41">
        <v>0</v>
      </c>
      <c r="J869" s="42">
        <v>0</v>
      </c>
      <c r="K869" s="43">
        <v>0</v>
      </c>
      <c r="L869" s="41">
        <v>242</v>
      </c>
      <c r="M869" s="42">
        <v>1466</v>
      </c>
      <c r="N869" s="43">
        <v>0</v>
      </c>
      <c r="O869" s="41">
        <v>0</v>
      </c>
      <c r="P869" s="42">
        <v>0</v>
      </c>
      <c r="Q869" s="43">
        <v>0</v>
      </c>
      <c r="R869" s="41">
        <v>0</v>
      </c>
      <c r="S869" s="42">
        <v>0</v>
      </c>
      <c r="T869" s="43">
        <v>0</v>
      </c>
      <c r="U869" s="41">
        <v>0</v>
      </c>
      <c r="V869" s="42">
        <v>0</v>
      </c>
      <c r="W869" s="43">
        <v>0</v>
      </c>
      <c r="X869" s="41">
        <v>0</v>
      </c>
      <c r="Y869" s="42">
        <v>0</v>
      </c>
      <c r="Z869" s="43">
        <v>0</v>
      </c>
      <c r="AA869" s="41"/>
      <c r="AB869" s="42"/>
      <c r="AC869" s="43"/>
      <c r="AD869" s="41"/>
      <c r="AE869" s="42"/>
      <c r="AF869" s="43"/>
      <c r="AG869" s="41"/>
      <c r="AH869" s="42"/>
      <c r="AI869" s="43"/>
      <c r="AK869" s="41">
        <f t="shared" si="381"/>
        <v>242</v>
      </c>
      <c r="AL869" s="42">
        <f t="shared" si="381"/>
        <v>1466</v>
      </c>
      <c r="AM869" s="43">
        <f t="shared" si="381"/>
        <v>0</v>
      </c>
      <c r="AT869" s="32">
        <f t="shared" si="382"/>
        <v>1</v>
      </c>
      <c r="AV869" s="23">
        <v>7</v>
      </c>
      <c r="AW869" s="23">
        <v>1</v>
      </c>
      <c r="AX869" s="23">
        <f t="shared" si="383"/>
        <v>5</v>
      </c>
    </row>
    <row r="870" spans="2:50" ht="15" customHeight="1" x14ac:dyDescent="0.3">
      <c r="B870" s="15"/>
      <c r="C870" s="40" t="s">
        <v>22</v>
      </c>
      <c r="D870" s="34" t="s">
        <v>791</v>
      </c>
      <c r="E870" s="35" t="s">
        <v>1023</v>
      </c>
      <c r="F870" s="41">
        <v>0</v>
      </c>
      <c r="G870" s="42">
        <v>0</v>
      </c>
      <c r="H870" s="43">
        <v>0</v>
      </c>
      <c r="I870" s="41">
        <v>0</v>
      </c>
      <c r="J870" s="42">
        <v>0</v>
      </c>
      <c r="K870" s="43">
        <v>0</v>
      </c>
      <c r="L870" s="41">
        <v>2083</v>
      </c>
      <c r="M870" s="42">
        <v>40869</v>
      </c>
      <c r="N870" s="43">
        <v>0</v>
      </c>
      <c r="O870" s="41">
        <v>0</v>
      </c>
      <c r="P870" s="42">
        <v>0</v>
      </c>
      <c r="Q870" s="43">
        <v>0</v>
      </c>
      <c r="R870" s="41">
        <v>0</v>
      </c>
      <c r="S870" s="42">
        <v>0</v>
      </c>
      <c r="T870" s="43">
        <v>0</v>
      </c>
      <c r="U870" s="41">
        <v>0</v>
      </c>
      <c r="V870" s="42">
        <v>0</v>
      </c>
      <c r="W870" s="43">
        <v>0</v>
      </c>
      <c r="X870" s="41">
        <v>0</v>
      </c>
      <c r="Y870" s="42">
        <v>0</v>
      </c>
      <c r="Z870" s="43">
        <v>0</v>
      </c>
      <c r="AA870" s="41"/>
      <c r="AB870" s="42"/>
      <c r="AC870" s="43"/>
      <c r="AD870" s="41"/>
      <c r="AE870" s="42"/>
      <c r="AF870" s="43"/>
      <c r="AG870" s="41"/>
      <c r="AH870" s="42"/>
      <c r="AI870" s="43"/>
      <c r="AK870" s="41">
        <f t="shared" si="381"/>
        <v>2083</v>
      </c>
      <c r="AL870" s="42">
        <f t="shared" si="381"/>
        <v>40869</v>
      </c>
      <c r="AM870" s="43">
        <f t="shared" si="381"/>
        <v>0</v>
      </c>
      <c r="AT870" s="32">
        <f t="shared" si="382"/>
        <v>1</v>
      </c>
      <c r="AV870" s="23">
        <v>7</v>
      </c>
      <c r="AW870" s="23">
        <v>1</v>
      </c>
      <c r="AX870" s="23">
        <f t="shared" si="383"/>
        <v>6</v>
      </c>
    </row>
    <row r="871" spans="2:50" ht="15" hidden="1" customHeight="1" x14ac:dyDescent="0.3">
      <c r="B871" s="15"/>
      <c r="C871" s="40" t="s">
        <v>22</v>
      </c>
      <c r="D871" s="34" t="s">
        <v>2</v>
      </c>
      <c r="E871" s="35" t="s">
        <v>2</v>
      </c>
      <c r="F871" s="41">
        <v>0</v>
      </c>
      <c r="G871" s="42">
        <v>0</v>
      </c>
      <c r="H871" s="43">
        <v>0</v>
      </c>
      <c r="I871" s="41">
        <v>0</v>
      </c>
      <c r="J871" s="42">
        <v>0</v>
      </c>
      <c r="K871" s="43">
        <v>0</v>
      </c>
      <c r="L871" s="41">
        <v>0</v>
      </c>
      <c r="M871" s="42">
        <v>0</v>
      </c>
      <c r="N871" s="43">
        <v>0</v>
      </c>
      <c r="O871" s="41">
        <v>0</v>
      </c>
      <c r="P871" s="42">
        <v>0</v>
      </c>
      <c r="Q871" s="43">
        <v>0</v>
      </c>
      <c r="R871" s="41">
        <v>0</v>
      </c>
      <c r="S871" s="42">
        <v>0</v>
      </c>
      <c r="T871" s="43">
        <v>0</v>
      </c>
      <c r="U871" s="41">
        <v>0</v>
      </c>
      <c r="V871" s="42">
        <v>0</v>
      </c>
      <c r="W871" s="43">
        <v>0</v>
      </c>
      <c r="X871" s="41">
        <v>0</v>
      </c>
      <c r="Y871" s="42">
        <v>0</v>
      </c>
      <c r="Z871" s="43">
        <v>0</v>
      </c>
      <c r="AA871" s="41"/>
      <c r="AB871" s="42"/>
      <c r="AC871" s="43"/>
      <c r="AD871" s="41"/>
      <c r="AE871" s="42"/>
      <c r="AF871" s="43"/>
      <c r="AG871" s="41"/>
      <c r="AH871" s="42"/>
      <c r="AI871" s="43"/>
      <c r="AK871" s="41">
        <f t="shared" si="381"/>
        <v>0</v>
      </c>
      <c r="AL871" s="42">
        <f t="shared" si="381"/>
        <v>0</v>
      </c>
      <c r="AM871" s="43">
        <f t="shared" si="381"/>
        <v>0</v>
      </c>
      <c r="AT871" s="32">
        <f t="shared" si="382"/>
        <v>0</v>
      </c>
      <c r="AV871" s="23">
        <v>7</v>
      </c>
      <c r="AW871" s="23">
        <v>1</v>
      </c>
      <c r="AX871" s="23">
        <f t="shared" si="383"/>
        <v>7</v>
      </c>
    </row>
    <row r="872" spans="2:50" ht="15" hidden="1" customHeight="1" x14ac:dyDescent="0.3">
      <c r="B872" s="15"/>
      <c r="C872" s="40" t="s">
        <v>22</v>
      </c>
      <c r="D872" s="34" t="s">
        <v>2</v>
      </c>
      <c r="E872" s="35" t="s">
        <v>2</v>
      </c>
      <c r="F872" s="41">
        <v>0</v>
      </c>
      <c r="G872" s="42">
        <v>0</v>
      </c>
      <c r="H872" s="43">
        <v>0</v>
      </c>
      <c r="I872" s="41">
        <v>0</v>
      </c>
      <c r="J872" s="42">
        <v>0</v>
      </c>
      <c r="K872" s="43">
        <v>0</v>
      </c>
      <c r="L872" s="41">
        <v>0</v>
      </c>
      <c r="M872" s="42">
        <v>0</v>
      </c>
      <c r="N872" s="43">
        <v>0</v>
      </c>
      <c r="O872" s="41">
        <v>0</v>
      </c>
      <c r="P872" s="42">
        <v>0</v>
      </c>
      <c r="Q872" s="43">
        <v>0</v>
      </c>
      <c r="R872" s="41">
        <v>0</v>
      </c>
      <c r="S872" s="42">
        <v>0</v>
      </c>
      <c r="T872" s="43">
        <v>0</v>
      </c>
      <c r="U872" s="41">
        <v>0</v>
      </c>
      <c r="V872" s="42">
        <v>0</v>
      </c>
      <c r="W872" s="43">
        <v>0</v>
      </c>
      <c r="X872" s="41">
        <v>0</v>
      </c>
      <c r="Y872" s="42">
        <v>0</v>
      </c>
      <c r="Z872" s="43">
        <v>0</v>
      </c>
      <c r="AA872" s="41"/>
      <c r="AB872" s="42"/>
      <c r="AC872" s="43"/>
      <c r="AD872" s="41"/>
      <c r="AE872" s="42"/>
      <c r="AF872" s="43"/>
      <c r="AG872" s="41"/>
      <c r="AH872" s="42"/>
      <c r="AI872" s="43"/>
      <c r="AK872" s="41">
        <f t="shared" si="381"/>
        <v>0</v>
      </c>
      <c r="AL872" s="42">
        <f t="shared" si="381"/>
        <v>0</v>
      </c>
      <c r="AM872" s="43">
        <f t="shared" si="381"/>
        <v>0</v>
      </c>
      <c r="AT872" s="32">
        <f t="shared" si="382"/>
        <v>0</v>
      </c>
      <c r="AV872" s="23">
        <v>7</v>
      </c>
      <c r="AW872" s="23">
        <v>1</v>
      </c>
      <c r="AX872" s="23">
        <f t="shared" si="383"/>
        <v>8</v>
      </c>
    </row>
    <row r="873" spans="2:50" ht="15" hidden="1" customHeight="1" x14ac:dyDescent="0.3">
      <c r="B873" s="15"/>
      <c r="C873" s="40" t="s">
        <v>22</v>
      </c>
      <c r="D873" s="34" t="s">
        <v>2</v>
      </c>
      <c r="E873" s="35" t="s">
        <v>2</v>
      </c>
      <c r="F873" s="41">
        <v>0</v>
      </c>
      <c r="G873" s="42">
        <v>0</v>
      </c>
      <c r="H873" s="43">
        <v>0</v>
      </c>
      <c r="I873" s="41">
        <v>0</v>
      </c>
      <c r="J873" s="42">
        <v>0</v>
      </c>
      <c r="K873" s="43">
        <v>0</v>
      </c>
      <c r="L873" s="41">
        <v>0</v>
      </c>
      <c r="M873" s="42">
        <v>0</v>
      </c>
      <c r="N873" s="43">
        <v>0</v>
      </c>
      <c r="O873" s="41">
        <v>0</v>
      </c>
      <c r="P873" s="42">
        <v>0</v>
      </c>
      <c r="Q873" s="43">
        <v>0</v>
      </c>
      <c r="R873" s="41">
        <v>0</v>
      </c>
      <c r="S873" s="42">
        <v>0</v>
      </c>
      <c r="T873" s="43">
        <v>0</v>
      </c>
      <c r="U873" s="41">
        <v>0</v>
      </c>
      <c r="V873" s="42">
        <v>0</v>
      </c>
      <c r="W873" s="43">
        <v>0</v>
      </c>
      <c r="X873" s="41">
        <v>0</v>
      </c>
      <c r="Y873" s="42">
        <v>0</v>
      </c>
      <c r="Z873" s="43">
        <v>0</v>
      </c>
      <c r="AA873" s="41"/>
      <c r="AB873" s="42"/>
      <c r="AC873" s="43"/>
      <c r="AD873" s="41"/>
      <c r="AE873" s="42"/>
      <c r="AF873" s="43"/>
      <c r="AG873" s="41"/>
      <c r="AH873" s="42"/>
      <c r="AI873" s="43"/>
      <c r="AK873" s="41">
        <f t="shared" si="381"/>
        <v>0</v>
      </c>
      <c r="AL873" s="42">
        <f t="shared" si="381"/>
        <v>0</v>
      </c>
      <c r="AM873" s="43">
        <f t="shared" si="381"/>
        <v>0</v>
      </c>
      <c r="AT873" s="32">
        <f t="shared" si="382"/>
        <v>0</v>
      </c>
      <c r="AV873" s="23">
        <v>7</v>
      </c>
      <c r="AW873" s="23">
        <v>1</v>
      </c>
      <c r="AX873" s="23">
        <f t="shared" si="383"/>
        <v>9</v>
      </c>
    </row>
    <row r="874" spans="2:50" ht="15" hidden="1" customHeight="1" x14ac:dyDescent="0.3">
      <c r="B874" s="15"/>
      <c r="C874" s="40" t="s">
        <v>22</v>
      </c>
      <c r="D874" s="34" t="s">
        <v>2</v>
      </c>
      <c r="E874" s="35" t="s">
        <v>2</v>
      </c>
      <c r="F874" s="41">
        <v>0</v>
      </c>
      <c r="G874" s="42">
        <v>0</v>
      </c>
      <c r="H874" s="43">
        <v>0</v>
      </c>
      <c r="I874" s="41">
        <v>0</v>
      </c>
      <c r="J874" s="42">
        <v>0</v>
      </c>
      <c r="K874" s="43">
        <v>0</v>
      </c>
      <c r="L874" s="41">
        <v>0</v>
      </c>
      <c r="M874" s="42">
        <v>0</v>
      </c>
      <c r="N874" s="43">
        <v>0</v>
      </c>
      <c r="O874" s="41">
        <v>0</v>
      </c>
      <c r="P874" s="42">
        <v>0</v>
      </c>
      <c r="Q874" s="43">
        <v>0</v>
      </c>
      <c r="R874" s="41">
        <v>0</v>
      </c>
      <c r="S874" s="42">
        <v>0</v>
      </c>
      <c r="T874" s="43">
        <v>0</v>
      </c>
      <c r="U874" s="41">
        <v>0</v>
      </c>
      <c r="V874" s="42">
        <v>0</v>
      </c>
      <c r="W874" s="43">
        <v>0</v>
      </c>
      <c r="X874" s="41">
        <v>0</v>
      </c>
      <c r="Y874" s="42">
        <v>0</v>
      </c>
      <c r="Z874" s="43">
        <v>0</v>
      </c>
      <c r="AA874" s="41"/>
      <c r="AB874" s="42"/>
      <c r="AC874" s="43"/>
      <c r="AD874" s="41"/>
      <c r="AE874" s="42"/>
      <c r="AF874" s="43"/>
      <c r="AG874" s="41"/>
      <c r="AH874" s="42"/>
      <c r="AI874" s="43"/>
      <c r="AK874" s="41">
        <f t="shared" si="381"/>
        <v>0</v>
      </c>
      <c r="AL874" s="42">
        <f t="shared" si="381"/>
        <v>0</v>
      </c>
      <c r="AM874" s="43">
        <f t="shared" si="381"/>
        <v>0</v>
      </c>
      <c r="AT874" s="32">
        <f t="shared" si="382"/>
        <v>0</v>
      </c>
      <c r="AV874" s="23">
        <v>7</v>
      </c>
      <c r="AW874" s="23">
        <v>1</v>
      </c>
      <c r="AX874" s="23">
        <f t="shared" si="383"/>
        <v>10</v>
      </c>
    </row>
    <row r="875" spans="2:50" ht="15" customHeight="1" x14ac:dyDescent="0.3">
      <c r="B875" s="15"/>
      <c r="C875" s="40" t="s">
        <v>23</v>
      </c>
      <c r="D875" s="34" t="s">
        <v>792</v>
      </c>
      <c r="E875" s="35" t="s">
        <v>1019</v>
      </c>
      <c r="F875" s="41">
        <v>0</v>
      </c>
      <c r="G875" s="42">
        <v>0</v>
      </c>
      <c r="H875" s="43">
        <v>0</v>
      </c>
      <c r="I875" s="41">
        <v>1175</v>
      </c>
      <c r="J875" s="42">
        <v>1457</v>
      </c>
      <c r="K875" s="43">
        <v>2406</v>
      </c>
      <c r="L875" s="41">
        <v>0</v>
      </c>
      <c r="M875" s="42">
        <v>0</v>
      </c>
      <c r="N875" s="43">
        <v>0</v>
      </c>
      <c r="O875" s="41">
        <v>0</v>
      </c>
      <c r="P875" s="42">
        <v>0</v>
      </c>
      <c r="Q875" s="43">
        <v>0</v>
      </c>
      <c r="R875" s="41">
        <v>0</v>
      </c>
      <c r="S875" s="42">
        <v>0</v>
      </c>
      <c r="T875" s="43">
        <v>0</v>
      </c>
      <c r="U875" s="41">
        <v>0</v>
      </c>
      <c r="V875" s="42">
        <v>0</v>
      </c>
      <c r="W875" s="43">
        <v>0</v>
      </c>
      <c r="X875" s="41">
        <v>0</v>
      </c>
      <c r="Y875" s="42">
        <v>0</v>
      </c>
      <c r="Z875" s="43">
        <v>0</v>
      </c>
      <c r="AA875" s="41"/>
      <c r="AB875" s="42"/>
      <c r="AC875" s="43"/>
      <c r="AD875" s="41"/>
      <c r="AE875" s="42"/>
      <c r="AF875" s="43"/>
      <c r="AG875" s="41"/>
      <c r="AH875" s="42"/>
      <c r="AI875" s="43"/>
      <c r="AK875" s="41">
        <f t="shared" si="381"/>
        <v>1175</v>
      </c>
      <c r="AL875" s="42">
        <f t="shared" si="381"/>
        <v>1457</v>
      </c>
      <c r="AM875" s="43">
        <f t="shared" si="381"/>
        <v>2406</v>
      </c>
      <c r="AT875" s="32">
        <f t="shared" si="382"/>
        <v>1</v>
      </c>
      <c r="AV875" s="23">
        <v>7</v>
      </c>
      <c r="AW875" s="23">
        <v>2</v>
      </c>
      <c r="AX875" s="23">
        <f t="shared" si="383"/>
        <v>1</v>
      </c>
    </row>
    <row r="876" spans="2:50" ht="15" customHeight="1" x14ac:dyDescent="0.3">
      <c r="B876" s="15"/>
      <c r="C876" s="50" t="str">
        <f>IF(LEN(E875)&lt;1,"","Total: " &amp; LEFT(E875,LEN(E875)-21) &amp; "Municipalities")</f>
        <v>Total: Namakwa Municipalities</v>
      </c>
      <c r="D876" s="51"/>
      <c r="E876" s="52"/>
      <c r="F876" s="53">
        <f t="shared" ref="F876:H876" si="384">SUM(F865:F875)</f>
        <v>0</v>
      </c>
      <c r="G876" s="54">
        <f t="shared" si="384"/>
        <v>0</v>
      </c>
      <c r="H876" s="55">
        <f t="shared" si="384"/>
        <v>0</v>
      </c>
      <c r="I876" s="53">
        <f t="shared" ref="I876:Z876" si="385">SUM(I865:I875)</f>
        <v>1175</v>
      </c>
      <c r="J876" s="54">
        <f t="shared" si="385"/>
        <v>1457</v>
      </c>
      <c r="K876" s="55">
        <f t="shared" si="385"/>
        <v>2406</v>
      </c>
      <c r="L876" s="53">
        <f t="shared" si="385"/>
        <v>7503</v>
      </c>
      <c r="M876" s="54">
        <f t="shared" si="385"/>
        <v>42841</v>
      </c>
      <c r="N876" s="55">
        <f t="shared" si="385"/>
        <v>11599</v>
      </c>
      <c r="O876" s="53">
        <f t="shared" si="385"/>
        <v>0</v>
      </c>
      <c r="P876" s="54">
        <f t="shared" si="385"/>
        <v>0</v>
      </c>
      <c r="Q876" s="55">
        <f t="shared" si="385"/>
        <v>0</v>
      </c>
      <c r="R876" s="53">
        <f t="shared" si="385"/>
        <v>0</v>
      </c>
      <c r="S876" s="54">
        <f t="shared" si="385"/>
        <v>0</v>
      </c>
      <c r="T876" s="55">
        <f t="shared" si="385"/>
        <v>0</v>
      </c>
      <c r="U876" s="53">
        <f t="shared" si="385"/>
        <v>0</v>
      </c>
      <c r="V876" s="54">
        <f t="shared" si="385"/>
        <v>0</v>
      </c>
      <c r="W876" s="55">
        <f t="shared" si="385"/>
        <v>0</v>
      </c>
      <c r="X876" s="53">
        <f t="shared" si="385"/>
        <v>0</v>
      </c>
      <c r="Y876" s="54">
        <f t="shared" si="385"/>
        <v>0</v>
      </c>
      <c r="Z876" s="55">
        <f t="shared" si="385"/>
        <v>0</v>
      </c>
      <c r="AA876" s="53"/>
      <c r="AB876" s="54"/>
      <c r="AC876" s="55"/>
      <c r="AD876" s="53">
        <f t="shared" ref="AD876:AI876" si="386">SUM(AD865:AD875)</f>
        <v>0</v>
      </c>
      <c r="AE876" s="54">
        <f t="shared" si="386"/>
        <v>0</v>
      </c>
      <c r="AF876" s="55">
        <f t="shared" si="386"/>
        <v>0</v>
      </c>
      <c r="AG876" s="53">
        <f t="shared" si="386"/>
        <v>0</v>
      </c>
      <c r="AH876" s="54">
        <f t="shared" si="386"/>
        <v>0</v>
      </c>
      <c r="AI876" s="55">
        <f t="shared" si="386"/>
        <v>0</v>
      </c>
      <c r="AK876" s="53">
        <f>SUM(AK865:AK875)</f>
        <v>8678</v>
      </c>
      <c r="AL876" s="54">
        <f>SUM(AL865:AL875)</f>
        <v>44298</v>
      </c>
      <c r="AM876" s="55">
        <f>SUM(AM865:AM875)</f>
        <v>14005</v>
      </c>
      <c r="AT876" s="32">
        <f>IF(SUM(AT865:AT875)=0,0,1)</f>
        <v>1</v>
      </c>
    </row>
    <row r="877" spans="2:50" ht="15" customHeight="1" x14ac:dyDescent="0.3">
      <c r="B877" s="15"/>
      <c r="C877" s="40"/>
      <c r="D877" s="34"/>
      <c r="E877" s="35"/>
      <c r="F877" s="41"/>
      <c r="G877" s="42"/>
      <c r="H877" s="43"/>
      <c r="I877" s="41"/>
      <c r="J877" s="42"/>
      <c r="K877" s="43"/>
      <c r="L877" s="41"/>
      <c r="M877" s="42"/>
      <c r="N877" s="43"/>
      <c r="O877" s="41"/>
      <c r="P877" s="42"/>
      <c r="Q877" s="43"/>
      <c r="R877" s="41"/>
      <c r="S877" s="42"/>
      <c r="T877" s="43"/>
      <c r="U877" s="41"/>
      <c r="V877" s="42"/>
      <c r="W877" s="43"/>
      <c r="X877" s="41"/>
      <c r="Y877" s="42"/>
      <c r="Z877" s="43"/>
      <c r="AA877" s="41"/>
      <c r="AB877" s="42"/>
      <c r="AC877" s="43"/>
      <c r="AD877" s="41"/>
      <c r="AE877" s="42"/>
      <c r="AF877" s="43"/>
      <c r="AG877" s="41"/>
      <c r="AH877" s="42"/>
      <c r="AI877" s="43"/>
      <c r="AK877" s="41"/>
      <c r="AL877" s="42"/>
      <c r="AM877" s="43"/>
      <c r="AT877" s="32">
        <f>IF(AT876=0,0,1)</f>
        <v>1</v>
      </c>
    </row>
    <row r="878" spans="2:50" ht="15" customHeight="1" x14ac:dyDescent="0.3">
      <c r="B878" s="15"/>
      <c r="C878" s="40" t="s">
        <v>22</v>
      </c>
      <c r="D878" s="34" t="s">
        <v>793</v>
      </c>
      <c r="E878" s="35" t="s">
        <v>1022</v>
      </c>
      <c r="F878" s="41">
        <v>0</v>
      </c>
      <c r="G878" s="42">
        <v>0</v>
      </c>
      <c r="H878" s="43">
        <v>0</v>
      </c>
      <c r="I878" s="41">
        <v>0</v>
      </c>
      <c r="J878" s="42">
        <v>0</v>
      </c>
      <c r="K878" s="43">
        <v>0</v>
      </c>
      <c r="L878" s="41">
        <v>0</v>
      </c>
      <c r="M878" s="42">
        <v>0</v>
      </c>
      <c r="N878" s="43">
        <v>0</v>
      </c>
      <c r="O878" s="41">
        <v>0</v>
      </c>
      <c r="P878" s="42">
        <v>0</v>
      </c>
      <c r="Q878" s="43">
        <v>0</v>
      </c>
      <c r="R878" s="41">
        <v>0</v>
      </c>
      <c r="S878" s="42">
        <v>0</v>
      </c>
      <c r="T878" s="43">
        <v>0</v>
      </c>
      <c r="U878" s="41">
        <v>0</v>
      </c>
      <c r="V878" s="42">
        <v>0</v>
      </c>
      <c r="W878" s="43">
        <v>0</v>
      </c>
      <c r="X878" s="41">
        <v>0</v>
      </c>
      <c r="Y878" s="42">
        <v>0</v>
      </c>
      <c r="Z878" s="43">
        <v>0</v>
      </c>
      <c r="AA878" s="41"/>
      <c r="AB878" s="42"/>
      <c r="AC878" s="43"/>
      <c r="AD878" s="41"/>
      <c r="AE878" s="42"/>
      <c r="AF878" s="43"/>
      <c r="AG878" s="41"/>
      <c r="AH878" s="42"/>
      <c r="AI878" s="43"/>
      <c r="AK878" s="41">
        <f t="shared" ref="AK878:AM888" si="387">F878+I878+L878+O878+R878+U878+X878+AA878+AD878+AG878</f>
        <v>0</v>
      </c>
      <c r="AL878" s="42">
        <f t="shared" si="387"/>
        <v>0</v>
      </c>
      <c r="AM878" s="43">
        <f t="shared" si="387"/>
        <v>0</v>
      </c>
      <c r="AT878" s="32">
        <f>IF(LEN(E878)&lt;2,0,1)</f>
        <v>1</v>
      </c>
      <c r="AV878" s="23">
        <v>7</v>
      </c>
      <c r="AW878" s="23">
        <v>3</v>
      </c>
      <c r="AX878" s="23">
        <v>1</v>
      </c>
    </row>
    <row r="879" spans="2:50" ht="15" customHeight="1" x14ac:dyDescent="0.3">
      <c r="B879" s="15"/>
      <c r="C879" s="40" t="s">
        <v>22</v>
      </c>
      <c r="D879" s="34" t="s">
        <v>794</v>
      </c>
      <c r="E879" s="35" t="s">
        <v>1029</v>
      </c>
      <c r="F879" s="41">
        <v>0</v>
      </c>
      <c r="G879" s="42">
        <v>0</v>
      </c>
      <c r="H879" s="43">
        <v>0</v>
      </c>
      <c r="I879" s="41">
        <v>0</v>
      </c>
      <c r="J879" s="42">
        <v>0</v>
      </c>
      <c r="K879" s="43">
        <v>0</v>
      </c>
      <c r="L879" s="41">
        <v>0</v>
      </c>
      <c r="M879" s="42">
        <v>0</v>
      </c>
      <c r="N879" s="43">
        <v>0</v>
      </c>
      <c r="O879" s="41">
        <v>0</v>
      </c>
      <c r="P879" s="42">
        <v>0</v>
      </c>
      <c r="Q879" s="43">
        <v>0</v>
      </c>
      <c r="R879" s="41">
        <v>0</v>
      </c>
      <c r="S879" s="42">
        <v>0</v>
      </c>
      <c r="T879" s="43">
        <v>0</v>
      </c>
      <c r="U879" s="41">
        <v>0</v>
      </c>
      <c r="V879" s="42">
        <v>0</v>
      </c>
      <c r="W879" s="43">
        <v>0</v>
      </c>
      <c r="X879" s="41">
        <v>0</v>
      </c>
      <c r="Y879" s="42">
        <v>0</v>
      </c>
      <c r="Z879" s="43">
        <v>0</v>
      </c>
      <c r="AA879" s="41"/>
      <c r="AB879" s="42"/>
      <c r="AC879" s="43"/>
      <c r="AD879" s="41"/>
      <c r="AE879" s="42"/>
      <c r="AF879" s="43"/>
      <c r="AG879" s="41"/>
      <c r="AH879" s="42"/>
      <c r="AI879" s="43"/>
      <c r="AK879" s="41">
        <f t="shared" si="387"/>
        <v>0</v>
      </c>
      <c r="AL879" s="42">
        <f t="shared" si="387"/>
        <v>0</v>
      </c>
      <c r="AM879" s="43">
        <f t="shared" si="387"/>
        <v>0</v>
      </c>
      <c r="AT879" s="32">
        <f t="shared" ref="AT879:AT888" si="388">IF(LEN(E879)&lt;2,0,1)</f>
        <v>1</v>
      </c>
      <c r="AV879" s="23">
        <v>7</v>
      </c>
      <c r="AW879" s="23">
        <v>3</v>
      </c>
      <c r="AX879" s="23">
        <f>IF(AW879=AW878,AX878+1,1)</f>
        <v>2</v>
      </c>
    </row>
    <row r="880" spans="2:50" ht="15" customHeight="1" x14ac:dyDescent="0.3">
      <c r="B880" s="15"/>
      <c r="C880" s="40" t="s">
        <v>22</v>
      </c>
      <c r="D880" s="34" t="s">
        <v>795</v>
      </c>
      <c r="E880" s="35" t="s">
        <v>1025</v>
      </c>
      <c r="F880" s="41">
        <v>0</v>
      </c>
      <c r="G880" s="42">
        <v>0</v>
      </c>
      <c r="H880" s="43">
        <v>0</v>
      </c>
      <c r="I880" s="41">
        <v>0</v>
      </c>
      <c r="J880" s="42">
        <v>0</v>
      </c>
      <c r="K880" s="43">
        <v>0</v>
      </c>
      <c r="L880" s="41">
        <v>0</v>
      </c>
      <c r="M880" s="42">
        <v>0</v>
      </c>
      <c r="N880" s="43">
        <v>0</v>
      </c>
      <c r="O880" s="41">
        <v>0</v>
      </c>
      <c r="P880" s="42">
        <v>0</v>
      </c>
      <c r="Q880" s="43">
        <v>0</v>
      </c>
      <c r="R880" s="41">
        <v>0</v>
      </c>
      <c r="S880" s="42">
        <v>0</v>
      </c>
      <c r="T880" s="43">
        <v>0</v>
      </c>
      <c r="U880" s="41">
        <v>0</v>
      </c>
      <c r="V880" s="42">
        <v>0</v>
      </c>
      <c r="W880" s="43">
        <v>0</v>
      </c>
      <c r="X880" s="41">
        <v>0</v>
      </c>
      <c r="Y880" s="42">
        <v>0</v>
      </c>
      <c r="Z880" s="43">
        <v>0</v>
      </c>
      <c r="AA880" s="41"/>
      <c r="AB880" s="42"/>
      <c r="AC880" s="43"/>
      <c r="AD880" s="41"/>
      <c r="AE880" s="42"/>
      <c r="AF880" s="43"/>
      <c r="AG880" s="41"/>
      <c r="AH880" s="42"/>
      <c r="AI880" s="43"/>
      <c r="AK880" s="41">
        <f t="shared" si="387"/>
        <v>0</v>
      </c>
      <c r="AL880" s="42">
        <f t="shared" si="387"/>
        <v>0</v>
      </c>
      <c r="AM880" s="43">
        <f t="shared" si="387"/>
        <v>0</v>
      </c>
      <c r="AT880" s="32">
        <f t="shared" si="388"/>
        <v>1</v>
      </c>
      <c r="AV880" s="23">
        <v>7</v>
      </c>
      <c r="AW880" s="23">
        <v>3</v>
      </c>
      <c r="AX880" s="23">
        <f t="shared" ref="AX880:AX888" si="389">IF(AW880=AW879,AX879+1,1)</f>
        <v>3</v>
      </c>
    </row>
    <row r="881" spans="2:50" ht="15" customHeight="1" x14ac:dyDescent="0.3">
      <c r="B881" s="15"/>
      <c r="C881" s="40" t="s">
        <v>22</v>
      </c>
      <c r="D881" s="34" t="s">
        <v>796</v>
      </c>
      <c r="E881" s="35" t="s">
        <v>1032</v>
      </c>
      <c r="F881" s="41">
        <v>0</v>
      </c>
      <c r="G881" s="42">
        <v>0</v>
      </c>
      <c r="H881" s="43">
        <v>0</v>
      </c>
      <c r="I881" s="41">
        <v>0</v>
      </c>
      <c r="J881" s="42">
        <v>0</v>
      </c>
      <c r="K881" s="43">
        <v>0</v>
      </c>
      <c r="L881" s="41">
        <v>0</v>
      </c>
      <c r="M881" s="42">
        <v>0</v>
      </c>
      <c r="N881" s="43">
        <v>0</v>
      </c>
      <c r="O881" s="41">
        <v>0</v>
      </c>
      <c r="P881" s="42">
        <v>0</v>
      </c>
      <c r="Q881" s="43">
        <v>0</v>
      </c>
      <c r="R881" s="41">
        <v>0</v>
      </c>
      <c r="S881" s="42">
        <v>0</v>
      </c>
      <c r="T881" s="43">
        <v>0</v>
      </c>
      <c r="U881" s="41">
        <v>0</v>
      </c>
      <c r="V881" s="42">
        <v>0</v>
      </c>
      <c r="W881" s="43">
        <v>0</v>
      </c>
      <c r="X881" s="41">
        <v>0</v>
      </c>
      <c r="Y881" s="42">
        <v>0</v>
      </c>
      <c r="Z881" s="43">
        <v>0</v>
      </c>
      <c r="AA881" s="41"/>
      <c r="AB881" s="42"/>
      <c r="AC881" s="43"/>
      <c r="AD881" s="41"/>
      <c r="AE881" s="42"/>
      <c r="AF881" s="43"/>
      <c r="AG881" s="41"/>
      <c r="AH881" s="42"/>
      <c r="AI881" s="43"/>
      <c r="AK881" s="41">
        <f t="shared" si="387"/>
        <v>0</v>
      </c>
      <c r="AL881" s="42">
        <f t="shared" si="387"/>
        <v>0</v>
      </c>
      <c r="AM881" s="43">
        <f t="shared" si="387"/>
        <v>0</v>
      </c>
      <c r="AT881" s="32">
        <f t="shared" si="388"/>
        <v>1</v>
      </c>
      <c r="AV881" s="23">
        <v>7</v>
      </c>
      <c r="AW881" s="23">
        <v>3</v>
      </c>
      <c r="AX881" s="23">
        <f t="shared" si="389"/>
        <v>4</v>
      </c>
    </row>
    <row r="882" spans="2:50" ht="15" customHeight="1" x14ac:dyDescent="0.3">
      <c r="B882" s="15"/>
      <c r="C882" s="40" t="s">
        <v>22</v>
      </c>
      <c r="D882" s="34" t="s">
        <v>797</v>
      </c>
      <c r="E882" s="35" t="s">
        <v>1020</v>
      </c>
      <c r="F882" s="41">
        <v>0</v>
      </c>
      <c r="G882" s="42">
        <v>0</v>
      </c>
      <c r="H882" s="43">
        <v>0</v>
      </c>
      <c r="I882" s="41">
        <v>0</v>
      </c>
      <c r="J882" s="42">
        <v>0</v>
      </c>
      <c r="K882" s="43">
        <v>0</v>
      </c>
      <c r="L882" s="41">
        <v>0</v>
      </c>
      <c r="M882" s="42">
        <v>0</v>
      </c>
      <c r="N882" s="43">
        <v>0</v>
      </c>
      <c r="O882" s="41">
        <v>0</v>
      </c>
      <c r="P882" s="42">
        <v>0</v>
      </c>
      <c r="Q882" s="43">
        <v>0</v>
      </c>
      <c r="R882" s="41">
        <v>0</v>
      </c>
      <c r="S882" s="42">
        <v>0</v>
      </c>
      <c r="T882" s="43">
        <v>0</v>
      </c>
      <c r="U882" s="41">
        <v>13938</v>
      </c>
      <c r="V882" s="42">
        <v>3000</v>
      </c>
      <c r="W882" s="43">
        <v>5000</v>
      </c>
      <c r="X882" s="41">
        <v>0</v>
      </c>
      <c r="Y882" s="42">
        <v>0</v>
      </c>
      <c r="Z882" s="43">
        <v>0</v>
      </c>
      <c r="AA882" s="41"/>
      <c r="AB882" s="42"/>
      <c r="AC882" s="43"/>
      <c r="AD882" s="41"/>
      <c r="AE882" s="42"/>
      <c r="AF882" s="43"/>
      <c r="AG882" s="41"/>
      <c r="AH882" s="42"/>
      <c r="AI882" s="43"/>
      <c r="AK882" s="41">
        <f t="shared" si="387"/>
        <v>13938</v>
      </c>
      <c r="AL882" s="42">
        <f t="shared" si="387"/>
        <v>3000</v>
      </c>
      <c r="AM882" s="43">
        <f t="shared" si="387"/>
        <v>5000</v>
      </c>
      <c r="AT882" s="32">
        <f t="shared" si="388"/>
        <v>1</v>
      </c>
      <c r="AV882" s="23">
        <v>7</v>
      </c>
      <c r="AW882" s="23">
        <v>3</v>
      </c>
      <c r="AX882" s="23">
        <f t="shared" si="389"/>
        <v>5</v>
      </c>
    </row>
    <row r="883" spans="2:50" ht="15" customHeight="1" x14ac:dyDescent="0.3">
      <c r="B883" s="15"/>
      <c r="C883" s="40" t="s">
        <v>22</v>
      </c>
      <c r="D883" s="34" t="s">
        <v>798</v>
      </c>
      <c r="E883" s="35" t="s">
        <v>1024</v>
      </c>
      <c r="F883" s="41">
        <v>0</v>
      </c>
      <c r="G883" s="42">
        <v>0</v>
      </c>
      <c r="H883" s="43">
        <v>0</v>
      </c>
      <c r="I883" s="41">
        <v>0</v>
      </c>
      <c r="J883" s="42">
        <v>0</v>
      </c>
      <c r="K883" s="43">
        <v>0</v>
      </c>
      <c r="L883" s="41">
        <v>0</v>
      </c>
      <c r="M883" s="42">
        <v>0</v>
      </c>
      <c r="N883" s="43">
        <v>0</v>
      </c>
      <c r="O883" s="41">
        <v>0</v>
      </c>
      <c r="P883" s="42">
        <v>0</v>
      </c>
      <c r="Q883" s="43">
        <v>0</v>
      </c>
      <c r="R883" s="41">
        <v>0</v>
      </c>
      <c r="S883" s="42">
        <v>0</v>
      </c>
      <c r="T883" s="43">
        <v>0</v>
      </c>
      <c r="U883" s="41">
        <v>0</v>
      </c>
      <c r="V883" s="42">
        <v>0</v>
      </c>
      <c r="W883" s="43">
        <v>0</v>
      </c>
      <c r="X883" s="41">
        <v>0</v>
      </c>
      <c r="Y883" s="42">
        <v>0</v>
      </c>
      <c r="Z883" s="43">
        <v>0</v>
      </c>
      <c r="AA883" s="41"/>
      <c r="AB883" s="42"/>
      <c r="AC883" s="43"/>
      <c r="AD883" s="41"/>
      <c r="AE883" s="42"/>
      <c r="AF883" s="43"/>
      <c r="AG883" s="41"/>
      <c r="AH883" s="42"/>
      <c r="AI883" s="43"/>
      <c r="AK883" s="41">
        <f t="shared" si="387"/>
        <v>0</v>
      </c>
      <c r="AL883" s="42">
        <f t="shared" si="387"/>
        <v>0</v>
      </c>
      <c r="AM883" s="43">
        <f t="shared" si="387"/>
        <v>0</v>
      </c>
      <c r="AT883" s="32">
        <f t="shared" si="388"/>
        <v>1</v>
      </c>
      <c r="AV883" s="23">
        <v>7</v>
      </c>
      <c r="AW883" s="23">
        <v>3</v>
      </c>
      <c r="AX883" s="23">
        <f t="shared" si="389"/>
        <v>6</v>
      </c>
    </row>
    <row r="884" spans="2:50" ht="15" customHeight="1" x14ac:dyDescent="0.3">
      <c r="B884" s="15"/>
      <c r="C884" s="40" t="s">
        <v>22</v>
      </c>
      <c r="D884" s="34" t="s">
        <v>799</v>
      </c>
      <c r="E884" s="35" t="s">
        <v>1030</v>
      </c>
      <c r="F884" s="41">
        <v>0</v>
      </c>
      <c r="G884" s="42">
        <v>0</v>
      </c>
      <c r="H884" s="43">
        <v>0</v>
      </c>
      <c r="I884" s="41">
        <v>0</v>
      </c>
      <c r="J884" s="42">
        <v>0</v>
      </c>
      <c r="K884" s="43">
        <v>0</v>
      </c>
      <c r="L884" s="41">
        <v>0</v>
      </c>
      <c r="M884" s="42">
        <v>0</v>
      </c>
      <c r="N884" s="43">
        <v>0</v>
      </c>
      <c r="O884" s="41">
        <v>0</v>
      </c>
      <c r="P884" s="42">
        <v>0</v>
      </c>
      <c r="Q884" s="43">
        <v>0</v>
      </c>
      <c r="R884" s="41">
        <v>0</v>
      </c>
      <c r="S884" s="42">
        <v>0</v>
      </c>
      <c r="T884" s="43">
        <v>0</v>
      </c>
      <c r="U884" s="41">
        <v>0</v>
      </c>
      <c r="V884" s="42">
        <v>0</v>
      </c>
      <c r="W884" s="43">
        <v>0</v>
      </c>
      <c r="X884" s="41">
        <v>0</v>
      </c>
      <c r="Y884" s="42">
        <v>0</v>
      </c>
      <c r="Z884" s="43">
        <v>0</v>
      </c>
      <c r="AA884" s="41"/>
      <c r="AB884" s="42"/>
      <c r="AC884" s="43"/>
      <c r="AD884" s="41"/>
      <c r="AE884" s="42"/>
      <c r="AF884" s="43"/>
      <c r="AG884" s="41"/>
      <c r="AH884" s="42"/>
      <c r="AI884" s="43"/>
      <c r="AK884" s="41">
        <f t="shared" si="387"/>
        <v>0</v>
      </c>
      <c r="AL884" s="42">
        <f t="shared" si="387"/>
        <v>0</v>
      </c>
      <c r="AM884" s="43">
        <f t="shared" si="387"/>
        <v>0</v>
      </c>
      <c r="AT884" s="32">
        <f t="shared" si="388"/>
        <v>1</v>
      </c>
      <c r="AV884" s="23">
        <v>7</v>
      </c>
      <c r="AW884" s="23">
        <v>3</v>
      </c>
      <c r="AX884" s="23">
        <f t="shared" si="389"/>
        <v>7</v>
      </c>
    </row>
    <row r="885" spans="2:50" ht="15" customHeight="1" x14ac:dyDescent="0.3">
      <c r="B885" s="15"/>
      <c r="C885" s="40" t="s">
        <v>22</v>
      </c>
      <c r="D885" s="34" t="s">
        <v>800</v>
      </c>
      <c r="E885" s="35" t="s">
        <v>1026</v>
      </c>
      <c r="F885" s="41">
        <v>0</v>
      </c>
      <c r="G885" s="42">
        <v>0</v>
      </c>
      <c r="H885" s="43">
        <v>0</v>
      </c>
      <c r="I885" s="41">
        <v>0</v>
      </c>
      <c r="J885" s="42">
        <v>0</v>
      </c>
      <c r="K885" s="43">
        <v>0</v>
      </c>
      <c r="L885" s="41">
        <v>302</v>
      </c>
      <c r="M885" s="42">
        <v>2149</v>
      </c>
      <c r="N885" s="43">
        <v>0</v>
      </c>
      <c r="O885" s="41">
        <v>0</v>
      </c>
      <c r="P885" s="42">
        <v>0</v>
      </c>
      <c r="Q885" s="43">
        <v>0</v>
      </c>
      <c r="R885" s="41">
        <v>0</v>
      </c>
      <c r="S885" s="42">
        <v>0</v>
      </c>
      <c r="T885" s="43">
        <v>0</v>
      </c>
      <c r="U885" s="41">
        <v>11000</v>
      </c>
      <c r="V885" s="42">
        <v>11000</v>
      </c>
      <c r="W885" s="43">
        <v>12143</v>
      </c>
      <c r="X885" s="41">
        <v>0</v>
      </c>
      <c r="Y885" s="42">
        <v>0</v>
      </c>
      <c r="Z885" s="43">
        <v>0</v>
      </c>
      <c r="AA885" s="41"/>
      <c r="AB885" s="42"/>
      <c r="AC885" s="43"/>
      <c r="AD885" s="41"/>
      <c r="AE885" s="42"/>
      <c r="AF885" s="43"/>
      <c r="AG885" s="41"/>
      <c r="AH885" s="42"/>
      <c r="AI885" s="43"/>
      <c r="AK885" s="41">
        <f t="shared" si="387"/>
        <v>11302</v>
      </c>
      <c r="AL885" s="42">
        <f t="shared" si="387"/>
        <v>13149</v>
      </c>
      <c r="AM885" s="43">
        <f t="shared" si="387"/>
        <v>12143</v>
      </c>
      <c r="AT885" s="32">
        <f t="shared" si="388"/>
        <v>1</v>
      </c>
      <c r="AV885" s="23">
        <v>7</v>
      </c>
      <c r="AW885" s="23">
        <v>3</v>
      </c>
      <c r="AX885" s="23">
        <f t="shared" si="389"/>
        <v>8</v>
      </c>
    </row>
    <row r="886" spans="2:50" ht="15" hidden="1" customHeight="1" x14ac:dyDescent="0.3">
      <c r="B886" s="15"/>
      <c r="C886" s="40" t="s">
        <v>22</v>
      </c>
      <c r="D886" s="34" t="s">
        <v>2</v>
      </c>
      <c r="E886" s="35" t="s">
        <v>2</v>
      </c>
      <c r="F886" s="41">
        <v>0</v>
      </c>
      <c r="G886" s="42">
        <v>0</v>
      </c>
      <c r="H886" s="43">
        <v>0</v>
      </c>
      <c r="I886" s="41">
        <v>0</v>
      </c>
      <c r="J886" s="42">
        <v>0</v>
      </c>
      <c r="K886" s="43">
        <v>0</v>
      </c>
      <c r="L886" s="41">
        <v>0</v>
      </c>
      <c r="M886" s="42">
        <v>0</v>
      </c>
      <c r="N886" s="43">
        <v>0</v>
      </c>
      <c r="O886" s="41">
        <v>0</v>
      </c>
      <c r="P886" s="42">
        <v>0</v>
      </c>
      <c r="Q886" s="43">
        <v>0</v>
      </c>
      <c r="R886" s="41">
        <v>0</v>
      </c>
      <c r="S886" s="42">
        <v>0</v>
      </c>
      <c r="T886" s="43">
        <v>0</v>
      </c>
      <c r="U886" s="41">
        <v>0</v>
      </c>
      <c r="V886" s="42">
        <v>0</v>
      </c>
      <c r="W886" s="43">
        <v>0</v>
      </c>
      <c r="X886" s="41">
        <v>0</v>
      </c>
      <c r="Y886" s="42">
        <v>0</v>
      </c>
      <c r="Z886" s="43">
        <v>0</v>
      </c>
      <c r="AA886" s="41"/>
      <c r="AB886" s="42"/>
      <c r="AC886" s="43"/>
      <c r="AD886" s="41"/>
      <c r="AE886" s="42"/>
      <c r="AF886" s="43"/>
      <c r="AG886" s="41"/>
      <c r="AH886" s="42"/>
      <c r="AI886" s="43"/>
      <c r="AK886" s="41">
        <f t="shared" si="387"/>
        <v>0</v>
      </c>
      <c r="AL886" s="42">
        <f t="shared" si="387"/>
        <v>0</v>
      </c>
      <c r="AM886" s="43">
        <f t="shared" si="387"/>
        <v>0</v>
      </c>
      <c r="AT886" s="32">
        <f t="shared" si="388"/>
        <v>0</v>
      </c>
      <c r="AV886" s="23">
        <v>7</v>
      </c>
      <c r="AW886" s="23">
        <v>3</v>
      </c>
      <c r="AX886" s="23">
        <f t="shared" si="389"/>
        <v>9</v>
      </c>
    </row>
    <row r="887" spans="2:50" ht="15" hidden="1" customHeight="1" x14ac:dyDescent="0.3">
      <c r="B887" s="15"/>
      <c r="C887" s="40" t="s">
        <v>22</v>
      </c>
      <c r="D887" s="34" t="s">
        <v>2</v>
      </c>
      <c r="E887" s="35" t="s">
        <v>2</v>
      </c>
      <c r="F887" s="41">
        <v>0</v>
      </c>
      <c r="G887" s="42">
        <v>0</v>
      </c>
      <c r="H887" s="43">
        <v>0</v>
      </c>
      <c r="I887" s="41">
        <v>0</v>
      </c>
      <c r="J887" s="42">
        <v>0</v>
      </c>
      <c r="K887" s="43">
        <v>0</v>
      </c>
      <c r="L887" s="41">
        <v>0</v>
      </c>
      <c r="M887" s="42">
        <v>0</v>
      </c>
      <c r="N887" s="43">
        <v>0</v>
      </c>
      <c r="O887" s="41">
        <v>0</v>
      </c>
      <c r="P887" s="42">
        <v>0</v>
      </c>
      <c r="Q887" s="43">
        <v>0</v>
      </c>
      <c r="R887" s="41">
        <v>0</v>
      </c>
      <c r="S887" s="42">
        <v>0</v>
      </c>
      <c r="T887" s="43">
        <v>0</v>
      </c>
      <c r="U887" s="41">
        <v>0</v>
      </c>
      <c r="V887" s="42">
        <v>0</v>
      </c>
      <c r="W887" s="43">
        <v>0</v>
      </c>
      <c r="X887" s="41">
        <v>0</v>
      </c>
      <c r="Y887" s="42">
        <v>0</v>
      </c>
      <c r="Z887" s="43">
        <v>0</v>
      </c>
      <c r="AA887" s="41"/>
      <c r="AB887" s="42"/>
      <c r="AC887" s="43"/>
      <c r="AD887" s="41"/>
      <c r="AE887" s="42"/>
      <c r="AF887" s="43"/>
      <c r="AG887" s="41"/>
      <c r="AH887" s="42"/>
      <c r="AI887" s="43"/>
      <c r="AK887" s="41">
        <f t="shared" si="387"/>
        <v>0</v>
      </c>
      <c r="AL887" s="42">
        <f t="shared" si="387"/>
        <v>0</v>
      </c>
      <c r="AM887" s="43">
        <f t="shared" si="387"/>
        <v>0</v>
      </c>
      <c r="AT887" s="32">
        <f t="shared" si="388"/>
        <v>0</v>
      </c>
      <c r="AV887" s="23">
        <v>7</v>
      </c>
      <c r="AW887" s="23">
        <v>3</v>
      </c>
      <c r="AX887" s="23">
        <f t="shared" si="389"/>
        <v>10</v>
      </c>
    </row>
    <row r="888" spans="2:50" ht="15" customHeight="1" x14ac:dyDescent="0.3">
      <c r="B888" s="15"/>
      <c r="C888" s="40" t="s">
        <v>23</v>
      </c>
      <c r="D888" s="34" t="s">
        <v>801</v>
      </c>
      <c r="E888" s="35" t="s">
        <v>1021</v>
      </c>
      <c r="F888" s="41">
        <v>0</v>
      </c>
      <c r="G888" s="42">
        <v>0</v>
      </c>
      <c r="H888" s="43">
        <v>0</v>
      </c>
      <c r="I888" s="41">
        <v>1591</v>
      </c>
      <c r="J888" s="42">
        <v>1457</v>
      </c>
      <c r="K888" s="43">
        <v>2406</v>
      </c>
      <c r="L888" s="41">
        <v>0</v>
      </c>
      <c r="M888" s="42">
        <v>0</v>
      </c>
      <c r="N888" s="43">
        <v>0</v>
      </c>
      <c r="O888" s="41">
        <v>0</v>
      </c>
      <c r="P888" s="42">
        <v>0</v>
      </c>
      <c r="Q888" s="43">
        <v>0</v>
      </c>
      <c r="R888" s="41">
        <v>0</v>
      </c>
      <c r="S888" s="42">
        <v>0</v>
      </c>
      <c r="T888" s="43">
        <v>0</v>
      </c>
      <c r="U888" s="41">
        <v>0</v>
      </c>
      <c r="V888" s="42">
        <v>0</v>
      </c>
      <c r="W888" s="43">
        <v>0</v>
      </c>
      <c r="X888" s="41">
        <v>0</v>
      </c>
      <c r="Y888" s="42">
        <v>0</v>
      </c>
      <c r="Z888" s="43">
        <v>0</v>
      </c>
      <c r="AA888" s="41"/>
      <c r="AB888" s="42"/>
      <c r="AC888" s="43"/>
      <c r="AD888" s="41"/>
      <c r="AE888" s="42"/>
      <c r="AF888" s="43"/>
      <c r="AG888" s="41"/>
      <c r="AH888" s="42"/>
      <c r="AI888" s="43"/>
      <c r="AK888" s="41">
        <f t="shared" si="387"/>
        <v>1591</v>
      </c>
      <c r="AL888" s="42">
        <f t="shared" si="387"/>
        <v>1457</v>
      </c>
      <c r="AM888" s="43">
        <f t="shared" si="387"/>
        <v>2406</v>
      </c>
      <c r="AT888" s="32">
        <f t="shared" si="388"/>
        <v>1</v>
      </c>
      <c r="AV888" s="23">
        <v>7</v>
      </c>
      <c r="AW888" s="23">
        <v>4</v>
      </c>
      <c r="AX888" s="23">
        <f t="shared" si="389"/>
        <v>1</v>
      </c>
    </row>
    <row r="889" spans="2:50" ht="15" customHeight="1" x14ac:dyDescent="0.3">
      <c r="B889" s="15"/>
      <c r="C889" s="50" t="str">
        <f>IF(LEN(E888)&lt;1,"","Total: " &amp; LEFT(E888,LEN(E888)-21) &amp; "Municipalities")</f>
        <v>Total: Pixley Ka Seme Municipalities</v>
      </c>
      <c r="D889" s="51"/>
      <c r="E889" s="52"/>
      <c r="F889" s="53">
        <f t="shared" ref="F889:H889" si="390">SUM(F878:F888)</f>
        <v>0</v>
      </c>
      <c r="G889" s="54">
        <f t="shared" si="390"/>
        <v>0</v>
      </c>
      <c r="H889" s="55">
        <f t="shared" si="390"/>
        <v>0</v>
      </c>
      <c r="I889" s="53">
        <f t="shared" ref="I889:Z889" si="391">SUM(I878:I888)</f>
        <v>1591</v>
      </c>
      <c r="J889" s="54">
        <f t="shared" si="391"/>
        <v>1457</v>
      </c>
      <c r="K889" s="55">
        <f t="shared" si="391"/>
        <v>2406</v>
      </c>
      <c r="L889" s="53">
        <f t="shared" si="391"/>
        <v>302</v>
      </c>
      <c r="M889" s="54">
        <f t="shared" si="391"/>
        <v>2149</v>
      </c>
      <c r="N889" s="55">
        <f t="shared" si="391"/>
        <v>0</v>
      </c>
      <c r="O889" s="53">
        <f t="shared" si="391"/>
        <v>0</v>
      </c>
      <c r="P889" s="54">
        <f t="shared" si="391"/>
        <v>0</v>
      </c>
      <c r="Q889" s="55">
        <f t="shared" si="391"/>
        <v>0</v>
      </c>
      <c r="R889" s="53">
        <f t="shared" si="391"/>
        <v>0</v>
      </c>
      <c r="S889" s="54">
        <f t="shared" si="391"/>
        <v>0</v>
      </c>
      <c r="T889" s="55">
        <f t="shared" si="391"/>
        <v>0</v>
      </c>
      <c r="U889" s="53">
        <f t="shared" si="391"/>
        <v>24938</v>
      </c>
      <c r="V889" s="54">
        <f t="shared" si="391"/>
        <v>14000</v>
      </c>
      <c r="W889" s="55">
        <f t="shared" si="391"/>
        <v>17143</v>
      </c>
      <c r="X889" s="53">
        <f t="shared" si="391"/>
        <v>0</v>
      </c>
      <c r="Y889" s="54">
        <f t="shared" si="391"/>
        <v>0</v>
      </c>
      <c r="Z889" s="55">
        <f t="shared" si="391"/>
        <v>0</v>
      </c>
      <c r="AA889" s="53"/>
      <c r="AB889" s="54"/>
      <c r="AC889" s="55"/>
      <c r="AD889" s="53">
        <f t="shared" ref="AD889:AI889" si="392">SUM(AD878:AD888)</f>
        <v>0</v>
      </c>
      <c r="AE889" s="54">
        <f t="shared" si="392"/>
        <v>0</v>
      </c>
      <c r="AF889" s="55">
        <f t="shared" si="392"/>
        <v>0</v>
      </c>
      <c r="AG889" s="53">
        <f t="shared" si="392"/>
        <v>0</v>
      </c>
      <c r="AH889" s="54">
        <f t="shared" si="392"/>
        <v>0</v>
      </c>
      <c r="AI889" s="55">
        <f t="shared" si="392"/>
        <v>0</v>
      </c>
      <c r="AK889" s="53">
        <f>SUM(AK878:AK888)</f>
        <v>26831</v>
      </c>
      <c r="AL889" s="54">
        <f>SUM(AL878:AL888)</f>
        <v>17606</v>
      </c>
      <c r="AM889" s="55">
        <f>SUM(AM878:AM888)</f>
        <v>19549</v>
      </c>
      <c r="AT889" s="32">
        <f>IF(SUM(AT878:AT888)=0,0,1)</f>
        <v>1</v>
      </c>
    </row>
    <row r="890" spans="2:50" ht="15" customHeight="1" x14ac:dyDescent="0.3">
      <c r="B890" s="15"/>
      <c r="C890" s="40"/>
      <c r="D890" s="34"/>
      <c r="E890" s="35"/>
      <c r="F890" s="41"/>
      <c r="G890" s="42"/>
      <c r="H890" s="43"/>
      <c r="I890" s="41"/>
      <c r="J890" s="42"/>
      <c r="K890" s="43"/>
      <c r="L890" s="41"/>
      <c r="M890" s="42"/>
      <c r="N890" s="43"/>
      <c r="O890" s="41"/>
      <c r="P890" s="42"/>
      <c r="Q890" s="43"/>
      <c r="R890" s="41"/>
      <c r="S890" s="42"/>
      <c r="T890" s="43"/>
      <c r="U890" s="41"/>
      <c r="V890" s="42"/>
      <c r="W890" s="43"/>
      <c r="X890" s="41"/>
      <c r="Y890" s="42"/>
      <c r="Z890" s="43"/>
      <c r="AA890" s="41"/>
      <c r="AB890" s="42"/>
      <c r="AC890" s="43"/>
      <c r="AD890" s="41"/>
      <c r="AE890" s="42"/>
      <c r="AF890" s="43"/>
      <c r="AG890" s="41"/>
      <c r="AH890" s="42"/>
      <c r="AI890" s="43"/>
      <c r="AK890" s="41"/>
      <c r="AL890" s="42"/>
      <c r="AM890" s="43"/>
      <c r="AT890" s="32">
        <f>IF(AT889=0,0,1)</f>
        <v>1</v>
      </c>
    </row>
    <row r="891" spans="2:50" ht="15" customHeight="1" x14ac:dyDescent="0.3">
      <c r="B891" s="15"/>
      <c r="C891" s="40" t="s">
        <v>22</v>
      </c>
      <c r="D891" s="34" t="s">
        <v>802</v>
      </c>
      <c r="E891" s="35" t="s">
        <v>1033</v>
      </c>
      <c r="F891" s="41">
        <v>0</v>
      </c>
      <c r="G891" s="42">
        <v>0</v>
      </c>
      <c r="H891" s="43">
        <v>0</v>
      </c>
      <c r="I891" s="41">
        <v>0</v>
      </c>
      <c r="J891" s="42">
        <v>0</v>
      </c>
      <c r="K891" s="43">
        <v>0</v>
      </c>
      <c r="L891" s="41">
        <v>1177</v>
      </c>
      <c r="M891" s="42">
        <v>11732</v>
      </c>
      <c r="N891" s="43">
        <v>0</v>
      </c>
      <c r="O891" s="41">
        <v>1500</v>
      </c>
      <c r="P891" s="42">
        <v>100</v>
      </c>
      <c r="Q891" s="43">
        <v>100</v>
      </c>
      <c r="R891" s="41">
        <v>0</v>
      </c>
      <c r="S891" s="42">
        <v>0</v>
      </c>
      <c r="T891" s="43">
        <v>0</v>
      </c>
      <c r="U891" s="41">
        <v>1000</v>
      </c>
      <c r="V891" s="42">
        <v>8000</v>
      </c>
      <c r="W891" s="43">
        <v>3000</v>
      </c>
      <c r="X891" s="41">
        <v>0</v>
      </c>
      <c r="Y891" s="42">
        <v>0</v>
      </c>
      <c r="Z891" s="43">
        <v>0</v>
      </c>
      <c r="AA891" s="41"/>
      <c r="AB891" s="42"/>
      <c r="AC891" s="43"/>
      <c r="AD891" s="41"/>
      <c r="AE891" s="42"/>
      <c r="AF891" s="43"/>
      <c r="AG891" s="41"/>
      <c r="AH891" s="42"/>
      <c r="AI891" s="43"/>
      <c r="AK891" s="41">
        <f t="shared" ref="AK891:AM901" si="393">F891+I891+L891+O891+R891+U891+X891+AA891+AD891+AG891</f>
        <v>3677</v>
      </c>
      <c r="AL891" s="42">
        <f t="shared" si="393"/>
        <v>19832</v>
      </c>
      <c r="AM891" s="43">
        <f t="shared" si="393"/>
        <v>3100</v>
      </c>
      <c r="AT891" s="32">
        <f>IF(LEN(E891)&lt;2,0,1)</f>
        <v>1</v>
      </c>
      <c r="AV891" s="23">
        <v>7</v>
      </c>
      <c r="AW891" s="23">
        <v>5</v>
      </c>
      <c r="AX891" s="23">
        <v>1</v>
      </c>
    </row>
    <row r="892" spans="2:50" ht="15" customHeight="1" x14ac:dyDescent="0.3">
      <c r="B892" s="15"/>
      <c r="C892" s="40" t="s">
        <v>22</v>
      </c>
      <c r="D892" s="34" t="s">
        <v>803</v>
      </c>
      <c r="E892" s="35" t="s">
        <v>1036</v>
      </c>
      <c r="F892" s="41">
        <v>0</v>
      </c>
      <c r="G892" s="42">
        <v>0</v>
      </c>
      <c r="H892" s="43">
        <v>0</v>
      </c>
      <c r="I892" s="41">
        <v>0</v>
      </c>
      <c r="J892" s="42">
        <v>0</v>
      </c>
      <c r="K892" s="43">
        <v>0</v>
      </c>
      <c r="L892" s="41">
        <v>0</v>
      </c>
      <c r="M892" s="42">
        <v>0</v>
      </c>
      <c r="N892" s="43">
        <v>10235</v>
      </c>
      <c r="O892" s="41">
        <v>0</v>
      </c>
      <c r="P892" s="42">
        <v>0</v>
      </c>
      <c r="Q892" s="43">
        <v>0</v>
      </c>
      <c r="R892" s="41">
        <v>0</v>
      </c>
      <c r="S892" s="42">
        <v>0</v>
      </c>
      <c r="T892" s="43">
        <v>0</v>
      </c>
      <c r="U892" s="41">
        <v>1000</v>
      </c>
      <c r="V892" s="42">
        <v>0</v>
      </c>
      <c r="W892" s="43">
        <v>3000</v>
      </c>
      <c r="X892" s="41">
        <v>0</v>
      </c>
      <c r="Y892" s="42">
        <v>0</v>
      </c>
      <c r="Z892" s="43">
        <v>0</v>
      </c>
      <c r="AA892" s="41"/>
      <c r="AB892" s="42"/>
      <c r="AC892" s="43"/>
      <c r="AD892" s="41"/>
      <c r="AE892" s="42"/>
      <c r="AF892" s="43"/>
      <c r="AG892" s="41"/>
      <c r="AH892" s="42"/>
      <c r="AI892" s="43"/>
      <c r="AK892" s="41">
        <f t="shared" si="393"/>
        <v>1000</v>
      </c>
      <c r="AL892" s="42">
        <f t="shared" si="393"/>
        <v>0</v>
      </c>
      <c r="AM892" s="43">
        <f t="shared" si="393"/>
        <v>13235</v>
      </c>
      <c r="AT892" s="32">
        <f t="shared" ref="AT892:AT901" si="394">IF(LEN(E892)&lt;2,0,1)</f>
        <v>1</v>
      </c>
      <c r="AV892" s="23">
        <v>7</v>
      </c>
      <c r="AW892" s="23">
        <v>5</v>
      </c>
      <c r="AX892" s="23">
        <f>IF(AW892=AW891,AX891+1,1)</f>
        <v>2</v>
      </c>
    </row>
    <row r="893" spans="2:50" ht="15" customHeight="1" x14ac:dyDescent="0.3">
      <c r="B893" s="15"/>
      <c r="C893" s="40" t="s">
        <v>22</v>
      </c>
      <c r="D893" s="34" t="s">
        <v>480</v>
      </c>
      <c r="E893" s="35" t="s">
        <v>1035</v>
      </c>
      <c r="F893" s="41">
        <v>0</v>
      </c>
      <c r="G893" s="42">
        <v>0</v>
      </c>
      <c r="H893" s="43">
        <v>0</v>
      </c>
      <c r="I893" s="41">
        <v>0</v>
      </c>
      <c r="J893" s="42">
        <v>0</v>
      </c>
      <c r="K893" s="43">
        <v>0</v>
      </c>
      <c r="L893" s="41">
        <v>11984</v>
      </c>
      <c r="M893" s="42">
        <v>24860</v>
      </c>
      <c r="N893" s="43">
        <v>0</v>
      </c>
      <c r="O893" s="41">
        <v>0</v>
      </c>
      <c r="P893" s="42">
        <v>0</v>
      </c>
      <c r="Q893" s="43">
        <v>0</v>
      </c>
      <c r="R893" s="41">
        <v>0</v>
      </c>
      <c r="S893" s="42">
        <v>0</v>
      </c>
      <c r="T893" s="43">
        <v>0</v>
      </c>
      <c r="U893" s="41">
        <v>0</v>
      </c>
      <c r="V893" s="42">
        <v>0</v>
      </c>
      <c r="W893" s="43">
        <v>0</v>
      </c>
      <c r="X893" s="41">
        <v>0</v>
      </c>
      <c r="Y893" s="42">
        <v>0</v>
      </c>
      <c r="Z893" s="43">
        <v>0</v>
      </c>
      <c r="AA893" s="41"/>
      <c r="AB893" s="42"/>
      <c r="AC893" s="43"/>
      <c r="AD893" s="41"/>
      <c r="AE893" s="42"/>
      <c r="AF893" s="43"/>
      <c r="AG893" s="41"/>
      <c r="AH893" s="42"/>
      <c r="AI893" s="43"/>
      <c r="AK893" s="41">
        <f t="shared" si="393"/>
        <v>11984</v>
      </c>
      <c r="AL893" s="42">
        <f t="shared" si="393"/>
        <v>24860</v>
      </c>
      <c r="AM893" s="43">
        <f t="shared" si="393"/>
        <v>0</v>
      </c>
      <c r="AT893" s="32">
        <f t="shared" si="394"/>
        <v>1</v>
      </c>
      <c r="AV893" s="23">
        <v>7</v>
      </c>
      <c r="AW893" s="23">
        <v>5</v>
      </c>
      <c r="AX893" s="23">
        <f t="shared" ref="AX893:AX901" si="395">IF(AW893=AW892,AX892+1,1)</f>
        <v>3</v>
      </c>
    </row>
    <row r="894" spans="2:50" ht="15" customHeight="1" x14ac:dyDescent="0.3">
      <c r="B894" s="15"/>
      <c r="C894" s="40" t="s">
        <v>22</v>
      </c>
      <c r="D894" s="34" t="s">
        <v>804</v>
      </c>
      <c r="E894" s="35" t="s">
        <v>1038</v>
      </c>
      <c r="F894" s="41">
        <v>0</v>
      </c>
      <c r="G894" s="42">
        <v>0</v>
      </c>
      <c r="H894" s="43">
        <v>0</v>
      </c>
      <c r="I894" s="41">
        <v>0</v>
      </c>
      <c r="J894" s="42">
        <v>0</v>
      </c>
      <c r="K894" s="43">
        <v>0</v>
      </c>
      <c r="L894" s="41">
        <v>0</v>
      </c>
      <c r="M894" s="42">
        <v>0</v>
      </c>
      <c r="N894" s="43">
        <v>0</v>
      </c>
      <c r="O894" s="41">
        <v>0</v>
      </c>
      <c r="P894" s="42">
        <v>0</v>
      </c>
      <c r="Q894" s="43">
        <v>0</v>
      </c>
      <c r="R894" s="41">
        <v>0</v>
      </c>
      <c r="S894" s="42">
        <v>0</v>
      </c>
      <c r="T894" s="43">
        <v>0</v>
      </c>
      <c r="U894" s="41">
        <v>0</v>
      </c>
      <c r="V894" s="42">
        <v>0</v>
      </c>
      <c r="W894" s="43">
        <v>0</v>
      </c>
      <c r="X894" s="41">
        <v>0</v>
      </c>
      <c r="Y894" s="42">
        <v>0</v>
      </c>
      <c r="Z894" s="43">
        <v>0</v>
      </c>
      <c r="AA894" s="41"/>
      <c r="AB894" s="42"/>
      <c r="AC894" s="43"/>
      <c r="AD894" s="41"/>
      <c r="AE894" s="42"/>
      <c r="AF894" s="43"/>
      <c r="AG894" s="41"/>
      <c r="AH894" s="42"/>
      <c r="AI894" s="43"/>
      <c r="AK894" s="41">
        <f t="shared" si="393"/>
        <v>0</v>
      </c>
      <c r="AL894" s="42">
        <f t="shared" si="393"/>
        <v>0</v>
      </c>
      <c r="AM894" s="43">
        <f t="shared" si="393"/>
        <v>0</v>
      </c>
      <c r="AT894" s="32">
        <f t="shared" si="394"/>
        <v>1</v>
      </c>
      <c r="AV894" s="23">
        <v>7</v>
      </c>
      <c r="AW894" s="23">
        <v>5</v>
      </c>
      <c r="AX894" s="23">
        <f t="shared" si="395"/>
        <v>4</v>
      </c>
    </row>
    <row r="895" spans="2:50" ht="15" customHeight="1" x14ac:dyDescent="0.3">
      <c r="B895" s="15"/>
      <c r="C895" s="40" t="s">
        <v>22</v>
      </c>
      <c r="D895" s="34" t="s">
        <v>485</v>
      </c>
      <c r="E895" s="35" t="s">
        <v>1037</v>
      </c>
      <c r="F895" s="41">
        <v>0</v>
      </c>
      <c r="G895" s="42">
        <v>0</v>
      </c>
      <c r="H895" s="43">
        <v>0</v>
      </c>
      <c r="I895" s="41">
        <v>0</v>
      </c>
      <c r="J895" s="42">
        <v>0</v>
      </c>
      <c r="K895" s="43">
        <v>0</v>
      </c>
      <c r="L895" s="41">
        <v>0</v>
      </c>
      <c r="M895" s="42">
        <v>20025</v>
      </c>
      <c r="N895" s="43">
        <v>19730</v>
      </c>
      <c r="O895" s="41">
        <v>2000</v>
      </c>
      <c r="P895" s="42">
        <v>2000</v>
      </c>
      <c r="Q895" s="43">
        <v>100</v>
      </c>
      <c r="R895" s="41">
        <v>5000</v>
      </c>
      <c r="S895" s="42">
        <v>0</v>
      </c>
      <c r="T895" s="43">
        <v>25006</v>
      </c>
      <c r="U895" s="41">
        <v>0</v>
      </c>
      <c r="V895" s="42">
        <v>0</v>
      </c>
      <c r="W895" s="43">
        <v>0</v>
      </c>
      <c r="X895" s="41">
        <v>0</v>
      </c>
      <c r="Y895" s="42">
        <v>0</v>
      </c>
      <c r="Z895" s="43">
        <v>0</v>
      </c>
      <c r="AA895" s="41"/>
      <c r="AB895" s="42"/>
      <c r="AC895" s="43"/>
      <c r="AD895" s="41"/>
      <c r="AE895" s="42"/>
      <c r="AF895" s="43"/>
      <c r="AG895" s="41"/>
      <c r="AH895" s="42"/>
      <c r="AI895" s="43"/>
      <c r="AK895" s="41">
        <f t="shared" si="393"/>
        <v>7000</v>
      </c>
      <c r="AL895" s="42">
        <f t="shared" si="393"/>
        <v>22025</v>
      </c>
      <c r="AM895" s="43">
        <f t="shared" si="393"/>
        <v>44836</v>
      </c>
      <c r="AT895" s="32">
        <f t="shared" si="394"/>
        <v>1</v>
      </c>
      <c r="AV895" s="23">
        <v>7</v>
      </c>
      <c r="AW895" s="23">
        <v>5</v>
      </c>
      <c r="AX895" s="23">
        <f t="shared" si="395"/>
        <v>5</v>
      </c>
    </row>
    <row r="896" spans="2:50" ht="15" hidden="1" customHeight="1" x14ac:dyDescent="0.3">
      <c r="B896" s="15"/>
      <c r="C896" s="40" t="s">
        <v>22</v>
      </c>
      <c r="D896" s="34" t="s">
        <v>2</v>
      </c>
      <c r="E896" s="35" t="s">
        <v>2</v>
      </c>
      <c r="F896" s="41">
        <v>0</v>
      </c>
      <c r="G896" s="42">
        <v>0</v>
      </c>
      <c r="H896" s="43">
        <v>0</v>
      </c>
      <c r="I896" s="41">
        <v>0</v>
      </c>
      <c r="J896" s="42">
        <v>0</v>
      </c>
      <c r="K896" s="43">
        <v>0</v>
      </c>
      <c r="L896" s="41">
        <v>0</v>
      </c>
      <c r="M896" s="42">
        <v>0</v>
      </c>
      <c r="N896" s="43">
        <v>0</v>
      </c>
      <c r="O896" s="41">
        <v>0</v>
      </c>
      <c r="P896" s="42">
        <v>0</v>
      </c>
      <c r="Q896" s="43">
        <v>0</v>
      </c>
      <c r="R896" s="41">
        <v>0</v>
      </c>
      <c r="S896" s="42">
        <v>0</v>
      </c>
      <c r="T896" s="43">
        <v>0</v>
      </c>
      <c r="U896" s="41">
        <v>0</v>
      </c>
      <c r="V896" s="42">
        <v>0</v>
      </c>
      <c r="W896" s="43">
        <v>0</v>
      </c>
      <c r="X896" s="41">
        <v>0</v>
      </c>
      <c r="Y896" s="42">
        <v>0</v>
      </c>
      <c r="Z896" s="43">
        <v>0</v>
      </c>
      <c r="AA896" s="41"/>
      <c r="AB896" s="42"/>
      <c r="AC896" s="43"/>
      <c r="AD896" s="41"/>
      <c r="AE896" s="42"/>
      <c r="AF896" s="43"/>
      <c r="AG896" s="41"/>
      <c r="AH896" s="42"/>
      <c r="AI896" s="43"/>
      <c r="AK896" s="41">
        <f t="shared" si="393"/>
        <v>0</v>
      </c>
      <c r="AL896" s="42">
        <f t="shared" si="393"/>
        <v>0</v>
      </c>
      <c r="AM896" s="43">
        <f t="shared" si="393"/>
        <v>0</v>
      </c>
      <c r="AT896" s="32">
        <f t="shared" si="394"/>
        <v>0</v>
      </c>
      <c r="AV896" s="23">
        <v>7</v>
      </c>
      <c r="AW896" s="23">
        <v>5</v>
      </c>
      <c r="AX896" s="23">
        <f t="shared" si="395"/>
        <v>6</v>
      </c>
    </row>
    <row r="897" spans="2:50" ht="15" hidden="1" customHeight="1" x14ac:dyDescent="0.3">
      <c r="B897" s="15"/>
      <c r="C897" s="40" t="s">
        <v>22</v>
      </c>
      <c r="D897" s="34" t="s">
        <v>2</v>
      </c>
      <c r="E897" s="35" t="s">
        <v>2</v>
      </c>
      <c r="F897" s="41">
        <v>0</v>
      </c>
      <c r="G897" s="42">
        <v>0</v>
      </c>
      <c r="H897" s="43">
        <v>0</v>
      </c>
      <c r="I897" s="41">
        <v>0</v>
      </c>
      <c r="J897" s="42">
        <v>0</v>
      </c>
      <c r="K897" s="43">
        <v>0</v>
      </c>
      <c r="L897" s="41">
        <v>0</v>
      </c>
      <c r="M897" s="42">
        <v>0</v>
      </c>
      <c r="N897" s="43">
        <v>0</v>
      </c>
      <c r="O897" s="41">
        <v>0</v>
      </c>
      <c r="P897" s="42">
        <v>0</v>
      </c>
      <c r="Q897" s="43">
        <v>0</v>
      </c>
      <c r="R897" s="41">
        <v>0</v>
      </c>
      <c r="S897" s="42">
        <v>0</v>
      </c>
      <c r="T897" s="43">
        <v>0</v>
      </c>
      <c r="U897" s="41">
        <v>0</v>
      </c>
      <c r="V897" s="42">
        <v>0</v>
      </c>
      <c r="W897" s="43">
        <v>0</v>
      </c>
      <c r="X897" s="41">
        <v>0</v>
      </c>
      <c r="Y897" s="42">
        <v>0</v>
      </c>
      <c r="Z897" s="43">
        <v>0</v>
      </c>
      <c r="AA897" s="41"/>
      <c r="AB897" s="42"/>
      <c r="AC897" s="43"/>
      <c r="AD897" s="41"/>
      <c r="AE897" s="42"/>
      <c r="AF897" s="43"/>
      <c r="AG897" s="41"/>
      <c r="AH897" s="42"/>
      <c r="AI897" s="43"/>
      <c r="AK897" s="41">
        <f t="shared" si="393"/>
        <v>0</v>
      </c>
      <c r="AL897" s="42">
        <f t="shared" si="393"/>
        <v>0</v>
      </c>
      <c r="AM897" s="43">
        <f t="shared" si="393"/>
        <v>0</v>
      </c>
      <c r="AT897" s="32">
        <f t="shared" si="394"/>
        <v>0</v>
      </c>
      <c r="AV897" s="23">
        <v>7</v>
      </c>
      <c r="AW897" s="23">
        <v>5</v>
      </c>
      <c r="AX897" s="23">
        <f t="shared" si="395"/>
        <v>7</v>
      </c>
    </row>
    <row r="898" spans="2:50" ht="15" hidden="1" customHeight="1" x14ac:dyDescent="0.3">
      <c r="B898" s="15"/>
      <c r="C898" s="40" t="s">
        <v>22</v>
      </c>
      <c r="D898" s="34" t="s">
        <v>2</v>
      </c>
      <c r="E898" s="35" t="s">
        <v>2</v>
      </c>
      <c r="F898" s="41">
        <v>0</v>
      </c>
      <c r="G898" s="42">
        <v>0</v>
      </c>
      <c r="H898" s="43">
        <v>0</v>
      </c>
      <c r="I898" s="41">
        <v>0</v>
      </c>
      <c r="J898" s="42">
        <v>0</v>
      </c>
      <c r="K898" s="43">
        <v>0</v>
      </c>
      <c r="L898" s="41">
        <v>0</v>
      </c>
      <c r="M898" s="42">
        <v>0</v>
      </c>
      <c r="N898" s="43">
        <v>0</v>
      </c>
      <c r="O898" s="41">
        <v>0</v>
      </c>
      <c r="P898" s="42">
        <v>0</v>
      </c>
      <c r="Q898" s="43">
        <v>0</v>
      </c>
      <c r="R898" s="41">
        <v>0</v>
      </c>
      <c r="S898" s="42">
        <v>0</v>
      </c>
      <c r="T898" s="43">
        <v>0</v>
      </c>
      <c r="U898" s="41">
        <v>0</v>
      </c>
      <c r="V898" s="42">
        <v>0</v>
      </c>
      <c r="W898" s="43">
        <v>0</v>
      </c>
      <c r="X898" s="41">
        <v>0</v>
      </c>
      <c r="Y898" s="42">
        <v>0</v>
      </c>
      <c r="Z898" s="43">
        <v>0</v>
      </c>
      <c r="AA898" s="41"/>
      <c r="AB898" s="42"/>
      <c r="AC898" s="43"/>
      <c r="AD898" s="41"/>
      <c r="AE898" s="42"/>
      <c r="AF898" s="43"/>
      <c r="AG898" s="41"/>
      <c r="AH898" s="42"/>
      <c r="AI898" s="43"/>
      <c r="AK898" s="41">
        <f t="shared" si="393"/>
        <v>0</v>
      </c>
      <c r="AL898" s="42">
        <f t="shared" si="393"/>
        <v>0</v>
      </c>
      <c r="AM898" s="43">
        <f t="shared" si="393"/>
        <v>0</v>
      </c>
      <c r="AT898" s="32">
        <f t="shared" si="394"/>
        <v>0</v>
      </c>
      <c r="AV898" s="23">
        <v>7</v>
      </c>
      <c r="AW898" s="23">
        <v>5</v>
      </c>
      <c r="AX898" s="23">
        <f t="shared" si="395"/>
        <v>8</v>
      </c>
    </row>
    <row r="899" spans="2:50" ht="15" hidden="1" customHeight="1" x14ac:dyDescent="0.3">
      <c r="B899" s="15"/>
      <c r="C899" s="40" t="s">
        <v>22</v>
      </c>
      <c r="D899" s="34" t="s">
        <v>2</v>
      </c>
      <c r="E899" s="35" t="s">
        <v>2</v>
      </c>
      <c r="F899" s="41">
        <v>0</v>
      </c>
      <c r="G899" s="42">
        <v>0</v>
      </c>
      <c r="H899" s="43">
        <v>0</v>
      </c>
      <c r="I899" s="41">
        <v>0</v>
      </c>
      <c r="J899" s="42">
        <v>0</v>
      </c>
      <c r="K899" s="43">
        <v>0</v>
      </c>
      <c r="L899" s="41">
        <v>0</v>
      </c>
      <c r="M899" s="42">
        <v>0</v>
      </c>
      <c r="N899" s="43">
        <v>0</v>
      </c>
      <c r="O899" s="41">
        <v>0</v>
      </c>
      <c r="P899" s="42">
        <v>0</v>
      </c>
      <c r="Q899" s="43">
        <v>0</v>
      </c>
      <c r="R899" s="41">
        <v>0</v>
      </c>
      <c r="S899" s="42">
        <v>0</v>
      </c>
      <c r="T899" s="43">
        <v>0</v>
      </c>
      <c r="U899" s="41">
        <v>0</v>
      </c>
      <c r="V899" s="42">
        <v>0</v>
      </c>
      <c r="W899" s="43">
        <v>0</v>
      </c>
      <c r="X899" s="41">
        <v>0</v>
      </c>
      <c r="Y899" s="42">
        <v>0</v>
      </c>
      <c r="Z899" s="43">
        <v>0</v>
      </c>
      <c r="AA899" s="41"/>
      <c r="AB899" s="42"/>
      <c r="AC899" s="43"/>
      <c r="AD899" s="41"/>
      <c r="AE899" s="42"/>
      <c r="AF899" s="43"/>
      <c r="AG899" s="41"/>
      <c r="AH899" s="42"/>
      <c r="AI899" s="43"/>
      <c r="AK899" s="41">
        <f t="shared" si="393"/>
        <v>0</v>
      </c>
      <c r="AL899" s="42">
        <f t="shared" si="393"/>
        <v>0</v>
      </c>
      <c r="AM899" s="43">
        <f t="shared" si="393"/>
        <v>0</v>
      </c>
      <c r="AT899" s="32">
        <f t="shared" si="394"/>
        <v>0</v>
      </c>
      <c r="AV899" s="23">
        <v>7</v>
      </c>
      <c r="AW899" s="23">
        <v>5</v>
      </c>
      <c r="AX899" s="23">
        <f t="shared" si="395"/>
        <v>9</v>
      </c>
    </row>
    <row r="900" spans="2:50" ht="15" hidden="1" customHeight="1" x14ac:dyDescent="0.3">
      <c r="B900" s="15"/>
      <c r="C900" s="40" t="s">
        <v>22</v>
      </c>
      <c r="D900" s="34" t="s">
        <v>2</v>
      </c>
      <c r="E900" s="35" t="s">
        <v>2</v>
      </c>
      <c r="F900" s="41">
        <v>0</v>
      </c>
      <c r="G900" s="42">
        <v>0</v>
      </c>
      <c r="H900" s="43">
        <v>0</v>
      </c>
      <c r="I900" s="41">
        <v>0</v>
      </c>
      <c r="J900" s="42">
        <v>0</v>
      </c>
      <c r="K900" s="43">
        <v>0</v>
      </c>
      <c r="L900" s="41">
        <v>0</v>
      </c>
      <c r="M900" s="42">
        <v>0</v>
      </c>
      <c r="N900" s="43">
        <v>0</v>
      </c>
      <c r="O900" s="41">
        <v>0</v>
      </c>
      <c r="P900" s="42">
        <v>0</v>
      </c>
      <c r="Q900" s="43">
        <v>0</v>
      </c>
      <c r="R900" s="41">
        <v>0</v>
      </c>
      <c r="S900" s="42">
        <v>0</v>
      </c>
      <c r="T900" s="43">
        <v>0</v>
      </c>
      <c r="U900" s="41">
        <v>0</v>
      </c>
      <c r="V900" s="42">
        <v>0</v>
      </c>
      <c r="W900" s="43">
        <v>0</v>
      </c>
      <c r="X900" s="41">
        <v>0</v>
      </c>
      <c r="Y900" s="42">
        <v>0</v>
      </c>
      <c r="Z900" s="43">
        <v>0</v>
      </c>
      <c r="AA900" s="41"/>
      <c r="AB900" s="42"/>
      <c r="AC900" s="43"/>
      <c r="AD900" s="41"/>
      <c r="AE900" s="42"/>
      <c r="AF900" s="43"/>
      <c r="AG900" s="41"/>
      <c r="AH900" s="42"/>
      <c r="AI900" s="43"/>
      <c r="AK900" s="41">
        <f t="shared" si="393"/>
        <v>0</v>
      </c>
      <c r="AL900" s="42">
        <f t="shared" si="393"/>
        <v>0</v>
      </c>
      <c r="AM900" s="43">
        <f t="shared" si="393"/>
        <v>0</v>
      </c>
      <c r="AT900" s="32">
        <f t="shared" si="394"/>
        <v>0</v>
      </c>
      <c r="AV900" s="23">
        <v>7</v>
      </c>
      <c r="AW900" s="23">
        <v>5</v>
      </c>
      <c r="AX900" s="23">
        <f t="shared" si="395"/>
        <v>10</v>
      </c>
    </row>
    <row r="901" spans="2:50" ht="15" customHeight="1" x14ac:dyDescent="0.3">
      <c r="B901" s="15"/>
      <c r="C901" s="40" t="s">
        <v>23</v>
      </c>
      <c r="D901" s="34" t="s">
        <v>805</v>
      </c>
      <c r="E901" s="35" t="s">
        <v>1034</v>
      </c>
      <c r="F901" s="41">
        <v>0</v>
      </c>
      <c r="G901" s="42">
        <v>0</v>
      </c>
      <c r="H901" s="43">
        <v>0</v>
      </c>
      <c r="I901" s="41">
        <v>4860</v>
      </c>
      <c r="J901" s="42">
        <v>4939</v>
      </c>
      <c r="K901" s="43">
        <v>2406</v>
      </c>
      <c r="L901" s="41">
        <v>0</v>
      </c>
      <c r="M901" s="42">
        <v>0</v>
      </c>
      <c r="N901" s="43">
        <v>0</v>
      </c>
      <c r="O901" s="41">
        <v>0</v>
      </c>
      <c r="P901" s="42">
        <v>0</v>
      </c>
      <c r="Q901" s="43">
        <v>0</v>
      </c>
      <c r="R901" s="41">
        <v>0</v>
      </c>
      <c r="S901" s="42">
        <v>0</v>
      </c>
      <c r="T901" s="43">
        <v>0</v>
      </c>
      <c r="U901" s="41">
        <v>0</v>
      </c>
      <c r="V901" s="42">
        <v>0</v>
      </c>
      <c r="W901" s="43">
        <v>0</v>
      </c>
      <c r="X901" s="41">
        <v>0</v>
      </c>
      <c r="Y901" s="42">
        <v>0</v>
      </c>
      <c r="Z901" s="43">
        <v>0</v>
      </c>
      <c r="AA901" s="41"/>
      <c r="AB901" s="42"/>
      <c r="AC901" s="43"/>
      <c r="AD901" s="41"/>
      <c r="AE901" s="42"/>
      <c r="AF901" s="43"/>
      <c r="AG901" s="41"/>
      <c r="AH901" s="42"/>
      <c r="AI901" s="43"/>
      <c r="AK901" s="41">
        <f t="shared" si="393"/>
        <v>4860</v>
      </c>
      <c r="AL901" s="42">
        <f t="shared" si="393"/>
        <v>4939</v>
      </c>
      <c r="AM901" s="43">
        <f t="shared" si="393"/>
        <v>2406</v>
      </c>
      <c r="AT901" s="32">
        <f t="shared" si="394"/>
        <v>1</v>
      </c>
      <c r="AV901" s="23">
        <v>7</v>
      </c>
      <c r="AW901" s="23">
        <v>6</v>
      </c>
      <c r="AX901" s="23">
        <f t="shared" si="395"/>
        <v>1</v>
      </c>
    </row>
    <row r="902" spans="2:50" ht="15" customHeight="1" x14ac:dyDescent="0.3">
      <c r="B902" s="15"/>
      <c r="C902" s="50" t="str">
        <f>IF(LEN(E901)&lt;1,"","Total: " &amp; LEFT(E901,LEN(E901)-21) &amp; "Municipalities")</f>
        <v>Total: Z.F. Mgcawu Municipalities</v>
      </c>
      <c r="D902" s="51"/>
      <c r="E902" s="52"/>
      <c r="F902" s="53">
        <f t="shared" ref="F902:H902" si="396">SUM(F891:F901)</f>
        <v>0</v>
      </c>
      <c r="G902" s="54">
        <f t="shared" si="396"/>
        <v>0</v>
      </c>
      <c r="H902" s="55">
        <f t="shared" si="396"/>
        <v>0</v>
      </c>
      <c r="I902" s="53">
        <f t="shared" ref="I902:Z902" si="397">SUM(I891:I901)</f>
        <v>4860</v>
      </c>
      <c r="J902" s="54">
        <f t="shared" si="397"/>
        <v>4939</v>
      </c>
      <c r="K902" s="55">
        <f t="shared" si="397"/>
        <v>2406</v>
      </c>
      <c r="L902" s="53">
        <f t="shared" si="397"/>
        <v>13161</v>
      </c>
      <c r="M902" s="54">
        <f t="shared" si="397"/>
        <v>56617</v>
      </c>
      <c r="N902" s="55">
        <f t="shared" si="397"/>
        <v>29965</v>
      </c>
      <c r="O902" s="53">
        <f t="shared" si="397"/>
        <v>3500</v>
      </c>
      <c r="P902" s="54">
        <f t="shared" si="397"/>
        <v>2100</v>
      </c>
      <c r="Q902" s="55">
        <f t="shared" si="397"/>
        <v>200</v>
      </c>
      <c r="R902" s="53">
        <f t="shared" si="397"/>
        <v>5000</v>
      </c>
      <c r="S902" s="54">
        <f t="shared" si="397"/>
        <v>0</v>
      </c>
      <c r="T902" s="55">
        <f t="shared" si="397"/>
        <v>25006</v>
      </c>
      <c r="U902" s="53">
        <f t="shared" si="397"/>
        <v>2000</v>
      </c>
      <c r="V902" s="54">
        <f t="shared" si="397"/>
        <v>8000</v>
      </c>
      <c r="W902" s="55">
        <f t="shared" si="397"/>
        <v>6000</v>
      </c>
      <c r="X902" s="53">
        <f t="shared" si="397"/>
        <v>0</v>
      </c>
      <c r="Y902" s="54">
        <f t="shared" si="397"/>
        <v>0</v>
      </c>
      <c r="Z902" s="55">
        <f t="shared" si="397"/>
        <v>0</v>
      </c>
      <c r="AA902" s="53"/>
      <c r="AB902" s="54"/>
      <c r="AC902" s="55"/>
      <c r="AD902" s="53">
        <f t="shared" ref="AD902:AI902" si="398">SUM(AD891:AD901)</f>
        <v>0</v>
      </c>
      <c r="AE902" s="54">
        <f t="shared" si="398"/>
        <v>0</v>
      </c>
      <c r="AF902" s="55">
        <f t="shared" si="398"/>
        <v>0</v>
      </c>
      <c r="AG902" s="53">
        <f t="shared" si="398"/>
        <v>0</v>
      </c>
      <c r="AH902" s="54">
        <f t="shared" si="398"/>
        <v>0</v>
      </c>
      <c r="AI902" s="55">
        <f t="shared" si="398"/>
        <v>0</v>
      </c>
      <c r="AK902" s="53">
        <f>SUM(AK891:AK901)</f>
        <v>28521</v>
      </c>
      <c r="AL902" s="54">
        <f>SUM(AL891:AL901)</f>
        <v>71656</v>
      </c>
      <c r="AM902" s="55">
        <f>SUM(AM891:AM901)</f>
        <v>63577</v>
      </c>
      <c r="AT902" s="32">
        <f>IF(SUM(AT891:AT901)=0,0,1)</f>
        <v>1</v>
      </c>
    </row>
    <row r="903" spans="2:50" ht="15" customHeight="1" x14ac:dyDescent="0.3">
      <c r="B903" s="15"/>
      <c r="C903" s="40"/>
      <c r="D903" s="34"/>
      <c r="E903" s="35"/>
      <c r="F903" s="41"/>
      <c r="G903" s="42"/>
      <c r="H903" s="43"/>
      <c r="I903" s="41"/>
      <c r="J903" s="42"/>
      <c r="K903" s="43"/>
      <c r="L903" s="41"/>
      <c r="M903" s="42"/>
      <c r="N903" s="43"/>
      <c r="O903" s="41"/>
      <c r="P903" s="42"/>
      <c r="Q903" s="43"/>
      <c r="R903" s="41"/>
      <c r="S903" s="42"/>
      <c r="T903" s="43"/>
      <c r="U903" s="41"/>
      <c r="V903" s="42"/>
      <c r="W903" s="43"/>
      <c r="X903" s="41"/>
      <c r="Y903" s="42"/>
      <c r="Z903" s="43"/>
      <c r="AA903" s="41"/>
      <c r="AB903" s="42"/>
      <c r="AC903" s="43"/>
      <c r="AD903" s="41"/>
      <c r="AE903" s="42"/>
      <c r="AF903" s="43"/>
      <c r="AG903" s="41"/>
      <c r="AH903" s="42"/>
      <c r="AI903" s="43"/>
      <c r="AK903" s="41"/>
      <c r="AL903" s="42"/>
      <c r="AM903" s="43"/>
      <c r="AT903" s="32">
        <f>IF(AT902=0,0,1)</f>
        <v>1</v>
      </c>
    </row>
    <row r="904" spans="2:50" ht="15" customHeight="1" x14ac:dyDescent="0.3">
      <c r="B904" s="15"/>
      <c r="C904" s="40" t="s">
        <v>22</v>
      </c>
      <c r="D904" s="34" t="s">
        <v>489</v>
      </c>
      <c r="E904" s="35" t="s">
        <v>1039</v>
      </c>
      <c r="F904" s="41">
        <v>0</v>
      </c>
      <c r="G904" s="42">
        <v>0</v>
      </c>
      <c r="H904" s="43">
        <v>0</v>
      </c>
      <c r="I904" s="41">
        <v>0</v>
      </c>
      <c r="J904" s="42">
        <v>0</v>
      </c>
      <c r="K904" s="43">
        <v>0</v>
      </c>
      <c r="L904" s="41">
        <v>0</v>
      </c>
      <c r="M904" s="42">
        <v>0</v>
      </c>
      <c r="N904" s="43">
        <v>0</v>
      </c>
      <c r="O904" s="41">
        <v>100</v>
      </c>
      <c r="P904" s="42">
        <v>100</v>
      </c>
      <c r="Q904" s="43">
        <v>100</v>
      </c>
      <c r="R904" s="41">
        <v>0</v>
      </c>
      <c r="S904" s="42">
        <v>0</v>
      </c>
      <c r="T904" s="43">
        <v>0</v>
      </c>
      <c r="U904" s="41">
        <v>2000</v>
      </c>
      <c r="V904" s="42">
        <v>5000</v>
      </c>
      <c r="W904" s="43">
        <v>3000</v>
      </c>
      <c r="X904" s="41">
        <v>0</v>
      </c>
      <c r="Y904" s="42">
        <v>0</v>
      </c>
      <c r="Z904" s="43">
        <v>0</v>
      </c>
      <c r="AA904" s="41"/>
      <c r="AB904" s="42"/>
      <c r="AC904" s="43"/>
      <c r="AD904" s="41"/>
      <c r="AE904" s="42"/>
      <c r="AF904" s="43"/>
      <c r="AG904" s="41"/>
      <c r="AH904" s="42"/>
      <c r="AI904" s="43"/>
      <c r="AK904" s="41">
        <f t="shared" ref="AK904:AM914" si="399">F904+I904+L904+O904+R904+U904+X904+AA904+AD904+AG904</f>
        <v>2100</v>
      </c>
      <c r="AL904" s="42">
        <f t="shared" si="399"/>
        <v>5100</v>
      </c>
      <c r="AM904" s="43">
        <f t="shared" si="399"/>
        <v>3100</v>
      </c>
      <c r="AT904" s="32">
        <f>IF(LEN(E904)&lt;2,0,1)</f>
        <v>1</v>
      </c>
      <c r="AV904" s="23">
        <v>7</v>
      </c>
      <c r="AW904" s="23">
        <v>7</v>
      </c>
      <c r="AX904" s="23">
        <v>1</v>
      </c>
    </row>
    <row r="905" spans="2:50" s="23" customFormat="1" ht="15" customHeight="1" x14ac:dyDescent="0.3">
      <c r="B905" s="15"/>
      <c r="C905" s="40" t="s">
        <v>22</v>
      </c>
      <c r="D905" s="34" t="s">
        <v>806</v>
      </c>
      <c r="E905" s="35" t="s">
        <v>1042</v>
      </c>
      <c r="F905" s="41">
        <v>0</v>
      </c>
      <c r="G905" s="42">
        <v>0</v>
      </c>
      <c r="H905" s="43">
        <v>0</v>
      </c>
      <c r="I905" s="41">
        <v>0</v>
      </c>
      <c r="J905" s="42">
        <v>0</v>
      </c>
      <c r="K905" s="43">
        <v>0</v>
      </c>
      <c r="L905" s="41">
        <v>8200</v>
      </c>
      <c r="M905" s="42">
        <v>0</v>
      </c>
      <c r="N905" s="43">
        <v>0</v>
      </c>
      <c r="O905" s="41">
        <v>0</v>
      </c>
      <c r="P905" s="42">
        <v>0</v>
      </c>
      <c r="Q905" s="43">
        <v>0</v>
      </c>
      <c r="R905" s="41">
        <v>0</v>
      </c>
      <c r="S905" s="42">
        <v>0</v>
      </c>
      <c r="T905" s="43">
        <v>0</v>
      </c>
      <c r="U905" s="41">
        <v>1062</v>
      </c>
      <c r="V905" s="42">
        <v>3000</v>
      </c>
      <c r="W905" s="43">
        <v>3857</v>
      </c>
      <c r="X905" s="41">
        <v>0</v>
      </c>
      <c r="Y905" s="42">
        <v>0</v>
      </c>
      <c r="Z905" s="43">
        <v>0</v>
      </c>
      <c r="AA905" s="41"/>
      <c r="AB905" s="42"/>
      <c r="AC905" s="43"/>
      <c r="AD905" s="41"/>
      <c r="AE905" s="42"/>
      <c r="AF905" s="43"/>
      <c r="AG905" s="41"/>
      <c r="AH905" s="42"/>
      <c r="AI905" s="43"/>
      <c r="AK905" s="41">
        <f t="shared" si="399"/>
        <v>9262</v>
      </c>
      <c r="AL905" s="42">
        <f t="shared" si="399"/>
        <v>3000</v>
      </c>
      <c r="AM905" s="43">
        <f t="shared" si="399"/>
        <v>3857</v>
      </c>
      <c r="AT905" s="32">
        <f t="shared" ref="AT905:AT914" si="400">IF(LEN(E905)&lt;2,0,1)</f>
        <v>1</v>
      </c>
      <c r="AV905" s="23">
        <v>7</v>
      </c>
      <c r="AW905" s="23">
        <v>7</v>
      </c>
      <c r="AX905" s="23">
        <f>IF(AW905=AW904,AX904+1,1)</f>
        <v>2</v>
      </c>
    </row>
    <row r="906" spans="2:50" ht="15" customHeight="1" x14ac:dyDescent="0.3">
      <c r="B906" s="15"/>
      <c r="C906" s="40" t="s">
        <v>22</v>
      </c>
      <c r="D906" s="34" t="s">
        <v>492</v>
      </c>
      <c r="E906" s="35" t="s">
        <v>1047</v>
      </c>
      <c r="F906" s="41">
        <v>0</v>
      </c>
      <c r="G906" s="42">
        <v>0</v>
      </c>
      <c r="H906" s="43">
        <v>0</v>
      </c>
      <c r="I906" s="41">
        <v>0</v>
      </c>
      <c r="J906" s="42">
        <v>0</v>
      </c>
      <c r="K906" s="43">
        <v>0</v>
      </c>
      <c r="L906" s="41">
        <v>966</v>
      </c>
      <c r="M906" s="42">
        <v>17800</v>
      </c>
      <c r="N906" s="43">
        <v>0</v>
      </c>
      <c r="O906" s="41">
        <v>0</v>
      </c>
      <c r="P906" s="42">
        <v>0</v>
      </c>
      <c r="Q906" s="43">
        <v>0</v>
      </c>
      <c r="R906" s="41">
        <v>30281</v>
      </c>
      <c r="S906" s="42">
        <v>29960</v>
      </c>
      <c r="T906" s="43">
        <v>5000</v>
      </c>
      <c r="U906" s="41">
        <v>0</v>
      </c>
      <c r="V906" s="42">
        <v>0</v>
      </c>
      <c r="W906" s="43">
        <v>0</v>
      </c>
      <c r="X906" s="41">
        <v>0</v>
      </c>
      <c r="Y906" s="42">
        <v>0</v>
      </c>
      <c r="Z906" s="43">
        <v>0</v>
      </c>
      <c r="AA906" s="41"/>
      <c r="AB906" s="42"/>
      <c r="AC906" s="43"/>
      <c r="AD906" s="41"/>
      <c r="AE906" s="42"/>
      <c r="AF906" s="43"/>
      <c r="AG906" s="41"/>
      <c r="AH906" s="42"/>
      <c r="AI906" s="43"/>
      <c r="AK906" s="41">
        <f t="shared" si="399"/>
        <v>31247</v>
      </c>
      <c r="AL906" s="42">
        <f t="shared" si="399"/>
        <v>47760</v>
      </c>
      <c r="AM906" s="43">
        <f t="shared" si="399"/>
        <v>5000</v>
      </c>
      <c r="AT906" s="32">
        <f t="shared" si="400"/>
        <v>1</v>
      </c>
      <c r="AV906" s="23">
        <v>7</v>
      </c>
      <c r="AW906" s="23">
        <v>7</v>
      </c>
      <c r="AX906" s="23">
        <f t="shared" ref="AX906:AX914" si="401">IF(AW906=AW905,AX905+1,1)</f>
        <v>3</v>
      </c>
    </row>
    <row r="907" spans="2:50" ht="15" customHeight="1" x14ac:dyDescent="0.3">
      <c r="B907" s="15"/>
      <c r="C907" s="40" t="s">
        <v>22</v>
      </c>
      <c r="D907" s="34" t="s">
        <v>807</v>
      </c>
      <c r="E907" s="35" t="s">
        <v>1045</v>
      </c>
      <c r="F907" s="41">
        <v>0</v>
      </c>
      <c r="G907" s="42">
        <v>0</v>
      </c>
      <c r="H907" s="43">
        <v>0</v>
      </c>
      <c r="I907" s="41">
        <v>0</v>
      </c>
      <c r="J907" s="42">
        <v>0</v>
      </c>
      <c r="K907" s="43">
        <v>0</v>
      </c>
      <c r="L907" s="41">
        <v>11454</v>
      </c>
      <c r="M907" s="42">
        <v>0</v>
      </c>
      <c r="N907" s="43">
        <v>0</v>
      </c>
      <c r="O907" s="41">
        <v>0</v>
      </c>
      <c r="P907" s="42">
        <v>0</v>
      </c>
      <c r="Q907" s="43">
        <v>0</v>
      </c>
      <c r="R907" s="41">
        <v>0</v>
      </c>
      <c r="S907" s="42">
        <v>0</v>
      </c>
      <c r="T907" s="43">
        <v>0</v>
      </c>
      <c r="U907" s="41">
        <v>0</v>
      </c>
      <c r="V907" s="42">
        <v>0</v>
      </c>
      <c r="W907" s="43">
        <v>0</v>
      </c>
      <c r="X907" s="41">
        <v>0</v>
      </c>
      <c r="Y907" s="42">
        <v>0</v>
      </c>
      <c r="Z907" s="43">
        <v>0</v>
      </c>
      <c r="AA907" s="41"/>
      <c r="AB907" s="42"/>
      <c r="AC907" s="43"/>
      <c r="AD907" s="41"/>
      <c r="AE907" s="42"/>
      <c r="AF907" s="43"/>
      <c r="AG907" s="41"/>
      <c r="AH907" s="42"/>
      <c r="AI907" s="43"/>
      <c r="AK907" s="41">
        <f t="shared" si="399"/>
        <v>11454</v>
      </c>
      <c r="AL907" s="42">
        <f t="shared" si="399"/>
        <v>0</v>
      </c>
      <c r="AM907" s="43">
        <f t="shared" si="399"/>
        <v>0</v>
      </c>
      <c r="AT907" s="32">
        <f t="shared" si="400"/>
        <v>1</v>
      </c>
      <c r="AV907" s="23">
        <v>7</v>
      </c>
      <c r="AW907" s="23">
        <v>7</v>
      </c>
      <c r="AX907" s="23">
        <f t="shared" si="401"/>
        <v>4</v>
      </c>
    </row>
    <row r="908" spans="2:50" ht="15" hidden="1" customHeight="1" x14ac:dyDescent="0.3">
      <c r="B908" s="15"/>
      <c r="C908" s="40" t="s">
        <v>22</v>
      </c>
      <c r="D908" s="34" t="s">
        <v>2</v>
      </c>
      <c r="E908" s="35" t="s">
        <v>2</v>
      </c>
      <c r="F908" s="41">
        <v>0</v>
      </c>
      <c r="G908" s="42">
        <v>0</v>
      </c>
      <c r="H908" s="43">
        <v>0</v>
      </c>
      <c r="I908" s="41">
        <v>0</v>
      </c>
      <c r="J908" s="42">
        <v>0</v>
      </c>
      <c r="K908" s="43">
        <v>0</v>
      </c>
      <c r="L908" s="41">
        <v>0</v>
      </c>
      <c r="M908" s="42">
        <v>0</v>
      </c>
      <c r="N908" s="43">
        <v>0</v>
      </c>
      <c r="O908" s="41">
        <v>0</v>
      </c>
      <c r="P908" s="42">
        <v>0</v>
      </c>
      <c r="Q908" s="43">
        <v>0</v>
      </c>
      <c r="R908" s="41">
        <v>0</v>
      </c>
      <c r="S908" s="42">
        <v>0</v>
      </c>
      <c r="T908" s="43">
        <v>0</v>
      </c>
      <c r="U908" s="41">
        <v>0</v>
      </c>
      <c r="V908" s="42">
        <v>0</v>
      </c>
      <c r="W908" s="43">
        <v>0</v>
      </c>
      <c r="X908" s="41">
        <v>0</v>
      </c>
      <c r="Y908" s="42">
        <v>0</v>
      </c>
      <c r="Z908" s="43">
        <v>0</v>
      </c>
      <c r="AA908" s="41"/>
      <c r="AB908" s="42"/>
      <c r="AC908" s="43"/>
      <c r="AD908" s="41"/>
      <c r="AE908" s="42"/>
      <c r="AF908" s="43"/>
      <c r="AG908" s="41"/>
      <c r="AH908" s="42"/>
      <c r="AI908" s="43"/>
      <c r="AK908" s="41">
        <f t="shared" si="399"/>
        <v>0</v>
      </c>
      <c r="AL908" s="42">
        <f t="shared" si="399"/>
        <v>0</v>
      </c>
      <c r="AM908" s="43">
        <f t="shared" si="399"/>
        <v>0</v>
      </c>
      <c r="AT908" s="32">
        <f t="shared" si="400"/>
        <v>0</v>
      </c>
      <c r="AV908" s="23">
        <v>7</v>
      </c>
      <c r="AW908" s="23">
        <v>7</v>
      </c>
      <c r="AX908" s="23">
        <f t="shared" si="401"/>
        <v>5</v>
      </c>
    </row>
    <row r="909" spans="2:50" ht="15" hidden="1" customHeight="1" x14ac:dyDescent="0.3">
      <c r="B909" s="15"/>
      <c r="C909" s="40" t="s">
        <v>22</v>
      </c>
      <c r="D909" s="34" t="s">
        <v>2</v>
      </c>
      <c r="E909" s="35" t="s">
        <v>2</v>
      </c>
      <c r="F909" s="41">
        <v>0</v>
      </c>
      <c r="G909" s="42">
        <v>0</v>
      </c>
      <c r="H909" s="43">
        <v>0</v>
      </c>
      <c r="I909" s="41">
        <v>0</v>
      </c>
      <c r="J909" s="42">
        <v>0</v>
      </c>
      <c r="K909" s="43">
        <v>0</v>
      </c>
      <c r="L909" s="41">
        <v>0</v>
      </c>
      <c r="M909" s="42">
        <v>0</v>
      </c>
      <c r="N909" s="43">
        <v>0</v>
      </c>
      <c r="O909" s="41">
        <v>0</v>
      </c>
      <c r="P909" s="42">
        <v>0</v>
      </c>
      <c r="Q909" s="43">
        <v>0</v>
      </c>
      <c r="R909" s="41">
        <v>0</v>
      </c>
      <c r="S909" s="42">
        <v>0</v>
      </c>
      <c r="T909" s="43">
        <v>0</v>
      </c>
      <c r="U909" s="41">
        <v>0</v>
      </c>
      <c r="V909" s="42">
        <v>0</v>
      </c>
      <c r="W909" s="43">
        <v>0</v>
      </c>
      <c r="X909" s="41">
        <v>0</v>
      </c>
      <c r="Y909" s="42">
        <v>0</v>
      </c>
      <c r="Z909" s="43">
        <v>0</v>
      </c>
      <c r="AA909" s="41"/>
      <c r="AB909" s="42"/>
      <c r="AC909" s="43"/>
      <c r="AD909" s="41"/>
      <c r="AE909" s="42"/>
      <c r="AF909" s="43"/>
      <c r="AG909" s="41"/>
      <c r="AH909" s="42"/>
      <c r="AI909" s="43"/>
      <c r="AK909" s="41">
        <f t="shared" si="399"/>
        <v>0</v>
      </c>
      <c r="AL909" s="42">
        <f t="shared" si="399"/>
        <v>0</v>
      </c>
      <c r="AM909" s="43">
        <f t="shared" si="399"/>
        <v>0</v>
      </c>
      <c r="AT909" s="32">
        <f t="shared" si="400"/>
        <v>0</v>
      </c>
      <c r="AV909" s="23">
        <v>7</v>
      </c>
      <c r="AW909" s="23">
        <v>7</v>
      </c>
      <c r="AX909" s="23">
        <f t="shared" si="401"/>
        <v>6</v>
      </c>
    </row>
    <row r="910" spans="2:50" ht="15" hidden="1" customHeight="1" x14ac:dyDescent="0.3">
      <c r="B910" s="15"/>
      <c r="C910" s="40" t="s">
        <v>22</v>
      </c>
      <c r="D910" s="34" t="s">
        <v>2</v>
      </c>
      <c r="E910" s="35" t="s">
        <v>2</v>
      </c>
      <c r="F910" s="41">
        <v>0</v>
      </c>
      <c r="G910" s="42">
        <v>0</v>
      </c>
      <c r="H910" s="43">
        <v>0</v>
      </c>
      <c r="I910" s="41">
        <v>0</v>
      </c>
      <c r="J910" s="42">
        <v>0</v>
      </c>
      <c r="K910" s="43">
        <v>0</v>
      </c>
      <c r="L910" s="41">
        <v>0</v>
      </c>
      <c r="M910" s="42">
        <v>0</v>
      </c>
      <c r="N910" s="43">
        <v>0</v>
      </c>
      <c r="O910" s="41">
        <v>0</v>
      </c>
      <c r="P910" s="42">
        <v>0</v>
      </c>
      <c r="Q910" s="43">
        <v>0</v>
      </c>
      <c r="R910" s="41">
        <v>0</v>
      </c>
      <c r="S910" s="42">
        <v>0</v>
      </c>
      <c r="T910" s="43">
        <v>0</v>
      </c>
      <c r="U910" s="41">
        <v>0</v>
      </c>
      <c r="V910" s="42">
        <v>0</v>
      </c>
      <c r="W910" s="43">
        <v>0</v>
      </c>
      <c r="X910" s="41">
        <v>0</v>
      </c>
      <c r="Y910" s="42">
        <v>0</v>
      </c>
      <c r="Z910" s="43">
        <v>0</v>
      </c>
      <c r="AA910" s="41"/>
      <c r="AB910" s="42"/>
      <c r="AC910" s="43"/>
      <c r="AD910" s="41"/>
      <c r="AE910" s="42"/>
      <c r="AF910" s="43"/>
      <c r="AG910" s="41"/>
      <c r="AH910" s="42"/>
      <c r="AI910" s="43"/>
      <c r="AK910" s="41">
        <f t="shared" si="399"/>
        <v>0</v>
      </c>
      <c r="AL910" s="42">
        <f t="shared" si="399"/>
        <v>0</v>
      </c>
      <c r="AM910" s="43">
        <f t="shared" si="399"/>
        <v>0</v>
      </c>
      <c r="AT910" s="32">
        <f t="shared" si="400"/>
        <v>0</v>
      </c>
      <c r="AV910" s="23">
        <v>7</v>
      </c>
      <c r="AW910" s="23">
        <v>7</v>
      </c>
      <c r="AX910" s="23">
        <f t="shared" si="401"/>
        <v>7</v>
      </c>
    </row>
    <row r="911" spans="2:50" ht="15" hidden="1" customHeight="1" x14ac:dyDescent="0.3">
      <c r="B911" s="15"/>
      <c r="C911" s="40" t="s">
        <v>22</v>
      </c>
      <c r="D911" s="34" t="s">
        <v>2</v>
      </c>
      <c r="E911" s="35" t="s">
        <v>2</v>
      </c>
      <c r="F911" s="41">
        <v>0</v>
      </c>
      <c r="G911" s="42">
        <v>0</v>
      </c>
      <c r="H911" s="43">
        <v>0</v>
      </c>
      <c r="I911" s="41">
        <v>0</v>
      </c>
      <c r="J911" s="42">
        <v>0</v>
      </c>
      <c r="K911" s="43">
        <v>0</v>
      </c>
      <c r="L911" s="41">
        <v>0</v>
      </c>
      <c r="M911" s="42">
        <v>0</v>
      </c>
      <c r="N911" s="43">
        <v>0</v>
      </c>
      <c r="O911" s="41">
        <v>0</v>
      </c>
      <c r="P911" s="42">
        <v>0</v>
      </c>
      <c r="Q911" s="43">
        <v>0</v>
      </c>
      <c r="R911" s="41">
        <v>0</v>
      </c>
      <c r="S911" s="42">
        <v>0</v>
      </c>
      <c r="T911" s="43">
        <v>0</v>
      </c>
      <c r="U911" s="41">
        <v>0</v>
      </c>
      <c r="V911" s="42">
        <v>0</v>
      </c>
      <c r="W911" s="43">
        <v>0</v>
      </c>
      <c r="X911" s="41">
        <v>0</v>
      </c>
      <c r="Y911" s="42">
        <v>0</v>
      </c>
      <c r="Z911" s="43">
        <v>0</v>
      </c>
      <c r="AA911" s="41"/>
      <c r="AB911" s="42"/>
      <c r="AC911" s="43"/>
      <c r="AD911" s="41"/>
      <c r="AE911" s="42"/>
      <c r="AF911" s="43"/>
      <c r="AG911" s="41"/>
      <c r="AH911" s="42"/>
      <c r="AI911" s="43"/>
      <c r="AK911" s="41">
        <f t="shared" si="399"/>
        <v>0</v>
      </c>
      <c r="AL911" s="42">
        <f t="shared" si="399"/>
        <v>0</v>
      </c>
      <c r="AM911" s="43">
        <f t="shared" si="399"/>
        <v>0</v>
      </c>
      <c r="AT911" s="32">
        <f t="shared" si="400"/>
        <v>0</v>
      </c>
      <c r="AV911" s="23">
        <v>7</v>
      </c>
      <c r="AW911" s="23">
        <v>7</v>
      </c>
      <c r="AX911" s="23">
        <f t="shared" si="401"/>
        <v>8</v>
      </c>
    </row>
    <row r="912" spans="2:50" ht="15" hidden="1" customHeight="1" x14ac:dyDescent="0.3">
      <c r="B912" s="15"/>
      <c r="C912" s="40" t="s">
        <v>22</v>
      </c>
      <c r="D912" s="34" t="s">
        <v>2</v>
      </c>
      <c r="E912" s="35" t="s">
        <v>2</v>
      </c>
      <c r="F912" s="41">
        <v>0</v>
      </c>
      <c r="G912" s="42">
        <v>0</v>
      </c>
      <c r="H912" s="43">
        <v>0</v>
      </c>
      <c r="I912" s="41">
        <v>0</v>
      </c>
      <c r="J912" s="42">
        <v>0</v>
      </c>
      <c r="K912" s="43">
        <v>0</v>
      </c>
      <c r="L912" s="41">
        <v>0</v>
      </c>
      <c r="M912" s="42">
        <v>0</v>
      </c>
      <c r="N912" s="43">
        <v>0</v>
      </c>
      <c r="O912" s="41">
        <v>0</v>
      </c>
      <c r="P912" s="42">
        <v>0</v>
      </c>
      <c r="Q912" s="43">
        <v>0</v>
      </c>
      <c r="R912" s="41">
        <v>0</v>
      </c>
      <c r="S912" s="42">
        <v>0</v>
      </c>
      <c r="T912" s="43">
        <v>0</v>
      </c>
      <c r="U912" s="41">
        <v>0</v>
      </c>
      <c r="V912" s="42">
        <v>0</v>
      </c>
      <c r="W912" s="43">
        <v>0</v>
      </c>
      <c r="X912" s="41">
        <v>0</v>
      </c>
      <c r="Y912" s="42">
        <v>0</v>
      </c>
      <c r="Z912" s="43">
        <v>0</v>
      </c>
      <c r="AA912" s="41"/>
      <c r="AB912" s="42"/>
      <c r="AC912" s="43"/>
      <c r="AD912" s="41"/>
      <c r="AE912" s="42"/>
      <c r="AF912" s="43"/>
      <c r="AG912" s="41"/>
      <c r="AH912" s="42"/>
      <c r="AI912" s="43"/>
      <c r="AK912" s="41">
        <f t="shared" si="399"/>
        <v>0</v>
      </c>
      <c r="AL912" s="42">
        <f t="shared" si="399"/>
        <v>0</v>
      </c>
      <c r="AM912" s="43">
        <f t="shared" si="399"/>
        <v>0</v>
      </c>
      <c r="AT912" s="32">
        <f t="shared" si="400"/>
        <v>0</v>
      </c>
      <c r="AV912" s="23">
        <v>7</v>
      </c>
      <c r="AW912" s="23">
        <v>7</v>
      </c>
      <c r="AX912" s="23">
        <f t="shared" si="401"/>
        <v>9</v>
      </c>
    </row>
    <row r="913" spans="2:50" ht="15" hidden="1" customHeight="1" x14ac:dyDescent="0.3">
      <c r="B913" s="15"/>
      <c r="C913" s="40" t="s">
        <v>22</v>
      </c>
      <c r="D913" s="34" t="s">
        <v>2</v>
      </c>
      <c r="E913" s="35" t="s">
        <v>2</v>
      </c>
      <c r="F913" s="41">
        <v>0</v>
      </c>
      <c r="G913" s="42">
        <v>0</v>
      </c>
      <c r="H913" s="43">
        <v>0</v>
      </c>
      <c r="I913" s="41">
        <v>0</v>
      </c>
      <c r="J913" s="42">
        <v>0</v>
      </c>
      <c r="K913" s="43">
        <v>0</v>
      </c>
      <c r="L913" s="41">
        <v>0</v>
      </c>
      <c r="M913" s="42">
        <v>0</v>
      </c>
      <c r="N913" s="43">
        <v>0</v>
      </c>
      <c r="O913" s="41">
        <v>0</v>
      </c>
      <c r="P913" s="42">
        <v>0</v>
      </c>
      <c r="Q913" s="43">
        <v>0</v>
      </c>
      <c r="R913" s="41">
        <v>0</v>
      </c>
      <c r="S913" s="42">
        <v>0</v>
      </c>
      <c r="T913" s="43">
        <v>0</v>
      </c>
      <c r="U913" s="41">
        <v>0</v>
      </c>
      <c r="V913" s="42">
        <v>0</v>
      </c>
      <c r="W913" s="43">
        <v>0</v>
      </c>
      <c r="X913" s="41">
        <v>0</v>
      </c>
      <c r="Y913" s="42">
        <v>0</v>
      </c>
      <c r="Z913" s="43">
        <v>0</v>
      </c>
      <c r="AA913" s="41"/>
      <c r="AB913" s="42"/>
      <c r="AC913" s="43"/>
      <c r="AD913" s="41"/>
      <c r="AE913" s="42"/>
      <c r="AF913" s="43"/>
      <c r="AG913" s="41"/>
      <c r="AH913" s="42"/>
      <c r="AI913" s="43"/>
      <c r="AK913" s="41">
        <f t="shared" si="399"/>
        <v>0</v>
      </c>
      <c r="AL913" s="42">
        <f t="shared" si="399"/>
        <v>0</v>
      </c>
      <c r="AM913" s="43">
        <f t="shared" si="399"/>
        <v>0</v>
      </c>
      <c r="AT913" s="32">
        <f t="shared" si="400"/>
        <v>0</v>
      </c>
      <c r="AV913" s="23">
        <v>7</v>
      </c>
      <c r="AW913" s="23">
        <v>7</v>
      </c>
      <c r="AX913" s="23">
        <f t="shared" si="401"/>
        <v>10</v>
      </c>
    </row>
    <row r="914" spans="2:50" ht="15" customHeight="1" x14ac:dyDescent="0.3">
      <c r="B914" s="15"/>
      <c r="C914" s="40" t="s">
        <v>23</v>
      </c>
      <c r="D914" s="34" t="s">
        <v>808</v>
      </c>
      <c r="E914" s="35" t="s">
        <v>1044</v>
      </c>
      <c r="F914" s="41">
        <v>0</v>
      </c>
      <c r="G914" s="42">
        <v>0</v>
      </c>
      <c r="H914" s="43">
        <v>0</v>
      </c>
      <c r="I914" s="41">
        <v>2403</v>
      </c>
      <c r="J914" s="42">
        <v>2617</v>
      </c>
      <c r="K914" s="43">
        <v>2406</v>
      </c>
      <c r="L914" s="41">
        <v>0</v>
      </c>
      <c r="M914" s="42">
        <v>0</v>
      </c>
      <c r="N914" s="43">
        <v>0</v>
      </c>
      <c r="O914" s="41">
        <v>0</v>
      </c>
      <c r="P914" s="42">
        <v>0</v>
      </c>
      <c r="Q914" s="43">
        <v>0</v>
      </c>
      <c r="R914" s="41">
        <v>0</v>
      </c>
      <c r="S914" s="42">
        <v>0</v>
      </c>
      <c r="T914" s="43">
        <v>0</v>
      </c>
      <c r="U914" s="41">
        <v>0</v>
      </c>
      <c r="V914" s="42">
        <v>0</v>
      </c>
      <c r="W914" s="43">
        <v>0</v>
      </c>
      <c r="X914" s="41">
        <v>0</v>
      </c>
      <c r="Y914" s="42">
        <v>0</v>
      </c>
      <c r="Z914" s="43">
        <v>0</v>
      </c>
      <c r="AA914" s="41"/>
      <c r="AB914" s="42"/>
      <c r="AC914" s="43"/>
      <c r="AD914" s="41"/>
      <c r="AE914" s="42"/>
      <c r="AF914" s="43"/>
      <c r="AG914" s="41"/>
      <c r="AH914" s="42"/>
      <c r="AI914" s="43"/>
      <c r="AK914" s="41">
        <f t="shared" si="399"/>
        <v>2403</v>
      </c>
      <c r="AL914" s="42">
        <f t="shared" si="399"/>
        <v>2617</v>
      </c>
      <c r="AM914" s="43">
        <f t="shared" si="399"/>
        <v>2406</v>
      </c>
      <c r="AT914" s="32">
        <f t="shared" si="400"/>
        <v>1</v>
      </c>
      <c r="AV914" s="23">
        <v>7</v>
      </c>
      <c r="AW914" s="23">
        <v>8</v>
      </c>
      <c r="AX914" s="23">
        <f t="shared" si="401"/>
        <v>1</v>
      </c>
    </row>
    <row r="915" spans="2:50" ht="15" customHeight="1" x14ac:dyDescent="0.3">
      <c r="B915" s="15"/>
      <c r="C915" s="50" t="str">
        <f>IF(LEN(E914)&lt;1,"","Total: " &amp; LEFT(E914,LEN(E914)-21) &amp; "Municipalities")</f>
        <v>Total: Frances Baard Municipalities</v>
      </c>
      <c r="D915" s="51"/>
      <c r="E915" s="52"/>
      <c r="F915" s="53">
        <f t="shared" ref="F915:H915" si="402">SUM(F904:F914)</f>
        <v>0</v>
      </c>
      <c r="G915" s="54">
        <f t="shared" si="402"/>
        <v>0</v>
      </c>
      <c r="H915" s="55">
        <f t="shared" si="402"/>
        <v>0</v>
      </c>
      <c r="I915" s="53">
        <f t="shared" ref="I915:Z915" si="403">SUM(I904:I914)</f>
        <v>2403</v>
      </c>
      <c r="J915" s="54">
        <f t="shared" si="403"/>
        <v>2617</v>
      </c>
      <c r="K915" s="55">
        <f t="shared" si="403"/>
        <v>2406</v>
      </c>
      <c r="L915" s="53">
        <f t="shared" si="403"/>
        <v>20620</v>
      </c>
      <c r="M915" s="54">
        <f t="shared" si="403"/>
        <v>17800</v>
      </c>
      <c r="N915" s="55">
        <f t="shared" si="403"/>
        <v>0</v>
      </c>
      <c r="O915" s="53">
        <f t="shared" si="403"/>
        <v>100</v>
      </c>
      <c r="P915" s="54">
        <f t="shared" si="403"/>
        <v>100</v>
      </c>
      <c r="Q915" s="55">
        <f t="shared" si="403"/>
        <v>100</v>
      </c>
      <c r="R915" s="53">
        <f t="shared" si="403"/>
        <v>30281</v>
      </c>
      <c r="S915" s="54">
        <f t="shared" si="403"/>
        <v>29960</v>
      </c>
      <c r="T915" s="55">
        <f t="shared" si="403"/>
        <v>5000</v>
      </c>
      <c r="U915" s="53">
        <f t="shared" si="403"/>
        <v>3062</v>
      </c>
      <c r="V915" s="54">
        <f t="shared" si="403"/>
        <v>8000</v>
      </c>
      <c r="W915" s="55">
        <f t="shared" si="403"/>
        <v>6857</v>
      </c>
      <c r="X915" s="53">
        <f t="shared" si="403"/>
        <v>0</v>
      </c>
      <c r="Y915" s="54">
        <f t="shared" si="403"/>
        <v>0</v>
      </c>
      <c r="Z915" s="55">
        <f t="shared" si="403"/>
        <v>0</v>
      </c>
      <c r="AA915" s="53"/>
      <c r="AB915" s="54"/>
      <c r="AC915" s="55"/>
      <c r="AD915" s="53">
        <f t="shared" ref="AD915:AI915" si="404">SUM(AD904:AD914)</f>
        <v>0</v>
      </c>
      <c r="AE915" s="54">
        <f t="shared" si="404"/>
        <v>0</v>
      </c>
      <c r="AF915" s="55">
        <f t="shared" si="404"/>
        <v>0</v>
      </c>
      <c r="AG915" s="53">
        <f t="shared" si="404"/>
        <v>0</v>
      </c>
      <c r="AH915" s="54">
        <f t="shared" si="404"/>
        <v>0</v>
      </c>
      <c r="AI915" s="55">
        <f t="shared" si="404"/>
        <v>0</v>
      </c>
      <c r="AK915" s="53">
        <f>SUM(AK904:AK914)</f>
        <v>56466</v>
      </c>
      <c r="AL915" s="54">
        <f>SUM(AL904:AL914)</f>
        <v>58477</v>
      </c>
      <c r="AM915" s="55">
        <f>SUM(AM904:AM914)</f>
        <v>14363</v>
      </c>
      <c r="AT915" s="32">
        <f>IF(SUM(AT904:AT914)=0,0,1)</f>
        <v>1</v>
      </c>
    </row>
    <row r="916" spans="2:50" ht="15" customHeight="1" x14ac:dyDescent="0.3">
      <c r="B916" s="15"/>
      <c r="C916" s="40"/>
      <c r="D916" s="34"/>
      <c r="E916" s="35"/>
      <c r="F916" s="41"/>
      <c r="G916" s="42"/>
      <c r="H916" s="43"/>
      <c r="I916" s="41"/>
      <c r="J916" s="42"/>
      <c r="K916" s="43"/>
      <c r="L916" s="41"/>
      <c r="M916" s="42"/>
      <c r="N916" s="43"/>
      <c r="O916" s="41"/>
      <c r="P916" s="42"/>
      <c r="Q916" s="43"/>
      <c r="R916" s="41"/>
      <c r="S916" s="42"/>
      <c r="T916" s="43"/>
      <c r="U916" s="41"/>
      <c r="V916" s="42"/>
      <c r="W916" s="43"/>
      <c r="X916" s="41"/>
      <c r="Y916" s="42"/>
      <c r="Z916" s="43"/>
      <c r="AA916" s="41"/>
      <c r="AB916" s="42"/>
      <c r="AC916" s="43"/>
      <c r="AD916" s="41"/>
      <c r="AE916" s="42"/>
      <c r="AF916" s="43"/>
      <c r="AG916" s="41"/>
      <c r="AH916" s="42"/>
      <c r="AI916" s="43"/>
      <c r="AK916" s="41"/>
      <c r="AL916" s="42"/>
      <c r="AM916" s="43"/>
      <c r="AT916" s="32">
        <f>IF(AT915=0,0,1)</f>
        <v>1</v>
      </c>
    </row>
    <row r="917" spans="2:50" ht="15" customHeight="1" x14ac:dyDescent="0.3">
      <c r="B917" s="15"/>
      <c r="C917" s="40" t="s">
        <v>22</v>
      </c>
      <c r="D917" s="34" t="s">
        <v>809</v>
      </c>
      <c r="E917" s="35" t="s">
        <v>1043</v>
      </c>
      <c r="F917" s="41">
        <v>0</v>
      </c>
      <c r="G917" s="42">
        <v>0</v>
      </c>
      <c r="H917" s="43">
        <v>0</v>
      </c>
      <c r="I917" s="41">
        <v>0</v>
      </c>
      <c r="J917" s="42">
        <v>0</v>
      </c>
      <c r="K917" s="43">
        <v>0</v>
      </c>
      <c r="L917" s="41">
        <v>47971</v>
      </c>
      <c r="M917" s="42">
        <v>0</v>
      </c>
      <c r="N917" s="43">
        <v>0</v>
      </c>
      <c r="O917" s="41">
        <v>0</v>
      </c>
      <c r="P917" s="42">
        <v>0</v>
      </c>
      <c r="Q917" s="43">
        <v>0</v>
      </c>
      <c r="R917" s="41">
        <v>0</v>
      </c>
      <c r="S917" s="42">
        <v>0</v>
      </c>
      <c r="T917" s="43">
        <v>0</v>
      </c>
      <c r="U917" s="41">
        <v>0</v>
      </c>
      <c r="V917" s="42">
        <v>0</v>
      </c>
      <c r="W917" s="43">
        <v>0</v>
      </c>
      <c r="X917" s="41">
        <v>0</v>
      </c>
      <c r="Y917" s="42">
        <v>0</v>
      </c>
      <c r="Z917" s="43">
        <v>0</v>
      </c>
      <c r="AA917" s="41"/>
      <c r="AB917" s="42"/>
      <c r="AC917" s="43"/>
      <c r="AD917" s="41"/>
      <c r="AE917" s="42"/>
      <c r="AF917" s="43"/>
      <c r="AG917" s="41"/>
      <c r="AH917" s="42"/>
      <c r="AI917" s="43"/>
      <c r="AK917" s="41">
        <f t="shared" ref="AK917:AM927" si="405">F917+I917+L917+O917+R917+U917+X917+AA917+AD917+AG917</f>
        <v>47971</v>
      </c>
      <c r="AL917" s="42">
        <f t="shared" si="405"/>
        <v>0</v>
      </c>
      <c r="AM917" s="43">
        <f t="shared" si="405"/>
        <v>0</v>
      </c>
      <c r="AT917" s="32">
        <f>IF(LEN(E917)&lt;2,0,1)</f>
        <v>1</v>
      </c>
      <c r="AV917" s="23">
        <v>7</v>
      </c>
      <c r="AW917" s="23">
        <v>9</v>
      </c>
      <c r="AX917" s="23">
        <v>1</v>
      </c>
    </row>
    <row r="918" spans="2:50" ht="15" customHeight="1" x14ac:dyDescent="0.3">
      <c r="B918" s="15"/>
      <c r="C918" s="40" t="s">
        <v>22</v>
      </c>
      <c r="D918" s="34" t="s">
        <v>810</v>
      </c>
      <c r="E918" s="35" t="s">
        <v>1046</v>
      </c>
      <c r="F918" s="41">
        <v>0</v>
      </c>
      <c r="G918" s="42">
        <v>0</v>
      </c>
      <c r="H918" s="43">
        <v>0</v>
      </c>
      <c r="I918" s="41">
        <v>0</v>
      </c>
      <c r="J918" s="42">
        <v>0</v>
      </c>
      <c r="K918" s="43">
        <v>0</v>
      </c>
      <c r="L918" s="41">
        <v>81698</v>
      </c>
      <c r="M918" s="42">
        <v>45815</v>
      </c>
      <c r="N918" s="43">
        <v>0</v>
      </c>
      <c r="O918" s="41">
        <v>2000</v>
      </c>
      <c r="P918" s="42">
        <v>2000</v>
      </c>
      <c r="Q918" s="43">
        <v>100</v>
      </c>
      <c r="R918" s="41">
        <v>0</v>
      </c>
      <c r="S918" s="42">
        <v>0</v>
      </c>
      <c r="T918" s="43">
        <v>0</v>
      </c>
      <c r="U918" s="41">
        <v>0</v>
      </c>
      <c r="V918" s="42">
        <v>0</v>
      </c>
      <c r="W918" s="43">
        <v>0</v>
      </c>
      <c r="X918" s="41">
        <v>0</v>
      </c>
      <c r="Y918" s="42">
        <v>0</v>
      </c>
      <c r="Z918" s="43">
        <v>0</v>
      </c>
      <c r="AA918" s="41"/>
      <c r="AB918" s="42"/>
      <c r="AC918" s="43"/>
      <c r="AD918" s="41"/>
      <c r="AE918" s="42"/>
      <c r="AF918" s="43"/>
      <c r="AG918" s="41"/>
      <c r="AH918" s="42"/>
      <c r="AI918" s="43"/>
      <c r="AK918" s="41">
        <f t="shared" si="405"/>
        <v>83698</v>
      </c>
      <c r="AL918" s="42">
        <f t="shared" si="405"/>
        <v>47815</v>
      </c>
      <c r="AM918" s="43">
        <f t="shared" si="405"/>
        <v>100</v>
      </c>
      <c r="AT918" s="32">
        <f t="shared" ref="AT918:AT927" si="406">IF(LEN(E918)&lt;2,0,1)</f>
        <v>1</v>
      </c>
      <c r="AV918" s="23">
        <v>7</v>
      </c>
      <c r="AW918" s="23">
        <v>9</v>
      </c>
      <c r="AX918" s="23">
        <f>IF(AW918=AW917,AX917+1,1)</f>
        <v>2</v>
      </c>
    </row>
    <row r="919" spans="2:50" ht="15" customHeight="1" x14ac:dyDescent="0.3">
      <c r="B919" s="15"/>
      <c r="C919" s="40" t="s">
        <v>22</v>
      </c>
      <c r="D919" s="34" t="s">
        <v>496</v>
      </c>
      <c r="E919" s="35" t="s">
        <v>1040</v>
      </c>
      <c r="F919" s="41">
        <v>0</v>
      </c>
      <c r="G919" s="42">
        <v>0</v>
      </c>
      <c r="H919" s="43">
        <v>0</v>
      </c>
      <c r="I919" s="41">
        <v>0</v>
      </c>
      <c r="J919" s="42">
        <v>0</v>
      </c>
      <c r="K919" s="43">
        <v>0</v>
      </c>
      <c r="L919" s="41">
        <v>16301</v>
      </c>
      <c r="M919" s="42">
        <v>0</v>
      </c>
      <c r="N919" s="43">
        <v>0</v>
      </c>
      <c r="O919" s="41">
        <v>0</v>
      </c>
      <c r="P919" s="42">
        <v>0</v>
      </c>
      <c r="Q919" s="43">
        <v>0</v>
      </c>
      <c r="R919" s="41">
        <v>0</v>
      </c>
      <c r="S919" s="42">
        <v>0</v>
      </c>
      <c r="T919" s="43">
        <v>0</v>
      </c>
      <c r="U919" s="41">
        <v>0</v>
      </c>
      <c r="V919" s="42">
        <v>0</v>
      </c>
      <c r="W919" s="43">
        <v>0</v>
      </c>
      <c r="X919" s="41">
        <v>0</v>
      </c>
      <c r="Y919" s="42">
        <v>0</v>
      </c>
      <c r="Z919" s="43">
        <v>0</v>
      </c>
      <c r="AA919" s="41"/>
      <c r="AB919" s="42"/>
      <c r="AC919" s="43"/>
      <c r="AD919" s="41"/>
      <c r="AE919" s="42"/>
      <c r="AF919" s="43"/>
      <c r="AG919" s="41"/>
      <c r="AH919" s="42"/>
      <c r="AI919" s="43"/>
      <c r="AK919" s="41">
        <f t="shared" si="405"/>
        <v>16301</v>
      </c>
      <c r="AL919" s="42">
        <f t="shared" si="405"/>
        <v>0</v>
      </c>
      <c r="AM919" s="43">
        <f t="shared" si="405"/>
        <v>0</v>
      </c>
      <c r="AT919" s="32">
        <f t="shared" si="406"/>
        <v>1</v>
      </c>
      <c r="AV919" s="23">
        <v>7</v>
      </c>
      <c r="AW919" s="23">
        <v>9</v>
      </c>
      <c r="AX919" s="23">
        <f t="shared" ref="AX919:AX927" si="407">IF(AW919=AW918,AX918+1,1)</f>
        <v>3</v>
      </c>
    </row>
    <row r="920" spans="2:50" ht="15" hidden="1" customHeight="1" x14ac:dyDescent="0.3">
      <c r="B920" s="15"/>
      <c r="C920" s="40" t="s">
        <v>22</v>
      </c>
      <c r="D920" s="34" t="s">
        <v>2</v>
      </c>
      <c r="E920" s="35" t="s">
        <v>2</v>
      </c>
      <c r="F920" s="41">
        <v>0</v>
      </c>
      <c r="G920" s="42">
        <v>0</v>
      </c>
      <c r="H920" s="43">
        <v>0</v>
      </c>
      <c r="I920" s="41">
        <v>0</v>
      </c>
      <c r="J920" s="42">
        <v>0</v>
      </c>
      <c r="K920" s="43">
        <v>0</v>
      </c>
      <c r="L920" s="41">
        <v>0</v>
      </c>
      <c r="M920" s="42">
        <v>0</v>
      </c>
      <c r="N920" s="43">
        <v>0</v>
      </c>
      <c r="O920" s="41">
        <v>0</v>
      </c>
      <c r="P920" s="42">
        <v>0</v>
      </c>
      <c r="Q920" s="43">
        <v>0</v>
      </c>
      <c r="R920" s="41">
        <v>0</v>
      </c>
      <c r="S920" s="42">
        <v>0</v>
      </c>
      <c r="T920" s="43">
        <v>0</v>
      </c>
      <c r="U920" s="41">
        <v>0</v>
      </c>
      <c r="V920" s="42">
        <v>0</v>
      </c>
      <c r="W920" s="43">
        <v>0</v>
      </c>
      <c r="X920" s="41">
        <v>0</v>
      </c>
      <c r="Y920" s="42">
        <v>0</v>
      </c>
      <c r="Z920" s="43">
        <v>0</v>
      </c>
      <c r="AA920" s="41"/>
      <c r="AB920" s="42"/>
      <c r="AC920" s="43"/>
      <c r="AD920" s="41"/>
      <c r="AE920" s="42"/>
      <c r="AF920" s="43"/>
      <c r="AG920" s="41"/>
      <c r="AH920" s="42"/>
      <c r="AI920" s="43"/>
      <c r="AK920" s="41">
        <f t="shared" si="405"/>
        <v>0</v>
      </c>
      <c r="AL920" s="42">
        <f t="shared" si="405"/>
        <v>0</v>
      </c>
      <c r="AM920" s="43">
        <f t="shared" si="405"/>
        <v>0</v>
      </c>
      <c r="AT920" s="32">
        <f t="shared" si="406"/>
        <v>0</v>
      </c>
      <c r="AV920" s="23">
        <v>7</v>
      </c>
      <c r="AW920" s="23">
        <v>9</v>
      </c>
      <c r="AX920" s="23">
        <f t="shared" si="407"/>
        <v>4</v>
      </c>
    </row>
    <row r="921" spans="2:50" ht="15" hidden="1" customHeight="1" x14ac:dyDescent="0.3">
      <c r="B921" s="15"/>
      <c r="C921" s="40" t="s">
        <v>22</v>
      </c>
      <c r="D921" s="34" t="s">
        <v>2</v>
      </c>
      <c r="E921" s="35" t="s">
        <v>2</v>
      </c>
      <c r="F921" s="41">
        <v>0</v>
      </c>
      <c r="G921" s="42">
        <v>0</v>
      </c>
      <c r="H921" s="43">
        <v>0</v>
      </c>
      <c r="I921" s="41">
        <v>0</v>
      </c>
      <c r="J921" s="42">
        <v>0</v>
      </c>
      <c r="K921" s="43">
        <v>0</v>
      </c>
      <c r="L921" s="41">
        <v>0</v>
      </c>
      <c r="M921" s="42">
        <v>0</v>
      </c>
      <c r="N921" s="43">
        <v>0</v>
      </c>
      <c r="O921" s="41">
        <v>0</v>
      </c>
      <c r="P921" s="42">
        <v>0</v>
      </c>
      <c r="Q921" s="43">
        <v>0</v>
      </c>
      <c r="R921" s="41">
        <v>0</v>
      </c>
      <c r="S921" s="42">
        <v>0</v>
      </c>
      <c r="T921" s="43">
        <v>0</v>
      </c>
      <c r="U921" s="41">
        <v>0</v>
      </c>
      <c r="V921" s="42">
        <v>0</v>
      </c>
      <c r="W921" s="43">
        <v>0</v>
      </c>
      <c r="X921" s="41">
        <v>0</v>
      </c>
      <c r="Y921" s="42">
        <v>0</v>
      </c>
      <c r="Z921" s="43">
        <v>0</v>
      </c>
      <c r="AA921" s="41"/>
      <c r="AB921" s="42"/>
      <c r="AC921" s="43"/>
      <c r="AD921" s="41"/>
      <c r="AE921" s="42"/>
      <c r="AF921" s="43"/>
      <c r="AG921" s="41"/>
      <c r="AH921" s="42"/>
      <c r="AI921" s="43"/>
      <c r="AK921" s="41">
        <f t="shared" si="405"/>
        <v>0</v>
      </c>
      <c r="AL921" s="42">
        <f t="shared" si="405"/>
        <v>0</v>
      </c>
      <c r="AM921" s="43">
        <f t="shared" si="405"/>
        <v>0</v>
      </c>
      <c r="AT921" s="32">
        <f t="shared" si="406"/>
        <v>0</v>
      </c>
      <c r="AV921" s="23">
        <v>7</v>
      </c>
      <c r="AW921" s="23">
        <v>9</v>
      </c>
      <c r="AX921" s="23">
        <f t="shared" si="407"/>
        <v>5</v>
      </c>
    </row>
    <row r="922" spans="2:50" ht="15" hidden="1" customHeight="1" x14ac:dyDescent="0.3">
      <c r="B922" s="15"/>
      <c r="C922" s="40" t="s">
        <v>22</v>
      </c>
      <c r="D922" s="34" t="s">
        <v>2</v>
      </c>
      <c r="E922" s="35" t="s">
        <v>2</v>
      </c>
      <c r="F922" s="41">
        <v>0</v>
      </c>
      <c r="G922" s="42">
        <v>0</v>
      </c>
      <c r="H922" s="43">
        <v>0</v>
      </c>
      <c r="I922" s="41">
        <v>0</v>
      </c>
      <c r="J922" s="42">
        <v>0</v>
      </c>
      <c r="K922" s="43">
        <v>0</v>
      </c>
      <c r="L922" s="41">
        <v>0</v>
      </c>
      <c r="M922" s="42">
        <v>0</v>
      </c>
      <c r="N922" s="43">
        <v>0</v>
      </c>
      <c r="O922" s="41">
        <v>0</v>
      </c>
      <c r="P922" s="42">
        <v>0</v>
      </c>
      <c r="Q922" s="43">
        <v>0</v>
      </c>
      <c r="R922" s="41">
        <v>0</v>
      </c>
      <c r="S922" s="42">
        <v>0</v>
      </c>
      <c r="T922" s="43">
        <v>0</v>
      </c>
      <c r="U922" s="41">
        <v>0</v>
      </c>
      <c r="V922" s="42">
        <v>0</v>
      </c>
      <c r="W922" s="43">
        <v>0</v>
      </c>
      <c r="X922" s="41">
        <v>0</v>
      </c>
      <c r="Y922" s="42">
        <v>0</v>
      </c>
      <c r="Z922" s="43">
        <v>0</v>
      </c>
      <c r="AA922" s="41"/>
      <c r="AB922" s="42"/>
      <c r="AC922" s="43"/>
      <c r="AD922" s="41"/>
      <c r="AE922" s="42"/>
      <c r="AF922" s="43"/>
      <c r="AG922" s="41"/>
      <c r="AH922" s="42"/>
      <c r="AI922" s="43"/>
      <c r="AK922" s="41">
        <f t="shared" si="405"/>
        <v>0</v>
      </c>
      <c r="AL922" s="42">
        <f t="shared" si="405"/>
        <v>0</v>
      </c>
      <c r="AM922" s="43">
        <f t="shared" si="405"/>
        <v>0</v>
      </c>
      <c r="AT922" s="32">
        <f t="shared" si="406"/>
        <v>0</v>
      </c>
      <c r="AV922" s="23">
        <v>7</v>
      </c>
      <c r="AW922" s="23">
        <v>9</v>
      </c>
      <c r="AX922" s="23">
        <f t="shared" si="407"/>
        <v>6</v>
      </c>
    </row>
    <row r="923" spans="2:50" ht="15" hidden="1" customHeight="1" x14ac:dyDescent="0.3">
      <c r="B923" s="15"/>
      <c r="C923" s="40" t="s">
        <v>22</v>
      </c>
      <c r="D923" s="34" t="s">
        <v>2</v>
      </c>
      <c r="E923" s="35" t="s">
        <v>2</v>
      </c>
      <c r="F923" s="41">
        <v>0</v>
      </c>
      <c r="G923" s="42">
        <v>0</v>
      </c>
      <c r="H923" s="43">
        <v>0</v>
      </c>
      <c r="I923" s="41">
        <v>0</v>
      </c>
      <c r="J923" s="42">
        <v>0</v>
      </c>
      <c r="K923" s="43">
        <v>0</v>
      </c>
      <c r="L923" s="41">
        <v>0</v>
      </c>
      <c r="M923" s="42">
        <v>0</v>
      </c>
      <c r="N923" s="43">
        <v>0</v>
      </c>
      <c r="O923" s="41">
        <v>0</v>
      </c>
      <c r="P923" s="42">
        <v>0</v>
      </c>
      <c r="Q923" s="43">
        <v>0</v>
      </c>
      <c r="R923" s="41">
        <v>0</v>
      </c>
      <c r="S923" s="42">
        <v>0</v>
      </c>
      <c r="T923" s="43">
        <v>0</v>
      </c>
      <c r="U923" s="41">
        <v>0</v>
      </c>
      <c r="V923" s="42">
        <v>0</v>
      </c>
      <c r="W923" s="43">
        <v>0</v>
      </c>
      <c r="X923" s="41">
        <v>0</v>
      </c>
      <c r="Y923" s="42">
        <v>0</v>
      </c>
      <c r="Z923" s="43">
        <v>0</v>
      </c>
      <c r="AA923" s="41"/>
      <c r="AB923" s="42"/>
      <c r="AC923" s="43"/>
      <c r="AD923" s="41"/>
      <c r="AE923" s="42"/>
      <c r="AF923" s="43"/>
      <c r="AG923" s="41"/>
      <c r="AH923" s="42"/>
      <c r="AI923" s="43"/>
      <c r="AK923" s="41">
        <f t="shared" si="405"/>
        <v>0</v>
      </c>
      <c r="AL923" s="42">
        <f t="shared" si="405"/>
        <v>0</v>
      </c>
      <c r="AM923" s="43">
        <f t="shared" si="405"/>
        <v>0</v>
      </c>
      <c r="AT923" s="32">
        <f t="shared" si="406"/>
        <v>0</v>
      </c>
      <c r="AV923" s="23">
        <v>7</v>
      </c>
      <c r="AW923" s="23">
        <v>9</v>
      </c>
      <c r="AX923" s="23">
        <f t="shared" si="407"/>
        <v>7</v>
      </c>
    </row>
    <row r="924" spans="2:50" ht="15" hidden="1" customHeight="1" x14ac:dyDescent="0.3">
      <c r="B924" s="15"/>
      <c r="C924" s="40" t="s">
        <v>22</v>
      </c>
      <c r="D924" s="34" t="s">
        <v>2</v>
      </c>
      <c r="E924" s="35" t="s">
        <v>2</v>
      </c>
      <c r="F924" s="41">
        <v>0</v>
      </c>
      <c r="G924" s="42">
        <v>0</v>
      </c>
      <c r="H924" s="43">
        <v>0</v>
      </c>
      <c r="I924" s="41">
        <v>0</v>
      </c>
      <c r="J924" s="42">
        <v>0</v>
      </c>
      <c r="K924" s="43">
        <v>0</v>
      </c>
      <c r="L924" s="41">
        <v>0</v>
      </c>
      <c r="M924" s="42">
        <v>0</v>
      </c>
      <c r="N924" s="43">
        <v>0</v>
      </c>
      <c r="O924" s="41">
        <v>0</v>
      </c>
      <c r="P924" s="42">
        <v>0</v>
      </c>
      <c r="Q924" s="43">
        <v>0</v>
      </c>
      <c r="R924" s="41">
        <v>0</v>
      </c>
      <c r="S924" s="42">
        <v>0</v>
      </c>
      <c r="T924" s="43">
        <v>0</v>
      </c>
      <c r="U924" s="41">
        <v>0</v>
      </c>
      <c r="V924" s="42">
        <v>0</v>
      </c>
      <c r="W924" s="43">
        <v>0</v>
      </c>
      <c r="X924" s="41">
        <v>0</v>
      </c>
      <c r="Y924" s="42">
        <v>0</v>
      </c>
      <c r="Z924" s="43">
        <v>0</v>
      </c>
      <c r="AA924" s="41"/>
      <c r="AB924" s="42"/>
      <c r="AC924" s="43"/>
      <c r="AD924" s="41"/>
      <c r="AE924" s="42"/>
      <c r="AF924" s="43"/>
      <c r="AG924" s="41"/>
      <c r="AH924" s="42"/>
      <c r="AI924" s="43"/>
      <c r="AK924" s="41">
        <f t="shared" si="405"/>
        <v>0</v>
      </c>
      <c r="AL924" s="42">
        <f t="shared" si="405"/>
        <v>0</v>
      </c>
      <c r="AM924" s="43">
        <f t="shared" si="405"/>
        <v>0</v>
      </c>
      <c r="AT924" s="32">
        <f t="shared" si="406"/>
        <v>0</v>
      </c>
      <c r="AV924" s="23">
        <v>7</v>
      </c>
      <c r="AW924" s="23">
        <v>9</v>
      </c>
      <c r="AX924" s="23">
        <f t="shared" si="407"/>
        <v>8</v>
      </c>
    </row>
    <row r="925" spans="2:50" ht="15" hidden="1" customHeight="1" x14ac:dyDescent="0.3">
      <c r="B925" s="15"/>
      <c r="C925" s="40" t="s">
        <v>22</v>
      </c>
      <c r="D925" s="34" t="s">
        <v>2</v>
      </c>
      <c r="E925" s="35" t="s">
        <v>2</v>
      </c>
      <c r="F925" s="41">
        <v>0</v>
      </c>
      <c r="G925" s="42">
        <v>0</v>
      </c>
      <c r="H925" s="43">
        <v>0</v>
      </c>
      <c r="I925" s="41">
        <v>0</v>
      </c>
      <c r="J925" s="42">
        <v>0</v>
      </c>
      <c r="K925" s="43">
        <v>0</v>
      </c>
      <c r="L925" s="41">
        <v>0</v>
      </c>
      <c r="M925" s="42">
        <v>0</v>
      </c>
      <c r="N925" s="43">
        <v>0</v>
      </c>
      <c r="O925" s="41">
        <v>0</v>
      </c>
      <c r="P925" s="42">
        <v>0</v>
      </c>
      <c r="Q925" s="43">
        <v>0</v>
      </c>
      <c r="R925" s="41">
        <v>0</v>
      </c>
      <c r="S925" s="42">
        <v>0</v>
      </c>
      <c r="T925" s="43">
        <v>0</v>
      </c>
      <c r="U925" s="41">
        <v>0</v>
      </c>
      <c r="V925" s="42">
        <v>0</v>
      </c>
      <c r="W925" s="43">
        <v>0</v>
      </c>
      <c r="X925" s="41">
        <v>0</v>
      </c>
      <c r="Y925" s="42">
        <v>0</v>
      </c>
      <c r="Z925" s="43">
        <v>0</v>
      </c>
      <c r="AA925" s="41"/>
      <c r="AB925" s="42"/>
      <c r="AC925" s="43"/>
      <c r="AD925" s="41"/>
      <c r="AE925" s="42"/>
      <c r="AF925" s="43"/>
      <c r="AG925" s="41"/>
      <c r="AH925" s="42"/>
      <c r="AI925" s="43"/>
      <c r="AK925" s="41">
        <f t="shared" si="405"/>
        <v>0</v>
      </c>
      <c r="AL925" s="42">
        <f t="shared" si="405"/>
        <v>0</v>
      </c>
      <c r="AM925" s="43">
        <f t="shared" si="405"/>
        <v>0</v>
      </c>
      <c r="AT925" s="32">
        <f t="shared" si="406"/>
        <v>0</v>
      </c>
      <c r="AV925" s="23">
        <v>7</v>
      </c>
      <c r="AW925" s="23">
        <v>9</v>
      </c>
      <c r="AX925" s="23">
        <f t="shared" si="407"/>
        <v>9</v>
      </c>
    </row>
    <row r="926" spans="2:50" ht="15" hidden="1" customHeight="1" x14ac:dyDescent="0.3">
      <c r="B926" s="15"/>
      <c r="C926" s="40" t="s">
        <v>22</v>
      </c>
      <c r="D926" s="34" t="s">
        <v>2</v>
      </c>
      <c r="E926" s="35" t="s">
        <v>2</v>
      </c>
      <c r="F926" s="41">
        <v>0</v>
      </c>
      <c r="G926" s="42">
        <v>0</v>
      </c>
      <c r="H926" s="43">
        <v>0</v>
      </c>
      <c r="I926" s="41">
        <v>0</v>
      </c>
      <c r="J926" s="42">
        <v>0</v>
      </c>
      <c r="K926" s="43">
        <v>0</v>
      </c>
      <c r="L926" s="41">
        <v>0</v>
      </c>
      <c r="M926" s="42">
        <v>0</v>
      </c>
      <c r="N926" s="43">
        <v>0</v>
      </c>
      <c r="O926" s="41">
        <v>0</v>
      </c>
      <c r="P926" s="42">
        <v>0</v>
      </c>
      <c r="Q926" s="43">
        <v>0</v>
      </c>
      <c r="R926" s="41">
        <v>0</v>
      </c>
      <c r="S926" s="42">
        <v>0</v>
      </c>
      <c r="T926" s="43">
        <v>0</v>
      </c>
      <c r="U926" s="41">
        <v>0</v>
      </c>
      <c r="V926" s="42">
        <v>0</v>
      </c>
      <c r="W926" s="43">
        <v>0</v>
      </c>
      <c r="X926" s="41">
        <v>0</v>
      </c>
      <c r="Y926" s="42">
        <v>0</v>
      </c>
      <c r="Z926" s="43">
        <v>0</v>
      </c>
      <c r="AA926" s="41"/>
      <c r="AB926" s="42"/>
      <c r="AC926" s="43"/>
      <c r="AD926" s="41"/>
      <c r="AE926" s="42"/>
      <c r="AF926" s="43"/>
      <c r="AG926" s="41"/>
      <c r="AH926" s="42"/>
      <c r="AI926" s="43"/>
      <c r="AK926" s="41">
        <f t="shared" si="405"/>
        <v>0</v>
      </c>
      <c r="AL926" s="42">
        <f t="shared" si="405"/>
        <v>0</v>
      </c>
      <c r="AM926" s="43">
        <f t="shared" si="405"/>
        <v>0</v>
      </c>
      <c r="AT926" s="32">
        <f t="shared" si="406"/>
        <v>0</v>
      </c>
      <c r="AV926" s="23">
        <v>7</v>
      </c>
      <c r="AW926" s="23">
        <v>9</v>
      </c>
      <c r="AX926" s="23">
        <f t="shared" si="407"/>
        <v>10</v>
      </c>
    </row>
    <row r="927" spans="2:50" ht="15" customHeight="1" x14ac:dyDescent="0.3">
      <c r="B927" s="15"/>
      <c r="C927" s="40" t="s">
        <v>23</v>
      </c>
      <c r="D927" s="34" t="s">
        <v>251</v>
      </c>
      <c r="E927" s="35" t="s">
        <v>1041</v>
      </c>
      <c r="F927" s="41">
        <v>0</v>
      </c>
      <c r="G927" s="42">
        <v>0</v>
      </c>
      <c r="H927" s="43">
        <v>0</v>
      </c>
      <c r="I927" s="41">
        <v>1591</v>
      </c>
      <c r="J927" s="42">
        <v>1457</v>
      </c>
      <c r="K927" s="43">
        <v>2406</v>
      </c>
      <c r="L927" s="41">
        <v>0</v>
      </c>
      <c r="M927" s="42">
        <v>0</v>
      </c>
      <c r="N927" s="43">
        <v>0</v>
      </c>
      <c r="O927" s="41">
        <v>0</v>
      </c>
      <c r="P927" s="42">
        <v>0</v>
      </c>
      <c r="Q927" s="43">
        <v>0</v>
      </c>
      <c r="R927" s="41">
        <v>0</v>
      </c>
      <c r="S927" s="42">
        <v>0</v>
      </c>
      <c r="T927" s="43">
        <v>0</v>
      </c>
      <c r="U927" s="41">
        <v>0</v>
      </c>
      <c r="V927" s="42">
        <v>0</v>
      </c>
      <c r="W927" s="43">
        <v>0</v>
      </c>
      <c r="X927" s="41">
        <v>0</v>
      </c>
      <c r="Y927" s="42">
        <v>0</v>
      </c>
      <c r="Z927" s="43">
        <v>0</v>
      </c>
      <c r="AA927" s="41"/>
      <c r="AB927" s="42"/>
      <c r="AC927" s="43"/>
      <c r="AD927" s="41"/>
      <c r="AE927" s="42"/>
      <c r="AF927" s="43"/>
      <c r="AG927" s="41"/>
      <c r="AH927" s="42"/>
      <c r="AI927" s="43"/>
      <c r="AK927" s="41">
        <f t="shared" si="405"/>
        <v>1591</v>
      </c>
      <c r="AL927" s="42">
        <f t="shared" si="405"/>
        <v>1457</v>
      </c>
      <c r="AM927" s="43">
        <f t="shared" si="405"/>
        <v>2406</v>
      </c>
      <c r="AT927" s="32">
        <f t="shared" si="406"/>
        <v>1</v>
      </c>
      <c r="AV927" s="23">
        <v>7</v>
      </c>
      <c r="AW927" s="23">
        <v>10</v>
      </c>
      <c r="AX927" s="23">
        <f t="shared" si="407"/>
        <v>1</v>
      </c>
    </row>
    <row r="928" spans="2:50" ht="15" customHeight="1" x14ac:dyDescent="0.3">
      <c r="B928" s="15"/>
      <c r="C928" s="50" t="str">
        <f>IF(LEN(E927)&lt;1,"","Total: " &amp; LEFT(E927,LEN(E927)-21) &amp; "Municipalities")</f>
        <v>Total: John Taolo Gaetsewe Municipalities</v>
      </c>
      <c r="D928" s="51"/>
      <c r="E928" s="52"/>
      <c r="F928" s="53">
        <f t="shared" ref="F928:H928" si="408">SUM(F917:F927)</f>
        <v>0</v>
      </c>
      <c r="G928" s="54">
        <f t="shared" si="408"/>
        <v>0</v>
      </c>
      <c r="H928" s="55">
        <f t="shared" si="408"/>
        <v>0</v>
      </c>
      <c r="I928" s="53">
        <f t="shared" ref="I928:Z928" si="409">SUM(I917:I927)</f>
        <v>1591</v>
      </c>
      <c r="J928" s="54">
        <f t="shared" si="409"/>
        <v>1457</v>
      </c>
      <c r="K928" s="55">
        <f t="shared" si="409"/>
        <v>2406</v>
      </c>
      <c r="L928" s="53">
        <f t="shared" si="409"/>
        <v>145970</v>
      </c>
      <c r="M928" s="54">
        <f t="shared" si="409"/>
        <v>45815</v>
      </c>
      <c r="N928" s="55">
        <f t="shared" si="409"/>
        <v>0</v>
      </c>
      <c r="O928" s="53">
        <f t="shared" si="409"/>
        <v>2000</v>
      </c>
      <c r="P928" s="54">
        <f t="shared" si="409"/>
        <v>2000</v>
      </c>
      <c r="Q928" s="55">
        <f t="shared" si="409"/>
        <v>100</v>
      </c>
      <c r="R928" s="53">
        <f t="shared" si="409"/>
        <v>0</v>
      </c>
      <c r="S928" s="54">
        <f t="shared" si="409"/>
        <v>0</v>
      </c>
      <c r="T928" s="55">
        <f t="shared" si="409"/>
        <v>0</v>
      </c>
      <c r="U928" s="53">
        <f t="shared" si="409"/>
        <v>0</v>
      </c>
      <c r="V928" s="54">
        <f t="shared" si="409"/>
        <v>0</v>
      </c>
      <c r="W928" s="55">
        <f t="shared" si="409"/>
        <v>0</v>
      </c>
      <c r="X928" s="53">
        <f t="shared" si="409"/>
        <v>0</v>
      </c>
      <c r="Y928" s="54">
        <f t="shared" si="409"/>
        <v>0</v>
      </c>
      <c r="Z928" s="55">
        <f t="shared" si="409"/>
        <v>0</v>
      </c>
      <c r="AA928" s="53"/>
      <c r="AB928" s="54"/>
      <c r="AC928" s="55"/>
      <c r="AD928" s="53">
        <f t="shared" ref="AD928:AI928" si="410">SUM(AD917:AD927)</f>
        <v>0</v>
      </c>
      <c r="AE928" s="54">
        <f t="shared" si="410"/>
        <v>0</v>
      </c>
      <c r="AF928" s="55">
        <f t="shared" si="410"/>
        <v>0</v>
      </c>
      <c r="AG928" s="53">
        <f t="shared" si="410"/>
        <v>0</v>
      </c>
      <c r="AH928" s="54">
        <f t="shared" si="410"/>
        <v>0</v>
      </c>
      <c r="AI928" s="55">
        <f t="shared" si="410"/>
        <v>0</v>
      </c>
      <c r="AK928" s="53">
        <f>SUM(AK917:AK927)</f>
        <v>149561</v>
      </c>
      <c r="AL928" s="54">
        <f>SUM(AL917:AL927)</f>
        <v>49272</v>
      </c>
      <c r="AM928" s="55">
        <f>SUM(AM917:AM927)</f>
        <v>2506</v>
      </c>
      <c r="AT928" s="32">
        <f>IF(SUM(AT917:AT927)=0,0,1)</f>
        <v>1</v>
      </c>
    </row>
    <row r="929" spans="2:50" ht="15" customHeight="1" x14ac:dyDescent="0.3">
      <c r="B929" s="15"/>
      <c r="C929" s="40"/>
      <c r="D929" s="34"/>
      <c r="E929" s="35"/>
      <c r="F929" s="41"/>
      <c r="G929" s="42"/>
      <c r="H929" s="43"/>
      <c r="I929" s="41"/>
      <c r="J929" s="42"/>
      <c r="K929" s="43"/>
      <c r="L929" s="41"/>
      <c r="M929" s="42"/>
      <c r="N929" s="43"/>
      <c r="O929" s="41"/>
      <c r="P929" s="42"/>
      <c r="Q929" s="43"/>
      <c r="R929" s="41"/>
      <c r="S929" s="42"/>
      <c r="T929" s="43"/>
      <c r="U929" s="41"/>
      <c r="V929" s="42"/>
      <c r="W929" s="43"/>
      <c r="X929" s="41"/>
      <c r="Y929" s="42"/>
      <c r="Z929" s="43"/>
      <c r="AA929" s="41"/>
      <c r="AB929" s="42"/>
      <c r="AC929" s="43"/>
      <c r="AD929" s="41"/>
      <c r="AE929" s="42"/>
      <c r="AF929" s="43"/>
      <c r="AG929" s="41"/>
      <c r="AH929" s="42"/>
      <c r="AI929" s="43"/>
      <c r="AK929" s="41"/>
      <c r="AL929" s="42"/>
      <c r="AM929" s="43"/>
      <c r="AT929" s="32">
        <f>IF(AT928=0,0,1)</f>
        <v>1</v>
      </c>
    </row>
    <row r="930" spans="2:50" ht="15" hidden="1" customHeight="1" x14ac:dyDescent="0.3">
      <c r="B930" s="15"/>
      <c r="C930" s="40" t="s">
        <v>22</v>
      </c>
      <c r="D930" s="34" t="s">
        <v>2</v>
      </c>
      <c r="E930" s="35" t="s">
        <v>2</v>
      </c>
      <c r="F930" s="41">
        <v>0</v>
      </c>
      <c r="G930" s="42">
        <v>0</v>
      </c>
      <c r="H930" s="43">
        <v>0</v>
      </c>
      <c r="I930" s="41">
        <v>0</v>
      </c>
      <c r="J930" s="42">
        <v>0</v>
      </c>
      <c r="K930" s="43">
        <v>0</v>
      </c>
      <c r="L930" s="41">
        <v>0</v>
      </c>
      <c r="M930" s="42">
        <v>0</v>
      </c>
      <c r="N930" s="43">
        <v>0</v>
      </c>
      <c r="O930" s="41">
        <v>0</v>
      </c>
      <c r="P930" s="42">
        <v>0</v>
      </c>
      <c r="Q930" s="43">
        <v>0</v>
      </c>
      <c r="R930" s="41">
        <v>0</v>
      </c>
      <c r="S930" s="42">
        <v>0</v>
      </c>
      <c r="T930" s="43">
        <v>0</v>
      </c>
      <c r="U930" s="41">
        <v>0</v>
      </c>
      <c r="V930" s="42">
        <v>0</v>
      </c>
      <c r="W930" s="43">
        <v>0</v>
      </c>
      <c r="X930" s="41"/>
      <c r="Y930" s="42"/>
      <c r="Z930" s="43"/>
      <c r="AA930" s="41"/>
      <c r="AB930" s="42"/>
      <c r="AC930" s="43"/>
      <c r="AD930" s="41"/>
      <c r="AE930" s="42"/>
      <c r="AF930" s="43"/>
      <c r="AG930" s="41"/>
      <c r="AH930" s="42"/>
      <c r="AI930" s="43"/>
      <c r="AK930" s="41">
        <f t="shared" ref="AK930:AM940" si="411">F930+I930+L930+O930+R930+U930+X930+AA930+AD930+AG930</f>
        <v>0</v>
      </c>
      <c r="AL930" s="42">
        <f t="shared" si="411"/>
        <v>0</v>
      </c>
      <c r="AM930" s="43">
        <f t="shared" si="411"/>
        <v>0</v>
      </c>
      <c r="AT930" s="32">
        <f>IF(LEN(E930)&lt;2,0,1)</f>
        <v>0</v>
      </c>
      <c r="AV930" s="23">
        <v>7</v>
      </c>
      <c r="AW930" s="23">
        <v>11</v>
      </c>
      <c r="AX930" s="23">
        <v>1</v>
      </c>
    </row>
    <row r="931" spans="2:50" ht="15" hidden="1" customHeight="1" x14ac:dyDescent="0.3">
      <c r="B931" s="15"/>
      <c r="C931" s="40" t="s">
        <v>22</v>
      </c>
      <c r="D931" s="34" t="s">
        <v>2</v>
      </c>
      <c r="E931" s="35" t="s">
        <v>2</v>
      </c>
      <c r="F931" s="41">
        <v>0</v>
      </c>
      <c r="G931" s="42">
        <v>0</v>
      </c>
      <c r="H931" s="43">
        <v>0</v>
      </c>
      <c r="I931" s="41">
        <v>0</v>
      </c>
      <c r="J931" s="42">
        <v>0</v>
      </c>
      <c r="K931" s="43">
        <v>0</v>
      </c>
      <c r="L931" s="41">
        <v>0</v>
      </c>
      <c r="M931" s="42">
        <v>0</v>
      </c>
      <c r="N931" s="43">
        <v>0</v>
      </c>
      <c r="O931" s="41">
        <v>0</v>
      </c>
      <c r="P931" s="42">
        <v>0</v>
      </c>
      <c r="Q931" s="43">
        <v>0</v>
      </c>
      <c r="R931" s="41">
        <v>0</v>
      </c>
      <c r="S931" s="42">
        <v>0</v>
      </c>
      <c r="T931" s="43">
        <v>0</v>
      </c>
      <c r="U931" s="41">
        <v>0</v>
      </c>
      <c r="V931" s="42">
        <v>0</v>
      </c>
      <c r="W931" s="43">
        <v>0</v>
      </c>
      <c r="X931" s="41"/>
      <c r="Y931" s="42"/>
      <c r="Z931" s="43"/>
      <c r="AA931" s="41"/>
      <c r="AB931" s="42"/>
      <c r="AC931" s="43"/>
      <c r="AD931" s="41"/>
      <c r="AE931" s="42"/>
      <c r="AF931" s="43"/>
      <c r="AG931" s="41"/>
      <c r="AH931" s="42"/>
      <c r="AI931" s="43"/>
      <c r="AK931" s="41">
        <f t="shared" si="411"/>
        <v>0</v>
      </c>
      <c r="AL931" s="42">
        <f t="shared" si="411"/>
        <v>0</v>
      </c>
      <c r="AM931" s="43">
        <f t="shared" si="411"/>
        <v>0</v>
      </c>
      <c r="AT931" s="32">
        <f t="shared" ref="AT931:AT940" si="412">IF(LEN(E931)&lt;2,0,1)</f>
        <v>0</v>
      </c>
      <c r="AV931" s="23">
        <v>7</v>
      </c>
      <c r="AW931" s="23">
        <v>11</v>
      </c>
      <c r="AX931" s="23">
        <f>IF(AW931=AW930,AX930+1,1)</f>
        <v>2</v>
      </c>
    </row>
    <row r="932" spans="2:50" ht="15" hidden="1" customHeight="1" x14ac:dyDescent="0.3">
      <c r="B932" s="15"/>
      <c r="C932" s="40" t="s">
        <v>22</v>
      </c>
      <c r="D932" s="34" t="s">
        <v>2</v>
      </c>
      <c r="E932" s="35" t="s">
        <v>2</v>
      </c>
      <c r="F932" s="41">
        <v>0</v>
      </c>
      <c r="G932" s="42">
        <v>0</v>
      </c>
      <c r="H932" s="43">
        <v>0</v>
      </c>
      <c r="I932" s="41">
        <v>0</v>
      </c>
      <c r="J932" s="42">
        <v>0</v>
      </c>
      <c r="K932" s="43">
        <v>0</v>
      </c>
      <c r="L932" s="41">
        <v>0</v>
      </c>
      <c r="M932" s="42">
        <v>0</v>
      </c>
      <c r="N932" s="43">
        <v>0</v>
      </c>
      <c r="O932" s="41">
        <v>0</v>
      </c>
      <c r="P932" s="42">
        <v>0</v>
      </c>
      <c r="Q932" s="43">
        <v>0</v>
      </c>
      <c r="R932" s="41">
        <v>0</v>
      </c>
      <c r="S932" s="42">
        <v>0</v>
      </c>
      <c r="T932" s="43">
        <v>0</v>
      </c>
      <c r="U932" s="41">
        <v>0</v>
      </c>
      <c r="V932" s="42">
        <v>0</v>
      </c>
      <c r="W932" s="43">
        <v>0</v>
      </c>
      <c r="X932" s="41"/>
      <c r="Y932" s="42"/>
      <c r="Z932" s="43"/>
      <c r="AA932" s="41"/>
      <c r="AB932" s="42"/>
      <c r="AC932" s="43"/>
      <c r="AD932" s="41"/>
      <c r="AE932" s="42"/>
      <c r="AF932" s="43"/>
      <c r="AG932" s="41"/>
      <c r="AH932" s="42"/>
      <c r="AI932" s="43"/>
      <c r="AK932" s="41">
        <f t="shared" si="411"/>
        <v>0</v>
      </c>
      <c r="AL932" s="42">
        <f t="shared" si="411"/>
        <v>0</v>
      </c>
      <c r="AM932" s="43">
        <f t="shared" si="411"/>
        <v>0</v>
      </c>
      <c r="AT932" s="32">
        <f t="shared" si="412"/>
        <v>0</v>
      </c>
      <c r="AV932" s="23">
        <v>7</v>
      </c>
      <c r="AW932" s="23">
        <v>11</v>
      </c>
      <c r="AX932" s="23">
        <f t="shared" ref="AX932:AX940" si="413">IF(AW932=AW931,AX931+1,1)</f>
        <v>3</v>
      </c>
    </row>
    <row r="933" spans="2:50" ht="15" hidden="1" customHeight="1" x14ac:dyDescent="0.3">
      <c r="B933" s="15"/>
      <c r="C933" s="40" t="s">
        <v>22</v>
      </c>
      <c r="D933" s="34" t="s">
        <v>2</v>
      </c>
      <c r="E933" s="35" t="s">
        <v>2</v>
      </c>
      <c r="F933" s="41">
        <v>0</v>
      </c>
      <c r="G933" s="42">
        <v>0</v>
      </c>
      <c r="H933" s="43">
        <v>0</v>
      </c>
      <c r="I933" s="41">
        <v>0</v>
      </c>
      <c r="J933" s="42">
        <v>0</v>
      </c>
      <c r="K933" s="43">
        <v>0</v>
      </c>
      <c r="L933" s="41">
        <v>0</v>
      </c>
      <c r="M933" s="42">
        <v>0</v>
      </c>
      <c r="N933" s="43">
        <v>0</v>
      </c>
      <c r="O933" s="41">
        <v>0</v>
      </c>
      <c r="P933" s="42">
        <v>0</v>
      </c>
      <c r="Q933" s="43">
        <v>0</v>
      </c>
      <c r="R933" s="41">
        <v>0</v>
      </c>
      <c r="S933" s="42">
        <v>0</v>
      </c>
      <c r="T933" s="43">
        <v>0</v>
      </c>
      <c r="U933" s="41">
        <v>0</v>
      </c>
      <c r="V933" s="42">
        <v>0</v>
      </c>
      <c r="W933" s="43">
        <v>0</v>
      </c>
      <c r="X933" s="41"/>
      <c r="Y933" s="42"/>
      <c r="Z933" s="43"/>
      <c r="AA933" s="41"/>
      <c r="AB933" s="42"/>
      <c r="AC933" s="43"/>
      <c r="AD933" s="41"/>
      <c r="AE933" s="42"/>
      <c r="AF933" s="43"/>
      <c r="AG933" s="41"/>
      <c r="AH933" s="42"/>
      <c r="AI933" s="43"/>
      <c r="AK933" s="41">
        <f t="shared" si="411"/>
        <v>0</v>
      </c>
      <c r="AL933" s="42">
        <f t="shared" si="411"/>
        <v>0</v>
      </c>
      <c r="AM933" s="43">
        <f t="shared" si="411"/>
        <v>0</v>
      </c>
      <c r="AT933" s="32">
        <f t="shared" si="412"/>
        <v>0</v>
      </c>
      <c r="AV933" s="23">
        <v>7</v>
      </c>
      <c r="AW933" s="23">
        <v>11</v>
      </c>
      <c r="AX933" s="23">
        <f t="shared" si="413"/>
        <v>4</v>
      </c>
    </row>
    <row r="934" spans="2:50" ht="15" hidden="1" customHeight="1" x14ac:dyDescent="0.3">
      <c r="B934" s="15"/>
      <c r="C934" s="40" t="s">
        <v>22</v>
      </c>
      <c r="D934" s="34" t="s">
        <v>2</v>
      </c>
      <c r="E934" s="35" t="s">
        <v>2</v>
      </c>
      <c r="F934" s="41">
        <v>0</v>
      </c>
      <c r="G934" s="42">
        <v>0</v>
      </c>
      <c r="H934" s="43">
        <v>0</v>
      </c>
      <c r="I934" s="41">
        <v>0</v>
      </c>
      <c r="J934" s="42">
        <v>0</v>
      </c>
      <c r="K934" s="43">
        <v>0</v>
      </c>
      <c r="L934" s="41">
        <v>0</v>
      </c>
      <c r="M934" s="42">
        <v>0</v>
      </c>
      <c r="N934" s="43">
        <v>0</v>
      </c>
      <c r="O934" s="41">
        <v>0</v>
      </c>
      <c r="P934" s="42">
        <v>0</v>
      </c>
      <c r="Q934" s="43">
        <v>0</v>
      </c>
      <c r="R934" s="41">
        <v>0</v>
      </c>
      <c r="S934" s="42">
        <v>0</v>
      </c>
      <c r="T934" s="43">
        <v>0</v>
      </c>
      <c r="U934" s="41">
        <v>0</v>
      </c>
      <c r="V934" s="42">
        <v>0</v>
      </c>
      <c r="W934" s="43">
        <v>0</v>
      </c>
      <c r="X934" s="41"/>
      <c r="Y934" s="42"/>
      <c r="Z934" s="43"/>
      <c r="AA934" s="41"/>
      <c r="AB934" s="42"/>
      <c r="AC934" s="43"/>
      <c r="AD934" s="41"/>
      <c r="AE934" s="42"/>
      <c r="AF934" s="43"/>
      <c r="AG934" s="41"/>
      <c r="AH934" s="42"/>
      <c r="AI934" s="43"/>
      <c r="AK934" s="41">
        <f t="shared" si="411"/>
        <v>0</v>
      </c>
      <c r="AL934" s="42">
        <f t="shared" si="411"/>
        <v>0</v>
      </c>
      <c r="AM934" s="43">
        <f t="shared" si="411"/>
        <v>0</v>
      </c>
      <c r="AT934" s="32">
        <f t="shared" si="412"/>
        <v>0</v>
      </c>
      <c r="AV934" s="23">
        <v>7</v>
      </c>
      <c r="AW934" s="23">
        <v>11</v>
      </c>
      <c r="AX934" s="23">
        <f t="shared" si="413"/>
        <v>5</v>
      </c>
    </row>
    <row r="935" spans="2:50" ht="15" hidden="1" customHeight="1" x14ac:dyDescent="0.3">
      <c r="B935" s="15"/>
      <c r="C935" s="40" t="s">
        <v>22</v>
      </c>
      <c r="D935" s="34" t="s">
        <v>2</v>
      </c>
      <c r="E935" s="35" t="s">
        <v>2</v>
      </c>
      <c r="F935" s="41">
        <v>0</v>
      </c>
      <c r="G935" s="42">
        <v>0</v>
      </c>
      <c r="H935" s="43">
        <v>0</v>
      </c>
      <c r="I935" s="41">
        <v>0</v>
      </c>
      <c r="J935" s="42">
        <v>0</v>
      </c>
      <c r="K935" s="43">
        <v>0</v>
      </c>
      <c r="L935" s="41">
        <v>0</v>
      </c>
      <c r="M935" s="42">
        <v>0</v>
      </c>
      <c r="N935" s="43">
        <v>0</v>
      </c>
      <c r="O935" s="41">
        <v>0</v>
      </c>
      <c r="P935" s="42">
        <v>0</v>
      </c>
      <c r="Q935" s="43">
        <v>0</v>
      </c>
      <c r="R935" s="41">
        <v>0</v>
      </c>
      <c r="S935" s="42">
        <v>0</v>
      </c>
      <c r="T935" s="43">
        <v>0</v>
      </c>
      <c r="U935" s="41">
        <v>0</v>
      </c>
      <c r="V935" s="42">
        <v>0</v>
      </c>
      <c r="W935" s="43">
        <v>0</v>
      </c>
      <c r="X935" s="41"/>
      <c r="Y935" s="42"/>
      <c r="Z935" s="43"/>
      <c r="AA935" s="41"/>
      <c r="AB935" s="42"/>
      <c r="AC935" s="43"/>
      <c r="AD935" s="41"/>
      <c r="AE935" s="42"/>
      <c r="AF935" s="43"/>
      <c r="AG935" s="41"/>
      <c r="AH935" s="42"/>
      <c r="AI935" s="43"/>
      <c r="AK935" s="41">
        <f t="shared" si="411"/>
        <v>0</v>
      </c>
      <c r="AL935" s="42">
        <f t="shared" si="411"/>
        <v>0</v>
      </c>
      <c r="AM935" s="43">
        <f t="shared" si="411"/>
        <v>0</v>
      </c>
      <c r="AT935" s="32">
        <f t="shared" si="412"/>
        <v>0</v>
      </c>
      <c r="AV935" s="23">
        <v>7</v>
      </c>
      <c r="AW935" s="23">
        <v>11</v>
      </c>
      <c r="AX935" s="23">
        <f t="shared" si="413"/>
        <v>6</v>
      </c>
    </row>
    <row r="936" spans="2:50" ht="15" hidden="1" customHeight="1" x14ac:dyDescent="0.3">
      <c r="B936" s="15"/>
      <c r="C936" s="40" t="s">
        <v>22</v>
      </c>
      <c r="D936" s="34" t="s">
        <v>2</v>
      </c>
      <c r="E936" s="35" t="s">
        <v>2</v>
      </c>
      <c r="F936" s="41">
        <v>0</v>
      </c>
      <c r="G936" s="42">
        <v>0</v>
      </c>
      <c r="H936" s="43">
        <v>0</v>
      </c>
      <c r="I936" s="41">
        <v>0</v>
      </c>
      <c r="J936" s="42">
        <v>0</v>
      </c>
      <c r="K936" s="43">
        <v>0</v>
      </c>
      <c r="L936" s="41">
        <v>0</v>
      </c>
      <c r="M936" s="42">
        <v>0</v>
      </c>
      <c r="N936" s="43">
        <v>0</v>
      </c>
      <c r="O936" s="41">
        <v>0</v>
      </c>
      <c r="P936" s="42">
        <v>0</v>
      </c>
      <c r="Q936" s="43">
        <v>0</v>
      </c>
      <c r="R936" s="41">
        <v>0</v>
      </c>
      <c r="S936" s="42">
        <v>0</v>
      </c>
      <c r="T936" s="43">
        <v>0</v>
      </c>
      <c r="U936" s="41">
        <v>0</v>
      </c>
      <c r="V936" s="42">
        <v>0</v>
      </c>
      <c r="W936" s="43">
        <v>0</v>
      </c>
      <c r="X936" s="41"/>
      <c r="Y936" s="42"/>
      <c r="Z936" s="43"/>
      <c r="AA936" s="41"/>
      <c r="AB936" s="42"/>
      <c r="AC936" s="43"/>
      <c r="AD936" s="41"/>
      <c r="AE936" s="42"/>
      <c r="AF936" s="43"/>
      <c r="AG936" s="41"/>
      <c r="AH936" s="42"/>
      <c r="AI936" s="43"/>
      <c r="AK936" s="41">
        <f t="shared" si="411"/>
        <v>0</v>
      </c>
      <c r="AL936" s="42">
        <f t="shared" si="411"/>
        <v>0</v>
      </c>
      <c r="AM936" s="43">
        <f t="shared" si="411"/>
        <v>0</v>
      </c>
      <c r="AT936" s="32">
        <f t="shared" si="412"/>
        <v>0</v>
      </c>
      <c r="AV936" s="23">
        <v>7</v>
      </c>
      <c r="AW936" s="23">
        <v>11</v>
      </c>
      <c r="AX936" s="23">
        <f t="shared" si="413"/>
        <v>7</v>
      </c>
    </row>
    <row r="937" spans="2:50" ht="15" hidden="1" customHeight="1" x14ac:dyDescent="0.3">
      <c r="B937" s="15"/>
      <c r="C937" s="40" t="s">
        <v>22</v>
      </c>
      <c r="D937" s="34" t="s">
        <v>2</v>
      </c>
      <c r="E937" s="35" t="s">
        <v>2</v>
      </c>
      <c r="F937" s="41">
        <v>0</v>
      </c>
      <c r="G937" s="42">
        <v>0</v>
      </c>
      <c r="H937" s="43">
        <v>0</v>
      </c>
      <c r="I937" s="41">
        <v>0</v>
      </c>
      <c r="J937" s="42">
        <v>0</v>
      </c>
      <c r="K937" s="43">
        <v>0</v>
      </c>
      <c r="L937" s="41">
        <v>0</v>
      </c>
      <c r="M937" s="42">
        <v>0</v>
      </c>
      <c r="N937" s="43">
        <v>0</v>
      </c>
      <c r="O937" s="41">
        <v>0</v>
      </c>
      <c r="P937" s="42">
        <v>0</v>
      </c>
      <c r="Q937" s="43">
        <v>0</v>
      </c>
      <c r="R937" s="41">
        <v>0</v>
      </c>
      <c r="S937" s="42">
        <v>0</v>
      </c>
      <c r="T937" s="43">
        <v>0</v>
      </c>
      <c r="U937" s="41">
        <v>0</v>
      </c>
      <c r="V937" s="42">
        <v>0</v>
      </c>
      <c r="W937" s="43">
        <v>0</v>
      </c>
      <c r="X937" s="41"/>
      <c r="Y937" s="42"/>
      <c r="Z937" s="43"/>
      <c r="AA937" s="41"/>
      <c r="AB937" s="42"/>
      <c r="AC937" s="43"/>
      <c r="AD937" s="41"/>
      <c r="AE937" s="42"/>
      <c r="AF937" s="43"/>
      <c r="AG937" s="41"/>
      <c r="AH937" s="42"/>
      <c r="AI937" s="43"/>
      <c r="AK937" s="41">
        <f t="shared" si="411"/>
        <v>0</v>
      </c>
      <c r="AL937" s="42">
        <f t="shared" si="411"/>
        <v>0</v>
      </c>
      <c r="AM937" s="43">
        <f t="shared" si="411"/>
        <v>0</v>
      </c>
      <c r="AT937" s="32">
        <f t="shared" si="412"/>
        <v>0</v>
      </c>
      <c r="AV937" s="23">
        <v>7</v>
      </c>
      <c r="AW937" s="23">
        <v>11</v>
      </c>
      <c r="AX937" s="23">
        <f t="shared" si="413"/>
        <v>8</v>
      </c>
    </row>
    <row r="938" spans="2:50" s="23" customFormat="1" ht="15" hidden="1" customHeight="1" x14ac:dyDescent="0.3">
      <c r="B938" s="15"/>
      <c r="C938" s="40" t="s">
        <v>22</v>
      </c>
      <c r="D938" s="34" t="s">
        <v>2</v>
      </c>
      <c r="E938" s="35" t="s">
        <v>2</v>
      </c>
      <c r="F938" s="41">
        <v>0</v>
      </c>
      <c r="G938" s="42">
        <v>0</v>
      </c>
      <c r="H938" s="43">
        <v>0</v>
      </c>
      <c r="I938" s="41">
        <v>0</v>
      </c>
      <c r="J938" s="42">
        <v>0</v>
      </c>
      <c r="K938" s="43">
        <v>0</v>
      </c>
      <c r="L938" s="41">
        <v>0</v>
      </c>
      <c r="M938" s="42">
        <v>0</v>
      </c>
      <c r="N938" s="43">
        <v>0</v>
      </c>
      <c r="O938" s="41">
        <v>0</v>
      </c>
      <c r="P938" s="42">
        <v>0</v>
      </c>
      <c r="Q938" s="43">
        <v>0</v>
      </c>
      <c r="R938" s="41">
        <v>0</v>
      </c>
      <c r="S938" s="42">
        <v>0</v>
      </c>
      <c r="T938" s="43">
        <v>0</v>
      </c>
      <c r="U938" s="41">
        <v>0</v>
      </c>
      <c r="V938" s="42">
        <v>0</v>
      </c>
      <c r="W938" s="43">
        <v>0</v>
      </c>
      <c r="X938" s="41"/>
      <c r="Y938" s="42"/>
      <c r="Z938" s="43"/>
      <c r="AA938" s="41"/>
      <c r="AB938" s="42"/>
      <c r="AC938" s="43"/>
      <c r="AD938" s="41"/>
      <c r="AE938" s="42"/>
      <c r="AF938" s="43"/>
      <c r="AG938" s="41"/>
      <c r="AH938" s="42"/>
      <c r="AI938" s="43"/>
      <c r="AK938" s="41">
        <f t="shared" si="411"/>
        <v>0</v>
      </c>
      <c r="AL938" s="42">
        <f t="shared" si="411"/>
        <v>0</v>
      </c>
      <c r="AM938" s="43">
        <f t="shared" si="411"/>
        <v>0</v>
      </c>
      <c r="AT938" s="32">
        <f t="shared" si="412"/>
        <v>0</v>
      </c>
      <c r="AV938" s="23">
        <v>7</v>
      </c>
      <c r="AW938" s="23">
        <v>11</v>
      </c>
      <c r="AX938" s="23">
        <f t="shared" si="413"/>
        <v>9</v>
      </c>
    </row>
    <row r="939" spans="2:50" ht="15" hidden="1" customHeight="1" x14ac:dyDescent="0.3">
      <c r="B939" s="15"/>
      <c r="C939" s="40" t="s">
        <v>22</v>
      </c>
      <c r="D939" s="34" t="s">
        <v>2</v>
      </c>
      <c r="E939" s="35" t="s">
        <v>2</v>
      </c>
      <c r="F939" s="41">
        <v>0</v>
      </c>
      <c r="G939" s="42">
        <v>0</v>
      </c>
      <c r="H939" s="43">
        <v>0</v>
      </c>
      <c r="I939" s="41">
        <v>0</v>
      </c>
      <c r="J939" s="42">
        <v>0</v>
      </c>
      <c r="K939" s="43">
        <v>0</v>
      </c>
      <c r="L939" s="41">
        <v>0</v>
      </c>
      <c r="M939" s="42">
        <v>0</v>
      </c>
      <c r="N939" s="43">
        <v>0</v>
      </c>
      <c r="O939" s="41">
        <v>0</v>
      </c>
      <c r="P939" s="42">
        <v>0</v>
      </c>
      <c r="Q939" s="43">
        <v>0</v>
      </c>
      <c r="R939" s="41">
        <v>0</v>
      </c>
      <c r="S939" s="42">
        <v>0</v>
      </c>
      <c r="T939" s="43">
        <v>0</v>
      </c>
      <c r="U939" s="41">
        <v>0</v>
      </c>
      <c r="V939" s="42">
        <v>0</v>
      </c>
      <c r="W939" s="43">
        <v>0</v>
      </c>
      <c r="X939" s="41"/>
      <c r="Y939" s="42"/>
      <c r="Z939" s="43"/>
      <c r="AA939" s="41"/>
      <c r="AB939" s="42"/>
      <c r="AC939" s="43"/>
      <c r="AD939" s="41"/>
      <c r="AE939" s="42"/>
      <c r="AF939" s="43"/>
      <c r="AG939" s="41"/>
      <c r="AH939" s="42"/>
      <c r="AI939" s="43"/>
      <c r="AK939" s="41">
        <f t="shared" si="411"/>
        <v>0</v>
      </c>
      <c r="AL939" s="42">
        <f t="shared" si="411"/>
        <v>0</v>
      </c>
      <c r="AM939" s="43">
        <f t="shared" si="411"/>
        <v>0</v>
      </c>
      <c r="AT939" s="32">
        <f t="shared" si="412"/>
        <v>0</v>
      </c>
      <c r="AV939" s="23">
        <v>7</v>
      </c>
      <c r="AW939" s="23">
        <v>11</v>
      </c>
      <c r="AX939" s="23">
        <f t="shared" si="413"/>
        <v>10</v>
      </c>
    </row>
    <row r="940" spans="2:50" ht="15" hidden="1" customHeight="1" x14ac:dyDescent="0.3">
      <c r="B940" s="16"/>
      <c r="C940" s="40" t="s">
        <v>23</v>
      </c>
      <c r="D940" s="34" t="s">
        <v>2</v>
      </c>
      <c r="E940" s="35" t="s">
        <v>2</v>
      </c>
      <c r="F940" s="41">
        <v>0</v>
      </c>
      <c r="G940" s="42">
        <v>0</v>
      </c>
      <c r="H940" s="43">
        <v>0</v>
      </c>
      <c r="I940" s="41">
        <v>0</v>
      </c>
      <c r="J940" s="42">
        <v>0</v>
      </c>
      <c r="K940" s="43">
        <v>0</v>
      </c>
      <c r="L940" s="41">
        <v>0</v>
      </c>
      <c r="M940" s="42">
        <v>0</v>
      </c>
      <c r="N940" s="43">
        <v>0</v>
      </c>
      <c r="O940" s="41">
        <v>0</v>
      </c>
      <c r="P940" s="42">
        <v>0</v>
      </c>
      <c r="Q940" s="43">
        <v>0</v>
      </c>
      <c r="R940" s="41">
        <v>0</v>
      </c>
      <c r="S940" s="42">
        <v>0</v>
      </c>
      <c r="T940" s="43">
        <v>0</v>
      </c>
      <c r="U940" s="41">
        <v>0</v>
      </c>
      <c r="V940" s="42">
        <v>0</v>
      </c>
      <c r="W940" s="43">
        <v>0</v>
      </c>
      <c r="X940" s="41"/>
      <c r="Y940" s="42"/>
      <c r="Z940" s="43"/>
      <c r="AA940" s="41"/>
      <c r="AB940" s="42"/>
      <c r="AC940" s="43"/>
      <c r="AD940" s="41"/>
      <c r="AE940" s="42"/>
      <c r="AF940" s="43"/>
      <c r="AG940" s="41"/>
      <c r="AH940" s="42"/>
      <c r="AI940" s="43"/>
      <c r="AK940" s="41">
        <f t="shared" si="411"/>
        <v>0</v>
      </c>
      <c r="AL940" s="42">
        <f t="shared" si="411"/>
        <v>0</v>
      </c>
      <c r="AM940" s="43">
        <f t="shared" si="411"/>
        <v>0</v>
      </c>
      <c r="AT940" s="32">
        <f t="shared" si="412"/>
        <v>0</v>
      </c>
      <c r="AV940" s="23">
        <v>7</v>
      </c>
      <c r="AW940" s="23">
        <v>12</v>
      </c>
      <c r="AX940" s="23">
        <f t="shared" si="413"/>
        <v>1</v>
      </c>
    </row>
    <row r="941" spans="2:50" ht="15" hidden="1" customHeight="1" x14ac:dyDescent="0.3">
      <c r="B941" s="15"/>
      <c r="C941" s="50" t="str">
        <f>IF(LEN(E940)&lt;1,"","Total: " &amp; LEFT(E940,LEN(E940)-21) &amp; "Municipalities")</f>
        <v/>
      </c>
      <c r="D941" s="51"/>
      <c r="E941" s="52"/>
      <c r="F941" s="53">
        <f t="shared" ref="F941:H941" si="414">SUM(F930:F940)</f>
        <v>0</v>
      </c>
      <c r="G941" s="54">
        <f t="shared" si="414"/>
        <v>0</v>
      </c>
      <c r="H941" s="55">
        <f t="shared" si="414"/>
        <v>0</v>
      </c>
      <c r="I941" s="53">
        <f>SUM(I930:I940)</f>
        <v>0</v>
      </c>
      <c r="J941" s="54">
        <f>SUM(J930:J940)</f>
        <v>0</v>
      </c>
      <c r="K941" s="55">
        <f>SUM(K930:K940)</f>
        <v>0</v>
      </c>
      <c r="L941" s="53">
        <f t="shared" ref="L941:Z941" si="415">SUM(L930:L940)</f>
        <v>0</v>
      </c>
      <c r="M941" s="54">
        <f t="shared" si="415"/>
        <v>0</v>
      </c>
      <c r="N941" s="55">
        <f t="shared" si="415"/>
        <v>0</v>
      </c>
      <c r="O941" s="53">
        <f t="shared" si="415"/>
        <v>0</v>
      </c>
      <c r="P941" s="54">
        <f t="shared" si="415"/>
        <v>0</v>
      </c>
      <c r="Q941" s="55">
        <f t="shared" si="415"/>
        <v>0</v>
      </c>
      <c r="R941" s="53">
        <f t="shared" si="415"/>
        <v>0</v>
      </c>
      <c r="S941" s="54">
        <f t="shared" si="415"/>
        <v>0</v>
      </c>
      <c r="T941" s="55">
        <f t="shared" si="415"/>
        <v>0</v>
      </c>
      <c r="U941" s="53">
        <f t="shared" si="415"/>
        <v>0</v>
      </c>
      <c r="V941" s="54">
        <f t="shared" si="415"/>
        <v>0</v>
      </c>
      <c r="W941" s="55">
        <f t="shared" si="415"/>
        <v>0</v>
      </c>
      <c r="X941" s="53">
        <f t="shared" si="415"/>
        <v>0</v>
      </c>
      <c r="Y941" s="54">
        <f t="shared" si="415"/>
        <v>0</v>
      </c>
      <c r="Z941" s="55">
        <f t="shared" si="415"/>
        <v>0</v>
      </c>
      <c r="AA941" s="53"/>
      <c r="AB941" s="54"/>
      <c r="AC941" s="55"/>
      <c r="AD941" s="53">
        <f t="shared" ref="AD941:AI941" si="416">SUM(AD930:AD940)</f>
        <v>0</v>
      </c>
      <c r="AE941" s="54">
        <f t="shared" si="416"/>
        <v>0</v>
      </c>
      <c r="AF941" s="55">
        <f t="shared" si="416"/>
        <v>0</v>
      </c>
      <c r="AG941" s="53">
        <f t="shared" si="416"/>
        <v>0</v>
      </c>
      <c r="AH941" s="54">
        <f t="shared" si="416"/>
        <v>0</v>
      </c>
      <c r="AI941" s="55">
        <f t="shared" si="416"/>
        <v>0</v>
      </c>
      <c r="AK941" s="53">
        <f>SUM(AK930:AK940)</f>
        <v>0</v>
      </c>
      <c r="AL941" s="54">
        <f>SUM(AL930:AL940)</f>
        <v>0</v>
      </c>
      <c r="AM941" s="55">
        <f>SUM(AM930:AM940)</f>
        <v>0</v>
      </c>
      <c r="AT941" s="32">
        <f>IF(SUM(AT930:AT940)=0,0,1)</f>
        <v>0</v>
      </c>
    </row>
    <row r="942" spans="2:50" ht="15" hidden="1" customHeight="1" x14ac:dyDescent="0.3">
      <c r="B942" s="15"/>
      <c r="C942" s="40"/>
      <c r="D942" s="34"/>
      <c r="E942" s="35"/>
      <c r="F942" s="41"/>
      <c r="G942" s="42"/>
      <c r="H942" s="43"/>
      <c r="I942" s="41"/>
      <c r="J942" s="42"/>
      <c r="K942" s="43"/>
      <c r="L942" s="41"/>
      <c r="M942" s="42"/>
      <c r="N942" s="43"/>
      <c r="O942" s="41"/>
      <c r="P942" s="42"/>
      <c r="Q942" s="43"/>
      <c r="R942" s="41"/>
      <c r="S942" s="42"/>
      <c r="T942" s="43"/>
      <c r="U942" s="41"/>
      <c r="V942" s="42"/>
      <c r="W942" s="43"/>
      <c r="X942" s="41"/>
      <c r="Y942" s="42"/>
      <c r="Z942" s="43"/>
      <c r="AA942" s="41"/>
      <c r="AB942" s="42"/>
      <c r="AC942" s="43"/>
      <c r="AD942" s="41"/>
      <c r="AE942" s="42"/>
      <c r="AF942" s="43"/>
      <c r="AG942" s="41"/>
      <c r="AH942" s="42"/>
      <c r="AI942" s="43"/>
      <c r="AK942" s="41"/>
      <c r="AL942" s="42"/>
      <c r="AM942" s="43"/>
      <c r="AT942" s="32">
        <f>IF(AT941=0,0,1)</f>
        <v>0</v>
      </c>
    </row>
    <row r="943" spans="2:50" ht="15" hidden="1" customHeight="1" x14ac:dyDescent="0.3">
      <c r="B943" s="15"/>
      <c r="C943" s="40" t="s">
        <v>22</v>
      </c>
      <c r="D943" s="34" t="s">
        <v>2</v>
      </c>
      <c r="E943" s="35" t="s">
        <v>2</v>
      </c>
      <c r="F943" s="41">
        <v>0</v>
      </c>
      <c r="G943" s="42">
        <v>0</v>
      </c>
      <c r="H943" s="43">
        <v>0</v>
      </c>
      <c r="I943" s="41">
        <v>0</v>
      </c>
      <c r="J943" s="42">
        <v>0</v>
      </c>
      <c r="K943" s="43">
        <v>0</v>
      </c>
      <c r="L943" s="41">
        <v>0</v>
      </c>
      <c r="M943" s="42">
        <v>0</v>
      </c>
      <c r="N943" s="43">
        <v>0</v>
      </c>
      <c r="O943" s="41">
        <v>0</v>
      </c>
      <c r="P943" s="42">
        <v>0</v>
      </c>
      <c r="Q943" s="43">
        <v>0</v>
      </c>
      <c r="R943" s="41">
        <v>0</v>
      </c>
      <c r="S943" s="42">
        <v>0</v>
      </c>
      <c r="T943" s="43">
        <v>0</v>
      </c>
      <c r="U943" s="41">
        <v>0</v>
      </c>
      <c r="V943" s="42">
        <v>0</v>
      </c>
      <c r="W943" s="43">
        <v>0</v>
      </c>
      <c r="X943" s="41"/>
      <c r="Y943" s="42"/>
      <c r="Z943" s="43"/>
      <c r="AA943" s="41"/>
      <c r="AB943" s="42"/>
      <c r="AC943" s="43"/>
      <c r="AD943" s="41"/>
      <c r="AE943" s="42"/>
      <c r="AF943" s="43"/>
      <c r="AG943" s="41"/>
      <c r="AH943" s="42"/>
      <c r="AI943" s="43"/>
      <c r="AK943" s="41">
        <f t="shared" ref="AK943:AM953" si="417">F943+I943+L943+O943+R943+U943+X943+AA943+AD943+AG943</f>
        <v>0</v>
      </c>
      <c r="AL943" s="42">
        <f t="shared" si="417"/>
        <v>0</v>
      </c>
      <c r="AM943" s="43">
        <f t="shared" si="417"/>
        <v>0</v>
      </c>
      <c r="AT943" s="32">
        <f>IF(LEN(E943)&lt;2,0,1)</f>
        <v>0</v>
      </c>
      <c r="AV943" s="23">
        <v>7</v>
      </c>
      <c r="AW943" s="23">
        <v>13</v>
      </c>
      <c r="AX943" s="23">
        <v>1</v>
      </c>
    </row>
    <row r="944" spans="2:50" ht="15" hidden="1" customHeight="1" x14ac:dyDescent="0.3">
      <c r="B944" s="15"/>
      <c r="C944" s="40" t="s">
        <v>22</v>
      </c>
      <c r="D944" s="34" t="s">
        <v>2</v>
      </c>
      <c r="E944" s="35" t="s">
        <v>2</v>
      </c>
      <c r="F944" s="41">
        <v>0</v>
      </c>
      <c r="G944" s="42">
        <v>0</v>
      </c>
      <c r="H944" s="43">
        <v>0</v>
      </c>
      <c r="I944" s="41">
        <v>0</v>
      </c>
      <c r="J944" s="42">
        <v>0</v>
      </c>
      <c r="K944" s="43">
        <v>0</v>
      </c>
      <c r="L944" s="41">
        <v>0</v>
      </c>
      <c r="M944" s="42">
        <v>0</v>
      </c>
      <c r="N944" s="43">
        <v>0</v>
      </c>
      <c r="O944" s="41">
        <v>0</v>
      </c>
      <c r="P944" s="42">
        <v>0</v>
      </c>
      <c r="Q944" s="43">
        <v>0</v>
      </c>
      <c r="R944" s="41">
        <v>0</v>
      </c>
      <c r="S944" s="42">
        <v>0</v>
      </c>
      <c r="T944" s="43">
        <v>0</v>
      </c>
      <c r="U944" s="41">
        <v>0</v>
      </c>
      <c r="V944" s="42">
        <v>0</v>
      </c>
      <c r="W944" s="43">
        <v>0</v>
      </c>
      <c r="X944" s="41"/>
      <c r="Y944" s="42"/>
      <c r="Z944" s="43"/>
      <c r="AA944" s="41"/>
      <c r="AB944" s="42"/>
      <c r="AC944" s="43"/>
      <c r="AD944" s="41"/>
      <c r="AE944" s="42"/>
      <c r="AF944" s="43"/>
      <c r="AG944" s="41"/>
      <c r="AH944" s="42"/>
      <c r="AI944" s="43"/>
      <c r="AK944" s="41">
        <f t="shared" si="417"/>
        <v>0</v>
      </c>
      <c r="AL944" s="42">
        <f t="shared" si="417"/>
        <v>0</v>
      </c>
      <c r="AM944" s="43">
        <f t="shared" si="417"/>
        <v>0</v>
      </c>
      <c r="AT944" s="32">
        <f t="shared" ref="AT944:AT953" si="418">IF(LEN(E944)&lt;2,0,1)</f>
        <v>0</v>
      </c>
      <c r="AV944" s="23">
        <v>7</v>
      </c>
      <c r="AW944" s="23">
        <v>13</v>
      </c>
      <c r="AX944" s="23">
        <f>IF(AW944=AW943,AX943+1,1)</f>
        <v>2</v>
      </c>
    </row>
    <row r="945" spans="2:50" ht="15" hidden="1" customHeight="1" x14ac:dyDescent="0.3">
      <c r="B945" s="15"/>
      <c r="C945" s="40" t="s">
        <v>22</v>
      </c>
      <c r="D945" s="34" t="s">
        <v>2</v>
      </c>
      <c r="E945" s="35" t="s">
        <v>2</v>
      </c>
      <c r="F945" s="41">
        <v>0</v>
      </c>
      <c r="G945" s="42">
        <v>0</v>
      </c>
      <c r="H945" s="43">
        <v>0</v>
      </c>
      <c r="I945" s="41">
        <v>0</v>
      </c>
      <c r="J945" s="42">
        <v>0</v>
      </c>
      <c r="K945" s="43">
        <v>0</v>
      </c>
      <c r="L945" s="41">
        <v>0</v>
      </c>
      <c r="M945" s="42">
        <v>0</v>
      </c>
      <c r="N945" s="43">
        <v>0</v>
      </c>
      <c r="O945" s="41">
        <v>0</v>
      </c>
      <c r="P945" s="42">
        <v>0</v>
      </c>
      <c r="Q945" s="43">
        <v>0</v>
      </c>
      <c r="R945" s="41">
        <v>0</v>
      </c>
      <c r="S945" s="42">
        <v>0</v>
      </c>
      <c r="T945" s="43">
        <v>0</v>
      </c>
      <c r="U945" s="41">
        <v>0</v>
      </c>
      <c r="V945" s="42">
        <v>0</v>
      </c>
      <c r="W945" s="43">
        <v>0</v>
      </c>
      <c r="X945" s="41"/>
      <c r="Y945" s="42"/>
      <c r="Z945" s="43"/>
      <c r="AA945" s="41"/>
      <c r="AB945" s="42"/>
      <c r="AC945" s="43"/>
      <c r="AD945" s="41"/>
      <c r="AE945" s="42"/>
      <c r="AF945" s="43"/>
      <c r="AG945" s="41"/>
      <c r="AH945" s="42"/>
      <c r="AI945" s="43"/>
      <c r="AK945" s="41">
        <f t="shared" si="417"/>
        <v>0</v>
      </c>
      <c r="AL945" s="42">
        <f t="shared" si="417"/>
        <v>0</v>
      </c>
      <c r="AM945" s="43">
        <f t="shared" si="417"/>
        <v>0</v>
      </c>
      <c r="AT945" s="32">
        <f t="shared" si="418"/>
        <v>0</v>
      </c>
      <c r="AV945" s="23">
        <v>7</v>
      </c>
      <c r="AW945" s="23">
        <v>13</v>
      </c>
      <c r="AX945" s="23">
        <f t="shared" ref="AX945:AX953" si="419">IF(AW945=AW944,AX944+1,1)</f>
        <v>3</v>
      </c>
    </row>
    <row r="946" spans="2:50" ht="15" hidden="1" customHeight="1" x14ac:dyDescent="0.3">
      <c r="B946" s="15"/>
      <c r="C946" s="40" t="s">
        <v>22</v>
      </c>
      <c r="D946" s="34" t="s">
        <v>2</v>
      </c>
      <c r="E946" s="35" t="s">
        <v>2</v>
      </c>
      <c r="F946" s="41">
        <v>0</v>
      </c>
      <c r="G946" s="42">
        <v>0</v>
      </c>
      <c r="H946" s="43">
        <v>0</v>
      </c>
      <c r="I946" s="41">
        <v>0</v>
      </c>
      <c r="J946" s="42">
        <v>0</v>
      </c>
      <c r="K946" s="43">
        <v>0</v>
      </c>
      <c r="L946" s="41">
        <v>0</v>
      </c>
      <c r="M946" s="42">
        <v>0</v>
      </c>
      <c r="N946" s="43">
        <v>0</v>
      </c>
      <c r="O946" s="41">
        <v>0</v>
      </c>
      <c r="P946" s="42">
        <v>0</v>
      </c>
      <c r="Q946" s="43">
        <v>0</v>
      </c>
      <c r="R946" s="41">
        <v>0</v>
      </c>
      <c r="S946" s="42">
        <v>0</v>
      </c>
      <c r="T946" s="43">
        <v>0</v>
      </c>
      <c r="U946" s="41">
        <v>0</v>
      </c>
      <c r="V946" s="42">
        <v>0</v>
      </c>
      <c r="W946" s="43">
        <v>0</v>
      </c>
      <c r="X946" s="41"/>
      <c r="Y946" s="42"/>
      <c r="Z946" s="43"/>
      <c r="AA946" s="41"/>
      <c r="AB946" s="42"/>
      <c r="AC946" s="43"/>
      <c r="AD946" s="41"/>
      <c r="AE946" s="42"/>
      <c r="AF946" s="43"/>
      <c r="AG946" s="41"/>
      <c r="AH946" s="42"/>
      <c r="AI946" s="43"/>
      <c r="AK946" s="41">
        <f t="shared" si="417"/>
        <v>0</v>
      </c>
      <c r="AL946" s="42">
        <f t="shared" si="417"/>
        <v>0</v>
      </c>
      <c r="AM946" s="43">
        <f t="shared" si="417"/>
        <v>0</v>
      </c>
      <c r="AT946" s="32">
        <f t="shared" si="418"/>
        <v>0</v>
      </c>
      <c r="AV946" s="23">
        <v>7</v>
      </c>
      <c r="AW946" s="23">
        <v>13</v>
      </c>
      <c r="AX946" s="23">
        <f t="shared" si="419"/>
        <v>4</v>
      </c>
    </row>
    <row r="947" spans="2:50" ht="15" hidden="1" customHeight="1" x14ac:dyDescent="0.3">
      <c r="B947" s="15"/>
      <c r="C947" s="40" t="s">
        <v>22</v>
      </c>
      <c r="D947" s="34" t="s">
        <v>2</v>
      </c>
      <c r="E947" s="35" t="s">
        <v>2</v>
      </c>
      <c r="F947" s="41">
        <v>0</v>
      </c>
      <c r="G947" s="42">
        <v>0</v>
      </c>
      <c r="H947" s="43">
        <v>0</v>
      </c>
      <c r="I947" s="41">
        <v>0</v>
      </c>
      <c r="J947" s="42">
        <v>0</v>
      </c>
      <c r="K947" s="43">
        <v>0</v>
      </c>
      <c r="L947" s="41">
        <v>0</v>
      </c>
      <c r="M947" s="42">
        <v>0</v>
      </c>
      <c r="N947" s="43">
        <v>0</v>
      </c>
      <c r="O947" s="41">
        <v>0</v>
      </c>
      <c r="P947" s="42">
        <v>0</v>
      </c>
      <c r="Q947" s="43">
        <v>0</v>
      </c>
      <c r="R947" s="41">
        <v>0</v>
      </c>
      <c r="S947" s="42">
        <v>0</v>
      </c>
      <c r="T947" s="43">
        <v>0</v>
      </c>
      <c r="U947" s="41">
        <v>0</v>
      </c>
      <c r="V947" s="42">
        <v>0</v>
      </c>
      <c r="W947" s="43">
        <v>0</v>
      </c>
      <c r="X947" s="41"/>
      <c r="Y947" s="42"/>
      <c r="Z947" s="43"/>
      <c r="AA947" s="41"/>
      <c r="AB947" s="42"/>
      <c r="AC947" s="43"/>
      <c r="AD947" s="41"/>
      <c r="AE947" s="42"/>
      <c r="AF947" s="43"/>
      <c r="AG947" s="41"/>
      <c r="AH947" s="42"/>
      <c r="AI947" s="43"/>
      <c r="AK947" s="41">
        <f t="shared" si="417"/>
        <v>0</v>
      </c>
      <c r="AL947" s="42">
        <f t="shared" si="417"/>
        <v>0</v>
      </c>
      <c r="AM947" s="43">
        <f t="shared" si="417"/>
        <v>0</v>
      </c>
      <c r="AT947" s="32">
        <f t="shared" si="418"/>
        <v>0</v>
      </c>
      <c r="AV947" s="23">
        <v>7</v>
      </c>
      <c r="AW947" s="23">
        <v>13</v>
      </c>
      <c r="AX947" s="23">
        <f t="shared" si="419"/>
        <v>5</v>
      </c>
    </row>
    <row r="948" spans="2:50" ht="15" hidden="1" customHeight="1" x14ac:dyDescent="0.3">
      <c r="B948" s="15"/>
      <c r="C948" s="40" t="s">
        <v>22</v>
      </c>
      <c r="D948" s="34" t="s">
        <v>2</v>
      </c>
      <c r="E948" s="35" t="s">
        <v>2</v>
      </c>
      <c r="F948" s="41">
        <v>0</v>
      </c>
      <c r="G948" s="42">
        <v>0</v>
      </c>
      <c r="H948" s="43">
        <v>0</v>
      </c>
      <c r="I948" s="41">
        <v>0</v>
      </c>
      <c r="J948" s="42">
        <v>0</v>
      </c>
      <c r="K948" s="43">
        <v>0</v>
      </c>
      <c r="L948" s="41">
        <v>0</v>
      </c>
      <c r="M948" s="42">
        <v>0</v>
      </c>
      <c r="N948" s="43">
        <v>0</v>
      </c>
      <c r="O948" s="41">
        <v>0</v>
      </c>
      <c r="P948" s="42">
        <v>0</v>
      </c>
      <c r="Q948" s="43">
        <v>0</v>
      </c>
      <c r="R948" s="41">
        <v>0</v>
      </c>
      <c r="S948" s="42">
        <v>0</v>
      </c>
      <c r="T948" s="43">
        <v>0</v>
      </c>
      <c r="U948" s="41">
        <v>0</v>
      </c>
      <c r="V948" s="42">
        <v>0</v>
      </c>
      <c r="W948" s="43">
        <v>0</v>
      </c>
      <c r="X948" s="41"/>
      <c r="Y948" s="42"/>
      <c r="Z948" s="43"/>
      <c r="AA948" s="41"/>
      <c r="AB948" s="42"/>
      <c r="AC948" s="43"/>
      <c r="AD948" s="41"/>
      <c r="AE948" s="42"/>
      <c r="AF948" s="43"/>
      <c r="AG948" s="41"/>
      <c r="AH948" s="42"/>
      <c r="AI948" s="43"/>
      <c r="AK948" s="41">
        <f t="shared" si="417"/>
        <v>0</v>
      </c>
      <c r="AL948" s="42">
        <f t="shared" si="417"/>
        <v>0</v>
      </c>
      <c r="AM948" s="43">
        <f t="shared" si="417"/>
        <v>0</v>
      </c>
      <c r="AT948" s="32">
        <f t="shared" si="418"/>
        <v>0</v>
      </c>
      <c r="AV948" s="23">
        <v>7</v>
      </c>
      <c r="AW948" s="23">
        <v>13</v>
      </c>
      <c r="AX948" s="23">
        <f t="shared" si="419"/>
        <v>6</v>
      </c>
    </row>
    <row r="949" spans="2:50" ht="15" hidden="1" customHeight="1" x14ac:dyDescent="0.3">
      <c r="B949" s="15"/>
      <c r="C949" s="40" t="s">
        <v>22</v>
      </c>
      <c r="D949" s="34" t="s">
        <v>2</v>
      </c>
      <c r="E949" s="35" t="s">
        <v>2</v>
      </c>
      <c r="F949" s="41">
        <v>0</v>
      </c>
      <c r="G949" s="42">
        <v>0</v>
      </c>
      <c r="H949" s="43">
        <v>0</v>
      </c>
      <c r="I949" s="41">
        <v>0</v>
      </c>
      <c r="J949" s="42">
        <v>0</v>
      </c>
      <c r="K949" s="43">
        <v>0</v>
      </c>
      <c r="L949" s="41">
        <v>0</v>
      </c>
      <c r="M949" s="42">
        <v>0</v>
      </c>
      <c r="N949" s="43">
        <v>0</v>
      </c>
      <c r="O949" s="41">
        <v>0</v>
      </c>
      <c r="P949" s="42">
        <v>0</v>
      </c>
      <c r="Q949" s="43">
        <v>0</v>
      </c>
      <c r="R949" s="41">
        <v>0</v>
      </c>
      <c r="S949" s="42">
        <v>0</v>
      </c>
      <c r="T949" s="43">
        <v>0</v>
      </c>
      <c r="U949" s="41">
        <v>0</v>
      </c>
      <c r="V949" s="42">
        <v>0</v>
      </c>
      <c r="W949" s="43">
        <v>0</v>
      </c>
      <c r="X949" s="41"/>
      <c r="Y949" s="42"/>
      <c r="Z949" s="43"/>
      <c r="AA949" s="41"/>
      <c r="AB949" s="42"/>
      <c r="AC949" s="43"/>
      <c r="AD949" s="41"/>
      <c r="AE949" s="42"/>
      <c r="AF949" s="43"/>
      <c r="AG949" s="41"/>
      <c r="AH949" s="42"/>
      <c r="AI949" s="43"/>
      <c r="AK949" s="41">
        <f t="shared" si="417"/>
        <v>0</v>
      </c>
      <c r="AL949" s="42">
        <f t="shared" si="417"/>
        <v>0</v>
      </c>
      <c r="AM949" s="43">
        <f t="shared" si="417"/>
        <v>0</v>
      </c>
      <c r="AT949" s="32">
        <f t="shared" si="418"/>
        <v>0</v>
      </c>
      <c r="AV949" s="23">
        <v>7</v>
      </c>
      <c r="AW949" s="23">
        <v>13</v>
      </c>
      <c r="AX949" s="23">
        <f t="shared" si="419"/>
        <v>7</v>
      </c>
    </row>
    <row r="950" spans="2:50" ht="15" hidden="1" customHeight="1" x14ac:dyDescent="0.3">
      <c r="B950" s="15"/>
      <c r="C950" s="40" t="s">
        <v>22</v>
      </c>
      <c r="D950" s="34" t="s">
        <v>2</v>
      </c>
      <c r="E950" s="35" t="s">
        <v>2</v>
      </c>
      <c r="F950" s="41">
        <v>0</v>
      </c>
      <c r="G950" s="42">
        <v>0</v>
      </c>
      <c r="H950" s="43">
        <v>0</v>
      </c>
      <c r="I950" s="41">
        <v>0</v>
      </c>
      <c r="J950" s="42">
        <v>0</v>
      </c>
      <c r="K950" s="43">
        <v>0</v>
      </c>
      <c r="L950" s="41">
        <v>0</v>
      </c>
      <c r="M950" s="42">
        <v>0</v>
      </c>
      <c r="N950" s="43">
        <v>0</v>
      </c>
      <c r="O950" s="41">
        <v>0</v>
      </c>
      <c r="P950" s="42">
        <v>0</v>
      </c>
      <c r="Q950" s="43">
        <v>0</v>
      </c>
      <c r="R950" s="41">
        <v>0</v>
      </c>
      <c r="S950" s="42">
        <v>0</v>
      </c>
      <c r="T950" s="43">
        <v>0</v>
      </c>
      <c r="U950" s="41">
        <v>0</v>
      </c>
      <c r="V950" s="42">
        <v>0</v>
      </c>
      <c r="W950" s="43">
        <v>0</v>
      </c>
      <c r="X950" s="41"/>
      <c r="Y950" s="42"/>
      <c r="Z950" s="43"/>
      <c r="AA950" s="41"/>
      <c r="AB950" s="42"/>
      <c r="AC950" s="43"/>
      <c r="AD950" s="41"/>
      <c r="AE950" s="42"/>
      <c r="AF950" s="43"/>
      <c r="AG950" s="41"/>
      <c r="AH950" s="42"/>
      <c r="AI950" s="43"/>
      <c r="AK950" s="41">
        <f t="shared" si="417"/>
        <v>0</v>
      </c>
      <c r="AL950" s="42">
        <f t="shared" si="417"/>
        <v>0</v>
      </c>
      <c r="AM950" s="43">
        <f t="shared" si="417"/>
        <v>0</v>
      </c>
      <c r="AT950" s="32">
        <f t="shared" si="418"/>
        <v>0</v>
      </c>
      <c r="AV950" s="23">
        <v>7</v>
      </c>
      <c r="AW950" s="23">
        <v>13</v>
      </c>
      <c r="AX950" s="23">
        <f t="shared" si="419"/>
        <v>8</v>
      </c>
    </row>
    <row r="951" spans="2:50" ht="15" hidden="1" customHeight="1" x14ac:dyDescent="0.3">
      <c r="B951" s="15"/>
      <c r="C951" s="40" t="s">
        <v>22</v>
      </c>
      <c r="D951" s="34" t="s">
        <v>2</v>
      </c>
      <c r="E951" s="35" t="s">
        <v>2</v>
      </c>
      <c r="F951" s="41">
        <v>0</v>
      </c>
      <c r="G951" s="42">
        <v>0</v>
      </c>
      <c r="H951" s="43">
        <v>0</v>
      </c>
      <c r="I951" s="41">
        <v>0</v>
      </c>
      <c r="J951" s="42">
        <v>0</v>
      </c>
      <c r="K951" s="43">
        <v>0</v>
      </c>
      <c r="L951" s="41">
        <v>0</v>
      </c>
      <c r="M951" s="42">
        <v>0</v>
      </c>
      <c r="N951" s="43">
        <v>0</v>
      </c>
      <c r="O951" s="41">
        <v>0</v>
      </c>
      <c r="P951" s="42">
        <v>0</v>
      </c>
      <c r="Q951" s="43">
        <v>0</v>
      </c>
      <c r="R951" s="41">
        <v>0</v>
      </c>
      <c r="S951" s="42">
        <v>0</v>
      </c>
      <c r="T951" s="43">
        <v>0</v>
      </c>
      <c r="U951" s="41">
        <v>0</v>
      </c>
      <c r="V951" s="42">
        <v>0</v>
      </c>
      <c r="W951" s="43">
        <v>0</v>
      </c>
      <c r="X951" s="41"/>
      <c r="Y951" s="42"/>
      <c r="Z951" s="43"/>
      <c r="AA951" s="41"/>
      <c r="AB951" s="42"/>
      <c r="AC951" s="43"/>
      <c r="AD951" s="41"/>
      <c r="AE951" s="42"/>
      <c r="AF951" s="43"/>
      <c r="AG951" s="41"/>
      <c r="AH951" s="42"/>
      <c r="AI951" s="43"/>
      <c r="AK951" s="41">
        <f t="shared" si="417"/>
        <v>0</v>
      </c>
      <c r="AL951" s="42">
        <f t="shared" si="417"/>
        <v>0</v>
      </c>
      <c r="AM951" s="43">
        <f t="shared" si="417"/>
        <v>0</v>
      </c>
      <c r="AT951" s="32">
        <f t="shared" si="418"/>
        <v>0</v>
      </c>
      <c r="AV951" s="23">
        <v>7</v>
      </c>
      <c r="AW951" s="23">
        <v>13</v>
      </c>
      <c r="AX951" s="23">
        <f t="shared" si="419"/>
        <v>9</v>
      </c>
    </row>
    <row r="952" spans="2:50" ht="15" hidden="1" customHeight="1" x14ac:dyDescent="0.3">
      <c r="B952" s="15"/>
      <c r="C952" s="40" t="s">
        <v>22</v>
      </c>
      <c r="D952" s="34" t="s">
        <v>2</v>
      </c>
      <c r="E952" s="35" t="s">
        <v>2</v>
      </c>
      <c r="F952" s="41">
        <v>0</v>
      </c>
      <c r="G952" s="42">
        <v>0</v>
      </c>
      <c r="H952" s="43">
        <v>0</v>
      </c>
      <c r="I952" s="41">
        <v>0</v>
      </c>
      <c r="J952" s="42">
        <v>0</v>
      </c>
      <c r="K952" s="43">
        <v>0</v>
      </c>
      <c r="L952" s="41">
        <v>0</v>
      </c>
      <c r="M952" s="42">
        <v>0</v>
      </c>
      <c r="N952" s="43">
        <v>0</v>
      </c>
      <c r="O952" s="41">
        <v>0</v>
      </c>
      <c r="P952" s="42">
        <v>0</v>
      </c>
      <c r="Q952" s="43">
        <v>0</v>
      </c>
      <c r="R952" s="41">
        <v>0</v>
      </c>
      <c r="S952" s="42">
        <v>0</v>
      </c>
      <c r="T952" s="43">
        <v>0</v>
      </c>
      <c r="U952" s="41">
        <v>0</v>
      </c>
      <c r="V952" s="42">
        <v>0</v>
      </c>
      <c r="W952" s="43">
        <v>0</v>
      </c>
      <c r="X952" s="41"/>
      <c r="Y952" s="42"/>
      <c r="Z952" s="43"/>
      <c r="AA952" s="41"/>
      <c r="AB952" s="42"/>
      <c r="AC952" s="43"/>
      <c r="AD952" s="41"/>
      <c r="AE952" s="42"/>
      <c r="AF952" s="43"/>
      <c r="AG952" s="41"/>
      <c r="AH952" s="42"/>
      <c r="AI952" s="43"/>
      <c r="AK952" s="41">
        <f t="shared" si="417"/>
        <v>0</v>
      </c>
      <c r="AL952" s="42">
        <f t="shared" si="417"/>
        <v>0</v>
      </c>
      <c r="AM952" s="43">
        <f t="shared" si="417"/>
        <v>0</v>
      </c>
      <c r="AT952" s="32">
        <f t="shared" si="418"/>
        <v>0</v>
      </c>
      <c r="AV952" s="23">
        <v>7</v>
      </c>
      <c r="AW952" s="23">
        <v>13</v>
      </c>
      <c r="AX952" s="23">
        <f t="shared" si="419"/>
        <v>10</v>
      </c>
    </row>
    <row r="953" spans="2:50" ht="15" hidden="1" customHeight="1" x14ac:dyDescent="0.3">
      <c r="B953" s="15"/>
      <c r="C953" s="40" t="s">
        <v>23</v>
      </c>
      <c r="D953" s="34" t="s">
        <v>2</v>
      </c>
      <c r="E953" s="35" t="s">
        <v>2</v>
      </c>
      <c r="F953" s="41">
        <v>0</v>
      </c>
      <c r="G953" s="42">
        <v>0</v>
      </c>
      <c r="H953" s="43">
        <v>0</v>
      </c>
      <c r="I953" s="41">
        <v>0</v>
      </c>
      <c r="J953" s="42">
        <v>0</v>
      </c>
      <c r="K953" s="43">
        <v>0</v>
      </c>
      <c r="L953" s="41">
        <v>0</v>
      </c>
      <c r="M953" s="42">
        <v>0</v>
      </c>
      <c r="N953" s="43">
        <v>0</v>
      </c>
      <c r="O953" s="41">
        <v>0</v>
      </c>
      <c r="P953" s="42">
        <v>0</v>
      </c>
      <c r="Q953" s="43">
        <v>0</v>
      </c>
      <c r="R953" s="41">
        <v>0</v>
      </c>
      <c r="S953" s="42">
        <v>0</v>
      </c>
      <c r="T953" s="43">
        <v>0</v>
      </c>
      <c r="U953" s="41">
        <v>0</v>
      </c>
      <c r="V953" s="42">
        <v>0</v>
      </c>
      <c r="W953" s="43">
        <v>0</v>
      </c>
      <c r="X953" s="41"/>
      <c r="Y953" s="42"/>
      <c r="Z953" s="43"/>
      <c r="AA953" s="41"/>
      <c r="AB953" s="42"/>
      <c r="AC953" s="43"/>
      <c r="AD953" s="41"/>
      <c r="AE953" s="42"/>
      <c r="AF953" s="43"/>
      <c r="AG953" s="41"/>
      <c r="AH953" s="42"/>
      <c r="AI953" s="43"/>
      <c r="AK953" s="41">
        <f t="shared" si="417"/>
        <v>0</v>
      </c>
      <c r="AL953" s="42">
        <f t="shared" si="417"/>
        <v>0</v>
      </c>
      <c r="AM953" s="43">
        <f t="shared" si="417"/>
        <v>0</v>
      </c>
      <c r="AT953" s="32">
        <f t="shared" si="418"/>
        <v>0</v>
      </c>
      <c r="AV953" s="23">
        <v>7</v>
      </c>
      <c r="AW953" s="23">
        <v>14</v>
      </c>
      <c r="AX953" s="23">
        <f t="shared" si="419"/>
        <v>1</v>
      </c>
    </row>
    <row r="954" spans="2:50" ht="15" hidden="1" customHeight="1" x14ac:dyDescent="0.3">
      <c r="B954" s="15"/>
      <c r="C954" s="50" t="str">
        <f>IF(LEN(E953)&lt;1,"","Total: " &amp; LEFT(E953,LEN(E953)-21) &amp; "Municipalities")</f>
        <v/>
      </c>
      <c r="D954" s="51"/>
      <c r="E954" s="52"/>
      <c r="F954" s="53">
        <f t="shared" ref="F954:H954" si="420">SUM(F943:F953)</f>
        <v>0</v>
      </c>
      <c r="G954" s="54">
        <f t="shared" si="420"/>
        <v>0</v>
      </c>
      <c r="H954" s="55">
        <f t="shared" si="420"/>
        <v>0</v>
      </c>
      <c r="I954" s="53">
        <f>SUM(I943:I953)</f>
        <v>0</v>
      </c>
      <c r="J954" s="54">
        <f>SUM(J943:J953)</f>
        <v>0</v>
      </c>
      <c r="K954" s="55">
        <f>SUM(K943:K953)</f>
        <v>0</v>
      </c>
      <c r="L954" s="53">
        <f t="shared" ref="L954:Z954" si="421">SUM(L943:L953)</f>
        <v>0</v>
      </c>
      <c r="M954" s="54">
        <f t="shared" si="421"/>
        <v>0</v>
      </c>
      <c r="N954" s="55">
        <f t="shared" si="421"/>
        <v>0</v>
      </c>
      <c r="O954" s="53">
        <f t="shared" si="421"/>
        <v>0</v>
      </c>
      <c r="P954" s="54">
        <f t="shared" si="421"/>
        <v>0</v>
      </c>
      <c r="Q954" s="55">
        <f t="shared" si="421"/>
        <v>0</v>
      </c>
      <c r="R954" s="53">
        <f t="shared" si="421"/>
        <v>0</v>
      </c>
      <c r="S954" s="54">
        <f t="shared" si="421"/>
        <v>0</v>
      </c>
      <c r="T954" s="55">
        <f t="shared" si="421"/>
        <v>0</v>
      </c>
      <c r="U954" s="53">
        <f t="shared" si="421"/>
        <v>0</v>
      </c>
      <c r="V954" s="54">
        <f t="shared" si="421"/>
        <v>0</v>
      </c>
      <c r="W954" s="55">
        <f t="shared" si="421"/>
        <v>0</v>
      </c>
      <c r="X954" s="53">
        <f t="shared" si="421"/>
        <v>0</v>
      </c>
      <c r="Y954" s="54">
        <f t="shared" si="421"/>
        <v>0</v>
      </c>
      <c r="Z954" s="55">
        <f t="shared" si="421"/>
        <v>0</v>
      </c>
      <c r="AA954" s="53"/>
      <c r="AB954" s="54"/>
      <c r="AC954" s="55"/>
      <c r="AD954" s="53">
        <f t="shared" ref="AD954:AI954" si="422">SUM(AD943:AD953)</f>
        <v>0</v>
      </c>
      <c r="AE954" s="54">
        <f t="shared" si="422"/>
        <v>0</v>
      </c>
      <c r="AF954" s="55">
        <f t="shared" si="422"/>
        <v>0</v>
      </c>
      <c r="AG954" s="53">
        <f t="shared" si="422"/>
        <v>0</v>
      </c>
      <c r="AH954" s="54">
        <f t="shared" si="422"/>
        <v>0</v>
      </c>
      <c r="AI954" s="55">
        <f t="shared" si="422"/>
        <v>0</v>
      </c>
      <c r="AK954" s="53">
        <f>SUM(AK943:AK953)</f>
        <v>0</v>
      </c>
      <c r="AL954" s="54">
        <f>SUM(AL943:AL953)</f>
        <v>0</v>
      </c>
      <c r="AM954" s="55">
        <f>SUM(AM943:AM953)</f>
        <v>0</v>
      </c>
      <c r="AT954" s="32">
        <f>IF(SUM(AT943:AT953)=0,0,1)</f>
        <v>0</v>
      </c>
    </row>
    <row r="955" spans="2:50" ht="15" hidden="1" customHeight="1" x14ac:dyDescent="0.3">
      <c r="B955" s="15"/>
      <c r="C955" s="40"/>
      <c r="D955" s="34"/>
      <c r="E955" s="35"/>
      <c r="F955" s="41"/>
      <c r="G955" s="42"/>
      <c r="H955" s="43"/>
      <c r="I955" s="41"/>
      <c r="J955" s="42"/>
      <c r="K955" s="43"/>
      <c r="L955" s="41"/>
      <c r="M955" s="42"/>
      <c r="N955" s="43"/>
      <c r="O955" s="41"/>
      <c r="P955" s="42"/>
      <c r="Q955" s="43"/>
      <c r="R955" s="41"/>
      <c r="S955" s="42"/>
      <c r="T955" s="43"/>
      <c r="U955" s="41"/>
      <c r="V955" s="42"/>
      <c r="W955" s="43"/>
      <c r="X955" s="41"/>
      <c r="Y955" s="42"/>
      <c r="Z955" s="43"/>
      <c r="AA955" s="41"/>
      <c r="AB955" s="42"/>
      <c r="AC955" s="43"/>
      <c r="AD955" s="41"/>
      <c r="AE955" s="42"/>
      <c r="AF955" s="43"/>
      <c r="AG955" s="41"/>
      <c r="AH955" s="42"/>
      <c r="AI955" s="43"/>
      <c r="AK955" s="41"/>
      <c r="AL955" s="42"/>
      <c r="AM955" s="43"/>
      <c r="AT955" s="32">
        <f>IF(AT954=0,0,1)</f>
        <v>0</v>
      </c>
    </row>
    <row r="956" spans="2:50" ht="15" hidden="1" customHeight="1" x14ac:dyDescent="0.3">
      <c r="B956" s="15"/>
      <c r="C956" s="40" t="s">
        <v>22</v>
      </c>
      <c r="D956" s="34" t="s">
        <v>2</v>
      </c>
      <c r="E956" s="35" t="s">
        <v>2</v>
      </c>
      <c r="F956" s="41">
        <v>0</v>
      </c>
      <c r="G956" s="42">
        <v>0</v>
      </c>
      <c r="H956" s="43">
        <v>0</v>
      </c>
      <c r="I956" s="41">
        <v>0</v>
      </c>
      <c r="J956" s="42">
        <v>0</v>
      </c>
      <c r="K956" s="43">
        <v>0</v>
      </c>
      <c r="L956" s="41">
        <v>0</v>
      </c>
      <c r="M956" s="42">
        <v>0</v>
      </c>
      <c r="N956" s="43">
        <v>0</v>
      </c>
      <c r="O956" s="41">
        <v>0</v>
      </c>
      <c r="P956" s="42">
        <v>0</v>
      </c>
      <c r="Q956" s="43">
        <v>0</v>
      </c>
      <c r="R956" s="41">
        <v>0</v>
      </c>
      <c r="S956" s="42">
        <v>0</v>
      </c>
      <c r="T956" s="43">
        <v>0</v>
      </c>
      <c r="U956" s="41">
        <v>0</v>
      </c>
      <c r="V956" s="42">
        <v>0</v>
      </c>
      <c r="W956" s="43">
        <v>0</v>
      </c>
      <c r="X956" s="41"/>
      <c r="Y956" s="42"/>
      <c r="Z956" s="43"/>
      <c r="AA956" s="41"/>
      <c r="AB956" s="42"/>
      <c r="AC956" s="43"/>
      <c r="AD956" s="41"/>
      <c r="AE956" s="42"/>
      <c r="AF956" s="43"/>
      <c r="AG956" s="41"/>
      <c r="AH956" s="42"/>
      <c r="AI956" s="43"/>
      <c r="AK956" s="41">
        <f t="shared" ref="AK956:AM966" si="423">F956+I956+L956+O956+R956+U956+X956+AA956+AD956+AG956</f>
        <v>0</v>
      </c>
      <c r="AL956" s="42">
        <f t="shared" si="423"/>
        <v>0</v>
      </c>
      <c r="AM956" s="43">
        <f t="shared" si="423"/>
        <v>0</v>
      </c>
      <c r="AT956" s="32">
        <f>IF(LEN(E956)&lt;2,0,1)</f>
        <v>0</v>
      </c>
      <c r="AV956" s="23">
        <v>7</v>
      </c>
      <c r="AW956" s="23">
        <v>15</v>
      </c>
      <c r="AX956" s="23">
        <v>1</v>
      </c>
    </row>
    <row r="957" spans="2:50" ht="15" hidden="1" customHeight="1" x14ac:dyDescent="0.3">
      <c r="B957" s="15"/>
      <c r="C957" s="40" t="s">
        <v>22</v>
      </c>
      <c r="D957" s="34" t="s">
        <v>2</v>
      </c>
      <c r="E957" s="35" t="s">
        <v>2</v>
      </c>
      <c r="F957" s="41">
        <v>0</v>
      </c>
      <c r="G957" s="42">
        <v>0</v>
      </c>
      <c r="H957" s="43">
        <v>0</v>
      </c>
      <c r="I957" s="41">
        <v>0</v>
      </c>
      <c r="J957" s="42">
        <v>0</v>
      </c>
      <c r="K957" s="43">
        <v>0</v>
      </c>
      <c r="L957" s="41">
        <v>0</v>
      </c>
      <c r="M957" s="42">
        <v>0</v>
      </c>
      <c r="N957" s="43">
        <v>0</v>
      </c>
      <c r="O957" s="41">
        <v>0</v>
      </c>
      <c r="P957" s="42">
        <v>0</v>
      </c>
      <c r="Q957" s="43">
        <v>0</v>
      </c>
      <c r="R957" s="41">
        <v>0</v>
      </c>
      <c r="S957" s="42">
        <v>0</v>
      </c>
      <c r="T957" s="43">
        <v>0</v>
      </c>
      <c r="U957" s="41">
        <v>0</v>
      </c>
      <c r="V957" s="42">
        <v>0</v>
      </c>
      <c r="W957" s="43">
        <v>0</v>
      </c>
      <c r="X957" s="41"/>
      <c r="Y957" s="42"/>
      <c r="Z957" s="43"/>
      <c r="AA957" s="41"/>
      <c r="AB957" s="42"/>
      <c r="AC957" s="43"/>
      <c r="AD957" s="41"/>
      <c r="AE957" s="42"/>
      <c r="AF957" s="43"/>
      <c r="AG957" s="41"/>
      <c r="AH957" s="42"/>
      <c r="AI957" s="43"/>
      <c r="AK957" s="41">
        <f t="shared" si="423"/>
        <v>0</v>
      </c>
      <c r="AL957" s="42">
        <f t="shared" si="423"/>
        <v>0</v>
      </c>
      <c r="AM957" s="43">
        <f t="shared" si="423"/>
        <v>0</v>
      </c>
      <c r="AT957" s="32">
        <f t="shared" ref="AT957:AT966" si="424">IF(LEN(E957)&lt;2,0,1)</f>
        <v>0</v>
      </c>
      <c r="AV957" s="23">
        <v>7</v>
      </c>
      <c r="AW957" s="23">
        <v>15</v>
      </c>
      <c r="AX957" s="23">
        <f>IF(AW957=AW956,AX956+1,1)</f>
        <v>2</v>
      </c>
    </row>
    <row r="958" spans="2:50" ht="15" hidden="1" customHeight="1" x14ac:dyDescent="0.3">
      <c r="B958" s="15"/>
      <c r="C958" s="40" t="s">
        <v>22</v>
      </c>
      <c r="D958" s="34" t="s">
        <v>2</v>
      </c>
      <c r="E958" s="35" t="s">
        <v>2</v>
      </c>
      <c r="F958" s="41">
        <v>0</v>
      </c>
      <c r="G958" s="42">
        <v>0</v>
      </c>
      <c r="H958" s="43">
        <v>0</v>
      </c>
      <c r="I958" s="41">
        <v>0</v>
      </c>
      <c r="J958" s="42">
        <v>0</v>
      </c>
      <c r="K958" s="43">
        <v>0</v>
      </c>
      <c r="L958" s="41">
        <v>0</v>
      </c>
      <c r="M958" s="42">
        <v>0</v>
      </c>
      <c r="N958" s="43">
        <v>0</v>
      </c>
      <c r="O958" s="41">
        <v>0</v>
      </c>
      <c r="P958" s="42">
        <v>0</v>
      </c>
      <c r="Q958" s="43">
        <v>0</v>
      </c>
      <c r="R958" s="41">
        <v>0</v>
      </c>
      <c r="S958" s="42">
        <v>0</v>
      </c>
      <c r="T958" s="43">
        <v>0</v>
      </c>
      <c r="U958" s="41">
        <v>0</v>
      </c>
      <c r="V958" s="42">
        <v>0</v>
      </c>
      <c r="W958" s="43">
        <v>0</v>
      </c>
      <c r="X958" s="41"/>
      <c r="Y958" s="42"/>
      <c r="Z958" s="43"/>
      <c r="AA958" s="41"/>
      <c r="AB958" s="42"/>
      <c r="AC958" s="43"/>
      <c r="AD958" s="41"/>
      <c r="AE958" s="42"/>
      <c r="AF958" s="43"/>
      <c r="AG958" s="41"/>
      <c r="AH958" s="42"/>
      <c r="AI958" s="43"/>
      <c r="AK958" s="41">
        <f t="shared" si="423"/>
        <v>0</v>
      </c>
      <c r="AL958" s="42">
        <f t="shared" si="423"/>
        <v>0</v>
      </c>
      <c r="AM958" s="43">
        <f t="shared" si="423"/>
        <v>0</v>
      </c>
      <c r="AT958" s="32">
        <f t="shared" si="424"/>
        <v>0</v>
      </c>
      <c r="AV958" s="23">
        <v>7</v>
      </c>
      <c r="AW958" s="23">
        <v>15</v>
      </c>
      <c r="AX958" s="23">
        <f t="shared" ref="AX958:AX966" si="425">IF(AW958=AW957,AX957+1,1)</f>
        <v>3</v>
      </c>
    </row>
    <row r="959" spans="2:50" ht="15" hidden="1" customHeight="1" x14ac:dyDescent="0.3">
      <c r="B959" s="15"/>
      <c r="C959" s="40" t="s">
        <v>22</v>
      </c>
      <c r="D959" s="34" t="s">
        <v>2</v>
      </c>
      <c r="E959" s="35" t="s">
        <v>2</v>
      </c>
      <c r="F959" s="41">
        <v>0</v>
      </c>
      <c r="G959" s="42">
        <v>0</v>
      </c>
      <c r="H959" s="43">
        <v>0</v>
      </c>
      <c r="I959" s="41">
        <v>0</v>
      </c>
      <c r="J959" s="42">
        <v>0</v>
      </c>
      <c r="K959" s="43">
        <v>0</v>
      </c>
      <c r="L959" s="41">
        <v>0</v>
      </c>
      <c r="M959" s="42">
        <v>0</v>
      </c>
      <c r="N959" s="43">
        <v>0</v>
      </c>
      <c r="O959" s="41">
        <v>0</v>
      </c>
      <c r="P959" s="42">
        <v>0</v>
      </c>
      <c r="Q959" s="43">
        <v>0</v>
      </c>
      <c r="R959" s="41">
        <v>0</v>
      </c>
      <c r="S959" s="42">
        <v>0</v>
      </c>
      <c r="T959" s="43">
        <v>0</v>
      </c>
      <c r="U959" s="41">
        <v>0</v>
      </c>
      <c r="V959" s="42">
        <v>0</v>
      </c>
      <c r="W959" s="43">
        <v>0</v>
      </c>
      <c r="X959" s="41"/>
      <c r="Y959" s="42"/>
      <c r="Z959" s="43"/>
      <c r="AA959" s="41"/>
      <c r="AB959" s="42"/>
      <c r="AC959" s="43"/>
      <c r="AD959" s="41"/>
      <c r="AE959" s="42"/>
      <c r="AF959" s="43"/>
      <c r="AG959" s="41"/>
      <c r="AH959" s="42"/>
      <c r="AI959" s="43"/>
      <c r="AK959" s="41">
        <f t="shared" si="423"/>
        <v>0</v>
      </c>
      <c r="AL959" s="42">
        <f t="shared" si="423"/>
        <v>0</v>
      </c>
      <c r="AM959" s="43">
        <f t="shared" si="423"/>
        <v>0</v>
      </c>
      <c r="AT959" s="32">
        <f t="shared" si="424"/>
        <v>0</v>
      </c>
      <c r="AV959" s="23">
        <v>7</v>
      </c>
      <c r="AW959" s="23">
        <v>15</v>
      </c>
      <c r="AX959" s="23">
        <f t="shared" si="425"/>
        <v>4</v>
      </c>
    </row>
    <row r="960" spans="2:50" ht="15" hidden="1" customHeight="1" x14ac:dyDescent="0.3">
      <c r="B960" s="15"/>
      <c r="C960" s="40" t="s">
        <v>22</v>
      </c>
      <c r="D960" s="34" t="s">
        <v>2</v>
      </c>
      <c r="E960" s="35" t="s">
        <v>2</v>
      </c>
      <c r="F960" s="41">
        <v>0</v>
      </c>
      <c r="G960" s="42">
        <v>0</v>
      </c>
      <c r="H960" s="43">
        <v>0</v>
      </c>
      <c r="I960" s="41">
        <v>0</v>
      </c>
      <c r="J960" s="42">
        <v>0</v>
      </c>
      <c r="K960" s="43">
        <v>0</v>
      </c>
      <c r="L960" s="41">
        <v>0</v>
      </c>
      <c r="M960" s="42">
        <v>0</v>
      </c>
      <c r="N960" s="43">
        <v>0</v>
      </c>
      <c r="O960" s="41">
        <v>0</v>
      </c>
      <c r="P960" s="42">
        <v>0</v>
      </c>
      <c r="Q960" s="43">
        <v>0</v>
      </c>
      <c r="R960" s="41">
        <v>0</v>
      </c>
      <c r="S960" s="42">
        <v>0</v>
      </c>
      <c r="T960" s="43">
        <v>0</v>
      </c>
      <c r="U960" s="41">
        <v>0</v>
      </c>
      <c r="V960" s="42">
        <v>0</v>
      </c>
      <c r="W960" s="43">
        <v>0</v>
      </c>
      <c r="X960" s="41"/>
      <c r="Y960" s="42"/>
      <c r="Z960" s="43"/>
      <c r="AA960" s="41"/>
      <c r="AB960" s="42"/>
      <c r="AC960" s="43"/>
      <c r="AD960" s="41"/>
      <c r="AE960" s="42"/>
      <c r="AF960" s="43"/>
      <c r="AG960" s="41"/>
      <c r="AH960" s="42"/>
      <c r="AI960" s="43"/>
      <c r="AK960" s="41">
        <f t="shared" si="423"/>
        <v>0</v>
      </c>
      <c r="AL960" s="42">
        <f t="shared" si="423"/>
        <v>0</v>
      </c>
      <c r="AM960" s="43">
        <f t="shared" si="423"/>
        <v>0</v>
      </c>
      <c r="AT960" s="32">
        <f t="shared" si="424"/>
        <v>0</v>
      </c>
      <c r="AV960" s="23">
        <v>7</v>
      </c>
      <c r="AW960" s="23">
        <v>15</v>
      </c>
      <c r="AX960" s="23">
        <f t="shared" si="425"/>
        <v>5</v>
      </c>
    </row>
    <row r="961" spans="2:50" ht="15" hidden="1" customHeight="1" x14ac:dyDescent="0.3">
      <c r="B961" s="15"/>
      <c r="C961" s="40" t="s">
        <v>22</v>
      </c>
      <c r="D961" s="34" t="s">
        <v>2</v>
      </c>
      <c r="E961" s="35" t="s">
        <v>2</v>
      </c>
      <c r="F961" s="41">
        <v>0</v>
      </c>
      <c r="G961" s="42">
        <v>0</v>
      </c>
      <c r="H961" s="43">
        <v>0</v>
      </c>
      <c r="I961" s="41">
        <v>0</v>
      </c>
      <c r="J961" s="42">
        <v>0</v>
      </c>
      <c r="K961" s="43">
        <v>0</v>
      </c>
      <c r="L961" s="41">
        <v>0</v>
      </c>
      <c r="M961" s="42">
        <v>0</v>
      </c>
      <c r="N961" s="43">
        <v>0</v>
      </c>
      <c r="O961" s="41">
        <v>0</v>
      </c>
      <c r="P961" s="42">
        <v>0</v>
      </c>
      <c r="Q961" s="43">
        <v>0</v>
      </c>
      <c r="R961" s="41">
        <v>0</v>
      </c>
      <c r="S961" s="42">
        <v>0</v>
      </c>
      <c r="T961" s="43">
        <v>0</v>
      </c>
      <c r="U961" s="41">
        <v>0</v>
      </c>
      <c r="V961" s="42">
        <v>0</v>
      </c>
      <c r="W961" s="43">
        <v>0</v>
      </c>
      <c r="X961" s="41"/>
      <c r="Y961" s="42"/>
      <c r="Z961" s="43"/>
      <c r="AA961" s="41"/>
      <c r="AB961" s="42"/>
      <c r="AC961" s="43"/>
      <c r="AD961" s="41"/>
      <c r="AE961" s="42"/>
      <c r="AF961" s="43"/>
      <c r="AG961" s="41"/>
      <c r="AH961" s="42"/>
      <c r="AI961" s="43"/>
      <c r="AK961" s="41">
        <f t="shared" si="423"/>
        <v>0</v>
      </c>
      <c r="AL961" s="42">
        <f t="shared" si="423"/>
        <v>0</v>
      </c>
      <c r="AM961" s="43">
        <f t="shared" si="423"/>
        <v>0</v>
      </c>
      <c r="AT961" s="32">
        <f t="shared" si="424"/>
        <v>0</v>
      </c>
      <c r="AV961" s="23">
        <v>7</v>
      </c>
      <c r="AW961" s="23">
        <v>15</v>
      </c>
      <c r="AX961" s="23">
        <f t="shared" si="425"/>
        <v>6</v>
      </c>
    </row>
    <row r="962" spans="2:50" ht="15" hidden="1" customHeight="1" x14ac:dyDescent="0.3">
      <c r="B962" s="15"/>
      <c r="C962" s="40" t="s">
        <v>22</v>
      </c>
      <c r="D962" s="34" t="s">
        <v>2</v>
      </c>
      <c r="E962" s="35" t="s">
        <v>2</v>
      </c>
      <c r="F962" s="41">
        <v>0</v>
      </c>
      <c r="G962" s="42">
        <v>0</v>
      </c>
      <c r="H962" s="43">
        <v>0</v>
      </c>
      <c r="I962" s="41">
        <v>0</v>
      </c>
      <c r="J962" s="42">
        <v>0</v>
      </c>
      <c r="K962" s="43">
        <v>0</v>
      </c>
      <c r="L962" s="41">
        <v>0</v>
      </c>
      <c r="M962" s="42">
        <v>0</v>
      </c>
      <c r="N962" s="43">
        <v>0</v>
      </c>
      <c r="O962" s="41">
        <v>0</v>
      </c>
      <c r="P962" s="42">
        <v>0</v>
      </c>
      <c r="Q962" s="43">
        <v>0</v>
      </c>
      <c r="R962" s="41">
        <v>0</v>
      </c>
      <c r="S962" s="42">
        <v>0</v>
      </c>
      <c r="T962" s="43">
        <v>0</v>
      </c>
      <c r="U962" s="41">
        <v>0</v>
      </c>
      <c r="V962" s="42">
        <v>0</v>
      </c>
      <c r="W962" s="43">
        <v>0</v>
      </c>
      <c r="X962" s="41"/>
      <c r="Y962" s="42"/>
      <c r="Z962" s="43"/>
      <c r="AA962" s="41"/>
      <c r="AB962" s="42"/>
      <c r="AC962" s="43"/>
      <c r="AD962" s="41"/>
      <c r="AE962" s="42"/>
      <c r="AF962" s="43"/>
      <c r="AG962" s="41"/>
      <c r="AH962" s="42"/>
      <c r="AI962" s="43"/>
      <c r="AK962" s="41">
        <f t="shared" si="423"/>
        <v>0</v>
      </c>
      <c r="AL962" s="42">
        <f t="shared" si="423"/>
        <v>0</v>
      </c>
      <c r="AM962" s="43">
        <f t="shared" si="423"/>
        <v>0</v>
      </c>
      <c r="AT962" s="32">
        <f t="shared" si="424"/>
        <v>0</v>
      </c>
      <c r="AV962" s="23">
        <v>7</v>
      </c>
      <c r="AW962" s="23">
        <v>15</v>
      </c>
      <c r="AX962" s="23">
        <f t="shared" si="425"/>
        <v>7</v>
      </c>
    </row>
    <row r="963" spans="2:50" ht="15" hidden="1" customHeight="1" x14ac:dyDescent="0.3">
      <c r="B963" s="15"/>
      <c r="C963" s="40" t="s">
        <v>22</v>
      </c>
      <c r="D963" s="34" t="s">
        <v>2</v>
      </c>
      <c r="E963" s="35" t="s">
        <v>2</v>
      </c>
      <c r="F963" s="41">
        <v>0</v>
      </c>
      <c r="G963" s="42">
        <v>0</v>
      </c>
      <c r="H963" s="43">
        <v>0</v>
      </c>
      <c r="I963" s="41">
        <v>0</v>
      </c>
      <c r="J963" s="42">
        <v>0</v>
      </c>
      <c r="K963" s="43">
        <v>0</v>
      </c>
      <c r="L963" s="41">
        <v>0</v>
      </c>
      <c r="M963" s="42">
        <v>0</v>
      </c>
      <c r="N963" s="43">
        <v>0</v>
      </c>
      <c r="O963" s="41">
        <v>0</v>
      </c>
      <c r="P963" s="42">
        <v>0</v>
      </c>
      <c r="Q963" s="43">
        <v>0</v>
      </c>
      <c r="R963" s="41">
        <v>0</v>
      </c>
      <c r="S963" s="42">
        <v>0</v>
      </c>
      <c r="T963" s="43">
        <v>0</v>
      </c>
      <c r="U963" s="41">
        <v>0</v>
      </c>
      <c r="V963" s="42">
        <v>0</v>
      </c>
      <c r="W963" s="43">
        <v>0</v>
      </c>
      <c r="X963" s="41"/>
      <c r="Y963" s="42"/>
      <c r="Z963" s="43"/>
      <c r="AA963" s="41"/>
      <c r="AB963" s="42"/>
      <c r="AC963" s="43"/>
      <c r="AD963" s="41"/>
      <c r="AE963" s="42"/>
      <c r="AF963" s="43"/>
      <c r="AG963" s="41"/>
      <c r="AH963" s="42"/>
      <c r="AI963" s="43"/>
      <c r="AK963" s="41">
        <f t="shared" si="423"/>
        <v>0</v>
      </c>
      <c r="AL963" s="42">
        <f t="shared" si="423"/>
        <v>0</v>
      </c>
      <c r="AM963" s="43">
        <f t="shared" si="423"/>
        <v>0</v>
      </c>
      <c r="AT963" s="32">
        <f t="shared" si="424"/>
        <v>0</v>
      </c>
      <c r="AV963" s="23">
        <v>7</v>
      </c>
      <c r="AW963" s="23">
        <v>15</v>
      </c>
      <c r="AX963" s="23">
        <f t="shared" si="425"/>
        <v>8</v>
      </c>
    </row>
    <row r="964" spans="2:50" ht="15" hidden="1" customHeight="1" x14ac:dyDescent="0.3">
      <c r="B964" s="15"/>
      <c r="C964" s="40" t="s">
        <v>22</v>
      </c>
      <c r="D964" s="34" t="s">
        <v>2</v>
      </c>
      <c r="E964" s="35" t="s">
        <v>2</v>
      </c>
      <c r="F964" s="41">
        <v>0</v>
      </c>
      <c r="G964" s="42">
        <v>0</v>
      </c>
      <c r="H964" s="43">
        <v>0</v>
      </c>
      <c r="I964" s="41">
        <v>0</v>
      </c>
      <c r="J964" s="42">
        <v>0</v>
      </c>
      <c r="K964" s="43">
        <v>0</v>
      </c>
      <c r="L964" s="41">
        <v>0</v>
      </c>
      <c r="M964" s="42">
        <v>0</v>
      </c>
      <c r="N964" s="43">
        <v>0</v>
      </c>
      <c r="O964" s="41">
        <v>0</v>
      </c>
      <c r="P964" s="42">
        <v>0</v>
      </c>
      <c r="Q964" s="43">
        <v>0</v>
      </c>
      <c r="R964" s="41">
        <v>0</v>
      </c>
      <c r="S964" s="42">
        <v>0</v>
      </c>
      <c r="T964" s="43">
        <v>0</v>
      </c>
      <c r="U964" s="41">
        <v>0</v>
      </c>
      <c r="V964" s="42">
        <v>0</v>
      </c>
      <c r="W964" s="43">
        <v>0</v>
      </c>
      <c r="X964" s="41"/>
      <c r="Y964" s="42"/>
      <c r="Z964" s="43"/>
      <c r="AA964" s="41"/>
      <c r="AB964" s="42"/>
      <c r="AC964" s="43"/>
      <c r="AD964" s="41"/>
      <c r="AE964" s="42"/>
      <c r="AF964" s="43"/>
      <c r="AG964" s="41"/>
      <c r="AH964" s="42"/>
      <c r="AI964" s="43"/>
      <c r="AK964" s="41">
        <f t="shared" si="423"/>
        <v>0</v>
      </c>
      <c r="AL964" s="42">
        <f t="shared" si="423"/>
        <v>0</v>
      </c>
      <c r="AM964" s="43">
        <f t="shared" si="423"/>
        <v>0</v>
      </c>
      <c r="AT964" s="32">
        <f t="shared" si="424"/>
        <v>0</v>
      </c>
      <c r="AV964" s="23">
        <v>7</v>
      </c>
      <c r="AW964" s="23">
        <v>15</v>
      </c>
      <c r="AX964" s="23">
        <f t="shared" si="425"/>
        <v>9</v>
      </c>
    </row>
    <row r="965" spans="2:50" ht="15" hidden="1" customHeight="1" x14ac:dyDescent="0.3">
      <c r="B965" s="15"/>
      <c r="C965" s="40" t="s">
        <v>22</v>
      </c>
      <c r="D965" s="34" t="s">
        <v>2</v>
      </c>
      <c r="E965" s="35" t="s">
        <v>2</v>
      </c>
      <c r="F965" s="41">
        <v>0</v>
      </c>
      <c r="G965" s="42">
        <v>0</v>
      </c>
      <c r="H965" s="43">
        <v>0</v>
      </c>
      <c r="I965" s="41">
        <v>0</v>
      </c>
      <c r="J965" s="42">
        <v>0</v>
      </c>
      <c r="K965" s="43">
        <v>0</v>
      </c>
      <c r="L965" s="41">
        <v>0</v>
      </c>
      <c r="M965" s="42">
        <v>0</v>
      </c>
      <c r="N965" s="43">
        <v>0</v>
      </c>
      <c r="O965" s="41">
        <v>0</v>
      </c>
      <c r="P965" s="42">
        <v>0</v>
      </c>
      <c r="Q965" s="43">
        <v>0</v>
      </c>
      <c r="R965" s="41">
        <v>0</v>
      </c>
      <c r="S965" s="42">
        <v>0</v>
      </c>
      <c r="T965" s="43">
        <v>0</v>
      </c>
      <c r="U965" s="41">
        <v>0</v>
      </c>
      <c r="V965" s="42">
        <v>0</v>
      </c>
      <c r="W965" s="43">
        <v>0</v>
      </c>
      <c r="X965" s="41"/>
      <c r="Y965" s="42"/>
      <c r="Z965" s="43"/>
      <c r="AA965" s="41"/>
      <c r="AB965" s="42"/>
      <c r="AC965" s="43"/>
      <c r="AD965" s="41"/>
      <c r="AE965" s="42"/>
      <c r="AF965" s="43"/>
      <c r="AG965" s="41"/>
      <c r="AH965" s="42"/>
      <c r="AI965" s="43"/>
      <c r="AK965" s="41">
        <f t="shared" si="423"/>
        <v>0</v>
      </c>
      <c r="AL965" s="42">
        <f t="shared" si="423"/>
        <v>0</v>
      </c>
      <c r="AM965" s="43">
        <f t="shared" si="423"/>
        <v>0</v>
      </c>
      <c r="AT965" s="32">
        <f t="shared" si="424"/>
        <v>0</v>
      </c>
      <c r="AV965" s="23">
        <v>7</v>
      </c>
      <c r="AW965" s="23">
        <v>15</v>
      </c>
      <c r="AX965" s="23">
        <f t="shared" si="425"/>
        <v>10</v>
      </c>
    </row>
    <row r="966" spans="2:50" ht="15" hidden="1" customHeight="1" x14ac:dyDescent="0.3">
      <c r="B966" s="15"/>
      <c r="C966" s="40" t="s">
        <v>23</v>
      </c>
      <c r="D966" s="34" t="s">
        <v>2</v>
      </c>
      <c r="E966" s="35" t="s">
        <v>2</v>
      </c>
      <c r="F966" s="41">
        <v>0</v>
      </c>
      <c r="G966" s="42">
        <v>0</v>
      </c>
      <c r="H966" s="43">
        <v>0</v>
      </c>
      <c r="I966" s="41">
        <v>0</v>
      </c>
      <c r="J966" s="42">
        <v>0</v>
      </c>
      <c r="K966" s="43">
        <v>0</v>
      </c>
      <c r="L966" s="41">
        <v>0</v>
      </c>
      <c r="M966" s="42">
        <v>0</v>
      </c>
      <c r="N966" s="43">
        <v>0</v>
      </c>
      <c r="O966" s="41">
        <v>0</v>
      </c>
      <c r="P966" s="42">
        <v>0</v>
      </c>
      <c r="Q966" s="43">
        <v>0</v>
      </c>
      <c r="R966" s="41">
        <v>0</v>
      </c>
      <c r="S966" s="42">
        <v>0</v>
      </c>
      <c r="T966" s="43">
        <v>0</v>
      </c>
      <c r="U966" s="41">
        <v>0</v>
      </c>
      <c r="V966" s="42">
        <v>0</v>
      </c>
      <c r="W966" s="43">
        <v>0</v>
      </c>
      <c r="X966" s="41"/>
      <c r="Y966" s="42"/>
      <c r="Z966" s="43"/>
      <c r="AA966" s="41"/>
      <c r="AB966" s="42"/>
      <c r="AC966" s="43"/>
      <c r="AD966" s="41"/>
      <c r="AE966" s="42"/>
      <c r="AF966" s="43"/>
      <c r="AG966" s="41"/>
      <c r="AH966" s="42"/>
      <c r="AI966" s="43"/>
      <c r="AK966" s="41">
        <f t="shared" si="423"/>
        <v>0</v>
      </c>
      <c r="AL966" s="42">
        <f t="shared" si="423"/>
        <v>0</v>
      </c>
      <c r="AM966" s="43">
        <f t="shared" si="423"/>
        <v>0</v>
      </c>
      <c r="AT966" s="32">
        <f t="shared" si="424"/>
        <v>0</v>
      </c>
      <c r="AV966" s="23">
        <v>7</v>
      </c>
      <c r="AW966" s="23">
        <v>16</v>
      </c>
      <c r="AX966" s="23">
        <f t="shared" si="425"/>
        <v>1</v>
      </c>
    </row>
    <row r="967" spans="2:50" ht="15" hidden="1" customHeight="1" x14ac:dyDescent="0.3">
      <c r="B967" s="15"/>
      <c r="C967" s="50" t="str">
        <f>IF(LEN(E966)&lt;1,"","Total: " &amp; LEFT(E966,LEN(E966)-21) &amp; "Municipalities")</f>
        <v/>
      </c>
      <c r="D967" s="51"/>
      <c r="E967" s="52"/>
      <c r="F967" s="53">
        <f t="shared" ref="F967:H967" si="426">SUM(F956:F966)</f>
        <v>0</v>
      </c>
      <c r="G967" s="54">
        <f t="shared" si="426"/>
        <v>0</v>
      </c>
      <c r="H967" s="55">
        <f t="shared" si="426"/>
        <v>0</v>
      </c>
      <c r="I967" s="53">
        <f>SUM(I956:I966)</f>
        <v>0</v>
      </c>
      <c r="J967" s="54">
        <f>SUM(J956:J966)</f>
        <v>0</v>
      </c>
      <c r="K967" s="55">
        <f>SUM(K956:K966)</f>
        <v>0</v>
      </c>
      <c r="L967" s="53">
        <f t="shared" ref="L967:Z967" si="427">SUM(L956:L966)</f>
        <v>0</v>
      </c>
      <c r="M967" s="54">
        <f t="shared" si="427"/>
        <v>0</v>
      </c>
      <c r="N967" s="55">
        <f t="shared" si="427"/>
        <v>0</v>
      </c>
      <c r="O967" s="53">
        <f t="shared" si="427"/>
        <v>0</v>
      </c>
      <c r="P967" s="54">
        <f t="shared" si="427"/>
        <v>0</v>
      </c>
      <c r="Q967" s="55">
        <f t="shared" si="427"/>
        <v>0</v>
      </c>
      <c r="R967" s="53">
        <f t="shared" si="427"/>
        <v>0</v>
      </c>
      <c r="S967" s="54">
        <f t="shared" si="427"/>
        <v>0</v>
      </c>
      <c r="T967" s="55">
        <f t="shared" si="427"/>
        <v>0</v>
      </c>
      <c r="U967" s="53">
        <f t="shared" si="427"/>
        <v>0</v>
      </c>
      <c r="V967" s="54">
        <f t="shared" si="427"/>
        <v>0</v>
      </c>
      <c r="W967" s="55">
        <f t="shared" si="427"/>
        <v>0</v>
      </c>
      <c r="X967" s="53">
        <f t="shared" si="427"/>
        <v>0</v>
      </c>
      <c r="Y967" s="54">
        <f t="shared" si="427"/>
        <v>0</v>
      </c>
      <c r="Z967" s="55">
        <f t="shared" si="427"/>
        <v>0</v>
      </c>
      <c r="AA967" s="53"/>
      <c r="AB967" s="54"/>
      <c r="AC967" s="55"/>
      <c r="AD967" s="53">
        <f t="shared" ref="AD967:AI967" si="428">SUM(AD956:AD966)</f>
        <v>0</v>
      </c>
      <c r="AE967" s="54">
        <f t="shared" si="428"/>
        <v>0</v>
      </c>
      <c r="AF967" s="55">
        <f t="shared" si="428"/>
        <v>0</v>
      </c>
      <c r="AG967" s="53">
        <f t="shared" si="428"/>
        <v>0</v>
      </c>
      <c r="AH967" s="54">
        <f t="shared" si="428"/>
        <v>0</v>
      </c>
      <c r="AI967" s="55">
        <f t="shared" si="428"/>
        <v>0</v>
      </c>
      <c r="AK967" s="53">
        <f>SUM(AK956:AK966)</f>
        <v>0</v>
      </c>
      <c r="AL967" s="54">
        <f>SUM(AL956:AL966)</f>
        <v>0</v>
      </c>
      <c r="AM967" s="55">
        <f>SUM(AM956:AM966)</f>
        <v>0</v>
      </c>
      <c r="AT967" s="32">
        <f>IF(SUM(AT956:AT966)=0,0,1)</f>
        <v>0</v>
      </c>
    </row>
    <row r="968" spans="2:50" ht="15" hidden="1" customHeight="1" x14ac:dyDescent="0.3">
      <c r="B968" s="15"/>
      <c r="C968" s="40"/>
      <c r="D968" s="34"/>
      <c r="E968" s="35"/>
      <c r="F968" s="41"/>
      <c r="G968" s="42"/>
      <c r="H968" s="43"/>
      <c r="I968" s="41"/>
      <c r="J968" s="42"/>
      <c r="K968" s="43"/>
      <c r="L968" s="41"/>
      <c r="M968" s="42"/>
      <c r="N968" s="43"/>
      <c r="O968" s="41"/>
      <c r="P968" s="42"/>
      <c r="Q968" s="43"/>
      <c r="R968" s="41"/>
      <c r="S968" s="42"/>
      <c r="T968" s="43"/>
      <c r="U968" s="41"/>
      <c r="V968" s="42"/>
      <c r="W968" s="43"/>
      <c r="X968" s="41"/>
      <c r="Y968" s="42"/>
      <c r="Z968" s="43"/>
      <c r="AA968" s="41"/>
      <c r="AB968" s="42"/>
      <c r="AC968" s="43"/>
      <c r="AD968" s="41"/>
      <c r="AE968" s="42"/>
      <c r="AF968" s="43"/>
      <c r="AG968" s="41"/>
      <c r="AH968" s="42"/>
      <c r="AI968" s="43"/>
      <c r="AK968" s="41"/>
      <c r="AL968" s="42"/>
      <c r="AM968" s="43"/>
      <c r="AT968" s="32">
        <f>IF(AT967=0,0,1)</f>
        <v>0</v>
      </c>
    </row>
    <row r="969" spans="2:50" ht="15" hidden="1" customHeight="1" x14ac:dyDescent="0.3">
      <c r="B969" s="15"/>
      <c r="C969" s="40" t="s">
        <v>22</v>
      </c>
      <c r="D969" s="34" t="s">
        <v>2</v>
      </c>
      <c r="E969" s="35" t="s">
        <v>2</v>
      </c>
      <c r="F969" s="41">
        <v>0</v>
      </c>
      <c r="G969" s="42">
        <v>0</v>
      </c>
      <c r="H969" s="43">
        <v>0</v>
      </c>
      <c r="I969" s="41">
        <v>0</v>
      </c>
      <c r="J969" s="42">
        <v>0</v>
      </c>
      <c r="K969" s="43">
        <v>0</v>
      </c>
      <c r="L969" s="41">
        <v>0</v>
      </c>
      <c r="M969" s="42">
        <v>0</v>
      </c>
      <c r="N969" s="43">
        <v>0</v>
      </c>
      <c r="O969" s="41">
        <v>0</v>
      </c>
      <c r="P969" s="42">
        <v>0</v>
      </c>
      <c r="Q969" s="43">
        <v>0</v>
      </c>
      <c r="R969" s="41">
        <v>0</v>
      </c>
      <c r="S969" s="42">
        <v>0</v>
      </c>
      <c r="T969" s="43">
        <v>0</v>
      </c>
      <c r="U969" s="41">
        <v>0</v>
      </c>
      <c r="V969" s="42">
        <v>0</v>
      </c>
      <c r="W969" s="43">
        <v>0</v>
      </c>
      <c r="X969" s="41"/>
      <c r="Y969" s="42"/>
      <c r="Z969" s="43"/>
      <c r="AA969" s="41"/>
      <c r="AB969" s="42"/>
      <c r="AC969" s="43"/>
      <c r="AD969" s="41"/>
      <c r="AE969" s="42"/>
      <c r="AF969" s="43"/>
      <c r="AG969" s="41"/>
      <c r="AH969" s="42"/>
      <c r="AI969" s="43"/>
      <c r="AK969" s="41">
        <f t="shared" ref="AK969:AM979" si="429">F969+I969+L969+O969+R969+U969+X969+AA969+AD969+AG969</f>
        <v>0</v>
      </c>
      <c r="AL969" s="42">
        <f t="shared" si="429"/>
        <v>0</v>
      </c>
      <c r="AM969" s="43">
        <f t="shared" si="429"/>
        <v>0</v>
      </c>
      <c r="AT969" s="32">
        <f>IF(LEN(E969)&lt;2,0,1)</f>
        <v>0</v>
      </c>
      <c r="AV969" s="23">
        <v>7</v>
      </c>
      <c r="AW969" s="23">
        <v>17</v>
      </c>
      <c r="AX969" s="23">
        <v>1</v>
      </c>
    </row>
    <row r="970" spans="2:50" ht="15" hidden="1" customHeight="1" x14ac:dyDescent="0.3">
      <c r="B970" s="15"/>
      <c r="C970" s="40" t="s">
        <v>22</v>
      </c>
      <c r="D970" s="34" t="s">
        <v>2</v>
      </c>
      <c r="E970" s="35" t="s">
        <v>2</v>
      </c>
      <c r="F970" s="41">
        <v>0</v>
      </c>
      <c r="G970" s="42">
        <v>0</v>
      </c>
      <c r="H970" s="43">
        <v>0</v>
      </c>
      <c r="I970" s="41">
        <v>0</v>
      </c>
      <c r="J970" s="42">
        <v>0</v>
      </c>
      <c r="K970" s="43">
        <v>0</v>
      </c>
      <c r="L970" s="41">
        <v>0</v>
      </c>
      <c r="M970" s="42">
        <v>0</v>
      </c>
      <c r="N970" s="43">
        <v>0</v>
      </c>
      <c r="O970" s="41">
        <v>0</v>
      </c>
      <c r="P970" s="42">
        <v>0</v>
      </c>
      <c r="Q970" s="43">
        <v>0</v>
      </c>
      <c r="R970" s="41">
        <v>0</v>
      </c>
      <c r="S970" s="42">
        <v>0</v>
      </c>
      <c r="T970" s="43">
        <v>0</v>
      </c>
      <c r="U970" s="41">
        <v>0</v>
      </c>
      <c r="V970" s="42">
        <v>0</v>
      </c>
      <c r="W970" s="43">
        <v>0</v>
      </c>
      <c r="X970" s="41"/>
      <c r="Y970" s="42"/>
      <c r="Z970" s="43"/>
      <c r="AA970" s="41"/>
      <c r="AB970" s="42"/>
      <c r="AC970" s="43"/>
      <c r="AD970" s="41"/>
      <c r="AE970" s="42"/>
      <c r="AF970" s="43"/>
      <c r="AG970" s="41"/>
      <c r="AH970" s="42"/>
      <c r="AI970" s="43"/>
      <c r="AK970" s="41">
        <f t="shared" si="429"/>
        <v>0</v>
      </c>
      <c r="AL970" s="42">
        <f t="shared" si="429"/>
        <v>0</v>
      </c>
      <c r="AM970" s="43">
        <f t="shared" si="429"/>
        <v>0</v>
      </c>
      <c r="AT970" s="32">
        <f t="shared" ref="AT970:AT979" si="430">IF(LEN(E970)&lt;2,0,1)</f>
        <v>0</v>
      </c>
      <c r="AV970" s="23">
        <v>7</v>
      </c>
      <c r="AW970" s="23">
        <v>17</v>
      </c>
      <c r="AX970" s="23">
        <f>IF(AW970=AW969,AX969+1,1)</f>
        <v>2</v>
      </c>
    </row>
    <row r="971" spans="2:50" ht="15" hidden="1" customHeight="1" x14ac:dyDescent="0.3">
      <c r="B971" s="15"/>
      <c r="C971" s="40" t="s">
        <v>22</v>
      </c>
      <c r="D971" s="34" t="s">
        <v>2</v>
      </c>
      <c r="E971" s="35" t="s">
        <v>2</v>
      </c>
      <c r="F971" s="41">
        <v>0</v>
      </c>
      <c r="G971" s="42">
        <v>0</v>
      </c>
      <c r="H971" s="43">
        <v>0</v>
      </c>
      <c r="I971" s="41">
        <v>0</v>
      </c>
      <c r="J971" s="42">
        <v>0</v>
      </c>
      <c r="K971" s="43">
        <v>0</v>
      </c>
      <c r="L971" s="41">
        <v>0</v>
      </c>
      <c r="M971" s="42">
        <v>0</v>
      </c>
      <c r="N971" s="43">
        <v>0</v>
      </c>
      <c r="O971" s="41">
        <v>0</v>
      </c>
      <c r="P971" s="42">
        <v>0</v>
      </c>
      <c r="Q971" s="43">
        <v>0</v>
      </c>
      <c r="R971" s="41">
        <v>0</v>
      </c>
      <c r="S971" s="42">
        <v>0</v>
      </c>
      <c r="T971" s="43">
        <v>0</v>
      </c>
      <c r="U971" s="41">
        <v>0</v>
      </c>
      <c r="V971" s="42">
        <v>0</v>
      </c>
      <c r="W971" s="43">
        <v>0</v>
      </c>
      <c r="X971" s="41"/>
      <c r="Y971" s="42"/>
      <c r="Z971" s="43"/>
      <c r="AA971" s="41"/>
      <c r="AB971" s="42"/>
      <c r="AC971" s="43"/>
      <c r="AD971" s="41"/>
      <c r="AE971" s="42"/>
      <c r="AF971" s="43"/>
      <c r="AG971" s="41"/>
      <c r="AH971" s="42"/>
      <c r="AI971" s="43"/>
      <c r="AK971" s="41">
        <f t="shared" si="429"/>
        <v>0</v>
      </c>
      <c r="AL971" s="42">
        <f t="shared" si="429"/>
        <v>0</v>
      </c>
      <c r="AM971" s="43">
        <f t="shared" si="429"/>
        <v>0</v>
      </c>
      <c r="AT971" s="32">
        <f t="shared" si="430"/>
        <v>0</v>
      </c>
      <c r="AV971" s="23">
        <v>7</v>
      </c>
      <c r="AW971" s="23">
        <v>17</v>
      </c>
      <c r="AX971" s="23">
        <f t="shared" ref="AX971:AX979" si="431">IF(AW971=AW970,AX970+1,1)</f>
        <v>3</v>
      </c>
    </row>
    <row r="972" spans="2:50" ht="15" hidden="1" customHeight="1" x14ac:dyDescent="0.3">
      <c r="B972" s="15"/>
      <c r="C972" s="40" t="s">
        <v>22</v>
      </c>
      <c r="D972" s="34" t="s">
        <v>2</v>
      </c>
      <c r="E972" s="35" t="s">
        <v>2</v>
      </c>
      <c r="F972" s="41">
        <v>0</v>
      </c>
      <c r="G972" s="42">
        <v>0</v>
      </c>
      <c r="H972" s="43">
        <v>0</v>
      </c>
      <c r="I972" s="41">
        <v>0</v>
      </c>
      <c r="J972" s="42">
        <v>0</v>
      </c>
      <c r="K972" s="43">
        <v>0</v>
      </c>
      <c r="L972" s="41">
        <v>0</v>
      </c>
      <c r="M972" s="42">
        <v>0</v>
      </c>
      <c r="N972" s="43">
        <v>0</v>
      </c>
      <c r="O972" s="41">
        <v>0</v>
      </c>
      <c r="P972" s="42">
        <v>0</v>
      </c>
      <c r="Q972" s="43">
        <v>0</v>
      </c>
      <c r="R972" s="41">
        <v>0</v>
      </c>
      <c r="S972" s="42">
        <v>0</v>
      </c>
      <c r="T972" s="43">
        <v>0</v>
      </c>
      <c r="U972" s="41">
        <v>0</v>
      </c>
      <c r="V972" s="42">
        <v>0</v>
      </c>
      <c r="W972" s="43">
        <v>0</v>
      </c>
      <c r="X972" s="41"/>
      <c r="Y972" s="42"/>
      <c r="Z972" s="43"/>
      <c r="AA972" s="41"/>
      <c r="AB972" s="42"/>
      <c r="AC972" s="43"/>
      <c r="AD972" s="41"/>
      <c r="AE972" s="42"/>
      <c r="AF972" s="43"/>
      <c r="AG972" s="41"/>
      <c r="AH972" s="42"/>
      <c r="AI972" s="43"/>
      <c r="AK972" s="41">
        <f t="shared" si="429"/>
        <v>0</v>
      </c>
      <c r="AL972" s="42">
        <f t="shared" si="429"/>
        <v>0</v>
      </c>
      <c r="AM972" s="43">
        <f t="shared" si="429"/>
        <v>0</v>
      </c>
      <c r="AT972" s="32">
        <f t="shared" si="430"/>
        <v>0</v>
      </c>
      <c r="AV972" s="23">
        <v>7</v>
      </c>
      <c r="AW972" s="23">
        <v>17</v>
      </c>
      <c r="AX972" s="23">
        <f t="shared" si="431"/>
        <v>4</v>
      </c>
    </row>
    <row r="973" spans="2:50" ht="15" hidden="1" customHeight="1" x14ac:dyDescent="0.3">
      <c r="B973" s="15"/>
      <c r="C973" s="40" t="s">
        <v>22</v>
      </c>
      <c r="D973" s="34" t="s">
        <v>2</v>
      </c>
      <c r="E973" s="35" t="s">
        <v>2</v>
      </c>
      <c r="F973" s="41">
        <v>0</v>
      </c>
      <c r="G973" s="42">
        <v>0</v>
      </c>
      <c r="H973" s="43">
        <v>0</v>
      </c>
      <c r="I973" s="41">
        <v>0</v>
      </c>
      <c r="J973" s="42">
        <v>0</v>
      </c>
      <c r="K973" s="43">
        <v>0</v>
      </c>
      <c r="L973" s="41">
        <v>0</v>
      </c>
      <c r="M973" s="42">
        <v>0</v>
      </c>
      <c r="N973" s="43">
        <v>0</v>
      </c>
      <c r="O973" s="41">
        <v>0</v>
      </c>
      <c r="P973" s="42">
        <v>0</v>
      </c>
      <c r="Q973" s="43">
        <v>0</v>
      </c>
      <c r="R973" s="41">
        <v>0</v>
      </c>
      <c r="S973" s="42">
        <v>0</v>
      </c>
      <c r="T973" s="43">
        <v>0</v>
      </c>
      <c r="U973" s="41">
        <v>0</v>
      </c>
      <c r="V973" s="42">
        <v>0</v>
      </c>
      <c r="W973" s="43">
        <v>0</v>
      </c>
      <c r="X973" s="41"/>
      <c r="Y973" s="42"/>
      <c r="Z973" s="43"/>
      <c r="AA973" s="41"/>
      <c r="AB973" s="42"/>
      <c r="AC973" s="43"/>
      <c r="AD973" s="41"/>
      <c r="AE973" s="42"/>
      <c r="AF973" s="43"/>
      <c r="AG973" s="41"/>
      <c r="AH973" s="42"/>
      <c r="AI973" s="43"/>
      <c r="AK973" s="41">
        <f t="shared" si="429"/>
        <v>0</v>
      </c>
      <c r="AL973" s="42">
        <f t="shared" si="429"/>
        <v>0</v>
      </c>
      <c r="AM973" s="43">
        <f t="shared" si="429"/>
        <v>0</v>
      </c>
      <c r="AT973" s="32">
        <f t="shared" si="430"/>
        <v>0</v>
      </c>
      <c r="AV973" s="23">
        <v>7</v>
      </c>
      <c r="AW973" s="23">
        <v>17</v>
      </c>
      <c r="AX973" s="23">
        <f t="shared" si="431"/>
        <v>5</v>
      </c>
    </row>
    <row r="974" spans="2:50" ht="15" hidden="1" customHeight="1" x14ac:dyDescent="0.3">
      <c r="B974" s="15"/>
      <c r="C974" s="40" t="s">
        <v>22</v>
      </c>
      <c r="D974" s="34" t="s">
        <v>2</v>
      </c>
      <c r="E974" s="35" t="s">
        <v>2</v>
      </c>
      <c r="F974" s="41">
        <v>0</v>
      </c>
      <c r="G974" s="42">
        <v>0</v>
      </c>
      <c r="H974" s="43">
        <v>0</v>
      </c>
      <c r="I974" s="41">
        <v>0</v>
      </c>
      <c r="J974" s="42">
        <v>0</v>
      </c>
      <c r="K974" s="43">
        <v>0</v>
      </c>
      <c r="L974" s="41">
        <v>0</v>
      </c>
      <c r="M974" s="42">
        <v>0</v>
      </c>
      <c r="N974" s="43">
        <v>0</v>
      </c>
      <c r="O974" s="41">
        <v>0</v>
      </c>
      <c r="P974" s="42">
        <v>0</v>
      </c>
      <c r="Q974" s="43">
        <v>0</v>
      </c>
      <c r="R974" s="41">
        <v>0</v>
      </c>
      <c r="S974" s="42">
        <v>0</v>
      </c>
      <c r="T974" s="43">
        <v>0</v>
      </c>
      <c r="U974" s="41">
        <v>0</v>
      </c>
      <c r="V974" s="42">
        <v>0</v>
      </c>
      <c r="W974" s="43">
        <v>0</v>
      </c>
      <c r="X974" s="41"/>
      <c r="Y974" s="42"/>
      <c r="Z974" s="43"/>
      <c r="AA974" s="41"/>
      <c r="AB974" s="42"/>
      <c r="AC974" s="43"/>
      <c r="AD974" s="41"/>
      <c r="AE974" s="42"/>
      <c r="AF974" s="43"/>
      <c r="AG974" s="41"/>
      <c r="AH974" s="42"/>
      <c r="AI974" s="43"/>
      <c r="AK974" s="41">
        <f t="shared" si="429"/>
        <v>0</v>
      </c>
      <c r="AL974" s="42">
        <f t="shared" si="429"/>
        <v>0</v>
      </c>
      <c r="AM974" s="43">
        <f t="shared" si="429"/>
        <v>0</v>
      </c>
      <c r="AT974" s="32">
        <f t="shared" si="430"/>
        <v>0</v>
      </c>
      <c r="AV974" s="23">
        <v>7</v>
      </c>
      <c r="AW974" s="23">
        <v>17</v>
      </c>
      <c r="AX974" s="23">
        <f t="shared" si="431"/>
        <v>6</v>
      </c>
    </row>
    <row r="975" spans="2:50" ht="15" hidden="1" customHeight="1" x14ac:dyDescent="0.3">
      <c r="B975" s="15"/>
      <c r="C975" s="40" t="s">
        <v>22</v>
      </c>
      <c r="D975" s="34" t="s">
        <v>2</v>
      </c>
      <c r="E975" s="35" t="s">
        <v>2</v>
      </c>
      <c r="F975" s="41">
        <v>0</v>
      </c>
      <c r="G975" s="42">
        <v>0</v>
      </c>
      <c r="H975" s="43">
        <v>0</v>
      </c>
      <c r="I975" s="41">
        <v>0</v>
      </c>
      <c r="J975" s="42">
        <v>0</v>
      </c>
      <c r="K975" s="43">
        <v>0</v>
      </c>
      <c r="L975" s="41">
        <v>0</v>
      </c>
      <c r="M975" s="42">
        <v>0</v>
      </c>
      <c r="N975" s="43">
        <v>0</v>
      </c>
      <c r="O975" s="41">
        <v>0</v>
      </c>
      <c r="P975" s="42">
        <v>0</v>
      </c>
      <c r="Q975" s="43">
        <v>0</v>
      </c>
      <c r="R975" s="41">
        <v>0</v>
      </c>
      <c r="S975" s="42">
        <v>0</v>
      </c>
      <c r="T975" s="43">
        <v>0</v>
      </c>
      <c r="U975" s="41">
        <v>0</v>
      </c>
      <c r="V975" s="42">
        <v>0</v>
      </c>
      <c r="W975" s="43">
        <v>0</v>
      </c>
      <c r="X975" s="41"/>
      <c r="Y975" s="42"/>
      <c r="Z975" s="43"/>
      <c r="AA975" s="41"/>
      <c r="AB975" s="42"/>
      <c r="AC975" s="43"/>
      <c r="AD975" s="41"/>
      <c r="AE975" s="42"/>
      <c r="AF975" s="43"/>
      <c r="AG975" s="41"/>
      <c r="AH975" s="42"/>
      <c r="AI975" s="43"/>
      <c r="AK975" s="41">
        <f t="shared" si="429"/>
        <v>0</v>
      </c>
      <c r="AL975" s="42">
        <f t="shared" si="429"/>
        <v>0</v>
      </c>
      <c r="AM975" s="43">
        <f t="shared" si="429"/>
        <v>0</v>
      </c>
      <c r="AT975" s="32">
        <f t="shared" si="430"/>
        <v>0</v>
      </c>
      <c r="AV975" s="23">
        <v>7</v>
      </c>
      <c r="AW975" s="23">
        <v>17</v>
      </c>
      <c r="AX975" s="23">
        <f t="shared" si="431"/>
        <v>7</v>
      </c>
    </row>
    <row r="976" spans="2:50" ht="15" hidden="1" customHeight="1" x14ac:dyDescent="0.3">
      <c r="C976" s="40" t="s">
        <v>22</v>
      </c>
      <c r="D976" s="34" t="s">
        <v>2</v>
      </c>
      <c r="E976" s="35" t="s">
        <v>2</v>
      </c>
      <c r="F976" s="41">
        <v>0</v>
      </c>
      <c r="G976" s="42">
        <v>0</v>
      </c>
      <c r="H976" s="43">
        <v>0</v>
      </c>
      <c r="I976" s="41">
        <v>0</v>
      </c>
      <c r="J976" s="42">
        <v>0</v>
      </c>
      <c r="K976" s="43">
        <v>0</v>
      </c>
      <c r="L976" s="41">
        <v>0</v>
      </c>
      <c r="M976" s="42">
        <v>0</v>
      </c>
      <c r="N976" s="43">
        <v>0</v>
      </c>
      <c r="O976" s="41">
        <v>0</v>
      </c>
      <c r="P976" s="42">
        <v>0</v>
      </c>
      <c r="Q976" s="43">
        <v>0</v>
      </c>
      <c r="R976" s="41">
        <v>0</v>
      </c>
      <c r="S976" s="42">
        <v>0</v>
      </c>
      <c r="T976" s="43">
        <v>0</v>
      </c>
      <c r="U976" s="41">
        <v>0</v>
      </c>
      <c r="V976" s="42">
        <v>0</v>
      </c>
      <c r="W976" s="43">
        <v>0</v>
      </c>
      <c r="X976" s="41"/>
      <c r="Y976" s="42"/>
      <c r="Z976" s="43"/>
      <c r="AA976" s="41"/>
      <c r="AB976" s="42"/>
      <c r="AC976" s="43"/>
      <c r="AD976" s="41"/>
      <c r="AE976" s="42"/>
      <c r="AF976" s="43"/>
      <c r="AG976" s="41"/>
      <c r="AH976" s="42"/>
      <c r="AI976" s="43"/>
      <c r="AK976" s="41">
        <f t="shared" si="429"/>
        <v>0</v>
      </c>
      <c r="AL976" s="42">
        <f t="shared" si="429"/>
        <v>0</v>
      </c>
      <c r="AM976" s="43">
        <f t="shared" si="429"/>
        <v>0</v>
      </c>
      <c r="AT976" s="32">
        <f t="shared" si="430"/>
        <v>0</v>
      </c>
      <c r="AV976" s="23">
        <v>7</v>
      </c>
      <c r="AW976" s="23">
        <v>17</v>
      </c>
      <c r="AX976" s="23">
        <f t="shared" si="431"/>
        <v>8</v>
      </c>
    </row>
    <row r="977" spans="3:50" ht="15" hidden="1" customHeight="1" x14ac:dyDescent="0.3">
      <c r="C977" s="40" t="s">
        <v>22</v>
      </c>
      <c r="D977" s="34" t="s">
        <v>2</v>
      </c>
      <c r="E977" s="35" t="s">
        <v>2</v>
      </c>
      <c r="F977" s="41">
        <v>0</v>
      </c>
      <c r="G977" s="42">
        <v>0</v>
      </c>
      <c r="H977" s="43">
        <v>0</v>
      </c>
      <c r="I977" s="41">
        <v>0</v>
      </c>
      <c r="J977" s="42">
        <v>0</v>
      </c>
      <c r="K977" s="43">
        <v>0</v>
      </c>
      <c r="L977" s="41">
        <v>0</v>
      </c>
      <c r="M977" s="42">
        <v>0</v>
      </c>
      <c r="N977" s="43">
        <v>0</v>
      </c>
      <c r="O977" s="41">
        <v>0</v>
      </c>
      <c r="P977" s="42">
        <v>0</v>
      </c>
      <c r="Q977" s="43">
        <v>0</v>
      </c>
      <c r="R977" s="41">
        <v>0</v>
      </c>
      <c r="S977" s="42">
        <v>0</v>
      </c>
      <c r="T977" s="43">
        <v>0</v>
      </c>
      <c r="U977" s="41">
        <v>0</v>
      </c>
      <c r="V977" s="42">
        <v>0</v>
      </c>
      <c r="W977" s="43">
        <v>0</v>
      </c>
      <c r="X977" s="41"/>
      <c r="Y977" s="42"/>
      <c r="Z977" s="43"/>
      <c r="AA977" s="41"/>
      <c r="AB977" s="42"/>
      <c r="AC977" s="43"/>
      <c r="AD977" s="41"/>
      <c r="AE977" s="42"/>
      <c r="AF977" s="43"/>
      <c r="AG977" s="41"/>
      <c r="AH977" s="42"/>
      <c r="AI977" s="43"/>
      <c r="AK977" s="41">
        <f t="shared" si="429"/>
        <v>0</v>
      </c>
      <c r="AL977" s="42">
        <f t="shared" si="429"/>
        <v>0</v>
      </c>
      <c r="AM977" s="43">
        <f t="shared" si="429"/>
        <v>0</v>
      </c>
      <c r="AT977" s="32">
        <f t="shared" si="430"/>
        <v>0</v>
      </c>
      <c r="AV977" s="23">
        <v>7</v>
      </c>
      <c r="AW977" s="23">
        <v>17</v>
      </c>
      <c r="AX977" s="23">
        <f t="shared" si="431"/>
        <v>9</v>
      </c>
    </row>
    <row r="978" spans="3:50" ht="15" hidden="1" customHeight="1" x14ac:dyDescent="0.3">
      <c r="C978" s="40" t="s">
        <v>22</v>
      </c>
      <c r="D978" s="34" t="s">
        <v>2</v>
      </c>
      <c r="E978" s="35" t="s">
        <v>2</v>
      </c>
      <c r="F978" s="41">
        <v>0</v>
      </c>
      <c r="G978" s="42">
        <v>0</v>
      </c>
      <c r="H978" s="43">
        <v>0</v>
      </c>
      <c r="I978" s="41">
        <v>0</v>
      </c>
      <c r="J978" s="42">
        <v>0</v>
      </c>
      <c r="K978" s="43">
        <v>0</v>
      </c>
      <c r="L978" s="41">
        <v>0</v>
      </c>
      <c r="M978" s="42">
        <v>0</v>
      </c>
      <c r="N978" s="43">
        <v>0</v>
      </c>
      <c r="O978" s="41">
        <v>0</v>
      </c>
      <c r="P978" s="42">
        <v>0</v>
      </c>
      <c r="Q978" s="43">
        <v>0</v>
      </c>
      <c r="R978" s="41">
        <v>0</v>
      </c>
      <c r="S978" s="42">
        <v>0</v>
      </c>
      <c r="T978" s="43">
        <v>0</v>
      </c>
      <c r="U978" s="41">
        <v>0</v>
      </c>
      <c r="V978" s="42">
        <v>0</v>
      </c>
      <c r="W978" s="43">
        <v>0</v>
      </c>
      <c r="X978" s="41"/>
      <c r="Y978" s="42"/>
      <c r="Z978" s="43"/>
      <c r="AA978" s="41"/>
      <c r="AB978" s="42"/>
      <c r="AC978" s="43"/>
      <c r="AD978" s="41"/>
      <c r="AE978" s="42"/>
      <c r="AF978" s="43"/>
      <c r="AG978" s="41"/>
      <c r="AH978" s="42"/>
      <c r="AI978" s="43"/>
      <c r="AK978" s="41">
        <f t="shared" si="429"/>
        <v>0</v>
      </c>
      <c r="AL978" s="42">
        <f t="shared" si="429"/>
        <v>0</v>
      </c>
      <c r="AM978" s="43">
        <f t="shared" si="429"/>
        <v>0</v>
      </c>
      <c r="AT978" s="32">
        <f t="shared" si="430"/>
        <v>0</v>
      </c>
      <c r="AV978" s="23">
        <v>7</v>
      </c>
      <c r="AW978" s="23">
        <v>17</v>
      </c>
      <c r="AX978" s="23">
        <f t="shared" si="431"/>
        <v>10</v>
      </c>
    </row>
    <row r="979" spans="3:50" ht="15" hidden="1" customHeight="1" x14ac:dyDescent="0.3">
      <c r="C979" s="40" t="s">
        <v>23</v>
      </c>
      <c r="D979" s="34" t="s">
        <v>2</v>
      </c>
      <c r="E979" s="35" t="s">
        <v>2</v>
      </c>
      <c r="F979" s="41">
        <v>0</v>
      </c>
      <c r="G979" s="42">
        <v>0</v>
      </c>
      <c r="H979" s="43">
        <v>0</v>
      </c>
      <c r="I979" s="41">
        <v>0</v>
      </c>
      <c r="J979" s="42">
        <v>0</v>
      </c>
      <c r="K979" s="43">
        <v>0</v>
      </c>
      <c r="L979" s="41">
        <v>0</v>
      </c>
      <c r="M979" s="42">
        <v>0</v>
      </c>
      <c r="N979" s="43">
        <v>0</v>
      </c>
      <c r="O979" s="41">
        <v>0</v>
      </c>
      <c r="P979" s="42">
        <v>0</v>
      </c>
      <c r="Q979" s="43">
        <v>0</v>
      </c>
      <c r="R979" s="41">
        <v>0</v>
      </c>
      <c r="S979" s="42">
        <v>0</v>
      </c>
      <c r="T979" s="43">
        <v>0</v>
      </c>
      <c r="U979" s="41">
        <v>0</v>
      </c>
      <c r="V979" s="42">
        <v>0</v>
      </c>
      <c r="W979" s="43">
        <v>0</v>
      </c>
      <c r="X979" s="41"/>
      <c r="Y979" s="42"/>
      <c r="Z979" s="43"/>
      <c r="AA979" s="41"/>
      <c r="AB979" s="42"/>
      <c r="AC979" s="43"/>
      <c r="AD979" s="41"/>
      <c r="AE979" s="42"/>
      <c r="AF979" s="43"/>
      <c r="AG979" s="41"/>
      <c r="AH979" s="42"/>
      <c r="AI979" s="43"/>
      <c r="AK979" s="41">
        <f t="shared" si="429"/>
        <v>0</v>
      </c>
      <c r="AL979" s="42">
        <f t="shared" si="429"/>
        <v>0</v>
      </c>
      <c r="AM979" s="43">
        <f t="shared" si="429"/>
        <v>0</v>
      </c>
      <c r="AT979" s="32">
        <f t="shared" si="430"/>
        <v>0</v>
      </c>
      <c r="AV979" s="23">
        <v>7</v>
      </c>
      <c r="AW979" s="23">
        <v>18</v>
      </c>
      <c r="AX979" s="23">
        <f t="shared" si="431"/>
        <v>1</v>
      </c>
    </row>
    <row r="980" spans="3:50" ht="15" hidden="1" customHeight="1" x14ac:dyDescent="0.3">
      <c r="C980" s="50" t="str">
        <f>IF(LEN(E979)&lt;1,"","Total: " &amp; LEFT(E979,LEN(E979)-21) &amp; "Municipalities")</f>
        <v/>
      </c>
      <c r="D980" s="51"/>
      <c r="E980" s="52"/>
      <c r="F980" s="53">
        <f t="shared" ref="F980:H980" si="432">SUM(F969:F979)</f>
        <v>0</v>
      </c>
      <c r="G980" s="54">
        <f t="shared" si="432"/>
        <v>0</v>
      </c>
      <c r="H980" s="55">
        <f t="shared" si="432"/>
        <v>0</v>
      </c>
      <c r="I980" s="53">
        <f>SUM(I969:I979)</f>
        <v>0</v>
      </c>
      <c r="J980" s="54">
        <f>SUM(J969:J979)</f>
        <v>0</v>
      </c>
      <c r="K980" s="55">
        <f>SUM(K969:K979)</f>
        <v>0</v>
      </c>
      <c r="L980" s="53">
        <f t="shared" ref="L980:Z980" si="433">SUM(L969:L979)</f>
        <v>0</v>
      </c>
      <c r="M980" s="54">
        <f t="shared" si="433"/>
        <v>0</v>
      </c>
      <c r="N980" s="55">
        <f t="shared" si="433"/>
        <v>0</v>
      </c>
      <c r="O980" s="53">
        <f t="shared" si="433"/>
        <v>0</v>
      </c>
      <c r="P980" s="54">
        <f t="shared" si="433"/>
        <v>0</v>
      </c>
      <c r="Q980" s="55">
        <f t="shared" si="433"/>
        <v>0</v>
      </c>
      <c r="R980" s="53">
        <f t="shared" si="433"/>
        <v>0</v>
      </c>
      <c r="S980" s="54">
        <f t="shared" si="433"/>
        <v>0</v>
      </c>
      <c r="T980" s="55">
        <f t="shared" si="433"/>
        <v>0</v>
      </c>
      <c r="U980" s="53">
        <f t="shared" si="433"/>
        <v>0</v>
      </c>
      <c r="V980" s="54">
        <f t="shared" si="433"/>
        <v>0</v>
      </c>
      <c r="W980" s="55">
        <f t="shared" si="433"/>
        <v>0</v>
      </c>
      <c r="X980" s="53">
        <f t="shared" si="433"/>
        <v>0</v>
      </c>
      <c r="Y980" s="54">
        <f t="shared" si="433"/>
        <v>0</v>
      </c>
      <c r="Z980" s="55">
        <f t="shared" si="433"/>
        <v>0</v>
      </c>
      <c r="AA980" s="53"/>
      <c r="AB980" s="54"/>
      <c r="AC980" s="55"/>
      <c r="AD980" s="53">
        <f t="shared" ref="AD980:AI980" si="434">SUM(AD969:AD979)</f>
        <v>0</v>
      </c>
      <c r="AE980" s="54">
        <f t="shared" si="434"/>
        <v>0</v>
      </c>
      <c r="AF980" s="55">
        <f t="shared" si="434"/>
        <v>0</v>
      </c>
      <c r="AG980" s="53">
        <f t="shared" si="434"/>
        <v>0</v>
      </c>
      <c r="AH980" s="54">
        <f t="shared" si="434"/>
        <v>0</v>
      </c>
      <c r="AI980" s="55">
        <f t="shared" si="434"/>
        <v>0</v>
      </c>
      <c r="AK980" s="53">
        <f>SUM(AK969:AK979)</f>
        <v>0</v>
      </c>
      <c r="AL980" s="54">
        <f>SUM(AL969:AL979)</f>
        <v>0</v>
      </c>
      <c r="AM980" s="55">
        <f>SUM(AM969:AM979)</f>
        <v>0</v>
      </c>
      <c r="AT980" s="32">
        <f>IF(SUM(AT969:AT979)=0,0,1)</f>
        <v>0</v>
      </c>
    </row>
    <row r="981" spans="3:50" ht="15" hidden="1" customHeight="1" x14ac:dyDescent="0.3">
      <c r="C981" s="40"/>
      <c r="D981" s="34"/>
      <c r="E981" s="35"/>
      <c r="F981" s="41"/>
      <c r="G981" s="42"/>
      <c r="H981" s="43"/>
      <c r="I981" s="41"/>
      <c r="J981" s="42"/>
      <c r="K981" s="43"/>
      <c r="L981" s="41"/>
      <c r="M981" s="42"/>
      <c r="N981" s="43"/>
      <c r="O981" s="41"/>
      <c r="P981" s="42"/>
      <c r="Q981" s="43"/>
      <c r="R981" s="41"/>
      <c r="S981" s="42"/>
      <c r="T981" s="43"/>
      <c r="U981" s="41"/>
      <c r="V981" s="42"/>
      <c r="W981" s="43"/>
      <c r="X981" s="41"/>
      <c r="Y981" s="42"/>
      <c r="Z981" s="43"/>
      <c r="AA981" s="41"/>
      <c r="AB981" s="42"/>
      <c r="AC981" s="43"/>
      <c r="AD981" s="41"/>
      <c r="AE981" s="42"/>
      <c r="AF981" s="43"/>
      <c r="AG981" s="41"/>
      <c r="AH981" s="42"/>
      <c r="AI981" s="43"/>
      <c r="AK981" s="41"/>
      <c r="AL981" s="42"/>
      <c r="AM981" s="43"/>
      <c r="AT981" s="32">
        <f>IF(AT980=0,0,1)</f>
        <v>0</v>
      </c>
    </row>
    <row r="982" spans="3:50" ht="15" hidden="1" customHeight="1" x14ac:dyDescent="0.3">
      <c r="C982" s="40" t="s">
        <v>22</v>
      </c>
      <c r="D982" s="34" t="s">
        <v>2</v>
      </c>
      <c r="E982" s="35" t="s">
        <v>2</v>
      </c>
      <c r="F982" s="41">
        <v>0</v>
      </c>
      <c r="G982" s="42">
        <v>0</v>
      </c>
      <c r="H982" s="43">
        <v>0</v>
      </c>
      <c r="I982" s="41">
        <v>0</v>
      </c>
      <c r="J982" s="42">
        <v>0</v>
      </c>
      <c r="K982" s="43">
        <v>0</v>
      </c>
      <c r="L982" s="41">
        <v>0</v>
      </c>
      <c r="M982" s="42">
        <v>0</v>
      </c>
      <c r="N982" s="43">
        <v>0</v>
      </c>
      <c r="O982" s="41">
        <v>0</v>
      </c>
      <c r="P982" s="42">
        <v>0</v>
      </c>
      <c r="Q982" s="43">
        <v>0</v>
      </c>
      <c r="R982" s="41">
        <v>0</v>
      </c>
      <c r="S982" s="42">
        <v>0</v>
      </c>
      <c r="T982" s="43">
        <v>0</v>
      </c>
      <c r="U982" s="41">
        <v>0</v>
      </c>
      <c r="V982" s="42">
        <v>0</v>
      </c>
      <c r="W982" s="43">
        <v>0</v>
      </c>
      <c r="X982" s="41"/>
      <c r="Y982" s="42"/>
      <c r="Z982" s="43"/>
      <c r="AA982" s="41"/>
      <c r="AB982" s="42"/>
      <c r="AC982" s="43"/>
      <c r="AD982" s="41"/>
      <c r="AE982" s="42"/>
      <c r="AF982" s="43"/>
      <c r="AG982" s="41"/>
      <c r="AH982" s="42"/>
      <c r="AI982" s="43"/>
      <c r="AK982" s="41">
        <f t="shared" ref="AK982:AM992" si="435">F982+I982+L982+O982+R982+U982+X982+AA982+AD982+AG982</f>
        <v>0</v>
      </c>
      <c r="AL982" s="42">
        <f t="shared" si="435"/>
        <v>0</v>
      </c>
      <c r="AM982" s="43">
        <f t="shared" si="435"/>
        <v>0</v>
      </c>
      <c r="AT982" s="32">
        <f>IF(LEN(E982)&lt;2,0,1)</f>
        <v>0</v>
      </c>
      <c r="AV982" s="23">
        <v>7</v>
      </c>
      <c r="AW982" s="23">
        <v>19</v>
      </c>
      <c r="AX982" s="23">
        <v>1</v>
      </c>
    </row>
    <row r="983" spans="3:50" ht="15" hidden="1" customHeight="1" x14ac:dyDescent="0.3">
      <c r="C983" s="40" t="s">
        <v>22</v>
      </c>
      <c r="D983" s="34" t="s">
        <v>2</v>
      </c>
      <c r="E983" s="35" t="s">
        <v>2</v>
      </c>
      <c r="F983" s="41">
        <v>0</v>
      </c>
      <c r="G983" s="42">
        <v>0</v>
      </c>
      <c r="H983" s="43">
        <v>0</v>
      </c>
      <c r="I983" s="41">
        <v>0</v>
      </c>
      <c r="J983" s="42">
        <v>0</v>
      </c>
      <c r="K983" s="43">
        <v>0</v>
      </c>
      <c r="L983" s="41">
        <v>0</v>
      </c>
      <c r="M983" s="42">
        <v>0</v>
      </c>
      <c r="N983" s="43">
        <v>0</v>
      </c>
      <c r="O983" s="41">
        <v>0</v>
      </c>
      <c r="P983" s="42">
        <v>0</v>
      </c>
      <c r="Q983" s="43">
        <v>0</v>
      </c>
      <c r="R983" s="41">
        <v>0</v>
      </c>
      <c r="S983" s="42">
        <v>0</v>
      </c>
      <c r="T983" s="43">
        <v>0</v>
      </c>
      <c r="U983" s="41">
        <v>0</v>
      </c>
      <c r="V983" s="42">
        <v>0</v>
      </c>
      <c r="W983" s="43">
        <v>0</v>
      </c>
      <c r="X983" s="41"/>
      <c r="Y983" s="42"/>
      <c r="Z983" s="43"/>
      <c r="AA983" s="41"/>
      <c r="AB983" s="42"/>
      <c r="AC983" s="43"/>
      <c r="AD983" s="41"/>
      <c r="AE983" s="42"/>
      <c r="AF983" s="43"/>
      <c r="AG983" s="41"/>
      <c r="AH983" s="42"/>
      <c r="AI983" s="43"/>
      <c r="AK983" s="41">
        <f t="shared" si="435"/>
        <v>0</v>
      </c>
      <c r="AL983" s="42">
        <f t="shared" si="435"/>
        <v>0</v>
      </c>
      <c r="AM983" s="43">
        <f t="shared" si="435"/>
        <v>0</v>
      </c>
      <c r="AT983" s="32">
        <f t="shared" ref="AT983:AT992" si="436">IF(LEN(E983)&lt;2,0,1)</f>
        <v>0</v>
      </c>
      <c r="AV983" s="23">
        <v>7</v>
      </c>
      <c r="AW983" s="23">
        <v>19</v>
      </c>
      <c r="AX983" s="23">
        <f>IF(AW983=AW982,AX982+1,1)</f>
        <v>2</v>
      </c>
    </row>
    <row r="984" spans="3:50" ht="15" hidden="1" customHeight="1" x14ac:dyDescent="0.3">
      <c r="C984" s="40" t="s">
        <v>22</v>
      </c>
      <c r="D984" s="34" t="s">
        <v>2</v>
      </c>
      <c r="E984" s="35" t="s">
        <v>2</v>
      </c>
      <c r="F984" s="41">
        <v>0</v>
      </c>
      <c r="G984" s="42">
        <v>0</v>
      </c>
      <c r="H984" s="43">
        <v>0</v>
      </c>
      <c r="I984" s="41">
        <v>0</v>
      </c>
      <c r="J984" s="42">
        <v>0</v>
      </c>
      <c r="K984" s="43">
        <v>0</v>
      </c>
      <c r="L984" s="41">
        <v>0</v>
      </c>
      <c r="M984" s="42">
        <v>0</v>
      </c>
      <c r="N984" s="43">
        <v>0</v>
      </c>
      <c r="O984" s="41">
        <v>0</v>
      </c>
      <c r="P984" s="42">
        <v>0</v>
      </c>
      <c r="Q984" s="43">
        <v>0</v>
      </c>
      <c r="R984" s="41">
        <v>0</v>
      </c>
      <c r="S984" s="42">
        <v>0</v>
      </c>
      <c r="T984" s="43">
        <v>0</v>
      </c>
      <c r="U984" s="41">
        <v>0</v>
      </c>
      <c r="V984" s="42">
        <v>0</v>
      </c>
      <c r="W984" s="43">
        <v>0</v>
      </c>
      <c r="X984" s="41"/>
      <c r="Y984" s="42"/>
      <c r="Z984" s="43"/>
      <c r="AA984" s="41"/>
      <c r="AB984" s="42"/>
      <c r="AC984" s="43"/>
      <c r="AD984" s="41"/>
      <c r="AE984" s="42"/>
      <c r="AF984" s="43"/>
      <c r="AG984" s="41"/>
      <c r="AH984" s="42"/>
      <c r="AI984" s="43"/>
      <c r="AK984" s="41">
        <f t="shared" si="435"/>
        <v>0</v>
      </c>
      <c r="AL984" s="42">
        <f t="shared" si="435"/>
        <v>0</v>
      </c>
      <c r="AM984" s="43">
        <f t="shared" si="435"/>
        <v>0</v>
      </c>
      <c r="AT984" s="32">
        <f t="shared" si="436"/>
        <v>0</v>
      </c>
      <c r="AV984" s="23">
        <v>7</v>
      </c>
      <c r="AW984" s="23">
        <v>19</v>
      </c>
      <c r="AX984" s="23">
        <f t="shared" ref="AX984:AX992" si="437">IF(AW984=AW983,AX983+1,1)</f>
        <v>3</v>
      </c>
    </row>
    <row r="985" spans="3:50" ht="15" hidden="1" customHeight="1" x14ac:dyDescent="0.3">
      <c r="C985" s="40" t="s">
        <v>22</v>
      </c>
      <c r="D985" s="34" t="s">
        <v>2</v>
      </c>
      <c r="E985" s="35" t="s">
        <v>2</v>
      </c>
      <c r="F985" s="41">
        <v>0</v>
      </c>
      <c r="G985" s="42">
        <v>0</v>
      </c>
      <c r="H985" s="43">
        <v>0</v>
      </c>
      <c r="I985" s="41">
        <v>0</v>
      </c>
      <c r="J985" s="42">
        <v>0</v>
      </c>
      <c r="K985" s="43">
        <v>0</v>
      </c>
      <c r="L985" s="41">
        <v>0</v>
      </c>
      <c r="M985" s="42">
        <v>0</v>
      </c>
      <c r="N985" s="43">
        <v>0</v>
      </c>
      <c r="O985" s="41">
        <v>0</v>
      </c>
      <c r="P985" s="42">
        <v>0</v>
      </c>
      <c r="Q985" s="43">
        <v>0</v>
      </c>
      <c r="R985" s="41">
        <v>0</v>
      </c>
      <c r="S985" s="42">
        <v>0</v>
      </c>
      <c r="T985" s="43">
        <v>0</v>
      </c>
      <c r="U985" s="41">
        <v>0</v>
      </c>
      <c r="V985" s="42">
        <v>0</v>
      </c>
      <c r="W985" s="43">
        <v>0</v>
      </c>
      <c r="X985" s="41"/>
      <c r="Y985" s="42"/>
      <c r="Z985" s="43"/>
      <c r="AA985" s="41"/>
      <c r="AB985" s="42"/>
      <c r="AC985" s="43"/>
      <c r="AD985" s="41"/>
      <c r="AE985" s="42"/>
      <c r="AF985" s="43"/>
      <c r="AG985" s="41"/>
      <c r="AH985" s="42"/>
      <c r="AI985" s="43"/>
      <c r="AK985" s="41">
        <f t="shared" si="435"/>
        <v>0</v>
      </c>
      <c r="AL985" s="42">
        <f t="shared" si="435"/>
        <v>0</v>
      </c>
      <c r="AM985" s="43">
        <f t="shared" si="435"/>
        <v>0</v>
      </c>
      <c r="AT985" s="32">
        <f t="shared" si="436"/>
        <v>0</v>
      </c>
      <c r="AV985" s="23">
        <v>7</v>
      </c>
      <c r="AW985" s="23">
        <v>19</v>
      </c>
      <c r="AX985" s="23">
        <f t="shared" si="437"/>
        <v>4</v>
      </c>
    </row>
    <row r="986" spans="3:50" ht="15" hidden="1" customHeight="1" x14ac:dyDescent="0.3">
      <c r="C986" s="40" t="s">
        <v>22</v>
      </c>
      <c r="D986" s="34" t="s">
        <v>2</v>
      </c>
      <c r="E986" s="35" t="s">
        <v>2</v>
      </c>
      <c r="F986" s="41">
        <v>0</v>
      </c>
      <c r="G986" s="42">
        <v>0</v>
      </c>
      <c r="H986" s="43">
        <v>0</v>
      </c>
      <c r="I986" s="41">
        <v>0</v>
      </c>
      <c r="J986" s="42">
        <v>0</v>
      </c>
      <c r="K986" s="43">
        <v>0</v>
      </c>
      <c r="L986" s="41">
        <v>0</v>
      </c>
      <c r="M986" s="42">
        <v>0</v>
      </c>
      <c r="N986" s="43">
        <v>0</v>
      </c>
      <c r="O986" s="41">
        <v>0</v>
      </c>
      <c r="P986" s="42">
        <v>0</v>
      </c>
      <c r="Q986" s="43">
        <v>0</v>
      </c>
      <c r="R986" s="41">
        <v>0</v>
      </c>
      <c r="S986" s="42">
        <v>0</v>
      </c>
      <c r="T986" s="43">
        <v>0</v>
      </c>
      <c r="U986" s="41">
        <v>0</v>
      </c>
      <c r="V986" s="42">
        <v>0</v>
      </c>
      <c r="W986" s="43">
        <v>0</v>
      </c>
      <c r="X986" s="41"/>
      <c r="Y986" s="42"/>
      <c r="Z986" s="43"/>
      <c r="AA986" s="41"/>
      <c r="AB986" s="42"/>
      <c r="AC986" s="43"/>
      <c r="AD986" s="41"/>
      <c r="AE986" s="42"/>
      <c r="AF986" s="43"/>
      <c r="AG986" s="41"/>
      <c r="AH986" s="42"/>
      <c r="AI986" s="43"/>
      <c r="AK986" s="41">
        <f t="shared" si="435"/>
        <v>0</v>
      </c>
      <c r="AL986" s="42">
        <f t="shared" si="435"/>
        <v>0</v>
      </c>
      <c r="AM986" s="43">
        <f t="shared" si="435"/>
        <v>0</v>
      </c>
      <c r="AT986" s="32">
        <f t="shared" si="436"/>
        <v>0</v>
      </c>
      <c r="AV986" s="23">
        <v>7</v>
      </c>
      <c r="AW986" s="23">
        <v>19</v>
      </c>
      <c r="AX986" s="23">
        <f t="shared" si="437"/>
        <v>5</v>
      </c>
    </row>
    <row r="987" spans="3:50" ht="15" hidden="1" customHeight="1" x14ac:dyDescent="0.3">
      <c r="C987" s="40" t="s">
        <v>22</v>
      </c>
      <c r="D987" s="34" t="s">
        <v>2</v>
      </c>
      <c r="E987" s="35" t="s">
        <v>2</v>
      </c>
      <c r="F987" s="41">
        <v>0</v>
      </c>
      <c r="G987" s="42">
        <v>0</v>
      </c>
      <c r="H987" s="43">
        <v>0</v>
      </c>
      <c r="I987" s="41">
        <v>0</v>
      </c>
      <c r="J987" s="42">
        <v>0</v>
      </c>
      <c r="K987" s="43">
        <v>0</v>
      </c>
      <c r="L987" s="41">
        <v>0</v>
      </c>
      <c r="M987" s="42">
        <v>0</v>
      </c>
      <c r="N987" s="43">
        <v>0</v>
      </c>
      <c r="O987" s="41">
        <v>0</v>
      </c>
      <c r="P987" s="42">
        <v>0</v>
      </c>
      <c r="Q987" s="43">
        <v>0</v>
      </c>
      <c r="R987" s="41">
        <v>0</v>
      </c>
      <c r="S987" s="42">
        <v>0</v>
      </c>
      <c r="T987" s="43">
        <v>0</v>
      </c>
      <c r="U987" s="41">
        <v>0</v>
      </c>
      <c r="V987" s="42">
        <v>0</v>
      </c>
      <c r="W987" s="43">
        <v>0</v>
      </c>
      <c r="X987" s="41"/>
      <c r="Y987" s="42"/>
      <c r="Z987" s="43"/>
      <c r="AA987" s="41"/>
      <c r="AB987" s="42"/>
      <c r="AC987" s="43"/>
      <c r="AD987" s="41"/>
      <c r="AE987" s="42"/>
      <c r="AF987" s="43"/>
      <c r="AG987" s="41"/>
      <c r="AH987" s="42"/>
      <c r="AI987" s="43"/>
      <c r="AK987" s="41">
        <f t="shared" si="435"/>
        <v>0</v>
      </c>
      <c r="AL987" s="42">
        <f t="shared" si="435"/>
        <v>0</v>
      </c>
      <c r="AM987" s="43">
        <f t="shared" si="435"/>
        <v>0</v>
      </c>
      <c r="AT987" s="32">
        <f t="shared" si="436"/>
        <v>0</v>
      </c>
      <c r="AV987" s="23">
        <v>7</v>
      </c>
      <c r="AW987" s="23">
        <v>19</v>
      </c>
      <c r="AX987" s="23">
        <f t="shared" si="437"/>
        <v>6</v>
      </c>
    </row>
    <row r="988" spans="3:50" ht="15" hidden="1" customHeight="1" x14ac:dyDescent="0.3">
      <c r="C988" s="40" t="s">
        <v>22</v>
      </c>
      <c r="D988" s="34" t="s">
        <v>2</v>
      </c>
      <c r="E988" s="35" t="s">
        <v>2</v>
      </c>
      <c r="F988" s="41">
        <v>0</v>
      </c>
      <c r="G988" s="42">
        <v>0</v>
      </c>
      <c r="H988" s="43">
        <v>0</v>
      </c>
      <c r="I988" s="41">
        <v>0</v>
      </c>
      <c r="J988" s="42">
        <v>0</v>
      </c>
      <c r="K988" s="43">
        <v>0</v>
      </c>
      <c r="L988" s="41">
        <v>0</v>
      </c>
      <c r="M988" s="42">
        <v>0</v>
      </c>
      <c r="N988" s="43">
        <v>0</v>
      </c>
      <c r="O988" s="41">
        <v>0</v>
      </c>
      <c r="P988" s="42">
        <v>0</v>
      </c>
      <c r="Q988" s="43">
        <v>0</v>
      </c>
      <c r="R988" s="41">
        <v>0</v>
      </c>
      <c r="S988" s="42">
        <v>0</v>
      </c>
      <c r="T988" s="43">
        <v>0</v>
      </c>
      <c r="U988" s="41">
        <v>0</v>
      </c>
      <c r="V988" s="42">
        <v>0</v>
      </c>
      <c r="W988" s="43">
        <v>0</v>
      </c>
      <c r="X988" s="41"/>
      <c r="Y988" s="42"/>
      <c r="Z988" s="43"/>
      <c r="AA988" s="41"/>
      <c r="AB988" s="42"/>
      <c r="AC988" s="43"/>
      <c r="AD988" s="41"/>
      <c r="AE988" s="42"/>
      <c r="AF988" s="43"/>
      <c r="AG988" s="41"/>
      <c r="AH988" s="42"/>
      <c r="AI988" s="43"/>
      <c r="AK988" s="41">
        <f t="shared" si="435"/>
        <v>0</v>
      </c>
      <c r="AL988" s="42">
        <f t="shared" si="435"/>
        <v>0</v>
      </c>
      <c r="AM988" s="43">
        <f t="shared" si="435"/>
        <v>0</v>
      </c>
      <c r="AT988" s="32">
        <f t="shared" si="436"/>
        <v>0</v>
      </c>
      <c r="AV988" s="23">
        <v>7</v>
      </c>
      <c r="AW988" s="23">
        <v>19</v>
      </c>
      <c r="AX988" s="23">
        <f t="shared" si="437"/>
        <v>7</v>
      </c>
    </row>
    <row r="989" spans="3:50" ht="15" hidden="1" customHeight="1" x14ac:dyDescent="0.3">
      <c r="C989" s="40" t="s">
        <v>22</v>
      </c>
      <c r="D989" s="34" t="s">
        <v>2</v>
      </c>
      <c r="E989" s="35" t="s">
        <v>2</v>
      </c>
      <c r="F989" s="41">
        <v>0</v>
      </c>
      <c r="G989" s="42">
        <v>0</v>
      </c>
      <c r="H989" s="43">
        <v>0</v>
      </c>
      <c r="I989" s="41">
        <v>0</v>
      </c>
      <c r="J989" s="42">
        <v>0</v>
      </c>
      <c r="K989" s="43">
        <v>0</v>
      </c>
      <c r="L989" s="41">
        <v>0</v>
      </c>
      <c r="M989" s="42">
        <v>0</v>
      </c>
      <c r="N989" s="43">
        <v>0</v>
      </c>
      <c r="O989" s="41">
        <v>0</v>
      </c>
      <c r="P989" s="42">
        <v>0</v>
      </c>
      <c r="Q989" s="43">
        <v>0</v>
      </c>
      <c r="R989" s="41">
        <v>0</v>
      </c>
      <c r="S989" s="42">
        <v>0</v>
      </c>
      <c r="T989" s="43">
        <v>0</v>
      </c>
      <c r="U989" s="41">
        <v>0</v>
      </c>
      <c r="V989" s="42">
        <v>0</v>
      </c>
      <c r="W989" s="43">
        <v>0</v>
      </c>
      <c r="X989" s="41"/>
      <c r="Y989" s="42"/>
      <c r="Z989" s="43"/>
      <c r="AA989" s="41"/>
      <c r="AB989" s="42"/>
      <c r="AC989" s="43"/>
      <c r="AD989" s="41"/>
      <c r="AE989" s="42"/>
      <c r="AF989" s="43"/>
      <c r="AG989" s="41"/>
      <c r="AH989" s="42"/>
      <c r="AI989" s="43"/>
      <c r="AK989" s="41">
        <f t="shared" si="435"/>
        <v>0</v>
      </c>
      <c r="AL989" s="42">
        <f t="shared" si="435"/>
        <v>0</v>
      </c>
      <c r="AM989" s="43">
        <f t="shared" si="435"/>
        <v>0</v>
      </c>
      <c r="AT989" s="32">
        <f t="shared" si="436"/>
        <v>0</v>
      </c>
      <c r="AV989" s="23">
        <v>7</v>
      </c>
      <c r="AW989" s="23">
        <v>19</v>
      </c>
      <c r="AX989" s="23">
        <f t="shared" si="437"/>
        <v>8</v>
      </c>
    </row>
    <row r="990" spans="3:50" ht="15" hidden="1" customHeight="1" x14ac:dyDescent="0.3">
      <c r="C990" s="40" t="s">
        <v>22</v>
      </c>
      <c r="D990" s="34" t="s">
        <v>2</v>
      </c>
      <c r="E990" s="35" t="s">
        <v>2</v>
      </c>
      <c r="F990" s="41">
        <v>0</v>
      </c>
      <c r="G990" s="42">
        <v>0</v>
      </c>
      <c r="H990" s="43">
        <v>0</v>
      </c>
      <c r="I990" s="41">
        <v>0</v>
      </c>
      <c r="J990" s="42">
        <v>0</v>
      </c>
      <c r="K990" s="43">
        <v>0</v>
      </c>
      <c r="L990" s="41">
        <v>0</v>
      </c>
      <c r="M990" s="42">
        <v>0</v>
      </c>
      <c r="N990" s="43">
        <v>0</v>
      </c>
      <c r="O990" s="41">
        <v>0</v>
      </c>
      <c r="P990" s="42">
        <v>0</v>
      </c>
      <c r="Q990" s="43">
        <v>0</v>
      </c>
      <c r="R990" s="41">
        <v>0</v>
      </c>
      <c r="S990" s="42">
        <v>0</v>
      </c>
      <c r="T990" s="43">
        <v>0</v>
      </c>
      <c r="U990" s="41">
        <v>0</v>
      </c>
      <c r="V990" s="42">
        <v>0</v>
      </c>
      <c r="W990" s="43">
        <v>0</v>
      </c>
      <c r="X990" s="41"/>
      <c r="Y990" s="42"/>
      <c r="Z990" s="43"/>
      <c r="AA990" s="41"/>
      <c r="AB990" s="42"/>
      <c r="AC990" s="43"/>
      <c r="AD990" s="41"/>
      <c r="AE990" s="42"/>
      <c r="AF990" s="43"/>
      <c r="AG990" s="41"/>
      <c r="AH990" s="42"/>
      <c r="AI990" s="43"/>
      <c r="AK990" s="41">
        <f t="shared" si="435"/>
        <v>0</v>
      </c>
      <c r="AL990" s="42">
        <f t="shared" si="435"/>
        <v>0</v>
      </c>
      <c r="AM990" s="43">
        <f t="shared" si="435"/>
        <v>0</v>
      </c>
      <c r="AT990" s="32">
        <f t="shared" si="436"/>
        <v>0</v>
      </c>
      <c r="AV990" s="23">
        <v>7</v>
      </c>
      <c r="AW990" s="23">
        <v>19</v>
      </c>
      <c r="AX990" s="23">
        <f t="shared" si="437"/>
        <v>9</v>
      </c>
    </row>
    <row r="991" spans="3:50" ht="15" hidden="1" customHeight="1" x14ac:dyDescent="0.3">
      <c r="C991" s="40" t="s">
        <v>22</v>
      </c>
      <c r="D991" s="34" t="s">
        <v>2</v>
      </c>
      <c r="E991" s="35" t="s">
        <v>2</v>
      </c>
      <c r="F991" s="41">
        <v>0</v>
      </c>
      <c r="G991" s="42">
        <v>0</v>
      </c>
      <c r="H991" s="43">
        <v>0</v>
      </c>
      <c r="I991" s="41">
        <v>0</v>
      </c>
      <c r="J991" s="42">
        <v>0</v>
      </c>
      <c r="K991" s="43">
        <v>0</v>
      </c>
      <c r="L991" s="41">
        <v>0</v>
      </c>
      <c r="M991" s="42">
        <v>0</v>
      </c>
      <c r="N991" s="43">
        <v>0</v>
      </c>
      <c r="O991" s="41">
        <v>0</v>
      </c>
      <c r="P991" s="42">
        <v>0</v>
      </c>
      <c r="Q991" s="43">
        <v>0</v>
      </c>
      <c r="R991" s="41">
        <v>0</v>
      </c>
      <c r="S991" s="42">
        <v>0</v>
      </c>
      <c r="T991" s="43">
        <v>0</v>
      </c>
      <c r="U991" s="41">
        <v>0</v>
      </c>
      <c r="V991" s="42">
        <v>0</v>
      </c>
      <c r="W991" s="43">
        <v>0</v>
      </c>
      <c r="X991" s="41"/>
      <c r="Y991" s="42"/>
      <c r="Z991" s="43"/>
      <c r="AA991" s="41"/>
      <c r="AB991" s="42"/>
      <c r="AC991" s="43"/>
      <c r="AD991" s="41"/>
      <c r="AE991" s="42"/>
      <c r="AF991" s="43"/>
      <c r="AG991" s="41"/>
      <c r="AH991" s="42"/>
      <c r="AI991" s="43"/>
      <c r="AK991" s="41">
        <f t="shared" si="435"/>
        <v>0</v>
      </c>
      <c r="AL991" s="42">
        <f t="shared" si="435"/>
        <v>0</v>
      </c>
      <c r="AM991" s="43">
        <f t="shared" si="435"/>
        <v>0</v>
      </c>
      <c r="AT991" s="32">
        <f t="shared" si="436"/>
        <v>0</v>
      </c>
      <c r="AV991" s="23">
        <v>7</v>
      </c>
      <c r="AW991" s="23">
        <v>19</v>
      </c>
      <c r="AX991" s="23">
        <f t="shared" si="437"/>
        <v>10</v>
      </c>
    </row>
    <row r="992" spans="3:50" ht="15" hidden="1" customHeight="1" x14ac:dyDescent="0.3">
      <c r="C992" s="40" t="s">
        <v>23</v>
      </c>
      <c r="D992" s="34" t="s">
        <v>2</v>
      </c>
      <c r="E992" s="35" t="s">
        <v>2</v>
      </c>
      <c r="F992" s="41">
        <v>0</v>
      </c>
      <c r="G992" s="42">
        <v>0</v>
      </c>
      <c r="H992" s="43">
        <v>0</v>
      </c>
      <c r="I992" s="41">
        <v>0</v>
      </c>
      <c r="J992" s="42">
        <v>0</v>
      </c>
      <c r="K992" s="43">
        <v>0</v>
      </c>
      <c r="L992" s="41">
        <v>0</v>
      </c>
      <c r="M992" s="42">
        <v>0</v>
      </c>
      <c r="N992" s="43">
        <v>0</v>
      </c>
      <c r="O992" s="41">
        <v>0</v>
      </c>
      <c r="P992" s="42">
        <v>0</v>
      </c>
      <c r="Q992" s="43">
        <v>0</v>
      </c>
      <c r="R992" s="41">
        <v>0</v>
      </c>
      <c r="S992" s="42">
        <v>0</v>
      </c>
      <c r="T992" s="43">
        <v>0</v>
      </c>
      <c r="U992" s="41">
        <v>0</v>
      </c>
      <c r="V992" s="42">
        <v>0</v>
      </c>
      <c r="W992" s="43">
        <v>0</v>
      </c>
      <c r="X992" s="41"/>
      <c r="Y992" s="42"/>
      <c r="Z992" s="43"/>
      <c r="AA992" s="41"/>
      <c r="AB992" s="42"/>
      <c r="AC992" s="43"/>
      <c r="AD992" s="41"/>
      <c r="AE992" s="42"/>
      <c r="AF992" s="43"/>
      <c r="AG992" s="41"/>
      <c r="AH992" s="42"/>
      <c r="AI992" s="43"/>
      <c r="AK992" s="41">
        <f t="shared" si="435"/>
        <v>0</v>
      </c>
      <c r="AL992" s="42">
        <f t="shared" si="435"/>
        <v>0</v>
      </c>
      <c r="AM992" s="43">
        <f t="shared" si="435"/>
        <v>0</v>
      </c>
      <c r="AT992" s="32">
        <f t="shared" si="436"/>
        <v>0</v>
      </c>
      <c r="AV992" s="23">
        <v>7</v>
      </c>
      <c r="AW992" s="23">
        <v>20</v>
      </c>
      <c r="AX992" s="23">
        <f t="shared" si="437"/>
        <v>1</v>
      </c>
    </row>
    <row r="993" spans="2:50" ht="15" hidden="1" customHeight="1" x14ac:dyDescent="0.3">
      <c r="C993" s="50" t="str">
        <f>IF(LEN(E992)&lt;1,"","Total: " &amp; LEFT(E992,LEN(E992)-21) &amp; "Municipalities")</f>
        <v/>
      </c>
      <c r="D993" s="51"/>
      <c r="E993" s="52"/>
      <c r="F993" s="53">
        <f t="shared" ref="F993:H993" si="438">SUM(F982:F992)</f>
        <v>0</v>
      </c>
      <c r="G993" s="54">
        <f t="shared" si="438"/>
        <v>0</v>
      </c>
      <c r="H993" s="55">
        <f t="shared" si="438"/>
        <v>0</v>
      </c>
      <c r="I993" s="53">
        <f>SUM(I982:I992)</f>
        <v>0</v>
      </c>
      <c r="J993" s="54">
        <f>SUM(J982:J992)</f>
        <v>0</v>
      </c>
      <c r="K993" s="55">
        <f>SUM(K982:K992)</f>
        <v>0</v>
      </c>
      <c r="L993" s="53">
        <f t="shared" ref="L993:Z993" si="439">SUM(L982:L992)</f>
        <v>0</v>
      </c>
      <c r="M993" s="54">
        <f t="shared" si="439"/>
        <v>0</v>
      </c>
      <c r="N993" s="55">
        <f t="shared" si="439"/>
        <v>0</v>
      </c>
      <c r="O993" s="53">
        <f t="shared" si="439"/>
        <v>0</v>
      </c>
      <c r="P993" s="54">
        <f t="shared" si="439"/>
        <v>0</v>
      </c>
      <c r="Q993" s="55">
        <f t="shared" si="439"/>
        <v>0</v>
      </c>
      <c r="R993" s="53">
        <f t="shared" si="439"/>
        <v>0</v>
      </c>
      <c r="S993" s="54">
        <f t="shared" si="439"/>
        <v>0</v>
      </c>
      <c r="T993" s="55">
        <f t="shared" si="439"/>
        <v>0</v>
      </c>
      <c r="U993" s="53">
        <f t="shared" si="439"/>
        <v>0</v>
      </c>
      <c r="V993" s="54">
        <f t="shared" si="439"/>
        <v>0</v>
      </c>
      <c r="W993" s="55">
        <f t="shared" si="439"/>
        <v>0</v>
      </c>
      <c r="X993" s="53">
        <f t="shared" si="439"/>
        <v>0</v>
      </c>
      <c r="Y993" s="54">
        <f t="shared" si="439"/>
        <v>0</v>
      </c>
      <c r="Z993" s="55">
        <f t="shared" si="439"/>
        <v>0</v>
      </c>
      <c r="AA993" s="53"/>
      <c r="AB993" s="54"/>
      <c r="AC993" s="55"/>
      <c r="AD993" s="53">
        <f t="shared" ref="AD993:AI993" si="440">SUM(AD982:AD992)</f>
        <v>0</v>
      </c>
      <c r="AE993" s="54">
        <f t="shared" si="440"/>
        <v>0</v>
      </c>
      <c r="AF993" s="55">
        <f t="shared" si="440"/>
        <v>0</v>
      </c>
      <c r="AG993" s="53">
        <f t="shared" si="440"/>
        <v>0</v>
      </c>
      <c r="AH993" s="54">
        <f t="shared" si="440"/>
        <v>0</v>
      </c>
      <c r="AI993" s="55">
        <f t="shared" si="440"/>
        <v>0</v>
      </c>
      <c r="AK993" s="53">
        <f>SUM(AK982:AK992)</f>
        <v>0</v>
      </c>
      <c r="AL993" s="54">
        <f>SUM(AL982:AL992)</f>
        <v>0</v>
      </c>
      <c r="AM993" s="55">
        <f>SUM(AM982:AM992)</f>
        <v>0</v>
      </c>
      <c r="AT993" s="32">
        <f>IF(SUM(AT982:AT992)=0,0,1)</f>
        <v>0</v>
      </c>
    </row>
    <row r="994" spans="2:50" ht="15" hidden="1" customHeight="1" x14ac:dyDescent="0.3">
      <c r="C994" s="40"/>
      <c r="D994" s="34"/>
      <c r="E994" s="35"/>
      <c r="F994" s="41"/>
      <c r="G994" s="42"/>
      <c r="H994" s="43"/>
      <c r="I994" s="41"/>
      <c r="J994" s="42"/>
      <c r="K994" s="43"/>
      <c r="L994" s="41"/>
      <c r="M994" s="42"/>
      <c r="N994" s="43"/>
      <c r="O994" s="41"/>
      <c r="P994" s="42"/>
      <c r="Q994" s="43"/>
      <c r="R994" s="41"/>
      <c r="S994" s="42"/>
      <c r="T994" s="43"/>
      <c r="U994" s="41"/>
      <c r="V994" s="42"/>
      <c r="W994" s="43"/>
      <c r="X994" s="41"/>
      <c r="Y994" s="42"/>
      <c r="Z994" s="43"/>
      <c r="AA994" s="41"/>
      <c r="AB994" s="42"/>
      <c r="AC994" s="43"/>
      <c r="AD994" s="41"/>
      <c r="AE994" s="42"/>
      <c r="AF994" s="43"/>
      <c r="AG994" s="41"/>
      <c r="AH994" s="42"/>
      <c r="AI994" s="43"/>
      <c r="AK994" s="41"/>
      <c r="AL994" s="42"/>
      <c r="AM994" s="43"/>
      <c r="AT994" s="32">
        <v>0</v>
      </c>
    </row>
    <row r="995" spans="2:50" ht="15" customHeight="1" x14ac:dyDescent="0.3">
      <c r="C995" s="56" t="s">
        <v>36</v>
      </c>
      <c r="D995" s="57"/>
      <c r="E995" s="58"/>
      <c r="F995" s="53">
        <f t="shared" ref="F995:Z995" si="441">F858+F859+F860+F861+F862+F876+F889+F902+F915+F928+F941+F954+F967+F980+F993</f>
        <v>0</v>
      </c>
      <c r="G995" s="54">
        <f t="shared" si="441"/>
        <v>0</v>
      </c>
      <c r="H995" s="55">
        <f t="shared" si="441"/>
        <v>0</v>
      </c>
      <c r="I995" s="53">
        <f t="shared" si="441"/>
        <v>11620</v>
      </c>
      <c r="J995" s="54">
        <f t="shared" si="441"/>
        <v>11927</v>
      </c>
      <c r="K995" s="55">
        <f t="shared" si="441"/>
        <v>12030</v>
      </c>
      <c r="L995" s="53">
        <f t="shared" si="441"/>
        <v>187556</v>
      </c>
      <c r="M995" s="54">
        <f t="shared" si="441"/>
        <v>165222</v>
      </c>
      <c r="N995" s="55">
        <f t="shared" si="441"/>
        <v>41564</v>
      </c>
      <c r="O995" s="53">
        <f t="shared" si="441"/>
        <v>5600</v>
      </c>
      <c r="P995" s="54">
        <f t="shared" si="441"/>
        <v>4200</v>
      </c>
      <c r="Q995" s="55">
        <f t="shared" si="441"/>
        <v>400</v>
      </c>
      <c r="R995" s="53">
        <f t="shared" si="441"/>
        <v>35281</v>
      </c>
      <c r="S995" s="54">
        <f t="shared" si="441"/>
        <v>29960</v>
      </c>
      <c r="T995" s="55">
        <f t="shared" si="441"/>
        <v>30006</v>
      </c>
      <c r="U995" s="53">
        <f t="shared" si="441"/>
        <v>30000</v>
      </c>
      <c r="V995" s="54">
        <f t="shared" si="441"/>
        <v>30000</v>
      </c>
      <c r="W995" s="55">
        <f t="shared" si="441"/>
        <v>30000</v>
      </c>
      <c r="X995" s="53">
        <f t="shared" si="441"/>
        <v>0</v>
      </c>
      <c r="Y995" s="54">
        <f t="shared" si="441"/>
        <v>0</v>
      </c>
      <c r="Z995" s="55">
        <f t="shared" si="441"/>
        <v>0</v>
      </c>
      <c r="AA995" s="53"/>
      <c r="AB995" s="54"/>
      <c r="AC995" s="55"/>
      <c r="AD995" s="53">
        <f t="shared" ref="AD995:AI995" si="442">AD858+AD859+AD860+AD861+AD862+AD876+AD889+AD902+AD915+AD928+AD941+AD954+AD967+AD980+AD993</f>
        <v>0</v>
      </c>
      <c r="AE995" s="54">
        <f t="shared" si="442"/>
        <v>0</v>
      </c>
      <c r="AF995" s="55">
        <f t="shared" si="442"/>
        <v>0</v>
      </c>
      <c r="AG995" s="53">
        <f t="shared" si="442"/>
        <v>0</v>
      </c>
      <c r="AH995" s="54">
        <f t="shared" si="442"/>
        <v>0</v>
      </c>
      <c r="AI995" s="55">
        <f t="shared" si="442"/>
        <v>0</v>
      </c>
      <c r="AK995" s="53">
        <f>AK858+AK859+AK860+AK861+AK862+AK876+AK889+AK902+AK915+AK928+AK941+AK954+AK967+AK980+AK993</f>
        <v>270057</v>
      </c>
      <c r="AL995" s="54">
        <f>AL858+AL859+AL860+AL861+AL862+AL876+AL889+AL902+AL915+AL928+AL941+AL954+AL967+AL980+AL993</f>
        <v>241309</v>
      </c>
      <c r="AM995" s="55">
        <f>AM858+AM859+AM860+AM861+AM862+AM876+AM889+AM902+AM915+AM928+AM941+AM954+AM967+AM980+AM993</f>
        <v>114000</v>
      </c>
      <c r="AT995" s="32">
        <v>1</v>
      </c>
    </row>
    <row r="996" spans="2:50" ht="15" customHeight="1" x14ac:dyDescent="0.3">
      <c r="C996" s="40"/>
      <c r="D996" s="34"/>
      <c r="E996" s="35"/>
      <c r="F996" s="41"/>
      <c r="G996" s="42"/>
      <c r="H996" s="43"/>
      <c r="I996" s="41"/>
      <c r="J996" s="42"/>
      <c r="K996" s="43"/>
      <c r="L996" s="41"/>
      <c r="M996" s="42"/>
      <c r="N996" s="43"/>
      <c r="O996" s="41"/>
      <c r="P996" s="42"/>
      <c r="Q996" s="43"/>
      <c r="R996" s="41"/>
      <c r="S996" s="42"/>
      <c r="T996" s="43"/>
      <c r="U996" s="41"/>
      <c r="V996" s="42"/>
      <c r="W996" s="43"/>
      <c r="X996" s="41"/>
      <c r="Y996" s="42"/>
      <c r="Z996" s="43"/>
      <c r="AA996" s="41"/>
      <c r="AB996" s="42"/>
      <c r="AC996" s="43"/>
      <c r="AD996" s="41"/>
      <c r="AE996" s="42"/>
      <c r="AF996" s="43"/>
      <c r="AG996" s="41"/>
      <c r="AH996" s="42"/>
      <c r="AI996" s="43"/>
      <c r="AK996" s="41"/>
      <c r="AL996" s="42"/>
      <c r="AM996" s="43"/>
      <c r="AT996" s="32">
        <v>1</v>
      </c>
    </row>
    <row r="997" spans="2:50" ht="15" customHeight="1" x14ac:dyDescent="0.3">
      <c r="C997" s="33" t="s">
        <v>37</v>
      </c>
      <c r="D997" s="34"/>
      <c r="E997" s="35"/>
      <c r="F997" s="36"/>
      <c r="G997" s="37"/>
      <c r="H997" s="38"/>
      <c r="I997" s="36"/>
      <c r="J997" s="37"/>
      <c r="K997" s="38"/>
      <c r="L997" s="36"/>
      <c r="M997" s="37"/>
      <c r="N997" s="38"/>
      <c r="O997" s="36"/>
      <c r="P997" s="37"/>
      <c r="Q997" s="38"/>
      <c r="R997" s="36"/>
      <c r="S997" s="37"/>
      <c r="T997" s="38"/>
      <c r="U997" s="36"/>
      <c r="V997" s="37"/>
      <c r="W997" s="38"/>
      <c r="X997" s="36"/>
      <c r="Y997" s="37"/>
      <c r="Z997" s="38"/>
      <c r="AA997" s="36"/>
      <c r="AB997" s="37"/>
      <c r="AC997" s="38"/>
      <c r="AD997" s="36"/>
      <c r="AE997" s="37"/>
      <c r="AF997" s="38"/>
      <c r="AG997" s="36"/>
      <c r="AH997" s="37"/>
      <c r="AI997" s="38"/>
      <c r="AK997" s="36"/>
      <c r="AL997" s="37"/>
      <c r="AM997" s="38"/>
      <c r="AT997" s="32">
        <v>1</v>
      </c>
    </row>
    <row r="998" spans="2:50" ht="15" customHeight="1" x14ac:dyDescent="0.3">
      <c r="C998" s="39">
        <v>0</v>
      </c>
      <c r="D998" s="34"/>
      <c r="E998" s="35"/>
      <c r="F998" s="36"/>
      <c r="G998" s="37"/>
      <c r="H998" s="38"/>
      <c r="I998" s="36"/>
      <c r="J998" s="37"/>
      <c r="K998" s="38"/>
      <c r="L998" s="36"/>
      <c r="M998" s="37"/>
      <c r="N998" s="38"/>
      <c r="O998" s="36"/>
      <c r="P998" s="37"/>
      <c r="Q998" s="38"/>
      <c r="R998" s="36"/>
      <c r="S998" s="37"/>
      <c r="T998" s="38"/>
      <c r="U998" s="36"/>
      <c r="V998" s="37"/>
      <c r="W998" s="38"/>
      <c r="X998" s="36"/>
      <c r="Y998" s="37"/>
      <c r="Z998" s="38"/>
      <c r="AA998" s="36"/>
      <c r="AB998" s="37"/>
      <c r="AC998" s="38"/>
      <c r="AD998" s="36"/>
      <c r="AE998" s="37"/>
      <c r="AF998" s="38"/>
      <c r="AG998" s="36"/>
      <c r="AH998" s="37"/>
      <c r="AI998" s="38"/>
      <c r="AK998" s="36"/>
      <c r="AL998" s="37"/>
      <c r="AM998" s="38"/>
      <c r="AT998" s="32">
        <v>1</v>
      </c>
    </row>
    <row r="999" spans="2:50" ht="15" hidden="1" customHeight="1" x14ac:dyDescent="0.3">
      <c r="C999" s="40" t="s">
        <v>21</v>
      </c>
      <c r="D999" s="34" t="s">
        <v>2</v>
      </c>
      <c r="E999" s="35" t="s">
        <v>2</v>
      </c>
      <c r="F999" s="41">
        <v>0</v>
      </c>
      <c r="G999" s="42">
        <v>0</v>
      </c>
      <c r="H999" s="43">
        <v>0</v>
      </c>
      <c r="I999" s="41">
        <v>0</v>
      </c>
      <c r="J999" s="42">
        <v>0</v>
      </c>
      <c r="K999" s="43">
        <v>0</v>
      </c>
      <c r="L999" s="41">
        <v>0</v>
      </c>
      <c r="M999" s="42">
        <v>0</v>
      </c>
      <c r="N999" s="43">
        <v>0</v>
      </c>
      <c r="O999" s="41">
        <v>0</v>
      </c>
      <c r="P999" s="42">
        <v>0</v>
      </c>
      <c r="Q999" s="43">
        <v>0</v>
      </c>
      <c r="R999" s="41">
        <v>0</v>
      </c>
      <c r="S999" s="42">
        <v>0</v>
      </c>
      <c r="T999" s="43">
        <v>0</v>
      </c>
      <c r="U999" s="41">
        <v>0</v>
      </c>
      <c r="V999" s="42">
        <v>0</v>
      </c>
      <c r="W999" s="43">
        <v>0</v>
      </c>
      <c r="X999" s="41"/>
      <c r="Y999" s="42"/>
      <c r="Z999" s="43"/>
      <c r="AA999" s="41"/>
      <c r="AB999" s="42"/>
      <c r="AC999" s="43"/>
      <c r="AD999" s="41"/>
      <c r="AE999" s="42"/>
      <c r="AF999" s="43"/>
      <c r="AG999" s="41"/>
      <c r="AH999" s="42"/>
      <c r="AI999" s="43"/>
      <c r="AK999" s="41">
        <f t="shared" ref="AK999:AM1003" si="443">F999+I999+L999+O999+R999+U999+X999+AA999+AD999+AG999</f>
        <v>0</v>
      </c>
      <c r="AL999" s="42">
        <f t="shared" si="443"/>
        <v>0</v>
      </c>
      <c r="AM999" s="43">
        <f t="shared" si="443"/>
        <v>0</v>
      </c>
      <c r="AT999" s="32">
        <f>IF(LEN(E999)&lt;2,0,1)</f>
        <v>0</v>
      </c>
      <c r="AV999" s="23">
        <v>8</v>
      </c>
      <c r="AX999" s="23">
        <v>1</v>
      </c>
    </row>
    <row r="1000" spans="2:50" ht="15" hidden="1" customHeight="1" x14ac:dyDescent="0.3">
      <c r="C1000" s="40" t="s">
        <v>21</v>
      </c>
      <c r="D1000" s="34" t="s">
        <v>2</v>
      </c>
      <c r="E1000" s="35" t="s">
        <v>2</v>
      </c>
      <c r="F1000" s="41">
        <v>0</v>
      </c>
      <c r="G1000" s="42">
        <v>0</v>
      </c>
      <c r="H1000" s="43">
        <v>0</v>
      </c>
      <c r="I1000" s="41">
        <v>0</v>
      </c>
      <c r="J1000" s="42">
        <v>0</v>
      </c>
      <c r="K1000" s="43">
        <v>0</v>
      </c>
      <c r="L1000" s="41">
        <v>0</v>
      </c>
      <c r="M1000" s="42">
        <v>0</v>
      </c>
      <c r="N1000" s="43">
        <v>0</v>
      </c>
      <c r="O1000" s="41">
        <v>0</v>
      </c>
      <c r="P1000" s="42">
        <v>0</v>
      </c>
      <c r="Q1000" s="43">
        <v>0</v>
      </c>
      <c r="R1000" s="41">
        <v>0</v>
      </c>
      <c r="S1000" s="42">
        <v>0</v>
      </c>
      <c r="T1000" s="43">
        <v>0</v>
      </c>
      <c r="U1000" s="41">
        <v>0</v>
      </c>
      <c r="V1000" s="42">
        <v>0</v>
      </c>
      <c r="W1000" s="43">
        <v>0</v>
      </c>
      <c r="X1000" s="41"/>
      <c r="Y1000" s="42"/>
      <c r="Z1000" s="43"/>
      <c r="AA1000" s="41"/>
      <c r="AB1000" s="42"/>
      <c r="AC1000" s="43"/>
      <c r="AD1000" s="41"/>
      <c r="AE1000" s="42"/>
      <c r="AF1000" s="43"/>
      <c r="AG1000" s="41"/>
      <c r="AH1000" s="42"/>
      <c r="AI1000" s="43"/>
      <c r="AK1000" s="41">
        <f t="shared" si="443"/>
        <v>0</v>
      </c>
      <c r="AL1000" s="42">
        <f t="shared" si="443"/>
        <v>0</v>
      </c>
      <c r="AM1000" s="43">
        <f t="shared" si="443"/>
        <v>0</v>
      </c>
      <c r="AT1000" s="32">
        <f>IF(LEN(E1000)&lt;2,0,1)</f>
        <v>0</v>
      </c>
      <c r="AV1000" s="23">
        <v>8</v>
      </c>
      <c r="AX1000" s="23">
        <f>IF(AW1000=AW999,AX999+1,1)</f>
        <v>2</v>
      </c>
    </row>
    <row r="1001" spans="2:50" ht="15" hidden="1" customHeight="1" x14ac:dyDescent="0.3">
      <c r="C1001" s="40" t="s">
        <v>21</v>
      </c>
      <c r="D1001" s="34" t="s">
        <v>2</v>
      </c>
      <c r="E1001" s="35" t="s">
        <v>2</v>
      </c>
      <c r="F1001" s="41">
        <v>0</v>
      </c>
      <c r="G1001" s="42">
        <v>0</v>
      </c>
      <c r="H1001" s="43">
        <v>0</v>
      </c>
      <c r="I1001" s="41">
        <v>0</v>
      </c>
      <c r="J1001" s="42">
        <v>0</v>
      </c>
      <c r="K1001" s="43">
        <v>0</v>
      </c>
      <c r="L1001" s="41">
        <v>0</v>
      </c>
      <c r="M1001" s="42">
        <v>0</v>
      </c>
      <c r="N1001" s="43">
        <v>0</v>
      </c>
      <c r="O1001" s="41">
        <v>0</v>
      </c>
      <c r="P1001" s="42">
        <v>0</v>
      </c>
      <c r="Q1001" s="43">
        <v>0</v>
      </c>
      <c r="R1001" s="41">
        <v>0</v>
      </c>
      <c r="S1001" s="42">
        <v>0</v>
      </c>
      <c r="T1001" s="43">
        <v>0</v>
      </c>
      <c r="U1001" s="41">
        <v>0</v>
      </c>
      <c r="V1001" s="42">
        <v>0</v>
      </c>
      <c r="W1001" s="43">
        <v>0</v>
      </c>
      <c r="X1001" s="41"/>
      <c r="Y1001" s="42"/>
      <c r="Z1001" s="43"/>
      <c r="AA1001" s="41"/>
      <c r="AB1001" s="42"/>
      <c r="AC1001" s="43"/>
      <c r="AD1001" s="41"/>
      <c r="AE1001" s="42"/>
      <c r="AF1001" s="43"/>
      <c r="AG1001" s="41"/>
      <c r="AH1001" s="42"/>
      <c r="AI1001" s="43"/>
      <c r="AK1001" s="41">
        <f t="shared" si="443"/>
        <v>0</v>
      </c>
      <c r="AL1001" s="42">
        <f t="shared" si="443"/>
        <v>0</v>
      </c>
      <c r="AM1001" s="43">
        <f t="shared" si="443"/>
        <v>0</v>
      </c>
      <c r="AT1001" s="32">
        <f>IF(LEN(E1001)&lt;2,0,1)</f>
        <v>0</v>
      </c>
      <c r="AV1001" s="23">
        <v>8</v>
      </c>
      <c r="AX1001" s="23">
        <f>IF(AW1001=AW1000,AX1000+1,1)</f>
        <v>3</v>
      </c>
    </row>
    <row r="1002" spans="2:50" ht="15" hidden="1" customHeight="1" x14ac:dyDescent="0.3">
      <c r="C1002" s="40" t="s">
        <v>21</v>
      </c>
      <c r="D1002" s="34" t="s">
        <v>2</v>
      </c>
      <c r="E1002" s="35" t="s">
        <v>2</v>
      </c>
      <c r="F1002" s="41">
        <v>0</v>
      </c>
      <c r="G1002" s="42">
        <v>0</v>
      </c>
      <c r="H1002" s="43">
        <v>0</v>
      </c>
      <c r="I1002" s="41">
        <v>0</v>
      </c>
      <c r="J1002" s="42">
        <v>0</v>
      </c>
      <c r="K1002" s="43">
        <v>0</v>
      </c>
      <c r="L1002" s="41">
        <v>0</v>
      </c>
      <c r="M1002" s="42">
        <v>0</v>
      </c>
      <c r="N1002" s="43">
        <v>0</v>
      </c>
      <c r="O1002" s="41">
        <v>0</v>
      </c>
      <c r="P1002" s="42">
        <v>0</v>
      </c>
      <c r="Q1002" s="43">
        <v>0</v>
      </c>
      <c r="R1002" s="41">
        <v>0</v>
      </c>
      <c r="S1002" s="42">
        <v>0</v>
      </c>
      <c r="T1002" s="43">
        <v>0</v>
      </c>
      <c r="U1002" s="41">
        <v>0</v>
      </c>
      <c r="V1002" s="42">
        <v>0</v>
      </c>
      <c r="W1002" s="43">
        <v>0</v>
      </c>
      <c r="X1002" s="41"/>
      <c r="Y1002" s="42"/>
      <c r="Z1002" s="43"/>
      <c r="AA1002" s="41"/>
      <c r="AB1002" s="42"/>
      <c r="AC1002" s="43"/>
      <c r="AD1002" s="41"/>
      <c r="AE1002" s="42"/>
      <c r="AF1002" s="43"/>
      <c r="AG1002" s="41"/>
      <c r="AH1002" s="42"/>
      <c r="AI1002" s="43"/>
      <c r="AK1002" s="41">
        <f t="shared" si="443"/>
        <v>0</v>
      </c>
      <c r="AL1002" s="42">
        <f t="shared" si="443"/>
        <v>0</v>
      </c>
      <c r="AM1002" s="43">
        <f t="shared" si="443"/>
        <v>0</v>
      </c>
      <c r="AT1002" s="32">
        <f>IF(LEN(E1002)&lt;2,0,1)</f>
        <v>0</v>
      </c>
      <c r="AV1002" s="23">
        <v>8</v>
      </c>
      <c r="AX1002" s="23">
        <f>IF(AW1002=AW1001,AX1001+1,1)</f>
        <v>4</v>
      </c>
    </row>
    <row r="1003" spans="2:50" ht="15" hidden="1" customHeight="1" x14ac:dyDescent="0.3">
      <c r="C1003" s="40" t="s">
        <v>21</v>
      </c>
      <c r="D1003" s="34" t="s">
        <v>2</v>
      </c>
      <c r="E1003" s="35" t="s">
        <v>2</v>
      </c>
      <c r="F1003" s="41">
        <v>0</v>
      </c>
      <c r="G1003" s="42">
        <v>0</v>
      </c>
      <c r="H1003" s="43">
        <v>0</v>
      </c>
      <c r="I1003" s="41">
        <v>0</v>
      </c>
      <c r="J1003" s="42">
        <v>0</v>
      </c>
      <c r="K1003" s="43">
        <v>0</v>
      </c>
      <c r="L1003" s="41">
        <v>0</v>
      </c>
      <c r="M1003" s="42">
        <v>0</v>
      </c>
      <c r="N1003" s="43">
        <v>0</v>
      </c>
      <c r="O1003" s="41">
        <v>0</v>
      </c>
      <c r="P1003" s="42">
        <v>0</v>
      </c>
      <c r="Q1003" s="43">
        <v>0</v>
      </c>
      <c r="R1003" s="41">
        <v>0</v>
      </c>
      <c r="S1003" s="42">
        <v>0</v>
      </c>
      <c r="T1003" s="43">
        <v>0</v>
      </c>
      <c r="U1003" s="41">
        <v>0</v>
      </c>
      <c r="V1003" s="42">
        <v>0</v>
      </c>
      <c r="W1003" s="43">
        <v>0</v>
      </c>
      <c r="X1003" s="41"/>
      <c r="Y1003" s="42"/>
      <c r="Z1003" s="43"/>
      <c r="AA1003" s="41"/>
      <c r="AB1003" s="42"/>
      <c r="AC1003" s="43"/>
      <c r="AD1003" s="41"/>
      <c r="AE1003" s="42"/>
      <c r="AF1003" s="43"/>
      <c r="AG1003" s="41"/>
      <c r="AH1003" s="42"/>
      <c r="AI1003" s="43"/>
      <c r="AK1003" s="41">
        <f t="shared" si="443"/>
        <v>0</v>
      </c>
      <c r="AL1003" s="42">
        <f t="shared" si="443"/>
        <v>0</v>
      </c>
      <c r="AM1003" s="43">
        <f t="shared" si="443"/>
        <v>0</v>
      </c>
      <c r="AT1003" s="32">
        <f>IF(LEN(E1003)&lt;2,0,1)</f>
        <v>0</v>
      </c>
      <c r="AV1003" s="23">
        <v>8</v>
      </c>
      <c r="AX1003" s="23">
        <f>IF(AW1003=AW1002,AX1002+1,1)</f>
        <v>5</v>
      </c>
    </row>
    <row r="1004" spans="2:50" ht="5.25" hidden="1" customHeight="1" x14ac:dyDescent="0.3">
      <c r="B1004" s="15"/>
      <c r="C1004" s="44"/>
      <c r="D1004" s="45"/>
      <c r="E1004" s="46"/>
      <c r="F1004" s="47"/>
      <c r="G1004" s="48"/>
      <c r="H1004" s="49"/>
      <c r="I1004" s="47"/>
      <c r="J1004" s="48"/>
      <c r="K1004" s="49"/>
      <c r="L1004" s="47"/>
      <c r="M1004" s="48"/>
      <c r="N1004" s="49"/>
      <c r="O1004" s="47"/>
      <c r="P1004" s="48"/>
      <c r="Q1004" s="49"/>
      <c r="R1004" s="47"/>
      <c r="S1004" s="48"/>
      <c r="T1004" s="49"/>
      <c r="U1004" s="47"/>
      <c r="V1004" s="48"/>
      <c r="W1004" s="49"/>
      <c r="X1004" s="47"/>
      <c r="Y1004" s="48"/>
      <c r="Z1004" s="49"/>
      <c r="AA1004" s="47"/>
      <c r="AB1004" s="48"/>
      <c r="AC1004" s="49"/>
      <c r="AD1004" s="47"/>
      <c r="AE1004" s="48"/>
      <c r="AF1004" s="49"/>
      <c r="AG1004" s="47"/>
      <c r="AH1004" s="48"/>
      <c r="AI1004" s="49"/>
      <c r="AK1004" s="47"/>
      <c r="AL1004" s="48"/>
      <c r="AM1004" s="49"/>
      <c r="AT1004" s="32">
        <f>IF(SUM(AT999:AT1003)=0,0,1)</f>
        <v>0</v>
      </c>
    </row>
    <row r="1005" spans="2:50" ht="15" hidden="1" customHeight="1" x14ac:dyDescent="0.3">
      <c r="C1005" s="40"/>
      <c r="D1005" s="34"/>
      <c r="E1005" s="35"/>
      <c r="F1005" s="41"/>
      <c r="G1005" s="42"/>
      <c r="H1005" s="43"/>
      <c r="I1005" s="41"/>
      <c r="J1005" s="42"/>
      <c r="K1005" s="43"/>
      <c r="L1005" s="41"/>
      <c r="M1005" s="42"/>
      <c r="N1005" s="43"/>
      <c r="O1005" s="41"/>
      <c r="P1005" s="42"/>
      <c r="Q1005" s="43"/>
      <c r="R1005" s="41"/>
      <c r="S1005" s="42"/>
      <c r="T1005" s="43"/>
      <c r="U1005" s="41"/>
      <c r="V1005" s="42"/>
      <c r="W1005" s="43"/>
      <c r="X1005" s="41"/>
      <c r="Y1005" s="42"/>
      <c r="Z1005" s="43"/>
      <c r="AA1005" s="41"/>
      <c r="AB1005" s="42"/>
      <c r="AC1005" s="43"/>
      <c r="AD1005" s="41"/>
      <c r="AE1005" s="42"/>
      <c r="AF1005" s="43"/>
      <c r="AG1005" s="41"/>
      <c r="AH1005" s="42"/>
      <c r="AI1005" s="43"/>
      <c r="AK1005" s="41"/>
      <c r="AL1005" s="42"/>
      <c r="AM1005" s="43"/>
      <c r="AT1005" s="32">
        <f>IF(AT1004=0,0,1)</f>
        <v>0</v>
      </c>
    </row>
    <row r="1006" spans="2:50" ht="15" customHeight="1" x14ac:dyDescent="0.3">
      <c r="C1006" s="40" t="s">
        <v>22</v>
      </c>
      <c r="D1006" s="34" t="s">
        <v>501</v>
      </c>
      <c r="E1006" s="35" t="s">
        <v>1051</v>
      </c>
      <c r="F1006" s="41">
        <v>0</v>
      </c>
      <c r="G1006" s="42">
        <v>0</v>
      </c>
      <c r="H1006" s="43">
        <v>0</v>
      </c>
      <c r="I1006" s="41">
        <v>0</v>
      </c>
      <c r="J1006" s="42">
        <v>0</v>
      </c>
      <c r="K1006" s="43">
        <v>0</v>
      </c>
      <c r="L1006" s="41">
        <v>26585</v>
      </c>
      <c r="M1006" s="42">
        <v>6176</v>
      </c>
      <c r="N1006" s="43">
        <v>7677</v>
      </c>
      <c r="O1006" s="41">
        <v>100</v>
      </c>
      <c r="P1006" s="42">
        <v>100</v>
      </c>
      <c r="Q1006" s="43">
        <v>100</v>
      </c>
      <c r="R1006" s="41">
        <v>82358</v>
      </c>
      <c r="S1006" s="42">
        <v>71899</v>
      </c>
      <c r="T1006" s="43">
        <v>72262</v>
      </c>
      <c r="U1006" s="41">
        <v>0</v>
      </c>
      <c r="V1006" s="42">
        <v>0</v>
      </c>
      <c r="W1006" s="43">
        <v>0</v>
      </c>
      <c r="X1006" s="41">
        <v>0</v>
      </c>
      <c r="Y1006" s="42">
        <v>0</v>
      </c>
      <c r="Z1006" s="43">
        <v>0</v>
      </c>
      <c r="AA1006" s="41"/>
      <c r="AB1006" s="42"/>
      <c r="AC1006" s="43"/>
      <c r="AD1006" s="41"/>
      <c r="AE1006" s="42"/>
      <c r="AF1006" s="43"/>
      <c r="AG1006" s="41"/>
      <c r="AH1006" s="42"/>
      <c r="AI1006" s="43"/>
      <c r="AK1006" s="41">
        <f t="shared" ref="AK1006:AM1016" si="444">F1006+I1006+L1006+O1006+R1006+U1006+X1006+AA1006+AD1006+AG1006</f>
        <v>109043</v>
      </c>
      <c r="AL1006" s="42">
        <f t="shared" si="444"/>
        <v>78175</v>
      </c>
      <c r="AM1006" s="43">
        <f t="shared" si="444"/>
        <v>80039</v>
      </c>
      <c r="AT1006" s="32">
        <f>IF(LEN(E1006)&lt;2,0,1)</f>
        <v>1</v>
      </c>
      <c r="AV1006" s="23">
        <v>8</v>
      </c>
      <c r="AW1006" s="23">
        <v>1</v>
      </c>
      <c r="AX1006" s="23">
        <v>1</v>
      </c>
    </row>
    <row r="1007" spans="2:50" ht="15" customHeight="1" x14ac:dyDescent="0.3">
      <c r="C1007" s="40" t="s">
        <v>22</v>
      </c>
      <c r="D1007" s="34" t="s">
        <v>505</v>
      </c>
      <c r="E1007" s="35" t="s">
        <v>1049</v>
      </c>
      <c r="F1007" s="41">
        <v>0</v>
      </c>
      <c r="G1007" s="42">
        <v>0</v>
      </c>
      <c r="H1007" s="43">
        <v>0</v>
      </c>
      <c r="I1007" s="41">
        <v>0</v>
      </c>
      <c r="J1007" s="42">
        <v>0</v>
      </c>
      <c r="K1007" s="43">
        <v>0</v>
      </c>
      <c r="L1007" s="41">
        <v>16019</v>
      </c>
      <c r="M1007" s="42">
        <v>120247</v>
      </c>
      <c r="N1007" s="43">
        <v>64379</v>
      </c>
      <c r="O1007" s="41">
        <v>0</v>
      </c>
      <c r="P1007" s="42">
        <v>0</v>
      </c>
      <c r="Q1007" s="43">
        <v>0</v>
      </c>
      <c r="R1007" s="41">
        <v>35000</v>
      </c>
      <c r="S1007" s="42">
        <v>28112</v>
      </c>
      <c r="T1007" s="43">
        <v>28112</v>
      </c>
      <c r="U1007" s="41">
        <v>17650</v>
      </c>
      <c r="V1007" s="42">
        <v>17000</v>
      </c>
      <c r="W1007" s="43">
        <v>17000</v>
      </c>
      <c r="X1007" s="41">
        <v>0</v>
      </c>
      <c r="Y1007" s="42">
        <v>0</v>
      </c>
      <c r="Z1007" s="43">
        <v>0</v>
      </c>
      <c r="AA1007" s="41"/>
      <c r="AB1007" s="42"/>
      <c r="AC1007" s="43"/>
      <c r="AD1007" s="41"/>
      <c r="AE1007" s="42"/>
      <c r="AF1007" s="43"/>
      <c r="AG1007" s="41"/>
      <c r="AH1007" s="42"/>
      <c r="AI1007" s="43"/>
      <c r="AK1007" s="41">
        <f t="shared" si="444"/>
        <v>68669</v>
      </c>
      <c r="AL1007" s="42">
        <f t="shared" si="444"/>
        <v>165359</v>
      </c>
      <c r="AM1007" s="43">
        <f t="shared" si="444"/>
        <v>109491</v>
      </c>
      <c r="AT1007" s="32">
        <f t="shared" ref="AT1007:AT1016" si="445">IF(LEN(E1007)&lt;2,0,1)</f>
        <v>1</v>
      </c>
      <c r="AV1007" s="23">
        <v>8</v>
      </c>
      <c r="AW1007" s="23">
        <v>1</v>
      </c>
      <c r="AX1007" s="23">
        <f>IF(AW1007=AW1006,AX1006+1,1)</f>
        <v>2</v>
      </c>
    </row>
    <row r="1008" spans="2:50" ht="15" customHeight="1" x14ac:dyDescent="0.3">
      <c r="C1008" s="40" t="s">
        <v>22</v>
      </c>
      <c r="D1008" s="34" t="s">
        <v>811</v>
      </c>
      <c r="E1008" s="35" t="s">
        <v>1050</v>
      </c>
      <c r="F1008" s="41">
        <v>0</v>
      </c>
      <c r="G1008" s="42">
        <v>0</v>
      </c>
      <c r="H1008" s="43">
        <v>0</v>
      </c>
      <c r="I1008" s="41">
        <v>0</v>
      </c>
      <c r="J1008" s="42">
        <v>0</v>
      </c>
      <c r="K1008" s="43">
        <v>0</v>
      </c>
      <c r="L1008" s="41">
        <v>28049</v>
      </c>
      <c r="M1008" s="42">
        <v>1497</v>
      </c>
      <c r="N1008" s="43">
        <v>78039</v>
      </c>
      <c r="O1008" s="41">
        <v>100</v>
      </c>
      <c r="P1008" s="42">
        <v>100</v>
      </c>
      <c r="Q1008" s="43">
        <v>100</v>
      </c>
      <c r="R1008" s="41">
        <v>0</v>
      </c>
      <c r="S1008" s="42">
        <v>0</v>
      </c>
      <c r="T1008" s="43">
        <v>0</v>
      </c>
      <c r="U1008" s="41">
        <v>0</v>
      </c>
      <c r="V1008" s="42">
        <v>0</v>
      </c>
      <c r="W1008" s="43">
        <v>0</v>
      </c>
      <c r="X1008" s="41">
        <v>0</v>
      </c>
      <c r="Y1008" s="42">
        <v>0</v>
      </c>
      <c r="Z1008" s="43">
        <v>0</v>
      </c>
      <c r="AA1008" s="41"/>
      <c r="AB1008" s="42"/>
      <c r="AC1008" s="43"/>
      <c r="AD1008" s="41"/>
      <c r="AE1008" s="42"/>
      <c r="AF1008" s="43"/>
      <c r="AG1008" s="41"/>
      <c r="AH1008" s="42"/>
      <c r="AI1008" s="43"/>
      <c r="AK1008" s="41">
        <f t="shared" si="444"/>
        <v>28149</v>
      </c>
      <c r="AL1008" s="42">
        <f t="shared" si="444"/>
        <v>1597</v>
      </c>
      <c r="AM1008" s="43">
        <f t="shared" si="444"/>
        <v>78139</v>
      </c>
      <c r="AT1008" s="32">
        <f t="shared" si="445"/>
        <v>1</v>
      </c>
      <c r="AV1008" s="23">
        <v>8</v>
      </c>
      <c r="AW1008" s="23">
        <v>1</v>
      </c>
      <c r="AX1008" s="23">
        <f t="shared" ref="AX1008:AX1016" si="446">IF(AW1008=AW1007,AX1007+1,1)</f>
        <v>3</v>
      </c>
    </row>
    <row r="1009" spans="3:50" ht="15" customHeight="1" x14ac:dyDescent="0.3">
      <c r="C1009" s="40" t="s">
        <v>22</v>
      </c>
      <c r="D1009" s="34" t="s">
        <v>812</v>
      </c>
      <c r="E1009" s="35" t="s">
        <v>1053</v>
      </c>
      <c r="F1009" s="41">
        <v>0</v>
      </c>
      <c r="G1009" s="42">
        <v>0</v>
      </c>
      <c r="H1009" s="43">
        <v>0</v>
      </c>
      <c r="I1009" s="41">
        <v>0</v>
      </c>
      <c r="J1009" s="42">
        <v>0</v>
      </c>
      <c r="K1009" s="43">
        <v>0</v>
      </c>
      <c r="L1009" s="41">
        <v>190</v>
      </c>
      <c r="M1009" s="42">
        <v>427</v>
      </c>
      <c r="N1009" s="43">
        <v>14217</v>
      </c>
      <c r="O1009" s="41">
        <v>0</v>
      </c>
      <c r="P1009" s="42">
        <v>0</v>
      </c>
      <c r="Q1009" s="43">
        <v>0</v>
      </c>
      <c r="R1009" s="41">
        <v>0</v>
      </c>
      <c r="S1009" s="42">
        <v>0</v>
      </c>
      <c r="T1009" s="43">
        <v>0</v>
      </c>
      <c r="U1009" s="41">
        <v>32067</v>
      </c>
      <c r="V1009" s="42">
        <v>20000</v>
      </c>
      <c r="W1009" s="43">
        <v>20000</v>
      </c>
      <c r="X1009" s="41">
        <v>0</v>
      </c>
      <c r="Y1009" s="42">
        <v>0</v>
      </c>
      <c r="Z1009" s="43">
        <v>0</v>
      </c>
      <c r="AA1009" s="41"/>
      <c r="AB1009" s="42"/>
      <c r="AC1009" s="43"/>
      <c r="AD1009" s="41"/>
      <c r="AE1009" s="42"/>
      <c r="AF1009" s="43"/>
      <c r="AG1009" s="41"/>
      <c r="AH1009" s="42"/>
      <c r="AI1009" s="43"/>
      <c r="AK1009" s="41">
        <f t="shared" si="444"/>
        <v>32257</v>
      </c>
      <c r="AL1009" s="42">
        <f t="shared" si="444"/>
        <v>20427</v>
      </c>
      <c r="AM1009" s="43">
        <f t="shared" si="444"/>
        <v>34217</v>
      </c>
      <c r="AT1009" s="32">
        <f t="shared" si="445"/>
        <v>1</v>
      </c>
      <c r="AV1009" s="23">
        <v>8</v>
      </c>
      <c r="AW1009" s="23">
        <v>1</v>
      </c>
      <c r="AX1009" s="23">
        <f t="shared" si="446"/>
        <v>4</v>
      </c>
    </row>
    <row r="1010" spans="3:50" ht="15" customHeight="1" x14ac:dyDescent="0.3">
      <c r="C1010" s="40" t="s">
        <v>22</v>
      </c>
      <c r="D1010" s="34" t="s">
        <v>813</v>
      </c>
      <c r="E1010" s="35" t="s">
        <v>1048</v>
      </c>
      <c r="F1010" s="41">
        <v>0</v>
      </c>
      <c r="G1010" s="42">
        <v>0</v>
      </c>
      <c r="H1010" s="43">
        <v>0</v>
      </c>
      <c r="I1010" s="41">
        <v>0</v>
      </c>
      <c r="J1010" s="42">
        <v>0</v>
      </c>
      <c r="K1010" s="43">
        <v>0</v>
      </c>
      <c r="L1010" s="41">
        <v>21193</v>
      </c>
      <c r="M1010" s="42">
        <v>59945</v>
      </c>
      <c r="N1010" s="43">
        <v>10923</v>
      </c>
      <c r="O1010" s="41">
        <v>0</v>
      </c>
      <c r="P1010" s="42">
        <v>0</v>
      </c>
      <c r="Q1010" s="43">
        <v>0</v>
      </c>
      <c r="R1010" s="41">
        <v>0</v>
      </c>
      <c r="S1010" s="42">
        <v>0</v>
      </c>
      <c r="T1010" s="43">
        <v>0</v>
      </c>
      <c r="U1010" s="41">
        <v>0</v>
      </c>
      <c r="V1010" s="42">
        <v>0</v>
      </c>
      <c r="W1010" s="43">
        <v>0</v>
      </c>
      <c r="X1010" s="41">
        <v>0</v>
      </c>
      <c r="Y1010" s="42">
        <v>0</v>
      </c>
      <c r="Z1010" s="43">
        <v>0</v>
      </c>
      <c r="AA1010" s="41"/>
      <c r="AB1010" s="42"/>
      <c r="AC1010" s="43"/>
      <c r="AD1010" s="41"/>
      <c r="AE1010" s="42"/>
      <c r="AF1010" s="43"/>
      <c r="AG1010" s="41"/>
      <c r="AH1010" s="42"/>
      <c r="AI1010" s="43"/>
      <c r="AK1010" s="41">
        <f t="shared" si="444"/>
        <v>21193</v>
      </c>
      <c r="AL1010" s="42">
        <f t="shared" si="444"/>
        <v>59945</v>
      </c>
      <c r="AM1010" s="43">
        <f t="shared" si="444"/>
        <v>10923</v>
      </c>
      <c r="AT1010" s="32">
        <f t="shared" si="445"/>
        <v>1</v>
      </c>
      <c r="AV1010" s="23">
        <v>8</v>
      </c>
      <c r="AW1010" s="23">
        <v>1</v>
      </c>
      <c r="AX1010" s="23">
        <f t="shared" si="446"/>
        <v>5</v>
      </c>
    </row>
    <row r="1011" spans="3:50" ht="15" hidden="1" customHeight="1" x14ac:dyDescent="0.3">
      <c r="C1011" s="40" t="s">
        <v>22</v>
      </c>
      <c r="D1011" s="34" t="s">
        <v>2</v>
      </c>
      <c r="E1011" s="35" t="s">
        <v>2</v>
      </c>
      <c r="F1011" s="41">
        <v>0</v>
      </c>
      <c r="G1011" s="42">
        <v>0</v>
      </c>
      <c r="H1011" s="43">
        <v>0</v>
      </c>
      <c r="I1011" s="41">
        <v>0</v>
      </c>
      <c r="J1011" s="42">
        <v>0</v>
      </c>
      <c r="K1011" s="43">
        <v>0</v>
      </c>
      <c r="L1011" s="41">
        <v>0</v>
      </c>
      <c r="M1011" s="42">
        <v>0</v>
      </c>
      <c r="N1011" s="43">
        <v>0</v>
      </c>
      <c r="O1011" s="41">
        <v>0</v>
      </c>
      <c r="P1011" s="42">
        <v>0</v>
      </c>
      <c r="Q1011" s="43">
        <v>0</v>
      </c>
      <c r="R1011" s="41">
        <v>0</v>
      </c>
      <c r="S1011" s="42">
        <v>0</v>
      </c>
      <c r="T1011" s="43">
        <v>0</v>
      </c>
      <c r="U1011" s="41">
        <v>0</v>
      </c>
      <c r="V1011" s="42">
        <v>0</v>
      </c>
      <c r="W1011" s="43">
        <v>0</v>
      </c>
      <c r="X1011" s="41">
        <v>0</v>
      </c>
      <c r="Y1011" s="42">
        <v>0</v>
      </c>
      <c r="Z1011" s="43">
        <v>0</v>
      </c>
      <c r="AA1011" s="41"/>
      <c r="AB1011" s="42"/>
      <c r="AC1011" s="43"/>
      <c r="AD1011" s="41"/>
      <c r="AE1011" s="42"/>
      <c r="AF1011" s="43"/>
      <c r="AG1011" s="41"/>
      <c r="AH1011" s="42"/>
      <c r="AI1011" s="43"/>
      <c r="AK1011" s="41">
        <f t="shared" si="444"/>
        <v>0</v>
      </c>
      <c r="AL1011" s="42">
        <f t="shared" si="444"/>
        <v>0</v>
      </c>
      <c r="AM1011" s="43">
        <f t="shared" si="444"/>
        <v>0</v>
      </c>
      <c r="AT1011" s="32">
        <f t="shared" si="445"/>
        <v>0</v>
      </c>
      <c r="AV1011" s="23">
        <v>8</v>
      </c>
      <c r="AW1011" s="23">
        <v>1</v>
      </c>
      <c r="AX1011" s="23">
        <f t="shared" si="446"/>
        <v>6</v>
      </c>
    </row>
    <row r="1012" spans="3:50" ht="15" hidden="1" customHeight="1" x14ac:dyDescent="0.3">
      <c r="C1012" s="40" t="s">
        <v>22</v>
      </c>
      <c r="D1012" s="34" t="s">
        <v>2</v>
      </c>
      <c r="E1012" s="35" t="s">
        <v>2</v>
      </c>
      <c r="F1012" s="41">
        <v>0</v>
      </c>
      <c r="G1012" s="42">
        <v>0</v>
      </c>
      <c r="H1012" s="43">
        <v>0</v>
      </c>
      <c r="I1012" s="41">
        <v>0</v>
      </c>
      <c r="J1012" s="42">
        <v>0</v>
      </c>
      <c r="K1012" s="43">
        <v>0</v>
      </c>
      <c r="L1012" s="41">
        <v>0</v>
      </c>
      <c r="M1012" s="42">
        <v>0</v>
      </c>
      <c r="N1012" s="43">
        <v>0</v>
      </c>
      <c r="O1012" s="41">
        <v>0</v>
      </c>
      <c r="P1012" s="42">
        <v>0</v>
      </c>
      <c r="Q1012" s="43">
        <v>0</v>
      </c>
      <c r="R1012" s="41">
        <v>0</v>
      </c>
      <c r="S1012" s="42">
        <v>0</v>
      </c>
      <c r="T1012" s="43">
        <v>0</v>
      </c>
      <c r="U1012" s="41">
        <v>0</v>
      </c>
      <c r="V1012" s="42">
        <v>0</v>
      </c>
      <c r="W1012" s="43">
        <v>0</v>
      </c>
      <c r="X1012" s="41">
        <v>0</v>
      </c>
      <c r="Y1012" s="42">
        <v>0</v>
      </c>
      <c r="Z1012" s="43">
        <v>0</v>
      </c>
      <c r="AA1012" s="41"/>
      <c r="AB1012" s="42"/>
      <c r="AC1012" s="43"/>
      <c r="AD1012" s="41"/>
      <c r="AE1012" s="42"/>
      <c r="AF1012" s="43"/>
      <c r="AG1012" s="41"/>
      <c r="AH1012" s="42"/>
      <c r="AI1012" s="43"/>
      <c r="AK1012" s="41">
        <f t="shared" si="444"/>
        <v>0</v>
      </c>
      <c r="AL1012" s="42">
        <f t="shared" si="444"/>
        <v>0</v>
      </c>
      <c r="AM1012" s="43">
        <f t="shared" si="444"/>
        <v>0</v>
      </c>
      <c r="AT1012" s="32">
        <f t="shared" si="445"/>
        <v>0</v>
      </c>
      <c r="AV1012" s="23">
        <v>8</v>
      </c>
      <c r="AW1012" s="23">
        <v>1</v>
      </c>
      <c r="AX1012" s="23">
        <f t="shared" si="446"/>
        <v>7</v>
      </c>
    </row>
    <row r="1013" spans="3:50" ht="15" hidden="1" customHeight="1" x14ac:dyDescent="0.3">
      <c r="C1013" s="40" t="s">
        <v>22</v>
      </c>
      <c r="D1013" s="34" t="s">
        <v>2</v>
      </c>
      <c r="E1013" s="35" t="s">
        <v>2</v>
      </c>
      <c r="F1013" s="41">
        <v>0</v>
      </c>
      <c r="G1013" s="42">
        <v>0</v>
      </c>
      <c r="H1013" s="43">
        <v>0</v>
      </c>
      <c r="I1013" s="41">
        <v>0</v>
      </c>
      <c r="J1013" s="42">
        <v>0</v>
      </c>
      <c r="K1013" s="43">
        <v>0</v>
      </c>
      <c r="L1013" s="41">
        <v>0</v>
      </c>
      <c r="M1013" s="42">
        <v>0</v>
      </c>
      <c r="N1013" s="43">
        <v>0</v>
      </c>
      <c r="O1013" s="41">
        <v>0</v>
      </c>
      <c r="P1013" s="42">
        <v>0</v>
      </c>
      <c r="Q1013" s="43">
        <v>0</v>
      </c>
      <c r="R1013" s="41">
        <v>0</v>
      </c>
      <c r="S1013" s="42">
        <v>0</v>
      </c>
      <c r="T1013" s="43">
        <v>0</v>
      </c>
      <c r="U1013" s="41">
        <v>0</v>
      </c>
      <c r="V1013" s="42">
        <v>0</v>
      </c>
      <c r="W1013" s="43">
        <v>0</v>
      </c>
      <c r="X1013" s="41">
        <v>0</v>
      </c>
      <c r="Y1013" s="42">
        <v>0</v>
      </c>
      <c r="Z1013" s="43">
        <v>0</v>
      </c>
      <c r="AA1013" s="41"/>
      <c r="AB1013" s="42"/>
      <c r="AC1013" s="43"/>
      <c r="AD1013" s="41"/>
      <c r="AE1013" s="42"/>
      <c r="AF1013" s="43"/>
      <c r="AG1013" s="41"/>
      <c r="AH1013" s="42"/>
      <c r="AI1013" s="43"/>
      <c r="AK1013" s="41">
        <f t="shared" si="444"/>
        <v>0</v>
      </c>
      <c r="AL1013" s="42">
        <f t="shared" si="444"/>
        <v>0</v>
      </c>
      <c r="AM1013" s="43">
        <f t="shared" si="444"/>
        <v>0</v>
      </c>
      <c r="AT1013" s="32">
        <f t="shared" si="445"/>
        <v>0</v>
      </c>
      <c r="AV1013" s="23">
        <v>8</v>
      </c>
      <c r="AW1013" s="23">
        <v>1</v>
      </c>
      <c r="AX1013" s="23">
        <f t="shared" si="446"/>
        <v>8</v>
      </c>
    </row>
    <row r="1014" spans="3:50" ht="15" hidden="1" customHeight="1" x14ac:dyDescent="0.3">
      <c r="C1014" s="40" t="s">
        <v>22</v>
      </c>
      <c r="D1014" s="34" t="s">
        <v>2</v>
      </c>
      <c r="E1014" s="35" t="s">
        <v>2</v>
      </c>
      <c r="F1014" s="41">
        <v>0</v>
      </c>
      <c r="G1014" s="42">
        <v>0</v>
      </c>
      <c r="H1014" s="43">
        <v>0</v>
      </c>
      <c r="I1014" s="41">
        <v>0</v>
      </c>
      <c r="J1014" s="42">
        <v>0</v>
      </c>
      <c r="K1014" s="43">
        <v>0</v>
      </c>
      <c r="L1014" s="41">
        <v>0</v>
      </c>
      <c r="M1014" s="42">
        <v>0</v>
      </c>
      <c r="N1014" s="43">
        <v>0</v>
      </c>
      <c r="O1014" s="41">
        <v>0</v>
      </c>
      <c r="P1014" s="42">
        <v>0</v>
      </c>
      <c r="Q1014" s="43">
        <v>0</v>
      </c>
      <c r="R1014" s="41">
        <v>0</v>
      </c>
      <c r="S1014" s="42">
        <v>0</v>
      </c>
      <c r="T1014" s="43">
        <v>0</v>
      </c>
      <c r="U1014" s="41">
        <v>0</v>
      </c>
      <c r="V1014" s="42">
        <v>0</v>
      </c>
      <c r="W1014" s="43">
        <v>0</v>
      </c>
      <c r="X1014" s="41">
        <v>0</v>
      </c>
      <c r="Y1014" s="42">
        <v>0</v>
      </c>
      <c r="Z1014" s="43">
        <v>0</v>
      </c>
      <c r="AA1014" s="41"/>
      <c r="AB1014" s="42"/>
      <c r="AC1014" s="43"/>
      <c r="AD1014" s="41"/>
      <c r="AE1014" s="42"/>
      <c r="AF1014" s="43"/>
      <c r="AG1014" s="41"/>
      <c r="AH1014" s="42"/>
      <c r="AI1014" s="43"/>
      <c r="AK1014" s="41">
        <f t="shared" si="444"/>
        <v>0</v>
      </c>
      <c r="AL1014" s="42">
        <f t="shared" si="444"/>
        <v>0</v>
      </c>
      <c r="AM1014" s="43">
        <f t="shared" si="444"/>
        <v>0</v>
      </c>
      <c r="AT1014" s="32">
        <f t="shared" si="445"/>
        <v>0</v>
      </c>
      <c r="AV1014" s="23">
        <v>8</v>
      </c>
      <c r="AW1014" s="23">
        <v>1</v>
      </c>
      <c r="AX1014" s="23">
        <f t="shared" si="446"/>
        <v>9</v>
      </c>
    </row>
    <row r="1015" spans="3:50" ht="15" hidden="1" customHeight="1" x14ac:dyDescent="0.3">
      <c r="C1015" s="40" t="s">
        <v>22</v>
      </c>
      <c r="D1015" s="34" t="s">
        <v>2</v>
      </c>
      <c r="E1015" s="35" t="s">
        <v>2</v>
      </c>
      <c r="F1015" s="41">
        <v>0</v>
      </c>
      <c r="G1015" s="42">
        <v>0</v>
      </c>
      <c r="H1015" s="43">
        <v>0</v>
      </c>
      <c r="I1015" s="41">
        <v>0</v>
      </c>
      <c r="J1015" s="42">
        <v>0</v>
      </c>
      <c r="K1015" s="43">
        <v>0</v>
      </c>
      <c r="L1015" s="41">
        <v>0</v>
      </c>
      <c r="M1015" s="42">
        <v>0</v>
      </c>
      <c r="N1015" s="43">
        <v>0</v>
      </c>
      <c r="O1015" s="41">
        <v>0</v>
      </c>
      <c r="P1015" s="42">
        <v>0</v>
      </c>
      <c r="Q1015" s="43">
        <v>0</v>
      </c>
      <c r="R1015" s="41">
        <v>0</v>
      </c>
      <c r="S1015" s="42">
        <v>0</v>
      </c>
      <c r="T1015" s="43">
        <v>0</v>
      </c>
      <c r="U1015" s="41">
        <v>0</v>
      </c>
      <c r="V1015" s="42">
        <v>0</v>
      </c>
      <c r="W1015" s="43">
        <v>0</v>
      </c>
      <c r="X1015" s="41">
        <v>0</v>
      </c>
      <c r="Y1015" s="42">
        <v>0</v>
      </c>
      <c r="Z1015" s="43">
        <v>0</v>
      </c>
      <c r="AA1015" s="41"/>
      <c r="AB1015" s="42"/>
      <c r="AC1015" s="43"/>
      <c r="AD1015" s="41"/>
      <c r="AE1015" s="42"/>
      <c r="AF1015" s="43"/>
      <c r="AG1015" s="41"/>
      <c r="AH1015" s="42"/>
      <c r="AI1015" s="43"/>
      <c r="AK1015" s="41">
        <f t="shared" si="444"/>
        <v>0</v>
      </c>
      <c r="AL1015" s="42">
        <f t="shared" si="444"/>
        <v>0</v>
      </c>
      <c r="AM1015" s="43">
        <f t="shared" si="444"/>
        <v>0</v>
      </c>
      <c r="AT1015" s="32">
        <f t="shared" si="445"/>
        <v>0</v>
      </c>
      <c r="AV1015" s="23">
        <v>8</v>
      </c>
      <c r="AW1015" s="23">
        <v>1</v>
      </c>
      <c r="AX1015" s="23">
        <f t="shared" si="446"/>
        <v>10</v>
      </c>
    </row>
    <row r="1016" spans="3:50" ht="15" customHeight="1" x14ac:dyDescent="0.3">
      <c r="C1016" s="40" t="s">
        <v>23</v>
      </c>
      <c r="D1016" s="34" t="s">
        <v>814</v>
      </c>
      <c r="E1016" s="35" t="s">
        <v>1054</v>
      </c>
      <c r="F1016" s="41">
        <v>0</v>
      </c>
      <c r="G1016" s="42">
        <v>0</v>
      </c>
      <c r="H1016" s="43">
        <v>0</v>
      </c>
      <c r="I1016" s="41">
        <v>2201</v>
      </c>
      <c r="J1016" s="42">
        <v>2874</v>
      </c>
      <c r="K1016" s="43">
        <v>2406</v>
      </c>
      <c r="L1016" s="41">
        <v>0</v>
      </c>
      <c r="M1016" s="42">
        <v>0</v>
      </c>
      <c r="N1016" s="43">
        <v>0</v>
      </c>
      <c r="O1016" s="41">
        <v>0</v>
      </c>
      <c r="P1016" s="42">
        <v>0</v>
      </c>
      <c r="Q1016" s="43">
        <v>0</v>
      </c>
      <c r="R1016" s="41">
        <v>0</v>
      </c>
      <c r="S1016" s="42">
        <v>0</v>
      </c>
      <c r="T1016" s="43">
        <v>0</v>
      </c>
      <c r="U1016" s="41">
        <v>0</v>
      </c>
      <c r="V1016" s="42">
        <v>0</v>
      </c>
      <c r="W1016" s="43">
        <v>0</v>
      </c>
      <c r="X1016" s="41">
        <v>0</v>
      </c>
      <c r="Y1016" s="42">
        <v>0</v>
      </c>
      <c r="Z1016" s="43">
        <v>0</v>
      </c>
      <c r="AA1016" s="41"/>
      <c r="AB1016" s="42"/>
      <c r="AC1016" s="43"/>
      <c r="AD1016" s="41"/>
      <c r="AE1016" s="42"/>
      <c r="AF1016" s="43"/>
      <c r="AG1016" s="41"/>
      <c r="AH1016" s="42"/>
      <c r="AI1016" s="43"/>
      <c r="AK1016" s="41">
        <f t="shared" si="444"/>
        <v>2201</v>
      </c>
      <c r="AL1016" s="42">
        <f t="shared" si="444"/>
        <v>2874</v>
      </c>
      <c r="AM1016" s="43">
        <f t="shared" si="444"/>
        <v>2406</v>
      </c>
      <c r="AT1016" s="32">
        <f t="shared" si="445"/>
        <v>1</v>
      </c>
      <c r="AV1016" s="23">
        <v>8</v>
      </c>
      <c r="AW1016" s="23">
        <v>2</v>
      </c>
      <c r="AX1016" s="23">
        <f t="shared" si="446"/>
        <v>1</v>
      </c>
    </row>
    <row r="1017" spans="3:50" ht="15" customHeight="1" x14ac:dyDescent="0.3">
      <c r="C1017" s="50" t="str">
        <f>IF(LEN(E1016)&lt;1,"","Total: " &amp; LEFT(E1016,LEN(E1016)-21) &amp; "Municipalities")</f>
        <v>Total: Bojanala Platinum Municipalities</v>
      </c>
      <c r="D1017" s="51"/>
      <c r="E1017" s="52"/>
      <c r="F1017" s="53">
        <f t="shared" ref="F1017:H1017" si="447">SUM(F1006:F1016)</f>
        <v>0</v>
      </c>
      <c r="G1017" s="54">
        <f t="shared" si="447"/>
        <v>0</v>
      </c>
      <c r="H1017" s="55">
        <f t="shared" si="447"/>
        <v>0</v>
      </c>
      <c r="I1017" s="53">
        <f t="shared" ref="I1017:Z1017" si="448">SUM(I1006:I1016)</f>
        <v>2201</v>
      </c>
      <c r="J1017" s="54">
        <f t="shared" si="448"/>
        <v>2874</v>
      </c>
      <c r="K1017" s="55">
        <f t="shared" si="448"/>
        <v>2406</v>
      </c>
      <c r="L1017" s="53">
        <f t="shared" si="448"/>
        <v>92036</v>
      </c>
      <c r="M1017" s="54">
        <f t="shared" si="448"/>
        <v>188292</v>
      </c>
      <c r="N1017" s="55">
        <f t="shared" si="448"/>
        <v>175235</v>
      </c>
      <c r="O1017" s="53">
        <f t="shared" si="448"/>
        <v>200</v>
      </c>
      <c r="P1017" s="54">
        <f t="shared" si="448"/>
        <v>200</v>
      </c>
      <c r="Q1017" s="55">
        <f t="shared" si="448"/>
        <v>200</v>
      </c>
      <c r="R1017" s="53">
        <f t="shared" si="448"/>
        <v>117358</v>
      </c>
      <c r="S1017" s="54">
        <f t="shared" si="448"/>
        <v>100011</v>
      </c>
      <c r="T1017" s="55">
        <f t="shared" si="448"/>
        <v>100374</v>
      </c>
      <c r="U1017" s="53">
        <f t="shared" si="448"/>
        <v>49717</v>
      </c>
      <c r="V1017" s="54">
        <f t="shared" si="448"/>
        <v>37000</v>
      </c>
      <c r="W1017" s="55">
        <f t="shared" si="448"/>
        <v>37000</v>
      </c>
      <c r="X1017" s="53">
        <f t="shared" si="448"/>
        <v>0</v>
      </c>
      <c r="Y1017" s="54">
        <f t="shared" si="448"/>
        <v>0</v>
      </c>
      <c r="Z1017" s="55">
        <f t="shared" si="448"/>
        <v>0</v>
      </c>
      <c r="AA1017" s="53"/>
      <c r="AB1017" s="54"/>
      <c r="AC1017" s="55"/>
      <c r="AD1017" s="53">
        <f t="shared" ref="AD1017:AI1017" si="449">SUM(AD1006:AD1016)</f>
        <v>0</v>
      </c>
      <c r="AE1017" s="54">
        <f t="shared" si="449"/>
        <v>0</v>
      </c>
      <c r="AF1017" s="55">
        <f t="shared" si="449"/>
        <v>0</v>
      </c>
      <c r="AG1017" s="53">
        <f t="shared" si="449"/>
        <v>0</v>
      </c>
      <c r="AH1017" s="54">
        <f t="shared" si="449"/>
        <v>0</v>
      </c>
      <c r="AI1017" s="55">
        <f t="shared" si="449"/>
        <v>0</v>
      </c>
      <c r="AK1017" s="53">
        <f>SUM(AK1006:AK1016)</f>
        <v>261512</v>
      </c>
      <c r="AL1017" s="54">
        <f>SUM(AL1006:AL1016)</f>
        <v>328377</v>
      </c>
      <c r="AM1017" s="55">
        <f>SUM(AM1006:AM1016)</f>
        <v>315215</v>
      </c>
      <c r="AT1017" s="32">
        <f>IF(SUM(AT1006:AT1016)=0,0,1)</f>
        <v>1</v>
      </c>
    </row>
    <row r="1018" spans="3:50" ht="15" customHeight="1" x14ac:dyDescent="0.3">
      <c r="C1018" s="40"/>
      <c r="D1018" s="34"/>
      <c r="E1018" s="35"/>
      <c r="F1018" s="41"/>
      <c r="G1018" s="42"/>
      <c r="H1018" s="43"/>
      <c r="I1018" s="41"/>
      <c r="J1018" s="42"/>
      <c r="K1018" s="43"/>
      <c r="L1018" s="41"/>
      <c r="M1018" s="42"/>
      <c r="N1018" s="43"/>
      <c r="O1018" s="41"/>
      <c r="P1018" s="42"/>
      <c r="Q1018" s="43"/>
      <c r="R1018" s="41"/>
      <c r="S1018" s="42"/>
      <c r="T1018" s="43"/>
      <c r="U1018" s="41"/>
      <c r="V1018" s="42"/>
      <c r="W1018" s="43"/>
      <c r="X1018" s="41"/>
      <c r="Y1018" s="42"/>
      <c r="Z1018" s="43"/>
      <c r="AA1018" s="41"/>
      <c r="AB1018" s="42"/>
      <c r="AC1018" s="43"/>
      <c r="AD1018" s="41"/>
      <c r="AE1018" s="42"/>
      <c r="AF1018" s="43"/>
      <c r="AG1018" s="41"/>
      <c r="AH1018" s="42"/>
      <c r="AI1018" s="43"/>
      <c r="AK1018" s="41"/>
      <c r="AL1018" s="42"/>
      <c r="AM1018" s="43"/>
      <c r="AT1018" s="32">
        <f>IF(AT1017=0,0,1)</f>
        <v>1</v>
      </c>
    </row>
    <row r="1019" spans="3:50" ht="15" customHeight="1" x14ac:dyDescent="0.3">
      <c r="C1019" s="40" t="s">
        <v>22</v>
      </c>
      <c r="D1019" s="34" t="s">
        <v>815</v>
      </c>
      <c r="E1019" s="35" t="s">
        <v>1055</v>
      </c>
      <c r="F1019" s="41">
        <v>0</v>
      </c>
      <c r="G1019" s="42">
        <v>0</v>
      </c>
      <c r="H1019" s="43">
        <v>0</v>
      </c>
      <c r="I1019" s="41">
        <v>0</v>
      </c>
      <c r="J1019" s="42">
        <v>0</v>
      </c>
      <c r="K1019" s="43">
        <v>0</v>
      </c>
      <c r="L1019" s="41">
        <v>18332</v>
      </c>
      <c r="M1019" s="42">
        <v>1836</v>
      </c>
      <c r="N1019" s="43">
        <v>0</v>
      </c>
      <c r="O1019" s="41">
        <v>0</v>
      </c>
      <c r="P1019" s="42">
        <v>0</v>
      </c>
      <c r="Q1019" s="43">
        <v>0</v>
      </c>
      <c r="R1019" s="41">
        <v>0</v>
      </c>
      <c r="S1019" s="42">
        <v>0</v>
      </c>
      <c r="T1019" s="43">
        <v>0</v>
      </c>
      <c r="U1019" s="41">
        <v>0</v>
      </c>
      <c r="V1019" s="42">
        <v>0</v>
      </c>
      <c r="W1019" s="43">
        <v>0</v>
      </c>
      <c r="X1019" s="41">
        <v>0</v>
      </c>
      <c r="Y1019" s="42">
        <v>0</v>
      </c>
      <c r="Z1019" s="43">
        <v>0</v>
      </c>
      <c r="AA1019" s="41"/>
      <c r="AB1019" s="42"/>
      <c r="AC1019" s="43"/>
      <c r="AD1019" s="41"/>
      <c r="AE1019" s="42"/>
      <c r="AF1019" s="43"/>
      <c r="AG1019" s="41"/>
      <c r="AH1019" s="42"/>
      <c r="AI1019" s="43"/>
      <c r="AK1019" s="41">
        <f t="shared" ref="AK1019:AM1029" si="450">F1019+I1019+L1019+O1019+R1019+U1019+X1019+AA1019+AD1019+AG1019</f>
        <v>18332</v>
      </c>
      <c r="AL1019" s="42">
        <f t="shared" si="450"/>
        <v>1836</v>
      </c>
      <c r="AM1019" s="43">
        <f t="shared" si="450"/>
        <v>0</v>
      </c>
      <c r="AT1019" s="32">
        <f>IF(LEN(E1019)&lt;2,0,1)</f>
        <v>1</v>
      </c>
      <c r="AV1019" s="23">
        <v>8</v>
      </c>
      <c r="AW1019" s="23">
        <v>3</v>
      </c>
      <c r="AX1019" s="23">
        <v>1</v>
      </c>
    </row>
    <row r="1020" spans="3:50" ht="15" customHeight="1" x14ac:dyDescent="0.3">
      <c r="C1020" s="40" t="s">
        <v>22</v>
      </c>
      <c r="D1020" s="34" t="s">
        <v>816</v>
      </c>
      <c r="E1020" s="35" t="s">
        <v>1052</v>
      </c>
      <c r="F1020" s="41">
        <v>0</v>
      </c>
      <c r="G1020" s="42">
        <v>0</v>
      </c>
      <c r="H1020" s="43">
        <v>0</v>
      </c>
      <c r="I1020" s="41">
        <v>0</v>
      </c>
      <c r="J1020" s="42">
        <v>0</v>
      </c>
      <c r="K1020" s="43">
        <v>0</v>
      </c>
      <c r="L1020" s="41">
        <v>8799</v>
      </c>
      <c r="M1020" s="42">
        <v>1605</v>
      </c>
      <c r="N1020" s="43">
        <v>10495</v>
      </c>
      <c r="O1020" s="41">
        <v>0</v>
      </c>
      <c r="P1020" s="42">
        <v>0</v>
      </c>
      <c r="Q1020" s="43">
        <v>0</v>
      </c>
      <c r="R1020" s="41">
        <v>0</v>
      </c>
      <c r="S1020" s="42">
        <v>0</v>
      </c>
      <c r="T1020" s="43">
        <v>0</v>
      </c>
      <c r="U1020" s="41">
        <v>0</v>
      </c>
      <c r="V1020" s="42">
        <v>0</v>
      </c>
      <c r="W1020" s="43">
        <v>0</v>
      </c>
      <c r="X1020" s="41">
        <v>0</v>
      </c>
      <c r="Y1020" s="42">
        <v>0</v>
      </c>
      <c r="Z1020" s="43">
        <v>0</v>
      </c>
      <c r="AA1020" s="41"/>
      <c r="AB1020" s="42"/>
      <c r="AC1020" s="43"/>
      <c r="AD1020" s="41"/>
      <c r="AE1020" s="42"/>
      <c r="AF1020" s="43"/>
      <c r="AG1020" s="41"/>
      <c r="AH1020" s="42"/>
      <c r="AI1020" s="43"/>
      <c r="AK1020" s="41">
        <f t="shared" si="450"/>
        <v>8799</v>
      </c>
      <c r="AL1020" s="42">
        <f t="shared" si="450"/>
        <v>1605</v>
      </c>
      <c r="AM1020" s="43">
        <f t="shared" si="450"/>
        <v>10495</v>
      </c>
      <c r="AT1020" s="32">
        <f t="shared" ref="AT1020:AT1029" si="451">IF(LEN(E1020)&lt;2,0,1)</f>
        <v>1</v>
      </c>
      <c r="AV1020" s="23">
        <v>8</v>
      </c>
      <c r="AW1020" s="23">
        <v>3</v>
      </c>
      <c r="AX1020" s="23">
        <f>IF(AW1020=AW1019,AX1019+1,1)</f>
        <v>2</v>
      </c>
    </row>
    <row r="1021" spans="3:50" ht="15" customHeight="1" x14ac:dyDescent="0.3">
      <c r="C1021" s="40" t="s">
        <v>22</v>
      </c>
      <c r="D1021" s="34" t="s">
        <v>817</v>
      </c>
      <c r="E1021" s="35" t="s">
        <v>1057</v>
      </c>
      <c r="F1021" s="41">
        <v>0</v>
      </c>
      <c r="G1021" s="42">
        <v>0</v>
      </c>
      <c r="H1021" s="43">
        <v>0</v>
      </c>
      <c r="I1021" s="41">
        <v>0</v>
      </c>
      <c r="J1021" s="42">
        <v>0</v>
      </c>
      <c r="K1021" s="43">
        <v>0</v>
      </c>
      <c r="L1021" s="41">
        <v>61295</v>
      </c>
      <c r="M1021" s="42">
        <v>31794</v>
      </c>
      <c r="N1021" s="43">
        <v>37215</v>
      </c>
      <c r="O1021" s="41">
        <v>2000</v>
      </c>
      <c r="P1021" s="42">
        <v>100</v>
      </c>
      <c r="Q1021" s="43">
        <v>100</v>
      </c>
      <c r="R1021" s="41">
        <v>0</v>
      </c>
      <c r="S1021" s="42">
        <v>0</v>
      </c>
      <c r="T1021" s="43">
        <v>0</v>
      </c>
      <c r="U1021" s="41">
        <v>0</v>
      </c>
      <c r="V1021" s="42">
        <v>0</v>
      </c>
      <c r="W1021" s="43">
        <v>0</v>
      </c>
      <c r="X1021" s="41">
        <v>0</v>
      </c>
      <c r="Y1021" s="42">
        <v>0</v>
      </c>
      <c r="Z1021" s="43">
        <v>0</v>
      </c>
      <c r="AA1021" s="41"/>
      <c r="AB1021" s="42"/>
      <c r="AC1021" s="43"/>
      <c r="AD1021" s="41"/>
      <c r="AE1021" s="42"/>
      <c r="AF1021" s="43"/>
      <c r="AG1021" s="41"/>
      <c r="AH1021" s="42"/>
      <c r="AI1021" s="43"/>
      <c r="AK1021" s="41">
        <f t="shared" si="450"/>
        <v>63295</v>
      </c>
      <c r="AL1021" s="42">
        <f t="shared" si="450"/>
        <v>31894</v>
      </c>
      <c r="AM1021" s="43">
        <f t="shared" si="450"/>
        <v>37315</v>
      </c>
      <c r="AT1021" s="32">
        <f t="shared" si="451"/>
        <v>1</v>
      </c>
      <c r="AV1021" s="23">
        <v>8</v>
      </c>
      <c r="AW1021" s="23">
        <v>3</v>
      </c>
      <c r="AX1021" s="23">
        <f t="shared" ref="AX1021:AX1029" si="452">IF(AW1021=AW1020,AX1020+1,1)</f>
        <v>3</v>
      </c>
    </row>
    <row r="1022" spans="3:50" ht="15" customHeight="1" x14ac:dyDescent="0.3">
      <c r="C1022" s="40" t="s">
        <v>22</v>
      </c>
      <c r="D1022" s="34" t="s">
        <v>818</v>
      </c>
      <c r="E1022" s="35" t="s">
        <v>1059</v>
      </c>
      <c r="F1022" s="41">
        <v>0</v>
      </c>
      <c r="G1022" s="42">
        <v>0</v>
      </c>
      <c r="H1022" s="43">
        <v>0</v>
      </c>
      <c r="I1022" s="41">
        <v>0</v>
      </c>
      <c r="J1022" s="42">
        <v>0</v>
      </c>
      <c r="K1022" s="43">
        <v>0</v>
      </c>
      <c r="L1022" s="41">
        <v>8770</v>
      </c>
      <c r="M1022" s="42">
        <v>47922</v>
      </c>
      <c r="N1022" s="43">
        <v>0</v>
      </c>
      <c r="O1022" s="41">
        <v>0</v>
      </c>
      <c r="P1022" s="42">
        <v>0</v>
      </c>
      <c r="Q1022" s="43">
        <v>0</v>
      </c>
      <c r="R1022" s="41">
        <v>0</v>
      </c>
      <c r="S1022" s="42">
        <v>0</v>
      </c>
      <c r="T1022" s="43">
        <v>0</v>
      </c>
      <c r="U1022" s="41">
        <v>0</v>
      </c>
      <c r="V1022" s="42">
        <v>0</v>
      </c>
      <c r="W1022" s="43">
        <v>0</v>
      </c>
      <c r="X1022" s="41">
        <v>0</v>
      </c>
      <c r="Y1022" s="42">
        <v>0</v>
      </c>
      <c r="Z1022" s="43">
        <v>0</v>
      </c>
      <c r="AA1022" s="41"/>
      <c r="AB1022" s="42"/>
      <c r="AC1022" s="43"/>
      <c r="AD1022" s="41"/>
      <c r="AE1022" s="42"/>
      <c r="AF1022" s="43"/>
      <c r="AG1022" s="41"/>
      <c r="AH1022" s="42"/>
      <c r="AI1022" s="43"/>
      <c r="AK1022" s="41">
        <f t="shared" si="450"/>
        <v>8770</v>
      </c>
      <c r="AL1022" s="42">
        <f t="shared" si="450"/>
        <v>47922</v>
      </c>
      <c r="AM1022" s="43">
        <f t="shared" si="450"/>
        <v>0</v>
      </c>
      <c r="AT1022" s="32">
        <f t="shared" si="451"/>
        <v>1</v>
      </c>
      <c r="AV1022" s="23">
        <v>8</v>
      </c>
      <c r="AW1022" s="23">
        <v>3</v>
      </c>
      <c r="AX1022" s="23">
        <f t="shared" si="452"/>
        <v>4</v>
      </c>
    </row>
    <row r="1023" spans="3:50" ht="15" customHeight="1" x14ac:dyDescent="0.3">
      <c r="C1023" s="40" t="s">
        <v>22</v>
      </c>
      <c r="D1023" s="34" t="s">
        <v>819</v>
      </c>
      <c r="E1023" s="35" t="s">
        <v>1062</v>
      </c>
      <c r="F1023" s="41">
        <v>0</v>
      </c>
      <c r="G1023" s="42">
        <v>0</v>
      </c>
      <c r="H1023" s="43">
        <v>0</v>
      </c>
      <c r="I1023" s="41">
        <v>0</v>
      </c>
      <c r="J1023" s="42">
        <v>0</v>
      </c>
      <c r="K1023" s="43">
        <v>0</v>
      </c>
      <c r="L1023" s="41">
        <v>23180</v>
      </c>
      <c r="M1023" s="42">
        <v>4235</v>
      </c>
      <c r="N1023" s="43">
        <v>9459</v>
      </c>
      <c r="O1023" s="41">
        <v>0</v>
      </c>
      <c r="P1023" s="42">
        <v>0</v>
      </c>
      <c r="Q1023" s="43">
        <v>0</v>
      </c>
      <c r="R1023" s="41">
        <v>0</v>
      </c>
      <c r="S1023" s="42">
        <v>0</v>
      </c>
      <c r="T1023" s="43">
        <v>0</v>
      </c>
      <c r="U1023" s="41">
        <v>0</v>
      </c>
      <c r="V1023" s="42">
        <v>0</v>
      </c>
      <c r="W1023" s="43">
        <v>0</v>
      </c>
      <c r="X1023" s="41">
        <v>0</v>
      </c>
      <c r="Y1023" s="42">
        <v>0</v>
      </c>
      <c r="Z1023" s="43">
        <v>0</v>
      </c>
      <c r="AA1023" s="41"/>
      <c r="AB1023" s="42"/>
      <c r="AC1023" s="43"/>
      <c r="AD1023" s="41"/>
      <c r="AE1023" s="42"/>
      <c r="AF1023" s="43"/>
      <c r="AG1023" s="41"/>
      <c r="AH1023" s="42"/>
      <c r="AI1023" s="43"/>
      <c r="AK1023" s="41">
        <f t="shared" si="450"/>
        <v>23180</v>
      </c>
      <c r="AL1023" s="42">
        <f t="shared" si="450"/>
        <v>4235</v>
      </c>
      <c r="AM1023" s="43">
        <f t="shared" si="450"/>
        <v>9459</v>
      </c>
      <c r="AT1023" s="32">
        <f t="shared" si="451"/>
        <v>1</v>
      </c>
      <c r="AV1023" s="23">
        <v>8</v>
      </c>
      <c r="AW1023" s="23">
        <v>3</v>
      </c>
      <c r="AX1023" s="23">
        <f t="shared" si="452"/>
        <v>5</v>
      </c>
    </row>
    <row r="1024" spans="3:50" ht="15" hidden="1" customHeight="1" x14ac:dyDescent="0.3">
      <c r="C1024" s="40" t="s">
        <v>22</v>
      </c>
      <c r="D1024" s="34" t="s">
        <v>2</v>
      </c>
      <c r="E1024" s="35" t="s">
        <v>2</v>
      </c>
      <c r="F1024" s="41">
        <v>0</v>
      </c>
      <c r="G1024" s="42">
        <v>0</v>
      </c>
      <c r="H1024" s="43">
        <v>0</v>
      </c>
      <c r="I1024" s="41">
        <v>0</v>
      </c>
      <c r="J1024" s="42">
        <v>0</v>
      </c>
      <c r="K1024" s="43">
        <v>0</v>
      </c>
      <c r="L1024" s="41">
        <v>0</v>
      </c>
      <c r="M1024" s="42">
        <v>0</v>
      </c>
      <c r="N1024" s="43">
        <v>0</v>
      </c>
      <c r="O1024" s="41">
        <v>0</v>
      </c>
      <c r="P1024" s="42">
        <v>0</v>
      </c>
      <c r="Q1024" s="43">
        <v>0</v>
      </c>
      <c r="R1024" s="41">
        <v>0</v>
      </c>
      <c r="S1024" s="42">
        <v>0</v>
      </c>
      <c r="T1024" s="43">
        <v>0</v>
      </c>
      <c r="U1024" s="41">
        <v>0</v>
      </c>
      <c r="V1024" s="42">
        <v>0</v>
      </c>
      <c r="W1024" s="43">
        <v>0</v>
      </c>
      <c r="X1024" s="41">
        <v>0</v>
      </c>
      <c r="Y1024" s="42">
        <v>0</v>
      </c>
      <c r="Z1024" s="43">
        <v>0</v>
      </c>
      <c r="AA1024" s="41"/>
      <c r="AB1024" s="42"/>
      <c r="AC1024" s="43"/>
      <c r="AD1024" s="41"/>
      <c r="AE1024" s="42"/>
      <c r="AF1024" s="43"/>
      <c r="AG1024" s="41"/>
      <c r="AH1024" s="42"/>
      <c r="AI1024" s="43"/>
      <c r="AK1024" s="41">
        <f t="shared" si="450"/>
        <v>0</v>
      </c>
      <c r="AL1024" s="42">
        <f t="shared" si="450"/>
        <v>0</v>
      </c>
      <c r="AM1024" s="43">
        <f t="shared" si="450"/>
        <v>0</v>
      </c>
      <c r="AT1024" s="32">
        <f t="shared" si="451"/>
        <v>0</v>
      </c>
      <c r="AV1024" s="23">
        <v>8</v>
      </c>
      <c r="AW1024" s="23">
        <v>3</v>
      </c>
      <c r="AX1024" s="23">
        <f t="shared" si="452"/>
        <v>6</v>
      </c>
    </row>
    <row r="1025" spans="3:50" ht="15" hidden="1" customHeight="1" x14ac:dyDescent="0.3">
      <c r="C1025" s="40" t="s">
        <v>22</v>
      </c>
      <c r="D1025" s="34" t="s">
        <v>2</v>
      </c>
      <c r="E1025" s="35" t="s">
        <v>2</v>
      </c>
      <c r="F1025" s="41">
        <v>0</v>
      </c>
      <c r="G1025" s="42">
        <v>0</v>
      </c>
      <c r="H1025" s="43">
        <v>0</v>
      </c>
      <c r="I1025" s="41">
        <v>0</v>
      </c>
      <c r="J1025" s="42">
        <v>0</v>
      </c>
      <c r="K1025" s="43">
        <v>0</v>
      </c>
      <c r="L1025" s="41">
        <v>0</v>
      </c>
      <c r="M1025" s="42">
        <v>0</v>
      </c>
      <c r="N1025" s="43">
        <v>0</v>
      </c>
      <c r="O1025" s="41">
        <v>0</v>
      </c>
      <c r="P1025" s="42">
        <v>0</v>
      </c>
      <c r="Q1025" s="43">
        <v>0</v>
      </c>
      <c r="R1025" s="41">
        <v>0</v>
      </c>
      <c r="S1025" s="42">
        <v>0</v>
      </c>
      <c r="T1025" s="43">
        <v>0</v>
      </c>
      <c r="U1025" s="41">
        <v>0</v>
      </c>
      <c r="V1025" s="42">
        <v>0</v>
      </c>
      <c r="W1025" s="43">
        <v>0</v>
      </c>
      <c r="X1025" s="41">
        <v>0</v>
      </c>
      <c r="Y1025" s="42">
        <v>0</v>
      </c>
      <c r="Z1025" s="43">
        <v>0</v>
      </c>
      <c r="AA1025" s="41"/>
      <c r="AB1025" s="42"/>
      <c r="AC1025" s="43"/>
      <c r="AD1025" s="41"/>
      <c r="AE1025" s="42"/>
      <c r="AF1025" s="43"/>
      <c r="AG1025" s="41"/>
      <c r="AH1025" s="42"/>
      <c r="AI1025" s="43"/>
      <c r="AK1025" s="41">
        <f t="shared" si="450"/>
        <v>0</v>
      </c>
      <c r="AL1025" s="42">
        <f t="shared" si="450"/>
        <v>0</v>
      </c>
      <c r="AM1025" s="43">
        <f t="shared" si="450"/>
        <v>0</v>
      </c>
      <c r="AT1025" s="32">
        <f t="shared" si="451"/>
        <v>0</v>
      </c>
      <c r="AV1025" s="23">
        <v>8</v>
      </c>
      <c r="AW1025" s="23">
        <v>3</v>
      </c>
      <c r="AX1025" s="23">
        <f t="shared" si="452"/>
        <v>7</v>
      </c>
    </row>
    <row r="1026" spans="3:50" ht="15" hidden="1" customHeight="1" x14ac:dyDescent="0.3">
      <c r="C1026" s="40" t="s">
        <v>22</v>
      </c>
      <c r="D1026" s="34" t="s">
        <v>2</v>
      </c>
      <c r="E1026" s="35" t="s">
        <v>2</v>
      </c>
      <c r="F1026" s="41">
        <v>0</v>
      </c>
      <c r="G1026" s="42">
        <v>0</v>
      </c>
      <c r="H1026" s="43">
        <v>0</v>
      </c>
      <c r="I1026" s="41">
        <v>0</v>
      </c>
      <c r="J1026" s="42">
        <v>0</v>
      </c>
      <c r="K1026" s="43">
        <v>0</v>
      </c>
      <c r="L1026" s="41">
        <v>0</v>
      </c>
      <c r="M1026" s="42">
        <v>0</v>
      </c>
      <c r="N1026" s="43">
        <v>0</v>
      </c>
      <c r="O1026" s="41">
        <v>0</v>
      </c>
      <c r="P1026" s="42">
        <v>0</v>
      </c>
      <c r="Q1026" s="43">
        <v>0</v>
      </c>
      <c r="R1026" s="41">
        <v>0</v>
      </c>
      <c r="S1026" s="42">
        <v>0</v>
      </c>
      <c r="T1026" s="43">
        <v>0</v>
      </c>
      <c r="U1026" s="41">
        <v>0</v>
      </c>
      <c r="V1026" s="42">
        <v>0</v>
      </c>
      <c r="W1026" s="43">
        <v>0</v>
      </c>
      <c r="X1026" s="41">
        <v>0</v>
      </c>
      <c r="Y1026" s="42">
        <v>0</v>
      </c>
      <c r="Z1026" s="43">
        <v>0</v>
      </c>
      <c r="AA1026" s="41"/>
      <c r="AB1026" s="42"/>
      <c r="AC1026" s="43"/>
      <c r="AD1026" s="41"/>
      <c r="AE1026" s="42"/>
      <c r="AF1026" s="43"/>
      <c r="AG1026" s="41"/>
      <c r="AH1026" s="42"/>
      <c r="AI1026" s="43"/>
      <c r="AK1026" s="41">
        <f t="shared" si="450"/>
        <v>0</v>
      </c>
      <c r="AL1026" s="42">
        <f t="shared" si="450"/>
        <v>0</v>
      </c>
      <c r="AM1026" s="43">
        <f t="shared" si="450"/>
        <v>0</v>
      </c>
      <c r="AT1026" s="32">
        <f t="shared" si="451"/>
        <v>0</v>
      </c>
      <c r="AV1026" s="23">
        <v>8</v>
      </c>
      <c r="AW1026" s="23">
        <v>3</v>
      </c>
      <c r="AX1026" s="23">
        <f t="shared" si="452"/>
        <v>8</v>
      </c>
    </row>
    <row r="1027" spans="3:50" ht="15" hidden="1" customHeight="1" x14ac:dyDescent="0.3">
      <c r="C1027" s="40" t="s">
        <v>22</v>
      </c>
      <c r="D1027" s="34" t="s">
        <v>2</v>
      </c>
      <c r="E1027" s="35" t="s">
        <v>2</v>
      </c>
      <c r="F1027" s="41">
        <v>0</v>
      </c>
      <c r="G1027" s="42">
        <v>0</v>
      </c>
      <c r="H1027" s="43">
        <v>0</v>
      </c>
      <c r="I1027" s="41">
        <v>0</v>
      </c>
      <c r="J1027" s="42">
        <v>0</v>
      </c>
      <c r="K1027" s="43">
        <v>0</v>
      </c>
      <c r="L1027" s="41">
        <v>0</v>
      </c>
      <c r="M1027" s="42">
        <v>0</v>
      </c>
      <c r="N1027" s="43">
        <v>0</v>
      </c>
      <c r="O1027" s="41">
        <v>0</v>
      </c>
      <c r="P1027" s="42">
        <v>0</v>
      </c>
      <c r="Q1027" s="43">
        <v>0</v>
      </c>
      <c r="R1027" s="41">
        <v>0</v>
      </c>
      <c r="S1027" s="42">
        <v>0</v>
      </c>
      <c r="T1027" s="43">
        <v>0</v>
      </c>
      <c r="U1027" s="41">
        <v>0</v>
      </c>
      <c r="V1027" s="42">
        <v>0</v>
      </c>
      <c r="W1027" s="43">
        <v>0</v>
      </c>
      <c r="X1027" s="41">
        <v>0</v>
      </c>
      <c r="Y1027" s="42">
        <v>0</v>
      </c>
      <c r="Z1027" s="43">
        <v>0</v>
      </c>
      <c r="AA1027" s="41"/>
      <c r="AB1027" s="42"/>
      <c r="AC1027" s="43"/>
      <c r="AD1027" s="41"/>
      <c r="AE1027" s="42"/>
      <c r="AF1027" s="43"/>
      <c r="AG1027" s="41"/>
      <c r="AH1027" s="42"/>
      <c r="AI1027" s="43"/>
      <c r="AK1027" s="41">
        <f t="shared" si="450"/>
        <v>0</v>
      </c>
      <c r="AL1027" s="42">
        <f t="shared" si="450"/>
        <v>0</v>
      </c>
      <c r="AM1027" s="43">
        <f t="shared" si="450"/>
        <v>0</v>
      </c>
      <c r="AT1027" s="32">
        <f t="shared" si="451"/>
        <v>0</v>
      </c>
      <c r="AV1027" s="23">
        <v>8</v>
      </c>
      <c r="AW1027" s="23">
        <v>3</v>
      </c>
      <c r="AX1027" s="23">
        <f t="shared" si="452"/>
        <v>9</v>
      </c>
    </row>
    <row r="1028" spans="3:50" ht="15" hidden="1" customHeight="1" x14ac:dyDescent="0.3">
      <c r="C1028" s="40" t="s">
        <v>22</v>
      </c>
      <c r="D1028" s="34" t="s">
        <v>2</v>
      </c>
      <c r="E1028" s="35" t="s">
        <v>2</v>
      </c>
      <c r="F1028" s="41">
        <v>0</v>
      </c>
      <c r="G1028" s="42">
        <v>0</v>
      </c>
      <c r="H1028" s="43">
        <v>0</v>
      </c>
      <c r="I1028" s="41">
        <v>0</v>
      </c>
      <c r="J1028" s="42">
        <v>0</v>
      </c>
      <c r="K1028" s="43">
        <v>0</v>
      </c>
      <c r="L1028" s="41">
        <v>0</v>
      </c>
      <c r="M1028" s="42">
        <v>0</v>
      </c>
      <c r="N1028" s="43">
        <v>0</v>
      </c>
      <c r="O1028" s="41">
        <v>0</v>
      </c>
      <c r="P1028" s="42">
        <v>0</v>
      </c>
      <c r="Q1028" s="43">
        <v>0</v>
      </c>
      <c r="R1028" s="41">
        <v>0</v>
      </c>
      <c r="S1028" s="42">
        <v>0</v>
      </c>
      <c r="T1028" s="43">
        <v>0</v>
      </c>
      <c r="U1028" s="41">
        <v>0</v>
      </c>
      <c r="V1028" s="42">
        <v>0</v>
      </c>
      <c r="W1028" s="43">
        <v>0</v>
      </c>
      <c r="X1028" s="41">
        <v>0</v>
      </c>
      <c r="Y1028" s="42">
        <v>0</v>
      </c>
      <c r="Z1028" s="43">
        <v>0</v>
      </c>
      <c r="AA1028" s="41"/>
      <c r="AB1028" s="42"/>
      <c r="AC1028" s="43"/>
      <c r="AD1028" s="41"/>
      <c r="AE1028" s="42"/>
      <c r="AF1028" s="43"/>
      <c r="AG1028" s="41"/>
      <c r="AH1028" s="42"/>
      <c r="AI1028" s="43"/>
      <c r="AK1028" s="41">
        <f t="shared" si="450"/>
        <v>0</v>
      </c>
      <c r="AL1028" s="42">
        <f t="shared" si="450"/>
        <v>0</v>
      </c>
      <c r="AM1028" s="43">
        <f t="shared" si="450"/>
        <v>0</v>
      </c>
      <c r="AT1028" s="32">
        <f t="shared" si="451"/>
        <v>0</v>
      </c>
      <c r="AV1028" s="23">
        <v>8</v>
      </c>
      <c r="AW1028" s="23">
        <v>3</v>
      </c>
      <c r="AX1028" s="23">
        <f t="shared" si="452"/>
        <v>10</v>
      </c>
    </row>
    <row r="1029" spans="3:50" ht="15" customHeight="1" x14ac:dyDescent="0.3">
      <c r="C1029" s="40" t="s">
        <v>23</v>
      </c>
      <c r="D1029" s="34" t="s">
        <v>510</v>
      </c>
      <c r="E1029" s="35" t="s">
        <v>1063</v>
      </c>
      <c r="F1029" s="41">
        <v>0</v>
      </c>
      <c r="G1029" s="42">
        <v>0</v>
      </c>
      <c r="H1029" s="43">
        <v>0</v>
      </c>
      <c r="I1029" s="41">
        <v>3145</v>
      </c>
      <c r="J1029" s="42">
        <v>2617</v>
      </c>
      <c r="K1029" s="43">
        <v>2406</v>
      </c>
      <c r="L1029" s="41">
        <v>0</v>
      </c>
      <c r="M1029" s="42">
        <v>0</v>
      </c>
      <c r="N1029" s="43">
        <v>0</v>
      </c>
      <c r="O1029" s="41">
        <v>0</v>
      </c>
      <c r="P1029" s="42">
        <v>0</v>
      </c>
      <c r="Q1029" s="43">
        <v>0</v>
      </c>
      <c r="R1029" s="41">
        <v>55000</v>
      </c>
      <c r="S1029" s="42">
        <v>62000</v>
      </c>
      <c r="T1029" s="43">
        <v>62000</v>
      </c>
      <c r="U1029" s="41">
        <v>118188</v>
      </c>
      <c r="V1029" s="42">
        <v>142378</v>
      </c>
      <c r="W1029" s="43">
        <v>142378</v>
      </c>
      <c r="X1029" s="41">
        <v>0</v>
      </c>
      <c r="Y1029" s="42">
        <v>0</v>
      </c>
      <c r="Z1029" s="43">
        <v>0</v>
      </c>
      <c r="AA1029" s="41"/>
      <c r="AB1029" s="42"/>
      <c r="AC1029" s="43"/>
      <c r="AD1029" s="41"/>
      <c r="AE1029" s="42"/>
      <c r="AF1029" s="43"/>
      <c r="AG1029" s="41"/>
      <c r="AH1029" s="42"/>
      <c r="AI1029" s="43"/>
      <c r="AK1029" s="41">
        <f t="shared" si="450"/>
        <v>176333</v>
      </c>
      <c r="AL1029" s="42">
        <f t="shared" si="450"/>
        <v>206995</v>
      </c>
      <c r="AM1029" s="43">
        <f t="shared" si="450"/>
        <v>206784</v>
      </c>
      <c r="AT1029" s="32">
        <f t="shared" si="451"/>
        <v>1</v>
      </c>
      <c r="AV1029" s="23">
        <v>8</v>
      </c>
      <c r="AW1029" s="23">
        <v>4</v>
      </c>
      <c r="AX1029" s="23">
        <f t="shared" si="452"/>
        <v>1</v>
      </c>
    </row>
    <row r="1030" spans="3:50" ht="15" customHeight="1" x14ac:dyDescent="0.3">
      <c r="C1030" s="50" t="str">
        <f>IF(LEN(E1029)&lt;1,"","Total: " &amp; LEFT(E1029,LEN(E1029)-21) &amp; "Municipalities")</f>
        <v>Total: Ngaka Modiri Molema Municipalities</v>
      </c>
      <c r="D1030" s="51"/>
      <c r="E1030" s="52"/>
      <c r="F1030" s="53">
        <f t="shared" ref="F1030:H1030" si="453">SUM(F1019:F1029)</f>
        <v>0</v>
      </c>
      <c r="G1030" s="54">
        <f t="shared" si="453"/>
        <v>0</v>
      </c>
      <c r="H1030" s="55">
        <f t="shared" si="453"/>
        <v>0</v>
      </c>
      <c r="I1030" s="53">
        <f t="shared" ref="I1030:Z1030" si="454">SUM(I1019:I1029)</f>
        <v>3145</v>
      </c>
      <c r="J1030" s="54">
        <f t="shared" si="454"/>
        <v>2617</v>
      </c>
      <c r="K1030" s="55">
        <f t="shared" si="454"/>
        <v>2406</v>
      </c>
      <c r="L1030" s="53">
        <f t="shared" si="454"/>
        <v>120376</v>
      </c>
      <c r="M1030" s="54">
        <f t="shared" si="454"/>
        <v>87392</v>
      </c>
      <c r="N1030" s="55">
        <f t="shared" si="454"/>
        <v>57169</v>
      </c>
      <c r="O1030" s="53">
        <f t="shared" si="454"/>
        <v>2000</v>
      </c>
      <c r="P1030" s="54">
        <f t="shared" si="454"/>
        <v>100</v>
      </c>
      <c r="Q1030" s="55">
        <f t="shared" si="454"/>
        <v>100</v>
      </c>
      <c r="R1030" s="53">
        <f t="shared" si="454"/>
        <v>55000</v>
      </c>
      <c r="S1030" s="54">
        <f t="shared" si="454"/>
        <v>62000</v>
      </c>
      <c r="T1030" s="55">
        <f t="shared" si="454"/>
        <v>62000</v>
      </c>
      <c r="U1030" s="53">
        <f t="shared" si="454"/>
        <v>118188</v>
      </c>
      <c r="V1030" s="54">
        <f t="shared" si="454"/>
        <v>142378</v>
      </c>
      <c r="W1030" s="55">
        <f t="shared" si="454"/>
        <v>142378</v>
      </c>
      <c r="X1030" s="53">
        <f t="shared" si="454"/>
        <v>0</v>
      </c>
      <c r="Y1030" s="54">
        <f t="shared" si="454"/>
        <v>0</v>
      </c>
      <c r="Z1030" s="55">
        <f t="shared" si="454"/>
        <v>0</v>
      </c>
      <c r="AA1030" s="53"/>
      <c r="AB1030" s="54"/>
      <c r="AC1030" s="55"/>
      <c r="AD1030" s="53">
        <f t="shared" ref="AD1030:AI1030" si="455">SUM(AD1019:AD1029)</f>
        <v>0</v>
      </c>
      <c r="AE1030" s="54">
        <f t="shared" si="455"/>
        <v>0</v>
      </c>
      <c r="AF1030" s="55">
        <f t="shared" si="455"/>
        <v>0</v>
      </c>
      <c r="AG1030" s="53">
        <f t="shared" si="455"/>
        <v>0</v>
      </c>
      <c r="AH1030" s="54">
        <f t="shared" si="455"/>
        <v>0</v>
      </c>
      <c r="AI1030" s="55">
        <f t="shared" si="455"/>
        <v>0</v>
      </c>
      <c r="AK1030" s="53">
        <f>SUM(AK1019:AK1029)</f>
        <v>298709</v>
      </c>
      <c r="AL1030" s="54">
        <f>SUM(AL1019:AL1029)</f>
        <v>294487</v>
      </c>
      <c r="AM1030" s="55">
        <f>SUM(AM1019:AM1029)</f>
        <v>264053</v>
      </c>
      <c r="AT1030" s="32">
        <f>IF(SUM(AT1019:AT1029)=0,0,1)</f>
        <v>1</v>
      </c>
    </row>
    <row r="1031" spans="3:50" ht="15" customHeight="1" x14ac:dyDescent="0.3">
      <c r="C1031" s="40"/>
      <c r="D1031" s="34"/>
      <c r="E1031" s="35"/>
      <c r="F1031" s="41"/>
      <c r="G1031" s="42"/>
      <c r="H1031" s="43"/>
      <c r="I1031" s="41"/>
      <c r="J1031" s="42"/>
      <c r="K1031" s="43"/>
      <c r="L1031" s="41"/>
      <c r="M1031" s="42"/>
      <c r="N1031" s="43"/>
      <c r="O1031" s="41"/>
      <c r="P1031" s="42"/>
      <c r="Q1031" s="43"/>
      <c r="R1031" s="41"/>
      <c r="S1031" s="42"/>
      <c r="T1031" s="43"/>
      <c r="U1031" s="41"/>
      <c r="V1031" s="42"/>
      <c r="W1031" s="43"/>
      <c r="X1031" s="41"/>
      <c r="Y1031" s="42"/>
      <c r="Z1031" s="43"/>
      <c r="AA1031" s="41"/>
      <c r="AB1031" s="42"/>
      <c r="AC1031" s="43"/>
      <c r="AD1031" s="41"/>
      <c r="AE1031" s="42"/>
      <c r="AF1031" s="43"/>
      <c r="AG1031" s="41"/>
      <c r="AH1031" s="42"/>
      <c r="AI1031" s="43"/>
      <c r="AK1031" s="41"/>
      <c r="AL1031" s="42"/>
      <c r="AM1031" s="43"/>
      <c r="AT1031" s="32">
        <f>IF(AT1030=0,0,1)</f>
        <v>1</v>
      </c>
    </row>
    <row r="1032" spans="3:50" ht="15" customHeight="1" x14ac:dyDescent="0.3">
      <c r="C1032" s="40" t="s">
        <v>22</v>
      </c>
      <c r="D1032" s="34" t="s">
        <v>820</v>
      </c>
      <c r="E1032" s="35" t="s">
        <v>1064</v>
      </c>
      <c r="F1032" s="41">
        <v>0</v>
      </c>
      <c r="G1032" s="42">
        <v>0</v>
      </c>
      <c r="H1032" s="43">
        <v>0</v>
      </c>
      <c r="I1032" s="41">
        <v>0</v>
      </c>
      <c r="J1032" s="42">
        <v>0</v>
      </c>
      <c r="K1032" s="43">
        <v>0</v>
      </c>
      <c r="L1032" s="41">
        <v>190</v>
      </c>
      <c r="M1032" s="42">
        <v>3831</v>
      </c>
      <c r="N1032" s="43">
        <v>2478</v>
      </c>
      <c r="O1032" s="41">
        <v>0</v>
      </c>
      <c r="P1032" s="42">
        <v>0</v>
      </c>
      <c r="Q1032" s="43">
        <v>0</v>
      </c>
      <c r="R1032" s="41">
        <v>0</v>
      </c>
      <c r="S1032" s="42">
        <v>0</v>
      </c>
      <c r="T1032" s="43">
        <v>0</v>
      </c>
      <c r="U1032" s="41">
        <v>0</v>
      </c>
      <c r="V1032" s="42">
        <v>0</v>
      </c>
      <c r="W1032" s="43">
        <v>0</v>
      </c>
      <c r="X1032" s="41">
        <v>0</v>
      </c>
      <c r="Y1032" s="42">
        <v>0</v>
      </c>
      <c r="Z1032" s="43">
        <v>0</v>
      </c>
      <c r="AA1032" s="41"/>
      <c r="AB1032" s="42"/>
      <c r="AC1032" s="43"/>
      <c r="AD1032" s="41"/>
      <c r="AE1032" s="42"/>
      <c r="AF1032" s="43"/>
      <c r="AG1032" s="41"/>
      <c r="AH1032" s="42"/>
      <c r="AI1032" s="43"/>
      <c r="AK1032" s="41">
        <f t="shared" ref="AK1032:AM1042" si="456">F1032+I1032+L1032+O1032+R1032+U1032+X1032+AA1032+AD1032+AG1032</f>
        <v>190</v>
      </c>
      <c r="AL1032" s="42">
        <f t="shared" si="456"/>
        <v>3831</v>
      </c>
      <c r="AM1032" s="43">
        <f t="shared" si="456"/>
        <v>2478</v>
      </c>
      <c r="AT1032" s="32">
        <f>IF(LEN(E1032)&lt;2,0,1)</f>
        <v>1</v>
      </c>
      <c r="AV1032" s="23">
        <v>8</v>
      </c>
      <c r="AW1032" s="23">
        <v>5</v>
      </c>
      <c r="AX1032" s="23">
        <v>1</v>
      </c>
    </row>
    <row r="1033" spans="3:50" ht="15" customHeight="1" x14ac:dyDescent="0.3">
      <c r="C1033" s="40" t="s">
        <v>22</v>
      </c>
      <c r="D1033" s="34" t="s">
        <v>821</v>
      </c>
      <c r="E1033" s="35" t="s">
        <v>1056</v>
      </c>
      <c r="F1033" s="41">
        <v>0</v>
      </c>
      <c r="G1033" s="42">
        <v>0</v>
      </c>
      <c r="H1033" s="43">
        <v>0</v>
      </c>
      <c r="I1033" s="41">
        <v>0</v>
      </c>
      <c r="J1033" s="42">
        <v>0</v>
      </c>
      <c r="K1033" s="43">
        <v>0</v>
      </c>
      <c r="L1033" s="41">
        <v>190</v>
      </c>
      <c r="M1033" s="42">
        <v>427</v>
      </c>
      <c r="N1033" s="43">
        <v>0</v>
      </c>
      <c r="O1033" s="41">
        <v>0</v>
      </c>
      <c r="P1033" s="42">
        <v>0</v>
      </c>
      <c r="Q1033" s="43">
        <v>0</v>
      </c>
      <c r="R1033" s="41">
        <v>0</v>
      </c>
      <c r="S1033" s="42">
        <v>0</v>
      </c>
      <c r="T1033" s="43">
        <v>0</v>
      </c>
      <c r="U1033" s="41">
        <v>0</v>
      </c>
      <c r="V1033" s="42">
        <v>0</v>
      </c>
      <c r="W1033" s="43">
        <v>0</v>
      </c>
      <c r="X1033" s="41">
        <v>0</v>
      </c>
      <c r="Y1033" s="42">
        <v>0</v>
      </c>
      <c r="Z1033" s="43">
        <v>0</v>
      </c>
      <c r="AA1033" s="41"/>
      <c r="AB1033" s="42"/>
      <c r="AC1033" s="43"/>
      <c r="AD1033" s="41"/>
      <c r="AE1033" s="42"/>
      <c r="AF1033" s="43"/>
      <c r="AG1033" s="41"/>
      <c r="AH1033" s="42"/>
      <c r="AI1033" s="43"/>
      <c r="AK1033" s="41">
        <f t="shared" si="456"/>
        <v>190</v>
      </c>
      <c r="AL1033" s="42">
        <f t="shared" si="456"/>
        <v>427</v>
      </c>
      <c r="AM1033" s="43">
        <f t="shared" si="456"/>
        <v>0</v>
      </c>
      <c r="AT1033" s="32">
        <f t="shared" ref="AT1033:AT1042" si="457">IF(LEN(E1033)&lt;2,0,1)</f>
        <v>1</v>
      </c>
      <c r="AV1033" s="23">
        <v>8</v>
      </c>
      <c r="AW1033" s="23">
        <v>5</v>
      </c>
      <c r="AX1033" s="23">
        <f>IF(AW1033=AW1032,AX1032+1,1)</f>
        <v>2</v>
      </c>
    </row>
    <row r="1034" spans="3:50" ht="15" customHeight="1" x14ac:dyDescent="0.3">
      <c r="C1034" s="40" t="s">
        <v>22</v>
      </c>
      <c r="D1034" s="34" t="s">
        <v>822</v>
      </c>
      <c r="E1034" s="35" t="s">
        <v>1058</v>
      </c>
      <c r="F1034" s="41">
        <v>0</v>
      </c>
      <c r="G1034" s="42">
        <v>0</v>
      </c>
      <c r="H1034" s="43">
        <v>0</v>
      </c>
      <c r="I1034" s="41">
        <v>0</v>
      </c>
      <c r="J1034" s="42">
        <v>0</v>
      </c>
      <c r="K1034" s="43">
        <v>0</v>
      </c>
      <c r="L1034" s="41">
        <v>81688</v>
      </c>
      <c r="M1034" s="42">
        <v>9608</v>
      </c>
      <c r="N1034" s="43">
        <v>10884</v>
      </c>
      <c r="O1034" s="41">
        <v>0</v>
      </c>
      <c r="P1034" s="42">
        <v>0</v>
      </c>
      <c r="Q1034" s="43">
        <v>0</v>
      </c>
      <c r="R1034" s="41">
        <v>0</v>
      </c>
      <c r="S1034" s="42">
        <v>0</v>
      </c>
      <c r="T1034" s="43">
        <v>0</v>
      </c>
      <c r="U1034" s="41">
        <v>0</v>
      </c>
      <c r="V1034" s="42">
        <v>0</v>
      </c>
      <c r="W1034" s="43">
        <v>0</v>
      </c>
      <c r="X1034" s="41">
        <v>0</v>
      </c>
      <c r="Y1034" s="42">
        <v>0</v>
      </c>
      <c r="Z1034" s="43">
        <v>0</v>
      </c>
      <c r="AA1034" s="41"/>
      <c r="AB1034" s="42"/>
      <c r="AC1034" s="43"/>
      <c r="AD1034" s="41"/>
      <c r="AE1034" s="42"/>
      <c r="AF1034" s="43"/>
      <c r="AG1034" s="41"/>
      <c r="AH1034" s="42"/>
      <c r="AI1034" s="43"/>
      <c r="AK1034" s="41">
        <f t="shared" si="456"/>
        <v>81688</v>
      </c>
      <c r="AL1034" s="42">
        <f t="shared" si="456"/>
        <v>9608</v>
      </c>
      <c r="AM1034" s="43">
        <f t="shared" si="456"/>
        <v>10884</v>
      </c>
      <c r="AT1034" s="32">
        <f t="shared" si="457"/>
        <v>1</v>
      </c>
      <c r="AV1034" s="23">
        <v>8</v>
      </c>
      <c r="AW1034" s="23">
        <v>5</v>
      </c>
      <c r="AX1034" s="23">
        <f t="shared" ref="AX1034:AX1042" si="458">IF(AW1034=AW1033,AX1033+1,1)</f>
        <v>3</v>
      </c>
    </row>
    <row r="1035" spans="3:50" ht="15" customHeight="1" x14ac:dyDescent="0.3">
      <c r="C1035" s="40" t="s">
        <v>22</v>
      </c>
      <c r="D1035" s="34" t="s">
        <v>823</v>
      </c>
      <c r="E1035" s="35" t="s">
        <v>1060</v>
      </c>
      <c r="F1035" s="41">
        <v>0</v>
      </c>
      <c r="G1035" s="42">
        <v>0</v>
      </c>
      <c r="H1035" s="43">
        <v>0</v>
      </c>
      <c r="I1035" s="41">
        <v>0</v>
      </c>
      <c r="J1035" s="42">
        <v>0</v>
      </c>
      <c r="K1035" s="43">
        <v>0</v>
      </c>
      <c r="L1035" s="41">
        <v>13284</v>
      </c>
      <c r="M1035" s="42">
        <v>442</v>
      </c>
      <c r="N1035" s="43">
        <v>486</v>
      </c>
      <c r="O1035" s="41">
        <v>0</v>
      </c>
      <c r="P1035" s="42">
        <v>0</v>
      </c>
      <c r="Q1035" s="43">
        <v>0</v>
      </c>
      <c r="R1035" s="41">
        <v>0</v>
      </c>
      <c r="S1035" s="42">
        <v>0</v>
      </c>
      <c r="T1035" s="43">
        <v>0</v>
      </c>
      <c r="U1035" s="41">
        <v>0</v>
      </c>
      <c r="V1035" s="42">
        <v>0</v>
      </c>
      <c r="W1035" s="43">
        <v>0</v>
      </c>
      <c r="X1035" s="41">
        <v>0</v>
      </c>
      <c r="Y1035" s="42">
        <v>0</v>
      </c>
      <c r="Z1035" s="43">
        <v>0</v>
      </c>
      <c r="AA1035" s="41"/>
      <c r="AB1035" s="42"/>
      <c r="AC1035" s="43"/>
      <c r="AD1035" s="41"/>
      <c r="AE1035" s="42"/>
      <c r="AF1035" s="43"/>
      <c r="AG1035" s="41"/>
      <c r="AH1035" s="42"/>
      <c r="AI1035" s="43"/>
      <c r="AK1035" s="41">
        <f t="shared" si="456"/>
        <v>13284</v>
      </c>
      <c r="AL1035" s="42">
        <f t="shared" si="456"/>
        <v>442</v>
      </c>
      <c r="AM1035" s="43">
        <f t="shared" si="456"/>
        <v>486</v>
      </c>
      <c r="AT1035" s="32">
        <f t="shared" si="457"/>
        <v>1</v>
      </c>
      <c r="AV1035" s="23">
        <v>8</v>
      </c>
      <c r="AW1035" s="23">
        <v>5</v>
      </c>
      <c r="AX1035" s="23">
        <f t="shared" si="458"/>
        <v>4</v>
      </c>
    </row>
    <row r="1036" spans="3:50" ht="15" customHeight="1" x14ac:dyDescent="0.3">
      <c r="C1036" s="40" t="s">
        <v>22</v>
      </c>
      <c r="D1036" s="34" t="s">
        <v>824</v>
      </c>
      <c r="E1036" s="35" t="s">
        <v>1061</v>
      </c>
      <c r="F1036" s="41">
        <v>0</v>
      </c>
      <c r="G1036" s="42">
        <v>0</v>
      </c>
      <c r="H1036" s="43">
        <v>0</v>
      </c>
      <c r="I1036" s="41">
        <v>0</v>
      </c>
      <c r="J1036" s="42">
        <v>0</v>
      </c>
      <c r="K1036" s="43">
        <v>0</v>
      </c>
      <c r="L1036" s="41">
        <v>8554</v>
      </c>
      <c r="M1036" s="42">
        <v>5235</v>
      </c>
      <c r="N1036" s="43">
        <v>8115</v>
      </c>
      <c r="O1036" s="41">
        <v>0</v>
      </c>
      <c r="P1036" s="42">
        <v>0</v>
      </c>
      <c r="Q1036" s="43">
        <v>0</v>
      </c>
      <c r="R1036" s="41">
        <v>0</v>
      </c>
      <c r="S1036" s="42">
        <v>0</v>
      </c>
      <c r="T1036" s="43">
        <v>0</v>
      </c>
      <c r="U1036" s="41">
        <v>0</v>
      </c>
      <c r="V1036" s="42">
        <v>0</v>
      </c>
      <c r="W1036" s="43">
        <v>0</v>
      </c>
      <c r="X1036" s="41">
        <v>0</v>
      </c>
      <c r="Y1036" s="42">
        <v>0</v>
      </c>
      <c r="Z1036" s="43">
        <v>0</v>
      </c>
      <c r="AA1036" s="41"/>
      <c r="AB1036" s="42"/>
      <c r="AC1036" s="43"/>
      <c r="AD1036" s="41"/>
      <c r="AE1036" s="42"/>
      <c r="AF1036" s="43"/>
      <c r="AG1036" s="41"/>
      <c r="AH1036" s="42"/>
      <c r="AI1036" s="43"/>
      <c r="AK1036" s="41">
        <f t="shared" si="456"/>
        <v>8554</v>
      </c>
      <c r="AL1036" s="42">
        <f t="shared" si="456"/>
        <v>5235</v>
      </c>
      <c r="AM1036" s="43">
        <f t="shared" si="456"/>
        <v>8115</v>
      </c>
      <c r="AT1036" s="32">
        <f t="shared" si="457"/>
        <v>1</v>
      </c>
      <c r="AV1036" s="23">
        <v>8</v>
      </c>
      <c r="AW1036" s="23">
        <v>5</v>
      </c>
      <c r="AX1036" s="23">
        <f t="shared" si="458"/>
        <v>5</v>
      </c>
    </row>
    <row r="1037" spans="3:50" ht="15" hidden="1" customHeight="1" x14ac:dyDescent="0.3">
      <c r="C1037" s="40" t="s">
        <v>22</v>
      </c>
      <c r="D1037" s="34" t="s">
        <v>2</v>
      </c>
      <c r="E1037" s="35" t="s">
        <v>2</v>
      </c>
      <c r="F1037" s="41">
        <v>0</v>
      </c>
      <c r="G1037" s="42">
        <v>0</v>
      </c>
      <c r="H1037" s="43">
        <v>0</v>
      </c>
      <c r="I1037" s="41">
        <v>0</v>
      </c>
      <c r="J1037" s="42">
        <v>0</v>
      </c>
      <c r="K1037" s="43">
        <v>0</v>
      </c>
      <c r="L1037" s="41">
        <v>0</v>
      </c>
      <c r="M1037" s="42">
        <v>0</v>
      </c>
      <c r="N1037" s="43">
        <v>0</v>
      </c>
      <c r="O1037" s="41">
        <v>0</v>
      </c>
      <c r="P1037" s="42">
        <v>0</v>
      </c>
      <c r="Q1037" s="43">
        <v>0</v>
      </c>
      <c r="R1037" s="41">
        <v>0</v>
      </c>
      <c r="S1037" s="42">
        <v>0</v>
      </c>
      <c r="T1037" s="43">
        <v>0</v>
      </c>
      <c r="U1037" s="41">
        <v>0</v>
      </c>
      <c r="V1037" s="42">
        <v>0</v>
      </c>
      <c r="W1037" s="43">
        <v>0</v>
      </c>
      <c r="X1037" s="41">
        <v>0</v>
      </c>
      <c r="Y1037" s="42">
        <v>0</v>
      </c>
      <c r="Z1037" s="43">
        <v>0</v>
      </c>
      <c r="AA1037" s="41"/>
      <c r="AB1037" s="42"/>
      <c r="AC1037" s="43"/>
      <c r="AD1037" s="41"/>
      <c r="AE1037" s="42"/>
      <c r="AF1037" s="43"/>
      <c r="AG1037" s="41"/>
      <c r="AH1037" s="42"/>
      <c r="AI1037" s="43"/>
      <c r="AK1037" s="41">
        <f t="shared" si="456"/>
        <v>0</v>
      </c>
      <c r="AL1037" s="42">
        <f t="shared" si="456"/>
        <v>0</v>
      </c>
      <c r="AM1037" s="43">
        <f t="shared" si="456"/>
        <v>0</v>
      </c>
      <c r="AT1037" s="32">
        <f t="shared" si="457"/>
        <v>0</v>
      </c>
      <c r="AV1037" s="23">
        <v>8</v>
      </c>
      <c r="AW1037" s="23">
        <v>5</v>
      </c>
      <c r="AX1037" s="23">
        <f t="shared" si="458"/>
        <v>6</v>
      </c>
    </row>
    <row r="1038" spans="3:50" ht="15" hidden="1" customHeight="1" x14ac:dyDescent="0.3">
      <c r="C1038" s="40" t="s">
        <v>22</v>
      </c>
      <c r="D1038" s="34" t="s">
        <v>2</v>
      </c>
      <c r="E1038" s="35" t="s">
        <v>2</v>
      </c>
      <c r="F1038" s="41">
        <v>0</v>
      </c>
      <c r="G1038" s="42">
        <v>0</v>
      </c>
      <c r="H1038" s="43">
        <v>0</v>
      </c>
      <c r="I1038" s="41">
        <v>0</v>
      </c>
      <c r="J1038" s="42">
        <v>0</v>
      </c>
      <c r="K1038" s="43">
        <v>0</v>
      </c>
      <c r="L1038" s="41">
        <v>0</v>
      </c>
      <c r="M1038" s="42">
        <v>0</v>
      </c>
      <c r="N1038" s="43">
        <v>0</v>
      </c>
      <c r="O1038" s="41">
        <v>0</v>
      </c>
      <c r="P1038" s="42">
        <v>0</v>
      </c>
      <c r="Q1038" s="43">
        <v>0</v>
      </c>
      <c r="R1038" s="41">
        <v>0</v>
      </c>
      <c r="S1038" s="42">
        <v>0</v>
      </c>
      <c r="T1038" s="43">
        <v>0</v>
      </c>
      <c r="U1038" s="41">
        <v>0</v>
      </c>
      <c r="V1038" s="42">
        <v>0</v>
      </c>
      <c r="W1038" s="43">
        <v>0</v>
      </c>
      <c r="X1038" s="41">
        <v>0</v>
      </c>
      <c r="Y1038" s="42">
        <v>0</v>
      </c>
      <c r="Z1038" s="43">
        <v>0</v>
      </c>
      <c r="AA1038" s="41"/>
      <c r="AB1038" s="42"/>
      <c r="AC1038" s="43"/>
      <c r="AD1038" s="41"/>
      <c r="AE1038" s="42"/>
      <c r="AF1038" s="43"/>
      <c r="AG1038" s="41"/>
      <c r="AH1038" s="42"/>
      <c r="AI1038" s="43"/>
      <c r="AK1038" s="41">
        <f t="shared" si="456"/>
        <v>0</v>
      </c>
      <c r="AL1038" s="42">
        <f t="shared" si="456"/>
        <v>0</v>
      </c>
      <c r="AM1038" s="43">
        <f t="shared" si="456"/>
        <v>0</v>
      </c>
      <c r="AT1038" s="32">
        <f t="shared" si="457"/>
        <v>0</v>
      </c>
      <c r="AV1038" s="23">
        <v>8</v>
      </c>
      <c r="AW1038" s="23">
        <v>5</v>
      </c>
      <c r="AX1038" s="23">
        <f t="shared" si="458"/>
        <v>7</v>
      </c>
    </row>
    <row r="1039" spans="3:50" ht="15" hidden="1" customHeight="1" x14ac:dyDescent="0.3">
      <c r="C1039" s="40" t="s">
        <v>22</v>
      </c>
      <c r="D1039" s="34" t="s">
        <v>2</v>
      </c>
      <c r="E1039" s="35" t="s">
        <v>2</v>
      </c>
      <c r="F1039" s="41">
        <v>0</v>
      </c>
      <c r="G1039" s="42">
        <v>0</v>
      </c>
      <c r="H1039" s="43">
        <v>0</v>
      </c>
      <c r="I1039" s="41">
        <v>0</v>
      </c>
      <c r="J1039" s="42">
        <v>0</v>
      </c>
      <c r="K1039" s="43">
        <v>0</v>
      </c>
      <c r="L1039" s="41">
        <v>0</v>
      </c>
      <c r="M1039" s="42">
        <v>0</v>
      </c>
      <c r="N1039" s="43">
        <v>0</v>
      </c>
      <c r="O1039" s="41">
        <v>0</v>
      </c>
      <c r="P1039" s="42">
        <v>0</v>
      </c>
      <c r="Q1039" s="43">
        <v>0</v>
      </c>
      <c r="R1039" s="41">
        <v>0</v>
      </c>
      <c r="S1039" s="42">
        <v>0</v>
      </c>
      <c r="T1039" s="43">
        <v>0</v>
      </c>
      <c r="U1039" s="41">
        <v>0</v>
      </c>
      <c r="V1039" s="42">
        <v>0</v>
      </c>
      <c r="W1039" s="43">
        <v>0</v>
      </c>
      <c r="X1039" s="41">
        <v>0</v>
      </c>
      <c r="Y1039" s="42">
        <v>0</v>
      </c>
      <c r="Z1039" s="43">
        <v>0</v>
      </c>
      <c r="AA1039" s="41"/>
      <c r="AB1039" s="42"/>
      <c r="AC1039" s="43"/>
      <c r="AD1039" s="41"/>
      <c r="AE1039" s="42"/>
      <c r="AF1039" s="43"/>
      <c r="AG1039" s="41"/>
      <c r="AH1039" s="42"/>
      <c r="AI1039" s="43"/>
      <c r="AK1039" s="41">
        <f t="shared" si="456"/>
        <v>0</v>
      </c>
      <c r="AL1039" s="42">
        <f t="shared" si="456"/>
        <v>0</v>
      </c>
      <c r="AM1039" s="43">
        <f t="shared" si="456"/>
        <v>0</v>
      </c>
      <c r="AT1039" s="32">
        <f t="shared" si="457"/>
        <v>0</v>
      </c>
      <c r="AV1039" s="23">
        <v>8</v>
      </c>
      <c r="AW1039" s="23">
        <v>5</v>
      </c>
      <c r="AX1039" s="23">
        <f t="shared" si="458"/>
        <v>8</v>
      </c>
    </row>
    <row r="1040" spans="3:50" ht="15" hidden="1" customHeight="1" x14ac:dyDescent="0.3">
      <c r="C1040" s="40" t="s">
        <v>22</v>
      </c>
      <c r="D1040" s="34" t="s">
        <v>2</v>
      </c>
      <c r="E1040" s="35" t="s">
        <v>2</v>
      </c>
      <c r="F1040" s="41">
        <v>0</v>
      </c>
      <c r="G1040" s="42">
        <v>0</v>
      </c>
      <c r="H1040" s="43">
        <v>0</v>
      </c>
      <c r="I1040" s="41">
        <v>0</v>
      </c>
      <c r="J1040" s="42">
        <v>0</v>
      </c>
      <c r="K1040" s="43">
        <v>0</v>
      </c>
      <c r="L1040" s="41">
        <v>0</v>
      </c>
      <c r="M1040" s="42">
        <v>0</v>
      </c>
      <c r="N1040" s="43">
        <v>0</v>
      </c>
      <c r="O1040" s="41">
        <v>0</v>
      </c>
      <c r="P1040" s="42">
        <v>0</v>
      </c>
      <c r="Q1040" s="43">
        <v>0</v>
      </c>
      <c r="R1040" s="41">
        <v>0</v>
      </c>
      <c r="S1040" s="42">
        <v>0</v>
      </c>
      <c r="T1040" s="43">
        <v>0</v>
      </c>
      <c r="U1040" s="41">
        <v>0</v>
      </c>
      <c r="V1040" s="42">
        <v>0</v>
      </c>
      <c r="W1040" s="43">
        <v>0</v>
      </c>
      <c r="X1040" s="41">
        <v>0</v>
      </c>
      <c r="Y1040" s="42">
        <v>0</v>
      </c>
      <c r="Z1040" s="43">
        <v>0</v>
      </c>
      <c r="AA1040" s="41"/>
      <c r="AB1040" s="42"/>
      <c r="AC1040" s="43"/>
      <c r="AD1040" s="41"/>
      <c r="AE1040" s="42"/>
      <c r="AF1040" s="43"/>
      <c r="AG1040" s="41"/>
      <c r="AH1040" s="42"/>
      <c r="AI1040" s="43"/>
      <c r="AK1040" s="41">
        <f t="shared" si="456"/>
        <v>0</v>
      </c>
      <c r="AL1040" s="42">
        <f t="shared" si="456"/>
        <v>0</v>
      </c>
      <c r="AM1040" s="43">
        <f t="shared" si="456"/>
        <v>0</v>
      </c>
      <c r="AT1040" s="32">
        <f t="shared" si="457"/>
        <v>0</v>
      </c>
      <c r="AV1040" s="23">
        <v>8</v>
      </c>
      <c r="AW1040" s="23">
        <v>5</v>
      </c>
      <c r="AX1040" s="23">
        <f t="shared" si="458"/>
        <v>9</v>
      </c>
    </row>
    <row r="1041" spans="3:50" ht="15" hidden="1" customHeight="1" x14ac:dyDescent="0.3">
      <c r="C1041" s="40" t="s">
        <v>22</v>
      </c>
      <c r="D1041" s="34" t="s">
        <v>2</v>
      </c>
      <c r="E1041" s="35" t="s">
        <v>2</v>
      </c>
      <c r="F1041" s="41">
        <v>0</v>
      </c>
      <c r="G1041" s="42">
        <v>0</v>
      </c>
      <c r="H1041" s="43">
        <v>0</v>
      </c>
      <c r="I1041" s="41">
        <v>0</v>
      </c>
      <c r="J1041" s="42">
        <v>0</v>
      </c>
      <c r="K1041" s="43">
        <v>0</v>
      </c>
      <c r="L1041" s="41">
        <v>0</v>
      </c>
      <c r="M1041" s="42">
        <v>0</v>
      </c>
      <c r="N1041" s="43">
        <v>0</v>
      </c>
      <c r="O1041" s="41">
        <v>0</v>
      </c>
      <c r="P1041" s="42">
        <v>0</v>
      </c>
      <c r="Q1041" s="43">
        <v>0</v>
      </c>
      <c r="R1041" s="41">
        <v>0</v>
      </c>
      <c r="S1041" s="42">
        <v>0</v>
      </c>
      <c r="T1041" s="43">
        <v>0</v>
      </c>
      <c r="U1041" s="41">
        <v>0</v>
      </c>
      <c r="V1041" s="42">
        <v>0</v>
      </c>
      <c r="W1041" s="43">
        <v>0</v>
      </c>
      <c r="X1041" s="41">
        <v>0</v>
      </c>
      <c r="Y1041" s="42">
        <v>0</v>
      </c>
      <c r="Z1041" s="43">
        <v>0</v>
      </c>
      <c r="AA1041" s="41"/>
      <c r="AB1041" s="42"/>
      <c r="AC1041" s="43"/>
      <c r="AD1041" s="41"/>
      <c r="AE1041" s="42"/>
      <c r="AF1041" s="43"/>
      <c r="AG1041" s="41"/>
      <c r="AH1041" s="42"/>
      <c r="AI1041" s="43"/>
      <c r="AK1041" s="41">
        <f t="shared" si="456"/>
        <v>0</v>
      </c>
      <c r="AL1041" s="42">
        <f t="shared" si="456"/>
        <v>0</v>
      </c>
      <c r="AM1041" s="43">
        <f t="shared" si="456"/>
        <v>0</v>
      </c>
      <c r="AT1041" s="32">
        <f t="shared" si="457"/>
        <v>0</v>
      </c>
      <c r="AV1041" s="23">
        <v>8</v>
      </c>
      <c r="AW1041" s="23">
        <v>5</v>
      </c>
      <c r="AX1041" s="23">
        <f t="shared" si="458"/>
        <v>10</v>
      </c>
    </row>
    <row r="1042" spans="3:50" ht="15" customHeight="1" x14ac:dyDescent="0.3">
      <c r="C1042" s="40" t="s">
        <v>23</v>
      </c>
      <c r="D1042" s="34" t="s">
        <v>518</v>
      </c>
      <c r="E1042" s="35" t="s">
        <v>519</v>
      </c>
      <c r="F1042" s="41">
        <v>0</v>
      </c>
      <c r="G1042" s="42">
        <v>0</v>
      </c>
      <c r="H1042" s="43">
        <v>0</v>
      </c>
      <c r="I1042" s="41">
        <v>4570</v>
      </c>
      <c r="J1042" s="42">
        <v>2617</v>
      </c>
      <c r="K1042" s="43">
        <v>2406</v>
      </c>
      <c r="L1042" s="41">
        <v>0</v>
      </c>
      <c r="M1042" s="42">
        <v>0</v>
      </c>
      <c r="N1042" s="43">
        <v>0</v>
      </c>
      <c r="O1042" s="41">
        <v>0</v>
      </c>
      <c r="P1042" s="42">
        <v>0</v>
      </c>
      <c r="Q1042" s="43">
        <v>0</v>
      </c>
      <c r="R1042" s="41">
        <v>0</v>
      </c>
      <c r="S1042" s="42">
        <v>0</v>
      </c>
      <c r="T1042" s="43">
        <v>0</v>
      </c>
      <c r="U1042" s="41">
        <v>0</v>
      </c>
      <c r="V1042" s="42">
        <v>0</v>
      </c>
      <c r="W1042" s="43">
        <v>0</v>
      </c>
      <c r="X1042" s="41">
        <v>0</v>
      </c>
      <c r="Y1042" s="42">
        <v>0</v>
      </c>
      <c r="Z1042" s="43">
        <v>0</v>
      </c>
      <c r="AA1042" s="41"/>
      <c r="AB1042" s="42"/>
      <c r="AC1042" s="43"/>
      <c r="AD1042" s="41"/>
      <c r="AE1042" s="42"/>
      <c r="AF1042" s="43"/>
      <c r="AG1042" s="41"/>
      <c r="AH1042" s="42"/>
      <c r="AI1042" s="43"/>
      <c r="AK1042" s="41">
        <f t="shared" si="456"/>
        <v>4570</v>
      </c>
      <c r="AL1042" s="42">
        <f t="shared" si="456"/>
        <v>2617</v>
      </c>
      <c r="AM1042" s="43">
        <f t="shared" si="456"/>
        <v>2406</v>
      </c>
      <c r="AT1042" s="32">
        <f t="shared" si="457"/>
        <v>1</v>
      </c>
      <c r="AV1042" s="23">
        <v>8</v>
      </c>
      <c r="AW1042" s="23">
        <v>6</v>
      </c>
      <c r="AX1042" s="23">
        <f t="shared" si="458"/>
        <v>1</v>
      </c>
    </row>
    <row r="1043" spans="3:50" ht="15" customHeight="1" x14ac:dyDescent="0.3">
      <c r="C1043" s="50" t="str">
        <f>IF(LEN(E1042)&lt;1,"","Total: " &amp; LEFT(E1042,LEN(E1042)-21) &amp; "Municipalities")</f>
        <v>Total: Dr Ruth Segomotsi Mompati Municipalities</v>
      </c>
      <c r="D1043" s="51"/>
      <c r="E1043" s="52"/>
      <c r="F1043" s="53">
        <f t="shared" ref="F1043:H1043" si="459">SUM(F1032:F1042)</f>
        <v>0</v>
      </c>
      <c r="G1043" s="54">
        <f t="shared" si="459"/>
        <v>0</v>
      </c>
      <c r="H1043" s="55">
        <f t="shared" si="459"/>
        <v>0</v>
      </c>
      <c r="I1043" s="53">
        <f t="shared" ref="I1043:Z1043" si="460">SUM(I1032:I1042)</f>
        <v>4570</v>
      </c>
      <c r="J1043" s="54">
        <f t="shared" si="460"/>
        <v>2617</v>
      </c>
      <c r="K1043" s="55">
        <f t="shared" si="460"/>
        <v>2406</v>
      </c>
      <c r="L1043" s="53">
        <f t="shared" si="460"/>
        <v>103906</v>
      </c>
      <c r="M1043" s="54">
        <f t="shared" si="460"/>
        <v>19543</v>
      </c>
      <c r="N1043" s="55">
        <f t="shared" si="460"/>
        <v>21963</v>
      </c>
      <c r="O1043" s="53">
        <f t="shared" si="460"/>
        <v>0</v>
      </c>
      <c r="P1043" s="54">
        <f t="shared" si="460"/>
        <v>0</v>
      </c>
      <c r="Q1043" s="55">
        <f t="shared" si="460"/>
        <v>0</v>
      </c>
      <c r="R1043" s="53">
        <f t="shared" si="460"/>
        <v>0</v>
      </c>
      <c r="S1043" s="54">
        <f t="shared" si="460"/>
        <v>0</v>
      </c>
      <c r="T1043" s="55">
        <f t="shared" si="460"/>
        <v>0</v>
      </c>
      <c r="U1043" s="53">
        <f t="shared" si="460"/>
        <v>0</v>
      </c>
      <c r="V1043" s="54">
        <f t="shared" si="460"/>
        <v>0</v>
      </c>
      <c r="W1043" s="55">
        <f t="shared" si="460"/>
        <v>0</v>
      </c>
      <c r="X1043" s="53">
        <f t="shared" si="460"/>
        <v>0</v>
      </c>
      <c r="Y1043" s="54">
        <f t="shared" si="460"/>
        <v>0</v>
      </c>
      <c r="Z1043" s="55">
        <f t="shared" si="460"/>
        <v>0</v>
      </c>
      <c r="AA1043" s="53"/>
      <c r="AB1043" s="54"/>
      <c r="AC1043" s="55"/>
      <c r="AD1043" s="53">
        <f t="shared" ref="AD1043:AI1043" si="461">SUM(AD1032:AD1042)</f>
        <v>0</v>
      </c>
      <c r="AE1043" s="54">
        <f t="shared" si="461"/>
        <v>0</v>
      </c>
      <c r="AF1043" s="55">
        <f t="shared" si="461"/>
        <v>0</v>
      </c>
      <c r="AG1043" s="53">
        <f t="shared" si="461"/>
        <v>0</v>
      </c>
      <c r="AH1043" s="54">
        <f t="shared" si="461"/>
        <v>0</v>
      </c>
      <c r="AI1043" s="55">
        <f t="shared" si="461"/>
        <v>0</v>
      </c>
      <c r="AK1043" s="53">
        <f>SUM(AK1032:AK1042)</f>
        <v>108476</v>
      </c>
      <c r="AL1043" s="54">
        <f>SUM(AL1032:AL1042)</f>
        <v>22160</v>
      </c>
      <c r="AM1043" s="55">
        <f>SUM(AM1032:AM1042)</f>
        <v>24369</v>
      </c>
      <c r="AT1043" s="32">
        <f>IF(SUM(AT1032:AT1042)=0,0,1)</f>
        <v>1</v>
      </c>
    </row>
    <row r="1044" spans="3:50" ht="15" customHeight="1" x14ac:dyDescent="0.3">
      <c r="C1044" s="40"/>
      <c r="D1044" s="34"/>
      <c r="E1044" s="35"/>
      <c r="F1044" s="41"/>
      <c r="G1044" s="42"/>
      <c r="H1044" s="43"/>
      <c r="I1044" s="41"/>
      <c r="J1044" s="42"/>
      <c r="K1044" s="43"/>
      <c r="L1044" s="41"/>
      <c r="M1044" s="42"/>
      <c r="N1044" s="43"/>
      <c r="O1044" s="41"/>
      <c r="P1044" s="42"/>
      <c r="Q1044" s="43"/>
      <c r="R1044" s="41"/>
      <c r="S1044" s="42"/>
      <c r="T1044" s="43"/>
      <c r="U1044" s="41"/>
      <c r="V1044" s="42"/>
      <c r="W1044" s="43"/>
      <c r="X1044" s="41"/>
      <c r="Y1044" s="42"/>
      <c r="Z1044" s="43"/>
      <c r="AA1044" s="41"/>
      <c r="AB1044" s="42"/>
      <c r="AC1044" s="43"/>
      <c r="AD1044" s="41"/>
      <c r="AE1044" s="42"/>
      <c r="AF1044" s="43"/>
      <c r="AG1044" s="41"/>
      <c r="AH1044" s="42"/>
      <c r="AI1044" s="43"/>
      <c r="AK1044" s="41"/>
      <c r="AL1044" s="42"/>
      <c r="AM1044" s="43"/>
      <c r="AT1044" s="32">
        <f>IF(AT1043=0,0,1)</f>
        <v>1</v>
      </c>
    </row>
    <row r="1045" spans="3:50" ht="15" customHeight="1" x14ac:dyDescent="0.3">
      <c r="C1045" s="40" t="s">
        <v>22</v>
      </c>
      <c r="D1045" s="34" t="s">
        <v>825</v>
      </c>
      <c r="E1045" s="35" t="s">
        <v>1066</v>
      </c>
      <c r="F1045" s="41">
        <v>0</v>
      </c>
      <c r="G1045" s="42">
        <v>0</v>
      </c>
      <c r="H1045" s="43">
        <v>0</v>
      </c>
      <c r="I1045" s="41">
        <v>0</v>
      </c>
      <c r="J1045" s="42">
        <v>0</v>
      </c>
      <c r="K1045" s="43">
        <v>0</v>
      </c>
      <c r="L1045" s="41">
        <v>3141</v>
      </c>
      <c r="M1045" s="42">
        <v>6269</v>
      </c>
      <c r="N1045" s="43">
        <v>64364</v>
      </c>
      <c r="O1045" s="41">
        <v>100</v>
      </c>
      <c r="P1045" s="42">
        <v>100</v>
      </c>
      <c r="Q1045" s="43">
        <v>100</v>
      </c>
      <c r="R1045" s="41">
        <v>0</v>
      </c>
      <c r="S1045" s="42">
        <v>0</v>
      </c>
      <c r="T1045" s="43">
        <v>0</v>
      </c>
      <c r="U1045" s="41">
        <v>0</v>
      </c>
      <c r="V1045" s="42">
        <v>0</v>
      </c>
      <c r="W1045" s="43">
        <v>0</v>
      </c>
      <c r="X1045" s="41">
        <v>0</v>
      </c>
      <c r="Y1045" s="42">
        <v>0</v>
      </c>
      <c r="Z1045" s="43">
        <v>0</v>
      </c>
      <c r="AA1045" s="41"/>
      <c r="AB1045" s="42"/>
      <c r="AC1045" s="43"/>
      <c r="AD1045" s="41"/>
      <c r="AE1045" s="42"/>
      <c r="AF1045" s="43"/>
      <c r="AG1045" s="41"/>
      <c r="AH1045" s="42"/>
      <c r="AI1045" s="43"/>
      <c r="AK1045" s="41">
        <f t="shared" ref="AK1045:AM1055" si="462">F1045+I1045+L1045+O1045+R1045+U1045+X1045+AA1045+AD1045+AG1045</f>
        <v>3241</v>
      </c>
      <c r="AL1045" s="42">
        <f t="shared" si="462"/>
        <v>6369</v>
      </c>
      <c r="AM1045" s="43">
        <f t="shared" si="462"/>
        <v>64464</v>
      </c>
      <c r="AT1045" s="32">
        <f>IF(LEN(E1045)&lt;2,0,1)</f>
        <v>1</v>
      </c>
      <c r="AV1045" s="23">
        <v>8</v>
      </c>
      <c r="AW1045" s="23">
        <v>7</v>
      </c>
      <c r="AX1045" s="23">
        <v>1</v>
      </c>
    </row>
    <row r="1046" spans="3:50" ht="15" customHeight="1" x14ac:dyDescent="0.3">
      <c r="C1046" s="40" t="s">
        <v>22</v>
      </c>
      <c r="D1046" s="34" t="s">
        <v>826</v>
      </c>
      <c r="E1046" s="35" t="s">
        <v>1068</v>
      </c>
      <c r="F1046" s="41">
        <v>0</v>
      </c>
      <c r="G1046" s="42">
        <v>0</v>
      </c>
      <c r="H1046" s="43">
        <v>0</v>
      </c>
      <c r="I1046" s="41">
        <v>0</v>
      </c>
      <c r="J1046" s="42">
        <v>0</v>
      </c>
      <c r="K1046" s="43">
        <v>0</v>
      </c>
      <c r="L1046" s="41">
        <v>5434</v>
      </c>
      <c r="M1046" s="42">
        <v>503</v>
      </c>
      <c r="N1046" s="43">
        <v>486</v>
      </c>
      <c r="O1046" s="41">
        <v>0</v>
      </c>
      <c r="P1046" s="42">
        <v>0</v>
      </c>
      <c r="Q1046" s="43">
        <v>0</v>
      </c>
      <c r="R1046" s="41">
        <v>0</v>
      </c>
      <c r="S1046" s="42">
        <v>0</v>
      </c>
      <c r="T1046" s="43">
        <v>0</v>
      </c>
      <c r="U1046" s="41">
        <v>0</v>
      </c>
      <c r="V1046" s="42">
        <v>0</v>
      </c>
      <c r="W1046" s="43">
        <v>0</v>
      </c>
      <c r="X1046" s="41">
        <v>0</v>
      </c>
      <c r="Y1046" s="42">
        <v>0</v>
      </c>
      <c r="Z1046" s="43">
        <v>0</v>
      </c>
      <c r="AA1046" s="41"/>
      <c r="AB1046" s="42"/>
      <c r="AC1046" s="43"/>
      <c r="AD1046" s="41"/>
      <c r="AE1046" s="42"/>
      <c r="AF1046" s="43"/>
      <c r="AG1046" s="41"/>
      <c r="AH1046" s="42"/>
      <c r="AI1046" s="43"/>
      <c r="AK1046" s="41">
        <f t="shared" si="462"/>
        <v>5434</v>
      </c>
      <c r="AL1046" s="42">
        <f t="shared" si="462"/>
        <v>503</v>
      </c>
      <c r="AM1046" s="43">
        <f t="shared" si="462"/>
        <v>486</v>
      </c>
      <c r="AT1046" s="32">
        <f t="shared" ref="AT1046:AT1055" si="463">IF(LEN(E1046)&lt;2,0,1)</f>
        <v>1</v>
      </c>
      <c r="AV1046" s="23">
        <v>8</v>
      </c>
      <c r="AW1046" s="23">
        <v>7</v>
      </c>
      <c r="AX1046" s="23">
        <f>IF(AW1046=AW1045,AX1045+1,1)</f>
        <v>2</v>
      </c>
    </row>
    <row r="1047" spans="3:50" ht="15" customHeight="1" x14ac:dyDescent="0.3">
      <c r="C1047" s="40" t="s">
        <v>22</v>
      </c>
      <c r="D1047" s="34" t="s">
        <v>529</v>
      </c>
      <c r="E1047" s="35" t="s">
        <v>1065</v>
      </c>
      <c r="F1047" s="41">
        <v>0</v>
      </c>
      <c r="G1047" s="42">
        <v>0</v>
      </c>
      <c r="H1047" s="43">
        <v>0</v>
      </c>
      <c r="I1047" s="41">
        <v>0</v>
      </c>
      <c r="J1047" s="42">
        <v>0</v>
      </c>
      <c r="K1047" s="43">
        <v>0</v>
      </c>
      <c r="L1047" s="41">
        <v>472</v>
      </c>
      <c r="M1047" s="42">
        <v>2968</v>
      </c>
      <c r="N1047" s="43">
        <v>486</v>
      </c>
      <c r="O1047" s="41">
        <v>100</v>
      </c>
      <c r="P1047" s="42">
        <v>100</v>
      </c>
      <c r="Q1047" s="43">
        <v>100</v>
      </c>
      <c r="R1047" s="41">
        <v>53737</v>
      </c>
      <c r="S1047" s="42">
        <v>72000</v>
      </c>
      <c r="T1047" s="43">
        <v>72000</v>
      </c>
      <c r="U1047" s="41">
        <v>0</v>
      </c>
      <c r="V1047" s="42">
        <v>0</v>
      </c>
      <c r="W1047" s="43">
        <v>0</v>
      </c>
      <c r="X1047" s="41">
        <v>0</v>
      </c>
      <c r="Y1047" s="42">
        <v>0</v>
      </c>
      <c r="Z1047" s="43">
        <v>0</v>
      </c>
      <c r="AA1047" s="41"/>
      <c r="AB1047" s="42"/>
      <c r="AC1047" s="43"/>
      <c r="AD1047" s="41"/>
      <c r="AE1047" s="42"/>
      <c r="AF1047" s="43"/>
      <c r="AG1047" s="41"/>
      <c r="AH1047" s="42"/>
      <c r="AI1047" s="43"/>
      <c r="AK1047" s="41">
        <f t="shared" si="462"/>
        <v>54309</v>
      </c>
      <c r="AL1047" s="42">
        <f t="shared" si="462"/>
        <v>75068</v>
      </c>
      <c r="AM1047" s="43">
        <f t="shared" si="462"/>
        <v>72586</v>
      </c>
      <c r="AT1047" s="32">
        <f t="shared" si="463"/>
        <v>1</v>
      </c>
      <c r="AV1047" s="23">
        <v>8</v>
      </c>
      <c r="AW1047" s="23">
        <v>7</v>
      </c>
      <c r="AX1047" s="23">
        <f t="shared" ref="AX1047:AX1055" si="464">IF(AW1047=AW1046,AX1046+1,1)</f>
        <v>3</v>
      </c>
    </row>
    <row r="1048" spans="3:50" ht="15" hidden="1" customHeight="1" x14ac:dyDescent="0.3">
      <c r="C1048" s="40" t="s">
        <v>22</v>
      </c>
      <c r="D1048" s="34" t="s">
        <v>2</v>
      </c>
      <c r="E1048" s="35" t="s">
        <v>2</v>
      </c>
      <c r="F1048" s="41">
        <v>0</v>
      </c>
      <c r="G1048" s="42">
        <v>0</v>
      </c>
      <c r="H1048" s="43">
        <v>0</v>
      </c>
      <c r="I1048" s="41">
        <v>0</v>
      </c>
      <c r="J1048" s="42">
        <v>0</v>
      </c>
      <c r="K1048" s="43">
        <v>0</v>
      </c>
      <c r="L1048" s="41">
        <v>0</v>
      </c>
      <c r="M1048" s="42">
        <v>0</v>
      </c>
      <c r="N1048" s="43">
        <v>0</v>
      </c>
      <c r="O1048" s="41">
        <v>0</v>
      </c>
      <c r="P1048" s="42">
        <v>0</v>
      </c>
      <c r="Q1048" s="43">
        <v>0</v>
      </c>
      <c r="R1048" s="41">
        <v>0</v>
      </c>
      <c r="S1048" s="42">
        <v>0</v>
      </c>
      <c r="T1048" s="43">
        <v>0</v>
      </c>
      <c r="U1048" s="41">
        <v>0</v>
      </c>
      <c r="V1048" s="42">
        <v>0</v>
      </c>
      <c r="W1048" s="43">
        <v>0</v>
      </c>
      <c r="X1048" s="41">
        <v>0</v>
      </c>
      <c r="Y1048" s="42">
        <v>0</v>
      </c>
      <c r="Z1048" s="43">
        <v>0</v>
      </c>
      <c r="AA1048" s="41"/>
      <c r="AB1048" s="42"/>
      <c r="AC1048" s="43"/>
      <c r="AD1048" s="41"/>
      <c r="AE1048" s="42"/>
      <c r="AF1048" s="43"/>
      <c r="AG1048" s="41"/>
      <c r="AH1048" s="42"/>
      <c r="AI1048" s="43"/>
      <c r="AK1048" s="41">
        <f t="shared" si="462"/>
        <v>0</v>
      </c>
      <c r="AL1048" s="42">
        <f t="shared" si="462"/>
        <v>0</v>
      </c>
      <c r="AM1048" s="43">
        <f t="shared" si="462"/>
        <v>0</v>
      </c>
      <c r="AT1048" s="32">
        <f t="shared" si="463"/>
        <v>0</v>
      </c>
      <c r="AV1048" s="23">
        <v>8</v>
      </c>
      <c r="AW1048" s="23">
        <v>7</v>
      </c>
      <c r="AX1048" s="23">
        <f t="shared" si="464"/>
        <v>4</v>
      </c>
    </row>
    <row r="1049" spans="3:50" ht="15" hidden="1" customHeight="1" x14ac:dyDescent="0.3">
      <c r="C1049" s="40" t="s">
        <v>22</v>
      </c>
      <c r="D1049" s="34" t="s">
        <v>2</v>
      </c>
      <c r="E1049" s="35" t="s">
        <v>2</v>
      </c>
      <c r="F1049" s="41">
        <v>0</v>
      </c>
      <c r="G1049" s="42">
        <v>0</v>
      </c>
      <c r="H1049" s="43">
        <v>0</v>
      </c>
      <c r="I1049" s="41">
        <v>0</v>
      </c>
      <c r="J1049" s="42">
        <v>0</v>
      </c>
      <c r="K1049" s="43">
        <v>0</v>
      </c>
      <c r="L1049" s="41">
        <v>0</v>
      </c>
      <c r="M1049" s="42">
        <v>0</v>
      </c>
      <c r="N1049" s="43">
        <v>0</v>
      </c>
      <c r="O1049" s="41">
        <v>0</v>
      </c>
      <c r="P1049" s="42">
        <v>0</v>
      </c>
      <c r="Q1049" s="43">
        <v>0</v>
      </c>
      <c r="R1049" s="41">
        <v>0</v>
      </c>
      <c r="S1049" s="42">
        <v>0</v>
      </c>
      <c r="T1049" s="43">
        <v>0</v>
      </c>
      <c r="U1049" s="41">
        <v>0</v>
      </c>
      <c r="V1049" s="42">
        <v>0</v>
      </c>
      <c r="W1049" s="43">
        <v>0</v>
      </c>
      <c r="X1049" s="41">
        <v>0</v>
      </c>
      <c r="Y1049" s="42">
        <v>0</v>
      </c>
      <c r="Z1049" s="43">
        <v>0</v>
      </c>
      <c r="AA1049" s="41"/>
      <c r="AB1049" s="42"/>
      <c r="AC1049" s="43"/>
      <c r="AD1049" s="41"/>
      <c r="AE1049" s="42"/>
      <c r="AF1049" s="43"/>
      <c r="AG1049" s="41"/>
      <c r="AH1049" s="42"/>
      <c r="AI1049" s="43"/>
      <c r="AK1049" s="41">
        <f t="shared" si="462"/>
        <v>0</v>
      </c>
      <c r="AL1049" s="42">
        <f t="shared" si="462"/>
        <v>0</v>
      </c>
      <c r="AM1049" s="43">
        <f t="shared" si="462"/>
        <v>0</v>
      </c>
      <c r="AT1049" s="32">
        <f t="shared" si="463"/>
        <v>0</v>
      </c>
      <c r="AV1049" s="23">
        <v>8</v>
      </c>
      <c r="AW1049" s="23">
        <v>7</v>
      </c>
      <c r="AX1049" s="23">
        <f t="shared" si="464"/>
        <v>5</v>
      </c>
    </row>
    <row r="1050" spans="3:50" ht="15" hidden="1" customHeight="1" x14ac:dyDescent="0.3">
      <c r="C1050" s="40" t="s">
        <v>22</v>
      </c>
      <c r="D1050" s="34" t="s">
        <v>2</v>
      </c>
      <c r="E1050" s="35" t="s">
        <v>2</v>
      </c>
      <c r="F1050" s="41">
        <v>0</v>
      </c>
      <c r="G1050" s="42">
        <v>0</v>
      </c>
      <c r="H1050" s="43">
        <v>0</v>
      </c>
      <c r="I1050" s="41">
        <v>0</v>
      </c>
      <c r="J1050" s="42">
        <v>0</v>
      </c>
      <c r="K1050" s="43">
        <v>0</v>
      </c>
      <c r="L1050" s="41">
        <v>0</v>
      </c>
      <c r="M1050" s="42">
        <v>0</v>
      </c>
      <c r="N1050" s="43">
        <v>0</v>
      </c>
      <c r="O1050" s="41">
        <v>0</v>
      </c>
      <c r="P1050" s="42">
        <v>0</v>
      </c>
      <c r="Q1050" s="43">
        <v>0</v>
      </c>
      <c r="R1050" s="41">
        <v>0</v>
      </c>
      <c r="S1050" s="42">
        <v>0</v>
      </c>
      <c r="T1050" s="43">
        <v>0</v>
      </c>
      <c r="U1050" s="41">
        <v>0</v>
      </c>
      <c r="V1050" s="42">
        <v>0</v>
      </c>
      <c r="W1050" s="43">
        <v>0</v>
      </c>
      <c r="X1050" s="41">
        <v>0</v>
      </c>
      <c r="Y1050" s="42">
        <v>0</v>
      </c>
      <c r="Z1050" s="43">
        <v>0</v>
      </c>
      <c r="AA1050" s="41"/>
      <c r="AB1050" s="42"/>
      <c r="AC1050" s="43"/>
      <c r="AD1050" s="41"/>
      <c r="AE1050" s="42"/>
      <c r="AF1050" s="43"/>
      <c r="AG1050" s="41"/>
      <c r="AH1050" s="42"/>
      <c r="AI1050" s="43"/>
      <c r="AK1050" s="41">
        <f t="shared" si="462"/>
        <v>0</v>
      </c>
      <c r="AL1050" s="42">
        <f t="shared" si="462"/>
        <v>0</v>
      </c>
      <c r="AM1050" s="43">
        <f t="shared" si="462"/>
        <v>0</v>
      </c>
      <c r="AT1050" s="32">
        <f t="shared" si="463"/>
        <v>0</v>
      </c>
      <c r="AV1050" s="23">
        <v>8</v>
      </c>
      <c r="AW1050" s="23">
        <v>7</v>
      </c>
      <c r="AX1050" s="23">
        <f t="shared" si="464"/>
        <v>6</v>
      </c>
    </row>
    <row r="1051" spans="3:50" ht="15" hidden="1" customHeight="1" x14ac:dyDescent="0.3">
      <c r="C1051" s="40" t="s">
        <v>22</v>
      </c>
      <c r="D1051" s="34" t="s">
        <v>2</v>
      </c>
      <c r="E1051" s="35" t="s">
        <v>2</v>
      </c>
      <c r="F1051" s="41">
        <v>0</v>
      </c>
      <c r="G1051" s="42">
        <v>0</v>
      </c>
      <c r="H1051" s="43">
        <v>0</v>
      </c>
      <c r="I1051" s="41">
        <v>0</v>
      </c>
      <c r="J1051" s="42">
        <v>0</v>
      </c>
      <c r="K1051" s="43">
        <v>0</v>
      </c>
      <c r="L1051" s="41">
        <v>0</v>
      </c>
      <c r="M1051" s="42">
        <v>0</v>
      </c>
      <c r="N1051" s="43">
        <v>0</v>
      </c>
      <c r="O1051" s="41">
        <v>0</v>
      </c>
      <c r="P1051" s="42">
        <v>0</v>
      </c>
      <c r="Q1051" s="43">
        <v>0</v>
      </c>
      <c r="R1051" s="41">
        <v>0</v>
      </c>
      <c r="S1051" s="42">
        <v>0</v>
      </c>
      <c r="T1051" s="43">
        <v>0</v>
      </c>
      <c r="U1051" s="41">
        <v>0</v>
      </c>
      <c r="V1051" s="42">
        <v>0</v>
      </c>
      <c r="W1051" s="43">
        <v>0</v>
      </c>
      <c r="X1051" s="41">
        <v>0</v>
      </c>
      <c r="Y1051" s="42">
        <v>0</v>
      </c>
      <c r="Z1051" s="43">
        <v>0</v>
      </c>
      <c r="AA1051" s="41"/>
      <c r="AB1051" s="42"/>
      <c r="AC1051" s="43"/>
      <c r="AD1051" s="41"/>
      <c r="AE1051" s="42"/>
      <c r="AF1051" s="43"/>
      <c r="AG1051" s="41"/>
      <c r="AH1051" s="42"/>
      <c r="AI1051" s="43"/>
      <c r="AK1051" s="41">
        <f t="shared" si="462"/>
        <v>0</v>
      </c>
      <c r="AL1051" s="42">
        <f t="shared" si="462"/>
        <v>0</v>
      </c>
      <c r="AM1051" s="43">
        <f t="shared" si="462"/>
        <v>0</v>
      </c>
      <c r="AT1051" s="32">
        <f t="shared" si="463"/>
        <v>0</v>
      </c>
      <c r="AV1051" s="23">
        <v>8</v>
      </c>
      <c r="AW1051" s="23">
        <v>7</v>
      </c>
      <c r="AX1051" s="23">
        <f t="shared" si="464"/>
        <v>7</v>
      </c>
    </row>
    <row r="1052" spans="3:50" ht="15" hidden="1" customHeight="1" x14ac:dyDescent="0.3">
      <c r="C1052" s="40" t="s">
        <v>22</v>
      </c>
      <c r="D1052" s="34" t="s">
        <v>2</v>
      </c>
      <c r="E1052" s="35" t="s">
        <v>2</v>
      </c>
      <c r="F1052" s="41">
        <v>0</v>
      </c>
      <c r="G1052" s="42">
        <v>0</v>
      </c>
      <c r="H1052" s="43">
        <v>0</v>
      </c>
      <c r="I1052" s="41">
        <v>0</v>
      </c>
      <c r="J1052" s="42">
        <v>0</v>
      </c>
      <c r="K1052" s="43">
        <v>0</v>
      </c>
      <c r="L1052" s="41">
        <v>0</v>
      </c>
      <c r="M1052" s="42">
        <v>0</v>
      </c>
      <c r="N1052" s="43">
        <v>0</v>
      </c>
      <c r="O1052" s="41">
        <v>0</v>
      </c>
      <c r="P1052" s="42">
        <v>0</v>
      </c>
      <c r="Q1052" s="43">
        <v>0</v>
      </c>
      <c r="R1052" s="41">
        <v>0</v>
      </c>
      <c r="S1052" s="42">
        <v>0</v>
      </c>
      <c r="T1052" s="43">
        <v>0</v>
      </c>
      <c r="U1052" s="41">
        <v>0</v>
      </c>
      <c r="V1052" s="42">
        <v>0</v>
      </c>
      <c r="W1052" s="43">
        <v>0</v>
      </c>
      <c r="X1052" s="41">
        <v>0</v>
      </c>
      <c r="Y1052" s="42">
        <v>0</v>
      </c>
      <c r="Z1052" s="43">
        <v>0</v>
      </c>
      <c r="AA1052" s="41"/>
      <c r="AB1052" s="42"/>
      <c r="AC1052" s="43"/>
      <c r="AD1052" s="41"/>
      <c r="AE1052" s="42"/>
      <c r="AF1052" s="43"/>
      <c r="AG1052" s="41"/>
      <c r="AH1052" s="42"/>
      <c r="AI1052" s="43"/>
      <c r="AK1052" s="41">
        <f t="shared" si="462"/>
        <v>0</v>
      </c>
      <c r="AL1052" s="42">
        <f t="shared" si="462"/>
        <v>0</v>
      </c>
      <c r="AM1052" s="43">
        <f t="shared" si="462"/>
        <v>0</v>
      </c>
      <c r="AT1052" s="32">
        <f t="shared" si="463"/>
        <v>0</v>
      </c>
      <c r="AV1052" s="23">
        <v>8</v>
      </c>
      <c r="AW1052" s="23">
        <v>7</v>
      </c>
      <c r="AX1052" s="23">
        <f t="shared" si="464"/>
        <v>8</v>
      </c>
    </row>
    <row r="1053" spans="3:50" ht="15" hidden="1" customHeight="1" x14ac:dyDescent="0.3">
      <c r="C1053" s="40" t="s">
        <v>22</v>
      </c>
      <c r="D1053" s="34" t="s">
        <v>2</v>
      </c>
      <c r="E1053" s="35" t="s">
        <v>2</v>
      </c>
      <c r="F1053" s="41">
        <v>0</v>
      </c>
      <c r="G1053" s="42">
        <v>0</v>
      </c>
      <c r="H1053" s="43">
        <v>0</v>
      </c>
      <c r="I1053" s="41">
        <v>0</v>
      </c>
      <c r="J1053" s="42">
        <v>0</v>
      </c>
      <c r="K1053" s="43">
        <v>0</v>
      </c>
      <c r="L1053" s="41">
        <v>0</v>
      </c>
      <c r="M1053" s="42">
        <v>0</v>
      </c>
      <c r="N1053" s="43">
        <v>0</v>
      </c>
      <c r="O1053" s="41">
        <v>0</v>
      </c>
      <c r="P1053" s="42">
        <v>0</v>
      </c>
      <c r="Q1053" s="43">
        <v>0</v>
      </c>
      <c r="R1053" s="41">
        <v>0</v>
      </c>
      <c r="S1053" s="42">
        <v>0</v>
      </c>
      <c r="T1053" s="43">
        <v>0</v>
      </c>
      <c r="U1053" s="41">
        <v>0</v>
      </c>
      <c r="V1053" s="42">
        <v>0</v>
      </c>
      <c r="W1053" s="43">
        <v>0</v>
      </c>
      <c r="X1053" s="41">
        <v>0</v>
      </c>
      <c r="Y1053" s="42">
        <v>0</v>
      </c>
      <c r="Z1053" s="43">
        <v>0</v>
      </c>
      <c r="AA1053" s="41"/>
      <c r="AB1053" s="42"/>
      <c r="AC1053" s="43"/>
      <c r="AD1053" s="41"/>
      <c r="AE1053" s="42"/>
      <c r="AF1053" s="43"/>
      <c r="AG1053" s="41"/>
      <c r="AH1053" s="42"/>
      <c r="AI1053" s="43"/>
      <c r="AK1053" s="41">
        <f t="shared" si="462"/>
        <v>0</v>
      </c>
      <c r="AL1053" s="42">
        <f t="shared" si="462"/>
        <v>0</v>
      </c>
      <c r="AM1053" s="43">
        <f t="shared" si="462"/>
        <v>0</v>
      </c>
      <c r="AT1053" s="32">
        <f t="shared" si="463"/>
        <v>0</v>
      </c>
      <c r="AV1053" s="23">
        <v>8</v>
      </c>
      <c r="AW1053" s="23">
        <v>7</v>
      </c>
      <c r="AX1053" s="23">
        <f t="shared" si="464"/>
        <v>9</v>
      </c>
    </row>
    <row r="1054" spans="3:50" ht="15" hidden="1" customHeight="1" x14ac:dyDescent="0.3">
      <c r="C1054" s="40" t="s">
        <v>22</v>
      </c>
      <c r="D1054" s="34" t="s">
        <v>2</v>
      </c>
      <c r="E1054" s="35" t="s">
        <v>2</v>
      </c>
      <c r="F1054" s="41">
        <v>0</v>
      </c>
      <c r="G1054" s="42">
        <v>0</v>
      </c>
      <c r="H1054" s="43">
        <v>0</v>
      </c>
      <c r="I1054" s="41">
        <v>0</v>
      </c>
      <c r="J1054" s="42">
        <v>0</v>
      </c>
      <c r="K1054" s="43">
        <v>0</v>
      </c>
      <c r="L1054" s="41">
        <v>0</v>
      </c>
      <c r="M1054" s="42">
        <v>0</v>
      </c>
      <c r="N1054" s="43">
        <v>0</v>
      </c>
      <c r="O1054" s="41">
        <v>0</v>
      </c>
      <c r="P1054" s="42">
        <v>0</v>
      </c>
      <c r="Q1054" s="43">
        <v>0</v>
      </c>
      <c r="R1054" s="41">
        <v>0</v>
      </c>
      <c r="S1054" s="42">
        <v>0</v>
      </c>
      <c r="T1054" s="43">
        <v>0</v>
      </c>
      <c r="U1054" s="41">
        <v>0</v>
      </c>
      <c r="V1054" s="42">
        <v>0</v>
      </c>
      <c r="W1054" s="43">
        <v>0</v>
      </c>
      <c r="X1054" s="41">
        <v>0</v>
      </c>
      <c r="Y1054" s="42">
        <v>0</v>
      </c>
      <c r="Z1054" s="43">
        <v>0</v>
      </c>
      <c r="AA1054" s="41"/>
      <c r="AB1054" s="42"/>
      <c r="AC1054" s="43"/>
      <c r="AD1054" s="41"/>
      <c r="AE1054" s="42"/>
      <c r="AF1054" s="43"/>
      <c r="AG1054" s="41"/>
      <c r="AH1054" s="42"/>
      <c r="AI1054" s="43"/>
      <c r="AK1054" s="41">
        <f t="shared" si="462"/>
        <v>0</v>
      </c>
      <c r="AL1054" s="42">
        <f t="shared" si="462"/>
        <v>0</v>
      </c>
      <c r="AM1054" s="43">
        <f t="shared" si="462"/>
        <v>0</v>
      </c>
      <c r="AT1054" s="32">
        <f t="shared" si="463"/>
        <v>0</v>
      </c>
      <c r="AV1054" s="23">
        <v>8</v>
      </c>
      <c r="AW1054" s="23">
        <v>7</v>
      </c>
      <c r="AX1054" s="23">
        <f t="shared" si="464"/>
        <v>10</v>
      </c>
    </row>
    <row r="1055" spans="3:50" ht="15" customHeight="1" x14ac:dyDescent="0.3">
      <c r="C1055" s="40" t="s">
        <v>23</v>
      </c>
      <c r="D1055" s="34" t="s">
        <v>827</v>
      </c>
      <c r="E1055" s="35" t="s">
        <v>1067</v>
      </c>
      <c r="F1055" s="41">
        <v>0</v>
      </c>
      <c r="G1055" s="42">
        <v>0</v>
      </c>
      <c r="H1055" s="43">
        <v>0</v>
      </c>
      <c r="I1055" s="41">
        <v>5201</v>
      </c>
      <c r="J1055" s="42">
        <v>5194</v>
      </c>
      <c r="K1055" s="43">
        <v>2406</v>
      </c>
      <c r="L1055" s="41">
        <v>0</v>
      </c>
      <c r="M1055" s="42">
        <v>0</v>
      </c>
      <c r="N1055" s="43">
        <v>0</v>
      </c>
      <c r="O1055" s="41">
        <v>0</v>
      </c>
      <c r="P1055" s="42">
        <v>0</v>
      </c>
      <c r="Q1055" s="43">
        <v>0</v>
      </c>
      <c r="R1055" s="41">
        <v>0</v>
      </c>
      <c r="S1055" s="42">
        <v>0</v>
      </c>
      <c r="T1055" s="43">
        <v>0</v>
      </c>
      <c r="U1055" s="41">
        <v>0</v>
      </c>
      <c r="V1055" s="42">
        <v>0</v>
      </c>
      <c r="W1055" s="43">
        <v>0</v>
      </c>
      <c r="X1055" s="41">
        <v>0</v>
      </c>
      <c r="Y1055" s="42">
        <v>0</v>
      </c>
      <c r="Z1055" s="43">
        <v>0</v>
      </c>
      <c r="AA1055" s="41"/>
      <c r="AB1055" s="42"/>
      <c r="AC1055" s="43"/>
      <c r="AD1055" s="41"/>
      <c r="AE1055" s="42"/>
      <c r="AF1055" s="43"/>
      <c r="AG1055" s="41"/>
      <c r="AH1055" s="42"/>
      <c r="AI1055" s="43"/>
      <c r="AK1055" s="41">
        <f t="shared" si="462"/>
        <v>5201</v>
      </c>
      <c r="AL1055" s="42">
        <f t="shared" si="462"/>
        <v>5194</v>
      </c>
      <c r="AM1055" s="43">
        <f t="shared" si="462"/>
        <v>2406</v>
      </c>
      <c r="AT1055" s="32">
        <f t="shared" si="463"/>
        <v>1</v>
      </c>
      <c r="AV1055" s="23">
        <v>8</v>
      </c>
      <c r="AW1055" s="23">
        <v>8</v>
      </c>
      <c r="AX1055" s="23">
        <f t="shared" si="464"/>
        <v>1</v>
      </c>
    </row>
    <row r="1056" spans="3:50" ht="15" customHeight="1" x14ac:dyDescent="0.3">
      <c r="C1056" s="50" t="str">
        <f>IF(LEN(E1055)&lt;1,"","Total: " &amp; LEFT(E1055,LEN(E1055)-21) &amp; "Municipalities")</f>
        <v>Total: Dr Kenneth Kaunda Municipalities</v>
      </c>
      <c r="D1056" s="51"/>
      <c r="E1056" s="52"/>
      <c r="F1056" s="53">
        <f t="shared" ref="F1056:H1056" si="465">SUM(F1045:F1055)</f>
        <v>0</v>
      </c>
      <c r="G1056" s="54">
        <f t="shared" si="465"/>
        <v>0</v>
      </c>
      <c r="H1056" s="55">
        <f t="shared" si="465"/>
        <v>0</v>
      </c>
      <c r="I1056" s="53">
        <f t="shared" ref="I1056:Z1056" si="466">SUM(I1045:I1055)</f>
        <v>5201</v>
      </c>
      <c r="J1056" s="54">
        <f t="shared" si="466"/>
        <v>5194</v>
      </c>
      <c r="K1056" s="55">
        <f t="shared" si="466"/>
        <v>2406</v>
      </c>
      <c r="L1056" s="53">
        <f t="shared" si="466"/>
        <v>9047</v>
      </c>
      <c r="M1056" s="54">
        <f t="shared" si="466"/>
        <v>9740</v>
      </c>
      <c r="N1056" s="55">
        <f t="shared" si="466"/>
        <v>65336</v>
      </c>
      <c r="O1056" s="53">
        <f t="shared" si="466"/>
        <v>200</v>
      </c>
      <c r="P1056" s="54">
        <f t="shared" si="466"/>
        <v>200</v>
      </c>
      <c r="Q1056" s="55">
        <f t="shared" si="466"/>
        <v>200</v>
      </c>
      <c r="R1056" s="53">
        <f t="shared" si="466"/>
        <v>53737</v>
      </c>
      <c r="S1056" s="54">
        <f t="shared" si="466"/>
        <v>72000</v>
      </c>
      <c r="T1056" s="55">
        <f t="shared" si="466"/>
        <v>72000</v>
      </c>
      <c r="U1056" s="53">
        <f t="shared" si="466"/>
        <v>0</v>
      </c>
      <c r="V1056" s="54">
        <f t="shared" si="466"/>
        <v>0</v>
      </c>
      <c r="W1056" s="55">
        <f t="shared" si="466"/>
        <v>0</v>
      </c>
      <c r="X1056" s="53">
        <f t="shared" si="466"/>
        <v>0</v>
      </c>
      <c r="Y1056" s="54">
        <f t="shared" si="466"/>
        <v>0</v>
      </c>
      <c r="Z1056" s="55">
        <f t="shared" si="466"/>
        <v>0</v>
      </c>
      <c r="AA1056" s="53"/>
      <c r="AB1056" s="54"/>
      <c r="AC1056" s="55"/>
      <c r="AD1056" s="53">
        <f t="shared" ref="AD1056:AI1056" si="467">SUM(AD1045:AD1055)</f>
        <v>0</v>
      </c>
      <c r="AE1056" s="54">
        <f t="shared" si="467"/>
        <v>0</v>
      </c>
      <c r="AF1056" s="55">
        <f t="shared" si="467"/>
        <v>0</v>
      </c>
      <c r="AG1056" s="53">
        <f t="shared" si="467"/>
        <v>0</v>
      </c>
      <c r="AH1056" s="54">
        <f t="shared" si="467"/>
        <v>0</v>
      </c>
      <c r="AI1056" s="55">
        <f t="shared" si="467"/>
        <v>0</v>
      </c>
      <c r="AK1056" s="53">
        <f>SUM(AK1045:AK1055)</f>
        <v>68185</v>
      </c>
      <c r="AL1056" s="54">
        <f>SUM(AL1045:AL1055)</f>
        <v>87134</v>
      </c>
      <c r="AM1056" s="55">
        <f>SUM(AM1045:AM1055)</f>
        <v>139942</v>
      </c>
      <c r="AT1056" s="32">
        <f>IF(SUM(AT1045:AT1055)=0,0,1)</f>
        <v>1</v>
      </c>
    </row>
    <row r="1057" spans="3:50" ht="15" customHeight="1" x14ac:dyDescent="0.3">
      <c r="C1057" s="40"/>
      <c r="D1057" s="34"/>
      <c r="E1057" s="35"/>
      <c r="F1057" s="41"/>
      <c r="G1057" s="42"/>
      <c r="H1057" s="43"/>
      <c r="I1057" s="41"/>
      <c r="J1057" s="42"/>
      <c r="K1057" s="43"/>
      <c r="L1057" s="41"/>
      <c r="M1057" s="42"/>
      <c r="N1057" s="43"/>
      <c r="O1057" s="41"/>
      <c r="P1057" s="42"/>
      <c r="Q1057" s="43"/>
      <c r="R1057" s="41"/>
      <c r="S1057" s="42"/>
      <c r="T1057" s="43"/>
      <c r="U1057" s="41"/>
      <c r="V1057" s="42"/>
      <c r="W1057" s="43"/>
      <c r="X1057" s="41"/>
      <c r="Y1057" s="42"/>
      <c r="Z1057" s="43"/>
      <c r="AA1057" s="41"/>
      <c r="AB1057" s="42"/>
      <c r="AC1057" s="43"/>
      <c r="AD1057" s="41"/>
      <c r="AE1057" s="42"/>
      <c r="AF1057" s="43"/>
      <c r="AG1057" s="41"/>
      <c r="AH1057" s="42"/>
      <c r="AI1057" s="43"/>
      <c r="AK1057" s="41"/>
      <c r="AL1057" s="42"/>
      <c r="AM1057" s="43"/>
      <c r="AT1057" s="32">
        <f>IF(AT1056=0,0,1)</f>
        <v>1</v>
      </c>
    </row>
    <row r="1058" spans="3:50" ht="15" hidden="1" customHeight="1" x14ac:dyDescent="0.3">
      <c r="C1058" s="40" t="s">
        <v>22</v>
      </c>
      <c r="D1058" s="34" t="s">
        <v>2</v>
      </c>
      <c r="E1058" s="35" t="s">
        <v>2</v>
      </c>
      <c r="F1058" s="41">
        <v>0</v>
      </c>
      <c r="G1058" s="42">
        <v>0</v>
      </c>
      <c r="H1058" s="43">
        <v>0</v>
      </c>
      <c r="I1058" s="41">
        <v>0</v>
      </c>
      <c r="J1058" s="42">
        <v>0</v>
      </c>
      <c r="K1058" s="43">
        <v>0</v>
      </c>
      <c r="L1058" s="41">
        <v>0</v>
      </c>
      <c r="M1058" s="42">
        <v>0</v>
      </c>
      <c r="N1058" s="43">
        <v>0</v>
      </c>
      <c r="O1058" s="41">
        <v>0</v>
      </c>
      <c r="P1058" s="42">
        <v>0</v>
      </c>
      <c r="Q1058" s="43">
        <v>0</v>
      </c>
      <c r="R1058" s="41">
        <v>0</v>
      </c>
      <c r="S1058" s="42">
        <v>0</v>
      </c>
      <c r="T1058" s="43">
        <v>0</v>
      </c>
      <c r="U1058" s="41">
        <v>0</v>
      </c>
      <c r="V1058" s="42">
        <v>0</v>
      </c>
      <c r="W1058" s="43">
        <v>0</v>
      </c>
      <c r="X1058" s="41"/>
      <c r="Y1058" s="42"/>
      <c r="Z1058" s="43"/>
      <c r="AA1058" s="41"/>
      <c r="AB1058" s="42"/>
      <c r="AC1058" s="43"/>
      <c r="AD1058" s="41"/>
      <c r="AE1058" s="42"/>
      <c r="AF1058" s="43"/>
      <c r="AG1058" s="41"/>
      <c r="AH1058" s="42"/>
      <c r="AI1058" s="43"/>
      <c r="AK1058" s="41">
        <f t="shared" ref="AK1058:AM1068" si="468">F1058+I1058+L1058+O1058+R1058+U1058+X1058+AA1058+AD1058+AG1058</f>
        <v>0</v>
      </c>
      <c r="AL1058" s="42">
        <f t="shared" si="468"/>
        <v>0</v>
      </c>
      <c r="AM1058" s="43">
        <f t="shared" si="468"/>
        <v>0</v>
      </c>
      <c r="AT1058" s="32">
        <f>IF(LEN(E1058)&lt;2,0,1)</f>
        <v>0</v>
      </c>
      <c r="AV1058" s="23">
        <v>8</v>
      </c>
      <c r="AW1058" s="23">
        <v>9</v>
      </c>
      <c r="AX1058" s="23">
        <v>1</v>
      </c>
    </row>
    <row r="1059" spans="3:50" ht="15" hidden="1" customHeight="1" x14ac:dyDescent="0.3">
      <c r="C1059" s="40" t="s">
        <v>22</v>
      </c>
      <c r="D1059" s="34" t="s">
        <v>2</v>
      </c>
      <c r="E1059" s="35" t="s">
        <v>2</v>
      </c>
      <c r="F1059" s="41">
        <v>0</v>
      </c>
      <c r="G1059" s="42">
        <v>0</v>
      </c>
      <c r="H1059" s="43">
        <v>0</v>
      </c>
      <c r="I1059" s="41">
        <v>0</v>
      </c>
      <c r="J1059" s="42">
        <v>0</v>
      </c>
      <c r="K1059" s="43">
        <v>0</v>
      </c>
      <c r="L1059" s="41">
        <v>0</v>
      </c>
      <c r="M1059" s="42">
        <v>0</v>
      </c>
      <c r="N1059" s="43">
        <v>0</v>
      </c>
      <c r="O1059" s="41">
        <v>0</v>
      </c>
      <c r="P1059" s="42">
        <v>0</v>
      </c>
      <c r="Q1059" s="43">
        <v>0</v>
      </c>
      <c r="R1059" s="41">
        <v>0</v>
      </c>
      <c r="S1059" s="42">
        <v>0</v>
      </c>
      <c r="T1059" s="43">
        <v>0</v>
      </c>
      <c r="U1059" s="41">
        <v>0</v>
      </c>
      <c r="V1059" s="42">
        <v>0</v>
      </c>
      <c r="W1059" s="43">
        <v>0</v>
      </c>
      <c r="X1059" s="41"/>
      <c r="Y1059" s="42"/>
      <c r="Z1059" s="43"/>
      <c r="AA1059" s="41"/>
      <c r="AB1059" s="42"/>
      <c r="AC1059" s="43"/>
      <c r="AD1059" s="41"/>
      <c r="AE1059" s="42"/>
      <c r="AF1059" s="43"/>
      <c r="AG1059" s="41"/>
      <c r="AH1059" s="42"/>
      <c r="AI1059" s="43"/>
      <c r="AK1059" s="41">
        <f t="shared" si="468"/>
        <v>0</v>
      </c>
      <c r="AL1059" s="42">
        <f t="shared" si="468"/>
        <v>0</v>
      </c>
      <c r="AM1059" s="43">
        <f t="shared" si="468"/>
        <v>0</v>
      </c>
      <c r="AT1059" s="32">
        <f t="shared" ref="AT1059:AT1068" si="469">IF(LEN(E1059)&lt;2,0,1)</f>
        <v>0</v>
      </c>
      <c r="AV1059" s="23">
        <v>8</v>
      </c>
      <c r="AW1059" s="23">
        <v>9</v>
      </c>
      <c r="AX1059" s="23">
        <f>IF(AW1059=AW1058,AX1058+1,1)</f>
        <v>2</v>
      </c>
    </row>
    <row r="1060" spans="3:50" ht="15" hidden="1" customHeight="1" x14ac:dyDescent="0.3">
      <c r="C1060" s="40" t="s">
        <v>22</v>
      </c>
      <c r="D1060" s="34" t="s">
        <v>2</v>
      </c>
      <c r="E1060" s="35" t="s">
        <v>2</v>
      </c>
      <c r="F1060" s="41">
        <v>0</v>
      </c>
      <c r="G1060" s="42">
        <v>0</v>
      </c>
      <c r="H1060" s="43">
        <v>0</v>
      </c>
      <c r="I1060" s="41">
        <v>0</v>
      </c>
      <c r="J1060" s="42">
        <v>0</v>
      </c>
      <c r="K1060" s="43">
        <v>0</v>
      </c>
      <c r="L1060" s="41">
        <v>0</v>
      </c>
      <c r="M1060" s="42">
        <v>0</v>
      </c>
      <c r="N1060" s="43">
        <v>0</v>
      </c>
      <c r="O1060" s="41">
        <v>0</v>
      </c>
      <c r="P1060" s="42">
        <v>0</v>
      </c>
      <c r="Q1060" s="43">
        <v>0</v>
      </c>
      <c r="R1060" s="41">
        <v>0</v>
      </c>
      <c r="S1060" s="42">
        <v>0</v>
      </c>
      <c r="T1060" s="43">
        <v>0</v>
      </c>
      <c r="U1060" s="41">
        <v>0</v>
      </c>
      <c r="V1060" s="42">
        <v>0</v>
      </c>
      <c r="W1060" s="43">
        <v>0</v>
      </c>
      <c r="X1060" s="41"/>
      <c r="Y1060" s="42"/>
      <c r="Z1060" s="43"/>
      <c r="AA1060" s="41"/>
      <c r="AB1060" s="42"/>
      <c r="AC1060" s="43"/>
      <c r="AD1060" s="41"/>
      <c r="AE1060" s="42"/>
      <c r="AF1060" s="43"/>
      <c r="AG1060" s="41"/>
      <c r="AH1060" s="42"/>
      <c r="AI1060" s="43"/>
      <c r="AK1060" s="41">
        <f t="shared" si="468"/>
        <v>0</v>
      </c>
      <c r="AL1060" s="42">
        <f t="shared" si="468"/>
        <v>0</v>
      </c>
      <c r="AM1060" s="43">
        <f t="shared" si="468"/>
        <v>0</v>
      </c>
      <c r="AT1060" s="32">
        <f t="shared" si="469"/>
        <v>0</v>
      </c>
      <c r="AV1060" s="23">
        <v>8</v>
      </c>
      <c r="AW1060" s="23">
        <v>9</v>
      </c>
      <c r="AX1060" s="23">
        <f t="shared" ref="AX1060:AX1068" si="470">IF(AW1060=AW1059,AX1059+1,1)</f>
        <v>3</v>
      </c>
    </row>
    <row r="1061" spans="3:50" ht="15" hidden="1" customHeight="1" x14ac:dyDescent="0.3">
      <c r="C1061" s="40" t="s">
        <v>22</v>
      </c>
      <c r="D1061" s="34" t="s">
        <v>2</v>
      </c>
      <c r="E1061" s="35" t="s">
        <v>2</v>
      </c>
      <c r="F1061" s="41">
        <v>0</v>
      </c>
      <c r="G1061" s="42">
        <v>0</v>
      </c>
      <c r="H1061" s="43">
        <v>0</v>
      </c>
      <c r="I1061" s="41">
        <v>0</v>
      </c>
      <c r="J1061" s="42">
        <v>0</v>
      </c>
      <c r="K1061" s="43">
        <v>0</v>
      </c>
      <c r="L1061" s="41">
        <v>0</v>
      </c>
      <c r="M1061" s="42">
        <v>0</v>
      </c>
      <c r="N1061" s="43">
        <v>0</v>
      </c>
      <c r="O1061" s="41">
        <v>0</v>
      </c>
      <c r="P1061" s="42">
        <v>0</v>
      </c>
      <c r="Q1061" s="43">
        <v>0</v>
      </c>
      <c r="R1061" s="41">
        <v>0</v>
      </c>
      <c r="S1061" s="42">
        <v>0</v>
      </c>
      <c r="T1061" s="43">
        <v>0</v>
      </c>
      <c r="U1061" s="41">
        <v>0</v>
      </c>
      <c r="V1061" s="42">
        <v>0</v>
      </c>
      <c r="W1061" s="43">
        <v>0</v>
      </c>
      <c r="X1061" s="41"/>
      <c r="Y1061" s="42"/>
      <c r="Z1061" s="43"/>
      <c r="AA1061" s="41"/>
      <c r="AB1061" s="42"/>
      <c r="AC1061" s="43"/>
      <c r="AD1061" s="41"/>
      <c r="AE1061" s="42"/>
      <c r="AF1061" s="43"/>
      <c r="AG1061" s="41"/>
      <c r="AH1061" s="42"/>
      <c r="AI1061" s="43"/>
      <c r="AK1061" s="41">
        <f t="shared" si="468"/>
        <v>0</v>
      </c>
      <c r="AL1061" s="42">
        <f t="shared" si="468"/>
        <v>0</v>
      </c>
      <c r="AM1061" s="43">
        <f t="shared" si="468"/>
        <v>0</v>
      </c>
      <c r="AT1061" s="32">
        <f t="shared" si="469"/>
        <v>0</v>
      </c>
      <c r="AV1061" s="23">
        <v>8</v>
      </c>
      <c r="AW1061" s="23">
        <v>9</v>
      </c>
      <c r="AX1061" s="23">
        <f t="shared" si="470"/>
        <v>4</v>
      </c>
    </row>
    <row r="1062" spans="3:50" ht="15" hidden="1" customHeight="1" x14ac:dyDescent="0.3">
      <c r="C1062" s="40" t="s">
        <v>22</v>
      </c>
      <c r="D1062" s="34" t="s">
        <v>2</v>
      </c>
      <c r="E1062" s="35" t="s">
        <v>2</v>
      </c>
      <c r="F1062" s="41">
        <v>0</v>
      </c>
      <c r="G1062" s="42">
        <v>0</v>
      </c>
      <c r="H1062" s="43">
        <v>0</v>
      </c>
      <c r="I1062" s="41">
        <v>0</v>
      </c>
      <c r="J1062" s="42">
        <v>0</v>
      </c>
      <c r="K1062" s="43">
        <v>0</v>
      </c>
      <c r="L1062" s="41">
        <v>0</v>
      </c>
      <c r="M1062" s="42">
        <v>0</v>
      </c>
      <c r="N1062" s="43">
        <v>0</v>
      </c>
      <c r="O1062" s="41">
        <v>0</v>
      </c>
      <c r="P1062" s="42">
        <v>0</v>
      </c>
      <c r="Q1062" s="43">
        <v>0</v>
      </c>
      <c r="R1062" s="41">
        <v>0</v>
      </c>
      <c r="S1062" s="42">
        <v>0</v>
      </c>
      <c r="T1062" s="43">
        <v>0</v>
      </c>
      <c r="U1062" s="41">
        <v>0</v>
      </c>
      <c r="V1062" s="42">
        <v>0</v>
      </c>
      <c r="W1062" s="43">
        <v>0</v>
      </c>
      <c r="X1062" s="41"/>
      <c r="Y1062" s="42"/>
      <c r="Z1062" s="43"/>
      <c r="AA1062" s="41"/>
      <c r="AB1062" s="42"/>
      <c r="AC1062" s="43"/>
      <c r="AD1062" s="41"/>
      <c r="AE1062" s="42"/>
      <c r="AF1062" s="43"/>
      <c r="AG1062" s="41"/>
      <c r="AH1062" s="42"/>
      <c r="AI1062" s="43"/>
      <c r="AK1062" s="41">
        <f t="shared" si="468"/>
        <v>0</v>
      </c>
      <c r="AL1062" s="42">
        <f t="shared" si="468"/>
        <v>0</v>
      </c>
      <c r="AM1062" s="43">
        <f t="shared" si="468"/>
        <v>0</v>
      </c>
      <c r="AT1062" s="32">
        <f t="shared" si="469"/>
        <v>0</v>
      </c>
      <c r="AV1062" s="23">
        <v>8</v>
      </c>
      <c r="AW1062" s="23">
        <v>9</v>
      </c>
      <c r="AX1062" s="23">
        <f t="shared" si="470"/>
        <v>5</v>
      </c>
    </row>
    <row r="1063" spans="3:50" ht="15" hidden="1" customHeight="1" x14ac:dyDescent="0.3">
      <c r="C1063" s="40" t="s">
        <v>22</v>
      </c>
      <c r="D1063" s="34" t="s">
        <v>2</v>
      </c>
      <c r="E1063" s="35" t="s">
        <v>2</v>
      </c>
      <c r="F1063" s="41">
        <v>0</v>
      </c>
      <c r="G1063" s="42">
        <v>0</v>
      </c>
      <c r="H1063" s="43">
        <v>0</v>
      </c>
      <c r="I1063" s="41">
        <v>0</v>
      </c>
      <c r="J1063" s="42">
        <v>0</v>
      </c>
      <c r="K1063" s="43">
        <v>0</v>
      </c>
      <c r="L1063" s="41">
        <v>0</v>
      </c>
      <c r="M1063" s="42">
        <v>0</v>
      </c>
      <c r="N1063" s="43">
        <v>0</v>
      </c>
      <c r="O1063" s="41">
        <v>0</v>
      </c>
      <c r="P1063" s="42">
        <v>0</v>
      </c>
      <c r="Q1063" s="43">
        <v>0</v>
      </c>
      <c r="R1063" s="41">
        <v>0</v>
      </c>
      <c r="S1063" s="42">
        <v>0</v>
      </c>
      <c r="T1063" s="43">
        <v>0</v>
      </c>
      <c r="U1063" s="41">
        <v>0</v>
      </c>
      <c r="V1063" s="42">
        <v>0</v>
      </c>
      <c r="W1063" s="43">
        <v>0</v>
      </c>
      <c r="X1063" s="41"/>
      <c r="Y1063" s="42"/>
      <c r="Z1063" s="43"/>
      <c r="AA1063" s="41"/>
      <c r="AB1063" s="42"/>
      <c r="AC1063" s="43"/>
      <c r="AD1063" s="41"/>
      <c r="AE1063" s="42"/>
      <c r="AF1063" s="43"/>
      <c r="AG1063" s="41"/>
      <c r="AH1063" s="42"/>
      <c r="AI1063" s="43"/>
      <c r="AK1063" s="41">
        <f t="shared" si="468"/>
        <v>0</v>
      </c>
      <c r="AL1063" s="42">
        <f t="shared" si="468"/>
        <v>0</v>
      </c>
      <c r="AM1063" s="43">
        <f t="shared" si="468"/>
        <v>0</v>
      </c>
      <c r="AT1063" s="32">
        <f t="shared" si="469"/>
        <v>0</v>
      </c>
      <c r="AV1063" s="23">
        <v>8</v>
      </c>
      <c r="AW1063" s="23">
        <v>9</v>
      </c>
      <c r="AX1063" s="23">
        <f t="shared" si="470"/>
        <v>6</v>
      </c>
    </row>
    <row r="1064" spans="3:50" ht="15" hidden="1" customHeight="1" x14ac:dyDescent="0.3">
      <c r="C1064" s="40" t="s">
        <v>22</v>
      </c>
      <c r="D1064" s="34" t="s">
        <v>2</v>
      </c>
      <c r="E1064" s="35" t="s">
        <v>2</v>
      </c>
      <c r="F1064" s="41">
        <v>0</v>
      </c>
      <c r="G1064" s="42">
        <v>0</v>
      </c>
      <c r="H1064" s="43">
        <v>0</v>
      </c>
      <c r="I1064" s="41">
        <v>0</v>
      </c>
      <c r="J1064" s="42">
        <v>0</v>
      </c>
      <c r="K1064" s="43">
        <v>0</v>
      </c>
      <c r="L1064" s="41">
        <v>0</v>
      </c>
      <c r="M1064" s="42">
        <v>0</v>
      </c>
      <c r="N1064" s="43">
        <v>0</v>
      </c>
      <c r="O1064" s="41">
        <v>0</v>
      </c>
      <c r="P1064" s="42">
        <v>0</v>
      </c>
      <c r="Q1064" s="43">
        <v>0</v>
      </c>
      <c r="R1064" s="41">
        <v>0</v>
      </c>
      <c r="S1064" s="42">
        <v>0</v>
      </c>
      <c r="T1064" s="43">
        <v>0</v>
      </c>
      <c r="U1064" s="41">
        <v>0</v>
      </c>
      <c r="V1064" s="42">
        <v>0</v>
      </c>
      <c r="W1064" s="43">
        <v>0</v>
      </c>
      <c r="X1064" s="41"/>
      <c r="Y1064" s="42"/>
      <c r="Z1064" s="43"/>
      <c r="AA1064" s="41"/>
      <c r="AB1064" s="42"/>
      <c r="AC1064" s="43"/>
      <c r="AD1064" s="41"/>
      <c r="AE1064" s="42"/>
      <c r="AF1064" s="43"/>
      <c r="AG1064" s="41"/>
      <c r="AH1064" s="42"/>
      <c r="AI1064" s="43"/>
      <c r="AK1064" s="41">
        <f t="shared" si="468"/>
        <v>0</v>
      </c>
      <c r="AL1064" s="42">
        <f t="shared" si="468"/>
        <v>0</v>
      </c>
      <c r="AM1064" s="43">
        <f t="shared" si="468"/>
        <v>0</v>
      </c>
      <c r="AT1064" s="32">
        <f t="shared" si="469"/>
        <v>0</v>
      </c>
      <c r="AV1064" s="23">
        <v>8</v>
      </c>
      <c r="AW1064" s="23">
        <v>9</v>
      </c>
      <c r="AX1064" s="23">
        <f t="shared" si="470"/>
        <v>7</v>
      </c>
    </row>
    <row r="1065" spans="3:50" ht="15" hidden="1" customHeight="1" x14ac:dyDescent="0.3">
      <c r="C1065" s="40" t="s">
        <v>22</v>
      </c>
      <c r="D1065" s="34" t="s">
        <v>2</v>
      </c>
      <c r="E1065" s="35" t="s">
        <v>2</v>
      </c>
      <c r="F1065" s="41">
        <v>0</v>
      </c>
      <c r="G1065" s="42">
        <v>0</v>
      </c>
      <c r="H1065" s="43">
        <v>0</v>
      </c>
      <c r="I1065" s="41">
        <v>0</v>
      </c>
      <c r="J1065" s="42">
        <v>0</v>
      </c>
      <c r="K1065" s="43">
        <v>0</v>
      </c>
      <c r="L1065" s="41">
        <v>0</v>
      </c>
      <c r="M1065" s="42">
        <v>0</v>
      </c>
      <c r="N1065" s="43">
        <v>0</v>
      </c>
      <c r="O1065" s="41">
        <v>0</v>
      </c>
      <c r="P1065" s="42">
        <v>0</v>
      </c>
      <c r="Q1065" s="43">
        <v>0</v>
      </c>
      <c r="R1065" s="41">
        <v>0</v>
      </c>
      <c r="S1065" s="42">
        <v>0</v>
      </c>
      <c r="T1065" s="43">
        <v>0</v>
      </c>
      <c r="U1065" s="41">
        <v>0</v>
      </c>
      <c r="V1065" s="42">
        <v>0</v>
      </c>
      <c r="W1065" s="43">
        <v>0</v>
      </c>
      <c r="X1065" s="41"/>
      <c r="Y1065" s="42"/>
      <c r="Z1065" s="43"/>
      <c r="AA1065" s="41"/>
      <c r="AB1065" s="42"/>
      <c r="AC1065" s="43"/>
      <c r="AD1065" s="41"/>
      <c r="AE1065" s="42"/>
      <c r="AF1065" s="43"/>
      <c r="AG1065" s="41"/>
      <c r="AH1065" s="42"/>
      <c r="AI1065" s="43"/>
      <c r="AK1065" s="41">
        <f t="shared" si="468"/>
        <v>0</v>
      </c>
      <c r="AL1065" s="42">
        <f t="shared" si="468"/>
        <v>0</v>
      </c>
      <c r="AM1065" s="43">
        <f t="shared" si="468"/>
        <v>0</v>
      </c>
      <c r="AT1065" s="32">
        <f t="shared" si="469"/>
        <v>0</v>
      </c>
      <c r="AV1065" s="23">
        <v>8</v>
      </c>
      <c r="AW1065" s="23">
        <v>9</v>
      </c>
      <c r="AX1065" s="23">
        <f t="shared" si="470"/>
        <v>8</v>
      </c>
    </row>
    <row r="1066" spans="3:50" ht="15" hidden="1" customHeight="1" x14ac:dyDescent="0.3">
      <c r="C1066" s="40" t="s">
        <v>22</v>
      </c>
      <c r="D1066" s="34" t="s">
        <v>2</v>
      </c>
      <c r="E1066" s="35" t="s">
        <v>2</v>
      </c>
      <c r="F1066" s="41">
        <v>0</v>
      </c>
      <c r="G1066" s="42">
        <v>0</v>
      </c>
      <c r="H1066" s="43">
        <v>0</v>
      </c>
      <c r="I1066" s="41">
        <v>0</v>
      </c>
      <c r="J1066" s="42">
        <v>0</v>
      </c>
      <c r="K1066" s="43">
        <v>0</v>
      </c>
      <c r="L1066" s="41">
        <v>0</v>
      </c>
      <c r="M1066" s="42">
        <v>0</v>
      </c>
      <c r="N1066" s="43">
        <v>0</v>
      </c>
      <c r="O1066" s="41">
        <v>0</v>
      </c>
      <c r="P1066" s="42">
        <v>0</v>
      </c>
      <c r="Q1066" s="43">
        <v>0</v>
      </c>
      <c r="R1066" s="41">
        <v>0</v>
      </c>
      <c r="S1066" s="42">
        <v>0</v>
      </c>
      <c r="T1066" s="43">
        <v>0</v>
      </c>
      <c r="U1066" s="41">
        <v>0</v>
      </c>
      <c r="V1066" s="42">
        <v>0</v>
      </c>
      <c r="W1066" s="43">
        <v>0</v>
      </c>
      <c r="X1066" s="41"/>
      <c r="Y1066" s="42"/>
      <c r="Z1066" s="43"/>
      <c r="AA1066" s="41"/>
      <c r="AB1066" s="42"/>
      <c r="AC1066" s="43"/>
      <c r="AD1066" s="41"/>
      <c r="AE1066" s="42"/>
      <c r="AF1066" s="43"/>
      <c r="AG1066" s="41"/>
      <c r="AH1066" s="42"/>
      <c r="AI1066" s="43"/>
      <c r="AK1066" s="41">
        <f t="shared" si="468"/>
        <v>0</v>
      </c>
      <c r="AL1066" s="42">
        <f t="shared" si="468"/>
        <v>0</v>
      </c>
      <c r="AM1066" s="43">
        <f t="shared" si="468"/>
        <v>0</v>
      </c>
      <c r="AT1066" s="32">
        <f t="shared" si="469"/>
        <v>0</v>
      </c>
      <c r="AV1066" s="23">
        <v>8</v>
      </c>
      <c r="AW1066" s="23">
        <v>9</v>
      </c>
      <c r="AX1066" s="23">
        <f t="shared" si="470"/>
        <v>9</v>
      </c>
    </row>
    <row r="1067" spans="3:50" ht="15" hidden="1" customHeight="1" x14ac:dyDescent="0.3">
      <c r="C1067" s="40" t="s">
        <v>22</v>
      </c>
      <c r="D1067" s="34" t="s">
        <v>2</v>
      </c>
      <c r="E1067" s="35" t="s">
        <v>2</v>
      </c>
      <c r="F1067" s="41">
        <v>0</v>
      </c>
      <c r="G1067" s="42">
        <v>0</v>
      </c>
      <c r="H1067" s="43">
        <v>0</v>
      </c>
      <c r="I1067" s="41">
        <v>0</v>
      </c>
      <c r="J1067" s="42">
        <v>0</v>
      </c>
      <c r="K1067" s="43">
        <v>0</v>
      </c>
      <c r="L1067" s="41">
        <v>0</v>
      </c>
      <c r="M1067" s="42">
        <v>0</v>
      </c>
      <c r="N1067" s="43">
        <v>0</v>
      </c>
      <c r="O1067" s="41">
        <v>0</v>
      </c>
      <c r="P1067" s="42">
        <v>0</v>
      </c>
      <c r="Q1067" s="43">
        <v>0</v>
      </c>
      <c r="R1067" s="41">
        <v>0</v>
      </c>
      <c r="S1067" s="42">
        <v>0</v>
      </c>
      <c r="T1067" s="43">
        <v>0</v>
      </c>
      <c r="U1067" s="41">
        <v>0</v>
      </c>
      <c r="V1067" s="42">
        <v>0</v>
      </c>
      <c r="W1067" s="43">
        <v>0</v>
      </c>
      <c r="X1067" s="41"/>
      <c r="Y1067" s="42"/>
      <c r="Z1067" s="43"/>
      <c r="AA1067" s="41"/>
      <c r="AB1067" s="42"/>
      <c r="AC1067" s="43"/>
      <c r="AD1067" s="41"/>
      <c r="AE1067" s="42"/>
      <c r="AF1067" s="43"/>
      <c r="AG1067" s="41"/>
      <c r="AH1067" s="42"/>
      <c r="AI1067" s="43"/>
      <c r="AK1067" s="41">
        <f t="shared" si="468"/>
        <v>0</v>
      </c>
      <c r="AL1067" s="42">
        <f t="shared" si="468"/>
        <v>0</v>
      </c>
      <c r="AM1067" s="43">
        <f t="shared" si="468"/>
        <v>0</v>
      </c>
      <c r="AT1067" s="32">
        <f t="shared" si="469"/>
        <v>0</v>
      </c>
      <c r="AV1067" s="23">
        <v>8</v>
      </c>
      <c r="AW1067" s="23">
        <v>9</v>
      </c>
      <c r="AX1067" s="23">
        <f t="shared" si="470"/>
        <v>10</v>
      </c>
    </row>
    <row r="1068" spans="3:50" ht="15" hidden="1" customHeight="1" x14ac:dyDescent="0.3">
      <c r="C1068" s="40" t="s">
        <v>23</v>
      </c>
      <c r="D1068" s="34" t="s">
        <v>2</v>
      </c>
      <c r="E1068" s="35" t="s">
        <v>2</v>
      </c>
      <c r="F1068" s="41">
        <v>0</v>
      </c>
      <c r="G1068" s="42">
        <v>0</v>
      </c>
      <c r="H1068" s="43">
        <v>0</v>
      </c>
      <c r="I1068" s="41">
        <v>0</v>
      </c>
      <c r="J1068" s="42">
        <v>0</v>
      </c>
      <c r="K1068" s="43">
        <v>0</v>
      </c>
      <c r="L1068" s="41">
        <v>0</v>
      </c>
      <c r="M1068" s="42">
        <v>0</v>
      </c>
      <c r="N1068" s="43">
        <v>0</v>
      </c>
      <c r="O1068" s="41">
        <v>0</v>
      </c>
      <c r="P1068" s="42">
        <v>0</v>
      </c>
      <c r="Q1068" s="43">
        <v>0</v>
      </c>
      <c r="R1068" s="41">
        <v>0</v>
      </c>
      <c r="S1068" s="42">
        <v>0</v>
      </c>
      <c r="T1068" s="43">
        <v>0</v>
      </c>
      <c r="U1068" s="41">
        <v>0</v>
      </c>
      <c r="V1068" s="42">
        <v>0</v>
      </c>
      <c r="W1068" s="43">
        <v>0</v>
      </c>
      <c r="X1068" s="41"/>
      <c r="Y1068" s="42"/>
      <c r="Z1068" s="43"/>
      <c r="AA1068" s="41"/>
      <c r="AB1068" s="42"/>
      <c r="AC1068" s="43"/>
      <c r="AD1068" s="41"/>
      <c r="AE1068" s="42"/>
      <c r="AF1068" s="43"/>
      <c r="AG1068" s="41"/>
      <c r="AH1068" s="42"/>
      <c r="AI1068" s="43"/>
      <c r="AK1068" s="41">
        <f t="shared" si="468"/>
        <v>0</v>
      </c>
      <c r="AL1068" s="42">
        <f t="shared" si="468"/>
        <v>0</v>
      </c>
      <c r="AM1068" s="43">
        <f t="shared" si="468"/>
        <v>0</v>
      </c>
      <c r="AT1068" s="32">
        <f t="shared" si="469"/>
        <v>0</v>
      </c>
      <c r="AV1068" s="23">
        <v>8</v>
      </c>
      <c r="AW1068" s="23">
        <v>10</v>
      </c>
      <c r="AX1068" s="23">
        <f t="shared" si="470"/>
        <v>1</v>
      </c>
    </row>
    <row r="1069" spans="3:50" ht="15" hidden="1" customHeight="1" x14ac:dyDescent="0.3">
      <c r="C1069" s="50" t="str">
        <f>IF(LEN(E1068)&lt;1,"","Total: " &amp; LEFT(E1068,LEN(E1068)-21) &amp; "Municipalities")</f>
        <v/>
      </c>
      <c r="D1069" s="51"/>
      <c r="E1069" s="52"/>
      <c r="F1069" s="53">
        <f t="shared" ref="F1069:H1069" si="471">SUM(F1058:F1068)</f>
        <v>0</v>
      </c>
      <c r="G1069" s="54">
        <f t="shared" si="471"/>
        <v>0</v>
      </c>
      <c r="H1069" s="55">
        <f t="shared" si="471"/>
        <v>0</v>
      </c>
      <c r="I1069" s="53">
        <f>SUM(I1058:I1068)</f>
        <v>0</v>
      </c>
      <c r="J1069" s="54">
        <f>SUM(J1058:J1068)</f>
        <v>0</v>
      </c>
      <c r="K1069" s="55">
        <f>SUM(K1058:K1068)</f>
        <v>0</v>
      </c>
      <c r="L1069" s="53">
        <f t="shared" ref="L1069:Z1069" si="472">SUM(L1058:L1068)</f>
        <v>0</v>
      </c>
      <c r="M1069" s="54">
        <f t="shared" si="472"/>
        <v>0</v>
      </c>
      <c r="N1069" s="55">
        <f t="shared" si="472"/>
        <v>0</v>
      </c>
      <c r="O1069" s="53">
        <f t="shared" si="472"/>
        <v>0</v>
      </c>
      <c r="P1069" s="54">
        <f t="shared" si="472"/>
        <v>0</v>
      </c>
      <c r="Q1069" s="55">
        <f t="shared" si="472"/>
        <v>0</v>
      </c>
      <c r="R1069" s="53">
        <f t="shared" si="472"/>
        <v>0</v>
      </c>
      <c r="S1069" s="54">
        <f t="shared" si="472"/>
        <v>0</v>
      </c>
      <c r="T1069" s="55">
        <f t="shared" si="472"/>
        <v>0</v>
      </c>
      <c r="U1069" s="53">
        <f t="shared" si="472"/>
        <v>0</v>
      </c>
      <c r="V1069" s="54">
        <f t="shared" si="472"/>
        <v>0</v>
      </c>
      <c r="W1069" s="55">
        <f t="shared" si="472"/>
        <v>0</v>
      </c>
      <c r="X1069" s="53">
        <f t="shared" si="472"/>
        <v>0</v>
      </c>
      <c r="Y1069" s="54">
        <f t="shared" si="472"/>
        <v>0</v>
      </c>
      <c r="Z1069" s="55">
        <f t="shared" si="472"/>
        <v>0</v>
      </c>
      <c r="AA1069" s="53"/>
      <c r="AB1069" s="54"/>
      <c r="AC1069" s="55"/>
      <c r="AD1069" s="53">
        <f t="shared" ref="AD1069:AI1069" si="473">SUM(AD1058:AD1068)</f>
        <v>0</v>
      </c>
      <c r="AE1069" s="54">
        <f t="shared" si="473"/>
        <v>0</v>
      </c>
      <c r="AF1069" s="55">
        <f t="shared" si="473"/>
        <v>0</v>
      </c>
      <c r="AG1069" s="53">
        <f t="shared" si="473"/>
        <v>0</v>
      </c>
      <c r="AH1069" s="54">
        <f t="shared" si="473"/>
        <v>0</v>
      </c>
      <c r="AI1069" s="55">
        <f t="shared" si="473"/>
        <v>0</v>
      </c>
      <c r="AK1069" s="53">
        <f>SUM(AK1058:AK1068)</f>
        <v>0</v>
      </c>
      <c r="AL1069" s="54">
        <f>SUM(AL1058:AL1068)</f>
        <v>0</v>
      </c>
      <c r="AM1069" s="55">
        <f>SUM(AM1058:AM1068)</f>
        <v>0</v>
      </c>
      <c r="AT1069" s="32">
        <f>IF(SUM(AT1058:AT1068)=0,0,1)</f>
        <v>0</v>
      </c>
    </row>
    <row r="1070" spans="3:50" ht="15" hidden="1" customHeight="1" x14ac:dyDescent="0.3">
      <c r="C1070" s="40"/>
      <c r="D1070" s="34"/>
      <c r="E1070" s="35"/>
      <c r="F1070" s="41"/>
      <c r="G1070" s="42"/>
      <c r="H1070" s="43"/>
      <c r="I1070" s="41"/>
      <c r="J1070" s="42"/>
      <c r="K1070" s="43"/>
      <c r="L1070" s="41"/>
      <c r="M1070" s="42"/>
      <c r="N1070" s="43"/>
      <c r="O1070" s="41"/>
      <c r="P1070" s="42"/>
      <c r="Q1070" s="43"/>
      <c r="R1070" s="41"/>
      <c r="S1070" s="42"/>
      <c r="T1070" s="43"/>
      <c r="U1070" s="41"/>
      <c r="V1070" s="42"/>
      <c r="W1070" s="43"/>
      <c r="X1070" s="41"/>
      <c r="Y1070" s="42"/>
      <c r="Z1070" s="43"/>
      <c r="AA1070" s="41"/>
      <c r="AB1070" s="42"/>
      <c r="AC1070" s="43"/>
      <c r="AD1070" s="41"/>
      <c r="AE1070" s="42"/>
      <c r="AF1070" s="43"/>
      <c r="AG1070" s="41"/>
      <c r="AH1070" s="42"/>
      <c r="AI1070" s="43"/>
      <c r="AK1070" s="41"/>
      <c r="AL1070" s="42"/>
      <c r="AM1070" s="43"/>
      <c r="AT1070" s="32">
        <f>IF(AT1069=0,0,1)</f>
        <v>0</v>
      </c>
    </row>
    <row r="1071" spans="3:50" ht="15" hidden="1" customHeight="1" x14ac:dyDescent="0.3">
      <c r="C1071" s="40" t="s">
        <v>22</v>
      </c>
      <c r="D1071" s="34" t="s">
        <v>2</v>
      </c>
      <c r="E1071" s="35" t="s">
        <v>2</v>
      </c>
      <c r="F1071" s="41">
        <v>0</v>
      </c>
      <c r="G1071" s="42">
        <v>0</v>
      </c>
      <c r="H1071" s="43">
        <v>0</v>
      </c>
      <c r="I1071" s="41">
        <v>0</v>
      </c>
      <c r="J1071" s="42">
        <v>0</v>
      </c>
      <c r="K1071" s="43">
        <v>0</v>
      </c>
      <c r="L1071" s="41">
        <v>0</v>
      </c>
      <c r="M1071" s="42">
        <v>0</v>
      </c>
      <c r="N1071" s="43">
        <v>0</v>
      </c>
      <c r="O1071" s="41">
        <v>0</v>
      </c>
      <c r="P1071" s="42">
        <v>0</v>
      </c>
      <c r="Q1071" s="43">
        <v>0</v>
      </c>
      <c r="R1071" s="41">
        <v>0</v>
      </c>
      <c r="S1071" s="42">
        <v>0</v>
      </c>
      <c r="T1071" s="43">
        <v>0</v>
      </c>
      <c r="U1071" s="41">
        <v>0</v>
      </c>
      <c r="V1071" s="42">
        <v>0</v>
      </c>
      <c r="W1071" s="43">
        <v>0</v>
      </c>
      <c r="X1071" s="41"/>
      <c r="Y1071" s="42"/>
      <c r="Z1071" s="43"/>
      <c r="AA1071" s="41"/>
      <c r="AB1071" s="42"/>
      <c r="AC1071" s="43"/>
      <c r="AD1071" s="41"/>
      <c r="AE1071" s="42"/>
      <c r="AF1071" s="43"/>
      <c r="AG1071" s="41"/>
      <c r="AH1071" s="42"/>
      <c r="AI1071" s="43"/>
      <c r="AK1071" s="41">
        <f t="shared" ref="AK1071:AM1081" si="474">F1071+I1071+L1071+O1071+R1071+U1071+X1071+AA1071+AD1071+AG1071</f>
        <v>0</v>
      </c>
      <c r="AL1071" s="42">
        <f t="shared" si="474"/>
        <v>0</v>
      </c>
      <c r="AM1071" s="43">
        <f t="shared" si="474"/>
        <v>0</v>
      </c>
      <c r="AT1071" s="32">
        <f>IF(LEN(E1071)&lt;2,0,1)</f>
        <v>0</v>
      </c>
      <c r="AV1071" s="23">
        <v>8</v>
      </c>
      <c r="AW1071" s="23">
        <v>11</v>
      </c>
      <c r="AX1071" s="23">
        <v>1</v>
      </c>
    </row>
    <row r="1072" spans="3:50" ht="15" hidden="1" customHeight="1" x14ac:dyDescent="0.3">
      <c r="C1072" s="40" t="s">
        <v>22</v>
      </c>
      <c r="D1072" s="34" t="s">
        <v>2</v>
      </c>
      <c r="E1072" s="35" t="s">
        <v>2</v>
      </c>
      <c r="F1072" s="41">
        <v>0</v>
      </c>
      <c r="G1072" s="42">
        <v>0</v>
      </c>
      <c r="H1072" s="43">
        <v>0</v>
      </c>
      <c r="I1072" s="41">
        <v>0</v>
      </c>
      <c r="J1072" s="42">
        <v>0</v>
      </c>
      <c r="K1072" s="43">
        <v>0</v>
      </c>
      <c r="L1072" s="41">
        <v>0</v>
      </c>
      <c r="M1072" s="42">
        <v>0</v>
      </c>
      <c r="N1072" s="43">
        <v>0</v>
      </c>
      <c r="O1072" s="41">
        <v>0</v>
      </c>
      <c r="P1072" s="42">
        <v>0</v>
      </c>
      <c r="Q1072" s="43">
        <v>0</v>
      </c>
      <c r="R1072" s="41">
        <v>0</v>
      </c>
      <c r="S1072" s="42">
        <v>0</v>
      </c>
      <c r="T1072" s="43">
        <v>0</v>
      </c>
      <c r="U1072" s="41">
        <v>0</v>
      </c>
      <c r="V1072" s="42">
        <v>0</v>
      </c>
      <c r="W1072" s="43">
        <v>0</v>
      </c>
      <c r="X1072" s="41"/>
      <c r="Y1072" s="42"/>
      <c r="Z1072" s="43"/>
      <c r="AA1072" s="41"/>
      <c r="AB1072" s="42"/>
      <c r="AC1072" s="43"/>
      <c r="AD1072" s="41"/>
      <c r="AE1072" s="42"/>
      <c r="AF1072" s="43"/>
      <c r="AG1072" s="41"/>
      <c r="AH1072" s="42"/>
      <c r="AI1072" s="43"/>
      <c r="AK1072" s="41">
        <f t="shared" si="474"/>
        <v>0</v>
      </c>
      <c r="AL1072" s="42">
        <f t="shared" si="474"/>
        <v>0</v>
      </c>
      <c r="AM1072" s="43">
        <f t="shared" si="474"/>
        <v>0</v>
      </c>
      <c r="AT1072" s="32">
        <f t="shared" ref="AT1072:AT1081" si="475">IF(LEN(E1072)&lt;2,0,1)</f>
        <v>0</v>
      </c>
      <c r="AV1072" s="23">
        <v>8</v>
      </c>
      <c r="AW1072" s="23">
        <v>11</v>
      </c>
      <c r="AX1072" s="23">
        <f>IF(AW1072=AW1071,AX1071+1,1)</f>
        <v>2</v>
      </c>
    </row>
    <row r="1073" spans="3:50" ht="15" hidden="1" customHeight="1" x14ac:dyDescent="0.3">
      <c r="C1073" s="40" t="s">
        <v>22</v>
      </c>
      <c r="D1073" s="34" t="s">
        <v>2</v>
      </c>
      <c r="E1073" s="35" t="s">
        <v>2</v>
      </c>
      <c r="F1073" s="41">
        <v>0</v>
      </c>
      <c r="G1073" s="42">
        <v>0</v>
      </c>
      <c r="H1073" s="43">
        <v>0</v>
      </c>
      <c r="I1073" s="41">
        <v>0</v>
      </c>
      <c r="J1073" s="42">
        <v>0</v>
      </c>
      <c r="K1073" s="43">
        <v>0</v>
      </c>
      <c r="L1073" s="41">
        <v>0</v>
      </c>
      <c r="M1073" s="42">
        <v>0</v>
      </c>
      <c r="N1073" s="43">
        <v>0</v>
      </c>
      <c r="O1073" s="41">
        <v>0</v>
      </c>
      <c r="P1073" s="42">
        <v>0</v>
      </c>
      <c r="Q1073" s="43">
        <v>0</v>
      </c>
      <c r="R1073" s="41">
        <v>0</v>
      </c>
      <c r="S1073" s="42">
        <v>0</v>
      </c>
      <c r="T1073" s="43">
        <v>0</v>
      </c>
      <c r="U1073" s="41">
        <v>0</v>
      </c>
      <c r="V1073" s="42">
        <v>0</v>
      </c>
      <c r="W1073" s="43">
        <v>0</v>
      </c>
      <c r="X1073" s="41"/>
      <c r="Y1073" s="42"/>
      <c r="Z1073" s="43"/>
      <c r="AA1073" s="41"/>
      <c r="AB1073" s="42"/>
      <c r="AC1073" s="43"/>
      <c r="AD1073" s="41"/>
      <c r="AE1073" s="42"/>
      <c r="AF1073" s="43"/>
      <c r="AG1073" s="41"/>
      <c r="AH1073" s="42"/>
      <c r="AI1073" s="43"/>
      <c r="AK1073" s="41">
        <f t="shared" si="474"/>
        <v>0</v>
      </c>
      <c r="AL1073" s="42">
        <f t="shared" si="474"/>
        <v>0</v>
      </c>
      <c r="AM1073" s="43">
        <f t="shared" si="474"/>
        <v>0</v>
      </c>
      <c r="AT1073" s="32">
        <f t="shared" si="475"/>
        <v>0</v>
      </c>
      <c r="AV1073" s="23">
        <v>8</v>
      </c>
      <c r="AW1073" s="23">
        <v>11</v>
      </c>
      <c r="AX1073" s="23">
        <f t="shared" ref="AX1073:AX1081" si="476">IF(AW1073=AW1072,AX1072+1,1)</f>
        <v>3</v>
      </c>
    </row>
    <row r="1074" spans="3:50" ht="15" hidden="1" customHeight="1" x14ac:dyDescent="0.3">
      <c r="C1074" s="40" t="s">
        <v>22</v>
      </c>
      <c r="D1074" s="34" t="s">
        <v>2</v>
      </c>
      <c r="E1074" s="35" t="s">
        <v>2</v>
      </c>
      <c r="F1074" s="41">
        <v>0</v>
      </c>
      <c r="G1074" s="42">
        <v>0</v>
      </c>
      <c r="H1074" s="43">
        <v>0</v>
      </c>
      <c r="I1074" s="41">
        <v>0</v>
      </c>
      <c r="J1074" s="42">
        <v>0</v>
      </c>
      <c r="K1074" s="43">
        <v>0</v>
      </c>
      <c r="L1074" s="41">
        <v>0</v>
      </c>
      <c r="M1074" s="42">
        <v>0</v>
      </c>
      <c r="N1074" s="43">
        <v>0</v>
      </c>
      <c r="O1074" s="41">
        <v>0</v>
      </c>
      <c r="P1074" s="42">
        <v>0</v>
      </c>
      <c r="Q1074" s="43">
        <v>0</v>
      </c>
      <c r="R1074" s="41">
        <v>0</v>
      </c>
      <c r="S1074" s="42">
        <v>0</v>
      </c>
      <c r="T1074" s="43">
        <v>0</v>
      </c>
      <c r="U1074" s="41">
        <v>0</v>
      </c>
      <c r="V1074" s="42">
        <v>0</v>
      </c>
      <c r="W1074" s="43">
        <v>0</v>
      </c>
      <c r="X1074" s="41"/>
      <c r="Y1074" s="42"/>
      <c r="Z1074" s="43"/>
      <c r="AA1074" s="41"/>
      <c r="AB1074" s="42"/>
      <c r="AC1074" s="43"/>
      <c r="AD1074" s="41"/>
      <c r="AE1074" s="42"/>
      <c r="AF1074" s="43"/>
      <c r="AG1074" s="41"/>
      <c r="AH1074" s="42"/>
      <c r="AI1074" s="43"/>
      <c r="AK1074" s="41">
        <f t="shared" si="474"/>
        <v>0</v>
      </c>
      <c r="AL1074" s="42">
        <f t="shared" si="474"/>
        <v>0</v>
      </c>
      <c r="AM1074" s="43">
        <f t="shared" si="474"/>
        <v>0</v>
      </c>
      <c r="AT1074" s="32">
        <f t="shared" si="475"/>
        <v>0</v>
      </c>
      <c r="AV1074" s="23">
        <v>8</v>
      </c>
      <c r="AW1074" s="23">
        <v>11</v>
      </c>
      <c r="AX1074" s="23">
        <f t="shared" si="476"/>
        <v>4</v>
      </c>
    </row>
    <row r="1075" spans="3:50" ht="15" hidden="1" customHeight="1" x14ac:dyDescent="0.3">
      <c r="C1075" s="40" t="s">
        <v>22</v>
      </c>
      <c r="D1075" s="34" t="s">
        <v>2</v>
      </c>
      <c r="E1075" s="35" t="s">
        <v>2</v>
      </c>
      <c r="F1075" s="41">
        <v>0</v>
      </c>
      <c r="G1075" s="42">
        <v>0</v>
      </c>
      <c r="H1075" s="43">
        <v>0</v>
      </c>
      <c r="I1075" s="41">
        <v>0</v>
      </c>
      <c r="J1075" s="42">
        <v>0</v>
      </c>
      <c r="K1075" s="43">
        <v>0</v>
      </c>
      <c r="L1075" s="41">
        <v>0</v>
      </c>
      <c r="M1075" s="42">
        <v>0</v>
      </c>
      <c r="N1075" s="43">
        <v>0</v>
      </c>
      <c r="O1075" s="41">
        <v>0</v>
      </c>
      <c r="P1075" s="42">
        <v>0</v>
      </c>
      <c r="Q1075" s="43">
        <v>0</v>
      </c>
      <c r="R1075" s="41">
        <v>0</v>
      </c>
      <c r="S1075" s="42">
        <v>0</v>
      </c>
      <c r="T1075" s="43">
        <v>0</v>
      </c>
      <c r="U1075" s="41">
        <v>0</v>
      </c>
      <c r="V1075" s="42">
        <v>0</v>
      </c>
      <c r="W1075" s="43">
        <v>0</v>
      </c>
      <c r="X1075" s="41"/>
      <c r="Y1075" s="42"/>
      <c r="Z1075" s="43"/>
      <c r="AA1075" s="41"/>
      <c r="AB1075" s="42"/>
      <c r="AC1075" s="43"/>
      <c r="AD1075" s="41"/>
      <c r="AE1075" s="42"/>
      <c r="AF1075" s="43"/>
      <c r="AG1075" s="41"/>
      <c r="AH1075" s="42"/>
      <c r="AI1075" s="43"/>
      <c r="AK1075" s="41">
        <f t="shared" si="474"/>
        <v>0</v>
      </c>
      <c r="AL1075" s="42">
        <f t="shared" si="474"/>
        <v>0</v>
      </c>
      <c r="AM1075" s="43">
        <f t="shared" si="474"/>
        <v>0</v>
      </c>
      <c r="AT1075" s="32">
        <f t="shared" si="475"/>
        <v>0</v>
      </c>
      <c r="AV1075" s="23">
        <v>8</v>
      </c>
      <c r="AW1075" s="23">
        <v>11</v>
      </c>
      <c r="AX1075" s="23">
        <f t="shared" si="476"/>
        <v>5</v>
      </c>
    </row>
    <row r="1076" spans="3:50" ht="15" hidden="1" customHeight="1" x14ac:dyDescent="0.3">
      <c r="C1076" s="40" t="s">
        <v>22</v>
      </c>
      <c r="D1076" s="34" t="s">
        <v>2</v>
      </c>
      <c r="E1076" s="35" t="s">
        <v>2</v>
      </c>
      <c r="F1076" s="41">
        <v>0</v>
      </c>
      <c r="G1076" s="42">
        <v>0</v>
      </c>
      <c r="H1076" s="43">
        <v>0</v>
      </c>
      <c r="I1076" s="41">
        <v>0</v>
      </c>
      <c r="J1076" s="42">
        <v>0</v>
      </c>
      <c r="K1076" s="43">
        <v>0</v>
      </c>
      <c r="L1076" s="41">
        <v>0</v>
      </c>
      <c r="M1076" s="42">
        <v>0</v>
      </c>
      <c r="N1076" s="43">
        <v>0</v>
      </c>
      <c r="O1076" s="41">
        <v>0</v>
      </c>
      <c r="P1076" s="42">
        <v>0</v>
      </c>
      <c r="Q1076" s="43">
        <v>0</v>
      </c>
      <c r="R1076" s="41">
        <v>0</v>
      </c>
      <c r="S1076" s="42">
        <v>0</v>
      </c>
      <c r="T1076" s="43">
        <v>0</v>
      </c>
      <c r="U1076" s="41">
        <v>0</v>
      </c>
      <c r="V1076" s="42">
        <v>0</v>
      </c>
      <c r="W1076" s="43">
        <v>0</v>
      </c>
      <c r="X1076" s="41"/>
      <c r="Y1076" s="42"/>
      <c r="Z1076" s="43"/>
      <c r="AA1076" s="41"/>
      <c r="AB1076" s="42"/>
      <c r="AC1076" s="43"/>
      <c r="AD1076" s="41"/>
      <c r="AE1076" s="42"/>
      <c r="AF1076" s="43"/>
      <c r="AG1076" s="41"/>
      <c r="AH1076" s="42"/>
      <c r="AI1076" s="43"/>
      <c r="AK1076" s="41">
        <f t="shared" si="474"/>
        <v>0</v>
      </c>
      <c r="AL1076" s="42">
        <f t="shared" si="474"/>
        <v>0</v>
      </c>
      <c r="AM1076" s="43">
        <f t="shared" si="474"/>
        <v>0</v>
      </c>
      <c r="AT1076" s="32">
        <f t="shared" si="475"/>
        <v>0</v>
      </c>
      <c r="AV1076" s="23">
        <v>8</v>
      </c>
      <c r="AW1076" s="23">
        <v>11</v>
      </c>
      <c r="AX1076" s="23">
        <f t="shared" si="476"/>
        <v>6</v>
      </c>
    </row>
    <row r="1077" spans="3:50" ht="15" hidden="1" customHeight="1" x14ac:dyDescent="0.3">
      <c r="C1077" s="40" t="s">
        <v>22</v>
      </c>
      <c r="D1077" s="34" t="s">
        <v>2</v>
      </c>
      <c r="E1077" s="35" t="s">
        <v>2</v>
      </c>
      <c r="F1077" s="41">
        <v>0</v>
      </c>
      <c r="G1077" s="42">
        <v>0</v>
      </c>
      <c r="H1077" s="43">
        <v>0</v>
      </c>
      <c r="I1077" s="41">
        <v>0</v>
      </c>
      <c r="J1077" s="42">
        <v>0</v>
      </c>
      <c r="K1077" s="43">
        <v>0</v>
      </c>
      <c r="L1077" s="41">
        <v>0</v>
      </c>
      <c r="M1077" s="42">
        <v>0</v>
      </c>
      <c r="N1077" s="43">
        <v>0</v>
      </c>
      <c r="O1077" s="41">
        <v>0</v>
      </c>
      <c r="P1077" s="42">
        <v>0</v>
      </c>
      <c r="Q1077" s="43">
        <v>0</v>
      </c>
      <c r="R1077" s="41">
        <v>0</v>
      </c>
      <c r="S1077" s="42">
        <v>0</v>
      </c>
      <c r="T1077" s="43">
        <v>0</v>
      </c>
      <c r="U1077" s="41">
        <v>0</v>
      </c>
      <c r="V1077" s="42">
        <v>0</v>
      </c>
      <c r="W1077" s="43">
        <v>0</v>
      </c>
      <c r="X1077" s="41"/>
      <c r="Y1077" s="42"/>
      <c r="Z1077" s="43"/>
      <c r="AA1077" s="41"/>
      <c r="AB1077" s="42"/>
      <c r="AC1077" s="43"/>
      <c r="AD1077" s="41"/>
      <c r="AE1077" s="42"/>
      <c r="AF1077" s="43"/>
      <c r="AG1077" s="41"/>
      <c r="AH1077" s="42"/>
      <c r="AI1077" s="43"/>
      <c r="AK1077" s="41">
        <f t="shared" si="474"/>
        <v>0</v>
      </c>
      <c r="AL1077" s="42">
        <f t="shared" si="474"/>
        <v>0</v>
      </c>
      <c r="AM1077" s="43">
        <f t="shared" si="474"/>
        <v>0</v>
      </c>
      <c r="AT1077" s="32">
        <f t="shared" si="475"/>
        <v>0</v>
      </c>
      <c r="AV1077" s="23">
        <v>8</v>
      </c>
      <c r="AW1077" s="23">
        <v>11</v>
      </c>
      <c r="AX1077" s="23">
        <f t="shared" si="476"/>
        <v>7</v>
      </c>
    </row>
    <row r="1078" spans="3:50" ht="15" hidden="1" customHeight="1" x14ac:dyDescent="0.3">
      <c r="C1078" s="40" t="s">
        <v>22</v>
      </c>
      <c r="D1078" s="34" t="s">
        <v>2</v>
      </c>
      <c r="E1078" s="35" t="s">
        <v>2</v>
      </c>
      <c r="F1078" s="41">
        <v>0</v>
      </c>
      <c r="G1078" s="42">
        <v>0</v>
      </c>
      <c r="H1078" s="43">
        <v>0</v>
      </c>
      <c r="I1078" s="41">
        <v>0</v>
      </c>
      <c r="J1078" s="42">
        <v>0</v>
      </c>
      <c r="K1078" s="43">
        <v>0</v>
      </c>
      <c r="L1078" s="41">
        <v>0</v>
      </c>
      <c r="M1078" s="42">
        <v>0</v>
      </c>
      <c r="N1078" s="43">
        <v>0</v>
      </c>
      <c r="O1078" s="41">
        <v>0</v>
      </c>
      <c r="P1078" s="42">
        <v>0</v>
      </c>
      <c r="Q1078" s="43">
        <v>0</v>
      </c>
      <c r="R1078" s="41">
        <v>0</v>
      </c>
      <c r="S1078" s="42">
        <v>0</v>
      </c>
      <c r="T1078" s="43">
        <v>0</v>
      </c>
      <c r="U1078" s="41">
        <v>0</v>
      </c>
      <c r="V1078" s="42">
        <v>0</v>
      </c>
      <c r="W1078" s="43">
        <v>0</v>
      </c>
      <c r="X1078" s="41"/>
      <c r="Y1078" s="42"/>
      <c r="Z1078" s="43"/>
      <c r="AA1078" s="41"/>
      <c r="AB1078" s="42"/>
      <c r="AC1078" s="43"/>
      <c r="AD1078" s="41"/>
      <c r="AE1078" s="42"/>
      <c r="AF1078" s="43"/>
      <c r="AG1078" s="41"/>
      <c r="AH1078" s="42"/>
      <c r="AI1078" s="43"/>
      <c r="AK1078" s="41">
        <f t="shared" si="474"/>
        <v>0</v>
      </c>
      <c r="AL1078" s="42">
        <f t="shared" si="474"/>
        <v>0</v>
      </c>
      <c r="AM1078" s="43">
        <f t="shared" si="474"/>
        <v>0</v>
      </c>
      <c r="AT1078" s="32">
        <f t="shared" si="475"/>
        <v>0</v>
      </c>
      <c r="AV1078" s="23">
        <v>8</v>
      </c>
      <c r="AW1078" s="23">
        <v>11</v>
      </c>
      <c r="AX1078" s="23">
        <f t="shared" si="476"/>
        <v>8</v>
      </c>
    </row>
    <row r="1079" spans="3:50" ht="15" hidden="1" customHeight="1" x14ac:dyDescent="0.3">
      <c r="C1079" s="40" t="s">
        <v>22</v>
      </c>
      <c r="D1079" s="34" t="s">
        <v>2</v>
      </c>
      <c r="E1079" s="35" t="s">
        <v>2</v>
      </c>
      <c r="F1079" s="41">
        <v>0</v>
      </c>
      <c r="G1079" s="42">
        <v>0</v>
      </c>
      <c r="H1079" s="43">
        <v>0</v>
      </c>
      <c r="I1079" s="41">
        <v>0</v>
      </c>
      <c r="J1079" s="42">
        <v>0</v>
      </c>
      <c r="K1079" s="43">
        <v>0</v>
      </c>
      <c r="L1079" s="41">
        <v>0</v>
      </c>
      <c r="M1079" s="42">
        <v>0</v>
      </c>
      <c r="N1079" s="43">
        <v>0</v>
      </c>
      <c r="O1079" s="41">
        <v>0</v>
      </c>
      <c r="P1079" s="42">
        <v>0</v>
      </c>
      <c r="Q1079" s="43">
        <v>0</v>
      </c>
      <c r="R1079" s="41">
        <v>0</v>
      </c>
      <c r="S1079" s="42">
        <v>0</v>
      </c>
      <c r="T1079" s="43">
        <v>0</v>
      </c>
      <c r="U1079" s="41">
        <v>0</v>
      </c>
      <c r="V1079" s="42">
        <v>0</v>
      </c>
      <c r="W1079" s="43">
        <v>0</v>
      </c>
      <c r="X1079" s="41"/>
      <c r="Y1079" s="42"/>
      <c r="Z1079" s="43"/>
      <c r="AA1079" s="41"/>
      <c r="AB1079" s="42"/>
      <c r="AC1079" s="43"/>
      <c r="AD1079" s="41"/>
      <c r="AE1079" s="42"/>
      <c r="AF1079" s="43"/>
      <c r="AG1079" s="41"/>
      <c r="AH1079" s="42"/>
      <c r="AI1079" s="43"/>
      <c r="AK1079" s="41">
        <f t="shared" si="474"/>
        <v>0</v>
      </c>
      <c r="AL1079" s="42">
        <f t="shared" si="474"/>
        <v>0</v>
      </c>
      <c r="AM1079" s="43">
        <f t="shared" si="474"/>
        <v>0</v>
      </c>
      <c r="AT1079" s="32">
        <f t="shared" si="475"/>
        <v>0</v>
      </c>
      <c r="AV1079" s="23">
        <v>8</v>
      </c>
      <c r="AW1079" s="23">
        <v>11</v>
      </c>
      <c r="AX1079" s="23">
        <f t="shared" si="476"/>
        <v>9</v>
      </c>
    </row>
    <row r="1080" spans="3:50" ht="15" hidden="1" customHeight="1" x14ac:dyDescent="0.3">
      <c r="C1080" s="40" t="s">
        <v>22</v>
      </c>
      <c r="D1080" s="34" t="s">
        <v>2</v>
      </c>
      <c r="E1080" s="35" t="s">
        <v>2</v>
      </c>
      <c r="F1080" s="41">
        <v>0</v>
      </c>
      <c r="G1080" s="42">
        <v>0</v>
      </c>
      <c r="H1080" s="43">
        <v>0</v>
      </c>
      <c r="I1080" s="41">
        <v>0</v>
      </c>
      <c r="J1080" s="42">
        <v>0</v>
      </c>
      <c r="K1080" s="43">
        <v>0</v>
      </c>
      <c r="L1080" s="41">
        <v>0</v>
      </c>
      <c r="M1080" s="42">
        <v>0</v>
      </c>
      <c r="N1080" s="43">
        <v>0</v>
      </c>
      <c r="O1080" s="41">
        <v>0</v>
      </c>
      <c r="P1080" s="42">
        <v>0</v>
      </c>
      <c r="Q1080" s="43">
        <v>0</v>
      </c>
      <c r="R1080" s="41">
        <v>0</v>
      </c>
      <c r="S1080" s="42">
        <v>0</v>
      </c>
      <c r="T1080" s="43">
        <v>0</v>
      </c>
      <c r="U1080" s="41">
        <v>0</v>
      </c>
      <c r="V1080" s="42">
        <v>0</v>
      </c>
      <c r="W1080" s="43">
        <v>0</v>
      </c>
      <c r="X1080" s="41"/>
      <c r="Y1080" s="42"/>
      <c r="Z1080" s="43"/>
      <c r="AA1080" s="41"/>
      <c r="AB1080" s="42"/>
      <c r="AC1080" s="43"/>
      <c r="AD1080" s="41"/>
      <c r="AE1080" s="42"/>
      <c r="AF1080" s="43"/>
      <c r="AG1080" s="41"/>
      <c r="AH1080" s="42"/>
      <c r="AI1080" s="43"/>
      <c r="AK1080" s="41">
        <f t="shared" si="474"/>
        <v>0</v>
      </c>
      <c r="AL1080" s="42">
        <f t="shared" si="474"/>
        <v>0</v>
      </c>
      <c r="AM1080" s="43">
        <f t="shared" si="474"/>
        <v>0</v>
      </c>
      <c r="AT1080" s="32">
        <f t="shared" si="475"/>
        <v>0</v>
      </c>
      <c r="AV1080" s="23">
        <v>8</v>
      </c>
      <c r="AW1080" s="23">
        <v>11</v>
      </c>
      <c r="AX1080" s="23">
        <f t="shared" si="476"/>
        <v>10</v>
      </c>
    </row>
    <row r="1081" spans="3:50" ht="15" hidden="1" customHeight="1" x14ac:dyDescent="0.3">
      <c r="C1081" s="40" t="s">
        <v>23</v>
      </c>
      <c r="D1081" s="34" t="s">
        <v>2</v>
      </c>
      <c r="E1081" s="35" t="s">
        <v>2</v>
      </c>
      <c r="F1081" s="41">
        <v>0</v>
      </c>
      <c r="G1081" s="42">
        <v>0</v>
      </c>
      <c r="H1081" s="43">
        <v>0</v>
      </c>
      <c r="I1081" s="41">
        <v>0</v>
      </c>
      <c r="J1081" s="42">
        <v>0</v>
      </c>
      <c r="K1081" s="43">
        <v>0</v>
      </c>
      <c r="L1081" s="41">
        <v>0</v>
      </c>
      <c r="M1081" s="42">
        <v>0</v>
      </c>
      <c r="N1081" s="43">
        <v>0</v>
      </c>
      <c r="O1081" s="41">
        <v>0</v>
      </c>
      <c r="P1081" s="42">
        <v>0</v>
      </c>
      <c r="Q1081" s="43">
        <v>0</v>
      </c>
      <c r="R1081" s="41">
        <v>0</v>
      </c>
      <c r="S1081" s="42">
        <v>0</v>
      </c>
      <c r="T1081" s="43">
        <v>0</v>
      </c>
      <c r="U1081" s="41">
        <v>0</v>
      </c>
      <c r="V1081" s="42">
        <v>0</v>
      </c>
      <c r="W1081" s="43">
        <v>0</v>
      </c>
      <c r="X1081" s="41"/>
      <c r="Y1081" s="42"/>
      <c r="Z1081" s="43"/>
      <c r="AA1081" s="41"/>
      <c r="AB1081" s="42"/>
      <c r="AC1081" s="43"/>
      <c r="AD1081" s="41"/>
      <c r="AE1081" s="42"/>
      <c r="AF1081" s="43"/>
      <c r="AG1081" s="41"/>
      <c r="AH1081" s="42"/>
      <c r="AI1081" s="43"/>
      <c r="AK1081" s="41">
        <f t="shared" si="474"/>
        <v>0</v>
      </c>
      <c r="AL1081" s="42">
        <f t="shared" si="474"/>
        <v>0</v>
      </c>
      <c r="AM1081" s="43">
        <f t="shared" si="474"/>
        <v>0</v>
      </c>
      <c r="AT1081" s="32">
        <f t="shared" si="475"/>
        <v>0</v>
      </c>
      <c r="AV1081" s="23">
        <v>8</v>
      </c>
      <c r="AW1081" s="23">
        <v>12</v>
      </c>
      <c r="AX1081" s="23">
        <f t="shared" si="476"/>
        <v>1</v>
      </c>
    </row>
    <row r="1082" spans="3:50" ht="15" hidden="1" customHeight="1" x14ac:dyDescent="0.3">
      <c r="C1082" s="50" t="str">
        <f>IF(LEN(E1081)&lt;1,"","Total: " &amp; LEFT(E1081,LEN(E1081)-21) &amp; "Municipalities")</f>
        <v/>
      </c>
      <c r="D1082" s="51"/>
      <c r="E1082" s="52"/>
      <c r="F1082" s="53">
        <f t="shared" ref="F1082:H1082" si="477">SUM(F1071:F1081)</f>
        <v>0</v>
      </c>
      <c r="G1082" s="54">
        <f t="shared" si="477"/>
        <v>0</v>
      </c>
      <c r="H1082" s="55">
        <f t="shared" si="477"/>
        <v>0</v>
      </c>
      <c r="I1082" s="53">
        <f>SUM(I1071:I1081)</f>
        <v>0</v>
      </c>
      <c r="J1082" s="54">
        <f>SUM(J1071:J1081)</f>
        <v>0</v>
      </c>
      <c r="K1082" s="55">
        <f>SUM(K1071:K1081)</f>
        <v>0</v>
      </c>
      <c r="L1082" s="53">
        <f t="shared" ref="L1082:Z1082" si="478">SUM(L1071:L1081)</f>
        <v>0</v>
      </c>
      <c r="M1082" s="54">
        <f t="shared" si="478"/>
        <v>0</v>
      </c>
      <c r="N1082" s="55">
        <f t="shared" si="478"/>
        <v>0</v>
      </c>
      <c r="O1082" s="53">
        <f t="shared" si="478"/>
        <v>0</v>
      </c>
      <c r="P1082" s="54">
        <f t="shared" si="478"/>
        <v>0</v>
      </c>
      <c r="Q1082" s="55">
        <f t="shared" si="478"/>
        <v>0</v>
      </c>
      <c r="R1082" s="53">
        <f t="shared" si="478"/>
        <v>0</v>
      </c>
      <c r="S1082" s="54">
        <f t="shared" si="478"/>
        <v>0</v>
      </c>
      <c r="T1082" s="55">
        <f t="shared" si="478"/>
        <v>0</v>
      </c>
      <c r="U1082" s="53">
        <f t="shared" si="478"/>
        <v>0</v>
      </c>
      <c r="V1082" s="54">
        <f t="shared" si="478"/>
        <v>0</v>
      </c>
      <c r="W1082" s="55">
        <f t="shared" si="478"/>
        <v>0</v>
      </c>
      <c r="X1082" s="53">
        <f t="shared" si="478"/>
        <v>0</v>
      </c>
      <c r="Y1082" s="54">
        <f t="shared" si="478"/>
        <v>0</v>
      </c>
      <c r="Z1082" s="55">
        <f t="shared" si="478"/>
        <v>0</v>
      </c>
      <c r="AA1082" s="53"/>
      <c r="AB1082" s="54"/>
      <c r="AC1082" s="55"/>
      <c r="AD1082" s="53">
        <f t="shared" ref="AD1082:AI1082" si="479">SUM(AD1071:AD1081)</f>
        <v>0</v>
      </c>
      <c r="AE1082" s="54">
        <f t="shared" si="479"/>
        <v>0</v>
      </c>
      <c r="AF1082" s="55">
        <f t="shared" si="479"/>
        <v>0</v>
      </c>
      <c r="AG1082" s="53">
        <f t="shared" si="479"/>
        <v>0</v>
      </c>
      <c r="AH1082" s="54">
        <f t="shared" si="479"/>
        <v>0</v>
      </c>
      <c r="AI1082" s="55">
        <f t="shared" si="479"/>
        <v>0</v>
      </c>
      <c r="AK1082" s="53">
        <f>SUM(AK1071:AK1081)</f>
        <v>0</v>
      </c>
      <c r="AL1082" s="54">
        <f>SUM(AL1071:AL1081)</f>
        <v>0</v>
      </c>
      <c r="AM1082" s="55">
        <f>SUM(AM1071:AM1081)</f>
        <v>0</v>
      </c>
      <c r="AT1082" s="32">
        <f>IF(SUM(AT1071:AT1081)=0,0,1)</f>
        <v>0</v>
      </c>
    </row>
    <row r="1083" spans="3:50" ht="15" hidden="1" customHeight="1" x14ac:dyDescent="0.3">
      <c r="C1083" s="40"/>
      <c r="D1083" s="34"/>
      <c r="E1083" s="35"/>
      <c r="F1083" s="41"/>
      <c r="G1083" s="42"/>
      <c r="H1083" s="43"/>
      <c r="I1083" s="41"/>
      <c r="J1083" s="42"/>
      <c r="K1083" s="43"/>
      <c r="L1083" s="41"/>
      <c r="M1083" s="42"/>
      <c r="N1083" s="43"/>
      <c r="O1083" s="41"/>
      <c r="P1083" s="42"/>
      <c r="Q1083" s="43"/>
      <c r="R1083" s="41"/>
      <c r="S1083" s="42"/>
      <c r="T1083" s="43"/>
      <c r="U1083" s="41"/>
      <c r="V1083" s="42"/>
      <c r="W1083" s="43"/>
      <c r="X1083" s="41"/>
      <c r="Y1083" s="42"/>
      <c r="Z1083" s="43"/>
      <c r="AA1083" s="41"/>
      <c r="AB1083" s="42"/>
      <c r="AC1083" s="43"/>
      <c r="AD1083" s="41"/>
      <c r="AE1083" s="42"/>
      <c r="AF1083" s="43"/>
      <c r="AG1083" s="41"/>
      <c r="AH1083" s="42"/>
      <c r="AI1083" s="43"/>
      <c r="AK1083" s="41"/>
      <c r="AL1083" s="42"/>
      <c r="AM1083" s="43"/>
      <c r="AT1083" s="32">
        <f>IF(AT1082=0,0,1)</f>
        <v>0</v>
      </c>
    </row>
    <row r="1084" spans="3:50" ht="15" hidden="1" customHeight="1" x14ac:dyDescent="0.3">
      <c r="C1084" s="40" t="s">
        <v>22</v>
      </c>
      <c r="D1084" s="34" t="s">
        <v>2</v>
      </c>
      <c r="E1084" s="35" t="s">
        <v>2</v>
      </c>
      <c r="F1084" s="41">
        <v>0</v>
      </c>
      <c r="G1084" s="42">
        <v>0</v>
      </c>
      <c r="H1084" s="43">
        <v>0</v>
      </c>
      <c r="I1084" s="41">
        <v>0</v>
      </c>
      <c r="J1084" s="42">
        <v>0</v>
      </c>
      <c r="K1084" s="43">
        <v>0</v>
      </c>
      <c r="L1084" s="41">
        <v>0</v>
      </c>
      <c r="M1084" s="42">
        <v>0</v>
      </c>
      <c r="N1084" s="43">
        <v>0</v>
      </c>
      <c r="O1084" s="41">
        <v>0</v>
      </c>
      <c r="P1084" s="42">
        <v>0</v>
      </c>
      <c r="Q1084" s="43">
        <v>0</v>
      </c>
      <c r="R1084" s="41">
        <v>0</v>
      </c>
      <c r="S1084" s="42">
        <v>0</v>
      </c>
      <c r="T1084" s="43">
        <v>0</v>
      </c>
      <c r="U1084" s="41">
        <v>0</v>
      </c>
      <c r="V1084" s="42">
        <v>0</v>
      </c>
      <c r="W1084" s="43">
        <v>0</v>
      </c>
      <c r="X1084" s="41"/>
      <c r="Y1084" s="42"/>
      <c r="Z1084" s="43"/>
      <c r="AA1084" s="41"/>
      <c r="AB1084" s="42"/>
      <c r="AC1084" s="43"/>
      <c r="AD1084" s="41"/>
      <c r="AE1084" s="42"/>
      <c r="AF1084" s="43"/>
      <c r="AG1084" s="41"/>
      <c r="AH1084" s="42"/>
      <c r="AI1084" s="43"/>
      <c r="AK1084" s="41">
        <f t="shared" ref="AK1084:AM1094" si="480">F1084+I1084+L1084+O1084+R1084+U1084+X1084+AA1084+AD1084+AG1084</f>
        <v>0</v>
      </c>
      <c r="AL1084" s="42">
        <f t="shared" si="480"/>
        <v>0</v>
      </c>
      <c r="AM1084" s="43">
        <f t="shared" si="480"/>
        <v>0</v>
      </c>
      <c r="AT1084" s="32">
        <f>IF(LEN(E1084)&lt;2,0,1)</f>
        <v>0</v>
      </c>
      <c r="AV1084" s="23">
        <v>8</v>
      </c>
      <c r="AW1084" s="23">
        <v>13</v>
      </c>
      <c r="AX1084" s="23">
        <v>1</v>
      </c>
    </row>
    <row r="1085" spans="3:50" ht="15" hidden="1" customHeight="1" x14ac:dyDescent="0.3">
      <c r="C1085" s="40" t="s">
        <v>22</v>
      </c>
      <c r="D1085" s="34" t="s">
        <v>2</v>
      </c>
      <c r="E1085" s="35" t="s">
        <v>2</v>
      </c>
      <c r="F1085" s="41">
        <v>0</v>
      </c>
      <c r="G1085" s="42">
        <v>0</v>
      </c>
      <c r="H1085" s="43">
        <v>0</v>
      </c>
      <c r="I1085" s="41">
        <v>0</v>
      </c>
      <c r="J1085" s="42">
        <v>0</v>
      </c>
      <c r="K1085" s="43">
        <v>0</v>
      </c>
      <c r="L1085" s="41">
        <v>0</v>
      </c>
      <c r="M1085" s="42">
        <v>0</v>
      </c>
      <c r="N1085" s="43">
        <v>0</v>
      </c>
      <c r="O1085" s="41">
        <v>0</v>
      </c>
      <c r="P1085" s="42">
        <v>0</v>
      </c>
      <c r="Q1085" s="43">
        <v>0</v>
      </c>
      <c r="R1085" s="41">
        <v>0</v>
      </c>
      <c r="S1085" s="42">
        <v>0</v>
      </c>
      <c r="T1085" s="43">
        <v>0</v>
      </c>
      <c r="U1085" s="41">
        <v>0</v>
      </c>
      <c r="V1085" s="42">
        <v>0</v>
      </c>
      <c r="W1085" s="43">
        <v>0</v>
      </c>
      <c r="X1085" s="41"/>
      <c r="Y1085" s="42"/>
      <c r="Z1085" s="43"/>
      <c r="AA1085" s="41"/>
      <c r="AB1085" s="42"/>
      <c r="AC1085" s="43"/>
      <c r="AD1085" s="41"/>
      <c r="AE1085" s="42"/>
      <c r="AF1085" s="43"/>
      <c r="AG1085" s="41"/>
      <c r="AH1085" s="42"/>
      <c r="AI1085" s="43"/>
      <c r="AK1085" s="41">
        <f t="shared" si="480"/>
        <v>0</v>
      </c>
      <c r="AL1085" s="42">
        <f t="shared" si="480"/>
        <v>0</v>
      </c>
      <c r="AM1085" s="43">
        <f t="shared" si="480"/>
        <v>0</v>
      </c>
      <c r="AT1085" s="32">
        <f t="shared" ref="AT1085:AT1094" si="481">IF(LEN(E1085)&lt;2,0,1)</f>
        <v>0</v>
      </c>
      <c r="AV1085" s="23">
        <v>8</v>
      </c>
      <c r="AW1085" s="23">
        <v>13</v>
      </c>
      <c r="AX1085" s="23">
        <f>IF(AW1085=AW1084,AX1084+1,1)</f>
        <v>2</v>
      </c>
    </row>
    <row r="1086" spans="3:50" ht="15" hidden="1" customHeight="1" x14ac:dyDescent="0.3">
      <c r="C1086" s="40" t="s">
        <v>22</v>
      </c>
      <c r="D1086" s="34" t="s">
        <v>2</v>
      </c>
      <c r="E1086" s="35" t="s">
        <v>2</v>
      </c>
      <c r="F1086" s="41">
        <v>0</v>
      </c>
      <c r="G1086" s="42">
        <v>0</v>
      </c>
      <c r="H1086" s="43">
        <v>0</v>
      </c>
      <c r="I1086" s="41">
        <v>0</v>
      </c>
      <c r="J1086" s="42">
        <v>0</v>
      </c>
      <c r="K1086" s="43">
        <v>0</v>
      </c>
      <c r="L1086" s="41">
        <v>0</v>
      </c>
      <c r="M1086" s="42">
        <v>0</v>
      </c>
      <c r="N1086" s="43">
        <v>0</v>
      </c>
      <c r="O1086" s="41">
        <v>0</v>
      </c>
      <c r="P1086" s="42">
        <v>0</v>
      </c>
      <c r="Q1086" s="43">
        <v>0</v>
      </c>
      <c r="R1086" s="41">
        <v>0</v>
      </c>
      <c r="S1086" s="42">
        <v>0</v>
      </c>
      <c r="T1086" s="43">
        <v>0</v>
      </c>
      <c r="U1086" s="41">
        <v>0</v>
      </c>
      <c r="V1086" s="42">
        <v>0</v>
      </c>
      <c r="W1086" s="43">
        <v>0</v>
      </c>
      <c r="X1086" s="41"/>
      <c r="Y1086" s="42"/>
      <c r="Z1086" s="43"/>
      <c r="AA1086" s="41"/>
      <c r="AB1086" s="42"/>
      <c r="AC1086" s="43"/>
      <c r="AD1086" s="41"/>
      <c r="AE1086" s="42"/>
      <c r="AF1086" s="43"/>
      <c r="AG1086" s="41"/>
      <c r="AH1086" s="42"/>
      <c r="AI1086" s="43"/>
      <c r="AK1086" s="41">
        <f t="shared" si="480"/>
        <v>0</v>
      </c>
      <c r="AL1086" s="42">
        <f t="shared" si="480"/>
        <v>0</v>
      </c>
      <c r="AM1086" s="43">
        <f t="shared" si="480"/>
        <v>0</v>
      </c>
      <c r="AT1086" s="32">
        <f t="shared" si="481"/>
        <v>0</v>
      </c>
      <c r="AV1086" s="23">
        <v>8</v>
      </c>
      <c r="AW1086" s="23">
        <v>13</v>
      </c>
      <c r="AX1086" s="23">
        <f t="shared" ref="AX1086:AX1094" si="482">IF(AW1086=AW1085,AX1085+1,1)</f>
        <v>3</v>
      </c>
    </row>
    <row r="1087" spans="3:50" ht="15" hidden="1" customHeight="1" x14ac:dyDescent="0.3">
      <c r="C1087" s="40" t="s">
        <v>22</v>
      </c>
      <c r="D1087" s="34" t="s">
        <v>2</v>
      </c>
      <c r="E1087" s="35" t="s">
        <v>2</v>
      </c>
      <c r="F1087" s="41">
        <v>0</v>
      </c>
      <c r="G1087" s="42">
        <v>0</v>
      </c>
      <c r="H1087" s="43">
        <v>0</v>
      </c>
      <c r="I1087" s="41">
        <v>0</v>
      </c>
      <c r="J1087" s="42">
        <v>0</v>
      </c>
      <c r="K1087" s="43">
        <v>0</v>
      </c>
      <c r="L1087" s="41">
        <v>0</v>
      </c>
      <c r="M1087" s="42">
        <v>0</v>
      </c>
      <c r="N1087" s="43">
        <v>0</v>
      </c>
      <c r="O1087" s="41">
        <v>0</v>
      </c>
      <c r="P1087" s="42">
        <v>0</v>
      </c>
      <c r="Q1087" s="43">
        <v>0</v>
      </c>
      <c r="R1087" s="41">
        <v>0</v>
      </c>
      <c r="S1087" s="42">
        <v>0</v>
      </c>
      <c r="T1087" s="43">
        <v>0</v>
      </c>
      <c r="U1087" s="41">
        <v>0</v>
      </c>
      <c r="V1087" s="42">
        <v>0</v>
      </c>
      <c r="W1087" s="43">
        <v>0</v>
      </c>
      <c r="X1087" s="41"/>
      <c r="Y1087" s="42"/>
      <c r="Z1087" s="43"/>
      <c r="AA1087" s="41"/>
      <c r="AB1087" s="42"/>
      <c r="AC1087" s="43"/>
      <c r="AD1087" s="41"/>
      <c r="AE1087" s="42"/>
      <c r="AF1087" s="43"/>
      <c r="AG1087" s="41"/>
      <c r="AH1087" s="42"/>
      <c r="AI1087" s="43"/>
      <c r="AK1087" s="41">
        <f t="shared" si="480"/>
        <v>0</v>
      </c>
      <c r="AL1087" s="42">
        <f t="shared" si="480"/>
        <v>0</v>
      </c>
      <c r="AM1087" s="43">
        <f t="shared" si="480"/>
        <v>0</v>
      </c>
      <c r="AT1087" s="32">
        <f t="shared" si="481"/>
        <v>0</v>
      </c>
      <c r="AV1087" s="23">
        <v>8</v>
      </c>
      <c r="AW1087" s="23">
        <v>13</v>
      </c>
      <c r="AX1087" s="23">
        <f t="shared" si="482"/>
        <v>4</v>
      </c>
    </row>
    <row r="1088" spans="3:50" ht="15" hidden="1" customHeight="1" x14ac:dyDescent="0.3">
      <c r="C1088" s="40" t="s">
        <v>22</v>
      </c>
      <c r="D1088" s="34" t="s">
        <v>2</v>
      </c>
      <c r="E1088" s="35" t="s">
        <v>2</v>
      </c>
      <c r="F1088" s="41">
        <v>0</v>
      </c>
      <c r="G1088" s="42">
        <v>0</v>
      </c>
      <c r="H1088" s="43">
        <v>0</v>
      </c>
      <c r="I1088" s="41">
        <v>0</v>
      </c>
      <c r="J1088" s="42">
        <v>0</v>
      </c>
      <c r="K1088" s="43">
        <v>0</v>
      </c>
      <c r="L1088" s="41">
        <v>0</v>
      </c>
      <c r="M1088" s="42">
        <v>0</v>
      </c>
      <c r="N1088" s="43">
        <v>0</v>
      </c>
      <c r="O1088" s="41">
        <v>0</v>
      </c>
      <c r="P1088" s="42">
        <v>0</v>
      </c>
      <c r="Q1088" s="43">
        <v>0</v>
      </c>
      <c r="R1088" s="41">
        <v>0</v>
      </c>
      <c r="S1088" s="42">
        <v>0</v>
      </c>
      <c r="T1088" s="43">
        <v>0</v>
      </c>
      <c r="U1088" s="41">
        <v>0</v>
      </c>
      <c r="V1088" s="42">
        <v>0</v>
      </c>
      <c r="W1088" s="43">
        <v>0</v>
      </c>
      <c r="X1088" s="41"/>
      <c r="Y1088" s="42"/>
      <c r="Z1088" s="43"/>
      <c r="AA1088" s="41"/>
      <c r="AB1088" s="42"/>
      <c r="AC1088" s="43"/>
      <c r="AD1088" s="41"/>
      <c r="AE1088" s="42"/>
      <c r="AF1088" s="43"/>
      <c r="AG1088" s="41"/>
      <c r="AH1088" s="42"/>
      <c r="AI1088" s="43"/>
      <c r="AK1088" s="41">
        <f t="shared" si="480"/>
        <v>0</v>
      </c>
      <c r="AL1088" s="42">
        <f t="shared" si="480"/>
        <v>0</v>
      </c>
      <c r="AM1088" s="43">
        <f t="shared" si="480"/>
        <v>0</v>
      </c>
      <c r="AT1088" s="32">
        <f t="shared" si="481"/>
        <v>0</v>
      </c>
      <c r="AV1088" s="23">
        <v>8</v>
      </c>
      <c r="AW1088" s="23">
        <v>13</v>
      </c>
      <c r="AX1088" s="23">
        <f t="shared" si="482"/>
        <v>5</v>
      </c>
    </row>
    <row r="1089" spans="3:50" ht="15" hidden="1" customHeight="1" x14ac:dyDescent="0.3">
      <c r="C1089" s="40" t="s">
        <v>22</v>
      </c>
      <c r="D1089" s="34" t="s">
        <v>2</v>
      </c>
      <c r="E1089" s="35" t="s">
        <v>2</v>
      </c>
      <c r="F1089" s="41">
        <v>0</v>
      </c>
      <c r="G1089" s="42">
        <v>0</v>
      </c>
      <c r="H1089" s="43">
        <v>0</v>
      </c>
      <c r="I1089" s="41">
        <v>0</v>
      </c>
      <c r="J1089" s="42">
        <v>0</v>
      </c>
      <c r="K1089" s="43">
        <v>0</v>
      </c>
      <c r="L1089" s="41">
        <v>0</v>
      </c>
      <c r="M1089" s="42">
        <v>0</v>
      </c>
      <c r="N1089" s="43">
        <v>0</v>
      </c>
      <c r="O1089" s="41">
        <v>0</v>
      </c>
      <c r="P1089" s="42">
        <v>0</v>
      </c>
      <c r="Q1089" s="43">
        <v>0</v>
      </c>
      <c r="R1089" s="41">
        <v>0</v>
      </c>
      <c r="S1089" s="42">
        <v>0</v>
      </c>
      <c r="T1089" s="43">
        <v>0</v>
      </c>
      <c r="U1089" s="41">
        <v>0</v>
      </c>
      <c r="V1089" s="42">
        <v>0</v>
      </c>
      <c r="W1089" s="43">
        <v>0</v>
      </c>
      <c r="X1089" s="41"/>
      <c r="Y1089" s="42"/>
      <c r="Z1089" s="43"/>
      <c r="AA1089" s="41"/>
      <c r="AB1089" s="42"/>
      <c r="AC1089" s="43"/>
      <c r="AD1089" s="41"/>
      <c r="AE1089" s="42"/>
      <c r="AF1089" s="43"/>
      <c r="AG1089" s="41"/>
      <c r="AH1089" s="42"/>
      <c r="AI1089" s="43"/>
      <c r="AK1089" s="41">
        <f t="shared" si="480"/>
        <v>0</v>
      </c>
      <c r="AL1089" s="42">
        <f t="shared" si="480"/>
        <v>0</v>
      </c>
      <c r="AM1089" s="43">
        <f t="shared" si="480"/>
        <v>0</v>
      </c>
      <c r="AT1089" s="32">
        <f t="shared" si="481"/>
        <v>0</v>
      </c>
      <c r="AV1089" s="23">
        <v>8</v>
      </c>
      <c r="AW1089" s="23">
        <v>13</v>
      </c>
      <c r="AX1089" s="23">
        <f t="shared" si="482"/>
        <v>6</v>
      </c>
    </row>
    <row r="1090" spans="3:50" ht="15" hidden="1" customHeight="1" x14ac:dyDescent="0.3">
      <c r="C1090" s="40" t="s">
        <v>22</v>
      </c>
      <c r="D1090" s="34" t="s">
        <v>2</v>
      </c>
      <c r="E1090" s="35" t="s">
        <v>2</v>
      </c>
      <c r="F1090" s="41">
        <v>0</v>
      </c>
      <c r="G1090" s="42">
        <v>0</v>
      </c>
      <c r="H1090" s="43">
        <v>0</v>
      </c>
      <c r="I1090" s="41">
        <v>0</v>
      </c>
      <c r="J1090" s="42">
        <v>0</v>
      </c>
      <c r="K1090" s="43">
        <v>0</v>
      </c>
      <c r="L1090" s="41">
        <v>0</v>
      </c>
      <c r="M1090" s="42">
        <v>0</v>
      </c>
      <c r="N1090" s="43">
        <v>0</v>
      </c>
      <c r="O1090" s="41">
        <v>0</v>
      </c>
      <c r="P1090" s="42">
        <v>0</v>
      </c>
      <c r="Q1090" s="43">
        <v>0</v>
      </c>
      <c r="R1090" s="41">
        <v>0</v>
      </c>
      <c r="S1090" s="42">
        <v>0</v>
      </c>
      <c r="T1090" s="43">
        <v>0</v>
      </c>
      <c r="U1090" s="41">
        <v>0</v>
      </c>
      <c r="V1090" s="42">
        <v>0</v>
      </c>
      <c r="W1090" s="43">
        <v>0</v>
      </c>
      <c r="X1090" s="41"/>
      <c r="Y1090" s="42"/>
      <c r="Z1090" s="43"/>
      <c r="AA1090" s="41"/>
      <c r="AB1090" s="42"/>
      <c r="AC1090" s="43"/>
      <c r="AD1090" s="41"/>
      <c r="AE1090" s="42"/>
      <c r="AF1090" s="43"/>
      <c r="AG1090" s="41"/>
      <c r="AH1090" s="42"/>
      <c r="AI1090" s="43"/>
      <c r="AK1090" s="41">
        <f t="shared" si="480"/>
        <v>0</v>
      </c>
      <c r="AL1090" s="42">
        <f t="shared" si="480"/>
        <v>0</v>
      </c>
      <c r="AM1090" s="43">
        <f t="shared" si="480"/>
        <v>0</v>
      </c>
      <c r="AT1090" s="32">
        <f t="shared" si="481"/>
        <v>0</v>
      </c>
      <c r="AV1090" s="23">
        <v>8</v>
      </c>
      <c r="AW1090" s="23">
        <v>13</v>
      </c>
      <c r="AX1090" s="23">
        <f t="shared" si="482"/>
        <v>7</v>
      </c>
    </row>
    <row r="1091" spans="3:50" ht="15" hidden="1" customHeight="1" x14ac:dyDescent="0.3">
      <c r="C1091" s="40" t="s">
        <v>22</v>
      </c>
      <c r="D1091" s="34" t="s">
        <v>2</v>
      </c>
      <c r="E1091" s="35" t="s">
        <v>2</v>
      </c>
      <c r="F1091" s="41">
        <v>0</v>
      </c>
      <c r="G1091" s="42">
        <v>0</v>
      </c>
      <c r="H1091" s="43">
        <v>0</v>
      </c>
      <c r="I1091" s="41">
        <v>0</v>
      </c>
      <c r="J1091" s="42">
        <v>0</v>
      </c>
      <c r="K1091" s="43">
        <v>0</v>
      </c>
      <c r="L1091" s="41">
        <v>0</v>
      </c>
      <c r="M1091" s="42">
        <v>0</v>
      </c>
      <c r="N1091" s="43">
        <v>0</v>
      </c>
      <c r="O1091" s="41">
        <v>0</v>
      </c>
      <c r="P1091" s="42">
        <v>0</v>
      </c>
      <c r="Q1091" s="43">
        <v>0</v>
      </c>
      <c r="R1091" s="41">
        <v>0</v>
      </c>
      <c r="S1091" s="42">
        <v>0</v>
      </c>
      <c r="T1091" s="43">
        <v>0</v>
      </c>
      <c r="U1091" s="41">
        <v>0</v>
      </c>
      <c r="V1091" s="42">
        <v>0</v>
      </c>
      <c r="W1091" s="43">
        <v>0</v>
      </c>
      <c r="X1091" s="41"/>
      <c r="Y1091" s="42"/>
      <c r="Z1091" s="43"/>
      <c r="AA1091" s="41"/>
      <c r="AB1091" s="42"/>
      <c r="AC1091" s="43"/>
      <c r="AD1091" s="41"/>
      <c r="AE1091" s="42"/>
      <c r="AF1091" s="43"/>
      <c r="AG1091" s="41"/>
      <c r="AH1091" s="42"/>
      <c r="AI1091" s="43"/>
      <c r="AK1091" s="41">
        <f t="shared" si="480"/>
        <v>0</v>
      </c>
      <c r="AL1091" s="42">
        <f t="shared" si="480"/>
        <v>0</v>
      </c>
      <c r="AM1091" s="43">
        <f t="shared" si="480"/>
        <v>0</v>
      </c>
      <c r="AT1091" s="32">
        <f t="shared" si="481"/>
        <v>0</v>
      </c>
      <c r="AV1091" s="23">
        <v>8</v>
      </c>
      <c r="AW1091" s="23">
        <v>13</v>
      </c>
      <c r="AX1091" s="23">
        <f t="shared" si="482"/>
        <v>8</v>
      </c>
    </row>
    <row r="1092" spans="3:50" ht="15" hidden="1" customHeight="1" x14ac:dyDescent="0.3">
      <c r="C1092" s="40" t="s">
        <v>22</v>
      </c>
      <c r="D1092" s="34" t="s">
        <v>2</v>
      </c>
      <c r="E1092" s="35" t="s">
        <v>2</v>
      </c>
      <c r="F1092" s="41">
        <v>0</v>
      </c>
      <c r="G1092" s="42">
        <v>0</v>
      </c>
      <c r="H1092" s="43">
        <v>0</v>
      </c>
      <c r="I1092" s="41">
        <v>0</v>
      </c>
      <c r="J1092" s="42">
        <v>0</v>
      </c>
      <c r="K1092" s="43">
        <v>0</v>
      </c>
      <c r="L1092" s="41">
        <v>0</v>
      </c>
      <c r="M1092" s="42">
        <v>0</v>
      </c>
      <c r="N1092" s="43">
        <v>0</v>
      </c>
      <c r="O1092" s="41">
        <v>0</v>
      </c>
      <c r="P1092" s="42">
        <v>0</v>
      </c>
      <c r="Q1092" s="43">
        <v>0</v>
      </c>
      <c r="R1092" s="41">
        <v>0</v>
      </c>
      <c r="S1092" s="42">
        <v>0</v>
      </c>
      <c r="T1092" s="43">
        <v>0</v>
      </c>
      <c r="U1092" s="41">
        <v>0</v>
      </c>
      <c r="V1092" s="42">
        <v>0</v>
      </c>
      <c r="W1092" s="43">
        <v>0</v>
      </c>
      <c r="X1092" s="41"/>
      <c r="Y1092" s="42"/>
      <c r="Z1092" s="43"/>
      <c r="AA1092" s="41"/>
      <c r="AB1092" s="42"/>
      <c r="AC1092" s="43"/>
      <c r="AD1092" s="41"/>
      <c r="AE1092" s="42"/>
      <c r="AF1092" s="43"/>
      <c r="AG1092" s="41"/>
      <c r="AH1092" s="42"/>
      <c r="AI1092" s="43"/>
      <c r="AK1092" s="41">
        <f t="shared" si="480"/>
        <v>0</v>
      </c>
      <c r="AL1092" s="42">
        <f t="shared" si="480"/>
        <v>0</v>
      </c>
      <c r="AM1092" s="43">
        <f t="shared" si="480"/>
        <v>0</v>
      </c>
      <c r="AT1092" s="32">
        <f t="shared" si="481"/>
        <v>0</v>
      </c>
      <c r="AV1092" s="23">
        <v>8</v>
      </c>
      <c r="AW1092" s="23">
        <v>13</v>
      </c>
      <c r="AX1092" s="23">
        <f t="shared" si="482"/>
        <v>9</v>
      </c>
    </row>
    <row r="1093" spans="3:50" ht="15" hidden="1" customHeight="1" x14ac:dyDescent="0.3">
      <c r="C1093" s="40" t="s">
        <v>22</v>
      </c>
      <c r="D1093" s="34" t="s">
        <v>2</v>
      </c>
      <c r="E1093" s="35" t="s">
        <v>2</v>
      </c>
      <c r="F1093" s="41">
        <v>0</v>
      </c>
      <c r="G1093" s="42">
        <v>0</v>
      </c>
      <c r="H1093" s="43">
        <v>0</v>
      </c>
      <c r="I1093" s="41">
        <v>0</v>
      </c>
      <c r="J1093" s="42">
        <v>0</v>
      </c>
      <c r="K1093" s="43">
        <v>0</v>
      </c>
      <c r="L1093" s="41">
        <v>0</v>
      </c>
      <c r="M1093" s="42">
        <v>0</v>
      </c>
      <c r="N1093" s="43">
        <v>0</v>
      </c>
      <c r="O1093" s="41">
        <v>0</v>
      </c>
      <c r="P1093" s="42">
        <v>0</v>
      </c>
      <c r="Q1093" s="43">
        <v>0</v>
      </c>
      <c r="R1093" s="41">
        <v>0</v>
      </c>
      <c r="S1093" s="42">
        <v>0</v>
      </c>
      <c r="T1093" s="43">
        <v>0</v>
      </c>
      <c r="U1093" s="41">
        <v>0</v>
      </c>
      <c r="V1093" s="42">
        <v>0</v>
      </c>
      <c r="W1093" s="43">
        <v>0</v>
      </c>
      <c r="X1093" s="41"/>
      <c r="Y1093" s="42"/>
      <c r="Z1093" s="43"/>
      <c r="AA1093" s="41"/>
      <c r="AB1093" s="42"/>
      <c r="AC1093" s="43"/>
      <c r="AD1093" s="41"/>
      <c r="AE1093" s="42"/>
      <c r="AF1093" s="43"/>
      <c r="AG1093" s="41"/>
      <c r="AH1093" s="42"/>
      <c r="AI1093" s="43"/>
      <c r="AK1093" s="41">
        <f t="shared" si="480"/>
        <v>0</v>
      </c>
      <c r="AL1093" s="42">
        <f t="shared" si="480"/>
        <v>0</v>
      </c>
      <c r="AM1093" s="43">
        <f t="shared" si="480"/>
        <v>0</v>
      </c>
      <c r="AT1093" s="32">
        <f t="shared" si="481"/>
        <v>0</v>
      </c>
      <c r="AV1093" s="23">
        <v>8</v>
      </c>
      <c r="AW1093" s="23">
        <v>13</v>
      </c>
      <c r="AX1093" s="23">
        <f t="shared" si="482"/>
        <v>10</v>
      </c>
    </row>
    <row r="1094" spans="3:50" ht="15" hidden="1" customHeight="1" x14ac:dyDescent="0.3">
      <c r="C1094" s="40" t="s">
        <v>23</v>
      </c>
      <c r="D1094" s="34" t="s">
        <v>2</v>
      </c>
      <c r="E1094" s="35" t="s">
        <v>2</v>
      </c>
      <c r="F1094" s="41">
        <v>0</v>
      </c>
      <c r="G1094" s="42">
        <v>0</v>
      </c>
      <c r="H1094" s="43">
        <v>0</v>
      </c>
      <c r="I1094" s="41">
        <v>0</v>
      </c>
      <c r="J1094" s="42">
        <v>0</v>
      </c>
      <c r="K1094" s="43">
        <v>0</v>
      </c>
      <c r="L1094" s="41">
        <v>0</v>
      </c>
      <c r="M1094" s="42">
        <v>0</v>
      </c>
      <c r="N1094" s="43">
        <v>0</v>
      </c>
      <c r="O1094" s="41">
        <v>0</v>
      </c>
      <c r="P1094" s="42">
        <v>0</v>
      </c>
      <c r="Q1094" s="43">
        <v>0</v>
      </c>
      <c r="R1094" s="41">
        <v>0</v>
      </c>
      <c r="S1094" s="42">
        <v>0</v>
      </c>
      <c r="T1094" s="43">
        <v>0</v>
      </c>
      <c r="U1094" s="41">
        <v>0</v>
      </c>
      <c r="V1094" s="42">
        <v>0</v>
      </c>
      <c r="W1094" s="43">
        <v>0</v>
      </c>
      <c r="X1094" s="41"/>
      <c r="Y1094" s="42"/>
      <c r="Z1094" s="43"/>
      <c r="AA1094" s="41"/>
      <c r="AB1094" s="42"/>
      <c r="AC1094" s="43"/>
      <c r="AD1094" s="41"/>
      <c r="AE1094" s="42"/>
      <c r="AF1094" s="43"/>
      <c r="AG1094" s="41"/>
      <c r="AH1094" s="42"/>
      <c r="AI1094" s="43"/>
      <c r="AK1094" s="41">
        <f t="shared" si="480"/>
        <v>0</v>
      </c>
      <c r="AL1094" s="42">
        <f t="shared" si="480"/>
        <v>0</v>
      </c>
      <c r="AM1094" s="43">
        <f t="shared" si="480"/>
        <v>0</v>
      </c>
      <c r="AT1094" s="32">
        <f t="shared" si="481"/>
        <v>0</v>
      </c>
      <c r="AV1094" s="23">
        <v>8</v>
      </c>
      <c r="AW1094" s="23">
        <v>14</v>
      </c>
      <c r="AX1094" s="23">
        <f t="shared" si="482"/>
        <v>1</v>
      </c>
    </row>
    <row r="1095" spans="3:50" ht="15" hidden="1" customHeight="1" x14ac:dyDescent="0.3">
      <c r="C1095" s="50" t="str">
        <f>IF(LEN(E1094)&lt;1,"","Total: " &amp; LEFT(E1094,LEN(E1094)-21) &amp; "Municipalities")</f>
        <v/>
      </c>
      <c r="D1095" s="51"/>
      <c r="E1095" s="52"/>
      <c r="F1095" s="53">
        <f t="shared" ref="F1095:H1095" si="483">SUM(F1084:F1094)</f>
        <v>0</v>
      </c>
      <c r="G1095" s="54">
        <f t="shared" si="483"/>
        <v>0</v>
      </c>
      <c r="H1095" s="55">
        <f t="shared" si="483"/>
        <v>0</v>
      </c>
      <c r="I1095" s="53">
        <f>SUM(I1084:I1094)</f>
        <v>0</v>
      </c>
      <c r="J1095" s="54">
        <f>SUM(J1084:J1094)</f>
        <v>0</v>
      </c>
      <c r="K1095" s="55">
        <f>SUM(K1084:K1094)</f>
        <v>0</v>
      </c>
      <c r="L1095" s="53">
        <f t="shared" ref="L1095:Z1095" si="484">SUM(L1084:L1094)</f>
        <v>0</v>
      </c>
      <c r="M1095" s="54">
        <f t="shared" si="484"/>
        <v>0</v>
      </c>
      <c r="N1095" s="55">
        <f t="shared" si="484"/>
        <v>0</v>
      </c>
      <c r="O1095" s="53">
        <f t="shared" si="484"/>
        <v>0</v>
      </c>
      <c r="P1095" s="54">
        <f t="shared" si="484"/>
        <v>0</v>
      </c>
      <c r="Q1095" s="55">
        <f t="shared" si="484"/>
        <v>0</v>
      </c>
      <c r="R1095" s="53">
        <f t="shared" si="484"/>
        <v>0</v>
      </c>
      <c r="S1095" s="54">
        <f t="shared" si="484"/>
        <v>0</v>
      </c>
      <c r="T1095" s="55">
        <f t="shared" si="484"/>
        <v>0</v>
      </c>
      <c r="U1095" s="53">
        <f t="shared" si="484"/>
        <v>0</v>
      </c>
      <c r="V1095" s="54">
        <f t="shared" si="484"/>
        <v>0</v>
      </c>
      <c r="W1095" s="55">
        <f t="shared" si="484"/>
        <v>0</v>
      </c>
      <c r="X1095" s="53">
        <f t="shared" si="484"/>
        <v>0</v>
      </c>
      <c r="Y1095" s="54">
        <f t="shared" si="484"/>
        <v>0</v>
      </c>
      <c r="Z1095" s="55">
        <f t="shared" si="484"/>
        <v>0</v>
      </c>
      <c r="AA1095" s="53"/>
      <c r="AB1095" s="54"/>
      <c r="AC1095" s="55"/>
      <c r="AD1095" s="53">
        <f t="shared" ref="AD1095:AI1095" si="485">SUM(AD1084:AD1094)</f>
        <v>0</v>
      </c>
      <c r="AE1095" s="54">
        <f t="shared" si="485"/>
        <v>0</v>
      </c>
      <c r="AF1095" s="55">
        <f t="shared" si="485"/>
        <v>0</v>
      </c>
      <c r="AG1095" s="53">
        <f t="shared" si="485"/>
        <v>0</v>
      </c>
      <c r="AH1095" s="54">
        <f t="shared" si="485"/>
        <v>0</v>
      </c>
      <c r="AI1095" s="55">
        <f t="shared" si="485"/>
        <v>0</v>
      </c>
      <c r="AK1095" s="53">
        <f>SUM(AK1084:AK1094)</f>
        <v>0</v>
      </c>
      <c r="AL1095" s="54">
        <f>SUM(AL1084:AL1094)</f>
        <v>0</v>
      </c>
      <c r="AM1095" s="55">
        <f>SUM(AM1084:AM1094)</f>
        <v>0</v>
      </c>
      <c r="AT1095" s="32">
        <f>IF(SUM(AT1084:AT1094)=0,0,1)</f>
        <v>0</v>
      </c>
    </row>
    <row r="1096" spans="3:50" ht="15" hidden="1" customHeight="1" x14ac:dyDescent="0.3">
      <c r="C1096" s="40"/>
      <c r="D1096" s="34"/>
      <c r="E1096" s="35"/>
      <c r="F1096" s="41"/>
      <c r="G1096" s="42"/>
      <c r="H1096" s="43"/>
      <c r="I1096" s="41"/>
      <c r="J1096" s="42"/>
      <c r="K1096" s="43"/>
      <c r="L1096" s="41"/>
      <c r="M1096" s="42"/>
      <c r="N1096" s="43"/>
      <c r="O1096" s="41"/>
      <c r="P1096" s="42"/>
      <c r="Q1096" s="43"/>
      <c r="R1096" s="41"/>
      <c r="S1096" s="42"/>
      <c r="T1096" s="43"/>
      <c r="U1096" s="41"/>
      <c r="V1096" s="42"/>
      <c r="W1096" s="43"/>
      <c r="X1096" s="41"/>
      <c r="Y1096" s="42"/>
      <c r="Z1096" s="43"/>
      <c r="AA1096" s="41"/>
      <c r="AB1096" s="42"/>
      <c r="AC1096" s="43"/>
      <c r="AD1096" s="41"/>
      <c r="AE1096" s="42"/>
      <c r="AF1096" s="43"/>
      <c r="AG1096" s="41"/>
      <c r="AH1096" s="42"/>
      <c r="AI1096" s="43"/>
      <c r="AK1096" s="41"/>
      <c r="AL1096" s="42"/>
      <c r="AM1096" s="43"/>
      <c r="AT1096" s="32">
        <f>IF(AT1095=0,0,1)</f>
        <v>0</v>
      </c>
    </row>
    <row r="1097" spans="3:50" ht="15" hidden="1" customHeight="1" x14ac:dyDescent="0.3">
      <c r="C1097" s="40" t="s">
        <v>22</v>
      </c>
      <c r="D1097" s="34" t="s">
        <v>2</v>
      </c>
      <c r="E1097" s="35" t="s">
        <v>2</v>
      </c>
      <c r="F1097" s="41">
        <v>0</v>
      </c>
      <c r="G1097" s="42">
        <v>0</v>
      </c>
      <c r="H1097" s="43">
        <v>0</v>
      </c>
      <c r="I1097" s="41">
        <v>0</v>
      </c>
      <c r="J1097" s="42">
        <v>0</v>
      </c>
      <c r="K1097" s="43">
        <v>0</v>
      </c>
      <c r="L1097" s="41">
        <v>0</v>
      </c>
      <c r="M1097" s="42">
        <v>0</v>
      </c>
      <c r="N1097" s="43">
        <v>0</v>
      </c>
      <c r="O1097" s="41">
        <v>0</v>
      </c>
      <c r="P1097" s="42">
        <v>0</v>
      </c>
      <c r="Q1097" s="43">
        <v>0</v>
      </c>
      <c r="R1097" s="41">
        <v>0</v>
      </c>
      <c r="S1097" s="42">
        <v>0</v>
      </c>
      <c r="T1097" s="43">
        <v>0</v>
      </c>
      <c r="U1097" s="41">
        <v>0</v>
      </c>
      <c r="V1097" s="42">
        <v>0</v>
      </c>
      <c r="W1097" s="43">
        <v>0</v>
      </c>
      <c r="X1097" s="41"/>
      <c r="Y1097" s="42"/>
      <c r="Z1097" s="43"/>
      <c r="AA1097" s="41"/>
      <c r="AB1097" s="42"/>
      <c r="AC1097" s="43"/>
      <c r="AD1097" s="41"/>
      <c r="AE1097" s="42"/>
      <c r="AF1097" s="43"/>
      <c r="AG1097" s="41"/>
      <c r="AH1097" s="42"/>
      <c r="AI1097" s="43"/>
      <c r="AK1097" s="41">
        <f t="shared" ref="AK1097:AM1107" si="486">F1097+I1097+L1097+O1097+R1097+U1097+X1097+AA1097+AD1097+AG1097</f>
        <v>0</v>
      </c>
      <c r="AL1097" s="42">
        <f t="shared" si="486"/>
        <v>0</v>
      </c>
      <c r="AM1097" s="43">
        <f t="shared" si="486"/>
        <v>0</v>
      </c>
      <c r="AT1097" s="32">
        <f>IF(LEN(E1097)&lt;2,0,1)</f>
        <v>0</v>
      </c>
      <c r="AV1097" s="23">
        <v>8</v>
      </c>
      <c r="AW1097" s="23">
        <v>15</v>
      </c>
      <c r="AX1097" s="23">
        <v>1</v>
      </c>
    </row>
    <row r="1098" spans="3:50" ht="15" hidden="1" customHeight="1" x14ac:dyDescent="0.3">
      <c r="C1098" s="40" t="s">
        <v>22</v>
      </c>
      <c r="D1098" s="34" t="s">
        <v>2</v>
      </c>
      <c r="E1098" s="35" t="s">
        <v>2</v>
      </c>
      <c r="F1098" s="41">
        <v>0</v>
      </c>
      <c r="G1098" s="42">
        <v>0</v>
      </c>
      <c r="H1098" s="43">
        <v>0</v>
      </c>
      <c r="I1098" s="41">
        <v>0</v>
      </c>
      <c r="J1098" s="42">
        <v>0</v>
      </c>
      <c r="K1098" s="43">
        <v>0</v>
      </c>
      <c r="L1098" s="41">
        <v>0</v>
      </c>
      <c r="M1098" s="42">
        <v>0</v>
      </c>
      <c r="N1098" s="43">
        <v>0</v>
      </c>
      <c r="O1098" s="41">
        <v>0</v>
      </c>
      <c r="P1098" s="42">
        <v>0</v>
      </c>
      <c r="Q1098" s="43">
        <v>0</v>
      </c>
      <c r="R1098" s="41">
        <v>0</v>
      </c>
      <c r="S1098" s="42">
        <v>0</v>
      </c>
      <c r="T1098" s="43">
        <v>0</v>
      </c>
      <c r="U1098" s="41">
        <v>0</v>
      </c>
      <c r="V1098" s="42">
        <v>0</v>
      </c>
      <c r="W1098" s="43">
        <v>0</v>
      </c>
      <c r="X1098" s="41"/>
      <c r="Y1098" s="42"/>
      <c r="Z1098" s="43"/>
      <c r="AA1098" s="41"/>
      <c r="AB1098" s="42"/>
      <c r="AC1098" s="43"/>
      <c r="AD1098" s="41"/>
      <c r="AE1098" s="42"/>
      <c r="AF1098" s="43"/>
      <c r="AG1098" s="41"/>
      <c r="AH1098" s="42"/>
      <c r="AI1098" s="43"/>
      <c r="AK1098" s="41">
        <f t="shared" si="486"/>
        <v>0</v>
      </c>
      <c r="AL1098" s="42">
        <f t="shared" si="486"/>
        <v>0</v>
      </c>
      <c r="AM1098" s="43">
        <f t="shared" si="486"/>
        <v>0</v>
      </c>
      <c r="AT1098" s="32">
        <f t="shared" ref="AT1098:AT1107" si="487">IF(LEN(E1098)&lt;2,0,1)</f>
        <v>0</v>
      </c>
      <c r="AV1098" s="23">
        <v>8</v>
      </c>
      <c r="AW1098" s="23">
        <v>15</v>
      </c>
      <c r="AX1098" s="23">
        <f>IF(AW1098=AW1097,AX1097+1,1)</f>
        <v>2</v>
      </c>
    </row>
    <row r="1099" spans="3:50" ht="15" hidden="1" customHeight="1" x14ac:dyDescent="0.3">
      <c r="C1099" s="40" t="s">
        <v>22</v>
      </c>
      <c r="D1099" s="34" t="s">
        <v>2</v>
      </c>
      <c r="E1099" s="35" t="s">
        <v>2</v>
      </c>
      <c r="F1099" s="41">
        <v>0</v>
      </c>
      <c r="G1099" s="42">
        <v>0</v>
      </c>
      <c r="H1099" s="43">
        <v>0</v>
      </c>
      <c r="I1099" s="41">
        <v>0</v>
      </c>
      <c r="J1099" s="42">
        <v>0</v>
      </c>
      <c r="K1099" s="43">
        <v>0</v>
      </c>
      <c r="L1099" s="41">
        <v>0</v>
      </c>
      <c r="M1099" s="42">
        <v>0</v>
      </c>
      <c r="N1099" s="43">
        <v>0</v>
      </c>
      <c r="O1099" s="41">
        <v>0</v>
      </c>
      <c r="P1099" s="42">
        <v>0</v>
      </c>
      <c r="Q1099" s="43">
        <v>0</v>
      </c>
      <c r="R1099" s="41">
        <v>0</v>
      </c>
      <c r="S1099" s="42">
        <v>0</v>
      </c>
      <c r="T1099" s="43">
        <v>0</v>
      </c>
      <c r="U1099" s="41">
        <v>0</v>
      </c>
      <c r="V1099" s="42">
        <v>0</v>
      </c>
      <c r="W1099" s="43">
        <v>0</v>
      </c>
      <c r="X1099" s="41"/>
      <c r="Y1099" s="42"/>
      <c r="Z1099" s="43"/>
      <c r="AA1099" s="41"/>
      <c r="AB1099" s="42"/>
      <c r="AC1099" s="43"/>
      <c r="AD1099" s="41"/>
      <c r="AE1099" s="42"/>
      <c r="AF1099" s="43"/>
      <c r="AG1099" s="41"/>
      <c r="AH1099" s="42"/>
      <c r="AI1099" s="43"/>
      <c r="AK1099" s="41">
        <f t="shared" si="486"/>
        <v>0</v>
      </c>
      <c r="AL1099" s="42">
        <f t="shared" si="486"/>
        <v>0</v>
      </c>
      <c r="AM1099" s="43">
        <f t="shared" si="486"/>
        <v>0</v>
      </c>
      <c r="AT1099" s="32">
        <f t="shared" si="487"/>
        <v>0</v>
      </c>
      <c r="AV1099" s="23">
        <v>8</v>
      </c>
      <c r="AW1099" s="23">
        <v>15</v>
      </c>
      <c r="AX1099" s="23">
        <f t="shared" ref="AX1099:AX1107" si="488">IF(AW1099=AW1098,AX1098+1,1)</f>
        <v>3</v>
      </c>
    </row>
    <row r="1100" spans="3:50" ht="15" hidden="1" customHeight="1" x14ac:dyDescent="0.3">
      <c r="C1100" s="40" t="s">
        <v>22</v>
      </c>
      <c r="D1100" s="34" t="s">
        <v>2</v>
      </c>
      <c r="E1100" s="35" t="s">
        <v>2</v>
      </c>
      <c r="F1100" s="41">
        <v>0</v>
      </c>
      <c r="G1100" s="42">
        <v>0</v>
      </c>
      <c r="H1100" s="43">
        <v>0</v>
      </c>
      <c r="I1100" s="41">
        <v>0</v>
      </c>
      <c r="J1100" s="42">
        <v>0</v>
      </c>
      <c r="K1100" s="43">
        <v>0</v>
      </c>
      <c r="L1100" s="41">
        <v>0</v>
      </c>
      <c r="M1100" s="42">
        <v>0</v>
      </c>
      <c r="N1100" s="43">
        <v>0</v>
      </c>
      <c r="O1100" s="41">
        <v>0</v>
      </c>
      <c r="P1100" s="42">
        <v>0</v>
      </c>
      <c r="Q1100" s="43">
        <v>0</v>
      </c>
      <c r="R1100" s="41">
        <v>0</v>
      </c>
      <c r="S1100" s="42">
        <v>0</v>
      </c>
      <c r="T1100" s="43">
        <v>0</v>
      </c>
      <c r="U1100" s="41">
        <v>0</v>
      </c>
      <c r="V1100" s="42">
        <v>0</v>
      </c>
      <c r="W1100" s="43">
        <v>0</v>
      </c>
      <c r="X1100" s="41"/>
      <c r="Y1100" s="42"/>
      <c r="Z1100" s="43"/>
      <c r="AA1100" s="41"/>
      <c r="AB1100" s="42"/>
      <c r="AC1100" s="43"/>
      <c r="AD1100" s="41"/>
      <c r="AE1100" s="42"/>
      <c r="AF1100" s="43"/>
      <c r="AG1100" s="41"/>
      <c r="AH1100" s="42"/>
      <c r="AI1100" s="43"/>
      <c r="AK1100" s="41">
        <f t="shared" si="486"/>
        <v>0</v>
      </c>
      <c r="AL1100" s="42">
        <f t="shared" si="486"/>
        <v>0</v>
      </c>
      <c r="AM1100" s="43">
        <f t="shared" si="486"/>
        <v>0</v>
      </c>
      <c r="AT1100" s="32">
        <f t="shared" si="487"/>
        <v>0</v>
      </c>
      <c r="AV1100" s="23">
        <v>8</v>
      </c>
      <c r="AW1100" s="23">
        <v>15</v>
      </c>
      <c r="AX1100" s="23">
        <f t="shared" si="488"/>
        <v>4</v>
      </c>
    </row>
    <row r="1101" spans="3:50" ht="15" hidden="1" customHeight="1" x14ac:dyDescent="0.3">
      <c r="C1101" s="40" t="s">
        <v>22</v>
      </c>
      <c r="D1101" s="34" t="s">
        <v>2</v>
      </c>
      <c r="E1101" s="35" t="s">
        <v>2</v>
      </c>
      <c r="F1101" s="41">
        <v>0</v>
      </c>
      <c r="G1101" s="42">
        <v>0</v>
      </c>
      <c r="H1101" s="43">
        <v>0</v>
      </c>
      <c r="I1101" s="41">
        <v>0</v>
      </c>
      <c r="J1101" s="42">
        <v>0</v>
      </c>
      <c r="K1101" s="43">
        <v>0</v>
      </c>
      <c r="L1101" s="41">
        <v>0</v>
      </c>
      <c r="M1101" s="42">
        <v>0</v>
      </c>
      <c r="N1101" s="43">
        <v>0</v>
      </c>
      <c r="O1101" s="41">
        <v>0</v>
      </c>
      <c r="P1101" s="42">
        <v>0</v>
      </c>
      <c r="Q1101" s="43">
        <v>0</v>
      </c>
      <c r="R1101" s="41">
        <v>0</v>
      </c>
      <c r="S1101" s="42">
        <v>0</v>
      </c>
      <c r="T1101" s="43">
        <v>0</v>
      </c>
      <c r="U1101" s="41">
        <v>0</v>
      </c>
      <c r="V1101" s="42">
        <v>0</v>
      </c>
      <c r="W1101" s="43">
        <v>0</v>
      </c>
      <c r="X1101" s="41"/>
      <c r="Y1101" s="42"/>
      <c r="Z1101" s="43"/>
      <c r="AA1101" s="41"/>
      <c r="AB1101" s="42"/>
      <c r="AC1101" s="43"/>
      <c r="AD1101" s="41"/>
      <c r="AE1101" s="42"/>
      <c r="AF1101" s="43"/>
      <c r="AG1101" s="41"/>
      <c r="AH1101" s="42"/>
      <c r="AI1101" s="43"/>
      <c r="AK1101" s="41">
        <f t="shared" si="486"/>
        <v>0</v>
      </c>
      <c r="AL1101" s="42">
        <f t="shared" si="486"/>
        <v>0</v>
      </c>
      <c r="AM1101" s="43">
        <f t="shared" si="486"/>
        <v>0</v>
      </c>
      <c r="AT1101" s="32">
        <f t="shared" si="487"/>
        <v>0</v>
      </c>
      <c r="AV1101" s="23">
        <v>8</v>
      </c>
      <c r="AW1101" s="23">
        <v>15</v>
      </c>
      <c r="AX1101" s="23">
        <f t="shared" si="488"/>
        <v>5</v>
      </c>
    </row>
    <row r="1102" spans="3:50" ht="15" hidden="1" customHeight="1" x14ac:dyDescent="0.3">
      <c r="C1102" s="40" t="s">
        <v>22</v>
      </c>
      <c r="D1102" s="34" t="s">
        <v>2</v>
      </c>
      <c r="E1102" s="35" t="s">
        <v>2</v>
      </c>
      <c r="F1102" s="41">
        <v>0</v>
      </c>
      <c r="G1102" s="42">
        <v>0</v>
      </c>
      <c r="H1102" s="43">
        <v>0</v>
      </c>
      <c r="I1102" s="41">
        <v>0</v>
      </c>
      <c r="J1102" s="42">
        <v>0</v>
      </c>
      <c r="K1102" s="43">
        <v>0</v>
      </c>
      <c r="L1102" s="41">
        <v>0</v>
      </c>
      <c r="M1102" s="42">
        <v>0</v>
      </c>
      <c r="N1102" s="43">
        <v>0</v>
      </c>
      <c r="O1102" s="41">
        <v>0</v>
      </c>
      <c r="P1102" s="42">
        <v>0</v>
      </c>
      <c r="Q1102" s="43">
        <v>0</v>
      </c>
      <c r="R1102" s="41">
        <v>0</v>
      </c>
      <c r="S1102" s="42">
        <v>0</v>
      </c>
      <c r="T1102" s="43">
        <v>0</v>
      </c>
      <c r="U1102" s="41">
        <v>0</v>
      </c>
      <c r="V1102" s="42">
        <v>0</v>
      </c>
      <c r="W1102" s="43">
        <v>0</v>
      </c>
      <c r="X1102" s="41"/>
      <c r="Y1102" s="42"/>
      <c r="Z1102" s="43"/>
      <c r="AA1102" s="41"/>
      <c r="AB1102" s="42"/>
      <c r="AC1102" s="43"/>
      <c r="AD1102" s="41"/>
      <c r="AE1102" s="42"/>
      <c r="AF1102" s="43"/>
      <c r="AG1102" s="41"/>
      <c r="AH1102" s="42"/>
      <c r="AI1102" s="43"/>
      <c r="AK1102" s="41">
        <f t="shared" si="486"/>
        <v>0</v>
      </c>
      <c r="AL1102" s="42">
        <f t="shared" si="486"/>
        <v>0</v>
      </c>
      <c r="AM1102" s="43">
        <f t="shared" si="486"/>
        <v>0</v>
      </c>
      <c r="AT1102" s="32">
        <f t="shared" si="487"/>
        <v>0</v>
      </c>
      <c r="AV1102" s="23">
        <v>8</v>
      </c>
      <c r="AW1102" s="23">
        <v>15</v>
      </c>
      <c r="AX1102" s="23">
        <f t="shared" si="488"/>
        <v>6</v>
      </c>
    </row>
    <row r="1103" spans="3:50" ht="15" hidden="1" customHeight="1" x14ac:dyDescent="0.3">
      <c r="C1103" s="40" t="s">
        <v>22</v>
      </c>
      <c r="D1103" s="34" t="s">
        <v>2</v>
      </c>
      <c r="E1103" s="35" t="s">
        <v>2</v>
      </c>
      <c r="F1103" s="41">
        <v>0</v>
      </c>
      <c r="G1103" s="42">
        <v>0</v>
      </c>
      <c r="H1103" s="43">
        <v>0</v>
      </c>
      <c r="I1103" s="41">
        <v>0</v>
      </c>
      <c r="J1103" s="42">
        <v>0</v>
      </c>
      <c r="K1103" s="43">
        <v>0</v>
      </c>
      <c r="L1103" s="41">
        <v>0</v>
      </c>
      <c r="M1103" s="42">
        <v>0</v>
      </c>
      <c r="N1103" s="43">
        <v>0</v>
      </c>
      <c r="O1103" s="41">
        <v>0</v>
      </c>
      <c r="P1103" s="42">
        <v>0</v>
      </c>
      <c r="Q1103" s="43">
        <v>0</v>
      </c>
      <c r="R1103" s="41">
        <v>0</v>
      </c>
      <c r="S1103" s="42">
        <v>0</v>
      </c>
      <c r="T1103" s="43">
        <v>0</v>
      </c>
      <c r="U1103" s="41">
        <v>0</v>
      </c>
      <c r="V1103" s="42">
        <v>0</v>
      </c>
      <c r="W1103" s="43">
        <v>0</v>
      </c>
      <c r="X1103" s="41"/>
      <c r="Y1103" s="42"/>
      <c r="Z1103" s="43"/>
      <c r="AA1103" s="41"/>
      <c r="AB1103" s="42"/>
      <c r="AC1103" s="43"/>
      <c r="AD1103" s="41"/>
      <c r="AE1103" s="42"/>
      <c r="AF1103" s="43"/>
      <c r="AG1103" s="41"/>
      <c r="AH1103" s="42"/>
      <c r="AI1103" s="43"/>
      <c r="AK1103" s="41">
        <f t="shared" si="486"/>
        <v>0</v>
      </c>
      <c r="AL1103" s="42">
        <f t="shared" si="486"/>
        <v>0</v>
      </c>
      <c r="AM1103" s="43">
        <f t="shared" si="486"/>
        <v>0</v>
      </c>
      <c r="AT1103" s="32">
        <f t="shared" si="487"/>
        <v>0</v>
      </c>
      <c r="AV1103" s="23">
        <v>8</v>
      </c>
      <c r="AW1103" s="23">
        <v>15</v>
      </c>
      <c r="AX1103" s="23">
        <f t="shared" si="488"/>
        <v>7</v>
      </c>
    </row>
    <row r="1104" spans="3:50" ht="15" hidden="1" customHeight="1" x14ac:dyDescent="0.3">
      <c r="C1104" s="40" t="s">
        <v>22</v>
      </c>
      <c r="D1104" s="34" t="s">
        <v>2</v>
      </c>
      <c r="E1104" s="35" t="s">
        <v>2</v>
      </c>
      <c r="F1104" s="41">
        <v>0</v>
      </c>
      <c r="G1104" s="42">
        <v>0</v>
      </c>
      <c r="H1104" s="43">
        <v>0</v>
      </c>
      <c r="I1104" s="41">
        <v>0</v>
      </c>
      <c r="J1104" s="42">
        <v>0</v>
      </c>
      <c r="K1104" s="43">
        <v>0</v>
      </c>
      <c r="L1104" s="41">
        <v>0</v>
      </c>
      <c r="M1104" s="42">
        <v>0</v>
      </c>
      <c r="N1104" s="43">
        <v>0</v>
      </c>
      <c r="O1104" s="41">
        <v>0</v>
      </c>
      <c r="P1104" s="42">
        <v>0</v>
      </c>
      <c r="Q1104" s="43">
        <v>0</v>
      </c>
      <c r="R1104" s="41">
        <v>0</v>
      </c>
      <c r="S1104" s="42">
        <v>0</v>
      </c>
      <c r="T1104" s="43">
        <v>0</v>
      </c>
      <c r="U1104" s="41">
        <v>0</v>
      </c>
      <c r="V1104" s="42">
        <v>0</v>
      </c>
      <c r="W1104" s="43">
        <v>0</v>
      </c>
      <c r="X1104" s="41"/>
      <c r="Y1104" s="42"/>
      <c r="Z1104" s="43"/>
      <c r="AA1104" s="41"/>
      <c r="AB1104" s="42"/>
      <c r="AC1104" s="43"/>
      <c r="AD1104" s="41"/>
      <c r="AE1104" s="42"/>
      <c r="AF1104" s="43"/>
      <c r="AG1104" s="41"/>
      <c r="AH1104" s="42"/>
      <c r="AI1104" s="43"/>
      <c r="AK1104" s="41">
        <f t="shared" si="486"/>
        <v>0</v>
      </c>
      <c r="AL1104" s="42">
        <f t="shared" si="486"/>
        <v>0</v>
      </c>
      <c r="AM1104" s="43">
        <f t="shared" si="486"/>
        <v>0</v>
      </c>
      <c r="AT1104" s="32">
        <f t="shared" si="487"/>
        <v>0</v>
      </c>
      <c r="AV1104" s="23">
        <v>8</v>
      </c>
      <c r="AW1104" s="23">
        <v>15</v>
      </c>
      <c r="AX1104" s="23">
        <f t="shared" si="488"/>
        <v>8</v>
      </c>
    </row>
    <row r="1105" spans="3:50" ht="15" hidden="1" customHeight="1" x14ac:dyDescent="0.3">
      <c r="C1105" s="40" t="s">
        <v>22</v>
      </c>
      <c r="D1105" s="34" t="s">
        <v>2</v>
      </c>
      <c r="E1105" s="35" t="s">
        <v>2</v>
      </c>
      <c r="F1105" s="41">
        <v>0</v>
      </c>
      <c r="G1105" s="42">
        <v>0</v>
      </c>
      <c r="H1105" s="43">
        <v>0</v>
      </c>
      <c r="I1105" s="41">
        <v>0</v>
      </c>
      <c r="J1105" s="42">
        <v>0</v>
      </c>
      <c r="K1105" s="43">
        <v>0</v>
      </c>
      <c r="L1105" s="41">
        <v>0</v>
      </c>
      <c r="M1105" s="42">
        <v>0</v>
      </c>
      <c r="N1105" s="43">
        <v>0</v>
      </c>
      <c r="O1105" s="41">
        <v>0</v>
      </c>
      <c r="P1105" s="42">
        <v>0</v>
      </c>
      <c r="Q1105" s="43">
        <v>0</v>
      </c>
      <c r="R1105" s="41">
        <v>0</v>
      </c>
      <c r="S1105" s="42">
        <v>0</v>
      </c>
      <c r="T1105" s="43">
        <v>0</v>
      </c>
      <c r="U1105" s="41">
        <v>0</v>
      </c>
      <c r="V1105" s="42">
        <v>0</v>
      </c>
      <c r="W1105" s="43">
        <v>0</v>
      </c>
      <c r="X1105" s="41"/>
      <c r="Y1105" s="42"/>
      <c r="Z1105" s="43"/>
      <c r="AA1105" s="41"/>
      <c r="AB1105" s="42"/>
      <c r="AC1105" s="43"/>
      <c r="AD1105" s="41"/>
      <c r="AE1105" s="42"/>
      <c r="AF1105" s="43"/>
      <c r="AG1105" s="41"/>
      <c r="AH1105" s="42"/>
      <c r="AI1105" s="43"/>
      <c r="AK1105" s="41">
        <f t="shared" si="486"/>
        <v>0</v>
      </c>
      <c r="AL1105" s="42">
        <f t="shared" si="486"/>
        <v>0</v>
      </c>
      <c r="AM1105" s="43">
        <f t="shared" si="486"/>
        <v>0</v>
      </c>
      <c r="AT1105" s="32">
        <f t="shared" si="487"/>
        <v>0</v>
      </c>
      <c r="AV1105" s="23">
        <v>8</v>
      </c>
      <c r="AW1105" s="23">
        <v>15</v>
      </c>
      <c r="AX1105" s="23">
        <f t="shared" si="488"/>
        <v>9</v>
      </c>
    </row>
    <row r="1106" spans="3:50" ht="15" hidden="1" customHeight="1" x14ac:dyDescent="0.3">
      <c r="C1106" s="40" t="s">
        <v>22</v>
      </c>
      <c r="D1106" s="34" t="s">
        <v>2</v>
      </c>
      <c r="E1106" s="35" t="s">
        <v>2</v>
      </c>
      <c r="F1106" s="41">
        <v>0</v>
      </c>
      <c r="G1106" s="42">
        <v>0</v>
      </c>
      <c r="H1106" s="43">
        <v>0</v>
      </c>
      <c r="I1106" s="41">
        <v>0</v>
      </c>
      <c r="J1106" s="42">
        <v>0</v>
      </c>
      <c r="K1106" s="43">
        <v>0</v>
      </c>
      <c r="L1106" s="41">
        <v>0</v>
      </c>
      <c r="M1106" s="42">
        <v>0</v>
      </c>
      <c r="N1106" s="43">
        <v>0</v>
      </c>
      <c r="O1106" s="41">
        <v>0</v>
      </c>
      <c r="P1106" s="42">
        <v>0</v>
      </c>
      <c r="Q1106" s="43">
        <v>0</v>
      </c>
      <c r="R1106" s="41">
        <v>0</v>
      </c>
      <c r="S1106" s="42">
        <v>0</v>
      </c>
      <c r="T1106" s="43">
        <v>0</v>
      </c>
      <c r="U1106" s="41">
        <v>0</v>
      </c>
      <c r="V1106" s="42">
        <v>0</v>
      </c>
      <c r="W1106" s="43">
        <v>0</v>
      </c>
      <c r="X1106" s="41"/>
      <c r="Y1106" s="42"/>
      <c r="Z1106" s="43"/>
      <c r="AA1106" s="41"/>
      <c r="AB1106" s="42"/>
      <c r="AC1106" s="43"/>
      <c r="AD1106" s="41"/>
      <c r="AE1106" s="42"/>
      <c r="AF1106" s="43"/>
      <c r="AG1106" s="41"/>
      <c r="AH1106" s="42"/>
      <c r="AI1106" s="43"/>
      <c r="AK1106" s="41">
        <f t="shared" si="486"/>
        <v>0</v>
      </c>
      <c r="AL1106" s="42">
        <f t="shared" si="486"/>
        <v>0</v>
      </c>
      <c r="AM1106" s="43">
        <f t="shared" si="486"/>
        <v>0</v>
      </c>
      <c r="AT1106" s="32">
        <f t="shared" si="487"/>
        <v>0</v>
      </c>
      <c r="AV1106" s="23">
        <v>8</v>
      </c>
      <c r="AW1106" s="23">
        <v>15</v>
      </c>
      <c r="AX1106" s="23">
        <f t="shared" si="488"/>
        <v>10</v>
      </c>
    </row>
    <row r="1107" spans="3:50" ht="15" hidden="1" customHeight="1" x14ac:dyDescent="0.3">
      <c r="C1107" s="40" t="s">
        <v>23</v>
      </c>
      <c r="D1107" s="34" t="s">
        <v>2</v>
      </c>
      <c r="E1107" s="35" t="s">
        <v>2</v>
      </c>
      <c r="F1107" s="41">
        <v>0</v>
      </c>
      <c r="G1107" s="42">
        <v>0</v>
      </c>
      <c r="H1107" s="43">
        <v>0</v>
      </c>
      <c r="I1107" s="41">
        <v>0</v>
      </c>
      <c r="J1107" s="42">
        <v>0</v>
      </c>
      <c r="K1107" s="43">
        <v>0</v>
      </c>
      <c r="L1107" s="41">
        <v>0</v>
      </c>
      <c r="M1107" s="42">
        <v>0</v>
      </c>
      <c r="N1107" s="43">
        <v>0</v>
      </c>
      <c r="O1107" s="41">
        <v>0</v>
      </c>
      <c r="P1107" s="42">
        <v>0</v>
      </c>
      <c r="Q1107" s="43">
        <v>0</v>
      </c>
      <c r="R1107" s="41">
        <v>0</v>
      </c>
      <c r="S1107" s="42">
        <v>0</v>
      </c>
      <c r="T1107" s="43">
        <v>0</v>
      </c>
      <c r="U1107" s="41">
        <v>0</v>
      </c>
      <c r="V1107" s="42">
        <v>0</v>
      </c>
      <c r="W1107" s="43">
        <v>0</v>
      </c>
      <c r="X1107" s="41"/>
      <c r="Y1107" s="42"/>
      <c r="Z1107" s="43"/>
      <c r="AA1107" s="41"/>
      <c r="AB1107" s="42"/>
      <c r="AC1107" s="43"/>
      <c r="AD1107" s="41"/>
      <c r="AE1107" s="42"/>
      <c r="AF1107" s="43"/>
      <c r="AG1107" s="41"/>
      <c r="AH1107" s="42"/>
      <c r="AI1107" s="43"/>
      <c r="AK1107" s="41">
        <f t="shared" si="486"/>
        <v>0</v>
      </c>
      <c r="AL1107" s="42">
        <f t="shared" si="486"/>
        <v>0</v>
      </c>
      <c r="AM1107" s="43">
        <f t="shared" si="486"/>
        <v>0</v>
      </c>
      <c r="AT1107" s="32">
        <f t="shared" si="487"/>
        <v>0</v>
      </c>
      <c r="AV1107" s="23">
        <v>8</v>
      </c>
      <c r="AW1107" s="23">
        <v>16</v>
      </c>
      <c r="AX1107" s="23">
        <f t="shared" si="488"/>
        <v>1</v>
      </c>
    </row>
    <row r="1108" spans="3:50" ht="15" hidden="1" customHeight="1" x14ac:dyDescent="0.3">
      <c r="C1108" s="50" t="str">
        <f>IF(LEN(E1107)&lt;1,"","Total: " &amp; LEFT(E1107,LEN(E1107)-21) &amp; "Municipalities")</f>
        <v/>
      </c>
      <c r="D1108" s="51"/>
      <c r="E1108" s="52"/>
      <c r="F1108" s="53">
        <f t="shared" ref="F1108:H1108" si="489">SUM(F1097:F1107)</f>
        <v>0</v>
      </c>
      <c r="G1108" s="54">
        <f t="shared" si="489"/>
        <v>0</v>
      </c>
      <c r="H1108" s="55">
        <f t="shared" si="489"/>
        <v>0</v>
      </c>
      <c r="I1108" s="53">
        <f>SUM(I1097:I1107)</f>
        <v>0</v>
      </c>
      <c r="J1108" s="54">
        <f>SUM(J1097:J1107)</f>
        <v>0</v>
      </c>
      <c r="K1108" s="55">
        <f>SUM(K1097:K1107)</f>
        <v>0</v>
      </c>
      <c r="L1108" s="53">
        <f t="shared" ref="L1108:Z1108" si="490">SUM(L1097:L1107)</f>
        <v>0</v>
      </c>
      <c r="M1108" s="54">
        <f t="shared" si="490"/>
        <v>0</v>
      </c>
      <c r="N1108" s="55">
        <f t="shared" si="490"/>
        <v>0</v>
      </c>
      <c r="O1108" s="53">
        <f t="shared" si="490"/>
        <v>0</v>
      </c>
      <c r="P1108" s="54">
        <f t="shared" si="490"/>
        <v>0</v>
      </c>
      <c r="Q1108" s="55">
        <f t="shared" si="490"/>
        <v>0</v>
      </c>
      <c r="R1108" s="53">
        <f t="shared" si="490"/>
        <v>0</v>
      </c>
      <c r="S1108" s="54">
        <f t="shared" si="490"/>
        <v>0</v>
      </c>
      <c r="T1108" s="55">
        <f t="shared" si="490"/>
        <v>0</v>
      </c>
      <c r="U1108" s="53">
        <f t="shared" si="490"/>
        <v>0</v>
      </c>
      <c r="V1108" s="54">
        <f t="shared" si="490"/>
        <v>0</v>
      </c>
      <c r="W1108" s="55">
        <f t="shared" si="490"/>
        <v>0</v>
      </c>
      <c r="X1108" s="53">
        <f t="shared" si="490"/>
        <v>0</v>
      </c>
      <c r="Y1108" s="54">
        <f t="shared" si="490"/>
        <v>0</v>
      </c>
      <c r="Z1108" s="55">
        <f t="shared" si="490"/>
        <v>0</v>
      </c>
      <c r="AA1108" s="53"/>
      <c r="AB1108" s="54"/>
      <c r="AC1108" s="55"/>
      <c r="AD1108" s="53">
        <f t="shared" ref="AD1108:AI1108" si="491">SUM(AD1097:AD1107)</f>
        <v>0</v>
      </c>
      <c r="AE1108" s="54">
        <f t="shared" si="491"/>
        <v>0</v>
      </c>
      <c r="AF1108" s="55">
        <f t="shared" si="491"/>
        <v>0</v>
      </c>
      <c r="AG1108" s="53">
        <f t="shared" si="491"/>
        <v>0</v>
      </c>
      <c r="AH1108" s="54">
        <f t="shared" si="491"/>
        <v>0</v>
      </c>
      <c r="AI1108" s="55">
        <f t="shared" si="491"/>
        <v>0</v>
      </c>
      <c r="AK1108" s="53">
        <f>SUM(AK1097:AK1107)</f>
        <v>0</v>
      </c>
      <c r="AL1108" s="54">
        <f>SUM(AL1097:AL1107)</f>
        <v>0</v>
      </c>
      <c r="AM1108" s="55">
        <f>SUM(AM1097:AM1107)</f>
        <v>0</v>
      </c>
      <c r="AT1108" s="32">
        <f>IF(SUM(AT1097:AT1107)=0,0,1)</f>
        <v>0</v>
      </c>
    </row>
    <row r="1109" spans="3:50" ht="15" hidden="1" customHeight="1" x14ac:dyDescent="0.3">
      <c r="C1109" s="40"/>
      <c r="D1109" s="34"/>
      <c r="E1109" s="35"/>
      <c r="F1109" s="41"/>
      <c r="G1109" s="42"/>
      <c r="H1109" s="43"/>
      <c r="I1109" s="41"/>
      <c r="J1109" s="42"/>
      <c r="K1109" s="43"/>
      <c r="L1109" s="41"/>
      <c r="M1109" s="42"/>
      <c r="N1109" s="43"/>
      <c r="O1109" s="41"/>
      <c r="P1109" s="42"/>
      <c r="Q1109" s="43"/>
      <c r="R1109" s="41"/>
      <c r="S1109" s="42"/>
      <c r="T1109" s="43"/>
      <c r="U1109" s="41"/>
      <c r="V1109" s="42"/>
      <c r="W1109" s="43"/>
      <c r="X1109" s="41"/>
      <c r="Y1109" s="42"/>
      <c r="Z1109" s="43"/>
      <c r="AA1109" s="41"/>
      <c r="AB1109" s="42"/>
      <c r="AC1109" s="43"/>
      <c r="AD1109" s="41"/>
      <c r="AE1109" s="42"/>
      <c r="AF1109" s="43"/>
      <c r="AG1109" s="41"/>
      <c r="AH1109" s="42"/>
      <c r="AI1109" s="43"/>
      <c r="AK1109" s="41"/>
      <c r="AL1109" s="42"/>
      <c r="AM1109" s="43"/>
      <c r="AT1109" s="32">
        <f>IF(AT1108=0,0,1)</f>
        <v>0</v>
      </c>
    </row>
    <row r="1110" spans="3:50" ht="15" hidden="1" customHeight="1" x14ac:dyDescent="0.3">
      <c r="C1110" s="40" t="s">
        <v>22</v>
      </c>
      <c r="D1110" s="34" t="s">
        <v>2</v>
      </c>
      <c r="E1110" s="35" t="s">
        <v>2</v>
      </c>
      <c r="F1110" s="41">
        <v>0</v>
      </c>
      <c r="G1110" s="42">
        <v>0</v>
      </c>
      <c r="H1110" s="43">
        <v>0</v>
      </c>
      <c r="I1110" s="41">
        <v>0</v>
      </c>
      <c r="J1110" s="42">
        <v>0</v>
      </c>
      <c r="K1110" s="43">
        <v>0</v>
      </c>
      <c r="L1110" s="41">
        <v>0</v>
      </c>
      <c r="M1110" s="42">
        <v>0</v>
      </c>
      <c r="N1110" s="43">
        <v>0</v>
      </c>
      <c r="O1110" s="41">
        <v>0</v>
      </c>
      <c r="P1110" s="42">
        <v>0</v>
      </c>
      <c r="Q1110" s="43">
        <v>0</v>
      </c>
      <c r="R1110" s="41">
        <v>0</v>
      </c>
      <c r="S1110" s="42">
        <v>0</v>
      </c>
      <c r="T1110" s="43">
        <v>0</v>
      </c>
      <c r="U1110" s="41">
        <v>0</v>
      </c>
      <c r="V1110" s="42">
        <v>0</v>
      </c>
      <c r="W1110" s="43">
        <v>0</v>
      </c>
      <c r="X1110" s="41"/>
      <c r="Y1110" s="42"/>
      <c r="Z1110" s="43"/>
      <c r="AA1110" s="41"/>
      <c r="AB1110" s="42"/>
      <c r="AC1110" s="43"/>
      <c r="AD1110" s="41"/>
      <c r="AE1110" s="42"/>
      <c r="AF1110" s="43"/>
      <c r="AG1110" s="41"/>
      <c r="AH1110" s="42"/>
      <c r="AI1110" s="43"/>
      <c r="AK1110" s="41">
        <f t="shared" ref="AK1110:AM1120" si="492">F1110+I1110+L1110+O1110+R1110+U1110+X1110+AA1110+AD1110+AG1110</f>
        <v>0</v>
      </c>
      <c r="AL1110" s="42">
        <f t="shared" si="492"/>
        <v>0</v>
      </c>
      <c r="AM1110" s="43">
        <f t="shared" si="492"/>
        <v>0</v>
      </c>
      <c r="AT1110" s="32">
        <f>IF(LEN(E1110)&lt;2,0,1)</f>
        <v>0</v>
      </c>
      <c r="AV1110" s="23">
        <v>8</v>
      </c>
      <c r="AW1110" s="23">
        <v>17</v>
      </c>
      <c r="AX1110" s="23">
        <v>1</v>
      </c>
    </row>
    <row r="1111" spans="3:50" ht="15" hidden="1" customHeight="1" x14ac:dyDescent="0.3">
      <c r="C1111" s="40" t="s">
        <v>22</v>
      </c>
      <c r="D1111" s="34" t="s">
        <v>2</v>
      </c>
      <c r="E1111" s="35" t="s">
        <v>2</v>
      </c>
      <c r="F1111" s="41">
        <v>0</v>
      </c>
      <c r="G1111" s="42">
        <v>0</v>
      </c>
      <c r="H1111" s="43">
        <v>0</v>
      </c>
      <c r="I1111" s="41">
        <v>0</v>
      </c>
      <c r="J1111" s="42">
        <v>0</v>
      </c>
      <c r="K1111" s="43">
        <v>0</v>
      </c>
      <c r="L1111" s="41">
        <v>0</v>
      </c>
      <c r="M1111" s="42">
        <v>0</v>
      </c>
      <c r="N1111" s="43">
        <v>0</v>
      </c>
      <c r="O1111" s="41">
        <v>0</v>
      </c>
      <c r="P1111" s="42">
        <v>0</v>
      </c>
      <c r="Q1111" s="43">
        <v>0</v>
      </c>
      <c r="R1111" s="41">
        <v>0</v>
      </c>
      <c r="S1111" s="42">
        <v>0</v>
      </c>
      <c r="T1111" s="43">
        <v>0</v>
      </c>
      <c r="U1111" s="41">
        <v>0</v>
      </c>
      <c r="V1111" s="42">
        <v>0</v>
      </c>
      <c r="W1111" s="43">
        <v>0</v>
      </c>
      <c r="X1111" s="41"/>
      <c r="Y1111" s="42"/>
      <c r="Z1111" s="43"/>
      <c r="AA1111" s="41"/>
      <c r="AB1111" s="42"/>
      <c r="AC1111" s="43"/>
      <c r="AD1111" s="41"/>
      <c r="AE1111" s="42"/>
      <c r="AF1111" s="43"/>
      <c r="AG1111" s="41"/>
      <c r="AH1111" s="42"/>
      <c r="AI1111" s="43"/>
      <c r="AK1111" s="41">
        <f t="shared" si="492"/>
        <v>0</v>
      </c>
      <c r="AL1111" s="42">
        <f t="shared" si="492"/>
        <v>0</v>
      </c>
      <c r="AM1111" s="43">
        <f t="shared" si="492"/>
        <v>0</v>
      </c>
      <c r="AT1111" s="32">
        <f t="shared" ref="AT1111:AT1120" si="493">IF(LEN(E1111)&lt;2,0,1)</f>
        <v>0</v>
      </c>
      <c r="AV1111" s="23">
        <v>8</v>
      </c>
      <c r="AW1111" s="23">
        <v>17</v>
      </c>
      <c r="AX1111" s="23">
        <f>IF(AW1111=AW1110,AX1110+1,1)</f>
        <v>2</v>
      </c>
    </row>
    <row r="1112" spans="3:50" ht="15" hidden="1" customHeight="1" x14ac:dyDescent="0.3">
      <c r="C1112" s="40" t="s">
        <v>22</v>
      </c>
      <c r="D1112" s="34" t="s">
        <v>2</v>
      </c>
      <c r="E1112" s="35" t="s">
        <v>2</v>
      </c>
      <c r="F1112" s="41">
        <v>0</v>
      </c>
      <c r="G1112" s="42">
        <v>0</v>
      </c>
      <c r="H1112" s="43">
        <v>0</v>
      </c>
      <c r="I1112" s="41">
        <v>0</v>
      </c>
      <c r="J1112" s="42">
        <v>0</v>
      </c>
      <c r="K1112" s="43">
        <v>0</v>
      </c>
      <c r="L1112" s="41">
        <v>0</v>
      </c>
      <c r="M1112" s="42">
        <v>0</v>
      </c>
      <c r="N1112" s="43">
        <v>0</v>
      </c>
      <c r="O1112" s="41">
        <v>0</v>
      </c>
      <c r="P1112" s="42">
        <v>0</v>
      </c>
      <c r="Q1112" s="43">
        <v>0</v>
      </c>
      <c r="R1112" s="41">
        <v>0</v>
      </c>
      <c r="S1112" s="42">
        <v>0</v>
      </c>
      <c r="T1112" s="43">
        <v>0</v>
      </c>
      <c r="U1112" s="41">
        <v>0</v>
      </c>
      <c r="V1112" s="42">
        <v>0</v>
      </c>
      <c r="W1112" s="43">
        <v>0</v>
      </c>
      <c r="X1112" s="41"/>
      <c r="Y1112" s="42"/>
      <c r="Z1112" s="43"/>
      <c r="AA1112" s="41"/>
      <c r="AB1112" s="42"/>
      <c r="AC1112" s="43"/>
      <c r="AD1112" s="41"/>
      <c r="AE1112" s="42"/>
      <c r="AF1112" s="43"/>
      <c r="AG1112" s="41"/>
      <c r="AH1112" s="42"/>
      <c r="AI1112" s="43"/>
      <c r="AK1112" s="41">
        <f t="shared" si="492"/>
        <v>0</v>
      </c>
      <c r="AL1112" s="42">
        <f t="shared" si="492"/>
        <v>0</v>
      </c>
      <c r="AM1112" s="43">
        <f t="shared" si="492"/>
        <v>0</v>
      </c>
      <c r="AT1112" s="32">
        <f t="shared" si="493"/>
        <v>0</v>
      </c>
      <c r="AV1112" s="23">
        <v>8</v>
      </c>
      <c r="AW1112" s="23">
        <v>17</v>
      </c>
      <c r="AX1112" s="23">
        <f t="shared" ref="AX1112:AX1120" si="494">IF(AW1112=AW1111,AX1111+1,1)</f>
        <v>3</v>
      </c>
    </row>
    <row r="1113" spans="3:50" ht="15" hidden="1" customHeight="1" x14ac:dyDescent="0.3">
      <c r="C1113" s="40" t="s">
        <v>22</v>
      </c>
      <c r="D1113" s="34" t="s">
        <v>2</v>
      </c>
      <c r="E1113" s="35" t="s">
        <v>2</v>
      </c>
      <c r="F1113" s="41">
        <v>0</v>
      </c>
      <c r="G1113" s="42">
        <v>0</v>
      </c>
      <c r="H1113" s="43">
        <v>0</v>
      </c>
      <c r="I1113" s="41">
        <v>0</v>
      </c>
      <c r="J1113" s="42">
        <v>0</v>
      </c>
      <c r="K1113" s="43">
        <v>0</v>
      </c>
      <c r="L1113" s="41">
        <v>0</v>
      </c>
      <c r="M1113" s="42">
        <v>0</v>
      </c>
      <c r="N1113" s="43">
        <v>0</v>
      </c>
      <c r="O1113" s="41">
        <v>0</v>
      </c>
      <c r="P1113" s="42">
        <v>0</v>
      </c>
      <c r="Q1113" s="43">
        <v>0</v>
      </c>
      <c r="R1113" s="41">
        <v>0</v>
      </c>
      <c r="S1113" s="42">
        <v>0</v>
      </c>
      <c r="T1113" s="43">
        <v>0</v>
      </c>
      <c r="U1113" s="41">
        <v>0</v>
      </c>
      <c r="V1113" s="42">
        <v>0</v>
      </c>
      <c r="W1113" s="43">
        <v>0</v>
      </c>
      <c r="X1113" s="41"/>
      <c r="Y1113" s="42"/>
      <c r="Z1113" s="43"/>
      <c r="AA1113" s="41"/>
      <c r="AB1113" s="42"/>
      <c r="AC1113" s="43"/>
      <c r="AD1113" s="41"/>
      <c r="AE1113" s="42"/>
      <c r="AF1113" s="43"/>
      <c r="AG1113" s="41"/>
      <c r="AH1113" s="42"/>
      <c r="AI1113" s="43"/>
      <c r="AK1113" s="41">
        <f t="shared" si="492"/>
        <v>0</v>
      </c>
      <c r="AL1113" s="42">
        <f t="shared" si="492"/>
        <v>0</v>
      </c>
      <c r="AM1113" s="43">
        <f t="shared" si="492"/>
        <v>0</v>
      </c>
      <c r="AT1113" s="32">
        <f t="shared" si="493"/>
        <v>0</v>
      </c>
      <c r="AV1113" s="23">
        <v>8</v>
      </c>
      <c r="AW1113" s="23">
        <v>17</v>
      </c>
      <c r="AX1113" s="23">
        <f t="shared" si="494"/>
        <v>4</v>
      </c>
    </row>
    <row r="1114" spans="3:50" ht="15" hidden="1" customHeight="1" x14ac:dyDescent="0.3">
      <c r="C1114" s="40" t="s">
        <v>22</v>
      </c>
      <c r="D1114" s="34" t="s">
        <v>2</v>
      </c>
      <c r="E1114" s="35" t="s">
        <v>2</v>
      </c>
      <c r="F1114" s="41">
        <v>0</v>
      </c>
      <c r="G1114" s="42">
        <v>0</v>
      </c>
      <c r="H1114" s="43">
        <v>0</v>
      </c>
      <c r="I1114" s="41">
        <v>0</v>
      </c>
      <c r="J1114" s="42">
        <v>0</v>
      </c>
      <c r="K1114" s="43">
        <v>0</v>
      </c>
      <c r="L1114" s="41">
        <v>0</v>
      </c>
      <c r="M1114" s="42">
        <v>0</v>
      </c>
      <c r="N1114" s="43">
        <v>0</v>
      </c>
      <c r="O1114" s="41">
        <v>0</v>
      </c>
      <c r="P1114" s="42">
        <v>0</v>
      </c>
      <c r="Q1114" s="43">
        <v>0</v>
      </c>
      <c r="R1114" s="41">
        <v>0</v>
      </c>
      <c r="S1114" s="42">
        <v>0</v>
      </c>
      <c r="T1114" s="43">
        <v>0</v>
      </c>
      <c r="U1114" s="41">
        <v>0</v>
      </c>
      <c r="V1114" s="42">
        <v>0</v>
      </c>
      <c r="W1114" s="43">
        <v>0</v>
      </c>
      <c r="X1114" s="41"/>
      <c r="Y1114" s="42"/>
      <c r="Z1114" s="43"/>
      <c r="AA1114" s="41"/>
      <c r="AB1114" s="42"/>
      <c r="AC1114" s="43"/>
      <c r="AD1114" s="41"/>
      <c r="AE1114" s="42"/>
      <c r="AF1114" s="43"/>
      <c r="AG1114" s="41"/>
      <c r="AH1114" s="42"/>
      <c r="AI1114" s="43"/>
      <c r="AK1114" s="41">
        <f t="shared" si="492"/>
        <v>0</v>
      </c>
      <c r="AL1114" s="42">
        <f t="shared" si="492"/>
        <v>0</v>
      </c>
      <c r="AM1114" s="43">
        <f t="shared" si="492"/>
        <v>0</v>
      </c>
      <c r="AT1114" s="32">
        <f t="shared" si="493"/>
        <v>0</v>
      </c>
      <c r="AV1114" s="23">
        <v>8</v>
      </c>
      <c r="AW1114" s="23">
        <v>17</v>
      </c>
      <c r="AX1114" s="23">
        <f t="shared" si="494"/>
        <v>5</v>
      </c>
    </row>
    <row r="1115" spans="3:50" ht="15" hidden="1" customHeight="1" x14ac:dyDescent="0.3">
      <c r="C1115" s="40" t="s">
        <v>22</v>
      </c>
      <c r="D1115" s="34" t="s">
        <v>2</v>
      </c>
      <c r="E1115" s="35" t="s">
        <v>2</v>
      </c>
      <c r="F1115" s="41">
        <v>0</v>
      </c>
      <c r="G1115" s="42">
        <v>0</v>
      </c>
      <c r="H1115" s="43">
        <v>0</v>
      </c>
      <c r="I1115" s="41">
        <v>0</v>
      </c>
      <c r="J1115" s="42">
        <v>0</v>
      </c>
      <c r="K1115" s="43">
        <v>0</v>
      </c>
      <c r="L1115" s="41">
        <v>0</v>
      </c>
      <c r="M1115" s="42">
        <v>0</v>
      </c>
      <c r="N1115" s="43">
        <v>0</v>
      </c>
      <c r="O1115" s="41">
        <v>0</v>
      </c>
      <c r="P1115" s="42">
        <v>0</v>
      </c>
      <c r="Q1115" s="43">
        <v>0</v>
      </c>
      <c r="R1115" s="41">
        <v>0</v>
      </c>
      <c r="S1115" s="42">
        <v>0</v>
      </c>
      <c r="T1115" s="43">
        <v>0</v>
      </c>
      <c r="U1115" s="41">
        <v>0</v>
      </c>
      <c r="V1115" s="42">
        <v>0</v>
      </c>
      <c r="W1115" s="43">
        <v>0</v>
      </c>
      <c r="X1115" s="41"/>
      <c r="Y1115" s="42"/>
      <c r="Z1115" s="43"/>
      <c r="AA1115" s="41"/>
      <c r="AB1115" s="42"/>
      <c r="AC1115" s="43"/>
      <c r="AD1115" s="41"/>
      <c r="AE1115" s="42"/>
      <c r="AF1115" s="43"/>
      <c r="AG1115" s="41"/>
      <c r="AH1115" s="42"/>
      <c r="AI1115" s="43"/>
      <c r="AK1115" s="41">
        <f t="shared" si="492"/>
        <v>0</v>
      </c>
      <c r="AL1115" s="42">
        <f t="shared" si="492"/>
        <v>0</v>
      </c>
      <c r="AM1115" s="43">
        <f t="shared" si="492"/>
        <v>0</v>
      </c>
      <c r="AT1115" s="32">
        <f t="shared" si="493"/>
        <v>0</v>
      </c>
      <c r="AV1115" s="23">
        <v>8</v>
      </c>
      <c r="AW1115" s="23">
        <v>17</v>
      </c>
      <c r="AX1115" s="23">
        <f t="shared" si="494"/>
        <v>6</v>
      </c>
    </row>
    <row r="1116" spans="3:50" ht="15" hidden="1" customHeight="1" x14ac:dyDescent="0.3">
      <c r="C1116" s="40" t="s">
        <v>22</v>
      </c>
      <c r="D1116" s="34" t="s">
        <v>2</v>
      </c>
      <c r="E1116" s="35" t="s">
        <v>2</v>
      </c>
      <c r="F1116" s="41">
        <v>0</v>
      </c>
      <c r="G1116" s="42">
        <v>0</v>
      </c>
      <c r="H1116" s="43">
        <v>0</v>
      </c>
      <c r="I1116" s="41">
        <v>0</v>
      </c>
      <c r="J1116" s="42">
        <v>0</v>
      </c>
      <c r="K1116" s="43">
        <v>0</v>
      </c>
      <c r="L1116" s="41">
        <v>0</v>
      </c>
      <c r="M1116" s="42">
        <v>0</v>
      </c>
      <c r="N1116" s="43">
        <v>0</v>
      </c>
      <c r="O1116" s="41">
        <v>0</v>
      </c>
      <c r="P1116" s="42">
        <v>0</v>
      </c>
      <c r="Q1116" s="43">
        <v>0</v>
      </c>
      <c r="R1116" s="41">
        <v>0</v>
      </c>
      <c r="S1116" s="42">
        <v>0</v>
      </c>
      <c r="T1116" s="43">
        <v>0</v>
      </c>
      <c r="U1116" s="41">
        <v>0</v>
      </c>
      <c r="V1116" s="42">
        <v>0</v>
      </c>
      <c r="W1116" s="43">
        <v>0</v>
      </c>
      <c r="X1116" s="41"/>
      <c r="Y1116" s="42"/>
      <c r="Z1116" s="43"/>
      <c r="AA1116" s="41"/>
      <c r="AB1116" s="42"/>
      <c r="AC1116" s="43"/>
      <c r="AD1116" s="41"/>
      <c r="AE1116" s="42"/>
      <c r="AF1116" s="43"/>
      <c r="AG1116" s="41"/>
      <c r="AH1116" s="42"/>
      <c r="AI1116" s="43"/>
      <c r="AK1116" s="41">
        <f t="shared" si="492"/>
        <v>0</v>
      </c>
      <c r="AL1116" s="42">
        <f t="shared" si="492"/>
        <v>0</v>
      </c>
      <c r="AM1116" s="43">
        <f t="shared" si="492"/>
        <v>0</v>
      </c>
      <c r="AT1116" s="32">
        <f t="shared" si="493"/>
        <v>0</v>
      </c>
      <c r="AV1116" s="23">
        <v>8</v>
      </c>
      <c r="AW1116" s="23">
        <v>17</v>
      </c>
      <c r="AX1116" s="23">
        <f t="shared" si="494"/>
        <v>7</v>
      </c>
    </row>
    <row r="1117" spans="3:50" ht="15" hidden="1" customHeight="1" x14ac:dyDescent="0.3">
      <c r="C1117" s="40" t="s">
        <v>22</v>
      </c>
      <c r="D1117" s="34" t="s">
        <v>2</v>
      </c>
      <c r="E1117" s="35" t="s">
        <v>2</v>
      </c>
      <c r="F1117" s="41">
        <v>0</v>
      </c>
      <c r="G1117" s="42">
        <v>0</v>
      </c>
      <c r="H1117" s="43">
        <v>0</v>
      </c>
      <c r="I1117" s="41">
        <v>0</v>
      </c>
      <c r="J1117" s="42">
        <v>0</v>
      </c>
      <c r="K1117" s="43">
        <v>0</v>
      </c>
      <c r="L1117" s="41">
        <v>0</v>
      </c>
      <c r="M1117" s="42">
        <v>0</v>
      </c>
      <c r="N1117" s="43">
        <v>0</v>
      </c>
      <c r="O1117" s="41">
        <v>0</v>
      </c>
      <c r="P1117" s="42">
        <v>0</v>
      </c>
      <c r="Q1117" s="43">
        <v>0</v>
      </c>
      <c r="R1117" s="41">
        <v>0</v>
      </c>
      <c r="S1117" s="42">
        <v>0</v>
      </c>
      <c r="T1117" s="43">
        <v>0</v>
      </c>
      <c r="U1117" s="41">
        <v>0</v>
      </c>
      <c r="V1117" s="42">
        <v>0</v>
      </c>
      <c r="W1117" s="43">
        <v>0</v>
      </c>
      <c r="X1117" s="41"/>
      <c r="Y1117" s="42"/>
      <c r="Z1117" s="43"/>
      <c r="AA1117" s="41"/>
      <c r="AB1117" s="42"/>
      <c r="AC1117" s="43"/>
      <c r="AD1117" s="41"/>
      <c r="AE1117" s="42"/>
      <c r="AF1117" s="43"/>
      <c r="AG1117" s="41"/>
      <c r="AH1117" s="42"/>
      <c r="AI1117" s="43"/>
      <c r="AK1117" s="41">
        <f t="shared" si="492"/>
        <v>0</v>
      </c>
      <c r="AL1117" s="42">
        <f t="shared" si="492"/>
        <v>0</v>
      </c>
      <c r="AM1117" s="43">
        <f t="shared" si="492"/>
        <v>0</v>
      </c>
      <c r="AT1117" s="32">
        <f t="shared" si="493"/>
        <v>0</v>
      </c>
      <c r="AV1117" s="23">
        <v>8</v>
      </c>
      <c r="AW1117" s="23">
        <v>17</v>
      </c>
      <c r="AX1117" s="23">
        <f t="shared" si="494"/>
        <v>8</v>
      </c>
    </row>
    <row r="1118" spans="3:50" ht="15" hidden="1" customHeight="1" x14ac:dyDescent="0.3">
      <c r="C1118" s="40" t="s">
        <v>22</v>
      </c>
      <c r="D1118" s="34" t="s">
        <v>2</v>
      </c>
      <c r="E1118" s="35" t="s">
        <v>2</v>
      </c>
      <c r="F1118" s="41">
        <v>0</v>
      </c>
      <c r="G1118" s="42">
        <v>0</v>
      </c>
      <c r="H1118" s="43">
        <v>0</v>
      </c>
      <c r="I1118" s="41">
        <v>0</v>
      </c>
      <c r="J1118" s="42">
        <v>0</v>
      </c>
      <c r="K1118" s="43">
        <v>0</v>
      </c>
      <c r="L1118" s="41">
        <v>0</v>
      </c>
      <c r="M1118" s="42">
        <v>0</v>
      </c>
      <c r="N1118" s="43">
        <v>0</v>
      </c>
      <c r="O1118" s="41">
        <v>0</v>
      </c>
      <c r="P1118" s="42">
        <v>0</v>
      </c>
      <c r="Q1118" s="43">
        <v>0</v>
      </c>
      <c r="R1118" s="41">
        <v>0</v>
      </c>
      <c r="S1118" s="42">
        <v>0</v>
      </c>
      <c r="T1118" s="43">
        <v>0</v>
      </c>
      <c r="U1118" s="41">
        <v>0</v>
      </c>
      <c r="V1118" s="42">
        <v>0</v>
      </c>
      <c r="W1118" s="43">
        <v>0</v>
      </c>
      <c r="X1118" s="41"/>
      <c r="Y1118" s="42"/>
      <c r="Z1118" s="43"/>
      <c r="AA1118" s="41"/>
      <c r="AB1118" s="42"/>
      <c r="AC1118" s="43"/>
      <c r="AD1118" s="41"/>
      <c r="AE1118" s="42"/>
      <c r="AF1118" s="43"/>
      <c r="AG1118" s="41"/>
      <c r="AH1118" s="42"/>
      <c r="AI1118" s="43"/>
      <c r="AK1118" s="41">
        <f t="shared" si="492"/>
        <v>0</v>
      </c>
      <c r="AL1118" s="42">
        <f t="shared" si="492"/>
        <v>0</v>
      </c>
      <c r="AM1118" s="43">
        <f t="shared" si="492"/>
        <v>0</v>
      </c>
      <c r="AT1118" s="32">
        <f t="shared" si="493"/>
        <v>0</v>
      </c>
      <c r="AV1118" s="23">
        <v>8</v>
      </c>
      <c r="AW1118" s="23">
        <v>17</v>
      </c>
      <c r="AX1118" s="23">
        <f t="shared" si="494"/>
        <v>9</v>
      </c>
    </row>
    <row r="1119" spans="3:50" ht="15" hidden="1" customHeight="1" x14ac:dyDescent="0.3">
      <c r="C1119" s="40" t="s">
        <v>22</v>
      </c>
      <c r="D1119" s="34" t="s">
        <v>2</v>
      </c>
      <c r="E1119" s="35" t="s">
        <v>2</v>
      </c>
      <c r="F1119" s="41">
        <v>0</v>
      </c>
      <c r="G1119" s="42">
        <v>0</v>
      </c>
      <c r="H1119" s="43">
        <v>0</v>
      </c>
      <c r="I1119" s="41">
        <v>0</v>
      </c>
      <c r="J1119" s="42">
        <v>0</v>
      </c>
      <c r="K1119" s="43">
        <v>0</v>
      </c>
      <c r="L1119" s="41">
        <v>0</v>
      </c>
      <c r="M1119" s="42">
        <v>0</v>
      </c>
      <c r="N1119" s="43">
        <v>0</v>
      </c>
      <c r="O1119" s="41">
        <v>0</v>
      </c>
      <c r="P1119" s="42">
        <v>0</v>
      </c>
      <c r="Q1119" s="43">
        <v>0</v>
      </c>
      <c r="R1119" s="41">
        <v>0</v>
      </c>
      <c r="S1119" s="42">
        <v>0</v>
      </c>
      <c r="T1119" s="43">
        <v>0</v>
      </c>
      <c r="U1119" s="41">
        <v>0</v>
      </c>
      <c r="V1119" s="42">
        <v>0</v>
      </c>
      <c r="W1119" s="43">
        <v>0</v>
      </c>
      <c r="X1119" s="41"/>
      <c r="Y1119" s="42"/>
      <c r="Z1119" s="43"/>
      <c r="AA1119" s="41"/>
      <c r="AB1119" s="42"/>
      <c r="AC1119" s="43"/>
      <c r="AD1119" s="41"/>
      <c r="AE1119" s="42"/>
      <c r="AF1119" s="43"/>
      <c r="AG1119" s="41"/>
      <c r="AH1119" s="42"/>
      <c r="AI1119" s="43"/>
      <c r="AK1119" s="41">
        <f t="shared" si="492"/>
        <v>0</v>
      </c>
      <c r="AL1119" s="42">
        <f t="shared" si="492"/>
        <v>0</v>
      </c>
      <c r="AM1119" s="43">
        <f t="shared" si="492"/>
        <v>0</v>
      </c>
      <c r="AT1119" s="32">
        <f t="shared" si="493"/>
        <v>0</v>
      </c>
      <c r="AV1119" s="23">
        <v>8</v>
      </c>
      <c r="AW1119" s="23">
        <v>17</v>
      </c>
      <c r="AX1119" s="23">
        <f t="shared" si="494"/>
        <v>10</v>
      </c>
    </row>
    <row r="1120" spans="3:50" ht="15" hidden="1" customHeight="1" x14ac:dyDescent="0.3">
      <c r="C1120" s="40" t="s">
        <v>23</v>
      </c>
      <c r="D1120" s="34" t="s">
        <v>2</v>
      </c>
      <c r="E1120" s="35" t="s">
        <v>2</v>
      </c>
      <c r="F1120" s="41">
        <v>0</v>
      </c>
      <c r="G1120" s="42">
        <v>0</v>
      </c>
      <c r="H1120" s="43">
        <v>0</v>
      </c>
      <c r="I1120" s="41">
        <v>0</v>
      </c>
      <c r="J1120" s="42">
        <v>0</v>
      </c>
      <c r="K1120" s="43">
        <v>0</v>
      </c>
      <c r="L1120" s="41">
        <v>0</v>
      </c>
      <c r="M1120" s="42">
        <v>0</v>
      </c>
      <c r="N1120" s="43">
        <v>0</v>
      </c>
      <c r="O1120" s="41">
        <v>0</v>
      </c>
      <c r="P1120" s="42">
        <v>0</v>
      </c>
      <c r="Q1120" s="43">
        <v>0</v>
      </c>
      <c r="R1120" s="41">
        <v>0</v>
      </c>
      <c r="S1120" s="42">
        <v>0</v>
      </c>
      <c r="T1120" s="43">
        <v>0</v>
      </c>
      <c r="U1120" s="41">
        <v>0</v>
      </c>
      <c r="V1120" s="42">
        <v>0</v>
      </c>
      <c r="W1120" s="43">
        <v>0</v>
      </c>
      <c r="X1120" s="41"/>
      <c r="Y1120" s="42"/>
      <c r="Z1120" s="43"/>
      <c r="AA1120" s="41"/>
      <c r="AB1120" s="42"/>
      <c r="AC1120" s="43"/>
      <c r="AD1120" s="41"/>
      <c r="AE1120" s="42"/>
      <c r="AF1120" s="43"/>
      <c r="AG1120" s="41"/>
      <c r="AH1120" s="42"/>
      <c r="AI1120" s="43"/>
      <c r="AK1120" s="41">
        <f t="shared" si="492"/>
        <v>0</v>
      </c>
      <c r="AL1120" s="42">
        <f t="shared" si="492"/>
        <v>0</v>
      </c>
      <c r="AM1120" s="43">
        <f t="shared" si="492"/>
        <v>0</v>
      </c>
      <c r="AT1120" s="32">
        <f t="shared" si="493"/>
        <v>0</v>
      </c>
      <c r="AV1120" s="23">
        <v>8</v>
      </c>
      <c r="AW1120" s="23">
        <v>18</v>
      </c>
      <c r="AX1120" s="23">
        <f t="shared" si="494"/>
        <v>1</v>
      </c>
    </row>
    <row r="1121" spans="3:50" ht="15" hidden="1" customHeight="1" x14ac:dyDescent="0.3">
      <c r="C1121" s="50" t="str">
        <f>IF(LEN(E1120)&lt;1,"","Total: " &amp; LEFT(E1120,LEN(E1120)-21) &amp; "Municipalities")</f>
        <v/>
      </c>
      <c r="D1121" s="51"/>
      <c r="E1121" s="52"/>
      <c r="F1121" s="53">
        <f t="shared" ref="F1121:H1121" si="495">SUM(F1110:F1120)</f>
        <v>0</v>
      </c>
      <c r="G1121" s="54">
        <f t="shared" si="495"/>
        <v>0</v>
      </c>
      <c r="H1121" s="55">
        <f t="shared" si="495"/>
        <v>0</v>
      </c>
      <c r="I1121" s="53">
        <f>SUM(I1110:I1120)</f>
        <v>0</v>
      </c>
      <c r="J1121" s="54">
        <f>SUM(J1110:J1120)</f>
        <v>0</v>
      </c>
      <c r="K1121" s="55">
        <f>SUM(K1110:K1120)</f>
        <v>0</v>
      </c>
      <c r="L1121" s="53">
        <f t="shared" ref="L1121:Z1121" si="496">SUM(L1110:L1120)</f>
        <v>0</v>
      </c>
      <c r="M1121" s="54">
        <f t="shared" si="496"/>
        <v>0</v>
      </c>
      <c r="N1121" s="55">
        <f t="shared" si="496"/>
        <v>0</v>
      </c>
      <c r="O1121" s="53">
        <f t="shared" si="496"/>
        <v>0</v>
      </c>
      <c r="P1121" s="54">
        <f t="shared" si="496"/>
        <v>0</v>
      </c>
      <c r="Q1121" s="55">
        <f t="shared" si="496"/>
        <v>0</v>
      </c>
      <c r="R1121" s="53">
        <f t="shared" si="496"/>
        <v>0</v>
      </c>
      <c r="S1121" s="54">
        <f t="shared" si="496"/>
        <v>0</v>
      </c>
      <c r="T1121" s="55">
        <f t="shared" si="496"/>
        <v>0</v>
      </c>
      <c r="U1121" s="53">
        <f t="shared" si="496"/>
        <v>0</v>
      </c>
      <c r="V1121" s="54">
        <f t="shared" si="496"/>
        <v>0</v>
      </c>
      <c r="W1121" s="55">
        <f t="shared" si="496"/>
        <v>0</v>
      </c>
      <c r="X1121" s="53">
        <f t="shared" si="496"/>
        <v>0</v>
      </c>
      <c r="Y1121" s="54">
        <f t="shared" si="496"/>
        <v>0</v>
      </c>
      <c r="Z1121" s="55">
        <f t="shared" si="496"/>
        <v>0</v>
      </c>
      <c r="AA1121" s="53"/>
      <c r="AB1121" s="54"/>
      <c r="AC1121" s="55"/>
      <c r="AD1121" s="53">
        <f t="shared" ref="AD1121:AI1121" si="497">SUM(AD1110:AD1120)</f>
        <v>0</v>
      </c>
      <c r="AE1121" s="54">
        <f t="shared" si="497"/>
        <v>0</v>
      </c>
      <c r="AF1121" s="55">
        <f t="shared" si="497"/>
        <v>0</v>
      </c>
      <c r="AG1121" s="53">
        <f t="shared" si="497"/>
        <v>0</v>
      </c>
      <c r="AH1121" s="54">
        <f t="shared" si="497"/>
        <v>0</v>
      </c>
      <c r="AI1121" s="55">
        <f t="shared" si="497"/>
        <v>0</v>
      </c>
      <c r="AK1121" s="53">
        <f>SUM(AK1110:AK1120)</f>
        <v>0</v>
      </c>
      <c r="AL1121" s="54">
        <f>SUM(AL1110:AL1120)</f>
        <v>0</v>
      </c>
      <c r="AM1121" s="55">
        <f>SUM(AM1110:AM1120)</f>
        <v>0</v>
      </c>
      <c r="AT1121" s="32">
        <f>IF(SUM(AT1110:AT1120)=0,0,1)</f>
        <v>0</v>
      </c>
    </row>
    <row r="1122" spans="3:50" ht="15" hidden="1" customHeight="1" x14ac:dyDescent="0.3">
      <c r="C1122" s="40"/>
      <c r="D1122" s="34"/>
      <c r="E1122" s="35"/>
      <c r="F1122" s="41"/>
      <c r="G1122" s="42"/>
      <c r="H1122" s="43"/>
      <c r="I1122" s="41"/>
      <c r="J1122" s="42"/>
      <c r="K1122" s="43"/>
      <c r="L1122" s="41"/>
      <c r="M1122" s="42"/>
      <c r="N1122" s="43"/>
      <c r="O1122" s="41"/>
      <c r="P1122" s="42"/>
      <c r="Q1122" s="43"/>
      <c r="R1122" s="41"/>
      <c r="S1122" s="42"/>
      <c r="T1122" s="43"/>
      <c r="U1122" s="41"/>
      <c r="V1122" s="42"/>
      <c r="W1122" s="43"/>
      <c r="X1122" s="41"/>
      <c r="Y1122" s="42"/>
      <c r="Z1122" s="43"/>
      <c r="AA1122" s="41"/>
      <c r="AB1122" s="42"/>
      <c r="AC1122" s="43"/>
      <c r="AD1122" s="41"/>
      <c r="AE1122" s="42"/>
      <c r="AF1122" s="43"/>
      <c r="AG1122" s="41"/>
      <c r="AH1122" s="42"/>
      <c r="AI1122" s="43"/>
      <c r="AK1122" s="41"/>
      <c r="AL1122" s="42"/>
      <c r="AM1122" s="43"/>
      <c r="AT1122" s="32">
        <f>IF(AT1121=0,0,1)</f>
        <v>0</v>
      </c>
    </row>
    <row r="1123" spans="3:50" ht="15" hidden="1" customHeight="1" x14ac:dyDescent="0.3">
      <c r="C1123" s="40" t="s">
        <v>22</v>
      </c>
      <c r="D1123" s="34" t="s">
        <v>2</v>
      </c>
      <c r="E1123" s="35" t="s">
        <v>2</v>
      </c>
      <c r="F1123" s="41">
        <v>0</v>
      </c>
      <c r="G1123" s="42">
        <v>0</v>
      </c>
      <c r="H1123" s="43">
        <v>0</v>
      </c>
      <c r="I1123" s="41">
        <v>0</v>
      </c>
      <c r="J1123" s="42">
        <v>0</v>
      </c>
      <c r="K1123" s="43">
        <v>0</v>
      </c>
      <c r="L1123" s="41">
        <v>0</v>
      </c>
      <c r="M1123" s="42">
        <v>0</v>
      </c>
      <c r="N1123" s="43">
        <v>0</v>
      </c>
      <c r="O1123" s="41">
        <v>0</v>
      </c>
      <c r="P1123" s="42">
        <v>0</v>
      </c>
      <c r="Q1123" s="43">
        <v>0</v>
      </c>
      <c r="R1123" s="41">
        <v>0</v>
      </c>
      <c r="S1123" s="42">
        <v>0</v>
      </c>
      <c r="T1123" s="43">
        <v>0</v>
      </c>
      <c r="U1123" s="41">
        <v>0</v>
      </c>
      <c r="V1123" s="42">
        <v>0</v>
      </c>
      <c r="W1123" s="43">
        <v>0</v>
      </c>
      <c r="X1123" s="41"/>
      <c r="Y1123" s="42"/>
      <c r="Z1123" s="43"/>
      <c r="AA1123" s="41"/>
      <c r="AB1123" s="42"/>
      <c r="AC1123" s="43"/>
      <c r="AD1123" s="41"/>
      <c r="AE1123" s="42"/>
      <c r="AF1123" s="43"/>
      <c r="AG1123" s="41"/>
      <c r="AH1123" s="42"/>
      <c r="AI1123" s="43"/>
      <c r="AK1123" s="41">
        <f t="shared" ref="AK1123:AM1133" si="498">F1123+I1123+L1123+O1123+R1123+U1123+X1123+AA1123+AD1123+AG1123</f>
        <v>0</v>
      </c>
      <c r="AL1123" s="42">
        <f t="shared" si="498"/>
        <v>0</v>
      </c>
      <c r="AM1123" s="43">
        <f t="shared" si="498"/>
        <v>0</v>
      </c>
      <c r="AT1123" s="32">
        <f>IF(LEN(E1123)&lt;2,0,1)</f>
        <v>0</v>
      </c>
      <c r="AV1123" s="23">
        <v>8</v>
      </c>
      <c r="AW1123" s="23">
        <v>19</v>
      </c>
      <c r="AX1123" s="23">
        <v>1</v>
      </c>
    </row>
    <row r="1124" spans="3:50" ht="15" hidden="1" customHeight="1" x14ac:dyDescent="0.3">
      <c r="C1124" s="40" t="s">
        <v>22</v>
      </c>
      <c r="D1124" s="34" t="s">
        <v>2</v>
      </c>
      <c r="E1124" s="35" t="s">
        <v>2</v>
      </c>
      <c r="F1124" s="41">
        <v>0</v>
      </c>
      <c r="G1124" s="42">
        <v>0</v>
      </c>
      <c r="H1124" s="43">
        <v>0</v>
      </c>
      <c r="I1124" s="41">
        <v>0</v>
      </c>
      <c r="J1124" s="42">
        <v>0</v>
      </c>
      <c r="K1124" s="43">
        <v>0</v>
      </c>
      <c r="L1124" s="41">
        <v>0</v>
      </c>
      <c r="M1124" s="42">
        <v>0</v>
      </c>
      <c r="N1124" s="43">
        <v>0</v>
      </c>
      <c r="O1124" s="41">
        <v>0</v>
      </c>
      <c r="P1124" s="42">
        <v>0</v>
      </c>
      <c r="Q1124" s="43">
        <v>0</v>
      </c>
      <c r="R1124" s="41">
        <v>0</v>
      </c>
      <c r="S1124" s="42">
        <v>0</v>
      </c>
      <c r="T1124" s="43">
        <v>0</v>
      </c>
      <c r="U1124" s="41">
        <v>0</v>
      </c>
      <c r="V1124" s="42">
        <v>0</v>
      </c>
      <c r="W1124" s="43">
        <v>0</v>
      </c>
      <c r="X1124" s="41"/>
      <c r="Y1124" s="42"/>
      <c r="Z1124" s="43"/>
      <c r="AA1124" s="41"/>
      <c r="AB1124" s="42"/>
      <c r="AC1124" s="43"/>
      <c r="AD1124" s="41"/>
      <c r="AE1124" s="42"/>
      <c r="AF1124" s="43"/>
      <c r="AG1124" s="41"/>
      <c r="AH1124" s="42"/>
      <c r="AI1124" s="43"/>
      <c r="AK1124" s="41">
        <f t="shared" si="498"/>
        <v>0</v>
      </c>
      <c r="AL1124" s="42">
        <f t="shared" si="498"/>
        <v>0</v>
      </c>
      <c r="AM1124" s="43">
        <f t="shared" si="498"/>
        <v>0</v>
      </c>
      <c r="AT1124" s="32">
        <f t="shared" ref="AT1124:AT1133" si="499">IF(LEN(E1124)&lt;2,0,1)</f>
        <v>0</v>
      </c>
      <c r="AV1124" s="23">
        <v>8</v>
      </c>
      <c r="AW1124" s="23">
        <v>19</v>
      </c>
      <c r="AX1124" s="23">
        <f>IF(AW1124=AW1123,AX1123+1,1)</f>
        <v>2</v>
      </c>
    </row>
    <row r="1125" spans="3:50" ht="15" hidden="1" customHeight="1" x14ac:dyDescent="0.3">
      <c r="C1125" s="40" t="s">
        <v>22</v>
      </c>
      <c r="D1125" s="34" t="s">
        <v>2</v>
      </c>
      <c r="E1125" s="35" t="s">
        <v>2</v>
      </c>
      <c r="F1125" s="41">
        <v>0</v>
      </c>
      <c r="G1125" s="42">
        <v>0</v>
      </c>
      <c r="H1125" s="43">
        <v>0</v>
      </c>
      <c r="I1125" s="41">
        <v>0</v>
      </c>
      <c r="J1125" s="42">
        <v>0</v>
      </c>
      <c r="K1125" s="43">
        <v>0</v>
      </c>
      <c r="L1125" s="41">
        <v>0</v>
      </c>
      <c r="M1125" s="42">
        <v>0</v>
      </c>
      <c r="N1125" s="43">
        <v>0</v>
      </c>
      <c r="O1125" s="41">
        <v>0</v>
      </c>
      <c r="P1125" s="42">
        <v>0</v>
      </c>
      <c r="Q1125" s="43">
        <v>0</v>
      </c>
      <c r="R1125" s="41">
        <v>0</v>
      </c>
      <c r="S1125" s="42">
        <v>0</v>
      </c>
      <c r="T1125" s="43">
        <v>0</v>
      </c>
      <c r="U1125" s="41">
        <v>0</v>
      </c>
      <c r="V1125" s="42">
        <v>0</v>
      </c>
      <c r="W1125" s="43">
        <v>0</v>
      </c>
      <c r="X1125" s="41"/>
      <c r="Y1125" s="42"/>
      <c r="Z1125" s="43"/>
      <c r="AA1125" s="41"/>
      <c r="AB1125" s="42"/>
      <c r="AC1125" s="43"/>
      <c r="AD1125" s="41"/>
      <c r="AE1125" s="42"/>
      <c r="AF1125" s="43"/>
      <c r="AG1125" s="41"/>
      <c r="AH1125" s="42"/>
      <c r="AI1125" s="43"/>
      <c r="AK1125" s="41">
        <f t="shared" si="498"/>
        <v>0</v>
      </c>
      <c r="AL1125" s="42">
        <f t="shared" si="498"/>
        <v>0</v>
      </c>
      <c r="AM1125" s="43">
        <f t="shared" si="498"/>
        <v>0</v>
      </c>
      <c r="AT1125" s="32">
        <f t="shared" si="499"/>
        <v>0</v>
      </c>
      <c r="AV1125" s="23">
        <v>8</v>
      </c>
      <c r="AW1125" s="23">
        <v>19</v>
      </c>
      <c r="AX1125" s="23">
        <f t="shared" ref="AX1125:AX1133" si="500">IF(AW1125=AW1124,AX1124+1,1)</f>
        <v>3</v>
      </c>
    </row>
    <row r="1126" spans="3:50" ht="15" hidden="1" customHeight="1" x14ac:dyDescent="0.3">
      <c r="C1126" s="40" t="s">
        <v>22</v>
      </c>
      <c r="D1126" s="34" t="s">
        <v>2</v>
      </c>
      <c r="E1126" s="35" t="s">
        <v>2</v>
      </c>
      <c r="F1126" s="41">
        <v>0</v>
      </c>
      <c r="G1126" s="42">
        <v>0</v>
      </c>
      <c r="H1126" s="43">
        <v>0</v>
      </c>
      <c r="I1126" s="41">
        <v>0</v>
      </c>
      <c r="J1126" s="42">
        <v>0</v>
      </c>
      <c r="K1126" s="43">
        <v>0</v>
      </c>
      <c r="L1126" s="41">
        <v>0</v>
      </c>
      <c r="M1126" s="42">
        <v>0</v>
      </c>
      <c r="N1126" s="43">
        <v>0</v>
      </c>
      <c r="O1126" s="41">
        <v>0</v>
      </c>
      <c r="P1126" s="42">
        <v>0</v>
      </c>
      <c r="Q1126" s="43">
        <v>0</v>
      </c>
      <c r="R1126" s="41">
        <v>0</v>
      </c>
      <c r="S1126" s="42">
        <v>0</v>
      </c>
      <c r="T1126" s="43">
        <v>0</v>
      </c>
      <c r="U1126" s="41">
        <v>0</v>
      </c>
      <c r="V1126" s="42">
        <v>0</v>
      </c>
      <c r="W1126" s="43">
        <v>0</v>
      </c>
      <c r="X1126" s="41"/>
      <c r="Y1126" s="42"/>
      <c r="Z1126" s="43"/>
      <c r="AA1126" s="41"/>
      <c r="AB1126" s="42"/>
      <c r="AC1126" s="43"/>
      <c r="AD1126" s="41"/>
      <c r="AE1126" s="42"/>
      <c r="AF1126" s="43"/>
      <c r="AG1126" s="41"/>
      <c r="AH1126" s="42"/>
      <c r="AI1126" s="43"/>
      <c r="AK1126" s="41">
        <f t="shared" si="498"/>
        <v>0</v>
      </c>
      <c r="AL1126" s="42">
        <f t="shared" si="498"/>
        <v>0</v>
      </c>
      <c r="AM1126" s="43">
        <f t="shared" si="498"/>
        <v>0</v>
      </c>
      <c r="AT1126" s="32">
        <f t="shared" si="499"/>
        <v>0</v>
      </c>
      <c r="AV1126" s="23">
        <v>8</v>
      </c>
      <c r="AW1126" s="23">
        <v>19</v>
      </c>
      <c r="AX1126" s="23">
        <f t="shared" si="500"/>
        <v>4</v>
      </c>
    </row>
    <row r="1127" spans="3:50" ht="15" hidden="1" customHeight="1" x14ac:dyDescent="0.3">
      <c r="C1127" s="40" t="s">
        <v>22</v>
      </c>
      <c r="D1127" s="34" t="s">
        <v>2</v>
      </c>
      <c r="E1127" s="35" t="s">
        <v>2</v>
      </c>
      <c r="F1127" s="41">
        <v>0</v>
      </c>
      <c r="G1127" s="42">
        <v>0</v>
      </c>
      <c r="H1127" s="43">
        <v>0</v>
      </c>
      <c r="I1127" s="41">
        <v>0</v>
      </c>
      <c r="J1127" s="42">
        <v>0</v>
      </c>
      <c r="K1127" s="43">
        <v>0</v>
      </c>
      <c r="L1127" s="41">
        <v>0</v>
      </c>
      <c r="M1127" s="42">
        <v>0</v>
      </c>
      <c r="N1127" s="43">
        <v>0</v>
      </c>
      <c r="O1127" s="41">
        <v>0</v>
      </c>
      <c r="P1127" s="42">
        <v>0</v>
      </c>
      <c r="Q1127" s="43">
        <v>0</v>
      </c>
      <c r="R1127" s="41">
        <v>0</v>
      </c>
      <c r="S1127" s="42">
        <v>0</v>
      </c>
      <c r="T1127" s="43">
        <v>0</v>
      </c>
      <c r="U1127" s="41">
        <v>0</v>
      </c>
      <c r="V1127" s="42">
        <v>0</v>
      </c>
      <c r="W1127" s="43">
        <v>0</v>
      </c>
      <c r="X1127" s="41"/>
      <c r="Y1127" s="42"/>
      <c r="Z1127" s="43"/>
      <c r="AA1127" s="41"/>
      <c r="AB1127" s="42"/>
      <c r="AC1127" s="43"/>
      <c r="AD1127" s="41"/>
      <c r="AE1127" s="42"/>
      <c r="AF1127" s="43"/>
      <c r="AG1127" s="41"/>
      <c r="AH1127" s="42"/>
      <c r="AI1127" s="43"/>
      <c r="AK1127" s="41">
        <f t="shared" si="498"/>
        <v>0</v>
      </c>
      <c r="AL1127" s="42">
        <f t="shared" si="498"/>
        <v>0</v>
      </c>
      <c r="AM1127" s="43">
        <f t="shared" si="498"/>
        <v>0</v>
      </c>
      <c r="AT1127" s="32">
        <f t="shared" si="499"/>
        <v>0</v>
      </c>
      <c r="AV1127" s="23">
        <v>8</v>
      </c>
      <c r="AW1127" s="23">
        <v>19</v>
      </c>
      <c r="AX1127" s="23">
        <f t="shared" si="500"/>
        <v>5</v>
      </c>
    </row>
    <row r="1128" spans="3:50" ht="15" hidden="1" customHeight="1" x14ac:dyDescent="0.3">
      <c r="C1128" s="40" t="s">
        <v>22</v>
      </c>
      <c r="D1128" s="34" t="s">
        <v>2</v>
      </c>
      <c r="E1128" s="35" t="s">
        <v>2</v>
      </c>
      <c r="F1128" s="41">
        <v>0</v>
      </c>
      <c r="G1128" s="42">
        <v>0</v>
      </c>
      <c r="H1128" s="43">
        <v>0</v>
      </c>
      <c r="I1128" s="41">
        <v>0</v>
      </c>
      <c r="J1128" s="42">
        <v>0</v>
      </c>
      <c r="K1128" s="43">
        <v>0</v>
      </c>
      <c r="L1128" s="41">
        <v>0</v>
      </c>
      <c r="M1128" s="42">
        <v>0</v>
      </c>
      <c r="N1128" s="43">
        <v>0</v>
      </c>
      <c r="O1128" s="41">
        <v>0</v>
      </c>
      <c r="P1128" s="42">
        <v>0</v>
      </c>
      <c r="Q1128" s="43">
        <v>0</v>
      </c>
      <c r="R1128" s="41">
        <v>0</v>
      </c>
      <c r="S1128" s="42">
        <v>0</v>
      </c>
      <c r="T1128" s="43">
        <v>0</v>
      </c>
      <c r="U1128" s="41">
        <v>0</v>
      </c>
      <c r="V1128" s="42">
        <v>0</v>
      </c>
      <c r="W1128" s="43">
        <v>0</v>
      </c>
      <c r="X1128" s="41"/>
      <c r="Y1128" s="42"/>
      <c r="Z1128" s="43"/>
      <c r="AA1128" s="41"/>
      <c r="AB1128" s="42"/>
      <c r="AC1128" s="43"/>
      <c r="AD1128" s="41"/>
      <c r="AE1128" s="42"/>
      <c r="AF1128" s="43"/>
      <c r="AG1128" s="41"/>
      <c r="AH1128" s="42"/>
      <c r="AI1128" s="43"/>
      <c r="AK1128" s="41">
        <f t="shared" si="498"/>
        <v>0</v>
      </c>
      <c r="AL1128" s="42">
        <f t="shared" si="498"/>
        <v>0</v>
      </c>
      <c r="AM1128" s="43">
        <f t="shared" si="498"/>
        <v>0</v>
      </c>
      <c r="AT1128" s="32">
        <f t="shared" si="499"/>
        <v>0</v>
      </c>
      <c r="AV1128" s="23">
        <v>8</v>
      </c>
      <c r="AW1128" s="23">
        <v>19</v>
      </c>
      <c r="AX1128" s="23">
        <f t="shared" si="500"/>
        <v>6</v>
      </c>
    </row>
    <row r="1129" spans="3:50" ht="15" hidden="1" customHeight="1" x14ac:dyDescent="0.3">
      <c r="C1129" s="40" t="s">
        <v>22</v>
      </c>
      <c r="D1129" s="34" t="s">
        <v>2</v>
      </c>
      <c r="E1129" s="35" t="s">
        <v>2</v>
      </c>
      <c r="F1129" s="41">
        <v>0</v>
      </c>
      <c r="G1129" s="42">
        <v>0</v>
      </c>
      <c r="H1129" s="43">
        <v>0</v>
      </c>
      <c r="I1129" s="41">
        <v>0</v>
      </c>
      <c r="J1129" s="42">
        <v>0</v>
      </c>
      <c r="K1129" s="43">
        <v>0</v>
      </c>
      <c r="L1129" s="41">
        <v>0</v>
      </c>
      <c r="M1129" s="42">
        <v>0</v>
      </c>
      <c r="N1129" s="43">
        <v>0</v>
      </c>
      <c r="O1129" s="41">
        <v>0</v>
      </c>
      <c r="P1129" s="42">
        <v>0</v>
      </c>
      <c r="Q1129" s="43">
        <v>0</v>
      </c>
      <c r="R1129" s="41">
        <v>0</v>
      </c>
      <c r="S1129" s="42">
        <v>0</v>
      </c>
      <c r="T1129" s="43">
        <v>0</v>
      </c>
      <c r="U1129" s="41">
        <v>0</v>
      </c>
      <c r="V1129" s="42">
        <v>0</v>
      </c>
      <c r="W1129" s="43">
        <v>0</v>
      </c>
      <c r="X1129" s="41"/>
      <c r="Y1129" s="42"/>
      <c r="Z1129" s="43"/>
      <c r="AA1129" s="41"/>
      <c r="AB1129" s="42"/>
      <c r="AC1129" s="43"/>
      <c r="AD1129" s="41"/>
      <c r="AE1129" s="42"/>
      <c r="AF1129" s="43"/>
      <c r="AG1129" s="41"/>
      <c r="AH1129" s="42"/>
      <c r="AI1129" s="43"/>
      <c r="AK1129" s="41">
        <f t="shared" si="498"/>
        <v>0</v>
      </c>
      <c r="AL1129" s="42">
        <f t="shared" si="498"/>
        <v>0</v>
      </c>
      <c r="AM1129" s="43">
        <f t="shared" si="498"/>
        <v>0</v>
      </c>
      <c r="AT1129" s="32">
        <f t="shared" si="499"/>
        <v>0</v>
      </c>
      <c r="AV1129" s="23">
        <v>8</v>
      </c>
      <c r="AW1129" s="23">
        <v>19</v>
      </c>
      <c r="AX1129" s="23">
        <f t="shared" si="500"/>
        <v>7</v>
      </c>
    </row>
    <row r="1130" spans="3:50" ht="15" hidden="1" customHeight="1" x14ac:dyDescent="0.3">
      <c r="C1130" s="40" t="s">
        <v>22</v>
      </c>
      <c r="D1130" s="34" t="s">
        <v>2</v>
      </c>
      <c r="E1130" s="35" t="s">
        <v>2</v>
      </c>
      <c r="F1130" s="41">
        <v>0</v>
      </c>
      <c r="G1130" s="42">
        <v>0</v>
      </c>
      <c r="H1130" s="43">
        <v>0</v>
      </c>
      <c r="I1130" s="41">
        <v>0</v>
      </c>
      <c r="J1130" s="42">
        <v>0</v>
      </c>
      <c r="K1130" s="43">
        <v>0</v>
      </c>
      <c r="L1130" s="41">
        <v>0</v>
      </c>
      <c r="M1130" s="42">
        <v>0</v>
      </c>
      <c r="N1130" s="43">
        <v>0</v>
      </c>
      <c r="O1130" s="41">
        <v>0</v>
      </c>
      <c r="P1130" s="42">
        <v>0</v>
      </c>
      <c r="Q1130" s="43">
        <v>0</v>
      </c>
      <c r="R1130" s="41">
        <v>0</v>
      </c>
      <c r="S1130" s="42">
        <v>0</v>
      </c>
      <c r="T1130" s="43">
        <v>0</v>
      </c>
      <c r="U1130" s="41">
        <v>0</v>
      </c>
      <c r="V1130" s="42">
        <v>0</v>
      </c>
      <c r="W1130" s="43">
        <v>0</v>
      </c>
      <c r="X1130" s="41"/>
      <c r="Y1130" s="42"/>
      <c r="Z1130" s="43"/>
      <c r="AA1130" s="41"/>
      <c r="AB1130" s="42"/>
      <c r="AC1130" s="43"/>
      <c r="AD1130" s="41"/>
      <c r="AE1130" s="42"/>
      <c r="AF1130" s="43"/>
      <c r="AG1130" s="41"/>
      <c r="AH1130" s="42"/>
      <c r="AI1130" s="43"/>
      <c r="AK1130" s="41">
        <f t="shared" si="498"/>
        <v>0</v>
      </c>
      <c r="AL1130" s="42">
        <f t="shared" si="498"/>
        <v>0</v>
      </c>
      <c r="AM1130" s="43">
        <f t="shared" si="498"/>
        <v>0</v>
      </c>
      <c r="AT1130" s="32">
        <f t="shared" si="499"/>
        <v>0</v>
      </c>
      <c r="AV1130" s="23">
        <v>8</v>
      </c>
      <c r="AW1130" s="23">
        <v>19</v>
      </c>
      <c r="AX1130" s="23">
        <f t="shared" si="500"/>
        <v>8</v>
      </c>
    </row>
    <row r="1131" spans="3:50" ht="15" hidden="1" customHeight="1" x14ac:dyDescent="0.3">
      <c r="C1131" s="40" t="s">
        <v>22</v>
      </c>
      <c r="D1131" s="34" t="s">
        <v>2</v>
      </c>
      <c r="E1131" s="35" t="s">
        <v>2</v>
      </c>
      <c r="F1131" s="41">
        <v>0</v>
      </c>
      <c r="G1131" s="42">
        <v>0</v>
      </c>
      <c r="H1131" s="43">
        <v>0</v>
      </c>
      <c r="I1131" s="41">
        <v>0</v>
      </c>
      <c r="J1131" s="42">
        <v>0</v>
      </c>
      <c r="K1131" s="43">
        <v>0</v>
      </c>
      <c r="L1131" s="41">
        <v>0</v>
      </c>
      <c r="M1131" s="42">
        <v>0</v>
      </c>
      <c r="N1131" s="43">
        <v>0</v>
      </c>
      <c r="O1131" s="41">
        <v>0</v>
      </c>
      <c r="P1131" s="42">
        <v>0</v>
      </c>
      <c r="Q1131" s="43">
        <v>0</v>
      </c>
      <c r="R1131" s="41">
        <v>0</v>
      </c>
      <c r="S1131" s="42">
        <v>0</v>
      </c>
      <c r="T1131" s="43">
        <v>0</v>
      </c>
      <c r="U1131" s="41">
        <v>0</v>
      </c>
      <c r="V1131" s="42">
        <v>0</v>
      </c>
      <c r="W1131" s="43">
        <v>0</v>
      </c>
      <c r="X1131" s="41"/>
      <c r="Y1131" s="42"/>
      <c r="Z1131" s="43"/>
      <c r="AA1131" s="41"/>
      <c r="AB1131" s="42"/>
      <c r="AC1131" s="43"/>
      <c r="AD1131" s="41"/>
      <c r="AE1131" s="42"/>
      <c r="AF1131" s="43"/>
      <c r="AG1131" s="41"/>
      <c r="AH1131" s="42"/>
      <c r="AI1131" s="43"/>
      <c r="AK1131" s="41">
        <f t="shared" si="498"/>
        <v>0</v>
      </c>
      <c r="AL1131" s="42">
        <f t="shared" si="498"/>
        <v>0</v>
      </c>
      <c r="AM1131" s="43">
        <f t="shared" si="498"/>
        <v>0</v>
      </c>
      <c r="AT1131" s="32">
        <f t="shared" si="499"/>
        <v>0</v>
      </c>
      <c r="AV1131" s="23">
        <v>8</v>
      </c>
      <c r="AW1131" s="23">
        <v>19</v>
      </c>
      <c r="AX1131" s="23">
        <f t="shared" si="500"/>
        <v>9</v>
      </c>
    </row>
    <row r="1132" spans="3:50" ht="15" hidden="1" customHeight="1" x14ac:dyDescent="0.3">
      <c r="C1132" s="40" t="s">
        <v>22</v>
      </c>
      <c r="D1132" s="34" t="s">
        <v>2</v>
      </c>
      <c r="E1132" s="35" t="s">
        <v>2</v>
      </c>
      <c r="F1132" s="41">
        <v>0</v>
      </c>
      <c r="G1132" s="42">
        <v>0</v>
      </c>
      <c r="H1132" s="43">
        <v>0</v>
      </c>
      <c r="I1132" s="41">
        <v>0</v>
      </c>
      <c r="J1132" s="42">
        <v>0</v>
      </c>
      <c r="K1132" s="43">
        <v>0</v>
      </c>
      <c r="L1132" s="41">
        <v>0</v>
      </c>
      <c r="M1132" s="42">
        <v>0</v>
      </c>
      <c r="N1132" s="43">
        <v>0</v>
      </c>
      <c r="O1132" s="41">
        <v>0</v>
      </c>
      <c r="P1132" s="42">
        <v>0</v>
      </c>
      <c r="Q1132" s="43">
        <v>0</v>
      </c>
      <c r="R1132" s="41">
        <v>0</v>
      </c>
      <c r="S1132" s="42">
        <v>0</v>
      </c>
      <c r="T1132" s="43">
        <v>0</v>
      </c>
      <c r="U1132" s="41">
        <v>0</v>
      </c>
      <c r="V1132" s="42">
        <v>0</v>
      </c>
      <c r="W1132" s="43">
        <v>0</v>
      </c>
      <c r="X1132" s="41"/>
      <c r="Y1132" s="42"/>
      <c r="Z1132" s="43"/>
      <c r="AA1132" s="41"/>
      <c r="AB1132" s="42"/>
      <c r="AC1132" s="43"/>
      <c r="AD1132" s="41"/>
      <c r="AE1132" s="42"/>
      <c r="AF1132" s="43"/>
      <c r="AG1132" s="41"/>
      <c r="AH1132" s="42"/>
      <c r="AI1132" s="43"/>
      <c r="AK1132" s="41">
        <f t="shared" si="498"/>
        <v>0</v>
      </c>
      <c r="AL1132" s="42">
        <f t="shared" si="498"/>
        <v>0</v>
      </c>
      <c r="AM1132" s="43">
        <f t="shared" si="498"/>
        <v>0</v>
      </c>
      <c r="AT1132" s="32">
        <f t="shared" si="499"/>
        <v>0</v>
      </c>
      <c r="AV1132" s="23">
        <v>8</v>
      </c>
      <c r="AW1132" s="23">
        <v>19</v>
      </c>
      <c r="AX1132" s="23">
        <f t="shared" si="500"/>
        <v>10</v>
      </c>
    </row>
    <row r="1133" spans="3:50" ht="15" hidden="1" customHeight="1" x14ac:dyDescent="0.3">
      <c r="C1133" s="40" t="s">
        <v>23</v>
      </c>
      <c r="D1133" s="34" t="s">
        <v>2</v>
      </c>
      <c r="E1133" s="35" t="s">
        <v>2</v>
      </c>
      <c r="F1133" s="41">
        <v>0</v>
      </c>
      <c r="G1133" s="42">
        <v>0</v>
      </c>
      <c r="H1133" s="43">
        <v>0</v>
      </c>
      <c r="I1133" s="41">
        <v>0</v>
      </c>
      <c r="J1133" s="42">
        <v>0</v>
      </c>
      <c r="K1133" s="43">
        <v>0</v>
      </c>
      <c r="L1133" s="41">
        <v>0</v>
      </c>
      <c r="M1133" s="42">
        <v>0</v>
      </c>
      <c r="N1133" s="43">
        <v>0</v>
      </c>
      <c r="O1133" s="41">
        <v>0</v>
      </c>
      <c r="P1133" s="42">
        <v>0</v>
      </c>
      <c r="Q1133" s="43">
        <v>0</v>
      </c>
      <c r="R1133" s="41">
        <v>0</v>
      </c>
      <c r="S1133" s="42">
        <v>0</v>
      </c>
      <c r="T1133" s="43">
        <v>0</v>
      </c>
      <c r="U1133" s="41">
        <v>0</v>
      </c>
      <c r="V1133" s="42">
        <v>0</v>
      </c>
      <c r="W1133" s="43">
        <v>0</v>
      </c>
      <c r="X1133" s="41"/>
      <c r="Y1133" s="42"/>
      <c r="Z1133" s="43"/>
      <c r="AA1133" s="41"/>
      <c r="AB1133" s="42"/>
      <c r="AC1133" s="43"/>
      <c r="AD1133" s="41"/>
      <c r="AE1133" s="42"/>
      <c r="AF1133" s="43"/>
      <c r="AG1133" s="41"/>
      <c r="AH1133" s="42"/>
      <c r="AI1133" s="43"/>
      <c r="AK1133" s="41">
        <f t="shared" si="498"/>
        <v>0</v>
      </c>
      <c r="AL1133" s="42">
        <f t="shared" si="498"/>
        <v>0</v>
      </c>
      <c r="AM1133" s="43">
        <f t="shared" si="498"/>
        <v>0</v>
      </c>
      <c r="AT1133" s="32">
        <f t="shared" si="499"/>
        <v>0</v>
      </c>
      <c r="AV1133" s="23">
        <v>8</v>
      </c>
      <c r="AW1133" s="23">
        <v>20</v>
      </c>
      <c r="AX1133" s="23">
        <f t="shared" si="500"/>
        <v>1</v>
      </c>
    </row>
    <row r="1134" spans="3:50" ht="15" hidden="1" customHeight="1" x14ac:dyDescent="0.3">
      <c r="C1134" s="50" t="str">
        <f>IF(LEN(E1133)&lt;1,"","Total: " &amp; LEFT(E1133,LEN(E1133)-21) &amp; "Municipalities")</f>
        <v/>
      </c>
      <c r="D1134" s="51"/>
      <c r="E1134" s="52"/>
      <c r="F1134" s="53">
        <f t="shared" ref="F1134:H1134" si="501">SUM(F1123:F1133)</f>
        <v>0</v>
      </c>
      <c r="G1134" s="54">
        <f t="shared" si="501"/>
        <v>0</v>
      </c>
      <c r="H1134" s="55">
        <f t="shared" si="501"/>
        <v>0</v>
      </c>
      <c r="I1134" s="53">
        <f>SUM(I1123:I1133)</f>
        <v>0</v>
      </c>
      <c r="J1134" s="54">
        <f>SUM(J1123:J1133)</f>
        <v>0</v>
      </c>
      <c r="K1134" s="55">
        <f>SUM(K1123:K1133)</f>
        <v>0</v>
      </c>
      <c r="L1134" s="53">
        <f t="shared" ref="L1134:Z1134" si="502">SUM(L1123:L1133)</f>
        <v>0</v>
      </c>
      <c r="M1134" s="54">
        <f t="shared" si="502"/>
        <v>0</v>
      </c>
      <c r="N1134" s="55">
        <f t="shared" si="502"/>
        <v>0</v>
      </c>
      <c r="O1134" s="53">
        <f t="shared" si="502"/>
        <v>0</v>
      </c>
      <c r="P1134" s="54">
        <f t="shared" si="502"/>
        <v>0</v>
      </c>
      <c r="Q1134" s="55">
        <f t="shared" si="502"/>
        <v>0</v>
      </c>
      <c r="R1134" s="53">
        <f t="shared" si="502"/>
        <v>0</v>
      </c>
      <c r="S1134" s="54">
        <f t="shared" si="502"/>
        <v>0</v>
      </c>
      <c r="T1134" s="55">
        <f t="shared" si="502"/>
        <v>0</v>
      </c>
      <c r="U1134" s="53">
        <f t="shared" si="502"/>
        <v>0</v>
      </c>
      <c r="V1134" s="54">
        <f t="shared" si="502"/>
        <v>0</v>
      </c>
      <c r="W1134" s="55">
        <f t="shared" si="502"/>
        <v>0</v>
      </c>
      <c r="X1134" s="53">
        <f t="shared" si="502"/>
        <v>0</v>
      </c>
      <c r="Y1134" s="54">
        <f t="shared" si="502"/>
        <v>0</v>
      </c>
      <c r="Z1134" s="55">
        <f t="shared" si="502"/>
        <v>0</v>
      </c>
      <c r="AA1134" s="53"/>
      <c r="AB1134" s="54"/>
      <c r="AC1134" s="55"/>
      <c r="AD1134" s="53">
        <f t="shared" ref="AD1134:AI1134" si="503">SUM(AD1123:AD1133)</f>
        <v>0</v>
      </c>
      <c r="AE1134" s="54">
        <f t="shared" si="503"/>
        <v>0</v>
      </c>
      <c r="AF1134" s="55">
        <f t="shared" si="503"/>
        <v>0</v>
      </c>
      <c r="AG1134" s="53">
        <f t="shared" si="503"/>
        <v>0</v>
      </c>
      <c r="AH1134" s="54">
        <f t="shared" si="503"/>
        <v>0</v>
      </c>
      <c r="AI1134" s="55">
        <f t="shared" si="503"/>
        <v>0</v>
      </c>
      <c r="AK1134" s="53">
        <f>SUM(AK1123:AK1133)</f>
        <v>0</v>
      </c>
      <c r="AL1134" s="54">
        <f>SUM(AL1123:AL1133)</f>
        <v>0</v>
      </c>
      <c r="AM1134" s="55">
        <f>SUM(AM1123:AM1133)</f>
        <v>0</v>
      </c>
      <c r="AT1134" s="32">
        <f>IF(SUM(AT1123:AT1133)=0,0,1)</f>
        <v>0</v>
      </c>
    </row>
    <row r="1135" spans="3:50" ht="15" hidden="1" customHeight="1" x14ac:dyDescent="0.3">
      <c r="C1135" s="40"/>
      <c r="D1135" s="34"/>
      <c r="E1135" s="35"/>
      <c r="F1135" s="41"/>
      <c r="G1135" s="42"/>
      <c r="H1135" s="43"/>
      <c r="I1135" s="41"/>
      <c r="J1135" s="42"/>
      <c r="K1135" s="43"/>
      <c r="L1135" s="41"/>
      <c r="M1135" s="42"/>
      <c r="N1135" s="43"/>
      <c r="O1135" s="41"/>
      <c r="P1135" s="42"/>
      <c r="Q1135" s="43"/>
      <c r="R1135" s="41"/>
      <c r="S1135" s="42"/>
      <c r="T1135" s="43"/>
      <c r="U1135" s="41"/>
      <c r="V1135" s="42"/>
      <c r="W1135" s="43"/>
      <c r="X1135" s="41"/>
      <c r="Y1135" s="42"/>
      <c r="Z1135" s="43"/>
      <c r="AA1135" s="41"/>
      <c r="AB1135" s="42"/>
      <c r="AC1135" s="43"/>
      <c r="AD1135" s="41"/>
      <c r="AE1135" s="42"/>
      <c r="AF1135" s="43"/>
      <c r="AG1135" s="41"/>
      <c r="AH1135" s="42"/>
      <c r="AI1135" s="43"/>
      <c r="AK1135" s="41"/>
      <c r="AL1135" s="42"/>
      <c r="AM1135" s="43"/>
      <c r="AT1135" s="32">
        <v>0</v>
      </c>
    </row>
    <row r="1136" spans="3:50" ht="15" customHeight="1" x14ac:dyDescent="0.3">
      <c r="C1136" s="56" t="s">
        <v>38</v>
      </c>
      <c r="D1136" s="57"/>
      <c r="E1136" s="58"/>
      <c r="F1136" s="53">
        <f t="shared" ref="F1136:Z1136" si="504">F999+F1000+F1001+F1002+F1003+F1017+F1030+F1043+F1056+F1069+F1082+F1095+F1108+F1121+F1134</f>
        <v>0</v>
      </c>
      <c r="G1136" s="54">
        <f t="shared" si="504"/>
        <v>0</v>
      </c>
      <c r="H1136" s="55">
        <f t="shared" si="504"/>
        <v>0</v>
      </c>
      <c r="I1136" s="53">
        <f t="shared" si="504"/>
        <v>15117</v>
      </c>
      <c r="J1136" s="54">
        <f t="shared" si="504"/>
        <v>13302</v>
      </c>
      <c r="K1136" s="55">
        <f t="shared" si="504"/>
        <v>9624</v>
      </c>
      <c r="L1136" s="53">
        <f t="shared" si="504"/>
        <v>325365</v>
      </c>
      <c r="M1136" s="54">
        <f t="shared" si="504"/>
        <v>304967</v>
      </c>
      <c r="N1136" s="55">
        <f t="shared" si="504"/>
        <v>319703</v>
      </c>
      <c r="O1136" s="53">
        <f t="shared" si="504"/>
        <v>2400</v>
      </c>
      <c r="P1136" s="54">
        <f t="shared" si="504"/>
        <v>500</v>
      </c>
      <c r="Q1136" s="55">
        <f t="shared" si="504"/>
        <v>500</v>
      </c>
      <c r="R1136" s="53">
        <f t="shared" si="504"/>
        <v>226095</v>
      </c>
      <c r="S1136" s="54">
        <f t="shared" si="504"/>
        <v>234011</v>
      </c>
      <c r="T1136" s="55">
        <f t="shared" si="504"/>
        <v>234374</v>
      </c>
      <c r="U1136" s="53">
        <f t="shared" si="504"/>
        <v>167905</v>
      </c>
      <c r="V1136" s="54">
        <f t="shared" si="504"/>
        <v>179378</v>
      </c>
      <c r="W1136" s="55">
        <f t="shared" si="504"/>
        <v>179378</v>
      </c>
      <c r="X1136" s="53">
        <f t="shared" si="504"/>
        <v>0</v>
      </c>
      <c r="Y1136" s="54">
        <f t="shared" si="504"/>
        <v>0</v>
      </c>
      <c r="Z1136" s="55">
        <f t="shared" si="504"/>
        <v>0</v>
      </c>
      <c r="AA1136" s="53"/>
      <c r="AB1136" s="54"/>
      <c r="AC1136" s="55"/>
      <c r="AD1136" s="53">
        <f t="shared" ref="AD1136:AI1136" si="505">AD999+AD1000+AD1001+AD1002+AD1003+AD1017+AD1030+AD1043+AD1056+AD1069+AD1082+AD1095+AD1108+AD1121+AD1134</f>
        <v>0</v>
      </c>
      <c r="AE1136" s="54">
        <f t="shared" si="505"/>
        <v>0</v>
      </c>
      <c r="AF1136" s="55">
        <f t="shared" si="505"/>
        <v>0</v>
      </c>
      <c r="AG1136" s="53">
        <f t="shared" si="505"/>
        <v>0</v>
      </c>
      <c r="AH1136" s="54">
        <f t="shared" si="505"/>
        <v>0</v>
      </c>
      <c r="AI1136" s="55">
        <f t="shared" si="505"/>
        <v>0</v>
      </c>
      <c r="AK1136" s="53">
        <f>AK999+AK1000+AK1001+AK1002+AK1003+AK1017+AK1030+AK1043+AK1056+AK1069+AK1082+AK1095+AK1108+AK1121+AK1134</f>
        <v>736882</v>
      </c>
      <c r="AL1136" s="54">
        <f>AL999+AL1000+AL1001+AL1002+AL1003+AL1017+AL1030+AL1043+AL1056+AL1069+AL1082+AL1095+AL1108+AL1121+AL1134</f>
        <v>732158</v>
      </c>
      <c r="AM1136" s="55">
        <f>AM999+AM1000+AM1001+AM1002+AM1003+AM1017+AM1030+AM1043+AM1056+AM1069+AM1082+AM1095+AM1108+AM1121+AM1134</f>
        <v>743579</v>
      </c>
      <c r="AT1136" s="32">
        <v>1</v>
      </c>
    </row>
    <row r="1137" spans="2:50" ht="15" customHeight="1" x14ac:dyDescent="0.3">
      <c r="C1137" s="40"/>
      <c r="D1137" s="34"/>
      <c r="E1137" s="35"/>
      <c r="F1137" s="41"/>
      <c r="G1137" s="42"/>
      <c r="H1137" s="43"/>
      <c r="I1137" s="41"/>
      <c r="J1137" s="42"/>
      <c r="K1137" s="43"/>
      <c r="L1137" s="41"/>
      <c r="M1137" s="42"/>
      <c r="N1137" s="43"/>
      <c r="O1137" s="41"/>
      <c r="P1137" s="42"/>
      <c r="Q1137" s="43"/>
      <c r="R1137" s="41"/>
      <c r="S1137" s="42"/>
      <c r="T1137" s="43"/>
      <c r="U1137" s="41"/>
      <c r="V1137" s="42"/>
      <c r="W1137" s="43"/>
      <c r="X1137" s="41"/>
      <c r="Y1137" s="42"/>
      <c r="Z1137" s="43"/>
      <c r="AA1137" s="41"/>
      <c r="AB1137" s="42"/>
      <c r="AC1137" s="43"/>
      <c r="AD1137" s="41"/>
      <c r="AE1137" s="42"/>
      <c r="AF1137" s="43"/>
      <c r="AG1137" s="41"/>
      <c r="AH1137" s="42"/>
      <c r="AI1137" s="43"/>
      <c r="AK1137" s="41"/>
      <c r="AL1137" s="42"/>
      <c r="AM1137" s="43"/>
      <c r="AT1137" s="32">
        <v>1</v>
      </c>
    </row>
    <row r="1138" spans="2:50" ht="15" customHeight="1" x14ac:dyDescent="0.3">
      <c r="C1138" s="33" t="s">
        <v>39</v>
      </c>
      <c r="D1138" s="34"/>
      <c r="E1138" s="35"/>
      <c r="F1138" s="36"/>
      <c r="G1138" s="37"/>
      <c r="H1138" s="38"/>
      <c r="I1138" s="36"/>
      <c r="J1138" s="37"/>
      <c r="K1138" s="38"/>
      <c r="L1138" s="36"/>
      <c r="M1138" s="37"/>
      <c r="N1138" s="38"/>
      <c r="O1138" s="36"/>
      <c r="P1138" s="37"/>
      <c r="Q1138" s="38"/>
      <c r="R1138" s="36"/>
      <c r="S1138" s="37"/>
      <c r="T1138" s="38"/>
      <c r="U1138" s="36"/>
      <c r="V1138" s="37"/>
      <c r="W1138" s="38"/>
      <c r="X1138" s="36"/>
      <c r="Y1138" s="37"/>
      <c r="Z1138" s="38"/>
      <c r="AA1138" s="36"/>
      <c r="AB1138" s="37"/>
      <c r="AC1138" s="38"/>
      <c r="AD1138" s="36"/>
      <c r="AE1138" s="37"/>
      <c r="AF1138" s="38"/>
      <c r="AG1138" s="36"/>
      <c r="AH1138" s="37"/>
      <c r="AI1138" s="38"/>
      <c r="AK1138" s="36"/>
      <c r="AL1138" s="37"/>
      <c r="AM1138" s="38"/>
      <c r="AT1138" s="32">
        <v>1</v>
      </c>
    </row>
    <row r="1139" spans="2:50" ht="15" customHeight="1" x14ac:dyDescent="0.3">
      <c r="C1139" s="39">
        <v>0</v>
      </c>
      <c r="D1139" s="34"/>
      <c r="E1139" s="35"/>
      <c r="F1139" s="36"/>
      <c r="G1139" s="37"/>
      <c r="H1139" s="38"/>
      <c r="I1139" s="36"/>
      <c r="J1139" s="37"/>
      <c r="K1139" s="38"/>
      <c r="L1139" s="36"/>
      <c r="M1139" s="37"/>
      <c r="N1139" s="38"/>
      <c r="O1139" s="36"/>
      <c r="P1139" s="37"/>
      <c r="Q1139" s="38"/>
      <c r="R1139" s="36"/>
      <c r="S1139" s="37"/>
      <c r="T1139" s="38"/>
      <c r="U1139" s="36"/>
      <c r="V1139" s="37"/>
      <c r="W1139" s="38"/>
      <c r="X1139" s="36"/>
      <c r="Y1139" s="37"/>
      <c r="Z1139" s="38"/>
      <c r="AA1139" s="36"/>
      <c r="AB1139" s="37"/>
      <c r="AC1139" s="38"/>
      <c r="AD1139" s="36"/>
      <c r="AE1139" s="37"/>
      <c r="AF1139" s="38"/>
      <c r="AG1139" s="36"/>
      <c r="AH1139" s="37"/>
      <c r="AI1139" s="38"/>
      <c r="AK1139" s="36"/>
      <c r="AL1139" s="37"/>
      <c r="AM1139" s="38"/>
      <c r="AT1139" s="32">
        <v>1</v>
      </c>
    </row>
    <row r="1140" spans="2:50" ht="15" customHeight="1" x14ac:dyDescent="0.3">
      <c r="C1140" s="40" t="s">
        <v>21</v>
      </c>
      <c r="D1140" s="34" t="s">
        <v>828</v>
      </c>
      <c r="E1140" s="35" t="s">
        <v>1074</v>
      </c>
      <c r="F1140" s="41">
        <v>0</v>
      </c>
      <c r="G1140" s="42">
        <v>0</v>
      </c>
      <c r="H1140" s="43">
        <v>0</v>
      </c>
      <c r="I1140" s="41">
        <v>1106</v>
      </c>
      <c r="J1140" s="42">
        <v>1457</v>
      </c>
      <c r="K1140" s="43">
        <v>2406</v>
      </c>
      <c r="L1140" s="41">
        <v>81325</v>
      </c>
      <c r="M1140" s="42">
        <v>90781</v>
      </c>
      <c r="N1140" s="43">
        <v>82084</v>
      </c>
      <c r="O1140" s="41">
        <v>3000</v>
      </c>
      <c r="P1140" s="42">
        <v>3000</v>
      </c>
      <c r="Q1140" s="43">
        <v>3000</v>
      </c>
      <c r="R1140" s="41">
        <v>0</v>
      </c>
      <c r="S1140" s="42">
        <v>0</v>
      </c>
      <c r="T1140" s="43">
        <v>0</v>
      </c>
      <c r="U1140" s="41">
        <v>0</v>
      </c>
      <c r="V1140" s="42">
        <v>0</v>
      </c>
      <c r="W1140" s="43">
        <v>0</v>
      </c>
      <c r="X1140" s="41">
        <v>0</v>
      </c>
      <c r="Y1140" s="42">
        <v>0</v>
      </c>
      <c r="Z1140" s="43">
        <v>0</v>
      </c>
      <c r="AA1140" s="41"/>
      <c r="AB1140" s="42"/>
      <c r="AC1140" s="43"/>
      <c r="AD1140" s="41"/>
      <c r="AE1140" s="42"/>
      <c r="AF1140" s="43"/>
      <c r="AG1140" s="41"/>
      <c r="AH1140" s="42"/>
      <c r="AI1140" s="43"/>
      <c r="AK1140" s="41">
        <f t="shared" ref="AK1140:AM1144" si="506">F1140+I1140+L1140+O1140+R1140+U1140+X1140+AA1140+AD1140+AG1140</f>
        <v>85431</v>
      </c>
      <c r="AL1140" s="42">
        <f t="shared" si="506"/>
        <v>95238</v>
      </c>
      <c r="AM1140" s="43">
        <f t="shared" si="506"/>
        <v>87490</v>
      </c>
      <c r="AT1140" s="32">
        <f>IF(LEN(E1140)&lt;2,0,1)</f>
        <v>1</v>
      </c>
      <c r="AV1140" s="23">
        <v>9</v>
      </c>
      <c r="AW1140" s="23">
        <v>1</v>
      </c>
      <c r="AX1140" s="23">
        <v>1</v>
      </c>
    </row>
    <row r="1141" spans="2:50" ht="15" hidden="1" customHeight="1" x14ac:dyDescent="0.3">
      <c r="C1141" s="40" t="s">
        <v>21</v>
      </c>
      <c r="D1141" s="34" t="s">
        <v>2</v>
      </c>
      <c r="E1141" s="35" t="s">
        <v>2</v>
      </c>
      <c r="F1141" s="41">
        <v>0</v>
      </c>
      <c r="G1141" s="42">
        <v>0</v>
      </c>
      <c r="H1141" s="43">
        <v>0</v>
      </c>
      <c r="I1141" s="41">
        <v>0</v>
      </c>
      <c r="J1141" s="42">
        <v>0</v>
      </c>
      <c r="K1141" s="43">
        <v>0</v>
      </c>
      <c r="L1141" s="41">
        <v>0</v>
      </c>
      <c r="M1141" s="42">
        <v>0</v>
      </c>
      <c r="N1141" s="43">
        <v>0</v>
      </c>
      <c r="O1141" s="41">
        <v>0</v>
      </c>
      <c r="P1141" s="42">
        <v>0</v>
      </c>
      <c r="Q1141" s="43">
        <v>0</v>
      </c>
      <c r="R1141" s="41">
        <v>0</v>
      </c>
      <c r="S1141" s="42">
        <v>0</v>
      </c>
      <c r="T1141" s="43">
        <v>0</v>
      </c>
      <c r="U1141" s="41">
        <v>0</v>
      </c>
      <c r="V1141" s="42">
        <v>0</v>
      </c>
      <c r="W1141" s="43">
        <v>0</v>
      </c>
      <c r="X1141" s="41"/>
      <c r="Y1141" s="42"/>
      <c r="Z1141" s="43"/>
      <c r="AA1141" s="41"/>
      <c r="AB1141" s="42"/>
      <c r="AC1141" s="43"/>
      <c r="AD1141" s="41"/>
      <c r="AE1141" s="42"/>
      <c r="AF1141" s="43"/>
      <c r="AG1141" s="41"/>
      <c r="AH1141" s="42"/>
      <c r="AI1141" s="43"/>
      <c r="AK1141" s="41">
        <f t="shared" si="506"/>
        <v>0</v>
      </c>
      <c r="AL1141" s="42">
        <f t="shared" si="506"/>
        <v>0</v>
      </c>
      <c r="AM1141" s="43">
        <f t="shared" si="506"/>
        <v>0</v>
      </c>
      <c r="AT1141" s="32">
        <f>IF(LEN(E1141)&lt;2,0,1)</f>
        <v>0</v>
      </c>
      <c r="AV1141" s="23">
        <v>9</v>
      </c>
      <c r="AW1141" s="23">
        <v>1</v>
      </c>
      <c r="AX1141" s="23">
        <f>IF(AW1141=AW1140,AX1140+1,1)</f>
        <v>2</v>
      </c>
    </row>
    <row r="1142" spans="2:50" ht="15" hidden="1" customHeight="1" x14ac:dyDescent="0.3">
      <c r="C1142" s="40" t="s">
        <v>21</v>
      </c>
      <c r="D1142" s="34" t="s">
        <v>2</v>
      </c>
      <c r="E1142" s="35" t="s">
        <v>2</v>
      </c>
      <c r="F1142" s="41">
        <v>0</v>
      </c>
      <c r="G1142" s="42">
        <v>0</v>
      </c>
      <c r="H1142" s="43">
        <v>0</v>
      </c>
      <c r="I1142" s="41">
        <v>0</v>
      </c>
      <c r="J1142" s="42">
        <v>0</v>
      </c>
      <c r="K1142" s="43">
        <v>0</v>
      </c>
      <c r="L1142" s="41">
        <v>0</v>
      </c>
      <c r="M1142" s="42">
        <v>0</v>
      </c>
      <c r="N1142" s="43">
        <v>0</v>
      </c>
      <c r="O1142" s="41">
        <v>0</v>
      </c>
      <c r="P1142" s="42">
        <v>0</v>
      </c>
      <c r="Q1142" s="43">
        <v>0</v>
      </c>
      <c r="R1142" s="41">
        <v>0</v>
      </c>
      <c r="S1142" s="42">
        <v>0</v>
      </c>
      <c r="T1142" s="43">
        <v>0</v>
      </c>
      <c r="U1142" s="41">
        <v>0</v>
      </c>
      <c r="V1142" s="42">
        <v>0</v>
      </c>
      <c r="W1142" s="43">
        <v>0</v>
      </c>
      <c r="X1142" s="41"/>
      <c r="Y1142" s="42"/>
      <c r="Z1142" s="43"/>
      <c r="AA1142" s="41"/>
      <c r="AB1142" s="42"/>
      <c r="AC1142" s="43"/>
      <c r="AD1142" s="41"/>
      <c r="AE1142" s="42"/>
      <c r="AF1142" s="43"/>
      <c r="AG1142" s="41"/>
      <c r="AH1142" s="42"/>
      <c r="AI1142" s="43"/>
      <c r="AK1142" s="41">
        <f t="shared" si="506"/>
        <v>0</v>
      </c>
      <c r="AL1142" s="42">
        <f t="shared" si="506"/>
        <v>0</v>
      </c>
      <c r="AM1142" s="43">
        <f t="shared" si="506"/>
        <v>0</v>
      </c>
      <c r="AT1142" s="32">
        <f>IF(LEN(E1142)&lt;2,0,1)</f>
        <v>0</v>
      </c>
      <c r="AV1142" s="23">
        <v>9</v>
      </c>
      <c r="AW1142" s="23">
        <v>1</v>
      </c>
      <c r="AX1142" s="23">
        <f>IF(AW1142=AW1141,AX1141+1,1)</f>
        <v>3</v>
      </c>
    </row>
    <row r="1143" spans="2:50" ht="15" hidden="1" customHeight="1" x14ac:dyDescent="0.3">
      <c r="C1143" s="40" t="s">
        <v>21</v>
      </c>
      <c r="D1143" s="34" t="s">
        <v>2</v>
      </c>
      <c r="E1143" s="35" t="s">
        <v>2</v>
      </c>
      <c r="F1143" s="41">
        <v>0</v>
      </c>
      <c r="G1143" s="42">
        <v>0</v>
      </c>
      <c r="H1143" s="43">
        <v>0</v>
      </c>
      <c r="I1143" s="41">
        <v>0</v>
      </c>
      <c r="J1143" s="42">
        <v>0</v>
      </c>
      <c r="K1143" s="43">
        <v>0</v>
      </c>
      <c r="L1143" s="41">
        <v>0</v>
      </c>
      <c r="M1143" s="42">
        <v>0</v>
      </c>
      <c r="N1143" s="43">
        <v>0</v>
      </c>
      <c r="O1143" s="41">
        <v>0</v>
      </c>
      <c r="P1143" s="42">
        <v>0</v>
      </c>
      <c r="Q1143" s="43">
        <v>0</v>
      </c>
      <c r="R1143" s="41">
        <v>0</v>
      </c>
      <c r="S1143" s="42">
        <v>0</v>
      </c>
      <c r="T1143" s="43">
        <v>0</v>
      </c>
      <c r="U1143" s="41">
        <v>0</v>
      </c>
      <c r="V1143" s="42">
        <v>0</v>
      </c>
      <c r="W1143" s="43">
        <v>0</v>
      </c>
      <c r="X1143" s="41"/>
      <c r="Y1143" s="42"/>
      <c r="Z1143" s="43"/>
      <c r="AA1143" s="41"/>
      <c r="AB1143" s="42"/>
      <c r="AC1143" s="43"/>
      <c r="AD1143" s="41"/>
      <c r="AE1143" s="42"/>
      <c r="AF1143" s="43"/>
      <c r="AG1143" s="41"/>
      <c r="AH1143" s="42"/>
      <c r="AI1143" s="43"/>
      <c r="AK1143" s="41">
        <f t="shared" si="506"/>
        <v>0</v>
      </c>
      <c r="AL1143" s="42">
        <f t="shared" si="506"/>
        <v>0</v>
      </c>
      <c r="AM1143" s="43">
        <f t="shared" si="506"/>
        <v>0</v>
      </c>
      <c r="AT1143" s="32">
        <f>IF(LEN(E1143)&lt;2,0,1)</f>
        <v>0</v>
      </c>
      <c r="AV1143" s="23">
        <v>9</v>
      </c>
      <c r="AW1143" s="23">
        <v>1</v>
      </c>
      <c r="AX1143" s="23">
        <f>IF(AW1143=AW1142,AX1142+1,1)</f>
        <v>4</v>
      </c>
    </row>
    <row r="1144" spans="2:50" ht="15" hidden="1" customHeight="1" x14ac:dyDescent="0.3">
      <c r="C1144" s="40" t="s">
        <v>21</v>
      </c>
      <c r="D1144" s="34" t="s">
        <v>2</v>
      </c>
      <c r="E1144" s="35" t="s">
        <v>2</v>
      </c>
      <c r="F1144" s="41">
        <v>0</v>
      </c>
      <c r="G1144" s="42">
        <v>0</v>
      </c>
      <c r="H1144" s="43">
        <v>0</v>
      </c>
      <c r="I1144" s="41">
        <v>0</v>
      </c>
      <c r="J1144" s="42">
        <v>0</v>
      </c>
      <c r="K1144" s="43">
        <v>0</v>
      </c>
      <c r="L1144" s="41">
        <v>0</v>
      </c>
      <c r="M1144" s="42">
        <v>0</v>
      </c>
      <c r="N1144" s="43">
        <v>0</v>
      </c>
      <c r="O1144" s="41">
        <v>0</v>
      </c>
      <c r="P1144" s="42">
        <v>0</v>
      </c>
      <c r="Q1144" s="43">
        <v>0</v>
      </c>
      <c r="R1144" s="41">
        <v>0</v>
      </c>
      <c r="S1144" s="42">
        <v>0</v>
      </c>
      <c r="T1144" s="43">
        <v>0</v>
      </c>
      <c r="U1144" s="41">
        <v>0</v>
      </c>
      <c r="V1144" s="42">
        <v>0</v>
      </c>
      <c r="W1144" s="43">
        <v>0</v>
      </c>
      <c r="X1144" s="41"/>
      <c r="Y1144" s="42"/>
      <c r="Z1144" s="43"/>
      <c r="AA1144" s="41"/>
      <c r="AB1144" s="42"/>
      <c r="AC1144" s="43"/>
      <c r="AD1144" s="41"/>
      <c r="AE1144" s="42"/>
      <c r="AF1144" s="43"/>
      <c r="AG1144" s="41"/>
      <c r="AH1144" s="42"/>
      <c r="AI1144" s="43"/>
      <c r="AK1144" s="41">
        <f t="shared" si="506"/>
        <v>0</v>
      </c>
      <c r="AL1144" s="42">
        <f t="shared" si="506"/>
        <v>0</v>
      </c>
      <c r="AM1144" s="43">
        <f t="shared" si="506"/>
        <v>0</v>
      </c>
      <c r="AT1144" s="32">
        <f>IF(LEN(E1144)&lt;2,0,1)</f>
        <v>0</v>
      </c>
      <c r="AV1144" s="23">
        <v>9</v>
      </c>
      <c r="AW1144" s="23">
        <v>1</v>
      </c>
      <c r="AX1144" s="23">
        <f>IF(AW1144=AW1143,AX1143+1,1)</f>
        <v>5</v>
      </c>
    </row>
    <row r="1145" spans="2:50" ht="5.25" customHeight="1" x14ac:dyDescent="0.3">
      <c r="B1145" s="15"/>
      <c r="C1145" s="44"/>
      <c r="D1145" s="45"/>
      <c r="E1145" s="46"/>
      <c r="F1145" s="47"/>
      <c r="G1145" s="48"/>
      <c r="H1145" s="49"/>
      <c r="I1145" s="47"/>
      <c r="J1145" s="48"/>
      <c r="K1145" s="49"/>
      <c r="L1145" s="47"/>
      <c r="M1145" s="48"/>
      <c r="N1145" s="49"/>
      <c r="O1145" s="47"/>
      <c r="P1145" s="48"/>
      <c r="Q1145" s="49"/>
      <c r="R1145" s="47"/>
      <c r="S1145" s="48"/>
      <c r="T1145" s="49"/>
      <c r="U1145" s="47"/>
      <c r="V1145" s="48"/>
      <c r="W1145" s="49"/>
      <c r="X1145" s="47"/>
      <c r="Y1145" s="48"/>
      <c r="Z1145" s="49"/>
      <c r="AA1145" s="47"/>
      <c r="AB1145" s="48"/>
      <c r="AC1145" s="49"/>
      <c r="AD1145" s="47"/>
      <c r="AE1145" s="48"/>
      <c r="AF1145" s="49"/>
      <c r="AG1145" s="47"/>
      <c r="AH1145" s="48"/>
      <c r="AI1145" s="49"/>
      <c r="AK1145" s="47"/>
      <c r="AL1145" s="48"/>
      <c r="AM1145" s="49"/>
      <c r="AT1145" s="32">
        <f>IF(SUM(AT1140:AT1144)=0,0,1)</f>
        <v>1</v>
      </c>
    </row>
    <row r="1146" spans="2:50" ht="15" customHeight="1" x14ac:dyDescent="0.3">
      <c r="C1146" s="40"/>
      <c r="D1146" s="34"/>
      <c r="E1146" s="35"/>
      <c r="F1146" s="41"/>
      <c r="G1146" s="42"/>
      <c r="H1146" s="43"/>
      <c r="I1146" s="41"/>
      <c r="J1146" s="42"/>
      <c r="K1146" s="43"/>
      <c r="L1146" s="41"/>
      <c r="M1146" s="42"/>
      <c r="N1146" s="43"/>
      <c r="O1146" s="41"/>
      <c r="P1146" s="42"/>
      <c r="Q1146" s="43"/>
      <c r="R1146" s="41"/>
      <c r="S1146" s="42"/>
      <c r="T1146" s="43"/>
      <c r="U1146" s="41"/>
      <c r="V1146" s="42"/>
      <c r="W1146" s="43"/>
      <c r="X1146" s="41"/>
      <c r="Y1146" s="42"/>
      <c r="Z1146" s="43"/>
      <c r="AA1146" s="41"/>
      <c r="AB1146" s="42"/>
      <c r="AC1146" s="43"/>
      <c r="AD1146" s="41"/>
      <c r="AE1146" s="42"/>
      <c r="AF1146" s="43"/>
      <c r="AG1146" s="41"/>
      <c r="AH1146" s="42"/>
      <c r="AI1146" s="43"/>
      <c r="AK1146" s="41"/>
      <c r="AL1146" s="42"/>
      <c r="AM1146" s="43"/>
      <c r="AT1146" s="32">
        <f>IF(AT1145=0,0,1)</f>
        <v>1</v>
      </c>
    </row>
    <row r="1147" spans="2:50" ht="15" customHeight="1" x14ac:dyDescent="0.3">
      <c r="C1147" s="40" t="s">
        <v>22</v>
      </c>
      <c r="D1147" s="34" t="s">
        <v>829</v>
      </c>
      <c r="E1147" s="35" t="s">
        <v>1073</v>
      </c>
      <c r="F1147" s="41">
        <v>0</v>
      </c>
      <c r="G1147" s="42">
        <v>0</v>
      </c>
      <c r="H1147" s="43">
        <v>0</v>
      </c>
      <c r="I1147" s="41">
        <v>0</v>
      </c>
      <c r="J1147" s="42">
        <v>0</v>
      </c>
      <c r="K1147" s="43">
        <v>0</v>
      </c>
      <c r="L1147" s="41">
        <v>135</v>
      </c>
      <c r="M1147" s="42">
        <v>0</v>
      </c>
      <c r="N1147" s="43">
        <v>0</v>
      </c>
      <c r="O1147" s="41">
        <v>0</v>
      </c>
      <c r="P1147" s="42">
        <v>0</v>
      </c>
      <c r="Q1147" s="43">
        <v>0</v>
      </c>
      <c r="R1147" s="41">
        <v>0</v>
      </c>
      <c r="S1147" s="42">
        <v>0</v>
      </c>
      <c r="T1147" s="43">
        <v>0</v>
      </c>
      <c r="U1147" s="41">
        <v>0</v>
      </c>
      <c r="V1147" s="42">
        <v>0</v>
      </c>
      <c r="W1147" s="43">
        <v>0</v>
      </c>
      <c r="X1147" s="41">
        <v>0</v>
      </c>
      <c r="Y1147" s="42">
        <v>0</v>
      </c>
      <c r="Z1147" s="43">
        <v>0</v>
      </c>
      <c r="AA1147" s="41"/>
      <c r="AB1147" s="42"/>
      <c r="AC1147" s="43"/>
      <c r="AD1147" s="41"/>
      <c r="AE1147" s="42"/>
      <c r="AF1147" s="43"/>
      <c r="AG1147" s="41"/>
      <c r="AH1147" s="42"/>
      <c r="AI1147" s="43"/>
      <c r="AK1147" s="41">
        <f t="shared" ref="AK1147:AM1157" si="507">F1147+I1147+L1147+O1147+R1147+U1147+X1147+AA1147+AD1147+AG1147</f>
        <v>135</v>
      </c>
      <c r="AL1147" s="42">
        <f t="shared" si="507"/>
        <v>0</v>
      </c>
      <c r="AM1147" s="43">
        <f t="shared" si="507"/>
        <v>0</v>
      </c>
      <c r="AT1147" s="32">
        <f>IF(LEN(E1147)&lt;2,0,1)</f>
        <v>1</v>
      </c>
      <c r="AV1147" s="23">
        <v>9</v>
      </c>
      <c r="AW1147" s="23">
        <v>2</v>
      </c>
      <c r="AX1147" s="23">
        <v>1</v>
      </c>
    </row>
    <row r="1148" spans="2:50" ht="15" customHeight="1" x14ac:dyDescent="0.3">
      <c r="C1148" s="40" t="s">
        <v>22</v>
      </c>
      <c r="D1148" s="34" t="s">
        <v>830</v>
      </c>
      <c r="E1148" s="35" t="s">
        <v>1071</v>
      </c>
      <c r="F1148" s="41">
        <v>0</v>
      </c>
      <c r="G1148" s="42">
        <v>0</v>
      </c>
      <c r="H1148" s="43">
        <v>0</v>
      </c>
      <c r="I1148" s="41">
        <v>0</v>
      </c>
      <c r="J1148" s="42">
        <v>0</v>
      </c>
      <c r="K1148" s="43">
        <v>0</v>
      </c>
      <c r="L1148" s="41">
        <v>16018</v>
      </c>
      <c r="M1148" s="42">
        <v>0</v>
      </c>
      <c r="N1148" s="43">
        <v>0</v>
      </c>
      <c r="O1148" s="41">
        <v>0</v>
      </c>
      <c r="P1148" s="42">
        <v>0</v>
      </c>
      <c r="Q1148" s="43">
        <v>0</v>
      </c>
      <c r="R1148" s="41">
        <v>14831</v>
      </c>
      <c r="S1148" s="42">
        <v>16016</v>
      </c>
      <c r="T1148" s="43">
        <v>16040</v>
      </c>
      <c r="U1148" s="41">
        <v>0</v>
      </c>
      <c r="V1148" s="42">
        <v>0</v>
      </c>
      <c r="W1148" s="43">
        <v>0</v>
      </c>
      <c r="X1148" s="41">
        <v>0</v>
      </c>
      <c r="Y1148" s="42">
        <v>0</v>
      </c>
      <c r="Z1148" s="43">
        <v>0</v>
      </c>
      <c r="AA1148" s="41"/>
      <c r="AB1148" s="42"/>
      <c r="AC1148" s="43"/>
      <c r="AD1148" s="41"/>
      <c r="AE1148" s="42"/>
      <c r="AF1148" s="43"/>
      <c r="AG1148" s="41"/>
      <c r="AH1148" s="42"/>
      <c r="AI1148" s="43"/>
      <c r="AK1148" s="41">
        <f t="shared" si="507"/>
        <v>30849</v>
      </c>
      <c r="AL1148" s="42">
        <f t="shared" si="507"/>
        <v>16016</v>
      </c>
      <c r="AM1148" s="43">
        <f t="shared" si="507"/>
        <v>16040</v>
      </c>
      <c r="AT1148" s="32">
        <f t="shared" ref="AT1148:AT1157" si="508">IF(LEN(E1148)&lt;2,0,1)</f>
        <v>1</v>
      </c>
      <c r="AV1148" s="23">
        <v>9</v>
      </c>
      <c r="AW1148" s="23">
        <v>2</v>
      </c>
      <c r="AX1148" s="23">
        <f>IF(AW1148=AW1147,AX1147+1,1)</f>
        <v>2</v>
      </c>
    </row>
    <row r="1149" spans="2:50" ht="15" customHeight="1" x14ac:dyDescent="0.3">
      <c r="C1149" s="40" t="s">
        <v>22</v>
      </c>
      <c r="D1149" s="34" t="s">
        <v>831</v>
      </c>
      <c r="E1149" s="35" t="s">
        <v>1069</v>
      </c>
      <c r="F1149" s="41">
        <v>0</v>
      </c>
      <c r="G1149" s="42">
        <v>0</v>
      </c>
      <c r="H1149" s="43">
        <v>0</v>
      </c>
      <c r="I1149" s="41">
        <v>0</v>
      </c>
      <c r="J1149" s="42">
        <v>0</v>
      </c>
      <c r="K1149" s="43">
        <v>0</v>
      </c>
      <c r="L1149" s="41">
        <v>0</v>
      </c>
      <c r="M1149" s="42">
        <v>0</v>
      </c>
      <c r="N1149" s="43">
        <v>0</v>
      </c>
      <c r="O1149" s="41">
        <v>0</v>
      </c>
      <c r="P1149" s="42">
        <v>0</v>
      </c>
      <c r="Q1149" s="43">
        <v>0</v>
      </c>
      <c r="R1149" s="41">
        <v>0</v>
      </c>
      <c r="S1149" s="42">
        <v>0</v>
      </c>
      <c r="T1149" s="43">
        <v>0</v>
      </c>
      <c r="U1149" s="41">
        <v>0</v>
      </c>
      <c r="V1149" s="42">
        <v>0</v>
      </c>
      <c r="W1149" s="43">
        <v>0</v>
      </c>
      <c r="X1149" s="41">
        <v>0</v>
      </c>
      <c r="Y1149" s="42">
        <v>0</v>
      </c>
      <c r="Z1149" s="43">
        <v>0</v>
      </c>
      <c r="AA1149" s="41"/>
      <c r="AB1149" s="42"/>
      <c r="AC1149" s="43"/>
      <c r="AD1149" s="41"/>
      <c r="AE1149" s="42"/>
      <c r="AF1149" s="43"/>
      <c r="AG1149" s="41"/>
      <c r="AH1149" s="42"/>
      <c r="AI1149" s="43"/>
      <c r="AK1149" s="41">
        <f t="shared" si="507"/>
        <v>0</v>
      </c>
      <c r="AL1149" s="42">
        <f t="shared" si="507"/>
        <v>0</v>
      </c>
      <c r="AM1149" s="43">
        <f t="shared" si="507"/>
        <v>0</v>
      </c>
      <c r="AT1149" s="32">
        <f t="shared" si="508"/>
        <v>1</v>
      </c>
      <c r="AV1149" s="23">
        <v>9</v>
      </c>
      <c r="AW1149" s="23">
        <v>2</v>
      </c>
      <c r="AX1149" s="23">
        <f t="shared" ref="AX1149:AX1157" si="509">IF(AW1149=AW1148,AX1148+1,1)</f>
        <v>3</v>
      </c>
    </row>
    <row r="1150" spans="2:50" ht="15" customHeight="1" x14ac:dyDescent="0.3">
      <c r="C1150" s="40" t="s">
        <v>22</v>
      </c>
      <c r="D1150" s="34" t="s">
        <v>534</v>
      </c>
      <c r="E1150" s="35" t="s">
        <v>1070</v>
      </c>
      <c r="F1150" s="41">
        <v>0</v>
      </c>
      <c r="G1150" s="42">
        <v>0</v>
      </c>
      <c r="H1150" s="43">
        <v>0</v>
      </c>
      <c r="I1150" s="41">
        <v>0</v>
      </c>
      <c r="J1150" s="42">
        <v>0</v>
      </c>
      <c r="K1150" s="43">
        <v>0</v>
      </c>
      <c r="L1150" s="41">
        <v>2602</v>
      </c>
      <c r="M1150" s="42">
        <v>2589</v>
      </c>
      <c r="N1150" s="43">
        <v>0</v>
      </c>
      <c r="O1150" s="41">
        <v>0</v>
      </c>
      <c r="P1150" s="42">
        <v>0</v>
      </c>
      <c r="Q1150" s="43">
        <v>0</v>
      </c>
      <c r="R1150" s="41">
        <v>0</v>
      </c>
      <c r="S1150" s="42">
        <v>0</v>
      </c>
      <c r="T1150" s="43">
        <v>0</v>
      </c>
      <c r="U1150" s="41">
        <v>0</v>
      </c>
      <c r="V1150" s="42">
        <v>0</v>
      </c>
      <c r="W1150" s="43">
        <v>0</v>
      </c>
      <c r="X1150" s="41">
        <v>0</v>
      </c>
      <c r="Y1150" s="42">
        <v>0</v>
      </c>
      <c r="Z1150" s="43">
        <v>0</v>
      </c>
      <c r="AA1150" s="41"/>
      <c r="AB1150" s="42"/>
      <c r="AC1150" s="43"/>
      <c r="AD1150" s="41"/>
      <c r="AE1150" s="42"/>
      <c r="AF1150" s="43"/>
      <c r="AG1150" s="41"/>
      <c r="AH1150" s="42"/>
      <c r="AI1150" s="43"/>
      <c r="AK1150" s="41">
        <f t="shared" si="507"/>
        <v>2602</v>
      </c>
      <c r="AL1150" s="42">
        <f t="shared" si="507"/>
        <v>2589</v>
      </c>
      <c r="AM1150" s="43">
        <f t="shared" si="507"/>
        <v>0</v>
      </c>
      <c r="AT1150" s="32">
        <f t="shared" si="508"/>
        <v>1</v>
      </c>
      <c r="AV1150" s="23">
        <v>9</v>
      </c>
      <c r="AW1150" s="23">
        <v>2</v>
      </c>
      <c r="AX1150" s="23">
        <f t="shared" si="509"/>
        <v>4</v>
      </c>
    </row>
    <row r="1151" spans="2:50" ht="15" customHeight="1" x14ac:dyDescent="0.3">
      <c r="C1151" s="40" t="s">
        <v>22</v>
      </c>
      <c r="D1151" s="34" t="s">
        <v>832</v>
      </c>
      <c r="E1151" s="35" t="s">
        <v>1072</v>
      </c>
      <c r="F1151" s="41">
        <v>0</v>
      </c>
      <c r="G1151" s="42">
        <v>0</v>
      </c>
      <c r="H1151" s="43">
        <v>0</v>
      </c>
      <c r="I1151" s="41">
        <v>0</v>
      </c>
      <c r="J1151" s="42">
        <v>0</v>
      </c>
      <c r="K1151" s="43">
        <v>0</v>
      </c>
      <c r="L1151" s="41">
        <v>296</v>
      </c>
      <c r="M1151" s="42">
        <v>0</v>
      </c>
      <c r="N1151" s="43">
        <v>0</v>
      </c>
      <c r="O1151" s="41">
        <v>0</v>
      </c>
      <c r="P1151" s="42">
        <v>0</v>
      </c>
      <c r="Q1151" s="43">
        <v>0</v>
      </c>
      <c r="R1151" s="41">
        <v>0</v>
      </c>
      <c r="S1151" s="42">
        <v>0</v>
      </c>
      <c r="T1151" s="43">
        <v>0</v>
      </c>
      <c r="U1151" s="41">
        <v>0</v>
      </c>
      <c r="V1151" s="42">
        <v>0</v>
      </c>
      <c r="W1151" s="43">
        <v>0</v>
      </c>
      <c r="X1151" s="41">
        <v>0</v>
      </c>
      <c r="Y1151" s="42">
        <v>0</v>
      </c>
      <c r="Z1151" s="43">
        <v>0</v>
      </c>
      <c r="AA1151" s="41"/>
      <c r="AB1151" s="42"/>
      <c r="AC1151" s="43"/>
      <c r="AD1151" s="41"/>
      <c r="AE1151" s="42"/>
      <c r="AF1151" s="43"/>
      <c r="AG1151" s="41"/>
      <c r="AH1151" s="42"/>
      <c r="AI1151" s="43"/>
      <c r="AK1151" s="41">
        <f t="shared" si="507"/>
        <v>296</v>
      </c>
      <c r="AL1151" s="42">
        <f t="shared" si="507"/>
        <v>0</v>
      </c>
      <c r="AM1151" s="43">
        <f t="shared" si="507"/>
        <v>0</v>
      </c>
      <c r="AT1151" s="32">
        <f t="shared" si="508"/>
        <v>1</v>
      </c>
      <c r="AV1151" s="23">
        <v>9</v>
      </c>
      <c r="AW1151" s="23">
        <v>2</v>
      </c>
      <c r="AX1151" s="23">
        <f t="shared" si="509"/>
        <v>5</v>
      </c>
    </row>
    <row r="1152" spans="2:50" ht="15" hidden="1" customHeight="1" x14ac:dyDescent="0.3">
      <c r="C1152" s="40" t="s">
        <v>22</v>
      </c>
      <c r="D1152" s="34" t="s">
        <v>2</v>
      </c>
      <c r="E1152" s="35" t="s">
        <v>2</v>
      </c>
      <c r="F1152" s="41">
        <v>0</v>
      </c>
      <c r="G1152" s="42">
        <v>0</v>
      </c>
      <c r="H1152" s="43">
        <v>0</v>
      </c>
      <c r="I1152" s="41">
        <v>0</v>
      </c>
      <c r="J1152" s="42">
        <v>0</v>
      </c>
      <c r="K1152" s="43">
        <v>0</v>
      </c>
      <c r="L1152" s="41">
        <v>0</v>
      </c>
      <c r="M1152" s="42">
        <v>0</v>
      </c>
      <c r="N1152" s="43">
        <v>0</v>
      </c>
      <c r="O1152" s="41">
        <v>0</v>
      </c>
      <c r="P1152" s="42">
        <v>0</v>
      </c>
      <c r="Q1152" s="43">
        <v>0</v>
      </c>
      <c r="R1152" s="41">
        <v>0</v>
      </c>
      <c r="S1152" s="42">
        <v>0</v>
      </c>
      <c r="T1152" s="43">
        <v>0</v>
      </c>
      <c r="U1152" s="41">
        <v>0</v>
      </c>
      <c r="V1152" s="42">
        <v>0</v>
      </c>
      <c r="W1152" s="43">
        <v>0</v>
      </c>
      <c r="X1152" s="41">
        <v>0</v>
      </c>
      <c r="Y1152" s="42">
        <v>0</v>
      </c>
      <c r="Z1152" s="43">
        <v>0</v>
      </c>
      <c r="AA1152" s="41"/>
      <c r="AB1152" s="42"/>
      <c r="AC1152" s="43"/>
      <c r="AD1152" s="41"/>
      <c r="AE1152" s="42"/>
      <c r="AF1152" s="43"/>
      <c r="AG1152" s="41"/>
      <c r="AH1152" s="42"/>
      <c r="AI1152" s="43"/>
      <c r="AK1152" s="41">
        <f t="shared" si="507"/>
        <v>0</v>
      </c>
      <c r="AL1152" s="42">
        <f t="shared" si="507"/>
        <v>0</v>
      </c>
      <c r="AM1152" s="43">
        <f t="shared" si="507"/>
        <v>0</v>
      </c>
      <c r="AT1152" s="32">
        <f t="shared" si="508"/>
        <v>0</v>
      </c>
      <c r="AV1152" s="23">
        <v>9</v>
      </c>
      <c r="AW1152" s="23">
        <v>2</v>
      </c>
      <c r="AX1152" s="23">
        <f t="shared" si="509"/>
        <v>6</v>
      </c>
    </row>
    <row r="1153" spans="3:50" ht="15" hidden="1" customHeight="1" x14ac:dyDescent="0.3">
      <c r="C1153" s="40" t="s">
        <v>22</v>
      </c>
      <c r="D1153" s="34" t="s">
        <v>2</v>
      </c>
      <c r="E1153" s="35" t="s">
        <v>2</v>
      </c>
      <c r="F1153" s="41">
        <v>0</v>
      </c>
      <c r="G1153" s="42">
        <v>0</v>
      </c>
      <c r="H1153" s="43">
        <v>0</v>
      </c>
      <c r="I1153" s="41">
        <v>0</v>
      </c>
      <c r="J1153" s="42">
        <v>0</v>
      </c>
      <c r="K1153" s="43">
        <v>0</v>
      </c>
      <c r="L1153" s="41">
        <v>0</v>
      </c>
      <c r="M1153" s="42">
        <v>0</v>
      </c>
      <c r="N1153" s="43">
        <v>0</v>
      </c>
      <c r="O1153" s="41">
        <v>0</v>
      </c>
      <c r="P1153" s="42">
        <v>0</v>
      </c>
      <c r="Q1153" s="43">
        <v>0</v>
      </c>
      <c r="R1153" s="41">
        <v>0</v>
      </c>
      <c r="S1153" s="42">
        <v>0</v>
      </c>
      <c r="T1153" s="43">
        <v>0</v>
      </c>
      <c r="U1153" s="41">
        <v>0</v>
      </c>
      <c r="V1153" s="42">
        <v>0</v>
      </c>
      <c r="W1153" s="43">
        <v>0</v>
      </c>
      <c r="X1153" s="41">
        <v>0</v>
      </c>
      <c r="Y1153" s="42">
        <v>0</v>
      </c>
      <c r="Z1153" s="43">
        <v>0</v>
      </c>
      <c r="AA1153" s="41"/>
      <c r="AB1153" s="42"/>
      <c r="AC1153" s="43"/>
      <c r="AD1153" s="41"/>
      <c r="AE1153" s="42"/>
      <c r="AF1153" s="43"/>
      <c r="AG1153" s="41"/>
      <c r="AH1153" s="42"/>
      <c r="AI1153" s="43"/>
      <c r="AK1153" s="41">
        <f t="shared" si="507"/>
        <v>0</v>
      </c>
      <c r="AL1153" s="42">
        <f t="shared" si="507"/>
        <v>0</v>
      </c>
      <c r="AM1153" s="43">
        <f t="shared" si="507"/>
        <v>0</v>
      </c>
      <c r="AT1153" s="32">
        <f t="shared" si="508"/>
        <v>0</v>
      </c>
      <c r="AV1153" s="23">
        <v>9</v>
      </c>
      <c r="AW1153" s="23">
        <v>2</v>
      </c>
      <c r="AX1153" s="23">
        <f t="shared" si="509"/>
        <v>7</v>
      </c>
    </row>
    <row r="1154" spans="3:50" ht="15" hidden="1" customHeight="1" x14ac:dyDescent="0.3">
      <c r="C1154" s="40" t="s">
        <v>22</v>
      </c>
      <c r="D1154" s="34" t="s">
        <v>2</v>
      </c>
      <c r="E1154" s="35" t="s">
        <v>2</v>
      </c>
      <c r="F1154" s="41">
        <v>0</v>
      </c>
      <c r="G1154" s="42">
        <v>0</v>
      </c>
      <c r="H1154" s="43">
        <v>0</v>
      </c>
      <c r="I1154" s="41">
        <v>0</v>
      </c>
      <c r="J1154" s="42">
        <v>0</v>
      </c>
      <c r="K1154" s="43">
        <v>0</v>
      </c>
      <c r="L1154" s="41">
        <v>0</v>
      </c>
      <c r="M1154" s="42">
        <v>0</v>
      </c>
      <c r="N1154" s="43">
        <v>0</v>
      </c>
      <c r="O1154" s="41">
        <v>0</v>
      </c>
      <c r="P1154" s="42">
        <v>0</v>
      </c>
      <c r="Q1154" s="43">
        <v>0</v>
      </c>
      <c r="R1154" s="41">
        <v>0</v>
      </c>
      <c r="S1154" s="42">
        <v>0</v>
      </c>
      <c r="T1154" s="43">
        <v>0</v>
      </c>
      <c r="U1154" s="41">
        <v>0</v>
      </c>
      <c r="V1154" s="42">
        <v>0</v>
      </c>
      <c r="W1154" s="43">
        <v>0</v>
      </c>
      <c r="X1154" s="41">
        <v>0</v>
      </c>
      <c r="Y1154" s="42">
        <v>0</v>
      </c>
      <c r="Z1154" s="43">
        <v>0</v>
      </c>
      <c r="AA1154" s="41"/>
      <c r="AB1154" s="42"/>
      <c r="AC1154" s="43"/>
      <c r="AD1154" s="41"/>
      <c r="AE1154" s="42"/>
      <c r="AF1154" s="43"/>
      <c r="AG1154" s="41"/>
      <c r="AH1154" s="42"/>
      <c r="AI1154" s="43"/>
      <c r="AK1154" s="41">
        <f t="shared" si="507"/>
        <v>0</v>
      </c>
      <c r="AL1154" s="42">
        <f t="shared" si="507"/>
        <v>0</v>
      </c>
      <c r="AM1154" s="43">
        <f t="shared" si="507"/>
        <v>0</v>
      </c>
      <c r="AT1154" s="32">
        <f t="shared" si="508"/>
        <v>0</v>
      </c>
      <c r="AV1154" s="23">
        <v>9</v>
      </c>
      <c r="AW1154" s="23">
        <v>2</v>
      </c>
      <c r="AX1154" s="23">
        <f t="shared" si="509"/>
        <v>8</v>
      </c>
    </row>
    <row r="1155" spans="3:50" ht="15" hidden="1" customHeight="1" x14ac:dyDescent="0.3">
      <c r="C1155" s="40" t="s">
        <v>22</v>
      </c>
      <c r="D1155" s="34" t="s">
        <v>2</v>
      </c>
      <c r="E1155" s="35" t="s">
        <v>2</v>
      </c>
      <c r="F1155" s="41">
        <v>0</v>
      </c>
      <c r="G1155" s="42">
        <v>0</v>
      </c>
      <c r="H1155" s="43">
        <v>0</v>
      </c>
      <c r="I1155" s="41">
        <v>0</v>
      </c>
      <c r="J1155" s="42">
        <v>0</v>
      </c>
      <c r="K1155" s="43">
        <v>0</v>
      </c>
      <c r="L1155" s="41">
        <v>0</v>
      </c>
      <c r="M1155" s="42">
        <v>0</v>
      </c>
      <c r="N1155" s="43">
        <v>0</v>
      </c>
      <c r="O1155" s="41">
        <v>0</v>
      </c>
      <c r="P1155" s="42">
        <v>0</v>
      </c>
      <c r="Q1155" s="43">
        <v>0</v>
      </c>
      <c r="R1155" s="41">
        <v>0</v>
      </c>
      <c r="S1155" s="42">
        <v>0</v>
      </c>
      <c r="T1155" s="43">
        <v>0</v>
      </c>
      <c r="U1155" s="41">
        <v>0</v>
      </c>
      <c r="V1155" s="42">
        <v>0</v>
      </c>
      <c r="W1155" s="43">
        <v>0</v>
      </c>
      <c r="X1155" s="41">
        <v>0</v>
      </c>
      <c r="Y1155" s="42">
        <v>0</v>
      </c>
      <c r="Z1155" s="43">
        <v>0</v>
      </c>
      <c r="AA1155" s="41"/>
      <c r="AB1155" s="42"/>
      <c r="AC1155" s="43"/>
      <c r="AD1155" s="41"/>
      <c r="AE1155" s="42"/>
      <c r="AF1155" s="43"/>
      <c r="AG1155" s="41"/>
      <c r="AH1155" s="42"/>
      <c r="AI1155" s="43"/>
      <c r="AK1155" s="41">
        <f t="shared" si="507"/>
        <v>0</v>
      </c>
      <c r="AL1155" s="42">
        <f t="shared" si="507"/>
        <v>0</v>
      </c>
      <c r="AM1155" s="43">
        <f t="shared" si="507"/>
        <v>0</v>
      </c>
      <c r="AT1155" s="32">
        <f t="shared" si="508"/>
        <v>0</v>
      </c>
      <c r="AV1155" s="23">
        <v>9</v>
      </c>
      <c r="AW1155" s="23">
        <v>2</v>
      </c>
      <c r="AX1155" s="23">
        <f t="shared" si="509"/>
        <v>9</v>
      </c>
    </row>
    <row r="1156" spans="3:50" ht="15" hidden="1" customHeight="1" x14ac:dyDescent="0.3">
      <c r="C1156" s="40" t="s">
        <v>22</v>
      </c>
      <c r="D1156" s="34" t="s">
        <v>2</v>
      </c>
      <c r="E1156" s="35" t="s">
        <v>2</v>
      </c>
      <c r="F1156" s="41">
        <v>0</v>
      </c>
      <c r="G1156" s="42">
        <v>0</v>
      </c>
      <c r="H1156" s="43">
        <v>0</v>
      </c>
      <c r="I1156" s="41">
        <v>0</v>
      </c>
      <c r="J1156" s="42">
        <v>0</v>
      </c>
      <c r="K1156" s="43">
        <v>0</v>
      </c>
      <c r="L1156" s="41">
        <v>0</v>
      </c>
      <c r="M1156" s="42">
        <v>0</v>
      </c>
      <c r="N1156" s="43">
        <v>0</v>
      </c>
      <c r="O1156" s="41">
        <v>0</v>
      </c>
      <c r="P1156" s="42">
        <v>0</v>
      </c>
      <c r="Q1156" s="43">
        <v>0</v>
      </c>
      <c r="R1156" s="41">
        <v>0</v>
      </c>
      <c r="S1156" s="42">
        <v>0</v>
      </c>
      <c r="T1156" s="43">
        <v>0</v>
      </c>
      <c r="U1156" s="41">
        <v>0</v>
      </c>
      <c r="V1156" s="42">
        <v>0</v>
      </c>
      <c r="W1156" s="43">
        <v>0</v>
      </c>
      <c r="X1156" s="41">
        <v>0</v>
      </c>
      <c r="Y1156" s="42">
        <v>0</v>
      </c>
      <c r="Z1156" s="43">
        <v>0</v>
      </c>
      <c r="AA1156" s="41"/>
      <c r="AB1156" s="42"/>
      <c r="AC1156" s="43"/>
      <c r="AD1156" s="41"/>
      <c r="AE1156" s="42"/>
      <c r="AF1156" s="43"/>
      <c r="AG1156" s="41"/>
      <c r="AH1156" s="42"/>
      <c r="AI1156" s="43"/>
      <c r="AK1156" s="41">
        <f t="shared" si="507"/>
        <v>0</v>
      </c>
      <c r="AL1156" s="42">
        <f t="shared" si="507"/>
        <v>0</v>
      </c>
      <c r="AM1156" s="43">
        <f t="shared" si="507"/>
        <v>0</v>
      </c>
      <c r="AT1156" s="32">
        <f t="shared" si="508"/>
        <v>0</v>
      </c>
      <c r="AV1156" s="23">
        <v>9</v>
      </c>
      <c r="AW1156" s="23">
        <v>2</v>
      </c>
      <c r="AX1156" s="23">
        <f t="shared" si="509"/>
        <v>10</v>
      </c>
    </row>
    <row r="1157" spans="3:50" ht="15" customHeight="1" x14ac:dyDescent="0.3">
      <c r="C1157" s="40" t="s">
        <v>23</v>
      </c>
      <c r="D1157" s="34" t="s">
        <v>833</v>
      </c>
      <c r="E1157" s="35" t="s">
        <v>1075</v>
      </c>
      <c r="F1157" s="41">
        <v>0</v>
      </c>
      <c r="G1157" s="42">
        <v>0</v>
      </c>
      <c r="H1157" s="43">
        <v>0</v>
      </c>
      <c r="I1157" s="41">
        <v>2215</v>
      </c>
      <c r="J1157" s="42">
        <v>1457</v>
      </c>
      <c r="K1157" s="43">
        <v>2406</v>
      </c>
      <c r="L1157" s="41">
        <v>0</v>
      </c>
      <c r="M1157" s="42">
        <v>0</v>
      </c>
      <c r="N1157" s="43">
        <v>0</v>
      </c>
      <c r="O1157" s="41">
        <v>0</v>
      </c>
      <c r="P1157" s="42">
        <v>0</v>
      </c>
      <c r="Q1157" s="43">
        <v>0</v>
      </c>
      <c r="R1157" s="41">
        <v>0</v>
      </c>
      <c r="S1157" s="42">
        <v>0</v>
      </c>
      <c r="T1157" s="43">
        <v>0</v>
      </c>
      <c r="U1157" s="41">
        <v>0</v>
      </c>
      <c r="V1157" s="42">
        <v>0</v>
      </c>
      <c r="W1157" s="43">
        <v>0</v>
      </c>
      <c r="X1157" s="41">
        <v>0</v>
      </c>
      <c r="Y1157" s="42">
        <v>0</v>
      </c>
      <c r="Z1157" s="43">
        <v>0</v>
      </c>
      <c r="AA1157" s="41"/>
      <c r="AB1157" s="42"/>
      <c r="AC1157" s="43"/>
      <c r="AD1157" s="41"/>
      <c r="AE1157" s="42"/>
      <c r="AF1157" s="43"/>
      <c r="AG1157" s="41"/>
      <c r="AH1157" s="42"/>
      <c r="AI1157" s="43"/>
      <c r="AK1157" s="41">
        <f t="shared" si="507"/>
        <v>2215</v>
      </c>
      <c r="AL1157" s="42">
        <f t="shared" si="507"/>
        <v>1457</v>
      </c>
      <c r="AM1157" s="43">
        <f t="shared" si="507"/>
        <v>2406</v>
      </c>
      <c r="AT1157" s="32">
        <f t="shared" si="508"/>
        <v>1</v>
      </c>
      <c r="AV1157" s="23">
        <v>9</v>
      </c>
      <c r="AW1157" s="23">
        <v>3</v>
      </c>
      <c r="AX1157" s="23">
        <f t="shared" si="509"/>
        <v>1</v>
      </c>
    </row>
    <row r="1158" spans="3:50" ht="15" customHeight="1" x14ac:dyDescent="0.3">
      <c r="C1158" s="50" t="str">
        <f>IF(LEN(E1157)&lt;1,"","Total: " &amp; LEFT(E1157,LEN(E1157)-21) &amp; "Municipalities")</f>
        <v>Total: West Coast Municipalities</v>
      </c>
      <c r="D1158" s="51"/>
      <c r="E1158" s="52"/>
      <c r="F1158" s="53">
        <f t="shared" ref="F1158:H1158" si="510">SUM(F1147:F1157)</f>
        <v>0</v>
      </c>
      <c r="G1158" s="54">
        <f t="shared" si="510"/>
        <v>0</v>
      </c>
      <c r="H1158" s="55">
        <f t="shared" si="510"/>
        <v>0</v>
      </c>
      <c r="I1158" s="53">
        <f t="shared" ref="I1158:Z1158" si="511">SUM(I1147:I1157)</f>
        <v>2215</v>
      </c>
      <c r="J1158" s="54">
        <f t="shared" si="511"/>
        <v>1457</v>
      </c>
      <c r="K1158" s="55">
        <f t="shared" si="511"/>
        <v>2406</v>
      </c>
      <c r="L1158" s="53">
        <f t="shared" si="511"/>
        <v>19051</v>
      </c>
      <c r="M1158" s="54">
        <f t="shared" si="511"/>
        <v>2589</v>
      </c>
      <c r="N1158" s="55">
        <f t="shared" si="511"/>
        <v>0</v>
      </c>
      <c r="O1158" s="53">
        <f t="shared" si="511"/>
        <v>0</v>
      </c>
      <c r="P1158" s="54">
        <f t="shared" si="511"/>
        <v>0</v>
      </c>
      <c r="Q1158" s="55">
        <f t="shared" si="511"/>
        <v>0</v>
      </c>
      <c r="R1158" s="53">
        <f t="shared" si="511"/>
        <v>14831</v>
      </c>
      <c r="S1158" s="54">
        <f t="shared" si="511"/>
        <v>16016</v>
      </c>
      <c r="T1158" s="55">
        <f t="shared" si="511"/>
        <v>16040</v>
      </c>
      <c r="U1158" s="53">
        <f t="shared" si="511"/>
        <v>0</v>
      </c>
      <c r="V1158" s="54">
        <f t="shared" si="511"/>
        <v>0</v>
      </c>
      <c r="W1158" s="55">
        <f t="shared" si="511"/>
        <v>0</v>
      </c>
      <c r="X1158" s="53">
        <f t="shared" si="511"/>
        <v>0</v>
      </c>
      <c r="Y1158" s="54">
        <f t="shared" si="511"/>
        <v>0</v>
      </c>
      <c r="Z1158" s="55">
        <f t="shared" si="511"/>
        <v>0</v>
      </c>
      <c r="AA1158" s="53"/>
      <c r="AB1158" s="54"/>
      <c r="AC1158" s="55"/>
      <c r="AD1158" s="53">
        <f t="shared" ref="AD1158:AI1158" si="512">SUM(AD1147:AD1157)</f>
        <v>0</v>
      </c>
      <c r="AE1158" s="54">
        <f t="shared" si="512"/>
        <v>0</v>
      </c>
      <c r="AF1158" s="55">
        <f t="shared" si="512"/>
        <v>0</v>
      </c>
      <c r="AG1158" s="53">
        <f t="shared" si="512"/>
        <v>0</v>
      </c>
      <c r="AH1158" s="54">
        <f t="shared" si="512"/>
        <v>0</v>
      </c>
      <c r="AI1158" s="55">
        <f t="shared" si="512"/>
        <v>0</v>
      </c>
      <c r="AK1158" s="53">
        <f>SUM(AK1147:AK1157)</f>
        <v>36097</v>
      </c>
      <c r="AL1158" s="54">
        <f>SUM(AL1147:AL1157)</f>
        <v>20062</v>
      </c>
      <c r="AM1158" s="55">
        <f>SUM(AM1147:AM1157)</f>
        <v>18446</v>
      </c>
      <c r="AT1158" s="32">
        <f>IF(SUM(AT1147:AT1157)=0,0,1)</f>
        <v>1</v>
      </c>
    </row>
    <row r="1159" spans="3:50" ht="15" customHeight="1" x14ac:dyDescent="0.3">
      <c r="C1159" s="40"/>
      <c r="D1159" s="34"/>
      <c r="E1159" s="35"/>
      <c r="F1159" s="41"/>
      <c r="G1159" s="42"/>
      <c r="H1159" s="43"/>
      <c r="I1159" s="41"/>
      <c r="J1159" s="42"/>
      <c r="K1159" s="43"/>
      <c r="L1159" s="41"/>
      <c r="M1159" s="42"/>
      <c r="N1159" s="43"/>
      <c r="O1159" s="41"/>
      <c r="P1159" s="42"/>
      <c r="Q1159" s="43"/>
      <c r="R1159" s="41"/>
      <c r="S1159" s="42"/>
      <c r="T1159" s="43"/>
      <c r="U1159" s="41"/>
      <c r="V1159" s="42"/>
      <c r="W1159" s="43"/>
      <c r="X1159" s="41"/>
      <c r="Y1159" s="42"/>
      <c r="Z1159" s="43"/>
      <c r="AA1159" s="41"/>
      <c r="AB1159" s="42"/>
      <c r="AC1159" s="43"/>
      <c r="AD1159" s="41"/>
      <c r="AE1159" s="42"/>
      <c r="AF1159" s="43"/>
      <c r="AG1159" s="41"/>
      <c r="AH1159" s="42"/>
      <c r="AI1159" s="43"/>
      <c r="AK1159" s="41"/>
      <c r="AL1159" s="42"/>
      <c r="AM1159" s="43"/>
      <c r="AT1159" s="32">
        <f>IF(AT1158=0,0,1)</f>
        <v>1</v>
      </c>
    </row>
    <row r="1160" spans="3:50" ht="15" customHeight="1" x14ac:dyDescent="0.3">
      <c r="C1160" s="40" t="s">
        <v>22</v>
      </c>
      <c r="D1160" s="34" t="s">
        <v>834</v>
      </c>
      <c r="E1160" s="35" t="s">
        <v>1077</v>
      </c>
      <c r="F1160" s="41">
        <v>0</v>
      </c>
      <c r="G1160" s="42">
        <v>0</v>
      </c>
      <c r="H1160" s="43">
        <v>0</v>
      </c>
      <c r="I1160" s="41">
        <v>0</v>
      </c>
      <c r="J1160" s="42">
        <v>0</v>
      </c>
      <c r="K1160" s="43">
        <v>0</v>
      </c>
      <c r="L1160" s="41">
        <v>0</v>
      </c>
      <c r="M1160" s="42">
        <v>0</v>
      </c>
      <c r="N1160" s="43">
        <v>0</v>
      </c>
      <c r="O1160" s="41">
        <v>0</v>
      </c>
      <c r="P1160" s="42">
        <v>0</v>
      </c>
      <c r="Q1160" s="43">
        <v>0</v>
      </c>
      <c r="R1160" s="41">
        <v>0</v>
      </c>
      <c r="S1160" s="42">
        <v>0</v>
      </c>
      <c r="T1160" s="43">
        <v>0</v>
      </c>
      <c r="U1160" s="41">
        <v>0</v>
      </c>
      <c r="V1160" s="42">
        <v>0</v>
      </c>
      <c r="W1160" s="43">
        <v>0</v>
      </c>
      <c r="X1160" s="41">
        <v>0</v>
      </c>
      <c r="Y1160" s="42">
        <v>0</v>
      </c>
      <c r="Z1160" s="43">
        <v>0</v>
      </c>
      <c r="AA1160" s="41"/>
      <c r="AB1160" s="42"/>
      <c r="AC1160" s="43"/>
      <c r="AD1160" s="41"/>
      <c r="AE1160" s="42"/>
      <c r="AF1160" s="43"/>
      <c r="AG1160" s="41"/>
      <c r="AH1160" s="42"/>
      <c r="AI1160" s="43"/>
      <c r="AK1160" s="41">
        <f t="shared" ref="AK1160:AM1170" si="513">F1160+I1160+L1160+O1160+R1160+U1160+X1160+AA1160+AD1160+AG1160</f>
        <v>0</v>
      </c>
      <c r="AL1160" s="42">
        <f t="shared" si="513"/>
        <v>0</v>
      </c>
      <c r="AM1160" s="43">
        <f t="shared" si="513"/>
        <v>0</v>
      </c>
      <c r="AT1160" s="32">
        <f>IF(LEN(E1160)&lt;2,0,1)</f>
        <v>1</v>
      </c>
      <c r="AV1160" s="23">
        <v>9</v>
      </c>
      <c r="AW1160" s="23">
        <v>4</v>
      </c>
      <c r="AX1160" s="23">
        <v>1</v>
      </c>
    </row>
    <row r="1161" spans="3:50" ht="15" customHeight="1" x14ac:dyDescent="0.3">
      <c r="C1161" s="40" t="s">
        <v>22</v>
      </c>
      <c r="D1161" s="34" t="s">
        <v>835</v>
      </c>
      <c r="E1161" s="35" t="s">
        <v>1076</v>
      </c>
      <c r="F1161" s="41">
        <v>0</v>
      </c>
      <c r="G1161" s="42">
        <v>0</v>
      </c>
      <c r="H1161" s="43">
        <v>0</v>
      </c>
      <c r="I1161" s="41">
        <v>0</v>
      </c>
      <c r="J1161" s="42">
        <v>0</v>
      </c>
      <c r="K1161" s="43">
        <v>0</v>
      </c>
      <c r="L1161" s="41">
        <v>3448</v>
      </c>
      <c r="M1161" s="42">
        <v>0</v>
      </c>
      <c r="N1161" s="43">
        <v>0</v>
      </c>
      <c r="O1161" s="41">
        <v>500</v>
      </c>
      <c r="P1161" s="42">
        <v>500</v>
      </c>
      <c r="Q1161" s="43">
        <v>500</v>
      </c>
      <c r="R1161" s="41">
        <v>0</v>
      </c>
      <c r="S1161" s="42">
        <v>0</v>
      </c>
      <c r="T1161" s="43">
        <v>0</v>
      </c>
      <c r="U1161" s="41">
        <v>0</v>
      </c>
      <c r="V1161" s="42">
        <v>0</v>
      </c>
      <c r="W1161" s="43">
        <v>0</v>
      </c>
      <c r="X1161" s="41">
        <v>0</v>
      </c>
      <c r="Y1161" s="42">
        <v>0</v>
      </c>
      <c r="Z1161" s="43">
        <v>0</v>
      </c>
      <c r="AA1161" s="41"/>
      <c r="AB1161" s="42"/>
      <c r="AC1161" s="43"/>
      <c r="AD1161" s="41"/>
      <c r="AE1161" s="42"/>
      <c r="AF1161" s="43"/>
      <c r="AG1161" s="41"/>
      <c r="AH1161" s="42"/>
      <c r="AI1161" s="43"/>
      <c r="AK1161" s="41">
        <f t="shared" si="513"/>
        <v>3948</v>
      </c>
      <c r="AL1161" s="42">
        <f t="shared" si="513"/>
        <v>500</v>
      </c>
      <c r="AM1161" s="43">
        <f t="shared" si="513"/>
        <v>500</v>
      </c>
      <c r="AT1161" s="32">
        <f t="shared" ref="AT1161:AT1170" si="514">IF(LEN(E1161)&lt;2,0,1)</f>
        <v>1</v>
      </c>
      <c r="AV1161" s="23">
        <v>9</v>
      </c>
      <c r="AW1161" s="23">
        <v>4</v>
      </c>
      <c r="AX1161" s="23">
        <f>IF(AW1161=AW1160,AX1160+1,1)</f>
        <v>2</v>
      </c>
    </row>
    <row r="1162" spans="3:50" ht="15" customHeight="1" x14ac:dyDescent="0.3">
      <c r="C1162" s="40" t="s">
        <v>22</v>
      </c>
      <c r="D1162" s="34" t="s">
        <v>836</v>
      </c>
      <c r="E1162" s="35" t="s">
        <v>1078</v>
      </c>
      <c r="F1162" s="41">
        <v>0</v>
      </c>
      <c r="G1162" s="42">
        <v>0</v>
      </c>
      <c r="H1162" s="43">
        <v>0</v>
      </c>
      <c r="I1162" s="41">
        <v>0</v>
      </c>
      <c r="J1162" s="42">
        <v>0</v>
      </c>
      <c r="K1162" s="43">
        <v>0</v>
      </c>
      <c r="L1162" s="41">
        <v>0</v>
      </c>
      <c r="M1162" s="42">
        <v>0</v>
      </c>
      <c r="N1162" s="43">
        <v>125</v>
      </c>
      <c r="O1162" s="41">
        <v>0</v>
      </c>
      <c r="P1162" s="42">
        <v>0</v>
      </c>
      <c r="Q1162" s="43">
        <v>0</v>
      </c>
      <c r="R1162" s="41">
        <v>0</v>
      </c>
      <c r="S1162" s="42">
        <v>0</v>
      </c>
      <c r="T1162" s="43">
        <v>0</v>
      </c>
      <c r="U1162" s="41">
        <v>0</v>
      </c>
      <c r="V1162" s="42">
        <v>0</v>
      </c>
      <c r="W1162" s="43">
        <v>0</v>
      </c>
      <c r="X1162" s="41">
        <v>0</v>
      </c>
      <c r="Y1162" s="42">
        <v>0</v>
      </c>
      <c r="Z1162" s="43">
        <v>0</v>
      </c>
      <c r="AA1162" s="41"/>
      <c r="AB1162" s="42"/>
      <c r="AC1162" s="43"/>
      <c r="AD1162" s="41"/>
      <c r="AE1162" s="42"/>
      <c r="AF1162" s="43"/>
      <c r="AG1162" s="41"/>
      <c r="AH1162" s="42"/>
      <c r="AI1162" s="43"/>
      <c r="AK1162" s="41">
        <f t="shared" si="513"/>
        <v>0</v>
      </c>
      <c r="AL1162" s="42">
        <f t="shared" si="513"/>
        <v>0</v>
      </c>
      <c r="AM1162" s="43">
        <f t="shared" si="513"/>
        <v>125</v>
      </c>
      <c r="AT1162" s="32">
        <f t="shared" si="514"/>
        <v>1</v>
      </c>
      <c r="AV1162" s="23">
        <v>9</v>
      </c>
      <c r="AW1162" s="23">
        <v>4</v>
      </c>
      <c r="AX1162" s="23">
        <f t="shared" ref="AX1162:AX1170" si="515">IF(AW1162=AW1161,AX1161+1,1)</f>
        <v>3</v>
      </c>
    </row>
    <row r="1163" spans="3:50" ht="15" customHeight="1" x14ac:dyDescent="0.3">
      <c r="C1163" s="40" t="s">
        <v>22</v>
      </c>
      <c r="D1163" s="34" t="s">
        <v>837</v>
      </c>
      <c r="E1163" s="35" t="s">
        <v>1081</v>
      </c>
      <c r="F1163" s="41">
        <v>0</v>
      </c>
      <c r="G1163" s="42">
        <v>0</v>
      </c>
      <c r="H1163" s="43">
        <v>0</v>
      </c>
      <c r="I1163" s="41">
        <v>0</v>
      </c>
      <c r="J1163" s="42">
        <v>0</v>
      </c>
      <c r="K1163" s="43">
        <v>0</v>
      </c>
      <c r="L1163" s="41">
        <v>532</v>
      </c>
      <c r="M1163" s="42">
        <v>2977</v>
      </c>
      <c r="N1163" s="43">
        <v>0</v>
      </c>
      <c r="O1163" s="41">
        <v>0</v>
      </c>
      <c r="P1163" s="42">
        <v>0</v>
      </c>
      <c r="Q1163" s="43">
        <v>0</v>
      </c>
      <c r="R1163" s="41">
        <v>0</v>
      </c>
      <c r="S1163" s="42">
        <v>0</v>
      </c>
      <c r="T1163" s="43">
        <v>0</v>
      </c>
      <c r="U1163" s="41">
        <v>0</v>
      </c>
      <c r="V1163" s="42">
        <v>0</v>
      </c>
      <c r="W1163" s="43">
        <v>0</v>
      </c>
      <c r="X1163" s="41">
        <v>0</v>
      </c>
      <c r="Y1163" s="42">
        <v>0</v>
      </c>
      <c r="Z1163" s="43">
        <v>0</v>
      </c>
      <c r="AA1163" s="41"/>
      <c r="AB1163" s="42"/>
      <c r="AC1163" s="43"/>
      <c r="AD1163" s="41"/>
      <c r="AE1163" s="42"/>
      <c r="AF1163" s="43"/>
      <c r="AG1163" s="41"/>
      <c r="AH1163" s="42"/>
      <c r="AI1163" s="43"/>
      <c r="AK1163" s="41">
        <f t="shared" si="513"/>
        <v>532</v>
      </c>
      <c r="AL1163" s="42">
        <f t="shared" si="513"/>
        <v>2977</v>
      </c>
      <c r="AM1163" s="43">
        <f t="shared" si="513"/>
        <v>0</v>
      </c>
      <c r="AT1163" s="32">
        <f t="shared" si="514"/>
        <v>1</v>
      </c>
      <c r="AV1163" s="23">
        <v>9</v>
      </c>
      <c r="AW1163" s="23">
        <v>4</v>
      </c>
      <c r="AX1163" s="23">
        <f t="shared" si="515"/>
        <v>4</v>
      </c>
    </row>
    <row r="1164" spans="3:50" ht="15" customHeight="1" x14ac:dyDescent="0.3">
      <c r="C1164" s="40" t="s">
        <v>22</v>
      </c>
      <c r="D1164" s="34" t="s">
        <v>838</v>
      </c>
      <c r="E1164" s="35" t="s">
        <v>1080</v>
      </c>
      <c r="F1164" s="41">
        <v>0</v>
      </c>
      <c r="G1164" s="42">
        <v>0</v>
      </c>
      <c r="H1164" s="43">
        <v>0</v>
      </c>
      <c r="I1164" s="41">
        <v>0</v>
      </c>
      <c r="J1164" s="42">
        <v>0</v>
      </c>
      <c r="K1164" s="43">
        <v>0</v>
      </c>
      <c r="L1164" s="41">
        <v>0</v>
      </c>
      <c r="M1164" s="42">
        <v>0</v>
      </c>
      <c r="N1164" s="43">
        <v>0</v>
      </c>
      <c r="O1164" s="41">
        <v>1000</v>
      </c>
      <c r="P1164" s="42">
        <v>1000</v>
      </c>
      <c r="Q1164" s="43">
        <v>1000</v>
      </c>
      <c r="R1164" s="41">
        <v>0</v>
      </c>
      <c r="S1164" s="42">
        <v>0</v>
      </c>
      <c r="T1164" s="43">
        <v>0</v>
      </c>
      <c r="U1164" s="41">
        <v>0</v>
      </c>
      <c r="V1164" s="42">
        <v>0</v>
      </c>
      <c r="W1164" s="43">
        <v>0</v>
      </c>
      <c r="X1164" s="41">
        <v>0</v>
      </c>
      <c r="Y1164" s="42">
        <v>0</v>
      </c>
      <c r="Z1164" s="43">
        <v>0</v>
      </c>
      <c r="AA1164" s="41"/>
      <c r="AB1164" s="42"/>
      <c r="AC1164" s="43"/>
      <c r="AD1164" s="41"/>
      <c r="AE1164" s="42"/>
      <c r="AF1164" s="43"/>
      <c r="AG1164" s="41"/>
      <c r="AH1164" s="42"/>
      <c r="AI1164" s="43"/>
      <c r="AK1164" s="41">
        <f t="shared" si="513"/>
        <v>1000</v>
      </c>
      <c r="AL1164" s="42">
        <f t="shared" si="513"/>
        <v>1000</v>
      </c>
      <c r="AM1164" s="43">
        <f t="shared" si="513"/>
        <v>1000</v>
      </c>
      <c r="AT1164" s="32">
        <f t="shared" si="514"/>
        <v>1</v>
      </c>
      <c r="AV1164" s="23">
        <v>9</v>
      </c>
      <c r="AW1164" s="23">
        <v>4</v>
      </c>
      <c r="AX1164" s="23">
        <f t="shared" si="515"/>
        <v>5</v>
      </c>
    </row>
    <row r="1165" spans="3:50" ht="15" hidden="1" customHeight="1" x14ac:dyDescent="0.3">
      <c r="C1165" s="40" t="s">
        <v>22</v>
      </c>
      <c r="D1165" s="34" t="s">
        <v>2</v>
      </c>
      <c r="E1165" s="35" t="s">
        <v>2</v>
      </c>
      <c r="F1165" s="41">
        <v>0</v>
      </c>
      <c r="G1165" s="42">
        <v>0</v>
      </c>
      <c r="H1165" s="43">
        <v>0</v>
      </c>
      <c r="I1165" s="41">
        <v>0</v>
      </c>
      <c r="J1165" s="42">
        <v>0</v>
      </c>
      <c r="K1165" s="43">
        <v>0</v>
      </c>
      <c r="L1165" s="41">
        <v>0</v>
      </c>
      <c r="M1165" s="42">
        <v>0</v>
      </c>
      <c r="N1165" s="43">
        <v>0</v>
      </c>
      <c r="O1165" s="41">
        <v>0</v>
      </c>
      <c r="P1165" s="42">
        <v>0</v>
      </c>
      <c r="Q1165" s="43">
        <v>0</v>
      </c>
      <c r="R1165" s="41">
        <v>0</v>
      </c>
      <c r="S1165" s="42">
        <v>0</v>
      </c>
      <c r="T1165" s="43">
        <v>0</v>
      </c>
      <c r="U1165" s="41">
        <v>0</v>
      </c>
      <c r="V1165" s="42">
        <v>0</v>
      </c>
      <c r="W1165" s="43">
        <v>0</v>
      </c>
      <c r="X1165" s="41">
        <v>0</v>
      </c>
      <c r="Y1165" s="42">
        <v>0</v>
      </c>
      <c r="Z1165" s="43">
        <v>0</v>
      </c>
      <c r="AA1165" s="41"/>
      <c r="AB1165" s="42"/>
      <c r="AC1165" s="43"/>
      <c r="AD1165" s="41"/>
      <c r="AE1165" s="42"/>
      <c r="AF1165" s="43"/>
      <c r="AG1165" s="41"/>
      <c r="AH1165" s="42"/>
      <c r="AI1165" s="43"/>
      <c r="AK1165" s="41">
        <f t="shared" si="513"/>
        <v>0</v>
      </c>
      <c r="AL1165" s="42">
        <f t="shared" si="513"/>
        <v>0</v>
      </c>
      <c r="AM1165" s="43">
        <f t="shared" si="513"/>
        <v>0</v>
      </c>
      <c r="AT1165" s="32">
        <f t="shared" si="514"/>
        <v>0</v>
      </c>
      <c r="AV1165" s="23">
        <v>9</v>
      </c>
      <c r="AW1165" s="23">
        <v>4</v>
      </c>
      <c r="AX1165" s="23">
        <f t="shared" si="515"/>
        <v>6</v>
      </c>
    </row>
    <row r="1166" spans="3:50" ht="15" hidden="1" customHeight="1" x14ac:dyDescent="0.3">
      <c r="C1166" s="40" t="s">
        <v>22</v>
      </c>
      <c r="D1166" s="34" t="s">
        <v>2</v>
      </c>
      <c r="E1166" s="35" t="s">
        <v>2</v>
      </c>
      <c r="F1166" s="41">
        <v>0</v>
      </c>
      <c r="G1166" s="42">
        <v>0</v>
      </c>
      <c r="H1166" s="43">
        <v>0</v>
      </c>
      <c r="I1166" s="41">
        <v>0</v>
      </c>
      <c r="J1166" s="42">
        <v>0</v>
      </c>
      <c r="K1166" s="43">
        <v>0</v>
      </c>
      <c r="L1166" s="41">
        <v>0</v>
      </c>
      <c r="M1166" s="42">
        <v>0</v>
      </c>
      <c r="N1166" s="43">
        <v>0</v>
      </c>
      <c r="O1166" s="41">
        <v>0</v>
      </c>
      <c r="P1166" s="42">
        <v>0</v>
      </c>
      <c r="Q1166" s="43">
        <v>0</v>
      </c>
      <c r="R1166" s="41">
        <v>0</v>
      </c>
      <c r="S1166" s="42">
        <v>0</v>
      </c>
      <c r="T1166" s="43">
        <v>0</v>
      </c>
      <c r="U1166" s="41">
        <v>0</v>
      </c>
      <c r="V1166" s="42">
        <v>0</v>
      </c>
      <c r="W1166" s="43">
        <v>0</v>
      </c>
      <c r="X1166" s="41">
        <v>0</v>
      </c>
      <c r="Y1166" s="42">
        <v>0</v>
      </c>
      <c r="Z1166" s="43">
        <v>0</v>
      </c>
      <c r="AA1166" s="41"/>
      <c r="AB1166" s="42"/>
      <c r="AC1166" s="43"/>
      <c r="AD1166" s="41"/>
      <c r="AE1166" s="42"/>
      <c r="AF1166" s="43"/>
      <c r="AG1166" s="41"/>
      <c r="AH1166" s="42"/>
      <c r="AI1166" s="43"/>
      <c r="AK1166" s="41">
        <f t="shared" si="513"/>
        <v>0</v>
      </c>
      <c r="AL1166" s="42">
        <f t="shared" si="513"/>
        <v>0</v>
      </c>
      <c r="AM1166" s="43">
        <f t="shared" si="513"/>
        <v>0</v>
      </c>
      <c r="AT1166" s="32">
        <f t="shared" si="514"/>
        <v>0</v>
      </c>
      <c r="AV1166" s="23">
        <v>9</v>
      </c>
      <c r="AW1166" s="23">
        <v>4</v>
      </c>
      <c r="AX1166" s="23">
        <f t="shared" si="515"/>
        <v>7</v>
      </c>
    </row>
    <row r="1167" spans="3:50" ht="15" hidden="1" customHeight="1" x14ac:dyDescent="0.3">
      <c r="C1167" s="40" t="s">
        <v>22</v>
      </c>
      <c r="D1167" s="34" t="s">
        <v>2</v>
      </c>
      <c r="E1167" s="35" t="s">
        <v>2</v>
      </c>
      <c r="F1167" s="41">
        <v>0</v>
      </c>
      <c r="G1167" s="42">
        <v>0</v>
      </c>
      <c r="H1167" s="43">
        <v>0</v>
      </c>
      <c r="I1167" s="41">
        <v>0</v>
      </c>
      <c r="J1167" s="42">
        <v>0</v>
      </c>
      <c r="K1167" s="43">
        <v>0</v>
      </c>
      <c r="L1167" s="41">
        <v>0</v>
      </c>
      <c r="M1167" s="42">
        <v>0</v>
      </c>
      <c r="N1167" s="43">
        <v>0</v>
      </c>
      <c r="O1167" s="41">
        <v>0</v>
      </c>
      <c r="P1167" s="42">
        <v>0</v>
      </c>
      <c r="Q1167" s="43">
        <v>0</v>
      </c>
      <c r="R1167" s="41">
        <v>0</v>
      </c>
      <c r="S1167" s="42">
        <v>0</v>
      </c>
      <c r="T1167" s="43">
        <v>0</v>
      </c>
      <c r="U1167" s="41">
        <v>0</v>
      </c>
      <c r="V1167" s="42">
        <v>0</v>
      </c>
      <c r="W1167" s="43">
        <v>0</v>
      </c>
      <c r="X1167" s="41">
        <v>0</v>
      </c>
      <c r="Y1167" s="42">
        <v>0</v>
      </c>
      <c r="Z1167" s="43">
        <v>0</v>
      </c>
      <c r="AA1167" s="41"/>
      <c r="AB1167" s="42"/>
      <c r="AC1167" s="43"/>
      <c r="AD1167" s="41"/>
      <c r="AE1167" s="42"/>
      <c r="AF1167" s="43"/>
      <c r="AG1167" s="41"/>
      <c r="AH1167" s="42"/>
      <c r="AI1167" s="43"/>
      <c r="AK1167" s="41">
        <f t="shared" si="513"/>
        <v>0</v>
      </c>
      <c r="AL1167" s="42">
        <f t="shared" si="513"/>
        <v>0</v>
      </c>
      <c r="AM1167" s="43">
        <f t="shared" si="513"/>
        <v>0</v>
      </c>
      <c r="AT1167" s="32">
        <f t="shared" si="514"/>
        <v>0</v>
      </c>
      <c r="AV1167" s="23">
        <v>9</v>
      </c>
      <c r="AW1167" s="23">
        <v>4</v>
      </c>
      <c r="AX1167" s="23">
        <f t="shared" si="515"/>
        <v>8</v>
      </c>
    </row>
    <row r="1168" spans="3:50" ht="15" hidden="1" customHeight="1" x14ac:dyDescent="0.3">
      <c r="C1168" s="40" t="s">
        <v>22</v>
      </c>
      <c r="D1168" s="34" t="s">
        <v>2</v>
      </c>
      <c r="E1168" s="35" t="s">
        <v>2</v>
      </c>
      <c r="F1168" s="41">
        <v>0</v>
      </c>
      <c r="G1168" s="42">
        <v>0</v>
      </c>
      <c r="H1168" s="43">
        <v>0</v>
      </c>
      <c r="I1168" s="41">
        <v>0</v>
      </c>
      <c r="J1168" s="42">
        <v>0</v>
      </c>
      <c r="K1168" s="43">
        <v>0</v>
      </c>
      <c r="L1168" s="41">
        <v>0</v>
      </c>
      <c r="M1168" s="42">
        <v>0</v>
      </c>
      <c r="N1168" s="43">
        <v>0</v>
      </c>
      <c r="O1168" s="41">
        <v>0</v>
      </c>
      <c r="P1168" s="42">
        <v>0</v>
      </c>
      <c r="Q1168" s="43">
        <v>0</v>
      </c>
      <c r="R1168" s="41">
        <v>0</v>
      </c>
      <c r="S1168" s="42">
        <v>0</v>
      </c>
      <c r="T1168" s="43">
        <v>0</v>
      </c>
      <c r="U1168" s="41">
        <v>0</v>
      </c>
      <c r="V1168" s="42">
        <v>0</v>
      </c>
      <c r="W1168" s="43">
        <v>0</v>
      </c>
      <c r="X1168" s="41">
        <v>0</v>
      </c>
      <c r="Y1168" s="42">
        <v>0</v>
      </c>
      <c r="Z1168" s="43">
        <v>0</v>
      </c>
      <c r="AA1168" s="41"/>
      <c r="AB1168" s="42"/>
      <c r="AC1168" s="43"/>
      <c r="AD1168" s="41"/>
      <c r="AE1168" s="42"/>
      <c r="AF1168" s="43"/>
      <c r="AG1168" s="41"/>
      <c r="AH1168" s="42"/>
      <c r="AI1168" s="43"/>
      <c r="AK1168" s="41">
        <f t="shared" si="513"/>
        <v>0</v>
      </c>
      <c r="AL1168" s="42">
        <f t="shared" si="513"/>
        <v>0</v>
      </c>
      <c r="AM1168" s="43">
        <f t="shared" si="513"/>
        <v>0</v>
      </c>
      <c r="AT1168" s="32">
        <f t="shared" si="514"/>
        <v>0</v>
      </c>
      <c r="AV1168" s="23">
        <v>9</v>
      </c>
      <c r="AW1168" s="23">
        <v>4</v>
      </c>
      <c r="AX1168" s="23">
        <f t="shared" si="515"/>
        <v>9</v>
      </c>
    </row>
    <row r="1169" spans="3:50" ht="15" hidden="1" customHeight="1" x14ac:dyDescent="0.3">
      <c r="C1169" s="40" t="s">
        <v>22</v>
      </c>
      <c r="D1169" s="34" t="s">
        <v>2</v>
      </c>
      <c r="E1169" s="35" t="s">
        <v>2</v>
      </c>
      <c r="F1169" s="41">
        <v>0</v>
      </c>
      <c r="G1169" s="42">
        <v>0</v>
      </c>
      <c r="H1169" s="43">
        <v>0</v>
      </c>
      <c r="I1169" s="41">
        <v>0</v>
      </c>
      <c r="J1169" s="42">
        <v>0</v>
      </c>
      <c r="K1169" s="43">
        <v>0</v>
      </c>
      <c r="L1169" s="41">
        <v>0</v>
      </c>
      <c r="M1169" s="42">
        <v>0</v>
      </c>
      <c r="N1169" s="43">
        <v>0</v>
      </c>
      <c r="O1169" s="41">
        <v>0</v>
      </c>
      <c r="P1169" s="42">
        <v>0</v>
      </c>
      <c r="Q1169" s="43">
        <v>0</v>
      </c>
      <c r="R1169" s="41">
        <v>0</v>
      </c>
      <c r="S1169" s="42">
        <v>0</v>
      </c>
      <c r="T1169" s="43">
        <v>0</v>
      </c>
      <c r="U1169" s="41">
        <v>0</v>
      </c>
      <c r="V1169" s="42">
        <v>0</v>
      </c>
      <c r="W1169" s="43">
        <v>0</v>
      </c>
      <c r="X1169" s="41">
        <v>0</v>
      </c>
      <c r="Y1169" s="42">
        <v>0</v>
      </c>
      <c r="Z1169" s="43">
        <v>0</v>
      </c>
      <c r="AA1169" s="41"/>
      <c r="AB1169" s="42"/>
      <c r="AC1169" s="43"/>
      <c r="AD1169" s="41"/>
      <c r="AE1169" s="42"/>
      <c r="AF1169" s="43"/>
      <c r="AG1169" s="41"/>
      <c r="AH1169" s="42"/>
      <c r="AI1169" s="43"/>
      <c r="AK1169" s="41">
        <f t="shared" si="513"/>
        <v>0</v>
      </c>
      <c r="AL1169" s="42">
        <f t="shared" si="513"/>
        <v>0</v>
      </c>
      <c r="AM1169" s="43">
        <f t="shared" si="513"/>
        <v>0</v>
      </c>
      <c r="AT1169" s="32">
        <f t="shared" si="514"/>
        <v>0</v>
      </c>
      <c r="AV1169" s="23">
        <v>9</v>
      </c>
      <c r="AW1169" s="23">
        <v>4</v>
      </c>
      <c r="AX1169" s="23">
        <f t="shared" si="515"/>
        <v>10</v>
      </c>
    </row>
    <row r="1170" spans="3:50" ht="15" customHeight="1" x14ac:dyDescent="0.3">
      <c r="C1170" s="40" t="s">
        <v>23</v>
      </c>
      <c r="D1170" s="34" t="s">
        <v>839</v>
      </c>
      <c r="E1170" s="35" t="s">
        <v>1079</v>
      </c>
      <c r="F1170" s="41">
        <v>0</v>
      </c>
      <c r="G1170" s="42">
        <v>0</v>
      </c>
      <c r="H1170" s="43">
        <v>0</v>
      </c>
      <c r="I1170" s="41">
        <v>2403</v>
      </c>
      <c r="J1170" s="42">
        <v>2617</v>
      </c>
      <c r="K1170" s="43">
        <v>2406</v>
      </c>
      <c r="L1170" s="41">
        <v>0</v>
      </c>
      <c r="M1170" s="42">
        <v>0</v>
      </c>
      <c r="N1170" s="43">
        <v>0</v>
      </c>
      <c r="O1170" s="41">
        <v>0</v>
      </c>
      <c r="P1170" s="42">
        <v>0</v>
      </c>
      <c r="Q1170" s="43">
        <v>0</v>
      </c>
      <c r="R1170" s="41">
        <v>0</v>
      </c>
      <c r="S1170" s="42">
        <v>0</v>
      </c>
      <c r="T1170" s="43">
        <v>0</v>
      </c>
      <c r="U1170" s="41">
        <v>0</v>
      </c>
      <c r="V1170" s="42">
        <v>0</v>
      </c>
      <c r="W1170" s="43">
        <v>0</v>
      </c>
      <c r="X1170" s="41">
        <v>0</v>
      </c>
      <c r="Y1170" s="42">
        <v>0</v>
      </c>
      <c r="Z1170" s="43">
        <v>0</v>
      </c>
      <c r="AA1170" s="41"/>
      <c r="AB1170" s="42"/>
      <c r="AC1170" s="43"/>
      <c r="AD1170" s="41"/>
      <c r="AE1170" s="42"/>
      <c r="AF1170" s="43"/>
      <c r="AG1170" s="41"/>
      <c r="AH1170" s="42"/>
      <c r="AI1170" s="43"/>
      <c r="AK1170" s="41">
        <f t="shared" si="513"/>
        <v>2403</v>
      </c>
      <c r="AL1170" s="42">
        <f t="shared" si="513"/>
        <v>2617</v>
      </c>
      <c r="AM1170" s="43">
        <f t="shared" si="513"/>
        <v>2406</v>
      </c>
      <c r="AT1170" s="32">
        <f t="shared" si="514"/>
        <v>1</v>
      </c>
      <c r="AV1170" s="23">
        <v>9</v>
      </c>
      <c r="AW1170" s="23">
        <v>5</v>
      </c>
      <c r="AX1170" s="23">
        <f t="shared" si="515"/>
        <v>1</v>
      </c>
    </row>
    <row r="1171" spans="3:50" ht="15" customHeight="1" x14ac:dyDescent="0.3">
      <c r="C1171" s="50" t="str">
        <f>IF(LEN(E1170)&lt;1,"","Total: " &amp; LEFT(E1170,LEN(E1170)-21) &amp; "Municipalities")</f>
        <v>Total: Cape Winelands Municipalities</v>
      </c>
      <c r="D1171" s="51"/>
      <c r="E1171" s="52"/>
      <c r="F1171" s="53">
        <f t="shared" ref="F1171:H1171" si="516">SUM(F1160:F1170)</f>
        <v>0</v>
      </c>
      <c r="G1171" s="54">
        <f t="shared" si="516"/>
        <v>0</v>
      </c>
      <c r="H1171" s="55">
        <f t="shared" si="516"/>
        <v>0</v>
      </c>
      <c r="I1171" s="53">
        <f t="shared" ref="I1171:Z1171" si="517">SUM(I1160:I1170)</f>
        <v>2403</v>
      </c>
      <c r="J1171" s="54">
        <f t="shared" si="517"/>
        <v>2617</v>
      </c>
      <c r="K1171" s="55">
        <f t="shared" si="517"/>
        <v>2406</v>
      </c>
      <c r="L1171" s="53">
        <f t="shared" si="517"/>
        <v>3980</v>
      </c>
      <c r="M1171" s="54">
        <f t="shared" si="517"/>
        <v>2977</v>
      </c>
      <c r="N1171" s="55">
        <f t="shared" si="517"/>
        <v>125</v>
      </c>
      <c r="O1171" s="53">
        <f t="shared" si="517"/>
        <v>1500</v>
      </c>
      <c r="P1171" s="54">
        <f t="shared" si="517"/>
        <v>1500</v>
      </c>
      <c r="Q1171" s="55">
        <f t="shared" si="517"/>
        <v>1500</v>
      </c>
      <c r="R1171" s="53">
        <f t="shared" si="517"/>
        <v>0</v>
      </c>
      <c r="S1171" s="54">
        <f t="shared" si="517"/>
        <v>0</v>
      </c>
      <c r="T1171" s="55">
        <f t="shared" si="517"/>
        <v>0</v>
      </c>
      <c r="U1171" s="53">
        <f t="shared" si="517"/>
        <v>0</v>
      </c>
      <c r="V1171" s="54">
        <f t="shared" si="517"/>
        <v>0</v>
      </c>
      <c r="W1171" s="55">
        <f t="shared" si="517"/>
        <v>0</v>
      </c>
      <c r="X1171" s="53">
        <f t="shared" si="517"/>
        <v>0</v>
      </c>
      <c r="Y1171" s="54">
        <f t="shared" si="517"/>
        <v>0</v>
      </c>
      <c r="Z1171" s="55">
        <f t="shared" si="517"/>
        <v>0</v>
      </c>
      <c r="AA1171" s="53"/>
      <c r="AB1171" s="54"/>
      <c r="AC1171" s="55"/>
      <c r="AD1171" s="53">
        <f t="shared" ref="AD1171:AI1171" si="518">SUM(AD1160:AD1170)</f>
        <v>0</v>
      </c>
      <c r="AE1171" s="54">
        <f t="shared" si="518"/>
        <v>0</v>
      </c>
      <c r="AF1171" s="55">
        <f t="shared" si="518"/>
        <v>0</v>
      </c>
      <c r="AG1171" s="53">
        <f t="shared" si="518"/>
        <v>0</v>
      </c>
      <c r="AH1171" s="54">
        <f t="shared" si="518"/>
        <v>0</v>
      </c>
      <c r="AI1171" s="55">
        <f t="shared" si="518"/>
        <v>0</v>
      </c>
      <c r="AK1171" s="53">
        <f>SUM(AK1160:AK1170)</f>
        <v>7883</v>
      </c>
      <c r="AL1171" s="54">
        <f>SUM(AL1160:AL1170)</f>
        <v>7094</v>
      </c>
      <c r="AM1171" s="55">
        <f>SUM(AM1160:AM1170)</f>
        <v>4031</v>
      </c>
      <c r="AT1171" s="32">
        <f>IF(SUM(AT1160:AT1170)=0,0,1)</f>
        <v>1</v>
      </c>
    </row>
    <row r="1172" spans="3:50" ht="15" customHeight="1" x14ac:dyDescent="0.3">
      <c r="C1172" s="40"/>
      <c r="D1172" s="34"/>
      <c r="E1172" s="35"/>
      <c r="F1172" s="41"/>
      <c r="G1172" s="42"/>
      <c r="H1172" s="43"/>
      <c r="I1172" s="41"/>
      <c r="J1172" s="42"/>
      <c r="K1172" s="43"/>
      <c r="L1172" s="41"/>
      <c r="M1172" s="42"/>
      <c r="N1172" s="43"/>
      <c r="O1172" s="41"/>
      <c r="P1172" s="42"/>
      <c r="Q1172" s="43"/>
      <c r="R1172" s="41"/>
      <c r="S1172" s="42"/>
      <c r="T1172" s="43"/>
      <c r="U1172" s="41"/>
      <c r="V1172" s="42"/>
      <c r="W1172" s="43"/>
      <c r="X1172" s="41"/>
      <c r="Y1172" s="42"/>
      <c r="Z1172" s="43"/>
      <c r="AA1172" s="41"/>
      <c r="AB1172" s="42"/>
      <c r="AC1172" s="43"/>
      <c r="AD1172" s="41"/>
      <c r="AE1172" s="42"/>
      <c r="AF1172" s="43"/>
      <c r="AG1172" s="41"/>
      <c r="AH1172" s="42"/>
      <c r="AI1172" s="43"/>
      <c r="AK1172" s="41"/>
      <c r="AL1172" s="42"/>
      <c r="AM1172" s="43"/>
      <c r="AT1172" s="32">
        <f>IF(AT1171=0,0,1)</f>
        <v>1</v>
      </c>
    </row>
    <row r="1173" spans="3:50" ht="15" customHeight="1" x14ac:dyDescent="0.3">
      <c r="C1173" s="40" t="s">
        <v>22</v>
      </c>
      <c r="D1173" s="34" t="s">
        <v>840</v>
      </c>
      <c r="E1173" s="35" t="s">
        <v>1082</v>
      </c>
      <c r="F1173" s="41">
        <v>0</v>
      </c>
      <c r="G1173" s="42">
        <v>0</v>
      </c>
      <c r="H1173" s="43">
        <v>0</v>
      </c>
      <c r="I1173" s="41">
        <v>0</v>
      </c>
      <c r="J1173" s="42">
        <v>0</v>
      </c>
      <c r="K1173" s="43">
        <v>0</v>
      </c>
      <c r="L1173" s="41">
        <v>4649</v>
      </c>
      <c r="M1173" s="42">
        <v>13462</v>
      </c>
      <c r="N1173" s="43">
        <v>726</v>
      </c>
      <c r="O1173" s="41">
        <v>0</v>
      </c>
      <c r="P1173" s="42">
        <v>0</v>
      </c>
      <c r="Q1173" s="43">
        <v>0</v>
      </c>
      <c r="R1173" s="41">
        <v>0</v>
      </c>
      <c r="S1173" s="42">
        <v>0</v>
      </c>
      <c r="T1173" s="43">
        <v>0</v>
      </c>
      <c r="U1173" s="41">
        <v>0</v>
      </c>
      <c r="V1173" s="42">
        <v>0</v>
      </c>
      <c r="W1173" s="43">
        <v>0</v>
      </c>
      <c r="X1173" s="41">
        <v>0</v>
      </c>
      <c r="Y1173" s="42">
        <v>0</v>
      </c>
      <c r="Z1173" s="43">
        <v>0</v>
      </c>
      <c r="AA1173" s="41"/>
      <c r="AB1173" s="42"/>
      <c r="AC1173" s="43"/>
      <c r="AD1173" s="41"/>
      <c r="AE1173" s="42"/>
      <c r="AF1173" s="43"/>
      <c r="AG1173" s="41"/>
      <c r="AH1173" s="42"/>
      <c r="AI1173" s="43"/>
      <c r="AK1173" s="41">
        <f t="shared" ref="AK1173:AM1183" si="519">F1173+I1173+L1173+O1173+R1173+U1173+X1173+AA1173+AD1173+AG1173</f>
        <v>4649</v>
      </c>
      <c r="AL1173" s="42">
        <f t="shared" si="519"/>
        <v>13462</v>
      </c>
      <c r="AM1173" s="43">
        <f t="shared" si="519"/>
        <v>726</v>
      </c>
      <c r="AT1173" s="32">
        <f>IF(LEN(E1173)&lt;2,0,1)</f>
        <v>1</v>
      </c>
      <c r="AV1173" s="23">
        <v>9</v>
      </c>
      <c r="AW1173" s="23">
        <v>6</v>
      </c>
      <c r="AX1173" s="23">
        <v>1</v>
      </c>
    </row>
    <row r="1174" spans="3:50" ht="15" customHeight="1" x14ac:dyDescent="0.3">
      <c r="C1174" s="40" t="s">
        <v>22</v>
      </c>
      <c r="D1174" s="34" t="s">
        <v>841</v>
      </c>
      <c r="E1174" s="35" t="s">
        <v>1087</v>
      </c>
      <c r="F1174" s="41">
        <v>0</v>
      </c>
      <c r="G1174" s="42">
        <v>0</v>
      </c>
      <c r="H1174" s="43">
        <v>0</v>
      </c>
      <c r="I1174" s="41">
        <v>0</v>
      </c>
      <c r="J1174" s="42">
        <v>0</v>
      </c>
      <c r="K1174" s="43">
        <v>0</v>
      </c>
      <c r="L1174" s="41">
        <v>0</v>
      </c>
      <c r="M1174" s="42">
        <v>0</v>
      </c>
      <c r="N1174" s="43">
        <v>0</v>
      </c>
      <c r="O1174" s="41">
        <v>0</v>
      </c>
      <c r="P1174" s="42">
        <v>0</v>
      </c>
      <c r="Q1174" s="43">
        <v>0</v>
      </c>
      <c r="R1174" s="41">
        <v>0</v>
      </c>
      <c r="S1174" s="42">
        <v>0</v>
      </c>
      <c r="T1174" s="43">
        <v>0</v>
      </c>
      <c r="U1174" s="41">
        <v>0</v>
      </c>
      <c r="V1174" s="42">
        <v>0</v>
      </c>
      <c r="W1174" s="43">
        <v>0</v>
      </c>
      <c r="X1174" s="41">
        <v>0</v>
      </c>
      <c r="Y1174" s="42">
        <v>0</v>
      </c>
      <c r="Z1174" s="43">
        <v>0</v>
      </c>
      <c r="AA1174" s="41"/>
      <c r="AB1174" s="42"/>
      <c r="AC1174" s="43"/>
      <c r="AD1174" s="41"/>
      <c r="AE1174" s="42"/>
      <c r="AF1174" s="43"/>
      <c r="AG1174" s="41"/>
      <c r="AH1174" s="42"/>
      <c r="AI1174" s="43"/>
      <c r="AK1174" s="41">
        <f t="shared" si="519"/>
        <v>0</v>
      </c>
      <c r="AL1174" s="42">
        <f t="shared" si="519"/>
        <v>0</v>
      </c>
      <c r="AM1174" s="43">
        <f t="shared" si="519"/>
        <v>0</v>
      </c>
      <c r="AT1174" s="32">
        <f t="shared" ref="AT1174:AT1183" si="520">IF(LEN(E1174)&lt;2,0,1)</f>
        <v>1</v>
      </c>
      <c r="AV1174" s="23">
        <v>9</v>
      </c>
      <c r="AW1174" s="23">
        <v>6</v>
      </c>
      <c r="AX1174" s="23">
        <f>IF(AW1174=AW1173,AX1173+1,1)</f>
        <v>2</v>
      </c>
    </row>
    <row r="1175" spans="3:50" ht="15" customHeight="1" x14ac:dyDescent="0.3">
      <c r="C1175" s="40" t="s">
        <v>22</v>
      </c>
      <c r="D1175" s="34" t="s">
        <v>842</v>
      </c>
      <c r="E1175" s="35" t="s">
        <v>1084</v>
      </c>
      <c r="F1175" s="41">
        <v>0</v>
      </c>
      <c r="G1175" s="42">
        <v>0</v>
      </c>
      <c r="H1175" s="43">
        <v>0</v>
      </c>
      <c r="I1175" s="41">
        <v>0</v>
      </c>
      <c r="J1175" s="42">
        <v>0</v>
      </c>
      <c r="K1175" s="43">
        <v>0</v>
      </c>
      <c r="L1175" s="41">
        <v>0</v>
      </c>
      <c r="M1175" s="42">
        <v>0</v>
      </c>
      <c r="N1175" s="43">
        <v>0</v>
      </c>
      <c r="O1175" s="41">
        <v>0</v>
      </c>
      <c r="P1175" s="42">
        <v>0</v>
      </c>
      <c r="Q1175" s="43">
        <v>0</v>
      </c>
      <c r="R1175" s="41">
        <v>0</v>
      </c>
      <c r="S1175" s="42">
        <v>0</v>
      </c>
      <c r="T1175" s="43">
        <v>0</v>
      </c>
      <c r="U1175" s="41">
        <v>0</v>
      </c>
      <c r="V1175" s="42">
        <v>0</v>
      </c>
      <c r="W1175" s="43">
        <v>0</v>
      </c>
      <c r="X1175" s="41">
        <v>0</v>
      </c>
      <c r="Y1175" s="42">
        <v>0</v>
      </c>
      <c r="Z1175" s="43">
        <v>0</v>
      </c>
      <c r="AA1175" s="41"/>
      <c r="AB1175" s="42"/>
      <c r="AC1175" s="43"/>
      <c r="AD1175" s="41"/>
      <c r="AE1175" s="42"/>
      <c r="AF1175" s="43"/>
      <c r="AG1175" s="41"/>
      <c r="AH1175" s="42"/>
      <c r="AI1175" s="43"/>
      <c r="AK1175" s="41">
        <f t="shared" si="519"/>
        <v>0</v>
      </c>
      <c r="AL1175" s="42">
        <f t="shared" si="519"/>
        <v>0</v>
      </c>
      <c r="AM1175" s="43">
        <f t="shared" si="519"/>
        <v>0</v>
      </c>
      <c r="AT1175" s="32">
        <f t="shared" si="520"/>
        <v>1</v>
      </c>
      <c r="AV1175" s="23">
        <v>9</v>
      </c>
      <c r="AW1175" s="23">
        <v>6</v>
      </c>
      <c r="AX1175" s="23">
        <f t="shared" ref="AX1175:AX1183" si="521">IF(AW1175=AW1174,AX1174+1,1)</f>
        <v>3</v>
      </c>
    </row>
    <row r="1176" spans="3:50" ht="15" customHeight="1" x14ac:dyDescent="0.3">
      <c r="C1176" s="40" t="s">
        <v>22</v>
      </c>
      <c r="D1176" s="34" t="s">
        <v>843</v>
      </c>
      <c r="E1176" s="35" t="s">
        <v>1091</v>
      </c>
      <c r="F1176" s="41">
        <v>0</v>
      </c>
      <c r="G1176" s="42">
        <v>0</v>
      </c>
      <c r="H1176" s="43">
        <v>0</v>
      </c>
      <c r="I1176" s="41">
        <v>0</v>
      </c>
      <c r="J1176" s="42">
        <v>0</v>
      </c>
      <c r="K1176" s="43">
        <v>0</v>
      </c>
      <c r="L1176" s="41">
        <v>0</v>
      </c>
      <c r="M1176" s="42">
        <v>0</v>
      </c>
      <c r="N1176" s="43">
        <v>0</v>
      </c>
      <c r="O1176" s="41">
        <v>0</v>
      </c>
      <c r="P1176" s="42">
        <v>0</v>
      </c>
      <c r="Q1176" s="43">
        <v>0</v>
      </c>
      <c r="R1176" s="41">
        <v>0</v>
      </c>
      <c r="S1176" s="42">
        <v>0</v>
      </c>
      <c r="T1176" s="43">
        <v>0</v>
      </c>
      <c r="U1176" s="41">
        <v>0</v>
      </c>
      <c r="V1176" s="42">
        <v>0</v>
      </c>
      <c r="W1176" s="43">
        <v>0</v>
      </c>
      <c r="X1176" s="41">
        <v>0</v>
      </c>
      <c r="Y1176" s="42">
        <v>0</v>
      </c>
      <c r="Z1176" s="43">
        <v>0</v>
      </c>
      <c r="AA1176" s="41"/>
      <c r="AB1176" s="42"/>
      <c r="AC1176" s="43"/>
      <c r="AD1176" s="41"/>
      <c r="AE1176" s="42"/>
      <c r="AF1176" s="43"/>
      <c r="AG1176" s="41"/>
      <c r="AH1176" s="42"/>
      <c r="AI1176" s="43"/>
      <c r="AK1176" s="41">
        <f t="shared" si="519"/>
        <v>0</v>
      </c>
      <c r="AL1176" s="42">
        <f t="shared" si="519"/>
        <v>0</v>
      </c>
      <c r="AM1176" s="43">
        <f t="shared" si="519"/>
        <v>0</v>
      </c>
      <c r="AT1176" s="32">
        <f t="shared" si="520"/>
        <v>1</v>
      </c>
      <c r="AV1176" s="23">
        <v>9</v>
      </c>
      <c r="AW1176" s="23">
        <v>6</v>
      </c>
      <c r="AX1176" s="23">
        <f t="shared" si="521"/>
        <v>4</v>
      </c>
    </row>
    <row r="1177" spans="3:50" ht="15" hidden="1" customHeight="1" x14ac:dyDescent="0.3">
      <c r="C1177" s="40" t="s">
        <v>22</v>
      </c>
      <c r="D1177" s="34" t="s">
        <v>2</v>
      </c>
      <c r="E1177" s="35" t="s">
        <v>2</v>
      </c>
      <c r="F1177" s="41">
        <v>0</v>
      </c>
      <c r="G1177" s="42">
        <v>0</v>
      </c>
      <c r="H1177" s="43">
        <v>0</v>
      </c>
      <c r="I1177" s="41">
        <v>0</v>
      </c>
      <c r="J1177" s="42">
        <v>0</v>
      </c>
      <c r="K1177" s="43">
        <v>0</v>
      </c>
      <c r="L1177" s="41">
        <v>0</v>
      </c>
      <c r="M1177" s="42">
        <v>0</v>
      </c>
      <c r="N1177" s="43">
        <v>0</v>
      </c>
      <c r="O1177" s="41">
        <v>0</v>
      </c>
      <c r="P1177" s="42">
        <v>0</v>
      </c>
      <c r="Q1177" s="43">
        <v>0</v>
      </c>
      <c r="R1177" s="41">
        <v>0</v>
      </c>
      <c r="S1177" s="42">
        <v>0</v>
      </c>
      <c r="T1177" s="43">
        <v>0</v>
      </c>
      <c r="U1177" s="41">
        <v>0</v>
      </c>
      <c r="V1177" s="42">
        <v>0</v>
      </c>
      <c r="W1177" s="43">
        <v>0</v>
      </c>
      <c r="X1177" s="41">
        <v>0</v>
      </c>
      <c r="Y1177" s="42">
        <v>0</v>
      </c>
      <c r="Z1177" s="43">
        <v>0</v>
      </c>
      <c r="AA1177" s="41"/>
      <c r="AB1177" s="42"/>
      <c r="AC1177" s="43"/>
      <c r="AD1177" s="41"/>
      <c r="AE1177" s="42"/>
      <c r="AF1177" s="43"/>
      <c r="AG1177" s="41"/>
      <c r="AH1177" s="42"/>
      <c r="AI1177" s="43"/>
      <c r="AK1177" s="41">
        <f t="shared" si="519"/>
        <v>0</v>
      </c>
      <c r="AL1177" s="42">
        <f t="shared" si="519"/>
        <v>0</v>
      </c>
      <c r="AM1177" s="43">
        <f t="shared" si="519"/>
        <v>0</v>
      </c>
      <c r="AT1177" s="32">
        <f t="shared" si="520"/>
        <v>0</v>
      </c>
      <c r="AV1177" s="23">
        <v>9</v>
      </c>
      <c r="AW1177" s="23">
        <v>6</v>
      </c>
      <c r="AX1177" s="23">
        <f t="shared" si="521"/>
        <v>5</v>
      </c>
    </row>
    <row r="1178" spans="3:50" ht="15" hidden="1" customHeight="1" x14ac:dyDescent="0.3">
      <c r="C1178" s="40" t="s">
        <v>22</v>
      </c>
      <c r="D1178" s="34" t="s">
        <v>2</v>
      </c>
      <c r="E1178" s="35" t="s">
        <v>2</v>
      </c>
      <c r="F1178" s="41">
        <v>0</v>
      </c>
      <c r="G1178" s="42">
        <v>0</v>
      </c>
      <c r="H1178" s="43">
        <v>0</v>
      </c>
      <c r="I1178" s="41">
        <v>0</v>
      </c>
      <c r="J1178" s="42">
        <v>0</v>
      </c>
      <c r="K1178" s="43">
        <v>0</v>
      </c>
      <c r="L1178" s="41">
        <v>0</v>
      </c>
      <c r="M1178" s="42">
        <v>0</v>
      </c>
      <c r="N1178" s="43">
        <v>0</v>
      </c>
      <c r="O1178" s="41">
        <v>0</v>
      </c>
      <c r="P1178" s="42">
        <v>0</v>
      </c>
      <c r="Q1178" s="43">
        <v>0</v>
      </c>
      <c r="R1178" s="41">
        <v>0</v>
      </c>
      <c r="S1178" s="42">
        <v>0</v>
      </c>
      <c r="T1178" s="43">
        <v>0</v>
      </c>
      <c r="U1178" s="41">
        <v>0</v>
      </c>
      <c r="V1178" s="42">
        <v>0</v>
      </c>
      <c r="W1178" s="43">
        <v>0</v>
      </c>
      <c r="X1178" s="41">
        <v>0</v>
      </c>
      <c r="Y1178" s="42">
        <v>0</v>
      </c>
      <c r="Z1178" s="43">
        <v>0</v>
      </c>
      <c r="AA1178" s="41"/>
      <c r="AB1178" s="42"/>
      <c r="AC1178" s="43"/>
      <c r="AD1178" s="41"/>
      <c r="AE1178" s="42"/>
      <c r="AF1178" s="43"/>
      <c r="AG1178" s="41"/>
      <c r="AH1178" s="42"/>
      <c r="AI1178" s="43"/>
      <c r="AK1178" s="41">
        <f t="shared" si="519"/>
        <v>0</v>
      </c>
      <c r="AL1178" s="42">
        <f t="shared" si="519"/>
        <v>0</v>
      </c>
      <c r="AM1178" s="43">
        <f t="shared" si="519"/>
        <v>0</v>
      </c>
      <c r="AT1178" s="32">
        <f t="shared" si="520"/>
        <v>0</v>
      </c>
      <c r="AV1178" s="23">
        <v>9</v>
      </c>
      <c r="AW1178" s="23">
        <v>6</v>
      </c>
      <c r="AX1178" s="23">
        <f t="shared" si="521"/>
        <v>6</v>
      </c>
    </row>
    <row r="1179" spans="3:50" ht="15" hidden="1" customHeight="1" x14ac:dyDescent="0.3">
      <c r="C1179" s="40" t="s">
        <v>22</v>
      </c>
      <c r="D1179" s="34" t="s">
        <v>2</v>
      </c>
      <c r="E1179" s="35" t="s">
        <v>2</v>
      </c>
      <c r="F1179" s="41">
        <v>0</v>
      </c>
      <c r="G1179" s="42">
        <v>0</v>
      </c>
      <c r="H1179" s="43">
        <v>0</v>
      </c>
      <c r="I1179" s="41">
        <v>0</v>
      </c>
      <c r="J1179" s="42">
        <v>0</v>
      </c>
      <c r="K1179" s="43">
        <v>0</v>
      </c>
      <c r="L1179" s="41">
        <v>0</v>
      </c>
      <c r="M1179" s="42">
        <v>0</v>
      </c>
      <c r="N1179" s="43">
        <v>0</v>
      </c>
      <c r="O1179" s="41">
        <v>0</v>
      </c>
      <c r="P1179" s="42">
        <v>0</v>
      </c>
      <c r="Q1179" s="43">
        <v>0</v>
      </c>
      <c r="R1179" s="41">
        <v>0</v>
      </c>
      <c r="S1179" s="42">
        <v>0</v>
      </c>
      <c r="T1179" s="43">
        <v>0</v>
      </c>
      <c r="U1179" s="41">
        <v>0</v>
      </c>
      <c r="V1179" s="42">
        <v>0</v>
      </c>
      <c r="W1179" s="43">
        <v>0</v>
      </c>
      <c r="X1179" s="41">
        <v>0</v>
      </c>
      <c r="Y1179" s="42">
        <v>0</v>
      </c>
      <c r="Z1179" s="43">
        <v>0</v>
      </c>
      <c r="AA1179" s="41"/>
      <c r="AB1179" s="42"/>
      <c r="AC1179" s="43"/>
      <c r="AD1179" s="41"/>
      <c r="AE1179" s="42"/>
      <c r="AF1179" s="43"/>
      <c r="AG1179" s="41"/>
      <c r="AH1179" s="42"/>
      <c r="AI1179" s="43"/>
      <c r="AK1179" s="41">
        <f t="shared" si="519"/>
        <v>0</v>
      </c>
      <c r="AL1179" s="42">
        <f t="shared" si="519"/>
        <v>0</v>
      </c>
      <c r="AM1179" s="43">
        <f t="shared" si="519"/>
        <v>0</v>
      </c>
      <c r="AT1179" s="32">
        <f t="shared" si="520"/>
        <v>0</v>
      </c>
      <c r="AV1179" s="23">
        <v>9</v>
      </c>
      <c r="AW1179" s="23">
        <v>6</v>
      </c>
      <c r="AX1179" s="23">
        <f t="shared" si="521"/>
        <v>7</v>
      </c>
    </row>
    <row r="1180" spans="3:50" ht="15" hidden="1" customHeight="1" x14ac:dyDescent="0.3">
      <c r="C1180" s="40" t="s">
        <v>22</v>
      </c>
      <c r="D1180" s="34" t="s">
        <v>2</v>
      </c>
      <c r="E1180" s="35" t="s">
        <v>2</v>
      </c>
      <c r="F1180" s="41">
        <v>0</v>
      </c>
      <c r="G1180" s="42">
        <v>0</v>
      </c>
      <c r="H1180" s="43">
        <v>0</v>
      </c>
      <c r="I1180" s="41">
        <v>0</v>
      </c>
      <c r="J1180" s="42">
        <v>0</v>
      </c>
      <c r="K1180" s="43">
        <v>0</v>
      </c>
      <c r="L1180" s="41">
        <v>0</v>
      </c>
      <c r="M1180" s="42">
        <v>0</v>
      </c>
      <c r="N1180" s="43">
        <v>0</v>
      </c>
      <c r="O1180" s="41">
        <v>0</v>
      </c>
      <c r="P1180" s="42">
        <v>0</v>
      </c>
      <c r="Q1180" s="43">
        <v>0</v>
      </c>
      <c r="R1180" s="41">
        <v>0</v>
      </c>
      <c r="S1180" s="42">
        <v>0</v>
      </c>
      <c r="T1180" s="43">
        <v>0</v>
      </c>
      <c r="U1180" s="41">
        <v>0</v>
      </c>
      <c r="V1180" s="42">
        <v>0</v>
      </c>
      <c r="W1180" s="43">
        <v>0</v>
      </c>
      <c r="X1180" s="41">
        <v>0</v>
      </c>
      <c r="Y1180" s="42">
        <v>0</v>
      </c>
      <c r="Z1180" s="43">
        <v>0</v>
      </c>
      <c r="AA1180" s="41"/>
      <c r="AB1180" s="42"/>
      <c r="AC1180" s="43"/>
      <c r="AD1180" s="41"/>
      <c r="AE1180" s="42"/>
      <c r="AF1180" s="43"/>
      <c r="AG1180" s="41"/>
      <c r="AH1180" s="42"/>
      <c r="AI1180" s="43"/>
      <c r="AK1180" s="41">
        <f t="shared" si="519"/>
        <v>0</v>
      </c>
      <c r="AL1180" s="42">
        <f t="shared" si="519"/>
        <v>0</v>
      </c>
      <c r="AM1180" s="43">
        <f t="shared" si="519"/>
        <v>0</v>
      </c>
      <c r="AT1180" s="32">
        <f t="shared" si="520"/>
        <v>0</v>
      </c>
      <c r="AV1180" s="23">
        <v>9</v>
      </c>
      <c r="AW1180" s="23">
        <v>6</v>
      </c>
      <c r="AX1180" s="23">
        <f t="shared" si="521"/>
        <v>8</v>
      </c>
    </row>
    <row r="1181" spans="3:50" ht="15" hidden="1" customHeight="1" x14ac:dyDescent="0.3">
      <c r="C1181" s="40" t="s">
        <v>22</v>
      </c>
      <c r="D1181" s="34" t="s">
        <v>2</v>
      </c>
      <c r="E1181" s="35" t="s">
        <v>2</v>
      </c>
      <c r="F1181" s="41">
        <v>0</v>
      </c>
      <c r="G1181" s="42">
        <v>0</v>
      </c>
      <c r="H1181" s="43">
        <v>0</v>
      </c>
      <c r="I1181" s="41">
        <v>0</v>
      </c>
      <c r="J1181" s="42">
        <v>0</v>
      </c>
      <c r="K1181" s="43">
        <v>0</v>
      </c>
      <c r="L1181" s="41">
        <v>0</v>
      </c>
      <c r="M1181" s="42">
        <v>0</v>
      </c>
      <c r="N1181" s="43">
        <v>0</v>
      </c>
      <c r="O1181" s="41">
        <v>0</v>
      </c>
      <c r="P1181" s="42">
        <v>0</v>
      </c>
      <c r="Q1181" s="43">
        <v>0</v>
      </c>
      <c r="R1181" s="41">
        <v>0</v>
      </c>
      <c r="S1181" s="42">
        <v>0</v>
      </c>
      <c r="T1181" s="43">
        <v>0</v>
      </c>
      <c r="U1181" s="41">
        <v>0</v>
      </c>
      <c r="V1181" s="42">
        <v>0</v>
      </c>
      <c r="W1181" s="43">
        <v>0</v>
      </c>
      <c r="X1181" s="41">
        <v>0</v>
      </c>
      <c r="Y1181" s="42">
        <v>0</v>
      </c>
      <c r="Z1181" s="43">
        <v>0</v>
      </c>
      <c r="AA1181" s="41"/>
      <c r="AB1181" s="42"/>
      <c r="AC1181" s="43"/>
      <c r="AD1181" s="41"/>
      <c r="AE1181" s="42"/>
      <c r="AF1181" s="43"/>
      <c r="AG1181" s="41"/>
      <c r="AH1181" s="42"/>
      <c r="AI1181" s="43"/>
      <c r="AK1181" s="41">
        <f t="shared" si="519"/>
        <v>0</v>
      </c>
      <c r="AL1181" s="42">
        <f t="shared" si="519"/>
        <v>0</v>
      </c>
      <c r="AM1181" s="43">
        <f t="shared" si="519"/>
        <v>0</v>
      </c>
      <c r="AT1181" s="32">
        <f t="shared" si="520"/>
        <v>0</v>
      </c>
      <c r="AV1181" s="23">
        <v>9</v>
      </c>
      <c r="AW1181" s="23">
        <v>6</v>
      </c>
      <c r="AX1181" s="23">
        <f t="shared" si="521"/>
        <v>9</v>
      </c>
    </row>
    <row r="1182" spans="3:50" ht="15" hidden="1" customHeight="1" x14ac:dyDescent="0.3">
      <c r="C1182" s="40" t="s">
        <v>22</v>
      </c>
      <c r="D1182" s="34" t="s">
        <v>2</v>
      </c>
      <c r="E1182" s="35" t="s">
        <v>2</v>
      </c>
      <c r="F1182" s="41">
        <v>0</v>
      </c>
      <c r="G1182" s="42">
        <v>0</v>
      </c>
      <c r="H1182" s="43">
        <v>0</v>
      </c>
      <c r="I1182" s="41">
        <v>0</v>
      </c>
      <c r="J1182" s="42">
        <v>0</v>
      </c>
      <c r="K1182" s="43">
        <v>0</v>
      </c>
      <c r="L1182" s="41">
        <v>0</v>
      </c>
      <c r="M1182" s="42">
        <v>0</v>
      </c>
      <c r="N1182" s="43">
        <v>0</v>
      </c>
      <c r="O1182" s="41">
        <v>0</v>
      </c>
      <c r="P1182" s="42">
        <v>0</v>
      </c>
      <c r="Q1182" s="43">
        <v>0</v>
      </c>
      <c r="R1182" s="41">
        <v>0</v>
      </c>
      <c r="S1182" s="42">
        <v>0</v>
      </c>
      <c r="T1182" s="43">
        <v>0</v>
      </c>
      <c r="U1182" s="41">
        <v>0</v>
      </c>
      <c r="V1182" s="42">
        <v>0</v>
      </c>
      <c r="W1182" s="43">
        <v>0</v>
      </c>
      <c r="X1182" s="41">
        <v>0</v>
      </c>
      <c r="Y1182" s="42">
        <v>0</v>
      </c>
      <c r="Z1182" s="43">
        <v>0</v>
      </c>
      <c r="AA1182" s="41"/>
      <c r="AB1182" s="42"/>
      <c r="AC1182" s="43"/>
      <c r="AD1182" s="41"/>
      <c r="AE1182" s="42"/>
      <c r="AF1182" s="43"/>
      <c r="AG1182" s="41"/>
      <c r="AH1182" s="42"/>
      <c r="AI1182" s="43"/>
      <c r="AK1182" s="41">
        <f t="shared" si="519"/>
        <v>0</v>
      </c>
      <c r="AL1182" s="42">
        <f t="shared" si="519"/>
        <v>0</v>
      </c>
      <c r="AM1182" s="43">
        <f t="shared" si="519"/>
        <v>0</v>
      </c>
      <c r="AT1182" s="32">
        <f t="shared" si="520"/>
        <v>0</v>
      </c>
      <c r="AV1182" s="23">
        <v>9</v>
      </c>
      <c r="AW1182" s="23">
        <v>6</v>
      </c>
      <c r="AX1182" s="23">
        <f t="shared" si="521"/>
        <v>10</v>
      </c>
    </row>
    <row r="1183" spans="3:50" ht="15" customHeight="1" x14ac:dyDescent="0.3">
      <c r="C1183" s="40" t="s">
        <v>23</v>
      </c>
      <c r="D1183" s="34" t="s">
        <v>844</v>
      </c>
      <c r="E1183" s="35" t="s">
        <v>1085</v>
      </c>
      <c r="F1183" s="41">
        <v>0</v>
      </c>
      <c r="G1183" s="42">
        <v>0</v>
      </c>
      <c r="H1183" s="43">
        <v>0</v>
      </c>
      <c r="I1183" s="41">
        <v>1106</v>
      </c>
      <c r="J1183" s="42">
        <v>1457</v>
      </c>
      <c r="K1183" s="43">
        <v>2406</v>
      </c>
      <c r="L1183" s="41">
        <v>0</v>
      </c>
      <c r="M1183" s="42">
        <v>0</v>
      </c>
      <c r="N1183" s="43">
        <v>0</v>
      </c>
      <c r="O1183" s="41">
        <v>0</v>
      </c>
      <c r="P1183" s="42">
        <v>0</v>
      </c>
      <c r="Q1183" s="43">
        <v>0</v>
      </c>
      <c r="R1183" s="41">
        <v>0</v>
      </c>
      <c r="S1183" s="42">
        <v>0</v>
      </c>
      <c r="T1183" s="43">
        <v>0</v>
      </c>
      <c r="U1183" s="41">
        <v>0</v>
      </c>
      <c r="V1183" s="42">
        <v>0</v>
      </c>
      <c r="W1183" s="43">
        <v>0</v>
      </c>
      <c r="X1183" s="41">
        <v>0</v>
      </c>
      <c r="Y1183" s="42">
        <v>0</v>
      </c>
      <c r="Z1183" s="43">
        <v>0</v>
      </c>
      <c r="AA1183" s="41"/>
      <c r="AB1183" s="42"/>
      <c r="AC1183" s="43"/>
      <c r="AD1183" s="41"/>
      <c r="AE1183" s="42"/>
      <c r="AF1183" s="43"/>
      <c r="AG1183" s="41"/>
      <c r="AH1183" s="42"/>
      <c r="AI1183" s="43"/>
      <c r="AK1183" s="41">
        <f t="shared" si="519"/>
        <v>1106</v>
      </c>
      <c r="AL1183" s="42">
        <f t="shared" si="519"/>
        <v>1457</v>
      </c>
      <c r="AM1183" s="43">
        <f t="shared" si="519"/>
        <v>2406</v>
      </c>
      <c r="AT1183" s="32">
        <f t="shared" si="520"/>
        <v>1</v>
      </c>
      <c r="AV1183" s="23">
        <v>9</v>
      </c>
      <c r="AW1183" s="23">
        <v>7</v>
      </c>
      <c r="AX1183" s="23">
        <f t="shared" si="521"/>
        <v>1</v>
      </c>
    </row>
    <row r="1184" spans="3:50" ht="15" customHeight="1" x14ac:dyDescent="0.3">
      <c r="C1184" s="50" t="str">
        <f>IF(LEN(E1183)&lt;1,"","Total: " &amp; LEFT(E1183,LEN(E1183)-21) &amp; "Municipalities")</f>
        <v>Total: Overberg Municipalities</v>
      </c>
      <c r="D1184" s="51"/>
      <c r="E1184" s="52"/>
      <c r="F1184" s="53">
        <f t="shared" ref="F1184:H1184" si="522">SUM(F1173:F1183)</f>
        <v>0</v>
      </c>
      <c r="G1184" s="54">
        <f t="shared" si="522"/>
        <v>0</v>
      </c>
      <c r="H1184" s="55">
        <f t="shared" si="522"/>
        <v>0</v>
      </c>
      <c r="I1184" s="53">
        <f t="shared" ref="I1184:Z1184" si="523">SUM(I1173:I1183)</f>
        <v>1106</v>
      </c>
      <c r="J1184" s="54">
        <f t="shared" si="523"/>
        <v>1457</v>
      </c>
      <c r="K1184" s="55">
        <f t="shared" si="523"/>
        <v>2406</v>
      </c>
      <c r="L1184" s="53">
        <f t="shared" si="523"/>
        <v>4649</v>
      </c>
      <c r="M1184" s="54">
        <f t="shared" si="523"/>
        <v>13462</v>
      </c>
      <c r="N1184" s="55">
        <f t="shared" si="523"/>
        <v>726</v>
      </c>
      <c r="O1184" s="53">
        <f t="shared" si="523"/>
        <v>0</v>
      </c>
      <c r="P1184" s="54">
        <f t="shared" si="523"/>
        <v>0</v>
      </c>
      <c r="Q1184" s="55">
        <f t="shared" si="523"/>
        <v>0</v>
      </c>
      <c r="R1184" s="53">
        <f t="shared" si="523"/>
        <v>0</v>
      </c>
      <c r="S1184" s="54">
        <f t="shared" si="523"/>
        <v>0</v>
      </c>
      <c r="T1184" s="55">
        <f t="shared" si="523"/>
        <v>0</v>
      </c>
      <c r="U1184" s="53">
        <f t="shared" si="523"/>
        <v>0</v>
      </c>
      <c r="V1184" s="54">
        <f t="shared" si="523"/>
        <v>0</v>
      </c>
      <c r="W1184" s="55">
        <f t="shared" si="523"/>
        <v>0</v>
      </c>
      <c r="X1184" s="53">
        <f t="shared" si="523"/>
        <v>0</v>
      </c>
      <c r="Y1184" s="54">
        <f t="shared" si="523"/>
        <v>0</v>
      </c>
      <c r="Z1184" s="55">
        <f t="shared" si="523"/>
        <v>0</v>
      </c>
      <c r="AA1184" s="53"/>
      <c r="AB1184" s="54"/>
      <c r="AC1184" s="55"/>
      <c r="AD1184" s="53">
        <f t="shared" ref="AD1184:AI1184" si="524">SUM(AD1173:AD1183)</f>
        <v>0</v>
      </c>
      <c r="AE1184" s="54">
        <f t="shared" si="524"/>
        <v>0</v>
      </c>
      <c r="AF1184" s="55">
        <f t="shared" si="524"/>
        <v>0</v>
      </c>
      <c r="AG1184" s="53">
        <f t="shared" si="524"/>
        <v>0</v>
      </c>
      <c r="AH1184" s="54">
        <f t="shared" si="524"/>
        <v>0</v>
      </c>
      <c r="AI1184" s="55">
        <f t="shared" si="524"/>
        <v>0</v>
      </c>
      <c r="AK1184" s="53">
        <f>SUM(AK1173:AK1183)</f>
        <v>5755</v>
      </c>
      <c r="AL1184" s="54">
        <f>SUM(AL1173:AL1183)</f>
        <v>14919</v>
      </c>
      <c r="AM1184" s="55">
        <f>SUM(AM1173:AM1183)</f>
        <v>3132</v>
      </c>
      <c r="AT1184" s="32">
        <f>IF(SUM(AT1173:AT1183)=0,0,1)</f>
        <v>1</v>
      </c>
    </row>
    <row r="1185" spans="3:50" ht="15" customHeight="1" x14ac:dyDescent="0.3">
      <c r="C1185" s="40"/>
      <c r="D1185" s="34"/>
      <c r="E1185" s="35"/>
      <c r="F1185" s="41"/>
      <c r="G1185" s="42"/>
      <c r="H1185" s="43"/>
      <c r="I1185" s="41"/>
      <c r="J1185" s="42"/>
      <c r="K1185" s="43"/>
      <c r="L1185" s="41"/>
      <c r="M1185" s="42"/>
      <c r="N1185" s="43"/>
      <c r="O1185" s="41"/>
      <c r="P1185" s="42"/>
      <c r="Q1185" s="43"/>
      <c r="R1185" s="41"/>
      <c r="S1185" s="42"/>
      <c r="T1185" s="43"/>
      <c r="U1185" s="41"/>
      <c r="V1185" s="42"/>
      <c r="W1185" s="43"/>
      <c r="X1185" s="41"/>
      <c r="Y1185" s="42"/>
      <c r="Z1185" s="43"/>
      <c r="AA1185" s="41"/>
      <c r="AB1185" s="42"/>
      <c r="AC1185" s="43"/>
      <c r="AD1185" s="41"/>
      <c r="AE1185" s="42"/>
      <c r="AF1185" s="43"/>
      <c r="AG1185" s="41"/>
      <c r="AH1185" s="42"/>
      <c r="AI1185" s="43"/>
      <c r="AK1185" s="41"/>
      <c r="AL1185" s="42"/>
      <c r="AM1185" s="43"/>
      <c r="AT1185" s="32">
        <f>IF(AT1184=0,0,1)</f>
        <v>1</v>
      </c>
    </row>
    <row r="1186" spans="3:50" ht="15" customHeight="1" x14ac:dyDescent="0.3">
      <c r="C1186" s="40" t="s">
        <v>22</v>
      </c>
      <c r="D1186" s="34" t="s">
        <v>845</v>
      </c>
      <c r="E1186" s="35" t="s">
        <v>1090</v>
      </c>
      <c r="F1186" s="41">
        <v>0</v>
      </c>
      <c r="G1186" s="42">
        <v>0</v>
      </c>
      <c r="H1186" s="43">
        <v>0</v>
      </c>
      <c r="I1186" s="41">
        <v>0</v>
      </c>
      <c r="J1186" s="42">
        <v>0</v>
      </c>
      <c r="K1186" s="43">
        <v>0</v>
      </c>
      <c r="L1186" s="41">
        <v>104</v>
      </c>
      <c r="M1186" s="42">
        <v>1294</v>
      </c>
      <c r="N1186" s="43">
        <v>0</v>
      </c>
      <c r="O1186" s="41">
        <v>0</v>
      </c>
      <c r="P1186" s="42">
        <v>0</v>
      </c>
      <c r="Q1186" s="43">
        <v>0</v>
      </c>
      <c r="R1186" s="41">
        <v>0</v>
      </c>
      <c r="S1186" s="42">
        <v>0</v>
      </c>
      <c r="T1186" s="43">
        <v>0</v>
      </c>
      <c r="U1186" s="41">
        <v>0</v>
      </c>
      <c r="V1186" s="42">
        <v>0</v>
      </c>
      <c r="W1186" s="43">
        <v>0</v>
      </c>
      <c r="X1186" s="41">
        <v>0</v>
      </c>
      <c r="Y1186" s="42">
        <v>0</v>
      </c>
      <c r="Z1186" s="43">
        <v>0</v>
      </c>
      <c r="AA1186" s="41"/>
      <c r="AB1186" s="42"/>
      <c r="AC1186" s="43"/>
      <c r="AD1186" s="41"/>
      <c r="AE1186" s="42"/>
      <c r="AF1186" s="43"/>
      <c r="AG1186" s="41"/>
      <c r="AH1186" s="42"/>
      <c r="AI1186" s="43"/>
      <c r="AK1186" s="41">
        <f t="shared" ref="AK1186:AM1196" si="525">F1186+I1186+L1186+O1186+R1186+U1186+X1186+AA1186+AD1186+AG1186</f>
        <v>104</v>
      </c>
      <c r="AL1186" s="42">
        <f t="shared" si="525"/>
        <v>1294</v>
      </c>
      <c r="AM1186" s="43">
        <f t="shared" si="525"/>
        <v>0</v>
      </c>
      <c r="AT1186" s="32">
        <f>IF(LEN(E1186)&lt;2,0,1)</f>
        <v>1</v>
      </c>
      <c r="AV1186" s="23">
        <v>9</v>
      </c>
      <c r="AW1186" s="23">
        <v>8</v>
      </c>
      <c r="AX1186" s="23">
        <v>1</v>
      </c>
    </row>
    <row r="1187" spans="3:50" ht="15" customHeight="1" x14ac:dyDescent="0.3">
      <c r="C1187" s="40" t="s">
        <v>22</v>
      </c>
      <c r="D1187" s="34" t="s">
        <v>846</v>
      </c>
      <c r="E1187" s="35" t="s">
        <v>1092</v>
      </c>
      <c r="F1187" s="41">
        <v>0</v>
      </c>
      <c r="G1187" s="42">
        <v>0</v>
      </c>
      <c r="H1187" s="43">
        <v>0</v>
      </c>
      <c r="I1187" s="41">
        <v>0</v>
      </c>
      <c r="J1187" s="42">
        <v>0</v>
      </c>
      <c r="K1187" s="43">
        <v>0</v>
      </c>
      <c r="L1187" s="41">
        <v>68</v>
      </c>
      <c r="M1187" s="42">
        <v>0</v>
      </c>
      <c r="N1187" s="43">
        <v>0</v>
      </c>
      <c r="O1187" s="41">
        <v>0</v>
      </c>
      <c r="P1187" s="42">
        <v>0</v>
      </c>
      <c r="Q1187" s="43">
        <v>0</v>
      </c>
      <c r="R1187" s="41">
        <v>0</v>
      </c>
      <c r="S1187" s="42">
        <v>0</v>
      </c>
      <c r="T1187" s="43">
        <v>0</v>
      </c>
      <c r="U1187" s="41">
        <v>0</v>
      </c>
      <c r="V1187" s="42">
        <v>0</v>
      </c>
      <c r="W1187" s="43">
        <v>0</v>
      </c>
      <c r="X1187" s="41">
        <v>0</v>
      </c>
      <c r="Y1187" s="42">
        <v>0</v>
      </c>
      <c r="Z1187" s="43">
        <v>0</v>
      </c>
      <c r="AA1187" s="41"/>
      <c r="AB1187" s="42"/>
      <c r="AC1187" s="43"/>
      <c r="AD1187" s="41"/>
      <c r="AE1187" s="42"/>
      <c r="AF1187" s="43"/>
      <c r="AG1187" s="41"/>
      <c r="AH1187" s="42"/>
      <c r="AI1187" s="43"/>
      <c r="AK1187" s="41">
        <f t="shared" si="525"/>
        <v>68</v>
      </c>
      <c r="AL1187" s="42">
        <f t="shared" si="525"/>
        <v>0</v>
      </c>
      <c r="AM1187" s="43">
        <f t="shared" si="525"/>
        <v>0</v>
      </c>
      <c r="AT1187" s="32">
        <f t="shared" ref="AT1187:AT1196" si="526">IF(LEN(E1187)&lt;2,0,1)</f>
        <v>1</v>
      </c>
      <c r="AV1187" s="23">
        <v>9</v>
      </c>
      <c r="AW1187" s="23">
        <v>8</v>
      </c>
      <c r="AX1187" s="23">
        <f>IF(AW1187=AW1186,AX1186+1,1)</f>
        <v>2</v>
      </c>
    </row>
    <row r="1188" spans="3:50" ht="15" customHeight="1" x14ac:dyDescent="0.3">
      <c r="C1188" s="40" t="s">
        <v>22</v>
      </c>
      <c r="D1188" s="34" t="s">
        <v>847</v>
      </c>
      <c r="E1188" s="35" t="s">
        <v>1093</v>
      </c>
      <c r="F1188" s="41">
        <v>0</v>
      </c>
      <c r="G1188" s="42">
        <v>0</v>
      </c>
      <c r="H1188" s="43">
        <v>0</v>
      </c>
      <c r="I1188" s="41">
        <v>0</v>
      </c>
      <c r="J1188" s="42">
        <v>0</v>
      </c>
      <c r="K1188" s="43">
        <v>0</v>
      </c>
      <c r="L1188" s="41">
        <v>0</v>
      </c>
      <c r="M1188" s="42">
        <v>0</v>
      </c>
      <c r="N1188" s="43">
        <v>0</v>
      </c>
      <c r="O1188" s="41">
        <v>0</v>
      </c>
      <c r="P1188" s="42">
        <v>0</v>
      </c>
      <c r="Q1188" s="43">
        <v>0</v>
      </c>
      <c r="R1188" s="41">
        <v>0</v>
      </c>
      <c r="S1188" s="42">
        <v>0</v>
      </c>
      <c r="T1188" s="43">
        <v>0</v>
      </c>
      <c r="U1188" s="41">
        <v>0</v>
      </c>
      <c r="V1188" s="42">
        <v>0</v>
      </c>
      <c r="W1188" s="43">
        <v>0</v>
      </c>
      <c r="X1188" s="41">
        <v>0</v>
      </c>
      <c r="Y1188" s="42">
        <v>0</v>
      </c>
      <c r="Z1188" s="43">
        <v>0</v>
      </c>
      <c r="AA1188" s="41"/>
      <c r="AB1188" s="42"/>
      <c r="AC1188" s="43"/>
      <c r="AD1188" s="41"/>
      <c r="AE1188" s="42"/>
      <c r="AF1188" s="43"/>
      <c r="AG1188" s="41"/>
      <c r="AH1188" s="42"/>
      <c r="AI1188" s="43"/>
      <c r="AK1188" s="41">
        <f t="shared" si="525"/>
        <v>0</v>
      </c>
      <c r="AL1188" s="42">
        <f t="shared" si="525"/>
        <v>0</v>
      </c>
      <c r="AM1188" s="43">
        <f t="shared" si="525"/>
        <v>0</v>
      </c>
      <c r="AT1188" s="32">
        <f t="shared" si="526"/>
        <v>1</v>
      </c>
      <c r="AV1188" s="23">
        <v>9</v>
      </c>
      <c r="AW1188" s="23">
        <v>8</v>
      </c>
      <c r="AX1188" s="23">
        <f t="shared" ref="AX1188:AX1196" si="527">IF(AW1188=AW1187,AX1187+1,1)</f>
        <v>3</v>
      </c>
    </row>
    <row r="1189" spans="3:50" ht="15" customHeight="1" x14ac:dyDescent="0.3">
      <c r="C1189" s="40" t="s">
        <v>22</v>
      </c>
      <c r="D1189" s="34" t="s">
        <v>543</v>
      </c>
      <c r="E1189" s="35" t="s">
        <v>1089</v>
      </c>
      <c r="F1189" s="41">
        <v>0</v>
      </c>
      <c r="G1189" s="42">
        <v>0</v>
      </c>
      <c r="H1189" s="43">
        <v>0</v>
      </c>
      <c r="I1189" s="41">
        <v>0</v>
      </c>
      <c r="J1189" s="42">
        <v>0</v>
      </c>
      <c r="K1189" s="43">
        <v>0</v>
      </c>
      <c r="L1189" s="41">
        <v>0</v>
      </c>
      <c r="M1189" s="42">
        <v>0</v>
      </c>
      <c r="N1189" s="43">
        <v>0</v>
      </c>
      <c r="O1189" s="41">
        <v>500</v>
      </c>
      <c r="P1189" s="42">
        <v>500</v>
      </c>
      <c r="Q1189" s="43">
        <v>500</v>
      </c>
      <c r="R1189" s="41">
        <v>0</v>
      </c>
      <c r="S1189" s="42">
        <v>0</v>
      </c>
      <c r="T1189" s="43">
        <v>0</v>
      </c>
      <c r="U1189" s="41">
        <v>0</v>
      </c>
      <c r="V1189" s="42">
        <v>0</v>
      </c>
      <c r="W1189" s="43">
        <v>0</v>
      </c>
      <c r="X1189" s="41">
        <v>0</v>
      </c>
      <c r="Y1189" s="42">
        <v>0</v>
      </c>
      <c r="Z1189" s="43">
        <v>0</v>
      </c>
      <c r="AA1189" s="41"/>
      <c r="AB1189" s="42"/>
      <c r="AC1189" s="43"/>
      <c r="AD1189" s="41"/>
      <c r="AE1189" s="42"/>
      <c r="AF1189" s="43"/>
      <c r="AG1189" s="41"/>
      <c r="AH1189" s="42"/>
      <c r="AI1189" s="43"/>
      <c r="AK1189" s="41">
        <f t="shared" si="525"/>
        <v>500</v>
      </c>
      <c r="AL1189" s="42">
        <f t="shared" si="525"/>
        <v>500</v>
      </c>
      <c r="AM1189" s="43">
        <f t="shared" si="525"/>
        <v>500</v>
      </c>
      <c r="AT1189" s="32">
        <f t="shared" si="526"/>
        <v>1</v>
      </c>
      <c r="AV1189" s="23">
        <v>9</v>
      </c>
      <c r="AW1189" s="23">
        <v>8</v>
      </c>
      <c r="AX1189" s="23">
        <f t="shared" si="527"/>
        <v>4</v>
      </c>
    </row>
    <row r="1190" spans="3:50" ht="15" customHeight="1" x14ac:dyDescent="0.3">
      <c r="C1190" s="40" t="s">
        <v>22</v>
      </c>
      <c r="D1190" s="34" t="s">
        <v>848</v>
      </c>
      <c r="E1190" s="35" t="s">
        <v>1083</v>
      </c>
      <c r="F1190" s="41">
        <v>0</v>
      </c>
      <c r="G1190" s="42">
        <v>0</v>
      </c>
      <c r="H1190" s="43">
        <v>0</v>
      </c>
      <c r="I1190" s="41">
        <v>0</v>
      </c>
      <c r="J1190" s="42">
        <v>0</v>
      </c>
      <c r="K1190" s="43">
        <v>0</v>
      </c>
      <c r="L1190" s="41">
        <v>0</v>
      </c>
      <c r="M1190" s="42">
        <v>0</v>
      </c>
      <c r="N1190" s="43">
        <v>125</v>
      </c>
      <c r="O1190" s="41">
        <v>0</v>
      </c>
      <c r="P1190" s="42">
        <v>0</v>
      </c>
      <c r="Q1190" s="43">
        <v>0</v>
      </c>
      <c r="R1190" s="41">
        <v>0</v>
      </c>
      <c r="S1190" s="42">
        <v>0</v>
      </c>
      <c r="T1190" s="43">
        <v>0</v>
      </c>
      <c r="U1190" s="41">
        <v>0</v>
      </c>
      <c r="V1190" s="42">
        <v>0</v>
      </c>
      <c r="W1190" s="43">
        <v>0</v>
      </c>
      <c r="X1190" s="41">
        <v>0</v>
      </c>
      <c r="Y1190" s="42">
        <v>0</v>
      </c>
      <c r="Z1190" s="43">
        <v>0</v>
      </c>
      <c r="AA1190" s="41"/>
      <c r="AB1190" s="42"/>
      <c r="AC1190" s="43"/>
      <c r="AD1190" s="41"/>
      <c r="AE1190" s="42"/>
      <c r="AF1190" s="43"/>
      <c r="AG1190" s="41"/>
      <c r="AH1190" s="42"/>
      <c r="AI1190" s="43"/>
      <c r="AK1190" s="41">
        <f t="shared" si="525"/>
        <v>0</v>
      </c>
      <c r="AL1190" s="42">
        <f t="shared" si="525"/>
        <v>0</v>
      </c>
      <c r="AM1190" s="43">
        <f t="shared" si="525"/>
        <v>125</v>
      </c>
      <c r="AT1190" s="32">
        <f t="shared" si="526"/>
        <v>1</v>
      </c>
      <c r="AV1190" s="23">
        <v>9</v>
      </c>
      <c r="AW1190" s="23">
        <v>8</v>
      </c>
      <c r="AX1190" s="23">
        <f t="shared" si="527"/>
        <v>5</v>
      </c>
    </row>
    <row r="1191" spans="3:50" ht="15" customHeight="1" x14ac:dyDescent="0.3">
      <c r="C1191" s="40" t="s">
        <v>22</v>
      </c>
      <c r="D1191" s="34" t="s">
        <v>849</v>
      </c>
      <c r="E1191" s="35" t="s">
        <v>1088</v>
      </c>
      <c r="F1191" s="41">
        <v>0</v>
      </c>
      <c r="G1191" s="42">
        <v>0</v>
      </c>
      <c r="H1191" s="43">
        <v>0</v>
      </c>
      <c r="I1191" s="41">
        <v>0</v>
      </c>
      <c r="J1191" s="42">
        <v>0</v>
      </c>
      <c r="K1191" s="43">
        <v>0</v>
      </c>
      <c r="L1191" s="41">
        <v>5798</v>
      </c>
      <c r="M1191" s="42">
        <v>23170</v>
      </c>
      <c r="N1191" s="43">
        <v>27346</v>
      </c>
      <c r="O1191" s="41">
        <v>0</v>
      </c>
      <c r="P1191" s="42">
        <v>0</v>
      </c>
      <c r="Q1191" s="43">
        <v>0</v>
      </c>
      <c r="R1191" s="41">
        <v>0</v>
      </c>
      <c r="S1191" s="42">
        <v>0</v>
      </c>
      <c r="T1191" s="43">
        <v>0</v>
      </c>
      <c r="U1191" s="41">
        <v>0</v>
      </c>
      <c r="V1191" s="42">
        <v>0</v>
      </c>
      <c r="W1191" s="43">
        <v>0</v>
      </c>
      <c r="X1191" s="41">
        <v>0</v>
      </c>
      <c r="Y1191" s="42">
        <v>0</v>
      </c>
      <c r="Z1191" s="43">
        <v>0</v>
      </c>
      <c r="AA1191" s="41"/>
      <c r="AB1191" s="42"/>
      <c r="AC1191" s="43"/>
      <c r="AD1191" s="41"/>
      <c r="AE1191" s="42"/>
      <c r="AF1191" s="43"/>
      <c r="AG1191" s="41"/>
      <c r="AH1191" s="42"/>
      <c r="AI1191" s="43"/>
      <c r="AK1191" s="41">
        <f t="shared" si="525"/>
        <v>5798</v>
      </c>
      <c r="AL1191" s="42">
        <f t="shared" si="525"/>
        <v>23170</v>
      </c>
      <c r="AM1191" s="43">
        <f t="shared" si="525"/>
        <v>27346</v>
      </c>
      <c r="AT1191" s="32">
        <f t="shared" si="526"/>
        <v>1</v>
      </c>
      <c r="AV1191" s="23">
        <v>9</v>
      </c>
      <c r="AW1191" s="23">
        <v>8</v>
      </c>
      <c r="AX1191" s="23">
        <f t="shared" si="527"/>
        <v>6</v>
      </c>
    </row>
    <row r="1192" spans="3:50" ht="15" customHeight="1" x14ac:dyDescent="0.3">
      <c r="C1192" s="40" t="s">
        <v>22</v>
      </c>
      <c r="D1192" s="34" t="s">
        <v>850</v>
      </c>
      <c r="E1192" s="35" t="s">
        <v>1086</v>
      </c>
      <c r="F1192" s="41">
        <v>0</v>
      </c>
      <c r="G1192" s="42">
        <v>0</v>
      </c>
      <c r="H1192" s="43">
        <v>0</v>
      </c>
      <c r="I1192" s="41">
        <v>0</v>
      </c>
      <c r="J1192" s="42">
        <v>0</v>
      </c>
      <c r="K1192" s="43">
        <v>0</v>
      </c>
      <c r="L1192" s="41">
        <v>0</v>
      </c>
      <c r="M1192" s="42">
        <v>0</v>
      </c>
      <c r="N1192" s="43">
        <v>0</v>
      </c>
      <c r="O1192" s="41">
        <v>100</v>
      </c>
      <c r="P1192" s="42">
        <v>100</v>
      </c>
      <c r="Q1192" s="43">
        <v>100</v>
      </c>
      <c r="R1192" s="41">
        <v>0</v>
      </c>
      <c r="S1192" s="42">
        <v>0</v>
      </c>
      <c r="T1192" s="43">
        <v>0</v>
      </c>
      <c r="U1192" s="41">
        <v>0</v>
      </c>
      <c r="V1192" s="42">
        <v>0</v>
      </c>
      <c r="W1192" s="43">
        <v>0</v>
      </c>
      <c r="X1192" s="41">
        <v>0</v>
      </c>
      <c r="Y1192" s="42">
        <v>0</v>
      </c>
      <c r="Z1192" s="43">
        <v>0</v>
      </c>
      <c r="AA1192" s="41"/>
      <c r="AB1192" s="42"/>
      <c r="AC1192" s="43"/>
      <c r="AD1192" s="41"/>
      <c r="AE1192" s="42"/>
      <c r="AF1192" s="43"/>
      <c r="AG1192" s="41"/>
      <c r="AH1192" s="42"/>
      <c r="AI1192" s="43"/>
      <c r="AK1192" s="41">
        <f t="shared" si="525"/>
        <v>100</v>
      </c>
      <c r="AL1192" s="42">
        <f t="shared" si="525"/>
        <v>100</v>
      </c>
      <c r="AM1192" s="43">
        <f t="shared" si="525"/>
        <v>100</v>
      </c>
      <c r="AT1192" s="32">
        <f t="shared" si="526"/>
        <v>1</v>
      </c>
      <c r="AV1192" s="23">
        <v>9</v>
      </c>
      <c r="AW1192" s="23">
        <v>8</v>
      </c>
      <c r="AX1192" s="23">
        <f t="shared" si="527"/>
        <v>7</v>
      </c>
    </row>
    <row r="1193" spans="3:50" ht="15" hidden="1" customHeight="1" x14ac:dyDescent="0.3">
      <c r="C1193" s="40" t="s">
        <v>22</v>
      </c>
      <c r="D1193" s="34" t="s">
        <v>2</v>
      </c>
      <c r="E1193" s="35" t="s">
        <v>2</v>
      </c>
      <c r="F1193" s="41">
        <v>0</v>
      </c>
      <c r="G1193" s="42">
        <v>0</v>
      </c>
      <c r="H1193" s="43">
        <v>0</v>
      </c>
      <c r="I1193" s="41">
        <v>0</v>
      </c>
      <c r="J1193" s="42">
        <v>0</v>
      </c>
      <c r="K1193" s="43">
        <v>0</v>
      </c>
      <c r="L1193" s="41">
        <v>0</v>
      </c>
      <c r="M1193" s="42">
        <v>0</v>
      </c>
      <c r="N1193" s="43">
        <v>0</v>
      </c>
      <c r="O1193" s="41">
        <v>0</v>
      </c>
      <c r="P1193" s="42">
        <v>0</v>
      </c>
      <c r="Q1193" s="43">
        <v>0</v>
      </c>
      <c r="R1193" s="41">
        <v>0</v>
      </c>
      <c r="S1193" s="42">
        <v>0</v>
      </c>
      <c r="T1193" s="43">
        <v>0</v>
      </c>
      <c r="U1193" s="41">
        <v>0</v>
      </c>
      <c r="V1193" s="42">
        <v>0</v>
      </c>
      <c r="W1193" s="43">
        <v>0</v>
      </c>
      <c r="X1193" s="41">
        <v>0</v>
      </c>
      <c r="Y1193" s="42">
        <v>0</v>
      </c>
      <c r="Z1193" s="43">
        <v>0</v>
      </c>
      <c r="AA1193" s="41"/>
      <c r="AB1193" s="42"/>
      <c r="AC1193" s="43"/>
      <c r="AD1193" s="41"/>
      <c r="AE1193" s="42"/>
      <c r="AF1193" s="43"/>
      <c r="AG1193" s="41"/>
      <c r="AH1193" s="42"/>
      <c r="AI1193" s="43"/>
      <c r="AK1193" s="41">
        <f t="shared" si="525"/>
        <v>0</v>
      </c>
      <c r="AL1193" s="42">
        <f t="shared" si="525"/>
        <v>0</v>
      </c>
      <c r="AM1193" s="43">
        <f t="shared" si="525"/>
        <v>0</v>
      </c>
      <c r="AT1193" s="32">
        <f t="shared" si="526"/>
        <v>0</v>
      </c>
      <c r="AV1193" s="23">
        <v>9</v>
      </c>
      <c r="AW1193" s="23">
        <v>8</v>
      </c>
      <c r="AX1193" s="23">
        <f t="shared" si="527"/>
        <v>8</v>
      </c>
    </row>
    <row r="1194" spans="3:50" ht="15" hidden="1" customHeight="1" x14ac:dyDescent="0.3">
      <c r="C1194" s="40" t="s">
        <v>22</v>
      </c>
      <c r="D1194" s="34" t="s">
        <v>2</v>
      </c>
      <c r="E1194" s="35" t="s">
        <v>2</v>
      </c>
      <c r="F1194" s="41">
        <v>0</v>
      </c>
      <c r="G1194" s="42">
        <v>0</v>
      </c>
      <c r="H1194" s="43">
        <v>0</v>
      </c>
      <c r="I1194" s="41">
        <v>0</v>
      </c>
      <c r="J1194" s="42">
        <v>0</v>
      </c>
      <c r="K1194" s="43">
        <v>0</v>
      </c>
      <c r="L1194" s="41">
        <v>0</v>
      </c>
      <c r="M1194" s="42">
        <v>0</v>
      </c>
      <c r="N1194" s="43">
        <v>0</v>
      </c>
      <c r="O1194" s="41">
        <v>0</v>
      </c>
      <c r="P1194" s="42">
        <v>0</v>
      </c>
      <c r="Q1194" s="43">
        <v>0</v>
      </c>
      <c r="R1194" s="41">
        <v>0</v>
      </c>
      <c r="S1194" s="42">
        <v>0</v>
      </c>
      <c r="T1194" s="43">
        <v>0</v>
      </c>
      <c r="U1194" s="41">
        <v>0</v>
      </c>
      <c r="V1194" s="42">
        <v>0</v>
      </c>
      <c r="W1194" s="43">
        <v>0</v>
      </c>
      <c r="X1194" s="41">
        <v>0</v>
      </c>
      <c r="Y1194" s="42">
        <v>0</v>
      </c>
      <c r="Z1194" s="43">
        <v>0</v>
      </c>
      <c r="AA1194" s="41"/>
      <c r="AB1194" s="42"/>
      <c r="AC1194" s="43"/>
      <c r="AD1194" s="41"/>
      <c r="AE1194" s="42"/>
      <c r="AF1194" s="43"/>
      <c r="AG1194" s="41"/>
      <c r="AH1194" s="42"/>
      <c r="AI1194" s="43"/>
      <c r="AK1194" s="41">
        <f t="shared" si="525"/>
        <v>0</v>
      </c>
      <c r="AL1194" s="42">
        <f t="shared" si="525"/>
        <v>0</v>
      </c>
      <c r="AM1194" s="43">
        <f t="shared" si="525"/>
        <v>0</v>
      </c>
      <c r="AT1194" s="32">
        <f t="shared" si="526"/>
        <v>0</v>
      </c>
      <c r="AV1194" s="23">
        <v>9</v>
      </c>
      <c r="AW1194" s="23">
        <v>8</v>
      </c>
      <c r="AX1194" s="23">
        <f t="shared" si="527"/>
        <v>9</v>
      </c>
    </row>
    <row r="1195" spans="3:50" ht="15" hidden="1" customHeight="1" x14ac:dyDescent="0.3">
      <c r="C1195" s="40" t="s">
        <v>22</v>
      </c>
      <c r="D1195" s="34" t="s">
        <v>2</v>
      </c>
      <c r="E1195" s="35" t="s">
        <v>2</v>
      </c>
      <c r="F1195" s="41">
        <v>0</v>
      </c>
      <c r="G1195" s="42">
        <v>0</v>
      </c>
      <c r="H1195" s="43">
        <v>0</v>
      </c>
      <c r="I1195" s="41">
        <v>0</v>
      </c>
      <c r="J1195" s="42">
        <v>0</v>
      </c>
      <c r="K1195" s="43">
        <v>0</v>
      </c>
      <c r="L1195" s="41">
        <v>0</v>
      </c>
      <c r="M1195" s="42">
        <v>0</v>
      </c>
      <c r="N1195" s="43">
        <v>0</v>
      </c>
      <c r="O1195" s="41">
        <v>0</v>
      </c>
      <c r="P1195" s="42">
        <v>0</v>
      </c>
      <c r="Q1195" s="43">
        <v>0</v>
      </c>
      <c r="R1195" s="41">
        <v>0</v>
      </c>
      <c r="S1195" s="42">
        <v>0</v>
      </c>
      <c r="T1195" s="43">
        <v>0</v>
      </c>
      <c r="U1195" s="41">
        <v>0</v>
      </c>
      <c r="V1195" s="42">
        <v>0</v>
      </c>
      <c r="W1195" s="43">
        <v>0</v>
      </c>
      <c r="X1195" s="41">
        <v>0</v>
      </c>
      <c r="Y1195" s="42">
        <v>0</v>
      </c>
      <c r="Z1195" s="43">
        <v>0</v>
      </c>
      <c r="AA1195" s="41"/>
      <c r="AB1195" s="42"/>
      <c r="AC1195" s="43"/>
      <c r="AD1195" s="41"/>
      <c r="AE1195" s="42"/>
      <c r="AF1195" s="43"/>
      <c r="AG1195" s="41"/>
      <c r="AH1195" s="42"/>
      <c r="AI1195" s="43"/>
      <c r="AK1195" s="41">
        <f t="shared" si="525"/>
        <v>0</v>
      </c>
      <c r="AL1195" s="42">
        <f t="shared" si="525"/>
        <v>0</v>
      </c>
      <c r="AM1195" s="43">
        <f t="shared" si="525"/>
        <v>0</v>
      </c>
      <c r="AT1195" s="32">
        <f t="shared" si="526"/>
        <v>0</v>
      </c>
      <c r="AV1195" s="23">
        <v>9</v>
      </c>
      <c r="AW1195" s="23">
        <v>8</v>
      </c>
      <c r="AX1195" s="23">
        <f t="shared" si="527"/>
        <v>10</v>
      </c>
    </row>
    <row r="1196" spans="3:50" ht="15" customHeight="1" x14ac:dyDescent="0.3">
      <c r="C1196" s="40" t="s">
        <v>23</v>
      </c>
      <c r="D1196" s="34" t="s">
        <v>851</v>
      </c>
      <c r="E1196" s="35" t="s">
        <v>1097</v>
      </c>
      <c r="F1196" s="41">
        <v>0</v>
      </c>
      <c r="G1196" s="42">
        <v>0</v>
      </c>
      <c r="H1196" s="43">
        <v>0</v>
      </c>
      <c r="I1196" s="41">
        <v>1591</v>
      </c>
      <c r="J1196" s="42">
        <v>1457</v>
      </c>
      <c r="K1196" s="43">
        <v>2406</v>
      </c>
      <c r="L1196" s="41">
        <v>0</v>
      </c>
      <c r="M1196" s="42">
        <v>0</v>
      </c>
      <c r="N1196" s="43">
        <v>0</v>
      </c>
      <c r="O1196" s="41">
        <v>0</v>
      </c>
      <c r="P1196" s="42">
        <v>0</v>
      </c>
      <c r="Q1196" s="43">
        <v>0</v>
      </c>
      <c r="R1196" s="41">
        <v>0</v>
      </c>
      <c r="S1196" s="42">
        <v>0</v>
      </c>
      <c r="T1196" s="43">
        <v>0</v>
      </c>
      <c r="U1196" s="41">
        <v>0</v>
      </c>
      <c r="V1196" s="42">
        <v>0</v>
      </c>
      <c r="W1196" s="43">
        <v>0</v>
      </c>
      <c r="X1196" s="41">
        <v>0</v>
      </c>
      <c r="Y1196" s="42">
        <v>0</v>
      </c>
      <c r="Z1196" s="43">
        <v>0</v>
      </c>
      <c r="AA1196" s="41"/>
      <c r="AB1196" s="42"/>
      <c r="AC1196" s="43"/>
      <c r="AD1196" s="41"/>
      <c r="AE1196" s="42"/>
      <c r="AF1196" s="43"/>
      <c r="AG1196" s="41"/>
      <c r="AH1196" s="42"/>
      <c r="AI1196" s="43"/>
      <c r="AK1196" s="41">
        <f t="shared" si="525"/>
        <v>1591</v>
      </c>
      <c r="AL1196" s="42">
        <f t="shared" si="525"/>
        <v>1457</v>
      </c>
      <c r="AM1196" s="43">
        <f t="shared" si="525"/>
        <v>2406</v>
      </c>
      <c r="AT1196" s="32">
        <f t="shared" si="526"/>
        <v>1</v>
      </c>
      <c r="AV1196" s="23">
        <v>9</v>
      </c>
      <c r="AW1196" s="23">
        <v>9</v>
      </c>
      <c r="AX1196" s="23">
        <f t="shared" si="527"/>
        <v>1</v>
      </c>
    </row>
    <row r="1197" spans="3:50" ht="15" customHeight="1" x14ac:dyDescent="0.3">
      <c r="C1197" s="50" t="str">
        <f>IF(LEN(E1196)&lt;1,"","Total: " &amp; LEFT(E1196,LEN(E1196)-21) &amp; "Municipalities")</f>
        <v>Total: Garden Route Municipalities</v>
      </c>
      <c r="D1197" s="51"/>
      <c r="E1197" s="52"/>
      <c r="F1197" s="53">
        <f t="shared" ref="F1197:H1197" si="528">SUM(F1186:F1196)</f>
        <v>0</v>
      </c>
      <c r="G1197" s="54">
        <f t="shared" si="528"/>
        <v>0</v>
      </c>
      <c r="H1197" s="55">
        <f t="shared" si="528"/>
        <v>0</v>
      </c>
      <c r="I1197" s="53">
        <f t="shared" ref="I1197:Z1197" si="529">SUM(I1186:I1196)</f>
        <v>1591</v>
      </c>
      <c r="J1197" s="54">
        <f t="shared" si="529"/>
        <v>1457</v>
      </c>
      <c r="K1197" s="55">
        <f t="shared" si="529"/>
        <v>2406</v>
      </c>
      <c r="L1197" s="53">
        <f t="shared" si="529"/>
        <v>5970</v>
      </c>
      <c r="M1197" s="54">
        <f t="shared" si="529"/>
        <v>24464</v>
      </c>
      <c r="N1197" s="55">
        <f t="shared" si="529"/>
        <v>27471</v>
      </c>
      <c r="O1197" s="53">
        <f t="shared" si="529"/>
        <v>600</v>
      </c>
      <c r="P1197" s="54">
        <f t="shared" si="529"/>
        <v>600</v>
      </c>
      <c r="Q1197" s="55">
        <f t="shared" si="529"/>
        <v>600</v>
      </c>
      <c r="R1197" s="53">
        <f t="shared" si="529"/>
        <v>0</v>
      </c>
      <c r="S1197" s="54">
        <f t="shared" si="529"/>
        <v>0</v>
      </c>
      <c r="T1197" s="55">
        <f t="shared" si="529"/>
        <v>0</v>
      </c>
      <c r="U1197" s="53">
        <f t="shared" si="529"/>
        <v>0</v>
      </c>
      <c r="V1197" s="54">
        <f t="shared" si="529"/>
        <v>0</v>
      </c>
      <c r="W1197" s="55">
        <f t="shared" si="529"/>
        <v>0</v>
      </c>
      <c r="X1197" s="53">
        <f t="shared" si="529"/>
        <v>0</v>
      </c>
      <c r="Y1197" s="54">
        <f t="shared" si="529"/>
        <v>0</v>
      </c>
      <c r="Z1197" s="55">
        <f t="shared" si="529"/>
        <v>0</v>
      </c>
      <c r="AA1197" s="53"/>
      <c r="AB1197" s="54"/>
      <c r="AC1197" s="55"/>
      <c r="AD1197" s="53">
        <f t="shared" ref="AD1197:AI1197" si="530">SUM(AD1186:AD1196)</f>
        <v>0</v>
      </c>
      <c r="AE1197" s="54">
        <f t="shared" si="530"/>
        <v>0</v>
      </c>
      <c r="AF1197" s="55">
        <f t="shared" si="530"/>
        <v>0</v>
      </c>
      <c r="AG1197" s="53">
        <f t="shared" si="530"/>
        <v>0</v>
      </c>
      <c r="AH1197" s="54">
        <f t="shared" si="530"/>
        <v>0</v>
      </c>
      <c r="AI1197" s="55">
        <f t="shared" si="530"/>
        <v>0</v>
      </c>
      <c r="AK1197" s="53">
        <f>SUM(AK1186:AK1196)</f>
        <v>8161</v>
      </c>
      <c r="AL1197" s="54">
        <f>SUM(AL1186:AL1196)</f>
        <v>26521</v>
      </c>
      <c r="AM1197" s="55">
        <f>SUM(AM1186:AM1196)</f>
        <v>30477</v>
      </c>
      <c r="AT1197" s="32">
        <f>IF(SUM(AT1186:AT1196)=0,0,1)</f>
        <v>1</v>
      </c>
    </row>
    <row r="1198" spans="3:50" ht="15" customHeight="1" x14ac:dyDescent="0.3">
      <c r="C1198" s="40"/>
      <c r="D1198" s="34"/>
      <c r="E1198" s="35"/>
      <c r="F1198" s="41"/>
      <c r="G1198" s="42"/>
      <c r="H1198" s="43"/>
      <c r="I1198" s="41"/>
      <c r="J1198" s="42"/>
      <c r="K1198" s="43"/>
      <c r="L1198" s="41"/>
      <c r="M1198" s="42"/>
      <c r="N1198" s="43"/>
      <c r="O1198" s="41"/>
      <c r="P1198" s="42"/>
      <c r="Q1198" s="43"/>
      <c r="R1198" s="41"/>
      <c r="S1198" s="42"/>
      <c r="T1198" s="43"/>
      <c r="U1198" s="41"/>
      <c r="V1198" s="42"/>
      <c r="W1198" s="43"/>
      <c r="X1198" s="41"/>
      <c r="Y1198" s="42"/>
      <c r="Z1198" s="43"/>
      <c r="AA1198" s="41"/>
      <c r="AB1198" s="42"/>
      <c r="AC1198" s="43"/>
      <c r="AD1198" s="41"/>
      <c r="AE1198" s="42"/>
      <c r="AF1198" s="43"/>
      <c r="AG1198" s="41"/>
      <c r="AH1198" s="42"/>
      <c r="AI1198" s="43"/>
      <c r="AK1198" s="41"/>
      <c r="AL1198" s="42"/>
      <c r="AM1198" s="43"/>
      <c r="AT1198" s="32">
        <f>IF(AT1197=0,0,1)</f>
        <v>1</v>
      </c>
    </row>
    <row r="1199" spans="3:50" ht="15" customHeight="1" x14ac:dyDescent="0.3">
      <c r="C1199" s="40" t="s">
        <v>22</v>
      </c>
      <c r="D1199" s="34" t="s">
        <v>852</v>
      </c>
      <c r="E1199" s="35" t="s">
        <v>1096</v>
      </c>
      <c r="F1199" s="41">
        <v>0</v>
      </c>
      <c r="G1199" s="42">
        <v>0</v>
      </c>
      <c r="H1199" s="43">
        <v>0</v>
      </c>
      <c r="I1199" s="41">
        <v>0</v>
      </c>
      <c r="J1199" s="42">
        <v>0</v>
      </c>
      <c r="K1199" s="43">
        <v>0</v>
      </c>
      <c r="L1199" s="41">
        <v>0</v>
      </c>
      <c r="M1199" s="42">
        <v>0</v>
      </c>
      <c r="N1199" s="43">
        <v>0</v>
      </c>
      <c r="O1199" s="41">
        <v>0</v>
      </c>
      <c r="P1199" s="42">
        <v>0</v>
      </c>
      <c r="Q1199" s="43">
        <v>0</v>
      </c>
      <c r="R1199" s="41">
        <v>0</v>
      </c>
      <c r="S1199" s="42">
        <v>0</v>
      </c>
      <c r="T1199" s="43">
        <v>0</v>
      </c>
      <c r="U1199" s="41">
        <v>0</v>
      </c>
      <c r="V1199" s="42">
        <v>0</v>
      </c>
      <c r="W1199" s="43">
        <v>0</v>
      </c>
      <c r="X1199" s="41">
        <v>0</v>
      </c>
      <c r="Y1199" s="42">
        <v>0</v>
      </c>
      <c r="Z1199" s="43">
        <v>0</v>
      </c>
      <c r="AA1199" s="41"/>
      <c r="AB1199" s="42"/>
      <c r="AC1199" s="43"/>
      <c r="AD1199" s="41"/>
      <c r="AE1199" s="42"/>
      <c r="AF1199" s="43"/>
      <c r="AG1199" s="41"/>
      <c r="AH1199" s="42"/>
      <c r="AI1199" s="43"/>
      <c r="AK1199" s="41">
        <f t="shared" ref="AK1199:AM1209" si="531">F1199+I1199+L1199+O1199+R1199+U1199+X1199+AA1199+AD1199+AG1199</f>
        <v>0</v>
      </c>
      <c r="AL1199" s="42">
        <f t="shared" si="531"/>
        <v>0</v>
      </c>
      <c r="AM1199" s="43">
        <f t="shared" si="531"/>
        <v>0</v>
      </c>
      <c r="AT1199" s="32">
        <f>IF(LEN(E1199)&lt;2,0,1)</f>
        <v>1</v>
      </c>
      <c r="AV1199" s="23">
        <v>9</v>
      </c>
      <c r="AW1199" s="23">
        <v>10</v>
      </c>
      <c r="AX1199" s="23">
        <v>1</v>
      </c>
    </row>
    <row r="1200" spans="3:50" ht="15" customHeight="1" x14ac:dyDescent="0.3">
      <c r="C1200" s="40" t="s">
        <v>22</v>
      </c>
      <c r="D1200" s="34" t="s">
        <v>853</v>
      </c>
      <c r="E1200" s="35" t="s">
        <v>1094</v>
      </c>
      <c r="F1200" s="41">
        <v>0</v>
      </c>
      <c r="G1200" s="42">
        <v>0</v>
      </c>
      <c r="H1200" s="43">
        <v>0</v>
      </c>
      <c r="I1200" s="41">
        <v>0</v>
      </c>
      <c r="J1200" s="42">
        <v>0</v>
      </c>
      <c r="K1200" s="43">
        <v>0</v>
      </c>
      <c r="L1200" s="41">
        <v>0</v>
      </c>
      <c r="M1200" s="42">
        <v>0</v>
      </c>
      <c r="N1200" s="43">
        <v>0</v>
      </c>
      <c r="O1200" s="41">
        <v>0</v>
      </c>
      <c r="P1200" s="42">
        <v>0</v>
      </c>
      <c r="Q1200" s="43">
        <v>0</v>
      </c>
      <c r="R1200" s="41">
        <v>0</v>
      </c>
      <c r="S1200" s="42">
        <v>0</v>
      </c>
      <c r="T1200" s="43">
        <v>0</v>
      </c>
      <c r="U1200" s="41">
        <v>0</v>
      </c>
      <c r="V1200" s="42">
        <v>0</v>
      </c>
      <c r="W1200" s="43">
        <v>0</v>
      </c>
      <c r="X1200" s="41">
        <v>0</v>
      </c>
      <c r="Y1200" s="42">
        <v>0</v>
      </c>
      <c r="Z1200" s="43">
        <v>0</v>
      </c>
      <c r="AA1200" s="41"/>
      <c r="AB1200" s="42"/>
      <c r="AC1200" s="43"/>
      <c r="AD1200" s="41"/>
      <c r="AE1200" s="42"/>
      <c r="AF1200" s="43"/>
      <c r="AG1200" s="41"/>
      <c r="AH1200" s="42"/>
      <c r="AI1200" s="43"/>
      <c r="AK1200" s="41">
        <f t="shared" si="531"/>
        <v>0</v>
      </c>
      <c r="AL1200" s="42">
        <f t="shared" si="531"/>
        <v>0</v>
      </c>
      <c r="AM1200" s="43">
        <f t="shared" si="531"/>
        <v>0</v>
      </c>
      <c r="AT1200" s="32">
        <f t="shared" ref="AT1200:AT1209" si="532">IF(LEN(E1200)&lt;2,0,1)</f>
        <v>1</v>
      </c>
      <c r="AV1200" s="23">
        <v>9</v>
      </c>
      <c r="AW1200" s="23">
        <v>10</v>
      </c>
      <c r="AX1200" s="23">
        <f>IF(AW1200=AW1199,AX1199+1,1)</f>
        <v>2</v>
      </c>
    </row>
    <row r="1201" spans="3:50" ht="15" customHeight="1" x14ac:dyDescent="0.3">
      <c r="C1201" s="40" t="s">
        <v>22</v>
      </c>
      <c r="D1201" s="34" t="s">
        <v>854</v>
      </c>
      <c r="E1201" s="35" t="s">
        <v>1095</v>
      </c>
      <c r="F1201" s="41">
        <v>0</v>
      </c>
      <c r="G1201" s="42">
        <v>0</v>
      </c>
      <c r="H1201" s="43">
        <v>0</v>
      </c>
      <c r="I1201" s="41">
        <v>0</v>
      </c>
      <c r="J1201" s="42">
        <v>0</v>
      </c>
      <c r="K1201" s="43">
        <v>0</v>
      </c>
      <c r="L1201" s="41">
        <v>0</v>
      </c>
      <c r="M1201" s="42">
        <v>0</v>
      </c>
      <c r="N1201" s="43">
        <v>0</v>
      </c>
      <c r="O1201" s="41">
        <v>0</v>
      </c>
      <c r="P1201" s="42">
        <v>0</v>
      </c>
      <c r="Q1201" s="43">
        <v>0</v>
      </c>
      <c r="R1201" s="41">
        <v>0</v>
      </c>
      <c r="S1201" s="42">
        <v>0</v>
      </c>
      <c r="T1201" s="43">
        <v>0</v>
      </c>
      <c r="U1201" s="41">
        <v>0</v>
      </c>
      <c r="V1201" s="42">
        <v>0</v>
      </c>
      <c r="W1201" s="43">
        <v>0</v>
      </c>
      <c r="X1201" s="41">
        <v>0</v>
      </c>
      <c r="Y1201" s="42">
        <v>0</v>
      </c>
      <c r="Z1201" s="43">
        <v>0</v>
      </c>
      <c r="AA1201" s="41"/>
      <c r="AB1201" s="42"/>
      <c r="AC1201" s="43"/>
      <c r="AD1201" s="41"/>
      <c r="AE1201" s="42"/>
      <c r="AF1201" s="43"/>
      <c r="AG1201" s="41"/>
      <c r="AH1201" s="42"/>
      <c r="AI1201" s="43"/>
      <c r="AK1201" s="41">
        <f t="shared" si="531"/>
        <v>0</v>
      </c>
      <c r="AL1201" s="42">
        <f t="shared" si="531"/>
        <v>0</v>
      </c>
      <c r="AM1201" s="43">
        <f t="shared" si="531"/>
        <v>0</v>
      </c>
      <c r="AT1201" s="32">
        <f t="shared" si="532"/>
        <v>1</v>
      </c>
      <c r="AV1201" s="23">
        <v>9</v>
      </c>
      <c r="AW1201" s="23">
        <v>10</v>
      </c>
      <c r="AX1201" s="23">
        <f t="shared" ref="AX1201:AX1209" si="533">IF(AW1201=AW1200,AX1200+1,1)</f>
        <v>3</v>
      </c>
    </row>
    <row r="1202" spans="3:50" ht="15" hidden="1" customHeight="1" x14ac:dyDescent="0.3">
      <c r="C1202" s="40" t="s">
        <v>22</v>
      </c>
      <c r="D1202" s="34" t="s">
        <v>2</v>
      </c>
      <c r="E1202" s="35" t="s">
        <v>2</v>
      </c>
      <c r="F1202" s="41">
        <v>0</v>
      </c>
      <c r="G1202" s="42">
        <v>0</v>
      </c>
      <c r="H1202" s="43">
        <v>0</v>
      </c>
      <c r="I1202" s="41">
        <v>0</v>
      </c>
      <c r="J1202" s="42">
        <v>0</v>
      </c>
      <c r="K1202" s="43">
        <v>0</v>
      </c>
      <c r="L1202" s="41">
        <v>0</v>
      </c>
      <c r="M1202" s="42">
        <v>0</v>
      </c>
      <c r="N1202" s="43">
        <v>0</v>
      </c>
      <c r="O1202" s="41">
        <v>0</v>
      </c>
      <c r="P1202" s="42">
        <v>0</v>
      </c>
      <c r="Q1202" s="43">
        <v>0</v>
      </c>
      <c r="R1202" s="41">
        <v>0</v>
      </c>
      <c r="S1202" s="42">
        <v>0</v>
      </c>
      <c r="T1202" s="43">
        <v>0</v>
      </c>
      <c r="U1202" s="41">
        <v>0</v>
      </c>
      <c r="V1202" s="42">
        <v>0</v>
      </c>
      <c r="W1202" s="43">
        <v>0</v>
      </c>
      <c r="X1202" s="41">
        <v>0</v>
      </c>
      <c r="Y1202" s="42">
        <v>0</v>
      </c>
      <c r="Z1202" s="43">
        <v>0</v>
      </c>
      <c r="AA1202" s="41"/>
      <c r="AB1202" s="42"/>
      <c r="AC1202" s="43"/>
      <c r="AD1202" s="41"/>
      <c r="AE1202" s="42"/>
      <c r="AF1202" s="43"/>
      <c r="AG1202" s="41"/>
      <c r="AH1202" s="42"/>
      <c r="AI1202" s="43"/>
      <c r="AK1202" s="41">
        <f t="shared" si="531"/>
        <v>0</v>
      </c>
      <c r="AL1202" s="42">
        <f t="shared" si="531"/>
        <v>0</v>
      </c>
      <c r="AM1202" s="43">
        <f t="shared" si="531"/>
        <v>0</v>
      </c>
      <c r="AT1202" s="32">
        <f t="shared" si="532"/>
        <v>0</v>
      </c>
      <c r="AV1202" s="23">
        <v>9</v>
      </c>
      <c r="AW1202" s="23">
        <v>10</v>
      </c>
      <c r="AX1202" s="23">
        <f t="shared" si="533"/>
        <v>4</v>
      </c>
    </row>
    <row r="1203" spans="3:50" ht="15" hidden="1" customHeight="1" x14ac:dyDescent="0.3">
      <c r="C1203" s="40" t="s">
        <v>22</v>
      </c>
      <c r="D1203" s="34" t="s">
        <v>2</v>
      </c>
      <c r="E1203" s="35" t="s">
        <v>2</v>
      </c>
      <c r="F1203" s="41">
        <v>0</v>
      </c>
      <c r="G1203" s="42">
        <v>0</v>
      </c>
      <c r="H1203" s="43">
        <v>0</v>
      </c>
      <c r="I1203" s="41">
        <v>0</v>
      </c>
      <c r="J1203" s="42">
        <v>0</v>
      </c>
      <c r="K1203" s="43">
        <v>0</v>
      </c>
      <c r="L1203" s="41">
        <v>0</v>
      </c>
      <c r="M1203" s="42">
        <v>0</v>
      </c>
      <c r="N1203" s="43">
        <v>0</v>
      </c>
      <c r="O1203" s="41">
        <v>0</v>
      </c>
      <c r="P1203" s="42">
        <v>0</v>
      </c>
      <c r="Q1203" s="43">
        <v>0</v>
      </c>
      <c r="R1203" s="41">
        <v>0</v>
      </c>
      <c r="S1203" s="42">
        <v>0</v>
      </c>
      <c r="T1203" s="43">
        <v>0</v>
      </c>
      <c r="U1203" s="41">
        <v>0</v>
      </c>
      <c r="V1203" s="42">
        <v>0</v>
      </c>
      <c r="W1203" s="43">
        <v>0</v>
      </c>
      <c r="X1203" s="41">
        <v>0</v>
      </c>
      <c r="Y1203" s="42">
        <v>0</v>
      </c>
      <c r="Z1203" s="43">
        <v>0</v>
      </c>
      <c r="AA1203" s="41"/>
      <c r="AB1203" s="42"/>
      <c r="AC1203" s="43"/>
      <c r="AD1203" s="41"/>
      <c r="AE1203" s="42"/>
      <c r="AF1203" s="43"/>
      <c r="AG1203" s="41"/>
      <c r="AH1203" s="42"/>
      <c r="AI1203" s="43"/>
      <c r="AK1203" s="41">
        <f t="shared" si="531"/>
        <v>0</v>
      </c>
      <c r="AL1203" s="42">
        <f t="shared" si="531"/>
        <v>0</v>
      </c>
      <c r="AM1203" s="43">
        <f t="shared" si="531"/>
        <v>0</v>
      </c>
      <c r="AT1203" s="32">
        <f t="shared" si="532"/>
        <v>0</v>
      </c>
      <c r="AV1203" s="23">
        <v>9</v>
      </c>
      <c r="AW1203" s="23">
        <v>10</v>
      </c>
      <c r="AX1203" s="23">
        <f t="shared" si="533"/>
        <v>5</v>
      </c>
    </row>
    <row r="1204" spans="3:50" ht="15" hidden="1" customHeight="1" x14ac:dyDescent="0.3">
      <c r="C1204" s="40" t="s">
        <v>22</v>
      </c>
      <c r="D1204" s="34" t="s">
        <v>2</v>
      </c>
      <c r="E1204" s="35" t="s">
        <v>2</v>
      </c>
      <c r="F1204" s="41">
        <v>0</v>
      </c>
      <c r="G1204" s="42">
        <v>0</v>
      </c>
      <c r="H1204" s="43">
        <v>0</v>
      </c>
      <c r="I1204" s="41">
        <v>0</v>
      </c>
      <c r="J1204" s="42">
        <v>0</v>
      </c>
      <c r="K1204" s="43">
        <v>0</v>
      </c>
      <c r="L1204" s="41">
        <v>0</v>
      </c>
      <c r="M1204" s="42">
        <v>0</v>
      </c>
      <c r="N1204" s="43">
        <v>0</v>
      </c>
      <c r="O1204" s="41">
        <v>0</v>
      </c>
      <c r="P1204" s="42">
        <v>0</v>
      </c>
      <c r="Q1204" s="43">
        <v>0</v>
      </c>
      <c r="R1204" s="41">
        <v>0</v>
      </c>
      <c r="S1204" s="42">
        <v>0</v>
      </c>
      <c r="T1204" s="43">
        <v>0</v>
      </c>
      <c r="U1204" s="41">
        <v>0</v>
      </c>
      <c r="V1204" s="42">
        <v>0</v>
      </c>
      <c r="W1204" s="43">
        <v>0</v>
      </c>
      <c r="X1204" s="41">
        <v>0</v>
      </c>
      <c r="Y1204" s="42">
        <v>0</v>
      </c>
      <c r="Z1204" s="43">
        <v>0</v>
      </c>
      <c r="AA1204" s="41"/>
      <c r="AB1204" s="42"/>
      <c r="AC1204" s="43"/>
      <c r="AD1204" s="41"/>
      <c r="AE1204" s="42"/>
      <c r="AF1204" s="43"/>
      <c r="AG1204" s="41"/>
      <c r="AH1204" s="42"/>
      <c r="AI1204" s="43"/>
      <c r="AK1204" s="41">
        <f t="shared" si="531"/>
        <v>0</v>
      </c>
      <c r="AL1204" s="42">
        <f t="shared" si="531"/>
        <v>0</v>
      </c>
      <c r="AM1204" s="43">
        <f t="shared" si="531"/>
        <v>0</v>
      </c>
      <c r="AT1204" s="32">
        <f t="shared" si="532"/>
        <v>0</v>
      </c>
      <c r="AV1204" s="23">
        <v>9</v>
      </c>
      <c r="AW1204" s="23">
        <v>10</v>
      </c>
      <c r="AX1204" s="23">
        <f t="shared" si="533"/>
        <v>6</v>
      </c>
    </row>
    <row r="1205" spans="3:50" ht="15" hidden="1" customHeight="1" x14ac:dyDescent="0.3">
      <c r="C1205" s="40" t="s">
        <v>22</v>
      </c>
      <c r="D1205" s="34" t="s">
        <v>2</v>
      </c>
      <c r="E1205" s="35" t="s">
        <v>2</v>
      </c>
      <c r="F1205" s="41">
        <v>0</v>
      </c>
      <c r="G1205" s="42">
        <v>0</v>
      </c>
      <c r="H1205" s="43">
        <v>0</v>
      </c>
      <c r="I1205" s="41">
        <v>0</v>
      </c>
      <c r="J1205" s="42">
        <v>0</v>
      </c>
      <c r="K1205" s="43">
        <v>0</v>
      </c>
      <c r="L1205" s="41">
        <v>0</v>
      </c>
      <c r="M1205" s="42">
        <v>0</v>
      </c>
      <c r="N1205" s="43">
        <v>0</v>
      </c>
      <c r="O1205" s="41">
        <v>0</v>
      </c>
      <c r="P1205" s="42">
        <v>0</v>
      </c>
      <c r="Q1205" s="43">
        <v>0</v>
      </c>
      <c r="R1205" s="41">
        <v>0</v>
      </c>
      <c r="S1205" s="42">
        <v>0</v>
      </c>
      <c r="T1205" s="43">
        <v>0</v>
      </c>
      <c r="U1205" s="41">
        <v>0</v>
      </c>
      <c r="V1205" s="42">
        <v>0</v>
      </c>
      <c r="W1205" s="43">
        <v>0</v>
      </c>
      <c r="X1205" s="41">
        <v>0</v>
      </c>
      <c r="Y1205" s="42">
        <v>0</v>
      </c>
      <c r="Z1205" s="43">
        <v>0</v>
      </c>
      <c r="AA1205" s="41"/>
      <c r="AB1205" s="42"/>
      <c r="AC1205" s="43"/>
      <c r="AD1205" s="41"/>
      <c r="AE1205" s="42"/>
      <c r="AF1205" s="43"/>
      <c r="AG1205" s="41"/>
      <c r="AH1205" s="42"/>
      <c r="AI1205" s="43"/>
      <c r="AK1205" s="41">
        <f t="shared" si="531"/>
        <v>0</v>
      </c>
      <c r="AL1205" s="42">
        <f t="shared" si="531"/>
        <v>0</v>
      </c>
      <c r="AM1205" s="43">
        <f t="shared" si="531"/>
        <v>0</v>
      </c>
      <c r="AT1205" s="32">
        <f t="shared" si="532"/>
        <v>0</v>
      </c>
      <c r="AV1205" s="23">
        <v>9</v>
      </c>
      <c r="AW1205" s="23">
        <v>10</v>
      </c>
      <c r="AX1205" s="23">
        <f t="shared" si="533"/>
        <v>7</v>
      </c>
    </row>
    <row r="1206" spans="3:50" ht="15" hidden="1" customHeight="1" x14ac:dyDescent="0.3">
      <c r="C1206" s="40" t="s">
        <v>22</v>
      </c>
      <c r="D1206" s="34" t="s">
        <v>2</v>
      </c>
      <c r="E1206" s="35" t="s">
        <v>2</v>
      </c>
      <c r="F1206" s="41">
        <v>0</v>
      </c>
      <c r="G1206" s="42">
        <v>0</v>
      </c>
      <c r="H1206" s="43">
        <v>0</v>
      </c>
      <c r="I1206" s="41">
        <v>0</v>
      </c>
      <c r="J1206" s="42">
        <v>0</v>
      </c>
      <c r="K1206" s="43">
        <v>0</v>
      </c>
      <c r="L1206" s="41">
        <v>0</v>
      </c>
      <c r="M1206" s="42">
        <v>0</v>
      </c>
      <c r="N1206" s="43">
        <v>0</v>
      </c>
      <c r="O1206" s="41">
        <v>0</v>
      </c>
      <c r="P1206" s="42">
        <v>0</v>
      </c>
      <c r="Q1206" s="43">
        <v>0</v>
      </c>
      <c r="R1206" s="41">
        <v>0</v>
      </c>
      <c r="S1206" s="42">
        <v>0</v>
      </c>
      <c r="T1206" s="43">
        <v>0</v>
      </c>
      <c r="U1206" s="41">
        <v>0</v>
      </c>
      <c r="V1206" s="42">
        <v>0</v>
      </c>
      <c r="W1206" s="43">
        <v>0</v>
      </c>
      <c r="X1206" s="41">
        <v>0</v>
      </c>
      <c r="Y1206" s="42">
        <v>0</v>
      </c>
      <c r="Z1206" s="43">
        <v>0</v>
      </c>
      <c r="AA1206" s="41"/>
      <c r="AB1206" s="42"/>
      <c r="AC1206" s="43"/>
      <c r="AD1206" s="41"/>
      <c r="AE1206" s="42"/>
      <c r="AF1206" s="43"/>
      <c r="AG1206" s="41"/>
      <c r="AH1206" s="42"/>
      <c r="AI1206" s="43"/>
      <c r="AK1206" s="41">
        <f t="shared" si="531"/>
        <v>0</v>
      </c>
      <c r="AL1206" s="42">
        <f t="shared" si="531"/>
        <v>0</v>
      </c>
      <c r="AM1206" s="43">
        <f t="shared" si="531"/>
        <v>0</v>
      </c>
      <c r="AT1206" s="32">
        <f t="shared" si="532"/>
        <v>0</v>
      </c>
      <c r="AV1206" s="23">
        <v>9</v>
      </c>
      <c r="AW1206" s="23">
        <v>10</v>
      </c>
      <c r="AX1206" s="23">
        <f t="shared" si="533"/>
        <v>8</v>
      </c>
    </row>
    <row r="1207" spans="3:50" ht="15" hidden="1" customHeight="1" x14ac:dyDescent="0.3">
      <c r="C1207" s="40" t="s">
        <v>22</v>
      </c>
      <c r="D1207" s="34" t="s">
        <v>2</v>
      </c>
      <c r="E1207" s="35" t="s">
        <v>2</v>
      </c>
      <c r="F1207" s="41">
        <v>0</v>
      </c>
      <c r="G1207" s="42">
        <v>0</v>
      </c>
      <c r="H1207" s="43">
        <v>0</v>
      </c>
      <c r="I1207" s="41">
        <v>0</v>
      </c>
      <c r="J1207" s="42">
        <v>0</v>
      </c>
      <c r="K1207" s="43">
        <v>0</v>
      </c>
      <c r="L1207" s="41">
        <v>0</v>
      </c>
      <c r="M1207" s="42">
        <v>0</v>
      </c>
      <c r="N1207" s="43">
        <v>0</v>
      </c>
      <c r="O1207" s="41">
        <v>0</v>
      </c>
      <c r="P1207" s="42">
        <v>0</v>
      </c>
      <c r="Q1207" s="43">
        <v>0</v>
      </c>
      <c r="R1207" s="41">
        <v>0</v>
      </c>
      <c r="S1207" s="42">
        <v>0</v>
      </c>
      <c r="T1207" s="43">
        <v>0</v>
      </c>
      <c r="U1207" s="41">
        <v>0</v>
      </c>
      <c r="V1207" s="42">
        <v>0</v>
      </c>
      <c r="W1207" s="43">
        <v>0</v>
      </c>
      <c r="X1207" s="41">
        <v>0</v>
      </c>
      <c r="Y1207" s="42">
        <v>0</v>
      </c>
      <c r="Z1207" s="43">
        <v>0</v>
      </c>
      <c r="AA1207" s="41"/>
      <c r="AB1207" s="42"/>
      <c r="AC1207" s="43"/>
      <c r="AD1207" s="41"/>
      <c r="AE1207" s="42"/>
      <c r="AF1207" s="43"/>
      <c r="AG1207" s="41"/>
      <c r="AH1207" s="42"/>
      <c r="AI1207" s="43"/>
      <c r="AK1207" s="41">
        <f t="shared" si="531"/>
        <v>0</v>
      </c>
      <c r="AL1207" s="42">
        <f t="shared" si="531"/>
        <v>0</v>
      </c>
      <c r="AM1207" s="43">
        <f t="shared" si="531"/>
        <v>0</v>
      </c>
      <c r="AT1207" s="32">
        <f t="shared" si="532"/>
        <v>0</v>
      </c>
      <c r="AV1207" s="23">
        <v>9</v>
      </c>
      <c r="AW1207" s="23">
        <v>10</v>
      </c>
      <c r="AX1207" s="23">
        <f t="shared" si="533"/>
        <v>9</v>
      </c>
    </row>
    <row r="1208" spans="3:50" ht="15" hidden="1" customHeight="1" x14ac:dyDescent="0.3">
      <c r="C1208" s="40" t="s">
        <v>22</v>
      </c>
      <c r="D1208" s="34" t="s">
        <v>2</v>
      </c>
      <c r="E1208" s="35" t="s">
        <v>2</v>
      </c>
      <c r="F1208" s="41">
        <v>0</v>
      </c>
      <c r="G1208" s="42">
        <v>0</v>
      </c>
      <c r="H1208" s="43">
        <v>0</v>
      </c>
      <c r="I1208" s="41">
        <v>0</v>
      </c>
      <c r="J1208" s="42">
        <v>0</v>
      </c>
      <c r="K1208" s="43">
        <v>0</v>
      </c>
      <c r="L1208" s="41">
        <v>0</v>
      </c>
      <c r="M1208" s="42">
        <v>0</v>
      </c>
      <c r="N1208" s="43">
        <v>0</v>
      </c>
      <c r="O1208" s="41">
        <v>0</v>
      </c>
      <c r="P1208" s="42">
        <v>0</v>
      </c>
      <c r="Q1208" s="43">
        <v>0</v>
      </c>
      <c r="R1208" s="41">
        <v>0</v>
      </c>
      <c r="S1208" s="42">
        <v>0</v>
      </c>
      <c r="T1208" s="43">
        <v>0</v>
      </c>
      <c r="U1208" s="41">
        <v>0</v>
      </c>
      <c r="V1208" s="42">
        <v>0</v>
      </c>
      <c r="W1208" s="43">
        <v>0</v>
      </c>
      <c r="X1208" s="41">
        <v>0</v>
      </c>
      <c r="Y1208" s="42">
        <v>0</v>
      </c>
      <c r="Z1208" s="43">
        <v>0</v>
      </c>
      <c r="AA1208" s="41"/>
      <c r="AB1208" s="42"/>
      <c r="AC1208" s="43"/>
      <c r="AD1208" s="41"/>
      <c r="AE1208" s="42"/>
      <c r="AF1208" s="43"/>
      <c r="AG1208" s="41"/>
      <c r="AH1208" s="42"/>
      <c r="AI1208" s="43"/>
      <c r="AK1208" s="41">
        <f t="shared" si="531"/>
        <v>0</v>
      </c>
      <c r="AL1208" s="42">
        <f t="shared" si="531"/>
        <v>0</v>
      </c>
      <c r="AM1208" s="43">
        <f t="shared" si="531"/>
        <v>0</v>
      </c>
      <c r="AT1208" s="32">
        <f t="shared" si="532"/>
        <v>0</v>
      </c>
      <c r="AV1208" s="23">
        <v>9</v>
      </c>
      <c r="AW1208" s="23">
        <v>10</v>
      </c>
      <c r="AX1208" s="23">
        <f t="shared" si="533"/>
        <v>10</v>
      </c>
    </row>
    <row r="1209" spans="3:50" ht="15" customHeight="1" x14ac:dyDescent="0.3">
      <c r="C1209" s="40" t="s">
        <v>23</v>
      </c>
      <c r="D1209" s="34" t="s">
        <v>855</v>
      </c>
      <c r="E1209" s="35" t="s">
        <v>1098</v>
      </c>
      <c r="F1209" s="41">
        <v>0</v>
      </c>
      <c r="G1209" s="42">
        <v>0</v>
      </c>
      <c r="H1209" s="43">
        <v>0</v>
      </c>
      <c r="I1209" s="41">
        <v>1506</v>
      </c>
      <c r="J1209" s="42">
        <v>1457</v>
      </c>
      <c r="K1209" s="43">
        <v>2406</v>
      </c>
      <c r="L1209" s="41">
        <v>0</v>
      </c>
      <c r="M1209" s="42">
        <v>0</v>
      </c>
      <c r="N1209" s="43">
        <v>0</v>
      </c>
      <c r="O1209" s="41">
        <v>0</v>
      </c>
      <c r="P1209" s="42">
        <v>0</v>
      </c>
      <c r="Q1209" s="43">
        <v>0</v>
      </c>
      <c r="R1209" s="41">
        <v>0</v>
      </c>
      <c r="S1209" s="42">
        <v>0</v>
      </c>
      <c r="T1209" s="43">
        <v>0</v>
      </c>
      <c r="U1209" s="41">
        <v>0</v>
      </c>
      <c r="V1209" s="42">
        <v>0</v>
      </c>
      <c r="W1209" s="43">
        <v>0</v>
      </c>
      <c r="X1209" s="41">
        <v>0</v>
      </c>
      <c r="Y1209" s="42">
        <v>0</v>
      </c>
      <c r="Z1209" s="43">
        <v>0</v>
      </c>
      <c r="AA1209" s="41"/>
      <c r="AB1209" s="42"/>
      <c r="AC1209" s="43"/>
      <c r="AD1209" s="41"/>
      <c r="AE1209" s="42"/>
      <c r="AF1209" s="43"/>
      <c r="AG1209" s="41"/>
      <c r="AH1209" s="42"/>
      <c r="AI1209" s="43"/>
      <c r="AK1209" s="41">
        <f t="shared" si="531"/>
        <v>1506</v>
      </c>
      <c r="AL1209" s="42">
        <f t="shared" si="531"/>
        <v>1457</v>
      </c>
      <c r="AM1209" s="43">
        <f t="shared" si="531"/>
        <v>2406</v>
      </c>
      <c r="AT1209" s="32">
        <f t="shared" si="532"/>
        <v>1</v>
      </c>
      <c r="AV1209" s="23">
        <v>9</v>
      </c>
      <c r="AW1209" s="23">
        <v>11</v>
      </c>
      <c r="AX1209" s="23">
        <f t="shared" si="533"/>
        <v>1</v>
      </c>
    </row>
    <row r="1210" spans="3:50" ht="15" customHeight="1" x14ac:dyDescent="0.3">
      <c r="C1210" s="50" t="str">
        <f>IF(LEN(E1209)&lt;1,"","Total: " &amp; LEFT(E1209,LEN(E1209)-21) &amp; "Municipalities")</f>
        <v>Total: Central Karoo Municipalities</v>
      </c>
      <c r="D1210" s="51"/>
      <c r="E1210" s="52"/>
      <c r="F1210" s="53">
        <f t="shared" ref="F1210:H1210" si="534">SUM(F1199:F1209)</f>
        <v>0</v>
      </c>
      <c r="G1210" s="54">
        <f t="shared" si="534"/>
        <v>0</v>
      </c>
      <c r="H1210" s="55">
        <f t="shared" si="534"/>
        <v>0</v>
      </c>
      <c r="I1210" s="53">
        <f t="shared" ref="I1210:Z1210" si="535">SUM(I1199:I1209)</f>
        <v>1506</v>
      </c>
      <c r="J1210" s="54">
        <f t="shared" si="535"/>
        <v>1457</v>
      </c>
      <c r="K1210" s="55">
        <f t="shared" si="535"/>
        <v>2406</v>
      </c>
      <c r="L1210" s="53">
        <f t="shared" si="535"/>
        <v>0</v>
      </c>
      <c r="M1210" s="54">
        <f t="shared" si="535"/>
        <v>0</v>
      </c>
      <c r="N1210" s="55">
        <f t="shared" si="535"/>
        <v>0</v>
      </c>
      <c r="O1210" s="53">
        <f t="shared" si="535"/>
        <v>0</v>
      </c>
      <c r="P1210" s="54">
        <f t="shared" si="535"/>
        <v>0</v>
      </c>
      <c r="Q1210" s="55">
        <f t="shared" si="535"/>
        <v>0</v>
      </c>
      <c r="R1210" s="53">
        <f t="shared" si="535"/>
        <v>0</v>
      </c>
      <c r="S1210" s="54">
        <f t="shared" si="535"/>
        <v>0</v>
      </c>
      <c r="T1210" s="55">
        <f t="shared" si="535"/>
        <v>0</v>
      </c>
      <c r="U1210" s="53">
        <f t="shared" si="535"/>
        <v>0</v>
      </c>
      <c r="V1210" s="54">
        <f t="shared" si="535"/>
        <v>0</v>
      </c>
      <c r="W1210" s="55">
        <f t="shared" si="535"/>
        <v>0</v>
      </c>
      <c r="X1210" s="53">
        <f t="shared" si="535"/>
        <v>0</v>
      </c>
      <c r="Y1210" s="54">
        <f t="shared" si="535"/>
        <v>0</v>
      </c>
      <c r="Z1210" s="55">
        <f t="shared" si="535"/>
        <v>0</v>
      </c>
      <c r="AA1210" s="53"/>
      <c r="AB1210" s="54"/>
      <c r="AC1210" s="55"/>
      <c r="AD1210" s="53">
        <f t="shared" ref="AD1210:AI1210" si="536">SUM(AD1199:AD1209)</f>
        <v>0</v>
      </c>
      <c r="AE1210" s="54">
        <f t="shared" si="536"/>
        <v>0</v>
      </c>
      <c r="AF1210" s="55">
        <f t="shared" si="536"/>
        <v>0</v>
      </c>
      <c r="AG1210" s="53">
        <f t="shared" si="536"/>
        <v>0</v>
      </c>
      <c r="AH1210" s="54">
        <f t="shared" si="536"/>
        <v>0</v>
      </c>
      <c r="AI1210" s="55">
        <f t="shared" si="536"/>
        <v>0</v>
      </c>
      <c r="AK1210" s="53">
        <f>SUM(AK1199:AK1209)</f>
        <v>1506</v>
      </c>
      <c r="AL1210" s="54">
        <f>SUM(AL1199:AL1209)</f>
        <v>1457</v>
      </c>
      <c r="AM1210" s="55">
        <f>SUM(AM1199:AM1209)</f>
        <v>2406</v>
      </c>
      <c r="AT1210" s="32">
        <f>IF(SUM(AT1199:AT1209)=0,0,1)</f>
        <v>1</v>
      </c>
    </row>
    <row r="1211" spans="3:50" ht="15" customHeight="1" x14ac:dyDescent="0.3">
      <c r="C1211" s="40"/>
      <c r="D1211" s="34"/>
      <c r="E1211" s="35"/>
      <c r="F1211" s="41"/>
      <c r="G1211" s="42"/>
      <c r="H1211" s="43"/>
      <c r="I1211" s="41"/>
      <c r="J1211" s="42"/>
      <c r="K1211" s="43"/>
      <c r="L1211" s="41"/>
      <c r="M1211" s="42"/>
      <c r="N1211" s="43"/>
      <c r="O1211" s="41"/>
      <c r="P1211" s="42"/>
      <c r="Q1211" s="43"/>
      <c r="R1211" s="41"/>
      <c r="S1211" s="42"/>
      <c r="T1211" s="43"/>
      <c r="U1211" s="41"/>
      <c r="V1211" s="42"/>
      <c r="W1211" s="43"/>
      <c r="X1211" s="41"/>
      <c r="Y1211" s="42"/>
      <c r="Z1211" s="43"/>
      <c r="AA1211" s="41"/>
      <c r="AB1211" s="42"/>
      <c r="AC1211" s="43"/>
      <c r="AD1211" s="41"/>
      <c r="AE1211" s="42"/>
      <c r="AF1211" s="43"/>
      <c r="AG1211" s="41"/>
      <c r="AH1211" s="42"/>
      <c r="AI1211" s="43"/>
      <c r="AK1211" s="41"/>
      <c r="AL1211" s="42"/>
      <c r="AM1211" s="43"/>
      <c r="AT1211" s="32">
        <f>IF(AT1210=0,0,1)</f>
        <v>1</v>
      </c>
    </row>
    <row r="1212" spans="3:50" ht="15" hidden="1" customHeight="1" x14ac:dyDescent="0.3">
      <c r="C1212" s="40" t="s">
        <v>22</v>
      </c>
      <c r="D1212" s="34" t="s">
        <v>2</v>
      </c>
      <c r="E1212" s="35" t="s">
        <v>2</v>
      </c>
      <c r="F1212" s="41">
        <v>0</v>
      </c>
      <c r="G1212" s="42">
        <v>0</v>
      </c>
      <c r="H1212" s="43">
        <v>0</v>
      </c>
      <c r="I1212" s="41">
        <v>0</v>
      </c>
      <c r="J1212" s="42">
        <v>0</v>
      </c>
      <c r="K1212" s="43">
        <v>0</v>
      </c>
      <c r="L1212" s="41">
        <v>0</v>
      </c>
      <c r="M1212" s="42">
        <v>0</v>
      </c>
      <c r="N1212" s="43">
        <v>0</v>
      </c>
      <c r="O1212" s="41">
        <v>0</v>
      </c>
      <c r="P1212" s="42">
        <v>0</v>
      </c>
      <c r="Q1212" s="43">
        <v>0</v>
      </c>
      <c r="R1212" s="41">
        <v>0</v>
      </c>
      <c r="S1212" s="42">
        <v>0</v>
      </c>
      <c r="T1212" s="43">
        <v>0</v>
      </c>
      <c r="U1212" s="41">
        <v>0</v>
      </c>
      <c r="V1212" s="42">
        <v>0</v>
      </c>
      <c r="W1212" s="43">
        <v>0</v>
      </c>
      <c r="X1212" s="41"/>
      <c r="Y1212" s="42"/>
      <c r="Z1212" s="43"/>
      <c r="AA1212" s="41"/>
      <c r="AB1212" s="42"/>
      <c r="AC1212" s="43"/>
      <c r="AD1212" s="41"/>
      <c r="AE1212" s="42"/>
      <c r="AF1212" s="43"/>
      <c r="AG1212" s="41"/>
      <c r="AH1212" s="42"/>
      <c r="AI1212" s="43"/>
      <c r="AK1212" s="41">
        <f t="shared" ref="AK1212:AM1222" si="537">F1212+I1212+L1212+O1212+R1212+U1212+X1212+AA1212+AD1212+AG1212</f>
        <v>0</v>
      </c>
      <c r="AL1212" s="42">
        <f t="shared" si="537"/>
        <v>0</v>
      </c>
      <c r="AM1212" s="43">
        <f t="shared" si="537"/>
        <v>0</v>
      </c>
      <c r="AT1212" s="32">
        <f>IF(LEN(E1212)&lt;2,0,1)</f>
        <v>0</v>
      </c>
      <c r="AV1212" s="23">
        <v>9</v>
      </c>
      <c r="AW1212" s="23">
        <v>12</v>
      </c>
      <c r="AX1212" s="23">
        <v>1</v>
      </c>
    </row>
    <row r="1213" spans="3:50" ht="15" hidden="1" customHeight="1" x14ac:dyDescent="0.3">
      <c r="C1213" s="40" t="s">
        <v>22</v>
      </c>
      <c r="D1213" s="34" t="s">
        <v>2</v>
      </c>
      <c r="E1213" s="35" t="s">
        <v>2</v>
      </c>
      <c r="F1213" s="41">
        <v>0</v>
      </c>
      <c r="G1213" s="42">
        <v>0</v>
      </c>
      <c r="H1213" s="43">
        <v>0</v>
      </c>
      <c r="I1213" s="41">
        <v>0</v>
      </c>
      <c r="J1213" s="42">
        <v>0</v>
      </c>
      <c r="K1213" s="43">
        <v>0</v>
      </c>
      <c r="L1213" s="41">
        <v>0</v>
      </c>
      <c r="M1213" s="42">
        <v>0</v>
      </c>
      <c r="N1213" s="43">
        <v>0</v>
      </c>
      <c r="O1213" s="41">
        <v>0</v>
      </c>
      <c r="P1213" s="42">
        <v>0</v>
      </c>
      <c r="Q1213" s="43">
        <v>0</v>
      </c>
      <c r="R1213" s="41">
        <v>0</v>
      </c>
      <c r="S1213" s="42">
        <v>0</v>
      </c>
      <c r="T1213" s="43">
        <v>0</v>
      </c>
      <c r="U1213" s="41">
        <v>0</v>
      </c>
      <c r="V1213" s="42">
        <v>0</v>
      </c>
      <c r="W1213" s="43">
        <v>0</v>
      </c>
      <c r="X1213" s="41"/>
      <c r="Y1213" s="42"/>
      <c r="Z1213" s="43"/>
      <c r="AA1213" s="41"/>
      <c r="AB1213" s="42"/>
      <c r="AC1213" s="43"/>
      <c r="AD1213" s="41"/>
      <c r="AE1213" s="42"/>
      <c r="AF1213" s="43"/>
      <c r="AG1213" s="41"/>
      <c r="AH1213" s="42"/>
      <c r="AI1213" s="43"/>
      <c r="AK1213" s="41">
        <f t="shared" si="537"/>
        <v>0</v>
      </c>
      <c r="AL1213" s="42">
        <f t="shared" si="537"/>
        <v>0</v>
      </c>
      <c r="AM1213" s="43">
        <f t="shared" si="537"/>
        <v>0</v>
      </c>
      <c r="AT1213" s="32">
        <f t="shared" ref="AT1213:AT1222" si="538">IF(LEN(E1213)&lt;2,0,1)</f>
        <v>0</v>
      </c>
      <c r="AV1213" s="23">
        <v>9</v>
      </c>
      <c r="AW1213" s="23">
        <v>12</v>
      </c>
      <c r="AX1213" s="23">
        <f>IF(AW1213=AW1212,AX1212+1,1)</f>
        <v>2</v>
      </c>
    </row>
    <row r="1214" spans="3:50" ht="15" hidden="1" customHeight="1" x14ac:dyDescent="0.3">
      <c r="C1214" s="40" t="s">
        <v>22</v>
      </c>
      <c r="D1214" s="34" t="s">
        <v>2</v>
      </c>
      <c r="E1214" s="35" t="s">
        <v>2</v>
      </c>
      <c r="F1214" s="41">
        <v>0</v>
      </c>
      <c r="G1214" s="42">
        <v>0</v>
      </c>
      <c r="H1214" s="43">
        <v>0</v>
      </c>
      <c r="I1214" s="41">
        <v>0</v>
      </c>
      <c r="J1214" s="42">
        <v>0</v>
      </c>
      <c r="K1214" s="43">
        <v>0</v>
      </c>
      <c r="L1214" s="41">
        <v>0</v>
      </c>
      <c r="M1214" s="42">
        <v>0</v>
      </c>
      <c r="N1214" s="43">
        <v>0</v>
      </c>
      <c r="O1214" s="41">
        <v>0</v>
      </c>
      <c r="P1214" s="42">
        <v>0</v>
      </c>
      <c r="Q1214" s="43">
        <v>0</v>
      </c>
      <c r="R1214" s="41">
        <v>0</v>
      </c>
      <c r="S1214" s="42">
        <v>0</v>
      </c>
      <c r="T1214" s="43">
        <v>0</v>
      </c>
      <c r="U1214" s="41">
        <v>0</v>
      </c>
      <c r="V1214" s="42">
        <v>0</v>
      </c>
      <c r="W1214" s="43">
        <v>0</v>
      </c>
      <c r="X1214" s="41"/>
      <c r="Y1214" s="42"/>
      <c r="Z1214" s="43"/>
      <c r="AA1214" s="41"/>
      <c r="AB1214" s="42"/>
      <c r="AC1214" s="43"/>
      <c r="AD1214" s="41"/>
      <c r="AE1214" s="42"/>
      <c r="AF1214" s="43"/>
      <c r="AG1214" s="41"/>
      <c r="AH1214" s="42"/>
      <c r="AI1214" s="43"/>
      <c r="AK1214" s="41">
        <f t="shared" si="537"/>
        <v>0</v>
      </c>
      <c r="AL1214" s="42">
        <f t="shared" si="537"/>
        <v>0</v>
      </c>
      <c r="AM1214" s="43">
        <f t="shared" si="537"/>
        <v>0</v>
      </c>
      <c r="AT1214" s="32">
        <f t="shared" si="538"/>
        <v>0</v>
      </c>
      <c r="AV1214" s="23">
        <v>9</v>
      </c>
      <c r="AW1214" s="23">
        <v>12</v>
      </c>
      <c r="AX1214" s="23">
        <f t="shared" ref="AX1214:AX1222" si="539">IF(AW1214=AW1213,AX1213+1,1)</f>
        <v>3</v>
      </c>
    </row>
    <row r="1215" spans="3:50" ht="15" hidden="1" customHeight="1" x14ac:dyDescent="0.3">
      <c r="C1215" s="40" t="s">
        <v>22</v>
      </c>
      <c r="D1215" s="34" t="s">
        <v>2</v>
      </c>
      <c r="E1215" s="35" t="s">
        <v>2</v>
      </c>
      <c r="F1215" s="41">
        <v>0</v>
      </c>
      <c r="G1215" s="42">
        <v>0</v>
      </c>
      <c r="H1215" s="43">
        <v>0</v>
      </c>
      <c r="I1215" s="41">
        <v>0</v>
      </c>
      <c r="J1215" s="42">
        <v>0</v>
      </c>
      <c r="K1215" s="43">
        <v>0</v>
      </c>
      <c r="L1215" s="41">
        <v>0</v>
      </c>
      <c r="M1215" s="42">
        <v>0</v>
      </c>
      <c r="N1215" s="43">
        <v>0</v>
      </c>
      <c r="O1215" s="41">
        <v>0</v>
      </c>
      <c r="P1215" s="42">
        <v>0</v>
      </c>
      <c r="Q1215" s="43">
        <v>0</v>
      </c>
      <c r="R1215" s="41">
        <v>0</v>
      </c>
      <c r="S1215" s="42">
        <v>0</v>
      </c>
      <c r="T1215" s="43">
        <v>0</v>
      </c>
      <c r="U1215" s="41">
        <v>0</v>
      </c>
      <c r="V1215" s="42">
        <v>0</v>
      </c>
      <c r="W1215" s="43">
        <v>0</v>
      </c>
      <c r="X1215" s="41"/>
      <c r="Y1215" s="42"/>
      <c r="Z1215" s="43"/>
      <c r="AA1215" s="41"/>
      <c r="AB1215" s="42"/>
      <c r="AC1215" s="43"/>
      <c r="AD1215" s="41"/>
      <c r="AE1215" s="42"/>
      <c r="AF1215" s="43"/>
      <c r="AG1215" s="41"/>
      <c r="AH1215" s="42"/>
      <c r="AI1215" s="43"/>
      <c r="AK1215" s="41">
        <f t="shared" si="537"/>
        <v>0</v>
      </c>
      <c r="AL1215" s="42">
        <f t="shared" si="537"/>
        <v>0</v>
      </c>
      <c r="AM1215" s="43">
        <f t="shared" si="537"/>
        <v>0</v>
      </c>
      <c r="AT1215" s="32">
        <f t="shared" si="538"/>
        <v>0</v>
      </c>
      <c r="AV1215" s="23">
        <v>9</v>
      </c>
      <c r="AW1215" s="23">
        <v>12</v>
      </c>
      <c r="AX1215" s="23">
        <f t="shared" si="539"/>
        <v>4</v>
      </c>
    </row>
    <row r="1216" spans="3:50" ht="15" hidden="1" customHeight="1" x14ac:dyDescent="0.3">
      <c r="C1216" s="40" t="s">
        <v>22</v>
      </c>
      <c r="D1216" s="34" t="s">
        <v>2</v>
      </c>
      <c r="E1216" s="35" t="s">
        <v>2</v>
      </c>
      <c r="F1216" s="41">
        <v>0</v>
      </c>
      <c r="G1216" s="42">
        <v>0</v>
      </c>
      <c r="H1216" s="43">
        <v>0</v>
      </c>
      <c r="I1216" s="41">
        <v>0</v>
      </c>
      <c r="J1216" s="42">
        <v>0</v>
      </c>
      <c r="K1216" s="43">
        <v>0</v>
      </c>
      <c r="L1216" s="41">
        <v>0</v>
      </c>
      <c r="M1216" s="42">
        <v>0</v>
      </c>
      <c r="N1216" s="43">
        <v>0</v>
      </c>
      <c r="O1216" s="41">
        <v>0</v>
      </c>
      <c r="P1216" s="42">
        <v>0</v>
      </c>
      <c r="Q1216" s="43">
        <v>0</v>
      </c>
      <c r="R1216" s="41">
        <v>0</v>
      </c>
      <c r="S1216" s="42">
        <v>0</v>
      </c>
      <c r="T1216" s="43">
        <v>0</v>
      </c>
      <c r="U1216" s="41">
        <v>0</v>
      </c>
      <c r="V1216" s="42">
        <v>0</v>
      </c>
      <c r="W1216" s="43">
        <v>0</v>
      </c>
      <c r="X1216" s="41"/>
      <c r="Y1216" s="42"/>
      <c r="Z1216" s="43"/>
      <c r="AA1216" s="41"/>
      <c r="AB1216" s="42"/>
      <c r="AC1216" s="43"/>
      <c r="AD1216" s="41"/>
      <c r="AE1216" s="42"/>
      <c r="AF1216" s="43"/>
      <c r="AG1216" s="41"/>
      <c r="AH1216" s="42"/>
      <c r="AI1216" s="43"/>
      <c r="AK1216" s="41">
        <f t="shared" si="537"/>
        <v>0</v>
      </c>
      <c r="AL1216" s="42">
        <f t="shared" si="537"/>
        <v>0</v>
      </c>
      <c r="AM1216" s="43">
        <f t="shared" si="537"/>
        <v>0</v>
      </c>
      <c r="AT1216" s="32">
        <f t="shared" si="538"/>
        <v>0</v>
      </c>
      <c r="AV1216" s="23">
        <v>9</v>
      </c>
      <c r="AW1216" s="23">
        <v>12</v>
      </c>
      <c r="AX1216" s="23">
        <f t="shared" si="539"/>
        <v>5</v>
      </c>
    </row>
    <row r="1217" spans="3:50" ht="15" hidden="1" customHeight="1" x14ac:dyDescent="0.3">
      <c r="C1217" s="40" t="s">
        <v>22</v>
      </c>
      <c r="D1217" s="34" t="s">
        <v>2</v>
      </c>
      <c r="E1217" s="35" t="s">
        <v>2</v>
      </c>
      <c r="F1217" s="41">
        <v>0</v>
      </c>
      <c r="G1217" s="42">
        <v>0</v>
      </c>
      <c r="H1217" s="43">
        <v>0</v>
      </c>
      <c r="I1217" s="41">
        <v>0</v>
      </c>
      <c r="J1217" s="42">
        <v>0</v>
      </c>
      <c r="K1217" s="43">
        <v>0</v>
      </c>
      <c r="L1217" s="41">
        <v>0</v>
      </c>
      <c r="M1217" s="42">
        <v>0</v>
      </c>
      <c r="N1217" s="43">
        <v>0</v>
      </c>
      <c r="O1217" s="41">
        <v>0</v>
      </c>
      <c r="P1217" s="42">
        <v>0</v>
      </c>
      <c r="Q1217" s="43">
        <v>0</v>
      </c>
      <c r="R1217" s="41">
        <v>0</v>
      </c>
      <c r="S1217" s="42">
        <v>0</v>
      </c>
      <c r="T1217" s="43">
        <v>0</v>
      </c>
      <c r="U1217" s="41">
        <v>0</v>
      </c>
      <c r="V1217" s="42">
        <v>0</v>
      </c>
      <c r="W1217" s="43">
        <v>0</v>
      </c>
      <c r="X1217" s="41"/>
      <c r="Y1217" s="42"/>
      <c r="Z1217" s="43"/>
      <c r="AA1217" s="41"/>
      <c r="AB1217" s="42"/>
      <c r="AC1217" s="43"/>
      <c r="AD1217" s="41"/>
      <c r="AE1217" s="42"/>
      <c r="AF1217" s="43"/>
      <c r="AG1217" s="41"/>
      <c r="AH1217" s="42"/>
      <c r="AI1217" s="43"/>
      <c r="AK1217" s="41">
        <f t="shared" si="537"/>
        <v>0</v>
      </c>
      <c r="AL1217" s="42">
        <f t="shared" si="537"/>
        <v>0</v>
      </c>
      <c r="AM1217" s="43">
        <f t="shared" si="537"/>
        <v>0</v>
      </c>
      <c r="AT1217" s="32">
        <f t="shared" si="538"/>
        <v>0</v>
      </c>
      <c r="AV1217" s="23">
        <v>9</v>
      </c>
      <c r="AW1217" s="23">
        <v>12</v>
      </c>
      <c r="AX1217" s="23">
        <f t="shared" si="539"/>
        <v>6</v>
      </c>
    </row>
    <row r="1218" spans="3:50" ht="15" hidden="1" customHeight="1" x14ac:dyDescent="0.3">
      <c r="C1218" s="40" t="s">
        <v>22</v>
      </c>
      <c r="D1218" s="34" t="s">
        <v>2</v>
      </c>
      <c r="E1218" s="35" t="s">
        <v>2</v>
      </c>
      <c r="F1218" s="41">
        <v>0</v>
      </c>
      <c r="G1218" s="42">
        <v>0</v>
      </c>
      <c r="H1218" s="43">
        <v>0</v>
      </c>
      <c r="I1218" s="41">
        <v>0</v>
      </c>
      <c r="J1218" s="42">
        <v>0</v>
      </c>
      <c r="K1218" s="43">
        <v>0</v>
      </c>
      <c r="L1218" s="41">
        <v>0</v>
      </c>
      <c r="M1218" s="42">
        <v>0</v>
      </c>
      <c r="N1218" s="43">
        <v>0</v>
      </c>
      <c r="O1218" s="41">
        <v>0</v>
      </c>
      <c r="P1218" s="42">
        <v>0</v>
      </c>
      <c r="Q1218" s="43">
        <v>0</v>
      </c>
      <c r="R1218" s="41">
        <v>0</v>
      </c>
      <c r="S1218" s="42">
        <v>0</v>
      </c>
      <c r="T1218" s="43">
        <v>0</v>
      </c>
      <c r="U1218" s="41">
        <v>0</v>
      </c>
      <c r="V1218" s="42">
        <v>0</v>
      </c>
      <c r="W1218" s="43">
        <v>0</v>
      </c>
      <c r="X1218" s="41"/>
      <c r="Y1218" s="42"/>
      <c r="Z1218" s="43"/>
      <c r="AA1218" s="41"/>
      <c r="AB1218" s="42"/>
      <c r="AC1218" s="43"/>
      <c r="AD1218" s="41"/>
      <c r="AE1218" s="42"/>
      <c r="AF1218" s="43"/>
      <c r="AG1218" s="41"/>
      <c r="AH1218" s="42"/>
      <c r="AI1218" s="43"/>
      <c r="AK1218" s="41">
        <f t="shared" si="537"/>
        <v>0</v>
      </c>
      <c r="AL1218" s="42">
        <f t="shared" si="537"/>
        <v>0</v>
      </c>
      <c r="AM1218" s="43">
        <f t="shared" si="537"/>
        <v>0</v>
      </c>
      <c r="AT1218" s="32">
        <f t="shared" si="538"/>
        <v>0</v>
      </c>
      <c r="AV1218" s="23">
        <v>9</v>
      </c>
      <c r="AW1218" s="23">
        <v>12</v>
      </c>
      <c r="AX1218" s="23">
        <f t="shared" si="539"/>
        <v>7</v>
      </c>
    </row>
    <row r="1219" spans="3:50" ht="15" hidden="1" customHeight="1" x14ac:dyDescent="0.3">
      <c r="C1219" s="40" t="s">
        <v>22</v>
      </c>
      <c r="D1219" s="34" t="s">
        <v>2</v>
      </c>
      <c r="E1219" s="35" t="s">
        <v>2</v>
      </c>
      <c r="F1219" s="41">
        <v>0</v>
      </c>
      <c r="G1219" s="42">
        <v>0</v>
      </c>
      <c r="H1219" s="43">
        <v>0</v>
      </c>
      <c r="I1219" s="41">
        <v>0</v>
      </c>
      <c r="J1219" s="42">
        <v>0</v>
      </c>
      <c r="K1219" s="43">
        <v>0</v>
      </c>
      <c r="L1219" s="41">
        <v>0</v>
      </c>
      <c r="M1219" s="42">
        <v>0</v>
      </c>
      <c r="N1219" s="43">
        <v>0</v>
      </c>
      <c r="O1219" s="41">
        <v>0</v>
      </c>
      <c r="P1219" s="42">
        <v>0</v>
      </c>
      <c r="Q1219" s="43">
        <v>0</v>
      </c>
      <c r="R1219" s="41">
        <v>0</v>
      </c>
      <c r="S1219" s="42">
        <v>0</v>
      </c>
      <c r="T1219" s="43">
        <v>0</v>
      </c>
      <c r="U1219" s="41">
        <v>0</v>
      </c>
      <c r="V1219" s="42">
        <v>0</v>
      </c>
      <c r="W1219" s="43">
        <v>0</v>
      </c>
      <c r="X1219" s="41"/>
      <c r="Y1219" s="42"/>
      <c r="Z1219" s="43"/>
      <c r="AA1219" s="41"/>
      <c r="AB1219" s="42"/>
      <c r="AC1219" s="43"/>
      <c r="AD1219" s="41"/>
      <c r="AE1219" s="42"/>
      <c r="AF1219" s="43"/>
      <c r="AG1219" s="41"/>
      <c r="AH1219" s="42"/>
      <c r="AI1219" s="43"/>
      <c r="AK1219" s="41">
        <f t="shared" si="537"/>
        <v>0</v>
      </c>
      <c r="AL1219" s="42">
        <f t="shared" si="537"/>
        <v>0</v>
      </c>
      <c r="AM1219" s="43">
        <f t="shared" si="537"/>
        <v>0</v>
      </c>
      <c r="AT1219" s="32">
        <f t="shared" si="538"/>
        <v>0</v>
      </c>
      <c r="AV1219" s="23">
        <v>9</v>
      </c>
      <c r="AW1219" s="23">
        <v>12</v>
      </c>
      <c r="AX1219" s="23">
        <f t="shared" si="539"/>
        <v>8</v>
      </c>
    </row>
    <row r="1220" spans="3:50" ht="15" hidden="1" customHeight="1" x14ac:dyDescent="0.3">
      <c r="C1220" s="40" t="s">
        <v>22</v>
      </c>
      <c r="D1220" s="34" t="s">
        <v>2</v>
      </c>
      <c r="E1220" s="35" t="s">
        <v>2</v>
      </c>
      <c r="F1220" s="41">
        <v>0</v>
      </c>
      <c r="G1220" s="42">
        <v>0</v>
      </c>
      <c r="H1220" s="43">
        <v>0</v>
      </c>
      <c r="I1220" s="41">
        <v>0</v>
      </c>
      <c r="J1220" s="42">
        <v>0</v>
      </c>
      <c r="K1220" s="43">
        <v>0</v>
      </c>
      <c r="L1220" s="41">
        <v>0</v>
      </c>
      <c r="M1220" s="42">
        <v>0</v>
      </c>
      <c r="N1220" s="43">
        <v>0</v>
      </c>
      <c r="O1220" s="41">
        <v>0</v>
      </c>
      <c r="P1220" s="42">
        <v>0</v>
      </c>
      <c r="Q1220" s="43">
        <v>0</v>
      </c>
      <c r="R1220" s="41">
        <v>0</v>
      </c>
      <c r="S1220" s="42">
        <v>0</v>
      </c>
      <c r="T1220" s="43">
        <v>0</v>
      </c>
      <c r="U1220" s="41">
        <v>0</v>
      </c>
      <c r="V1220" s="42">
        <v>0</v>
      </c>
      <c r="W1220" s="43">
        <v>0</v>
      </c>
      <c r="X1220" s="41"/>
      <c r="Y1220" s="42"/>
      <c r="Z1220" s="43"/>
      <c r="AA1220" s="41"/>
      <c r="AB1220" s="42"/>
      <c r="AC1220" s="43"/>
      <c r="AD1220" s="41"/>
      <c r="AE1220" s="42"/>
      <c r="AF1220" s="43"/>
      <c r="AG1220" s="41"/>
      <c r="AH1220" s="42"/>
      <c r="AI1220" s="43"/>
      <c r="AK1220" s="41">
        <f t="shared" si="537"/>
        <v>0</v>
      </c>
      <c r="AL1220" s="42">
        <f t="shared" si="537"/>
        <v>0</v>
      </c>
      <c r="AM1220" s="43">
        <f t="shared" si="537"/>
        <v>0</v>
      </c>
      <c r="AT1220" s="32">
        <f t="shared" si="538"/>
        <v>0</v>
      </c>
      <c r="AV1220" s="23">
        <v>9</v>
      </c>
      <c r="AW1220" s="23">
        <v>12</v>
      </c>
      <c r="AX1220" s="23">
        <f t="shared" si="539"/>
        <v>9</v>
      </c>
    </row>
    <row r="1221" spans="3:50" ht="15" hidden="1" customHeight="1" x14ac:dyDescent="0.3">
      <c r="C1221" s="40" t="s">
        <v>22</v>
      </c>
      <c r="D1221" s="34" t="s">
        <v>2</v>
      </c>
      <c r="E1221" s="35" t="s">
        <v>2</v>
      </c>
      <c r="F1221" s="41">
        <v>0</v>
      </c>
      <c r="G1221" s="42">
        <v>0</v>
      </c>
      <c r="H1221" s="43">
        <v>0</v>
      </c>
      <c r="I1221" s="41">
        <v>0</v>
      </c>
      <c r="J1221" s="42">
        <v>0</v>
      </c>
      <c r="K1221" s="43">
        <v>0</v>
      </c>
      <c r="L1221" s="41">
        <v>0</v>
      </c>
      <c r="M1221" s="42">
        <v>0</v>
      </c>
      <c r="N1221" s="43">
        <v>0</v>
      </c>
      <c r="O1221" s="41">
        <v>0</v>
      </c>
      <c r="P1221" s="42">
        <v>0</v>
      </c>
      <c r="Q1221" s="43">
        <v>0</v>
      </c>
      <c r="R1221" s="41">
        <v>0</v>
      </c>
      <c r="S1221" s="42">
        <v>0</v>
      </c>
      <c r="T1221" s="43">
        <v>0</v>
      </c>
      <c r="U1221" s="41">
        <v>0</v>
      </c>
      <c r="V1221" s="42">
        <v>0</v>
      </c>
      <c r="W1221" s="43">
        <v>0</v>
      </c>
      <c r="X1221" s="41"/>
      <c r="Y1221" s="42"/>
      <c r="Z1221" s="43"/>
      <c r="AA1221" s="41"/>
      <c r="AB1221" s="42"/>
      <c r="AC1221" s="43"/>
      <c r="AD1221" s="41"/>
      <c r="AE1221" s="42"/>
      <c r="AF1221" s="43"/>
      <c r="AG1221" s="41"/>
      <c r="AH1221" s="42"/>
      <c r="AI1221" s="43"/>
      <c r="AK1221" s="41">
        <f t="shared" si="537"/>
        <v>0</v>
      </c>
      <c r="AL1221" s="42">
        <f t="shared" si="537"/>
        <v>0</v>
      </c>
      <c r="AM1221" s="43">
        <f t="shared" si="537"/>
        <v>0</v>
      </c>
      <c r="AT1221" s="32">
        <f t="shared" si="538"/>
        <v>0</v>
      </c>
      <c r="AV1221" s="23">
        <v>9</v>
      </c>
      <c r="AW1221" s="23">
        <v>12</v>
      </c>
      <c r="AX1221" s="23">
        <f t="shared" si="539"/>
        <v>10</v>
      </c>
    </row>
    <row r="1222" spans="3:50" ht="15" hidden="1" customHeight="1" x14ac:dyDescent="0.3">
      <c r="C1222" s="40" t="s">
        <v>23</v>
      </c>
      <c r="D1222" s="34" t="s">
        <v>2</v>
      </c>
      <c r="E1222" s="35" t="s">
        <v>2</v>
      </c>
      <c r="F1222" s="41">
        <v>0</v>
      </c>
      <c r="G1222" s="42">
        <v>0</v>
      </c>
      <c r="H1222" s="43">
        <v>0</v>
      </c>
      <c r="I1222" s="41">
        <v>0</v>
      </c>
      <c r="J1222" s="42">
        <v>0</v>
      </c>
      <c r="K1222" s="43">
        <v>0</v>
      </c>
      <c r="L1222" s="41">
        <v>0</v>
      </c>
      <c r="M1222" s="42">
        <v>0</v>
      </c>
      <c r="N1222" s="43">
        <v>0</v>
      </c>
      <c r="O1222" s="41">
        <v>0</v>
      </c>
      <c r="P1222" s="42">
        <v>0</v>
      </c>
      <c r="Q1222" s="43">
        <v>0</v>
      </c>
      <c r="R1222" s="41">
        <v>0</v>
      </c>
      <c r="S1222" s="42">
        <v>0</v>
      </c>
      <c r="T1222" s="43">
        <v>0</v>
      </c>
      <c r="U1222" s="41">
        <v>0</v>
      </c>
      <c r="V1222" s="42">
        <v>0</v>
      </c>
      <c r="W1222" s="43">
        <v>0</v>
      </c>
      <c r="X1222" s="41"/>
      <c r="Y1222" s="42"/>
      <c r="Z1222" s="43"/>
      <c r="AA1222" s="41"/>
      <c r="AB1222" s="42"/>
      <c r="AC1222" s="43"/>
      <c r="AD1222" s="41"/>
      <c r="AE1222" s="42"/>
      <c r="AF1222" s="43"/>
      <c r="AG1222" s="41"/>
      <c r="AH1222" s="42"/>
      <c r="AI1222" s="43"/>
      <c r="AK1222" s="41">
        <f t="shared" si="537"/>
        <v>0</v>
      </c>
      <c r="AL1222" s="42">
        <f t="shared" si="537"/>
        <v>0</v>
      </c>
      <c r="AM1222" s="43">
        <f t="shared" si="537"/>
        <v>0</v>
      </c>
      <c r="AT1222" s="32">
        <f t="shared" si="538"/>
        <v>0</v>
      </c>
      <c r="AV1222" s="23">
        <v>9</v>
      </c>
      <c r="AW1222" s="23">
        <v>13</v>
      </c>
      <c r="AX1222" s="23">
        <f t="shared" si="539"/>
        <v>1</v>
      </c>
    </row>
    <row r="1223" spans="3:50" ht="15" hidden="1" customHeight="1" x14ac:dyDescent="0.3">
      <c r="C1223" s="50" t="str">
        <f>IF(LEN(E1222)&lt;1,"","Total: " &amp; LEFT(E1222,LEN(E1222)-21) &amp; "Municipalities")</f>
        <v/>
      </c>
      <c r="D1223" s="51"/>
      <c r="E1223" s="52"/>
      <c r="F1223" s="53">
        <f t="shared" ref="F1223:H1223" si="540">SUM(F1212:F1222)</f>
        <v>0</v>
      </c>
      <c r="G1223" s="54">
        <f t="shared" si="540"/>
        <v>0</v>
      </c>
      <c r="H1223" s="55">
        <f t="shared" si="540"/>
        <v>0</v>
      </c>
      <c r="I1223" s="53">
        <f>SUM(I1212:I1222)</f>
        <v>0</v>
      </c>
      <c r="J1223" s="54">
        <f>SUM(J1212:J1222)</f>
        <v>0</v>
      </c>
      <c r="K1223" s="55">
        <f>SUM(K1212:K1222)</f>
        <v>0</v>
      </c>
      <c r="L1223" s="53">
        <f t="shared" ref="L1223:Z1223" si="541">SUM(L1212:L1222)</f>
        <v>0</v>
      </c>
      <c r="M1223" s="54">
        <f t="shared" si="541"/>
        <v>0</v>
      </c>
      <c r="N1223" s="55">
        <f t="shared" si="541"/>
        <v>0</v>
      </c>
      <c r="O1223" s="53">
        <f t="shared" si="541"/>
        <v>0</v>
      </c>
      <c r="P1223" s="54">
        <f t="shared" si="541"/>
        <v>0</v>
      </c>
      <c r="Q1223" s="55">
        <f t="shared" si="541"/>
        <v>0</v>
      </c>
      <c r="R1223" s="53">
        <f t="shared" si="541"/>
        <v>0</v>
      </c>
      <c r="S1223" s="54">
        <f t="shared" si="541"/>
        <v>0</v>
      </c>
      <c r="T1223" s="55">
        <f t="shared" si="541"/>
        <v>0</v>
      </c>
      <c r="U1223" s="53">
        <f t="shared" si="541"/>
        <v>0</v>
      </c>
      <c r="V1223" s="54">
        <f t="shared" si="541"/>
        <v>0</v>
      </c>
      <c r="W1223" s="55">
        <f t="shared" si="541"/>
        <v>0</v>
      </c>
      <c r="X1223" s="53">
        <f t="shared" si="541"/>
        <v>0</v>
      </c>
      <c r="Y1223" s="54">
        <f t="shared" si="541"/>
        <v>0</v>
      </c>
      <c r="Z1223" s="55">
        <f t="shared" si="541"/>
        <v>0</v>
      </c>
      <c r="AA1223" s="53"/>
      <c r="AB1223" s="54"/>
      <c r="AC1223" s="55"/>
      <c r="AD1223" s="53">
        <f t="shared" ref="AD1223:AI1223" si="542">SUM(AD1212:AD1222)</f>
        <v>0</v>
      </c>
      <c r="AE1223" s="54">
        <f t="shared" si="542"/>
        <v>0</v>
      </c>
      <c r="AF1223" s="55">
        <f t="shared" si="542"/>
        <v>0</v>
      </c>
      <c r="AG1223" s="53">
        <f t="shared" si="542"/>
        <v>0</v>
      </c>
      <c r="AH1223" s="54">
        <f t="shared" si="542"/>
        <v>0</v>
      </c>
      <c r="AI1223" s="55">
        <f t="shared" si="542"/>
        <v>0</v>
      </c>
      <c r="AK1223" s="53">
        <f>SUM(AK1212:AK1222)</f>
        <v>0</v>
      </c>
      <c r="AL1223" s="54">
        <f>SUM(AL1212:AL1222)</f>
        <v>0</v>
      </c>
      <c r="AM1223" s="55">
        <f>SUM(AM1212:AM1222)</f>
        <v>0</v>
      </c>
      <c r="AT1223" s="32">
        <f>IF(SUM(AT1212:AT1222)=0,0,1)</f>
        <v>0</v>
      </c>
    </row>
    <row r="1224" spans="3:50" ht="15" hidden="1" customHeight="1" x14ac:dyDescent="0.3">
      <c r="C1224" s="40"/>
      <c r="D1224" s="34"/>
      <c r="E1224" s="35"/>
      <c r="F1224" s="41"/>
      <c r="G1224" s="42"/>
      <c r="H1224" s="43"/>
      <c r="I1224" s="41"/>
      <c r="J1224" s="42"/>
      <c r="K1224" s="43"/>
      <c r="L1224" s="41"/>
      <c r="M1224" s="42"/>
      <c r="N1224" s="43"/>
      <c r="O1224" s="41"/>
      <c r="P1224" s="42"/>
      <c r="Q1224" s="43"/>
      <c r="R1224" s="41"/>
      <c r="S1224" s="42"/>
      <c r="T1224" s="43"/>
      <c r="U1224" s="41"/>
      <c r="V1224" s="42"/>
      <c r="W1224" s="43"/>
      <c r="X1224" s="41"/>
      <c r="Y1224" s="42"/>
      <c r="Z1224" s="43"/>
      <c r="AA1224" s="41"/>
      <c r="AB1224" s="42"/>
      <c r="AC1224" s="43"/>
      <c r="AD1224" s="41"/>
      <c r="AE1224" s="42"/>
      <c r="AF1224" s="43"/>
      <c r="AG1224" s="41"/>
      <c r="AH1224" s="42"/>
      <c r="AI1224" s="43"/>
      <c r="AK1224" s="41"/>
      <c r="AL1224" s="42"/>
      <c r="AM1224" s="43"/>
      <c r="AT1224" s="32">
        <f>IF(AT1223=0,0,1)</f>
        <v>0</v>
      </c>
    </row>
    <row r="1225" spans="3:50" ht="15" hidden="1" customHeight="1" x14ac:dyDescent="0.3">
      <c r="C1225" s="40" t="s">
        <v>22</v>
      </c>
      <c r="D1225" s="34" t="s">
        <v>2</v>
      </c>
      <c r="E1225" s="35" t="s">
        <v>2</v>
      </c>
      <c r="F1225" s="41">
        <v>0</v>
      </c>
      <c r="G1225" s="42">
        <v>0</v>
      </c>
      <c r="H1225" s="43">
        <v>0</v>
      </c>
      <c r="I1225" s="41">
        <v>0</v>
      </c>
      <c r="J1225" s="42">
        <v>0</v>
      </c>
      <c r="K1225" s="43">
        <v>0</v>
      </c>
      <c r="L1225" s="41">
        <v>0</v>
      </c>
      <c r="M1225" s="42">
        <v>0</v>
      </c>
      <c r="N1225" s="43">
        <v>0</v>
      </c>
      <c r="O1225" s="41">
        <v>0</v>
      </c>
      <c r="P1225" s="42">
        <v>0</v>
      </c>
      <c r="Q1225" s="43">
        <v>0</v>
      </c>
      <c r="R1225" s="41">
        <v>0</v>
      </c>
      <c r="S1225" s="42">
        <v>0</v>
      </c>
      <c r="T1225" s="43">
        <v>0</v>
      </c>
      <c r="U1225" s="41">
        <v>0</v>
      </c>
      <c r="V1225" s="42">
        <v>0</v>
      </c>
      <c r="W1225" s="43">
        <v>0</v>
      </c>
      <c r="X1225" s="41"/>
      <c r="Y1225" s="42"/>
      <c r="Z1225" s="43"/>
      <c r="AA1225" s="41"/>
      <c r="AB1225" s="42"/>
      <c r="AC1225" s="43"/>
      <c r="AD1225" s="41"/>
      <c r="AE1225" s="42"/>
      <c r="AF1225" s="43"/>
      <c r="AG1225" s="41"/>
      <c r="AH1225" s="42"/>
      <c r="AI1225" s="43"/>
      <c r="AK1225" s="41">
        <f t="shared" ref="AK1225:AM1235" si="543">F1225+I1225+L1225+O1225+R1225+U1225+X1225+AA1225+AD1225+AG1225</f>
        <v>0</v>
      </c>
      <c r="AL1225" s="42">
        <f t="shared" si="543"/>
        <v>0</v>
      </c>
      <c r="AM1225" s="43">
        <f t="shared" si="543"/>
        <v>0</v>
      </c>
      <c r="AT1225" s="32">
        <f>IF(LEN(E1225)&lt;2,0,1)</f>
        <v>0</v>
      </c>
      <c r="AV1225" s="23">
        <v>9</v>
      </c>
      <c r="AW1225" s="23">
        <v>14</v>
      </c>
      <c r="AX1225" s="23">
        <v>1</v>
      </c>
    </row>
    <row r="1226" spans="3:50" ht="15" hidden="1" customHeight="1" x14ac:dyDescent="0.3">
      <c r="C1226" s="40" t="s">
        <v>22</v>
      </c>
      <c r="D1226" s="34" t="s">
        <v>2</v>
      </c>
      <c r="E1226" s="35" t="s">
        <v>2</v>
      </c>
      <c r="F1226" s="41">
        <v>0</v>
      </c>
      <c r="G1226" s="42">
        <v>0</v>
      </c>
      <c r="H1226" s="43">
        <v>0</v>
      </c>
      <c r="I1226" s="41">
        <v>0</v>
      </c>
      <c r="J1226" s="42">
        <v>0</v>
      </c>
      <c r="K1226" s="43">
        <v>0</v>
      </c>
      <c r="L1226" s="41">
        <v>0</v>
      </c>
      <c r="M1226" s="42">
        <v>0</v>
      </c>
      <c r="N1226" s="43">
        <v>0</v>
      </c>
      <c r="O1226" s="41">
        <v>0</v>
      </c>
      <c r="P1226" s="42">
        <v>0</v>
      </c>
      <c r="Q1226" s="43">
        <v>0</v>
      </c>
      <c r="R1226" s="41">
        <v>0</v>
      </c>
      <c r="S1226" s="42">
        <v>0</v>
      </c>
      <c r="T1226" s="43">
        <v>0</v>
      </c>
      <c r="U1226" s="41">
        <v>0</v>
      </c>
      <c r="V1226" s="42">
        <v>0</v>
      </c>
      <c r="W1226" s="43">
        <v>0</v>
      </c>
      <c r="X1226" s="41"/>
      <c r="Y1226" s="42"/>
      <c r="Z1226" s="43"/>
      <c r="AA1226" s="41"/>
      <c r="AB1226" s="42"/>
      <c r="AC1226" s="43"/>
      <c r="AD1226" s="41"/>
      <c r="AE1226" s="42"/>
      <c r="AF1226" s="43"/>
      <c r="AG1226" s="41"/>
      <c r="AH1226" s="42"/>
      <c r="AI1226" s="43"/>
      <c r="AK1226" s="41">
        <f t="shared" si="543"/>
        <v>0</v>
      </c>
      <c r="AL1226" s="42">
        <f t="shared" si="543"/>
        <v>0</v>
      </c>
      <c r="AM1226" s="43">
        <f t="shared" si="543"/>
        <v>0</v>
      </c>
      <c r="AT1226" s="32">
        <f t="shared" ref="AT1226:AT1235" si="544">IF(LEN(E1226)&lt;2,0,1)</f>
        <v>0</v>
      </c>
      <c r="AV1226" s="23">
        <v>9</v>
      </c>
      <c r="AW1226" s="23">
        <v>14</v>
      </c>
      <c r="AX1226" s="23">
        <f>IF(AW1226=AW1225,AX1225+1,1)</f>
        <v>2</v>
      </c>
    </row>
    <row r="1227" spans="3:50" ht="15" hidden="1" customHeight="1" x14ac:dyDescent="0.3">
      <c r="C1227" s="40" t="s">
        <v>22</v>
      </c>
      <c r="D1227" s="34" t="s">
        <v>2</v>
      </c>
      <c r="E1227" s="35" t="s">
        <v>2</v>
      </c>
      <c r="F1227" s="41">
        <v>0</v>
      </c>
      <c r="G1227" s="42">
        <v>0</v>
      </c>
      <c r="H1227" s="43">
        <v>0</v>
      </c>
      <c r="I1227" s="41">
        <v>0</v>
      </c>
      <c r="J1227" s="42">
        <v>0</v>
      </c>
      <c r="K1227" s="43">
        <v>0</v>
      </c>
      <c r="L1227" s="41">
        <v>0</v>
      </c>
      <c r="M1227" s="42">
        <v>0</v>
      </c>
      <c r="N1227" s="43">
        <v>0</v>
      </c>
      <c r="O1227" s="41">
        <v>0</v>
      </c>
      <c r="P1227" s="42">
        <v>0</v>
      </c>
      <c r="Q1227" s="43">
        <v>0</v>
      </c>
      <c r="R1227" s="41">
        <v>0</v>
      </c>
      <c r="S1227" s="42">
        <v>0</v>
      </c>
      <c r="T1227" s="43">
        <v>0</v>
      </c>
      <c r="U1227" s="41">
        <v>0</v>
      </c>
      <c r="V1227" s="42">
        <v>0</v>
      </c>
      <c r="W1227" s="43">
        <v>0</v>
      </c>
      <c r="X1227" s="41"/>
      <c r="Y1227" s="42"/>
      <c r="Z1227" s="43"/>
      <c r="AA1227" s="41"/>
      <c r="AB1227" s="42"/>
      <c r="AC1227" s="43"/>
      <c r="AD1227" s="41"/>
      <c r="AE1227" s="42"/>
      <c r="AF1227" s="43"/>
      <c r="AG1227" s="41"/>
      <c r="AH1227" s="42"/>
      <c r="AI1227" s="43"/>
      <c r="AK1227" s="41">
        <f t="shared" si="543"/>
        <v>0</v>
      </c>
      <c r="AL1227" s="42">
        <f t="shared" si="543"/>
        <v>0</v>
      </c>
      <c r="AM1227" s="43">
        <f t="shared" si="543"/>
        <v>0</v>
      </c>
      <c r="AT1227" s="32">
        <f t="shared" si="544"/>
        <v>0</v>
      </c>
      <c r="AV1227" s="23">
        <v>9</v>
      </c>
      <c r="AW1227" s="23">
        <v>14</v>
      </c>
      <c r="AX1227" s="23">
        <f t="shared" ref="AX1227:AX1235" si="545">IF(AW1227=AW1226,AX1226+1,1)</f>
        <v>3</v>
      </c>
    </row>
    <row r="1228" spans="3:50" ht="15" hidden="1" customHeight="1" x14ac:dyDescent="0.3">
      <c r="C1228" s="40" t="s">
        <v>22</v>
      </c>
      <c r="D1228" s="34" t="s">
        <v>2</v>
      </c>
      <c r="E1228" s="35" t="s">
        <v>2</v>
      </c>
      <c r="F1228" s="41">
        <v>0</v>
      </c>
      <c r="G1228" s="42">
        <v>0</v>
      </c>
      <c r="H1228" s="43">
        <v>0</v>
      </c>
      <c r="I1228" s="41">
        <v>0</v>
      </c>
      <c r="J1228" s="42">
        <v>0</v>
      </c>
      <c r="K1228" s="43">
        <v>0</v>
      </c>
      <c r="L1228" s="41">
        <v>0</v>
      </c>
      <c r="M1228" s="42">
        <v>0</v>
      </c>
      <c r="N1228" s="43">
        <v>0</v>
      </c>
      <c r="O1228" s="41">
        <v>0</v>
      </c>
      <c r="P1228" s="42">
        <v>0</v>
      </c>
      <c r="Q1228" s="43">
        <v>0</v>
      </c>
      <c r="R1228" s="41">
        <v>0</v>
      </c>
      <c r="S1228" s="42">
        <v>0</v>
      </c>
      <c r="T1228" s="43">
        <v>0</v>
      </c>
      <c r="U1228" s="41">
        <v>0</v>
      </c>
      <c r="V1228" s="42">
        <v>0</v>
      </c>
      <c r="W1228" s="43">
        <v>0</v>
      </c>
      <c r="X1228" s="41"/>
      <c r="Y1228" s="42"/>
      <c r="Z1228" s="43"/>
      <c r="AA1228" s="41"/>
      <c r="AB1228" s="42"/>
      <c r="AC1228" s="43"/>
      <c r="AD1228" s="41"/>
      <c r="AE1228" s="42"/>
      <c r="AF1228" s="43"/>
      <c r="AG1228" s="41"/>
      <c r="AH1228" s="42"/>
      <c r="AI1228" s="43"/>
      <c r="AK1228" s="41">
        <f t="shared" si="543"/>
        <v>0</v>
      </c>
      <c r="AL1228" s="42">
        <f t="shared" si="543"/>
        <v>0</v>
      </c>
      <c r="AM1228" s="43">
        <f t="shared" si="543"/>
        <v>0</v>
      </c>
      <c r="AT1228" s="32">
        <f t="shared" si="544"/>
        <v>0</v>
      </c>
      <c r="AV1228" s="23">
        <v>9</v>
      </c>
      <c r="AW1228" s="23">
        <v>14</v>
      </c>
      <c r="AX1228" s="23">
        <f t="shared" si="545"/>
        <v>4</v>
      </c>
    </row>
    <row r="1229" spans="3:50" ht="15" hidden="1" customHeight="1" x14ac:dyDescent="0.3">
      <c r="C1229" s="40" t="s">
        <v>22</v>
      </c>
      <c r="D1229" s="34" t="s">
        <v>2</v>
      </c>
      <c r="E1229" s="35" t="s">
        <v>2</v>
      </c>
      <c r="F1229" s="41">
        <v>0</v>
      </c>
      <c r="G1229" s="42">
        <v>0</v>
      </c>
      <c r="H1229" s="43">
        <v>0</v>
      </c>
      <c r="I1229" s="41">
        <v>0</v>
      </c>
      <c r="J1229" s="42">
        <v>0</v>
      </c>
      <c r="K1229" s="43">
        <v>0</v>
      </c>
      <c r="L1229" s="41">
        <v>0</v>
      </c>
      <c r="M1229" s="42">
        <v>0</v>
      </c>
      <c r="N1229" s="43">
        <v>0</v>
      </c>
      <c r="O1229" s="41">
        <v>0</v>
      </c>
      <c r="P1229" s="42">
        <v>0</v>
      </c>
      <c r="Q1229" s="43">
        <v>0</v>
      </c>
      <c r="R1229" s="41">
        <v>0</v>
      </c>
      <c r="S1229" s="42">
        <v>0</v>
      </c>
      <c r="T1229" s="43">
        <v>0</v>
      </c>
      <c r="U1229" s="41">
        <v>0</v>
      </c>
      <c r="V1229" s="42">
        <v>0</v>
      </c>
      <c r="W1229" s="43">
        <v>0</v>
      </c>
      <c r="X1229" s="41"/>
      <c r="Y1229" s="42"/>
      <c r="Z1229" s="43"/>
      <c r="AA1229" s="41"/>
      <c r="AB1229" s="42"/>
      <c r="AC1229" s="43"/>
      <c r="AD1229" s="41"/>
      <c r="AE1229" s="42"/>
      <c r="AF1229" s="43"/>
      <c r="AG1229" s="41"/>
      <c r="AH1229" s="42"/>
      <c r="AI1229" s="43"/>
      <c r="AK1229" s="41">
        <f t="shared" si="543"/>
        <v>0</v>
      </c>
      <c r="AL1229" s="42">
        <f t="shared" si="543"/>
        <v>0</v>
      </c>
      <c r="AM1229" s="43">
        <f t="shared" si="543"/>
        <v>0</v>
      </c>
      <c r="AT1229" s="32">
        <f t="shared" si="544"/>
        <v>0</v>
      </c>
      <c r="AV1229" s="23">
        <v>9</v>
      </c>
      <c r="AW1229" s="23">
        <v>14</v>
      </c>
      <c r="AX1229" s="23">
        <f t="shared" si="545"/>
        <v>5</v>
      </c>
    </row>
    <row r="1230" spans="3:50" ht="15" hidden="1" customHeight="1" x14ac:dyDescent="0.3">
      <c r="C1230" s="40" t="s">
        <v>22</v>
      </c>
      <c r="D1230" s="34" t="s">
        <v>2</v>
      </c>
      <c r="E1230" s="35" t="s">
        <v>2</v>
      </c>
      <c r="F1230" s="41">
        <v>0</v>
      </c>
      <c r="G1230" s="42">
        <v>0</v>
      </c>
      <c r="H1230" s="43">
        <v>0</v>
      </c>
      <c r="I1230" s="41">
        <v>0</v>
      </c>
      <c r="J1230" s="42">
        <v>0</v>
      </c>
      <c r="K1230" s="43">
        <v>0</v>
      </c>
      <c r="L1230" s="41">
        <v>0</v>
      </c>
      <c r="M1230" s="42">
        <v>0</v>
      </c>
      <c r="N1230" s="43">
        <v>0</v>
      </c>
      <c r="O1230" s="41">
        <v>0</v>
      </c>
      <c r="P1230" s="42">
        <v>0</v>
      </c>
      <c r="Q1230" s="43">
        <v>0</v>
      </c>
      <c r="R1230" s="41">
        <v>0</v>
      </c>
      <c r="S1230" s="42">
        <v>0</v>
      </c>
      <c r="T1230" s="43">
        <v>0</v>
      </c>
      <c r="U1230" s="41">
        <v>0</v>
      </c>
      <c r="V1230" s="42">
        <v>0</v>
      </c>
      <c r="W1230" s="43">
        <v>0</v>
      </c>
      <c r="X1230" s="41"/>
      <c r="Y1230" s="42"/>
      <c r="Z1230" s="43"/>
      <c r="AA1230" s="41"/>
      <c r="AB1230" s="42"/>
      <c r="AC1230" s="43"/>
      <c r="AD1230" s="41"/>
      <c r="AE1230" s="42"/>
      <c r="AF1230" s="43"/>
      <c r="AG1230" s="41"/>
      <c r="AH1230" s="42"/>
      <c r="AI1230" s="43"/>
      <c r="AK1230" s="41">
        <f t="shared" si="543"/>
        <v>0</v>
      </c>
      <c r="AL1230" s="42">
        <f t="shared" si="543"/>
        <v>0</v>
      </c>
      <c r="AM1230" s="43">
        <f t="shared" si="543"/>
        <v>0</v>
      </c>
      <c r="AT1230" s="32">
        <f t="shared" si="544"/>
        <v>0</v>
      </c>
      <c r="AV1230" s="23">
        <v>9</v>
      </c>
      <c r="AW1230" s="23">
        <v>14</v>
      </c>
      <c r="AX1230" s="23">
        <f t="shared" si="545"/>
        <v>6</v>
      </c>
    </row>
    <row r="1231" spans="3:50" ht="15" hidden="1" customHeight="1" x14ac:dyDescent="0.3">
      <c r="C1231" s="40" t="s">
        <v>22</v>
      </c>
      <c r="D1231" s="34" t="s">
        <v>2</v>
      </c>
      <c r="E1231" s="35" t="s">
        <v>2</v>
      </c>
      <c r="F1231" s="41">
        <v>0</v>
      </c>
      <c r="G1231" s="42">
        <v>0</v>
      </c>
      <c r="H1231" s="43">
        <v>0</v>
      </c>
      <c r="I1231" s="41">
        <v>0</v>
      </c>
      <c r="J1231" s="42">
        <v>0</v>
      </c>
      <c r="K1231" s="43">
        <v>0</v>
      </c>
      <c r="L1231" s="41">
        <v>0</v>
      </c>
      <c r="M1231" s="42">
        <v>0</v>
      </c>
      <c r="N1231" s="43">
        <v>0</v>
      </c>
      <c r="O1231" s="41">
        <v>0</v>
      </c>
      <c r="P1231" s="42">
        <v>0</v>
      </c>
      <c r="Q1231" s="43">
        <v>0</v>
      </c>
      <c r="R1231" s="41">
        <v>0</v>
      </c>
      <c r="S1231" s="42">
        <v>0</v>
      </c>
      <c r="T1231" s="43">
        <v>0</v>
      </c>
      <c r="U1231" s="41">
        <v>0</v>
      </c>
      <c r="V1231" s="42">
        <v>0</v>
      </c>
      <c r="W1231" s="43">
        <v>0</v>
      </c>
      <c r="X1231" s="41"/>
      <c r="Y1231" s="42"/>
      <c r="Z1231" s="43"/>
      <c r="AA1231" s="41"/>
      <c r="AB1231" s="42"/>
      <c r="AC1231" s="43"/>
      <c r="AD1231" s="41"/>
      <c r="AE1231" s="42"/>
      <c r="AF1231" s="43"/>
      <c r="AG1231" s="41"/>
      <c r="AH1231" s="42"/>
      <c r="AI1231" s="43"/>
      <c r="AK1231" s="41">
        <f t="shared" si="543"/>
        <v>0</v>
      </c>
      <c r="AL1231" s="42">
        <f t="shared" si="543"/>
        <v>0</v>
      </c>
      <c r="AM1231" s="43">
        <f t="shared" si="543"/>
        <v>0</v>
      </c>
      <c r="AT1231" s="32">
        <f t="shared" si="544"/>
        <v>0</v>
      </c>
      <c r="AV1231" s="23">
        <v>9</v>
      </c>
      <c r="AW1231" s="23">
        <v>14</v>
      </c>
      <c r="AX1231" s="23">
        <f t="shared" si="545"/>
        <v>7</v>
      </c>
    </row>
    <row r="1232" spans="3:50" ht="15" hidden="1" customHeight="1" x14ac:dyDescent="0.3">
      <c r="C1232" s="40" t="s">
        <v>22</v>
      </c>
      <c r="D1232" s="34" t="s">
        <v>2</v>
      </c>
      <c r="E1232" s="35" t="s">
        <v>2</v>
      </c>
      <c r="F1232" s="41">
        <v>0</v>
      </c>
      <c r="G1232" s="42">
        <v>0</v>
      </c>
      <c r="H1232" s="43">
        <v>0</v>
      </c>
      <c r="I1232" s="41">
        <v>0</v>
      </c>
      <c r="J1232" s="42">
        <v>0</v>
      </c>
      <c r="K1232" s="43">
        <v>0</v>
      </c>
      <c r="L1232" s="41">
        <v>0</v>
      </c>
      <c r="M1232" s="42">
        <v>0</v>
      </c>
      <c r="N1232" s="43">
        <v>0</v>
      </c>
      <c r="O1232" s="41">
        <v>0</v>
      </c>
      <c r="P1232" s="42">
        <v>0</v>
      </c>
      <c r="Q1232" s="43">
        <v>0</v>
      </c>
      <c r="R1232" s="41">
        <v>0</v>
      </c>
      <c r="S1232" s="42">
        <v>0</v>
      </c>
      <c r="T1232" s="43">
        <v>0</v>
      </c>
      <c r="U1232" s="41">
        <v>0</v>
      </c>
      <c r="V1232" s="42">
        <v>0</v>
      </c>
      <c r="W1232" s="43">
        <v>0</v>
      </c>
      <c r="X1232" s="41"/>
      <c r="Y1232" s="42"/>
      <c r="Z1232" s="43"/>
      <c r="AA1232" s="41"/>
      <c r="AB1232" s="42"/>
      <c r="AC1232" s="43"/>
      <c r="AD1232" s="41"/>
      <c r="AE1232" s="42"/>
      <c r="AF1232" s="43"/>
      <c r="AG1232" s="41"/>
      <c r="AH1232" s="42"/>
      <c r="AI1232" s="43"/>
      <c r="AK1232" s="41">
        <f t="shared" si="543"/>
        <v>0</v>
      </c>
      <c r="AL1232" s="42">
        <f t="shared" si="543"/>
        <v>0</v>
      </c>
      <c r="AM1232" s="43">
        <f t="shared" si="543"/>
        <v>0</v>
      </c>
      <c r="AT1232" s="32">
        <f t="shared" si="544"/>
        <v>0</v>
      </c>
      <c r="AV1232" s="23">
        <v>9</v>
      </c>
      <c r="AW1232" s="23">
        <v>14</v>
      </c>
      <c r="AX1232" s="23">
        <f t="shared" si="545"/>
        <v>8</v>
      </c>
    </row>
    <row r="1233" spans="3:50" ht="15" hidden="1" customHeight="1" x14ac:dyDescent="0.3">
      <c r="C1233" s="40" t="s">
        <v>22</v>
      </c>
      <c r="D1233" s="34" t="s">
        <v>2</v>
      </c>
      <c r="E1233" s="35" t="s">
        <v>2</v>
      </c>
      <c r="F1233" s="41">
        <v>0</v>
      </c>
      <c r="G1233" s="42">
        <v>0</v>
      </c>
      <c r="H1233" s="43">
        <v>0</v>
      </c>
      <c r="I1233" s="41">
        <v>0</v>
      </c>
      <c r="J1233" s="42">
        <v>0</v>
      </c>
      <c r="K1233" s="43">
        <v>0</v>
      </c>
      <c r="L1233" s="41">
        <v>0</v>
      </c>
      <c r="M1233" s="42">
        <v>0</v>
      </c>
      <c r="N1233" s="43">
        <v>0</v>
      </c>
      <c r="O1233" s="41">
        <v>0</v>
      </c>
      <c r="P1233" s="42">
        <v>0</v>
      </c>
      <c r="Q1233" s="43">
        <v>0</v>
      </c>
      <c r="R1233" s="41">
        <v>0</v>
      </c>
      <c r="S1233" s="42">
        <v>0</v>
      </c>
      <c r="T1233" s="43">
        <v>0</v>
      </c>
      <c r="U1233" s="41">
        <v>0</v>
      </c>
      <c r="V1233" s="42">
        <v>0</v>
      </c>
      <c r="W1233" s="43">
        <v>0</v>
      </c>
      <c r="X1233" s="41"/>
      <c r="Y1233" s="42"/>
      <c r="Z1233" s="43"/>
      <c r="AA1233" s="41"/>
      <c r="AB1233" s="42"/>
      <c r="AC1233" s="43"/>
      <c r="AD1233" s="41"/>
      <c r="AE1233" s="42"/>
      <c r="AF1233" s="43"/>
      <c r="AG1233" s="41"/>
      <c r="AH1233" s="42"/>
      <c r="AI1233" s="43"/>
      <c r="AK1233" s="41">
        <f t="shared" si="543"/>
        <v>0</v>
      </c>
      <c r="AL1233" s="42">
        <f t="shared" si="543"/>
        <v>0</v>
      </c>
      <c r="AM1233" s="43">
        <f t="shared" si="543"/>
        <v>0</v>
      </c>
      <c r="AT1233" s="32">
        <f t="shared" si="544"/>
        <v>0</v>
      </c>
      <c r="AV1233" s="23">
        <v>9</v>
      </c>
      <c r="AW1233" s="23">
        <v>14</v>
      </c>
      <c r="AX1233" s="23">
        <f t="shared" si="545"/>
        <v>9</v>
      </c>
    </row>
    <row r="1234" spans="3:50" ht="15" hidden="1" customHeight="1" x14ac:dyDescent="0.3">
      <c r="C1234" s="40" t="s">
        <v>22</v>
      </c>
      <c r="D1234" s="34" t="s">
        <v>2</v>
      </c>
      <c r="E1234" s="35" t="s">
        <v>2</v>
      </c>
      <c r="F1234" s="41">
        <v>0</v>
      </c>
      <c r="G1234" s="42">
        <v>0</v>
      </c>
      <c r="H1234" s="43">
        <v>0</v>
      </c>
      <c r="I1234" s="41">
        <v>0</v>
      </c>
      <c r="J1234" s="42">
        <v>0</v>
      </c>
      <c r="K1234" s="43">
        <v>0</v>
      </c>
      <c r="L1234" s="41">
        <v>0</v>
      </c>
      <c r="M1234" s="42">
        <v>0</v>
      </c>
      <c r="N1234" s="43">
        <v>0</v>
      </c>
      <c r="O1234" s="41">
        <v>0</v>
      </c>
      <c r="P1234" s="42">
        <v>0</v>
      </c>
      <c r="Q1234" s="43">
        <v>0</v>
      </c>
      <c r="R1234" s="41">
        <v>0</v>
      </c>
      <c r="S1234" s="42">
        <v>0</v>
      </c>
      <c r="T1234" s="43">
        <v>0</v>
      </c>
      <c r="U1234" s="41">
        <v>0</v>
      </c>
      <c r="V1234" s="42">
        <v>0</v>
      </c>
      <c r="W1234" s="43">
        <v>0</v>
      </c>
      <c r="X1234" s="41"/>
      <c r="Y1234" s="42"/>
      <c r="Z1234" s="43"/>
      <c r="AA1234" s="41"/>
      <c r="AB1234" s="42"/>
      <c r="AC1234" s="43"/>
      <c r="AD1234" s="41"/>
      <c r="AE1234" s="42"/>
      <c r="AF1234" s="43"/>
      <c r="AG1234" s="41"/>
      <c r="AH1234" s="42"/>
      <c r="AI1234" s="43"/>
      <c r="AK1234" s="41">
        <f t="shared" si="543"/>
        <v>0</v>
      </c>
      <c r="AL1234" s="42">
        <f t="shared" si="543"/>
        <v>0</v>
      </c>
      <c r="AM1234" s="43">
        <f t="shared" si="543"/>
        <v>0</v>
      </c>
      <c r="AT1234" s="32">
        <f t="shared" si="544"/>
        <v>0</v>
      </c>
      <c r="AV1234" s="23">
        <v>9</v>
      </c>
      <c r="AW1234" s="23">
        <v>14</v>
      </c>
      <c r="AX1234" s="23">
        <f t="shared" si="545"/>
        <v>10</v>
      </c>
    </row>
    <row r="1235" spans="3:50" ht="15" hidden="1" customHeight="1" x14ac:dyDescent="0.3">
      <c r="C1235" s="40" t="s">
        <v>23</v>
      </c>
      <c r="D1235" s="34" t="s">
        <v>2</v>
      </c>
      <c r="E1235" s="35" t="s">
        <v>2</v>
      </c>
      <c r="F1235" s="41">
        <v>0</v>
      </c>
      <c r="G1235" s="42">
        <v>0</v>
      </c>
      <c r="H1235" s="43">
        <v>0</v>
      </c>
      <c r="I1235" s="41">
        <v>0</v>
      </c>
      <c r="J1235" s="42">
        <v>0</v>
      </c>
      <c r="K1235" s="43">
        <v>0</v>
      </c>
      <c r="L1235" s="41">
        <v>0</v>
      </c>
      <c r="M1235" s="42">
        <v>0</v>
      </c>
      <c r="N1235" s="43">
        <v>0</v>
      </c>
      <c r="O1235" s="41">
        <v>0</v>
      </c>
      <c r="P1235" s="42">
        <v>0</v>
      </c>
      <c r="Q1235" s="43">
        <v>0</v>
      </c>
      <c r="R1235" s="41">
        <v>0</v>
      </c>
      <c r="S1235" s="42">
        <v>0</v>
      </c>
      <c r="T1235" s="43">
        <v>0</v>
      </c>
      <c r="U1235" s="41">
        <v>0</v>
      </c>
      <c r="V1235" s="42">
        <v>0</v>
      </c>
      <c r="W1235" s="43">
        <v>0</v>
      </c>
      <c r="X1235" s="41"/>
      <c r="Y1235" s="42"/>
      <c r="Z1235" s="43"/>
      <c r="AA1235" s="41"/>
      <c r="AB1235" s="42"/>
      <c r="AC1235" s="43"/>
      <c r="AD1235" s="41"/>
      <c r="AE1235" s="42"/>
      <c r="AF1235" s="43"/>
      <c r="AG1235" s="41"/>
      <c r="AH1235" s="42"/>
      <c r="AI1235" s="43"/>
      <c r="AK1235" s="41">
        <f t="shared" si="543"/>
        <v>0</v>
      </c>
      <c r="AL1235" s="42">
        <f t="shared" si="543"/>
        <v>0</v>
      </c>
      <c r="AM1235" s="43">
        <f t="shared" si="543"/>
        <v>0</v>
      </c>
      <c r="AT1235" s="32">
        <f t="shared" si="544"/>
        <v>0</v>
      </c>
      <c r="AV1235" s="23">
        <v>9</v>
      </c>
      <c r="AW1235" s="23">
        <v>15</v>
      </c>
      <c r="AX1235" s="23">
        <f t="shared" si="545"/>
        <v>1</v>
      </c>
    </row>
    <row r="1236" spans="3:50" ht="15" hidden="1" customHeight="1" x14ac:dyDescent="0.3">
      <c r="C1236" s="50" t="str">
        <f>IF(LEN(E1235)&lt;1,"","Total: " &amp; LEFT(E1235,LEN(E1235)-21) &amp; "Municipalities")</f>
        <v/>
      </c>
      <c r="D1236" s="51"/>
      <c r="E1236" s="52"/>
      <c r="F1236" s="53">
        <f t="shared" ref="F1236:H1236" si="546">SUM(F1225:F1235)</f>
        <v>0</v>
      </c>
      <c r="G1236" s="54">
        <f t="shared" si="546"/>
        <v>0</v>
      </c>
      <c r="H1236" s="55">
        <f t="shared" si="546"/>
        <v>0</v>
      </c>
      <c r="I1236" s="53">
        <f>SUM(I1225:I1235)</f>
        <v>0</v>
      </c>
      <c r="J1236" s="54">
        <f>SUM(J1225:J1235)</f>
        <v>0</v>
      </c>
      <c r="K1236" s="55">
        <f>SUM(K1225:K1235)</f>
        <v>0</v>
      </c>
      <c r="L1236" s="53">
        <f t="shared" ref="L1236:Z1236" si="547">SUM(L1225:L1235)</f>
        <v>0</v>
      </c>
      <c r="M1236" s="54">
        <f t="shared" si="547"/>
        <v>0</v>
      </c>
      <c r="N1236" s="55">
        <f t="shared" si="547"/>
        <v>0</v>
      </c>
      <c r="O1236" s="53">
        <f t="shared" si="547"/>
        <v>0</v>
      </c>
      <c r="P1236" s="54">
        <f t="shared" si="547"/>
        <v>0</v>
      </c>
      <c r="Q1236" s="55">
        <f t="shared" si="547"/>
        <v>0</v>
      </c>
      <c r="R1236" s="53">
        <f t="shared" si="547"/>
        <v>0</v>
      </c>
      <c r="S1236" s="54">
        <f t="shared" si="547"/>
        <v>0</v>
      </c>
      <c r="T1236" s="55">
        <f t="shared" si="547"/>
        <v>0</v>
      </c>
      <c r="U1236" s="53">
        <f t="shared" si="547"/>
        <v>0</v>
      </c>
      <c r="V1236" s="54">
        <f t="shared" si="547"/>
        <v>0</v>
      </c>
      <c r="W1236" s="55">
        <f t="shared" si="547"/>
        <v>0</v>
      </c>
      <c r="X1236" s="53">
        <f t="shared" si="547"/>
        <v>0</v>
      </c>
      <c r="Y1236" s="54">
        <f t="shared" si="547"/>
        <v>0</v>
      </c>
      <c r="Z1236" s="55">
        <f t="shared" si="547"/>
        <v>0</v>
      </c>
      <c r="AA1236" s="53"/>
      <c r="AB1236" s="54"/>
      <c r="AC1236" s="55"/>
      <c r="AD1236" s="53">
        <f t="shared" ref="AD1236:AI1236" si="548">SUM(AD1225:AD1235)</f>
        <v>0</v>
      </c>
      <c r="AE1236" s="54">
        <f t="shared" si="548"/>
        <v>0</v>
      </c>
      <c r="AF1236" s="55">
        <f t="shared" si="548"/>
        <v>0</v>
      </c>
      <c r="AG1236" s="53">
        <f t="shared" si="548"/>
        <v>0</v>
      </c>
      <c r="AH1236" s="54">
        <f t="shared" si="548"/>
        <v>0</v>
      </c>
      <c r="AI1236" s="55">
        <f t="shared" si="548"/>
        <v>0</v>
      </c>
      <c r="AK1236" s="53">
        <f>SUM(AK1225:AK1235)</f>
        <v>0</v>
      </c>
      <c r="AL1236" s="54">
        <f>SUM(AL1225:AL1235)</f>
        <v>0</v>
      </c>
      <c r="AM1236" s="55">
        <f>SUM(AM1225:AM1235)</f>
        <v>0</v>
      </c>
      <c r="AT1236" s="32">
        <f>IF(SUM(AT1225:AT1235)=0,0,1)</f>
        <v>0</v>
      </c>
    </row>
    <row r="1237" spans="3:50" ht="15" hidden="1" customHeight="1" x14ac:dyDescent="0.3">
      <c r="C1237" s="40"/>
      <c r="D1237" s="34"/>
      <c r="E1237" s="35"/>
      <c r="F1237" s="41"/>
      <c r="G1237" s="42"/>
      <c r="H1237" s="43"/>
      <c r="I1237" s="41"/>
      <c r="J1237" s="42"/>
      <c r="K1237" s="43"/>
      <c r="L1237" s="41"/>
      <c r="M1237" s="42"/>
      <c r="N1237" s="43"/>
      <c r="O1237" s="41"/>
      <c r="P1237" s="42"/>
      <c r="Q1237" s="43"/>
      <c r="R1237" s="41"/>
      <c r="S1237" s="42"/>
      <c r="T1237" s="43"/>
      <c r="U1237" s="41"/>
      <c r="V1237" s="42"/>
      <c r="W1237" s="43"/>
      <c r="X1237" s="41"/>
      <c r="Y1237" s="42"/>
      <c r="Z1237" s="43"/>
      <c r="AA1237" s="41"/>
      <c r="AB1237" s="42"/>
      <c r="AC1237" s="43"/>
      <c r="AD1237" s="41"/>
      <c r="AE1237" s="42"/>
      <c r="AF1237" s="43"/>
      <c r="AG1237" s="41"/>
      <c r="AH1237" s="42"/>
      <c r="AI1237" s="43"/>
      <c r="AK1237" s="41"/>
      <c r="AL1237" s="42"/>
      <c r="AM1237" s="43"/>
      <c r="AT1237" s="32">
        <f>IF(AT1236=0,0,1)</f>
        <v>0</v>
      </c>
    </row>
    <row r="1238" spans="3:50" ht="15" hidden="1" customHeight="1" x14ac:dyDescent="0.3">
      <c r="C1238" s="40" t="s">
        <v>22</v>
      </c>
      <c r="D1238" s="34" t="s">
        <v>2</v>
      </c>
      <c r="E1238" s="35" t="s">
        <v>2</v>
      </c>
      <c r="F1238" s="41">
        <v>0</v>
      </c>
      <c r="G1238" s="42">
        <v>0</v>
      </c>
      <c r="H1238" s="43">
        <v>0</v>
      </c>
      <c r="I1238" s="41">
        <v>0</v>
      </c>
      <c r="J1238" s="42">
        <v>0</v>
      </c>
      <c r="K1238" s="43">
        <v>0</v>
      </c>
      <c r="L1238" s="41">
        <v>0</v>
      </c>
      <c r="M1238" s="42">
        <v>0</v>
      </c>
      <c r="N1238" s="43">
        <v>0</v>
      </c>
      <c r="O1238" s="41">
        <v>0</v>
      </c>
      <c r="P1238" s="42">
        <v>0</v>
      </c>
      <c r="Q1238" s="43">
        <v>0</v>
      </c>
      <c r="R1238" s="41">
        <v>0</v>
      </c>
      <c r="S1238" s="42">
        <v>0</v>
      </c>
      <c r="T1238" s="43">
        <v>0</v>
      </c>
      <c r="U1238" s="41">
        <v>0</v>
      </c>
      <c r="V1238" s="42">
        <v>0</v>
      </c>
      <c r="W1238" s="43">
        <v>0</v>
      </c>
      <c r="X1238" s="41"/>
      <c r="Y1238" s="42"/>
      <c r="Z1238" s="43"/>
      <c r="AA1238" s="41"/>
      <c r="AB1238" s="42"/>
      <c r="AC1238" s="43"/>
      <c r="AD1238" s="41"/>
      <c r="AE1238" s="42"/>
      <c r="AF1238" s="43"/>
      <c r="AG1238" s="41"/>
      <c r="AH1238" s="42"/>
      <c r="AI1238" s="43"/>
      <c r="AK1238" s="41">
        <f t="shared" ref="AK1238:AM1248" si="549">F1238+I1238+L1238+O1238+R1238+U1238+X1238+AA1238+AD1238+AG1238</f>
        <v>0</v>
      </c>
      <c r="AL1238" s="42">
        <f t="shared" si="549"/>
        <v>0</v>
      </c>
      <c r="AM1238" s="43">
        <f t="shared" si="549"/>
        <v>0</v>
      </c>
      <c r="AT1238" s="32">
        <f>IF(LEN(E1238)&lt;2,0,1)</f>
        <v>0</v>
      </c>
      <c r="AV1238" s="23">
        <v>9</v>
      </c>
      <c r="AW1238" s="23">
        <v>16</v>
      </c>
      <c r="AX1238" s="23">
        <v>1</v>
      </c>
    </row>
    <row r="1239" spans="3:50" ht="15" hidden="1" customHeight="1" x14ac:dyDescent="0.3">
      <c r="C1239" s="40" t="s">
        <v>22</v>
      </c>
      <c r="D1239" s="34" t="s">
        <v>2</v>
      </c>
      <c r="E1239" s="35" t="s">
        <v>2</v>
      </c>
      <c r="F1239" s="41">
        <v>0</v>
      </c>
      <c r="G1239" s="42">
        <v>0</v>
      </c>
      <c r="H1239" s="43">
        <v>0</v>
      </c>
      <c r="I1239" s="41">
        <v>0</v>
      </c>
      <c r="J1239" s="42">
        <v>0</v>
      </c>
      <c r="K1239" s="43">
        <v>0</v>
      </c>
      <c r="L1239" s="41">
        <v>0</v>
      </c>
      <c r="M1239" s="42">
        <v>0</v>
      </c>
      <c r="N1239" s="43">
        <v>0</v>
      </c>
      <c r="O1239" s="41">
        <v>0</v>
      </c>
      <c r="P1239" s="42">
        <v>0</v>
      </c>
      <c r="Q1239" s="43">
        <v>0</v>
      </c>
      <c r="R1239" s="41">
        <v>0</v>
      </c>
      <c r="S1239" s="42">
        <v>0</v>
      </c>
      <c r="T1239" s="43">
        <v>0</v>
      </c>
      <c r="U1239" s="41">
        <v>0</v>
      </c>
      <c r="V1239" s="42">
        <v>0</v>
      </c>
      <c r="W1239" s="43">
        <v>0</v>
      </c>
      <c r="X1239" s="41"/>
      <c r="Y1239" s="42"/>
      <c r="Z1239" s="43"/>
      <c r="AA1239" s="41"/>
      <c r="AB1239" s="42"/>
      <c r="AC1239" s="43"/>
      <c r="AD1239" s="41"/>
      <c r="AE1239" s="42"/>
      <c r="AF1239" s="43"/>
      <c r="AG1239" s="41"/>
      <c r="AH1239" s="42"/>
      <c r="AI1239" s="43"/>
      <c r="AK1239" s="41">
        <f t="shared" si="549"/>
        <v>0</v>
      </c>
      <c r="AL1239" s="42">
        <f t="shared" si="549"/>
        <v>0</v>
      </c>
      <c r="AM1239" s="43">
        <f t="shared" si="549"/>
        <v>0</v>
      </c>
      <c r="AT1239" s="32">
        <f t="shared" ref="AT1239:AT1248" si="550">IF(LEN(E1239)&lt;2,0,1)</f>
        <v>0</v>
      </c>
      <c r="AV1239" s="23">
        <v>9</v>
      </c>
      <c r="AW1239" s="23">
        <v>16</v>
      </c>
      <c r="AX1239" s="23">
        <f>IF(AW1239=AW1238,AX1238+1,1)</f>
        <v>2</v>
      </c>
    </row>
    <row r="1240" spans="3:50" ht="15" hidden="1" customHeight="1" x14ac:dyDescent="0.3">
      <c r="C1240" s="40" t="s">
        <v>22</v>
      </c>
      <c r="D1240" s="34" t="s">
        <v>2</v>
      </c>
      <c r="E1240" s="35" t="s">
        <v>2</v>
      </c>
      <c r="F1240" s="41">
        <v>0</v>
      </c>
      <c r="G1240" s="42">
        <v>0</v>
      </c>
      <c r="H1240" s="43">
        <v>0</v>
      </c>
      <c r="I1240" s="41">
        <v>0</v>
      </c>
      <c r="J1240" s="42">
        <v>0</v>
      </c>
      <c r="K1240" s="43">
        <v>0</v>
      </c>
      <c r="L1240" s="41">
        <v>0</v>
      </c>
      <c r="M1240" s="42">
        <v>0</v>
      </c>
      <c r="N1240" s="43">
        <v>0</v>
      </c>
      <c r="O1240" s="41">
        <v>0</v>
      </c>
      <c r="P1240" s="42">
        <v>0</v>
      </c>
      <c r="Q1240" s="43">
        <v>0</v>
      </c>
      <c r="R1240" s="41">
        <v>0</v>
      </c>
      <c r="S1240" s="42">
        <v>0</v>
      </c>
      <c r="T1240" s="43">
        <v>0</v>
      </c>
      <c r="U1240" s="41">
        <v>0</v>
      </c>
      <c r="V1240" s="42">
        <v>0</v>
      </c>
      <c r="W1240" s="43">
        <v>0</v>
      </c>
      <c r="X1240" s="41"/>
      <c r="Y1240" s="42"/>
      <c r="Z1240" s="43"/>
      <c r="AA1240" s="41"/>
      <c r="AB1240" s="42"/>
      <c r="AC1240" s="43"/>
      <c r="AD1240" s="41"/>
      <c r="AE1240" s="42"/>
      <c r="AF1240" s="43"/>
      <c r="AG1240" s="41"/>
      <c r="AH1240" s="42"/>
      <c r="AI1240" s="43"/>
      <c r="AK1240" s="41">
        <f t="shared" si="549"/>
        <v>0</v>
      </c>
      <c r="AL1240" s="42">
        <f t="shared" si="549"/>
        <v>0</v>
      </c>
      <c r="AM1240" s="43">
        <f t="shared" si="549"/>
        <v>0</v>
      </c>
      <c r="AT1240" s="32">
        <f t="shared" si="550"/>
        <v>0</v>
      </c>
      <c r="AV1240" s="23">
        <v>9</v>
      </c>
      <c r="AW1240" s="23">
        <v>16</v>
      </c>
      <c r="AX1240" s="23">
        <f t="shared" ref="AX1240:AX1248" si="551">IF(AW1240=AW1239,AX1239+1,1)</f>
        <v>3</v>
      </c>
    </row>
    <row r="1241" spans="3:50" ht="15" hidden="1" customHeight="1" x14ac:dyDescent="0.3">
      <c r="C1241" s="40" t="s">
        <v>22</v>
      </c>
      <c r="D1241" s="34" t="s">
        <v>2</v>
      </c>
      <c r="E1241" s="35" t="s">
        <v>2</v>
      </c>
      <c r="F1241" s="41">
        <v>0</v>
      </c>
      <c r="G1241" s="42">
        <v>0</v>
      </c>
      <c r="H1241" s="43">
        <v>0</v>
      </c>
      <c r="I1241" s="41">
        <v>0</v>
      </c>
      <c r="J1241" s="42">
        <v>0</v>
      </c>
      <c r="K1241" s="43">
        <v>0</v>
      </c>
      <c r="L1241" s="41">
        <v>0</v>
      </c>
      <c r="M1241" s="42">
        <v>0</v>
      </c>
      <c r="N1241" s="43">
        <v>0</v>
      </c>
      <c r="O1241" s="41">
        <v>0</v>
      </c>
      <c r="P1241" s="42">
        <v>0</v>
      </c>
      <c r="Q1241" s="43">
        <v>0</v>
      </c>
      <c r="R1241" s="41">
        <v>0</v>
      </c>
      <c r="S1241" s="42">
        <v>0</v>
      </c>
      <c r="T1241" s="43">
        <v>0</v>
      </c>
      <c r="U1241" s="41">
        <v>0</v>
      </c>
      <c r="V1241" s="42">
        <v>0</v>
      </c>
      <c r="W1241" s="43">
        <v>0</v>
      </c>
      <c r="X1241" s="41"/>
      <c r="Y1241" s="42"/>
      <c r="Z1241" s="43"/>
      <c r="AA1241" s="41"/>
      <c r="AB1241" s="42"/>
      <c r="AC1241" s="43"/>
      <c r="AD1241" s="41"/>
      <c r="AE1241" s="42"/>
      <c r="AF1241" s="43"/>
      <c r="AG1241" s="41"/>
      <c r="AH1241" s="42"/>
      <c r="AI1241" s="43"/>
      <c r="AK1241" s="41">
        <f t="shared" si="549"/>
        <v>0</v>
      </c>
      <c r="AL1241" s="42">
        <f t="shared" si="549"/>
        <v>0</v>
      </c>
      <c r="AM1241" s="43">
        <f t="shared" si="549"/>
        <v>0</v>
      </c>
      <c r="AT1241" s="32">
        <f t="shared" si="550"/>
        <v>0</v>
      </c>
      <c r="AV1241" s="23">
        <v>9</v>
      </c>
      <c r="AW1241" s="23">
        <v>16</v>
      </c>
      <c r="AX1241" s="23">
        <f t="shared" si="551"/>
        <v>4</v>
      </c>
    </row>
    <row r="1242" spans="3:50" ht="15" hidden="1" customHeight="1" x14ac:dyDescent="0.3">
      <c r="C1242" s="40" t="s">
        <v>22</v>
      </c>
      <c r="D1242" s="34" t="s">
        <v>2</v>
      </c>
      <c r="E1242" s="35" t="s">
        <v>2</v>
      </c>
      <c r="F1242" s="41">
        <v>0</v>
      </c>
      <c r="G1242" s="42">
        <v>0</v>
      </c>
      <c r="H1242" s="43">
        <v>0</v>
      </c>
      <c r="I1242" s="41">
        <v>0</v>
      </c>
      <c r="J1242" s="42">
        <v>0</v>
      </c>
      <c r="K1242" s="43">
        <v>0</v>
      </c>
      <c r="L1242" s="41">
        <v>0</v>
      </c>
      <c r="M1242" s="42">
        <v>0</v>
      </c>
      <c r="N1242" s="43">
        <v>0</v>
      </c>
      <c r="O1242" s="41">
        <v>0</v>
      </c>
      <c r="P1242" s="42">
        <v>0</v>
      </c>
      <c r="Q1242" s="43">
        <v>0</v>
      </c>
      <c r="R1242" s="41">
        <v>0</v>
      </c>
      <c r="S1242" s="42">
        <v>0</v>
      </c>
      <c r="T1242" s="43">
        <v>0</v>
      </c>
      <c r="U1242" s="41">
        <v>0</v>
      </c>
      <c r="V1242" s="42">
        <v>0</v>
      </c>
      <c r="W1242" s="43">
        <v>0</v>
      </c>
      <c r="X1242" s="41"/>
      <c r="Y1242" s="42"/>
      <c r="Z1242" s="43"/>
      <c r="AA1242" s="41"/>
      <c r="AB1242" s="42"/>
      <c r="AC1242" s="43"/>
      <c r="AD1242" s="41"/>
      <c r="AE1242" s="42"/>
      <c r="AF1242" s="43"/>
      <c r="AG1242" s="41"/>
      <c r="AH1242" s="42"/>
      <c r="AI1242" s="43"/>
      <c r="AK1242" s="41">
        <f t="shared" si="549"/>
        <v>0</v>
      </c>
      <c r="AL1242" s="42">
        <f t="shared" si="549"/>
        <v>0</v>
      </c>
      <c r="AM1242" s="43">
        <f t="shared" si="549"/>
        <v>0</v>
      </c>
      <c r="AT1242" s="32">
        <f t="shared" si="550"/>
        <v>0</v>
      </c>
      <c r="AV1242" s="23">
        <v>9</v>
      </c>
      <c r="AW1242" s="23">
        <v>16</v>
      </c>
      <c r="AX1242" s="23">
        <f t="shared" si="551"/>
        <v>5</v>
      </c>
    </row>
    <row r="1243" spans="3:50" ht="15" hidden="1" customHeight="1" x14ac:dyDescent="0.3">
      <c r="C1243" s="40" t="s">
        <v>22</v>
      </c>
      <c r="D1243" s="34" t="s">
        <v>2</v>
      </c>
      <c r="E1243" s="35" t="s">
        <v>2</v>
      </c>
      <c r="F1243" s="41">
        <v>0</v>
      </c>
      <c r="G1243" s="42">
        <v>0</v>
      </c>
      <c r="H1243" s="43">
        <v>0</v>
      </c>
      <c r="I1243" s="41">
        <v>0</v>
      </c>
      <c r="J1243" s="42">
        <v>0</v>
      </c>
      <c r="K1243" s="43">
        <v>0</v>
      </c>
      <c r="L1243" s="41">
        <v>0</v>
      </c>
      <c r="M1243" s="42">
        <v>0</v>
      </c>
      <c r="N1243" s="43">
        <v>0</v>
      </c>
      <c r="O1243" s="41">
        <v>0</v>
      </c>
      <c r="P1243" s="42">
        <v>0</v>
      </c>
      <c r="Q1243" s="43">
        <v>0</v>
      </c>
      <c r="R1243" s="41">
        <v>0</v>
      </c>
      <c r="S1243" s="42">
        <v>0</v>
      </c>
      <c r="T1243" s="43">
        <v>0</v>
      </c>
      <c r="U1243" s="41">
        <v>0</v>
      </c>
      <c r="V1243" s="42">
        <v>0</v>
      </c>
      <c r="W1243" s="43">
        <v>0</v>
      </c>
      <c r="X1243" s="41"/>
      <c r="Y1243" s="42"/>
      <c r="Z1243" s="43"/>
      <c r="AA1243" s="41"/>
      <c r="AB1243" s="42"/>
      <c r="AC1243" s="43"/>
      <c r="AD1243" s="41"/>
      <c r="AE1243" s="42"/>
      <c r="AF1243" s="43"/>
      <c r="AG1243" s="41"/>
      <c r="AH1243" s="42"/>
      <c r="AI1243" s="43"/>
      <c r="AK1243" s="41">
        <f t="shared" si="549"/>
        <v>0</v>
      </c>
      <c r="AL1243" s="42">
        <f t="shared" si="549"/>
        <v>0</v>
      </c>
      <c r="AM1243" s="43">
        <f t="shared" si="549"/>
        <v>0</v>
      </c>
      <c r="AT1243" s="32">
        <f t="shared" si="550"/>
        <v>0</v>
      </c>
      <c r="AV1243" s="23">
        <v>9</v>
      </c>
      <c r="AW1243" s="23">
        <v>16</v>
      </c>
      <c r="AX1243" s="23">
        <f t="shared" si="551"/>
        <v>6</v>
      </c>
    </row>
    <row r="1244" spans="3:50" ht="15" hidden="1" customHeight="1" x14ac:dyDescent="0.3">
      <c r="C1244" s="40" t="s">
        <v>22</v>
      </c>
      <c r="D1244" s="34" t="s">
        <v>2</v>
      </c>
      <c r="E1244" s="35" t="s">
        <v>2</v>
      </c>
      <c r="F1244" s="41">
        <v>0</v>
      </c>
      <c r="G1244" s="42">
        <v>0</v>
      </c>
      <c r="H1244" s="43">
        <v>0</v>
      </c>
      <c r="I1244" s="41">
        <v>0</v>
      </c>
      <c r="J1244" s="42">
        <v>0</v>
      </c>
      <c r="K1244" s="43">
        <v>0</v>
      </c>
      <c r="L1244" s="41">
        <v>0</v>
      </c>
      <c r="M1244" s="42">
        <v>0</v>
      </c>
      <c r="N1244" s="43">
        <v>0</v>
      </c>
      <c r="O1244" s="41">
        <v>0</v>
      </c>
      <c r="P1244" s="42">
        <v>0</v>
      </c>
      <c r="Q1244" s="43">
        <v>0</v>
      </c>
      <c r="R1244" s="41">
        <v>0</v>
      </c>
      <c r="S1244" s="42">
        <v>0</v>
      </c>
      <c r="T1244" s="43">
        <v>0</v>
      </c>
      <c r="U1244" s="41">
        <v>0</v>
      </c>
      <c r="V1244" s="42">
        <v>0</v>
      </c>
      <c r="W1244" s="43">
        <v>0</v>
      </c>
      <c r="X1244" s="41"/>
      <c r="Y1244" s="42"/>
      <c r="Z1244" s="43"/>
      <c r="AA1244" s="41"/>
      <c r="AB1244" s="42"/>
      <c r="AC1244" s="43"/>
      <c r="AD1244" s="41"/>
      <c r="AE1244" s="42"/>
      <c r="AF1244" s="43"/>
      <c r="AG1244" s="41"/>
      <c r="AH1244" s="42"/>
      <c r="AI1244" s="43"/>
      <c r="AK1244" s="41">
        <f t="shared" si="549"/>
        <v>0</v>
      </c>
      <c r="AL1244" s="42">
        <f t="shared" si="549"/>
        <v>0</v>
      </c>
      <c r="AM1244" s="43">
        <f t="shared" si="549"/>
        <v>0</v>
      </c>
      <c r="AT1244" s="32">
        <f t="shared" si="550"/>
        <v>0</v>
      </c>
      <c r="AV1244" s="23">
        <v>9</v>
      </c>
      <c r="AW1244" s="23">
        <v>16</v>
      </c>
      <c r="AX1244" s="23">
        <f t="shared" si="551"/>
        <v>7</v>
      </c>
    </row>
    <row r="1245" spans="3:50" ht="15" hidden="1" customHeight="1" x14ac:dyDescent="0.3">
      <c r="C1245" s="40" t="s">
        <v>22</v>
      </c>
      <c r="D1245" s="34" t="s">
        <v>2</v>
      </c>
      <c r="E1245" s="35" t="s">
        <v>2</v>
      </c>
      <c r="F1245" s="41">
        <v>0</v>
      </c>
      <c r="G1245" s="42">
        <v>0</v>
      </c>
      <c r="H1245" s="43">
        <v>0</v>
      </c>
      <c r="I1245" s="41">
        <v>0</v>
      </c>
      <c r="J1245" s="42">
        <v>0</v>
      </c>
      <c r="K1245" s="43">
        <v>0</v>
      </c>
      <c r="L1245" s="41">
        <v>0</v>
      </c>
      <c r="M1245" s="42">
        <v>0</v>
      </c>
      <c r="N1245" s="43">
        <v>0</v>
      </c>
      <c r="O1245" s="41">
        <v>0</v>
      </c>
      <c r="P1245" s="42">
        <v>0</v>
      </c>
      <c r="Q1245" s="43">
        <v>0</v>
      </c>
      <c r="R1245" s="41">
        <v>0</v>
      </c>
      <c r="S1245" s="42">
        <v>0</v>
      </c>
      <c r="T1245" s="43">
        <v>0</v>
      </c>
      <c r="U1245" s="41">
        <v>0</v>
      </c>
      <c r="V1245" s="42">
        <v>0</v>
      </c>
      <c r="W1245" s="43">
        <v>0</v>
      </c>
      <c r="X1245" s="41"/>
      <c r="Y1245" s="42"/>
      <c r="Z1245" s="43"/>
      <c r="AA1245" s="41"/>
      <c r="AB1245" s="42"/>
      <c r="AC1245" s="43"/>
      <c r="AD1245" s="41"/>
      <c r="AE1245" s="42"/>
      <c r="AF1245" s="43"/>
      <c r="AG1245" s="41"/>
      <c r="AH1245" s="42"/>
      <c r="AI1245" s="43"/>
      <c r="AK1245" s="41">
        <f t="shared" si="549"/>
        <v>0</v>
      </c>
      <c r="AL1245" s="42">
        <f t="shared" si="549"/>
        <v>0</v>
      </c>
      <c r="AM1245" s="43">
        <f t="shared" si="549"/>
        <v>0</v>
      </c>
      <c r="AT1245" s="32">
        <f t="shared" si="550"/>
        <v>0</v>
      </c>
      <c r="AV1245" s="23">
        <v>9</v>
      </c>
      <c r="AW1245" s="23">
        <v>16</v>
      </c>
      <c r="AX1245" s="23">
        <f t="shared" si="551"/>
        <v>8</v>
      </c>
    </row>
    <row r="1246" spans="3:50" ht="15" hidden="1" customHeight="1" x14ac:dyDescent="0.3">
      <c r="C1246" s="40" t="s">
        <v>22</v>
      </c>
      <c r="D1246" s="34" t="s">
        <v>2</v>
      </c>
      <c r="E1246" s="35" t="s">
        <v>2</v>
      </c>
      <c r="F1246" s="41">
        <v>0</v>
      </c>
      <c r="G1246" s="42">
        <v>0</v>
      </c>
      <c r="H1246" s="43">
        <v>0</v>
      </c>
      <c r="I1246" s="41">
        <v>0</v>
      </c>
      <c r="J1246" s="42">
        <v>0</v>
      </c>
      <c r="K1246" s="43">
        <v>0</v>
      </c>
      <c r="L1246" s="41">
        <v>0</v>
      </c>
      <c r="M1246" s="42">
        <v>0</v>
      </c>
      <c r="N1246" s="43">
        <v>0</v>
      </c>
      <c r="O1246" s="41">
        <v>0</v>
      </c>
      <c r="P1246" s="42">
        <v>0</v>
      </c>
      <c r="Q1246" s="43">
        <v>0</v>
      </c>
      <c r="R1246" s="41">
        <v>0</v>
      </c>
      <c r="S1246" s="42">
        <v>0</v>
      </c>
      <c r="T1246" s="43">
        <v>0</v>
      </c>
      <c r="U1246" s="41">
        <v>0</v>
      </c>
      <c r="V1246" s="42">
        <v>0</v>
      </c>
      <c r="W1246" s="43">
        <v>0</v>
      </c>
      <c r="X1246" s="41"/>
      <c r="Y1246" s="42"/>
      <c r="Z1246" s="43"/>
      <c r="AA1246" s="41"/>
      <c r="AB1246" s="42"/>
      <c r="AC1246" s="43"/>
      <c r="AD1246" s="41"/>
      <c r="AE1246" s="42"/>
      <c r="AF1246" s="43"/>
      <c r="AG1246" s="41"/>
      <c r="AH1246" s="42"/>
      <c r="AI1246" s="43"/>
      <c r="AK1246" s="41">
        <f t="shared" si="549"/>
        <v>0</v>
      </c>
      <c r="AL1246" s="42">
        <f t="shared" si="549"/>
        <v>0</v>
      </c>
      <c r="AM1246" s="43">
        <f t="shared" si="549"/>
        <v>0</v>
      </c>
      <c r="AT1246" s="32">
        <f t="shared" si="550"/>
        <v>0</v>
      </c>
      <c r="AV1246" s="23">
        <v>9</v>
      </c>
      <c r="AW1246" s="23">
        <v>16</v>
      </c>
      <c r="AX1246" s="23">
        <f t="shared" si="551"/>
        <v>9</v>
      </c>
    </row>
    <row r="1247" spans="3:50" ht="15" hidden="1" customHeight="1" x14ac:dyDescent="0.3">
      <c r="C1247" s="40" t="s">
        <v>22</v>
      </c>
      <c r="D1247" s="34" t="s">
        <v>2</v>
      </c>
      <c r="E1247" s="35" t="s">
        <v>2</v>
      </c>
      <c r="F1247" s="41">
        <v>0</v>
      </c>
      <c r="G1247" s="42">
        <v>0</v>
      </c>
      <c r="H1247" s="43">
        <v>0</v>
      </c>
      <c r="I1247" s="41">
        <v>0</v>
      </c>
      <c r="J1247" s="42">
        <v>0</v>
      </c>
      <c r="K1247" s="43">
        <v>0</v>
      </c>
      <c r="L1247" s="41">
        <v>0</v>
      </c>
      <c r="M1247" s="42">
        <v>0</v>
      </c>
      <c r="N1247" s="43">
        <v>0</v>
      </c>
      <c r="O1247" s="41">
        <v>0</v>
      </c>
      <c r="P1247" s="42">
        <v>0</v>
      </c>
      <c r="Q1247" s="43">
        <v>0</v>
      </c>
      <c r="R1247" s="41">
        <v>0</v>
      </c>
      <c r="S1247" s="42">
        <v>0</v>
      </c>
      <c r="T1247" s="43">
        <v>0</v>
      </c>
      <c r="U1247" s="41">
        <v>0</v>
      </c>
      <c r="V1247" s="42">
        <v>0</v>
      </c>
      <c r="W1247" s="43">
        <v>0</v>
      </c>
      <c r="X1247" s="41"/>
      <c r="Y1247" s="42"/>
      <c r="Z1247" s="43"/>
      <c r="AA1247" s="41"/>
      <c r="AB1247" s="42"/>
      <c r="AC1247" s="43"/>
      <c r="AD1247" s="41"/>
      <c r="AE1247" s="42"/>
      <c r="AF1247" s="43"/>
      <c r="AG1247" s="41"/>
      <c r="AH1247" s="42"/>
      <c r="AI1247" s="43"/>
      <c r="AK1247" s="41">
        <f t="shared" si="549"/>
        <v>0</v>
      </c>
      <c r="AL1247" s="42">
        <f t="shared" si="549"/>
        <v>0</v>
      </c>
      <c r="AM1247" s="43">
        <f t="shared" si="549"/>
        <v>0</v>
      </c>
      <c r="AT1247" s="32">
        <f t="shared" si="550"/>
        <v>0</v>
      </c>
      <c r="AV1247" s="23">
        <v>9</v>
      </c>
      <c r="AW1247" s="23">
        <v>16</v>
      </c>
      <c r="AX1247" s="23">
        <f t="shared" si="551"/>
        <v>10</v>
      </c>
    </row>
    <row r="1248" spans="3:50" ht="15" hidden="1" customHeight="1" x14ac:dyDescent="0.3">
      <c r="C1248" s="40" t="s">
        <v>23</v>
      </c>
      <c r="D1248" s="34" t="s">
        <v>2</v>
      </c>
      <c r="E1248" s="35" t="s">
        <v>2</v>
      </c>
      <c r="F1248" s="41">
        <v>0</v>
      </c>
      <c r="G1248" s="42">
        <v>0</v>
      </c>
      <c r="H1248" s="43">
        <v>0</v>
      </c>
      <c r="I1248" s="41">
        <v>0</v>
      </c>
      <c r="J1248" s="42">
        <v>0</v>
      </c>
      <c r="K1248" s="43">
        <v>0</v>
      </c>
      <c r="L1248" s="41">
        <v>0</v>
      </c>
      <c r="M1248" s="42">
        <v>0</v>
      </c>
      <c r="N1248" s="43">
        <v>0</v>
      </c>
      <c r="O1248" s="41">
        <v>0</v>
      </c>
      <c r="P1248" s="42">
        <v>0</v>
      </c>
      <c r="Q1248" s="43">
        <v>0</v>
      </c>
      <c r="R1248" s="41">
        <v>0</v>
      </c>
      <c r="S1248" s="42">
        <v>0</v>
      </c>
      <c r="T1248" s="43">
        <v>0</v>
      </c>
      <c r="U1248" s="41">
        <v>0</v>
      </c>
      <c r="V1248" s="42">
        <v>0</v>
      </c>
      <c r="W1248" s="43">
        <v>0</v>
      </c>
      <c r="X1248" s="41"/>
      <c r="Y1248" s="42"/>
      <c r="Z1248" s="43"/>
      <c r="AA1248" s="41"/>
      <c r="AB1248" s="42"/>
      <c r="AC1248" s="43"/>
      <c r="AD1248" s="41"/>
      <c r="AE1248" s="42"/>
      <c r="AF1248" s="43"/>
      <c r="AG1248" s="41"/>
      <c r="AH1248" s="42"/>
      <c r="AI1248" s="43"/>
      <c r="AK1248" s="41">
        <f t="shared" si="549"/>
        <v>0</v>
      </c>
      <c r="AL1248" s="42">
        <f t="shared" si="549"/>
        <v>0</v>
      </c>
      <c r="AM1248" s="43">
        <f t="shared" si="549"/>
        <v>0</v>
      </c>
      <c r="AT1248" s="32">
        <f t="shared" si="550"/>
        <v>0</v>
      </c>
      <c r="AV1248" s="23">
        <v>9</v>
      </c>
      <c r="AW1248" s="23">
        <v>17</v>
      </c>
      <c r="AX1248" s="23">
        <f t="shared" si="551"/>
        <v>1</v>
      </c>
    </row>
    <row r="1249" spans="3:50" ht="15" hidden="1" customHeight="1" x14ac:dyDescent="0.3">
      <c r="C1249" s="50" t="str">
        <f>IF(LEN(E1248)&lt;1,"","Total: " &amp; LEFT(E1248,LEN(E1248)-21) &amp; "Municipalities")</f>
        <v/>
      </c>
      <c r="D1249" s="51"/>
      <c r="E1249" s="52"/>
      <c r="F1249" s="53">
        <f t="shared" ref="F1249:H1249" si="552">SUM(F1238:F1248)</f>
        <v>0</v>
      </c>
      <c r="G1249" s="54">
        <f t="shared" si="552"/>
        <v>0</v>
      </c>
      <c r="H1249" s="55">
        <f t="shared" si="552"/>
        <v>0</v>
      </c>
      <c r="I1249" s="53">
        <f>SUM(I1238:I1248)</f>
        <v>0</v>
      </c>
      <c r="J1249" s="54">
        <f>SUM(J1238:J1248)</f>
        <v>0</v>
      </c>
      <c r="K1249" s="55">
        <f>SUM(K1238:K1248)</f>
        <v>0</v>
      </c>
      <c r="L1249" s="53">
        <f t="shared" ref="L1249:Z1249" si="553">SUM(L1238:L1248)</f>
        <v>0</v>
      </c>
      <c r="M1249" s="54">
        <f t="shared" si="553"/>
        <v>0</v>
      </c>
      <c r="N1249" s="55">
        <f t="shared" si="553"/>
        <v>0</v>
      </c>
      <c r="O1249" s="53">
        <f t="shared" si="553"/>
        <v>0</v>
      </c>
      <c r="P1249" s="54">
        <f t="shared" si="553"/>
        <v>0</v>
      </c>
      <c r="Q1249" s="55">
        <f t="shared" si="553"/>
        <v>0</v>
      </c>
      <c r="R1249" s="53">
        <f t="shared" si="553"/>
        <v>0</v>
      </c>
      <c r="S1249" s="54">
        <f t="shared" si="553"/>
        <v>0</v>
      </c>
      <c r="T1249" s="55">
        <f t="shared" si="553"/>
        <v>0</v>
      </c>
      <c r="U1249" s="53">
        <f t="shared" si="553"/>
        <v>0</v>
      </c>
      <c r="V1249" s="54">
        <f t="shared" si="553"/>
        <v>0</v>
      </c>
      <c r="W1249" s="55">
        <f t="shared" si="553"/>
        <v>0</v>
      </c>
      <c r="X1249" s="53">
        <f t="shared" si="553"/>
        <v>0</v>
      </c>
      <c r="Y1249" s="54">
        <f t="shared" si="553"/>
        <v>0</v>
      </c>
      <c r="Z1249" s="55">
        <f t="shared" si="553"/>
        <v>0</v>
      </c>
      <c r="AA1249" s="53"/>
      <c r="AB1249" s="54"/>
      <c r="AC1249" s="55"/>
      <c r="AD1249" s="53">
        <f t="shared" ref="AD1249:AI1249" si="554">SUM(AD1238:AD1248)</f>
        <v>0</v>
      </c>
      <c r="AE1249" s="54">
        <f t="shared" si="554"/>
        <v>0</v>
      </c>
      <c r="AF1249" s="55">
        <f t="shared" si="554"/>
        <v>0</v>
      </c>
      <c r="AG1249" s="53">
        <f t="shared" si="554"/>
        <v>0</v>
      </c>
      <c r="AH1249" s="54">
        <f t="shared" si="554"/>
        <v>0</v>
      </c>
      <c r="AI1249" s="55">
        <f t="shared" si="554"/>
        <v>0</v>
      </c>
      <c r="AK1249" s="53">
        <f>SUM(AK1238:AK1248)</f>
        <v>0</v>
      </c>
      <c r="AL1249" s="54">
        <f>SUM(AL1238:AL1248)</f>
        <v>0</v>
      </c>
      <c r="AM1249" s="55">
        <f>SUM(AM1238:AM1248)</f>
        <v>0</v>
      </c>
      <c r="AT1249" s="32">
        <f>IF(SUM(AT1238:AT1248)=0,0,1)</f>
        <v>0</v>
      </c>
    </row>
    <row r="1250" spans="3:50" ht="15" hidden="1" customHeight="1" x14ac:dyDescent="0.3">
      <c r="C1250" s="40"/>
      <c r="D1250" s="34"/>
      <c r="E1250" s="35"/>
      <c r="F1250" s="41"/>
      <c r="G1250" s="42"/>
      <c r="H1250" s="43"/>
      <c r="I1250" s="41"/>
      <c r="J1250" s="42"/>
      <c r="K1250" s="43"/>
      <c r="L1250" s="41"/>
      <c r="M1250" s="42"/>
      <c r="N1250" s="43"/>
      <c r="O1250" s="41"/>
      <c r="P1250" s="42"/>
      <c r="Q1250" s="43"/>
      <c r="R1250" s="41"/>
      <c r="S1250" s="42"/>
      <c r="T1250" s="43"/>
      <c r="U1250" s="41"/>
      <c r="V1250" s="42"/>
      <c r="W1250" s="43"/>
      <c r="X1250" s="41"/>
      <c r="Y1250" s="42"/>
      <c r="Z1250" s="43"/>
      <c r="AA1250" s="41"/>
      <c r="AB1250" s="42"/>
      <c r="AC1250" s="43"/>
      <c r="AD1250" s="41"/>
      <c r="AE1250" s="42"/>
      <c r="AF1250" s="43"/>
      <c r="AG1250" s="41"/>
      <c r="AH1250" s="42"/>
      <c r="AI1250" s="43"/>
      <c r="AK1250" s="41"/>
      <c r="AL1250" s="42"/>
      <c r="AM1250" s="43"/>
      <c r="AT1250" s="32">
        <f>IF(AT1249=0,0,1)</f>
        <v>0</v>
      </c>
    </row>
    <row r="1251" spans="3:50" ht="15" hidden="1" customHeight="1" x14ac:dyDescent="0.3">
      <c r="C1251" s="40" t="s">
        <v>22</v>
      </c>
      <c r="D1251" s="34" t="s">
        <v>2</v>
      </c>
      <c r="E1251" s="35" t="s">
        <v>2</v>
      </c>
      <c r="F1251" s="41">
        <v>0</v>
      </c>
      <c r="G1251" s="42">
        <v>0</v>
      </c>
      <c r="H1251" s="43">
        <v>0</v>
      </c>
      <c r="I1251" s="41">
        <v>0</v>
      </c>
      <c r="J1251" s="42">
        <v>0</v>
      </c>
      <c r="K1251" s="43">
        <v>0</v>
      </c>
      <c r="L1251" s="41">
        <v>0</v>
      </c>
      <c r="M1251" s="42">
        <v>0</v>
      </c>
      <c r="N1251" s="43">
        <v>0</v>
      </c>
      <c r="O1251" s="41">
        <v>0</v>
      </c>
      <c r="P1251" s="42">
        <v>0</v>
      </c>
      <c r="Q1251" s="43">
        <v>0</v>
      </c>
      <c r="R1251" s="41">
        <v>0</v>
      </c>
      <c r="S1251" s="42">
        <v>0</v>
      </c>
      <c r="T1251" s="43">
        <v>0</v>
      </c>
      <c r="U1251" s="41">
        <v>0</v>
      </c>
      <c r="V1251" s="42">
        <v>0</v>
      </c>
      <c r="W1251" s="43">
        <v>0</v>
      </c>
      <c r="X1251" s="41"/>
      <c r="Y1251" s="42"/>
      <c r="Z1251" s="43"/>
      <c r="AA1251" s="41"/>
      <c r="AB1251" s="42"/>
      <c r="AC1251" s="43"/>
      <c r="AD1251" s="41"/>
      <c r="AE1251" s="42"/>
      <c r="AF1251" s="43"/>
      <c r="AG1251" s="41"/>
      <c r="AH1251" s="42"/>
      <c r="AI1251" s="43"/>
      <c r="AK1251" s="41">
        <f t="shared" ref="AK1251:AM1261" si="555">F1251+I1251+L1251+O1251+R1251+U1251+X1251+AA1251+AD1251+AG1251</f>
        <v>0</v>
      </c>
      <c r="AL1251" s="42">
        <f t="shared" si="555"/>
        <v>0</v>
      </c>
      <c r="AM1251" s="43">
        <f t="shared" si="555"/>
        <v>0</v>
      </c>
      <c r="AT1251" s="32">
        <f>IF(LEN(E1251)&lt;2,0,1)</f>
        <v>0</v>
      </c>
      <c r="AV1251" s="23">
        <v>9</v>
      </c>
      <c r="AW1251" s="23">
        <v>18</v>
      </c>
      <c r="AX1251" s="23">
        <v>1</v>
      </c>
    </row>
    <row r="1252" spans="3:50" ht="15" hidden="1" customHeight="1" x14ac:dyDescent="0.3">
      <c r="C1252" s="40" t="s">
        <v>22</v>
      </c>
      <c r="D1252" s="34" t="s">
        <v>2</v>
      </c>
      <c r="E1252" s="35" t="s">
        <v>2</v>
      </c>
      <c r="F1252" s="41">
        <v>0</v>
      </c>
      <c r="G1252" s="42">
        <v>0</v>
      </c>
      <c r="H1252" s="43">
        <v>0</v>
      </c>
      <c r="I1252" s="41">
        <v>0</v>
      </c>
      <c r="J1252" s="42">
        <v>0</v>
      </c>
      <c r="K1252" s="43">
        <v>0</v>
      </c>
      <c r="L1252" s="41">
        <v>0</v>
      </c>
      <c r="M1252" s="42">
        <v>0</v>
      </c>
      <c r="N1252" s="43">
        <v>0</v>
      </c>
      <c r="O1252" s="41">
        <v>0</v>
      </c>
      <c r="P1252" s="42">
        <v>0</v>
      </c>
      <c r="Q1252" s="43">
        <v>0</v>
      </c>
      <c r="R1252" s="41">
        <v>0</v>
      </c>
      <c r="S1252" s="42">
        <v>0</v>
      </c>
      <c r="T1252" s="43">
        <v>0</v>
      </c>
      <c r="U1252" s="41">
        <v>0</v>
      </c>
      <c r="V1252" s="42">
        <v>0</v>
      </c>
      <c r="W1252" s="43">
        <v>0</v>
      </c>
      <c r="X1252" s="41"/>
      <c r="Y1252" s="42"/>
      <c r="Z1252" s="43"/>
      <c r="AA1252" s="41"/>
      <c r="AB1252" s="42"/>
      <c r="AC1252" s="43"/>
      <c r="AD1252" s="41"/>
      <c r="AE1252" s="42"/>
      <c r="AF1252" s="43"/>
      <c r="AG1252" s="41"/>
      <c r="AH1252" s="42"/>
      <c r="AI1252" s="43"/>
      <c r="AK1252" s="41">
        <f t="shared" si="555"/>
        <v>0</v>
      </c>
      <c r="AL1252" s="42">
        <f t="shared" si="555"/>
        <v>0</v>
      </c>
      <c r="AM1252" s="43">
        <f t="shared" si="555"/>
        <v>0</v>
      </c>
      <c r="AT1252" s="32">
        <f t="shared" ref="AT1252:AT1261" si="556">IF(LEN(E1252)&lt;2,0,1)</f>
        <v>0</v>
      </c>
      <c r="AV1252" s="23">
        <v>9</v>
      </c>
      <c r="AW1252" s="23">
        <v>18</v>
      </c>
      <c r="AX1252" s="23">
        <f>IF(AW1252=AW1251,AX1251+1,1)</f>
        <v>2</v>
      </c>
    </row>
    <row r="1253" spans="3:50" ht="15" hidden="1" customHeight="1" x14ac:dyDescent="0.3">
      <c r="C1253" s="40" t="s">
        <v>22</v>
      </c>
      <c r="D1253" s="34" t="s">
        <v>2</v>
      </c>
      <c r="E1253" s="35" t="s">
        <v>2</v>
      </c>
      <c r="F1253" s="41">
        <v>0</v>
      </c>
      <c r="G1253" s="42">
        <v>0</v>
      </c>
      <c r="H1253" s="43">
        <v>0</v>
      </c>
      <c r="I1253" s="41">
        <v>0</v>
      </c>
      <c r="J1253" s="42">
        <v>0</v>
      </c>
      <c r="K1253" s="43">
        <v>0</v>
      </c>
      <c r="L1253" s="41">
        <v>0</v>
      </c>
      <c r="M1253" s="42">
        <v>0</v>
      </c>
      <c r="N1253" s="43">
        <v>0</v>
      </c>
      <c r="O1253" s="41">
        <v>0</v>
      </c>
      <c r="P1253" s="42">
        <v>0</v>
      </c>
      <c r="Q1253" s="43">
        <v>0</v>
      </c>
      <c r="R1253" s="41">
        <v>0</v>
      </c>
      <c r="S1253" s="42">
        <v>0</v>
      </c>
      <c r="T1253" s="43">
        <v>0</v>
      </c>
      <c r="U1253" s="41">
        <v>0</v>
      </c>
      <c r="V1253" s="42">
        <v>0</v>
      </c>
      <c r="W1253" s="43">
        <v>0</v>
      </c>
      <c r="X1253" s="41"/>
      <c r="Y1253" s="42"/>
      <c r="Z1253" s="43"/>
      <c r="AA1253" s="41"/>
      <c r="AB1253" s="42"/>
      <c r="AC1253" s="43"/>
      <c r="AD1253" s="41"/>
      <c r="AE1253" s="42"/>
      <c r="AF1253" s="43"/>
      <c r="AG1253" s="41"/>
      <c r="AH1253" s="42"/>
      <c r="AI1253" s="43"/>
      <c r="AK1253" s="41">
        <f t="shared" si="555"/>
        <v>0</v>
      </c>
      <c r="AL1253" s="42">
        <f t="shared" si="555"/>
        <v>0</v>
      </c>
      <c r="AM1253" s="43">
        <f t="shared" si="555"/>
        <v>0</v>
      </c>
      <c r="AT1253" s="32">
        <f t="shared" si="556"/>
        <v>0</v>
      </c>
      <c r="AV1253" s="23">
        <v>9</v>
      </c>
      <c r="AW1253" s="23">
        <v>18</v>
      </c>
      <c r="AX1253" s="23">
        <f t="shared" ref="AX1253:AX1261" si="557">IF(AW1253=AW1252,AX1252+1,1)</f>
        <v>3</v>
      </c>
    </row>
    <row r="1254" spans="3:50" ht="15" hidden="1" customHeight="1" x14ac:dyDescent="0.3">
      <c r="C1254" s="40" t="s">
        <v>22</v>
      </c>
      <c r="D1254" s="34" t="s">
        <v>2</v>
      </c>
      <c r="E1254" s="35" t="s">
        <v>2</v>
      </c>
      <c r="F1254" s="41">
        <v>0</v>
      </c>
      <c r="G1254" s="42">
        <v>0</v>
      </c>
      <c r="H1254" s="43">
        <v>0</v>
      </c>
      <c r="I1254" s="41">
        <v>0</v>
      </c>
      <c r="J1254" s="42">
        <v>0</v>
      </c>
      <c r="K1254" s="43">
        <v>0</v>
      </c>
      <c r="L1254" s="41">
        <v>0</v>
      </c>
      <c r="M1254" s="42">
        <v>0</v>
      </c>
      <c r="N1254" s="43">
        <v>0</v>
      </c>
      <c r="O1254" s="41">
        <v>0</v>
      </c>
      <c r="P1254" s="42">
        <v>0</v>
      </c>
      <c r="Q1254" s="43">
        <v>0</v>
      </c>
      <c r="R1254" s="41">
        <v>0</v>
      </c>
      <c r="S1254" s="42">
        <v>0</v>
      </c>
      <c r="T1254" s="43">
        <v>0</v>
      </c>
      <c r="U1254" s="41">
        <v>0</v>
      </c>
      <c r="V1254" s="42">
        <v>0</v>
      </c>
      <c r="W1254" s="43">
        <v>0</v>
      </c>
      <c r="X1254" s="41"/>
      <c r="Y1254" s="42"/>
      <c r="Z1254" s="43"/>
      <c r="AA1254" s="41"/>
      <c r="AB1254" s="42"/>
      <c r="AC1254" s="43"/>
      <c r="AD1254" s="41"/>
      <c r="AE1254" s="42"/>
      <c r="AF1254" s="43"/>
      <c r="AG1254" s="41"/>
      <c r="AH1254" s="42"/>
      <c r="AI1254" s="43"/>
      <c r="AK1254" s="41">
        <f t="shared" si="555"/>
        <v>0</v>
      </c>
      <c r="AL1254" s="42">
        <f t="shared" si="555"/>
        <v>0</v>
      </c>
      <c r="AM1254" s="43">
        <f t="shared" si="555"/>
        <v>0</v>
      </c>
      <c r="AT1254" s="32">
        <f t="shared" si="556"/>
        <v>0</v>
      </c>
      <c r="AV1254" s="23">
        <v>9</v>
      </c>
      <c r="AW1254" s="23">
        <v>18</v>
      </c>
      <c r="AX1254" s="23">
        <f t="shared" si="557"/>
        <v>4</v>
      </c>
    </row>
    <row r="1255" spans="3:50" ht="15" hidden="1" customHeight="1" x14ac:dyDescent="0.3">
      <c r="C1255" s="40" t="s">
        <v>22</v>
      </c>
      <c r="D1255" s="34" t="s">
        <v>2</v>
      </c>
      <c r="E1255" s="35" t="s">
        <v>2</v>
      </c>
      <c r="F1255" s="41">
        <v>0</v>
      </c>
      <c r="G1255" s="42">
        <v>0</v>
      </c>
      <c r="H1255" s="43">
        <v>0</v>
      </c>
      <c r="I1255" s="41">
        <v>0</v>
      </c>
      <c r="J1255" s="42">
        <v>0</v>
      </c>
      <c r="K1255" s="43">
        <v>0</v>
      </c>
      <c r="L1255" s="41">
        <v>0</v>
      </c>
      <c r="M1255" s="42">
        <v>0</v>
      </c>
      <c r="N1255" s="43">
        <v>0</v>
      </c>
      <c r="O1255" s="41">
        <v>0</v>
      </c>
      <c r="P1255" s="42">
        <v>0</v>
      </c>
      <c r="Q1255" s="43">
        <v>0</v>
      </c>
      <c r="R1255" s="41">
        <v>0</v>
      </c>
      <c r="S1255" s="42">
        <v>0</v>
      </c>
      <c r="T1255" s="43">
        <v>0</v>
      </c>
      <c r="U1255" s="41">
        <v>0</v>
      </c>
      <c r="V1255" s="42">
        <v>0</v>
      </c>
      <c r="W1255" s="43">
        <v>0</v>
      </c>
      <c r="X1255" s="41"/>
      <c r="Y1255" s="42"/>
      <c r="Z1255" s="43"/>
      <c r="AA1255" s="41"/>
      <c r="AB1255" s="42"/>
      <c r="AC1255" s="43"/>
      <c r="AD1255" s="41"/>
      <c r="AE1255" s="42"/>
      <c r="AF1255" s="43"/>
      <c r="AG1255" s="41"/>
      <c r="AH1255" s="42"/>
      <c r="AI1255" s="43"/>
      <c r="AK1255" s="41">
        <f t="shared" si="555"/>
        <v>0</v>
      </c>
      <c r="AL1255" s="42">
        <f t="shared" si="555"/>
        <v>0</v>
      </c>
      <c r="AM1255" s="43">
        <f t="shared" si="555"/>
        <v>0</v>
      </c>
      <c r="AT1255" s="32">
        <f t="shared" si="556"/>
        <v>0</v>
      </c>
      <c r="AV1255" s="23">
        <v>9</v>
      </c>
      <c r="AW1255" s="23">
        <v>18</v>
      </c>
      <c r="AX1255" s="23">
        <f t="shared" si="557"/>
        <v>5</v>
      </c>
    </row>
    <row r="1256" spans="3:50" ht="15" hidden="1" customHeight="1" x14ac:dyDescent="0.3">
      <c r="C1256" s="40" t="s">
        <v>22</v>
      </c>
      <c r="D1256" s="34" t="s">
        <v>2</v>
      </c>
      <c r="E1256" s="35" t="s">
        <v>2</v>
      </c>
      <c r="F1256" s="41">
        <v>0</v>
      </c>
      <c r="G1256" s="42">
        <v>0</v>
      </c>
      <c r="H1256" s="43">
        <v>0</v>
      </c>
      <c r="I1256" s="41">
        <v>0</v>
      </c>
      <c r="J1256" s="42">
        <v>0</v>
      </c>
      <c r="K1256" s="43">
        <v>0</v>
      </c>
      <c r="L1256" s="41">
        <v>0</v>
      </c>
      <c r="M1256" s="42">
        <v>0</v>
      </c>
      <c r="N1256" s="43">
        <v>0</v>
      </c>
      <c r="O1256" s="41">
        <v>0</v>
      </c>
      <c r="P1256" s="42">
        <v>0</v>
      </c>
      <c r="Q1256" s="43">
        <v>0</v>
      </c>
      <c r="R1256" s="41">
        <v>0</v>
      </c>
      <c r="S1256" s="42">
        <v>0</v>
      </c>
      <c r="T1256" s="43">
        <v>0</v>
      </c>
      <c r="U1256" s="41">
        <v>0</v>
      </c>
      <c r="V1256" s="42">
        <v>0</v>
      </c>
      <c r="W1256" s="43">
        <v>0</v>
      </c>
      <c r="X1256" s="41"/>
      <c r="Y1256" s="42"/>
      <c r="Z1256" s="43"/>
      <c r="AA1256" s="41"/>
      <c r="AB1256" s="42"/>
      <c r="AC1256" s="43"/>
      <c r="AD1256" s="41"/>
      <c r="AE1256" s="42"/>
      <c r="AF1256" s="43"/>
      <c r="AG1256" s="41"/>
      <c r="AH1256" s="42"/>
      <c r="AI1256" s="43"/>
      <c r="AK1256" s="41">
        <f t="shared" si="555"/>
        <v>0</v>
      </c>
      <c r="AL1256" s="42">
        <f t="shared" si="555"/>
        <v>0</v>
      </c>
      <c r="AM1256" s="43">
        <f t="shared" si="555"/>
        <v>0</v>
      </c>
      <c r="AT1256" s="32">
        <f t="shared" si="556"/>
        <v>0</v>
      </c>
      <c r="AV1256" s="23">
        <v>9</v>
      </c>
      <c r="AW1256" s="23">
        <v>18</v>
      </c>
      <c r="AX1256" s="23">
        <f t="shared" si="557"/>
        <v>6</v>
      </c>
    </row>
    <row r="1257" spans="3:50" ht="15" hidden="1" customHeight="1" x14ac:dyDescent="0.3">
      <c r="C1257" s="40" t="s">
        <v>22</v>
      </c>
      <c r="D1257" s="34" t="s">
        <v>2</v>
      </c>
      <c r="E1257" s="35" t="s">
        <v>2</v>
      </c>
      <c r="F1257" s="41">
        <v>0</v>
      </c>
      <c r="G1257" s="42">
        <v>0</v>
      </c>
      <c r="H1257" s="43">
        <v>0</v>
      </c>
      <c r="I1257" s="41">
        <v>0</v>
      </c>
      <c r="J1257" s="42">
        <v>0</v>
      </c>
      <c r="K1257" s="43">
        <v>0</v>
      </c>
      <c r="L1257" s="41">
        <v>0</v>
      </c>
      <c r="M1257" s="42">
        <v>0</v>
      </c>
      <c r="N1257" s="43">
        <v>0</v>
      </c>
      <c r="O1257" s="41">
        <v>0</v>
      </c>
      <c r="P1257" s="42">
        <v>0</v>
      </c>
      <c r="Q1257" s="43">
        <v>0</v>
      </c>
      <c r="R1257" s="41">
        <v>0</v>
      </c>
      <c r="S1257" s="42">
        <v>0</v>
      </c>
      <c r="T1257" s="43">
        <v>0</v>
      </c>
      <c r="U1257" s="41">
        <v>0</v>
      </c>
      <c r="V1257" s="42">
        <v>0</v>
      </c>
      <c r="W1257" s="43">
        <v>0</v>
      </c>
      <c r="X1257" s="41"/>
      <c r="Y1257" s="42"/>
      <c r="Z1257" s="43"/>
      <c r="AA1257" s="41"/>
      <c r="AB1257" s="42"/>
      <c r="AC1257" s="43"/>
      <c r="AD1257" s="41"/>
      <c r="AE1257" s="42"/>
      <c r="AF1257" s="43"/>
      <c r="AG1257" s="41"/>
      <c r="AH1257" s="42"/>
      <c r="AI1257" s="43"/>
      <c r="AK1257" s="41">
        <f t="shared" si="555"/>
        <v>0</v>
      </c>
      <c r="AL1257" s="42">
        <f t="shared" si="555"/>
        <v>0</v>
      </c>
      <c r="AM1257" s="43">
        <f t="shared" si="555"/>
        <v>0</v>
      </c>
      <c r="AT1257" s="32">
        <f t="shared" si="556"/>
        <v>0</v>
      </c>
      <c r="AV1257" s="23">
        <v>9</v>
      </c>
      <c r="AW1257" s="23">
        <v>18</v>
      </c>
      <c r="AX1257" s="23">
        <f t="shared" si="557"/>
        <v>7</v>
      </c>
    </row>
    <row r="1258" spans="3:50" ht="15" hidden="1" customHeight="1" x14ac:dyDescent="0.3">
      <c r="C1258" s="40" t="s">
        <v>22</v>
      </c>
      <c r="D1258" s="34" t="s">
        <v>2</v>
      </c>
      <c r="E1258" s="35" t="s">
        <v>2</v>
      </c>
      <c r="F1258" s="41">
        <v>0</v>
      </c>
      <c r="G1258" s="42">
        <v>0</v>
      </c>
      <c r="H1258" s="43">
        <v>0</v>
      </c>
      <c r="I1258" s="41">
        <v>0</v>
      </c>
      <c r="J1258" s="42">
        <v>0</v>
      </c>
      <c r="K1258" s="43">
        <v>0</v>
      </c>
      <c r="L1258" s="41">
        <v>0</v>
      </c>
      <c r="M1258" s="42">
        <v>0</v>
      </c>
      <c r="N1258" s="43">
        <v>0</v>
      </c>
      <c r="O1258" s="41">
        <v>0</v>
      </c>
      <c r="P1258" s="42">
        <v>0</v>
      </c>
      <c r="Q1258" s="43">
        <v>0</v>
      </c>
      <c r="R1258" s="41">
        <v>0</v>
      </c>
      <c r="S1258" s="42">
        <v>0</v>
      </c>
      <c r="T1258" s="43">
        <v>0</v>
      </c>
      <c r="U1258" s="41">
        <v>0</v>
      </c>
      <c r="V1258" s="42">
        <v>0</v>
      </c>
      <c r="W1258" s="43">
        <v>0</v>
      </c>
      <c r="X1258" s="41"/>
      <c r="Y1258" s="42"/>
      <c r="Z1258" s="43"/>
      <c r="AA1258" s="41"/>
      <c r="AB1258" s="42"/>
      <c r="AC1258" s="43"/>
      <c r="AD1258" s="41"/>
      <c r="AE1258" s="42"/>
      <c r="AF1258" s="43"/>
      <c r="AG1258" s="41"/>
      <c r="AH1258" s="42"/>
      <c r="AI1258" s="43"/>
      <c r="AK1258" s="41">
        <f t="shared" si="555"/>
        <v>0</v>
      </c>
      <c r="AL1258" s="42">
        <f t="shared" si="555"/>
        <v>0</v>
      </c>
      <c r="AM1258" s="43">
        <f t="shared" si="555"/>
        <v>0</v>
      </c>
      <c r="AT1258" s="32">
        <f t="shared" si="556"/>
        <v>0</v>
      </c>
      <c r="AV1258" s="23">
        <v>9</v>
      </c>
      <c r="AW1258" s="23">
        <v>18</v>
      </c>
      <c r="AX1258" s="23">
        <f t="shared" si="557"/>
        <v>8</v>
      </c>
    </row>
    <row r="1259" spans="3:50" ht="15" hidden="1" customHeight="1" x14ac:dyDescent="0.3">
      <c r="C1259" s="40" t="s">
        <v>22</v>
      </c>
      <c r="D1259" s="34" t="s">
        <v>2</v>
      </c>
      <c r="E1259" s="35" t="s">
        <v>2</v>
      </c>
      <c r="F1259" s="41">
        <v>0</v>
      </c>
      <c r="G1259" s="42">
        <v>0</v>
      </c>
      <c r="H1259" s="43">
        <v>0</v>
      </c>
      <c r="I1259" s="41">
        <v>0</v>
      </c>
      <c r="J1259" s="42">
        <v>0</v>
      </c>
      <c r="K1259" s="43">
        <v>0</v>
      </c>
      <c r="L1259" s="41">
        <v>0</v>
      </c>
      <c r="M1259" s="42">
        <v>0</v>
      </c>
      <c r="N1259" s="43">
        <v>0</v>
      </c>
      <c r="O1259" s="41">
        <v>0</v>
      </c>
      <c r="P1259" s="42">
        <v>0</v>
      </c>
      <c r="Q1259" s="43">
        <v>0</v>
      </c>
      <c r="R1259" s="41">
        <v>0</v>
      </c>
      <c r="S1259" s="42">
        <v>0</v>
      </c>
      <c r="T1259" s="43">
        <v>0</v>
      </c>
      <c r="U1259" s="41">
        <v>0</v>
      </c>
      <c r="V1259" s="42">
        <v>0</v>
      </c>
      <c r="W1259" s="43">
        <v>0</v>
      </c>
      <c r="X1259" s="41"/>
      <c r="Y1259" s="42"/>
      <c r="Z1259" s="43"/>
      <c r="AA1259" s="41"/>
      <c r="AB1259" s="42"/>
      <c r="AC1259" s="43"/>
      <c r="AD1259" s="41"/>
      <c r="AE1259" s="42"/>
      <c r="AF1259" s="43"/>
      <c r="AG1259" s="41"/>
      <c r="AH1259" s="42"/>
      <c r="AI1259" s="43"/>
      <c r="AK1259" s="41">
        <f t="shared" si="555"/>
        <v>0</v>
      </c>
      <c r="AL1259" s="42">
        <f t="shared" si="555"/>
        <v>0</v>
      </c>
      <c r="AM1259" s="43">
        <f t="shared" si="555"/>
        <v>0</v>
      </c>
      <c r="AT1259" s="32">
        <f t="shared" si="556"/>
        <v>0</v>
      </c>
      <c r="AV1259" s="23">
        <v>9</v>
      </c>
      <c r="AW1259" s="23">
        <v>18</v>
      </c>
      <c r="AX1259" s="23">
        <f t="shared" si="557"/>
        <v>9</v>
      </c>
    </row>
    <row r="1260" spans="3:50" ht="15" hidden="1" customHeight="1" x14ac:dyDescent="0.3">
      <c r="C1260" s="40" t="s">
        <v>22</v>
      </c>
      <c r="D1260" s="34" t="s">
        <v>2</v>
      </c>
      <c r="E1260" s="35" t="s">
        <v>2</v>
      </c>
      <c r="F1260" s="41">
        <v>0</v>
      </c>
      <c r="G1260" s="42">
        <v>0</v>
      </c>
      <c r="H1260" s="43">
        <v>0</v>
      </c>
      <c r="I1260" s="41">
        <v>0</v>
      </c>
      <c r="J1260" s="42">
        <v>0</v>
      </c>
      <c r="K1260" s="43">
        <v>0</v>
      </c>
      <c r="L1260" s="41">
        <v>0</v>
      </c>
      <c r="M1260" s="42">
        <v>0</v>
      </c>
      <c r="N1260" s="43">
        <v>0</v>
      </c>
      <c r="O1260" s="41">
        <v>0</v>
      </c>
      <c r="P1260" s="42">
        <v>0</v>
      </c>
      <c r="Q1260" s="43">
        <v>0</v>
      </c>
      <c r="R1260" s="41">
        <v>0</v>
      </c>
      <c r="S1260" s="42">
        <v>0</v>
      </c>
      <c r="T1260" s="43">
        <v>0</v>
      </c>
      <c r="U1260" s="41">
        <v>0</v>
      </c>
      <c r="V1260" s="42">
        <v>0</v>
      </c>
      <c r="W1260" s="43">
        <v>0</v>
      </c>
      <c r="X1260" s="41"/>
      <c r="Y1260" s="42"/>
      <c r="Z1260" s="43"/>
      <c r="AA1260" s="41"/>
      <c r="AB1260" s="42"/>
      <c r="AC1260" s="43"/>
      <c r="AD1260" s="41"/>
      <c r="AE1260" s="42"/>
      <c r="AF1260" s="43"/>
      <c r="AG1260" s="41"/>
      <c r="AH1260" s="42"/>
      <c r="AI1260" s="43"/>
      <c r="AK1260" s="41">
        <f t="shared" si="555"/>
        <v>0</v>
      </c>
      <c r="AL1260" s="42">
        <f t="shared" si="555"/>
        <v>0</v>
      </c>
      <c r="AM1260" s="43">
        <f t="shared" si="555"/>
        <v>0</v>
      </c>
      <c r="AT1260" s="32">
        <f t="shared" si="556"/>
        <v>0</v>
      </c>
      <c r="AV1260" s="23">
        <v>9</v>
      </c>
      <c r="AW1260" s="23">
        <v>18</v>
      </c>
      <c r="AX1260" s="23">
        <f t="shared" si="557"/>
        <v>10</v>
      </c>
    </row>
    <row r="1261" spans="3:50" ht="15" hidden="1" customHeight="1" x14ac:dyDescent="0.3">
      <c r="C1261" s="40" t="s">
        <v>23</v>
      </c>
      <c r="D1261" s="34" t="s">
        <v>2</v>
      </c>
      <c r="E1261" s="35" t="s">
        <v>2</v>
      </c>
      <c r="F1261" s="41">
        <v>0</v>
      </c>
      <c r="G1261" s="42">
        <v>0</v>
      </c>
      <c r="H1261" s="43">
        <v>0</v>
      </c>
      <c r="I1261" s="41">
        <v>0</v>
      </c>
      <c r="J1261" s="42">
        <v>0</v>
      </c>
      <c r="K1261" s="43">
        <v>0</v>
      </c>
      <c r="L1261" s="41">
        <v>0</v>
      </c>
      <c r="M1261" s="42">
        <v>0</v>
      </c>
      <c r="N1261" s="43">
        <v>0</v>
      </c>
      <c r="O1261" s="41">
        <v>0</v>
      </c>
      <c r="P1261" s="42">
        <v>0</v>
      </c>
      <c r="Q1261" s="43">
        <v>0</v>
      </c>
      <c r="R1261" s="41">
        <v>0</v>
      </c>
      <c r="S1261" s="42">
        <v>0</v>
      </c>
      <c r="T1261" s="43">
        <v>0</v>
      </c>
      <c r="U1261" s="41">
        <v>0</v>
      </c>
      <c r="V1261" s="42">
        <v>0</v>
      </c>
      <c r="W1261" s="43">
        <v>0</v>
      </c>
      <c r="X1261" s="41"/>
      <c r="Y1261" s="42"/>
      <c r="Z1261" s="43"/>
      <c r="AA1261" s="41"/>
      <c r="AB1261" s="42"/>
      <c r="AC1261" s="43"/>
      <c r="AD1261" s="41"/>
      <c r="AE1261" s="42"/>
      <c r="AF1261" s="43"/>
      <c r="AG1261" s="41"/>
      <c r="AH1261" s="42"/>
      <c r="AI1261" s="43"/>
      <c r="AK1261" s="41">
        <f t="shared" si="555"/>
        <v>0</v>
      </c>
      <c r="AL1261" s="42">
        <f t="shared" si="555"/>
        <v>0</v>
      </c>
      <c r="AM1261" s="43">
        <f t="shared" si="555"/>
        <v>0</v>
      </c>
      <c r="AT1261" s="32">
        <f t="shared" si="556"/>
        <v>0</v>
      </c>
      <c r="AV1261" s="23">
        <v>9</v>
      </c>
      <c r="AW1261" s="23">
        <v>19</v>
      </c>
      <c r="AX1261" s="23">
        <f t="shared" si="557"/>
        <v>1</v>
      </c>
    </row>
    <row r="1262" spans="3:50" ht="15" hidden="1" customHeight="1" x14ac:dyDescent="0.3">
      <c r="C1262" s="50" t="str">
        <f>IF(LEN(E1261)&lt;1,"","Total: " &amp; LEFT(E1261,LEN(E1261)-21) &amp; "Municipalities")</f>
        <v/>
      </c>
      <c r="D1262" s="51"/>
      <c r="E1262" s="52"/>
      <c r="F1262" s="53">
        <f t="shared" ref="F1262:H1262" si="558">SUM(F1251:F1261)</f>
        <v>0</v>
      </c>
      <c r="G1262" s="54">
        <f t="shared" si="558"/>
        <v>0</v>
      </c>
      <c r="H1262" s="55">
        <f t="shared" si="558"/>
        <v>0</v>
      </c>
      <c r="I1262" s="53">
        <f>SUM(I1251:I1261)</f>
        <v>0</v>
      </c>
      <c r="J1262" s="54">
        <f>SUM(J1251:J1261)</f>
        <v>0</v>
      </c>
      <c r="K1262" s="55">
        <f>SUM(K1251:K1261)</f>
        <v>0</v>
      </c>
      <c r="L1262" s="53">
        <f t="shared" ref="L1262:Z1262" si="559">SUM(L1251:L1261)</f>
        <v>0</v>
      </c>
      <c r="M1262" s="54">
        <f t="shared" si="559"/>
        <v>0</v>
      </c>
      <c r="N1262" s="55">
        <f t="shared" si="559"/>
        <v>0</v>
      </c>
      <c r="O1262" s="53">
        <f t="shared" si="559"/>
        <v>0</v>
      </c>
      <c r="P1262" s="54">
        <f t="shared" si="559"/>
        <v>0</v>
      </c>
      <c r="Q1262" s="55">
        <f t="shared" si="559"/>
        <v>0</v>
      </c>
      <c r="R1262" s="53">
        <f t="shared" si="559"/>
        <v>0</v>
      </c>
      <c r="S1262" s="54">
        <f t="shared" si="559"/>
        <v>0</v>
      </c>
      <c r="T1262" s="55">
        <f t="shared" si="559"/>
        <v>0</v>
      </c>
      <c r="U1262" s="53">
        <f t="shared" si="559"/>
        <v>0</v>
      </c>
      <c r="V1262" s="54">
        <f t="shared" si="559"/>
        <v>0</v>
      </c>
      <c r="W1262" s="55">
        <f t="shared" si="559"/>
        <v>0</v>
      </c>
      <c r="X1262" s="53">
        <f t="shared" si="559"/>
        <v>0</v>
      </c>
      <c r="Y1262" s="54">
        <f t="shared" si="559"/>
        <v>0</v>
      </c>
      <c r="Z1262" s="55">
        <f t="shared" si="559"/>
        <v>0</v>
      </c>
      <c r="AA1262" s="53"/>
      <c r="AB1262" s="54"/>
      <c r="AC1262" s="55"/>
      <c r="AD1262" s="53">
        <f t="shared" ref="AD1262:AI1262" si="560">SUM(AD1251:AD1261)</f>
        <v>0</v>
      </c>
      <c r="AE1262" s="54">
        <f t="shared" si="560"/>
        <v>0</v>
      </c>
      <c r="AF1262" s="55">
        <f t="shared" si="560"/>
        <v>0</v>
      </c>
      <c r="AG1262" s="53">
        <f t="shared" si="560"/>
        <v>0</v>
      </c>
      <c r="AH1262" s="54">
        <f t="shared" si="560"/>
        <v>0</v>
      </c>
      <c r="AI1262" s="55">
        <f t="shared" si="560"/>
        <v>0</v>
      </c>
      <c r="AK1262" s="53">
        <f>SUM(AK1251:AK1261)</f>
        <v>0</v>
      </c>
      <c r="AL1262" s="54">
        <f>SUM(AL1251:AL1261)</f>
        <v>0</v>
      </c>
      <c r="AM1262" s="55">
        <f>SUM(AM1251:AM1261)</f>
        <v>0</v>
      </c>
      <c r="AT1262" s="32">
        <f>IF(SUM(AT1251:AT1261)=0,0,1)</f>
        <v>0</v>
      </c>
    </row>
    <row r="1263" spans="3:50" ht="15" hidden="1" customHeight="1" x14ac:dyDescent="0.3">
      <c r="C1263" s="40"/>
      <c r="D1263" s="34"/>
      <c r="E1263" s="35"/>
      <c r="F1263" s="41"/>
      <c r="G1263" s="42"/>
      <c r="H1263" s="43"/>
      <c r="I1263" s="41"/>
      <c r="J1263" s="42"/>
      <c r="K1263" s="43"/>
      <c r="L1263" s="41"/>
      <c r="M1263" s="42"/>
      <c r="N1263" s="43"/>
      <c r="O1263" s="41"/>
      <c r="P1263" s="42"/>
      <c r="Q1263" s="43"/>
      <c r="R1263" s="41"/>
      <c r="S1263" s="42"/>
      <c r="T1263" s="43"/>
      <c r="U1263" s="41"/>
      <c r="V1263" s="42"/>
      <c r="W1263" s="43"/>
      <c r="X1263" s="41"/>
      <c r="Y1263" s="42"/>
      <c r="Z1263" s="43"/>
      <c r="AA1263" s="41"/>
      <c r="AB1263" s="42"/>
      <c r="AC1263" s="43"/>
      <c r="AD1263" s="41"/>
      <c r="AE1263" s="42"/>
      <c r="AF1263" s="43"/>
      <c r="AG1263" s="41"/>
      <c r="AH1263" s="42"/>
      <c r="AI1263" s="43"/>
      <c r="AK1263" s="41"/>
      <c r="AL1263" s="42"/>
      <c r="AM1263" s="43"/>
      <c r="AT1263" s="32">
        <f>IF(AT1262=0,0,1)</f>
        <v>0</v>
      </c>
    </row>
    <row r="1264" spans="3:50" ht="15" hidden="1" customHeight="1" x14ac:dyDescent="0.3">
      <c r="C1264" s="40" t="s">
        <v>22</v>
      </c>
      <c r="D1264" s="34" t="s">
        <v>2</v>
      </c>
      <c r="E1264" s="35" t="s">
        <v>2</v>
      </c>
      <c r="F1264" s="41">
        <v>0</v>
      </c>
      <c r="G1264" s="42">
        <v>0</v>
      </c>
      <c r="H1264" s="43">
        <v>0</v>
      </c>
      <c r="I1264" s="41">
        <v>0</v>
      </c>
      <c r="J1264" s="42">
        <v>0</v>
      </c>
      <c r="K1264" s="43">
        <v>0</v>
      </c>
      <c r="L1264" s="41">
        <v>0</v>
      </c>
      <c r="M1264" s="42">
        <v>0</v>
      </c>
      <c r="N1264" s="43">
        <v>0</v>
      </c>
      <c r="O1264" s="41">
        <v>0</v>
      </c>
      <c r="P1264" s="42">
        <v>0</v>
      </c>
      <c r="Q1264" s="43">
        <v>0</v>
      </c>
      <c r="R1264" s="41">
        <v>0</v>
      </c>
      <c r="S1264" s="42">
        <v>0</v>
      </c>
      <c r="T1264" s="43">
        <v>0</v>
      </c>
      <c r="U1264" s="41">
        <v>0</v>
      </c>
      <c r="V1264" s="42">
        <v>0</v>
      </c>
      <c r="W1264" s="43">
        <v>0</v>
      </c>
      <c r="X1264" s="41"/>
      <c r="Y1264" s="42"/>
      <c r="Z1264" s="43"/>
      <c r="AA1264" s="41"/>
      <c r="AB1264" s="42"/>
      <c r="AC1264" s="43"/>
      <c r="AD1264" s="41"/>
      <c r="AE1264" s="42"/>
      <c r="AF1264" s="43"/>
      <c r="AG1264" s="41"/>
      <c r="AH1264" s="42"/>
      <c r="AI1264" s="43"/>
      <c r="AK1264" s="41">
        <f t="shared" ref="AK1264:AM1274" si="561">F1264+I1264+L1264+O1264+R1264+U1264+X1264+AA1264+AD1264+AG1264</f>
        <v>0</v>
      </c>
      <c r="AL1264" s="42">
        <f t="shared" si="561"/>
        <v>0</v>
      </c>
      <c r="AM1264" s="43">
        <f t="shared" si="561"/>
        <v>0</v>
      </c>
      <c r="AT1264" s="32">
        <f>IF(LEN(E1264)&lt;2,0,1)</f>
        <v>0</v>
      </c>
      <c r="AV1264" s="23">
        <v>9</v>
      </c>
      <c r="AW1264" s="23">
        <v>20</v>
      </c>
      <c r="AX1264" s="23">
        <v>1</v>
      </c>
    </row>
    <row r="1265" spans="3:50" ht="15" hidden="1" customHeight="1" x14ac:dyDescent="0.3">
      <c r="C1265" s="40" t="s">
        <v>22</v>
      </c>
      <c r="D1265" s="34" t="s">
        <v>2</v>
      </c>
      <c r="E1265" s="35" t="s">
        <v>2</v>
      </c>
      <c r="F1265" s="41">
        <v>0</v>
      </c>
      <c r="G1265" s="42">
        <v>0</v>
      </c>
      <c r="H1265" s="43">
        <v>0</v>
      </c>
      <c r="I1265" s="41">
        <v>0</v>
      </c>
      <c r="J1265" s="42">
        <v>0</v>
      </c>
      <c r="K1265" s="43">
        <v>0</v>
      </c>
      <c r="L1265" s="41">
        <v>0</v>
      </c>
      <c r="M1265" s="42">
        <v>0</v>
      </c>
      <c r="N1265" s="43">
        <v>0</v>
      </c>
      <c r="O1265" s="41">
        <v>0</v>
      </c>
      <c r="P1265" s="42">
        <v>0</v>
      </c>
      <c r="Q1265" s="43">
        <v>0</v>
      </c>
      <c r="R1265" s="41">
        <v>0</v>
      </c>
      <c r="S1265" s="42">
        <v>0</v>
      </c>
      <c r="T1265" s="43">
        <v>0</v>
      </c>
      <c r="U1265" s="41">
        <v>0</v>
      </c>
      <c r="V1265" s="42">
        <v>0</v>
      </c>
      <c r="W1265" s="43">
        <v>0</v>
      </c>
      <c r="X1265" s="41"/>
      <c r="Y1265" s="42"/>
      <c r="Z1265" s="43"/>
      <c r="AA1265" s="41"/>
      <c r="AB1265" s="42"/>
      <c r="AC1265" s="43"/>
      <c r="AD1265" s="41"/>
      <c r="AE1265" s="42"/>
      <c r="AF1265" s="43"/>
      <c r="AG1265" s="41"/>
      <c r="AH1265" s="42"/>
      <c r="AI1265" s="43"/>
      <c r="AK1265" s="41">
        <f t="shared" si="561"/>
        <v>0</v>
      </c>
      <c r="AL1265" s="42">
        <f t="shared" si="561"/>
        <v>0</v>
      </c>
      <c r="AM1265" s="43">
        <f t="shared" si="561"/>
        <v>0</v>
      </c>
      <c r="AT1265" s="32">
        <f t="shared" ref="AT1265:AT1274" si="562">IF(LEN(E1265)&lt;2,0,1)</f>
        <v>0</v>
      </c>
      <c r="AV1265" s="23">
        <v>9</v>
      </c>
      <c r="AW1265" s="23">
        <v>20</v>
      </c>
      <c r="AX1265" s="23">
        <f>IF(AW1265=AW1264,AX1264+1,1)</f>
        <v>2</v>
      </c>
    </row>
    <row r="1266" spans="3:50" ht="15" hidden="1" customHeight="1" x14ac:dyDescent="0.3">
      <c r="C1266" s="40" t="s">
        <v>22</v>
      </c>
      <c r="D1266" s="34" t="s">
        <v>2</v>
      </c>
      <c r="E1266" s="35" t="s">
        <v>2</v>
      </c>
      <c r="F1266" s="41">
        <v>0</v>
      </c>
      <c r="G1266" s="42">
        <v>0</v>
      </c>
      <c r="H1266" s="43">
        <v>0</v>
      </c>
      <c r="I1266" s="41">
        <v>0</v>
      </c>
      <c r="J1266" s="42">
        <v>0</v>
      </c>
      <c r="K1266" s="43">
        <v>0</v>
      </c>
      <c r="L1266" s="41">
        <v>0</v>
      </c>
      <c r="M1266" s="42">
        <v>0</v>
      </c>
      <c r="N1266" s="43">
        <v>0</v>
      </c>
      <c r="O1266" s="41">
        <v>0</v>
      </c>
      <c r="P1266" s="42">
        <v>0</v>
      </c>
      <c r="Q1266" s="43">
        <v>0</v>
      </c>
      <c r="R1266" s="41">
        <v>0</v>
      </c>
      <c r="S1266" s="42">
        <v>0</v>
      </c>
      <c r="T1266" s="43">
        <v>0</v>
      </c>
      <c r="U1266" s="41">
        <v>0</v>
      </c>
      <c r="V1266" s="42">
        <v>0</v>
      </c>
      <c r="W1266" s="43">
        <v>0</v>
      </c>
      <c r="X1266" s="41"/>
      <c r="Y1266" s="42"/>
      <c r="Z1266" s="43"/>
      <c r="AA1266" s="41"/>
      <c r="AB1266" s="42"/>
      <c r="AC1266" s="43"/>
      <c r="AD1266" s="41"/>
      <c r="AE1266" s="42"/>
      <c r="AF1266" s="43"/>
      <c r="AG1266" s="41"/>
      <c r="AH1266" s="42"/>
      <c r="AI1266" s="43"/>
      <c r="AK1266" s="41">
        <f t="shared" si="561"/>
        <v>0</v>
      </c>
      <c r="AL1266" s="42">
        <f t="shared" si="561"/>
        <v>0</v>
      </c>
      <c r="AM1266" s="43">
        <f t="shared" si="561"/>
        <v>0</v>
      </c>
      <c r="AT1266" s="32">
        <f t="shared" si="562"/>
        <v>0</v>
      </c>
      <c r="AV1266" s="23">
        <v>9</v>
      </c>
      <c r="AW1266" s="23">
        <v>20</v>
      </c>
      <c r="AX1266" s="23">
        <f t="shared" ref="AX1266:AX1274" si="563">IF(AW1266=AW1265,AX1265+1,1)</f>
        <v>3</v>
      </c>
    </row>
    <row r="1267" spans="3:50" ht="15" hidden="1" customHeight="1" x14ac:dyDescent="0.3">
      <c r="C1267" s="40" t="s">
        <v>22</v>
      </c>
      <c r="D1267" s="34" t="s">
        <v>2</v>
      </c>
      <c r="E1267" s="35" t="s">
        <v>2</v>
      </c>
      <c r="F1267" s="41">
        <v>0</v>
      </c>
      <c r="G1267" s="42">
        <v>0</v>
      </c>
      <c r="H1267" s="43">
        <v>0</v>
      </c>
      <c r="I1267" s="41">
        <v>0</v>
      </c>
      <c r="J1267" s="42">
        <v>0</v>
      </c>
      <c r="K1267" s="43">
        <v>0</v>
      </c>
      <c r="L1267" s="41">
        <v>0</v>
      </c>
      <c r="M1267" s="42">
        <v>0</v>
      </c>
      <c r="N1267" s="43">
        <v>0</v>
      </c>
      <c r="O1267" s="41">
        <v>0</v>
      </c>
      <c r="P1267" s="42">
        <v>0</v>
      </c>
      <c r="Q1267" s="43">
        <v>0</v>
      </c>
      <c r="R1267" s="41">
        <v>0</v>
      </c>
      <c r="S1267" s="42">
        <v>0</v>
      </c>
      <c r="T1267" s="43">
        <v>0</v>
      </c>
      <c r="U1267" s="41">
        <v>0</v>
      </c>
      <c r="V1267" s="42">
        <v>0</v>
      </c>
      <c r="W1267" s="43">
        <v>0</v>
      </c>
      <c r="X1267" s="41"/>
      <c r="Y1267" s="42"/>
      <c r="Z1267" s="43"/>
      <c r="AA1267" s="41"/>
      <c r="AB1267" s="42"/>
      <c r="AC1267" s="43"/>
      <c r="AD1267" s="41"/>
      <c r="AE1267" s="42"/>
      <c r="AF1267" s="43"/>
      <c r="AG1267" s="41"/>
      <c r="AH1267" s="42"/>
      <c r="AI1267" s="43"/>
      <c r="AK1267" s="41">
        <f t="shared" si="561"/>
        <v>0</v>
      </c>
      <c r="AL1267" s="42">
        <f t="shared" si="561"/>
        <v>0</v>
      </c>
      <c r="AM1267" s="43">
        <f t="shared" si="561"/>
        <v>0</v>
      </c>
      <c r="AT1267" s="32">
        <f t="shared" si="562"/>
        <v>0</v>
      </c>
      <c r="AV1267" s="23">
        <v>9</v>
      </c>
      <c r="AW1267" s="23">
        <v>20</v>
      </c>
      <c r="AX1267" s="23">
        <f t="shared" si="563"/>
        <v>4</v>
      </c>
    </row>
    <row r="1268" spans="3:50" ht="15" hidden="1" customHeight="1" x14ac:dyDescent="0.3">
      <c r="C1268" s="40" t="s">
        <v>22</v>
      </c>
      <c r="D1268" s="34" t="s">
        <v>2</v>
      </c>
      <c r="E1268" s="35" t="s">
        <v>2</v>
      </c>
      <c r="F1268" s="41">
        <v>0</v>
      </c>
      <c r="G1268" s="42">
        <v>0</v>
      </c>
      <c r="H1268" s="43">
        <v>0</v>
      </c>
      <c r="I1268" s="41">
        <v>0</v>
      </c>
      <c r="J1268" s="42">
        <v>0</v>
      </c>
      <c r="K1268" s="43">
        <v>0</v>
      </c>
      <c r="L1268" s="41">
        <v>0</v>
      </c>
      <c r="M1268" s="42">
        <v>0</v>
      </c>
      <c r="N1268" s="43">
        <v>0</v>
      </c>
      <c r="O1268" s="41">
        <v>0</v>
      </c>
      <c r="P1268" s="42">
        <v>0</v>
      </c>
      <c r="Q1268" s="43">
        <v>0</v>
      </c>
      <c r="R1268" s="41">
        <v>0</v>
      </c>
      <c r="S1268" s="42">
        <v>0</v>
      </c>
      <c r="T1268" s="43">
        <v>0</v>
      </c>
      <c r="U1268" s="41">
        <v>0</v>
      </c>
      <c r="V1268" s="42">
        <v>0</v>
      </c>
      <c r="W1268" s="43">
        <v>0</v>
      </c>
      <c r="X1268" s="41"/>
      <c r="Y1268" s="42"/>
      <c r="Z1268" s="43"/>
      <c r="AA1268" s="41"/>
      <c r="AB1268" s="42"/>
      <c r="AC1268" s="43"/>
      <c r="AD1268" s="41"/>
      <c r="AE1268" s="42"/>
      <c r="AF1268" s="43"/>
      <c r="AG1268" s="41"/>
      <c r="AH1268" s="42"/>
      <c r="AI1268" s="43"/>
      <c r="AK1268" s="41">
        <f t="shared" si="561"/>
        <v>0</v>
      </c>
      <c r="AL1268" s="42">
        <f t="shared" si="561"/>
        <v>0</v>
      </c>
      <c r="AM1268" s="43">
        <f t="shared" si="561"/>
        <v>0</v>
      </c>
      <c r="AT1268" s="32">
        <f t="shared" si="562"/>
        <v>0</v>
      </c>
      <c r="AV1268" s="23">
        <v>9</v>
      </c>
      <c r="AW1268" s="23">
        <v>20</v>
      </c>
      <c r="AX1268" s="23">
        <f t="shared" si="563"/>
        <v>5</v>
      </c>
    </row>
    <row r="1269" spans="3:50" ht="15" hidden="1" customHeight="1" x14ac:dyDescent="0.3">
      <c r="C1269" s="40" t="s">
        <v>22</v>
      </c>
      <c r="D1269" s="34" t="s">
        <v>2</v>
      </c>
      <c r="E1269" s="35" t="s">
        <v>2</v>
      </c>
      <c r="F1269" s="41">
        <v>0</v>
      </c>
      <c r="G1269" s="42">
        <v>0</v>
      </c>
      <c r="H1269" s="43">
        <v>0</v>
      </c>
      <c r="I1269" s="41">
        <v>0</v>
      </c>
      <c r="J1269" s="42">
        <v>0</v>
      </c>
      <c r="K1269" s="43">
        <v>0</v>
      </c>
      <c r="L1269" s="41">
        <v>0</v>
      </c>
      <c r="M1269" s="42">
        <v>0</v>
      </c>
      <c r="N1269" s="43">
        <v>0</v>
      </c>
      <c r="O1269" s="41">
        <v>0</v>
      </c>
      <c r="P1269" s="42">
        <v>0</v>
      </c>
      <c r="Q1269" s="43">
        <v>0</v>
      </c>
      <c r="R1269" s="41">
        <v>0</v>
      </c>
      <c r="S1269" s="42">
        <v>0</v>
      </c>
      <c r="T1269" s="43">
        <v>0</v>
      </c>
      <c r="U1269" s="41">
        <v>0</v>
      </c>
      <c r="V1269" s="42">
        <v>0</v>
      </c>
      <c r="W1269" s="43">
        <v>0</v>
      </c>
      <c r="X1269" s="41"/>
      <c r="Y1269" s="42"/>
      <c r="Z1269" s="43"/>
      <c r="AA1269" s="41"/>
      <c r="AB1269" s="42"/>
      <c r="AC1269" s="43"/>
      <c r="AD1269" s="41"/>
      <c r="AE1269" s="42"/>
      <c r="AF1269" s="43"/>
      <c r="AG1269" s="41"/>
      <c r="AH1269" s="42"/>
      <c r="AI1269" s="43"/>
      <c r="AK1269" s="41">
        <f t="shared" si="561"/>
        <v>0</v>
      </c>
      <c r="AL1269" s="42">
        <f t="shared" si="561"/>
        <v>0</v>
      </c>
      <c r="AM1269" s="43">
        <f t="shared" si="561"/>
        <v>0</v>
      </c>
      <c r="AT1269" s="32">
        <f t="shared" si="562"/>
        <v>0</v>
      </c>
      <c r="AV1269" s="23">
        <v>9</v>
      </c>
      <c r="AW1269" s="23">
        <v>20</v>
      </c>
      <c r="AX1269" s="23">
        <f t="shared" si="563"/>
        <v>6</v>
      </c>
    </row>
    <row r="1270" spans="3:50" ht="15" hidden="1" customHeight="1" x14ac:dyDescent="0.3">
      <c r="C1270" s="40" t="s">
        <v>22</v>
      </c>
      <c r="D1270" s="34" t="s">
        <v>2</v>
      </c>
      <c r="E1270" s="35" t="s">
        <v>2</v>
      </c>
      <c r="F1270" s="41">
        <v>0</v>
      </c>
      <c r="G1270" s="42">
        <v>0</v>
      </c>
      <c r="H1270" s="43">
        <v>0</v>
      </c>
      <c r="I1270" s="41">
        <v>0</v>
      </c>
      <c r="J1270" s="42">
        <v>0</v>
      </c>
      <c r="K1270" s="43">
        <v>0</v>
      </c>
      <c r="L1270" s="41">
        <v>0</v>
      </c>
      <c r="M1270" s="42">
        <v>0</v>
      </c>
      <c r="N1270" s="43">
        <v>0</v>
      </c>
      <c r="O1270" s="41">
        <v>0</v>
      </c>
      <c r="P1270" s="42">
        <v>0</v>
      </c>
      <c r="Q1270" s="43">
        <v>0</v>
      </c>
      <c r="R1270" s="41">
        <v>0</v>
      </c>
      <c r="S1270" s="42">
        <v>0</v>
      </c>
      <c r="T1270" s="43">
        <v>0</v>
      </c>
      <c r="U1270" s="41">
        <v>0</v>
      </c>
      <c r="V1270" s="42">
        <v>0</v>
      </c>
      <c r="W1270" s="43">
        <v>0</v>
      </c>
      <c r="X1270" s="41"/>
      <c r="Y1270" s="42"/>
      <c r="Z1270" s="43"/>
      <c r="AA1270" s="41"/>
      <c r="AB1270" s="42"/>
      <c r="AC1270" s="43"/>
      <c r="AD1270" s="41"/>
      <c r="AE1270" s="42"/>
      <c r="AF1270" s="43"/>
      <c r="AG1270" s="41"/>
      <c r="AH1270" s="42"/>
      <c r="AI1270" s="43"/>
      <c r="AK1270" s="41">
        <f t="shared" si="561"/>
        <v>0</v>
      </c>
      <c r="AL1270" s="42">
        <f t="shared" si="561"/>
        <v>0</v>
      </c>
      <c r="AM1270" s="43">
        <f t="shared" si="561"/>
        <v>0</v>
      </c>
      <c r="AT1270" s="32">
        <f t="shared" si="562"/>
        <v>0</v>
      </c>
      <c r="AV1270" s="23">
        <v>9</v>
      </c>
      <c r="AW1270" s="23">
        <v>20</v>
      </c>
      <c r="AX1270" s="23">
        <f t="shared" si="563"/>
        <v>7</v>
      </c>
    </row>
    <row r="1271" spans="3:50" ht="15" hidden="1" customHeight="1" x14ac:dyDescent="0.3">
      <c r="C1271" s="40" t="s">
        <v>22</v>
      </c>
      <c r="D1271" s="34" t="s">
        <v>2</v>
      </c>
      <c r="E1271" s="35" t="s">
        <v>2</v>
      </c>
      <c r="F1271" s="41">
        <v>0</v>
      </c>
      <c r="G1271" s="42">
        <v>0</v>
      </c>
      <c r="H1271" s="43">
        <v>0</v>
      </c>
      <c r="I1271" s="41">
        <v>0</v>
      </c>
      <c r="J1271" s="42">
        <v>0</v>
      </c>
      <c r="K1271" s="43">
        <v>0</v>
      </c>
      <c r="L1271" s="41">
        <v>0</v>
      </c>
      <c r="M1271" s="42">
        <v>0</v>
      </c>
      <c r="N1271" s="43">
        <v>0</v>
      </c>
      <c r="O1271" s="41">
        <v>0</v>
      </c>
      <c r="P1271" s="42">
        <v>0</v>
      </c>
      <c r="Q1271" s="43">
        <v>0</v>
      </c>
      <c r="R1271" s="41">
        <v>0</v>
      </c>
      <c r="S1271" s="42">
        <v>0</v>
      </c>
      <c r="T1271" s="43">
        <v>0</v>
      </c>
      <c r="U1271" s="41">
        <v>0</v>
      </c>
      <c r="V1271" s="42">
        <v>0</v>
      </c>
      <c r="W1271" s="43">
        <v>0</v>
      </c>
      <c r="X1271" s="41"/>
      <c r="Y1271" s="42"/>
      <c r="Z1271" s="43"/>
      <c r="AA1271" s="41"/>
      <c r="AB1271" s="42"/>
      <c r="AC1271" s="43"/>
      <c r="AD1271" s="41"/>
      <c r="AE1271" s="42"/>
      <c r="AF1271" s="43"/>
      <c r="AG1271" s="41"/>
      <c r="AH1271" s="42"/>
      <c r="AI1271" s="43"/>
      <c r="AK1271" s="41">
        <f t="shared" si="561"/>
        <v>0</v>
      </c>
      <c r="AL1271" s="42">
        <f t="shared" si="561"/>
        <v>0</v>
      </c>
      <c r="AM1271" s="43">
        <f t="shared" si="561"/>
        <v>0</v>
      </c>
      <c r="AT1271" s="32">
        <f t="shared" si="562"/>
        <v>0</v>
      </c>
      <c r="AV1271" s="23">
        <v>9</v>
      </c>
      <c r="AW1271" s="23">
        <v>20</v>
      </c>
      <c r="AX1271" s="23">
        <f t="shared" si="563"/>
        <v>8</v>
      </c>
    </row>
    <row r="1272" spans="3:50" ht="15" hidden="1" customHeight="1" x14ac:dyDescent="0.3">
      <c r="C1272" s="40" t="s">
        <v>22</v>
      </c>
      <c r="D1272" s="34" t="s">
        <v>2</v>
      </c>
      <c r="E1272" s="35" t="s">
        <v>2</v>
      </c>
      <c r="F1272" s="41">
        <v>0</v>
      </c>
      <c r="G1272" s="42">
        <v>0</v>
      </c>
      <c r="H1272" s="43">
        <v>0</v>
      </c>
      <c r="I1272" s="41">
        <v>0</v>
      </c>
      <c r="J1272" s="42">
        <v>0</v>
      </c>
      <c r="K1272" s="43">
        <v>0</v>
      </c>
      <c r="L1272" s="41">
        <v>0</v>
      </c>
      <c r="M1272" s="42">
        <v>0</v>
      </c>
      <c r="N1272" s="43">
        <v>0</v>
      </c>
      <c r="O1272" s="41">
        <v>0</v>
      </c>
      <c r="P1272" s="42">
        <v>0</v>
      </c>
      <c r="Q1272" s="43">
        <v>0</v>
      </c>
      <c r="R1272" s="41">
        <v>0</v>
      </c>
      <c r="S1272" s="42">
        <v>0</v>
      </c>
      <c r="T1272" s="43">
        <v>0</v>
      </c>
      <c r="U1272" s="41">
        <v>0</v>
      </c>
      <c r="V1272" s="42">
        <v>0</v>
      </c>
      <c r="W1272" s="43">
        <v>0</v>
      </c>
      <c r="X1272" s="41"/>
      <c r="Y1272" s="42"/>
      <c r="Z1272" s="43"/>
      <c r="AA1272" s="41"/>
      <c r="AB1272" s="42"/>
      <c r="AC1272" s="43"/>
      <c r="AD1272" s="41"/>
      <c r="AE1272" s="42"/>
      <c r="AF1272" s="43"/>
      <c r="AG1272" s="41"/>
      <c r="AH1272" s="42"/>
      <c r="AI1272" s="43"/>
      <c r="AK1272" s="41">
        <f t="shared" si="561"/>
        <v>0</v>
      </c>
      <c r="AL1272" s="42">
        <f t="shared" si="561"/>
        <v>0</v>
      </c>
      <c r="AM1272" s="43">
        <f t="shared" si="561"/>
        <v>0</v>
      </c>
      <c r="AT1272" s="32">
        <f t="shared" si="562"/>
        <v>0</v>
      </c>
      <c r="AV1272" s="23">
        <v>9</v>
      </c>
      <c r="AW1272" s="23">
        <v>20</v>
      </c>
      <c r="AX1272" s="23">
        <f t="shared" si="563"/>
        <v>9</v>
      </c>
    </row>
    <row r="1273" spans="3:50" ht="15" hidden="1" customHeight="1" x14ac:dyDescent="0.3">
      <c r="C1273" s="40" t="s">
        <v>22</v>
      </c>
      <c r="D1273" s="34" t="s">
        <v>2</v>
      </c>
      <c r="E1273" s="35" t="s">
        <v>2</v>
      </c>
      <c r="F1273" s="41">
        <v>0</v>
      </c>
      <c r="G1273" s="42">
        <v>0</v>
      </c>
      <c r="H1273" s="43">
        <v>0</v>
      </c>
      <c r="I1273" s="41">
        <v>0</v>
      </c>
      <c r="J1273" s="42">
        <v>0</v>
      </c>
      <c r="K1273" s="43">
        <v>0</v>
      </c>
      <c r="L1273" s="41">
        <v>0</v>
      </c>
      <c r="M1273" s="42">
        <v>0</v>
      </c>
      <c r="N1273" s="43">
        <v>0</v>
      </c>
      <c r="O1273" s="41">
        <v>0</v>
      </c>
      <c r="P1273" s="42">
        <v>0</v>
      </c>
      <c r="Q1273" s="43">
        <v>0</v>
      </c>
      <c r="R1273" s="41">
        <v>0</v>
      </c>
      <c r="S1273" s="42">
        <v>0</v>
      </c>
      <c r="T1273" s="43">
        <v>0</v>
      </c>
      <c r="U1273" s="41">
        <v>0</v>
      </c>
      <c r="V1273" s="42">
        <v>0</v>
      </c>
      <c r="W1273" s="43">
        <v>0</v>
      </c>
      <c r="X1273" s="41"/>
      <c r="Y1273" s="42"/>
      <c r="Z1273" s="43"/>
      <c r="AA1273" s="41"/>
      <c r="AB1273" s="42"/>
      <c r="AC1273" s="43"/>
      <c r="AD1273" s="41"/>
      <c r="AE1273" s="42"/>
      <c r="AF1273" s="43"/>
      <c r="AG1273" s="41"/>
      <c r="AH1273" s="42"/>
      <c r="AI1273" s="43"/>
      <c r="AK1273" s="41">
        <f t="shared" si="561"/>
        <v>0</v>
      </c>
      <c r="AL1273" s="42">
        <f t="shared" si="561"/>
        <v>0</v>
      </c>
      <c r="AM1273" s="43">
        <f t="shared" si="561"/>
        <v>0</v>
      </c>
      <c r="AT1273" s="32">
        <f t="shared" si="562"/>
        <v>0</v>
      </c>
      <c r="AV1273" s="23">
        <v>9</v>
      </c>
      <c r="AW1273" s="23">
        <v>20</v>
      </c>
      <c r="AX1273" s="23">
        <f t="shared" si="563"/>
        <v>10</v>
      </c>
    </row>
    <row r="1274" spans="3:50" ht="15" hidden="1" customHeight="1" x14ac:dyDescent="0.3">
      <c r="C1274" s="40" t="s">
        <v>23</v>
      </c>
      <c r="D1274" s="34" t="s">
        <v>2</v>
      </c>
      <c r="E1274" s="35" t="s">
        <v>2</v>
      </c>
      <c r="F1274" s="41">
        <v>0</v>
      </c>
      <c r="G1274" s="42">
        <v>0</v>
      </c>
      <c r="H1274" s="43">
        <v>0</v>
      </c>
      <c r="I1274" s="41">
        <v>0</v>
      </c>
      <c r="J1274" s="42">
        <v>0</v>
      </c>
      <c r="K1274" s="43">
        <v>0</v>
      </c>
      <c r="L1274" s="41">
        <v>0</v>
      </c>
      <c r="M1274" s="42">
        <v>0</v>
      </c>
      <c r="N1274" s="43">
        <v>0</v>
      </c>
      <c r="O1274" s="41">
        <v>0</v>
      </c>
      <c r="P1274" s="42">
        <v>0</v>
      </c>
      <c r="Q1274" s="43">
        <v>0</v>
      </c>
      <c r="R1274" s="41">
        <v>0</v>
      </c>
      <c r="S1274" s="42">
        <v>0</v>
      </c>
      <c r="T1274" s="43">
        <v>0</v>
      </c>
      <c r="U1274" s="41">
        <v>0</v>
      </c>
      <c r="V1274" s="42">
        <v>0</v>
      </c>
      <c r="W1274" s="43">
        <v>0</v>
      </c>
      <c r="X1274" s="41"/>
      <c r="Y1274" s="42"/>
      <c r="Z1274" s="43"/>
      <c r="AA1274" s="41"/>
      <c r="AB1274" s="42"/>
      <c r="AC1274" s="43"/>
      <c r="AD1274" s="41"/>
      <c r="AE1274" s="42"/>
      <c r="AF1274" s="43"/>
      <c r="AG1274" s="41"/>
      <c r="AH1274" s="42"/>
      <c r="AI1274" s="43"/>
      <c r="AK1274" s="41">
        <f t="shared" si="561"/>
        <v>0</v>
      </c>
      <c r="AL1274" s="42">
        <f t="shared" si="561"/>
        <v>0</v>
      </c>
      <c r="AM1274" s="43">
        <f t="shared" si="561"/>
        <v>0</v>
      </c>
      <c r="AT1274" s="32">
        <f t="shared" si="562"/>
        <v>0</v>
      </c>
      <c r="AV1274" s="23">
        <v>9</v>
      </c>
      <c r="AW1274" s="23">
        <v>21</v>
      </c>
      <c r="AX1274" s="23">
        <f t="shared" si="563"/>
        <v>1</v>
      </c>
    </row>
    <row r="1275" spans="3:50" ht="15" hidden="1" customHeight="1" x14ac:dyDescent="0.3">
      <c r="C1275" s="50" t="str">
        <f>IF(LEN(E1274)&lt;1,"","Total: " &amp; LEFT(E1274,LEN(E1274)-21) &amp; "Municipalities")</f>
        <v/>
      </c>
      <c r="D1275" s="51"/>
      <c r="E1275" s="52"/>
      <c r="F1275" s="53">
        <f t="shared" ref="F1275:H1275" si="564">SUM(F1264:F1274)</f>
        <v>0</v>
      </c>
      <c r="G1275" s="54">
        <f t="shared" si="564"/>
        <v>0</v>
      </c>
      <c r="H1275" s="55">
        <f t="shared" si="564"/>
        <v>0</v>
      </c>
      <c r="I1275" s="53">
        <f>SUM(I1264:I1274)</f>
        <v>0</v>
      </c>
      <c r="J1275" s="54">
        <f>SUM(J1264:J1274)</f>
        <v>0</v>
      </c>
      <c r="K1275" s="55">
        <f>SUM(K1264:K1274)</f>
        <v>0</v>
      </c>
      <c r="L1275" s="53">
        <f t="shared" ref="L1275:Z1275" si="565">SUM(L1264:L1274)</f>
        <v>0</v>
      </c>
      <c r="M1275" s="54">
        <f t="shared" si="565"/>
        <v>0</v>
      </c>
      <c r="N1275" s="55">
        <f t="shared" si="565"/>
        <v>0</v>
      </c>
      <c r="O1275" s="53">
        <f t="shared" si="565"/>
        <v>0</v>
      </c>
      <c r="P1275" s="54">
        <f t="shared" si="565"/>
        <v>0</v>
      </c>
      <c r="Q1275" s="55">
        <f t="shared" si="565"/>
        <v>0</v>
      </c>
      <c r="R1275" s="53">
        <f t="shared" si="565"/>
        <v>0</v>
      </c>
      <c r="S1275" s="54">
        <f t="shared" si="565"/>
        <v>0</v>
      </c>
      <c r="T1275" s="55">
        <f t="shared" si="565"/>
        <v>0</v>
      </c>
      <c r="U1275" s="53">
        <f t="shared" si="565"/>
        <v>0</v>
      </c>
      <c r="V1275" s="54">
        <f t="shared" si="565"/>
        <v>0</v>
      </c>
      <c r="W1275" s="55">
        <f t="shared" si="565"/>
        <v>0</v>
      </c>
      <c r="X1275" s="53">
        <f t="shared" si="565"/>
        <v>0</v>
      </c>
      <c r="Y1275" s="54">
        <f t="shared" si="565"/>
        <v>0</v>
      </c>
      <c r="Z1275" s="55">
        <f t="shared" si="565"/>
        <v>0</v>
      </c>
      <c r="AA1275" s="53"/>
      <c r="AB1275" s="54"/>
      <c r="AC1275" s="55"/>
      <c r="AD1275" s="53">
        <f t="shared" ref="AD1275:AI1275" si="566">SUM(AD1264:AD1274)</f>
        <v>0</v>
      </c>
      <c r="AE1275" s="54">
        <f t="shared" si="566"/>
        <v>0</v>
      </c>
      <c r="AF1275" s="55">
        <f t="shared" si="566"/>
        <v>0</v>
      </c>
      <c r="AG1275" s="53">
        <f t="shared" si="566"/>
        <v>0</v>
      </c>
      <c r="AH1275" s="54">
        <f t="shared" si="566"/>
        <v>0</v>
      </c>
      <c r="AI1275" s="55">
        <f t="shared" si="566"/>
        <v>0</v>
      </c>
      <c r="AK1275" s="53">
        <f>SUM(AK1264:AK1274)</f>
        <v>0</v>
      </c>
      <c r="AL1275" s="54">
        <f>SUM(AL1264:AL1274)</f>
        <v>0</v>
      </c>
      <c r="AM1275" s="55">
        <f>SUM(AM1264:AM1274)</f>
        <v>0</v>
      </c>
      <c r="AT1275" s="32">
        <f>IF(SUM(AT1264:AT1274)=0,0,1)</f>
        <v>0</v>
      </c>
    </row>
    <row r="1276" spans="3:50" ht="15" hidden="1" customHeight="1" x14ac:dyDescent="0.3">
      <c r="C1276" s="40"/>
      <c r="D1276" s="34"/>
      <c r="E1276" s="35"/>
      <c r="F1276" s="41"/>
      <c r="G1276" s="42"/>
      <c r="H1276" s="43"/>
      <c r="I1276" s="41"/>
      <c r="J1276" s="42"/>
      <c r="K1276" s="43"/>
      <c r="L1276" s="41"/>
      <c r="M1276" s="42"/>
      <c r="N1276" s="43"/>
      <c r="O1276" s="41"/>
      <c r="P1276" s="42"/>
      <c r="Q1276" s="43"/>
      <c r="R1276" s="41"/>
      <c r="S1276" s="42"/>
      <c r="T1276" s="43"/>
      <c r="U1276" s="41"/>
      <c r="V1276" s="42"/>
      <c r="W1276" s="43"/>
      <c r="X1276" s="41"/>
      <c r="Y1276" s="42"/>
      <c r="Z1276" s="43"/>
      <c r="AA1276" s="41"/>
      <c r="AB1276" s="42"/>
      <c r="AC1276" s="43"/>
      <c r="AD1276" s="41"/>
      <c r="AE1276" s="42"/>
      <c r="AF1276" s="43"/>
      <c r="AG1276" s="41"/>
      <c r="AH1276" s="42"/>
      <c r="AI1276" s="43"/>
      <c r="AK1276" s="41"/>
      <c r="AL1276" s="42"/>
      <c r="AM1276" s="43"/>
      <c r="AT1276" s="32">
        <v>0</v>
      </c>
    </row>
    <row r="1277" spans="3:50" ht="15" customHeight="1" x14ac:dyDescent="0.3">
      <c r="C1277" s="56" t="s">
        <v>40</v>
      </c>
      <c r="D1277" s="57"/>
      <c r="E1277" s="58"/>
      <c r="F1277" s="53">
        <f t="shared" ref="F1277:Z1277" si="567">F1140+F1141+F1142+F1143+F1144+F1158+F1171+F1184+F1197+F1210+F1223+F1236+F1249+F1262+F1275</f>
        <v>0</v>
      </c>
      <c r="G1277" s="54">
        <f t="shared" si="567"/>
        <v>0</v>
      </c>
      <c r="H1277" s="55">
        <f t="shared" si="567"/>
        <v>0</v>
      </c>
      <c r="I1277" s="53">
        <f t="shared" si="567"/>
        <v>9927</v>
      </c>
      <c r="J1277" s="54">
        <f t="shared" si="567"/>
        <v>9902</v>
      </c>
      <c r="K1277" s="55">
        <f t="shared" si="567"/>
        <v>14436</v>
      </c>
      <c r="L1277" s="53">
        <f t="shared" si="567"/>
        <v>114975</v>
      </c>
      <c r="M1277" s="54">
        <f t="shared" si="567"/>
        <v>134273</v>
      </c>
      <c r="N1277" s="55">
        <f t="shared" si="567"/>
        <v>110406</v>
      </c>
      <c r="O1277" s="53">
        <f t="shared" si="567"/>
        <v>5100</v>
      </c>
      <c r="P1277" s="54">
        <f t="shared" si="567"/>
        <v>5100</v>
      </c>
      <c r="Q1277" s="55">
        <f t="shared" si="567"/>
        <v>5100</v>
      </c>
      <c r="R1277" s="53">
        <f t="shared" si="567"/>
        <v>14831</v>
      </c>
      <c r="S1277" s="54">
        <f t="shared" si="567"/>
        <v>16016</v>
      </c>
      <c r="T1277" s="55">
        <f t="shared" si="567"/>
        <v>16040</v>
      </c>
      <c r="U1277" s="53">
        <f t="shared" si="567"/>
        <v>0</v>
      </c>
      <c r="V1277" s="54">
        <f t="shared" si="567"/>
        <v>0</v>
      </c>
      <c r="W1277" s="55">
        <f t="shared" si="567"/>
        <v>0</v>
      </c>
      <c r="X1277" s="53">
        <f t="shared" si="567"/>
        <v>0</v>
      </c>
      <c r="Y1277" s="54">
        <f t="shared" si="567"/>
        <v>0</v>
      </c>
      <c r="Z1277" s="55">
        <f t="shared" si="567"/>
        <v>0</v>
      </c>
      <c r="AA1277" s="53"/>
      <c r="AB1277" s="54"/>
      <c r="AC1277" s="55"/>
      <c r="AD1277" s="53">
        <f t="shared" ref="AD1277:AI1277" si="568">AD1140+AD1141+AD1142+AD1143+AD1144+AD1158+AD1171+AD1184+AD1197+AD1210+AD1223+AD1236+AD1249+AD1262+AD1275</f>
        <v>0</v>
      </c>
      <c r="AE1277" s="54">
        <f t="shared" si="568"/>
        <v>0</v>
      </c>
      <c r="AF1277" s="55">
        <f t="shared" si="568"/>
        <v>0</v>
      </c>
      <c r="AG1277" s="53">
        <f t="shared" si="568"/>
        <v>0</v>
      </c>
      <c r="AH1277" s="54">
        <f t="shared" si="568"/>
        <v>0</v>
      </c>
      <c r="AI1277" s="55">
        <f t="shared" si="568"/>
        <v>0</v>
      </c>
      <c r="AK1277" s="53">
        <f>AK1140+AK1141+AK1142+AK1143+AK1144+AK1158+AK1171+AK1184+AK1197+AK1210+AK1223+AK1236+AK1249+AK1262+AK1275</f>
        <v>144833</v>
      </c>
      <c r="AL1277" s="54">
        <f>AL1140+AL1141+AL1142+AL1143+AL1144+AL1158+AL1171+AL1184+AL1197+AL1210+AL1223+AL1236+AL1249+AL1262+AL1275</f>
        <v>165291</v>
      </c>
      <c r="AM1277" s="55">
        <f>AM1140+AM1141+AM1142+AM1143+AM1144+AM1158+AM1171+AM1184+AM1197+AM1210+AM1223+AM1236+AM1249+AM1262+AM1275</f>
        <v>145982</v>
      </c>
      <c r="AT1277" s="32">
        <v>1</v>
      </c>
    </row>
    <row r="1278" spans="3:50" ht="15" customHeight="1" x14ac:dyDescent="0.3">
      <c r="C1278" s="27"/>
      <c r="D1278" s="16"/>
      <c r="E1278" s="59"/>
      <c r="F1278" s="60"/>
      <c r="G1278" s="61"/>
      <c r="H1278" s="62"/>
      <c r="I1278" s="60"/>
      <c r="J1278" s="61"/>
      <c r="K1278" s="62"/>
      <c r="L1278" s="60"/>
      <c r="M1278" s="61"/>
      <c r="N1278" s="62"/>
      <c r="O1278" s="60"/>
      <c r="P1278" s="61"/>
      <c r="Q1278" s="62"/>
      <c r="R1278" s="60"/>
      <c r="S1278" s="61"/>
      <c r="T1278" s="62"/>
      <c r="U1278" s="60"/>
      <c r="V1278" s="61"/>
      <c r="W1278" s="62"/>
      <c r="X1278" s="60"/>
      <c r="Y1278" s="61"/>
      <c r="Z1278" s="62"/>
      <c r="AA1278" s="60"/>
      <c r="AB1278" s="61"/>
      <c r="AC1278" s="62"/>
      <c r="AD1278" s="60"/>
      <c r="AE1278" s="61"/>
      <c r="AF1278" s="62"/>
      <c r="AG1278" s="60"/>
      <c r="AH1278" s="61"/>
      <c r="AI1278" s="62"/>
      <c r="AK1278" s="60"/>
      <c r="AL1278" s="61"/>
      <c r="AM1278" s="62"/>
      <c r="AT1278" s="32">
        <v>1</v>
      </c>
    </row>
    <row r="1279" spans="3:50" ht="15" customHeight="1" x14ac:dyDescent="0.3">
      <c r="C1279" s="601" t="s">
        <v>41</v>
      </c>
      <c r="D1279" s="602"/>
      <c r="E1279" s="603"/>
      <c r="F1279" s="41">
        <v>0</v>
      </c>
      <c r="G1279" s="42">
        <v>0</v>
      </c>
      <c r="H1279" s="43">
        <v>0</v>
      </c>
      <c r="I1279" s="41">
        <v>0</v>
      </c>
      <c r="J1279" s="42">
        <v>0</v>
      </c>
      <c r="K1279" s="43">
        <v>0</v>
      </c>
      <c r="L1279" s="41">
        <v>0</v>
      </c>
      <c r="M1279" s="42">
        <v>0</v>
      </c>
      <c r="N1279" s="43">
        <v>0</v>
      </c>
      <c r="O1279" s="41">
        <v>0</v>
      </c>
      <c r="P1279" s="42">
        <v>0</v>
      </c>
      <c r="Q1279" s="43">
        <v>0</v>
      </c>
      <c r="R1279" s="41">
        <v>0</v>
      </c>
      <c r="S1279" s="42">
        <v>0</v>
      </c>
      <c r="T1279" s="43">
        <v>0</v>
      </c>
      <c r="U1279" s="41">
        <v>0</v>
      </c>
      <c r="V1279" s="42">
        <v>0</v>
      </c>
      <c r="W1279" s="43">
        <v>0</v>
      </c>
      <c r="X1279" s="41">
        <v>500000</v>
      </c>
      <c r="Y1279" s="42">
        <v>650000</v>
      </c>
      <c r="Z1279" s="43">
        <v>800000</v>
      </c>
      <c r="AA1279" s="41"/>
      <c r="AB1279" s="42"/>
      <c r="AC1279" s="43"/>
      <c r="AD1279" s="41">
        <v>0</v>
      </c>
      <c r="AE1279" s="42">
        <v>0</v>
      </c>
      <c r="AF1279" s="43">
        <v>0</v>
      </c>
      <c r="AG1279" s="41">
        <v>0</v>
      </c>
      <c r="AH1279" s="42">
        <v>0</v>
      </c>
      <c r="AI1279" s="43">
        <v>0</v>
      </c>
      <c r="AK1279" s="41">
        <f>F1279+I1279+L1279+O1279+R1279+U1279+X1279+AA1279+AD1279+AG1279</f>
        <v>500000</v>
      </c>
      <c r="AL1279" s="42">
        <f>G1279+J1279+M1279+P1279+S1279+V1279+Y1279+AB1279+AE1279+AH1279</f>
        <v>650000</v>
      </c>
      <c r="AM1279" s="43">
        <f>H1279+K1279+N1279+Q1279+T1279+W1279+Z1279+AC1279+AF1279+AI1279</f>
        <v>800000</v>
      </c>
      <c r="AT1279" s="32">
        <v>1</v>
      </c>
    </row>
    <row r="1280" spans="3:50" ht="15" customHeight="1" x14ac:dyDescent="0.3">
      <c r="C1280" s="40"/>
      <c r="D1280" s="34"/>
      <c r="E1280" s="35"/>
      <c r="F1280" s="41"/>
      <c r="G1280" s="42"/>
      <c r="H1280" s="43"/>
      <c r="I1280" s="41"/>
      <c r="J1280" s="42"/>
      <c r="K1280" s="43"/>
      <c r="L1280" s="41"/>
      <c r="M1280" s="42"/>
      <c r="N1280" s="43"/>
      <c r="O1280" s="41"/>
      <c r="P1280" s="42"/>
      <c r="Q1280" s="43"/>
      <c r="R1280" s="41"/>
      <c r="S1280" s="42"/>
      <c r="T1280" s="43"/>
      <c r="U1280" s="41"/>
      <c r="V1280" s="42"/>
      <c r="W1280" s="43"/>
      <c r="X1280" s="41"/>
      <c r="Y1280" s="42"/>
      <c r="Z1280" s="43"/>
      <c r="AA1280" s="41"/>
      <c r="AB1280" s="42"/>
      <c r="AC1280" s="43"/>
      <c r="AD1280" s="41"/>
      <c r="AE1280" s="42"/>
      <c r="AF1280" s="43"/>
      <c r="AG1280" s="41"/>
      <c r="AH1280" s="42"/>
      <c r="AI1280" s="43"/>
      <c r="AK1280" s="41"/>
      <c r="AL1280" s="42"/>
      <c r="AM1280" s="43"/>
      <c r="AT1280" s="32">
        <v>1</v>
      </c>
    </row>
    <row r="1281" spans="1:46" ht="15" customHeight="1" x14ac:dyDescent="0.3">
      <c r="C1281" s="56" t="s">
        <v>42</v>
      </c>
      <c r="D1281" s="57"/>
      <c r="E1281" s="58"/>
      <c r="F1281" s="63">
        <f t="shared" ref="F1281:H1281" si="569">F149+F290+F431+F572+F713+F854+F995+F1136+F1277</f>
        <v>58309</v>
      </c>
      <c r="G1281" s="54">
        <f t="shared" si="569"/>
        <v>0</v>
      </c>
      <c r="H1281" s="64">
        <f t="shared" si="569"/>
        <v>0</v>
      </c>
      <c r="I1281" s="53">
        <f>I149+I290+I431+I572+I713+I854+I995+I1136+I1277</f>
        <v>144596</v>
      </c>
      <c r="J1281" s="54">
        <f>J149+J290+J431+J572+J713+J854+J995+J1136+J1277</f>
        <v>151055</v>
      </c>
      <c r="K1281" s="55">
        <f>K149+K290+K431+K572+K713+K854+K995+K1136+K1277</f>
        <v>158183</v>
      </c>
      <c r="L1281" s="53">
        <f t="shared" ref="L1281:W1281" si="570">L149+L290+L431+L572+L713+L854+L995+L1136+L1277</f>
        <v>2196019</v>
      </c>
      <c r="M1281" s="54">
        <f t="shared" si="570"/>
        <v>2294401</v>
      </c>
      <c r="N1281" s="55">
        <f t="shared" si="570"/>
        <v>2399517</v>
      </c>
      <c r="O1281" s="53">
        <f t="shared" si="570"/>
        <v>94890</v>
      </c>
      <c r="P1281" s="54">
        <f t="shared" si="570"/>
        <v>99140</v>
      </c>
      <c r="Q1281" s="55">
        <f t="shared" si="570"/>
        <v>103683</v>
      </c>
      <c r="R1281" s="53">
        <f t="shared" si="570"/>
        <v>3057957</v>
      </c>
      <c r="S1281" s="54">
        <f t="shared" si="570"/>
        <v>3226507</v>
      </c>
      <c r="T1281" s="55">
        <f t="shared" si="570"/>
        <v>3231507</v>
      </c>
      <c r="U1281" s="53">
        <f t="shared" si="570"/>
        <v>1046718</v>
      </c>
      <c r="V1281" s="53">
        <f t="shared" si="570"/>
        <v>1118932</v>
      </c>
      <c r="W1281" s="112">
        <f t="shared" si="570"/>
        <v>1341256</v>
      </c>
      <c r="X1281" s="53">
        <f>X149+X290+X431+X572+X713+X854+X995+X1136+X1277+X1279</f>
        <v>500000</v>
      </c>
      <c r="Y1281" s="53">
        <f t="shared" ref="Y1281:Z1281" si="571">Y149+Y290+Y431+Y572+Y713+Y854+Y995+Y1136+Y1277+Y1279</f>
        <v>650000</v>
      </c>
      <c r="Z1281" s="53">
        <f t="shared" si="571"/>
        <v>800000</v>
      </c>
      <c r="AA1281" s="53"/>
      <c r="AB1281" s="54"/>
      <c r="AC1281" s="55"/>
      <c r="AD1281" s="53">
        <f t="shared" ref="AD1281:AM1281" si="572">AD149+AD290+AD431+AD572+AD713+AD854+AD995+AD1136+AD1277+AD1279</f>
        <v>0</v>
      </c>
      <c r="AE1281" s="54">
        <f t="shared" si="572"/>
        <v>0</v>
      </c>
      <c r="AF1281" s="55">
        <f t="shared" si="572"/>
        <v>0</v>
      </c>
      <c r="AG1281" s="53">
        <f t="shared" si="572"/>
        <v>0</v>
      </c>
      <c r="AH1281" s="54">
        <f t="shared" si="572"/>
        <v>0</v>
      </c>
      <c r="AI1281" s="55">
        <f t="shared" si="572"/>
        <v>0</v>
      </c>
      <c r="AK1281" s="53">
        <f>AK149+AK290+AK431+AK572+AK713+AK854+AK995+AK1136+AK1277+AK1279</f>
        <v>7098489</v>
      </c>
      <c r="AL1281" s="54">
        <f t="shared" si="572"/>
        <v>7540035</v>
      </c>
      <c r="AM1281" s="55">
        <f t="shared" si="572"/>
        <v>8034146</v>
      </c>
      <c r="AT1281" s="32">
        <v>1</v>
      </c>
    </row>
    <row r="1282" spans="1:46" ht="15" customHeight="1" x14ac:dyDescent="0.35">
      <c r="C1282" s="113" t="s">
        <v>77</v>
      </c>
      <c r="AT1282" s="32">
        <v>1</v>
      </c>
    </row>
    <row r="1285" spans="1:46" hidden="1" x14ac:dyDescent="0.3"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 s="53"/>
      <c r="V1285" s="54"/>
      <c r="W1285" s="55"/>
      <c r="X1285" s="53"/>
      <c r="Y1285" s="54"/>
      <c r="Z1285" s="55"/>
      <c r="AA1285" s="53"/>
      <c r="AB1285" s="54"/>
      <c r="AC1285" s="55"/>
      <c r="AD1285" s="53"/>
      <c r="AE1285" s="54"/>
      <c r="AF1285" s="55"/>
      <c r="AG1285" s="53"/>
      <c r="AH1285" s="54"/>
      <c r="AI1285" s="55"/>
      <c r="AJ1285"/>
      <c r="AK1285"/>
      <c r="AL1285"/>
      <c r="AM1285"/>
      <c r="AN1285"/>
    </row>
    <row r="1286" spans="1:46" hidden="1" x14ac:dyDescent="0.3">
      <c r="D1286"/>
      <c r="E1286" s="68" t="s">
        <v>67</v>
      </c>
      <c r="F1286" s="114">
        <f>F1281-F1287</f>
        <v>0</v>
      </c>
      <c r="G1286" s="114">
        <f t="shared" ref="G1286:AM1286" si="573">G1281-G1287</f>
        <v>0</v>
      </c>
      <c r="H1286" s="114">
        <f t="shared" si="573"/>
        <v>0</v>
      </c>
      <c r="I1286" s="114">
        <f>I1281-I1287</f>
        <v>0</v>
      </c>
      <c r="J1286" s="114">
        <f t="shared" ref="J1286:T1286" si="574">J1281-J1287</f>
        <v>0</v>
      </c>
      <c r="K1286" s="114">
        <f t="shared" si="574"/>
        <v>0</v>
      </c>
      <c r="L1286" s="114">
        <f t="shared" si="574"/>
        <v>0</v>
      </c>
      <c r="M1286" s="114">
        <f t="shared" si="574"/>
        <v>0</v>
      </c>
      <c r="N1286" s="114">
        <f t="shared" si="574"/>
        <v>0</v>
      </c>
      <c r="O1286" s="114">
        <f t="shared" si="574"/>
        <v>0</v>
      </c>
      <c r="P1286" s="114">
        <f t="shared" si="574"/>
        <v>0</v>
      </c>
      <c r="Q1286" s="114">
        <f t="shared" si="574"/>
        <v>0</v>
      </c>
      <c r="R1286" s="114">
        <f t="shared" si="574"/>
        <v>0</v>
      </c>
      <c r="S1286" s="114">
        <f t="shared" si="574"/>
        <v>0</v>
      </c>
      <c r="T1286" s="114">
        <f t="shared" si="574"/>
        <v>0</v>
      </c>
      <c r="U1286" s="115">
        <f>U1281-U1287</f>
        <v>0</v>
      </c>
      <c r="V1286" s="115">
        <f t="shared" ref="V1286:W1286" si="575">V1281-V1287</f>
        <v>0</v>
      </c>
      <c r="W1286" s="115">
        <f t="shared" si="575"/>
        <v>0</v>
      </c>
      <c r="X1286" s="115">
        <f>X1281-X1287</f>
        <v>0</v>
      </c>
      <c r="Y1286" s="115">
        <f t="shared" ref="Y1286:Z1286" si="576">Y1281-Y1287</f>
        <v>0</v>
      </c>
      <c r="Z1286" s="115">
        <f t="shared" si="576"/>
        <v>0</v>
      </c>
      <c r="AA1286" s="68"/>
      <c r="AB1286" s="68"/>
      <c r="AC1286" s="68"/>
      <c r="AD1286" s="68"/>
      <c r="AE1286" s="68"/>
      <c r="AF1286" s="68"/>
      <c r="AG1286" s="68"/>
      <c r="AH1286" s="68"/>
      <c r="AI1286" s="68"/>
      <c r="AJ1286" s="114">
        <f t="shared" si="573"/>
        <v>0</v>
      </c>
      <c r="AK1286" s="114">
        <f t="shared" si="573"/>
        <v>0</v>
      </c>
      <c r="AL1286" s="114">
        <f t="shared" si="573"/>
        <v>0</v>
      </c>
      <c r="AM1286" s="114">
        <f t="shared" si="573"/>
        <v>0</v>
      </c>
      <c r="AN1286"/>
    </row>
    <row r="1287" spans="1:46" hidden="1" x14ac:dyDescent="0.3">
      <c r="D1287"/>
      <c r="E1287" s="71" t="s">
        <v>46</v>
      </c>
      <c r="F1287" s="116">
        <f>ROUND(F1288,0)</f>
        <v>58309</v>
      </c>
      <c r="G1287" s="116">
        <f t="shared" ref="G1287:H1287" si="577">ROUND(G1288,0)</f>
        <v>0</v>
      </c>
      <c r="H1287" s="116">
        <f t="shared" si="577"/>
        <v>0</v>
      </c>
      <c r="I1287" s="116">
        <f>ROUND(I1288,0)</f>
        <v>144596</v>
      </c>
      <c r="J1287" s="116">
        <f t="shared" ref="J1287:Z1287" si="578">ROUND(J1288,0)</f>
        <v>151055</v>
      </c>
      <c r="K1287" s="116">
        <f t="shared" si="578"/>
        <v>158183</v>
      </c>
      <c r="L1287" s="116">
        <f t="shared" si="578"/>
        <v>2196019</v>
      </c>
      <c r="M1287" s="116">
        <f t="shared" si="578"/>
        <v>2294401</v>
      </c>
      <c r="N1287" s="116">
        <f t="shared" si="578"/>
        <v>2399517</v>
      </c>
      <c r="O1287" s="116">
        <f t="shared" si="578"/>
        <v>94890</v>
      </c>
      <c r="P1287" s="116">
        <f t="shared" si="578"/>
        <v>99140</v>
      </c>
      <c r="Q1287" s="116">
        <f t="shared" si="578"/>
        <v>103683</v>
      </c>
      <c r="R1287" s="116">
        <f t="shared" si="578"/>
        <v>3057957</v>
      </c>
      <c r="S1287" s="116">
        <f t="shared" si="578"/>
        <v>3226507</v>
      </c>
      <c r="T1287" s="116">
        <f t="shared" si="578"/>
        <v>3231507</v>
      </c>
      <c r="U1287" s="71">
        <f t="shared" si="578"/>
        <v>1046718</v>
      </c>
      <c r="V1287" s="71">
        <f t="shared" si="578"/>
        <v>1118932</v>
      </c>
      <c r="W1287" s="71">
        <f t="shared" si="578"/>
        <v>1341256</v>
      </c>
      <c r="X1287" s="71">
        <f t="shared" si="578"/>
        <v>500000</v>
      </c>
      <c r="Y1287" s="71">
        <f t="shared" si="578"/>
        <v>650000</v>
      </c>
      <c r="Z1287" s="71">
        <f t="shared" si="578"/>
        <v>800000</v>
      </c>
      <c r="AA1287" s="71"/>
      <c r="AB1287" s="71"/>
      <c r="AC1287" s="71"/>
      <c r="AD1287" s="71"/>
      <c r="AE1287" s="71"/>
      <c r="AF1287" s="71"/>
      <c r="AG1287" s="71"/>
      <c r="AH1287" s="71"/>
      <c r="AI1287" s="71"/>
      <c r="AJ1287" s="116">
        <f t="shared" ref="AJ1287:AM1287" si="579">ROUND(AJ1288,0)</f>
        <v>0</v>
      </c>
      <c r="AK1287" s="116">
        <f t="shared" si="579"/>
        <v>7098489</v>
      </c>
      <c r="AL1287" s="116">
        <f t="shared" si="579"/>
        <v>7540035</v>
      </c>
      <c r="AM1287" s="116">
        <f t="shared" si="579"/>
        <v>8034146</v>
      </c>
      <c r="AN1287"/>
    </row>
    <row r="1288" spans="1:46" hidden="1" x14ac:dyDescent="0.3">
      <c r="D1288"/>
      <c r="E1288" s="74" t="s">
        <v>47</v>
      </c>
      <c r="F1288" s="117">
        <v>58309</v>
      </c>
      <c r="G1288" s="117">
        <v>0</v>
      </c>
      <c r="H1288" s="117">
        <v>0</v>
      </c>
      <c r="I1288" s="117">
        <v>144596</v>
      </c>
      <c r="J1288" s="117">
        <v>151055</v>
      </c>
      <c r="K1288" s="117">
        <v>158183</v>
      </c>
      <c r="L1288" s="117">
        <v>2196019.1</v>
      </c>
      <c r="M1288" s="117">
        <v>2294400.9000000004</v>
      </c>
      <c r="N1288" s="117">
        <v>2399516.9000000004</v>
      </c>
      <c r="O1288" s="117">
        <v>94889.7</v>
      </c>
      <c r="P1288" s="117">
        <v>99140.4</v>
      </c>
      <c r="Q1288" s="117">
        <v>103682.7</v>
      </c>
      <c r="R1288" s="117">
        <v>3057957</v>
      </c>
      <c r="S1288" s="117">
        <v>3226507</v>
      </c>
      <c r="T1288" s="117">
        <v>3231507</v>
      </c>
      <c r="U1288" s="74">
        <v>1046718</v>
      </c>
      <c r="V1288" s="74">
        <v>1118932</v>
      </c>
      <c r="W1288" s="74">
        <v>1341256</v>
      </c>
      <c r="X1288" s="74">
        <v>500000</v>
      </c>
      <c r="Y1288" s="74">
        <v>650000</v>
      </c>
      <c r="Z1288" s="74">
        <v>800000</v>
      </c>
      <c r="AA1288" s="74"/>
      <c r="AB1288" s="74"/>
      <c r="AC1288" s="74"/>
      <c r="AD1288" s="74"/>
      <c r="AE1288" s="74"/>
      <c r="AF1288" s="74"/>
      <c r="AG1288" s="74"/>
      <c r="AH1288" s="74"/>
      <c r="AI1288" s="74"/>
      <c r="AJ1288" s="117"/>
      <c r="AK1288" s="117">
        <v>7098488.7999999998</v>
      </c>
      <c r="AL1288" s="117">
        <v>7540035.3000000007</v>
      </c>
      <c r="AM1288" s="117">
        <v>8034145.6000000006</v>
      </c>
      <c r="AN1288"/>
    </row>
    <row r="1289" spans="1:46" hidden="1" x14ac:dyDescent="0.3"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 s="53"/>
      <c r="V1289" s="53"/>
      <c r="W1289" s="53"/>
      <c r="X1289" s="53">
        <f t="shared" ref="X1289:Z1289" si="580">X1281-X1288</f>
        <v>0</v>
      </c>
      <c r="Y1289" s="53">
        <f t="shared" si="580"/>
        <v>0</v>
      </c>
      <c r="Z1289" s="53">
        <f t="shared" si="580"/>
        <v>0</v>
      </c>
      <c r="AA1289" s="53"/>
      <c r="AB1289" s="53"/>
      <c r="AC1289" s="53"/>
      <c r="AD1289" s="53"/>
      <c r="AE1289" s="53"/>
      <c r="AF1289" s="53"/>
      <c r="AG1289" s="53"/>
      <c r="AH1289" s="53"/>
      <c r="AI1289" s="53"/>
      <c r="AJ1289"/>
      <c r="AK1289"/>
      <c r="AL1289"/>
      <c r="AM1289"/>
      <c r="AN1289"/>
    </row>
    <row r="1290" spans="1:46" s="120" customFormat="1" hidden="1" x14ac:dyDescent="0.3">
      <c r="A1290" s="118"/>
      <c r="B1290" s="119"/>
      <c r="D1290" s="118"/>
      <c r="E1290" s="121" t="s">
        <v>48</v>
      </c>
      <c r="F1290" s="118">
        <f>F1281-F1291</f>
        <v>0</v>
      </c>
      <c r="G1290" s="118">
        <f t="shared" ref="G1290:AJ1290" si="581">G1281-G1291</f>
        <v>0</v>
      </c>
      <c r="H1290" s="118">
        <f t="shared" si="581"/>
        <v>0</v>
      </c>
      <c r="I1290" s="118">
        <f>I1281-I1291</f>
        <v>0</v>
      </c>
      <c r="J1290" s="118">
        <f t="shared" ref="J1290:W1290" si="582">J1281-J1291</f>
        <v>0</v>
      </c>
      <c r="K1290" s="118">
        <f t="shared" si="582"/>
        <v>0</v>
      </c>
      <c r="L1290" s="118">
        <f t="shared" si="582"/>
        <v>0</v>
      </c>
      <c r="M1290" s="118">
        <f t="shared" si="582"/>
        <v>0</v>
      </c>
      <c r="N1290" s="78">
        <f t="shared" si="582"/>
        <v>0</v>
      </c>
      <c r="O1290" s="118">
        <f t="shared" si="582"/>
        <v>0</v>
      </c>
      <c r="P1290" s="118">
        <f t="shared" si="582"/>
        <v>0</v>
      </c>
      <c r="Q1290" s="118">
        <f t="shared" si="582"/>
        <v>0</v>
      </c>
      <c r="R1290" s="118">
        <f t="shared" si="582"/>
        <v>0</v>
      </c>
      <c r="S1290" s="118">
        <f t="shared" si="582"/>
        <v>0</v>
      </c>
      <c r="T1290" s="118">
        <f t="shared" si="582"/>
        <v>0</v>
      </c>
      <c r="U1290" s="118">
        <f t="shared" si="582"/>
        <v>0</v>
      </c>
      <c r="V1290" s="118">
        <f t="shared" si="582"/>
        <v>0</v>
      </c>
      <c r="W1290" s="118">
        <f t="shared" si="582"/>
        <v>0</v>
      </c>
      <c r="X1290" s="118">
        <f>X1281-X1287</f>
        <v>0</v>
      </c>
      <c r="Y1290" s="118">
        <f>Y1281-Y1287</f>
        <v>0</v>
      </c>
      <c r="Z1290" s="118">
        <f>Z1281-Z1287</f>
        <v>0</v>
      </c>
      <c r="AA1290" s="118"/>
      <c r="AB1290" s="118"/>
      <c r="AC1290" s="118"/>
      <c r="AD1290" s="118"/>
      <c r="AE1290" s="118"/>
      <c r="AF1290" s="118"/>
      <c r="AG1290" s="118"/>
      <c r="AH1290" s="118"/>
      <c r="AI1290" s="118"/>
      <c r="AJ1290" s="118">
        <f t="shared" si="581"/>
        <v>0</v>
      </c>
      <c r="AK1290" s="78"/>
      <c r="AL1290" s="78"/>
      <c r="AM1290" s="78"/>
      <c r="AN1290" s="118"/>
    </row>
    <row r="1291" spans="1:46" s="122" customFormat="1" hidden="1" x14ac:dyDescent="0.3">
      <c r="A1291" s="103"/>
      <c r="E1291" s="71" t="s">
        <v>49</v>
      </c>
      <c r="F1291" s="79">
        <v>58309</v>
      </c>
      <c r="G1291" s="79">
        <v>0</v>
      </c>
      <c r="H1291" s="79">
        <v>0</v>
      </c>
      <c r="I1291" s="123">
        <v>144596</v>
      </c>
      <c r="J1291" s="123">
        <v>151055</v>
      </c>
      <c r="K1291" s="123">
        <v>158183</v>
      </c>
      <c r="L1291" s="123">
        <v>2196019</v>
      </c>
      <c r="M1291" s="123">
        <v>2294401</v>
      </c>
      <c r="N1291" s="123">
        <v>2399517</v>
      </c>
      <c r="O1291" s="123">
        <v>94890</v>
      </c>
      <c r="P1291" s="123">
        <v>99140</v>
      </c>
      <c r="Q1291" s="123">
        <v>103683</v>
      </c>
      <c r="R1291" s="123">
        <v>3057957</v>
      </c>
      <c r="S1291" s="123">
        <v>3226507</v>
      </c>
      <c r="T1291" s="123">
        <v>3231507</v>
      </c>
      <c r="U1291" s="124">
        <v>1046718</v>
      </c>
      <c r="V1291" s="124">
        <v>1118932</v>
      </c>
      <c r="W1291" s="124">
        <v>1341256</v>
      </c>
      <c r="X1291" s="122">
        <v>500000</v>
      </c>
      <c r="Y1291" s="122">
        <v>650000</v>
      </c>
      <c r="Z1291" s="122">
        <v>800000</v>
      </c>
      <c r="AA1291" s="124"/>
      <c r="AB1291" s="124"/>
      <c r="AC1291" s="124"/>
      <c r="AD1291" s="124"/>
      <c r="AE1291" s="124"/>
      <c r="AF1291" s="124"/>
      <c r="AG1291" s="124"/>
      <c r="AH1291" s="124"/>
      <c r="AI1291" s="124"/>
      <c r="AK1291" s="124"/>
      <c r="AL1291" s="124"/>
      <c r="AM1291" s="124"/>
    </row>
    <row r="1292" spans="1:46" hidden="1" x14ac:dyDescent="0.3">
      <c r="K1292" s="116"/>
      <c r="L1292" s="116"/>
      <c r="M1292" s="116"/>
      <c r="N1292" s="116"/>
      <c r="O1292" s="116"/>
      <c r="P1292" s="116"/>
      <c r="Q1292" s="116"/>
    </row>
    <row r="1293" spans="1:46" x14ac:dyDescent="0.3">
      <c r="K1293" s="116"/>
      <c r="L1293" s="116"/>
      <c r="M1293" s="116"/>
      <c r="N1293" s="116"/>
      <c r="O1293" s="116"/>
      <c r="P1293" s="116"/>
    </row>
    <row r="1294" spans="1:46" x14ac:dyDescent="0.3">
      <c r="K1294" s="116"/>
      <c r="L1294" s="116"/>
      <c r="M1294" s="116"/>
      <c r="N1294" s="116"/>
      <c r="O1294" s="116"/>
      <c r="P1294" s="116"/>
      <c r="Q1294" s="116"/>
    </row>
    <row r="1295" spans="1:46" x14ac:dyDescent="0.3">
      <c r="K1295" s="116"/>
      <c r="L1295" s="116"/>
      <c r="M1295" s="116"/>
      <c r="N1295" s="116"/>
      <c r="O1295" s="116"/>
      <c r="P1295" s="116"/>
    </row>
    <row r="1296" spans="1:46" x14ac:dyDescent="0.3">
      <c r="K1296" s="116"/>
      <c r="L1296" s="116"/>
      <c r="M1296" s="116"/>
      <c r="N1296" s="116"/>
      <c r="O1296" s="116"/>
      <c r="P1296" s="116"/>
      <c r="Q1296" s="125"/>
    </row>
    <row r="1297" spans="11:19" x14ac:dyDescent="0.3">
      <c r="K1297" s="116"/>
      <c r="L1297" s="116"/>
      <c r="M1297" s="116"/>
      <c r="N1297" s="116"/>
      <c r="O1297" s="116"/>
      <c r="P1297" s="116"/>
    </row>
    <row r="1298" spans="11:19" x14ac:dyDescent="0.3">
      <c r="K1298" s="116"/>
      <c r="L1298" s="116"/>
      <c r="M1298" s="116"/>
      <c r="N1298" s="116"/>
      <c r="O1298" s="116"/>
      <c r="P1298" s="116"/>
      <c r="Q1298" s="126"/>
      <c r="R1298" s="125"/>
      <c r="S1298" s="127"/>
    </row>
    <row r="1299" spans="11:19" x14ac:dyDescent="0.3">
      <c r="K1299" s="116"/>
      <c r="L1299" s="116"/>
      <c r="M1299" s="116"/>
      <c r="N1299" s="116"/>
      <c r="O1299" s="116"/>
      <c r="P1299" s="116"/>
      <c r="Q1299" s="128"/>
      <c r="R1299" s="125"/>
    </row>
    <row r="1300" spans="11:19" x14ac:dyDescent="0.3">
      <c r="K1300" s="116"/>
      <c r="L1300" s="116"/>
      <c r="M1300" s="116"/>
      <c r="N1300" s="116"/>
      <c r="O1300" s="116"/>
      <c r="P1300" s="116"/>
      <c r="Q1300" s="129"/>
      <c r="R1300" s="125"/>
    </row>
    <row r="1301" spans="11:19" x14ac:dyDescent="0.3">
      <c r="K1301" s="116"/>
      <c r="L1301" s="116"/>
      <c r="M1301" s="116"/>
      <c r="N1301" s="116"/>
      <c r="O1301" s="116"/>
      <c r="P1301" s="116"/>
      <c r="R1301" s="125"/>
    </row>
    <row r="1302" spans="11:19" x14ac:dyDescent="0.3">
      <c r="K1302" s="116"/>
      <c r="L1302" s="116"/>
      <c r="M1302" s="116"/>
      <c r="N1302" s="116"/>
      <c r="O1302" s="116"/>
      <c r="P1302" s="116"/>
      <c r="R1302" s="125"/>
    </row>
    <row r="1303" spans="11:19" x14ac:dyDescent="0.3">
      <c r="K1303" s="116"/>
      <c r="L1303" s="116"/>
      <c r="M1303" s="116"/>
      <c r="N1303" s="116"/>
      <c r="O1303" s="130"/>
      <c r="P1303" s="116"/>
      <c r="R1303" s="125"/>
    </row>
    <row r="1304" spans="11:19" x14ac:dyDescent="0.3">
      <c r="Q1304" s="131"/>
    </row>
    <row r="1305" spans="11:19" x14ac:dyDescent="0.3">
      <c r="O1305" s="116"/>
    </row>
  </sheetData>
  <autoFilter ref="AT8:AT1282" xr:uid="{00000000-0001-0000-0F00-000000000000}">
    <filterColumn colId="0">
      <filters>
        <filter val="1"/>
      </filters>
    </filterColumn>
  </autoFilter>
  <mergeCells count="27">
    <mergeCell ref="C1:AM1"/>
    <mergeCell ref="C3:AM3"/>
    <mergeCell ref="F5:H5"/>
    <mergeCell ref="I5:K5"/>
    <mergeCell ref="L5:N5"/>
    <mergeCell ref="O5:Q5"/>
    <mergeCell ref="R5:T5"/>
    <mergeCell ref="U5:W5"/>
    <mergeCell ref="X5:Z5"/>
    <mergeCell ref="AA5:AC5"/>
    <mergeCell ref="AD5:AF5"/>
    <mergeCell ref="AG5:AI5"/>
    <mergeCell ref="AK5:AM5"/>
    <mergeCell ref="F6:H6"/>
    <mergeCell ref="I6:K6"/>
    <mergeCell ref="L6:N6"/>
    <mergeCell ref="O6:Q6"/>
    <mergeCell ref="R6:T6"/>
    <mergeCell ref="U6:W6"/>
    <mergeCell ref="X6:Z6"/>
    <mergeCell ref="C1279:E1279"/>
    <mergeCell ref="AA6:AC6"/>
    <mergeCell ref="AD6:AF6"/>
    <mergeCell ref="AG6:AI6"/>
    <mergeCell ref="AK6:AM6"/>
    <mergeCell ref="C7:D8"/>
    <mergeCell ref="E7:E8"/>
  </mergeCells>
  <dataValidations count="2">
    <dataValidation type="list" allowBlank="1" showInputMessage="1" showErrorMessage="1" sqref="F5:AI5" xr:uid="{88DC76C8-A338-49FC-912B-54022B84EC80}">
      <formula1>LGGrants</formula1>
    </dataValidation>
    <dataValidation type="whole" allowBlank="1" showInputMessage="1" showErrorMessage="1" errorTitle="Error" error="Your numbers contain decimals please round of to whole numbers" promptTitle="NB" prompt="Only whole numbers" sqref="F1276:AI1276 F1198:AI1209 F1224:AI1235 F1263:AI1274 F1237:AI1248 F1211:AI1222 F1159:AI1170 F1140:AI1144 F1137:AI1137 F1172:AI1183 F1250:AI1261 F1146:AI1157 F1185:AI1196 F1135:AI1135 F1057:AI1068 F1083:AI1094 F1122:AI1133 F1096:AI1107 F1070:AI1081 F1018:AI1029 F999:AI1003 F996:AI996 F1031:AI1042 F994:AI994 F916:AI927 F942:AI953 F981:AI992 F1109:AI1120 F955:AI966 F929:AI940 F877:AI888 F858:AI862 F890:AI901 F968:AI979 F864:AI875 F1005:AI1016 F903:AI914 F1044:AI1055 F853:AI853 F775:AI786 F801:AI812 F840:AI851 F814:AI825 F788:AI799 F736:AI747 F717:AI721 F714:AI714 F749:AI760 F712:AI712 F634:AI645 F660:AI671 F855:AI855 F699:AI710 F827:AI838 F673:AI684 F647:AI658 F595:AI606 F576:AI580 F608:AI619 F686:AI697 F582:AI593 F723:AI734 F621:AI632 F762:AI773 F571:AI571 F493:AI504 F519:AI530 F558:AI569 F532:AI543 F506:AI517 F454:AI465 F435:AI439 F432:AI432 F467:AI478 F430:AI430 F352:AI363 F378:AI389 F417:AI428 F545:AI556 F391:AI402 F365:AI376 F313:AI324 F294:AI298 F326:AI337 F404:AI415 F300:AI311 F441:AI452 F339:AI350 F480:AI491 F289:AI289 F211:AI222 F237:AI248 F276:AI287 F250:AI261 F224:AI235 F172:AI183 F153:AI157 F150:AI150 F185:AI196 F148:AI148 F70:AI81 F96:AI107 F291:AI291 F135:AI146 F263:AI274 F109:AI120 F83:AI94 F31:AI42 F12:AI16 F44:AI55 F122:AI133 F18:AI29 F159:AI170 F57:AI68 F198:AI209 AK198:AM209 AK1276:AM1276 AK1198:AM1209 AK1224:AM1235 AK1263:AM1274 AK1237:AM1248 AK1211:AM1222 AK1159:AM1170 AK1140:AM1144 AK1137:AM1137 AK1172:AM1183 AK1250:AM1261 AK1146:AM1157 AK1185:AM1196 AK1135:AM1135 AK1057:AM1068 AK1083:AM1094 AK1122:AM1133 AK1096:AM1107 AK1070:AM1081 AK1018:AM1029 AK999:AM1003 AK996:AM996 AK1031:AM1042 AK994:AM994 AK916:AM927 AK942:AM953 AK981:AM992 AK1109:AM1120 AK955:AM966 AK929:AM940 AK877:AM888 AK858:AM862 AK890:AM901 AK968:AM979 AK864:AM875 AK1005:AM1016 AK903:AM914 AK1044:AM1055 AK853:AM853 AK775:AM786 AK801:AM812 AK840:AM851 AK814:AM825 AK788:AM799 AK736:AM747 AK717:AM721 AK714:AM714 AK749:AM760 AK712:AM712 AK634:AM645 AK660:AM671 AK855:AM855 AK699:AM710 AK827:AM838 AK673:AM684 AK647:AM658 AK595:AM606 AK576:AM580 AK608:AM619 AK686:AM697 AK582:AM593 AK723:AM734 AK621:AM632 AK762:AM773 AK571:AM571 AK493:AM504 AK519:AM530 AK558:AM569 AK532:AM543 AK506:AM517 AK454:AM465 AK435:AM439 AK432:AM432 AK467:AM478 AK430:AM430 AK352:AM363 AK378:AM389 AK417:AM428 AK545:AM556 AK391:AM402 AK365:AM376 AK313:AM324 AK294:AM298 AK326:AM337 AK404:AM415 AK300:AM311 AK441:AM452 AK339:AM350 AK480:AM491 AK289:AM289 AK211:AM222 AK237:AM248 AK276:AM287 AK250:AM261 AK224:AM235 AK172:AM183 AK153:AM157 AK150:AM150 AK185:AM196 AK148:AM148 AK70:AM81 AK96:AM107 AK291:AM291 AK135:AM146 AK263:AM274 AK109:AM120 AK83:AM94 AK31:AM42 AK12:AM16 AK44:AM55 AK122:AM133 AK18:AM29 AK159:AM170 AK57:AM68 F1280:AI1280 AK1280:AM1280" xr:uid="{1AAE20BA-DB99-4A76-8E2A-0447BC541C9D}">
      <formula1>0</formula1>
      <formula2>3000000</formula2>
    </dataValidation>
  </dataValidations>
  <printOptions horizontalCentered="1"/>
  <pageMargins left="0" right="0" top="0.51181102362204722" bottom="0.51181102362204722" header="0.51181102362204722" footer="0.15748031496062992"/>
  <pageSetup paperSize="9" scale="37" fitToWidth="0" fitToHeight="0" orientation="landscape" r:id="rId1"/>
  <headerFooter alignWithMargins="0"/>
  <rowBreaks count="5" manualBreakCount="5">
    <brk id="149" min="2" max="38" man="1"/>
    <brk id="431" min="2" max="38" man="1"/>
    <brk id="572" min="2" max="38" man="1"/>
    <brk id="854" min="2" max="38" man="1"/>
    <brk id="1136" min="2" max="38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32F224-A7FC-4E83-AE22-213572E23346}">
  <sheetPr codeName="Sheet11">
    <tabColor rgb="FF0000CC"/>
    <pageSetUpPr autoPageBreaks="0"/>
  </sheetPr>
  <dimension ref="B1:AI1279"/>
  <sheetViews>
    <sheetView showGridLines="0" view="pageBreakPreview" zoomScaleNormal="100" zoomScaleSheetLayoutView="100" workbookViewId="0">
      <selection activeCell="P27" sqref="P27"/>
    </sheetView>
  </sheetViews>
  <sheetFormatPr defaultRowHeight="15" customHeight="1" x14ac:dyDescent="0.25"/>
  <cols>
    <col min="1" max="1" width="8.90625" style="80"/>
    <col min="2" max="13" width="10.7265625" style="80" customWidth="1"/>
    <col min="14" max="257" width="8.90625" style="80"/>
    <col min="258" max="269" width="10.81640625" style="80" customWidth="1"/>
    <col min="270" max="513" width="8.90625" style="80"/>
    <col min="514" max="525" width="10.81640625" style="80" customWidth="1"/>
    <col min="526" max="769" width="8.90625" style="80"/>
    <col min="770" max="781" width="10.81640625" style="80" customWidth="1"/>
    <col min="782" max="1025" width="8.90625" style="80"/>
    <col min="1026" max="1037" width="10.81640625" style="80" customWidth="1"/>
    <col min="1038" max="1281" width="8.90625" style="80"/>
    <col min="1282" max="1293" width="10.81640625" style="80" customWidth="1"/>
    <col min="1294" max="1537" width="8.90625" style="80"/>
    <col min="1538" max="1549" width="10.81640625" style="80" customWidth="1"/>
    <col min="1550" max="1793" width="8.90625" style="80"/>
    <col min="1794" max="1805" width="10.81640625" style="80" customWidth="1"/>
    <col min="1806" max="2049" width="8.90625" style="80"/>
    <col min="2050" max="2061" width="10.81640625" style="80" customWidth="1"/>
    <col min="2062" max="2305" width="8.90625" style="80"/>
    <col min="2306" max="2317" width="10.81640625" style="80" customWidth="1"/>
    <col min="2318" max="2561" width="8.90625" style="80"/>
    <col min="2562" max="2573" width="10.81640625" style="80" customWidth="1"/>
    <col min="2574" max="2817" width="8.90625" style="80"/>
    <col min="2818" max="2829" width="10.81640625" style="80" customWidth="1"/>
    <col min="2830" max="3073" width="8.90625" style="80"/>
    <col min="3074" max="3085" width="10.81640625" style="80" customWidth="1"/>
    <col min="3086" max="3329" width="8.90625" style="80"/>
    <col min="3330" max="3341" width="10.81640625" style="80" customWidth="1"/>
    <col min="3342" max="3585" width="8.90625" style="80"/>
    <col min="3586" max="3597" width="10.81640625" style="80" customWidth="1"/>
    <col min="3598" max="3841" width="8.90625" style="80"/>
    <col min="3842" max="3853" width="10.81640625" style="80" customWidth="1"/>
    <col min="3854" max="4097" width="8.90625" style="80"/>
    <col min="4098" max="4109" width="10.81640625" style="80" customWidth="1"/>
    <col min="4110" max="4353" width="8.90625" style="80"/>
    <col min="4354" max="4365" width="10.81640625" style="80" customWidth="1"/>
    <col min="4366" max="4609" width="8.90625" style="80"/>
    <col min="4610" max="4621" width="10.81640625" style="80" customWidth="1"/>
    <col min="4622" max="4865" width="8.90625" style="80"/>
    <col min="4866" max="4877" width="10.81640625" style="80" customWidth="1"/>
    <col min="4878" max="5121" width="8.90625" style="80"/>
    <col min="5122" max="5133" width="10.81640625" style="80" customWidth="1"/>
    <col min="5134" max="5377" width="8.90625" style="80"/>
    <col min="5378" max="5389" width="10.81640625" style="80" customWidth="1"/>
    <col min="5390" max="5633" width="8.90625" style="80"/>
    <col min="5634" max="5645" width="10.81640625" style="80" customWidth="1"/>
    <col min="5646" max="5889" width="8.90625" style="80"/>
    <col min="5890" max="5901" width="10.81640625" style="80" customWidth="1"/>
    <col min="5902" max="6145" width="8.90625" style="80"/>
    <col min="6146" max="6157" width="10.81640625" style="80" customWidth="1"/>
    <col min="6158" max="6401" width="8.90625" style="80"/>
    <col min="6402" max="6413" width="10.81640625" style="80" customWidth="1"/>
    <col min="6414" max="6657" width="8.90625" style="80"/>
    <col min="6658" max="6669" width="10.81640625" style="80" customWidth="1"/>
    <col min="6670" max="6913" width="8.90625" style="80"/>
    <col min="6914" max="6925" width="10.81640625" style="80" customWidth="1"/>
    <col min="6926" max="7169" width="8.90625" style="80"/>
    <col min="7170" max="7181" width="10.81640625" style="80" customWidth="1"/>
    <col min="7182" max="7425" width="8.90625" style="80"/>
    <col min="7426" max="7437" width="10.81640625" style="80" customWidth="1"/>
    <col min="7438" max="7681" width="8.90625" style="80"/>
    <col min="7682" max="7693" width="10.81640625" style="80" customWidth="1"/>
    <col min="7694" max="7937" width="8.90625" style="80"/>
    <col min="7938" max="7949" width="10.81640625" style="80" customWidth="1"/>
    <col min="7950" max="8193" width="8.90625" style="80"/>
    <col min="8194" max="8205" width="10.81640625" style="80" customWidth="1"/>
    <col min="8206" max="8449" width="8.90625" style="80"/>
    <col min="8450" max="8461" width="10.81640625" style="80" customWidth="1"/>
    <col min="8462" max="8705" width="8.90625" style="80"/>
    <col min="8706" max="8717" width="10.81640625" style="80" customWidth="1"/>
    <col min="8718" max="8961" width="8.90625" style="80"/>
    <col min="8962" max="8973" width="10.81640625" style="80" customWidth="1"/>
    <col min="8974" max="9217" width="8.90625" style="80"/>
    <col min="9218" max="9229" width="10.81640625" style="80" customWidth="1"/>
    <col min="9230" max="9473" width="8.90625" style="80"/>
    <col min="9474" max="9485" width="10.81640625" style="80" customWidth="1"/>
    <col min="9486" max="9729" width="8.90625" style="80"/>
    <col min="9730" max="9741" width="10.81640625" style="80" customWidth="1"/>
    <col min="9742" max="9985" width="8.90625" style="80"/>
    <col min="9986" max="9997" width="10.81640625" style="80" customWidth="1"/>
    <col min="9998" max="10241" width="8.90625" style="80"/>
    <col min="10242" max="10253" width="10.81640625" style="80" customWidth="1"/>
    <col min="10254" max="10497" width="8.90625" style="80"/>
    <col min="10498" max="10509" width="10.81640625" style="80" customWidth="1"/>
    <col min="10510" max="10753" width="8.90625" style="80"/>
    <col min="10754" max="10765" width="10.81640625" style="80" customWidth="1"/>
    <col min="10766" max="11009" width="8.90625" style="80"/>
    <col min="11010" max="11021" width="10.81640625" style="80" customWidth="1"/>
    <col min="11022" max="11265" width="8.90625" style="80"/>
    <col min="11266" max="11277" width="10.81640625" style="80" customWidth="1"/>
    <col min="11278" max="11521" width="8.90625" style="80"/>
    <col min="11522" max="11533" width="10.81640625" style="80" customWidth="1"/>
    <col min="11534" max="11777" width="8.90625" style="80"/>
    <col min="11778" max="11789" width="10.81640625" style="80" customWidth="1"/>
    <col min="11790" max="12033" width="8.90625" style="80"/>
    <col min="12034" max="12045" width="10.81640625" style="80" customWidth="1"/>
    <col min="12046" max="12289" width="8.90625" style="80"/>
    <col min="12290" max="12301" width="10.81640625" style="80" customWidth="1"/>
    <col min="12302" max="12545" width="8.90625" style="80"/>
    <col min="12546" max="12557" width="10.81640625" style="80" customWidth="1"/>
    <col min="12558" max="12801" width="8.90625" style="80"/>
    <col min="12802" max="12813" width="10.81640625" style="80" customWidth="1"/>
    <col min="12814" max="13057" width="8.90625" style="80"/>
    <col min="13058" max="13069" width="10.81640625" style="80" customWidth="1"/>
    <col min="13070" max="13313" width="8.90625" style="80"/>
    <col min="13314" max="13325" width="10.81640625" style="80" customWidth="1"/>
    <col min="13326" max="13569" width="8.90625" style="80"/>
    <col min="13570" max="13581" width="10.81640625" style="80" customWidth="1"/>
    <col min="13582" max="13825" width="8.90625" style="80"/>
    <col min="13826" max="13837" width="10.81640625" style="80" customWidth="1"/>
    <col min="13838" max="14081" width="8.90625" style="80"/>
    <col min="14082" max="14093" width="10.81640625" style="80" customWidth="1"/>
    <col min="14094" max="14337" width="8.90625" style="80"/>
    <col min="14338" max="14349" width="10.81640625" style="80" customWidth="1"/>
    <col min="14350" max="14593" width="8.90625" style="80"/>
    <col min="14594" max="14605" width="10.81640625" style="80" customWidth="1"/>
    <col min="14606" max="14849" width="8.90625" style="80"/>
    <col min="14850" max="14861" width="10.81640625" style="80" customWidth="1"/>
    <col min="14862" max="15105" width="8.90625" style="80"/>
    <col min="15106" max="15117" width="10.81640625" style="80" customWidth="1"/>
    <col min="15118" max="15361" width="8.90625" style="80"/>
    <col min="15362" max="15373" width="10.81640625" style="80" customWidth="1"/>
    <col min="15374" max="15617" width="8.90625" style="80"/>
    <col min="15618" max="15629" width="10.81640625" style="80" customWidth="1"/>
    <col min="15630" max="15873" width="8.90625" style="80"/>
    <col min="15874" max="15885" width="10.81640625" style="80" customWidth="1"/>
    <col min="15886" max="16129" width="8.90625" style="80"/>
    <col min="16130" max="16141" width="10.81640625" style="80" customWidth="1"/>
    <col min="16142" max="16384" width="8.90625" style="80"/>
  </cols>
  <sheetData>
    <row r="1" spans="2:13" ht="15" customHeight="1" x14ac:dyDescent="0.3">
      <c r="B1" s="1" t="s">
        <v>78</v>
      </c>
      <c r="C1" s="2"/>
      <c r="D1" s="2"/>
      <c r="E1" s="2"/>
      <c r="F1" s="2"/>
      <c r="G1" s="2"/>
      <c r="H1" s="2"/>
      <c r="I1" s="2"/>
      <c r="J1" s="2"/>
      <c r="K1" s="2"/>
      <c r="L1" s="2"/>
      <c r="M1" s="3"/>
    </row>
    <row r="2" spans="2:13" ht="15" customHeight="1" x14ac:dyDescent="0.3">
      <c r="B2" s="4"/>
      <c r="C2" s="2"/>
      <c r="D2" s="2"/>
      <c r="E2" s="2"/>
      <c r="F2" s="2"/>
      <c r="G2" s="2"/>
      <c r="H2" s="2"/>
      <c r="I2" s="2"/>
      <c r="J2" s="2"/>
      <c r="K2" s="2"/>
      <c r="L2" s="2"/>
      <c r="M2" s="3"/>
    </row>
    <row r="3" spans="2:13" ht="30" customHeight="1" x14ac:dyDescent="0.3">
      <c r="B3" s="5" t="s">
        <v>79</v>
      </c>
      <c r="C3" s="2"/>
      <c r="D3" s="2"/>
      <c r="E3" s="2"/>
      <c r="F3" s="2"/>
      <c r="G3" s="2"/>
      <c r="H3" s="2"/>
      <c r="I3" s="2"/>
      <c r="J3" s="2"/>
      <c r="K3" s="2"/>
      <c r="L3" s="2"/>
      <c r="M3" s="3"/>
    </row>
    <row r="4" spans="2:13" ht="15" customHeight="1" x14ac:dyDescent="0.3">
      <c r="B4" s="6"/>
      <c r="C4" s="7"/>
      <c r="D4" s="8"/>
      <c r="E4" s="8"/>
      <c r="F4" s="8"/>
      <c r="G4" s="8"/>
      <c r="H4" s="8"/>
      <c r="I4" s="8"/>
      <c r="J4" s="8"/>
      <c r="K4" s="8"/>
      <c r="L4" s="8"/>
      <c r="M4" s="3"/>
    </row>
    <row r="5" spans="2:13" ht="15" customHeight="1" x14ac:dyDescent="0.25">
      <c r="B5" s="1" t="s">
        <v>3</v>
      </c>
      <c r="C5" s="1"/>
      <c r="D5" s="1"/>
      <c r="E5" s="1"/>
      <c r="F5" s="1"/>
      <c r="G5" s="1"/>
      <c r="H5" s="1"/>
      <c r="I5" s="1"/>
      <c r="J5" s="1"/>
      <c r="K5" s="1"/>
      <c r="L5" s="1"/>
      <c r="M5" s="3"/>
    </row>
    <row r="6" spans="2:13" ht="15" customHeight="1" x14ac:dyDescent="0.25">
      <c r="B6" s="81"/>
      <c r="C6" s="81"/>
      <c r="D6" s="81"/>
      <c r="E6" s="81"/>
      <c r="F6" s="81"/>
      <c r="G6" s="81"/>
      <c r="H6" s="81"/>
      <c r="I6" s="81"/>
      <c r="J6" s="81"/>
      <c r="K6" s="81"/>
      <c r="L6" s="81"/>
      <c r="M6" s="82"/>
    </row>
    <row r="7" spans="2:13" ht="15" customHeight="1" x14ac:dyDescent="0.25">
      <c r="B7" s="80" t="s">
        <v>52</v>
      </c>
    </row>
    <row r="11" spans="2:13" ht="15" customHeight="1" x14ac:dyDescent="0.25">
      <c r="E11" s="83"/>
    </row>
    <row r="24" s="84" customFormat="1" ht="15" customHeight="1" x14ac:dyDescent="0.3"/>
    <row r="34" s="84" customFormat="1" ht="15" customHeight="1" x14ac:dyDescent="0.3"/>
    <row r="45" s="84" customFormat="1" ht="15" customHeight="1" x14ac:dyDescent="0.3"/>
    <row r="52" spans="5:6" s="84" customFormat="1" ht="15" customHeight="1" x14ac:dyDescent="0.3"/>
    <row r="60" spans="5:6" s="84" customFormat="1" ht="15" customHeight="1" x14ac:dyDescent="0.3">
      <c r="E60" s="84">
        <f>SUM(E54:E59)</f>
        <v>0</v>
      </c>
      <c r="F60" s="84">
        <f>SUM(F54:F59)</f>
        <v>0</v>
      </c>
    </row>
    <row r="67" s="84" customFormat="1" ht="15" customHeight="1" x14ac:dyDescent="0.3"/>
    <row r="70" s="84" customFormat="1" ht="15" customHeight="1" x14ac:dyDescent="0.3"/>
    <row r="81" s="84" customFormat="1" ht="15" customHeight="1" x14ac:dyDescent="0.3"/>
    <row r="89" s="84" customFormat="1" ht="15" customHeight="1" x14ac:dyDescent="0.3"/>
    <row r="98" s="84" customFormat="1" ht="15" customHeight="1" x14ac:dyDescent="0.3"/>
    <row r="105" s="84" customFormat="1" ht="15" customHeight="1" x14ac:dyDescent="0.3"/>
    <row r="108" s="84" customFormat="1" ht="15" customHeight="1" x14ac:dyDescent="0.3"/>
    <row r="120" s="84" customFormat="1" ht="15" customHeight="1" x14ac:dyDescent="0.3"/>
    <row r="127" s="84" customFormat="1" ht="15" customHeight="1" x14ac:dyDescent="0.3"/>
    <row r="130" s="84" customFormat="1" ht="15" customHeight="1" x14ac:dyDescent="0.3"/>
    <row r="143" s="84" customFormat="1" ht="15" customHeight="1" x14ac:dyDescent="0.3"/>
    <row r="153" s="84" customFormat="1" ht="15" customHeight="1" x14ac:dyDescent="0.3"/>
    <row r="161" s="84" customFormat="1" ht="15" customHeight="1" x14ac:dyDescent="0.3"/>
    <row r="168" s="84" customFormat="1" ht="15" customHeight="1" x14ac:dyDescent="0.3"/>
    <row r="174" s="84" customFormat="1" ht="15" customHeight="1" x14ac:dyDescent="0.3"/>
    <row r="182" s="84" customFormat="1" ht="15" customHeight="1" x14ac:dyDescent="0.3"/>
    <row r="190" s="84" customFormat="1" ht="15" customHeight="1" x14ac:dyDescent="0.3"/>
    <row r="199" s="84" customFormat="1" ht="15" customHeight="1" x14ac:dyDescent="0.3"/>
    <row r="206" s="84" customFormat="1" ht="15" customHeight="1" x14ac:dyDescent="0.3"/>
    <row r="214" s="84" customFormat="1" ht="15" customHeight="1" x14ac:dyDescent="0.3"/>
    <row r="217" s="84" customFormat="1" ht="15" customHeight="1" x14ac:dyDescent="0.3"/>
    <row r="227" s="84" customFormat="1" ht="15" customHeight="1" x14ac:dyDescent="0.3"/>
    <row r="234" s="84" customFormat="1" ht="15" customHeight="1" x14ac:dyDescent="0.3"/>
    <row r="242" s="84" customFormat="1" ht="15" customHeight="1" x14ac:dyDescent="0.3"/>
    <row r="251" s="84" customFormat="1" ht="15" customHeight="1" x14ac:dyDescent="0.3"/>
    <row r="259" s="84" customFormat="1" ht="15" customHeight="1" x14ac:dyDescent="0.3"/>
    <row r="262" s="84" customFormat="1" ht="15" customHeight="1" x14ac:dyDescent="0.3"/>
    <row r="274" s="84" customFormat="1" ht="15" customHeight="1" x14ac:dyDescent="0.3"/>
    <row r="283" s="84" customFormat="1" ht="15" customHeight="1" x14ac:dyDescent="0.3"/>
    <row r="291" s="84" customFormat="1" ht="15" customHeight="1" x14ac:dyDescent="0.3"/>
    <row r="294" s="84" customFormat="1" ht="15" customHeight="1" x14ac:dyDescent="0.3"/>
    <row r="305" s="84" customFormat="1" ht="15" customHeight="1" x14ac:dyDescent="0.3"/>
    <row r="316" s="84" customFormat="1" ht="15" customHeight="1" x14ac:dyDescent="0.3"/>
    <row r="325" s="84" customFormat="1" ht="15" customHeight="1" x14ac:dyDescent="0.3"/>
    <row r="332" s="84" customFormat="1" ht="15" customHeight="1" x14ac:dyDescent="0.3"/>
    <row r="338" s="84" customFormat="1" ht="15" customHeight="1" x14ac:dyDescent="0.3"/>
    <row r="341" s="84" customFormat="1" ht="15" customHeight="1" x14ac:dyDescent="0.3"/>
    <row r="351" s="84" customFormat="1" ht="15" customHeight="1" x14ac:dyDescent="0.3"/>
    <row r="359" s="84" customFormat="1" ht="15" customHeight="1" x14ac:dyDescent="0.3"/>
    <row r="367" s="84" customFormat="1" ht="15" customHeight="1" x14ac:dyDescent="0.3"/>
    <row r="374" s="84" customFormat="1" ht="15" customHeight="1" x14ac:dyDescent="0.3"/>
    <row r="377" s="84" customFormat="1" ht="15" customHeight="1" x14ac:dyDescent="0.3"/>
    <row r="389" s="84" customFormat="1" ht="15" customHeight="1" x14ac:dyDescent="0.3"/>
    <row r="397" s="84" customFormat="1" ht="15" customHeight="1" x14ac:dyDescent="0.3"/>
    <row r="404" s="84" customFormat="1" ht="15" customHeight="1" x14ac:dyDescent="0.3"/>
    <row r="414" s="84" customFormat="1" ht="15" customHeight="1" x14ac:dyDescent="0.3"/>
    <row r="420" spans="5:5" s="84" customFormat="1" ht="15" customHeight="1" x14ac:dyDescent="0.3"/>
    <row r="423" spans="5:5" s="84" customFormat="1" ht="15" customHeight="1" x14ac:dyDescent="0.3"/>
    <row r="427" spans="5:5" s="84" customFormat="1" ht="15" customHeight="1" x14ac:dyDescent="0.3"/>
    <row r="430" spans="5:5" ht="15" customHeight="1" x14ac:dyDescent="0.25">
      <c r="E430" s="80">
        <f>E427</f>
        <v>0</v>
      </c>
    </row>
    <row r="1279" spans="8:35" ht="15" customHeight="1" x14ac:dyDescent="0.25">
      <c r="H1279" s="80">
        <v>0</v>
      </c>
      <c r="I1279" s="80">
        <v>0</v>
      </c>
      <c r="J1279" s="80">
        <v>0</v>
      </c>
      <c r="K1279" s="80">
        <v>0</v>
      </c>
      <c r="L1279" s="80">
        <v>0</v>
      </c>
      <c r="M1279" s="80">
        <v>0</v>
      </c>
      <c r="N1279" s="80">
        <v>0</v>
      </c>
      <c r="AA1279" s="80">
        <v>0</v>
      </c>
      <c r="AB1279" s="80">
        <v>0</v>
      </c>
      <c r="AC1279" s="80">
        <v>0</v>
      </c>
      <c r="AD1279" s="80">
        <v>0</v>
      </c>
      <c r="AE1279" s="80">
        <v>0</v>
      </c>
      <c r="AF1279" s="80">
        <v>0</v>
      </c>
      <c r="AG1279" s="80">
        <v>0</v>
      </c>
      <c r="AH1279" s="80">
        <v>0</v>
      </c>
      <c r="AI1279" s="80">
        <v>0</v>
      </c>
    </row>
  </sheetData>
  <printOptions horizontalCentered="1" verticalCentered="1"/>
  <pageMargins left="0.39370078740157483" right="0.39370078740157483" top="0" bottom="0.39370078740157483" header="0.51181102362204722" footer="0.51181102362204722"/>
  <pageSetup paperSize="9" scale="80" orientation="landscape" r:id="rId1"/>
  <headerFooter alignWithMargins="0"/>
  <rowBreaks count="8" manualBreakCount="8">
    <brk id="108" max="16383" man="1"/>
    <brk id="130" max="16383" man="1"/>
    <brk id="174" max="16383" man="1"/>
    <brk id="217" max="16383" man="1"/>
    <brk id="262" max="16383" man="1"/>
    <brk id="294" max="16383" man="1"/>
    <brk id="341" max="16383" man="1"/>
    <brk id="377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A0E849-578C-40AF-AEF8-3920EA97E9AC}">
  <sheetPr codeName="Sheet16" filterMode="1">
    <tabColor rgb="FFFFC000"/>
  </sheetPr>
  <dimension ref="A1:AX1291"/>
  <sheetViews>
    <sheetView showGridLines="0" view="pageBreakPreview" topLeftCell="B5" zoomScale="85" zoomScaleNormal="85" zoomScaleSheetLayoutView="85" workbookViewId="0">
      <pane xSplit="4" ySplit="6" topLeftCell="F11" activePane="bottomRight" state="frozen"/>
      <selection activeCell="P27" sqref="P27"/>
      <selection pane="topRight" activeCell="P27" sqref="P27"/>
      <selection pane="bottomLeft" activeCell="P27" sqref="P27"/>
      <selection pane="bottomRight" activeCell="AQ21" sqref="AQ21"/>
    </sheetView>
  </sheetViews>
  <sheetFormatPr defaultColWidth="9.1796875" defaultRowHeight="13" x14ac:dyDescent="0.3"/>
  <cols>
    <col min="2" max="2" width="1.7265625" style="23" customWidth="1"/>
    <col min="3" max="3" width="4.7265625" style="23" customWidth="1"/>
    <col min="4" max="4" width="8.7265625" style="23" customWidth="1"/>
    <col min="5" max="5" width="45.7265625" style="23" customWidth="1"/>
    <col min="6" max="20" width="12.7265625" style="67" hidden="1" customWidth="1"/>
    <col min="21" max="23" width="12.7265625" style="67" customWidth="1"/>
    <col min="24" max="35" width="12.7265625" style="67" hidden="1" customWidth="1"/>
    <col min="36" max="36" width="1.7265625" style="23" customWidth="1"/>
    <col min="37" max="39" width="12.7265625" style="67" customWidth="1"/>
    <col min="40" max="45" width="9.1796875" style="23"/>
    <col min="46" max="47" width="0" style="23" hidden="1" customWidth="1"/>
    <col min="48" max="50" width="9.1796875" style="23" hidden="1" customWidth="1"/>
    <col min="51" max="16384" width="9.1796875" style="23"/>
  </cols>
  <sheetData>
    <row r="1" spans="2:50" s="10" customFormat="1" ht="15" customHeight="1" x14ac:dyDescent="0.3">
      <c r="B1" s="9"/>
      <c r="C1" s="623" t="str">
        <f>'AN-W7 Cover Page'!B1</f>
        <v>ANNEXURE W7</v>
      </c>
      <c r="D1" s="623"/>
      <c r="E1" s="623"/>
      <c r="F1" s="623"/>
      <c r="G1" s="623"/>
      <c r="H1" s="623"/>
      <c r="I1" s="623"/>
      <c r="J1" s="623"/>
      <c r="K1" s="623"/>
      <c r="L1" s="623"/>
      <c r="M1" s="623"/>
      <c r="N1" s="623"/>
      <c r="O1" s="623"/>
      <c r="P1" s="623"/>
      <c r="Q1" s="623"/>
      <c r="R1" s="623"/>
      <c r="S1" s="623"/>
      <c r="T1" s="623"/>
      <c r="U1" s="623"/>
      <c r="V1" s="623"/>
      <c r="W1" s="623"/>
      <c r="X1" s="623"/>
      <c r="Y1" s="623"/>
      <c r="Z1" s="623"/>
      <c r="AA1" s="623"/>
      <c r="AB1" s="623"/>
      <c r="AC1" s="623"/>
      <c r="AD1" s="623"/>
      <c r="AE1" s="623"/>
      <c r="AF1" s="623"/>
      <c r="AG1" s="623"/>
      <c r="AH1" s="623"/>
      <c r="AI1" s="623"/>
      <c r="AJ1" s="623"/>
      <c r="AK1" s="623"/>
      <c r="AL1" s="623"/>
      <c r="AM1" s="623"/>
    </row>
    <row r="2" spans="2:50" s="10" customFormat="1" ht="15" customHeight="1" x14ac:dyDescent="0.3">
      <c r="B2" s="11"/>
      <c r="C2" s="11"/>
      <c r="D2" s="11"/>
      <c r="E2" s="11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K2" s="12"/>
      <c r="AL2" s="12"/>
      <c r="AM2" s="12"/>
    </row>
    <row r="3" spans="2:50" s="10" customFormat="1" ht="30" customHeight="1" x14ac:dyDescent="0.3">
      <c r="B3" s="13"/>
      <c r="C3" s="624" t="str">
        <f>'AN-W7 Cover Page'!B3</f>
        <v xml:space="preserve">EQUITABLE SHARE AND TOTAL ALLOCATIONS TO MUNICPALITIES </v>
      </c>
      <c r="D3" s="624"/>
      <c r="E3" s="624"/>
      <c r="F3" s="624"/>
      <c r="G3" s="624"/>
      <c r="H3" s="624"/>
      <c r="I3" s="624"/>
      <c r="J3" s="624"/>
      <c r="K3" s="624"/>
      <c r="L3" s="624"/>
      <c r="M3" s="624"/>
      <c r="N3" s="624"/>
      <c r="O3" s="624"/>
      <c r="P3" s="624"/>
      <c r="Q3" s="624"/>
      <c r="R3" s="624"/>
      <c r="S3" s="624"/>
      <c r="T3" s="624"/>
      <c r="U3" s="624"/>
      <c r="V3" s="624"/>
      <c r="W3" s="624"/>
      <c r="X3" s="624"/>
      <c r="Y3" s="624"/>
      <c r="Z3" s="624"/>
      <c r="AA3" s="624"/>
      <c r="AB3" s="624"/>
      <c r="AC3" s="624"/>
      <c r="AD3" s="624"/>
      <c r="AE3" s="624"/>
      <c r="AF3" s="624"/>
      <c r="AG3" s="624"/>
      <c r="AH3" s="624"/>
      <c r="AI3" s="624"/>
      <c r="AJ3" s="624"/>
      <c r="AK3" s="624"/>
      <c r="AL3" s="624"/>
      <c r="AM3" s="624"/>
    </row>
    <row r="4" spans="2:50" s="14" customFormat="1" ht="15" customHeight="1" x14ac:dyDescent="0.3">
      <c r="B4" s="11"/>
      <c r="C4" s="1"/>
      <c r="D4" s="11"/>
      <c r="E4" s="11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K4" s="12"/>
      <c r="AL4" s="12"/>
      <c r="AM4" s="12"/>
    </row>
    <row r="5" spans="2:50" s="14" customFormat="1" ht="30" customHeight="1" x14ac:dyDescent="0.3">
      <c r="B5" s="15"/>
      <c r="C5" s="16"/>
      <c r="D5" s="16"/>
      <c r="E5" s="16"/>
      <c r="F5" s="620" t="str">
        <f>Current!$AK$5</f>
        <v>SUB-TOTAL: CURRENT1</v>
      </c>
      <c r="G5" s="621"/>
      <c r="H5" s="622"/>
      <c r="I5" s="620" t="str">
        <f>Infrastructure!$AT$5</f>
        <v>SUB-TOTAL: INFRASTRUCTURE</v>
      </c>
      <c r="J5" s="621"/>
      <c r="K5" s="622"/>
      <c r="L5" s="620" t="str">
        <f>'Allocations-in-Kind'!$AK$5</f>
        <v>SUB-TOTAL: INDIRECT¹</v>
      </c>
      <c r="M5" s="621"/>
      <c r="N5" s="622"/>
      <c r="O5" s="620"/>
      <c r="P5" s="621"/>
      <c r="Q5" s="622"/>
      <c r="R5" s="620"/>
      <c r="S5" s="621"/>
      <c r="T5" s="622"/>
      <c r="U5" s="620" t="s">
        <v>80</v>
      </c>
      <c r="V5" s="621"/>
      <c r="W5" s="622"/>
      <c r="X5" s="620"/>
      <c r="Y5" s="621"/>
      <c r="Z5" s="622"/>
      <c r="AA5" s="620"/>
      <c r="AB5" s="621"/>
      <c r="AC5" s="622"/>
      <c r="AD5" s="620"/>
      <c r="AE5" s="621"/>
      <c r="AF5" s="622"/>
      <c r="AG5" s="620"/>
      <c r="AH5" s="621"/>
      <c r="AI5" s="622"/>
      <c r="AK5" s="617" t="s">
        <v>81</v>
      </c>
      <c r="AL5" s="618"/>
      <c r="AM5" s="619"/>
    </row>
    <row r="6" spans="2:50" s="14" customFormat="1" ht="18" customHeight="1" x14ac:dyDescent="0.3">
      <c r="B6" s="16"/>
      <c r="C6" s="17"/>
      <c r="D6" s="18"/>
      <c r="E6" s="19"/>
      <c r="F6" s="608" t="s">
        <v>12</v>
      </c>
      <c r="G6" s="609"/>
      <c r="H6" s="610"/>
      <c r="I6" s="608" t="s">
        <v>12</v>
      </c>
      <c r="J6" s="609"/>
      <c r="K6" s="610"/>
      <c r="L6" s="608" t="s">
        <v>12</v>
      </c>
      <c r="M6" s="609"/>
      <c r="N6" s="610"/>
      <c r="O6" s="608" t="s">
        <v>12</v>
      </c>
      <c r="P6" s="609"/>
      <c r="Q6" s="610"/>
      <c r="R6" s="608" t="s">
        <v>12</v>
      </c>
      <c r="S6" s="609"/>
      <c r="T6" s="610"/>
      <c r="U6" s="608" t="s">
        <v>12</v>
      </c>
      <c r="V6" s="609"/>
      <c r="W6" s="610"/>
      <c r="X6" s="608" t="s">
        <v>12</v>
      </c>
      <c r="Y6" s="609"/>
      <c r="Z6" s="610"/>
      <c r="AA6" s="608" t="s">
        <v>12</v>
      </c>
      <c r="AB6" s="609"/>
      <c r="AC6" s="610"/>
      <c r="AD6" s="608" t="s">
        <v>12</v>
      </c>
      <c r="AE6" s="609"/>
      <c r="AF6" s="610"/>
      <c r="AG6" s="608" t="s">
        <v>12</v>
      </c>
      <c r="AH6" s="609"/>
      <c r="AI6" s="610"/>
      <c r="AK6" s="608" t="s">
        <v>12</v>
      </c>
      <c r="AL6" s="609"/>
      <c r="AM6" s="610"/>
    </row>
    <row r="7" spans="2:50" ht="18" customHeight="1" x14ac:dyDescent="0.3">
      <c r="B7" s="16"/>
      <c r="C7" s="611" t="s">
        <v>13</v>
      </c>
      <c r="D7" s="612"/>
      <c r="E7" s="615" t="s">
        <v>14</v>
      </c>
      <c r="F7" s="20" t="s">
        <v>659</v>
      </c>
      <c r="G7" s="21" t="s">
        <v>660</v>
      </c>
      <c r="H7" s="22" t="s">
        <v>661</v>
      </c>
      <c r="I7" s="20" t="s">
        <v>659</v>
      </c>
      <c r="J7" s="21" t="s">
        <v>660</v>
      </c>
      <c r="K7" s="22" t="s">
        <v>661</v>
      </c>
      <c r="L7" s="20" t="s">
        <v>659</v>
      </c>
      <c r="M7" s="21" t="s">
        <v>660</v>
      </c>
      <c r="N7" s="22" t="s">
        <v>661</v>
      </c>
      <c r="O7" s="20" t="s">
        <v>659</v>
      </c>
      <c r="P7" s="21" t="s">
        <v>660</v>
      </c>
      <c r="Q7" s="22" t="s">
        <v>661</v>
      </c>
      <c r="R7" s="20" t="s">
        <v>659</v>
      </c>
      <c r="S7" s="21" t="s">
        <v>660</v>
      </c>
      <c r="T7" s="22" t="s">
        <v>661</v>
      </c>
      <c r="U7" s="20" t="s">
        <v>659</v>
      </c>
      <c r="V7" s="21" t="s">
        <v>660</v>
      </c>
      <c r="W7" s="22" t="s">
        <v>661</v>
      </c>
      <c r="X7" s="20" t="s">
        <v>658</v>
      </c>
      <c r="Y7" s="21" t="s">
        <v>659</v>
      </c>
      <c r="Z7" s="22" t="s">
        <v>660</v>
      </c>
      <c r="AA7" s="20" t="s">
        <v>658</v>
      </c>
      <c r="AB7" s="21" t="s">
        <v>659</v>
      </c>
      <c r="AC7" s="22" t="s">
        <v>660</v>
      </c>
      <c r="AD7" s="20" t="s">
        <v>658</v>
      </c>
      <c r="AE7" s="21" t="s">
        <v>659</v>
      </c>
      <c r="AF7" s="22" t="s">
        <v>660</v>
      </c>
      <c r="AG7" s="20" t="s">
        <v>658</v>
      </c>
      <c r="AH7" s="21" t="s">
        <v>659</v>
      </c>
      <c r="AI7" s="22" t="s">
        <v>660</v>
      </c>
      <c r="AK7" s="20" t="s">
        <v>659</v>
      </c>
      <c r="AL7" s="21" t="s">
        <v>660</v>
      </c>
      <c r="AM7" s="22" t="s">
        <v>661</v>
      </c>
    </row>
    <row r="8" spans="2:50" ht="18" customHeight="1" x14ac:dyDescent="0.3">
      <c r="B8" s="16"/>
      <c r="C8" s="613"/>
      <c r="D8" s="614"/>
      <c r="E8" s="616"/>
      <c r="F8" s="24" t="s">
        <v>15</v>
      </c>
      <c r="G8" s="25" t="s">
        <v>15</v>
      </c>
      <c r="H8" s="26" t="s">
        <v>15</v>
      </c>
      <c r="I8" s="24" t="s">
        <v>15</v>
      </c>
      <c r="J8" s="25" t="s">
        <v>15</v>
      </c>
      <c r="K8" s="26" t="s">
        <v>15</v>
      </c>
      <c r="L8" s="24" t="s">
        <v>15</v>
      </c>
      <c r="M8" s="25" t="s">
        <v>15</v>
      </c>
      <c r="N8" s="26" t="s">
        <v>15</v>
      </c>
      <c r="O8" s="24" t="s">
        <v>15</v>
      </c>
      <c r="P8" s="25" t="s">
        <v>15</v>
      </c>
      <c r="Q8" s="26" t="s">
        <v>15</v>
      </c>
      <c r="R8" s="24" t="s">
        <v>15</v>
      </c>
      <c r="S8" s="25" t="s">
        <v>15</v>
      </c>
      <c r="T8" s="26" t="s">
        <v>15</v>
      </c>
      <c r="U8" s="24" t="s">
        <v>15</v>
      </c>
      <c r="V8" s="25" t="s">
        <v>15</v>
      </c>
      <c r="W8" s="26" t="s">
        <v>15</v>
      </c>
      <c r="X8" s="24" t="s">
        <v>15</v>
      </c>
      <c r="Y8" s="25" t="s">
        <v>15</v>
      </c>
      <c r="Z8" s="26" t="s">
        <v>15</v>
      </c>
      <c r="AA8" s="24" t="s">
        <v>15</v>
      </c>
      <c r="AB8" s="25" t="s">
        <v>15</v>
      </c>
      <c r="AC8" s="26" t="s">
        <v>15</v>
      </c>
      <c r="AD8" s="24" t="s">
        <v>15</v>
      </c>
      <c r="AE8" s="25" t="s">
        <v>15</v>
      </c>
      <c r="AF8" s="26" t="s">
        <v>15</v>
      </c>
      <c r="AG8" s="24" t="s">
        <v>15</v>
      </c>
      <c r="AH8" s="25" t="s">
        <v>15</v>
      </c>
      <c r="AI8" s="26" t="s">
        <v>15</v>
      </c>
      <c r="AK8" s="24" t="s">
        <v>15</v>
      </c>
      <c r="AL8" s="25" t="s">
        <v>15</v>
      </c>
      <c r="AM8" s="26" t="s">
        <v>15</v>
      </c>
      <c r="AT8" s="15" t="s">
        <v>16</v>
      </c>
      <c r="AV8" s="23" t="s">
        <v>17</v>
      </c>
      <c r="AW8" s="23" t="s">
        <v>18</v>
      </c>
      <c r="AX8" s="23" t="s">
        <v>19</v>
      </c>
    </row>
    <row r="9" spans="2:50" ht="15" customHeight="1" x14ac:dyDescent="0.3">
      <c r="B9" s="15"/>
      <c r="C9" s="27"/>
      <c r="D9" s="15"/>
      <c r="E9" s="28"/>
      <c r="F9" s="29"/>
      <c r="G9" s="30"/>
      <c r="H9" s="31"/>
      <c r="I9" s="29"/>
      <c r="J9" s="30"/>
      <c r="K9" s="31"/>
      <c r="L9" s="29"/>
      <c r="M9" s="30"/>
      <c r="N9" s="31"/>
      <c r="O9" s="29"/>
      <c r="P9" s="30"/>
      <c r="Q9" s="31"/>
      <c r="R9" s="29"/>
      <c r="S9" s="30"/>
      <c r="T9" s="31"/>
      <c r="U9" s="29"/>
      <c r="V9" s="30"/>
      <c r="W9" s="31"/>
      <c r="X9" s="29"/>
      <c r="Y9" s="30"/>
      <c r="Z9" s="31"/>
      <c r="AA9" s="29"/>
      <c r="AB9" s="30"/>
      <c r="AC9" s="31"/>
      <c r="AD9" s="29"/>
      <c r="AE9" s="30"/>
      <c r="AF9" s="31"/>
      <c r="AG9" s="29"/>
      <c r="AH9" s="30"/>
      <c r="AI9" s="31"/>
      <c r="AK9" s="29"/>
      <c r="AL9" s="30"/>
      <c r="AM9" s="31"/>
      <c r="AT9" s="32">
        <v>1</v>
      </c>
    </row>
    <row r="10" spans="2:50" ht="15" customHeight="1" x14ac:dyDescent="0.3">
      <c r="B10" s="15"/>
      <c r="C10" s="33" t="s">
        <v>20</v>
      </c>
      <c r="D10" s="34"/>
      <c r="E10" s="35"/>
      <c r="F10" s="36"/>
      <c r="G10" s="37"/>
      <c r="H10" s="38"/>
      <c r="I10" s="36"/>
      <c r="J10" s="37"/>
      <c r="K10" s="38"/>
      <c r="L10" s="36"/>
      <c r="M10" s="37"/>
      <c r="N10" s="38"/>
      <c r="O10" s="36"/>
      <c r="P10" s="37"/>
      <c r="Q10" s="38"/>
      <c r="R10" s="36"/>
      <c r="S10" s="37"/>
      <c r="T10" s="38"/>
      <c r="U10" s="36"/>
      <c r="V10" s="37"/>
      <c r="W10" s="38"/>
      <c r="X10" s="36"/>
      <c r="Y10" s="37"/>
      <c r="Z10" s="38"/>
      <c r="AA10" s="36"/>
      <c r="AB10" s="37"/>
      <c r="AC10" s="38"/>
      <c r="AD10" s="36"/>
      <c r="AE10" s="37"/>
      <c r="AF10" s="38"/>
      <c r="AG10" s="36"/>
      <c r="AH10" s="37"/>
      <c r="AI10" s="38"/>
      <c r="AK10" s="36"/>
      <c r="AL10" s="37"/>
      <c r="AM10" s="38"/>
      <c r="AT10" s="32">
        <v>1</v>
      </c>
    </row>
    <row r="11" spans="2:50" ht="15" customHeight="1" x14ac:dyDescent="0.3">
      <c r="B11" s="15"/>
      <c r="C11" s="39">
        <v>0</v>
      </c>
      <c r="D11" s="34"/>
      <c r="E11" s="35"/>
      <c r="F11" s="36"/>
      <c r="G11" s="37"/>
      <c r="H11" s="38"/>
      <c r="I11" s="36"/>
      <c r="J11" s="37"/>
      <c r="K11" s="38"/>
      <c r="L11" s="36"/>
      <c r="M11" s="37"/>
      <c r="N11" s="38"/>
      <c r="O11" s="36"/>
      <c r="P11" s="37"/>
      <c r="Q11" s="38"/>
      <c r="R11" s="36"/>
      <c r="S11" s="37"/>
      <c r="T11" s="38"/>
      <c r="U11" s="36"/>
      <c r="V11" s="37"/>
      <c r="W11" s="38"/>
      <c r="X11" s="36"/>
      <c r="Y11" s="37"/>
      <c r="Z11" s="38"/>
      <c r="AA11" s="36"/>
      <c r="AB11" s="37"/>
      <c r="AC11" s="38"/>
      <c r="AD11" s="36"/>
      <c r="AE11" s="37"/>
      <c r="AF11" s="38"/>
      <c r="AG11" s="36"/>
      <c r="AH11" s="37"/>
      <c r="AI11" s="38"/>
      <c r="AK11" s="36"/>
      <c r="AL11" s="37"/>
      <c r="AM11" s="38"/>
      <c r="AT11" s="32">
        <v>1</v>
      </c>
    </row>
    <row r="12" spans="2:50" s="23" customFormat="1" ht="15" customHeight="1" x14ac:dyDescent="0.3">
      <c r="B12" s="15"/>
      <c r="C12" s="40" t="s">
        <v>21</v>
      </c>
      <c r="D12" s="34" t="s">
        <v>662</v>
      </c>
      <c r="E12" s="35" t="s">
        <v>856</v>
      </c>
      <c r="F12" s="41">
        <f>Current!AK12</f>
        <v>29314</v>
      </c>
      <c r="G12" s="41">
        <f>Current!AL12</f>
        <v>32000</v>
      </c>
      <c r="H12" s="41">
        <f>Current!AM12</f>
        <v>38700</v>
      </c>
      <c r="I12" s="41">
        <f>Infrastructure!AT12</f>
        <v>895727</v>
      </c>
      <c r="J12" s="41">
        <f>Infrastructure!AU12</f>
        <v>902601</v>
      </c>
      <c r="K12" s="41">
        <f>Infrastructure!AV12</f>
        <v>1024295</v>
      </c>
      <c r="L12" s="41">
        <f>'Allocations-in-Kind'!AK12</f>
        <v>76656</v>
      </c>
      <c r="M12" s="41">
        <f>'Allocations-in-Kind'!AL12</f>
        <v>55025</v>
      </c>
      <c r="N12" s="41">
        <f>'Allocations-in-Kind'!AM12</f>
        <v>80108</v>
      </c>
      <c r="O12" s="41"/>
      <c r="P12" s="42"/>
      <c r="Q12" s="43"/>
      <c r="R12" s="41"/>
      <c r="S12" s="42"/>
      <c r="T12" s="43"/>
      <c r="U12" s="41">
        <f>'ES Breakdown'!AK12</f>
        <v>1218324</v>
      </c>
      <c r="V12" s="42">
        <f>'ES Breakdown'!AL12</f>
        <v>1298635</v>
      </c>
      <c r="W12" s="43">
        <f>'ES Breakdown'!AM12</f>
        <v>1381886</v>
      </c>
      <c r="X12" s="41"/>
      <c r="Y12" s="42"/>
      <c r="Z12" s="43"/>
      <c r="AA12" s="41"/>
      <c r="AB12" s="42"/>
      <c r="AC12" s="43"/>
      <c r="AD12" s="41"/>
      <c r="AE12" s="42"/>
      <c r="AF12" s="43"/>
      <c r="AG12" s="41"/>
      <c r="AH12" s="42"/>
      <c r="AI12" s="43"/>
      <c r="AK12" s="41">
        <f>F12+I12+L12+O12+R12+U12+X12+AA12+AD12+AG12</f>
        <v>2220021</v>
      </c>
      <c r="AL12" s="42">
        <f t="shared" ref="AL12:AM16" si="0">G12+J12+M12+P12+S12+V12+Y12+AB12+AE12+AH12</f>
        <v>2288261</v>
      </c>
      <c r="AM12" s="43">
        <f t="shared" si="0"/>
        <v>2524989</v>
      </c>
      <c r="AT12" s="32">
        <f>IF(LEN(E12)&lt;2,0,1)</f>
        <v>1</v>
      </c>
      <c r="AV12" s="23">
        <v>1</v>
      </c>
      <c r="AW12" s="23">
        <v>1</v>
      </c>
      <c r="AX12" s="23">
        <v>1</v>
      </c>
    </row>
    <row r="13" spans="2:50" ht="15" customHeight="1" x14ac:dyDescent="0.3">
      <c r="B13" s="15"/>
      <c r="C13" s="40" t="s">
        <v>21</v>
      </c>
      <c r="D13" s="34" t="s">
        <v>179</v>
      </c>
      <c r="E13" s="35" t="s">
        <v>857</v>
      </c>
      <c r="F13" s="41">
        <f>Current!AK13</f>
        <v>33280</v>
      </c>
      <c r="G13" s="42">
        <f>Current!AL13</f>
        <v>34800</v>
      </c>
      <c r="H13" s="43">
        <f>Current!AM13</f>
        <v>40200</v>
      </c>
      <c r="I13" s="41">
        <f>Infrastructure!AT13</f>
        <v>1611318</v>
      </c>
      <c r="J13" s="42">
        <f>Infrastructure!AU13</f>
        <v>1797180</v>
      </c>
      <c r="K13" s="43">
        <f>Infrastructure!AV13</f>
        <v>1548426</v>
      </c>
      <c r="L13" s="41">
        <f>'Allocations-in-Kind'!AK13</f>
        <v>4215</v>
      </c>
      <c r="M13" s="42">
        <f>'Allocations-in-Kind'!AL13</f>
        <v>3457</v>
      </c>
      <c r="N13" s="43">
        <f>'Allocations-in-Kind'!AM13</f>
        <v>4406</v>
      </c>
      <c r="O13" s="41"/>
      <c r="P13" s="42"/>
      <c r="Q13" s="43"/>
      <c r="R13" s="41"/>
      <c r="S13" s="42"/>
      <c r="T13" s="43"/>
      <c r="U13" s="41">
        <f>'ES Breakdown'!AK13</f>
        <v>1523361</v>
      </c>
      <c r="V13" s="42">
        <f>'ES Breakdown'!AL13</f>
        <v>1643573</v>
      </c>
      <c r="W13" s="43">
        <f>'ES Breakdown'!AM13</f>
        <v>1775087</v>
      </c>
      <c r="X13" s="41"/>
      <c r="Y13" s="42"/>
      <c r="Z13" s="43"/>
      <c r="AA13" s="41"/>
      <c r="AB13" s="42"/>
      <c r="AC13" s="43"/>
      <c r="AD13" s="41"/>
      <c r="AE13" s="42"/>
      <c r="AF13" s="43"/>
      <c r="AG13" s="41"/>
      <c r="AH13" s="42"/>
      <c r="AI13" s="43"/>
      <c r="AK13" s="41">
        <f>F13+I13+L13+O13+R13+U13+X13+AA13+AD13+AG13</f>
        <v>3172174</v>
      </c>
      <c r="AL13" s="42">
        <f t="shared" si="0"/>
        <v>3479010</v>
      </c>
      <c r="AM13" s="43">
        <f t="shared" si="0"/>
        <v>3368119</v>
      </c>
      <c r="AT13" s="32">
        <f>IF(LEN(E13)&lt;2,0,1)</f>
        <v>1</v>
      </c>
      <c r="AV13" s="23">
        <v>1</v>
      </c>
      <c r="AW13" s="23">
        <v>1</v>
      </c>
      <c r="AX13" s="23">
        <f>IF(AW13=AW12,AX12+1,1)</f>
        <v>2</v>
      </c>
    </row>
    <row r="14" spans="2:50" ht="15" hidden="1" customHeight="1" x14ac:dyDescent="0.3">
      <c r="B14" s="15"/>
      <c r="C14" s="40" t="s">
        <v>21</v>
      </c>
      <c r="D14" s="34" t="s">
        <v>2</v>
      </c>
      <c r="E14" s="35" t="s">
        <v>2</v>
      </c>
      <c r="F14" s="41">
        <f>Current!AK14</f>
        <v>0</v>
      </c>
      <c r="G14" s="42">
        <f>Current!AL14</f>
        <v>0</v>
      </c>
      <c r="H14" s="43">
        <f>Current!AM14</f>
        <v>0</v>
      </c>
      <c r="I14" s="41">
        <f>Infrastructure!AT14</f>
        <v>0</v>
      </c>
      <c r="J14" s="42">
        <f>Infrastructure!AU14</f>
        <v>0</v>
      </c>
      <c r="K14" s="43">
        <f>Infrastructure!AV14</f>
        <v>0</v>
      </c>
      <c r="L14" s="41">
        <f>'Allocations-in-Kind'!AK14</f>
        <v>0</v>
      </c>
      <c r="M14" s="42">
        <f>'Allocations-in-Kind'!AL14</f>
        <v>0</v>
      </c>
      <c r="N14" s="43">
        <f>'Allocations-in-Kind'!AM14</f>
        <v>0</v>
      </c>
      <c r="O14" s="41"/>
      <c r="P14" s="42"/>
      <c r="Q14" s="43"/>
      <c r="R14" s="41"/>
      <c r="S14" s="42"/>
      <c r="T14" s="43"/>
      <c r="U14" s="41">
        <f>'ES Breakdown'!AK14</f>
        <v>0</v>
      </c>
      <c r="V14" s="42">
        <f>'ES Breakdown'!AL14</f>
        <v>0</v>
      </c>
      <c r="W14" s="43">
        <f>'ES Breakdown'!AM14</f>
        <v>0</v>
      </c>
      <c r="X14" s="41"/>
      <c r="Y14" s="42"/>
      <c r="Z14" s="43"/>
      <c r="AA14" s="41"/>
      <c r="AB14" s="42"/>
      <c r="AC14" s="43"/>
      <c r="AD14" s="41"/>
      <c r="AE14" s="42"/>
      <c r="AF14" s="43"/>
      <c r="AG14" s="41"/>
      <c r="AH14" s="42"/>
      <c r="AI14" s="43"/>
      <c r="AK14" s="41">
        <f>F14+I14+L14+O14+R14+U14+X14+AA14+AD14+AG14</f>
        <v>0</v>
      </c>
      <c r="AL14" s="42">
        <f t="shared" si="0"/>
        <v>0</v>
      </c>
      <c r="AM14" s="43">
        <f t="shared" si="0"/>
        <v>0</v>
      </c>
      <c r="AT14" s="32">
        <f>IF(LEN(E14)&lt;2,0,1)</f>
        <v>0</v>
      </c>
      <c r="AV14" s="23">
        <v>1</v>
      </c>
      <c r="AW14" s="23">
        <v>1</v>
      </c>
      <c r="AX14" s="23">
        <f>IF(AW14=AW13,AX13+1,1)</f>
        <v>3</v>
      </c>
    </row>
    <row r="15" spans="2:50" ht="15" hidden="1" customHeight="1" x14ac:dyDescent="0.3">
      <c r="B15" s="15"/>
      <c r="C15" s="40" t="s">
        <v>21</v>
      </c>
      <c r="D15" s="34" t="s">
        <v>2</v>
      </c>
      <c r="E15" s="35" t="s">
        <v>2</v>
      </c>
      <c r="F15" s="41">
        <f>Current!AK15</f>
        <v>0</v>
      </c>
      <c r="G15" s="42">
        <f>Current!AL15</f>
        <v>0</v>
      </c>
      <c r="H15" s="43">
        <f>Current!AM15</f>
        <v>0</v>
      </c>
      <c r="I15" s="41">
        <f>Infrastructure!AT15</f>
        <v>0</v>
      </c>
      <c r="J15" s="42">
        <f>Infrastructure!AU15</f>
        <v>0</v>
      </c>
      <c r="K15" s="43">
        <f>Infrastructure!AV15</f>
        <v>0</v>
      </c>
      <c r="L15" s="41">
        <f>'Allocations-in-Kind'!AK15</f>
        <v>0</v>
      </c>
      <c r="M15" s="42">
        <f>'Allocations-in-Kind'!AL15</f>
        <v>0</v>
      </c>
      <c r="N15" s="43">
        <f>'Allocations-in-Kind'!AM15</f>
        <v>0</v>
      </c>
      <c r="O15" s="41"/>
      <c r="P15" s="42"/>
      <c r="Q15" s="43"/>
      <c r="R15" s="41"/>
      <c r="S15" s="42"/>
      <c r="T15" s="43"/>
      <c r="U15" s="41">
        <f>'ES Breakdown'!AK15</f>
        <v>0</v>
      </c>
      <c r="V15" s="42">
        <f>'ES Breakdown'!AL15</f>
        <v>0</v>
      </c>
      <c r="W15" s="43">
        <f>'ES Breakdown'!AM15</f>
        <v>0</v>
      </c>
      <c r="X15" s="41"/>
      <c r="Y15" s="42"/>
      <c r="Z15" s="43"/>
      <c r="AA15" s="41"/>
      <c r="AB15" s="42"/>
      <c r="AC15" s="43"/>
      <c r="AD15" s="41"/>
      <c r="AE15" s="42"/>
      <c r="AF15" s="43"/>
      <c r="AG15" s="41"/>
      <c r="AH15" s="42"/>
      <c r="AI15" s="43"/>
      <c r="AK15" s="41">
        <f>F15+I15+L15+O15+R15+U15+X15+AA15+AD15+AG15</f>
        <v>0</v>
      </c>
      <c r="AL15" s="42">
        <f t="shared" si="0"/>
        <v>0</v>
      </c>
      <c r="AM15" s="43">
        <f t="shared" si="0"/>
        <v>0</v>
      </c>
      <c r="AT15" s="32">
        <f>IF(LEN(E15)&lt;2,0,1)</f>
        <v>0</v>
      </c>
      <c r="AV15" s="23">
        <v>1</v>
      </c>
      <c r="AW15" s="23">
        <v>1</v>
      </c>
      <c r="AX15" s="23">
        <f>IF(AW15=AW14,AX14+1,1)</f>
        <v>4</v>
      </c>
    </row>
    <row r="16" spans="2:50" ht="15" hidden="1" customHeight="1" x14ac:dyDescent="0.3">
      <c r="B16" s="15"/>
      <c r="C16" s="40" t="s">
        <v>21</v>
      </c>
      <c r="D16" s="34" t="s">
        <v>2</v>
      </c>
      <c r="E16" s="35" t="s">
        <v>2</v>
      </c>
      <c r="F16" s="41">
        <f>Current!AK16</f>
        <v>0</v>
      </c>
      <c r="G16" s="42">
        <f>Current!AL16</f>
        <v>0</v>
      </c>
      <c r="H16" s="43">
        <f>Current!AM16</f>
        <v>0</v>
      </c>
      <c r="I16" s="41">
        <f>Infrastructure!AT16</f>
        <v>0</v>
      </c>
      <c r="J16" s="42">
        <f>Infrastructure!AU16</f>
        <v>0</v>
      </c>
      <c r="K16" s="43">
        <f>Infrastructure!AV16</f>
        <v>0</v>
      </c>
      <c r="L16" s="41">
        <f>'Allocations-in-Kind'!AK16</f>
        <v>0</v>
      </c>
      <c r="M16" s="42">
        <f>'Allocations-in-Kind'!AL16</f>
        <v>0</v>
      </c>
      <c r="N16" s="43">
        <f>'Allocations-in-Kind'!AM16</f>
        <v>0</v>
      </c>
      <c r="O16" s="41"/>
      <c r="P16" s="42"/>
      <c r="Q16" s="43"/>
      <c r="R16" s="41"/>
      <c r="S16" s="42"/>
      <c r="T16" s="43"/>
      <c r="U16" s="41">
        <f>'ES Breakdown'!AK16</f>
        <v>0</v>
      </c>
      <c r="V16" s="42">
        <f>'ES Breakdown'!AL16</f>
        <v>0</v>
      </c>
      <c r="W16" s="43">
        <f>'ES Breakdown'!AM16</f>
        <v>0</v>
      </c>
      <c r="X16" s="41"/>
      <c r="Y16" s="42"/>
      <c r="Z16" s="43"/>
      <c r="AA16" s="41"/>
      <c r="AB16" s="42"/>
      <c r="AC16" s="43"/>
      <c r="AD16" s="41"/>
      <c r="AE16" s="42"/>
      <c r="AF16" s="43"/>
      <c r="AG16" s="41"/>
      <c r="AH16" s="42"/>
      <c r="AI16" s="43"/>
      <c r="AK16" s="41">
        <f>F16+I16+L16+O16+R16+U16+X16+AA16+AD16+AG16</f>
        <v>0</v>
      </c>
      <c r="AL16" s="42">
        <f t="shared" si="0"/>
        <v>0</v>
      </c>
      <c r="AM16" s="43">
        <f t="shared" si="0"/>
        <v>0</v>
      </c>
      <c r="AT16" s="32">
        <f>IF(LEN(E16)&lt;2,0,1)</f>
        <v>0</v>
      </c>
      <c r="AV16" s="23">
        <v>1</v>
      </c>
      <c r="AW16" s="23">
        <v>1</v>
      </c>
      <c r="AX16" s="23">
        <f>IF(AW16=AW15,AX15+1,1)</f>
        <v>5</v>
      </c>
    </row>
    <row r="17" spans="2:50" ht="5.25" customHeight="1" x14ac:dyDescent="0.3">
      <c r="B17" s="15"/>
      <c r="C17" s="44"/>
      <c r="D17" s="45"/>
      <c r="E17" s="46"/>
      <c r="F17" s="47">
        <f>Current!AK17</f>
        <v>0</v>
      </c>
      <c r="G17" s="48">
        <f>Current!AL17</f>
        <v>0</v>
      </c>
      <c r="H17" s="49">
        <f>Current!AM17</f>
        <v>0</v>
      </c>
      <c r="I17" s="47">
        <f>Infrastructure!AT17</f>
        <v>0</v>
      </c>
      <c r="J17" s="48">
        <f>Infrastructure!AU17</f>
        <v>0</v>
      </c>
      <c r="K17" s="49">
        <f>Infrastructure!AV17</f>
        <v>0</v>
      </c>
      <c r="L17" s="47">
        <f>'Allocations-in-Kind'!AK17</f>
        <v>0</v>
      </c>
      <c r="M17" s="48">
        <f>'Allocations-in-Kind'!AL17</f>
        <v>0</v>
      </c>
      <c r="N17" s="49">
        <f>'Allocations-in-Kind'!AM17</f>
        <v>0</v>
      </c>
      <c r="O17" s="47"/>
      <c r="P17" s="48"/>
      <c r="Q17" s="49"/>
      <c r="R17" s="47"/>
      <c r="S17" s="48"/>
      <c r="T17" s="49"/>
      <c r="U17" s="47"/>
      <c r="V17" s="48"/>
      <c r="W17" s="49"/>
      <c r="X17" s="47"/>
      <c r="Y17" s="48"/>
      <c r="Z17" s="49"/>
      <c r="AA17" s="47"/>
      <c r="AB17" s="48"/>
      <c r="AC17" s="49"/>
      <c r="AD17" s="47"/>
      <c r="AE17" s="48"/>
      <c r="AF17" s="49"/>
      <c r="AG17" s="47"/>
      <c r="AH17" s="48"/>
      <c r="AI17" s="49"/>
      <c r="AK17" s="47"/>
      <c r="AL17" s="48"/>
      <c r="AM17" s="49"/>
      <c r="AT17" s="32">
        <f>IF(SUM(AT12:AT16)=0,0,1)</f>
        <v>1</v>
      </c>
    </row>
    <row r="18" spans="2:50" ht="15" customHeight="1" x14ac:dyDescent="0.3">
      <c r="B18" s="15"/>
      <c r="C18" s="40"/>
      <c r="D18" s="34"/>
      <c r="E18" s="35"/>
      <c r="F18" s="41"/>
      <c r="G18" s="42"/>
      <c r="H18" s="43"/>
      <c r="I18" s="41"/>
      <c r="J18" s="42"/>
      <c r="K18" s="43"/>
      <c r="L18" s="41"/>
      <c r="M18" s="42"/>
      <c r="N18" s="43"/>
      <c r="O18" s="41"/>
      <c r="P18" s="42"/>
      <c r="Q18" s="43"/>
      <c r="R18" s="41"/>
      <c r="S18" s="42"/>
      <c r="T18" s="43"/>
      <c r="U18" s="41"/>
      <c r="V18" s="42"/>
      <c r="W18" s="43"/>
      <c r="X18" s="41"/>
      <c r="Y18" s="42"/>
      <c r="Z18" s="43"/>
      <c r="AA18" s="41"/>
      <c r="AB18" s="42"/>
      <c r="AC18" s="43"/>
      <c r="AD18" s="41"/>
      <c r="AE18" s="42"/>
      <c r="AF18" s="43"/>
      <c r="AG18" s="41"/>
      <c r="AH18" s="42"/>
      <c r="AI18" s="43"/>
      <c r="AK18" s="41"/>
      <c r="AL18" s="42"/>
      <c r="AM18" s="43"/>
      <c r="AT18" s="32">
        <f>IF(AT17=0,0,1)</f>
        <v>1</v>
      </c>
    </row>
    <row r="19" spans="2:50" ht="15" customHeight="1" x14ac:dyDescent="0.3">
      <c r="B19" s="15"/>
      <c r="C19" s="40" t="s">
        <v>22</v>
      </c>
      <c r="D19" s="34" t="s">
        <v>184</v>
      </c>
      <c r="E19" s="35" t="s">
        <v>858</v>
      </c>
      <c r="F19" s="41">
        <f>Current!AK19</f>
        <v>4359</v>
      </c>
      <c r="G19" s="42">
        <f>Current!AL19</f>
        <v>3000</v>
      </c>
      <c r="H19" s="43">
        <f>Current!AM19</f>
        <v>3000</v>
      </c>
      <c r="I19" s="41">
        <f>Infrastructure!AT19</f>
        <v>48682</v>
      </c>
      <c r="J19" s="42">
        <f>Infrastructure!AU19</f>
        <v>71875</v>
      </c>
      <c r="K19" s="43">
        <f>Infrastructure!AV19</f>
        <v>73165</v>
      </c>
      <c r="L19" s="41">
        <f>'Allocations-in-Kind'!AK19</f>
        <v>0</v>
      </c>
      <c r="M19" s="42">
        <f>'Allocations-in-Kind'!AL19</f>
        <v>365</v>
      </c>
      <c r="N19" s="43">
        <f>'Allocations-in-Kind'!AM19</f>
        <v>5669</v>
      </c>
      <c r="O19" s="41"/>
      <c r="P19" s="42"/>
      <c r="Q19" s="43"/>
      <c r="R19" s="41"/>
      <c r="S19" s="42"/>
      <c r="T19" s="43"/>
      <c r="U19" s="41">
        <f>'ES Breakdown'!AK19</f>
        <v>121571</v>
      </c>
      <c r="V19" s="42">
        <f>'ES Breakdown'!AL19</f>
        <v>126403</v>
      </c>
      <c r="W19" s="43">
        <f>'ES Breakdown'!AM19</f>
        <v>130353</v>
      </c>
      <c r="X19" s="41"/>
      <c r="Y19" s="42"/>
      <c r="Z19" s="43"/>
      <c r="AA19" s="41"/>
      <c r="AB19" s="42"/>
      <c r="AC19" s="43"/>
      <c r="AD19" s="41"/>
      <c r="AE19" s="42"/>
      <c r="AF19" s="43"/>
      <c r="AG19" s="41"/>
      <c r="AH19" s="42"/>
      <c r="AI19" s="43"/>
      <c r="AK19" s="41">
        <f t="shared" ref="AK19:AM29" si="1">F19+I19+L19+O19+R19+U19+X19+AA19+AD19+AG19</f>
        <v>174612</v>
      </c>
      <c r="AL19" s="42">
        <f t="shared" si="1"/>
        <v>201643</v>
      </c>
      <c r="AM19" s="43">
        <f t="shared" si="1"/>
        <v>212187</v>
      </c>
      <c r="AT19" s="32">
        <f>IF(LEN(E19)&lt;2,0,1)</f>
        <v>1</v>
      </c>
      <c r="AV19" s="23">
        <v>1</v>
      </c>
      <c r="AW19" s="23">
        <v>2</v>
      </c>
      <c r="AX19" s="23">
        <v>1</v>
      </c>
    </row>
    <row r="20" spans="2:50" ht="15" customHeight="1" x14ac:dyDescent="0.3">
      <c r="B20" s="15"/>
      <c r="C20" s="40" t="s">
        <v>22</v>
      </c>
      <c r="D20" s="34" t="s">
        <v>663</v>
      </c>
      <c r="E20" s="35" t="s">
        <v>869</v>
      </c>
      <c r="F20" s="41">
        <f>Current!AK20</f>
        <v>3680</v>
      </c>
      <c r="G20" s="42">
        <f>Current!AL20</f>
        <v>2400</v>
      </c>
      <c r="H20" s="43">
        <f>Current!AM20</f>
        <v>2600</v>
      </c>
      <c r="I20" s="41">
        <f>Infrastructure!AT20</f>
        <v>56695</v>
      </c>
      <c r="J20" s="42">
        <f>Infrastructure!AU20</f>
        <v>62455</v>
      </c>
      <c r="K20" s="43">
        <f>Infrastructure!AV20</f>
        <v>45646</v>
      </c>
      <c r="L20" s="41">
        <f>'Allocations-in-Kind'!AK20</f>
        <v>0</v>
      </c>
      <c r="M20" s="42">
        <f>'Allocations-in-Kind'!AL20</f>
        <v>0</v>
      </c>
      <c r="N20" s="43">
        <f>'Allocations-in-Kind'!AM20</f>
        <v>0</v>
      </c>
      <c r="O20" s="41"/>
      <c r="P20" s="42"/>
      <c r="Q20" s="43"/>
      <c r="R20" s="41"/>
      <c r="S20" s="42"/>
      <c r="T20" s="43"/>
      <c r="U20" s="41">
        <f>'ES Breakdown'!AK20</f>
        <v>71200</v>
      </c>
      <c r="V20" s="42">
        <f>'ES Breakdown'!AL20</f>
        <v>73285</v>
      </c>
      <c r="W20" s="43">
        <f>'ES Breakdown'!AM20</f>
        <v>74582</v>
      </c>
      <c r="X20" s="41"/>
      <c r="Y20" s="42"/>
      <c r="Z20" s="43"/>
      <c r="AA20" s="41"/>
      <c r="AB20" s="42"/>
      <c r="AC20" s="43"/>
      <c r="AD20" s="41"/>
      <c r="AE20" s="42"/>
      <c r="AF20" s="43"/>
      <c r="AG20" s="41"/>
      <c r="AH20" s="42"/>
      <c r="AI20" s="43"/>
      <c r="AK20" s="41">
        <f t="shared" si="1"/>
        <v>131575</v>
      </c>
      <c r="AL20" s="42">
        <f t="shared" si="1"/>
        <v>138140</v>
      </c>
      <c r="AM20" s="43">
        <f t="shared" si="1"/>
        <v>122828</v>
      </c>
      <c r="AT20" s="32">
        <f t="shared" ref="AT20:AT29" si="2">IF(LEN(E20)&lt;2,0,1)</f>
        <v>1</v>
      </c>
      <c r="AV20" s="23">
        <v>1</v>
      </c>
      <c r="AW20" s="23">
        <v>2</v>
      </c>
      <c r="AX20" s="23">
        <f>IF(AW20=AW19,AX19+1,1)</f>
        <v>2</v>
      </c>
    </row>
    <row r="21" spans="2:50" ht="15" customHeight="1" x14ac:dyDescent="0.3">
      <c r="B21" s="15"/>
      <c r="C21" s="40" t="s">
        <v>22</v>
      </c>
      <c r="D21" s="34" t="s">
        <v>190</v>
      </c>
      <c r="E21" s="35" t="s">
        <v>863</v>
      </c>
      <c r="F21" s="41">
        <f>Current!AK21</f>
        <v>5002</v>
      </c>
      <c r="G21" s="42">
        <f>Current!AL21</f>
        <v>3800</v>
      </c>
      <c r="H21" s="43">
        <f>Current!AM21</f>
        <v>4000</v>
      </c>
      <c r="I21" s="41">
        <f>Infrastructure!AT21</f>
        <v>47658</v>
      </c>
      <c r="J21" s="42">
        <f>Infrastructure!AU21</f>
        <v>58314</v>
      </c>
      <c r="K21" s="43">
        <f>Infrastructure!AV21</f>
        <v>64029</v>
      </c>
      <c r="L21" s="41">
        <f>'Allocations-in-Kind'!AK21</f>
        <v>80435</v>
      </c>
      <c r="M21" s="42">
        <f>'Allocations-in-Kind'!AL21</f>
        <v>86566</v>
      </c>
      <c r="N21" s="43">
        <f>'Allocations-in-Kind'!AM21</f>
        <v>78117</v>
      </c>
      <c r="O21" s="41"/>
      <c r="P21" s="42"/>
      <c r="Q21" s="43"/>
      <c r="R21" s="41"/>
      <c r="S21" s="42"/>
      <c r="T21" s="43"/>
      <c r="U21" s="41">
        <f>'ES Breakdown'!AK21</f>
        <v>129656</v>
      </c>
      <c r="V21" s="42">
        <f>'ES Breakdown'!AL21</f>
        <v>134913</v>
      </c>
      <c r="W21" s="43">
        <f>'ES Breakdown'!AM21</f>
        <v>139266</v>
      </c>
      <c r="X21" s="41"/>
      <c r="Y21" s="42"/>
      <c r="Z21" s="43"/>
      <c r="AA21" s="41"/>
      <c r="AB21" s="42"/>
      <c r="AC21" s="43"/>
      <c r="AD21" s="41"/>
      <c r="AE21" s="42"/>
      <c r="AF21" s="43"/>
      <c r="AG21" s="41"/>
      <c r="AH21" s="42"/>
      <c r="AI21" s="43"/>
      <c r="AK21" s="41">
        <f t="shared" si="1"/>
        <v>262751</v>
      </c>
      <c r="AL21" s="42">
        <f t="shared" si="1"/>
        <v>283593</v>
      </c>
      <c r="AM21" s="43">
        <f t="shared" si="1"/>
        <v>285412</v>
      </c>
      <c r="AT21" s="32">
        <f t="shared" si="2"/>
        <v>1</v>
      </c>
      <c r="AV21" s="23">
        <v>1</v>
      </c>
      <c r="AW21" s="23">
        <v>2</v>
      </c>
      <c r="AX21" s="23">
        <f t="shared" ref="AX21:AX29" si="3">IF(AW21=AW20,AX20+1,1)</f>
        <v>3</v>
      </c>
    </row>
    <row r="22" spans="2:50" ht="15" customHeight="1" x14ac:dyDescent="0.3">
      <c r="B22" s="15"/>
      <c r="C22" s="40" t="s">
        <v>22</v>
      </c>
      <c r="D22" s="34" t="s">
        <v>194</v>
      </c>
      <c r="E22" s="35" t="s">
        <v>859</v>
      </c>
      <c r="F22" s="41">
        <f>Current!AK22</f>
        <v>3817</v>
      </c>
      <c r="G22" s="42">
        <f>Current!AL22</f>
        <v>2500</v>
      </c>
      <c r="H22" s="43">
        <f>Current!AM22</f>
        <v>2700</v>
      </c>
      <c r="I22" s="41">
        <f>Infrastructure!AT22</f>
        <v>63838</v>
      </c>
      <c r="J22" s="42">
        <f>Infrastructure!AU22</f>
        <v>58813</v>
      </c>
      <c r="K22" s="43">
        <f>Infrastructure!AV22</f>
        <v>67165</v>
      </c>
      <c r="L22" s="41">
        <f>'Allocations-in-Kind'!AK22</f>
        <v>15785</v>
      </c>
      <c r="M22" s="42">
        <f>'Allocations-in-Kind'!AL22</f>
        <v>37814</v>
      </c>
      <c r="N22" s="43">
        <f>'Allocations-in-Kind'!AM22</f>
        <v>36706</v>
      </c>
      <c r="O22" s="41"/>
      <c r="P22" s="42"/>
      <c r="Q22" s="43"/>
      <c r="R22" s="41"/>
      <c r="S22" s="42"/>
      <c r="T22" s="43"/>
      <c r="U22" s="41">
        <f>'ES Breakdown'!AK22</f>
        <v>136636</v>
      </c>
      <c r="V22" s="42">
        <f>'ES Breakdown'!AL22</f>
        <v>141940</v>
      </c>
      <c r="W22" s="43">
        <f>'ES Breakdown'!AM22</f>
        <v>146192</v>
      </c>
      <c r="X22" s="41"/>
      <c r="Y22" s="42"/>
      <c r="Z22" s="43"/>
      <c r="AA22" s="41"/>
      <c r="AB22" s="42"/>
      <c r="AC22" s="43"/>
      <c r="AD22" s="41"/>
      <c r="AE22" s="42"/>
      <c r="AF22" s="43"/>
      <c r="AG22" s="41"/>
      <c r="AH22" s="42"/>
      <c r="AI22" s="43"/>
      <c r="AK22" s="41">
        <f t="shared" si="1"/>
        <v>220076</v>
      </c>
      <c r="AL22" s="42">
        <f t="shared" si="1"/>
        <v>241067</v>
      </c>
      <c r="AM22" s="43">
        <f t="shared" si="1"/>
        <v>252763</v>
      </c>
      <c r="AT22" s="32">
        <f t="shared" si="2"/>
        <v>1</v>
      </c>
      <c r="AV22" s="23">
        <v>1</v>
      </c>
      <c r="AW22" s="23">
        <v>2</v>
      </c>
      <c r="AX22" s="23">
        <f t="shared" si="3"/>
        <v>4</v>
      </c>
    </row>
    <row r="23" spans="2:50" ht="15" customHeight="1" x14ac:dyDescent="0.3">
      <c r="B23" s="15"/>
      <c r="C23" s="40" t="s">
        <v>22</v>
      </c>
      <c r="D23" s="34" t="s">
        <v>198</v>
      </c>
      <c r="E23" s="35" t="s">
        <v>870</v>
      </c>
      <c r="F23" s="41">
        <f>Current!AK23</f>
        <v>5032</v>
      </c>
      <c r="G23" s="42">
        <f>Current!AL23</f>
        <v>3800</v>
      </c>
      <c r="H23" s="43">
        <f>Current!AM23</f>
        <v>3800</v>
      </c>
      <c r="I23" s="41">
        <f>Infrastructure!AT23</f>
        <v>59645</v>
      </c>
      <c r="J23" s="42">
        <f>Infrastructure!AU23</f>
        <v>62513</v>
      </c>
      <c r="K23" s="43">
        <f>Infrastructure!AV23</f>
        <v>63764</v>
      </c>
      <c r="L23" s="41">
        <f>'Allocations-in-Kind'!AK23</f>
        <v>31508</v>
      </c>
      <c r="M23" s="42">
        <f>'Allocations-in-Kind'!AL23</f>
        <v>7728</v>
      </c>
      <c r="N23" s="43">
        <f>'Allocations-in-Kind'!AM23</f>
        <v>501</v>
      </c>
      <c r="O23" s="41"/>
      <c r="P23" s="42"/>
      <c r="Q23" s="43"/>
      <c r="R23" s="41"/>
      <c r="S23" s="42"/>
      <c r="T23" s="43"/>
      <c r="U23" s="41">
        <f>'ES Breakdown'!AK23</f>
        <v>117539</v>
      </c>
      <c r="V23" s="42">
        <f>'ES Breakdown'!AL23</f>
        <v>122707</v>
      </c>
      <c r="W23" s="43">
        <f>'ES Breakdown'!AM23</f>
        <v>127204</v>
      </c>
      <c r="X23" s="41"/>
      <c r="Y23" s="42"/>
      <c r="Z23" s="43"/>
      <c r="AA23" s="41"/>
      <c r="AB23" s="42"/>
      <c r="AC23" s="43"/>
      <c r="AD23" s="41"/>
      <c r="AE23" s="42"/>
      <c r="AF23" s="43"/>
      <c r="AG23" s="41"/>
      <c r="AH23" s="42"/>
      <c r="AI23" s="43"/>
      <c r="AK23" s="41">
        <f t="shared" si="1"/>
        <v>213724</v>
      </c>
      <c r="AL23" s="42">
        <f t="shared" si="1"/>
        <v>196748</v>
      </c>
      <c r="AM23" s="43">
        <f t="shared" si="1"/>
        <v>195269</v>
      </c>
      <c r="AT23" s="32">
        <f t="shared" si="2"/>
        <v>1</v>
      </c>
      <c r="AV23" s="23">
        <v>1</v>
      </c>
      <c r="AW23" s="23">
        <v>2</v>
      </c>
      <c r="AX23" s="23">
        <f t="shared" si="3"/>
        <v>5</v>
      </c>
    </row>
    <row r="24" spans="2:50" ht="15" customHeight="1" x14ac:dyDescent="0.3">
      <c r="B24" s="15"/>
      <c r="C24" s="40" t="s">
        <v>22</v>
      </c>
      <c r="D24" s="34" t="s">
        <v>664</v>
      </c>
      <c r="E24" s="35" t="s">
        <v>871</v>
      </c>
      <c r="F24" s="41">
        <f>Current!AK24</f>
        <v>3218</v>
      </c>
      <c r="G24" s="42">
        <f>Current!AL24</f>
        <v>1785</v>
      </c>
      <c r="H24" s="43">
        <f>Current!AM24</f>
        <v>2001</v>
      </c>
      <c r="I24" s="41">
        <f>Infrastructure!AT24</f>
        <v>54702</v>
      </c>
      <c r="J24" s="42">
        <f>Infrastructure!AU24</f>
        <v>52468</v>
      </c>
      <c r="K24" s="43">
        <f>Infrastructure!AV24</f>
        <v>57838</v>
      </c>
      <c r="L24" s="41">
        <f>'Allocations-in-Kind'!AK24</f>
        <v>543</v>
      </c>
      <c r="M24" s="42">
        <f>'Allocations-in-Kind'!AL24</f>
        <v>5843</v>
      </c>
      <c r="N24" s="43">
        <f>'Allocations-in-Kind'!AM24</f>
        <v>5257</v>
      </c>
      <c r="O24" s="41"/>
      <c r="P24" s="42"/>
      <c r="Q24" s="43"/>
      <c r="R24" s="41"/>
      <c r="S24" s="42"/>
      <c r="T24" s="43"/>
      <c r="U24" s="41">
        <f>'ES Breakdown'!AK24</f>
        <v>192664</v>
      </c>
      <c r="V24" s="42">
        <f>'ES Breakdown'!AL24</f>
        <v>203746</v>
      </c>
      <c r="W24" s="43">
        <f>'ES Breakdown'!AM24</f>
        <v>214723</v>
      </c>
      <c r="X24" s="41"/>
      <c r="Y24" s="42"/>
      <c r="Z24" s="43"/>
      <c r="AA24" s="41"/>
      <c r="AB24" s="42"/>
      <c r="AC24" s="43"/>
      <c r="AD24" s="41"/>
      <c r="AE24" s="42"/>
      <c r="AF24" s="43"/>
      <c r="AG24" s="41"/>
      <c r="AH24" s="42"/>
      <c r="AI24" s="43"/>
      <c r="AK24" s="41">
        <f t="shared" si="1"/>
        <v>251127</v>
      </c>
      <c r="AL24" s="42">
        <f t="shared" si="1"/>
        <v>263842</v>
      </c>
      <c r="AM24" s="43">
        <f t="shared" si="1"/>
        <v>279819</v>
      </c>
      <c r="AT24" s="32">
        <f t="shared" si="2"/>
        <v>1</v>
      </c>
      <c r="AV24" s="23">
        <v>1</v>
      </c>
      <c r="AW24" s="23">
        <v>2</v>
      </c>
      <c r="AX24" s="23">
        <f t="shared" si="3"/>
        <v>6</v>
      </c>
    </row>
    <row r="25" spans="2:50" ht="15" customHeight="1" x14ac:dyDescent="0.3">
      <c r="B25" s="15"/>
      <c r="C25" s="40" t="s">
        <v>22</v>
      </c>
      <c r="D25" s="34" t="s">
        <v>202</v>
      </c>
      <c r="E25" s="35" t="s">
        <v>860</v>
      </c>
      <c r="F25" s="41">
        <f>Current!AK25</f>
        <v>3858</v>
      </c>
      <c r="G25" s="42">
        <f>Current!AL25</f>
        <v>2600</v>
      </c>
      <c r="H25" s="43">
        <f>Current!AM25</f>
        <v>2600</v>
      </c>
      <c r="I25" s="41">
        <f>Infrastructure!AT25</f>
        <v>42718</v>
      </c>
      <c r="J25" s="42">
        <f>Infrastructure!AU25</f>
        <v>34197</v>
      </c>
      <c r="K25" s="43">
        <f>Infrastructure!AV25</f>
        <v>38071</v>
      </c>
      <c r="L25" s="41">
        <f>'Allocations-in-Kind'!AK25</f>
        <v>7145</v>
      </c>
      <c r="M25" s="42">
        <f>'Allocations-in-Kind'!AL25</f>
        <v>365</v>
      </c>
      <c r="N25" s="43">
        <f>'Allocations-in-Kind'!AM25</f>
        <v>152</v>
      </c>
      <c r="O25" s="41"/>
      <c r="P25" s="42"/>
      <c r="Q25" s="43"/>
      <c r="R25" s="41"/>
      <c r="S25" s="42"/>
      <c r="T25" s="43"/>
      <c r="U25" s="41">
        <f>'ES Breakdown'!AK25</f>
        <v>69003</v>
      </c>
      <c r="V25" s="42">
        <f>'ES Breakdown'!AL25</f>
        <v>71946</v>
      </c>
      <c r="W25" s="43">
        <f>'ES Breakdown'!AM25</f>
        <v>74473</v>
      </c>
      <c r="X25" s="41"/>
      <c r="Y25" s="42"/>
      <c r="Z25" s="43"/>
      <c r="AA25" s="41"/>
      <c r="AB25" s="42"/>
      <c r="AC25" s="43"/>
      <c r="AD25" s="41"/>
      <c r="AE25" s="42"/>
      <c r="AF25" s="43"/>
      <c r="AG25" s="41"/>
      <c r="AH25" s="42"/>
      <c r="AI25" s="43"/>
      <c r="AK25" s="41">
        <f t="shared" si="1"/>
        <v>122724</v>
      </c>
      <c r="AL25" s="42">
        <f t="shared" si="1"/>
        <v>109108</v>
      </c>
      <c r="AM25" s="43">
        <f t="shared" si="1"/>
        <v>115296</v>
      </c>
      <c r="AT25" s="32">
        <f t="shared" si="2"/>
        <v>1</v>
      </c>
      <c r="AV25" s="23">
        <v>1</v>
      </c>
      <c r="AW25" s="23">
        <v>2</v>
      </c>
      <c r="AX25" s="23">
        <f t="shared" si="3"/>
        <v>7</v>
      </c>
    </row>
    <row r="26" spans="2:50" ht="15" hidden="1" customHeight="1" x14ac:dyDescent="0.3">
      <c r="B26" s="15"/>
      <c r="C26" s="40" t="s">
        <v>22</v>
      </c>
      <c r="D26" s="34" t="s">
        <v>2</v>
      </c>
      <c r="E26" s="35" t="s">
        <v>2</v>
      </c>
      <c r="F26" s="41">
        <f>Current!AK26</f>
        <v>0</v>
      </c>
      <c r="G26" s="42">
        <f>Current!AL26</f>
        <v>0</v>
      </c>
      <c r="H26" s="43">
        <f>Current!AM26</f>
        <v>0</v>
      </c>
      <c r="I26" s="41">
        <f>Infrastructure!AT26</f>
        <v>0</v>
      </c>
      <c r="J26" s="42">
        <f>Infrastructure!AU26</f>
        <v>0</v>
      </c>
      <c r="K26" s="43">
        <f>Infrastructure!AV26</f>
        <v>0</v>
      </c>
      <c r="L26" s="41">
        <f>'Allocations-in-Kind'!AK26</f>
        <v>0</v>
      </c>
      <c r="M26" s="42">
        <f>'Allocations-in-Kind'!AL26</f>
        <v>0</v>
      </c>
      <c r="N26" s="43">
        <f>'Allocations-in-Kind'!AM26</f>
        <v>0</v>
      </c>
      <c r="O26" s="41"/>
      <c r="P26" s="42"/>
      <c r="Q26" s="43"/>
      <c r="R26" s="41"/>
      <c r="S26" s="42"/>
      <c r="T26" s="43"/>
      <c r="U26" s="41">
        <f>'ES Breakdown'!AK26</f>
        <v>0</v>
      </c>
      <c r="V26" s="42">
        <f>'ES Breakdown'!AL26</f>
        <v>0</v>
      </c>
      <c r="W26" s="43">
        <f>'ES Breakdown'!AM26</f>
        <v>0</v>
      </c>
      <c r="X26" s="41"/>
      <c r="Y26" s="42"/>
      <c r="Z26" s="43"/>
      <c r="AA26" s="41"/>
      <c r="AB26" s="42"/>
      <c r="AC26" s="43"/>
      <c r="AD26" s="41"/>
      <c r="AE26" s="42"/>
      <c r="AF26" s="43"/>
      <c r="AG26" s="41"/>
      <c r="AH26" s="42"/>
      <c r="AI26" s="43"/>
      <c r="AK26" s="41">
        <f t="shared" si="1"/>
        <v>0</v>
      </c>
      <c r="AL26" s="42">
        <f t="shared" si="1"/>
        <v>0</v>
      </c>
      <c r="AM26" s="43">
        <f t="shared" si="1"/>
        <v>0</v>
      </c>
      <c r="AT26" s="32">
        <f t="shared" si="2"/>
        <v>0</v>
      </c>
      <c r="AV26" s="23">
        <v>1</v>
      </c>
      <c r="AW26" s="23">
        <v>2</v>
      </c>
      <c r="AX26" s="23">
        <f t="shared" si="3"/>
        <v>8</v>
      </c>
    </row>
    <row r="27" spans="2:50" ht="15" hidden="1" customHeight="1" x14ac:dyDescent="0.3">
      <c r="B27" s="15"/>
      <c r="C27" s="40" t="s">
        <v>22</v>
      </c>
      <c r="D27" s="34" t="s">
        <v>2</v>
      </c>
      <c r="E27" s="35" t="s">
        <v>2</v>
      </c>
      <c r="F27" s="41">
        <f>Current!AK27</f>
        <v>0</v>
      </c>
      <c r="G27" s="42">
        <f>Current!AL27</f>
        <v>0</v>
      </c>
      <c r="H27" s="43">
        <f>Current!AM27</f>
        <v>0</v>
      </c>
      <c r="I27" s="41">
        <f>Infrastructure!AT27</f>
        <v>0</v>
      </c>
      <c r="J27" s="42">
        <f>Infrastructure!AU27</f>
        <v>0</v>
      </c>
      <c r="K27" s="43">
        <f>Infrastructure!AV27</f>
        <v>0</v>
      </c>
      <c r="L27" s="41">
        <f>'Allocations-in-Kind'!AK27</f>
        <v>0</v>
      </c>
      <c r="M27" s="42">
        <f>'Allocations-in-Kind'!AL27</f>
        <v>0</v>
      </c>
      <c r="N27" s="43">
        <f>'Allocations-in-Kind'!AM27</f>
        <v>0</v>
      </c>
      <c r="O27" s="41"/>
      <c r="P27" s="42"/>
      <c r="Q27" s="43"/>
      <c r="R27" s="41"/>
      <c r="S27" s="42"/>
      <c r="T27" s="43"/>
      <c r="U27" s="41">
        <f>'ES Breakdown'!AK27</f>
        <v>0</v>
      </c>
      <c r="V27" s="42">
        <f>'ES Breakdown'!AL27</f>
        <v>0</v>
      </c>
      <c r="W27" s="43">
        <f>'ES Breakdown'!AM27</f>
        <v>0</v>
      </c>
      <c r="X27" s="41"/>
      <c r="Y27" s="42"/>
      <c r="Z27" s="43"/>
      <c r="AA27" s="41"/>
      <c r="AB27" s="42"/>
      <c r="AC27" s="43"/>
      <c r="AD27" s="41"/>
      <c r="AE27" s="42"/>
      <c r="AF27" s="43"/>
      <c r="AG27" s="41"/>
      <c r="AH27" s="42"/>
      <c r="AI27" s="43"/>
      <c r="AK27" s="41">
        <f t="shared" si="1"/>
        <v>0</v>
      </c>
      <c r="AL27" s="42">
        <f t="shared" si="1"/>
        <v>0</v>
      </c>
      <c r="AM27" s="43">
        <f t="shared" si="1"/>
        <v>0</v>
      </c>
      <c r="AT27" s="32">
        <f t="shared" si="2"/>
        <v>0</v>
      </c>
      <c r="AV27" s="23">
        <v>1</v>
      </c>
      <c r="AW27" s="23">
        <v>2</v>
      </c>
      <c r="AX27" s="23">
        <f t="shared" si="3"/>
        <v>9</v>
      </c>
    </row>
    <row r="28" spans="2:50" ht="15" hidden="1" customHeight="1" x14ac:dyDescent="0.3">
      <c r="B28" s="15"/>
      <c r="C28" s="40" t="s">
        <v>22</v>
      </c>
      <c r="D28" s="34" t="s">
        <v>2</v>
      </c>
      <c r="E28" s="35" t="s">
        <v>2</v>
      </c>
      <c r="F28" s="41">
        <f>Current!AK28</f>
        <v>0</v>
      </c>
      <c r="G28" s="42">
        <f>Current!AL28</f>
        <v>0</v>
      </c>
      <c r="H28" s="43">
        <f>Current!AM28</f>
        <v>0</v>
      </c>
      <c r="I28" s="41">
        <f>Infrastructure!AT28</f>
        <v>0</v>
      </c>
      <c r="J28" s="42">
        <f>Infrastructure!AU28</f>
        <v>0</v>
      </c>
      <c r="K28" s="43">
        <f>Infrastructure!AV28</f>
        <v>0</v>
      </c>
      <c r="L28" s="41">
        <f>'Allocations-in-Kind'!AK28</f>
        <v>0</v>
      </c>
      <c r="M28" s="42">
        <f>'Allocations-in-Kind'!AL28</f>
        <v>0</v>
      </c>
      <c r="N28" s="43">
        <f>'Allocations-in-Kind'!AM28</f>
        <v>0</v>
      </c>
      <c r="O28" s="41"/>
      <c r="P28" s="42"/>
      <c r="Q28" s="43"/>
      <c r="R28" s="41"/>
      <c r="S28" s="42"/>
      <c r="T28" s="43"/>
      <c r="U28" s="41">
        <f>'ES Breakdown'!AK28</f>
        <v>0</v>
      </c>
      <c r="V28" s="42">
        <f>'ES Breakdown'!AL28</f>
        <v>0</v>
      </c>
      <c r="W28" s="43">
        <f>'ES Breakdown'!AM28</f>
        <v>0</v>
      </c>
      <c r="X28" s="41"/>
      <c r="Y28" s="42"/>
      <c r="Z28" s="43"/>
      <c r="AA28" s="41"/>
      <c r="AB28" s="42"/>
      <c r="AC28" s="43"/>
      <c r="AD28" s="41"/>
      <c r="AE28" s="42"/>
      <c r="AF28" s="43"/>
      <c r="AG28" s="41"/>
      <c r="AH28" s="42"/>
      <c r="AI28" s="43"/>
      <c r="AK28" s="41">
        <f t="shared" si="1"/>
        <v>0</v>
      </c>
      <c r="AL28" s="42">
        <f t="shared" si="1"/>
        <v>0</v>
      </c>
      <c r="AM28" s="43">
        <f t="shared" si="1"/>
        <v>0</v>
      </c>
      <c r="AT28" s="32">
        <f t="shared" si="2"/>
        <v>0</v>
      </c>
      <c r="AV28" s="23">
        <v>1</v>
      </c>
      <c r="AW28" s="23">
        <v>2</v>
      </c>
      <c r="AX28" s="23">
        <f t="shared" si="3"/>
        <v>10</v>
      </c>
    </row>
    <row r="29" spans="2:50" ht="15" customHeight="1" x14ac:dyDescent="0.3">
      <c r="B29" s="15"/>
      <c r="C29" s="40" t="s">
        <v>23</v>
      </c>
      <c r="D29" s="34" t="s">
        <v>665</v>
      </c>
      <c r="E29" s="35" t="s">
        <v>864</v>
      </c>
      <c r="F29" s="41">
        <f>Current!AK29</f>
        <v>2200</v>
      </c>
      <c r="G29" s="42">
        <f>Current!AL29</f>
        <v>1000</v>
      </c>
      <c r="H29" s="43">
        <f>Current!AM29</f>
        <v>1200</v>
      </c>
      <c r="I29" s="41">
        <f>Infrastructure!AT29</f>
        <v>2514</v>
      </c>
      <c r="J29" s="42">
        <f>Infrastructure!AU29</f>
        <v>2626</v>
      </c>
      <c r="K29" s="43">
        <f>Infrastructure!AV29</f>
        <v>2746</v>
      </c>
      <c r="L29" s="41">
        <f>'Allocations-in-Kind'!AK29</f>
        <v>4860</v>
      </c>
      <c r="M29" s="42">
        <f>'Allocations-in-Kind'!AL29</f>
        <v>4939</v>
      </c>
      <c r="N29" s="43">
        <f>'Allocations-in-Kind'!AM29</f>
        <v>2406</v>
      </c>
      <c r="O29" s="41"/>
      <c r="P29" s="42"/>
      <c r="Q29" s="43"/>
      <c r="R29" s="41"/>
      <c r="S29" s="42"/>
      <c r="T29" s="43"/>
      <c r="U29" s="41">
        <f>'ES Breakdown'!AK29</f>
        <v>111120</v>
      </c>
      <c r="V29" s="42">
        <f>'ES Breakdown'!AL29</f>
        <v>112927</v>
      </c>
      <c r="W29" s="43">
        <f>'ES Breakdown'!AM29</f>
        <v>113947</v>
      </c>
      <c r="X29" s="41"/>
      <c r="Y29" s="42"/>
      <c r="Z29" s="43"/>
      <c r="AA29" s="41"/>
      <c r="AB29" s="42"/>
      <c r="AC29" s="43"/>
      <c r="AD29" s="41"/>
      <c r="AE29" s="42"/>
      <c r="AF29" s="43"/>
      <c r="AG29" s="41"/>
      <c r="AH29" s="42"/>
      <c r="AI29" s="43"/>
      <c r="AK29" s="41">
        <f t="shared" si="1"/>
        <v>120694</v>
      </c>
      <c r="AL29" s="42">
        <f t="shared" si="1"/>
        <v>121492</v>
      </c>
      <c r="AM29" s="43">
        <f t="shared" si="1"/>
        <v>120299</v>
      </c>
      <c r="AT29" s="32">
        <f t="shared" si="2"/>
        <v>1</v>
      </c>
      <c r="AV29" s="23">
        <v>1</v>
      </c>
      <c r="AW29" s="23">
        <v>3</v>
      </c>
      <c r="AX29" s="23">
        <f t="shared" si="3"/>
        <v>1</v>
      </c>
    </row>
    <row r="30" spans="2:50" ht="15" customHeight="1" x14ac:dyDescent="0.3">
      <c r="B30" s="15"/>
      <c r="C30" s="50" t="str">
        <f>IF(LEN(E29)&lt;1,"","Total: " &amp; LEFT(E29,LEN(E29)-21) &amp; "Municipalities")</f>
        <v>Total: Sarah Baartman Municipalities</v>
      </c>
      <c r="D30" s="51"/>
      <c r="E30" s="52"/>
      <c r="F30" s="53">
        <f>Current!AK30</f>
        <v>31166</v>
      </c>
      <c r="G30" s="54">
        <f>Current!AL30</f>
        <v>20885</v>
      </c>
      <c r="H30" s="55">
        <f>Current!AM30</f>
        <v>21901</v>
      </c>
      <c r="I30" s="53">
        <f>Infrastructure!AT30</f>
        <v>376452</v>
      </c>
      <c r="J30" s="54">
        <f>Infrastructure!AU30</f>
        <v>403261</v>
      </c>
      <c r="K30" s="55">
        <f>Infrastructure!AV30</f>
        <v>412424</v>
      </c>
      <c r="L30" s="53">
        <f>'Allocations-in-Kind'!AK30</f>
        <v>140276</v>
      </c>
      <c r="M30" s="54">
        <f>'Allocations-in-Kind'!AL30</f>
        <v>143620</v>
      </c>
      <c r="N30" s="55">
        <f>'Allocations-in-Kind'!AM30</f>
        <v>128808</v>
      </c>
      <c r="O30" s="53"/>
      <c r="P30" s="54"/>
      <c r="Q30" s="55"/>
      <c r="R30" s="53"/>
      <c r="S30" s="54"/>
      <c r="T30" s="55"/>
      <c r="U30" s="53">
        <f t="shared" ref="U30:AI30" si="4">SUM(U19:U29)</f>
        <v>949389</v>
      </c>
      <c r="V30" s="54">
        <f t="shared" si="4"/>
        <v>987867</v>
      </c>
      <c r="W30" s="55">
        <f t="shared" si="4"/>
        <v>1020740</v>
      </c>
      <c r="X30" s="53">
        <f t="shared" si="4"/>
        <v>0</v>
      </c>
      <c r="Y30" s="54">
        <f t="shared" si="4"/>
        <v>0</v>
      </c>
      <c r="Z30" s="55">
        <f t="shared" si="4"/>
        <v>0</v>
      </c>
      <c r="AA30" s="53">
        <f t="shared" si="4"/>
        <v>0</v>
      </c>
      <c r="AB30" s="54">
        <f t="shared" si="4"/>
        <v>0</v>
      </c>
      <c r="AC30" s="55">
        <f t="shared" si="4"/>
        <v>0</v>
      </c>
      <c r="AD30" s="53">
        <f t="shared" si="4"/>
        <v>0</v>
      </c>
      <c r="AE30" s="54">
        <f t="shared" si="4"/>
        <v>0</v>
      </c>
      <c r="AF30" s="55">
        <f t="shared" si="4"/>
        <v>0</v>
      </c>
      <c r="AG30" s="53">
        <f t="shared" si="4"/>
        <v>0</v>
      </c>
      <c r="AH30" s="54">
        <f t="shared" si="4"/>
        <v>0</v>
      </c>
      <c r="AI30" s="55">
        <f t="shared" si="4"/>
        <v>0</v>
      </c>
      <c r="AK30" s="53">
        <f>SUM(AK19:AK29)</f>
        <v>1497283</v>
      </c>
      <c r="AL30" s="54">
        <f>SUM(AL19:AL29)</f>
        <v>1555633</v>
      </c>
      <c r="AM30" s="55">
        <f>SUM(AM19:AM29)</f>
        <v>1583873</v>
      </c>
      <c r="AT30" s="32">
        <f>IF(SUM(AT19:AT29)=0,0,1)</f>
        <v>1</v>
      </c>
    </row>
    <row r="31" spans="2:50" ht="15" customHeight="1" x14ac:dyDescent="0.3">
      <c r="B31" s="15"/>
      <c r="C31" s="40"/>
      <c r="D31" s="34"/>
      <c r="E31" s="35"/>
      <c r="F31" s="41"/>
      <c r="G31" s="42"/>
      <c r="H31" s="43"/>
      <c r="I31" s="41"/>
      <c r="J31" s="42"/>
      <c r="K31" s="43"/>
      <c r="L31" s="41"/>
      <c r="M31" s="42"/>
      <c r="N31" s="43"/>
      <c r="O31" s="41"/>
      <c r="P31" s="42"/>
      <c r="Q31" s="43"/>
      <c r="R31" s="41"/>
      <c r="S31" s="42"/>
      <c r="T31" s="43"/>
      <c r="U31" s="41"/>
      <c r="V31" s="42"/>
      <c r="W31" s="43"/>
      <c r="X31" s="41"/>
      <c r="Y31" s="42"/>
      <c r="Z31" s="43"/>
      <c r="AA31" s="41"/>
      <c r="AB31" s="42"/>
      <c r="AC31" s="43"/>
      <c r="AD31" s="41"/>
      <c r="AE31" s="42"/>
      <c r="AF31" s="43"/>
      <c r="AG31" s="41"/>
      <c r="AH31" s="42"/>
      <c r="AI31" s="43"/>
      <c r="AK31" s="41"/>
      <c r="AL31" s="42"/>
      <c r="AM31" s="43"/>
      <c r="AT31" s="32">
        <f>IF(AT30=0,0,1)</f>
        <v>1</v>
      </c>
    </row>
    <row r="32" spans="2:50" ht="15" customHeight="1" x14ac:dyDescent="0.3">
      <c r="B32" s="15"/>
      <c r="C32" s="40" t="s">
        <v>22</v>
      </c>
      <c r="D32" s="34" t="s">
        <v>666</v>
      </c>
      <c r="E32" s="35" t="s">
        <v>866</v>
      </c>
      <c r="F32" s="41">
        <f>Current!AK32</f>
        <v>3689</v>
      </c>
      <c r="G32" s="42">
        <f>Current!AL32</f>
        <v>1700</v>
      </c>
      <c r="H32" s="43">
        <f>Current!AM32</f>
        <v>2100</v>
      </c>
      <c r="I32" s="41">
        <f>Infrastructure!AT32</f>
        <v>103524</v>
      </c>
      <c r="J32" s="42">
        <f>Infrastructure!AU32</f>
        <v>111113</v>
      </c>
      <c r="K32" s="43">
        <f>Infrastructure!AV32</f>
        <v>93105</v>
      </c>
      <c r="L32" s="41">
        <f>'Allocations-in-Kind'!AK32</f>
        <v>23612</v>
      </c>
      <c r="M32" s="42">
        <f>'Allocations-in-Kind'!AL32</f>
        <v>29348</v>
      </c>
      <c r="N32" s="43">
        <f>'Allocations-in-Kind'!AM32</f>
        <v>60429</v>
      </c>
      <c r="O32" s="41"/>
      <c r="P32" s="42"/>
      <c r="Q32" s="43"/>
      <c r="R32" s="41"/>
      <c r="S32" s="42"/>
      <c r="T32" s="43"/>
      <c r="U32" s="41">
        <f>'ES Breakdown'!AK32</f>
        <v>327167</v>
      </c>
      <c r="V32" s="42">
        <f>'ES Breakdown'!AL32</f>
        <v>323549</v>
      </c>
      <c r="W32" s="43">
        <f>'ES Breakdown'!AM32</f>
        <v>310893</v>
      </c>
      <c r="X32" s="41"/>
      <c r="Y32" s="42"/>
      <c r="Z32" s="43"/>
      <c r="AA32" s="41"/>
      <c r="AB32" s="42"/>
      <c r="AC32" s="43"/>
      <c r="AD32" s="41"/>
      <c r="AE32" s="42"/>
      <c r="AF32" s="43"/>
      <c r="AG32" s="41"/>
      <c r="AH32" s="42"/>
      <c r="AI32" s="43"/>
      <c r="AK32" s="41">
        <f t="shared" ref="AK32:AM42" si="5">F32+I32+L32+O32+R32+U32+X32+AA32+AD32+AG32</f>
        <v>457992</v>
      </c>
      <c r="AL32" s="42">
        <f t="shared" si="5"/>
        <v>465710</v>
      </c>
      <c r="AM32" s="43">
        <f t="shared" si="5"/>
        <v>466527</v>
      </c>
      <c r="AT32" s="32">
        <f>IF(LEN(E32)&lt;2,0,1)</f>
        <v>1</v>
      </c>
      <c r="AV32" s="23">
        <v>1</v>
      </c>
      <c r="AW32" s="23">
        <v>4</v>
      </c>
      <c r="AX32" s="23">
        <v>1</v>
      </c>
    </row>
    <row r="33" spans="2:50" ht="15" customHeight="1" x14ac:dyDescent="0.3">
      <c r="B33" s="15"/>
      <c r="C33" s="40" t="s">
        <v>22</v>
      </c>
      <c r="D33" s="34" t="s">
        <v>667</v>
      </c>
      <c r="E33" s="35" t="s">
        <v>865</v>
      </c>
      <c r="F33" s="41">
        <f>Current!AK33</f>
        <v>3510</v>
      </c>
      <c r="G33" s="42">
        <f>Current!AL33</f>
        <v>1900</v>
      </c>
      <c r="H33" s="43">
        <f>Current!AM33</f>
        <v>2200</v>
      </c>
      <c r="I33" s="41">
        <f>Infrastructure!AT33</f>
        <v>81081</v>
      </c>
      <c r="J33" s="42">
        <f>Infrastructure!AU33</f>
        <v>95509</v>
      </c>
      <c r="K33" s="43">
        <f>Infrastructure!AV33</f>
        <v>96701</v>
      </c>
      <c r="L33" s="41">
        <f>'Allocations-in-Kind'!AK33</f>
        <v>15601</v>
      </c>
      <c r="M33" s="42">
        <f>'Allocations-in-Kind'!AL33</f>
        <v>24600</v>
      </c>
      <c r="N33" s="43">
        <f>'Allocations-in-Kind'!AM33</f>
        <v>24563</v>
      </c>
      <c r="O33" s="41"/>
      <c r="P33" s="42"/>
      <c r="Q33" s="43"/>
      <c r="R33" s="41"/>
      <c r="S33" s="42"/>
      <c r="T33" s="43"/>
      <c r="U33" s="41">
        <f>'ES Breakdown'!AK33</f>
        <v>340893</v>
      </c>
      <c r="V33" s="42">
        <f>'ES Breakdown'!AL33</f>
        <v>337059</v>
      </c>
      <c r="W33" s="43">
        <f>'ES Breakdown'!AM33</f>
        <v>323777</v>
      </c>
      <c r="X33" s="41"/>
      <c r="Y33" s="42"/>
      <c r="Z33" s="43"/>
      <c r="AA33" s="41"/>
      <c r="AB33" s="42"/>
      <c r="AC33" s="43"/>
      <c r="AD33" s="41"/>
      <c r="AE33" s="42"/>
      <c r="AF33" s="43"/>
      <c r="AG33" s="41"/>
      <c r="AH33" s="42"/>
      <c r="AI33" s="43"/>
      <c r="AK33" s="41">
        <f t="shared" si="5"/>
        <v>441085</v>
      </c>
      <c r="AL33" s="42">
        <f t="shared" si="5"/>
        <v>459068</v>
      </c>
      <c r="AM33" s="43">
        <f t="shared" si="5"/>
        <v>447241</v>
      </c>
      <c r="AT33" s="32">
        <f t="shared" ref="AT33:AT42" si="6">IF(LEN(E33)&lt;2,0,1)</f>
        <v>1</v>
      </c>
      <c r="AV33" s="23">
        <v>1</v>
      </c>
      <c r="AW33" s="23">
        <v>4</v>
      </c>
      <c r="AX33" s="23">
        <f>IF(AW33=AW32,AX32+1,1)</f>
        <v>2</v>
      </c>
    </row>
    <row r="34" spans="2:50" ht="15" customHeight="1" x14ac:dyDescent="0.3">
      <c r="B34" s="15"/>
      <c r="C34" s="40" t="s">
        <v>22</v>
      </c>
      <c r="D34" s="34" t="s">
        <v>668</v>
      </c>
      <c r="E34" s="35" t="s">
        <v>868</v>
      </c>
      <c r="F34" s="41">
        <f>Current!AK34</f>
        <v>3607</v>
      </c>
      <c r="G34" s="42">
        <f>Current!AL34</f>
        <v>2400</v>
      </c>
      <c r="H34" s="43">
        <f>Current!AM34</f>
        <v>2600</v>
      </c>
      <c r="I34" s="41">
        <f>Infrastructure!AT34</f>
        <v>12436</v>
      </c>
      <c r="J34" s="42">
        <f>Infrastructure!AU34</f>
        <v>20085</v>
      </c>
      <c r="K34" s="43">
        <f>Infrastructure!AV34</f>
        <v>20107</v>
      </c>
      <c r="L34" s="41">
        <f>'Allocations-in-Kind'!AK34</f>
        <v>652</v>
      </c>
      <c r="M34" s="42">
        <f>'Allocations-in-Kind'!AL34</f>
        <v>6989</v>
      </c>
      <c r="N34" s="43">
        <f>'Allocations-in-Kind'!AM34</f>
        <v>7344</v>
      </c>
      <c r="O34" s="41"/>
      <c r="P34" s="42"/>
      <c r="Q34" s="43"/>
      <c r="R34" s="41"/>
      <c r="S34" s="42"/>
      <c r="T34" s="43"/>
      <c r="U34" s="41">
        <f>'ES Breakdown'!AK34</f>
        <v>55432</v>
      </c>
      <c r="V34" s="42">
        <f>'ES Breakdown'!AL34</f>
        <v>54983</v>
      </c>
      <c r="W34" s="43">
        <f>'ES Breakdown'!AM34</f>
        <v>53118</v>
      </c>
      <c r="X34" s="41"/>
      <c r="Y34" s="42"/>
      <c r="Z34" s="43"/>
      <c r="AA34" s="41"/>
      <c r="AB34" s="42"/>
      <c r="AC34" s="43"/>
      <c r="AD34" s="41"/>
      <c r="AE34" s="42"/>
      <c r="AF34" s="43"/>
      <c r="AG34" s="41"/>
      <c r="AH34" s="42"/>
      <c r="AI34" s="43"/>
      <c r="AK34" s="41">
        <f t="shared" si="5"/>
        <v>72127</v>
      </c>
      <c r="AL34" s="42">
        <f t="shared" si="5"/>
        <v>84457</v>
      </c>
      <c r="AM34" s="43">
        <f t="shared" si="5"/>
        <v>83169</v>
      </c>
      <c r="AT34" s="32">
        <f t="shared" si="6"/>
        <v>1</v>
      </c>
      <c r="AV34" s="23">
        <v>1</v>
      </c>
      <c r="AW34" s="23">
        <v>4</v>
      </c>
      <c r="AX34" s="23">
        <f t="shared" ref="AX34:AX42" si="7">IF(AW34=AW33,AX33+1,1)</f>
        <v>3</v>
      </c>
    </row>
    <row r="35" spans="2:50" ht="15" customHeight="1" x14ac:dyDescent="0.3">
      <c r="B35" s="15"/>
      <c r="C35" s="40" t="s">
        <v>22</v>
      </c>
      <c r="D35" s="34" t="s">
        <v>669</v>
      </c>
      <c r="E35" s="35" t="s">
        <v>867</v>
      </c>
      <c r="F35" s="41">
        <f>Current!AK35</f>
        <v>3411</v>
      </c>
      <c r="G35" s="42">
        <f>Current!AL35</f>
        <v>2200</v>
      </c>
      <c r="H35" s="43">
        <f>Current!AM35</f>
        <v>2400</v>
      </c>
      <c r="I35" s="41">
        <f>Infrastructure!AT35</f>
        <v>61408</v>
      </c>
      <c r="J35" s="42">
        <f>Infrastructure!AU35</f>
        <v>61336</v>
      </c>
      <c r="K35" s="43">
        <f>Infrastructure!AV35</f>
        <v>48071</v>
      </c>
      <c r="L35" s="41">
        <f>'Allocations-in-Kind'!AK35</f>
        <v>35518</v>
      </c>
      <c r="M35" s="42">
        <f>'Allocations-in-Kind'!AL35</f>
        <v>21946</v>
      </c>
      <c r="N35" s="43">
        <f>'Allocations-in-Kind'!AM35</f>
        <v>30711</v>
      </c>
      <c r="O35" s="41"/>
      <c r="P35" s="42"/>
      <c r="Q35" s="43"/>
      <c r="R35" s="41"/>
      <c r="S35" s="42"/>
      <c r="T35" s="43"/>
      <c r="U35" s="41">
        <f>'ES Breakdown'!AK35</f>
        <v>138370</v>
      </c>
      <c r="V35" s="42">
        <f>'ES Breakdown'!AL35</f>
        <v>136786</v>
      </c>
      <c r="W35" s="43">
        <f>'ES Breakdown'!AM35</f>
        <v>131397</v>
      </c>
      <c r="X35" s="41"/>
      <c r="Y35" s="42"/>
      <c r="Z35" s="43"/>
      <c r="AA35" s="41"/>
      <c r="AB35" s="42"/>
      <c r="AC35" s="43"/>
      <c r="AD35" s="41"/>
      <c r="AE35" s="42"/>
      <c r="AF35" s="43"/>
      <c r="AG35" s="41"/>
      <c r="AH35" s="42"/>
      <c r="AI35" s="43"/>
      <c r="AK35" s="41">
        <f t="shared" si="5"/>
        <v>238707</v>
      </c>
      <c r="AL35" s="42">
        <f t="shared" si="5"/>
        <v>222268</v>
      </c>
      <c r="AM35" s="43">
        <f t="shared" si="5"/>
        <v>212579</v>
      </c>
      <c r="AT35" s="32">
        <f t="shared" si="6"/>
        <v>1</v>
      </c>
      <c r="AV35" s="23">
        <v>1</v>
      </c>
      <c r="AW35" s="23">
        <v>4</v>
      </c>
      <c r="AX35" s="23">
        <f t="shared" si="7"/>
        <v>4</v>
      </c>
    </row>
    <row r="36" spans="2:50" ht="15" customHeight="1" x14ac:dyDescent="0.3">
      <c r="B36" s="15"/>
      <c r="C36" s="40" t="s">
        <v>22</v>
      </c>
      <c r="D36" s="34" t="s">
        <v>670</v>
      </c>
      <c r="E36" s="35" t="s">
        <v>861</v>
      </c>
      <c r="F36" s="41">
        <f>Current!AK36</f>
        <v>4448</v>
      </c>
      <c r="G36" s="42">
        <f>Current!AL36</f>
        <v>3000</v>
      </c>
      <c r="H36" s="43">
        <f>Current!AM36</f>
        <v>3000</v>
      </c>
      <c r="I36" s="41">
        <f>Infrastructure!AT36</f>
        <v>48066</v>
      </c>
      <c r="J36" s="42">
        <f>Infrastructure!AU36</f>
        <v>53720</v>
      </c>
      <c r="K36" s="43">
        <f>Infrastructure!AV36</f>
        <v>40010</v>
      </c>
      <c r="L36" s="41">
        <f>'Allocations-in-Kind'!AK36</f>
        <v>667</v>
      </c>
      <c r="M36" s="42">
        <f>'Allocations-in-Kind'!AL36</f>
        <v>1625</v>
      </c>
      <c r="N36" s="43">
        <f>'Allocations-in-Kind'!AM36</f>
        <v>4511</v>
      </c>
      <c r="O36" s="41"/>
      <c r="P36" s="42"/>
      <c r="Q36" s="43"/>
      <c r="R36" s="41"/>
      <c r="S36" s="42"/>
      <c r="T36" s="43"/>
      <c r="U36" s="41">
        <f>'ES Breakdown'!AK36</f>
        <v>108015</v>
      </c>
      <c r="V36" s="42">
        <f>'ES Breakdown'!AL36</f>
        <v>106822</v>
      </c>
      <c r="W36" s="43">
        <f>'ES Breakdown'!AM36</f>
        <v>102691</v>
      </c>
      <c r="X36" s="41"/>
      <c r="Y36" s="42"/>
      <c r="Z36" s="43"/>
      <c r="AA36" s="41"/>
      <c r="AB36" s="42"/>
      <c r="AC36" s="43"/>
      <c r="AD36" s="41"/>
      <c r="AE36" s="42"/>
      <c r="AF36" s="43"/>
      <c r="AG36" s="41"/>
      <c r="AH36" s="42"/>
      <c r="AI36" s="43"/>
      <c r="AK36" s="41">
        <f t="shared" si="5"/>
        <v>161196</v>
      </c>
      <c r="AL36" s="42">
        <f t="shared" si="5"/>
        <v>165167</v>
      </c>
      <c r="AM36" s="43">
        <f t="shared" si="5"/>
        <v>150212</v>
      </c>
      <c r="AT36" s="32">
        <f t="shared" si="6"/>
        <v>1</v>
      </c>
      <c r="AV36" s="23">
        <v>1</v>
      </c>
      <c r="AW36" s="23">
        <v>4</v>
      </c>
      <c r="AX36" s="23">
        <f t="shared" si="7"/>
        <v>5</v>
      </c>
    </row>
    <row r="37" spans="2:50" ht="15" customHeight="1" x14ac:dyDescent="0.3">
      <c r="B37" s="15"/>
      <c r="C37" s="40" t="s">
        <v>22</v>
      </c>
      <c r="D37" s="34" t="s">
        <v>671</v>
      </c>
      <c r="E37" s="35" t="s">
        <v>862</v>
      </c>
      <c r="F37" s="41">
        <f>Current!AK37</f>
        <v>5783</v>
      </c>
      <c r="G37" s="42">
        <f>Current!AL37</f>
        <v>2800</v>
      </c>
      <c r="H37" s="43">
        <f>Current!AM37</f>
        <v>2900</v>
      </c>
      <c r="I37" s="41">
        <f>Infrastructure!AT37</f>
        <v>73523</v>
      </c>
      <c r="J37" s="42">
        <f>Infrastructure!AU37</f>
        <v>83824</v>
      </c>
      <c r="K37" s="43">
        <f>Infrastructure!AV37</f>
        <v>59540</v>
      </c>
      <c r="L37" s="41">
        <f>'Allocations-in-Kind'!AK37</f>
        <v>20053</v>
      </c>
      <c r="M37" s="42">
        <f>'Allocations-in-Kind'!AL37</f>
        <v>28244</v>
      </c>
      <c r="N37" s="43">
        <f>'Allocations-in-Kind'!AM37</f>
        <v>26869</v>
      </c>
      <c r="O37" s="41"/>
      <c r="P37" s="42"/>
      <c r="Q37" s="43"/>
      <c r="R37" s="41"/>
      <c r="S37" s="42"/>
      <c r="T37" s="43"/>
      <c r="U37" s="41">
        <f>'ES Breakdown'!AK37</f>
        <v>226658</v>
      </c>
      <c r="V37" s="42">
        <f>'ES Breakdown'!AL37</f>
        <v>223845</v>
      </c>
      <c r="W37" s="43">
        <f>'ES Breakdown'!AM37</f>
        <v>214676</v>
      </c>
      <c r="X37" s="41"/>
      <c r="Y37" s="42"/>
      <c r="Z37" s="43"/>
      <c r="AA37" s="41"/>
      <c r="AB37" s="42"/>
      <c r="AC37" s="43"/>
      <c r="AD37" s="41"/>
      <c r="AE37" s="42"/>
      <c r="AF37" s="43"/>
      <c r="AG37" s="41"/>
      <c r="AH37" s="42"/>
      <c r="AI37" s="43"/>
      <c r="AK37" s="41">
        <f t="shared" si="5"/>
        <v>326017</v>
      </c>
      <c r="AL37" s="42">
        <f t="shared" si="5"/>
        <v>338713</v>
      </c>
      <c r="AM37" s="43">
        <f t="shared" si="5"/>
        <v>303985</v>
      </c>
      <c r="AT37" s="32">
        <f t="shared" si="6"/>
        <v>1</v>
      </c>
      <c r="AV37" s="23">
        <v>1</v>
      </c>
      <c r="AW37" s="23">
        <v>4</v>
      </c>
      <c r="AX37" s="23">
        <f t="shared" si="7"/>
        <v>6</v>
      </c>
    </row>
    <row r="38" spans="2:50" ht="15" hidden="1" customHeight="1" x14ac:dyDescent="0.3">
      <c r="B38" s="15"/>
      <c r="C38" s="40" t="s">
        <v>22</v>
      </c>
      <c r="D38" s="34" t="s">
        <v>2</v>
      </c>
      <c r="E38" s="35" t="s">
        <v>2</v>
      </c>
      <c r="F38" s="41">
        <f>Current!AK38</f>
        <v>0</v>
      </c>
      <c r="G38" s="42">
        <f>Current!AL38</f>
        <v>0</v>
      </c>
      <c r="H38" s="43">
        <f>Current!AM38</f>
        <v>0</v>
      </c>
      <c r="I38" s="41">
        <f>Infrastructure!AT38</f>
        <v>0</v>
      </c>
      <c r="J38" s="42">
        <f>Infrastructure!AU38</f>
        <v>0</v>
      </c>
      <c r="K38" s="43">
        <f>Infrastructure!AV38</f>
        <v>0</v>
      </c>
      <c r="L38" s="41">
        <f>'Allocations-in-Kind'!AK38</f>
        <v>0</v>
      </c>
      <c r="M38" s="42">
        <f>'Allocations-in-Kind'!AL38</f>
        <v>0</v>
      </c>
      <c r="N38" s="43">
        <f>'Allocations-in-Kind'!AM38</f>
        <v>0</v>
      </c>
      <c r="O38" s="41"/>
      <c r="P38" s="42"/>
      <c r="Q38" s="43"/>
      <c r="R38" s="41"/>
      <c r="S38" s="42"/>
      <c r="T38" s="43"/>
      <c r="U38" s="41">
        <f>'ES Breakdown'!AK38</f>
        <v>0</v>
      </c>
      <c r="V38" s="42">
        <f>'ES Breakdown'!AL38</f>
        <v>0</v>
      </c>
      <c r="W38" s="43">
        <f>'ES Breakdown'!AM38</f>
        <v>0</v>
      </c>
      <c r="X38" s="41"/>
      <c r="Y38" s="42"/>
      <c r="Z38" s="43"/>
      <c r="AA38" s="41"/>
      <c r="AB38" s="42"/>
      <c r="AC38" s="43"/>
      <c r="AD38" s="41"/>
      <c r="AE38" s="42"/>
      <c r="AF38" s="43"/>
      <c r="AG38" s="41"/>
      <c r="AH38" s="42"/>
      <c r="AI38" s="43"/>
      <c r="AK38" s="41">
        <f t="shared" si="5"/>
        <v>0</v>
      </c>
      <c r="AL38" s="42">
        <f t="shared" si="5"/>
        <v>0</v>
      </c>
      <c r="AM38" s="43">
        <f t="shared" si="5"/>
        <v>0</v>
      </c>
      <c r="AT38" s="32">
        <f t="shared" si="6"/>
        <v>0</v>
      </c>
      <c r="AV38" s="23">
        <v>1</v>
      </c>
      <c r="AW38" s="23">
        <v>4</v>
      </c>
      <c r="AX38" s="23">
        <f t="shared" si="7"/>
        <v>7</v>
      </c>
    </row>
    <row r="39" spans="2:50" ht="15" hidden="1" customHeight="1" x14ac:dyDescent="0.3">
      <c r="B39" s="15"/>
      <c r="C39" s="40" t="s">
        <v>22</v>
      </c>
      <c r="D39" s="34" t="s">
        <v>2</v>
      </c>
      <c r="E39" s="35" t="s">
        <v>2</v>
      </c>
      <c r="F39" s="41">
        <f>Current!AK39</f>
        <v>0</v>
      </c>
      <c r="G39" s="42">
        <f>Current!AL39</f>
        <v>0</v>
      </c>
      <c r="H39" s="43">
        <f>Current!AM39</f>
        <v>0</v>
      </c>
      <c r="I39" s="41">
        <f>Infrastructure!AT39</f>
        <v>0</v>
      </c>
      <c r="J39" s="42">
        <f>Infrastructure!AU39</f>
        <v>0</v>
      </c>
      <c r="K39" s="43">
        <f>Infrastructure!AV39</f>
        <v>0</v>
      </c>
      <c r="L39" s="41">
        <f>'Allocations-in-Kind'!AK39</f>
        <v>0</v>
      </c>
      <c r="M39" s="42">
        <f>'Allocations-in-Kind'!AL39</f>
        <v>0</v>
      </c>
      <c r="N39" s="43">
        <f>'Allocations-in-Kind'!AM39</f>
        <v>0</v>
      </c>
      <c r="O39" s="41"/>
      <c r="P39" s="42"/>
      <c r="Q39" s="43"/>
      <c r="R39" s="41"/>
      <c r="S39" s="42"/>
      <c r="T39" s="43"/>
      <c r="U39" s="41">
        <f>'ES Breakdown'!AK39</f>
        <v>0</v>
      </c>
      <c r="V39" s="42">
        <f>'ES Breakdown'!AL39</f>
        <v>0</v>
      </c>
      <c r="W39" s="43">
        <f>'ES Breakdown'!AM39</f>
        <v>0</v>
      </c>
      <c r="X39" s="41"/>
      <c r="Y39" s="42"/>
      <c r="Z39" s="43"/>
      <c r="AA39" s="41"/>
      <c r="AB39" s="42"/>
      <c r="AC39" s="43"/>
      <c r="AD39" s="41"/>
      <c r="AE39" s="42"/>
      <c r="AF39" s="43"/>
      <c r="AG39" s="41"/>
      <c r="AH39" s="42"/>
      <c r="AI39" s="43"/>
      <c r="AK39" s="41">
        <f t="shared" si="5"/>
        <v>0</v>
      </c>
      <c r="AL39" s="42">
        <f t="shared" si="5"/>
        <v>0</v>
      </c>
      <c r="AM39" s="43">
        <f t="shared" si="5"/>
        <v>0</v>
      </c>
      <c r="AT39" s="32">
        <f t="shared" si="6"/>
        <v>0</v>
      </c>
      <c r="AV39" s="23">
        <v>1</v>
      </c>
      <c r="AW39" s="23">
        <v>4</v>
      </c>
      <c r="AX39" s="23">
        <f t="shared" si="7"/>
        <v>8</v>
      </c>
    </row>
    <row r="40" spans="2:50" ht="15" hidden="1" customHeight="1" x14ac:dyDescent="0.3">
      <c r="B40" s="15"/>
      <c r="C40" s="40" t="s">
        <v>22</v>
      </c>
      <c r="D40" s="34" t="s">
        <v>2</v>
      </c>
      <c r="E40" s="35" t="s">
        <v>2</v>
      </c>
      <c r="F40" s="41">
        <f>Current!AK40</f>
        <v>0</v>
      </c>
      <c r="G40" s="42">
        <f>Current!AL40</f>
        <v>0</v>
      </c>
      <c r="H40" s="43">
        <f>Current!AM40</f>
        <v>0</v>
      </c>
      <c r="I40" s="41">
        <f>Infrastructure!AT40</f>
        <v>0</v>
      </c>
      <c r="J40" s="42">
        <f>Infrastructure!AU40</f>
        <v>0</v>
      </c>
      <c r="K40" s="43">
        <f>Infrastructure!AV40</f>
        <v>0</v>
      </c>
      <c r="L40" s="41">
        <f>'Allocations-in-Kind'!AK40</f>
        <v>0</v>
      </c>
      <c r="M40" s="42">
        <f>'Allocations-in-Kind'!AL40</f>
        <v>0</v>
      </c>
      <c r="N40" s="43">
        <f>'Allocations-in-Kind'!AM40</f>
        <v>0</v>
      </c>
      <c r="O40" s="41"/>
      <c r="P40" s="42"/>
      <c r="Q40" s="43"/>
      <c r="R40" s="41"/>
      <c r="S40" s="42"/>
      <c r="T40" s="43"/>
      <c r="U40" s="41">
        <f>'ES Breakdown'!AK40</f>
        <v>0</v>
      </c>
      <c r="V40" s="42">
        <f>'ES Breakdown'!AL40</f>
        <v>0</v>
      </c>
      <c r="W40" s="43">
        <f>'ES Breakdown'!AM40</f>
        <v>0</v>
      </c>
      <c r="X40" s="41"/>
      <c r="Y40" s="42"/>
      <c r="Z40" s="43"/>
      <c r="AA40" s="41"/>
      <c r="AB40" s="42"/>
      <c r="AC40" s="43"/>
      <c r="AD40" s="41"/>
      <c r="AE40" s="42"/>
      <c r="AF40" s="43"/>
      <c r="AG40" s="41"/>
      <c r="AH40" s="42"/>
      <c r="AI40" s="43"/>
      <c r="AK40" s="41">
        <f t="shared" si="5"/>
        <v>0</v>
      </c>
      <c r="AL40" s="42">
        <f t="shared" si="5"/>
        <v>0</v>
      </c>
      <c r="AM40" s="43">
        <f t="shared" si="5"/>
        <v>0</v>
      </c>
      <c r="AT40" s="32">
        <f t="shared" si="6"/>
        <v>0</v>
      </c>
      <c r="AV40" s="23">
        <v>1</v>
      </c>
      <c r="AW40" s="23">
        <v>4</v>
      </c>
      <c r="AX40" s="23">
        <f t="shared" si="7"/>
        <v>9</v>
      </c>
    </row>
    <row r="41" spans="2:50" ht="15" hidden="1" customHeight="1" x14ac:dyDescent="0.3">
      <c r="B41" s="15"/>
      <c r="C41" s="40" t="s">
        <v>22</v>
      </c>
      <c r="D41" s="34" t="s">
        <v>2</v>
      </c>
      <c r="E41" s="35" t="s">
        <v>2</v>
      </c>
      <c r="F41" s="41">
        <f>Current!AK41</f>
        <v>0</v>
      </c>
      <c r="G41" s="42">
        <f>Current!AL41</f>
        <v>0</v>
      </c>
      <c r="H41" s="43">
        <f>Current!AM41</f>
        <v>0</v>
      </c>
      <c r="I41" s="41">
        <f>Infrastructure!AT41</f>
        <v>0</v>
      </c>
      <c r="J41" s="42">
        <f>Infrastructure!AU41</f>
        <v>0</v>
      </c>
      <c r="K41" s="43">
        <f>Infrastructure!AV41</f>
        <v>0</v>
      </c>
      <c r="L41" s="41">
        <f>'Allocations-in-Kind'!AK41</f>
        <v>0</v>
      </c>
      <c r="M41" s="42">
        <f>'Allocations-in-Kind'!AL41</f>
        <v>0</v>
      </c>
      <c r="N41" s="43">
        <f>'Allocations-in-Kind'!AM41</f>
        <v>0</v>
      </c>
      <c r="O41" s="41"/>
      <c r="P41" s="42"/>
      <c r="Q41" s="43"/>
      <c r="R41" s="41"/>
      <c r="S41" s="42"/>
      <c r="T41" s="43"/>
      <c r="U41" s="41">
        <f>'ES Breakdown'!AK41</f>
        <v>0</v>
      </c>
      <c r="V41" s="42">
        <f>'ES Breakdown'!AL41</f>
        <v>0</v>
      </c>
      <c r="W41" s="43">
        <f>'ES Breakdown'!AM41</f>
        <v>0</v>
      </c>
      <c r="X41" s="41"/>
      <c r="Y41" s="42"/>
      <c r="Z41" s="43"/>
      <c r="AA41" s="41"/>
      <c r="AB41" s="42"/>
      <c r="AC41" s="43"/>
      <c r="AD41" s="41"/>
      <c r="AE41" s="42"/>
      <c r="AF41" s="43"/>
      <c r="AG41" s="41"/>
      <c r="AH41" s="42"/>
      <c r="AI41" s="43"/>
      <c r="AK41" s="41">
        <f t="shared" si="5"/>
        <v>0</v>
      </c>
      <c r="AL41" s="42">
        <f t="shared" si="5"/>
        <v>0</v>
      </c>
      <c r="AM41" s="43">
        <f t="shared" si="5"/>
        <v>0</v>
      </c>
      <c r="AT41" s="32">
        <f t="shared" si="6"/>
        <v>0</v>
      </c>
      <c r="AV41" s="23">
        <v>1</v>
      </c>
      <c r="AW41" s="23">
        <v>4</v>
      </c>
      <c r="AX41" s="23">
        <f t="shared" si="7"/>
        <v>10</v>
      </c>
    </row>
    <row r="42" spans="2:50" ht="15" customHeight="1" x14ac:dyDescent="0.3">
      <c r="B42" s="15"/>
      <c r="C42" s="40" t="s">
        <v>23</v>
      </c>
      <c r="D42" s="34" t="s">
        <v>208</v>
      </c>
      <c r="E42" s="35" t="s">
        <v>209</v>
      </c>
      <c r="F42" s="41">
        <f>Current!AK42</f>
        <v>4478</v>
      </c>
      <c r="G42" s="42">
        <f>Current!AL42</f>
        <v>2600</v>
      </c>
      <c r="H42" s="43">
        <f>Current!AM42</f>
        <v>2700</v>
      </c>
      <c r="I42" s="41">
        <f>Infrastructure!AT42</f>
        <v>574334</v>
      </c>
      <c r="J42" s="42">
        <f>Infrastructure!AU42</f>
        <v>622443</v>
      </c>
      <c r="K42" s="43">
        <f>Infrastructure!AV42</f>
        <v>680218</v>
      </c>
      <c r="L42" s="41">
        <f>'Allocations-in-Kind'!AK42</f>
        <v>90857</v>
      </c>
      <c r="M42" s="42">
        <f>'Allocations-in-Kind'!AL42</f>
        <v>126623</v>
      </c>
      <c r="N42" s="43">
        <f>'Allocations-in-Kind'!AM42</f>
        <v>102807</v>
      </c>
      <c r="O42" s="41"/>
      <c r="P42" s="42"/>
      <c r="Q42" s="43"/>
      <c r="R42" s="41"/>
      <c r="S42" s="42"/>
      <c r="T42" s="43"/>
      <c r="U42" s="41">
        <f>'ES Breakdown'!AK42</f>
        <v>1140317</v>
      </c>
      <c r="V42" s="42">
        <f>'ES Breakdown'!AL42</f>
        <v>1204982</v>
      </c>
      <c r="W42" s="43">
        <f>'ES Breakdown'!AM42</f>
        <v>1275672</v>
      </c>
      <c r="X42" s="41"/>
      <c r="Y42" s="42"/>
      <c r="Z42" s="43"/>
      <c r="AA42" s="41"/>
      <c r="AB42" s="42"/>
      <c r="AC42" s="43"/>
      <c r="AD42" s="41"/>
      <c r="AE42" s="42"/>
      <c r="AF42" s="43"/>
      <c r="AG42" s="41"/>
      <c r="AH42" s="42"/>
      <c r="AI42" s="43"/>
      <c r="AK42" s="41">
        <f t="shared" si="5"/>
        <v>1809986</v>
      </c>
      <c r="AL42" s="42">
        <f t="shared" si="5"/>
        <v>1956648</v>
      </c>
      <c r="AM42" s="43">
        <f t="shared" si="5"/>
        <v>2061397</v>
      </c>
      <c r="AT42" s="32">
        <f t="shared" si="6"/>
        <v>1</v>
      </c>
      <c r="AV42" s="23">
        <v>1</v>
      </c>
      <c r="AW42" s="23">
        <v>5</v>
      </c>
      <c r="AX42" s="23">
        <f t="shared" si="7"/>
        <v>1</v>
      </c>
    </row>
    <row r="43" spans="2:50" ht="15" customHeight="1" x14ac:dyDescent="0.3">
      <c r="B43" s="15"/>
      <c r="C43" s="50" t="str">
        <f>IF(LEN(E42)&lt;1,"","Total: " &amp; LEFT(E42,LEN(E42)-21) &amp; "Municipalities")</f>
        <v>Total: Amathole Municipalities</v>
      </c>
      <c r="D43" s="51"/>
      <c r="E43" s="52"/>
      <c r="F43" s="53">
        <f>Current!AK43</f>
        <v>28926</v>
      </c>
      <c r="G43" s="54">
        <f>Current!AL43</f>
        <v>16600</v>
      </c>
      <c r="H43" s="55">
        <f>Current!AM43</f>
        <v>17900</v>
      </c>
      <c r="I43" s="53">
        <f>Infrastructure!AT43</f>
        <v>954372</v>
      </c>
      <c r="J43" s="54">
        <f>Infrastructure!AU43</f>
        <v>1048030</v>
      </c>
      <c r="K43" s="55">
        <f>Infrastructure!AV43</f>
        <v>1037752</v>
      </c>
      <c r="L43" s="53">
        <f>'Allocations-in-Kind'!AK43</f>
        <v>186960</v>
      </c>
      <c r="M43" s="54">
        <f>'Allocations-in-Kind'!AL43</f>
        <v>239375</v>
      </c>
      <c r="N43" s="55">
        <f>'Allocations-in-Kind'!AM43</f>
        <v>257234</v>
      </c>
      <c r="O43" s="53"/>
      <c r="P43" s="54"/>
      <c r="Q43" s="55"/>
      <c r="R43" s="53"/>
      <c r="S43" s="54"/>
      <c r="T43" s="55"/>
      <c r="U43" s="53">
        <f t="shared" ref="U43:AI43" si="8">SUM(U32:U42)</f>
        <v>2336852</v>
      </c>
      <c r="V43" s="54">
        <f t="shared" si="8"/>
        <v>2388026</v>
      </c>
      <c r="W43" s="55">
        <f t="shared" si="8"/>
        <v>2412224</v>
      </c>
      <c r="X43" s="53">
        <f t="shared" si="8"/>
        <v>0</v>
      </c>
      <c r="Y43" s="54">
        <f t="shared" si="8"/>
        <v>0</v>
      </c>
      <c r="Z43" s="55">
        <f t="shared" si="8"/>
        <v>0</v>
      </c>
      <c r="AA43" s="53">
        <f t="shared" si="8"/>
        <v>0</v>
      </c>
      <c r="AB43" s="54">
        <f t="shared" si="8"/>
        <v>0</v>
      </c>
      <c r="AC43" s="55">
        <f t="shared" si="8"/>
        <v>0</v>
      </c>
      <c r="AD43" s="53">
        <f t="shared" si="8"/>
        <v>0</v>
      </c>
      <c r="AE43" s="54">
        <f t="shared" si="8"/>
        <v>0</v>
      </c>
      <c r="AF43" s="55">
        <f t="shared" si="8"/>
        <v>0</v>
      </c>
      <c r="AG43" s="53">
        <f t="shared" si="8"/>
        <v>0</v>
      </c>
      <c r="AH43" s="54">
        <f t="shared" si="8"/>
        <v>0</v>
      </c>
      <c r="AI43" s="55">
        <f t="shared" si="8"/>
        <v>0</v>
      </c>
      <c r="AK43" s="53">
        <f>SUM(AK32:AK42)</f>
        <v>3507110</v>
      </c>
      <c r="AL43" s="54">
        <f>SUM(AL32:AL42)</f>
        <v>3692031</v>
      </c>
      <c r="AM43" s="55">
        <f>SUM(AM32:AM42)</f>
        <v>3725110</v>
      </c>
      <c r="AT43" s="32">
        <f>IF(SUM(AT32:AT42)=0,0,1)</f>
        <v>1</v>
      </c>
    </row>
    <row r="44" spans="2:50" ht="15" customHeight="1" x14ac:dyDescent="0.3">
      <c r="B44" s="15"/>
      <c r="C44" s="40"/>
      <c r="D44" s="34"/>
      <c r="E44" s="35"/>
      <c r="F44" s="41"/>
      <c r="G44" s="42"/>
      <c r="H44" s="43"/>
      <c r="I44" s="41"/>
      <c r="J44" s="42"/>
      <c r="K44" s="43"/>
      <c r="L44" s="41"/>
      <c r="M44" s="42"/>
      <c r="N44" s="43"/>
      <c r="O44" s="41"/>
      <c r="P44" s="42"/>
      <c r="Q44" s="43"/>
      <c r="R44" s="41"/>
      <c r="S44" s="42"/>
      <c r="T44" s="43"/>
      <c r="U44" s="41"/>
      <c r="V44" s="42"/>
      <c r="W44" s="43"/>
      <c r="X44" s="41"/>
      <c r="Y44" s="42"/>
      <c r="Z44" s="43"/>
      <c r="AA44" s="41"/>
      <c r="AB44" s="42"/>
      <c r="AC44" s="43"/>
      <c r="AD44" s="41"/>
      <c r="AE44" s="42"/>
      <c r="AF44" s="43"/>
      <c r="AG44" s="41"/>
      <c r="AH44" s="42"/>
      <c r="AI44" s="43"/>
      <c r="AK44" s="41"/>
      <c r="AL44" s="42"/>
      <c r="AM44" s="43"/>
      <c r="AT44" s="32">
        <f>IF(AT43=0,0,1)</f>
        <v>1</v>
      </c>
    </row>
    <row r="45" spans="2:50" ht="15" customHeight="1" x14ac:dyDescent="0.3">
      <c r="B45" s="15"/>
      <c r="C45" s="40" t="s">
        <v>22</v>
      </c>
      <c r="D45" s="34" t="s">
        <v>672</v>
      </c>
      <c r="E45" s="35" t="s">
        <v>872</v>
      </c>
      <c r="F45" s="41">
        <f>Current!AK45</f>
        <v>4454</v>
      </c>
      <c r="G45" s="42">
        <f>Current!AL45</f>
        <v>3000</v>
      </c>
      <c r="H45" s="43">
        <f>Current!AM45</f>
        <v>3000</v>
      </c>
      <c r="I45" s="41">
        <f>Infrastructure!AT45</f>
        <v>32976</v>
      </c>
      <c r="J45" s="42">
        <f>Infrastructure!AU45</f>
        <v>38553</v>
      </c>
      <c r="K45" s="43">
        <f>Infrastructure!AV45</f>
        <v>30329</v>
      </c>
      <c r="L45" s="41">
        <f>'Allocations-in-Kind'!AK45</f>
        <v>0</v>
      </c>
      <c r="M45" s="42">
        <f>'Allocations-in-Kind'!AL45</f>
        <v>0</v>
      </c>
      <c r="N45" s="43">
        <f>'Allocations-in-Kind'!AM45</f>
        <v>0</v>
      </c>
      <c r="O45" s="41"/>
      <c r="P45" s="42"/>
      <c r="Q45" s="43"/>
      <c r="R45" s="41"/>
      <c r="S45" s="42"/>
      <c r="T45" s="43"/>
      <c r="U45" s="41">
        <f>'ES Breakdown'!AK45</f>
        <v>57496</v>
      </c>
      <c r="V45" s="42">
        <f>'ES Breakdown'!AL45</f>
        <v>58990</v>
      </c>
      <c r="W45" s="43">
        <f>'ES Breakdown'!AM45</f>
        <v>59735</v>
      </c>
      <c r="X45" s="41"/>
      <c r="Y45" s="42"/>
      <c r="Z45" s="43"/>
      <c r="AA45" s="41"/>
      <c r="AB45" s="42"/>
      <c r="AC45" s="43"/>
      <c r="AD45" s="41"/>
      <c r="AE45" s="42"/>
      <c r="AF45" s="43"/>
      <c r="AG45" s="41"/>
      <c r="AH45" s="42"/>
      <c r="AI45" s="43"/>
      <c r="AK45" s="41">
        <f t="shared" ref="AK45:AM55" si="9">F45+I45+L45+O45+R45+U45+X45+AA45+AD45+AG45</f>
        <v>94926</v>
      </c>
      <c r="AL45" s="42">
        <f t="shared" si="9"/>
        <v>100543</v>
      </c>
      <c r="AM45" s="43">
        <f t="shared" si="9"/>
        <v>93064</v>
      </c>
      <c r="AT45" s="32">
        <f>IF(LEN(E45)&lt;2,0,1)</f>
        <v>1</v>
      </c>
      <c r="AV45" s="23">
        <v>1</v>
      </c>
      <c r="AW45" s="23">
        <v>6</v>
      </c>
      <c r="AX45" s="23">
        <v>1</v>
      </c>
    </row>
    <row r="46" spans="2:50" ht="15" customHeight="1" x14ac:dyDescent="0.3">
      <c r="B46" s="15"/>
      <c r="C46" s="40" t="s">
        <v>22</v>
      </c>
      <c r="D46" s="34" t="s">
        <v>673</v>
      </c>
      <c r="E46" s="35" t="s">
        <v>873</v>
      </c>
      <c r="F46" s="41">
        <f>Current!AK46</f>
        <v>4014</v>
      </c>
      <c r="G46" s="42">
        <f>Current!AL46</f>
        <v>2100</v>
      </c>
      <c r="H46" s="43">
        <f>Current!AM46</f>
        <v>2300</v>
      </c>
      <c r="I46" s="41">
        <f>Infrastructure!AT46</f>
        <v>98076</v>
      </c>
      <c r="J46" s="42">
        <f>Infrastructure!AU46</f>
        <v>92561</v>
      </c>
      <c r="K46" s="43">
        <f>Infrastructure!AV46</f>
        <v>67925</v>
      </c>
      <c r="L46" s="41">
        <f>'Allocations-in-Kind'!AK46</f>
        <v>11712</v>
      </c>
      <c r="M46" s="42">
        <f>'Allocations-in-Kind'!AL46</f>
        <v>18828</v>
      </c>
      <c r="N46" s="43">
        <f>'Allocations-in-Kind'!AM46</f>
        <v>9197</v>
      </c>
      <c r="O46" s="41"/>
      <c r="P46" s="42"/>
      <c r="Q46" s="43"/>
      <c r="R46" s="41"/>
      <c r="S46" s="42"/>
      <c r="T46" s="43"/>
      <c r="U46" s="41">
        <f>'ES Breakdown'!AK46</f>
        <v>208343</v>
      </c>
      <c r="V46" s="42">
        <f>'ES Breakdown'!AL46</f>
        <v>206051</v>
      </c>
      <c r="W46" s="43">
        <f>'ES Breakdown'!AM46</f>
        <v>198032</v>
      </c>
      <c r="X46" s="41"/>
      <c r="Y46" s="42"/>
      <c r="Z46" s="43"/>
      <c r="AA46" s="41"/>
      <c r="AB46" s="42"/>
      <c r="AC46" s="43"/>
      <c r="AD46" s="41"/>
      <c r="AE46" s="42"/>
      <c r="AF46" s="43"/>
      <c r="AG46" s="41"/>
      <c r="AH46" s="42"/>
      <c r="AI46" s="43"/>
      <c r="AK46" s="41">
        <f t="shared" si="9"/>
        <v>322145</v>
      </c>
      <c r="AL46" s="42">
        <f t="shared" si="9"/>
        <v>319540</v>
      </c>
      <c r="AM46" s="43">
        <f t="shared" si="9"/>
        <v>277454</v>
      </c>
      <c r="AT46" s="32">
        <f t="shared" ref="AT46:AT55" si="10">IF(LEN(E46)&lt;2,0,1)</f>
        <v>1</v>
      </c>
      <c r="AV46" s="23">
        <v>1</v>
      </c>
      <c r="AW46" s="23">
        <v>6</v>
      </c>
      <c r="AX46" s="23">
        <f>IF(AW46=AW45,AX45+1,1)</f>
        <v>2</v>
      </c>
    </row>
    <row r="47" spans="2:50" ht="15" customHeight="1" x14ac:dyDescent="0.3">
      <c r="B47" s="15"/>
      <c r="C47" s="40" t="s">
        <v>22</v>
      </c>
      <c r="D47" s="34" t="s">
        <v>674</v>
      </c>
      <c r="E47" s="35" t="s">
        <v>874</v>
      </c>
      <c r="F47" s="41">
        <f>Current!AK47</f>
        <v>4756</v>
      </c>
      <c r="G47" s="42">
        <f>Current!AL47</f>
        <v>3000</v>
      </c>
      <c r="H47" s="43">
        <f>Current!AM47</f>
        <v>3000</v>
      </c>
      <c r="I47" s="41">
        <f>Infrastructure!AT47</f>
        <v>115393</v>
      </c>
      <c r="J47" s="42">
        <f>Infrastructure!AU47</f>
        <v>85275</v>
      </c>
      <c r="K47" s="43">
        <f>Infrastructure!AV47</f>
        <v>58962</v>
      </c>
      <c r="L47" s="41">
        <f>'Allocations-in-Kind'!AK47</f>
        <v>1874</v>
      </c>
      <c r="M47" s="42">
        <f>'Allocations-in-Kind'!AL47</f>
        <v>457</v>
      </c>
      <c r="N47" s="43">
        <f>'Allocations-in-Kind'!AM47</f>
        <v>3292</v>
      </c>
      <c r="O47" s="41"/>
      <c r="P47" s="42"/>
      <c r="Q47" s="43"/>
      <c r="R47" s="41"/>
      <c r="S47" s="42"/>
      <c r="T47" s="43"/>
      <c r="U47" s="41">
        <f>'ES Breakdown'!AK47</f>
        <v>161888</v>
      </c>
      <c r="V47" s="42">
        <f>'ES Breakdown'!AL47</f>
        <v>159967</v>
      </c>
      <c r="W47" s="43">
        <f>'ES Breakdown'!AM47</f>
        <v>153560</v>
      </c>
      <c r="X47" s="41"/>
      <c r="Y47" s="42"/>
      <c r="Z47" s="43"/>
      <c r="AA47" s="41"/>
      <c r="AB47" s="42"/>
      <c r="AC47" s="43"/>
      <c r="AD47" s="41"/>
      <c r="AE47" s="42"/>
      <c r="AF47" s="43"/>
      <c r="AG47" s="41"/>
      <c r="AH47" s="42"/>
      <c r="AI47" s="43"/>
      <c r="AK47" s="41">
        <f t="shared" si="9"/>
        <v>283911</v>
      </c>
      <c r="AL47" s="42">
        <f t="shared" si="9"/>
        <v>248699</v>
      </c>
      <c r="AM47" s="43">
        <f t="shared" si="9"/>
        <v>218814</v>
      </c>
      <c r="AT47" s="32">
        <f t="shared" si="10"/>
        <v>1</v>
      </c>
      <c r="AV47" s="23">
        <v>1</v>
      </c>
      <c r="AW47" s="23">
        <v>6</v>
      </c>
      <c r="AX47" s="23">
        <f t="shared" ref="AX47:AX55" si="11">IF(AW47=AW46,AX46+1,1)</f>
        <v>3</v>
      </c>
    </row>
    <row r="48" spans="2:50" ht="15" customHeight="1" x14ac:dyDescent="0.3">
      <c r="B48" s="15"/>
      <c r="C48" s="40" t="s">
        <v>22</v>
      </c>
      <c r="D48" s="34" t="s">
        <v>675</v>
      </c>
      <c r="E48" s="35" t="s">
        <v>878</v>
      </c>
      <c r="F48" s="41">
        <f>Current!AK48</f>
        <v>3492</v>
      </c>
      <c r="G48" s="42">
        <f>Current!AL48</f>
        <v>1800</v>
      </c>
      <c r="H48" s="43">
        <f>Current!AM48</f>
        <v>2100</v>
      </c>
      <c r="I48" s="41">
        <f>Infrastructure!AT48</f>
        <v>101851</v>
      </c>
      <c r="J48" s="42">
        <f>Infrastructure!AU48</f>
        <v>80827</v>
      </c>
      <c r="K48" s="43">
        <f>Infrastructure!AV48</f>
        <v>63787</v>
      </c>
      <c r="L48" s="41">
        <f>'Allocations-in-Kind'!AK48</f>
        <v>4143</v>
      </c>
      <c r="M48" s="42">
        <f>'Allocations-in-Kind'!AL48</f>
        <v>20880</v>
      </c>
      <c r="N48" s="43">
        <f>'Allocations-in-Kind'!AM48</f>
        <v>8229</v>
      </c>
      <c r="O48" s="41"/>
      <c r="P48" s="42"/>
      <c r="Q48" s="43"/>
      <c r="R48" s="41"/>
      <c r="S48" s="42"/>
      <c r="T48" s="43"/>
      <c r="U48" s="41">
        <f>'ES Breakdown'!AK48</f>
        <v>194093</v>
      </c>
      <c r="V48" s="42">
        <f>'ES Breakdown'!AL48</f>
        <v>191982</v>
      </c>
      <c r="W48" s="43">
        <f>'ES Breakdown'!AM48</f>
        <v>184555</v>
      </c>
      <c r="X48" s="41"/>
      <c r="Y48" s="42"/>
      <c r="Z48" s="43"/>
      <c r="AA48" s="41"/>
      <c r="AB48" s="42"/>
      <c r="AC48" s="43"/>
      <c r="AD48" s="41"/>
      <c r="AE48" s="42"/>
      <c r="AF48" s="43"/>
      <c r="AG48" s="41"/>
      <c r="AH48" s="42"/>
      <c r="AI48" s="43"/>
      <c r="AK48" s="41">
        <f t="shared" si="9"/>
        <v>303579</v>
      </c>
      <c r="AL48" s="42">
        <f t="shared" si="9"/>
        <v>295489</v>
      </c>
      <c r="AM48" s="43">
        <f t="shared" si="9"/>
        <v>258671</v>
      </c>
      <c r="AT48" s="32">
        <f t="shared" si="10"/>
        <v>1</v>
      </c>
      <c r="AV48" s="23">
        <v>1</v>
      </c>
      <c r="AW48" s="23">
        <v>6</v>
      </c>
      <c r="AX48" s="23">
        <f t="shared" si="11"/>
        <v>4</v>
      </c>
    </row>
    <row r="49" spans="2:50" ht="15" customHeight="1" x14ac:dyDescent="0.3">
      <c r="B49" s="15"/>
      <c r="C49" s="40" t="s">
        <v>22</v>
      </c>
      <c r="D49" s="34" t="s">
        <v>676</v>
      </c>
      <c r="E49" s="35" t="s">
        <v>880</v>
      </c>
      <c r="F49" s="41">
        <f>Current!AK49</f>
        <v>4423</v>
      </c>
      <c r="G49" s="42">
        <f>Current!AL49</f>
        <v>3000</v>
      </c>
      <c r="H49" s="43">
        <f>Current!AM49</f>
        <v>3000</v>
      </c>
      <c r="I49" s="41">
        <f>Infrastructure!AT49</f>
        <v>71339</v>
      </c>
      <c r="J49" s="42">
        <f>Infrastructure!AU49</f>
        <v>63021</v>
      </c>
      <c r="K49" s="43">
        <f>Infrastructure!AV49</f>
        <v>30031</v>
      </c>
      <c r="L49" s="41">
        <f>'Allocations-in-Kind'!AK49</f>
        <v>13737</v>
      </c>
      <c r="M49" s="42">
        <f>'Allocations-in-Kind'!AL49</f>
        <v>9925</v>
      </c>
      <c r="N49" s="43">
        <f>'Allocations-in-Kind'!AM49</f>
        <v>5291</v>
      </c>
      <c r="O49" s="41"/>
      <c r="P49" s="42"/>
      <c r="Q49" s="43"/>
      <c r="R49" s="41"/>
      <c r="S49" s="42"/>
      <c r="T49" s="43"/>
      <c r="U49" s="41">
        <f>'ES Breakdown'!AK49</f>
        <v>88876</v>
      </c>
      <c r="V49" s="42">
        <f>'ES Breakdown'!AL49</f>
        <v>88002</v>
      </c>
      <c r="W49" s="43">
        <f>'ES Breakdown'!AM49</f>
        <v>84760</v>
      </c>
      <c r="X49" s="41"/>
      <c r="Y49" s="42"/>
      <c r="Z49" s="43"/>
      <c r="AA49" s="41"/>
      <c r="AB49" s="42"/>
      <c r="AC49" s="43"/>
      <c r="AD49" s="41"/>
      <c r="AE49" s="42"/>
      <c r="AF49" s="43"/>
      <c r="AG49" s="41"/>
      <c r="AH49" s="42"/>
      <c r="AI49" s="43"/>
      <c r="AK49" s="41">
        <f t="shared" si="9"/>
        <v>178375</v>
      </c>
      <c r="AL49" s="42">
        <f t="shared" si="9"/>
        <v>163948</v>
      </c>
      <c r="AM49" s="43">
        <f t="shared" si="9"/>
        <v>123082</v>
      </c>
      <c r="AT49" s="32">
        <f t="shared" si="10"/>
        <v>1</v>
      </c>
      <c r="AV49" s="23">
        <v>1</v>
      </c>
      <c r="AW49" s="23">
        <v>6</v>
      </c>
      <c r="AX49" s="23">
        <f t="shared" si="11"/>
        <v>5</v>
      </c>
    </row>
    <row r="50" spans="2:50" ht="15" customHeight="1" x14ac:dyDescent="0.3">
      <c r="B50" s="15"/>
      <c r="C50" s="40" t="s">
        <v>22</v>
      </c>
      <c r="D50" s="34" t="s">
        <v>677</v>
      </c>
      <c r="E50" s="35" t="s">
        <v>877</v>
      </c>
      <c r="F50" s="41">
        <f>Current!AK50</f>
        <v>5503</v>
      </c>
      <c r="G50" s="42">
        <f>Current!AL50</f>
        <v>3000</v>
      </c>
      <c r="H50" s="43">
        <f>Current!AM50</f>
        <v>3000</v>
      </c>
      <c r="I50" s="41">
        <f>Infrastructure!AT50</f>
        <v>119479</v>
      </c>
      <c r="J50" s="42">
        <f>Infrastructure!AU50</f>
        <v>106429</v>
      </c>
      <c r="K50" s="43">
        <f>Infrastructure!AV50</f>
        <v>80167</v>
      </c>
      <c r="L50" s="41">
        <f>'Allocations-in-Kind'!AK50</f>
        <v>31409</v>
      </c>
      <c r="M50" s="42">
        <f>'Allocations-in-Kind'!AL50</f>
        <v>28876</v>
      </c>
      <c r="N50" s="43">
        <f>'Allocations-in-Kind'!AM50</f>
        <v>67231</v>
      </c>
      <c r="O50" s="41"/>
      <c r="P50" s="42"/>
      <c r="Q50" s="43"/>
      <c r="R50" s="41"/>
      <c r="S50" s="42"/>
      <c r="T50" s="43"/>
      <c r="U50" s="41">
        <f>'ES Breakdown'!AK50</f>
        <v>243341</v>
      </c>
      <c r="V50" s="42">
        <f>'ES Breakdown'!AL50</f>
        <v>244771</v>
      </c>
      <c r="W50" s="43">
        <f>'ES Breakdown'!AM50</f>
        <v>240940</v>
      </c>
      <c r="X50" s="41"/>
      <c r="Y50" s="42"/>
      <c r="Z50" s="43"/>
      <c r="AA50" s="41"/>
      <c r="AB50" s="42"/>
      <c r="AC50" s="43"/>
      <c r="AD50" s="41"/>
      <c r="AE50" s="42"/>
      <c r="AF50" s="43"/>
      <c r="AG50" s="41"/>
      <c r="AH50" s="42"/>
      <c r="AI50" s="43"/>
      <c r="AK50" s="41">
        <f t="shared" si="9"/>
        <v>399732</v>
      </c>
      <c r="AL50" s="42">
        <f t="shared" si="9"/>
        <v>383076</v>
      </c>
      <c r="AM50" s="43">
        <f t="shared" si="9"/>
        <v>391338</v>
      </c>
      <c r="AT50" s="32">
        <f t="shared" si="10"/>
        <v>1</v>
      </c>
      <c r="AV50" s="23">
        <v>1</v>
      </c>
      <c r="AW50" s="23">
        <v>6</v>
      </c>
      <c r="AX50" s="23">
        <f t="shared" si="11"/>
        <v>6</v>
      </c>
    </row>
    <row r="51" spans="2:50" ht="15" hidden="1" customHeight="1" x14ac:dyDescent="0.3">
      <c r="B51" s="15"/>
      <c r="C51" s="40" t="s">
        <v>22</v>
      </c>
      <c r="D51" s="34" t="s">
        <v>2</v>
      </c>
      <c r="E51" s="35" t="s">
        <v>2</v>
      </c>
      <c r="F51" s="41">
        <f>Current!AK51</f>
        <v>0</v>
      </c>
      <c r="G51" s="42">
        <f>Current!AL51</f>
        <v>0</v>
      </c>
      <c r="H51" s="43">
        <f>Current!AM51</f>
        <v>0</v>
      </c>
      <c r="I51" s="41">
        <f>Infrastructure!AT51</f>
        <v>0</v>
      </c>
      <c r="J51" s="42">
        <f>Infrastructure!AU51</f>
        <v>0</v>
      </c>
      <c r="K51" s="43">
        <f>Infrastructure!AV51</f>
        <v>0</v>
      </c>
      <c r="L51" s="41">
        <f>'Allocations-in-Kind'!AK51</f>
        <v>0</v>
      </c>
      <c r="M51" s="42">
        <f>'Allocations-in-Kind'!AL51</f>
        <v>0</v>
      </c>
      <c r="N51" s="43">
        <f>'Allocations-in-Kind'!AM51</f>
        <v>0</v>
      </c>
      <c r="O51" s="41"/>
      <c r="P51" s="42"/>
      <c r="Q51" s="43"/>
      <c r="R51" s="41"/>
      <c r="S51" s="42"/>
      <c r="T51" s="43"/>
      <c r="U51" s="41">
        <f>'ES Breakdown'!AK51</f>
        <v>0</v>
      </c>
      <c r="V51" s="42">
        <f>'ES Breakdown'!AL51</f>
        <v>0</v>
      </c>
      <c r="W51" s="43">
        <f>'ES Breakdown'!AM51</f>
        <v>0</v>
      </c>
      <c r="X51" s="41"/>
      <c r="Y51" s="42"/>
      <c r="Z51" s="43"/>
      <c r="AA51" s="41"/>
      <c r="AB51" s="42"/>
      <c r="AC51" s="43"/>
      <c r="AD51" s="41"/>
      <c r="AE51" s="42"/>
      <c r="AF51" s="43"/>
      <c r="AG51" s="41"/>
      <c r="AH51" s="42"/>
      <c r="AI51" s="43"/>
      <c r="AK51" s="41">
        <f t="shared" si="9"/>
        <v>0</v>
      </c>
      <c r="AL51" s="42">
        <f t="shared" si="9"/>
        <v>0</v>
      </c>
      <c r="AM51" s="43">
        <f t="shared" si="9"/>
        <v>0</v>
      </c>
      <c r="AT51" s="32">
        <f t="shared" si="10"/>
        <v>0</v>
      </c>
      <c r="AV51" s="23">
        <v>1</v>
      </c>
      <c r="AW51" s="23">
        <v>6</v>
      </c>
      <c r="AX51" s="23">
        <f t="shared" si="11"/>
        <v>7</v>
      </c>
    </row>
    <row r="52" spans="2:50" ht="15" hidden="1" customHeight="1" x14ac:dyDescent="0.3">
      <c r="B52" s="15"/>
      <c r="C52" s="40" t="s">
        <v>22</v>
      </c>
      <c r="D52" s="34" t="s">
        <v>2</v>
      </c>
      <c r="E52" s="35" t="s">
        <v>2</v>
      </c>
      <c r="F52" s="41">
        <f>Current!AK52</f>
        <v>0</v>
      </c>
      <c r="G52" s="42">
        <f>Current!AL52</f>
        <v>0</v>
      </c>
      <c r="H52" s="43">
        <f>Current!AM52</f>
        <v>0</v>
      </c>
      <c r="I52" s="41">
        <f>Infrastructure!AT52</f>
        <v>0</v>
      </c>
      <c r="J52" s="42">
        <f>Infrastructure!AU52</f>
        <v>0</v>
      </c>
      <c r="K52" s="43">
        <f>Infrastructure!AV52</f>
        <v>0</v>
      </c>
      <c r="L52" s="41">
        <f>'Allocations-in-Kind'!AK52</f>
        <v>0</v>
      </c>
      <c r="M52" s="42">
        <f>'Allocations-in-Kind'!AL52</f>
        <v>0</v>
      </c>
      <c r="N52" s="43">
        <f>'Allocations-in-Kind'!AM52</f>
        <v>0</v>
      </c>
      <c r="O52" s="41"/>
      <c r="P52" s="42"/>
      <c r="Q52" s="43"/>
      <c r="R52" s="41"/>
      <c r="S52" s="42"/>
      <c r="T52" s="43"/>
      <c r="U52" s="41">
        <f>'ES Breakdown'!AK52</f>
        <v>0</v>
      </c>
      <c r="V52" s="42">
        <f>'ES Breakdown'!AL52</f>
        <v>0</v>
      </c>
      <c r="W52" s="43">
        <f>'ES Breakdown'!AM52</f>
        <v>0</v>
      </c>
      <c r="X52" s="41"/>
      <c r="Y52" s="42"/>
      <c r="Z52" s="43"/>
      <c r="AA52" s="41"/>
      <c r="AB52" s="42"/>
      <c r="AC52" s="43"/>
      <c r="AD52" s="41"/>
      <c r="AE52" s="42"/>
      <c r="AF52" s="43"/>
      <c r="AG52" s="41"/>
      <c r="AH52" s="42"/>
      <c r="AI52" s="43"/>
      <c r="AK52" s="41">
        <f t="shared" si="9"/>
        <v>0</v>
      </c>
      <c r="AL52" s="42">
        <f t="shared" si="9"/>
        <v>0</v>
      </c>
      <c r="AM52" s="43">
        <f t="shared" si="9"/>
        <v>0</v>
      </c>
      <c r="AT52" s="32">
        <f t="shared" si="10"/>
        <v>0</v>
      </c>
      <c r="AV52" s="23">
        <v>1</v>
      </c>
      <c r="AW52" s="23">
        <v>6</v>
      </c>
      <c r="AX52" s="23">
        <f t="shared" si="11"/>
        <v>8</v>
      </c>
    </row>
    <row r="53" spans="2:50" ht="15" hidden="1" customHeight="1" x14ac:dyDescent="0.3">
      <c r="B53" s="15"/>
      <c r="C53" s="40" t="s">
        <v>22</v>
      </c>
      <c r="D53" s="34" t="s">
        <v>2</v>
      </c>
      <c r="E53" s="35" t="s">
        <v>2</v>
      </c>
      <c r="F53" s="41">
        <f>Current!AK53</f>
        <v>0</v>
      </c>
      <c r="G53" s="42">
        <f>Current!AL53</f>
        <v>0</v>
      </c>
      <c r="H53" s="43">
        <f>Current!AM53</f>
        <v>0</v>
      </c>
      <c r="I53" s="41">
        <f>Infrastructure!AT53</f>
        <v>0</v>
      </c>
      <c r="J53" s="42">
        <f>Infrastructure!AU53</f>
        <v>0</v>
      </c>
      <c r="K53" s="43">
        <f>Infrastructure!AV53</f>
        <v>0</v>
      </c>
      <c r="L53" s="41">
        <f>'Allocations-in-Kind'!AK53</f>
        <v>0</v>
      </c>
      <c r="M53" s="42">
        <f>'Allocations-in-Kind'!AL53</f>
        <v>0</v>
      </c>
      <c r="N53" s="43">
        <f>'Allocations-in-Kind'!AM53</f>
        <v>0</v>
      </c>
      <c r="O53" s="41"/>
      <c r="P53" s="42"/>
      <c r="Q53" s="43"/>
      <c r="R53" s="41"/>
      <c r="S53" s="42"/>
      <c r="T53" s="43"/>
      <c r="U53" s="41">
        <f>'ES Breakdown'!AK53</f>
        <v>0</v>
      </c>
      <c r="V53" s="42">
        <f>'ES Breakdown'!AL53</f>
        <v>0</v>
      </c>
      <c r="W53" s="43">
        <f>'ES Breakdown'!AM53</f>
        <v>0</v>
      </c>
      <c r="X53" s="41"/>
      <c r="Y53" s="42"/>
      <c r="Z53" s="43"/>
      <c r="AA53" s="41"/>
      <c r="AB53" s="42"/>
      <c r="AC53" s="43"/>
      <c r="AD53" s="41"/>
      <c r="AE53" s="42"/>
      <c r="AF53" s="43"/>
      <c r="AG53" s="41"/>
      <c r="AH53" s="42"/>
      <c r="AI53" s="43"/>
      <c r="AK53" s="41">
        <f t="shared" si="9"/>
        <v>0</v>
      </c>
      <c r="AL53" s="42">
        <f t="shared" si="9"/>
        <v>0</v>
      </c>
      <c r="AM53" s="43">
        <f t="shared" si="9"/>
        <v>0</v>
      </c>
      <c r="AT53" s="32">
        <f t="shared" si="10"/>
        <v>0</v>
      </c>
      <c r="AV53" s="23">
        <v>1</v>
      </c>
      <c r="AW53" s="23">
        <v>6</v>
      </c>
      <c r="AX53" s="23">
        <f t="shared" si="11"/>
        <v>9</v>
      </c>
    </row>
    <row r="54" spans="2:50" ht="15" hidden="1" customHeight="1" x14ac:dyDescent="0.3">
      <c r="B54" s="15"/>
      <c r="C54" s="40" t="s">
        <v>22</v>
      </c>
      <c r="D54" s="34" t="s">
        <v>2</v>
      </c>
      <c r="E54" s="35" t="s">
        <v>2</v>
      </c>
      <c r="F54" s="41">
        <f>Current!AK54</f>
        <v>0</v>
      </c>
      <c r="G54" s="42">
        <f>Current!AL54</f>
        <v>0</v>
      </c>
      <c r="H54" s="43">
        <f>Current!AM54</f>
        <v>0</v>
      </c>
      <c r="I54" s="41">
        <f>Infrastructure!AT54</f>
        <v>0</v>
      </c>
      <c r="J54" s="42">
        <f>Infrastructure!AU54</f>
        <v>0</v>
      </c>
      <c r="K54" s="43">
        <f>Infrastructure!AV54</f>
        <v>0</v>
      </c>
      <c r="L54" s="41">
        <f>'Allocations-in-Kind'!AK54</f>
        <v>0</v>
      </c>
      <c r="M54" s="42">
        <f>'Allocations-in-Kind'!AL54</f>
        <v>0</v>
      </c>
      <c r="N54" s="43">
        <f>'Allocations-in-Kind'!AM54</f>
        <v>0</v>
      </c>
      <c r="O54" s="41"/>
      <c r="P54" s="42"/>
      <c r="Q54" s="43"/>
      <c r="R54" s="41"/>
      <c r="S54" s="42"/>
      <c r="T54" s="43"/>
      <c r="U54" s="41">
        <f>'ES Breakdown'!AK54</f>
        <v>0</v>
      </c>
      <c r="V54" s="42">
        <f>'ES Breakdown'!AL54</f>
        <v>0</v>
      </c>
      <c r="W54" s="43">
        <f>'ES Breakdown'!AM54</f>
        <v>0</v>
      </c>
      <c r="X54" s="41"/>
      <c r="Y54" s="42"/>
      <c r="Z54" s="43"/>
      <c r="AA54" s="41"/>
      <c r="AB54" s="42"/>
      <c r="AC54" s="43"/>
      <c r="AD54" s="41"/>
      <c r="AE54" s="42"/>
      <c r="AF54" s="43"/>
      <c r="AG54" s="41"/>
      <c r="AH54" s="42"/>
      <c r="AI54" s="43"/>
      <c r="AK54" s="41">
        <f t="shared" si="9"/>
        <v>0</v>
      </c>
      <c r="AL54" s="42">
        <f t="shared" si="9"/>
        <v>0</v>
      </c>
      <c r="AM54" s="43">
        <f t="shared" si="9"/>
        <v>0</v>
      </c>
      <c r="AT54" s="32">
        <f t="shared" si="10"/>
        <v>0</v>
      </c>
      <c r="AV54" s="23">
        <v>1</v>
      </c>
      <c r="AW54" s="23">
        <v>6</v>
      </c>
      <c r="AX54" s="23">
        <f t="shared" si="11"/>
        <v>10</v>
      </c>
    </row>
    <row r="55" spans="2:50" ht="15" customHeight="1" x14ac:dyDescent="0.3">
      <c r="B55" s="15"/>
      <c r="C55" s="40" t="s">
        <v>23</v>
      </c>
      <c r="D55" s="34" t="s">
        <v>218</v>
      </c>
      <c r="E55" s="35" t="s">
        <v>219</v>
      </c>
      <c r="F55" s="41">
        <f>Current!AK55</f>
        <v>4418</v>
      </c>
      <c r="G55" s="42">
        <f>Current!AL55</f>
        <v>2300</v>
      </c>
      <c r="H55" s="43">
        <f>Current!AM55</f>
        <v>2500</v>
      </c>
      <c r="I55" s="41">
        <f>Infrastructure!AT55</f>
        <v>555767</v>
      </c>
      <c r="J55" s="42">
        <f>Infrastructure!AU55</f>
        <v>527847</v>
      </c>
      <c r="K55" s="43">
        <f>Infrastructure!AV55</f>
        <v>519317</v>
      </c>
      <c r="L55" s="41">
        <f>'Allocations-in-Kind'!AK55</f>
        <v>1175</v>
      </c>
      <c r="M55" s="42">
        <f>'Allocations-in-Kind'!AL55</f>
        <v>2874</v>
      </c>
      <c r="N55" s="43">
        <f>'Allocations-in-Kind'!AM55</f>
        <v>2406</v>
      </c>
      <c r="O55" s="41"/>
      <c r="P55" s="42"/>
      <c r="Q55" s="43"/>
      <c r="R55" s="41"/>
      <c r="S55" s="42"/>
      <c r="T55" s="43"/>
      <c r="U55" s="41">
        <f>'ES Breakdown'!AK55</f>
        <v>736966</v>
      </c>
      <c r="V55" s="42">
        <f>'ES Breakdown'!AL55</f>
        <v>778541</v>
      </c>
      <c r="W55" s="43">
        <f>'ES Breakdown'!AM55</f>
        <v>821440</v>
      </c>
      <c r="X55" s="41"/>
      <c r="Y55" s="42"/>
      <c r="Z55" s="43"/>
      <c r="AA55" s="41"/>
      <c r="AB55" s="42"/>
      <c r="AC55" s="43"/>
      <c r="AD55" s="41"/>
      <c r="AE55" s="42"/>
      <c r="AF55" s="43"/>
      <c r="AG55" s="41"/>
      <c r="AH55" s="42"/>
      <c r="AI55" s="43"/>
      <c r="AK55" s="41">
        <f t="shared" si="9"/>
        <v>1298326</v>
      </c>
      <c r="AL55" s="42">
        <f t="shared" si="9"/>
        <v>1311562</v>
      </c>
      <c r="AM55" s="43">
        <f t="shared" si="9"/>
        <v>1345663</v>
      </c>
      <c r="AT55" s="32">
        <f t="shared" si="10"/>
        <v>1</v>
      </c>
      <c r="AV55" s="23">
        <v>1</v>
      </c>
      <c r="AW55" s="23">
        <v>7</v>
      </c>
      <c r="AX55" s="23">
        <f t="shared" si="11"/>
        <v>1</v>
      </c>
    </row>
    <row r="56" spans="2:50" ht="15" customHeight="1" x14ac:dyDescent="0.3">
      <c r="B56" s="15"/>
      <c r="C56" s="50" t="str">
        <f>IF(LEN(E55)&lt;1,"","Total: " &amp; LEFT(E55,LEN(E55)-21) &amp; "Municipalities")</f>
        <v>Total: Chris Hani Municipalities</v>
      </c>
      <c r="D56" s="51"/>
      <c r="E56" s="52"/>
      <c r="F56" s="53">
        <f>Current!AK56</f>
        <v>31060</v>
      </c>
      <c r="G56" s="54">
        <f>Current!AL56</f>
        <v>18200</v>
      </c>
      <c r="H56" s="55">
        <f>Current!AM56</f>
        <v>18900</v>
      </c>
      <c r="I56" s="53">
        <f>Infrastructure!AT56</f>
        <v>1094881</v>
      </c>
      <c r="J56" s="54">
        <f>Infrastructure!AU56</f>
        <v>994513</v>
      </c>
      <c r="K56" s="55">
        <f>Infrastructure!AV56</f>
        <v>850518</v>
      </c>
      <c r="L56" s="53">
        <f>'Allocations-in-Kind'!AK56</f>
        <v>64050</v>
      </c>
      <c r="M56" s="54">
        <f>'Allocations-in-Kind'!AL56</f>
        <v>81840</v>
      </c>
      <c r="N56" s="55">
        <f>'Allocations-in-Kind'!AM56</f>
        <v>95646</v>
      </c>
      <c r="O56" s="53"/>
      <c r="P56" s="54"/>
      <c r="Q56" s="55"/>
      <c r="R56" s="53"/>
      <c r="S56" s="54"/>
      <c r="T56" s="55"/>
      <c r="U56" s="53">
        <f t="shared" ref="U56:AI56" si="12">SUM(U45:U55)</f>
        <v>1691003</v>
      </c>
      <c r="V56" s="54">
        <f t="shared" si="12"/>
        <v>1728304</v>
      </c>
      <c r="W56" s="55">
        <f t="shared" si="12"/>
        <v>1743022</v>
      </c>
      <c r="X56" s="53">
        <f t="shared" si="12"/>
        <v>0</v>
      </c>
      <c r="Y56" s="54">
        <f t="shared" si="12"/>
        <v>0</v>
      </c>
      <c r="Z56" s="55">
        <f t="shared" si="12"/>
        <v>0</v>
      </c>
      <c r="AA56" s="53">
        <f t="shared" si="12"/>
        <v>0</v>
      </c>
      <c r="AB56" s="54">
        <f t="shared" si="12"/>
        <v>0</v>
      </c>
      <c r="AC56" s="55">
        <f t="shared" si="12"/>
        <v>0</v>
      </c>
      <c r="AD56" s="53">
        <f t="shared" si="12"/>
        <v>0</v>
      </c>
      <c r="AE56" s="54">
        <f t="shared" si="12"/>
        <v>0</v>
      </c>
      <c r="AF56" s="55">
        <f t="shared" si="12"/>
        <v>0</v>
      </c>
      <c r="AG56" s="53">
        <f t="shared" si="12"/>
        <v>0</v>
      </c>
      <c r="AH56" s="54">
        <f t="shared" si="12"/>
        <v>0</v>
      </c>
      <c r="AI56" s="55">
        <f t="shared" si="12"/>
        <v>0</v>
      </c>
      <c r="AK56" s="53">
        <f>SUM(AK45:AK55)</f>
        <v>2880994</v>
      </c>
      <c r="AL56" s="54">
        <f>SUM(AL45:AL55)</f>
        <v>2822857</v>
      </c>
      <c r="AM56" s="55">
        <f>SUM(AM45:AM55)</f>
        <v>2708086</v>
      </c>
      <c r="AT56" s="32">
        <f>IF(SUM(AT45:AT55)=0,0,1)</f>
        <v>1</v>
      </c>
    </row>
    <row r="57" spans="2:50" ht="15" customHeight="1" x14ac:dyDescent="0.3">
      <c r="B57" s="15"/>
      <c r="C57" s="40"/>
      <c r="D57" s="34"/>
      <c r="E57" s="35"/>
      <c r="F57" s="41"/>
      <c r="G57" s="42"/>
      <c r="H57" s="43"/>
      <c r="I57" s="41"/>
      <c r="J57" s="42"/>
      <c r="K57" s="43"/>
      <c r="L57" s="41"/>
      <c r="M57" s="42"/>
      <c r="N57" s="43"/>
      <c r="O57" s="41"/>
      <c r="P57" s="42"/>
      <c r="Q57" s="43"/>
      <c r="R57" s="41"/>
      <c r="S57" s="42"/>
      <c r="T57" s="43"/>
      <c r="U57" s="41"/>
      <c r="V57" s="42"/>
      <c r="W57" s="43"/>
      <c r="X57" s="41"/>
      <c r="Y57" s="42"/>
      <c r="Z57" s="43"/>
      <c r="AA57" s="41"/>
      <c r="AB57" s="42"/>
      <c r="AC57" s="43"/>
      <c r="AD57" s="41"/>
      <c r="AE57" s="42"/>
      <c r="AF57" s="43"/>
      <c r="AG57" s="41"/>
      <c r="AH57" s="42"/>
      <c r="AI57" s="43"/>
      <c r="AK57" s="41"/>
      <c r="AL57" s="42"/>
      <c r="AM57" s="43"/>
      <c r="AT57" s="32">
        <f>IF(AT56=0,0,1)</f>
        <v>1</v>
      </c>
    </row>
    <row r="58" spans="2:50" ht="15" customHeight="1" x14ac:dyDescent="0.3">
      <c r="B58" s="15"/>
      <c r="C58" s="40" t="s">
        <v>22</v>
      </c>
      <c r="D58" s="34" t="s">
        <v>678</v>
      </c>
      <c r="E58" s="35" t="s">
        <v>876</v>
      </c>
      <c r="F58" s="41">
        <f>Current!AK58</f>
        <v>3814</v>
      </c>
      <c r="G58" s="42">
        <f>Current!AL58</f>
        <v>1800</v>
      </c>
      <c r="H58" s="43">
        <f>Current!AM58</f>
        <v>2000</v>
      </c>
      <c r="I58" s="41">
        <f>Infrastructure!AT58</f>
        <v>58334</v>
      </c>
      <c r="J58" s="42">
        <f>Infrastructure!AU58</f>
        <v>65450</v>
      </c>
      <c r="K58" s="43">
        <f>Infrastructure!AV58</f>
        <v>71377</v>
      </c>
      <c r="L58" s="41">
        <f>'Allocations-in-Kind'!AK58</f>
        <v>16495</v>
      </c>
      <c r="M58" s="42">
        <f>'Allocations-in-Kind'!AL58</f>
        <v>11397</v>
      </c>
      <c r="N58" s="43">
        <f>'Allocations-in-Kind'!AM58</f>
        <v>6968</v>
      </c>
      <c r="O58" s="41"/>
      <c r="P58" s="42"/>
      <c r="Q58" s="43"/>
      <c r="R58" s="41"/>
      <c r="S58" s="42"/>
      <c r="T58" s="43"/>
      <c r="U58" s="41">
        <f>'ES Breakdown'!AK58</f>
        <v>200668</v>
      </c>
      <c r="V58" s="42">
        <f>'ES Breakdown'!AL58</f>
        <v>199337</v>
      </c>
      <c r="W58" s="43">
        <f>'ES Breakdown'!AM58</f>
        <v>192820</v>
      </c>
      <c r="X58" s="41"/>
      <c r="Y58" s="42"/>
      <c r="Z58" s="43"/>
      <c r="AA58" s="41"/>
      <c r="AB58" s="42"/>
      <c r="AC58" s="43"/>
      <c r="AD58" s="41"/>
      <c r="AE58" s="42"/>
      <c r="AF58" s="43"/>
      <c r="AG58" s="41"/>
      <c r="AH58" s="42"/>
      <c r="AI58" s="43"/>
      <c r="AK58" s="41">
        <f t="shared" ref="AK58:AM68" si="13">F58+I58+L58+O58+R58+U58+X58+AA58+AD58+AG58</f>
        <v>279311</v>
      </c>
      <c r="AL58" s="42">
        <f t="shared" si="13"/>
        <v>277984</v>
      </c>
      <c r="AM58" s="43">
        <f t="shared" si="13"/>
        <v>273165</v>
      </c>
      <c r="AT58" s="32">
        <f>IF(LEN(E58)&lt;2,0,1)</f>
        <v>1</v>
      </c>
      <c r="AV58" s="23">
        <v>1</v>
      </c>
      <c r="AW58" s="23">
        <v>8</v>
      </c>
      <c r="AX58" s="23">
        <v>1</v>
      </c>
    </row>
    <row r="59" spans="2:50" ht="15" customHeight="1" x14ac:dyDescent="0.3">
      <c r="B59" s="15"/>
      <c r="C59" s="40" t="s">
        <v>22</v>
      </c>
      <c r="D59" s="34" t="s">
        <v>679</v>
      </c>
      <c r="E59" s="35" t="s">
        <v>875</v>
      </c>
      <c r="F59" s="41">
        <f>Current!AK59</f>
        <v>3320</v>
      </c>
      <c r="G59" s="42">
        <f>Current!AL59</f>
        <v>1800</v>
      </c>
      <c r="H59" s="43">
        <f>Current!AM59</f>
        <v>2000</v>
      </c>
      <c r="I59" s="41">
        <f>Infrastructure!AT59</f>
        <v>56904</v>
      </c>
      <c r="J59" s="42">
        <f>Infrastructure!AU59</f>
        <v>50170</v>
      </c>
      <c r="K59" s="43">
        <f>Infrastructure!AV59</f>
        <v>55724</v>
      </c>
      <c r="L59" s="41">
        <f>'Allocations-in-Kind'!AK59</f>
        <v>1917</v>
      </c>
      <c r="M59" s="42">
        <f>'Allocations-in-Kind'!AL59</f>
        <v>17491</v>
      </c>
      <c r="N59" s="43">
        <f>'Allocations-in-Kind'!AM59</f>
        <v>8875</v>
      </c>
      <c r="O59" s="41"/>
      <c r="P59" s="42"/>
      <c r="Q59" s="43"/>
      <c r="R59" s="41"/>
      <c r="S59" s="42"/>
      <c r="T59" s="43"/>
      <c r="U59" s="41">
        <f>'ES Breakdown'!AK59</f>
        <v>196724</v>
      </c>
      <c r="V59" s="42">
        <f>'ES Breakdown'!AL59</f>
        <v>195162</v>
      </c>
      <c r="W59" s="43">
        <f>'ES Breakdown'!AM59</f>
        <v>188420</v>
      </c>
      <c r="X59" s="41"/>
      <c r="Y59" s="42"/>
      <c r="Z59" s="43"/>
      <c r="AA59" s="41"/>
      <c r="AB59" s="42"/>
      <c r="AC59" s="43"/>
      <c r="AD59" s="41"/>
      <c r="AE59" s="42"/>
      <c r="AF59" s="43"/>
      <c r="AG59" s="41"/>
      <c r="AH59" s="42"/>
      <c r="AI59" s="43"/>
      <c r="AK59" s="41">
        <f t="shared" si="13"/>
        <v>258865</v>
      </c>
      <c r="AL59" s="42">
        <f t="shared" si="13"/>
        <v>264623</v>
      </c>
      <c r="AM59" s="43">
        <f t="shared" si="13"/>
        <v>255019</v>
      </c>
      <c r="AT59" s="32">
        <f t="shared" ref="AT59:AT68" si="14">IF(LEN(E59)&lt;2,0,1)</f>
        <v>1</v>
      </c>
      <c r="AV59" s="23">
        <v>1</v>
      </c>
      <c r="AW59" s="23">
        <v>8</v>
      </c>
      <c r="AX59" s="23">
        <f>IF(AW59=AW58,AX58+1,1)</f>
        <v>2</v>
      </c>
    </row>
    <row r="60" spans="2:50" ht="15" customHeight="1" x14ac:dyDescent="0.3">
      <c r="B60" s="15"/>
      <c r="C60" s="40" t="s">
        <v>22</v>
      </c>
      <c r="D60" s="34" t="s">
        <v>680</v>
      </c>
      <c r="E60" s="35" t="s">
        <v>879</v>
      </c>
      <c r="F60" s="41">
        <f>Current!AK60</f>
        <v>3509</v>
      </c>
      <c r="G60" s="42">
        <f>Current!AL60</f>
        <v>2200</v>
      </c>
      <c r="H60" s="43">
        <f>Current!AM60</f>
        <v>2400</v>
      </c>
      <c r="I60" s="41">
        <f>Infrastructure!AT60</f>
        <v>31587</v>
      </c>
      <c r="J60" s="42">
        <f>Infrastructure!AU60</f>
        <v>33384</v>
      </c>
      <c r="K60" s="43">
        <f>Infrastructure!AV60</f>
        <v>32358</v>
      </c>
      <c r="L60" s="41">
        <f>'Allocations-in-Kind'!AK60</f>
        <v>0</v>
      </c>
      <c r="M60" s="42">
        <f>'Allocations-in-Kind'!AL60</f>
        <v>0</v>
      </c>
      <c r="N60" s="43">
        <f>'Allocations-in-Kind'!AM60</f>
        <v>0</v>
      </c>
      <c r="O60" s="41"/>
      <c r="P60" s="42"/>
      <c r="Q60" s="43"/>
      <c r="R60" s="41"/>
      <c r="S60" s="42"/>
      <c r="T60" s="43"/>
      <c r="U60" s="41">
        <f>'ES Breakdown'!AK60</f>
        <v>80712</v>
      </c>
      <c r="V60" s="42">
        <f>'ES Breakdown'!AL60</f>
        <v>82802</v>
      </c>
      <c r="W60" s="43">
        <f>'ES Breakdown'!AM60</f>
        <v>83825</v>
      </c>
      <c r="X60" s="41"/>
      <c r="Y60" s="42"/>
      <c r="Z60" s="43"/>
      <c r="AA60" s="41"/>
      <c r="AB60" s="42"/>
      <c r="AC60" s="43"/>
      <c r="AD60" s="41"/>
      <c r="AE60" s="42"/>
      <c r="AF60" s="43"/>
      <c r="AG60" s="41"/>
      <c r="AH60" s="42"/>
      <c r="AI60" s="43"/>
      <c r="AK60" s="41">
        <f t="shared" si="13"/>
        <v>115808</v>
      </c>
      <c r="AL60" s="42">
        <f t="shared" si="13"/>
        <v>118386</v>
      </c>
      <c r="AM60" s="43">
        <f t="shared" si="13"/>
        <v>118583</v>
      </c>
      <c r="AT60" s="32">
        <f t="shared" si="14"/>
        <v>1</v>
      </c>
      <c r="AV60" s="23">
        <v>1</v>
      </c>
      <c r="AW60" s="23">
        <v>8</v>
      </c>
      <c r="AX60" s="23">
        <f t="shared" ref="AX60:AX68" si="15">IF(AW60=AW59,AX59+1,1)</f>
        <v>3</v>
      </c>
    </row>
    <row r="61" spans="2:50" ht="15" hidden="1" customHeight="1" x14ac:dyDescent="0.3">
      <c r="B61" s="15"/>
      <c r="C61" s="40" t="s">
        <v>22</v>
      </c>
      <c r="D61" s="34" t="s">
        <v>2</v>
      </c>
      <c r="E61" s="35" t="s">
        <v>2</v>
      </c>
      <c r="F61" s="41">
        <f>Current!AK61</f>
        <v>0</v>
      </c>
      <c r="G61" s="42">
        <f>Current!AL61</f>
        <v>0</v>
      </c>
      <c r="H61" s="43">
        <f>Current!AM61</f>
        <v>0</v>
      </c>
      <c r="I61" s="41">
        <f>Infrastructure!AT61</f>
        <v>0</v>
      </c>
      <c r="J61" s="42">
        <f>Infrastructure!AU61</f>
        <v>0</v>
      </c>
      <c r="K61" s="43">
        <f>Infrastructure!AV61</f>
        <v>0</v>
      </c>
      <c r="L61" s="41">
        <f>'Allocations-in-Kind'!AK61</f>
        <v>0</v>
      </c>
      <c r="M61" s="42">
        <f>'Allocations-in-Kind'!AL61</f>
        <v>0</v>
      </c>
      <c r="N61" s="43">
        <f>'Allocations-in-Kind'!AM61</f>
        <v>0</v>
      </c>
      <c r="O61" s="41"/>
      <c r="P61" s="42"/>
      <c r="Q61" s="43"/>
      <c r="R61" s="41"/>
      <c r="S61" s="42"/>
      <c r="T61" s="43"/>
      <c r="U61" s="41">
        <f>'ES Breakdown'!AK61</f>
        <v>0</v>
      </c>
      <c r="V61" s="42">
        <f>'ES Breakdown'!AL61</f>
        <v>0</v>
      </c>
      <c r="W61" s="43">
        <f>'ES Breakdown'!AM61</f>
        <v>0</v>
      </c>
      <c r="X61" s="41"/>
      <c r="Y61" s="42"/>
      <c r="Z61" s="43"/>
      <c r="AA61" s="41"/>
      <c r="AB61" s="42"/>
      <c r="AC61" s="43"/>
      <c r="AD61" s="41"/>
      <c r="AE61" s="42"/>
      <c r="AF61" s="43"/>
      <c r="AG61" s="41"/>
      <c r="AH61" s="42"/>
      <c r="AI61" s="43"/>
      <c r="AK61" s="41">
        <f t="shared" si="13"/>
        <v>0</v>
      </c>
      <c r="AL61" s="42">
        <f t="shared" si="13"/>
        <v>0</v>
      </c>
      <c r="AM61" s="43">
        <f t="shared" si="13"/>
        <v>0</v>
      </c>
      <c r="AT61" s="32">
        <f t="shared" si="14"/>
        <v>0</v>
      </c>
      <c r="AV61" s="23">
        <v>1</v>
      </c>
      <c r="AW61" s="23">
        <v>8</v>
      </c>
      <c r="AX61" s="23">
        <f t="shared" si="15"/>
        <v>4</v>
      </c>
    </row>
    <row r="62" spans="2:50" ht="15" hidden="1" customHeight="1" x14ac:dyDescent="0.3">
      <c r="B62" s="15"/>
      <c r="C62" s="40" t="s">
        <v>22</v>
      </c>
      <c r="D62" s="34" t="s">
        <v>2</v>
      </c>
      <c r="E62" s="35" t="s">
        <v>2</v>
      </c>
      <c r="F62" s="41">
        <f>Current!AK62</f>
        <v>0</v>
      </c>
      <c r="G62" s="42">
        <f>Current!AL62</f>
        <v>0</v>
      </c>
      <c r="H62" s="43">
        <f>Current!AM62</f>
        <v>0</v>
      </c>
      <c r="I62" s="41">
        <f>Infrastructure!AT62</f>
        <v>0</v>
      </c>
      <c r="J62" s="42">
        <f>Infrastructure!AU62</f>
        <v>0</v>
      </c>
      <c r="K62" s="43">
        <f>Infrastructure!AV62</f>
        <v>0</v>
      </c>
      <c r="L62" s="41">
        <f>'Allocations-in-Kind'!AK62</f>
        <v>0</v>
      </c>
      <c r="M62" s="42">
        <f>'Allocations-in-Kind'!AL62</f>
        <v>0</v>
      </c>
      <c r="N62" s="43">
        <f>'Allocations-in-Kind'!AM62</f>
        <v>0</v>
      </c>
      <c r="O62" s="41"/>
      <c r="P62" s="42"/>
      <c r="Q62" s="43"/>
      <c r="R62" s="41"/>
      <c r="S62" s="42"/>
      <c r="T62" s="43"/>
      <c r="U62" s="41">
        <f>'ES Breakdown'!AK62</f>
        <v>0</v>
      </c>
      <c r="V62" s="42">
        <f>'ES Breakdown'!AL62</f>
        <v>0</v>
      </c>
      <c r="W62" s="43">
        <f>'ES Breakdown'!AM62</f>
        <v>0</v>
      </c>
      <c r="X62" s="41"/>
      <c r="Y62" s="42"/>
      <c r="Z62" s="43"/>
      <c r="AA62" s="41"/>
      <c r="AB62" s="42"/>
      <c r="AC62" s="43"/>
      <c r="AD62" s="41"/>
      <c r="AE62" s="42"/>
      <c r="AF62" s="43"/>
      <c r="AG62" s="41"/>
      <c r="AH62" s="42"/>
      <c r="AI62" s="43"/>
      <c r="AK62" s="41">
        <f t="shared" si="13"/>
        <v>0</v>
      </c>
      <c r="AL62" s="42">
        <f t="shared" si="13"/>
        <v>0</v>
      </c>
      <c r="AM62" s="43">
        <f t="shared" si="13"/>
        <v>0</v>
      </c>
      <c r="AT62" s="32">
        <f t="shared" si="14"/>
        <v>0</v>
      </c>
      <c r="AV62" s="23">
        <v>1</v>
      </c>
      <c r="AW62" s="23">
        <v>8</v>
      </c>
      <c r="AX62" s="23">
        <f t="shared" si="15"/>
        <v>5</v>
      </c>
    </row>
    <row r="63" spans="2:50" ht="15" hidden="1" customHeight="1" x14ac:dyDescent="0.3">
      <c r="B63" s="15"/>
      <c r="C63" s="40" t="s">
        <v>22</v>
      </c>
      <c r="D63" s="34" t="s">
        <v>2</v>
      </c>
      <c r="E63" s="35" t="s">
        <v>2</v>
      </c>
      <c r="F63" s="41">
        <f>Current!AK63</f>
        <v>0</v>
      </c>
      <c r="G63" s="42">
        <f>Current!AL63</f>
        <v>0</v>
      </c>
      <c r="H63" s="43">
        <f>Current!AM63</f>
        <v>0</v>
      </c>
      <c r="I63" s="41">
        <f>Infrastructure!AT63</f>
        <v>0</v>
      </c>
      <c r="J63" s="42">
        <f>Infrastructure!AU63</f>
        <v>0</v>
      </c>
      <c r="K63" s="43">
        <f>Infrastructure!AV63</f>
        <v>0</v>
      </c>
      <c r="L63" s="41">
        <f>'Allocations-in-Kind'!AK63</f>
        <v>0</v>
      </c>
      <c r="M63" s="42">
        <f>'Allocations-in-Kind'!AL63</f>
        <v>0</v>
      </c>
      <c r="N63" s="43">
        <f>'Allocations-in-Kind'!AM63</f>
        <v>0</v>
      </c>
      <c r="O63" s="41"/>
      <c r="P63" s="42"/>
      <c r="Q63" s="43"/>
      <c r="R63" s="41"/>
      <c r="S63" s="42"/>
      <c r="T63" s="43"/>
      <c r="U63" s="41">
        <f>'ES Breakdown'!AK63</f>
        <v>0</v>
      </c>
      <c r="V63" s="42">
        <f>'ES Breakdown'!AL63</f>
        <v>0</v>
      </c>
      <c r="W63" s="43">
        <f>'ES Breakdown'!AM63</f>
        <v>0</v>
      </c>
      <c r="X63" s="41"/>
      <c r="Y63" s="42"/>
      <c r="Z63" s="43"/>
      <c r="AA63" s="41"/>
      <c r="AB63" s="42"/>
      <c r="AC63" s="43"/>
      <c r="AD63" s="41"/>
      <c r="AE63" s="42"/>
      <c r="AF63" s="43"/>
      <c r="AG63" s="41"/>
      <c r="AH63" s="42"/>
      <c r="AI63" s="43"/>
      <c r="AK63" s="41">
        <f t="shared" si="13"/>
        <v>0</v>
      </c>
      <c r="AL63" s="42">
        <f t="shared" si="13"/>
        <v>0</v>
      </c>
      <c r="AM63" s="43">
        <f t="shared" si="13"/>
        <v>0</v>
      </c>
      <c r="AT63" s="32">
        <f t="shared" si="14"/>
        <v>0</v>
      </c>
      <c r="AV63" s="23">
        <v>1</v>
      </c>
      <c r="AW63" s="23">
        <v>8</v>
      </c>
      <c r="AX63" s="23">
        <f t="shared" si="15"/>
        <v>6</v>
      </c>
    </row>
    <row r="64" spans="2:50" ht="15" hidden="1" customHeight="1" x14ac:dyDescent="0.3">
      <c r="B64" s="15"/>
      <c r="C64" s="40" t="s">
        <v>22</v>
      </c>
      <c r="D64" s="34" t="s">
        <v>2</v>
      </c>
      <c r="E64" s="35" t="s">
        <v>2</v>
      </c>
      <c r="F64" s="41">
        <f>Current!AK64</f>
        <v>0</v>
      </c>
      <c r="G64" s="42">
        <f>Current!AL64</f>
        <v>0</v>
      </c>
      <c r="H64" s="43">
        <f>Current!AM64</f>
        <v>0</v>
      </c>
      <c r="I64" s="41">
        <f>Infrastructure!AT64</f>
        <v>0</v>
      </c>
      <c r="J64" s="42">
        <f>Infrastructure!AU64</f>
        <v>0</v>
      </c>
      <c r="K64" s="43">
        <f>Infrastructure!AV64</f>
        <v>0</v>
      </c>
      <c r="L64" s="41">
        <f>'Allocations-in-Kind'!AK64</f>
        <v>0</v>
      </c>
      <c r="M64" s="42">
        <f>'Allocations-in-Kind'!AL64</f>
        <v>0</v>
      </c>
      <c r="N64" s="43">
        <f>'Allocations-in-Kind'!AM64</f>
        <v>0</v>
      </c>
      <c r="O64" s="41"/>
      <c r="P64" s="42"/>
      <c r="Q64" s="43"/>
      <c r="R64" s="41"/>
      <c r="S64" s="42"/>
      <c r="T64" s="43"/>
      <c r="U64" s="41">
        <f>'ES Breakdown'!AK64</f>
        <v>0</v>
      </c>
      <c r="V64" s="42">
        <f>'ES Breakdown'!AL64</f>
        <v>0</v>
      </c>
      <c r="W64" s="43">
        <f>'ES Breakdown'!AM64</f>
        <v>0</v>
      </c>
      <c r="X64" s="41"/>
      <c r="Y64" s="42"/>
      <c r="Z64" s="43"/>
      <c r="AA64" s="41"/>
      <c r="AB64" s="42"/>
      <c r="AC64" s="43"/>
      <c r="AD64" s="41"/>
      <c r="AE64" s="42"/>
      <c r="AF64" s="43"/>
      <c r="AG64" s="41"/>
      <c r="AH64" s="42"/>
      <c r="AI64" s="43"/>
      <c r="AK64" s="41">
        <f t="shared" si="13"/>
        <v>0</v>
      </c>
      <c r="AL64" s="42">
        <f t="shared" si="13"/>
        <v>0</v>
      </c>
      <c r="AM64" s="43">
        <f t="shared" si="13"/>
        <v>0</v>
      </c>
      <c r="AT64" s="32">
        <f t="shared" si="14"/>
        <v>0</v>
      </c>
      <c r="AV64" s="23">
        <v>1</v>
      </c>
      <c r="AW64" s="23">
        <v>8</v>
      </c>
      <c r="AX64" s="23">
        <f t="shared" si="15"/>
        <v>7</v>
      </c>
    </row>
    <row r="65" spans="2:50" ht="15" hidden="1" customHeight="1" x14ac:dyDescent="0.3">
      <c r="B65" s="15"/>
      <c r="C65" s="40" t="s">
        <v>22</v>
      </c>
      <c r="D65" s="34" t="s">
        <v>2</v>
      </c>
      <c r="E65" s="35" t="s">
        <v>2</v>
      </c>
      <c r="F65" s="41">
        <f>Current!AK65</f>
        <v>0</v>
      </c>
      <c r="G65" s="42">
        <f>Current!AL65</f>
        <v>0</v>
      </c>
      <c r="H65" s="43">
        <f>Current!AM65</f>
        <v>0</v>
      </c>
      <c r="I65" s="41">
        <f>Infrastructure!AT65</f>
        <v>0</v>
      </c>
      <c r="J65" s="42">
        <f>Infrastructure!AU65</f>
        <v>0</v>
      </c>
      <c r="K65" s="43">
        <f>Infrastructure!AV65</f>
        <v>0</v>
      </c>
      <c r="L65" s="41">
        <f>'Allocations-in-Kind'!AK65</f>
        <v>0</v>
      </c>
      <c r="M65" s="42">
        <f>'Allocations-in-Kind'!AL65</f>
        <v>0</v>
      </c>
      <c r="N65" s="43">
        <f>'Allocations-in-Kind'!AM65</f>
        <v>0</v>
      </c>
      <c r="O65" s="41"/>
      <c r="P65" s="42"/>
      <c r="Q65" s="43"/>
      <c r="R65" s="41"/>
      <c r="S65" s="42"/>
      <c r="T65" s="43"/>
      <c r="U65" s="41">
        <f>'ES Breakdown'!AK65</f>
        <v>0</v>
      </c>
      <c r="V65" s="42">
        <f>'ES Breakdown'!AL65</f>
        <v>0</v>
      </c>
      <c r="W65" s="43">
        <f>'ES Breakdown'!AM65</f>
        <v>0</v>
      </c>
      <c r="X65" s="41"/>
      <c r="Y65" s="42"/>
      <c r="Z65" s="43"/>
      <c r="AA65" s="41"/>
      <c r="AB65" s="42"/>
      <c r="AC65" s="43"/>
      <c r="AD65" s="41"/>
      <c r="AE65" s="42"/>
      <c r="AF65" s="43"/>
      <c r="AG65" s="41"/>
      <c r="AH65" s="42"/>
      <c r="AI65" s="43"/>
      <c r="AK65" s="41">
        <f t="shared" si="13"/>
        <v>0</v>
      </c>
      <c r="AL65" s="42">
        <f t="shared" si="13"/>
        <v>0</v>
      </c>
      <c r="AM65" s="43">
        <f t="shared" si="13"/>
        <v>0</v>
      </c>
      <c r="AT65" s="32">
        <f t="shared" si="14"/>
        <v>0</v>
      </c>
      <c r="AV65" s="23">
        <v>1</v>
      </c>
      <c r="AW65" s="23">
        <v>8</v>
      </c>
      <c r="AX65" s="23">
        <f t="shared" si="15"/>
        <v>8</v>
      </c>
    </row>
    <row r="66" spans="2:50" ht="15" hidden="1" customHeight="1" x14ac:dyDescent="0.3">
      <c r="B66" s="15"/>
      <c r="C66" s="40" t="s">
        <v>22</v>
      </c>
      <c r="D66" s="34" t="s">
        <v>2</v>
      </c>
      <c r="E66" s="35" t="s">
        <v>2</v>
      </c>
      <c r="F66" s="41">
        <f>Current!AK66</f>
        <v>0</v>
      </c>
      <c r="G66" s="42">
        <f>Current!AL66</f>
        <v>0</v>
      </c>
      <c r="H66" s="43">
        <f>Current!AM66</f>
        <v>0</v>
      </c>
      <c r="I66" s="41">
        <f>Infrastructure!AT66</f>
        <v>0</v>
      </c>
      <c r="J66" s="42">
        <f>Infrastructure!AU66</f>
        <v>0</v>
      </c>
      <c r="K66" s="43">
        <f>Infrastructure!AV66</f>
        <v>0</v>
      </c>
      <c r="L66" s="41">
        <f>'Allocations-in-Kind'!AK66</f>
        <v>0</v>
      </c>
      <c r="M66" s="42">
        <f>'Allocations-in-Kind'!AL66</f>
        <v>0</v>
      </c>
      <c r="N66" s="43">
        <f>'Allocations-in-Kind'!AM66</f>
        <v>0</v>
      </c>
      <c r="O66" s="41"/>
      <c r="P66" s="42"/>
      <c r="Q66" s="43"/>
      <c r="R66" s="41"/>
      <c r="S66" s="42"/>
      <c r="T66" s="43"/>
      <c r="U66" s="41">
        <f>'ES Breakdown'!AK66</f>
        <v>0</v>
      </c>
      <c r="V66" s="42">
        <f>'ES Breakdown'!AL66</f>
        <v>0</v>
      </c>
      <c r="W66" s="43">
        <f>'ES Breakdown'!AM66</f>
        <v>0</v>
      </c>
      <c r="X66" s="41"/>
      <c r="Y66" s="42"/>
      <c r="Z66" s="43"/>
      <c r="AA66" s="41"/>
      <c r="AB66" s="42"/>
      <c r="AC66" s="43"/>
      <c r="AD66" s="41"/>
      <c r="AE66" s="42"/>
      <c r="AF66" s="43"/>
      <c r="AG66" s="41"/>
      <c r="AH66" s="42"/>
      <c r="AI66" s="43"/>
      <c r="AK66" s="41">
        <f t="shared" si="13"/>
        <v>0</v>
      </c>
      <c r="AL66" s="42">
        <f t="shared" si="13"/>
        <v>0</v>
      </c>
      <c r="AM66" s="43">
        <f t="shared" si="13"/>
        <v>0</v>
      </c>
      <c r="AT66" s="32">
        <f t="shared" si="14"/>
        <v>0</v>
      </c>
      <c r="AV66" s="23">
        <v>1</v>
      </c>
      <c r="AW66" s="23">
        <v>8</v>
      </c>
      <c r="AX66" s="23">
        <f t="shared" si="15"/>
        <v>9</v>
      </c>
    </row>
    <row r="67" spans="2:50" ht="15" hidden="1" customHeight="1" x14ac:dyDescent="0.3">
      <c r="B67" s="15"/>
      <c r="C67" s="40" t="s">
        <v>22</v>
      </c>
      <c r="D67" s="34" t="s">
        <v>2</v>
      </c>
      <c r="E67" s="35" t="s">
        <v>2</v>
      </c>
      <c r="F67" s="41">
        <f>Current!AK67</f>
        <v>0</v>
      </c>
      <c r="G67" s="42">
        <f>Current!AL67</f>
        <v>0</v>
      </c>
      <c r="H67" s="43">
        <f>Current!AM67</f>
        <v>0</v>
      </c>
      <c r="I67" s="41">
        <f>Infrastructure!AT67</f>
        <v>0</v>
      </c>
      <c r="J67" s="42">
        <f>Infrastructure!AU67</f>
        <v>0</v>
      </c>
      <c r="K67" s="43">
        <f>Infrastructure!AV67</f>
        <v>0</v>
      </c>
      <c r="L67" s="41">
        <f>'Allocations-in-Kind'!AK67</f>
        <v>0</v>
      </c>
      <c r="M67" s="42">
        <f>'Allocations-in-Kind'!AL67</f>
        <v>0</v>
      </c>
      <c r="N67" s="43">
        <f>'Allocations-in-Kind'!AM67</f>
        <v>0</v>
      </c>
      <c r="O67" s="41"/>
      <c r="P67" s="42"/>
      <c r="Q67" s="43"/>
      <c r="R67" s="41"/>
      <c r="S67" s="42"/>
      <c r="T67" s="43"/>
      <c r="U67" s="41">
        <f>'ES Breakdown'!AK67</f>
        <v>0</v>
      </c>
      <c r="V67" s="42">
        <f>'ES Breakdown'!AL67</f>
        <v>0</v>
      </c>
      <c r="W67" s="43">
        <f>'ES Breakdown'!AM67</f>
        <v>0</v>
      </c>
      <c r="X67" s="41"/>
      <c r="Y67" s="42"/>
      <c r="Z67" s="43"/>
      <c r="AA67" s="41"/>
      <c r="AB67" s="42"/>
      <c r="AC67" s="43"/>
      <c r="AD67" s="41"/>
      <c r="AE67" s="42"/>
      <c r="AF67" s="43"/>
      <c r="AG67" s="41"/>
      <c r="AH67" s="42"/>
      <c r="AI67" s="43"/>
      <c r="AK67" s="41">
        <f t="shared" si="13"/>
        <v>0</v>
      </c>
      <c r="AL67" s="42">
        <f t="shared" si="13"/>
        <v>0</v>
      </c>
      <c r="AM67" s="43">
        <f t="shared" si="13"/>
        <v>0</v>
      </c>
      <c r="AT67" s="32">
        <f t="shared" si="14"/>
        <v>0</v>
      </c>
      <c r="AV67" s="23">
        <v>1</v>
      </c>
      <c r="AW67" s="23">
        <v>8</v>
      </c>
      <c r="AX67" s="23">
        <f t="shared" si="15"/>
        <v>10</v>
      </c>
    </row>
    <row r="68" spans="2:50" ht="15" customHeight="1" x14ac:dyDescent="0.3">
      <c r="B68" s="15"/>
      <c r="C68" s="40" t="s">
        <v>23</v>
      </c>
      <c r="D68" s="34" t="s">
        <v>229</v>
      </c>
      <c r="E68" s="35" t="s">
        <v>230</v>
      </c>
      <c r="F68" s="41">
        <f>Current!AK68</f>
        <v>3336</v>
      </c>
      <c r="G68" s="42">
        <f>Current!AL68</f>
        <v>1500</v>
      </c>
      <c r="H68" s="43">
        <f>Current!AM68</f>
        <v>2000</v>
      </c>
      <c r="I68" s="41">
        <f>Infrastructure!AT68</f>
        <v>293214</v>
      </c>
      <c r="J68" s="42">
        <f>Infrastructure!AU68</f>
        <v>358104</v>
      </c>
      <c r="K68" s="43">
        <f>Infrastructure!AV68</f>
        <v>365883</v>
      </c>
      <c r="L68" s="41">
        <f>'Allocations-in-Kind'!AK68</f>
        <v>1175</v>
      </c>
      <c r="M68" s="42">
        <f>'Allocations-in-Kind'!AL68</f>
        <v>1457</v>
      </c>
      <c r="N68" s="43">
        <f>'Allocations-in-Kind'!AM68</f>
        <v>2406</v>
      </c>
      <c r="O68" s="41"/>
      <c r="P68" s="42"/>
      <c r="Q68" s="43"/>
      <c r="R68" s="41"/>
      <c r="S68" s="42"/>
      <c r="T68" s="43"/>
      <c r="U68" s="41">
        <f>'ES Breakdown'!AK68</f>
        <v>377427</v>
      </c>
      <c r="V68" s="42">
        <f>'ES Breakdown'!AL68</f>
        <v>398021</v>
      </c>
      <c r="W68" s="43">
        <f>'ES Breakdown'!AM68</f>
        <v>418930</v>
      </c>
      <c r="X68" s="41"/>
      <c r="Y68" s="42"/>
      <c r="Z68" s="43"/>
      <c r="AA68" s="41"/>
      <c r="AB68" s="42"/>
      <c r="AC68" s="43"/>
      <c r="AD68" s="41"/>
      <c r="AE68" s="42"/>
      <c r="AF68" s="43"/>
      <c r="AG68" s="41"/>
      <c r="AH68" s="42"/>
      <c r="AI68" s="43"/>
      <c r="AK68" s="41">
        <f t="shared" si="13"/>
        <v>675152</v>
      </c>
      <c r="AL68" s="42">
        <f t="shared" si="13"/>
        <v>759082</v>
      </c>
      <c r="AM68" s="43">
        <f t="shared" si="13"/>
        <v>789219</v>
      </c>
      <c r="AT68" s="32">
        <f t="shared" si="14"/>
        <v>1</v>
      </c>
      <c r="AV68" s="23">
        <v>1</v>
      </c>
      <c r="AW68" s="23">
        <v>9</v>
      </c>
      <c r="AX68" s="23">
        <f t="shared" si="15"/>
        <v>1</v>
      </c>
    </row>
    <row r="69" spans="2:50" ht="15" customHeight="1" x14ac:dyDescent="0.3">
      <c r="B69" s="15"/>
      <c r="C69" s="50" t="str">
        <f>IF(LEN(E68)&lt;1,"","Total: " &amp; LEFT(E68,LEN(E68)-21) &amp; "Municipalities")</f>
        <v>Total: Joe Gqabi Municipalities</v>
      </c>
      <c r="D69" s="51"/>
      <c r="E69" s="52"/>
      <c r="F69" s="53">
        <f>Current!AK69</f>
        <v>13979</v>
      </c>
      <c r="G69" s="54">
        <f>Current!AL69</f>
        <v>7300</v>
      </c>
      <c r="H69" s="55">
        <f>Current!AM69</f>
        <v>8400</v>
      </c>
      <c r="I69" s="53">
        <f>Infrastructure!AT69</f>
        <v>440039</v>
      </c>
      <c r="J69" s="54">
        <f>Infrastructure!AU69</f>
        <v>507108</v>
      </c>
      <c r="K69" s="55">
        <f>Infrastructure!AV69</f>
        <v>525342</v>
      </c>
      <c r="L69" s="53">
        <f>'Allocations-in-Kind'!AK69</f>
        <v>19587</v>
      </c>
      <c r="M69" s="54">
        <f>'Allocations-in-Kind'!AL69</f>
        <v>30345</v>
      </c>
      <c r="N69" s="55">
        <f>'Allocations-in-Kind'!AM69</f>
        <v>18249</v>
      </c>
      <c r="O69" s="53"/>
      <c r="P69" s="54"/>
      <c r="Q69" s="55"/>
      <c r="R69" s="53"/>
      <c r="S69" s="54"/>
      <c r="T69" s="55"/>
      <c r="U69" s="53">
        <f t="shared" ref="U69:AI69" si="16">SUM(U58:U68)</f>
        <v>855531</v>
      </c>
      <c r="V69" s="54">
        <f t="shared" si="16"/>
        <v>875322</v>
      </c>
      <c r="W69" s="55">
        <f t="shared" si="16"/>
        <v>883995</v>
      </c>
      <c r="X69" s="53">
        <f t="shared" si="16"/>
        <v>0</v>
      </c>
      <c r="Y69" s="54">
        <f t="shared" si="16"/>
        <v>0</v>
      </c>
      <c r="Z69" s="55">
        <f t="shared" si="16"/>
        <v>0</v>
      </c>
      <c r="AA69" s="53">
        <f t="shared" si="16"/>
        <v>0</v>
      </c>
      <c r="AB69" s="54">
        <f t="shared" si="16"/>
        <v>0</v>
      </c>
      <c r="AC69" s="55">
        <f t="shared" si="16"/>
        <v>0</v>
      </c>
      <c r="AD69" s="53">
        <f t="shared" si="16"/>
        <v>0</v>
      </c>
      <c r="AE69" s="54">
        <f t="shared" si="16"/>
        <v>0</v>
      </c>
      <c r="AF69" s="55">
        <f t="shared" si="16"/>
        <v>0</v>
      </c>
      <c r="AG69" s="53">
        <f t="shared" si="16"/>
        <v>0</v>
      </c>
      <c r="AH69" s="54">
        <f t="shared" si="16"/>
        <v>0</v>
      </c>
      <c r="AI69" s="55">
        <f t="shared" si="16"/>
        <v>0</v>
      </c>
      <c r="AK69" s="53">
        <f>SUM(AK58:AK68)</f>
        <v>1329136</v>
      </c>
      <c r="AL69" s="54">
        <f>SUM(AL58:AL68)</f>
        <v>1420075</v>
      </c>
      <c r="AM69" s="55">
        <f>SUM(AM58:AM68)</f>
        <v>1435986</v>
      </c>
      <c r="AT69" s="32">
        <f>IF(SUM(AT58:AT68)=0,0,1)</f>
        <v>1</v>
      </c>
    </row>
    <row r="70" spans="2:50" ht="15" customHeight="1" x14ac:dyDescent="0.3">
      <c r="B70" s="15"/>
      <c r="C70" s="40"/>
      <c r="D70" s="34"/>
      <c r="E70" s="35"/>
      <c r="F70" s="41"/>
      <c r="G70" s="42"/>
      <c r="H70" s="43"/>
      <c r="I70" s="41"/>
      <c r="J70" s="42"/>
      <c r="K70" s="43"/>
      <c r="L70" s="41"/>
      <c r="M70" s="42"/>
      <c r="N70" s="43"/>
      <c r="O70" s="41"/>
      <c r="P70" s="42"/>
      <c r="Q70" s="43"/>
      <c r="R70" s="41"/>
      <c r="S70" s="42"/>
      <c r="T70" s="43"/>
      <c r="U70" s="41"/>
      <c r="V70" s="42"/>
      <c r="W70" s="43"/>
      <c r="X70" s="41"/>
      <c r="Y70" s="42"/>
      <c r="Z70" s="43"/>
      <c r="AA70" s="41"/>
      <c r="AB70" s="42"/>
      <c r="AC70" s="43"/>
      <c r="AD70" s="41"/>
      <c r="AE70" s="42"/>
      <c r="AF70" s="43"/>
      <c r="AG70" s="41"/>
      <c r="AH70" s="42"/>
      <c r="AI70" s="43"/>
      <c r="AK70" s="41"/>
      <c r="AL70" s="42"/>
      <c r="AM70" s="43"/>
      <c r="AT70" s="32">
        <f>IF(AT69=0,0,1)</f>
        <v>1</v>
      </c>
    </row>
    <row r="71" spans="2:50" ht="15" customHeight="1" x14ac:dyDescent="0.3">
      <c r="B71" s="15"/>
      <c r="C71" s="40" t="s">
        <v>22</v>
      </c>
      <c r="D71" s="34" t="s">
        <v>681</v>
      </c>
      <c r="E71" s="35" t="s">
        <v>885</v>
      </c>
      <c r="F71" s="41">
        <f>Current!AK71</f>
        <v>4593</v>
      </c>
      <c r="G71" s="42">
        <f>Current!AL71</f>
        <v>3000</v>
      </c>
      <c r="H71" s="43">
        <f>Current!AM71</f>
        <v>3000</v>
      </c>
      <c r="I71" s="41">
        <f>Infrastructure!AT71</f>
        <v>90087</v>
      </c>
      <c r="J71" s="42">
        <f>Infrastructure!AU71</f>
        <v>83002</v>
      </c>
      <c r="K71" s="43">
        <f>Infrastructure!AV71</f>
        <v>81114</v>
      </c>
      <c r="L71" s="41">
        <f>'Allocations-in-Kind'!AK71</f>
        <v>14535</v>
      </c>
      <c r="M71" s="42">
        <f>'Allocations-in-Kind'!AL71</f>
        <v>20564</v>
      </c>
      <c r="N71" s="43">
        <f>'Allocations-in-Kind'!AM71</f>
        <v>32525</v>
      </c>
      <c r="O71" s="41"/>
      <c r="P71" s="42"/>
      <c r="Q71" s="43"/>
      <c r="R71" s="41"/>
      <c r="S71" s="42"/>
      <c r="T71" s="43"/>
      <c r="U71" s="41">
        <f>'ES Breakdown'!AK71</f>
        <v>346720</v>
      </c>
      <c r="V71" s="42">
        <f>'ES Breakdown'!AL71</f>
        <v>343108</v>
      </c>
      <c r="W71" s="43">
        <f>'ES Breakdown'!AM71</f>
        <v>329996</v>
      </c>
      <c r="X71" s="41"/>
      <c r="Y71" s="42"/>
      <c r="Z71" s="43"/>
      <c r="AA71" s="41"/>
      <c r="AB71" s="42"/>
      <c r="AC71" s="43"/>
      <c r="AD71" s="41"/>
      <c r="AE71" s="42"/>
      <c r="AF71" s="43"/>
      <c r="AG71" s="41"/>
      <c r="AH71" s="42"/>
      <c r="AI71" s="43"/>
      <c r="AK71" s="41">
        <f t="shared" ref="AK71:AM81" si="17">F71+I71+L71+O71+R71+U71+X71+AA71+AD71+AG71</f>
        <v>455935</v>
      </c>
      <c r="AL71" s="42">
        <f t="shared" si="17"/>
        <v>449674</v>
      </c>
      <c r="AM71" s="43">
        <f t="shared" si="17"/>
        <v>446635</v>
      </c>
      <c r="AT71" s="32">
        <f>IF(LEN(E71)&lt;2,0,1)</f>
        <v>1</v>
      </c>
      <c r="AV71" s="23">
        <v>1</v>
      </c>
      <c r="AW71" s="23">
        <v>10</v>
      </c>
      <c r="AX71" s="23">
        <v>1</v>
      </c>
    </row>
    <row r="72" spans="2:50" ht="15" customHeight="1" x14ac:dyDescent="0.3">
      <c r="B72" s="15"/>
      <c r="C72" s="40" t="s">
        <v>22</v>
      </c>
      <c r="D72" s="34" t="s">
        <v>682</v>
      </c>
      <c r="E72" s="35" t="s">
        <v>884</v>
      </c>
      <c r="F72" s="41">
        <f>Current!AK72</f>
        <v>4276</v>
      </c>
      <c r="G72" s="42">
        <f>Current!AL72</f>
        <v>2600</v>
      </c>
      <c r="H72" s="43">
        <f>Current!AM72</f>
        <v>2700</v>
      </c>
      <c r="I72" s="41">
        <f>Infrastructure!AT72</f>
        <v>96773</v>
      </c>
      <c r="J72" s="42">
        <f>Infrastructure!AU72</f>
        <v>87320</v>
      </c>
      <c r="K72" s="43">
        <f>Infrastructure!AV72</f>
        <v>63078</v>
      </c>
      <c r="L72" s="41">
        <f>'Allocations-in-Kind'!AK72</f>
        <v>5847</v>
      </c>
      <c r="M72" s="42">
        <f>'Allocations-in-Kind'!AL72</f>
        <v>4457</v>
      </c>
      <c r="N72" s="43">
        <f>'Allocations-in-Kind'!AM72</f>
        <v>9358</v>
      </c>
      <c r="O72" s="41"/>
      <c r="P72" s="42"/>
      <c r="Q72" s="43"/>
      <c r="R72" s="41"/>
      <c r="S72" s="42"/>
      <c r="T72" s="43"/>
      <c r="U72" s="41">
        <f>'ES Breakdown'!AK72</f>
        <v>203985</v>
      </c>
      <c r="V72" s="42">
        <f>'ES Breakdown'!AL72</f>
        <v>202150</v>
      </c>
      <c r="W72" s="43">
        <f>'ES Breakdown'!AM72</f>
        <v>194864</v>
      </c>
      <c r="X72" s="41"/>
      <c r="Y72" s="42"/>
      <c r="Z72" s="43"/>
      <c r="AA72" s="41"/>
      <c r="AB72" s="42"/>
      <c r="AC72" s="43"/>
      <c r="AD72" s="41"/>
      <c r="AE72" s="42"/>
      <c r="AF72" s="43"/>
      <c r="AG72" s="41"/>
      <c r="AH72" s="42"/>
      <c r="AI72" s="43"/>
      <c r="AK72" s="41">
        <f t="shared" si="17"/>
        <v>310881</v>
      </c>
      <c r="AL72" s="42">
        <f t="shared" si="17"/>
        <v>296527</v>
      </c>
      <c r="AM72" s="43">
        <f t="shared" si="17"/>
        <v>270000</v>
      </c>
      <c r="AT72" s="32">
        <f t="shared" ref="AT72:AT81" si="18">IF(LEN(E72)&lt;2,0,1)</f>
        <v>1</v>
      </c>
      <c r="AV72" s="23">
        <v>1</v>
      </c>
      <c r="AW72" s="23">
        <v>10</v>
      </c>
      <c r="AX72" s="23">
        <f>IF(AW72=AW71,AX71+1,1)</f>
        <v>2</v>
      </c>
    </row>
    <row r="73" spans="2:50" ht="15" customHeight="1" x14ac:dyDescent="0.3">
      <c r="B73" s="15"/>
      <c r="C73" s="40" t="s">
        <v>22</v>
      </c>
      <c r="D73" s="34" t="s">
        <v>683</v>
      </c>
      <c r="E73" s="35" t="s">
        <v>886</v>
      </c>
      <c r="F73" s="41">
        <f>Current!AK73</f>
        <v>3261</v>
      </c>
      <c r="G73" s="42">
        <f>Current!AL73</f>
        <v>1700</v>
      </c>
      <c r="H73" s="43">
        <f>Current!AM73</f>
        <v>2000</v>
      </c>
      <c r="I73" s="41">
        <f>Infrastructure!AT73</f>
        <v>125448</v>
      </c>
      <c r="J73" s="42">
        <f>Infrastructure!AU73</f>
        <v>125969</v>
      </c>
      <c r="K73" s="43">
        <f>Infrastructure!AV73</f>
        <v>91210</v>
      </c>
      <c r="L73" s="41">
        <f>'Allocations-in-Kind'!AK73</f>
        <v>57669</v>
      </c>
      <c r="M73" s="42">
        <f>'Allocations-in-Kind'!AL73</f>
        <v>36505</v>
      </c>
      <c r="N73" s="43">
        <f>'Allocations-in-Kind'!AM73</f>
        <v>56483</v>
      </c>
      <c r="O73" s="41"/>
      <c r="P73" s="42"/>
      <c r="Q73" s="43"/>
      <c r="R73" s="41"/>
      <c r="S73" s="42"/>
      <c r="T73" s="43"/>
      <c r="U73" s="41">
        <f>'ES Breakdown'!AK73</f>
        <v>348923</v>
      </c>
      <c r="V73" s="42">
        <f>'ES Breakdown'!AL73</f>
        <v>345648</v>
      </c>
      <c r="W73" s="43">
        <f>'ES Breakdown'!AM73</f>
        <v>332948</v>
      </c>
      <c r="X73" s="41"/>
      <c r="Y73" s="42"/>
      <c r="Z73" s="43"/>
      <c r="AA73" s="41"/>
      <c r="AB73" s="42"/>
      <c r="AC73" s="43"/>
      <c r="AD73" s="41"/>
      <c r="AE73" s="42"/>
      <c r="AF73" s="43"/>
      <c r="AG73" s="41"/>
      <c r="AH73" s="42"/>
      <c r="AI73" s="43"/>
      <c r="AK73" s="41">
        <f t="shared" si="17"/>
        <v>535301</v>
      </c>
      <c r="AL73" s="42">
        <f t="shared" si="17"/>
        <v>509822</v>
      </c>
      <c r="AM73" s="43">
        <f t="shared" si="17"/>
        <v>482641</v>
      </c>
      <c r="AT73" s="32">
        <f t="shared" si="18"/>
        <v>1</v>
      </c>
      <c r="AV73" s="23">
        <v>1</v>
      </c>
      <c r="AW73" s="23">
        <v>10</v>
      </c>
      <c r="AX73" s="23">
        <f t="shared" ref="AX73:AX81" si="19">IF(AW73=AW72,AX72+1,1)</f>
        <v>3</v>
      </c>
    </row>
    <row r="74" spans="2:50" ht="15" customHeight="1" x14ac:dyDescent="0.3">
      <c r="B74" s="15"/>
      <c r="C74" s="40" t="s">
        <v>22</v>
      </c>
      <c r="D74" s="34" t="s">
        <v>684</v>
      </c>
      <c r="E74" s="35" t="s">
        <v>882</v>
      </c>
      <c r="F74" s="41">
        <f>Current!AK74</f>
        <v>4266</v>
      </c>
      <c r="G74" s="42">
        <f>Current!AL74</f>
        <v>2300</v>
      </c>
      <c r="H74" s="43">
        <f>Current!AM74</f>
        <v>2500</v>
      </c>
      <c r="I74" s="41">
        <f>Infrastructure!AT74</f>
        <v>90504</v>
      </c>
      <c r="J74" s="42">
        <f>Infrastructure!AU74</f>
        <v>94107</v>
      </c>
      <c r="K74" s="43">
        <f>Infrastructure!AV74</f>
        <v>69043</v>
      </c>
      <c r="L74" s="41">
        <f>'Allocations-in-Kind'!AK74</f>
        <v>26308</v>
      </c>
      <c r="M74" s="42">
        <f>'Allocations-in-Kind'!AL74</f>
        <v>17880</v>
      </c>
      <c r="N74" s="43">
        <f>'Allocations-in-Kind'!AM74</f>
        <v>8996</v>
      </c>
      <c r="O74" s="41"/>
      <c r="P74" s="42"/>
      <c r="Q74" s="43"/>
      <c r="R74" s="41"/>
      <c r="S74" s="42"/>
      <c r="T74" s="43"/>
      <c r="U74" s="41">
        <f>'ES Breakdown'!AK74</f>
        <v>241156</v>
      </c>
      <c r="V74" s="42">
        <f>'ES Breakdown'!AL74</f>
        <v>238062</v>
      </c>
      <c r="W74" s="43">
        <f>'ES Breakdown'!AM74</f>
        <v>228166</v>
      </c>
      <c r="X74" s="41"/>
      <c r="Y74" s="42"/>
      <c r="Z74" s="43"/>
      <c r="AA74" s="41"/>
      <c r="AB74" s="42"/>
      <c r="AC74" s="43"/>
      <c r="AD74" s="41"/>
      <c r="AE74" s="42"/>
      <c r="AF74" s="43"/>
      <c r="AG74" s="41"/>
      <c r="AH74" s="42"/>
      <c r="AI74" s="43"/>
      <c r="AK74" s="41">
        <f t="shared" si="17"/>
        <v>362234</v>
      </c>
      <c r="AL74" s="42">
        <f t="shared" si="17"/>
        <v>352349</v>
      </c>
      <c r="AM74" s="43">
        <f t="shared" si="17"/>
        <v>308705</v>
      </c>
      <c r="AT74" s="32">
        <f t="shared" si="18"/>
        <v>1</v>
      </c>
      <c r="AV74" s="23">
        <v>1</v>
      </c>
      <c r="AW74" s="23">
        <v>10</v>
      </c>
      <c r="AX74" s="23">
        <f t="shared" si="19"/>
        <v>4</v>
      </c>
    </row>
    <row r="75" spans="2:50" ht="15" customHeight="1" x14ac:dyDescent="0.3">
      <c r="B75" s="15"/>
      <c r="C75" s="40" t="s">
        <v>22</v>
      </c>
      <c r="D75" s="34" t="s">
        <v>685</v>
      </c>
      <c r="E75" s="35" t="s">
        <v>883</v>
      </c>
      <c r="F75" s="41">
        <f>Current!AK75</f>
        <v>12068</v>
      </c>
      <c r="G75" s="42">
        <f>Current!AL75</f>
        <v>8800</v>
      </c>
      <c r="H75" s="43">
        <f>Current!AM75</f>
        <v>10500</v>
      </c>
      <c r="I75" s="41">
        <f>Infrastructure!AT75</f>
        <v>139715</v>
      </c>
      <c r="J75" s="42">
        <f>Infrastructure!AU75</f>
        <v>166347</v>
      </c>
      <c r="K75" s="43">
        <f>Infrastructure!AV75</f>
        <v>135969</v>
      </c>
      <c r="L75" s="41">
        <f>'Allocations-in-Kind'!AK75</f>
        <v>62600</v>
      </c>
      <c r="M75" s="42">
        <f>'Allocations-in-Kind'!AL75</f>
        <v>43597</v>
      </c>
      <c r="N75" s="43">
        <f>'Allocations-in-Kind'!AM75</f>
        <v>20768</v>
      </c>
      <c r="O75" s="41"/>
      <c r="P75" s="42"/>
      <c r="Q75" s="43"/>
      <c r="R75" s="41"/>
      <c r="S75" s="42"/>
      <c r="T75" s="43"/>
      <c r="U75" s="41">
        <f>'ES Breakdown'!AK75</f>
        <v>460442</v>
      </c>
      <c r="V75" s="42">
        <f>'ES Breakdown'!AL75</f>
        <v>464075</v>
      </c>
      <c r="W75" s="43">
        <f>'ES Breakdown'!AM75</f>
        <v>458103</v>
      </c>
      <c r="X75" s="41"/>
      <c r="Y75" s="42"/>
      <c r="Z75" s="43"/>
      <c r="AA75" s="41"/>
      <c r="AB75" s="42"/>
      <c r="AC75" s="43"/>
      <c r="AD75" s="41"/>
      <c r="AE75" s="42"/>
      <c r="AF75" s="43"/>
      <c r="AG75" s="41"/>
      <c r="AH75" s="42"/>
      <c r="AI75" s="43"/>
      <c r="AK75" s="41">
        <f t="shared" si="17"/>
        <v>674825</v>
      </c>
      <c r="AL75" s="42">
        <f t="shared" si="17"/>
        <v>682819</v>
      </c>
      <c r="AM75" s="43">
        <f t="shared" si="17"/>
        <v>625340</v>
      </c>
      <c r="AT75" s="32">
        <f t="shared" si="18"/>
        <v>1</v>
      </c>
      <c r="AV75" s="23">
        <v>1</v>
      </c>
      <c r="AW75" s="23">
        <v>10</v>
      </c>
      <c r="AX75" s="23">
        <f t="shared" si="19"/>
        <v>5</v>
      </c>
    </row>
    <row r="76" spans="2:50" ht="15" hidden="1" customHeight="1" x14ac:dyDescent="0.3">
      <c r="B76" s="15"/>
      <c r="C76" s="40" t="s">
        <v>22</v>
      </c>
      <c r="D76" s="34" t="s">
        <v>2</v>
      </c>
      <c r="E76" s="35" t="s">
        <v>2</v>
      </c>
      <c r="F76" s="41">
        <f>Current!AK76</f>
        <v>0</v>
      </c>
      <c r="G76" s="42">
        <f>Current!AL76</f>
        <v>0</v>
      </c>
      <c r="H76" s="43">
        <f>Current!AM76</f>
        <v>0</v>
      </c>
      <c r="I76" s="41">
        <f>Infrastructure!AT76</f>
        <v>0</v>
      </c>
      <c r="J76" s="42">
        <f>Infrastructure!AU76</f>
        <v>0</v>
      </c>
      <c r="K76" s="43">
        <f>Infrastructure!AV76</f>
        <v>0</v>
      </c>
      <c r="L76" s="41">
        <f>'Allocations-in-Kind'!AK76</f>
        <v>0</v>
      </c>
      <c r="M76" s="42">
        <f>'Allocations-in-Kind'!AL76</f>
        <v>0</v>
      </c>
      <c r="N76" s="43">
        <f>'Allocations-in-Kind'!AM76</f>
        <v>0</v>
      </c>
      <c r="O76" s="41"/>
      <c r="P76" s="42"/>
      <c r="Q76" s="43"/>
      <c r="R76" s="41"/>
      <c r="S76" s="42"/>
      <c r="T76" s="43"/>
      <c r="U76" s="41">
        <f>'ES Breakdown'!AK76</f>
        <v>0</v>
      </c>
      <c r="V76" s="42">
        <f>'ES Breakdown'!AL76</f>
        <v>0</v>
      </c>
      <c r="W76" s="43">
        <f>'ES Breakdown'!AM76</f>
        <v>0</v>
      </c>
      <c r="X76" s="41"/>
      <c r="Y76" s="42"/>
      <c r="Z76" s="43"/>
      <c r="AA76" s="41"/>
      <c r="AB76" s="42"/>
      <c r="AC76" s="43"/>
      <c r="AD76" s="41"/>
      <c r="AE76" s="42"/>
      <c r="AF76" s="43"/>
      <c r="AG76" s="41"/>
      <c r="AH76" s="42"/>
      <c r="AI76" s="43"/>
      <c r="AK76" s="41">
        <f t="shared" si="17"/>
        <v>0</v>
      </c>
      <c r="AL76" s="42">
        <f t="shared" si="17"/>
        <v>0</v>
      </c>
      <c r="AM76" s="43">
        <f t="shared" si="17"/>
        <v>0</v>
      </c>
      <c r="AT76" s="32">
        <f t="shared" si="18"/>
        <v>0</v>
      </c>
      <c r="AV76" s="23">
        <v>1</v>
      </c>
      <c r="AW76" s="23">
        <v>10</v>
      </c>
      <c r="AX76" s="23">
        <f t="shared" si="19"/>
        <v>6</v>
      </c>
    </row>
    <row r="77" spans="2:50" ht="15" hidden="1" customHeight="1" x14ac:dyDescent="0.3">
      <c r="B77" s="15"/>
      <c r="C77" s="40" t="s">
        <v>22</v>
      </c>
      <c r="D77" s="34" t="s">
        <v>2</v>
      </c>
      <c r="E77" s="35" t="s">
        <v>2</v>
      </c>
      <c r="F77" s="41">
        <f>Current!AK77</f>
        <v>0</v>
      </c>
      <c r="G77" s="42">
        <f>Current!AL77</f>
        <v>0</v>
      </c>
      <c r="H77" s="43">
        <f>Current!AM77</f>
        <v>0</v>
      </c>
      <c r="I77" s="41">
        <f>Infrastructure!AT77</f>
        <v>0</v>
      </c>
      <c r="J77" s="42">
        <f>Infrastructure!AU77</f>
        <v>0</v>
      </c>
      <c r="K77" s="43">
        <f>Infrastructure!AV77</f>
        <v>0</v>
      </c>
      <c r="L77" s="41">
        <f>'Allocations-in-Kind'!AK77</f>
        <v>0</v>
      </c>
      <c r="M77" s="42">
        <f>'Allocations-in-Kind'!AL77</f>
        <v>0</v>
      </c>
      <c r="N77" s="43">
        <f>'Allocations-in-Kind'!AM77</f>
        <v>0</v>
      </c>
      <c r="O77" s="41"/>
      <c r="P77" s="42"/>
      <c r="Q77" s="43"/>
      <c r="R77" s="41"/>
      <c r="S77" s="42"/>
      <c r="T77" s="43"/>
      <c r="U77" s="41">
        <f>'ES Breakdown'!AK77</f>
        <v>0</v>
      </c>
      <c r="V77" s="42">
        <f>'ES Breakdown'!AL77</f>
        <v>0</v>
      </c>
      <c r="W77" s="43">
        <f>'ES Breakdown'!AM77</f>
        <v>0</v>
      </c>
      <c r="X77" s="41"/>
      <c r="Y77" s="42"/>
      <c r="Z77" s="43"/>
      <c r="AA77" s="41"/>
      <c r="AB77" s="42"/>
      <c r="AC77" s="43"/>
      <c r="AD77" s="41"/>
      <c r="AE77" s="42"/>
      <c r="AF77" s="43"/>
      <c r="AG77" s="41"/>
      <c r="AH77" s="42"/>
      <c r="AI77" s="43"/>
      <c r="AK77" s="41">
        <f t="shared" si="17"/>
        <v>0</v>
      </c>
      <c r="AL77" s="42">
        <f t="shared" si="17"/>
        <v>0</v>
      </c>
      <c r="AM77" s="43">
        <f t="shared" si="17"/>
        <v>0</v>
      </c>
      <c r="AT77" s="32">
        <f t="shared" si="18"/>
        <v>0</v>
      </c>
      <c r="AV77" s="23">
        <v>1</v>
      </c>
      <c r="AW77" s="23">
        <v>10</v>
      </c>
      <c r="AX77" s="23">
        <f t="shared" si="19"/>
        <v>7</v>
      </c>
    </row>
    <row r="78" spans="2:50" ht="15" hidden="1" customHeight="1" x14ac:dyDescent="0.3">
      <c r="B78" s="15"/>
      <c r="C78" s="40" t="s">
        <v>22</v>
      </c>
      <c r="D78" s="34" t="s">
        <v>2</v>
      </c>
      <c r="E78" s="35" t="s">
        <v>2</v>
      </c>
      <c r="F78" s="41">
        <f>Current!AK78</f>
        <v>0</v>
      </c>
      <c r="G78" s="42">
        <f>Current!AL78</f>
        <v>0</v>
      </c>
      <c r="H78" s="43">
        <f>Current!AM78</f>
        <v>0</v>
      </c>
      <c r="I78" s="41">
        <f>Infrastructure!AT78</f>
        <v>0</v>
      </c>
      <c r="J78" s="42">
        <f>Infrastructure!AU78</f>
        <v>0</v>
      </c>
      <c r="K78" s="43">
        <f>Infrastructure!AV78</f>
        <v>0</v>
      </c>
      <c r="L78" s="41">
        <f>'Allocations-in-Kind'!AK78</f>
        <v>0</v>
      </c>
      <c r="M78" s="42">
        <f>'Allocations-in-Kind'!AL78</f>
        <v>0</v>
      </c>
      <c r="N78" s="43">
        <f>'Allocations-in-Kind'!AM78</f>
        <v>0</v>
      </c>
      <c r="O78" s="41"/>
      <c r="P78" s="42"/>
      <c r="Q78" s="43"/>
      <c r="R78" s="41"/>
      <c r="S78" s="42"/>
      <c r="T78" s="43"/>
      <c r="U78" s="41">
        <f>'ES Breakdown'!AK78</f>
        <v>0</v>
      </c>
      <c r="V78" s="42">
        <f>'ES Breakdown'!AL78</f>
        <v>0</v>
      </c>
      <c r="W78" s="43">
        <f>'ES Breakdown'!AM78</f>
        <v>0</v>
      </c>
      <c r="X78" s="41"/>
      <c r="Y78" s="42"/>
      <c r="Z78" s="43"/>
      <c r="AA78" s="41"/>
      <c r="AB78" s="42"/>
      <c r="AC78" s="43"/>
      <c r="AD78" s="41"/>
      <c r="AE78" s="42"/>
      <c r="AF78" s="43"/>
      <c r="AG78" s="41"/>
      <c r="AH78" s="42"/>
      <c r="AI78" s="43"/>
      <c r="AK78" s="41">
        <f t="shared" si="17"/>
        <v>0</v>
      </c>
      <c r="AL78" s="42">
        <f t="shared" si="17"/>
        <v>0</v>
      </c>
      <c r="AM78" s="43">
        <f t="shared" si="17"/>
        <v>0</v>
      </c>
      <c r="AT78" s="32">
        <f t="shared" si="18"/>
        <v>0</v>
      </c>
      <c r="AV78" s="23">
        <v>1</v>
      </c>
      <c r="AW78" s="23">
        <v>10</v>
      </c>
      <c r="AX78" s="23">
        <f t="shared" si="19"/>
        <v>8</v>
      </c>
    </row>
    <row r="79" spans="2:50" ht="15" hidden="1" customHeight="1" x14ac:dyDescent="0.3">
      <c r="B79" s="15"/>
      <c r="C79" s="40" t="s">
        <v>22</v>
      </c>
      <c r="D79" s="34" t="s">
        <v>2</v>
      </c>
      <c r="E79" s="35" t="s">
        <v>2</v>
      </c>
      <c r="F79" s="41">
        <f>Current!AK79</f>
        <v>0</v>
      </c>
      <c r="G79" s="42">
        <f>Current!AL79</f>
        <v>0</v>
      </c>
      <c r="H79" s="43">
        <f>Current!AM79</f>
        <v>0</v>
      </c>
      <c r="I79" s="41">
        <f>Infrastructure!AT79</f>
        <v>0</v>
      </c>
      <c r="J79" s="42">
        <f>Infrastructure!AU79</f>
        <v>0</v>
      </c>
      <c r="K79" s="43">
        <f>Infrastructure!AV79</f>
        <v>0</v>
      </c>
      <c r="L79" s="41">
        <f>'Allocations-in-Kind'!AK79</f>
        <v>0</v>
      </c>
      <c r="M79" s="42">
        <f>'Allocations-in-Kind'!AL79</f>
        <v>0</v>
      </c>
      <c r="N79" s="43">
        <f>'Allocations-in-Kind'!AM79</f>
        <v>0</v>
      </c>
      <c r="O79" s="41"/>
      <c r="P79" s="42"/>
      <c r="Q79" s="43"/>
      <c r="R79" s="41"/>
      <c r="S79" s="42"/>
      <c r="T79" s="43"/>
      <c r="U79" s="41">
        <f>'ES Breakdown'!AK79</f>
        <v>0</v>
      </c>
      <c r="V79" s="42">
        <f>'ES Breakdown'!AL79</f>
        <v>0</v>
      </c>
      <c r="W79" s="43">
        <f>'ES Breakdown'!AM79</f>
        <v>0</v>
      </c>
      <c r="X79" s="41"/>
      <c r="Y79" s="42"/>
      <c r="Z79" s="43"/>
      <c r="AA79" s="41"/>
      <c r="AB79" s="42"/>
      <c r="AC79" s="43"/>
      <c r="AD79" s="41"/>
      <c r="AE79" s="42"/>
      <c r="AF79" s="43"/>
      <c r="AG79" s="41"/>
      <c r="AH79" s="42"/>
      <c r="AI79" s="43"/>
      <c r="AK79" s="41">
        <f t="shared" si="17"/>
        <v>0</v>
      </c>
      <c r="AL79" s="42">
        <f t="shared" si="17"/>
        <v>0</v>
      </c>
      <c r="AM79" s="43">
        <f t="shared" si="17"/>
        <v>0</v>
      </c>
      <c r="AT79" s="32">
        <f t="shared" si="18"/>
        <v>0</v>
      </c>
      <c r="AV79" s="23">
        <v>1</v>
      </c>
      <c r="AW79" s="23">
        <v>10</v>
      </c>
      <c r="AX79" s="23">
        <f t="shared" si="19"/>
        <v>9</v>
      </c>
    </row>
    <row r="80" spans="2:50" ht="15" hidden="1" customHeight="1" x14ac:dyDescent="0.3">
      <c r="B80" s="15"/>
      <c r="C80" s="40" t="s">
        <v>22</v>
      </c>
      <c r="D80" s="34" t="s">
        <v>2</v>
      </c>
      <c r="E80" s="35" t="s">
        <v>2</v>
      </c>
      <c r="F80" s="41">
        <f>Current!AK80</f>
        <v>0</v>
      </c>
      <c r="G80" s="42">
        <f>Current!AL80</f>
        <v>0</v>
      </c>
      <c r="H80" s="43">
        <f>Current!AM80</f>
        <v>0</v>
      </c>
      <c r="I80" s="41">
        <f>Infrastructure!AT80</f>
        <v>0</v>
      </c>
      <c r="J80" s="42">
        <f>Infrastructure!AU80</f>
        <v>0</v>
      </c>
      <c r="K80" s="43">
        <f>Infrastructure!AV80</f>
        <v>0</v>
      </c>
      <c r="L80" s="41">
        <f>'Allocations-in-Kind'!AK80</f>
        <v>0</v>
      </c>
      <c r="M80" s="42">
        <f>'Allocations-in-Kind'!AL80</f>
        <v>0</v>
      </c>
      <c r="N80" s="43">
        <f>'Allocations-in-Kind'!AM80</f>
        <v>0</v>
      </c>
      <c r="O80" s="41"/>
      <c r="P80" s="42"/>
      <c r="Q80" s="43"/>
      <c r="R80" s="41"/>
      <c r="S80" s="42"/>
      <c r="T80" s="43"/>
      <c r="U80" s="41">
        <f>'ES Breakdown'!AK80</f>
        <v>0</v>
      </c>
      <c r="V80" s="42">
        <f>'ES Breakdown'!AL80</f>
        <v>0</v>
      </c>
      <c r="W80" s="43">
        <f>'ES Breakdown'!AM80</f>
        <v>0</v>
      </c>
      <c r="X80" s="41"/>
      <c r="Y80" s="42"/>
      <c r="Z80" s="43"/>
      <c r="AA80" s="41"/>
      <c r="AB80" s="42"/>
      <c r="AC80" s="43"/>
      <c r="AD80" s="41"/>
      <c r="AE80" s="42"/>
      <c r="AF80" s="43"/>
      <c r="AG80" s="41"/>
      <c r="AH80" s="42"/>
      <c r="AI80" s="43"/>
      <c r="AK80" s="41">
        <f t="shared" si="17"/>
        <v>0</v>
      </c>
      <c r="AL80" s="42">
        <f t="shared" si="17"/>
        <v>0</v>
      </c>
      <c r="AM80" s="43">
        <f t="shared" si="17"/>
        <v>0</v>
      </c>
      <c r="AT80" s="32">
        <f t="shared" si="18"/>
        <v>0</v>
      </c>
      <c r="AV80" s="23">
        <v>1</v>
      </c>
      <c r="AW80" s="23">
        <v>10</v>
      </c>
      <c r="AX80" s="23">
        <f t="shared" si="19"/>
        <v>10</v>
      </c>
    </row>
    <row r="81" spans="2:50" ht="15" customHeight="1" x14ac:dyDescent="0.3">
      <c r="B81" s="15"/>
      <c r="C81" s="40" t="s">
        <v>23</v>
      </c>
      <c r="D81" s="34" t="s">
        <v>235</v>
      </c>
      <c r="E81" s="35" t="s">
        <v>236</v>
      </c>
      <c r="F81" s="41">
        <f>Current!AK81</f>
        <v>5846</v>
      </c>
      <c r="G81" s="42">
        <f>Current!AL81</f>
        <v>2000</v>
      </c>
      <c r="H81" s="43">
        <f>Current!AM81</f>
        <v>2200</v>
      </c>
      <c r="I81" s="41">
        <f>Infrastructure!AT81</f>
        <v>1121964</v>
      </c>
      <c r="J81" s="42">
        <f>Infrastructure!AU81</f>
        <v>1152145</v>
      </c>
      <c r="K81" s="43">
        <f>Infrastructure!AV81</f>
        <v>1309026</v>
      </c>
      <c r="L81" s="41">
        <f>'Allocations-in-Kind'!AK81</f>
        <v>11673</v>
      </c>
      <c r="M81" s="42">
        <f>'Allocations-in-Kind'!AL81</f>
        <v>10907</v>
      </c>
      <c r="N81" s="43">
        <f>'Allocations-in-Kind'!AM81</f>
        <v>11856</v>
      </c>
      <c r="O81" s="41"/>
      <c r="P81" s="42"/>
      <c r="Q81" s="43"/>
      <c r="R81" s="41"/>
      <c r="S81" s="42"/>
      <c r="T81" s="43"/>
      <c r="U81" s="41">
        <f>'ES Breakdown'!AK81</f>
        <v>1193994</v>
      </c>
      <c r="V81" s="42">
        <f>'ES Breakdown'!AL81</f>
        <v>1263903</v>
      </c>
      <c r="W81" s="43">
        <f>'ES Breakdown'!AM81</f>
        <v>1336259</v>
      </c>
      <c r="X81" s="41"/>
      <c r="Y81" s="42"/>
      <c r="Z81" s="43"/>
      <c r="AA81" s="41"/>
      <c r="AB81" s="42"/>
      <c r="AC81" s="43"/>
      <c r="AD81" s="41"/>
      <c r="AE81" s="42"/>
      <c r="AF81" s="43"/>
      <c r="AG81" s="41"/>
      <c r="AH81" s="42"/>
      <c r="AI81" s="43"/>
      <c r="AK81" s="41">
        <f t="shared" si="17"/>
        <v>2333477</v>
      </c>
      <c r="AL81" s="42">
        <f t="shared" si="17"/>
        <v>2428955</v>
      </c>
      <c r="AM81" s="43">
        <f t="shared" si="17"/>
        <v>2659341</v>
      </c>
      <c r="AT81" s="32">
        <f t="shared" si="18"/>
        <v>1</v>
      </c>
      <c r="AV81" s="23">
        <v>1</v>
      </c>
      <c r="AW81" s="23">
        <v>11</v>
      </c>
      <c r="AX81" s="23">
        <f t="shared" si="19"/>
        <v>1</v>
      </c>
    </row>
    <row r="82" spans="2:50" ht="15" customHeight="1" x14ac:dyDescent="0.3">
      <c r="B82" s="15"/>
      <c r="C82" s="50" t="str">
        <f>IF(LEN(E81)&lt;1,"","Total: " &amp; LEFT(E81,LEN(E81)-21) &amp; "Municipalities")</f>
        <v>Total: O.R. Tambo Municipalities</v>
      </c>
      <c r="D82" s="51"/>
      <c r="E82" s="52"/>
      <c r="F82" s="53">
        <f>Current!AK82</f>
        <v>34310</v>
      </c>
      <c r="G82" s="54">
        <f>Current!AL82</f>
        <v>20400</v>
      </c>
      <c r="H82" s="55">
        <f>Current!AM82</f>
        <v>22900</v>
      </c>
      <c r="I82" s="53">
        <f>Infrastructure!AT82</f>
        <v>1664491</v>
      </c>
      <c r="J82" s="54">
        <f>Infrastructure!AU82</f>
        <v>1708890</v>
      </c>
      <c r="K82" s="55">
        <f>Infrastructure!AV82</f>
        <v>1749440</v>
      </c>
      <c r="L82" s="53">
        <f>'Allocations-in-Kind'!AK82</f>
        <v>178632</v>
      </c>
      <c r="M82" s="54">
        <f>'Allocations-in-Kind'!AL82</f>
        <v>133910</v>
      </c>
      <c r="N82" s="55">
        <f>'Allocations-in-Kind'!AM82</f>
        <v>139986</v>
      </c>
      <c r="O82" s="53"/>
      <c r="P82" s="54"/>
      <c r="Q82" s="55"/>
      <c r="R82" s="53"/>
      <c r="S82" s="54"/>
      <c r="T82" s="55"/>
      <c r="U82" s="53">
        <f t="shared" ref="U82:AI82" si="20">SUM(U71:U81)</f>
        <v>2795220</v>
      </c>
      <c r="V82" s="54">
        <f t="shared" si="20"/>
        <v>2856946</v>
      </c>
      <c r="W82" s="55">
        <f t="shared" si="20"/>
        <v>2880336</v>
      </c>
      <c r="X82" s="53">
        <f t="shared" si="20"/>
        <v>0</v>
      </c>
      <c r="Y82" s="54">
        <f t="shared" si="20"/>
        <v>0</v>
      </c>
      <c r="Z82" s="55">
        <f t="shared" si="20"/>
        <v>0</v>
      </c>
      <c r="AA82" s="53">
        <f t="shared" si="20"/>
        <v>0</v>
      </c>
      <c r="AB82" s="54">
        <f t="shared" si="20"/>
        <v>0</v>
      </c>
      <c r="AC82" s="55">
        <f t="shared" si="20"/>
        <v>0</v>
      </c>
      <c r="AD82" s="53">
        <f t="shared" si="20"/>
        <v>0</v>
      </c>
      <c r="AE82" s="54">
        <f t="shared" si="20"/>
        <v>0</v>
      </c>
      <c r="AF82" s="55">
        <f t="shared" si="20"/>
        <v>0</v>
      </c>
      <c r="AG82" s="53">
        <f t="shared" si="20"/>
        <v>0</v>
      </c>
      <c r="AH82" s="54">
        <f t="shared" si="20"/>
        <v>0</v>
      </c>
      <c r="AI82" s="55">
        <f t="shared" si="20"/>
        <v>0</v>
      </c>
      <c r="AK82" s="53">
        <f>SUM(AK71:AK81)</f>
        <v>4672653</v>
      </c>
      <c r="AL82" s="54">
        <f>SUM(AL71:AL81)</f>
        <v>4720146</v>
      </c>
      <c r="AM82" s="55">
        <f>SUM(AM71:AM81)</f>
        <v>4792662</v>
      </c>
      <c r="AT82" s="32">
        <f>IF(SUM(AT71:AT81)=0,0,1)</f>
        <v>1</v>
      </c>
    </row>
    <row r="83" spans="2:50" ht="15" customHeight="1" x14ac:dyDescent="0.3">
      <c r="B83" s="15"/>
      <c r="C83" s="40"/>
      <c r="D83" s="34"/>
      <c r="E83" s="35"/>
      <c r="F83" s="41"/>
      <c r="G83" s="42"/>
      <c r="H83" s="43"/>
      <c r="I83" s="41"/>
      <c r="J83" s="42"/>
      <c r="K83" s="43"/>
      <c r="L83" s="41"/>
      <c r="M83" s="42"/>
      <c r="N83" s="43"/>
      <c r="O83" s="41"/>
      <c r="P83" s="42"/>
      <c r="Q83" s="43"/>
      <c r="R83" s="41"/>
      <c r="S83" s="42"/>
      <c r="T83" s="43"/>
      <c r="U83" s="41"/>
      <c r="V83" s="42"/>
      <c r="W83" s="43"/>
      <c r="X83" s="41"/>
      <c r="Y83" s="42"/>
      <c r="Z83" s="43"/>
      <c r="AA83" s="41"/>
      <c r="AB83" s="42"/>
      <c r="AC83" s="43"/>
      <c r="AD83" s="41"/>
      <c r="AE83" s="42"/>
      <c r="AF83" s="43"/>
      <c r="AG83" s="41"/>
      <c r="AH83" s="42"/>
      <c r="AI83" s="43"/>
      <c r="AK83" s="41"/>
      <c r="AL83" s="42"/>
      <c r="AM83" s="43"/>
      <c r="AT83" s="32">
        <f>IF(AT82=0,0,1)</f>
        <v>1</v>
      </c>
    </row>
    <row r="84" spans="2:50" ht="15" customHeight="1" x14ac:dyDescent="0.3">
      <c r="B84" s="15"/>
      <c r="C84" s="40" t="s">
        <v>22</v>
      </c>
      <c r="D84" s="34" t="s">
        <v>686</v>
      </c>
      <c r="E84" s="35" t="s">
        <v>881</v>
      </c>
      <c r="F84" s="41">
        <f>Current!AK84</f>
        <v>5580</v>
      </c>
      <c r="G84" s="42">
        <f>Current!AL84</f>
        <v>1800</v>
      </c>
      <c r="H84" s="43">
        <f>Current!AM84</f>
        <v>2000</v>
      </c>
      <c r="I84" s="41">
        <f>Infrastructure!AT84</f>
        <v>108774</v>
      </c>
      <c r="J84" s="42">
        <f>Infrastructure!AU84</f>
        <v>104877</v>
      </c>
      <c r="K84" s="43">
        <f>Infrastructure!AV84</f>
        <v>85453</v>
      </c>
      <c r="L84" s="41">
        <f>'Allocations-in-Kind'!AK84</f>
        <v>31415</v>
      </c>
      <c r="M84" s="42">
        <f>'Allocations-in-Kind'!AL84</f>
        <v>30045</v>
      </c>
      <c r="N84" s="43">
        <f>'Allocations-in-Kind'!AM84</f>
        <v>16033</v>
      </c>
      <c r="O84" s="41"/>
      <c r="P84" s="42"/>
      <c r="Q84" s="43"/>
      <c r="R84" s="41"/>
      <c r="S84" s="42"/>
      <c r="T84" s="43"/>
      <c r="U84" s="41">
        <f>'ES Breakdown'!AK84</f>
        <v>320321</v>
      </c>
      <c r="V84" s="42">
        <f>'ES Breakdown'!AL84</f>
        <v>317882</v>
      </c>
      <c r="W84" s="43">
        <f>'ES Breakdown'!AM84</f>
        <v>307006</v>
      </c>
      <c r="X84" s="41"/>
      <c r="Y84" s="42"/>
      <c r="Z84" s="43"/>
      <c r="AA84" s="41"/>
      <c r="AB84" s="42"/>
      <c r="AC84" s="43"/>
      <c r="AD84" s="41"/>
      <c r="AE84" s="42"/>
      <c r="AF84" s="43"/>
      <c r="AG84" s="41"/>
      <c r="AH84" s="42"/>
      <c r="AI84" s="43"/>
      <c r="AK84" s="41">
        <f t="shared" ref="AK84:AM94" si="21">F84+I84+L84+O84+R84+U84+X84+AA84+AD84+AG84</f>
        <v>466090</v>
      </c>
      <c r="AL84" s="42">
        <f t="shared" si="21"/>
        <v>454604</v>
      </c>
      <c r="AM84" s="43">
        <f t="shared" si="21"/>
        <v>410492</v>
      </c>
      <c r="AT84" s="32">
        <f>IF(LEN(E84)&lt;2,0,1)</f>
        <v>1</v>
      </c>
      <c r="AV84" s="23">
        <v>1</v>
      </c>
      <c r="AW84" s="23">
        <v>12</v>
      </c>
      <c r="AX84" s="23">
        <v>1</v>
      </c>
    </row>
    <row r="85" spans="2:50" ht="15" customHeight="1" x14ac:dyDescent="0.3">
      <c r="B85" s="15"/>
      <c r="C85" s="40" t="s">
        <v>22</v>
      </c>
      <c r="D85" s="34" t="s">
        <v>687</v>
      </c>
      <c r="E85" s="35" t="s">
        <v>887</v>
      </c>
      <c r="F85" s="41">
        <f>Current!AK85</f>
        <v>4356</v>
      </c>
      <c r="G85" s="42">
        <f>Current!AL85</f>
        <v>1800</v>
      </c>
      <c r="H85" s="43">
        <f>Current!AM85</f>
        <v>2000</v>
      </c>
      <c r="I85" s="41">
        <f>Infrastructure!AT85</f>
        <v>103775</v>
      </c>
      <c r="J85" s="42">
        <f>Infrastructure!AU85</f>
        <v>103620</v>
      </c>
      <c r="K85" s="43">
        <f>Infrastructure!AV85</f>
        <v>79561</v>
      </c>
      <c r="L85" s="41">
        <f>'Allocations-in-Kind'!AK85</f>
        <v>5707</v>
      </c>
      <c r="M85" s="42">
        <f>'Allocations-in-Kind'!AL85</f>
        <v>33605</v>
      </c>
      <c r="N85" s="43">
        <f>'Allocations-in-Kind'!AM85</f>
        <v>36177</v>
      </c>
      <c r="O85" s="41"/>
      <c r="P85" s="42"/>
      <c r="Q85" s="43"/>
      <c r="R85" s="41"/>
      <c r="S85" s="42"/>
      <c r="T85" s="43"/>
      <c r="U85" s="41">
        <f>'ES Breakdown'!AK85</f>
        <v>289930</v>
      </c>
      <c r="V85" s="42">
        <f>'ES Breakdown'!AL85</f>
        <v>286840</v>
      </c>
      <c r="W85" s="43">
        <f>'ES Breakdown'!AM85</f>
        <v>275791</v>
      </c>
      <c r="X85" s="41"/>
      <c r="Y85" s="42"/>
      <c r="Z85" s="43"/>
      <c r="AA85" s="41"/>
      <c r="AB85" s="42"/>
      <c r="AC85" s="43"/>
      <c r="AD85" s="41"/>
      <c r="AE85" s="42"/>
      <c r="AF85" s="43"/>
      <c r="AG85" s="41"/>
      <c r="AH85" s="42"/>
      <c r="AI85" s="43"/>
      <c r="AK85" s="41">
        <f t="shared" si="21"/>
        <v>403768</v>
      </c>
      <c r="AL85" s="42">
        <f t="shared" si="21"/>
        <v>425865</v>
      </c>
      <c r="AM85" s="43">
        <f t="shared" si="21"/>
        <v>393529</v>
      </c>
      <c r="AT85" s="32">
        <f t="shared" ref="AT85:AT94" si="22">IF(LEN(E85)&lt;2,0,1)</f>
        <v>1</v>
      </c>
      <c r="AV85" s="23">
        <v>1</v>
      </c>
      <c r="AW85" s="23">
        <v>12</v>
      </c>
      <c r="AX85" s="23">
        <f>IF(AW85=AW84,AX84+1,1)</f>
        <v>2</v>
      </c>
    </row>
    <row r="86" spans="2:50" ht="15" customHeight="1" x14ac:dyDescent="0.3">
      <c r="B86" s="15"/>
      <c r="C86" s="40" t="s">
        <v>22</v>
      </c>
      <c r="D86" s="34" t="s">
        <v>688</v>
      </c>
      <c r="E86" s="35" t="s">
        <v>252</v>
      </c>
      <c r="F86" s="41">
        <f>Current!AK86</f>
        <v>5081</v>
      </c>
      <c r="G86" s="42">
        <f>Current!AL86</f>
        <v>2100</v>
      </c>
      <c r="H86" s="43">
        <f>Current!AM86</f>
        <v>2300</v>
      </c>
      <c r="I86" s="41">
        <f>Infrastructure!AT86</f>
        <v>81874</v>
      </c>
      <c r="J86" s="42">
        <f>Infrastructure!AU86</f>
        <v>76386</v>
      </c>
      <c r="K86" s="43">
        <f>Infrastructure!AV86</f>
        <v>80221</v>
      </c>
      <c r="L86" s="41">
        <f>'Allocations-in-Kind'!AK86</f>
        <v>21177</v>
      </c>
      <c r="M86" s="42">
        <f>'Allocations-in-Kind'!AL86</f>
        <v>28342</v>
      </c>
      <c r="N86" s="43">
        <f>'Allocations-in-Kind'!AM86</f>
        <v>23962</v>
      </c>
      <c r="O86" s="41"/>
      <c r="P86" s="42"/>
      <c r="Q86" s="43"/>
      <c r="R86" s="41"/>
      <c r="S86" s="42"/>
      <c r="T86" s="43"/>
      <c r="U86" s="41">
        <f>'ES Breakdown'!AK86</f>
        <v>359441</v>
      </c>
      <c r="V86" s="42">
        <f>'ES Breakdown'!AL86</f>
        <v>356151</v>
      </c>
      <c r="W86" s="43">
        <f>'ES Breakdown'!AM86</f>
        <v>343179</v>
      </c>
      <c r="X86" s="41"/>
      <c r="Y86" s="42"/>
      <c r="Z86" s="43"/>
      <c r="AA86" s="41"/>
      <c r="AB86" s="42"/>
      <c r="AC86" s="43"/>
      <c r="AD86" s="41"/>
      <c r="AE86" s="42"/>
      <c r="AF86" s="43"/>
      <c r="AG86" s="41"/>
      <c r="AH86" s="42"/>
      <c r="AI86" s="43"/>
      <c r="AK86" s="41">
        <f t="shared" si="21"/>
        <v>467573</v>
      </c>
      <c r="AL86" s="42">
        <f t="shared" si="21"/>
        <v>462979</v>
      </c>
      <c r="AM86" s="43">
        <f t="shared" si="21"/>
        <v>449662</v>
      </c>
      <c r="AT86" s="32">
        <f t="shared" si="22"/>
        <v>1</v>
      </c>
      <c r="AV86" s="23">
        <v>1</v>
      </c>
      <c r="AW86" s="23">
        <v>12</v>
      </c>
      <c r="AX86" s="23">
        <f t="shared" ref="AX86:AX94" si="23">IF(AW86=AW85,AX85+1,1)</f>
        <v>3</v>
      </c>
    </row>
    <row r="87" spans="2:50" ht="15" customHeight="1" x14ac:dyDescent="0.3">
      <c r="B87" s="15"/>
      <c r="C87" s="40" t="s">
        <v>22</v>
      </c>
      <c r="D87" s="34" t="s">
        <v>689</v>
      </c>
      <c r="E87" s="35" t="s">
        <v>888</v>
      </c>
      <c r="F87" s="41">
        <f>Current!AK87</f>
        <v>5275</v>
      </c>
      <c r="G87" s="42">
        <f>Current!AL87</f>
        <v>2700</v>
      </c>
      <c r="H87" s="43">
        <f>Current!AM87</f>
        <v>2900</v>
      </c>
      <c r="I87" s="41">
        <f>Infrastructure!AT87</f>
        <v>72524</v>
      </c>
      <c r="J87" s="42">
        <f>Infrastructure!AU87</f>
        <v>64403</v>
      </c>
      <c r="K87" s="43">
        <f>Infrastructure!AV87</f>
        <v>47792</v>
      </c>
      <c r="L87" s="41">
        <f>'Allocations-in-Kind'!AK87</f>
        <v>14068</v>
      </c>
      <c r="M87" s="42">
        <f>'Allocations-in-Kind'!AL87</f>
        <v>5073</v>
      </c>
      <c r="N87" s="43">
        <f>'Allocations-in-Kind'!AM87</f>
        <v>6293</v>
      </c>
      <c r="O87" s="41"/>
      <c r="P87" s="42"/>
      <c r="Q87" s="43"/>
      <c r="R87" s="41"/>
      <c r="S87" s="42"/>
      <c r="T87" s="43"/>
      <c r="U87" s="41">
        <f>'ES Breakdown'!AK87</f>
        <v>165408</v>
      </c>
      <c r="V87" s="42">
        <f>'ES Breakdown'!AL87</f>
        <v>163128</v>
      </c>
      <c r="W87" s="43">
        <f>'ES Breakdown'!AM87</f>
        <v>156149</v>
      </c>
      <c r="X87" s="41"/>
      <c r="Y87" s="42"/>
      <c r="Z87" s="43"/>
      <c r="AA87" s="41"/>
      <c r="AB87" s="42"/>
      <c r="AC87" s="43"/>
      <c r="AD87" s="41"/>
      <c r="AE87" s="42"/>
      <c r="AF87" s="43"/>
      <c r="AG87" s="41"/>
      <c r="AH87" s="42"/>
      <c r="AI87" s="43"/>
      <c r="AK87" s="41">
        <f t="shared" si="21"/>
        <v>257275</v>
      </c>
      <c r="AL87" s="42">
        <f t="shared" si="21"/>
        <v>235304</v>
      </c>
      <c r="AM87" s="43">
        <f t="shared" si="21"/>
        <v>213134</v>
      </c>
      <c r="AT87" s="32">
        <f t="shared" si="22"/>
        <v>1</v>
      </c>
      <c r="AV87" s="23">
        <v>1</v>
      </c>
      <c r="AW87" s="23">
        <v>12</v>
      </c>
      <c r="AX87" s="23">
        <f t="shared" si="23"/>
        <v>4</v>
      </c>
    </row>
    <row r="88" spans="2:50" ht="15" hidden="1" customHeight="1" x14ac:dyDescent="0.3">
      <c r="B88" s="15"/>
      <c r="C88" s="40" t="s">
        <v>22</v>
      </c>
      <c r="D88" s="34" t="s">
        <v>2</v>
      </c>
      <c r="E88" s="35" t="s">
        <v>2</v>
      </c>
      <c r="F88" s="41">
        <f>Current!AK88</f>
        <v>0</v>
      </c>
      <c r="G88" s="42">
        <f>Current!AL88</f>
        <v>0</v>
      </c>
      <c r="H88" s="43">
        <f>Current!AM88</f>
        <v>0</v>
      </c>
      <c r="I88" s="41">
        <f>Infrastructure!AT88</f>
        <v>0</v>
      </c>
      <c r="J88" s="42">
        <f>Infrastructure!AU88</f>
        <v>0</v>
      </c>
      <c r="K88" s="43">
        <f>Infrastructure!AV88</f>
        <v>0</v>
      </c>
      <c r="L88" s="41">
        <f>'Allocations-in-Kind'!AK88</f>
        <v>0</v>
      </c>
      <c r="M88" s="42">
        <f>'Allocations-in-Kind'!AL88</f>
        <v>0</v>
      </c>
      <c r="N88" s="43">
        <f>'Allocations-in-Kind'!AM88</f>
        <v>0</v>
      </c>
      <c r="O88" s="41"/>
      <c r="P88" s="42"/>
      <c r="Q88" s="43"/>
      <c r="R88" s="41"/>
      <c r="S88" s="42"/>
      <c r="T88" s="43"/>
      <c r="U88" s="41">
        <f>'ES Breakdown'!AK88</f>
        <v>0</v>
      </c>
      <c r="V88" s="42">
        <f>'ES Breakdown'!AL88</f>
        <v>0</v>
      </c>
      <c r="W88" s="43">
        <f>'ES Breakdown'!AM88</f>
        <v>0</v>
      </c>
      <c r="X88" s="41"/>
      <c r="Y88" s="42"/>
      <c r="Z88" s="43"/>
      <c r="AA88" s="41"/>
      <c r="AB88" s="42"/>
      <c r="AC88" s="43"/>
      <c r="AD88" s="41"/>
      <c r="AE88" s="42"/>
      <c r="AF88" s="43"/>
      <c r="AG88" s="41"/>
      <c r="AH88" s="42"/>
      <c r="AI88" s="43"/>
      <c r="AK88" s="41">
        <f t="shared" si="21"/>
        <v>0</v>
      </c>
      <c r="AL88" s="42">
        <f t="shared" si="21"/>
        <v>0</v>
      </c>
      <c r="AM88" s="43">
        <f t="shared" si="21"/>
        <v>0</v>
      </c>
      <c r="AT88" s="32">
        <f t="shared" si="22"/>
        <v>0</v>
      </c>
      <c r="AV88" s="23">
        <v>1</v>
      </c>
      <c r="AW88" s="23">
        <v>12</v>
      </c>
      <c r="AX88" s="23">
        <f t="shared" si="23"/>
        <v>5</v>
      </c>
    </row>
    <row r="89" spans="2:50" ht="15" hidden="1" customHeight="1" x14ac:dyDescent="0.3">
      <c r="B89" s="15"/>
      <c r="C89" s="40" t="s">
        <v>22</v>
      </c>
      <c r="D89" s="34" t="s">
        <v>2</v>
      </c>
      <c r="E89" s="35" t="s">
        <v>2</v>
      </c>
      <c r="F89" s="41">
        <f>Current!AK89</f>
        <v>0</v>
      </c>
      <c r="G89" s="42">
        <f>Current!AL89</f>
        <v>0</v>
      </c>
      <c r="H89" s="43">
        <f>Current!AM89</f>
        <v>0</v>
      </c>
      <c r="I89" s="41">
        <f>Infrastructure!AT89</f>
        <v>0</v>
      </c>
      <c r="J89" s="42">
        <f>Infrastructure!AU89</f>
        <v>0</v>
      </c>
      <c r="K89" s="43">
        <f>Infrastructure!AV89</f>
        <v>0</v>
      </c>
      <c r="L89" s="41">
        <f>'Allocations-in-Kind'!AK89</f>
        <v>0</v>
      </c>
      <c r="M89" s="42">
        <f>'Allocations-in-Kind'!AL89</f>
        <v>0</v>
      </c>
      <c r="N89" s="43">
        <f>'Allocations-in-Kind'!AM89</f>
        <v>0</v>
      </c>
      <c r="O89" s="41"/>
      <c r="P89" s="42"/>
      <c r="Q89" s="43"/>
      <c r="R89" s="41"/>
      <c r="S89" s="42"/>
      <c r="T89" s="43"/>
      <c r="U89" s="41">
        <f>'ES Breakdown'!AK89</f>
        <v>0</v>
      </c>
      <c r="V89" s="42">
        <f>'ES Breakdown'!AL89</f>
        <v>0</v>
      </c>
      <c r="W89" s="43">
        <f>'ES Breakdown'!AM89</f>
        <v>0</v>
      </c>
      <c r="X89" s="41"/>
      <c r="Y89" s="42"/>
      <c r="Z89" s="43"/>
      <c r="AA89" s="41"/>
      <c r="AB89" s="42"/>
      <c r="AC89" s="43"/>
      <c r="AD89" s="41"/>
      <c r="AE89" s="42"/>
      <c r="AF89" s="43"/>
      <c r="AG89" s="41"/>
      <c r="AH89" s="42"/>
      <c r="AI89" s="43"/>
      <c r="AK89" s="41">
        <f t="shared" si="21"/>
        <v>0</v>
      </c>
      <c r="AL89" s="42">
        <f t="shared" si="21"/>
        <v>0</v>
      </c>
      <c r="AM89" s="43">
        <f t="shared" si="21"/>
        <v>0</v>
      </c>
      <c r="AT89" s="32">
        <f t="shared" si="22"/>
        <v>0</v>
      </c>
      <c r="AV89" s="23">
        <v>1</v>
      </c>
      <c r="AW89" s="23">
        <v>12</v>
      </c>
      <c r="AX89" s="23">
        <f t="shared" si="23"/>
        <v>6</v>
      </c>
    </row>
    <row r="90" spans="2:50" ht="15" hidden="1" customHeight="1" x14ac:dyDescent="0.3">
      <c r="B90" s="15"/>
      <c r="C90" s="40" t="s">
        <v>22</v>
      </c>
      <c r="D90" s="34" t="s">
        <v>2</v>
      </c>
      <c r="E90" s="35" t="s">
        <v>2</v>
      </c>
      <c r="F90" s="41">
        <f>Current!AK90</f>
        <v>0</v>
      </c>
      <c r="G90" s="42">
        <f>Current!AL90</f>
        <v>0</v>
      </c>
      <c r="H90" s="43">
        <f>Current!AM90</f>
        <v>0</v>
      </c>
      <c r="I90" s="41">
        <f>Infrastructure!AT90</f>
        <v>0</v>
      </c>
      <c r="J90" s="42">
        <f>Infrastructure!AU90</f>
        <v>0</v>
      </c>
      <c r="K90" s="43">
        <f>Infrastructure!AV90</f>
        <v>0</v>
      </c>
      <c r="L90" s="41">
        <f>'Allocations-in-Kind'!AK90</f>
        <v>0</v>
      </c>
      <c r="M90" s="42">
        <f>'Allocations-in-Kind'!AL90</f>
        <v>0</v>
      </c>
      <c r="N90" s="43">
        <f>'Allocations-in-Kind'!AM90</f>
        <v>0</v>
      </c>
      <c r="O90" s="41"/>
      <c r="P90" s="42"/>
      <c r="Q90" s="43"/>
      <c r="R90" s="41"/>
      <c r="S90" s="42"/>
      <c r="T90" s="43"/>
      <c r="U90" s="41">
        <f>'ES Breakdown'!AK90</f>
        <v>0</v>
      </c>
      <c r="V90" s="42">
        <f>'ES Breakdown'!AL90</f>
        <v>0</v>
      </c>
      <c r="W90" s="43">
        <f>'ES Breakdown'!AM90</f>
        <v>0</v>
      </c>
      <c r="X90" s="41"/>
      <c r="Y90" s="42"/>
      <c r="Z90" s="43"/>
      <c r="AA90" s="41"/>
      <c r="AB90" s="42"/>
      <c r="AC90" s="43"/>
      <c r="AD90" s="41"/>
      <c r="AE90" s="42"/>
      <c r="AF90" s="43"/>
      <c r="AG90" s="41"/>
      <c r="AH90" s="42"/>
      <c r="AI90" s="43"/>
      <c r="AK90" s="41">
        <f t="shared" si="21"/>
        <v>0</v>
      </c>
      <c r="AL90" s="42">
        <f t="shared" si="21"/>
        <v>0</v>
      </c>
      <c r="AM90" s="43">
        <f t="shared" si="21"/>
        <v>0</v>
      </c>
      <c r="AT90" s="32">
        <f t="shared" si="22"/>
        <v>0</v>
      </c>
      <c r="AV90" s="23">
        <v>1</v>
      </c>
      <c r="AW90" s="23">
        <v>12</v>
      </c>
      <c r="AX90" s="23">
        <f t="shared" si="23"/>
        <v>7</v>
      </c>
    </row>
    <row r="91" spans="2:50" ht="15" hidden="1" customHeight="1" x14ac:dyDescent="0.3">
      <c r="B91" s="15"/>
      <c r="C91" s="40" t="s">
        <v>22</v>
      </c>
      <c r="D91" s="34" t="s">
        <v>2</v>
      </c>
      <c r="E91" s="35" t="s">
        <v>2</v>
      </c>
      <c r="F91" s="41">
        <f>Current!AK91</f>
        <v>0</v>
      </c>
      <c r="G91" s="42">
        <f>Current!AL91</f>
        <v>0</v>
      </c>
      <c r="H91" s="43">
        <f>Current!AM91</f>
        <v>0</v>
      </c>
      <c r="I91" s="41">
        <f>Infrastructure!AT91</f>
        <v>0</v>
      </c>
      <c r="J91" s="42">
        <f>Infrastructure!AU91</f>
        <v>0</v>
      </c>
      <c r="K91" s="43">
        <f>Infrastructure!AV91</f>
        <v>0</v>
      </c>
      <c r="L91" s="41">
        <f>'Allocations-in-Kind'!AK91</f>
        <v>0</v>
      </c>
      <c r="M91" s="42">
        <f>'Allocations-in-Kind'!AL91</f>
        <v>0</v>
      </c>
      <c r="N91" s="43">
        <f>'Allocations-in-Kind'!AM91</f>
        <v>0</v>
      </c>
      <c r="O91" s="41"/>
      <c r="P91" s="42"/>
      <c r="Q91" s="43"/>
      <c r="R91" s="41"/>
      <c r="S91" s="42"/>
      <c r="T91" s="43"/>
      <c r="U91" s="41">
        <f>'ES Breakdown'!AK91</f>
        <v>0</v>
      </c>
      <c r="V91" s="42">
        <f>'ES Breakdown'!AL91</f>
        <v>0</v>
      </c>
      <c r="W91" s="43">
        <f>'ES Breakdown'!AM91</f>
        <v>0</v>
      </c>
      <c r="X91" s="41"/>
      <c r="Y91" s="42"/>
      <c r="Z91" s="43"/>
      <c r="AA91" s="41"/>
      <c r="AB91" s="42"/>
      <c r="AC91" s="43"/>
      <c r="AD91" s="41"/>
      <c r="AE91" s="42"/>
      <c r="AF91" s="43"/>
      <c r="AG91" s="41"/>
      <c r="AH91" s="42"/>
      <c r="AI91" s="43"/>
      <c r="AK91" s="41">
        <f t="shared" si="21"/>
        <v>0</v>
      </c>
      <c r="AL91" s="42">
        <f t="shared" si="21"/>
        <v>0</v>
      </c>
      <c r="AM91" s="43">
        <f t="shared" si="21"/>
        <v>0</v>
      </c>
      <c r="AT91" s="32">
        <f t="shared" si="22"/>
        <v>0</v>
      </c>
      <c r="AV91" s="23">
        <v>1</v>
      </c>
      <c r="AW91" s="23">
        <v>12</v>
      </c>
      <c r="AX91" s="23">
        <f t="shared" si="23"/>
        <v>8</v>
      </c>
    </row>
    <row r="92" spans="2:50" ht="15" hidden="1" customHeight="1" x14ac:dyDescent="0.3">
      <c r="B92" s="15"/>
      <c r="C92" s="40" t="s">
        <v>22</v>
      </c>
      <c r="D92" s="34" t="s">
        <v>2</v>
      </c>
      <c r="E92" s="35" t="s">
        <v>2</v>
      </c>
      <c r="F92" s="41">
        <f>Current!AK92</f>
        <v>0</v>
      </c>
      <c r="G92" s="42">
        <f>Current!AL92</f>
        <v>0</v>
      </c>
      <c r="H92" s="43">
        <f>Current!AM92</f>
        <v>0</v>
      </c>
      <c r="I92" s="41">
        <f>Infrastructure!AT92</f>
        <v>0</v>
      </c>
      <c r="J92" s="42">
        <f>Infrastructure!AU92</f>
        <v>0</v>
      </c>
      <c r="K92" s="43">
        <f>Infrastructure!AV92</f>
        <v>0</v>
      </c>
      <c r="L92" s="41">
        <f>'Allocations-in-Kind'!AK92</f>
        <v>0</v>
      </c>
      <c r="M92" s="42">
        <f>'Allocations-in-Kind'!AL92</f>
        <v>0</v>
      </c>
      <c r="N92" s="43">
        <f>'Allocations-in-Kind'!AM92</f>
        <v>0</v>
      </c>
      <c r="O92" s="41"/>
      <c r="P92" s="42"/>
      <c r="Q92" s="43"/>
      <c r="R92" s="41"/>
      <c r="S92" s="42"/>
      <c r="T92" s="43"/>
      <c r="U92" s="41">
        <f>'ES Breakdown'!AK92</f>
        <v>0</v>
      </c>
      <c r="V92" s="42">
        <f>'ES Breakdown'!AL92</f>
        <v>0</v>
      </c>
      <c r="W92" s="43">
        <f>'ES Breakdown'!AM92</f>
        <v>0</v>
      </c>
      <c r="X92" s="41"/>
      <c r="Y92" s="42"/>
      <c r="Z92" s="43"/>
      <c r="AA92" s="41"/>
      <c r="AB92" s="42"/>
      <c r="AC92" s="43"/>
      <c r="AD92" s="41"/>
      <c r="AE92" s="42"/>
      <c r="AF92" s="43"/>
      <c r="AG92" s="41"/>
      <c r="AH92" s="42"/>
      <c r="AI92" s="43"/>
      <c r="AK92" s="41">
        <f t="shared" si="21"/>
        <v>0</v>
      </c>
      <c r="AL92" s="42">
        <f t="shared" si="21"/>
        <v>0</v>
      </c>
      <c r="AM92" s="43">
        <f t="shared" si="21"/>
        <v>0</v>
      </c>
      <c r="AT92" s="32">
        <f t="shared" si="22"/>
        <v>0</v>
      </c>
      <c r="AV92" s="23">
        <v>1</v>
      </c>
      <c r="AW92" s="23">
        <v>12</v>
      </c>
      <c r="AX92" s="23">
        <f t="shared" si="23"/>
        <v>9</v>
      </c>
    </row>
    <row r="93" spans="2:50" ht="15" hidden="1" customHeight="1" x14ac:dyDescent="0.3">
      <c r="B93" s="15"/>
      <c r="C93" s="40" t="s">
        <v>22</v>
      </c>
      <c r="D93" s="34" t="s">
        <v>2</v>
      </c>
      <c r="E93" s="35" t="s">
        <v>2</v>
      </c>
      <c r="F93" s="41">
        <f>Current!AK93</f>
        <v>0</v>
      </c>
      <c r="G93" s="42">
        <f>Current!AL93</f>
        <v>0</v>
      </c>
      <c r="H93" s="43">
        <f>Current!AM93</f>
        <v>0</v>
      </c>
      <c r="I93" s="41">
        <f>Infrastructure!AT93</f>
        <v>0</v>
      </c>
      <c r="J93" s="42">
        <f>Infrastructure!AU93</f>
        <v>0</v>
      </c>
      <c r="K93" s="43">
        <f>Infrastructure!AV93</f>
        <v>0</v>
      </c>
      <c r="L93" s="41">
        <f>'Allocations-in-Kind'!AK93</f>
        <v>0</v>
      </c>
      <c r="M93" s="42">
        <f>'Allocations-in-Kind'!AL93</f>
        <v>0</v>
      </c>
      <c r="N93" s="43">
        <f>'Allocations-in-Kind'!AM93</f>
        <v>0</v>
      </c>
      <c r="O93" s="41"/>
      <c r="P93" s="42"/>
      <c r="Q93" s="43"/>
      <c r="R93" s="41"/>
      <c r="S93" s="42"/>
      <c r="T93" s="43"/>
      <c r="U93" s="41">
        <f>'ES Breakdown'!AK93</f>
        <v>0</v>
      </c>
      <c r="V93" s="42">
        <f>'ES Breakdown'!AL93</f>
        <v>0</v>
      </c>
      <c r="W93" s="43">
        <f>'ES Breakdown'!AM93</f>
        <v>0</v>
      </c>
      <c r="X93" s="41"/>
      <c r="Y93" s="42"/>
      <c r="Z93" s="43"/>
      <c r="AA93" s="41"/>
      <c r="AB93" s="42"/>
      <c r="AC93" s="43"/>
      <c r="AD93" s="41"/>
      <c r="AE93" s="42"/>
      <c r="AF93" s="43"/>
      <c r="AG93" s="41"/>
      <c r="AH93" s="42"/>
      <c r="AI93" s="43"/>
      <c r="AK93" s="41">
        <f t="shared" si="21"/>
        <v>0</v>
      </c>
      <c r="AL93" s="42">
        <f t="shared" si="21"/>
        <v>0</v>
      </c>
      <c r="AM93" s="43">
        <f t="shared" si="21"/>
        <v>0</v>
      </c>
      <c r="AT93" s="32">
        <f t="shared" si="22"/>
        <v>0</v>
      </c>
      <c r="AV93" s="23">
        <v>1</v>
      </c>
      <c r="AW93" s="23">
        <v>12</v>
      </c>
      <c r="AX93" s="23">
        <f t="shared" si="23"/>
        <v>10</v>
      </c>
    </row>
    <row r="94" spans="2:50" ht="15" customHeight="1" x14ac:dyDescent="0.3">
      <c r="B94" s="15"/>
      <c r="C94" s="40" t="s">
        <v>23</v>
      </c>
      <c r="D94" s="34" t="s">
        <v>241</v>
      </c>
      <c r="E94" s="35" t="s">
        <v>242</v>
      </c>
      <c r="F94" s="41">
        <f>Current!AK94</f>
        <v>12003</v>
      </c>
      <c r="G94" s="42">
        <f>Current!AL94</f>
        <v>8500</v>
      </c>
      <c r="H94" s="43">
        <f>Current!AM94</f>
        <v>9200</v>
      </c>
      <c r="I94" s="41">
        <f>Infrastructure!AT94</f>
        <v>543326</v>
      </c>
      <c r="J94" s="42">
        <f>Infrastructure!AU94</f>
        <v>546762</v>
      </c>
      <c r="K94" s="43">
        <f>Infrastructure!AV94</f>
        <v>593426</v>
      </c>
      <c r="L94" s="41">
        <f>'Allocations-in-Kind'!AK94</f>
        <v>160616</v>
      </c>
      <c r="M94" s="42">
        <f>'Allocations-in-Kind'!AL94</f>
        <v>141207</v>
      </c>
      <c r="N94" s="43">
        <f>'Allocations-in-Kind'!AM94</f>
        <v>167434</v>
      </c>
      <c r="O94" s="41"/>
      <c r="P94" s="42"/>
      <c r="Q94" s="43"/>
      <c r="R94" s="41"/>
      <c r="S94" s="42"/>
      <c r="T94" s="43"/>
      <c r="U94" s="41">
        <f>'ES Breakdown'!AK94</f>
        <v>779701</v>
      </c>
      <c r="V94" s="42">
        <f>'ES Breakdown'!AL94</f>
        <v>824699</v>
      </c>
      <c r="W94" s="43">
        <f>'ES Breakdown'!AM94</f>
        <v>870977</v>
      </c>
      <c r="X94" s="41"/>
      <c r="Y94" s="42"/>
      <c r="Z94" s="43"/>
      <c r="AA94" s="41"/>
      <c r="AB94" s="42"/>
      <c r="AC94" s="43"/>
      <c r="AD94" s="41"/>
      <c r="AE94" s="42"/>
      <c r="AF94" s="43"/>
      <c r="AG94" s="41"/>
      <c r="AH94" s="42"/>
      <c r="AI94" s="43"/>
      <c r="AK94" s="41">
        <f t="shared" si="21"/>
        <v>1495646</v>
      </c>
      <c r="AL94" s="42">
        <f t="shared" si="21"/>
        <v>1521168</v>
      </c>
      <c r="AM94" s="43">
        <f t="shared" si="21"/>
        <v>1641037</v>
      </c>
      <c r="AT94" s="32">
        <f t="shared" si="22"/>
        <v>1</v>
      </c>
      <c r="AV94" s="23">
        <v>1</v>
      </c>
      <c r="AW94" s="23">
        <v>13</v>
      </c>
      <c r="AX94" s="23">
        <f t="shared" si="23"/>
        <v>1</v>
      </c>
    </row>
    <row r="95" spans="2:50" ht="15" customHeight="1" x14ac:dyDescent="0.3">
      <c r="B95" s="15"/>
      <c r="C95" s="50" t="str">
        <f>IF(LEN(E94)&lt;1,"","Total: " &amp; LEFT(E94,LEN(E94)-21) &amp; "Municipalities")</f>
        <v>Total: Alfred Nzo Municipalities</v>
      </c>
      <c r="D95" s="51"/>
      <c r="E95" s="52"/>
      <c r="F95" s="53">
        <f>Current!AK95</f>
        <v>32295</v>
      </c>
      <c r="G95" s="54">
        <f>Current!AL95</f>
        <v>16900</v>
      </c>
      <c r="H95" s="55">
        <f>Current!AM95</f>
        <v>18400</v>
      </c>
      <c r="I95" s="53">
        <f>Infrastructure!AT95</f>
        <v>910273</v>
      </c>
      <c r="J95" s="54">
        <f>Infrastructure!AU95</f>
        <v>896048</v>
      </c>
      <c r="K95" s="55">
        <f>Infrastructure!AV95</f>
        <v>886453</v>
      </c>
      <c r="L95" s="53">
        <f>'Allocations-in-Kind'!AK95</f>
        <v>232983</v>
      </c>
      <c r="M95" s="54">
        <f>'Allocations-in-Kind'!AL95</f>
        <v>238272</v>
      </c>
      <c r="N95" s="55">
        <f>'Allocations-in-Kind'!AM95</f>
        <v>249899</v>
      </c>
      <c r="O95" s="53"/>
      <c r="P95" s="54"/>
      <c r="Q95" s="55"/>
      <c r="R95" s="53"/>
      <c r="S95" s="54"/>
      <c r="T95" s="55"/>
      <c r="U95" s="53">
        <f t="shared" ref="U95:AI95" si="24">SUM(U84:U94)</f>
        <v>1914801</v>
      </c>
      <c r="V95" s="54">
        <f t="shared" si="24"/>
        <v>1948700</v>
      </c>
      <c r="W95" s="55">
        <f t="shared" si="24"/>
        <v>1953102</v>
      </c>
      <c r="X95" s="53">
        <f t="shared" si="24"/>
        <v>0</v>
      </c>
      <c r="Y95" s="54">
        <f t="shared" si="24"/>
        <v>0</v>
      </c>
      <c r="Z95" s="55">
        <f t="shared" si="24"/>
        <v>0</v>
      </c>
      <c r="AA95" s="53">
        <f t="shared" si="24"/>
        <v>0</v>
      </c>
      <c r="AB95" s="54">
        <f t="shared" si="24"/>
        <v>0</v>
      </c>
      <c r="AC95" s="55">
        <f t="shared" si="24"/>
        <v>0</v>
      </c>
      <c r="AD95" s="53">
        <f t="shared" si="24"/>
        <v>0</v>
      </c>
      <c r="AE95" s="54">
        <f t="shared" si="24"/>
        <v>0</v>
      </c>
      <c r="AF95" s="55">
        <f t="shared" si="24"/>
        <v>0</v>
      </c>
      <c r="AG95" s="53">
        <f t="shared" si="24"/>
        <v>0</v>
      </c>
      <c r="AH95" s="54">
        <f t="shared" si="24"/>
        <v>0</v>
      </c>
      <c r="AI95" s="55">
        <f t="shared" si="24"/>
        <v>0</v>
      </c>
      <c r="AK95" s="53">
        <f>SUM(AK84:AK94)</f>
        <v>3090352</v>
      </c>
      <c r="AL95" s="54">
        <f>SUM(AL84:AL94)</f>
        <v>3099920</v>
      </c>
      <c r="AM95" s="55">
        <f>SUM(AM84:AM94)</f>
        <v>3107854</v>
      </c>
      <c r="AT95" s="32">
        <f>IF(SUM(AT84:AT94)=0,0,1)</f>
        <v>1</v>
      </c>
    </row>
    <row r="96" spans="2:50" ht="15" customHeight="1" x14ac:dyDescent="0.3">
      <c r="B96" s="15"/>
      <c r="C96" s="40"/>
      <c r="D96" s="34"/>
      <c r="E96" s="35"/>
      <c r="F96" s="41"/>
      <c r="G96" s="42"/>
      <c r="H96" s="43"/>
      <c r="I96" s="41"/>
      <c r="J96" s="42"/>
      <c r="K96" s="43"/>
      <c r="L96" s="41"/>
      <c r="M96" s="42"/>
      <c r="N96" s="43"/>
      <c r="O96" s="41"/>
      <c r="P96" s="42"/>
      <c r="Q96" s="43"/>
      <c r="R96" s="41"/>
      <c r="S96" s="42"/>
      <c r="T96" s="43"/>
      <c r="U96" s="41"/>
      <c r="V96" s="42"/>
      <c r="W96" s="43"/>
      <c r="X96" s="41"/>
      <c r="Y96" s="42"/>
      <c r="Z96" s="43"/>
      <c r="AA96" s="41"/>
      <c r="AB96" s="42"/>
      <c r="AC96" s="43"/>
      <c r="AD96" s="41"/>
      <c r="AE96" s="42"/>
      <c r="AF96" s="43"/>
      <c r="AG96" s="41"/>
      <c r="AH96" s="42"/>
      <c r="AI96" s="43"/>
      <c r="AK96" s="41"/>
      <c r="AL96" s="42"/>
      <c r="AM96" s="43"/>
      <c r="AT96" s="32">
        <f>IF(AT95=0,0,1)</f>
        <v>1</v>
      </c>
    </row>
    <row r="97" spans="2:50" ht="15" hidden="1" customHeight="1" x14ac:dyDescent="0.3">
      <c r="B97" s="15"/>
      <c r="C97" s="40" t="s">
        <v>22</v>
      </c>
      <c r="D97" s="34" t="s">
        <v>2</v>
      </c>
      <c r="E97" s="35" t="s">
        <v>2</v>
      </c>
      <c r="F97" s="41">
        <f>Current!AK97</f>
        <v>0</v>
      </c>
      <c r="G97" s="42">
        <f>Current!AL97</f>
        <v>0</v>
      </c>
      <c r="H97" s="43">
        <f>Current!AM97</f>
        <v>0</v>
      </c>
      <c r="I97" s="41">
        <f>Infrastructure!AT97</f>
        <v>0</v>
      </c>
      <c r="J97" s="42">
        <f>Infrastructure!AU97</f>
        <v>0</v>
      </c>
      <c r="K97" s="43">
        <f>Infrastructure!AV97</f>
        <v>0</v>
      </c>
      <c r="L97" s="41">
        <f>'Allocations-in-Kind'!AK97</f>
        <v>0</v>
      </c>
      <c r="M97" s="42">
        <f>'Allocations-in-Kind'!AL97</f>
        <v>0</v>
      </c>
      <c r="N97" s="43">
        <f>'Allocations-in-Kind'!AM97</f>
        <v>0</v>
      </c>
      <c r="O97" s="41"/>
      <c r="P97" s="42"/>
      <c r="Q97" s="43"/>
      <c r="R97" s="41"/>
      <c r="S97" s="42"/>
      <c r="T97" s="43"/>
      <c r="U97" s="41">
        <f>'ES Breakdown'!AK97</f>
        <v>0</v>
      </c>
      <c r="V97" s="42">
        <f>'ES Breakdown'!AL97</f>
        <v>0</v>
      </c>
      <c r="W97" s="43">
        <f>'ES Breakdown'!AM97</f>
        <v>0</v>
      </c>
      <c r="X97" s="41"/>
      <c r="Y97" s="42"/>
      <c r="Z97" s="43"/>
      <c r="AA97" s="41"/>
      <c r="AB97" s="42"/>
      <c r="AC97" s="43"/>
      <c r="AD97" s="41"/>
      <c r="AE97" s="42"/>
      <c r="AF97" s="43"/>
      <c r="AG97" s="41"/>
      <c r="AH97" s="42"/>
      <c r="AI97" s="43"/>
      <c r="AK97" s="41">
        <f t="shared" ref="AK97:AM107" si="25">F97+I97+L97+O97+R97+U97+X97+AA97+AD97+AG97</f>
        <v>0</v>
      </c>
      <c r="AL97" s="42">
        <f t="shared" si="25"/>
        <v>0</v>
      </c>
      <c r="AM97" s="43">
        <f t="shared" si="25"/>
        <v>0</v>
      </c>
      <c r="AT97" s="32">
        <f>IF(LEN(E97)&lt;2,0,1)</f>
        <v>0</v>
      </c>
      <c r="AV97" s="23">
        <v>1</v>
      </c>
      <c r="AW97" s="23">
        <v>14</v>
      </c>
      <c r="AX97" s="23">
        <v>1</v>
      </c>
    </row>
    <row r="98" spans="2:50" ht="15" hidden="1" customHeight="1" x14ac:dyDescent="0.3">
      <c r="B98" s="15"/>
      <c r="C98" s="40" t="s">
        <v>22</v>
      </c>
      <c r="D98" s="34" t="s">
        <v>2</v>
      </c>
      <c r="E98" s="35" t="s">
        <v>2</v>
      </c>
      <c r="F98" s="41">
        <f>Current!AK98</f>
        <v>0</v>
      </c>
      <c r="G98" s="42">
        <f>Current!AL98</f>
        <v>0</v>
      </c>
      <c r="H98" s="43">
        <f>Current!AM98</f>
        <v>0</v>
      </c>
      <c r="I98" s="41">
        <f>Infrastructure!AT98</f>
        <v>0</v>
      </c>
      <c r="J98" s="42">
        <f>Infrastructure!AU98</f>
        <v>0</v>
      </c>
      <c r="K98" s="43">
        <f>Infrastructure!AV98</f>
        <v>0</v>
      </c>
      <c r="L98" s="41">
        <f>'Allocations-in-Kind'!AK98</f>
        <v>0</v>
      </c>
      <c r="M98" s="42">
        <f>'Allocations-in-Kind'!AL98</f>
        <v>0</v>
      </c>
      <c r="N98" s="43">
        <f>'Allocations-in-Kind'!AM98</f>
        <v>0</v>
      </c>
      <c r="O98" s="41"/>
      <c r="P98" s="42"/>
      <c r="Q98" s="43"/>
      <c r="R98" s="41"/>
      <c r="S98" s="42"/>
      <c r="T98" s="43"/>
      <c r="U98" s="41">
        <f>'ES Breakdown'!AK98</f>
        <v>0</v>
      </c>
      <c r="V98" s="42">
        <f>'ES Breakdown'!AL98</f>
        <v>0</v>
      </c>
      <c r="W98" s="43">
        <f>'ES Breakdown'!AM98</f>
        <v>0</v>
      </c>
      <c r="X98" s="41"/>
      <c r="Y98" s="42"/>
      <c r="Z98" s="43"/>
      <c r="AA98" s="41"/>
      <c r="AB98" s="42"/>
      <c r="AC98" s="43"/>
      <c r="AD98" s="41"/>
      <c r="AE98" s="42"/>
      <c r="AF98" s="43"/>
      <c r="AG98" s="41"/>
      <c r="AH98" s="42"/>
      <c r="AI98" s="43"/>
      <c r="AK98" s="41">
        <f t="shared" si="25"/>
        <v>0</v>
      </c>
      <c r="AL98" s="42">
        <f t="shared" si="25"/>
        <v>0</v>
      </c>
      <c r="AM98" s="43">
        <f t="shared" si="25"/>
        <v>0</v>
      </c>
      <c r="AT98" s="32">
        <f t="shared" ref="AT98:AT107" si="26">IF(LEN(E98)&lt;2,0,1)</f>
        <v>0</v>
      </c>
      <c r="AV98" s="23">
        <v>1</v>
      </c>
      <c r="AW98" s="23">
        <v>14</v>
      </c>
      <c r="AX98" s="23">
        <f>IF(AW98=AW97,AX97+1,1)</f>
        <v>2</v>
      </c>
    </row>
    <row r="99" spans="2:50" ht="15" hidden="1" customHeight="1" x14ac:dyDescent="0.3">
      <c r="B99" s="15"/>
      <c r="C99" s="40" t="s">
        <v>22</v>
      </c>
      <c r="D99" s="34" t="s">
        <v>2</v>
      </c>
      <c r="E99" s="35" t="s">
        <v>2</v>
      </c>
      <c r="F99" s="41">
        <f>Current!AK99</f>
        <v>0</v>
      </c>
      <c r="G99" s="42">
        <f>Current!AL99</f>
        <v>0</v>
      </c>
      <c r="H99" s="43">
        <f>Current!AM99</f>
        <v>0</v>
      </c>
      <c r="I99" s="41">
        <f>Infrastructure!AT99</f>
        <v>0</v>
      </c>
      <c r="J99" s="42">
        <f>Infrastructure!AU99</f>
        <v>0</v>
      </c>
      <c r="K99" s="43">
        <f>Infrastructure!AV99</f>
        <v>0</v>
      </c>
      <c r="L99" s="41">
        <f>'Allocations-in-Kind'!AK99</f>
        <v>0</v>
      </c>
      <c r="M99" s="42">
        <f>'Allocations-in-Kind'!AL99</f>
        <v>0</v>
      </c>
      <c r="N99" s="43">
        <f>'Allocations-in-Kind'!AM99</f>
        <v>0</v>
      </c>
      <c r="O99" s="41"/>
      <c r="P99" s="42"/>
      <c r="Q99" s="43"/>
      <c r="R99" s="41"/>
      <c r="S99" s="42"/>
      <c r="T99" s="43"/>
      <c r="U99" s="41">
        <f>'ES Breakdown'!AK99</f>
        <v>0</v>
      </c>
      <c r="V99" s="42">
        <f>'ES Breakdown'!AL99</f>
        <v>0</v>
      </c>
      <c r="W99" s="43">
        <f>'ES Breakdown'!AM99</f>
        <v>0</v>
      </c>
      <c r="X99" s="41"/>
      <c r="Y99" s="42"/>
      <c r="Z99" s="43"/>
      <c r="AA99" s="41"/>
      <c r="AB99" s="42"/>
      <c r="AC99" s="43"/>
      <c r="AD99" s="41"/>
      <c r="AE99" s="42"/>
      <c r="AF99" s="43"/>
      <c r="AG99" s="41"/>
      <c r="AH99" s="42"/>
      <c r="AI99" s="43"/>
      <c r="AK99" s="41">
        <f t="shared" si="25"/>
        <v>0</v>
      </c>
      <c r="AL99" s="42">
        <f t="shared" si="25"/>
        <v>0</v>
      </c>
      <c r="AM99" s="43">
        <f t="shared" si="25"/>
        <v>0</v>
      </c>
      <c r="AT99" s="32">
        <f t="shared" si="26"/>
        <v>0</v>
      </c>
      <c r="AV99" s="23">
        <v>1</v>
      </c>
      <c r="AW99" s="23">
        <v>14</v>
      </c>
      <c r="AX99" s="23">
        <f t="shared" ref="AX99:AX107" si="27">IF(AW99=AW98,AX98+1,1)</f>
        <v>3</v>
      </c>
    </row>
    <row r="100" spans="2:50" ht="15" hidden="1" customHeight="1" x14ac:dyDescent="0.3">
      <c r="B100" s="15"/>
      <c r="C100" s="40" t="s">
        <v>22</v>
      </c>
      <c r="D100" s="34" t="s">
        <v>2</v>
      </c>
      <c r="E100" s="35" t="s">
        <v>2</v>
      </c>
      <c r="F100" s="41">
        <f>Current!AK100</f>
        <v>0</v>
      </c>
      <c r="G100" s="42">
        <f>Current!AL100</f>
        <v>0</v>
      </c>
      <c r="H100" s="43">
        <f>Current!AM100</f>
        <v>0</v>
      </c>
      <c r="I100" s="41">
        <f>Infrastructure!AT100</f>
        <v>0</v>
      </c>
      <c r="J100" s="42">
        <f>Infrastructure!AU100</f>
        <v>0</v>
      </c>
      <c r="K100" s="43">
        <f>Infrastructure!AV100</f>
        <v>0</v>
      </c>
      <c r="L100" s="41">
        <f>'Allocations-in-Kind'!AK100</f>
        <v>0</v>
      </c>
      <c r="M100" s="42">
        <f>'Allocations-in-Kind'!AL100</f>
        <v>0</v>
      </c>
      <c r="N100" s="43">
        <f>'Allocations-in-Kind'!AM100</f>
        <v>0</v>
      </c>
      <c r="O100" s="41"/>
      <c r="P100" s="42"/>
      <c r="Q100" s="43"/>
      <c r="R100" s="41"/>
      <c r="S100" s="42"/>
      <c r="T100" s="43"/>
      <c r="U100" s="41">
        <f>'ES Breakdown'!AK100</f>
        <v>0</v>
      </c>
      <c r="V100" s="42">
        <f>'ES Breakdown'!AL100</f>
        <v>0</v>
      </c>
      <c r="W100" s="43">
        <f>'ES Breakdown'!AM100</f>
        <v>0</v>
      </c>
      <c r="X100" s="41"/>
      <c r="Y100" s="42"/>
      <c r="Z100" s="43"/>
      <c r="AA100" s="41"/>
      <c r="AB100" s="42"/>
      <c r="AC100" s="43"/>
      <c r="AD100" s="41"/>
      <c r="AE100" s="42"/>
      <c r="AF100" s="43"/>
      <c r="AG100" s="41"/>
      <c r="AH100" s="42"/>
      <c r="AI100" s="43"/>
      <c r="AK100" s="41">
        <f t="shared" si="25"/>
        <v>0</v>
      </c>
      <c r="AL100" s="42">
        <f t="shared" si="25"/>
        <v>0</v>
      </c>
      <c r="AM100" s="43">
        <f t="shared" si="25"/>
        <v>0</v>
      </c>
      <c r="AT100" s="32">
        <f t="shared" si="26"/>
        <v>0</v>
      </c>
      <c r="AV100" s="23">
        <v>1</v>
      </c>
      <c r="AW100" s="23">
        <v>14</v>
      </c>
      <c r="AX100" s="23">
        <f t="shared" si="27"/>
        <v>4</v>
      </c>
    </row>
    <row r="101" spans="2:50" ht="15" hidden="1" customHeight="1" x14ac:dyDescent="0.3">
      <c r="B101" s="15"/>
      <c r="C101" s="40" t="s">
        <v>22</v>
      </c>
      <c r="D101" s="34" t="s">
        <v>2</v>
      </c>
      <c r="E101" s="35" t="s">
        <v>2</v>
      </c>
      <c r="F101" s="41">
        <f>Current!AK101</f>
        <v>0</v>
      </c>
      <c r="G101" s="42">
        <f>Current!AL101</f>
        <v>0</v>
      </c>
      <c r="H101" s="43">
        <f>Current!AM101</f>
        <v>0</v>
      </c>
      <c r="I101" s="41">
        <f>Infrastructure!AT101</f>
        <v>0</v>
      </c>
      <c r="J101" s="42">
        <f>Infrastructure!AU101</f>
        <v>0</v>
      </c>
      <c r="K101" s="43">
        <f>Infrastructure!AV101</f>
        <v>0</v>
      </c>
      <c r="L101" s="41">
        <f>'Allocations-in-Kind'!AK101</f>
        <v>0</v>
      </c>
      <c r="M101" s="42">
        <f>'Allocations-in-Kind'!AL101</f>
        <v>0</v>
      </c>
      <c r="N101" s="43">
        <f>'Allocations-in-Kind'!AM101</f>
        <v>0</v>
      </c>
      <c r="O101" s="41"/>
      <c r="P101" s="42"/>
      <c r="Q101" s="43"/>
      <c r="R101" s="41"/>
      <c r="S101" s="42"/>
      <c r="T101" s="43"/>
      <c r="U101" s="41">
        <f>'ES Breakdown'!AK101</f>
        <v>0</v>
      </c>
      <c r="V101" s="42">
        <f>'ES Breakdown'!AL101</f>
        <v>0</v>
      </c>
      <c r="W101" s="43">
        <f>'ES Breakdown'!AM101</f>
        <v>0</v>
      </c>
      <c r="X101" s="41"/>
      <c r="Y101" s="42"/>
      <c r="Z101" s="43"/>
      <c r="AA101" s="41"/>
      <c r="AB101" s="42"/>
      <c r="AC101" s="43"/>
      <c r="AD101" s="41"/>
      <c r="AE101" s="42"/>
      <c r="AF101" s="43"/>
      <c r="AG101" s="41"/>
      <c r="AH101" s="42"/>
      <c r="AI101" s="43"/>
      <c r="AK101" s="41">
        <f t="shared" si="25"/>
        <v>0</v>
      </c>
      <c r="AL101" s="42">
        <f t="shared" si="25"/>
        <v>0</v>
      </c>
      <c r="AM101" s="43">
        <f t="shared" si="25"/>
        <v>0</v>
      </c>
      <c r="AT101" s="32">
        <f t="shared" si="26"/>
        <v>0</v>
      </c>
      <c r="AV101" s="23">
        <v>1</v>
      </c>
      <c r="AW101" s="23">
        <v>14</v>
      </c>
      <c r="AX101" s="23">
        <f t="shared" si="27"/>
        <v>5</v>
      </c>
    </row>
    <row r="102" spans="2:50" ht="15" hidden="1" customHeight="1" x14ac:dyDescent="0.3">
      <c r="B102" s="15"/>
      <c r="C102" s="40" t="s">
        <v>22</v>
      </c>
      <c r="D102" s="34" t="s">
        <v>2</v>
      </c>
      <c r="E102" s="35" t="s">
        <v>2</v>
      </c>
      <c r="F102" s="41">
        <f>Current!AK102</f>
        <v>0</v>
      </c>
      <c r="G102" s="42">
        <f>Current!AL102</f>
        <v>0</v>
      </c>
      <c r="H102" s="43">
        <f>Current!AM102</f>
        <v>0</v>
      </c>
      <c r="I102" s="41">
        <f>Infrastructure!AT102</f>
        <v>0</v>
      </c>
      <c r="J102" s="42">
        <f>Infrastructure!AU102</f>
        <v>0</v>
      </c>
      <c r="K102" s="43">
        <f>Infrastructure!AV102</f>
        <v>0</v>
      </c>
      <c r="L102" s="41">
        <f>'Allocations-in-Kind'!AK102</f>
        <v>0</v>
      </c>
      <c r="M102" s="42">
        <f>'Allocations-in-Kind'!AL102</f>
        <v>0</v>
      </c>
      <c r="N102" s="43">
        <f>'Allocations-in-Kind'!AM102</f>
        <v>0</v>
      </c>
      <c r="O102" s="41"/>
      <c r="P102" s="42"/>
      <c r="Q102" s="43"/>
      <c r="R102" s="41"/>
      <c r="S102" s="42"/>
      <c r="T102" s="43"/>
      <c r="U102" s="41">
        <f>'ES Breakdown'!AK102</f>
        <v>0</v>
      </c>
      <c r="V102" s="42">
        <f>'ES Breakdown'!AL102</f>
        <v>0</v>
      </c>
      <c r="W102" s="43">
        <f>'ES Breakdown'!AM102</f>
        <v>0</v>
      </c>
      <c r="X102" s="41"/>
      <c r="Y102" s="42"/>
      <c r="Z102" s="43"/>
      <c r="AA102" s="41"/>
      <c r="AB102" s="42"/>
      <c r="AC102" s="43"/>
      <c r="AD102" s="41"/>
      <c r="AE102" s="42"/>
      <c r="AF102" s="43"/>
      <c r="AG102" s="41"/>
      <c r="AH102" s="42"/>
      <c r="AI102" s="43"/>
      <c r="AK102" s="41">
        <f t="shared" si="25"/>
        <v>0</v>
      </c>
      <c r="AL102" s="42">
        <f t="shared" si="25"/>
        <v>0</v>
      </c>
      <c r="AM102" s="43">
        <f t="shared" si="25"/>
        <v>0</v>
      </c>
      <c r="AT102" s="32">
        <f t="shared" si="26"/>
        <v>0</v>
      </c>
      <c r="AV102" s="23">
        <v>1</v>
      </c>
      <c r="AW102" s="23">
        <v>14</v>
      </c>
      <c r="AX102" s="23">
        <f t="shared" si="27"/>
        <v>6</v>
      </c>
    </row>
    <row r="103" spans="2:50" ht="15" hidden="1" customHeight="1" x14ac:dyDescent="0.3">
      <c r="B103" s="15"/>
      <c r="C103" s="40" t="s">
        <v>22</v>
      </c>
      <c r="D103" s="34" t="s">
        <v>2</v>
      </c>
      <c r="E103" s="35" t="s">
        <v>2</v>
      </c>
      <c r="F103" s="41">
        <f>Current!AK103</f>
        <v>0</v>
      </c>
      <c r="G103" s="42">
        <f>Current!AL103</f>
        <v>0</v>
      </c>
      <c r="H103" s="43">
        <f>Current!AM103</f>
        <v>0</v>
      </c>
      <c r="I103" s="41">
        <f>Infrastructure!AT103</f>
        <v>0</v>
      </c>
      <c r="J103" s="42">
        <f>Infrastructure!AU103</f>
        <v>0</v>
      </c>
      <c r="K103" s="43">
        <f>Infrastructure!AV103</f>
        <v>0</v>
      </c>
      <c r="L103" s="41">
        <f>'Allocations-in-Kind'!AK103</f>
        <v>0</v>
      </c>
      <c r="M103" s="42">
        <f>'Allocations-in-Kind'!AL103</f>
        <v>0</v>
      </c>
      <c r="N103" s="43">
        <f>'Allocations-in-Kind'!AM103</f>
        <v>0</v>
      </c>
      <c r="O103" s="41"/>
      <c r="P103" s="42"/>
      <c r="Q103" s="43"/>
      <c r="R103" s="41"/>
      <c r="S103" s="42"/>
      <c r="T103" s="43"/>
      <c r="U103" s="41">
        <f>'ES Breakdown'!AK103</f>
        <v>0</v>
      </c>
      <c r="V103" s="42">
        <f>'ES Breakdown'!AL103</f>
        <v>0</v>
      </c>
      <c r="W103" s="43">
        <f>'ES Breakdown'!AM103</f>
        <v>0</v>
      </c>
      <c r="X103" s="41"/>
      <c r="Y103" s="42"/>
      <c r="Z103" s="43"/>
      <c r="AA103" s="41"/>
      <c r="AB103" s="42"/>
      <c r="AC103" s="43"/>
      <c r="AD103" s="41"/>
      <c r="AE103" s="42"/>
      <c r="AF103" s="43"/>
      <c r="AG103" s="41"/>
      <c r="AH103" s="42"/>
      <c r="AI103" s="43"/>
      <c r="AK103" s="41">
        <f t="shared" si="25"/>
        <v>0</v>
      </c>
      <c r="AL103" s="42">
        <f t="shared" si="25"/>
        <v>0</v>
      </c>
      <c r="AM103" s="43">
        <f t="shared" si="25"/>
        <v>0</v>
      </c>
      <c r="AT103" s="32">
        <f t="shared" si="26"/>
        <v>0</v>
      </c>
      <c r="AV103" s="23">
        <v>1</v>
      </c>
      <c r="AW103" s="23">
        <v>14</v>
      </c>
      <c r="AX103" s="23">
        <f t="shared" si="27"/>
        <v>7</v>
      </c>
    </row>
    <row r="104" spans="2:50" ht="15" hidden="1" customHeight="1" x14ac:dyDescent="0.3">
      <c r="B104" s="15"/>
      <c r="C104" s="40" t="s">
        <v>22</v>
      </c>
      <c r="D104" s="34" t="s">
        <v>2</v>
      </c>
      <c r="E104" s="35" t="s">
        <v>2</v>
      </c>
      <c r="F104" s="41">
        <f>Current!AK104</f>
        <v>0</v>
      </c>
      <c r="G104" s="42">
        <f>Current!AL104</f>
        <v>0</v>
      </c>
      <c r="H104" s="43">
        <f>Current!AM104</f>
        <v>0</v>
      </c>
      <c r="I104" s="41">
        <f>Infrastructure!AT104</f>
        <v>0</v>
      </c>
      <c r="J104" s="42">
        <f>Infrastructure!AU104</f>
        <v>0</v>
      </c>
      <c r="K104" s="43">
        <f>Infrastructure!AV104</f>
        <v>0</v>
      </c>
      <c r="L104" s="41">
        <f>'Allocations-in-Kind'!AK104</f>
        <v>0</v>
      </c>
      <c r="M104" s="42">
        <f>'Allocations-in-Kind'!AL104</f>
        <v>0</v>
      </c>
      <c r="N104" s="43">
        <f>'Allocations-in-Kind'!AM104</f>
        <v>0</v>
      </c>
      <c r="O104" s="41"/>
      <c r="P104" s="42"/>
      <c r="Q104" s="43"/>
      <c r="R104" s="41"/>
      <c r="S104" s="42"/>
      <c r="T104" s="43"/>
      <c r="U104" s="41">
        <f>'ES Breakdown'!AK104</f>
        <v>0</v>
      </c>
      <c r="V104" s="42">
        <f>'ES Breakdown'!AL104</f>
        <v>0</v>
      </c>
      <c r="W104" s="43">
        <f>'ES Breakdown'!AM104</f>
        <v>0</v>
      </c>
      <c r="X104" s="41"/>
      <c r="Y104" s="42"/>
      <c r="Z104" s="43"/>
      <c r="AA104" s="41"/>
      <c r="AB104" s="42"/>
      <c r="AC104" s="43"/>
      <c r="AD104" s="41"/>
      <c r="AE104" s="42"/>
      <c r="AF104" s="43"/>
      <c r="AG104" s="41"/>
      <c r="AH104" s="42"/>
      <c r="AI104" s="43"/>
      <c r="AK104" s="41">
        <f t="shared" si="25"/>
        <v>0</v>
      </c>
      <c r="AL104" s="42">
        <f t="shared" si="25"/>
        <v>0</v>
      </c>
      <c r="AM104" s="43">
        <f t="shared" si="25"/>
        <v>0</v>
      </c>
      <c r="AT104" s="32">
        <f t="shared" si="26"/>
        <v>0</v>
      </c>
      <c r="AV104" s="23">
        <v>1</v>
      </c>
      <c r="AW104" s="23">
        <v>14</v>
      </c>
      <c r="AX104" s="23">
        <f t="shared" si="27"/>
        <v>8</v>
      </c>
    </row>
    <row r="105" spans="2:50" ht="15" hidden="1" customHeight="1" x14ac:dyDescent="0.3">
      <c r="B105" s="15"/>
      <c r="C105" s="40" t="s">
        <v>22</v>
      </c>
      <c r="D105" s="34" t="s">
        <v>2</v>
      </c>
      <c r="E105" s="35" t="s">
        <v>2</v>
      </c>
      <c r="F105" s="41">
        <f>Current!AK105</f>
        <v>0</v>
      </c>
      <c r="G105" s="42">
        <f>Current!AL105</f>
        <v>0</v>
      </c>
      <c r="H105" s="43">
        <f>Current!AM105</f>
        <v>0</v>
      </c>
      <c r="I105" s="41">
        <f>Infrastructure!AT105</f>
        <v>0</v>
      </c>
      <c r="J105" s="42">
        <f>Infrastructure!AU105</f>
        <v>0</v>
      </c>
      <c r="K105" s="43">
        <f>Infrastructure!AV105</f>
        <v>0</v>
      </c>
      <c r="L105" s="41">
        <f>'Allocations-in-Kind'!AK105</f>
        <v>0</v>
      </c>
      <c r="M105" s="42">
        <f>'Allocations-in-Kind'!AL105</f>
        <v>0</v>
      </c>
      <c r="N105" s="43">
        <f>'Allocations-in-Kind'!AM105</f>
        <v>0</v>
      </c>
      <c r="O105" s="41"/>
      <c r="P105" s="42"/>
      <c r="Q105" s="43"/>
      <c r="R105" s="41"/>
      <c r="S105" s="42"/>
      <c r="T105" s="43"/>
      <c r="U105" s="41">
        <f>'ES Breakdown'!AK105</f>
        <v>0</v>
      </c>
      <c r="V105" s="42">
        <f>'ES Breakdown'!AL105</f>
        <v>0</v>
      </c>
      <c r="W105" s="43">
        <f>'ES Breakdown'!AM105</f>
        <v>0</v>
      </c>
      <c r="X105" s="41"/>
      <c r="Y105" s="42"/>
      <c r="Z105" s="43"/>
      <c r="AA105" s="41"/>
      <c r="AB105" s="42"/>
      <c r="AC105" s="43"/>
      <c r="AD105" s="41"/>
      <c r="AE105" s="42"/>
      <c r="AF105" s="43"/>
      <c r="AG105" s="41"/>
      <c r="AH105" s="42"/>
      <c r="AI105" s="43"/>
      <c r="AK105" s="41">
        <f t="shared" si="25"/>
        <v>0</v>
      </c>
      <c r="AL105" s="42">
        <f t="shared" si="25"/>
        <v>0</v>
      </c>
      <c r="AM105" s="43">
        <f t="shared" si="25"/>
        <v>0</v>
      </c>
      <c r="AT105" s="32">
        <f t="shared" si="26"/>
        <v>0</v>
      </c>
      <c r="AV105" s="23">
        <v>1</v>
      </c>
      <c r="AW105" s="23">
        <v>14</v>
      </c>
      <c r="AX105" s="23">
        <f t="shared" si="27"/>
        <v>9</v>
      </c>
    </row>
    <row r="106" spans="2:50" ht="15" hidden="1" customHeight="1" x14ac:dyDescent="0.3">
      <c r="B106" s="15"/>
      <c r="C106" s="40" t="s">
        <v>22</v>
      </c>
      <c r="D106" s="34" t="s">
        <v>2</v>
      </c>
      <c r="E106" s="35" t="s">
        <v>2</v>
      </c>
      <c r="F106" s="41">
        <f>Current!AK106</f>
        <v>0</v>
      </c>
      <c r="G106" s="42">
        <f>Current!AL106</f>
        <v>0</v>
      </c>
      <c r="H106" s="43">
        <f>Current!AM106</f>
        <v>0</v>
      </c>
      <c r="I106" s="41">
        <f>Infrastructure!AT106</f>
        <v>0</v>
      </c>
      <c r="J106" s="42">
        <f>Infrastructure!AU106</f>
        <v>0</v>
      </c>
      <c r="K106" s="43">
        <f>Infrastructure!AV106</f>
        <v>0</v>
      </c>
      <c r="L106" s="41">
        <f>'Allocations-in-Kind'!AK106</f>
        <v>0</v>
      </c>
      <c r="M106" s="42">
        <f>'Allocations-in-Kind'!AL106</f>
        <v>0</v>
      </c>
      <c r="N106" s="43">
        <f>'Allocations-in-Kind'!AM106</f>
        <v>0</v>
      </c>
      <c r="O106" s="41"/>
      <c r="P106" s="42"/>
      <c r="Q106" s="43"/>
      <c r="R106" s="41"/>
      <c r="S106" s="42"/>
      <c r="T106" s="43"/>
      <c r="U106" s="41">
        <f>'ES Breakdown'!AK106</f>
        <v>0</v>
      </c>
      <c r="V106" s="42">
        <f>'ES Breakdown'!AL106</f>
        <v>0</v>
      </c>
      <c r="W106" s="43">
        <f>'ES Breakdown'!AM106</f>
        <v>0</v>
      </c>
      <c r="X106" s="41"/>
      <c r="Y106" s="42"/>
      <c r="Z106" s="43"/>
      <c r="AA106" s="41"/>
      <c r="AB106" s="42"/>
      <c r="AC106" s="43"/>
      <c r="AD106" s="41"/>
      <c r="AE106" s="42"/>
      <c r="AF106" s="43"/>
      <c r="AG106" s="41"/>
      <c r="AH106" s="42"/>
      <c r="AI106" s="43"/>
      <c r="AK106" s="41">
        <f t="shared" si="25"/>
        <v>0</v>
      </c>
      <c r="AL106" s="42">
        <f t="shared" si="25"/>
        <v>0</v>
      </c>
      <c r="AM106" s="43">
        <f t="shared" si="25"/>
        <v>0</v>
      </c>
      <c r="AT106" s="32">
        <f t="shared" si="26"/>
        <v>0</v>
      </c>
      <c r="AV106" s="23">
        <v>1</v>
      </c>
      <c r="AW106" s="23">
        <v>14</v>
      </c>
      <c r="AX106" s="23">
        <f t="shared" si="27"/>
        <v>10</v>
      </c>
    </row>
    <row r="107" spans="2:50" ht="15" hidden="1" customHeight="1" x14ac:dyDescent="0.3">
      <c r="B107" s="15"/>
      <c r="C107" s="40" t="s">
        <v>23</v>
      </c>
      <c r="D107" s="34" t="s">
        <v>2</v>
      </c>
      <c r="E107" s="35" t="s">
        <v>2</v>
      </c>
      <c r="F107" s="41">
        <f>Current!AK107</f>
        <v>0</v>
      </c>
      <c r="G107" s="42">
        <f>Current!AL107</f>
        <v>0</v>
      </c>
      <c r="H107" s="43">
        <f>Current!AM107</f>
        <v>0</v>
      </c>
      <c r="I107" s="41">
        <f>Infrastructure!AT107</f>
        <v>0</v>
      </c>
      <c r="J107" s="42">
        <f>Infrastructure!AU107</f>
        <v>0</v>
      </c>
      <c r="K107" s="43">
        <f>Infrastructure!AV107</f>
        <v>0</v>
      </c>
      <c r="L107" s="41">
        <f>'Allocations-in-Kind'!AK107</f>
        <v>0</v>
      </c>
      <c r="M107" s="42">
        <f>'Allocations-in-Kind'!AL107</f>
        <v>0</v>
      </c>
      <c r="N107" s="43">
        <f>'Allocations-in-Kind'!AM107</f>
        <v>0</v>
      </c>
      <c r="O107" s="41"/>
      <c r="P107" s="42"/>
      <c r="Q107" s="43"/>
      <c r="R107" s="41"/>
      <c r="S107" s="42"/>
      <c r="T107" s="43"/>
      <c r="U107" s="41">
        <f>'ES Breakdown'!AK107</f>
        <v>0</v>
      </c>
      <c r="V107" s="42">
        <f>'ES Breakdown'!AL107</f>
        <v>0</v>
      </c>
      <c r="W107" s="43">
        <f>'ES Breakdown'!AM107</f>
        <v>0</v>
      </c>
      <c r="X107" s="41"/>
      <c r="Y107" s="42"/>
      <c r="Z107" s="43"/>
      <c r="AA107" s="41"/>
      <c r="AB107" s="42"/>
      <c r="AC107" s="43"/>
      <c r="AD107" s="41"/>
      <c r="AE107" s="42"/>
      <c r="AF107" s="43"/>
      <c r="AG107" s="41"/>
      <c r="AH107" s="42"/>
      <c r="AI107" s="43"/>
      <c r="AK107" s="41">
        <f t="shared" si="25"/>
        <v>0</v>
      </c>
      <c r="AL107" s="42">
        <f t="shared" si="25"/>
        <v>0</v>
      </c>
      <c r="AM107" s="43">
        <f t="shared" si="25"/>
        <v>0</v>
      </c>
      <c r="AT107" s="32">
        <f t="shared" si="26"/>
        <v>0</v>
      </c>
      <c r="AV107" s="23">
        <v>1</v>
      </c>
      <c r="AW107" s="23">
        <v>15</v>
      </c>
      <c r="AX107" s="23">
        <f t="shared" si="27"/>
        <v>1</v>
      </c>
    </row>
    <row r="108" spans="2:50" ht="15" hidden="1" customHeight="1" x14ac:dyDescent="0.3">
      <c r="B108" s="15"/>
      <c r="C108" s="50" t="str">
        <f>IF(LEN(E107)&lt;1,"","Total: " &amp; LEFT(E107,LEN(E107)-21) &amp; "Municipalities")</f>
        <v/>
      </c>
      <c r="D108" s="51"/>
      <c r="E108" s="52"/>
      <c r="F108" s="53">
        <f>Current!AK108</f>
        <v>0</v>
      </c>
      <c r="G108" s="54">
        <f>Current!AL108</f>
        <v>0</v>
      </c>
      <c r="H108" s="55">
        <f>Current!AM108</f>
        <v>0</v>
      </c>
      <c r="I108" s="53">
        <f>Infrastructure!AT108</f>
        <v>0</v>
      </c>
      <c r="J108" s="54">
        <f>Infrastructure!AU108</f>
        <v>0</v>
      </c>
      <c r="K108" s="55">
        <f>Infrastructure!AV108</f>
        <v>0</v>
      </c>
      <c r="L108" s="53">
        <f>'Allocations-in-Kind'!AK108</f>
        <v>0</v>
      </c>
      <c r="M108" s="54">
        <f>'Allocations-in-Kind'!AL108</f>
        <v>0</v>
      </c>
      <c r="N108" s="55">
        <f>'Allocations-in-Kind'!AM108</f>
        <v>0</v>
      </c>
      <c r="O108" s="53">
        <f t="shared" ref="O108:AI108" si="28">SUM(O97:O107)</f>
        <v>0</v>
      </c>
      <c r="P108" s="54">
        <f t="shared" si="28"/>
        <v>0</v>
      </c>
      <c r="Q108" s="55">
        <f t="shared" si="28"/>
        <v>0</v>
      </c>
      <c r="R108" s="53">
        <f t="shared" si="28"/>
        <v>0</v>
      </c>
      <c r="S108" s="54">
        <f t="shared" si="28"/>
        <v>0</v>
      </c>
      <c r="T108" s="55">
        <f t="shared" si="28"/>
        <v>0</v>
      </c>
      <c r="U108" s="53">
        <f t="shared" si="28"/>
        <v>0</v>
      </c>
      <c r="V108" s="54">
        <f t="shared" si="28"/>
        <v>0</v>
      </c>
      <c r="W108" s="55">
        <f t="shared" si="28"/>
        <v>0</v>
      </c>
      <c r="X108" s="53">
        <f t="shared" si="28"/>
        <v>0</v>
      </c>
      <c r="Y108" s="54">
        <f t="shared" si="28"/>
        <v>0</v>
      </c>
      <c r="Z108" s="55">
        <f t="shared" si="28"/>
        <v>0</v>
      </c>
      <c r="AA108" s="53">
        <f t="shared" si="28"/>
        <v>0</v>
      </c>
      <c r="AB108" s="54">
        <f t="shared" si="28"/>
        <v>0</v>
      </c>
      <c r="AC108" s="55">
        <f t="shared" si="28"/>
        <v>0</v>
      </c>
      <c r="AD108" s="53">
        <f t="shared" si="28"/>
        <v>0</v>
      </c>
      <c r="AE108" s="54">
        <f t="shared" si="28"/>
        <v>0</v>
      </c>
      <c r="AF108" s="55">
        <f t="shared" si="28"/>
        <v>0</v>
      </c>
      <c r="AG108" s="53">
        <f t="shared" si="28"/>
        <v>0</v>
      </c>
      <c r="AH108" s="54">
        <f t="shared" si="28"/>
        <v>0</v>
      </c>
      <c r="AI108" s="55">
        <f t="shared" si="28"/>
        <v>0</v>
      </c>
      <c r="AK108" s="53">
        <f>SUM(AK97:AK107)</f>
        <v>0</v>
      </c>
      <c r="AL108" s="54">
        <f>SUM(AL97:AL107)</f>
        <v>0</v>
      </c>
      <c r="AM108" s="55">
        <f>SUM(AM97:AM107)</f>
        <v>0</v>
      </c>
      <c r="AT108" s="32">
        <f>IF(SUM(AT97:AT107)=0,0,1)</f>
        <v>0</v>
      </c>
    </row>
    <row r="109" spans="2:50" ht="15" hidden="1" customHeight="1" x14ac:dyDescent="0.3">
      <c r="B109" s="15"/>
      <c r="C109" s="40"/>
      <c r="D109" s="34"/>
      <c r="E109" s="35"/>
      <c r="F109" s="41">
        <f>Current!AK109</f>
        <v>0</v>
      </c>
      <c r="G109" s="42">
        <f>Current!AL109</f>
        <v>0</v>
      </c>
      <c r="H109" s="43">
        <f>Current!AM109</f>
        <v>0</v>
      </c>
      <c r="I109" s="41">
        <f>Infrastructure!AT109</f>
        <v>0</v>
      </c>
      <c r="J109" s="42">
        <f>Infrastructure!AU109</f>
        <v>0</v>
      </c>
      <c r="K109" s="43">
        <f>Infrastructure!AV109</f>
        <v>0</v>
      </c>
      <c r="L109" s="41">
        <f>'Allocations-in-Kind'!AK109</f>
        <v>0</v>
      </c>
      <c r="M109" s="42">
        <f>'Allocations-in-Kind'!AL109</f>
        <v>0</v>
      </c>
      <c r="N109" s="43">
        <f>'Allocations-in-Kind'!AM109</f>
        <v>0</v>
      </c>
      <c r="O109" s="41"/>
      <c r="P109" s="42"/>
      <c r="Q109" s="43"/>
      <c r="R109" s="41"/>
      <c r="S109" s="42"/>
      <c r="T109" s="43"/>
      <c r="U109" s="41"/>
      <c r="V109" s="42"/>
      <c r="W109" s="43"/>
      <c r="X109" s="41"/>
      <c r="Y109" s="42"/>
      <c r="Z109" s="43"/>
      <c r="AA109" s="41"/>
      <c r="AB109" s="42"/>
      <c r="AC109" s="43"/>
      <c r="AD109" s="41"/>
      <c r="AE109" s="42"/>
      <c r="AF109" s="43"/>
      <c r="AG109" s="41"/>
      <c r="AH109" s="42"/>
      <c r="AI109" s="43"/>
      <c r="AK109" s="41"/>
      <c r="AL109" s="42"/>
      <c r="AM109" s="43"/>
      <c r="AT109" s="32">
        <f>IF(AT108=0,0,1)</f>
        <v>0</v>
      </c>
    </row>
    <row r="110" spans="2:50" ht="15" hidden="1" customHeight="1" x14ac:dyDescent="0.3">
      <c r="B110" s="15"/>
      <c r="C110" s="40" t="s">
        <v>22</v>
      </c>
      <c r="D110" s="34" t="s">
        <v>2</v>
      </c>
      <c r="E110" s="35" t="s">
        <v>2</v>
      </c>
      <c r="F110" s="41">
        <f>Current!AK110</f>
        <v>0</v>
      </c>
      <c r="G110" s="42">
        <f>Current!AL110</f>
        <v>0</v>
      </c>
      <c r="H110" s="43">
        <f>Current!AM110</f>
        <v>0</v>
      </c>
      <c r="I110" s="41">
        <f>Infrastructure!AT110</f>
        <v>0</v>
      </c>
      <c r="J110" s="42">
        <f>Infrastructure!AU110</f>
        <v>0</v>
      </c>
      <c r="K110" s="43">
        <f>Infrastructure!AV110</f>
        <v>0</v>
      </c>
      <c r="L110" s="41">
        <f>'Allocations-in-Kind'!AK110</f>
        <v>0</v>
      </c>
      <c r="M110" s="42">
        <f>'Allocations-in-Kind'!AL110</f>
        <v>0</v>
      </c>
      <c r="N110" s="43">
        <f>'Allocations-in-Kind'!AM110</f>
        <v>0</v>
      </c>
      <c r="O110" s="41"/>
      <c r="P110" s="42"/>
      <c r="Q110" s="43"/>
      <c r="R110" s="41"/>
      <c r="S110" s="42"/>
      <c r="T110" s="43"/>
      <c r="U110" s="41">
        <f>'ES Breakdown'!AK110</f>
        <v>0</v>
      </c>
      <c r="V110" s="42">
        <f>'ES Breakdown'!AL110</f>
        <v>0</v>
      </c>
      <c r="W110" s="43">
        <f>'ES Breakdown'!AM110</f>
        <v>0</v>
      </c>
      <c r="X110" s="41"/>
      <c r="Y110" s="42"/>
      <c r="Z110" s="43"/>
      <c r="AA110" s="41"/>
      <c r="AB110" s="42"/>
      <c r="AC110" s="43"/>
      <c r="AD110" s="41"/>
      <c r="AE110" s="42"/>
      <c r="AF110" s="43"/>
      <c r="AG110" s="41"/>
      <c r="AH110" s="42"/>
      <c r="AI110" s="43"/>
      <c r="AK110" s="41">
        <f t="shared" ref="AK110:AM120" si="29">F110+I110+L110+O110+R110+U110+X110+AA110+AD110+AG110</f>
        <v>0</v>
      </c>
      <c r="AL110" s="42">
        <f t="shared" si="29"/>
        <v>0</v>
      </c>
      <c r="AM110" s="43">
        <f t="shared" si="29"/>
        <v>0</v>
      </c>
      <c r="AT110" s="32">
        <f>IF(LEN(E110)&lt;2,0,1)</f>
        <v>0</v>
      </c>
      <c r="AV110" s="23">
        <v>1</v>
      </c>
      <c r="AW110" s="23">
        <v>16</v>
      </c>
      <c r="AX110" s="23">
        <v>1</v>
      </c>
    </row>
    <row r="111" spans="2:50" ht="15" hidden="1" customHeight="1" x14ac:dyDescent="0.3">
      <c r="B111" s="15"/>
      <c r="C111" s="40" t="s">
        <v>22</v>
      </c>
      <c r="D111" s="34" t="s">
        <v>2</v>
      </c>
      <c r="E111" s="35" t="s">
        <v>2</v>
      </c>
      <c r="F111" s="41">
        <f>Current!AK111</f>
        <v>0</v>
      </c>
      <c r="G111" s="42">
        <f>Current!AL111</f>
        <v>0</v>
      </c>
      <c r="H111" s="43">
        <f>Current!AM111</f>
        <v>0</v>
      </c>
      <c r="I111" s="41">
        <f>Infrastructure!AT111</f>
        <v>0</v>
      </c>
      <c r="J111" s="42">
        <f>Infrastructure!AU111</f>
        <v>0</v>
      </c>
      <c r="K111" s="43">
        <f>Infrastructure!AV111</f>
        <v>0</v>
      </c>
      <c r="L111" s="41">
        <f>'Allocations-in-Kind'!AK111</f>
        <v>0</v>
      </c>
      <c r="M111" s="42">
        <f>'Allocations-in-Kind'!AL111</f>
        <v>0</v>
      </c>
      <c r="N111" s="43">
        <f>'Allocations-in-Kind'!AM111</f>
        <v>0</v>
      </c>
      <c r="O111" s="41"/>
      <c r="P111" s="42"/>
      <c r="Q111" s="43"/>
      <c r="R111" s="41"/>
      <c r="S111" s="42"/>
      <c r="T111" s="43"/>
      <c r="U111" s="41">
        <f>'ES Breakdown'!AK111</f>
        <v>0</v>
      </c>
      <c r="V111" s="42">
        <f>'ES Breakdown'!AL111</f>
        <v>0</v>
      </c>
      <c r="W111" s="43">
        <f>'ES Breakdown'!AM111</f>
        <v>0</v>
      </c>
      <c r="X111" s="41"/>
      <c r="Y111" s="42"/>
      <c r="Z111" s="43"/>
      <c r="AA111" s="41"/>
      <c r="AB111" s="42"/>
      <c r="AC111" s="43"/>
      <c r="AD111" s="41"/>
      <c r="AE111" s="42"/>
      <c r="AF111" s="43"/>
      <c r="AG111" s="41"/>
      <c r="AH111" s="42"/>
      <c r="AI111" s="43"/>
      <c r="AK111" s="41">
        <f t="shared" si="29"/>
        <v>0</v>
      </c>
      <c r="AL111" s="42">
        <f t="shared" si="29"/>
        <v>0</v>
      </c>
      <c r="AM111" s="43">
        <f t="shared" si="29"/>
        <v>0</v>
      </c>
      <c r="AT111" s="32">
        <f t="shared" ref="AT111:AT120" si="30">IF(LEN(E111)&lt;2,0,1)</f>
        <v>0</v>
      </c>
      <c r="AV111" s="23">
        <v>1</v>
      </c>
      <c r="AW111" s="23">
        <v>16</v>
      </c>
      <c r="AX111" s="23">
        <f>IF(AW111=AW110,AX110+1,1)</f>
        <v>2</v>
      </c>
    </row>
    <row r="112" spans="2:50" ht="15" hidden="1" customHeight="1" x14ac:dyDescent="0.3">
      <c r="B112" s="15"/>
      <c r="C112" s="40" t="s">
        <v>22</v>
      </c>
      <c r="D112" s="34" t="s">
        <v>2</v>
      </c>
      <c r="E112" s="35" t="s">
        <v>2</v>
      </c>
      <c r="F112" s="41">
        <f>Current!AK112</f>
        <v>0</v>
      </c>
      <c r="G112" s="42">
        <f>Current!AL112</f>
        <v>0</v>
      </c>
      <c r="H112" s="43">
        <f>Current!AM112</f>
        <v>0</v>
      </c>
      <c r="I112" s="41">
        <f>Infrastructure!AT112</f>
        <v>0</v>
      </c>
      <c r="J112" s="42">
        <f>Infrastructure!AU112</f>
        <v>0</v>
      </c>
      <c r="K112" s="43">
        <f>Infrastructure!AV112</f>
        <v>0</v>
      </c>
      <c r="L112" s="41">
        <f>'Allocations-in-Kind'!AK112</f>
        <v>0</v>
      </c>
      <c r="M112" s="42">
        <f>'Allocations-in-Kind'!AL112</f>
        <v>0</v>
      </c>
      <c r="N112" s="43">
        <f>'Allocations-in-Kind'!AM112</f>
        <v>0</v>
      </c>
      <c r="O112" s="41"/>
      <c r="P112" s="42"/>
      <c r="Q112" s="43"/>
      <c r="R112" s="41"/>
      <c r="S112" s="42"/>
      <c r="T112" s="43"/>
      <c r="U112" s="41">
        <f>'ES Breakdown'!AK112</f>
        <v>0</v>
      </c>
      <c r="V112" s="42">
        <f>'ES Breakdown'!AL112</f>
        <v>0</v>
      </c>
      <c r="W112" s="43">
        <f>'ES Breakdown'!AM112</f>
        <v>0</v>
      </c>
      <c r="X112" s="41"/>
      <c r="Y112" s="42"/>
      <c r="Z112" s="43"/>
      <c r="AA112" s="41"/>
      <c r="AB112" s="42"/>
      <c r="AC112" s="43"/>
      <c r="AD112" s="41"/>
      <c r="AE112" s="42"/>
      <c r="AF112" s="43"/>
      <c r="AG112" s="41"/>
      <c r="AH112" s="42"/>
      <c r="AI112" s="43"/>
      <c r="AK112" s="41">
        <f t="shared" si="29"/>
        <v>0</v>
      </c>
      <c r="AL112" s="42">
        <f t="shared" si="29"/>
        <v>0</v>
      </c>
      <c r="AM112" s="43">
        <f t="shared" si="29"/>
        <v>0</v>
      </c>
      <c r="AT112" s="32">
        <f t="shared" si="30"/>
        <v>0</v>
      </c>
      <c r="AV112" s="23">
        <v>1</v>
      </c>
      <c r="AW112" s="23">
        <v>16</v>
      </c>
      <c r="AX112" s="23">
        <f t="shared" ref="AX112:AX120" si="31">IF(AW112=AW111,AX111+1,1)</f>
        <v>3</v>
      </c>
    </row>
    <row r="113" spans="2:50" ht="15" hidden="1" customHeight="1" x14ac:dyDescent="0.3">
      <c r="B113" s="15"/>
      <c r="C113" s="40" t="s">
        <v>22</v>
      </c>
      <c r="D113" s="34" t="s">
        <v>2</v>
      </c>
      <c r="E113" s="35" t="s">
        <v>2</v>
      </c>
      <c r="F113" s="41">
        <f>Current!AK113</f>
        <v>0</v>
      </c>
      <c r="G113" s="42">
        <f>Current!AL113</f>
        <v>0</v>
      </c>
      <c r="H113" s="43">
        <f>Current!AM113</f>
        <v>0</v>
      </c>
      <c r="I113" s="41">
        <f>Infrastructure!AT113</f>
        <v>0</v>
      </c>
      <c r="J113" s="42">
        <f>Infrastructure!AU113</f>
        <v>0</v>
      </c>
      <c r="K113" s="43">
        <f>Infrastructure!AV113</f>
        <v>0</v>
      </c>
      <c r="L113" s="41">
        <f>'Allocations-in-Kind'!AK113</f>
        <v>0</v>
      </c>
      <c r="M113" s="42">
        <f>'Allocations-in-Kind'!AL113</f>
        <v>0</v>
      </c>
      <c r="N113" s="43">
        <f>'Allocations-in-Kind'!AM113</f>
        <v>0</v>
      </c>
      <c r="O113" s="41"/>
      <c r="P113" s="42"/>
      <c r="Q113" s="43"/>
      <c r="R113" s="41"/>
      <c r="S113" s="42"/>
      <c r="T113" s="43"/>
      <c r="U113" s="41">
        <f>'ES Breakdown'!AK113</f>
        <v>0</v>
      </c>
      <c r="V113" s="42">
        <f>'ES Breakdown'!AL113</f>
        <v>0</v>
      </c>
      <c r="W113" s="43">
        <f>'ES Breakdown'!AM113</f>
        <v>0</v>
      </c>
      <c r="X113" s="41"/>
      <c r="Y113" s="42"/>
      <c r="Z113" s="43"/>
      <c r="AA113" s="41"/>
      <c r="AB113" s="42"/>
      <c r="AC113" s="43"/>
      <c r="AD113" s="41"/>
      <c r="AE113" s="42"/>
      <c r="AF113" s="43"/>
      <c r="AG113" s="41"/>
      <c r="AH113" s="42"/>
      <c r="AI113" s="43"/>
      <c r="AK113" s="41">
        <f t="shared" si="29"/>
        <v>0</v>
      </c>
      <c r="AL113" s="42">
        <f t="shared" si="29"/>
        <v>0</v>
      </c>
      <c r="AM113" s="43">
        <f t="shared" si="29"/>
        <v>0</v>
      </c>
      <c r="AT113" s="32">
        <f t="shared" si="30"/>
        <v>0</v>
      </c>
      <c r="AV113" s="23">
        <v>1</v>
      </c>
      <c r="AW113" s="23">
        <v>16</v>
      </c>
      <c r="AX113" s="23">
        <f t="shared" si="31"/>
        <v>4</v>
      </c>
    </row>
    <row r="114" spans="2:50" ht="15" hidden="1" customHeight="1" x14ac:dyDescent="0.3">
      <c r="B114" s="15"/>
      <c r="C114" s="40" t="s">
        <v>22</v>
      </c>
      <c r="D114" s="34" t="s">
        <v>2</v>
      </c>
      <c r="E114" s="35" t="s">
        <v>2</v>
      </c>
      <c r="F114" s="41">
        <f>Current!AK114</f>
        <v>0</v>
      </c>
      <c r="G114" s="42">
        <f>Current!AL114</f>
        <v>0</v>
      </c>
      <c r="H114" s="43">
        <f>Current!AM114</f>
        <v>0</v>
      </c>
      <c r="I114" s="41">
        <f>Infrastructure!AT114</f>
        <v>0</v>
      </c>
      <c r="J114" s="42">
        <f>Infrastructure!AU114</f>
        <v>0</v>
      </c>
      <c r="K114" s="43">
        <f>Infrastructure!AV114</f>
        <v>0</v>
      </c>
      <c r="L114" s="41">
        <f>'Allocations-in-Kind'!AK114</f>
        <v>0</v>
      </c>
      <c r="M114" s="42">
        <f>'Allocations-in-Kind'!AL114</f>
        <v>0</v>
      </c>
      <c r="N114" s="43">
        <f>'Allocations-in-Kind'!AM114</f>
        <v>0</v>
      </c>
      <c r="O114" s="41"/>
      <c r="P114" s="42"/>
      <c r="Q114" s="43"/>
      <c r="R114" s="41"/>
      <c r="S114" s="42"/>
      <c r="T114" s="43"/>
      <c r="U114" s="41">
        <f>'ES Breakdown'!AK114</f>
        <v>0</v>
      </c>
      <c r="V114" s="42">
        <f>'ES Breakdown'!AL114</f>
        <v>0</v>
      </c>
      <c r="W114" s="43">
        <f>'ES Breakdown'!AM114</f>
        <v>0</v>
      </c>
      <c r="X114" s="41"/>
      <c r="Y114" s="42"/>
      <c r="Z114" s="43"/>
      <c r="AA114" s="41"/>
      <c r="AB114" s="42"/>
      <c r="AC114" s="43"/>
      <c r="AD114" s="41"/>
      <c r="AE114" s="42"/>
      <c r="AF114" s="43"/>
      <c r="AG114" s="41"/>
      <c r="AH114" s="42"/>
      <c r="AI114" s="43"/>
      <c r="AK114" s="41">
        <f t="shared" si="29"/>
        <v>0</v>
      </c>
      <c r="AL114" s="42">
        <f t="shared" si="29"/>
        <v>0</v>
      </c>
      <c r="AM114" s="43">
        <f t="shared" si="29"/>
        <v>0</v>
      </c>
      <c r="AT114" s="32">
        <f t="shared" si="30"/>
        <v>0</v>
      </c>
      <c r="AV114" s="23">
        <v>1</v>
      </c>
      <c r="AW114" s="23">
        <v>16</v>
      </c>
      <c r="AX114" s="23">
        <f t="shared" si="31"/>
        <v>5</v>
      </c>
    </row>
    <row r="115" spans="2:50" ht="15" hidden="1" customHeight="1" x14ac:dyDescent="0.3">
      <c r="B115" s="15"/>
      <c r="C115" s="40" t="s">
        <v>22</v>
      </c>
      <c r="D115" s="34" t="s">
        <v>2</v>
      </c>
      <c r="E115" s="35" t="s">
        <v>2</v>
      </c>
      <c r="F115" s="41">
        <f>Current!AK115</f>
        <v>0</v>
      </c>
      <c r="G115" s="42">
        <f>Current!AL115</f>
        <v>0</v>
      </c>
      <c r="H115" s="43">
        <f>Current!AM115</f>
        <v>0</v>
      </c>
      <c r="I115" s="41">
        <f>Infrastructure!AT115</f>
        <v>0</v>
      </c>
      <c r="J115" s="42">
        <f>Infrastructure!AU115</f>
        <v>0</v>
      </c>
      <c r="K115" s="43">
        <f>Infrastructure!AV115</f>
        <v>0</v>
      </c>
      <c r="L115" s="41">
        <f>'Allocations-in-Kind'!AK115</f>
        <v>0</v>
      </c>
      <c r="M115" s="42">
        <f>'Allocations-in-Kind'!AL115</f>
        <v>0</v>
      </c>
      <c r="N115" s="43">
        <f>'Allocations-in-Kind'!AM115</f>
        <v>0</v>
      </c>
      <c r="O115" s="41"/>
      <c r="P115" s="42"/>
      <c r="Q115" s="43"/>
      <c r="R115" s="41"/>
      <c r="S115" s="42"/>
      <c r="T115" s="43"/>
      <c r="U115" s="41">
        <f>'ES Breakdown'!AK115</f>
        <v>0</v>
      </c>
      <c r="V115" s="42">
        <f>'ES Breakdown'!AL115</f>
        <v>0</v>
      </c>
      <c r="W115" s="43">
        <f>'ES Breakdown'!AM115</f>
        <v>0</v>
      </c>
      <c r="X115" s="41"/>
      <c r="Y115" s="42"/>
      <c r="Z115" s="43"/>
      <c r="AA115" s="41"/>
      <c r="AB115" s="42"/>
      <c r="AC115" s="43"/>
      <c r="AD115" s="41"/>
      <c r="AE115" s="42"/>
      <c r="AF115" s="43"/>
      <c r="AG115" s="41"/>
      <c r="AH115" s="42"/>
      <c r="AI115" s="43"/>
      <c r="AK115" s="41">
        <f t="shared" si="29"/>
        <v>0</v>
      </c>
      <c r="AL115" s="42">
        <f t="shared" si="29"/>
        <v>0</v>
      </c>
      <c r="AM115" s="43">
        <f t="shared" si="29"/>
        <v>0</v>
      </c>
      <c r="AT115" s="32">
        <f t="shared" si="30"/>
        <v>0</v>
      </c>
      <c r="AV115" s="23">
        <v>1</v>
      </c>
      <c r="AW115" s="23">
        <v>16</v>
      </c>
      <c r="AX115" s="23">
        <f t="shared" si="31"/>
        <v>6</v>
      </c>
    </row>
    <row r="116" spans="2:50" ht="15" hidden="1" customHeight="1" x14ac:dyDescent="0.3">
      <c r="B116" s="15"/>
      <c r="C116" s="40" t="s">
        <v>22</v>
      </c>
      <c r="D116" s="34" t="s">
        <v>2</v>
      </c>
      <c r="E116" s="35" t="s">
        <v>2</v>
      </c>
      <c r="F116" s="41">
        <f>Current!AK116</f>
        <v>0</v>
      </c>
      <c r="G116" s="42">
        <f>Current!AL116</f>
        <v>0</v>
      </c>
      <c r="H116" s="43">
        <f>Current!AM116</f>
        <v>0</v>
      </c>
      <c r="I116" s="41">
        <f>Infrastructure!AT116</f>
        <v>0</v>
      </c>
      <c r="J116" s="42">
        <f>Infrastructure!AU116</f>
        <v>0</v>
      </c>
      <c r="K116" s="43">
        <f>Infrastructure!AV116</f>
        <v>0</v>
      </c>
      <c r="L116" s="41">
        <f>'Allocations-in-Kind'!AK116</f>
        <v>0</v>
      </c>
      <c r="M116" s="42">
        <f>'Allocations-in-Kind'!AL116</f>
        <v>0</v>
      </c>
      <c r="N116" s="43">
        <f>'Allocations-in-Kind'!AM116</f>
        <v>0</v>
      </c>
      <c r="O116" s="41"/>
      <c r="P116" s="42"/>
      <c r="Q116" s="43"/>
      <c r="R116" s="41"/>
      <c r="S116" s="42"/>
      <c r="T116" s="43"/>
      <c r="U116" s="41">
        <f>'ES Breakdown'!AK116</f>
        <v>0</v>
      </c>
      <c r="V116" s="42">
        <f>'ES Breakdown'!AL116</f>
        <v>0</v>
      </c>
      <c r="W116" s="43">
        <f>'ES Breakdown'!AM116</f>
        <v>0</v>
      </c>
      <c r="X116" s="41"/>
      <c r="Y116" s="42"/>
      <c r="Z116" s="43"/>
      <c r="AA116" s="41"/>
      <c r="AB116" s="42"/>
      <c r="AC116" s="43"/>
      <c r="AD116" s="41"/>
      <c r="AE116" s="42"/>
      <c r="AF116" s="43"/>
      <c r="AG116" s="41"/>
      <c r="AH116" s="42"/>
      <c r="AI116" s="43"/>
      <c r="AK116" s="41">
        <f t="shared" si="29"/>
        <v>0</v>
      </c>
      <c r="AL116" s="42">
        <f t="shared" si="29"/>
        <v>0</v>
      </c>
      <c r="AM116" s="43">
        <f t="shared" si="29"/>
        <v>0</v>
      </c>
      <c r="AT116" s="32">
        <f t="shared" si="30"/>
        <v>0</v>
      </c>
      <c r="AV116" s="23">
        <v>1</v>
      </c>
      <c r="AW116" s="23">
        <v>16</v>
      </c>
      <c r="AX116" s="23">
        <f t="shared" si="31"/>
        <v>7</v>
      </c>
    </row>
    <row r="117" spans="2:50" ht="15" hidden="1" customHeight="1" x14ac:dyDescent="0.3">
      <c r="B117" s="15"/>
      <c r="C117" s="40" t="s">
        <v>22</v>
      </c>
      <c r="D117" s="34" t="s">
        <v>2</v>
      </c>
      <c r="E117" s="35" t="s">
        <v>2</v>
      </c>
      <c r="F117" s="41">
        <f>Current!AK117</f>
        <v>0</v>
      </c>
      <c r="G117" s="42">
        <f>Current!AL117</f>
        <v>0</v>
      </c>
      <c r="H117" s="43">
        <f>Current!AM117</f>
        <v>0</v>
      </c>
      <c r="I117" s="41">
        <f>Infrastructure!AT117</f>
        <v>0</v>
      </c>
      <c r="J117" s="42">
        <f>Infrastructure!AU117</f>
        <v>0</v>
      </c>
      <c r="K117" s="43">
        <f>Infrastructure!AV117</f>
        <v>0</v>
      </c>
      <c r="L117" s="41">
        <f>'Allocations-in-Kind'!AK117</f>
        <v>0</v>
      </c>
      <c r="M117" s="42">
        <f>'Allocations-in-Kind'!AL117</f>
        <v>0</v>
      </c>
      <c r="N117" s="43">
        <f>'Allocations-in-Kind'!AM117</f>
        <v>0</v>
      </c>
      <c r="O117" s="41"/>
      <c r="P117" s="42"/>
      <c r="Q117" s="43"/>
      <c r="R117" s="41"/>
      <c r="S117" s="42"/>
      <c r="T117" s="43"/>
      <c r="U117" s="41">
        <f>'ES Breakdown'!AK117</f>
        <v>0</v>
      </c>
      <c r="V117" s="42">
        <f>'ES Breakdown'!AL117</f>
        <v>0</v>
      </c>
      <c r="W117" s="43">
        <f>'ES Breakdown'!AM117</f>
        <v>0</v>
      </c>
      <c r="X117" s="41"/>
      <c r="Y117" s="42"/>
      <c r="Z117" s="43"/>
      <c r="AA117" s="41"/>
      <c r="AB117" s="42"/>
      <c r="AC117" s="43"/>
      <c r="AD117" s="41"/>
      <c r="AE117" s="42"/>
      <c r="AF117" s="43"/>
      <c r="AG117" s="41"/>
      <c r="AH117" s="42"/>
      <c r="AI117" s="43"/>
      <c r="AK117" s="41">
        <f t="shared" si="29"/>
        <v>0</v>
      </c>
      <c r="AL117" s="42">
        <f t="shared" si="29"/>
        <v>0</v>
      </c>
      <c r="AM117" s="43">
        <f t="shared" si="29"/>
        <v>0</v>
      </c>
      <c r="AT117" s="32">
        <f t="shared" si="30"/>
        <v>0</v>
      </c>
      <c r="AV117" s="23">
        <v>1</v>
      </c>
      <c r="AW117" s="23">
        <v>16</v>
      </c>
      <c r="AX117" s="23">
        <f t="shared" si="31"/>
        <v>8</v>
      </c>
    </row>
    <row r="118" spans="2:50" ht="15" hidden="1" customHeight="1" x14ac:dyDescent="0.3">
      <c r="B118" s="15"/>
      <c r="C118" s="40" t="s">
        <v>22</v>
      </c>
      <c r="D118" s="34" t="s">
        <v>2</v>
      </c>
      <c r="E118" s="35" t="s">
        <v>2</v>
      </c>
      <c r="F118" s="41">
        <f>Current!AK118</f>
        <v>0</v>
      </c>
      <c r="G118" s="42">
        <f>Current!AL118</f>
        <v>0</v>
      </c>
      <c r="H118" s="43">
        <f>Current!AM118</f>
        <v>0</v>
      </c>
      <c r="I118" s="41">
        <f>Infrastructure!AT118</f>
        <v>0</v>
      </c>
      <c r="J118" s="42">
        <f>Infrastructure!AU118</f>
        <v>0</v>
      </c>
      <c r="K118" s="43">
        <f>Infrastructure!AV118</f>
        <v>0</v>
      </c>
      <c r="L118" s="41">
        <f>'Allocations-in-Kind'!AK118</f>
        <v>0</v>
      </c>
      <c r="M118" s="42">
        <f>'Allocations-in-Kind'!AL118</f>
        <v>0</v>
      </c>
      <c r="N118" s="43">
        <f>'Allocations-in-Kind'!AM118</f>
        <v>0</v>
      </c>
      <c r="O118" s="41"/>
      <c r="P118" s="42"/>
      <c r="Q118" s="43"/>
      <c r="R118" s="41"/>
      <c r="S118" s="42"/>
      <c r="T118" s="43"/>
      <c r="U118" s="41">
        <f>'ES Breakdown'!AK118</f>
        <v>0</v>
      </c>
      <c r="V118" s="42">
        <f>'ES Breakdown'!AL118</f>
        <v>0</v>
      </c>
      <c r="W118" s="43">
        <f>'ES Breakdown'!AM118</f>
        <v>0</v>
      </c>
      <c r="X118" s="41"/>
      <c r="Y118" s="42"/>
      <c r="Z118" s="43"/>
      <c r="AA118" s="41"/>
      <c r="AB118" s="42"/>
      <c r="AC118" s="43"/>
      <c r="AD118" s="41"/>
      <c r="AE118" s="42"/>
      <c r="AF118" s="43"/>
      <c r="AG118" s="41"/>
      <c r="AH118" s="42"/>
      <c r="AI118" s="43"/>
      <c r="AK118" s="41">
        <f t="shared" si="29"/>
        <v>0</v>
      </c>
      <c r="AL118" s="42">
        <f t="shared" si="29"/>
        <v>0</v>
      </c>
      <c r="AM118" s="43">
        <f t="shared" si="29"/>
        <v>0</v>
      </c>
      <c r="AT118" s="32">
        <f t="shared" si="30"/>
        <v>0</v>
      </c>
      <c r="AV118" s="23">
        <v>1</v>
      </c>
      <c r="AW118" s="23">
        <v>16</v>
      </c>
      <c r="AX118" s="23">
        <f t="shared" si="31"/>
        <v>9</v>
      </c>
    </row>
    <row r="119" spans="2:50" ht="15" hidden="1" customHeight="1" x14ac:dyDescent="0.3">
      <c r="B119" s="15"/>
      <c r="C119" s="40" t="s">
        <v>22</v>
      </c>
      <c r="D119" s="34" t="s">
        <v>2</v>
      </c>
      <c r="E119" s="35" t="s">
        <v>2</v>
      </c>
      <c r="F119" s="41">
        <f>Current!AK119</f>
        <v>0</v>
      </c>
      <c r="G119" s="42">
        <f>Current!AL119</f>
        <v>0</v>
      </c>
      <c r="H119" s="43">
        <f>Current!AM119</f>
        <v>0</v>
      </c>
      <c r="I119" s="41">
        <f>Infrastructure!AT119</f>
        <v>0</v>
      </c>
      <c r="J119" s="42">
        <f>Infrastructure!AU119</f>
        <v>0</v>
      </c>
      <c r="K119" s="43">
        <f>Infrastructure!AV119</f>
        <v>0</v>
      </c>
      <c r="L119" s="41">
        <f>'Allocations-in-Kind'!AK119</f>
        <v>0</v>
      </c>
      <c r="M119" s="42">
        <f>'Allocations-in-Kind'!AL119</f>
        <v>0</v>
      </c>
      <c r="N119" s="43">
        <f>'Allocations-in-Kind'!AM119</f>
        <v>0</v>
      </c>
      <c r="O119" s="41"/>
      <c r="P119" s="42"/>
      <c r="Q119" s="43"/>
      <c r="R119" s="41"/>
      <c r="S119" s="42"/>
      <c r="T119" s="43"/>
      <c r="U119" s="41">
        <f>'ES Breakdown'!AK119</f>
        <v>0</v>
      </c>
      <c r="V119" s="42">
        <f>'ES Breakdown'!AL119</f>
        <v>0</v>
      </c>
      <c r="W119" s="43">
        <f>'ES Breakdown'!AM119</f>
        <v>0</v>
      </c>
      <c r="X119" s="41"/>
      <c r="Y119" s="42"/>
      <c r="Z119" s="43"/>
      <c r="AA119" s="41"/>
      <c r="AB119" s="42"/>
      <c r="AC119" s="43"/>
      <c r="AD119" s="41"/>
      <c r="AE119" s="42"/>
      <c r="AF119" s="43"/>
      <c r="AG119" s="41"/>
      <c r="AH119" s="42"/>
      <c r="AI119" s="43"/>
      <c r="AK119" s="41">
        <f t="shared" si="29"/>
        <v>0</v>
      </c>
      <c r="AL119" s="42">
        <f t="shared" si="29"/>
        <v>0</v>
      </c>
      <c r="AM119" s="43">
        <f t="shared" si="29"/>
        <v>0</v>
      </c>
      <c r="AT119" s="32">
        <f t="shared" si="30"/>
        <v>0</v>
      </c>
      <c r="AV119" s="23">
        <v>1</v>
      </c>
      <c r="AW119" s="23">
        <v>16</v>
      </c>
      <c r="AX119" s="23">
        <f t="shared" si="31"/>
        <v>10</v>
      </c>
    </row>
    <row r="120" spans="2:50" ht="15" hidden="1" customHeight="1" x14ac:dyDescent="0.3">
      <c r="B120" s="15"/>
      <c r="C120" s="40" t="s">
        <v>23</v>
      </c>
      <c r="D120" s="34" t="s">
        <v>2</v>
      </c>
      <c r="E120" s="35" t="s">
        <v>2</v>
      </c>
      <c r="F120" s="41">
        <f>Current!AK120</f>
        <v>0</v>
      </c>
      <c r="G120" s="42">
        <f>Current!AL120</f>
        <v>0</v>
      </c>
      <c r="H120" s="43">
        <f>Current!AM120</f>
        <v>0</v>
      </c>
      <c r="I120" s="41">
        <f>Infrastructure!AT120</f>
        <v>0</v>
      </c>
      <c r="J120" s="42">
        <f>Infrastructure!AU120</f>
        <v>0</v>
      </c>
      <c r="K120" s="43">
        <f>Infrastructure!AV120</f>
        <v>0</v>
      </c>
      <c r="L120" s="41">
        <f>'Allocations-in-Kind'!AK120</f>
        <v>0</v>
      </c>
      <c r="M120" s="42">
        <f>'Allocations-in-Kind'!AL120</f>
        <v>0</v>
      </c>
      <c r="N120" s="43">
        <f>'Allocations-in-Kind'!AM120</f>
        <v>0</v>
      </c>
      <c r="O120" s="41"/>
      <c r="P120" s="42"/>
      <c r="Q120" s="43"/>
      <c r="R120" s="41"/>
      <c r="S120" s="42"/>
      <c r="T120" s="43"/>
      <c r="U120" s="41">
        <f>'ES Breakdown'!AK120</f>
        <v>0</v>
      </c>
      <c r="V120" s="42">
        <f>'ES Breakdown'!AL120</f>
        <v>0</v>
      </c>
      <c r="W120" s="43">
        <f>'ES Breakdown'!AM120</f>
        <v>0</v>
      </c>
      <c r="X120" s="41"/>
      <c r="Y120" s="42"/>
      <c r="Z120" s="43"/>
      <c r="AA120" s="41"/>
      <c r="AB120" s="42"/>
      <c r="AC120" s="43"/>
      <c r="AD120" s="41"/>
      <c r="AE120" s="42"/>
      <c r="AF120" s="43"/>
      <c r="AG120" s="41"/>
      <c r="AH120" s="42"/>
      <c r="AI120" s="43"/>
      <c r="AK120" s="41">
        <f t="shared" si="29"/>
        <v>0</v>
      </c>
      <c r="AL120" s="42">
        <f t="shared" si="29"/>
        <v>0</v>
      </c>
      <c r="AM120" s="43">
        <f t="shared" si="29"/>
        <v>0</v>
      </c>
      <c r="AT120" s="32">
        <f t="shared" si="30"/>
        <v>0</v>
      </c>
      <c r="AV120" s="23">
        <v>1</v>
      </c>
      <c r="AW120" s="23">
        <v>17</v>
      </c>
      <c r="AX120" s="23">
        <f t="shared" si="31"/>
        <v>1</v>
      </c>
    </row>
    <row r="121" spans="2:50" ht="15" hidden="1" customHeight="1" x14ac:dyDescent="0.3">
      <c r="B121" s="15"/>
      <c r="C121" s="50" t="str">
        <f>IF(LEN(E120)&lt;1,"","Total: " &amp; LEFT(E120,LEN(E120)-21) &amp; "Municipalities")</f>
        <v/>
      </c>
      <c r="D121" s="51"/>
      <c r="E121" s="52"/>
      <c r="F121" s="53">
        <f>Current!AK121</f>
        <v>0</v>
      </c>
      <c r="G121" s="54">
        <f>Current!AL121</f>
        <v>0</v>
      </c>
      <c r="H121" s="55">
        <f>Current!AM121</f>
        <v>0</v>
      </c>
      <c r="I121" s="53">
        <f>Infrastructure!AT121</f>
        <v>0</v>
      </c>
      <c r="J121" s="54">
        <f>Infrastructure!AU121</f>
        <v>0</v>
      </c>
      <c r="K121" s="55">
        <f>Infrastructure!AV121</f>
        <v>0</v>
      </c>
      <c r="L121" s="53">
        <f>'Allocations-in-Kind'!AK121</f>
        <v>0</v>
      </c>
      <c r="M121" s="54">
        <f>'Allocations-in-Kind'!AL121</f>
        <v>0</v>
      </c>
      <c r="N121" s="55">
        <f>'Allocations-in-Kind'!AM121</f>
        <v>0</v>
      </c>
      <c r="O121" s="53">
        <f t="shared" ref="O121:AI121" si="32">SUM(O110:O120)</f>
        <v>0</v>
      </c>
      <c r="P121" s="54">
        <f t="shared" si="32"/>
        <v>0</v>
      </c>
      <c r="Q121" s="55">
        <f t="shared" si="32"/>
        <v>0</v>
      </c>
      <c r="R121" s="53">
        <f t="shared" si="32"/>
        <v>0</v>
      </c>
      <c r="S121" s="54">
        <f t="shared" si="32"/>
        <v>0</v>
      </c>
      <c r="T121" s="55">
        <f t="shared" si="32"/>
        <v>0</v>
      </c>
      <c r="U121" s="53">
        <f t="shared" si="32"/>
        <v>0</v>
      </c>
      <c r="V121" s="54">
        <f t="shared" si="32"/>
        <v>0</v>
      </c>
      <c r="W121" s="55">
        <f t="shared" si="32"/>
        <v>0</v>
      </c>
      <c r="X121" s="53">
        <f t="shared" si="32"/>
        <v>0</v>
      </c>
      <c r="Y121" s="54">
        <f t="shared" si="32"/>
        <v>0</v>
      </c>
      <c r="Z121" s="55">
        <f t="shared" si="32"/>
        <v>0</v>
      </c>
      <c r="AA121" s="53">
        <f t="shared" si="32"/>
        <v>0</v>
      </c>
      <c r="AB121" s="54">
        <f t="shared" si="32"/>
        <v>0</v>
      </c>
      <c r="AC121" s="55">
        <f t="shared" si="32"/>
        <v>0</v>
      </c>
      <c r="AD121" s="53">
        <f t="shared" si="32"/>
        <v>0</v>
      </c>
      <c r="AE121" s="54">
        <f t="shared" si="32"/>
        <v>0</v>
      </c>
      <c r="AF121" s="55">
        <f t="shared" si="32"/>
        <v>0</v>
      </c>
      <c r="AG121" s="53">
        <f t="shared" si="32"/>
        <v>0</v>
      </c>
      <c r="AH121" s="54">
        <f t="shared" si="32"/>
        <v>0</v>
      </c>
      <c r="AI121" s="55">
        <f t="shared" si="32"/>
        <v>0</v>
      </c>
      <c r="AK121" s="53">
        <f>SUM(AK110:AK120)</f>
        <v>0</v>
      </c>
      <c r="AL121" s="54">
        <f>SUM(AL110:AL120)</f>
        <v>0</v>
      </c>
      <c r="AM121" s="55">
        <f>SUM(AM110:AM120)</f>
        <v>0</v>
      </c>
      <c r="AT121" s="32">
        <f>IF(SUM(AT110:AT120)=0,0,1)</f>
        <v>0</v>
      </c>
    </row>
    <row r="122" spans="2:50" ht="15" hidden="1" customHeight="1" x14ac:dyDescent="0.3">
      <c r="B122" s="15"/>
      <c r="C122" s="40"/>
      <c r="D122" s="34"/>
      <c r="E122" s="35"/>
      <c r="F122" s="41">
        <f>Current!AK122</f>
        <v>0</v>
      </c>
      <c r="G122" s="42">
        <f>Current!AL122</f>
        <v>0</v>
      </c>
      <c r="H122" s="43">
        <f>Current!AM122</f>
        <v>0</v>
      </c>
      <c r="I122" s="41">
        <f>Infrastructure!AT122</f>
        <v>0</v>
      </c>
      <c r="J122" s="42">
        <f>Infrastructure!AU122</f>
        <v>0</v>
      </c>
      <c r="K122" s="43">
        <f>Infrastructure!AV122</f>
        <v>0</v>
      </c>
      <c r="L122" s="41">
        <f>'Allocations-in-Kind'!AK122</f>
        <v>0</v>
      </c>
      <c r="M122" s="42">
        <f>'Allocations-in-Kind'!AL122</f>
        <v>0</v>
      </c>
      <c r="N122" s="43">
        <f>'Allocations-in-Kind'!AM122</f>
        <v>0</v>
      </c>
      <c r="O122" s="41"/>
      <c r="P122" s="42"/>
      <c r="Q122" s="43"/>
      <c r="R122" s="41"/>
      <c r="S122" s="42"/>
      <c r="T122" s="43"/>
      <c r="U122" s="41"/>
      <c r="V122" s="42"/>
      <c r="W122" s="43"/>
      <c r="X122" s="41"/>
      <c r="Y122" s="42"/>
      <c r="Z122" s="43"/>
      <c r="AA122" s="41"/>
      <c r="AB122" s="42"/>
      <c r="AC122" s="43"/>
      <c r="AD122" s="41"/>
      <c r="AE122" s="42"/>
      <c r="AF122" s="43"/>
      <c r="AG122" s="41"/>
      <c r="AH122" s="42"/>
      <c r="AI122" s="43"/>
      <c r="AK122" s="41"/>
      <c r="AL122" s="42"/>
      <c r="AM122" s="43"/>
      <c r="AT122" s="32">
        <f>IF(AT121=0,0,1)</f>
        <v>0</v>
      </c>
    </row>
    <row r="123" spans="2:50" ht="15" hidden="1" customHeight="1" x14ac:dyDescent="0.3">
      <c r="B123" s="15"/>
      <c r="C123" s="40" t="s">
        <v>22</v>
      </c>
      <c r="D123" s="34" t="s">
        <v>2</v>
      </c>
      <c r="E123" s="35" t="s">
        <v>2</v>
      </c>
      <c r="F123" s="41">
        <f>Current!AK123</f>
        <v>0</v>
      </c>
      <c r="G123" s="42">
        <f>Current!AL123</f>
        <v>0</v>
      </c>
      <c r="H123" s="43">
        <f>Current!AM123</f>
        <v>0</v>
      </c>
      <c r="I123" s="41">
        <f>Infrastructure!AT123</f>
        <v>0</v>
      </c>
      <c r="J123" s="42">
        <f>Infrastructure!AU123</f>
        <v>0</v>
      </c>
      <c r="K123" s="43">
        <f>Infrastructure!AV123</f>
        <v>0</v>
      </c>
      <c r="L123" s="41">
        <f>'Allocations-in-Kind'!AK123</f>
        <v>0</v>
      </c>
      <c r="M123" s="42">
        <f>'Allocations-in-Kind'!AL123</f>
        <v>0</v>
      </c>
      <c r="N123" s="43">
        <f>'Allocations-in-Kind'!AM123</f>
        <v>0</v>
      </c>
      <c r="O123" s="41"/>
      <c r="P123" s="42"/>
      <c r="Q123" s="43"/>
      <c r="R123" s="41"/>
      <c r="S123" s="42"/>
      <c r="T123" s="43"/>
      <c r="U123" s="41">
        <f>'ES Breakdown'!AK123</f>
        <v>0</v>
      </c>
      <c r="V123" s="42">
        <f>'ES Breakdown'!AL123</f>
        <v>0</v>
      </c>
      <c r="W123" s="43">
        <f>'ES Breakdown'!AM123</f>
        <v>0</v>
      </c>
      <c r="X123" s="41"/>
      <c r="Y123" s="42"/>
      <c r="Z123" s="43"/>
      <c r="AA123" s="41"/>
      <c r="AB123" s="42"/>
      <c r="AC123" s="43"/>
      <c r="AD123" s="41"/>
      <c r="AE123" s="42"/>
      <c r="AF123" s="43"/>
      <c r="AG123" s="41"/>
      <c r="AH123" s="42"/>
      <c r="AI123" s="43"/>
      <c r="AK123" s="41">
        <f t="shared" ref="AK123:AM133" si="33">F123+I123+L123+O123+R123+U123+X123+AA123+AD123+AG123</f>
        <v>0</v>
      </c>
      <c r="AL123" s="42">
        <f t="shared" si="33"/>
        <v>0</v>
      </c>
      <c r="AM123" s="43">
        <f t="shared" si="33"/>
        <v>0</v>
      </c>
      <c r="AT123" s="32">
        <f>IF(LEN(E123)&lt;2,0,1)</f>
        <v>0</v>
      </c>
      <c r="AV123" s="23">
        <v>1</v>
      </c>
      <c r="AW123" s="23">
        <v>18</v>
      </c>
      <c r="AX123" s="23">
        <v>1</v>
      </c>
    </row>
    <row r="124" spans="2:50" ht="15" hidden="1" customHeight="1" x14ac:dyDescent="0.3">
      <c r="B124" s="15"/>
      <c r="C124" s="40" t="s">
        <v>22</v>
      </c>
      <c r="D124" s="34" t="s">
        <v>2</v>
      </c>
      <c r="E124" s="35" t="s">
        <v>2</v>
      </c>
      <c r="F124" s="41">
        <f>Current!AK124</f>
        <v>0</v>
      </c>
      <c r="G124" s="42">
        <f>Current!AL124</f>
        <v>0</v>
      </c>
      <c r="H124" s="43">
        <f>Current!AM124</f>
        <v>0</v>
      </c>
      <c r="I124" s="41">
        <f>Infrastructure!AT124</f>
        <v>0</v>
      </c>
      <c r="J124" s="42">
        <f>Infrastructure!AU124</f>
        <v>0</v>
      </c>
      <c r="K124" s="43">
        <f>Infrastructure!AV124</f>
        <v>0</v>
      </c>
      <c r="L124" s="41">
        <f>'Allocations-in-Kind'!AK124</f>
        <v>0</v>
      </c>
      <c r="M124" s="42">
        <f>'Allocations-in-Kind'!AL124</f>
        <v>0</v>
      </c>
      <c r="N124" s="43">
        <f>'Allocations-in-Kind'!AM124</f>
        <v>0</v>
      </c>
      <c r="O124" s="41"/>
      <c r="P124" s="42"/>
      <c r="Q124" s="43"/>
      <c r="R124" s="41"/>
      <c r="S124" s="42"/>
      <c r="T124" s="43"/>
      <c r="U124" s="41">
        <f>'ES Breakdown'!AK124</f>
        <v>0</v>
      </c>
      <c r="V124" s="42">
        <f>'ES Breakdown'!AL124</f>
        <v>0</v>
      </c>
      <c r="W124" s="43">
        <f>'ES Breakdown'!AM124</f>
        <v>0</v>
      </c>
      <c r="X124" s="41"/>
      <c r="Y124" s="42"/>
      <c r="Z124" s="43"/>
      <c r="AA124" s="41"/>
      <c r="AB124" s="42"/>
      <c r="AC124" s="43"/>
      <c r="AD124" s="41"/>
      <c r="AE124" s="42"/>
      <c r="AF124" s="43"/>
      <c r="AG124" s="41"/>
      <c r="AH124" s="42"/>
      <c r="AI124" s="43"/>
      <c r="AK124" s="41">
        <f t="shared" si="33"/>
        <v>0</v>
      </c>
      <c r="AL124" s="42">
        <f t="shared" si="33"/>
        <v>0</v>
      </c>
      <c r="AM124" s="43">
        <f t="shared" si="33"/>
        <v>0</v>
      </c>
      <c r="AT124" s="32">
        <f t="shared" ref="AT124:AT133" si="34">IF(LEN(E124)&lt;2,0,1)</f>
        <v>0</v>
      </c>
      <c r="AV124" s="23">
        <v>1</v>
      </c>
      <c r="AW124" s="23">
        <v>18</v>
      </c>
      <c r="AX124" s="23">
        <f>IF(AW124=AW123,AX123+1,1)</f>
        <v>2</v>
      </c>
    </row>
    <row r="125" spans="2:50" ht="15" hidden="1" customHeight="1" x14ac:dyDescent="0.3">
      <c r="B125" s="15"/>
      <c r="C125" s="40" t="s">
        <v>22</v>
      </c>
      <c r="D125" s="34" t="s">
        <v>2</v>
      </c>
      <c r="E125" s="35" t="s">
        <v>2</v>
      </c>
      <c r="F125" s="41">
        <f>Current!AK125</f>
        <v>0</v>
      </c>
      <c r="G125" s="42">
        <f>Current!AL125</f>
        <v>0</v>
      </c>
      <c r="H125" s="43">
        <f>Current!AM125</f>
        <v>0</v>
      </c>
      <c r="I125" s="41">
        <f>Infrastructure!AT125</f>
        <v>0</v>
      </c>
      <c r="J125" s="42">
        <f>Infrastructure!AU125</f>
        <v>0</v>
      </c>
      <c r="K125" s="43">
        <f>Infrastructure!AV125</f>
        <v>0</v>
      </c>
      <c r="L125" s="41">
        <f>'Allocations-in-Kind'!AK125</f>
        <v>0</v>
      </c>
      <c r="M125" s="42">
        <f>'Allocations-in-Kind'!AL125</f>
        <v>0</v>
      </c>
      <c r="N125" s="43">
        <f>'Allocations-in-Kind'!AM125</f>
        <v>0</v>
      </c>
      <c r="O125" s="41"/>
      <c r="P125" s="42"/>
      <c r="Q125" s="43"/>
      <c r="R125" s="41"/>
      <c r="S125" s="42"/>
      <c r="T125" s="43"/>
      <c r="U125" s="41">
        <f>'ES Breakdown'!AK125</f>
        <v>0</v>
      </c>
      <c r="V125" s="42">
        <f>'ES Breakdown'!AL125</f>
        <v>0</v>
      </c>
      <c r="W125" s="43">
        <f>'ES Breakdown'!AM125</f>
        <v>0</v>
      </c>
      <c r="X125" s="41"/>
      <c r="Y125" s="42"/>
      <c r="Z125" s="43"/>
      <c r="AA125" s="41"/>
      <c r="AB125" s="42"/>
      <c r="AC125" s="43"/>
      <c r="AD125" s="41"/>
      <c r="AE125" s="42"/>
      <c r="AF125" s="43"/>
      <c r="AG125" s="41"/>
      <c r="AH125" s="42"/>
      <c r="AI125" s="43"/>
      <c r="AK125" s="41">
        <f t="shared" si="33"/>
        <v>0</v>
      </c>
      <c r="AL125" s="42">
        <f t="shared" si="33"/>
        <v>0</v>
      </c>
      <c r="AM125" s="43">
        <f t="shared" si="33"/>
        <v>0</v>
      </c>
      <c r="AT125" s="32">
        <f t="shared" si="34"/>
        <v>0</v>
      </c>
      <c r="AV125" s="23">
        <v>1</v>
      </c>
      <c r="AW125" s="23">
        <v>18</v>
      </c>
      <c r="AX125" s="23">
        <f t="shared" ref="AX125:AX133" si="35">IF(AW125=AW124,AX124+1,1)</f>
        <v>3</v>
      </c>
    </row>
    <row r="126" spans="2:50" ht="15" hidden="1" customHeight="1" x14ac:dyDescent="0.3">
      <c r="B126" s="15"/>
      <c r="C126" s="40" t="s">
        <v>22</v>
      </c>
      <c r="D126" s="34" t="s">
        <v>2</v>
      </c>
      <c r="E126" s="35" t="s">
        <v>2</v>
      </c>
      <c r="F126" s="41">
        <f>Current!AK126</f>
        <v>0</v>
      </c>
      <c r="G126" s="42">
        <f>Current!AL126</f>
        <v>0</v>
      </c>
      <c r="H126" s="43">
        <f>Current!AM126</f>
        <v>0</v>
      </c>
      <c r="I126" s="41">
        <f>Infrastructure!AT126</f>
        <v>0</v>
      </c>
      <c r="J126" s="42">
        <f>Infrastructure!AU126</f>
        <v>0</v>
      </c>
      <c r="K126" s="43">
        <f>Infrastructure!AV126</f>
        <v>0</v>
      </c>
      <c r="L126" s="41">
        <f>'Allocations-in-Kind'!AK126</f>
        <v>0</v>
      </c>
      <c r="M126" s="42">
        <f>'Allocations-in-Kind'!AL126</f>
        <v>0</v>
      </c>
      <c r="N126" s="43">
        <f>'Allocations-in-Kind'!AM126</f>
        <v>0</v>
      </c>
      <c r="O126" s="41"/>
      <c r="P126" s="42"/>
      <c r="Q126" s="43"/>
      <c r="R126" s="41"/>
      <c r="S126" s="42"/>
      <c r="T126" s="43"/>
      <c r="U126" s="41">
        <f>'ES Breakdown'!AK126</f>
        <v>0</v>
      </c>
      <c r="V126" s="42">
        <f>'ES Breakdown'!AL126</f>
        <v>0</v>
      </c>
      <c r="W126" s="43">
        <f>'ES Breakdown'!AM126</f>
        <v>0</v>
      </c>
      <c r="X126" s="41"/>
      <c r="Y126" s="42"/>
      <c r="Z126" s="43"/>
      <c r="AA126" s="41"/>
      <c r="AB126" s="42"/>
      <c r="AC126" s="43"/>
      <c r="AD126" s="41"/>
      <c r="AE126" s="42"/>
      <c r="AF126" s="43"/>
      <c r="AG126" s="41"/>
      <c r="AH126" s="42"/>
      <c r="AI126" s="43"/>
      <c r="AK126" s="41">
        <f t="shared" si="33"/>
        <v>0</v>
      </c>
      <c r="AL126" s="42">
        <f t="shared" si="33"/>
        <v>0</v>
      </c>
      <c r="AM126" s="43">
        <f t="shared" si="33"/>
        <v>0</v>
      </c>
      <c r="AT126" s="32">
        <f t="shared" si="34"/>
        <v>0</v>
      </c>
      <c r="AV126" s="23">
        <v>1</v>
      </c>
      <c r="AW126" s="23">
        <v>18</v>
      </c>
      <c r="AX126" s="23">
        <f t="shared" si="35"/>
        <v>4</v>
      </c>
    </row>
    <row r="127" spans="2:50" ht="15" hidden="1" customHeight="1" x14ac:dyDescent="0.3">
      <c r="B127" s="15"/>
      <c r="C127" s="40" t="s">
        <v>22</v>
      </c>
      <c r="D127" s="34" t="s">
        <v>2</v>
      </c>
      <c r="E127" s="35" t="s">
        <v>2</v>
      </c>
      <c r="F127" s="41">
        <f>Current!AK127</f>
        <v>0</v>
      </c>
      <c r="G127" s="42">
        <f>Current!AL127</f>
        <v>0</v>
      </c>
      <c r="H127" s="43">
        <f>Current!AM127</f>
        <v>0</v>
      </c>
      <c r="I127" s="41">
        <f>Infrastructure!AT127</f>
        <v>0</v>
      </c>
      <c r="J127" s="42">
        <f>Infrastructure!AU127</f>
        <v>0</v>
      </c>
      <c r="K127" s="43">
        <f>Infrastructure!AV127</f>
        <v>0</v>
      </c>
      <c r="L127" s="41">
        <f>'Allocations-in-Kind'!AK127</f>
        <v>0</v>
      </c>
      <c r="M127" s="42">
        <f>'Allocations-in-Kind'!AL127</f>
        <v>0</v>
      </c>
      <c r="N127" s="43">
        <f>'Allocations-in-Kind'!AM127</f>
        <v>0</v>
      </c>
      <c r="O127" s="41"/>
      <c r="P127" s="42"/>
      <c r="Q127" s="43"/>
      <c r="R127" s="41"/>
      <c r="S127" s="42"/>
      <c r="T127" s="43"/>
      <c r="U127" s="41">
        <f>'ES Breakdown'!AK127</f>
        <v>0</v>
      </c>
      <c r="V127" s="42">
        <f>'ES Breakdown'!AL127</f>
        <v>0</v>
      </c>
      <c r="W127" s="43">
        <f>'ES Breakdown'!AM127</f>
        <v>0</v>
      </c>
      <c r="X127" s="41"/>
      <c r="Y127" s="42"/>
      <c r="Z127" s="43"/>
      <c r="AA127" s="41"/>
      <c r="AB127" s="42"/>
      <c r="AC127" s="43"/>
      <c r="AD127" s="41"/>
      <c r="AE127" s="42"/>
      <c r="AF127" s="43"/>
      <c r="AG127" s="41"/>
      <c r="AH127" s="42"/>
      <c r="AI127" s="43"/>
      <c r="AK127" s="41">
        <f t="shared" si="33"/>
        <v>0</v>
      </c>
      <c r="AL127" s="42">
        <f t="shared" si="33"/>
        <v>0</v>
      </c>
      <c r="AM127" s="43">
        <f t="shared" si="33"/>
        <v>0</v>
      </c>
      <c r="AT127" s="32">
        <f t="shared" si="34"/>
        <v>0</v>
      </c>
      <c r="AV127" s="23">
        <v>1</v>
      </c>
      <c r="AW127" s="23">
        <v>18</v>
      </c>
      <c r="AX127" s="23">
        <f t="shared" si="35"/>
        <v>5</v>
      </c>
    </row>
    <row r="128" spans="2:50" ht="15" hidden="1" customHeight="1" x14ac:dyDescent="0.3">
      <c r="B128" s="15"/>
      <c r="C128" s="40" t="s">
        <v>22</v>
      </c>
      <c r="D128" s="34" t="s">
        <v>2</v>
      </c>
      <c r="E128" s="35" t="s">
        <v>2</v>
      </c>
      <c r="F128" s="41">
        <f>Current!AK128</f>
        <v>0</v>
      </c>
      <c r="G128" s="42">
        <f>Current!AL128</f>
        <v>0</v>
      </c>
      <c r="H128" s="43">
        <f>Current!AM128</f>
        <v>0</v>
      </c>
      <c r="I128" s="41">
        <f>Infrastructure!AT128</f>
        <v>0</v>
      </c>
      <c r="J128" s="42">
        <f>Infrastructure!AU128</f>
        <v>0</v>
      </c>
      <c r="K128" s="43">
        <f>Infrastructure!AV128</f>
        <v>0</v>
      </c>
      <c r="L128" s="41">
        <f>'Allocations-in-Kind'!AK128</f>
        <v>0</v>
      </c>
      <c r="M128" s="42">
        <f>'Allocations-in-Kind'!AL128</f>
        <v>0</v>
      </c>
      <c r="N128" s="43">
        <f>'Allocations-in-Kind'!AM128</f>
        <v>0</v>
      </c>
      <c r="O128" s="41"/>
      <c r="P128" s="42"/>
      <c r="Q128" s="43"/>
      <c r="R128" s="41"/>
      <c r="S128" s="42"/>
      <c r="T128" s="43"/>
      <c r="U128" s="41">
        <f>'ES Breakdown'!AK128</f>
        <v>0</v>
      </c>
      <c r="V128" s="42">
        <f>'ES Breakdown'!AL128</f>
        <v>0</v>
      </c>
      <c r="W128" s="43">
        <f>'ES Breakdown'!AM128</f>
        <v>0</v>
      </c>
      <c r="X128" s="41"/>
      <c r="Y128" s="42"/>
      <c r="Z128" s="43"/>
      <c r="AA128" s="41"/>
      <c r="AB128" s="42"/>
      <c r="AC128" s="43"/>
      <c r="AD128" s="41"/>
      <c r="AE128" s="42"/>
      <c r="AF128" s="43"/>
      <c r="AG128" s="41"/>
      <c r="AH128" s="42"/>
      <c r="AI128" s="43"/>
      <c r="AK128" s="41">
        <f t="shared" si="33"/>
        <v>0</v>
      </c>
      <c r="AL128" s="42">
        <f t="shared" si="33"/>
        <v>0</v>
      </c>
      <c r="AM128" s="43">
        <f t="shared" si="33"/>
        <v>0</v>
      </c>
      <c r="AT128" s="32">
        <f t="shared" si="34"/>
        <v>0</v>
      </c>
      <c r="AV128" s="23">
        <v>1</v>
      </c>
      <c r="AW128" s="23">
        <v>18</v>
      </c>
      <c r="AX128" s="23">
        <f t="shared" si="35"/>
        <v>6</v>
      </c>
    </row>
    <row r="129" spans="2:50" ht="15" hidden="1" customHeight="1" x14ac:dyDescent="0.3">
      <c r="B129" s="15"/>
      <c r="C129" s="40" t="s">
        <v>22</v>
      </c>
      <c r="D129" s="34" t="s">
        <v>2</v>
      </c>
      <c r="E129" s="35" t="s">
        <v>2</v>
      </c>
      <c r="F129" s="41">
        <f>Current!AK129</f>
        <v>0</v>
      </c>
      <c r="G129" s="42">
        <f>Current!AL129</f>
        <v>0</v>
      </c>
      <c r="H129" s="43">
        <f>Current!AM129</f>
        <v>0</v>
      </c>
      <c r="I129" s="41">
        <f>Infrastructure!AT129</f>
        <v>0</v>
      </c>
      <c r="J129" s="42">
        <f>Infrastructure!AU129</f>
        <v>0</v>
      </c>
      <c r="K129" s="43">
        <f>Infrastructure!AV129</f>
        <v>0</v>
      </c>
      <c r="L129" s="41">
        <f>'Allocations-in-Kind'!AK129</f>
        <v>0</v>
      </c>
      <c r="M129" s="42">
        <f>'Allocations-in-Kind'!AL129</f>
        <v>0</v>
      </c>
      <c r="N129" s="43">
        <f>'Allocations-in-Kind'!AM129</f>
        <v>0</v>
      </c>
      <c r="O129" s="41"/>
      <c r="P129" s="42"/>
      <c r="Q129" s="43"/>
      <c r="R129" s="41"/>
      <c r="S129" s="42"/>
      <c r="T129" s="43"/>
      <c r="U129" s="41">
        <f>'ES Breakdown'!AK129</f>
        <v>0</v>
      </c>
      <c r="V129" s="42">
        <f>'ES Breakdown'!AL129</f>
        <v>0</v>
      </c>
      <c r="W129" s="43">
        <f>'ES Breakdown'!AM129</f>
        <v>0</v>
      </c>
      <c r="X129" s="41"/>
      <c r="Y129" s="42"/>
      <c r="Z129" s="43"/>
      <c r="AA129" s="41"/>
      <c r="AB129" s="42"/>
      <c r="AC129" s="43"/>
      <c r="AD129" s="41"/>
      <c r="AE129" s="42"/>
      <c r="AF129" s="43"/>
      <c r="AG129" s="41"/>
      <c r="AH129" s="42"/>
      <c r="AI129" s="43"/>
      <c r="AK129" s="41">
        <f t="shared" si="33"/>
        <v>0</v>
      </c>
      <c r="AL129" s="42">
        <f t="shared" si="33"/>
        <v>0</v>
      </c>
      <c r="AM129" s="43">
        <f t="shared" si="33"/>
        <v>0</v>
      </c>
      <c r="AT129" s="32">
        <f t="shared" si="34"/>
        <v>0</v>
      </c>
      <c r="AV129" s="23">
        <v>1</v>
      </c>
      <c r="AW129" s="23">
        <v>18</v>
      </c>
      <c r="AX129" s="23">
        <f t="shared" si="35"/>
        <v>7</v>
      </c>
    </row>
    <row r="130" spans="2:50" ht="15" hidden="1" customHeight="1" x14ac:dyDescent="0.3">
      <c r="B130" s="15"/>
      <c r="C130" s="40" t="s">
        <v>22</v>
      </c>
      <c r="D130" s="34" t="s">
        <v>2</v>
      </c>
      <c r="E130" s="35" t="s">
        <v>2</v>
      </c>
      <c r="F130" s="41">
        <f>Current!AK130</f>
        <v>0</v>
      </c>
      <c r="G130" s="42">
        <f>Current!AL130</f>
        <v>0</v>
      </c>
      <c r="H130" s="43">
        <f>Current!AM130</f>
        <v>0</v>
      </c>
      <c r="I130" s="41">
        <f>Infrastructure!AT130</f>
        <v>0</v>
      </c>
      <c r="J130" s="42">
        <f>Infrastructure!AU130</f>
        <v>0</v>
      </c>
      <c r="K130" s="43">
        <f>Infrastructure!AV130</f>
        <v>0</v>
      </c>
      <c r="L130" s="41">
        <f>'Allocations-in-Kind'!AK130</f>
        <v>0</v>
      </c>
      <c r="M130" s="42">
        <f>'Allocations-in-Kind'!AL130</f>
        <v>0</v>
      </c>
      <c r="N130" s="43">
        <f>'Allocations-in-Kind'!AM130</f>
        <v>0</v>
      </c>
      <c r="O130" s="41"/>
      <c r="P130" s="42"/>
      <c r="Q130" s="43"/>
      <c r="R130" s="41"/>
      <c r="S130" s="42"/>
      <c r="T130" s="43"/>
      <c r="U130" s="41">
        <f>'ES Breakdown'!AK130</f>
        <v>0</v>
      </c>
      <c r="V130" s="42">
        <f>'ES Breakdown'!AL130</f>
        <v>0</v>
      </c>
      <c r="W130" s="43">
        <f>'ES Breakdown'!AM130</f>
        <v>0</v>
      </c>
      <c r="X130" s="41"/>
      <c r="Y130" s="42"/>
      <c r="Z130" s="43"/>
      <c r="AA130" s="41"/>
      <c r="AB130" s="42"/>
      <c r="AC130" s="43"/>
      <c r="AD130" s="41"/>
      <c r="AE130" s="42"/>
      <c r="AF130" s="43"/>
      <c r="AG130" s="41"/>
      <c r="AH130" s="42"/>
      <c r="AI130" s="43"/>
      <c r="AK130" s="41">
        <f t="shared" si="33"/>
        <v>0</v>
      </c>
      <c r="AL130" s="42">
        <f t="shared" si="33"/>
        <v>0</v>
      </c>
      <c r="AM130" s="43">
        <f t="shared" si="33"/>
        <v>0</v>
      </c>
      <c r="AT130" s="32">
        <f t="shared" si="34"/>
        <v>0</v>
      </c>
      <c r="AV130" s="23">
        <v>1</v>
      </c>
      <c r="AW130" s="23">
        <v>18</v>
      </c>
      <c r="AX130" s="23">
        <f t="shared" si="35"/>
        <v>8</v>
      </c>
    </row>
    <row r="131" spans="2:50" ht="15" hidden="1" customHeight="1" x14ac:dyDescent="0.3">
      <c r="B131" s="15"/>
      <c r="C131" s="40" t="s">
        <v>22</v>
      </c>
      <c r="D131" s="34" t="s">
        <v>2</v>
      </c>
      <c r="E131" s="35" t="s">
        <v>2</v>
      </c>
      <c r="F131" s="41">
        <f>Current!AK131</f>
        <v>0</v>
      </c>
      <c r="G131" s="42">
        <f>Current!AL131</f>
        <v>0</v>
      </c>
      <c r="H131" s="43">
        <f>Current!AM131</f>
        <v>0</v>
      </c>
      <c r="I131" s="41">
        <f>Infrastructure!AT131</f>
        <v>0</v>
      </c>
      <c r="J131" s="42">
        <f>Infrastructure!AU131</f>
        <v>0</v>
      </c>
      <c r="K131" s="43">
        <f>Infrastructure!AV131</f>
        <v>0</v>
      </c>
      <c r="L131" s="41">
        <f>'Allocations-in-Kind'!AK131</f>
        <v>0</v>
      </c>
      <c r="M131" s="42">
        <f>'Allocations-in-Kind'!AL131</f>
        <v>0</v>
      </c>
      <c r="N131" s="43">
        <f>'Allocations-in-Kind'!AM131</f>
        <v>0</v>
      </c>
      <c r="O131" s="41"/>
      <c r="P131" s="42"/>
      <c r="Q131" s="43"/>
      <c r="R131" s="41"/>
      <c r="S131" s="42"/>
      <c r="T131" s="43"/>
      <c r="U131" s="41">
        <f>'ES Breakdown'!AK131</f>
        <v>0</v>
      </c>
      <c r="V131" s="42">
        <f>'ES Breakdown'!AL131</f>
        <v>0</v>
      </c>
      <c r="W131" s="43">
        <f>'ES Breakdown'!AM131</f>
        <v>0</v>
      </c>
      <c r="X131" s="41"/>
      <c r="Y131" s="42"/>
      <c r="Z131" s="43"/>
      <c r="AA131" s="41"/>
      <c r="AB131" s="42"/>
      <c r="AC131" s="43"/>
      <c r="AD131" s="41"/>
      <c r="AE131" s="42"/>
      <c r="AF131" s="43"/>
      <c r="AG131" s="41"/>
      <c r="AH131" s="42"/>
      <c r="AI131" s="43"/>
      <c r="AK131" s="41">
        <f t="shared" si="33"/>
        <v>0</v>
      </c>
      <c r="AL131" s="42">
        <f t="shared" si="33"/>
        <v>0</v>
      </c>
      <c r="AM131" s="43">
        <f t="shared" si="33"/>
        <v>0</v>
      </c>
      <c r="AT131" s="32">
        <f t="shared" si="34"/>
        <v>0</v>
      </c>
      <c r="AV131" s="23">
        <v>1</v>
      </c>
      <c r="AW131" s="23">
        <v>18</v>
      </c>
      <c r="AX131" s="23">
        <f t="shared" si="35"/>
        <v>9</v>
      </c>
    </row>
    <row r="132" spans="2:50" ht="15" hidden="1" customHeight="1" x14ac:dyDescent="0.3">
      <c r="B132" s="15"/>
      <c r="C132" s="40" t="s">
        <v>22</v>
      </c>
      <c r="D132" s="34" t="s">
        <v>2</v>
      </c>
      <c r="E132" s="35" t="s">
        <v>2</v>
      </c>
      <c r="F132" s="41">
        <f>Current!AK132</f>
        <v>0</v>
      </c>
      <c r="G132" s="42">
        <f>Current!AL132</f>
        <v>0</v>
      </c>
      <c r="H132" s="43">
        <f>Current!AM132</f>
        <v>0</v>
      </c>
      <c r="I132" s="41">
        <f>Infrastructure!AT132</f>
        <v>0</v>
      </c>
      <c r="J132" s="42">
        <f>Infrastructure!AU132</f>
        <v>0</v>
      </c>
      <c r="K132" s="43">
        <f>Infrastructure!AV132</f>
        <v>0</v>
      </c>
      <c r="L132" s="41">
        <f>'Allocations-in-Kind'!AK132</f>
        <v>0</v>
      </c>
      <c r="M132" s="42">
        <f>'Allocations-in-Kind'!AL132</f>
        <v>0</v>
      </c>
      <c r="N132" s="43">
        <f>'Allocations-in-Kind'!AM132</f>
        <v>0</v>
      </c>
      <c r="O132" s="41"/>
      <c r="P132" s="42"/>
      <c r="Q132" s="43"/>
      <c r="R132" s="41"/>
      <c r="S132" s="42"/>
      <c r="T132" s="43"/>
      <c r="U132" s="41">
        <f>'ES Breakdown'!AK132</f>
        <v>0</v>
      </c>
      <c r="V132" s="42">
        <f>'ES Breakdown'!AL132</f>
        <v>0</v>
      </c>
      <c r="W132" s="43">
        <f>'ES Breakdown'!AM132</f>
        <v>0</v>
      </c>
      <c r="X132" s="41"/>
      <c r="Y132" s="42"/>
      <c r="Z132" s="43"/>
      <c r="AA132" s="41"/>
      <c r="AB132" s="42"/>
      <c r="AC132" s="43"/>
      <c r="AD132" s="41"/>
      <c r="AE132" s="42"/>
      <c r="AF132" s="43"/>
      <c r="AG132" s="41"/>
      <c r="AH132" s="42"/>
      <c r="AI132" s="43"/>
      <c r="AK132" s="41">
        <f t="shared" si="33"/>
        <v>0</v>
      </c>
      <c r="AL132" s="42">
        <f t="shared" si="33"/>
        <v>0</v>
      </c>
      <c r="AM132" s="43">
        <f t="shared" si="33"/>
        <v>0</v>
      </c>
      <c r="AT132" s="32">
        <f t="shared" si="34"/>
        <v>0</v>
      </c>
      <c r="AV132" s="23">
        <v>1</v>
      </c>
      <c r="AW132" s="23">
        <v>18</v>
      </c>
      <c r="AX132" s="23">
        <f t="shared" si="35"/>
        <v>10</v>
      </c>
    </row>
    <row r="133" spans="2:50" ht="15" hidden="1" customHeight="1" x14ac:dyDescent="0.3">
      <c r="B133" s="15"/>
      <c r="C133" s="40" t="s">
        <v>23</v>
      </c>
      <c r="D133" s="34" t="s">
        <v>2</v>
      </c>
      <c r="E133" s="35" t="s">
        <v>2</v>
      </c>
      <c r="F133" s="41">
        <f>Current!AK133</f>
        <v>0</v>
      </c>
      <c r="G133" s="42">
        <f>Current!AL133</f>
        <v>0</v>
      </c>
      <c r="H133" s="43">
        <f>Current!AM133</f>
        <v>0</v>
      </c>
      <c r="I133" s="41">
        <f>Infrastructure!AT133</f>
        <v>0</v>
      </c>
      <c r="J133" s="42">
        <f>Infrastructure!AU133</f>
        <v>0</v>
      </c>
      <c r="K133" s="43">
        <f>Infrastructure!AV133</f>
        <v>0</v>
      </c>
      <c r="L133" s="41">
        <f>'Allocations-in-Kind'!AK133</f>
        <v>0</v>
      </c>
      <c r="M133" s="42">
        <f>'Allocations-in-Kind'!AL133</f>
        <v>0</v>
      </c>
      <c r="N133" s="43">
        <f>'Allocations-in-Kind'!AM133</f>
        <v>0</v>
      </c>
      <c r="O133" s="41"/>
      <c r="P133" s="42"/>
      <c r="Q133" s="43"/>
      <c r="R133" s="41"/>
      <c r="S133" s="42"/>
      <c r="T133" s="43"/>
      <c r="U133" s="41">
        <f>'ES Breakdown'!AK133</f>
        <v>0</v>
      </c>
      <c r="V133" s="42">
        <f>'ES Breakdown'!AL133</f>
        <v>0</v>
      </c>
      <c r="W133" s="43">
        <f>'ES Breakdown'!AM133</f>
        <v>0</v>
      </c>
      <c r="X133" s="41"/>
      <c r="Y133" s="42"/>
      <c r="Z133" s="43"/>
      <c r="AA133" s="41"/>
      <c r="AB133" s="42"/>
      <c r="AC133" s="43"/>
      <c r="AD133" s="41"/>
      <c r="AE133" s="42"/>
      <c r="AF133" s="43"/>
      <c r="AG133" s="41"/>
      <c r="AH133" s="42"/>
      <c r="AI133" s="43"/>
      <c r="AK133" s="41">
        <f t="shared" si="33"/>
        <v>0</v>
      </c>
      <c r="AL133" s="42">
        <f t="shared" si="33"/>
        <v>0</v>
      </c>
      <c r="AM133" s="43">
        <f t="shared" si="33"/>
        <v>0</v>
      </c>
      <c r="AT133" s="32">
        <f t="shared" si="34"/>
        <v>0</v>
      </c>
      <c r="AV133" s="23">
        <v>1</v>
      </c>
      <c r="AW133" s="23">
        <v>19</v>
      </c>
      <c r="AX133" s="23">
        <f t="shared" si="35"/>
        <v>1</v>
      </c>
    </row>
    <row r="134" spans="2:50" ht="15" hidden="1" customHeight="1" x14ac:dyDescent="0.3">
      <c r="B134" s="15"/>
      <c r="C134" s="50" t="str">
        <f>IF(LEN(E133)&lt;1,"","Total: " &amp; LEFT(E133,LEN(E133)-21) &amp; "Municipalities")</f>
        <v/>
      </c>
      <c r="D134" s="51"/>
      <c r="E134" s="52"/>
      <c r="F134" s="53">
        <f>Current!AK134</f>
        <v>0</v>
      </c>
      <c r="G134" s="54">
        <f>Current!AL134</f>
        <v>0</v>
      </c>
      <c r="H134" s="55">
        <f>Current!AM134</f>
        <v>0</v>
      </c>
      <c r="I134" s="53">
        <f>Infrastructure!AT134</f>
        <v>0</v>
      </c>
      <c r="J134" s="54">
        <f>Infrastructure!AU134</f>
        <v>0</v>
      </c>
      <c r="K134" s="55">
        <f>Infrastructure!AV134</f>
        <v>0</v>
      </c>
      <c r="L134" s="53">
        <f>'Allocations-in-Kind'!AK134</f>
        <v>0</v>
      </c>
      <c r="M134" s="54">
        <f>'Allocations-in-Kind'!AL134</f>
        <v>0</v>
      </c>
      <c r="N134" s="55">
        <f>'Allocations-in-Kind'!AM134</f>
        <v>0</v>
      </c>
      <c r="O134" s="53">
        <f t="shared" ref="O134:AI134" si="36">SUM(O123:O133)</f>
        <v>0</v>
      </c>
      <c r="P134" s="54">
        <f t="shared" si="36"/>
        <v>0</v>
      </c>
      <c r="Q134" s="55">
        <f t="shared" si="36"/>
        <v>0</v>
      </c>
      <c r="R134" s="53">
        <f t="shared" si="36"/>
        <v>0</v>
      </c>
      <c r="S134" s="54">
        <f t="shared" si="36"/>
        <v>0</v>
      </c>
      <c r="T134" s="55">
        <f t="shared" si="36"/>
        <v>0</v>
      </c>
      <c r="U134" s="53">
        <f t="shared" si="36"/>
        <v>0</v>
      </c>
      <c r="V134" s="54">
        <f t="shared" si="36"/>
        <v>0</v>
      </c>
      <c r="W134" s="55">
        <f t="shared" si="36"/>
        <v>0</v>
      </c>
      <c r="X134" s="53">
        <f t="shared" si="36"/>
        <v>0</v>
      </c>
      <c r="Y134" s="54">
        <f t="shared" si="36"/>
        <v>0</v>
      </c>
      <c r="Z134" s="55">
        <f t="shared" si="36"/>
        <v>0</v>
      </c>
      <c r="AA134" s="53">
        <f t="shared" si="36"/>
        <v>0</v>
      </c>
      <c r="AB134" s="54">
        <f t="shared" si="36"/>
        <v>0</v>
      </c>
      <c r="AC134" s="55">
        <f t="shared" si="36"/>
        <v>0</v>
      </c>
      <c r="AD134" s="53">
        <f t="shared" si="36"/>
        <v>0</v>
      </c>
      <c r="AE134" s="54">
        <f t="shared" si="36"/>
        <v>0</v>
      </c>
      <c r="AF134" s="55">
        <f t="shared" si="36"/>
        <v>0</v>
      </c>
      <c r="AG134" s="53">
        <f t="shared" si="36"/>
        <v>0</v>
      </c>
      <c r="AH134" s="54">
        <f t="shared" si="36"/>
        <v>0</v>
      </c>
      <c r="AI134" s="55">
        <f t="shared" si="36"/>
        <v>0</v>
      </c>
      <c r="AK134" s="53">
        <f>SUM(AK123:AK133)</f>
        <v>0</v>
      </c>
      <c r="AL134" s="54">
        <f>SUM(AL123:AL133)</f>
        <v>0</v>
      </c>
      <c r="AM134" s="55">
        <f>SUM(AM123:AM133)</f>
        <v>0</v>
      </c>
      <c r="AT134" s="32">
        <f>IF(SUM(AT123:AT133)=0,0,1)</f>
        <v>0</v>
      </c>
    </row>
    <row r="135" spans="2:50" ht="15" hidden="1" customHeight="1" x14ac:dyDescent="0.3">
      <c r="B135" s="15"/>
      <c r="C135" s="40"/>
      <c r="D135" s="34"/>
      <c r="E135" s="35"/>
      <c r="F135" s="41">
        <f>Current!AK135</f>
        <v>0</v>
      </c>
      <c r="G135" s="42">
        <f>Current!AL135</f>
        <v>0</v>
      </c>
      <c r="H135" s="43">
        <f>Current!AM135</f>
        <v>0</v>
      </c>
      <c r="I135" s="41">
        <f>Infrastructure!AT135</f>
        <v>0</v>
      </c>
      <c r="J135" s="42">
        <f>Infrastructure!AU135</f>
        <v>0</v>
      </c>
      <c r="K135" s="43">
        <f>Infrastructure!AV135</f>
        <v>0</v>
      </c>
      <c r="L135" s="41">
        <f>'Allocations-in-Kind'!AK135</f>
        <v>0</v>
      </c>
      <c r="M135" s="42">
        <f>'Allocations-in-Kind'!AL135</f>
        <v>0</v>
      </c>
      <c r="N135" s="43">
        <f>'Allocations-in-Kind'!AM135</f>
        <v>0</v>
      </c>
      <c r="O135" s="41"/>
      <c r="P135" s="42"/>
      <c r="Q135" s="43"/>
      <c r="R135" s="41"/>
      <c r="S135" s="42"/>
      <c r="T135" s="43"/>
      <c r="U135" s="41"/>
      <c r="V135" s="42"/>
      <c r="W135" s="43"/>
      <c r="X135" s="41"/>
      <c r="Y135" s="42"/>
      <c r="Z135" s="43"/>
      <c r="AA135" s="41"/>
      <c r="AB135" s="42"/>
      <c r="AC135" s="43"/>
      <c r="AD135" s="41"/>
      <c r="AE135" s="42"/>
      <c r="AF135" s="43"/>
      <c r="AG135" s="41"/>
      <c r="AH135" s="42"/>
      <c r="AI135" s="43"/>
      <c r="AK135" s="41"/>
      <c r="AL135" s="42"/>
      <c r="AM135" s="43"/>
      <c r="AT135" s="32">
        <f>IF(AT134=0,0,1)</f>
        <v>0</v>
      </c>
    </row>
    <row r="136" spans="2:50" ht="15" hidden="1" customHeight="1" x14ac:dyDescent="0.3">
      <c r="B136" s="15"/>
      <c r="C136" s="40" t="s">
        <v>22</v>
      </c>
      <c r="D136" s="34" t="s">
        <v>2</v>
      </c>
      <c r="E136" s="35" t="s">
        <v>2</v>
      </c>
      <c r="F136" s="41">
        <f>Current!AK136</f>
        <v>0</v>
      </c>
      <c r="G136" s="42">
        <f>Current!AL136</f>
        <v>0</v>
      </c>
      <c r="H136" s="43">
        <f>Current!AM136</f>
        <v>0</v>
      </c>
      <c r="I136" s="41">
        <f>Infrastructure!AT136</f>
        <v>0</v>
      </c>
      <c r="J136" s="42">
        <f>Infrastructure!AU136</f>
        <v>0</v>
      </c>
      <c r="K136" s="43">
        <f>Infrastructure!AV136</f>
        <v>0</v>
      </c>
      <c r="L136" s="41">
        <f>'Allocations-in-Kind'!AK136</f>
        <v>0</v>
      </c>
      <c r="M136" s="42">
        <f>'Allocations-in-Kind'!AL136</f>
        <v>0</v>
      </c>
      <c r="N136" s="43">
        <f>'Allocations-in-Kind'!AM136</f>
        <v>0</v>
      </c>
      <c r="O136" s="41"/>
      <c r="P136" s="42"/>
      <c r="Q136" s="43"/>
      <c r="R136" s="41"/>
      <c r="S136" s="42"/>
      <c r="T136" s="43"/>
      <c r="U136" s="41">
        <f>'ES Breakdown'!AK136</f>
        <v>0</v>
      </c>
      <c r="V136" s="42">
        <f>'ES Breakdown'!AL136</f>
        <v>0</v>
      </c>
      <c r="W136" s="43">
        <f>'ES Breakdown'!AM136</f>
        <v>0</v>
      </c>
      <c r="X136" s="41"/>
      <c r="Y136" s="42"/>
      <c r="Z136" s="43"/>
      <c r="AA136" s="41"/>
      <c r="AB136" s="42"/>
      <c r="AC136" s="43"/>
      <c r="AD136" s="41"/>
      <c r="AE136" s="42"/>
      <c r="AF136" s="43"/>
      <c r="AG136" s="41"/>
      <c r="AH136" s="42"/>
      <c r="AI136" s="43"/>
      <c r="AK136" s="41">
        <f t="shared" ref="AK136:AM146" si="37">F136+I136+L136+O136+R136+U136+X136+AA136+AD136+AG136</f>
        <v>0</v>
      </c>
      <c r="AL136" s="42">
        <f t="shared" si="37"/>
        <v>0</v>
      </c>
      <c r="AM136" s="43">
        <f t="shared" si="37"/>
        <v>0</v>
      </c>
      <c r="AT136" s="32">
        <f>IF(LEN(E136)&lt;2,0,1)</f>
        <v>0</v>
      </c>
      <c r="AV136" s="23">
        <v>1</v>
      </c>
      <c r="AW136" s="23">
        <v>20</v>
      </c>
      <c r="AX136" s="23">
        <v>1</v>
      </c>
    </row>
    <row r="137" spans="2:50" ht="15" hidden="1" customHeight="1" x14ac:dyDescent="0.3">
      <c r="B137" s="15"/>
      <c r="C137" s="40" t="s">
        <v>22</v>
      </c>
      <c r="D137" s="34" t="s">
        <v>2</v>
      </c>
      <c r="E137" s="35" t="s">
        <v>2</v>
      </c>
      <c r="F137" s="41">
        <f>Current!AK137</f>
        <v>0</v>
      </c>
      <c r="G137" s="42">
        <f>Current!AL137</f>
        <v>0</v>
      </c>
      <c r="H137" s="43">
        <f>Current!AM137</f>
        <v>0</v>
      </c>
      <c r="I137" s="41">
        <f>Infrastructure!AT137</f>
        <v>0</v>
      </c>
      <c r="J137" s="42">
        <f>Infrastructure!AU137</f>
        <v>0</v>
      </c>
      <c r="K137" s="43">
        <f>Infrastructure!AV137</f>
        <v>0</v>
      </c>
      <c r="L137" s="41">
        <f>'Allocations-in-Kind'!AK137</f>
        <v>0</v>
      </c>
      <c r="M137" s="42">
        <f>'Allocations-in-Kind'!AL137</f>
        <v>0</v>
      </c>
      <c r="N137" s="43">
        <f>'Allocations-in-Kind'!AM137</f>
        <v>0</v>
      </c>
      <c r="O137" s="41"/>
      <c r="P137" s="42"/>
      <c r="Q137" s="43"/>
      <c r="R137" s="41"/>
      <c r="S137" s="42"/>
      <c r="T137" s="43"/>
      <c r="U137" s="41">
        <f>'ES Breakdown'!AK137</f>
        <v>0</v>
      </c>
      <c r="V137" s="42">
        <f>'ES Breakdown'!AL137</f>
        <v>0</v>
      </c>
      <c r="W137" s="43">
        <f>'ES Breakdown'!AM137</f>
        <v>0</v>
      </c>
      <c r="X137" s="41"/>
      <c r="Y137" s="42"/>
      <c r="Z137" s="43"/>
      <c r="AA137" s="41"/>
      <c r="AB137" s="42"/>
      <c r="AC137" s="43"/>
      <c r="AD137" s="41"/>
      <c r="AE137" s="42"/>
      <c r="AF137" s="43"/>
      <c r="AG137" s="41"/>
      <c r="AH137" s="42"/>
      <c r="AI137" s="43"/>
      <c r="AK137" s="41">
        <f t="shared" si="37"/>
        <v>0</v>
      </c>
      <c r="AL137" s="42">
        <f t="shared" si="37"/>
        <v>0</v>
      </c>
      <c r="AM137" s="43">
        <f t="shared" si="37"/>
        <v>0</v>
      </c>
      <c r="AT137" s="32">
        <f t="shared" ref="AT137:AT146" si="38">IF(LEN(E137)&lt;2,0,1)</f>
        <v>0</v>
      </c>
      <c r="AV137" s="23">
        <v>1</v>
      </c>
      <c r="AW137" s="23">
        <v>20</v>
      </c>
      <c r="AX137" s="23">
        <f>IF(AW137=AW136,AX136+1,1)</f>
        <v>2</v>
      </c>
    </row>
    <row r="138" spans="2:50" ht="15" hidden="1" customHeight="1" x14ac:dyDescent="0.3">
      <c r="B138" s="15"/>
      <c r="C138" s="40" t="s">
        <v>22</v>
      </c>
      <c r="D138" s="34" t="s">
        <v>2</v>
      </c>
      <c r="E138" s="35" t="s">
        <v>2</v>
      </c>
      <c r="F138" s="41">
        <f>Current!AK138</f>
        <v>0</v>
      </c>
      <c r="G138" s="42">
        <f>Current!AL138</f>
        <v>0</v>
      </c>
      <c r="H138" s="43">
        <f>Current!AM138</f>
        <v>0</v>
      </c>
      <c r="I138" s="41">
        <f>Infrastructure!AT138</f>
        <v>0</v>
      </c>
      <c r="J138" s="42">
        <f>Infrastructure!AU138</f>
        <v>0</v>
      </c>
      <c r="K138" s="43">
        <f>Infrastructure!AV138</f>
        <v>0</v>
      </c>
      <c r="L138" s="41">
        <f>'Allocations-in-Kind'!AK138</f>
        <v>0</v>
      </c>
      <c r="M138" s="42">
        <f>'Allocations-in-Kind'!AL138</f>
        <v>0</v>
      </c>
      <c r="N138" s="43">
        <f>'Allocations-in-Kind'!AM138</f>
        <v>0</v>
      </c>
      <c r="O138" s="41"/>
      <c r="P138" s="42"/>
      <c r="Q138" s="43"/>
      <c r="R138" s="41"/>
      <c r="S138" s="42"/>
      <c r="T138" s="43"/>
      <c r="U138" s="41">
        <f>'ES Breakdown'!AK138</f>
        <v>0</v>
      </c>
      <c r="V138" s="42">
        <f>'ES Breakdown'!AL138</f>
        <v>0</v>
      </c>
      <c r="W138" s="43">
        <f>'ES Breakdown'!AM138</f>
        <v>0</v>
      </c>
      <c r="X138" s="41"/>
      <c r="Y138" s="42"/>
      <c r="Z138" s="43"/>
      <c r="AA138" s="41"/>
      <c r="AB138" s="42"/>
      <c r="AC138" s="43"/>
      <c r="AD138" s="41"/>
      <c r="AE138" s="42"/>
      <c r="AF138" s="43"/>
      <c r="AG138" s="41"/>
      <c r="AH138" s="42"/>
      <c r="AI138" s="43"/>
      <c r="AK138" s="41">
        <f t="shared" si="37"/>
        <v>0</v>
      </c>
      <c r="AL138" s="42">
        <f t="shared" si="37"/>
        <v>0</v>
      </c>
      <c r="AM138" s="43">
        <f t="shared" si="37"/>
        <v>0</v>
      </c>
      <c r="AT138" s="32">
        <f t="shared" si="38"/>
        <v>0</v>
      </c>
      <c r="AV138" s="23">
        <v>1</v>
      </c>
      <c r="AW138" s="23">
        <v>20</v>
      </c>
      <c r="AX138" s="23">
        <f t="shared" ref="AX138:AX146" si="39">IF(AW138=AW137,AX137+1,1)</f>
        <v>3</v>
      </c>
    </row>
    <row r="139" spans="2:50" ht="15" hidden="1" customHeight="1" x14ac:dyDescent="0.3">
      <c r="B139" s="15"/>
      <c r="C139" s="40" t="s">
        <v>22</v>
      </c>
      <c r="D139" s="34" t="s">
        <v>2</v>
      </c>
      <c r="E139" s="35" t="s">
        <v>2</v>
      </c>
      <c r="F139" s="41">
        <f>Current!AK139</f>
        <v>0</v>
      </c>
      <c r="G139" s="42">
        <f>Current!AL139</f>
        <v>0</v>
      </c>
      <c r="H139" s="43">
        <f>Current!AM139</f>
        <v>0</v>
      </c>
      <c r="I139" s="41">
        <f>Infrastructure!AT139</f>
        <v>0</v>
      </c>
      <c r="J139" s="42">
        <f>Infrastructure!AU139</f>
        <v>0</v>
      </c>
      <c r="K139" s="43">
        <f>Infrastructure!AV139</f>
        <v>0</v>
      </c>
      <c r="L139" s="41">
        <f>'Allocations-in-Kind'!AK139</f>
        <v>0</v>
      </c>
      <c r="M139" s="42">
        <f>'Allocations-in-Kind'!AL139</f>
        <v>0</v>
      </c>
      <c r="N139" s="43">
        <f>'Allocations-in-Kind'!AM139</f>
        <v>0</v>
      </c>
      <c r="O139" s="41"/>
      <c r="P139" s="42"/>
      <c r="Q139" s="43"/>
      <c r="R139" s="41"/>
      <c r="S139" s="42"/>
      <c r="T139" s="43"/>
      <c r="U139" s="41">
        <f>'ES Breakdown'!AK139</f>
        <v>0</v>
      </c>
      <c r="V139" s="42">
        <f>'ES Breakdown'!AL139</f>
        <v>0</v>
      </c>
      <c r="W139" s="43">
        <f>'ES Breakdown'!AM139</f>
        <v>0</v>
      </c>
      <c r="X139" s="41"/>
      <c r="Y139" s="42"/>
      <c r="Z139" s="43"/>
      <c r="AA139" s="41"/>
      <c r="AB139" s="42"/>
      <c r="AC139" s="43"/>
      <c r="AD139" s="41"/>
      <c r="AE139" s="42"/>
      <c r="AF139" s="43"/>
      <c r="AG139" s="41"/>
      <c r="AH139" s="42"/>
      <c r="AI139" s="43"/>
      <c r="AK139" s="41">
        <f t="shared" si="37"/>
        <v>0</v>
      </c>
      <c r="AL139" s="42">
        <f t="shared" si="37"/>
        <v>0</v>
      </c>
      <c r="AM139" s="43">
        <f t="shared" si="37"/>
        <v>0</v>
      </c>
      <c r="AT139" s="32">
        <f t="shared" si="38"/>
        <v>0</v>
      </c>
      <c r="AV139" s="23">
        <v>1</v>
      </c>
      <c r="AW139" s="23">
        <v>20</v>
      </c>
      <c r="AX139" s="23">
        <f t="shared" si="39"/>
        <v>4</v>
      </c>
    </row>
    <row r="140" spans="2:50" ht="15" hidden="1" customHeight="1" x14ac:dyDescent="0.3">
      <c r="B140" s="15"/>
      <c r="C140" s="40" t="s">
        <v>22</v>
      </c>
      <c r="D140" s="34" t="s">
        <v>2</v>
      </c>
      <c r="E140" s="35" t="s">
        <v>2</v>
      </c>
      <c r="F140" s="41">
        <f>Current!AK140</f>
        <v>0</v>
      </c>
      <c r="G140" s="42">
        <f>Current!AL140</f>
        <v>0</v>
      </c>
      <c r="H140" s="43">
        <f>Current!AM140</f>
        <v>0</v>
      </c>
      <c r="I140" s="41">
        <f>Infrastructure!AT140</f>
        <v>0</v>
      </c>
      <c r="J140" s="42">
        <f>Infrastructure!AU140</f>
        <v>0</v>
      </c>
      <c r="K140" s="43">
        <f>Infrastructure!AV140</f>
        <v>0</v>
      </c>
      <c r="L140" s="41">
        <f>'Allocations-in-Kind'!AK140</f>
        <v>0</v>
      </c>
      <c r="M140" s="42">
        <f>'Allocations-in-Kind'!AL140</f>
        <v>0</v>
      </c>
      <c r="N140" s="43">
        <f>'Allocations-in-Kind'!AM140</f>
        <v>0</v>
      </c>
      <c r="O140" s="41"/>
      <c r="P140" s="42"/>
      <c r="Q140" s="43"/>
      <c r="R140" s="41"/>
      <c r="S140" s="42"/>
      <c r="T140" s="43"/>
      <c r="U140" s="41">
        <f>'ES Breakdown'!AK140</f>
        <v>0</v>
      </c>
      <c r="V140" s="42">
        <f>'ES Breakdown'!AL140</f>
        <v>0</v>
      </c>
      <c r="W140" s="43">
        <f>'ES Breakdown'!AM140</f>
        <v>0</v>
      </c>
      <c r="X140" s="41"/>
      <c r="Y140" s="42"/>
      <c r="Z140" s="43"/>
      <c r="AA140" s="41"/>
      <c r="AB140" s="42"/>
      <c r="AC140" s="43"/>
      <c r="AD140" s="41"/>
      <c r="AE140" s="42"/>
      <c r="AF140" s="43"/>
      <c r="AG140" s="41"/>
      <c r="AH140" s="42"/>
      <c r="AI140" s="43"/>
      <c r="AK140" s="41">
        <f t="shared" si="37"/>
        <v>0</v>
      </c>
      <c r="AL140" s="42">
        <f t="shared" si="37"/>
        <v>0</v>
      </c>
      <c r="AM140" s="43">
        <f t="shared" si="37"/>
        <v>0</v>
      </c>
      <c r="AT140" s="32">
        <f t="shared" si="38"/>
        <v>0</v>
      </c>
      <c r="AV140" s="23">
        <v>1</v>
      </c>
      <c r="AW140" s="23">
        <v>20</v>
      </c>
      <c r="AX140" s="23">
        <f t="shared" si="39"/>
        <v>5</v>
      </c>
    </row>
    <row r="141" spans="2:50" ht="15" hidden="1" customHeight="1" x14ac:dyDescent="0.3">
      <c r="B141" s="15"/>
      <c r="C141" s="40" t="s">
        <v>22</v>
      </c>
      <c r="D141" s="34" t="s">
        <v>2</v>
      </c>
      <c r="E141" s="35" t="s">
        <v>2</v>
      </c>
      <c r="F141" s="41">
        <f>Current!AK141</f>
        <v>0</v>
      </c>
      <c r="G141" s="42">
        <f>Current!AL141</f>
        <v>0</v>
      </c>
      <c r="H141" s="43">
        <f>Current!AM141</f>
        <v>0</v>
      </c>
      <c r="I141" s="41">
        <f>Infrastructure!AT141</f>
        <v>0</v>
      </c>
      <c r="J141" s="42">
        <f>Infrastructure!AU141</f>
        <v>0</v>
      </c>
      <c r="K141" s="43">
        <f>Infrastructure!AV141</f>
        <v>0</v>
      </c>
      <c r="L141" s="41">
        <f>'Allocations-in-Kind'!AK141</f>
        <v>0</v>
      </c>
      <c r="M141" s="42">
        <f>'Allocations-in-Kind'!AL141</f>
        <v>0</v>
      </c>
      <c r="N141" s="43">
        <f>'Allocations-in-Kind'!AM141</f>
        <v>0</v>
      </c>
      <c r="O141" s="41"/>
      <c r="P141" s="42"/>
      <c r="Q141" s="43"/>
      <c r="R141" s="41"/>
      <c r="S141" s="42"/>
      <c r="T141" s="43"/>
      <c r="U141" s="41">
        <f>'ES Breakdown'!AK141</f>
        <v>0</v>
      </c>
      <c r="V141" s="42">
        <f>'ES Breakdown'!AL141</f>
        <v>0</v>
      </c>
      <c r="W141" s="43">
        <f>'ES Breakdown'!AM141</f>
        <v>0</v>
      </c>
      <c r="X141" s="41"/>
      <c r="Y141" s="42"/>
      <c r="Z141" s="43"/>
      <c r="AA141" s="41"/>
      <c r="AB141" s="42"/>
      <c r="AC141" s="43"/>
      <c r="AD141" s="41"/>
      <c r="AE141" s="42"/>
      <c r="AF141" s="43"/>
      <c r="AG141" s="41"/>
      <c r="AH141" s="42"/>
      <c r="AI141" s="43"/>
      <c r="AK141" s="41">
        <f t="shared" si="37"/>
        <v>0</v>
      </c>
      <c r="AL141" s="42">
        <f t="shared" si="37"/>
        <v>0</v>
      </c>
      <c r="AM141" s="43">
        <f t="shared" si="37"/>
        <v>0</v>
      </c>
      <c r="AT141" s="32">
        <f t="shared" si="38"/>
        <v>0</v>
      </c>
      <c r="AV141" s="23">
        <v>1</v>
      </c>
      <c r="AW141" s="23">
        <v>20</v>
      </c>
      <c r="AX141" s="23">
        <f t="shared" si="39"/>
        <v>6</v>
      </c>
    </row>
    <row r="142" spans="2:50" ht="15" hidden="1" customHeight="1" x14ac:dyDescent="0.3">
      <c r="B142" s="15"/>
      <c r="C142" s="40" t="s">
        <v>22</v>
      </c>
      <c r="D142" s="34" t="s">
        <v>2</v>
      </c>
      <c r="E142" s="35" t="s">
        <v>2</v>
      </c>
      <c r="F142" s="41">
        <f>Current!AK142</f>
        <v>0</v>
      </c>
      <c r="G142" s="42">
        <f>Current!AL142</f>
        <v>0</v>
      </c>
      <c r="H142" s="43">
        <f>Current!AM142</f>
        <v>0</v>
      </c>
      <c r="I142" s="41">
        <f>Infrastructure!AT142</f>
        <v>0</v>
      </c>
      <c r="J142" s="42">
        <f>Infrastructure!AU142</f>
        <v>0</v>
      </c>
      <c r="K142" s="43">
        <f>Infrastructure!AV142</f>
        <v>0</v>
      </c>
      <c r="L142" s="41">
        <f>'Allocations-in-Kind'!AK142</f>
        <v>0</v>
      </c>
      <c r="M142" s="42">
        <f>'Allocations-in-Kind'!AL142</f>
        <v>0</v>
      </c>
      <c r="N142" s="43">
        <f>'Allocations-in-Kind'!AM142</f>
        <v>0</v>
      </c>
      <c r="O142" s="41"/>
      <c r="P142" s="42"/>
      <c r="Q142" s="43"/>
      <c r="R142" s="41"/>
      <c r="S142" s="42"/>
      <c r="T142" s="43"/>
      <c r="U142" s="41">
        <f>'ES Breakdown'!AK142</f>
        <v>0</v>
      </c>
      <c r="V142" s="42">
        <f>'ES Breakdown'!AL142</f>
        <v>0</v>
      </c>
      <c r="W142" s="43">
        <f>'ES Breakdown'!AM142</f>
        <v>0</v>
      </c>
      <c r="X142" s="41"/>
      <c r="Y142" s="42"/>
      <c r="Z142" s="43"/>
      <c r="AA142" s="41"/>
      <c r="AB142" s="42"/>
      <c r="AC142" s="43"/>
      <c r="AD142" s="41"/>
      <c r="AE142" s="42"/>
      <c r="AF142" s="43"/>
      <c r="AG142" s="41"/>
      <c r="AH142" s="42"/>
      <c r="AI142" s="43"/>
      <c r="AK142" s="41">
        <f t="shared" si="37"/>
        <v>0</v>
      </c>
      <c r="AL142" s="42">
        <f t="shared" si="37"/>
        <v>0</v>
      </c>
      <c r="AM142" s="43">
        <f t="shared" si="37"/>
        <v>0</v>
      </c>
      <c r="AT142" s="32">
        <f t="shared" si="38"/>
        <v>0</v>
      </c>
      <c r="AV142" s="23">
        <v>1</v>
      </c>
      <c r="AW142" s="23">
        <v>20</v>
      </c>
      <c r="AX142" s="23">
        <f t="shared" si="39"/>
        <v>7</v>
      </c>
    </row>
    <row r="143" spans="2:50" ht="15" hidden="1" customHeight="1" x14ac:dyDescent="0.3">
      <c r="B143" s="15"/>
      <c r="C143" s="40" t="s">
        <v>22</v>
      </c>
      <c r="D143" s="34" t="s">
        <v>2</v>
      </c>
      <c r="E143" s="35" t="s">
        <v>2</v>
      </c>
      <c r="F143" s="41">
        <f>Current!AK143</f>
        <v>0</v>
      </c>
      <c r="G143" s="42">
        <f>Current!AL143</f>
        <v>0</v>
      </c>
      <c r="H143" s="43">
        <f>Current!AM143</f>
        <v>0</v>
      </c>
      <c r="I143" s="41">
        <f>Infrastructure!AT143</f>
        <v>0</v>
      </c>
      <c r="J143" s="42">
        <f>Infrastructure!AU143</f>
        <v>0</v>
      </c>
      <c r="K143" s="43">
        <f>Infrastructure!AV143</f>
        <v>0</v>
      </c>
      <c r="L143" s="41">
        <f>'Allocations-in-Kind'!AK143</f>
        <v>0</v>
      </c>
      <c r="M143" s="42">
        <f>'Allocations-in-Kind'!AL143</f>
        <v>0</v>
      </c>
      <c r="N143" s="43">
        <f>'Allocations-in-Kind'!AM143</f>
        <v>0</v>
      </c>
      <c r="O143" s="41"/>
      <c r="P143" s="42"/>
      <c r="Q143" s="43"/>
      <c r="R143" s="41"/>
      <c r="S143" s="42"/>
      <c r="T143" s="43"/>
      <c r="U143" s="41">
        <f>'ES Breakdown'!AK143</f>
        <v>0</v>
      </c>
      <c r="V143" s="42">
        <f>'ES Breakdown'!AL143</f>
        <v>0</v>
      </c>
      <c r="W143" s="43">
        <f>'ES Breakdown'!AM143</f>
        <v>0</v>
      </c>
      <c r="X143" s="41"/>
      <c r="Y143" s="42"/>
      <c r="Z143" s="43"/>
      <c r="AA143" s="41"/>
      <c r="AB143" s="42"/>
      <c r="AC143" s="43"/>
      <c r="AD143" s="41"/>
      <c r="AE143" s="42"/>
      <c r="AF143" s="43"/>
      <c r="AG143" s="41"/>
      <c r="AH143" s="42"/>
      <c r="AI143" s="43"/>
      <c r="AK143" s="41">
        <f t="shared" si="37"/>
        <v>0</v>
      </c>
      <c r="AL143" s="42">
        <f t="shared" si="37"/>
        <v>0</v>
      </c>
      <c r="AM143" s="43">
        <f t="shared" si="37"/>
        <v>0</v>
      </c>
      <c r="AT143" s="32">
        <f t="shared" si="38"/>
        <v>0</v>
      </c>
      <c r="AV143" s="23">
        <v>1</v>
      </c>
      <c r="AW143" s="23">
        <v>20</v>
      </c>
      <c r="AX143" s="23">
        <f t="shared" si="39"/>
        <v>8</v>
      </c>
    </row>
    <row r="144" spans="2:50" ht="15" hidden="1" customHeight="1" x14ac:dyDescent="0.3">
      <c r="B144" s="15"/>
      <c r="C144" s="40" t="s">
        <v>22</v>
      </c>
      <c r="D144" s="34" t="s">
        <v>2</v>
      </c>
      <c r="E144" s="35" t="s">
        <v>2</v>
      </c>
      <c r="F144" s="41">
        <f>Current!AK144</f>
        <v>0</v>
      </c>
      <c r="G144" s="42">
        <f>Current!AL144</f>
        <v>0</v>
      </c>
      <c r="H144" s="43">
        <f>Current!AM144</f>
        <v>0</v>
      </c>
      <c r="I144" s="41">
        <f>Infrastructure!AT144</f>
        <v>0</v>
      </c>
      <c r="J144" s="42">
        <f>Infrastructure!AU144</f>
        <v>0</v>
      </c>
      <c r="K144" s="43">
        <f>Infrastructure!AV144</f>
        <v>0</v>
      </c>
      <c r="L144" s="41">
        <f>'Allocations-in-Kind'!AK144</f>
        <v>0</v>
      </c>
      <c r="M144" s="42">
        <f>'Allocations-in-Kind'!AL144</f>
        <v>0</v>
      </c>
      <c r="N144" s="43">
        <f>'Allocations-in-Kind'!AM144</f>
        <v>0</v>
      </c>
      <c r="O144" s="41"/>
      <c r="P144" s="42"/>
      <c r="Q144" s="43"/>
      <c r="R144" s="41"/>
      <c r="S144" s="42"/>
      <c r="T144" s="43"/>
      <c r="U144" s="41">
        <f>'ES Breakdown'!AK144</f>
        <v>0</v>
      </c>
      <c r="V144" s="42">
        <f>'ES Breakdown'!AL144</f>
        <v>0</v>
      </c>
      <c r="W144" s="43">
        <f>'ES Breakdown'!AM144</f>
        <v>0</v>
      </c>
      <c r="X144" s="41"/>
      <c r="Y144" s="42"/>
      <c r="Z144" s="43"/>
      <c r="AA144" s="41"/>
      <c r="AB144" s="42"/>
      <c r="AC144" s="43"/>
      <c r="AD144" s="41"/>
      <c r="AE144" s="42"/>
      <c r="AF144" s="43"/>
      <c r="AG144" s="41"/>
      <c r="AH144" s="42"/>
      <c r="AI144" s="43"/>
      <c r="AK144" s="41">
        <f t="shared" si="37"/>
        <v>0</v>
      </c>
      <c r="AL144" s="42">
        <f t="shared" si="37"/>
        <v>0</v>
      </c>
      <c r="AM144" s="43">
        <f t="shared" si="37"/>
        <v>0</v>
      </c>
      <c r="AT144" s="32">
        <f t="shared" si="38"/>
        <v>0</v>
      </c>
      <c r="AV144" s="23">
        <v>1</v>
      </c>
      <c r="AW144" s="23">
        <v>20</v>
      </c>
      <c r="AX144" s="23">
        <f t="shared" si="39"/>
        <v>9</v>
      </c>
    </row>
    <row r="145" spans="2:50" ht="15" hidden="1" customHeight="1" x14ac:dyDescent="0.3">
      <c r="B145" s="15"/>
      <c r="C145" s="40" t="s">
        <v>22</v>
      </c>
      <c r="D145" s="34" t="s">
        <v>2</v>
      </c>
      <c r="E145" s="35" t="s">
        <v>2</v>
      </c>
      <c r="F145" s="41">
        <f>Current!AK145</f>
        <v>0</v>
      </c>
      <c r="G145" s="42">
        <f>Current!AL145</f>
        <v>0</v>
      </c>
      <c r="H145" s="43">
        <f>Current!AM145</f>
        <v>0</v>
      </c>
      <c r="I145" s="41">
        <f>Infrastructure!AT145</f>
        <v>0</v>
      </c>
      <c r="J145" s="42">
        <f>Infrastructure!AU145</f>
        <v>0</v>
      </c>
      <c r="K145" s="43">
        <f>Infrastructure!AV145</f>
        <v>0</v>
      </c>
      <c r="L145" s="41">
        <f>'Allocations-in-Kind'!AK145</f>
        <v>0</v>
      </c>
      <c r="M145" s="42">
        <f>'Allocations-in-Kind'!AL145</f>
        <v>0</v>
      </c>
      <c r="N145" s="43">
        <f>'Allocations-in-Kind'!AM145</f>
        <v>0</v>
      </c>
      <c r="O145" s="41"/>
      <c r="P145" s="42"/>
      <c r="Q145" s="43"/>
      <c r="R145" s="41"/>
      <c r="S145" s="42"/>
      <c r="T145" s="43"/>
      <c r="U145" s="41">
        <f>'ES Breakdown'!AK145</f>
        <v>0</v>
      </c>
      <c r="V145" s="42">
        <f>'ES Breakdown'!AL145</f>
        <v>0</v>
      </c>
      <c r="W145" s="43">
        <f>'ES Breakdown'!AM145</f>
        <v>0</v>
      </c>
      <c r="X145" s="41"/>
      <c r="Y145" s="42"/>
      <c r="Z145" s="43"/>
      <c r="AA145" s="41"/>
      <c r="AB145" s="42"/>
      <c r="AC145" s="43"/>
      <c r="AD145" s="41"/>
      <c r="AE145" s="42"/>
      <c r="AF145" s="43"/>
      <c r="AG145" s="41"/>
      <c r="AH145" s="42"/>
      <c r="AI145" s="43"/>
      <c r="AK145" s="41">
        <f t="shared" si="37"/>
        <v>0</v>
      </c>
      <c r="AL145" s="42">
        <f t="shared" si="37"/>
        <v>0</v>
      </c>
      <c r="AM145" s="43">
        <f t="shared" si="37"/>
        <v>0</v>
      </c>
      <c r="AT145" s="32">
        <f t="shared" si="38"/>
        <v>0</v>
      </c>
      <c r="AV145" s="23">
        <v>1</v>
      </c>
      <c r="AW145" s="23">
        <v>20</v>
      </c>
      <c r="AX145" s="23">
        <f t="shared" si="39"/>
        <v>10</v>
      </c>
    </row>
    <row r="146" spans="2:50" ht="15" hidden="1" customHeight="1" x14ac:dyDescent="0.3">
      <c r="B146" s="15"/>
      <c r="C146" s="40" t="s">
        <v>23</v>
      </c>
      <c r="D146" s="34" t="s">
        <v>2</v>
      </c>
      <c r="E146" s="35" t="s">
        <v>2</v>
      </c>
      <c r="F146" s="41">
        <f>Current!AK146</f>
        <v>0</v>
      </c>
      <c r="G146" s="42">
        <f>Current!AL146</f>
        <v>0</v>
      </c>
      <c r="H146" s="43">
        <f>Current!AM146</f>
        <v>0</v>
      </c>
      <c r="I146" s="41">
        <f>Infrastructure!AT146</f>
        <v>0</v>
      </c>
      <c r="J146" s="42">
        <f>Infrastructure!AU146</f>
        <v>0</v>
      </c>
      <c r="K146" s="43">
        <f>Infrastructure!AV146</f>
        <v>0</v>
      </c>
      <c r="L146" s="41">
        <f>'Allocations-in-Kind'!AK146</f>
        <v>0</v>
      </c>
      <c r="M146" s="42">
        <f>'Allocations-in-Kind'!AL146</f>
        <v>0</v>
      </c>
      <c r="N146" s="43">
        <f>'Allocations-in-Kind'!AM146</f>
        <v>0</v>
      </c>
      <c r="O146" s="41"/>
      <c r="P146" s="42"/>
      <c r="Q146" s="43"/>
      <c r="R146" s="41"/>
      <c r="S146" s="42"/>
      <c r="T146" s="43"/>
      <c r="U146" s="41">
        <f>'ES Breakdown'!AK146</f>
        <v>0</v>
      </c>
      <c r="V146" s="42">
        <f>'ES Breakdown'!AL146</f>
        <v>0</v>
      </c>
      <c r="W146" s="43">
        <f>'ES Breakdown'!AM146</f>
        <v>0</v>
      </c>
      <c r="X146" s="41"/>
      <c r="Y146" s="42"/>
      <c r="Z146" s="43"/>
      <c r="AA146" s="41"/>
      <c r="AB146" s="42"/>
      <c r="AC146" s="43"/>
      <c r="AD146" s="41"/>
      <c r="AE146" s="42"/>
      <c r="AF146" s="43"/>
      <c r="AG146" s="41"/>
      <c r="AH146" s="42"/>
      <c r="AI146" s="43"/>
      <c r="AK146" s="41">
        <f t="shared" si="37"/>
        <v>0</v>
      </c>
      <c r="AL146" s="42">
        <f t="shared" si="37"/>
        <v>0</v>
      </c>
      <c r="AM146" s="43">
        <f t="shared" si="37"/>
        <v>0</v>
      </c>
      <c r="AT146" s="32">
        <f t="shared" si="38"/>
        <v>0</v>
      </c>
      <c r="AV146" s="23">
        <v>1</v>
      </c>
      <c r="AW146" s="23">
        <v>21</v>
      </c>
      <c r="AX146" s="23">
        <f t="shared" si="39"/>
        <v>1</v>
      </c>
    </row>
    <row r="147" spans="2:50" ht="15" hidden="1" customHeight="1" x14ac:dyDescent="0.3">
      <c r="B147" s="15"/>
      <c r="C147" s="50" t="str">
        <f>IF(LEN(E146)&lt;1,"","Total: " &amp; LEFT(E146,LEN(E146)-21) &amp; "Municipalities")</f>
        <v/>
      </c>
      <c r="D147" s="51"/>
      <c r="E147" s="52"/>
      <c r="F147" s="53">
        <f>Current!AK147</f>
        <v>0</v>
      </c>
      <c r="G147" s="54">
        <f>Current!AL147</f>
        <v>0</v>
      </c>
      <c r="H147" s="55">
        <f>Current!AM147</f>
        <v>0</v>
      </c>
      <c r="I147" s="53">
        <f>Infrastructure!AT147</f>
        <v>0</v>
      </c>
      <c r="J147" s="54">
        <f>Infrastructure!AU147</f>
        <v>0</v>
      </c>
      <c r="K147" s="55">
        <f>Infrastructure!AV147</f>
        <v>0</v>
      </c>
      <c r="L147" s="53">
        <f>'Allocations-in-Kind'!AK147</f>
        <v>0</v>
      </c>
      <c r="M147" s="54">
        <f>'Allocations-in-Kind'!AL147</f>
        <v>0</v>
      </c>
      <c r="N147" s="55">
        <f>'Allocations-in-Kind'!AM147</f>
        <v>0</v>
      </c>
      <c r="O147" s="53">
        <f t="shared" ref="O147:AI147" si="40">SUM(O136:O146)</f>
        <v>0</v>
      </c>
      <c r="P147" s="54">
        <f t="shared" si="40"/>
        <v>0</v>
      </c>
      <c r="Q147" s="55">
        <f t="shared" si="40"/>
        <v>0</v>
      </c>
      <c r="R147" s="53">
        <f t="shared" si="40"/>
        <v>0</v>
      </c>
      <c r="S147" s="54">
        <f t="shared" si="40"/>
        <v>0</v>
      </c>
      <c r="T147" s="55">
        <f t="shared" si="40"/>
        <v>0</v>
      </c>
      <c r="U147" s="53">
        <f t="shared" si="40"/>
        <v>0</v>
      </c>
      <c r="V147" s="54">
        <f t="shared" si="40"/>
        <v>0</v>
      </c>
      <c r="W147" s="55">
        <f t="shared" si="40"/>
        <v>0</v>
      </c>
      <c r="X147" s="53">
        <f t="shared" si="40"/>
        <v>0</v>
      </c>
      <c r="Y147" s="54">
        <f t="shared" si="40"/>
        <v>0</v>
      </c>
      <c r="Z147" s="55">
        <f t="shared" si="40"/>
        <v>0</v>
      </c>
      <c r="AA147" s="53">
        <f t="shared" si="40"/>
        <v>0</v>
      </c>
      <c r="AB147" s="54">
        <f t="shared" si="40"/>
        <v>0</v>
      </c>
      <c r="AC147" s="55">
        <f t="shared" si="40"/>
        <v>0</v>
      </c>
      <c r="AD147" s="53">
        <f t="shared" si="40"/>
        <v>0</v>
      </c>
      <c r="AE147" s="54">
        <f t="shared" si="40"/>
        <v>0</v>
      </c>
      <c r="AF147" s="55">
        <f t="shared" si="40"/>
        <v>0</v>
      </c>
      <c r="AG147" s="53">
        <f t="shared" si="40"/>
        <v>0</v>
      </c>
      <c r="AH147" s="54">
        <f t="shared" si="40"/>
        <v>0</v>
      </c>
      <c r="AI147" s="55">
        <f t="shared" si="40"/>
        <v>0</v>
      </c>
      <c r="AK147" s="53">
        <f>SUM(AK136:AK146)</f>
        <v>0</v>
      </c>
      <c r="AL147" s="54">
        <f>SUM(AL136:AL146)</f>
        <v>0</v>
      </c>
      <c r="AM147" s="55">
        <f>SUM(AM136:AM146)</f>
        <v>0</v>
      </c>
      <c r="AT147" s="32">
        <f>IF(SUM(AT136:AT146)=0,0,1)</f>
        <v>0</v>
      </c>
    </row>
    <row r="148" spans="2:50" ht="15" hidden="1" customHeight="1" x14ac:dyDescent="0.3">
      <c r="B148" s="15"/>
      <c r="C148" s="40"/>
      <c r="D148" s="34"/>
      <c r="E148" s="35"/>
      <c r="F148" s="41">
        <f>Current!AK148</f>
        <v>0</v>
      </c>
      <c r="G148" s="42">
        <f>Current!AL148</f>
        <v>0</v>
      </c>
      <c r="H148" s="43">
        <f>Current!AM148</f>
        <v>0</v>
      </c>
      <c r="I148" s="41">
        <f>Infrastructure!AT148</f>
        <v>0</v>
      </c>
      <c r="J148" s="42">
        <f>Infrastructure!AU148</f>
        <v>0</v>
      </c>
      <c r="K148" s="43">
        <f>Infrastructure!AV148</f>
        <v>0</v>
      </c>
      <c r="L148" s="41">
        <f>'Allocations-in-Kind'!AK148</f>
        <v>0</v>
      </c>
      <c r="M148" s="42">
        <f>'Allocations-in-Kind'!AL148</f>
        <v>0</v>
      </c>
      <c r="N148" s="43">
        <f>'Allocations-in-Kind'!AM148</f>
        <v>0</v>
      </c>
      <c r="O148" s="41"/>
      <c r="P148" s="42"/>
      <c r="Q148" s="43"/>
      <c r="R148" s="41"/>
      <c r="S148" s="42"/>
      <c r="T148" s="43"/>
      <c r="U148" s="41"/>
      <c r="V148" s="42"/>
      <c r="W148" s="43"/>
      <c r="X148" s="41"/>
      <c r="Y148" s="42"/>
      <c r="Z148" s="43"/>
      <c r="AA148" s="41"/>
      <c r="AB148" s="42"/>
      <c r="AC148" s="43"/>
      <c r="AD148" s="41"/>
      <c r="AE148" s="42"/>
      <c r="AF148" s="43"/>
      <c r="AG148" s="41"/>
      <c r="AH148" s="42"/>
      <c r="AI148" s="43"/>
      <c r="AK148" s="41"/>
      <c r="AL148" s="42"/>
      <c r="AM148" s="43"/>
      <c r="AT148" s="32">
        <v>0</v>
      </c>
    </row>
    <row r="149" spans="2:50" ht="15" customHeight="1" x14ac:dyDescent="0.3">
      <c r="B149" s="15"/>
      <c r="C149" s="56" t="s">
        <v>24</v>
      </c>
      <c r="D149" s="57"/>
      <c r="E149" s="58"/>
      <c r="F149" s="53">
        <f>Current!AK149</f>
        <v>234330</v>
      </c>
      <c r="G149" s="54">
        <f>Current!AL149</f>
        <v>167085</v>
      </c>
      <c r="H149" s="55">
        <f>Current!AM149</f>
        <v>187301</v>
      </c>
      <c r="I149" s="53">
        <f>Infrastructure!AT149</f>
        <v>7947553</v>
      </c>
      <c r="J149" s="54">
        <f>Infrastructure!AU149</f>
        <v>8257631</v>
      </c>
      <c r="K149" s="55">
        <f>Infrastructure!AV149</f>
        <v>8034650</v>
      </c>
      <c r="L149" s="53">
        <f>'Allocations-in-Kind'!AK149</f>
        <v>903359</v>
      </c>
      <c r="M149" s="54">
        <f>'Allocations-in-Kind'!AL149</f>
        <v>925844</v>
      </c>
      <c r="N149" s="55">
        <f>'Allocations-in-Kind'!AM149</f>
        <v>974336</v>
      </c>
      <c r="O149" s="53"/>
      <c r="P149" s="54"/>
      <c r="Q149" s="55"/>
      <c r="R149" s="53"/>
      <c r="S149" s="54"/>
      <c r="T149" s="55"/>
      <c r="U149" s="53">
        <f t="shared" ref="U149:AI149" si="41">U12+U13+U14+U15+U16+U30+U43+U56+U69+U82+U95+U108+U121+U134+U147</f>
        <v>13284481</v>
      </c>
      <c r="V149" s="54">
        <f t="shared" si="41"/>
        <v>13727373</v>
      </c>
      <c r="W149" s="55">
        <f t="shared" si="41"/>
        <v>14050392</v>
      </c>
      <c r="X149" s="53">
        <f t="shared" si="41"/>
        <v>0</v>
      </c>
      <c r="Y149" s="54">
        <f t="shared" si="41"/>
        <v>0</v>
      </c>
      <c r="Z149" s="55">
        <f t="shared" si="41"/>
        <v>0</v>
      </c>
      <c r="AA149" s="53">
        <f t="shared" si="41"/>
        <v>0</v>
      </c>
      <c r="AB149" s="54">
        <f t="shared" si="41"/>
        <v>0</v>
      </c>
      <c r="AC149" s="55">
        <f t="shared" si="41"/>
        <v>0</v>
      </c>
      <c r="AD149" s="53">
        <f t="shared" si="41"/>
        <v>0</v>
      </c>
      <c r="AE149" s="54">
        <f t="shared" si="41"/>
        <v>0</v>
      </c>
      <c r="AF149" s="55">
        <f t="shared" si="41"/>
        <v>0</v>
      </c>
      <c r="AG149" s="53">
        <f t="shared" si="41"/>
        <v>0</v>
      </c>
      <c r="AH149" s="54">
        <f t="shared" si="41"/>
        <v>0</v>
      </c>
      <c r="AI149" s="55">
        <f t="shared" si="41"/>
        <v>0</v>
      </c>
      <c r="AK149" s="53">
        <f>AK12+AK13+AK14+AK15+AK16+AK30+AK43+AK56+AK69+AK82+AK95+AK108+AK121+AK134+AK147</f>
        <v>22369723</v>
      </c>
      <c r="AL149" s="54">
        <f>AL12+AL13+AL14+AL15+AL16+AL30+AL43+AL56+AL69+AL82+AL95+AL108+AL121+AL134+AL147</f>
        <v>23077933</v>
      </c>
      <c r="AM149" s="55">
        <f>AM12+AM13+AM14+AM15+AM16+AM30+AM43+AM56+AM69+AM82+AM95+AM108+AM121+AM134+AM147</f>
        <v>23246679</v>
      </c>
      <c r="AT149" s="32">
        <v>1</v>
      </c>
    </row>
    <row r="150" spans="2:50" ht="15" customHeight="1" x14ac:dyDescent="0.3">
      <c r="B150" s="15"/>
      <c r="C150" s="40"/>
      <c r="D150" s="34"/>
      <c r="E150" s="35"/>
      <c r="F150" s="41"/>
      <c r="G150" s="42"/>
      <c r="H150" s="43"/>
      <c r="I150" s="41"/>
      <c r="J150" s="42"/>
      <c r="K150" s="43"/>
      <c r="L150" s="41"/>
      <c r="M150" s="42"/>
      <c r="N150" s="43"/>
      <c r="O150" s="41"/>
      <c r="P150" s="42"/>
      <c r="Q150" s="43"/>
      <c r="R150" s="41"/>
      <c r="S150" s="42"/>
      <c r="T150" s="43"/>
      <c r="U150" s="41"/>
      <c r="V150" s="42"/>
      <c r="W150" s="43"/>
      <c r="X150" s="41"/>
      <c r="Y150" s="42"/>
      <c r="Z150" s="43"/>
      <c r="AA150" s="41"/>
      <c r="AB150" s="42"/>
      <c r="AC150" s="43"/>
      <c r="AD150" s="41"/>
      <c r="AE150" s="42"/>
      <c r="AF150" s="43"/>
      <c r="AG150" s="41"/>
      <c r="AH150" s="42"/>
      <c r="AI150" s="43"/>
      <c r="AK150" s="41"/>
      <c r="AL150" s="42"/>
      <c r="AM150" s="43"/>
      <c r="AT150" s="32">
        <v>1</v>
      </c>
    </row>
    <row r="151" spans="2:50" ht="15" customHeight="1" x14ac:dyDescent="0.3">
      <c r="B151" s="15"/>
      <c r="C151" s="33" t="s">
        <v>25</v>
      </c>
      <c r="D151" s="34"/>
      <c r="E151" s="35"/>
      <c r="F151" s="36">
        <f>Current!AK151</f>
        <v>0</v>
      </c>
      <c r="G151" s="37">
        <f>Current!AL151</f>
        <v>0</v>
      </c>
      <c r="H151" s="38">
        <f>Current!AM151</f>
        <v>0</v>
      </c>
      <c r="I151" s="36">
        <f>Infrastructure!AT151</f>
        <v>0</v>
      </c>
      <c r="J151" s="37">
        <f>Infrastructure!AU151</f>
        <v>0</v>
      </c>
      <c r="K151" s="38">
        <f>Infrastructure!AV151</f>
        <v>0</v>
      </c>
      <c r="L151" s="36">
        <f>'Allocations-in-Kind'!AK151</f>
        <v>0</v>
      </c>
      <c r="M151" s="37">
        <f>'Allocations-in-Kind'!AL151</f>
        <v>0</v>
      </c>
      <c r="N151" s="38">
        <f>'Allocations-in-Kind'!AM151</f>
        <v>0</v>
      </c>
      <c r="O151" s="36"/>
      <c r="P151" s="37"/>
      <c r="Q151" s="38"/>
      <c r="R151" s="36"/>
      <c r="S151" s="37"/>
      <c r="T151" s="38"/>
      <c r="U151" s="36"/>
      <c r="V151" s="37"/>
      <c r="W151" s="38"/>
      <c r="X151" s="36"/>
      <c r="Y151" s="37"/>
      <c r="Z151" s="38"/>
      <c r="AA151" s="36"/>
      <c r="AB151" s="37"/>
      <c r="AC151" s="38"/>
      <c r="AD151" s="36"/>
      <c r="AE151" s="37"/>
      <c r="AF151" s="38"/>
      <c r="AG151" s="36"/>
      <c r="AH151" s="37"/>
      <c r="AI151" s="38"/>
      <c r="AK151" s="36"/>
      <c r="AL151" s="37"/>
      <c r="AM151" s="38"/>
      <c r="AT151" s="32">
        <v>1</v>
      </c>
    </row>
    <row r="152" spans="2:50" ht="15" customHeight="1" x14ac:dyDescent="0.3">
      <c r="B152" s="15"/>
      <c r="C152" s="39">
        <v>0</v>
      </c>
      <c r="D152" s="34"/>
      <c r="E152" s="35"/>
      <c r="F152" s="36">
        <f>Current!AK152</f>
        <v>0</v>
      </c>
      <c r="G152" s="37">
        <f>Current!AL152</f>
        <v>0</v>
      </c>
      <c r="H152" s="38">
        <f>Current!AM152</f>
        <v>0</v>
      </c>
      <c r="I152" s="36">
        <f>Infrastructure!AT152</f>
        <v>0</v>
      </c>
      <c r="J152" s="37">
        <f>Infrastructure!AU152</f>
        <v>0</v>
      </c>
      <c r="K152" s="38">
        <f>Infrastructure!AV152</f>
        <v>0</v>
      </c>
      <c r="L152" s="36">
        <f>'Allocations-in-Kind'!AK152</f>
        <v>0</v>
      </c>
      <c r="M152" s="37">
        <f>'Allocations-in-Kind'!AL152</f>
        <v>0</v>
      </c>
      <c r="N152" s="38">
        <f>'Allocations-in-Kind'!AM152</f>
        <v>0</v>
      </c>
      <c r="O152" s="36"/>
      <c r="P152" s="37"/>
      <c r="Q152" s="38"/>
      <c r="R152" s="36"/>
      <c r="S152" s="37"/>
      <c r="T152" s="38"/>
      <c r="U152" s="36"/>
      <c r="V152" s="37"/>
      <c r="W152" s="38"/>
      <c r="X152" s="36"/>
      <c r="Y152" s="37"/>
      <c r="Z152" s="38"/>
      <c r="AA152" s="36"/>
      <c r="AB152" s="37"/>
      <c r="AC152" s="38"/>
      <c r="AD152" s="36"/>
      <c r="AE152" s="37"/>
      <c r="AF152" s="38"/>
      <c r="AG152" s="36"/>
      <c r="AH152" s="37"/>
      <c r="AI152" s="38"/>
      <c r="AK152" s="36"/>
      <c r="AL152" s="37"/>
      <c r="AM152" s="38"/>
      <c r="AT152" s="32">
        <v>1</v>
      </c>
    </row>
    <row r="153" spans="2:50" ht="15" customHeight="1" x14ac:dyDescent="0.3">
      <c r="B153" s="15"/>
      <c r="C153" s="40" t="s">
        <v>21</v>
      </c>
      <c r="D153" s="34" t="s">
        <v>259</v>
      </c>
      <c r="E153" s="35" t="s">
        <v>897</v>
      </c>
      <c r="F153" s="41">
        <f>Current!AK153</f>
        <v>13839</v>
      </c>
      <c r="G153" s="42">
        <f>Current!AL153</f>
        <v>15000</v>
      </c>
      <c r="H153" s="43">
        <f>Current!AM153</f>
        <v>14200</v>
      </c>
      <c r="I153" s="41">
        <f>Infrastructure!AT153</f>
        <v>1141341</v>
      </c>
      <c r="J153" s="42">
        <f>Infrastructure!AU153</f>
        <v>1136417</v>
      </c>
      <c r="K153" s="43">
        <f>Infrastructure!AV153</f>
        <v>1195272</v>
      </c>
      <c r="L153" s="41">
        <f>'Allocations-in-Kind'!AK153</f>
        <v>5662</v>
      </c>
      <c r="M153" s="42">
        <f>'Allocations-in-Kind'!AL153</f>
        <v>3781</v>
      </c>
      <c r="N153" s="43">
        <f>'Allocations-in-Kind'!AM153</f>
        <v>2933</v>
      </c>
      <c r="O153" s="41"/>
      <c r="P153" s="42"/>
      <c r="Q153" s="43"/>
      <c r="R153" s="41"/>
      <c r="S153" s="42"/>
      <c r="T153" s="43"/>
      <c r="U153" s="41">
        <f>'ES Breakdown'!AK153</f>
        <v>1113938</v>
      </c>
      <c r="V153" s="42">
        <f>'ES Breakdown'!AL153</f>
        <v>1201841</v>
      </c>
      <c r="W153" s="43">
        <f>'ES Breakdown'!AM153</f>
        <v>1298009</v>
      </c>
      <c r="X153" s="41"/>
      <c r="Y153" s="42"/>
      <c r="Z153" s="43"/>
      <c r="AA153" s="41"/>
      <c r="AB153" s="42"/>
      <c r="AC153" s="43"/>
      <c r="AD153" s="41"/>
      <c r="AE153" s="42"/>
      <c r="AF153" s="43"/>
      <c r="AG153" s="41"/>
      <c r="AH153" s="42"/>
      <c r="AI153" s="43"/>
      <c r="AK153" s="41">
        <f>F153+I153+L153+O153+R153+U153+X153+AA153+AD153+AG153</f>
        <v>2274780</v>
      </c>
      <c r="AL153" s="42">
        <f t="shared" ref="AL153:AM157" si="42">G153+J153+M153+P153+S153+V153+Y153+AB153+AE153+AH153</f>
        <v>2357039</v>
      </c>
      <c r="AM153" s="43">
        <f t="shared" si="42"/>
        <v>2510414</v>
      </c>
      <c r="AT153" s="32">
        <f>IF(LEN(E153)&lt;2,0,1)</f>
        <v>1</v>
      </c>
      <c r="AV153" s="23">
        <v>2</v>
      </c>
      <c r="AW153" s="23">
        <v>1</v>
      </c>
      <c r="AX153" s="23">
        <v>1</v>
      </c>
    </row>
    <row r="154" spans="2:50" ht="15" hidden="1" customHeight="1" x14ac:dyDescent="0.3">
      <c r="B154" s="15"/>
      <c r="C154" s="40" t="s">
        <v>21</v>
      </c>
      <c r="D154" s="34" t="s">
        <v>2</v>
      </c>
      <c r="E154" s="35" t="s">
        <v>2</v>
      </c>
      <c r="F154" s="41">
        <f>Current!AK154</f>
        <v>0</v>
      </c>
      <c r="G154" s="42">
        <f>Current!AL154</f>
        <v>0</v>
      </c>
      <c r="H154" s="43">
        <f>Current!AM154</f>
        <v>0</v>
      </c>
      <c r="I154" s="41">
        <f>Infrastructure!AT154</f>
        <v>0</v>
      </c>
      <c r="J154" s="42">
        <f>Infrastructure!AU154</f>
        <v>0</v>
      </c>
      <c r="K154" s="43">
        <f>Infrastructure!AV154</f>
        <v>0</v>
      </c>
      <c r="L154" s="41">
        <f>'Allocations-in-Kind'!AK154</f>
        <v>0</v>
      </c>
      <c r="M154" s="42">
        <f>'Allocations-in-Kind'!AL154</f>
        <v>0</v>
      </c>
      <c r="N154" s="43">
        <f>'Allocations-in-Kind'!AM154</f>
        <v>0</v>
      </c>
      <c r="O154" s="41"/>
      <c r="P154" s="42"/>
      <c r="Q154" s="43"/>
      <c r="R154" s="41"/>
      <c r="S154" s="42"/>
      <c r="T154" s="43"/>
      <c r="U154" s="41">
        <f>'ES Breakdown'!AK154</f>
        <v>0</v>
      </c>
      <c r="V154" s="42">
        <f>'ES Breakdown'!AL154</f>
        <v>0</v>
      </c>
      <c r="W154" s="43">
        <f>'ES Breakdown'!AM154</f>
        <v>0</v>
      </c>
      <c r="X154" s="41"/>
      <c r="Y154" s="42"/>
      <c r="Z154" s="43"/>
      <c r="AA154" s="41"/>
      <c r="AB154" s="42"/>
      <c r="AC154" s="43"/>
      <c r="AD154" s="41"/>
      <c r="AE154" s="42"/>
      <c r="AF154" s="43"/>
      <c r="AG154" s="41"/>
      <c r="AH154" s="42"/>
      <c r="AI154" s="43"/>
      <c r="AK154" s="41">
        <f>F154+I154+L154+O154+R154+U154+X154+AA154+AD154+AG154</f>
        <v>0</v>
      </c>
      <c r="AL154" s="42">
        <f t="shared" si="42"/>
        <v>0</v>
      </c>
      <c r="AM154" s="43">
        <f t="shared" si="42"/>
        <v>0</v>
      </c>
      <c r="AT154" s="32">
        <f>IF(LEN(E154)&lt;2,0,1)</f>
        <v>0</v>
      </c>
      <c r="AV154" s="23">
        <v>2</v>
      </c>
      <c r="AW154" s="23">
        <v>1</v>
      </c>
      <c r="AX154" s="23">
        <f>IF(AW154=AW153,AX153+1,1)</f>
        <v>2</v>
      </c>
    </row>
    <row r="155" spans="2:50" ht="15" hidden="1" customHeight="1" x14ac:dyDescent="0.3">
      <c r="B155" s="15"/>
      <c r="C155" s="40" t="s">
        <v>21</v>
      </c>
      <c r="D155" s="34" t="s">
        <v>2</v>
      </c>
      <c r="E155" s="35" t="s">
        <v>2</v>
      </c>
      <c r="F155" s="41">
        <f>Current!AK155</f>
        <v>0</v>
      </c>
      <c r="G155" s="42">
        <f>Current!AL155</f>
        <v>0</v>
      </c>
      <c r="H155" s="43">
        <f>Current!AM155</f>
        <v>0</v>
      </c>
      <c r="I155" s="41">
        <f>Infrastructure!AT155</f>
        <v>0</v>
      </c>
      <c r="J155" s="42">
        <f>Infrastructure!AU155</f>
        <v>0</v>
      </c>
      <c r="K155" s="43">
        <f>Infrastructure!AV155</f>
        <v>0</v>
      </c>
      <c r="L155" s="41">
        <f>'Allocations-in-Kind'!AK155</f>
        <v>0</v>
      </c>
      <c r="M155" s="42">
        <f>'Allocations-in-Kind'!AL155</f>
        <v>0</v>
      </c>
      <c r="N155" s="43">
        <f>'Allocations-in-Kind'!AM155</f>
        <v>0</v>
      </c>
      <c r="O155" s="41"/>
      <c r="P155" s="42"/>
      <c r="Q155" s="43"/>
      <c r="R155" s="41"/>
      <c r="S155" s="42"/>
      <c r="T155" s="43"/>
      <c r="U155" s="41">
        <f>'ES Breakdown'!AK155</f>
        <v>0</v>
      </c>
      <c r="V155" s="42">
        <f>'ES Breakdown'!AL155</f>
        <v>0</v>
      </c>
      <c r="W155" s="43">
        <f>'ES Breakdown'!AM155</f>
        <v>0</v>
      </c>
      <c r="X155" s="41"/>
      <c r="Y155" s="42"/>
      <c r="Z155" s="43"/>
      <c r="AA155" s="41"/>
      <c r="AB155" s="42"/>
      <c r="AC155" s="43"/>
      <c r="AD155" s="41"/>
      <c r="AE155" s="42"/>
      <c r="AF155" s="43"/>
      <c r="AG155" s="41"/>
      <c r="AH155" s="42"/>
      <c r="AI155" s="43"/>
      <c r="AK155" s="41">
        <f>F155+I155+L155+O155+R155+U155+X155+AA155+AD155+AG155</f>
        <v>0</v>
      </c>
      <c r="AL155" s="42">
        <f t="shared" si="42"/>
        <v>0</v>
      </c>
      <c r="AM155" s="43">
        <f t="shared" si="42"/>
        <v>0</v>
      </c>
      <c r="AT155" s="32">
        <f>IF(LEN(E155)&lt;2,0,1)</f>
        <v>0</v>
      </c>
      <c r="AV155" s="23">
        <v>2</v>
      </c>
      <c r="AW155" s="23">
        <v>1</v>
      </c>
      <c r="AX155" s="23">
        <f>IF(AW155=AW154,AX154+1,1)</f>
        <v>3</v>
      </c>
    </row>
    <row r="156" spans="2:50" ht="15" hidden="1" customHeight="1" x14ac:dyDescent="0.3">
      <c r="B156" s="15"/>
      <c r="C156" s="40" t="s">
        <v>21</v>
      </c>
      <c r="D156" s="34" t="s">
        <v>2</v>
      </c>
      <c r="E156" s="35" t="s">
        <v>2</v>
      </c>
      <c r="F156" s="41">
        <f>Current!AK156</f>
        <v>0</v>
      </c>
      <c r="G156" s="42">
        <f>Current!AL156</f>
        <v>0</v>
      </c>
      <c r="H156" s="43">
        <f>Current!AM156</f>
        <v>0</v>
      </c>
      <c r="I156" s="41">
        <f>Infrastructure!AT156</f>
        <v>0</v>
      </c>
      <c r="J156" s="42">
        <f>Infrastructure!AU156</f>
        <v>0</v>
      </c>
      <c r="K156" s="43">
        <f>Infrastructure!AV156</f>
        <v>0</v>
      </c>
      <c r="L156" s="41">
        <f>'Allocations-in-Kind'!AK156</f>
        <v>0</v>
      </c>
      <c r="M156" s="42">
        <f>'Allocations-in-Kind'!AL156</f>
        <v>0</v>
      </c>
      <c r="N156" s="43">
        <f>'Allocations-in-Kind'!AM156</f>
        <v>0</v>
      </c>
      <c r="O156" s="41"/>
      <c r="P156" s="42"/>
      <c r="Q156" s="43"/>
      <c r="R156" s="41"/>
      <c r="S156" s="42"/>
      <c r="T156" s="43"/>
      <c r="U156" s="41">
        <f>'ES Breakdown'!AK156</f>
        <v>0</v>
      </c>
      <c r="V156" s="42">
        <f>'ES Breakdown'!AL156</f>
        <v>0</v>
      </c>
      <c r="W156" s="43">
        <f>'ES Breakdown'!AM156</f>
        <v>0</v>
      </c>
      <c r="X156" s="41"/>
      <c r="Y156" s="42"/>
      <c r="Z156" s="43"/>
      <c r="AA156" s="41"/>
      <c r="AB156" s="42"/>
      <c r="AC156" s="43"/>
      <c r="AD156" s="41"/>
      <c r="AE156" s="42"/>
      <c r="AF156" s="43"/>
      <c r="AG156" s="41"/>
      <c r="AH156" s="42"/>
      <c r="AI156" s="43"/>
      <c r="AK156" s="41">
        <f>F156+I156+L156+O156+R156+U156+X156+AA156+AD156+AG156</f>
        <v>0</v>
      </c>
      <c r="AL156" s="42">
        <f t="shared" si="42"/>
        <v>0</v>
      </c>
      <c r="AM156" s="43">
        <f t="shared" si="42"/>
        <v>0</v>
      </c>
      <c r="AT156" s="32">
        <f>IF(LEN(E156)&lt;2,0,1)</f>
        <v>0</v>
      </c>
      <c r="AV156" s="23">
        <v>2</v>
      </c>
      <c r="AW156" s="23">
        <v>1</v>
      </c>
      <c r="AX156" s="23">
        <f>IF(AW156=AW155,AX155+1,1)</f>
        <v>4</v>
      </c>
    </row>
    <row r="157" spans="2:50" ht="15" hidden="1" customHeight="1" x14ac:dyDescent="0.3">
      <c r="B157" s="15"/>
      <c r="C157" s="40" t="s">
        <v>21</v>
      </c>
      <c r="D157" s="34" t="s">
        <v>2</v>
      </c>
      <c r="E157" s="35" t="s">
        <v>2</v>
      </c>
      <c r="F157" s="41">
        <f>Current!AK157</f>
        <v>0</v>
      </c>
      <c r="G157" s="42">
        <f>Current!AL157</f>
        <v>0</v>
      </c>
      <c r="H157" s="43">
        <f>Current!AM157</f>
        <v>0</v>
      </c>
      <c r="I157" s="41">
        <f>Infrastructure!AT157</f>
        <v>0</v>
      </c>
      <c r="J157" s="42">
        <f>Infrastructure!AU157</f>
        <v>0</v>
      </c>
      <c r="K157" s="43">
        <f>Infrastructure!AV157</f>
        <v>0</v>
      </c>
      <c r="L157" s="41">
        <f>'Allocations-in-Kind'!AK157</f>
        <v>0</v>
      </c>
      <c r="M157" s="42">
        <f>'Allocations-in-Kind'!AL157</f>
        <v>0</v>
      </c>
      <c r="N157" s="43">
        <f>'Allocations-in-Kind'!AM157</f>
        <v>0</v>
      </c>
      <c r="O157" s="41"/>
      <c r="P157" s="42"/>
      <c r="Q157" s="43"/>
      <c r="R157" s="41"/>
      <c r="S157" s="42"/>
      <c r="T157" s="43"/>
      <c r="U157" s="41">
        <f>'ES Breakdown'!AK157</f>
        <v>0</v>
      </c>
      <c r="V157" s="42">
        <f>'ES Breakdown'!AL157</f>
        <v>0</v>
      </c>
      <c r="W157" s="43">
        <f>'ES Breakdown'!AM157</f>
        <v>0</v>
      </c>
      <c r="X157" s="41"/>
      <c r="Y157" s="42"/>
      <c r="Z157" s="43"/>
      <c r="AA157" s="41"/>
      <c r="AB157" s="42"/>
      <c r="AC157" s="43"/>
      <c r="AD157" s="41"/>
      <c r="AE157" s="42"/>
      <c r="AF157" s="43"/>
      <c r="AG157" s="41"/>
      <c r="AH157" s="42"/>
      <c r="AI157" s="43"/>
      <c r="AK157" s="41">
        <f>F157+I157+L157+O157+R157+U157+X157+AA157+AD157+AG157</f>
        <v>0</v>
      </c>
      <c r="AL157" s="42">
        <f t="shared" si="42"/>
        <v>0</v>
      </c>
      <c r="AM157" s="43">
        <f t="shared" si="42"/>
        <v>0</v>
      </c>
      <c r="AT157" s="32">
        <f>IF(LEN(E157)&lt;2,0,1)</f>
        <v>0</v>
      </c>
      <c r="AV157" s="23">
        <v>2</v>
      </c>
      <c r="AW157" s="23">
        <v>1</v>
      </c>
      <c r="AX157" s="23">
        <f>IF(AW157=AW156,AX156+1,1)</f>
        <v>5</v>
      </c>
    </row>
    <row r="158" spans="2:50" ht="5.25" customHeight="1" x14ac:dyDescent="0.3">
      <c r="B158" s="15"/>
      <c r="C158" s="44"/>
      <c r="D158" s="45"/>
      <c r="E158" s="46"/>
      <c r="F158" s="47">
        <f>Current!AK158</f>
        <v>0</v>
      </c>
      <c r="G158" s="48">
        <f>Current!AL158</f>
        <v>0</v>
      </c>
      <c r="H158" s="49">
        <f>Current!AM158</f>
        <v>0</v>
      </c>
      <c r="I158" s="47">
        <f>Infrastructure!AT158</f>
        <v>0</v>
      </c>
      <c r="J158" s="48">
        <f>Infrastructure!AU158</f>
        <v>0</v>
      </c>
      <c r="K158" s="49">
        <f>Infrastructure!AV158</f>
        <v>0</v>
      </c>
      <c r="L158" s="47">
        <f>'Allocations-in-Kind'!AK158</f>
        <v>0</v>
      </c>
      <c r="M158" s="48">
        <f>'Allocations-in-Kind'!AL158</f>
        <v>0</v>
      </c>
      <c r="N158" s="49">
        <f>'Allocations-in-Kind'!AM158</f>
        <v>0</v>
      </c>
      <c r="O158" s="47"/>
      <c r="P158" s="48"/>
      <c r="Q158" s="49"/>
      <c r="R158" s="47"/>
      <c r="S158" s="48"/>
      <c r="T158" s="49"/>
      <c r="U158" s="47"/>
      <c r="V158" s="48"/>
      <c r="W158" s="49"/>
      <c r="X158" s="47"/>
      <c r="Y158" s="48"/>
      <c r="Z158" s="49"/>
      <c r="AA158" s="47"/>
      <c r="AB158" s="48"/>
      <c r="AC158" s="49"/>
      <c r="AD158" s="47"/>
      <c r="AE158" s="48"/>
      <c r="AF158" s="49"/>
      <c r="AG158" s="47"/>
      <c r="AH158" s="48"/>
      <c r="AI158" s="49"/>
      <c r="AK158" s="47"/>
      <c r="AL158" s="48"/>
      <c r="AM158" s="49"/>
      <c r="AT158" s="32">
        <f>IF(SUM(AT153:AT157)=0,0,1)</f>
        <v>1</v>
      </c>
    </row>
    <row r="159" spans="2:50" ht="15" customHeight="1" x14ac:dyDescent="0.3">
      <c r="B159" s="15"/>
      <c r="C159" s="40"/>
      <c r="D159" s="34"/>
      <c r="E159" s="35"/>
      <c r="F159" s="41"/>
      <c r="G159" s="42"/>
      <c r="H159" s="43"/>
      <c r="I159" s="41"/>
      <c r="J159" s="42"/>
      <c r="K159" s="43"/>
      <c r="L159" s="41"/>
      <c r="M159" s="42"/>
      <c r="N159" s="43"/>
      <c r="O159" s="41"/>
      <c r="P159" s="42"/>
      <c r="Q159" s="43"/>
      <c r="R159" s="41"/>
      <c r="S159" s="42"/>
      <c r="T159" s="43"/>
      <c r="U159" s="41"/>
      <c r="V159" s="42"/>
      <c r="W159" s="43"/>
      <c r="X159" s="41"/>
      <c r="Y159" s="42"/>
      <c r="Z159" s="43"/>
      <c r="AA159" s="41"/>
      <c r="AB159" s="42"/>
      <c r="AC159" s="43"/>
      <c r="AD159" s="41"/>
      <c r="AE159" s="42"/>
      <c r="AF159" s="43"/>
      <c r="AG159" s="41"/>
      <c r="AH159" s="42"/>
      <c r="AI159" s="43"/>
      <c r="AK159" s="41"/>
      <c r="AL159" s="42"/>
      <c r="AM159" s="43"/>
      <c r="AT159" s="32">
        <f>IF(AT158=0,0,1)</f>
        <v>1</v>
      </c>
    </row>
    <row r="160" spans="2:50" ht="15" customHeight="1" x14ac:dyDescent="0.3">
      <c r="B160" s="15"/>
      <c r="C160" s="40" t="s">
        <v>22</v>
      </c>
      <c r="D160" s="34" t="s">
        <v>690</v>
      </c>
      <c r="E160" s="35" t="s">
        <v>898</v>
      </c>
      <c r="F160" s="41">
        <f>Current!AK160</f>
        <v>4200</v>
      </c>
      <c r="G160" s="42">
        <f>Current!AL160</f>
        <v>3000</v>
      </c>
      <c r="H160" s="43">
        <f>Current!AM160</f>
        <v>3000</v>
      </c>
      <c r="I160" s="41">
        <f>Infrastructure!AT160</f>
        <v>46641</v>
      </c>
      <c r="J160" s="42">
        <f>Infrastructure!AU160</f>
        <v>49690</v>
      </c>
      <c r="K160" s="43">
        <f>Infrastructure!AV160</f>
        <v>55502</v>
      </c>
      <c r="L160" s="41">
        <f>'Allocations-in-Kind'!AK160</f>
        <v>65</v>
      </c>
      <c r="M160" s="42">
        <f>'Allocations-in-Kind'!AL160</f>
        <v>0</v>
      </c>
      <c r="N160" s="43">
        <f>'Allocations-in-Kind'!AM160</f>
        <v>0</v>
      </c>
      <c r="O160" s="41"/>
      <c r="P160" s="42"/>
      <c r="Q160" s="43"/>
      <c r="R160" s="41"/>
      <c r="S160" s="42"/>
      <c r="T160" s="43"/>
      <c r="U160" s="41">
        <f>'ES Breakdown'!AK160</f>
        <v>90162</v>
      </c>
      <c r="V160" s="42">
        <f>'ES Breakdown'!AL160</f>
        <v>93664</v>
      </c>
      <c r="W160" s="43">
        <f>'ES Breakdown'!AM160</f>
        <v>96485</v>
      </c>
      <c r="X160" s="41"/>
      <c r="Y160" s="42"/>
      <c r="Z160" s="43"/>
      <c r="AA160" s="41"/>
      <c r="AB160" s="42"/>
      <c r="AC160" s="43"/>
      <c r="AD160" s="41"/>
      <c r="AE160" s="42"/>
      <c r="AF160" s="43"/>
      <c r="AG160" s="41"/>
      <c r="AH160" s="42"/>
      <c r="AI160" s="43"/>
      <c r="AK160" s="41">
        <f t="shared" ref="AK160:AM170" si="43">F160+I160+L160+O160+R160+U160+X160+AA160+AD160+AG160</f>
        <v>141068</v>
      </c>
      <c r="AL160" s="42">
        <f t="shared" si="43"/>
        <v>146354</v>
      </c>
      <c r="AM160" s="43">
        <f t="shared" si="43"/>
        <v>154987</v>
      </c>
      <c r="AT160" s="32">
        <f>IF(LEN(E160)&lt;2,0,1)</f>
        <v>1</v>
      </c>
      <c r="AV160" s="23">
        <v>2</v>
      </c>
      <c r="AW160" s="23">
        <v>2</v>
      </c>
      <c r="AX160" s="23">
        <v>1</v>
      </c>
    </row>
    <row r="161" spans="2:50" ht="15" customHeight="1" x14ac:dyDescent="0.3">
      <c r="B161" s="15"/>
      <c r="C161" s="40" t="s">
        <v>22</v>
      </c>
      <c r="D161" s="34" t="s">
        <v>691</v>
      </c>
      <c r="E161" s="35" t="s">
        <v>902</v>
      </c>
      <c r="F161" s="41">
        <f>Current!AK161</f>
        <v>3500</v>
      </c>
      <c r="G161" s="42">
        <f>Current!AL161</f>
        <v>2300</v>
      </c>
      <c r="H161" s="43">
        <f>Current!AM161</f>
        <v>2500</v>
      </c>
      <c r="I161" s="41">
        <f>Infrastructure!AT161</f>
        <v>38431</v>
      </c>
      <c r="J161" s="42">
        <f>Infrastructure!AU161</f>
        <v>46367</v>
      </c>
      <c r="K161" s="43">
        <f>Infrastructure!AV161</f>
        <v>53582</v>
      </c>
      <c r="L161" s="41">
        <f>'Allocations-in-Kind'!AK161</f>
        <v>33</v>
      </c>
      <c r="M161" s="42">
        <f>'Allocations-in-Kind'!AL161</f>
        <v>10000</v>
      </c>
      <c r="N161" s="43">
        <f>'Allocations-in-Kind'!AM161</f>
        <v>10000</v>
      </c>
      <c r="O161" s="41"/>
      <c r="P161" s="42"/>
      <c r="Q161" s="43"/>
      <c r="R161" s="41"/>
      <c r="S161" s="42"/>
      <c r="T161" s="43"/>
      <c r="U161" s="41">
        <f>'ES Breakdown'!AK161</f>
        <v>117449</v>
      </c>
      <c r="V161" s="42">
        <f>'ES Breakdown'!AL161</f>
        <v>121954</v>
      </c>
      <c r="W161" s="43">
        <f>'ES Breakdown'!AM161</f>
        <v>125540</v>
      </c>
      <c r="X161" s="41"/>
      <c r="Y161" s="42"/>
      <c r="Z161" s="43"/>
      <c r="AA161" s="41"/>
      <c r="AB161" s="42"/>
      <c r="AC161" s="43"/>
      <c r="AD161" s="41"/>
      <c r="AE161" s="42"/>
      <c r="AF161" s="43"/>
      <c r="AG161" s="41"/>
      <c r="AH161" s="42"/>
      <c r="AI161" s="43"/>
      <c r="AK161" s="41">
        <f t="shared" si="43"/>
        <v>159413</v>
      </c>
      <c r="AL161" s="42">
        <f t="shared" si="43"/>
        <v>180621</v>
      </c>
      <c r="AM161" s="43">
        <f t="shared" si="43"/>
        <v>191622</v>
      </c>
      <c r="AT161" s="32">
        <f t="shared" ref="AT161:AT170" si="44">IF(LEN(E161)&lt;2,0,1)</f>
        <v>1</v>
      </c>
      <c r="AV161" s="23">
        <v>2</v>
      </c>
      <c r="AW161" s="23">
        <v>2</v>
      </c>
      <c r="AX161" s="23">
        <f>IF(AW161=AW160,AX160+1,1)</f>
        <v>2</v>
      </c>
    </row>
    <row r="162" spans="2:50" ht="15" customHeight="1" x14ac:dyDescent="0.3">
      <c r="B162" s="15"/>
      <c r="C162" s="40" t="s">
        <v>22</v>
      </c>
      <c r="D162" s="34" t="s">
        <v>263</v>
      </c>
      <c r="E162" s="35" t="s">
        <v>904</v>
      </c>
      <c r="F162" s="41">
        <f>Current!AK162</f>
        <v>4217</v>
      </c>
      <c r="G162" s="42">
        <f>Current!AL162</f>
        <v>3000</v>
      </c>
      <c r="H162" s="43">
        <f>Current!AM162</f>
        <v>3000</v>
      </c>
      <c r="I162" s="41">
        <f>Infrastructure!AT162</f>
        <v>59767</v>
      </c>
      <c r="J162" s="42">
        <f>Infrastructure!AU162</f>
        <v>44180</v>
      </c>
      <c r="K162" s="43">
        <f>Infrastructure!AV162</f>
        <v>46677</v>
      </c>
      <c r="L162" s="41">
        <f>'Allocations-in-Kind'!AK162</f>
        <v>33</v>
      </c>
      <c r="M162" s="42">
        <f>'Allocations-in-Kind'!AL162</f>
        <v>10000</v>
      </c>
      <c r="N162" s="43">
        <f>'Allocations-in-Kind'!AM162</f>
        <v>10000</v>
      </c>
      <c r="O162" s="41"/>
      <c r="P162" s="42"/>
      <c r="Q162" s="43"/>
      <c r="R162" s="41"/>
      <c r="S162" s="42"/>
      <c r="T162" s="43"/>
      <c r="U162" s="41">
        <f>'ES Breakdown'!AK162</f>
        <v>99365</v>
      </c>
      <c r="V162" s="42">
        <f>'ES Breakdown'!AL162</f>
        <v>102401</v>
      </c>
      <c r="W162" s="43">
        <f>'ES Breakdown'!AM162</f>
        <v>104370</v>
      </c>
      <c r="X162" s="41"/>
      <c r="Y162" s="42"/>
      <c r="Z162" s="43"/>
      <c r="AA162" s="41"/>
      <c r="AB162" s="42"/>
      <c r="AC162" s="43"/>
      <c r="AD162" s="41"/>
      <c r="AE162" s="42"/>
      <c r="AF162" s="43"/>
      <c r="AG162" s="41"/>
      <c r="AH162" s="42"/>
      <c r="AI162" s="43"/>
      <c r="AK162" s="41">
        <f t="shared" si="43"/>
        <v>163382</v>
      </c>
      <c r="AL162" s="42">
        <f t="shared" si="43"/>
        <v>159581</v>
      </c>
      <c r="AM162" s="43">
        <f t="shared" si="43"/>
        <v>164047</v>
      </c>
      <c r="AT162" s="32">
        <f t="shared" si="44"/>
        <v>1</v>
      </c>
      <c r="AV162" s="23">
        <v>2</v>
      </c>
      <c r="AW162" s="23">
        <v>2</v>
      </c>
      <c r="AX162" s="23">
        <f t="shared" ref="AX162:AX170" si="45">IF(AW162=AW161,AX161+1,1)</f>
        <v>3</v>
      </c>
    </row>
    <row r="163" spans="2:50" ht="15" hidden="1" customHeight="1" x14ac:dyDescent="0.3">
      <c r="B163" s="15"/>
      <c r="C163" s="40" t="s">
        <v>22</v>
      </c>
      <c r="D163" s="34" t="s">
        <v>2</v>
      </c>
      <c r="E163" s="35" t="s">
        <v>2</v>
      </c>
      <c r="F163" s="41">
        <f>Current!AK163</f>
        <v>0</v>
      </c>
      <c r="G163" s="42">
        <f>Current!AL163</f>
        <v>0</v>
      </c>
      <c r="H163" s="43">
        <f>Current!AM163</f>
        <v>0</v>
      </c>
      <c r="I163" s="41">
        <f>Infrastructure!AT163</f>
        <v>0</v>
      </c>
      <c r="J163" s="42">
        <f>Infrastructure!AU163</f>
        <v>0</v>
      </c>
      <c r="K163" s="43">
        <f>Infrastructure!AV163</f>
        <v>0</v>
      </c>
      <c r="L163" s="41">
        <f>'Allocations-in-Kind'!AK163</f>
        <v>0</v>
      </c>
      <c r="M163" s="42">
        <f>'Allocations-in-Kind'!AL163</f>
        <v>0</v>
      </c>
      <c r="N163" s="43">
        <f>'Allocations-in-Kind'!AM163</f>
        <v>0</v>
      </c>
      <c r="O163" s="41"/>
      <c r="P163" s="42"/>
      <c r="Q163" s="43"/>
      <c r="R163" s="41"/>
      <c r="S163" s="42"/>
      <c r="T163" s="43"/>
      <c r="U163" s="41">
        <f>'ES Breakdown'!AK163</f>
        <v>0</v>
      </c>
      <c r="V163" s="42">
        <f>'ES Breakdown'!AL163</f>
        <v>0</v>
      </c>
      <c r="W163" s="43">
        <f>'ES Breakdown'!AM163</f>
        <v>0</v>
      </c>
      <c r="X163" s="41"/>
      <c r="Y163" s="42"/>
      <c r="Z163" s="43"/>
      <c r="AA163" s="41"/>
      <c r="AB163" s="42"/>
      <c r="AC163" s="43"/>
      <c r="AD163" s="41"/>
      <c r="AE163" s="42"/>
      <c r="AF163" s="43"/>
      <c r="AG163" s="41"/>
      <c r="AH163" s="42"/>
      <c r="AI163" s="43"/>
      <c r="AK163" s="41">
        <f t="shared" si="43"/>
        <v>0</v>
      </c>
      <c r="AL163" s="42">
        <f t="shared" si="43"/>
        <v>0</v>
      </c>
      <c r="AM163" s="43">
        <f t="shared" si="43"/>
        <v>0</v>
      </c>
      <c r="AT163" s="32">
        <f t="shared" si="44"/>
        <v>0</v>
      </c>
      <c r="AV163" s="23">
        <v>2</v>
      </c>
      <c r="AW163" s="23">
        <v>2</v>
      </c>
      <c r="AX163" s="23">
        <f t="shared" si="45"/>
        <v>4</v>
      </c>
    </row>
    <row r="164" spans="2:50" ht="15" hidden="1" customHeight="1" x14ac:dyDescent="0.3">
      <c r="B164" s="15"/>
      <c r="C164" s="40" t="s">
        <v>22</v>
      </c>
      <c r="D164" s="34" t="s">
        <v>2</v>
      </c>
      <c r="E164" s="35" t="s">
        <v>2</v>
      </c>
      <c r="F164" s="41">
        <f>Current!AK164</f>
        <v>0</v>
      </c>
      <c r="G164" s="42">
        <f>Current!AL164</f>
        <v>0</v>
      </c>
      <c r="H164" s="43">
        <f>Current!AM164</f>
        <v>0</v>
      </c>
      <c r="I164" s="41">
        <f>Infrastructure!AT164</f>
        <v>0</v>
      </c>
      <c r="J164" s="42">
        <f>Infrastructure!AU164</f>
        <v>0</v>
      </c>
      <c r="K164" s="43">
        <f>Infrastructure!AV164</f>
        <v>0</v>
      </c>
      <c r="L164" s="41">
        <f>'Allocations-in-Kind'!AK164</f>
        <v>0</v>
      </c>
      <c r="M164" s="42">
        <f>'Allocations-in-Kind'!AL164</f>
        <v>0</v>
      </c>
      <c r="N164" s="43">
        <f>'Allocations-in-Kind'!AM164</f>
        <v>0</v>
      </c>
      <c r="O164" s="41"/>
      <c r="P164" s="42"/>
      <c r="Q164" s="43"/>
      <c r="R164" s="41"/>
      <c r="S164" s="42"/>
      <c r="T164" s="43"/>
      <c r="U164" s="41">
        <f>'ES Breakdown'!AK164</f>
        <v>0</v>
      </c>
      <c r="V164" s="42">
        <f>'ES Breakdown'!AL164</f>
        <v>0</v>
      </c>
      <c r="W164" s="43">
        <f>'ES Breakdown'!AM164</f>
        <v>0</v>
      </c>
      <c r="X164" s="41"/>
      <c r="Y164" s="42"/>
      <c r="Z164" s="43"/>
      <c r="AA164" s="41"/>
      <c r="AB164" s="42"/>
      <c r="AC164" s="43"/>
      <c r="AD164" s="41"/>
      <c r="AE164" s="42"/>
      <c r="AF164" s="43"/>
      <c r="AG164" s="41"/>
      <c r="AH164" s="42"/>
      <c r="AI164" s="43"/>
      <c r="AK164" s="41">
        <f t="shared" si="43"/>
        <v>0</v>
      </c>
      <c r="AL164" s="42">
        <f t="shared" si="43"/>
        <v>0</v>
      </c>
      <c r="AM164" s="43">
        <f t="shared" si="43"/>
        <v>0</v>
      </c>
      <c r="AT164" s="32">
        <f t="shared" si="44"/>
        <v>0</v>
      </c>
      <c r="AV164" s="23">
        <v>2</v>
      </c>
      <c r="AW164" s="23">
        <v>2</v>
      </c>
      <c r="AX164" s="23">
        <f t="shared" si="45"/>
        <v>5</v>
      </c>
    </row>
    <row r="165" spans="2:50" ht="15" hidden="1" customHeight="1" x14ac:dyDescent="0.3">
      <c r="B165" s="15"/>
      <c r="C165" s="40" t="s">
        <v>22</v>
      </c>
      <c r="D165" s="34" t="s">
        <v>2</v>
      </c>
      <c r="E165" s="35" t="s">
        <v>2</v>
      </c>
      <c r="F165" s="41">
        <f>Current!AK165</f>
        <v>0</v>
      </c>
      <c r="G165" s="42">
        <f>Current!AL165</f>
        <v>0</v>
      </c>
      <c r="H165" s="43">
        <f>Current!AM165</f>
        <v>0</v>
      </c>
      <c r="I165" s="41">
        <f>Infrastructure!AT165</f>
        <v>0</v>
      </c>
      <c r="J165" s="42">
        <f>Infrastructure!AU165</f>
        <v>0</v>
      </c>
      <c r="K165" s="43">
        <f>Infrastructure!AV165</f>
        <v>0</v>
      </c>
      <c r="L165" s="41">
        <f>'Allocations-in-Kind'!AK165</f>
        <v>0</v>
      </c>
      <c r="M165" s="42">
        <f>'Allocations-in-Kind'!AL165</f>
        <v>0</v>
      </c>
      <c r="N165" s="43">
        <f>'Allocations-in-Kind'!AM165</f>
        <v>0</v>
      </c>
      <c r="O165" s="41"/>
      <c r="P165" s="42"/>
      <c r="Q165" s="43"/>
      <c r="R165" s="41"/>
      <c r="S165" s="42"/>
      <c r="T165" s="43"/>
      <c r="U165" s="41">
        <f>'ES Breakdown'!AK165</f>
        <v>0</v>
      </c>
      <c r="V165" s="42">
        <f>'ES Breakdown'!AL165</f>
        <v>0</v>
      </c>
      <c r="W165" s="43">
        <f>'ES Breakdown'!AM165</f>
        <v>0</v>
      </c>
      <c r="X165" s="41"/>
      <c r="Y165" s="42"/>
      <c r="Z165" s="43"/>
      <c r="AA165" s="41"/>
      <c r="AB165" s="42"/>
      <c r="AC165" s="43"/>
      <c r="AD165" s="41"/>
      <c r="AE165" s="42"/>
      <c r="AF165" s="43"/>
      <c r="AG165" s="41"/>
      <c r="AH165" s="42"/>
      <c r="AI165" s="43"/>
      <c r="AK165" s="41">
        <f t="shared" si="43"/>
        <v>0</v>
      </c>
      <c r="AL165" s="42">
        <f t="shared" si="43"/>
        <v>0</v>
      </c>
      <c r="AM165" s="43">
        <f t="shared" si="43"/>
        <v>0</v>
      </c>
      <c r="AT165" s="32">
        <f t="shared" si="44"/>
        <v>0</v>
      </c>
      <c r="AV165" s="23">
        <v>2</v>
      </c>
      <c r="AW165" s="23">
        <v>2</v>
      </c>
      <c r="AX165" s="23">
        <f t="shared" si="45"/>
        <v>6</v>
      </c>
    </row>
    <row r="166" spans="2:50" ht="15" hidden="1" customHeight="1" x14ac:dyDescent="0.3">
      <c r="B166" s="15"/>
      <c r="C166" s="40" t="s">
        <v>22</v>
      </c>
      <c r="D166" s="34" t="s">
        <v>2</v>
      </c>
      <c r="E166" s="35" t="s">
        <v>2</v>
      </c>
      <c r="F166" s="41">
        <f>Current!AK166</f>
        <v>0</v>
      </c>
      <c r="G166" s="42">
        <f>Current!AL166</f>
        <v>0</v>
      </c>
      <c r="H166" s="43">
        <f>Current!AM166</f>
        <v>0</v>
      </c>
      <c r="I166" s="41">
        <f>Infrastructure!AT166</f>
        <v>0</v>
      </c>
      <c r="J166" s="42">
        <f>Infrastructure!AU166</f>
        <v>0</v>
      </c>
      <c r="K166" s="43">
        <f>Infrastructure!AV166</f>
        <v>0</v>
      </c>
      <c r="L166" s="41">
        <f>'Allocations-in-Kind'!AK166</f>
        <v>0</v>
      </c>
      <c r="M166" s="42">
        <f>'Allocations-in-Kind'!AL166</f>
        <v>0</v>
      </c>
      <c r="N166" s="43">
        <f>'Allocations-in-Kind'!AM166</f>
        <v>0</v>
      </c>
      <c r="O166" s="41"/>
      <c r="P166" s="42"/>
      <c r="Q166" s="43"/>
      <c r="R166" s="41"/>
      <c r="S166" s="42"/>
      <c r="T166" s="43"/>
      <c r="U166" s="41">
        <f>'ES Breakdown'!AK166</f>
        <v>0</v>
      </c>
      <c r="V166" s="42">
        <f>'ES Breakdown'!AL166</f>
        <v>0</v>
      </c>
      <c r="W166" s="43">
        <f>'ES Breakdown'!AM166</f>
        <v>0</v>
      </c>
      <c r="X166" s="41"/>
      <c r="Y166" s="42"/>
      <c r="Z166" s="43"/>
      <c r="AA166" s="41"/>
      <c r="AB166" s="42"/>
      <c r="AC166" s="43"/>
      <c r="AD166" s="41"/>
      <c r="AE166" s="42"/>
      <c r="AF166" s="43"/>
      <c r="AG166" s="41"/>
      <c r="AH166" s="42"/>
      <c r="AI166" s="43"/>
      <c r="AK166" s="41">
        <f t="shared" si="43"/>
        <v>0</v>
      </c>
      <c r="AL166" s="42">
        <f t="shared" si="43"/>
        <v>0</v>
      </c>
      <c r="AM166" s="43">
        <f t="shared" si="43"/>
        <v>0</v>
      </c>
      <c r="AT166" s="32">
        <f t="shared" si="44"/>
        <v>0</v>
      </c>
      <c r="AV166" s="23">
        <v>2</v>
      </c>
      <c r="AW166" s="23">
        <v>2</v>
      </c>
      <c r="AX166" s="23">
        <f t="shared" si="45"/>
        <v>7</v>
      </c>
    </row>
    <row r="167" spans="2:50" ht="15" hidden="1" customHeight="1" x14ac:dyDescent="0.3">
      <c r="B167" s="15"/>
      <c r="C167" s="40" t="s">
        <v>22</v>
      </c>
      <c r="D167" s="34" t="s">
        <v>2</v>
      </c>
      <c r="E167" s="35" t="s">
        <v>2</v>
      </c>
      <c r="F167" s="41">
        <f>Current!AK167</f>
        <v>0</v>
      </c>
      <c r="G167" s="42">
        <f>Current!AL167</f>
        <v>0</v>
      </c>
      <c r="H167" s="43">
        <f>Current!AM167</f>
        <v>0</v>
      </c>
      <c r="I167" s="41">
        <f>Infrastructure!AT167</f>
        <v>0</v>
      </c>
      <c r="J167" s="42">
        <f>Infrastructure!AU167</f>
        <v>0</v>
      </c>
      <c r="K167" s="43">
        <f>Infrastructure!AV167</f>
        <v>0</v>
      </c>
      <c r="L167" s="41">
        <f>'Allocations-in-Kind'!AK167</f>
        <v>0</v>
      </c>
      <c r="M167" s="42">
        <f>'Allocations-in-Kind'!AL167</f>
        <v>0</v>
      </c>
      <c r="N167" s="43">
        <f>'Allocations-in-Kind'!AM167</f>
        <v>0</v>
      </c>
      <c r="O167" s="41"/>
      <c r="P167" s="42"/>
      <c r="Q167" s="43"/>
      <c r="R167" s="41"/>
      <c r="S167" s="42"/>
      <c r="T167" s="43"/>
      <c r="U167" s="41">
        <f>'ES Breakdown'!AK167</f>
        <v>0</v>
      </c>
      <c r="V167" s="42">
        <f>'ES Breakdown'!AL167</f>
        <v>0</v>
      </c>
      <c r="W167" s="43">
        <f>'ES Breakdown'!AM167</f>
        <v>0</v>
      </c>
      <c r="X167" s="41"/>
      <c r="Y167" s="42"/>
      <c r="Z167" s="43"/>
      <c r="AA167" s="41"/>
      <c r="AB167" s="42"/>
      <c r="AC167" s="43"/>
      <c r="AD167" s="41"/>
      <c r="AE167" s="42"/>
      <c r="AF167" s="43"/>
      <c r="AG167" s="41"/>
      <c r="AH167" s="42"/>
      <c r="AI167" s="43"/>
      <c r="AK167" s="41">
        <f t="shared" si="43"/>
        <v>0</v>
      </c>
      <c r="AL167" s="42">
        <f t="shared" si="43"/>
        <v>0</v>
      </c>
      <c r="AM167" s="43">
        <f t="shared" si="43"/>
        <v>0</v>
      </c>
      <c r="AT167" s="32">
        <f t="shared" si="44"/>
        <v>0</v>
      </c>
      <c r="AV167" s="23">
        <v>2</v>
      </c>
      <c r="AW167" s="23">
        <v>2</v>
      </c>
      <c r="AX167" s="23">
        <f t="shared" si="45"/>
        <v>8</v>
      </c>
    </row>
    <row r="168" spans="2:50" ht="15" hidden="1" customHeight="1" x14ac:dyDescent="0.3">
      <c r="B168" s="15"/>
      <c r="C168" s="40" t="s">
        <v>22</v>
      </c>
      <c r="D168" s="34" t="s">
        <v>2</v>
      </c>
      <c r="E168" s="35" t="s">
        <v>2</v>
      </c>
      <c r="F168" s="41">
        <f>Current!AK168</f>
        <v>0</v>
      </c>
      <c r="G168" s="42">
        <f>Current!AL168</f>
        <v>0</v>
      </c>
      <c r="H168" s="43">
        <f>Current!AM168</f>
        <v>0</v>
      </c>
      <c r="I168" s="41">
        <f>Infrastructure!AT168</f>
        <v>0</v>
      </c>
      <c r="J168" s="42">
        <f>Infrastructure!AU168</f>
        <v>0</v>
      </c>
      <c r="K168" s="43">
        <f>Infrastructure!AV168</f>
        <v>0</v>
      </c>
      <c r="L168" s="41">
        <f>'Allocations-in-Kind'!AK168</f>
        <v>0</v>
      </c>
      <c r="M168" s="42">
        <f>'Allocations-in-Kind'!AL168</f>
        <v>0</v>
      </c>
      <c r="N168" s="43">
        <f>'Allocations-in-Kind'!AM168</f>
        <v>0</v>
      </c>
      <c r="O168" s="41"/>
      <c r="P168" s="42"/>
      <c r="Q168" s="43"/>
      <c r="R168" s="41"/>
      <c r="S168" s="42"/>
      <c r="T168" s="43"/>
      <c r="U168" s="41">
        <f>'ES Breakdown'!AK168</f>
        <v>0</v>
      </c>
      <c r="V168" s="42">
        <f>'ES Breakdown'!AL168</f>
        <v>0</v>
      </c>
      <c r="W168" s="43">
        <f>'ES Breakdown'!AM168</f>
        <v>0</v>
      </c>
      <c r="X168" s="41"/>
      <c r="Y168" s="42"/>
      <c r="Z168" s="43"/>
      <c r="AA168" s="41"/>
      <c r="AB168" s="42"/>
      <c r="AC168" s="43"/>
      <c r="AD168" s="41"/>
      <c r="AE168" s="42"/>
      <c r="AF168" s="43"/>
      <c r="AG168" s="41"/>
      <c r="AH168" s="42"/>
      <c r="AI168" s="43"/>
      <c r="AK168" s="41">
        <f t="shared" si="43"/>
        <v>0</v>
      </c>
      <c r="AL168" s="42">
        <f t="shared" si="43"/>
        <v>0</v>
      </c>
      <c r="AM168" s="43">
        <f t="shared" si="43"/>
        <v>0</v>
      </c>
      <c r="AT168" s="32">
        <f t="shared" si="44"/>
        <v>0</v>
      </c>
      <c r="AV168" s="23">
        <v>2</v>
      </c>
      <c r="AW168" s="23">
        <v>2</v>
      </c>
      <c r="AX168" s="23">
        <f t="shared" si="45"/>
        <v>9</v>
      </c>
    </row>
    <row r="169" spans="2:50" ht="15" hidden="1" customHeight="1" x14ac:dyDescent="0.3">
      <c r="B169" s="15"/>
      <c r="C169" s="40" t="s">
        <v>22</v>
      </c>
      <c r="D169" s="34" t="s">
        <v>2</v>
      </c>
      <c r="E169" s="35" t="s">
        <v>2</v>
      </c>
      <c r="F169" s="41">
        <f>Current!AK169</f>
        <v>0</v>
      </c>
      <c r="G169" s="42">
        <f>Current!AL169</f>
        <v>0</v>
      </c>
      <c r="H169" s="43">
        <f>Current!AM169</f>
        <v>0</v>
      </c>
      <c r="I169" s="41">
        <f>Infrastructure!AT169</f>
        <v>0</v>
      </c>
      <c r="J169" s="42">
        <f>Infrastructure!AU169</f>
        <v>0</v>
      </c>
      <c r="K169" s="43">
        <f>Infrastructure!AV169</f>
        <v>0</v>
      </c>
      <c r="L169" s="41">
        <f>'Allocations-in-Kind'!AK169</f>
        <v>0</v>
      </c>
      <c r="M169" s="42">
        <f>'Allocations-in-Kind'!AL169</f>
        <v>0</v>
      </c>
      <c r="N169" s="43">
        <f>'Allocations-in-Kind'!AM169</f>
        <v>0</v>
      </c>
      <c r="O169" s="41"/>
      <c r="P169" s="42"/>
      <c r="Q169" s="43"/>
      <c r="R169" s="41"/>
      <c r="S169" s="42"/>
      <c r="T169" s="43"/>
      <c r="U169" s="41">
        <f>'ES Breakdown'!AK169</f>
        <v>0</v>
      </c>
      <c r="V169" s="42">
        <f>'ES Breakdown'!AL169</f>
        <v>0</v>
      </c>
      <c r="W169" s="43">
        <f>'ES Breakdown'!AM169</f>
        <v>0</v>
      </c>
      <c r="X169" s="41"/>
      <c r="Y169" s="42"/>
      <c r="Z169" s="43"/>
      <c r="AA169" s="41"/>
      <c r="AB169" s="42"/>
      <c r="AC169" s="43"/>
      <c r="AD169" s="41"/>
      <c r="AE169" s="42"/>
      <c r="AF169" s="43"/>
      <c r="AG169" s="41"/>
      <c r="AH169" s="42"/>
      <c r="AI169" s="43"/>
      <c r="AK169" s="41">
        <f t="shared" si="43"/>
        <v>0</v>
      </c>
      <c r="AL169" s="42">
        <f t="shared" si="43"/>
        <v>0</v>
      </c>
      <c r="AM169" s="43">
        <f t="shared" si="43"/>
        <v>0</v>
      </c>
      <c r="AT169" s="32">
        <f t="shared" si="44"/>
        <v>0</v>
      </c>
      <c r="AV169" s="23">
        <v>2</v>
      </c>
      <c r="AW169" s="23">
        <v>2</v>
      </c>
      <c r="AX169" s="23">
        <f t="shared" si="45"/>
        <v>10</v>
      </c>
    </row>
    <row r="170" spans="2:50" ht="15" customHeight="1" x14ac:dyDescent="0.3">
      <c r="B170" s="15"/>
      <c r="C170" s="40" t="s">
        <v>23</v>
      </c>
      <c r="D170" s="34" t="s">
        <v>692</v>
      </c>
      <c r="E170" s="35" t="s">
        <v>907</v>
      </c>
      <c r="F170" s="41">
        <f>Current!AK170</f>
        <v>2941</v>
      </c>
      <c r="G170" s="42">
        <f>Current!AL170</f>
        <v>1800</v>
      </c>
      <c r="H170" s="43">
        <f>Current!AM170</f>
        <v>2000</v>
      </c>
      <c r="I170" s="41">
        <f>Infrastructure!AT170</f>
        <v>2411</v>
      </c>
      <c r="J170" s="42">
        <f>Infrastructure!AU170</f>
        <v>2519</v>
      </c>
      <c r="K170" s="43">
        <f>Infrastructure!AV170</f>
        <v>2635</v>
      </c>
      <c r="L170" s="41">
        <f>'Allocations-in-Kind'!AK170</f>
        <v>2488</v>
      </c>
      <c r="M170" s="42">
        <f>'Allocations-in-Kind'!AL170</f>
        <v>2617</v>
      </c>
      <c r="N170" s="43">
        <f>'Allocations-in-Kind'!AM170</f>
        <v>2406</v>
      </c>
      <c r="O170" s="41"/>
      <c r="P170" s="42"/>
      <c r="Q170" s="43"/>
      <c r="R170" s="41"/>
      <c r="S170" s="42"/>
      <c r="T170" s="43"/>
      <c r="U170" s="41">
        <f>'ES Breakdown'!AK170</f>
        <v>52396</v>
      </c>
      <c r="V170" s="42">
        <f>'ES Breakdown'!AL170</f>
        <v>52664</v>
      </c>
      <c r="W170" s="43">
        <f>'ES Breakdown'!AM170</f>
        <v>52231</v>
      </c>
      <c r="X170" s="41"/>
      <c r="Y170" s="42"/>
      <c r="Z170" s="43"/>
      <c r="AA170" s="41"/>
      <c r="AB170" s="42"/>
      <c r="AC170" s="43"/>
      <c r="AD170" s="41"/>
      <c r="AE170" s="42"/>
      <c r="AF170" s="43"/>
      <c r="AG170" s="41"/>
      <c r="AH170" s="42"/>
      <c r="AI170" s="43"/>
      <c r="AK170" s="41">
        <f t="shared" si="43"/>
        <v>60236</v>
      </c>
      <c r="AL170" s="42">
        <f t="shared" si="43"/>
        <v>59600</v>
      </c>
      <c r="AM170" s="43">
        <f t="shared" si="43"/>
        <v>59272</v>
      </c>
      <c r="AT170" s="32">
        <f t="shared" si="44"/>
        <v>1</v>
      </c>
      <c r="AV170" s="23">
        <v>2</v>
      </c>
      <c r="AW170" s="23">
        <v>3</v>
      </c>
      <c r="AX170" s="23">
        <f t="shared" si="45"/>
        <v>1</v>
      </c>
    </row>
    <row r="171" spans="2:50" ht="15" customHeight="1" x14ac:dyDescent="0.3">
      <c r="B171" s="15"/>
      <c r="C171" s="50" t="str">
        <f>IF(LEN(E170)&lt;1,"","Total: " &amp; LEFT(E170,LEN(E170)-21) &amp; "Municipalities")</f>
        <v>Total: Xhariep Municipalities</v>
      </c>
      <c r="D171" s="51"/>
      <c r="E171" s="52"/>
      <c r="F171" s="53">
        <f>Current!AK171</f>
        <v>14858</v>
      </c>
      <c r="G171" s="54">
        <f>Current!AL171</f>
        <v>10100</v>
      </c>
      <c r="H171" s="55">
        <f>Current!AM171</f>
        <v>10500</v>
      </c>
      <c r="I171" s="53">
        <f>Infrastructure!AT171</f>
        <v>147250</v>
      </c>
      <c r="J171" s="54">
        <f>Infrastructure!AU171</f>
        <v>142756</v>
      </c>
      <c r="K171" s="55">
        <f>Infrastructure!AV171</f>
        <v>158396</v>
      </c>
      <c r="L171" s="53">
        <f>'Allocations-in-Kind'!AK171</f>
        <v>2619</v>
      </c>
      <c r="M171" s="54">
        <f>'Allocations-in-Kind'!AL171</f>
        <v>22617</v>
      </c>
      <c r="N171" s="55">
        <f>'Allocations-in-Kind'!AM171</f>
        <v>22406</v>
      </c>
      <c r="O171" s="53"/>
      <c r="P171" s="54"/>
      <c r="Q171" s="55"/>
      <c r="R171" s="53"/>
      <c r="S171" s="54"/>
      <c r="T171" s="55"/>
      <c r="U171" s="53">
        <f t="shared" ref="U171:AI171" si="46">SUM(U160:U170)</f>
        <v>359372</v>
      </c>
      <c r="V171" s="54">
        <f t="shared" si="46"/>
        <v>370683</v>
      </c>
      <c r="W171" s="55">
        <f t="shared" si="46"/>
        <v>378626</v>
      </c>
      <c r="X171" s="53">
        <f t="shared" si="46"/>
        <v>0</v>
      </c>
      <c r="Y171" s="54">
        <f t="shared" si="46"/>
        <v>0</v>
      </c>
      <c r="Z171" s="55">
        <f t="shared" si="46"/>
        <v>0</v>
      </c>
      <c r="AA171" s="53">
        <f t="shared" si="46"/>
        <v>0</v>
      </c>
      <c r="AB171" s="54">
        <f t="shared" si="46"/>
        <v>0</v>
      </c>
      <c r="AC171" s="55">
        <f t="shared" si="46"/>
        <v>0</v>
      </c>
      <c r="AD171" s="53">
        <f t="shared" si="46"/>
        <v>0</v>
      </c>
      <c r="AE171" s="54">
        <f t="shared" si="46"/>
        <v>0</v>
      </c>
      <c r="AF171" s="55">
        <f t="shared" si="46"/>
        <v>0</v>
      </c>
      <c r="AG171" s="53">
        <f t="shared" si="46"/>
        <v>0</v>
      </c>
      <c r="AH171" s="54">
        <f t="shared" si="46"/>
        <v>0</v>
      </c>
      <c r="AI171" s="55">
        <f t="shared" si="46"/>
        <v>0</v>
      </c>
      <c r="AK171" s="53">
        <f>SUM(AK160:AK170)</f>
        <v>524099</v>
      </c>
      <c r="AL171" s="54">
        <f>SUM(AL160:AL170)</f>
        <v>546156</v>
      </c>
      <c r="AM171" s="55">
        <f>SUM(AM160:AM170)</f>
        <v>569928</v>
      </c>
      <c r="AT171" s="32">
        <f>IF(SUM(AT160:AT170)=0,0,1)</f>
        <v>1</v>
      </c>
    </row>
    <row r="172" spans="2:50" ht="15" customHeight="1" x14ac:dyDescent="0.3">
      <c r="B172" s="15"/>
      <c r="C172" s="40"/>
      <c r="D172" s="34"/>
      <c r="E172" s="35"/>
      <c r="F172" s="41"/>
      <c r="G172" s="42"/>
      <c r="H172" s="43"/>
      <c r="I172" s="41"/>
      <c r="J172" s="42"/>
      <c r="K172" s="43"/>
      <c r="L172" s="41"/>
      <c r="M172" s="42"/>
      <c r="N172" s="43"/>
      <c r="O172" s="41"/>
      <c r="P172" s="42"/>
      <c r="Q172" s="43"/>
      <c r="R172" s="41"/>
      <c r="S172" s="42"/>
      <c r="T172" s="43"/>
      <c r="U172" s="41"/>
      <c r="V172" s="42"/>
      <c r="W172" s="43"/>
      <c r="X172" s="41"/>
      <c r="Y172" s="42"/>
      <c r="Z172" s="43"/>
      <c r="AA172" s="41"/>
      <c r="AB172" s="42"/>
      <c r="AC172" s="43"/>
      <c r="AD172" s="41"/>
      <c r="AE172" s="42"/>
      <c r="AF172" s="43"/>
      <c r="AG172" s="41"/>
      <c r="AH172" s="42"/>
      <c r="AI172" s="43"/>
      <c r="AK172" s="41"/>
      <c r="AL172" s="42"/>
      <c r="AM172" s="43"/>
      <c r="AT172" s="32">
        <f>IF(AT171=0,0,1)</f>
        <v>1</v>
      </c>
    </row>
    <row r="173" spans="2:50" ht="15" customHeight="1" x14ac:dyDescent="0.3">
      <c r="B173" s="15"/>
      <c r="C173" s="40" t="s">
        <v>22</v>
      </c>
      <c r="D173" s="34" t="s">
        <v>268</v>
      </c>
      <c r="E173" s="35" t="s">
        <v>905</v>
      </c>
      <c r="F173" s="41">
        <f>Current!AK173</f>
        <v>3800</v>
      </c>
      <c r="G173" s="42">
        <f>Current!AL173</f>
        <v>2600</v>
      </c>
      <c r="H173" s="43">
        <f>Current!AM173</f>
        <v>2700</v>
      </c>
      <c r="I173" s="41">
        <f>Infrastructure!AT173</f>
        <v>63731</v>
      </c>
      <c r="J173" s="42">
        <f>Infrastructure!AU173</f>
        <v>55072</v>
      </c>
      <c r="K173" s="43">
        <f>Infrastructure!AV173</f>
        <v>64254</v>
      </c>
      <c r="L173" s="41">
        <f>'Allocations-in-Kind'!AK173</f>
        <v>40033</v>
      </c>
      <c r="M173" s="42">
        <f>'Allocations-in-Kind'!AL173</f>
        <v>54000</v>
      </c>
      <c r="N173" s="43">
        <f>'Allocations-in-Kind'!AM173</f>
        <v>52300</v>
      </c>
      <c r="O173" s="41"/>
      <c r="P173" s="42"/>
      <c r="Q173" s="43"/>
      <c r="R173" s="41"/>
      <c r="S173" s="42"/>
      <c r="T173" s="43"/>
      <c r="U173" s="41">
        <f>'ES Breakdown'!AK173</f>
        <v>168168</v>
      </c>
      <c r="V173" s="42">
        <f>'ES Breakdown'!AL173</f>
        <v>172975</v>
      </c>
      <c r="W173" s="43">
        <f>'ES Breakdown'!AM173</f>
        <v>175816</v>
      </c>
      <c r="X173" s="41"/>
      <c r="Y173" s="42"/>
      <c r="Z173" s="43"/>
      <c r="AA173" s="41"/>
      <c r="AB173" s="42"/>
      <c r="AC173" s="43"/>
      <c r="AD173" s="41"/>
      <c r="AE173" s="42"/>
      <c r="AF173" s="43"/>
      <c r="AG173" s="41"/>
      <c r="AH173" s="42"/>
      <c r="AI173" s="43"/>
      <c r="AK173" s="41">
        <f t="shared" ref="AK173:AM183" si="47">F173+I173+L173+O173+R173+U173+X173+AA173+AD173+AG173</f>
        <v>275732</v>
      </c>
      <c r="AL173" s="42">
        <f t="shared" si="47"/>
        <v>284647</v>
      </c>
      <c r="AM173" s="43">
        <f t="shared" si="47"/>
        <v>295070</v>
      </c>
      <c r="AT173" s="32">
        <f>IF(LEN(E173)&lt;2,0,1)</f>
        <v>1</v>
      </c>
      <c r="AV173" s="23">
        <v>2</v>
      </c>
      <c r="AW173" s="23">
        <v>4</v>
      </c>
      <c r="AX173" s="23">
        <v>1</v>
      </c>
    </row>
    <row r="174" spans="2:50" ht="15" customHeight="1" x14ac:dyDescent="0.3">
      <c r="B174" s="15"/>
      <c r="C174" s="40" t="s">
        <v>22</v>
      </c>
      <c r="D174" s="34" t="s">
        <v>274</v>
      </c>
      <c r="E174" s="35" t="s">
        <v>903</v>
      </c>
      <c r="F174" s="41">
        <f>Current!AK174</f>
        <v>4200</v>
      </c>
      <c r="G174" s="42">
        <f>Current!AL174</f>
        <v>3000</v>
      </c>
      <c r="H174" s="43">
        <f>Current!AM174</f>
        <v>3000</v>
      </c>
      <c r="I174" s="41">
        <f>Infrastructure!AT174</f>
        <v>40696</v>
      </c>
      <c r="J174" s="42">
        <f>Infrastructure!AU174</f>
        <v>48523</v>
      </c>
      <c r="K174" s="43">
        <f>Infrastructure!AV174</f>
        <v>52361</v>
      </c>
      <c r="L174" s="41">
        <f>'Allocations-in-Kind'!AK174</f>
        <v>43033</v>
      </c>
      <c r="M174" s="42">
        <f>'Allocations-in-Kind'!AL174</f>
        <v>50000</v>
      </c>
      <c r="N174" s="43">
        <f>'Allocations-in-Kind'!AM174</f>
        <v>62760</v>
      </c>
      <c r="O174" s="41"/>
      <c r="P174" s="42"/>
      <c r="Q174" s="43"/>
      <c r="R174" s="41"/>
      <c r="S174" s="42"/>
      <c r="T174" s="43"/>
      <c r="U174" s="41">
        <f>'ES Breakdown'!AK174</f>
        <v>79467</v>
      </c>
      <c r="V174" s="42">
        <f>'ES Breakdown'!AL174</f>
        <v>81546</v>
      </c>
      <c r="W174" s="43">
        <f>'ES Breakdown'!AM174</f>
        <v>82648</v>
      </c>
      <c r="X174" s="41"/>
      <c r="Y174" s="42"/>
      <c r="Z174" s="43"/>
      <c r="AA174" s="41"/>
      <c r="AB174" s="42"/>
      <c r="AC174" s="43"/>
      <c r="AD174" s="41"/>
      <c r="AE174" s="42"/>
      <c r="AF174" s="43"/>
      <c r="AG174" s="41"/>
      <c r="AH174" s="42"/>
      <c r="AI174" s="43"/>
      <c r="AK174" s="41">
        <f t="shared" si="47"/>
        <v>167396</v>
      </c>
      <c r="AL174" s="42">
        <f t="shared" si="47"/>
        <v>183069</v>
      </c>
      <c r="AM174" s="43">
        <f t="shared" si="47"/>
        <v>200769</v>
      </c>
      <c r="AT174" s="32">
        <f t="shared" ref="AT174:AT183" si="48">IF(LEN(E174)&lt;2,0,1)</f>
        <v>1</v>
      </c>
      <c r="AV174" s="23">
        <v>2</v>
      </c>
      <c r="AW174" s="23">
        <v>4</v>
      </c>
      <c r="AX174" s="23">
        <f>IF(AW174=AW173,AX173+1,1)</f>
        <v>2</v>
      </c>
    </row>
    <row r="175" spans="2:50" ht="15" customHeight="1" x14ac:dyDescent="0.3">
      <c r="B175" s="15"/>
      <c r="C175" s="40" t="s">
        <v>22</v>
      </c>
      <c r="D175" s="34" t="s">
        <v>280</v>
      </c>
      <c r="E175" s="35" t="s">
        <v>906</v>
      </c>
      <c r="F175" s="41">
        <f>Current!AK175</f>
        <v>3435</v>
      </c>
      <c r="G175" s="42">
        <f>Current!AL175</f>
        <v>2100</v>
      </c>
      <c r="H175" s="43">
        <f>Current!AM175</f>
        <v>2300</v>
      </c>
      <c r="I175" s="41">
        <f>Infrastructure!AT175</f>
        <v>46020</v>
      </c>
      <c r="J175" s="42">
        <f>Infrastructure!AU175</f>
        <v>38934</v>
      </c>
      <c r="K175" s="43">
        <f>Infrastructure!AV175</f>
        <v>44203</v>
      </c>
      <c r="L175" s="41">
        <f>'Allocations-in-Kind'!AK175</f>
        <v>10512</v>
      </c>
      <c r="M175" s="42">
        <f>'Allocations-in-Kind'!AL175</f>
        <v>153</v>
      </c>
      <c r="N175" s="43">
        <f>'Allocations-in-Kind'!AM175</f>
        <v>0</v>
      </c>
      <c r="O175" s="41"/>
      <c r="P175" s="42"/>
      <c r="Q175" s="43"/>
      <c r="R175" s="41"/>
      <c r="S175" s="42"/>
      <c r="T175" s="43"/>
      <c r="U175" s="41">
        <f>'ES Breakdown'!AK175</f>
        <v>102959</v>
      </c>
      <c r="V175" s="42">
        <f>'ES Breakdown'!AL175</f>
        <v>105664</v>
      </c>
      <c r="W175" s="43">
        <f>'ES Breakdown'!AM175</f>
        <v>107094</v>
      </c>
      <c r="X175" s="41"/>
      <c r="Y175" s="42"/>
      <c r="Z175" s="43"/>
      <c r="AA175" s="41"/>
      <c r="AB175" s="42"/>
      <c r="AC175" s="43"/>
      <c r="AD175" s="41"/>
      <c r="AE175" s="42"/>
      <c r="AF175" s="43"/>
      <c r="AG175" s="41"/>
      <c r="AH175" s="42"/>
      <c r="AI175" s="43"/>
      <c r="AK175" s="41">
        <f t="shared" si="47"/>
        <v>162926</v>
      </c>
      <c r="AL175" s="42">
        <f t="shared" si="47"/>
        <v>146851</v>
      </c>
      <c r="AM175" s="43">
        <f t="shared" si="47"/>
        <v>153597</v>
      </c>
      <c r="AT175" s="32">
        <f t="shared" si="48"/>
        <v>1</v>
      </c>
      <c r="AV175" s="23">
        <v>2</v>
      </c>
      <c r="AW175" s="23">
        <v>4</v>
      </c>
      <c r="AX175" s="23">
        <f t="shared" ref="AX175:AX183" si="49">IF(AW175=AW174,AX174+1,1)</f>
        <v>3</v>
      </c>
    </row>
    <row r="176" spans="2:50" ht="15" customHeight="1" x14ac:dyDescent="0.3">
      <c r="B176" s="15"/>
      <c r="C176" s="40" t="s">
        <v>22</v>
      </c>
      <c r="D176" s="34" t="s">
        <v>284</v>
      </c>
      <c r="E176" s="35" t="s">
        <v>900</v>
      </c>
      <c r="F176" s="41">
        <f>Current!AK176</f>
        <v>4460</v>
      </c>
      <c r="G176" s="42">
        <f>Current!AL176</f>
        <v>3000</v>
      </c>
      <c r="H176" s="43">
        <f>Current!AM176</f>
        <v>3000</v>
      </c>
      <c r="I176" s="41">
        <f>Infrastructure!AT176</f>
        <v>183574</v>
      </c>
      <c r="J176" s="42">
        <f>Infrastructure!AU176</f>
        <v>191346</v>
      </c>
      <c r="K176" s="43">
        <f>Infrastructure!AV176</f>
        <v>207643</v>
      </c>
      <c r="L176" s="41">
        <f>'Allocations-in-Kind'!AK176</f>
        <v>216621</v>
      </c>
      <c r="M176" s="42">
        <f>'Allocations-in-Kind'!AL176</f>
        <v>255017</v>
      </c>
      <c r="N176" s="43">
        <f>'Allocations-in-Kind'!AM176</f>
        <v>184799</v>
      </c>
      <c r="O176" s="41"/>
      <c r="P176" s="42"/>
      <c r="Q176" s="43"/>
      <c r="R176" s="41"/>
      <c r="S176" s="42"/>
      <c r="T176" s="43"/>
      <c r="U176" s="41">
        <f>'ES Breakdown'!AK176</f>
        <v>733077</v>
      </c>
      <c r="V176" s="42">
        <f>'ES Breakdown'!AL176</f>
        <v>777846</v>
      </c>
      <c r="W176" s="43">
        <f>'ES Breakdown'!AM176</f>
        <v>822985</v>
      </c>
      <c r="X176" s="41"/>
      <c r="Y176" s="42"/>
      <c r="Z176" s="43"/>
      <c r="AA176" s="41"/>
      <c r="AB176" s="42"/>
      <c r="AC176" s="43"/>
      <c r="AD176" s="41"/>
      <c r="AE176" s="42"/>
      <c r="AF176" s="43"/>
      <c r="AG176" s="41"/>
      <c r="AH176" s="42"/>
      <c r="AI176" s="43"/>
      <c r="AK176" s="41">
        <f t="shared" si="47"/>
        <v>1137732</v>
      </c>
      <c r="AL176" s="42">
        <f t="shared" si="47"/>
        <v>1227209</v>
      </c>
      <c r="AM176" s="43">
        <f t="shared" si="47"/>
        <v>1218427</v>
      </c>
      <c r="AT176" s="32">
        <f t="shared" si="48"/>
        <v>1</v>
      </c>
      <c r="AV176" s="23">
        <v>2</v>
      </c>
      <c r="AW176" s="23">
        <v>4</v>
      </c>
      <c r="AX176" s="23">
        <f t="shared" si="49"/>
        <v>4</v>
      </c>
    </row>
    <row r="177" spans="2:50" ht="15" customHeight="1" x14ac:dyDescent="0.3">
      <c r="B177" s="15"/>
      <c r="C177" s="40" t="s">
        <v>22</v>
      </c>
      <c r="D177" s="34" t="s">
        <v>693</v>
      </c>
      <c r="E177" s="35" t="s">
        <v>901</v>
      </c>
      <c r="F177" s="41">
        <f>Current!AK177</f>
        <v>4200</v>
      </c>
      <c r="G177" s="42">
        <f>Current!AL177</f>
        <v>3000</v>
      </c>
      <c r="H177" s="43">
        <f>Current!AM177</f>
        <v>3000</v>
      </c>
      <c r="I177" s="41">
        <f>Infrastructure!AT177</f>
        <v>66429</v>
      </c>
      <c r="J177" s="42">
        <f>Infrastructure!AU177</f>
        <v>66240</v>
      </c>
      <c r="K177" s="43">
        <f>Infrastructure!AV177</f>
        <v>71558</v>
      </c>
      <c r="L177" s="41">
        <f>'Allocations-in-Kind'!AK177</f>
        <v>49</v>
      </c>
      <c r="M177" s="42">
        <f>'Allocations-in-Kind'!AL177</f>
        <v>0</v>
      </c>
      <c r="N177" s="43">
        <f>'Allocations-in-Kind'!AM177</f>
        <v>0</v>
      </c>
      <c r="O177" s="41"/>
      <c r="P177" s="42"/>
      <c r="Q177" s="43"/>
      <c r="R177" s="41"/>
      <c r="S177" s="42"/>
      <c r="T177" s="43"/>
      <c r="U177" s="41">
        <f>'ES Breakdown'!AK177</f>
        <v>163318</v>
      </c>
      <c r="V177" s="42">
        <f>'ES Breakdown'!AL177</f>
        <v>168522</v>
      </c>
      <c r="W177" s="43">
        <f>'ES Breakdown'!AM177</f>
        <v>172029</v>
      </c>
      <c r="X177" s="41"/>
      <c r="Y177" s="42"/>
      <c r="Z177" s="43"/>
      <c r="AA177" s="41"/>
      <c r="AB177" s="42"/>
      <c r="AC177" s="43"/>
      <c r="AD177" s="41"/>
      <c r="AE177" s="42"/>
      <c r="AF177" s="43"/>
      <c r="AG177" s="41"/>
      <c r="AH177" s="42"/>
      <c r="AI177" s="43"/>
      <c r="AK177" s="41">
        <f t="shared" si="47"/>
        <v>233996</v>
      </c>
      <c r="AL177" s="42">
        <f t="shared" si="47"/>
        <v>237762</v>
      </c>
      <c r="AM177" s="43">
        <f t="shared" si="47"/>
        <v>246587</v>
      </c>
      <c r="AT177" s="32">
        <f t="shared" si="48"/>
        <v>1</v>
      </c>
      <c r="AV177" s="23">
        <v>2</v>
      </c>
      <c r="AW177" s="23">
        <v>4</v>
      </c>
      <c r="AX177" s="23">
        <f t="shared" si="49"/>
        <v>5</v>
      </c>
    </row>
    <row r="178" spans="2:50" ht="15" hidden="1" customHeight="1" x14ac:dyDescent="0.3">
      <c r="B178" s="15"/>
      <c r="C178" s="40" t="s">
        <v>22</v>
      </c>
      <c r="D178" s="34" t="s">
        <v>2</v>
      </c>
      <c r="E178" s="35" t="s">
        <v>2</v>
      </c>
      <c r="F178" s="41">
        <f>Current!AK178</f>
        <v>0</v>
      </c>
      <c r="G178" s="42">
        <f>Current!AL178</f>
        <v>0</v>
      </c>
      <c r="H178" s="43">
        <f>Current!AM178</f>
        <v>0</v>
      </c>
      <c r="I178" s="41">
        <f>Infrastructure!AT178</f>
        <v>0</v>
      </c>
      <c r="J178" s="42">
        <f>Infrastructure!AU178</f>
        <v>0</v>
      </c>
      <c r="K178" s="43">
        <f>Infrastructure!AV178</f>
        <v>0</v>
      </c>
      <c r="L178" s="41">
        <f>'Allocations-in-Kind'!AK178</f>
        <v>0</v>
      </c>
      <c r="M178" s="42">
        <f>'Allocations-in-Kind'!AL178</f>
        <v>0</v>
      </c>
      <c r="N178" s="43">
        <f>'Allocations-in-Kind'!AM178</f>
        <v>0</v>
      </c>
      <c r="O178" s="41"/>
      <c r="P178" s="42"/>
      <c r="Q178" s="43"/>
      <c r="R178" s="41"/>
      <c r="S178" s="42"/>
      <c r="T178" s="43"/>
      <c r="U178" s="41">
        <f>'ES Breakdown'!AK178</f>
        <v>0</v>
      </c>
      <c r="V178" s="42">
        <f>'ES Breakdown'!AL178</f>
        <v>0</v>
      </c>
      <c r="W178" s="43">
        <f>'ES Breakdown'!AM178</f>
        <v>0</v>
      </c>
      <c r="X178" s="41"/>
      <c r="Y178" s="42"/>
      <c r="Z178" s="43"/>
      <c r="AA178" s="41"/>
      <c r="AB178" s="42"/>
      <c r="AC178" s="43"/>
      <c r="AD178" s="41"/>
      <c r="AE178" s="42"/>
      <c r="AF178" s="43"/>
      <c r="AG178" s="41"/>
      <c r="AH178" s="42"/>
      <c r="AI178" s="43"/>
      <c r="AK178" s="41">
        <f t="shared" si="47"/>
        <v>0</v>
      </c>
      <c r="AL178" s="42">
        <f t="shared" si="47"/>
        <v>0</v>
      </c>
      <c r="AM178" s="43">
        <f t="shared" si="47"/>
        <v>0</v>
      </c>
      <c r="AT178" s="32">
        <f t="shared" si="48"/>
        <v>0</v>
      </c>
      <c r="AV178" s="23">
        <v>2</v>
      </c>
      <c r="AW178" s="23">
        <v>4</v>
      </c>
      <c r="AX178" s="23">
        <f t="shared" si="49"/>
        <v>6</v>
      </c>
    </row>
    <row r="179" spans="2:50" ht="15" hidden="1" customHeight="1" x14ac:dyDescent="0.3">
      <c r="B179" s="15"/>
      <c r="C179" s="40" t="s">
        <v>22</v>
      </c>
      <c r="D179" s="34" t="s">
        <v>2</v>
      </c>
      <c r="E179" s="35" t="s">
        <v>2</v>
      </c>
      <c r="F179" s="41">
        <f>Current!AK179</f>
        <v>0</v>
      </c>
      <c r="G179" s="42">
        <f>Current!AL179</f>
        <v>0</v>
      </c>
      <c r="H179" s="43">
        <f>Current!AM179</f>
        <v>0</v>
      </c>
      <c r="I179" s="41">
        <f>Infrastructure!AT179</f>
        <v>0</v>
      </c>
      <c r="J179" s="42">
        <f>Infrastructure!AU179</f>
        <v>0</v>
      </c>
      <c r="K179" s="43">
        <f>Infrastructure!AV179</f>
        <v>0</v>
      </c>
      <c r="L179" s="41">
        <f>'Allocations-in-Kind'!AK179</f>
        <v>0</v>
      </c>
      <c r="M179" s="42">
        <f>'Allocations-in-Kind'!AL179</f>
        <v>0</v>
      </c>
      <c r="N179" s="43">
        <f>'Allocations-in-Kind'!AM179</f>
        <v>0</v>
      </c>
      <c r="O179" s="41"/>
      <c r="P179" s="42"/>
      <c r="Q179" s="43"/>
      <c r="R179" s="41"/>
      <c r="S179" s="42"/>
      <c r="T179" s="43"/>
      <c r="U179" s="41">
        <f>'ES Breakdown'!AK179</f>
        <v>0</v>
      </c>
      <c r="V179" s="42">
        <f>'ES Breakdown'!AL179</f>
        <v>0</v>
      </c>
      <c r="W179" s="43">
        <f>'ES Breakdown'!AM179</f>
        <v>0</v>
      </c>
      <c r="X179" s="41"/>
      <c r="Y179" s="42"/>
      <c r="Z179" s="43"/>
      <c r="AA179" s="41"/>
      <c r="AB179" s="42"/>
      <c r="AC179" s="43"/>
      <c r="AD179" s="41"/>
      <c r="AE179" s="42"/>
      <c r="AF179" s="43"/>
      <c r="AG179" s="41"/>
      <c r="AH179" s="42"/>
      <c r="AI179" s="43"/>
      <c r="AK179" s="41">
        <f t="shared" si="47"/>
        <v>0</v>
      </c>
      <c r="AL179" s="42">
        <f t="shared" si="47"/>
        <v>0</v>
      </c>
      <c r="AM179" s="43">
        <f t="shared" si="47"/>
        <v>0</v>
      </c>
      <c r="AT179" s="32">
        <f t="shared" si="48"/>
        <v>0</v>
      </c>
      <c r="AV179" s="23">
        <v>2</v>
      </c>
      <c r="AW179" s="23">
        <v>4</v>
      </c>
      <c r="AX179" s="23">
        <f t="shared" si="49"/>
        <v>7</v>
      </c>
    </row>
    <row r="180" spans="2:50" ht="15" hidden="1" customHeight="1" x14ac:dyDescent="0.3">
      <c r="B180" s="15"/>
      <c r="C180" s="40" t="s">
        <v>22</v>
      </c>
      <c r="D180" s="34" t="s">
        <v>2</v>
      </c>
      <c r="E180" s="35" t="s">
        <v>2</v>
      </c>
      <c r="F180" s="41">
        <f>Current!AK180</f>
        <v>0</v>
      </c>
      <c r="G180" s="42">
        <f>Current!AL180</f>
        <v>0</v>
      </c>
      <c r="H180" s="43">
        <f>Current!AM180</f>
        <v>0</v>
      </c>
      <c r="I180" s="41">
        <f>Infrastructure!AT180</f>
        <v>0</v>
      </c>
      <c r="J180" s="42">
        <f>Infrastructure!AU180</f>
        <v>0</v>
      </c>
      <c r="K180" s="43">
        <f>Infrastructure!AV180</f>
        <v>0</v>
      </c>
      <c r="L180" s="41">
        <f>'Allocations-in-Kind'!AK180</f>
        <v>0</v>
      </c>
      <c r="M180" s="42">
        <f>'Allocations-in-Kind'!AL180</f>
        <v>0</v>
      </c>
      <c r="N180" s="43">
        <f>'Allocations-in-Kind'!AM180</f>
        <v>0</v>
      </c>
      <c r="O180" s="41"/>
      <c r="P180" s="42"/>
      <c r="Q180" s="43"/>
      <c r="R180" s="41"/>
      <c r="S180" s="42"/>
      <c r="T180" s="43"/>
      <c r="U180" s="41">
        <f>'ES Breakdown'!AK180</f>
        <v>0</v>
      </c>
      <c r="V180" s="42">
        <f>'ES Breakdown'!AL180</f>
        <v>0</v>
      </c>
      <c r="W180" s="43">
        <f>'ES Breakdown'!AM180</f>
        <v>0</v>
      </c>
      <c r="X180" s="41"/>
      <c r="Y180" s="42"/>
      <c r="Z180" s="43"/>
      <c r="AA180" s="41"/>
      <c r="AB180" s="42"/>
      <c r="AC180" s="43"/>
      <c r="AD180" s="41"/>
      <c r="AE180" s="42"/>
      <c r="AF180" s="43"/>
      <c r="AG180" s="41"/>
      <c r="AH180" s="42"/>
      <c r="AI180" s="43"/>
      <c r="AK180" s="41">
        <f t="shared" si="47"/>
        <v>0</v>
      </c>
      <c r="AL180" s="42">
        <f t="shared" si="47"/>
        <v>0</v>
      </c>
      <c r="AM180" s="43">
        <f t="shared" si="47"/>
        <v>0</v>
      </c>
      <c r="AT180" s="32">
        <f t="shared" si="48"/>
        <v>0</v>
      </c>
      <c r="AV180" s="23">
        <v>2</v>
      </c>
      <c r="AW180" s="23">
        <v>4</v>
      </c>
      <c r="AX180" s="23">
        <f t="shared" si="49"/>
        <v>8</v>
      </c>
    </row>
    <row r="181" spans="2:50" ht="15" hidden="1" customHeight="1" x14ac:dyDescent="0.3">
      <c r="B181" s="15"/>
      <c r="C181" s="40" t="s">
        <v>22</v>
      </c>
      <c r="D181" s="34" t="s">
        <v>2</v>
      </c>
      <c r="E181" s="35" t="s">
        <v>2</v>
      </c>
      <c r="F181" s="41">
        <f>Current!AK181</f>
        <v>0</v>
      </c>
      <c r="G181" s="42">
        <f>Current!AL181</f>
        <v>0</v>
      </c>
      <c r="H181" s="43">
        <f>Current!AM181</f>
        <v>0</v>
      </c>
      <c r="I181" s="41">
        <f>Infrastructure!AT181</f>
        <v>0</v>
      </c>
      <c r="J181" s="42">
        <f>Infrastructure!AU181</f>
        <v>0</v>
      </c>
      <c r="K181" s="43">
        <f>Infrastructure!AV181</f>
        <v>0</v>
      </c>
      <c r="L181" s="41">
        <f>'Allocations-in-Kind'!AK181</f>
        <v>0</v>
      </c>
      <c r="M181" s="42">
        <f>'Allocations-in-Kind'!AL181</f>
        <v>0</v>
      </c>
      <c r="N181" s="43">
        <f>'Allocations-in-Kind'!AM181</f>
        <v>0</v>
      </c>
      <c r="O181" s="41"/>
      <c r="P181" s="42"/>
      <c r="Q181" s="43"/>
      <c r="R181" s="41"/>
      <c r="S181" s="42"/>
      <c r="T181" s="43"/>
      <c r="U181" s="41">
        <f>'ES Breakdown'!AK181</f>
        <v>0</v>
      </c>
      <c r="V181" s="42">
        <f>'ES Breakdown'!AL181</f>
        <v>0</v>
      </c>
      <c r="W181" s="43">
        <f>'ES Breakdown'!AM181</f>
        <v>0</v>
      </c>
      <c r="X181" s="41"/>
      <c r="Y181" s="42"/>
      <c r="Z181" s="43"/>
      <c r="AA181" s="41"/>
      <c r="AB181" s="42"/>
      <c r="AC181" s="43"/>
      <c r="AD181" s="41"/>
      <c r="AE181" s="42"/>
      <c r="AF181" s="43"/>
      <c r="AG181" s="41"/>
      <c r="AH181" s="42"/>
      <c r="AI181" s="43"/>
      <c r="AK181" s="41">
        <f t="shared" si="47"/>
        <v>0</v>
      </c>
      <c r="AL181" s="42">
        <f t="shared" si="47"/>
        <v>0</v>
      </c>
      <c r="AM181" s="43">
        <f t="shared" si="47"/>
        <v>0</v>
      </c>
      <c r="AT181" s="32">
        <f t="shared" si="48"/>
        <v>0</v>
      </c>
      <c r="AV181" s="23">
        <v>2</v>
      </c>
      <c r="AW181" s="23">
        <v>4</v>
      </c>
      <c r="AX181" s="23">
        <f t="shared" si="49"/>
        <v>9</v>
      </c>
    </row>
    <row r="182" spans="2:50" ht="15" hidden="1" customHeight="1" x14ac:dyDescent="0.3">
      <c r="B182" s="15"/>
      <c r="C182" s="40" t="s">
        <v>22</v>
      </c>
      <c r="D182" s="34" t="s">
        <v>2</v>
      </c>
      <c r="E182" s="35" t="s">
        <v>2</v>
      </c>
      <c r="F182" s="41">
        <f>Current!AK182</f>
        <v>0</v>
      </c>
      <c r="G182" s="42">
        <f>Current!AL182</f>
        <v>0</v>
      </c>
      <c r="H182" s="43">
        <f>Current!AM182</f>
        <v>0</v>
      </c>
      <c r="I182" s="41">
        <f>Infrastructure!AT182</f>
        <v>0</v>
      </c>
      <c r="J182" s="42">
        <f>Infrastructure!AU182</f>
        <v>0</v>
      </c>
      <c r="K182" s="43">
        <f>Infrastructure!AV182</f>
        <v>0</v>
      </c>
      <c r="L182" s="41">
        <f>'Allocations-in-Kind'!AK182</f>
        <v>0</v>
      </c>
      <c r="M182" s="42">
        <f>'Allocations-in-Kind'!AL182</f>
        <v>0</v>
      </c>
      <c r="N182" s="43">
        <f>'Allocations-in-Kind'!AM182</f>
        <v>0</v>
      </c>
      <c r="O182" s="41"/>
      <c r="P182" s="42"/>
      <c r="Q182" s="43"/>
      <c r="R182" s="41"/>
      <c r="S182" s="42"/>
      <c r="T182" s="43"/>
      <c r="U182" s="41">
        <f>'ES Breakdown'!AK182</f>
        <v>0</v>
      </c>
      <c r="V182" s="42">
        <f>'ES Breakdown'!AL182</f>
        <v>0</v>
      </c>
      <c r="W182" s="43">
        <f>'ES Breakdown'!AM182</f>
        <v>0</v>
      </c>
      <c r="X182" s="41"/>
      <c r="Y182" s="42"/>
      <c r="Z182" s="43"/>
      <c r="AA182" s="41"/>
      <c r="AB182" s="42"/>
      <c r="AC182" s="43"/>
      <c r="AD182" s="41"/>
      <c r="AE182" s="42"/>
      <c r="AF182" s="43"/>
      <c r="AG182" s="41"/>
      <c r="AH182" s="42"/>
      <c r="AI182" s="43"/>
      <c r="AK182" s="41">
        <f t="shared" si="47"/>
        <v>0</v>
      </c>
      <c r="AL182" s="42">
        <f t="shared" si="47"/>
        <v>0</v>
      </c>
      <c r="AM182" s="43">
        <f t="shared" si="47"/>
        <v>0</v>
      </c>
      <c r="AT182" s="32">
        <f t="shared" si="48"/>
        <v>0</v>
      </c>
      <c r="AV182" s="23">
        <v>2</v>
      </c>
      <c r="AW182" s="23">
        <v>4</v>
      </c>
      <c r="AX182" s="23">
        <f t="shared" si="49"/>
        <v>10</v>
      </c>
    </row>
    <row r="183" spans="2:50" ht="15" customHeight="1" x14ac:dyDescent="0.3">
      <c r="B183" s="15"/>
      <c r="C183" s="40" t="s">
        <v>23</v>
      </c>
      <c r="D183" s="34" t="s">
        <v>694</v>
      </c>
      <c r="E183" s="35" t="s">
        <v>915</v>
      </c>
      <c r="F183" s="41">
        <f>Current!AK183</f>
        <v>2322</v>
      </c>
      <c r="G183" s="42">
        <f>Current!AL183</f>
        <v>1000</v>
      </c>
      <c r="H183" s="43">
        <f>Current!AM183</f>
        <v>1200</v>
      </c>
      <c r="I183" s="41">
        <f>Infrastructure!AT183</f>
        <v>2561</v>
      </c>
      <c r="J183" s="42">
        <f>Infrastructure!AU183</f>
        <v>2675</v>
      </c>
      <c r="K183" s="43">
        <f>Infrastructure!AV183</f>
        <v>2798</v>
      </c>
      <c r="L183" s="41">
        <f>'Allocations-in-Kind'!AK183</f>
        <v>2583</v>
      </c>
      <c r="M183" s="42">
        <f>'Allocations-in-Kind'!AL183</f>
        <v>1457</v>
      </c>
      <c r="N183" s="43">
        <f>'Allocations-in-Kind'!AM183</f>
        <v>2406</v>
      </c>
      <c r="O183" s="41"/>
      <c r="P183" s="42"/>
      <c r="Q183" s="43"/>
      <c r="R183" s="41"/>
      <c r="S183" s="42"/>
      <c r="T183" s="43"/>
      <c r="U183" s="41">
        <f>'ES Breakdown'!AK183</f>
        <v>153059</v>
      </c>
      <c r="V183" s="42">
        <f>'ES Breakdown'!AL183</f>
        <v>155598</v>
      </c>
      <c r="W183" s="43">
        <f>'ES Breakdown'!AM183</f>
        <v>157072</v>
      </c>
      <c r="X183" s="41"/>
      <c r="Y183" s="42"/>
      <c r="Z183" s="43"/>
      <c r="AA183" s="41"/>
      <c r="AB183" s="42"/>
      <c r="AC183" s="43"/>
      <c r="AD183" s="41"/>
      <c r="AE183" s="42"/>
      <c r="AF183" s="43"/>
      <c r="AG183" s="41"/>
      <c r="AH183" s="42"/>
      <c r="AI183" s="43"/>
      <c r="AK183" s="41">
        <f t="shared" si="47"/>
        <v>160525</v>
      </c>
      <c r="AL183" s="42">
        <f t="shared" si="47"/>
        <v>160730</v>
      </c>
      <c r="AM183" s="43">
        <f t="shared" si="47"/>
        <v>163476</v>
      </c>
      <c r="AT183" s="32">
        <f t="shared" si="48"/>
        <v>1</v>
      </c>
      <c r="AV183" s="23">
        <v>2</v>
      </c>
      <c r="AW183" s="23">
        <v>5</v>
      </c>
      <c r="AX183" s="23">
        <f t="shared" si="49"/>
        <v>1</v>
      </c>
    </row>
    <row r="184" spans="2:50" ht="15" customHeight="1" x14ac:dyDescent="0.3">
      <c r="B184" s="15"/>
      <c r="C184" s="50" t="str">
        <f>IF(LEN(E183)&lt;1,"","Total: " &amp; LEFT(E183,LEN(E183)-21) &amp; "Municipalities")</f>
        <v>Total: Lejweleputswa Municipalities</v>
      </c>
      <c r="D184" s="51"/>
      <c r="E184" s="52"/>
      <c r="F184" s="53">
        <f>Current!AK184</f>
        <v>22417</v>
      </c>
      <c r="G184" s="54">
        <f>Current!AL184</f>
        <v>14700</v>
      </c>
      <c r="H184" s="55">
        <f>Current!AM184</f>
        <v>15200</v>
      </c>
      <c r="I184" s="53">
        <f>Infrastructure!AT184</f>
        <v>403011</v>
      </c>
      <c r="J184" s="54">
        <f>Infrastructure!AU184</f>
        <v>402790</v>
      </c>
      <c r="K184" s="55">
        <f>Infrastructure!AV184</f>
        <v>442817</v>
      </c>
      <c r="L184" s="53">
        <f>'Allocations-in-Kind'!AK184</f>
        <v>312831</v>
      </c>
      <c r="M184" s="54">
        <f>'Allocations-in-Kind'!AL184</f>
        <v>360627</v>
      </c>
      <c r="N184" s="55">
        <f>'Allocations-in-Kind'!AM184</f>
        <v>302265</v>
      </c>
      <c r="O184" s="53"/>
      <c r="P184" s="54"/>
      <c r="Q184" s="55"/>
      <c r="R184" s="53"/>
      <c r="S184" s="54"/>
      <c r="T184" s="55"/>
      <c r="U184" s="53">
        <f t="shared" ref="U184:AI184" si="50">SUM(U173:U183)</f>
        <v>1400048</v>
      </c>
      <c r="V184" s="54">
        <f t="shared" si="50"/>
        <v>1462151</v>
      </c>
      <c r="W184" s="55">
        <f t="shared" si="50"/>
        <v>1517644</v>
      </c>
      <c r="X184" s="53">
        <f t="shared" si="50"/>
        <v>0</v>
      </c>
      <c r="Y184" s="54">
        <f t="shared" si="50"/>
        <v>0</v>
      </c>
      <c r="Z184" s="55">
        <f t="shared" si="50"/>
        <v>0</v>
      </c>
      <c r="AA184" s="53">
        <f t="shared" si="50"/>
        <v>0</v>
      </c>
      <c r="AB184" s="54">
        <f t="shared" si="50"/>
        <v>0</v>
      </c>
      <c r="AC184" s="55">
        <f t="shared" si="50"/>
        <v>0</v>
      </c>
      <c r="AD184" s="53">
        <f t="shared" si="50"/>
        <v>0</v>
      </c>
      <c r="AE184" s="54">
        <f t="shared" si="50"/>
        <v>0</v>
      </c>
      <c r="AF184" s="55">
        <f t="shared" si="50"/>
        <v>0</v>
      </c>
      <c r="AG184" s="53">
        <f t="shared" si="50"/>
        <v>0</v>
      </c>
      <c r="AH184" s="54">
        <f t="shared" si="50"/>
        <v>0</v>
      </c>
      <c r="AI184" s="55">
        <f t="shared" si="50"/>
        <v>0</v>
      </c>
      <c r="AK184" s="53">
        <f>SUM(AK173:AK183)</f>
        <v>2138307</v>
      </c>
      <c r="AL184" s="54">
        <f>SUM(AL173:AL183)</f>
        <v>2240268</v>
      </c>
      <c r="AM184" s="55">
        <f>SUM(AM173:AM183)</f>
        <v>2277926</v>
      </c>
      <c r="AT184" s="32">
        <f>IF(SUM(AT173:AT183)=0,0,1)</f>
        <v>1</v>
      </c>
    </row>
    <row r="185" spans="2:50" ht="15" customHeight="1" x14ac:dyDescent="0.3">
      <c r="B185" s="15"/>
      <c r="C185" s="40"/>
      <c r="D185" s="34"/>
      <c r="E185" s="35"/>
      <c r="F185" s="41"/>
      <c r="G185" s="42"/>
      <c r="H185" s="43"/>
      <c r="I185" s="41"/>
      <c r="J185" s="42"/>
      <c r="K185" s="43"/>
      <c r="L185" s="41"/>
      <c r="M185" s="42"/>
      <c r="N185" s="43"/>
      <c r="O185" s="41"/>
      <c r="P185" s="42"/>
      <c r="Q185" s="43"/>
      <c r="R185" s="41"/>
      <c r="S185" s="42"/>
      <c r="T185" s="43"/>
      <c r="U185" s="41"/>
      <c r="V185" s="42"/>
      <c r="W185" s="43"/>
      <c r="X185" s="41"/>
      <c r="Y185" s="42"/>
      <c r="Z185" s="43"/>
      <c r="AA185" s="41"/>
      <c r="AB185" s="42"/>
      <c r="AC185" s="43"/>
      <c r="AD185" s="41"/>
      <c r="AE185" s="42"/>
      <c r="AF185" s="43"/>
      <c r="AG185" s="41"/>
      <c r="AH185" s="42"/>
      <c r="AI185" s="43"/>
      <c r="AK185" s="41"/>
      <c r="AL185" s="42"/>
      <c r="AM185" s="43"/>
      <c r="AT185" s="32">
        <f>IF(AT184=0,0,1)</f>
        <v>1</v>
      </c>
    </row>
    <row r="186" spans="2:50" ht="15" customHeight="1" x14ac:dyDescent="0.3">
      <c r="B186" s="15"/>
      <c r="C186" s="40" t="s">
        <v>22</v>
      </c>
      <c r="D186" s="34" t="s">
        <v>288</v>
      </c>
      <c r="E186" s="35" t="s">
        <v>916</v>
      </c>
      <c r="F186" s="41">
        <f>Current!AK186</f>
        <v>3394</v>
      </c>
      <c r="G186" s="42">
        <f>Current!AL186</f>
        <v>2000</v>
      </c>
      <c r="H186" s="43">
        <f>Current!AM186</f>
        <v>2200</v>
      </c>
      <c r="I186" s="41">
        <f>Infrastructure!AT186</f>
        <v>218681</v>
      </c>
      <c r="J186" s="42">
        <f>Infrastructure!AU186</f>
        <v>158143</v>
      </c>
      <c r="K186" s="43">
        <f>Infrastructure!AV186</f>
        <v>129045</v>
      </c>
      <c r="L186" s="41">
        <f>'Allocations-in-Kind'!AK186</f>
        <v>47163</v>
      </c>
      <c r="M186" s="42">
        <f>'Allocations-in-Kind'!AL186</f>
        <v>2526</v>
      </c>
      <c r="N186" s="43">
        <f>'Allocations-in-Kind'!AM186</f>
        <v>198</v>
      </c>
      <c r="O186" s="41"/>
      <c r="P186" s="42"/>
      <c r="Q186" s="43"/>
      <c r="R186" s="41"/>
      <c r="S186" s="42"/>
      <c r="T186" s="43"/>
      <c r="U186" s="41">
        <f>'ES Breakdown'!AK186</f>
        <v>267230</v>
      </c>
      <c r="V186" s="42">
        <f>'ES Breakdown'!AL186</f>
        <v>276616</v>
      </c>
      <c r="W186" s="43">
        <f>'ES Breakdown'!AM186</f>
        <v>283533</v>
      </c>
      <c r="X186" s="41"/>
      <c r="Y186" s="42"/>
      <c r="Z186" s="43"/>
      <c r="AA186" s="41"/>
      <c r="AB186" s="42"/>
      <c r="AC186" s="43"/>
      <c r="AD186" s="41"/>
      <c r="AE186" s="42"/>
      <c r="AF186" s="43"/>
      <c r="AG186" s="41"/>
      <c r="AH186" s="42"/>
      <c r="AI186" s="43"/>
      <c r="AK186" s="41">
        <f t="shared" ref="AK186:AM196" si="51">F186+I186+L186+O186+R186+U186+X186+AA186+AD186+AG186</f>
        <v>536468</v>
      </c>
      <c r="AL186" s="42">
        <f t="shared" si="51"/>
        <v>439285</v>
      </c>
      <c r="AM186" s="43">
        <f t="shared" si="51"/>
        <v>414976</v>
      </c>
      <c r="AT186" s="32">
        <f>IF(LEN(E186)&lt;2,0,1)</f>
        <v>1</v>
      </c>
      <c r="AV186" s="23">
        <v>2</v>
      </c>
      <c r="AW186" s="23">
        <v>6</v>
      </c>
      <c r="AX186" s="23">
        <v>1</v>
      </c>
    </row>
    <row r="187" spans="2:50" ht="15" customHeight="1" x14ac:dyDescent="0.3">
      <c r="B187" s="15"/>
      <c r="C187" s="40" t="s">
        <v>22</v>
      </c>
      <c r="D187" s="34" t="s">
        <v>294</v>
      </c>
      <c r="E187" s="35" t="s">
        <v>912</v>
      </c>
      <c r="F187" s="41">
        <f>Current!AK187</f>
        <v>4252</v>
      </c>
      <c r="G187" s="42">
        <f>Current!AL187</f>
        <v>2700</v>
      </c>
      <c r="H187" s="43">
        <f>Current!AM187</f>
        <v>2800</v>
      </c>
      <c r="I187" s="41">
        <f>Infrastructure!AT187</f>
        <v>63510</v>
      </c>
      <c r="J187" s="42">
        <f>Infrastructure!AU187</f>
        <v>74729</v>
      </c>
      <c r="K187" s="43">
        <f>Infrastructure!AV187</f>
        <v>81115</v>
      </c>
      <c r="L187" s="41">
        <f>'Allocations-in-Kind'!AK187</f>
        <v>50371</v>
      </c>
      <c r="M187" s="42">
        <f>'Allocations-in-Kind'!AL187</f>
        <v>65063</v>
      </c>
      <c r="N187" s="43">
        <f>'Allocations-in-Kind'!AM187</f>
        <v>71285</v>
      </c>
      <c r="O187" s="41"/>
      <c r="P187" s="42"/>
      <c r="Q187" s="43"/>
      <c r="R187" s="41"/>
      <c r="S187" s="42"/>
      <c r="T187" s="43"/>
      <c r="U187" s="41">
        <f>'ES Breakdown'!AK187</f>
        <v>246088</v>
      </c>
      <c r="V187" s="42">
        <f>'ES Breakdown'!AL187</f>
        <v>259213</v>
      </c>
      <c r="W187" s="43">
        <f>'ES Breakdown'!AM187</f>
        <v>271732</v>
      </c>
      <c r="X187" s="41"/>
      <c r="Y187" s="42"/>
      <c r="Z187" s="43"/>
      <c r="AA187" s="41"/>
      <c r="AB187" s="42"/>
      <c r="AC187" s="43"/>
      <c r="AD187" s="41"/>
      <c r="AE187" s="42"/>
      <c r="AF187" s="43"/>
      <c r="AG187" s="41"/>
      <c r="AH187" s="42"/>
      <c r="AI187" s="43"/>
      <c r="AK187" s="41">
        <f t="shared" si="51"/>
        <v>364221</v>
      </c>
      <c r="AL187" s="42">
        <f t="shared" si="51"/>
        <v>401705</v>
      </c>
      <c r="AM187" s="43">
        <f t="shared" si="51"/>
        <v>426932</v>
      </c>
      <c r="AT187" s="32">
        <f t="shared" ref="AT187:AT196" si="52">IF(LEN(E187)&lt;2,0,1)</f>
        <v>1</v>
      </c>
      <c r="AV187" s="23">
        <v>2</v>
      </c>
      <c r="AW187" s="23">
        <v>6</v>
      </c>
      <c r="AX187" s="23">
        <f>IF(AW187=AW186,AX186+1,1)</f>
        <v>2</v>
      </c>
    </row>
    <row r="188" spans="2:50" ht="15" customHeight="1" x14ac:dyDescent="0.3">
      <c r="B188" s="15"/>
      <c r="C188" s="40" t="s">
        <v>22</v>
      </c>
      <c r="D188" s="34" t="s">
        <v>300</v>
      </c>
      <c r="E188" s="35" t="s">
        <v>908</v>
      </c>
      <c r="F188" s="41">
        <f>Current!AK188</f>
        <v>4000</v>
      </c>
      <c r="G188" s="42">
        <f>Current!AL188</f>
        <v>2800</v>
      </c>
      <c r="H188" s="43">
        <f>Current!AM188</f>
        <v>2900</v>
      </c>
      <c r="I188" s="41">
        <f>Infrastructure!AT188</f>
        <v>56149</v>
      </c>
      <c r="J188" s="42">
        <f>Infrastructure!AU188</f>
        <v>55667</v>
      </c>
      <c r="K188" s="43">
        <f>Infrastructure!AV188</f>
        <v>57941</v>
      </c>
      <c r="L188" s="41">
        <f>'Allocations-in-Kind'!AK188</f>
        <v>75065</v>
      </c>
      <c r="M188" s="42">
        <f>'Allocations-in-Kind'!AL188</f>
        <v>117891</v>
      </c>
      <c r="N188" s="43">
        <f>'Allocations-in-Kind'!AM188</f>
        <v>170322</v>
      </c>
      <c r="O188" s="41"/>
      <c r="P188" s="42"/>
      <c r="Q188" s="43"/>
      <c r="R188" s="41"/>
      <c r="S188" s="42"/>
      <c r="T188" s="43"/>
      <c r="U188" s="41">
        <f>'ES Breakdown'!AK188</f>
        <v>138783</v>
      </c>
      <c r="V188" s="42">
        <f>'ES Breakdown'!AL188</f>
        <v>143781</v>
      </c>
      <c r="W188" s="43">
        <f>'ES Breakdown'!AM188</f>
        <v>147561</v>
      </c>
      <c r="X188" s="41"/>
      <c r="Y188" s="42"/>
      <c r="Z188" s="43"/>
      <c r="AA188" s="41"/>
      <c r="AB188" s="42"/>
      <c r="AC188" s="43"/>
      <c r="AD188" s="41"/>
      <c r="AE188" s="42"/>
      <c r="AF188" s="43"/>
      <c r="AG188" s="41"/>
      <c r="AH188" s="42"/>
      <c r="AI188" s="43"/>
      <c r="AK188" s="41">
        <f t="shared" si="51"/>
        <v>273997</v>
      </c>
      <c r="AL188" s="42">
        <f t="shared" si="51"/>
        <v>320139</v>
      </c>
      <c r="AM188" s="43">
        <f t="shared" si="51"/>
        <v>378724</v>
      </c>
      <c r="AT188" s="32">
        <f t="shared" si="52"/>
        <v>1</v>
      </c>
      <c r="AV188" s="23">
        <v>2</v>
      </c>
      <c r="AW188" s="23">
        <v>6</v>
      </c>
      <c r="AX188" s="23">
        <f t="shared" ref="AX188:AX196" si="53">IF(AW188=AW187,AX187+1,1)</f>
        <v>3</v>
      </c>
    </row>
    <row r="189" spans="2:50" ht="15" customHeight="1" x14ac:dyDescent="0.3">
      <c r="B189" s="15"/>
      <c r="C189" s="40" t="s">
        <v>22</v>
      </c>
      <c r="D189" s="34" t="s">
        <v>308</v>
      </c>
      <c r="E189" s="35" t="s">
        <v>910</v>
      </c>
      <c r="F189" s="41">
        <f>Current!AK189</f>
        <v>7219</v>
      </c>
      <c r="G189" s="42">
        <f>Current!AL189</f>
        <v>3000</v>
      </c>
      <c r="H189" s="43">
        <f>Current!AM189</f>
        <v>3000</v>
      </c>
      <c r="I189" s="41">
        <f>Infrastructure!AT189</f>
        <v>235913</v>
      </c>
      <c r="J189" s="42">
        <f>Infrastructure!AU189</f>
        <v>256128</v>
      </c>
      <c r="K189" s="43">
        <f>Infrastructure!AV189</f>
        <v>277148</v>
      </c>
      <c r="L189" s="41">
        <f>'Allocations-in-Kind'!AK189</f>
        <v>162129</v>
      </c>
      <c r="M189" s="42">
        <f>'Allocations-in-Kind'!AL189</f>
        <v>174331</v>
      </c>
      <c r="N189" s="43">
        <f>'Allocations-in-Kind'!AM189</f>
        <v>167915</v>
      </c>
      <c r="O189" s="41"/>
      <c r="P189" s="42"/>
      <c r="Q189" s="43"/>
      <c r="R189" s="41"/>
      <c r="S189" s="42"/>
      <c r="T189" s="43"/>
      <c r="U189" s="41">
        <f>'ES Breakdown'!AK189</f>
        <v>851701</v>
      </c>
      <c r="V189" s="42">
        <f>'ES Breakdown'!AL189</f>
        <v>876263</v>
      </c>
      <c r="W189" s="43">
        <f>'ES Breakdown'!AM189</f>
        <v>890621</v>
      </c>
      <c r="X189" s="41"/>
      <c r="Y189" s="42"/>
      <c r="Z189" s="43"/>
      <c r="AA189" s="41"/>
      <c r="AB189" s="42"/>
      <c r="AC189" s="43"/>
      <c r="AD189" s="41"/>
      <c r="AE189" s="42"/>
      <c r="AF189" s="43"/>
      <c r="AG189" s="41"/>
      <c r="AH189" s="42"/>
      <c r="AI189" s="43"/>
      <c r="AK189" s="41">
        <f t="shared" si="51"/>
        <v>1256962</v>
      </c>
      <c r="AL189" s="42">
        <f t="shared" si="51"/>
        <v>1309722</v>
      </c>
      <c r="AM189" s="43">
        <f t="shared" si="51"/>
        <v>1338684</v>
      </c>
      <c r="AT189" s="32">
        <f t="shared" si="52"/>
        <v>1</v>
      </c>
      <c r="AV189" s="23">
        <v>2</v>
      </c>
      <c r="AW189" s="23">
        <v>6</v>
      </c>
      <c r="AX189" s="23">
        <f t="shared" si="53"/>
        <v>4</v>
      </c>
    </row>
    <row r="190" spans="2:50" ht="15" customHeight="1" x14ac:dyDescent="0.3">
      <c r="B190" s="15"/>
      <c r="C190" s="40" t="s">
        <v>22</v>
      </c>
      <c r="D190" s="34" t="s">
        <v>695</v>
      </c>
      <c r="E190" s="35" t="s">
        <v>913</v>
      </c>
      <c r="F190" s="41">
        <f>Current!AK190</f>
        <v>4234</v>
      </c>
      <c r="G190" s="42">
        <f>Current!AL190</f>
        <v>3000</v>
      </c>
      <c r="H190" s="43">
        <f>Current!AM190</f>
        <v>3000</v>
      </c>
      <c r="I190" s="41">
        <f>Infrastructure!AT190</f>
        <v>47490</v>
      </c>
      <c r="J190" s="42">
        <f>Infrastructure!AU190</f>
        <v>51336</v>
      </c>
      <c r="K190" s="43">
        <f>Infrastructure!AV190</f>
        <v>54924</v>
      </c>
      <c r="L190" s="41">
        <f>'Allocations-in-Kind'!AK190</f>
        <v>147</v>
      </c>
      <c r="M190" s="42">
        <f>'Allocations-in-Kind'!AL190</f>
        <v>405</v>
      </c>
      <c r="N190" s="43">
        <f>'Allocations-in-Kind'!AM190</f>
        <v>832</v>
      </c>
      <c r="O190" s="41"/>
      <c r="P190" s="42"/>
      <c r="Q190" s="43"/>
      <c r="R190" s="41"/>
      <c r="S190" s="42"/>
      <c r="T190" s="43"/>
      <c r="U190" s="41">
        <f>'ES Breakdown'!AK190</f>
        <v>105892</v>
      </c>
      <c r="V190" s="42">
        <f>'ES Breakdown'!AL190</f>
        <v>109260</v>
      </c>
      <c r="W190" s="43">
        <f>'ES Breakdown'!AM190</f>
        <v>111538</v>
      </c>
      <c r="X190" s="41"/>
      <c r="Y190" s="42"/>
      <c r="Z190" s="43"/>
      <c r="AA190" s="41"/>
      <c r="AB190" s="42"/>
      <c r="AC190" s="43"/>
      <c r="AD190" s="41"/>
      <c r="AE190" s="42"/>
      <c r="AF190" s="43"/>
      <c r="AG190" s="41"/>
      <c r="AH190" s="42"/>
      <c r="AI190" s="43"/>
      <c r="AK190" s="41">
        <f t="shared" si="51"/>
        <v>157763</v>
      </c>
      <c r="AL190" s="42">
        <f t="shared" si="51"/>
        <v>164001</v>
      </c>
      <c r="AM190" s="43">
        <f t="shared" si="51"/>
        <v>170294</v>
      </c>
      <c r="AT190" s="32">
        <f t="shared" si="52"/>
        <v>1</v>
      </c>
      <c r="AV190" s="23">
        <v>2</v>
      </c>
      <c r="AW190" s="23">
        <v>6</v>
      </c>
      <c r="AX190" s="23">
        <f t="shared" si="53"/>
        <v>5</v>
      </c>
    </row>
    <row r="191" spans="2:50" ht="15" customHeight="1" x14ac:dyDescent="0.3">
      <c r="B191" s="15"/>
      <c r="C191" s="40" t="s">
        <v>22</v>
      </c>
      <c r="D191" s="34" t="s">
        <v>316</v>
      </c>
      <c r="E191" s="35" t="s">
        <v>911</v>
      </c>
      <c r="F191" s="41">
        <f>Current!AK191</f>
        <v>4279</v>
      </c>
      <c r="G191" s="42">
        <f>Current!AL191</f>
        <v>3000</v>
      </c>
      <c r="H191" s="43">
        <f>Current!AM191</f>
        <v>3000</v>
      </c>
      <c r="I191" s="41">
        <f>Infrastructure!AT191</f>
        <v>33583</v>
      </c>
      <c r="J191" s="42">
        <f>Infrastructure!AU191</f>
        <v>39296</v>
      </c>
      <c r="K191" s="43">
        <f>Infrastructure!AV191</f>
        <v>41314</v>
      </c>
      <c r="L191" s="41">
        <f>'Allocations-in-Kind'!AK191</f>
        <v>14450</v>
      </c>
      <c r="M191" s="42">
        <f>'Allocations-in-Kind'!AL191</f>
        <v>3034</v>
      </c>
      <c r="N191" s="43">
        <f>'Allocations-in-Kind'!AM191</f>
        <v>685</v>
      </c>
      <c r="O191" s="41"/>
      <c r="P191" s="42"/>
      <c r="Q191" s="43"/>
      <c r="R191" s="41"/>
      <c r="S191" s="42"/>
      <c r="T191" s="43"/>
      <c r="U191" s="41">
        <f>'ES Breakdown'!AK191</f>
        <v>116938</v>
      </c>
      <c r="V191" s="42">
        <f>'ES Breakdown'!AL191</f>
        <v>120953</v>
      </c>
      <c r="W191" s="43">
        <f>'ES Breakdown'!AM191</f>
        <v>123872</v>
      </c>
      <c r="X191" s="41"/>
      <c r="Y191" s="42"/>
      <c r="Z191" s="43"/>
      <c r="AA191" s="41"/>
      <c r="AB191" s="42"/>
      <c r="AC191" s="43"/>
      <c r="AD191" s="41"/>
      <c r="AE191" s="42"/>
      <c r="AF191" s="43"/>
      <c r="AG191" s="41"/>
      <c r="AH191" s="42"/>
      <c r="AI191" s="43"/>
      <c r="AK191" s="41">
        <f t="shared" si="51"/>
        <v>169250</v>
      </c>
      <c r="AL191" s="42">
        <f t="shared" si="51"/>
        <v>166283</v>
      </c>
      <c r="AM191" s="43">
        <f t="shared" si="51"/>
        <v>168871</v>
      </c>
      <c r="AT191" s="32">
        <f t="shared" si="52"/>
        <v>1</v>
      </c>
      <c r="AV191" s="23">
        <v>2</v>
      </c>
      <c r="AW191" s="23">
        <v>6</v>
      </c>
      <c r="AX191" s="23">
        <f t="shared" si="53"/>
        <v>6</v>
      </c>
    </row>
    <row r="192" spans="2:50" ht="15" hidden="1" customHeight="1" x14ac:dyDescent="0.3">
      <c r="B192" s="15"/>
      <c r="C192" s="40" t="s">
        <v>22</v>
      </c>
      <c r="D192" s="34" t="s">
        <v>2</v>
      </c>
      <c r="E192" s="35" t="s">
        <v>2</v>
      </c>
      <c r="F192" s="41">
        <f>Current!AK192</f>
        <v>0</v>
      </c>
      <c r="G192" s="42">
        <f>Current!AL192</f>
        <v>0</v>
      </c>
      <c r="H192" s="43">
        <f>Current!AM192</f>
        <v>0</v>
      </c>
      <c r="I192" s="41">
        <f>Infrastructure!AT192</f>
        <v>0</v>
      </c>
      <c r="J192" s="42">
        <f>Infrastructure!AU192</f>
        <v>0</v>
      </c>
      <c r="K192" s="43">
        <f>Infrastructure!AV192</f>
        <v>0</v>
      </c>
      <c r="L192" s="41">
        <f>'Allocations-in-Kind'!AK192</f>
        <v>0</v>
      </c>
      <c r="M192" s="42">
        <f>'Allocations-in-Kind'!AL192</f>
        <v>0</v>
      </c>
      <c r="N192" s="43">
        <f>'Allocations-in-Kind'!AM192</f>
        <v>0</v>
      </c>
      <c r="O192" s="41"/>
      <c r="P192" s="42"/>
      <c r="Q192" s="43"/>
      <c r="R192" s="41"/>
      <c r="S192" s="42"/>
      <c r="T192" s="43"/>
      <c r="U192" s="41">
        <f>'ES Breakdown'!AK192</f>
        <v>0</v>
      </c>
      <c r="V192" s="42">
        <f>'ES Breakdown'!AL192</f>
        <v>0</v>
      </c>
      <c r="W192" s="43">
        <f>'ES Breakdown'!AM192</f>
        <v>0</v>
      </c>
      <c r="X192" s="41"/>
      <c r="Y192" s="42"/>
      <c r="Z192" s="43"/>
      <c r="AA192" s="41"/>
      <c r="AB192" s="42"/>
      <c r="AC192" s="43"/>
      <c r="AD192" s="41"/>
      <c r="AE192" s="42"/>
      <c r="AF192" s="43"/>
      <c r="AG192" s="41"/>
      <c r="AH192" s="42"/>
      <c r="AI192" s="43"/>
      <c r="AK192" s="41">
        <f t="shared" si="51"/>
        <v>0</v>
      </c>
      <c r="AL192" s="42">
        <f t="shared" si="51"/>
        <v>0</v>
      </c>
      <c r="AM192" s="43">
        <f t="shared" si="51"/>
        <v>0</v>
      </c>
      <c r="AT192" s="32">
        <f t="shared" si="52"/>
        <v>0</v>
      </c>
      <c r="AV192" s="23">
        <v>2</v>
      </c>
      <c r="AW192" s="23">
        <v>6</v>
      </c>
      <c r="AX192" s="23">
        <f t="shared" si="53"/>
        <v>7</v>
      </c>
    </row>
    <row r="193" spans="2:50" ht="15" hidden="1" customHeight="1" x14ac:dyDescent="0.3">
      <c r="B193" s="15"/>
      <c r="C193" s="40" t="s">
        <v>22</v>
      </c>
      <c r="D193" s="34" t="s">
        <v>2</v>
      </c>
      <c r="E193" s="35" t="s">
        <v>2</v>
      </c>
      <c r="F193" s="41">
        <f>Current!AK193</f>
        <v>0</v>
      </c>
      <c r="G193" s="42">
        <f>Current!AL193</f>
        <v>0</v>
      </c>
      <c r="H193" s="43">
        <f>Current!AM193</f>
        <v>0</v>
      </c>
      <c r="I193" s="41">
        <f>Infrastructure!AT193</f>
        <v>0</v>
      </c>
      <c r="J193" s="42">
        <f>Infrastructure!AU193</f>
        <v>0</v>
      </c>
      <c r="K193" s="43">
        <f>Infrastructure!AV193</f>
        <v>0</v>
      </c>
      <c r="L193" s="41">
        <f>'Allocations-in-Kind'!AK193</f>
        <v>0</v>
      </c>
      <c r="M193" s="42">
        <f>'Allocations-in-Kind'!AL193</f>
        <v>0</v>
      </c>
      <c r="N193" s="43">
        <f>'Allocations-in-Kind'!AM193</f>
        <v>0</v>
      </c>
      <c r="O193" s="41"/>
      <c r="P193" s="42"/>
      <c r="Q193" s="43"/>
      <c r="R193" s="41"/>
      <c r="S193" s="42"/>
      <c r="T193" s="43"/>
      <c r="U193" s="41">
        <f>'ES Breakdown'!AK193</f>
        <v>0</v>
      </c>
      <c r="V193" s="42">
        <f>'ES Breakdown'!AL193</f>
        <v>0</v>
      </c>
      <c r="W193" s="43">
        <f>'ES Breakdown'!AM193</f>
        <v>0</v>
      </c>
      <c r="X193" s="41"/>
      <c r="Y193" s="42"/>
      <c r="Z193" s="43"/>
      <c r="AA193" s="41"/>
      <c r="AB193" s="42"/>
      <c r="AC193" s="43"/>
      <c r="AD193" s="41"/>
      <c r="AE193" s="42"/>
      <c r="AF193" s="43"/>
      <c r="AG193" s="41"/>
      <c r="AH193" s="42"/>
      <c r="AI193" s="43"/>
      <c r="AK193" s="41">
        <f t="shared" si="51"/>
        <v>0</v>
      </c>
      <c r="AL193" s="42">
        <f t="shared" si="51"/>
        <v>0</v>
      </c>
      <c r="AM193" s="43">
        <f t="shared" si="51"/>
        <v>0</v>
      </c>
      <c r="AT193" s="32">
        <f t="shared" si="52"/>
        <v>0</v>
      </c>
      <c r="AV193" s="23">
        <v>2</v>
      </c>
      <c r="AW193" s="23">
        <v>6</v>
      </c>
      <c r="AX193" s="23">
        <f t="shared" si="53"/>
        <v>8</v>
      </c>
    </row>
    <row r="194" spans="2:50" ht="15" hidden="1" customHeight="1" x14ac:dyDescent="0.3">
      <c r="B194" s="15"/>
      <c r="C194" s="40" t="s">
        <v>22</v>
      </c>
      <c r="D194" s="34" t="s">
        <v>2</v>
      </c>
      <c r="E194" s="35" t="s">
        <v>2</v>
      </c>
      <c r="F194" s="41">
        <f>Current!AK194</f>
        <v>0</v>
      </c>
      <c r="G194" s="42">
        <f>Current!AL194</f>
        <v>0</v>
      </c>
      <c r="H194" s="43">
        <f>Current!AM194</f>
        <v>0</v>
      </c>
      <c r="I194" s="41">
        <f>Infrastructure!AT194</f>
        <v>0</v>
      </c>
      <c r="J194" s="42">
        <f>Infrastructure!AU194</f>
        <v>0</v>
      </c>
      <c r="K194" s="43">
        <f>Infrastructure!AV194</f>
        <v>0</v>
      </c>
      <c r="L194" s="41">
        <f>'Allocations-in-Kind'!AK194</f>
        <v>0</v>
      </c>
      <c r="M194" s="42">
        <f>'Allocations-in-Kind'!AL194</f>
        <v>0</v>
      </c>
      <c r="N194" s="43">
        <f>'Allocations-in-Kind'!AM194</f>
        <v>0</v>
      </c>
      <c r="O194" s="41"/>
      <c r="P194" s="42"/>
      <c r="Q194" s="43"/>
      <c r="R194" s="41"/>
      <c r="S194" s="42"/>
      <c r="T194" s="43"/>
      <c r="U194" s="41">
        <f>'ES Breakdown'!AK194</f>
        <v>0</v>
      </c>
      <c r="V194" s="42">
        <f>'ES Breakdown'!AL194</f>
        <v>0</v>
      </c>
      <c r="W194" s="43">
        <f>'ES Breakdown'!AM194</f>
        <v>0</v>
      </c>
      <c r="X194" s="41"/>
      <c r="Y194" s="42"/>
      <c r="Z194" s="43"/>
      <c r="AA194" s="41"/>
      <c r="AB194" s="42"/>
      <c r="AC194" s="43"/>
      <c r="AD194" s="41"/>
      <c r="AE194" s="42"/>
      <c r="AF194" s="43"/>
      <c r="AG194" s="41"/>
      <c r="AH194" s="42"/>
      <c r="AI194" s="43"/>
      <c r="AK194" s="41">
        <f t="shared" si="51"/>
        <v>0</v>
      </c>
      <c r="AL194" s="42">
        <f t="shared" si="51"/>
        <v>0</v>
      </c>
      <c r="AM194" s="43">
        <f t="shared" si="51"/>
        <v>0</v>
      </c>
      <c r="AT194" s="32">
        <f t="shared" si="52"/>
        <v>0</v>
      </c>
      <c r="AV194" s="23">
        <v>2</v>
      </c>
      <c r="AW194" s="23">
        <v>6</v>
      </c>
      <c r="AX194" s="23">
        <f t="shared" si="53"/>
        <v>9</v>
      </c>
    </row>
    <row r="195" spans="2:50" ht="15" hidden="1" customHeight="1" x14ac:dyDescent="0.3">
      <c r="B195" s="15"/>
      <c r="C195" s="40" t="s">
        <v>22</v>
      </c>
      <c r="D195" s="34" t="s">
        <v>2</v>
      </c>
      <c r="E195" s="35" t="s">
        <v>2</v>
      </c>
      <c r="F195" s="41">
        <f>Current!AK195</f>
        <v>0</v>
      </c>
      <c r="G195" s="42">
        <f>Current!AL195</f>
        <v>0</v>
      </c>
      <c r="H195" s="43">
        <f>Current!AM195</f>
        <v>0</v>
      </c>
      <c r="I195" s="41">
        <f>Infrastructure!AT195</f>
        <v>0</v>
      </c>
      <c r="J195" s="42">
        <f>Infrastructure!AU195</f>
        <v>0</v>
      </c>
      <c r="K195" s="43">
        <f>Infrastructure!AV195</f>
        <v>0</v>
      </c>
      <c r="L195" s="41">
        <f>'Allocations-in-Kind'!AK195</f>
        <v>0</v>
      </c>
      <c r="M195" s="42">
        <f>'Allocations-in-Kind'!AL195</f>
        <v>0</v>
      </c>
      <c r="N195" s="43">
        <f>'Allocations-in-Kind'!AM195</f>
        <v>0</v>
      </c>
      <c r="O195" s="41"/>
      <c r="P195" s="42"/>
      <c r="Q195" s="43"/>
      <c r="R195" s="41"/>
      <c r="S195" s="42"/>
      <c r="T195" s="43"/>
      <c r="U195" s="41">
        <f>'ES Breakdown'!AK195</f>
        <v>0</v>
      </c>
      <c r="V195" s="42">
        <f>'ES Breakdown'!AL195</f>
        <v>0</v>
      </c>
      <c r="W195" s="43">
        <f>'ES Breakdown'!AM195</f>
        <v>0</v>
      </c>
      <c r="X195" s="41"/>
      <c r="Y195" s="42"/>
      <c r="Z195" s="43"/>
      <c r="AA195" s="41"/>
      <c r="AB195" s="42"/>
      <c r="AC195" s="43"/>
      <c r="AD195" s="41"/>
      <c r="AE195" s="42"/>
      <c r="AF195" s="43"/>
      <c r="AG195" s="41"/>
      <c r="AH195" s="42"/>
      <c r="AI195" s="43"/>
      <c r="AK195" s="41">
        <f t="shared" si="51"/>
        <v>0</v>
      </c>
      <c r="AL195" s="42">
        <f t="shared" si="51"/>
        <v>0</v>
      </c>
      <c r="AM195" s="43">
        <f t="shared" si="51"/>
        <v>0</v>
      </c>
      <c r="AT195" s="32">
        <f t="shared" si="52"/>
        <v>0</v>
      </c>
      <c r="AV195" s="23">
        <v>2</v>
      </c>
      <c r="AW195" s="23">
        <v>6</v>
      </c>
      <c r="AX195" s="23">
        <f t="shared" si="53"/>
        <v>10</v>
      </c>
    </row>
    <row r="196" spans="2:50" ht="15" customHeight="1" x14ac:dyDescent="0.3">
      <c r="B196" s="15"/>
      <c r="C196" s="40" t="s">
        <v>23</v>
      </c>
      <c r="D196" s="34" t="s">
        <v>696</v>
      </c>
      <c r="E196" s="35" t="s">
        <v>914</v>
      </c>
      <c r="F196" s="41">
        <f>Current!AK196</f>
        <v>4213</v>
      </c>
      <c r="G196" s="42">
        <f>Current!AL196</f>
        <v>2300</v>
      </c>
      <c r="H196" s="43">
        <f>Current!AM196</f>
        <v>2500</v>
      </c>
      <c r="I196" s="41">
        <f>Infrastructure!AT196</f>
        <v>8199</v>
      </c>
      <c r="J196" s="42">
        <f>Infrastructure!AU196</f>
        <v>7820</v>
      </c>
      <c r="K196" s="43">
        <f>Infrastructure!AV196</f>
        <v>7949</v>
      </c>
      <c r="L196" s="41">
        <f>'Allocations-in-Kind'!AK196</f>
        <v>2488</v>
      </c>
      <c r="M196" s="42">
        <f>'Allocations-in-Kind'!AL196</f>
        <v>4034</v>
      </c>
      <c r="N196" s="43">
        <f>'Allocations-in-Kind'!AM196</f>
        <v>2406</v>
      </c>
      <c r="O196" s="41"/>
      <c r="P196" s="42"/>
      <c r="Q196" s="43"/>
      <c r="R196" s="41"/>
      <c r="S196" s="42"/>
      <c r="T196" s="43"/>
      <c r="U196" s="41">
        <f>'ES Breakdown'!AK196</f>
        <v>139749</v>
      </c>
      <c r="V196" s="42">
        <f>'ES Breakdown'!AL196</f>
        <v>140537</v>
      </c>
      <c r="W196" s="43">
        <f>'ES Breakdown'!AM196</f>
        <v>139508</v>
      </c>
      <c r="X196" s="41"/>
      <c r="Y196" s="42"/>
      <c r="Z196" s="43"/>
      <c r="AA196" s="41"/>
      <c r="AB196" s="42"/>
      <c r="AC196" s="43"/>
      <c r="AD196" s="41"/>
      <c r="AE196" s="42"/>
      <c r="AF196" s="43"/>
      <c r="AG196" s="41"/>
      <c r="AH196" s="42"/>
      <c r="AI196" s="43"/>
      <c r="AK196" s="41">
        <f t="shared" si="51"/>
        <v>154649</v>
      </c>
      <c r="AL196" s="42">
        <f t="shared" si="51"/>
        <v>154691</v>
      </c>
      <c r="AM196" s="43">
        <f t="shared" si="51"/>
        <v>152363</v>
      </c>
      <c r="AT196" s="32">
        <f t="shared" si="52"/>
        <v>1</v>
      </c>
      <c r="AV196" s="23">
        <v>2</v>
      </c>
      <c r="AW196" s="23">
        <v>7</v>
      </c>
      <c r="AX196" s="23">
        <f t="shared" si="53"/>
        <v>1</v>
      </c>
    </row>
    <row r="197" spans="2:50" ht="15" customHeight="1" x14ac:dyDescent="0.3">
      <c r="B197" s="15"/>
      <c r="C197" s="50" t="str">
        <f>IF(LEN(E196)&lt;1,"","Total: " &amp; LEFT(E196,LEN(E196)-21) &amp; "Municipalities")</f>
        <v>Total: Thabo Mofutsanyana Municipalities</v>
      </c>
      <c r="D197" s="51"/>
      <c r="E197" s="52"/>
      <c r="F197" s="53">
        <f>Current!AK197</f>
        <v>31591</v>
      </c>
      <c r="G197" s="54">
        <f>Current!AL197</f>
        <v>18800</v>
      </c>
      <c r="H197" s="55">
        <f>Current!AM197</f>
        <v>19400</v>
      </c>
      <c r="I197" s="53">
        <f>Infrastructure!AT197</f>
        <v>663525</v>
      </c>
      <c r="J197" s="54">
        <f>Infrastructure!AU197</f>
        <v>643119</v>
      </c>
      <c r="K197" s="55">
        <f>Infrastructure!AV197</f>
        <v>649436</v>
      </c>
      <c r="L197" s="53">
        <f>'Allocations-in-Kind'!AK197</f>
        <v>351813</v>
      </c>
      <c r="M197" s="54">
        <f>'Allocations-in-Kind'!AL197</f>
        <v>367284</v>
      </c>
      <c r="N197" s="55">
        <f>'Allocations-in-Kind'!AM197</f>
        <v>413643</v>
      </c>
      <c r="O197" s="53"/>
      <c r="P197" s="54"/>
      <c r="Q197" s="55"/>
      <c r="R197" s="53"/>
      <c r="S197" s="54"/>
      <c r="T197" s="55"/>
      <c r="U197" s="53">
        <f t="shared" ref="U197:AI197" si="54">SUM(U186:U196)</f>
        <v>1866381</v>
      </c>
      <c r="V197" s="54">
        <f t="shared" si="54"/>
        <v>1926623</v>
      </c>
      <c r="W197" s="55">
        <f t="shared" si="54"/>
        <v>1968365</v>
      </c>
      <c r="X197" s="53">
        <f t="shared" si="54"/>
        <v>0</v>
      </c>
      <c r="Y197" s="54">
        <f t="shared" si="54"/>
        <v>0</v>
      </c>
      <c r="Z197" s="55">
        <f t="shared" si="54"/>
        <v>0</v>
      </c>
      <c r="AA197" s="53">
        <f t="shared" si="54"/>
        <v>0</v>
      </c>
      <c r="AB197" s="54">
        <f t="shared" si="54"/>
        <v>0</v>
      </c>
      <c r="AC197" s="55">
        <f t="shared" si="54"/>
        <v>0</v>
      </c>
      <c r="AD197" s="53">
        <f t="shared" si="54"/>
        <v>0</v>
      </c>
      <c r="AE197" s="54">
        <f t="shared" si="54"/>
        <v>0</v>
      </c>
      <c r="AF197" s="55">
        <f t="shared" si="54"/>
        <v>0</v>
      </c>
      <c r="AG197" s="53">
        <f t="shared" si="54"/>
        <v>0</v>
      </c>
      <c r="AH197" s="54">
        <f t="shared" si="54"/>
        <v>0</v>
      </c>
      <c r="AI197" s="55">
        <f t="shared" si="54"/>
        <v>0</v>
      </c>
      <c r="AK197" s="53">
        <f>SUM(AK186:AK196)</f>
        <v>2913310</v>
      </c>
      <c r="AL197" s="54">
        <f>SUM(AL186:AL196)</f>
        <v>2955826</v>
      </c>
      <c r="AM197" s="55">
        <f>SUM(AM186:AM196)</f>
        <v>3050844</v>
      </c>
      <c r="AT197" s="32">
        <f>IF(SUM(AT186:AT196)=0,0,1)</f>
        <v>1</v>
      </c>
    </row>
    <row r="198" spans="2:50" ht="15" customHeight="1" x14ac:dyDescent="0.3">
      <c r="B198" s="15"/>
      <c r="C198" s="40"/>
      <c r="D198" s="34"/>
      <c r="E198" s="35"/>
      <c r="F198" s="41"/>
      <c r="G198" s="42"/>
      <c r="H198" s="43"/>
      <c r="I198" s="41"/>
      <c r="J198" s="42"/>
      <c r="K198" s="43"/>
      <c r="L198" s="41"/>
      <c r="M198" s="42"/>
      <c r="N198" s="43"/>
      <c r="O198" s="41"/>
      <c r="P198" s="42"/>
      <c r="Q198" s="43"/>
      <c r="R198" s="41"/>
      <c r="S198" s="42"/>
      <c r="T198" s="43"/>
      <c r="U198" s="41"/>
      <c r="V198" s="42"/>
      <c r="W198" s="43"/>
      <c r="X198" s="41"/>
      <c r="Y198" s="42"/>
      <c r="Z198" s="43"/>
      <c r="AA198" s="41"/>
      <c r="AB198" s="42"/>
      <c r="AC198" s="43"/>
      <c r="AD198" s="41"/>
      <c r="AE198" s="42"/>
      <c r="AF198" s="43"/>
      <c r="AG198" s="41"/>
      <c r="AH198" s="42"/>
      <c r="AI198" s="43"/>
      <c r="AK198" s="41"/>
      <c r="AL198" s="42"/>
      <c r="AM198" s="43"/>
      <c r="AT198" s="32">
        <f>IF(AT197=0,0,1)</f>
        <v>1</v>
      </c>
    </row>
    <row r="199" spans="2:50" ht="15" customHeight="1" x14ac:dyDescent="0.3">
      <c r="B199" s="15"/>
      <c r="C199" s="40" t="s">
        <v>22</v>
      </c>
      <c r="D199" s="34" t="s">
        <v>320</v>
      </c>
      <c r="E199" s="35" t="s">
        <v>909</v>
      </c>
      <c r="F199" s="41">
        <f>Current!AK199</f>
        <v>3599</v>
      </c>
      <c r="G199" s="42">
        <f>Current!AL199</f>
        <v>2300</v>
      </c>
      <c r="H199" s="43">
        <f>Current!AM199</f>
        <v>2500</v>
      </c>
      <c r="I199" s="41">
        <f>Infrastructure!AT199</f>
        <v>64627</v>
      </c>
      <c r="J199" s="42">
        <f>Infrastructure!AU199</f>
        <v>69052</v>
      </c>
      <c r="K199" s="43">
        <f>Infrastructure!AV199</f>
        <v>73158</v>
      </c>
      <c r="L199" s="41">
        <f>'Allocations-in-Kind'!AK199</f>
        <v>55717</v>
      </c>
      <c r="M199" s="42">
        <f>'Allocations-in-Kind'!AL199</f>
        <v>14259</v>
      </c>
      <c r="N199" s="43">
        <f>'Allocations-in-Kind'!AM199</f>
        <v>6648</v>
      </c>
      <c r="O199" s="41"/>
      <c r="P199" s="42"/>
      <c r="Q199" s="43"/>
      <c r="R199" s="41"/>
      <c r="S199" s="42"/>
      <c r="T199" s="43"/>
      <c r="U199" s="41">
        <f>'ES Breakdown'!AK199</f>
        <v>298568</v>
      </c>
      <c r="V199" s="42">
        <f>'ES Breakdown'!AL199</f>
        <v>312620</v>
      </c>
      <c r="W199" s="43">
        <f>'ES Breakdown'!AM199</f>
        <v>325210</v>
      </c>
      <c r="X199" s="41"/>
      <c r="Y199" s="42"/>
      <c r="Z199" s="43"/>
      <c r="AA199" s="41"/>
      <c r="AB199" s="42"/>
      <c r="AC199" s="43"/>
      <c r="AD199" s="41"/>
      <c r="AE199" s="42"/>
      <c r="AF199" s="43"/>
      <c r="AG199" s="41"/>
      <c r="AH199" s="42"/>
      <c r="AI199" s="43"/>
      <c r="AK199" s="41">
        <f t="shared" ref="AK199:AM209" si="55">F199+I199+L199+O199+R199+U199+X199+AA199+AD199+AG199</f>
        <v>422511</v>
      </c>
      <c r="AL199" s="42">
        <f t="shared" si="55"/>
        <v>398231</v>
      </c>
      <c r="AM199" s="43">
        <f t="shared" si="55"/>
        <v>407516</v>
      </c>
      <c r="AT199" s="32">
        <f>IF(LEN(E199)&lt;2,0,1)</f>
        <v>1</v>
      </c>
      <c r="AV199" s="23">
        <v>2</v>
      </c>
      <c r="AW199" s="23">
        <v>8</v>
      </c>
      <c r="AX199" s="23">
        <v>1</v>
      </c>
    </row>
    <row r="200" spans="2:50" ht="15" customHeight="1" x14ac:dyDescent="0.3">
      <c r="B200" s="15"/>
      <c r="C200" s="40" t="s">
        <v>22</v>
      </c>
      <c r="D200" s="34" t="s">
        <v>324</v>
      </c>
      <c r="E200" s="35" t="s">
        <v>918</v>
      </c>
      <c r="F200" s="41">
        <f>Current!AK200</f>
        <v>4480</v>
      </c>
      <c r="G200" s="42">
        <f>Current!AL200</f>
        <v>3000</v>
      </c>
      <c r="H200" s="43">
        <f>Current!AM200</f>
        <v>3000</v>
      </c>
      <c r="I200" s="41">
        <f>Infrastructure!AT200</f>
        <v>135147</v>
      </c>
      <c r="J200" s="42">
        <f>Infrastructure!AU200</f>
        <v>219499</v>
      </c>
      <c r="K200" s="43">
        <f>Infrastructure!AV200</f>
        <v>354078</v>
      </c>
      <c r="L200" s="41">
        <f>'Allocations-in-Kind'!AK200</f>
        <v>0</v>
      </c>
      <c r="M200" s="42">
        <f>'Allocations-in-Kind'!AL200</f>
        <v>0</v>
      </c>
      <c r="N200" s="43">
        <f>'Allocations-in-Kind'!AM200</f>
        <v>0</v>
      </c>
      <c r="O200" s="41"/>
      <c r="P200" s="42"/>
      <c r="Q200" s="43"/>
      <c r="R200" s="41"/>
      <c r="S200" s="42"/>
      <c r="T200" s="43"/>
      <c r="U200" s="41">
        <f>'ES Breakdown'!AK200</f>
        <v>278095</v>
      </c>
      <c r="V200" s="42">
        <f>'ES Breakdown'!AL200</f>
        <v>288372</v>
      </c>
      <c r="W200" s="43">
        <f>'ES Breakdown'!AM200</f>
        <v>296205</v>
      </c>
      <c r="X200" s="41"/>
      <c r="Y200" s="42"/>
      <c r="Z200" s="43"/>
      <c r="AA200" s="41"/>
      <c r="AB200" s="42"/>
      <c r="AC200" s="43"/>
      <c r="AD200" s="41"/>
      <c r="AE200" s="42"/>
      <c r="AF200" s="43"/>
      <c r="AG200" s="41"/>
      <c r="AH200" s="42"/>
      <c r="AI200" s="43"/>
      <c r="AK200" s="41">
        <f t="shared" si="55"/>
        <v>417722</v>
      </c>
      <c r="AL200" s="42">
        <f t="shared" si="55"/>
        <v>510871</v>
      </c>
      <c r="AM200" s="43">
        <f t="shared" si="55"/>
        <v>653283</v>
      </c>
      <c r="AT200" s="32">
        <f t="shared" ref="AT200:AT209" si="56">IF(LEN(E200)&lt;2,0,1)</f>
        <v>1</v>
      </c>
      <c r="AV200" s="23">
        <v>2</v>
      </c>
      <c r="AW200" s="23">
        <v>8</v>
      </c>
      <c r="AX200" s="23">
        <f>IF(AW200=AW199,AX199+1,1)</f>
        <v>2</v>
      </c>
    </row>
    <row r="201" spans="2:50" ht="15" customHeight="1" x14ac:dyDescent="0.3">
      <c r="B201" s="15"/>
      <c r="C201" s="40" t="s">
        <v>22</v>
      </c>
      <c r="D201" s="34" t="s">
        <v>329</v>
      </c>
      <c r="E201" s="35" t="s">
        <v>917</v>
      </c>
      <c r="F201" s="41">
        <f>Current!AK201</f>
        <v>3900</v>
      </c>
      <c r="G201" s="42">
        <f>Current!AL201</f>
        <v>2700</v>
      </c>
      <c r="H201" s="43">
        <f>Current!AM201</f>
        <v>2800</v>
      </c>
      <c r="I201" s="41">
        <f>Infrastructure!AT201</f>
        <v>86386</v>
      </c>
      <c r="J201" s="42">
        <f>Infrastructure!AU201</f>
        <v>121199</v>
      </c>
      <c r="K201" s="43">
        <f>Infrastructure!AV201</f>
        <v>136793</v>
      </c>
      <c r="L201" s="41">
        <f>'Allocations-in-Kind'!AK201</f>
        <v>1500</v>
      </c>
      <c r="M201" s="42">
        <f>'Allocations-in-Kind'!AL201</f>
        <v>100</v>
      </c>
      <c r="N201" s="43">
        <f>'Allocations-in-Kind'!AM201</f>
        <v>100</v>
      </c>
      <c r="O201" s="41"/>
      <c r="P201" s="42"/>
      <c r="Q201" s="43"/>
      <c r="R201" s="41"/>
      <c r="S201" s="42"/>
      <c r="T201" s="43"/>
      <c r="U201" s="41">
        <f>'ES Breakdown'!AK201</f>
        <v>295487</v>
      </c>
      <c r="V201" s="42">
        <f>'ES Breakdown'!AL201</f>
        <v>314063</v>
      </c>
      <c r="W201" s="43">
        <f>'ES Breakdown'!AM201</f>
        <v>332997</v>
      </c>
      <c r="X201" s="41"/>
      <c r="Y201" s="42"/>
      <c r="Z201" s="43"/>
      <c r="AA201" s="41"/>
      <c r="AB201" s="42"/>
      <c r="AC201" s="43"/>
      <c r="AD201" s="41"/>
      <c r="AE201" s="42"/>
      <c r="AF201" s="43"/>
      <c r="AG201" s="41"/>
      <c r="AH201" s="42"/>
      <c r="AI201" s="43"/>
      <c r="AK201" s="41">
        <f t="shared" si="55"/>
        <v>387273</v>
      </c>
      <c r="AL201" s="42">
        <f t="shared" si="55"/>
        <v>438062</v>
      </c>
      <c r="AM201" s="43">
        <f t="shared" si="55"/>
        <v>472690</v>
      </c>
      <c r="AT201" s="32">
        <f t="shared" si="56"/>
        <v>1</v>
      </c>
      <c r="AV201" s="23">
        <v>2</v>
      </c>
      <c r="AW201" s="23">
        <v>8</v>
      </c>
      <c r="AX201" s="23">
        <f t="shared" ref="AX201:AX209" si="57">IF(AW201=AW200,AX200+1,1)</f>
        <v>3</v>
      </c>
    </row>
    <row r="202" spans="2:50" ht="15" customHeight="1" x14ac:dyDescent="0.3">
      <c r="B202" s="15"/>
      <c r="C202" s="40" t="s">
        <v>22</v>
      </c>
      <c r="D202" s="34" t="s">
        <v>332</v>
      </c>
      <c r="E202" s="35" t="s">
        <v>919</v>
      </c>
      <c r="F202" s="41">
        <f>Current!AK202</f>
        <v>4200</v>
      </c>
      <c r="G202" s="42">
        <f>Current!AL202</f>
        <v>3000</v>
      </c>
      <c r="H202" s="43">
        <f>Current!AM202</f>
        <v>3000</v>
      </c>
      <c r="I202" s="41">
        <f>Infrastructure!AT202</f>
        <v>63786</v>
      </c>
      <c r="J202" s="42">
        <f>Infrastructure!AU202</f>
        <v>52075</v>
      </c>
      <c r="K202" s="43">
        <f>Infrastructure!AV202</f>
        <v>56625</v>
      </c>
      <c r="L202" s="41">
        <f>'Allocations-in-Kind'!AK202</f>
        <v>35000</v>
      </c>
      <c r="M202" s="42">
        <f>'Allocations-in-Kind'!AL202</f>
        <v>20000</v>
      </c>
      <c r="N202" s="43">
        <f>'Allocations-in-Kind'!AM202</f>
        <v>30000</v>
      </c>
      <c r="O202" s="41"/>
      <c r="P202" s="42"/>
      <c r="Q202" s="43"/>
      <c r="R202" s="41"/>
      <c r="S202" s="42"/>
      <c r="T202" s="43"/>
      <c r="U202" s="41">
        <f>'ES Breakdown'!AK202</f>
        <v>136158</v>
      </c>
      <c r="V202" s="42">
        <f>'ES Breakdown'!AL202</f>
        <v>140691</v>
      </c>
      <c r="W202" s="43">
        <f>'ES Breakdown'!AM202</f>
        <v>143887</v>
      </c>
      <c r="X202" s="41"/>
      <c r="Y202" s="42"/>
      <c r="Z202" s="43"/>
      <c r="AA202" s="41"/>
      <c r="AB202" s="42"/>
      <c r="AC202" s="43"/>
      <c r="AD202" s="41"/>
      <c r="AE202" s="42"/>
      <c r="AF202" s="43"/>
      <c r="AG202" s="41"/>
      <c r="AH202" s="42"/>
      <c r="AI202" s="43"/>
      <c r="AK202" s="41">
        <f t="shared" si="55"/>
        <v>239144</v>
      </c>
      <c r="AL202" s="42">
        <f t="shared" si="55"/>
        <v>215766</v>
      </c>
      <c r="AM202" s="43">
        <f t="shared" si="55"/>
        <v>233512</v>
      </c>
      <c r="AT202" s="32">
        <f t="shared" si="56"/>
        <v>1</v>
      </c>
      <c r="AV202" s="23">
        <v>2</v>
      </c>
      <c r="AW202" s="23">
        <v>8</v>
      </c>
      <c r="AX202" s="23">
        <f t="shared" si="57"/>
        <v>4</v>
      </c>
    </row>
    <row r="203" spans="2:50" ht="15" hidden="1" customHeight="1" x14ac:dyDescent="0.3">
      <c r="B203" s="15"/>
      <c r="C203" s="40" t="s">
        <v>22</v>
      </c>
      <c r="D203" s="34" t="s">
        <v>2</v>
      </c>
      <c r="E203" s="35" t="s">
        <v>2</v>
      </c>
      <c r="F203" s="41">
        <f>Current!AK203</f>
        <v>0</v>
      </c>
      <c r="G203" s="42">
        <f>Current!AL203</f>
        <v>0</v>
      </c>
      <c r="H203" s="43">
        <f>Current!AM203</f>
        <v>0</v>
      </c>
      <c r="I203" s="41">
        <f>Infrastructure!AT203</f>
        <v>0</v>
      </c>
      <c r="J203" s="42">
        <f>Infrastructure!AU203</f>
        <v>0</v>
      </c>
      <c r="K203" s="43">
        <f>Infrastructure!AV203</f>
        <v>0</v>
      </c>
      <c r="L203" s="41">
        <f>'Allocations-in-Kind'!AK203</f>
        <v>0</v>
      </c>
      <c r="M203" s="42">
        <f>'Allocations-in-Kind'!AL203</f>
        <v>0</v>
      </c>
      <c r="N203" s="43">
        <f>'Allocations-in-Kind'!AM203</f>
        <v>0</v>
      </c>
      <c r="O203" s="41"/>
      <c r="P203" s="42"/>
      <c r="Q203" s="43"/>
      <c r="R203" s="41"/>
      <c r="S203" s="42"/>
      <c r="T203" s="43"/>
      <c r="U203" s="41">
        <f>'ES Breakdown'!AK203</f>
        <v>0</v>
      </c>
      <c r="V203" s="42">
        <f>'ES Breakdown'!AL203</f>
        <v>0</v>
      </c>
      <c r="W203" s="43">
        <f>'ES Breakdown'!AM203</f>
        <v>0</v>
      </c>
      <c r="X203" s="41"/>
      <c r="Y203" s="42"/>
      <c r="Z203" s="43"/>
      <c r="AA203" s="41"/>
      <c r="AB203" s="42"/>
      <c r="AC203" s="43"/>
      <c r="AD203" s="41"/>
      <c r="AE203" s="42"/>
      <c r="AF203" s="43"/>
      <c r="AG203" s="41"/>
      <c r="AH203" s="42"/>
      <c r="AI203" s="43"/>
      <c r="AK203" s="41">
        <f t="shared" si="55"/>
        <v>0</v>
      </c>
      <c r="AL203" s="42">
        <f t="shared" si="55"/>
        <v>0</v>
      </c>
      <c r="AM203" s="43">
        <f t="shared" si="55"/>
        <v>0</v>
      </c>
      <c r="AT203" s="32">
        <f t="shared" si="56"/>
        <v>0</v>
      </c>
      <c r="AV203" s="23">
        <v>2</v>
      </c>
      <c r="AW203" s="23">
        <v>8</v>
      </c>
      <c r="AX203" s="23">
        <f t="shared" si="57"/>
        <v>5</v>
      </c>
    </row>
    <row r="204" spans="2:50" ht="15" hidden="1" customHeight="1" x14ac:dyDescent="0.3">
      <c r="B204" s="15"/>
      <c r="C204" s="40" t="s">
        <v>22</v>
      </c>
      <c r="D204" s="34" t="s">
        <v>2</v>
      </c>
      <c r="E204" s="35" t="s">
        <v>2</v>
      </c>
      <c r="F204" s="41">
        <f>Current!AK204</f>
        <v>0</v>
      </c>
      <c r="G204" s="42">
        <f>Current!AL204</f>
        <v>0</v>
      </c>
      <c r="H204" s="43">
        <f>Current!AM204</f>
        <v>0</v>
      </c>
      <c r="I204" s="41">
        <f>Infrastructure!AT204</f>
        <v>0</v>
      </c>
      <c r="J204" s="42">
        <f>Infrastructure!AU204</f>
        <v>0</v>
      </c>
      <c r="K204" s="43">
        <f>Infrastructure!AV204</f>
        <v>0</v>
      </c>
      <c r="L204" s="41">
        <f>'Allocations-in-Kind'!AK204</f>
        <v>0</v>
      </c>
      <c r="M204" s="42">
        <f>'Allocations-in-Kind'!AL204</f>
        <v>0</v>
      </c>
      <c r="N204" s="43">
        <f>'Allocations-in-Kind'!AM204</f>
        <v>0</v>
      </c>
      <c r="O204" s="41"/>
      <c r="P204" s="42"/>
      <c r="Q204" s="43"/>
      <c r="R204" s="41"/>
      <c r="S204" s="42"/>
      <c r="T204" s="43"/>
      <c r="U204" s="41">
        <f>'ES Breakdown'!AK204</f>
        <v>0</v>
      </c>
      <c r="V204" s="42">
        <f>'ES Breakdown'!AL204</f>
        <v>0</v>
      </c>
      <c r="W204" s="43">
        <f>'ES Breakdown'!AM204</f>
        <v>0</v>
      </c>
      <c r="X204" s="41"/>
      <c r="Y204" s="42"/>
      <c r="Z204" s="43"/>
      <c r="AA204" s="41"/>
      <c r="AB204" s="42"/>
      <c r="AC204" s="43"/>
      <c r="AD204" s="41"/>
      <c r="AE204" s="42"/>
      <c r="AF204" s="43"/>
      <c r="AG204" s="41"/>
      <c r="AH204" s="42"/>
      <c r="AI204" s="43"/>
      <c r="AK204" s="41">
        <f t="shared" si="55"/>
        <v>0</v>
      </c>
      <c r="AL204" s="42">
        <f t="shared" si="55"/>
        <v>0</v>
      </c>
      <c r="AM204" s="43">
        <f t="shared" si="55"/>
        <v>0</v>
      </c>
      <c r="AT204" s="32">
        <f t="shared" si="56"/>
        <v>0</v>
      </c>
      <c r="AV204" s="23">
        <v>2</v>
      </c>
      <c r="AW204" s="23">
        <v>8</v>
      </c>
      <c r="AX204" s="23">
        <f t="shared" si="57"/>
        <v>6</v>
      </c>
    </row>
    <row r="205" spans="2:50" ht="15" hidden="1" customHeight="1" x14ac:dyDescent="0.3">
      <c r="B205" s="15"/>
      <c r="C205" s="40" t="s">
        <v>22</v>
      </c>
      <c r="D205" s="34" t="s">
        <v>2</v>
      </c>
      <c r="E205" s="35" t="s">
        <v>2</v>
      </c>
      <c r="F205" s="41">
        <f>Current!AK205</f>
        <v>0</v>
      </c>
      <c r="G205" s="42">
        <f>Current!AL205</f>
        <v>0</v>
      </c>
      <c r="H205" s="43">
        <f>Current!AM205</f>
        <v>0</v>
      </c>
      <c r="I205" s="41">
        <f>Infrastructure!AT205</f>
        <v>0</v>
      </c>
      <c r="J205" s="42">
        <f>Infrastructure!AU205</f>
        <v>0</v>
      </c>
      <c r="K205" s="43">
        <f>Infrastructure!AV205</f>
        <v>0</v>
      </c>
      <c r="L205" s="41">
        <f>'Allocations-in-Kind'!AK205</f>
        <v>0</v>
      </c>
      <c r="M205" s="42">
        <f>'Allocations-in-Kind'!AL205</f>
        <v>0</v>
      </c>
      <c r="N205" s="43">
        <f>'Allocations-in-Kind'!AM205</f>
        <v>0</v>
      </c>
      <c r="O205" s="41"/>
      <c r="P205" s="42"/>
      <c r="Q205" s="43"/>
      <c r="R205" s="41"/>
      <c r="S205" s="42"/>
      <c r="T205" s="43"/>
      <c r="U205" s="41">
        <f>'ES Breakdown'!AK205</f>
        <v>0</v>
      </c>
      <c r="V205" s="42">
        <f>'ES Breakdown'!AL205</f>
        <v>0</v>
      </c>
      <c r="W205" s="43">
        <f>'ES Breakdown'!AM205</f>
        <v>0</v>
      </c>
      <c r="X205" s="41"/>
      <c r="Y205" s="42"/>
      <c r="Z205" s="43"/>
      <c r="AA205" s="41"/>
      <c r="AB205" s="42"/>
      <c r="AC205" s="43"/>
      <c r="AD205" s="41"/>
      <c r="AE205" s="42"/>
      <c r="AF205" s="43"/>
      <c r="AG205" s="41"/>
      <c r="AH205" s="42"/>
      <c r="AI205" s="43"/>
      <c r="AK205" s="41">
        <f t="shared" si="55"/>
        <v>0</v>
      </c>
      <c r="AL205" s="42">
        <f t="shared" si="55"/>
        <v>0</v>
      </c>
      <c r="AM205" s="43">
        <f t="shared" si="55"/>
        <v>0</v>
      </c>
      <c r="AT205" s="32">
        <f t="shared" si="56"/>
        <v>0</v>
      </c>
      <c r="AV205" s="23">
        <v>2</v>
      </c>
      <c r="AW205" s="23">
        <v>8</v>
      </c>
      <c r="AX205" s="23">
        <f t="shared" si="57"/>
        <v>7</v>
      </c>
    </row>
    <row r="206" spans="2:50" ht="15" hidden="1" customHeight="1" x14ac:dyDescent="0.3">
      <c r="B206" s="15"/>
      <c r="C206" s="40" t="s">
        <v>22</v>
      </c>
      <c r="D206" s="34" t="s">
        <v>2</v>
      </c>
      <c r="E206" s="35" t="s">
        <v>2</v>
      </c>
      <c r="F206" s="41">
        <f>Current!AK206</f>
        <v>0</v>
      </c>
      <c r="G206" s="42">
        <f>Current!AL206</f>
        <v>0</v>
      </c>
      <c r="H206" s="43">
        <f>Current!AM206</f>
        <v>0</v>
      </c>
      <c r="I206" s="41">
        <f>Infrastructure!AT206</f>
        <v>0</v>
      </c>
      <c r="J206" s="42">
        <f>Infrastructure!AU206</f>
        <v>0</v>
      </c>
      <c r="K206" s="43">
        <f>Infrastructure!AV206</f>
        <v>0</v>
      </c>
      <c r="L206" s="41">
        <f>'Allocations-in-Kind'!AK206</f>
        <v>0</v>
      </c>
      <c r="M206" s="42">
        <f>'Allocations-in-Kind'!AL206</f>
        <v>0</v>
      </c>
      <c r="N206" s="43">
        <f>'Allocations-in-Kind'!AM206</f>
        <v>0</v>
      </c>
      <c r="O206" s="41"/>
      <c r="P206" s="42"/>
      <c r="Q206" s="43"/>
      <c r="R206" s="41"/>
      <c r="S206" s="42"/>
      <c r="T206" s="43"/>
      <c r="U206" s="41">
        <f>'ES Breakdown'!AK206</f>
        <v>0</v>
      </c>
      <c r="V206" s="42">
        <f>'ES Breakdown'!AL206</f>
        <v>0</v>
      </c>
      <c r="W206" s="43">
        <f>'ES Breakdown'!AM206</f>
        <v>0</v>
      </c>
      <c r="X206" s="41"/>
      <c r="Y206" s="42"/>
      <c r="Z206" s="43"/>
      <c r="AA206" s="41"/>
      <c r="AB206" s="42"/>
      <c r="AC206" s="43"/>
      <c r="AD206" s="41"/>
      <c r="AE206" s="42"/>
      <c r="AF206" s="43"/>
      <c r="AG206" s="41"/>
      <c r="AH206" s="42"/>
      <c r="AI206" s="43"/>
      <c r="AK206" s="41">
        <f t="shared" si="55"/>
        <v>0</v>
      </c>
      <c r="AL206" s="42">
        <f t="shared" si="55"/>
        <v>0</v>
      </c>
      <c r="AM206" s="43">
        <f t="shared" si="55"/>
        <v>0</v>
      </c>
      <c r="AT206" s="32">
        <f t="shared" si="56"/>
        <v>0</v>
      </c>
      <c r="AV206" s="23">
        <v>2</v>
      </c>
      <c r="AW206" s="23">
        <v>8</v>
      </c>
      <c r="AX206" s="23">
        <f t="shared" si="57"/>
        <v>8</v>
      </c>
    </row>
    <row r="207" spans="2:50" ht="15" hidden="1" customHeight="1" x14ac:dyDescent="0.3">
      <c r="B207" s="15"/>
      <c r="C207" s="40" t="s">
        <v>22</v>
      </c>
      <c r="D207" s="34" t="s">
        <v>2</v>
      </c>
      <c r="E207" s="35" t="s">
        <v>2</v>
      </c>
      <c r="F207" s="41">
        <f>Current!AK207</f>
        <v>0</v>
      </c>
      <c r="G207" s="42">
        <f>Current!AL207</f>
        <v>0</v>
      </c>
      <c r="H207" s="43">
        <f>Current!AM207</f>
        <v>0</v>
      </c>
      <c r="I207" s="41">
        <f>Infrastructure!AT207</f>
        <v>0</v>
      </c>
      <c r="J207" s="42">
        <f>Infrastructure!AU207</f>
        <v>0</v>
      </c>
      <c r="K207" s="43">
        <f>Infrastructure!AV207</f>
        <v>0</v>
      </c>
      <c r="L207" s="41">
        <f>'Allocations-in-Kind'!AK207</f>
        <v>0</v>
      </c>
      <c r="M207" s="42">
        <f>'Allocations-in-Kind'!AL207</f>
        <v>0</v>
      </c>
      <c r="N207" s="43">
        <f>'Allocations-in-Kind'!AM207</f>
        <v>0</v>
      </c>
      <c r="O207" s="41"/>
      <c r="P207" s="42"/>
      <c r="Q207" s="43"/>
      <c r="R207" s="41"/>
      <c r="S207" s="42"/>
      <c r="T207" s="43"/>
      <c r="U207" s="41">
        <f>'ES Breakdown'!AK207</f>
        <v>0</v>
      </c>
      <c r="V207" s="42">
        <f>'ES Breakdown'!AL207</f>
        <v>0</v>
      </c>
      <c r="W207" s="43">
        <f>'ES Breakdown'!AM207</f>
        <v>0</v>
      </c>
      <c r="X207" s="41"/>
      <c r="Y207" s="42"/>
      <c r="Z207" s="43"/>
      <c r="AA207" s="41"/>
      <c r="AB207" s="42"/>
      <c r="AC207" s="43"/>
      <c r="AD207" s="41"/>
      <c r="AE207" s="42"/>
      <c r="AF207" s="43"/>
      <c r="AG207" s="41"/>
      <c r="AH207" s="42"/>
      <c r="AI207" s="43"/>
      <c r="AK207" s="41">
        <f t="shared" si="55"/>
        <v>0</v>
      </c>
      <c r="AL207" s="42">
        <f t="shared" si="55"/>
        <v>0</v>
      </c>
      <c r="AM207" s="43">
        <f t="shared" si="55"/>
        <v>0</v>
      </c>
      <c r="AT207" s="32">
        <f t="shared" si="56"/>
        <v>0</v>
      </c>
      <c r="AV207" s="23">
        <v>2</v>
      </c>
      <c r="AW207" s="23">
        <v>8</v>
      </c>
      <c r="AX207" s="23">
        <f t="shared" si="57"/>
        <v>9</v>
      </c>
    </row>
    <row r="208" spans="2:50" ht="15" hidden="1" customHeight="1" x14ac:dyDescent="0.3">
      <c r="B208" s="15"/>
      <c r="C208" s="40" t="s">
        <v>22</v>
      </c>
      <c r="D208" s="34" t="s">
        <v>2</v>
      </c>
      <c r="E208" s="35" t="s">
        <v>2</v>
      </c>
      <c r="F208" s="41">
        <f>Current!AK208</f>
        <v>0</v>
      </c>
      <c r="G208" s="42">
        <f>Current!AL208</f>
        <v>0</v>
      </c>
      <c r="H208" s="43">
        <f>Current!AM208</f>
        <v>0</v>
      </c>
      <c r="I208" s="41">
        <f>Infrastructure!AT208</f>
        <v>0</v>
      </c>
      <c r="J208" s="42">
        <f>Infrastructure!AU208</f>
        <v>0</v>
      </c>
      <c r="K208" s="43">
        <f>Infrastructure!AV208</f>
        <v>0</v>
      </c>
      <c r="L208" s="41">
        <f>'Allocations-in-Kind'!AK208</f>
        <v>0</v>
      </c>
      <c r="M208" s="42">
        <f>'Allocations-in-Kind'!AL208</f>
        <v>0</v>
      </c>
      <c r="N208" s="43">
        <f>'Allocations-in-Kind'!AM208</f>
        <v>0</v>
      </c>
      <c r="O208" s="41"/>
      <c r="P208" s="42"/>
      <c r="Q208" s="43"/>
      <c r="R208" s="41"/>
      <c r="S208" s="42"/>
      <c r="T208" s="43"/>
      <c r="U208" s="41">
        <f>'ES Breakdown'!AK208</f>
        <v>0</v>
      </c>
      <c r="V208" s="42">
        <f>'ES Breakdown'!AL208</f>
        <v>0</v>
      </c>
      <c r="W208" s="43">
        <f>'ES Breakdown'!AM208</f>
        <v>0</v>
      </c>
      <c r="X208" s="41"/>
      <c r="Y208" s="42"/>
      <c r="Z208" s="43"/>
      <c r="AA208" s="41"/>
      <c r="AB208" s="42"/>
      <c r="AC208" s="43"/>
      <c r="AD208" s="41"/>
      <c r="AE208" s="42"/>
      <c r="AF208" s="43"/>
      <c r="AG208" s="41"/>
      <c r="AH208" s="42"/>
      <c r="AI208" s="43"/>
      <c r="AK208" s="41">
        <f t="shared" si="55"/>
        <v>0</v>
      </c>
      <c r="AL208" s="42">
        <f t="shared" si="55"/>
        <v>0</v>
      </c>
      <c r="AM208" s="43">
        <f t="shared" si="55"/>
        <v>0</v>
      </c>
      <c r="AT208" s="32">
        <f t="shared" si="56"/>
        <v>0</v>
      </c>
      <c r="AV208" s="23">
        <v>2</v>
      </c>
      <c r="AW208" s="23">
        <v>8</v>
      </c>
      <c r="AX208" s="23">
        <f t="shared" si="57"/>
        <v>10</v>
      </c>
    </row>
    <row r="209" spans="2:50" ht="15" customHeight="1" x14ac:dyDescent="0.3">
      <c r="B209" s="15"/>
      <c r="C209" s="40" t="s">
        <v>23</v>
      </c>
      <c r="D209" s="34" t="s">
        <v>697</v>
      </c>
      <c r="E209" s="35" t="s">
        <v>920</v>
      </c>
      <c r="F209" s="41">
        <f>Current!AK209</f>
        <v>2500</v>
      </c>
      <c r="G209" s="42">
        <f>Current!AL209</f>
        <v>1400</v>
      </c>
      <c r="H209" s="43">
        <f>Current!AM209</f>
        <v>1600</v>
      </c>
      <c r="I209" s="41">
        <f>Infrastructure!AT209</f>
        <v>2455</v>
      </c>
      <c r="J209" s="42">
        <f>Infrastructure!AU209</f>
        <v>2565</v>
      </c>
      <c r="K209" s="43">
        <f>Infrastructure!AV209</f>
        <v>2683</v>
      </c>
      <c r="L209" s="41">
        <f>'Allocations-in-Kind'!AK209</f>
        <v>2568</v>
      </c>
      <c r="M209" s="42">
        <f>'Allocations-in-Kind'!AL209</f>
        <v>4034</v>
      </c>
      <c r="N209" s="43">
        <f>'Allocations-in-Kind'!AM209</f>
        <v>2406</v>
      </c>
      <c r="O209" s="41"/>
      <c r="P209" s="42"/>
      <c r="Q209" s="43"/>
      <c r="R209" s="41"/>
      <c r="S209" s="42"/>
      <c r="T209" s="43"/>
      <c r="U209" s="41">
        <f>'ES Breakdown'!AK209</f>
        <v>177399</v>
      </c>
      <c r="V209" s="42">
        <f>'ES Breakdown'!AL209</f>
        <v>183477</v>
      </c>
      <c r="W209" s="43">
        <f>'ES Breakdown'!AM209</f>
        <v>190008</v>
      </c>
      <c r="X209" s="41"/>
      <c r="Y209" s="42"/>
      <c r="Z209" s="43"/>
      <c r="AA209" s="41"/>
      <c r="AB209" s="42"/>
      <c r="AC209" s="43"/>
      <c r="AD209" s="41"/>
      <c r="AE209" s="42"/>
      <c r="AF209" s="43"/>
      <c r="AG209" s="41"/>
      <c r="AH209" s="42"/>
      <c r="AI209" s="43"/>
      <c r="AK209" s="41">
        <f t="shared" si="55"/>
        <v>184922</v>
      </c>
      <c r="AL209" s="42">
        <f t="shared" si="55"/>
        <v>191476</v>
      </c>
      <c r="AM209" s="43">
        <f t="shared" si="55"/>
        <v>196697</v>
      </c>
      <c r="AT209" s="32">
        <f t="shared" si="56"/>
        <v>1</v>
      </c>
      <c r="AV209" s="23">
        <v>2</v>
      </c>
      <c r="AW209" s="23">
        <v>9</v>
      </c>
      <c r="AX209" s="23">
        <f t="shared" si="57"/>
        <v>1</v>
      </c>
    </row>
    <row r="210" spans="2:50" ht="15" customHeight="1" x14ac:dyDescent="0.3">
      <c r="B210" s="15"/>
      <c r="C210" s="50" t="str">
        <f>IF(LEN(E209)&lt;1,"","Total: " &amp; LEFT(E209,LEN(E209)-21) &amp; "Municipalities")</f>
        <v>Total: Fezile Dabi Municipalities</v>
      </c>
      <c r="D210" s="51"/>
      <c r="E210" s="52"/>
      <c r="F210" s="53">
        <f>Current!AK210</f>
        <v>18679</v>
      </c>
      <c r="G210" s="54">
        <f>Current!AL210</f>
        <v>12400</v>
      </c>
      <c r="H210" s="55">
        <f>Current!AM210</f>
        <v>12900</v>
      </c>
      <c r="I210" s="53">
        <f>Infrastructure!AT210</f>
        <v>352401</v>
      </c>
      <c r="J210" s="54">
        <f>Infrastructure!AU210</f>
        <v>464390</v>
      </c>
      <c r="K210" s="55">
        <f>Infrastructure!AV210</f>
        <v>623337</v>
      </c>
      <c r="L210" s="53">
        <f>'Allocations-in-Kind'!AK210</f>
        <v>94785</v>
      </c>
      <c r="M210" s="54">
        <f>'Allocations-in-Kind'!AL210</f>
        <v>38393</v>
      </c>
      <c r="N210" s="55">
        <f>'Allocations-in-Kind'!AM210</f>
        <v>39154</v>
      </c>
      <c r="O210" s="53"/>
      <c r="P210" s="54"/>
      <c r="Q210" s="55"/>
      <c r="R210" s="53"/>
      <c r="S210" s="54"/>
      <c r="T210" s="55"/>
      <c r="U210" s="53">
        <f t="shared" ref="U210:AI210" si="58">SUM(U199:U209)</f>
        <v>1185707</v>
      </c>
      <c r="V210" s="54">
        <f t="shared" si="58"/>
        <v>1239223</v>
      </c>
      <c r="W210" s="55">
        <f t="shared" si="58"/>
        <v>1288307</v>
      </c>
      <c r="X210" s="53">
        <f t="shared" si="58"/>
        <v>0</v>
      </c>
      <c r="Y210" s="54">
        <f t="shared" si="58"/>
        <v>0</v>
      </c>
      <c r="Z210" s="55">
        <f t="shared" si="58"/>
        <v>0</v>
      </c>
      <c r="AA210" s="53">
        <f t="shared" si="58"/>
        <v>0</v>
      </c>
      <c r="AB210" s="54">
        <f t="shared" si="58"/>
        <v>0</v>
      </c>
      <c r="AC210" s="55">
        <f t="shared" si="58"/>
        <v>0</v>
      </c>
      <c r="AD210" s="53">
        <f t="shared" si="58"/>
        <v>0</v>
      </c>
      <c r="AE210" s="54">
        <f t="shared" si="58"/>
        <v>0</v>
      </c>
      <c r="AF210" s="55">
        <f t="shared" si="58"/>
        <v>0</v>
      </c>
      <c r="AG210" s="53">
        <f t="shared" si="58"/>
        <v>0</v>
      </c>
      <c r="AH210" s="54">
        <f t="shared" si="58"/>
        <v>0</v>
      </c>
      <c r="AI210" s="55">
        <f t="shared" si="58"/>
        <v>0</v>
      </c>
      <c r="AK210" s="53">
        <f>SUM(AK199:AK209)</f>
        <v>1651572</v>
      </c>
      <c r="AL210" s="54">
        <f>SUM(AL199:AL209)</f>
        <v>1754406</v>
      </c>
      <c r="AM210" s="55">
        <f>SUM(AM199:AM209)</f>
        <v>1963698</v>
      </c>
      <c r="AT210" s="32">
        <f>IF(SUM(AT199:AT209)=0,0,1)</f>
        <v>1</v>
      </c>
    </row>
    <row r="211" spans="2:50" ht="15" customHeight="1" x14ac:dyDescent="0.3">
      <c r="B211" s="15"/>
      <c r="C211" s="40"/>
      <c r="D211" s="34"/>
      <c r="E211" s="35"/>
      <c r="F211" s="41">
        <f>Current!AK211</f>
        <v>0</v>
      </c>
      <c r="G211" s="42">
        <f>Current!AL211</f>
        <v>0</v>
      </c>
      <c r="H211" s="43">
        <f>Current!AM211</f>
        <v>0</v>
      </c>
      <c r="I211" s="41">
        <f>Infrastructure!AT211</f>
        <v>0</v>
      </c>
      <c r="J211" s="42">
        <f>Infrastructure!AU211</f>
        <v>0</v>
      </c>
      <c r="K211" s="43">
        <f>Infrastructure!AV211</f>
        <v>0</v>
      </c>
      <c r="L211" s="41">
        <f>'Allocations-in-Kind'!AK211</f>
        <v>0</v>
      </c>
      <c r="M211" s="42">
        <f>'Allocations-in-Kind'!AL211</f>
        <v>0</v>
      </c>
      <c r="N211" s="43">
        <f>'Allocations-in-Kind'!AM211</f>
        <v>0</v>
      </c>
      <c r="O211" s="41"/>
      <c r="P211" s="42"/>
      <c r="Q211" s="43"/>
      <c r="R211" s="41"/>
      <c r="S211" s="42"/>
      <c r="T211" s="43"/>
      <c r="U211" s="41"/>
      <c r="V211" s="42"/>
      <c r="W211" s="43"/>
      <c r="X211" s="41"/>
      <c r="Y211" s="42"/>
      <c r="Z211" s="43"/>
      <c r="AA211" s="41"/>
      <c r="AB211" s="42"/>
      <c r="AC211" s="43"/>
      <c r="AD211" s="41"/>
      <c r="AE211" s="42"/>
      <c r="AF211" s="43"/>
      <c r="AG211" s="41"/>
      <c r="AH211" s="42"/>
      <c r="AI211" s="43"/>
      <c r="AK211" s="41"/>
      <c r="AL211" s="42"/>
      <c r="AM211" s="43"/>
      <c r="AT211" s="32">
        <f>IF(AT210=0,0,1)</f>
        <v>1</v>
      </c>
    </row>
    <row r="212" spans="2:50" ht="15" hidden="1" customHeight="1" x14ac:dyDescent="0.3">
      <c r="B212" s="15"/>
      <c r="C212" s="40" t="s">
        <v>22</v>
      </c>
      <c r="D212" s="34" t="s">
        <v>2</v>
      </c>
      <c r="E212" s="35" t="s">
        <v>2</v>
      </c>
      <c r="F212" s="41">
        <f>Current!AK212</f>
        <v>0</v>
      </c>
      <c r="G212" s="42">
        <f>Current!AL212</f>
        <v>0</v>
      </c>
      <c r="H212" s="43">
        <f>Current!AM212</f>
        <v>0</v>
      </c>
      <c r="I212" s="41">
        <f>Infrastructure!AT212</f>
        <v>0</v>
      </c>
      <c r="J212" s="42">
        <f>Infrastructure!AU212</f>
        <v>0</v>
      </c>
      <c r="K212" s="43">
        <f>Infrastructure!AV212</f>
        <v>0</v>
      </c>
      <c r="L212" s="41">
        <f>'Allocations-in-Kind'!AK212</f>
        <v>0</v>
      </c>
      <c r="M212" s="42">
        <f>'Allocations-in-Kind'!AL212</f>
        <v>0</v>
      </c>
      <c r="N212" s="43">
        <f>'Allocations-in-Kind'!AM212</f>
        <v>0</v>
      </c>
      <c r="O212" s="41"/>
      <c r="P212" s="42"/>
      <c r="Q212" s="43"/>
      <c r="R212" s="41"/>
      <c r="S212" s="42"/>
      <c r="T212" s="43"/>
      <c r="U212" s="41">
        <f>'ES Breakdown'!AK212</f>
        <v>0</v>
      </c>
      <c r="V212" s="42">
        <f>'ES Breakdown'!AL212</f>
        <v>0</v>
      </c>
      <c r="W212" s="43">
        <f>'ES Breakdown'!AM212</f>
        <v>0</v>
      </c>
      <c r="X212" s="41"/>
      <c r="Y212" s="42"/>
      <c r="Z212" s="43"/>
      <c r="AA212" s="41"/>
      <c r="AB212" s="42"/>
      <c r="AC212" s="43"/>
      <c r="AD212" s="41"/>
      <c r="AE212" s="42"/>
      <c r="AF212" s="43"/>
      <c r="AG212" s="41"/>
      <c r="AH212" s="42"/>
      <c r="AI212" s="43"/>
      <c r="AK212" s="41">
        <f t="shared" ref="AK212:AM222" si="59">F212+I212+L212+O212+R212+U212+X212+AA212+AD212+AG212</f>
        <v>0</v>
      </c>
      <c r="AL212" s="42">
        <f t="shared" si="59"/>
        <v>0</v>
      </c>
      <c r="AM212" s="43">
        <f t="shared" si="59"/>
        <v>0</v>
      </c>
      <c r="AT212" s="32">
        <f>IF(LEN(E212)&lt;2,0,1)</f>
        <v>0</v>
      </c>
      <c r="AV212" s="23">
        <v>2</v>
      </c>
      <c r="AW212" s="23">
        <v>10</v>
      </c>
      <c r="AX212" s="23">
        <v>1</v>
      </c>
    </row>
    <row r="213" spans="2:50" ht="15" hidden="1" customHeight="1" x14ac:dyDescent="0.3">
      <c r="B213" s="15"/>
      <c r="C213" s="40" t="s">
        <v>22</v>
      </c>
      <c r="D213" s="34" t="s">
        <v>2</v>
      </c>
      <c r="E213" s="35" t="s">
        <v>2</v>
      </c>
      <c r="F213" s="41">
        <f>Current!AK213</f>
        <v>0</v>
      </c>
      <c r="G213" s="42">
        <f>Current!AL213</f>
        <v>0</v>
      </c>
      <c r="H213" s="43">
        <f>Current!AM213</f>
        <v>0</v>
      </c>
      <c r="I213" s="41">
        <f>Infrastructure!AT213</f>
        <v>0</v>
      </c>
      <c r="J213" s="42">
        <f>Infrastructure!AU213</f>
        <v>0</v>
      </c>
      <c r="K213" s="43">
        <f>Infrastructure!AV213</f>
        <v>0</v>
      </c>
      <c r="L213" s="41">
        <f>'Allocations-in-Kind'!AK213</f>
        <v>0</v>
      </c>
      <c r="M213" s="42">
        <f>'Allocations-in-Kind'!AL213</f>
        <v>0</v>
      </c>
      <c r="N213" s="43">
        <f>'Allocations-in-Kind'!AM213</f>
        <v>0</v>
      </c>
      <c r="O213" s="41"/>
      <c r="P213" s="42"/>
      <c r="Q213" s="43"/>
      <c r="R213" s="41"/>
      <c r="S213" s="42"/>
      <c r="T213" s="43"/>
      <c r="U213" s="41">
        <f>'ES Breakdown'!AK213</f>
        <v>0</v>
      </c>
      <c r="V213" s="42">
        <f>'ES Breakdown'!AL213</f>
        <v>0</v>
      </c>
      <c r="W213" s="43">
        <f>'ES Breakdown'!AM213</f>
        <v>0</v>
      </c>
      <c r="X213" s="41"/>
      <c r="Y213" s="42"/>
      <c r="Z213" s="43"/>
      <c r="AA213" s="41"/>
      <c r="AB213" s="42"/>
      <c r="AC213" s="43"/>
      <c r="AD213" s="41"/>
      <c r="AE213" s="42"/>
      <c r="AF213" s="43"/>
      <c r="AG213" s="41"/>
      <c r="AH213" s="42"/>
      <c r="AI213" s="43"/>
      <c r="AK213" s="41">
        <f t="shared" si="59"/>
        <v>0</v>
      </c>
      <c r="AL213" s="42">
        <f t="shared" si="59"/>
        <v>0</v>
      </c>
      <c r="AM213" s="43">
        <f t="shared" si="59"/>
        <v>0</v>
      </c>
      <c r="AT213" s="32">
        <f t="shared" ref="AT213:AT222" si="60">IF(LEN(E213)&lt;2,0,1)</f>
        <v>0</v>
      </c>
      <c r="AV213" s="23">
        <v>2</v>
      </c>
      <c r="AW213" s="23">
        <v>10</v>
      </c>
      <c r="AX213" s="23">
        <f>IF(AW213=AW212,AX212+1,1)</f>
        <v>2</v>
      </c>
    </row>
    <row r="214" spans="2:50" ht="15" hidden="1" customHeight="1" x14ac:dyDescent="0.3">
      <c r="B214" s="15"/>
      <c r="C214" s="40" t="s">
        <v>22</v>
      </c>
      <c r="D214" s="34" t="s">
        <v>2</v>
      </c>
      <c r="E214" s="35" t="s">
        <v>2</v>
      </c>
      <c r="F214" s="41">
        <f>Current!AK214</f>
        <v>0</v>
      </c>
      <c r="G214" s="42">
        <f>Current!AL214</f>
        <v>0</v>
      </c>
      <c r="H214" s="43">
        <f>Current!AM214</f>
        <v>0</v>
      </c>
      <c r="I214" s="41">
        <f>Infrastructure!AT214</f>
        <v>0</v>
      </c>
      <c r="J214" s="42">
        <f>Infrastructure!AU214</f>
        <v>0</v>
      </c>
      <c r="K214" s="43">
        <f>Infrastructure!AV214</f>
        <v>0</v>
      </c>
      <c r="L214" s="41">
        <f>'Allocations-in-Kind'!AK214</f>
        <v>0</v>
      </c>
      <c r="M214" s="42">
        <f>'Allocations-in-Kind'!AL214</f>
        <v>0</v>
      </c>
      <c r="N214" s="43">
        <f>'Allocations-in-Kind'!AM214</f>
        <v>0</v>
      </c>
      <c r="O214" s="41"/>
      <c r="P214" s="42"/>
      <c r="Q214" s="43"/>
      <c r="R214" s="41"/>
      <c r="S214" s="42"/>
      <c r="T214" s="43"/>
      <c r="U214" s="41">
        <f>'ES Breakdown'!AK214</f>
        <v>0</v>
      </c>
      <c r="V214" s="42">
        <f>'ES Breakdown'!AL214</f>
        <v>0</v>
      </c>
      <c r="W214" s="43">
        <f>'ES Breakdown'!AM214</f>
        <v>0</v>
      </c>
      <c r="X214" s="41"/>
      <c r="Y214" s="42"/>
      <c r="Z214" s="43"/>
      <c r="AA214" s="41"/>
      <c r="AB214" s="42"/>
      <c r="AC214" s="43"/>
      <c r="AD214" s="41"/>
      <c r="AE214" s="42"/>
      <c r="AF214" s="43"/>
      <c r="AG214" s="41"/>
      <c r="AH214" s="42"/>
      <c r="AI214" s="43"/>
      <c r="AK214" s="41">
        <f t="shared" si="59"/>
        <v>0</v>
      </c>
      <c r="AL214" s="42">
        <f t="shared" si="59"/>
        <v>0</v>
      </c>
      <c r="AM214" s="43">
        <f t="shared" si="59"/>
        <v>0</v>
      </c>
      <c r="AT214" s="32">
        <f t="shared" si="60"/>
        <v>0</v>
      </c>
      <c r="AV214" s="23">
        <v>2</v>
      </c>
      <c r="AW214" s="23">
        <v>10</v>
      </c>
      <c r="AX214" s="23">
        <f t="shared" ref="AX214:AX222" si="61">IF(AW214=AW213,AX213+1,1)</f>
        <v>3</v>
      </c>
    </row>
    <row r="215" spans="2:50" ht="15" hidden="1" customHeight="1" x14ac:dyDescent="0.3">
      <c r="B215" s="15"/>
      <c r="C215" s="40" t="s">
        <v>22</v>
      </c>
      <c r="D215" s="34" t="s">
        <v>2</v>
      </c>
      <c r="E215" s="35" t="s">
        <v>2</v>
      </c>
      <c r="F215" s="41">
        <f>Current!AK215</f>
        <v>0</v>
      </c>
      <c r="G215" s="42">
        <f>Current!AL215</f>
        <v>0</v>
      </c>
      <c r="H215" s="43">
        <f>Current!AM215</f>
        <v>0</v>
      </c>
      <c r="I215" s="41">
        <f>Infrastructure!AT215</f>
        <v>0</v>
      </c>
      <c r="J215" s="42">
        <f>Infrastructure!AU215</f>
        <v>0</v>
      </c>
      <c r="K215" s="43">
        <f>Infrastructure!AV215</f>
        <v>0</v>
      </c>
      <c r="L215" s="41">
        <f>'Allocations-in-Kind'!AK215</f>
        <v>0</v>
      </c>
      <c r="M215" s="42">
        <f>'Allocations-in-Kind'!AL215</f>
        <v>0</v>
      </c>
      <c r="N215" s="43">
        <f>'Allocations-in-Kind'!AM215</f>
        <v>0</v>
      </c>
      <c r="O215" s="41"/>
      <c r="P215" s="42"/>
      <c r="Q215" s="43"/>
      <c r="R215" s="41"/>
      <c r="S215" s="42"/>
      <c r="T215" s="43"/>
      <c r="U215" s="41">
        <f>'ES Breakdown'!AK215</f>
        <v>0</v>
      </c>
      <c r="V215" s="42">
        <f>'ES Breakdown'!AL215</f>
        <v>0</v>
      </c>
      <c r="W215" s="43">
        <f>'ES Breakdown'!AM215</f>
        <v>0</v>
      </c>
      <c r="X215" s="41"/>
      <c r="Y215" s="42"/>
      <c r="Z215" s="43"/>
      <c r="AA215" s="41"/>
      <c r="AB215" s="42"/>
      <c r="AC215" s="43"/>
      <c r="AD215" s="41"/>
      <c r="AE215" s="42"/>
      <c r="AF215" s="43"/>
      <c r="AG215" s="41"/>
      <c r="AH215" s="42"/>
      <c r="AI215" s="43"/>
      <c r="AK215" s="41">
        <f t="shared" si="59"/>
        <v>0</v>
      </c>
      <c r="AL215" s="42">
        <f t="shared" si="59"/>
        <v>0</v>
      </c>
      <c r="AM215" s="43">
        <f t="shared" si="59"/>
        <v>0</v>
      </c>
      <c r="AT215" s="32">
        <f t="shared" si="60"/>
        <v>0</v>
      </c>
      <c r="AV215" s="23">
        <v>2</v>
      </c>
      <c r="AW215" s="23">
        <v>10</v>
      </c>
      <c r="AX215" s="23">
        <f t="shared" si="61"/>
        <v>4</v>
      </c>
    </row>
    <row r="216" spans="2:50" ht="15" hidden="1" customHeight="1" x14ac:dyDescent="0.3">
      <c r="B216" s="15"/>
      <c r="C216" s="40" t="s">
        <v>22</v>
      </c>
      <c r="D216" s="34" t="s">
        <v>2</v>
      </c>
      <c r="E216" s="35" t="s">
        <v>2</v>
      </c>
      <c r="F216" s="41">
        <f>Current!AK216</f>
        <v>0</v>
      </c>
      <c r="G216" s="42">
        <f>Current!AL216</f>
        <v>0</v>
      </c>
      <c r="H216" s="43">
        <f>Current!AM216</f>
        <v>0</v>
      </c>
      <c r="I216" s="41">
        <f>Infrastructure!AT216</f>
        <v>0</v>
      </c>
      <c r="J216" s="42">
        <f>Infrastructure!AU216</f>
        <v>0</v>
      </c>
      <c r="K216" s="43">
        <f>Infrastructure!AV216</f>
        <v>0</v>
      </c>
      <c r="L216" s="41">
        <f>'Allocations-in-Kind'!AK216</f>
        <v>0</v>
      </c>
      <c r="M216" s="42">
        <f>'Allocations-in-Kind'!AL216</f>
        <v>0</v>
      </c>
      <c r="N216" s="43">
        <f>'Allocations-in-Kind'!AM216</f>
        <v>0</v>
      </c>
      <c r="O216" s="41"/>
      <c r="P216" s="42"/>
      <c r="Q216" s="43"/>
      <c r="R216" s="41"/>
      <c r="S216" s="42"/>
      <c r="T216" s="43"/>
      <c r="U216" s="41">
        <f>'ES Breakdown'!AK216</f>
        <v>0</v>
      </c>
      <c r="V216" s="42">
        <f>'ES Breakdown'!AL216</f>
        <v>0</v>
      </c>
      <c r="W216" s="43">
        <f>'ES Breakdown'!AM216</f>
        <v>0</v>
      </c>
      <c r="X216" s="41"/>
      <c r="Y216" s="42"/>
      <c r="Z216" s="43"/>
      <c r="AA216" s="41"/>
      <c r="AB216" s="42"/>
      <c r="AC216" s="43"/>
      <c r="AD216" s="41"/>
      <c r="AE216" s="42"/>
      <c r="AF216" s="43"/>
      <c r="AG216" s="41"/>
      <c r="AH216" s="42"/>
      <c r="AI216" s="43"/>
      <c r="AK216" s="41">
        <f t="shared" si="59"/>
        <v>0</v>
      </c>
      <c r="AL216" s="42">
        <f t="shared" si="59"/>
        <v>0</v>
      </c>
      <c r="AM216" s="43">
        <f t="shared" si="59"/>
        <v>0</v>
      </c>
      <c r="AT216" s="32">
        <f t="shared" si="60"/>
        <v>0</v>
      </c>
      <c r="AV216" s="23">
        <v>2</v>
      </c>
      <c r="AW216" s="23">
        <v>10</v>
      </c>
      <c r="AX216" s="23">
        <f t="shared" si="61"/>
        <v>5</v>
      </c>
    </row>
    <row r="217" spans="2:50" ht="15" hidden="1" customHeight="1" x14ac:dyDescent="0.3">
      <c r="B217" s="15"/>
      <c r="C217" s="40" t="s">
        <v>22</v>
      </c>
      <c r="D217" s="34" t="s">
        <v>2</v>
      </c>
      <c r="E217" s="35" t="s">
        <v>2</v>
      </c>
      <c r="F217" s="41">
        <f>Current!AK217</f>
        <v>0</v>
      </c>
      <c r="G217" s="42">
        <f>Current!AL217</f>
        <v>0</v>
      </c>
      <c r="H217" s="43">
        <f>Current!AM217</f>
        <v>0</v>
      </c>
      <c r="I217" s="41">
        <f>Infrastructure!AT217</f>
        <v>0</v>
      </c>
      <c r="J217" s="42">
        <f>Infrastructure!AU217</f>
        <v>0</v>
      </c>
      <c r="K217" s="43">
        <f>Infrastructure!AV217</f>
        <v>0</v>
      </c>
      <c r="L217" s="41">
        <f>'Allocations-in-Kind'!AK217</f>
        <v>0</v>
      </c>
      <c r="M217" s="42">
        <f>'Allocations-in-Kind'!AL217</f>
        <v>0</v>
      </c>
      <c r="N217" s="43">
        <f>'Allocations-in-Kind'!AM217</f>
        <v>0</v>
      </c>
      <c r="O217" s="41"/>
      <c r="P217" s="42"/>
      <c r="Q217" s="43"/>
      <c r="R217" s="41"/>
      <c r="S217" s="42"/>
      <c r="T217" s="43"/>
      <c r="U217" s="41">
        <f>'ES Breakdown'!AK217</f>
        <v>0</v>
      </c>
      <c r="V217" s="42">
        <f>'ES Breakdown'!AL217</f>
        <v>0</v>
      </c>
      <c r="W217" s="43">
        <f>'ES Breakdown'!AM217</f>
        <v>0</v>
      </c>
      <c r="X217" s="41"/>
      <c r="Y217" s="42"/>
      <c r="Z217" s="43"/>
      <c r="AA217" s="41"/>
      <c r="AB217" s="42"/>
      <c r="AC217" s="43"/>
      <c r="AD217" s="41"/>
      <c r="AE217" s="42"/>
      <c r="AF217" s="43"/>
      <c r="AG217" s="41"/>
      <c r="AH217" s="42"/>
      <c r="AI217" s="43"/>
      <c r="AK217" s="41">
        <f t="shared" si="59"/>
        <v>0</v>
      </c>
      <c r="AL217" s="42">
        <f t="shared" si="59"/>
        <v>0</v>
      </c>
      <c r="AM217" s="43">
        <f t="shared" si="59"/>
        <v>0</v>
      </c>
      <c r="AT217" s="32">
        <f t="shared" si="60"/>
        <v>0</v>
      </c>
      <c r="AV217" s="23">
        <v>2</v>
      </c>
      <c r="AW217" s="23">
        <v>10</v>
      </c>
      <c r="AX217" s="23">
        <f t="shared" si="61"/>
        <v>6</v>
      </c>
    </row>
    <row r="218" spans="2:50" ht="15" hidden="1" customHeight="1" x14ac:dyDescent="0.3">
      <c r="B218" s="15"/>
      <c r="C218" s="40" t="s">
        <v>22</v>
      </c>
      <c r="D218" s="34" t="s">
        <v>2</v>
      </c>
      <c r="E218" s="35" t="s">
        <v>2</v>
      </c>
      <c r="F218" s="41">
        <f>Current!AK218</f>
        <v>0</v>
      </c>
      <c r="G218" s="42">
        <f>Current!AL218</f>
        <v>0</v>
      </c>
      <c r="H218" s="43">
        <f>Current!AM218</f>
        <v>0</v>
      </c>
      <c r="I218" s="41">
        <f>Infrastructure!AT218</f>
        <v>0</v>
      </c>
      <c r="J218" s="42">
        <f>Infrastructure!AU218</f>
        <v>0</v>
      </c>
      <c r="K218" s="43">
        <f>Infrastructure!AV218</f>
        <v>0</v>
      </c>
      <c r="L218" s="41">
        <f>'Allocations-in-Kind'!AK218</f>
        <v>0</v>
      </c>
      <c r="M218" s="42">
        <f>'Allocations-in-Kind'!AL218</f>
        <v>0</v>
      </c>
      <c r="N218" s="43">
        <f>'Allocations-in-Kind'!AM218</f>
        <v>0</v>
      </c>
      <c r="O218" s="41"/>
      <c r="P218" s="42"/>
      <c r="Q218" s="43"/>
      <c r="R218" s="41"/>
      <c r="S218" s="42"/>
      <c r="T218" s="43"/>
      <c r="U218" s="41">
        <f>'ES Breakdown'!AK218</f>
        <v>0</v>
      </c>
      <c r="V218" s="42">
        <f>'ES Breakdown'!AL218</f>
        <v>0</v>
      </c>
      <c r="W218" s="43">
        <f>'ES Breakdown'!AM218</f>
        <v>0</v>
      </c>
      <c r="X218" s="41"/>
      <c r="Y218" s="42"/>
      <c r="Z218" s="43"/>
      <c r="AA218" s="41"/>
      <c r="AB218" s="42"/>
      <c r="AC218" s="43"/>
      <c r="AD218" s="41"/>
      <c r="AE218" s="42"/>
      <c r="AF218" s="43"/>
      <c r="AG218" s="41"/>
      <c r="AH218" s="42"/>
      <c r="AI218" s="43"/>
      <c r="AK218" s="41">
        <f t="shared" si="59"/>
        <v>0</v>
      </c>
      <c r="AL218" s="42">
        <f t="shared" si="59"/>
        <v>0</v>
      </c>
      <c r="AM218" s="43">
        <f t="shared" si="59"/>
        <v>0</v>
      </c>
      <c r="AT218" s="32">
        <f t="shared" si="60"/>
        <v>0</v>
      </c>
      <c r="AV218" s="23">
        <v>2</v>
      </c>
      <c r="AW218" s="23">
        <v>10</v>
      </c>
      <c r="AX218" s="23">
        <f t="shared" si="61"/>
        <v>7</v>
      </c>
    </row>
    <row r="219" spans="2:50" ht="15" hidden="1" customHeight="1" x14ac:dyDescent="0.3">
      <c r="B219" s="15"/>
      <c r="C219" s="40" t="s">
        <v>22</v>
      </c>
      <c r="D219" s="34" t="s">
        <v>2</v>
      </c>
      <c r="E219" s="35" t="s">
        <v>2</v>
      </c>
      <c r="F219" s="41">
        <f>Current!AK219</f>
        <v>0</v>
      </c>
      <c r="G219" s="42">
        <f>Current!AL219</f>
        <v>0</v>
      </c>
      <c r="H219" s="43">
        <f>Current!AM219</f>
        <v>0</v>
      </c>
      <c r="I219" s="41">
        <f>Infrastructure!AT219</f>
        <v>0</v>
      </c>
      <c r="J219" s="42">
        <f>Infrastructure!AU219</f>
        <v>0</v>
      </c>
      <c r="K219" s="43">
        <f>Infrastructure!AV219</f>
        <v>0</v>
      </c>
      <c r="L219" s="41">
        <f>'Allocations-in-Kind'!AK219</f>
        <v>0</v>
      </c>
      <c r="M219" s="42">
        <f>'Allocations-in-Kind'!AL219</f>
        <v>0</v>
      </c>
      <c r="N219" s="43">
        <f>'Allocations-in-Kind'!AM219</f>
        <v>0</v>
      </c>
      <c r="O219" s="41"/>
      <c r="P219" s="42"/>
      <c r="Q219" s="43"/>
      <c r="R219" s="41"/>
      <c r="S219" s="42"/>
      <c r="T219" s="43"/>
      <c r="U219" s="41">
        <f>'ES Breakdown'!AK219</f>
        <v>0</v>
      </c>
      <c r="V219" s="42">
        <f>'ES Breakdown'!AL219</f>
        <v>0</v>
      </c>
      <c r="W219" s="43">
        <f>'ES Breakdown'!AM219</f>
        <v>0</v>
      </c>
      <c r="X219" s="41"/>
      <c r="Y219" s="42"/>
      <c r="Z219" s="43"/>
      <c r="AA219" s="41"/>
      <c r="AB219" s="42"/>
      <c r="AC219" s="43"/>
      <c r="AD219" s="41"/>
      <c r="AE219" s="42"/>
      <c r="AF219" s="43"/>
      <c r="AG219" s="41"/>
      <c r="AH219" s="42"/>
      <c r="AI219" s="43"/>
      <c r="AK219" s="41">
        <f t="shared" si="59"/>
        <v>0</v>
      </c>
      <c r="AL219" s="42">
        <f t="shared" si="59"/>
        <v>0</v>
      </c>
      <c r="AM219" s="43">
        <f t="shared" si="59"/>
        <v>0</v>
      </c>
      <c r="AT219" s="32">
        <f t="shared" si="60"/>
        <v>0</v>
      </c>
      <c r="AV219" s="23">
        <v>2</v>
      </c>
      <c r="AW219" s="23">
        <v>10</v>
      </c>
      <c r="AX219" s="23">
        <f t="shared" si="61"/>
        <v>8</v>
      </c>
    </row>
    <row r="220" spans="2:50" ht="15" hidden="1" customHeight="1" x14ac:dyDescent="0.3">
      <c r="B220" s="15"/>
      <c r="C220" s="40" t="s">
        <v>22</v>
      </c>
      <c r="D220" s="34" t="s">
        <v>2</v>
      </c>
      <c r="E220" s="35" t="s">
        <v>2</v>
      </c>
      <c r="F220" s="41">
        <f>Current!AK220</f>
        <v>0</v>
      </c>
      <c r="G220" s="42">
        <f>Current!AL220</f>
        <v>0</v>
      </c>
      <c r="H220" s="43">
        <f>Current!AM220</f>
        <v>0</v>
      </c>
      <c r="I220" s="41">
        <f>Infrastructure!AT220</f>
        <v>0</v>
      </c>
      <c r="J220" s="42">
        <f>Infrastructure!AU220</f>
        <v>0</v>
      </c>
      <c r="K220" s="43">
        <f>Infrastructure!AV220</f>
        <v>0</v>
      </c>
      <c r="L220" s="41">
        <f>'Allocations-in-Kind'!AK220</f>
        <v>0</v>
      </c>
      <c r="M220" s="42">
        <f>'Allocations-in-Kind'!AL220</f>
        <v>0</v>
      </c>
      <c r="N220" s="43">
        <f>'Allocations-in-Kind'!AM220</f>
        <v>0</v>
      </c>
      <c r="O220" s="41"/>
      <c r="P220" s="42"/>
      <c r="Q220" s="43"/>
      <c r="R220" s="41"/>
      <c r="S220" s="42"/>
      <c r="T220" s="43"/>
      <c r="U220" s="41">
        <f>'ES Breakdown'!AK220</f>
        <v>0</v>
      </c>
      <c r="V220" s="42">
        <f>'ES Breakdown'!AL220</f>
        <v>0</v>
      </c>
      <c r="W220" s="43">
        <f>'ES Breakdown'!AM220</f>
        <v>0</v>
      </c>
      <c r="X220" s="41"/>
      <c r="Y220" s="42"/>
      <c r="Z220" s="43"/>
      <c r="AA220" s="41"/>
      <c r="AB220" s="42"/>
      <c r="AC220" s="43"/>
      <c r="AD220" s="41"/>
      <c r="AE220" s="42"/>
      <c r="AF220" s="43"/>
      <c r="AG220" s="41"/>
      <c r="AH220" s="42"/>
      <c r="AI220" s="43"/>
      <c r="AK220" s="41">
        <f t="shared" si="59"/>
        <v>0</v>
      </c>
      <c r="AL220" s="42">
        <f t="shared" si="59"/>
        <v>0</v>
      </c>
      <c r="AM220" s="43">
        <f t="shared" si="59"/>
        <v>0</v>
      </c>
      <c r="AT220" s="32">
        <f t="shared" si="60"/>
        <v>0</v>
      </c>
      <c r="AV220" s="23">
        <v>2</v>
      </c>
      <c r="AW220" s="23">
        <v>10</v>
      </c>
      <c r="AX220" s="23">
        <f t="shared" si="61"/>
        <v>9</v>
      </c>
    </row>
    <row r="221" spans="2:50" ht="15" hidden="1" customHeight="1" x14ac:dyDescent="0.3">
      <c r="B221" s="15"/>
      <c r="C221" s="40" t="s">
        <v>22</v>
      </c>
      <c r="D221" s="34" t="s">
        <v>2</v>
      </c>
      <c r="E221" s="35" t="s">
        <v>2</v>
      </c>
      <c r="F221" s="41">
        <f>Current!AK221</f>
        <v>0</v>
      </c>
      <c r="G221" s="42">
        <f>Current!AL221</f>
        <v>0</v>
      </c>
      <c r="H221" s="43">
        <f>Current!AM221</f>
        <v>0</v>
      </c>
      <c r="I221" s="41">
        <f>Infrastructure!AT221</f>
        <v>0</v>
      </c>
      <c r="J221" s="42">
        <f>Infrastructure!AU221</f>
        <v>0</v>
      </c>
      <c r="K221" s="43">
        <f>Infrastructure!AV221</f>
        <v>0</v>
      </c>
      <c r="L221" s="41">
        <f>'Allocations-in-Kind'!AK221</f>
        <v>0</v>
      </c>
      <c r="M221" s="42">
        <f>'Allocations-in-Kind'!AL221</f>
        <v>0</v>
      </c>
      <c r="N221" s="43">
        <f>'Allocations-in-Kind'!AM221</f>
        <v>0</v>
      </c>
      <c r="O221" s="41"/>
      <c r="P221" s="42"/>
      <c r="Q221" s="43"/>
      <c r="R221" s="41"/>
      <c r="S221" s="42"/>
      <c r="T221" s="43"/>
      <c r="U221" s="41">
        <f>'ES Breakdown'!AK221</f>
        <v>0</v>
      </c>
      <c r="V221" s="42">
        <f>'ES Breakdown'!AL221</f>
        <v>0</v>
      </c>
      <c r="W221" s="43">
        <f>'ES Breakdown'!AM221</f>
        <v>0</v>
      </c>
      <c r="X221" s="41"/>
      <c r="Y221" s="42"/>
      <c r="Z221" s="43"/>
      <c r="AA221" s="41"/>
      <c r="AB221" s="42"/>
      <c r="AC221" s="43"/>
      <c r="AD221" s="41"/>
      <c r="AE221" s="42"/>
      <c r="AF221" s="43"/>
      <c r="AG221" s="41"/>
      <c r="AH221" s="42"/>
      <c r="AI221" s="43"/>
      <c r="AK221" s="41">
        <f t="shared" si="59"/>
        <v>0</v>
      </c>
      <c r="AL221" s="42">
        <f t="shared" si="59"/>
        <v>0</v>
      </c>
      <c r="AM221" s="43">
        <f t="shared" si="59"/>
        <v>0</v>
      </c>
      <c r="AT221" s="32">
        <f t="shared" si="60"/>
        <v>0</v>
      </c>
      <c r="AV221" s="23">
        <v>2</v>
      </c>
      <c r="AW221" s="23">
        <v>10</v>
      </c>
      <c r="AX221" s="23">
        <f t="shared" si="61"/>
        <v>10</v>
      </c>
    </row>
    <row r="222" spans="2:50" ht="15" hidden="1" customHeight="1" x14ac:dyDescent="0.3">
      <c r="B222" s="15"/>
      <c r="C222" s="40" t="s">
        <v>23</v>
      </c>
      <c r="D222" s="34" t="s">
        <v>2</v>
      </c>
      <c r="E222" s="35" t="s">
        <v>2</v>
      </c>
      <c r="F222" s="41">
        <f>Current!AK222</f>
        <v>0</v>
      </c>
      <c r="G222" s="42">
        <f>Current!AL222</f>
        <v>0</v>
      </c>
      <c r="H222" s="43">
        <f>Current!AM222</f>
        <v>0</v>
      </c>
      <c r="I222" s="41">
        <f>Infrastructure!AT222</f>
        <v>0</v>
      </c>
      <c r="J222" s="42">
        <f>Infrastructure!AU222</f>
        <v>0</v>
      </c>
      <c r="K222" s="43">
        <f>Infrastructure!AV222</f>
        <v>0</v>
      </c>
      <c r="L222" s="41">
        <f>'Allocations-in-Kind'!AK222</f>
        <v>0</v>
      </c>
      <c r="M222" s="42">
        <f>'Allocations-in-Kind'!AL222</f>
        <v>0</v>
      </c>
      <c r="N222" s="43">
        <f>'Allocations-in-Kind'!AM222</f>
        <v>0</v>
      </c>
      <c r="O222" s="41"/>
      <c r="P222" s="42"/>
      <c r="Q222" s="43"/>
      <c r="R222" s="41"/>
      <c r="S222" s="42"/>
      <c r="T222" s="43"/>
      <c r="U222" s="41">
        <f>'ES Breakdown'!AK222</f>
        <v>0</v>
      </c>
      <c r="V222" s="42">
        <f>'ES Breakdown'!AL222</f>
        <v>0</v>
      </c>
      <c r="W222" s="43">
        <f>'ES Breakdown'!AM222</f>
        <v>0</v>
      </c>
      <c r="X222" s="41"/>
      <c r="Y222" s="42"/>
      <c r="Z222" s="43"/>
      <c r="AA222" s="41"/>
      <c r="AB222" s="42"/>
      <c r="AC222" s="43"/>
      <c r="AD222" s="41"/>
      <c r="AE222" s="42"/>
      <c r="AF222" s="43"/>
      <c r="AG222" s="41"/>
      <c r="AH222" s="42"/>
      <c r="AI222" s="43"/>
      <c r="AK222" s="41">
        <f t="shared" si="59"/>
        <v>0</v>
      </c>
      <c r="AL222" s="42">
        <f t="shared" si="59"/>
        <v>0</v>
      </c>
      <c r="AM222" s="43">
        <f t="shared" si="59"/>
        <v>0</v>
      </c>
      <c r="AT222" s="32">
        <f t="shared" si="60"/>
        <v>0</v>
      </c>
      <c r="AV222" s="23">
        <v>2</v>
      </c>
      <c r="AW222" s="23">
        <v>11</v>
      </c>
      <c r="AX222" s="23">
        <f t="shared" si="61"/>
        <v>1</v>
      </c>
    </row>
    <row r="223" spans="2:50" ht="15" hidden="1" customHeight="1" x14ac:dyDescent="0.3">
      <c r="B223" s="15"/>
      <c r="C223" s="50" t="str">
        <f>IF(LEN(E222)&lt;1,"","Total: " &amp; LEFT(E222,LEN(E222)-21) &amp; "Municipalities")</f>
        <v/>
      </c>
      <c r="D223" s="51"/>
      <c r="E223" s="52"/>
      <c r="F223" s="53">
        <f>Current!AK223</f>
        <v>0</v>
      </c>
      <c r="G223" s="54">
        <f>Current!AL223</f>
        <v>0</v>
      </c>
      <c r="H223" s="55">
        <f>Current!AM223</f>
        <v>0</v>
      </c>
      <c r="I223" s="53">
        <f>Infrastructure!AT223</f>
        <v>0</v>
      </c>
      <c r="J223" s="54">
        <f>Infrastructure!AU223</f>
        <v>0</v>
      </c>
      <c r="K223" s="55">
        <f>Infrastructure!AV223</f>
        <v>0</v>
      </c>
      <c r="L223" s="53">
        <f>'Allocations-in-Kind'!AK223</f>
        <v>0</v>
      </c>
      <c r="M223" s="54">
        <f>'Allocations-in-Kind'!AL223</f>
        <v>0</v>
      </c>
      <c r="N223" s="55">
        <f>'Allocations-in-Kind'!AM223</f>
        <v>0</v>
      </c>
      <c r="O223" s="53">
        <f t="shared" ref="O223:AI223" si="62">SUM(O212:O222)</f>
        <v>0</v>
      </c>
      <c r="P223" s="54">
        <f t="shared" si="62"/>
        <v>0</v>
      </c>
      <c r="Q223" s="55">
        <f t="shared" si="62"/>
        <v>0</v>
      </c>
      <c r="R223" s="53">
        <f t="shared" si="62"/>
        <v>0</v>
      </c>
      <c r="S223" s="54">
        <f t="shared" si="62"/>
        <v>0</v>
      </c>
      <c r="T223" s="55">
        <f t="shared" si="62"/>
        <v>0</v>
      </c>
      <c r="U223" s="53">
        <f t="shared" si="62"/>
        <v>0</v>
      </c>
      <c r="V223" s="54">
        <f t="shared" si="62"/>
        <v>0</v>
      </c>
      <c r="W223" s="55">
        <f t="shared" si="62"/>
        <v>0</v>
      </c>
      <c r="X223" s="53">
        <f t="shared" si="62"/>
        <v>0</v>
      </c>
      <c r="Y223" s="54">
        <f t="shared" si="62"/>
        <v>0</v>
      </c>
      <c r="Z223" s="55">
        <f t="shared" si="62"/>
        <v>0</v>
      </c>
      <c r="AA223" s="53">
        <f t="shared" si="62"/>
        <v>0</v>
      </c>
      <c r="AB223" s="54">
        <f t="shared" si="62"/>
        <v>0</v>
      </c>
      <c r="AC223" s="55">
        <f t="shared" si="62"/>
        <v>0</v>
      </c>
      <c r="AD223" s="53">
        <f t="shared" si="62"/>
        <v>0</v>
      </c>
      <c r="AE223" s="54">
        <f t="shared" si="62"/>
        <v>0</v>
      </c>
      <c r="AF223" s="55">
        <f t="shared" si="62"/>
        <v>0</v>
      </c>
      <c r="AG223" s="53">
        <f t="shared" si="62"/>
        <v>0</v>
      </c>
      <c r="AH223" s="54">
        <f t="shared" si="62"/>
        <v>0</v>
      </c>
      <c r="AI223" s="55">
        <f t="shared" si="62"/>
        <v>0</v>
      </c>
      <c r="AK223" s="53">
        <f>SUM(AK212:AK222)</f>
        <v>0</v>
      </c>
      <c r="AL223" s="54">
        <f>SUM(AL212:AL222)</f>
        <v>0</v>
      </c>
      <c r="AM223" s="55">
        <f>SUM(AM212:AM222)</f>
        <v>0</v>
      </c>
      <c r="AT223" s="32">
        <f>IF(SUM(AT212:AT222)=0,0,1)</f>
        <v>0</v>
      </c>
    </row>
    <row r="224" spans="2:50" ht="15" hidden="1" customHeight="1" x14ac:dyDescent="0.3">
      <c r="B224" s="15"/>
      <c r="C224" s="40"/>
      <c r="D224" s="34"/>
      <c r="E224" s="35"/>
      <c r="F224" s="41">
        <f>Current!AK224</f>
        <v>0</v>
      </c>
      <c r="G224" s="42">
        <f>Current!AL224</f>
        <v>0</v>
      </c>
      <c r="H224" s="43">
        <f>Current!AM224</f>
        <v>0</v>
      </c>
      <c r="I224" s="41">
        <f>Infrastructure!AT224</f>
        <v>0</v>
      </c>
      <c r="J224" s="42">
        <f>Infrastructure!AU224</f>
        <v>0</v>
      </c>
      <c r="K224" s="43">
        <f>Infrastructure!AV224</f>
        <v>0</v>
      </c>
      <c r="L224" s="41">
        <f>'Allocations-in-Kind'!AK224</f>
        <v>0</v>
      </c>
      <c r="M224" s="42">
        <f>'Allocations-in-Kind'!AL224</f>
        <v>0</v>
      </c>
      <c r="N224" s="43">
        <f>'Allocations-in-Kind'!AM224</f>
        <v>0</v>
      </c>
      <c r="O224" s="41"/>
      <c r="P224" s="42"/>
      <c r="Q224" s="43"/>
      <c r="R224" s="41"/>
      <c r="S224" s="42"/>
      <c r="T224" s="43"/>
      <c r="U224" s="41"/>
      <c r="V224" s="42"/>
      <c r="W224" s="43"/>
      <c r="X224" s="41"/>
      <c r="Y224" s="42"/>
      <c r="Z224" s="43"/>
      <c r="AA224" s="41"/>
      <c r="AB224" s="42"/>
      <c r="AC224" s="43"/>
      <c r="AD224" s="41"/>
      <c r="AE224" s="42"/>
      <c r="AF224" s="43"/>
      <c r="AG224" s="41"/>
      <c r="AH224" s="42"/>
      <c r="AI224" s="43"/>
      <c r="AK224" s="41"/>
      <c r="AL224" s="42"/>
      <c r="AM224" s="43"/>
      <c r="AT224" s="32">
        <f>IF(AT223=0,0,1)</f>
        <v>0</v>
      </c>
    </row>
    <row r="225" spans="2:50" ht="15" hidden="1" customHeight="1" x14ac:dyDescent="0.3">
      <c r="B225" s="15"/>
      <c r="C225" s="40" t="s">
        <v>22</v>
      </c>
      <c r="D225" s="34" t="s">
        <v>2</v>
      </c>
      <c r="E225" s="35" t="s">
        <v>2</v>
      </c>
      <c r="F225" s="41">
        <f>Current!AK225</f>
        <v>0</v>
      </c>
      <c r="G225" s="42">
        <f>Current!AL225</f>
        <v>0</v>
      </c>
      <c r="H225" s="43">
        <f>Current!AM225</f>
        <v>0</v>
      </c>
      <c r="I225" s="41">
        <f>Infrastructure!AT225</f>
        <v>0</v>
      </c>
      <c r="J225" s="42">
        <f>Infrastructure!AU225</f>
        <v>0</v>
      </c>
      <c r="K225" s="43">
        <f>Infrastructure!AV225</f>
        <v>0</v>
      </c>
      <c r="L225" s="41">
        <f>'Allocations-in-Kind'!AK225</f>
        <v>0</v>
      </c>
      <c r="M225" s="42">
        <f>'Allocations-in-Kind'!AL225</f>
        <v>0</v>
      </c>
      <c r="N225" s="43">
        <f>'Allocations-in-Kind'!AM225</f>
        <v>0</v>
      </c>
      <c r="O225" s="41"/>
      <c r="P225" s="42"/>
      <c r="Q225" s="43"/>
      <c r="R225" s="41"/>
      <c r="S225" s="42"/>
      <c r="T225" s="43"/>
      <c r="U225" s="41">
        <f>'ES Breakdown'!AK225</f>
        <v>0</v>
      </c>
      <c r="V225" s="42">
        <f>'ES Breakdown'!AL225</f>
        <v>0</v>
      </c>
      <c r="W225" s="43">
        <f>'ES Breakdown'!AM225</f>
        <v>0</v>
      </c>
      <c r="X225" s="41"/>
      <c r="Y225" s="42"/>
      <c r="Z225" s="43"/>
      <c r="AA225" s="41"/>
      <c r="AB225" s="42"/>
      <c r="AC225" s="43"/>
      <c r="AD225" s="41"/>
      <c r="AE225" s="42"/>
      <c r="AF225" s="43"/>
      <c r="AG225" s="41"/>
      <c r="AH225" s="42"/>
      <c r="AI225" s="43"/>
      <c r="AK225" s="41">
        <f t="shared" ref="AK225:AM235" si="63">F225+I225+L225+O225+R225+U225+X225+AA225+AD225+AG225</f>
        <v>0</v>
      </c>
      <c r="AL225" s="42">
        <f t="shared" si="63"/>
        <v>0</v>
      </c>
      <c r="AM225" s="43">
        <f t="shared" si="63"/>
        <v>0</v>
      </c>
      <c r="AT225" s="32">
        <f>IF(LEN(E225)&lt;2,0,1)</f>
        <v>0</v>
      </c>
      <c r="AV225" s="23">
        <v>2</v>
      </c>
      <c r="AW225" s="23">
        <v>12</v>
      </c>
      <c r="AX225" s="23">
        <v>1</v>
      </c>
    </row>
    <row r="226" spans="2:50" ht="15" hidden="1" customHeight="1" x14ac:dyDescent="0.3">
      <c r="B226" s="15"/>
      <c r="C226" s="40" t="s">
        <v>22</v>
      </c>
      <c r="D226" s="34" t="s">
        <v>2</v>
      </c>
      <c r="E226" s="35" t="s">
        <v>2</v>
      </c>
      <c r="F226" s="41">
        <f>Current!AK226</f>
        <v>0</v>
      </c>
      <c r="G226" s="42">
        <f>Current!AL226</f>
        <v>0</v>
      </c>
      <c r="H226" s="43">
        <f>Current!AM226</f>
        <v>0</v>
      </c>
      <c r="I226" s="41">
        <f>Infrastructure!AT226</f>
        <v>0</v>
      </c>
      <c r="J226" s="42">
        <f>Infrastructure!AU226</f>
        <v>0</v>
      </c>
      <c r="K226" s="43">
        <f>Infrastructure!AV226</f>
        <v>0</v>
      </c>
      <c r="L226" s="41">
        <f>'Allocations-in-Kind'!AK226</f>
        <v>0</v>
      </c>
      <c r="M226" s="42">
        <f>'Allocations-in-Kind'!AL226</f>
        <v>0</v>
      </c>
      <c r="N226" s="43">
        <f>'Allocations-in-Kind'!AM226</f>
        <v>0</v>
      </c>
      <c r="O226" s="41"/>
      <c r="P226" s="42"/>
      <c r="Q226" s="43"/>
      <c r="R226" s="41"/>
      <c r="S226" s="42"/>
      <c r="T226" s="43"/>
      <c r="U226" s="41">
        <f>'ES Breakdown'!AK226</f>
        <v>0</v>
      </c>
      <c r="V226" s="42">
        <f>'ES Breakdown'!AL226</f>
        <v>0</v>
      </c>
      <c r="W226" s="43">
        <f>'ES Breakdown'!AM226</f>
        <v>0</v>
      </c>
      <c r="X226" s="41"/>
      <c r="Y226" s="42"/>
      <c r="Z226" s="43"/>
      <c r="AA226" s="41"/>
      <c r="AB226" s="42"/>
      <c r="AC226" s="43"/>
      <c r="AD226" s="41"/>
      <c r="AE226" s="42"/>
      <c r="AF226" s="43"/>
      <c r="AG226" s="41"/>
      <c r="AH226" s="42"/>
      <c r="AI226" s="43"/>
      <c r="AK226" s="41">
        <f t="shared" si="63"/>
        <v>0</v>
      </c>
      <c r="AL226" s="42">
        <f t="shared" si="63"/>
        <v>0</v>
      </c>
      <c r="AM226" s="43">
        <f t="shared" si="63"/>
        <v>0</v>
      </c>
      <c r="AT226" s="32">
        <f t="shared" ref="AT226:AT235" si="64">IF(LEN(E226)&lt;2,0,1)</f>
        <v>0</v>
      </c>
      <c r="AV226" s="23">
        <v>2</v>
      </c>
      <c r="AW226" s="23">
        <v>12</v>
      </c>
      <c r="AX226" s="23">
        <f>IF(AW226=AW225,AX225+1,1)</f>
        <v>2</v>
      </c>
    </row>
    <row r="227" spans="2:50" ht="15" hidden="1" customHeight="1" x14ac:dyDescent="0.3">
      <c r="B227" s="15"/>
      <c r="C227" s="40" t="s">
        <v>22</v>
      </c>
      <c r="D227" s="34" t="s">
        <v>2</v>
      </c>
      <c r="E227" s="35" t="s">
        <v>2</v>
      </c>
      <c r="F227" s="41">
        <f>Current!AK227</f>
        <v>0</v>
      </c>
      <c r="G227" s="42">
        <f>Current!AL227</f>
        <v>0</v>
      </c>
      <c r="H227" s="43">
        <f>Current!AM227</f>
        <v>0</v>
      </c>
      <c r="I227" s="41">
        <f>Infrastructure!AT227</f>
        <v>0</v>
      </c>
      <c r="J227" s="42">
        <f>Infrastructure!AU227</f>
        <v>0</v>
      </c>
      <c r="K227" s="43">
        <f>Infrastructure!AV227</f>
        <v>0</v>
      </c>
      <c r="L227" s="41">
        <f>'Allocations-in-Kind'!AK227</f>
        <v>0</v>
      </c>
      <c r="M227" s="42">
        <f>'Allocations-in-Kind'!AL227</f>
        <v>0</v>
      </c>
      <c r="N227" s="43">
        <f>'Allocations-in-Kind'!AM227</f>
        <v>0</v>
      </c>
      <c r="O227" s="41"/>
      <c r="P227" s="42"/>
      <c r="Q227" s="43"/>
      <c r="R227" s="41"/>
      <c r="S227" s="42"/>
      <c r="T227" s="43"/>
      <c r="U227" s="41">
        <f>'ES Breakdown'!AK227</f>
        <v>0</v>
      </c>
      <c r="V227" s="42">
        <f>'ES Breakdown'!AL227</f>
        <v>0</v>
      </c>
      <c r="W227" s="43">
        <f>'ES Breakdown'!AM227</f>
        <v>0</v>
      </c>
      <c r="X227" s="41"/>
      <c r="Y227" s="42"/>
      <c r="Z227" s="43"/>
      <c r="AA227" s="41"/>
      <c r="AB227" s="42"/>
      <c r="AC227" s="43"/>
      <c r="AD227" s="41"/>
      <c r="AE227" s="42"/>
      <c r="AF227" s="43"/>
      <c r="AG227" s="41"/>
      <c r="AH227" s="42"/>
      <c r="AI227" s="43"/>
      <c r="AK227" s="41">
        <f t="shared" si="63"/>
        <v>0</v>
      </c>
      <c r="AL227" s="42">
        <f t="shared" si="63"/>
        <v>0</v>
      </c>
      <c r="AM227" s="43">
        <f t="shared" si="63"/>
        <v>0</v>
      </c>
      <c r="AT227" s="32">
        <f t="shared" si="64"/>
        <v>0</v>
      </c>
      <c r="AV227" s="23">
        <v>2</v>
      </c>
      <c r="AW227" s="23">
        <v>12</v>
      </c>
      <c r="AX227" s="23">
        <f t="shared" ref="AX227:AX235" si="65">IF(AW227=AW226,AX226+1,1)</f>
        <v>3</v>
      </c>
    </row>
    <row r="228" spans="2:50" s="23" customFormat="1" ht="15" hidden="1" customHeight="1" x14ac:dyDescent="0.3">
      <c r="B228" s="15"/>
      <c r="C228" s="40" t="s">
        <v>22</v>
      </c>
      <c r="D228" s="34" t="s">
        <v>2</v>
      </c>
      <c r="E228" s="35" t="s">
        <v>2</v>
      </c>
      <c r="F228" s="41">
        <f>Current!AK228</f>
        <v>0</v>
      </c>
      <c r="G228" s="42">
        <f>Current!AL228</f>
        <v>0</v>
      </c>
      <c r="H228" s="43">
        <f>Current!AM228</f>
        <v>0</v>
      </c>
      <c r="I228" s="41">
        <f>Infrastructure!AT228</f>
        <v>0</v>
      </c>
      <c r="J228" s="42">
        <f>Infrastructure!AU228</f>
        <v>0</v>
      </c>
      <c r="K228" s="43">
        <f>Infrastructure!AV228</f>
        <v>0</v>
      </c>
      <c r="L228" s="41">
        <f>'Allocations-in-Kind'!AK228</f>
        <v>0</v>
      </c>
      <c r="M228" s="42">
        <f>'Allocations-in-Kind'!AL228</f>
        <v>0</v>
      </c>
      <c r="N228" s="43">
        <f>'Allocations-in-Kind'!AM228</f>
        <v>0</v>
      </c>
      <c r="O228" s="41"/>
      <c r="P228" s="42"/>
      <c r="Q228" s="43"/>
      <c r="R228" s="41"/>
      <c r="S228" s="42"/>
      <c r="T228" s="43"/>
      <c r="U228" s="41">
        <f>'ES Breakdown'!AK228</f>
        <v>0</v>
      </c>
      <c r="V228" s="42">
        <f>'ES Breakdown'!AL228</f>
        <v>0</v>
      </c>
      <c r="W228" s="43">
        <f>'ES Breakdown'!AM228</f>
        <v>0</v>
      </c>
      <c r="X228" s="41"/>
      <c r="Y228" s="42"/>
      <c r="Z228" s="43"/>
      <c r="AA228" s="41"/>
      <c r="AB228" s="42"/>
      <c r="AC228" s="43"/>
      <c r="AD228" s="41"/>
      <c r="AE228" s="42"/>
      <c r="AF228" s="43"/>
      <c r="AG228" s="41"/>
      <c r="AH228" s="42"/>
      <c r="AI228" s="43"/>
      <c r="AK228" s="41">
        <f t="shared" si="63"/>
        <v>0</v>
      </c>
      <c r="AL228" s="42">
        <f t="shared" si="63"/>
        <v>0</v>
      </c>
      <c r="AM228" s="43">
        <f t="shared" si="63"/>
        <v>0</v>
      </c>
      <c r="AT228" s="32">
        <f t="shared" si="64"/>
        <v>0</v>
      </c>
      <c r="AV228" s="23">
        <v>2</v>
      </c>
      <c r="AW228" s="23">
        <v>12</v>
      </c>
      <c r="AX228" s="23">
        <f t="shared" si="65"/>
        <v>4</v>
      </c>
    </row>
    <row r="229" spans="2:50" ht="15" hidden="1" customHeight="1" x14ac:dyDescent="0.3">
      <c r="B229" s="15"/>
      <c r="C229" s="40" t="s">
        <v>22</v>
      </c>
      <c r="D229" s="34" t="s">
        <v>2</v>
      </c>
      <c r="E229" s="35" t="s">
        <v>2</v>
      </c>
      <c r="F229" s="41">
        <f>Current!AK229</f>
        <v>0</v>
      </c>
      <c r="G229" s="42">
        <f>Current!AL229</f>
        <v>0</v>
      </c>
      <c r="H229" s="43">
        <f>Current!AM229</f>
        <v>0</v>
      </c>
      <c r="I229" s="41">
        <f>Infrastructure!AT229</f>
        <v>0</v>
      </c>
      <c r="J229" s="42">
        <f>Infrastructure!AU229</f>
        <v>0</v>
      </c>
      <c r="K229" s="43">
        <f>Infrastructure!AV229</f>
        <v>0</v>
      </c>
      <c r="L229" s="41">
        <f>'Allocations-in-Kind'!AK229</f>
        <v>0</v>
      </c>
      <c r="M229" s="42">
        <f>'Allocations-in-Kind'!AL229</f>
        <v>0</v>
      </c>
      <c r="N229" s="43">
        <f>'Allocations-in-Kind'!AM229</f>
        <v>0</v>
      </c>
      <c r="O229" s="41"/>
      <c r="P229" s="42"/>
      <c r="Q229" s="43"/>
      <c r="R229" s="41"/>
      <c r="S229" s="42"/>
      <c r="T229" s="43"/>
      <c r="U229" s="41">
        <f>'ES Breakdown'!AK229</f>
        <v>0</v>
      </c>
      <c r="V229" s="42">
        <f>'ES Breakdown'!AL229</f>
        <v>0</v>
      </c>
      <c r="W229" s="43">
        <f>'ES Breakdown'!AM229</f>
        <v>0</v>
      </c>
      <c r="X229" s="41"/>
      <c r="Y229" s="42"/>
      <c r="Z229" s="43"/>
      <c r="AA229" s="41"/>
      <c r="AB229" s="42"/>
      <c r="AC229" s="43"/>
      <c r="AD229" s="41"/>
      <c r="AE229" s="42"/>
      <c r="AF229" s="43"/>
      <c r="AG229" s="41"/>
      <c r="AH229" s="42"/>
      <c r="AI229" s="43"/>
      <c r="AK229" s="41">
        <f t="shared" si="63"/>
        <v>0</v>
      </c>
      <c r="AL229" s="42">
        <f t="shared" si="63"/>
        <v>0</v>
      </c>
      <c r="AM229" s="43">
        <f t="shared" si="63"/>
        <v>0</v>
      </c>
      <c r="AT229" s="32">
        <f t="shared" si="64"/>
        <v>0</v>
      </c>
      <c r="AV229" s="23">
        <v>2</v>
      </c>
      <c r="AW229" s="23">
        <v>12</v>
      </c>
      <c r="AX229" s="23">
        <f t="shared" si="65"/>
        <v>5</v>
      </c>
    </row>
    <row r="230" spans="2:50" ht="15" hidden="1" customHeight="1" x14ac:dyDescent="0.3">
      <c r="B230" s="15"/>
      <c r="C230" s="40" t="s">
        <v>22</v>
      </c>
      <c r="D230" s="34" t="s">
        <v>2</v>
      </c>
      <c r="E230" s="35" t="s">
        <v>2</v>
      </c>
      <c r="F230" s="41">
        <f>Current!AK230</f>
        <v>0</v>
      </c>
      <c r="G230" s="42">
        <f>Current!AL230</f>
        <v>0</v>
      </c>
      <c r="H230" s="43">
        <f>Current!AM230</f>
        <v>0</v>
      </c>
      <c r="I230" s="41">
        <f>Infrastructure!AT230</f>
        <v>0</v>
      </c>
      <c r="J230" s="42">
        <f>Infrastructure!AU230</f>
        <v>0</v>
      </c>
      <c r="K230" s="43">
        <f>Infrastructure!AV230</f>
        <v>0</v>
      </c>
      <c r="L230" s="41">
        <f>'Allocations-in-Kind'!AK230</f>
        <v>0</v>
      </c>
      <c r="M230" s="42">
        <f>'Allocations-in-Kind'!AL230</f>
        <v>0</v>
      </c>
      <c r="N230" s="43">
        <f>'Allocations-in-Kind'!AM230</f>
        <v>0</v>
      </c>
      <c r="O230" s="41"/>
      <c r="P230" s="42"/>
      <c r="Q230" s="43"/>
      <c r="R230" s="41"/>
      <c r="S230" s="42"/>
      <c r="T230" s="43"/>
      <c r="U230" s="41">
        <f>'ES Breakdown'!AK230</f>
        <v>0</v>
      </c>
      <c r="V230" s="42">
        <f>'ES Breakdown'!AL230</f>
        <v>0</v>
      </c>
      <c r="W230" s="43">
        <f>'ES Breakdown'!AM230</f>
        <v>0</v>
      </c>
      <c r="X230" s="41"/>
      <c r="Y230" s="42"/>
      <c r="Z230" s="43"/>
      <c r="AA230" s="41"/>
      <c r="AB230" s="42"/>
      <c r="AC230" s="43"/>
      <c r="AD230" s="41"/>
      <c r="AE230" s="42"/>
      <c r="AF230" s="43"/>
      <c r="AG230" s="41"/>
      <c r="AH230" s="42"/>
      <c r="AI230" s="43"/>
      <c r="AK230" s="41">
        <f t="shared" si="63"/>
        <v>0</v>
      </c>
      <c r="AL230" s="42">
        <f t="shared" si="63"/>
        <v>0</v>
      </c>
      <c r="AM230" s="43">
        <f t="shared" si="63"/>
        <v>0</v>
      </c>
      <c r="AT230" s="32">
        <f t="shared" si="64"/>
        <v>0</v>
      </c>
      <c r="AV230" s="23">
        <v>2</v>
      </c>
      <c r="AW230" s="23">
        <v>12</v>
      </c>
      <c r="AX230" s="23">
        <f t="shared" si="65"/>
        <v>6</v>
      </c>
    </row>
    <row r="231" spans="2:50" ht="15" hidden="1" customHeight="1" x14ac:dyDescent="0.3">
      <c r="B231" s="15"/>
      <c r="C231" s="40" t="s">
        <v>22</v>
      </c>
      <c r="D231" s="34" t="s">
        <v>2</v>
      </c>
      <c r="E231" s="35" t="s">
        <v>2</v>
      </c>
      <c r="F231" s="41">
        <f>Current!AK231</f>
        <v>0</v>
      </c>
      <c r="G231" s="42">
        <f>Current!AL231</f>
        <v>0</v>
      </c>
      <c r="H231" s="43">
        <f>Current!AM231</f>
        <v>0</v>
      </c>
      <c r="I231" s="41">
        <f>Infrastructure!AT231</f>
        <v>0</v>
      </c>
      <c r="J231" s="42">
        <f>Infrastructure!AU231</f>
        <v>0</v>
      </c>
      <c r="K231" s="43">
        <f>Infrastructure!AV231</f>
        <v>0</v>
      </c>
      <c r="L231" s="41">
        <f>'Allocations-in-Kind'!AK231</f>
        <v>0</v>
      </c>
      <c r="M231" s="42">
        <f>'Allocations-in-Kind'!AL231</f>
        <v>0</v>
      </c>
      <c r="N231" s="43">
        <f>'Allocations-in-Kind'!AM231</f>
        <v>0</v>
      </c>
      <c r="O231" s="41"/>
      <c r="P231" s="42"/>
      <c r="Q231" s="43"/>
      <c r="R231" s="41"/>
      <c r="S231" s="42"/>
      <c r="T231" s="43"/>
      <c r="U231" s="41">
        <f>'ES Breakdown'!AK231</f>
        <v>0</v>
      </c>
      <c r="V231" s="42">
        <f>'ES Breakdown'!AL231</f>
        <v>0</v>
      </c>
      <c r="W231" s="43">
        <f>'ES Breakdown'!AM231</f>
        <v>0</v>
      </c>
      <c r="X231" s="41"/>
      <c r="Y231" s="42"/>
      <c r="Z231" s="43"/>
      <c r="AA231" s="41"/>
      <c r="AB231" s="42"/>
      <c r="AC231" s="43"/>
      <c r="AD231" s="41"/>
      <c r="AE231" s="42"/>
      <c r="AF231" s="43"/>
      <c r="AG231" s="41"/>
      <c r="AH231" s="42"/>
      <c r="AI231" s="43"/>
      <c r="AK231" s="41">
        <f t="shared" si="63"/>
        <v>0</v>
      </c>
      <c r="AL231" s="42">
        <f t="shared" si="63"/>
        <v>0</v>
      </c>
      <c r="AM231" s="43">
        <f t="shared" si="63"/>
        <v>0</v>
      </c>
      <c r="AT231" s="32">
        <f t="shared" si="64"/>
        <v>0</v>
      </c>
      <c r="AV231" s="23">
        <v>2</v>
      </c>
      <c r="AW231" s="23">
        <v>12</v>
      </c>
      <c r="AX231" s="23">
        <f t="shared" si="65"/>
        <v>7</v>
      </c>
    </row>
    <row r="232" spans="2:50" ht="15" hidden="1" customHeight="1" x14ac:dyDescent="0.3">
      <c r="B232" s="15"/>
      <c r="C232" s="40" t="s">
        <v>22</v>
      </c>
      <c r="D232" s="34" t="s">
        <v>2</v>
      </c>
      <c r="E232" s="35" t="s">
        <v>2</v>
      </c>
      <c r="F232" s="41">
        <f>Current!AK232</f>
        <v>0</v>
      </c>
      <c r="G232" s="42">
        <f>Current!AL232</f>
        <v>0</v>
      </c>
      <c r="H232" s="43">
        <f>Current!AM232</f>
        <v>0</v>
      </c>
      <c r="I232" s="41">
        <f>Infrastructure!AT232</f>
        <v>0</v>
      </c>
      <c r="J232" s="42">
        <f>Infrastructure!AU232</f>
        <v>0</v>
      </c>
      <c r="K232" s="43">
        <f>Infrastructure!AV232</f>
        <v>0</v>
      </c>
      <c r="L232" s="41">
        <f>'Allocations-in-Kind'!AK232</f>
        <v>0</v>
      </c>
      <c r="M232" s="42">
        <f>'Allocations-in-Kind'!AL232</f>
        <v>0</v>
      </c>
      <c r="N232" s="43">
        <f>'Allocations-in-Kind'!AM232</f>
        <v>0</v>
      </c>
      <c r="O232" s="41"/>
      <c r="P232" s="42"/>
      <c r="Q232" s="43"/>
      <c r="R232" s="41"/>
      <c r="S232" s="42"/>
      <c r="T232" s="43"/>
      <c r="U232" s="41">
        <f>'ES Breakdown'!AK232</f>
        <v>0</v>
      </c>
      <c r="V232" s="42">
        <f>'ES Breakdown'!AL232</f>
        <v>0</v>
      </c>
      <c r="W232" s="43">
        <f>'ES Breakdown'!AM232</f>
        <v>0</v>
      </c>
      <c r="X232" s="41"/>
      <c r="Y232" s="42"/>
      <c r="Z232" s="43"/>
      <c r="AA232" s="41"/>
      <c r="AB232" s="42"/>
      <c r="AC232" s="43"/>
      <c r="AD232" s="41"/>
      <c r="AE232" s="42"/>
      <c r="AF232" s="43"/>
      <c r="AG232" s="41"/>
      <c r="AH232" s="42"/>
      <c r="AI232" s="43"/>
      <c r="AK232" s="41">
        <f t="shared" si="63"/>
        <v>0</v>
      </c>
      <c r="AL232" s="42">
        <f t="shared" si="63"/>
        <v>0</v>
      </c>
      <c r="AM232" s="43">
        <f t="shared" si="63"/>
        <v>0</v>
      </c>
      <c r="AT232" s="32">
        <f t="shared" si="64"/>
        <v>0</v>
      </c>
      <c r="AV232" s="23">
        <v>2</v>
      </c>
      <c r="AW232" s="23">
        <v>12</v>
      </c>
      <c r="AX232" s="23">
        <f t="shared" si="65"/>
        <v>8</v>
      </c>
    </row>
    <row r="233" spans="2:50" ht="15" hidden="1" customHeight="1" x14ac:dyDescent="0.3">
      <c r="B233" s="15"/>
      <c r="C233" s="40" t="s">
        <v>22</v>
      </c>
      <c r="D233" s="34" t="s">
        <v>2</v>
      </c>
      <c r="E233" s="35" t="s">
        <v>2</v>
      </c>
      <c r="F233" s="41">
        <f>Current!AK233</f>
        <v>0</v>
      </c>
      <c r="G233" s="42">
        <f>Current!AL233</f>
        <v>0</v>
      </c>
      <c r="H233" s="43">
        <f>Current!AM233</f>
        <v>0</v>
      </c>
      <c r="I233" s="41">
        <f>Infrastructure!AT233</f>
        <v>0</v>
      </c>
      <c r="J233" s="42">
        <f>Infrastructure!AU233</f>
        <v>0</v>
      </c>
      <c r="K233" s="43">
        <f>Infrastructure!AV233</f>
        <v>0</v>
      </c>
      <c r="L233" s="41">
        <f>'Allocations-in-Kind'!AK233</f>
        <v>0</v>
      </c>
      <c r="M233" s="42">
        <f>'Allocations-in-Kind'!AL233</f>
        <v>0</v>
      </c>
      <c r="N233" s="43">
        <f>'Allocations-in-Kind'!AM233</f>
        <v>0</v>
      </c>
      <c r="O233" s="41"/>
      <c r="P233" s="42"/>
      <c r="Q233" s="43"/>
      <c r="R233" s="41"/>
      <c r="S233" s="42"/>
      <c r="T233" s="43"/>
      <c r="U233" s="41">
        <f>'ES Breakdown'!AK233</f>
        <v>0</v>
      </c>
      <c r="V233" s="42">
        <f>'ES Breakdown'!AL233</f>
        <v>0</v>
      </c>
      <c r="W233" s="43">
        <f>'ES Breakdown'!AM233</f>
        <v>0</v>
      </c>
      <c r="X233" s="41"/>
      <c r="Y233" s="42"/>
      <c r="Z233" s="43"/>
      <c r="AA233" s="41"/>
      <c r="AB233" s="42"/>
      <c r="AC233" s="43"/>
      <c r="AD233" s="41"/>
      <c r="AE233" s="42"/>
      <c r="AF233" s="43"/>
      <c r="AG233" s="41"/>
      <c r="AH233" s="42"/>
      <c r="AI233" s="43"/>
      <c r="AK233" s="41">
        <f t="shared" si="63"/>
        <v>0</v>
      </c>
      <c r="AL233" s="42">
        <f t="shared" si="63"/>
        <v>0</v>
      </c>
      <c r="AM233" s="43">
        <f t="shared" si="63"/>
        <v>0</v>
      </c>
      <c r="AT233" s="32">
        <f t="shared" si="64"/>
        <v>0</v>
      </c>
      <c r="AV233" s="23">
        <v>2</v>
      </c>
      <c r="AW233" s="23">
        <v>12</v>
      </c>
      <c r="AX233" s="23">
        <f t="shared" si="65"/>
        <v>9</v>
      </c>
    </row>
    <row r="234" spans="2:50" ht="15" hidden="1" customHeight="1" x14ac:dyDescent="0.3">
      <c r="B234" s="15"/>
      <c r="C234" s="40" t="s">
        <v>22</v>
      </c>
      <c r="D234" s="34" t="s">
        <v>2</v>
      </c>
      <c r="E234" s="35" t="s">
        <v>2</v>
      </c>
      <c r="F234" s="41">
        <f>Current!AK234</f>
        <v>0</v>
      </c>
      <c r="G234" s="42">
        <f>Current!AL234</f>
        <v>0</v>
      </c>
      <c r="H234" s="43">
        <f>Current!AM234</f>
        <v>0</v>
      </c>
      <c r="I234" s="41">
        <f>Infrastructure!AT234</f>
        <v>0</v>
      </c>
      <c r="J234" s="42">
        <f>Infrastructure!AU234</f>
        <v>0</v>
      </c>
      <c r="K234" s="43">
        <f>Infrastructure!AV234</f>
        <v>0</v>
      </c>
      <c r="L234" s="41">
        <f>'Allocations-in-Kind'!AK234</f>
        <v>0</v>
      </c>
      <c r="M234" s="42">
        <f>'Allocations-in-Kind'!AL234</f>
        <v>0</v>
      </c>
      <c r="N234" s="43">
        <f>'Allocations-in-Kind'!AM234</f>
        <v>0</v>
      </c>
      <c r="O234" s="41"/>
      <c r="P234" s="42"/>
      <c r="Q234" s="43"/>
      <c r="R234" s="41"/>
      <c r="S234" s="42"/>
      <c r="T234" s="43"/>
      <c r="U234" s="41">
        <f>'ES Breakdown'!AK234</f>
        <v>0</v>
      </c>
      <c r="V234" s="42">
        <f>'ES Breakdown'!AL234</f>
        <v>0</v>
      </c>
      <c r="W234" s="43">
        <f>'ES Breakdown'!AM234</f>
        <v>0</v>
      </c>
      <c r="X234" s="41"/>
      <c r="Y234" s="42"/>
      <c r="Z234" s="43"/>
      <c r="AA234" s="41"/>
      <c r="AB234" s="42"/>
      <c r="AC234" s="43"/>
      <c r="AD234" s="41"/>
      <c r="AE234" s="42"/>
      <c r="AF234" s="43"/>
      <c r="AG234" s="41"/>
      <c r="AH234" s="42"/>
      <c r="AI234" s="43"/>
      <c r="AK234" s="41">
        <f t="shared" si="63"/>
        <v>0</v>
      </c>
      <c r="AL234" s="42">
        <f t="shared" si="63"/>
        <v>0</v>
      </c>
      <c r="AM234" s="43">
        <f t="shared" si="63"/>
        <v>0</v>
      </c>
      <c r="AT234" s="32">
        <f t="shared" si="64"/>
        <v>0</v>
      </c>
      <c r="AV234" s="23">
        <v>2</v>
      </c>
      <c r="AW234" s="23">
        <v>12</v>
      </c>
      <c r="AX234" s="23">
        <f t="shared" si="65"/>
        <v>10</v>
      </c>
    </row>
    <row r="235" spans="2:50" ht="15" hidden="1" customHeight="1" x14ac:dyDescent="0.3">
      <c r="B235" s="15"/>
      <c r="C235" s="40" t="s">
        <v>23</v>
      </c>
      <c r="D235" s="34" t="s">
        <v>2</v>
      </c>
      <c r="E235" s="35" t="s">
        <v>2</v>
      </c>
      <c r="F235" s="41">
        <f>Current!AK235</f>
        <v>0</v>
      </c>
      <c r="G235" s="42">
        <f>Current!AL235</f>
        <v>0</v>
      </c>
      <c r="H235" s="43">
        <f>Current!AM235</f>
        <v>0</v>
      </c>
      <c r="I235" s="41">
        <f>Infrastructure!AT235</f>
        <v>0</v>
      </c>
      <c r="J235" s="42">
        <f>Infrastructure!AU235</f>
        <v>0</v>
      </c>
      <c r="K235" s="43">
        <f>Infrastructure!AV235</f>
        <v>0</v>
      </c>
      <c r="L235" s="41">
        <f>'Allocations-in-Kind'!AK235</f>
        <v>0</v>
      </c>
      <c r="M235" s="42">
        <f>'Allocations-in-Kind'!AL235</f>
        <v>0</v>
      </c>
      <c r="N235" s="43">
        <f>'Allocations-in-Kind'!AM235</f>
        <v>0</v>
      </c>
      <c r="O235" s="41"/>
      <c r="P235" s="42"/>
      <c r="Q235" s="43"/>
      <c r="R235" s="41"/>
      <c r="S235" s="42"/>
      <c r="T235" s="43"/>
      <c r="U235" s="41">
        <f>'ES Breakdown'!AK235</f>
        <v>0</v>
      </c>
      <c r="V235" s="42">
        <f>'ES Breakdown'!AL235</f>
        <v>0</v>
      </c>
      <c r="W235" s="43">
        <f>'ES Breakdown'!AM235</f>
        <v>0</v>
      </c>
      <c r="X235" s="41"/>
      <c r="Y235" s="42"/>
      <c r="Z235" s="43"/>
      <c r="AA235" s="41"/>
      <c r="AB235" s="42"/>
      <c r="AC235" s="43"/>
      <c r="AD235" s="41"/>
      <c r="AE235" s="42"/>
      <c r="AF235" s="43"/>
      <c r="AG235" s="41"/>
      <c r="AH235" s="42"/>
      <c r="AI235" s="43"/>
      <c r="AK235" s="41">
        <f t="shared" si="63"/>
        <v>0</v>
      </c>
      <c r="AL235" s="42">
        <f t="shared" si="63"/>
        <v>0</v>
      </c>
      <c r="AM235" s="43">
        <f t="shared" si="63"/>
        <v>0</v>
      </c>
      <c r="AT235" s="32">
        <f t="shared" si="64"/>
        <v>0</v>
      </c>
      <c r="AV235" s="23">
        <v>2</v>
      </c>
      <c r="AW235" s="23">
        <v>13</v>
      </c>
      <c r="AX235" s="23">
        <f t="shared" si="65"/>
        <v>1</v>
      </c>
    </row>
    <row r="236" spans="2:50" ht="15" hidden="1" customHeight="1" x14ac:dyDescent="0.3">
      <c r="B236" s="15"/>
      <c r="C236" s="50" t="str">
        <f>IF(LEN(E235)&lt;1,"","Total: " &amp; LEFT(E235,LEN(E235)-21) &amp; "Municipalities")</f>
        <v/>
      </c>
      <c r="D236" s="51"/>
      <c r="E236" s="52"/>
      <c r="F236" s="53">
        <f>Current!AK236</f>
        <v>0</v>
      </c>
      <c r="G236" s="54">
        <f>Current!AL236</f>
        <v>0</v>
      </c>
      <c r="H236" s="55">
        <f>Current!AM236</f>
        <v>0</v>
      </c>
      <c r="I236" s="53">
        <f>Infrastructure!AT236</f>
        <v>0</v>
      </c>
      <c r="J236" s="54">
        <f>Infrastructure!AU236</f>
        <v>0</v>
      </c>
      <c r="K236" s="55">
        <f>Infrastructure!AV236</f>
        <v>0</v>
      </c>
      <c r="L236" s="53">
        <f>'Allocations-in-Kind'!AK236</f>
        <v>0</v>
      </c>
      <c r="M236" s="54">
        <f>'Allocations-in-Kind'!AL236</f>
        <v>0</v>
      </c>
      <c r="N236" s="55">
        <f>'Allocations-in-Kind'!AM236</f>
        <v>0</v>
      </c>
      <c r="O236" s="53">
        <f t="shared" ref="O236:AI236" si="66">SUM(O225:O235)</f>
        <v>0</v>
      </c>
      <c r="P236" s="54">
        <f t="shared" si="66"/>
        <v>0</v>
      </c>
      <c r="Q236" s="55">
        <f t="shared" si="66"/>
        <v>0</v>
      </c>
      <c r="R236" s="53">
        <f t="shared" si="66"/>
        <v>0</v>
      </c>
      <c r="S236" s="54">
        <f t="shared" si="66"/>
        <v>0</v>
      </c>
      <c r="T236" s="55">
        <f t="shared" si="66"/>
        <v>0</v>
      </c>
      <c r="U236" s="53">
        <f t="shared" si="66"/>
        <v>0</v>
      </c>
      <c r="V236" s="54">
        <f t="shared" si="66"/>
        <v>0</v>
      </c>
      <c r="W236" s="55">
        <f t="shared" si="66"/>
        <v>0</v>
      </c>
      <c r="X236" s="53">
        <f t="shared" si="66"/>
        <v>0</v>
      </c>
      <c r="Y236" s="54">
        <f t="shared" si="66"/>
        <v>0</v>
      </c>
      <c r="Z236" s="55">
        <f t="shared" si="66"/>
        <v>0</v>
      </c>
      <c r="AA236" s="53">
        <f t="shared" si="66"/>
        <v>0</v>
      </c>
      <c r="AB236" s="54">
        <f t="shared" si="66"/>
        <v>0</v>
      </c>
      <c r="AC236" s="55">
        <f t="shared" si="66"/>
        <v>0</v>
      </c>
      <c r="AD236" s="53">
        <f t="shared" si="66"/>
        <v>0</v>
      </c>
      <c r="AE236" s="54">
        <f t="shared" si="66"/>
        <v>0</v>
      </c>
      <c r="AF236" s="55">
        <f t="shared" si="66"/>
        <v>0</v>
      </c>
      <c r="AG236" s="53">
        <f t="shared" si="66"/>
        <v>0</v>
      </c>
      <c r="AH236" s="54">
        <f t="shared" si="66"/>
        <v>0</v>
      </c>
      <c r="AI236" s="55">
        <f t="shared" si="66"/>
        <v>0</v>
      </c>
      <c r="AK236" s="53">
        <f>SUM(AK225:AK235)</f>
        <v>0</v>
      </c>
      <c r="AL236" s="54">
        <f>SUM(AL225:AL235)</f>
        <v>0</v>
      </c>
      <c r="AM236" s="55">
        <f>SUM(AM225:AM235)</f>
        <v>0</v>
      </c>
      <c r="AT236" s="32">
        <f>IF(SUM(AT225:AT235)=0,0,1)</f>
        <v>0</v>
      </c>
    </row>
    <row r="237" spans="2:50" ht="15" hidden="1" customHeight="1" x14ac:dyDescent="0.3">
      <c r="B237" s="15"/>
      <c r="C237" s="40"/>
      <c r="D237" s="34"/>
      <c r="E237" s="35"/>
      <c r="F237" s="41">
        <f>Current!AK237</f>
        <v>0</v>
      </c>
      <c r="G237" s="42">
        <f>Current!AL237</f>
        <v>0</v>
      </c>
      <c r="H237" s="43">
        <f>Current!AM237</f>
        <v>0</v>
      </c>
      <c r="I237" s="41">
        <f>Infrastructure!AT237</f>
        <v>0</v>
      </c>
      <c r="J237" s="42">
        <f>Infrastructure!AU237</f>
        <v>0</v>
      </c>
      <c r="K237" s="43">
        <f>Infrastructure!AV237</f>
        <v>0</v>
      </c>
      <c r="L237" s="41">
        <f>'Allocations-in-Kind'!AK237</f>
        <v>0</v>
      </c>
      <c r="M237" s="42">
        <f>'Allocations-in-Kind'!AL237</f>
        <v>0</v>
      </c>
      <c r="N237" s="43">
        <f>'Allocations-in-Kind'!AM237</f>
        <v>0</v>
      </c>
      <c r="O237" s="41"/>
      <c r="P237" s="42"/>
      <c r="Q237" s="43"/>
      <c r="R237" s="41"/>
      <c r="S237" s="42"/>
      <c r="T237" s="43"/>
      <c r="U237" s="41"/>
      <c r="V237" s="42"/>
      <c r="W237" s="43"/>
      <c r="X237" s="41"/>
      <c r="Y237" s="42"/>
      <c r="Z237" s="43"/>
      <c r="AA237" s="41"/>
      <c r="AB237" s="42"/>
      <c r="AC237" s="43"/>
      <c r="AD237" s="41"/>
      <c r="AE237" s="42"/>
      <c r="AF237" s="43"/>
      <c r="AG237" s="41"/>
      <c r="AH237" s="42"/>
      <c r="AI237" s="43"/>
      <c r="AK237" s="41"/>
      <c r="AL237" s="42"/>
      <c r="AM237" s="43"/>
      <c r="AT237" s="32">
        <f>IF(AT236=0,0,1)</f>
        <v>0</v>
      </c>
    </row>
    <row r="238" spans="2:50" ht="15" hidden="1" customHeight="1" x14ac:dyDescent="0.3">
      <c r="B238" s="15"/>
      <c r="C238" s="40" t="s">
        <v>22</v>
      </c>
      <c r="D238" s="34" t="s">
        <v>2</v>
      </c>
      <c r="E238" s="35" t="s">
        <v>2</v>
      </c>
      <c r="F238" s="41">
        <f>Current!AK238</f>
        <v>0</v>
      </c>
      <c r="G238" s="42">
        <f>Current!AL238</f>
        <v>0</v>
      </c>
      <c r="H238" s="43">
        <f>Current!AM238</f>
        <v>0</v>
      </c>
      <c r="I238" s="41">
        <f>Infrastructure!AT238</f>
        <v>0</v>
      </c>
      <c r="J238" s="42">
        <f>Infrastructure!AU238</f>
        <v>0</v>
      </c>
      <c r="K238" s="43">
        <f>Infrastructure!AV238</f>
        <v>0</v>
      </c>
      <c r="L238" s="41">
        <f>'Allocations-in-Kind'!AK238</f>
        <v>0</v>
      </c>
      <c r="M238" s="42">
        <f>'Allocations-in-Kind'!AL238</f>
        <v>0</v>
      </c>
      <c r="N238" s="43">
        <f>'Allocations-in-Kind'!AM238</f>
        <v>0</v>
      </c>
      <c r="O238" s="41"/>
      <c r="P238" s="42"/>
      <c r="Q238" s="43"/>
      <c r="R238" s="41"/>
      <c r="S238" s="42"/>
      <c r="T238" s="43"/>
      <c r="U238" s="41">
        <f>'ES Breakdown'!AK238</f>
        <v>0</v>
      </c>
      <c r="V238" s="42">
        <f>'ES Breakdown'!AL238</f>
        <v>0</v>
      </c>
      <c r="W238" s="43">
        <f>'ES Breakdown'!AM238</f>
        <v>0</v>
      </c>
      <c r="X238" s="41"/>
      <c r="Y238" s="42"/>
      <c r="Z238" s="43"/>
      <c r="AA238" s="41"/>
      <c r="AB238" s="42"/>
      <c r="AC238" s="43"/>
      <c r="AD238" s="41"/>
      <c r="AE238" s="42"/>
      <c r="AF238" s="43"/>
      <c r="AG238" s="41"/>
      <c r="AH238" s="42"/>
      <c r="AI238" s="43"/>
      <c r="AK238" s="41">
        <f t="shared" ref="AK238:AM248" si="67">F238+I238+L238+O238+R238+U238+X238+AA238+AD238+AG238</f>
        <v>0</v>
      </c>
      <c r="AL238" s="42">
        <f t="shared" si="67"/>
        <v>0</v>
      </c>
      <c r="AM238" s="43">
        <f t="shared" si="67"/>
        <v>0</v>
      </c>
      <c r="AT238" s="32">
        <f>IF(LEN(E238)&lt;2,0,1)</f>
        <v>0</v>
      </c>
      <c r="AV238" s="23">
        <v>2</v>
      </c>
      <c r="AW238" s="23">
        <v>14</v>
      </c>
      <c r="AX238" s="23">
        <v>1</v>
      </c>
    </row>
    <row r="239" spans="2:50" ht="15" hidden="1" customHeight="1" x14ac:dyDescent="0.3">
      <c r="B239" s="15"/>
      <c r="C239" s="40" t="s">
        <v>22</v>
      </c>
      <c r="D239" s="34" t="s">
        <v>2</v>
      </c>
      <c r="E239" s="35" t="s">
        <v>2</v>
      </c>
      <c r="F239" s="41">
        <f>Current!AK239</f>
        <v>0</v>
      </c>
      <c r="G239" s="42">
        <f>Current!AL239</f>
        <v>0</v>
      </c>
      <c r="H239" s="43">
        <f>Current!AM239</f>
        <v>0</v>
      </c>
      <c r="I239" s="41">
        <f>Infrastructure!AT239</f>
        <v>0</v>
      </c>
      <c r="J239" s="42">
        <f>Infrastructure!AU239</f>
        <v>0</v>
      </c>
      <c r="K239" s="43">
        <f>Infrastructure!AV239</f>
        <v>0</v>
      </c>
      <c r="L239" s="41">
        <f>'Allocations-in-Kind'!AK239</f>
        <v>0</v>
      </c>
      <c r="M239" s="42">
        <f>'Allocations-in-Kind'!AL239</f>
        <v>0</v>
      </c>
      <c r="N239" s="43">
        <f>'Allocations-in-Kind'!AM239</f>
        <v>0</v>
      </c>
      <c r="O239" s="41"/>
      <c r="P239" s="42"/>
      <c r="Q239" s="43"/>
      <c r="R239" s="41"/>
      <c r="S239" s="42"/>
      <c r="T239" s="43"/>
      <c r="U239" s="41">
        <f>'ES Breakdown'!AK239</f>
        <v>0</v>
      </c>
      <c r="V239" s="42">
        <f>'ES Breakdown'!AL239</f>
        <v>0</v>
      </c>
      <c r="W239" s="43">
        <f>'ES Breakdown'!AM239</f>
        <v>0</v>
      </c>
      <c r="X239" s="41"/>
      <c r="Y239" s="42"/>
      <c r="Z239" s="43"/>
      <c r="AA239" s="41"/>
      <c r="AB239" s="42"/>
      <c r="AC239" s="43"/>
      <c r="AD239" s="41"/>
      <c r="AE239" s="42"/>
      <c r="AF239" s="43"/>
      <c r="AG239" s="41"/>
      <c r="AH239" s="42"/>
      <c r="AI239" s="43"/>
      <c r="AK239" s="41">
        <f t="shared" si="67"/>
        <v>0</v>
      </c>
      <c r="AL239" s="42">
        <f t="shared" si="67"/>
        <v>0</v>
      </c>
      <c r="AM239" s="43">
        <f t="shared" si="67"/>
        <v>0</v>
      </c>
      <c r="AT239" s="32">
        <f t="shared" ref="AT239:AT248" si="68">IF(LEN(E239)&lt;2,0,1)</f>
        <v>0</v>
      </c>
      <c r="AV239" s="23">
        <v>2</v>
      </c>
      <c r="AW239" s="23">
        <v>14</v>
      </c>
      <c r="AX239" s="23">
        <f>IF(AW239=AW238,AX238+1,1)</f>
        <v>2</v>
      </c>
    </row>
    <row r="240" spans="2:50" ht="15" hidden="1" customHeight="1" x14ac:dyDescent="0.3">
      <c r="B240" s="15"/>
      <c r="C240" s="40" t="s">
        <v>22</v>
      </c>
      <c r="D240" s="34" t="s">
        <v>2</v>
      </c>
      <c r="E240" s="35" t="s">
        <v>2</v>
      </c>
      <c r="F240" s="41">
        <f>Current!AK240</f>
        <v>0</v>
      </c>
      <c r="G240" s="42">
        <f>Current!AL240</f>
        <v>0</v>
      </c>
      <c r="H240" s="43">
        <f>Current!AM240</f>
        <v>0</v>
      </c>
      <c r="I240" s="41">
        <f>Infrastructure!AT240</f>
        <v>0</v>
      </c>
      <c r="J240" s="42">
        <f>Infrastructure!AU240</f>
        <v>0</v>
      </c>
      <c r="K240" s="43">
        <f>Infrastructure!AV240</f>
        <v>0</v>
      </c>
      <c r="L240" s="41">
        <f>'Allocations-in-Kind'!AK240</f>
        <v>0</v>
      </c>
      <c r="M240" s="42">
        <f>'Allocations-in-Kind'!AL240</f>
        <v>0</v>
      </c>
      <c r="N240" s="43">
        <f>'Allocations-in-Kind'!AM240</f>
        <v>0</v>
      </c>
      <c r="O240" s="41"/>
      <c r="P240" s="42"/>
      <c r="Q240" s="43"/>
      <c r="R240" s="41"/>
      <c r="S240" s="42"/>
      <c r="T240" s="43"/>
      <c r="U240" s="41">
        <f>'ES Breakdown'!AK240</f>
        <v>0</v>
      </c>
      <c r="V240" s="42">
        <f>'ES Breakdown'!AL240</f>
        <v>0</v>
      </c>
      <c r="W240" s="43">
        <f>'ES Breakdown'!AM240</f>
        <v>0</v>
      </c>
      <c r="X240" s="41"/>
      <c r="Y240" s="42"/>
      <c r="Z240" s="43"/>
      <c r="AA240" s="41"/>
      <c r="AB240" s="42"/>
      <c r="AC240" s="43"/>
      <c r="AD240" s="41"/>
      <c r="AE240" s="42"/>
      <c r="AF240" s="43"/>
      <c r="AG240" s="41"/>
      <c r="AH240" s="42"/>
      <c r="AI240" s="43"/>
      <c r="AK240" s="41">
        <f t="shared" si="67"/>
        <v>0</v>
      </c>
      <c r="AL240" s="42">
        <f t="shared" si="67"/>
        <v>0</v>
      </c>
      <c r="AM240" s="43">
        <f t="shared" si="67"/>
        <v>0</v>
      </c>
      <c r="AT240" s="32">
        <f t="shared" si="68"/>
        <v>0</v>
      </c>
      <c r="AV240" s="23">
        <v>2</v>
      </c>
      <c r="AW240" s="23">
        <v>14</v>
      </c>
      <c r="AX240" s="23">
        <f t="shared" ref="AX240:AX248" si="69">IF(AW240=AW239,AX239+1,1)</f>
        <v>3</v>
      </c>
    </row>
    <row r="241" spans="2:50" ht="15" hidden="1" customHeight="1" x14ac:dyDescent="0.3">
      <c r="B241" s="15"/>
      <c r="C241" s="40" t="s">
        <v>22</v>
      </c>
      <c r="D241" s="34" t="s">
        <v>2</v>
      </c>
      <c r="E241" s="35" t="s">
        <v>2</v>
      </c>
      <c r="F241" s="41">
        <f>Current!AK241</f>
        <v>0</v>
      </c>
      <c r="G241" s="42">
        <f>Current!AL241</f>
        <v>0</v>
      </c>
      <c r="H241" s="43">
        <f>Current!AM241</f>
        <v>0</v>
      </c>
      <c r="I241" s="41">
        <f>Infrastructure!AT241</f>
        <v>0</v>
      </c>
      <c r="J241" s="42">
        <f>Infrastructure!AU241</f>
        <v>0</v>
      </c>
      <c r="K241" s="43">
        <f>Infrastructure!AV241</f>
        <v>0</v>
      </c>
      <c r="L241" s="41">
        <f>'Allocations-in-Kind'!AK241</f>
        <v>0</v>
      </c>
      <c r="M241" s="42">
        <f>'Allocations-in-Kind'!AL241</f>
        <v>0</v>
      </c>
      <c r="N241" s="43">
        <f>'Allocations-in-Kind'!AM241</f>
        <v>0</v>
      </c>
      <c r="O241" s="41"/>
      <c r="P241" s="42"/>
      <c r="Q241" s="43"/>
      <c r="R241" s="41"/>
      <c r="S241" s="42"/>
      <c r="T241" s="43"/>
      <c r="U241" s="41">
        <f>'ES Breakdown'!AK241</f>
        <v>0</v>
      </c>
      <c r="V241" s="42">
        <f>'ES Breakdown'!AL241</f>
        <v>0</v>
      </c>
      <c r="W241" s="43">
        <f>'ES Breakdown'!AM241</f>
        <v>0</v>
      </c>
      <c r="X241" s="41"/>
      <c r="Y241" s="42"/>
      <c r="Z241" s="43"/>
      <c r="AA241" s="41"/>
      <c r="AB241" s="42"/>
      <c r="AC241" s="43"/>
      <c r="AD241" s="41"/>
      <c r="AE241" s="42"/>
      <c r="AF241" s="43"/>
      <c r="AG241" s="41"/>
      <c r="AH241" s="42"/>
      <c r="AI241" s="43"/>
      <c r="AK241" s="41">
        <f t="shared" si="67"/>
        <v>0</v>
      </c>
      <c r="AL241" s="42">
        <f t="shared" si="67"/>
        <v>0</v>
      </c>
      <c r="AM241" s="43">
        <f t="shared" si="67"/>
        <v>0</v>
      </c>
      <c r="AT241" s="32">
        <f t="shared" si="68"/>
        <v>0</v>
      </c>
      <c r="AV241" s="23">
        <v>2</v>
      </c>
      <c r="AW241" s="23">
        <v>14</v>
      </c>
      <c r="AX241" s="23">
        <f t="shared" si="69"/>
        <v>4</v>
      </c>
    </row>
    <row r="242" spans="2:50" ht="15" hidden="1" customHeight="1" x14ac:dyDescent="0.3">
      <c r="B242" s="15"/>
      <c r="C242" s="40" t="s">
        <v>22</v>
      </c>
      <c r="D242" s="34" t="s">
        <v>2</v>
      </c>
      <c r="E242" s="35" t="s">
        <v>2</v>
      </c>
      <c r="F242" s="41">
        <f>Current!AK242</f>
        <v>0</v>
      </c>
      <c r="G242" s="42">
        <f>Current!AL242</f>
        <v>0</v>
      </c>
      <c r="H242" s="43">
        <f>Current!AM242</f>
        <v>0</v>
      </c>
      <c r="I242" s="41">
        <f>Infrastructure!AT242</f>
        <v>0</v>
      </c>
      <c r="J242" s="42">
        <f>Infrastructure!AU242</f>
        <v>0</v>
      </c>
      <c r="K242" s="43">
        <f>Infrastructure!AV242</f>
        <v>0</v>
      </c>
      <c r="L242" s="41">
        <f>'Allocations-in-Kind'!AK242</f>
        <v>0</v>
      </c>
      <c r="M242" s="42">
        <f>'Allocations-in-Kind'!AL242</f>
        <v>0</v>
      </c>
      <c r="N242" s="43">
        <f>'Allocations-in-Kind'!AM242</f>
        <v>0</v>
      </c>
      <c r="O242" s="41"/>
      <c r="P242" s="42"/>
      <c r="Q242" s="43"/>
      <c r="R242" s="41"/>
      <c r="S242" s="42"/>
      <c r="T242" s="43"/>
      <c r="U242" s="41">
        <f>'ES Breakdown'!AK242</f>
        <v>0</v>
      </c>
      <c r="V242" s="42">
        <f>'ES Breakdown'!AL242</f>
        <v>0</v>
      </c>
      <c r="W242" s="43">
        <f>'ES Breakdown'!AM242</f>
        <v>0</v>
      </c>
      <c r="X242" s="41"/>
      <c r="Y242" s="42"/>
      <c r="Z242" s="43"/>
      <c r="AA242" s="41"/>
      <c r="AB242" s="42"/>
      <c r="AC242" s="43"/>
      <c r="AD242" s="41"/>
      <c r="AE242" s="42"/>
      <c r="AF242" s="43"/>
      <c r="AG242" s="41"/>
      <c r="AH242" s="42"/>
      <c r="AI242" s="43"/>
      <c r="AK242" s="41">
        <f t="shared" si="67"/>
        <v>0</v>
      </c>
      <c r="AL242" s="42">
        <f t="shared" si="67"/>
        <v>0</v>
      </c>
      <c r="AM242" s="43">
        <f t="shared" si="67"/>
        <v>0</v>
      </c>
      <c r="AT242" s="32">
        <f t="shared" si="68"/>
        <v>0</v>
      </c>
      <c r="AV242" s="23">
        <v>2</v>
      </c>
      <c r="AW242" s="23">
        <v>14</v>
      </c>
      <c r="AX242" s="23">
        <f t="shared" si="69"/>
        <v>5</v>
      </c>
    </row>
    <row r="243" spans="2:50" ht="15" hidden="1" customHeight="1" x14ac:dyDescent="0.3">
      <c r="B243" s="15"/>
      <c r="C243" s="40" t="s">
        <v>22</v>
      </c>
      <c r="D243" s="34" t="s">
        <v>2</v>
      </c>
      <c r="E243" s="35" t="s">
        <v>2</v>
      </c>
      <c r="F243" s="41">
        <f>Current!AK243</f>
        <v>0</v>
      </c>
      <c r="G243" s="42">
        <f>Current!AL243</f>
        <v>0</v>
      </c>
      <c r="H243" s="43">
        <f>Current!AM243</f>
        <v>0</v>
      </c>
      <c r="I243" s="41">
        <f>Infrastructure!AT243</f>
        <v>0</v>
      </c>
      <c r="J243" s="42">
        <f>Infrastructure!AU243</f>
        <v>0</v>
      </c>
      <c r="K243" s="43">
        <f>Infrastructure!AV243</f>
        <v>0</v>
      </c>
      <c r="L243" s="41">
        <f>'Allocations-in-Kind'!AK243</f>
        <v>0</v>
      </c>
      <c r="M243" s="42">
        <f>'Allocations-in-Kind'!AL243</f>
        <v>0</v>
      </c>
      <c r="N243" s="43">
        <f>'Allocations-in-Kind'!AM243</f>
        <v>0</v>
      </c>
      <c r="O243" s="41"/>
      <c r="P243" s="42"/>
      <c r="Q243" s="43"/>
      <c r="R243" s="41"/>
      <c r="S243" s="42"/>
      <c r="T243" s="43"/>
      <c r="U243" s="41">
        <f>'ES Breakdown'!AK243</f>
        <v>0</v>
      </c>
      <c r="V243" s="42">
        <f>'ES Breakdown'!AL243</f>
        <v>0</v>
      </c>
      <c r="W243" s="43">
        <f>'ES Breakdown'!AM243</f>
        <v>0</v>
      </c>
      <c r="X243" s="41"/>
      <c r="Y243" s="42"/>
      <c r="Z243" s="43"/>
      <c r="AA243" s="41"/>
      <c r="AB243" s="42"/>
      <c r="AC243" s="43"/>
      <c r="AD243" s="41"/>
      <c r="AE243" s="42"/>
      <c r="AF243" s="43"/>
      <c r="AG243" s="41"/>
      <c r="AH243" s="42"/>
      <c r="AI243" s="43"/>
      <c r="AK243" s="41">
        <f t="shared" si="67"/>
        <v>0</v>
      </c>
      <c r="AL243" s="42">
        <f t="shared" si="67"/>
        <v>0</v>
      </c>
      <c r="AM243" s="43">
        <f t="shared" si="67"/>
        <v>0</v>
      </c>
      <c r="AT243" s="32">
        <f t="shared" si="68"/>
        <v>0</v>
      </c>
      <c r="AV243" s="23">
        <v>2</v>
      </c>
      <c r="AW243" s="23">
        <v>14</v>
      </c>
      <c r="AX243" s="23">
        <f t="shared" si="69"/>
        <v>6</v>
      </c>
    </row>
    <row r="244" spans="2:50" ht="15" hidden="1" customHeight="1" x14ac:dyDescent="0.3">
      <c r="B244" s="15"/>
      <c r="C244" s="40" t="s">
        <v>22</v>
      </c>
      <c r="D244" s="34" t="s">
        <v>2</v>
      </c>
      <c r="E244" s="35" t="s">
        <v>2</v>
      </c>
      <c r="F244" s="41">
        <f>Current!AK244</f>
        <v>0</v>
      </c>
      <c r="G244" s="42">
        <f>Current!AL244</f>
        <v>0</v>
      </c>
      <c r="H244" s="43">
        <f>Current!AM244</f>
        <v>0</v>
      </c>
      <c r="I244" s="41">
        <f>Infrastructure!AT244</f>
        <v>0</v>
      </c>
      <c r="J244" s="42">
        <f>Infrastructure!AU244</f>
        <v>0</v>
      </c>
      <c r="K244" s="43">
        <f>Infrastructure!AV244</f>
        <v>0</v>
      </c>
      <c r="L244" s="41">
        <f>'Allocations-in-Kind'!AK244</f>
        <v>0</v>
      </c>
      <c r="M244" s="42">
        <f>'Allocations-in-Kind'!AL244</f>
        <v>0</v>
      </c>
      <c r="N244" s="43">
        <f>'Allocations-in-Kind'!AM244</f>
        <v>0</v>
      </c>
      <c r="O244" s="41"/>
      <c r="P244" s="42"/>
      <c r="Q244" s="43"/>
      <c r="R244" s="41"/>
      <c r="S244" s="42"/>
      <c r="T244" s="43"/>
      <c r="U244" s="41">
        <f>'ES Breakdown'!AK244</f>
        <v>0</v>
      </c>
      <c r="V244" s="42">
        <f>'ES Breakdown'!AL244</f>
        <v>0</v>
      </c>
      <c r="W244" s="43">
        <f>'ES Breakdown'!AM244</f>
        <v>0</v>
      </c>
      <c r="X244" s="41"/>
      <c r="Y244" s="42"/>
      <c r="Z244" s="43"/>
      <c r="AA244" s="41"/>
      <c r="AB244" s="42"/>
      <c r="AC244" s="43"/>
      <c r="AD244" s="41"/>
      <c r="AE244" s="42"/>
      <c r="AF244" s="43"/>
      <c r="AG244" s="41"/>
      <c r="AH244" s="42"/>
      <c r="AI244" s="43"/>
      <c r="AK244" s="41">
        <f t="shared" si="67"/>
        <v>0</v>
      </c>
      <c r="AL244" s="42">
        <f t="shared" si="67"/>
        <v>0</v>
      </c>
      <c r="AM244" s="43">
        <f t="shared" si="67"/>
        <v>0</v>
      </c>
      <c r="AT244" s="32">
        <f t="shared" si="68"/>
        <v>0</v>
      </c>
      <c r="AV244" s="23">
        <v>2</v>
      </c>
      <c r="AW244" s="23">
        <v>14</v>
      </c>
      <c r="AX244" s="23">
        <f t="shared" si="69"/>
        <v>7</v>
      </c>
    </row>
    <row r="245" spans="2:50" ht="15" hidden="1" customHeight="1" x14ac:dyDescent="0.3">
      <c r="B245" s="15"/>
      <c r="C245" s="40" t="s">
        <v>22</v>
      </c>
      <c r="D245" s="34" t="s">
        <v>2</v>
      </c>
      <c r="E245" s="35" t="s">
        <v>2</v>
      </c>
      <c r="F245" s="41">
        <f>Current!AK245</f>
        <v>0</v>
      </c>
      <c r="G245" s="42">
        <f>Current!AL245</f>
        <v>0</v>
      </c>
      <c r="H245" s="43">
        <f>Current!AM245</f>
        <v>0</v>
      </c>
      <c r="I245" s="41">
        <f>Infrastructure!AT245</f>
        <v>0</v>
      </c>
      <c r="J245" s="42">
        <f>Infrastructure!AU245</f>
        <v>0</v>
      </c>
      <c r="K245" s="43">
        <f>Infrastructure!AV245</f>
        <v>0</v>
      </c>
      <c r="L245" s="41">
        <f>'Allocations-in-Kind'!AK245</f>
        <v>0</v>
      </c>
      <c r="M245" s="42">
        <f>'Allocations-in-Kind'!AL245</f>
        <v>0</v>
      </c>
      <c r="N245" s="43">
        <f>'Allocations-in-Kind'!AM245</f>
        <v>0</v>
      </c>
      <c r="O245" s="41"/>
      <c r="P245" s="42"/>
      <c r="Q245" s="43"/>
      <c r="R245" s="41"/>
      <c r="S245" s="42"/>
      <c r="T245" s="43"/>
      <c r="U245" s="41">
        <f>'ES Breakdown'!AK245</f>
        <v>0</v>
      </c>
      <c r="V245" s="42">
        <f>'ES Breakdown'!AL245</f>
        <v>0</v>
      </c>
      <c r="W245" s="43">
        <f>'ES Breakdown'!AM245</f>
        <v>0</v>
      </c>
      <c r="X245" s="41"/>
      <c r="Y245" s="42"/>
      <c r="Z245" s="43"/>
      <c r="AA245" s="41"/>
      <c r="AB245" s="42"/>
      <c r="AC245" s="43"/>
      <c r="AD245" s="41"/>
      <c r="AE245" s="42"/>
      <c r="AF245" s="43"/>
      <c r="AG245" s="41"/>
      <c r="AH245" s="42"/>
      <c r="AI245" s="43"/>
      <c r="AK245" s="41">
        <f t="shared" si="67"/>
        <v>0</v>
      </c>
      <c r="AL245" s="42">
        <f t="shared" si="67"/>
        <v>0</v>
      </c>
      <c r="AM245" s="43">
        <f t="shared" si="67"/>
        <v>0</v>
      </c>
      <c r="AT245" s="32">
        <f t="shared" si="68"/>
        <v>0</v>
      </c>
      <c r="AV245" s="23">
        <v>2</v>
      </c>
      <c r="AW245" s="23">
        <v>14</v>
      </c>
      <c r="AX245" s="23">
        <f t="shared" si="69"/>
        <v>8</v>
      </c>
    </row>
    <row r="246" spans="2:50" ht="15" hidden="1" customHeight="1" x14ac:dyDescent="0.3">
      <c r="B246" s="15"/>
      <c r="C246" s="40" t="s">
        <v>22</v>
      </c>
      <c r="D246" s="34" t="s">
        <v>2</v>
      </c>
      <c r="E246" s="35" t="s">
        <v>2</v>
      </c>
      <c r="F246" s="41">
        <f>Current!AK246</f>
        <v>0</v>
      </c>
      <c r="G246" s="42">
        <f>Current!AL246</f>
        <v>0</v>
      </c>
      <c r="H246" s="43">
        <f>Current!AM246</f>
        <v>0</v>
      </c>
      <c r="I246" s="41">
        <f>Infrastructure!AT246</f>
        <v>0</v>
      </c>
      <c r="J246" s="42">
        <f>Infrastructure!AU246</f>
        <v>0</v>
      </c>
      <c r="K246" s="43">
        <f>Infrastructure!AV246</f>
        <v>0</v>
      </c>
      <c r="L246" s="41">
        <f>'Allocations-in-Kind'!AK246</f>
        <v>0</v>
      </c>
      <c r="M246" s="42">
        <f>'Allocations-in-Kind'!AL246</f>
        <v>0</v>
      </c>
      <c r="N246" s="43">
        <f>'Allocations-in-Kind'!AM246</f>
        <v>0</v>
      </c>
      <c r="O246" s="41"/>
      <c r="P246" s="42"/>
      <c r="Q246" s="43"/>
      <c r="R246" s="41"/>
      <c r="S246" s="42"/>
      <c r="T246" s="43"/>
      <c r="U246" s="41">
        <f>'ES Breakdown'!AK246</f>
        <v>0</v>
      </c>
      <c r="V246" s="42">
        <f>'ES Breakdown'!AL246</f>
        <v>0</v>
      </c>
      <c r="W246" s="43">
        <f>'ES Breakdown'!AM246</f>
        <v>0</v>
      </c>
      <c r="X246" s="41"/>
      <c r="Y246" s="42"/>
      <c r="Z246" s="43"/>
      <c r="AA246" s="41"/>
      <c r="AB246" s="42"/>
      <c r="AC246" s="43"/>
      <c r="AD246" s="41"/>
      <c r="AE246" s="42"/>
      <c r="AF246" s="43"/>
      <c r="AG246" s="41"/>
      <c r="AH246" s="42"/>
      <c r="AI246" s="43"/>
      <c r="AK246" s="41">
        <f t="shared" si="67"/>
        <v>0</v>
      </c>
      <c r="AL246" s="42">
        <f t="shared" si="67"/>
        <v>0</v>
      </c>
      <c r="AM246" s="43">
        <f t="shared" si="67"/>
        <v>0</v>
      </c>
      <c r="AT246" s="32">
        <f t="shared" si="68"/>
        <v>0</v>
      </c>
      <c r="AV246" s="23">
        <v>2</v>
      </c>
      <c r="AW246" s="23">
        <v>14</v>
      </c>
      <c r="AX246" s="23">
        <f t="shared" si="69"/>
        <v>9</v>
      </c>
    </row>
    <row r="247" spans="2:50" ht="15" hidden="1" customHeight="1" x14ac:dyDescent="0.3">
      <c r="B247" s="15"/>
      <c r="C247" s="40" t="s">
        <v>22</v>
      </c>
      <c r="D247" s="34" t="s">
        <v>2</v>
      </c>
      <c r="E247" s="35" t="s">
        <v>2</v>
      </c>
      <c r="F247" s="41">
        <f>Current!AK247</f>
        <v>0</v>
      </c>
      <c r="G247" s="42">
        <f>Current!AL247</f>
        <v>0</v>
      </c>
      <c r="H247" s="43">
        <f>Current!AM247</f>
        <v>0</v>
      </c>
      <c r="I247" s="41">
        <f>Infrastructure!AT247</f>
        <v>0</v>
      </c>
      <c r="J247" s="42">
        <f>Infrastructure!AU247</f>
        <v>0</v>
      </c>
      <c r="K247" s="43">
        <f>Infrastructure!AV247</f>
        <v>0</v>
      </c>
      <c r="L247" s="41">
        <f>'Allocations-in-Kind'!AK247</f>
        <v>0</v>
      </c>
      <c r="M247" s="42">
        <f>'Allocations-in-Kind'!AL247</f>
        <v>0</v>
      </c>
      <c r="N247" s="43">
        <f>'Allocations-in-Kind'!AM247</f>
        <v>0</v>
      </c>
      <c r="O247" s="41"/>
      <c r="P247" s="42"/>
      <c r="Q247" s="43"/>
      <c r="R247" s="41"/>
      <c r="S247" s="42"/>
      <c r="T247" s="43"/>
      <c r="U247" s="41">
        <f>'ES Breakdown'!AK247</f>
        <v>0</v>
      </c>
      <c r="V247" s="42">
        <f>'ES Breakdown'!AL247</f>
        <v>0</v>
      </c>
      <c r="W247" s="43">
        <f>'ES Breakdown'!AM247</f>
        <v>0</v>
      </c>
      <c r="X247" s="41"/>
      <c r="Y247" s="42"/>
      <c r="Z247" s="43"/>
      <c r="AA247" s="41"/>
      <c r="AB247" s="42"/>
      <c r="AC247" s="43"/>
      <c r="AD247" s="41"/>
      <c r="AE247" s="42"/>
      <c r="AF247" s="43"/>
      <c r="AG247" s="41"/>
      <c r="AH247" s="42"/>
      <c r="AI247" s="43"/>
      <c r="AK247" s="41">
        <f t="shared" si="67"/>
        <v>0</v>
      </c>
      <c r="AL247" s="42">
        <f t="shared" si="67"/>
        <v>0</v>
      </c>
      <c r="AM247" s="43">
        <f t="shared" si="67"/>
        <v>0</v>
      </c>
      <c r="AT247" s="32">
        <f t="shared" si="68"/>
        <v>0</v>
      </c>
      <c r="AV247" s="23">
        <v>2</v>
      </c>
      <c r="AW247" s="23">
        <v>14</v>
      </c>
      <c r="AX247" s="23">
        <f t="shared" si="69"/>
        <v>10</v>
      </c>
    </row>
    <row r="248" spans="2:50" ht="15" hidden="1" customHeight="1" x14ac:dyDescent="0.3">
      <c r="B248" s="15"/>
      <c r="C248" s="40" t="s">
        <v>23</v>
      </c>
      <c r="D248" s="34" t="s">
        <v>2</v>
      </c>
      <c r="E248" s="35" t="s">
        <v>2</v>
      </c>
      <c r="F248" s="41">
        <f>Current!AK248</f>
        <v>0</v>
      </c>
      <c r="G248" s="42">
        <f>Current!AL248</f>
        <v>0</v>
      </c>
      <c r="H248" s="43">
        <f>Current!AM248</f>
        <v>0</v>
      </c>
      <c r="I248" s="41">
        <f>Infrastructure!AT248</f>
        <v>0</v>
      </c>
      <c r="J248" s="42">
        <f>Infrastructure!AU248</f>
        <v>0</v>
      </c>
      <c r="K248" s="43">
        <f>Infrastructure!AV248</f>
        <v>0</v>
      </c>
      <c r="L248" s="41">
        <f>'Allocations-in-Kind'!AK248</f>
        <v>0</v>
      </c>
      <c r="M248" s="42">
        <f>'Allocations-in-Kind'!AL248</f>
        <v>0</v>
      </c>
      <c r="N248" s="43">
        <f>'Allocations-in-Kind'!AM248</f>
        <v>0</v>
      </c>
      <c r="O248" s="41"/>
      <c r="P248" s="42"/>
      <c r="Q248" s="43"/>
      <c r="R248" s="41"/>
      <c r="S248" s="42"/>
      <c r="T248" s="43"/>
      <c r="U248" s="41">
        <f>'ES Breakdown'!AK248</f>
        <v>0</v>
      </c>
      <c r="V248" s="42">
        <f>'ES Breakdown'!AL248</f>
        <v>0</v>
      </c>
      <c r="W248" s="43">
        <f>'ES Breakdown'!AM248</f>
        <v>0</v>
      </c>
      <c r="X248" s="41"/>
      <c r="Y248" s="42"/>
      <c r="Z248" s="43"/>
      <c r="AA248" s="41"/>
      <c r="AB248" s="42"/>
      <c r="AC248" s="43"/>
      <c r="AD248" s="41"/>
      <c r="AE248" s="42"/>
      <c r="AF248" s="43"/>
      <c r="AG248" s="41"/>
      <c r="AH248" s="42"/>
      <c r="AI248" s="43"/>
      <c r="AK248" s="41">
        <f t="shared" si="67"/>
        <v>0</v>
      </c>
      <c r="AL248" s="42">
        <f t="shared" si="67"/>
        <v>0</v>
      </c>
      <c r="AM248" s="43">
        <f t="shared" si="67"/>
        <v>0</v>
      </c>
      <c r="AT248" s="32">
        <f t="shared" si="68"/>
        <v>0</v>
      </c>
      <c r="AV248" s="23">
        <v>2</v>
      </c>
      <c r="AW248" s="23">
        <v>15</v>
      </c>
      <c r="AX248" s="23">
        <f t="shared" si="69"/>
        <v>1</v>
      </c>
    </row>
    <row r="249" spans="2:50" ht="15" hidden="1" customHeight="1" x14ac:dyDescent="0.3">
      <c r="B249" s="15"/>
      <c r="C249" s="50" t="str">
        <f>IF(LEN(E248)&lt;1,"","Total: " &amp; LEFT(E248,LEN(E248)-21) &amp; "Municipalities")</f>
        <v/>
      </c>
      <c r="D249" s="51"/>
      <c r="E249" s="52"/>
      <c r="F249" s="53">
        <f>Current!AK249</f>
        <v>0</v>
      </c>
      <c r="G249" s="54">
        <f>Current!AL249</f>
        <v>0</v>
      </c>
      <c r="H249" s="55">
        <f>Current!AM249</f>
        <v>0</v>
      </c>
      <c r="I249" s="53">
        <f>Infrastructure!AT249</f>
        <v>0</v>
      </c>
      <c r="J249" s="54">
        <f>Infrastructure!AU249</f>
        <v>0</v>
      </c>
      <c r="K249" s="55">
        <f>Infrastructure!AV249</f>
        <v>0</v>
      </c>
      <c r="L249" s="53">
        <f>'Allocations-in-Kind'!AK249</f>
        <v>0</v>
      </c>
      <c r="M249" s="54">
        <f>'Allocations-in-Kind'!AL249</f>
        <v>0</v>
      </c>
      <c r="N249" s="55">
        <f>'Allocations-in-Kind'!AM249</f>
        <v>0</v>
      </c>
      <c r="O249" s="53">
        <f t="shared" ref="O249:AI249" si="70">SUM(O238:O248)</f>
        <v>0</v>
      </c>
      <c r="P249" s="54">
        <f t="shared" si="70"/>
        <v>0</v>
      </c>
      <c r="Q249" s="55">
        <f t="shared" si="70"/>
        <v>0</v>
      </c>
      <c r="R249" s="53">
        <f t="shared" si="70"/>
        <v>0</v>
      </c>
      <c r="S249" s="54">
        <f t="shared" si="70"/>
        <v>0</v>
      </c>
      <c r="T249" s="55">
        <f t="shared" si="70"/>
        <v>0</v>
      </c>
      <c r="U249" s="53">
        <f t="shared" si="70"/>
        <v>0</v>
      </c>
      <c r="V249" s="54">
        <f t="shared" si="70"/>
        <v>0</v>
      </c>
      <c r="W249" s="55">
        <f t="shared" si="70"/>
        <v>0</v>
      </c>
      <c r="X249" s="53">
        <f t="shared" si="70"/>
        <v>0</v>
      </c>
      <c r="Y249" s="54">
        <f t="shared" si="70"/>
        <v>0</v>
      </c>
      <c r="Z249" s="55">
        <f t="shared" si="70"/>
        <v>0</v>
      </c>
      <c r="AA249" s="53">
        <f t="shared" si="70"/>
        <v>0</v>
      </c>
      <c r="AB249" s="54">
        <f t="shared" si="70"/>
        <v>0</v>
      </c>
      <c r="AC249" s="55">
        <f t="shared" si="70"/>
        <v>0</v>
      </c>
      <c r="AD249" s="53">
        <f t="shared" si="70"/>
        <v>0</v>
      </c>
      <c r="AE249" s="54">
        <f t="shared" si="70"/>
        <v>0</v>
      </c>
      <c r="AF249" s="55">
        <f t="shared" si="70"/>
        <v>0</v>
      </c>
      <c r="AG249" s="53">
        <f t="shared" si="70"/>
        <v>0</v>
      </c>
      <c r="AH249" s="54">
        <f t="shared" si="70"/>
        <v>0</v>
      </c>
      <c r="AI249" s="55">
        <f t="shared" si="70"/>
        <v>0</v>
      </c>
      <c r="AK249" s="53">
        <f>SUM(AK238:AK248)</f>
        <v>0</v>
      </c>
      <c r="AL249" s="54">
        <f>SUM(AL238:AL248)</f>
        <v>0</v>
      </c>
      <c r="AM249" s="55">
        <f>SUM(AM238:AM248)</f>
        <v>0</v>
      </c>
      <c r="AT249" s="32">
        <f>IF(SUM(AT238:AT248)=0,0,1)</f>
        <v>0</v>
      </c>
    </row>
    <row r="250" spans="2:50" ht="15" hidden="1" customHeight="1" x14ac:dyDescent="0.3">
      <c r="B250" s="15"/>
      <c r="C250" s="40"/>
      <c r="D250" s="34"/>
      <c r="E250" s="35"/>
      <c r="F250" s="41">
        <f>Current!AK250</f>
        <v>0</v>
      </c>
      <c r="G250" s="42">
        <f>Current!AL250</f>
        <v>0</v>
      </c>
      <c r="H250" s="43">
        <f>Current!AM250</f>
        <v>0</v>
      </c>
      <c r="I250" s="41">
        <f>Infrastructure!AT250</f>
        <v>0</v>
      </c>
      <c r="J250" s="42">
        <f>Infrastructure!AU250</f>
        <v>0</v>
      </c>
      <c r="K250" s="43">
        <f>Infrastructure!AV250</f>
        <v>0</v>
      </c>
      <c r="L250" s="41">
        <f>'Allocations-in-Kind'!AK250</f>
        <v>0</v>
      </c>
      <c r="M250" s="42">
        <f>'Allocations-in-Kind'!AL250</f>
        <v>0</v>
      </c>
      <c r="N250" s="43">
        <f>'Allocations-in-Kind'!AM250</f>
        <v>0</v>
      </c>
      <c r="O250" s="41"/>
      <c r="P250" s="42"/>
      <c r="Q250" s="43"/>
      <c r="R250" s="41"/>
      <c r="S250" s="42"/>
      <c r="T250" s="43"/>
      <c r="U250" s="41"/>
      <c r="V250" s="42"/>
      <c r="W250" s="43"/>
      <c r="X250" s="41"/>
      <c r="Y250" s="42"/>
      <c r="Z250" s="43"/>
      <c r="AA250" s="41"/>
      <c r="AB250" s="42"/>
      <c r="AC250" s="43"/>
      <c r="AD250" s="41"/>
      <c r="AE250" s="42"/>
      <c r="AF250" s="43"/>
      <c r="AG250" s="41"/>
      <c r="AH250" s="42"/>
      <c r="AI250" s="43"/>
      <c r="AK250" s="41"/>
      <c r="AL250" s="42"/>
      <c r="AM250" s="43"/>
      <c r="AT250" s="32">
        <f>IF(AT249=0,0,1)</f>
        <v>0</v>
      </c>
    </row>
    <row r="251" spans="2:50" ht="15" hidden="1" customHeight="1" x14ac:dyDescent="0.3">
      <c r="B251" s="15"/>
      <c r="C251" s="40" t="s">
        <v>22</v>
      </c>
      <c r="D251" s="34" t="s">
        <v>2</v>
      </c>
      <c r="E251" s="35" t="s">
        <v>2</v>
      </c>
      <c r="F251" s="41">
        <f>Current!AK251</f>
        <v>0</v>
      </c>
      <c r="G251" s="42">
        <f>Current!AL251</f>
        <v>0</v>
      </c>
      <c r="H251" s="43">
        <f>Current!AM251</f>
        <v>0</v>
      </c>
      <c r="I251" s="41">
        <f>Infrastructure!AT251</f>
        <v>0</v>
      </c>
      <c r="J251" s="42">
        <f>Infrastructure!AU251</f>
        <v>0</v>
      </c>
      <c r="K251" s="43">
        <f>Infrastructure!AV251</f>
        <v>0</v>
      </c>
      <c r="L251" s="41">
        <f>'Allocations-in-Kind'!AK251</f>
        <v>0</v>
      </c>
      <c r="M251" s="42">
        <f>'Allocations-in-Kind'!AL251</f>
        <v>0</v>
      </c>
      <c r="N251" s="43">
        <f>'Allocations-in-Kind'!AM251</f>
        <v>0</v>
      </c>
      <c r="O251" s="41"/>
      <c r="P251" s="42"/>
      <c r="Q251" s="43"/>
      <c r="R251" s="41"/>
      <c r="S251" s="42"/>
      <c r="T251" s="43"/>
      <c r="U251" s="41">
        <f>'ES Breakdown'!AK251</f>
        <v>0</v>
      </c>
      <c r="V251" s="42">
        <f>'ES Breakdown'!AL251</f>
        <v>0</v>
      </c>
      <c r="W251" s="43">
        <f>'ES Breakdown'!AM251</f>
        <v>0</v>
      </c>
      <c r="X251" s="41"/>
      <c r="Y251" s="42"/>
      <c r="Z251" s="43"/>
      <c r="AA251" s="41"/>
      <c r="AB251" s="42"/>
      <c r="AC251" s="43"/>
      <c r="AD251" s="41"/>
      <c r="AE251" s="42"/>
      <c r="AF251" s="43"/>
      <c r="AG251" s="41"/>
      <c r="AH251" s="42"/>
      <c r="AI251" s="43"/>
      <c r="AK251" s="41">
        <f t="shared" ref="AK251:AM261" si="71">F251+I251+L251+O251+R251+U251+X251+AA251+AD251+AG251</f>
        <v>0</v>
      </c>
      <c r="AL251" s="42">
        <f t="shared" si="71"/>
        <v>0</v>
      </c>
      <c r="AM251" s="43">
        <f t="shared" si="71"/>
        <v>0</v>
      </c>
      <c r="AT251" s="32">
        <f>IF(LEN(E251)&lt;2,0,1)</f>
        <v>0</v>
      </c>
      <c r="AV251" s="23">
        <v>2</v>
      </c>
      <c r="AW251" s="23">
        <v>16</v>
      </c>
      <c r="AX251" s="23">
        <v>1</v>
      </c>
    </row>
    <row r="252" spans="2:50" ht="15" hidden="1" customHeight="1" x14ac:dyDescent="0.3">
      <c r="B252" s="15"/>
      <c r="C252" s="40" t="s">
        <v>22</v>
      </c>
      <c r="D252" s="34" t="s">
        <v>2</v>
      </c>
      <c r="E252" s="35" t="s">
        <v>2</v>
      </c>
      <c r="F252" s="41">
        <f>Current!AK252</f>
        <v>0</v>
      </c>
      <c r="G252" s="42">
        <f>Current!AL252</f>
        <v>0</v>
      </c>
      <c r="H252" s="43">
        <f>Current!AM252</f>
        <v>0</v>
      </c>
      <c r="I252" s="41">
        <f>Infrastructure!AT252</f>
        <v>0</v>
      </c>
      <c r="J252" s="42">
        <f>Infrastructure!AU252</f>
        <v>0</v>
      </c>
      <c r="K252" s="43">
        <f>Infrastructure!AV252</f>
        <v>0</v>
      </c>
      <c r="L252" s="41">
        <f>'Allocations-in-Kind'!AK252</f>
        <v>0</v>
      </c>
      <c r="M252" s="42">
        <f>'Allocations-in-Kind'!AL252</f>
        <v>0</v>
      </c>
      <c r="N252" s="43">
        <f>'Allocations-in-Kind'!AM252</f>
        <v>0</v>
      </c>
      <c r="O252" s="41"/>
      <c r="P252" s="42"/>
      <c r="Q252" s="43"/>
      <c r="R252" s="41"/>
      <c r="S252" s="42"/>
      <c r="T252" s="43"/>
      <c r="U252" s="41">
        <f>'ES Breakdown'!AK252</f>
        <v>0</v>
      </c>
      <c r="V252" s="42">
        <f>'ES Breakdown'!AL252</f>
        <v>0</v>
      </c>
      <c r="W252" s="43">
        <f>'ES Breakdown'!AM252</f>
        <v>0</v>
      </c>
      <c r="X252" s="41"/>
      <c r="Y252" s="42"/>
      <c r="Z252" s="43"/>
      <c r="AA252" s="41"/>
      <c r="AB252" s="42"/>
      <c r="AC252" s="43"/>
      <c r="AD252" s="41"/>
      <c r="AE252" s="42"/>
      <c r="AF252" s="43"/>
      <c r="AG252" s="41"/>
      <c r="AH252" s="42"/>
      <c r="AI252" s="43"/>
      <c r="AK252" s="41">
        <f t="shared" si="71"/>
        <v>0</v>
      </c>
      <c r="AL252" s="42">
        <f t="shared" si="71"/>
        <v>0</v>
      </c>
      <c r="AM252" s="43">
        <f t="shared" si="71"/>
        <v>0</v>
      </c>
      <c r="AT252" s="32">
        <f t="shared" ref="AT252:AT261" si="72">IF(LEN(E252)&lt;2,0,1)</f>
        <v>0</v>
      </c>
      <c r="AV252" s="23">
        <v>2</v>
      </c>
      <c r="AW252" s="23">
        <v>16</v>
      </c>
      <c r="AX252" s="23">
        <f>IF(AW252=AW251,AX251+1,1)</f>
        <v>2</v>
      </c>
    </row>
    <row r="253" spans="2:50" ht="15" hidden="1" customHeight="1" x14ac:dyDescent="0.3">
      <c r="B253" s="15"/>
      <c r="C253" s="40" t="s">
        <v>22</v>
      </c>
      <c r="D253" s="34" t="s">
        <v>2</v>
      </c>
      <c r="E253" s="35" t="s">
        <v>2</v>
      </c>
      <c r="F253" s="41">
        <f>Current!AK253</f>
        <v>0</v>
      </c>
      <c r="G253" s="42">
        <f>Current!AL253</f>
        <v>0</v>
      </c>
      <c r="H253" s="43">
        <f>Current!AM253</f>
        <v>0</v>
      </c>
      <c r="I253" s="41">
        <f>Infrastructure!AT253</f>
        <v>0</v>
      </c>
      <c r="J253" s="42">
        <f>Infrastructure!AU253</f>
        <v>0</v>
      </c>
      <c r="K253" s="43">
        <f>Infrastructure!AV253</f>
        <v>0</v>
      </c>
      <c r="L253" s="41">
        <f>'Allocations-in-Kind'!AK253</f>
        <v>0</v>
      </c>
      <c r="M253" s="42">
        <f>'Allocations-in-Kind'!AL253</f>
        <v>0</v>
      </c>
      <c r="N253" s="43">
        <f>'Allocations-in-Kind'!AM253</f>
        <v>0</v>
      </c>
      <c r="O253" s="41"/>
      <c r="P253" s="42"/>
      <c r="Q253" s="43"/>
      <c r="R253" s="41"/>
      <c r="S253" s="42"/>
      <c r="T253" s="43"/>
      <c r="U253" s="41">
        <f>'ES Breakdown'!AK253</f>
        <v>0</v>
      </c>
      <c r="V253" s="42">
        <f>'ES Breakdown'!AL253</f>
        <v>0</v>
      </c>
      <c r="W253" s="43">
        <f>'ES Breakdown'!AM253</f>
        <v>0</v>
      </c>
      <c r="X253" s="41"/>
      <c r="Y253" s="42"/>
      <c r="Z253" s="43"/>
      <c r="AA253" s="41"/>
      <c r="AB253" s="42"/>
      <c r="AC253" s="43"/>
      <c r="AD253" s="41"/>
      <c r="AE253" s="42"/>
      <c r="AF253" s="43"/>
      <c r="AG253" s="41"/>
      <c r="AH253" s="42"/>
      <c r="AI253" s="43"/>
      <c r="AK253" s="41">
        <f t="shared" si="71"/>
        <v>0</v>
      </c>
      <c r="AL253" s="42">
        <f t="shared" si="71"/>
        <v>0</v>
      </c>
      <c r="AM253" s="43">
        <f t="shared" si="71"/>
        <v>0</v>
      </c>
      <c r="AT253" s="32">
        <f t="shared" si="72"/>
        <v>0</v>
      </c>
      <c r="AV253" s="23">
        <v>2</v>
      </c>
      <c r="AW253" s="23">
        <v>16</v>
      </c>
      <c r="AX253" s="23">
        <f t="shared" ref="AX253:AX261" si="73">IF(AW253=AW252,AX252+1,1)</f>
        <v>3</v>
      </c>
    </row>
    <row r="254" spans="2:50" ht="15" hidden="1" customHeight="1" x14ac:dyDescent="0.3">
      <c r="B254" s="15"/>
      <c r="C254" s="40" t="s">
        <v>22</v>
      </c>
      <c r="D254" s="34" t="s">
        <v>2</v>
      </c>
      <c r="E254" s="35" t="s">
        <v>2</v>
      </c>
      <c r="F254" s="41">
        <f>Current!AK254</f>
        <v>0</v>
      </c>
      <c r="G254" s="42">
        <f>Current!AL254</f>
        <v>0</v>
      </c>
      <c r="H254" s="43">
        <f>Current!AM254</f>
        <v>0</v>
      </c>
      <c r="I254" s="41">
        <f>Infrastructure!AT254</f>
        <v>0</v>
      </c>
      <c r="J254" s="42">
        <f>Infrastructure!AU254</f>
        <v>0</v>
      </c>
      <c r="K254" s="43">
        <f>Infrastructure!AV254</f>
        <v>0</v>
      </c>
      <c r="L254" s="41">
        <f>'Allocations-in-Kind'!AK254</f>
        <v>0</v>
      </c>
      <c r="M254" s="42">
        <f>'Allocations-in-Kind'!AL254</f>
        <v>0</v>
      </c>
      <c r="N254" s="43">
        <f>'Allocations-in-Kind'!AM254</f>
        <v>0</v>
      </c>
      <c r="O254" s="41"/>
      <c r="P254" s="42"/>
      <c r="Q254" s="43"/>
      <c r="R254" s="41"/>
      <c r="S254" s="42"/>
      <c r="T254" s="43"/>
      <c r="U254" s="41">
        <f>'ES Breakdown'!AK254</f>
        <v>0</v>
      </c>
      <c r="V254" s="42">
        <f>'ES Breakdown'!AL254</f>
        <v>0</v>
      </c>
      <c r="W254" s="43">
        <f>'ES Breakdown'!AM254</f>
        <v>0</v>
      </c>
      <c r="X254" s="41"/>
      <c r="Y254" s="42"/>
      <c r="Z254" s="43"/>
      <c r="AA254" s="41"/>
      <c r="AB254" s="42"/>
      <c r="AC254" s="43"/>
      <c r="AD254" s="41"/>
      <c r="AE254" s="42"/>
      <c r="AF254" s="43"/>
      <c r="AG254" s="41"/>
      <c r="AH254" s="42"/>
      <c r="AI254" s="43"/>
      <c r="AK254" s="41">
        <f t="shared" si="71"/>
        <v>0</v>
      </c>
      <c r="AL254" s="42">
        <f t="shared" si="71"/>
        <v>0</v>
      </c>
      <c r="AM254" s="43">
        <f t="shared" si="71"/>
        <v>0</v>
      </c>
      <c r="AT254" s="32">
        <f t="shared" si="72"/>
        <v>0</v>
      </c>
      <c r="AV254" s="23">
        <v>2</v>
      </c>
      <c r="AW254" s="23">
        <v>16</v>
      </c>
      <c r="AX254" s="23">
        <f t="shared" si="73"/>
        <v>4</v>
      </c>
    </row>
    <row r="255" spans="2:50" ht="15" hidden="1" customHeight="1" x14ac:dyDescent="0.3">
      <c r="B255" s="15"/>
      <c r="C255" s="40" t="s">
        <v>22</v>
      </c>
      <c r="D255" s="34" t="s">
        <v>2</v>
      </c>
      <c r="E255" s="35" t="s">
        <v>2</v>
      </c>
      <c r="F255" s="41">
        <f>Current!AK255</f>
        <v>0</v>
      </c>
      <c r="G255" s="42">
        <f>Current!AL255</f>
        <v>0</v>
      </c>
      <c r="H255" s="43">
        <f>Current!AM255</f>
        <v>0</v>
      </c>
      <c r="I255" s="41">
        <f>Infrastructure!AT255</f>
        <v>0</v>
      </c>
      <c r="J255" s="42">
        <f>Infrastructure!AU255</f>
        <v>0</v>
      </c>
      <c r="K255" s="43">
        <f>Infrastructure!AV255</f>
        <v>0</v>
      </c>
      <c r="L255" s="41">
        <f>'Allocations-in-Kind'!AK255</f>
        <v>0</v>
      </c>
      <c r="M255" s="42">
        <f>'Allocations-in-Kind'!AL255</f>
        <v>0</v>
      </c>
      <c r="N255" s="43">
        <f>'Allocations-in-Kind'!AM255</f>
        <v>0</v>
      </c>
      <c r="O255" s="41"/>
      <c r="P255" s="42"/>
      <c r="Q255" s="43"/>
      <c r="R255" s="41"/>
      <c r="S255" s="42"/>
      <c r="T255" s="43"/>
      <c r="U255" s="41">
        <f>'ES Breakdown'!AK255</f>
        <v>0</v>
      </c>
      <c r="V255" s="42">
        <f>'ES Breakdown'!AL255</f>
        <v>0</v>
      </c>
      <c r="W255" s="43">
        <f>'ES Breakdown'!AM255</f>
        <v>0</v>
      </c>
      <c r="X255" s="41"/>
      <c r="Y255" s="42"/>
      <c r="Z255" s="43"/>
      <c r="AA255" s="41"/>
      <c r="AB255" s="42"/>
      <c r="AC255" s="43"/>
      <c r="AD255" s="41"/>
      <c r="AE255" s="42"/>
      <c r="AF255" s="43"/>
      <c r="AG255" s="41"/>
      <c r="AH255" s="42"/>
      <c r="AI255" s="43"/>
      <c r="AK255" s="41">
        <f t="shared" si="71"/>
        <v>0</v>
      </c>
      <c r="AL255" s="42">
        <f t="shared" si="71"/>
        <v>0</v>
      </c>
      <c r="AM255" s="43">
        <f t="shared" si="71"/>
        <v>0</v>
      </c>
      <c r="AT255" s="32">
        <f t="shared" si="72"/>
        <v>0</v>
      </c>
      <c r="AV255" s="23">
        <v>2</v>
      </c>
      <c r="AW255" s="23">
        <v>16</v>
      </c>
      <c r="AX255" s="23">
        <f t="shared" si="73"/>
        <v>5</v>
      </c>
    </row>
    <row r="256" spans="2:50" ht="15" hidden="1" customHeight="1" x14ac:dyDescent="0.3">
      <c r="B256" s="15"/>
      <c r="C256" s="40" t="s">
        <v>22</v>
      </c>
      <c r="D256" s="34" t="s">
        <v>2</v>
      </c>
      <c r="E256" s="35" t="s">
        <v>2</v>
      </c>
      <c r="F256" s="41">
        <f>Current!AK256</f>
        <v>0</v>
      </c>
      <c r="G256" s="42">
        <f>Current!AL256</f>
        <v>0</v>
      </c>
      <c r="H256" s="43">
        <f>Current!AM256</f>
        <v>0</v>
      </c>
      <c r="I256" s="41">
        <f>Infrastructure!AT256</f>
        <v>0</v>
      </c>
      <c r="J256" s="42">
        <f>Infrastructure!AU256</f>
        <v>0</v>
      </c>
      <c r="K256" s="43">
        <f>Infrastructure!AV256</f>
        <v>0</v>
      </c>
      <c r="L256" s="41">
        <f>'Allocations-in-Kind'!AK256</f>
        <v>0</v>
      </c>
      <c r="M256" s="42">
        <f>'Allocations-in-Kind'!AL256</f>
        <v>0</v>
      </c>
      <c r="N256" s="43">
        <f>'Allocations-in-Kind'!AM256</f>
        <v>0</v>
      </c>
      <c r="O256" s="41"/>
      <c r="P256" s="42"/>
      <c r="Q256" s="43"/>
      <c r="R256" s="41"/>
      <c r="S256" s="42"/>
      <c r="T256" s="43"/>
      <c r="U256" s="41">
        <f>'ES Breakdown'!AK256</f>
        <v>0</v>
      </c>
      <c r="V256" s="42">
        <f>'ES Breakdown'!AL256</f>
        <v>0</v>
      </c>
      <c r="W256" s="43">
        <f>'ES Breakdown'!AM256</f>
        <v>0</v>
      </c>
      <c r="X256" s="41"/>
      <c r="Y256" s="42"/>
      <c r="Z256" s="43"/>
      <c r="AA256" s="41"/>
      <c r="AB256" s="42"/>
      <c r="AC256" s="43"/>
      <c r="AD256" s="41"/>
      <c r="AE256" s="42"/>
      <c r="AF256" s="43"/>
      <c r="AG256" s="41"/>
      <c r="AH256" s="42"/>
      <c r="AI256" s="43"/>
      <c r="AK256" s="41">
        <f t="shared" si="71"/>
        <v>0</v>
      </c>
      <c r="AL256" s="42">
        <f t="shared" si="71"/>
        <v>0</v>
      </c>
      <c r="AM256" s="43">
        <f t="shared" si="71"/>
        <v>0</v>
      </c>
      <c r="AT256" s="32">
        <f t="shared" si="72"/>
        <v>0</v>
      </c>
      <c r="AV256" s="23">
        <v>2</v>
      </c>
      <c r="AW256" s="23">
        <v>16</v>
      </c>
      <c r="AX256" s="23">
        <f t="shared" si="73"/>
        <v>6</v>
      </c>
    </row>
    <row r="257" spans="2:50" ht="15" hidden="1" customHeight="1" x14ac:dyDescent="0.3">
      <c r="B257" s="15"/>
      <c r="C257" s="40" t="s">
        <v>22</v>
      </c>
      <c r="D257" s="34" t="s">
        <v>2</v>
      </c>
      <c r="E257" s="35" t="s">
        <v>2</v>
      </c>
      <c r="F257" s="41">
        <f>Current!AK257</f>
        <v>0</v>
      </c>
      <c r="G257" s="42">
        <f>Current!AL257</f>
        <v>0</v>
      </c>
      <c r="H257" s="43">
        <f>Current!AM257</f>
        <v>0</v>
      </c>
      <c r="I257" s="41">
        <f>Infrastructure!AT257</f>
        <v>0</v>
      </c>
      <c r="J257" s="42">
        <f>Infrastructure!AU257</f>
        <v>0</v>
      </c>
      <c r="K257" s="43">
        <f>Infrastructure!AV257</f>
        <v>0</v>
      </c>
      <c r="L257" s="41">
        <f>'Allocations-in-Kind'!AK257</f>
        <v>0</v>
      </c>
      <c r="M257" s="42">
        <f>'Allocations-in-Kind'!AL257</f>
        <v>0</v>
      </c>
      <c r="N257" s="43">
        <f>'Allocations-in-Kind'!AM257</f>
        <v>0</v>
      </c>
      <c r="O257" s="41"/>
      <c r="P257" s="42"/>
      <c r="Q257" s="43"/>
      <c r="R257" s="41"/>
      <c r="S257" s="42"/>
      <c r="T257" s="43"/>
      <c r="U257" s="41">
        <f>'ES Breakdown'!AK257</f>
        <v>0</v>
      </c>
      <c r="V257" s="42">
        <f>'ES Breakdown'!AL257</f>
        <v>0</v>
      </c>
      <c r="W257" s="43">
        <f>'ES Breakdown'!AM257</f>
        <v>0</v>
      </c>
      <c r="X257" s="41"/>
      <c r="Y257" s="42"/>
      <c r="Z257" s="43"/>
      <c r="AA257" s="41"/>
      <c r="AB257" s="42"/>
      <c r="AC257" s="43"/>
      <c r="AD257" s="41"/>
      <c r="AE257" s="42"/>
      <c r="AF257" s="43"/>
      <c r="AG257" s="41"/>
      <c r="AH257" s="42"/>
      <c r="AI257" s="43"/>
      <c r="AK257" s="41">
        <f t="shared" si="71"/>
        <v>0</v>
      </c>
      <c r="AL257" s="42">
        <f t="shared" si="71"/>
        <v>0</v>
      </c>
      <c r="AM257" s="43">
        <f t="shared" si="71"/>
        <v>0</v>
      </c>
      <c r="AT257" s="32">
        <f t="shared" si="72"/>
        <v>0</v>
      </c>
      <c r="AV257" s="23">
        <v>2</v>
      </c>
      <c r="AW257" s="23">
        <v>16</v>
      </c>
      <c r="AX257" s="23">
        <f t="shared" si="73"/>
        <v>7</v>
      </c>
    </row>
    <row r="258" spans="2:50" ht="15" hidden="1" customHeight="1" x14ac:dyDescent="0.3">
      <c r="B258" s="15"/>
      <c r="C258" s="40" t="s">
        <v>22</v>
      </c>
      <c r="D258" s="34" t="s">
        <v>2</v>
      </c>
      <c r="E258" s="35" t="s">
        <v>2</v>
      </c>
      <c r="F258" s="41">
        <f>Current!AK258</f>
        <v>0</v>
      </c>
      <c r="G258" s="42">
        <f>Current!AL258</f>
        <v>0</v>
      </c>
      <c r="H258" s="43">
        <f>Current!AM258</f>
        <v>0</v>
      </c>
      <c r="I258" s="41">
        <f>Infrastructure!AT258</f>
        <v>0</v>
      </c>
      <c r="J258" s="42">
        <f>Infrastructure!AU258</f>
        <v>0</v>
      </c>
      <c r="K258" s="43">
        <f>Infrastructure!AV258</f>
        <v>0</v>
      </c>
      <c r="L258" s="41">
        <f>'Allocations-in-Kind'!AK258</f>
        <v>0</v>
      </c>
      <c r="M258" s="42">
        <f>'Allocations-in-Kind'!AL258</f>
        <v>0</v>
      </c>
      <c r="N258" s="43">
        <f>'Allocations-in-Kind'!AM258</f>
        <v>0</v>
      </c>
      <c r="O258" s="41"/>
      <c r="P258" s="42"/>
      <c r="Q258" s="43"/>
      <c r="R258" s="41"/>
      <c r="S258" s="42"/>
      <c r="T258" s="43"/>
      <c r="U258" s="41">
        <f>'ES Breakdown'!AK258</f>
        <v>0</v>
      </c>
      <c r="V258" s="42">
        <f>'ES Breakdown'!AL258</f>
        <v>0</v>
      </c>
      <c r="W258" s="43">
        <f>'ES Breakdown'!AM258</f>
        <v>0</v>
      </c>
      <c r="X258" s="41"/>
      <c r="Y258" s="42"/>
      <c r="Z258" s="43"/>
      <c r="AA258" s="41"/>
      <c r="AB258" s="42"/>
      <c r="AC258" s="43"/>
      <c r="AD258" s="41"/>
      <c r="AE258" s="42"/>
      <c r="AF258" s="43"/>
      <c r="AG258" s="41"/>
      <c r="AH258" s="42"/>
      <c r="AI258" s="43"/>
      <c r="AK258" s="41">
        <f t="shared" si="71"/>
        <v>0</v>
      </c>
      <c r="AL258" s="42">
        <f t="shared" si="71"/>
        <v>0</v>
      </c>
      <c r="AM258" s="43">
        <f t="shared" si="71"/>
        <v>0</v>
      </c>
      <c r="AT258" s="32">
        <f t="shared" si="72"/>
        <v>0</v>
      </c>
      <c r="AV258" s="23">
        <v>2</v>
      </c>
      <c r="AW258" s="23">
        <v>16</v>
      </c>
      <c r="AX258" s="23">
        <f t="shared" si="73"/>
        <v>8</v>
      </c>
    </row>
    <row r="259" spans="2:50" ht="15" hidden="1" customHeight="1" x14ac:dyDescent="0.3">
      <c r="B259" s="15"/>
      <c r="C259" s="40" t="s">
        <v>22</v>
      </c>
      <c r="D259" s="34" t="s">
        <v>2</v>
      </c>
      <c r="E259" s="35" t="s">
        <v>2</v>
      </c>
      <c r="F259" s="41">
        <f>Current!AK259</f>
        <v>0</v>
      </c>
      <c r="G259" s="42">
        <f>Current!AL259</f>
        <v>0</v>
      </c>
      <c r="H259" s="43">
        <f>Current!AM259</f>
        <v>0</v>
      </c>
      <c r="I259" s="41">
        <f>Infrastructure!AT259</f>
        <v>0</v>
      </c>
      <c r="J259" s="42">
        <f>Infrastructure!AU259</f>
        <v>0</v>
      </c>
      <c r="K259" s="43">
        <f>Infrastructure!AV259</f>
        <v>0</v>
      </c>
      <c r="L259" s="41">
        <f>'Allocations-in-Kind'!AK259</f>
        <v>0</v>
      </c>
      <c r="M259" s="42">
        <f>'Allocations-in-Kind'!AL259</f>
        <v>0</v>
      </c>
      <c r="N259" s="43">
        <f>'Allocations-in-Kind'!AM259</f>
        <v>0</v>
      </c>
      <c r="O259" s="41"/>
      <c r="P259" s="42"/>
      <c r="Q259" s="43"/>
      <c r="R259" s="41"/>
      <c r="S259" s="42"/>
      <c r="T259" s="43"/>
      <c r="U259" s="41">
        <f>'ES Breakdown'!AK259</f>
        <v>0</v>
      </c>
      <c r="V259" s="42">
        <f>'ES Breakdown'!AL259</f>
        <v>0</v>
      </c>
      <c r="W259" s="43">
        <f>'ES Breakdown'!AM259</f>
        <v>0</v>
      </c>
      <c r="X259" s="41"/>
      <c r="Y259" s="42"/>
      <c r="Z259" s="43"/>
      <c r="AA259" s="41"/>
      <c r="AB259" s="42"/>
      <c r="AC259" s="43"/>
      <c r="AD259" s="41"/>
      <c r="AE259" s="42"/>
      <c r="AF259" s="43"/>
      <c r="AG259" s="41"/>
      <c r="AH259" s="42"/>
      <c r="AI259" s="43"/>
      <c r="AK259" s="41">
        <f t="shared" si="71"/>
        <v>0</v>
      </c>
      <c r="AL259" s="42">
        <f t="shared" si="71"/>
        <v>0</v>
      </c>
      <c r="AM259" s="43">
        <f t="shared" si="71"/>
        <v>0</v>
      </c>
      <c r="AT259" s="32">
        <f t="shared" si="72"/>
        <v>0</v>
      </c>
      <c r="AV259" s="23">
        <v>2</v>
      </c>
      <c r="AW259" s="23">
        <v>16</v>
      </c>
      <c r="AX259" s="23">
        <f t="shared" si="73"/>
        <v>9</v>
      </c>
    </row>
    <row r="260" spans="2:50" ht="15" hidden="1" customHeight="1" x14ac:dyDescent="0.3">
      <c r="B260" s="15"/>
      <c r="C260" s="40" t="s">
        <v>22</v>
      </c>
      <c r="D260" s="34" t="s">
        <v>2</v>
      </c>
      <c r="E260" s="35" t="s">
        <v>2</v>
      </c>
      <c r="F260" s="41">
        <f>Current!AK260</f>
        <v>0</v>
      </c>
      <c r="G260" s="42">
        <f>Current!AL260</f>
        <v>0</v>
      </c>
      <c r="H260" s="43">
        <f>Current!AM260</f>
        <v>0</v>
      </c>
      <c r="I260" s="41">
        <f>Infrastructure!AT260</f>
        <v>0</v>
      </c>
      <c r="J260" s="42">
        <f>Infrastructure!AU260</f>
        <v>0</v>
      </c>
      <c r="K260" s="43">
        <f>Infrastructure!AV260</f>
        <v>0</v>
      </c>
      <c r="L260" s="41">
        <f>'Allocations-in-Kind'!AK260</f>
        <v>0</v>
      </c>
      <c r="M260" s="42">
        <f>'Allocations-in-Kind'!AL260</f>
        <v>0</v>
      </c>
      <c r="N260" s="43">
        <f>'Allocations-in-Kind'!AM260</f>
        <v>0</v>
      </c>
      <c r="O260" s="41"/>
      <c r="P260" s="42"/>
      <c r="Q260" s="43"/>
      <c r="R260" s="41"/>
      <c r="S260" s="42"/>
      <c r="T260" s="43"/>
      <c r="U260" s="41">
        <f>'ES Breakdown'!AK260</f>
        <v>0</v>
      </c>
      <c r="V260" s="42">
        <f>'ES Breakdown'!AL260</f>
        <v>0</v>
      </c>
      <c r="W260" s="43">
        <f>'ES Breakdown'!AM260</f>
        <v>0</v>
      </c>
      <c r="X260" s="41"/>
      <c r="Y260" s="42"/>
      <c r="Z260" s="43"/>
      <c r="AA260" s="41"/>
      <c r="AB260" s="42"/>
      <c r="AC260" s="43"/>
      <c r="AD260" s="41"/>
      <c r="AE260" s="42"/>
      <c r="AF260" s="43"/>
      <c r="AG260" s="41"/>
      <c r="AH260" s="42"/>
      <c r="AI260" s="43"/>
      <c r="AK260" s="41">
        <f t="shared" si="71"/>
        <v>0</v>
      </c>
      <c r="AL260" s="42">
        <f t="shared" si="71"/>
        <v>0</v>
      </c>
      <c r="AM260" s="43">
        <f t="shared" si="71"/>
        <v>0</v>
      </c>
      <c r="AT260" s="32">
        <f t="shared" si="72"/>
        <v>0</v>
      </c>
      <c r="AV260" s="23">
        <v>2</v>
      </c>
      <c r="AW260" s="23">
        <v>16</v>
      </c>
      <c r="AX260" s="23">
        <f t="shared" si="73"/>
        <v>10</v>
      </c>
    </row>
    <row r="261" spans="2:50" ht="15" hidden="1" customHeight="1" x14ac:dyDescent="0.3">
      <c r="B261" s="15"/>
      <c r="C261" s="40" t="s">
        <v>23</v>
      </c>
      <c r="D261" s="34" t="s">
        <v>2</v>
      </c>
      <c r="E261" s="35" t="s">
        <v>2</v>
      </c>
      <c r="F261" s="41">
        <f>Current!AK261</f>
        <v>0</v>
      </c>
      <c r="G261" s="42">
        <f>Current!AL261</f>
        <v>0</v>
      </c>
      <c r="H261" s="43">
        <f>Current!AM261</f>
        <v>0</v>
      </c>
      <c r="I261" s="41">
        <f>Infrastructure!AT261</f>
        <v>0</v>
      </c>
      <c r="J261" s="42">
        <f>Infrastructure!AU261</f>
        <v>0</v>
      </c>
      <c r="K261" s="43">
        <f>Infrastructure!AV261</f>
        <v>0</v>
      </c>
      <c r="L261" s="41">
        <f>'Allocations-in-Kind'!AK261</f>
        <v>0</v>
      </c>
      <c r="M261" s="42">
        <f>'Allocations-in-Kind'!AL261</f>
        <v>0</v>
      </c>
      <c r="N261" s="43">
        <f>'Allocations-in-Kind'!AM261</f>
        <v>0</v>
      </c>
      <c r="O261" s="41"/>
      <c r="P261" s="42"/>
      <c r="Q261" s="43"/>
      <c r="R261" s="41"/>
      <c r="S261" s="42"/>
      <c r="T261" s="43"/>
      <c r="U261" s="41">
        <f>'ES Breakdown'!AK261</f>
        <v>0</v>
      </c>
      <c r="V261" s="42">
        <f>'ES Breakdown'!AL261</f>
        <v>0</v>
      </c>
      <c r="W261" s="43">
        <f>'ES Breakdown'!AM261</f>
        <v>0</v>
      </c>
      <c r="X261" s="41"/>
      <c r="Y261" s="42"/>
      <c r="Z261" s="43"/>
      <c r="AA261" s="41"/>
      <c r="AB261" s="42"/>
      <c r="AC261" s="43"/>
      <c r="AD261" s="41"/>
      <c r="AE261" s="42"/>
      <c r="AF261" s="43"/>
      <c r="AG261" s="41"/>
      <c r="AH261" s="42"/>
      <c r="AI261" s="43"/>
      <c r="AK261" s="41">
        <f t="shared" si="71"/>
        <v>0</v>
      </c>
      <c r="AL261" s="42">
        <f t="shared" si="71"/>
        <v>0</v>
      </c>
      <c r="AM261" s="43">
        <f t="shared" si="71"/>
        <v>0</v>
      </c>
      <c r="AT261" s="32">
        <f t="shared" si="72"/>
        <v>0</v>
      </c>
      <c r="AV261" s="23">
        <v>2</v>
      </c>
      <c r="AW261" s="23">
        <v>17</v>
      </c>
      <c r="AX261" s="23">
        <f t="shared" si="73"/>
        <v>1</v>
      </c>
    </row>
    <row r="262" spans="2:50" ht="15" hidden="1" customHeight="1" x14ac:dyDescent="0.3">
      <c r="B262" s="15"/>
      <c r="C262" s="50" t="str">
        <f>IF(LEN(E261)&lt;1,"","Total: " &amp; LEFT(E261,LEN(E261)-21) &amp; "Municipalities")</f>
        <v/>
      </c>
      <c r="D262" s="51"/>
      <c r="E262" s="52"/>
      <c r="F262" s="53">
        <f>Current!AK262</f>
        <v>0</v>
      </c>
      <c r="G262" s="54">
        <f>Current!AL262</f>
        <v>0</v>
      </c>
      <c r="H262" s="55">
        <f>Current!AM262</f>
        <v>0</v>
      </c>
      <c r="I262" s="53">
        <f>Infrastructure!AT262</f>
        <v>0</v>
      </c>
      <c r="J262" s="54">
        <f>Infrastructure!AU262</f>
        <v>0</v>
      </c>
      <c r="K262" s="55">
        <f>Infrastructure!AV262</f>
        <v>0</v>
      </c>
      <c r="L262" s="53">
        <f>'Allocations-in-Kind'!AK262</f>
        <v>0</v>
      </c>
      <c r="M262" s="54">
        <f>'Allocations-in-Kind'!AL262</f>
        <v>0</v>
      </c>
      <c r="N262" s="55">
        <f>'Allocations-in-Kind'!AM262</f>
        <v>0</v>
      </c>
      <c r="O262" s="53">
        <f t="shared" ref="O262:AI262" si="74">SUM(O251:O261)</f>
        <v>0</v>
      </c>
      <c r="P262" s="54">
        <f t="shared" si="74"/>
        <v>0</v>
      </c>
      <c r="Q262" s="55">
        <f t="shared" si="74"/>
        <v>0</v>
      </c>
      <c r="R262" s="53">
        <f t="shared" si="74"/>
        <v>0</v>
      </c>
      <c r="S262" s="54">
        <f t="shared" si="74"/>
        <v>0</v>
      </c>
      <c r="T262" s="55">
        <f t="shared" si="74"/>
        <v>0</v>
      </c>
      <c r="U262" s="53">
        <f t="shared" si="74"/>
        <v>0</v>
      </c>
      <c r="V262" s="54">
        <f t="shared" si="74"/>
        <v>0</v>
      </c>
      <c r="W262" s="55">
        <f t="shared" si="74"/>
        <v>0</v>
      </c>
      <c r="X262" s="53">
        <f t="shared" si="74"/>
        <v>0</v>
      </c>
      <c r="Y262" s="54">
        <f t="shared" si="74"/>
        <v>0</v>
      </c>
      <c r="Z262" s="55">
        <f t="shared" si="74"/>
        <v>0</v>
      </c>
      <c r="AA262" s="53">
        <f t="shared" si="74"/>
        <v>0</v>
      </c>
      <c r="AB262" s="54">
        <f t="shared" si="74"/>
        <v>0</v>
      </c>
      <c r="AC262" s="55">
        <f t="shared" si="74"/>
        <v>0</v>
      </c>
      <c r="AD262" s="53">
        <f t="shared" si="74"/>
        <v>0</v>
      </c>
      <c r="AE262" s="54">
        <f t="shared" si="74"/>
        <v>0</v>
      </c>
      <c r="AF262" s="55">
        <f t="shared" si="74"/>
        <v>0</v>
      </c>
      <c r="AG262" s="53">
        <f t="shared" si="74"/>
        <v>0</v>
      </c>
      <c r="AH262" s="54">
        <f t="shared" si="74"/>
        <v>0</v>
      </c>
      <c r="AI262" s="55">
        <f t="shared" si="74"/>
        <v>0</v>
      </c>
      <c r="AK262" s="53">
        <f>SUM(AK251:AK261)</f>
        <v>0</v>
      </c>
      <c r="AL262" s="54">
        <f>SUM(AL251:AL261)</f>
        <v>0</v>
      </c>
      <c r="AM262" s="55">
        <f>SUM(AM251:AM261)</f>
        <v>0</v>
      </c>
      <c r="AT262" s="32">
        <f>IF(SUM(AT251:AT261)=0,0,1)</f>
        <v>0</v>
      </c>
    </row>
    <row r="263" spans="2:50" ht="15" hidden="1" customHeight="1" x14ac:dyDescent="0.3">
      <c r="B263" s="15"/>
      <c r="C263" s="40"/>
      <c r="D263" s="34"/>
      <c r="E263" s="35"/>
      <c r="F263" s="41">
        <f>Current!AK263</f>
        <v>0</v>
      </c>
      <c r="G263" s="42">
        <f>Current!AL263</f>
        <v>0</v>
      </c>
      <c r="H263" s="43">
        <f>Current!AM263</f>
        <v>0</v>
      </c>
      <c r="I263" s="41">
        <f>Infrastructure!AT263</f>
        <v>0</v>
      </c>
      <c r="J263" s="42">
        <f>Infrastructure!AU263</f>
        <v>0</v>
      </c>
      <c r="K263" s="43">
        <f>Infrastructure!AV263</f>
        <v>0</v>
      </c>
      <c r="L263" s="41">
        <f>'Allocations-in-Kind'!AK263</f>
        <v>0</v>
      </c>
      <c r="M263" s="42">
        <f>'Allocations-in-Kind'!AL263</f>
        <v>0</v>
      </c>
      <c r="N263" s="43">
        <f>'Allocations-in-Kind'!AM263</f>
        <v>0</v>
      </c>
      <c r="O263" s="41"/>
      <c r="P263" s="42"/>
      <c r="Q263" s="43"/>
      <c r="R263" s="41"/>
      <c r="S263" s="42"/>
      <c r="T263" s="43"/>
      <c r="U263" s="41"/>
      <c r="V263" s="42"/>
      <c r="W263" s="43"/>
      <c r="X263" s="41"/>
      <c r="Y263" s="42"/>
      <c r="Z263" s="43"/>
      <c r="AA263" s="41"/>
      <c r="AB263" s="42"/>
      <c r="AC263" s="43"/>
      <c r="AD263" s="41"/>
      <c r="AE263" s="42"/>
      <c r="AF263" s="43"/>
      <c r="AG263" s="41"/>
      <c r="AH263" s="42"/>
      <c r="AI263" s="43"/>
      <c r="AK263" s="41"/>
      <c r="AL263" s="42"/>
      <c r="AM263" s="43"/>
      <c r="AT263" s="32">
        <f>IF(AT262=0,0,1)</f>
        <v>0</v>
      </c>
    </row>
    <row r="264" spans="2:50" ht="15" hidden="1" customHeight="1" x14ac:dyDescent="0.3">
      <c r="B264" s="15"/>
      <c r="C264" s="40" t="s">
        <v>22</v>
      </c>
      <c r="D264" s="34" t="s">
        <v>2</v>
      </c>
      <c r="E264" s="35" t="s">
        <v>2</v>
      </c>
      <c r="F264" s="41">
        <f>Current!AK264</f>
        <v>0</v>
      </c>
      <c r="G264" s="42">
        <f>Current!AL264</f>
        <v>0</v>
      </c>
      <c r="H264" s="43">
        <f>Current!AM264</f>
        <v>0</v>
      </c>
      <c r="I264" s="41">
        <f>Infrastructure!AT264</f>
        <v>0</v>
      </c>
      <c r="J264" s="42">
        <f>Infrastructure!AU264</f>
        <v>0</v>
      </c>
      <c r="K264" s="43">
        <f>Infrastructure!AV264</f>
        <v>0</v>
      </c>
      <c r="L264" s="41">
        <f>'Allocations-in-Kind'!AK264</f>
        <v>0</v>
      </c>
      <c r="M264" s="42">
        <f>'Allocations-in-Kind'!AL264</f>
        <v>0</v>
      </c>
      <c r="N264" s="43">
        <f>'Allocations-in-Kind'!AM264</f>
        <v>0</v>
      </c>
      <c r="O264" s="41"/>
      <c r="P264" s="42"/>
      <c r="Q264" s="43"/>
      <c r="R264" s="41"/>
      <c r="S264" s="42"/>
      <c r="T264" s="43"/>
      <c r="U264" s="41">
        <f>'ES Breakdown'!AK264</f>
        <v>0</v>
      </c>
      <c r="V264" s="42">
        <f>'ES Breakdown'!AL264</f>
        <v>0</v>
      </c>
      <c r="W264" s="43">
        <f>'ES Breakdown'!AM264</f>
        <v>0</v>
      </c>
      <c r="X264" s="41"/>
      <c r="Y264" s="42"/>
      <c r="Z264" s="43"/>
      <c r="AA264" s="41"/>
      <c r="AB264" s="42"/>
      <c r="AC264" s="43"/>
      <c r="AD264" s="41"/>
      <c r="AE264" s="42"/>
      <c r="AF264" s="43"/>
      <c r="AG264" s="41"/>
      <c r="AH264" s="42"/>
      <c r="AI264" s="43"/>
      <c r="AK264" s="41">
        <f t="shared" ref="AK264:AM274" si="75">F264+I264+L264+O264+R264+U264+X264+AA264+AD264+AG264</f>
        <v>0</v>
      </c>
      <c r="AL264" s="42">
        <f t="shared" si="75"/>
        <v>0</v>
      </c>
      <c r="AM264" s="43">
        <f t="shared" si="75"/>
        <v>0</v>
      </c>
      <c r="AT264" s="32">
        <f>IF(LEN(E264)&lt;2,0,1)</f>
        <v>0</v>
      </c>
      <c r="AV264" s="23">
        <v>2</v>
      </c>
      <c r="AW264" s="23">
        <v>18</v>
      </c>
      <c r="AX264" s="23">
        <v>1</v>
      </c>
    </row>
    <row r="265" spans="2:50" ht="15" hidden="1" customHeight="1" x14ac:dyDescent="0.3">
      <c r="B265" s="15"/>
      <c r="C265" s="40" t="s">
        <v>22</v>
      </c>
      <c r="D265" s="34" t="s">
        <v>2</v>
      </c>
      <c r="E265" s="35" t="s">
        <v>2</v>
      </c>
      <c r="F265" s="41">
        <f>Current!AK265</f>
        <v>0</v>
      </c>
      <c r="G265" s="42">
        <f>Current!AL265</f>
        <v>0</v>
      </c>
      <c r="H265" s="43">
        <f>Current!AM265</f>
        <v>0</v>
      </c>
      <c r="I265" s="41">
        <f>Infrastructure!AT265</f>
        <v>0</v>
      </c>
      <c r="J265" s="42">
        <f>Infrastructure!AU265</f>
        <v>0</v>
      </c>
      <c r="K265" s="43">
        <f>Infrastructure!AV265</f>
        <v>0</v>
      </c>
      <c r="L265" s="41">
        <f>'Allocations-in-Kind'!AK265</f>
        <v>0</v>
      </c>
      <c r="M265" s="42">
        <f>'Allocations-in-Kind'!AL265</f>
        <v>0</v>
      </c>
      <c r="N265" s="43">
        <f>'Allocations-in-Kind'!AM265</f>
        <v>0</v>
      </c>
      <c r="O265" s="41"/>
      <c r="P265" s="42"/>
      <c r="Q265" s="43"/>
      <c r="R265" s="41"/>
      <c r="S265" s="42"/>
      <c r="T265" s="43"/>
      <c r="U265" s="41">
        <f>'ES Breakdown'!AK265</f>
        <v>0</v>
      </c>
      <c r="V265" s="42">
        <f>'ES Breakdown'!AL265</f>
        <v>0</v>
      </c>
      <c r="W265" s="43">
        <f>'ES Breakdown'!AM265</f>
        <v>0</v>
      </c>
      <c r="X265" s="41"/>
      <c r="Y265" s="42"/>
      <c r="Z265" s="43"/>
      <c r="AA265" s="41"/>
      <c r="AB265" s="42"/>
      <c r="AC265" s="43"/>
      <c r="AD265" s="41"/>
      <c r="AE265" s="42"/>
      <c r="AF265" s="43"/>
      <c r="AG265" s="41"/>
      <c r="AH265" s="42"/>
      <c r="AI265" s="43"/>
      <c r="AK265" s="41">
        <f t="shared" si="75"/>
        <v>0</v>
      </c>
      <c r="AL265" s="42">
        <f t="shared" si="75"/>
        <v>0</v>
      </c>
      <c r="AM265" s="43">
        <f t="shared" si="75"/>
        <v>0</v>
      </c>
      <c r="AT265" s="32">
        <f t="shared" ref="AT265:AT274" si="76">IF(LEN(E265)&lt;2,0,1)</f>
        <v>0</v>
      </c>
      <c r="AV265" s="23">
        <v>2</v>
      </c>
      <c r="AW265" s="23">
        <v>18</v>
      </c>
      <c r="AX265" s="23">
        <f>IF(AW265=AW264,AX264+1,1)</f>
        <v>2</v>
      </c>
    </row>
    <row r="266" spans="2:50" ht="15" hidden="1" customHeight="1" x14ac:dyDescent="0.3">
      <c r="B266" s="15"/>
      <c r="C266" s="40" t="s">
        <v>22</v>
      </c>
      <c r="D266" s="34" t="s">
        <v>2</v>
      </c>
      <c r="E266" s="35" t="s">
        <v>2</v>
      </c>
      <c r="F266" s="41">
        <f>Current!AK266</f>
        <v>0</v>
      </c>
      <c r="G266" s="42">
        <f>Current!AL266</f>
        <v>0</v>
      </c>
      <c r="H266" s="43">
        <f>Current!AM266</f>
        <v>0</v>
      </c>
      <c r="I266" s="41">
        <f>Infrastructure!AT266</f>
        <v>0</v>
      </c>
      <c r="J266" s="42">
        <f>Infrastructure!AU266</f>
        <v>0</v>
      </c>
      <c r="K266" s="43">
        <f>Infrastructure!AV266</f>
        <v>0</v>
      </c>
      <c r="L266" s="41">
        <f>'Allocations-in-Kind'!AK266</f>
        <v>0</v>
      </c>
      <c r="M266" s="42">
        <f>'Allocations-in-Kind'!AL266</f>
        <v>0</v>
      </c>
      <c r="N266" s="43">
        <f>'Allocations-in-Kind'!AM266</f>
        <v>0</v>
      </c>
      <c r="O266" s="41"/>
      <c r="P266" s="42"/>
      <c r="Q266" s="43"/>
      <c r="R266" s="41"/>
      <c r="S266" s="42"/>
      <c r="T266" s="43"/>
      <c r="U266" s="41">
        <f>'ES Breakdown'!AK266</f>
        <v>0</v>
      </c>
      <c r="V266" s="42">
        <f>'ES Breakdown'!AL266</f>
        <v>0</v>
      </c>
      <c r="W266" s="43">
        <f>'ES Breakdown'!AM266</f>
        <v>0</v>
      </c>
      <c r="X266" s="41"/>
      <c r="Y266" s="42"/>
      <c r="Z266" s="43"/>
      <c r="AA266" s="41"/>
      <c r="AB266" s="42"/>
      <c r="AC266" s="43"/>
      <c r="AD266" s="41"/>
      <c r="AE266" s="42"/>
      <c r="AF266" s="43"/>
      <c r="AG266" s="41"/>
      <c r="AH266" s="42"/>
      <c r="AI266" s="43"/>
      <c r="AK266" s="41">
        <f t="shared" si="75"/>
        <v>0</v>
      </c>
      <c r="AL266" s="42">
        <f t="shared" si="75"/>
        <v>0</v>
      </c>
      <c r="AM266" s="43">
        <f t="shared" si="75"/>
        <v>0</v>
      </c>
      <c r="AT266" s="32">
        <f t="shared" si="76"/>
        <v>0</v>
      </c>
      <c r="AV266" s="23">
        <v>2</v>
      </c>
      <c r="AW266" s="23">
        <v>18</v>
      </c>
      <c r="AX266" s="23">
        <f t="shared" ref="AX266:AX274" si="77">IF(AW266=AW265,AX265+1,1)</f>
        <v>3</v>
      </c>
    </row>
    <row r="267" spans="2:50" ht="15" hidden="1" customHeight="1" x14ac:dyDescent="0.3">
      <c r="B267" s="15"/>
      <c r="C267" s="40" t="s">
        <v>22</v>
      </c>
      <c r="D267" s="34" t="s">
        <v>2</v>
      </c>
      <c r="E267" s="35" t="s">
        <v>2</v>
      </c>
      <c r="F267" s="41">
        <f>Current!AK267</f>
        <v>0</v>
      </c>
      <c r="G267" s="42">
        <f>Current!AL267</f>
        <v>0</v>
      </c>
      <c r="H267" s="43">
        <f>Current!AM267</f>
        <v>0</v>
      </c>
      <c r="I267" s="41">
        <f>Infrastructure!AT267</f>
        <v>0</v>
      </c>
      <c r="J267" s="42">
        <f>Infrastructure!AU267</f>
        <v>0</v>
      </c>
      <c r="K267" s="43">
        <f>Infrastructure!AV267</f>
        <v>0</v>
      </c>
      <c r="L267" s="41">
        <f>'Allocations-in-Kind'!AK267</f>
        <v>0</v>
      </c>
      <c r="M267" s="42">
        <f>'Allocations-in-Kind'!AL267</f>
        <v>0</v>
      </c>
      <c r="N267" s="43">
        <f>'Allocations-in-Kind'!AM267</f>
        <v>0</v>
      </c>
      <c r="O267" s="41"/>
      <c r="P267" s="42"/>
      <c r="Q267" s="43"/>
      <c r="R267" s="41"/>
      <c r="S267" s="42"/>
      <c r="T267" s="43"/>
      <c r="U267" s="41">
        <f>'ES Breakdown'!AK267</f>
        <v>0</v>
      </c>
      <c r="V267" s="42">
        <f>'ES Breakdown'!AL267</f>
        <v>0</v>
      </c>
      <c r="W267" s="43">
        <f>'ES Breakdown'!AM267</f>
        <v>0</v>
      </c>
      <c r="X267" s="41"/>
      <c r="Y267" s="42"/>
      <c r="Z267" s="43"/>
      <c r="AA267" s="41"/>
      <c r="AB267" s="42"/>
      <c r="AC267" s="43"/>
      <c r="AD267" s="41"/>
      <c r="AE267" s="42"/>
      <c r="AF267" s="43"/>
      <c r="AG267" s="41"/>
      <c r="AH267" s="42"/>
      <c r="AI267" s="43"/>
      <c r="AK267" s="41">
        <f t="shared" si="75"/>
        <v>0</v>
      </c>
      <c r="AL267" s="42">
        <f t="shared" si="75"/>
        <v>0</v>
      </c>
      <c r="AM267" s="43">
        <f t="shared" si="75"/>
        <v>0</v>
      </c>
      <c r="AT267" s="32">
        <f t="shared" si="76"/>
        <v>0</v>
      </c>
      <c r="AV267" s="23">
        <v>2</v>
      </c>
      <c r="AW267" s="23">
        <v>18</v>
      </c>
      <c r="AX267" s="23">
        <f t="shared" si="77"/>
        <v>4</v>
      </c>
    </row>
    <row r="268" spans="2:50" ht="15" hidden="1" customHeight="1" x14ac:dyDescent="0.3">
      <c r="B268" s="15"/>
      <c r="C268" s="40" t="s">
        <v>22</v>
      </c>
      <c r="D268" s="34" t="s">
        <v>2</v>
      </c>
      <c r="E268" s="35" t="s">
        <v>2</v>
      </c>
      <c r="F268" s="41">
        <f>Current!AK268</f>
        <v>0</v>
      </c>
      <c r="G268" s="42">
        <f>Current!AL268</f>
        <v>0</v>
      </c>
      <c r="H268" s="43">
        <f>Current!AM268</f>
        <v>0</v>
      </c>
      <c r="I268" s="41">
        <f>Infrastructure!AT268</f>
        <v>0</v>
      </c>
      <c r="J268" s="42">
        <f>Infrastructure!AU268</f>
        <v>0</v>
      </c>
      <c r="K268" s="43">
        <f>Infrastructure!AV268</f>
        <v>0</v>
      </c>
      <c r="L268" s="41">
        <f>'Allocations-in-Kind'!AK268</f>
        <v>0</v>
      </c>
      <c r="M268" s="42">
        <f>'Allocations-in-Kind'!AL268</f>
        <v>0</v>
      </c>
      <c r="N268" s="43">
        <f>'Allocations-in-Kind'!AM268</f>
        <v>0</v>
      </c>
      <c r="O268" s="41"/>
      <c r="P268" s="42"/>
      <c r="Q268" s="43"/>
      <c r="R268" s="41"/>
      <c r="S268" s="42"/>
      <c r="T268" s="43"/>
      <c r="U268" s="41">
        <f>'ES Breakdown'!AK268</f>
        <v>0</v>
      </c>
      <c r="V268" s="42">
        <f>'ES Breakdown'!AL268</f>
        <v>0</v>
      </c>
      <c r="W268" s="43">
        <f>'ES Breakdown'!AM268</f>
        <v>0</v>
      </c>
      <c r="X268" s="41"/>
      <c r="Y268" s="42"/>
      <c r="Z268" s="43"/>
      <c r="AA268" s="41"/>
      <c r="AB268" s="42"/>
      <c r="AC268" s="43"/>
      <c r="AD268" s="41"/>
      <c r="AE268" s="42"/>
      <c r="AF268" s="43"/>
      <c r="AG268" s="41"/>
      <c r="AH268" s="42"/>
      <c r="AI268" s="43"/>
      <c r="AK268" s="41">
        <f t="shared" si="75"/>
        <v>0</v>
      </c>
      <c r="AL268" s="42">
        <f t="shared" si="75"/>
        <v>0</v>
      </c>
      <c r="AM268" s="43">
        <f t="shared" si="75"/>
        <v>0</v>
      </c>
      <c r="AT268" s="32">
        <f t="shared" si="76"/>
        <v>0</v>
      </c>
      <c r="AV268" s="23">
        <v>2</v>
      </c>
      <c r="AW268" s="23">
        <v>18</v>
      </c>
      <c r="AX268" s="23">
        <f t="shared" si="77"/>
        <v>5</v>
      </c>
    </row>
    <row r="269" spans="2:50" s="23" customFormat="1" ht="15" hidden="1" customHeight="1" x14ac:dyDescent="0.3">
      <c r="B269" s="15"/>
      <c r="C269" s="40" t="s">
        <v>22</v>
      </c>
      <c r="D269" s="34" t="s">
        <v>2</v>
      </c>
      <c r="E269" s="35" t="s">
        <v>2</v>
      </c>
      <c r="F269" s="41">
        <f>Current!AK269</f>
        <v>0</v>
      </c>
      <c r="G269" s="42">
        <f>Current!AL269</f>
        <v>0</v>
      </c>
      <c r="H269" s="43">
        <f>Current!AM269</f>
        <v>0</v>
      </c>
      <c r="I269" s="41">
        <f>Infrastructure!AT269</f>
        <v>0</v>
      </c>
      <c r="J269" s="42">
        <f>Infrastructure!AU269</f>
        <v>0</v>
      </c>
      <c r="K269" s="43">
        <f>Infrastructure!AV269</f>
        <v>0</v>
      </c>
      <c r="L269" s="41">
        <f>'Allocations-in-Kind'!AK269</f>
        <v>0</v>
      </c>
      <c r="M269" s="42">
        <f>'Allocations-in-Kind'!AL269</f>
        <v>0</v>
      </c>
      <c r="N269" s="43">
        <f>'Allocations-in-Kind'!AM269</f>
        <v>0</v>
      </c>
      <c r="O269" s="41"/>
      <c r="P269" s="42"/>
      <c r="Q269" s="43"/>
      <c r="R269" s="41"/>
      <c r="S269" s="42"/>
      <c r="T269" s="43"/>
      <c r="U269" s="41">
        <f>'ES Breakdown'!AK269</f>
        <v>0</v>
      </c>
      <c r="V269" s="42">
        <f>'ES Breakdown'!AL269</f>
        <v>0</v>
      </c>
      <c r="W269" s="43">
        <f>'ES Breakdown'!AM269</f>
        <v>0</v>
      </c>
      <c r="X269" s="41"/>
      <c r="Y269" s="42"/>
      <c r="Z269" s="43"/>
      <c r="AA269" s="41"/>
      <c r="AB269" s="42"/>
      <c r="AC269" s="43"/>
      <c r="AD269" s="41"/>
      <c r="AE269" s="42"/>
      <c r="AF269" s="43"/>
      <c r="AG269" s="41"/>
      <c r="AH269" s="42"/>
      <c r="AI269" s="43"/>
      <c r="AK269" s="41">
        <f t="shared" si="75"/>
        <v>0</v>
      </c>
      <c r="AL269" s="42">
        <f t="shared" si="75"/>
        <v>0</v>
      </c>
      <c r="AM269" s="43">
        <f t="shared" si="75"/>
        <v>0</v>
      </c>
      <c r="AT269" s="32">
        <f t="shared" si="76"/>
        <v>0</v>
      </c>
      <c r="AV269" s="23">
        <v>2</v>
      </c>
      <c r="AW269" s="23">
        <v>18</v>
      </c>
      <c r="AX269" s="23">
        <f t="shared" si="77"/>
        <v>6</v>
      </c>
    </row>
    <row r="270" spans="2:50" ht="15" hidden="1" customHeight="1" x14ac:dyDescent="0.3">
      <c r="B270" s="15"/>
      <c r="C270" s="40" t="s">
        <v>22</v>
      </c>
      <c r="D270" s="34" t="s">
        <v>2</v>
      </c>
      <c r="E270" s="35" t="s">
        <v>2</v>
      </c>
      <c r="F270" s="41">
        <f>Current!AK270</f>
        <v>0</v>
      </c>
      <c r="G270" s="42">
        <f>Current!AL270</f>
        <v>0</v>
      </c>
      <c r="H270" s="43">
        <f>Current!AM270</f>
        <v>0</v>
      </c>
      <c r="I270" s="41">
        <f>Infrastructure!AT270</f>
        <v>0</v>
      </c>
      <c r="J270" s="42">
        <f>Infrastructure!AU270</f>
        <v>0</v>
      </c>
      <c r="K270" s="43">
        <f>Infrastructure!AV270</f>
        <v>0</v>
      </c>
      <c r="L270" s="41">
        <f>'Allocations-in-Kind'!AK270</f>
        <v>0</v>
      </c>
      <c r="M270" s="42">
        <f>'Allocations-in-Kind'!AL270</f>
        <v>0</v>
      </c>
      <c r="N270" s="43">
        <f>'Allocations-in-Kind'!AM270</f>
        <v>0</v>
      </c>
      <c r="O270" s="41"/>
      <c r="P270" s="42"/>
      <c r="Q270" s="43"/>
      <c r="R270" s="41"/>
      <c r="S270" s="42"/>
      <c r="T270" s="43"/>
      <c r="U270" s="41">
        <f>'ES Breakdown'!AK270</f>
        <v>0</v>
      </c>
      <c r="V270" s="42">
        <f>'ES Breakdown'!AL270</f>
        <v>0</v>
      </c>
      <c r="W270" s="43">
        <f>'ES Breakdown'!AM270</f>
        <v>0</v>
      </c>
      <c r="X270" s="41"/>
      <c r="Y270" s="42"/>
      <c r="Z270" s="43"/>
      <c r="AA270" s="41"/>
      <c r="AB270" s="42"/>
      <c r="AC270" s="43"/>
      <c r="AD270" s="41"/>
      <c r="AE270" s="42"/>
      <c r="AF270" s="43"/>
      <c r="AG270" s="41"/>
      <c r="AH270" s="42"/>
      <c r="AI270" s="43"/>
      <c r="AK270" s="41">
        <f t="shared" si="75"/>
        <v>0</v>
      </c>
      <c r="AL270" s="42">
        <f t="shared" si="75"/>
        <v>0</v>
      </c>
      <c r="AM270" s="43">
        <f t="shared" si="75"/>
        <v>0</v>
      </c>
      <c r="AT270" s="32">
        <f t="shared" si="76"/>
        <v>0</v>
      </c>
      <c r="AV270" s="23">
        <v>2</v>
      </c>
      <c r="AW270" s="23">
        <v>18</v>
      </c>
      <c r="AX270" s="23">
        <f t="shared" si="77"/>
        <v>7</v>
      </c>
    </row>
    <row r="271" spans="2:50" ht="15" hidden="1" customHeight="1" x14ac:dyDescent="0.3">
      <c r="B271" s="15"/>
      <c r="C271" s="40" t="s">
        <v>22</v>
      </c>
      <c r="D271" s="34" t="s">
        <v>2</v>
      </c>
      <c r="E271" s="35" t="s">
        <v>2</v>
      </c>
      <c r="F271" s="41">
        <f>Current!AK271</f>
        <v>0</v>
      </c>
      <c r="G271" s="42">
        <f>Current!AL271</f>
        <v>0</v>
      </c>
      <c r="H271" s="43">
        <f>Current!AM271</f>
        <v>0</v>
      </c>
      <c r="I271" s="41">
        <f>Infrastructure!AT271</f>
        <v>0</v>
      </c>
      <c r="J271" s="42">
        <f>Infrastructure!AU271</f>
        <v>0</v>
      </c>
      <c r="K271" s="43">
        <f>Infrastructure!AV271</f>
        <v>0</v>
      </c>
      <c r="L271" s="41">
        <f>'Allocations-in-Kind'!AK271</f>
        <v>0</v>
      </c>
      <c r="M271" s="42">
        <f>'Allocations-in-Kind'!AL271</f>
        <v>0</v>
      </c>
      <c r="N271" s="43">
        <f>'Allocations-in-Kind'!AM271</f>
        <v>0</v>
      </c>
      <c r="O271" s="41"/>
      <c r="P271" s="42"/>
      <c r="Q271" s="43"/>
      <c r="R271" s="41"/>
      <c r="S271" s="42"/>
      <c r="T271" s="43"/>
      <c r="U271" s="41">
        <f>'ES Breakdown'!AK271</f>
        <v>0</v>
      </c>
      <c r="V271" s="42">
        <f>'ES Breakdown'!AL271</f>
        <v>0</v>
      </c>
      <c r="W271" s="43">
        <f>'ES Breakdown'!AM271</f>
        <v>0</v>
      </c>
      <c r="X271" s="41"/>
      <c r="Y271" s="42"/>
      <c r="Z271" s="43"/>
      <c r="AA271" s="41"/>
      <c r="AB271" s="42"/>
      <c r="AC271" s="43"/>
      <c r="AD271" s="41"/>
      <c r="AE271" s="42"/>
      <c r="AF271" s="43"/>
      <c r="AG271" s="41"/>
      <c r="AH271" s="42"/>
      <c r="AI271" s="43"/>
      <c r="AK271" s="41">
        <f t="shared" si="75"/>
        <v>0</v>
      </c>
      <c r="AL271" s="42">
        <f t="shared" si="75"/>
        <v>0</v>
      </c>
      <c r="AM271" s="43">
        <f t="shared" si="75"/>
        <v>0</v>
      </c>
      <c r="AT271" s="32">
        <f t="shared" si="76"/>
        <v>0</v>
      </c>
      <c r="AV271" s="23">
        <v>2</v>
      </c>
      <c r="AW271" s="23">
        <v>18</v>
      </c>
      <c r="AX271" s="23">
        <f t="shared" si="77"/>
        <v>8</v>
      </c>
    </row>
    <row r="272" spans="2:50" ht="15" hidden="1" customHeight="1" x14ac:dyDescent="0.3">
      <c r="B272" s="15"/>
      <c r="C272" s="40" t="s">
        <v>22</v>
      </c>
      <c r="D272" s="34" t="s">
        <v>2</v>
      </c>
      <c r="E272" s="35" t="s">
        <v>2</v>
      </c>
      <c r="F272" s="41">
        <f>Current!AK272</f>
        <v>0</v>
      </c>
      <c r="G272" s="42">
        <f>Current!AL272</f>
        <v>0</v>
      </c>
      <c r="H272" s="43">
        <f>Current!AM272</f>
        <v>0</v>
      </c>
      <c r="I272" s="41">
        <f>Infrastructure!AT272</f>
        <v>0</v>
      </c>
      <c r="J272" s="42">
        <f>Infrastructure!AU272</f>
        <v>0</v>
      </c>
      <c r="K272" s="43">
        <f>Infrastructure!AV272</f>
        <v>0</v>
      </c>
      <c r="L272" s="41">
        <f>'Allocations-in-Kind'!AK272</f>
        <v>0</v>
      </c>
      <c r="M272" s="42">
        <f>'Allocations-in-Kind'!AL272</f>
        <v>0</v>
      </c>
      <c r="N272" s="43">
        <f>'Allocations-in-Kind'!AM272</f>
        <v>0</v>
      </c>
      <c r="O272" s="41"/>
      <c r="P272" s="42"/>
      <c r="Q272" s="43"/>
      <c r="R272" s="41"/>
      <c r="S272" s="42"/>
      <c r="T272" s="43"/>
      <c r="U272" s="41">
        <f>'ES Breakdown'!AK272</f>
        <v>0</v>
      </c>
      <c r="V272" s="42">
        <f>'ES Breakdown'!AL272</f>
        <v>0</v>
      </c>
      <c r="W272" s="43">
        <f>'ES Breakdown'!AM272</f>
        <v>0</v>
      </c>
      <c r="X272" s="41"/>
      <c r="Y272" s="42"/>
      <c r="Z272" s="43"/>
      <c r="AA272" s="41"/>
      <c r="AB272" s="42"/>
      <c r="AC272" s="43"/>
      <c r="AD272" s="41"/>
      <c r="AE272" s="42"/>
      <c r="AF272" s="43"/>
      <c r="AG272" s="41"/>
      <c r="AH272" s="42"/>
      <c r="AI272" s="43"/>
      <c r="AK272" s="41">
        <f t="shared" si="75"/>
        <v>0</v>
      </c>
      <c r="AL272" s="42">
        <f t="shared" si="75"/>
        <v>0</v>
      </c>
      <c r="AM272" s="43">
        <f t="shared" si="75"/>
        <v>0</v>
      </c>
      <c r="AT272" s="32">
        <f t="shared" si="76"/>
        <v>0</v>
      </c>
      <c r="AV272" s="23">
        <v>2</v>
      </c>
      <c r="AW272" s="23">
        <v>18</v>
      </c>
      <c r="AX272" s="23">
        <f t="shared" si="77"/>
        <v>9</v>
      </c>
    </row>
    <row r="273" spans="2:50" ht="15" hidden="1" customHeight="1" x14ac:dyDescent="0.3">
      <c r="B273" s="15"/>
      <c r="C273" s="40" t="s">
        <v>22</v>
      </c>
      <c r="D273" s="34" t="s">
        <v>2</v>
      </c>
      <c r="E273" s="35" t="s">
        <v>2</v>
      </c>
      <c r="F273" s="41">
        <f>Current!AK273</f>
        <v>0</v>
      </c>
      <c r="G273" s="42">
        <f>Current!AL273</f>
        <v>0</v>
      </c>
      <c r="H273" s="43">
        <f>Current!AM273</f>
        <v>0</v>
      </c>
      <c r="I273" s="41">
        <f>Infrastructure!AT273</f>
        <v>0</v>
      </c>
      <c r="J273" s="42">
        <f>Infrastructure!AU273</f>
        <v>0</v>
      </c>
      <c r="K273" s="43">
        <f>Infrastructure!AV273</f>
        <v>0</v>
      </c>
      <c r="L273" s="41">
        <f>'Allocations-in-Kind'!AK273</f>
        <v>0</v>
      </c>
      <c r="M273" s="42">
        <f>'Allocations-in-Kind'!AL273</f>
        <v>0</v>
      </c>
      <c r="N273" s="43">
        <f>'Allocations-in-Kind'!AM273</f>
        <v>0</v>
      </c>
      <c r="O273" s="41"/>
      <c r="P273" s="42"/>
      <c r="Q273" s="43"/>
      <c r="R273" s="41"/>
      <c r="S273" s="42"/>
      <c r="T273" s="43"/>
      <c r="U273" s="41">
        <f>'ES Breakdown'!AK273</f>
        <v>0</v>
      </c>
      <c r="V273" s="42">
        <f>'ES Breakdown'!AL273</f>
        <v>0</v>
      </c>
      <c r="W273" s="43">
        <f>'ES Breakdown'!AM273</f>
        <v>0</v>
      </c>
      <c r="X273" s="41"/>
      <c r="Y273" s="42"/>
      <c r="Z273" s="43"/>
      <c r="AA273" s="41"/>
      <c r="AB273" s="42"/>
      <c r="AC273" s="43"/>
      <c r="AD273" s="41"/>
      <c r="AE273" s="42"/>
      <c r="AF273" s="43"/>
      <c r="AG273" s="41"/>
      <c r="AH273" s="42"/>
      <c r="AI273" s="43"/>
      <c r="AK273" s="41">
        <f t="shared" si="75"/>
        <v>0</v>
      </c>
      <c r="AL273" s="42">
        <f t="shared" si="75"/>
        <v>0</v>
      </c>
      <c r="AM273" s="43">
        <f t="shared" si="75"/>
        <v>0</v>
      </c>
      <c r="AT273" s="32">
        <f t="shared" si="76"/>
        <v>0</v>
      </c>
      <c r="AV273" s="23">
        <v>2</v>
      </c>
      <c r="AW273" s="23">
        <v>18</v>
      </c>
      <c r="AX273" s="23">
        <f t="shared" si="77"/>
        <v>10</v>
      </c>
    </row>
    <row r="274" spans="2:50" ht="15" hidden="1" customHeight="1" x14ac:dyDescent="0.3">
      <c r="B274" s="15"/>
      <c r="C274" s="40" t="s">
        <v>23</v>
      </c>
      <c r="D274" s="34" t="s">
        <v>2</v>
      </c>
      <c r="E274" s="35" t="s">
        <v>2</v>
      </c>
      <c r="F274" s="41">
        <f>Current!AK274</f>
        <v>0</v>
      </c>
      <c r="G274" s="42">
        <f>Current!AL274</f>
        <v>0</v>
      </c>
      <c r="H274" s="43">
        <f>Current!AM274</f>
        <v>0</v>
      </c>
      <c r="I274" s="41">
        <f>Infrastructure!AT274</f>
        <v>0</v>
      </c>
      <c r="J274" s="42">
        <f>Infrastructure!AU274</f>
        <v>0</v>
      </c>
      <c r="K274" s="43">
        <f>Infrastructure!AV274</f>
        <v>0</v>
      </c>
      <c r="L274" s="41">
        <f>'Allocations-in-Kind'!AK274</f>
        <v>0</v>
      </c>
      <c r="M274" s="42">
        <f>'Allocations-in-Kind'!AL274</f>
        <v>0</v>
      </c>
      <c r="N274" s="43">
        <f>'Allocations-in-Kind'!AM274</f>
        <v>0</v>
      </c>
      <c r="O274" s="41"/>
      <c r="P274" s="42"/>
      <c r="Q274" s="43"/>
      <c r="R274" s="41"/>
      <c r="S274" s="42"/>
      <c r="T274" s="43"/>
      <c r="U274" s="41">
        <f>'ES Breakdown'!AK274</f>
        <v>0</v>
      </c>
      <c r="V274" s="42">
        <f>'ES Breakdown'!AL274</f>
        <v>0</v>
      </c>
      <c r="W274" s="43">
        <f>'ES Breakdown'!AM274</f>
        <v>0</v>
      </c>
      <c r="X274" s="41"/>
      <c r="Y274" s="42"/>
      <c r="Z274" s="43"/>
      <c r="AA274" s="41"/>
      <c r="AB274" s="42"/>
      <c r="AC274" s="43"/>
      <c r="AD274" s="41"/>
      <c r="AE274" s="42"/>
      <c r="AF274" s="43"/>
      <c r="AG274" s="41"/>
      <c r="AH274" s="42"/>
      <c r="AI274" s="43"/>
      <c r="AK274" s="41">
        <f t="shared" si="75"/>
        <v>0</v>
      </c>
      <c r="AL274" s="42">
        <f t="shared" si="75"/>
        <v>0</v>
      </c>
      <c r="AM274" s="43">
        <f t="shared" si="75"/>
        <v>0</v>
      </c>
      <c r="AT274" s="32">
        <f t="shared" si="76"/>
        <v>0</v>
      </c>
      <c r="AV274" s="23">
        <v>2</v>
      </c>
      <c r="AW274" s="23">
        <v>19</v>
      </c>
      <c r="AX274" s="23">
        <f t="shared" si="77"/>
        <v>1</v>
      </c>
    </row>
    <row r="275" spans="2:50" ht="15" hidden="1" customHeight="1" x14ac:dyDescent="0.3">
      <c r="B275" s="15"/>
      <c r="C275" s="50" t="str">
        <f>IF(LEN(E274)&lt;1,"","Total: " &amp; LEFT(E274,LEN(E274)-21) &amp; "Municipalities")</f>
        <v/>
      </c>
      <c r="D275" s="51"/>
      <c r="E275" s="52"/>
      <c r="F275" s="53">
        <f>Current!AK275</f>
        <v>0</v>
      </c>
      <c r="G275" s="54">
        <f>Current!AL275</f>
        <v>0</v>
      </c>
      <c r="H275" s="55">
        <f>Current!AM275</f>
        <v>0</v>
      </c>
      <c r="I275" s="53">
        <f>Infrastructure!AT275</f>
        <v>0</v>
      </c>
      <c r="J275" s="54">
        <f>Infrastructure!AU275</f>
        <v>0</v>
      </c>
      <c r="K275" s="55">
        <f>Infrastructure!AV275</f>
        <v>0</v>
      </c>
      <c r="L275" s="53">
        <f>'Allocations-in-Kind'!AK275</f>
        <v>0</v>
      </c>
      <c r="M275" s="54">
        <f>'Allocations-in-Kind'!AL275</f>
        <v>0</v>
      </c>
      <c r="N275" s="55">
        <f>'Allocations-in-Kind'!AM275</f>
        <v>0</v>
      </c>
      <c r="O275" s="53">
        <f t="shared" ref="O275:AI275" si="78">SUM(O264:O274)</f>
        <v>0</v>
      </c>
      <c r="P275" s="54">
        <f t="shared" si="78"/>
        <v>0</v>
      </c>
      <c r="Q275" s="55">
        <f t="shared" si="78"/>
        <v>0</v>
      </c>
      <c r="R275" s="53">
        <f t="shared" si="78"/>
        <v>0</v>
      </c>
      <c r="S275" s="54">
        <f t="shared" si="78"/>
        <v>0</v>
      </c>
      <c r="T275" s="55">
        <f t="shared" si="78"/>
        <v>0</v>
      </c>
      <c r="U275" s="53">
        <f t="shared" si="78"/>
        <v>0</v>
      </c>
      <c r="V275" s="54">
        <f t="shared" si="78"/>
        <v>0</v>
      </c>
      <c r="W275" s="55">
        <f t="shared" si="78"/>
        <v>0</v>
      </c>
      <c r="X275" s="53">
        <f t="shared" si="78"/>
        <v>0</v>
      </c>
      <c r="Y275" s="54">
        <f t="shared" si="78"/>
        <v>0</v>
      </c>
      <c r="Z275" s="55">
        <f t="shared" si="78"/>
        <v>0</v>
      </c>
      <c r="AA275" s="53">
        <f t="shared" si="78"/>
        <v>0</v>
      </c>
      <c r="AB275" s="54">
        <f t="shared" si="78"/>
        <v>0</v>
      </c>
      <c r="AC275" s="55">
        <f t="shared" si="78"/>
        <v>0</v>
      </c>
      <c r="AD275" s="53">
        <f t="shared" si="78"/>
        <v>0</v>
      </c>
      <c r="AE275" s="54">
        <f t="shared" si="78"/>
        <v>0</v>
      </c>
      <c r="AF275" s="55">
        <f t="shared" si="78"/>
        <v>0</v>
      </c>
      <c r="AG275" s="53">
        <f t="shared" si="78"/>
        <v>0</v>
      </c>
      <c r="AH275" s="54">
        <f t="shared" si="78"/>
        <v>0</v>
      </c>
      <c r="AI275" s="55">
        <f t="shared" si="78"/>
        <v>0</v>
      </c>
      <c r="AK275" s="53">
        <f>SUM(AK264:AK274)</f>
        <v>0</v>
      </c>
      <c r="AL275" s="54">
        <f>SUM(AL264:AL274)</f>
        <v>0</v>
      </c>
      <c r="AM275" s="55">
        <f>SUM(AM264:AM274)</f>
        <v>0</v>
      </c>
      <c r="AT275" s="32">
        <f>IF(SUM(AT264:AT274)=0,0,1)</f>
        <v>0</v>
      </c>
    </row>
    <row r="276" spans="2:50" ht="15" hidden="1" customHeight="1" x14ac:dyDescent="0.3">
      <c r="B276" s="15"/>
      <c r="C276" s="40"/>
      <c r="D276" s="34"/>
      <c r="E276" s="35"/>
      <c r="F276" s="41">
        <f>Current!AK276</f>
        <v>0</v>
      </c>
      <c r="G276" s="42">
        <f>Current!AL276</f>
        <v>0</v>
      </c>
      <c r="H276" s="43">
        <f>Current!AM276</f>
        <v>0</v>
      </c>
      <c r="I276" s="41">
        <f>Infrastructure!AT276</f>
        <v>0</v>
      </c>
      <c r="J276" s="42">
        <f>Infrastructure!AU276</f>
        <v>0</v>
      </c>
      <c r="K276" s="43">
        <f>Infrastructure!AV276</f>
        <v>0</v>
      </c>
      <c r="L276" s="41">
        <f>'Allocations-in-Kind'!AK276</f>
        <v>0</v>
      </c>
      <c r="M276" s="42">
        <f>'Allocations-in-Kind'!AL276</f>
        <v>0</v>
      </c>
      <c r="N276" s="43">
        <f>'Allocations-in-Kind'!AM276</f>
        <v>0</v>
      </c>
      <c r="O276" s="41"/>
      <c r="P276" s="42"/>
      <c r="Q276" s="43"/>
      <c r="R276" s="41"/>
      <c r="S276" s="42"/>
      <c r="T276" s="43"/>
      <c r="U276" s="41"/>
      <c r="V276" s="42"/>
      <c r="W276" s="43"/>
      <c r="X276" s="41"/>
      <c r="Y276" s="42"/>
      <c r="Z276" s="43"/>
      <c r="AA276" s="41"/>
      <c r="AB276" s="42"/>
      <c r="AC276" s="43"/>
      <c r="AD276" s="41"/>
      <c r="AE276" s="42"/>
      <c r="AF276" s="43"/>
      <c r="AG276" s="41"/>
      <c r="AH276" s="42"/>
      <c r="AI276" s="43"/>
      <c r="AK276" s="41"/>
      <c r="AL276" s="42"/>
      <c r="AM276" s="43"/>
      <c r="AT276" s="32">
        <f>IF(AT275=0,0,1)</f>
        <v>0</v>
      </c>
    </row>
    <row r="277" spans="2:50" ht="15" hidden="1" customHeight="1" x14ac:dyDescent="0.3">
      <c r="B277" s="15"/>
      <c r="C277" s="40" t="s">
        <v>22</v>
      </c>
      <c r="D277" s="34" t="s">
        <v>2</v>
      </c>
      <c r="E277" s="35" t="s">
        <v>2</v>
      </c>
      <c r="F277" s="41">
        <f>Current!AK277</f>
        <v>0</v>
      </c>
      <c r="G277" s="42">
        <f>Current!AL277</f>
        <v>0</v>
      </c>
      <c r="H277" s="43">
        <f>Current!AM277</f>
        <v>0</v>
      </c>
      <c r="I277" s="41">
        <f>Infrastructure!AT277</f>
        <v>0</v>
      </c>
      <c r="J277" s="42">
        <f>Infrastructure!AU277</f>
        <v>0</v>
      </c>
      <c r="K277" s="43">
        <f>Infrastructure!AV277</f>
        <v>0</v>
      </c>
      <c r="L277" s="41">
        <f>'Allocations-in-Kind'!AK277</f>
        <v>0</v>
      </c>
      <c r="M277" s="42">
        <f>'Allocations-in-Kind'!AL277</f>
        <v>0</v>
      </c>
      <c r="N277" s="43">
        <f>'Allocations-in-Kind'!AM277</f>
        <v>0</v>
      </c>
      <c r="O277" s="41"/>
      <c r="P277" s="42"/>
      <c r="Q277" s="43"/>
      <c r="R277" s="41"/>
      <c r="S277" s="42"/>
      <c r="T277" s="43"/>
      <c r="U277" s="41">
        <f>'ES Breakdown'!AK277</f>
        <v>0</v>
      </c>
      <c r="V277" s="42">
        <f>'ES Breakdown'!AL277</f>
        <v>0</v>
      </c>
      <c r="W277" s="43">
        <f>'ES Breakdown'!AM277</f>
        <v>0</v>
      </c>
      <c r="X277" s="41"/>
      <c r="Y277" s="42"/>
      <c r="Z277" s="43"/>
      <c r="AA277" s="41"/>
      <c r="AB277" s="42"/>
      <c r="AC277" s="43"/>
      <c r="AD277" s="41"/>
      <c r="AE277" s="42"/>
      <c r="AF277" s="43"/>
      <c r="AG277" s="41"/>
      <c r="AH277" s="42"/>
      <c r="AI277" s="43"/>
      <c r="AK277" s="41">
        <f t="shared" ref="AK277:AM287" si="79">F277+I277+L277+O277+R277+U277+X277+AA277+AD277+AG277</f>
        <v>0</v>
      </c>
      <c r="AL277" s="42">
        <f t="shared" si="79"/>
        <v>0</v>
      </c>
      <c r="AM277" s="43">
        <f t="shared" si="79"/>
        <v>0</v>
      </c>
      <c r="AT277" s="32">
        <f>IF(LEN(E277)&lt;2,0,1)</f>
        <v>0</v>
      </c>
      <c r="AV277" s="23">
        <v>2</v>
      </c>
      <c r="AW277" s="23">
        <v>20</v>
      </c>
      <c r="AX277" s="23">
        <v>1</v>
      </c>
    </row>
    <row r="278" spans="2:50" ht="15" hidden="1" customHeight="1" x14ac:dyDescent="0.3">
      <c r="B278" s="15"/>
      <c r="C278" s="40" t="s">
        <v>22</v>
      </c>
      <c r="D278" s="34" t="s">
        <v>2</v>
      </c>
      <c r="E278" s="35" t="s">
        <v>2</v>
      </c>
      <c r="F278" s="41">
        <f>Current!AK278</f>
        <v>0</v>
      </c>
      <c r="G278" s="42">
        <f>Current!AL278</f>
        <v>0</v>
      </c>
      <c r="H278" s="43">
        <f>Current!AM278</f>
        <v>0</v>
      </c>
      <c r="I278" s="41">
        <f>Infrastructure!AT278</f>
        <v>0</v>
      </c>
      <c r="J278" s="42">
        <f>Infrastructure!AU278</f>
        <v>0</v>
      </c>
      <c r="K278" s="43">
        <f>Infrastructure!AV278</f>
        <v>0</v>
      </c>
      <c r="L278" s="41">
        <f>'Allocations-in-Kind'!AK278</f>
        <v>0</v>
      </c>
      <c r="M278" s="42">
        <f>'Allocations-in-Kind'!AL278</f>
        <v>0</v>
      </c>
      <c r="N278" s="43">
        <f>'Allocations-in-Kind'!AM278</f>
        <v>0</v>
      </c>
      <c r="O278" s="41"/>
      <c r="P278" s="42"/>
      <c r="Q278" s="43"/>
      <c r="R278" s="41"/>
      <c r="S278" s="42"/>
      <c r="T278" s="43"/>
      <c r="U278" s="41">
        <f>'ES Breakdown'!AK278</f>
        <v>0</v>
      </c>
      <c r="V278" s="42">
        <f>'ES Breakdown'!AL278</f>
        <v>0</v>
      </c>
      <c r="W278" s="43">
        <f>'ES Breakdown'!AM278</f>
        <v>0</v>
      </c>
      <c r="X278" s="41"/>
      <c r="Y278" s="42"/>
      <c r="Z278" s="43"/>
      <c r="AA278" s="41"/>
      <c r="AB278" s="42"/>
      <c r="AC278" s="43"/>
      <c r="AD278" s="41"/>
      <c r="AE278" s="42"/>
      <c r="AF278" s="43"/>
      <c r="AG278" s="41"/>
      <c r="AH278" s="42"/>
      <c r="AI278" s="43"/>
      <c r="AK278" s="41">
        <f t="shared" si="79"/>
        <v>0</v>
      </c>
      <c r="AL278" s="42">
        <f t="shared" si="79"/>
        <v>0</v>
      </c>
      <c r="AM278" s="43">
        <f t="shared" si="79"/>
        <v>0</v>
      </c>
      <c r="AT278" s="32">
        <f t="shared" ref="AT278:AT287" si="80">IF(LEN(E278)&lt;2,0,1)</f>
        <v>0</v>
      </c>
      <c r="AV278" s="23">
        <v>2</v>
      </c>
      <c r="AW278" s="23">
        <v>20</v>
      </c>
      <c r="AX278" s="23">
        <f>IF(AW278=AW277,AX277+1,1)</f>
        <v>2</v>
      </c>
    </row>
    <row r="279" spans="2:50" ht="15" hidden="1" customHeight="1" x14ac:dyDescent="0.3">
      <c r="B279" s="15"/>
      <c r="C279" s="40" t="s">
        <v>22</v>
      </c>
      <c r="D279" s="34" t="s">
        <v>2</v>
      </c>
      <c r="E279" s="35" t="s">
        <v>2</v>
      </c>
      <c r="F279" s="41">
        <f>Current!AK279</f>
        <v>0</v>
      </c>
      <c r="G279" s="42">
        <f>Current!AL279</f>
        <v>0</v>
      </c>
      <c r="H279" s="43">
        <f>Current!AM279</f>
        <v>0</v>
      </c>
      <c r="I279" s="41">
        <f>Infrastructure!AT279</f>
        <v>0</v>
      </c>
      <c r="J279" s="42">
        <f>Infrastructure!AU279</f>
        <v>0</v>
      </c>
      <c r="K279" s="43">
        <f>Infrastructure!AV279</f>
        <v>0</v>
      </c>
      <c r="L279" s="41">
        <f>'Allocations-in-Kind'!AK279</f>
        <v>0</v>
      </c>
      <c r="M279" s="42">
        <f>'Allocations-in-Kind'!AL279</f>
        <v>0</v>
      </c>
      <c r="N279" s="43">
        <f>'Allocations-in-Kind'!AM279</f>
        <v>0</v>
      </c>
      <c r="O279" s="41"/>
      <c r="P279" s="42"/>
      <c r="Q279" s="43"/>
      <c r="R279" s="41"/>
      <c r="S279" s="42"/>
      <c r="T279" s="43"/>
      <c r="U279" s="41">
        <f>'ES Breakdown'!AK279</f>
        <v>0</v>
      </c>
      <c r="V279" s="42">
        <f>'ES Breakdown'!AL279</f>
        <v>0</v>
      </c>
      <c r="W279" s="43">
        <f>'ES Breakdown'!AM279</f>
        <v>0</v>
      </c>
      <c r="X279" s="41"/>
      <c r="Y279" s="42"/>
      <c r="Z279" s="43"/>
      <c r="AA279" s="41"/>
      <c r="AB279" s="42"/>
      <c r="AC279" s="43"/>
      <c r="AD279" s="41"/>
      <c r="AE279" s="42"/>
      <c r="AF279" s="43"/>
      <c r="AG279" s="41"/>
      <c r="AH279" s="42"/>
      <c r="AI279" s="43"/>
      <c r="AK279" s="41">
        <f t="shared" si="79"/>
        <v>0</v>
      </c>
      <c r="AL279" s="42">
        <f t="shared" si="79"/>
        <v>0</v>
      </c>
      <c r="AM279" s="43">
        <f t="shared" si="79"/>
        <v>0</v>
      </c>
      <c r="AT279" s="32">
        <f t="shared" si="80"/>
        <v>0</v>
      </c>
      <c r="AV279" s="23">
        <v>2</v>
      </c>
      <c r="AW279" s="23">
        <v>20</v>
      </c>
      <c r="AX279" s="23">
        <f t="shared" ref="AX279:AX287" si="81">IF(AW279=AW278,AX278+1,1)</f>
        <v>3</v>
      </c>
    </row>
    <row r="280" spans="2:50" ht="15" hidden="1" customHeight="1" x14ac:dyDescent="0.3">
      <c r="B280" s="15"/>
      <c r="C280" s="40" t="s">
        <v>22</v>
      </c>
      <c r="D280" s="34" t="s">
        <v>2</v>
      </c>
      <c r="E280" s="35" t="s">
        <v>2</v>
      </c>
      <c r="F280" s="41">
        <f>Current!AK280</f>
        <v>0</v>
      </c>
      <c r="G280" s="42">
        <f>Current!AL280</f>
        <v>0</v>
      </c>
      <c r="H280" s="43">
        <f>Current!AM280</f>
        <v>0</v>
      </c>
      <c r="I280" s="41">
        <f>Infrastructure!AT280</f>
        <v>0</v>
      </c>
      <c r="J280" s="42">
        <f>Infrastructure!AU280</f>
        <v>0</v>
      </c>
      <c r="K280" s="43">
        <f>Infrastructure!AV280</f>
        <v>0</v>
      </c>
      <c r="L280" s="41">
        <f>'Allocations-in-Kind'!AK280</f>
        <v>0</v>
      </c>
      <c r="M280" s="42">
        <f>'Allocations-in-Kind'!AL280</f>
        <v>0</v>
      </c>
      <c r="N280" s="43">
        <f>'Allocations-in-Kind'!AM280</f>
        <v>0</v>
      </c>
      <c r="O280" s="41"/>
      <c r="P280" s="42"/>
      <c r="Q280" s="43"/>
      <c r="R280" s="41"/>
      <c r="S280" s="42"/>
      <c r="T280" s="43"/>
      <c r="U280" s="41">
        <f>'ES Breakdown'!AK280</f>
        <v>0</v>
      </c>
      <c r="V280" s="42">
        <f>'ES Breakdown'!AL280</f>
        <v>0</v>
      </c>
      <c r="W280" s="43">
        <f>'ES Breakdown'!AM280</f>
        <v>0</v>
      </c>
      <c r="X280" s="41"/>
      <c r="Y280" s="42"/>
      <c r="Z280" s="43"/>
      <c r="AA280" s="41"/>
      <c r="AB280" s="42"/>
      <c r="AC280" s="43"/>
      <c r="AD280" s="41"/>
      <c r="AE280" s="42"/>
      <c r="AF280" s="43"/>
      <c r="AG280" s="41"/>
      <c r="AH280" s="42"/>
      <c r="AI280" s="43"/>
      <c r="AK280" s="41">
        <f t="shared" si="79"/>
        <v>0</v>
      </c>
      <c r="AL280" s="42">
        <f t="shared" si="79"/>
        <v>0</v>
      </c>
      <c r="AM280" s="43">
        <f t="shared" si="79"/>
        <v>0</v>
      </c>
      <c r="AT280" s="32">
        <f t="shared" si="80"/>
        <v>0</v>
      </c>
      <c r="AV280" s="23">
        <v>2</v>
      </c>
      <c r="AW280" s="23">
        <v>20</v>
      </c>
      <c r="AX280" s="23">
        <f t="shared" si="81"/>
        <v>4</v>
      </c>
    </row>
    <row r="281" spans="2:50" ht="15" hidden="1" customHeight="1" x14ac:dyDescent="0.3">
      <c r="B281" s="15"/>
      <c r="C281" s="40" t="s">
        <v>22</v>
      </c>
      <c r="D281" s="34" t="s">
        <v>2</v>
      </c>
      <c r="E281" s="35" t="s">
        <v>2</v>
      </c>
      <c r="F281" s="41">
        <f>Current!AK281</f>
        <v>0</v>
      </c>
      <c r="G281" s="42">
        <f>Current!AL281</f>
        <v>0</v>
      </c>
      <c r="H281" s="43">
        <f>Current!AM281</f>
        <v>0</v>
      </c>
      <c r="I281" s="41">
        <f>Infrastructure!AT281</f>
        <v>0</v>
      </c>
      <c r="J281" s="42">
        <f>Infrastructure!AU281</f>
        <v>0</v>
      </c>
      <c r="K281" s="43">
        <f>Infrastructure!AV281</f>
        <v>0</v>
      </c>
      <c r="L281" s="41">
        <f>'Allocations-in-Kind'!AK281</f>
        <v>0</v>
      </c>
      <c r="M281" s="42">
        <f>'Allocations-in-Kind'!AL281</f>
        <v>0</v>
      </c>
      <c r="N281" s="43">
        <f>'Allocations-in-Kind'!AM281</f>
        <v>0</v>
      </c>
      <c r="O281" s="41"/>
      <c r="P281" s="42"/>
      <c r="Q281" s="43"/>
      <c r="R281" s="41"/>
      <c r="S281" s="42"/>
      <c r="T281" s="43"/>
      <c r="U281" s="41">
        <f>'ES Breakdown'!AK281</f>
        <v>0</v>
      </c>
      <c r="V281" s="42">
        <f>'ES Breakdown'!AL281</f>
        <v>0</v>
      </c>
      <c r="W281" s="43">
        <f>'ES Breakdown'!AM281</f>
        <v>0</v>
      </c>
      <c r="X281" s="41"/>
      <c r="Y281" s="42"/>
      <c r="Z281" s="43"/>
      <c r="AA281" s="41"/>
      <c r="AB281" s="42"/>
      <c r="AC281" s="43"/>
      <c r="AD281" s="41"/>
      <c r="AE281" s="42"/>
      <c r="AF281" s="43"/>
      <c r="AG281" s="41"/>
      <c r="AH281" s="42"/>
      <c r="AI281" s="43"/>
      <c r="AK281" s="41">
        <f t="shared" si="79"/>
        <v>0</v>
      </c>
      <c r="AL281" s="42">
        <f t="shared" si="79"/>
        <v>0</v>
      </c>
      <c r="AM281" s="43">
        <f t="shared" si="79"/>
        <v>0</v>
      </c>
      <c r="AT281" s="32">
        <f t="shared" si="80"/>
        <v>0</v>
      </c>
      <c r="AV281" s="23">
        <v>2</v>
      </c>
      <c r="AW281" s="23">
        <v>20</v>
      </c>
      <c r="AX281" s="23">
        <f t="shared" si="81"/>
        <v>5</v>
      </c>
    </row>
    <row r="282" spans="2:50" ht="15" hidden="1" customHeight="1" x14ac:dyDescent="0.3">
      <c r="B282" s="15"/>
      <c r="C282" s="40" t="s">
        <v>22</v>
      </c>
      <c r="D282" s="34" t="s">
        <v>2</v>
      </c>
      <c r="E282" s="35" t="s">
        <v>2</v>
      </c>
      <c r="F282" s="41">
        <f>Current!AK282</f>
        <v>0</v>
      </c>
      <c r="G282" s="42">
        <f>Current!AL282</f>
        <v>0</v>
      </c>
      <c r="H282" s="43">
        <f>Current!AM282</f>
        <v>0</v>
      </c>
      <c r="I282" s="41">
        <f>Infrastructure!AT282</f>
        <v>0</v>
      </c>
      <c r="J282" s="42">
        <f>Infrastructure!AU282</f>
        <v>0</v>
      </c>
      <c r="K282" s="43">
        <f>Infrastructure!AV282</f>
        <v>0</v>
      </c>
      <c r="L282" s="41">
        <f>'Allocations-in-Kind'!AK282</f>
        <v>0</v>
      </c>
      <c r="M282" s="42">
        <f>'Allocations-in-Kind'!AL282</f>
        <v>0</v>
      </c>
      <c r="N282" s="43">
        <f>'Allocations-in-Kind'!AM282</f>
        <v>0</v>
      </c>
      <c r="O282" s="41"/>
      <c r="P282" s="42"/>
      <c r="Q282" s="43"/>
      <c r="R282" s="41"/>
      <c r="S282" s="42"/>
      <c r="T282" s="43"/>
      <c r="U282" s="41">
        <f>'ES Breakdown'!AK282</f>
        <v>0</v>
      </c>
      <c r="V282" s="42">
        <f>'ES Breakdown'!AL282</f>
        <v>0</v>
      </c>
      <c r="W282" s="43">
        <f>'ES Breakdown'!AM282</f>
        <v>0</v>
      </c>
      <c r="X282" s="41"/>
      <c r="Y282" s="42"/>
      <c r="Z282" s="43"/>
      <c r="AA282" s="41"/>
      <c r="AB282" s="42"/>
      <c r="AC282" s="43"/>
      <c r="AD282" s="41"/>
      <c r="AE282" s="42"/>
      <c r="AF282" s="43"/>
      <c r="AG282" s="41"/>
      <c r="AH282" s="42"/>
      <c r="AI282" s="43"/>
      <c r="AK282" s="41">
        <f t="shared" si="79"/>
        <v>0</v>
      </c>
      <c r="AL282" s="42">
        <f t="shared" si="79"/>
        <v>0</v>
      </c>
      <c r="AM282" s="43">
        <f t="shared" si="79"/>
        <v>0</v>
      </c>
      <c r="AT282" s="32">
        <f t="shared" si="80"/>
        <v>0</v>
      </c>
      <c r="AV282" s="23">
        <v>2</v>
      </c>
      <c r="AW282" s="23">
        <v>20</v>
      </c>
      <c r="AX282" s="23">
        <f t="shared" si="81"/>
        <v>6</v>
      </c>
    </row>
    <row r="283" spans="2:50" ht="15" hidden="1" customHeight="1" x14ac:dyDescent="0.3">
      <c r="B283" s="15"/>
      <c r="C283" s="40" t="s">
        <v>22</v>
      </c>
      <c r="D283" s="34" t="s">
        <v>2</v>
      </c>
      <c r="E283" s="35" t="s">
        <v>2</v>
      </c>
      <c r="F283" s="41">
        <f>Current!AK283</f>
        <v>0</v>
      </c>
      <c r="G283" s="42">
        <f>Current!AL283</f>
        <v>0</v>
      </c>
      <c r="H283" s="43">
        <f>Current!AM283</f>
        <v>0</v>
      </c>
      <c r="I283" s="41">
        <f>Infrastructure!AT283</f>
        <v>0</v>
      </c>
      <c r="J283" s="42">
        <f>Infrastructure!AU283</f>
        <v>0</v>
      </c>
      <c r="K283" s="43">
        <f>Infrastructure!AV283</f>
        <v>0</v>
      </c>
      <c r="L283" s="41">
        <f>'Allocations-in-Kind'!AK283</f>
        <v>0</v>
      </c>
      <c r="M283" s="42">
        <f>'Allocations-in-Kind'!AL283</f>
        <v>0</v>
      </c>
      <c r="N283" s="43">
        <f>'Allocations-in-Kind'!AM283</f>
        <v>0</v>
      </c>
      <c r="O283" s="41"/>
      <c r="P283" s="42"/>
      <c r="Q283" s="43"/>
      <c r="R283" s="41"/>
      <c r="S283" s="42"/>
      <c r="T283" s="43"/>
      <c r="U283" s="41">
        <f>'ES Breakdown'!AK283</f>
        <v>0</v>
      </c>
      <c r="V283" s="42">
        <f>'ES Breakdown'!AL283</f>
        <v>0</v>
      </c>
      <c r="W283" s="43">
        <f>'ES Breakdown'!AM283</f>
        <v>0</v>
      </c>
      <c r="X283" s="41"/>
      <c r="Y283" s="42"/>
      <c r="Z283" s="43"/>
      <c r="AA283" s="41"/>
      <c r="AB283" s="42"/>
      <c r="AC283" s="43"/>
      <c r="AD283" s="41"/>
      <c r="AE283" s="42"/>
      <c r="AF283" s="43"/>
      <c r="AG283" s="41"/>
      <c r="AH283" s="42"/>
      <c r="AI283" s="43"/>
      <c r="AK283" s="41">
        <f t="shared" si="79"/>
        <v>0</v>
      </c>
      <c r="AL283" s="42">
        <f t="shared" si="79"/>
        <v>0</v>
      </c>
      <c r="AM283" s="43">
        <f t="shared" si="79"/>
        <v>0</v>
      </c>
      <c r="AT283" s="32">
        <f t="shared" si="80"/>
        <v>0</v>
      </c>
      <c r="AV283" s="23">
        <v>2</v>
      </c>
      <c r="AW283" s="23">
        <v>20</v>
      </c>
      <c r="AX283" s="23">
        <f t="shared" si="81"/>
        <v>7</v>
      </c>
    </row>
    <row r="284" spans="2:50" ht="15" hidden="1" customHeight="1" x14ac:dyDescent="0.3">
      <c r="B284" s="15"/>
      <c r="C284" s="40" t="s">
        <v>22</v>
      </c>
      <c r="D284" s="34" t="s">
        <v>2</v>
      </c>
      <c r="E284" s="35" t="s">
        <v>2</v>
      </c>
      <c r="F284" s="41">
        <f>Current!AK284</f>
        <v>0</v>
      </c>
      <c r="G284" s="42">
        <f>Current!AL284</f>
        <v>0</v>
      </c>
      <c r="H284" s="43">
        <f>Current!AM284</f>
        <v>0</v>
      </c>
      <c r="I284" s="41">
        <f>Infrastructure!AT284</f>
        <v>0</v>
      </c>
      <c r="J284" s="42">
        <f>Infrastructure!AU284</f>
        <v>0</v>
      </c>
      <c r="K284" s="43">
        <f>Infrastructure!AV284</f>
        <v>0</v>
      </c>
      <c r="L284" s="41">
        <f>'Allocations-in-Kind'!AK284</f>
        <v>0</v>
      </c>
      <c r="M284" s="42">
        <f>'Allocations-in-Kind'!AL284</f>
        <v>0</v>
      </c>
      <c r="N284" s="43">
        <f>'Allocations-in-Kind'!AM284</f>
        <v>0</v>
      </c>
      <c r="O284" s="41"/>
      <c r="P284" s="42"/>
      <c r="Q284" s="43"/>
      <c r="R284" s="41"/>
      <c r="S284" s="42"/>
      <c r="T284" s="43"/>
      <c r="U284" s="41">
        <f>'ES Breakdown'!AK284</f>
        <v>0</v>
      </c>
      <c r="V284" s="42">
        <f>'ES Breakdown'!AL284</f>
        <v>0</v>
      </c>
      <c r="W284" s="43">
        <f>'ES Breakdown'!AM284</f>
        <v>0</v>
      </c>
      <c r="X284" s="41"/>
      <c r="Y284" s="42"/>
      <c r="Z284" s="43"/>
      <c r="AA284" s="41"/>
      <c r="AB284" s="42"/>
      <c r="AC284" s="43"/>
      <c r="AD284" s="41"/>
      <c r="AE284" s="42"/>
      <c r="AF284" s="43"/>
      <c r="AG284" s="41"/>
      <c r="AH284" s="42"/>
      <c r="AI284" s="43"/>
      <c r="AK284" s="41">
        <f t="shared" si="79"/>
        <v>0</v>
      </c>
      <c r="AL284" s="42">
        <f t="shared" si="79"/>
        <v>0</v>
      </c>
      <c r="AM284" s="43">
        <f t="shared" si="79"/>
        <v>0</v>
      </c>
      <c r="AT284" s="32">
        <f t="shared" si="80"/>
        <v>0</v>
      </c>
      <c r="AV284" s="23">
        <v>2</v>
      </c>
      <c r="AW284" s="23">
        <v>20</v>
      </c>
      <c r="AX284" s="23">
        <f t="shared" si="81"/>
        <v>8</v>
      </c>
    </row>
    <row r="285" spans="2:50" ht="15" hidden="1" customHeight="1" x14ac:dyDescent="0.3">
      <c r="B285" s="15"/>
      <c r="C285" s="40" t="s">
        <v>22</v>
      </c>
      <c r="D285" s="34" t="s">
        <v>2</v>
      </c>
      <c r="E285" s="35" t="s">
        <v>2</v>
      </c>
      <c r="F285" s="41">
        <f>Current!AK285</f>
        <v>0</v>
      </c>
      <c r="G285" s="42">
        <f>Current!AL285</f>
        <v>0</v>
      </c>
      <c r="H285" s="43">
        <f>Current!AM285</f>
        <v>0</v>
      </c>
      <c r="I285" s="41">
        <f>Infrastructure!AT285</f>
        <v>0</v>
      </c>
      <c r="J285" s="42">
        <f>Infrastructure!AU285</f>
        <v>0</v>
      </c>
      <c r="K285" s="43">
        <f>Infrastructure!AV285</f>
        <v>0</v>
      </c>
      <c r="L285" s="41">
        <f>'Allocations-in-Kind'!AK285</f>
        <v>0</v>
      </c>
      <c r="M285" s="42">
        <f>'Allocations-in-Kind'!AL285</f>
        <v>0</v>
      </c>
      <c r="N285" s="43">
        <f>'Allocations-in-Kind'!AM285</f>
        <v>0</v>
      </c>
      <c r="O285" s="41"/>
      <c r="P285" s="42"/>
      <c r="Q285" s="43"/>
      <c r="R285" s="41"/>
      <c r="S285" s="42"/>
      <c r="T285" s="43"/>
      <c r="U285" s="41">
        <f>'ES Breakdown'!AK285</f>
        <v>0</v>
      </c>
      <c r="V285" s="42">
        <f>'ES Breakdown'!AL285</f>
        <v>0</v>
      </c>
      <c r="W285" s="43">
        <f>'ES Breakdown'!AM285</f>
        <v>0</v>
      </c>
      <c r="X285" s="41"/>
      <c r="Y285" s="42"/>
      <c r="Z285" s="43"/>
      <c r="AA285" s="41"/>
      <c r="AB285" s="42"/>
      <c r="AC285" s="43"/>
      <c r="AD285" s="41"/>
      <c r="AE285" s="42"/>
      <c r="AF285" s="43"/>
      <c r="AG285" s="41"/>
      <c r="AH285" s="42"/>
      <c r="AI285" s="43"/>
      <c r="AK285" s="41">
        <f t="shared" si="79"/>
        <v>0</v>
      </c>
      <c r="AL285" s="42">
        <f t="shared" si="79"/>
        <v>0</v>
      </c>
      <c r="AM285" s="43">
        <f t="shared" si="79"/>
        <v>0</v>
      </c>
      <c r="AT285" s="32">
        <f t="shared" si="80"/>
        <v>0</v>
      </c>
      <c r="AV285" s="23">
        <v>2</v>
      </c>
      <c r="AW285" s="23">
        <v>20</v>
      </c>
      <c r="AX285" s="23">
        <f t="shared" si="81"/>
        <v>9</v>
      </c>
    </row>
    <row r="286" spans="2:50" ht="15" hidden="1" customHeight="1" x14ac:dyDescent="0.3">
      <c r="B286" s="15"/>
      <c r="C286" s="40" t="s">
        <v>22</v>
      </c>
      <c r="D286" s="34" t="s">
        <v>2</v>
      </c>
      <c r="E286" s="35" t="s">
        <v>2</v>
      </c>
      <c r="F286" s="41">
        <f>Current!AK286</f>
        <v>0</v>
      </c>
      <c r="G286" s="42">
        <f>Current!AL286</f>
        <v>0</v>
      </c>
      <c r="H286" s="43">
        <f>Current!AM286</f>
        <v>0</v>
      </c>
      <c r="I286" s="41">
        <f>Infrastructure!AT286</f>
        <v>0</v>
      </c>
      <c r="J286" s="42">
        <f>Infrastructure!AU286</f>
        <v>0</v>
      </c>
      <c r="K286" s="43">
        <f>Infrastructure!AV286</f>
        <v>0</v>
      </c>
      <c r="L286" s="41">
        <f>'Allocations-in-Kind'!AK286</f>
        <v>0</v>
      </c>
      <c r="M286" s="42">
        <f>'Allocations-in-Kind'!AL286</f>
        <v>0</v>
      </c>
      <c r="N286" s="43">
        <f>'Allocations-in-Kind'!AM286</f>
        <v>0</v>
      </c>
      <c r="O286" s="41"/>
      <c r="P286" s="42"/>
      <c r="Q286" s="43"/>
      <c r="R286" s="41"/>
      <c r="S286" s="42"/>
      <c r="T286" s="43"/>
      <c r="U286" s="41">
        <f>'ES Breakdown'!AK286</f>
        <v>0</v>
      </c>
      <c r="V286" s="42">
        <f>'ES Breakdown'!AL286</f>
        <v>0</v>
      </c>
      <c r="W286" s="43">
        <f>'ES Breakdown'!AM286</f>
        <v>0</v>
      </c>
      <c r="X286" s="41"/>
      <c r="Y286" s="42"/>
      <c r="Z286" s="43"/>
      <c r="AA286" s="41"/>
      <c r="AB286" s="42"/>
      <c r="AC286" s="43"/>
      <c r="AD286" s="41"/>
      <c r="AE286" s="42"/>
      <c r="AF286" s="43"/>
      <c r="AG286" s="41"/>
      <c r="AH286" s="42"/>
      <c r="AI286" s="43"/>
      <c r="AK286" s="41">
        <f t="shared" si="79"/>
        <v>0</v>
      </c>
      <c r="AL286" s="42">
        <f t="shared" si="79"/>
        <v>0</v>
      </c>
      <c r="AM286" s="43">
        <f t="shared" si="79"/>
        <v>0</v>
      </c>
      <c r="AT286" s="32">
        <f t="shared" si="80"/>
        <v>0</v>
      </c>
      <c r="AV286" s="23">
        <v>2</v>
      </c>
      <c r="AW286" s="23">
        <v>20</v>
      </c>
      <c r="AX286" s="23">
        <f t="shared" si="81"/>
        <v>10</v>
      </c>
    </row>
    <row r="287" spans="2:50" ht="15" hidden="1" customHeight="1" x14ac:dyDescent="0.3">
      <c r="B287" s="15"/>
      <c r="C287" s="40" t="s">
        <v>23</v>
      </c>
      <c r="D287" s="34" t="s">
        <v>2</v>
      </c>
      <c r="E287" s="35" t="s">
        <v>2</v>
      </c>
      <c r="F287" s="41">
        <f>Current!AK287</f>
        <v>0</v>
      </c>
      <c r="G287" s="42">
        <f>Current!AL287</f>
        <v>0</v>
      </c>
      <c r="H287" s="43">
        <f>Current!AM287</f>
        <v>0</v>
      </c>
      <c r="I287" s="41">
        <f>Infrastructure!AT287</f>
        <v>0</v>
      </c>
      <c r="J287" s="42">
        <f>Infrastructure!AU287</f>
        <v>0</v>
      </c>
      <c r="K287" s="43">
        <f>Infrastructure!AV287</f>
        <v>0</v>
      </c>
      <c r="L287" s="41">
        <f>'Allocations-in-Kind'!AK287</f>
        <v>0</v>
      </c>
      <c r="M287" s="42">
        <f>'Allocations-in-Kind'!AL287</f>
        <v>0</v>
      </c>
      <c r="N287" s="43">
        <f>'Allocations-in-Kind'!AM287</f>
        <v>0</v>
      </c>
      <c r="O287" s="41"/>
      <c r="P287" s="42"/>
      <c r="Q287" s="43"/>
      <c r="R287" s="41"/>
      <c r="S287" s="42"/>
      <c r="T287" s="43"/>
      <c r="U287" s="41">
        <f>'ES Breakdown'!AK287</f>
        <v>0</v>
      </c>
      <c r="V287" s="42">
        <f>'ES Breakdown'!AL287</f>
        <v>0</v>
      </c>
      <c r="W287" s="43">
        <f>'ES Breakdown'!AM287</f>
        <v>0</v>
      </c>
      <c r="X287" s="41"/>
      <c r="Y287" s="42"/>
      <c r="Z287" s="43"/>
      <c r="AA287" s="41"/>
      <c r="AB287" s="42"/>
      <c r="AC287" s="43"/>
      <c r="AD287" s="41"/>
      <c r="AE287" s="42"/>
      <c r="AF287" s="43"/>
      <c r="AG287" s="41"/>
      <c r="AH287" s="42"/>
      <c r="AI287" s="43"/>
      <c r="AK287" s="41">
        <f t="shared" si="79"/>
        <v>0</v>
      </c>
      <c r="AL287" s="42">
        <f t="shared" si="79"/>
        <v>0</v>
      </c>
      <c r="AM287" s="43">
        <f t="shared" si="79"/>
        <v>0</v>
      </c>
      <c r="AT287" s="32">
        <f t="shared" si="80"/>
        <v>0</v>
      </c>
      <c r="AV287" s="23">
        <v>2</v>
      </c>
      <c r="AW287" s="23">
        <v>21</v>
      </c>
      <c r="AX287" s="23">
        <f t="shared" si="81"/>
        <v>1</v>
      </c>
    </row>
    <row r="288" spans="2:50" ht="15" hidden="1" customHeight="1" x14ac:dyDescent="0.3">
      <c r="B288" s="15"/>
      <c r="C288" s="50" t="str">
        <f>IF(LEN(E287)&lt;1,"","Total: " &amp; LEFT(E287,LEN(E287)-21) &amp; "Municipalities")</f>
        <v/>
      </c>
      <c r="D288" s="51"/>
      <c r="E288" s="52"/>
      <c r="F288" s="53">
        <f>Current!AK288</f>
        <v>0</v>
      </c>
      <c r="G288" s="54">
        <f>Current!AL288</f>
        <v>0</v>
      </c>
      <c r="H288" s="55">
        <f>Current!AM288</f>
        <v>0</v>
      </c>
      <c r="I288" s="53">
        <f>Infrastructure!AT288</f>
        <v>0</v>
      </c>
      <c r="J288" s="54">
        <f>Infrastructure!AU288</f>
        <v>0</v>
      </c>
      <c r="K288" s="55">
        <f>Infrastructure!AV288</f>
        <v>0</v>
      </c>
      <c r="L288" s="53">
        <f>'Allocations-in-Kind'!AK288</f>
        <v>0</v>
      </c>
      <c r="M288" s="54">
        <f>'Allocations-in-Kind'!AL288</f>
        <v>0</v>
      </c>
      <c r="N288" s="55">
        <f>'Allocations-in-Kind'!AM288</f>
        <v>0</v>
      </c>
      <c r="O288" s="53">
        <f t="shared" ref="O288:AI288" si="82">SUM(O277:O287)</f>
        <v>0</v>
      </c>
      <c r="P288" s="54">
        <f t="shared" si="82"/>
        <v>0</v>
      </c>
      <c r="Q288" s="55">
        <f t="shared" si="82"/>
        <v>0</v>
      </c>
      <c r="R288" s="53">
        <f t="shared" si="82"/>
        <v>0</v>
      </c>
      <c r="S288" s="54">
        <f t="shared" si="82"/>
        <v>0</v>
      </c>
      <c r="T288" s="55">
        <f t="shared" si="82"/>
        <v>0</v>
      </c>
      <c r="U288" s="53">
        <f t="shared" si="82"/>
        <v>0</v>
      </c>
      <c r="V288" s="54">
        <f t="shared" si="82"/>
        <v>0</v>
      </c>
      <c r="W288" s="55">
        <f t="shared" si="82"/>
        <v>0</v>
      </c>
      <c r="X288" s="53">
        <f t="shared" si="82"/>
        <v>0</v>
      </c>
      <c r="Y288" s="54">
        <f t="shared" si="82"/>
        <v>0</v>
      </c>
      <c r="Z288" s="55">
        <f t="shared" si="82"/>
        <v>0</v>
      </c>
      <c r="AA288" s="53">
        <f t="shared" si="82"/>
        <v>0</v>
      </c>
      <c r="AB288" s="54">
        <f t="shared" si="82"/>
        <v>0</v>
      </c>
      <c r="AC288" s="55">
        <f t="shared" si="82"/>
        <v>0</v>
      </c>
      <c r="AD288" s="53">
        <f t="shared" si="82"/>
        <v>0</v>
      </c>
      <c r="AE288" s="54">
        <f t="shared" si="82"/>
        <v>0</v>
      </c>
      <c r="AF288" s="55">
        <f t="shared" si="82"/>
        <v>0</v>
      </c>
      <c r="AG288" s="53">
        <f t="shared" si="82"/>
        <v>0</v>
      </c>
      <c r="AH288" s="54">
        <f t="shared" si="82"/>
        <v>0</v>
      </c>
      <c r="AI288" s="55">
        <f t="shared" si="82"/>
        <v>0</v>
      </c>
      <c r="AK288" s="53">
        <f>SUM(AK277:AK287)</f>
        <v>0</v>
      </c>
      <c r="AL288" s="54">
        <f>SUM(AL277:AL287)</f>
        <v>0</v>
      </c>
      <c r="AM288" s="55">
        <f>SUM(AM277:AM287)</f>
        <v>0</v>
      </c>
      <c r="AT288" s="32">
        <f>IF(SUM(AT277:AT287)=0,0,1)</f>
        <v>0</v>
      </c>
    </row>
    <row r="289" spans="2:50" ht="15" hidden="1" customHeight="1" x14ac:dyDescent="0.3">
      <c r="B289" s="15"/>
      <c r="C289" s="40"/>
      <c r="D289" s="34"/>
      <c r="E289" s="35"/>
      <c r="F289" s="41">
        <f>Current!AK289</f>
        <v>0</v>
      </c>
      <c r="G289" s="42">
        <f>Current!AL289</f>
        <v>0</v>
      </c>
      <c r="H289" s="43">
        <f>Current!AM289</f>
        <v>0</v>
      </c>
      <c r="I289" s="41">
        <f>Infrastructure!AT289</f>
        <v>0</v>
      </c>
      <c r="J289" s="42">
        <f>Infrastructure!AU289</f>
        <v>0</v>
      </c>
      <c r="K289" s="43">
        <f>Infrastructure!AV289</f>
        <v>0</v>
      </c>
      <c r="L289" s="41">
        <f>'Allocations-in-Kind'!AK289</f>
        <v>0</v>
      </c>
      <c r="M289" s="42">
        <f>'Allocations-in-Kind'!AL289</f>
        <v>0</v>
      </c>
      <c r="N289" s="43">
        <f>'Allocations-in-Kind'!AM289</f>
        <v>0</v>
      </c>
      <c r="O289" s="41"/>
      <c r="P289" s="42"/>
      <c r="Q289" s="43"/>
      <c r="R289" s="41"/>
      <c r="S289" s="42"/>
      <c r="T289" s="43"/>
      <c r="U289" s="41"/>
      <c r="V289" s="42"/>
      <c r="W289" s="43"/>
      <c r="X289" s="41"/>
      <c r="Y289" s="42"/>
      <c r="Z289" s="43"/>
      <c r="AA289" s="41"/>
      <c r="AB289" s="42"/>
      <c r="AC289" s="43"/>
      <c r="AD289" s="41"/>
      <c r="AE289" s="42"/>
      <c r="AF289" s="43"/>
      <c r="AG289" s="41"/>
      <c r="AH289" s="42"/>
      <c r="AI289" s="43"/>
      <c r="AK289" s="41"/>
      <c r="AL289" s="42"/>
      <c r="AM289" s="43"/>
      <c r="AT289" s="32">
        <v>0</v>
      </c>
    </row>
    <row r="290" spans="2:50" ht="15" customHeight="1" x14ac:dyDescent="0.3">
      <c r="B290" s="15"/>
      <c r="C290" s="56" t="s">
        <v>26</v>
      </c>
      <c r="D290" s="57"/>
      <c r="E290" s="58"/>
      <c r="F290" s="53">
        <f>Current!AK290</f>
        <v>101384</v>
      </c>
      <c r="G290" s="54">
        <f>Current!AL290</f>
        <v>71000</v>
      </c>
      <c r="H290" s="55">
        <f>Current!AM290</f>
        <v>72200</v>
      </c>
      <c r="I290" s="53">
        <f>Infrastructure!AT290</f>
        <v>2707528</v>
      </c>
      <c r="J290" s="54">
        <f>Infrastructure!AU290</f>
        <v>2789472</v>
      </c>
      <c r="K290" s="55">
        <f>Infrastructure!AV290</f>
        <v>3069258</v>
      </c>
      <c r="L290" s="53">
        <f>'Allocations-in-Kind'!AK290</f>
        <v>767710</v>
      </c>
      <c r="M290" s="54">
        <f>'Allocations-in-Kind'!AL290</f>
        <v>792702</v>
      </c>
      <c r="N290" s="55">
        <f>'Allocations-in-Kind'!AM290</f>
        <v>780401</v>
      </c>
      <c r="O290" s="53"/>
      <c r="P290" s="54"/>
      <c r="Q290" s="55"/>
      <c r="R290" s="53"/>
      <c r="S290" s="54"/>
      <c r="T290" s="55"/>
      <c r="U290" s="53">
        <f t="shared" ref="U290:AI290" si="83">U153+U154+U155+U156+U157+U171+U184+U197+U210+U223+U236+U249+U262+U275+U288</f>
        <v>5925446</v>
      </c>
      <c r="V290" s="54">
        <f t="shared" si="83"/>
        <v>6200521</v>
      </c>
      <c r="W290" s="55">
        <f t="shared" si="83"/>
        <v>6450951</v>
      </c>
      <c r="X290" s="53">
        <f t="shared" si="83"/>
        <v>0</v>
      </c>
      <c r="Y290" s="54">
        <f t="shared" si="83"/>
        <v>0</v>
      </c>
      <c r="Z290" s="55">
        <f t="shared" si="83"/>
        <v>0</v>
      </c>
      <c r="AA290" s="53">
        <f t="shared" si="83"/>
        <v>0</v>
      </c>
      <c r="AB290" s="54">
        <f t="shared" si="83"/>
        <v>0</v>
      </c>
      <c r="AC290" s="55">
        <f t="shared" si="83"/>
        <v>0</v>
      </c>
      <c r="AD290" s="53">
        <f t="shared" si="83"/>
        <v>0</v>
      </c>
      <c r="AE290" s="54">
        <f t="shared" si="83"/>
        <v>0</v>
      </c>
      <c r="AF290" s="55">
        <f t="shared" si="83"/>
        <v>0</v>
      </c>
      <c r="AG290" s="53">
        <f t="shared" si="83"/>
        <v>0</v>
      </c>
      <c r="AH290" s="54">
        <f t="shared" si="83"/>
        <v>0</v>
      </c>
      <c r="AI290" s="55">
        <f t="shared" si="83"/>
        <v>0</v>
      </c>
      <c r="AK290" s="53">
        <f>AK153+AK154+AK155+AK156+AK157+AK171+AK184+AK197+AK210+AK223+AK236+AK249+AK262+AK275+AK288</f>
        <v>9502068</v>
      </c>
      <c r="AL290" s="54">
        <f>AL153+AL154+AL155+AL156+AL157+AL171+AL184+AL197+AL210+AL223+AL236+AL249+AL262+AL275+AL288</f>
        <v>9853695</v>
      </c>
      <c r="AM290" s="55">
        <f>AM153+AM154+AM155+AM156+AM157+AM171+AM184+AM197+AM210+AM223+AM236+AM249+AM262+AM275+AM288</f>
        <v>10372810</v>
      </c>
      <c r="AT290" s="32">
        <v>1</v>
      </c>
    </row>
    <row r="291" spans="2:50" ht="15" customHeight="1" x14ac:dyDescent="0.3">
      <c r="B291" s="15"/>
      <c r="C291" s="40"/>
      <c r="D291" s="34"/>
      <c r="E291" s="35"/>
      <c r="F291" s="41"/>
      <c r="G291" s="42"/>
      <c r="H291" s="43"/>
      <c r="I291" s="41"/>
      <c r="J291" s="42"/>
      <c r="K291" s="43"/>
      <c r="L291" s="41"/>
      <c r="M291" s="42"/>
      <c r="N291" s="43"/>
      <c r="O291" s="41"/>
      <c r="P291" s="42"/>
      <c r="Q291" s="43"/>
      <c r="R291" s="41"/>
      <c r="S291" s="42"/>
      <c r="T291" s="43"/>
      <c r="U291" s="41"/>
      <c r="V291" s="42"/>
      <c r="W291" s="43"/>
      <c r="X291" s="41"/>
      <c r="Y291" s="42"/>
      <c r="Z291" s="43"/>
      <c r="AA291" s="41"/>
      <c r="AB291" s="42"/>
      <c r="AC291" s="43"/>
      <c r="AD291" s="41"/>
      <c r="AE291" s="42"/>
      <c r="AF291" s="43"/>
      <c r="AG291" s="41"/>
      <c r="AH291" s="42"/>
      <c r="AI291" s="43"/>
      <c r="AK291" s="41"/>
      <c r="AL291" s="42"/>
      <c r="AM291" s="43"/>
      <c r="AT291" s="32">
        <v>1</v>
      </c>
    </row>
    <row r="292" spans="2:50" ht="15" customHeight="1" x14ac:dyDescent="0.3">
      <c r="B292" s="15"/>
      <c r="C292" s="33" t="s">
        <v>27</v>
      </c>
      <c r="D292" s="34"/>
      <c r="E292" s="35"/>
      <c r="F292" s="36">
        <f>Current!AK292</f>
        <v>0</v>
      </c>
      <c r="G292" s="37">
        <f>Current!AL292</f>
        <v>0</v>
      </c>
      <c r="H292" s="38">
        <f>Current!AM292</f>
        <v>0</v>
      </c>
      <c r="I292" s="36">
        <f>Infrastructure!AT292</f>
        <v>0</v>
      </c>
      <c r="J292" s="37">
        <f>Infrastructure!AU292</f>
        <v>0</v>
      </c>
      <c r="K292" s="38">
        <f>Infrastructure!AV292</f>
        <v>0</v>
      </c>
      <c r="L292" s="36">
        <f>'Allocations-in-Kind'!AK292</f>
        <v>0</v>
      </c>
      <c r="M292" s="37">
        <f>'Allocations-in-Kind'!AL292</f>
        <v>0</v>
      </c>
      <c r="N292" s="38">
        <f>'Allocations-in-Kind'!AM292</f>
        <v>0</v>
      </c>
      <c r="O292" s="36"/>
      <c r="P292" s="37"/>
      <c r="Q292" s="38"/>
      <c r="R292" s="36"/>
      <c r="S292" s="37"/>
      <c r="T292" s="38"/>
      <c r="U292" s="36"/>
      <c r="V292" s="37"/>
      <c r="W292" s="38"/>
      <c r="X292" s="36"/>
      <c r="Y292" s="37"/>
      <c r="Z292" s="38"/>
      <c r="AA292" s="36"/>
      <c r="AB292" s="37"/>
      <c r="AC292" s="38"/>
      <c r="AD292" s="36"/>
      <c r="AE292" s="37"/>
      <c r="AF292" s="38"/>
      <c r="AG292" s="36"/>
      <c r="AH292" s="37"/>
      <c r="AI292" s="38"/>
      <c r="AK292" s="36"/>
      <c r="AL292" s="37"/>
      <c r="AM292" s="38"/>
      <c r="AT292" s="32">
        <v>1</v>
      </c>
    </row>
    <row r="293" spans="2:50" ht="15" customHeight="1" x14ac:dyDescent="0.3">
      <c r="B293" s="15"/>
      <c r="C293" s="39">
        <v>0</v>
      </c>
      <c r="D293" s="34"/>
      <c r="E293" s="35"/>
      <c r="F293" s="36">
        <f>Current!AK293</f>
        <v>0</v>
      </c>
      <c r="G293" s="37">
        <f>Current!AL293</f>
        <v>0</v>
      </c>
      <c r="H293" s="38">
        <f>Current!AM293</f>
        <v>0</v>
      </c>
      <c r="I293" s="36">
        <f>Infrastructure!AT293</f>
        <v>0</v>
      </c>
      <c r="J293" s="37">
        <f>Infrastructure!AU293</f>
        <v>0</v>
      </c>
      <c r="K293" s="38">
        <f>Infrastructure!AV293</f>
        <v>0</v>
      </c>
      <c r="L293" s="36">
        <f>'Allocations-in-Kind'!AK293</f>
        <v>0</v>
      </c>
      <c r="M293" s="37">
        <f>'Allocations-in-Kind'!AL293</f>
        <v>0</v>
      </c>
      <c r="N293" s="38">
        <f>'Allocations-in-Kind'!AM293</f>
        <v>0</v>
      </c>
      <c r="O293" s="36"/>
      <c r="P293" s="37"/>
      <c r="Q293" s="38"/>
      <c r="R293" s="36"/>
      <c r="S293" s="37"/>
      <c r="T293" s="38"/>
      <c r="U293" s="36"/>
      <c r="V293" s="37"/>
      <c r="W293" s="38"/>
      <c r="X293" s="36"/>
      <c r="Y293" s="37"/>
      <c r="Z293" s="38"/>
      <c r="AA293" s="36"/>
      <c r="AB293" s="37"/>
      <c r="AC293" s="38"/>
      <c r="AD293" s="36"/>
      <c r="AE293" s="37"/>
      <c r="AF293" s="38"/>
      <c r="AG293" s="36"/>
      <c r="AH293" s="37"/>
      <c r="AI293" s="38"/>
      <c r="AK293" s="36"/>
      <c r="AL293" s="37"/>
      <c r="AM293" s="38"/>
      <c r="AT293" s="32">
        <v>1</v>
      </c>
    </row>
    <row r="294" spans="2:50" ht="15" customHeight="1" x14ac:dyDescent="0.3">
      <c r="B294" s="15"/>
      <c r="C294" s="40" t="s">
        <v>21</v>
      </c>
      <c r="D294" s="34" t="s">
        <v>698</v>
      </c>
      <c r="E294" s="35" t="s">
        <v>922</v>
      </c>
      <c r="F294" s="41">
        <f>Current!AK294</f>
        <v>123046</v>
      </c>
      <c r="G294" s="42">
        <f>Current!AL294</f>
        <v>100432</v>
      </c>
      <c r="H294" s="43">
        <f>Current!AM294</f>
        <v>100107</v>
      </c>
      <c r="I294" s="41">
        <f>Infrastructure!AT294</f>
        <v>3093403</v>
      </c>
      <c r="J294" s="42">
        <f>Infrastructure!AU294</f>
        <v>3052174</v>
      </c>
      <c r="K294" s="43">
        <f>Infrastructure!AV294</f>
        <v>3377010</v>
      </c>
      <c r="L294" s="41">
        <f>'Allocations-in-Kind'!AK294</f>
        <v>31290</v>
      </c>
      <c r="M294" s="42">
        <f>'Allocations-in-Kind'!AL294</f>
        <v>27401</v>
      </c>
      <c r="N294" s="43">
        <f>'Allocations-in-Kind'!AM294</f>
        <v>37797</v>
      </c>
      <c r="O294" s="41"/>
      <c r="P294" s="42"/>
      <c r="Q294" s="43"/>
      <c r="R294" s="41"/>
      <c r="S294" s="42"/>
      <c r="T294" s="43"/>
      <c r="U294" s="41">
        <f>'ES Breakdown'!AK294</f>
        <v>5534652</v>
      </c>
      <c r="V294" s="42">
        <f>'ES Breakdown'!AL294</f>
        <v>5971405</v>
      </c>
      <c r="W294" s="43">
        <f>'ES Breakdown'!AM294</f>
        <v>6449217</v>
      </c>
      <c r="X294" s="41"/>
      <c r="Y294" s="42"/>
      <c r="Z294" s="43"/>
      <c r="AA294" s="41"/>
      <c r="AB294" s="42"/>
      <c r="AC294" s="43"/>
      <c r="AD294" s="41"/>
      <c r="AE294" s="42"/>
      <c r="AF294" s="43"/>
      <c r="AG294" s="41"/>
      <c r="AH294" s="42"/>
      <c r="AI294" s="43"/>
      <c r="AK294" s="41">
        <f>F294+I294+L294+O294+R294+U294+X294+AA294+AD294+AG294</f>
        <v>8782391</v>
      </c>
      <c r="AL294" s="42">
        <f t="shared" ref="AL294:AM298" si="84">G294+J294+M294+P294+S294+V294+Y294+AB294+AE294+AH294</f>
        <v>9151412</v>
      </c>
      <c r="AM294" s="43">
        <f t="shared" si="84"/>
        <v>9964131</v>
      </c>
      <c r="AT294" s="32">
        <f>IF(LEN(E294)&lt;2,0,1)</f>
        <v>1</v>
      </c>
      <c r="AV294" s="23">
        <v>3</v>
      </c>
      <c r="AW294" s="23">
        <v>1</v>
      </c>
      <c r="AX294" s="23">
        <v>1</v>
      </c>
    </row>
    <row r="295" spans="2:50" ht="15" customHeight="1" x14ac:dyDescent="0.3">
      <c r="B295" s="15"/>
      <c r="C295" s="40" t="s">
        <v>21</v>
      </c>
      <c r="D295" s="34" t="s">
        <v>699</v>
      </c>
      <c r="E295" s="35" t="s">
        <v>899</v>
      </c>
      <c r="F295" s="41">
        <f>Current!AK295</f>
        <v>51201</v>
      </c>
      <c r="G295" s="42">
        <f>Current!AL295</f>
        <v>48000</v>
      </c>
      <c r="H295" s="43">
        <f>Current!AM295</f>
        <v>51259</v>
      </c>
      <c r="I295" s="41">
        <f>Infrastructure!AT295</f>
        <v>3946575</v>
      </c>
      <c r="J295" s="42">
        <f>Infrastructure!AU295</f>
        <v>4245404</v>
      </c>
      <c r="K295" s="43">
        <f>Infrastructure!AV295</f>
        <v>3552380</v>
      </c>
      <c r="L295" s="41">
        <f>'Allocations-in-Kind'!AK295</f>
        <v>29579</v>
      </c>
      <c r="M295" s="42">
        <f>'Allocations-in-Kind'!AL295</f>
        <v>9508</v>
      </c>
      <c r="N295" s="43">
        <f>'Allocations-in-Kind'!AM295</f>
        <v>41226</v>
      </c>
      <c r="O295" s="41"/>
      <c r="P295" s="42"/>
      <c r="Q295" s="43"/>
      <c r="R295" s="41"/>
      <c r="S295" s="42"/>
      <c r="T295" s="43"/>
      <c r="U295" s="41">
        <f>'ES Breakdown'!AK295</f>
        <v>7571601</v>
      </c>
      <c r="V295" s="42">
        <f>'ES Breakdown'!AL295</f>
        <v>8169095</v>
      </c>
      <c r="W295" s="43">
        <f>'ES Breakdown'!AM295</f>
        <v>8822758</v>
      </c>
      <c r="X295" s="41"/>
      <c r="Y295" s="42"/>
      <c r="Z295" s="43"/>
      <c r="AA295" s="41"/>
      <c r="AB295" s="42"/>
      <c r="AC295" s="43"/>
      <c r="AD295" s="41"/>
      <c r="AE295" s="42"/>
      <c r="AF295" s="43"/>
      <c r="AG295" s="41"/>
      <c r="AH295" s="42"/>
      <c r="AI295" s="43"/>
      <c r="AK295" s="41">
        <f>F295+I295+L295+O295+R295+U295+X295+AA295+AD295+AG295</f>
        <v>11598956</v>
      </c>
      <c r="AL295" s="42">
        <f t="shared" si="84"/>
        <v>12472007</v>
      </c>
      <c r="AM295" s="43">
        <f t="shared" si="84"/>
        <v>12467623</v>
      </c>
      <c r="AT295" s="32">
        <f>IF(LEN(E295)&lt;2,0,1)</f>
        <v>1</v>
      </c>
      <c r="AV295" s="23">
        <v>3</v>
      </c>
      <c r="AW295" s="23">
        <v>1</v>
      </c>
      <c r="AX295" s="23">
        <f>IF(AW295=AW294,AX294+1,1)</f>
        <v>2</v>
      </c>
    </row>
    <row r="296" spans="2:50" ht="15" customHeight="1" x14ac:dyDescent="0.3">
      <c r="B296" s="15"/>
      <c r="C296" s="40" t="s">
        <v>21</v>
      </c>
      <c r="D296" s="34" t="s">
        <v>700</v>
      </c>
      <c r="E296" s="35" t="s">
        <v>923</v>
      </c>
      <c r="F296" s="41">
        <f>Current!AK296</f>
        <v>104948</v>
      </c>
      <c r="G296" s="42">
        <f>Current!AL296</f>
        <v>86352</v>
      </c>
      <c r="H296" s="43">
        <f>Current!AM296</f>
        <v>88922</v>
      </c>
      <c r="I296" s="41">
        <f>Infrastructure!AT296</f>
        <v>2684881</v>
      </c>
      <c r="J296" s="42">
        <f>Infrastructure!AU296</f>
        <v>2636800</v>
      </c>
      <c r="K296" s="43">
        <f>Infrastructure!AV296</f>
        <v>2889702</v>
      </c>
      <c r="L296" s="41">
        <f>'Allocations-in-Kind'!AK296</f>
        <v>7108</v>
      </c>
      <c r="M296" s="42">
        <f>'Allocations-in-Kind'!AL296</f>
        <v>10445</v>
      </c>
      <c r="N296" s="43">
        <f>'Allocations-in-Kind'!AM296</f>
        <v>17756</v>
      </c>
      <c r="O296" s="41"/>
      <c r="P296" s="42"/>
      <c r="Q296" s="43"/>
      <c r="R296" s="41"/>
      <c r="S296" s="42"/>
      <c r="T296" s="43"/>
      <c r="U296" s="41">
        <f>'ES Breakdown'!AK296</f>
        <v>4287120</v>
      </c>
      <c r="V296" s="42">
        <f>'ES Breakdown'!AL296</f>
        <v>4625428</v>
      </c>
      <c r="W296" s="43">
        <f>'ES Breakdown'!AM296</f>
        <v>4995539</v>
      </c>
      <c r="X296" s="41"/>
      <c r="Y296" s="42"/>
      <c r="Z296" s="43"/>
      <c r="AA296" s="41"/>
      <c r="AB296" s="42"/>
      <c r="AC296" s="43"/>
      <c r="AD296" s="41"/>
      <c r="AE296" s="42"/>
      <c r="AF296" s="43"/>
      <c r="AG296" s="41"/>
      <c r="AH296" s="42"/>
      <c r="AI296" s="43"/>
      <c r="AK296" s="41">
        <f>F296+I296+L296+O296+R296+U296+X296+AA296+AD296+AG296</f>
        <v>7084057</v>
      </c>
      <c r="AL296" s="42">
        <f t="shared" si="84"/>
        <v>7359025</v>
      </c>
      <c r="AM296" s="43">
        <f t="shared" si="84"/>
        <v>7991919</v>
      </c>
      <c r="AT296" s="32">
        <f>IF(LEN(E296)&lt;2,0,1)</f>
        <v>1</v>
      </c>
      <c r="AV296" s="23">
        <v>3</v>
      </c>
      <c r="AW296" s="23">
        <v>1</v>
      </c>
      <c r="AX296" s="23">
        <f>IF(AW296=AW295,AX295+1,1)</f>
        <v>3</v>
      </c>
    </row>
    <row r="297" spans="2:50" ht="15" hidden="1" customHeight="1" x14ac:dyDescent="0.3">
      <c r="B297" s="15"/>
      <c r="C297" s="40" t="s">
        <v>21</v>
      </c>
      <c r="D297" s="34" t="s">
        <v>2</v>
      </c>
      <c r="E297" s="35" t="s">
        <v>2</v>
      </c>
      <c r="F297" s="41">
        <f>Current!AK297</f>
        <v>0</v>
      </c>
      <c r="G297" s="42">
        <f>Current!AL297</f>
        <v>0</v>
      </c>
      <c r="H297" s="43">
        <f>Current!AM297</f>
        <v>0</v>
      </c>
      <c r="I297" s="41">
        <f>Infrastructure!AT297</f>
        <v>0</v>
      </c>
      <c r="J297" s="42">
        <f>Infrastructure!AU297</f>
        <v>0</v>
      </c>
      <c r="K297" s="43">
        <f>Infrastructure!AV297</f>
        <v>0</v>
      </c>
      <c r="L297" s="41">
        <f>'Allocations-in-Kind'!AK297</f>
        <v>0</v>
      </c>
      <c r="M297" s="42">
        <f>'Allocations-in-Kind'!AL297</f>
        <v>0</v>
      </c>
      <c r="N297" s="43">
        <f>'Allocations-in-Kind'!AM297</f>
        <v>0</v>
      </c>
      <c r="O297" s="41"/>
      <c r="P297" s="42"/>
      <c r="Q297" s="43"/>
      <c r="R297" s="41"/>
      <c r="S297" s="42"/>
      <c r="T297" s="43"/>
      <c r="U297" s="41">
        <f>'ES Breakdown'!AK297</f>
        <v>0</v>
      </c>
      <c r="V297" s="42">
        <f>'ES Breakdown'!AL297</f>
        <v>0</v>
      </c>
      <c r="W297" s="43">
        <f>'ES Breakdown'!AM297</f>
        <v>0</v>
      </c>
      <c r="X297" s="41"/>
      <c r="Y297" s="42"/>
      <c r="Z297" s="43"/>
      <c r="AA297" s="41"/>
      <c r="AB297" s="42"/>
      <c r="AC297" s="43"/>
      <c r="AD297" s="41"/>
      <c r="AE297" s="42"/>
      <c r="AF297" s="43"/>
      <c r="AG297" s="41"/>
      <c r="AH297" s="42"/>
      <c r="AI297" s="43"/>
      <c r="AK297" s="41">
        <f>F297+I297+L297+O297+R297+U297+X297+AA297+AD297+AG297</f>
        <v>0</v>
      </c>
      <c r="AL297" s="42">
        <f t="shared" si="84"/>
        <v>0</v>
      </c>
      <c r="AM297" s="43">
        <f t="shared" si="84"/>
        <v>0</v>
      </c>
      <c r="AT297" s="32">
        <f>IF(LEN(E297)&lt;2,0,1)</f>
        <v>0</v>
      </c>
      <c r="AV297" s="23">
        <v>3</v>
      </c>
      <c r="AW297" s="23">
        <v>1</v>
      </c>
      <c r="AX297" s="23">
        <f>IF(AW297=AW296,AX296+1,1)</f>
        <v>4</v>
      </c>
    </row>
    <row r="298" spans="2:50" s="23" customFormat="1" ht="15" hidden="1" customHeight="1" x14ac:dyDescent="0.3">
      <c r="B298" s="15"/>
      <c r="C298" s="40" t="s">
        <v>21</v>
      </c>
      <c r="D298" s="34" t="s">
        <v>2</v>
      </c>
      <c r="E298" s="35" t="s">
        <v>2</v>
      </c>
      <c r="F298" s="41">
        <f>Current!AK298</f>
        <v>0</v>
      </c>
      <c r="G298" s="42">
        <f>Current!AL298</f>
        <v>0</v>
      </c>
      <c r="H298" s="43">
        <f>Current!AM298</f>
        <v>0</v>
      </c>
      <c r="I298" s="41">
        <f>Infrastructure!AT298</f>
        <v>0</v>
      </c>
      <c r="J298" s="42">
        <f>Infrastructure!AU298</f>
        <v>0</v>
      </c>
      <c r="K298" s="43">
        <f>Infrastructure!AV298</f>
        <v>0</v>
      </c>
      <c r="L298" s="41">
        <f>'Allocations-in-Kind'!AK298</f>
        <v>0</v>
      </c>
      <c r="M298" s="42">
        <f>'Allocations-in-Kind'!AL298</f>
        <v>0</v>
      </c>
      <c r="N298" s="43">
        <f>'Allocations-in-Kind'!AM298</f>
        <v>0</v>
      </c>
      <c r="O298" s="41"/>
      <c r="P298" s="42"/>
      <c r="Q298" s="43"/>
      <c r="R298" s="41"/>
      <c r="S298" s="42"/>
      <c r="T298" s="43"/>
      <c r="U298" s="41">
        <f>'ES Breakdown'!AK298</f>
        <v>0</v>
      </c>
      <c r="V298" s="42">
        <f>'ES Breakdown'!AL298</f>
        <v>0</v>
      </c>
      <c r="W298" s="43">
        <f>'ES Breakdown'!AM298</f>
        <v>0</v>
      </c>
      <c r="X298" s="41"/>
      <c r="Y298" s="42"/>
      <c r="Z298" s="43"/>
      <c r="AA298" s="41"/>
      <c r="AB298" s="42"/>
      <c r="AC298" s="43"/>
      <c r="AD298" s="41"/>
      <c r="AE298" s="42"/>
      <c r="AF298" s="43"/>
      <c r="AG298" s="41"/>
      <c r="AH298" s="42"/>
      <c r="AI298" s="43"/>
      <c r="AK298" s="41">
        <f>F298+I298+L298+O298+R298+U298+X298+AA298+AD298+AG298</f>
        <v>0</v>
      </c>
      <c r="AL298" s="42">
        <f t="shared" si="84"/>
        <v>0</v>
      </c>
      <c r="AM298" s="43">
        <f t="shared" si="84"/>
        <v>0</v>
      </c>
      <c r="AT298" s="32">
        <f>IF(LEN(E298)&lt;2,0,1)</f>
        <v>0</v>
      </c>
      <c r="AV298" s="23">
        <v>3</v>
      </c>
      <c r="AW298" s="23">
        <v>1</v>
      </c>
      <c r="AX298" s="23">
        <f>IF(AW298=AW297,AX297+1,1)</f>
        <v>5</v>
      </c>
    </row>
    <row r="299" spans="2:50" ht="5.25" customHeight="1" x14ac:dyDescent="0.3">
      <c r="B299" s="15"/>
      <c r="C299" s="44"/>
      <c r="D299" s="45"/>
      <c r="E299" s="46"/>
      <c r="F299" s="47">
        <f>Current!AK299</f>
        <v>0</v>
      </c>
      <c r="G299" s="48">
        <f>Current!AL299</f>
        <v>0</v>
      </c>
      <c r="H299" s="49">
        <f>Current!AM299</f>
        <v>0</v>
      </c>
      <c r="I299" s="47">
        <f>Infrastructure!AT299</f>
        <v>0</v>
      </c>
      <c r="J299" s="48">
        <f>Infrastructure!AU299</f>
        <v>0</v>
      </c>
      <c r="K299" s="49">
        <f>Infrastructure!AV299</f>
        <v>0</v>
      </c>
      <c r="L299" s="47">
        <f>'Allocations-in-Kind'!AK299</f>
        <v>0</v>
      </c>
      <c r="M299" s="48">
        <f>'Allocations-in-Kind'!AL299</f>
        <v>0</v>
      </c>
      <c r="N299" s="49">
        <f>'Allocations-in-Kind'!AM299</f>
        <v>0</v>
      </c>
      <c r="O299" s="47"/>
      <c r="P299" s="48"/>
      <c r="Q299" s="49"/>
      <c r="R299" s="47"/>
      <c r="S299" s="48"/>
      <c r="T299" s="49"/>
      <c r="U299" s="47"/>
      <c r="V299" s="48"/>
      <c r="W299" s="49"/>
      <c r="X299" s="47"/>
      <c r="Y299" s="48"/>
      <c r="Z299" s="49"/>
      <c r="AA299" s="47"/>
      <c r="AB299" s="48"/>
      <c r="AC299" s="49"/>
      <c r="AD299" s="47"/>
      <c r="AE299" s="48"/>
      <c r="AF299" s="49"/>
      <c r="AG299" s="47"/>
      <c r="AH299" s="48"/>
      <c r="AI299" s="49"/>
      <c r="AK299" s="47"/>
      <c r="AL299" s="48"/>
      <c r="AM299" s="49"/>
      <c r="AT299" s="32">
        <f>IF(SUM(AT294:AT298)=0,0,1)</f>
        <v>1</v>
      </c>
    </row>
    <row r="300" spans="2:50" ht="15" customHeight="1" x14ac:dyDescent="0.3">
      <c r="B300" s="15"/>
      <c r="C300" s="40"/>
      <c r="D300" s="34"/>
      <c r="E300" s="35"/>
      <c r="F300" s="41"/>
      <c r="G300" s="42"/>
      <c r="H300" s="43"/>
      <c r="I300" s="41"/>
      <c r="J300" s="42"/>
      <c r="K300" s="43"/>
      <c r="L300" s="41"/>
      <c r="M300" s="42"/>
      <c r="N300" s="43"/>
      <c r="O300" s="41"/>
      <c r="P300" s="42"/>
      <c r="Q300" s="43"/>
      <c r="R300" s="41"/>
      <c r="S300" s="42"/>
      <c r="T300" s="43"/>
      <c r="U300" s="41"/>
      <c r="V300" s="42"/>
      <c r="W300" s="43"/>
      <c r="X300" s="41"/>
      <c r="Y300" s="42"/>
      <c r="Z300" s="43"/>
      <c r="AA300" s="41"/>
      <c r="AB300" s="42"/>
      <c r="AC300" s="43"/>
      <c r="AD300" s="41"/>
      <c r="AE300" s="42"/>
      <c r="AF300" s="43"/>
      <c r="AG300" s="41"/>
      <c r="AH300" s="42"/>
      <c r="AI300" s="43"/>
      <c r="AK300" s="41"/>
      <c r="AL300" s="42"/>
      <c r="AM300" s="43"/>
      <c r="AT300" s="32">
        <f>IF(AT299=0,0,1)</f>
        <v>1</v>
      </c>
    </row>
    <row r="301" spans="2:50" ht="15" customHeight="1" x14ac:dyDescent="0.3">
      <c r="B301" s="15"/>
      <c r="C301" s="40" t="s">
        <v>22</v>
      </c>
      <c r="D301" s="34" t="s">
        <v>340</v>
      </c>
      <c r="E301" s="35" t="s">
        <v>924</v>
      </c>
      <c r="F301" s="41">
        <f>Current!AK301</f>
        <v>5869</v>
      </c>
      <c r="G301" s="42">
        <f>Current!AL301</f>
        <v>2000</v>
      </c>
      <c r="H301" s="43">
        <f>Current!AM301</f>
        <v>2200</v>
      </c>
      <c r="I301" s="41">
        <f>Infrastructure!AT301</f>
        <v>171293</v>
      </c>
      <c r="J301" s="42">
        <f>Infrastructure!AU301</f>
        <v>229514</v>
      </c>
      <c r="K301" s="43">
        <f>Infrastructure!AV301</f>
        <v>244149</v>
      </c>
      <c r="L301" s="41">
        <f>'Allocations-in-Kind'!AK301</f>
        <v>595319</v>
      </c>
      <c r="M301" s="42">
        <f>'Allocations-in-Kind'!AL301</f>
        <v>626506</v>
      </c>
      <c r="N301" s="43">
        <f>'Allocations-in-Kind'!AM301</f>
        <v>661569</v>
      </c>
      <c r="O301" s="41"/>
      <c r="P301" s="42"/>
      <c r="Q301" s="43"/>
      <c r="R301" s="41"/>
      <c r="S301" s="42"/>
      <c r="T301" s="43"/>
      <c r="U301" s="41">
        <f>'ES Breakdown'!AK301</f>
        <v>1142879</v>
      </c>
      <c r="V301" s="42">
        <f>'ES Breakdown'!AL301</f>
        <v>1225804</v>
      </c>
      <c r="W301" s="43">
        <f>'ES Breakdown'!AM301</f>
        <v>1314392</v>
      </c>
      <c r="X301" s="41"/>
      <c r="Y301" s="42"/>
      <c r="Z301" s="43"/>
      <c r="AA301" s="41"/>
      <c r="AB301" s="42"/>
      <c r="AC301" s="43"/>
      <c r="AD301" s="41"/>
      <c r="AE301" s="42"/>
      <c r="AF301" s="43"/>
      <c r="AG301" s="41"/>
      <c r="AH301" s="42"/>
      <c r="AI301" s="43"/>
      <c r="AK301" s="41">
        <f t="shared" ref="AK301:AM311" si="85">F301+I301+L301+O301+R301+U301+X301+AA301+AD301+AG301</f>
        <v>1915360</v>
      </c>
      <c r="AL301" s="42">
        <f t="shared" si="85"/>
        <v>2083824</v>
      </c>
      <c r="AM301" s="43">
        <f t="shared" si="85"/>
        <v>2222310</v>
      </c>
      <c r="AT301" s="32">
        <f>IF(LEN(E301)&lt;2,0,1)</f>
        <v>1</v>
      </c>
      <c r="AV301" s="23">
        <v>3</v>
      </c>
      <c r="AW301" s="23">
        <v>2</v>
      </c>
      <c r="AX301" s="23">
        <v>1</v>
      </c>
    </row>
    <row r="302" spans="2:50" ht="15" customHeight="1" x14ac:dyDescent="0.3">
      <c r="B302" s="15"/>
      <c r="C302" s="40" t="s">
        <v>22</v>
      </c>
      <c r="D302" s="34" t="s">
        <v>348</v>
      </c>
      <c r="E302" s="35" t="s">
        <v>921</v>
      </c>
      <c r="F302" s="41">
        <f>Current!AK302</f>
        <v>3419</v>
      </c>
      <c r="G302" s="42">
        <f>Current!AL302</f>
        <v>2000</v>
      </c>
      <c r="H302" s="43">
        <f>Current!AM302</f>
        <v>2200</v>
      </c>
      <c r="I302" s="41">
        <f>Infrastructure!AT302</f>
        <v>118952</v>
      </c>
      <c r="J302" s="42">
        <f>Infrastructure!AU302</f>
        <v>90130</v>
      </c>
      <c r="K302" s="43">
        <f>Infrastructure!AV302</f>
        <v>85683</v>
      </c>
      <c r="L302" s="41">
        <f>'Allocations-in-Kind'!AK302</f>
        <v>94100</v>
      </c>
      <c r="M302" s="42">
        <f>'Allocations-in-Kind'!AL302</f>
        <v>85100</v>
      </c>
      <c r="N302" s="43">
        <f>'Allocations-in-Kind'!AM302</f>
        <v>100</v>
      </c>
      <c r="O302" s="41"/>
      <c r="P302" s="42"/>
      <c r="Q302" s="43"/>
      <c r="R302" s="41"/>
      <c r="S302" s="42"/>
      <c r="T302" s="43"/>
      <c r="U302" s="41">
        <f>'ES Breakdown'!AK302</f>
        <v>172049</v>
      </c>
      <c r="V302" s="42">
        <f>'ES Breakdown'!AL302</f>
        <v>185364</v>
      </c>
      <c r="W302" s="43">
        <f>'ES Breakdown'!AM302</f>
        <v>199912</v>
      </c>
      <c r="X302" s="41"/>
      <c r="Y302" s="42"/>
      <c r="Z302" s="43"/>
      <c r="AA302" s="41"/>
      <c r="AB302" s="42"/>
      <c r="AC302" s="43"/>
      <c r="AD302" s="41"/>
      <c r="AE302" s="42"/>
      <c r="AF302" s="43"/>
      <c r="AG302" s="41"/>
      <c r="AH302" s="42"/>
      <c r="AI302" s="43"/>
      <c r="AK302" s="41">
        <f t="shared" si="85"/>
        <v>388520</v>
      </c>
      <c r="AL302" s="42">
        <f t="shared" si="85"/>
        <v>362594</v>
      </c>
      <c r="AM302" s="43">
        <f t="shared" si="85"/>
        <v>287895</v>
      </c>
      <c r="AT302" s="32">
        <f t="shared" ref="AT302:AT311" si="86">IF(LEN(E302)&lt;2,0,1)</f>
        <v>1</v>
      </c>
      <c r="AV302" s="23">
        <v>3</v>
      </c>
      <c r="AW302" s="23">
        <v>2</v>
      </c>
      <c r="AX302" s="23">
        <f>IF(AW302=AW301,AX301+1,1)</f>
        <v>2</v>
      </c>
    </row>
    <row r="303" spans="2:50" ht="15" customHeight="1" x14ac:dyDescent="0.3">
      <c r="B303" s="15"/>
      <c r="C303" s="40" t="s">
        <v>22</v>
      </c>
      <c r="D303" s="34" t="s">
        <v>701</v>
      </c>
      <c r="E303" s="35" t="s">
        <v>926</v>
      </c>
      <c r="F303" s="41">
        <f>Current!AK303</f>
        <v>3114</v>
      </c>
      <c r="G303" s="42">
        <f>Current!AL303</f>
        <v>2000</v>
      </c>
      <c r="H303" s="43">
        <f>Current!AM303</f>
        <v>2200</v>
      </c>
      <c r="I303" s="41">
        <f>Infrastructure!AT303</f>
        <v>91704</v>
      </c>
      <c r="J303" s="42">
        <f>Infrastructure!AU303</f>
        <v>72874</v>
      </c>
      <c r="K303" s="43">
        <f>Infrastructure!AV303</f>
        <v>80269</v>
      </c>
      <c r="L303" s="41">
        <f>'Allocations-in-Kind'!AK303</f>
        <v>2000</v>
      </c>
      <c r="M303" s="42">
        <f>'Allocations-in-Kind'!AL303</f>
        <v>100</v>
      </c>
      <c r="N303" s="43">
        <f>'Allocations-in-Kind'!AM303</f>
        <v>100</v>
      </c>
      <c r="O303" s="41"/>
      <c r="P303" s="42"/>
      <c r="Q303" s="43"/>
      <c r="R303" s="41"/>
      <c r="S303" s="42"/>
      <c r="T303" s="43"/>
      <c r="U303" s="41">
        <f>'ES Breakdown'!AK303</f>
        <v>217143</v>
      </c>
      <c r="V303" s="42">
        <f>'ES Breakdown'!AL303</f>
        <v>230183</v>
      </c>
      <c r="W303" s="43">
        <f>'ES Breakdown'!AM303</f>
        <v>243305</v>
      </c>
      <c r="X303" s="41"/>
      <c r="Y303" s="42"/>
      <c r="Z303" s="43"/>
      <c r="AA303" s="41"/>
      <c r="AB303" s="42"/>
      <c r="AC303" s="43"/>
      <c r="AD303" s="41"/>
      <c r="AE303" s="42"/>
      <c r="AF303" s="43"/>
      <c r="AG303" s="41"/>
      <c r="AH303" s="42"/>
      <c r="AI303" s="43"/>
      <c r="AK303" s="41">
        <f t="shared" si="85"/>
        <v>313961</v>
      </c>
      <c r="AL303" s="42">
        <f t="shared" si="85"/>
        <v>305157</v>
      </c>
      <c r="AM303" s="43">
        <f t="shared" si="85"/>
        <v>325874</v>
      </c>
      <c r="AT303" s="32">
        <f t="shared" si="86"/>
        <v>1</v>
      </c>
      <c r="AV303" s="23">
        <v>3</v>
      </c>
      <c r="AW303" s="23">
        <v>2</v>
      </c>
      <c r="AX303" s="23">
        <f t="shared" ref="AX303:AX311" si="87">IF(AW303=AW302,AX302+1,1)</f>
        <v>3</v>
      </c>
    </row>
    <row r="304" spans="2:50" ht="15" hidden="1" customHeight="1" x14ac:dyDescent="0.3">
      <c r="B304" s="15"/>
      <c r="C304" s="40" t="s">
        <v>22</v>
      </c>
      <c r="D304" s="34" t="s">
        <v>2</v>
      </c>
      <c r="E304" s="35" t="s">
        <v>2</v>
      </c>
      <c r="F304" s="41">
        <f>Current!AK304</f>
        <v>0</v>
      </c>
      <c r="G304" s="42">
        <f>Current!AL304</f>
        <v>0</v>
      </c>
      <c r="H304" s="43">
        <f>Current!AM304</f>
        <v>0</v>
      </c>
      <c r="I304" s="41">
        <f>Infrastructure!AT304</f>
        <v>0</v>
      </c>
      <c r="J304" s="42">
        <f>Infrastructure!AU304</f>
        <v>0</v>
      </c>
      <c r="K304" s="43">
        <f>Infrastructure!AV304</f>
        <v>0</v>
      </c>
      <c r="L304" s="41">
        <f>'Allocations-in-Kind'!AK304</f>
        <v>0</v>
      </c>
      <c r="M304" s="42">
        <f>'Allocations-in-Kind'!AL304</f>
        <v>0</v>
      </c>
      <c r="N304" s="43">
        <f>'Allocations-in-Kind'!AM304</f>
        <v>0</v>
      </c>
      <c r="O304" s="41"/>
      <c r="P304" s="42"/>
      <c r="Q304" s="43"/>
      <c r="R304" s="41"/>
      <c r="S304" s="42"/>
      <c r="T304" s="43"/>
      <c r="U304" s="41">
        <f>'ES Breakdown'!AK304</f>
        <v>0</v>
      </c>
      <c r="V304" s="42">
        <f>'ES Breakdown'!AL304</f>
        <v>0</v>
      </c>
      <c r="W304" s="43">
        <f>'ES Breakdown'!AM304</f>
        <v>0</v>
      </c>
      <c r="X304" s="41"/>
      <c r="Y304" s="42"/>
      <c r="Z304" s="43"/>
      <c r="AA304" s="41"/>
      <c r="AB304" s="42"/>
      <c r="AC304" s="43"/>
      <c r="AD304" s="41"/>
      <c r="AE304" s="42"/>
      <c r="AF304" s="43"/>
      <c r="AG304" s="41"/>
      <c r="AH304" s="42"/>
      <c r="AI304" s="43"/>
      <c r="AK304" s="41">
        <f t="shared" si="85"/>
        <v>0</v>
      </c>
      <c r="AL304" s="42">
        <f t="shared" si="85"/>
        <v>0</v>
      </c>
      <c r="AM304" s="43">
        <f t="shared" si="85"/>
        <v>0</v>
      </c>
      <c r="AT304" s="32">
        <f t="shared" si="86"/>
        <v>0</v>
      </c>
      <c r="AV304" s="23">
        <v>3</v>
      </c>
      <c r="AW304" s="23">
        <v>2</v>
      </c>
      <c r="AX304" s="23">
        <f t="shared" si="87"/>
        <v>4</v>
      </c>
    </row>
    <row r="305" spans="2:50" ht="15" hidden="1" customHeight="1" x14ac:dyDescent="0.3">
      <c r="B305" s="15"/>
      <c r="C305" s="40" t="s">
        <v>22</v>
      </c>
      <c r="D305" s="34" t="s">
        <v>2</v>
      </c>
      <c r="E305" s="35" t="s">
        <v>2</v>
      </c>
      <c r="F305" s="41">
        <f>Current!AK305</f>
        <v>0</v>
      </c>
      <c r="G305" s="42">
        <f>Current!AL305</f>
        <v>0</v>
      </c>
      <c r="H305" s="43">
        <f>Current!AM305</f>
        <v>0</v>
      </c>
      <c r="I305" s="41">
        <f>Infrastructure!AT305</f>
        <v>0</v>
      </c>
      <c r="J305" s="42">
        <f>Infrastructure!AU305</f>
        <v>0</v>
      </c>
      <c r="K305" s="43">
        <f>Infrastructure!AV305</f>
        <v>0</v>
      </c>
      <c r="L305" s="41">
        <f>'Allocations-in-Kind'!AK305</f>
        <v>0</v>
      </c>
      <c r="M305" s="42">
        <f>'Allocations-in-Kind'!AL305</f>
        <v>0</v>
      </c>
      <c r="N305" s="43">
        <f>'Allocations-in-Kind'!AM305</f>
        <v>0</v>
      </c>
      <c r="O305" s="41"/>
      <c r="P305" s="42"/>
      <c r="Q305" s="43"/>
      <c r="R305" s="41"/>
      <c r="S305" s="42"/>
      <c r="T305" s="43"/>
      <c r="U305" s="41">
        <f>'ES Breakdown'!AK305</f>
        <v>0</v>
      </c>
      <c r="V305" s="42">
        <f>'ES Breakdown'!AL305</f>
        <v>0</v>
      </c>
      <c r="W305" s="43">
        <f>'ES Breakdown'!AM305</f>
        <v>0</v>
      </c>
      <c r="X305" s="41"/>
      <c r="Y305" s="42"/>
      <c r="Z305" s="43"/>
      <c r="AA305" s="41"/>
      <c r="AB305" s="42"/>
      <c r="AC305" s="43"/>
      <c r="AD305" s="41"/>
      <c r="AE305" s="42"/>
      <c r="AF305" s="43"/>
      <c r="AG305" s="41"/>
      <c r="AH305" s="42"/>
      <c r="AI305" s="43"/>
      <c r="AK305" s="41">
        <f t="shared" si="85"/>
        <v>0</v>
      </c>
      <c r="AL305" s="42">
        <f t="shared" si="85"/>
        <v>0</v>
      </c>
      <c r="AM305" s="43">
        <f t="shared" si="85"/>
        <v>0</v>
      </c>
      <c r="AT305" s="32">
        <f t="shared" si="86"/>
        <v>0</v>
      </c>
      <c r="AV305" s="23">
        <v>3</v>
      </c>
      <c r="AW305" s="23">
        <v>2</v>
      </c>
      <c r="AX305" s="23">
        <f t="shared" si="87"/>
        <v>5</v>
      </c>
    </row>
    <row r="306" spans="2:50" ht="15" hidden="1" customHeight="1" x14ac:dyDescent="0.3">
      <c r="B306" s="15"/>
      <c r="C306" s="40" t="s">
        <v>22</v>
      </c>
      <c r="D306" s="34" t="s">
        <v>2</v>
      </c>
      <c r="E306" s="35" t="s">
        <v>2</v>
      </c>
      <c r="F306" s="41">
        <f>Current!AK306</f>
        <v>0</v>
      </c>
      <c r="G306" s="42">
        <f>Current!AL306</f>
        <v>0</v>
      </c>
      <c r="H306" s="43">
        <f>Current!AM306</f>
        <v>0</v>
      </c>
      <c r="I306" s="41">
        <f>Infrastructure!AT306</f>
        <v>0</v>
      </c>
      <c r="J306" s="42">
        <f>Infrastructure!AU306</f>
        <v>0</v>
      </c>
      <c r="K306" s="43">
        <f>Infrastructure!AV306</f>
        <v>0</v>
      </c>
      <c r="L306" s="41">
        <f>'Allocations-in-Kind'!AK306</f>
        <v>0</v>
      </c>
      <c r="M306" s="42">
        <f>'Allocations-in-Kind'!AL306</f>
        <v>0</v>
      </c>
      <c r="N306" s="43">
        <f>'Allocations-in-Kind'!AM306</f>
        <v>0</v>
      </c>
      <c r="O306" s="41"/>
      <c r="P306" s="42"/>
      <c r="Q306" s="43"/>
      <c r="R306" s="41"/>
      <c r="S306" s="42"/>
      <c r="T306" s="43"/>
      <c r="U306" s="41">
        <f>'ES Breakdown'!AK306</f>
        <v>0</v>
      </c>
      <c r="V306" s="42">
        <f>'ES Breakdown'!AL306</f>
        <v>0</v>
      </c>
      <c r="W306" s="43">
        <f>'ES Breakdown'!AM306</f>
        <v>0</v>
      </c>
      <c r="X306" s="41"/>
      <c r="Y306" s="42"/>
      <c r="Z306" s="43"/>
      <c r="AA306" s="41"/>
      <c r="AB306" s="42"/>
      <c r="AC306" s="43"/>
      <c r="AD306" s="41"/>
      <c r="AE306" s="42"/>
      <c r="AF306" s="43"/>
      <c r="AG306" s="41"/>
      <c r="AH306" s="42"/>
      <c r="AI306" s="43"/>
      <c r="AK306" s="41">
        <f t="shared" si="85"/>
        <v>0</v>
      </c>
      <c r="AL306" s="42">
        <f t="shared" si="85"/>
        <v>0</v>
      </c>
      <c r="AM306" s="43">
        <f t="shared" si="85"/>
        <v>0</v>
      </c>
      <c r="AT306" s="32">
        <f t="shared" si="86"/>
        <v>0</v>
      </c>
      <c r="AV306" s="23">
        <v>3</v>
      </c>
      <c r="AW306" s="23">
        <v>2</v>
      </c>
      <c r="AX306" s="23">
        <f t="shared" si="87"/>
        <v>6</v>
      </c>
    </row>
    <row r="307" spans="2:50" ht="15" hidden="1" customHeight="1" x14ac:dyDescent="0.3">
      <c r="B307" s="15"/>
      <c r="C307" s="40" t="s">
        <v>22</v>
      </c>
      <c r="D307" s="34" t="s">
        <v>2</v>
      </c>
      <c r="E307" s="35" t="s">
        <v>2</v>
      </c>
      <c r="F307" s="41">
        <f>Current!AK307</f>
        <v>0</v>
      </c>
      <c r="G307" s="42">
        <f>Current!AL307</f>
        <v>0</v>
      </c>
      <c r="H307" s="43">
        <f>Current!AM307</f>
        <v>0</v>
      </c>
      <c r="I307" s="41">
        <f>Infrastructure!AT307</f>
        <v>0</v>
      </c>
      <c r="J307" s="42">
        <f>Infrastructure!AU307</f>
        <v>0</v>
      </c>
      <c r="K307" s="43">
        <f>Infrastructure!AV307</f>
        <v>0</v>
      </c>
      <c r="L307" s="41">
        <f>'Allocations-in-Kind'!AK307</f>
        <v>0</v>
      </c>
      <c r="M307" s="42">
        <f>'Allocations-in-Kind'!AL307</f>
        <v>0</v>
      </c>
      <c r="N307" s="43">
        <f>'Allocations-in-Kind'!AM307</f>
        <v>0</v>
      </c>
      <c r="O307" s="41"/>
      <c r="P307" s="42"/>
      <c r="Q307" s="43"/>
      <c r="R307" s="41"/>
      <c r="S307" s="42"/>
      <c r="T307" s="43"/>
      <c r="U307" s="41">
        <f>'ES Breakdown'!AK307</f>
        <v>0</v>
      </c>
      <c r="V307" s="42">
        <f>'ES Breakdown'!AL307</f>
        <v>0</v>
      </c>
      <c r="W307" s="43">
        <f>'ES Breakdown'!AM307</f>
        <v>0</v>
      </c>
      <c r="X307" s="41"/>
      <c r="Y307" s="42"/>
      <c r="Z307" s="43"/>
      <c r="AA307" s="41"/>
      <c r="AB307" s="42"/>
      <c r="AC307" s="43"/>
      <c r="AD307" s="41"/>
      <c r="AE307" s="42"/>
      <c r="AF307" s="43"/>
      <c r="AG307" s="41"/>
      <c r="AH307" s="42"/>
      <c r="AI307" s="43"/>
      <c r="AK307" s="41">
        <f t="shared" si="85"/>
        <v>0</v>
      </c>
      <c r="AL307" s="42">
        <f t="shared" si="85"/>
        <v>0</v>
      </c>
      <c r="AM307" s="43">
        <f t="shared" si="85"/>
        <v>0</v>
      </c>
      <c r="AT307" s="32">
        <f t="shared" si="86"/>
        <v>0</v>
      </c>
      <c r="AV307" s="23">
        <v>3</v>
      </c>
      <c r="AW307" s="23">
        <v>2</v>
      </c>
      <c r="AX307" s="23">
        <f t="shared" si="87"/>
        <v>7</v>
      </c>
    </row>
    <row r="308" spans="2:50" ht="15" hidden="1" customHeight="1" x14ac:dyDescent="0.3">
      <c r="B308" s="15"/>
      <c r="C308" s="40" t="s">
        <v>22</v>
      </c>
      <c r="D308" s="34" t="s">
        <v>2</v>
      </c>
      <c r="E308" s="35" t="s">
        <v>2</v>
      </c>
      <c r="F308" s="41">
        <f>Current!AK308</f>
        <v>0</v>
      </c>
      <c r="G308" s="42">
        <f>Current!AL308</f>
        <v>0</v>
      </c>
      <c r="H308" s="43">
        <f>Current!AM308</f>
        <v>0</v>
      </c>
      <c r="I308" s="41">
        <f>Infrastructure!AT308</f>
        <v>0</v>
      </c>
      <c r="J308" s="42">
        <f>Infrastructure!AU308</f>
        <v>0</v>
      </c>
      <c r="K308" s="43">
        <f>Infrastructure!AV308</f>
        <v>0</v>
      </c>
      <c r="L308" s="41">
        <f>'Allocations-in-Kind'!AK308</f>
        <v>0</v>
      </c>
      <c r="M308" s="42">
        <f>'Allocations-in-Kind'!AL308</f>
        <v>0</v>
      </c>
      <c r="N308" s="43">
        <f>'Allocations-in-Kind'!AM308</f>
        <v>0</v>
      </c>
      <c r="O308" s="41"/>
      <c r="P308" s="42"/>
      <c r="Q308" s="43"/>
      <c r="R308" s="41"/>
      <c r="S308" s="42"/>
      <c r="T308" s="43"/>
      <c r="U308" s="41">
        <f>'ES Breakdown'!AK308</f>
        <v>0</v>
      </c>
      <c r="V308" s="42">
        <f>'ES Breakdown'!AL308</f>
        <v>0</v>
      </c>
      <c r="W308" s="43">
        <f>'ES Breakdown'!AM308</f>
        <v>0</v>
      </c>
      <c r="X308" s="41"/>
      <c r="Y308" s="42"/>
      <c r="Z308" s="43"/>
      <c r="AA308" s="41"/>
      <c r="AB308" s="42"/>
      <c r="AC308" s="43"/>
      <c r="AD308" s="41"/>
      <c r="AE308" s="42"/>
      <c r="AF308" s="43"/>
      <c r="AG308" s="41"/>
      <c r="AH308" s="42"/>
      <c r="AI308" s="43"/>
      <c r="AK308" s="41">
        <f t="shared" si="85"/>
        <v>0</v>
      </c>
      <c r="AL308" s="42">
        <f t="shared" si="85"/>
        <v>0</v>
      </c>
      <c r="AM308" s="43">
        <f t="shared" si="85"/>
        <v>0</v>
      </c>
      <c r="AT308" s="32">
        <f t="shared" si="86"/>
        <v>0</v>
      </c>
      <c r="AV308" s="23">
        <v>3</v>
      </c>
      <c r="AW308" s="23">
        <v>2</v>
      </c>
      <c r="AX308" s="23">
        <f t="shared" si="87"/>
        <v>8</v>
      </c>
    </row>
    <row r="309" spans="2:50" ht="15" hidden="1" customHeight="1" x14ac:dyDescent="0.3">
      <c r="B309" s="15"/>
      <c r="C309" s="40" t="s">
        <v>22</v>
      </c>
      <c r="D309" s="34" t="s">
        <v>2</v>
      </c>
      <c r="E309" s="35" t="s">
        <v>2</v>
      </c>
      <c r="F309" s="41">
        <f>Current!AK309</f>
        <v>0</v>
      </c>
      <c r="G309" s="42">
        <f>Current!AL309</f>
        <v>0</v>
      </c>
      <c r="H309" s="43">
        <f>Current!AM309</f>
        <v>0</v>
      </c>
      <c r="I309" s="41">
        <f>Infrastructure!AT309</f>
        <v>0</v>
      </c>
      <c r="J309" s="42">
        <f>Infrastructure!AU309</f>
        <v>0</v>
      </c>
      <c r="K309" s="43">
        <f>Infrastructure!AV309</f>
        <v>0</v>
      </c>
      <c r="L309" s="41">
        <f>'Allocations-in-Kind'!AK309</f>
        <v>0</v>
      </c>
      <c r="M309" s="42">
        <f>'Allocations-in-Kind'!AL309</f>
        <v>0</v>
      </c>
      <c r="N309" s="43">
        <f>'Allocations-in-Kind'!AM309</f>
        <v>0</v>
      </c>
      <c r="O309" s="41"/>
      <c r="P309" s="42"/>
      <c r="Q309" s="43"/>
      <c r="R309" s="41"/>
      <c r="S309" s="42"/>
      <c r="T309" s="43"/>
      <c r="U309" s="41">
        <f>'ES Breakdown'!AK309</f>
        <v>0</v>
      </c>
      <c r="V309" s="42">
        <f>'ES Breakdown'!AL309</f>
        <v>0</v>
      </c>
      <c r="W309" s="43">
        <f>'ES Breakdown'!AM309</f>
        <v>0</v>
      </c>
      <c r="X309" s="41"/>
      <c r="Y309" s="42"/>
      <c r="Z309" s="43"/>
      <c r="AA309" s="41"/>
      <c r="AB309" s="42"/>
      <c r="AC309" s="43"/>
      <c r="AD309" s="41"/>
      <c r="AE309" s="42"/>
      <c r="AF309" s="43"/>
      <c r="AG309" s="41"/>
      <c r="AH309" s="42"/>
      <c r="AI309" s="43"/>
      <c r="AK309" s="41">
        <f t="shared" si="85"/>
        <v>0</v>
      </c>
      <c r="AL309" s="42">
        <f t="shared" si="85"/>
        <v>0</v>
      </c>
      <c r="AM309" s="43">
        <f t="shared" si="85"/>
        <v>0</v>
      </c>
      <c r="AT309" s="32">
        <f t="shared" si="86"/>
        <v>0</v>
      </c>
      <c r="AV309" s="23">
        <v>3</v>
      </c>
      <c r="AW309" s="23">
        <v>2</v>
      </c>
      <c r="AX309" s="23">
        <f t="shared" si="87"/>
        <v>9</v>
      </c>
    </row>
    <row r="310" spans="2:50" ht="15" hidden="1" customHeight="1" x14ac:dyDescent="0.3">
      <c r="B310" s="15"/>
      <c r="C310" s="40" t="s">
        <v>22</v>
      </c>
      <c r="D310" s="34" t="s">
        <v>2</v>
      </c>
      <c r="E310" s="35" t="s">
        <v>2</v>
      </c>
      <c r="F310" s="41">
        <f>Current!AK310</f>
        <v>0</v>
      </c>
      <c r="G310" s="42">
        <f>Current!AL310</f>
        <v>0</v>
      </c>
      <c r="H310" s="43">
        <f>Current!AM310</f>
        <v>0</v>
      </c>
      <c r="I310" s="41">
        <f>Infrastructure!AT310</f>
        <v>0</v>
      </c>
      <c r="J310" s="42">
        <f>Infrastructure!AU310</f>
        <v>0</v>
      </c>
      <c r="K310" s="43">
        <f>Infrastructure!AV310</f>
        <v>0</v>
      </c>
      <c r="L310" s="41">
        <f>'Allocations-in-Kind'!AK310</f>
        <v>0</v>
      </c>
      <c r="M310" s="42">
        <f>'Allocations-in-Kind'!AL310</f>
        <v>0</v>
      </c>
      <c r="N310" s="43">
        <f>'Allocations-in-Kind'!AM310</f>
        <v>0</v>
      </c>
      <c r="O310" s="41"/>
      <c r="P310" s="42"/>
      <c r="Q310" s="43"/>
      <c r="R310" s="41"/>
      <c r="S310" s="42"/>
      <c r="T310" s="43"/>
      <c r="U310" s="41">
        <f>'ES Breakdown'!AK310</f>
        <v>0</v>
      </c>
      <c r="V310" s="42">
        <f>'ES Breakdown'!AL310</f>
        <v>0</v>
      </c>
      <c r="W310" s="43">
        <f>'ES Breakdown'!AM310</f>
        <v>0</v>
      </c>
      <c r="X310" s="41"/>
      <c r="Y310" s="42"/>
      <c r="Z310" s="43"/>
      <c r="AA310" s="41"/>
      <c r="AB310" s="42"/>
      <c r="AC310" s="43"/>
      <c r="AD310" s="41"/>
      <c r="AE310" s="42"/>
      <c r="AF310" s="43"/>
      <c r="AG310" s="41"/>
      <c r="AH310" s="42"/>
      <c r="AI310" s="43"/>
      <c r="AK310" s="41">
        <f t="shared" si="85"/>
        <v>0</v>
      </c>
      <c r="AL310" s="42">
        <f t="shared" si="85"/>
        <v>0</v>
      </c>
      <c r="AM310" s="43">
        <f t="shared" si="85"/>
        <v>0</v>
      </c>
      <c r="AT310" s="32">
        <f t="shared" si="86"/>
        <v>0</v>
      </c>
      <c r="AV310" s="23">
        <v>3</v>
      </c>
      <c r="AW310" s="23">
        <v>2</v>
      </c>
      <c r="AX310" s="23">
        <f t="shared" si="87"/>
        <v>10</v>
      </c>
    </row>
    <row r="311" spans="2:50" ht="15" customHeight="1" x14ac:dyDescent="0.3">
      <c r="B311" s="15"/>
      <c r="C311" s="40" t="s">
        <v>23</v>
      </c>
      <c r="D311" s="34" t="s">
        <v>702</v>
      </c>
      <c r="E311" s="35" t="s">
        <v>925</v>
      </c>
      <c r="F311" s="41">
        <f>Current!AK311</f>
        <v>2622</v>
      </c>
      <c r="G311" s="42">
        <f>Current!AL311</f>
        <v>1500</v>
      </c>
      <c r="H311" s="43">
        <f>Current!AM311</f>
        <v>1700</v>
      </c>
      <c r="I311" s="41">
        <f>Infrastructure!AT311</f>
        <v>7733</v>
      </c>
      <c r="J311" s="42">
        <f>Infrastructure!AU311</f>
        <v>7856</v>
      </c>
      <c r="K311" s="43">
        <f>Infrastructure!AV311</f>
        <v>7986</v>
      </c>
      <c r="L311" s="41">
        <f>'Allocations-in-Kind'!AK311</f>
        <v>1591</v>
      </c>
      <c r="M311" s="42">
        <f>'Allocations-in-Kind'!AL311</f>
        <v>2874</v>
      </c>
      <c r="N311" s="43">
        <f>'Allocations-in-Kind'!AM311</f>
        <v>2406</v>
      </c>
      <c r="O311" s="41"/>
      <c r="P311" s="42"/>
      <c r="Q311" s="43"/>
      <c r="R311" s="41"/>
      <c r="S311" s="42"/>
      <c r="T311" s="43"/>
      <c r="U311" s="41">
        <f>'ES Breakdown'!AK311</f>
        <v>309742</v>
      </c>
      <c r="V311" s="42">
        <f>'ES Breakdown'!AL311</f>
        <v>320017</v>
      </c>
      <c r="W311" s="43">
        <f>'ES Breakdown'!AM311</f>
        <v>330886</v>
      </c>
      <c r="X311" s="41"/>
      <c r="Y311" s="42"/>
      <c r="Z311" s="43"/>
      <c r="AA311" s="41"/>
      <c r="AB311" s="42"/>
      <c r="AC311" s="43"/>
      <c r="AD311" s="41"/>
      <c r="AE311" s="42"/>
      <c r="AF311" s="43"/>
      <c r="AG311" s="41"/>
      <c r="AH311" s="42"/>
      <c r="AI311" s="43"/>
      <c r="AK311" s="41">
        <f t="shared" si="85"/>
        <v>321688</v>
      </c>
      <c r="AL311" s="42">
        <f t="shared" si="85"/>
        <v>332247</v>
      </c>
      <c r="AM311" s="43">
        <f t="shared" si="85"/>
        <v>342978</v>
      </c>
      <c r="AT311" s="32">
        <f t="shared" si="86"/>
        <v>1</v>
      </c>
      <c r="AV311" s="23">
        <v>3</v>
      </c>
      <c r="AW311" s="23">
        <v>3</v>
      </c>
      <c r="AX311" s="23">
        <f t="shared" si="87"/>
        <v>1</v>
      </c>
    </row>
    <row r="312" spans="2:50" ht="15" customHeight="1" x14ac:dyDescent="0.3">
      <c r="B312" s="15"/>
      <c r="C312" s="50" t="str">
        <f>IF(LEN(E311)&lt;1,"","Total: " &amp; LEFT(E311,LEN(E311)-21) &amp; "Municipalities")</f>
        <v>Total: Sedibeng Municipalities</v>
      </c>
      <c r="D312" s="51"/>
      <c r="E312" s="52"/>
      <c r="F312" s="53">
        <f>Current!AK312</f>
        <v>15024</v>
      </c>
      <c r="G312" s="54">
        <f>Current!AL312</f>
        <v>7500</v>
      </c>
      <c r="H312" s="55">
        <f>Current!AM312</f>
        <v>8300</v>
      </c>
      <c r="I312" s="53">
        <f>Infrastructure!AT312</f>
        <v>389682</v>
      </c>
      <c r="J312" s="54">
        <f>Infrastructure!AU312</f>
        <v>400374</v>
      </c>
      <c r="K312" s="55">
        <f>Infrastructure!AV312</f>
        <v>418087</v>
      </c>
      <c r="L312" s="53">
        <f>'Allocations-in-Kind'!AK312</f>
        <v>693010</v>
      </c>
      <c r="M312" s="54">
        <f>'Allocations-in-Kind'!AL312</f>
        <v>714580</v>
      </c>
      <c r="N312" s="55">
        <f>'Allocations-in-Kind'!AM312</f>
        <v>664175</v>
      </c>
      <c r="O312" s="53"/>
      <c r="P312" s="54"/>
      <c r="Q312" s="55"/>
      <c r="R312" s="53"/>
      <c r="S312" s="54"/>
      <c r="T312" s="55"/>
      <c r="U312" s="53">
        <f t="shared" ref="U312:AI312" si="88">SUM(U301:U311)</f>
        <v>1841813</v>
      </c>
      <c r="V312" s="54">
        <f t="shared" si="88"/>
        <v>1961368</v>
      </c>
      <c r="W312" s="55">
        <f t="shared" si="88"/>
        <v>2088495</v>
      </c>
      <c r="X312" s="53">
        <f t="shared" si="88"/>
        <v>0</v>
      </c>
      <c r="Y312" s="54">
        <f t="shared" si="88"/>
        <v>0</v>
      </c>
      <c r="Z312" s="55">
        <f t="shared" si="88"/>
        <v>0</v>
      </c>
      <c r="AA312" s="53">
        <f t="shared" si="88"/>
        <v>0</v>
      </c>
      <c r="AB312" s="54">
        <f t="shared" si="88"/>
        <v>0</v>
      </c>
      <c r="AC312" s="55">
        <f t="shared" si="88"/>
        <v>0</v>
      </c>
      <c r="AD312" s="53">
        <f t="shared" si="88"/>
        <v>0</v>
      </c>
      <c r="AE312" s="54">
        <f t="shared" si="88"/>
        <v>0</v>
      </c>
      <c r="AF312" s="55">
        <f t="shared" si="88"/>
        <v>0</v>
      </c>
      <c r="AG312" s="53">
        <f t="shared" si="88"/>
        <v>0</v>
      </c>
      <c r="AH312" s="54">
        <f t="shared" si="88"/>
        <v>0</v>
      </c>
      <c r="AI312" s="55">
        <f t="shared" si="88"/>
        <v>0</v>
      </c>
      <c r="AK312" s="53">
        <f>SUM(AK301:AK311)</f>
        <v>2939529</v>
      </c>
      <c r="AL312" s="54">
        <f>SUM(AL301:AL311)</f>
        <v>3083822</v>
      </c>
      <c r="AM312" s="55">
        <f>SUM(AM301:AM311)</f>
        <v>3179057</v>
      </c>
      <c r="AT312" s="32">
        <f>IF(SUM(AT301:AT311)=0,0,1)</f>
        <v>1</v>
      </c>
    </row>
    <row r="313" spans="2:50" ht="15" customHeight="1" x14ac:dyDescent="0.3">
      <c r="B313" s="15"/>
      <c r="C313" s="40"/>
      <c r="D313" s="34"/>
      <c r="E313" s="35"/>
      <c r="F313" s="41"/>
      <c r="G313" s="42"/>
      <c r="H313" s="43"/>
      <c r="I313" s="41"/>
      <c r="J313" s="42"/>
      <c r="K313" s="43"/>
      <c r="L313" s="41"/>
      <c r="M313" s="42"/>
      <c r="N313" s="43"/>
      <c r="O313" s="41"/>
      <c r="P313" s="42"/>
      <c r="Q313" s="43"/>
      <c r="R313" s="41"/>
      <c r="S313" s="42"/>
      <c r="T313" s="43"/>
      <c r="U313" s="41"/>
      <c r="V313" s="42"/>
      <c r="W313" s="43"/>
      <c r="X313" s="41"/>
      <c r="Y313" s="42"/>
      <c r="Z313" s="43"/>
      <c r="AA313" s="41"/>
      <c r="AB313" s="42"/>
      <c r="AC313" s="43"/>
      <c r="AD313" s="41"/>
      <c r="AE313" s="42"/>
      <c r="AF313" s="43"/>
      <c r="AG313" s="41"/>
      <c r="AH313" s="42"/>
      <c r="AI313" s="43"/>
      <c r="AK313" s="41"/>
      <c r="AL313" s="42"/>
      <c r="AM313" s="43"/>
      <c r="AT313" s="32">
        <f>IF(AT312=0,0,1)</f>
        <v>1</v>
      </c>
    </row>
    <row r="314" spans="2:50" ht="15" customHeight="1" x14ac:dyDescent="0.3">
      <c r="B314" s="15"/>
      <c r="C314" s="40" t="s">
        <v>22</v>
      </c>
      <c r="D314" s="34" t="s">
        <v>703</v>
      </c>
      <c r="E314" s="35" t="s">
        <v>929</v>
      </c>
      <c r="F314" s="41">
        <f>Current!AK314</f>
        <v>4301</v>
      </c>
      <c r="G314" s="42">
        <f>Current!AL314</f>
        <v>1900</v>
      </c>
      <c r="H314" s="43">
        <f>Current!AM314</f>
        <v>2100</v>
      </c>
      <c r="I314" s="41">
        <f>Infrastructure!AT314</f>
        <v>313225.32192023488</v>
      </c>
      <c r="J314" s="42">
        <f>Infrastructure!AU314</f>
        <v>334124.46306313318</v>
      </c>
      <c r="K314" s="43">
        <f>Infrastructure!AV314</f>
        <v>215303.69491087212</v>
      </c>
      <c r="L314" s="41">
        <f>'Allocations-in-Kind'!AK314</f>
        <v>72674</v>
      </c>
      <c r="M314" s="42">
        <f>'Allocations-in-Kind'!AL314</f>
        <v>100583</v>
      </c>
      <c r="N314" s="43">
        <f>'Allocations-in-Kind'!AM314</f>
        <v>88656</v>
      </c>
      <c r="O314" s="41"/>
      <c r="P314" s="42"/>
      <c r="Q314" s="43"/>
      <c r="R314" s="41"/>
      <c r="S314" s="42"/>
      <c r="T314" s="43"/>
      <c r="U314" s="41">
        <f>'ES Breakdown'!AK314</f>
        <v>647792</v>
      </c>
      <c r="V314" s="42">
        <f>'ES Breakdown'!AL314</f>
        <v>698911</v>
      </c>
      <c r="W314" s="43">
        <f>'ES Breakdown'!AM314</f>
        <v>754835</v>
      </c>
      <c r="X314" s="41"/>
      <c r="Y314" s="42"/>
      <c r="Z314" s="43"/>
      <c r="AA314" s="41"/>
      <c r="AB314" s="42"/>
      <c r="AC314" s="43"/>
      <c r="AD314" s="41"/>
      <c r="AE314" s="42"/>
      <c r="AF314" s="43"/>
      <c r="AG314" s="41"/>
      <c r="AH314" s="42"/>
      <c r="AI314" s="43"/>
      <c r="AK314" s="41">
        <f t="shared" ref="AK314:AM324" si="89">F314+I314+L314+O314+R314+U314+X314+AA314+AD314+AG314</f>
        <v>1037992.3219202349</v>
      </c>
      <c r="AL314" s="42">
        <f t="shared" si="89"/>
        <v>1135518.4630631332</v>
      </c>
      <c r="AM314" s="43">
        <f t="shared" si="89"/>
        <v>1060894.6949108723</v>
      </c>
      <c r="AT314" s="32">
        <f>IF(LEN(E314)&lt;2,0,1)</f>
        <v>1</v>
      </c>
      <c r="AV314" s="23">
        <v>3</v>
      </c>
      <c r="AW314" s="23">
        <v>4</v>
      </c>
      <c r="AX314" s="23">
        <v>1</v>
      </c>
    </row>
    <row r="315" spans="2:50" ht="15" customHeight="1" x14ac:dyDescent="0.3">
      <c r="B315" s="15"/>
      <c r="C315" s="40" t="s">
        <v>22</v>
      </c>
      <c r="D315" s="34" t="s">
        <v>704</v>
      </c>
      <c r="E315" s="35" t="s">
        <v>928</v>
      </c>
      <c r="F315" s="41">
        <f>Current!AK315</f>
        <v>4032</v>
      </c>
      <c r="G315" s="42">
        <f>Current!AL315</f>
        <v>2800</v>
      </c>
      <c r="H315" s="43">
        <f>Current!AM315</f>
        <v>2900</v>
      </c>
      <c r="I315" s="41">
        <f>Infrastructure!AT315</f>
        <v>128430</v>
      </c>
      <c r="J315" s="42">
        <f>Infrastructure!AU315</f>
        <v>142880</v>
      </c>
      <c r="K315" s="43">
        <f>Infrastructure!AV315</f>
        <v>151503</v>
      </c>
      <c r="L315" s="41">
        <f>'Allocations-in-Kind'!AK315</f>
        <v>434</v>
      </c>
      <c r="M315" s="42">
        <f>'Allocations-in-Kind'!AL315</f>
        <v>92</v>
      </c>
      <c r="N315" s="43">
        <f>'Allocations-in-Kind'!AM315</f>
        <v>3312</v>
      </c>
      <c r="O315" s="41"/>
      <c r="P315" s="42"/>
      <c r="Q315" s="43"/>
      <c r="R315" s="41"/>
      <c r="S315" s="42"/>
      <c r="T315" s="43"/>
      <c r="U315" s="41">
        <f>'ES Breakdown'!AK315</f>
        <v>305514</v>
      </c>
      <c r="V315" s="42">
        <f>'ES Breakdown'!AL315</f>
        <v>327280</v>
      </c>
      <c r="W315" s="43">
        <f>'ES Breakdown'!AM315</f>
        <v>350406</v>
      </c>
      <c r="X315" s="41"/>
      <c r="Y315" s="42"/>
      <c r="Z315" s="43"/>
      <c r="AA315" s="41"/>
      <c r="AB315" s="42"/>
      <c r="AC315" s="43"/>
      <c r="AD315" s="41"/>
      <c r="AE315" s="42"/>
      <c r="AF315" s="43"/>
      <c r="AG315" s="41"/>
      <c r="AH315" s="42"/>
      <c r="AI315" s="43"/>
      <c r="AK315" s="41">
        <f t="shared" si="89"/>
        <v>438410</v>
      </c>
      <c r="AL315" s="42">
        <f t="shared" si="89"/>
        <v>473052</v>
      </c>
      <c r="AM315" s="43">
        <f t="shared" si="89"/>
        <v>508121</v>
      </c>
      <c r="AT315" s="32">
        <f t="shared" ref="AT315:AT324" si="90">IF(LEN(E315)&lt;2,0,1)</f>
        <v>1</v>
      </c>
      <c r="AV315" s="23">
        <v>3</v>
      </c>
      <c r="AW315" s="23">
        <v>4</v>
      </c>
      <c r="AX315" s="23">
        <f>IF(AW315=AW314,AX314+1,1)</f>
        <v>2</v>
      </c>
    </row>
    <row r="316" spans="2:50" ht="15" customHeight="1" x14ac:dyDescent="0.3">
      <c r="B316" s="15"/>
      <c r="C316" s="40" t="s">
        <v>22</v>
      </c>
      <c r="D316" s="34" t="s">
        <v>353</v>
      </c>
      <c r="E316" s="35" t="s">
        <v>927</v>
      </c>
      <c r="F316" s="41">
        <f>Current!AK316</f>
        <v>4028</v>
      </c>
      <c r="G316" s="42">
        <f>Current!AL316</f>
        <v>2300</v>
      </c>
      <c r="H316" s="43">
        <f>Current!AM316</f>
        <v>2200</v>
      </c>
      <c r="I316" s="41">
        <f>Infrastructure!AT316</f>
        <v>248070</v>
      </c>
      <c r="J316" s="42">
        <f>Infrastructure!AU316</f>
        <v>241301</v>
      </c>
      <c r="K316" s="43">
        <f>Infrastructure!AV316</f>
        <v>232815</v>
      </c>
      <c r="L316" s="41">
        <f>'Allocations-in-Kind'!AK316</f>
        <v>63374</v>
      </c>
      <c r="M316" s="42">
        <f>'Allocations-in-Kind'!AL316</f>
        <v>70395</v>
      </c>
      <c r="N316" s="43">
        <f>'Allocations-in-Kind'!AM316</f>
        <v>104404</v>
      </c>
      <c r="O316" s="41"/>
      <c r="P316" s="42"/>
      <c r="Q316" s="43"/>
      <c r="R316" s="41"/>
      <c r="S316" s="42"/>
      <c r="T316" s="43"/>
      <c r="U316" s="41">
        <f>'ES Breakdown'!AK316</f>
        <v>466457</v>
      </c>
      <c r="V316" s="42">
        <f>'ES Breakdown'!AL316</f>
        <v>499207</v>
      </c>
      <c r="W316" s="43">
        <f>'ES Breakdown'!AM316</f>
        <v>533845</v>
      </c>
      <c r="X316" s="41"/>
      <c r="Y316" s="42"/>
      <c r="Z316" s="43"/>
      <c r="AA316" s="41"/>
      <c r="AB316" s="42"/>
      <c r="AC316" s="43"/>
      <c r="AD316" s="41"/>
      <c r="AE316" s="42"/>
      <c r="AF316" s="43"/>
      <c r="AG316" s="41"/>
      <c r="AH316" s="42"/>
      <c r="AI316" s="43"/>
      <c r="AK316" s="41">
        <f t="shared" si="89"/>
        <v>781929</v>
      </c>
      <c r="AL316" s="42">
        <f t="shared" si="89"/>
        <v>813203</v>
      </c>
      <c r="AM316" s="43">
        <f t="shared" si="89"/>
        <v>873264</v>
      </c>
      <c r="AT316" s="32">
        <f t="shared" si="90"/>
        <v>1</v>
      </c>
      <c r="AV316" s="23">
        <v>3</v>
      </c>
      <c r="AW316" s="23">
        <v>4</v>
      </c>
      <c r="AX316" s="23">
        <f t="shared" ref="AX316:AX324" si="91">IF(AW316=AW315,AX315+1,1)</f>
        <v>3</v>
      </c>
    </row>
    <row r="317" spans="2:50" ht="15" hidden="1" customHeight="1" x14ac:dyDescent="0.3">
      <c r="B317" s="15"/>
      <c r="C317" s="40" t="s">
        <v>22</v>
      </c>
      <c r="D317" s="34" t="s">
        <v>2</v>
      </c>
      <c r="E317" s="35" t="s">
        <v>2</v>
      </c>
      <c r="F317" s="41">
        <f>Current!AK317</f>
        <v>0</v>
      </c>
      <c r="G317" s="42">
        <f>Current!AL317</f>
        <v>0</v>
      </c>
      <c r="H317" s="43">
        <f>Current!AM317</f>
        <v>0</v>
      </c>
      <c r="I317" s="41">
        <f>Infrastructure!AT317</f>
        <v>0</v>
      </c>
      <c r="J317" s="42">
        <f>Infrastructure!AU317</f>
        <v>0</v>
      </c>
      <c r="K317" s="43">
        <f>Infrastructure!AV317</f>
        <v>0</v>
      </c>
      <c r="L317" s="41">
        <f>'Allocations-in-Kind'!AK317</f>
        <v>0</v>
      </c>
      <c r="M317" s="42">
        <f>'Allocations-in-Kind'!AL317</f>
        <v>0</v>
      </c>
      <c r="N317" s="43">
        <f>'Allocations-in-Kind'!AM317</f>
        <v>0</v>
      </c>
      <c r="O317" s="41"/>
      <c r="P317" s="42"/>
      <c r="Q317" s="43"/>
      <c r="R317" s="41"/>
      <c r="S317" s="42"/>
      <c r="T317" s="43"/>
      <c r="U317" s="41">
        <f>'ES Breakdown'!AK317</f>
        <v>0</v>
      </c>
      <c r="V317" s="42">
        <f>'ES Breakdown'!AL317</f>
        <v>0</v>
      </c>
      <c r="W317" s="43">
        <f>'ES Breakdown'!AM317</f>
        <v>0</v>
      </c>
      <c r="X317" s="41"/>
      <c r="Y317" s="42"/>
      <c r="Z317" s="43"/>
      <c r="AA317" s="41"/>
      <c r="AB317" s="42"/>
      <c r="AC317" s="43"/>
      <c r="AD317" s="41"/>
      <c r="AE317" s="42"/>
      <c r="AF317" s="43"/>
      <c r="AG317" s="41"/>
      <c r="AH317" s="42"/>
      <c r="AI317" s="43"/>
      <c r="AK317" s="41">
        <f t="shared" si="89"/>
        <v>0</v>
      </c>
      <c r="AL317" s="42">
        <f t="shared" si="89"/>
        <v>0</v>
      </c>
      <c r="AM317" s="43">
        <f t="shared" si="89"/>
        <v>0</v>
      </c>
      <c r="AT317" s="32">
        <f t="shared" si="90"/>
        <v>0</v>
      </c>
      <c r="AV317" s="23">
        <v>3</v>
      </c>
      <c r="AW317" s="23">
        <v>4</v>
      </c>
      <c r="AX317" s="23">
        <f t="shared" si="91"/>
        <v>4</v>
      </c>
    </row>
    <row r="318" spans="2:50" ht="15" hidden="1" customHeight="1" x14ac:dyDescent="0.3">
      <c r="B318" s="15"/>
      <c r="C318" s="40" t="s">
        <v>22</v>
      </c>
      <c r="D318" s="34" t="s">
        <v>2</v>
      </c>
      <c r="E318" s="35" t="s">
        <v>2</v>
      </c>
      <c r="F318" s="41">
        <f>Current!AK318</f>
        <v>0</v>
      </c>
      <c r="G318" s="42">
        <f>Current!AL318</f>
        <v>0</v>
      </c>
      <c r="H318" s="43">
        <f>Current!AM318</f>
        <v>0</v>
      </c>
      <c r="I318" s="41">
        <f>Infrastructure!AT318</f>
        <v>0</v>
      </c>
      <c r="J318" s="42">
        <f>Infrastructure!AU318</f>
        <v>0</v>
      </c>
      <c r="K318" s="43">
        <f>Infrastructure!AV318</f>
        <v>0</v>
      </c>
      <c r="L318" s="41">
        <f>'Allocations-in-Kind'!AK318</f>
        <v>0</v>
      </c>
      <c r="M318" s="42">
        <f>'Allocations-in-Kind'!AL318</f>
        <v>0</v>
      </c>
      <c r="N318" s="43">
        <f>'Allocations-in-Kind'!AM318</f>
        <v>0</v>
      </c>
      <c r="O318" s="41"/>
      <c r="P318" s="42"/>
      <c r="Q318" s="43"/>
      <c r="R318" s="41"/>
      <c r="S318" s="42"/>
      <c r="T318" s="43"/>
      <c r="U318" s="41">
        <f>'ES Breakdown'!AK318</f>
        <v>0</v>
      </c>
      <c r="V318" s="42">
        <f>'ES Breakdown'!AL318</f>
        <v>0</v>
      </c>
      <c r="W318" s="43">
        <f>'ES Breakdown'!AM318</f>
        <v>0</v>
      </c>
      <c r="X318" s="41"/>
      <c r="Y318" s="42"/>
      <c r="Z318" s="43"/>
      <c r="AA318" s="41"/>
      <c r="AB318" s="42"/>
      <c r="AC318" s="43"/>
      <c r="AD318" s="41"/>
      <c r="AE318" s="42"/>
      <c r="AF318" s="43"/>
      <c r="AG318" s="41"/>
      <c r="AH318" s="42"/>
      <c r="AI318" s="43"/>
      <c r="AK318" s="41">
        <f t="shared" si="89"/>
        <v>0</v>
      </c>
      <c r="AL318" s="42">
        <f t="shared" si="89"/>
        <v>0</v>
      </c>
      <c r="AM318" s="43">
        <f t="shared" si="89"/>
        <v>0</v>
      </c>
      <c r="AT318" s="32">
        <f t="shared" si="90"/>
        <v>0</v>
      </c>
      <c r="AV318" s="23">
        <v>3</v>
      </c>
      <c r="AW318" s="23">
        <v>4</v>
      </c>
      <c r="AX318" s="23">
        <f t="shared" si="91"/>
        <v>5</v>
      </c>
    </row>
    <row r="319" spans="2:50" ht="15" hidden="1" customHeight="1" x14ac:dyDescent="0.3">
      <c r="B319" s="15"/>
      <c r="C319" s="40" t="s">
        <v>22</v>
      </c>
      <c r="D319" s="34" t="s">
        <v>2</v>
      </c>
      <c r="E319" s="35" t="s">
        <v>2</v>
      </c>
      <c r="F319" s="41">
        <f>Current!AK319</f>
        <v>0</v>
      </c>
      <c r="G319" s="42">
        <f>Current!AL319</f>
        <v>0</v>
      </c>
      <c r="H319" s="43">
        <f>Current!AM319</f>
        <v>0</v>
      </c>
      <c r="I319" s="41">
        <f>Infrastructure!AT319</f>
        <v>0</v>
      </c>
      <c r="J319" s="42">
        <f>Infrastructure!AU319</f>
        <v>0</v>
      </c>
      <c r="K319" s="43">
        <f>Infrastructure!AV319</f>
        <v>0</v>
      </c>
      <c r="L319" s="41">
        <f>'Allocations-in-Kind'!AK319</f>
        <v>0</v>
      </c>
      <c r="M319" s="42">
        <f>'Allocations-in-Kind'!AL319</f>
        <v>0</v>
      </c>
      <c r="N319" s="43">
        <f>'Allocations-in-Kind'!AM319</f>
        <v>0</v>
      </c>
      <c r="O319" s="41"/>
      <c r="P319" s="42"/>
      <c r="Q319" s="43"/>
      <c r="R319" s="41"/>
      <c r="S319" s="42"/>
      <c r="T319" s="43"/>
      <c r="U319" s="41">
        <f>'ES Breakdown'!AK319</f>
        <v>0</v>
      </c>
      <c r="V319" s="42">
        <f>'ES Breakdown'!AL319</f>
        <v>0</v>
      </c>
      <c r="W319" s="43">
        <f>'ES Breakdown'!AM319</f>
        <v>0</v>
      </c>
      <c r="X319" s="41"/>
      <c r="Y319" s="42"/>
      <c r="Z319" s="43"/>
      <c r="AA319" s="41"/>
      <c r="AB319" s="42"/>
      <c r="AC319" s="43"/>
      <c r="AD319" s="41"/>
      <c r="AE319" s="42"/>
      <c r="AF319" s="43"/>
      <c r="AG319" s="41"/>
      <c r="AH319" s="42"/>
      <c r="AI319" s="43"/>
      <c r="AK319" s="41">
        <f t="shared" si="89"/>
        <v>0</v>
      </c>
      <c r="AL319" s="42">
        <f t="shared" si="89"/>
        <v>0</v>
      </c>
      <c r="AM319" s="43">
        <f t="shared" si="89"/>
        <v>0</v>
      </c>
      <c r="AT319" s="32">
        <f t="shared" si="90"/>
        <v>0</v>
      </c>
      <c r="AV319" s="23">
        <v>3</v>
      </c>
      <c r="AW319" s="23">
        <v>4</v>
      </c>
      <c r="AX319" s="23">
        <f t="shared" si="91"/>
        <v>6</v>
      </c>
    </row>
    <row r="320" spans="2:50" ht="15" hidden="1" customHeight="1" x14ac:dyDescent="0.3">
      <c r="B320" s="15"/>
      <c r="C320" s="40" t="s">
        <v>22</v>
      </c>
      <c r="D320" s="34" t="s">
        <v>2</v>
      </c>
      <c r="E320" s="35" t="s">
        <v>2</v>
      </c>
      <c r="F320" s="41">
        <f>Current!AK320</f>
        <v>0</v>
      </c>
      <c r="G320" s="42">
        <f>Current!AL320</f>
        <v>0</v>
      </c>
      <c r="H320" s="43">
        <f>Current!AM320</f>
        <v>0</v>
      </c>
      <c r="I320" s="41">
        <f>Infrastructure!AT320</f>
        <v>0</v>
      </c>
      <c r="J320" s="42">
        <f>Infrastructure!AU320</f>
        <v>0</v>
      </c>
      <c r="K320" s="43">
        <f>Infrastructure!AV320</f>
        <v>0</v>
      </c>
      <c r="L320" s="41">
        <f>'Allocations-in-Kind'!AK320</f>
        <v>0</v>
      </c>
      <c r="M320" s="42">
        <f>'Allocations-in-Kind'!AL320</f>
        <v>0</v>
      </c>
      <c r="N320" s="43">
        <f>'Allocations-in-Kind'!AM320</f>
        <v>0</v>
      </c>
      <c r="O320" s="41"/>
      <c r="P320" s="42"/>
      <c r="Q320" s="43"/>
      <c r="R320" s="41"/>
      <c r="S320" s="42"/>
      <c r="T320" s="43"/>
      <c r="U320" s="41">
        <f>'ES Breakdown'!AK320</f>
        <v>0</v>
      </c>
      <c r="V320" s="42">
        <f>'ES Breakdown'!AL320</f>
        <v>0</v>
      </c>
      <c r="W320" s="43">
        <f>'ES Breakdown'!AM320</f>
        <v>0</v>
      </c>
      <c r="X320" s="41"/>
      <c r="Y320" s="42"/>
      <c r="Z320" s="43"/>
      <c r="AA320" s="41"/>
      <c r="AB320" s="42"/>
      <c r="AC320" s="43"/>
      <c r="AD320" s="41"/>
      <c r="AE320" s="42"/>
      <c r="AF320" s="43"/>
      <c r="AG320" s="41"/>
      <c r="AH320" s="42"/>
      <c r="AI320" s="43"/>
      <c r="AK320" s="41">
        <f t="shared" si="89"/>
        <v>0</v>
      </c>
      <c r="AL320" s="42">
        <f t="shared" si="89"/>
        <v>0</v>
      </c>
      <c r="AM320" s="43">
        <f t="shared" si="89"/>
        <v>0</v>
      </c>
      <c r="AT320" s="32">
        <f t="shared" si="90"/>
        <v>0</v>
      </c>
      <c r="AV320" s="23">
        <v>3</v>
      </c>
      <c r="AW320" s="23">
        <v>4</v>
      </c>
      <c r="AX320" s="23">
        <f t="shared" si="91"/>
        <v>7</v>
      </c>
    </row>
    <row r="321" spans="2:50" ht="15" hidden="1" customHeight="1" x14ac:dyDescent="0.3">
      <c r="B321" s="15"/>
      <c r="C321" s="40" t="s">
        <v>22</v>
      </c>
      <c r="D321" s="34" t="s">
        <v>2</v>
      </c>
      <c r="E321" s="35" t="s">
        <v>2</v>
      </c>
      <c r="F321" s="41">
        <f>Current!AK321</f>
        <v>0</v>
      </c>
      <c r="G321" s="42">
        <f>Current!AL321</f>
        <v>0</v>
      </c>
      <c r="H321" s="43">
        <f>Current!AM321</f>
        <v>0</v>
      </c>
      <c r="I321" s="41">
        <f>Infrastructure!AT321</f>
        <v>0</v>
      </c>
      <c r="J321" s="42">
        <f>Infrastructure!AU321</f>
        <v>0</v>
      </c>
      <c r="K321" s="43">
        <f>Infrastructure!AV321</f>
        <v>0</v>
      </c>
      <c r="L321" s="41">
        <f>'Allocations-in-Kind'!AK321</f>
        <v>0</v>
      </c>
      <c r="M321" s="42">
        <f>'Allocations-in-Kind'!AL321</f>
        <v>0</v>
      </c>
      <c r="N321" s="43">
        <f>'Allocations-in-Kind'!AM321</f>
        <v>0</v>
      </c>
      <c r="O321" s="41"/>
      <c r="P321" s="42"/>
      <c r="Q321" s="43"/>
      <c r="R321" s="41"/>
      <c r="S321" s="42"/>
      <c r="T321" s="43"/>
      <c r="U321" s="41">
        <f>'ES Breakdown'!AK321</f>
        <v>0</v>
      </c>
      <c r="V321" s="42">
        <f>'ES Breakdown'!AL321</f>
        <v>0</v>
      </c>
      <c r="W321" s="43">
        <f>'ES Breakdown'!AM321</f>
        <v>0</v>
      </c>
      <c r="X321" s="41"/>
      <c r="Y321" s="42"/>
      <c r="Z321" s="43"/>
      <c r="AA321" s="41"/>
      <c r="AB321" s="42"/>
      <c r="AC321" s="43"/>
      <c r="AD321" s="41"/>
      <c r="AE321" s="42"/>
      <c r="AF321" s="43"/>
      <c r="AG321" s="41"/>
      <c r="AH321" s="42"/>
      <c r="AI321" s="43"/>
      <c r="AK321" s="41">
        <f t="shared" si="89"/>
        <v>0</v>
      </c>
      <c r="AL321" s="42">
        <f t="shared" si="89"/>
        <v>0</v>
      </c>
      <c r="AM321" s="43">
        <f t="shared" si="89"/>
        <v>0</v>
      </c>
      <c r="AT321" s="32">
        <f t="shared" si="90"/>
        <v>0</v>
      </c>
      <c r="AV321" s="23">
        <v>3</v>
      </c>
      <c r="AW321" s="23">
        <v>4</v>
      </c>
      <c r="AX321" s="23">
        <f t="shared" si="91"/>
        <v>8</v>
      </c>
    </row>
    <row r="322" spans="2:50" ht="15" hidden="1" customHeight="1" x14ac:dyDescent="0.3">
      <c r="B322" s="15"/>
      <c r="C322" s="40" t="s">
        <v>22</v>
      </c>
      <c r="D322" s="34" t="s">
        <v>2</v>
      </c>
      <c r="E322" s="35" t="s">
        <v>2</v>
      </c>
      <c r="F322" s="41">
        <f>Current!AK322</f>
        <v>0</v>
      </c>
      <c r="G322" s="42">
        <f>Current!AL322</f>
        <v>0</v>
      </c>
      <c r="H322" s="43">
        <f>Current!AM322</f>
        <v>0</v>
      </c>
      <c r="I322" s="41">
        <f>Infrastructure!AT322</f>
        <v>0</v>
      </c>
      <c r="J322" s="42">
        <f>Infrastructure!AU322</f>
        <v>0</v>
      </c>
      <c r="K322" s="43">
        <f>Infrastructure!AV322</f>
        <v>0</v>
      </c>
      <c r="L322" s="41">
        <f>'Allocations-in-Kind'!AK322</f>
        <v>0</v>
      </c>
      <c r="M322" s="42">
        <f>'Allocations-in-Kind'!AL322</f>
        <v>0</v>
      </c>
      <c r="N322" s="43">
        <f>'Allocations-in-Kind'!AM322</f>
        <v>0</v>
      </c>
      <c r="O322" s="41"/>
      <c r="P322" s="42"/>
      <c r="Q322" s="43"/>
      <c r="R322" s="41"/>
      <c r="S322" s="42"/>
      <c r="T322" s="43"/>
      <c r="U322" s="41">
        <f>'ES Breakdown'!AK322</f>
        <v>0</v>
      </c>
      <c r="V322" s="42">
        <f>'ES Breakdown'!AL322</f>
        <v>0</v>
      </c>
      <c r="W322" s="43">
        <f>'ES Breakdown'!AM322</f>
        <v>0</v>
      </c>
      <c r="X322" s="41"/>
      <c r="Y322" s="42"/>
      <c r="Z322" s="43"/>
      <c r="AA322" s="41"/>
      <c r="AB322" s="42"/>
      <c r="AC322" s="43"/>
      <c r="AD322" s="41"/>
      <c r="AE322" s="42"/>
      <c r="AF322" s="43"/>
      <c r="AG322" s="41"/>
      <c r="AH322" s="42"/>
      <c r="AI322" s="43"/>
      <c r="AK322" s="41">
        <f t="shared" si="89"/>
        <v>0</v>
      </c>
      <c r="AL322" s="42">
        <f t="shared" si="89"/>
        <v>0</v>
      </c>
      <c r="AM322" s="43">
        <f t="shared" si="89"/>
        <v>0</v>
      </c>
      <c r="AT322" s="32">
        <f t="shared" si="90"/>
        <v>0</v>
      </c>
      <c r="AV322" s="23">
        <v>3</v>
      </c>
      <c r="AW322" s="23">
        <v>4</v>
      </c>
      <c r="AX322" s="23">
        <f t="shared" si="91"/>
        <v>9</v>
      </c>
    </row>
    <row r="323" spans="2:50" ht="15" hidden="1" customHeight="1" x14ac:dyDescent="0.3">
      <c r="B323" s="15"/>
      <c r="C323" s="40" t="s">
        <v>22</v>
      </c>
      <c r="D323" s="34" t="s">
        <v>2</v>
      </c>
      <c r="E323" s="35" t="s">
        <v>2</v>
      </c>
      <c r="F323" s="41">
        <f>Current!AK323</f>
        <v>0</v>
      </c>
      <c r="G323" s="42">
        <f>Current!AL323</f>
        <v>0</v>
      </c>
      <c r="H323" s="43">
        <f>Current!AM323</f>
        <v>0</v>
      </c>
      <c r="I323" s="41">
        <f>Infrastructure!AT323</f>
        <v>0</v>
      </c>
      <c r="J323" s="42">
        <f>Infrastructure!AU323</f>
        <v>0</v>
      </c>
      <c r="K323" s="43">
        <f>Infrastructure!AV323</f>
        <v>0</v>
      </c>
      <c r="L323" s="41">
        <f>'Allocations-in-Kind'!AK323</f>
        <v>0</v>
      </c>
      <c r="M323" s="42">
        <f>'Allocations-in-Kind'!AL323</f>
        <v>0</v>
      </c>
      <c r="N323" s="43">
        <f>'Allocations-in-Kind'!AM323</f>
        <v>0</v>
      </c>
      <c r="O323" s="41"/>
      <c r="P323" s="42"/>
      <c r="Q323" s="43"/>
      <c r="R323" s="41"/>
      <c r="S323" s="42"/>
      <c r="T323" s="43"/>
      <c r="U323" s="41">
        <f>'ES Breakdown'!AK323</f>
        <v>0</v>
      </c>
      <c r="V323" s="42">
        <f>'ES Breakdown'!AL323</f>
        <v>0</v>
      </c>
      <c r="W323" s="43">
        <f>'ES Breakdown'!AM323</f>
        <v>0</v>
      </c>
      <c r="X323" s="41"/>
      <c r="Y323" s="42"/>
      <c r="Z323" s="43"/>
      <c r="AA323" s="41"/>
      <c r="AB323" s="42"/>
      <c r="AC323" s="43"/>
      <c r="AD323" s="41"/>
      <c r="AE323" s="42"/>
      <c r="AF323" s="43"/>
      <c r="AG323" s="41"/>
      <c r="AH323" s="42"/>
      <c r="AI323" s="43"/>
      <c r="AK323" s="41">
        <f t="shared" si="89"/>
        <v>0</v>
      </c>
      <c r="AL323" s="42">
        <f t="shared" si="89"/>
        <v>0</v>
      </c>
      <c r="AM323" s="43">
        <f t="shared" si="89"/>
        <v>0</v>
      </c>
      <c r="AT323" s="32">
        <f t="shared" si="90"/>
        <v>0</v>
      </c>
      <c r="AV323" s="23">
        <v>3</v>
      </c>
      <c r="AW323" s="23">
        <v>4</v>
      </c>
      <c r="AX323" s="23">
        <f t="shared" si="91"/>
        <v>10</v>
      </c>
    </row>
    <row r="324" spans="2:50" ht="15" customHeight="1" x14ac:dyDescent="0.3">
      <c r="B324" s="15"/>
      <c r="C324" s="40" t="s">
        <v>23</v>
      </c>
      <c r="D324" s="34" t="s">
        <v>705</v>
      </c>
      <c r="E324" s="35" t="s">
        <v>930</v>
      </c>
      <c r="F324" s="41">
        <f>Current!AK324</f>
        <v>2450</v>
      </c>
      <c r="G324" s="42">
        <f>Current!AL324</f>
        <v>1300</v>
      </c>
      <c r="H324" s="43">
        <f>Current!AM324</f>
        <v>1500</v>
      </c>
      <c r="I324" s="41">
        <f>Infrastructure!AT324</f>
        <v>67278</v>
      </c>
      <c r="J324" s="42">
        <f>Infrastructure!AU324</f>
        <v>69281</v>
      </c>
      <c r="K324" s="43">
        <f>Infrastructure!AV324</f>
        <v>59401</v>
      </c>
      <c r="L324" s="41">
        <f>'Allocations-in-Kind'!AK324</f>
        <v>3826</v>
      </c>
      <c r="M324" s="42">
        <f>'Allocations-in-Kind'!AL324</f>
        <v>4134</v>
      </c>
      <c r="N324" s="43">
        <f>'Allocations-in-Kind'!AM324</f>
        <v>2506</v>
      </c>
      <c r="O324" s="41"/>
      <c r="P324" s="42"/>
      <c r="Q324" s="43"/>
      <c r="R324" s="41"/>
      <c r="S324" s="42"/>
      <c r="T324" s="43"/>
      <c r="U324" s="41">
        <f>'ES Breakdown'!AK324</f>
        <v>244123</v>
      </c>
      <c r="V324" s="42">
        <f>'ES Breakdown'!AL324</f>
        <v>250687</v>
      </c>
      <c r="W324" s="43">
        <f>'ES Breakdown'!AM324</f>
        <v>256817</v>
      </c>
      <c r="X324" s="41"/>
      <c r="Y324" s="42"/>
      <c r="Z324" s="43"/>
      <c r="AA324" s="41"/>
      <c r="AB324" s="42"/>
      <c r="AC324" s="43"/>
      <c r="AD324" s="41"/>
      <c r="AE324" s="42"/>
      <c r="AF324" s="43"/>
      <c r="AG324" s="41"/>
      <c r="AH324" s="42"/>
      <c r="AI324" s="43"/>
      <c r="AK324" s="41">
        <f t="shared" si="89"/>
        <v>317677</v>
      </c>
      <c r="AL324" s="42">
        <f t="shared" si="89"/>
        <v>325402</v>
      </c>
      <c r="AM324" s="43">
        <f t="shared" si="89"/>
        <v>320224</v>
      </c>
      <c r="AT324" s="32">
        <f t="shared" si="90"/>
        <v>1</v>
      </c>
      <c r="AV324" s="23">
        <v>3</v>
      </c>
      <c r="AW324" s="23">
        <v>5</v>
      </c>
      <c r="AX324" s="23">
        <f t="shared" si="91"/>
        <v>1</v>
      </c>
    </row>
    <row r="325" spans="2:50" ht="15" customHeight="1" x14ac:dyDescent="0.3">
      <c r="B325" s="15"/>
      <c r="C325" s="50" t="str">
        <f>IF(LEN(E324)&lt;1,"","Total: " &amp; LEFT(E324,LEN(E324)-21) &amp; "Municipalities")</f>
        <v>Total: West Rand Municipalities</v>
      </c>
      <c r="D325" s="51"/>
      <c r="E325" s="52"/>
      <c r="F325" s="53">
        <f>Current!AK325</f>
        <v>14811</v>
      </c>
      <c r="G325" s="54">
        <f>Current!AL325</f>
        <v>8300</v>
      </c>
      <c r="H325" s="55">
        <f>Current!AM325</f>
        <v>8700</v>
      </c>
      <c r="I325" s="53">
        <f>Infrastructure!AT325</f>
        <v>757003.32192023494</v>
      </c>
      <c r="J325" s="54">
        <f>Infrastructure!AU325</f>
        <v>787586.46306313318</v>
      </c>
      <c r="K325" s="55">
        <f>Infrastructure!AV325</f>
        <v>659022.69491087215</v>
      </c>
      <c r="L325" s="53">
        <f>'Allocations-in-Kind'!AK325</f>
        <v>140308</v>
      </c>
      <c r="M325" s="54">
        <f>'Allocations-in-Kind'!AL325</f>
        <v>175204</v>
      </c>
      <c r="N325" s="55">
        <f>'Allocations-in-Kind'!AM325</f>
        <v>198878</v>
      </c>
      <c r="O325" s="53"/>
      <c r="P325" s="54"/>
      <c r="Q325" s="55"/>
      <c r="R325" s="53"/>
      <c r="S325" s="54"/>
      <c r="T325" s="55"/>
      <c r="U325" s="53">
        <f t="shared" ref="U325:AI325" si="92">SUM(U314:U324)</f>
        <v>1663886</v>
      </c>
      <c r="V325" s="54">
        <f t="shared" si="92"/>
        <v>1776085</v>
      </c>
      <c r="W325" s="55">
        <f t="shared" si="92"/>
        <v>1895903</v>
      </c>
      <c r="X325" s="53">
        <f t="shared" si="92"/>
        <v>0</v>
      </c>
      <c r="Y325" s="54">
        <f t="shared" si="92"/>
        <v>0</v>
      </c>
      <c r="Z325" s="55">
        <f t="shared" si="92"/>
        <v>0</v>
      </c>
      <c r="AA325" s="53">
        <f t="shared" si="92"/>
        <v>0</v>
      </c>
      <c r="AB325" s="54">
        <f t="shared" si="92"/>
        <v>0</v>
      </c>
      <c r="AC325" s="55">
        <f t="shared" si="92"/>
        <v>0</v>
      </c>
      <c r="AD325" s="53">
        <f t="shared" si="92"/>
        <v>0</v>
      </c>
      <c r="AE325" s="54">
        <f t="shared" si="92"/>
        <v>0</v>
      </c>
      <c r="AF325" s="55">
        <f t="shared" si="92"/>
        <v>0</v>
      </c>
      <c r="AG325" s="53">
        <f t="shared" si="92"/>
        <v>0</v>
      </c>
      <c r="AH325" s="54">
        <f t="shared" si="92"/>
        <v>0</v>
      </c>
      <c r="AI325" s="55">
        <f t="shared" si="92"/>
        <v>0</v>
      </c>
      <c r="AK325" s="53">
        <f>SUM(AK314:AK324)</f>
        <v>2576008.3219202347</v>
      </c>
      <c r="AL325" s="54">
        <f>SUM(AL314:AL324)</f>
        <v>2747175.4630631329</v>
      </c>
      <c r="AM325" s="55">
        <f>SUM(AM314:AM324)</f>
        <v>2762503.6949108723</v>
      </c>
      <c r="AT325" s="32">
        <f>IF(SUM(AT314:AT324)=0,0,1)</f>
        <v>1</v>
      </c>
    </row>
    <row r="326" spans="2:50" ht="15" customHeight="1" x14ac:dyDescent="0.3">
      <c r="B326" s="15"/>
      <c r="C326" s="40"/>
      <c r="D326" s="34"/>
      <c r="E326" s="35"/>
      <c r="F326" s="41"/>
      <c r="G326" s="42"/>
      <c r="H326" s="43"/>
      <c r="I326" s="41"/>
      <c r="J326" s="42"/>
      <c r="K326" s="43"/>
      <c r="L326" s="41"/>
      <c r="M326" s="42"/>
      <c r="N326" s="43"/>
      <c r="O326" s="41"/>
      <c r="P326" s="42"/>
      <c r="Q326" s="43"/>
      <c r="R326" s="41"/>
      <c r="S326" s="42"/>
      <c r="T326" s="43"/>
      <c r="U326" s="41"/>
      <c r="V326" s="42"/>
      <c r="W326" s="43"/>
      <c r="X326" s="41"/>
      <c r="Y326" s="42"/>
      <c r="Z326" s="43"/>
      <c r="AA326" s="41"/>
      <c r="AB326" s="42"/>
      <c r="AC326" s="43"/>
      <c r="AD326" s="41"/>
      <c r="AE326" s="42"/>
      <c r="AF326" s="43"/>
      <c r="AG326" s="41"/>
      <c r="AH326" s="42"/>
      <c r="AI326" s="43"/>
      <c r="AK326" s="41"/>
      <c r="AL326" s="42"/>
      <c r="AM326" s="43"/>
      <c r="AT326" s="32">
        <f>IF(AT325=0,0,1)</f>
        <v>1</v>
      </c>
    </row>
    <row r="327" spans="2:50" ht="15" hidden="1" customHeight="1" x14ac:dyDescent="0.3">
      <c r="B327" s="15"/>
      <c r="C327" s="40" t="s">
        <v>22</v>
      </c>
      <c r="D327" s="34" t="s">
        <v>2</v>
      </c>
      <c r="E327" s="35" t="s">
        <v>2</v>
      </c>
      <c r="F327" s="41">
        <f>Current!AK327</f>
        <v>0</v>
      </c>
      <c r="G327" s="42">
        <f>Current!AL327</f>
        <v>0</v>
      </c>
      <c r="H327" s="43">
        <f>Current!AM327</f>
        <v>0</v>
      </c>
      <c r="I327" s="41">
        <f>Infrastructure!AT327</f>
        <v>0</v>
      </c>
      <c r="J327" s="42">
        <f>Infrastructure!AU327</f>
        <v>0</v>
      </c>
      <c r="K327" s="43">
        <f>Infrastructure!AV327</f>
        <v>0</v>
      </c>
      <c r="L327" s="41">
        <f>'Allocations-in-Kind'!AK327</f>
        <v>0</v>
      </c>
      <c r="M327" s="42">
        <f>'Allocations-in-Kind'!AL327</f>
        <v>0</v>
      </c>
      <c r="N327" s="43">
        <f>'Allocations-in-Kind'!AM327</f>
        <v>0</v>
      </c>
      <c r="O327" s="41"/>
      <c r="P327" s="42"/>
      <c r="Q327" s="43"/>
      <c r="R327" s="41"/>
      <c r="S327" s="42"/>
      <c r="T327" s="43"/>
      <c r="U327" s="41">
        <f>'ES Breakdown'!AK327</f>
        <v>0</v>
      </c>
      <c r="V327" s="42">
        <f>'ES Breakdown'!AL327</f>
        <v>0</v>
      </c>
      <c r="W327" s="43">
        <f>'ES Breakdown'!AM327</f>
        <v>0</v>
      </c>
      <c r="X327" s="41"/>
      <c r="Y327" s="42"/>
      <c r="Z327" s="43"/>
      <c r="AA327" s="41"/>
      <c r="AB327" s="42"/>
      <c r="AC327" s="43"/>
      <c r="AD327" s="41"/>
      <c r="AE327" s="42"/>
      <c r="AF327" s="43"/>
      <c r="AG327" s="41"/>
      <c r="AH327" s="42"/>
      <c r="AI327" s="43"/>
      <c r="AK327" s="41">
        <f t="shared" ref="AK327:AM337" si="93">F327+I327+L327+O327+R327+U327+X327+AA327+AD327+AG327</f>
        <v>0</v>
      </c>
      <c r="AL327" s="42">
        <f t="shared" si="93"/>
        <v>0</v>
      </c>
      <c r="AM327" s="43">
        <f t="shared" si="93"/>
        <v>0</v>
      </c>
      <c r="AT327" s="32">
        <f>IF(LEN(E327)&lt;2,0,1)</f>
        <v>0</v>
      </c>
      <c r="AV327" s="23">
        <v>3</v>
      </c>
      <c r="AW327" s="23">
        <v>6</v>
      </c>
      <c r="AX327" s="23">
        <v>1</v>
      </c>
    </row>
    <row r="328" spans="2:50" ht="15" hidden="1" customHeight="1" x14ac:dyDescent="0.3">
      <c r="B328" s="15"/>
      <c r="C328" s="40" t="s">
        <v>22</v>
      </c>
      <c r="D328" s="34" t="s">
        <v>2</v>
      </c>
      <c r="E328" s="35" t="s">
        <v>2</v>
      </c>
      <c r="F328" s="41">
        <f>Current!AK328</f>
        <v>0</v>
      </c>
      <c r="G328" s="42">
        <f>Current!AL328</f>
        <v>0</v>
      </c>
      <c r="H328" s="43">
        <f>Current!AM328</f>
        <v>0</v>
      </c>
      <c r="I328" s="41">
        <f>Infrastructure!AT328</f>
        <v>0</v>
      </c>
      <c r="J328" s="42">
        <f>Infrastructure!AU328</f>
        <v>0</v>
      </c>
      <c r="K328" s="43">
        <f>Infrastructure!AV328</f>
        <v>0</v>
      </c>
      <c r="L328" s="41">
        <f>'Allocations-in-Kind'!AK328</f>
        <v>0</v>
      </c>
      <c r="M328" s="42">
        <f>'Allocations-in-Kind'!AL328</f>
        <v>0</v>
      </c>
      <c r="N328" s="43">
        <f>'Allocations-in-Kind'!AM328</f>
        <v>0</v>
      </c>
      <c r="O328" s="41"/>
      <c r="P328" s="42"/>
      <c r="Q328" s="43"/>
      <c r="R328" s="41"/>
      <c r="S328" s="42"/>
      <c r="T328" s="43"/>
      <c r="U328" s="41">
        <f>'ES Breakdown'!AK328</f>
        <v>0</v>
      </c>
      <c r="V328" s="42">
        <f>'ES Breakdown'!AL328</f>
        <v>0</v>
      </c>
      <c r="W328" s="43">
        <f>'ES Breakdown'!AM328</f>
        <v>0</v>
      </c>
      <c r="X328" s="41"/>
      <c r="Y328" s="42"/>
      <c r="Z328" s="43"/>
      <c r="AA328" s="41"/>
      <c r="AB328" s="42"/>
      <c r="AC328" s="43"/>
      <c r="AD328" s="41"/>
      <c r="AE328" s="42"/>
      <c r="AF328" s="43"/>
      <c r="AG328" s="41"/>
      <c r="AH328" s="42"/>
      <c r="AI328" s="43"/>
      <c r="AK328" s="41">
        <f t="shared" si="93"/>
        <v>0</v>
      </c>
      <c r="AL328" s="42">
        <f t="shared" si="93"/>
        <v>0</v>
      </c>
      <c r="AM328" s="43">
        <f t="shared" si="93"/>
        <v>0</v>
      </c>
      <c r="AT328" s="32">
        <f t="shared" ref="AT328:AT337" si="94">IF(LEN(E328)&lt;2,0,1)</f>
        <v>0</v>
      </c>
      <c r="AV328" s="23">
        <v>3</v>
      </c>
      <c r="AW328" s="23">
        <v>6</v>
      </c>
      <c r="AX328" s="23">
        <f>IF(AW328=AW327,AX327+1,1)</f>
        <v>2</v>
      </c>
    </row>
    <row r="329" spans="2:50" ht="15" hidden="1" customHeight="1" x14ac:dyDescent="0.3">
      <c r="B329" s="15"/>
      <c r="C329" s="40" t="s">
        <v>22</v>
      </c>
      <c r="D329" s="34" t="s">
        <v>2</v>
      </c>
      <c r="E329" s="35" t="s">
        <v>2</v>
      </c>
      <c r="F329" s="41">
        <f>Current!AK329</f>
        <v>0</v>
      </c>
      <c r="G329" s="42">
        <f>Current!AL329</f>
        <v>0</v>
      </c>
      <c r="H329" s="43">
        <f>Current!AM329</f>
        <v>0</v>
      </c>
      <c r="I329" s="41">
        <f>Infrastructure!AT329</f>
        <v>0</v>
      </c>
      <c r="J329" s="42">
        <f>Infrastructure!AU329</f>
        <v>0</v>
      </c>
      <c r="K329" s="43">
        <f>Infrastructure!AV329</f>
        <v>0</v>
      </c>
      <c r="L329" s="41">
        <f>'Allocations-in-Kind'!AK329</f>
        <v>0</v>
      </c>
      <c r="M329" s="42">
        <f>'Allocations-in-Kind'!AL329</f>
        <v>0</v>
      </c>
      <c r="N329" s="43">
        <f>'Allocations-in-Kind'!AM329</f>
        <v>0</v>
      </c>
      <c r="O329" s="41"/>
      <c r="P329" s="42"/>
      <c r="Q329" s="43"/>
      <c r="R329" s="41"/>
      <c r="S329" s="42"/>
      <c r="T329" s="43"/>
      <c r="U329" s="41">
        <f>'ES Breakdown'!AK329</f>
        <v>0</v>
      </c>
      <c r="V329" s="42">
        <f>'ES Breakdown'!AL329</f>
        <v>0</v>
      </c>
      <c r="W329" s="43">
        <f>'ES Breakdown'!AM329</f>
        <v>0</v>
      </c>
      <c r="X329" s="41"/>
      <c r="Y329" s="42"/>
      <c r="Z329" s="43"/>
      <c r="AA329" s="41"/>
      <c r="AB329" s="42"/>
      <c r="AC329" s="43"/>
      <c r="AD329" s="41"/>
      <c r="AE329" s="42"/>
      <c r="AF329" s="43"/>
      <c r="AG329" s="41"/>
      <c r="AH329" s="42"/>
      <c r="AI329" s="43"/>
      <c r="AK329" s="41">
        <f t="shared" si="93"/>
        <v>0</v>
      </c>
      <c r="AL329" s="42">
        <f t="shared" si="93"/>
        <v>0</v>
      </c>
      <c r="AM329" s="43">
        <f t="shared" si="93"/>
        <v>0</v>
      </c>
      <c r="AT329" s="32">
        <f t="shared" si="94"/>
        <v>0</v>
      </c>
      <c r="AV329" s="23">
        <v>3</v>
      </c>
      <c r="AW329" s="23">
        <v>6</v>
      </c>
      <c r="AX329" s="23">
        <f t="shared" ref="AX329:AX337" si="95">IF(AW329=AW328,AX328+1,1)</f>
        <v>3</v>
      </c>
    </row>
    <row r="330" spans="2:50" ht="15" hidden="1" customHeight="1" x14ac:dyDescent="0.3">
      <c r="B330" s="15"/>
      <c r="C330" s="40" t="s">
        <v>22</v>
      </c>
      <c r="D330" s="34" t="s">
        <v>2</v>
      </c>
      <c r="E330" s="35" t="s">
        <v>2</v>
      </c>
      <c r="F330" s="41">
        <f>Current!AK330</f>
        <v>0</v>
      </c>
      <c r="G330" s="42">
        <f>Current!AL330</f>
        <v>0</v>
      </c>
      <c r="H330" s="43">
        <f>Current!AM330</f>
        <v>0</v>
      </c>
      <c r="I330" s="41">
        <f>Infrastructure!AT330</f>
        <v>0</v>
      </c>
      <c r="J330" s="42">
        <f>Infrastructure!AU330</f>
        <v>0</v>
      </c>
      <c r="K330" s="43">
        <f>Infrastructure!AV330</f>
        <v>0</v>
      </c>
      <c r="L330" s="41">
        <f>'Allocations-in-Kind'!AK330</f>
        <v>0</v>
      </c>
      <c r="M330" s="42">
        <f>'Allocations-in-Kind'!AL330</f>
        <v>0</v>
      </c>
      <c r="N330" s="43">
        <f>'Allocations-in-Kind'!AM330</f>
        <v>0</v>
      </c>
      <c r="O330" s="41"/>
      <c r="P330" s="42"/>
      <c r="Q330" s="43"/>
      <c r="R330" s="41"/>
      <c r="S330" s="42"/>
      <c r="T330" s="43"/>
      <c r="U330" s="41">
        <f>'ES Breakdown'!AK330</f>
        <v>0</v>
      </c>
      <c r="V330" s="42">
        <f>'ES Breakdown'!AL330</f>
        <v>0</v>
      </c>
      <c r="W330" s="43">
        <f>'ES Breakdown'!AM330</f>
        <v>0</v>
      </c>
      <c r="X330" s="41"/>
      <c r="Y330" s="42"/>
      <c r="Z330" s="43"/>
      <c r="AA330" s="41"/>
      <c r="AB330" s="42"/>
      <c r="AC330" s="43"/>
      <c r="AD330" s="41"/>
      <c r="AE330" s="42"/>
      <c r="AF330" s="43"/>
      <c r="AG330" s="41"/>
      <c r="AH330" s="42"/>
      <c r="AI330" s="43"/>
      <c r="AK330" s="41">
        <f t="shared" si="93"/>
        <v>0</v>
      </c>
      <c r="AL330" s="42">
        <f t="shared" si="93"/>
        <v>0</v>
      </c>
      <c r="AM330" s="43">
        <f t="shared" si="93"/>
        <v>0</v>
      </c>
      <c r="AT330" s="32">
        <f t="shared" si="94"/>
        <v>0</v>
      </c>
      <c r="AV330" s="23">
        <v>3</v>
      </c>
      <c r="AW330" s="23">
        <v>6</v>
      </c>
      <c r="AX330" s="23">
        <f t="shared" si="95"/>
        <v>4</v>
      </c>
    </row>
    <row r="331" spans="2:50" ht="15" hidden="1" customHeight="1" x14ac:dyDescent="0.3">
      <c r="B331" s="15"/>
      <c r="C331" s="40" t="s">
        <v>22</v>
      </c>
      <c r="D331" s="34" t="s">
        <v>2</v>
      </c>
      <c r="E331" s="35" t="s">
        <v>2</v>
      </c>
      <c r="F331" s="41">
        <f>Current!AK331</f>
        <v>0</v>
      </c>
      <c r="G331" s="42">
        <f>Current!AL331</f>
        <v>0</v>
      </c>
      <c r="H331" s="43">
        <f>Current!AM331</f>
        <v>0</v>
      </c>
      <c r="I331" s="41">
        <f>Infrastructure!AT331</f>
        <v>0</v>
      </c>
      <c r="J331" s="42">
        <f>Infrastructure!AU331</f>
        <v>0</v>
      </c>
      <c r="K331" s="43">
        <f>Infrastructure!AV331</f>
        <v>0</v>
      </c>
      <c r="L331" s="41">
        <f>'Allocations-in-Kind'!AK331</f>
        <v>0</v>
      </c>
      <c r="M331" s="42">
        <f>'Allocations-in-Kind'!AL331</f>
        <v>0</v>
      </c>
      <c r="N331" s="43">
        <f>'Allocations-in-Kind'!AM331</f>
        <v>0</v>
      </c>
      <c r="O331" s="41"/>
      <c r="P331" s="42"/>
      <c r="Q331" s="43"/>
      <c r="R331" s="41"/>
      <c r="S331" s="42"/>
      <c r="T331" s="43"/>
      <c r="U331" s="41">
        <f>'ES Breakdown'!AK331</f>
        <v>0</v>
      </c>
      <c r="V331" s="42">
        <f>'ES Breakdown'!AL331</f>
        <v>0</v>
      </c>
      <c r="W331" s="43">
        <f>'ES Breakdown'!AM331</f>
        <v>0</v>
      </c>
      <c r="X331" s="41"/>
      <c r="Y331" s="42"/>
      <c r="Z331" s="43"/>
      <c r="AA331" s="41"/>
      <c r="AB331" s="42"/>
      <c r="AC331" s="43"/>
      <c r="AD331" s="41"/>
      <c r="AE331" s="42"/>
      <c r="AF331" s="43"/>
      <c r="AG331" s="41"/>
      <c r="AH331" s="42"/>
      <c r="AI331" s="43"/>
      <c r="AK331" s="41">
        <f t="shared" si="93"/>
        <v>0</v>
      </c>
      <c r="AL331" s="42">
        <f t="shared" si="93"/>
        <v>0</v>
      </c>
      <c r="AM331" s="43">
        <f t="shared" si="93"/>
        <v>0</v>
      </c>
      <c r="AT331" s="32">
        <f t="shared" si="94"/>
        <v>0</v>
      </c>
      <c r="AV331" s="23">
        <v>3</v>
      </c>
      <c r="AW331" s="23">
        <v>6</v>
      </c>
      <c r="AX331" s="23">
        <f t="shared" si="95"/>
        <v>5</v>
      </c>
    </row>
    <row r="332" spans="2:50" ht="15" hidden="1" customHeight="1" x14ac:dyDescent="0.3">
      <c r="B332" s="15"/>
      <c r="C332" s="40" t="s">
        <v>22</v>
      </c>
      <c r="D332" s="34" t="s">
        <v>2</v>
      </c>
      <c r="E332" s="35" t="s">
        <v>2</v>
      </c>
      <c r="F332" s="41">
        <f>Current!AK332</f>
        <v>0</v>
      </c>
      <c r="G332" s="42">
        <f>Current!AL332</f>
        <v>0</v>
      </c>
      <c r="H332" s="43">
        <f>Current!AM332</f>
        <v>0</v>
      </c>
      <c r="I332" s="41">
        <f>Infrastructure!AT332</f>
        <v>0</v>
      </c>
      <c r="J332" s="42">
        <f>Infrastructure!AU332</f>
        <v>0</v>
      </c>
      <c r="K332" s="43">
        <f>Infrastructure!AV332</f>
        <v>0</v>
      </c>
      <c r="L332" s="41">
        <f>'Allocations-in-Kind'!AK332</f>
        <v>0</v>
      </c>
      <c r="M332" s="42">
        <f>'Allocations-in-Kind'!AL332</f>
        <v>0</v>
      </c>
      <c r="N332" s="43">
        <f>'Allocations-in-Kind'!AM332</f>
        <v>0</v>
      </c>
      <c r="O332" s="41"/>
      <c r="P332" s="42"/>
      <c r="Q332" s="43"/>
      <c r="R332" s="41"/>
      <c r="S332" s="42"/>
      <c r="T332" s="43"/>
      <c r="U332" s="41">
        <f>'ES Breakdown'!AK332</f>
        <v>0</v>
      </c>
      <c r="V332" s="42">
        <f>'ES Breakdown'!AL332</f>
        <v>0</v>
      </c>
      <c r="W332" s="43">
        <f>'ES Breakdown'!AM332</f>
        <v>0</v>
      </c>
      <c r="X332" s="41"/>
      <c r="Y332" s="42"/>
      <c r="Z332" s="43"/>
      <c r="AA332" s="41"/>
      <c r="AB332" s="42"/>
      <c r="AC332" s="43"/>
      <c r="AD332" s="41"/>
      <c r="AE332" s="42"/>
      <c r="AF332" s="43"/>
      <c r="AG332" s="41"/>
      <c r="AH332" s="42"/>
      <c r="AI332" s="43"/>
      <c r="AK332" s="41">
        <f t="shared" si="93"/>
        <v>0</v>
      </c>
      <c r="AL332" s="42">
        <f t="shared" si="93"/>
        <v>0</v>
      </c>
      <c r="AM332" s="43">
        <f t="shared" si="93"/>
        <v>0</v>
      </c>
      <c r="AT332" s="32">
        <f t="shared" si="94"/>
        <v>0</v>
      </c>
      <c r="AV332" s="23">
        <v>3</v>
      </c>
      <c r="AW332" s="23">
        <v>6</v>
      </c>
      <c r="AX332" s="23">
        <f t="shared" si="95"/>
        <v>6</v>
      </c>
    </row>
    <row r="333" spans="2:50" ht="15" hidden="1" customHeight="1" x14ac:dyDescent="0.3">
      <c r="B333" s="15"/>
      <c r="C333" s="40" t="s">
        <v>22</v>
      </c>
      <c r="D333" s="34" t="s">
        <v>2</v>
      </c>
      <c r="E333" s="35" t="s">
        <v>2</v>
      </c>
      <c r="F333" s="41">
        <f>Current!AK333</f>
        <v>0</v>
      </c>
      <c r="G333" s="42">
        <f>Current!AL333</f>
        <v>0</v>
      </c>
      <c r="H333" s="43">
        <f>Current!AM333</f>
        <v>0</v>
      </c>
      <c r="I333" s="41">
        <f>Infrastructure!AT333</f>
        <v>0</v>
      </c>
      <c r="J333" s="42">
        <f>Infrastructure!AU333</f>
        <v>0</v>
      </c>
      <c r="K333" s="43">
        <f>Infrastructure!AV333</f>
        <v>0</v>
      </c>
      <c r="L333" s="41">
        <f>'Allocations-in-Kind'!AK333</f>
        <v>0</v>
      </c>
      <c r="M333" s="42">
        <f>'Allocations-in-Kind'!AL333</f>
        <v>0</v>
      </c>
      <c r="N333" s="43">
        <f>'Allocations-in-Kind'!AM333</f>
        <v>0</v>
      </c>
      <c r="O333" s="41"/>
      <c r="P333" s="42"/>
      <c r="Q333" s="43"/>
      <c r="R333" s="41"/>
      <c r="S333" s="42"/>
      <c r="T333" s="43"/>
      <c r="U333" s="41">
        <f>'ES Breakdown'!AK333</f>
        <v>0</v>
      </c>
      <c r="V333" s="42">
        <f>'ES Breakdown'!AL333</f>
        <v>0</v>
      </c>
      <c r="W333" s="43">
        <f>'ES Breakdown'!AM333</f>
        <v>0</v>
      </c>
      <c r="X333" s="41"/>
      <c r="Y333" s="42"/>
      <c r="Z333" s="43"/>
      <c r="AA333" s="41"/>
      <c r="AB333" s="42"/>
      <c r="AC333" s="43"/>
      <c r="AD333" s="41"/>
      <c r="AE333" s="42"/>
      <c r="AF333" s="43"/>
      <c r="AG333" s="41"/>
      <c r="AH333" s="42"/>
      <c r="AI333" s="43"/>
      <c r="AK333" s="41">
        <f t="shared" si="93"/>
        <v>0</v>
      </c>
      <c r="AL333" s="42">
        <f t="shared" si="93"/>
        <v>0</v>
      </c>
      <c r="AM333" s="43">
        <f t="shared" si="93"/>
        <v>0</v>
      </c>
      <c r="AT333" s="32">
        <f t="shared" si="94"/>
        <v>0</v>
      </c>
      <c r="AV333" s="23">
        <v>3</v>
      </c>
      <c r="AW333" s="23">
        <v>6</v>
      </c>
      <c r="AX333" s="23">
        <f t="shared" si="95"/>
        <v>7</v>
      </c>
    </row>
    <row r="334" spans="2:50" ht="15" hidden="1" customHeight="1" x14ac:dyDescent="0.3">
      <c r="B334" s="15"/>
      <c r="C334" s="40" t="s">
        <v>22</v>
      </c>
      <c r="D334" s="34" t="s">
        <v>2</v>
      </c>
      <c r="E334" s="35" t="s">
        <v>2</v>
      </c>
      <c r="F334" s="41">
        <f>Current!AK334</f>
        <v>0</v>
      </c>
      <c r="G334" s="42">
        <f>Current!AL334</f>
        <v>0</v>
      </c>
      <c r="H334" s="43">
        <f>Current!AM334</f>
        <v>0</v>
      </c>
      <c r="I334" s="41">
        <f>Infrastructure!AT334</f>
        <v>0</v>
      </c>
      <c r="J334" s="42">
        <f>Infrastructure!AU334</f>
        <v>0</v>
      </c>
      <c r="K334" s="43">
        <f>Infrastructure!AV334</f>
        <v>0</v>
      </c>
      <c r="L334" s="41">
        <f>'Allocations-in-Kind'!AK334</f>
        <v>0</v>
      </c>
      <c r="M334" s="42">
        <f>'Allocations-in-Kind'!AL334</f>
        <v>0</v>
      </c>
      <c r="N334" s="43">
        <f>'Allocations-in-Kind'!AM334</f>
        <v>0</v>
      </c>
      <c r="O334" s="41"/>
      <c r="P334" s="42"/>
      <c r="Q334" s="43"/>
      <c r="R334" s="41"/>
      <c r="S334" s="42"/>
      <c r="T334" s="43"/>
      <c r="U334" s="41">
        <f>'ES Breakdown'!AK334</f>
        <v>0</v>
      </c>
      <c r="V334" s="42">
        <f>'ES Breakdown'!AL334</f>
        <v>0</v>
      </c>
      <c r="W334" s="43">
        <f>'ES Breakdown'!AM334</f>
        <v>0</v>
      </c>
      <c r="X334" s="41"/>
      <c r="Y334" s="42"/>
      <c r="Z334" s="43"/>
      <c r="AA334" s="41"/>
      <c r="AB334" s="42"/>
      <c r="AC334" s="43"/>
      <c r="AD334" s="41"/>
      <c r="AE334" s="42"/>
      <c r="AF334" s="43"/>
      <c r="AG334" s="41"/>
      <c r="AH334" s="42"/>
      <c r="AI334" s="43"/>
      <c r="AK334" s="41">
        <f t="shared" si="93"/>
        <v>0</v>
      </c>
      <c r="AL334" s="42">
        <f t="shared" si="93"/>
        <v>0</v>
      </c>
      <c r="AM334" s="43">
        <f t="shared" si="93"/>
        <v>0</v>
      </c>
      <c r="AT334" s="32">
        <f t="shared" si="94"/>
        <v>0</v>
      </c>
      <c r="AV334" s="23">
        <v>3</v>
      </c>
      <c r="AW334" s="23">
        <v>6</v>
      </c>
      <c r="AX334" s="23">
        <f t="shared" si="95"/>
        <v>8</v>
      </c>
    </row>
    <row r="335" spans="2:50" ht="15" hidden="1" customHeight="1" x14ac:dyDescent="0.3">
      <c r="B335" s="15"/>
      <c r="C335" s="40" t="s">
        <v>22</v>
      </c>
      <c r="D335" s="34" t="s">
        <v>2</v>
      </c>
      <c r="E335" s="35" t="s">
        <v>2</v>
      </c>
      <c r="F335" s="41">
        <f>Current!AK335</f>
        <v>0</v>
      </c>
      <c r="G335" s="42">
        <f>Current!AL335</f>
        <v>0</v>
      </c>
      <c r="H335" s="43">
        <f>Current!AM335</f>
        <v>0</v>
      </c>
      <c r="I335" s="41">
        <f>Infrastructure!AT335</f>
        <v>0</v>
      </c>
      <c r="J335" s="42">
        <f>Infrastructure!AU335</f>
        <v>0</v>
      </c>
      <c r="K335" s="43">
        <f>Infrastructure!AV335</f>
        <v>0</v>
      </c>
      <c r="L335" s="41">
        <f>'Allocations-in-Kind'!AK335</f>
        <v>0</v>
      </c>
      <c r="M335" s="42">
        <f>'Allocations-in-Kind'!AL335</f>
        <v>0</v>
      </c>
      <c r="N335" s="43">
        <f>'Allocations-in-Kind'!AM335</f>
        <v>0</v>
      </c>
      <c r="O335" s="41"/>
      <c r="P335" s="42"/>
      <c r="Q335" s="43"/>
      <c r="R335" s="41"/>
      <c r="S335" s="42"/>
      <c r="T335" s="43"/>
      <c r="U335" s="41">
        <f>'ES Breakdown'!AK335</f>
        <v>0</v>
      </c>
      <c r="V335" s="42">
        <f>'ES Breakdown'!AL335</f>
        <v>0</v>
      </c>
      <c r="W335" s="43">
        <f>'ES Breakdown'!AM335</f>
        <v>0</v>
      </c>
      <c r="X335" s="41"/>
      <c r="Y335" s="42"/>
      <c r="Z335" s="43"/>
      <c r="AA335" s="41"/>
      <c r="AB335" s="42"/>
      <c r="AC335" s="43"/>
      <c r="AD335" s="41"/>
      <c r="AE335" s="42"/>
      <c r="AF335" s="43"/>
      <c r="AG335" s="41"/>
      <c r="AH335" s="42"/>
      <c r="AI335" s="43"/>
      <c r="AK335" s="41">
        <f t="shared" si="93"/>
        <v>0</v>
      </c>
      <c r="AL335" s="42">
        <f t="shared" si="93"/>
        <v>0</v>
      </c>
      <c r="AM335" s="43">
        <f t="shared" si="93"/>
        <v>0</v>
      </c>
      <c r="AT335" s="32">
        <f t="shared" si="94"/>
        <v>0</v>
      </c>
      <c r="AV335" s="23">
        <v>3</v>
      </c>
      <c r="AW335" s="23">
        <v>6</v>
      </c>
      <c r="AX335" s="23">
        <f t="shared" si="95"/>
        <v>9</v>
      </c>
    </row>
    <row r="336" spans="2:50" ht="15" hidden="1" customHeight="1" x14ac:dyDescent="0.3">
      <c r="B336" s="15"/>
      <c r="C336" s="40" t="s">
        <v>22</v>
      </c>
      <c r="D336" s="34" t="s">
        <v>2</v>
      </c>
      <c r="E336" s="35" t="s">
        <v>2</v>
      </c>
      <c r="F336" s="41">
        <f>Current!AK336</f>
        <v>0</v>
      </c>
      <c r="G336" s="42">
        <f>Current!AL336</f>
        <v>0</v>
      </c>
      <c r="H336" s="43">
        <f>Current!AM336</f>
        <v>0</v>
      </c>
      <c r="I336" s="41">
        <f>Infrastructure!AT336</f>
        <v>0</v>
      </c>
      <c r="J336" s="42">
        <f>Infrastructure!AU336</f>
        <v>0</v>
      </c>
      <c r="K336" s="43">
        <f>Infrastructure!AV336</f>
        <v>0</v>
      </c>
      <c r="L336" s="41">
        <f>'Allocations-in-Kind'!AK336</f>
        <v>0</v>
      </c>
      <c r="M336" s="42">
        <f>'Allocations-in-Kind'!AL336</f>
        <v>0</v>
      </c>
      <c r="N336" s="43">
        <f>'Allocations-in-Kind'!AM336</f>
        <v>0</v>
      </c>
      <c r="O336" s="41"/>
      <c r="P336" s="42"/>
      <c r="Q336" s="43"/>
      <c r="R336" s="41"/>
      <c r="S336" s="42"/>
      <c r="T336" s="43"/>
      <c r="U336" s="41">
        <f>'ES Breakdown'!AK336</f>
        <v>0</v>
      </c>
      <c r="V336" s="42">
        <f>'ES Breakdown'!AL336</f>
        <v>0</v>
      </c>
      <c r="W336" s="43">
        <f>'ES Breakdown'!AM336</f>
        <v>0</v>
      </c>
      <c r="X336" s="41"/>
      <c r="Y336" s="42"/>
      <c r="Z336" s="43"/>
      <c r="AA336" s="41"/>
      <c r="AB336" s="42"/>
      <c r="AC336" s="43"/>
      <c r="AD336" s="41"/>
      <c r="AE336" s="42"/>
      <c r="AF336" s="43"/>
      <c r="AG336" s="41"/>
      <c r="AH336" s="42"/>
      <c r="AI336" s="43"/>
      <c r="AK336" s="41">
        <f t="shared" si="93"/>
        <v>0</v>
      </c>
      <c r="AL336" s="42">
        <f t="shared" si="93"/>
        <v>0</v>
      </c>
      <c r="AM336" s="43">
        <f t="shared" si="93"/>
        <v>0</v>
      </c>
      <c r="AT336" s="32">
        <f t="shared" si="94"/>
        <v>0</v>
      </c>
      <c r="AV336" s="23">
        <v>3</v>
      </c>
      <c r="AW336" s="23">
        <v>6</v>
      </c>
      <c r="AX336" s="23">
        <f t="shared" si="95"/>
        <v>10</v>
      </c>
    </row>
    <row r="337" spans="2:50" ht="15" hidden="1" customHeight="1" x14ac:dyDescent="0.3">
      <c r="B337" s="15"/>
      <c r="C337" s="40" t="s">
        <v>23</v>
      </c>
      <c r="D337" s="34" t="s">
        <v>2</v>
      </c>
      <c r="E337" s="35" t="s">
        <v>2</v>
      </c>
      <c r="F337" s="41">
        <f>Current!AK337</f>
        <v>0</v>
      </c>
      <c r="G337" s="42">
        <f>Current!AL337</f>
        <v>0</v>
      </c>
      <c r="H337" s="43">
        <f>Current!AM337</f>
        <v>0</v>
      </c>
      <c r="I337" s="41">
        <f>Infrastructure!AT337</f>
        <v>0</v>
      </c>
      <c r="J337" s="42">
        <f>Infrastructure!AU337</f>
        <v>0</v>
      </c>
      <c r="K337" s="43">
        <f>Infrastructure!AV337</f>
        <v>0</v>
      </c>
      <c r="L337" s="41">
        <f>'Allocations-in-Kind'!AK337</f>
        <v>0</v>
      </c>
      <c r="M337" s="42">
        <f>'Allocations-in-Kind'!AL337</f>
        <v>0</v>
      </c>
      <c r="N337" s="43">
        <f>'Allocations-in-Kind'!AM337</f>
        <v>0</v>
      </c>
      <c r="O337" s="41"/>
      <c r="P337" s="42"/>
      <c r="Q337" s="43"/>
      <c r="R337" s="41"/>
      <c r="S337" s="42"/>
      <c r="T337" s="43"/>
      <c r="U337" s="41">
        <f>'ES Breakdown'!AK337</f>
        <v>0</v>
      </c>
      <c r="V337" s="42">
        <f>'ES Breakdown'!AL337</f>
        <v>0</v>
      </c>
      <c r="W337" s="43">
        <f>'ES Breakdown'!AM337</f>
        <v>0</v>
      </c>
      <c r="X337" s="41"/>
      <c r="Y337" s="42"/>
      <c r="Z337" s="43"/>
      <c r="AA337" s="41"/>
      <c r="AB337" s="42"/>
      <c r="AC337" s="43"/>
      <c r="AD337" s="41"/>
      <c r="AE337" s="42"/>
      <c r="AF337" s="43"/>
      <c r="AG337" s="41"/>
      <c r="AH337" s="42"/>
      <c r="AI337" s="43"/>
      <c r="AK337" s="41">
        <f t="shared" si="93"/>
        <v>0</v>
      </c>
      <c r="AL337" s="42">
        <f t="shared" si="93"/>
        <v>0</v>
      </c>
      <c r="AM337" s="43">
        <f t="shared" si="93"/>
        <v>0</v>
      </c>
      <c r="AT337" s="32">
        <f t="shared" si="94"/>
        <v>0</v>
      </c>
      <c r="AV337" s="23">
        <v>3</v>
      </c>
      <c r="AW337" s="23">
        <v>7</v>
      </c>
      <c r="AX337" s="23">
        <f t="shared" si="95"/>
        <v>1</v>
      </c>
    </row>
    <row r="338" spans="2:50" ht="15" hidden="1" customHeight="1" x14ac:dyDescent="0.3">
      <c r="B338" s="15"/>
      <c r="C338" s="50" t="str">
        <f>IF(LEN(E337)&lt;1,"","Total: " &amp; LEFT(E337,LEN(E337)-21) &amp; "Municipalities")</f>
        <v/>
      </c>
      <c r="D338" s="51"/>
      <c r="E338" s="52"/>
      <c r="F338" s="53">
        <f>Current!AK338</f>
        <v>0</v>
      </c>
      <c r="G338" s="54">
        <f>Current!AL338</f>
        <v>0</v>
      </c>
      <c r="H338" s="55">
        <f>Current!AM338</f>
        <v>0</v>
      </c>
      <c r="I338" s="53">
        <f>Infrastructure!AT338</f>
        <v>0</v>
      </c>
      <c r="J338" s="54">
        <f>Infrastructure!AU338</f>
        <v>0</v>
      </c>
      <c r="K338" s="55">
        <f>Infrastructure!AV338</f>
        <v>0</v>
      </c>
      <c r="L338" s="53">
        <f>'Allocations-in-Kind'!AK338</f>
        <v>0</v>
      </c>
      <c r="M338" s="54">
        <f>'Allocations-in-Kind'!AL338</f>
        <v>0</v>
      </c>
      <c r="N338" s="55">
        <f>'Allocations-in-Kind'!AM338</f>
        <v>0</v>
      </c>
      <c r="O338" s="53">
        <f t="shared" ref="O338:AI338" si="96">SUM(O327:O337)</f>
        <v>0</v>
      </c>
      <c r="P338" s="54">
        <f t="shared" si="96"/>
        <v>0</v>
      </c>
      <c r="Q338" s="55">
        <f t="shared" si="96"/>
        <v>0</v>
      </c>
      <c r="R338" s="53">
        <f t="shared" si="96"/>
        <v>0</v>
      </c>
      <c r="S338" s="54">
        <f t="shared" si="96"/>
        <v>0</v>
      </c>
      <c r="T338" s="55">
        <f t="shared" si="96"/>
        <v>0</v>
      </c>
      <c r="U338" s="53">
        <f t="shared" si="96"/>
        <v>0</v>
      </c>
      <c r="V338" s="54">
        <f t="shared" si="96"/>
        <v>0</v>
      </c>
      <c r="W338" s="55">
        <f t="shared" si="96"/>
        <v>0</v>
      </c>
      <c r="X338" s="53">
        <f t="shared" si="96"/>
        <v>0</v>
      </c>
      <c r="Y338" s="54">
        <f t="shared" si="96"/>
        <v>0</v>
      </c>
      <c r="Z338" s="55">
        <f t="shared" si="96"/>
        <v>0</v>
      </c>
      <c r="AA338" s="53">
        <f t="shared" si="96"/>
        <v>0</v>
      </c>
      <c r="AB338" s="54">
        <f t="shared" si="96"/>
        <v>0</v>
      </c>
      <c r="AC338" s="55">
        <f t="shared" si="96"/>
        <v>0</v>
      </c>
      <c r="AD338" s="53">
        <f t="shared" si="96"/>
        <v>0</v>
      </c>
      <c r="AE338" s="54">
        <f t="shared" si="96"/>
        <v>0</v>
      </c>
      <c r="AF338" s="55">
        <f t="shared" si="96"/>
        <v>0</v>
      </c>
      <c r="AG338" s="53">
        <f t="shared" si="96"/>
        <v>0</v>
      </c>
      <c r="AH338" s="54">
        <f t="shared" si="96"/>
        <v>0</v>
      </c>
      <c r="AI338" s="55">
        <f t="shared" si="96"/>
        <v>0</v>
      </c>
      <c r="AK338" s="53">
        <f>SUM(AK327:AK337)</f>
        <v>0</v>
      </c>
      <c r="AL338" s="54">
        <f>SUM(AL327:AL337)</f>
        <v>0</v>
      </c>
      <c r="AM338" s="55">
        <f>SUM(AM327:AM337)</f>
        <v>0</v>
      </c>
      <c r="AT338" s="32">
        <f>IF(SUM(AT327:AT337)=0,0,1)</f>
        <v>0</v>
      </c>
    </row>
    <row r="339" spans="2:50" ht="15" hidden="1" customHeight="1" x14ac:dyDescent="0.3">
      <c r="B339" s="15"/>
      <c r="C339" s="40"/>
      <c r="D339" s="34"/>
      <c r="E339" s="35"/>
      <c r="F339" s="41">
        <f>Current!AK339</f>
        <v>0</v>
      </c>
      <c r="G339" s="42">
        <f>Current!AL339</f>
        <v>0</v>
      </c>
      <c r="H339" s="43">
        <f>Current!AM339</f>
        <v>0</v>
      </c>
      <c r="I339" s="41">
        <f>Infrastructure!AT339</f>
        <v>0</v>
      </c>
      <c r="J339" s="42">
        <f>Infrastructure!AU339</f>
        <v>0</v>
      </c>
      <c r="K339" s="43">
        <f>Infrastructure!AV339</f>
        <v>0</v>
      </c>
      <c r="L339" s="41">
        <f>'Allocations-in-Kind'!AK339</f>
        <v>0</v>
      </c>
      <c r="M339" s="42">
        <f>'Allocations-in-Kind'!AL339</f>
        <v>0</v>
      </c>
      <c r="N339" s="43">
        <f>'Allocations-in-Kind'!AM339</f>
        <v>0</v>
      </c>
      <c r="O339" s="41"/>
      <c r="P339" s="42"/>
      <c r="Q339" s="43"/>
      <c r="R339" s="41"/>
      <c r="S339" s="42"/>
      <c r="T339" s="43"/>
      <c r="U339" s="41"/>
      <c r="V339" s="42"/>
      <c r="W339" s="43"/>
      <c r="X339" s="41"/>
      <c r="Y339" s="42"/>
      <c r="Z339" s="43"/>
      <c r="AA339" s="41"/>
      <c r="AB339" s="42"/>
      <c r="AC339" s="43"/>
      <c r="AD339" s="41"/>
      <c r="AE339" s="42"/>
      <c r="AF339" s="43"/>
      <c r="AG339" s="41"/>
      <c r="AH339" s="42"/>
      <c r="AI339" s="43"/>
      <c r="AK339" s="41"/>
      <c r="AL339" s="42"/>
      <c r="AM339" s="43"/>
      <c r="AT339" s="32">
        <f>IF(AT338=0,0,1)</f>
        <v>0</v>
      </c>
    </row>
    <row r="340" spans="2:50" ht="15" hidden="1" customHeight="1" x14ac:dyDescent="0.3">
      <c r="B340" s="15"/>
      <c r="C340" s="40" t="s">
        <v>22</v>
      </c>
      <c r="D340" s="34" t="s">
        <v>2</v>
      </c>
      <c r="E340" s="35" t="s">
        <v>2</v>
      </c>
      <c r="F340" s="41">
        <f>Current!AK340</f>
        <v>0</v>
      </c>
      <c r="G340" s="42">
        <f>Current!AL340</f>
        <v>0</v>
      </c>
      <c r="H340" s="43">
        <f>Current!AM340</f>
        <v>0</v>
      </c>
      <c r="I340" s="41">
        <f>Infrastructure!AT340</f>
        <v>0</v>
      </c>
      <c r="J340" s="42">
        <f>Infrastructure!AU340</f>
        <v>0</v>
      </c>
      <c r="K340" s="43">
        <f>Infrastructure!AV340</f>
        <v>0</v>
      </c>
      <c r="L340" s="41">
        <f>'Allocations-in-Kind'!AK340</f>
        <v>0</v>
      </c>
      <c r="M340" s="42">
        <f>'Allocations-in-Kind'!AL340</f>
        <v>0</v>
      </c>
      <c r="N340" s="43">
        <f>'Allocations-in-Kind'!AM340</f>
        <v>0</v>
      </c>
      <c r="O340" s="41"/>
      <c r="P340" s="42"/>
      <c r="Q340" s="43"/>
      <c r="R340" s="41"/>
      <c r="S340" s="42"/>
      <c r="T340" s="43"/>
      <c r="U340" s="41">
        <f>'ES Breakdown'!AK340</f>
        <v>0</v>
      </c>
      <c r="V340" s="42">
        <f>'ES Breakdown'!AL340</f>
        <v>0</v>
      </c>
      <c r="W340" s="43">
        <f>'ES Breakdown'!AM340</f>
        <v>0</v>
      </c>
      <c r="X340" s="41"/>
      <c r="Y340" s="42"/>
      <c r="Z340" s="43"/>
      <c r="AA340" s="41"/>
      <c r="AB340" s="42"/>
      <c r="AC340" s="43"/>
      <c r="AD340" s="41"/>
      <c r="AE340" s="42"/>
      <c r="AF340" s="43"/>
      <c r="AG340" s="41"/>
      <c r="AH340" s="42"/>
      <c r="AI340" s="43"/>
      <c r="AK340" s="41">
        <f t="shared" ref="AK340:AM350" si="97">F340+I340+L340+O340+R340+U340+X340+AA340+AD340+AG340</f>
        <v>0</v>
      </c>
      <c r="AL340" s="42">
        <f t="shared" si="97"/>
        <v>0</v>
      </c>
      <c r="AM340" s="43">
        <f t="shared" si="97"/>
        <v>0</v>
      </c>
      <c r="AT340" s="32">
        <f>IF(LEN(E340)&lt;2,0,1)</f>
        <v>0</v>
      </c>
      <c r="AV340" s="23">
        <v>3</v>
      </c>
      <c r="AW340" s="23">
        <v>8</v>
      </c>
      <c r="AX340" s="23">
        <v>1</v>
      </c>
    </row>
    <row r="341" spans="2:50" s="23" customFormat="1" ht="15" hidden="1" customHeight="1" x14ac:dyDescent="0.3">
      <c r="B341" s="15"/>
      <c r="C341" s="40" t="s">
        <v>22</v>
      </c>
      <c r="D341" s="34" t="s">
        <v>2</v>
      </c>
      <c r="E341" s="35" t="s">
        <v>2</v>
      </c>
      <c r="F341" s="41">
        <f>Current!AK341</f>
        <v>0</v>
      </c>
      <c r="G341" s="42">
        <f>Current!AL341</f>
        <v>0</v>
      </c>
      <c r="H341" s="43">
        <f>Current!AM341</f>
        <v>0</v>
      </c>
      <c r="I341" s="41">
        <f>Infrastructure!AT341</f>
        <v>0</v>
      </c>
      <c r="J341" s="42">
        <f>Infrastructure!AU341</f>
        <v>0</v>
      </c>
      <c r="K341" s="43">
        <f>Infrastructure!AV341</f>
        <v>0</v>
      </c>
      <c r="L341" s="41">
        <f>'Allocations-in-Kind'!AK341</f>
        <v>0</v>
      </c>
      <c r="M341" s="42">
        <f>'Allocations-in-Kind'!AL341</f>
        <v>0</v>
      </c>
      <c r="N341" s="43">
        <f>'Allocations-in-Kind'!AM341</f>
        <v>0</v>
      </c>
      <c r="O341" s="41"/>
      <c r="P341" s="42"/>
      <c r="Q341" s="43"/>
      <c r="R341" s="41"/>
      <c r="S341" s="42"/>
      <c r="T341" s="43"/>
      <c r="U341" s="41">
        <f>'ES Breakdown'!AK341</f>
        <v>0</v>
      </c>
      <c r="V341" s="42">
        <f>'ES Breakdown'!AL341</f>
        <v>0</v>
      </c>
      <c r="W341" s="43">
        <f>'ES Breakdown'!AM341</f>
        <v>0</v>
      </c>
      <c r="X341" s="41"/>
      <c r="Y341" s="42"/>
      <c r="Z341" s="43"/>
      <c r="AA341" s="41"/>
      <c r="AB341" s="42"/>
      <c r="AC341" s="43"/>
      <c r="AD341" s="41"/>
      <c r="AE341" s="42"/>
      <c r="AF341" s="43"/>
      <c r="AG341" s="41"/>
      <c r="AH341" s="42"/>
      <c r="AI341" s="43"/>
      <c r="AK341" s="41">
        <f t="shared" si="97"/>
        <v>0</v>
      </c>
      <c r="AL341" s="42">
        <f t="shared" si="97"/>
        <v>0</v>
      </c>
      <c r="AM341" s="43">
        <f t="shared" si="97"/>
        <v>0</v>
      </c>
      <c r="AT341" s="32">
        <f t="shared" ref="AT341:AT350" si="98">IF(LEN(E341)&lt;2,0,1)</f>
        <v>0</v>
      </c>
      <c r="AV341" s="23">
        <v>3</v>
      </c>
      <c r="AW341" s="23">
        <v>8</v>
      </c>
      <c r="AX341" s="23">
        <f>IF(AW341=AW340,AX340+1,1)</f>
        <v>2</v>
      </c>
    </row>
    <row r="342" spans="2:50" ht="15" hidden="1" customHeight="1" x14ac:dyDescent="0.3">
      <c r="B342" s="15"/>
      <c r="C342" s="40" t="s">
        <v>22</v>
      </c>
      <c r="D342" s="34" t="s">
        <v>2</v>
      </c>
      <c r="E342" s="35" t="s">
        <v>2</v>
      </c>
      <c r="F342" s="41">
        <f>Current!AK342</f>
        <v>0</v>
      </c>
      <c r="G342" s="42">
        <f>Current!AL342</f>
        <v>0</v>
      </c>
      <c r="H342" s="43">
        <f>Current!AM342</f>
        <v>0</v>
      </c>
      <c r="I342" s="41">
        <f>Infrastructure!AT342</f>
        <v>0</v>
      </c>
      <c r="J342" s="42">
        <f>Infrastructure!AU342</f>
        <v>0</v>
      </c>
      <c r="K342" s="43">
        <f>Infrastructure!AV342</f>
        <v>0</v>
      </c>
      <c r="L342" s="41">
        <f>'Allocations-in-Kind'!AK342</f>
        <v>0</v>
      </c>
      <c r="M342" s="42">
        <f>'Allocations-in-Kind'!AL342</f>
        <v>0</v>
      </c>
      <c r="N342" s="43">
        <f>'Allocations-in-Kind'!AM342</f>
        <v>0</v>
      </c>
      <c r="O342" s="41"/>
      <c r="P342" s="42"/>
      <c r="Q342" s="43"/>
      <c r="R342" s="41"/>
      <c r="S342" s="42"/>
      <c r="T342" s="43"/>
      <c r="U342" s="41">
        <f>'ES Breakdown'!AK342</f>
        <v>0</v>
      </c>
      <c r="V342" s="42">
        <f>'ES Breakdown'!AL342</f>
        <v>0</v>
      </c>
      <c r="W342" s="43">
        <f>'ES Breakdown'!AM342</f>
        <v>0</v>
      </c>
      <c r="X342" s="41"/>
      <c r="Y342" s="42"/>
      <c r="Z342" s="43"/>
      <c r="AA342" s="41"/>
      <c r="AB342" s="42"/>
      <c r="AC342" s="43"/>
      <c r="AD342" s="41"/>
      <c r="AE342" s="42"/>
      <c r="AF342" s="43"/>
      <c r="AG342" s="41"/>
      <c r="AH342" s="42"/>
      <c r="AI342" s="43"/>
      <c r="AK342" s="41">
        <f t="shared" si="97"/>
        <v>0</v>
      </c>
      <c r="AL342" s="42">
        <f t="shared" si="97"/>
        <v>0</v>
      </c>
      <c r="AM342" s="43">
        <f t="shared" si="97"/>
        <v>0</v>
      </c>
      <c r="AT342" s="32">
        <f t="shared" si="98"/>
        <v>0</v>
      </c>
      <c r="AV342" s="23">
        <v>3</v>
      </c>
      <c r="AW342" s="23">
        <v>8</v>
      </c>
      <c r="AX342" s="23">
        <f t="shared" ref="AX342:AX350" si="99">IF(AW342=AW341,AX341+1,1)</f>
        <v>3</v>
      </c>
    </row>
    <row r="343" spans="2:50" ht="15" hidden="1" customHeight="1" x14ac:dyDescent="0.3">
      <c r="B343" s="15"/>
      <c r="C343" s="40" t="s">
        <v>22</v>
      </c>
      <c r="D343" s="34" t="s">
        <v>2</v>
      </c>
      <c r="E343" s="35" t="s">
        <v>2</v>
      </c>
      <c r="F343" s="41">
        <f>Current!AK343</f>
        <v>0</v>
      </c>
      <c r="G343" s="42">
        <f>Current!AL343</f>
        <v>0</v>
      </c>
      <c r="H343" s="43">
        <f>Current!AM343</f>
        <v>0</v>
      </c>
      <c r="I343" s="41">
        <f>Infrastructure!AT343</f>
        <v>0</v>
      </c>
      <c r="J343" s="42">
        <f>Infrastructure!AU343</f>
        <v>0</v>
      </c>
      <c r="K343" s="43">
        <f>Infrastructure!AV343</f>
        <v>0</v>
      </c>
      <c r="L343" s="41">
        <f>'Allocations-in-Kind'!AK343</f>
        <v>0</v>
      </c>
      <c r="M343" s="42">
        <f>'Allocations-in-Kind'!AL343</f>
        <v>0</v>
      </c>
      <c r="N343" s="43">
        <f>'Allocations-in-Kind'!AM343</f>
        <v>0</v>
      </c>
      <c r="O343" s="41"/>
      <c r="P343" s="42"/>
      <c r="Q343" s="43"/>
      <c r="R343" s="41"/>
      <c r="S343" s="42"/>
      <c r="T343" s="43"/>
      <c r="U343" s="41">
        <f>'ES Breakdown'!AK343</f>
        <v>0</v>
      </c>
      <c r="V343" s="42">
        <f>'ES Breakdown'!AL343</f>
        <v>0</v>
      </c>
      <c r="W343" s="43">
        <f>'ES Breakdown'!AM343</f>
        <v>0</v>
      </c>
      <c r="X343" s="41"/>
      <c r="Y343" s="42"/>
      <c r="Z343" s="43"/>
      <c r="AA343" s="41"/>
      <c r="AB343" s="42"/>
      <c r="AC343" s="43"/>
      <c r="AD343" s="41"/>
      <c r="AE343" s="42"/>
      <c r="AF343" s="43"/>
      <c r="AG343" s="41"/>
      <c r="AH343" s="42"/>
      <c r="AI343" s="43"/>
      <c r="AK343" s="41">
        <f t="shared" si="97"/>
        <v>0</v>
      </c>
      <c r="AL343" s="42">
        <f t="shared" si="97"/>
        <v>0</v>
      </c>
      <c r="AM343" s="43">
        <f t="shared" si="97"/>
        <v>0</v>
      </c>
      <c r="AT343" s="32">
        <f t="shared" si="98"/>
        <v>0</v>
      </c>
      <c r="AV343" s="23">
        <v>3</v>
      </c>
      <c r="AW343" s="23">
        <v>8</v>
      </c>
      <c r="AX343" s="23">
        <f t="shared" si="99"/>
        <v>4</v>
      </c>
    </row>
    <row r="344" spans="2:50" ht="15" hidden="1" customHeight="1" x14ac:dyDescent="0.3">
      <c r="B344" s="15"/>
      <c r="C344" s="40" t="s">
        <v>22</v>
      </c>
      <c r="D344" s="34" t="s">
        <v>2</v>
      </c>
      <c r="E344" s="35" t="s">
        <v>2</v>
      </c>
      <c r="F344" s="41">
        <f>Current!AK344</f>
        <v>0</v>
      </c>
      <c r="G344" s="42">
        <f>Current!AL344</f>
        <v>0</v>
      </c>
      <c r="H344" s="43">
        <f>Current!AM344</f>
        <v>0</v>
      </c>
      <c r="I344" s="41">
        <f>Infrastructure!AT344</f>
        <v>0</v>
      </c>
      <c r="J344" s="42">
        <f>Infrastructure!AU344</f>
        <v>0</v>
      </c>
      <c r="K344" s="43">
        <f>Infrastructure!AV344</f>
        <v>0</v>
      </c>
      <c r="L344" s="41">
        <f>'Allocations-in-Kind'!AK344</f>
        <v>0</v>
      </c>
      <c r="M344" s="42">
        <f>'Allocations-in-Kind'!AL344</f>
        <v>0</v>
      </c>
      <c r="N344" s="43">
        <f>'Allocations-in-Kind'!AM344</f>
        <v>0</v>
      </c>
      <c r="O344" s="41"/>
      <c r="P344" s="42"/>
      <c r="Q344" s="43"/>
      <c r="R344" s="41"/>
      <c r="S344" s="42"/>
      <c r="T344" s="43"/>
      <c r="U344" s="41">
        <f>'ES Breakdown'!AK344</f>
        <v>0</v>
      </c>
      <c r="V344" s="42">
        <f>'ES Breakdown'!AL344</f>
        <v>0</v>
      </c>
      <c r="W344" s="43">
        <f>'ES Breakdown'!AM344</f>
        <v>0</v>
      </c>
      <c r="X344" s="41"/>
      <c r="Y344" s="42"/>
      <c r="Z344" s="43"/>
      <c r="AA344" s="41"/>
      <c r="AB344" s="42"/>
      <c r="AC344" s="43"/>
      <c r="AD344" s="41"/>
      <c r="AE344" s="42"/>
      <c r="AF344" s="43"/>
      <c r="AG344" s="41"/>
      <c r="AH344" s="42"/>
      <c r="AI344" s="43"/>
      <c r="AK344" s="41">
        <f t="shared" si="97"/>
        <v>0</v>
      </c>
      <c r="AL344" s="42">
        <f t="shared" si="97"/>
        <v>0</v>
      </c>
      <c r="AM344" s="43">
        <f t="shared" si="97"/>
        <v>0</v>
      </c>
      <c r="AT344" s="32">
        <f t="shared" si="98"/>
        <v>0</v>
      </c>
      <c r="AV344" s="23">
        <v>3</v>
      </c>
      <c r="AW344" s="23">
        <v>8</v>
      </c>
      <c r="AX344" s="23">
        <f t="shared" si="99"/>
        <v>5</v>
      </c>
    </row>
    <row r="345" spans="2:50" ht="15" hidden="1" customHeight="1" x14ac:dyDescent="0.3">
      <c r="B345" s="15"/>
      <c r="C345" s="40" t="s">
        <v>22</v>
      </c>
      <c r="D345" s="34" t="s">
        <v>2</v>
      </c>
      <c r="E345" s="35" t="s">
        <v>2</v>
      </c>
      <c r="F345" s="41">
        <f>Current!AK345</f>
        <v>0</v>
      </c>
      <c r="G345" s="42">
        <f>Current!AL345</f>
        <v>0</v>
      </c>
      <c r="H345" s="43">
        <f>Current!AM345</f>
        <v>0</v>
      </c>
      <c r="I345" s="41">
        <f>Infrastructure!AT345</f>
        <v>0</v>
      </c>
      <c r="J345" s="42">
        <f>Infrastructure!AU345</f>
        <v>0</v>
      </c>
      <c r="K345" s="43">
        <f>Infrastructure!AV345</f>
        <v>0</v>
      </c>
      <c r="L345" s="41">
        <f>'Allocations-in-Kind'!AK345</f>
        <v>0</v>
      </c>
      <c r="M345" s="42">
        <f>'Allocations-in-Kind'!AL345</f>
        <v>0</v>
      </c>
      <c r="N345" s="43">
        <f>'Allocations-in-Kind'!AM345</f>
        <v>0</v>
      </c>
      <c r="O345" s="41"/>
      <c r="P345" s="42"/>
      <c r="Q345" s="43"/>
      <c r="R345" s="41"/>
      <c r="S345" s="42"/>
      <c r="T345" s="43"/>
      <c r="U345" s="41">
        <f>'ES Breakdown'!AK345</f>
        <v>0</v>
      </c>
      <c r="V345" s="42">
        <f>'ES Breakdown'!AL345</f>
        <v>0</v>
      </c>
      <c r="W345" s="43">
        <f>'ES Breakdown'!AM345</f>
        <v>0</v>
      </c>
      <c r="X345" s="41"/>
      <c r="Y345" s="42"/>
      <c r="Z345" s="43"/>
      <c r="AA345" s="41"/>
      <c r="AB345" s="42"/>
      <c r="AC345" s="43"/>
      <c r="AD345" s="41"/>
      <c r="AE345" s="42"/>
      <c r="AF345" s="43"/>
      <c r="AG345" s="41"/>
      <c r="AH345" s="42"/>
      <c r="AI345" s="43"/>
      <c r="AK345" s="41">
        <f t="shared" si="97"/>
        <v>0</v>
      </c>
      <c r="AL345" s="42">
        <f t="shared" si="97"/>
        <v>0</v>
      </c>
      <c r="AM345" s="43">
        <f t="shared" si="97"/>
        <v>0</v>
      </c>
      <c r="AT345" s="32">
        <f t="shared" si="98"/>
        <v>0</v>
      </c>
      <c r="AV345" s="23">
        <v>3</v>
      </c>
      <c r="AW345" s="23">
        <v>8</v>
      </c>
      <c r="AX345" s="23">
        <f t="shared" si="99"/>
        <v>6</v>
      </c>
    </row>
    <row r="346" spans="2:50" ht="15" hidden="1" customHeight="1" x14ac:dyDescent="0.3">
      <c r="B346" s="15"/>
      <c r="C346" s="40" t="s">
        <v>22</v>
      </c>
      <c r="D346" s="34" t="s">
        <v>2</v>
      </c>
      <c r="E346" s="35" t="s">
        <v>2</v>
      </c>
      <c r="F346" s="41">
        <f>Current!AK346</f>
        <v>0</v>
      </c>
      <c r="G346" s="42">
        <f>Current!AL346</f>
        <v>0</v>
      </c>
      <c r="H346" s="43">
        <f>Current!AM346</f>
        <v>0</v>
      </c>
      <c r="I346" s="41">
        <f>Infrastructure!AT346</f>
        <v>0</v>
      </c>
      <c r="J346" s="42">
        <f>Infrastructure!AU346</f>
        <v>0</v>
      </c>
      <c r="K346" s="43">
        <f>Infrastructure!AV346</f>
        <v>0</v>
      </c>
      <c r="L346" s="41">
        <f>'Allocations-in-Kind'!AK346</f>
        <v>0</v>
      </c>
      <c r="M346" s="42">
        <f>'Allocations-in-Kind'!AL346</f>
        <v>0</v>
      </c>
      <c r="N346" s="43">
        <f>'Allocations-in-Kind'!AM346</f>
        <v>0</v>
      </c>
      <c r="O346" s="41"/>
      <c r="P346" s="42"/>
      <c r="Q346" s="43"/>
      <c r="R346" s="41"/>
      <c r="S346" s="42"/>
      <c r="T346" s="43"/>
      <c r="U346" s="41">
        <f>'ES Breakdown'!AK346</f>
        <v>0</v>
      </c>
      <c r="V346" s="42">
        <f>'ES Breakdown'!AL346</f>
        <v>0</v>
      </c>
      <c r="W346" s="43">
        <f>'ES Breakdown'!AM346</f>
        <v>0</v>
      </c>
      <c r="X346" s="41"/>
      <c r="Y346" s="42"/>
      <c r="Z346" s="43"/>
      <c r="AA346" s="41"/>
      <c r="AB346" s="42"/>
      <c r="AC346" s="43"/>
      <c r="AD346" s="41"/>
      <c r="AE346" s="42"/>
      <c r="AF346" s="43"/>
      <c r="AG346" s="41"/>
      <c r="AH346" s="42"/>
      <c r="AI346" s="43"/>
      <c r="AK346" s="41">
        <f t="shared" si="97"/>
        <v>0</v>
      </c>
      <c r="AL346" s="42">
        <f t="shared" si="97"/>
        <v>0</v>
      </c>
      <c r="AM346" s="43">
        <f t="shared" si="97"/>
        <v>0</v>
      </c>
      <c r="AT346" s="32">
        <f t="shared" si="98"/>
        <v>0</v>
      </c>
      <c r="AV346" s="23">
        <v>3</v>
      </c>
      <c r="AW346" s="23">
        <v>8</v>
      </c>
      <c r="AX346" s="23">
        <f t="shared" si="99"/>
        <v>7</v>
      </c>
    </row>
    <row r="347" spans="2:50" ht="15" hidden="1" customHeight="1" x14ac:dyDescent="0.3">
      <c r="B347" s="15"/>
      <c r="C347" s="40" t="s">
        <v>22</v>
      </c>
      <c r="D347" s="34" t="s">
        <v>2</v>
      </c>
      <c r="E347" s="35" t="s">
        <v>2</v>
      </c>
      <c r="F347" s="41">
        <f>Current!AK347</f>
        <v>0</v>
      </c>
      <c r="G347" s="42">
        <f>Current!AL347</f>
        <v>0</v>
      </c>
      <c r="H347" s="43">
        <f>Current!AM347</f>
        <v>0</v>
      </c>
      <c r="I347" s="41">
        <f>Infrastructure!AT347</f>
        <v>0</v>
      </c>
      <c r="J347" s="42">
        <f>Infrastructure!AU347</f>
        <v>0</v>
      </c>
      <c r="K347" s="43">
        <f>Infrastructure!AV347</f>
        <v>0</v>
      </c>
      <c r="L347" s="41">
        <f>'Allocations-in-Kind'!AK347</f>
        <v>0</v>
      </c>
      <c r="M347" s="42">
        <f>'Allocations-in-Kind'!AL347</f>
        <v>0</v>
      </c>
      <c r="N347" s="43">
        <f>'Allocations-in-Kind'!AM347</f>
        <v>0</v>
      </c>
      <c r="O347" s="41"/>
      <c r="P347" s="42"/>
      <c r="Q347" s="43"/>
      <c r="R347" s="41"/>
      <c r="S347" s="42"/>
      <c r="T347" s="43"/>
      <c r="U347" s="41">
        <f>'ES Breakdown'!AK347</f>
        <v>0</v>
      </c>
      <c r="V347" s="42">
        <f>'ES Breakdown'!AL347</f>
        <v>0</v>
      </c>
      <c r="W347" s="43">
        <f>'ES Breakdown'!AM347</f>
        <v>0</v>
      </c>
      <c r="X347" s="41"/>
      <c r="Y347" s="42"/>
      <c r="Z347" s="43"/>
      <c r="AA347" s="41"/>
      <c r="AB347" s="42"/>
      <c r="AC347" s="43"/>
      <c r="AD347" s="41"/>
      <c r="AE347" s="42"/>
      <c r="AF347" s="43"/>
      <c r="AG347" s="41"/>
      <c r="AH347" s="42"/>
      <c r="AI347" s="43"/>
      <c r="AK347" s="41">
        <f t="shared" si="97"/>
        <v>0</v>
      </c>
      <c r="AL347" s="42">
        <f t="shared" si="97"/>
        <v>0</v>
      </c>
      <c r="AM347" s="43">
        <f t="shared" si="97"/>
        <v>0</v>
      </c>
      <c r="AT347" s="32">
        <f t="shared" si="98"/>
        <v>0</v>
      </c>
      <c r="AV347" s="23">
        <v>3</v>
      </c>
      <c r="AW347" s="23">
        <v>8</v>
      </c>
      <c r="AX347" s="23">
        <f t="shared" si="99"/>
        <v>8</v>
      </c>
    </row>
    <row r="348" spans="2:50" ht="15" hidden="1" customHeight="1" x14ac:dyDescent="0.3">
      <c r="B348" s="15"/>
      <c r="C348" s="40" t="s">
        <v>22</v>
      </c>
      <c r="D348" s="34" t="s">
        <v>2</v>
      </c>
      <c r="E348" s="35" t="s">
        <v>2</v>
      </c>
      <c r="F348" s="41">
        <f>Current!AK348</f>
        <v>0</v>
      </c>
      <c r="G348" s="42">
        <f>Current!AL348</f>
        <v>0</v>
      </c>
      <c r="H348" s="43">
        <f>Current!AM348</f>
        <v>0</v>
      </c>
      <c r="I348" s="41">
        <f>Infrastructure!AT348</f>
        <v>0</v>
      </c>
      <c r="J348" s="42">
        <f>Infrastructure!AU348</f>
        <v>0</v>
      </c>
      <c r="K348" s="43">
        <f>Infrastructure!AV348</f>
        <v>0</v>
      </c>
      <c r="L348" s="41">
        <f>'Allocations-in-Kind'!AK348</f>
        <v>0</v>
      </c>
      <c r="M348" s="42">
        <f>'Allocations-in-Kind'!AL348</f>
        <v>0</v>
      </c>
      <c r="N348" s="43">
        <f>'Allocations-in-Kind'!AM348</f>
        <v>0</v>
      </c>
      <c r="O348" s="41"/>
      <c r="P348" s="42"/>
      <c r="Q348" s="43"/>
      <c r="R348" s="41"/>
      <c r="S348" s="42"/>
      <c r="T348" s="43"/>
      <c r="U348" s="41">
        <f>'ES Breakdown'!AK348</f>
        <v>0</v>
      </c>
      <c r="V348" s="42">
        <f>'ES Breakdown'!AL348</f>
        <v>0</v>
      </c>
      <c r="W348" s="43">
        <f>'ES Breakdown'!AM348</f>
        <v>0</v>
      </c>
      <c r="X348" s="41"/>
      <c r="Y348" s="42"/>
      <c r="Z348" s="43"/>
      <c r="AA348" s="41"/>
      <c r="AB348" s="42"/>
      <c r="AC348" s="43"/>
      <c r="AD348" s="41"/>
      <c r="AE348" s="42"/>
      <c r="AF348" s="43"/>
      <c r="AG348" s="41"/>
      <c r="AH348" s="42"/>
      <c r="AI348" s="43"/>
      <c r="AK348" s="41">
        <f t="shared" si="97"/>
        <v>0</v>
      </c>
      <c r="AL348" s="42">
        <f t="shared" si="97"/>
        <v>0</v>
      </c>
      <c r="AM348" s="43">
        <f t="shared" si="97"/>
        <v>0</v>
      </c>
      <c r="AT348" s="32">
        <f t="shared" si="98"/>
        <v>0</v>
      </c>
      <c r="AV348" s="23">
        <v>3</v>
      </c>
      <c r="AW348" s="23">
        <v>8</v>
      </c>
      <c r="AX348" s="23">
        <f t="shared" si="99"/>
        <v>9</v>
      </c>
    </row>
    <row r="349" spans="2:50" ht="15" hidden="1" customHeight="1" x14ac:dyDescent="0.3">
      <c r="B349" s="15"/>
      <c r="C349" s="40" t="s">
        <v>22</v>
      </c>
      <c r="D349" s="34" t="s">
        <v>2</v>
      </c>
      <c r="E349" s="35" t="s">
        <v>2</v>
      </c>
      <c r="F349" s="41">
        <f>Current!AK349</f>
        <v>0</v>
      </c>
      <c r="G349" s="42">
        <f>Current!AL349</f>
        <v>0</v>
      </c>
      <c r="H349" s="43">
        <f>Current!AM349</f>
        <v>0</v>
      </c>
      <c r="I349" s="41">
        <f>Infrastructure!AT349</f>
        <v>0</v>
      </c>
      <c r="J349" s="42">
        <f>Infrastructure!AU349</f>
        <v>0</v>
      </c>
      <c r="K349" s="43">
        <f>Infrastructure!AV349</f>
        <v>0</v>
      </c>
      <c r="L349" s="41">
        <f>'Allocations-in-Kind'!AK349</f>
        <v>0</v>
      </c>
      <c r="M349" s="42">
        <f>'Allocations-in-Kind'!AL349</f>
        <v>0</v>
      </c>
      <c r="N349" s="43">
        <f>'Allocations-in-Kind'!AM349</f>
        <v>0</v>
      </c>
      <c r="O349" s="41"/>
      <c r="P349" s="42"/>
      <c r="Q349" s="43"/>
      <c r="R349" s="41"/>
      <c r="S349" s="42"/>
      <c r="T349" s="43"/>
      <c r="U349" s="41">
        <f>'ES Breakdown'!AK349</f>
        <v>0</v>
      </c>
      <c r="V349" s="42">
        <f>'ES Breakdown'!AL349</f>
        <v>0</v>
      </c>
      <c r="W349" s="43">
        <f>'ES Breakdown'!AM349</f>
        <v>0</v>
      </c>
      <c r="X349" s="41"/>
      <c r="Y349" s="42"/>
      <c r="Z349" s="43"/>
      <c r="AA349" s="41"/>
      <c r="AB349" s="42"/>
      <c r="AC349" s="43"/>
      <c r="AD349" s="41"/>
      <c r="AE349" s="42"/>
      <c r="AF349" s="43"/>
      <c r="AG349" s="41"/>
      <c r="AH349" s="42"/>
      <c r="AI349" s="43"/>
      <c r="AK349" s="41">
        <f t="shared" si="97"/>
        <v>0</v>
      </c>
      <c r="AL349" s="42">
        <f t="shared" si="97"/>
        <v>0</v>
      </c>
      <c r="AM349" s="43">
        <f t="shared" si="97"/>
        <v>0</v>
      </c>
      <c r="AT349" s="32">
        <f t="shared" si="98"/>
        <v>0</v>
      </c>
      <c r="AV349" s="23">
        <v>3</v>
      </c>
      <c r="AW349" s="23">
        <v>8</v>
      </c>
      <c r="AX349" s="23">
        <f t="shared" si="99"/>
        <v>10</v>
      </c>
    </row>
    <row r="350" spans="2:50" ht="15" hidden="1" customHeight="1" x14ac:dyDescent="0.3">
      <c r="B350" s="15"/>
      <c r="C350" s="40" t="s">
        <v>23</v>
      </c>
      <c r="D350" s="34" t="s">
        <v>2</v>
      </c>
      <c r="E350" s="35" t="s">
        <v>2</v>
      </c>
      <c r="F350" s="41">
        <f>Current!AK350</f>
        <v>0</v>
      </c>
      <c r="G350" s="42">
        <f>Current!AL350</f>
        <v>0</v>
      </c>
      <c r="H350" s="43">
        <f>Current!AM350</f>
        <v>0</v>
      </c>
      <c r="I350" s="41">
        <f>Infrastructure!AT350</f>
        <v>0</v>
      </c>
      <c r="J350" s="42">
        <f>Infrastructure!AU350</f>
        <v>0</v>
      </c>
      <c r="K350" s="43">
        <f>Infrastructure!AV350</f>
        <v>0</v>
      </c>
      <c r="L350" s="41">
        <f>'Allocations-in-Kind'!AK350</f>
        <v>0</v>
      </c>
      <c r="M350" s="42">
        <f>'Allocations-in-Kind'!AL350</f>
        <v>0</v>
      </c>
      <c r="N350" s="43">
        <f>'Allocations-in-Kind'!AM350</f>
        <v>0</v>
      </c>
      <c r="O350" s="41"/>
      <c r="P350" s="42"/>
      <c r="Q350" s="43"/>
      <c r="R350" s="41"/>
      <c r="S350" s="42"/>
      <c r="T350" s="43"/>
      <c r="U350" s="41">
        <f>'ES Breakdown'!AK350</f>
        <v>0</v>
      </c>
      <c r="V350" s="42">
        <f>'ES Breakdown'!AL350</f>
        <v>0</v>
      </c>
      <c r="W350" s="43">
        <f>'ES Breakdown'!AM350</f>
        <v>0</v>
      </c>
      <c r="X350" s="41"/>
      <c r="Y350" s="42"/>
      <c r="Z350" s="43"/>
      <c r="AA350" s="41"/>
      <c r="AB350" s="42"/>
      <c r="AC350" s="43"/>
      <c r="AD350" s="41"/>
      <c r="AE350" s="42"/>
      <c r="AF350" s="43"/>
      <c r="AG350" s="41"/>
      <c r="AH350" s="42"/>
      <c r="AI350" s="43"/>
      <c r="AK350" s="41">
        <f t="shared" si="97"/>
        <v>0</v>
      </c>
      <c r="AL350" s="42">
        <f t="shared" si="97"/>
        <v>0</v>
      </c>
      <c r="AM350" s="43">
        <f t="shared" si="97"/>
        <v>0</v>
      </c>
      <c r="AT350" s="32">
        <f t="shared" si="98"/>
        <v>0</v>
      </c>
      <c r="AV350" s="23">
        <v>3</v>
      </c>
      <c r="AW350" s="23">
        <v>9</v>
      </c>
      <c r="AX350" s="23">
        <f t="shared" si="99"/>
        <v>1</v>
      </c>
    </row>
    <row r="351" spans="2:50" ht="15" hidden="1" customHeight="1" x14ac:dyDescent="0.3">
      <c r="B351" s="15"/>
      <c r="C351" s="50" t="str">
        <f>IF(LEN(E350)&lt;1,"","Total: " &amp; LEFT(E350,LEN(E350)-21) &amp; "Municipalities")</f>
        <v/>
      </c>
      <c r="D351" s="51"/>
      <c r="E351" s="52"/>
      <c r="F351" s="53">
        <f>Current!AK351</f>
        <v>0</v>
      </c>
      <c r="G351" s="54">
        <f>Current!AL351</f>
        <v>0</v>
      </c>
      <c r="H351" s="55">
        <f>Current!AM351</f>
        <v>0</v>
      </c>
      <c r="I351" s="53">
        <f>Infrastructure!AT351</f>
        <v>0</v>
      </c>
      <c r="J351" s="54">
        <f>Infrastructure!AU351</f>
        <v>0</v>
      </c>
      <c r="K351" s="55">
        <f>Infrastructure!AV351</f>
        <v>0</v>
      </c>
      <c r="L351" s="53">
        <f>'Allocations-in-Kind'!AK351</f>
        <v>0</v>
      </c>
      <c r="M351" s="54">
        <f>'Allocations-in-Kind'!AL351</f>
        <v>0</v>
      </c>
      <c r="N351" s="55">
        <f>'Allocations-in-Kind'!AM351</f>
        <v>0</v>
      </c>
      <c r="O351" s="53">
        <f t="shared" ref="O351:AI351" si="100">SUM(O340:O350)</f>
        <v>0</v>
      </c>
      <c r="P351" s="54">
        <f t="shared" si="100"/>
        <v>0</v>
      </c>
      <c r="Q351" s="55">
        <f t="shared" si="100"/>
        <v>0</v>
      </c>
      <c r="R351" s="53">
        <f t="shared" si="100"/>
        <v>0</v>
      </c>
      <c r="S351" s="54">
        <f t="shared" si="100"/>
        <v>0</v>
      </c>
      <c r="T351" s="55">
        <f t="shared" si="100"/>
        <v>0</v>
      </c>
      <c r="U351" s="53">
        <f t="shared" si="100"/>
        <v>0</v>
      </c>
      <c r="V351" s="54">
        <f t="shared" si="100"/>
        <v>0</v>
      </c>
      <c r="W351" s="55">
        <f t="shared" si="100"/>
        <v>0</v>
      </c>
      <c r="X351" s="53">
        <f t="shared" si="100"/>
        <v>0</v>
      </c>
      <c r="Y351" s="54">
        <f t="shared" si="100"/>
        <v>0</v>
      </c>
      <c r="Z351" s="55">
        <f t="shared" si="100"/>
        <v>0</v>
      </c>
      <c r="AA351" s="53">
        <f t="shared" si="100"/>
        <v>0</v>
      </c>
      <c r="AB351" s="54">
        <f t="shared" si="100"/>
        <v>0</v>
      </c>
      <c r="AC351" s="55">
        <f t="shared" si="100"/>
        <v>0</v>
      </c>
      <c r="AD351" s="53">
        <f t="shared" si="100"/>
        <v>0</v>
      </c>
      <c r="AE351" s="54">
        <f t="shared" si="100"/>
        <v>0</v>
      </c>
      <c r="AF351" s="55">
        <f t="shared" si="100"/>
        <v>0</v>
      </c>
      <c r="AG351" s="53">
        <f t="shared" si="100"/>
        <v>0</v>
      </c>
      <c r="AH351" s="54">
        <f t="shared" si="100"/>
        <v>0</v>
      </c>
      <c r="AI351" s="55">
        <f t="shared" si="100"/>
        <v>0</v>
      </c>
      <c r="AK351" s="53">
        <f>SUM(AK340:AK350)</f>
        <v>0</v>
      </c>
      <c r="AL351" s="54">
        <f>SUM(AL340:AL350)</f>
        <v>0</v>
      </c>
      <c r="AM351" s="55">
        <f>SUM(AM340:AM350)</f>
        <v>0</v>
      </c>
      <c r="AT351" s="32">
        <f>IF(SUM(AT340:AT350)=0,0,1)</f>
        <v>0</v>
      </c>
    </row>
    <row r="352" spans="2:50" ht="15" hidden="1" customHeight="1" x14ac:dyDescent="0.3">
      <c r="B352" s="15"/>
      <c r="C352" s="40"/>
      <c r="D352" s="34"/>
      <c r="E352" s="35"/>
      <c r="F352" s="41">
        <f>Current!AK352</f>
        <v>0</v>
      </c>
      <c r="G352" s="42">
        <f>Current!AL352</f>
        <v>0</v>
      </c>
      <c r="H352" s="43">
        <f>Current!AM352</f>
        <v>0</v>
      </c>
      <c r="I352" s="41">
        <f>Infrastructure!AT352</f>
        <v>0</v>
      </c>
      <c r="J352" s="42">
        <f>Infrastructure!AU352</f>
        <v>0</v>
      </c>
      <c r="K352" s="43">
        <f>Infrastructure!AV352</f>
        <v>0</v>
      </c>
      <c r="L352" s="41">
        <f>'Allocations-in-Kind'!AK352</f>
        <v>0</v>
      </c>
      <c r="M352" s="42">
        <f>'Allocations-in-Kind'!AL352</f>
        <v>0</v>
      </c>
      <c r="N352" s="43">
        <f>'Allocations-in-Kind'!AM352</f>
        <v>0</v>
      </c>
      <c r="O352" s="41"/>
      <c r="P352" s="42"/>
      <c r="Q352" s="43"/>
      <c r="R352" s="41"/>
      <c r="S352" s="42"/>
      <c r="T352" s="43"/>
      <c r="U352" s="41"/>
      <c r="V352" s="42"/>
      <c r="W352" s="43"/>
      <c r="X352" s="41"/>
      <c r="Y352" s="42"/>
      <c r="Z352" s="43"/>
      <c r="AA352" s="41"/>
      <c r="AB352" s="42"/>
      <c r="AC352" s="43"/>
      <c r="AD352" s="41"/>
      <c r="AE352" s="42"/>
      <c r="AF352" s="43"/>
      <c r="AG352" s="41"/>
      <c r="AH352" s="42"/>
      <c r="AI352" s="43"/>
      <c r="AK352" s="41"/>
      <c r="AL352" s="42"/>
      <c r="AM352" s="43"/>
      <c r="AT352" s="32">
        <f>IF(AT351=0,0,1)</f>
        <v>0</v>
      </c>
    </row>
    <row r="353" spans="2:50" ht="15" hidden="1" customHeight="1" x14ac:dyDescent="0.3">
      <c r="B353" s="15"/>
      <c r="C353" s="40" t="s">
        <v>22</v>
      </c>
      <c r="D353" s="34" t="s">
        <v>2</v>
      </c>
      <c r="E353" s="35" t="s">
        <v>2</v>
      </c>
      <c r="F353" s="41">
        <f>Current!AK353</f>
        <v>0</v>
      </c>
      <c r="G353" s="42">
        <f>Current!AL353</f>
        <v>0</v>
      </c>
      <c r="H353" s="43">
        <f>Current!AM353</f>
        <v>0</v>
      </c>
      <c r="I353" s="41">
        <f>Infrastructure!AT353</f>
        <v>0</v>
      </c>
      <c r="J353" s="42">
        <f>Infrastructure!AU353</f>
        <v>0</v>
      </c>
      <c r="K353" s="43">
        <f>Infrastructure!AV353</f>
        <v>0</v>
      </c>
      <c r="L353" s="41">
        <f>'Allocations-in-Kind'!AK353</f>
        <v>0</v>
      </c>
      <c r="M353" s="42">
        <f>'Allocations-in-Kind'!AL353</f>
        <v>0</v>
      </c>
      <c r="N353" s="43">
        <f>'Allocations-in-Kind'!AM353</f>
        <v>0</v>
      </c>
      <c r="O353" s="41"/>
      <c r="P353" s="42"/>
      <c r="Q353" s="43"/>
      <c r="R353" s="41"/>
      <c r="S353" s="42"/>
      <c r="T353" s="43"/>
      <c r="U353" s="41">
        <f>'ES Breakdown'!AK353</f>
        <v>0</v>
      </c>
      <c r="V353" s="42">
        <f>'ES Breakdown'!AL353</f>
        <v>0</v>
      </c>
      <c r="W353" s="43">
        <f>'ES Breakdown'!AM353</f>
        <v>0</v>
      </c>
      <c r="X353" s="41"/>
      <c r="Y353" s="42"/>
      <c r="Z353" s="43"/>
      <c r="AA353" s="41"/>
      <c r="AB353" s="42"/>
      <c r="AC353" s="43"/>
      <c r="AD353" s="41"/>
      <c r="AE353" s="42"/>
      <c r="AF353" s="43"/>
      <c r="AG353" s="41"/>
      <c r="AH353" s="42"/>
      <c r="AI353" s="43"/>
      <c r="AK353" s="41">
        <f t="shared" ref="AK353:AM363" si="101">F353+I353+L353+O353+R353+U353+X353+AA353+AD353+AG353</f>
        <v>0</v>
      </c>
      <c r="AL353" s="42">
        <f t="shared" si="101"/>
        <v>0</v>
      </c>
      <c r="AM353" s="43">
        <f t="shared" si="101"/>
        <v>0</v>
      </c>
      <c r="AT353" s="32">
        <f>IF(LEN(E353)&lt;2,0,1)</f>
        <v>0</v>
      </c>
      <c r="AV353" s="23">
        <v>3</v>
      </c>
      <c r="AW353" s="23">
        <v>10</v>
      </c>
      <c r="AX353" s="23">
        <v>1</v>
      </c>
    </row>
    <row r="354" spans="2:50" ht="15" hidden="1" customHeight="1" x14ac:dyDescent="0.3">
      <c r="B354" s="15"/>
      <c r="C354" s="40" t="s">
        <v>22</v>
      </c>
      <c r="D354" s="34" t="s">
        <v>2</v>
      </c>
      <c r="E354" s="35" t="s">
        <v>2</v>
      </c>
      <c r="F354" s="41">
        <f>Current!AK354</f>
        <v>0</v>
      </c>
      <c r="G354" s="42">
        <f>Current!AL354</f>
        <v>0</v>
      </c>
      <c r="H354" s="43">
        <f>Current!AM354</f>
        <v>0</v>
      </c>
      <c r="I354" s="41">
        <f>Infrastructure!AT354</f>
        <v>0</v>
      </c>
      <c r="J354" s="42">
        <f>Infrastructure!AU354</f>
        <v>0</v>
      </c>
      <c r="K354" s="43">
        <f>Infrastructure!AV354</f>
        <v>0</v>
      </c>
      <c r="L354" s="41">
        <f>'Allocations-in-Kind'!AK354</f>
        <v>0</v>
      </c>
      <c r="M354" s="42">
        <f>'Allocations-in-Kind'!AL354</f>
        <v>0</v>
      </c>
      <c r="N354" s="43">
        <f>'Allocations-in-Kind'!AM354</f>
        <v>0</v>
      </c>
      <c r="O354" s="41"/>
      <c r="P354" s="42"/>
      <c r="Q354" s="43"/>
      <c r="R354" s="41"/>
      <c r="S354" s="42"/>
      <c r="T354" s="43"/>
      <c r="U354" s="41">
        <f>'ES Breakdown'!AK354</f>
        <v>0</v>
      </c>
      <c r="V354" s="42">
        <f>'ES Breakdown'!AL354</f>
        <v>0</v>
      </c>
      <c r="W354" s="43">
        <f>'ES Breakdown'!AM354</f>
        <v>0</v>
      </c>
      <c r="X354" s="41"/>
      <c r="Y354" s="42"/>
      <c r="Z354" s="43"/>
      <c r="AA354" s="41"/>
      <c r="AB354" s="42"/>
      <c r="AC354" s="43"/>
      <c r="AD354" s="41"/>
      <c r="AE354" s="42"/>
      <c r="AF354" s="43"/>
      <c r="AG354" s="41"/>
      <c r="AH354" s="42"/>
      <c r="AI354" s="43"/>
      <c r="AK354" s="41">
        <f t="shared" si="101"/>
        <v>0</v>
      </c>
      <c r="AL354" s="42">
        <f t="shared" si="101"/>
        <v>0</v>
      </c>
      <c r="AM354" s="43">
        <f t="shared" si="101"/>
        <v>0</v>
      </c>
      <c r="AT354" s="32">
        <f t="shared" ref="AT354:AT363" si="102">IF(LEN(E354)&lt;2,0,1)</f>
        <v>0</v>
      </c>
      <c r="AV354" s="23">
        <v>3</v>
      </c>
      <c r="AW354" s="23">
        <v>10</v>
      </c>
      <c r="AX354" s="23">
        <f>IF(AW354=AW353,AX353+1,1)</f>
        <v>2</v>
      </c>
    </row>
    <row r="355" spans="2:50" ht="15" hidden="1" customHeight="1" x14ac:dyDescent="0.3">
      <c r="B355" s="15"/>
      <c r="C355" s="40" t="s">
        <v>22</v>
      </c>
      <c r="D355" s="34" t="s">
        <v>2</v>
      </c>
      <c r="E355" s="35" t="s">
        <v>2</v>
      </c>
      <c r="F355" s="41">
        <f>Current!AK355</f>
        <v>0</v>
      </c>
      <c r="G355" s="42">
        <f>Current!AL355</f>
        <v>0</v>
      </c>
      <c r="H355" s="43">
        <f>Current!AM355</f>
        <v>0</v>
      </c>
      <c r="I355" s="41">
        <f>Infrastructure!AT355</f>
        <v>0</v>
      </c>
      <c r="J355" s="42">
        <f>Infrastructure!AU355</f>
        <v>0</v>
      </c>
      <c r="K355" s="43">
        <f>Infrastructure!AV355</f>
        <v>0</v>
      </c>
      <c r="L355" s="41">
        <f>'Allocations-in-Kind'!AK355</f>
        <v>0</v>
      </c>
      <c r="M355" s="42">
        <f>'Allocations-in-Kind'!AL355</f>
        <v>0</v>
      </c>
      <c r="N355" s="43">
        <f>'Allocations-in-Kind'!AM355</f>
        <v>0</v>
      </c>
      <c r="O355" s="41"/>
      <c r="P355" s="42"/>
      <c r="Q355" s="43"/>
      <c r="R355" s="41"/>
      <c r="S355" s="42"/>
      <c r="T355" s="43"/>
      <c r="U355" s="41">
        <f>'ES Breakdown'!AK355</f>
        <v>0</v>
      </c>
      <c r="V355" s="42">
        <f>'ES Breakdown'!AL355</f>
        <v>0</v>
      </c>
      <c r="W355" s="43">
        <f>'ES Breakdown'!AM355</f>
        <v>0</v>
      </c>
      <c r="X355" s="41"/>
      <c r="Y355" s="42"/>
      <c r="Z355" s="43"/>
      <c r="AA355" s="41"/>
      <c r="AB355" s="42"/>
      <c r="AC355" s="43"/>
      <c r="AD355" s="41"/>
      <c r="AE355" s="42"/>
      <c r="AF355" s="43"/>
      <c r="AG355" s="41"/>
      <c r="AH355" s="42"/>
      <c r="AI355" s="43"/>
      <c r="AK355" s="41">
        <f t="shared" si="101"/>
        <v>0</v>
      </c>
      <c r="AL355" s="42">
        <f t="shared" si="101"/>
        <v>0</v>
      </c>
      <c r="AM355" s="43">
        <f t="shared" si="101"/>
        <v>0</v>
      </c>
      <c r="AT355" s="32">
        <f t="shared" si="102"/>
        <v>0</v>
      </c>
      <c r="AV355" s="23">
        <v>3</v>
      </c>
      <c r="AW355" s="23">
        <v>10</v>
      </c>
      <c r="AX355" s="23">
        <f t="shared" ref="AX355:AX363" si="103">IF(AW355=AW354,AX354+1,1)</f>
        <v>3</v>
      </c>
    </row>
    <row r="356" spans="2:50" ht="15" hidden="1" customHeight="1" x14ac:dyDescent="0.3">
      <c r="B356" s="15"/>
      <c r="C356" s="40" t="s">
        <v>22</v>
      </c>
      <c r="D356" s="34" t="s">
        <v>2</v>
      </c>
      <c r="E356" s="35" t="s">
        <v>2</v>
      </c>
      <c r="F356" s="41">
        <f>Current!AK356</f>
        <v>0</v>
      </c>
      <c r="G356" s="42">
        <f>Current!AL356</f>
        <v>0</v>
      </c>
      <c r="H356" s="43">
        <f>Current!AM356</f>
        <v>0</v>
      </c>
      <c r="I356" s="41">
        <f>Infrastructure!AT356</f>
        <v>0</v>
      </c>
      <c r="J356" s="42">
        <f>Infrastructure!AU356</f>
        <v>0</v>
      </c>
      <c r="K356" s="43">
        <f>Infrastructure!AV356</f>
        <v>0</v>
      </c>
      <c r="L356" s="41">
        <f>'Allocations-in-Kind'!AK356</f>
        <v>0</v>
      </c>
      <c r="M356" s="42">
        <f>'Allocations-in-Kind'!AL356</f>
        <v>0</v>
      </c>
      <c r="N356" s="43">
        <f>'Allocations-in-Kind'!AM356</f>
        <v>0</v>
      </c>
      <c r="O356" s="41"/>
      <c r="P356" s="42"/>
      <c r="Q356" s="43"/>
      <c r="R356" s="41"/>
      <c r="S356" s="42"/>
      <c r="T356" s="43"/>
      <c r="U356" s="41">
        <f>'ES Breakdown'!AK356</f>
        <v>0</v>
      </c>
      <c r="V356" s="42">
        <f>'ES Breakdown'!AL356</f>
        <v>0</v>
      </c>
      <c r="W356" s="43">
        <f>'ES Breakdown'!AM356</f>
        <v>0</v>
      </c>
      <c r="X356" s="41"/>
      <c r="Y356" s="42"/>
      <c r="Z356" s="43"/>
      <c r="AA356" s="41"/>
      <c r="AB356" s="42"/>
      <c r="AC356" s="43"/>
      <c r="AD356" s="41"/>
      <c r="AE356" s="42"/>
      <c r="AF356" s="43"/>
      <c r="AG356" s="41"/>
      <c r="AH356" s="42"/>
      <c r="AI356" s="43"/>
      <c r="AK356" s="41">
        <f t="shared" si="101"/>
        <v>0</v>
      </c>
      <c r="AL356" s="42">
        <f t="shared" si="101"/>
        <v>0</v>
      </c>
      <c r="AM356" s="43">
        <f t="shared" si="101"/>
        <v>0</v>
      </c>
      <c r="AT356" s="32">
        <f t="shared" si="102"/>
        <v>0</v>
      </c>
      <c r="AV356" s="23">
        <v>3</v>
      </c>
      <c r="AW356" s="23">
        <v>10</v>
      </c>
      <c r="AX356" s="23">
        <f t="shared" si="103"/>
        <v>4</v>
      </c>
    </row>
    <row r="357" spans="2:50" ht="15" hidden="1" customHeight="1" x14ac:dyDescent="0.3">
      <c r="B357" s="15"/>
      <c r="C357" s="40" t="s">
        <v>22</v>
      </c>
      <c r="D357" s="34" t="s">
        <v>2</v>
      </c>
      <c r="E357" s="35" t="s">
        <v>2</v>
      </c>
      <c r="F357" s="41">
        <f>Current!AK357</f>
        <v>0</v>
      </c>
      <c r="G357" s="42">
        <f>Current!AL357</f>
        <v>0</v>
      </c>
      <c r="H357" s="43">
        <f>Current!AM357</f>
        <v>0</v>
      </c>
      <c r="I357" s="41">
        <f>Infrastructure!AT357</f>
        <v>0</v>
      </c>
      <c r="J357" s="42">
        <f>Infrastructure!AU357</f>
        <v>0</v>
      </c>
      <c r="K357" s="43">
        <f>Infrastructure!AV357</f>
        <v>0</v>
      </c>
      <c r="L357" s="41">
        <f>'Allocations-in-Kind'!AK357</f>
        <v>0</v>
      </c>
      <c r="M357" s="42">
        <f>'Allocations-in-Kind'!AL357</f>
        <v>0</v>
      </c>
      <c r="N357" s="43">
        <f>'Allocations-in-Kind'!AM357</f>
        <v>0</v>
      </c>
      <c r="O357" s="41"/>
      <c r="P357" s="42"/>
      <c r="Q357" s="43"/>
      <c r="R357" s="41"/>
      <c r="S357" s="42"/>
      <c r="T357" s="43"/>
      <c r="U357" s="41">
        <f>'ES Breakdown'!AK357</f>
        <v>0</v>
      </c>
      <c r="V357" s="42">
        <f>'ES Breakdown'!AL357</f>
        <v>0</v>
      </c>
      <c r="W357" s="43">
        <f>'ES Breakdown'!AM357</f>
        <v>0</v>
      </c>
      <c r="X357" s="41"/>
      <c r="Y357" s="42"/>
      <c r="Z357" s="43"/>
      <c r="AA357" s="41"/>
      <c r="AB357" s="42"/>
      <c r="AC357" s="43"/>
      <c r="AD357" s="41"/>
      <c r="AE357" s="42"/>
      <c r="AF357" s="43"/>
      <c r="AG357" s="41"/>
      <c r="AH357" s="42"/>
      <c r="AI357" s="43"/>
      <c r="AK357" s="41">
        <f t="shared" si="101"/>
        <v>0</v>
      </c>
      <c r="AL357" s="42">
        <f t="shared" si="101"/>
        <v>0</v>
      </c>
      <c r="AM357" s="43">
        <f t="shared" si="101"/>
        <v>0</v>
      </c>
      <c r="AT357" s="32">
        <f t="shared" si="102"/>
        <v>0</v>
      </c>
      <c r="AV357" s="23">
        <v>3</v>
      </c>
      <c r="AW357" s="23">
        <v>10</v>
      </c>
      <c r="AX357" s="23">
        <f t="shared" si="103"/>
        <v>5</v>
      </c>
    </row>
    <row r="358" spans="2:50" ht="15" hidden="1" customHeight="1" x14ac:dyDescent="0.3">
      <c r="B358" s="15"/>
      <c r="C358" s="40" t="s">
        <v>22</v>
      </c>
      <c r="D358" s="34" t="s">
        <v>2</v>
      </c>
      <c r="E358" s="35" t="s">
        <v>2</v>
      </c>
      <c r="F358" s="41">
        <f>Current!AK358</f>
        <v>0</v>
      </c>
      <c r="G358" s="42">
        <f>Current!AL358</f>
        <v>0</v>
      </c>
      <c r="H358" s="43">
        <f>Current!AM358</f>
        <v>0</v>
      </c>
      <c r="I358" s="41">
        <f>Infrastructure!AT358</f>
        <v>0</v>
      </c>
      <c r="J358" s="42">
        <f>Infrastructure!AU358</f>
        <v>0</v>
      </c>
      <c r="K358" s="43">
        <f>Infrastructure!AV358</f>
        <v>0</v>
      </c>
      <c r="L358" s="41">
        <f>'Allocations-in-Kind'!AK358</f>
        <v>0</v>
      </c>
      <c r="M358" s="42">
        <f>'Allocations-in-Kind'!AL358</f>
        <v>0</v>
      </c>
      <c r="N358" s="43">
        <f>'Allocations-in-Kind'!AM358</f>
        <v>0</v>
      </c>
      <c r="O358" s="41"/>
      <c r="P358" s="42"/>
      <c r="Q358" s="43"/>
      <c r="R358" s="41"/>
      <c r="S358" s="42"/>
      <c r="T358" s="43"/>
      <c r="U358" s="41">
        <f>'ES Breakdown'!AK358</f>
        <v>0</v>
      </c>
      <c r="V358" s="42">
        <f>'ES Breakdown'!AL358</f>
        <v>0</v>
      </c>
      <c r="W358" s="43">
        <f>'ES Breakdown'!AM358</f>
        <v>0</v>
      </c>
      <c r="X358" s="41"/>
      <c r="Y358" s="42"/>
      <c r="Z358" s="43"/>
      <c r="AA358" s="41"/>
      <c r="AB358" s="42"/>
      <c r="AC358" s="43"/>
      <c r="AD358" s="41"/>
      <c r="AE358" s="42"/>
      <c r="AF358" s="43"/>
      <c r="AG358" s="41"/>
      <c r="AH358" s="42"/>
      <c r="AI358" s="43"/>
      <c r="AK358" s="41">
        <f t="shared" si="101"/>
        <v>0</v>
      </c>
      <c r="AL358" s="42">
        <f t="shared" si="101"/>
        <v>0</v>
      </c>
      <c r="AM358" s="43">
        <f t="shared" si="101"/>
        <v>0</v>
      </c>
      <c r="AT358" s="32">
        <f t="shared" si="102"/>
        <v>0</v>
      </c>
      <c r="AV358" s="23">
        <v>3</v>
      </c>
      <c r="AW358" s="23">
        <v>10</v>
      </c>
      <c r="AX358" s="23">
        <f t="shared" si="103"/>
        <v>6</v>
      </c>
    </row>
    <row r="359" spans="2:50" ht="15" hidden="1" customHeight="1" x14ac:dyDescent="0.3">
      <c r="B359" s="15"/>
      <c r="C359" s="40" t="s">
        <v>22</v>
      </c>
      <c r="D359" s="34" t="s">
        <v>2</v>
      </c>
      <c r="E359" s="35" t="s">
        <v>2</v>
      </c>
      <c r="F359" s="41">
        <f>Current!AK359</f>
        <v>0</v>
      </c>
      <c r="G359" s="42">
        <f>Current!AL359</f>
        <v>0</v>
      </c>
      <c r="H359" s="43">
        <f>Current!AM359</f>
        <v>0</v>
      </c>
      <c r="I359" s="41">
        <f>Infrastructure!AT359</f>
        <v>0</v>
      </c>
      <c r="J359" s="42">
        <f>Infrastructure!AU359</f>
        <v>0</v>
      </c>
      <c r="K359" s="43">
        <f>Infrastructure!AV359</f>
        <v>0</v>
      </c>
      <c r="L359" s="41">
        <f>'Allocations-in-Kind'!AK359</f>
        <v>0</v>
      </c>
      <c r="M359" s="42">
        <f>'Allocations-in-Kind'!AL359</f>
        <v>0</v>
      </c>
      <c r="N359" s="43">
        <f>'Allocations-in-Kind'!AM359</f>
        <v>0</v>
      </c>
      <c r="O359" s="41"/>
      <c r="P359" s="42"/>
      <c r="Q359" s="43"/>
      <c r="R359" s="41"/>
      <c r="S359" s="42"/>
      <c r="T359" s="43"/>
      <c r="U359" s="41">
        <f>'ES Breakdown'!AK359</f>
        <v>0</v>
      </c>
      <c r="V359" s="42">
        <f>'ES Breakdown'!AL359</f>
        <v>0</v>
      </c>
      <c r="W359" s="43">
        <f>'ES Breakdown'!AM359</f>
        <v>0</v>
      </c>
      <c r="X359" s="41"/>
      <c r="Y359" s="42"/>
      <c r="Z359" s="43"/>
      <c r="AA359" s="41"/>
      <c r="AB359" s="42"/>
      <c r="AC359" s="43"/>
      <c r="AD359" s="41"/>
      <c r="AE359" s="42"/>
      <c r="AF359" s="43"/>
      <c r="AG359" s="41"/>
      <c r="AH359" s="42"/>
      <c r="AI359" s="43"/>
      <c r="AK359" s="41">
        <f t="shared" si="101"/>
        <v>0</v>
      </c>
      <c r="AL359" s="42">
        <f t="shared" si="101"/>
        <v>0</v>
      </c>
      <c r="AM359" s="43">
        <f t="shared" si="101"/>
        <v>0</v>
      </c>
      <c r="AT359" s="32">
        <f t="shared" si="102"/>
        <v>0</v>
      </c>
      <c r="AV359" s="23">
        <v>3</v>
      </c>
      <c r="AW359" s="23">
        <v>10</v>
      </c>
      <c r="AX359" s="23">
        <f t="shared" si="103"/>
        <v>7</v>
      </c>
    </row>
    <row r="360" spans="2:50" ht="15" hidden="1" customHeight="1" x14ac:dyDescent="0.3">
      <c r="B360" s="15"/>
      <c r="C360" s="40" t="s">
        <v>22</v>
      </c>
      <c r="D360" s="34" t="s">
        <v>2</v>
      </c>
      <c r="E360" s="35" t="s">
        <v>2</v>
      </c>
      <c r="F360" s="41">
        <f>Current!AK360</f>
        <v>0</v>
      </c>
      <c r="G360" s="42">
        <f>Current!AL360</f>
        <v>0</v>
      </c>
      <c r="H360" s="43">
        <f>Current!AM360</f>
        <v>0</v>
      </c>
      <c r="I360" s="41">
        <f>Infrastructure!AT360</f>
        <v>0</v>
      </c>
      <c r="J360" s="42">
        <f>Infrastructure!AU360</f>
        <v>0</v>
      </c>
      <c r="K360" s="43">
        <f>Infrastructure!AV360</f>
        <v>0</v>
      </c>
      <c r="L360" s="41">
        <f>'Allocations-in-Kind'!AK360</f>
        <v>0</v>
      </c>
      <c r="M360" s="42">
        <f>'Allocations-in-Kind'!AL360</f>
        <v>0</v>
      </c>
      <c r="N360" s="43">
        <f>'Allocations-in-Kind'!AM360</f>
        <v>0</v>
      </c>
      <c r="O360" s="41"/>
      <c r="P360" s="42"/>
      <c r="Q360" s="43"/>
      <c r="R360" s="41"/>
      <c r="S360" s="42"/>
      <c r="T360" s="43"/>
      <c r="U360" s="41">
        <f>'ES Breakdown'!AK360</f>
        <v>0</v>
      </c>
      <c r="V360" s="42">
        <f>'ES Breakdown'!AL360</f>
        <v>0</v>
      </c>
      <c r="W360" s="43">
        <f>'ES Breakdown'!AM360</f>
        <v>0</v>
      </c>
      <c r="X360" s="41"/>
      <c r="Y360" s="42"/>
      <c r="Z360" s="43"/>
      <c r="AA360" s="41"/>
      <c r="AB360" s="42"/>
      <c r="AC360" s="43"/>
      <c r="AD360" s="41"/>
      <c r="AE360" s="42"/>
      <c r="AF360" s="43"/>
      <c r="AG360" s="41"/>
      <c r="AH360" s="42"/>
      <c r="AI360" s="43"/>
      <c r="AK360" s="41">
        <f t="shared" si="101"/>
        <v>0</v>
      </c>
      <c r="AL360" s="42">
        <f t="shared" si="101"/>
        <v>0</v>
      </c>
      <c r="AM360" s="43">
        <f t="shared" si="101"/>
        <v>0</v>
      </c>
      <c r="AT360" s="32">
        <f t="shared" si="102"/>
        <v>0</v>
      </c>
      <c r="AV360" s="23">
        <v>3</v>
      </c>
      <c r="AW360" s="23">
        <v>10</v>
      </c>
      <c r="AX360" s="23">
        <f t="shared" si="103"/>
        <v>8</v>
      </c>
    </row>
    <row r="361" spans="2:50" ht="15" hidden="1" customHeight="1" x14ac:dyDescent="0.3">
      <c r="B361" s="15"/>
      <c r="C361" s="40" t="s">
        <v>22</v>
      </c>
      <c r="D361" s="34" t="s">
        <v>2</v>
      </c>
      <c r="E361" s="35" t="s">
        <v>2</v>
      </c>
      <c r="F361" s="41">
        <f>Current!AK361</f>
        <v>0</v>
      </c>
      <c r="G361" s="42">
        <f>Current!AL361</f>
        <v>0</v>
      </c>
      <c r="H361" s="43">
        <f>Current!AM361</f>
        <v>0</v>
      </c>
      <c r="I361" s="41">
        <f>Infrastructure!AT361</f>
        <v>0</v>
      </c>
      <c r="J361" s="42">
        <f>Infrastructure!AU361</f>
        <v>0</v>
      </c>
      <c r="K361" s="43">
        <f>Infrastructure!AV361</f>
        <v>0</v>
      </c>
      <c r="L361" s="41">
        <f>'Allocations-in-Kind'!AK361</f>
        <v>0</v>
      </c>
      <c r="M361" s="42">
        <f>'Allocations-in-Kind'!AL361</f>
        <v>0</v>
      </c>
      <c r="N361" s="43">
        <f>'Allocations-in-Kind'!AM361</f>
        <v>0</v>
      </c>
      <c r="O361" s="41"/>
      <c r="P361" s="42"/>
      <c r="Q361" s="43"/>
      <c r="R361" s="41"/>
      <c r="S361" s="42"/>
      <c r="T361" s="43"/>
      <c r="U361" s="41">
        <f>'ES Breakdown'!AK361</f>
        <v>0</v>
      </c>
      <c r="V361" s="42">
        <f>'ES Breakdown'!AL361</f>
        <v>0</v>
      </c>
      <c r="W361" s="43">
        <f>'ES Breakdown'!AM361</f>
        <v>0</v>
      </c>
      <c r="X361" s="41"/>
      <c r="Y361" s="42"/>
      <c r="Z361" s="43"/>
      <c r="AA361" s="41"/>
      <c r="AB361" s="42"/>
      <c r="AC361" s="43"/>
      <c r="AD361" s="41"/>
      <c r="AE361" s="42"/>
      <c r="AF361" s="43"/>
      <c r="AG361" s="41"/>
      <c r="AH361" s="42"/>
      <c r="AI361" s="43"/>
      <c r="AK361" s="41">
        <f t="shared" si="101"/>
        <v>0</v>
      </c>
      <c r="AL361" s="42">
        <f t="shared" si="101"/>
        <v>0</v>
      </c>
      <c r="AM361" s="43">
        <f t="shared" si="101"/>
        <v>0</v>
      </c>
      <c r="AT361" s="32">
        <f t="shared" si="102"/>
        <v>0</v>
      </c>
      <c r="AV361" s="23">
        <v>3</v>
      </c>
      <c r="AW361" s="23">
        <v>10</v>
      </c>
      <c r="AX361" s="23">
        <f t="shared" si="103"/>
        <v>9</v>
      </c>
    </row>
    <row r="362" spans="2:50" ht="15" hidden="1" customHeight="1" x14ac:dyDescent="0.3">
      <c r="B362" s="15"/>
      <c r="C362" s="40" t="s">
        <v>22</v>
      </c>
      <c r="D362" s="34" t="s">
        <v>2</v>
      </c>
      <c r="E362" s="35" t="s">
        <v>2</v>
      </c>
      <c r="F362" s="41">
        <f>Current!AK362</f>
        <v>0</v>
      </c>
      <c r="G362" s="42">
        <f>Current!AL362</f>
        <v>0</v>
      </c>
      <c r="H362" s="43">
        <f>Current!AM362</f>
        <v>0</v>
      </c>
      <c r="I362" s="41">
        <f>Infrastructure!AT362</f>
        <v>0</v>
      </c>
      <c r="J362" s="42">
        <f>Infrastructure!AU362</f>
        <v>0</v>
      </c>
      <c r="K362" s="43">
        <f>Infrastructure!AV362</f>
        <v>0</v>
      </c>
      <c r="L362" s="41">
        <f>'Allocations-in-Kind'!AK362</f>
        <v>0</v>
      </c>
      <c r="M362" s="42">
        <f>'Allocations-in-Kind'!AL362</f>
        <v>0</v>
      </c>
      <c r="N362" s="43">
        <f>'Allocations-in-Kind'!AM362</f>
        <v>0</v>
      </c>
      <c r="O362" s="41"/>
      <c r="P362" s="42"/>
      <c r="Q362" s="43"/>
      <c r="R362" s="41"/>
      <c r="S362" s="42"/>
      <c r="T362" s="43"/>
      <c r="U362" s="41">
        <f>'ES Breakdown'!AK362</f>
        <v>0</v>
      </c>
      <c r="V362" s="42">
        <f>'ES Breakdown'!AL362</f>
        <v>0</v>
      </c>
      <c r="W362" s="43">
        <f>'ES Breakdown'!AM362</f>
        <v>0</v>
      </c>
      <c r="X362" s="41"/>
      <c r="Y362" s="42"/>
      <c r="Z362" s="43"/>
      <c r="AA362" s="41"/>
      <c r="AB362" s="42"/>
      <c r="AC362" s="43"/>
      <c r="AD362" s="41"/>
      <c r="AE362" s="42"/>
      <c r="AF362" s="43"/>
      <c r="AG362" s="41"/>
      <c r="AH362" s="42"/>
      <c r="AI362" s="43"/>
      <c r="AK362" s="41">
        <f t="shared" si="101"/>
        <v>0</v>
      </c>
      <c r="AL362" s="42">
        <f t="shared" si="101"/>
        <v>0</v>
      </c>
      <c r="AM362" s="43">
        <f t="shared" si="101"/>
        <v>0</v>
      </c>
      <c r="AT362" s="32">
        <f t="shared" si="102"/>
        <v>0</v>
      </c>
      <c r="AV362" s="23">
        <v>3</v>
      </c>
      <c r="AW362" s="23">
        <v>10</v>
      </c>
      <c r="AX362" s="23">
        <f t="shared" si="103"/>
        <v>10</v>
      </c>
    </row>
    <row r="363" spans="2:50" ht="15" hidden="1" customHeight="1" x14ac:dyDescent="0.3">
      <c r="B363" s="15"/>
      <c r="C363" s="40" t="s">
        <v>23</v>
      </c>
      <c r="D363" s="34" t="s">
        <v>2</v>
      </c>
      <c r="E363" s="35" t="s">
        <v>2</v>
      </c>
      <c r="F363" s="41">
        <f>Current!AK363</f>
        <v>0</v>
      </c>
      <c r="G363" s="42">
        <f>Current!AL363</f>
        <v>0</v>
      </c>
      <c r="H363" s="43">
        <f>Current!AM363</f>
        <v>0</v>
      </c>
      <c r="I363" s="41">
        <f>Infrastructure!AT363</f>
        <v>0</v>
      </c>
      <c r="J363" s="42">
        <f>Infrastructure!AU363</f>
        <v>0</v>
      </c>
      <c r="K363" s="43">
        <f>Infrastructure!AV363</f>
        <v>0</v>
      </c>
      <c r="L363" s="41">
        <f>'Allocations-in-Kind'!AK363</f>
        <v>0</v>
      </c>
      <c r="M363" s="42">
        <f>'Allocations-in-Kind'!AL363</f>
        <v>0</v>
      </c>
      <c r="N363" s="43">
        <f>'Allocations-in-Kind'!AM363</f>
        <v>0</v>
      </c>
      <c r="O363" s="41"/>
      <c r="P363" s="42"/>
      <c r="Q363" s="43"/>
      <c r="R363" s="41"/>
      <c r="S363" s="42"/>
      <c r="T363" s="43"/>
      <c r="U363" s="41">
        <f>'ES Breakdown'!AK363</f>
        <v>0</v>
      </c>
      <c r="V363" s="42">
        <f>'ES Breakdown'!AL363</f>
        <v>0</v>
      </c>
      <c r="W363" s="43">
        <f>'ES Breakdown'!AM363</f>
        <v>0</v>
      </c>
      <c r="X363" s="41"/>
      <c r="Y363" s="42"/>
      <c r="Z363" s="43"/>
      <c r="AA363" s="41"/>
      <c r="AB363" s="42"/>
      <c r="AC363" s="43"/>
      <c r="AD363" s="41"/>
      <c r="AE363" s="42"/>
      <c r="AF363" s="43"/>
      <c r="AG363" s="41"/>
      <c r="AH363" s="42"/>
      <c r="AI363" s="43"/>
      <c r="AK363" s="41">
        <f t="shared" si="101"/>
        <v>0</v>
      </c>
      <c r="AL363" s="42">
        <f t="shared" si="101"/>
        <v>0</v>
      </c>
      <c r="AM363" s="43">
        <f t="shared" si="101"/>
        <v>0</v>
      </c>
      <c r="AT363" s="32">
        <f t="shared" si="102"/>
        <v>0</v>
      </c>
      <c r="AV363" s="23">
        <v>3</v>
      </c>
      <c r="AW363" s="23">
        <v>11</v>
      </c>
      <c r="AX363" s="23">
        <f t="shared" si="103"/>
        <v>1</v>
      </c>
    </row>
    <row r="364" spans="2:50" ht="15" hidden="1" customHeight="1" x14ac:dyDescent="0.3">
      <c r="B364" s="15"/>
      <c r="C364" s="50" t="str">
        <f>IF(LEN(E363)&lt;1,"","Total: " &amp; LEFT(E363,LEN(E363)-21) &amp; "Municipalities")</f>
        <v/>
      </c>
      <c r="D364" s="51"/>
      <c r="E364" s="52"/>
      <c r="F364" s="53">
        <f>Current!AK364</f>
        <v>0</v>
      </c>
      <c r="G364" s="54">
        <f>Current!AL364</f>
        <v>0</v>
      </c>
      <c r="H364" s="55">
        <f>Current!AM364</f>
        <v>0</v>
      </c>
      <c r="I364" s="53">
        <f>Infrastructure!AT364</f>
        <v>0</v>
      </c>
      <c r="J364" s="54">
        <f>Infrastructure!AU364</f>
        <v>0</v>
      </c>
      <c r="K364" s="55">
        <f>Infrastructure!AV364</f>
        <v>0</v>
      </c>
      <c r="L364" s="53">
        <f>'Allocations-in-Kind'!AK364</f>
        <v>0</v>
      </c>
      <c r="M364" s="54">
        <f>'Allocations-in-Kind'!AL364</f>
        <v>0</v>
      </c>
      <c r="N364" s="55">
        <f>'Allocations-in-Kind'!AM364</f>
        <v>0</v>
      </c>
      <c r="O364" s="53">
        <f t="shared" ref="O364:AI364" si="104">SUM(O353:O363)</f>
        <v>0</v>
      </c>
      <c r="P364" s="54">
        <f t="shared" si="104"/>
        <v>0</v>
      </c>
      <c r="Q364" s="55">
        <f t="shared" si="104"/>
        <v>0</v>
      </c>
      <c r="R364" s="53">
        <f t="shared" si="104"/>
        <v>0</v>
      </c>
      <c r="S364" s="54">
        <f t="shared" si="104"/>
        <v>0</v>
      </c>
      <c r="T364" s="55">
        <f t="shared" si="104"/>
        <v>0</v>
      </c>
      <c r="U364" s="53">
        <f t="shared" si="104"/>
        <v>0</v>
      </c>
      <c r="V364" s="54">
        <f t="shared" si="104"/>
        <v>0</v>
      </c>
      <c r="W364" s="55">
        <f t="shared" si="104"/>
        <v>0</v>
      </c>
      <c r="X364" s="53">
        <f t="shared" si="104"/>
        <v>0</v>
      </c>
      <c r="Y364" s="54">
        <f t="shared" si="104"/>
        <v>0</v>
      </c>
      <c r="Z364" s="55">
        <f t="shared" si="104"/>
        <v>0</v>
      </c>
      <c r="AA364" s="53">
        <f t="shared" si="104"/>
        <v>0</v>
      </c>
      <c r="AB364" s="54">
        <f t="shared" si="104"/>
        <v>0</v>
      </c>
      <c r="AC364" s="55">
        <f t="shared" si="104"/>
        <v>0</v>
      </c>
      <c r="AD364" s="53">
        <f t="shared" si="104"/>
        <v>0</v>
      </c>
      <c r="AE364" s="54">
        <f t="shared" si="104"/>
        <v>0</v>
      </c>
      <c r="AF364" s="55">
        <f t="shared" si="104"/>
        <v>0</v>
      </c>
      <c r="AG364" s="53">
        <f t="shared" si="104"/>
        <v>0</v>
      </c>
      <c r="AH364" s="54">
        <f t="shared" si="104"/>
        <v>0</v>
      </c>
      <c r="AI364" s="55">
        <f t="shared" si="104"/>
        <v>0</v>
      </c>
      <c r="AK364" s="53">
        <f>SUM(AK353:AK363)</f>
        <v>0</v>
      </c>
      <c r="AL364" s="54">
        <f>SUM(AL353:AL363)</f>
        <v>0</v>
      </c>
      <c r="AM364" s="55">
        <f>SUM(AM353:AM363)</f>
        <v>0</v>
      </c>
      <c r="AT364" s="32">
        <f>IF(SUM(AT353:AT363)=0,0,1)</f>
        <v>0</v>
      </c>
    </row>
    <row r="365" spans="2:50" ht="15" hidden="1" customHeight="1" x14ac:dyDescent="0.3">
      <c r="B365" s="15"/>
      <c r="C365" s="40"/>
      <c r="D365" s="34"/>
      <c r="E365" s="35"/>
      <c r="F365" s="41">
        <f>Current!AK365</f>
        <v>0</v>
      </c>
      <c r="G365" s="42">
        <f>Current!AL365</f>
        <v>0</v>
      </c>
      <c r="H365" s="43">
        <f>Current!AM365</f>
        <v>0</v>
      </c>
      <c r="I365" s="41">
        <f>Infrastructure!AT365</f>
        <v>0</v>
      </c>
      <c r="J365" s="42">
        <f>Infrastructure!AU365</f>
        <v>0</v>
      </c>
      <c r="K365" s="43">
        <f>Infrastructure!AV365</f>
        <v>0</v>
      </c>
      <c r="L365" s="41">
        <f>'Allocations-in-Kind'!AK365</f>
        <v>0</v>
      </c>
      <c r="M365" s="42">
        <f>'Allocations-in-Kind'!AL365</f>
        <v>0</v>
      </c>
      <c r="N365" s="43">
        <f>'Allocations-in-Kind'!AM365</f>
        <v>0</v>
      </c>
      <c r="O365" s="41"/>
      <c r="P365" s="42"/>
      <c r="Q365" s="43"/>
      <c r="R365" s="41"/>
      <c r="S365" s="42"/>
      <c r="T365" s="43"/>
      <c r="U365" s="41"/>
      <c r="V365" s="42"/>
      <c r="W365" s="43"/>
      <c r="X365" s="41"/>
      <c r="Y365" s="42"/>
      <c r="Z365" s="43"/>
      <c r="AA365" s="41"/>
      <c r="AB365" s="42"/>
      <c r="AC365" s="43"/>
      <c r="AD365" s="41"/>
      <c r="AE365" s="42"/>
      <c r="AF365" s="43"/>
      <c r="AG365" s="41"/>
      <c r="AH365" s="42"/>
      <c r="AI365" s="43"/>
      <c r="AK365" s="41"/>
      <c r="AL365" s="42"/>
      <c r="AM365" s="43"/>
      <c r="AT365" s="32">
        <f>IF(AT364=0,0,1)</f>
        <v>0</v>
      </c>
    </row>
    <row r="366" spans="2:50" ht="15" hidden="1" customHeight="1" x14ac:dyDescent="0.3">
      <c r="B366" s="15"/>
      <c r="C366" s="40" t="s">
        <v>22</v>
      </c>
      <c r="D366" s="34" t="s">
        <v>2</v>
      </c>
      <c r="E366" s="35" t="s">
        <v>2</v>
      </c>
      <c r="F366" s="41">
        <f>Current!AK366</f>
        <v>0</v>
      </c>
      <c r="G366" s="42">
        <f>Current!AL366</f>
        <v>0</v>
      </c>
      <c r="H366" s="43">
        <f>Current!AM366</f>
        <v>0</v>
      </c>
      <c r="I366" s="41">
        <f>Infrastructure!AT366</f>
        <v>0</v>
      </c>
      <c r="J366" s="42">
        <f>Infrastructure!AU366</f>
        <v>0</v>
      </c>
      <c r="K366" s="43">
        <f>Infrastructure!AV366</f>
        <v>0</v>
      </c>
      <c r="L366" s="41">
        <f>'Allocations-in-Kind'!AK366</f>
        <v>0</v>
      </c>
      <c r="M366" s="42">
        <f>'Allocations-in-Kind'!AL366</f>
        <v>0</v>
      </c>
      <c r="N366" s="43">
        <f>'Allocations-in-Kind'!AM366</f>
        <v>0</v>
      </c>
      <c r="O366" s="41"/>
      <c r="P366" s="42"/>
      <c r="Q366" s="43"/>
      <c r="R366" s="41"/>
      <c r="S366" s="42"/>
      <c r="T366" s="43"/>
      <c r="U366" s="41">
        <f>'ES Breakdown'!AK366</f>
        <v>0</v>
      </c>
      <c r="V366" s="42">
        <f>'ES Breakdown'!AL366</f>
        <v>0</v>
      </c>
      <c r="W366" s="43">
        <f>'ES Breakdown'!AM366</f>
        <v>0</v>
      </c>
      <c r="X366" s="41"/>
      <c r="Y366" s="42"/>
      <c r="Z366" s="43"/>
      <c r="AA366" s="41"/>
      <c r="AB366" s="42"/>
      <c r="AC366" s="43"/>
      <c r="AD366" s="41"/>
      <c r="AE366" s="42"/>
      <c r="AF366" s="43"/>
      <c r="AG366" s="41"/>
      <c r="AH366" s="42"/>
      <c r="AI366" s="43"/>
      <c r="AK366" s="41">
        <f t="shared" ref="AK366:AM376" si="105">F366+I366+L366+O366+R366+U366+X366+AA366+AD366+AG366</f>
        <v>0</v>
      </c>
      <c r="AL366" s="42">
        <f t="shared" si="105"/>
        <v>0</v>
      </c>
      <c r="AM366" s="43">
        <f t="shared" si="105"/>
        <v>0</v>
      </c>
      <c r="AT366" s="32">
        <f>IF(LEN(E366)&lt;2,0,1)</f>
        <v>0</v>
      </c>
      <c r="AV366" s="23">
        <v>3</v>
      </c>
      <c r="AW366" s="23">
        <v>12</v>
      </c>
      <c r="AX366" s="23">
        <v>1</v>
      </c>
    </row>
    <row r="367" spans="2:50" ht="15" hidden="1" customHeight="1" x14ac:dyDescent="0.3">
      <c r="B367" s="15"/>
      <c r="C367" s="40" t="s">
        <v>22</v>
      </c>
      <c r="D367" s="34" t="s">
        <v>2</v>
      </c>
      <c r="E367" s="35" t="s">
        <v>2</v>
      </c>
      <c r="F367" s="41">
        <f>Current!AK367</f>
        <v>0</v>
      </c>
      <c r="G367" s="42">
        <f>Current!AL367</f>
        <v>0</v>
      </c>
      <c r="H367" s="43">
        <f>Current!AM367</f>
        <v>0</v>
      </c>
      <c r="I367" s="41">
        <f>Infrastructure!AT367</f>
        <v>0</v>
      </c>
      <c r="J367" s="42">
        <f>Infrastructure!AU367</f>
        <v>0</v>
      </c>
      <c r="K367" s="43">
        <f>Infrastructure!AV367</f>
        <v>0</v>
      </c>
      <c r="L367" s="41">
        <f>'Allocations-in-Kind'!AK367</f>
        <v>0</v>
      </c>
      <c r="M367" s="42">
        <f>'Allocations-in-Kind'!AL367</f>
        <v>0</v>
      </c>
      <c r="N367" s="43">
        <f>'Allocations-in-Kind'!AM367</f>
        <v>0</v>
      </c>
      <c r="O367" s="41"/>
      <c r="P367" s="42"/>
      <c r="Q367" s="43"/>
      <c r="R367" s="41"/>
      <c r="S367" s="42"/>
      <c r="T367" s="43"/>
      <c r="U367" s="41">
        <f>'ES Breakdown'!AK367</f>
        <v>0</v>
      </c>
      <c r="V367" s="42">
        <f>'ES Breakdown'!AL367</f>
        <v>0</v>
      </c>
      <c r="W367" s="43">
        <f>'ES Breakdown'!AM367</f>
        <v>0</v>
      </c>
      <c r="X367" s="41"/>
      <c r="Y367" s="42"/>
      <c r="Z367" s="43"/>
      <c r="AA367" s="41"/>
      <c r="AB367" s="42"/>
      <c r="AC367" s="43"/>
      <c r="AD367" s="41"/>
      <c r="AE367" s="42"/>
      <c r="AF367" s="43"/>
      <c r="AG367" s="41"/>
      <c r="AH367" s="42"/>
      <c r="AI367" s="43"/>
      <c r="AK367" s="41">
        <f t="shared" si="105"/>
        <v>0</v>
      </c>
      <c r="AL367" s="42">
        <f t="shared" si="105"/>
        <v>0</v>
      </c>
      <c r="AM367" s="43">
        <f t="shared" si="105"/>
        <v>0</v>
      </c>
      <c r="AT367" s="32">
        <f t="shared" ref="AT367:AT376" si="106">IF(LEN(E367)&lt;2,0,1)</f>
        <v>0</v>
      </c>
      <c r="AV367" s="23">
        <v>3</v>
      </c>
      <c r="AW367" s="23">
        <v>12</v>
      </c>
      <c r="AX367" s="23">
        <f>IF(AW367=AW366,AX366+1,1)</f>
        <v>2</v>
      </c>
    </row>
    <row r="368" spans="2:50" ht="15" hidden="1" customHeight="1" x14ac:dyDescent="0.3">
      <c r="B368" s="15"/>
      <c r="C368" s="40" t="s">
        <v>22</v>
      </c>
      <c r="D368" s="34" t="s">
        <v>2</v>
      </c>
      <c r="E368" s="35" t="s">
        <v>2</v>
      </c>
      <c r="F368" s="41">
        <f>Current!AK368</f>
        <v>0</v>
      </c>
      <c r="G368" s="42">
        <f>Current!AL368</f>
        <v>0</v>
      </c>
      <c r="H368" s="43">
        <f>Current!AM368</f>
        <v>0</v>
      </c>
      <c r="I368" s="41">
        <f>Infrastructure!AT368</f>
        <v>0</v>
      </c>
      <c r="J368" s="42">
        <f>Infrastructure!AU368</f>
        <v>0</v>
      </c>
      <c r="K368" s="43">
        <f>Infrastructure!AV368</f>
        <v>0</v>
      </c>
      <c r="L368" s="41">
        <f>'Allocations-in-Kind'!AK368</f>
        <v>0</v>
      </c>
      <c r="M368" s="42">
        <f>'Allocations-in-Kind'!AL368</f>
        <v>0</v>
      </c>
      <c r="N368" s="43">
        <f>'Allocations-in-Kind'!AM368</f>
        <v>0</v>
      </c>
      <c r="O368" s="41"/>
      <c r="P368" s="42"/>
      <c r="Q368" s="43"/>
      <c r="R368" s="41"/>
      <c r="S368" s="42"/>
      <c r="T368" s="43"/>
      <c r="U368" s="41">
        <f>'ES Breakdown'!AK368</f>
        <v>0</v>
      </c>
      <c r="V368" s="42">
        <f>'ES Breakdown'!AL368</f>
        <v>0</v>
      </c>
      <c r="W368" s="43">
        <f>'ES Breakdown'!AM368</f>
        <v>0</v>
      </c>
      <c r="X368" s="41"/>
      <c r="Y368" s="42"/>
      <c r="Z368" s="43"/>
      <c r="AA368" s="41"/>
      <c r="AB368" s="42"/>
      <c r="AC368" s="43"/>
      <c r="AD368" s="41"/>
      <c r="AE368" s="42"/>
      <c r="AF368" s="43"/>
      <c r="AG368" s="41"/>
      <c r="AH368" s="42"/>
      <c r="AI368" s="43"/>
      <c r="AK368" s="41">
        <f t="shared" si="105"/>
        <v>0</v>
      </c>
      <c r="AL368" s="42">
        <f t="shared" si="105"/>
        <v>0</v>
      </c>
      <c r="AM368" s="43">
        <f t="shared" si="105"/>
        <v>0</v>
      </c>
      <c r="AT368" s="32">
        <f t="shared" si="106"/>
        <v>0</v>
      </c>
      <c r="AV368" s="23">
        <v>3</v>
      </c>
      <c r="AW368" s="23">
        <v>12</v>
      </c>
      <c r="AX368" s="23">
        <f t="shared" ref="AX368:AX376" si="107">IF(AW368=AW367,AX367+1,1)</f>
        <v>3</v>
      </c>
    </row>
    <row r="369" spans="2:50" ht="15" hidden="1" customHeight="1" x14ac:dyDescent="0.3">
      <c r="B369" s="15"/>
      <c r="C369" s="40" t="s">
        <v>22</v>
      </c>
      <c r="D369" s="34" t="s">
        <v>2</v>
      </c>
      <c r="E369" s="35" t="s">
        <v>2</v>
      </c>
      <c r="F369" s="41">
        <f>Current!AK369</f>
        <v>0</v>
      </c>
      <c r="G369" s="42">
        <f>Current!AL369</f>
        <v>0</v>
      </c>
      <c r="H369" s="43">
        <f>Current!AM369</f>
        <v>0</v>
      </c>
      <c r="I369" s="41">
        <f>Infrastructure!AT369</f>
        <v>0</v>
      </c>
      <c r="J369" s="42">
        <f>Infrastructure!AU369</f>
        <v>0</v>
      </c>
      <c r="K369" s="43">
        <f>Infrastructure!AV369</f>
        <v>0</v>
      </c>
      <c r="L369" s="41">
        <f>'Allocations-in-Kind'!AK369</f>
        <v>0</v>
      </c>
      <c r="M369" s="42">
        <f>'Allocations-in-Kind'!AL369</f>
        <v>0</v>
      </c>
      <c r="N369" s="43">
        <f>'Allocations-in-Kind'!AM369</f>
        <v>0</v>
      </c>
      <c r="O369" s="41"/>
      <c r="P369" s="42"/>
      <c r="Q369" s="43"/>
      <c r="R369" s="41"/>
      <c r="S369" s="42"/>
      <c r="T369" s="43"/>
      <c r="U369" s="41">
        <f>'ES Breakdown'!AK369</f>
        <v>0</v>
      </c>
      <c r="V369" s="42">
        <f>'ES Breakdown'!AL369</f>
        <v>0</v>
      </c>
      <c r="W369" s="43">
        <f>'ES Breakdown'!AM369</f>
        <v>0</v>
      </c>
      <c r="X369" s="41"/>
      <c r="Y369" s="42"/>
      <c r="Z369" s="43"/>
      <c r="AA369" s="41"/>
      <c r="AB369" s="42"/>
      <c r="AC369" s="43"/>
      <c r="AD369" s="41"/>
      <c r="AE369" s="42"/>
      <c r="AF369" s="43"/>
      <c r="AG369" s="41"/>
      <c r="AH369" s="42"/>
      <c r="AI369" s="43"/>
      <c r="AK369" s="41">
        <f t="shared" si="105"/>
        <v>0</v>
      </c>
      <c r="AL369" s="42">
        <f t="shared" si="105"/>
        <v>0</v>
      </c>
      <c r="AM369" s="43">
        <f t="shared" si="105"/>
        <v>0</v>
      </c>
      <c r="AT369" s="32">
        <f t="shared" si="106"/>
        <v>0</v>
      </c>
      <c r="AV369" s="23">
        <v>3</v>
      </c>
      <c r="AW369" s="23">
        <v>12</v>
      </c>
      <c r="AX369" s="23">
        <f t="shared" si="107"/>
        <v>4</v>
      </c>
    </row>
    <row r="370" spans="2:50" ht="15" hidden="1" customHeight="1" x14ac:dyDescent="0.3">
      <c r="B370" s="15"/>
      <c r="C370" s="40" t="s">
        <v>22</v>
      </c>
      <c r="D370" s="34" t="s">
        <v>2</v>
      </c>
      <c r="E370" s="35" t="s">
        <v>2</v>
      </c>
      <c r="F370" s="41">
        <f>Current!AK370</f>
        <v>0</v>
      </c>
      <c r="G370" s="42">
        <f>Current!AL370</f>
        <v>0</v>
      </c>
      <c r="H370" s="43">
        <f>Current!AM370</f>
        <v>0</v>
      </c>
      <c r="I370" s="41">
        <f>Infrastructure!AT370</f>
        <v>0</v>
      </c>
      <c r="J370" s="42">
        <f>Infrastructure!AU370</f>
        <v>0</v>
      </c>
      <c r="K370" s="43">
        <f>Infrastructure!AV370</f>
        <v>0</v>
      </c>
      <c r="L370" s="41">
        <f>'Allocations-in-Kind'!AK370</f>
        <v>0</v>
      </c>
      <c r="M370" s="42">
        <f>'Allocations-in-Kind'!AL370</f>
        <v>0</v>
      </c>
      <c r="N370" s="43">
        <f>'Allocations-in-Kind'!AM370</f>
        <v>0</v>
      </c>
      <c r="O370" s="41"/>
      <c r="P370" s="42"/>
      <c r="Q370" s="43"/>
      <c r="R370" s="41"/>
      <c r="S370" s="42"/>
      <c r="T370" s="43"/>
      <c r="U370" s="41">
        <f>'ES Breakdown'!AK370</f>
        <v>0</v>
      </c>
      <c r="V370" s="42">
        <f>'ES Breakdown'!AL370</f>
        <v>0</v>
      </c>
      <c r="W370" s="43">
        <f>'ES Breakdown'!AM370</f>
        <v>0</v>
      </c>
      <c r="X370" s="41"/>
      <c r="Y370" s="42"/>
      <c r="Z370" s="43"/>
      <c r="AA370" s="41"/>
      <c r="AB370" s="42"/>
      <c r="AC370" s="43"/>
      <c r="AD370" s="41"/>
      <c r="AE370" s="42"/>
      <c r="AF370" s="43"/>
      <c r="AG370" s="41"/>
      <c r="AH370" s="42"/>
      <c r="AI370" s="43"/>
      <c r="AK370" s="41">
        <f t="shared" si="105"/>
        <v>0</v>
      </c>
      <c r="AL370" s="42">
        <f t="shared" si="105"/>
        <v>0</v>
      </c>
      <c r="AM370" s="43">
        <f t="shared" si="105"/>
        <v>0</v>
      </c>
      <c r="AT370" s="32">
        <f t="shared" si="106"/>
        <v>0</v>
      </c>
      <c r="AV370" s="23">
        <v>3</v>
      </c>
      <c r="AW370" s="23">
        <v>12</v>
      </c>
      <c r="AX370" s="23">
        <f t="shared" si="107"/>
        <v>5</v>
      </c>
    </row>
    <row r="371" spans="2:50" ht="15" hidden="1" customHeight="1" x14ac:dyDescent="0.3">
      <c r="B371" s="15"/>
      <c r="C371" s="40" t="s">
        <v>22</v>
      </c>
      <c r="D371" s="34" t="s">
        <v>2</v>
      </c>
      <c r="E371" s="35" t="s">
        <v>2</v>
      </c>
      <c r="F371" s="41">
        <f>Current!AK371</f>
        <v>0</v>
      </c>
      <c r="G371" s="42">
        <f>Current!AL371</f>
        <v>0</v>
      </c>
      <c r="H371" s="43">
        <f>Current!AM371</f>
        <v>0</v>
      </c>
      <c r="I371" s="41">
        <f>Infrastructure!AT371</f>
        <v>0</v>
      </c>
      <c r="J371" s="42">
        <f>Infrastructure!AU371</f>
        <v>0</v>
      </c>
      <c r="K371" s="43">
        <f>Infrastructure!AV371</f>
        <v>0</v>
      </c>
      <c r="L371" s="41">
        <f>'Allocations-in-Kind'!AK371</f>
        <v>0</v>
      </c>
      <c r="M371" s="42">
        <f>'Allocations-in-Kind'!AL371</f>
        <v>0</v>
      </c>
      <c r="N371" s="43">
        <f>'Allocations-in-Kind'!AM371</f>
        <v>0</v>
      </c>
      <c r="O371" s="41"/>
      <c r="P371" s="42"/>
      <c r="Q371" s="43"/>
      <c r="R371" s="41"/>
      <c r="S371" s="42"/>
      <c r="T371" s="43"/>
      <c r="U371" s="41">
        <f>'ES Breakdown'!AK371</f>
        <v>0</v>
      </c>
      <c r="V371" s="42">
        <f>'ES Breakdown'!AL371</f>
        <v>0</v>
      </c>
      <c r="W371" s="43">
        <f>'ES Breakdown'!AM371</f>
        <v>0</v>
      </c>
      <c r="X371" s="41"/>
      <c r="Y371" s="42"/>
      <c r="Z371" s="43"/>
      <c r="AA371" s="41"/>
      <c r="AB371" s="42"/>
      <c r="AC371" s="43"/>
      <c r="AD371" s="41"/>
      <c r="AE371" s="42"/>
      <c r="AF371" s="43"/>
      <c r="AG371" s="41"/>
      <c r="AH371" s="42"/>
      <c r="AI371" s="43"/>
      <c r="AK371" s="41">
        <f t="shared" si="105"/>
        <v>0</v>
      </c>
      <c r="AL371" s="42">
        <f t="shared" si="105"/>
        <v>0</v>
      </c>
      <c r="AM371" s="43">
        <f t="shared" si="105"/>
        <v>0</v>
      </c>
      <c r="AT371" s="32">
        <f t="shared" si="106"/>
        <v>0</v>
      </c>
      <c r="AV371" s="23">
        <v>3</v>
      </c>
      <c r="AW371" s="23">
        <v>12</v>
      </c>
      <c r="AX371" s="23">
        <f t="shared" si="107"/>
        <v>6</v>
      </c>
    </row>
    <row r="372" spans="2:50" ht="15" hidden="1" customHeight="1" x14ac:dyDescent="0.3">
      <c r="B372" s="15"/>
      <c r="C372" s="40" t="s">
        <v>22</v>
      </c>
      <c r="D372" s="34" t="s">
        <v>2</v>
      </c>
      <c r="E372" s="35" t="s">
        <v>2</v>
      </c>
      <c r="F372" s="41">
        <f>Current!AK372</f>
        <v>0</v>
      </c>
      <c r="G372" s="42">
        <f>Current!AL372</f>
        <v>0</v>
      </c>
      <c r="H372" s="43">
        <f>Current!AM372</f>
        <v>0</v>
      </c>
      <c r="I372" s="41">
        <f>Infrastructure!AT372</f>
        <v>0</v>
      </c>
      <c r="J372" s="42">
        <f>Infrastructure!AU372</f>
        <v>0</v>
      </c>
      <c r="K372" s="43">
        <f>Infrastructure!AV372</f>
        <v>0</v>
      </c>
      <c r="L372" s="41">
        <f>'Allocations-in-Kind'!AK372</f>
        <v>0</v>
      </c>
      <c r="M372" s="42">
        <f>'Allocations-in-Kind'!AL372</f>
        <v>0</v>
      </c>
      <c r="N372" s="43">
        <f>'Allocations-in-Kind'!AM372</f>
        <v>0</v>
      </c>
      <c r="O372" s="41"/>
      <c r="P372" s="42"/>
      <c r="Q372" s="43"/>
      <c r="R372" s="41"/>
      <c r="S372" s="42"/>
      <c r="T372" s="43"/>
      <c r="U372" s="41">
        <f>'ES Breakdown'!AK372</f>
        <v>0</v>
      </c>
      <c r="V372" s="42">
        <f>'ES Breakdown'!AL372</f>
        <v>0</v>
      </c>
      <c r="W372" s="43">
        <f>'ES Breakdown'!AM372</f>
        <v>0</v>
      </c>
      <c r="X372" s="41"/>
      <c r="Y372" s="42"/>
      <c r="Z372" s="43"/>
      <c r="AA372" s="41"/>
      <c r="AB372" s="42"/>
      <c r="AC372" s="43"/>
      <c r="AD372" s="41"/>
      <c r="AE372" s="42"/>
      <c r="AF372" s="43"/>
      <c r="AG372" s="41"/>
      <c r="AH372" s="42"/>
      <c r="AI372" s="43"/>
      <c r="AK372" s="41">
        <f t="shared" si="105"/>
        <v>0</v>
      </c>
      <c r="AL372" s="42">
        <f t="shared" si="105"/>
        <v>0</v>
      </c>
      <c r="AM372" s="43">
        <f t="shared" si="105"/>
        <v>0</v>
      </c>
      <c r="AT372" s="32">
        <f t="shared" si="106"/>
        <v>0</v>
      </c>
      <c r="AV372" s="23">
        <v>3</v>
      </c>
      <c r="AW372" s="23">
        <v>12</v>
      </c>
      <c r="AX372" s="23">
        <f t="shared" si="107"/>
        <v>7</v>
      </c>
    </row>
    <row r="373" spans="2:50" ht="15" hidden="1" customHeight="1" x14ac:dyDescent="0.3">
      <c r="B373" s="15"/>
      <c r="C373" s="40" t="s">
        <v>22</v>
      </c>
      <c r="D373" s="34" t="s">
        <v>2</v>
      </c>
      <c r="E373" s="35" t="s">
        <v>2</v>
      </c>
      <c r="F373" s="41">
        <f>Current!AK373</f>
        <v>0</v>
      </c>
      <c r="G373" s="42">
        <f>Current!AL373</f>
        <v>0</v>
      </c>
      <c r="H373" s="43">
        <f>Current!AM373</f>
        <v>0</v>
      </c>
      <c r="I373" s="41">
        <f>Infrastructure!AT373</f>
        <v>0</v>
      </c>
      <c r="J373" s="42">
        <f>Infrastructure!AU373</f>
        <v>0</v>
      </c>
      <c r="K373" s="43">
        <f>Infrastructure!AV373</f>
        <v>0</v>
      </c>
      <c r="L373" s="41">
        <f>'Allocations-in-Kind'!AK373</f>
        <v>0</v>
      </c>
      <c r="M373" s="42">
        <f>'Allocations-in-Kind'!AL373</f>
        <v>0</v>
      </c>
      <c r="N373" s="43">
        <f>'Allocations-in-Kind'!AM373</f>
        <v>0</v>
      </c>
      <c r="O373" s="41"/>
      <c r="P373" s="42"/>
      <c r="Q373" s="43"/>
      <c r="R373" s="41"/>
      <c r="S373" s="42"/>
      <c r="T373" s="43"/>
      <c r="U373" s="41">
        <f>'ES Breakdown'!AK373</f>
        <v>0</v>
      </c>
      <c r="V373" s="42">
        <f>'ES Breakdown'!AL373</f>
        <v>0</v>
      </c>
      <c r="W373" s="43">
        <f>'ES Breakdown'!AM373</f>
        <v>0</v>
      </c>
      <c r="X373" s="41"/>
      <c r="Y373" s="42"/>
      <c r="Z373" s="43"/>
      <c r="AA373" s="41"/>
      <c r="AB373" s="42"/>
      <c r="AC373" s="43"/>
      <c r="AD373" s="41"/>
      <c r="AE373" s="42"/>
      <c r="AF373" s="43"/>
      <c r="AG373" s="41"/>
      <c r="AH373" s="42"/>
      <c r="AI373" s="43"/>
      <c r="AK373" s="41">
        <f t="shared" si="105"/>
        <v>0</v>
      </c>
      <c r="AL373" s="42">
        <f t="shared" si="105"/>
        <v>0</v>
      </c>
      <c r="AM373" s="43">
        <f t="shared" si="105"/>
        <v>0</v>
      </c>
      <c r="AT373" s="32">
        <f t="shared" si="106"/>
        <v>0</v>
      </c>
      <c r="AV373" s="23">
        <v>3</v>
      </c>
      <c r="AW373" s="23">
        <v>12</v>
      </c>
      <c r="AX373" s="23">
        <f t="shared" si="107"/>
        <v>8</v>
      </c>
    </row>
    <row r="374" spans="2:50" s="23" customFormat="1" ht="15" hidden="1" customHeight="1" x14ac:dyDescent="0.3">
      <c r="B374" s="15"/>
      <c r="C374" s="40" t="s">
        <v>22</v>
      </c>
      <c r="D374" s="34" t="s">
        <v>2</v>
      </c>
      <c r="E374" s="35" t="s">
        <v>2</v>
      </c>
      <c r="F374" s="41">
        <f>Current!AK374</f>
        <v>0</v>
      </c>
      <c r="G374" s="42">
        <f>Current!AL374</f>
        <v>0</v>
      </c>
      <c r="H374" s="43">
        <f>Current!AM374</f>
        <v>0</v>
      </c>
      <c r="I374" s="41">
        <f>Infrastructure!AT374</f>
        <v>0</v>
      </c>
      <c r="J374" s="42">
        <f>Infrastructure!AU374</f>
        <v>0</v>
      </c>
      <c r="K374" s="43">
        <f>Infrastructure!AV374</f>
        <v>0</v>
      </c>
      <c r="L374" s="41">
        <f>'Allocations-in-Kind'!AK374</f>
        <v>0</v>
      </c>
      <c r="M374" s="42">
        <f>'Allocations-in-Kind'!AL374</f>
        <v>0</v>
      </c>
      <c r="N374" s="43">
        <f>'Allocations-in-Kind'!AM374</f>
        <v>0</v>
      </c>
      <c r="O374" s="41"/>
      <c r="P374" s="42"/>
      <c r="Q374" s="43"/>
      <c r="R374" s="41"/>
      <c r="S374" s="42"/>
      <c r="T374" s="43"/>
      <c r="U374" s="41">
        <f>'ES Breakdown'!AK374</f>
        <v>0</v>
      </c>
      <c r="V374" s="42">
        <f>'ES Breakdown'!AL374</f>
        <v>0</v>
      </c>
      <c r="W374" s="43">
        <f>'ES Breakdown'!AM374</f>
        <v>0</v>
      </c>
      <c r="X374" s="41"/>
      <c r="Y374" s="42"/>
      <c r="Z374" s="43"/>
      <c r="AA374" s="41"/>
      <c r="AB374" s="42"/>
      <c r="AC374" s="43"/>
      <c r="AD374" s="41"/>
      <c r="AE374" s="42"/>
      <c r="AF374" s="43"/>
      <c r="AG374" s="41"/>
      <c r="AH374" s="42"/>
      <c r="AI374" s="43"/>
      <c r="AK374" s="41">
        <f t="shared" si="105"/>
        <v>0</v>
      </c>
      <c r="AL374" s="42">
        <f t="shared" si="105"/>
        <v>0</v>
      </c>
      <c r="AM374" s="43">
        <f t="shared" si="105"/>
        <v>0</v>
      </c>
      <c r="AT374" s="32">
        <f t="shared" si="106"/>
        <v>0</v>
      </c>
      <c r="AV374" s="23">
        <v>3</v>
      </c>
      <c r="AW374" s="23">
        <v>12</v>
      </c>
      <c r="AX374" s="23">
        <f t="shared" si="107"/>
        <v>9</v>
      </c>
    </row>
    <row r="375" spans="2:50" ht="15" hidden="1" customHeight="1" x14ac:dyDescent="0.3">
      <c r="B375" s="15"/>
      <c r="C375" s="40" t="s">
        <v>22</v>
      </c>
      <c r="D375" s="34" t="s">
        <v>2</v>
      </c>
      <c r="E375" s="35" t="s">
        <v>2</v>
      </c>
      <c r="F375" s="41">
        <f>Current!AK375</f>
        <v>0</v>
      </c>
      <c r="G375" s="42">
        <f>Current!AL375</f>
        <v>0</v>
      </c>
      <c r="H375" s="43">
        <f>Current!AM375</f>
        <v>0</v>
      </c>
      <c r="I375" s="41">
        <f>Infrastructure!AT375</f>
        <v>0</v>
      </c>
      <c r="J375" s="42">
        <f>Infrastructure!AU375</f>
        <v>0</v>
      </c>
      <c r="K375" s="43">
        <f>Infrastructure!AV375</f>
        <v>0</v>
      </c>
      <c r="L375" s="41">
        <f>'Allocations-in-Kind'!AK375</f>
        <v>0</v>
      </c>
      <c r="M375" s="42">
        <f>'Allocations-in-Kind'!AL375</f>
        <v>0</v>
      </c>
      <c r="N375" s="43">
        <f>'Allocations-in-Kind'!AM375</f>
        <v>0</v>
      </c>
      <c r="O375" s="41"/>
      <c r="P375" s="42"/>
      <c r="Q375" s="43"/>
      <c r="R375" s="41"/>
      <c r="S375" s="42"/>
      <c r="T375" s="43"/>
      <c r="U375" s="41">
        <f>'ES Breakdown'!AK375</f>
        <v>0</v>
      </c>
      <c r="V375" s="42">
        <f>'ES Breakdown'!AL375</f>
        <v>0</v>
      </c>
      <c r="W375" s="43">
        <f>'ES Breakdown'!AM375</f>
        <v>0</v>
      </c>
      <c r="X375" s="41"/>
      <c r="Y375" s="42"/>
      <c r="Z375" s="43"/>
      <c r="AA375" s="41"/>
      <c r="AB375" s="42"/>
      <c r="AC375" s="43"/>
      <c r="AD375" s="41"/>
      <c r="AE375" s="42"/>
      <c r="AF375" s="43"/>
      <c r="AG375" s="41"/>
      <c r="AH375" s="42"/>
      <c r="AI375" s="43"/>
      <c r="AK375" s="41">
        <f t="shared" si="105"/>
        <v>0</v>
      </c>
      <c r="AL375" s="42">
        <f t="shared" si="105"/>
        <v>0</v>
      </c>
      <c r="AM375" s="43">
        <f t="shared" si="105"/>
        <v>0</v>
      </c>
      <c r="AT375" s="32">
        <f t="shared" si="106"/>
        <v>0</v>
      </c>
      <c r="AV375" s="23">
        <v>3</v>
      </c>
      <c r="AW375" s="23">
        <v>12</v>
      </c>
      <c r="AX375" s="23">
        <f t="shared" si="107"/>
        <v>10</v>
      </c>
    </row>
    <row r="376" spans="2:50" ht="15" hidden="1" customHeight="1" x14ac:dyDescent="0.3">
      <c r="B376" s="16"/>
      <c r="C376" s="40" t="s">
        <v>23</v>
      </c>
      <c r="D376" s="34" t="s">
        <v>2</v>
      </c>
      <c r="E376" s="35" t="s">
        <v>2</v>
      </c>
      <c r="F376" s="41">
        <f>Current!AK376</f>
        <v>0</v>
      </c>
      <c r="G376" s="42">
        <f>Current!AL376</f>
        <v>0</v>
      </c>
      <c r="H376" s="43">
        <f>Current!AM376</f>
        <v>0</v>
      </c>
      <c r="I376" s="41">
        <f>Infrastructure!AT376</f>
        <v>0</v>
      </c>
      <c r="J376" s="42">
        <f>Infrastructure!AU376</f>
        <v>0</v>
      </c>
      <c r="K376" s="43">
        <f>Infrastructure!AV376</f>
        <v>0</v>
      </c>
      <c r="L376" s="41">
        <f>'Allocations-in-Kind'!AK376</f>
        <v>0</v>
      </c>
      <c r="M376" s="42">
        <f>'Allocations-in-Kind'!AL376</f>
        <v>0</v>
      </c>
      <c r="N376" s="43">
        <f>'Allocations-in-Kind'!AM376</f>
        <v>0</v>
      </c>
      <c r="O376" s="41"/>
      <c r="P376" s="42"/>
      <c r="Q376" s="43"/>
      <c r="R376" s="41"/>
      <c r="S376" s="42"/>
      <c r="T376" s="43"/>
      <c r="U376" s="41">
        <f>'ES Breakdown'!AK376</f>
        <v>0</v>
      </c>
      <c r="V376" s="42">
        <f>'ES Breakdown'!AL376</f>
        <v>0</v>
      </c>
      <c r="W376" s="43">
        <f>'ES Breakdown'!AM376</f>
        <v>0</v>
      </c>
      <c r="X376" s="41"/>
      <c r="Y376" s="42"/>
      <c r="Z376" s="43"/>
      <c r="AA376" s="41"/>
      <c r="AB376" s="42"/>
      <c r="AC376" s="43"/>
      <c r="AD376" s="41"/>
      <c r="AE376" s="42"/>
      <c r="AF376" s="43"/>
      <c r="AG376" s="41"/>
      <c r="AH376" s="42"/>
      <c r="AI376" s="43"/>
      <c r="AK376" s="41">
        <f t="shared" si="105"/>
        <v>0</v>
      </c>
      <c r="AL376" s="42">
        <f t="shared" si="105"/>
        <v>0</v>
      </c>
      <c r="AM376" s="43">
        <f t="shared" si="105"/>
        <v>0</v>
      </c>
      <c r="AT376" s="32">
        <f t="shared" si="106"/>
        <v>0</v>
      </c>
      <c r="AV376" s="23">
        <v>3</v>
      </c>
      <c r="AW376" s="23">
        <v>13</v>
      </c>
      <c r="AX376" s="23">
        <f t="shared" si="107"/>
        <v>1</v>
      </c>
    </row>
    <row r="377" spans="2:50" ht="15" hidden="1" customHeight="1" x14ac:dyDescent="0.3">
      <c r="B377" s="15"/>
      <c r="C377" s="50" t="str">
        <f>IF(LEN(E376)&lt;1,"","Total: " &amp; LEFT(E376,LEN(E376)-21) &amp; "Municipalities")</f>
        <v/>
      </c>
      <c r="D377" s="51"/>
      <c r="E377" s="52"/>
      <c r="F377" s="53">
        <f>Current!AK377</f>
        <v>0</v>
      </c>
      <c r="G377" s="54">
        <f>Current!AL377</f>
        <v>0</v>
      </c>
      <c r="H377" s="55">
        <f>Current!AM377</f>
        <v>0</v>
      </c>
      <c r="I377" s="53">
        <f>Infrastructure!AT377</f>
        <v>0</v>
      </c>
      <c r="J377" s="54">
        <f>Infrastructure!AU377</f>
        <v>0</v>
      </c>
      <c r="K377" s="55">
        <f>Infrastructure!AV377</f>
        <v>0</v>
      </c>
      <c r="L377" s="53">
        <f>'Allocations-in-Kind'!AK377</f>
        <v>0</v>
      </c>
      <c r="M377" s="54">
        <f>'Allocations-in-Kind'!AL377</f>
        <v>0</v>
      </c>
      <c r="N377" s="55">
        <f>'Allocations-in-Kind'!AM377</f>
        <v>0</v>
      </c>
      <c r="O377" s="53">
        <f t="shared" ref="O377:AI377" si="108">SUM(O366:O376)</f>
        <v>0</v>
      </c>
      <c r="P377" s="54">
        <f t="shared" si="108"/>
        <v>0</v>
      </c>
      <c r="Q377" s="55">
        <f t="shared" si="108"/>
        <v>0</v>
      </c>
      <c r="R377" s="53">
        <f t="shared" si="108"/>
        <v>0</v>
      </c>
      <c r="S377" s="54">
        <f t="shared" si="108"/>
        <v>0</v>
      </c>
      <c r="T377" s="55">
        <f t="shared" si="108"/>
        <v>0</v>
      </c>
      <c r="U377" s="53">
        <f t="shared" si="108"/>
        <v>0</v>
      </c>
      <c r="V377" s="54">
        <f t="shared" si="108"/>
        <v>0</v>
      </c>
      <c r="W377" s="55">
        <f t="shared" si="108"/>
        <v>0</v>
      </c>
      <c r="X377" s="53">
        <f t="shared" si="108"/>
        <v>0</v>
      </c>
      <c r="Y377" s="54">
        <f t="shared" si="108"/>
        <v>0</v>
      </c>
      <c r="Z377" s="55">
        <f t="shared" si="108"/>
        <v>0</v>
      </c>
      <c r="AA377" s="53">
        <f t="shared" si="108"/>
        <v>0</v>
      </c>
      <c r="AB377" s="54">
        <f t="shared" si="108"/>
        <v>0</v>
      </c>
      <c r="AC377" s="55">
        <f t="shared" si="108"/>
        <v>0</v>
      </c>
      <c r="AD377" s="53">
        <f t="shared" si="108"/>
        <v>0</v>
      </c>
      <c r="AE377" s="54">
        <f t="shared" si="108"/>
        <v>0</v>
      </c>
      <c r="AF377" s="55">
        <f t="shared" si="108"/>
        <v>0</v>
      </c>
      <c r="AG377" s="53">
        <f t="shared" si="108"/>
        <v>0</v>
      </c>
      <c r="AH377" s="54">
        <f t="shared" si="108"/>
        <v>0</v>
      </c>
      <c r="AI377" s="55">
        <f t="shared" si="108"/>
        <v>0</v>
      </c>
      <c r="AK377" s="53">
        <f>SUM(AK366:AK376)</f>
        <v>0</v>
      </c>
      <c r="AL377" s="54">
        <f>SUM(AL366:AL376)</f>
        <v>0</v>
      </c>
      <c r="AM377" s="55">
        <f>SUM(AM366:AM376)</f>
        <v>0</v>
      </c>
      <c r="AT377" s="32">
        <f>IF(SUM(AT366:AT376)=0,0,1)</f>
        <v>0</v>
      </c>
    </row>
    <row r="378" spans="2:50" ht="15" hidden="1" customHeight="1" x14ac:dyDescent="0.3">
      <c r="B378" s="15"/>
      <c r="C378" s="40"/>
      <c r="D378" s="34"/>
      <c r="E378" s="35"/>
      <c r="F378" s="41">
        <f>Current!AK378</f>
        <v>0</v>
      </c>
      <c r="G378" s="42">
        <f>Current!AL378</f>
        <v>0</v>
      </c>
      <c r="H378" s="43">
        <f>Current!AM378</f>
        <v>0</v>
      </c>
      <c r="I378" s="41">
        <f>Infrastructure!AT378</f>
        <v>0</v>
      </c>
      <c r="J378" s="42">
        <f>Infrastructure!AU378</f>
        <v>0</v>
      </c>
      <c r="K378" s="43">
        <f>Infrastructure!AV378</f>
        <v>0</v>
      </c>
      <c r="L378" s="41">
        <f>'Allocations-in-Kind'!AK378</f>
        <v>0</v>
      </c>
      <c r="M378" s="42">
        <f>'Allocations-in-Kind'!AL378</f>
        <v>0</v>
      </c>
      <c r="N378" s="43">
        <f>'Allocations-in-Kind'!AM378</f>
        <v>0</v>
      </c>
      <c r="O378" s="41"/>
      <c r="P378" s="42"/>
      <c r="Q378" s="43"/>
      <c r="R378" s="41"/>
      <c r="S378" s="42"/>
      <c r="T378" s="43"/>
      <c r="U378" s="41"/>
      <c r="V378" s="42"/>
      <c r="W378" s="43"/>
      <c r="X378" s="41"/>
      <c r="Y378" s="42"/>
      <c r="Z378" s="43"/>
      <c r="AA378" s="41"/>
      <c r="AB378" s="42"/>
      <c r="AC378" s="43"/>
      <c r="AD378" s="41"/>
      <c r="AE378" s="42"/>
      <c r="AF378" s="43"/>
      <c r="AG378" s="41"/>
      <c r="AH378" s="42"/>
      <c r="AI378" s="43"/>
      <c r="AK378" s="41"/>
      <c r="AL378" s="42"/>
      <c r="AM378" s="43"/>
      <c r="AT378" s="32">
        <f>IF(AT377=0,0,1)</f>
        <v>0</v>
      </c>
    </row>
    <row r="379" spans="2:50" ht="15" hidden="1" customHeight="1" x14ac:dyDescent="0.3">
      <c r="B379" s="15"/>
      <c r="C379" s="40" t="s">
        <v>22</v>
      </c>
      <c r="D379" s="34" t="s">
        <v>2</v>
      </c>
      <c r="E379" s="35" t="s">
        <v>2</v>
      </c>
      <c r="F379" s="41">
        <f>Current!AK379</f>
        <v>0</v>
      </c>
      <c r="G379" s="42">
        <f>Current!AL379</f>
        <v>0</v>
      </c>
      <c r="H379" s="43">
        <f>Current!AM379</f>
        <v>0</v>
      </c>
      <c r="I379" s="41">
        <f>Infrastructure!AT379</f>
        <v>0</v>
      </c>
      <c r="J379" s="42">
        <f>Infrastructure!AU379</f>
        <v>0</v>
      </c>
      <c r="K379" s="43">
        <f>Infrastructure!AV379</f>
        <v>0</v>
      </c>
      <c r="L379" s="41">
        <f>'Allocations-in-Kind'!AK379</f>
        <v>0</v>
      </c>
      <c r="M379" s="42">
        <f>'Allocations-in-Kind'!AL379</f>
        <v>0</v>
      </c>
      <c r="N379" s="43">
        <f>'Allocations-in-Kind'!AM379</f>
        <v>0</v>
      </c>
      <c r="O379" s="41"/>
      <c r="P379" s="42"/>
      <c r="Q379" s="43"/>
      <c r="R379" s="41"/>
      <c r="S379" s="42"/>
      <c r="T379" s="43"/>
      <c r="U379" s="41">
        <f>'ES Breakdown'!AK379</f>
        <v>0</v>
      </c>
      <c r="V379" s="42">
        <f>'ES Breakdown'!AL379</f>
        <v>0</v>
      </c>
      <c r="W379" s="43">
        <f>'ES Breakdown'!AM379</f>
        <v>0</v>
      </c>
      <c r="X379" s="41"/>
      <c r="Y379" s="42"/>
      <c r="Z379" s="43"/>
      <c r="AA379" s="41"/>
      <c r="AB379" s="42"/>
      <c r="AC379" s="43"/>
      <c r="AD379" s="41"/>
      <c r="AE379" s="42"/>
      <c r="AF379" s="43"/>
      <c r="AG379" s="41"/>
      <c r="AH379" s="42"/>
      <c r="AI379" s="43"/>
      <c r="AK379" s="41">
        <f t="shared" ref="AK379:AM389" si="109">F379+I379+L379+O379+R379+U379+X379+AA379+AD379+AG379</f>
        <v>0</v>
      </c>
      <c r="AL379" s="42">
        <f t="shared" si="109"/>
        <v>0</v>
      </c>
      <c r="AM379" s="43">
        <f t="shared" si="109"/>
        <v>0</v>
      </c>
      <c r="AT379" s="32">
        <f>IF(LEN(E379)&lt;2,0,1)</f>
        <v>0</v>
      </c>
      <c r="AV379" s="23">
        <v>3</v>
      </c>
      <c r="AW379" s="23">
        <v>14</v>
      </c>
      <c r="AX379" s="23">
        <v>1</v>
      </c>
    </row>
    <row r="380" spans="2:50" ht="15" hidden="1" customHeight="1" x14ac:dyDescent="0.3">
      <c r="B380" s="15"/>
      <c r="C380" s="40" t="s">
        <v>22</v>
      </c>
      <c r="D380" s="34" t="s">
        <v>2</v>
      </c>
      <c r="E380" s="35" t="s">
        <v>2</v>
      </c>
      <c r="F380" s="41">
        <f>Current!AK380</f>
        <v>0</v>
      </c>
      <c r="G380" s="42">
        <f>Current!AL380</f>
        <v>0</v>
      </c>
      <c r="H380" s="43">
        <f>Current!AM380</f>
        <v>0</v>
      </c>
      <c r="I380" s="41">
        <f>Infrastructure!AT380</f>
        <v>0</v>
      </c>
      <c r="J380" s="42">
        <f>Infrastructure!AU380</f>
        <v>0</v>
      </c>
      <c r="K380" s="43">
        <f>Infrastructure!AV380</f>
        <v>0</v>
      </c>
      <c r="L380" s="41">
        <f>'Allocations-in-Kind'!AK380</f>
        <v>0</v>
      </c>
      <c r="M380" s="42">
        <f>'Allocations-in-Kind'!AL380</f>
        <v>0</v>
      </c>
      <c r="N380" s="43">
        <f>'Allocations-in-Kind'!AM380</f>
        <v>0</v>
      </c>
      <c r="O380" s="41"/>
      <c r="P380" s="42"/>
      <c r="Q380" s="43"/>
      <c r="R380" s="41"/>
      <c r="S380" s="42"/>
      <c r="T380" s="43"/>
      <c r="U380" s="41">
        <f>'ES Breakdown'!AK380</f>
        <v>0</v>
      </c>
      <c r="V380" s="42">
        <f>'ES Breakdown'!AL380</f>
        <v>0</v>
      </c>
      <c r="W380" s="43">
        <f>'ES Breakdown'!AM380</f>
        <v>0</v>
      </c>
      <c r="X380" s="41"/>
      <c r="Y380" s="42"/>
      <c r="Z380" s="43"/>
      <c r="AA380" s="41"/>
      <c r="AB380" s="42"/>
      <c r="AC380" s="43"/>
      <c r="AD380" s="41"/>
      <c r="AE380" s="42"/>
      <c r="AF380" s="43"/>
      <c r="AG380" s="41"/>
      <c r="AH380" s="42"/>
      <c r="AI380" s="43"/>
      <c r="AK380" s="41">
        <f t="shared" si="109"/>
        <v>0</v>
      </c>
      <c r="AL380" s="42">
        <f t="shared" si="109"/>
        <v>0</v>
      </c>
      <c r="AM380" s="43">
        <f t="shared" si="109"/>
        <v>0</v>
      </c>
      <c r="AT380" s="32">
        <f t="shared" ref="AT380:AT389" si="110">IF(LEN(E380)&lt;2,0,1)</f>
        <v>0</v>
      </c>
      <c r="AV380" s="23">
        <v>3</v>
      </c>
      <c r="AW380" s="23">
        <v>14</v>
      </c>
      <c r="AX380" s="23">
        <f>IF(AW380=AW379,AX379+1,1)</f>
        <v>2</v>
      </c>
    </row>
    <row r="381" spans="2:50" ht="15" hidden="1" customHeight="1" x14ac:dyDescent="0.3">
      <c r="B381" s="15"/>
      <c r="C381" s="40" t="s">
        <v>22</v>
      </c>
      <c r="D381" s="34" t="s">
        <v>2</v>
      </c>
      <c r="E381" s="35" t="s">
        <v>2</v>
      </c>
      <c r="F381" s="41">
        <f>Current!AK381</f>
        <v>0</v>
      </c>
      <c r="G381" s="42">
        <f>Current!AL381</f>
        <v>0</v>
      </c>
      <c r="H381" s="43">
        <f>Current!AM381</f>
        <v>0</v>
      </c>
      <c r="I381" s="41">
        <f>Infrastructure!AT381</f>
        <v>0</v>
      </c>
      <c r="J381" s="42">
        <f>Infrastructure!AU381</f>
        <v>0</v>
      </c>
      <c r="K381" s="43">
        <f>Infrastructure!AV381</f>
        <v>0</v>
      </c>
      <c r="L381" s="41">
        <f>'Allocations-in-Kind'!AK381</f>
        <v>0</v>
      </c>
      <c r="M381" s="42">
        <f>'Allocations-in-Kind'!AL381</f>
        <v>0</v>
      </c>
      <c r="N381" s="43">
        <f>'Allocations-in-Kind'!AM381</f>
        <v>0</v>
      </c>
      <c r="O381" s="41"/>
      <c r="P381" s="42"/>
      <c r="Q381" s="43"/>
      <c r="R381" s="41"/>
      <c r="S381" s="42"/>
      <c r="T381" s="43"/>
      <c r="U381" s="41">
        <f>'ES Breakdown'!AK381</f>
        <v>0</v>
      </c>
      <c r="V381" s="42">
        <f>'ES Breakdown'!AL381</f>
        <v>0</v>
      </c>
      <c r="W381" s="43">
        <f>'ES Breakdown'!AM381</f>
        <v>0</v>
      </c>
      <c r="X381" s="41"/>
      <c r="Y381" s="42"/>
      <c r="Z381" s="43"/>
      <c r="AA381" s="41"/>
      <c r="AB381" s="42"/>
      <c r="AC381" s="43"/>
      <c r="AD381" s="41"/>
      <c r="AE381" s="42"/>
      <c r="AF381" s="43"/>
      <c r="AG381" s="41"/>
      <c r="AH381" s="42"/>
      <c r="AI381" s="43"/>
      <c r="AK381" s="41">
        <f t="shared" si="109"/>
        <v>0</v>
      </c>
      <c r="AL381" s="42">
        <f t="shared" si="109"/>
        <v>0</v>
      </c>
      <c r="AM381" s="43">
        <f t="shared" si="109"/>
        <v>0</v>
      </c>
      <c r="AT381" s="32">
        <f t="shared" si="110"/>
        <v>0</v>
      </c>
      <c r="AV381" s="23">
        <v>3</v>
      </c>
      <c r="AW381" s="23">
        <v>14</v>
      </c>
      <c r="AX381" s="23">
        <f t="shared" ref="AX381:AX389" si="111">IF(AW381=AW380,AX380+1,1)</f>
        <v>3</v>
      </c>
    </row>
    <row r="382" spans="2:50" ht="15" hidden="1" customHeight="1" x14ac:dyDescent="0.3">
      <c r="B382" s="15"/>
      <c r="C382" s="40" t="s">
        <v>22</v>
      </c>
      <c r="D382" s="34" t="s">
        <v>2</v>
      </c>
      <c r="E382" s="35" t="s">
        <v>2</v>
      </c>
      <c r="F382" s="41">
        <f>Current!AK382</f>
        <v>0</v>
      </c>
      <c r="G382" s="42">
        <f>Current!AL382</f>
        <v>0</v>
      </c>
      <c r="H382" s="43">
        <f>Current!AM382</f>
        <v>0</v>
      </c>
      <c r="I382" s="41">
        <f>Infrastructure!AT382</f>
        <v>0</v>
      </c>
      <c r="J382" s="42">
        <f>Infrastructure!AU382</f>
        <v>0</v>
      </c>
      <c r="K382" s="43">
        <f>Infrastructure!AV382</f>
        <v>0</v>
      </c>
      <c r="L382" s="41">
        <f>'Allocations-in-Kind'!AK382</f>
        <v>0</v>
      </c>
      <c r="M382" s="42">
        <f>'Allocations-in-Kind'!AL382</f>
        <v>0</v>
      </c>
      <c r="N382" s="43">
        <f>'Allocations-in-Kind'!AM382</f>
        <v>0</v>
      </c>
      <c r="O382" s="41"/>
      <c r="P382" s="42"/>
      <c r="Q382" s="43"/>
      <c r="R382" s="41"/>
      <c r="S382" s="42"/>
      <c r="T382" s="43"/>
      <c r="U382" s="41">
        <f>'ES Breakdown'!AK382</f>
        <v>0</v>
      </c>
      <c r="V382" s="42">
        <f>'ES Breakdown'!AL382</f>
        <v>0</v>
      </c>
      <c r="W382" s="43">
        <f>'ES Breakdown'!AM382</f>
        <v>0</v>
      </c>
      <c r="X382" s="41"/>
      <c r="Y382" s="42"/>
      <c r="Z382" s="43"/>
      <c r="AA382" s="41"/>
      <c r="AB382" s="42"/>
      <c r="AC382" s="43"/>
      <c r="AD382" s="41"/>
      <c r="AE382" s="42"/>
      <c r="AF382" s="43"/>
      <c r="AG382" s="41"/>
      <c r="AH382" s="42"/>
      <c r="AI382" s="43"/>
      <c r="AK382" s="41">
        <f t="shared" si="109"/>
        <v>0</v>
      </c>
      <c r="AL382" s="42">
        <f t="shared" si="109"/>
        <v>0</v>
      </c>
      <c r="AM382" s="43">
        <f t="shared" si="109"/>
        <v>0</v>
      </c>
      <c r="AT382" s="32">
        <f t="shared" si="110"/>
        <v>0</v>
      </c>
      <c r="AV382" s="23">
        <v>3</v>
      </c>
      <c r="AW382" s="23">
        <v>14</v>
      </c>
      <c r="AX382" s="23">
        <f t="shared" si="111"/>
        <v>4</v>
      </c>
    </row>
    <row r="383" spans="2:50" ht="15" hidden="1" customHeight="1" x14ac:dyDescent="0.3">
      <c r="B383" s="15"/>
      <c r="C383" s="40" t="s">
        <v>22</v>
      </c>
      <c r="D383" s="34" t="s">
        <v>2</v>
      </c>
      <c r="E383" s="35" t="s">
        <v>2</v>
      </c>
      <c r="F383" s="41">
        <f>Current!AK383</f>
        <v>0</v>
      </c>
      <c r="G383" s="42">
        <f>Current!AL383</f>
        <v>0</v>
      </c>
      <c r="H383" s="43">
        <f>Current!AM383</f>
        <v>0</v>
      </c>
      <c r="I383" s="41">
        <f>Infrastructure!AT383</f>
        <v>0</v>
      </c>
      <c r="J383" s="42">
        <f>Infrastructure!AU383</f>
        <v>0</v>
      </c>
      <c r="K383" s="43">
        <f>Infrastructure!AV383</f>
        <v>0</v>
      </c>
      <c r="L383" s="41">
        <f>'Allocations-in-Kind'!AK383</f>
        <v>0</v>
      </c>
      <c r="M383" s="42">
        <f>'Allocations-in-Kind'!AL383</f>
        <v>0</v>
      </c>
      <c r="N383" s="43">
        <f>'Allocations-in-Kind'!AM383</f>
        <v>0</v>
      </c>
      <c r="O383" s="41"/>
      <c r="P383" s="42"/>
      <c r="Q383" s="43"/>
      <c r="R383" s="41"/>
      <c r="S383" s="42"/>
      <c r="T383" s="43"/>
      <c r="U383" s="41">
        <f>'ES Breakdown'!AK383</f>
        <v>0</v>
      </c>
      <c r="V383" s="42">
        <f>'ES Breakdown'!AL383</f>
        <v>0</v>
      </c>
      <c r="W383" s="43">
        <f>'ES Breakdown'!AM383</f>
        <v>0</v>
      </c>
      <c r="X383" s="41"/>
      <c r="Y383" s="42"/>
      <c r="Z383" s="43"/>
      <c r="AA383" s="41"/>
      <c r="AB383" s="42"/>
      <c r="AC383" s="43"/>
      <c r="AD383" s="41"/>
      <c r="AE383" s="42"/>
      <c r="AF383" s="43"/>
      <c r="AG383" s="41"/>
      <c r="AH383" s="42"/>
      <c r="AI383" s="43"/>
      <c r="AK383" s="41">
        <f t="shared" si="109"/>
        <v>0</v>
      </c>
      <c r="AL383" s="42">
        <f t="shared" si="109"/>
        <v>0</v>
      </c>
      <c r="AM383" s="43">
        <f t="shared" si="109"/>
        <v>0</v>
      </c>
      <c r="AT383" s="32">
        <f t="shared" si="110"/>
        <v>0</v>
      </c>
      <c r="AV383" s="23">
        <v>3</v>
      </c>
      <c r="AW383" s="23">
        <v>14</v>
      </c>
      <c r="AX383" s="23">
        <f t="shared" si="111"/>
        <v>5</v>
      </c>
    </row>
    <row r="384" spans="2:50" ht="15" hidden="1" customHeight="1" x14ac:dyDescent="0.3">
      <c r="B384" s="15"/>
      <c r="C384" s="40" t="s">
        <v>22</v>
      </c>
      <c r="D384" s="34" t="s">
        <v>2</v>
      </c>
      <c r="E384" s="35" t="s">
        <v>2</v>
      </c>
      <c r="F384" s="41">
        <f>Current!AK384</f>
        <v>0</v>
      </c>
      <c r="G384" s="42">
        <f>Current!AL384</f>
        <v>0</v>
      </c>
      <c r="H384" s="43">
        <f>Current!AM384</f>
        <v>0</v>
      </c>
      <c r="I384" s="41">
        <f>Infrastructure!AT384</f>
        <v>0</v>
      </c>
      <c r="J384" s="42">
        <f>Infrastructure!AU384</f>
        <v>0</v>
      </c>
      <c r="K384" s="43">
        <f>Infrastructure!AV384</f>
        <v>0</v>
      </c>
      <c r="L384" s="41">
        <f>'Allocations-in-Kind'!AK384</f>
        <v>0</v>
      </c>
      <c r="M384" s="42">
        <f>'Allocations-in-Kind'!AL384</f>
        <v>0</v>
      </c>
      <c r="N384" s="43">
        <f>'Allocations-in-Kind'!AM384</f>
        <v>0</v>
      </c>
      <c r="O384" s="41"/>
      <c r="P384" s="42"/>
      <c r="Q384" s="43"/>
      <c r="R384" s="41"/>
      <c r="S384" s="42"/>
      <c r="T384" s="43"/>
      <c r="U384" s="41">
        <f>'ES Breakdown'!AK384</f>
        <v>0</v>
      </c>
      <c r="V384" s="42">
        <f>'ES Breakdown'!AL384</f>
        <v>0</v>
      </c>
      <c r="W384" s="43">
        <f>'ES Breakdown'!AM384</f>
        <v>0</v>
      </c>
      <c r="X384" s="41"/>
      <c r="Y384" s="42"/>
      <c r="Z384" s="43"/>
      <c r="AA384" s="41"/>
      <c r="AB384" s="42"/>
      <c r="AC384" s="43"/>
      <c r="AD384" s="41"/>
      <c r="AE384" s="42"/>
      <c r="AF384" s="43"/>
      <c r="AG384" s="41"/>
      <c r="AH384" s="42"/>
      <c r="AI384" s="43"/>
      <c r="AK384" s="41">
        <f t="shared" si="109"/>
        <v>0</v>
      </c>
      <c r="AL384" s="42">
        <f t="shared" si="109"/>
        <v>0</v>
      </c>
      <c r="AM384" s="43">
        <f t="shared" si="109"/>
        <v>0</v>
      </c>
      <c r="AT384" s="32">
        <f t="shared" si="110"/>
        <v>0</v>
      </c>
      <c r="AV384" s="23">
        <v>3</v>
      </c>
      <c r="AW384" s="23">
        <v>14</v>
      </c>
      <c r="AX384" s="23">
        <f t="shared" si="111"/>
        <v>6</v>
      </c>
    </row>
    <row r="385" spans="2:50" ht="15" hidden="1" customHeight="1" x14ac:dyDescent="0.3">
      <c r="B385" s="15"/>
      <c r="C385" s="40" t="s">
        <v>22</v>
      </c>
      <c r="D385" s="34" t="s">
        <v>2</v>
      </c>
      <c r="E385" s="35" t="s">
        <v>2</v>
      </c>
      <c r="F385" s="41">
        <f>Current!AK385</f>
        <v>0</v>
      </c>
      <c r="G385" s="42">
        <f>Current!AL385</f>
        <v>0</v>
      </c>
      <c r="H385" s="43">
        <f>Current!AM385</f>
        <v>0</v>
      </c>
      <c r="I385" s="41">
        <f>Infrastructure!AT385</f>
        <v>0</v>
      </c>
      <c r="J385" s="42">
        <f>Infrastructure!AU385</f>
        <v>0</v>
      </c>
      <c r="K385" s="43">
        <f>Infrastructure!AV385</f>
        <v>0</v>
      </c>
      <c r="L385" s="41">
        <f>'Allocations-in-Kind'!AK385</f>
        <v>0</v>
      </c>
      <c r="M385" s="42">
        <f>'Allocations-in-Kind'!AL385</f>
        <v>0</v>
      </c>
      <c r="N385" s="43">
        <f>'Allocations-in-Kind'!AM385</f>
        <v>0</v>
      </c>
      <c r="O385" s="41"/>
      <c r="P385" s="42"/>
      <c r="Q385" s="43"/>
      <c r="R385" s="41"/>
      <c r="S385" s="42"/>
      <c r="T385" s="43"/>
      <c r="U385" s="41">
        <f>'ES Breakdown'!AK385</f>
        <v>0</v>
      </c>
      <c r="V385" s="42">
        <f>'ES Breakdown'!AL385</f>
        <v>0</v>
      </c>
      <c r="W385" s="43">
        <f>'ES Breakdown'!AM385</f>
        <v>0</v>
      </c>
      <c r="X385" s="41"/>
      <c r="Y385" s="42"/>
      <c r="Z385" s="43"/>
      <c r="AA385" s="41"/>
      <c r="AB385" s="42"/>
      <c r="AC385" s="43"/>
      <c r="AD385" s="41"/>
      <c r="AE385" s="42"/>
      <c r="AF385" s="43"/>
      <c r="AG385" s="41"/>
      <c r="AH385" s="42"/>
      <c r="AI385" s="43"/>
      <c r="AK385" s="41">
        <f t="shared" si="109"/>
        <v>0</v>
      </c>
      <c r="AL385" s="42">
        <f t="shared" si="109"/>
        <v>0</v>
      </c>
      <c r="AM385" s="43">
        <f t="shared" si="109"/>
        <v>0</v>
      </c>
      <c r="AT385" s="32">
        <f t="shared" si="110"/>
        <v>0</v>
      </c>
      <c r="AV385" s="23">
        <v>3</v>
      </c>
      <c r="AW385" s="23">
        <v>14</v>
      </c>
      <c r="AX385" s="23">
        <f t="shared" si="111"/>
        <v>7</v>
      </c>
    </row>
    <row r="386" spans="2:50" ht="15" hidden="1" customHeight="1" x14ac:dyDescent="0.3">
      <c r="B386" s="15"/>
      <c r="C386" s="40" t="s">
        <v>22</v>
      </c>
      <c r="D386" s="34" t="s">
        <v>2</v>
      </c>
      <c r="E386" s="35" t="s">
        <v>2</v>
      </c>
      <c r="F386" s="41">
        <f>Current!AK386</f>
        <v>0</v>
      </c>
      <c r="G386" s="42">
        <f>Current!AL386</f>
        <v>0</v>
      </c>
      <c r="H386" s="43">
        <f>Current!AM386</f>
        <v>0</v>
      </c>
      <c r="I386" s="41">
        <f>Infrastructure!AT386</f>
        <v>0</v>
      </c>
      <c r="J386" s="42">
        <f>Infrastructure!AU386</f>
        <v>0</v>
      </c>
      <c r="K386" s="43">
        <f>Infrastructure!AV386</f>
        <v>0</v>
      </c>
      <c r="L386" s="41">
        <f>'Allocations-in-Kind'!AK386</f>
        <v>0</v>
      </c>
      <c r="M386" s="42">
        <f>'Allocations-in-Kind'!AL386</f>
        <v>0</v>
      </c>
      <c r="N386" s="43">
        <f>'Allocations-in-Kind'!AM386</f>
        <v>0</v>
      </c>
      <c r="O386" s="41"/>
      <c r="P386" s="42"/>
      <c r="Q386" s="43"/>
      <c r="R386" s="41"/>
      <c r="S386" s="42"/>
      <c r="T386" s="43"/>
      <c r="U386" s="41">
        <f>'ES Breakdown'!AK386</f>
        <v>0</v>
      </c>
      <c r="V386" s="42">
        <f>'ES Breakdown'!AL386</f>
        <v>0</v>
      </c>
      <c r="W386" s="43">
        <f>'ES Breakdown'!AM386</f>
        <v>0</v>
      </c>
      <c r="X386" s="41"/>
      <c r="Y386" s="42"/>
      <c r="Z386" s="43"/>
      <c r="AA386" s="41"/>
      <c r="AB386" s="42"/>
      <c r="AC386" s="43"/>
      <c r="AD386" s="41"/>
      <c r="AE386" s="42"/>
      <c r="AF386" s="43"/>
      <c r="AG386" s="41"/>
      <c r="AH386" s="42"/>
      <c r="AI386" s="43"/>
      <c r="AK386" s="41">
        <f t="shared" si="109"/>
        <v>0</v>
      </c>
      <c r="AL386" s="42">
        <f t="shared" si="109"/>
        <v>0</v>
      </c>
      <c r="AM386" s="43">
        <f t="shared" si="109"/>
        <v>0</v>
      </c>
      <c r="AT386" s="32">
        <f t="shared" si="110"/>
        <v>0</v>
      </c>
      <c r="AV386" s="23">
        <v>3</v>
      </c>
      <c r="AW386" s="23">
        <v>14</v>
      </c>
      <c r="AX386" s="23">
        <f t="shared" si="111"/>
        <v>8</v>
      </c>
    </row>
    <row r="387" spans="2:50" ht="15" hidden="1" customHeight="1" x14ac:dyDescent="0.3">
      <c r="B387" s="15"/>
      <c r="C387" s="40" t="s">
        <v>22</v>
      </c>
      <c r="D387" s="34" t="s">
        <v>2</v>
      </c>
      <c r="E387" s="35" t="s">
        <v>2</v>
      </c>
      <c r="F387" s="41">
        <f>Current!AK387</f>
        <v>0</v>
      </c>
      <c r="G387" s="42">
        <f>Current!AL387</f>
        <v>0</v>
      </c>
      <c r="H387" s="43">
        <f>Current!AM387</f>
        <v>0</v>
      </c>
      <c r="I387" s="41">
        <f>Infrastructure!AT387</f>
        <v>0</v>
      </c>
      <c r="J387" s="42">
        <f>Infrastructure!AU387</f>
        <v>0</v>
      </c>
      <c r="K387" s="43">
        <f>Infrastructure!AV387</f>
        <v>0</v>
      </c>
      <c r="L387" s="41">
        <f>'Allocations-in-Kind'!AK387</f>
        <v>0</v>
      </c>
      <c r="M387" s="42">
        <f>'Allocations-in-Kind'!AL387</f>
        <v>0</v>
      </c>
      <c r="N387" s="43">
        <f>'Allocations-in-Kind'!AM387</f>
        <v>0</v>
      </c>
      <c r="O387" s="41"/>
      <c r="P387" s="42"/>
      <c r="Q387" s="43"/>
      <c r="R387" s="41"/>
      <c r="S387" s="42"/>
      <c r="T387" s="43"/>
      <c r="U387" s="41">
        <f>'ES Breakdown'!AK387</f>
        <v>0</v>
      </c>
      <c r="V387" s="42">
        <f>'ES Breakdown'!AL387</f>
        <v>0</v>
      </c>
      <c r="W387" s="43">
        <f>'ES Breakdown'!AM387</f>
        <v>0</v>
      </c>
      <c r="X387" s="41"/>
      <c r="Y387" s="42"/>
      <c r="Z387" s="43"/>
      <c r="AA387" s="41"/>
      <c r="AB387" s="42"/>
      <c r="AC387" s="43"/>
      <c r="AD387" s="41"/>
      <c r="AE387" s="42"/>
      <c r="AF387" s="43"/>
      <c r="AG387" s="41"/>
      <c r="AH387" s="42"/>
      <c r="AI387" s="43"/>
      <c r="AK387" s="41">
        <f t="shared" si="109"/>
        <v>0</v>
      </c>
      <c r="AL387" s="42">
        <f t="shared" si="109"/>
        <v>0</v>
      </c>
      <c r="AM387" s="43">
        <f t="shared" si="109"/>
        <v>0</v>
      </c>
      <c r="AT387" s="32">
        <f t="shared" si="110"/>
        <v>0</v>
      </c>
      <c r="AV387" s="23">
        <v>3</v>
      </c>
      <c r="AW387" s="23">
        <v>14</v>
      </c>
      <c r="AX387" s="23">
        <f t="shared" si="111"/>
        <v>9</v>
      </c>
    </row>
    <row r="388" spans="2:50" ht="15" hidden="1" customHeight="1" x14ac:dyDescent="0.3">
      <c r="B388" s="15"/>
      <c r="C388" s="40" t="s">
        <v>22</v>
      </c>
      <c r="D388" s="34" t="s">
        <v>2</v>
      </c>
      <c r="E388" s="35" t="s">
        <v>2</v>
      </c>
      <c r="F388" s="41">
        <f>Current!AK388</f>
        <v>0</v>
      </c>
      <c r="G388" s="42">
        <f>Current!AL388</f>
        <v>0</v>
      </c>
      <c r="H388" s="43">
        <f>Current!AM388</f>
        <v>0</v>
      </c>
      <c r="I388" s="41">
        <f>Infrastructure!AT388</f>
        <v>0</v>
      </c>
      <c r="J388" s="42">
        <f>Infrastructure!AU388</f>
        <v>0</v>
      </c>
      <c r="K388" s="43">
        <f>Infrastructure!AV388</f>
        <v>0</v>
      </c>
      <c r="L388" s="41">
        <f>'Allocations-in-Kind'!AK388</f>
        <v>0</v>
      </c>
      <c r="M388" s="42">
        <f>'Allocations-in-Kind'!AL388</f>
        <v>0</v>
      </c>
      <c r="N388" s="43">
        <f>'Allocations-in-Kind'!AM388</f>
        <v>0</v>
      </c>
      <c r="O388" s="41"/>
      <c r="P388" s="42"/>
      <c r="Q388" s="43"/>
      <c r="R388" s="41"/>
      <c r="S388" s="42"/>
      <c r="T388" s="43"/>
      <c r="U388" s="41">
        <f>'ES Breakdown'!AK388</f>
        <v>0</v>
      </c>
      <c r="V388" s="42">
        <f>'ES Breakdown'!AL388</f>
        <v>0</v>
      </c>
      <c r="W388" s="43">
        <f>'ES Breakdown'!AM388</f>
        <v>0</v>
      </c>
      <c r="X388" s="41"/>
      <c r="Y388" s="42"/>
      <c r="Z388" s="43"/>
      <c r="AA388" s="41"/>
      <c r="AB388" s="42"/>
      <c r="AC388" s="43"/>
      <c r="AD388" s="41"/>
      <c r="AE388" s="42"/>
      <c r="AF388" s="43"/>
      <c r="AG388" s="41"/>
      <c r="AH388" s="42"/>
      <c r="AI388" s="43"/>
      <c r="AK388" s="41">
        <f t="shared" si="109"/>
        <v>0</v>
      </c>
      <c r="AL388" s="42">
        <f t="shared" si="109"/>
        <v>0</v>
      </c>
      <c r="AM388" s="43">
        <f t="shared" si="109"/>
        <v>0</v>
      </c>
      <c r="AT388" s="32">
        <f t="shared" si="110"/>
        <v>0</v>
      </c>
      <c r="AV388" s="23">
        <v>3</v>
      </c>
      <c r="AW388" s="23">
        <v>14</v>
      </c>
      <c r="AX388" s="23">
        <f t="shared" si="111"/>
        <v>10</v>
      </c>
    </row>
    <row r="389" spans="2:50" ht="15" hidden="1" customHeight="1" x14ac:dyDescent="0.3">
      <c r="B389" s="15"/>
      <c r="C389" s="40" t="s">
        <v>23</v>
      </c>
      <c r="D389" s="34" t="s">
        <v>2</v>
      </c>
      <c r="E389" s="35" t="s">
        <v>2</v>
      </c>
      <c r="F389" s="41">
        <f>Current!AK389</f>
        <v>0</v>
      </c>
      <c r="G389" s="42">
        <f>Current!AL389</f>
        <v>0</v>
      </c>
      <c r="H389" s="43">
        <f>Current!AM389</f>
        <v>0</v>
      </c>
      <c r="I389" s="41">
        <f>Infrastructure!AT389</f>
        <v>0</v>
      </c>
      <c r="J389" s="42">
        <f>Infrastructure!AU389</f>
        <v>0</v>
      </c>
      <c r="K389" s="43">
        <f>Infrastructure!AV389</f>
        <v>0</v>
      </c>
      <c r="L389" s="41">
        <f>'Allocations-in-Kind'!AK389</f>
        <v>0</v>
      </c>
      <c r="M389" s="42">
        <f>'Allocations-in-Kind'!AL389</f>
        <v>0</v>
      </c>
      <c r="N389" s="43">
        <f>'Allocations-in-Kind'!AM389</f>
        <v>0</v>
      </c>
      <c r="O389" s="41"/>
      <c r="P389" s="42"/>
      <c r="Q389" s="43"/>
      <c r="R389" s="41"/>
      <c r="S389" s="42"/>
      <c r="T389" s="43"/>
      <c r="U389" s="41">
        <f>'ES Breakdown'!AK389</f>
        <v>0</v>
      </c>
      <c r="V389" s="42">
        <f>'ES Breakdown'!AL389</f>
        <v>0</v>
      </c>
      <c r="W389" s="43">
        <f>'ES Breakdown'!AM389</f>
        <v>0</v>
      </c>
      <c r="X389" s="41"/>
      <c r="Y389" s="42"/>
      <c r="Z389" s="43"/>
      <c r="AA389" s="41"/>
      <c r="AB389" s="42"/>
      <c r="AC389" s="43"/>
      <c r="AD389" s="41"/>
      <c r="AE389" s="42"/>
      <c r="AF389" s="43"/>
      <c r="AG389" s="41"/>
      <c r="AH389" s="42"/>
      <c r="AI389" s="43"/>
      <c r="AK389" s="41">
        <f t="shared" si="109"/>
        <v>0</v>
      </c>
      <c r="AL389" s="42">
        <f t="shared" si="109"/>
        <v>0</v>
      </c>
      <c r="AM389" s="43">
        <f t="shared" si="109"/>
        <v>0</v>
      </c>
      <c r="AT389" s="32">
        <f t="shared" si="110"/>
        <v>0</v>
      </c>
      <c r="AV389" s="23">
        <v>3</v>
      </c>
      <c r="AW389" s="23">
        <v>15</v>
      </c>
      <c r="AX389" s="23">
        <f t="shared" si="111"/>
        <v>1</v>
      </c>
    </row>
    <row r="390" spans="2:50" ht="15" hidden="1" customHeight="1" x14ac:dyDescent="0.3">
      <c r="B390" s="15"/>
      <c r="C390" s="50" t="str">
        <f>IF(LEN(E389)&lt;1,"","Total: " &amp; LEFT(E389,LEN(E389)-21) &amp; "Municipalities")</f>
        <v/>
      </c>
      <c r="D390" s="51"/>
      <c r="E390" s="52"/>
      <c r="F390" s="53">
        <f>Current!AK390</f>
        <v>0</v>
      </c>
      <c r="G390" s="54">
        <f>Current!AL390</f>
        <v>0</v>
      </c>
      <c r="H390" s="55">
        <f>Current!AM390</f>
        <v>0</v>
      </c>
      <c r="I390" s="53">
        <f>Infrastructure!AT390</f>
        <v>0</v>
      </c>
      <c r="J390" s="54">
        <f>Infrastructure!AU390</f>
        <v>0</v>
      </c>
      <c r="K390" s="55">
        <f>Infrastructure!AV390</f>
        <v>0</v>
      </c>
      <c r="L390" s="53">
        <f>'Allocations-in-Kind'!AK390</f>
        <v>0</v>
      </c>
      <c r="M390" s="54">
        <f>'Allocations-in-Kind'!AL390</f>
        <v>0</v>
      </c>
      <c r="N390" s="55">
        <f>'Allocations-in-Kind'!AM390</f>
        <v>0</v>
      </c>
      <c r="O390" s="53">
        <f t="shared" ref="O390:AI390" si="112">SUM(O379:O389)</f>
        <v>0</v>
      </c>
      <c r="P390" s="54">
        <f t="shared" si="112"/>
        <v>0</v>
      </c>
      <c r="Q390" s="55">
        <f t="shared" si="112"/>
        <v>0</v>
      </c>
      <c r="R390" s="53">
        <f t="shared" si="112"/>
        <v>0</v>
      </c>
      <c r="S390" s="54">
        <f t="shared" si="112"/>
        <v>0</v>
      </c>
      <c r="T390" s="55">
        <f t="shared" si="112"/>
        <v>0</v>
      </c>
      <c r="U390" s="53">
        <f t="shared" si="112"/>
        <v>0</v>
      </c>
      <c r="V390" s="54">
        <f t="shared" si="112"/>
        <v>0</v>
      </c>
      <c r="W390" s="55">
        <f t="shared" si="112"/>
        <v>0</v>
      </c>
      <c r="X390" s="53">
        <f t="shared" si="112"/>
        <v>0</v>
      </c>
      <c r="Y390" s="54">
        <f t="shared" si="112"/>
        <v>0</v>
      </c>
      <c r="Z390" s="55">
        <f t="shared" si="112"/>
        <v>0</v>
      </c>
      <c r="AA390" s="53">
        <f t="shared" si="112"/>
        <v>0</v>
      </c>
      <c r="AB390" s="54">
        <f t="shared" si="112"/>
        <v>0</v>
      </c>
      <c r="AC390" s="55">
        <f t="shared" si="112"/>
        <v>0</v>
      </c>
      <c r="AD390" s="53">
        <f t="shared" si="112"/>
        <v>0</v>
      </c>
      <c r="AE390" s="54">
        <f t="shared" si="112"/>
        <v>0</v>
      </c>
      <c r="AF390" s="55">
        <f t="shared" si="112"/>
        <v>0</v>
      </c>
      <c r="AG390" s="53">
        <f t="shared" si="112"/>
        <v>0</v>
      </c>
      <c r="AH390" s="54">
        <f t="shared" si="112"/>
        <v>0</v>
      </c>
      <c r="AI390" s="55">
        <f t="shared" si="112"/>
        <v>0</v>
      </c>
      <c r="AK390" s="53">
        <f>SUM(AK379:AK389)</f>
        <v>0</v>
      </c>
      <c r="AL390" s="54">
        <f>SUM(AL379:AL389)</f>
        <v>0</v>
      </c>
      <c r="AM390" s="55">
        <f>SUM(AM379:AM389)</f>
        <v>0</v>
      </c>
      <c r="AT390" s="32">
        <f>IF(SUM(AT379:AT389)=0,0,1)</f>
        <v>0</v>
      </c>
    </row>
    <row r="391" spans="2:50" ht="15" hidden="1" customHeight="1" x14ac:dyDescent="0.3">
      <c r="B391" s="15"/>
      <c r="C391" s="40"/>
      <c r="D391" s="34"/>
      <c r="E391" s="35"/>
      <c r="F391" s="41">
        <f>Current!AK391</f>
        <v>0</v>
      </c>
      <c r="G391" s="42">
        <f>Current!AL391</f>
        <v>0</v>
      </c>
      <c r="H391" s="43">
        <f>Current!AM391</f>
        <v>0</v>
      </c>
      <c r="I391" s="41">
        <f>Infrastructure!AT391</f>
        <v>0</v>
      </c>
      <c r="J391" s="42">
        <f>Infrastructure!AU391</f>
        <v>0</v>
      </c>
      <c r="K391" s="43">
        <f>Infrastructure!AV391</f>
        <v>0</v>
      </c>
      <c r="L391" s="41">
        <f>'Allocations-in-Kind'!AK391</f>
        <v>0</v>
      </c>
      <c r="M391" s="42">
        <f>'Allocations-in-Kind'!AL391</f>
        <v>0</v>
      </c>
      <c r="N391" s="43">
        <f>'Allocations-in-Kind'!AM391</f>
        <v>0</v>
      </c>
      <c r="O391" s="41"/>
      <c r="P391" s="42"/>
      <c r="Q391" s="43"/>
      <c r="R391" s="41"/>
      <c r="S391" s="42"/>
      <c r="T391" s="43"/>
      <c r="U391" s="41"/>
      <c r="V391" s="42"/>
      <c r="W391" s="43"/>
      <c r="X391" s="41"/>
      <c r="Y391" s="42"/>
      <c r="Z391" s="43"/>
      <c r="AA391" s="41"/>
      <c r="AB391" s="42"/>
      <c r="AC391" s="43"/>
      <c r="AD391" s="41"/>
      <c r="AE391" s="42"/>
      <c r="AF391" s="43"/>
      <c r="AG391" s="41"/>
      <c r="AH391" s="42"/>
      <c r="AI391" s="43"/>
      <c r="AK391" s="41"/>
      <c r="AL391" s="42"/>
      <c r="AM391" s="43"/>
      <c r="AT391" s="32">
        <f>IF(AT390=0,0,1)</f>
        <v>0</v>
      </c>
    </row>
    <row r="392" spans="2:50" ht="15" hidden="1" customHeight="1" x14ac:dyDescent="0.3">
      <c r="B392" s="15"/>
      <c r="C392" s="40" t="s">
        <v>22</v>
      </c>
      <c r="D392" s="34" t="s">
        <v>2</v>
      </c>
      <c r="E392" s="35" t="s">
        <v>2</v>
      </c>
      <c r="F392" s="41">
        <f>Current!AK392</f>
        <v>0</v>
      </c>
      <c r="G392" s="42">
        <f>Current!AL392</f>
        <v>0</v>
      </c>
      <c r="H392" s="43">
        <f>Current!AM392</f>
        <v>0</v>
      </c>
      <c r="I392" s="41">
        <f>Infrastructure!AT392</f>
        <v>0</v>
      </c>
      <c r="J392" s="42">
        <f>Infrastructure!AU392</f>
        <v>0</v>
      </c>
      <c r="K392" s="43">
        <f>Infrastructure!AV392</f>
        <v>0</v>
      </c>
      <c r="L392" s="41">
        <f>'Allocations-in-Kind'!AK392</f>
        <v>0</v>
      </c>
      <c r="M392" s="42">
        <f>'Allocations-in-Kind'!AL392</f>
        <v>0</v>
      </c>
      <c r="N392" s="43">
        <f>'Allocations-in-Kind'!AM392</f>
        <v>0</v>
      </c>
      <c r="O392" s="41"/>
      <c r="P392" s="42"/>
      <c r="Q392" s="43"/>
      <c r="R392" s="41"/>
      <c r="S392" s="42"/>
      <c r="T392" s="43"/>
      <c r="U392" s="41">
        <f>'ES Breakdown'!AK392</f>
        <v>0</v>
      </c>
      <c r="V392" s="42">
        <f>'ES Breakdown'!AL392</f>
        <v>0</v>
      </c>
      <c r="W392" s="43">
        <f>'ES Breakdown'!AM392</f>
        <v>0</v>
      </c>
      <c r="X392" s="41"/>
      <c r="Y392" s="42"/>
      <c r="Z392" s="43"/>
      <c r="AA392" s="41"/>
      <c r="AB392" s="42"/>
      <c r="AC392" s="43"/>
      <c r="AD392" s="41"/>
      <c r="AE392" s="42"/>
      <c r="AF392" s="43"/>
      <c r="AG392" s="41"/>
      <c r="AH392" s="42"/>
      <c r="AI392" s="43"/>
      <c r="AK392" s="41">
        <f t="shared" ref="AK392:AM402" si="113">F392+I392+L392+O392+R392+U392+X392+AA392+AD392+AG392</f>
        <v>0</v>
      </c>
      <c r="AL392" s="42">
        <f t="shared" si="113"/>
        <v>0</v>
      </c>
      <c r="AM392" s="43">
        <f t="shared" si="113"/>
        <v>0</v>
      </c>
      <c r="AT392" s="32">
        <f>IF(LEN(E392)&lt;2,0,1)</f>
        <v>0</v>
      </c>
      <c r="AV392" s="23">
        <v>3</v>
      </c>
      <c r="AW392" s="23">
        <v>16</v>
      </c>
      <c r="AX392" s="23">
        <v>1</v>
      </c>
    </row>
    <row r="393" spans="2:50" ht="15" hidden="1" customHeight="1" x14ac:dyDescent="0.3">
      <c r="B393" s="15"/>
      <c r="C393" s="40" t="s">
        <v>22</v>
      </c>
      <c r="D393" s="34" t="s">
        <v>2</v>
      </c>
      <c r="E393" s="35" t="s">
        <v>2</v>
      </c>
      <c r="F393" s="41">
        <f>Current!AK393</f>
        <v>0</v>
      </c>
      <c r="G393" s="42">
        <f>Current!AL393</f>
        <v>0</v>
      </c>
      <c r="H393" s="43">
        <f>Current!AM393</f>
        <v>0</v>
      </c>
      <c r="I393" s="41">
        <f>Infrastructure!AT393</f>
        <v>0</v>
      </c>
      <c r="J393" s="42">
        <f>Infrastructure!AU393</f>
        <v>0</v>
      </c>
      <c r="K393" s="43">
        <f>Infrastructure!AV393</f>
        <v>0</v>
      </c>
      <c r="L393" s="41">
        <f>'Allocations-in-Kind'!AK393</f>
        <v>0</v>
      </c>
      <c r="M393" s="42">
        <f>'Allocations-in-Kind'!AL393</f>
        <v>0</v>
      </c>
      <c r="N393" s="43">
        <f>'Allocations-in-Kind'!AM393</f>
        <v>0</v>
      </c>
      <c r="O393" s="41"/>
      <c r="P393" s="42"/>
      <c r="Q393" s="43"/>
      <c r="R393" s="41"/>
      <c r="S393" s="42"/>
      <c r="T393" s="43"/>
      <c r="U393" s="41">
        <f>'ES Breakdown'!AK393</f>
        <v>0</v>
      </c>
      <c r="V393" s="42">
        <f>'ES Breakdown'!AL393</f>
        <v>0</v>
      </c>
      <c r="W393" s="43">
        <f>'ES Breakdown'!AM393</f>
        <v>0</v>
      </c>
      <c r="X393" s="41"/>
      <c r="Y393" s="42"/>
      <c r="Z393" s="43"/>
      <c r="AA393" s="41"/>
      <c r="AB393" s="42"/>
      <c r="AC393" s="43"/>
      <c r="AD393" s="41"/>
      <c r="AE393" s="42"/>
      <c r="AF393" s="43"/>
      <c r="AG393" s="41"/>
      <c r="AH393" s="42"/>
      <c r="AI393" s="43"/>
      <c r="AK393" s="41">
        <f t="shared" si="113"/>
        <v>0</v>
      </c>
      <c r="AL393" s="42">
        <f t="shared" si="113"/>
        <v>0</v>
      </c>
      <c r="AM393" s="43">
        <f t="shared" si="113"/>
        <v>0</v>
      </c>
      <c r="AT393" s="32">
        <f t="shared" ref="AT393:AT402" si="114">IF(LEN(E393)&lt;2,0,1)</f>
        <v>0</v>
      </c>
      <c r="AV393" s="23">
        <v>3</v>
      </c>
      <c r="AW393" s="23">
        <v>16</v>
      </c>
      <c r="AX393" s="23">
        <f>IF(AW393=AW392,AX392+1,1)</f>
        <v>2</v>
      </c>
    </row>
    <row r="394" spans="2:50" ht="15" hidden="1" customHeight="1" x14ac:dyDescent="0.3">
      <c r="B394" s="15"/>
      <c r="C394" s="40" t="s">
        <v>22</v>
      </c>
      <c r="D394" s="34" t="s">
        <v>2</v>
      </c>
      <c r="E394" s="35" t="s">
        <v>2</v>
      </c>
      <c r="F394" s="41">
        <f>Current!AK394</f>
        <v>0</v>
      </c>
      <c r="G394" s="42">
        <f>Current!AL394</f>
        <v>0</v>
      </c>
      <c r="H394" s="43">
        <f>Current!AM394</f>
        <v>0</v>
      </c>
      <c r="I394" s="41">
        <f>Infrastructure!AT394</f>
        <v>0</v>
      </c>
      <c r="J394" s="42">
        <f>Infrastructure!AU394</f>
        <v>0</v>
      </c>
      <c r="K394" s="43">
        <f>Infrastructure!AV394</f>
        <v>0</v>
      </c>
      <c r="L394" s="41">
        <f>'Allocations-in-Kind'!AK394</f>
        <v>0</v>
      </c>
      <c r="M394" s="42">
        <f>'Allocations-in-Kind'!AL394</f>
        <v>0</v>
      </c>
      <c r="N394" s="43">
        <f>'Allocations-in-Kind'!AM394</f>
        <v>0</v>
      </c>
      <c r="O394" s="41"/>
      <c r="P394" s="42"/>
      <c r="Q394" s="43"/>
      <c r="R394" s="41"/>
      <c r="S394" s="42"/>
      <c r="T394" s="43"/>
      <c r="U394" s="41">
        <f>'ES Breakdown'!AK394</f>
        <v>0</v>
      </c>
      <c r="V394" s="42">
        <f>'ES Breakdown'!AL394</f>
        <v>0</v>
      </c>
      <c r="W394" s="43">
        <f>'ES Breakdown'!AM394</f>
        <v>0</v>
      </c>
      <c r="X394" s="41"/>
      <c r="Y394" s="42"/>
      <c r="Z394" s="43"/>
      <c r="AA394" s="41"/>
      <c r="AB394" s="42"/>
      <c r="AC394" s="43"/>
      <c r="AD394" s="41"/>
      <c r="AE394" s="42"/>
      <c r="AF394" s="43"/>
      <c r="AG394" s="41"/>
      <c r="AH394" s="42"/>
      <c r="AI394" s="43"/>
      <c r="AK394" s="41">
        <f t="shared" si="113"/>
        <v>0</v>
      </c>
      <c r="AL394" s="42">
        <f t="shared" si="113"/>
        <v>0</v>
      </c>
      <c r="AM394" s="43">
        <f t="shared" si="113"/>
        <v>0</v>
      </c>
      <c r="AT394" s="32">
        <f t="shared" si="114"/>
        <v>0</v>
      </c>
      <c r="AV394" s="23">
        <v>3</v>
      </c>
      <c r="AW394" s="23">
        <v>16</v>
      </c>
      <c r="AX394" s="23">
        <f t="shared" ref="AX394:AX402" si="115">IF(AW394=AW393,AX393+1,1)</f>
        <v>3</v>
      </c>
    </row>
    <row r="395" spans="2:50" ht="15" hidden="1" customHeight="1" x14ac:dyDescent="0.3">
      <c r="B395" s="15"/>
      <c r="C395" s="40" t="s">
        <v>22</v>
      </c>
      <c r="D395" s="34" t="s">
        <v>2</v>
      </c>
      <c r="E395" s="35" t="s">
        <v>2</v>
      </c>
      <c r="F395" s="41">
        <f>Current!AK395</f>
        <v>0</v>
      </c>
      <c r="G395" s="42">
        <f>Current!AL395</f>
        <v>0</v>
      </c>
      <c r="H395" s="43">
        <f>Current!AM395</f>
        <v>0</v>
      </c>
      <c r="I395" s="41">
        <f>Infrastructure!AT395</f>
        <v>0</v>
      </c>
      <c r="J395" s="42">
        <f>Infrastructure!AU395</f>
        <v>0</v>
      </c>
      <c r="K395" s="43">
        <f>Infrastructure!AV395</f>
        <v>0</v>
      </c>
      <c r="L395" s="41">
        <f>'Allocations-in-Kind'!AK395</f>
        <v>0</v>
      </c>
      <c r="M395" s="42">
        <f>'Allocations-in-Kind'!AL395</f>
        <v>0</v>
      </c>
      <c r="N395" s="43">
        <f>'Allocations-in-Kind'!AM395</f>
        <v>0</v>
      </c>
      <c r="O395" s="41"/>
      <c r="P395" s="42"/>
      <c r="Q395" s="43"/>
      <c r="R395" s="41"/>
      <c r="S395" s="42"/>
      <c r="T395" s="43"/>
      <c r="U395" s="41">
        <f>'ES Breakdown'!AK395</f>
        <v>0</v>
      </c>
      <c r="V395" s="42">
        <f>'ES Breakdown'!AL395</f>
        <v>0</v>
      </c>
      <c r="W395" s="43">
        <f>'ES Breakdown'!AM395</f>
        <v>0</v>
      </c>
      <c r="X395" s="41"/>
      <c r="Y395" s="42"/>
      <c r="Z395" s="43"/>
      <c r="AA395" s="41"/>
      <c r="AB395" s="42"/>
      <c r="AC395" s="43"/>
      <c r="AD395" s="41"/>
      <c r="AE395" s="42"/>
      <c r="AF395" s="43"/>
      <c r="AG395" s="41"/>
      <c r="AH395" s="42"/>
      <c r="AI395" s="43"/>
      <c r="AK395" s="41">
        <f t="shared" si="113"/>
        <v>0</v>
      </c>
      <c r="AL395" s="42">
        <f t="shared" si="113"/>
        <v>0</v>
      </c>
      <c r="AM395" s="43">
        <f t="shared" si="113"/>
        <v>0</v>
      </c>
      <c r="AT395" s="32">
        <f t="shared" si="114"/>
        <v>0</v>
      </c>
      <c r="AV395" s="23">
        <v>3</v>
      </c>
      <c r="AW395" s="23">
        <v>16</v>
      </c>
      <c r="AX395" s="23">
        <f t="shared" si="115"/>
        <v>4</v>
      </c>
    </row>
    <row r="396" spans="2:50" ht="15" hidden="1" customHeight="1" x14ac:dyDescent="0.3">
      <c r="B396" s="15"/>
      <c r="C396" s="40" t="s">
        <v>22</v>
      </c>
      <c r="D396" s="34" t="s">
        <v>2</v>
      </c>
      <c r="E396" s="35" t="s">
        <v>2</v>
      </c>
      <c r="F396" s="41">
        <f>Current!AK396</f>
        <v>0</v>
      </c>
      <c r="G396" s="42">
        <f>Current!AL396</f>
        <v>0</v>
      </c>
      <c r="H396" s="43">
        <f>Current!AM396</f>
        <v>0</v>
      </c>
      <c r="I396" s="41">
        <f>Infrastructure!AT396</f>
        <v>0</v>
      </c>
      <c r="J396" s="42">
        <f>Infrastructure!AU396</f>
        <v>0</v>
      </c>
      <c r="K396" s="43">
        <f>Infrastructure!AV396</f>
        <v>0</v>
      </c>
      <c r="L396" s="41">
        <f>'Allocations-in-Kind'!AK396</f>
        <v>0</v>
      </c>
      <c r="M396" s="42">
        <f>'Allocations-in-Kind'!AL396</f>
        <v>0</v>
      </c>
      <c r="N396" s="43">
        <f>'Allocations-in-Kind'!AM396</f>
        <v>0</v>
      </c>
      <c r="O396" s="41"/>
      <c r="P396" s="42"/>
      <c r="Q396" s="43"/>
      <c r="R396" s="41"/>
      <c r="S396" s="42"/>
      <c r="T396" s="43"/>
      <c r="U396" s="41">
        <f>'ES Breakdown'!AK396</f>
        <v>0</v>
      </c>
      <c r="V396" s="42">
        <f>'ES Breakdown'!AL396</f>
        <v>0</v>
      </c>
      <c r="W396" s="43">
        <f>'ES Breakdown'!AM396</f>
        <v>0</v>
      </c>
      <c r="X396" s="41"/>
      <c r="Y396" s="42"/>
      <c r="Z396" s="43"/>
      <c r="AA396" s="41"/>
      <c r="AB396" s="42"/>
      <c r="AC396" s="43"/>
      <c r="AD396" s="41"/>
      <c r="AE396" s="42"/>
      <c r="AF396" s="43"/>
      <c r="AG396" s="41"/>
      <c r="AH396" s="42"/>
      <c r="AI396" s="43"/>
      <c r="AK396" s="41">
        <f t="shared" si="113"/>
        <v>0</v>
      </c>
      <c r="AL396" s="42">
        <f t="shared" si="113"/>
        <v>0</v>
      </c>
      <c r="AM396" s="43">
        <f t="shared" si="113"/>
        <v>0</v>
      </c>
      <c r="AT396" s="32">
        <f t="shared" si="114"/>
        <v>0</v>
      </c>
      <c r="AV396" s="23">
        <v>3</v>
      </c>
      <c r="AW396" s="23">
        <v>16</v>
      </c>
      <c r="AX396" s="23">
        <f t="shared" si="115"/>
        <v>5</v>
      </c>
    </row>
    <row r="397" spans="2:50" ht="15" hidden="1" customHeight="1" x14ac:dyDescent="0.3">
      <c r="B397" s="15"/>
      <c r="C397" s="40" t="s">
        <v>22</v>
      </c>
      <c r="D397" s="34" t="s">
        <v>2</v>
      </c>
      <c r="E397" s="35" t="s">
        <v>2</v>
      </c>
      <c r="F397" s="41">
        <f>Current!AK397</f>
        <v>0</v>
      </c>
      <c r="G397" s="42">
        <f>Current!AL397</f>
        <v>0</v>
      </c>
      <c r="H397" s="43">
        <f>Current!AM397</f>
        <v>0</v>
      </c>
      <c r="I397" s="41">
        <f>Infrastructure!AT397</f>
        <v>0</v>
      </c>
      <c r="J397" s="42">
        <f>Infrastructure!AU397</f>
        <v>0</v>
      </c>
      <c r="K397" s="43">
        <f>Infrastructure!AV397</f>
        <v>0</v>
      </c>
      <c r="L397" s="41">
        <f>'Allocations-in-Kind'!AK397</f>
        <v>0</v>
      </c>
      <c r="M397" s="42">
        <f>'Allocations-in-Kind'!AL397</f>
        <v>0</v>
      </c>
      <c r="N397" s="43">
        <f>'Allocations-in-Kind'!AM397</f>
        <v>0</v>
      </c>
      <c r="O397" s="41"/>
      <c r="P397" s="42"/>
      <c r="Q397" s="43"/>
      <c r="R397" s="41"/>
      <c r="S397" s="42"/>
      <c r="T397" s="43"/>
      <c r="U397" s="41">
        <f>'ES Breakdown'!AK397</f>
        <v>0</v>
      </c>
      <c r="V397" s="42">
        <f>'ES Breakdown'!AL397</f>
        <v>0</v>
      </c>
      <c r="W397" s="43">
        <f>'ES Breakdown'!AM397</f>
        <v>0</v>
      </c>
      <c r="X397" s="41"/>
      <c r="Y397" s="42"/>
      <c r="Z397" s="43"/>
      <c r="AA397" s="41"/>
      <c r="AB397" s="42"/>
      <c r="AC397" s="43"/>
      <c r="AD397" s="41"/>
      <c r="AE397" s="42"/>
      <c r="AF397" s="43"/>
      <c r="AG397" s="41"/>
      <c r="AH397" s="42"/>
      <c r="AI397" s="43"/>
      <c r="AK397" s="41">
        <f t="shared" si="113"/>
        <v>0</v>
      </c>
      <c r="AL397" s="42">
        <f t="shared" si="113"/>
        <v>0</v>
      </c>
      <c r="AM397" s="43">
        <f t="shared" si="113"/>
        <v>0</v>
      </c>
      <c r="AT397" s="32">
        <f t="shared" si="114"/>
        <v>0</v>
      </c>
      <c r="AV397" s="23">
        <v>3</v>
      </c>
      <c r="AW397" s="23">
        <v>16</v>
      </c>
      <c r="AX397" s="23">
        <f t="shared" si="115"/>
        <v>6</v>
      </c>
    </row>
    <row r="398" spans="2:50" ht="15" hidden="1" customHeight="1" x14ac:dyDescent="0.3">
      <c r="B398" s="15"/>
      <c r="C398" s="40" t="s">
        <v>22</v>
      </c>
      <c r="D398" s="34" t="s">
        <v>2</v>
      </c>
      <c r="E398" s="35" t="s">
        <v>2</v>
      </c>
      <c r="F398" s="41">
        <f>Current!AK398</f>
        <v>0</v>
      </c>
      <c r="G398" s="42">
        <f>Current!AL398</f>
        <v>0</v>
      </c>
      <c r="H398" s="43">
        <f>Current!AM398</f>
        <v>0</v>
      </c>
      <c r="I398" s="41">
        <f>Infrastructure!AT398</f>
        <v>0</v>
      </c>
      <c r="J398" s="42">
        <f>Infrastructure!AU398</f>
        <v>0</v>
      </c>
      <c r="K398" s="43">
        <f>Infrastructure!AV398</f>
        <v>0</v>
      </c>
      <c r="L398" s="41">
        <f>'Allocations-in-Kind'!AK398</f>
        <v>0</v>
      </c>
      <c r="M398" s="42">
        <f>'Allocations-in-Kind'!AL398</f>
        <v>0</v>
      </c>
      <c r="N398" s="43">
        <f>'Allocations-in-Kind'!AM398</f>
        <v>0</v>
      </c>
      <c r="O398" s="41"/>
      <c r="P398" s="42"/>
      <c r="Q398" s="43"/>
      <c r="R398" s="41"/>
      <c r="S398" s="42"/>
      <c r="T398" s="43"/>
      <c r="U398" s="41">
        <f>'ES Breakdown'!AK398</f>
        <v>0</v>
      </c>
      <c r="V398" s="42">
        <f>'ES Breakdown'!AL398</f>
        <v>0</v>
      </c>
      <c r="W398" s="43">
        <f>'ES Breakdown'!AM398</f>
        <v>0</v>
      </c>
      <c r="X398" s="41"/>
      <c r="Y398" s="42"/>
      <c r="Z398" s="43"/>
      <c r="AA398" s="41"/>
      <c r="AB398" s="42"/>
      <c r="AC398" s="43"/>
      <c r="AD398" s="41"/>
      <c r="AE398" s="42"/>
      <c r="AF398" s="43"/>
      <c r="AG398" s="41"/>
      <c r="AH398" s="42"/>
      <c r="AI398" s="43"/>
      <c r="AK398" s="41">
        <f t="shared" si="113"/>
        <v>0</v>
      </c>
      <c r="AL398" s="42">
        <f t="shared" si="113"/>
        <v>0</v>
      </c>
      <c r="AM398" s="43">
        <f t="shared" si="113"/>
        <v>0</v>
      </c>
      <c r="AT398" s="32">
        <f t="shared" si="114"/>
        <v>0</v>
      </c>
      <c r="AV398" s="23">
        <v>3</v>
      </c>
      <c r="AW398" s="23">
        <v>16</v>
      </c>
      <c r="AX398" s="23">
        <f t="shared" si="115"/>
        <v>7</v>
      </c>
    </row>
    <row r="399" spans="2:50" ht="15" hidden="1" customHeight="1" x14ac:dyDescent="0.3">
      <c r="B399" s="15"/>
      <c r="C399" s="40" t="s">
        <v>22</v>
      </c>
      <c r="D399" s="34" t="s">
        <v>2</v>
      </c>
      <c r="E399" s="35" t="s">
        <v>2</v>
      </c>
      <c r="F399" s="41">
        <f>Current!AK399</f>
        <v>0</v>
      </c>
      <c r="G399" s="42">
        <f>Current!AL399</f>
        <v>0</v>
      </c>
      <c r="H399" s="43">
        <f>Current!AM399</f>
        <v>0</v>
      </c>
      <c r="I399" s="41">
        <f>Infrastructure!AT399</f>
        <v>0</v>
      </c>
      <c r="J399" s="42">
        <f>Infrastructure!AU399</f>
        <v>0</v>
      </c>
      <c r="K399" s="43">
        <f>Infrastructure!AV399</f>
        <v>0</v>
      </c>
      <c r="L399" s="41">
        <f>'Allocations-in-Kind'!AK399</f>
        <v>0</v>
      </c>
      <c r="M399" s="42">
        <f>'Allocations-in-Kind'!AL399</f>
        <v>0</v>
      </c>
      <c r="N399" s="43">
        <f>'Allocations-in-Kind'!AM399</f>
        <v>0</v>
      </c>
      <c r="O399" s="41"/>
      <c r="P399" s="42"/>
      <c r="Q399" s="43"/>
      <c r="R399" s="41"/>
      <c r="S399" s="42"/>
      <c r="T399" s="43"/>
      <c r="U399" s="41">
        <f>'ES Breakdown'!AK399</f>
        <v>0</v>
      </c>
      <c r="V399" s="42">
        <f>'ES Breakdown'!AL399</f>
        <v>0</v>
      </c>
      <c r="W399" s="43">
        <f>'ES Breakdown'!AM399</f>
        <v>0</v>
      </c>
      <c r="X399" s="41"/>
      <c r="Y399" s="42"/>
      <c r="Z399" s="43"/>
      <c r="AA399" s="41"/>
      <c r="AB399" s="42"/>
      <c r="AC399" s="43"/>
      <c r="AD399" s="41"/>
      <c r="AE399" s="42"/>
      <c r="AF399" s="43"/>
      <c r="AG399" s="41"/>
      <c r="AH399" s="42"/>
      <c r="AI399" s="43"/>
      <c r="AK399" s="41">
        <f t="shared" si="113"/>
        <v>0</v>
      </c>
      <c r="AL399" s="42">
        <f t="shared" si="113"/>
        <v>0</v>
      </c>
      <c r="AM399" s="43">
        <f t="shared" si="113"/>
        <v>0</v>
      </c>
      <c r="AT399" s="32">
        <f t="shared" si="114"/>
        <v>0</v>
      </c>
      <c r="AV399" s="23">
        <v>3</v>
      </c>
      <c r="AW399" s="23">
        <v>16</v>
      </c>
      <c r="AX399" s="23">
        <f t="shared" si="115"/>
        <v>8</v>
      </c>
    </row>
    <row r="400" spans="2:50" ht="15" hidden="1" customHeight="1" x14ac:dyDescent="0.3">
      <c r="B400" s="15"/>
      <c r="C400" s="40" t="s">
        <v>22</v>
      </c>
      <c r="D400" s="34" t="s">
        <v>2</v>
      </c>
      <c r="E400" s="35" t="s">
        <v>2</v>
      </c>
      <c r="F400" s="41">
        <f>Current!AK400</f>
        <v>0</v>
      </c>
      <c r="G400" s="42">
        <f>Current!AL400</f>
        <v>0</v>
      </c>
      <c r="H400" s="43">
        <f>Current!AM400</f>
        <v>0</v>
      </c>
      <c r="I400" s="41">
        <f>Infrastructure!AT400</f>
        <v>0</v>
      </c>
      <c r="J400" s="42">
        <f>Infrastructure!AU400</f>
        <v>0</v>
      </c>
      <c r="K400" s="43">
        <f>Infrastructure!AV400</f>
        <v>0</v>
      </c>
      <c r="L400" s="41">
        <f>'Allocations-in-Kind'!AK400</f>
        <v>0</v>
      </c>
      <c r="M400" s="42">
        <f>'Allocations-in-Kind'!AL400</f>
        <v>0</v>
      </c>
      <c r="N400" s="43">
        <f>'Allocations-in-Kind'!AM400</f>
        <v>0</v>
      </c>
      <c r="O400" s="41"/>
      <c r="P400" s="42"/>
      <c r="Q400" s="43"/>
      <c r="R400" s="41"/>
      <c r="S400" s="42"/>
      <c r="T400" s="43"/>
      <c r="U400" s="41">
        <f>'ES Breakdown'!AK400</f>
        <v>0</v>
      </c>
      <c r="V400" s="42">
        <f>'ES Breakdown'!AL400</f>
        <v>0</v>
      </c>
      <c r="W400" s="43">
        <f>'ES Breakdown'!AM400</f>
        <v>0</v>
      </c>
      <c r="X400" s="41"/>
      <c r="Y400" s="42"/>
      <c r="Z400" s="43"/>
      <c r="AA400" s="41"/>
      <c r="AB400" s="42"/>
      <c r="AC400" s="43"/>
      <c r="AD400" s="41"/>
      <c r="AE400" s="42"/>
      <c r="AF400" s="43"/>
      <c r="AG400" s="41"/>
      <c r="AH400" s="42"/>
      <c r="AI400" s="43"/>
      <c r="AK400" s="41">
        <f t="shared" si="113"/>
        <v>0</v>
      </c>
      <c r="AL400" s="42">
        <f t="shared" si="113"/>
        <v>0</v>
      </c>
      <c r="AM400" s="43">
        <f t="shared" si="113"/>
        <v>0</v>
      </c>
      <c r="AT400" s="32">
        <f t="shared" si="114"/>
        <v>0</v>
      </c>
      <c r="AV400" s="23">
        <v>3</v>
      </c>
      <c r="AW400" s="23">
        <v>16</v>
      </c>
      <c r="AX400" s="23">
        <f t="shared" si="115"/>
        <v>9</v>
      </c>
    </row>
    <row r="401" spans="2:50" ht="15" hidden="1" customHeight="1" x14ac:dyDescent="0.3">
      <c r="B401" s="15"/>
      <c r="C401" s="40" t="s">
        <v>22</v>
      </c>
      <c r="D401" s="34" t="s">
        <v>2</v>
      </c>
      <c r="E401" s="35" t="s">
        <v>2</v>
      </c>
      <c r="F401" s="41">
        <f>Current!AK401</f>
        <v>0</v>
      </c>
      <c r="G401" s="42">
        <f>Current!AL401</f>
        <v>0</v>
      </c>
      <c r="H401" s="43">
        <f>Current!AM401</f>
        <v>0</v>
      </c>
      <c r="I401" s="41">
        <f>Infrastructure!AT401</f>
        <v>0</v>
      </c>
      <c r="J401" s="42">
        <f>Infrastructure!AU401</f>
        <v>0</v>
      </c>
      <c r="K401" s="43">
        <f>Infrastructure!AV401</f>
        <v>0</v>
      </c>
      <c r="L401" s="41">
        <f>'Allocations-in-Kind'!AK401</f>
        <v>0</v>
      </c>
      <c r="M401" s="42">
        <f>'Allocations-in-Kind'!AL401</f>
        <v>0</v>
      </c>
      <c r="N401" s="43">
        <f>'Allocations-in-Kind'!AM401</f>
        <v>0</v>
      </c>
      <c r="O401" s="41"/>
      <c r="P401" s="42"/>
      <c r="Q401" s="43"/>
      <c r="R401" s="41"/>
      <c r="S401" s="42"/>
      <c r="T401" s="43"/>
      <c r="U401" s="41">
        <f>'ES Breakdown'!AK401</f>
        <v>0</v>
      </c>
      <c r="V401" s="42">
        <f>'ES Breakdown'!AL401</f>
        <v>0</v>
      </c>
      <c r="W401" s="43">
        <f>'ES Breakdown'!AM401</f>
        <v>0</v>
      </c>
      <c r="X401" s="41"/>
      <c r="Y401" s="42"/>
      <c r="Z401" s="43"/>
      <c r="AA401" s="41"/>
      <c r="AB401" s="42"/>
      <c r="AC401" s="43"/>
      <c r="AD401" s="41"/>
      <c r="AE401" s="42"/>
      <c r="AF401" s="43"/>
      <c r="AG401" s="41"/>
      <c r="AH401" s="42"/>
      <c r="AI401" s="43"/>
      <c r="AK401" s="41">
        <f t="shared" si="113"/>
        <v>0</v>
      </c>
      <c r="AL401" s="42">
        <f t="shared" si="113"/>
        <v>0</v>
      </c>
      <c r="AM401" s="43">
        <f t="shared" si="113"/>
        <v>0</v>
      </c>
      <c r="AT401" s="32">
        <f t="shared" si="114"/>
        <v>0</v>
      </c>
      <c r="AV401" s="23">
        <v>3</v>
      </c>
      <c r="AW401" s="23">
        <v>16</v>
      </c>
      <c r="AX401" s="23">
        <f t="shared" si="115"/>
        <v>10</v>
      </c>
    </row>
    <row r="402" spans="2:50" ht="15" hidden="1" customHeight="1" x14ac:dyDescent="0.3">
      <c r="B402" s="15"/>
      <c r="C402" s="40" t="s">
        <v>23</v>
      </c>
      <c r="D402" s="34" t="s">
        <v>2</v>
      </c>
      <c r="E402" s="35" t="s">
        <v>2</v>
      </c>
      <c r="F402" s="41">
        <f>Current!AK402</f>
        <v>0</v>
      </c>
      <c r="G402" s="42">
        <f>Current!AL402</f>
        <v>0</v>
      </c>
      <c r="H402" s="43">
        <f>Current!AM402</f>
        <v>0</v>
      </c>
      <c r="I402" s="41">
        <f>Infrastructure!AT402</f>
        <v>0</v>
      </c>
      <c r="J402" s="42">
        <f>Infrastructure!AU402</f>
        <v>0</v>
      </c>
      <c r="K402" s="43">
        <f>Infrastructure!AV402</f>
        <v>0</v>
      </c>
      <c r="L402" s="41">
        <f>'Allocations-in-Kind'!AK402</f>
        <v>0</v>
      </c>
      <c r="M402" s="42">
        <f>'Allocations-in-Kind'!AL402</f>
        <v>0</v>
      </c>
      <c r="N402" s="43">
        <f>'Allocations-in-Kind'!AM402</f>
        <v>0</v>
      </c>
      <c r="O402" s="41"/>
      <c r="P402" s="42"/>
      <c r="Q402" s="43"/>
      <c r="R402" s="41"/>
      <c r="S402" s="42"/>
      <c r="T402" s="43"/>
      <c r="U402" s="41">
        <f>'ES Breakdown'!AK402</f>
        <v>0</v>
      </c>
      <c r="V402" s="42">
        <f>'ES Breakdown'!AL402</f>
        <v>0</v>
      </c>
      <c r="W402" s="43">
        <f>'ES Breakdown'!AM402</f>
        <v>0</v>
      </c>
      <c r="X402" s="41"/>
      <c r="Y402" s="42"/>
      <c r="Z402" s="43"/>
      <c r="AA402" s="41"/>
      <c r="AB402" s="42"/>
      <c r="AC402" s="43"/>
      <c r="AD402" s="41"/>
      <c r="AE402" s="42"/>
      <c r="AF402" s="43"/>
      <c r="AG402" s="41"/>
      <c r="AH402" s="42"/>
      <c r="AI402" s="43"/>
      <c r="AK402" s="41">
        <f t="shared" si="113"/>
        <v>0</v>
      </c>
      <c r="AL402" s="42">
        <f t="shared" si="113"/>
        <v>0</v>
      </c>
      <c r="AM402" s="43">
        <f t="shared" si="113"/>
        <v>0</v>
      </c>
      <c r="AT402" s="32">
        <f t="shared" si="114"/>
        <v>0</v>
      </c>
      <c r="AV402" s="23">
        <v>3</v>
      </c>
      <c r="AW402" s="23">
        <v>17</v>
      </c>
      <c r="AX402" s="23">
        <f t="shared" si="115"/>
        <v>1</v>
      </c>
    </row>
    <row r="403" spans="2:50" ht="15" hidden="1" customHeight="1" x14ac:dyDescent="0.3">
      <c r="B403" s="15"/>
      <c r="C403" s="50" t="str">
        <f>IF(LEN(E402)&lt;1,"","Total: " &amp; LEFT(E402,LEN(E402)-21) &amp; "Municipalities")</f>
        <v/>
      </c>
      <c r="D403" s="51"/>
      <c r="E403" s="52"/>
      <c r="F403" s="53">
        <f>Current!AK403</f>
        <v>0</v>
      </c>
      <c r="G403" s="54">
        <f>Current!AL403</f>
        <v>0</v>
      </c>
      <c r="H403" s="55">
        <f>Current!AM403</f>
        <v>0</v>
      </c>
      <c r="I403" s="53">
        <f>Infrastructure!AT403</f>
        <v>0</v>
      </c>
      <c r="J403" s="54">
        <f>Infrastructure!AU403</f>
        <v>0</v>
      </c>
      <c r="K403" s="55">
        <f>Infrastructure!AV403</f>
        <v>0</v>
      </c>
      <c r="L403" s="53">
        <f>'Allocations-in-Kind'!AK403</f>
        <v>0</v>
      </c>
      <c r="M403" s="54">
        <f>'Allocations-in-Kind'!AL403</f>
        <v>0</v>
      </c>
      <c r="N403" s="55">
        <f>'Allocations-in-Kind'!AM403</f>
        <v>0</v>
      </c>
      <c r="O403" s="53">
        <f t="shared" ref="O403:AI403" si="116">SUM(O392:O402)</f>
        <v>0</v>
      </c>
      <c r="P403" s="54">
        <f t="shared" si="116"/>
        <v>0</v>
      </c>
      <c r="Q403" s="55">
        <f t="shared" si="116"/>
        <v>0</v>
      </c>
      <c r="R403" s="53">
        <f t="shared" si="116"/>
        <v>0</v>
      </c>
      <c r="S403" s="54">
        <f t="shared" si="116"/>
        <v>0</v>
      </c>
      <c r="T403" s="55">
        <f t="shared" si="116"/>
        <v>0</v>
      </c>
      <c r="U403" s="53">
        <f t="shared" si="116"/>
        <v>0</v>
      </c>
      <c r="V403" s="54">
        <f t="shared" si="116"/>
        <v>0</v>
      </c>
      <c r="W403" s="55">
        <f t="shared" si="116"/>
        <v>0</v>
      </c>
      <c r="X403" s="53">
        <f t="shared" si="116"/>
        <v>0</v>
      </c>
      <c r="Y403" s="54">
        <f t="shared" si="116"/>
        <v>0</v>
      </c>
      <c r="Z403" s="55">
        <f t="shared" si="116"/>
        <v>0</v>
      </c>
      <c r="AA403" s="53">
        <f t="shared" si="116"/>
        <v>0</v>
      </c>
      <c r="AB403" s="54">
        <f t="shared" si="116"/>
        <v>0</v>
      </c>
      <c r="AC403" s="55">
        <f t="shared" si="116"/>
        <v>0</v>
      </c>
      <c r="AD403" s="53">
        <f t="shared" si="116"/>
        <v>0</v>
      </c>
      <c r="AE403" s="54">
        <f t="shared" si="116"/>
        <v>0</v>
      </c>
      <c r="AF403" s="55">
        <f t="shared" si="116"/>
        <v>0</v>
      </c>
      <c r="AG403" s="53">
        <f t="shared" si="116"/>
        <v>0</v>
      </c>
      <c r="AH403" s="54">
        <f t="shared" si="116"/>
        <v>0</v>
      </c>
      <c r="AI403" s="55">
        <f t="shared" si="116"/>
        <v>0</v>
      </c>
      <c r="AK403" s="53">
        <f>SUM(AK392:AK402)</f>
        <v>0</v>
      </c>
      <c r="AL403" s="54">
        <f>SUM(AL392:AL402)</f>
        <v>0</v>
      </c>
      <c r="AM403" s="55">
        <f>SUM(AM392:AM402)</f>
        <v>0</v>
      </c>
      <c r="AT403" s="32">
        <f>IF(SUM(AT392:AT402)=0,0,1)</f>
        <v>0</v>
      </c>
    </row>
    <row r="404" spans="2:50" ht="15" hidden="1" customHeight="1" x14ac:dyDescent="0.3">
      <c r="B404" s="15"/>
      <c r="C404" s="40"/>
      <c r="D404" s="34"/>
      <c r="E404" s="35"/>
      <c r="F404" s="41">
        <f>Current!AK404</f>
        <v>0</v>
      </c>
      <c r="G404" s="42">
        <f>Current!AL404</f>
        <v>0</v>
      </c>
      <c r="H404" s="43">
        <f>Current!AM404</f>
        <v>0</v>
      </c>
      <c r="I404" s="41">
        <f>Infrastructure!AT404</f>
        <v>0</v>
      </c>
      <c r="J404" s="42">
        <f>Infrastructure!AU404</f>
        <v>0</v>
      </c>
      <c r="K404" s="43">
        <f>Infrastructure!AV404</f>
        <v>0</v>
      </c>
      <c r="L404" s="41">
        <f>'Allocations-in-Kind'!AK404</f>
        <v>0</v>
      </c>
      <c r="M404" s="42">
        <f>'Allocations-in-Kind'!AL404</f>
        <v>0</v>
      </c>
      <c r="N404" s="43">
        <f>'Allocations-in-Kind'!AM404</f>
        <v>0</v>
      </c>
      <c r="O404" s="41"/>
      <c r="P404" s="42"/>
      <c r="Q404" s="43"/>
      <c r="R404" s="41"/>
      <c r="S404" s="42"/>
      <c r="T404" s="43"/>
      <c r="U404" s="41"/>
      <c r="V404" s="42"/>
      <c r="W404" s="43"/>
      <c r="X404" s="41"/>
      <c r="Y404" s="42"/>
      <c r="Z404" s="43"/>
      <c r="AA404" s="41"/>
      <c r="AB404" s="42"/>
      <c r="AC404" s="43"/>
      <c r="AD404" s="41"/>
      <c r="AE404" s="42"/>
      <c r="AF404" s="43"/>
      <c r="AG404" s="41"/>
      <c r="AH404" s="42"/>
      <c r="AI404" s="43"/>
      <c r="AK404" s="41"/>
      <c r="AL404" s="42"/>
      <c r="AM404" s="43"/>
      <c r="AT404" s="32">
        <f>IF(AT403=0,0,1)</f>
        <v>0</v>
      </c>
    </row>
    <row r="405" spans="2:50" ht="15" hidden="1" customHeight="1" x14ac:dyDescent="0.3">
      <c r="B405" s="15"/>
      <c r="C405" s="40" t="s">
        <v>22</v>
      </c>
      <c r="D405" s="34" t="s">
        <v>2</v>
      </c>
      <c r="E405" s="35" t="s">
        <v>2</v>
      </c>
      <c r="F405" s="41">
        <f>Current!AK405</f>
        <v>0</v>
      </c>
      <c r="G405" s="42">
        <f>Current!AL405</f>
        <v>0</v>
      </c>
      <c r="H405" s="43">
        <f>Current!AM405</f>
        <v>0</v>
      </c>
      <c r="I405" s="41">
        <f>Infrastructure!AT405</f>
        <v>0</v>
      </c>
      <c r="J405" s="42">
        <f>Infrastructure!AU405</f>
        <v>0</v>
      </c>
      <c r="K405" s="43">
        <f>Infrastructure!AV405</f>
        <v>0</v>
      </c>
      <c r="L405" s="41">
        <f>'Allocations-in-Kind'!AK405</f>
        <v>0</v>
      </c>
      <c r="M405" s="42">
        <f>'Allocations-in-Kind'!AL405</f>
        <v>0</v>
      </c>
      <c r="N405" s="43">
        <f>'Allocations-in-Kind'!AM405</f>
        <v>0</v>
      </c>
      <c r="O405" s="41"/>
      <c r="P405" s="42"/>
      <c r="Q405" s="43"/>
      <c r="R405" s="41"/>
      <c r="S405" s="42"/>
      <c r="T405" s="43"/>
      <c r="U405" s="41">
        <f>'ES Breakdown'!AK405</f>
        <v>0</v>
      </c>
      <c r="V405" s="42">
        <f>'ES Breakdown'!AL405</f>
        <v>0</v>
      </c>
      <c r="W405" s="43">
        <f>'ES Breakdown'!AM405</f>
        <v>0</v>
      </c>
      <c r="X405" s="41"/>
      <c r="Y405" s="42"/>
      <c r="Z405" s="43"/>
      <c r="AA405" s="41"/>
      <c r="AB405" s="42"/>
      <c r="AC405" s="43"/>
      <c r="AD405" s="41"/>
      <c r="AE405" s="42"/>
      <c r="AF405" s="43"/>
      <c r="AG405" s="41"/>
      <c r="AH405" s="42"/>
      <c r="AI405" s="43"/>
      <c r="AK405" s="41">
        <f t="shared" ref="AK405:AM415" si="117">F405+I405+L405+O405+R405+U405+X405+AA405+AD405+AG405</f>
        <v>0</v>
      </c>
      <c r="AL405" s="42">
        <f t="shared" si="117"/>
        <v>0</v>
      </c>
      <c r="AM405" s="43">
        <f t="shared" si="117"/>
        <v>0</v>
      </c>
      <c r="AT405" s="32">
        <f>IF(LEN(E405)&lt;2,0,1)</f>
        <v>0</v>
      </c>
      <c r="AV405" s="23">
        <v>3</v>
      </c>
      <c r="AW405" s="23">
        <v>18</v>
      </c>
      <c r="AX405" s="23">
        <v>1</v>
      </c>
    </row>
    <row r="406" spans="2:50" ht="15" hidden="1" customHeight="1" x14ac:dyDescent="0.3">
      <c r="B406" s="15"/>
      <c r="C406" s="40" t="s">
        <v>22</v>
      </c>
      <c r="D406" s="34" t="s">
        <v>2</v>
      </c>
      <c r="E406" s="35" t="s">
        <v>2</v>
      </c>
      <c r="F406" s="41">
        <f>Current!AK406</f>
        <v>0</v>
      </c>
      <c r="G406" s="42">
        <f>Current!AL406</f>
        <v>0</v>
      </c>
      <c r="H406" s="43">
        <f>Current!AM406</f>
        <v>0</v>
      </c>
      <c r="I406" s="41">
        <f>Infrastructure!AT406</f>
        <v>0</v>
      </c>
      <c r="J406" s="42">
        <f>Infrastructure!AU406</f>
        <v>0</v>
      </c>
      <c r="K406" s="43">
        <f>Infrastructure!AV406</f>
        <v>0</v>
      </c>
      <c r="L406" s="41">
        <f>'Allocations-in-Kind'!AK406</f>
        <v>0</v>
      </c>
      <c r="M406" s="42">
        <f>'Allocations-in-Kind'!AL406</f>
        <v>0</v>
      </c>
      <c r="N406" s="43">
        <f>'Allocations-in-Kind'!AM406</f>
        <v>0</v>
      </c>
      <c r="O406" s="41"/>
      <c r="P406" s="42"/>
      <c r="Q406" s="43"/>
      <c r="R406" s="41"/>
      <c r="S406" s="42"/>
      <c r="T406" s="43"/>
      <c r="U406" s="41">
        <f>'ES Breakdown'!AK406</f>
        <v>0</v>
      </c>
      <c r="V406" s="42">
        <f>'ES Breakdown'!AL406</f>
        <v>0</v>
      </c>
      <c r="W406" s="43">
        <f>'ES Breakdown'!AM406</f>
        <v>0</v>
      </c>
      <c r="X406" s="41"/>
      <c r="Y406" s="42"/>
      <c r="Z406" s="43"/>
      <c r="AA406" s="41"/>
      <c r="AB406" s="42"/>
      <c r="AC406" s="43"/>
      <c r="AD406" s="41"/>
      <c r="AE406" s="42"/>
      <c r="AF406" s="43"/>
      <c r="AG406" s="41"/>
      <c r="AH406" s="42"/>
      <c r="AI406" s="43"/>
      <c r="AK406" s="41">
        <f t="shared" si="117"/>
        <v>0</v>
      </c>
      <c r="AL406" s="42">
        <f t="shared" si="117"/>
        <v>0</v>
      </c>
      <c r="AM406" s="43">
        <f t="shared" si="117"/>
        <v>0</v>
      </c>
      <c r="AT406" s="32">
        <f t="shared" ref="AT406:AT415" si="118">IF(LEN(E406)&lt;2,0,1)</f>
        <v>0</v>
      </c>
      <c r="AV406" s="23">
        <v>3</v>
      </c>
      <c r="AW406" s="23">
        <v>18</v>
      </c>
      <c r="AX406" s="23">
        <f>IF(AW406=AW405,AX405+1,1)</f>
        <v>2</v>
      </c>
    </row>
    <row r="407" spans="2:50" ht="15" hidden="1" customHeight="1" x14ac:dyDescent="0.3">
      <c r="B407" s="15"/>
      <c r="C407" s="40" t="s">
        <v>22</v>
      </c>
      <c r="D407" s="34" t="s">
        <v>2</v>
      </c>
      <c r="E407" s="35" t="s">
        <v>2</v>
      </c>
      <c r="F407" s="41">
        <f>Current!AK407</f>
        <v>0</v>
      </c>
      <c r="G407" s="42">
        <f>Current!AL407</f>
        <v>0</v>
      </c>
      <c r="H407" s="43">
        <f>Current!AM407</f>
        <v>0</v>
      </c>
      <c r="I407" s="41">
        <f>Infrastructure!AT407</f>
        <v>0</v>
      </c>
      <c r="J407" s="42">
        <f>Infrastructure!AU407</f>
        <v>0</v>
      </c>
      <c r="K407" s="43">
        <f>Infrastructure!AV407</f>
        <v>0</v>
      </c>
      <c r="L407" s="41">
        <f>'Allocations-in-Kind'!AK407</f>
        <v>0</v>
      </c>
      <c r="M407" s="42">
        <f>'Allocations-in-Kind'!AL407</f>
        <v>0</v>
      </c>
      <c r="N407" s="43">
        <f>'Allocations-in-Kind'!AM407</f>
        <v>0</v>
      </c>
      <c r="O407" s="41"/>
      <c r="P407" s="42"/>
      <c r="Q407" s="43"/>
      <c r="R407" s="41"/>
      <c r="S407" s="42"/>
      <c r="T407" s="43"/>
      <c r="U407" s="41">
        <f>'ES Breakdown'!AK407</f>
        <v>0</v>
      </c>
      <c r="V407" s="42">
        <f>'ES Breakdown'!AL407</f>
        <v>0</v>
      </c>
      <c r="W407" s="43">
        <f>'ES Breakdown'!AM407</f>
        <v>0</v>
      </c>
      <c r="X407" s="41"/>
      <c r="Y407" s="42"/>
      <c r="Z407" s="43"/>
      <c r="AA407" s="41"/>
      <c r="AB407" s="42"/>
      <c r="AC407" s="43"/>
      <c r="AD407" s="41"/>
      <c r="AE407" s="42"/>
      <c r="AF407" s="43"/>
      <c r="AG407" s="41"/>
      <c r="AH407" s="42"/>
      <c r="AI407" s="43"/>
      <c r="AK407" s="41">
        <f t="shared" si="117"/>
        <v>0</v>
      </c>
      <c r="AL407" s="42">
        <f t="shared" si="117"/>
        <v>0</v>
      </c>
      <c r="AM407" s="43">
        <f t="shared" si="117"/>
        <v>0</v>
      </c>
      <c r="AT407" s="32">
        <f t="shared" si="118"/>
        <v>0</v>
      </c>
      <c r="AV407" s="23">
        <v>3</v>
      </c>
      <c r="AW407" s="23">
        <v>18</v>
      </c>
      <c r="AX407" s="23">
        <f t="shared" ref="AX407:AX415" si="119">IF(AW407=AW406,AX406+1,1)</f>
        <v>3</v>
      </c>
    </row>
    <row r="408" spans="2:50" ht="15" hidden="1" customHeight="1" x14ac:dyDescent="0.3">
      <c r="B408" s="15"/>
      <c r="C408" s="40" t="s">
        <v>22</v>
      </c>
      <c r="D408" s="34" t="s">
        <v>2</v>
      </c>
      <c r="E408" s="35" t="s">
        <v>2</v>
      </c>
      <c r="F408" s="41">
        <f>Current!AK408</f>
        <v>0</v>
      </c>
      <c r="G408" s="42">
        <f>Current!AL408</f>
        <v>0</v>
      </c>
      <c r="H408" s="43">
        <f>Current!AM408</f>
        <v>0</v>
      </c>
      <c r="I408" s="41">
        <f>Infrastructure!AT408</f>
        <v>0</v>
      </c>
      <c r="J408" s="42">
        <f>Infrastructure!AU408</f>
        <v>0</v>
      </c>
      <c r="K408" s="43">
        <f>Infrastructure!AV408</f>
        <v>0</v>
      </c>
      <c r="L408" s="41">
        <f>'Allocations-in-Kind'!AK408</f>
        <v>0</v>
      </c>
      <c r="M408" s="42">
        <f>'Allocations-in-Kind'!AL408</f>
        <v>0</v>
      </c>
      <c r="N408" s="43">
        <f>'Allocations-in-Kind'!AM408</f>
        <v>0</v>
      </c>
      <c r="O408" s="41"/>
      <c r="P408" s="42"/>
      <c r="Q408" s="43"/>
      <c r="R408" s="41"/>
      <c r="S408" s="42"/>
      <c r="T408" s="43"/>
      <c r="U408" s="41">
        <f>'ES Breakdown'!AK408</f>
        <v>0</v>
      </c>
      <c r="V408" s="42">
        <f>'ES Breakdown'!AL408</f>
        <v>0</v>
      </c>
      <c r="W408" s="43">
        <f>'ES Breakdown'!AM408</f>
        <v>0</v>
      </c>
      <c r="X408" s="41"/>
      <c r="Y408" s="42"/>
      <c r="Z408" s="43"/>
      <c r="AA408" s="41"/>
      <c r="AB408" s="42"/>
      <c r="AC408" s="43"/>
      <c r="AD408" s="41"/>
      <c r="AE408" s="42"/>
      <c r="AF408" s="43"/>
      <c r="AG408" s="41"/>
      <c r="AH408" s="42"/>
      <c r="AI408" s="43"/>
      <c r="AK408" s="41">
        <f t="shared" si="117"/>
        <v>0</v>
      </c>
      <c r="AL408" s="42">
        <f t="shared" si="117"/>
        <v>0</v>
      </c>
      <c r="AM408" s="43">
        <f t="shared" si="117"/>
        <v>0</v>
      </c>
      <c r="AT408" s="32">
        <f t="shared" si="118"/>
        <v>0</v>
      </c>
      <c r="AV408" s="23">
        <v>3</v>
      </c>
      <c r="AW408" s="23">
        <v>18</v>
      </c>
      <c r="AX408" s="23">
        <f t="shared" si="119"/>
        <v>4</v>
      </c>
    </row>
    <row r="409" spans="2:50" ht="15" hidden="1" customHeight="1" x14ac:dyDescent="0.3">
      <c r="B409" s="15"/>
      <c r="C409" s="40" t="s">
        <v>22</v>
      </c>
      <c r="D409" s="34" t="s">
        <v>2</v>
      </c>
      <c r="E409" s="35" t="s">
        <v>2</v>
      </c>
      <c r="F409" s="41">
        <f>Current!AK409</f>
        <v>0</v>
      </c>
      <c r="G409" s="42">
        <f>Current!AL409</f>
        <v>0</v>
      </c>
      <c r="H409" s="43">
        <f>Current!AM409</f>
        <v>0</v>
      </c>
      <c r="I409" s="41">
        <f>Infrastructure!AT409</f>
        <v>0</v>
      </c>
      <c r="J409" s="42">
        <f>Infrastructure!AU409</f>
        <v>0</v>
      </c>
      <c r="K409" s="43">
        <f>Infrastructure!AV409</f>
        <v>0</v>
      </c>
      <c r="L409" s="41">
        <f>'Allocations-in-Kind'!AK409</f>
        <v>0</v>
      </c>
      <c r="M409" s="42">
        <f>'Allocations-in-Kind'!AL409</f>
        <v>0</v>
      </c>
      <c r="N409" s="43">
        <f>'Allocations-in-Kind'!AM409</f>
        <v>0</v>
      </c>
      <c r="O409" s="41"/>
      <c r="P409" s="42"/>
      <c r="Q409" s="43"/>
      <c r="R409" s="41"/>
      <c r="S409" s="42"/>
      <c r="T409" s="43"/>
      <c r="U409" s="41">
        <f>'ES Breakdown'!AK409</f>
        <v>0</v>
      </c>
      <c r="V409" s="42">
        <f>'ES Breakdown'!AL409</f>
        <v>0</v>
      </c>
      <c r="W409" s="43">
        <f>'ES Breakdown'!AM409</f>
        <v>0</v>
      </c>
      <c r="X409" s="41"/>
      <c r="Y409" s="42"/>
      <c r="Z409" s="43"/>
      <c r="AA409" s="41"/>
      <c r="AB409" s="42"/>
      <c r="AC409" s="43"/>
      <c r="AD409" s="41"/>
      <c r="AE409" s="42"/>
      <c r="AF409" s="43"/>
      <c r="AG409" s="41"/>
      <c r="AH409" s="42"/>
      <c r="AI409" s="43"/>
      <c r="AK409" s="41">
        <f t="shared" si="117"/>
        <v>0</v>
      </c>
      <c r="AL409" s="42">
        <f t="shared" si="117"/>
        <v>0</v>
      </c>
      <c r="AM409" s="43">
        <f t="shared" si="117"/>
        <v>0</v>
      </c>
      <c r="AT409" s="32">
        <f t="shared" si="118"/>
        <v>0</v>
      </c>
      <c r="AV409" s="23">
        <v>3</v>
      </c>
      <c r="AW409" s="23">
        <v>18</v>
      </c>
      <c r="AX409" s="23">
        <f t="shared" si="119"/>
        <v>5</v>
      </c>
    </row>
    <row r="410" spans="2:50" ht="15" hidden="1" customHeight="1" x14ac:dyDescent="0.3">
      <c r="B410" s="15"/>
      <c r="C410" s="40" t="s">
        <v>22</v>
      </c>
      <c r="D410" s="34" t="s">
        <v>2</v>
      </c>
      <c r="E410" s="35" t="s">
        <v>2</v>
      </c>
      <c r="F410" s="41">
        <f>Current!AK410</f>
        <v>0</v>
      </c>
      <c r="G410" s="42">
        <f>Current!AL410</f>
        <v>0</v>
      </c>
      <c r="H410" s="43">
        <f>Current!AM410</f>
        <v>0</v>
      </c>
      <c r="I410" s="41">
        <f>Infrastructure!AT410</f>
        <v>0</v>
      </c>
      <c r="J410" s="42">
        <f>Infrastructure!AU410</f>
        <v>0</v>
      </c>
      <c r="K410" s="43">
        <f>Infrastructure!AV410</f>
        <v>0</v>
      </c>
      <c r="L410" s="41">
        <f>'Allocations-in-Kind'!AK410</f>
        <v>0</v>
      </c>
      <c r="M410" s="42">
        <f>'Allocations-in-Kind'!AL410</f>
        <v>0</v>
      </c>
      <c r="N410" s="43">
        <f>'Allocations-in-Kind'!AM410</f>
        <v>0</v>
      </c>
      <c r="O410" s="41"/>
      <c r="P410" s="42"/>
      <c r="Q410" s="43"/>
      <c r="R410" s="41"/>
      <c r="S410" s="42"/>
      <c r="T410" s="43"/>
      <c r="U410" s="41">
        <f>'ES Breakdown'!AK410</f>
        <v>0</v>
      </c>
      <c r="V410" s="42">
        <f>'ES Breakdown'!AL410</f>
        <v>0</v>
      </c>
      <c r="W410" s="43">
        <f>'ES Breakdown'!AM410</f>
        <v>0</v>
      </c>
      <c r="X410" s="41"/>
      <c r="Y410" s="42"/>
      <c r="Z410" s="43"/>
      <c r="AA410" s="41"/>
      <c r="AB410" s="42"/>
      <c r="AC410" s="43"/>
      <c r="AD410" s="41"/>
      <c r="AE410" s="42"/>
      <c r="AF410" s="43"/>
      <c r="AG410" s="41"/>
      <c r="AH410" s="42"/>
      <c r="AI410" s="43"/>
      <c r="AK410" s="41">
        <f t="shared" si="117"/>
        <v>0</v>
      </c>
      <c r="AL410" s="42">
        <f t="shared" si="117"/>
        <v>0</v>
      </c>
      <c r="AM410" s="43">
        <f t="shared" si="117"/>
        <v>0</v>
      </c>
      <c r="AT410" s="32">
        <f t="shared" si="118"/>
        <v>0</v>
      </c>
      <c r="AV410" s="23">
        <v>3</v>
      </c>
      <c r="AW410" s="23">
        <v>18</v>
      </c>
      <c r="AX410" s="23">
        <f t="shared" si="119"/>
        <v>6</v>
      </c>
    </row>
    <row r="411" spans="2:50" ht="15" hidden="1" customHeight="1" x14ac:dyDescent="0.3">
      <c r="B411" s="15"/>
      <c r="C411" s="40" t="s">
        <v>22</v>
      </c>
      <c r="D411" s="34" t="s">
        <v>2</v>
      </c>
      <c r="E411" s="35" t="s">
        <v>2</v>
      </c>
      <c r="F411" s="41">
        <f>Current!AK411</f>
        <v>0</v>
      </c>
      <c r="G411" s="42">
        <f>Current!AL411</f>
        <v>0</v>
      </c>
      <c r="H411" s="43">
        <f>Current!AM411</f>
        <v>0</v>
      </c>
      <c r="I411" s="41">
        <f>Infrastructure!AT411</f>
        <v>0</v>
      </c>
      <c r="J411" s="42">
        <f>Infrastructure!AU411</f>
        <v>0</v>
      </c>
      <c r="K411" s="43">
        <f>Infrastructure!AV411</f>
        <v>0</v>
      </c>
      <c r="L411" s="41">
        <f>'Allocations-in-Kind'!AK411</f>
        <v>0</v>
      </c>
      <c r="M411" s="42">
        <f>'Allocations-in-Kind'!AL411</f>
        <v>0</v>
      </c>
      <c r="N411" s="43">
        <f>'Allocations-in-Kind'!AM411</f>
        <v>0</v>
      </c>
      <c r="O411" s="41"/>
      <c r="P411" s="42"/>
      <c r="Q411" s="43"/>
      <c r="R411" s="41"/>
      <c r="S411" s="42"/>
      <c r="T411" s="43"/>
      <c r="U411" s="41">
        <f>'ES Breakdown'!AK411</f>
        <v>0</v>
      </c>
      <c r="V411" s="42">
        <f>'ES Breakdown'!AL411</f>
        <v>0</v>
      </c>
      <c r="W411" s="43">
        <f>'ES Breakdown'!AM411</f>
        <v>0</v>
      </c>
      <c r="X411" s="41"/>
      <c r="Y411" s="42"/>
      <c r="Z411" s="43"/>
      <c r="AA411" s="41"/>
      <c r="AB411" s="42"/>
      <c r="AC411" s="43"/>
      <c r="AD411" s="41"/>
      <c r="AE411" s="42"/>
      <c r="AF411" s="43"/>
      <c r="AG411" s="41"/>
      <c r="AH411" s="42"/>
      <c r="AI411" s="43"/>
      <c r="AK411" s="41">
        <f t="shared" si="117"/>
        <v>0</v>
      </c>
      <c r="AL411" s="42">
        <f t="shared" si="117"/>
        <v>0</v>
      </c>
      <c r="AM411" s="43">
        <f t="shared" si="117"/>
        <v>0</v>
      </c>
      <c r="AT411" s="32">
        <f t="shared" si="118"/>
        <v>0</v>
      </c>
      <c r="AV411" s="23">
        <v>3</v>
      </c>
      <c r="AW411" s="23">
        <v>18</v>
      </c>
      <c r="AX411" s="23">
        <f t="shared" si="119"/>
        <v>7</v>
      </c>
    </row>
    <row r="412" spans="2:50" ht="15" hidden="1" customHeight="1" x14ac:dyDescent="0.3">
      <c r="C412" s="40" t="s">
        <v>22</v>
      </c>
      <c r="D412" s="34" t="s">
        <v>2</v>
      </c>
      <c r="E412" s="35" t="s">
        <v>2</v>
      </c>
      <c r="F412" s="41">
        <f>Current!AK412</f>
        <v>0</v>
      </c>
      <c r="G412" s="42">
        <f>Current!AL412</f>
        <v>0</v>
      </c>
      <c r="H412" s="43">
        <f>Current!AM412</f>
        <v>0</v>
      </c>
      <c r="I412" s="41">
        <f>Infrastructure!AT412</f>
        <v>0</v>
      </c>
      <c r="J412" s="42">
        <f>Infrastructure!AU412</f>
        <v>0</v>
      </c>
      <c r="K412" s="43">
        <f>Infrastructure!AV412</f>
        <v>0</v>
      </c>
      <c r="L412" s="41">
        <f>'Allocations-in-Kind'!AK412</f>
        <v>0</v>
      </c>
      <c r="M412" s="42">
        <f>'Allocations-in-Kind'!AL412</f>
        <v>0</v>
      </c>
      <c r="N412" s="43">
        <f>'Allocations-in-Kind'!AM412</f>
        <v>0</v>
      </c>
      <c r="O412" s="41"/>
      <c r="P412" s="42"/>
      <c r="Q412" s="43"/>
      <c r="R412" s="41"/>
      <c r="S412" s="42"/>
      <c r="T412" s="43"/>
      <c r="U412" s="41">
        <f>'ES Breakdown'!AK412</f>
        <v>0</v>
      </c>
      <c r="V412" s="42">
        <f>'ES Breakdown'!AL412</f>
        <v>0</v>
      </c>
      <c r="W412" s="43">
        <f>'ES Breakdown'!AM412</f>
        <v>0</v>
      </c>
      <c r="X412" s="41"/>
      <c r="Y412" s="42"/>
      <c r="Z412" s="43"/>
      <c r="AA412" s="41"/>
      <c r="AB412" s="42"/>
      <c r="AC412" s="43"/>
      <c r="AD412" s="41"/>
      <c r="AE412" s="42"/>
      <c r="AF412" s="43"/>
      <c r="AG412" s="41"/>
      <c r="AH412" s="42"/>
      <c r="AI412" s="43"/>
      <c r="AK412" s="41">
        <f t="shared" si="117"/>
        <v>0</v>
      </c>
      <c r="AL412" s="42">
        <f t="shared" si="117"/>
        <v>0</v>
      </c>
      <c r="AM412" s="43">
        <f t="shared" si="117"/>
        <v>0</v>
      </c>
      <c r="AT412" s="32">
        <f t="shared" si="118"/>
        <v>0</v>
      </c>
      <c r="AV412" s="23">
        <v>3</v>
      </c>
      <c r="AW412" s="23">
        <v>18</v>
      </c>
      <c r="AX412" s="23">
        <f t="shared" si="119"/>
        <v>8</v>
      </c>
    </row>
    <row r="413" spans="2:50" ht="15" hidden="1" customHeight="1" x14ac:dyDescent="0.3">
      <c r="C413" s="40" t="s">
        <v>22</v>
      </c>
      <c r="D413" s="34" t="s">
        <v>2</v>
      </c>
      <c r="E413" s="35" t="s">
        <v>2</v>
      </c>
      <c r="F413" s="41">
        <f>Current!AK413</f>
        <v>0</v>
      </c>
      <c r="G413" s="42">
        <f>Current!AL413</f>
        <v>0</v>
      </c>
      <c r="H413" s="43">
        <f>Current!AM413</f>
        <v>0</v>
      </c>
      <c r="I413" s="41">
        <f>Infrastructure!AT413</f>
        <v>0</v>
      </c>
      <c r="J413" s="42">
        <f>Infrastructure!AU413</f>
        <v>0</v>
      </c>
      <c r="K413" s="43">
        <f>Infrastructure!AV413</f>
        <v>0</v>
      </c>
      <c r="L413" s="41">
        <f>'Allocations-in-Kind'!AK413</f>
        <v>0</v>
      </c>
      <c r="M413" s="42">
        <f>'Allocations-in-Kind'!AL413</f>
        <v>0</v>
      </c>
      <c r="N413" s="43">
        <f>'Allocations-in-Kind'!AM413</f>
        <v>0</v>
      </c>
      <c r="O413" s="41"/>
      <c r="P413" s="42"/>
      <c r="Q413" s="43"/>
      <c r="R413" s="41"/>
      <c r="S413" s="42"/>
      <c r="T413" s="43"/>
      <c r="U413" s="41">
        <f>'ES Breakdown'!AK413</f>
        <v>0</v>
      </c>
      <c r="V413" s="42">
        <f>'ES Breakdown'!AL413</f>
        <v>0</v>
      </c>
      <c r="W413" s="43">
        <f>'ES Breakdown'!AM413</f>
        <v>0</v>
      </c>
      <c r="X413" s="41"/>
      <c r="Y413" s="42"/>
      <c r="Z413" s="43"/>
      <c r="AA413" s="41"/>
      <c r="AB413" s="42"/>
      <c r="AC413" s="43"/>
      <c r="AD413" s="41"/>
      <c r="AE413" s="42"/>
      <c r="AF413" s="43"/>
      <c r="AG413" s="41"/>
      <c r="AH413" s="42"/>
      <c r="AI413" s="43"/>
      <c r="AK413" s="41">
        <f t="shared" si="117"/>
        <v>0</v>
      </c>
      <c r="AL413" s="42">
        <f t="shared" si="117"/>
        <v>0</v>
      </c>
      <c r="AM413" s="43">
        <f t="shared" si="117"/>
        <v>0</v>
      </c>
      <c r="AT413" s="32">
        <f t="shared" si="118"/>
        <v>0</v>
      </c>
      <c r="AV413" s="23">
        <v>3</v>
      </c>
      <c r="AW413" s="23">
        <v>18</v>
      </c>
      <c r="AX413" s="23">
        <f t="shared" si="119"/>
        <v>9</v>
      </c>
    </row>
    <row r="414" spans="2:50" ht="15" hidden="1" customHeight="1" x14ac:dyDescent="0.3">
      <c r="C414" s="40" t="s">
        <v>22</v>
      </c>
      <c r="D414" s="34" t="s">
        <v>2</v>
      </c>
      <c r="E414" s="35" t="s">
        <v>2</v>
      </c>
      <c r="F414" s="41">
        <f>Current!AK414</f>
        <v>0</v>
      </c>
      <c r="G414" s="42">
        <f>Current!AL414</f>
        <v>0</v>
      </c>
      <c r="H414" s="43">
        <f>Current!AM414</f>
        <v>0</v>
      </c>
      <c r="I414" s="41">
        <f>Infrastructure!AT414</f>
        <v>0</v>
      </c>
      <c r="J414" s="42">
        <f>Infrastructure!AU414</f>
        <v>0</v>
      </c>
      <c r="K414" s="43">
        <f>Infrastructure!AV414</f>
        <v>0</v>
      </c>
      <c r="L414" s="41">
        <f>'Allocations-in-Kind'!AK414</f>
        <v>0</v>
      </c>
      <c r="M414" s="42">
        <f>'Allocations-in-Kind'!AL414</f>
        <v>0</v>
      </c>
      <c r="N414" s="43">
        <f>'Allocations-in-Kind'!AM414</f>
        <v>0</v>
      </c>
      <c r="O414" s="41"/>
      <c r="P414" s="42"/>
      <c r="Q414" s="43"/>
      <c r="R414" s="41"/>
      <c r="S414" s="42"/>
      <c r="T414" s="43"/>
      <c r="U414" s="41">
        <f>'ES Breakdown'!AK414</f>
        <v>0</v>
      </c>
      <c r="V414" s="42">
        <f>'ES Breakdown'!AL414</f>
        <v>0</v>
      </c>
      <c r="W414" s="43">
        <f>'ES Breakdown'!AM414</f>
        <v>0</v>
      </c>
      <c r="X414" s="41"/>
      <c r="Y414" s="42"/>
      <c r="Z414" s="43"/>
      <c r="AA414" s="41"/>
      <c r="AB414" s="42"/>
      <c r="AC414" s="43"/>
      <c r="AD414" s="41"/>
      <c r="AE414" s="42"/>
      <c r="AF414" s="43"/>
      <c r="AG414" s="41"/>
      <c r="AH414" s="42"/>
      <c r="AI414" s="43"/>
      <c r="AK414" s="41">
        <f t="shared" si="117"/>
        <v>0</v>
      </c>
      <c r="AL414" s="42">
        <f t="shared" si="117"/>
        <v>0</v>
      </c>
      <c r="AM414" s="43">
        <f t="shared" si="117"/>
        <v>0</v>
      </c>
      <c r="AT414" s="32">
        <f t="shared" si="118"/>
        <v>0</v>
      </c>
      <c r="AV414" s="23">
        <v>3</v>
      </c>
      <c r="AW414" s="23">
        <v>18</v>
      </c>
      <c r="AX414" s="23">
        <f t="shared" si="119"/>
        <v>10</v>
      </c>
    </row>
    <row r="415" spans="2:50" ht="15" hidden="1" customHeight="1" x14ac:dyDescent="0.3">
      <c r="C415" s="40" t="s">
        <v>23</v>
      </c>
      <c r="D415" s="34" t="s">
        <v>2</v>
      </c>
      <c r="E415" s="35" t="s">
        <v>2</v>
      </c>
      <c r="F415" s="41">
        <f>Current!AK415</f>
        <v>0</v>
      </c>
      <c r="G415" s="42">
        <f>Current!AL415</f>
        <v>0</v>
      </c>
      <c r="H415" s="43">
        <f>Current!AM415</f>
        <v>0</v>
      </c>
      <c r="I415" s="41">
        <f>Infrastructure!AT415</f>
        <v>0</v>
      </c>
      <c r="J415" s="42">
        <f>Infrastructure!AU415</f>
        <v>0</v>
      </c>
      <c r="K415" s="43">
        <f>Infrastructure!AV415</f>
        <v>0</v>
      </c>
      <c r="L415" s="41">
        <f>'Allocations-in-Kind'!AK415</f>
        <v>0</v>
      </c>
      <c r="M415" s="42">
        <f>'Allocations-in-Kind'!AL415</f>
        <v>0</v>
      </c>
      <c r="N415" s="43">
        <f>'Allocations-in-Kind'!AM415</f>
        <v>0</v>
      </c>
      <c r="O415" s="41"/>
      <c r="P415" s="42"/>
      <c r="Q415" s="43"/>
      <c r="R415" s="41"/>
      <c r="S415" s="42"/>
      <c r="T415" s="43"/>
      <c r="U415" s="41">
        <f>'ES Breakdown'!AK415</f>
        <v>0</v>
      </c>
      <c r="V415" s="42">
        <f>'ES Breakdown'!AL415</f>
        <v>0</v>
      </c>
      <c r="W415" s="43">
        <f>'ES Breakdown'!AM415</f>
        <v>0</v>
      </c>
      <c r="X415" s="41"/>
      <c r="Y415" s="42"/>
      <c r="Z415" s="43"/>
      <c r="AA415" s="41"/>
      <c r="AB415" s="42"/>
      <c r="AC415" s="43"/>
      <c r="AD415" s="41"/>
      <c r="AE415" s="42"/>
      <c r="AF415" s="43"/>
      <c r="AG415" s="41"/>
      <c r="AH415" s="42"/>
      <c r="AI415" s="43"/>
      <c r="AK415" s="41">
        <f t="shared" si="117"/>
        <v>0</v>
      </c>
      <c r="AL415" s="42">
        <f t="shared" si="117"/>
        <v>0</v>
      </c>
      <c r="AM415" s="43">
        <f t="shared" si="117"/>
        <v>0</v>
      </c>
      <c r="AT415" s="32">
        <f t="shared" si="118"/>
        <v>0</v>
      </c>
      <c r="AV415" s="23">
        <v>3</v>
      </c>
      <c r="AW415" s="23">
        <v>19</v>
      </c>
      <c r="AX415" s="23">
        <f t="shared" si="119"/>
        <v>1</v>
      </c>
    </row>
    <row r="416" spans="2:50" ht="15" hidden="1" customHeight="1" x14ac:dyDescent="0.3">
      <c r="C416" s="50" t="str">
        <f>IF(LEN(E415)&lt;1,"","Total: " &amp; LEFT(E415,LEN(E415)-21) &amp; "Municipalities")</f>
        <v/>
      </c>
      <c r="D416" s="51"/>
      <c r="E416" s="52"/>
      <c r="F416" s="53">
        <f>Current!AK416</f>
        <v>0</v>
      </c>
      <c r="G416" s="54">
        <f>Current!AL416</f>
        <v>0</v>
      </c>
      <c r="H416" s="55">
        <f>Current!AM416</f>
        <v>0</v>
      </c>
      <c r="I416" s="53">
        <f>Infrastructure!AT416</f>
        <v>0</v>
      </c>
      <c r="J416" s="54">
        <f>Infrastructure!AU416</f>
        <v>0</v>
      </c>
      <c r="K416" s="55">
        <f>Infrastructure!AV416</f>
        <v>0</v>
      </c>
      <c r="L416" s="53">
        <f>'Allocations-in-Kind'!AK416</f>
        <v>0</v>
      </c>
      <c r="M416" s="54">
        <f>'Allocations-in-Kind'!AL416</f>
        <v>0</v>
      </c>
      <c r="N416" s="55">
        <f>'Allocations-in-Kind'!AM416</f>
        <v>0</v>
      </c>
      <c r="O416" s="53">
        <f t="shared" ref="O416:AI416" si="120">SUM(O405:O415)</f>
        <v>0</v>
      </c>
      <c r="P416" s="54">
        <f t="shared" si="120"/>
        <v>0</v>
      </c>
      <c r="Q416" s="55">
        <f t="shared" si="120"/>
        <v>0</v>
      </c>
      <c r="R416" s="53">
        <f t="shared" si="120"/>
        <v>0</v>
      </c>
      <c r="S416" s="54">
        <f t="shared" si="120"/>
        <v>0</v>
      </c>
      <c r="T416" s="55">
        <f t="shared" si="120"/>
        <v>0</v>
      </c>
      <c r="U416" s="53">
        <f t="shared" si="120"/>
        <v>0</v>
      </c>
      <c r="V416" s="54">
        <f t="shared" si="120"/>
        <v>0</v>
      </c>
      <c r="W416" s="55">
        <f t="shared" si="120"/>
        <v>0</v>
      </c>
      <c r="X416" s="53">
        <f t="shared" si="120"/>
        <v>0</v>
      </c>
      <c r="Y416" s="54">
        <f t="shared" si="120"/>
        <v>0</v>
      </c>
      <c r="Z416" s="55">
        <f t="shared" si="120"/>
        <v>0</v>
      </c>
      <c r="AA416" s="53">
        <f t="shared" si="120"/>
        <v>0</v>
      </c>
      <c r="AB416" s="54">
        <f t="shared" si="120"/>
        <v>0</v>
      </c>
      <c r="AC416" s="55">
        <f t="shared" si="120"/>
        <v>0</v>
      </c>
      <c r="AD416" s="53">
        <f t="shared" si="120"/>
        <v>0</v>
      </c>
      <c r="AE416" s="54">
        <f t="shared" si="120"/>
        <v>0</v>
      </c>
      <c r="AF416" s="55">
        <f t="shared" si="120"/>
        <v>0</v>
      </c>
      <c r="AG416" s="53">
        <f t="shared" si="120"/>
        <v>0</v>
      </c>
      <c r="AH416" s="54">
        <f t="shared" si="120"/>
        <v>0</v>
      </c>
      <c r="AI416" s="55">
        <f t="shared" si="120"/>
        <v>0</v>
      </c>
      <c r="AK416" s="53">
        <f>SUM(AK405:AK415)</f>
        <v>0</v>
      </c>
      <c r="AL416" s="54">
        <f>SUM(AL405:AL415)</f>
        <v>0</v>
      </c>
      <c r="AM416" s="55">
        <f>SUM(AM405:AM415)</f>
        <v>0</v>
      </c>
      <c r="AT416" s="32">
        <f>IF(SUM(AT405:AT415)=0,0,1)</f>
        <v>0</v>
      </c>
    </row>
    <row r="417" spans="3:50" ht="15" hidden="1" customHeight="1" x14ac:dyDescent="0.3">
      <c r="C417" s="40"/>
      <c r="D417" s="34"/>
      <c r="E417" s="35"/>
      <c r="F417" s="41">
        <f>Current!AK417</f>
        <v>0</v>
      </c>
      <c r="G417" s="42">
        <f>Current!AL417</f>
        <v>0</v>
      </c>
      <c r="H417" s="43">
        <f>Current!AM417</f>
        <v>0</v>
      </c>
      <c r="I417" s="41">
        <f>Infrastructure!AT417</f>
        <v>0</v>
      </c>
      <c r="J417" s="42">
        <f>Infrastructure!AU417</f>
        <v>0</v>
      </c>
      <c r="K417" s="43">
        <f>Infrastructure!AV417</f>
        <v>0</v>
      </c>
      <c r="L417" s="41">
        <f>'Allocations-in-Kind'!AK417</f>
        <v>0</v>
      </c>
      <c r="M417" s="42">
        <f>'Allocations-in-Kind'!AL417</f>
        <v>0</v>
      </c>
      <c r="N417" s="43">
        <f>'Allocations-in-Kind'!AM417</f>
        <v>0</v>
      </c>
      <c r="O417" s="41"/>
      <c r="P417" s="42"/>
      <c r="Q417" s="43"/>
      <c r="R417" s="41"/>
      <c r="S417" s="42"/>
      <c r="T417" s="43"/>
      <c r="U417" s="41"/>
      <c r="V417" s="42"/>
      <c r="W417" s="43"/>
      <c r="X417" s="41"/>
      <c r="Y417" s="42"/>
      <c r="Z417" s="43"/>
      <c r="AA417" s="41"/>
      <c r="AB417" s="42"/>
      <c r="AC417" s="43"/>
      <c r="AD417" s="41"/>
      <c r="AE417" s="42"/>
      <c r="AF417" s="43"/>
      <c r="AG417" s="41"/>
      <c r="AH417" s="42"/>
      <c r="AI417" s="43"/>
      <c r="AK417" s="41"/>
      <c r="AL417" s="42"/>
      <c r="AM417" s="43"/>
      <c r="AT417" s="32">
        <f>IF(AT416=0,0,1)</f>
        <v>0</v>
      </c>
    </row>
    <row r="418" spans="3:50" ht="15" hidden="1" customHeight="1" x14ac:dyDescent="0.3">
      <c r="C418" s="40" t="s">
        <v>22</v>
      </c>
      <c r="D418" s="34" t="s">
        <v>2</v>
      </c>
      <c r="E418" s="35" t="s">
        <v>2</v>
      </c>
      <c r="F418" s="41">
        <f>Current!AK418</f>
        <v>0</v>
      </c>
      <c r="G418" s="42">
        <f>Current!AL418</f>
        <v>0</v>
      </c>
      <c r="H418" s="43">
        <f>Current!AM418</f>
        <v>0</v>
      </c>
      <c r="I418" s="41">
        <f>Infrastructure!AT418</f>
        <v>0</v>
      </c>
      <c r="J418" s="42">
        <f>Infrastructure!AU418</f>
        <v>0</v>
      </c>
      <c r="K418" s="43">
        <f>Infrastructure!AV418</f>
        <v>0</v>
      </c>
      <c r="L418" s="41">
        <f>'Allocations-in-Kind'!AK418</f>
        <v>0</v>
      </c>
      <c r="M418" s="42">
        <f>'Allocations-in-Kind'!AL418</f>
        <v>0</v>
      </c>
      <c r="N418" s="43">
        <f>'Allocations-in-Kind'!AM418</f>
        <v>0</v>
      </c>
      <c r="O418" s="41"/>
      <c r="P418" s="42"/>
      <c r="Q418" s="43"/>
      <c r="R418" s="41"/>
      <c r="S418" s="42"/>
      <c r="T418" s="43"/>
      <c r="U418" s="41">
        <f>'ES Breakdown'!AK418</f>
        <v>0</v>
      </c>
      <c r="V418" s="42">
        <f>'ES Breakdown'!AL418</f>
        <v>0</v>
      </c>
      <c r="W418" s="43">
        <f>'ES Breakdown'!AM418</f>
        <v>0</v>
      </c>
      <c r="X418" s="41"/>
      <c r="Y418" s="42"/>
      <c r="Z418" s="43"/>
      <c r="AA418" s="41"/>
      <c r="AB418" s="42"/>
      <c r="AC418" s="43"/>
      <c r="AD418" s="41"/>
      <c r="AE418" s="42"/>
      <c r="AF418" s="43"/>
      <c r="AG418" s="41"/>
      <c r="AH418" s="42"/>
      <c r="AI418" s="43"/>
      <c r="AK418" s="41">
        <f t="shared" ref="AK418:AM428" si="121">F418+I418+L418+O418+R418+U418+X418+AA418+AD418+AG418</f>
        <v>0</v>
      </c>
      <c r="AL418" s="42">
        <f t="shared" si="121"/>
        <v>0</v>
      </c>
      <c r="AM418" s="43">
        <f t="shared" si="121"/>
        <v>0</v>
      </c>
      <c r="AT418" s="32">
        <f>IF(LEN(E418)&lt;2,0,1)</f>
        <v>0</v>
      </c>
      <c r="AV418" s="23">
        <v>3</v>
      </c>
      <c r="AW418" s="23">
        <v>20</v>
      </c>
      <c r="AX418" s="23">
        <v>1</v>
      </c>
    </row>
    <row r="419" spans="3:50" ht="15" hidden="1" customHeight="1" x14ac:dyDescent="0.3">
      <c r="C419" s="40" t="s">
        <v>22</v>
      </c>
      <c r="D419" s="34" t="s">
        <v>2</v>
      </c>
      <c r="E419" s="35" t="s">
        <v>2</v>
      </c>
      <c r="F419" s="41">
        <f>Current!AK419</f>
        <v>0</v>
      </c>
      <c r="G419" s="42">
        <f>Current!AL419</f>
        <v>0</v>
      </c>
      <c r="H419" s="43">
        <f>Current!AM419</f>
        <v>0</v>
      </c>
      <c r="I419" s="41">
        <f>Infrastructure!AT419</f>
        <v>0</v>
      </c>
      <c r="J419" s="42">
        <f>Infrastructure!AU419</f>
        <v>0</v>
      </c>
      <c r="K419" s="43">
        <f>Infrastructure!AV419</f>
        <v>0</v>
      </c>
      <c r="L419" s="41">
        <f>'Allocations-in-Kind'!AK419</f>
        <v>0</v>
      </c>
      <c r="M419" s="42">
        <f>'Allocations-in-Kind'!AL419</f>
        <v>0</v>
      </c>
      <c r="N419" s="43">
        <f>'Allocations-in-Kind'!AM419</f>
        <v>0</v>
      </c>
      <c r="O419" s="41"/>
      <c r="P419" s="42"/>
      <c r="Q419" s="43"/>
      <c r="R419" s="41"/>
      <c r="S419" s="42"/>
      <c r="T419" s="43"/>
      <c r="U419" s="41">
        <f>'ES Breakdown'!AK419</f>
        <v>0</v>
      </c>
      <c r="V419" s="42">
        <f>'ES Breakdown'!AL419</f>
        <v>0</v>
      </c>
      <c r="W419" s="43">
        <f>'ES Breakdown'!AM419</f>
        <v>0</v>
      </c>
      <c r="X419" s="41"/>
      <c r="Y419" s="42"/>
      <c r="Z419" s="43"/>
      <c r="AA419" s="41"/>
      <c r="AB419" s="42"/>
      <c r="AC419" s="43"/>
      <c r="AD419" s="41"/>
      <c r="AE419" s="42"/>
      <c r="AF419" s="43"/>
      <c r="AG419" s="41"/>
      <c r="AH419" s="42"/>
      <c r="AI419" s="43"/>
      <c r="AK419" s="41">
        <f t="shared" si="121"/>
        <v>0</v>
      </c>
      <c r="AL419" s="42">
        <f t="shared" si="121"/>
        <v>0</v>
      </c>
      <c r="AM419" s="43">
        <f t="shared" si="121"/>
        <v>0</v>
      </c>
      <c r="AT419" s="32">
        <f t="shared" ref="AT419:AT428" si="122">IF(LEN(E419)&lt;2,0,1)</f>
        <v>0</v>
      </c>
      <c r="AV419" s="23">
        <v>3</v>
      </c>
      <c r="AW419" s="23">
        <v>20</v>
      </c>
      <c r="AX419" s="23">
        <f>IF(AW419=AW418,AX418+1,1)</f>
        <v>2</v>
      </c>
    </row>
    <row r="420" spans="3:50" ht="15" hidden="1" customHeight="1" x14ac:dyDescent="0.3">
      <c r="C420" s="40" t="s">
        <v>22</v>
      </c>
      <c r="D420" s="34" t="s">
        <v>2</v>
      </c>
      <c r="E420" s="35" t="s">
        <v>2</v>
      </c>
      <c r="F420" s="41">
        <f>Current!AK420</f>
        <v>0</v>
      </c>
      <c r="G420" s="42">
        <f>Current!AL420</f>
        <v>0</v>
      </c>
      <c r="H420" s="43">
        <f>Current!AM420</f>
        <v>0</v>
      </c>
      <c r="I420" s="41">
        <f>Infrastructure!AT420</f>
        <v>0</v>
      </c>
      <c r="J420" s="42">
        <f>Infrastructure!AU420</f>
        <v>0</v>
      </c>
      <c r="K420" s="43">
        <f>Infrastructure!AV420</f>
        <v>0</v>
      </c>
      <c r="L420" s="41">
        <f>'Allocations-in-Kind'!AK420</f>
        <v>0</v>
      </c>
      <c r="M420" s="42">
        <f>'Allocations-in-Kind'!AL420</f>
        <v>0</v>
      </c>
      <c r="N420" s="43">
        <f>'Allocations-in-Kind'!AM420</f>
        <v>0</v>
      </c>
      <c r="O420" s="41"/>
      <c r="P420" s="42"/>
      <c r="Q420" s="43"/>
      <c r="R420" s="41"/>
      <c r="S420" s="42"/>
      <c r="T420" s="43"/>
      <c r="U420" s="41">
        <f>'ES Breakdown'!AK420</f>
        <v>0</v>
      </c>
      <c r="V420" s="42">
        <f>'ES Breakdown'!AL420</f>
        <v>0</v>
      </c>
      <c r="W420" s="43">
        <f>'ES Breakdown'!AM420</f>
        <v>0</v>
      </c>
      <c r="X420" s="41"/>
      <c r="Y420" s="42"/>
      <c r="Z420" s="43"/>
      <c r="AA420" s="41"/>
      <c r="AB420" s="42"/>
      <c r="AC420" s="43"/>
      <c r="AD420" s="41"/>
      <c r="AE420" s="42"/>
      <c r="AF420" s="43"/>
      <c r="AG420" s="41"/>
      <c r="AH420" s="42"/>
      <c r="AI420" s="43"/>
      <c r="AK420" s="41">
        <f t="shared" si="121"/>
        <v>0</v>
      </c>
      <c r="AL420" s="42">
        <f t="shared" si="121"/>
        <v>0</v>
      </c>
      <c r="AM420" s="43">
        <f t="shared" si="121"/>
        <v>0</v>
      </c>
      <c r="AT420" s="32">
        <f t="shared" si="122"/>
        <v>0</v>
      </c>
      <c r="AV420" s="23">
        <v>3</v>
      </c>
      <c r="AW420" s="23">
        <v>20</v>
      </c>
      <c r="AX420" s="23">
        <f t="shared" ref="AX420:AX428" si="123">IF(AW420=AW419,AX419+1,1)</f>
        <v>3</v>
      </c>
    </row>
    <row r="421" spans="3:50" ht="15" hidden="1" customHeight="1" x14ac:dyDescent="0.3">
      <c r="C421" s="40" t="s">
        <v>22</v>
      </c>
      <c r="D421" s="34" t="s">
        <v>2</v>
      </c>
      <c r="E421" s="35" t="s">
        <v>2</v>
      </c>
      <c r="F421" s="41">
        <f>Current!AK421</f>
        <v>0</v>
      </c>
      <c r="G421" s="42">
        <f>Current!AL421</f>
        <v>0</v>
      </c>
      <c r="H421" s="43">
        <f>Current!AM421</f>
        <v>0</v>
      </c>
      <c r="I421" s="41">
        <f>Infrastructure!AT421</f>
        <v>0</v>
      </c>
      <c r="J421" s="42">
        <f>Infrastructure!AU421</f>
        <v>0</v>
      </c>
      <c r="K421" s="43">
        <f>Infrastructure!AV421</f>
        <v>0</v>
      </c>
      <c r="L421" s="41">
        <f>'Allocations-in-Kind'!AK421</f>
        <v>0</v>
      </c>
      <c r="M421" s="42">
        <f>'Allocations-in-Kind'!AL421</f>
        <v>0</v>
      </c>
      <c r="N421" s="43">
        <f>'Allocations-in-Kind'!AM421</f>
        <v>0</v>
      </c>
      <c r="O421" s="41"/>
      <c r="P421" s="42"/>
      <c r="Q421" s="43"/>
      <c r="R421" s="41"/>
      <c r="S421" s="42"/>
      <c r="T421" s="43"/>
      <c r="U421" s="41">
        <f>'ES Breakdown'!AK421</f>
        <v>0</v>
      </c>
      <c r="V421" s="42">
        <f>'ES Breakdown'!AL421</f>
        <v>0</v>
      </c>
      <c r="W421" s="43">
        <f>'ES Breakdown'!AM421</f>
        <v>0</v>
      </c>
      <c r="X421" s="41"/>
      <c r="Y421" s="42"/>
      <c r="Z421" s="43"/>
      <c r="AA421" s="41"/>
      <c r="AB421" s="42"/>
      <c r="AC421" s="43"/>
      <c r="AD421" s="41"/>
      <c r="AE421" s="42"/>
      <c r="AF421" s="43"/>
      <c r="AG421" s="41"/>
      <c r="AH421" s="42"/>
      <c r="AI421" s="43"/>
      <c r="AK421" s="41">
        <f t="shared" si="121"/>
        <v>0</v>
      </c>
      <c r="AL421" s="42">
        <f t="shared" si="121"/>
        <v>0</v>
      </c>
      <c r="AM421" s="43">
        <f t="shared" si="121"/>
        <v>0</v>
      </c>
      <c r="AT421" s="32">
        <f t="shared" si="122"/>
        <v>0</v>
      </c>
      <c r="AV421" s="23">
        <v>3</v>
      </c>
      <c r="AW421" s="23">
        <v>20</v>
      </c>
      <c r="AX421" s="23">
        <f t="shared" si="123"/>
        <v>4</v>
      </c>
    </row>
    <row r="422" spans="3:50" ht="15" hidden="1" customHeight="1" x14ac:dyDescent="0.3">
      <c r="C422" s="40" t="s">
        <v>22</v>
      </c>
      <c r="D422" s="34" t="s">
        <v>2</v>
      </c>
      <c r="E422" s="35" t="s">
        <v>2</v>
      </c>
      <c r="F422" s="41">
        <f>Current!AK422</f>
        <v>0</v>
      </c>
      <c r="G422" s="42">
        <f>Current!AL422</f>
        <v>0</v>
      </c>
      <c r="H422" s="43">
        <f>Current!AM422</f>
        <v>0</v>
      </c>
      <c r="I422" s="41">
        <f>Infrastructure!AT422</f>
        <v>0</v>
      </c>
      <c r="J422" s="42">
        <f>Infrastructure!AU422</f>
        <v>0</v>
      </c>
      <c r="K422" s="43">
        <f>Infrastructure!AV422</f>
        <v>0</v>
      </c>
      <c r="L422" s="41">
        <f>'Allocations-in-Kind'!AK422</f>
        <v>0</v>
      </c>
      <c r="M422" s="42">
        <f>'Allocations-in-Kind'!AL422</f>
        <v>0</v>
      </c>
      <c r="N422" s="43">
        <f>'Allocations-in-Kind'!AM422</f>
        <v>0</v>
      </c>
      <c r="O422" s="41"/>
      <c r="P422" s="42"/>
      <c r="Q422" s="43"/>
      <c r="R422" s="41"/>
      <c r="S422" s="42"/>
      <c r="T422" s="43"/>
      <c r="U422" s="41">
        <f>'ES Breakdown'!AK422</f>
        <v>0</v>
      </c>
      <c r="V422" s="42">
        <f>'ES Breakdown'!AL422</f>
        <v>0</v>
      </c>
      <c r="W422" s="43">
        <f>'ES Breakdown'!AM422</f>
        <v>0</v>
      </c>
      <c r="X422" s="41"/>
      <c r="Y422" s="42"/>
      <c r="Z422" s="43"/>
      <c r="AA422" s="41"/>
      <c r="AB422" s="42"/>
      <c r="AC422" s="43"/>
      <c r="AD422" s="41"/>
      <c r="AE422" s="42"/>
      <c r="AF422" s="43"/>
      <c r="AG422" s="41"/>
      <c r="AH422" s="42"/>
      <c r="AI422" s="43"/>
      <c r="AK422" s="41">
        <f t="shared" si="121"/>
        <v>0</v>
      </c>
      <c r="AL422" s="42">
        <f t="shared" si="121"/>
        <v>0</v>
      </c>
      <c r="AM422" s="43">
        <f t="shared" si="121"/>
        <v>0</v>
      </c>
      <c r="AT422" s="32">
        <f t="shared" si="122"/>
        <v>0</v>
      </c>
      <c r="AV422" s="23">
        <v>3</v>
      </c>
      <c r="AW422" s="23">
        <v>20</v>
      </c>
      <c r="AX422" s="23">
        <f t="shared" si="123"/>
        <v>5</v>
      </c>
    </row>
    <row r="423" spans="3:50" ht="15" hidden="1" customHeight="1" x14ac:dyDescent="0.3">
      <c r="C423" s="40" t="s">
        <v>22</v>
      </c>
      <c r="D423" s="34" t="s">
        <v>2</v>
      </c>
      <c r="E423" s="35" t="s">
        <v>2</v>
      </c>
      <c r="F423" s="41">
        <f>Current!AK423</f>
        <v>0</v>
      </c>
      <c r="G423" s="42">
        <f>Current!AL423</f>
        <v>0</v>
      </c>
      <c r="H423" s="43">
        <f>Current!AM423</f>
        <v>0</v>
      </c>
      <c r="I423" s="41">
        <f>Infrastructure!AT423</f>
        <v>0</v>
      </c>
      <c r="J423" s="42">
        <f>Infrastructure!AU423</f>
        <v>0</v>
      </c>
      <c r="K423" s="43">
        <f>Infrastructure!AV423</f>
        <v>0</v>
      </c>
      <c r="L423" s="41">
        <f>'Allocations-in-Kind'!AK423</f>
        <v>0</v>
      </c>
      <c r="M423" s="42">
        <f>'Allocations-in-Kind'!AL423</f>
        <v>0</v>
      </c>
      <c r="N423" s="43">
        <f>'Allocations-in-Kind'!AM423</f>
        <v>0</v>
      </c>
      <c r="O423" s="41"/>
      <c r="P423" s="42"/>
      <c r="Q423" s="43"/>
      <c r="R423" s="41"/>
      <c r="S423" s="42"/>
      <c r="T423" s="43"/>
      <c r="U423" s="41">
        <f>'ES Breakdown'!AK423</f>
        <v>0</v>
      </c>
      <c r="V423" s="42">
        <f>'ES Breakdown'!AL423</f>
        <v>0</v>
      </c>
      <c r="W423" s="43">
        <f>'ES Breakdown'!AM423</f>
        <v>0</v>
      </c>
      <c r="X423" s="41"/>
      <c r="Y423" s="42"/>
      <c r="Z423" s="43"/>
      <c r="AA423" s="41"/>
      <c r="AB423" s="42"/>
      <c r="AC423" s="43"/>
      <c r="AD423" s="41"/>
      <c r="AE423" s="42"/>
      <c r="AF423" s="43"/>
      <c r="AG423" s="41"/>
      <c r="AH423" s="42"/>
      <c r="AI423" s="43"/>
      <c r="AK423" s="41">
        <f t="shared" si="121"/>
        <v>0</v>
      </c>
      <c r="AL423" s="42">
        <f t="shared" si="121"/>
        <v>0</v>
      </c>
      <c r="AM423" s="43">
        <f t="shared" si="121"/>
        <v>0</v>
      </c>
      <c r="AT423" s="32">
        <f t="shared" si="122"/>
        <v>0</v>
      </c>
      <c r="AV423" s="23">
        <v>3</v>
      </c>
      <c r="AW423" s="23">
        <v>20</v>
      </c>
      <c r="AX423" s="23">
        <f t="shared" si="123"/>
        <v>6</v>
      </c>
    </row>
    <row r="424" spans="3:50" ht="15" hidden="1" customHeight="1" x14ac:dyDescent="0.3">
      <c r="C424" s="40" t="s">
        <v>22</v>
      </c>
      <c r="D424" s="34" t="s">
        <v>2</v>
      </c>
      <c r="E424" s="35" t="s">
        <v>2</v>
      </c>
      <c r="F424" s="41">
        <f>Current!AK424</f>
        <v>0</v>
      </c>
      <c r="G424" s="42">
        <f>Current!AL424</f>
        <v>0</v>
      </c>
      <c r="H424" s="43">
        <f>Current!AM424</f>
        <v>0</v>
      </c>
      <c r="I424" s="41">
        <f>Infrastructure!AT424</f>
        <v>0</v>
      </c>
      <c r="J424" s="42">
        <f>Infrastructure!AU424</f>
        <v>0</v>
      </c>
      <c r="K424" s="43">
        <f>Infrastructure!AV424</f>
        <v>0</v>
      </c>
      <c r="L424" s="41">
        <f>'Allocations-in-Kind'!AK424</f>
        <v>0</v>
      </c>
      <c r="M424" s="42">
        <f>'Allocations-in-Kind'!AL424</f>
        <v>0</v>
      </c>
      <c r="N424" s="43">
        <f>'Allocations-in-Kind'!AM424</f>
        <v>0</v>
      </c>
      <c r="O424" s="41"/>
      <c r="P424" s="42"/>
      <c r="Q424" s="43"/>
      <c r="R424" s="41"/>
      <c r="S424" s="42"/>
      <c r="T424" s="43"/>
      <c r="U424" s="41">
        <f>'ES Breakdown'!AK424</f>
        <v>0</v>
      </c>
      <c r="V424" s="42">
        <f>'ES Breakdown'!AL424</f>
        <v>0</v>
      </c>
      <c r="W424" s="43">
        <f>'ES Breakdown'!AM424</f>
        <v>0</v>
      </c>
      <c r="X424" s="41"/>
      <c r="Y424" s="42"/>
      <c r="Z424" s="43"/>
      <c r="AA424" s="41"/>
      <c r="AB424" s="42"/>
      <c r="AC424" s="43"/>
      <c r="AD424" s="41"/>
      <c r="AE424" s="42"/>
      <c r="AF424" s="43"/>
      <c r="AG424" s="41"/>
      <c r="AH424" s="42"/>
      <c r="AI424" s="43"/>
      <c r="AK424" s="41">
        <f t="shared" si="121"/>
        <v>0</v>
      </c>
      <c r="AL424" s="42">
        <f t="shared" si="121"/>
        <v>0</v>
      </c>
      <c r="AM424" s="43">
        <f t="shared" si="121"/>
        <v>0</v>
      </c>
      <c r="AT424" s="32">
        <f t="shared" si="122"/>
        <v>0</v>
      </c>
      <c r="AV424" s="23">
        <v>3</v>
      </c>
      <c r="AW424" s="23">
        <v>20</v>
      </c>
      <c r="AX424" s="23">
        <f t="shared" si="123"/>
        <v>7</v>
      </c>
    </row>
    <row r="425" spans="3:50" ht="15" hidden="1" customHeight="1" x14ac:dyDescent="0.3">
      <c r="C425" s="40" t="s">
        <v>22</v>
      </c>
      <c r="D425" s="34" t="s">
        <v>2</v>
      </c>
      <c r="E425" s="35" t="s">
        <v>2</v>
      </c>
      <c r="F425" s="41">
        <f>Current!AK425</f>
        <v>0</v>
      </c>
      <c r="G425" s="42">
        <f>Current!AL425</f>
        <v>0</v>
      </c>
      <c r="H425" s="43">
        <f>Current!AM425</f>
        <v>0</v>
      </c>
      <c r="I425" s="41">
        <f>Infrastructure!AT425</f>
        <v>0</v>
      </c>
      <c r="J425" s="42">
        <f>Infrastructure!AU425</f>
        <v>0</v>
      </c>
      <c r="K425" s="43">
        <f>Infrastructure!AV425</f>
        <v>0</v>
      </c>
      <c r="L425" s="41">
        <f>'Allocations-in-Kind'!AK425</f>
        <v>0</v>
      </c>
      <c r="M425" s="42">
        <f>'Allocations-in-Kind'!AL425</f>
        <v>0</v>
      </c>
      <c r="N425" s="43">
        <f>'Allocations-in-Kind'!AM425</f>
        <v>0</v>
      </c>
      <c r="O425" s="41"/>
      <c r="P425" s="42"/>
      <c r="Q425" s="43"/>
      <c r="R425" s="41"/>
      <c r="S425" s="42"/>
      <c r="T425" s="43"/>
      <c r="U425" s="41">
        <f>'ES Breakdown'!AK425</f>
        <v>0</v>
      </c>
      <c r="V425" s="42">
        <f>'ES Breakdown'!AL425</f>
        <v>0</v>
      </c>
      <c r="W425" s="43">
        <f>'ES Breakdown'!AM425</f>
        <v>0</v>
      </c>
      <c r="X425" s="41"/>
      <c r="Y425" s="42"/>
      <c r="Z425" s="43"/>
      <c r="AA425" s="41"/>
      <c r="AB425" s="42"/>
      <c r="AC425" s="43"/>
      <c r="AD425" s="41"/>
      <c r="AE425" s="42"/>
      <c r="AF425" s="43"/>
      <c r="AG425" s="41"/>
      <c r="AH425" s="42"/>
      <c r="AI425" s="43"/>
      <c r="AK425" s="41">
        <f t="shared" si="121"/>
        <v>0</v>
      </c>
      <c r="AL425" s="42">
        <f t="shared" si="121"/>
        <v>0</v>
      </c>
      <c r="AM425" s="43">
        <f t="shared" si="121"/>
        <v>0</v>
      </c>
      <c r="AT425" s="32">
        <f t="shared" si="122"/>
        <v>0</v>
      </c>
      <c r="AV425" s="23">
        <v>3</v>
      </c>
      <c r="AW425" s="23">
        <v>20</v>
      </c>
      <c r="AX425" s="23">
        <f t="shared" si="123"/>
        <v>8</v>
      </c>
    </row>
    <row r="426" spans="3:50" ht="15" hidden="1" customHeight="1" x14ac:dyDescent="0.3">
      <c r="C426" s="40" t="s">
        <v>22</v>
      </c>
      <c r="D426" s="34" t="s">
        <v>2</v>
      </c>
      <c r="E426" s="35" t="s">
        <v>2</v>
      </c>
      <c r="F426" s="41">
        <f>Current!AK426</f>
        <v>0</v>
      </c>
      <c r="G426" s="42">
        <f>Current!AL426</f>
        <v>0</v>
      </c>
      <c r="H426" s="43">
        <f>Current!AM426</f>
        <v>0</v>
      </c>
      <c r="I426" s="41">
        <f>Infrastructure!AT426</f>
        <v>0</v>
      </c>
      <c r="J426" s="42">
        <f>Infrastructure!AU426</f>
        <v>0</v>
      </c>
      <c r="K426" s="43">
        <f>Infrastructure!AV426</f>
        <v>0</v>
      </c>
      <c r="L426" s="41">
        <f>'Allocations-in-Kind'!AK426</f>
        <v>0</v>
      </c>
      <c r="M426" s="42">
        <f>'Allocations-in-Kind'!AL426</f>
        <v>0</v>
      </c>
      <c r="N426" s="43">
        <f>'Allocations-in-Kind'!AM426</f>
        <v>0</v>
      </c>
      <c r="O426" s="41"/>
      <c r="P426" s="42"/>
      <c r="Q426" s="43"/>
      <c r="R426" s="41"/>
      <c r="S426" s="42"/>
      <c r="T426" s="43"/>
      <c r="U426" s="41">
        <f>'ES Breakdown'!AK426</f>
        <v>0</v>
      </c>
      <c r="V426" s="42">
        <f>'ES Breakdown'!AL426</f>
        <v>0</v>
      </c>
      <c r="W426" s="43">
        <f>'ES Breakdown'!AM426</f>
        <v>0</v>
      </c>
      <c r="X426" s="41"/>
      <c r="Y426" s="42"/>
      <c r="Z426" s="43"/>
      <c r="AA426" s="41"/>
      <c r="AB426" s="42"/>
      <c r="AC426" s="43"/>
      <c r="AD426" s="41"/>
      <c r="AE426" s="42"/>
      <c r="AF426" s="43"/>
      <c r="AG426" s="41"/>
      <c r="AH426" s="42"/>
      <c r="AI426" s="43"/>
      <c r="AK426" s="41">
        <f t="shared" si="121"/>
        <v>0</v>
      </c>
      <c r="AL426" s="42">
        <f t="shared" si="121"/>
        <v>0</v>
      </c>
      <c r="AM426" s="43">
        <f t="shared" si="121"/>
        <v>0</v>
      </c>
      <c r="AT426" s="32">
        <f t="shared" si="122"/>
        <v>0</v>
      </c>
      <c r="AV426" s="23">
        <v>3</v>
      </c>
      <c r="AW426" s="23">
        <v>20</v>
      </c>
      <c r="AX426" s="23">
        <f t="shared" si="123"/>
        <v>9</v>
      </c>
    </row>
    <row r="427" spans="3:50" ht="15" hidden="1" customHeight="1" x14ac:dyDescent="0.3">
      <c r="C427" s="40" t="s">
        <v>22</v>
      </c>
      <c r="D427" s="34" t="s">
        <v>2</v>
      </c>
      <c r="E427" s="35" t="s">
        <v>2</v>
      </c>
      <c r="F427" s="41">
        <f>Current!AK427</f>
        <v>0</v>
      </c>
      <c r="G427" s="42">
        <f>Current!AL427</f>
        <v>0</v>
      </c>
      <c r="H427" s="43">
        <f>Current!AM427</f>
        <v>0</v>
      </c>
      <c r="I427" s="41">
        <f>Infrastructure!AT427</f>
        <v>0</v>
      </c>
      <c r="J427" s="42">
        <f>Infrastructure!AU427</f>
        <v>0</v>
      </c>
      <c r="K427" s="43">
        <f>Infrastructure!AV427</f>
        <v>0</v>
      </c>
      <c r="L427" s="41">
        <f>'Allocations-in-Kind'!AK427</f>
        <v>0</v>
      </c>
      <c r="M427" s="42">
        <f>'Allocations-in-Kind'!AL427</f>
        <v>0</v>
      </c>
      <c r="N427" s="43">
        <f>'Allocations-in-Kind'!AM427</f>
        <v>0</v>
      </c>
      <c r="O427" s="41"/>
      <c r="P427" s="42"/>
      <c r="Q427" s="43"/>
      <c r="R427" s="41"/>
      <c r="S427" s="42"/>
      <c r="T427" s="43"/>
      <c r="U427" s="41">
        <f>'ES Breakdown'!AK427</f>
        <v>0</v>
      </c>
      <c r="V427" s="42">
        <f>'ES Breakdown'!AL427</f>
        <v>0</v>
      </c>
      <c r="W427" s="43">
        <f>'ES Breakdown'!AM427</f>
        <v>0</v>
      </c>
      <c r="X427" s="41"/>
      <c r="Y427" s="42"/>
      <c r="Z427" s="43"/>
      <c r="AA427" s="41"/>
      <c r="AB427" s="42"/>
      <c r="AC427" s="43"/>
      <c r="AD427" s="41"/>
      <c r="AE427" s="42"/>
      <c r="AF427" s="43"/>
      <c r="AG427" s="41"/>
      <c r="AH427" s="42"/>
      <c r="AI427" s="43"/>
      <c r="AK427" s="41">
        <f t="shared" si="121"/>
        <v>0</v>
      </c>
      <c r="AL427" s="42">
        <f t="shared" si="121"/>
        <v>0</v>
      </c>
      <c r="AM427" s="43">
        <f t="shared" si="121"/>
        <v>0</v>
      </c>
      <c r="AT427" s="32">
        <f t="shared" si="122"/>
        <v>0</v>
      </c>
      <c r="AV427" s="23">
        <v>3</v>
      </c>
      <c r="AW427" s="23">
        <v>20</v>
      </c>
      <c r="AX427" s="23">
        <f t="shared" si="123"/>
        <v>10</v>
      </c>
    </row>
    <row r="428" spans="3:50" ht="15" hidden="1" customHeight="1" x14ac:dyDescent="0.3">
      <c r="C428" s="40" t="s">
        <v>23</v>
      </c>
      <c r="D428" s="34" t="s">
        <v>2</v>
      </c>
      <c r="E428" s="35" t="s">
        <v>2</v>
      </c>
      <c r="F428" s="41">
        <f>Current!AK428</f>
        <v>0</v>
      </c>
      <c r="G428" s="42">
        <f>Current!AL428</f>
        <v>0</v>
      </c>
      <c r="H428" s="43">
        <f>Current!AM428</f>
        <v>0</v>
      </c>
      <c r="I428" s="41">
        <f>Infrastructure!AT428</f>
        <v>0</v>
      </c>
      <c r="J428" s="42">
        <f>Infrastructure!AU428</f>
        <v>0</v>
      </c>
      <c r="K428" s="43">
        <f>Infrastructure!AV428</f>
        <v>0</v>
      </c>
      <c r="L428" s="41">
        <f>'Allocations-in-Kind'!AK428</f>
        <v>0</v>
      </c>
      <c r="M428" s="42">
        <f>'Allocations-in-Kind'!AL428</f>
        <v>0</v>
      </c>
      <c r="N428" s="43">
        <f>'Allocations-in-Kind'!AM428</f>
        <v>0</v>
      </c>
      <c r="O428" s="41"/>
      <c r="P428" s="42"/>
      <c r="Q428" s="43"/>
      <c r="R428" s="41"/>
      <c r="S428" s="42"/>
      <c r="T428" s="43"/>
      <c r="U428" s="41">
        <f>'ES Breakdown'!AK428</f>
        <v>0</v>
      </c>
      <c r="V428" s="42">
        <f>'ES Breakdown'!AL428</f>
        <v>0</v>
      </c>
      <c r="W428" s="43">
        <f>'ES Breakdown'!AM428</f>
        <v>0</v>
      </c>
      <c r="X428" s="41"/>
      <c r="Y428" s="42"/>
      <c r="Z428" s="43"/>
      <c r="AA428" s="41"/>
      <c r="AB428" s="42"/>
      <c r="AC428" s="43"/>
      <c r="AD428" s="41"/>
      <c r="AE428" s="42"/>
      <c r="AF428" s="43"/>
      <c r="AG428" s="41"/>
      <c r="AH428" s="42"/>
      <c r="AI428" s="43"/>
      <c r="AK428" s="41">
        <f t="shared" si="121"/>
        <v>0</v>
      </c>
      <c r="AL428" s="42">
        <f t="shared" si="121"/>
        <v>0</v>
      </c>
      <c r="AM428" s="43">
        <f t="shared" si="121"/>
        <v>0</v>
      </c>
      <c r="AT428" s="32">
        <f t="shared" si="122"/>
        <v>0</v>
      </c>
      <c r="AV428" s="23">
        <v>3</v>
      </c>
      <c r="AW428" s="23">
        <v>21</v>
      </c>
      <c r="AX428" s="23">
        <f t="shared" si="123"/>
        <v>1</v>
      </c>
    </row>
    <row r="429" spans="3:50" ht="15" hidden="1" customHeight="1" x14ac:dyDescent="0.3">
      <c r="C429" s="50" t="str">
        <f>IF(LEN(E428)&lt;1,"","Total: " &amp; LEFT(E428,LEN(E428)-21) &amp; "Municipalities")</f>
        <v/>
      </c>
      <c r="D429" s="51"/>
      <c r="E429" s="52"/>
      <c r="F429" s="53">
        <f>Current!AK429</f>
        <v>0</v>
      </c>
      <c r="G429" s="54">
        <f>Current!AL429</f>
        <v>0</v>
      </c>
      <c r="H429" s="55">
        <f>Current!AM429</f>
        <v>0</v>
      </c>
      <c r="I429" s="53">
        <f>Infrastructure!AT429</f>
        <v>0</v>
      </c>
      <c r="J429" s="54">
        <f>Infrastructure!AU429</f>
        <v>0</v>
      </c>
      <c r="K429" s="55">
        <f>Infrastructure!AV429</f>
        <v>0</v>
      </c>
      <c r="L429" s="53">
        <f>'Allocations-in-Kind'!AK429</f>
        <v>0</v>
      </c>
      <c r="M429" s="54">
        <f>'Allocations-in-Kind'!AL429</f>
        <v>0</v>
      </c>
      <c r="N429" s="55">
        <f>'Allocations-in-Kind'!AM429</f>
        <v>0</v>
      </c>
      <c r="O429" s="53">
        <f t="shared" ref="O429:AI429" si="124">SUM(O418:O428)</f>
        <v>0</v>
      </c>
      <c r="P429" s="54">
        <f t="shared" si="124"/>
        <v>0</v>
      </c>
      <c r="Q429" s="55">
        <f t="shared" si="124"/>
        <v>0</v>
      </c>
      <c r="R429" s="53">
        <f t="shared" si="124"/>
        <v>0</v>
      </c>
      <c r="S429" s="54">
        <f t="shared" si="124"/>
        <v>0</v>
      </c>
      <c r="T429" s="55">
        <f t="shared" si="124"/>
        <v>0</v>
      </c>
      <c r="U429" s="53">
        <f t="shared" si="124"/>
        <v>0</v>
      </c>
      <c r="V429" s="54">
        <f t="shared" si="124"/>
        <v>0</v>
      </c>
      <c r="W429" s="55">
        <f t="shared" si="124"/>
        <v>0</v>
      </c>
      <c r="X429" s="53">
        <f t="shared" si="124"/>
        <v>0</v>
      </c>
      <c r="Y429" s="54">
        <f t="shared" si="124"/>
        <v>0</v>
      </c>
      <c r="Z429" s="55">
        <f t="shared" si="124"/>
        <v>0</v>
      </c>
      <c r="AA429" s="53">
        <f t="shared" si="124"/>
        <v>0</v>
      </c>
      <c r="AB429" s="54">
        <f t="shared" si="124"/>
        <v>0</v>
      </c>
      <c r="AC429" s="55">
        <f t="shared" si="124"/>
        <v>0</v>
      </c>
      <c r="AD429" s="53">
        <f t="shared" si="124"/>
        <v>0</v>
      </c>
      <c r="AE429" s="54">
        <f t="shared" si="124"/>
        <v>0</v>
      </c>
      <c r="AF429" s="55">
        <f t="shared" si="124"/>
        <v>0</v>
      </c>
      <c r="AG429" s="53">
        <f t="shared" si="124"/>
        <v>0</v>
      </c>
      <c r="AH429" s="54">
        <f t="shared" si="124"/>
        <v>0</v>
      </c>
      <c r="AI429" s="55">
        <f t="shared" si="124"/>
        <v>0</v>
      </c>
      <c r="AK429" s="53">
        <f>SUM(AK418:AK428)</f>
        <v>0</v>
      </c>
      <c r="AL429" s="54">
        <f>SUM(AL418:AL428)</f>
        <v>0</v>
      </c>
      <c r="AM429" s="55">
        <f>SUM(AM418:AM428)</f>
        <v>0</v>
      </c>
      <c r="AT429" s="32">
        <f>IF(SUM(AT418:AT428)=0,0,1)</f>
        <v>0</v>
      </c>
    </row>
    <row r="430" spans="3:50" ht="15" hidden="1" customHeight="1" x14ac:dyDescent="0.3">
      <c r="C430" s="40"/>
      <c r="D430" s="34"/>
      <c r="E430" s="35"/>
      <c r="F430" s="41">
        <f>Current!AK430</f>
        <v>0</v>
      </c>
      <c r="G430" s="42">
        <f>Current!AL430</f>
        <v>0</v>
      </c>
      <c r="H430" s="43">
        <f>Current!AM430</f>
        <v>0</v>
      </c>
      <c r="I430" s="41">
        <f>Infrastructure!AT430</f>
        <v>0</v>
      </c>
      <c r="J430" s="42">
        <f>Infrastructure!AU430</f>
        <v>0</v>
      </c>
      <c r="K430" s="43">
        <f>Infrastructure!AV430</f>
        <v>0</v>
      </c>
      <c r="L430" s="41">
        <f>'Allocations-in-Kind'!AK430</f>
        <v>0</v>
      </c>
      <c r="M430" s="42">
        <f>'Allocations-in-Kind'!AL430</f>
        <v>0</v>
      </c>
      <c r="N430" s="43">
        <f>'Allocations-in-Kind'!AM430</f>
        <v>0</v>
      </c>
      <c r="O430" s="41"/>
      <c r="P430" s="42"/>
      <c r="Q430" s="43"/>
      <c r="R430" s="41"/>
      <c r="S430" s="42"/>
      <c r="T430" s="43"/>
      <c r="U430" s="41"/>
      <c r="V430" s="42"/>
      <c r="W430" s="43"/>
      <c r="X430" s="41"/>
      <c r="Y430" s="42"/>
      <c r="Z430" s="43"/>
      <c r="AA430" s="41"/>
      <c r="AB430" s="42"/>
      <c r="AC430" s="43"/>
      <c r="AD430" s="41"/>
      <c r="AE430" s="42"/>
      <c r="AF430" s="43"/>
      <c r="AG430" s="41"/>
      <c r="AH430" s="42"/>
      <c r="AI430" s="43"/>
      <c r="AK430" s="41"/>
      <c r="AL430" s="42"/>
      <c r="AM430" s="43"/>
      <c r="AT430" s="32">
        <v>0</v>
      </c>
    </row>
    <row r="431" spans="3:50" ht="15" customHeight="1" x14ac:dyDescent="0.3">
      <c r="C431" s="56" t="s">
        <v>28</v>
      </c>
      <c r="D431" s="57"/>
      <c r="E431" s="58"/>
      <c r="F431" s="53">
        <f>Current!AK431</f>
        <v>309030</v>
      </c>
      <c r="G431" s="54">
        <f>Current!AL431</f>
        <v>250584</v>
      </c>
      <c r="H431" s="55">
        <f>Current!AM431</f>
        <v>257288</v>
      </c>
      <c r="I431" s="53">
        <f>Infrastructure!AT431</f>
        <v>10871544.321920235</v>
      </c>
      <c r="J431" s="54">
        <f>Infrastructure!AU431</f>
        <v>11122338.463063134</v>
      </c>
      <c r="K431" s="55">
        <f>Infrastructure!AV431</f>
        <v>10896201.694910873</v>
      </c>
      <c r="L431" s="53">
        <f>'Allocations-in-Kind'!AK431</f>
        <v>901295</v>
      </c>
      <c r="M431" s="54">
        <f>'Allocations-in-Kind'!AL431</f>
        <v>937138</v>
      </c>
      <c r="N431" s="55">
        <f>'Allocations-in-Kind'!AM431</f>
        <v>959832</v>
      </c>
      <c r="O431" s="53"/>
      <c r="P431" s="54"/>
      <c r="Q431" s="55"/>
      <c r="R431" s="53"/>
      <c r="S431" s="54"/>
      <c r="T431" s="55"/>
      <c r="U431" s="53">
        <f t="shared" ref="U431:AI431" si="125">U294+U295+U296+U297+U298+U312+U325+U338+U351+U364+U377+U390+U403+U416+U429</f>
        <v>20899072</v>
      </c>
      <c r="V431" s="54">
        <f t="shared" si="125"/>
        <v>22503381</v>
      </c>
      <c r="W431" s="55">
        <f t="shared" si="125"/>
        <v>24251912</v>
      </c>
      <c r="X431" s="53">
        <f t="shared" si="125"/>
        <v>0</v>
      </c>
      <c r="Y431" s="54">
        <f t="shared" si="125"/>
        <v>0</v>
      </c>
      <c r="Z431" s="55">
        <f t="shared" si="125"/>
        <v>0</v>
      </c>
      <c r="AA431" s="53">
        <f t="shared" si="125"/>
        <v>0</v>
      </c>
      <c r="AB431" s="54">
        <f t="shared" si="125"/>
        <v>0</v>
      </c>
      <c r="AC431" s="55">
        <f t="shared" si="125"/>
        <v>0</v>
      </c>
      <c r="AD431" s="53">
        <f t="shared" si="125"/>
        <v>0</v>
      </c>
      <c r="AE431" s="54">
        <f t="shared" si="125"/>
        <v>0</v>
      </c>
      <c r="AF431" s="55">
        <f t="shared" si="125"/>
        <v>0</v>
      </c>
      <c r="AG431" s="53">
        <f t="shared" si="125"/>
        <v>0</v>
      </c>
      <c r="AH431" s="54">
        <f t="shared" si="125"/>
        <v>0</v>
      </c>
      <c r="AI431" s="55">
        <f t="shared" si="125"/>
        <v>0</v>
      </c>
      <c r="AK431" s="53">
        <f>AK294+AK295+AK296+AK297+AK298+AK312+AK325+AK338+AK351+AK364+AK377+AK390+AK403+AK416+AK429</f>
        <v>32980941.321920235</v>
      </c>
      <c r="AL431" s="54">
        <f>AL294+AL295+AL296+AL297+AL298+AL312+AL325+AL338+AL351+AL364+AL377+AL390+AL403+AL416+AL429</f>
        <v>34813441.463063136</v>
      </c>
      <c r="AM431" s="55">
        <f>AM294+AM295+AM296+AM297+AM298+AM312+AM325+AM338+AM351+AM364+AM377+AM390+AM403+AM416+AM429</f>
        <v>36365233.694910869</v>
      </c>
      <c r="AT431" s="32">
        <v>1</v>
      </c>
    </row>
    <row r="432" spans="3:50" ht="15" customHeight="1" x14ac:dyDescent="0.3">
      <c r="C432" s="40"/>
      <c r="D432" s="34"/>
      <c r="E432" s="35"/>
      <c r="F432" s="41"/>
      <c r="G432" s="42"/>
      <c r="H432" s="43"/>
      <c r="I432" s="41"/>
      <c r="J432" s="42"/>
      <c r="K432" s="43"/>
      <c r="L432" s="41"/>
      <c r="M432" s="42"/>
      <c r="N432" s="43"/>
      <c r="O432" s="41"/>
      <c r="P432" s="42"/>
      <c r="Q432" s="43"/>
      <c r="R432" s="41"/>
      <c r="S432" s="42"/>
      <c r="T432" s="43"/>
      <c r="U432" s="41"/>
      <c r="V432" s="42"/>
      <c r="W432" s="43"/>
      <c r="X432" s="41"/>
      <c r="Y432" s="42"/>
      <c r="Z432" s="43"/>
      <c r="AA432" s="41"/>
      <c r="AB432" s="42"/>
      <c r="AC432" s="43"/>
      <c r="AD432" s="41"/>
      <c r="AE432" s="42"/>
      <c r="AF432" s="43"/>
      <c r="AG432" s="41"/>
      <c r="AH432" s="42"/>
      <c r="AI432" s="43"/>
      <c r="AK432" s="41"/>
      <c r="AL432" s="42"/>
      <c r="AM432" s="43"/>
      <c r="AT432" s="32">
        <v>1</v>
      </c>
    </row>
    <row r="433" spans="2:50" ht="15" customHeight="1" x14ac:dyDescent="0.3">
      <c r="C433" s="33" t="s">
        <v>29</v>
      </c>
      <c r="D433" s="34"/>
      <c r="E433" s="35"/>
      <c r="F433" s="36">
        <f>Current!AK433</f>
        <v>0</v>
      </c>
      <c r="G433" s="37">
        <f>Current!AL433</f>
        <v>0</v>
      </c>
      <c r="H433" s="38">
        <f>Current!AM433</f>
        <v>0</v>
      </c>
      <c r="I433" s="36">
        <f>Infrastructure!AT433</f>
        <v>0</v>
      </c>
      <c r="J433" s="37">
        <f>Infrastructure!AU433</f>
        <v>0</v>
      </c>
      <c r="K433" s="38">
        <f>Infrastructure!AV433</f>
        <v>0</v>
      </c>
      <c r="L433" s="36">
        <f>'Allocations-in-Kind'!AK433</f>
        <v>0</v>
      </c>
      <c r="M433" s="37">
        <f>'Allocations-in-Kind'!AL433</f>
        <v>0</v>
      </c>
      <c r="N433" s="38">
        <f>'Allocations-in-Kind'!AM433</f>
        <v>0</v>
      </c>
      <c r="O433" s="36"/>
      <c r="P433" s="37"/>
      <c r="Q433" s="38"/>
      <c r="R433" s="36"/>
      <c r="S433" s="37"/>
      <c r="T433" s="38"/>
      <c r="U433" s="36"/>
      <c r="V433" s="37"/>
      <c r="W433" s="38"/>
      <c r="X433" s="36"/>
      <c r="Y433" s="37"/>
      <c r="Z433" s="38"/>
      <c r="AA433" s="36"/>
      <c r="AB433" s="37"/>
      <c r="AC433" s="38"/>
      <c r="AD433" s="36"/>
      <c r="AE433" s="37"/>
      <c r="AF433" s="38"/>
      <c r="AG433" s="36"/>
      <c r="AH433" s="37"/>
      <c r="AI433" s="38"/>
      <c r="AK433" s="36"/>
      <c r="AL433" s="37"/>
      <c r="AM433" s="38"/>
      <c r="AT433" s="32">
        <v>1</v>
      </c>
    </row>
    <row r="434" spans="2:50" ht="15" customHeight="1" x14ac:dyDescent="0.3">
      <c r="C434" s="39">
        <v>0</v>
      </c>
      <c r="D434" s="34"/>
      <c r="E434" s="35"/>
      <c r="F434" s="36">
        <f>Current!AK434</f>
        <v>0</v>
      </c>
      <c r="G434" s="37">
        <f>Current!AL434</f>
        <v>0</v>
      </c>
      <c r="H434" s="38">
        <f>Current!AM434</f>
        <v>0</v>
      </c>
      <c r="I434" s="36">
        <f>Infrastructure!AT434</f>
        <v>0</v>
      </c>
      <c r="J434" s="37">
        <f>Infrastructure!AU434</f>
        <v>0</v>
      </c>
      <c r="K434" s="38">
        <f>Infrastructure!AV434</f>
        <v>0</v>
      </c>
      <c r="L434" s="36">
        <f>'Allocations-in-Kind'!AK434</f>
        <v>0</v>
      </c>
      <c r="M434" s="37">
        <f>'Allocations-in-Kind'!AL434</f>
        <v>0</v>
      </c>
      <c r="N434" s="38">
        <f>'Allocations-in-Kind'!AM434</f>
        <v>0</v>
      </c>
      <c r="O434" s="36"/>
      <c r="P434" s="37"/>
      <c r="Q434" s="38"/>
      <c r="R434" s="36"/>
      <c r="S434" s="37"/>
      <c r="T434" s="38"/>
      <c r="U434" s="36"/>
      <c r="V434" s="37"/>
      <c r="W434" s="38"/>
      <c r="X434" s="36"/>
      <c r="Y434" s="37"/>
      <c r="Z434" s="38"/>
      <c r="AA434" s="36"/>
      <c r="AB434" s="37"/>
      <c r="AC434" s="38"/>
      <c r="AD434" s="36"/>
      <c r="AE434" s="37"/>
      <c r="AF434" s="38"/>
      <c r="AG434" s="36"/>
      <c r="AH434" s="37"/>
      <c r="AI434" s="38"/>
      <c r="AK434" s="36"/>
      <c r="AL434" s="37"/>
      <c r="AM434" s="38"/>
      <c r="AT434" s="32">
        <v>1</v>
      </c>
    </row>
    <row r="435" spans="2:50" ht="15" customHeight="1" x14ac:dyDescent="0.3">
      <c r="C435" s="40" t="s">
        <v>21</v>
      </c>
      <c r="D435" s="34" t="s">
        <v>706</v>
      </c>
      <c r="E435" s="35" t="s">
        <v>934</v>
      </c>
      <c r="F435" s="41">
        <f>Current!AK435</f>
        <v>85290</v>
      </c>
      <c r="G435" s="42">
        <f>Current!AL435</f>
        <v>73000</v>
      </c>
      <c r="H435" s="43">
        <f>Current!AM435</f>
        <v>78200</v>
      </c>
      <c r="I435" s="41">
        <f>Infrastructure!AT435</f>
        <v>3364614</v>
      </c>
      <c r="J435" s="42">
        <f>Infrastructure!AU435</f>
        <v>3168183</v>
      </c>
      <c r="K435" s="43">
        <f>Infrastructure!AV435</f>
        <v>3472402</v>
      </c>
      <c r="L435" s="41">
        <f>'Allocations-in-Kind'!AK435</f>
        <v>12510</v>
      </c>
      <c r="M435" s="42">
        <f>'Allocations-in-Kind'!AL435</f>
        <v>31272</v>
      </c>
      <c r="N435" s="43">
        <f>'Allocations-in-Kind'!AM435</f>
        <v>18077</v>
      </c>
      <c r="O435" s="41"/>
      <c r="P435" s="42"/>
      <c r="Q435" s="43"/>
      <c r="R435" s="41"/>
      <c r="S435" s="42"/>
      <c r="T435" s="43"/>
      <c r="U435" s="41">
        <f>'ES Breakdown'!AK435</f>
        <v>4827914</v>
      </c>
      <c r="V435" s="42">
        <f>'ES Breakdown'!AL435</f>
        <v>5208897</v>
      </c>
      <c r="W435" s="43">
        <f>'ES Breakdown'!AM435</f>
        <v>5625695</v>
      </c>
      <c r="X435" s="41"/>
      <c r="Y435" s="42"/>
      <c r="Z435" s="43"/>
      <c r="AA435" s="41"/>
      <c r="AB435" s="42"/>
      <c r="AC435" s="43"/>
      <c r="AD435" s="41"/>
      <c r="AE435" s="42"/>
      <c r="AF435" s="43"/>
      <c r="AG435" s="41"/>
      <c r="AH435" s="42"/>
      <c r="AI435" s="43"/>
      <c r="AK435" s="41">
        <f>F435+I435+L435+O435+R435+U435+X435+AA435+AD435+AG435</f>
        <v>8290328</v>
      </c>
      <c r="AL435" s="42">
        <f t="shared" ref="AL435:AM439" si="126">G435+J435+M435+P435+S435+V435+Y435+AB435+AE435+AH435</f>
        <v>8481352</v>
      </c>
      <c r="AM435" s="43">
        <f t="shared" si="126"/>
        <v>9194374</v>
      </c>
      <c r="AT435" s="32">
        <f>IF(LEN(E435)&lt;2,0,1)</f>
        <v>1</v>
      </c>
      <c r="AV435" s="23">
        <v>4</v>
      </c>
      <c r="AW435" s="23">
        <v>1</v>
      </c>
      <c r="AX435" s="23">
        <v>1</v>
      </c>
    </row>
    <row r="436" spans="2:50" ht="15" hidden="1" customHeight="1" x14ac:dyDescent="0.3">
      <c r="C436" s="40" t="s">
        <v>21</v>
      </c>
      <c r="D436" s="34" t="s">
        <v>2</v>
      </c>
      <c r="E436" s="35" t="s">
        <v>2</v>
      </c>
      <c r="F436" s="41">
        <f>Current!AK436</f>
        <v>0</v>
      </c>
      <c r="G436" s="42">
        <f>Current!AL436</f>
        <v>0</v>
      </c>
      <c r="H436" s="43">
        <f>Current!AM436</f>
        <v>0</v>
      </c>
      <c r="I436" s="41">
        <f>Infrastructure!AT436</f>
        <v>0</v>
      </c>
      <c r="J436" s="42">
        <f>Infrastructure!AU436</f>
        <v>0</v>
      </c>
      <c r="K436" s="43">
        <f>Infrastructure!AV436</f>
        <v>0</v>
      </c>
      <c r="L436" s="41">
        <f>'Allocations-in-Kind'!AK436</f>
        <v>0</v>
      </c>
      <c r="M436" s="42">
        <f>'Allocations-in-Kind'!AL436</f>
        <v>0</v>
      </c>
      <c r="N436" s="43">
        <f>'Allocations-in-Kind'!AM436</f>
        <v>0</v>
      </c>
      <c r="O436" s="41"/>
      <c r="P436" s="42"/>
      <c r="Q436" s="43"/>
      <c r="R436" s="41"/>
      <c r="S436" s="42"/>
      <c r="T436" s="43"/>
      <c r="U436" s="41">
        <f>'ES Breakdown'!AK436</f>
        <v>0</v>
      </c>
      <c r="V436" s="42">
        <f>'ES Breakdown'!AL436</f>
        <v>0</v>
      </c>
      <c r="W436" s="43">
        <f>'ES Breakdown'!AM436</f>
        <v>0</v>
      </c>
      <c r="X436" s="41"/>
      <c r="Y436" s="42"/>
      <c r="Z436" s="43"/>
      <c r="AA436" s="41"/>
      <c r="AB436" s="42"/>
      <c r="AC436" s="43"/>
      <c r="AD436" s="41"/>
      <c r="AE436" s="42"/>
      <c r="AF436" s="43"/>
      <c r="AG436" s="41"/>
      <c r="AH436" s="42"/>
      <c r="AI436" s="43"/>
      <c r="AK436" s="41">
        <f>F436+I436+L436+O436+R436+U436+X436+AA436+AD436+AG436</f>
        <v>0</v>
      </c>
      <c r="AL436" s="42">
        <f t="shared" si="126"/>
        <v>0</v>
      </c>
      <c r="AM436" s="43">
        <f t="shared" si="126"/>
        <v>0</v>
      </c>
      <c r="AT436" s="32">
        <f>IF(LEN(E436)&lt;2,0,1)</f>
        <v>0</v>
      </c>
      <c r="AV436" s="23">
        <v>4</v>
      </c>
      <c r="AW436" s="23">
        <v>1</v>
      </c>
      <c r="AX436" s="23">
        <f>IF(AW436=AW435,AX435+1,1)</f>
        <v>2</v>
      </c>
    </row>
    <row r="437" spans="2:50" ht="15" hidden="1" customHeight="1" x14ac:dyDescent="0.3">
      <c r="C437" s="40" t="s">
        <v>21</v>
      </c>
      <c r="D437" s="34" t="s">
        <v>2</v>
      </c>
      <c r="E437" s="35" t="s">
        <v>2</v>
      </c>
      <c r="F437" s="41">
        <f>Current!AK437</f>
        <v>0</v>
      </c>
      <c r="G437" s="42">
        <f>Current!AL437</f>
        <v>0</v>
      </c>
      <c r="H437" s="43">
        <f>Current!AM437</f>
        <v>0</v>
      </c>
      <c r="I437" s="41">
        <f>Infrastructure!AT437</f>
        <v>0</v>
      </c>
      <c r="J437" s="42">
        <f>Infrastructure!AU437</f>
        <v>0</v>
      </c>
      <c r="K437" s="43">
        <f>Infrastructure!AV437</f>
        <v>0</v>
      </c>
      <c r="L437" s="41">
        <f>'Allocations-in-Kind'!AK437</f>
        <v>0</v>
      </c>
      <c r="M437" s="42">
        <f>'Allocations-in-Kind'!AL437</f>
        <v>0</v>
      </c>
      <c r="N437" s="43">
        <f>'Allocations-in-Kind'!AM437</f>
        <v>0</v>
      </c>
      <c r="O437" s="41"/>
      <c r="P437" s="42"/>
      <c r="Q437" s="43"/>
      <c r="R437" s="41"/>
      <c r="S437" s="42"/>
      <c r="T437" s="43"/>
      <c r="U437" s="41">
        <f>'ES Breakdown'!AK437</f>
        <v>0</v>
      </c>
      <c r="V437" s="42">
        <f>'ES Breakdown'!AL437</f>
        <v>0</v>
      </c>
      <c r="W437" s="43">
        <f>'ES Breakdown'!AM437</f>
        <v>0</v>
      </c>
      <c r="X437" s="41"/>
      <c r="Y437" s="42"/>
      <c r="Z437" s="43"/>
      <c r="AA437" s="41"/>
      <c r="AB437" s="42"/>
      <c r="AC437" s="43"/>
      <c r="AD437" s="41"/>
      <c r="AE437" s="42"/>
      <c r="AF437" s="43"/>
      <c r="AG437" s="41"/>
      <c r="AH437" s="42"/>
      <c r="AI437" s="43"/>
      <c r="AK437" s="41">
        <f>F437+I437+L437+O437+R437+U437+X437+AA437+AD437+AG437</f>
        <v>0</v>
      </c>
      <c r="AL437" s="42">
        <f t="shared" si="126"/>
        <v>0</v>
      </c>
      <c r="AM437" s="43">
        <f t="shared" si="126"/>
        <v>0</v>
      </c>
      <c r="AT437" s="32">
        <f>IF(LEN(E437)&lt;2,0,1)</f>
        <v>0</v>
      </c>
      <c r="AV437" s="23">
        <v>4</v>
      </c>
      <c r="AW437" s="23">
        <v>1</v>
      </c>
      <c r="AX437" s="23">
        <f>IF(AW437=AW436,AX436+1,1)</f>
        <v>3</v>
      </c>
    </row>
    <row r="438" spans="2:50" ht="15" hidden="1" customHeight="1" x14ac:dyDescent="0.3">
      <c r="C438" s="40" t="s">
        <v>21</v>
      </c>
      <c r="D438" s="34" t="s">
        <v>2</v>
      </c>
      <c r="E438" s="35" t="s">
        <v>2</v>
      </c>
      <c r="F438" s="41">
        <f>Current!AK438</f>
        <v>0</v>
      </c>
      <c r="G438" s="42">
        <f>Current!AL438</f>
        <v>0</v>
      </c>
      <c r="H438" s="43">
        <f>Current!AM438</f>
        <v>0</v>
      </c>
      <c r="I438" s="41">
        <f>Infrastructure!AT438</f>
        <v>0</v>
      </c>
      <c r="J438" s="42">
        <f>Infrastructure!AU438</f>
        <v>0</v>
      </c>
      <c r="K438" s="43">
        <f>Infrastructure!AV438</f>
        <v>0</v>
      </c>
      <c r="L438" s="41">
        <f>'Allocations-in-Kind'!AK438</f>
        <v>0</v>
      </c>
      <c r="M438" s="42">
        <f>'Allocations-in-Kind'!AL438</f>
        <v>0</v>
      </c>
      <c r="N438" s="43">
        <f>'Allocations-in-Kind'!AM438</f>
        <v>0</v>
      </c>
      <c r="O438" s="41"/>
      <c r="P438" s="42"/>
      <c r="Q438" s="43"/>
      <c r="R438" s="41"/>
      <c r="S438" s="42"/>
      <c r="T438" s="43"/>
      <c r="U438" s="41">
        <f>'ES Breakdown'!AK438</f>
        <v>0</v>
      </c>
      <c r="V438" s="42">
        <f>'ES Breakdown'!AL438</f>
        <v>0</v>
      </c>
      <c r="W438" s="43">
        <f>'ES Breakdown'!AM438</f>
        <v>0</v>
      </c>
      <c r="X438" s="41"/>
      <c r="Y438" s="42"/>
      <c r="Z438" s="43"/>
      <c r="AA438" s="41"/>
      <c r="AB438" s="42"/>
      <c r="AC438" s="43"/>
      <c r="AD438" s="41"/>
      <c r="AE438" s="42"/>
      <c r="AF438" s="43"/>
      <c r="AG438" s="41"/>
      <c r="AH438" s="42"/>
      <c r="AI438" s="43"/>
      <c r="AK438" s="41">
        <f>F438+I438+L438+O438+R438+U438+X438+AA438+AD438+AG438</f>
        <v>0</v>
      </c>
      <c r="AL438" s="42">
        <f t="shared" si="126"/>
        <v>0</v>
      </c>
      <c r="AM438" s="43">
        <f t="shared" si="126"/>
        <v>0</v>
      </c>
      <c r="AT438" s="32">
        <f>IF(LEN(E438)&lt;2,0,1)</f>
        <v>0</v>
      </c>
      <c r="AV438" s="23">
        <v>4</v>
      </c>
      <c r="AW438" s="23">
        <v>1</v>
      </c>
      <c r="AX438" s="23">
        <f>IF(AW438=AW437,AX437+1,1)</f>
        <v>4</v>
      </c>
    </row>
    <row r="439" spans="2:50" ht="15" hidden="1" customHeight="1" x14ac:dyDescent="0.3">
      <c r="C439" s="40" t="s">
        <v>21</v>
      </c>
      <c r="D439" s="34" t="s">
        <v>2</v>
      </c>
      <c r="E439" s="35" t="s">
        <v>2</v>
      </c>
      <c r="F439" s="41">
        <f>Current!AK439</f>
        <v>0</v>
      </c>
      <c r="G439" s="42">
        <f>Current!AL439</f>
        <v>0</v>
      </c>
      <c r="H439" s="43">
        <f>Current!AM439</f>
        <v>0</v>
      </c>
      <c r="I439" s="41">
        <f>Infrastructure!AT439</f>
        <v>0</v>
      </c>
      <c r="J439" s="42">
        <f>Infrastructure!AU439</f>
        <v>0</v>
      </c>
      <c r="K439" s="43">
        <f>Infrastructure!AV439</f>
        <v>0</v>
      </c>
      <c r="L439" s="41">
        <f>'Allocations-in-Kind'!AK439</f>
        <v>0</v>
      </c>
      <c r="M439" s="42">
        <f>'Allocations-in-Kind'!AL439</f>
        <v>0</v>
      </c>
      <c r="N439" s="43">
        <f>'Allocations-in-Kind'!AM439</f>
        <v>0</v>
      </c>
      <c r="O439" s="41"/>
      <c r="P439" s="42"/>
      <c r="Q439" s="43"/>
      <c r="R439" s="41"/>
      <c r="S439" s="42"/>
      <c r="T439" s="43"/>
      <c r="U439" s="41">
        <f>'ES Breakdown'!AK439</f>
        <v>0</v>
      </c>
      <c r="V439" s="42">
        <f>'ES Breakdown'!AL439</f>
        <v>0</v>
      </c>
      <c r="W439" s="43">
        <f>'ES Breakdown'!AM439</f>
        <v>0</v>
      </c>
      <c r="X439" s="41"/>
      <c r="Y439" s="42"/>
      <c r="Z439" s="43"/>
      <c r="AA439" s="41"/>
      <c r="AB439" s="42"/>
      <c r="AC439" s="43"/>
      <c r="AD439" s="41"/>
      <c r="AE439" s="42"/>
      <c r="AF439" s="43"/>
      <c r="AG439" s="41"/>
      <c r="AH439" s="42"/>
      <c r="AI439" s="43"/>
      <c r="AK439" s="41">
        <f>F439+I439+L439+O439+R439+U439+X439+AA439+AD439+AG439</f>
        <v>0</v>
      </c>
      <c r="AL439" s="42">
        <f t="shared" si="126"/>
        <v>0</v>
      </c>
      <c r="AM439" s="43">
        <f t="shared" si="126"/>
        <v>0</v>
      </c>
      <c r="AT439" s="32">
        <f>IF(LEN(E439)&lt;2,0,1)</f>
        <v>0</v>
      </c>
      <c r="AV439" s="23">
        <v>4</v>
      </c>
      <c r="AW439" s="23">
        <v>1</v>
      </c>
      <c r="AX439" s="23">
        <f>IF(AW439=AW438,AX438+1,1)</f>
        <v>5</v>
      </c>
    </row>
    <row r="440" spans="2:50" ht="5.25" customHeight="1" x14ac:dyDescent="0.3">
      <c r="B440" s="15"/>
      <c r="C440" s="44"/>
      <c r="D440" s="45"/>
      <c r="E440" s="46"/>
      <c r="F440" s="47">
        <f>Current!AK440</f>
        <v>0</v>
      </c>
      <c r="G440" s="48">
        <f>Current!AL440</f>
        <v>0</v>
      </c>
      <c r="H440" s="49">
        <f>Current!AM440</f>
        <v>0</v>
      </c>
      <c r="I440" s="47">
        <f>Infrastructure!AT440</f>
        <v>0</v>
      </c>
      <c r="J440" s="48">
        <f>Infrastructure!AU440</f>
        <v>0</v>
      </c>
      <c r="K440" s="49">
        <f>Infrastructure!AV440</f>
        <v>0</v>
      </c>
      <c r="L440" s="47">
        <f>'Allocations-in-Kind'!AK440</f>
        <v>0</v>
      </c>
      <c r="M440" s="48">
        <f>'Allocations-in-Kind'!AL440</f>
        <v>0</v>
      </c>
      <c r="N440" s="49">
        <f>'Allocations-in-Kind'!AM440</f>
        <v>0</v>
      </c>
      <c r="O440" s="47"/>
      <c r="P440" s="48"/>
      <c r="Q440" s="49"/>
      <c r="R440" s="47"/>
      <c r="S440" s="48"/>
      <c r="T440" s="49"/>
      <c r="U440" s="47"/>
      <c r="V440" s="48"/>
      <c r="W440" s="49"/>
      <c r="X440" s="47"/>
      <c r="Y440" s="48"/>
      <c r="Z440" s="49"/>
      <c r="AA440" s="47"/>
      <c r="AB440" s="48"/>
      <c r="AC440" s="49"/>
      <c r="AD440" s="47"/>
      <c r="AE440" s="48"/>
      <c r="AF440" s="49"/>
      <c r="AG440" s="47"/>
      <c r="AH440" s="48"/>
      <c r="AI440" s="49"/>
      <c r="AK440" s="47"/>
      <c r="AL440" s="48"/>
      <c r="AM440" s="49"/>
      <c r="AT440" s="32">
        <f>IF(SUM(AT435:AT439)=0,0,1)</f>
        <v>1</v>
      </c>
    </row>
    <row r="441" spans="2:50" ht="15" customHeight="1" x14ac:dyDescent="0.3">
      <c r="C441" s="40"/>
      <c r="D441" s="34"/>
      <c r="E441" s="35"/>
      <c r="F441" s="41"/>
      <c r="G441" s="42"/>
      <c r="H441" s="43"/>
      <c r="I441" s="41"/>
      <c r="J441" s="42"/>
      <c r="K441" s="43"/>
      <c r="L441" s="41"/>
      <c r="M441" s="42"/>
      <c r="N441" s="43"/>
      <c r="O441" s="41"/>
      <c r="P441" s="42"/>
      <c r="Q441" s="43"/>
      <c r="R441" s="41"/>
      <c r="S441" s="42"/>
      <c r="T441" s="43"/>
      <c r="U441" s="41"/>
      <c r="V441" s="42"/>
      <c r="W441" s="43"/>
      <c r="X441" s="41"/>
      <c r="Y441" s="42"/>
      <c r="Z441" s="43"/>
      <c r="AA441" s="41"/>
      <c r="AB441" s="42"/>
      <c r="AC441" s="43"/>
      <c r="AD441" s="41"/>
      <c r="AE441" s="42"/>
      <c r="AF441" s="43"/>
      <c r="AG441" s="41"/>
      <c r="AH441" s="42"/>
      <c r="AI441" s="43"/>
      <c r="AK441" s="41"/>
      <c r="AL441" s="42"/>
      <c r="AM441" s="43"/>
      <c r="AT441" s="32">
        <f>IF(AT440=0,0,1)</f>
        <v>1</v>
      </c>
    </row>
    <row r="442" spans="2:50" ht="15" customHeight="1" x14ac:dyDescent="0.3">
      <c r="C442" s="40" t="s">
        <v>22</v>
      </c>
      <c r="D442" s="34" t="s">
        <v>707</v>
      </c>
      <c r="E442" s="35" t="s">
        <v>933</v>
      </c>
      <c r="F442" s="41">
        <f>Current!AK442</f>
        <v>3149</v>
      </c>
      <c r="G442" s="42">
        <f>Current!AL442</f>
        <v>2000</v>
      </c>
      <c r="H442" s="43">
        <f>Current!AM442</f>
        <v>2200</v>
      </c>
      <c r="I442" s="41">
        <f>Infrastructure!AT442</f>
        <v>53016</v>
      </c>
      <c r="J442" s="42">
        <f>Infrastructure!AU442</f>
        <v>45126</v>
      </c>
      <c r="K442" s="43">
        <f>Infrastructure!AV442</f>
        <v>51098</v>
      </c>
      <c r="L442" s="41">
        <f>'Allocations-in-Kind'!AK442</f>
        <v>32975</v>
      </c>
      <c r="M442" s="42">
        <f>'Allocations-in-Kind'!AL442</f>
        <v>26528</v>
      </c>
      <c r="N442" s="43">
        <f>'Allocations-in-Kind'!AM442</f>
        <v>14892</v>
      </c>
      <c r="O442" s="41"/>
      <c r="P442" s="42"/>
      <c r="Q442" s="43"/>
      <c r="R442" s="41"/>
      <c r="S442" s="42"/>
      <c r="T442" s="43"/>
      <c r="U442" s="41">
        <f>'ES Breakdown'!AK442</f>
        <v>182950</v>
      </c>
      <c r="V442" s="42">
        <f>'ES Breakdown'!AL442</f>
        <v>181999</v>
      </c>
      <c r="W442" s="43">
        <f>'ES Breakdown'!AM442</f>
        <v>176425</v>
      </c>
      <c r="X442" s="41"/>
      <c r="Y442" s="42"/>
      <c r="Z442" s="43"/>
      <c r="AA442" s="41"/>
      <c r="AB442" s="42"/>
      <c r="AC442" s="43"/>
      <c r="AD442" s="41"/>
      <c r="AE442" s="42"/>
      <c r="AF442" s="43"/>
      <c r="AG442" s="41"/>
      <c r="AH442" s="42"/>
      <c r="AI442" s="43"/>
      <c r="AK442" s="41">
        <f t="shared" ref="AK442:AM452" si="127">F442+I442+L442+O442+R442+U442+X442+AA442+AD442+AG442</f>
        <v>272090</v>
      </c>
      <c r="AL442" s="42">
        <f t="shared" si="127"/>
        <v>255653</v>
      </c>
      <c r="AM442" s="43">
        <f t="shared" si="127"/>
        <v>244615</v>
      </c>
      <c r="AT442" s="32">
        <f>IF(LEN(E442)&lt;2,0,1)</f>
        <v>1</v>
      </c>
      <c r="AV442" s="23">
        <v>4</v>
      </c>
      <c r="AW442" s="23">
        <v>2</v>
      </c>
      <c r="AX442" s="23">
        <v>1</v>
      </c>
    </row>
    <row r="443" spans="2:50" ht="15" customHeight="1" x14ac:dyDescent="0.3">
      <c r="C443" s="40" t="s">
        <v>22</v>
      </c>
      <c r="D443" s="34" t="s">
        <v>708</v>
      </c>
      <c r="E443" s="35" t="s">
        <v>931</v>
      </c>
      <c r="F443" s="41">
        <f>Current!AK443</f>
        <v>3200</v>
      </c>
      <c r="G443" s="42">
        <f>Current!AL443</f>
        <v>1900</v>
      </c>
      <c r="H443" s="43">
        <f>Current!AM443</f>
        <v>2100</v>
      </c>
      <c r="I443" s="41">
        <f>Infrastructure!AT443</f>
        <v>41139</v>
      </c>
      <c r="J443" s="42">
        <f>Infrastructure!AU443</f>
        <v>50861</v>
      </c>
      <c r="K443" s="43">
        <f>Infrastructure!AV443</f>
        <v>53711</v>
      </c>
      <c r="L443" s="41">
        <f>'Allocations-in-Kind'!AK443</f>
        <v>0</v>
      </c>
      <c r="M443" s="42">
        <f>'Allocations-in-Kind'!AL443</f>
        <v>0</v>
      </c>
      <c r="N443" s="43">
        <f>'Allocations-in-Kind'!AM443</f>
        <v>0</v>
      </c>
      <c r="O443" s="41"/>
      <c r="P443" s="42"/>
      <c r="Q443" s="43"/>
      <c r="R443" s="41"/>
      <c r="S443" s="42"/>
      <c r="T443" s="43"/>
      <c r="U443" s="41">
        <f>'ES Breakdown'!AK443</f>
        <v>171112</v>
      </c>
      <c r="V443" s="42">
        <f>'ES Breakdown'!AL443</f>
        <v>168548</v>
      </c>
      <c r="W443" s="43">
        <f>'ES Breakdown'!AM443</f>
        <v>161044</v>
      </c>
      <c r="X443" s="41"/>
      <c r="Y443" s="42"/>
      <c r="Z443" s="43"/>
      <c r="AA443" s="41"/>
      <c r="AB443" s="42"/>
      <c r="AC443" s="43"/>
      <c r="AD443" s="41"/>
      <c r="AE443" s="42"/>
      <c r="AF443" s="43"/>
      <c r="AG443" s="41"/>
      <c r="AH443" s="42"/>
      <c r="AI443" s="43"/>
      <c r="AK443" s="41">
        <f t="shared" si="127"/>
        <v>215451</v>
      </c>
      <c r="AL443" s="42">
        <f t="shared" si="127"/>
        <v>221309</v>
      </c>
      <c r="AM443" s="43">
        <f t="shared" si="127"/>
        <v>216855</v>
      </c>
      <c r="AT443" s="32">
        <f t="shared" ref="AT443:AT452" si="128">IF(LEN(E443)&lt;2,0,1)</f>
        <v>1</v>
      </c>
      <c r="AV443" s="23">
        <v>4</v>
      </c>
      <c r="AW443" s="23">
        <v>2</v>
      </c>
      <c r="AX443" s="23">
        <f>IF(AW443=AW442,AX442+1,1)</f>
        <v>2</v>
      </c>
    </row>
    <row r="444" spans="2:50" ht="15" customHeight="1" x14ac:dyDescent="0.3">
      <c r="C444" s="40" t="s">
        <v>22</v>
      </c>
      <c r="D444" s="34" t="s">
        <v>709</v>
      </c>
      <c r="E444" s="35" t="s">
        <v>932</v>
      </c>
      <c r="F444" s="41">
        <f>Current!AK444</f>
        <v>3297</v>
      </c>
      <c r="G444" s="42">
        <f>Current!AL444</f>
        <v>1900</v>
      </c>
      <c r="H444" s="43">
        <f>Current!AM444</f>
        <v>2200</v>
      </c>
      <c r="I444" s="41">
        <f>Infrastructure!AT444</f>
        <v>26795</v>
      </c>
      <c r="J444" s="42">
        <f>Infrastructure!AU444</f>
        <v>34486</v>
      </c>
      <c r="K444" s="43">
        <f>Infrastructure!AV444</f>
        <v>35974</v>
      </c>
      <c r="L444" s="41">
        <f>'Allocations-in-Kind'!AK444</f>
        <v>0</v>
      </c>
      <c r="M444" s="42">
        <f>'Allocations-in-Kind'!AL444</f>
        <v>0</v>
      </c>
      <c r="N444" s="43">
        <f>'Allocations-in-Kind'!AM444</f>
        <v>0</v>
      </c>
      <c r="O444" s="41"/>
      <c r="P444" s="42"/>
      <c r="Q444" s="43"/>
      <c r="R444" s="41"/>
      <c r="S444" s="42"/>
      <c r="T444" s="43"/>
      <c r="U444" s="41">
        <f>'ES Breakdown'!AK444</f>
        <v>123326</v>
      </c>
      <c r="V444" s="42">
        <f>'ES Breakdown'!AL444</f>
        <v>122379</v>
      </c>
      <c r="W444" s="43">
        <f>'ES Breakdown'!AM444</f>
        <v>118220</v>
      </c>
      <c r="X444" s="41"/>
      <c r="Y444" s="42"/>
      <c r="Z444" s="43"/>
      <c r="AA444" s="41"/>
      <c r="AB444" s="42"/>
      <c r="AC444" s="43"/>
      <c r="AD444" s="41"/>
      <c r="AE444" s="42"/>
      <c r="AF444" s="43"/>
      <c r="AG444" s="41"/>
      <c r="AH444" s="42"/>
      <c r="AI444" s="43"/>
      <c r="AK444" s="41">
        <f t="shared" si="127"/>
        <v>153418</v>
      </c>
      <c r="AL444" s="42">
        <f t="shared" si="127"/>
        <v>158765</v>
      </c>
      <c r="AM444" s="43">
        <f t="shared" si="127"/>
        <v>156394</v>
      </c>
      <c r="AT444" s="32">
        <f t="shared" si="128"/>
        <v>1</v>
      </c>
      <c r="AV444" s="23">
        <v>4</v>
      </c>
      <c r="AW444" s="23">
        <v>2</v>
      </c>
      <c r="AX444" s="23">
        <f t="shared" ref="AX444:AX452" si="129">IF(AW444=AW443,AX443+1,1)</f>
        <v>3</v>
      </c>
    </row>
    <row r="445" spans="2:50" ht="15" customHeight="1" x14ac:dyDescent="0.3">
      <c r="C445" s="40" t="s">
        <v>22</v>
      </c>
      <c r="D445" s="34" t="s">
        <v>710</v>
      </c>
      <c r="E445" s="35" t="s">
        <v>944</v>
      </c>
      <c r="F445" s="41">
        <f>Current!AK445</f>
        <v>5155</v>
      </c>
      <c r="G445" s="42">
        <f>Current!AL445</f>
        <v>2000</v>
      </c>
      <c r="H445" s="43">
        <f>Current!AM445</f>
        <v>2200</v>
      </c>
      <c r="I445" s="41">
        <f>Infrastructure!AT445</f>
        <v>143239.19798777514</v>
      </c>
      <c r="J445" s="42">
        <f>Infrastructure!AU445</f>
        <v>126685.13987275233</v>
      </c>
      <c r="K445" s="43">
        <f>Infrastructure!AV445</f>
        <v>89375.640354798263</v>
      </c>
      <c r="L445" s="41">
        <f>'Allocations-in-Kind'!AK445</f>
        <v>5230</v>
      </c>
      <c r="M445" s="42">
        <f>'Allocations-in-Kind'!AL445</f>
        <v>2854</v>
      </c>
      <c r="N445" s="43">
        <f>'Allocations-in-Kind'!AM445</f>
        <v>30760</v>
      </c>
      <c r="O445" s="41"/>
      <c r="P445" s="42"/>
      <c r="Q445" s="43"/>
      <c r="R445" s="41"/>
      <c r="S445" s="42"/>
      <c r="T445" s="43"/>
      <c r="U445" s="41">
        <f>'ES Breakdown'!AK445</f>
        <v>302729</v>
      </c>
      <c r="V445" s="42">
        <f>'ES Breakdown'!AL445</f>
        <v>308450</v>
      </c>
      <c r="W445" s="43">
        <f>'ES Breakdown'!AM445</f>
        <v>309120</v>
      </c>
      <c r="X445" s="41"/>
      <c r="Y445" s="42"/>
      <c r="Z445" s="43"/>
      <c r="AA445" s="41"/>
      <c r="AB445" s="42"/>
      <c r="AC445" s="43"/>
      <c r="AD445" s="41"/>
      <c r="AE445" s="42"/>
      <c r="AF445" s="43"/>
      <c r="AG445" s="41"/>
      <c r="AH445" s="42"/>
      <c r="AI445" s="43"/>
      <c r="AK445" s="41">
        <f t="shared" si="127"/>
        <v>456353.19798777514</v>
      </c>
      <c r="AL445" s="42">
        <f t="shared" si="127"/>
        <v>439989.13987275236</v>
      </c>
      <c r="AM445" s="43">
        <f t="shared" si="127"/>
        <v>431455.64035479829</v>
      </c>
      <c r="AT445" s="32">
        <f t="shared" si="128"/>
        <v>1</v>
      </c>
      <c r="AV445" s="23">
        <v>4</v>
      </c>
      <c r="AW445" s="23">
        <v>2</v>
      </c>
      <c r="AX445" s="23">
        <f t="shared" si="129"/>
        <v>4</v>
      </c>
    </row>
    <row r="446" spans="2:50" ht="15" hidden="1" customHeight="1" x14ac:dyDescent="0.3">
      <c r="C446" s="40" t="s">
        <v>22</v>
      </c>
      <c r="D446" s="34" t="s">
        <v>2</v>
      </c>
      <c r="E446" s="35" t="s">
        <v>2</v>
      </c>
      <c r="F446" s="41">
        <f>Current!AK446</f>
        <v>0</v>
      </c>
      <c r="G446" s="42">
        <f>Current!AL446</f>
        <v>0</v>
      </c>
      <c r="H446" s="43">
        <f>Current!AM446</f>
        <v>0</v>
      </c>
      <c r="I446" s="41">
        <f>Infrastructure!AT446</f>
        <v>0</v>
      </c>
      <c r="J446" s="42">
        <f>Infrastructure!AU446</f>
        <v>0</v>
      </c>
      <c r="K446" s="43">
        <f>Infrastructure!AV446</f>
        <v>0</v>
      </c>
      <c r="L446" s="41">
        <f>'Allocations-in-Kind'!AK446</f>
        <v>0</v>
      </c>
      <c r="M446" s="42">
        <f>'Allocations-in-Kind'!AL446</f>
        <v>0</v>
      </c>
      <c r="N446" s="43">
        <f>'Allocations-in-Kind'!AM446</f>
        <v>0</v>
      </c>
      <c r="O446" s="41"/>
      <c r="P446" s="42"/>
      <c r="Q446" s="43"/>
      <c r="R446" s="41"/>
      <c r="S446" s="42"/>
      <c r="T446" s="43"/>
      <c r="U446" s="41">
        <f>'ES Breakdown'!AK446</f>
        <v>0</v>
      </c>
      <c r="V446" s="42">
        <f>'ES Breakdown'!AL446</f>
        <v>0</v>
      </c>
      <c r="W446" s="43">
        <f>'ES Breakdown'!AM446</f>
        <v>0</v>
      </c>
      <c r="X446" s="41"/>
      <c r="Y446" s="42"/>
      <c r="Z446" s="43"/>
      <c r="AA446" s="41"/>
      <c r="AB446" s="42"/>
      <c r="AC446" s="43"/>
      <c r="AD446" s="41"/>
      <c r="AE446" s="42"/>
      <c r="AF446" s="43"/>
      <c r="AG446" s="41"/>
      <c r="AH446" s="42"/>
      <c r="AI446" s="43"/>
      <c r="AK446" s="41">
        <f t="shared" si="127"/>
        <v>0</v>
      </c>
      <c r="AL446" s="42">
        <f t="shared" si="127"/>
        <v>0</v>
      </c>
      <c r="AM446" s="43">
        <f t="shared" si="127"/>
        <v>0</v>
      </c>
      <c r="AT446" s="32">
        <f t="shared" si="128"/>
        <v>0</v>
      </c>
      <c r="AV446" s="23">
        <v>4</v>
      </c>
      <c r="AW446" s="23">
        <v>2</v>
      </c>
      <c r="AX446" s="23">
        <f t="shared" si="129"/>
        <v>5</v>
      </c>
    </row>
    <row r="447" spans="2:50" ht="15" hidden="1" customHeight="1" x14ac:dyDescent="0.3">
      <c r="C447" s="40" t="s">
        <v>22</v>
      </c>
      <c r="D447" s="34" t="s">
        <v>2</v>
      </c>
      <c r="E447" s="35" t="s">
        <v>2</v>
      </c>
      <c r="F447" s="41">
        <f>Current!AK447</f>
        <v>0</v>
      </c>
      <c r="G447" s="42">
        <f>Current!AL447</f>
        <v>0</v>
      </c>
      <c r="H447" s="43">
        <f>Current!AM447</f>
        <v>0</v>
      </c>
      <c r="I447" s="41">
        <f>Infrastructure!AT447</f>
        <v>0</v>
      </c>
      <c r="J447" s="42">
        <f>Infrastructure!AU447</f>
        <v>0</v>
      </c>
      <c r="K447" s="43">
        <f>Infrastructure!AV447</f>
        <v>0</v>
      </c>
      <c r="L447" s="41">
        <f>'Allocations-in-Kind'!AK447</f>
        <v>0</v>
      </c>
      <c r="M447" s="42">
        <f>'Allocations-in-Kind'!AL447</f>
        <v>0</v>
      </c>
      <c r="N447" s="43">
        <f>'Allocations-in-Kind'!AM447</f>
        <v>0</v>
      </c>
      <c r="O447" s="41"/>
      <c r="P447" s="42"/>
      <c r="Q447" s="43"/>
      <c r="R447" s="41"/>
      <c r="S447" s="42"/>
      <c r="T447" s="43"/>
      <c r="U447" s="41">
        <f>'ES Breakdown'!AK447</f>
        <v>0</v>
      </c>
      <c r="V447" s="42">
        <f>'ES Breakdown'!AL447</f>
        <v>0</v>
      </c>
      <c r="W447" s="43">
        <f>'ES Breakdown'!AM447</f>
        <v>0</v>
      </c>
      <c r="X447" s="41"/>
      <c r="Y447" s="42"/>
      <c r="Z447" s="43"/>
      <c r="AA447" s="41"/>
      <c r="AB447" s="42"/>
      <c r="AC447" s="43"/>
      <c r="AD447" s="41"/>
      <c r="AE447" s="42"/>
      <c r="AF447" s="43"/>
      <c r="AG447" s="41"/>
      <c r="AH447" s="42"/>
      <c r="AI447" s="43"/>
      <c r="AK447" s="41">
        <f t="shared" si="127"/>
        <v>0</v>
      </c>
      <c r="AL447" s="42">
        <f t="shared" si="127"/>
        <v>0</v>
      </c>
      <c r="AM447" s="43">
        <f t="shared" si="127"/>
        <v>0</v>
      </c>
      <c r="AT447" s="32">
        <f t="shared" si="128"/>
        <v>0</v>
      </c>
      <c r="AV447" s="23">
        <v>4</v>
      </c>
      <c r="AW447" s="23">
        <v>2</v>
      </c>
      <c r="AX447" s="23">
        <f t="shared" si="129"/>
        <v>6</v>
      </c>
    </row>
    <row r="448" spans="2:50" ht="15" hidden="1" customHeight="1" x14ac:dyDescent="0.3">
      <c r="C448" s="40" t="s">
        <v>22</v>
      </c>
      <c r="D448" s="34" t="s">
        <v>2</v>
      </c>
      <c r="E448" s="35" t="s">
        <v>2</v>
      </c>
      <c r="F448" s="41">
        <f>Current!AK448</f>
        <v>0</v>
      </c>
      <c r="G448" s="42">
        <f>Current!AL448</f>
        <v>0</v>
      </c>
      <c r="H448" s="43">
        <f>Current!AM448</f>
        <v>0</v>
      </c>
      <c r="I448" s="41">
        <f>Infrastructure!AT448</f>
        <v>0</v>
      </c>
      <c r="J448" s="42">
        <f>Infrastructure!AU448</f>
        <v>0</v>
      </c>
      <c r="K448" s="43">
        <f>Infrastructure!AV448</f>
        <v>0</v>
      </c>
      <c r="L448" s="41">
        <f>'Allocations-in-Kind'!AK448</f>
        <v>0</v>
      </c>
      <c r="M448" s="42">
        <f>'Allocations-in-Kind'!AL448</f>
        <v>0</v>
      </c>
      <c r="N448" s="43">
        <f>'Allocations-in-Kind'!AM448</f>
        <v>0</v>
      </c>
      <c r="O448" s="41"/>
      <c r="P448" s="42"/>
      <c r="Q448" s="43"/>
      <c r="R448" s="41"/>
      <c r="S448" s="42"/>
      <c r="T448" s="43"/>
      <c r="U448" s="41">
        <f>'ES Breakdown'!AK448</f>
        <v>0</v>
      </c>
      <c r="V448" s="42">
        <f>'ES Breakdown'!AL448</f>
        <v>0</v>
      </c>
      <c r="W448" s="43">
        <f>'ES Breakdown'!AM448</f>
        <v>0</v>
      </c>
      <c r="X448" s="41"/>
      <c r="Y448" s="42"/>
      <c r="Z448" s="43"/>
      <c r="AA448" s="41"/>
      <c r="AB448" s="42"/>
      <c r="AC448" s="43"/>
      <c r="AD448" s="41"/>
      <c r="AE448" s="42"/>
      <c r="AF448" s="43"/>
      <c r="AG448" s="41"/>
      <c r="AH448" s="42"/>
      <c r="AI448" s="43"/>
      <c r="AK448" s="41">
        <f t="shared" si="127"/>
        <v>0</v>
      </c>
      <c r="AL448" s="42">
        <f t="shared" si="127"/>
        <v>0</v>
      </c>
      <c r="AM448" s="43">
        <f t="shared" si="127"/>
        <v>0</v>
      </c>
      <c r="AT448" s="32">
        <f t="shared" si="128"/>
        <v>0</v>
      </c>
      <c r="AV448" s="23">
        <v>4</v>
      </c>
      <c r="AW448" s="23">
        <v>2</v>
      </c>
      <c r="AX448" s="23">
        <f t="shared" si="129"/>
        <v>7</v>
      </c>
    </row>
    <row r="449" spans="3:50" ht="15" hidden="1" customHeight="1" x14ac:dyDescent="0.3">
      <c r="C449" s="40" t="s">
        <v>22</v>
      </c>
      <c r="D449" s="34" t="s">
        <v>2</v>
      </c>
      <c r="E449" s="35" t="s">
        <v>2</v>
      </c>
      <c r="F449" s="41">
        <f>Current!AK449</f>
        <v>0</v>
      </c>
      <c r="G449" s="42">
        <f>Current!AL449</f>
        <v>0</v>
      </c>
      <c r="H449" s="43">
        <f>Current!AM449</f>
        <v>0</v>
      </c>
      <c r="I449" s="41">
        <f>Infrastructure!AT449</f>
        <v>0</v>
      </c>
      <c r="J449" s="42">
        <f>Infrastructure!AU449</f>
        <v>0</v>
      </c>
      <c r="K449" s="43">
        <f>Infrastructure!AV449</f>
        <v>0</v>
      </c>
      <c r="L449" s="41">
        <f>'Allocations-in-Kind'!AK449</f>
        <v>0</v>
      </c>
      <c r="M449" s="42">
        <f>'Allocations-in-Kind'!AL449</f>
        <v>0</v>
      </c>
      <c r="N449" s="43">
        <f>'Allocations-in-Kind'!AM449</f>
        <v>0</v>
      </c>
      <c r="O449" s="41"/>
      <c r="P449" s="42"/>
      <c r="Q449" s="43"/>
      <c r="R449" s="41"/>
      <c r="S449" s="42"/>
      <c r="T449" s="43"/>
      <c r="U449" s="41">
        <f>'ES Breakdown'!AK449</f>
        <v>0</v>
      </c>
      <c r="V449" s="42">
        <f>'ES Breakdown'!AL449</f>
        <v>0</v>
      </c>
      <c r="W449" s="43">
        <f>'ES Breakdown'!AM449</f>
        <v>0</v>
      </c>
      <c r="X449" s="41"/>
      <c r="Y449" s="42"/>
      <c r="Z449" s="43"/>
      <c r="AA449" s="41"/>
      <c r="AB449" s="42"/>
      <c r="AC449" s="43"/>
      <c r="AD449" s="41"/>
      <c r="AE449" s="42"/>
      <c r="AF449" s="43"/>
      <c r="AG449" s="41"/>
      <c r="AH449" s="42"/>
      <c r="AI449" s="43"/>
      <c r="AK449" s="41">
        <f t="shared" si="127"/>
        <v>0</v>
      </c>
      <c r="AL449" s="42">
        <f t="shared" si="127"/>
        <v>0</v>
      </c>
      <c r="AM449" s="43">
        <f t="shared" si="127"/>
        <v>0</v>
      </c>
      <c r="AT449" s="32">
        <f t="shared" si="128"/>
        <v>0</v>
      </c>
      <c r="AV449" s="23">
        <v>4</v>
      </c>
      <c r="AW449" s="23">
        <v>2</v>
      </c>
      <c r="AX449" s="23">
        <f t="shared" si="129"/>
        <v>8</v>
      </c>
    </row>
    <row r="450" spans="3:50" ht="15" hidden="1" customHeight="1" x14ac:dyDescent="0.3">
      <c r="C450" s="40" t="s">
        <v>22</v>
      </c>
      <c r="D450" s="34" t="s">
        <v>2</v>
      </c>
      <c r="E450" s="35" t="s">
        <v>2</v>
      </c>
      <c r="F450" s="41">
        <f>Current!AK450</f>
        <v>0</v>
      </c>
      <c r="G450" s="42">
        <f>Current!AL450</f>
        <v>0</v>
      </c>
      <c r="H450" s="43">
        <f>Current!AM450</f>
        <v>0</v>
      </c>
      <c r="I450" s="41">
        <f>Infrastructure!AT450</f>
        <v>0</v>
      </c>
      <c r="J450" s="42">
        <f>Infrastructure!AU450</f>
        <v>0</v>
      </c>
      <c r="K450" s="43">
        <f>Infrastructure!AV450</f>
        <v>0</v>
      </c>
      <c r="L450" s="41">
        <f>'Allocations-in-Kind'!AK450</f>
        <v>0</v>
      </c>
      <c r="M450" s="42">
        <f>'Allocations-in-Kind'!AL450</f>
        <v>0</v>
      </c>
      <c r="N450" s="43">
        <f>'Allocations-in-Kind'!AM450</f>
        <v>0</v>
      </c>
      <c r="O450" s="41"/>
      <c r="P450" s="42"/>
      <c r="Q450" s="43"/>
      <c r="R450" s="41"/>
      <c r="S450" s="42"/>
      <c r="T450" s="43"/>
      <c r="U450" s="41">
        <f>'ES Breakdown'!AK450</f>
        <v>0</v>
      </c>
      <c r="V450" s="42">
        <f>'ES Breakdown'!AL450</f>
        <v>0</v>
      </c>
      <c r="W450" s="43">
        <f>'ES Breakdown'!AM450</f>
        <v>0</v>
      </c>
      <c r="X450" s="41"/>
      <c r="Y450" s="42"/>
      <c r="Z450" s="43"/>
      <c r="AA450" s="41"/>
      <c r="AB450" s="42"/>
      <c r="AC450" s="43"/>
      <c r="AD450" s="41"/>
      <c r="AE450" s="42"/>
      <c r="AF450" s="43"/>
      <c r="AG450" s="41"/>
      <c r="AH450" s="42"/>
      <c r="AI450" s="43"/>
      <c r="AK450" s="41">
        <f t="shared" si="127"/>
        <v>0</v>
      </c>
      <c r="AL450" s="42">
        <f t="shared" si="127"/>
        <v>0</v>
      </c>
      <c r="AM450" s="43">
        <f t="shared" si="127"/>
        <v>0</v>
      </c>
      <c r="AT450" s="32">
        <f t="shared" si="128"/>
        <v>0</v>
      </c>
      <c r="AV450" s="23">
        <v>4</v>
      </c>
      <c r="AW450" s="23">
        <v>2</v>
      </c>
      <c r="AX450" s="23">
        <f t="shared" si="129"/>
        <v>9</v>
      </c>
    </row>
    <row r="451" spans="3:50" ht="15" hidden="1" customHeight="1" x14ac:dyDescent="0.3">
      <c r="C451" s="40" t="s">
        <v>22</v>
      </c>
      <c r="D451" s="34" t="s">
        <v>2</v>
      </c>
      <c r="E451" s="35" t="s">
        <v>2</v>
      </c>
      <c r="F451" s="41">
        <f>Current!AK451</f>
        <v>0</v>
      </c>
      <c r="G451" s="42">
        <f>Current!AL451</f>
        <v>0</v>
      </c>
      <c r="H451" s="43">
        <f>Current!AM451</f>
        <v>0</v>
      </c>
      <c r="I451" s="41">
        <f>Infrastructure!AT451</f>
        <v>0</v>
      </c>
      <c r="J451" s="42">
        <f>Infrastructure!AU451</f>
        <v>0</v>
      </c>
      <c r="K451" s="43">
        <f>Infrastructure!AV451</f>
        <v>0</v>
      </c>
      <c r="L451" s="41">
        <f>'Allocations-in-Kind'!AK451</f>
        <v>0</v>
      </c>
      <c r="M451" s="42">
        <f>'Allocations-in-Kind'!AL451</f>
        <v>0</v>
      </c>
      <c r="N451" s="43">
        <f>'Allocations-in-Kind'!AM451</f>
        <v>0</v>
      </c>
      <c r="O451" s="41"/>
      <c r="P451" s="42"/>
      <c r="Q451" s="43"/>
      <c r="R451" s="41"/>
      <c r="S451" s="42"/>
      <c r="T451" s="43"/>
      <c r="U451" s="41">
        <f>'ES Breakdown'!AK451</f>
        <v>0</v>
      </c>
      <c r="V451" s="42">
        <f>'ES Breakdown'!AL451</f>
        <v>0</v>
      </c>
      <c r="W451" s="43">
        <f>'ES Breakdown'!AM451</f>
        <v>0</v>
      </c>
      <c r="X451" s="41"/>
      <c r="Y451" s="42"/>
      <c r="Z451" s="43"/>
      <c r="AA451" s="41"/>
      <c r="AB451" s="42"/>
      <c r="AC451" s="43"/>
      <c r="AD451" s="41"/>
      <c r="AE451" s="42"/>
      <c r="AF451" s="43"/>
      <c r="AG451" s="41"/>
      <c r="AH451" s="42"/>
      <c r="AI451" s="43"/>
      <c r="AK451" s="41">
        <f t="shared" si="127"/>
        <v>0</v>
      </c>
      <c r="AL451" s="42">
        <f t="shared" si="127"/>
        <v>0</v>
      </c>
      <c r="AM451" s="43">
        <f t="shared" si="127"/>
        <v>0</v>
      </c>
      <c r="AT451" s="32">
        <f t="shared" si="128"/>
        <v>0</v>
      </c>
      <c r="AV451" s="23">
        <v>4</v>
      </c>
      <c r="AW451" s="23">
        <v>2</v>
      </c>
      <c r="AX451" s="23">
        <f t="shared" si="129"/>
        <v>10</v>
      </c>
    </row>
    <row r="452" spans="3:50" ht="15" customHeight="1" x14ac:dyDescent="0.3">
      <c r="C452" s="40" t="s">
        <v>23</v>
      </c>
      <c r="D452" s="34" t="s">
        <v>711</v>
      </c>
      <c r="E452" s="35" t="s">
        <v>935</v>
      </c>
      <c r="F452" s="41">
        <f>Current!AK452</f>
        <v>4764</v>
      </c>
      <c r="G452" s="42">
        <f>Current!AL452</f>
        <v>2000</v>
      </c>
      <c r="H452" s="43">
        <f>Current!AM452</f>
        <v>2200</v>
      </c>
      <c r="I452" s="41">
        <f>Infrastructure!AT452</f>
        <v>285865</v>
      </c>
      <c r="J452" s="42">
        <f>Infrastructure!AU452</f>
        <v>295303</v>
      </c>
      <c r="K452" s="43">
        <f>Infrastructure!AV452</f>
        <v>322761</v>
      </c>
      <c r="L452" s="41">
        <f>'Allocations-in-Kind'!AK452</f>
        <v>2546</v>
      </c>
      <c r="M452" s="42">
        <f>'Allocations-in-Kind'!AL452</f>
        <v>1457</v>
      </c>
      <c r="N452" s="43">
        <f>'Allocations-in-Kind'!AM452</f>
        <v>2406</v>
      </c>
      <c r="O452" s="41"/>
      <c r="P452" s="42"/>
      <c r="Q452" s="43"/>
      <c r="R452" s="41"/>
      <c r="S452" s="42"/>
      <c r="T452" s="43"/>
      <c r="U452" s="41">
        <f>'ES Breakdown'!AK452</f>
        <v>667211</v>
      </c>
      <c r="V452" s="42">
        <f>'ES Breakdown'!AL452</f>
        <v>704998</v>
      </c>
      <c r="W452" s="43">
        <f>'ES Breakdown'!AM452</f>
        <v>744121</v>
      </c>
      <c r="X452" s="41"/>
      <c r="Y452" s="42"/>
      <c r="Z452" s="43"/>
      <c r="AA452" s="41"/>
      <c r="AB452" s="42"/>
      <c r="AC452" s="43"/>
      <c r="AD452" s="41"/>
      <c r="AE452" s="42"/>
      <c r="AF452" s="43"/>
      <c r="AG452" s="41"/>
      <c r="AH452" s="42"/>
      <c r="AI452" s="43"/>
      <c r="AK452" s="41">
        <f t="shared" si="127"/>
        <v>960386</v>
      </c>
      <c r="AL452" s="42">
        <f t="shared" si="127"/>
        <v>1003758</v>
      </c>
      <c r="AM452" s="43">
        <f t="shared" si="127"/>
        <v>1071488</v>
      </c>
      <c r="AT452" s="32">
        <f t="shared" si="128"/>
        <v>1</v>
      </c>
      <c r="AV452" s="23">
        <v>4</v>
      </c>
      <c r="AW452" s="23">
        <v>3</v>
      </c>
      <c r="AX452" s="23">
        <f t="shared" si="129"/>
        <v>1</v>
      </c>
    </row>
    <row r="453" spans="3:50" ht="15" customHeight="1" x14ac:dyDescent="0.3">
      <c r="C453" s="50" t="str">
        <f>IF(LEN(E452)&lt;1,"","Total: " &amp; LEFT(E452,LEN(E452)-21) &amp; "Municipalities")</f>
        <v>Total: Ugu Municipalities</v>
      </c>
      <c r="D453" s="51"/>
      <c r="E453" s="52"/>
      <c r="F453" s="53">
        <f>Current!AK453</f>
        <v>19565</v>
      </c>
      <c r="G453" s="54">
        <f>Current!AL453</f>
        <v>9800</v>
      </c>
      <c r="H453" s="55">
        <f>Current!AM453</f>
        <v>10900</v>
      </c>
      <c r="I453" s="53">
        <f>Infrastructure!AT453</f>
        <v>550054.19798777509</v>
      </c>
      <c r="J453" s="54">
        <f>Infrastructure!AU453</f>
        <v>552461.13987275236</v>
      </c>
      <c r="K453" s="55">
        <f>Infrastructure!AV453</f>
        <v>552919.64035479829</v>
      </c>
      <c r="L453" s="53">
        <f>'Allocations-in-Kind'!AK453</f>
        <v>40751</v>
      </c>
      <c r="M453" s="54">
        <f>'Allocations-in-Kind'!AL453</f>
        <v>30839</v>
      </c>
      <c r="N453" s="55">
        <f>'Allocations-in-Kind'!AM453</f>
        <v>48058</v>
      </c>
      <c r="O453" s="53"/>
      <c r="P453" s="54"/>
      <c r="Q453" s="55"/>
      <c r="R453" s="53"/>
      <c r="S453" s="54"/>
      <c r="T453" s="55"/>
      <c r="U453" s="53">
        <f t="shared" ref="U453:AI453" si="130">SUM(U442:U452)</f>
        <v>1447328</v>
      </c>
      <c r="V453" s="54">
        <f t="shared" si="130"/>
        <v>1486374</v>
      </c>
      <c r="W453" s="55">
        <f t="shared" si="130"/>
        <v>1508930</v>
      </c>
      <c r="X453" s="53">
        <f t="shared" si="130"/>
        <v>0</v>
      </c>
      <c r="Y453" s="54">
        <f t="shared" si="130"/>
        <v>0</v>
      </c>
      <c r="Z453" s="55">
        <f t="shared" si="130"/>
        <v>0</v>
      </c>
      <c r="AA453" s="53">
        <f t="shared" si="130"/>
        <v>0</v>
      </c>
      <c r="AB453" s="54">
        <f t="shared" si="130"/>
        <v>0</v>
      </c>
      <c r="AC453" s="55">
        <f t="shared" si="130"/>
        <v>0</v>
      </c>
      <c r="AD453" s="53">
        <f t="shared" si="130"/>
        <v>0</v>
      </c>
      <c r="AE453" s="54">
        <f t="shared" si="130"/>
        <v>0</v>
      </c>
      <c r="AF453" s="55">
        <f t="shared" si="130"/>
        <v>0</v>
      </c>
      <c r="AG453" s="53">
        <f t="shared" si="130"/>
        <v>0</v>
      </c>
      <c r="AH453" s="54">
        <f t="shared" si="130"/>
        <v>0</v>
      </c>
      <c r="AI453" s="55">
        <f t="shared" si="130"/>
        <v>0</v>
      </c>
      <c r="AK453" s="53">
        <f>SUM(AK442:AK452)</f>
        <v>2057698.1979877751</v>
      </c>
      <c r="AL453" s="54">
        <f>SUM(AL442:AL452)</f>
        <v>2079474.1398727524</v>
      </c>
      <c r="AM453" s="55">
        <f>SUM(AM442:AM452)</f>
        <v>2120807.6403547982</v>
      </c>
      <c r="AT453" s="32">
        <f>IF(SUM(AT442:AT452)=0,0,1)</f>
        <v>1</v>
      </c>
    </row>
    <row r="454" spans="3:50" ht="15" customHeight="1" x14ac:dyDescent="0.3">
      <c r="C454" s="40"/>
      <c r="D454" s="34"/>
      <c r="E454" s="35"/>
      <c r="F454" s="41"/>
      <c r="G454" s="42"/>
      <c r="H454" s="43"/>
      <c r="I454" s="41"/>
      <c r="J454" s="42"/>
      <c r="K454" s="43"/>
      <c r="L454" s="41"/>
      <c r="M454" s="42"/>
      <c r="N454" s="43"/>
      <c r="O454" s="41"/>
      <c r="P454" s="42"/>
      <c r="Q454" s="43"/>
      <c r="R454" s="41"/>
      <c r="S454" s="42"/>
      <c r="T454" s="43"/>
      <c r="U454" s="41"/>
      <c r="V454" s="42"/>
      <c r="W454" s="43"/>
      <c r="X454" s="41"/>
      <c r="Y454" s="42"/>
      <c r="Z454" s="43"/>
      <c r="AA454" s="41"/>
      <c r="AB454" s="42"/>
      <c r="AC454" s="43"/>
      <c r="AD454" s="41"/>
      <c r="AE454" s="42"/>
      <c r="AF454" s="43"/>
      <c r="AG454" s="41"/>
      <c r="AH454" s="42"/>
      <c r="AI454" s="43"/>
      <c r="AK454" s="41"/>
      <c r="AL454" s="42"/>
      <c r="AM454" s="43"/>
      <c r="AT454" s="32">
        <f>IF(AT453=0,0,1)</f>
        <v>1</v>
      </c>
    </row>
    <row r="455" spans="3:50" ht="15" customHeight="1" x14ac:dyDescent="0.3">
      <c r="C455" s="40" t="s">
        <v>22</v>
      </c>
      <c r="D455" s="34" t="s">
        <v>712</v>
      </c>
      <c r="E455" s="35" t="s">
        <v>943</v>
      </c>
      <c r="F455" s="41">
        <f>Current!AK455</f>
        <v>3660</v>
      </c>
      <c r="G455" s="42">
        <f>Current!AL455</f>
        <v>2000</v>
      </c>
      <c r="H455" s="43">
        <f>Current!AM455</f>
        <v>2200</v>
      </c>
      <c r="I455" s="41">
        <f>Infrastructure!AT455</f>
        <v>34114</v>
      </c>
      <c r="J455" s="42">
        <f>Infrastructure!AU455</f>
        <v>40253</v>
      </c>
      <c r="K455" s="43">
        <f>Infrastructure!AV455</f>
        <v>41867</v>
      </c>
      <c r="L455" s="41">
        <f>'Allocations-in-Kind'!AK455</f>
        <v>300</v>
      </c>
      <c r="M455" s="42">
        <f>'Allocations-in-Kind'!AL455</f>
        <v>943</v>
      </c>
      <c r="N455" s="43">
        <f>'Allocations-in-Kind'!AM455</f>
        <v>0</v>
      </c>
      <c r="O455" s="41"/>
      <c r="P455" s="42"/>
      <c r="Q455" s="43"/>
      <c r="R455" s="41"/>
      <c r="S455" s="42"/>
      <c r="T455" s="43"/>
      <c r="U455" s="41">
        <f>'ES Breakdown'!AK455</f>
        <v>139899</v>
      </c>
      <c r="V455" s="42">
        <f>'ES Breakdown'!AL455</f>
        <v>140403</v>
      </c>
      <c r="W455" s="43">
        <f>'ES Breakdown'!AM455</f>
        <v>137846</v>
      </c>
      <c r="X455" s="41"/>
      <c r="Y455" s="42"/>
      <c r="Z455" s="43"/>
      <c r="AA455" s="41"/>
      <c r="AB455" s="42"/>
      <c r="AC455" s="43"/>
      <c r="AD455" s="41"/>
      <c r="AE455" s="42"/>
      <c r="AF455" s="43"/>
      <c r="AG455" s="41"/>
      <c r="AH455" s="42"/>
      <c r="AI455" s="43"/>
      <c r="AK455" s="41">
        <f t="shared" ref="AK455:AM465" si="131">F455+I455+L455+O455+R455+U455+X455+AA455+AD455+AG455</f>
        <v>177973</v>
      </c>
      <c r="AL455" s="42">
        <f t="shared" si="131"/>
        <v>183599</v>
      </c>
      <c r="AM455" s="43">
        <f t="shared" si="131"/>
        <v>181913</v>
      </c>
      <c r="AT455" s="32">
        <f>IF(LEN(E455)&lt;2,0,1)</f>
        <v>1</v>
      </c>
      <c r="AV455" s="23">
        <v>4</v>
      </c>
      <c r="AW455" s="23">
        <v>4</v>
      </c>
      <c r="AX455" s="23">
        <v>1</v>
      </c>
    </row>
    <row r="456" spans="3:50" ht="15" customHeight="1" x14ac:dyDescent="0.3">
      <c r="C456" s="40" t="s">
        <v>22</v>
      </c>
      <c r="D456" s="34" t="s">
        <v>713</v>
      </c>
      <c r="E456" s="35" t="s">
        <v>945</v>
      </c>
      <c r="F456" s="41">
        <f>Current!AK456</f>
        <v>3136</v>
      </c>
      <c r="G456" s="42">
        <f>Current!AL456</f>
        <v>1900</v>
      </c>
      <c r="H456" s="43">
        <f>Current!AM456</f>
        <v>2100</v>
      </c>
      <c r="I456" s="41">
        <f>Infrastructure!AT456</f>
        <v>48515</v>
      </c>
      <c r="J456" s="42">
        <f>Infrastructure!AU456</f>
        <v>42592</v>
      </c>
      <c r="K456" s="43">
        <f>Infrastructure!AV456</f>
        <v>44682</v>
      </c>
      <c r="L456" s="41">
        <f>'Allocations-in-Kind'!AK456</f>
        <v>0</v>
      </c>
      <c r="M456" s="42">
        <f>'Allocations-in-Kind'!AL456</f>
        <v>0</v>
      </c>
      <c r="N456" s="43">
        <f>'Allocations-in-Kind'!AM456</f>
        <v>0</v>
      </c>
      <c r="O456" s="41"/>
      <c r="P456" s="42"/>
      <c r="Q456" s="43"/>
      <c r="R456" s="41"/>
      <c r="S456" s="42"/>
      <c r="T456" s="43"/>
      <c r="U456" s="41">
        <f>'ES Breakdown'!AK456</f>
        <v>105408</v>
      </c>
      <c r="V456" s="42">
        <f>'ES Breakdown'!AL456</f>
        <v>110647</v>
      </c>
      <c r="W456" s="43">
        <f>'ES Breakdown'!AM456</f>
        <v>115426</v>
      </c>
      <c r="X456" s="41"/>
      <c r="Y456" s="42"/>
      <c r="Z456" s="43"/>
      <c r="AA456" s="41"/>
      <c r="AB456" s="42"/>
      <c r="AC456" s="43"/>
      <c r="AD456" s="41"/>
      <c r="AE456" s="42"/>
      <c r="AF456" s="43"/>
      <c r="AG456" s="41"/>
      <c r="AH456" s="42"/>
      <c r="AI456" s="43"/>
      <c r="AK456" s="41">
        <f t="shared" si="131"/>
        <v>157059</v>
      </c>
      <c r="AL456" s="42">
        <f t="shared" si="131"/>
        <v>155139</v>
      </c>
      <c r="AM456" s="43">
        <f t="shared" si="131"/>
        <v>162208</v>
      </c>
      <c r="AT456" s="32">
        <f t="shared" ref="AT456:AT465" si="132">IF(LEN(E456)&lt;2,0,1)</f>
        <v>1</v>
      </c>
      <c r="AV456" s="23">
        <v>4</v>
      </c>
      <c r="AW456" s="23">
        <v>4</v>
      </c>
      <c r="AX456" s="23">
        <f>IF(AW456=AW455,AX455+1,1)</f>
        <v>2</v>
      </c>
    </row>
    <row r="457" spans="3:50" ht="15" customHeight="1" x14ac:dyDescent="0.3">
      <c r="C457" s="40" t="s">
        <v>22</v>
      </c>
      <c r="D457" s="34" t="s">
        <v>714</v>
      </c>
      <c r="E457" s="35" t="s">
        <v>940</v>
      </c>
      <c r="F457" s="41">
        <f>Current!AK457</f>
        <v>4267</v>
      </c>
      <c r="G457" s="42">
        <f>Current!AL457</f>
        <v>3000</v>
      </c>
      <c r="H457" s="43">
        <f>Current!AM457</f>
        <v>3000</v>
      </c>
      <c r="I457" s="41">
        <f>Infrastructure!AT457</f>
        <v>17282</v>
      </c>
      <c r="J457" s="42">
        <f>Infrastructure!AU457</f>
        <v>27147</v>
      </c>
      <c r="K457" s="43">
        <f>Infrastructure!AV457</f>
        <v>24617</v>
      </c>
      <c r="L457" s="41">
        <f>'Allocations-in-Kind'!AK457</f>
        <v>0</v>
      </c>
      <c r="M457" s="42">
        <f>'Allocations-in-Kind'!AL457</f>
        <v>0</v>
      </c>
      <c r="N457" s="43">
        <f>'Allocations-in-Kind'!AM457</f>
        <v>0</v>
      </c>
      <c r="O457" s="41"/>
      <c r="P457" s="42"/>
      <c r="Q457" s="43"/>
      <c r="R457" s="41"/>
      <c r="S457" s="42"/>
      <c r="T457" s="43"/>
      <c r="U457" s="41">
        <f>'ES Breakdown'!AK457</f>
        <v>48961</v>
      </c>
      <c r="V457" s="42">
        <f>'ES Breakdown'!AL457</f>
        <v>49526</v>
      </c>
      <c r="W457" s="43">
        <f>'ES Breakdown'!AM457</f>
        <v>49193</v>
      </c>
      <c r="X457" s="41"/>
      <c r="Y457" s="42"/>
      <c r="Z457" s="43"/>
      <c r="AA457" s="41"/>
      <c r="AB457" s="42"/>
      <c r="AC457" s="43"/>
      <c r="AD457" s="41"/>
      <c r="AE457" s="42"/>
      <c r="AF457" s="43"/>
      <c r="AG457" s="41"/>
      <c r="AH457" s="42"/>
      <c r="AI457" s="43"/>
      <c r="AK457" s="41">
        <f t="shared" si="131"/>
        <v>70510</v>
      </c>
      <c r="AL457" s="42">
        <f t="shared" si="131"/>
        <v>79673</v>
      </c>
      <c r="AM457" s="43">
        <f t="shared" si="131"/>
        <v>76810</v>
      </c>
      <c r="AT457" s="32">
        <f t="shared" si="132"/>
        <v>1</v>
      </c>
      <c r="AV457" s="23">
        <v>4</v>
      </c>
      <c r="AW457" s="23">
        <v>4</v>
      </c>
      <c r="AX457" s="23">
        <f t="shared" ref="AX457:AX465" si="133">IF(AW457=AW456,AX456+1,1)</f>
        <v>3</v>
      </c>
    </row>
    <row r="458" spans="3:50" ht="15" customHeight="1" x14ac:dyDescent="0.3">
      <c r="C458" s="40" t="s">
        <v>22</v>
      </c>
      <c r="D458" s="34" t="s">
        <v>715</v>
      </c>
      <c r="E458" s="35" t="s">
        <v>936</v>
      </c>
      <c r="F458" s="41">
        <f>Current!AK458</f>
        <v>4045</v>
      </c>
      <c r="G458" s="42">
        <f>Current!AL458</f>
        <v>2400</v>
      </c>
      <c r="H458" s="43">
        <f>Current!AM458</f>
        <v>2600</v>
      </c>
      <c r="I458" s="41">
        <f>Infrastructure!AT458</f>
        <v>43313</v>
      </c>
      <c r="J458" s="42">
        <f>Infrastructure!AU458</f>
        <v>31957</v>
      </c>
      <c r="K458" s="43">
        <f>Infrastructure!AV458</f>
        <v>16176</v>
      </c>
      <c r="L458" s="41">
        <f>'Allocations-in-Kind'!AK458</f>
        <v>0</v>
      </c>
      <c r="M458" s="42">
        <f>'Allocations-in-Kind'!AL458</f>
        <v>0</v>
      </c>
      <c r="N458" s="43">
        <f>'Allocations-in-Kind'!AM458</f>
        <v>0</v>
      </c>
      <c r="O458" s="41"/>
      <c r="P458" s="42"/>
      <c r="Q458" s="43"/>
      <c r="R458" s="41"/>
      <c r="S458" s="42"/>
      <c r="T458" s="43"/>
      <c r="U458" s="41">
        <f>'ES Breakdown'!AK458</f>
        <v>50398</v>
      </c>
      <c r="V458" s="42">
        <f>'ES Breakdown'!AL458</f>
        <v>50094</v>
      </c>
      <c r="W458" s="43">
        <f>'ES Breakdown'!AM458</f>
        <v>48551</v>
      </c>
      <c r="X458" s="41"/>
      <c r="Y458" s="42"/>
      <c r="Z458" s="43"/>
      <c r="AA458" s="41"/>
      <c r="AB458" s="42"/>
      <c r="AC458" s="43"/>
      <c r="AD458" s="41"/>
      <c r="AE458" s="42"/>
      <c r="AF458" s="43"/>
      <c r="AG458" s="41"/>
      <c r="AH458" s="42"/>
      <c r="AI458" s="43"/>
      <c r="AK458" s="41">
        <f t="shared" si="131"/>
        <v>97756</v>
      </c>
      <c r="AL458" s="42">
        <f t="shared" si="131"/>
        <v>84451</v>
      </c>
      <c r="AM458" s="43">
        <f t="shared" si="131"/>
        <v>67327</v>
      </c>
      <c r="AT458" s="32">
        <f t="shared" si="132"/>
        <v>1</v>
      </c>
      <c r="AV458" s="23">
        <v>4</v>
      </c>
      <c r="AW458" s="23">
        <v>4</v>
      </c>
      <c r="AX458" s="23">
        <f t="shared" si="133"/>
        <v>4</v>
      </c>
    </row>
    <row r="459" spans="3:50" ht="15" customHeight="1" x14ac:dyDescent="0.3">
      <c r="C459" s="40" t="s">
        <v>22</v>
      </c>
      <c r="D459" s="34" t="s">
        <v>716</v>
      </c>
      <c r="E459" s="35" t="s">
        <v>941</v>
      </c>
      <c r="F459" s="41">
        <f>Current!AK459</f>
        <v>3992</v>
      </c>
      <c r="G459" s="42">
        <f>Current!AL459</f>
        <v>2000</v>
      </c>
      <c r="H459" s="43">
        <f>Current!AM459</f>
        <v>2200</v>
      </c>
      <c r="I459" s="41">
        <f>Infrastructure!AT459</f>
        <v>394937</v>
      </c>
      <c r="J459" s="42">
        <f>Infrastructure!AU459</f>
        <v>466826</v>
      </c>
      <c r="K459" s="43">
        <f>Infrastructure!AV459</f>
        <v>555685</v>
      </c>
      <c r="L459" s="41">
        <f>'Allocations-in-Kind'!AK459</f>
        <v>31098</v>
      </c>
      <c r="M459" s="42">
        <f>'Allocations-in-Kind'!AL459</f>
        <v>23594</v>
      </c>
      <c r="N459" s="43">
        <f>'Allocations-in-Kind'!AM459</f>
        <v>22066</v>
      </c>
      <c r="O459" s="41"/>
      <c r="P459" s="42"/>
      <c r="Q459" s="43"/>
      <c r="R459" s="41"/>
      <c r="S459" s="42"/>
      <c r="T459" s="43"/>
      <c r="U459" s="41">
        <f>'ES Breakdown'!AK459</f>
        <v>822072</v>
      </c>
      <c r="V459" s="42">
        <f>'ES Breakdown'!AL459</f>
        <v>879493</v>
      </c>
      <c r="W459" s="43">
        <f>'ES Breakdown'!AM459</f>
        <v>940126</v>
      </c>
      <c r="X459" s="41"/>
      <c r="Y459" s="42"/>
      <c r="Z459" s="43"/>
      <c r="AA459" s="41"/>
      <c r="AB459" s="42"/>
      <c r="AC459" s="43"/>
      <c r="AD459" s="41"/>
      <c r="AE459" s="42"/>
      <c r="AF459" s="43"/>
      <c r="AG459" s="41"/>
      <c r="AH459" s="42"/>
      <c r="AI459" s="43"/>
      <c r="AK459" s="41">
        <f t="shared" si="131"/>
        <v>1252099</v>
      </c>
      <c r="AL459" s="42">
        <f t="shared" si="131"/>
        <v>1371913</v>
      </c>
      <c r="AM459" s="43">
        <f t="shared" si="131"/>
        <v>1520077</v>
      </c>
      <c r="AT459" s="32">
        <f t="shared" si="132"/>
        <v>1</v>
      </c>
      <c r="AV459" s="23">
        <v>4</v>
      </c>
      <c r="AW459" s="23">
        <v>4</v>
      </c>
      <c r="AX459" s="23">
        <f t="shared" si="133"/>
        <v>5</v>
      </c>
    </row>
    <row r="460" spans="3:50" ht="15" customHeight="1" x14ac:dyDescent="0.3">
      <c r="C460" s="40" t="s">
        <v>22</v>
      </c>
      <c r="D460" s="34" t="s">
        <v>717</v>
      </c>
      <c r="E460" s="35" t="s">
        <v>937</v>
      </c>
      <c r="F460" s="41">
        <f>Current!AK460</f>
        <v>4541</v>
      </c>
      <c r="G460" s="42">
        <f>Current!AL460</f>
        <v>3000</v>
      </c>
      <c r="H460" s="43">
        <f>Current!AM460</f>
        <v>3000</v>
      </c>
      <c r="I460" s="41">
        <f>Infrastructure!AT460</f>
        <v>29802</v>
      </c>
      <c r="J460" s="42">
        <f>Infrastructure!AU460</f>
        <v>29052</v>
      </c>
      <c r="K460" s="43">
        <f>Infrastructure!AV460</f>
        <v>31637</v>
      </c>
      <c r="L460" s="41">
        <f>'Allocations-in-Kind'!AK460</f>
        <v>0</v>
      </c>
      <c r="M460" s="42">
        <f>'Allocations-in-Kind'!AL460</f>
        <v>0</v>
      </c>
      <c r="N460" s="43">
        <f>'Allocations-in-Kind'!AM460</f>
        <v>4072</v>
      </c>
      <c r="O460" s="41"/>
      <c r="P460" s="42"/>
      <c r="Q460" s="43"/>
      <c r="R460" s="41"/>
      <c r="S460" s="42"/>
      <c r="T460" s="43"/>
      <c r="U460" s="41">
        <f>'ES Breakdown'!AK460</f>
        <v>87712</v>
      </c>
      <c r="V460" s="42">
        <f>'ES Breakdown'!AL460</f>
        <v>87629</v>
      </c>
      <c r="W460" s="43">
        <f>'ES Breakdown'!AM460</f>
        <v>85496</v>
      </c>
      <c r="X460" s="41"/>
      <c r="Y460" s="42"/>
      <c r="Z460" s="43"/>
      <c r="AA460" s="41"/>
      <c r="AB460" s="42"/>
      <c r="AC460" s="43"/>
      <c r="AD460" s="41"/>
      <c r="AE460" s="42"/>
      <c r="AF460" s="43"/>
      <c r="AG460" s="41"/>
      <c r="AH460" s="42"/>
      <c r="AI460" s="43"/>
      <c r="AK460" s="41">
        <f t="shared" si="131"/>
        <v>122055</v>
      </c>
      <c r="AL460" s="42">
        <f t="shared" si="131"/>
        <v>119681</v>
      </c>
      <c r="AM460" s="43">
        <f t="shared" si="131"/>
        <v>124205</v>
      </c>
      <c r="AT460" s="32">
        <f t="shared" si="132"/>
        <v>1</v>
      </c>
      <c r="AV460" s="23">
        <v>4</v>
      </c>
      <c r="AW460" s="23">
        <v>4</v>
      </c>
      <c r="AX460" s="23">
        <f t="shared" si="133"/>
        <v>6</v>
      </c>
    </row>
    <row r="461" spans="3:50" ht="15" customHeight="1" x14ac:dyDescent="0.3">
      <c r="C461" s="40" t="s">
        <v>22</v>
      </c>
      <c r="D461" s="34" t="s">
        <v>718</v>
      </c>
      <c r="E461" s="35" t="s">
        <v>938</v>
      </c>
      <c r="F461" s="41">
        <f>Current!AK461</f>
        <v>3310</v>
      </c>
      <c r="G461" s="42">
        <f>Current!AL461</f>
        <v>2000</v>
      </c>
      <c r="H461" s="43">
        <f>Current!AM461</f>
        <v>2200</v>
      </c>
      <c r="I461" s="41">
        <f>Infrastructure!AT461</f>
        <v>20974</v>
      </c>
      <c r="J461" s="42">
        <f>Infrastructure!AU461</f>
        <v>27574</v>
      </c>
      <c r="K461" s="43">
        <f>Infrastructure!AV461</f>
        <v>29571</v>
      </c>
      <c r="L461" s="41">
        <f>'Allocations-in-Kind'!AK461</f>
        <v>3105</v>
      </c>
      <c r="M461" s="42">
        <f>'Allocations-in-Kind'!AL461</f>
        <v>4116</v>
      </c>
      <c r="N461" s="43">
        <f>'Allocations-in-Kind'!AM461</f>
        <v>0</v>
      </c>
      <c r="O461" s="41"/>
      <c r="P461" s="42"/>
      <c r="Q461" s="43"/>
      <c r="R461" s="41"/>
      <c r="S461" s="42"/>
      <c r="T461" s="43"/>
      <c r="U461" s="41">
        <f>'ES Breakdown'!AK461</f>
        <v>97995</v>
      </c>
      <c r="V461" s="42">
        <f>'ES Breakdown'!AL461</f>
        <v>98022</v>
      </c>
      <c r="W461" s="43">
        <f>'ES Breakdown'!AM461</f>
        <v>95798</v>
      </c>
      <c r="X461" s="41"/>
      <c r="Y461" s="42"/>
      <c r="Z461" s="43"/>
      <c r="AA461" s="41"/>
      <c r="AB461" s="42"/>
      <c r="AC461" s="43"/>
      <c r="AD461" s="41"/>
      <c r="AE461" s="42"/>
      <c r="AF461" s="43"/>
      <c r="AG461" s="41"/>
      <c r="AH461" s="42"/>
      <c r="AI461" s="43"/>
      <c r="AK461" s="41">
        <f t="shared" si="131"/>
        <v>125384</v>
      </c>
      <c r="AL461" s="42">
        <f t="shared" si="131"/>
        <v>131712</v>
      </c>
      <c r="AM461" s="43">
        <f t="shared" si="131"/>
        <v>127569</v>
      </c>
      <c r="AT461" s="32">
        <f t="shared" si="132"/>
        <v>1</v>
      </c>
      <c r="AV461" s="23">
        <v>4</v>
      </c>
      <c r="AW461" s="23">
        <v>4</v>
      </c>
      <c r="AX461" s="23">
        <f t="shared" si="133"/>
        <v>7</v>
      </c>
    </row>
    <row r="462" spans="3:50" ht="15" hidden="1" customHeight="1" x14ac:dyDescent="0.3">
      <c r="C462" s="40" t="s">
        <v>22</v>
      </c>
      <c r="D462" s="34" t="s">
        <v>2</v>
      </c>
      <c r="E462" s="35" t="s">
        <v>2</v>
      </c>
      <c r="F462" s="41">
        <f>Current!AK462</f>
        <v>0</v>
      </c>
      <c r="G462" s="42">
        <f>Current!AL462</f>
        <v>0</v>
      </c>
      <c r="H462" s="43">
        <f>Current!AM462</f>
        <v>0</v>
      </c>
      <c r="I462" s="41">
        <f>Infrastructure!AT462</f>
        <v>0</v>
      </c>
      <c r="J462" s="42">
        <f>Infrastructure!AU462</f>
        <v>0</v>
      </c>
      <c r="K462" s="43">
        <f>Infrastructure!AV462</f>
        <v>0</v>
      </c>
      <c r="L462" s="41">
        <f>'Allocations-in-Kind'!AK462</f>
        <v>0</v>
      </c>
      <c r="M462" s="42">
        <f>'Allocations-in-Kind'!AL462</f>
        <v>0</v>
      </c>
      <c r="N462" s="43">
        <f>'Allocations-in-Kind'!AM462</f>
        <v>0</v>
      </c>
      <c r="O462" s="41"/>
      <c r="P462" s="42"/>
      <c r="Q462" s="43"/>
      <c r="R462" s="41"/>
      <c r="S462" s="42"/>
      <c r="T462" s="43"/>
      <c r="U462" s="41">
        <f>'ES Breakdown'!AK462</f>
        <v>0</v>
      </c>
      <c r="V462" s="42">
        <f>'ES Breakdown'!AL462</f>
        <v>0</v>
      </c>
      <c r="W462" s="43">
        <f>'ES Breakdown'!AM462</f>
        <v>0</v>
      </c>
      <c r="X462" s="41"/>
      <c r="Y462" s="42"/>
      <c r="Z462" s="43"/>
      <c r="AA462" s="41"/>
      <c r="AB462" s="42"/>
      <c r="AC462" s="43"/>
      <c r="AD462" s="41"/>
      <c r="AE462" s="42"/>
      <c r="AF462" s="43"/>
      <c r="AG462" s="41"/>
      <c r="AH462" s="42"/>
      <c r="AI462" s="43"/>
      <c r="AK462" s="41">
        <f t="shared" si="131"/>
        <v>0</v>
      </c>
      <c r="AL462" s="42">
        <f t="shared" si="131"/>
        <v>0</v>
      </c>
      <c r="AM462" s="43">
        <f t="shared" si="131"/>
        <v>0</v>
      </c>
      <c r="AT462" s="32">
        <f t="shared" si="132"/>
        <v>0</v>
      </c>
      <c r="AV462" s="23">
        <v>4</v>
      </c>
      <c r="AW462" s="23">
        <v>4</v>
      </c>
      <c r="AX462" s="23">
        <f t="shared" si="133"/>
        <v>8</v>
      </c>
    </row>
    <row r="463" spans="3:50" ht="15" hidden="1" customHeight="1" x14ac:dyDescent="0.3">
      <c r="C463" s="40" t="s">
        <v>22</v>
      </c>
      <c r="D463" s="34" t="s">
        <v>2</v>
      </c>
      <c r="E463" s="35" t="s">
        <v>2</v>
      </c>
      <c r="F463" s="41">
        <f>Current!AK463</f>
        <v>0</v>
      </c>
      <c r="G463" s="42">
        <f>Current!AL463</f>
        <v>0</v>
      </c>
      <c r="H463" s="43">
        <f>Current!AM463</f>
        <v>0</v>
      </c>
      <c r="I463" s="41">
        <f>Infrastructure!AT463</f>
        <v>0</v>
      </c>
      <c r="J463" s="42">
        <f>Infrastructure!AU463</f>
        <v>0</v>
      </c>
      <c r="K463" s="43">
        <f>Infrastructure!AV463</f>
        <v>0</v>
      </c>
      <c r="L463" s="41">
        <f>'Allocations-in-Kind'!AK463</f>
        <v>0</v>
      </c>
      <c r="M463" s="42">
        <f>'Allocations-in-Kind'!AL463</f>
        <v>0</v>
      </c>
      <c r="N463" s="43">
        <f>'Allocations-in-Kind'!AM463</f>
        <v>0</v>
      </c>
      <c r="O463" s="41"/>
      <c r="P463" s="42"/>
      <c r="Q463" s="43"/>
      <c r="R463" s="41"/>
      <c r="S463" s="42"/>
      <c r="T463" s="43"/>
      <c r="U463" s="41">
        <f>'ES Breakdown'!AK463</f>
        <v>0</v>
      </c>
      <c r="V463" s="42">
        <f>'ES Breakdown'!AL463</f>
        <v>0</v>
      </c>
      <c r="W463" s="43">
        <f>'ES Breakdown'!AM463</f>
        <v>0</v>
      </c>
      <c r="X463" s="41"/>
      <c r="Y463" s="42"/>
      <c r="Z463" s="43"/>
      <c r="AA463" s="41"/>
      <c r="AB463" s="42"/>
      <c r="AC463" s="43"/>
      <c r="AD463" s="41"/>
      <c r="AE463" s="42"/>
      <c r="AF463" s="43"/>
      <c r="AG463" s="41"/>
      <c r="AH463" s="42"/>
      <c r="AI463" s="43"/>
      <c r="AK463" s="41">
        <f t="shared" si="131"/>
        <v>0</v>
      </c>
      <c r="AL463" s="42">
        <f t="shared" si="131"/>
        <v>0</v>
      </c>
      <c r="AM463" s="43">
        <f t="shared" si="131"/>
        <v>0</v>
      </c>
      <c r="AT463" s="32">
        <f t="shared" si="132"/>
        <v>0</v>
      </c>
      <c r="AV463" s="23">
        <v>4</v>
      </c>
      <c r="AW463" s="23">
        <v>4</v>
      </c>
      <c r="AX463" s="23">
        <f t="shared" si="133"/>
        <v>9</v>
      </c>
    </row>
    <row r="464" spans="3:50" ht="15" hidden="1" customHeight="1" x14ac:dyDescent="0.3">
      <c r="C464" s="40" t="s">
        <v>22</v>
      </c>
      <c r="D464" s="34" t="s">
        <v>2</v>
      </c>
      <c r="E464" s="35" t="s">
        <v>2</v>
      </c>
      <c r="F464" s="41">
        <f>Current!AK464</f>
        <v>0</v>
      </c>
      <c r="G464" s="42">
        <f>Current!AL464</f>
        <v>0</v>
      </c>
      <c r="H464" s="43">
        <f>Current!AM464</f>
        <v>0</v>
      </c>
      <c r="I464" s="41">
        <f>Infrastructure!AT464</f>
        <v>0</v>
      </c>
      <c r="J464" s="42">
        <f>Infrastructure!AU464</f>
        <v>0</v>
      </c>
      <c r="K464" s="43">
        <f>Infrastructure!AV464</f>
        <v>0</v>
      </c>
      <c r="L464" s="41">
        <f>'Allocations-in-Kind'!AK464</f>
        <v>0</v>
      </c>
      <c r="M464" s="42">
        <f>'Allocations-in-Kind'!AL464</f>
        <v>0</v>
      </c>
      <c r="N464" s="43">
        <f>'Allocations-in-Kind'!AM464</f>
        <v>0</v>
      </c>
      <c r="O464" s="41"/>
      <c r="P464" s="42"/>
      <c r="Q464" s="43"/>
      <c r="R464" s="41"/>
      <c r="S464" s="42"/>
      <c r="T464" s="43"/>
      <c r="U464" s="41">
        <f>'ES Breakdown'!AK464</f>
        <v>0</v>
      </c>
      <c r="V464" s="42">
        <f>'ES Breakdown'!AL464</f>
        <v>0</v>
      </c>
      <c r="W464" s="43">
        <f>'ES Breakdown'!AM464</f>
        <v>0</v>
      </c>
      <c r="X464" s="41"/>
      <c r="Y464" s="42"/>
      <c r="Z464" s="43"/>
      <c r="AA464" s="41"/>
      <c r="AB464" s="42"/>
      <c r="AC464" s="43"/>
      <c r="AD464" s="41"/>
      <c r="AE464" s="42"/>
      <c r="AF464" s="43"/>
      <c r="AG464" s="41"/>
      <c r="AH464" s="42"/>
      <c r="AI464" s="43"/>
      <c r="AK464" s="41">
        <f t="shared" si="131"/>
        <v>0</v>
      </c>
      <c r="AL464" s="42">
        <f t="shared" si="131"/>
        <v>0</v>
      </c>
      <c r="AM464" s="43">
        <f t="shared" si="131"/>
        <v>0</v>
      </c>
      <c r="AT464" s="32">
        <f t="shared" si="132"/>
        <v>0</v>
      </c>
      <c r="AV464" s="23">
        <v>4</v>
      </c>
      <c r="AW464" s="23">
        <v>4</v>
      </c>
      <c r="AX464" s="23">
        <f t="shared" si="133"/>
        <v>10</v>
      </c>
    </row>
    <row r="465" spans="3:50" ht="15" customHeight="1" x14ac:dyDescent="0.3">
      <c r="C465" s="40" t="s">
        <v>23</v>
      </c>
      <c r="D465" s="34" t="s">
        <v>719</v>
      </c>
      <c r="E465" s="35" t="s">
        <v>942</v>
      </c>
      <c r="F465" s="41">
        <f>Current!AK465</f>
        <v>3089</v>
      </c>
      <c r="G465" s="42">
        <f>Current!AL465</f>
        <v>1200</v>
      </c>
      <c r="H465" s="43">
        <f>Current!AM465</f>
        <v>1200</v>
      </c>
      <c r="I465" s="41">
        <f>Infrastructure!AT465</f>
        <v>220040</v>
      </c>
      <c r="J465" s="42">
        <f>Infrastructure!AU465</f>
        <v>236036</v>
      </c>
      <c r="K465" s="43">
        <f>Infrastructure!AV465</f>
        <v>247094</v>
      </c>
      <c r="L465" s="41">
        <f>'Allocations-in-Kind'!AK465</f>
        <v>2583</v>
      </c>
      <c r="M465" s="42">
        <f>'Allocations-in-Kind'!AL465</f>
        <v>1457</v>
      </c>
      <c r="N465" s="43">
        <f>'Allocations-in-Kind'!AM465</f>
        <v>2406</v>
      </c>
      <c r="O465" s="41"/>
      <c r="P465" s="42"/>
      <c r="Q465" s="43"/>
      <c r="R465" s="41"/>
      <c r="S465" s="42"/>
      <c r="T465" s="43"/>
      <c r="U465" s="41">
        <f>'ES Breakdown'!AK465</f>
        <v>749708</v>
      </c>
      <c r="V465" s="42">
        <f>'ES Breakdown'!AL465</f>
        <v>787450</v>
      </c>
      <c r="W465" s="43">
        <f>'ES Breakdown'!AM465</f>
        <v>827715</v>
      </c>
      <c r="X465" s="41"/>
      <c r="Y465" s="42"/>
      <c r="Z465" s="43"/>
      <c r="AA465" s="41"/>
      <c r="AB465" s="42"/>
      <c r="AC465" s="43"/>
      <c r="AD465" s="41"/>
      <c r="AE465" s="42"/>
      <c r="AF465" s="43"/>
      <c r="AG465" s="41"/>
      <c r="AH465" s="42"/>
      <c r="AI465" s="43"/>
      <c r="AK465" s="41">
        <f t="shared" si="131"/>
        <v>975420</v>
      </c>
      <c r="AL465" s="42">
        <f t="shared" si="131"/>
        <v>1026143</v>
      </c>
      <c r="AM465" s="43">
        <f t="shared" si="131"/>
        <v>1078415</v>
      </c>
      <c r="AT465" s="32">
        <f t="shared" si="132"/>
        <v>1</v>
      </c>
      <c r="AV465" s="23">
        <v>4</v>
      </c>
      <c r="AW465" s="23">
        <v>5</v>
      </c>
      <c r="AX465" s="23">
        <f t="shared" si="133"/>
        <v>1</v>
      </c>
    </row>
    <row r="466" spans="3:50" ht="15" customHeight="1" x14ac:dyDescent="0.3">
      <c r="C466" s="50" t="str">
        <f>IF(LEN(E465)&lt;1,"","Total: " &amp; LEFT(E465,LEN(E465)-21) &amp; "Municipalities")</f>
        <v>Total: uMgungundlovu Municipalities</v>
      </c>
      <c r="D466" s="51"/>
      <c r="E466" s="52"/>
      <c r="F466" s="53">
        <f>Current!AK466</f>
        <v>30040</v>
      </c>
      <c r="G466" s="54">
        <f>Current!AL466</f>
        <v>17500</v>
      </c>
      <c r="H466" s="55">
        <f>Current!AM466</f>
        <v>18500</v>
      </c>
      <c r="I466" s="53">
        <f>Infrastructure!AT466</f>
        <v>808977</v>
      </c>
      <c r="J466" s="54">
        <f>Infrastructure!AU466</f>
        <v>901437</v>
      </c>
      <c r="K466" s="55">
        <f>Infrastructure!AV466</f>
        <v>991329</v>
      </c>
      <c r="L466" s="53">
        <f>'Allocations-in-Kind'!AK466</f>
        <v>37086</v>
      </c>
      <c r="M466" s="54">
        <f>'Allocations-in-Kind'!AL466</f>
        <v>30110</v>
      </c>
      <c r="N466" s="55">
        <f>'Allocations-in-Kind'!AM466</f>
        <v>28544</v>
      </c>
      <c r="O466" s="53"/>
      <c r="P466" s="54"/>
      <c r="Q466" s="55"/>
      <c r="R466" s="53"/>
      <c r="S466" s="54"/>
      <c r="T466" s="55"/>
      <c r="U466" s="53">
        <f t="shared" ref="U466:AI466" si="134">SUM(U455:U465)</f>
        <v>2102153</v>
      </c>
      <c r="V466" s="54">
        <f t="shared" si="134"/>
        <v>2203264</v>
      </c>
      <c r="W466" s="55">
        <f t="shared" si="134"/>
        <v>2300151</v>
      </c>
      <c r="X466" s="53">
        <f t="shared" si="134"/>
        <v>0</v>
      </c>
      <c r="Y466" s="54">
        <f t="shared" si="134"/>
        <v>0</v>
      </c>
      <c r="Z466" s="55">
        <f t="shared" si="134"/>
        <v>0</v>
      </c>
      <c r="AA466" s="53">
        <f t="shared" si="134"/>
        <v>0</v>
      </c>
      <c r="AB466" s="54">
        <f t="shared" si="134"/>
        <v>0</v>
      </c>
      <c r="AC466" s="55">
        <f t="shared" si="134"/>
        <v>0</v>
      </c>
      <c r="AD466" s="53">
        <f t="shared" si="134"/>
        <v>0</v>
      </c>
      <c r="AE466" s="54">
        <f t="shared" si="134"/>
        <v>0</v>
      </c>
      <c r="AF466" s="55">
        <f t="shared" si="134"/>
        <v>0</v>
      </c>
      <c r="AG466" s="53">
        <f t="shared" si="134"/>
        <v>0</v>
      </c>
      <c r="AH466" s="54">
        <f t="shared" si="134"/>
        <v>0</v>
      </c>
      <c r="AI466" s="55">
        <f t="shared" si="134"/>
        <v>0</v>
      </c>
      <c r="AK466" s="53">
        <f>SUM(AK455:AK465)</f>
        <v>2978256</v>
      </c>
      <c r="AL466" s="54">
        <f>SUM(AL455:AL465)</f>
        <v>3152311</v>
      </c>
      <c r="AM466" s="55">
        <f>SUM(AM455:AM465)</f>
        <v>3338524</v>
      </c>
      <c r="AT466" s="32">
        <f>IF(SUM(AT455:AT465)=0,0,1)</f>
        <v>1</v>
      </c>
    </row>
    <row r="467" spans="3:50" ht="15" customHeight="1" x14ac:dyDescent="0.3">
      <c r="C467" s="40"/>
      <c r="D467" s="34"/>
      <c r="E467" s="35"/>
      <c r="F467" s="41"/>
      <c r="G467" s="42"/>
      <c r="H467" s="43"/>
      <c r="I467" s="41"/>
      <c r="J467" s="42"/>
      <c r="K467" s="43"/>
      <c r="L467" s="41"/>
      <c r="M467" s="42"/>
      <c r="N467" s="43"/>
      <c r="O467" s="41"/>
      <c r="P467" s="42"/>
      <c r="Q467" s="43"/>
      <c r="R467" s="41"/>
      <c r="S467" s="42"/>
      <c r="T467" s="43"/>
      <c r="U467" s="41"/>
      <c r="V467" s="42"/>
      <c r="W467" s="43"/>
      <c r="X467" s="41"/>
      <c r="Y467" s="42"/>
      <c r="Z467" s="43"/>
      <c r="AA467" s="41"/>
      <c r="AB467" s="42"/>
      <c r="AC467" s="43"/>
      <c r="AD467" s="41"/>
      <c r="AE467" s="42"/>
      <c r="AF467" s="43"/>
      <c r="AG467" s="41"/>
      <c r="AH467" s="42"/>
      <c r="AI467" s="43"/>
      <c r="AK467" s="41"/>
      <c r="AL467" s="42"/>
      <c r="AM467" s="43"/>
      <c r="AT467" s="32">
        <f>IF(AT466=0,0,1)</f>
        <v>1</v>
      </c>
    </row>
    <row r="468" spans="3:50" ht="15" customHeight="1" x14ac:dyDescent="0.3">
      <c r="C468" s="40" t="s">
        <v>22</v>
      </c>
      <c r="D468" s="34" t="s">
        <v>720</v>
      </c>
      <c r="E468" s="35" t="s">
        <v>939</v>
      </c>
      <c r="F468" s="41">
        <f>Current!AK468</f>
        <v>4457</v>
      </c>
      <c r="G468" s="42">
        <f>Current!AL468</f>
        <v>1900</v>
      </c>
      <c r="H468" s="43">
        <f>Current!AM468</f>
        <v>2100</v>
      </c>
      <c r="I468" s="41">
        <f>Infrastructure!AT468</f>
        <v>58248</v>
      </c>
      <c r="J468" s="42">
        <f>Infrastructure!AU468</f>
        <v>52996</v>
      </c>
      <c r="K468" s="43">
        <f>Infrastructure!AV468</f>
        <v>47833</v>
      </c>
      <c r="L468" s="41">
        <f>'Allocations-in-Kind'!AK468</f>
        <v>10737</v>
      </c>
      <c r="M468" s="42">
        <f>'Allocations-in-Kind'!AL468</f>
        <v>43005</v>
      </c>
      <c r="N468" s="43">
        <f>'Allocations-in-Kind'!AM468</f>
        <v>12532</v>
      </c>
      <c r="O468" s="41"/>
      <c r="P468" s="42"/>
      <c r="Q468" s="43"/>
      <c r="R468" s="41"/>
      <c r="S468" s="42"/>
      <c r="T468" s="43"/>
      <c r="U468" s="41">
        <f>'ES Breakdown'!AK468</f>
        <v>167007</v>
      </c>
      <c r="V468" s="42">
        <f>'ES Breakdown'!AL468</f>
        <v>165477</v>
      </c>
      <c r="W468" s="43">
        <f>'ES Breakdown'!AM468</f>
        <v>159481</v>
      </c>
      <c r="X468" s="41"/>
      <c r="Y468" s="42"/>
      <c r="Z468" s="43"/>
      <c r="AA468" s="41"/>
      <c r="AB468" s="42"/>
      <c r="AC468" s="43"/>
      <c r="AD468" s="41"/>
      <c r="AE468" s="42"/>
      <c r="AF468" s="43"/>
      <c r="AG468" s="41"/>
      <c r="AH468" s="42"/>
      <c r="AI468" s="43"/>
      <c r="AK468" s="41">
        <f t="shared" ref="AK468:AM478" si="135">F468+I468+L468+O468+R468+U468+X468+AA468+AD468+AG468</f>
        <v>240449</v>
      </c>
      <c r="AL468" s="42">
        <f t="shared" si="135"/>
        <v>263378</v>
      </c>
      <c r="AM468" s="43">
        <f t="shared" si="135"/>
        <v>221946</v>
      </c>
      <c r="AT468" s="32">
        <f>IF(LEN(E468)&lt;2,0,1)</f>
        <v>1</v>
      </c>
      <c r="AV468" s="23">
        <v>4</v>
      </c>
      <c r="AW468" s="23">
        <v>6</v>
      </c>
      <c r="AX468" s="23">
        <v>1</v>
      </c>
    </row>
    <row r="469" spans="3:50" ht="15" customHeight="1" x14ac:dyDescent="0.3">
      <c r="C469" s="40" t="s">
        <v>22</v>
      </c>
      <c r="D469" s="34" t="s">
        <v>721</v>
      </c>
      <c r="E469" s="35" t="s">
        <v>949</v>
      </c>
      <c r="F469" s="41">
        <f>Current!AK469</f>
        <v>5307</v>
      </c>
      <c r="G469" s="42">
        <f>Current!AL469</f>
        <v>3500</v>
      </c>
      <c r="H469" s="43">
        <f>Current!AM469</f>
        <v>3500</v>
      </c>
      <c r="I469" s="41">
        <f>Infrastructure!AT469</f>
        <v>55670</v>
      </c>
      <c r="J469" s="42">
        <f>Infrastructure!AU469</f>
        <v>56193</v>
      </c>
      <c r="K469" s="43">
        <f>Infrastructure!AV469</f>
        <v>59628</v>
      </c>
      <c r="L469" s="41">
        <f>'Allocations-in-Kind'!AK469</f>
        <v>10279</v>
      </c>
      <c r="M469" s="42">
        <f>'Allocations-in-Kind'!AL469</f>
        <v>20039</v>
      </c>
      <c r="N469" s="43">
        <f>'Allocations-in-Kind'!AM469</f>
        <v>25156</v>
      </c>
      <c r="O469" s="41"/>
      <c r="P469" s="42"/>
      <c r="Q469" s="43"/>
      <c r="R469" s="41"/>
      <c r="S469" s="42"/>
      <c r="T469" s="43"/>
      <c r="U469" s="41">
        <f>'ES Breakdown'!AK469</f>
        <v>245836</v>
      </c>
      <c r="V469" s="42">
        <f>'ES Breakdown'!AL469</f>
        <v>244341</v>
      </c>
      <c r="W469" s="43">
        <f>'ES Breakdown'!AM469</f>
        <v>236533</v>
      </c>
      <c r="X469" s="41"/>
      <c r="Y469" s="42"/>
      <c r="Z469" s="43"/>
      <c r="AA469" s="41"/>
      <c r="AB469" s="42"/>
      <c r="AC469" s="43"/>
      <c r="AD469" s="41"/>
      <c r="AE469" s="42"/>
      <c r="AF469" s="43"/>
      <c r="AG469" s="41"/>
      <c r="AH469" s="42"/>
      <c r="AI469" s="43"/>
      <c r="AK469" s="41">
        <f t="shared" si="135"/>
        <v>317092</v>
      </c>
      <c r="AL469" s="42">
        <f t="shared" si="135"/>
        <v>324073</v>
      </c>
      <c r="AM469" s="43">
        <f t="shared" si="135"/>
        <v>324817</v>
      </c>
      <c r="AT469" s="32">
        <f t="shared" ref="AT469:AT478" si="136">IF(LEN(E469)&lt;2,0,1)</f>
        <v>1</v>
      </c>
      <c r="AV469" s="23">
        <v>4</v>
      </c>
      <c r="AW469" s="23">
        <v>6</v>
      </c>
      <c r="AX469" s="23">
        <f>IF(AW469=AW468,AX468+1,1)</f>
        <v>2</v>
      </c>
    </row>
    <row r="470" spans="3:50" ht="15" customHeight="1" x14ac:dyDescent="0.3">
      <c r="C470" s="40" t="s">
        <v>22</v>
      </c>
      <c r="D470" s="34" t="s">
        <v>722</v>
      </c>
      <c r="E470" s="35" t="s">
        <v>947</v>
      </c>
      <c r="F470" s="41">
        <f>Current!AK470</f>
        <v>8471</v>
      </c>
      <c r="G470" s="42">
        <f>Current!AL470</f>
        <v>7500</v>
      </c>
      <c r="H470" s="43">
        <f>Current!AM470</f>
        <v>8200</v>
      </c>
      <c r="I470" s="41">
        <f>Infrastructure!AT470</f>
        <v>99971</v>
      </c>
      <c r="J470" s="42">
        <f>Infrastructure!AU470</f>
        <v>83941</v>
      </c>
      <c r="K470" s="43">
        <f>Infrastructure!AV470</f>
        <v>92003</v>
      </c>
      <c r="L470" s="41">
        <f>'Allocations-in-Kind'!AK470</f>
        <v>19480</v>
      </c>
      <c r="M470" s="42">
        <f>'Allocations-in-Kind'!AL470</f>
        <v>3817</v>
      </c>
      <c r="N470" s="43">
        <f>'Allocations-in-Kind'!AM470</f>
        <v>9465</v>
      </c>
      <c r="O470" s="41"/>
      <c r="P470" s="42"/>
      <c r="Q470" s="43"/>
      <c r="R470" s="41"/>
      <c r="S470" s="42"/>
      <c r="T470" s="43"/>
      <c r="U470" s="41">
        <f>'ES Breakdown'!AK470</f>
        <v>325368</v>
      </c>
      <c r="V470" s="42">
        <f>'ES Breakdown'!AL470</f>
        <v>328087</v>
      </c>
      <c r="W470" s="43">
        <f>'ES Breakdown'!AM470</f>
        <v>324076</v>
      </c>
      <c r="X470" s="41"/>
      <c r="Y470" s="42"/>
      <c r="Z470" s="43"/>
      <c r="AA470" s="41"/>
      <c r="AB470" s="42"/>
      <c r="AC470" s="43"/>
      <c r="AD470" s="41"/>
      <c r="AE470" s="42"/>
      <c r="AF470" s="43"/>
      <c r="AG470" s="41"/>
      <c r="AH470" s="42"/>
      <c r="AI470" s="43"/>
      <c r="AK470" s="41">
        <f t="shared" si="135"/>
        <v>453290</v>
      </c>
      <c r="AL470" s="42">
        <f t="shared" si="135"/>
        <v>423345</v>
      </c>
      <c r="AM470" s="43">
        <f t="shared" si="135"/>
        <v>433744</v>
      </c>
      <c r="AT470" s="32">
        <f t="shared" si="136"/>
        <v>1</v>
      </c>
      <c r="AV470" s="23">
        <v>4</v>
      </c>
      <c r="AW470" s="23">
        <v>6</v>
      </c>
      <c r="AX470" s="23">
        <f t="shared" ref="AX470:AX478" si="137">IF(AW470=AW469,AX469+1,1)</f>
        <v>3</v>
      </c>
    </row>
    <row r="471" spans="3:50" ht="15" hidden="1" customHeight="1" x14ac:dyDescent="0.3">
      <c r="C471" s="40" t="s">
        <v>22</v>
      </c>
      <c r="D471" s="34" t="s">
        <v>2</v>
      </c>
      <c r="E471" s="35" t="s">
        <v>2</v>
      </c>
      <c r="F471" s="41">
        <f>Current!AK471</f>
        <v>0</v>
      </c>
      <c r="G471" s="42">
        <f>Current!AL471</f>
        <v>0</v>
      </c>
      <c r="H471" s="43">
        <f>Current!AM471</f>
        <v>0</v>
      </c>
      <c r="I471" s="41">
        <f>Infrastructure!AT471</f>
        <v>0</v>
      </c>
      <c r="J471" s="42">
        <f>Infrastructure!AU471</f>
        <v>0</v>
      </c>
      <c r="K471" s="43">
        <f>Infrastructure!AV471</f>
        <v>0</v>
      </c>
      <c r="L471" s="41">
        <f>'Allocations-in-Kind'!AK471</f>
        <v>0</v>
      </c>
      <c r="M471" s="42">
        <f>'Allocations-in-Kind'!AL471</f>
        <v>0</v>
      </c>
      <c r="N471" s="43">
        <f>'Allocations-in-Kind'!AM471</f>
        <v>0</v>
      </c>
      <c r="O471" s="41"/>
      <c r="P471" s="42"/>
      <c r="Q471" s="43"/>
      <c r="R471" s="41"/>
      <c r="S471" s="42"/>
      <c r="T471" s="43"/>
      <c r="U471" s="41">
        <f>'ES Breakdown'!AK471</f>
        <v>0</v>
      </c>
      <c r="V471" s="42">
        <f>'ES Breakdown'!AL471</f>
        <v>0</v>
      </c>
      <c r="W471" s="43">
        <f>'ES Breakdown'!AM471</f>
        <v>0</v>
      </c>
      <c r="X471" s="41"/>
      <c r="Y471" s="42"/>
      <c r="Z471" s="43"/>
      <c r="AA471" s="41"/>
      <c r="AB471" s="42"/>
      <c r="AC471" s="43"/>
      <c r="AD471" s="41"/>
      <c r="AE471" s="42"/>
      <c r="AF471" s="43"/>
      <c r="AG471" s="41"/>
      <c r="AH471" s="42"/>
      <c r="AI471" s="43"/>
      <c r="AK471" s="41">
        <f t="shared" si="135"/>
        <v>0</v>
      </c>
      <c r="AL471" s="42">
        <f t="shared" si="135"/>
        <v>0</v>
      </c>
      <c r="AM471" s="43">
        <f t="shared" si="135"/>
        <v>0</v>
      </c>
      <c r="AT471" s="32">
        <f t="shared" si="136"/>
        <v>0</v>
      </c>
      <c r="AV471" s="23">
        <v>4</v>
      </c>
      <c r="AW471" s="23">
        <v>6</v>
      </c>
      <c r="AX471" s="23">
        <f t="shared" si="137"/>
        <v>4</v>
      </c>
    </row>
    <row r="472" spans="3:50" ht="15" hidden="1" customHeight="1" x14ac:dyDescent="0.3">
      <c r="C472" s="40" t="s">
        <v>22</v>
      </c>
      <c r="D472" s="34" t="s">
        <v>2</v>
      </c>
      <c r="E472" s="35" t="s">
        <v>2</v>
      </c>
      <c r="F472" s="41">
        <f>Current!AK472</f>
        <v>0</v>
      </c>
      <c r="G472" s="42">
        <f>Current!AL472</f>
        <v>0</v>
      </c>
      <c r="H472" s="43">
        <f>Current!AM472</f>
        <v>0</v>
      </c>
      <c r="I472" s="41">
        <f>Infrastructure!AT472</f>
        <v>0</v>
      </c>
      <c r="J472" s="42">
        <f>Infrastructure!AU472</f>
        <v>0</v>
      </c>
      <c r="K472" s="43">
        <f>Infrastructure!AV472</f>
        <v>0</v>
      </c>
      <c r="L472" s="41">
        <f>'Allocations-in-Kind'!AK472</f>
        <v>0</v>
      </c>
      <c r="M472" s="42">
        <f>'Allocations-in-Kind'!AL472</f>
        <v>0</v>
      </c>
      <c r="N472" s="43">
        <f>'Allocations-in-Kind'!AM472</f>
        <v>0</v>
      </c>
      <c r="O472" s="41"/>
      <c r="P472" s="42"/>
      <c r="Q472" s="43"/>
      <c r="R472" s="41"/>
      <c r="S472" s="42"/>
      <c r="T472" s="43"/>
      <c r="U472" s="41">
        <f>'ES Breakdown'!AK472</f>
        <v>0</v>
      </c>
      <c r="V472" s="42">
        <f>'ES Breakdown'!AL472</f>
        <v>0</v>
      </c>
      <c r="W472" s="43">
        <f>'ES Breakdown'!AM472</f>
        <v>0</v>
      </c>
      <c r="X472" s="41"/>
      <c r="Y472" s="42"/>
      <c r="Z472" s="43"/>
      <c r="AA472" s="41"/>
      <c r="AB472" s="42"/>
      <c r="AC472" s="43"/>
      <c r="AD472" s="41"/>
      <c r="AE472" s="42"/>
      <c r="AF472" s="43"/>
      <c r="AG472" s="41"/>
      <c r="AH472" s="42"/>
      <c r="AI472" s="43"/>
      <c r="AK472" s="41">
        <f t="shared" si="135"/>
        <v>0</v>
      </c>
      <c r="AL472" s="42">
        <f t="shared" si="135"/>
        <v>0</v>
      </c>
      <c r="AM472" s="43">
        <f t="shared" si="135"/>
        <v>0</v>
      </c>
      <c r="AT472" s="32">
        <f t="shared" si="136"/>
        <v>0</v>
      </c>
      <c r="AV472" s="23">
        <v>4</v>
      </c>
      <c r="AW472" s="23">
        <v>6</v>
      </c>
      <c r="AX472" s="23">
        <f t="shared" si="137"/>
        <v>5</v>
      </c>
    </row>
    <row r="473" spans="3:50" ht="15" hidden="1" customHeight="1" x14ac:dyDescent="0.3">
      <c r="C473" s="40" t="s">
        <v>22</v>
      </c>
      <c r="D473" s="34" t="s">
        <v>2</v>
      </c>
      <c r="E473" s="35" t="s">
        <v>2</v>
      </c>
      <c r="F473" s="41">
        <f>Current!AK473</f>
        <v>0</v>
      </c>
      <c r="G473" s="42">
        <f>Current!AL473</f>
        <v>0</v>
      </c>
      <c r="H473" s="43">
        <f>Current!AM473</f>
        <v>0</v>
      </c>
      <c r="I473" s="41">
        <f>Infrastructure!AT473</f>
        <v>0</v>
      </c>
      <c r="J473" s="42">
        <f>Infrastructure!AU473</f>
        <v>0</v>
      </c>
      <c r="K473" s="43">
        <f>Infrastructure!AV473</f>
        <v>0</v>
      </c>
      <c r="L473" s="41">
        <f>'Allocations-in-Kind'!AK473</f>
        <v>0</v>
      </c>
      <c r="M473" s="42">
        <f>'Allocations-in-Kind'!AL473</f>
        <v>0</v>
      </c>
      <c r="N473" s="43">
        <f>'Allocations-in-Kind'!AM473</f>
        <v>0</v>
      </c>
      <c r="O473" s="41"/>
      <c r="P473" s="42"/>
      <c r="Q473" s="43"/>
      <c r="R473" s="41"/>
      <c r="S473" s="42"/>
      <c r="T473" s="43"/>
      <c r="U473" s="41">
        <f>'ES Breakdown'!AK473</f>
        <v>0</v>
      </c>
      <c r="V473" s="42">
        <f>'ES Breakdown'!AL473</f>
        <v>0</v>
      </c>
      <c r="W473" s="43">
        <f>'ES Breakdown'!AM473</f>
        <v>0</v>
      </c>
      <c r="X473" s="41"/>
      <c r="Y473" s="42"/>
      <c r="Z473" s="43"/>
      <c r="AA473" s="41"/>
      <c r="AB473" s="42"/>
      <c r="AC473" s="43"/>
      <c r="AD473" s="41"/>
      <c r="AE473" s="42"/>
      <c r="AF473" s="43"/>
      <c r="AG473" s="41"/>
      <c r="AH473" s="42"/>
      <c r="AI473" s="43"/>
      <c r="AK473" s="41">
        <f t="shared" si="135"/>
        <v>0</v>
      </c>
      <c r="AL473" s="42">
        <f t="shared" si="135"/>
        <v>0</v>
      </c>
      <c r="AM473" s="43">
        <f t="shared" si="135"/>
        <v>0</v>
      </c>
      <c r="AT473" s="32">
        <f t="shared" si="136"/>
        <v>0</v>
      </c>
      <c r="AV473" s="23">
        <v>4</v>
      </c>
      <c r="AW473" s="23">
        <v>6</v>
      </c>
      <c r="AX473" s="23">
        <f t="shared" si="137"/>
        <v>6</v>
      </c>
    </row>
    <row r="474" spans="3:50" ht="15" hidden="1" customHeight="1" x14ac:dyDescent="0.3">
      <c r="C474" s="40" t="s">
        <v>22</v>
      </c>
      <c r="D474" s="34" t="s">
        <v>2</v>
      </c>
      <c r="E474" s="35" t="s">
        <v>2</v>
      </c>
      <c r="F474" s="41">
        <f>Current!AK474</f>
        <v>0</v>
      </c>
      <c r="G474" s="42">
        <f>Current!AL474</f>
        <v>0</v>
      </c>
      <c r="H474" s="43">
        <f>Current!AM474</f>
        <v>0</v>
      </c>
      <c r="I474" s="41">
        <f>Infrastructure!AT474</f>
        <v>0</v>
      </c>
      <c r="J474" s="42">
        <f>Infrastructure!AU474</f>
        <v>0</v>
      </c>
      <c r="K474" s="43">
        <f>Infrastructure!AV474</f>
        <v>0</v>
      </c>
      <c r="L474" s="41">
        <f>'Allocations-in-Kind'!AK474</f>
        <v>0</v>
      </c>
      <c r="M474" s="42">
        <f>'Allocations-in-Kind'!AL474</f>
        <v>0</v>
      </c>
      <c r="N474" s="43">
        <f>'Allocations-in-Kind'!AM474</f>
        <v>0</v>
      </c>
      <c r="O474" s="41"/>
      <c r="P474" s="42"/>
      <c r="Q474" s="43"/>
      <c r="R474" s="41"/>
      <c r="S474" s="42"/>
      <c r="T474" s="43"/>
      <c r="U474" s="41">
        <f>'ES Breakdown'!AK474</f>
        <v>0</v>
      </c>
      <c r="V474" s="42">
        <f>'ES Breakdown'!AL474</f>
        <v>0</v>
      </c>
      <c r="W474" s="43">
        <f>'ES Breakdown'!AM474</f>
        <v>0</v>
      </c>
      <c r="X474" s="41"/>
      <c r="Y474" s="42"/>
      <c r="Z474" s="43"/>
      <c r="AA474" s="41"/>
      <c r="AB474" s="42"/>
      <c r="AC474" s="43"/>
      <c r="AD474" s="41"/>
      <c r="AE474" s="42"/>
      <c r="AF474" s="43"/>
      <c r="AG474" s="41"/>
      <c r="AH474" s="42"/>
      <c r="AI474" s="43"/>
      <c r="AK474" s="41">
        <f t="shared" si="135"/>
        <v>0</v>
      </c>
      <c r="AL474" s="42">
        <f t="shared" si="135"/>
        <v>0</v>
      </c>
      <c r="AM474" s="43">
        <f t="shared" si="135"/>
        <v>0</v>
      </c>
      <c r="AT474" s="32">
        <f t="shared" si="136"/>
        <v>0</v>
      </c>
      <c r="AV474" s="23">
        <v>4</v>
      </c>
      <c r="AW474" s="23">
        <v>6</v>
      </c>
      <c r="AX474" s="23">
        <f t="shared" si="137"/>
        <v>7</v>
      </c>
    </row>
    <row r="475" spans="3:50" ht="15" hidden="1" customHeight="1" x14ac:dyDescent="0.3">
      <c r="C475" s="40" t="s">
        <v>22</v>
      </c>
      <c r="D475" s="34" t="s">
        <v>2</v>
      </c>
      <c r="E475" s="35" t="s">
        <v>2</v>
      </c>
      <c r="F475" s="41">
        <f>Current!AK475</f>
        <v>0</v>
      </c>
      <c r="G475" s="42">
        <f>Current!AL475</f>
        <v>0</v>
      </c>
      <c r="H475" s="43">
        <f>Current!AM475</f>
        <v>0</v>
      </c>
      <c r="I475" s="41">
        <f>Infrastructure!AT475</f>
        <v>0</v>
      </c>
      <c r="J475" s="42">
        <f>Infrastructure!AU475</f>
        <v>0</v>
      </c>
      <c r="K475" s="43">
        <f>Infrastructure!AV475</f>
        <v>0</v>
      </c>
      <c r="L475" s="41">
        <f>'Allocations-in-Kind'!AK475</f>
        <v>0</v>
      </c>
      <c r="M475" s="42">
        <f>'Allocations-in-Kind'!AL475</f>
        <v>0</v>
      </c>
      <c r="N475" s="43">
        <f>'Allocations-in-Kind'!AM475</f>
        <v>0</v>
      </c>
      <c r="O475" s="41"/>
      <c r="P475" s="42"/>
      <c r="Q475" s="43"/>
      <c r="R475" s="41"/>
      <c r="S475" s="42"/>
      <c r="T475" s="43"/>
      <c r="U475" s="41">
        <f>'ES Breakdown'!AK475</f>
        <v>0</v>
      </c>
      <c r="V475" s="42">
        <f>'ES Breakdown'!AL475</f>
        <v>0</v>
      </c>
      <c r="W475" s="43">
        <f>'ES Breakdown'!AM475</f>
        <v>0</v>
      </c>
      <c r="X475" s="41"/>
      <c r="Y475" s="42"/>
      <c r="Z475" s="43"/>
      <c r="AA475" s="41"/>
      <c r="AB475" s="42"/>
      <c r="AC475" s="43"/>
      <c r="AD475" s="41"/>
      <c r="AE475" s="42"/>
      <c r="AF475" s="43"/>
      <c r="AG475" s="41"/>
      <c r="AH475" s="42"/>
      <c r="AI475" s="43"/>
      <c r="AK475" s="41">
        <f t="shared" si="135"/>
        <v>0</v>
      </c>
      <c r="AL475" s="42">
        <f t="shared" si="135"/>
        <v>0</v>
      </c>
      <c r="AM475" s="43">
        <f t="shared" si="135"/>
        <v>0</v>
      </c>
      <c r="AT475" s="32">
        <f t="shared" si="136"/>
        <v>0</v>
      </c>
      <c r="AV475" s="23">
        <v>4</v>
      </c>
      <c r="AW475" s="23">
        <v>6</v>
      </c>
      <c r="AX475" s="23">
        <f t="shared" si="137"/>
        <v>8</v>
      </c>
    </row>
    <row r="476" spans="3:50" ht="15" hidden="1" customHeight="1" x14ac:dyDescent="0.3">
      <c r="C476" s="40" t="s">
        <v>22</v>
      </c>
      <c r="D476" s="34" t="s">
        <v>2</v>
      </c>
      <c r="E476" s="35" t="s">
        <v>2</v>
      </c>
      <c r="F476" s="41">
        <f>Current!AK476</f>
        <v>0</v>
      </c>
      <c r="G476" s="42">
        <f>Current!AL476</f>
        <v>0</v>
      </c>
      <c r="H476" s="43">
        <f>Current!AM476</f>
        <v>0</v>
      </c>
      <c r="I476" s="41">
        <f>Infrastructure!AT476</f>
        <v>0</v>
      </c>
      <c r="J476" s="42">
        <f>Infrastructure!AU476</f>
        <v>0</v>
      </c>
      <c r="K476" s="43">
        <f>Infrastructure!AV476</f>
        <v>0</v>
      </c>
      <c r="L476" s="41">
        <f>'Allocations-in-Kind'!AK476</f>
        <v>0</v>
      </c>
      <c r="M476" s="42">
        <f>'Allocations-in-Kind'!AL476</f>
        <v>0</v>
      </c>
      <c r="N476" s="43">
        <f>'Allocations-in-Kind'!AM476</f>
        <v>0</v>
      </c>
      <c r="O476" s="41"/>
      <c r="P476" s="42"/>
      <c r="Q476" s="43"/>
      <c r="R476" s="41"/>
      <c r="S476" s="42"/>
      <c r="T476" s="43"/>
      <c r="U476" s="41">
        <f>'ES Breakdown'!AK476</f>
        <v>0</v>
      </c>
      <c r="V476" s="42">
        <f>'ES Breakdown'!AL476</f>
        <v>0</v>
      </c>
      <c r="W476" s="43">
        <f>'ES Breakdown'!AM476</f>
        <v>0</v>
      </c>
      <c r="X476" s="41"/>
      <c r="Y476" s="42"/>
      <c r="Z476" s="43"/>
      <c r="AA476" s="41"/>
      <c r="AB476" s="42"/>
      <c r="AC476" s="43"/>
      <c r="AD476" s="41"/>
      <c r="AE476" s="42"/>
      <c r="AF476" s="43"/>
      <c r="AG476" s="41"/>
      <c r="AH476" s="42"/>
      <c r="AI476" s="43"/>
      <c r="AK476" s="41">
        <f t="shared" si="135"/>
        <v>0</v>
      </c>
      <c r="AL476" s="42">
        <f t="shared" si="135"/>
        <v>0</v>
      </c>
      <c r="AM476" s="43">
        <f t="shared" si="135"/>
        <v>0</v>
      </c>
      <c r="AT476" s="32">
        <f t="shared" si="136"/>
        <v>0</v>
      </c>
      <c r="AV476" s="23">
        <v>4</v>
      </c>
      <c r="AW476" s="23">
        <v>6</v>
      </c>
      <c r="AX476" s="23">
        <f t="shared" si="137"/>
        <v>9</v>
      </c>
    </row>
    <row r="477" spans="3:50" ht="15" hidden="1" customHeight="1" x14ac:dyDescent="0.3">
      <c r="C477" s="40" t="s">
        <v>22</v>
      </c>
      <c r="D477" s="34" t="s">
        <v>2</v>
      </c>
      <c r="E477" s="35" t="s">
        <v>2</v>
      </c>
      <c r="F477" s="41">
        <f>Current!AK477</f>
        <v>0</v>
      </c>
      <c r="G477" s="42">
        <f>Current!AL477</f>
        <v>0</v>
      </c>
      <c r="H477" s="43">
        <f>Current!AM477</f>
        <v>0</v>
      </c>
      <c r="I477" s="41">
        <f>Infrastructure!AT477</f>
        <v>0</v>
      </c>
      <c r="J477" s="42">
        <f>Infrastructure!AU477</f>
        <v>0</v>
      </c>
      <c r="K477" s="43">
        <f>Infrastructure!AV477</f>
        <v>0</v>
      </c>
      <c r="L477" s="41">
        <f>'Allocations-in-Kind'!AK477</f>
        <v>0</v>
      </c>
      <c r="M477" s="42">
        <f>'Allocations-in-Kind'!AL477</f>
        <v>0</v>
      </c>
      <c r="N477" s="43">
        <f>'Allocations-in-Kind'!AM477</f>
        <v>0</v>
      </c>
      <c r="O477" s="41"/>
      <c r="P477" s="42"/>
      <c r="Q477" s="43"/>
      <c r="R477" s="41"/>
      <c r="S477" s="42"/>
      <c r="T477" s="43"/>
      <c r="U477" s="41">
        <f>'ES Breakdown'!AK477</f>
        <v>0</v>
      </c>
      <c r="V477" s="42">
        <f>'ES Breakdown'!AL477</f>
        <v>0</v>
      </c>
      <c r="W477" s="43">
        <f>'ES Breakdown'!AM477</f>
        <v>0</v>
      </c>
      <c r="X477" s="41"/>
      <c r="Y477" s="42"/>
      <c r="Z477" s="43"/>
      <c r="AA477" s="41"/>
      <c r="AB477" s="42"/>
      <c r="AC477" s="43"/>
      <c r="AD477" s="41"/>
      <c r="AE477" s="42"/>
      <c r="AF477" s="43"/>
      <c r="AG477" s="41"/>
      <c r="AH477" s="42"/>
      <c r="AI477" s="43"/>
      <c r="AK477" s="41">
        <f t="shared" si="135"/>
        <v>0</v>
      </c>
      <c r="AL477" s="42">
        <f t="shared" si="135"/>
        <v>0</v>
      </c>
      <c r="AM477" s="43">
        <f t="shared" si="135"/>
        <v>0</v>
      </c>
      <c r="AT477" s="32">
        <f t="shared" si="136"/>
        <v>0</v>
      </c>
      <c r="AV477" s="23">
        <v>4</v>
      </c>
      <c r="AW477" s="23">
        <v>6</v>
      </c>
      <c r="AX477" s="23">
        <f t="shared" si="137"/>
        <v>10</v>
      </c>
    </row>
    <row r="478" spans="3:50" ht="15" customHeight="1" x14ac:dyDescent="0.3">
      <c r="C478" s="40" t="s">
        <v>23</v>
      </c>
      <c r="D478" s="34" t="s">
        <v>723</v>
      </c>
      <c r="E478" s="35" t="s">
        <v>946</v>
      </c>
      <c r="F478" s="41">
        <f>Current!AK478</f>
        <v>3685</v>
      </c>
      <c r="G478" s="42">
        <f>Current!AL478</f>
        <v>2000</v>
      </c>
      <c r="H478" s="43">
        <f>Current!AM478</f>
        <v>2200</v>
      </c>
      <c r="I478" s="41">
        <f>Infrastructure!AT478</f>
        <v>294321</v>
      </c>
      <c r="J478" s="42">
        <f>Infrastructure!AU478</f>
        <v>325249</v>
      </c>
      <c r="K478" s="43">
        <f>Infrastructure!AV478</f>
        <v>355486</v>
      </c>
      <c r="L478" s="41">
        <f>'Allocations-in-Kind'!AK478</f>
        <v>22583</v>
      </c>
      <c r="M478" s="42">
        <f>'Allocations-in-Kind'!AL478</f>
        <v>1457</v>
      </c>
      <c r="N478" s="43">
        <f>'Allocations-in-Kind'!AM478</f>
        <v>2406</v>
      </c>
      <c r="O478" s="41"/>
      <c r="P478" s="42"/>
      <c r="Q478" s="43"/>
      <c r="R478" s="41"/>
      <c r="S478" s="42"/>
      <c r="T478" s="43"/>
      <c r="U478" s="41">
        <f>'ES Breakdown'!AK478</f>
        <v>614024</v>
      </c>
      <c r="V478" s="42">
        <f>'ES Breakdown'!AL478</f>
        <v>649213</v>
      </c>
      <c r="W478" s="43">
        <f>'ES Breakdown'!AM478</f>
        <v>685599</v>
      </c>
      <c r="X478" s="41"/>
      <c r="Y478" s="42"/>
      <c r="Z478" s="43"/>
      <c r="AA478" s="41"/>
      <c r="AB478" s="42"/>
      <c r="AC478" s="43"/>
      <c r="AD478" s="41"/>
      <c r="AE478" s="42"/>
      <c r="AF478" s="43"/>
      <c r="AG478" s="41"/>
      <c r="AH478" s="42"/>
      <c r="AI478" s="43"/>
      <c r="AK478" s="41">
        <f t="shared" si="135"/>
        <v>934613</v>
      </c>
      <c r="AL478" s="42">
        <f t="shared" si="135"/>
        <v>977919</v>
      </c>
      <c r="AM478" s="43">
        <f t="shared" si="135"/>
        <v>1045691</v>
      </c>
      <c r="AT478" s="32">
        <f t="shared" si="136"/>
        <v>1</v>
      </c>
      <c r="AV478" s="23">
        <v>4</v>
      </c>
      <c r="AW478" s="23">
        <v>7</v>
      </c>
      <c r="AX478" s="23">
        <f t="shared" si="137"/>
        <v>1</v>
      </c>
    </row>
    <row r="479" spans="3:50" ht="15" customHeight="1" x14ac:dyDescent="0.3">
      <c r="C479" s="50" t="str">
        <f>IF(LEN(E478)&lt;1,"","Total: " &amp; LEFT(E478,LEN(E478)-21) &amp; "Municipalities")</f>
        <v>Total: uThukela Municipalities</v>
      </c>
      <c r="D479" s="51"/>
      <c r="E479" s="52"/>
      <c r="F479" s="53">
        <f>Current!AK479</f>
        <v>21920</v>
      </c>
      <c r="G479" s="54">
        <f>Current!AL479</f>
        <v>14900</v>
      </c>
      <c r="H479" s="55">
        <f>Current!AM479</f>
        <v>16000</v>
      </c>
      <c r="I479" s="53">
        <f>Infrastructure!AT479</f>
        <v>508210</v>
      </c>
      <c r="J479" s="54">
        <f>Infrastructure!AU479</f>
        <v>518379</v>
      </c>
      <c r="K479" s="55">
        <f>Infrastructure!AV479</f>
        <v>554950</v>
      </c>
      <c r="L479" s="53">
        <f>'Allocations-in-Kind'!AK479</f>
        <v>63079</v>
      </c>
      <c r="M479" s="54">
        <f>'Allocations-in-Kind'!AL479</f>
        <v>68318</v>
      </c>
      <c r="N479" s="55">
        <f>'Allocations-in-Kind'!AM479</f>
        <v>49559</v>
      </c>
      <c r="O479" s="53"/>
      <c r="P479" s="54"/>
      <c r="Q479" s="55"/>
      <c r="R479" s="53"/>
      <c r="S479" s="54"/>
      <c r="T479" s="55"/>
      <c r="U479" s="53">
        <f t="shared" ref="U479:AI479" si="138">SUM(U468:U478)</f>
        <v>1352235</v>
      </c>
      <c r="V479" s="54">
        <f t="shared" si="138"/>
        <v>1387118</v>
      </c>
      <c r="W479" s="55">
        <f t="shared" si="138"/>
        <v>1405689</v>
      </c>
      <c r="X479" s="53">
        <f t="shared" si="138"/>
        <v>0</v>
      </c>
      <c r="Y479" s="54">
        <f t="shared" si="138"/>
        <v>0</v>
      </c>
      <c r="Z479" s="55">
        <f t="shared" si="138"/>
        <v>0</v>
      </c>
      <c r="AA479" s="53">
        <f t="shared" si="138"/>
        <v>0</v>
      </c>
      <c r="AB479" s="54">
        <f t="shared" si="138"/>
        <v>0</v>
      </c>
      <c r="AC479" s="55">
        <f t="shared" si="138"/>
        <v>0</v>
      </c>
      <c r="AD479" s="53">
        <f t="shared" si="138"/>
        <v>0</v>
      </c>
      <c r="AE479" s="54">
        <f t="shared" si="138"/>
        <v>0</v>
      </c>
      <c r="AF479" s="55">
        <f t="shared" si="138"/>
        <v>0</v>
      </c>
      <c r="AG479" s="53">
        <f t="shared" si="138"/>
        <v>0</v>
      </c>
      <c r="AH479" s="54">
        <f t="shared" si="138"/>
        <v>0</v>
      </c>
      <c r="AI479" s="55">
        <f t="shared" si="138"/>
        <v>0</v>
      </c>
      <c r="AK479" s="53">
        <f>SUM(AK468:AK478)</f>
        <v>1945444</v>
      </c>
      <c r="AL479" s="54">
        <f>SUM(AL468:AL478)</f>
        <v>1988715</v>
      </c>
      <c r="AM479" s="55">
        <f>SUM(AM468:AM478)</f>
        <v>2026198</v>
      </c>
      <c r="AT479" s="32">
        <f>IF(SUM(AT468:AT478)=0,0,1)</f>
        <v>1</v>
      </c>
    </row>
    <row r="480" spans="3:50" ht="15" customHeight="1" x14ac:dyDescent="0.3">
      <c r="C480" s="40"/>
      <c r="D480" s="34"/>
      <c r="E480" s="35"/>
      <c r="F480" s="41"/>
      <c r="G480" s="42"/>
      <c r="H480" s="43"/>
      <c r="I480" s="41"/>
      <c r="J480" s="42"/>
      <c r="K480" s="43"/>
      <c r="L480" s="41"/>
      <c r="M480" s="42"/>
      <c r="N480" s="43"/>
      <c r="O480" s="41"/>
      <c r="P480" s="42"/>
      <c r="Q480" s="43"/>
      <c r="R480" s="41"/>
      <c r="S480" s="42"/>
      <c r="T480" s="43"/>
      <c r="U480" s="41"/>
      <c r="V480" s="42"/>
      <c r="W480" s="43"/>
      <c r="X480" s="41"/>
      <c r="Y480" s="42"/>
      <c r="Z480" s="43"/>
      <c r="AA480" s="41"/>
      <c r="AB480" s="42"/>
      <c r="AC480" s="43"/>
      <c r="AD480" s="41"/>
      <c r="AE480" s="42"/>
      <c r="AF480" s="43"/>
      <c r="AG480" s="41"/>
      <c r="AH480" s="42"/>
      <c r="AI480" s="43"/>
      <c r="AK480" s="41"/>
      <c r="AL480" s="42"/>
      <c r="AM480" s="43"/>
      <c r="AT480" s="32">
        <f>IF(AT479=0,0,1)</f>
        <v>1</v>
      </c>
    </row>
    <row r="481" spans="3:50" ht="15" customHeight="1" x14ac:dyDescent="0.3">
      <c r="C481" s="40" t="s">
        <v>22</v>
      </c>
      <c r="D481" s="34" t="s">
        <v>724</v>
      </c>
      <c r="E481" s="35" t="s">
        <v>950</v>
      </c>
      <c r="F481" s="41">
        <f>Current!AK481</f>
        <v>3561</v>
      </c>
      <c r="G481" s="42">
        <f>Current!AL481</f>
        <v>2000</v>
      </c>
      <c r="H481" s="43">
        <f>Current!AM481</f>
        <v>2200</v>
      </c>
      <c r="I481" s="41">
        <f>Infrastructure!AT481</f>
        <v>37121</v>
      </c>
      <c r="J481" s="42">
        <f>Infrastructure!AU481</f>
        <v>27791</v>
      </c>
      <c r="K481" s="43">
        <f>Infrastructure!AV481</f>
        <v>28974</v>
      </c>
      <c r="L481" s="41">
        <f>'Allocations-in-Kind'!AK481</f>
        <v>0</v>
      </c>
      <c r="M481" s="42">
        <f>'Allocations-in-Kind'!AL481</f>
        <v>0</v>
      </c>
      <c r="N481" s="43">
        <f>'Allocations-in-Kind'!AM481</f>
        <v>9048</v>
      </c>
      <c r="O481" s="41"/>
      <c r="P481" s="42"/>
      <c r="Q481" s="43"/>
      <c r="R481" s="41"/>
      <c r="S481" s="42"/>
      <c r="T481" s="43"/>
      <c r="U481" s="41">
        <f>'ES Breakdown'!AK481</f>
        <v>70647</v>
      </c>
      <c r="V481" s="42">
        <f>'ES Breakdown'!AL481</f>
        <v>72887</v>
      </c>
      <c r="W481" s="43">
        <f>'ES Breakdown'!AM481</f>
        <v>74339</v>
      </c>
      <c r="X481" s="41"/>
      <c r="Y481" s="42"/>
      <c r="Z481" s="43"/>
      <c r="AA481" s="41"/>
      <c r="AB481" s="42"/>
      <c r="AC481" s="43"/>
      <c r="AD481" s="41"/>
      <c r="AE481" s="42"/>
      <c r="AF481" s="43"/>
      <c r="AG481" s="41"/>
      <c r="AH481" s="42"/>
      <c r="AI481" s="43"/>
      <c r="AK481" s="41">
        <f t="shared" ref="AK481:AM491" si="139">F481+I481+L481+O481+R481+U481+X481+AA481+AD481+AG481</f>
        <v>111329</v>
      </c>
      <c r="AL481" s="42">
        <f t="shared" si="139"/>
        <v>102678</v>
      </c>
      <c r="AM481" s="43">
        <f t="shared" si="139"/>
        <v>114561</v>
      </c>
      <c r="AT481" s="32">
        <f>IF(LEN(E481)&lt;2,0,1)</f>
        <v>1</v>
      </c>
      <c r="AV481" s="23">
        <v>4</v>
      </c>
      <c r="AW481" s="23">
        <v>8</v>
      </c>
      <c r="AX481" s="23">
        <v>1</v>
      </c>
    </row>
    <row r="482" spans="3:50" ht="15" customHeight="1" x14ac:dyDescent="0.3">
      <c r="C482" s="40" t="s">
        <v>22</v>
      </c>
      <c r="D482" s="34" t="s">
        <v>725</v>
      </c>
      <c r="E482" s="35" t="s">
        <v>948</v>
      </c>
      <c r="F482" s="41">
        <f>Current!AK482</f>
        <v>3278</v>
      </c>
      <c r="G482" s="42">
        <f>Current!AL482</f>
        <v>1900</v>
      </c>
      <c r="H482" s="43">
        <f>Current!AM482</f>
        <v>2100</v>
      </c>
      <c r="I482" s="41">
        <f>Infrastructure!AT482</f>
        <v>62602</v>
      </c>
      <c r="J482" s="42">
        <f>Infrastructure!AU482</f>
        <v>55756</v>
      </c>
      <c r="K482" s="43">
        <f>Infrastructure!AV482</f>
        <v>55786</v>
      </c>
      <c r="L482" s="41">
        <f>'Allocations-in-Kind'!AK482</f>
        <v>0</v>
      </c>
      <c r="M482" s="42">
        <f>'Allocations-in-Kind'!AL482</f>
        <v>0</v>
      </c>
      <c r="N482" s="43">
        <f>'Allocations-in-Kind'!AM482</f>
        <v>7638</v>
      </c>
      <c r="O482" s="41"/>
      <c r="P482" s="42"/>
      <c r="Q482" s="43"/>
      <c r="R482" s="41"/>
      <c r="S482" s="42"/>
      <c r="T482" s="43"/>
      <c r="U482" s="41">
        <f>'ES Breakdown'!AK482</f>
        <v>188876</v>
      </c>
      <c r="V482" s="42">
        <f>'ES Breakdown'!AL482</f>
        <v>186478</v>
      </c>
      <c r="W482" s="43">
        <f>'ES Breakdown'!AM482</f>
        <v>178773</v>
      </c>
      <c r="X482" s="41"/>
      <c r="Y482" s="42"/>
      <c r="Z482" s="43"/>
      <c r="AA482" s="41"/>
      <c r="AB482" s="42"/>
      <c r="AC482" s="43"/>
      <c r="AD482" s="41"/>
      <c r="AE482" s="42"/>
      <c r="AF482" s="43"/>
      <c r="AG482" s="41"/>
      <c r="AH482" s="42"/>
      <c r="AI482" s="43"/>
      <c r="AK482" s="41">
        <f t="shared" si="139"/>
        <v>254756</v>
      </c>
      <c r="AL482" s="42">
        <f t="shared" si="139"/>
        <v>244134</v>
      </c>
      <c r="AM482" s="43">
        <f t="shared" si="139"/>
        <v>244297</v>
      </c>
      <c r="AT482" s="32">
        <f t="shared" ref="AT482:AT491" si="140">IF(LEN(E482)&lt;2,0,1)</f>
        <v>1</v>
      </c>
      <c r="AV482" s="23">
        <v>4</v>
      </c>
      <c r="AW482" s="23">
        <v>8</v>
      </c>
      <c r="AX482" s="23">
        <f>IF(AW482=AW481,AX481+1,1)</f>
        <v>2</v>
      </c>
    </row>
    <row r="483" spans="3:50" ht="15" customHeight="1" x14ac:dyDescent="0.3">
      <c r="C483" s="40" t="s">
        <v>22</v>
      </c>
      <c r="D483" s="34" t="s">
        <v>726</v>
      </c>
      <c r="E483" s="35" t="s">
        <v>951</v>
      </c>
      <c r="F483" s="41">
        <f>Current!AK483</f>
        <v>5087</v>
      </c>
      <c r="G483" s="42">
        <f>Current!AL483</f>
        <v>1900</v>
      </c>
      <c r="H483" s="43">
        <f>Current!AM483</f>
        <v>2100</v>
      </c>
      <c r="I483" s="41">
        <f>Infrastructure!AT483</f>
        <v>68160</v>
      </c>
      <c r="J483" s="42">
        <f>Infrastructure!AU483</f>
        <v>68546</v>
      </c>
      <c r="K483" s="43">
        <f>Infrastructure!AV483</f>
        <v>65280</v>
      </c>
      <c r="L483" s="41">
        <f>'Allocations-in-Kind'!AK483</f>
        <v>3831</v>
      </c>
      <c r="M483" s="42">
        <f>'Allocations-in-Kind'!AL483</f>
        <v>0</v>
      </c>
      <c r="N483" s="43">
        <f>'Allocations-in-Kind'!AM483</f>
        <v>2826</v>
      </c>
      <c r="O483" s="41"/>
      <c r="P483" s="42"/>
      <c r="Q483" s="43"/>
      <c r="R483" s="41"/>
      <c r="S483" s="42"/>
      <c r="T483" s="43"/>
      <c r="U483" s="41">
        <f>'ES Breakdown'!AK483</f>
        <v>232162</v>
      </c>
      <c r="V483" s="42">
        <f>'ES Breakdown'!AL483</f>
        <v>230293</v>
      </c>
      <c r="W483" s="43">
        <f>'ES Breakdown'!AM483</f>
        <v>222294</v>
      </c>
      <c r="X483" s="41"/>
      <c r="Y483" s="42"/>
      <c r="Z483" s="43"/>
      <c r="AA483" s="41"/>
      <c r="AB483" s="42"/>
      <c r="AC483" s="43"/>
      <c r="AD483" s="41"/>
      <c r="AE483" s="42"/>
      <c r="AF483" s="43"/>
      <c r="AG483" s="41"/>
      <c r="AH483" s="42"/>
      <c r="AI483" s="43"/>
      <c r="AK483" s="41">
        <f t="shared" si="139"/>
        <v>309240</v>
      </c>
      <c r="AL483" s="42">
        <f t="shared" si="139"/>
        <v>300739</v>
      </c>
      <c r="AM483" s="43">
        <f t="shared" si="139"/>
        <v>292500</v>
      </c>
      <c r="AT483" s="32">
        <f t="shared" si="140"/>
        <v>1</v>
      </c>
      <c r="AV483" s="23">
        <v>4</v>
      </c>
      <c r="AW483" s="23">
        <v>8</v>
      </c>
      <c r="AX483" s="23">
        <f t="shared" ref="AX483:AX491" si="141">IF(AW483=AW482,AX482+1,1)</f>
        <v>3</v>
      </c>
    </row>
    <row r="484" spans="3:50" ht="15" customHeight="1" x14ac:dyDescent="0.3">
      <c r="C484" s="40" t="s">
        <v>22</v>
      </c>
      <c r="D484" s="34" t="s">
        <v>727</v>
      </c>
      <c r="E484" s="35" t="s">
        <v>953</v>
      </c>
      <c r="F484" s="41">
        <f>Current!AK484</f>
        <v>4615</v>
      </c>
      <c r="G484" s="42">
        <f>Current!AL484</f>
        <v>2500</v>
      </c>
      <c r="H484" s="43">
        <f>Current!AM484</f>
        <v>2700</v>
      </c>
      <c r="I484" s="41">
        <f>Infrastructure!AT484</f>
        <v>58291</v>
      </c>
      <c r="J484" s="42">
        <f>Infrastructure!AU484</f>
        <v>43022</v>
      </c>
      <c r="K484" s="43">
        <f>Infrastructure!AV484</f>
        <v>45892</v>
      </c>
      <c r="L484" s="41">
        <f>'Allocations-in-Kind'!AK484</f>
        <v>929</v>
      </c>
      <c r="M484" s="42">
        <f>'Allocations-in-Kind'!AL484</f>
        <v>13211</v>
      </c>
      <c r="N484" s="43">
        <f>'Allocations-in-Kind'!AM484</f>
        <v>4603</v>
      </c>
      <c r="O484" s="41"/>
      <c r="P484" s="42"/>
      <c r="Q484" s="43"/>
      <c r="R484" s="41"/>
      <c r="S484" s="42"/>
      <c r="T484" s="43"/>
      <c r="U484" s="41">
        <f>'ES Breakdown'!AK484</f>
        <v>186113</v>
      </c>
      <c r="V484" s="42">
        <f>'ES Breakdown'!AL484</f>
        <v>186714</v>
      </c>
      <c r="W484" s="43">
        <f>'ES Breakdown'!AM484</f>
        <v>183193</v>
      </c>
      <c r="X484" s="41"/>
      <c r="Y484" s="42"/>
      <c r="Z484" s="43"/>
      <c r="AA484" s="41"/>
      <c r="AB484" s="42"/>
      <c r="AC484" s="43"/>
      <c r="AD484" s="41"/>
      <c r="AE484" s="42"/>
      <c r="AF484" s="43"/>
      <c r="AG484" s="41"/>
      <c r="AH484" s="42"/>
      <c r="AI484" s="43"/>
      <c r="AK484" s="41">
        <f t="shared" si="139"/>
        <v>249948</v>
      </c>
      <c r="AL484" s="42">
        <f t="shared" si="139"/>
        <v>245447</v>
      </c>
      <c r="AM484" s="43">
        <f t="shared" si="139"/>
        <v>236388</v>
      </c>
      <c r="AT484" s="32">
        <f t="shared" si="140"/>
        <v>1</v>
      </c>
      <c r="AV484" s="23">
        <v>4</v>
      </c>
      <c r="AW484" s="23">
        <v>8</v>
      </c>
      <c r="AX484" s="23">
        <f t="shared" si="141"/>
        <v>4</v>
      </c>
    </row>
    <row r="485" spans="3:50" ht="15" hidden="1" customHeight="1" x14ac:dyDescent="0.3">
      <c r="C485" s="40" t="s">
        <v>22</v>
      </c>
      <c r="D485" s="34" t="s">
        <v>2</v>
      </c>
      <c r="E485" s="35" t="s">
        <v>2</v>
      </c>
      <c r="F485" s="41">
        <f>Current!AK485</f>
        <v>0</v>
      </c>
      <c r="G485" s="42">
        <f>Current!AL485</f>
        <v>0</v>
      </c>
      <c r="H485" s="43">
        <f>Current!AM485</f>
        <v>0</v>
      </c>
      <c r="I485" s="41">
        <f>Infrastructure!AT485</f>
        <v>0</v>
      </c>
      <c r="J485" s="42">
        <f>Infrastructure!AU485</f>
        <v>0</v>
      </c>
      <c r="K485" s="43">
        <f>Infrastructure!AV485</f>
        <v>0</v>
      </c>
      <c r="L485" s="41">
        <f>'Allocations-in-Kind'!AK485</f>
        <v>0</v>
      </c>
      <c r="M485" s="42">
        <f>'Allocations-in-Kind'!AL485</f>
        <v>0</v>
      </c>
      <c r="N485" s="43">
        <f>'Allocations-in-Kind'!AM485</f>
        <v>0</v>
      </c>
      <c r="O485" s="41"/>
      <c r="P485" s="42"/>
      <c r="Q485" s="43"/>
      <c r="R485" s="41"/>
      <c r="S485" s="42"/>
      <c r="T485" s="43"/>
      <c r="U485" s="41">
        <f>'ES Breakdown'!AK485</f>
        <v>0</v>
      </c>
      <c r="V485" s="42">
        <f>'ES Breakdown'!AL485</f>
        <v>0</v>
      </c>
      <c r="W485" s="43">
        <f>'ES Breakdown'!AM485</f>
        <v>0</v>
      </c>
      <c r="X485" s="41"/>
      <c r="Y485" s="42"/>
      <c r="Z485" s="43"/>
      <c r="AA485" s="41"/>
      <c r="AB485" s="42"/>
      <c r="AC485" s="43"/>
      <c r="AD485" s="41"/>
      <c r="AE485" s="42"/>
      <c r="AF485" s="43"/>
      <c r="AG485" s="41"/>
      <c r="AH485" s="42"/>
      <c r="AI485" s="43"/>
      <c r="AK485" s="41">
        <f t="shared" si="139"/>
        <v>0</v>
      </c>
      <c r="AL485" s="42">
        <f t="shared" si="139"/>
        <v>0</v>
      </c>
      <c r="AM485" s="43">
        <f t="shared" si="139"/>
        <v>0</v>
      </c>
      <c r="AT485" s="32">
        <f t="shared" si="140"/>
        <v>0</v>
      </c>
      <c r="AV485" s="23">
        <v>4</v>
      </c>
      <c r="AW485" s="23">
        <v>8</v>
      </c>
      <c r="AX485" s="23">
        <f t="shared" si="141"/>
        <v>5</v>
      </c>
    </row>
    <row r="486" spans="3:50" ht="15" hidden="1" customHeight="1" x14ac:dyDescent="0.3">
      <c r="C486" s="40" t="s">
        <v>22</v>
      </c>
      <c r="D486" s="34" t="s">
        <v>2</v>
      </c>
      <c r="E486" s="35" t="s">
        <v>2</v>
      </c>
      <c r="F486" s="41">
        <f>Current!AK486</f>
        <v>0</v>
      </c>
      <c r="G486" s="42">
        <f>Current!AL486</f>
        <v>0</v>
      </c>
      <c r="H486" s="43">
        <f>Current!AM486</f>
        <v>0</v>
      </c>
      <c r="I486" s="41">
        <f>Infrastructure!AT486</f>
        <v>0</v>
      </c>
      <c r="J486" s="42">
        <f>Infrastructure!AU486</f>
        <v>0</v>
      </c>
      <c r="K486" s="43">
        <f>Infrastructure!AV486</f>
        <v>0</v>
      </c>
      <c r="L486" s="41">
        <f>'Allocations-in-Kind'!AK486</f>
        <v>0</v>
      </c>
      <c r="M486" s="42">
        <f>'Allocations-in-Kind'!AL486</f>
        <v>0</v>
      </c>
      <c r="N486" s="43">
        <f>'Allocations-in-Kind'!AM486</f>
        <v>0</v>
      </c>
      <c r="O486" s="41"/>
      <c r="P486" s="42"/>
      <c r="Q486" s="43"/>
      <c r="R486" s="41"/>
      <c r="S486" s="42"/>
      <c r="T486" s="43"/>
      <c r="U486" s="41">
        <f>'ES Breakdown'!AK486</f>
        <v>0</v>
      </c>
      <c r="V486" s="42">
        <f>'ES Breakdown'!AL486</f>
        <v>0</v>
      </c>
      <c r="W486" s="43">
        <f>'ES Breakdown'!AM486</f>
        <v>0</v>
      </c>
      <c r="X486" s="41"/>
      <c r="Y486" s="42"/>
      <c r="Z486" s="43"/>
      <c r="AA486" s="41"/>
      <c r="AB486" s="42"/>
      <c r="AC486" s="43"/>
      <c r="AD486" s="41"/>
      <c r="AE486" s="42"/>
      <c r="AF486" s="43"/>
      <c r="AG486" s="41"/>
      <c r="AH486" s="42"/>
      <c r="AI486" s="43"/>
      <c r="AK486" s="41">
        <f t="shared" si="139"/>
        <v>0</v>
      </c>
      <c r="AL486" s="42">
        <f t="shared" si="139"/>
        <v>0</v>
      </c>
      <c r="AM486" s="43">
        <f t="shared" si="139"/>
        <v>0</v>
      </c>
      <c r="AT486" s="32">
        <f t="shared" si="140"/>
        <v>0</v>
      </c>
      <c r="AV486" s="23">
        <v>4</v>
      </c>
      <c r="AW486" s="23">
        <v>8</v>
      </c>
      <c r="AX486" s="23">
        <f t="shared" si="141"/>
        <v>6</v>
      </c>
    </row>
    <row r="487" spans="3:50" ht="15" hidden="1" customHeight="1" x14ac:dyDescent="0.3">
      <c r="C487" s="40" t="s">
        <v>22</v>
      </c>
      <c r="D487" s="34" t="s">
        <v>2</v>
      </c>
      <c r="E487" s="35" t="s">
        <v>2</v>
      </c>
      <c r="F487" s="41">
        <f>Current!AK487</f>
        <v>0</v>
      </c>
      <c r="G487" s="42">
        <f>Current!AL487</f>
        <v>0</v>
      </c>
      <c r="H487" s="43">
        <f>Current!AM487</f>
        <v>0</v>
      </c>
      <c r="I487" s="41">
        <f>Infrastructure!AT487</f>
        <v>0</v>
      </c>
      <c r="J487" s="42">
        <f>Infrastructure!AU487</f>
        <v>0</v>
      </c>
      <c r="K487" s="43">
        <f>Infrastructure!AV487</f>
        <v>0</v>
      </c>
      <c r="L487" s="41">
        <f>'Allocations-in-Kind'!AK487</f>
        <v>0</v>
      </c>
      <c r="M487" s="42">
        <f>'Allocations-in-Kind'!AL487</f>
        <v>0</v>
      </c>
      <c r="N487" s="43">
        <f>'Allocations-in-Kind'!AM487</f>
        <v>0</v>
      </c>
      <c r="O487" s="41"/>
      <c r="P487" s="42"/>
      <c r="Q487" s="43"/>
      <c r="R487" s="41"/>
      <c r="S487" s="42"/>
      <c r="T487" s="43"/>
      <c r="U487" s="41">
        <f>'ES Breakdown'!AK487</f>
        <v>0</v>
      </c>
      <c r="V487" s="42">
        <f>'ES Breakdown'!AL487</f>
        <v>0</v>
      </c>
      <c r="W487" s="43">
        <f>'ES Breakdown'!AM487</f>
        <v>0</v>
      </c>
      <c r="X487" s="41"/>
      <c r="Y487" s="42"/>
      <c r="Z487" s="43"/>
      <c r="AA487" s="41"/>
      <c r="AB487" s="42"/>
      <c r="AC487" s="43"/>
      <c r="AD487" s="41"/>
      <c r="AE487" s="42"/>
      <c r="AF487" s="43"/>
      <c r="AG487" s="41"/>
      <c r="AH487" s="42"/>
      <c r="AI487" s="43"/>
      <c r="AK487" s="41">
        <f t="shared" si="139"/>
        <v>0</v>
      </c>
      <c r="AL487" s="42">
        <f t="shared" si="139"/>
        <v>0</v>
      </c>
      <c r="AM487" s="43">
        <f t="shared" si="139"/>
        <v>0</v>
      </c>
      <c r="AT487" s="32">
        <f t="shared" si="140"/>
        <v>0</v>
      </c>
      <c r="AV487" s="23">
        <v>4</v>
      </c>
      <c r="AW487" s="23">
        <v>8</v>
      </c>
      <c r="AX487" s="23">
        <f t="shared" si="141"/>
        <v>7</v>
      </c>
    </row>
    <row r="488" spans="3:50" ht="15" hidden="1" customHeight="1" x14ac:dyDescent="0.3">
      <c r="C488" s="40" t="s">
        <v>22</v>
      </c>
      <c r="D488" s="34" t="s">
        <v>2</v>
      </c>
      <c r="E488" s="35" t="s">
        <v>2</v>
      </c>
      <c r="F488" s="41">
        <f>Current!AK488</f>
        <v>0</v>
      </c>
      <c r="G488" s="42">
        <f>Current!AL488</f>
        <v>0</v>
      </c>
      <c r="H488" s="43">
        <f>Current!AM488</f>
        <v>0</v>
      </c>
      <c r="I488" s="41">
        <f>Infrastructure!AT488</f>
        <v>0</v>
      </c>
      <c r="J488" s="42">
        <f>Infrastructure!AU488</f>
        <v>0</v>
      </c>
      <c r="K488" s="43">
        <f>Infrastructure!AV488</f>
        <v>0</v>
      </c>
      <c r="L488" s="41">
        <f>'Allocations-in-Kind'!AK488</f>
        <v>0</v>
      </c>
      <c r="M488" s="42">
        <f>'Allocations-in-Kind'!AL488</f>
        <v>0</v>
      </c>
      <c r="N488" s="43">
        <f>'Allocations-in-Kind'!AM488</f>
        <v>0</v>
      </c>
      <c r="O488" s="41"/>
      <c r="P488" s="42"/>
      <c r="Q488" s="43"/>
      <c r="R488" s="41"/>
      <c r="S488" s="42"/>
      <c r="T488" s="43"/>
      <c r="U488" s="41">
        <f>'ES Breakdown'!AK488</f>
        <v>0</v>
      </c>
      <c r="V488" s="42">
        <f>'ES Breakdown'!AL488</f>
        <v>0</v>
      </c>
      <c r="W488" s="43">
        <f>'ES Breakdown'!AM488</f>
        <v>0</v>
      </c>
      <c r="X488" s="41"/>
      <c r="Y488" s="42"/>
      <c r="Z488" s="43"/>
      <c r="AA488" s="41"/>
      <c r="AB488" s="42"/>
      <c r="AC488" s="43"/>
      <c r="AD488" s="41"/>
      <c r="AE488" s="42"/>
      <c r="AF488" s="43"/>
      <c r="AG488" s="41"/>
      <c r="AH488" s="42"/>
      <c r="AI488" s="43"/>
      <c r="AK488" s="41">
        <f t="shared" si="139"/>
        <v>0</v>
      </c>
      <c r="AL488" s="42">
        <f t="shared" si="139"/>
        <v>0</v>
      </c>
      <c r="AM488" s="43">
        <f t="shared" si="139"/>
        <v>0</v>
      </c>
      <c r="AT488" s="32">
        <f t="shared" si="140"/>
        <v>0</v>
      </c>
      <c r="AV488" s="23">
        <v>4</v>
      </c>
      <c r="AW488" s="23">
        <v>8</v>
      </c>
      <c r="AX488" s="23">
        <f t="shared" si="141"/>
        <v>8</v>
      </c>
    </row>
    <row r="489" spans="3:50" ht="15" hidden="1" customHeight="1" x14ac:dyDescent="0.3">
      <c r="C489" s="40" t="s">
        <v>22</v>
      </c>
      <c r="D489" s="34" t="s">
        <v>2</v>
      </c>
      <c r="E489" s="35" t="s">
        <v>2</v>
      </c>
      <c r="F489" s="41">
        <f>Current!AK489</f>
        <v>0</v>
      </c>
      <c r="G489" s="42">
        <f>Current!AL489</f>
        <v>0</v>
      </c>
      <c r="H489" s="43">
        <f>Current!AM489</f>
        <v>0</v>
      </c>
      <c r="I489" s="41">
        <f>Infrastructure!AT489</f>
        <v>0</v>
      </c>
      <c r="J489" s="42">
        <f>Infrastructure!AU489</f>
        <v>0</v>
      </c>
      <c r="K489" s="43">
        <f>Infrastructure!AV489</f>
        <v>0</v>
      </c>
      <c r="L489" s="41">
        <f>'Allocations-in-Kind'!AK489</f>
        <v>0</v>
      </c>
      <c r="M489" s="42">
        <f>'Allocations-in-Kind'!AL489</f>
        <v>0</v>
      </c>
      <c r="N489" s="43">
        <f>'Allocations-in-Kind'!AM489</f>
        <v>0</v>
      </c>
      <c r="O489" s="41"/>
      <c r="P489" s="42"/>
      <c r="Q489" s="43"/>
      <c r="R489" s="41"/>
      <c r="S489" s="42"/>
      <c r="T489" s="43"/>
      <c r="U489" s="41">
        <f>'ES Breakdown'!AK489</f>
        <v>0</v>
      </c>
      <c r="V489" s="42">
        <f>'ES Breakdown'!AL489</f>
        <v>0</v>
      </c>
      <c r="W489" s="43">
        <f>'ES Breakdown'!AM489</f>
        <v>0</v>
      </c>
      <c r="X489" s="41"/>
      <c r="Y489" s="42"/>
      <c r="Z489" s="43"/>
      <c r="AA489" s="41"/>
      <c r="AB489" s="42"/>
      <c r="AC489" s="43"/>
      <c r="AD489" s="41"/>
      <c r="AE489" s="42"/>
      <c r="AF489" s="43"/>
      <c r="AG489" s="41"/>
      <c r="AH489" s="42"/>
      <c r="AI489" s="43"/>
      <c r="AK489" s="41">
        <f t="shared" si="139"/>
        <v>0</v>
      </c>
      <c r="AL489" s="42">
        <f t="shared" si="139"/>
        <v>0</v>
      </c>
      <c r="AM489" s="43">
        <f t="shared" si="139"/>
        <v>0</v>
      </c>
      <c r="AT489" s="32">
        <f t="shared" si="140"/>
        <v>0</v>
      </c>
      <c r="AV489" s="23">
        <v>4</v>
      </c>
      <c r="AW489" s="23">
        <v>8</v>
      </c>
      <c r="AX489" s="23">
        <f t="shared" si="141"/>
        <v>9</v>
      </c>
    </row>
    <row r="490" spans="3:50" ht="15" hidden="1" customHeight="1" x14ac:dyDescent="0.3">
      <c r="C490" s="40" t="s">
        <v>22</v>
      </c>
      <c r="D490" s="34" t="s">
        <v>2</v>
      </c>
      <c r="E490" s="35" t="s">
        <v>2</v>
      </c>
      <c r="F490" s="41">
        <f>Current!AK490</f>
        <v>0</v>
      </c>
      <c r="G490" s="42">
        <f>Current!AL490</f>
        <v>0</v>
      </c>
      <c r="H490" s="43">
        <f>Current!AM490</f>
        <v>0</v>
      </c>
      <c r="I490" s="41">
        <f>Infrastructure!AT490</f>
        <v>0</v>
      </c>
      <c r="J490" s="42">
        <f>Infrastructure!AU490</f>
        <v>0</v>
      </c>
      <c r="K490" s="43">
        <f>Infrastructure!AV490</f>
        <v>0</v>
      </c>
      <c r="L490" s="41">
        <f>'Allocations-in-Kind'!AK490</f>
        <v>0</v>
      </c>
      <c r="M490" s="42">
        <f>'Allocations-in-Kind'!AL490</f>
        <v>0</v>
      </c>
      <c r="N490" s="43">
        <f>'Allocations-in-Kind'!AM490</f>
        <v>0</v>
      </c>
      <c r="O490" s="41"/>
      <c r="P490" s="42"/>
      <c r="Q490" s="43"/>
      <c r="R490" s="41"/>
      <c r="S490" s="42"/>
      <c r="T490" s="43"/>
      <c r="U490" s="41">
        <f>'ES Breakdown'!AK490</f>
        <v>0</v>
      </c>
      <c r="V490" s="42">
        <f>'ES Breakdown'!AL490</f>
        <v>0</v>
      </c>
      <c r="W490" s="43">
        <f>'ES Breakdown'!AM490</f>
        <v>0</v>
      </c>
      <c r="X490" s="41"/>
      <c r="Y490" s="42"/>
      <c r="Z490" s="43"/>
      <c r="AA490" s="41"/>
      <c r="AB490" s="42"/>
      <c r="AC490" s="43"/>
      <c r="AD490" s="41"/>
      <c r="AE490" s="42"/>
      <c r="AF490" s="43"/>
      <c r="AG490" s="41"/>
      <c r="AH490" s="42"/>
      <c r="AI490" s="43"/>
      <c r="AK490" s="41">
        <f t="shared" si="139"/>
        <v>0</v>
      </c>
      <c r="AL490" s="42">
        <f t="shared" si="139"/>
        <v>0</v>
      </c>
      <c r="AM490" s="43">
        <f t="shared" si="139"/>
        <v>0</v>
      </c>
      <c r="AT490" s="32">
        <f t="shared" si="140"/>
        <v>0</v>
      </c>
      <c r="AV490" s="23">
        <v>4</v>
      </c>
      <c r="AW490" s="23">
        <v>8</v>
      </c>
      <c r="AX490" s="23">
        <f t="shared" si="141"/>
        <v>10</v>
      </c>
    </row>
    <row r="491" spans="3:50" ht="15" customHeight="1" x14ac:dyDescent="0.3">
      <c r="C491" s="40" t="s">
        <v>23</v>
      </c>
      <c r="D491" s="34" t="s">
        <v>728</v>
      </c>
      <c r="E491" s="35" t="s">
        <v>957</v>
      </c>
      <c r="F491" s="41">
        <f>Current!AK491</f>
        <v>8349</v>
      </c>
      <c r="G491" s="42">
        <f>Current!AL491</f>
        <v>3000</v>
      </c>
      <c r="H491" s="43">
        <f>Current!AM491</f>
        <v>3000</v>
      </c>
      <c r="I491" s="41">
        <f>Infrastructure!AT491</f>
        <v>303837</v>
      </c>
      <c r="J491" s="42">
        <f>Infrastructure!AU491</f>
        <v>321002</v>
      </c>
      <c r="K491" s="43">
        <f>Infrastructure!AV491</f>
        <v>350691</v>
      </c>
      <c r="L491" s="41">
        <f>'Allocations-in-Kind'!AK491</f>
        <v>1260</v>
      </c>
      <c r="M491" s="42">
        <f>'Allocations-in-Kind'!AL491</f>
        <v>1457</v>
      </c>
      <c r="N491" s="43">
        <f>'Allocations-in-Kind'!AM491</f>
        <v>2406</v>
      </c>
      <c r="O491" s="41"/>
      <c r="P491" s="42"/>
      <c r="Q491" s="43"/>
      <c r="R491" s="41"/>
      <c r="S491" s="42"/>
      <c r="T491" s="43"/>
      <c r="U491" s="41">
        <f>'ES Breakdown'!AK491</f>
        <v>519485</v>
      </c>
      <c r="V491" s="42">
        <f>'ES Breakdown'!AL491</f>
        <v>549041</v>
      </c>
      <c r="W491" s="43">
        <f>'ES Breakdown'!AM491</f>
        <v>579441</v>
      </c>
      <c r="X491" s="41"/>
      <c r="Y491" s="42"/>
      <c r="Z491" s="43"/>
      <c r="AA491" s="41"/>
      <c r="AB491" s="42"/>
      <c r="AC491" s="43"/>
      <c r="AD491" s="41"/>
      <c r="AE491" s="42"/>
      <c r="AF491" s="43"/>
      <c r="AG491" s="41"/>
      <c r="AH491" s="42"/>
      <c r="AI491" s="43"/>
      <c r="AK491" s="41">
        <f t="shared" si="139"/>
        <v>832931</v>
      </c>
      <c r="AL491" s="42">
        <f t="shared" si="139"/>
        <v>874500</v>
      </c>
      <c r="AM491" s="43">
        <f t="shared" si="139"/>
        <v>935538</v>
      </c>
      <c r="AT491" s="32">
        <f t="shared" si="140"/>
        <v>1</v>
      </c>
      <c r="AV491" s="23">
        <v>4</v>
      </c>
      <c r="AW491" s="23">
        <v>9</v>
      </c>
      <c r="AX491" s="23">
        <f t="shared" si="141"/>
        <v>1</v>
      </c>
    </row>
    <row r="492" spans="3:50" ht="15" customHeight="1" x14ac:dyDescent="0.3">
      <c r="C492" s="50" t="str">
        <f>IF(LEN(E491)&lt;1,"","Total: " &amp; LEFT(E491,LEN(E491)-21) &amp; "Municipalities")</f>
        <v>Total: uMzinyathi Municipalities</v>
      </c>
      <c r="D492" s="51"/>
      <c r="E492" s="52"/>
      <c r="F492" s="53">
        <f>Current!AK492</f>
        <v>24890</v>
      </c>
      <c r="G492" s="54">
        <f>Current!AL492</f>
        <v>11300</v>
      </c>
      <c r="H492" s="55">
        <f>Current!AM492</f>
        <v>12100</v>
      </c>
      <c r="I492" s="53">
        <f>Infrastructure!AT492</f>
        <v>530011</v>
      </c>
      <c r="J492" s="54">
        <f>Infrastructure!AU492</f>
        <v>516117</v>
      </c>
      <c r="K492" s="55">
        <f>Infrastructure!AV492</f>
        <v>546623</v>
      </c>
      <c r="L492" s="53">
        <f>'Allocations-in-Kind'!AK492</f>
        <v>6020</v>
      </c>
      <c r="M492" s="54">
        <f>'Allocations-in-Kind'!AL492</f>
        <v>14668</v>
      </c>
      <c r="N492" s="55">
        <f>'Allocations-in-Kind'!AM492</f>
        <v>26521</v>
      </c>
      <c r="O492" s="53"/>
      <c r="P492" s="54"/>
      <c r="Q492" s="55"/>
      <c r="R492" s="53"/>
      <c r="S492" s="54"/>
      <c r="T492" s="55"/>
      <c r="U492" s="53">
        <f t="shared" ref="U492:AI492" si="142">SUM(U481:U491)</f>
        <v>1197283</v>
      </c>
      <c r="V492" s="54">
        <f t="shared" si="142"/>
        <v>1225413</v>
      </c>
      <c r="W492" s="55">
        <f t="shared" si="142"/>
        <v>1238040</v>
      </c>
      <c r="X492" s="53">
        <f t="shared" si="142"/>
        <v>0</v>
      </c>
      <c r="Y492" s="54">
        <f t="shared" si="142"/>
        <v>0</v>
      </c>
      <c r="Z492" s="55">
        <f t="shared" si="142"/>
        <v>0</v>
      </c>
      <c r="AA492" s="53">
        <f t="shared" si="142"/>
        <v>0</v>
      </c>
      <c r="AB492" s="54">
        <f t="shared" si="142"/>
        <v>0</v>
      </c>
      <c r="AC492" s="55">
        <f t="shared" si="142"/>
        <v>0</v>
      </c>
      <c r="AD492" s="53">
        <f t="shared" si="142"/>
        <v>0</v>
      </c>
      <c r="AE492" s="54">
        <f t="shared" si="142"/>
        <v>0</v>
      </c>
      <c r="AF492" s="55">
        <f t="shared" si="142"/>
        <v>0</v>
      </c>
      <c r="AG492" s="53">
        <f t="shared" si="142"/>
        <v>0</v>
      </c>
      <c r="AH492" s="54">
        <f t="shared" si="142"/>
        <v>0</v>
      </c>
      <c r="AI492" s="55">
        <f t="shared" si="142"/>
        <v>0</v>
      </c>
      <c r="AK492" s="53">
        <f>SUM(AK481:AK491)</f>
        <v>1758204</v>
      </c>
      <c r="AL492" s="54">
        <f>SUM(AL481:AL491)</f>
        <v>1767498</v>
      </c>
      <c r="AM492" s="55">
        <f>SUM(AM481:AM491)</f>
        <v>1823284</v>
      </c>
      <c r="AT492" s="32">
        <f>IF(SUM(AT481:AT491)=0,0,1)</f>
        <v>1</v>
      </c>
    </row>
    <row r="493" spans="3:50" ht="15" customHeight="1" x14ac:dyDescent="0.3">
      <c r="C493" s="40"/>
      <c r="D493" s="34"/>
      <c r="E493" s="35"/>
      <c r="F493" s="41"/>
      <c r="G493" s="42"/>
      <c r="H493" s="43"/>
      <c r="I493" s="41"/>
      <c r="J493" s="42"/>
      <c r="K493" s="43"/>
      <c r="L493" s="41"/>
      <c r="M493" s="42"/>
      <c r="N493" s="43"/>
      <c r="O493" s="41"/>
      <c r="P493" s="42"/>
      <c r="Q493" s="43"/>
      <c r="R493" s="41"/>
      <c r="S493" s="42"/>
      <c r="T493" s="43"/>
      <c r="U493" s="41"/>
      <c r="V493" s="42"/>
      <c r="W493" s="43"/>
      <c r="X493" s="41"/>
      <c r="Y493" s="42"/>
      <c r="Z493" s="43"/>
      <c r="AA493" s="41"/>
      <c r="AB493" s="42"/>
      <c r="AC493" s="43"/>
      <c r="AD493" s="41"/>
      <c r="AE493" s="42"/>
      <c r="AF493" s="43"/>
      <c r="AG493" s="41"/>
      <c r="AH493" s="42"/>
      <c r="AI493" s="43"/>
      <c r="AK493" s="41"/>
      <c r="AL493" s="42"/>
      <c r="AM493" s="43"/>
      <c r="AT493" s="32">
        <f>IF(AT492=0,0,1)</f>
        <v>1</v>
      </c>
    </row>
    <row r="494" spans="3:50" ht="15" customHeight="1" x14ac:dyDescent="0.3">
      <c r="C494" s="40" t="s">
        <v>22</v>
      </c>
      <c r="D494" s="34" t="s">
        <v>729</v>
      </c>
      <c r="E494" s="35" t="s">
        <v>954</v>
      </c>
      <c r="F494" s="41">
        <f>Current!AK494</f>
        <v>3696</v>
      </c>
      <c r="G494" s="42">
        <f>Current!AL494</f>
        <v>1900</v>
      </c>
      <c r="H494" s="43">
        <f>Current!AM494</f>
        <v>2100</v>
      </c>
      <c r="I494" s="41">
        <f>Infrastructure!AT494</f>
        <v>251027</v>
      </c>
      <c r="J494" s="42">
        <f>Infrastructure!AU494</f>
        <v>240315</v>
      </c>
      <c r="K494" s="43">
        <f>Infrastructure!AV494</f>
        <v>259267</v>
      </c>
      <c r="L494" s="41">
        <f>'Allocations-in-Kind'!AK494</f>
        <v>1369</v>
      </c>
      <c r="M494" s="42">
        <f>'Allocations-in-Kind'!AL494</f>
        <v>42795</v>
      </c>
      <c r="N494" s="43">
        <f>'Allocations-in-Kind'!AM494</f>
        <v>17608</v>
      </c>
      <c r="O494" s="41"/>
      <c r="P494" s="42"/>
      <c r="Q494" s="43"/>
      <c r="R494" s="41"/>
      <c r="S494" s="42"/>
      <c r="T494" s="43"/>
      <c r="U494" s="41">
        <f>'ES Breakdown'!AK494</f>
        <v>540119</v>
      </c>
      <c r="V494" s="42">
        <f>'ES Breakdown'!AL494</f>
        <v>563790</v>
      </c>
      <c r="W494" s="43">
        <f>'ES Breakdown'!AM494</f>
        <v>584127</v>
      </c>
      <c r="X494" s="41"/>
      <c r="Y494" s="42"/>
      <c r="Z494" s="43"/>
      <c r="AA494" s="41"/>
      <c r="AB494" s="42"/>
      <c r="AC494" s="43"/>
      <c r="AD494" s="41"/>
      <c r="AE494" s="42"/>
      <c r="AF494" s="43"/>
      <c r="AG494" s="41"/>
      <c r="AH494" s="42"/>
      <c r="AI494" s="43"/>
      <c r="AK494" s="41">
        <f t="shared" ref="AK494:AM504" si="143">F494+I494+L494+O494+R494+U494+X494+AA494+AD494+AG494</f>
        <v>796211</v>
      </c>
      <c r="AL494" s="42">
        <f t="shared" si="143"/>
        <v>848800</v>
      </c>
      <c r="AM494" s="43">
        <f t="shared" si="143"/>
        <v>863102</v>
      </c>
      <c r="AT494" s="32">
        <f>IF(LEN(E494)&lt;2,0,1)</f>
        <v>1</v>
      </c>
      <c r="AV494" s="23">
        <v>4</v>
      </c>
      <c r="AW494" s="23">
        <v>10</v>
      </c>
      <c r="AX494" s="23">
        <v>1</v>
      </c>
    </row>
    <row r="495" spans="3:50" ht="15" customHeight="1" x14ac:dyDescent="0.3">
      <c r="C495" s="40" t="s">
        <v>22</v>
      </c>
      <c r="D495" s="34" t="s">
        <v>730</v>
      </c>
      <c r="E495" s="35" t="s">
        <v>956</v>
      </c>
      <c r="F495" s="41">
        <f>Current!AK495</f>
        <v>4331</v>
      </c>
      <c r="G495" s="42">
        <f>Current!AL495</f>
        <v>3000</v>
      </c>
      <c r="H495" s="43">
        <f>Current!AM495</f>
        <v>3000</v>
      </c>
      <c r="I495" s="41">
        <f>Infrastructure!AT495</f>
        <v>31858</v>
      </c>
      <c r="J495" s="42">
        <f>Infrastructure!AU495</f>
        <v>28611</v>
      </c>
      <c r="K495" s="43">
        <f>Infrastructure!AV495</f>
        <v>20932</v>
      </c>
      <c r="L495" s="41">
        <f>'Allocations-in-Kind'!AK495</f>
        <v>4881</v>
      </c>
      <c r="M495" s="42">
        <f>'Allocations-in-Kind'!AL495</f>
        <v>3977</v>
      </c>
      <c r="N495" s="43">
        <f>'Allocations-in-Kind'!AM495</f>
        <v>5994</v>
      </c>
      <c r="O495" s="41"/>
      <c r="P495" s="42"/>
      <c r="Q495" s="43"/>
      <c r="R495" s="41"/>
      <c r="S495" s="42"/>
      <c r="T495" s="43"/>
      <c r="U495" s="41">
        <f>'ES Breakdown'!AK495</f>
        <v>39936</v>
      </c>
      <c r="V495" s="42">
        <f>'ES Breakdown'!AL495</f>
        <v>39692</v>
      </c>
      <c r="W495" s="43">
        <f>'ES Breakdown'!AM495</f>
        <v>38469</v>
      </c>
      <c r="X495" s="41"/>
      <c r="Y495" s="42"/>
      <c r="Z495" s="43"/>
      <c r="AA495" s="41"/>
      <c r="AB495" s="42"/>
      <c r="AC495" s="43"/>
      <c r="AD495" s="41"/>
      <c r="AE495" s="42"/>
      <c r="AF495" s="43"/>
      <c r="AG495" s="41"/>
      <c r="AH495" s="42"/>
      <c r="AI495" s="43"/>
      <c r="AK495" s="41">
        <f t="shared" si="143"/>
        <v>81006</v>
      </c>
      <c r="AL495" s="42">
        <f t="shared" si="143"/>
        <v>75280</v>
      </c>
      <c r="AM495" s="43">
        <f t="shared" si="143"/>
        <v>68395</v>
      </c>
      <c r="AT495" s="32">
        <f t="shared" ref="AT495:AT504" si="144">IF(LEN(E495)&lt;2,0,1)</f>
        <v>1</v>
      </c>
      <c r="AV495" s="23">
        <v>4</v>
      </c>
      <c r="AW495" s="23">
        <v>10</v>
      </c>
      <c r="AX495" s="23">
        <f>IF(AW495=AW494,AX494+1,1)</f>
        <v>2</v>
      </c>
    </row>
    <row r="496" spans="3:50" ht="15" customHeight="1" x14ac:dyDescent="0.3">
      <c r="C496" s="40" t="s">
        <v>22</v>
      </c>
      <c r="D496" s="34" t="s">
        <v>731</v>
      </c>
      <c r="E496" s="35" t="s">
        <v>955</v>
      </c>
      <c r="F496" s="41">
        <f>Current!AK496</f>
        <v>3670</v>
      </c>
      <c r="G496" s="42">
        <f>Current!AL496</f>
        <v>2000</v>
      </c>
      <c r="H496" s="43">
        <f>Current!AM496</f>
        <v>2200</v>
      </c>
      <c r="I496" s="41">
        <f>Infrastructure!AT496</f>
        <v>24921</v>
      </c>
      <c r="J496" s="42">
        <f>Infrastructure!AU496</f>
        <v>28721</v>
      </c>
      <c r="K496" s="43">
        <f>Infrastructure!AV496</f>
        <v>30703</v>
      </c>
      <c r="L496" s="41">
        <f>'Allocations-in-Kind'!AK496</f>
        <v>1942</v>
      </c>
      <c r="M496" s="42">
        <f>'Allocations-in-Kind'!AL496</f>
        <v>1762</v>
      </c>
      <c r="N496" s="43">
        <f>'Allocations-in-Kind'!AM496</f>
        <v>12328</v>
      </c>
      <c r="O496" s="41"/>
      <c r="P496" s="42"/>
      <c r="Q496" s="43"/>
      <c r="R496" s="41"/>
      <c r="S496" s="42"/>
      <c r="T496" s="43"/>
      <c r="U496" s="41">
        <f>'ES Breakdown'!AK496</f>
        <v>120689</v>
      </c>
      <c r="V496" s="42">
        <f>'ES Breakdown'!AL496</f>
        <v>119066</v>
      </c>
      <c r="W496" s="43">
        <f>'ES Breakdown'!AM496</f>
        <v>114044</v>
      </c>
      <c r="X496" s="41"/>
      <c r="Y496" s="42"/>
      <c r="Z496" s="43"/>
      <c r="AA496" s="41"/>
      <c r="AB496" s="42"/>
      <c r="AC496" s="43"/>
      <c r="AD496" s="41"/>
      <c r="AE496" s="42"/>
      <c r="AF496" s="43"/>
      <c r="AG496" s="41"/>
      <c r="AH496" s="42"/>
      <c r="AI496" s="43"/>
      <c r="AK496" s="41">
        <f t="shared" si="143"/>
        <v>151222</v>
      </c>
      <c r="AL496" s="42">
        <f t="shared" si="143"/>
        <v>151549</v>
      </c>
      <c r="AM496" s="43">
        <f t="shared" si="143"/>
        <v>159275</v>
      </c>
      <c r="AT496" s="32">
        <f t="shared" si="144"/>
        <v>1</v>
      </c>
      <c r="AV496" s="23">
        <v>4</v>
      </c>
      <c r="AW496" s="23">
        <v>10</v>
      </c>
      <c r="AX496" s="23">
        <f t="shared" ref="AX496:AX504" si="145">IF(AW496=AW495,AX495+1,1)</f>
        <v>3</v>
      </c>
    </row>
    <row r="497" spans="3:50" ht="15" hidden="1" customHeight="1" x14ac:dyDescent="0.3">
      <c r="C497" s="40" t="s">
        <v>22</v>
      </c>
      <c r="D497" s="34" t="s">
        <v>2</v>
      </c>
      <c r="E497" s="35" t="s">
        <v>2</v>
      </c>
      <c r="F497" s="41">
        <f>Current!AK497</f>
        <v>0</v>
      </c>
      <c r="G497" s="42">
        <f>Current!AL497</f>
        <v>0</v>
      </c>
      <c r="H497" s="43">
        <f>Current!AM497</f>
        <v>0</v>
      </c>
      <c r="I497" s="41">
        <f>Infrastructure!AT497</f>
        <v>0</v>
      </c>
      <c r="J497" s="42">
        <f>Infrastructure!AU497</f>
        <v>0</v>
      </c>
      <c r="K497" s="43">
        <f>Infrastructure!AV497</f>
        <v>0</v>
      </c>
      <c r="L497" s="41">
        <f>'Allocations-in-Kind'!AK497</f>
        <v>0</v>
      </c>
      <c r="M497" s="42">
        <f>'Allocations-in-Kind'!AL497</f>
        <v>0</v>
      </c>
      <c r="N497" s="43">
        <f>'Allocations-in-Kind'!AM497</f>
        <v>0</v>
      </c>
      <c r="O497" s="41"/>
      <c r="P497" s="42"/>
      <c r="Q497" s="43"/>
      <c r="R497" s="41"/>
      <c r="S497" s="42"/>
      <c r="T497" s="43"/>
      <c r="U497" s="41">
        <f>'ES Breakdown'!AK497</f>
        <v>0</v>
      </c>
      <c r="V497" s="42">
        <f>'ES Breakdown'!AL497</f>
        <v>0</v>
      </c>
      <c r="W497" s="43">
        <f>'ES Breakdown'!AM497</f>
        <v>0</v>
      </c>
      <c r="X497" s="41"/>
      <c r="Y497" s="42"/>
      <c r="Z497" s="43"/>
      <c r="AA497" s="41"/>
      <c r="AB497" s="42"/>
      <c r="AC497" s="43"/>
      <c r="AD497" s="41"/>
      <c r="AE497" s="42"/>
      <c r="AF497" s="43"/>
      <c r="AG497" s="41"/>
      <c r="AH497" s="42"/>
      <c r="AI497" s="43"/>
      <c r="AK497" s="41">
        <f t="shared" si="143"/>
        <v>0</v>
      </c>
      <c r="AL497" s="42">
        <f t="shared" si="143"/>
        <v>0</v>
      </c>
      <c r="AM497" s="43">
        <f t="shared" si="143"/>
        <v>0</v>
      </c>
      <c r="AT497" s="32">
        <f t="shared" si="144"/>
        <v>0</v>
      </c>
      <c r="AV497" s="23">
        <v>4</v>
      </c>
      <c r="AW497" s="23">
        <v>10</v>
      </c>
      <c r="AX497" s="23">
        <f t="shared" si="145"/>
        <v>4</v>
      </c>
    </row>
    <row r="498" spans="3:50" ht="15" hidden="1" customHeight="1" x14ac:dyDescent="0.3">
      <c r="C498" s="40" t="s">
        <v>22</v>
      </c>
      <c r="D498" s="34" t="s">
        <v>2</v>
      </c>
      <c r="E498" s="35" t="s">
        <v>2</v>
      </c>
      <c r="F498" s="41">
        <f>Current!AK498</f>
        <v>0</v>
      </c>
      <c r="G498" s="42">
        <f>Current!AL498</f>
        <v>0</v>
      </c>
      <c r="H498" s="43">
        <f>Current!AM498</f>
        <v>0</v>
      </c>
      <c r="I498" s="41">
        <f>Infrastructure!AT498</f>
        <v>0</v>
      </c>
      <c r="J498" s="42">
        <f>Infrastructure!AU498</f>
        <v>0</v>
      </c>
      <c r="K498" s="43">
        <f>Infrastructure!AV498</f>
        <v>0</v>
      </c>
      <c r="L498" s="41">
        <f>'Allocations-in-Kind'!AK498</f>
        <v>0</v>
      </c>
      <c r="M498" s="42">
        <f>'Allocations-in-Kind'!AL498</f>
        <v>0</v>
      </c>
      <c r="N498" s="43">
        <f>'Allocations-in-Kind'!AM498</f>
        <v>0</v>
      </c>
      <c r="O498" s="41"/>
      <c r="P498" s="42"/>
      <c r="Q498" s="43"/>
      <c r="R498" s="41"/>
      <c r="S498" s="42"/>
      <c r="T498" s="43"/>
      <c r="U498" s="41">
        <f>'ES Breakdown'!AK498</f>
        <v>0</v>
      </c>
      <c r="V498" s="42">
        <f>'ES Breakdown'!AL498</f>
        <v>0</v>
      </c>
      <c r="W498" s="43">
        <f>'ES Breakdown'!AM498</f>
        <v>0</v>
      </c>
      <c r="X498" s="41"/>
      <c r="Y498" s="42"/>
      <c r="Z498" s="43"/>
      <c r="AA498" s="41"/>
      <c r="AB498" s="42"/>
      <c r="AC498" s="43"/>
      <c r="AD498" s="41"/>
      <c r="AE498" s="42"/>
      <c r="AF498" s="43"/>
      <c r="AG498" s="41"/>
      <c r="AH498" s="42"/>
      <c r="AI498" s="43"/>
      <c r="AK498" s="41">
        <f t="shared" si="143"/>
        <v>0</v>
      </c>
      <c r="AL498" s="42">
        <f t="shared" si="143"/>
        <v>0</v>
      </c>
      <c r="AM498" s="43">
        <f t="shared" si="143"/>
        <v>0</v>
      </c>
      <c r="AT498" s="32">
        <f t="shared" si="144"/>
        <v>0</v>
      </c>
      <c r="AV498" s="23">
        <v>4</v>
      </c>
      <c r="AW498" s="23">
        <v>10</v>
      </c>
      <c r="AX498" s="23">
        <f t="shared" si="145"/>
        <v>5</v>
      </c>
    </row>
    <row r="499" spans="3:50" ht="15" hidden="1" customHeight="1" x14ac:dyDescent="0.3">
      <c r="C499" s="40" t="s">
        <v>22</v>
      </c>
      <c r="D499" s="34" t="s">
        <v>2</v>
      </c>
      <c r="E499" s="35" t="s">
        <v>2</v>
      </c>
      <c r="F499" s="41">
        <f>Current!AK499</f>
        <v>0</v>
      </c>
      <c r="G499" s="42">
        <f>Current!AL499</f>
        <v>0</v>
      </c>
      <c r="H499" s="43">
        <f>Current!AM499</f>
        <v>0</v>
      </c>
      <c r="I499" s="41">
        <f>Infrastructure!AT499</f>
        <v>0</v>
      </c>
      <c r="J499" s="42">
        <f>Infrastructure!AU499</f>
        <v>0</v>
      </c>
      <c r="K499" s="43">
        <f>Infrastructure!AV499</f>
        <v>0</v>
      </c>
      <c r="L499" s="41">
        <f>'Allocations-in-Kind'!AK499</f>
        <v>0</v>
      </c>
      <c r="M499" s="42">
        <f>'Allocations-in-Kind'!AL499</f>
        <v>0</v>
      </c>
      <c r="N499" s="43">
        <f>'Allocations-in-Kind'!AM499</f>
        <v>0</v>
      </c>
      <c r="O499" s="41"/>
      <c r="P499" s="42"/>
      <c r="Q499" s="43"/>
      <c r="R499" s="41"/>
      <c r="S499" s="42"/>
      <c r="T499" s="43"/>
      <c r="U499" s="41">
        <f>'ES Breakdown'!AK499</f>
        <v>0</v>
      </c>
      <c r="V499" s="42">
        <f>'ES Breakdown'!AL499</f>
        <v>0</v>
      </c>
      <c r="W499" s="43">
        <f>'ES Breakdown'!AM499</f>
        <v>0</v>
      </c>
      <c r="X499" s="41"/>
      <c r="Y499" s="42"/>
      <c r="Z499" s="43"/>
      <c r="AA499" s="41"/>
      <c r="AB499" s="42"/>
      <c r="AC499" s="43"/>
      <c r="AD499" s="41"/>
      <c r="AE499" s="42"/>
      <c r="AF499" s="43"/>
      <c r="AG499" s="41"/>
      <c r="AH499" s="42"/>
      <c r="AI499" s="43"/>
      <c r="AK499" s="41">
        <f t="shared" si="143"/>
        <v>0</v>
      </c>
      <c r="AL499" s="42">
        <f t="shared" si="143"/>
        <v>0</v>
      </c>
      <c r="AM499" s="43">
        <f t="shared" si="143"/>
        <v>0</v>
      </c>
      <c r="AT499" s="32">
        <f t="shared" si="144"/>
        <v>0</v>
      </c>
      <c r="AV499" s="23">
        <v>4</v>
      </c>
      <c r="AW499" s="23">
        <v>10</v>
      </c>
      <c r="AX499" s="23">
        <f t="shared" si="145"/>
        <v>6</v>
      </c>
    </row>
    <row r="500" spans="3:50" ht="15" hidden="1" customHeight="1" x14ac:dyDescent="0.3">
      <c r="C500" s="40" t="s">
        <v>22</v>
      </c>
      <c r="D500" s="34" t="s">
        <v>2</v>
      </c>
      <c r="E500" s="35" t="s">
        <v>2</v>
      </c>
      <c r="F500" s="41">
        <f>Current!AK500</f>
        <v>0</v>
      </c>
      <c r="G500" s="42">
        <f>Current!AL500</f>
        <v>0</v>
      </c>
      <c r="H500" s="43">
        <f>Current!AM500</f>
        <v>0</v>
      </c>
      <c r="I500" s="41">
        <f>Infrastructure!AT500</f>
        <v>0</v>
      </c>
      <c r="J500" s="42">
        <f>Infrastructure!AU500</f>
        <v>0</v>
      </c>
      <c r="K500" s="43">
        <f>Infrastructure!AV500</f>
        <v>0</v>
      </c>
      <c r="L500" s="41">
        <f>'Allocations-in-Kind'!AK500</f>
        <v>0</v>
      </c>
      <c r="M500" s="42">
        <f>'Allocations-in-Kind'!AL500</f>
        <v>0</v>
      </c>
      <c r="N500" s="43">
        <f>'Allocations-in-Kind'!AM500</f>
        <v>0</v>
      </c>
      <c r="O500" s="41"/>
      <c r="P500" s="42"/>
      <c r="Q500" s="43"/>
      <c r="R500" s="41"/>
      <c r="S500" s="42"/>
      <c r="T500" s="43"/>
      <c r="U500" s="41">
        <f>'ES Breakdown'!AK500</f>
        <v>0</v>
      </c>
      <c r="V500" s="42">
        <f>'ES Breakdown'!AL500</f>
        <v>0</v>
      </c>
      <c r="W500" s="43">
        <f>'ES Breakdown'!AM500</f>
        <v>0</v>
      </c>
      <c r="X500" s="41"/>
      <c r="Y500" s="42"/>
      <c r="Z500" s="43"/>
      <c r="AA500" s="41"/>
      <c r="AB500" s="42"/>
      <c r="AC500" s="43"/>
      <c r="AD500" s="41"/>
      <c r="AE500" s="42"/>
      <c r="AF500" s="43"/>
      <c r="AG500" s="41"/>
      <c r="AH500" s="42"/>
      <c r="AI500" s="43"/>
      <c r="AK500" s="41">
        <f t="shared" si="143"/>
        <v>0</v>
      </c>
      <c r="AL500" s="42">
        <f t="shared" si="143"/>
        <v>0</v>
      </c>
      <c r="AM500" s="43">
        <f t="shared" si="143"/>
        <v>0</v>
      </c>
      <c r="AT500" s="32">
        <f t="shared" si="144"/>
        <v>0</v>
      </c>
      <c r="AV500" s="23">
        <v>4</v>
      </c>
      <c r="AW500" s="23">
        <v>10</v>
      </c>
      <c r="AX500" s="23">
        <f t="shared" si="145"/>
        <v>7</v>
      </c>
    </row>
    <row r="501" spans="3:50" ht="15" hidden="1" customHeight="1" x14ac:dyDescent="0.3">
      <c r="C501" s="40" t="s">
        <v>22</v>
      </c>
      <c r="D501" s="34" t="s">
        <v>2</v>
      </c>
      <c r="E501" s="35" t="s">
        <v>2</v>
      </c>
      <c r="F501" s="41">
        <f>Current!AK501</f>
        <v>0</v>
      </c>
      <c r="G501" s="42">
        <f>Current!AL501</f>
        <v>0</v>
      </c>
      <c r="H501" s="43">
        <f>Current!AM501</f>
        <v>0</v>
      </c>
      <c r="I501" s="41">
        <f>Infrastructure!AT501</f>
        <v>0</v>
      </c>
      <c r="J501" s="42">
        <f>Infrastructure!AU501</f>
        <v>0</v>
      </c>
      <c r="K501" s="43">
        <f>Infrastructure!AV501</f>
        <v>0</v>
      </c>
      <c r="L501" s="41">
        <f>'Allocations-in-Kind'!AK501</f>
        <v>0</v>
      </c>
      <c r="M501" s="42">
        <f>'Allocations-in-Kind'!AL501</f>
        <v>0</v>
      </c>
      <c r="N501" s="43">
        <f>'Allocations-in-Kind'!AM501</f>
        <v>0</v>
      </c>
      <c r="O501" s="41"/>
      <c r="P501" s="42"/>
      <c r="Q501" s="43"/>
      <c r="R501" s="41"/>
      <c r="S501" s="42"/>
      <c r="T501" s="43"/>
      <c r="U501" s="41">
        <f>'ES Breakdown'!AK501</f>
        <v>0</v>
      </c>
      <c r="V501" s="42">
        <f>'ES Breakdown'!AL501</f>
        <v>0</v>
      </c>
      <c r="W501" s="43">
        <f>'ES Breakdown'!AM501</f>
        <v>0</v>
      </c>
      <c r="X501" s="41"/>
      <c r="Y501" s="42"/>
      <c r="Z501" s="43"/>
      <c r="AA501" s="41"/>
      <c r="AB501" s="42"/>
      <c r="AC501" s="43"/>
      <c r="AD501" s="41"/>
      <c r="AE501" s="42"/>
      <c r="AF501" s="43"/>
      <c r="AG501" s="41"/>
      <c r="AH501" s="42"/>
      <c r="AI501" s="43"/>
      <c r="AK501" s="41">
        <f t="shared" si="143"/>
        <v>0</v>
      </c>
      <c r="AL501" s="42">
        <f t="shared" si="143"/>
        <v>0</v>
      </c>
      <c r="AM501" s="43">
        <f t="shared" si="143"/>
        <v>0</v>
      </c>
      <c r="AT501" s="32">
        <f t="shared" si="144"/>
        <v>0</v>
      </c>
      <c r="AV501" s="23">
        <v>4</v>
      </c>
      <c r="AW501" s="23">
        <v>10</v>
      </c>
      <c r="AX501" s="23">
        <f t="shared" si="145"/>
        <v>8</v>
      </c>
    </row>
    <row r="502" spans="3:50" ht="15" hidden="1" customHeight="1" x14ac:dyDescent="0.3">
      <c r="C502" s="40" t="s">
        <v>22</v>
      </c>
      <c r="D502" s="34" t="s">
        <v>2</v>
      </c>
      <c r="E502" s="35" t="s">
        <v>2</v>
      </c>
      <c r="F502" s="41">
        <f>Current!AK502</f>
        <v>0</v>
      </c>
      <c r="G502" s="42">
        <f>Current!AL502</f>
        <v>0</v>
      </c>
      <c r="H502" s="43">
        <f>Current!AM502</f>
        <v>0</v>
      </c>
      <c r="I502" s="41">
        <f>Infrastructure!AT502</f>
        <v>0</v>
      </c>
      <c r="J502" s="42">
        <f>Infrastructure!AU502</f>
        <v>0</v>
      </c>
      <c r="K502" s="43">
        <f>Infrastructure!AV502</f>
        <v>0</v>
      </c>
      <c r="L502" s="41">
        <f>'Allocations-in-Kind'!AK502</f>
        <v>0</v>
      </c>
      <c r="M502" s="42">
        <f>'Allocations-in-Kind'!AL502</f>
        <v>0</v>
      </c>
      <c r="N502" s="43">
        <f>'Allocations-in-Kind'!AM502</f>
        <v>0</v>
      </c>
      <c r="O502" s="41"/>
      <c r="P502" s="42"/>
      <c r="Q502" s="43"/>
      <c r="R502" s="41"/>
      <c r="S502" s="42"/>
      <c r="T502" s="43"/>
      <c r="U502" s="41">
        <f>'ES Breakdown'!AK502</f>
        <v>0</v>
      </c>
      <c r="V502" s="42">
        <f>'ES Breakdown'!AL502</f>
        <v>0</v>
      </c>
      <c r="W502" s="43">
        <f>'ES Breakdown'!AM502</f>
        <v>0</v>
      </c>
      <c r="X502" s="41"/>
      <c r="Y502" s="42"/>
      <c r="Z502" s="43"/>
      <c r="AA502" s="41"/>
      <c r="AB502" s="42"/>
      <c r="AC502" s="43"/>
      <c r="AD502" s="41"/>
      <c r="AE502" s="42"/>
      <c r="AF502" s="43"/>
      <c r="AG502" s="41"/>
      <c r="AH502" s="42"/>
      <c r="AI502" s="43"/>
      <c r="AK502" s="41">
        <f t="shared" si="143"/>
        <v>0</v>
      </c>
      <c r="AL502" s="42">
        <f t="shared" si="143"/>
        <v>0</v>
      </c>
      <c r="AM502" s="43">
        <f t="shared" si="143"/>
        <v>0</v>
      </c>
      <c r="AT502" s="32">
        <f t="shared" si="144"/>
        <v>0</v>
      </c>
      <c r="AV502" s="23">
        <v>4</v>
      </c>
      <c r="AW502" s="23">
        <v>10</v>
      </c>
      <c r="AX502" s="23">
        <f t="shared" si="145"/>
        <v>9</v>
      </c>
    </row>
    <row r="503" spans="3:50" ht="15" hidden="1" customHeight="1" x14ac:dyDescent="0.3">
      <c r="C503" s="40" t="s">
        <v>22</v>
      </c>
      <c r="D503" s="34" t="s">
        <v>2</v>
      </c>
      <c r="E503" s="35" t="s">
        <v>2</v>
      </c>
      <c r="F503" s="41">
        <f>Current!AK503</f>
        <v>0</v>
      </c>
      <c r="G503" s="42">
        <f>Current!AL503</f>
        <v>0</v>
      </c>
      <c r="H503" s="43">
        <f>Current!AM503</f>
        <v>0</v>
      </c>
      <c r="I503" s="41">
        <f>Infrastructure!AT503</f>
        <v>0</v>
      </c>
      <c r="J503" s="42">
        <f>Infrastructure!AU503</f>
        <v>0</v>
      </c>
      <c r="K503" s="43">
        <f>Infrastructure!AV503</f>
        <v>0</v>
      </c>
      <c r="L503" s="41">
        <f>'Allocations-in-Kind'!AK503</f>
        <v>0</v>
      </c>
      <c r="M503" s="42">
        <f>'Allocations-in-Kind'!AL503</f>
        <v>0</v>
      </c>
      <c r="N503" s="43">
        <f>'Allocations-in-Kind'!AM503</f>
        <v>0</v>
      </c>
      <c r="O503" s="41"/>
      <c r="P503" s="42"/>
      <c r="Q503" s="43"/>
      <c r="R503" s="41"/>
      <c r="S503" s="42"/>
      <c r="T503" s="43"/>
      <c r="U503" s="41">
        <f>'ES Breakdown'!AK503</f>
        <v>0</v>
      </c>
      <c r="V503" s="42">
        <f>'ES Breakdown'!AL503</f>
        <v>0</v>
      </c>
      <c r="W503" s="43">
        <f>'ES Breakdown'!AM503</f>
        <v>0</v>
      </c>
      <c r="X503" s="41"/>
      <c r="Y503" s="42"/>
      <c r="Z503" s="43"/>
      <c r="AA503" s="41"/>
      <c r="AB503" s="42"/>
      <c r="AC503" s="43"/>
      <c r="AD503" s="41"/>
      <c r="AE503" s="42"/>
      <c r="AF503" s="43"/>
      <c r="AG503" s="41"/>
      <c r="AH503" s="42"/>
      <c r="AI503" s="43"/>
      <c r="AK503" s="41">
        <f t="shared" si="143"/>
        <v>0</v>
      </c>
      <c r="AL503" s="42">
        <f t="shared" si="143"/>
        <v>0</v>
      </c>
      <c r="AM503" s="43">
        <f t="shared" si="143"/>
        <v>0</v>
      </c>
      <c r="AT503" s="32">
        <f t="shared" si="144"/>
        <v>0</v>
      </c>
      <c r="AV503" s="23">
        <v>4</v>
      </c>
      <c r="AW503" s="23">
        <v>10</v>
      </c>
      <c r="AX503" s="23">
        <f t="shared" si="145"/>
        <v>10</v>
      </c>
    </row>
    <row r="504" spans="3:50" ht="15" customHeight="1" x14ac:dyDescent="0.3">
      <c r="C504" s="40" t="s">
        <v>23</v>
      </c>
      <c r="D504" s="34" t="s">
        <v>732</v>
      </c>
      <c r="E504" s="35" t="s">
        <v>952</v>
      </c>
      <c r="F504" s="41">
        <f>Current!AK504</f>
        <v>5351</v>
      </c>
      <c r="G504" s="42">
        <f>Current!AL504</f>
        <v>3800</v>
      </c>
      <c r="H504" s="43">
        <f>Current!AM504</f>
        <v>3800</v>
      </c>
      <c r="I504" s="41">
        <f>Infrastructure!AT504</f>
        <v>144230</v>
      </c>
      <c r="J504" s="42">
        <f>Infrastructure!AU504</f>
        <v>161525</v>
      </c>
      <c r="K504" s="43">
        <f>Infrastructure!AV504</f>
        <v>155697</v>
      </c>
      <c r="L504" s="41">
        <f>'Allocations-in-Kind'!AK504</f>
        <v>1260</v>
      </c>
      <c r="M504" s="42">
        <f>'Allocations-in-Kind'!AL504</f>
        <v>2874</v>
      </c>
      <c r="N504" s="43">
        <f>'Allocations-in-Kind'!AM504</f>
        <v>2406</v>
      </c>
      <c r="O504" s="41"/>
      <c r="P504" s="42"/>
      <c r="Q504" s="43"/>
      <c r="R504" s="41"/>
      <c r="S504" s="42"/>
      <c r="T504" s="43"/>
      <c r="U504" s="41">
        <f>'ES Breakdown'!AK504</f>
        <v>222325</v>
      </c>
      <c r="V504" s="42">
        <f>'ES Breakdown'!AL504</f>
        <v>231021</v>
      </c>
      <c r="W504" s="43">
        <f>'ES Breakdown'!AM504</f>
        <v>239622</v>
      </c>
      <c r="X504" s="41"/>
      <c r="Y504" s="42"/>
      <c r="Z504" s="43"/>
      <c r="AA504" s="41"/>
      <c r="AB504" s="42"/>
      <c r="AC504" s="43"/>
      <c r="AD504" s="41"/>
      <c r="AE504" s="42"/>
      <c r="AF504" s="43"/>
      <c r="AG504" s="41"/>
      <c r="AH504" s="42"/>
      <c r="AI504" s="43"/>
      <c r="AK504" s="41">
        <f t="shared" si="143"/>
        <v>373166</v>
      </c>
      <c r="AL504" s="42">
        <f t="shared" si="143"/>
        <v>399220</v>
      </c>
      <c r="AM504" s="43">
        <f t="shared" si="143"/>
        <v>401525</v>
      </c>
      <c r="AT504" s="32">
        <f t="shared" si="144"/>
        <v>1</v>
      </c>
      <c r="AV504" s="23">
        <v>4</v>
      </c>
      <c r="AW504" s="23">
        <v>11</v>
      </c>
      <c r="AX504" s="23">
        <f t="shared" si="145"/>
        <v>1</v>
      </c>
    </row>
    <row r="505" spans="3:50" ht="15" customHeight="1" x14ac:dyDescent="0.3">
      <c r="C505" s="50" t="str">
        <f>IF(LEN(E504)&lt;1,"","Total: " &amp; LEFT(E504,LEN(E504)-21) &amp; "Municipalities")</f>
        <v>Total: Amajuba Municipalities</v>
      </c>
      <c r="D505" s="51"/>
      <c r="E505" s="52"/>
      <c r="F505" s="53">
        <f>Current!AK505</f>
        <v>17048</v>
      </c>
      <c r="G505" s="54">
        <f>Current!AL505</f>
        <v>10700</v>
      </c>
      <c r="H505" s="55">
        <f>Current!AM505</f>
        <v>11100</v>
      </c>
      <c r="I505" s="53">
        <f>Infrastructure!AT505</f>
        <v>452036</v>
      </c>
      <c r="J505" s="54">
        <f>Infrastructure!AU505</f>
        <v>459172</v>
      </c>
      <c r="K505" s="55">
        <f>Infrastructure!AV505</f>
        <v>466599</v>
      </c>
      <c r="L505" s="53">
        <f>'Allocations-in-Kind'!AK505</f>
        <v>9452</v>
      </c>
      <c r="M505" s="54">
        <f>'Allocations-in-Kind'!AL505</f>
        <v>51408</v>
      </c>
      <c r="N505" s="55">
        <f>'Allocations-in-Kind'!AM505</f>
        <v>38336</v>
      </c>
      <c r="O505" s="53"/>
      <c r="P505" s="54"/>
      <c r="Q505" s="55"/>
      <c r="R505" s="53"/>
      <c r="S505" s="54"/>
      <c r="T505" s="55"/>
      <c r="U505" s="53">
        <f t="shared" ref="U505:AI505" si="146">SUM(U494:U504)</f>
        <v>923069</v>
      </c>
      <c r="V505" s="54">
        <f t="shared" si="146"/>
        <v>953569</v>
      </c>
      <c r="W505" s="55">
        <f t="shared" si="146"/>
        <v>976262</v>
      </c>
      <c r="X505" s="53">
        <f t="shared" si="146"/>
        <v>0</v>
      </c>
      <c r="Y505" s="54">
        <f t="shared" si="146"/>
        <v>0</v>
      </c>
      <c r="Z505" s="55">
        <f t="shared" si="146"/>
        <v>0</v>
      </c>
      <c r="AA505" s="53">
        <f t="shared" si="146"/>
        <v>0</v>
      </c>
      <c r="AB505" s="54">
        <f t="shared" si="146"/>
        <v>0</v>
      </c>
      <c r="AC505" s="55">
        <f t="shared" si="146"/>
        <v>0</v>
      </c>
      <c r="AD505" s="53">
        <f t="shared" si="146"/>
        <v>0</v>
      </c>
      <c r="AE505" s="54">
        <f t="shared" si="146"/>
        <v>0</v>
      </c>
      <c r="AF505" s="55">
        <f t="shared" si="146"/>
        <v>0</v>
      </c>
      <c r="AG505" s="53">
        <f t="shared" si="146"/>
        <v>0</v>
      </c>
      <c r="AH505" s="54">
        <f t="shared" si="146"/>
        <v>0</v>
      </c>
      <c r="AI505" s="55">
        <f t="shared" si="146"/>
        <v>0</v>
      </c>
      <c r="AK505" s="53">
        <f>SUM(AK494:AK504)</f>
        <v>1401605</v>
      </c>
      <c r="AL505" s="54">
        <f>SUM(AL494:AL504)</f>
        <v>1474849</v>
      </c>
      <c r="AM505" s="55">
        <f>SUM(AM494:AM504)</f>
        <v>1492297</v>
      </c>
      <c r="AT505" s="32">
        <f>IF(SUM(AT494:AT504)=0,0,1)</f>
        <v>1</v>
      </c>
    </row>
    <row r="506" spans="3:50" ht="15" customHeight="1" x14ac:dyDescent="0.3">
      <c r="C506" s="40"/>
      <c r="D506" s="34"/>
      <c r="E506" s="35"/>
      <c r="F506" s="41"/>
      <c r="G506" s="42"/>
      <c r="H506" s="43"/>
      <c r="I506" s="41"/>
      <c r="J506" s="42"/>
      <c r="K506" s="43"/>
      <c r="L506" s="41"/>
      <c r="M506" s="42"/>
      <c r="N506" s="43"/>
      <c r="O506" s="41"/>
      <c r="P506" s="42"/>
      <c r="Q506" s="43"/>
      <c r="R506" s="41"/>
      <c r="S506" s="42"/>
      <c r="T506" s="43"/>
      <c r="U506" s="41"/>
      <c r="V506" s="42"/>
      <c r="W506" s="43"/>
      <c r="X506" s="41"/>
      <c r="Y506" s="42"/>
      <c r="Z506" s="43"/>
      <c r="AA506" s="41"/>
      <c r="AB506" s="42"/>
      <c r="AC506" s="43"/>
      <c r="AD506" s="41"/>
      <c r="AE506" s="42"/>
      <c r="AF506" s="43"/>
      <c r="AG506" s="41"/>
      <c r="AH506" s="42"/>
      <c r="AI506" s="43"/>
      <c r="AK506" s="41"/>
      <c r="AL506" s="42"/>
      <c r="AM506" s="43"/>
      <c r="AT506" s="32">
        <f>IF(AT505=0,0,1)</f>
        <v>1</v>
      </c>
    </row>
    <row r="507" spans="3:50" ht="15" customHeight="1" x14ac:dyDescent="0.3">
      <c r="C507" s="40" t="s">
        <v>22</v>
      </c>
      <c r="D507" s="34" t="s">
        <v>733</v>
      </c>
      <c r="E507" s="35" t="s">
        <v>963</v>
      </c>
      <c r="F507" s="41">
        <f>Current!AK507</f>
        <v>4482</v>
      </c>
      <c r="G507" s="42">
        <f>Current!AL507</f>
        <v>3000</v>
      </c>
      <c r="H507" s="43">
        <f>Current!AM507</f>
        <v>3000</v>
      </c>
      <c r="I507" s="41">
        <f>Infrastructure!AT507</f>
        <v>28260</v>
      </c>
      <c r="J507" s="42">
        <f>Infrastructure!AU507</f>
        <v>27918</v>
      </c>
      <c r="K507" s="43">
        <f>Infrastructure!AV507</f>
        <v>32827</v>
      </c>
      <c r="L507" s="41">
        <f>'Allocations-in-Kind'!AK507</f>
        <v>7830</v>
      </c>
      <c r="M507" s="42">
        <f>'Allocations-in-Kind'!AL507</f>
        <v>7103</v>
      </c>
      <c r="N507" s="43">
        <f>'Allocations-in-Kind'!AM507</f>
        <v>0</v>
      </c>
      <c r="O507" s="41"/>
      <c r="P507" s="42"/>
      <c r="Q507" s="43"/>
      <c r="R507" s="41"/>
      <c r="S507" s="42"/>
      <c r="T507" s="43"/>
      <c r="U507" s="41">
        <f>'ES Breakdown'!AK507</f>
        <v>104192</v>
      </c>
      <c r="V507" s="42">
        <f>'ES Breakdown'!AL507</f>
        <v>103192</v>
      </c>
      <c r="W507" s="43">
        <f>'ES Breakdown'!AM507</f>
        <v>99414</v>
      </c>
      <c r="X507" s="41"/>
      <c r="Y507" s="42"/>
      <c r="Z507" s="43"/>
      <c r="AA507" s="41"/>
      <c r="AB507" s="42"/>
      <c r="AC507" s="43"/>
      <c r="AD507" s="41"/>
      <c r="AE507" s="42"/>
      <c r="AF507" s="43"/>
      <c r="AG507" s="41"/>
      <c r="AH507" s="42"/>
      <c r="AI507" s="43"/>
      <c r="AK507" s="41">
        <f t="shared" ref="AK507:AM517" si="147">F507+I507+L507+O507+R507+U507+X507+AA507+AD507+AG507</f>
        <v>144764</v>
      </c>
      <c r="AL507" s="42">
        <f t="shared" si="147"/>
        <v>141213</v>
      </c>
      <c r="AM507" s="43">
        <f t="shared" si="147"/>
        <v>135241</v>
      </c>
      <c r="AT507" s="32">
        <f>IF(LEN(E507)&lt;2,0,1)</f>
        <v>1</v>
      </c>
      <c r="AV507" s="23">
        <v>4</v>
      </c>
      <c r="AW507" s="23">
        <v>12</v>
      </c>
      <c r="AX507" s="23">
        <v>1</v>
      </c>
    </row>
    <row r="508" spans="3:50" ht="15" customHeight="1" x14ac:dyDescent="0.3">
      <c r="C508" s="40" t="s">
        <v>22</v>
      </c>
      <c r="D508" s="34" t="s">
        <v>734</v>
      </c>
      <c r="E508" s="35" t="s">
        <v>962</v>
      </c>
      <c r="F508" s="41">
        <f>Current!AK508</f>
        <v>4990</v>
      </c>
      <c r="G508" s="42">
        <f>Current!AL508</f>
        <v>3000</v>
      </c>
      <c r="H508" s="43">
        <f>Current!AM508</f>
        <v>3000</v>
      </c>
      <c r="I508" s="41">
        <f>Infrastructure!AT508</f>
        <v>45170</v>
      </c>
      <c r="J508" s="42">
        <f>Infrastructure!AU508</f>
        <v>39909</v>
      </c>
      <c r="K508" s="43">
        <f>Infrastructure!AV508</f>
        <v>42841</v>
      </c>
      <c r="L508" s="41">
        <f>'Allocations-in-Kind'!AK508</f>
        <v>900</v>
      </c>
      <c r="M508" s="42">
        <f>'Allocations-in-Kind'!AL508</f>
        <v>5271</v>
      </c>
      <c r="N508" s="43">
        <f>'Allocations-in-Kind'!AM508</f>
        <v>285</v>
      </c>
      <c r="O508" s="41"/>
      <c r="P508" s="42"/>
      <c r="Q508" s="43"/>
      <c r="R508" s="41"/>
      <c r="S508" s="42"/>
      <c r="T508" s="43"/>
      <c r="U508" s="41">
        <f>'ES Breakdown'!AK508</f>
        <v>192178</v>
      </c>
      <c r="V508" s="42">
        <f>'ES Breakdown'!AL508</f>
        <v>191306</v>
      </c>
      <c r="W508" s="43">
        <f>'ES Breakdown'!AM508</f>
        <v>185615</v>
      </c>
      <c r="X508" s="41"/>
      <c r="Y508" s="42"/>
      <c r="Z508" s="43"/>
      <c r="AA508" s="41"/>
      <c r="AB508" s="42"/>
      <c r="AC508" s="43"/>
      <c r="AD508" s="41"/>
      <c r="AE508" s="42"/>
      <c r="AF508" s="43"/>
      <c r="AG508" s="41"/>
      <c r="AH508" s="42"/>
      <c r="AI508" s="43"/>
      <c r="AK508" s="41">
        <f t="shared" si="147"/>
        <v>243238</v>
      </c>
      <c r="AL508" s="42">
        <f t="shared" si="147"/>
        <v>239486</v>
      </c>
      <c r="AM508" s="43">
        <f t="shared" si="147"/>
        <v>231741</v>
      </c>
      <c r="AT508" s="32">
        <f t="shared" ref="AT508:AT517" si="148">IF(LEN(E508)&lt;2,0,1)</f>
        <v>1</v>
      </c>
      <c r="AV508" s="23">
        <v>4</v>
      </c>
      <c r="AW508" s="23">
        <v>12</v>
      </c>
      <c r="AX508" s="23">
        <f>IF(AW508=AW507,AX507+1,1)</f>
        <v>2</v>
      </c>
    </row>
    <row r="509" spans="3:50" ht="15" customHeight="1" x14ac:dyDescent="0.3">
      <c r="C509" s="40" t="s">
        <v>22</v>
      </c>
      <c r="D509" s="34" t="s">
        <v>735</v>
      </c>
      <c r="E509" s="35" t="s">
        <v>958</v>
      </c>
      <c r="F509" s="41">
        <f>Current!AK509</f>
        <v>4793</v>
      </c>
      <c r="G509" s="42">
        <f>Current!AL509</f>
        <v>3000</v>
      </c>
      <c r="H509" s="43">
        <f>Current!AM509</f>
        <v>3000</v>
      </c>
      <c r="I509" s="41">
        <f>Infrastructure!AT509</f>
        <v>48730</v>
      </c>
      <c r="J509" s="42">
        <f>Infrastructure!AU509</f>
        <v>52416</v>
      </c>
      <c r="K509" s="43">
        <f>Infrastructure!AV509</f>
        <v>56931</v>
      </c>
      <c r="L509" s="41">
        <f>'Allocations-in-Kind'!AK509</f>
        <v>1366</v>
      </c>
      <c r="M509" s="42">
        <f>'Allocations-in-Kind'!AL509</f>
        <v>20767</v>
      </c>
      <c r="N509" s="43">
        <f>'Allocations-in-Kind'!AM509</f>
        <v>9660</v>
      </c>
      <c r="O509" s="41"/>
      <c r="P509" s="42"/>
      <c r="Q509" s="43"/>
      <c r="R509" s="41"/>
      <c r="S509" s="42"/>
      <c r="T509" s="43"/>
      <c r="U509" s="41">
        <f>'ES Breakdown'!AK509</f>
        <v>215636</v>
      </c>
      <c r="V509" s="42">
        <f>'ES Breakdown'!AL509</f>
        <v>217209</v>
      </c>
      <c r="W509" s="43">
        <f>'ES Breakdown'!AM509</f>
        <v>214251</v>
      </c>
      <c r="X509" s="41"/>
      <c r="Y509" s="42"/>
      <c r="Z509" s="43"/>
      <c r="AA509" s="41"/>
      <c r="AB509" s="42"/>
      <c r="AC509" s="43"/>
      <c r="AD509" s="41"/>
      <c r="AE509" s="42"/>
      <c r="AF509" s="43"/>
      <c r="AG509" s="41"/>
      <c r="AH509" s="42"/>
      <c r="AI509" s="43"/>
      <c r="AK509" s="41">
        <f t="shared" si="147"/>
        <v>270525</v>
      </c>
      <c r="AL509" s="42">
        <f t="shared" si="147"/>
        <v>293392</v>
      </c>
      <c r="AM509" s="43">
        <f t="shared" si="147"/>
        <v>283842</v>
      </c>
      <c r="AT509" s="32">
        <f t="shared" si="148"/>
        <v>1</v>
      </c>
      <c r="AV509" s="23">
        <v>4</v>
      </c>
      <c r="AW509" s="23">
        <v>12</v>
      </c>
      <c r="AX509" s="23">
        <f t="shared" ref="AX509:AX517" si="149">IF(AW509=AW508,AX508+1,1)</f>
        <v>3</v>
      </c>
    </row>
    <row r="510" spans="3:50" ht="15" customHeight="1" x14ac:dyDescent="0.3">
      <c r="C510" s="40" t="s">
        <v>22</v>
      </c>
      <c r="D510" s="34" t="s">
        <v>736</v>
      </c>
      <c r="E510" s="35" t="s">
        <v>959</v>
      </c>
      <c r="F510" s="41">
        <f>Current!AK510</f>
        <v>4307</v>
      </c>
      <c r="G510" s="42">
        <f>Current!AL510</f>
        <v>2000</v>
      </c>
      <c r="H510" s="43">
        <f>Current!AM510</f>
        <v>2200</v>
      </c>
      <c r="I510" s="41">
        <f>Infrastructure!AT510</f>
        <v>36925</v>
      </c>
      <c r="J510" s="42">
        <f>Infrastructure!AU510</f>
        <v>42918</v>
      </c>
      <c r="K510" s="43">
        <f>Infrastructure!AV510</f>
        <v>46703</v>
      </c>
      <c r="L510" s="41">
        <f>'Allocations-in-Kind'!AK510</f>
        <v>4141</v>
      </c>
      <c r="M510" s="42">
        <f>'Allocations-in-Kind'!AL510</f>
        <v>8413</v>
      </c>
      <c r="N510" s="43">
        <f>'Allocations-in-Kind'!AM510</f>
        <v>0</v>
      </c>
      <c r="O510" s="41"/>
      <c r="P510" s="42"/>
      <c r="Q510" s="43"/>
      <c r="R510" s="41"/>
      <c r="S510" s="42"/>
      <c r="T510" s="43"/>
      <c r="U510" s="41">
        <f>'ES Breakdown'!AK510</f>
        <v>211260</v>
      </c>
      <c r="V510" s="42">
        <f>'ES Breakdown'!AL510</f>
        <v>207702</v>
      </c>
      <c r="W510" s="43">
        <f>'ES Breakdown'!AM510</f>
        <v>197873</v>
      </c>
      <c r="X510" s="41"/>
      <c r="Y510" s="42"/>
      <c r="Z510" s="43"/>
      <c r="AA510" s="41"/>
      <c r="AB510" s="42"/>
      <c r="AC510" s="43"/>
      <c r="AD510" s="41"/>
      <c r="AE510" s="42"/>
      <c r="AF510" s="43"/>
      <c r="AG510" s="41"/>
      <c r="AH510" s="42"/>
      <c r="AI510" s="43"/>
      <c r="AK510" s="41">
        <f t="shared" si="147"/>
        <v>256633</v>
      </c>
      <c r="AL510" s="42">
        <f t="shared" si="147"/>
        <v>261033</v>
      </c>
      <c r="AM510" s="43">
        <f t="shared" si="147"/>
        <v>246776</v>
      </c>
      <c r="AT510" s="32">
        <f t="shared" si="148"/>
        <v>1</v>
      </c>
      <c r="AV510" s="23">
        <v>4</v>
      </c>
      <c r="AW510" s="23">
        <v>12</v>
      </c>
      <c r="AX510" s="23">
        <f t="shared" si="149"/>
        <v>4</v>
      </c>
    </row>
    <row r="511" spans="3:50" ht="15" customHeight="1" x14ac:dyDescent="0.3">
      <c r="C511" s="40" t="s">
        <v>22</v>
      </c>
      <c r="D511" s="34" t="s">
        <v>737</v>
      </c>
      <c r="E511" s="35" t="s">
        <v>960</v>
      </c>
      <c r="F511" s="41">
        <f>Current!AK511</f>
        <v>4420</v>
      </c>
      <c r="G511" s="42">
        <f>Current!AL511</f>
        <v>2000</v>
      </c>
      <c r="H511" s="43">
        <f>Current!AM511</f>
        <v>2200</v>
      </c>
      <c r="I511" s="41">
        <f>Infrastructure!AT511</f>
        <v>40714</v>
      </c>
      <c r="J511" s="42">
        <f>Infrastructure!AU511</f>
        <v>43990</v>
      </c>
      <c r="K511" s="43">
        <f>Infrastructure!AV511</f>
        <v>46386</v>
      </c>
      <c r="L511" s="41">
        <f>'Allocations-in-Kind'!AK511</f>
        <v>9935</v>
      </c>
      <c r="M511" s="42">
        <f>'Allocations-in-Kind'!AL511</f>
        <v>27900</v>
      </c>
      <c r="N511" s="43">
        <f>'Allocations-in-Kind'!AM511</f>
        <v>28732</v>
      </c>
      <c r="O511" s="41"/>
      <c r="P511" s="42"/>
      <c r="Q511" s="43"/>
      <c r="R511" s="41"/>
      <c r="S511" s="42"/>
      <c r="T511" s="43"/>
      <c r="U511" s="41">
        <f>'ES Breakdown'!AK511</f>
        <v>218026</v>
      </c>
      <c r="V511" s="42">
        <f>'ES Breakdown'!AL511</f>
        <v>213971</v>
      </c>
      <c r="W511" s="43">
        <f>'ES Breakdown'!AM511</f>
        <v>203295</v>
      </c>
      <c r="X511" s="41"/>
      <c r="Y511" s="42"/>
      <c r="Z511" s="43"/>
      <c r="AA511" s="41"/>
      <c r="AB511" s="42"/>
      <c r="AC511" s="43"/>
      <c r="AD511" s="41"/>
      <c r="AE511" s="42"/>
      <c r="AF511" s="43"/>
      <c r="AG511" s="41"/>
      <c r="AH511" s="42"/>
      <c r="AI511" s="43"/>
      <c r="AK511" s="41">
        <f t="shared" si="147"/>
        <v>273095</v>
      </c>
      <c r="AL511" s="42">
        <f t="shared" si="147"/>
        <v>287861</v>
      </c>
      <c r="AM511" s="43">
        <f t="shared" si="147"/>
        <v>280613</v>
      </c>
      <c r="AT511" s="32">
        <f t="shared" si="148"/>
        <v>1</v>
      </c>
      <c r="AV511" s="23">
        <v>4</v>
      </c>
      <c r="AW511" s="23">
        <v>12</v>
      </c>
      <c r="AX511" s="23">
        <f t="shared" si="149"/>
        <v>5</v>
      </c>
    </row>
    <row r="512" spans="3:50" ht="15" hidden="1" customHeight="1" x14ac:dyDescent="0.3">
      <c r="C512" s="40" t="s">
        <v>22</v>
      </c>
      <c r="D512" s="34" t="s">
        <v>2</v>
      </c>
      <c r="E512" s="35" t="s">
        <v>2</v>
      </c>
      <c r="F512" s="41">
        <f>Current!AK512</f>
        <v>0</v>
      </c>
      <c r="G512" s="42">
        <f>Current!AL512</f>
        <v>0</v>
      </c>
      <c r="H512" s="43">
        <f>Current!AM512</f>
        <v>0</v>
      </c>
      <c r="I512" s="41">
        <f>Infrastructure!AT512</f>
        <v>0</v>
      </c>
      <c r="J512" s="42">
        <f>Infrastructure!AU512</f>
        <v>0</v>
      </c>
      <c r="K512" s="43">
        <f>Infrastructure!AV512</f>
        <v>0</v>
      </c>
      <c r="L512" s="41">
        <f>'Allocations-in-Kind'!AK512</f>
        <v>0</v>
      </c>
      <c r="M512" s="42">
        <f>'Allocations-in-Kind'!AL512</f>
        <v>0</v>
      </c>
      <c r="N512" s="43">
        <f>'Allocations-in-Kind'!AM512</f>
        <v>0</v>
      </c>
      <c r="O512" s="41"/>
      <c r="P512" s="42"/>
      <c r="Q512" s="43"/>
      <c r="R512" s="41"/>
      <c r="S512" s="42"/>
      <c r="T512" s="43"/>
      <c r="U512" s="41">
        <f>'ES Breakdown'!AK512</f>
        <v>0</v>
      </c>
      <c r="V512" s="42">
        <f>'ES Breakdown'!AL512</f>
        <v>0</v>
      </c>
      <c r="W512" s="43">
        <f>'ES Breakdown'!AM512</f>
        <v>0</v>
      </c>
      <c r="X512" s="41"/>
      <c r="Y512" s="42"/>
      <c r="Z512" s="43"/>
      <c r="AA512" s="41"/>
      <c r="AB512" s="42"/>
      <c r="AC512" s="43"/>
      <c r="AD512" s="41"/>
      <c r="AE512" s="42"/>
      <c r="AF512" s="43"/>
      <c r="AG512" s="41"/>
      <c r="AH512" s="42"/>
      <c r="AI512" s="43"/>
      <c r="AK512" s="41">
        <f t="shared" si="147"/>
        <v>0</v>
      </c>
      <c r="AL512" s="42">
        <f t="shared" si="147"/>
        <v>0</v>
      </c>
      <c r="AM512" s="43">
        <f t="shared" si="147"/>
        <v>0</v>
      </c>
      <c r="AT512" s="32">
        <f t="shared" si="148"/>
        <v>0</v>
      </c>
      <c r="AV512" s="23">
        <v>4</v>
      </c>
      <c r="AW512" s="23">
        <v>12</v>
      </c>
      <c r="AX512" s="23">
        <f t="shared" si="149"/>
        <v>6</v>
      </c>
    </row>
    <row r="513" spans="3:50" ht="15" hidden="1" customHeight="1" x14ac:dyDescent="0.3">
      <c r="C513" s="40" t="s">
        <v>22</v>
      </c>
      <c r="D513" s="34" t="s">
        <v>2</v>
      </c>
      <c r="E513" s="35" t="s">
        <v>2</v>
      </c>
      <c r="F513" s="41">
        <f>Current!AK513</f>
        <v>0</v>
      </c>
      <c r="G513" s="42">
        <f>Current!AL513</f>
        <v>0</v>
      </c>
      <c r="H513" s="43">
        <f>Current!AM513</f>
        <v>0</v>
      </c>
      <c r="I513" s="41">
        <f>Infrastructure!AT513</f>
        <v>0</v>
      </c>
      <c r="J513" s="42">
        <f>Infrastructure!AU513</f>
        <v>0</v>
      </c>
      <c r="K513" s="43">
        <f>Infrastructure!AV513</f>
        <v>0</v>
      </c>
      <c r="L513" s="41">
        <f>'Allocations-in-Kind'!AK513</f>
        <v>0</v>
      </c>
      <c r="M513" s="42">
        <f>'Allocations-in-Kind'!AL513</f>
        <v>0</v>
      </c>
      <c r="N513" s="43">
        <f>'Allocations-in-Kind'!AM513</f>
        <v>0</v>
      </c>
      <c r="O513" s="41"/>
      <c r="P513" s="42"/>
      <c r="Q513" s="43"/>
      <c r="R513" s="41"/>
      <c r="S513" s="42"/>
      <c r="T513" s="43"/>
      <c r="U513" s="41">
        <f>'ES Breakdown'!AK513</f>
        <v>0</v>
      </c>
      <c r="V513" s="42">
        <f>'ES Breakdown'!AL513</f>
        <v>0</v>
      </c>
      <c r="W513" s="43">
        <f>'ES Breakdown'!AM513</f>
        <v>0</v>
      </c>
      <c r="X513" s="41"/>
      <c r="Y513" s="42"/>
      <c r="Z513" s="43"/>
      <c r="AA513" s="41"/>
      <c r="AB513" s="42"/>
      <c r="AC513" s="43"/>
      <c r="AD513" s="41"/>
      <c r="AE513" s="42"/>
      <c r="AF513" s="43"/>
      <c r="AG513" s="41"/>
      <c r="AH513" s="42"/>
      <c r="AI513" s="43"/>
      <c r="AK513" s="41">
        <f t="shared" si="147"/>
        <v>0</v>
      </c>
      <c r="AL513" s="42">
        <f t="shared" si="147"/>
        <v>0</v>
      </c>
      <c r="AM513" s="43">
        <f t="shared" si="147"/>
        <v>0</v>
      </c>
      <c r="AT513" s="32">
        <f t="shared" si="148"/>
        <v>0</v>
      </c>
      <c r="AV513" s="23">
        <v>4</v>
      </c>
      <c r="AW513" s="23">
        <v>12</v>
      </c>
      <c r="AX513" s="23">
        <f t="shared" si="149"/>
        <v>7</v>
      </c>
    </row>
    <row r="514" spans="3:50" ht="15" hidden="1" customHeight="1" x14ac:dyDescent="0.3">
      <c r="C514" s="40" t="s">
        <v>22</v>
      </c>
      <c r="D514" s="34" t="s">
        <v>2</v>
      </c>
      <c r="E514" s="35" t="s">
        <v>2</v>
      </c>
      <c r="F514" s="41">
        <f>Current!AK514</f>
        <v>0</v>
      </c>
      <c r="G514" s="42">
        <f>Current!AL514</f>
        <v>0</v>
      </c>
      <c r="H514" s="43">
        <f>Current!AM514</f>
        <v>0</v>
      </c>
      <c r="I514" s="41">
        <f>Infrastructure!AT514</f>
        <v>0</v>
      </c>
      <c r="J514" s="42">
        <f>Infrastructure!AU514</f>
        <v>0</v>
      </c>
      <c r="K514" s="43">
        <f>Infrastructure!AV514</f>
        <v>0</v>
      </c>
      <c r="L514" s="41">
        <f>'Allocations-in-Kind'!AK514</f>
        <v>0</v>
      </c>
      <c r="M514" s="42">
        <f>'Allocations-in-Kind'!AL514</f>
        <v>0</v>
      </c>
      <c r="N514" s="43">
        <f>'Allocations-in-Kind'!AM514</f>
        <v>0</v>
      </c>
      <c r="O514" s="41"/>
      <c r="P514" s="42"/>
      <c r="Q514" s="43"/>
      <c r="R514" s="41"/>
      <c r="S514" s="42"/>
      <c r="T514" s="43"/>
      <c r="U514" s="41">
        <f>'ES Breakdown'!AK514</f>
        <v>0</v>
      </c>
      <c r="V514" s="42">
        <f>'ES Breakdown'!AL514</f>
        <v>0</v>
      </c>
      <c r="W514" s="43">
        <f>'ES Breakdown'!AM514</f>
        <v>0</v>
      </c>
      <c r="X514" s="41"/>
      <c r="Y514" s="42"/>
      <c r="Z514" s="43"/>
      <c r="AA514" s="41"/>
      <c r="AB514" s="42"/>
      <c r="AC514" s="43"/>
      <c r="AD514" s="41"/>
      <c r="AE514" s="42"/>
      <c r="AF514" s="43"/>
      <c r="AG514" s="41"/>
      <c r="AH514" s="42"/>
      <c r="AI514" s="43"/>
      <c r="AK514" s="41">
        <f t="shared" si="147"/>
        <v>0</v>
      </c>
      <c r="AL514" s="42">
        <f t="shared" si="147"/>
        <v>0</v>
      </c>
      <c r="AM514" s="43">
        <f t="shared" si="147"/>
        <v>0</v>
      </c>
      <c r="AT514" s="32">
        <f t="shared" si="148"/>
        <v>0</v>
      </c>
      <c r="AV514" s="23">
        <v>4</v>
      </c>
      <c r="AW514" s="23">
        <v>12</v>
      </c>
      <c r="AX514" s="23">
        <f t="shared" si="149"/>
        <v>8</v>
      </c>
    </row>
    <row r="515" spans="3:50" ht="15" hidden="1" customHeight="1" x14ac:dyDescent="0.3">
      <c r="C515" s="40" t="s">
        <v>22</v>
      </c>
      <c r="D515" s="34" t="s">
        <v>2</v>
      </c>
      <c r="E515" s="35" t="s">
        <v>2</v>
      </c>
      <c r="F515" s="41">
        <f>Current!AK515</f>
        <v>0</v>
      </c>
      <c r="G515" s="42">
        <f>Current!AL515</f>
        <v>0</v>
      </c>
      <c r="H515" s="43">
        <f>Current!AM515</f>
        <v>0</v>
      </c>
      <c r="I515" s="41">
        <f>Infrastructure!AT515</f>
        <v>0</v>
      </c>
      <c r="J515" s="42">
        <f>Infrastructure!AU515</f>
        <v>0</v>
      </c>
      <c r="K515" s="43">
        <f>Infrastructure!AV515</f>
        <v>0</v>
      </c>
      <c r="L515" s="41">
        <f>'Allocations-in-Kind'!AK515</f>
        <v>0</v>
      </c>
      <c r="M515" s="42">
        <f>'Allocations-in-Kind'!AL515</f>
        <v>0</v>
      </c>
      <c r="N515" s="43">
        <f>'Allocations-in-Kind'!AM515</f>
        <v>0</v>
      </c>
      <c r="O515" s="41"/>
      <c r="P515" s="42"/>
      <c r="Q515" s="43"/>
      <c r="R515" s="41"/>
      <c r="S515" s="42"/>
      <c r="T515" s="43"/>
      <c r="U515" s="41">
        <f>'ES Breakdown'!AK515</f>
        <v>0</v>
      </c>
      <c r="V515" s="42">
        <f>'ES Breakdown'!AL515</f>
        <v>0</v>
      </c>
      <c r="W515" s="43">
        <f>'ES Breakdown'!AM515</f>
        <v>0</v>
      </c>
      <c r="X515" s="41"/>
      <c r="Y515" s="42"/>
      <c r="Z515" s="43"/>
      <c r="AA515" s="41"/>
      <c r="AB515" s="42"/>
      <c r="AC515" s="43"/>
      <c r="AD515" s="41"/>
      <c r="AE515" s="42"/>
      <c r="AF515" s="43"/>
      <c r="AG515" s="41"/>
      <c r="AH515" s="42"/>
      <c r="AI515" s="43"/>
      <c r="AK515" s="41">
        <f t="shared" si="147"/>
        <v>0</v>
      </c>
      <c r="AL515" s="42">
        <f t="shared" si="147"/>
        <v>0</v>
      </c>
      <c r="AM515" s="43">
        <f t="shared" si="147"/>
        <v>0</v>
      </c>
      <c r="AT515" s="32">
        <f t="shared" si="148"/>
        <v>0</v>
      </c>
      <c r="AV515" s="23">
        <v>4</v>
      </c>
      <c r="AW515" s="23">
        <v>12</v>
      </c>
      <c r="AX515" s="23">
        <f t="shared" si="149"/>
        <v>9</v>
      </c>
    </row>
    <row r="516" spans="3:50" ht="15" hidden="1" customHeight="1" x14ac:dyDescent="0.3">
      <c r="C516" s="40" t="s">
        <v>22</v>
      </c>
      <c r="D516" s="34" t="s">
        <v>2</v>
      </c>
      <c r="E516" s="35" t="s">
        <v>2</v>
      </c>
      <c r="F516" s="41">
        <f>Current!AK516</f>
        <v>0</v>
      </c>
      <c r="G516" s="42">
        <f>Current!AL516</f>
        <v>0</v>
      </c>
      <c r="H516" s="43">
        <f>Current!AM516</f>
        <v>0</v>
      </c>
      <c r="I516" s="41">
        <f>Infrastructure!AT516</f>
        <v>0</v>
      </c>
      <c r="J516" s="42">
        <f>Infrastructure!AU516</f>
        <v>0</v>
      </c>
      <c r="K516" s="43">
        <f>Infrastructure!AV516</f>
        <v>0</v>
      </c>
      <c r="L516" s="41">
        <f>'Allocations-in-Kind'!AK516</f>
        <v>0</v>
      </c>
      <c r="M516" s="42">
        <f>'Allocations-in-Kind'!AL516</f>
        <v>0</v>
      </c>
      <c r="N516" s="43">
        <f>'Allocations-in-Kind'!AM516</f>
        <v>0</v>
      </c>
      <c r="O516" s="41"/>
      <c r="P516" s="42"/>
      <c r="Q516" s="43"/>
      <c r="R516" s="41"/>
      <c r="S516" s="42"/>
      <c r="T516" s="43"/>
      <c r="U516" s="41">
        <f>'ES Breakdown'!AK516</f>
        <v>0</v>
      </c>
      <c r="V516" s="42">
        <f>'ES Breakdown'!AL516</f>
        <v>0</v>
      </c>
      <c r="W516" s="43">
        <f>'ES Breakdown'!AM516</f>
        <v>0</v>
      </c>
      <c r="X516" s="41"/>
      <c r="Y516" s="42"/>
      <c r="Z516" s="43"/>
      <c r="AA516" s="41"/>
      <c r="AB516" s="42"/>
      <c r="AC516" s="43"/>
      <c r="AD516" s="41"/>
      <c r="AE516" s="42"/>
      <c r="AF516" s="43"/>
      <c r="AG516" s="41"/>
      <c r="AH516" s="42"/>
      <c r="AI516" s="43"/>
      <c r="AK516" s="41">
        <f t="shared" si="147"/>
        <v>0</v>
      </c>
      <c r="AL516" s="42">
        <f t="shared" si="147"/>
        <v>0</v>
      </c>
      <c r="AM516" s="43">
        <f t="shared" si="147"/>
        <v>0</v>
      </c>
      <c r="AT516" s="32">
        <f t="shared" si="148"/>
        <v>0</v>
      </c>
      <c r="AV516" s="23">
        <v>4</v>
      </c>
      <c r="AW516" s="23">
        <v>12</v>
      </c>
      <c r="AX516" s="23">
        <f t="shared" si="149"/>
        <v>10</v>
      </c>
    </row>
    <row r="517" spans="3:50" ht="15" customHeight="1" x14ac:dyDescent="0.3">
      <c r="C517" s="40" t="s">
        <v>23</v>
      </c>
      <c r="D517" s="34" t="s">
        <v>359</v>
      </c>
      <c r="E517" s="35" t="s">
        <v>360</v>
      </c>
      <c r="F517" s="41">
        <f>Current!AK517</f>
        <v>6427</v>
      </c>
      <c r="G517" s="42">
        <f>Current!AL517</f>
        <v>1300</v>
      </c>
      <c r="H517" s="43">
        <f>Current!AM517</f>
        <v>1500</v>
      </c>
      <c r="I517" s="41">
        <f>Infrastructure!AT517</f>
        <v>576195</v>
      </c>
      <c r="J517" s="42">
        <f>Infrastructure!AU517</f>
        <v>651991</v>
      </c>
      <c r="K517" s="43">
        <f>Infrastructure!AV517</f>
        <v>923733</v>
      </c>
      <c r="L517" s="41">
        <f>'Allocations-in-Kind'!AK517</f>
        <v>1591</v>
      </c>
      <c r="M517" s="42">
        <f>'Allocations-in-Kind'!AL517</f>
        <v>1457</v>
      </c>
      <c r="N517" s="43">
        <f>'Allocations-in-Kind'!AM517</f>
        <v>2406</v>
      </c>
      <c r="O517" s="41"/>
      <c r="P517" s="42"/>
      <c r="Q517" s="43"/>
      <c r="R517" s="41"/>
      <c r="S517" s="42"/>
      <c r="T517" s="43"/>
      <c r="U517" s="41">
        <f>'ES Breakdown'!AK517</f>
        <v>670187</v>
      </c>
      <c r="V517" s="42">
        <f>'ES Breakdown'!AL517</f>
        <v>708723</v>
      </c>
      <c r="W517" s="43">
        <f>'ES Breakdown'!AM517</f>
        <v>748495</v>
      </c>
      <c r="X517" s="41"/>
      <c r="Y517" s="42"/>
      <c r="Z517" s="43"/>
      <c r="AA517" s="41"/>
      <c r="AB517" s="42"/>
      <c r="AC517" s="43"/>
      <c r="AD517" s="41"/>
      <c r="AE517" s="42"/>
      <c r="AF517" s="43"/>
      <c r="AG517" s="41"/>
      <c r="AH517" s="42"/>
      <c r="AI517" s="43"/>
      <c r="AK517" s="41">
        <f t="shared" si="147"/>
        <v>1254400</v>
      </c>
      <c r="AL517" s="42">
        <f t="shared" si="147"/>
        <v>1363471</v>
      </c>
      <c r="AM517" s="43">
        <f t="shared" si="147"/>
        <v>1676134</v>
      </c>
      <c r="AT517" s="32">
        <f t="shared" si="148"/>
        <v>1</v>
      </c>
      <c r="AV517" s="23">
        <v>4</v>
      </c>
      <c r="AW517" s="23">
        <v>13</v>
      </c>
      <c r="AX517" s="23">
        <f t="shared" si="149"/>
        <v>1</v>
      </c>
    </row>
    <row r="518" spans="3:50" ht="15" customHeight="1" x14ac:dyDescent="0.3">
      <c r="C518" s="50" t="str">
        <f>IF(LEN(E517)&lt;1,"","Total: " &amp; LEFT(E517,LEN(E517)-21) &amp; "Municipalities")</f>
        <v>Total: Zululand Municipalities</v>
      </c>
      <c r="D518" s="51"/>
      <c r="E518" s="52"/>
      <c r="F518" s="53">
        <f>Current!AK518</f>
        <v>29419</v>
      </c>
      <c r="G518" s="54">
        <f>Current!AL518</f>
        <v>14300</v>
      </c>
      <c r="H518" s="55">
        <f>Current!AM518</f>
        <v>14900</v>
      </c>
      <c r="I518" s="53">
        <f>Infrastructure!AT518</f>
        <v>775994</v>
      </c>
      <c r="J518" s="54">
        <f>Infrastructure!AU518</f>
        <v>859142</v>
      </c>
      <c r="K518" s="55">
        <f>Infrastructure!AV518</f>
        <v>1149421</v>
      </c>
      <c r="L518" s="53">
        <f>'Allocations-in-Kind'!AK518</f>
        <v>25763</v>
      </c>
      <c r="M518" s="54">
        <f>'Allocations-in-Kind'!AL518</f>
        <v>70911</v>
      </c>
      <c r="N518" s="55">
        <f>'Allocations-in-Kind'!AM518</f>
        <v>41083</v>
      </c>
      <c r="O518" s="53"/>
      <c r="P518" s="54"/>
      <c r="Q518" s="55"/>
      <c r="R518" s="53"/>
      <c r="S518" s="54"/>
      <c r="T518" s="55"/>
      <c r="U518" s="53">
        <f t="shared" ref="U518:AI518" si="150">SUM(U507:U517)</f>
        <v>1611479</v>
      </c>
      <c r="V518" s="54">
        <f t="shared" si="150"/>
        <v>1642103</v>
      </c>
      <c r="W518" s="55">
        <f t="shared" si="150"/>
        <v>1648943</v>
      </c>
      <c r="X518" s="53">
        <f t="shared" si="150"/>
        <v>0</v>
      </c>
      <c r="Y518" s="54">
        <f t="shared" si="150"/>
        <v>0</v>
      </c>
      <c r="Z518" s="55">
        <f t="shared" si="150"/>
        <v>0</v>
      </c>
      <c r="AA518" s="53">
        <f t="shared" si="150"/>
        <v>0</v>
      </c>
      <c r="AB518" s="54">
        <f t="shared" si="150"/>
        <v>0</v>
      </c>
      <c r="AC518" s="55">
        <f t="shared" si="150"/>
        <v>0</v>
      </c>
      <c r="AD518" s="53">
        <f t="shared" si="150"/>
        <v>0</v>
      </c>
      <c r="AE518" s="54">
        <f t="shared" si="150"/>
        <v>0</v>
      </c>
      <c r="AF518" s="55">
        <f t="shared" si="150"/>
        <v>0</v>
      </c>
      <c r="AG518" s="53">
        <f t="shared" si="150"/>
        <v>0</v>
      </c>
      <c r="AH518" s="54">
        <f t="shared" si="150"/>
        <v>0</v>
      </c>
      <c r="AI518" s="55">
        <f t="shared" si="150"/>
        <v>0</v>
      </c>
      <c r="AK518" s="53">
        <f>SUM(AK507:AK517)</f>
        <v>2442655</v>
      </c>
      <c r="AL518" s="54">
        <f>SUM(AL507:AL517)</f>
        <v>2586456</v>
      </c>
      <c r="AM518" s="55">
        <f>SUM(AM507:AM517)</f>
        <v>2854347</v>
      </c>
      <c r="AT518" s="32">
        <f>IF(SUM(AT507:AT517)=0,0,1)</f>
        <v>1</v>
      </c>
    </row>
    <row r="519" spans="3:50" ht="15" customHeight="1" x14ac:dyDescent="0.3">
      <c r="C519" s="40"/>
      <c r="D519" s="34"/>
      <c r="E519" s="35"/>
      <c r="F519" s="41"/>
      <c r="G519" s="42"/>
      <c r="H519" s="43"/>
      <c r="I519" s="41"/>
      <c r="J519" s="42"/>
      <c r="K519" s="43"/>
      <c r="L519" s="41"/>
      <c r="M519" s="42"/>
      <c r="N519" s="43"/>
      <c r="O519" s="41"/>
      <c r="P519" s="42"/>
      <c r="Q519" s="43"/>
      <c r="R519" s="41"/>
      <c r="S519" s="42"/>
      <c r="T519" s="43"/>
      <c r="U519" s="41"/>
      <c r="V519" s="42"/>
      <c r="W519" s="43"/>
      <c r="X519" s="41"/>
      <c r="Y519" s="42"/>
      <c r="Z519" s="43"/>
      <c r="AA519" s="41"/>
      <c r="AB519" s="42"/>
      <c r="AC519" s="43"/>
      <c r="AD519" s="41"/>
      <c r="AE519" s="42"/>
      <c r="AF519" s="43"/>
      <c r="AG519" s="41"/>
      <c r="AH519" s="42"/>
      <c r="AI519" s="43"/>
      <c r="AK519" s="41"/>
      <c r="AL519" s="42"/>
      <c r="AM519" s="43"/>
      <c r="AT519" s="32">
        <f>IF(AT518=0,0,1)</f>
        <v>1</v>
      </c>
    </row>
    <row r="520" spans="3:50" ht="15" customHeight="1" x14ac:dyDescent="0.3">
      <c r="C520" s="40" t="s">
        <v>22</v>
      </c>
      <c r="D520" s="34" t="s">
        <v>738</v>
      </c>
      <c r="E520" s="35" t="s">
        <v>961</v>
      </c>
      <c r="F520" s="41">
        <f>Current!AK520</f>
        <v>4252</v>
      </c>
      <c r="G520" s="42">
        <f>Current!AL520</f>
        <v>1900</v>
      </c>
      <c r="H520" s="43">
        <f>Current!AM520</f>
        <v>2200</v>
      </c>
      <c r="I520" s="41">
        <f>Infrastructure!AT520</f>
        <v>54074</v>
      </c>
      <c r="J520" s="42">
        <f>Infrastructure!AU520</f>
        <v>50900</v>
      </c>
      <c r="K520" s="43">
        <f>Infrastructure!AV520</f>
        <v>55859</v>
      </c>
      <c r="L520" s="41">
        <f>'Allocations-in-Kind'!AK520</f>
        <v>66281</v>
      </c>
      <c r="M520" s="42">
        <f>'Allocations-in-Kind'!AL520</f>
        <v>27693</v>
      </c>
      <c r="N520" s="43">
        <f>'Allocations-in-Kind'!AM520</f>
        <v>17157</v>
      </c>
      <c r="O520" s="41"/>
      <c r="P520" s="42"/>
      <c r="Q520" s="43"/>
      <c r="R520" s="41"/>
      <c r="S520" s="42"/>
      <c r="T520" s="43"/>
      <c r="U520" s="41">
        <f>'ES Breakdown'!AK520</f>
        <v>242421</v>
      </c>
      <c r="V520" s="42">
        <f>'ES Breakdown'!AL520</f>
        <v>240699</v>
      </c>
      <c r="W520" s="43">
        <f>'ES Breakdown'!AM520</f>
        <v>232654</v>
      </c>
      <c r="X520" s="41"/>
      <c r="Y520" s="42"/>
      <c r="Z520" s="43"/>
      <c r="AA520" s="41"/>
      <c r="AB520" s="42"/>
      <c r="AC520" s="43"/>
      <c r="AD520" s="41"/>
      <c r="AE520" s="42"/>
      <c r="AF520" s="43"/>
      <c r="AG520" s="41"/>
      <c r="AH520" s="42"/>
      <c r="AI520" s="43"/>
      <c r="AK520" s="41">
        <f t="shared" ref="AK520:AM530" si="151">F520+I520+L520+O520+R520+U520+X520+AA520+AD520+AG520</f>
        <v>367028</v>
      </c>
      <c r="AL520" s="42">
        <f t="shared" si="151"/>
        <v>321192</v>
      </c>
      <c r="AM520" s="43">
        <f t="shared" si="151"/>
        <v>307870</v>
      </c>
      <c r="AT520" s="32">
        <f>IF(LEN(E520)&lt;2,0,1)</f>
        <v>1</v>
      </c>
      <c r="AV520" s="23">
        <v>4</v>
      </c>
      <c r="AW520" s="23">
        <v>14</v>
      </c>
      <c r="AX520" s="23">
        <v>1</v>
      </c>
    </row>
    <row r="521" spans="3:50" ht="15" customHeight="1" x14ac:dyDescent="0.3">
      <c r="C521" s="40" t="s">
        <v>22</v>
      </c>
      <c r="D521" s="34" t="s">
        <v>739</v>
      </c>
      <c r="E521" s="35" t="s">
        <v>968</v>
      </c>
      <c r="F521" s="41">
        <f>Current!AK521</f>
        <v>6674</v>
      </c>
      <c r="G521" s="42">
        <f>Current!AL521</f>
        <v>3000</v>
      </c>
      <c r="H521" s="43">
        <f>Current!AM521</f>
        <v>3000</v>
      </c>
      <c r="I521" s="41">
        <f>Infrastructure!AT521</f>
        <v>60995</v>
      </c>
      <c r="J521" s="42">
        <f>Infrastructure!AU521</f>
        <v>65477</v>
      </c>
      <c r="K521" s="43">
        <f>Infrastructure!AV521</f>
        <v>59250</v>
      </c>
      <c r="L521" s="41">
        <f>'Allocations-in-Kind'!AK521</f>
        <v>65614</v>
      </c>
      <c r="M521" s="42">
        <f>'Allocations-in-Kind'!AL521</f>
        <v>24925</v>
      </c>
      <c r="N521" s="43">
        <f>'Allocations-in-Kind'!AM521</f>
        <v>25075</v>
      </c>
      <c r="O521" s="41"/>
      <c r="P521" s="42"/>
      <c r="Q521" s="43"/>
      <c r="R521" s="41"/>
      <c r="S521" s="42"/>
      <c r="T521" s="43"/>
      <c r="U521" s="41">
        <f>'ES Breakdown'!AK521</f>
        <v>259516</v>
      </c>
      <c r="V521" s="42">
        <f>'ES Breakdown'!AL521</f>
        <v>256848</v>
      </c>
      <c r="W521" s="43">
        <f>'ES Breakdown'!AM521</f>
        <v>247095</v>
      </c>
      <c r="X521" s="41"/>
      <c r="Y521" s="42"/>
      <c r="Z521" s="43"/>
      <c r="AA521" s="41"/>
      <c r="AB521" s="42"/>
      <c r="AC521" s="43"/>
      <c r="AD521" s="41"/>
      <c r="AE521" s="42"/>
      <c r="AF521" s="43"/>
      <c r="AG521" s="41"/>
      <c r="AH521" s="42"/>
      <c r="AI521" s="43"/>
      <c r="AK521" s="41">
        <f t="shared" si="151"/>
        <v>392799</v>
      </c>
      <c r="AL521" s="42">
        <f t="shared" si="151"/>
        <v>350250</v>
      </c>
      <c r="AM521" s="43">
        <f t="shared" si="151"/>
        <v>334420</v>
      </c>
      <c r="AT521" s="32">
        <f t="shared" ref="AT521:AT530" si="152">IF(LEN(E521)&lt;2,0,1)</f>
        <v>1</v>
      </c>
      <c r="AV521" s="23">
        <v>4</v>
      </c>
      <c r="AW521" s="23">
        <v>14</v>
      </c>
      <c r="AX521" s="23">
        <f>IF(AW521=AW520,AX520+1,1)</f>
        <v>2</v>
      </c>
    </row>
    <row r="522" spans="3:50" ht="15" customHeight="1" x14ac:dyDescent="0.3">
      <c r="C522" s="40" t="s">
        <v>22</v>
      </c>
      <c r="D522" s="34" t="s">
        <v>740</v>
      </c>
      <c r="E522" s="35" t="s">
        <v>972</v>
      </c>
      <c r="F522" s="41">
        <f>Current!AK522</f>
        <v>4126</v>
      </c>
      <c r="G522" s="42">
        <f>Current!AL522</f>
        <v>2000</v>
      </c>
      <c r="H522" s="43">
        <f>Current!AM522</f>
        <v>2200</v>
      </c>
      <c r="I522" s="41">
        <f>Infrastructure!AT522</f>
        <v>36784</v>
      </c>
      <c r="J522" s="42">
        <f>Infrastructure!AU522</f>
        <v>45652</v>
      </c>
      <c r="K522" s="43">
        <f>Infrastructure!AV522</f>
        <v>49050</v>
      </c>
      <c r="L522" s="41">
        <f>'Allocations-in-Kind'!AK522</f>
        <v>2400</v>
      </c>
      <c r="M522" s="42">
        <f>'Allocations-in-Kind'!AL522</f>
        <v>23830</v>
      </c>
      <c r="N522" s="43">
        <f>'Allocations-in-Kind'!AM522</f>
        <v>1029</v>
      </c>
      <c r="O522" s="41"/>
      <c r="P522" s="42"/>
      <c r="Q522" s="43"/>
      <c r="R522" s="41"/>
      <c r="S522" s="42"/>
      <c r="T522" s="43"/>
      <c r="U522" s="41">
        <f>'ES Breakdown'!AK522</f>
        <v>245141</v>
      </c>
      <c r="V522" s="42">
        <f>'ES Breakdown'!AL522</f>
        <v>242465</v>
      </c>
      <c r="W522" s="43">
        <f>'ES Breakdown'!AM522</f>
        <v>233043</v>
      </c>
      <c r="X522" s="41"/>
      <c r="Y522" s="42"/>
      <c r="Z522" s="43"/>
      <c r="AA522" s="41"/>
      <c r="AB522" s="42"/>
      <c r="AC522" s="43"/>
      <c r="AD522" s="41"/>
      <c r="AE522" s="42"/>
      <c r="AF522" s="43"/>
      <c r="AG522" s="41"/>
      <c r="AH522" s="42"/>
      <c r="AI522" s="43"/>
      <c r="AK522" s="41">
        <f t="shared" si="151"/>
        <v>288451</v>
      </c>
      <c r="AL522" s="42">
        <f t="shared" si="151"/>
        <v>313947</v>
      </c>
      <c r="AM522" s="43">
        <f t="shared" si="151"/>
        <v>285322</v>
      </c>
      <c r="AT522" s="32">
        <f t="shared" si="152"/>
        <v>1</v>
      </c>
      <c r="AV522" s="23">
        <v>4</v>
      </c>
      <c r="AW522" s="23">
        <v>14</v>
      </c>
      <c r="AX522" s="23">
        <f t="shared" ref="AX522:AX530" si="153">IF(AW522=AW521,AX521+1,1)</f>
        <v>3</v>
      </c>
    </row>
    <row r="523" spans="3:50" ht="15" customHeight="1" x14ac:dyDescent="0.3">
      <c r="C523" s="40" t="s">
        <v>22</v>
      </c>
      <c r="D523" s="34" t="s">
        <v>741</v>
      </c>
      <c r="E523" s="35" t="s">
        <v>964</v>
      </c>
      <c r="F523" s="41">
        <f>Current!AK523</f>
        <v>4609</v>
      </c>
      <c r="G523" s="42">
        <f>Current!AL523</f>
        <v>2700</v>
      </c>
      <c r="H523" s="43">
        <f>Current!AM523</f>
        <v>2800</v>
      </c>
      <c r="I523" s="41">
        <f>Infrastructure!AT523</f>
        <v>33213</v>
      </c>
      <c r="J523" s="42">
        <f>Infrastructure!AU523</f>
        <v>34453</v>
      </c>
      <c r="K523" s="43">
        <f>Infrastructure!AV523</f>
        <v>34905</v>
      </c>
      <c r="L523" s="41">
        <f>'Allocations-in-Kind'!AK523</f>
        <v>19323</v>
      </c>
      <c r="M523" s="42">
        <f>'Allocations-in-Kind'!AL523</f>
        <v>12037</v>
      </c>
      <c r="N523" s="43">
        <f>'Allocations-in-Kind'!AM523</f>
        <v>8675</v>
      </c>
      <c r="O523" s="41"/>
      <c r="P523" s="42"/>
      <c r="Q523" s="43"/>
      <c r="R523" s="41"/>
      <c r="S523" s="42"/>
      <c r="T523" s="43"/>
      <c r="U523" s="41">
        <f>'ES Breakdown'!AK523</f>
        <v>155064</v>
      </c>
      <c r="V523" s="42">
        <f>'ES Breakdown'!AL523</f>
        <v>153387</v>
      </c>
      <c r="W523" s="43">
        <f>'ES Breakdown'!AM523</f>
        <v>147474</v>
      </c>
      <c r="X523" s="41"/>
      <c r="Y523" s="42"/>
      <c r="Z523" s="43"/>
      <c r="AA523" s="41"/>
      <c r="AB523" s="42"/>
      <c r="AC523" s="43"/>
      <c r="AD523" s="41"/>
      <c r="AE523" s="42"/>
      <c r="AF523" s="43"/>
      <c r="AG523" s="41"/>
      <c r="AH523" s="42"/>
      <c r="AI523" s="43"/>
      <c r="AK523" s="41">
        <f t="shared" si="151"/>
        <v>212209</v>
      </c>
      <c r="AL523" s="42">
        <f t="shared" si="151"/>
        <v>202577</v>
      </c>
      <c r="AM523" s="43">
        <f t="shared" si="151"/>
        <v>193854</v>
      </c>
      <c r="AT523" s="32">
        <f t="shared" si="152"/>
        <v>1</v>
      </c>
      <c r="AV523" s="23">
        <v>4</v>
      </c>
      <c r="AW523" s="23">
        <v>14</v>
      </c>
      <c r="AX523" s="23">
        <f t="shared" si="153"/>
        <v>4</v>
      </c>
    </row>
    <row r="524" spans="3:50" ht="15" hidden="1" customHeight="1" x14ac:dyDescent="0.3">
      <c r="C524" s="40" t="s">
        <v>22</v>
      </c>
      <c r="D524" s="34" t="s">
        <v>2</v>
      </c>
      <c r="E524" s="35" t="s">
        <v>2</v>
      </c>
      <c r="F524" s="41">
        <f>Current!AK524</f>
        <v>0</v>
      </c>
      <c r="G524" s="42">
        <f>Current!AL524</f>
        <v>0</v>
      </c>
      <c r="H524" s="43">
        <f>Current!AM524</f>
        <v>0</v>
      </c>
      <c r="I524" s="41">
        <f>Infrastructure!AT524</f>
        <v>0</v>
      </c>
      <c r="J524" s="42">
        <f>Infrastructure!AU524</f>
        <v>0</v>
      </c>
      <c r="K524" s="43">
        <f>Infrastructure!AV524</f>
        <v>0</v>
      </c>
      <c r="L524" s="41">
        <f>'Allocations-in-Kind'!AK524</f>
        <v>0</v>
      </c>
      <c r="M524" s="42">
        <f>'Allocations-in-Kind'!AL524</f>
        <v>0</v>
      </c>
      <c r="N524" s="43">
        <f>'Allocations-in-Kind'!AM524</f>
        <v>0</v>
      </c>
      <c r="O524" s="41"/>
      <c r="P524" s="42"/>
      <c r="Q524" s="43"/>
      <c r="R524" s="41"/>
      <c r="S524" s="42"/>
      <c r="T524" s="43"/>
      <c r="U524" s="41">
        <f>'ES Breakdown'!AK524</f>
        <v>0</v>
      </c>
      <c r="V524" s="42">
        <f>'ES Breakdown'!AL524</f>
        <v>0</v>
      </c>
      <c r="W524" s="43">
        <f>'ES Breakdown'!AM524</f>
        <v>0</v>
      </c>
      <c r="X524" s="41"/>
      <c r="Y524" s="42"/>
      <c r="Z524" s="43"/>
      <c r="AA524" s="41"/>
      <c r="AB524" s="42"/>
      <c r="AC524" s="43"/>
      <c r="AD524" s="41"/>
      <c r="AE524" s="42"/>
      <c r="AF524" s="43"/>
      <c r="AG524" s="41"/>
      <c r="AH524" s="42"/>
      <c r="AI524" s="43"/>
      <c r="AK524" s="41">
        <f t="shared" si="151"/>
        <v>0</v>
      </c>
      <c r="AL524" s="42">
        <f t="shared" si="151"/>
        <v>0</v>
      </c>
      <c r="AM524" s="43">
        <f t="shared" si="151"/>
        <v>0</v>
      </c>
      <c r="AT524" s="32">
        <f t="shared" si="152"/>
        <v>0</v>
      </c>
      <c r="AV524" s="23">
        <v>4</v>
      </c>
      <c r="AW524" s="23">
        <v>14</v>
      </c>
      <c r="AX524" s="23">
        <f t="shared" si="153"/>
        <v>5</v>
      </c>
    </row>
    <row r="525" spans="3:50" ht="15" hidden="1" customHeight="1" x14ac:dyDescent="0.3">
      <c r="C525" s="40" t="s">
        <v>22</v>
      </c>
      <c r="D525" s="34" t="s">
        <v>2</v>
      </c>
      <c r="E525" s="35" t="s">
        <v>2</v>
      </c>
      <c r="F525" s="41">
        <f>Current!AK525</f>
        <v>0</v>
      </c>
      <c r="G525" s="42">
        <f>Current!AL525</f>
        <v>0</v>
      </c>
      <c r="H525" s="43">
        <f>Current!AM525</f>
        <v>0</v>
      </c>
      <c r="I525" s="41">
        <f>Infrastructure!AT525</f>
        <v>0</v>
      </c>
      <c r="J525" s="42">
        <f>Infrastructure!AU525</f>
        <v>0</v>
      </c>
      <c r="K525" s="43">
        <f>Infrastructure!AV525</f>
        <v>0</v>
      </c>
      <c r="L525" s="41">
        <f>'Allocations-in-Kind'!AK525</f>
        <v>0</v>
      </c>
      <c r="M525" s="42">
        <f>'Allocations-in-Kind'!AL525</f>
        <v>0</v>
      </c>
      <c r="N525" s="43">
        <f>'Allocations-in-Kind'!AM525</f>
        <v>0</v>
      </c>
      <c r="O525" s="41"/>
      <c r="P525" s="42"/>
      <c r="Q525" s="43"/>
      <c r="R525" s="41"/>
      <c r="S525" s="42"/>
      <c r="T525" s="43"/>
      <c r="U525" s="41">
        <f>'ES Breakdown'!AK525</f>
        <v>0</v>
      </c>
      <c r="V525" s="42">
        <f>'ES Breakdown'!AL525</f>
        <v>0</v>
      </c>
      <c r="W525" s="43">
        <f>'ES Breakdown'!AM525</f>
        <v>0</v>
      </c>
      <c r="X525" s="41"/>
      <c r="Y525" s="42"/>
      <c r="Z525" s="43"/>
      <c r="AA525" s="41"/>
      <c r="AB525" s="42"/>
      <c r="AC525" s="43"/>
      <c r="AD525" s="41"/>
      <c r="AE525" s="42"/>
      <c r="AF525" s="43"/>
      <c r="AG525" s="41"/>
      <c r="AH525" s="42"/>
      <c r="AI525" s="43"/>
      <c r="AK525" s="41">
        <f t="shared" si="151"/>
        <v>0</v>
      </c>
      <c r="AL525" s="42">
        <f t="shared" si="151"/>
        <v>0</v>
      </c>
      <c r="AM525" s="43">
        <f t="shared" si="151"/>
        <v>0</v>
      </c>
      <c r="AT525" s="32">
        <f t="shared" si="152"/>
        <v>0</v>
      </c>
      <c r="AV525" s="23">
        <v>4</v>
      </c>
      <c r="AW525" s="23">
        <v>14</v>
      </c>
      <c r="AX525" s="23">
        <f t="shared" si="153"/>
        <v>6</v>
      </c>
    </row>
    <row r="526" spans="3:50" ht="15" hidden="1" customHeight="1" x14ac:dyDescent="0.3">
      <c r="C526" s="40" t="s">
        <v>22</v>
      </c>
      <c r="D526" s="34" t="s">
        <v>2</v>
      </c>
      <c r="E526" s="35" t="s">
        <v>2</v>
      </c>
      <c r="F526" s="41">
        <f>Current!AK526</f>
        <v>0</v>
      </c>
      <c r="G526" s="42">
        <f>Current!AL526</f>
        <v>0</v>
      </c>
      <c r="H526" s="43">
        <f>Current!AM526</f>
        <v>0</v>
      </c>
      <c r="I526" s="41">
        <f>Infrastructure!AT526</f>
        <v>0</v>
      </c>
      <c r="J526" s="42">
        <f>Infrastructure!AU526</f>
        <v>0</v>
      </c>
      <c r="K526" s="43">
        <f>Infrastructure!AV526</f>
        <v>0</v>
      </c>
      <c r="L526" s="41">
        <f>'Allocations-in-Kind'!AK526</f>
        <v>0</v>
      </c>
      <c r="M526" s="42">
        <f>'Allocations-in-Kind'!AL526</f>
        <v>0</v>
      </c>
      <c r="N526" s="43">
        <f>'Allocations-in-Kind'!AM526</f>
        <v>0</v>
      </c>
      <c r="O526" s="41"/>
      <c r="P526" s="42"/>
      <c r="Q526" s="43"/>
      <c r="R526" s="41"/>
      <c r="S526" s="42"/>
      <c r="T526" s="43"/>
      <c r="U526" s="41">
        <f>'ES Breakdown'!AK526</f>
        <v>0</v>
      </c>
      <c r="V526" s="42">
        <f>'ES Breakdown'!AL526</f>
        <v>0</v>
      </c>
      <c r="W526" s="43">
        <f>'ES Breakdown'!AM526</f>
        <v>0</v>
      </c>
      <c r="X526" s="41"/>
      <c r="Y526" s="42"/>
      <c r="Z526" s="43"/>
      <c r="AA526" s="41"/>
      <c r="AB526" s="42"/>
      <c r="AC526" s="43"/>
      <c r="AD526" s="41"/>
      <c r="AE526" s="42"/>
      <c r="AF526" s="43"/>
      <c r="AG526" s="41"/>
      <c r="AH526" s="42"/>
      <c r="AI526" s="43"/>
      <c r="AK526" s="41">
        <f t="shared" si="151"/>
        <v>0</v>
      </c>
      <c r="AL526" s="42">
        <f t="shared" si="151"/>
        <v>0</v>
      </c>
      <c r="AM526" s="43">
        <f t="shared" si="151"/>
        <v>0</v>
      </c>
      <c r="AT526" s="32">
        <f t="shared" si="152"/>
        <v>0</v>
      </c>
      <c r="AV526" s="23">
        <v>4</v>
      </c>
      <c r="AW526" s="23">
        <v>14</v>
      </c>
      <c r="AX526" s="23">
        <f t="shared" si="153"/>
        <v>7</v>
      </c>
    </row>
    <row r="527" spans="3:50" ht="15" hidden="1" customHeight="1" x14ac:dyDescent="0.3">
      <c r="C527" s="40" t="s">
        <v>22</v>
      </c>
      <c r="D527" s="34" t="s">
        <v>2</v>
      </c>
      <c r="E527" s="35" t="s">
        <v>2</v>
      </c>
      <c r="F527" s="41">
        <f>Current!AK527</f>
        <v>0</v>
      </c>
      <c r="G527" s="42">
        <f>Current!AL527</f>
        <v>0</v>
      </c>
      <c r="H527" s="43">
        <f>Current!AM527</f>
        <v>0</v>
      </c>
      <c r="I527" s="41">
        <f>Infrastructure!AT527</f>
        <v>0</v>
      </c>
      <c r="J527" s="42">
        <f>Infrastructure!AU527</f>
        <v>0</v>
      </c>
      <c r="K527" s="43">
        <f>Infrastructure!AV527</f>
        <v>0</v>
      </c>
      <c r="L527" s="41">
        <f>'Allocations-in-Kind'!AK527</f>
        <v>0</v>
      </c>
      <c r="M527" s="42">
        <f>'Allocations-in-Kind'!AL527</f>
        <v>0</v>
      </c>
      <c r="N527" s="43">
        <f>'Allocations-in-Kind'!AM527</f>
        <v>0</v>
      </c>
      <c r="O527" s="41"/>
      <c r="P527" s="42"/>
      <c r="Q527" s="43"/>
      <c r="R527" s="41"/>
      <c r="S527" s="42"/>
      <c r="T527" s="43"/>
      <c r="U527" s="41">
        <f>'ES Breakdown'!AK527</f>
        <v>0</v>
      </c>
      <c r="V527" s="42">
        <f>'ES Breakdown'!AL527</f>
        <v>0</v>
      </c>
      <c r="W527" s="43">
        <f>'ES Breakdown'!AM527</f>
        <v>0</v>
      </c>
      <c r="X527" s="41"/>
      <c r="Y527" s="42"/>
      <c r="Z527" s="43"/>
      <c r="AA527" s="41"/>
      <c r="AB527" s="42"/>
      <c r="AC527" s="43"/>
      <c r="AD527" s="41"/>
      <c r="AE527" s="42"/>
      <c r="AF527" s="43"/>
      <c r="AG527" s="41"/>
      <c r="AH527" s="42"/>
      <c r="AI527" s="43"/>
      <c r="AK527" s="41">
        <f t="shared" si="151"/>
        <v>0</v>
      </c>
      <c r="AL527" s="42">
        <f t="shared" si="151"/>
        <v>0</v>
      </c>
      <c r="AM527" s="43">
        <f t="shared" si="151"/>
        <v>0</v>
      </c>
      <c r="AT527" s="32">
        <f t="shared" si="152"/>
        <v>0</v>
      </c>
      <c r="AV527" s="23">
        <v>4</v>
      </c>
      <c r="AW527" s="23">
        <v>14</v>
      </c>
      <c r="AX527" s="23">
        <f t="shared" si="153"/>
        <v>8</v>
      </c>
    </row>
    <row r="528" spans="3:50" ht="15" hidden="1" customHeight="1" x14ac:dyDescent="0.3">
      <c r="C528" s="40" t="s">
        <v>22</v>
      </c>
      <c r="D528" s="34" t="s">
        <v>2</v>
      </c>
      <c r="E528" s="35" t="s">
        <v>2</v>
      </c>
      <c r="F528" s="41">
        <f>Current!AK528</f>
        <v>0</v>
      </c>
      <c r="G528" s="42">
        <f>Current!AL528</f>
        <v>0</v>
      </c>
      <c r="H528" s="43">
        <f>Current!AM528</f>
        <v>0</v>
      </c>
      <c r="I528" s="41">
        <f>Infrastructure!AT528</f>
        <v>0</v>
      </c>
      <c r="J528" s="42">
        <f>Infrastructure!AU528</f>
        <v>0</v>
      </c>
      <c r="K528" s="43">
        <f>Infrastructure!AV528</f>
        <v>0</v>
      </c>
      <c r="L528" s="41">
        <f>'Allocations-in-Kind'!AK528</f>
        <v>0</v>
      </c>
      <c r="M528" s="42">
        <f>'Allocations-in-Kind'!AL528</f>
        <v>0</v>
      </c>
      <c r="N528" s="43">
        <f>'Allocations-in-Kind'!AM528</f>
        <v>0</v>
      </c>
      <c r="O528" s="41"/>
      <c r="P528" s="42"/>
      <c r="Q528" s="43"/>
      <c r="R528" s="41"/>
      <c r="S528" s="42"/>
      <c r="T528" s="43"/>
      <c r="U528" s="41">
        <f>'ES Breakdown'!AK528</f>
        <v>0</v>
      </c>
      <c r="V528" s="42">
        <f>'ES Breakdown'!AL528</f>
        <v>0</v>
      </c>
      <c r="W528" s="43">
        <f>'ES Breakdown'!AM528</f>
        <v>0</v>
      </c>
      <c r="X528" s="41"/>
      <c r="Y528" s="42"/>
      <c r="Z528" s="43"/>
      <c r="AA528" s="41"/>
      <c r="AB528" s="42"/>
      <c r="AC528" s="43"/>
      <c r="AD528" s="41"/>
      <c r="AE528" s="42"/>
      <c r="AF528" s="43"/>
      <c r="AG528" s="41"/>
      <c r="AH528" s="42"/>
      <c r="AI528" s="43"/>
      <c r="AK528" s="41">
        <f t="shared" si="151"/>
        <v>0</v>
      </c>
      <c r="AL528" s="42">
        <f t="shared" si="151"/>
        <v>0</v>
      </c>
      <c r="AM528" s="43">
        <f t="shared" si="151"/>
        <v>0</v>
      </c>
      <c r="AT528" s="32">
        <f t="shared" si="152"/>
        <v>0</v>
      </c>
      <c r="AV528" s="23">
        <v>4</v>
      </c>
      <c r="AW528" s="23">
        <v>14</v>
      </c>
      <c r="AX528" s="23">
        <f t="shared" si="153"/>
        <v>9</v>
      </c>
    </row>
    <row r="529" spans="3:50" ht="15" hidden="1" customHeight="1" x14ac:dyDescent="0.3">
      <c r="C529" s="40" t="s">
        <v>22</v>
      </c>
      <c r="D529" s="34" t="s">
        <v>2</v>
      </c>
      <c r="E529" s="35" t="s">
        <v>2</v>
      </c>
      <c r="F529" s="41">
        <f>Current!AK529</f>
        <v>0</v>
      </c>
      <c r="G529" s="42">
        <f>Current!AL529</f>
        <v>0</v>
      </c>
      <c r="H529" s="43">
        <f>Current!AM529</f>
        <v>0</v>
      </c>
      <c r="I529" s="41">
        <f>Infrastructure!AT529</f>
        <v>0</v>
      </c>
      <c r="J529" s="42">
        <f>Infrastructure!AU529</f>
        <v>0</v>
      </c>
      <c r="K529" s="43">
        <f>Infrastructure!AV529</f>
        <v>0</v>
      </c>
      <c r="L529" s="41">
        <f>'Allocations-in-Kind'!AK529</f>
        <v>0</v>
      </c>
      <c r="M529" s="42">
        <f>'Allocations-in-Kind'!AL529</f>
        <v>0</v>
      </c>
      <c r="N529" s="43">
        <f>'Allocations-in-Kind'!AM529</f>
        <v>0</v>
      </c>
      <c r="O529" s="41"/>
      <c r="P529" s="42"/>
      <c r="Q529" s="43"/>
      <c r="R529" s="41"/>
      <c r="S529" s="42"/>
      <c r="T529" s="43"/>
      <c r="U529" s="41">
        <f>'ES Breakdown'!AK529</f>
        <v>0</v>
      </c>
      <c r="V529" s="42">
        <f>'ES Breakdown'!AL529</f>
        <v>0</v>
      </c>
      <c r="W529" s="43">
        <f>'ES Breakdown'!AM529</f>
        <v>0</v>
      </c>
      <c r="X529" s="41"/>
      <c r="Y529" s="42"/>
      <c r="Z529" s="43"/>
      <c r="AA529" s="41"/>
      <c r="AB529" s="42"/>
      <c r="AC529" s="43"/>
      <c r="AD529" s="41"/>
      <c r="AE529" s="42"/>
      <c r="AF529" s="43"/>
      <c r="AG529" s="41"/>
      <c r="AH529" s="42"/>
      <c r="AI529" s="43"/>
      <c r="AK529" s="41">
        <f t="shared" si="151"/>
        <v>0</v>
      </c>
      <c r="AL529" s="42">
        <f t="shared" si="151"/>
        <v>0</v>
      </c>
      <c r="AM529" s="43">
        <f t="shared" si="151"/>
        <v>0</v>
      </c>
      <c r="AT529" s="32">
        <f t="shared" si="152"/>
        <v>0</v>
      </c>
      <c r="AV529" s="23">
        <v>4</v>
      </c>
      <c r="AW529" s="23">
        <v>14</v>
      </c>
      <c r="AX529" s="23">
        <f t="shared" si="153"/>
        <v>10</v>
      </c>
    </row>
    <row r="530" spans="3:50" ht="15" customHeight="1" x14ac:dyDescent="0.3">
      <c r="C530" s="40" t="s">
        <v>23</v>
      </c>
      <c r="D530" s="34" t="s">
        <v>742</v>
      </c>
      <c r="E530" s="35" t="s">
        <v>971</v>
      </c>
      <c r="F530" s="41">
        <f>Current!AK530</f>
        <v>7770</v>
      </c>
      <c r="G530" s="42">
        <f>Current!AL530</f>
        <v>3500</v>
      </c>
      <c r="H530" s="43">
        <f>Current!AM530</f>
        <v>3500</v>
      </c>
      <c r="I530" s="41">
        <f>Infrastructure!AT530</f>
        <v>249630</v>
      </c>
      <c r="J530" s="42">
        <f>Infrastructure!AU530</f>
        <v>262403</v>
      </c>
      <c r="K530" s="43">
        <f>Infrastructure!AV530</f>
        <v>286070</v>
      </c>
      <c r="L530" s="41">
        <f>'Allocations-in-Kind'!AK530</f>
        <v>201175</v>
      </c>
      <c r="M530" s="42">
        <f>'Allocations-in-Kind'!AL530</f>
        <v>236788</v>
      </c>
      <c r="N530" s="43">
        <f>'Allocations-in-Kind'!AM530</f>
        <v>460061</v>
      </c>
      <c r="O530" s="41"/>
      <c r="P530" s="42"/>
      <c r="Q530" s="43"/>
      <c r="R530" s="41"/>
      <c r="S530" s="42"/>
      <c r="T530" s="43"/>
      <c r="U530" s="41">
        <f>'ES Breakdown'!AK530</f>
        <v>620064</v>
      </c>
      <c r="V530" s="42">
        <f>'ES Breakdown'!AL530</f>
        <v>655524</v>
      </c>
      <c r="W530" s="43">
        <f>'ES Breakdown'!AM530</f>
        <v>691916</v>
      </c>
      <c r="X530" s="41"/>
      <c r="Y530" s="42"/>
      <c r="Z530" s="43"/>
      <c r="AA530" s="41"/>
      <c r="AB530" s="42"/>
      <c r="AC530" s="43"/>
      <c r="AD530" s="41"/>
      <c r="AE530" s="42"/>
      <c r="AF530" s="43"/>
      <c r="AG530" s="41"/>
      <c r="AH530" s="42"/>
      <c r="AI530" s="43"/>
      <c r="AK530" s="41">
        <f t="shared" si="151"/>
        <v>1078639</v>
      </c>
      <c r="AL530" s="42">
        <f t="shared" si="151"/>
        <v>1158215</v>
      </c>
      <c r="AM530" s="43">
        <f t="shared" si="151"/>
        <v>1441547</v>
      </c>
      <c r="AT530" s="32">
        <f t="shared" si="152"/>
        <v>1</v>
      </c>
      <c r="AV530" s="23">
        <v>4</v>
      </c>
      <c r="AW530" s="23">
        <v>15</v>
      </c>
      <c r="AX530" s="23">
        <f t="shared" si="153"/>
        <v>1</v>
      </c>
    </row>
    <row r="531" spans="3:50" ht="15" customHeight="1" x14ac:dyDescent="0.3">
      <c r="C531" s="50" t="str">
        <f>IF(LEN(E530)&lt;1,"","Total: " &amp; LEFT(E530,LEN(E530)-21) &amp; "Municipalities")</f>
        <v>Total: uMkhanyakude Municipalities</v>
      </c>
      <c r="D531" s="51"/>
      <c r="E531" s="52"/>
      <c r="F531" s="53">
        <f>Current!AK531</f>
        <v>27431</v>
      </c>
      <c r="G531" s="54">
        <f>Current!AL531</f>
        <v>13100</v>
      </c>
      <c r="H531" s="55">
        <f>Current!AM531</f>
        <v>13700</v>
      </c>
      <c r="I531" s="53">
        <f>Infrastructure!AT531</f>
        <v>434696</v>
      </c>
      <c r="J531" s="54">
        <f>Infrastructure!AU531</f>
        <v>458885</v>
      </c>
      <c r="K531" s="55">
        <f>Infrastructure!AV531</f>
        <v>485134</v>
      </c>
      <c r="L531" s="53">
        <f>'Allocations-in-Kind'!AK531</f>
        <v>354793</v>
      </c>
      <c r="M531" s="54">
        <f>'Allocations-in-Kind'!AL531</f>
        <v>325273</v>
      </c>
      <c r="N531" s="55">
        <f>'Allocations-in-Kind'!AM531</f>
        <v>511997</v>
      </c>
      <c r="O531" s="53"/>
      <c r="P531" s="54"/>
      <c r="Q531" s="55"/>
      <c r="R531" s="53"/>
      <c r="S531" s="54"/>
      <c r="T531" s="55"/>
      <c r="U531" s="53">
        <f t="shared" ref="U531:AI531" si="154">SUM(U520:U530)</f>
        <v>1522206</v>
      </c>
      <c r="V531" s="54">
        <f t="shared" si="154"/>
        <v>1548923</v>
      </c>
      <c r="W531" s="55">
        <f t="shared" si="154"/>
        <v>1552182</v>
      </c>
      <c r="X531" s="53">
        <f t="shared" si="154"/>
        <v>0</v>
      </c>
      <c r="Y531" s="54">
        <f t="shared" si="154"/>
        <v>0</v>
      </c>
      <c r="Z531" s="55">
        <f t="shared" si="154"/>
        <v>0</v>
      </c>
      <c r="AA531" s="53">
        <f t="shared" si="154"/>
        <v>0</v>
      </c>
      <c r="AB531" s="54">
        <f t="shared" si="154"/>
        <v>0</v>
      </c>
      <c r="AC531" s="55">
        <f t="shared" si="154"/>
        <v>0</v>
      </c>
      <c r="AD531" s="53">
        <f t="shared" si="154"/>
        <v>0</v>
      </c>
      <c r="AE531" s="54">
        <f t="shared" si="154"/>
        <v>0</v>
      </c>
      <c r="AF531" s="55">
        <f t="shared" si="154"/>
        <v>0</v>
      </c>
      <c r="AG531" s="53">
        <f t="shared" si="154"/>
        <v>0</v>
      </c>
      <c r="AH531" s="54">
        <f t="shared" si="154"/>
        <v>0</v>
      </c>
      <c r="AI531" s="55">
        <f t="shared" si="154"/>
        <v>0</v>
      </c>
      <c r="AK531" s="53">
        <f>SUM(AK520:AK530)</f>
        <v>2339126</v>
      </c>
      <c r="AL531" s="54">
        <f>SUM(AL520:AL530)</f>
        <v>2346181</v>
      </c>
      <c r="AM531" s="55">
        <f>SUM(AM520:AM530)</f>
        <v>2563013</v>
      </c>
      <c r="AT531" s="32">
        <f>IF(SUM(AT520:AT530)=0,0,1)</f>
        <v>1</v>
      </c>
    </row>
    <row r="532" spans="3:50" ht="15" customHeight="1" x14ac:dyDescent="0.3">
      <c r="C532" s="40"/>
      <c r="D532" s="34"/>
      <c r="E532" s="35"/>
      <c r="F532" s="41"/>
      <c r="G532" s="42"/>
      <c r="H532" s="43"/>
      <c r="I532" s="41"/>
      <c r="J532" s="42"/>
      <c r="K532" s="43"/>
      <c r="L532" s="41"/>
      <c r="M532" s="42"/>
      <c r="N532" s="43"/>
      <c r="O532" s="41"/>
      <c r="P532" s="42"/>
      <c r="Q532" s="43"/>
      <c r="R532" s="41"/>
      <c r="S532" s="42"/>
      <c r="T532" s="43"/>
      <c r="U532" s="41"/>
      <c r="V532" s="42"/>
      <c r="W532" s="43"/>
      <c r="X532" s="41"/>
      <c r="Y532" s="42"/>
      <c r="Z532" s="43"/>
      <c r="AA532" s="41"/>
      <c r="AB532" s="42"/>
      <c r="AC532" s="43"/>
      <c r="AD532" s="41"/>
      <c r="AE532" s="42"/>
      <c r="AF532" s="43"/>
      <c r="AG532" s="41"/>
      <c r="AH532" s="42"/>
      <c r="AI532" s="43"/>
      <c r="AK532" s="41"/>
      <c r="AL532" s="42"/>
      <c r="AM532" s="43"/>
      <c r="AT532" s="32">
        <f>IF(AT531=0,0,1)</f>
        <v>1</v>
      </c>
    </row>
    <row r="533" spans="3:50" ht="15" customHeight="1" x14ac:dyDescent="0.3">
      <c r="C533" s="40" t="s">
        <v>22</v>
      </c>
      <c r="D533" s="34" t="s">
        <v>743</v>
      </c>
      <c r="E533" s="35" t="s">
        <v>967</v>
      </c>
      <c r="F533" s="41">
        <f>Current!AK533</f>
        <v>3899</v>
      </c>
      <c r="G533" s="42">
        <f>Current!AL533</f>
        <v>1900</v>
      </c>
      <c r="H533" s="43">
        <f>Current!AM533</f>
        <v>2000</v>
      </c>
      <c r="I533" s="41">
        <f>Infrastructure!AT533</f>
        <v>37418</v>
      </c>
      <c r="J533" s="42">
        <f>Infrastructure!AU533</f>
        <v>41624</v>
      </c>
      <c r="K533" s="43">
        <f>Infrastructure!AV533</f>
        <v>43104</v>
      </c>
      <c r="L533" s="41">
        <f>'Allocations-in-Kind'!AK533</f>
        <v>12765</v>
      </c>
      <c r="M533" s="42">
        <f>'Allocations-in-Kind'!AL533</f>
        <v>6454</v>
      </c>
      <c r="N533" s="43">
        <f>'Allocations-in-Kind'!AM533</f>
        <v>4306</v>
      </c>
      <c r="O533" s="41"/>
      <c r="P533" s="42"/>
      <c r="Q533" s="43"/>
      <c r="R533" s="41"/>
      <c r="S533" s="42"/>
      <c r="T533" s="43"/>
      <c r="U533" s="41">
        <f>'ES Breakdown'!AK533</f>
        <v>186274</v>
      </c>
      <c r="V533" s="42">
        <f>'ES Breakdown'!AL533</f>
        <v>183824</v>
      </c>
      <c r="W533" s="43">
        <f>'ES Breakdown'!AM533</f>
        <v>176112</v>
      </c>
      <c r="X533" s="41"/>
      <c r="Y533" s="42"/>
      <c r="Z533" s="43"/>
      <c r="AA533" s="41"/>
      <c r="AB533" s="42"/>
      <c r="AC533" s="43"/>
      <c r="AD533" s="41"/>
      <c r="AE533" s="42"/>
      <c r="AF533" s="43"/>
      <c r="AG533" s="41"/>
      <c r="AH533" s="42"/>
      <c r="AI533" s="43"/>
      <c r="AK533" s="41">
        <f t="shared" ref="AK533:AM543" si="155">F533+I533+L533+O533+R533+U533+X533+AA533+AD533+AG533</f>
        <v>240356</v>
      </c>
      <c r="AL533" s="42">
        <f t="shared" si="155"/>
        <v>233802</v>
      </c>
      <c r="AM533" s="43">
        <f t="shared" si="155"/>
        <v>225522</v>
      </c>
      <c r="AT533" s="32">
        <f>IF(LEN(E533)&lt;2,0,1)</f>
        <v>1</v>
      </c>
      <c r="AV533" s="23">
        <v>4</v>
      </c>
      <c r="AW533" s="23">
        <v>16</v>
      </c>
      <c r="AX533" s="23">
        <v>1</v>
      </c>
    </row>
    <row r="534" spans="3:50" ht="15" customHeight="1" x14ac:dyDescent="0.3">
      <c r="C534" s="40" t="s">
        <v>22</v>
      </c>
      <c r="D534" s="34" t="s">
        <v>744</v>
      </c>
      <c r="E534" s="35" t="s">
        <v>970</v>
      </c>
      <c r="F534" s="41">
        <f>Current!AK534</f>
        <v>5174</v>
      </c>
      <c r="G534" s="42">
        <f>Current!AL534</f>
        <v>2500</v>
      </c>
      <c r="H534" s="43">
        <f>Current!AM534</f>
        <v>2600</v>
      </c>
      <c r="I534" s="41">
        <f>Infrastructure!AT534</f>
        <v>226848.37035739416</v>
      </c>
      <c r="J534" s="42">
        <f>Infrastructure!AU534</f>
        <v>206480.42674069977</v>
      </c>
      <c r="K534" s="43">
        <f>Infrastructure!AV534</f>
        <v>232667.16974869755</v>
      </c>
      <c r="L534" s="41">
        <f>'Allocations-in-Kind'!AK534</f>
        <v>2492</v>
      </c>
      <c r="M534" s="42">
        <f>'Allocations-in-Kind'!AL534</f>
        <v>10097</v>
      </c>
      <c r="N534" s="43">
        <f>'Allocations-in-Kind'!AM534</f>
        <v>11467</v>
      </c>
      <c r="O534" s="41"/>
      <c r="P534" s="42"/>
      <c r="Q534" s="43"/>
      <c r="R534" s="41"/>
      <c r="S534" s="42"/>
      <c r="T534" s="43"/>
      <c r="U534" s="41">
        <f>'ES Breakdown'!AK534</f>
        <v>556251</v>
      </c>
      <c r="V534" s="42">
        <f>'ES Breakdown'!AL534</f>
        <v>586212</v>
      </c>
      <c r="W534" s="43">
        <f>'ES Breakdown'!AM534</f>
        <v>614901</v>
      </c>
      <c r="X534" s="41"/>
      <c r="Y534" s="42"/>
      <c r="Z534" s="43"/>
      <c r="AA534" s="41"/>
      <c r="AB534" s="42"/>
      <c r="AC534" s="43"/>
      <c r="AD534" s="41"/>
      <c r="AE534" s="42"/>
      <c r="AF534" s="43"/>
      <c r="AG534" s="41"/>
      <c r="AH534" s="42"/>
      <c r="AI534" s="43"/>
      <c r="AK534" s="41">
        <f t="shared" si="155"/>
        <v>790765.37035739422</v>
      </c>
      <c r="AL534" s="42">
        <f t="shared" si="155"/>
        <v>805289.4267406998</v>
      </c>
      <c r="AM534" s="43">
        <f t="shared" si="155"/>
        <v>861635.16974869755</v>
      </c>
      <c r="AT534" s="32">
        <f t="shared" ref="AT534:AT543" si="156">IF(LEN(E534)&lt;2,0,1)</f>
        <v>1</v>
      </c>
      <c r="AV534" s="23">
        <v>4</v>
      </c>
      <c r="AW534" s="23">
        <v>16</v>
      </c>
      <c r="AX534" s="23">
        <f>IF(AW534=AW533,AX533+1,1)</f>
        <v>2</v>
      </c>
    </row>
    <row r="535" spans="3:50" ht="15" customHeight="1" x14ac:dyDescent="0.3">
      <c r="C535" s="40" t="s">
        <v>22</v>
      </c>
      <c r="D535" s="34" t="s">
        <v>745</v>
      </c>
      <c r="E535" s="35" t="s">
        <v>965</v>
      </c>
      <c r="F535" s="41">
        <f>Current!AK535</f>
        <v>4587</v>
      </c>
      <c r="G535" s="42">
        <f>Current!AL535</f>
        <v>1900</v>
      </c>
      <c r="H535" s="43">
        <f>Current!AM535</f>
        <v>2000</v>
      </c>
      <c r="I535" s="41">
        <f>Infrastructure!AT535</f>
        <v>61063</v>
      </c>
      <c r="J535" s="42">
        <f>Infrastructure!AU535</f>
        <v>55005</v>
      </c>
      <c r="K535" s="43">
        <f>Infrastructure!AV535</f>
        <v>58541</v>
      </c>
      <c r="L535" s="41">
        <f>'Allocations-in-Kind'!AK535</f>
        <v>35331</v>
      </c>
      <c r="M535" s="42">
        <f>'Allocations-in-Kind'!AL535</f>
        <v>33658</v>
      </c>
      <c r="N535" s="43">
        <f>'Allocations-in-Kind'!AM535</f>
        <v>5711</v>
      </c>
      <c r="O535" s="41"/>
      <c r="P535" s="42"/>
      <c r="Q535" s="43"/>
      <c r="R535" s="41"/>
      <c r="S535" s="42"/>
      <c r="T535" s="43"/>
      <c r="U535" s="41">
        <f>'ES Breakdown'!AK535</f>
        <v>253981</v>
      </c>
      <c r="V535" s="42">
        <f>'ES Breakdown'!AL535</f>
        <v>251316</v>
      </c>
      <c r="W535" s="43">
        <f>'ES Breakdown'!AM535</f>
        <v>241711</v>
      </c>
      <c r="X535" s="41"/>
      <c r="Y535" s="42"/>
      <c r="Z535" s="43"/>
      <c r="AA535" s="41"/>
      <c r="AB535" s="42"/>
      <c r="AC535" s="43"/>
      <c r="AD535" s="41"/>
      <c r="AE535" s="42"/>
      <c r="AF535" s="43"/>
      <c r="AG535" s="41"/>
      <c r="AH535" s="42"/>
      <c r="AI535" s="43"/>
      <c r="AK535" s="41">
        <f t="shared" si="155"/>
        <v>354962</v>
      </c>
      <c r="AL535" s="42">
        <f t="shared" si="155"/>
        <v>341879</v>
      </c>
      <c r="AM535" s="43">
        <f t="shared" si="155"/>
        <v>307963</v>
      </c>
      <c r="AT535" s="32">
        <f t="shared" si="156"/>
        <v>1</v>
      </c>
      <c r="AV535" s="23">
        <v>4</v>
      </c>
      <c r="AW535" s="23">
        <v>16</v>
      </c>
      <c r="AX535" s="23">
        <f t="shared" ref="AX535:AX543" si="157">IF(AW535=AW534,AX534+1,1)</f>
        <v>3</v>
      </c>
    </row>
    <row r="536" spans="3:50" ht="15" customHeight="1" x14ac:dyDescent="0.3">
      <c r="C536" s="40" t="s">
        <v>22</v>
      </c>
      <c r="D536" s="34" t="s">
        <v>746</v>
      </c>
      <c r="E536" s="35" t="s">
        <v>966</v>
      </c>
      <c r="F536" s="41">
        <f>Current!AK536</f>
        <v>5043</v>
      </c>
      <c r="G536" s="42">
        <f>Current!AL536</f>
        <v>2800</v>
      </c>
      <c r="H536" s="43">
        <f>Current!AM536</f>
        <v>2800</v>
      </c>
      <c r="I536" s="41">
        <f>Infrastructure!AT536</f>
        <v>28674</v>
      </c>
      <c r="J536" s="42">
        <f>Infrastructure!AU536</f>
        <v>29300</v>
      </c>
      <c r="K536" s="43">
        <f>Infrastructure!AV536</f>
        <v>29038</v>
      </c>
      <c r="L536" s="41">
        <f>'Allocations-in-Kind'!AK536</f>
        <v>3997</v>
      </c>
      <c r="M536" s="42">
        <f>'Allocations-in-Kind'!AL536</f>
        <v>0</v>
      </c>
      <c r="N536" s="43">
        <f>'Allocations-in-Kind'!AM536</f>
        <v>3653</v>
      </c>
      <c r="O536" s="41"/>
      <c r="P536" s="42"/>
      <c r="Q536" s="43"/>
      <c r="R536" s="41"/>
      <c r="S536" s="42"/>
      <c r="T536" s="43"/>
      <c r="U536" s="41">
        <f>'ES Breakdown'!AK536</f>
        <v>103227</v>
      </c>
      <c r="V536" s="42">
        <f>'ES Breakdown'!AL536</f>
        <v>101468</v>
      </c>
      <c r="W536" s="43">
        <f>'ES Breakdown'!AM536</f>
        <v>96676</v>
      </c>
      <c r="X536" s="41"/>
      <c r="Y536" s="42"/>
      <c r="Z536" s="43"/>
      <c r="AA536" s="41"/>
      <c r="AB536" s="42"/>
      <c r="AC536" s="43"/>
      <c r="AD536" s="41"/>
      <c r="AE536" s="42"/>
      <c r="AF536" s="43"/>
      <c r="AG536" s="41"/>
      <c r="AH536" s="42"/>
      <c r="AI536" s="43"/>
      <c r="AK536" s="41">
        <f t="shared" si="155"/>
        <v>140941</v>
      </c>
      <c r="AL536" s="42">
        <f t="shared" si="155"/>
        <v>133568</v>
      </c>
      <c r="AM536" s="43">
        <f t="shared" si="155"/>
        <v>132167</v>
      </c>
      <c r="AT536" s="32">
        <f t="shared" si="156"/>
        <v>1</v>
      </c>
      <c r="AV536" s="23">
        <v>4</v>
      </c>
      <c r="AW536" s="23">
        <v>16</v>
      </c>
      <c r="AX536" s="23">
        <f t="shared" si="157"/>
        <v>4</v>
      </c>
    </row>
    <row r="537" spans="3:50" ht="15" customHeight="1" x14ac:dyDescent="0.3">
      <c r="C537" s="40" t="s">
        <v>22</v>
      </c>
      <c r="D537" s="34" t="s">
        <v>747</v>
      </c>
      <c r="E537" s="35" t="s">
        <v>969</v>
      </c>
      <c r="F537" s="41">
        <f>Current!AK537</f>
        <v>5077</v>
      </c>
      <c r="G537" s="42">
        <f>Current!AL537</f>
        <v>2600</v>
      </c>
      <c r="H537" s="43">
        <f>Current!AM537</f>
        <v>2600</v>
      </c>
      <c r="I537" s="41">
        <f>Infrastructure!AT537</f>
        <v>36228</v>
      </c>
      <c r="J537" s="42">
        <f>Infrastructure!AU537</f>
        <v>37897</v>
      </c>
      <c r="K537" s="43">
        <f>Infrastructure!AV537</f>
        <v>38473</v>
      </c>
      <c r="L537" s="41">
        <f>'Allocations-in-Kind'!AK537</f>
        <v>300</v>
      </c>
      <c r="M537" s="42">
        <f>'Allocations-in-Kind'!AL537</f>
        <v>1645</v>
      </c>
      <c r="N537" s="43">
        <f>'Allocations-in-Kind'!AM537</f>
        <v>6809</v>
      </c>
      <c r="O537" s="41"/>
      <c r="P537" s="42"/>
      <c r="Q537" s="43"/>
      <c r="R537" s="41"/>
      <c r="S537" s="42"/>
      <c r="T537" s="43"/>
      <c r="U537" s="41">
        <f>'ES Breakdown'!AK537</f>
        <v>126325</v>
      </c>
      <c r="V537" s="42">
        <f>'ES Breakdown'!AL537</f>
        <v>124405</v>
      </c>
      <c r="W537" s="43">
        <f>'ES Breakdown'!AM537</f>
        <v>118837</v>
      </c>
      <c r="X537" s="41"/>
      <c r="Y537" s="42"/>
      <c r="Z537" s="43"/>
      <c r="AA537" s="41"/>
      <c r="AB537" s="42"/>
      <c r="AC537" s="43"/>
      <c r="AD537" s="41"/>
      <c r="AE537" s="42"/>
      <c r="AF537" s="43"/>
      <c r="AG537" s="41"/>
      <c r="AH537" s="42"/>
      <c r="AI537" s="43"/>
      <c r="AK537" s="41">
        <f t="shared" si="155"/>
        <v>167930</v>
      </c>
      <c r="AL537" s="42">
        <f t="shared" si="155"/>
        <v>166547</v>
      </c>
      <c r="AM537" s="43">
        <f t="shared" si="155"/>
        <v>166719</v>
      </c>
      <c r="AT537" s="32">
        <f t="shared" si="156"/>
        <v>1</v>
      </c>
      <c r="AV537" s="23">
        <v>4</v>
      </c>
      <c r="AW537" s="23">
        <v>16</v>
      </c>
      <c r="AX537" s="23">
        <f t="shared" si="157"/>
        <v>5</v>
      </c>
    </row>
    <row r="538" spans="3:50" ht="15" hidden="1" customHeight="1" x14ac:dyDescent="0.3">
      <c r="C538" s="40" t="s">
        <v>22</v>
      </c>
      <c r="D538" s="34" t="s">
        <v>2</v>
      </c>
      <c r="E538" s="35" t="s">
        <v>2</v>
      </c>
      <c r="F538" s="41">
        <f>Current!AK538</f>
        <v>0</v>
      </c>
      <c r="G538" s="42">
        <f>Current!AL538</f>
        <v>0</v>
      </c>
      <c r="H538" s="43">
        <f>Current!AM538</f>
        <v>0</v>
      </c>
      <c r="I538" s="41">
        <f>Infrastructure!AT538</f>
        <v>0</v>
      </c>
      <c r="J538" s="42">
        <f>Infrastructure!AU538</f>
        <v>0</v>
      </c>
      <c r="K538" s="43">
        <f>Infrastructure!AV538</f>
        <v>0</v>
      </c>
      <c r="L538" s="41">
        <f>'Allocations-in-Kind'!AK538</f>
        <v>0</v>
      </c>
      <c r="M538" s="42">
        <f>'Allocations-in-Kind'!AL538</f>
        <v>0</v>
      </c>
      <c r="N538" s="43">
        <f>'Allocations-in-Kind'!AM538</f>
        <v>0</v>
      </c>
      <c r="O538" s="41"/>
      <c r="P538" s="42"/>
      <c r="Q538" s="43"/>
      <c r="R538" s="41"/>
      <c r="S538" s="42"/>
      <c r="T538" s="43"/>
      <c r="U538" s="41">
        <f>'ES Breakdown'!AK538</f>
        <v>0</v>
      </c>
      <c r="V538" s="42">
        <f>'ES Breakdown'!AL538</f>
        <v>0</v>
      </c>
      <c r="W538" s="43">
        <f>'ES Breakdown'!AM538</f>
        <v>0</v>
      </c>
      <c r="X538" s="41"/>
      <c r="Y538" s="42"/>
      <c r="Z538" s="43"/>
      <c r="AA538" s="41"/>
      <c r="AB538" s="42"/>
      <c r="AC538" s="43"/>
      <c r="AD538" s="41"/>
      <c r="AE538" s="42"/>
      <c r="AF538" s="43"/>
      <c r="AG538" s="41"/>
      <c r="AH538" s="42"/>
      <c r="AI538" s="43"/>
      <c r="AK538" s="41">
        <f t="shared" si="155"/>
        <v>0</v>
      </c>
      <c r="AL538" s="42">
        <f t="shared" si="155"/>
        <v>0</v>
      </c>
      <c r="AM538" s="43">
        <f t="shared" si="155"/>
        <v>0</v>
      </c>
      <c r="AT538" s="32">
        <f t="shared" si="156"/>
        <v>0</v>
      </c>
      <c r="AV538" s="23">
        <v>4</v>
      </c>
      <c r="AW538" s="23">
        <v>16</v>
      </c>
      <c r="AX538" s="23">
        <f t="shared" si="157"/>
        <v>6</v>
      </c>
    </row>
    <row r="539" spans="3:50" ht="15" hidden="1" customHeight="1" x14ac:dyDescent="0.3">
      <c r="C539" s="40" t="s">
        <v>22</v>
      </c>
      <c r="D539" s="34" t="s">
        <v>2</v>
      </c>
      <c r="E539" s="35" t="s">
        <v>2</v>
      </c>
      <c r="F539" s="41">
        <f>Current!AK539</f>
        <v>0</v>
      </c>
      <c r="G539" s="42">
        <f>Current!AL539</f>
        <v>0</v>
      </c>
      <c r="H539" s="43">
        <f>Current!AM539</f>
        <v>0</v>
      </c>
      <c r="I539" s="41">
        <f>Infrastructure!AT539</f>
        <v>0</v>
      </c>
      <c r="J539" s="42">
        <f>Infrastructure!AU539</f>
        <v>0</v>
      </c>
      <c r="K539" s="43">
        <f>Infrastructure!AV539</f>
        <v>0</v>
      </c>
      <c r="L539" s="41">
        <f>'Allocations-in-Kind'!AK539</f>
        <v>0</v>
      </c>
      <c r="M539" s="42">
        <f>'Allocations-in-Kind'!AL539</f>
        <v>0</v>
      </c>
      <c r="N539" s="43">
        <f>'Allocations-in-Kind'!AM539</f>
        <v>0</v>
      </c>
      <c r="O539" s="41"/>
      <c r="P539" s="42"/>
      <c r="Q539" s="43"/>
      <c r="R539" s="41"/>
      <c r="S539" s="42"/>
      <c r="T539" s="43"/>
      <c r="U539" s="41">
        <f>'ES Breakdown'!AK539</f>
        <v>0</v>
      </c>
      <c r="V539" s="42">
        <f>'ES Breakdown'!AL539</f>
        <v>0</v>
      </c>
      <c r="W539" s="43">
        <f>'ES Breakdown'!AM539</f>
        <v>0</v>
      </c>
      <c r="X539" s="41"/>
      <c r="Y539" s="42"/>
      <c r="Z539" s="43"/>
      <c r="AA539" s="41"/>
      <c r="AB539" s="42"/>
      <c r="AC539" s="43"/>
      <c r="AD539" s="41"/>
      <c r="AE539" s="42"/>
      <c r="AF539" s="43"/>
      <c r="AG539" s="41"/>
      <c r="AH539" s="42"/>
      <c r="AI539" s="43"/>
      <c r="AK539" s="41">
        <f t="shared" si="155"/>
        <v>0</v>
      </c>
      <c r="AL539" s="42">
        <f t="shared" si="155"/>
        <v>0</v>
      </c>
      <c r="AM539" s="43">
        <f t="shared" si="155"/>
        <v>0</v>
      </c>
      <c r="AT539" s="32">
        <f t="shared" si="156"/>
        <v>0</v>
      </c>
      <c r="AV539" s="23">
        <v>4</v>
      </c>
      <c r="AW539" s="23">
        <v>16</v>
      </c>
      <c r="AX539" s="23">
        <f t="shared" si="157"/>
        <v>7</v>
      </c>
    </row>
    <row r="540" spans="3:50" ht="15" hidden="1" customHeight="1" x14ac:dyDescent="0.3">
      <c r="C540" s="40" t="s">
        <v>22</v>
      </c>
      <c r="D540" s="34" t="s">
        <v>2</v>
      </c>
      <c r="E540" s="35" t="s">
        <v>2</v>
      </c>
      <c r="F540" s="41">
        <f>Current!AK540</f>
        <v>0</v>
      </c>
      <c r="G540" s="42">
        <f>Current!AL540</f>
        <v>0</v>
      </c>
      <c r="H540" s="43">
        <f>Current!AM540</f>
        <v>0</v>
      </c>
      <c r="I540" s="41">
        <f>Infrastructure!AT540</f>
        <v>0</v>
      </c>
      <c r="J540" s="42">
        <f>Infrastructure!AU540</f>
        <v>0</v>
      </c>
      <c r="K540" s="43">
        <f>Infrastructure!AV540</f>
        <v>0</v>
      </c>
      <c r="L540" s="41">
        <f>'Allocations-in-Kind'!AK540</f>
        <v>0</v>
      </c>
      <c r="M540" s="42">
        <f>'Allocations-in-Kind'!AL540</f>
        <v>0</v>
      </c>
      <c r="N540" s="43">
        <f>'Allocations-in-Kind'!AM540</f>
        <v>0</v>
      </c>
      <c r="O540" s="41"/>
      <c r="P540" s="42"/>
      <c r="Q540" s="43"/>
      <c r="R540" s="41"/>
      <c r="S540" s="42"/>
      <c r="T540" s="43"/>
      <c r="U540" s="41">
        <f>'ES Breakdown'!AK540</f>
        <v>0</v>
      </c>
      <c r="V540" s="42">
        <f>'ES Breakdown'!AL540</f>
        <v>0</v>
      </c>
      <c r="W540" s="43">
        <f>'ES Breakdown'!AM540</f>
        <v>0</v>
      </c>
      <c r="X540" s="41"/>
      <c r="Y540" s="42"/>
      <c r="Z540" s="43"/>
      <c r="AA540" s="41"/>
      <c r="AB540" s="42"/>
      <c r="AC540" s="43"/>
      <c r="AD540" s="41"/>
      <c r="AE540" s="42"/>
      <c r="AF540" s="43"/>
      <c r="AG540" s="41"/>
      <c r="AH540" s="42"/>
      <c r="AI540" s="43"/>
      <c r="AK540" s="41">
        <f t="shared" si="155"/>
        <v>0</v>
      </c>
      <c r="AL540" s="42">
        <f t="shared" si="155"/>
        <v>0</v>
      </c>
      <c r="AM540" s="43">
        <f t="shared" si="155"/>
        <v>0</v>
      </c>
      <c r="AT540" s="32">
        <f t="shared" si="156"/>
        <v>0</v>
      </c>
      <c r="AV540" s="23">
        <v>4</v>
      </c>
      <c r="AW540" s="23">
        <v>16</v>
      </c>
      <c r="AX540" s="23">
        <f t="shared" si="157"/>
        <v>8</v>
      </c>
    </row>
    <row r="541" spans="3:50" ht="15" hidden="1" customHeight="1" x14ac:dyDescent="0.3">
      <c r="C541" s="40" t="s">
        <v>22</v>
      </c>
      <c r="D541" s="34" t="s">
        <v>2</v>
      </c>
      <c r="E541" s="35" t="s">
        <v>2</v>
      </c>
      <c r="F541" s="41">
        <f>Current!AK541</f>
        <v>0</v>
      </c>
      <c r="G541" s="42">
        <f>Current!AL541</f>
        <v>0</v>
      </c>
      <c r="H541" s="43">
        <f>Current!AM541</f>
        <v>0</v>
      </c>
      <c r="I541" s="41">
        <f>Infrastructure!AT541</f>
        <v>0</v>
      </c>
      <c r="J541" s="42">
        <f>Infrastructure!AU541</f>
        <v>0</v>
      </c>
      <c r="K541" s="43">
        <f>Infrastructure!AV541</f>
        <v>0</v>
      </c>
      <c r="L541" s="41">
        <f>'Allocations-in-Kind'!AK541</f>
        <v>0</v>
      </c>
      <c r="M541" s="42">
        <f>'Allocations-in-Kind'!AL541</f>
        <v>0</v>
      </c>
      <c r="N541" s="43">
        <f>'Allocations-in-Kind'!AM541</f>
        <v>0</v>
      </c>
      <c r="O541" s="41"/>
      <c r="P541" s="42"/>
      <c r="Q541" s="43"/>
      <c r="R541" s="41"/>
      <c r="S541" s="42"/>
      <c r="T541" s="43"/>
      <c r="U541" s="41">
        <f>'ES Breakdown'!AK541</f>
        <v>0</v>
      </c>
      <c r="V541" s="42">
        <f>'ES Breakdown'!AL541</f>
        <v>0</v>
      </c>
      <c r="W541" s="43">
        <f>'ES Breakdown'!AM541</f>
        <v>0</v>
      </c>
      <c r="X541" s="41"/>
      <c r="Y541" s="42"/>
      <c r="Z541" s="43"/>
      <c r="AA541" s="41"/>
      <c r="AB541" s="42"/>
      <c r="AC541" s="43"/>
      <c r="AD541" s="41"/>
      <c r="AE541" s="42"/>
      <c r="AF541" s="43"/>
      <c r="AG541" s="41"/>
      <c r="AH541" s="42"/>
      <c r="AI541" s="43"/>
      <c r="AK541" s="41">
        <f t="shared" si="155"/>
        <v>0</v>
      </c>
      <c r="AL541" s="42">
        <f t="shared" si="155"/>
        <v>0</v>
      </c>
      <c r="AM541" s="43">
        <f t="shared" si="155"/>
        <v>0</v>
      </c>
      <c r="AT541" s="32">
        <f t="shared" si="156"/>
        <v>0</v>
      </c>
      <c r="AV541" s="23">
        <v>4</v>
      </c>
      <c r="AW541" s="23">
        <v>16</v>
      </c>
      <c r="AX541" s="23">
        <f t="shared" si="157"/>
        <v>9</v>
      </c>
    </row>
    <row r="542" spans="3:50" ht="15" hidden="1" customHeight="1" x14ac:dyDescent="0.3">
      <c r="C542" s="40" t="s">
        <v>22</v>
      </c>
      <c r="D542" s="34" t="s">
        <v>2</v>
      </c>
      <c r="E542" s="35" t="s">
        <v>2</v>
      </c>
      <c r="F542" s="41">
        <f>Current!AK542</f>
        <v>0</v>
      </c>
      <c r="G542" s="42">
        <f>Current!AL542</f>
        <v>0</v>
      </c>
      <c r="H542" s="43">
        <f>Current!AM542</f>
        <v>0</v>
      </c>
      <c r="I542" s="41">
        <f>Infrastructure!AT542</f>
        <v>0</v>
      </c>
      <c r="J542" s="42">
        <f>Infrastructure!AU542</f>
        <v>0</v>
      </c>
      <c r="K542" s="43">
        <f>Infrastructure!AV542</f>
        <v>0</v>
      </c>
      <c r="L542" s="41">
        <f>'Allocations-in-Kind'!AK542</f>
        <v>0</v>
      </c>
      <c r="M542" s="42">
        <f>'Allocations-in-Kind'!AL542</f>
        <v>0</v>
      </c>
      <c r="N542" s="43">
        <f>'Allocations-in-Kind'!AM542</f>
        <v>0</v>
      </c>
      <c r="O542" s="41"/>
      <c r="P542" s="42"/>
      <c r="Q542" s="43"/>
      <c r="R542" s="41"/>
      <c r="S542" s="42"/>
      <c r="T542" s="43"/>
      <c r="U542" s="41">
        <f>'ES Breakdown'!AK542</f>
        <v>0</v>
      </c>
      <c r="V542" s="42">
        <f>'ES Breakdown'!AL542</f>
        <v>0</v>
      </c>
      <c r="W542" s="43">
        <f>'ES Breakdown'!AM542</f>
        <v>0</v>
      </c>
      <c r="X542" s="41"/>
      <c r="Y542" s="42"/>
      <c r="Z542" s="43"/>
      <c r="AA542" s="41"/>
      <c r="AB542" s="42"/>
      <c r="AC542" s="43"/>
      <c r="AD542" s="41"/>
      <c r="AE542" s="42"/>
      <c r="AF542" s="43"/>
      <c r="AG542" s="41"/>
      <c r="AH542" s="42"/>
      <c r="AI542" s="43"/>
      <c r="AK542" s="41">
        <f t="shared" si="155"/>
        <v>0</v>
      </c>
      <c r="AL542" s="42">
        <f t="shared" si="155"/>
        <v>0</v>
      </c>
      <c r="AM542" s="43">
        <f t="shared" si="155"/>
        <v>0</v>
      </c>
      <c r="AT542" s="32">
        <f t="shared" si="156"/>
        <v>0</v>
      </c>
      <c r="AV542" s="23">
        <v>4</v>
      </c>
      <c r="AW542" s="23">
        <v>16</v>
      </c>
      <c r="AX542" s="23">
        <f t="shared" si="157"/>
        <v>10</v>
      </c>
    </row>
    <row r="543" spans="3:50" ht="15" customHeight="1" x14ac:dyDescent="0.3">
      <c r="C543" s="40" t="s">
        <v>23</v>
      </c>
      <c r="D543" s="34" t="s">
        <v>364</v>
      </c>
      <c r="E543" s="35" t="s">
        <v>365</v>
      </c>
      <c r="F543" s="41">
        <f>Current!AK543</f>
        <v>5240</v>
      </c>
      <c r="G543" s="42">
        <f>Current!AL543</f>
        <v>1300</v>
      </c>
      <c r="H543" s="43">
        <f>Current!AM543</f>
        <v>1400</v>
      </c>
      <c r="I543" s="41">
        <f>Infrastructure!AT543</f>
        <v>514077</v>
      </c>
      <c r="J543" s="42">
        <f>Infrastructure!AU543</f>
        <v>517833</v>
      </c>
      <c r="K543" s="43">
        <f>Infrastructure!AV543</f>
        <v>551609</v>
      </c>
      <c r="L543" s="41">
        <f>'Allocations-in-Kind'!AK543</f>
        <v>2546</v>
      </c>
      <c r="M543" s="42">
        <f>'Allocations-in-Kind'!AL543</f>
        <v>1457</v>
      </c>
      <c r="N543" s="43">
        <f>'Allocations-in-Kind'!AM543</f>
        <v>2406</v>
      </c>
      <c r="O543" s="41"/>
      <c r="P543" s="42"/>
      <c r="Q543" s="43"/>
      <c r="R543" s="41"/>
      <c r="S543" s="42"/>
      <c r="T543" s="43"/>
      <c r="U543" s="41">
        <f>'ES Breakdown'!AK543</f>
        <v>720633</v>
      </c>
      <c r="V543" s="42">
        <f>'ES Breakdown'!AL543</f>
        <v>758615</v>
      </c>
      <c r="W543" s="43">
        <f>'ES Breakdown'!AM543</f>
        <v>799910</v>
      </c>
      <c r="X543" s="41"/>
      <c r="Y543" s="42"/>
      <c r="Z543" s="43"/>
      <c r="AA543" s="41"/>
      <c r="AB543" s="42"/>
      <c r="AC543" s="43"/>
      <c r="AD543" s="41"/>
      <c r="AE543" s="42"/>
      <c r="AF543" s="43"/>
      <c r="AG543" s="41"/>
      <c r="AH543" s="42"/>
      <c r="AI543" s="43"/>
      <c r="AK543" s="41">
        <f t="shared" si="155"/>
        <v>1242496</v>
      </c>
      <c r="AL543" s="42">
        <f t="shared" si="155"/>
        <v>1279205</v>
      </c>
      <c r="AM543" s="43">
        <f t="shared" si="155"/>
        <v>1355325</v>
      </c>
      <c r="AT543" s="32">
        <f t="shared" si="156"/>
        <v>1</v>
      </c>
      <c r="AV543" s="23">
        <v>4</v>
      </c>
      <c r="AW543" s="23">
        <v>17</v>
      </c>
      <c r="AX543" s="23">
        <f t="shared" si="157"/>
        <v>1</v>
      </c>
    </row>
    <row r="544" spans="3:50" ht="15" customHeight="1" x14ac:dyDescent="0.3">
      <c r="C544" s="50" t="str">
        <f>IF(LEN(E543)&lt;1,"","Total: " &amp; LEFT(E543,LEN(E543)-21) &amp; "Municipalities")</f>
        <v>Total: King Cetshwayo Municipalities</v>
      </c>
      <c r="D544" s="51"/>
      <c r="E544" s="52"/>
      <c r="F544" s="53">
        <f>Current!AK544</f>
        <v>29020</v>
      </c>
      <c r="G544" s="54">
        <f>Current!AL544</f>
        <v>13000</v>
      </c>
      <c r="H544" s="55">
        <f>Current!AM544</f>
        <v>13400</v>
      </c>
      <c r="I544" s="53">
        <f>Infrastructure!AT544</f>
        <v>904308.37035739422</v>
      </c>
      <c r="J544" s="54">
        <f>Infrastructure!AU544</f>
        <v>888139.4267406998</v>
      </c>
      <c r="K544" s="55">
        <f>Infrastructure!AV544</f>
        <v>953432.16974869755</v>
      </c>
      <c r="L544" s="53">
        <f>'Allocations-in-Kind'!AK544</f>
        <v>57431</v>
      </c>
      <c r="M544" s="54">
        <f>'Allocations-in-Kind'!AL544</f>
        <v>53311</v>
      </c>
      <c r="N544" s="55">
        <f>'Allocations-in-Kind'!AM544</f>
        <v>34352</v>
      </c>
      <c r="O544" s="53"/>
      <c r="P544" s="54"/>
      <c r="Q544" s="55"/>
      <c r="R544" s="53"/>
      <c r="S544" s="54"/>
      <c r="T544" s="55"/>
      <c r="U544" s="53">
        <f t="shared" ref="U544:AI544" si="158">SUM(U533:U543)</f>
        <v>1946691</v>
      </c>
      <c r="V544" s="54">
        <f t="shared" si="158"/>
        <v>2005840</v>
      </c>
      <c r="W544" s="55">
        <f t="shared" si="158"/>
        <v>2048147</v>
      </c>
      <c r="X544" s="53">
        <f t="shared" si="158"/>
        <v>0</v>
      </c>
      <c r="Y544" s="54">
        <f t="shared" si="158"/>
        <v>0</v>
      </c>
      <c r="Z544" s="55">
        <f t="shared" si="158"/>
        <v>0</v>
      </c>
      <c r="AA544" s="53">
        <f t="shared" si="158"/>
        <v>0</v>
      </c>
      <c r="AB544" s="54">
        <f t="shared" si="158"/>
        <v>0</v>
      </c>
      <c r="AC544" s="55">
        <f t="shared" si="158"/>
        <v>0</v>
      </c>
      <c r="AD544" s="53">
        <f t="shared" si="158"/>
        <v>0</v>
      </c>
      <c r="AE544" s="54">
        <f t="shared" si="158"/>
        <v>0</v>
      </c>
      <c r="AF544" s="55">
        <f t="shared" si="158"/>
        <v>0</v>
      </c>
      <c r="AG544" s="53">
        <f t="shared" si="158"/>
        <v>0</v>
      </c>
      <c r="AH544" s="54">
        <f t="shared" si="158"/>
        <v>0</v>
      </c>
      <c r="AI544" s="55">
        <f t="shared" si="158"/>
        <v>0</v>
      </c>
      <c r="AK544" s="53">
        <f>SUM(AK533:AK543)</f>
        <v>2937450.3703573942</v>
      </c>
      <c r="AL544" s="54">
        <f>SUM(AL533:AL543)</f>
        <v>2960290.4267406999</v>
      </c>
      <c r="AM544" s="55">
        <f>SUM(AM533:AM543)</f>
        <v>3049331.1697486974</v>
      </c>
      <c r="AT544" s="32">
        <f>IF(SUM(AT533:AT543)=0,0,1)</f>
        <v>1</v>
      </c>
    </row>
    <row r="545" spans="3:50" ht="15" customHeight="1" x14ac:dyDescent="0.3">
      <c r="C545" s="40"/>
      <c r="D545" s="34"/>
      <c r="E545" s="35"/>
      <c r="F545" s="41"/>
      <c r="G545" s="42"/>
      <c r="H545" s="43"/>
      <c r="I545" s="41"/>
      <c r="J545" s="42"/>
      <c r="K545" s="43"/>
      <c r="L545" s="41"/>
      <c r="M545" s="42"/>
      <c r="N545" s="43"/>
      <c r="O545" s="41"/>
      <c r="P545" s="42"/>
      <c r="Q545" s="43"/>
      <c r="R545" s="41"/>
      <c r="S545" s="42"/>
      <c r="T545" s="43"/>
      <c r="U545" s="41"/>
      <c r="V545" s="42"/>
      <c r="W545" s="43"/>
      <c r="X545" s="41"/>
      <c r="Y545" s="42"/>
      <c r="Z545" s="43"/>
      <c r="AA545" s="41"/>
      <c r="AB545" s="42"/>
      <c r="AC545" s="43"/>
      <c r="AD545" s="41"/>
      <c r="AE545" s="42"/>
      <c r="AF545" s="43"/>
      <c r="AG545" s="41"/>
      <c r="AH545" s="42"/>
      <c r="AI545" s="43"/>
      <c r="AK545" s="41"/>
      <c r="AL545" s="42"/>
      <c r="AM545" s="43"/>
      <c r="AT545" s="32">
        <f>IF(AT544=0,0,1)</f>
        <v>1</v>
      </c>
    </row>
    <row r="546" spans="3:50" ht="15" customHeight="1" x14ac:dyDescent="0.3">
      <c r="C546" s="40" t="s">
        <v>22</v>
      </c>
      <c r="D546" s="34" t="s">
        <v>748</v>
      </c>
      <c r="E546" s="35" t="s">
        <v>978</v>
      </c>
      <c r="F546" s="41">
        <f>Current!AK546</f>
        <v>3615</v>
      </c>
      <c r="G546" s="42">
        <f>Current!AL546</f>
        <v>1900</v>
      </c>
      <c r="H546" s="43">
        <f>Current!AM546</f>
        <v>2000</v>
      </c>
      <c r="I546" s="41">
        <f>Infrastructure!AT546</f>
        <v>50328</v>
      </c>
      <c r="J546" s="42">
        <f>Infrastructure!AU546</f>
        <v>50909</v>
      </c>
      <c r="K546" s="43">
        <f>Infrastructure!AV546</f>
        <v>55612</v>
      </c>
      <c r="L546" s="41">
        <f>'Allocations-in-Kind'!AK546</f>
        <v>10217</v>
      </c>
      <c r="M546" s="42">
        <f>'Allocations-in-Kind'!AL546</f>
        <v>8333</v>
      </c>
      <c r="N546" s="43">
        <f>'Allocations-in-Kind'!AM546</f>
        <v>4694</v>
      </c>
      <c r="O546" s="41"/>
      <c r="P546" s="42"/>
      <c r="Q546" s="43"/>
      <c r="R546" s="41"/>
      <c r="S546" s="42"/>
      <c r="T546" s="43"/>
      <c r="U546" s="41">
        <f>'ES Breakdown'!AK546</f>
        <v>243588</v>
      </c>
      <c r="V546" s="42">
        <f>'ES Breakdown'!AL546</f>
        <v>243364</v>
      </c>
      <c r="W546" s="43">
        <f>'ES Breakdown'!AM546</f>
        <v>237347</v>
      </c>
      <c r="X546" s="41"/>
      <c r="Y546" s="42"/>
      <c r="Z546" s="43"/>
      <c r="AA546" s="41"/>
      <c r="AB546" s="42"/>
      <c r="AC546" s="43"/>
      <c r="AD546" s="41"/>
      <c r="AE546" s="42"/>
      <c r="AF546" s="43"/>
      <c r="AG546" s="41"/>
      <c r="AH546" s="42"/>
      <c r="AI546" s="43"/>
      <c r="AK546" s="41">
        <f t="shared" ref="AK546:AM556" si="159">F546+I546+L546+O546+R546+U546+X546+AA546+AD546+AG546</f>
        <v>307748</v>
      </c>
      <c r="AL546" s="42">
        <f t="shared" si="159"/>
        <v>304506</v>
      </c>
      <c r="AM546" s="43">
        <f t="shared" si="159"/>
        <v>299653</v>
      </c>
      <c r="AT546" s="32">
        <f>IF(LEN(E546)&lt;2,0,1)</f>
        <v>1</v>
      </c>
      <c r="AV546" s="23">
        <v>4</v>
      </c>
      <c r="AW546" s="23">
        <v>18</v>
      </c>
      <c r="AX546" s="23">
        <v>1</v>
      </c>
    </row>
    <row r="547" spans="3:50" ht="15" customHeight="1" x14ac:dyDescent="0.3">
      <c r="C547" s="40" t="s">
        <v>22</v>
      </c>
      <c r="D547" s="34" t="s">
        <v>749</v>
      </c>
      <c r="E547" s="35" t="s">
        <v>973</v>
      </c>
      <c r="F547" s="41">
        <f>Current!AK547</f>
        <v>3389</v>
      </c>
      <c r="G547" s="42">
        <f>Current!AL547</f>
        <v>1900</v>
      </c>
      <c r="H547" s="43">
        <f>Current!AM547</f>
        <v>2000</v>
      </c>
      <c r="I547" s="41">
        <f>Infrastructure!AT547</f>
        <v>79072</v>
      </c>
      <c r="J547" s="42">
        <f>Infrastructure!AU547</f>
        <v>73799</v>
      </c>
      <c r="K547" s="43">
        <f>Infrastructure!AV547</f>
        <v>78206</v>
      </c>
      <c r="L547" s="41">
        <f>'Allocations-in-Kind'!AK547</f>
        <v>33301</v>
      </c>
      <c r="M547" s="42">
        <f>'Allocations-in-Kind'!AL547</f>
        <v>19100</v>
      </c>
      <c r="N547" s="43">
        <f>'Allocations-in-Kind'!AM547</f>
        <v>24201</v>
      </c>
      <c r="O547" s="41"/>
      <c r="P547" s="42"/>
      <c r="Q547" s="43"/>
      <c r="R547" s="41"/>
      <c r="S547" s="42"/>
      <c r="T547" s="43"/>
      <c r="U547" s="41">
        <f>'ES Breakdown'!AK547</f>
        <v>276746</v>
      </c>
      <c r="V547" s="42">
        <f>'ES Breakdown'!AL547</f>
        <v>290639</v>
      </c>
      <c r="W547" s="43">
        <f>'ES Breakdown'!AM547</f>
        <v>303210</v>
      </c>
      <c r="X547" s="41"/>
      <c r="Y547" s="42"/>
      <c r="Z547" s="43"/>
      <c r="AA547" s="41"/>
      <c r="AB547" s="42"/>
      <c r="AC547" s="43"/>
      <c r="AD547" s="41"/>
      <c r="AE547" s="42"/>
      <c r="AF547" s="43"/>
      <c r="AG547" s="41"/>
      <c r="AH547" s="42"/>
      <c r="AI547" s="43"/>
      <c r="AK547" s="41">
        <f t="shared" si="159"/>
        <v>392508</v>
      </c>
      <c r="AL547" s="42">
        <f t="shared" si="159"/>
        <v>385438</v>
      </c>
      <c r="AM547" s="43">
        <f t="shared" si="159"/>
        <v>407617</v>
      </c>
      <c r="AT547" s="32">
        <f t="shared" ref="AT547:AT556" si="160">IF(LEN(E547)&lt;2,0,1)</f>
        <v>1</v>
      </c>
      <c r="AV547" s="23">
        <v>4</v>
      </c>
      <c r="AW547" s="23">
        <v>18</v>
      </c>
      <c r="AX547" s="23">
        <f>IF(AW547=AW546,AX546+1,1)</f>
        <v>2</v>
      </c>
    </row>
    <row r="548" spans="3:50" ht="15" customHeight="1" x14ac:dyDescent="0.3">
      <c r="C548" s="40" t="s">
        <v>22</v>
      </c>
      <c r="D548" s="34" t="s">
        <v>750</v>
      </c>
      <c r="E548" s="35" t="s">
        <v>975</v>
      </c>
      <c r="F548" s="41">
        <f>Current!AK548</f>
        <v>5067</v>
      </c>
      <c r="G548" s="42">
        <f>Current!AL548</f>
        <v>3000</v>
      </c>
      <c r="H548" s="43">
        <f>Current!AM548</f>
        <v>3000</v>
      </c>
      <c r="I548" s="41">
        <f>Infrastructure!AT548</f>
        <v>45950</v>
      </c>
      <c r="J548" s="42">
        <f>Infrastructure!AU548</f>
        <v>46519</v>
      </c>
      <c r="K548" s="43">
        <f>Infrastructure!AV548</f>
        <v>46694</v>
      </c>
      <c r="L548" s="41">
        <f>'Allocations-in-Kind'!AK548</f>
        <v>0</v>
      </c>
      <c r="M548" s="42">
        <f>'Allocations-in-Kind'!AL548</f>
        <v>0</v>
      </c>
      <c r="N548" s="43">
        <f>'Allocations-in-Kind'!AM548</f>
        <v>7351</v>
      </c>
      <c r="O548" s="41"/>
      <c r="P548" s="42"/>
      <c r="Q548" s="43"/>
      <c r="R548" s="41"/>
      <c r="S548" s="42"/>
      <c r="T548" s="43"/>
      <c r="U548" s="41">
        <f>'ES Breakdown'!AK548</f>
        <v>204167</v>
      </c>
      <c r="V548" s="42">
        <f>'ES Breakdown'!AL548</f>
        <v>202047</v>
      </c>
      <c r="W548" s="43">
        <f>'ES Breakdown'!AM548</f>
        <v>194363</v>
      </c>
      <c r="X548" s="41"/>
      <c r="Y548" s="42"/>
      <c r="Z548" s="43"/>
      <c r="AA548" s="41"/>
      <c r="AB548" s="42"/>
      <c r="AC548" s="43"/>
      <c r="AD548" s="41"/>
      <c r="AE548" s="42"/>
      <c r="AF548" s="43"/>
      <c r="AG548" s="41"/>
      <c r="AH548" s="42"/>
      <c r="AI548" s="43"/>
      <c r="AK548" s="41">
        <f t="shared" si="159"/>
        <v>255184</v>
      </c>
      <c r="AL548" s="42">
        <f t="shared" si="159"/>
        <v>251566</v>
      </c>
      <c r="AM548" s="43">
        <f t="shared" si="159"/>
        <v>251408</v>
      </c>
      <c r="AT548" s="32">
        <f t="shared" si="160"/>
        <v>1</v>
      </c>
      <c r="AV548" s="23">
        <v>4</v>
      </c>
      <c r="AW548" s="23">
        <v>18</v>
      </c>
      <c r="AX548" s="23">
        <f t="shared" ref="AX548:AX556" si="161">IF(AW548=AW547,AX547+1,1)</f>
        <v>3</v>
      </c>
    </row>
    <row r="549" spans="3:50" ht="15" customHeight="1" x14ac:dyDescent="0.3">
      <c r="C549" s="40" t="s">
        <v>22</v>
      </c>
      <c r="D549" s="34" t="s">
        <v>751</v>
      </c>
      <c r="E549" s="35" t="s">
        <v>974</v>
      </c>
      <c r="F549" s="41">
        <f>Current!AK549</f>
        <v>3336</v>
      </c>
      <c r="G549" s="42">
        <f>Current!AL549</f>
        <v>1900</v>
      </c>
      <c r="H549" s="43">
        <f>Current!AM549</f>
        <v>2000</v>
      </c>
      <c r="I549" s="41">
        <f>Infrastructure!AT549</f>
        <v>35627</v>
      </c>
      <c r="J549" s="42">
        <f>Infrastructure!AU549</f>
        <v>36996</v>
      </c>
      <c r="K549" s="43">
        <f>Infrastructure!AV549</f>
        <v>37999</v>
      </c>
      <c r="L549" s="41">
        <f>'Allocations-in-Kind'!AK549</f>
        <v>27012</v>
      </c>
      <c r="M549" s="42">
        <f>'Allocations-in-Kind'!AL549</f>
        <v>29460</v>
      </c>
      <c r="N549" s="43">
        <f>'Allocations-in-Kind'!AM549</f>
        <v>27111</v>
      </c>
      <c r="O549" s="41"/>
      <c r="P549" s="42"/>
      <c r="Q549" s="43"/>
      <c r="R549" s="41"/>
      <c r="S549" s="42"/>
      <c r="T549" s="43"/>
      <c r="U549" s="41">
        <f>'ES Breakdown'!AK549</f>
        <v>119979</v>
      </c>
      <c r="V549" s="42">
        <f>'ES Breakdown'!AL549</f>
        <v>118778</v>
      </c>
      <c r="W549" s="43">
        <f>'ES Breakdown'!AM549</f>
        <v>114351</v>
      </c>
      <c r="X549" s="41"/>
      <c r="Y549" s="42"/>
      <c r="Z549" s="43"/>
      <c r="AA549" s="41"/>
      <c r="AB549" s="42"/>
      <c r="AC549" s="43"/>
      <c r="AD549" s="41"/>
      <c r="AE549" s="42"/>
      <c r="AF549" s="43"/>
      <c r="AG549" s="41"/>
      <c r="AH549" s="42"/>
      <c r="AI549" s="43"/>
      <c r="AK549" s="41">
        <f t="shared" si="159"/>
        <v>185954</v>
      </c>
      <c r="AL549" s="42">
        <f t="shared" si="159"/>
        <v>187134</v>
      </c>
      <c r="AM549" s="43">
        <f t="shared" si="159"/>
        <v>181461</v>
      </c>
      <c r="AT549" s="32">
        <f t="shared" si="160"/>
        <v>1</v>
      </c>
      <c r="AV549" s="23">
        <v>4</v>
      </c>
      <c r="AW549" s="23">
        <v>18</v>
      </c>
      <c r="AX549" s="23">
        <f t="shared" si="161"/>
        <v>4</v>
      </c>
    </row>
    <row r="550" spans="3:50" ht="15" hidden="1" customHeight="1" x14ac:dyDescent="0.3">
      <c r="C550" s="40" t="s">
        <v>22</v>
      </c>
      <c r="D550" s="34" t="s">
        <v>2</v>
      </c>
      <c r="E550" s="35" t="s">
        <v>2</v>
      </c>
      <c r="F550" s="41">
        <f>Current!AK550</f>
        <v>0</v>
      </c>
      <c r="G550" s="42">
        <f>Current!AL550</f>
        <v>0</v>
      </c>
      <c r="H550" s="43">
        <f>Current!AM550</f>
        <v>0</v>
      </c>
      <c r="I550" s="41">
        <f>Infrastructure!AT550</f>
        <v>0</v>
      </c>
      <c r="J550" s="42">
        <f>Infrastructure!AU550</f>
        <v>0</v>
      </c>
      <c r="K550" s="43">
        <f>Infrastructure!AV550</f>
        <v>0</v>
      </c>
      <c r="L550" s="41">
        <f>'Allocations-in-Kind'!AK550</f>
        <v>0</v>
      </c>
      <c r="M550" s="42">
        <f>'Allocations-in-Kind'!AL550</f>
        <v>0</v>
      </c>
      <c r="N550" s="43">
        <f>'Allocations-in-Kind'!AM550</f>
        <v>0</v>
      </c>
      <c r="O550" s="41"/>
      <c r="P550" s="42"/>
      <c r="Q550" s="43"/>
      <c r="R550" s="41"/>
      <c r="S550" s="42"/>
      <c r="T550" s="43"/>
      <c r="U550" s="41">
        <f>'ES Breakdown'!AK550</f>
        <v>0</v>
      </c>
      <c r="V550" s="42">
        <f>'ES Breakdown'!AL550</f>
        <v>0</v>
      </c>
      <c r="W550" s="43">
        <f>'ES Breakdown'!AM550</f>
        <v>0</v>
      </c>
      <c r="X550" s="41"/>
      <c r="Y550" s="42"/>
      <c r="Z550" s="43"/>
      <c r="AA550" s="41"/>
      <c r="AB550" s="42"/>
      <c r="AC550" s="43"/>
      <c r="AD550" s="41"/>
      <c r="AE550" s="42"/>
      <c r="AF550" s="43"/>
      <c r="AG550" s="41"/>
      <c r="AH550" s="42"/>
      <c r="AI550" s="43"/>
      <c r="AK550" s="41">
        <f t="shared" si="159"/>
        <v>0</v>
      </c>
      <c r="AL550" s="42">
        <f t="shared" si="159"/>
        <v>0</v>
      </c>
      <c r="AM550" s="43">
        <f t="shared" si="159"/>
        <v>0</v>
      </c>
      <c r="AT550" s="32">
        <f t="shared" si="160"/>
        <v>0</v>
      </c>
      <c r="AV550" s="23">
        <v>4</v>
      </c>
      <c r="AW550" s="23">
        <v>18</v>
      </c>
      <c r="AX550" s="23">
        <f t="shared" si="161"/>
        <v>5</v>
      </c>
    </row>
    <row r="551" spans="3:50" ht="15" hidden="1" customHeight="1" x14ac:dyDescent="0.3">
      <c r="C551" s="40" t="s">
        <v>22</v>
      </c>
      <c r="D551" s="34" t="s">
        <v>2</v>
      </c>
      <c r="E551" s="35" t="s">
        <v>2</v>
      </c>
      <c r="F551" s="41">
        <f>Current!AK551</f>
        <v>0</v>
      </c>
      <c r="G551" s="42">
        <f>Current!AL551</f>
        <v>0</v>
      </c>
      <c r="H551" s="43">
        <f>Current!AM551</f>
        <v>0</v>
      </c>
      <c r="I551" s="41">
        <f>Infrastructure!AT551</f>
        <v>0</v>
      </c>
      <c r="J551" s="42">
        <f>Infrastructure!AU551</f>
        <v>0</v>
      </c>
      <c r="K551" s="43">
        <f>Infrastructure!AV551</f>
        <v>0</v>
      </c>
      <c r="L551" s="41">
        <f>'Allocations-in-Kind'!AK551</f>
        <v>0</v>
      </c>
      <c r="M551" s="42">
        <f>'Allocations-in-Kind'!AL551</f>
        <v>0</v>
      </c>
      <c r="N551" s="43">
        <f>'Allocations-in-Kind'!AM551</f>
        <v>0</v>
      </c>
      <c r="O551" s="41"/>
      <c r="P551" s="42"/>
      <c r="Q551" s="43"/>
      <c r="R551" s="41"/>
      <c r="S551" s="42"/>
      <c r="T551" s="43"/>
      <c r="U551" s="41">
        <f>'ES Breakdown'!AK551</f>
        <v>0</v>
      </c>
      <c r="V551" s="42">
        <f>'ES Breakdown'!AL551</f>
        <v>0</v>
      </c>
      <c r="W551" s="43">
        <f>'ES Breakdown'!AM551</f>
        <v>0</v>
      </c>
      <c r="X551" s="41"/>
      <c r="Y551" s="42"/>
      <c r="Z551" s="43"/>
      <c r="AA551" s="41"/>
      <c r="AB551" s="42"/>
      <c r="AC551" s="43"/>
      <c r="AD551" s="41"/>
      <c r="AE551" s="42"/>
      <c r="AF551" s="43"/>
      <c r="AG551" s="41"/>
      <c r="AH551" s="42"/>
      <c r="AI551" s="43"/>
      <c r="AK551" s="41">
        <f t="shared" si="159"/>
        <v>0</v>
      </c>
      <c r="AL551" s="42">
        <f t="shared" si="159"/>
        <v>0</v>
      </c>
      <c r="AM551" s="43">
        <f t="shared" si="159"/>
        <v>0</v>
      </c>
      <c r="AT551" s="32">
        <f t="shared" si="160"/>
        <v>0</v>
      </c>
      <c r="AV551" s="23">
        <v>4</v>
      </c>
      <c r="AW551" s="23">
        <v>18</v>
      </c>
      <c r="AX551" s="23">
        <f t="shared" si="161"/>
        <v>6</v>
      </c>
    </row>
    <row r="552" spans="3:50" ht="15" hidden="1" customHeight="1" x14ac:dyDescent="0.3">
      <c r="C552" s="40" t="s">
        <v>22</v>
      </c>
      <c r="D552" s="34" t="s">
        <v>2</v>
      </c>
      <c r="E552" s="35" t="s">
        <v>2</v>
      </c>
      <c r="F552" s="41">
        <f>Current!AK552</f>
        <v>0</v>
      </c>
      <c r="G552" s="42">
        <f>Current!AL552</f>
        <v>0</v>
      </c>
      <c r="H552" s="43">
        <f>Current!AM552</f>
        <v>0</v>
      </c>
      <c r="I552" s="41">
        <f>Infrastructure!AT552</f>
        <v>0</v>
      </c>
      <c r="J552" s="42">
        <f>Infrastructure!AU552</f>
        <v>0</v>
      </c>
      <c r="K552" s="43">
        <f>Infrastructure!AV552</f>
        <v>0</v>
      </c>
      <c r="L552" s="41">
        <f>'Allocations-in-Kind'!AK552</f>
        <v>0</v>
      </c>
      <c r="M552" s="42">
        <f>'Allocations-in-Kind'!AL552</f>
        <v>0</v>
      </c>
      <c r="N552" s="43">
        <f>'Allocations-in-Kind'!AM552</f>
        <v>0</v>
      </c>
      <c r="O552" s="41"/>
      <c r="P552" s="42"/>
      <c r="Q552" s="43"/>
      <c r="R552" s="41"/>
      <c r="S552" s="42"/>
      <c r="T552" s="43"/>
      <c r="U552" s="41">
        <f>'ES Breakdown'!AK552</f>
        <v>0</v>
      </c>
      <c r="V552" s="42">
        <f>'ES Breakdown'!AL552</f>
        <v>0</v>
      </c>
      <c r="W552" s="43">
        <f>'ES Breakdown'!AM552</f>
        <v>0</v>
      </c>
      <c r="X552" s="41"/>
      <c r="Y552" s="42"/>
      <c r="Z552" s="43"/>
      <c r="AA552" s="41"/>
      <c r="AB552" s="42"/>
      <c r="AC552" s="43"/>
      <c r="AD552" s="41"/>
      <c r="AE552" s="42"/>
      <c r="AF552" s="43"/>
      <c r="AG552" s="41"/>
      <c r="AH552" s="42"/>
      <c r="AI552" s="43"/>
      <c r="AK552" s="41">
        <f t="shared" si="159"/>
        <v>0</v>
      </c>
      <c r="AL552" s="42">
        <f t="shared" si="159"/>
        <v>0</v>
      </c>
      <c r="AM552" s="43">
        <f t="shared" si="159"/>
        <v>0</v>
      </c>
      <c r="AT552" s="32">
        <f t="shared" si="160"/>
        <v>0</v>
      </c>
      <c r="AV552" s="23">
        <v>4</v>
      </c>
      <c r="AW552" s="23">
        <v>18</v>
      </c>
      <c r="AX552" s="23">
        <f t="shared" si="161"/>
        <v>7</v>
      </c>
    </row>
    <row r="553" spans="3:50" ht="15" hidden="1" customHeight="1" x14ac:dyDescent="0.3">
      <c r="C553" s="40" t="s">
        <v>22</v>
      </c>
      <c r="D553" s="34" t="s">
        <v>2</v>
      </c>
      <c r="E553" s="35" t="s">
        <v>2</v>
      </c>
      <c r="F553" s="41">
        <f>Current!AK553</f>
        <v>0</v>
      </c>
      <c r="G553" s="42">
        <f>Current!AL553</f>
        <v>0</v>
      </c>
      <c r="H553" s="43">
        <f>Current!AM553</f>
        <v>0</v>
      </c>
      <c r="I553" s="41">
        <f>Infrastructure!AT553</f>
        <v>0</v>
      </c>
      <c r="J553" s="42">
        <f>Infrastructure!AU553</f>
        <v>0</v>
      </c>
      <c r="K553" s="43">
        <f>Infrastructure!AV553</f>
        <v>0</v>
      </c>
      <c r="L553" s="41">
        <f>'Allocations-in-Kind'!AK553</f>
        <v>0</v>
      </c>
      <c r="M553" s="42">
        <f>'Allocations-in-Kind'!AL553</f>
        <v>0</v>
      </c>
      <c r="N553" s="43">
        <f>'Allocations-in-Kind'!AM553</f>
        <v>0</v>
      </c>
      <c r="O553" s="41"/>
      <c r="P553" s="42"/>
      <c r="Q553" s="43"/>
      <c r="R553" s="41"/>
      <c r="S553" s="42"/>
      <c r="T553" s="43"/>
      <c r="U553" s="41">
        <f>'ES Breakdown'!AK553</f>
        <v>0</v>
      </c>
      <c r="V553" s="42">
        <f>'ES Breakdown'!AL553</f>
        <v>0</v>
      </c>
      <c r="W553" s="43">
        <f>'ES Breakdown'!AM553</f>
        <v>0</v>
      </c>
      <c r="X553" s="41"/>
      <c r="Y553" s="42"/>
      <c r="Z553" s="43"/>
      <c r="AA553" s="41"/>
      <c r="AB553" s="42"/>
      <c r="AC553" s="43"/>
      <c r="AD553" s="41"/>
      <c r="AE553" s="42"/>
      <c r="AF553" s="43"/>
      <c r="AG553" s="41"/>
      <c r="AH553" s="42"/>
      <c r="AI553" s="43"/>
      <c r="AK553" s="41">
        <f t="shared" si="159"/>
        <v>0</v>
      </c>
      <c r="AL553" s="42">
        <f t="shared" si="159"/>
        <v>0</v>
      </c>
      <c r="AM553" s="43">
        <f t="shared" si="159"/>
        <v>0</v>
      </c>
      <c r="AT553" s="32">
        <f t="shared" si="160"/>
        <v>0</v>
      </c>
      <c r="AV553" s="23">
        <v>4</v>
      </c>
      <c r="AW553" s="23">
        <v>18</v>
      </c>
      <c r="AX553" s="23">
        <f t="shared" si="161"/>
        <v>8</v>
      </c>
    </row>
    <row r="554" spans="3:50" ht="15" hidden="1" customHeight="1" x14ac:dyDescent="0.3">
      <c r="C554" s="40" t="s">
        <v>22</v>
      </c>
      <c r="D554" s="34" t="s">
        <v>2</v>
      </c>
      <c r="E554" s="35" t="s">
        <v>2</v>
      </c>
      <c r="F554" s="41">
        <f>Current!AK554</f>
        <v>0</v>
      </c>
      <c r="G554" s="42">
        <f>Current!AL554</f>
        <v>0</v>
      </c>
      <c r="H554" s="43">
        <f>Current!AM554</f>
        <v>0</v>
      </c>
      <c r="I554" s="41">
        <f>Infrastructure!AT554</f>
        <v>0</v>
      </c>
      <c r="J554" s="42">
        <f>Infrastructure!AU554</f>
        <v>0</v>
      </c>
      <c r="K554" s="43">
        <f>Infrastructure!AV554</f>
        <v>0</v>
      </c>
      <c r="L554" s="41">
        <f>'Allocations-in-Kind'!AK554</f>
        <v>0</v>
      </c>
      <c r="M554" s="42">
        <f>'Allocations-in-Kind'!AL554</f>
        <v>0</v>
      </c>
      <c r="N554" s="43">
        <f>'Allocations-in-Kind'!AM554</f>
        <v>0</v>
      </c>
      <c r="O554" s="41"/>
      <c r="P554" s="42"/>
      <c r="Q554" s="43"/>
      <c r="R554" s="41"/>
      <c r="S554" s="42"/>
      <c r="T554" s="43"/>
      <c r="U554" s="41">
        <f>'ES Breakdown'!AK554</f>
        <v>0</v>
      </c>
      <c r="V554" s="42">
        <f>'ES Breakdown'!AL554</f>
        <v>0</v>
      </c>
      <c r="W554" s="43">
        <f>'ES Breakdown'!AM554</f>
        <v>0</v>
      </c>
      <c r="X554" s="41"/>
      <c r="Y554" s="42"/>
      <c r="Z554" s="43"/>
      <c r="AA554" s="41"/>
      <c r="AB554" s="42"/>
      <c r="AC554" s="43"/>
      <c r="AD554" s="41"/>
      <c r="AE554" s="42"/>
      <c r="AF554" s="43"/>
      <c r="AG554" s="41"/>
      <c r="AH554" s="42"/>
      <c r="AI554" s="43"/>
      <c r="AK554" s="41">
        <f t="shared" si="159"/>
        <v>0</v>
      </c>
      <c r="AL554" s="42">
        <f t="shared" si="159"/>
        <v>0</v>
      </c>
      <c r="AM554" s="43">
        <f t="shared" si="159"/>
        <v>0</v>
      </c>
      <c r="AT554" s="32">
        <f t="shared" si="160"/>
        <v>0</v>
      </c>
      <c r="AV554" s="23">
        <v>4</v>
      </c>
      <c r="AW554" s="23">
        <v>18</v>
      </c>
      <c r="AX554" s="23">
        <f t="shared" si="161"/>
        <v>9</v>
      </c>
    </row>
    <row r="555" spans="3:50" ht="15" hidden="1" customHeight="1" x14ac:dyDescent="0.3">
      <c r="C555" s="40" t="s">
        <v>22</v>
      </c>
      <c r="D555" s="34" t="s">
        <v>2</v>
      </c>
      <c r="E555" s="35" t="s">
        <v>2</v>
      </c>
      <c r="F555" s="41">
        <f>Current!AK555</f>
        <v>0</v>
      </c>
      <c r="G555" s="42">
        <f>Current!AL555</f>
        <v>0</v>
      </c>
      <c r="H555" s="43">
        <f>Current!AM555</f>
        <v>0</v>
      </c>
      <c r="I555" s="41">
        <f>Infrastructure!AT555</f>
        <v>0</v>
      </c>
      <c r="J555" s="42">
        <f>Infrastructure!AU555</f>
        <v>0</v>
      </c>
      <c r="K555" s="43">
        <f>Infrastructure!AV555</f>
        <v>0</v>
      </c>
      <c r="L555" s="41">
        <f>'Allocations-in-Kind'!AK555</f>
        <v>0</v>
      </c>
      <c r="M555" s="42">
        <f>'Allocations-in-Kind'!AL555</f>
        <v>0</v>
      </c>
      <c r="N555" s="43">
        <f>'Allocations-in-Kind'!AM555</f>
        <v>0</v>
      </c>
      <c r="O555" s="41"/>
      <c r="P555" s="42"/>
      <c r="Q555" s="43"/>
      <c r="R555" s="41"/>
      <c r="S555" s="42"/>
      <c r="T555" s="43"/>
      <c r="U555" s="41">
        <f>'ES Breakdown'!AK555</f>
        <v>0</v>
      </c>
      <c r="V555" s="42">
        <f>'ES Breakdown'!AL555</f>
        <v>0</v>
      </c>
      <c r="W555" s="43">
        <f>'ES Breakdown'!AM555</f>
        <v>0</v>
      </c>
      <c r="X555" s="41"/>
      <c r="Y555" s="42"/>
      <c r="Z555" s="43"/>
      <c r="AA555" s="41"/>
      <c r="AB555" s="42"/>
      <c r="AC555" s="43"/>
      <c r="AD555" s="41"/>
      <c r="AE555" s="42"/>
      <c r="AF555" s="43"/>
      <c r="AG555" s="41"/>
      <c r="AH555" s="42"/>
      <c r="AI555" s="43"/>
      <c r="AK555" s="41">
        <f t="shared" si="159"/>
        <v>0</v>
      </c>
      <c r="AL555" s="42">
        <f t="shared" si="159"/>
        <v>0</v>
      </c>
      <c r="AM555" s="43">
        <f t="shared" si="159"/>
        <v>0</v>
      </c>
      <c r="AT555" s="32">
        <f t="shared" si="160"/>
        <v>0</v>
      </c>
      <c r="AV555" s="23">
        <v>4</v>
      </c>
      <c r="AW555" s="23">
        <v>18</v>
      </c>
      <c r="AX555" s="23">
        <f t="shared" si="161"/>
        <v>10</v>
      </c>
    </row>
    <row r="556" spans="3:50" ht="15" customHeight="1" x14ac:dyDescent="0.3">
      <c r="C556" s="40" t="s">
        <v>23</v>
      </c>
      <c r="D556" s="34" t="s">
        <v>752</v>
      </c>
      <c r="E556" s="35" t="s">
        <v>976</v>
      </c>
      <c r="F556" s="41">
        <f>Current!AK556</f>
        <v>4071</v>
      </c>
      <c r="G556" s="42">
        <f>Current!AL556</f>
        <v>1100</v>
      </c>
      <c r="H556" s="43">
        <f>Current!AM556</f>
        <v>1200</v>
      </c>
      <c r="I556" s="41">
        <f>Infrastructure!AT556</f>
        <v>324099</v>
      </c>
      <c r="J556" s="42">
        <f>Infrastructure!AU556</f>
        <v>335539</v>
      </c>
      <c r="K556" s="43">
        <f>Infrastructure!AV556</f>
        <v>371741</v>
      </c>
      <c r="L556" s="41">
        <f>'Allocations-in-Kind'!AK556</f>
        <v>2877</v>
      </c>
      <c r="M556" s="42">
        <f>'Allocations-in-Kind'!AL556</f>
        <v>1457</v>
      </c>
      <c r="N556" s="43">
        <f>'Allocations-in-Kind'!AM556</f>
        <v>2406</v>
      </c>
      <c r="O556" s="41"/>
      <c r="P556" s="42"/>
      <c r="Q556" s="43"/>
      <c r="R556" s="41"/>
      <c r="S556" s="42"/>
      <c r="T556" s="43"/>
      <c r="U556" s="41">
        <f>'ES Breakdown'!AK556</f>
        <v>788188</v>
      </c>
      <c r="V556" s="42">
        <f>'ES Breakdown'!AL556</f>
        <v>834819</v>
      </c>
      <c r="W556" s="43">
        <f>'ES Breakdown'!AM556</f>
        <v>883739</v>
      </c>
      <c r="X556" s="41"/>
      <c r="Y556" s="42"/>
      <c r="Z556" s="43"/>
      <c r="AA556" s="41"/>
      <c r="AB556" s="42"/>
      <c r="AC556" s="43"/>
      <c r="AD556" s="41"/>
      <c r="AE556" s="42"/>
      <c r="AF556" s="43"/>
      <c r="AG556" s="41"/>
      <c r="AH556" s="42"/>
      <c r="AI556" s="43"/>
      <c r="AK556" s="41">
        <f t="shared" si="159"/>
        <v>1119235</v>
      </c>
      <c r="AL556" s="42">
        <f t="shared" si="159"/>
        <v>1172915</v>
      </c>
      <c r="AM556" s="43">
        <f t="shared" si="159"/>
        <v>1259086</v>
      </c>
      <c r="AT556" s="32">
        <f t="shared" si="160"/>
        <v>1</v>
      </c>
      <c r="AV556" s="23">
        <v>4</v>
      </c>
      <c r="AW556" s="23">
        <v>19</v>
      </c>
      <c r="AX556" s="23">
        <f t="shared" si="161"/>
        <v>1</v>
      </c>
    </row>
    <row r="557" spans="3:50" ht="15" customHeight="1" x14ac:dyDescent="0.3">
      <c r="C557" s="50" t="str">
        <f>IF(LEN(E556)&lt;1,"","Total: " &amp; LEFT(E556,LEN(E556)-21) &amp; "Municipalities")</f>
        <v>Total: iLembe Municipalities</v>
      </c>
      <c r="D557" s="51"/>
      <c r="E557" s="52"/>
      <c r="F557" s="53">
        <f>Current!AK557</f>
        <v>19478</v>
      </c>
      <c r="G557" s="54">
        <f>Current!AL557</f>
        <v>9800</v>
      </c>
      <c r="H557" s="55">
        <f>Current!AM557</f>
        <v>10200</v>
      </c>
      <c r="I557" s="53">
        <f>Infrastructure!AT557</f>
        <v>535076</v>
      </c>
      <c r="J557" s="54">
        <f>Infrastructure!AU557</f>
        <v>543762</v>
      </c>
      <c r="K557" s="55">
        <f>Infrastructure!AV557</f>
        <v>590252</v>
      </c>
      <c r="L557" s="53">
        <f>'Allocations-in-Kind'!AK557</f>
        <v>73407</v>
      </c>
      <c r="M557" s="54">
        <f>'Allocations-in-Kind'!AL557</f>
        <v>58350</v>
      </c>
      <c r="N557" s="55">
        <f>'Allocations-in-Kind'!AM557</f>
        <v>65763</v>
      </c>
      <c r="O557" s="53"/>
      <c r="P557" s="54"/>
      <c r="Q557" s="55"/>
      <c r="R557" s="53"/>
      <c r="S557" s="54"/>
      <c r="T557" s="55"/>
      <c r="U557" s="53">
        <f t="shared" ref="U557:AI557" si="162">SUM(U546:U556)</f>
        <v>1632668</v>
      </c>
      <c r="V557" s="54">
        <f t="shared" si="162"/>
        <v>1689647</v>
      </c>
      <c r="W557" s="55">
        <f t="shared" si="162"/>
        <v>1733010</v>
      </c>
      <c r="X557" s="53">
        <f t="shared" si="162"/>
        <v>0</v>
      </c>
      <c r="Y557" s="54">
        <f t="shared" si="162"/>
        <v>0</v>
      </c>
      <c r="Z557" s="55">
        <f t="shared" si="162"/>
        <v>0</v>
      </c>
      <c r="AA557" s="53">
        <f t="shared" si="162"/>
        <v>0</v>
      </c>
      <c r="AB557" s="54">
        <f t="shared" si="162"/>
        <v>0</v>
      </c>
      <c r="AC557" s="55">
        <f t="shared" si="162"/>
        <v>0</v>
      </c>
      <c r="AD557" s="53">
        <f t="shared" si="162"/>
        <v>0</v>
      </c>
      <c r="AE557" s="54">
        <f t="shared" si="162"/>
        <v>0</v>
      </c>
      <c r="AF557" s="55">
        <f t="shared" si="162"/>
        <v>0</v>
      </c>
      <c r="AG557" s="53">
        <f t="shared" si="162"/>
        <v>0</v>
      </c>
      <c r="AH557" s="54">
        <f t="shared" si="162"/>
        <v>0</v>
      </c>
      <c r="AI557" s="55">
        <f t="shared" si="162"/>
        <v>0</v>
      </c>
      <c r="AK557" s="53">
        <f>SUM(AK546:AK556)</f>
        <v>2260629</v>
      </c>
      <c r="AL557" s="54">
        <f>SUM(AL546:AL556)</f>
        <v>2301559</v>
      </c>
      <c r="AM557" s="55">
        <f>SUM(AM546:AM556)</f>
        <v>2399225</v>
      </c>
      <c r="AT557" s="32">
        <f>IF(SUM(AT546:AT556)=0,0,1)</f>
        <v>1</v>
      </c>
    </row>
    <row r="558" spans="3:50" ht="15" customHeight="1" x14ac:dyDescent="0.3">
      <c r="C558" s="40"/>
      <c r="D558" s="34"/>
      <c r="E558" s="35"/>
      <c r="F558" s="41"/>
      <c r="G558" s="42"/>
      <c r="H558" s="43"/>
      <c r="I558" s="41"/>
      <c r="J558" s="42"/>
      <c r="K558" s="43"/>
      <c r="L558" s="41"/>
      <c r="M558" s="42"/>
      <c r="N558" s="43"/>
      <c r="O558" s="41"/>
      <c r="P558" s="42"/>
      <c r="Q558" s="43"/>
      <c r="R558" s="41"/>
      <c r="S558" s="42"/>
      <c r="T558" s="43"/>
      <c r="U558" s="41"/>
      <c r="V558" s="42"/>
      <c r="W558" s="43"/>
      <c r="X558" s="41"/>
      <c r="Y558" s="42"/>
      <c r="Z558" s="43"/>
      <c r="AA558" s="41"/>
      <c r="AB558" s="42"/>
      <c r="AC558" s="43"/>
      <c r="AD558" s="41"/>
      <c r="AE558" s="42"/>
      <c r="AF558" s="43"/>
      <c r="AG558" s="41"/>
      <c r="AH558" s="42"/>
      <c r="AI558" s="43"/>
      <c r="AK558" s="41"/>
      <c r="AL558" s="42"/>
      <c r="AM558" s="43"/>
      <c r="AT558" s="32">
        <f>IF(AT557=0,0,1)</f>
        <v>1</v>
      </c>
    </row>
    <row r="559" spans="3:50" ht="15" customHeight="1" x14ac:dyDescent="0.3">
      <c r="C559" s="40" t="s">
        <v>22</v>
      </c>
      <c r="D559" s="34" t="s">
        <v>753</v>
      </c>
      <c r="E559" s="35" t="s">
        <v>977</v>
      </c>
      <c r="F559" s="41">
        <f>Current!AK559</f>
        <v>3457</v>
      </c>
      <c r="G559" s="42">
        <f>Current!AL559</f>
        <v>1900</v>
      </c>
      <c r="H559" s="43">
        <f>Current!AM559</f>
        <v>2000</v>
      </c>
      <c r="I559" s="41">
        <f>Infrastructure!AT559</f>
        <v>34286</v>
      </c>
      <c r="J559" s="42">
        <f>Infrastructure!AU559</f>
        <v>27329</v>
      </c>
      <c r="K559" s="43">
        <f>Infrastructure!AV559</f>
        <v>28091</v>
      </c>
      <c r="L559" s="41">
        <f>'Allocations-in-Kind'!AK559</f>
        <v>81</v>
      </c>
      <c r="M559" s="42">
        <f>'Allocations-in-Kind'!AL559</f>
        <v>0</v>
      </c>
      <c r="N559" s="43">
        <f>'Allocations-in-Kind'!AM559</f>
        <v>0</v>
      </c>
      <c r="O559" s="41"/>
      <c r="P559" s="42"/>
      <c r="Q559" s="43"/>
      <c r="R559" s="41"/>
      <c r="S559" s="42"/>
      <c r="T559" s="43"/>
      <c r="U559" s="41">
        <f>'ES Breakdown'!AK559</f>
        <v>85848</v>
      </c>
      <c r="V559" s="42">
        <f>'ES Breakdown'!AL559</f>
        <v>87738</v>
      </c>
      <c r="W559" s="43">
        <f>'ES Breakdown'!AM559</f>
        <v>88359</v>
      </c>
      <c r="X559" s="41"/>
      <c r="Y559" s="42"/>
      <c r="Z559" s="43"/>
      <c r="AA559" s="41"/>
      <c r="AB559" s="42"/>
      <c r="AC559" s="43"/>
      <c r="AD559" s="41"/>
      <c r="AE559" s="42"/>
      <c r="AF559" s="43"/>
      <c r="AG559" s="41"/>
      <c r="AH559" s="42"/>
      <c r="AI559" s="43"/>
      <c r="AK559" s="41">
        <f t="shared" ref="AK559:AM569" si="163">F559+I559+L559+O559+R559+U559+X559+AA559+AD559+AG559</f>
        <v>123672</v>
      </c>
      <c r="AL559" s="42">
        <f t="shared" si="163"/>
        <v>116967</v>
      </c>
      <c r="AM559" s="43">
        <f t="shared" si="163"/>
        <v>118450</v>
      </c>
      <c r="AT559" s="32">
        <f>IF(LEN(E559)&lt;2,0,1)</f>
        <v>1</v>
      </c>
      <c r="AV559" s="23">
        <v>4</v>
      </c>
      <c r="AW559" s="23">
        <v>20</v>
      </c>
      <c r="AX559" s="23">
        <v>1</v>
      </c>
    </row>
    <row r="560" spans="3:50" ht="15" customHeight="1" x14ac:dyDescent="0.3">
      <c r="C560" s="40" t="s">
        <v>22</v>
      </c>
      <c r="D560" s="34" t="s">
        <v>754</v>
      </c>
      <c r="E560" s="35" t="s">
        <v>979</v>
      </c>
      <c r="F560" s="41">
        <f>Current!AK560</f>
        <v>3520</v>
      </c>
      <c r="G560" s="42">
        <f>Current!AL560</f>
        <v>2000</v>
      </c>
      <c r="H560" s="43">
        <f>Current!AM560</f>
        <v>2100</v>
      </c>
      <c r="I560" s="41">
        <f>Infrastructure!AT560</f>
        <v>35258</v>
      </c>
      <c r="J560" s="42">
        <f>Infrastructure!AU560</f>
        <v>39970</v>
      </c>
      <c r="K560" s="43">
        <f>Infrastructure!AV560</f>
        <v>41939</v>
      </c>
      <c r="L560" s="41">
        <f>'Allocations-in-Kind'!AK560</f>
        <v>738</v>
      </c>
      <c r="M560" s="42">
        <f>'Allocations-in-Kind'!AL560</f>
        <v>1068</v>
      </c>
      <c r="N560" s="43">
        <f>'Allocations-in-Kind'!AM560</f>
        <v>1320</v>
      </c>
      <c r="O560" s="41"/>
      <c r="P560" s="42"/>
      <c r="Q560" s="43"/>
      <c r="R560" s="41"/>
      <c r="S560" s="42"/>
      <c r="T560" s="43"/>
      <c r="U560" s="41">
        <f>'ES Breakdown'!AK560</f>
        <v>146644</v>
      </c>
      <c r="V560" s="42">
        <f>'ES Breakdown'!AL560</f>
        <v>145236</v>
      </c>
      <c r="W560" s="43">
        <f>'ES Breakdown'!AM560</f>
        <v>139891</v>
      </c>
      <c r="X560" s="41"/>
      <c r="Y560" s="42"/>
      <c r="Z560" s="43"/>
      <c r="AA560" s="41"/>
      <c r="AB560" s="42"/>
      <c r="AC560" s="43"/>
      <c r="AD560" s="41"/>
      <c r="AE560" s="42"/>
      <c r="AF560" s="43"/>
      <c r="AG560" s="41"/>
      <c r="AH560" s="42"/>
      <c r="AI560" s="43"/>
      <c r="AK560" s="41">
        <f t="shared" si="163"/>
        <v>186160</v>
      </c>
      <c r="AL560" s="42">
        <f t="shared" si="163"/>
        <v>188274</v>
      </c>
      <c r="AM560" s="43">
        <f t="shared" si="163"/>
        <v>185250</v>
      </c>
      <c r="AT560" s="32">
        <f t="shared" ref="AT560:AT569" si="164">IF(LEN(E560)&lt;2,0,1)</f>
        <v>1</v>
      </c>
      <c r="AV560" s="23">
        <v>4</v>
      </c>
      <c r="AW560" s="23">
        <v>20</v>
      </c>
      <c r="AX560" s="23">
        <f>IF(AW560=AW559,AX559+1,1)</f>
        <v>2</v>
      </c>
    </row>
    <row r="561" spans="2:50" ht="15" customHeight="1" x14ac:dyDescent="0.3">
      <c r="C561" s="40" t="s">
        <v>22</v>
      </c>
      <c r="D561" s="34" t="s">
        <v>755</v>
      </c>
      <c r="E561" s="35" t="s">
        <v>981</v>
      </c>
      <c r="F561" s="41">
        <f>Current!AK561</f>
        <v>4271</v>
      </c>
      <c r="G561" s="42">
        <f>Current!AL561</f>
        <v>1900</v>
      </c>
      <c r="H561" s="43">
        <f>Current!AM561</f>
        <v>2000</v>
      </c>
      <c r="I561" s="41">
        <f>Infrastructure!AT561</f>
        <v>59593</v>
      </c>
      <c r="J561" s="42">
        <f>Infrastructure!AU561</f>
        <v>57804</v>
      </c>
      <c r="K561" s="43">
        <f>Infrastructure!AV561</f>
        <v>62416</v>
      </c>
      <c r="L561" s="41">
        <f>'Allocations-in-Kind'!AK561</f>
        <v>924</v>
      </c>
      <c r="M561" s="42">
        <f>'Allocations-in-Kind'!AL561</f>
        <v>28967</v>
      </c>
      <c r="N561" s="43">
        <f>'Allocations-in-Kind'!AM561</f>
        <v>223377</v>
      </c>
      <c r="O561" s="41"/>
      <c r="P561" s="42"/>
      <c r="Q561" s="43"/>
      <c r="R561" s="41"/>
      <c r="S561" s="42"/>
      <c r="T561" s="43"/>
      <c r="U561" s="41">
        <f>'ES Breakdown'!AK561</f>
        <v>259309</v>
      </c>
      <c r="V561" s="42">
        <f>'ES Breakdown'!AL561</f>
        <v>257466</v>
      </c>
      <c r="W561" s="43">
        <f>'ES Breakdown'!AM561</f>
        <v>248853</v>
      </c>
      <c r="X561" s="41"/>
      <c r="Y561" s="42"/>
      <c r="Z561" s="43"/>
      <c r="AA561" s="41"/>
      <c r="AB561" s="42"/>
      <c r="AC561" s="43"/>
      <c r="AD561" s="41"/>
      <c r="AE561" s="42"/>
      <c r="AF561" s="43"/>
      <c r="AG561" s="41"/>
      <c r="AH561" s="42"/>
      <c r="AI561" s="43"/>
      <c r="AK561" s="41">
        <f t="shared" si="163"/>
        <v>324097</v>
      </c>
      <c r="AL561" s="42">
        <f t="shared" si="163"/>
        <v>346137</v>
      </c>
      <c r="AM561" s="43">
        <f t="shared" si="163"/>
        <v>536646</v>
      </c>
      <c r="AT561" s="32">
        <f t="shared" si="164"/>
        <v>1</v>
      </c>
      <c r="AV561" s="23">
        <v>4</v>
      </c>
      <c r="AW561" s="23">
        <v>20</v>
      </c>
      <c r="AX561" s="23">
        <f t="shared" ref="AX561:AX569" si="165">IF(AW561=AW560,AX560+1,1)</f>
        <v>3</v>
      </c>
    </row>
    <row r="562" spans="2:50" ht="15" customHeight="1" x14ac:dyDescent="0.3">
      <c r="C562" s="40" t="s">
        <v>22</v>
      </c>
      <c r="D562" s="34" t="s">
        <v>756</v>
      </c>
      <c r="E562" s="35" t="s">
        <v>980</v>
      </c>
      <c r="F562" s="41">
        <f>Current!AK562</f>
        <v>3732</v>
      </c>
      <c r="G562" s="42">
        <f>Current!AL562</f>
        <v>2000</v>
      </c>
      <c r="H562" s="43">
        <f>Current!AM562</f>
        <v>2100</v>
      </c>
      <c r="I562" s="41">
        <f>Infrastructure!AT562</f>
        <v>36822</v>
      </c>
      <c r="J562" s="42">
        <f>Infrastructure!AU562</f>
        <v>37521</v>
      </c>
      <c r="K562" s="43">
        <f>Infrastructure!AV562</f>
        <v>40256</v>
      </c>
      <c r="L562" s="41">
        <f>'Allocations-in-Kind'!AK562</f>
        <v>10137</v>
      </c>
      <c r="M562" s="42">
        <f>'Allocations-in-Kind'!AL562</f>
        <v>10698</v>
      </c>
      <c r="N562" s="43">
        <f>'Allocations-in-Kind'!AM562</f>
        <v>20054</v>
      </c>
      <c r="O562" s="41"/>
      <c r="P562" s="42"/>
      <c r="Q562" s="43"/>
      <c r="R562" s="41"/>
      <c r="S562" s="42"/>
      <c r="T562" s="43"/>
      <c r="U562" s="41">
        <f>'ES Breakdown'!AK562</f>
        <v>170740</v>
      </c>
      <c r="V562" s="42">
        <f>'ES Breakdown'!AL562</f>
        <v>169307</v>
      </c>
      <c r="W562" s="43">
        <f>'ES Breakdown'!AM562</f>
        <v>163360</v>
      </c>
      <c r="X562" s="41"/>
      <c r="Y562" s="42"/>
      <c r="Z562" s="43"/>
      <c r="AA562" s="41"/>
      <c r="AB562" s="42"/>
      <c r="AC562" s="43"/>
      <c r="AD562" s="41"/>
      <c r="AE562" s="42"/>
      <c r="AF562" s="43"/>
      <c r="AG562" s="41"/>
      <c r="AH562" s="42"/>
      <c r="AI562" s="43"/>
      <c r="AK562" s="41">
        <f t="shared" si="163"/>
        <v>221431</v>
      </c>
      <c r="AL562" s="42">
        <f t="shared" si="163"/>
        <v>219526</v>
      </c>
      <c r="AM562" s="43">
        <f t="shared" si="163"/>
        <v>225770</v>
      </c>
      <c r="AT562" s="32">
        <f t="shared" si="164"/>
        <v>1</v>
      </c>
      <c r="AV562" s="23">
        <v>4</v>
      </c>
      <c r="AW562" s="23">
        <v>20</v>
      </c>
      <c r="AX562" s="23">
        <f t="shared" si="165"/>
        <v>4</v>
      </c>
    </row>
    <row r="563" spans="2:50" ht="15" hidden="1" customHeight="1" x14ac:dyDescent="0.3">
      <c r="C563" s="40" t="s">
        <v>22</v>
      </c>
      <c r="D563" s="34" t="s">
        <v>2</v>
      </c>
      <c r="E563" s="35" t="s">
        <v>2</v>
      </c>
      <c r="F563" s="41">
        <f>Current!AK563</f>
        <v>0</v>
      </c>
      <c r="G563" s="42">
        <f>Current!AL563</f>
        <v>0</v>
      </c>
      <c r="H563" s="43">
        <f>Current!AM563</f>
        <v>0</v>
      </c>
      <c r="I563" s="41">
        <f>Infrastructure!AT563</f>
        <v>0</v>
      </c>
      <c r="J563" s="42">
        <f>Infrastructure!AU563</f>
        <v>0</v>
      </c>
      <c r="K563" s="43">
        <f>Infrastructure!AV563</f>
        <v>0</v>
      </c>
      <c r="L563" s="41">
        <f>'Allocations-in-Kind'!AK563</f>
        <v>0</v>
      </c>
      <c r="M563" s="42">
        <f>'Allocations-in-Kind'!AL563</f>
        <v>0</v>
      </c>
      <c r="N563" s="43">
        <f>'Allocations-in-Kind'!AM563</f>
        <v>0</v>
      </c>
      <c r="O563" s="41"/>
      <c r="P563" s="42"/>
      <c r="Q563" s="43"/>
      <c r="R563" s="41"/>
      <c r="S563" s="42"/>
      <c r="T563" s="43"/>
      <c r="U563" s="41">
        <f>'ES Breakdown'!AK563</f>
        <v>0</v>
      </c>
      <c r="V563" s="42">
        <f>'ES Breakdown'!AL563</f>
        <v>0</v>
      </c>
      <c r="W563" s="43">
        <f>'ES Breakdown'!AM563</f>
        <v>0</v>
      </c>
      <c r="X563" s="41"/>
      <c r="Y563" s="42"/>
      <c r="Z563" s="43"/>
      <c r="AA563" s="41"/>
      <c r="AB563" s="42"/>
      <c r="AC563" s="43"/>
      <c r="AD563" s="41"/>
      <c r="AE563" s="42"/>
      <c r="AF563" s="43"/>
      <c r="AG563" s="41"/>
      <c r="AH563" s="42"/>
      <c r="AI563" s="43"/>
      <c r="AK563" s="41">
        <f t="shared" si="163"/>
        <v>0</v>
      </c>
      <c r="AL563" s="42">
        <f t="shared" si="163"/>
        <v>0</v>
      </c>
      <c r="AM563" s="43">
        <f t="shared" si="163"/>
        <v>0</v>
      </c>
      <c r="AT563" s="32">
        <f t="shared" si="164"/>
        <v>0</v>
      </c>
      <c r="AV563" s="23">
        <v>4</v>
      </c>
      <c r="AW563" s="23">
        <v>20</v>
      </c>
      <c r="AX563" s="23">
        <f t="shared" si="165"/>
        <v>5</v>
      </c>
    </row>
    <row r="564" spans="2:50" ht="15" hidden="1" customHeight="1" x14ac:dyDescent="0.3">
      <c r="C564" s="40" t="s">
        <v>22</v>
      </c>
      <c r="D564" s="34" t="s">
        <v>2</v>
      </c>
      <c r="E564" s="35" t="s">
        <v>2</v>
      </c>
      <c r="F564" s="41">
        <f>Current!AK564</f>
        <v>0</v>
      </c>
      <c r="G564" s="42">
        <f>Current!AL564</f>
        <v>0</v>
      </c>
      <c r="H564" s="43">
        <f>Current!AM564</f>
        <v>0</v>
      </c>
      <c r="I564" s="41">
        <f>Infrastructure!AT564</f>
        <v>0</v>
      </c>
      <c r="J564" s="42">
        <f>Infrastructure!AU564</f>
        <v>0</v>
      </c>
      <c r="K564" s="43">
        <f>Infrastructure!AV564</f>
        <v>0</v>
      </c>
      <c r="L564" s="41">
        <f>'Allocations-in-Kind'!AK564</f>
        <v>0</v>
      </c>
      <c r="M564" s="42">
        <f>'Allocations-in-Kind'!AL564</f>
        <v>0</v>
      </c>
      <c r="N564" s="43">
        <f>'Allocations-in-Kind'!AM564</f>
        <v>0</v>
      </c>
      <c r="O564" s="41"/>
      <c r="P564" s="42"/>
      <c r="Q564" s="43"/>
      <c r="R564" s="41"/>
      <c r="S564" s="42"/>
      <c r="T564" s="43"/>
      <c r="U564" s="41">
        <f>'ES Breakdown'!AK564</f>
        <v>0</v>
      </c>
      <c r="V564" s="42">
        <f>'ES Breakdown'!AL564</f>
        <v>0</v>
      </c>
      <c r="W564" s="43">
        <f>'ES Breakdown'!AM564</f>
        <v>0</v>
      </c>
      <c r="X564" s="41"/>
      <c r="Y564" s="42"/>
      <c r="Z564" s="43"/>
      <c r="AA564" s="41"/>
      <c r="AB564" s="42"/>
      <c r="AC564" s="43"/>
      <c r="AD564" s="41"/>
      <c r="AE564" s="42"/>
      <c r="AF564" s="43"/>
      <c r="AG564" s="41"/>
      <c r="AH564" s="42"/>
      <c r="AI564" s="43"/>
      <c r="AK564" s="41">
        <f t="shared" si="163"/>
        <v>0</v>
      </c>
      <c r="AL564" s="42">
        <f t="shared" si="163"/>
        <v>0</v>
      </c>
      <c r="AM564" s="43">
        <f t="shared" si="163"/>
        <v>0</v>
      </c>
      <c r="AT564" s="32">
        <f t="shared" si="164"/>
        <v>0</v>
      </c>
      <c r="AV564" s="23">
        <v>4</v>
      </c>
      <c r="AW564" s="23">
        <v>20</v>
      </c>
      <c r="AX564" s="23">
        <f t="shared" si="165"/>
        <v>6</v>
      </c>
    </row>
    <row r="565" spans="2:50" ht="15" hidden="1" customHeight="1" x14ac:dyDescent="0.3">
      <c r="C565" s="40" t="s">
        <v>22</v>
      </c>
      <c r="D565" s="34" t="s">
        <v>2</v>
      </c>
      <c r="E565" s="35" t="s">
        <v>2</v>
      </c>
      <c r="F565" s="41">
        <f>Current!AK565</f>
        <v>0</v>
      </c>
      <c r="G565" s="42">
        <f>Current!AL565</f>
        <v>0</v>
      </c>
      <c r="H565" s="43">
        <f>Current!AM565</f>
        <v>0</v>
      </c>
      <c r="I565" s="41">
        <f>Infrastructure!AT565</f>
        <v>0</v>
      </c>
      <c r="J565" s="42">
        <f>Infrastructure!AU565</f>
        <v>0</v>
      </c>
      <c r="K565" s="43">
        <f>Infrastructure!AV565</f>
        <v>0</v>
      </c>
      <c r="L565" s="41">
        <f>'Allocations-in-Kind'!AK565</f>
        <v>0</v>
      </c>
      <c r="M565" s="42">
        <f>'Allocations-in-Kind'!AL565</f>
        <v>0</v>
      </c>
      <c r="N565" s="43">
        <f>'Allocations-in-Kind'!AM565</f>
        <v>0</v>
      </c>
      <c r="O565" s="41"/>
      <c r="P565" s="42"/>
      <c r="Q565" s="43"/>
      <c r="R565" s="41"/>
      <c r="S565" s="42"/>
      <c r="T565" s="43"/>
      <c r="U565" s="41">
        <f>'ES Breakdown'!AK565</f>
        <v>0</v>
      </c>
      <c r="V565" s="42">
        <f>'ES Breakdown'!AL565</f>
        <v>0</v>
      </c>
      <c r="W565" s="43">
        <f>'ES Breakdown'!AM565</f>
        <v>0</v>
      </c>
      <c r="X565" s="41"/>
      <c r="Y565" s="42"/>
      <c r="Z565" s="43"/>
      <c r="AA565" s="41"/>
      <c r="AB565" s="42"/>
      <c r="AC565" s="43"/>
      <c r="AD565" s="41"/>
      <c r="AE565" s="42"/>
      <c r="AF565" s="43"/>
      <c r="AG565" s="41"/>
      <c r="AH565" s="42"/>
      <c r="AI565" s="43"/>
      <c r="AK565" s="41">
        <f t="shared" si="163"/>
        <v>0</v>
      </c>
      <c r="AL565" s="42">
        <f t="shared" si="163"/>
        <v>0</v>
      </c>
      <c r="AM565" s="43">
        <f t="shared" si="163"/>
        <v>0</v>
      </c>
      <c r="AT565" s="32">
        <f t="shared" si="164"/>
        <v>0</v>
      </c>
      <c r="AV565" s="23">
        <v>4</v>
      </c>
      <c r="AW565" s="23">
        <v>20</v>
      </c>
      <c r="AX565" s="23">
        <f t="shared" si="165"/>
        <v>7</v>
      </c>
    </row>
    <row r="566" spans="2:50" ht="15" hidden="1" customHeight="1" x14ac:dyDescent="0.3">
      <c r="C566" s="40" t="s">
        <v>22</v>
      </c>
      <c r="D566" s="34" t="s">
        <v>2</v>
      </c>
      <c r="E566" s="35" t="s">
        <v>2</v>
      </c>
      <c r="F566" s="41">
        <f>Current!AK566</f>
        <v>0</v>
      </c>
      <c r="G566" s="42">
        <f>Current!AL566</f>
        <v>0</v>
      </c>
      <c r="H566" s="43">
        <f>Current!AM566</f>
        <v>0</v>
      </c>
      <c r="I566" s="41">
        <f>Infrastructure!AT566</f>
        <v>0</v>
      </c>
      <c r="J566" s="42">
        <f>Infrastructure!AU566</f>
        <v>0</v>
      </c>
      <c r="K566" s="43">
        <f>Infrastructure!AV566</f>
        <v>0</v>
      </c>
      <c r="L566" s="41">
        <f>'Allocations-in-Kind'!AK566</f>
        <v>0</v>
      </c>
      <c r="M566" s="42">
        <f>'Allocations-in-Kind'!AL566</f>
        <v>0</v>
      </c>
      <c r="N566" s="43">
        <f>'Allocations-in-Kind'!AM566</f>
        <v>0</v>
      </c>
      <c r="O566" s="41"/>
      <c r="P566" s="42"/>
      <c r="Q566" s="43"/>
      <c r="R566" s="41"/>
      <c r="S566" s="42"/>
      <c r="T566" s="43"/>
      <c r="U566" s="41">
        <f>'ES Breakdown'!AK566</f>
        <v>0</v>
      </c>
      <c r="V566" s="42">
        <f>'ES Breakdown'!AL566</f>
        <v>0</v>
      </c>
      <c r="W566" s="43">
        <f>'ES Breakdown'!AM566</f>
        <v>0</v>
      </c>
      <c r="X566" s="41"/>
      <c r="Y566" s="42"/>
      <c r="Z566" s="43"/>
      <c r="AA566" s="41"/>
      <c r="AB566" s="42"/>
      <c r="AC566" s="43"/>
      <c r="AD566" s="41"/>
      <c r="AE566" s="42"/>
      <c r="AF566" s="43"/>
      <c r="AG566" s="41"/>
      <c r="AH566" s="42"/>
      <c r="AI566" s="43"/>
      <c r="AK566" s="41">
        <f t="shared" si="163"/>
        <v>0</v>
      </c>
      <c r="AL566" s="42">
        <f t="shared" si="163"/>
        <v>0</v>
      </c>
      <c r="AM566" s="43">
        <f t="shared" si="163"/>
        <v>0</v>
      </c>
      <c r="AT566" s="32">
        <f t="shared" si="164"/>
        <v>0</v>
      </c>
      <c r="AV566" s="23">
        <v>4</v>
      </c>
      <c r="AW566" s="23">
        <v>20</v>
      </c>
      <c r="AX566" s="23">
        <f t="shared" si="165"/>
        <v>8</v>
      </c>
    </row>
    <row r="567" spans="2:50" ht="15" hidden="1" customHeight="1" x14ac:dyDescent="0.3">
      <c r="C567" s="40" t="s">
        <v>22</v>
      </c>
      <c r="D567" s="34" t="s">
        <v>2</v>
      </c>
      <c r="E567" s="35" t="s">
        <v>2</v>
      </c>
      <c r="F567" s="41">
        <f>Current!AK567</f>
        <v>0</v>
      </c>
      <c r="G567" s="42">
        <f>Current!AL567</f>
        <v>0</v>
      </c>
      <c r="H567" s="43">
        <f>Current!AM567</f>
        <v>0</v>
      </c>
      <c r="I567" s="41">
        <f>Infrastructure!AT567</f>
        <v>0</v>
      </c>
      <c r="J567" s="42">
        <f>Infrastructure!AU567</f>
        <v>0</v>
      </c>
      <c r="K567" s="43">
        <f>Infrastructure!AV567</f>
        <v>0</v>
      </c>
      <c r="L567" s="41">
        <f>'Allocations-in-Kind'!AK567</f>
        <v>0</v>
      </c>
      <c r="M567" s="42">
        <f>'Allocations-in-Kind'!AL567</f>
        <v>0</v>
      </c>
      <c r="N567" s="43">
        <f>'Allocations-in-Kind'!AM567</f>
        <v>0</v>
      </c>
      <c r="O567" s="41"/>
      <c r="P567" s="42"/>
      <c r="Q567" s="43"/>
      <c r="R567" s="41"/>
      <c r="S567" s="42"/>
      <c r="T567" s="43"/>
      <c r="U567" s="41">
        <f>'ES Breakdown'!AK567</f>
        <v>0</v>
      </c>
      <c r="V567" s="42">
        <f>'ES Breakdown'!AL567</f>
        <v>0</v>
      </c>
      <c r="W567" s="43">
        <f>'ES Breakdown'!AM567</f>
        <v>0</v>
      </c>
      <c r="X567" s="41"/>
      <c r="Y567" s="42"/>
      <c r="Z567" s="43"/>
      <c r="AA567" s="41"/>
      <c r="AB567" s="42"/>
      <c r="AC567" s="43"/>
      <c r="AD567" s="41"/>
      <c r="AE567" s="42"/>
      <c r="AF567" s="43"/>
      <c r="AG567" s="41"/>
      <c r="AH567" s="42"/>
      <c r="AI567" s="43"/>
      <c r="AK567" s="41">
        <f t="shared" si="163"/>
        <v>0</v>
      </c>
      <c r="AL567" s="42">
        <f t="shared" si="163"/>
        <v>0</v>
      </c>
      <c r="AM567" s="43">
        <f t="shared" si="163"/>
        <v>0</v>
      </c>
      <c r="AT567" s="32">
        <f t="shared" si="164"/>
        <v>0</v>
      </c>
      <c r="AV567" s="23">
        <v>4</v>
      </c>
      <c r="AW567" s="23">
        <v>20</v>
      </c>
      <c r="AX567" s="23">
        <f t="shared" si="165"/>
        <v>9</v>
      </c>
    </row>
    <row r="568" spans="2:50" ht="15" hidden="1" customHeight="1" x14ac:dyDescent="0.3">
      <c r="C568" s="40" t="s">
        <v>22</v>
      </c>
      <c r="D568" s="34" t="s">
        <v>2</v>
      </c>
      <c r="E568" s="35" t="s">
        <v>2</v>
      </c>
      <c r="F568" s="41">
        <f>Current!AK568</f>
        <v>0</v>
      </c>
      <c r="G568" s="42">
        <f>Current!AL568</f>
        <v>0</v>
      </c>
      <c r="H568" s="43">
        <f>Current!AM568</f>
        <v>0</v>
      </c>
      <c r="I568" s="41">
        <f>Infrastructure!AT568</f>
        <v>0</v>
      </c>
      <c r="J568" s="42">
        <f>Infrastructure!AU568</f>
        <v>0</v>
      </c>
      <c r="K568" s="43">
        <f>Infrastructure!AV568</f>
        <v>0</v>
      </c>
      <c r="L568" s="41">
        <f>'Allocations-in-Kind'!AK568</f>
        <v>0</v>
      </c>
      <c r="M568" s="42">
        <f>'Allocations-in-Kind'!AL568</f>
        <v>0</v>
      </c>
      <c r="N568" s="43">
        <f>'Allocations-in-Kind'!AM568</f>
        <v>0</v>
      </c>
      <c r="O568" s="41"/>
      <c r="P568" s="42"/>
      <c r="Q568" s="43"/>
      <c r="R568" s="41"/>
      <c r="S568" s="42"/>
      <c r="T568" s="43"/>
      <c r="U568" s="41">
        <f>'ES Breakdown'!AK568</f>
        <v>0</v>
      </c>
      <c r="V568" s="42">
        <f>'ES Breakdown'!AL568</f>
        <v>0</v>
      </c>
      <c r="W568" s="43">
        <f>'ES Breakdown'!AM568</f>
        <v>0</v>
      </c>
      <c r="X568" s="41"/>
      <c r="Y568" s="42"/>
      <c r="Z568" s="43"/>
      <c r="AA568" s="41"/>
      <c r="AB568" s="42"/>
      <c r="AC568" s="43"/>
      <c r="AD568" s="41"/>
      <c r="AE568" s="42"/>
      <c r="AF568" s="43"/>
      <c r="AG568" s="41"/>
      <c r="AH568" s="42"/>
      <c r="AI568" s="43"/>
      <c r="AK568" s="41">
        <f t="shared" si="163"/>
        <v>0</v>
      </c>
      <c r="AL568" s="42">
        <f t="shared" si="163"/>
        <v>0</v>
      </c>
      <c r="AM568" s="43">
        <f t="shared" si="163"/>
        <v>0</v>
      </c>
      <c r="AT568" s="32">
        <f t="shared" si="164"/>
        <v>0</v>
      </c>
      <c r="AV568" s="23">
        <v>4</v>
      </c>
      <c r="AW568" s="23">
        <v>20</v>
      </c>
      <c r="AX568" s="23">
        <f t="shared" si="165"/>
        <v>10</v>
      </c>
    </row>
    <row r="569" spans="2:50" ht="15" customHeight="1" x14ac:dyDescent="0.3">
      <c r="C569" s="40" t="s">
        <v>23</v>
      </c>
      <c r="D569" s="34" t="s">
        <v>371</v>
      </c>
      <c r="E569" s="35" t="s">
        <v>372</v>
      </c>
      <c r="F569" s="41">
        <f>Current!AK569</f>
        <v>5660</v>
      </c>
      <c r="G569" s="42">
        <f>Current!AL569</f>
        <v>1300</v>
      </c>
      <c r="H569" s="43">
        <f>Current!AM569</f>
        <v>1400</v>
      </c>
      <c r="I569" s="41">
        <f>Infrastructure!AT569</f>
        <v>333120</v>
      </c>
      <c r="J569" s="42">
        <f>Infrastructure!AU569</f>
        <v>345033</v>
      </c>
      <c r="K569" s="43">
        <f>Infrastructure!AV569</f>
        <v>382116</v>
      </c>
      <c r="L569" s="41">
        <f>'Allocations-in-Kind'!AK569</f>
        <v>2215</v>
      </c>
      <c r="M569" s="42">
        <f>'Allocations-in-Kind'!AL569</f>
        <v>1457</v>
      </c>
      <c r="N569" s="43">
        <f>'Allocations-in-Kind'!AM569</f>
        <v>2406</v>
      </c>
      <c r="O569" s="41"/>
      <c r="P569" s="42"/>
      <c r="Q569" s="43"/>
      <c r="R569" s="41"/>
      <c r="S569" s="42"/>
      <c r="T569" s="43"/>
      <c r="U569" s="41">
        <f>'ES Breakdown'!AK569</f>
        <v>491837</v>
      </c>
      <c r="V569" s="42">
        <f>'ES Breakdown'!AL569</f>
        <v>519538</v>
      </c>
      <c r="W569" s="43">
        <f>'ES Breakdown'!AM569</f>
        <v>547904</v>
      </c>
      <c r="X569" s="41"/>
      <c r="Y569" s="42"/>
      <c r="Z569" s="43"/>
      <c r="AA569" s="41"/>
      <c r="AB569" s="42"/>
      <c r="AC569" s="43"/>
      <c r="AD569" s="41"/>
      <c r="AE569" s="42"/>
      <c r="AF569" s="43"/>
      <c r="AG569" s="41"/>
      <c r="AH569" s="42"/>
      <c r="AI569" s="43"/>
      <c r="AK569" s="41">
        <f t="shared" si="163"/>
        <v>832832</v>
      </c>
      <c r="AL569" s="42">
        <f t="shared" si="163"/>
        <v>867328</v>
      </c>
      <c r="AM569" s="43">
        <f t="shared" si="163"/>
        <v>933826</v>
      </c>
      <c r="AT569" s="32">
        <f t="shared" si="164"/>
        <v>1</v>
      </c>
      <c r="AV569" s="23">
        <v>4</v>
      </c>
      <c r="AW569" s="23">
        <v>21</v>
      </c>
      <c r="AX569" s="23">
        <f t="shared" si="165"/>
        <v>1</v>
      </c>
    </row>
    <row r="570" spans="2:50" ht="15" customHeight="1" x14ac:dyDescent="0.3">
      <c r="C570" s="50" t="str">
        <f>IF(LEN(E569)&lt;1,"","Total: " &amp; LEFT(E569,LEN(E569)-21) &amp; "Municipalities")</f>
        <v>Total: Harry Gwala Municipalities</v>
      </c>
      <c r="D570" s="51"/>
      <c r="E570" s="52"/>
      <c r="F570" s="53">
        <f>Current!AK570</f>
        <v>20640</v>
      </c>
      <c r="G570" s="54">
        <f>Current!AL570</f>
        <v>9100</v>
      </c>
      <c r="H570" s="55">
        <f>Current!AM570</f>
        <v>9600</v>
      </c>
      <c r="I570" s="53">
        <f>Infrastructure!AT570</f>
        <v>499079</v>
      </c>
      <c r="J570" s="54">
        <f>Infrastructure!AU570</f>
        <v>507657</v>
      </c>
      <c r="K570" s="55">
        <f>Infrastructure!AV570</f>
        <v>554818</v>
      </c>
      <c r="L570" s="53">
        <f>'Allocations-in-Kind'!AK570</f>
        <v>14095</v>
      </c>
      <c r="M570" s="54">
        <f>'Allocations-in-Kind'!AL570</f>
        <v>42190</v>
      </c>
      <c r="N570" s="55">
        <f>'Allocations-in-Kind'!AM570</f>
        <v>247157</v>
      </c>
      <c r="O570" s="53"/>
      <c r="P570" s="54"/>
      <c r="Q570" s="55"/>
      <c r="R570" s="53"/>
      <c r="S570" s="54"/>
      <c r="T570" s="55"/>
      <c r="U570" s="53">
        <f t="shared" ref="U570:AI570" si="166">SUM(U559:U569)</f>
        <v>1154378</v>
      </c>
      <c r="V570" s="54">
        <f t="shared" si="166"/>
        <v>1179285</v>
      </c>
      <c r="W570" s="55">
        <f t="shared" si="166"/>
        <v>1188367</v>
      </c>
      <c r="X570" s="53">
        <f t="shared" si="166"/>
        <v>0</v>
      </c>
      <c r="Y570" s="54">
        <f t="shared" si="166"/>
        <v>0</v>
      </c>
      <c r="Z570" s="55">
        <f t="shared" si="166"/>
        <v>0</v>
      </c>
      <c r="AA570" s="53">
        <f t="shared" si="166"/>
        <v>0</v>
      </c>
      <c r="AB570" s="54">
        <f t="shared" si="166"/>
        <v>0</v>
      </c>
      <c r="AC570" s="55">
        <f t="shared" si="166"/>
        <v>0</v>
      </c>
      <c r="AD570" s="53">
        <f t="shared" si="166"/>
        <v>0</v>
      </c>
      <c r="AE570" s="54">
        <f t="shared" si="166"/>
        <v>0</v>
      </c>
      <c r="AF570" s="55">
        <f t="shared" si="166"/>
        <v>0</v>
      </c>
      <c r="AG570" s="53">
        <f t="shared" si="166"/>
        <v>0</v>
      </c>
      <c r="AH570" s="54">
        <f t="shared" si="166"/>
        <v>0</v>
      </c>
      <c r="AI570" s="55">
        <f t="shared" si="166"/>
        <v>0</v>
      </c>
      <c r="AK570" s="53">
        <f>SUM(AK559:AK569)</f>
        <v>1688192</v>
      </c>
      <c r="AL570" s="54">
        <f>SUM(AL559:AL569)</f>
        <v>1738232</v>
      </c>
      <c r="AM570" s="55">
        <f>SUM(AM559:AM569)</f>
        <v>1999942</v>
      </c>
      <c r="AT570" s="32">
        <f>IF(SUM(AT559:AT569)=0,0,1)</f>
        <v>1</v>
      </c>
    </row>
    <row r="571" spans="2:50" ht="15" customHeight="1" x14ac:dyDescent="0.3">
      <c r="C571" s="40"/>
      <c r="D571" s="34"/>
      <c r="E571" s="35"/>
      <c r="F571" s="41"/>
      <c r="G571" s="42"/>
      <c r="H571" s="43"/>
      <c r="I571" s="41"/>
      <c r="J571" s="42"/>
      <c r="K571" s="43"/>
      <c r="L571" s="41"/>
      <c r="M571" s="42"/>
      <c r="N571" s="43"/>
      <c r="O571" s="41"/>
      <c r="P571" s="42"/>
      <c r="Q571" s="43"/>
      <c r="R571" s="41"/>
      <c r="S571" s="42"/>
      <c r="T571" s="43"/>
      <c r="U571" s="41"/>
      <c r="V571" s="42"/>
      <c r="W571" s="43"/>
      <c r="X571" s="41"/>
      <c r="Y571" s="42"/>
      <c r="Z571" s="43"/>
      <c r="AA571" s="41"/>
      <c r="AB571" s="42"/>
      <c r="AC571" s="43"/>
      <c r="AD571" s="41"/>
      <c r="AE571" s="42"/>
      <c r="AF571" s="43"/>
      <c r="AG571" s="41"/>
      <c r="AH571" s="42"/>
      <c r="AI571" s="43"/>
      <c r="AK571" s="41"/>
      <c r="AL571" s="42"/>
      <c r="AM571" s="43"/>
      <c r="AT571" s="32">
        <v>1</v>
      </c>
    </row>
    <row r="572" spans="2:50" ht="15" customHeight="1" x14ac:dyDescent="0.3">
      <c r="C572" s="56" t="s">
        <v>30</v>
      </c>
      <c r="D572" s="57"/>
      <c r="E572" s="58"/>
      <c r="F572" s="53">
        <f>Current!AK572</f>
        <v>324741</v>
      </c>
      <c r="G572" s="54">
        <f>Current!AL572</f>
        <v>196500</v>
      </c>
      <c r="H572" s="55">
        <f>Current!AM572</f>
        <v>208600</v>
      </c>
      <c r="I572" s="53">
        <f>Infrastructure!AT572</f>
        <v>9363055.5683451705</v>
      </c>
      <c r="J572" s="54">
        <f>Infrastructure!AU572</f>
        <v>9373334.5666134506</v>
      </c>
      <c r="K572" s="55">
        <f>Infrastructure!AV572</f>
        <v>10317879.810103497</v>
      </c>
      <c r="L572" s="53">
        <f>'Allocations-in-Kind'!AK572</f>
        <v>694387</v>
      </c>
      <c r="M572" s="54">
        <f>'Allocations-in-Kind'!AL572</f>
        <v>776650</v>
      </c>
      <c r="N572" s="55">
        <f>'Allocations-in-Kind'!AM572</f>
        <v>1109447</v>
      </c>
      <c r="O572" s="53"/>
      <c r="P572" s="54"/>
      <c r="Q572" s="55"/>
      <c r="R572" s="53"/>
      <c r="S572" s="54"/>
      <c r="T572" s="55"/>
      <c r="U572" s="53">
        <f t="shared" ref="U572:AI572" si="167">U435+U436+U437+U438+U439+U453+U466+U479+U492+U505+U518+U531+U544+U557+U570</f>
        <v>19717404</v>
      </c>
      <c r="V572" s="54">
        <f t="shared" si="167"/>
        <v>20530433</v>
      </c>
      <c r="W572" s="55">
        <f t="shared" si="167"/>
        <v>21225416</v>
      </c>
      <c r="X572" s="53">
        <f t="shared" si="167"/>
        <v>0</v>
      </c>
      <c r="Y572" s="54">
        <f t="shared" si="167"/>
        <v>0</v>
      </c>
      <c r="Z572" s="55">
        <f t="shared" si="167"/>
        <v>0</v>
      </c>
      <c r="AA572" s="53">
        <f t="shared" si="167"/>
        <v>0</v>
      </c>
      <c r="AB572" s="54">
        <f t="shared" si="167"/>
        <v>0</v>
      </c>
      <c r="AC572" s="55">
        <f t="shared" si="167"/>
        <v>0</v>
      </c>
      <c r="AD572" s="53">
        <f t="shared" si="167"/>
        <v>0</v>
      </c>
      <c r="AE572" s="54">
        <f t="shared" si="167"/>
        <v>0</v>
      </c>
      <c r="AF572" s="55">
        <f t="shared" si="167"/>
        <v>0</v>
      </c>
      <c r="AG572" s="53">
        <f t="shared" si="167"/>
        <v>0</v>
      </c>
      <c r="AH572" s="54">
        <f t="shared" si="167"/>
        <v>0</v>
      </c>
      <c r="AI572" s="55">
        <f t="shared" si="167"/>
        <v>0</v>
      </c>
      <c r="AK572" s="53">
        <f>AK435+AK436+AK437+AK438+AK439+AK453+AK466+AK479+AK492+AK505+AK518+AK531+AK544+AK557+AK570</f>
        <v>30099587.568345167</v>
      </c>
      <c r="AL572" s="54">
        <f>AL435+AL436+AL437+AL438+AL439+AL453+AL466+AL479+AL492+AL505+AL518+AL531+AL544+AL557+AL570</f>
        <v>30876917.566613451</v>
      </c>
      <c r="AM572" s="55">
        <f>AM435+AM436+AM437+AM438+AM439+AM453+AM466+AM479+AM492+AM505+AM518+AM531+AM544+AM557+AM570</f>
        <v>32861342.810103495</v>
      </c>
      <c r="AT572" s="32">
        <v>1</v>
      </c>
    </row>
    <row r="573" spans="2:50" ht="15" customHeight="1" x14ac:dyDescent="0.3">
      <c r="C573" s="40"/>
      <c r="D573" s="34"/>
      <c r="E573" s="35"/>
      <c r="F573" s="41"/>
      <c r="G573" s="42"/>
      <c r="H573" s="43"/>
      <c r="I573" s="41"/>
      <c r="J573" s="42"/>
      <c r="K573" s="43"/>
      <c r="L573" s="41"/>
      <c r="M573" s="42"/>
      <c r="N573" s="43"/>
      <c r="O573" s="41"/>
      <c r="P573" s="42"/>
      <c r="Q573" s="43"/>
      <c r="R573" s="41"/>
      <c r="S573" s="42"/>
      <c r="T573" s="43"/>
      <c r="U573" s="41"/>
      <c r="V573" s="42"/>
      <c r="W573" s="43"/>
      <c r="X573" s="41"/>
      <c r="Y573" s="42"/>
      <c r="Z573" s="43"/>
      <c r="AA573" s="41"/>
      <c r="AB573" s="42"/>
      <c r="AC573" s="43"/>
      <c r="AD573" s="41"/>
      <c r="AE573" s="42"/>
      <c r="AF573" s="43"/>
      <c r="AG573" s="41"/>
      <c r="AH573" s="42"/>
      <c r="AI573" s="43"/>
      <c r="AK573" s="41"/>
      <c r="AL573" s="42"/>
      <c r="AM573" s="43"/>
      <c r="AT573" s="32">
        <v>1</v>
      </c>
    </row>
    <row r="574" spans="2:50" ht="15" customHeight="1" x14ac:dyDescent="0.3">
      <c r="B574" s="15"/>
      <c r="C574" s="33" t="s">
        <v>31</v>
      </c>
      <c r="D574" s="34"/>
      <c r="E574" s="35"/>
      <c r="F574" s="36">
        <f>Current!AK574</f>
        <v>0</v>
      </c>
      <c r="G574" s="37">
        <f>Current!AL574</f>
        <v>0</v>
      </c>
      <c r="H574" s="38">
        <f>Current!AM574</f>
        <v>0</v>
      </c>
      <c r="I574" s="36">
        <f>Infrastructure!AT574</f>
        <v>0</v>
      </c>
      <c r="J574" s="37">
        <f>Infrastructure!AU574</f>
        <v>0</v>
      </c>
      <c r="K574" s="38">
        <f>Infrastructure!AV574</f>
        <v>0</v>
      </c>
      <c r="L574" s="36">
        <f>'Allocations-in-Kind'!AK574</f>
        <v>0</v>
      </c>
      <c r="M574" s="37">
        <f>'Allocations-in-Kind'!AL574</f>
        <v>0</v>
      </c>
      <c r="N574" s="38">
        <f>'Allocations-in-Kind'!AM574</f>
        <v>0</v>
      </c>
      <c r="O574" s="36"/>
      <c r="P574" s="37"/>
      <c r="Q574" s="38"/>
      <c r="R574" s="36"/>
      <c r="S574" s="37"/>
      <c r="T574" s="38"/>
      <c r="U574" s="36"/>
      <c r="V574" s="37"/>
      <c r="W574" s="38"/>
      <c r="X574" s="36"/>
      <c r="Y574" s="37"/>
      <c r="Z574" s="38"/>
      <c r="AA574" s="36"/>
      <c r="AB574" s="37"/>
      <c r="AC574" s="38"/>
      <c r="AD574" s="36"/>
      <c r="AE574" s="37"/>
      <c r="AF574" s="38"/>
      <c r="AG574" s="36"/>
      <c r="AH574" s="37"/>
      <c r="AI574" s="38"/>
      <c r="AK574" s="36"/>
      <c r="AL574" s="37"/>
      <c r="AM574" s="38"/>
      <c r="AT574" s="32">
        <v>1</v>
      </c>
    </row>
    <row r="575" spans="2:50" ht="15" customHeight="1" x14ac:dyDescent="0.3">
      <c r="B575" s="15"/>
      <c r="C575" s="39">
        <v>0</v>
      </c>
      <c r="D575" s="34"/>
      <c r="E575" s="35"/>
      <c r="F575" s="36">
        <f>Current!AK575</f>
        <v>0</v>
      </c>
      <c r="G575" s="37">
        <f>Current!AL575</f>
        <v>0</v>
      </c>
      <c r="H575" s="38">
        <f>Current!AM575</f>
        <v>0</v>
      </c>
      <c r="I575" s="36">
        <f>Infrastructure!AT575</f>
        <v>0</v>
      </c>
      <c r="J575" s="37">
        <f>Infrastructure!AU575</f>
        <v>0</v>
      </c>
      <c r="K575" s="38">
        <f>Infrastructure!AV575</f>
        <v>0</v>
      </c>
      <c r="L575" s="36">
        <f>'Allocations-in-Kind'!AK575</f>
        <v>0</v>
      </c>
      <c r="M575" s="37">
        <f>'Allocations-in-Kind'!AL575</f>
        <v>0</v>
      </c>
      <c r="N575" s="38">
        <f>'Allocations-in-Kind'!AM575</f>
        <v>0</v>
      </c>
      <c r="O575" s="36"/>
      <c r="P575" s="37"/>
      <c r="Q575" s="38"/>
      <c r="R575" s="36"/>
      <c r="S575" s="37"/>
      <c r="T575" s="38"/>
      <c r="U575" s="36"/>
      <c r="V575" s="37"/>
      <c r="W575" s="38"/>
      <c r="X575" s="36"/>
      <c r="Y575" s="37"/>
      <c r="Z575" s="38"/>
      <c r="AA575" s="36"/>
      <c r="AB575" s="37"/>
      <c r="AC575" s="38"/>
      <c r="AD575" s="36"/>
      <c r="AE575" s="37"/>
      <c r="AF575" s="38"/>
      <c r="AG575" s="36"/>
      <c r="AH575" s="37"/>
      <c r="AI575" s="38"/>
      <c r="AK575" s="36"/>
      <c r="AL575" s="37"/>
      <c r="AM575" s="38"/>
      <c r="AT575" s="32">
        <v>1</v>
      </c>
    </row>
    <row r="576" spans="2:50" s="23" customFormat="1" ht="15" hidden="1" customHeight="1" x14ac:dyDescent="0.3">
      <c r="B576" s="15"/>
      <c r="C576" s="40" t="s">
        <v>21</v>
      </c>
      <c r="D576" s="34" t="s">
        <v>2</v>
      </c>
      <c r="E576" s="35" t="s">
        <v>2</v>
      </c>
      <c r="F576" s="41">
        <f>Current!AK576</f>
        <v>0</v>
      </c>
      <c r="G576" s="42">
        <f>Current!AL576</f>
        <v>0</v>
      </c>
      <c r="H576" s="43">
        <f>Current!AM576</f>
        <v>0</v>
      </c>
      <c r="I576" s="41">
        <f>Infrastructure!AT576</f>
        <v>0</v>
      </c>
      <c r="J576" s="42">
        <f>Infrastructure!AU576</f>
        <v>0</v>
      </c>
      <c r="K576" s="43">
        <f>Infrastructure!AV576</f>
        <v>0</v>
      </c>
      <c r="L576" s="41">
        <f>'Allocations-in-Kind'!AK576</f>
        <v>0</v>
      </c>
      <c r="M576" s="42">
        <f>'Allocations-in-Kind'!AL576</f>
        <v>0</v>
      </c>
      <c r="N576" s="43">
        <f>'Allocations-in-Kind'!AM576</f>
        <v>0</v>
      </c>
      <c r="O576" s="41"/>
      <c r="P576" s="42"/>
      <c r="Q576" s="43"/>
      <c r="R576" s="41"/>
      <c r="S576" s="42"/>
      <c r="T576" s="43"/>
      <c r="U576" s="41">
        <f>'ES Breakdown'!AK576</f>
        <v>0</v>
      </c>
      <c r="V576" s="42">
        <f>'ES Breakdown'!AL576</f>
        <v>0</v>
      </c>
      <c r="W576" s="43">
        <f>'ES Breakdown'!AM576</f>
        <v>0</v>
      </c>
      <c r="X576" s="41"/>
      <c r="Y576" s="42"/>
      <c r="Z576" s="43"/>
      <c r="AA576" s="41"/>
      <c r="AB576" s="42"/>
      <c r="AC576" s="43"/>
      <c r="AD576" s="41"/>
      <c r="AE576" s="42"/>
      <c r="AF576" s="43"/>
      <c r="AG576" s="41"/>
      <c r="AH576" s="42"/>
      <c r="AI576" s="43"/>
      <c r="AK576" s="41">
        <f>F576+I576+L576+O576+R576+U576+X576+AA576+AD576+AG576</f>
        <v>0</v>
      </c>
      <c r="AL576" s="42">
        <f t="shared" ref="AL576:AM580" si="168">G576+J576+M576+P576+S576+V576+Y576+AB576+AE576+AH576</f>
        <v>0</v>
      </c>
      <c r="AM576" s="43">
        <f t="shared" si="168"/>
        <v>0</v>
      </c>
      <c r="AT576" s="32">
        <f>IF(LEN(E576)&lt;2,0,1)</f>
        <v>0</v>
      </c>
      <c r="AV576" s="23">
        <v>5</v>
      </c>
      <c r="AX576" s="23">
        <v>1</v>
      </c>
    </row>
    <row r="577" spans="2:50" ht="15" hidden="1" customHeight="1" x14ac:dyDescent="0.3">
      <c r="B577" s="15"/>
      <c r="C577" s="40" t="s">
        <v>21</v>
      </c>
      <c r="D577" s="34" t="s">
        <v>2</v>
      </c>
      <c r="E577" s="35" t="s">
        <v>2</v>
      </c>
      <c r="F577" s="41">
        <f>Current!AK577</f>
        <v>0</v>
      </c>
      <c r="G577" s="42">
        <f>Current!AL577</f>
        <v>0</v>
      </c>
      <c r="H577" s="43">
        <f>Current!AM577</f>
        <v>0</v>
      </c>
      <c r="I577" s="41">
        <f>Infrastructure!AT577</f>
        <v>0</v>
      </c>
      <c r="J577" s="42">
        <f>Infrastructure!AU577</f>
        <v>0</v>
      </c>
      <c r="K577" s="43">
        <f>Infrastructure!AV577</f>
        <v>0</v>
      </c>
      <c r="L577" s="41">
        <f>'Allocations-in-Kind'!AK577</f>
        <v>0</v>
      </c>
      <c r="M577" s="42">
        <f>'Allocations-in-Kind'!AL577</f>
        <v>0</v>
      </c>
      <c r="N577" s="43">
        <f>'Allocations-in-Kind'!AM577</f>
        <v>0</v>
      </c>
      <c r="O577" s="41"/>
      <c r="P577" s="42"/>
      <c r="Q577" s="43"/>
      <c r="R577" s="41"/>
      <c r="S577" s="42"/>
      <c r="T577" s="43"/>
      <c r="U577" s="41">
        <f>'ES Breakdown'!AK577</f>
        <v>0</v>
      </c>
      <c r="V577" s="42">
        <f>'ES Breakdown'!AL577</f>
        <v>0</v>
      </c>
      <c r="W577" s="43">
        <f>'ES Breakdown'!AM577</f>
        <v>0</v>
      </c>
      <c r="X577" s="41"/>
      <c r="Y577" s="42"/>
      <c r="Z577" s="43"/>
      <c r="AA577" s="41"/>
      <c r="AB577" s="42"/>
      <c r="AC577" s="43"/>
      <c r="AD577" s="41"/>
      <c r="AE577" s="42"/>
      <c r="AF577" s="43"/>
      <c r="AG577" s="41"/>
      <c r="AH577" s="42"/>
      <c r="AI577" s="43"/>
      <c r="AK577" s="41">
        <f>F577+I577+L577+O577+R577+U577+X577+AA577+AD577+AG577</f>
        <v>0</v>
      </c>
      <c r="AL577" s="42">
        <f t="shared" si="168"/>
        <v>0</v>
      </c>
      <c r="AM577" s="43">
        <f t="shared" si="168"/>
        <v>0</v>
      </c>
      <c r="AT577" s="32">
        <f>IF(LEN(E577)&lt;2,0,1)</f>
        <v>0</v>
      </c>
      <c r="AV577" s="23">
        <v>5</v>
      </c>
      <c r="AX577" s="23">
        <f>IF(AW577=AW576,AX576+1,1)</f>
        <v>2</v>
      </c>
    </row>
    <row r="578" spans="2:50" ht="15" hidden="1" customHeight="1" x14ac:dyDescent="0.3">
      <c r="B578" s="15"/>
      <c r="C578" s="40" t="s">
        <v>21</v>
      </c>
      <c r="D578" s="34" t="s">
        <v>2</v>
      </c>
      <c r="E578" s="35" t="s">
        <v>2</v>
      </c>
      <c r="F578" s="41">
        <f>Current!AK578</f>
        <v>0</v>
      </c>
      <c r="G578" s="42">
        <f>Current!AL578</f>
        <v>0</v>
      </c>
      <c r="H578" s="43">
        <f>Current!AM578</f>
        <v>0</v>
      </c>
      <c r="I578" s="41">
        <f>Infrastructure!AT578</f>
        <v>0</v>
      </c>
      <c r="J578" s="42">
        <f>Infrastructure!AU578</f>
        <v>0</v>
      </c>
      <c r="K578" s="43">
        <f>Infrastructure!AV578</f>
        <v>0</v>
      </c>
      <c r="L578" s="41">
        <f>'Allocations-in-Kind'!AK578</f>
        <v>0</v>
      </c>
      <c r="M578" s="42">
        <f>'Allocations-in-Kind'!AL578</f>
        <v>0</v>
      </c>
      <c r="N578" s="43">
        <f>'Allocations-in-Kind'!AM578</f>
        <v>0</v>
      </c>
      <c r="O578" s="41"/>
      <c r="P578" s="42"/>
      <c r="Q578" s="43"/>
      <c r="R578" s="41"/>
      <c r="S578" s="42"/>
      <c r="T578" s="43"/>
      <c r="U578" s="41">
        <f>'ES Breakdown'!AK578</f>
        <v>0</v>
      </c>
      <c r="V578" s="42">
        <f>'ES Breakdown'!AL578</f>
        <v>0</v>
      </c>
      <c r="W578" s="43">
        <f>'ES Breakdown'!AM578</f>
        <v>0</v>
      </c>
      <c r="X578" s="41"/>
      <c r="Y578" s="42"/>
      <c r="Z578" s="43"/>
      <c r="AA578" s="41"/>
      <c r="AB578" s="42"/>
      <c r="AC578" s="43"/>
      <c r="AD578" s="41"/>
      <c r="AE578" s="42"/>
      <c r="AF578" s="43"/>
      <c r="AG578" s="41"/>
      <c r="AH578" s="42"/>
      <c r="AI578" s="43"/>
      <c r="AK578" s="41">
        <f>F578+I578+L578+O578+R578+U578+X578+AA578+AD578+AG578</f>
        <v>0</v>
      </c>
      <c r="AL578" s="42">
        <f t="shared" si="168"/>
        <v>0</v>
      </c>
      <c r="AM578" s="43">
        <f t="shared" si="168"/>
        <v>0</v>
      </c>
      <c r="AT578" s="32">
        <f>IF(LEN(E578)&lt;2,0,1)</f>
        <v>0</v>
      </c>
      <c r="AV578" s="23">
        <v>5</v>
      </c>
      <c r="AX578" s="23">
        <f>IF(AW578=AW577,AX577+1,1)</f>
        <v>3</v>
      </c>
    </row>
    <row r="579" spans="2:50" ht="15" hidden="1" customHeight="1" x14ac:dyDescent="0.3">
      <c r="B579" s="15"/>
      <c r="C579" s="40" t="s">
        <v>21</v>
      </c>
      <c r="D579" s="34" t="s">
        <v>2</v>
      </c>
      <c r="E579" s="35" t="s">
        <v>2</v>
      </c>
      <c r="F579" s="41">
        <f>Current!AK579</f>
        <v>0</v>
      </c>
      <c r="G579" s="42">
        <f>Current!AL579</f>
        <v>0</v>
      </c>
      <c r="H579" s="43">
        <f>Current!AM579</f>
        <v>0</v>
      </c>
      <c r="I579" s="41">
        <f>Infrastructure!AT579</f>
        <v>0</v>
      </c>
      <c r="J579" s="42">
        <f>Infrastructure!AU579</f>
        <v>0</v>
      </c>
      <c r="K579" s="43">
        <f>Infrastructure!AV579</f>
        <v>0</v>
      </c>
      <c r="L579" s="41">
        <f>'Allocations-in-Kind'!AK579</f>
        <v>0</v>
      </c>
      <c r="M579" s="42">
        <f>'Allocations-in-Kind'!AL579</f>
        <v>0</v>
      </c>
      <c r="N579" s="43">
        <f>'Allocations-in-Kind'!AM579</f>
        <v>0</v>
      </c>
      <c r="O579" s="41"/>
      <c r="P579" s="42"/>
      <c r="Q579" s="43"/>
      <c r="R579" s="41"/>
      <c r="S579" s="42"/>
      <c r="T579" s="43"/>
      <c r="U579" s="41">
        <f>'ES Breakdown'!AK579</f>
        <v>0</v>
      </c>
      <c r="V579" s="42">
        <f>'ES Breakdown'!AL579</f>
        <v>0</v>
      </c>
      <c r="W579" s="43">
        <f>'ES Breakdown'!AM579</f>
        <v>0</v>
      </c>
      <c r="X579" s="41"/>
      <c r="Y579" s="42"/>
      <c r="Z579" s="43"/>
      <c r="AA579" s="41"/>
      <c r="AB579" s="42"/>
      <c r="AC579" s="43"/>
      <c r="AD579" s="41"/>
      <c r="AE579" s="42"/>
      <c r="AF579" s="43"/>
      <c r="AG579" s="41"/>
      <c r="AH579" s="42"/>
      <c r="AI579" s="43"/>
      <c r="AK579" s="41">
        <f>F579+I579+L579+O579+R579+U579+X579+AA579+AD579+AG579</f>
        <v>0</v>
      </c>
      <c r="AL579" s="42">
        <f t="shared" si="168"/>
        <v>0</v>
      </c>
      <c r="AM579" s="43">
        <f t="shared" si="168"/>
        <v>0</v>
      </c>
      <c r="AT579" s="32">
        <f>IF(LEN(E579)&lt;2,0,1)</f>
        <v>0</v>
      </c>
      <c r="AV579" s="23">
        <v>5</v>
      </c>
      <c r="AX579" s="23">
        <f>IF(AW579=AW578,AX578+1,1)</f>
        <v>4</v>
      </c>
    </row>
    <row r="580" spans="2:50" ht="15" hidden="1" customHeight="1" x14ac:dyDescent="0.3">
      <c r="B580" s="15"/>
      <c r="C580" s="40" t="s">
        <v>21</v>
      </c>
      <c r="D580" s="34" t="s">
        <v>2</v>
      </c>
      <c r="E580" s="35" t="s">
        <v>2</v>
      </c>
      <c r="F580" s="41">
        <f>Current!AK580</f>
        <v>0</v>
      </c>
      <c r="G580" s="42">
        <f>Current!AL580</f>
        <v>0</v>
      </c>
      <c r="H580" s="43">
        <f>Current!AM580</f>
        <v>0</v>
      </c>
      <c r="I580" s="41">
        <f>Infrastructure!AT580</f>
        <v>0</v>
      </c>
      <c r="J580" s="42">
        <f>Infrastructure!AU580</f>
        <v>0</v>
      </c>
      <c r="K580" s="43">
        <f>Infrastructure!AV580</f>
        <v>0</v>
      </c>
      <c r="L580" s="41">
        <f>'Allocations-in-Kind'!AK580</f>
        <v>0</v>
      </c>
      <c r="M580" s="42">
        <f>'Allocations-in-Kind'!AL580</f>
        <v>0</v>
      </c>
      <c r="N580" s="43">
        <f>'Allocations-in-Kind'!AM580</f>
        <v>0</v>
      </c>
      <c r="O580" s="41"/>
      <c r="P580" s="42"/>
      <c r="Q580" s="43"/>
      <c r="R580" s="41"/>
      <c r="S580" s="42"/>
      <c r="T580" s="43"/>
      <c r="U580" s="41">
        <f>'ES Breakdown'!AK580</f>
        <v>0</v>
      </c>
      <c r="V580" s="42">
        <f>'ES Breakdown'!AL580</f>
        <v>0</v>
      </c>
      <c r="W580" s="43">
        <f>'ES Breakdown'!AM580</f>
        <v>0</v>
      </c>
      <c r="X580" s="41"/>
      <c r="Y580" s="42"/>
      <c r="Z580" s="43"/>
      <c r="AA580" s="41"/>
      <c r="AB580" s="42"/>
      <c r="AC580" s="43"/>
      <c r="AD580" s="41"/>
      <c r="AE580" s="42"/>
      <c r="AF580" s="43"/>
      <c r="AG580" s="41"/>
      <c r="AH580" s="42"/>
      <c r="AI580" s="43"/>
      <c r="AK580" s="41">
        <f>F580+I580+L580+O580+R580+U580+X580+AA580+AD580+AG580</f>
        <v>0</v>
      </c>
      <c r="AL580" s="42">
        <f t="shared" si="168"/>
        <v>0</v>
      </c>
      <c r="AM580" s="43">
        <f t="shared" si="168"/>
        <v>0</v>
      </c>
      <c r="AT580" s="32">
        <f>IF(LEN(E580)&lt;2,0,1)</f>
        <v>0</v>
      </c>
      <c r="AV580" s="23">
        <v>5</v>
      </c>
      <c r="AX580" s="23">
        <f>IF(AW580=AW579,AX579+1,1)</f>
        <v>5</v>
      </c>
    </row>
    <row r="581" spans="2:50" ht="5.25" hidden="1" customHeight="1" x14ac:dyDescent="0.3">
      <c r="B581" s="15"/>
      <c r="C581" s="44"/>
      <c r="D581" s="45"/>
      <c r="E581" s="46"/>
      <c r="F581" s="47">
        <f>Current!AK581</f>
        <v>0</v>
      </c>
      <c r="G581" s="48">
        <f>Current!AL581</f>
        <v>0</v>
      </c>
      <c r="H581" s="49">
        <f>Current!AM581</f>
        <v>0</v>
      </c>
      <c r="I581" s="47">
        <f>Infrastructure!AT581</f>
        <v>0</v>
      </c>
      <c r="J581" s="48">
        <f>Infrastructure!AU581</f>
        <v>0</v>
      </c>
      <c r="K581" s="49">
        <f>Infrastructure!AV581</f>
        <v>0</v>
      </c>
      <c r="L581" s="47">
        <f>'Allocations-in-Kind'!AK581</f>
        <v>0</v>
      </c>
      <c r="M581" s="48">
        <f>'Allocations-in-Kind'!AL581</f>
        <v>0</v>
      </c>
      <c r="N581" s="49">
        <f>'Allocations-in-Kind'!AM581</f>
        <v>0</v>
      </c>
      <c r="O581" s="47"/>
      <c r="P581" s="48"/>
      <c r="Q581" s="49"/>
      <c r="R581" s="47"/>
      <c r="S581" s="48"/>
      <c r="T581" s="49"/>
      <c r="U581" s="47"/>
      <c r="V581" s="48"/>
      <c r="W581" s="49"/>
      <c r="X581" s="47"/>
      <c r="Y581" s="48"/>
      <c r="Z581" s="49"/>
      <c r="AA581" s="47"/>
      <c r="AB581" s="48"/>
      <c r="AC581" s="49"/>
      <c r="AD581" s="47"/>
      <c r="AE581" s="48"/>
      <c r="AF581" s="49"/>
      <c r="AG581" s="47"/>
      <c r="AH581" s="48"/>
      <c r="AI581" s="49"/>
      <c r="AK581" s="47"/>
      <c r="AL581" s="48"/>
      <c r="AM581" s="49"/>
      <c r="AT581" s="32">
        <f>IF(SUM(AT576:AT580)=0,0,1)</f>
        <v>0</v>
      </c>
    </row>
    <row r="582" spans="2:50" ht="15" hidden="1" customHeight="1" x14ac:dyDescent="0.3">
      <c r="B582" s="15"/>
      <c r="C582" s="40"/>
      <c r="D582" s="34"/>
      <c r="E582" s="35"/>
      <c r="F582" s="41">
        <f>Current!AK582</f>
        <v>0</v>
      </c>
      <c r="G582" s="42">
        <f>Current!AL582</f>
        <v>0</v>
      </c>
      <c r="H582" s="43">
        <f>Current!AM582</f>
        <v>0</v>
      </c>
      <c r="I582" s="41">
        <f>Infrastructure!AT582</f>
        <v>0</v>
      </c>
      <c r="J582" s="42">
        <f>Infrastructure!AU582</f>
        <v>0</v>
      </c>
      <c r="K582" s="43">
        <f>Infrastructure!AV582</f>
        <v>0</v>
      </c>
      <c r="L582" s="41">
        <f>'Allocations-in-Kind'!AK582</f>
        <v>0</v>
      </c>
      <c r="M582" s="42">
        <f>'Allocations-in-Kind'!AL582</f>
        <v>0</v>
      </c>
      <c r="N582" s="43">
        <f>'Allocations-in-Kind'!AM582</f>
        <v>0</v>
      </c>
      <c r="O582" s="41"/>
      <c r="P582" s="42"/>
      <c r="Q582" s="43"/>
      <c r="R582" s="41"/>
      <c r="S582" s="42"/>
      <c r="T582" s="43"/>
      <c r="U582" s="41"/>
      <c r="V582" s="42"/>
      <c r="W582" s="43"/>
      <c r="X582" s="41"/>
      <c r="Y582" s="42"/>
      <c r="Z582" s="43"/>
      <c r="AA582" s="41"/>
      <c r="AB582" s="42"/>
      <c r="AC582" s="43"/>
      <c r="AD582" s="41"/>
      <c r="AE582" s="42"/>
      <c r="AF582" s="43"/>
      <c r="AG582" s="41"/>
      <c r="AH582" s="42"/>
      <c r="AI582" s="43"/>
      <c r="AK582" s="41"/>
      <c r="AL582" s="42"/>
      <c r="AM582" s="43"/>
      <c r="AT582" s="32">
        <f>IF(AT581=0,0,1)</f>
        <v>0</v>
      </c>
    </row>
    <row r="583" spans="2:50" ht="15" customHeight="1" x14ac:dyDescent="0.3">
      <c r="B583" s="15"/>
      <c r="C583" s="40" t="s">
        <v>22</v>
      </c>
      <c r="D583" s="34" t="s">
        <v>757</v>
      </c>
      <c r="E583" s="35" t="s">
        <v>985</v>
      </c>
      <c r="F583" s="41">
        <f>Current!AK583</f>
        <v>5748</v>
      </c>
      <c r="G583" s="42">
        <f>Current!AL583</f>
        <v>2400</v>
      </c>
      <c r="H583" s="43">
        <f>Current!AM583</f>
        <v>2500</v>
      </c>
      <c r="I583" s="41">
        <f>Infrastructure!AT583</f>
        <v>93192</v>
      </c>
      <c r="J583" s="42">
        <f>Infrastructure!AU583</f>
        <v>96624</v>
      </c>
      <c r="K583" s="43">
        <f>Infrastructure!AV583</f>
        <v>100064</v>
      </c>
      <c r="L583" s="41">
        <f>'Allocations-in-Kind'!AK583</f>
        <v>11106</v>
      </c>
      <c r="M583" s="42">
        <f>'Allocations-in-Kind'!AL583</f>
        <v>1661</v>
      </c>
      <c r="N583" s="43">
        <f>'Allocations-in-Kind'!AM583</f>
        <v>1500</v>
      </c>
      <c r="O583" s="41"/>
      <c r="P583" s="42"/>
      <c r="Q583" s="43"/>
      <c r="R583" s="41"/>
      <c r="S583" s="42"/>
      <c r="T583" s="43"/>
      <c r="U583" s="41">
        <f>'ES Breakdown'!AK583</f>
        <v>396848</v>
      </c>
      <c r="V583" s="42">
        <f>'ES Breakdown'!AL583</f>
        <v>394031</v>
      </c>
      <c r="W583" s="43">
        <f>'ES Breakdown'!AM583</f>
        <v>380817</v>
      </c>
      <c r="X583" s="41"/>
      <c r="Y583" s="42"/>
      <c r="Z583" s="43"/>
      <c r="AA583" s="41"/>
      <c r="AB583" s="42"/>
      <c r="AC583" s="43"/>
      <c r="AD583" s="41"/>
      <c r="AE583" s="42"/>
      <c r="AF583" s="43"/>
      <c r="AG583" s="41"/>
      <c r="AH583" s="42"/>
      <c r="AI583" s="43"/>
      <c r="AK583" s="41">
        <f t="shared" ref="AK583:AM593" si="169">F583+I583+L583+O583+R583+U583+X583+AA583+AD583+AG583</f>
        <v>506894</v>
      </c>
      <c r="AL583" s="42">
        <f t="shared" si="169"/>
        <v>494716</v>
      </c>
      <c r="AM583" s="43">
        <f t="shared" si="169"/>
        <v>484881</v>
      </c>
      <c r="AT583" s="32">
        <f>IF(LEN(E583)&lt;2,0,1)</f>
        <v>1</v>
      </c>
      <c r="AV583" s="23">
        <v>5</v>
      </c>
      <c r="AW583" s="23">
        <v>1</v>
      </c>
      <c r="AX583" s="23">
        <v>1</v>
      </c>
    </row>
    <row r="584" spans="2:50" ht="15" customHeight="1" x14ac:dyDescent="0.3">
      <c r="B584" s="15"/>
      <c r="C584" s="40" t="s">
        <v>22</v>
      </c>
      <c r="D584" s="34" t="s">
        <v>758</v>
      </c>
      <c r="E584" s="35" t="s">
        <v>987</v>
      </c>
      <c r="F584" s="41">
        <f>Current!AK584</f>
        <v>3874</v>
      </c>
      <c r="G584" s="42">
        <f>Current!AL584</f>
        <v>2000</v>
      </c>
      <c r="H584" s="43">
        <f>Current!AM584</f>
        <v>2100</v>
      </c>
      <c r="I584" s="41">
        <f>Infrastructure!AT584</f>
        <v>102371</v>
      </c>
      <c r="J584" s="42">
        <f>Infrastructure!AU584</f>
        <v>82259</v>
      </c>
      <c r="K584" s="43">
        <f>Infrastructure!AV584</f>
        <v>85858</v>
      </c>
      <c r="L584" s="41">
        <f>'Allocations-in-Kind'!AK584</f>
        <v>2097</v>
      </c>
      <c r="M584" s="42">
        <f>'Allocations-in-Kind'!AL584</f>
        <v>11719</v>
      </c>
      <c r="N584" s="43">
        <f>'Allocations-in-Kind'!AM584</f>
        <v>5867</v>
      </c>
      <c r="O584" s="41"/>
      <c r="P584" s="42"/>
      <c r="Q584" s="43"/>
      <c r="R584" s="41"/>
      <c r="S584" s="42"/>
      <c r="T584" s="43"/>
      <c r="U584" s="41">
        <f>'ES Breakdown'!AK584</f>
        <v>385877</v>
      </c>
      <c r="V584" s="42">
        <f>'ES Breakdown'!AL584</f>
        <v>383586</v>
      </c>
      <c r="W584" s="43">
        <f>'ES Breakdown'!AM584</f>
        <v>371355</v>
      </c>
      <c r="X584" s="41"/>
      <c r="Y584" s="42"/>
      <c r="Z584" s="43"/>
      <c r="AA584" s="41"/>
      <c r="AB584" s="42"/>
      <c r="AC584" s="43"/>
      <c r="AD584" s="41"/>
      <c r="AE584" s="42"/>
      <c r="AF584" s="43"/>
      <c r="AG584" s="41"/>
      <c r="AH584" s="42"/>
      <c r="AI584" s="43"/>
      <c r="AK584" s="41">
        <f t="shared" si="169"/>
        <v>494219</v>
      </c>
      <c r="AL584" s="42">
        <f t="shared" si="169"/>
        <v>479564</v>
      </c>
      <c r="AM584" s="43">
        <f t="shared" si="169"/>
        <v>465180</v>
      </c>
      <c r="AT584" s="32">
        <f t="shared" ref="AT584:AT593" si="170">IF(LEN(E584)&lt;2,0,1)</f>
        <v>1</v>
      </c>
      <c r="AV584" s="23">
        <v>5</v>
      </c>
      <c r="AW584" s="23">
        <v>1</v>
      </c>
      <c r="AX584" s="23">
        <f>IF(AW584=AW583,AX583+1,1)</f>
        <v>2</v>
      </c>
    </row>
    <row r="585" spans="2:50" ht="15" customHeight="1" x14ac:dyDescent="0.3">
      <c r="B585" s="15"/>
      <c r="C585" s="40" t="s">
        <v>22</v>
      </c>
      <c r="D585" s="34" t="s">
        <v>759</v>
      </c>
      <c r="E585" s="35" t="s">
        <v>986</v>
      </c>
      <c r="F585" s="41">
        <f>Current!AK585</f>
        <v>7011</v>
      </c>
      <c r="G585" s="42">
        <f>Current!AL585</f>
        <v>2000</v>
      </c>
      <c r="H585" s="43">
        <f>Current!AM585</f>
        <v>2100</v>
      </c>
      <c r="I585" s="41">
        <f>Infrastructure!AT585</f>
        <v>150253</v>
      </c>
      <c r="J585" s="42">
        <f>Infrastructure!AU585</f>
        <v>125866</v>
      </c>
      <c r="K585" s="43">
        <f>Infrastructure!AV585</f>
        <v>140934</v>
      </c>
      <c r="L585" s="41">
        <f>'Allocations-in-Kind'!AK585</f>
        <v>19389</v>
      </c>
      <c r="M585" s="42">
        <f>'Allocations-in-Kind'!AL585</f>
        <v>10719</v>
      </c>
      <c r="N585" s="43">
        <f>'Allocations-in-Kind'!AM585</f>
        <v>32517</v>
      </c>
      <c r="O585" s="41"/>
      <c r="P585" s="42"/>
      <c r="Q585" s="43"/>
      <c r="R585" s="41"/>
      <c r="S585" s="42"/>
      <c r="T585" s="43"/>
      <c r="U585" s="41">
        <f>'ES Breakdown'!AK585</f>
        <v>551492</v>
      </c>
      <c r="V585" s="42">
        <f>'ES Breakdown'!AL585</f>
        <v>554078</v>
      </c>
      <c r="W585" s="43">
        <f>'ES Breakdown'!AM585</f>
        <v>544491</v>
      </c>
      <c r="X585" s="41"/>
      <c r="Y585" s="42"/>
      <c r="Z585" s="43"/>
      <c r="AA585" s="41"/>
      <c r="AB585" s="42"/>
      <c r="AC585" s="43"/>
      <c r="AD585" s="41"/>
      <c r="AE585" s="42"/>
      <c r="AF585" s="43"/>
      <c r="AG585" s="41"/>
      <c r="AH585" s="42"/>
      <c r="AI585" s="43"/>
      <c r="AK585" s="41">
        <f t="shared" si="169"/>
        <v>728145</v>
      </c>
      <c r="AL585" s="42">
        <f t="shared" si="169"/>
        <v>692663</v>
      </c>
      <c r="AM585" s="43">
        <f t="shared" si="169"/>
        <v>720042</v>
      </c>
      <c r="AT585" s="32">
        <f t="shared" si="170"/>
        <v>1</v>
      </c>
      <c r="AV585" s="23">
        <v>5</v>
      </c>
      <c r="AW585" s="23">
        <v>1</v>
      </c>
      <c r="AX585" s="23">
        <f t="shared" ref="AX585:AX593" si="171">IF(AW585=AW584,AX584+1,1)</f>
        <v>3</v>
      </c>
    </row>
    <row r="586" spans="2:50" ht="15" customHeight="1" x14ac:dyDescent="0.3">
      <c r="B586" s="15"/>
      <c r="C586" s="40" t="s">
        <v>22</v>
      </c>
      <c r="D586" s="34" t="s">
        <v>760</v>
      </c>
      <c r="E586" s="35" t="s">
        <v>984</v>
      </c>
      <c r="F586" s="41">
        <f>Current!AK586</f>
        <v>4769</v>
      </c>
      <c r="G586" s="42">
        <f>Current!AL586</f>
        <v>3000</v>
      </c>
      <c r="H586" s="43">
        <f>Current!AM586</f>
        <v>3000</v>
      </c>
      <c r="I586" s="41">
        <f>Infrastructure!AT586</f>
        <v>41955</v>
      </c>
      <c r="J586" s="42">
        <f>Infrastructure!AU586</f>
        <v>47097</v>
      </c>
      <c r="K586" s="43">
        <f>Infrastructure!AV586</f>
        <v>54951</v>
      </c>
      <c r="L586" s="41">
        <f>'Allocations-in-Kind'!AK586</f>
        <v>2038</v>
      </c>
      <c r="M586" s="42">
        <f>'Allocations-in-Kind'!AL586</f>
        <v>3743</v>
      </c>
      <c r="N586" s="43">
        <f>'Allocations-in-Kind'!AM586</f>
        <v>20831</v>
      </c>
      <c r="O586" s="41"/>
      <c r="P586" s="42"/>
      <c r="Q586" s="43"/>
      <c r="R586" s="41"/>
      <c r="S586" s="42"/>
      <c r="T586" s="43"/>
      <c r="U586" s="41">
        <f>'ES Breakdown'!AK586</f>
        <v>216586</v>
      </c>
      <c r="V586" s="42">
        <f>'ES Breakdown'!AL586</f>
        <v>216560</v>
      </c>
      <c r="W586" s="43">
        <f>'ES Breakdown'!AM586</f>
        <v>211458</v>
      </c>
      <c r="X586" s="41"/>
      <c r="Y586" s="42"/>
      <c r="Z586" s="43"/>
      <c r="AA586" s="41"/>
      <c r="AB586" s="42"/>
      <c r="AC586" s="43"/>
      <c r="AD586" s="41"/>
      <c r="AE586" s="42"/>
      <c r="AF586" s="43"/>
      <c r="AG586" s="41"/>
      <c r="AH586" s="42"/>
      <c r="AI586" s="43"/>
      <c r="AK586" s="41">
        <f t="shared" si="169"/>
        <v>265348</v>
      </c>
      <c r="AL586" s="42">
        <f t="shared" si="169"/>
        <v>270400</v>
      </c>
      <c r="AM586" s="43">
        <f t="shared" si="169"/>
        <v>290240</v>
      </c>
      <c r="AT586" s="32">
        <f t="shared" si="170"/>
        <v>1</v>
      </c>
      <c r="AV586" s="23">
        <v>5</v>
      </c>
      <c r="AW586" s="23">
        <v>1</v>
      </c>
      <c r="AX586" s="23">
        <f t="shared" si="171"/>
        <v>4</v>
      </c>
    </row>
    <row r="587" spans="2:50" ht="15" customHeight="1" x14ac:dyDescent="0.3">
      <c r="B587" s="15"/>
      <c r="C587" s="40" t="s">
        <v>22</v>
      </c>
      <c r="D587" s="34" t="s">
        <v>761</v>
      </c>
      <c r="E587" s="35" t="s">
        <v>982</v>
      </c>
      <c r="F587" s="41">
        <f>Current!AK587</f>
        <v>3416</v>
      </c>
      <c r="G587" s="42">
        <f>Current!AL587</f>
        <v>1900</v>
      </c>
      <c r="H587" s="43">
        <f>Current!AM587</f>
        <v>2000</v>
      </c>
      <c r="I587" s="41">
        <f>Infrastructure!AT587</f>
        <v>46761</v>
      </c>
      <c r="J587" s="42">
        <f>Infrastructure!AU587</f>
        <v>32268</v>
      </c>
      <c r="K587" s="43">
        <f>Infrastructure!AV587</f>
        <v>34791</v>
      </c>
      <c r="L587" s="41">
        <f>'Allocations-in-Kind'!AK587</f>
        <v>1750</v>
      </c>
      <c r="M587" s="42">
        <f>'Allocations-in-Kind'!AL587</f>
        <v>3033</v>
      </c>
      <c r="N587" s="43">
        <f>'Allocations-in-Kind'!AM587</f>
        <v>7652</v>
      </c>
      <c r="O587" s="41"/>
      <c r="P587" s="42"/>
      <c r="Q587" s="43"/>
      <c r="R587" s="41"/>
      <c r="S587" s="42"/>
      <c r="T587" s="43"/>
      <c r="U587" s="41">
        <f>'ES Breakdown'!AK587</f>
        <v>173864</v>
      </c>
      <c r="V587" s="42">
        <f>'ES Breakdown'!AL587</f>
        <v>172850</v>
      </c>
      <c r="W587" s="43">
        <f>'ES Breakdown'!AM587</f>
        <v>167399</v>
      </c>
      <c r="X587" s="41"/>
      <c r="Y587" s="42"/>
      <c r="Z587" s="43"/>
      <c r="AA587" s="41"/>
      <c r="AB587" s="42"/>
      <c r="AC587" s="43"/>
      <c r="AD587" s="41"/>
      <c r="AE587" s="42"/>
      <c r="AF587" s="43"/>
      <c r="AG587" s="41"/>
      <c r="AH587" s="42"/>
      <c r="AI587" s="43"/>
      <c r="AK587" s="41">
        <f t="shared" si="169"/>
        <v>225791</v>
      </c>
      <c r="AL587" s="42">
        <f t="shared" si="169"/>
        <v>210051</v>
      </c>
      <c r="AM587" s="43">
        <f t="shared" si="169"/>
        <v>211842</v>
      </c>
      <c r="AT587" s="32">
        <f t="shared" si="170"/>
        <v>1</v>
      </c>
      <c r="AV587" s="23">
        <v>5</v>
      </c>
      <c r="AW587" s="23">
        <v>1</v>
      </c>
      <c r="AX587" s="23">
        <f t="shared" si="171"/>
        <v>5</v>
      </c>
    </row>
    <row r="588" spans="2:50" ht="15" hidden="1" customHeight="1" x14ac:dyDescent="0.3">
      <c r="B588" s="15"/>
      <c r="C588" s="40" t="s">
        <v>22</v>
      </c>
      <c r="D588" s="34" t="s">
        <v>2</v>
      </c>
      <c r="E588" s="35" t="s">
        <v>2</v>
      </c>
      <c r="F588" s="41">
        <f>Current!AK588</f>
        <v>0</v>
      </c>
      <c r="G588" s="42">
        <f>Current!AL588</f>
        <v>0</v>
      </c>
      <c r="H588" s="43">
        <f>Current!AM588</f>
        <v>0</v>
      </c>
      <c r="I588" s="41">
        <f>Infrastructure!AT588</f>
        <v>0</v>
      </c>
      <c r="J588" s="42">
        <f>Infrastructure!AU588</f>
        <v>0</v>
      </c>
      <c r="K588" s="43">
        <f>Infrastructure!AV588</f>
        <v>0</v>
      </c>
      <c r="L588" s="41">
        <f>'Allocations-in-Kind'!AK588</f>
        <v>0</v>
      </c>
      <c r="M588" s="42">
        <f>'Allocations-in-Kind'!AL588</f>
        <v>0</v>
      </c>
      <c r="N588" s="43">
        <f>'Allocations-in-Kind'!AM588</f>
        <v>0</v>
      </c>
      <c r="O588" s="41"/>
      <c r="P588" s="42"/>
      <c r="Q588" s="43"/>
      <c r="R588" s="41"/>
      <c r="S588" s="42"/>
      <c r="T588" s="43"/>
      <c r="U588" s="41">
        <f>'ES Breakdown'!AK588</f>
        <v>0</v>
      </c>
      <c r="V588" s="42">
        <f>'ES Breakdown'!AL588</f>
        <v>0</v>
      </c>
      <c r="W588" s="43">
        <f>'ES Breakdown'!AM588</f>
        <v>0</v>
      </c>
      <c r="X588" s="41"/>
      <c r="Y588" s="42"/>
      <c r="Z588" s="43"/>
      <c r="AA588" s="41"/>
      <c r="AB588" s="42"/>
      <c r="AC588" s="43"/>
      <c r="AD588" s="41"/>
      <c r="AE588" s="42"/>
      <c r="AF588" s="43"/>
      <c r="AG588" s="41"/>
      <c r="AH588" s="42"/>
      <c r="AI588" s="43"/>
      <c r="AK588" s="41">
        <f t="shared" si="169"/>
        <v>0</v>
      </c>
      <c r="AL588" s="42">
        <f t="shared" si="169"/>
        <v>0</v>
      </c>
      <c r="AM588" s="43">
        <f t="shared" si="169"/>
        <v>0</v>
      </c>
      <c r="AT588" s="32">
        <f t="shared" si="170"/>
        <v>0</v>
      </c>
      <c r="AV588" s="23">
        <v>5</v>
      </c>
      <c r="AW588" s="23">
        <v>1</v>
      </c>
      <c r="AX588" s="23">
        <f t="shared" si="171"/>
        <v>6</v>
      </c>
    </row>
    <row r="589" spans="2:50" ht="15" hidden="1" customHeight="1" x14ac:dyDescent="0.3">
      <c r="B589" s="15"/>
      <c r="C589" s="40" t="s">
        <v>22</v>
      </c>
      <c r="D589" s="34" t="s">
        <v>2</v>
      </c>
      <c r="E589" s="35" t="s">
        <v>2</v>
      </c>
      <c r="F589" s="41">
        <f>Current!AK589</f>
        <v>0</v>
      </c>
      <c r="G589" s="42">
        <f>Current!AL589</f>
        <v>0</v>
      </c>
      <c r="H589" s="43">
        <f>Current!AM589</f>
        <v>0</v>
      </c>
      <c r="I589" s="41">
        <f>Infrastructure!AT589</f>
        <v>0</v>
      </c>
      <c r="J589" s="42">
        <f>Infrastructure!AU589</f>
        <v>0</v>
      </c>
      <c r="K589" s="43">
        <f>Infrastructure!AV589</f>
        <v>0</v>
      </c>
      <c r="L589" s="41">
        <f>'Allocations-in-Kind'!AK589</f>
        <v>0</v>
      </c>
      <c r="M589" s="42">
        <f>'Allocations-in-Kind'!AL589</f>
        <v>0</v>
      </c>
      <c r="N589" s="43">
        <f>'Allocations-in-Kind'!AM589</f>
        <v>0</v>
      </c>
      <c r="O589" s="41"/>
      <c r="P589" s="42"/>
      <c r="Q589" s="43"/>
      <c r="R589" s="41"/>
      <c r="S589" s="42"/>
      <c r="T589" s="43"/>
      <c r="U589" s="41">
        <f>'ES Breakdown'!AK589</f>
        <v>0</v>
      </c>
      <c r="V589" s="42">
        <f>'ES Breakdown'!AL589</f>
        <v>0</v>
      </c>
      <c r="W589" s="43">
        <f>'ES Breakdown'!AM589</f>
        <v>0</v>
      </c>
      <c r="X589" s="41"/>
      <c r="Y589" s="42"/>
      <c r="Z589" s="43"/>
      <c r="AA589" s="41"/>
      <c r="AB589" s="42"/>
      <c r="AC589" s="43"/>
      <c r="AD589" s="41"/>
      <c r="AE589" s="42"/>
      <c r="AF589" s="43"/>
      <c r="AG589" s="41"/>
      <c r="AH589" s="42"/>
      <c r="AI589" s="43"/>
      <c r="AK589" s="41">
        <f t="shared" si="169"/>
        <v>0</v>
      </c>
      <c r="AL589" s="42">
        <f t="shared" si="169"/>
        <v>0</v>
      </c>
      <c r="AM589" s="43">
        <f t="shared" si="169"/>
        <v>0</v>
      </c>
      <c r="AT589" s="32">
        <f t="shared" si="170"/>
        <v>0</v>
      </c>
      <c r="AV589" s="23">
        <v>5</v>
      </c>
      <c r="AW589" s="23">
        <v>1</v>
      </c>
      <c r="AX589" s="23">
        <f t="shared" si="171"/>
        <v>7</v>
      </c>
    </row>
    <row r="590" spans="2:50" ht="15" hidden="1" customHeight="1" x14ac:dyDescent="0.3">
      <c r="B590" s="15"/>
      <c r="C590" s="40" t="s">
        <v>22</v>
      </c>
      <c r="D590" s="34" t="s">
        <v>2</v>
      </c>
      <c r="E590" s="35" t="s">
        <v>2</v>
      </c>
      <c r="F590" s="41">
        <f>Current!AK590</f>
        <v>0</v>
      </c>
      <c r="G590" s="42">
        <f>Current!AL590</f>
        <v>0</v>
      </c>
      <c r="H590" s="43">
        <f>Current!AM590</f>
        <v>0</v>
      </c>
      <c r="I590" s="41">
        <f>Infrastructure!AT590</f>
        <v>0</v>
      </c>
      <c r="J590" s="42">
        <f>Infrastructure!AU590</f>
        <v>0</v>
      </c>
      <c r="K590" s="43">
        <f>Infrastructure!AV590</f>
        <v>0</v>
      </c>
      <c r="L590" s="41">
        <f>'Allocations-in-Kind'!AK590</f>
        <v>0</v>
      </c>
      <c r="M590" s="42">
        <f>'Allocations-in-Kind'!AL590</f>
        <v>0</v>
      </c>
      <c r="N590" s="43">
        <f>'Allocations-in-Kind'!AM590</f>
        <v>0</v>
      </c>
      <c r="O590" s="41"/>
      <c r="P590" s="42"/>
      <c r="Q590" s="43"/>
      <c r="R590" s="41"/>
      <c r="S590" s="42"/>
      <c r="T590" s="43"/>
      <c r="U590" s="41">
        <f>'ES Breakdown'!AK590</f>
        <v>0</v>
      </c>
      <c r="V590" s="42">
        <f>'ES Breakdown'!AL590</f>
        <v>0</v>
      </c>
      <c r="W590" s="43">
        <f>'ES Breakdown'!AM590</f>
        <v>0</v>
      </c>
      <c r="X590" s="41"/>
      <c r="Y590" s="42"/>
      <c r="Z590" s="43"/>
      <c r="AA590" s="41"/>
      <c r="AB590" s="42"/>
      <c r="AC590" s="43"/>
      <c r="AD590" s="41"/>
      <c r="AE590" s="42"/>
      <c r="AF590" s="43"/>
      <c r="AG590" s="41"/>
      <c r="AH590" s="42"/>
      <c r="AI590" s="43"/>
      <c r="AK590" s="41">
        <f t="shared" si="169"/>
        <v>0</v>
      </c>
      <c r="AL590" s="42">
        <f t="shared" si="169"/>
        <v>0</v>
      </c>
      <c r="AM590" s="43">
        <f t="shared" si="169"/>
        <v>0</v>
      </c>
      <c r="AT590" s="32">
        <f t="shared" si="170"/>
        <v>0</v>
      </c>
      <c r="AV590" s="23">
        <v>5</v>
      </c>
      <c r="AW590" s="23">
        <v>1</v>
      </c>
      <c r="AX590" s="23">
        <f t="shared" si="171"/>
        <v>8</v>
      </c>
    </row>
    <row r="591" spans="2:50" ht="15" hidden="1" customHeight="1" x14ac:dyDescent="0.3">
      <c r="B591" s="15"/>
      <c r="C591" s="40" t="s">
        <v>22</v>
      </c>
      <c r="D591" s="34" t="s">
        <v>2</v>
      </c>
      <c r="E591" s="35" t="s">
        <v>2</v>
      </c>
      <c r="F591" s="41">
        <f>Current!AK591</f>
        <v>0</v>
      </c>
      <c r="G591" s="42">
        <f>Current!AL591</f>
        <v>0</v>
      </c>
      <c r="H591" s="43">
        <f>Current!AM591</f>
        <v>0</v>
      </c>
      <c r="I591" s="41">
        <f>Infrastructure!AT591</f>
        <v>0</v>
      </c>
      <c r="J591" s="42">
        <f>Infrastructure!AU591</f>
        <v>0</v>
      </c>
      <c r="K591" s="43">
        <f>Infrastructure!AV591</f>
        <v>0</v>
      </c>
      <c r="L591" s="41">
        <f>'Allocations-in-Kind'!AK591</f>
        <v>0</v>
      </c>
      <c r="M591" s="42">
        <f>'Allocations-in-Kind'!AL591</f>
        <v>0</v>
      </c>
      <c r="N591" s="43">
        <f>'Allocations-in-Kind'!AM591</f>
        <v>0</v>
      </c>
      <c r="O591" s="41"/>
      <c r="P591" s="42"/>
      <c r="Q591" s="43"/>
      <c r="R591" s="41"/>
      <c r="S591" s="42"/>
      <c r="T591" s="43"/>
      <c r="U591" s="41">
        <f>'ES Breakdown'!AK591</f>
        <v>0</v>
      </c>
      <c r="V591" s="42">
        <f>'ES Breakdown'!AL591</f>
        <v>0</v>
      </c>
      <c r="W591" s="43">
        <f>'ES Breakdown'!AM591</f>
        <v>0</v>
      </c>
      <c r="X591" s="41"/>
      <c r="Y591" s="42"/>
      <c r="Z591" s="43"/>
      <c r="AA591" s="41"/>
      <c r="AB591" s="42"/>
      <c r="AC591" s="43"/>
      <c r="AD591" s="41"/>
      <c r="AE591" s="42"/>
      <c r="AF591" s="43"/>
      <c r="AG591" s="41"/>
      <c r="AH591" s="42"/>
      <c r="AI591" s="43"/>
      <c r="AK591" s="41">
        <f t="shared" si="169"/>
        <v>0</v>
      </c>
      <c r="AL591" s="42">
        <f t="shared" si="169"/>
        <v>0</v>
      </c>
      <c r="AM591" s="43">
        <f t="shared" si="169"/>
        <v>0</v>
      </c>
      <c r="AT591" s="32">
        <f t="shared" si="170"/>
        <v>0</v>
      </c>
      <c r="AV591" s="23">
        <v>5</v>
      </c>
      <c r="AW591" s="23">
        <v>1</v>
      </c>
      <c r="AX591" s="23">
        <f t="shared" si="171"/>
        <v>9</v>
      </c>
    </row>
    <row r="592" spans="2:50" ht="15" hidden="1" customHeight="1" x14ac:dyDescent="0.3">
      <c r="B592" s="15"/>
      <c r="C592" s="40" t="s">
        <v>22</v>
      </c>
      <c r="D592" s="34" t="s">
        <v>2</v>
      </c>
      <c r="E592" s="35" t="s">
        <v>2</v>
      </c>
      <c r="F592" s="41">
        <f>Current!AK592</f>
        <v>0</v>
      </c>
      <c r="G592" s="42">
        <f>Current!AL592</f>
        <v>0</v>
      </c>
      <c r="H592" s="43">
        <f>Current!AM592</f>
        <v>0</v>
      </c>
      <c r="I592" s="41">
        <f>Infrastructure!AT592</f>
        <v>0</v>
      </c>
      <c r="J592" s="42">
        <f>Infrastructure!AU592</f>
        <v>0</v>
      </c>
      <c r="K592" s="43">
        <f>Infrastructure!AV592</f>
        <v>0</v>
      </c>
      <c r="L592" s="41">
        <f>'Allocations-in-Kind'!AK592</f>
        <v>0</v>
      </c>
      <c r="M592" s="42">
        <f>'Allocations-in-Kind'!AL592</f>
        <v>0</v>
      </c>
      <c r="N592" s="43">
        <f>'Allocations-in-Kind'!AM592</f>
        <v>0</v>
      </c>
      <c r="O592" s="41"/>
      <c r="P592" s="42"/>
      <c r="Q592" s="43"/>
      <c r="R592" s="41"/>
      <c r="S592" s="42"/>
      <c r="T592" s="43"/>
      <c r="U592" s="41">
        <f>'ES Breakdown'!AK592</f>
        <v>0</v>
      </c>
      <c r="V592" s="42">
        <f>'ES Breakdown'!AL592</f>
        <v>0</v>
      </c>
      <c r="W592" s="43">
        <f>'ES Breakdown'!AM592</f>
        <v>0</v>
      </c>
      <c r="X592" s="41"/>
      <c r="Y592" s="42"/>
      <c r="Z592" s="43"/>
      <c r="AA592" s="41"/>
      <c r="AB592" s="42"/>
      <c r="AC592" s="43"/>
      <c r="AD592" s="41"/>
      <c r="AE592" s="42"/>
      <c r="AF592" s="43"/>
      <c r="AG592" s="41"/>
      <c r="AH592" s="42"/>
      <c r="AI592" s="43"/>
      <c r="AK592" s="41">
        <f t="shared" si="169"/>
        <v>0</v>
      </c>
      <c r="AL592" s="42">
        <f t="shared" si="169"/>
        <v>0</v>
      </c>
      <c r="AM592" s="43">
        <f t="shared" si="169"/>
        <v>0</v>
      </c>
      <c r="AT592" s="32">
        <f t="shared" si="170"/>
        <v>0</v>
      </c>
      <c r="AV592" s="23">
        <v>5</v>
      </c>
      <c r="AW592" s="23">
        <v>1</v>
      </c>
      <c r="AX592" s="23">
        <f t="shared" si="171"/>
        <v>10</v>
      </c>
    </row>
    <row r="593" spans="2:50" ht="15" customHeight="1" x14ac:dyDescent="0.3">
      <c r="B593" s="15"/>
      <c r="C593" s="40" t="s">
        <v>23</v>
      </c>
      <c r="D593" s="34" t="s">
        <v>378</v>
      </c>
      <c r="E593" s="35" t="s">
        <v>379</v>
      </c>
      <c r="F593" s="41">
        <f>Current!AK593</f>
        <v>9799</v>
      </c>
      <c r="G593" s="42">
        <f>Current!AL593</f>
        <v>3000</v>
      </c>
      <c r="H593" s="43">
        <f>Current!AM593</f>
        <v>3000</v>
      </c>
      <c r="I593" s="41">
        <f>Infrastructure!AT593</f>
        <v>575141</v>
      </c>
      <c r="J593" s="42">
        <f>Infrastructure!AU593</f>
        <v>554435</v>
      </c>
      <c r="K593" s="43">
        <f>Infrastructure!AV593</f>
        <v>605140</v>
      </c>
      <c r="L593" s="41">
        <f>'Allocations-in-Kind'!AK593</f>
        <v>461215</v>
      </c>
      <c r="M593" s="42">
        <f>'Allocations-in-Kind'!AL593</f>
        <v>402662</v>
      </c>
      <c r="N593" s="43">
        <f>'Allocations-in-Kind'!AM593</f>
        <v>576429</v>
      </c>
      <c r="O593" s="41"/>
      <c r="P593" s="42"/>
      <c r="Q593" s="43"/>
      <c r="R593" s="41"/>
      <c r="S593" s="42"/>
      <c r="T593" s="43"/>
      <c r="U593" s="41">
        <f>'ES Breakdown'!AK593</f>
        <v>1343490</v>
      </c>
      <c r="V593" s="42">
        <f>'ES Breakdown'!AL593</f>
        <v>1424252</v>
      </c>
      <c r="W593" s="43">
        <f>'ES Breakdown'!AM593</f>
        <v>1508807</v>
      </c>
      <c r="X593" s="41"/>
      <c r="Y593" s="42"/>
      <c r="Z593" s="43"/>
      <c r="AA593" s="41"/>
      <c r="AB593" s="42"/>
      <c r="AC593" s="43"/>
      <c r="AD593" s="41"/>
      <c r="AE593" s="42"/>
      <c r="AF593" s="43"/>
      <c r="AG593" s="41"/>
      <c r="AH593" s="42"/>
      <c r="AI593" s="43"/>
      <c r="AK593" s="41">
        <f t="shared" si="169"/>
        <v>2389645</v>
      </c>
      <c r="AL593" s="42">
        <f t="shared" si="169"/>
        <v>2384349</v>
      </c>
      <c r="AM593" s="43">
        <f t="shared" si="169"/>
        <v>2693376</v>
      </c>
      <c r="AT593" s="32">
        <f t="shared" si="170"/>
        <v>1</v>
      </c>
      <c r="AV593" s="23">
        <v>5</v>
      </c>
      <c r="AW593" s="23">
        <v>2</v>
      </c>
      <c r="AX593" s="23">
        <f t="shared" si="171"/>
        <v>1</v>
      </c>
    </row>
    <row r="594" spans="2:50" ht="15" customHeight="1" x14ac:dyDescent="0.3">
      <c r="B594" s="15"/>
      <c r="C594" s="50" t="str">
        <f>IF(LEN(E593)&lt;1,"","Total: " &amp; LEFT(E593,LEN(E593)-21) &amp; "Municipalities")</f>
        <v>Total: Mopani Municipalities</v>
      </c>
      <c r="D594" s="51"/>
      <c r="E594" s="52"/>
      <c r="F594" s="53">
        <f>Current!AK594</f>
        <v>34617</v>
      </c>
      <c r="G594" s="54">
        <f>Current!AL594</f>
        <v>14300</v>
      </c>
      <c r="H594" s="55">
        <f>Current!AM594</f>
        <v>14700</v>
      </c>
      <c r="I594" s="53">
        <f>Infrastructure!AT594</f>
        <v>1009673</v>
      </c>
      <c r="J594" s="54">
        <f>Infrastructure!AU594</f>
        <v>938549</v>
      </c>
      <c r="K594" s="55">
        <f>Infrastructure!AV594</f>
        <v>1021738</v>
      </c>
      <c r="L594" s="53">
        <f>'Allocations-in-Kind'!AK594</f>
        <v>497595</v>
      </c>
      <c r="M594" s="54">
        <f>'Allocations-in-Kind'!AL594</f>
        <v>433537</v>
      </c>
      <c r="N594" s="55">
        <f>'Allocations-in-Kind'!AM594</f>
        <v>644796</v>
      </c>
      <c r="O594" s="53"/>
      <c r="P594" s="54"/>
      <c r="Q594" s="55"/>
      <c r="R594" s="53"/>
      <c r="S594" s="54"/>
      <c r="T594" s="55"/>
      <c r="U594" s="53">
        <f t="shared" ref="U594:AI594" si="172">SUM(U583:U593)</f>
        <v>3068157</v>
      </c>
      <c r="V594" s="54">
        <f t="shared" si="172"/>
        <v>3145357</v>
      </c>
      <c r="W594" s="55">
        <f t="shared" si="172"/>
        <v>3184327</v>
      </c>
      <c r="X594" s="53">
        <f t="shared" si="172"/>
        <v>0</v>
      </c>
      <c r="Y594" s="54">
        <f t="shared" si="172"/>
        <v>0</v>
      </c>
      <c r="Z594" s="55">
        <f t="shared" si="172"/>
        <v>0</v>
      </c>
      <c r="AA594" s="53">
        <f t="shared" si="172"/>
        <v>0</v>
      </c>
      <c r="AB594" s="54">
        <f t="shared" si="172"/>
        <v>0</v>
      </c>
      <c r="AC594" s="55">
        <f t="shared" si="172"/>
        <v>0</v>
      </c>
      <c r="AD594" s="53">
        <f t="shared" si="172"/>
        <v>0</v>
      </c>
      <c r="AE594" s="54">
        <f t="shared" si="172"/>
        <v>0</v>
      </c>
      <c r="AF594" s="55">
        <f t="shared" si="172"/>
        <v>0</v>
      </c>
      <c r="AG594" s="53">
        <f t="shared" si="172"/>
        <v>0</v>
      </c>
      <c r="AH594" s="54">
        <f t="shared" si="172"/>
        <v>0</v>
      </c>
      <c r="AI594" s="55">
        <f t="shared" si="172"/>
        <v>0</v>
      </c>
      <c r="AK594" s="53">
        <f>SUM(AK583:AK593)</f>
        <v>4610042</v>
      </c>
      <c r="AL594" s="54">
        <f>SUM(AL583:AL593)</f>
        <v>4531743</v>
      </c>
      <c r="AM594" s="55">
        <f>SUM(AM583:AM593)</f>
        <v>4865561</v>
      </c>
      <c r="AT594" s="32">
        <f>IF(SUM(AT583:AT593)=0,0,1)</f>
        <v>1</v>
      </c>
    </row>
    <row r="595" spans="2:50" ht="15" customHeight="1" x14ac:dyDescent="0.3">
      <c r="B595" s="15"/>
      <c r="C595" s="40"/>
      <c r="D595" s="34"/>
      <c r="E595" s="35"/>
      <c r="F595" s="41"/>
      <c r="G595" s="42"/>
      <c r="H595" s="43"/>
      <c r="I595" s="41"/>
      <c r="J595" s="42"/>
      <c r="K595" s="43"/>
      <c r="L595" s="41"/>
      <c r="M595" s="42"/>
      <c r="N595" s="43"/>
      <c r="O595" s="41"/>
      <c r="P595" s="42"/>
      <c r="Q595" s="43"/>
      <c r="R595" s="41"/>
      <c r="S595" s="42"/>
      <c r="T595" s="43"/>
      <c r="U595" s="41"/>
      <c r="V595" s="42"/>
      <c r="W595" s="43"/>
      <c r="X595" s="41"/>
      <c r="Y595" s="42"/>
      <c r="Z595" s="43"/>
      <c r="AA595" s="41"/>
      <c r="AB595" s="42"/>
      <c r="AC595" s="43"/>
      <c r="AD595" s="41"/>
      <c r="AE595" s="42"/>
      <c r="AF595" s="43"/>
      <c r="AG595" s="41"/>
      <c r="AH595" s="42"/>
      <c r="AI595" s="43"/>
      <c r="AK595" s="41"/>
      <c r="AL595" s="42"/>
      <c r="AM595" s="43"/>
      <c r="AT595" s="32">
        <f>IF(AT594=0,0,1)</f>
        <v>1</v>
      </c>
    </row>
    <row r="596" spans="2:50" ht="15" customHeight="1" x14ac:dyDescent="0.3">
      <c r="B596" s="15"/>
      <c r="C596" s="40" t="s">
        <v>22</v>
      </c>
      <c r="D596" s="34" t="s">
        <v>762</v>
      </c>
      <c r="E596" s="35" t="s">
        <v>983</v>
      </c>
      <c r="F596" s="41">
        <f>Current!AK596</f>
        <v>4975</v>
      </c>
      <c r="G596" s="42">
        <f>Current!AL596</f>
        <v>3000</v>
      </c>
      <c r="H596" s="43">
        <f>Current!AM596</f>
        <v>3000</v>
      </c>
      <c r="I596" s="41">
        <f>Infrastructure!AT596</f>
        <v>33559</v>
      </c>
      <c r="J596" s="42">
        <f>Infrastructure!AU596</f>
        <v>41653</v>
      </c>
      <c r="K596" s="43">
        <f>Infrastructure!AV596</f>
        <v>47177</v>
      </c>
      <c r="L596" s="41">
        <f>'Allocations-in-Kind'!AK596</f>
        <v>1464</v>
      </c>
      <c r="M596" s="42">
        <f>'Allocations-in-Kind'!AL596</f>
        <v>3819</v>
      </c>
      <c r="N596" s="43">
        <f>'Allocations-in-Kind'!AM596</f>
        <v>6151</v>
      </c>
      <c r="O596" s="41"/>
      <c r="P596" s="42"/>
      <c r="Q596" s="43"/>
      <c r="R596" s="41"/>
      <c r="S596" s="42"/>
      <c r="T596" s="43"/>
      <c r="U596" s="41">
        <f>'ES Breakdown'!AK596</f>
        <v>229123</v>
      </c>
      <c r="V596" s="42">
        <f>'ES Breakdown'!AL596</f>
        <v>232462</v>
      </c>
      <c r="W596" s="43">
        <f>'ES Breakdown'!AM596</f>
        <v>231686</v>
      </c>
      <c r="X596" s="41"/>
      <c r="Y596" s="42"/>
      <c r="Z596" s="43"/>
      <c r="AA596" s="41"/>
      <c r="AB596" s="42"/>
      <c r="AC596" s="43"/>
      <c r="AD596" s="41"/>
      <c r="AE596" s="42"/>
      <c r="AF596" s="43"/>
      <c r="AG596" s="41"/>
      <c r="AH596" s="42"/>
      <c r="AI596" s="43"/>
      <c r="AK596" s="41">
        <f t="shared" ref="AK596:AM606" si="173">F596+I596+L596+O596+R596+U596+X596+AA596+AD596+AG596</f>
        <v>269121</v>
      </c>
      <c r="AL596" s="42">
        <f t="shared" si="173"/>
        <v>280934</v>
      </c>
      <c r="AM596" s="43">
        <f t="shared" si="173"/>
        <v>288014</v>
      </c>
      <c r="AT596" s="32">
        <f>IF(LEN(E596)&lt;2,0,1)</f>
        <v>1</v>
      </c>
      <c r="AV596" s="23">
        <v>5</v>
      </c>
      <c r="AW596" s="23">
        <v>3</v>
      </c>
      <c r="AX596" s="23">
        <v>1</v>
      </c>
    </row>
    <row r="597" spans="2:50" ht="15" customHeight="1" x14ac:dyDescent="0.3">
      <c r="B597" s="15"/>
      <c r="C597" s="40" t="s">
        <v>22</v>
      </c>
      <c r="D597" s="34" t="s">
        <v>763</v>
      </c>
      <c r="E597" s="35" t="s">
        <v>989</v>
      </c>
      <c r="F597" s="41">
        <f>Current!AK597</f>
        <v>12483</v>
      </c>
      <c r="G597" s="42">
        <f>Current!AL597</f>
        <v>8900</v>
      </c>
      <c r="H597" s="43">
        <f>Current!AM597</f>
        <v>9500</v>
      </c>
      <c r="I597" s="41">
        <f>Infrastructure!AT597</f>
        <v>152189</v>
      </c>
      <c r="J597" s="42">
        <f>Infrastructure!AU597</f>
        <v>151913</v>
      </c>
      <c r="K597" s="43">
        <f>Infrastructure!AV597</f>
        <v>156387</v>
      </c>
      <c r="L597" s="41">
        <f>'Allocations-in-Kind'!AK597</f>
        <v>26270</v>
      </c>
      <c r="M597" s="42">
        <f>'Allocations-in-Kind'!AL597</f>
        <v>11289</v>
      </c>
      <c r="N597" s="43">
        <f>'Allocations-in-Kind'!AM597</f>
        <v>23929</v>
      </c>
      <c r="O597" s="41"/>
      <c r="P597" s="42"/>
      <c r="Q597" s="43"/>
      <c r="R597" s="41"/>
      <c r="S597" s="42"/>
      <c r="T597" s="43"/>
      <c r="U597" s="41">
        <f>'ES Breakdown'!AK597</f>
        <v>622657</v>
      </c>
      <c r="V597" s="42">
        <f>'ES Breakdown'!AL597</f>
        <v>622909</v>
      </c>
      <c r="W597" s="43">
        <f>'ES Breakdown'!AM597</f>
        <v>608568</v>
      </c>
      <c r="X597" s="41"/>
      <c r="Y597" s="42"/>
      <c r="Z597" s="43"/>
      <c r="AA597" s="41"/>
      <c r="AB597" s="42"/>
      <c r="AC597" s="43"/>
      <c r="AD597" s="41"/>
      <c r="AE597" s="42"/>
      <c r="AF597" s="43"/>
      <c r="AG597" s="41"/>
      <c r="AH597" s="42"/>
      <c r="AI597" s="43"/>
      <c r="AK597" s="41">
        <f t="shared" si="173"/>
        <v>813599</v>
      </c>
      <c r="AL597" s="42">
        <f t="shared" si="173"/>
        <v>795011</v>
      </c>
      <c r="AM597" s="43">
        <f t="shared" si="173"/>
        <v>798384</v>
      </c>
      <c r="AT597" s="32">
        <f t="shared" ref="AT597:AT606" si="174">IF(LEN(E597)&lt;2,0,1)</f>
        <v>1</v>
      </c>
      <c r="AV597" s="23">
        <v>5</v>
      </c>
      <c r="AW597" s="23">
        <v>3</v>
      </c>
      <c r="AX597" s="23">
        <f>IF(AW597=AW596,AX596+1,1)</f>
        <v>2</v>
      </c>
    </row>
    <row r="598" spans="2:50" ht="15" customHeight="1" x14ac:dyDescent="0.3">
      <c r="B598" s="15"/>
      <c r="C598" s="40" t="s">
        <v>22</v>
      </c>
      <c r="D598" s="34" t="s">
        <v>764</v>
      </c>
      <c r="E598" s="35" t="s">
        <v>990</v>
      </c>
      <c r="F598" s="41">
        <f>Current!AK598</f>
        <v>4460</v>
      </c>
      <c r="G598" s="42">
        <f>Current!AL598</f>
        <v>2000</v>
      </c>
      <c r="H598" s="43">
        <f>Current!AM598</f>
        <v>2100</v>
      </c>
      <c r="I598" s="41">
        <f>Infrastructure!AT598</f>
        <v>124002</v>
      </c>
      <c r="J598" s="42">
        <f>Infrastructure!AU598</f>
        <v>125716</v>
      </c>
      <c r="K598" s="43">
        <f>Infrastructure!AV598</f>
        <v>130528</v>
      </c>
      <c r="L598" s="41">
        <f>'Allocations-in-Kind'!AK598</f>
        <v>19550</v>
      </c>
      <c r="M598" s="42">
        <f>'Allocations-in-Kind'!AL598</f>
        <v>6325</v>
      </c>
      <c r="N598" s="43">
        <f>'Allocations-in-Kind'!AM598</f>
        <v>15326</v>
      </c>
      <c r="O598" s="41"/>
      <c r="P598" s="42"/>
      <c r="Q598" s="43"/>
      <c r="R598" s="41"/>
      <c r="S598" s="42"/>
      <c r="T598" s="43"/>
      <c r="U598" s="41">
        <f>'ES Breakdown'!AK598</f>
        <v>509837</v>
      </c>
      <c r="V598" s="42">
        <f>'ES Breakdown'!AL598</f>
        <v>511679</v>
      </c>
      <c r="W598" s="43">
        <f>'ES Breakdown'!AM598</f>
        <v>502054</v>
      </c>
      <c r="X598" s="41"/>
      <c r="Y598" s="42"/>
      <c r="Z598" s="43"/>
      <c r="AA598" s="41"/>
      <c r="AB598" s="42"/>
      <c r="AC598" s="43"/>
      <c r="AD598" s="41"/>
      <c r="AE598" s="42"/>
      <c r="AF598" s="43"/>
      <c r="AG598" s="41"/>
      <c r="AH598" s="42"/>
      <c r="AI598" s="43"/>
      <c r="AK598" s="41">
        <f t="shared" si="173"/>
        <v>657849</v>
      </c>
      <c r="AL598" s="42">
        <f t="shared" si="173"/>
        <v>645720</v>
      </c>
      <c r="AM598" s="43">
        <f t="shared" si="173"/>
        <v>650008</v>
      </c>
      <c r="AT598" s="32">
        <f t="shared" si="174"/>
        <v>1</v>
      </c>
      <c r="AV598" s="23">
        <v>5</v>
      </c>
      <c r="AW598" s="23">
        <v>3</v>
      </c>
      <c r="AX598" s="23">
        <f t="shared" ref="AX598:AX606" si="175">IF(AW598=AW597,AX597+1,1)</f>
        <v>3</v>
      </c>
    </row>
    <row r="599" spans="2:50" ht="15" customHeight="1" x14ac:dyDescent="0.3">
      <c r="B599" s="15"/>
      <c r="C599" s="40" t="s">
        <v>22</v>
      </c>
      <c r="D599" s="34" t="s">
        <v>765</v>
      </c>
      <c r="E599" s="35" t="s">
        <v>993</v>
      </c>
      <c r="F599" s="41">
        <f>Current!AK599</f>
        <v>4225</v>
      </c>
      <c r="G599" s="42">
        <f>Current!AL599</f>
        <v>2500</v>
      </c>
      <c r="H599" s="43">
        <f>Current!AM599</f>
        <v>2600</v>
      </c>
      <c r="I599" s="41">
        <f>Infrastructure!AT599</f>
        <v>115624</v>
      </c>
      <c r="J599" s="42">
        <f>Infrastructure!AU599</f>
        <v>114506</v>
      </c>
      <c r="K599" s="43">
        <f>Infrastructure!AV599</f>
        <v>120715</v>
      </c>
      <c r="L599" s="41">
        <f>'Allocations-in-Kind'!AK599</f>
        <v>13719</v>
      </c>
      <c r="M599" s="42">
        <f>'Allocations-in-Kind'!AL599</f>
        <v>7943</v>
      </c>
      <c r="N599" s="43">
        <f>'Allocations-in-Kind'!AM599</f>
        <v>21283</v>
      </c>
      <c r="O599" s="41"/>
      <c r="P599" s="42"/>
      <c r="Q599" s="43"/>
      <c r="R599" s="41"/>
      <c r="S599" s="42"/>
      <c r="T599" s="43"/>
      <c r="U599" s="41">
        <f>'ES Breakdown'!AK599</f>
        <v>513239</v>
      </c>
      <c r="V599" s="42">
        <f>'ES Breakdown'!AL599</f>
        <v>511443</v>
      </c>
      <c r="W599" s="43">
        <f>'ES Breakdown'!AM599</f>
        <v>496872</v>
      </c>
      <c r="X599" s="41"/>
      <c r="Y599" s="42"/>
      <c r="Z599" s="43"/>
      <c r="AA599" s="41"/>
      <c r="AB599" s="42"/>
      <c r="AC599" s="43"/>
      <c r="AD599" s="41"/>
      <c r="AE599" s="42"/>
      <c r="AF599" s="43"/>
      <c r="AG599" s="41"/>
      <c r="AH599" s="42"/>
      <c r="AI599" s="43"/>
      <c r="AK599" s="41">
        <f t="shared" si="173"/>
        <v>646807</v>
      </c>
      <c r="AL599" s="42">
        <f t="shared" si="173"/>
        <v>636392</v>
      </c>
      <c r="AM599" s="43">
        <f t="shared" si="173"/>
        <v>641470</v>
      </c>
      <c r="AT599" s="32">
        <f t="shared" si="174"/>
        <v>1</v>
      </c>
      <c r="AV599" s="23">
        <v>5</v>
      </c>
      <c r="AW599" s="23">
        <v>3</v>
      </c>
      <c r="AX599" s="23">
        <f t="shared" si="175"/>
        <v>4</v>
      </c>
    </row>
    <row r="600" spans="2:50" ht="15" hidden="1" customHeight="1" x14ac:dyDescent="0.3">
      <c r="B600" s="15"/>
      <c r="C600" s="40" t="s">
        <v>22</v>
      </c>
      <c r="D600" s="34" t="s">
        <v>2</v>
      </c>
      <c r="E600" s="35" t="s">
        <v>2</v>
      </c>
      <c r="F600" s="41">
        <f>Current!AK600</f>
        <v>0</v>
      </c>
      <c r="G600" s="42">
        <f>Current!AL600</f>
        <v>0</v>
      </c>
      <c r="H600" s="43">
        <f>Current!AM600</f>
        <v>0</v>
      </c>
      <c r="I600" s="41">
        <f>Infrastructure!AT600</f>
        <v>0</v>
      </c>
      <c r="J600" s="42">
        <f>Infrastructure!AU600</f>
        <v>0</v>
      </c>
      <c r="K600" s="43">
        <f>Infrastructure!AV600</f>
        <v>0</v>
      </c>
      <c r="L600" s="41">
        <f>'Allocations-in-Kind'!AK600</f>
        <v>0</v>
      </c>
      <c r="M600" s="42">
        <f>'Allocations-in-Kind'!AL600</f>
        <v>0</v>
      </c>
      <c r="N600" s="43">
        <f>'Allocations-in-Kind'!AM600</f>
        <v>0</v>
      </c>
      <c r="O600" s="41"/>
      <c r="P600" s="42"/>
      <c r="Q600" s="43"/>
      <c r="R600" s="41"/>
      <c r="S600" s="42"/>
      <c r="T600" s="43"/>
      <c r="U600" s="41">
        <f>'ES Breakdown'!AK600</f>
        <v>0</v>
      </c>
      <c r="V600" s="42">
        <f>'ES Breakdown'!AL600</f>
        <v>0</v>
      </c>
      <c r="W600" s="43">
        <f>'ES Breakdown'!AM600</f>
        <v>0</v>
      </c>
      <c r="X600" s="41"/>
      <c r="Y600" s="42"/>
      <c r="Z600" s="43"/>
      <c r="AA600" s="41"/>
      <c r="AB600" s="42"/>
      <c r="AC600" s="43"/>
      <c r="AD600" s="41"/>
      <c r="AE600" s="42"/>
      <c r="AF600" s="43"/>
      <c r="AG600" s="41"/>
      <c r="AH600" s="42"/>
      <c r="AI600" s="43"/>
      <c r="AK600" s="41">
        <f t="shared" si="173"/>
        <v>0</v>
      </c>
      <c r="AL600" s="42">
        <f t="shared" si="173"/>
        <v>0</v>
      </c>
      <c r="AM600" s="43">
        <f t="shared" si="173"/>
        <v>0</v>
      </c>
      <c r="AT600" s="32">
        <f t="shared" si="174"/>
        <v>0</v>
      </c>
      <c r="AV600" s="23">
        <v>5</v>
      </c>
      <c r="AW600" s="23">
        <v>3</v>
      </c>
      <c r="AX600" s="23">
        <f t="shared" si="175"/>
        <v>5</v>
      </c>
    </row>
    <row r="601" spans="2:50" ht="15" hidden="1" customHeight="1" x14ac:dyDescent="0.3">
      <c r="B601" s="15"/>
      <c r="C601" s="40" t="s">
        <v>22</v>
      </c>
      <c r="D601" s="34" t="s">
        <v>2</v>
      </c>
      <c r="E601" s="35" t="s">
        <v>2</v>
      </c>
      <c r="F601" s="41">
        <f>Current!AK601</f>
        <v>0</v>
      </c>
      <c r="G601" s="42">
        <f>Current!AL601</f>
        <v>0</v>
      </c>
      <c r="H601" s="43">
        <f>Current!AM601</f>
        <v>0</v>
      </c>
      <c r="I601" s="41">
        <f>Infrastructure!AT601</f>
        <v>0</v>
      </c>
      <c r="J601" s="42">
        <f>Infrastructure!AU601</f>
        <v>0</v>
      </c>
      <c r="K601" s="43">
        <f>Infrastructure!AV601</f>
        <v>0</v>
      </c>
      <c r="L601" s="41">
        <f>'Allocations-in-Kind'!AK601</f>
        <v>0</v>
      </c>
      <c r="M601" s="42">
        <f>'Allocations-in-Kind'!AL601</f>
        <v>0</v>
      </c>
      <c r="N601" s="43">
        <f>'Allocations-in-Kind'!AM601</f>
        <v>0</v>
      </c>
      <c r="O601" s="41"/>
      <c r="P601" s="42"/>
      <c r="Q601" s="43"/>
      <c r="R601" s="41"/>
      <c r="S601" s="42"/>
      <c r="T601" s="43"/>
      <c r="U601" s="41">
        <f>'ES Breakdown'!AK601</f>
        <v>0</v>
      </c>
      <c r="V601" s="42">
        <f>'ES Breakdown'!AL601</f>
        <v>0</v>
      </c>
      <c r="W601" s="43">
        <f>'ES Breakdown'!AM601</f>
        <v>0</v>
      </c>
      <c r="X601" s="41"/>
      <c r="Y601" s="42"/>
      <c r="Z601" s="43"/>
      <c r="AA601" s="41"/>
      <c r="AB601" s="42"/>
      <c r="AC601" s="43"/>
      <c r="AD601" s="41"/>
      <c r="AE601" s="42"/>
      <c r="AF601" s="43"/>
      <c r="AG601" s="41"/>
      <c r="AH601" s="42"/>
      <c r="AI601" s="43"/>
      <c r="AK601" s="41">
        <f t="shared" si="173"/>
        <v>0</v>
      </c>
      <c r="AL601" s="42">
        <f t="shared" si="173"/>
        <v>0</v>
      </c>
      <c r="AM601" s="43">
        <f t="shared" si="173"/>
        <v>0</v>
      </c>
      <c r="AT601" s="32">
        <f t="shared" si="174"/>
        <v>0</v>
      </c>
      <c r="AV601" s="23">
        <v>5</v>
      </c>
      <c r="AW601" s="23">
        <v>3</v>
      </c>
      <c r="AX601" s="23">
        <f t="shared" si="175"/>
        <v>6</v>
      </c>
    </row>
    <row r="602" spans="2:50" ht="15" hidden="1" customHeight="1" x14ac:dyDescent="0.3">
      <c r="B602" s="15"/>
      <c r="C602" s="40" t="s">
        <v>22</v>
      </c>
      <c r="D602" s="34" t="s">
        <v>2</v>
      </c>
      <c r="E602" s="35" t="s">
        <v>2</v>
      </c>
      <c r="F602" s="41">
        <f>Current!AK602</f>
        <v>0</v>
      </c>
      <c r="G602" s="42">
        <f>Current!AL602</f>
        <v>0</v>
      </c>
      <c r="H602" s="43">
        <f>Current!AM602</f>
        <v>0</v>
      </c>
      <c r="I602" s="41">
        <f>Infrastructure!AT602</f>
        <v>0</v>
      </c>
      <c r="J602" s="42">
        <f>Infrastructure!AU602</f>
        <v>0</v>
      </c>
      <c r="K602" s="43">
        <f>Infrastructure!AV602</f>
        <v>0</v>
      </c>
      <c r="L602" s="41">
        <f>'Allocations-in-Kind'!AK602</f>
        <v>0</v>
      </c>
      <c r="M602" s="42">
        <f>'Allocations-in-Kind'!AL602</f>
        <v>0</v>
      </c>
      <c r="N602" s="43">
        <f>'Allocations-in-Kind'!AM602</f>
        <v>0</v>
      </c>
      <c r="O602" s="41"/>
      <c r="P602" s="42"/>
      <c r="Q602" s="43"/>
      <c r="R602" s="41"/>
      <c r="S602" s="42"/>
      <c r="T602" s="43"/>
      <c r="U602" s="41">
        <f>'ES Breakdown'!AK602</f>
        <v>0</v>
      </c>
      <c r="V602" s="42">
        <f>'ES Breakdown'!AL602</f>
        <v>0</v>
      </c>
      <c r="W602" s="43">
        <f>'ES Breakdown'!AM602</f>
        <v>0</v>
      </c>
      <c r="X602" s="41"/>
      <c r="Y602" s="42"/>
      <c r="Z602" s="43"/>
      <c r="AA602" s="41"/>
      <c r="AB602" s="42"/>
      <c r="AC602" s="43"/>
      <c r="AD602" s="41"/>
      <c r="AE602" s="42"/>
      <c r="AF602" s="43"/>
      <c r="AG602" s="41"/>
      <c r="AH602" s="42"/>
      <c r="AI602" s="43"/>
      <c r="AK602" s="41">
        <f t="shared" si="173"/>
        <v>0</v>
      </c>
      <c r="AL602" s="42">
        <f t="shared" si="173"/>
        <v>0</v>
      </c>
      <c r="AM602" s="43">
        <f t="shared" si="173"/>
        <v>0</v>
      </c>
      <c r="AT602" s="32">
        <f t="shared" si="174"/>
        <v>0</v>
      </c>
      <c r="AV602" s="23">
        <v>5</v>
      </c>
      <c r="AW602" s="23">
        <v>3</v>
      </c>
      <c r="AX602" s="23">
        <f t="shared" si="175"/>
        <v>7</v>
      </c>
    </row>
    <row r="603" spans="2:50" ht="15" hidden="1" customHeight="1" x14ac:dyDescent="0.3">
      <c r="B603" s="15"/>
      <c r="C603" s="40" t="s">
        <v>22</v>
      </c>
      <c r="D603" s="34" t="s">
        <v>2</v>
      </c>
      <c r="E603" s="35" t="s">
        <v>2</v>
      </c>
      <c r="F603" s="41">
        <f>Current!AK603</f>
        <v>0</v>
      </c>
      <c r="G603" s="42">
        <f>Current!AL603</f>
        <v>0</v>
      </c>
      <c r="H603" s="43">
        <f>Current!AM603</f>
        <v>0</v>
      </c>
      <c r="I603" s="41">
        <f>Infrastructure!AT603</f>
        <v>0</v>
      </c>
      <c r="J603" s="42">
        <f>Infrastructure!AU603</f>
        <v>0</v>
      </c>
      <c r="K603" s="43">
        <f>Infrastructure!AV603</f>
        <v>0</v>
      </c>
      <c r="L603" s="41">
        <f>'Allocations-in-Kind'!AK603</f>
        <v>0</v>
      </c>
      <c r="M603" s="42">
        <f>'Allocations-in-Kind'!AL603</f>
        <v>0</v>
      </c>
      <c r="N603" s="43">
        <f>'Allocations-in-Kind'!AM603</f>
        <v>0</v>
      </c>
      <c r="O603" s="41"/>
      <c r="P603" s="42"/>
      <c r="Q603" s="43"/>
      <c r="R603" s="41"/>
      <c r="S603" s="42"/>
      <c r="T603" s="43"/>
      <c r="U603" s="41">
        <f>'ES Breakdown'!AK603</f>
        <v>0</v>
      </c>
      <c r="V603" s="42">
        <f>'ES Breakdown'!AL603</f>
        <v>0</v>
      </c>
      <c r="W603" s="43">
        <f>'ES Breakdown'!AM603</f>
        <v>0</v>
      </c>
      <c r="X603" s="41"/>
      <c r="Y603" s="42"/>
      <c r="Z603" s="43"/>
      <c r="AA603" s="41"/>
      <c r="AB603" s="42"/>
      <c r="AC603" s="43"/>
      <c r="AD603" s="41"/>
      <c r="AE603" s="42"/>
      <c r="AF603" s="43"/>
      <c r="AG603" s="41"/>
      <c r="AH603" s="42"/>
      <c r="AI603" s="43"/>
      <c r="AK603" s="41">
        <f t="shared" si="173"/>
        <v>0</v>
      </c>
      <c r="AL603" s="42">
        <f t="shared" si="173"/>
        <v>0</v>
      </c>
      <c r="AM603" s="43">
        <f t="shared" si="173"/>
        <v>0</v>
      </c>
      <c r="AT603" s="32">
        <f t="shared" si="174"/>
        <v>0</v>
      </c>
      <c r="AV603" s="23">
        <v>5</v>
      </c>
      <c r="AW603" s="23">
        <v>3</v>
      </c>
      <c r="AX603" s="23">
        <f t="shared" si="175"/>
        <v>8</v>
      </c>
    </row>
    <row r="604" spans="2:50" ht="15" hidden="1" customHeight="1" x14ac:dyDescent="0.3">
      <c r="B604" s="15"/>
      <c r="C604" s="40" t="s">
        <v>22</v>
      </c>
      <c r="D604" s="34" t="s">
        <v>2</v>
      </c>
      <c r="E604" s="35" t="s">
        <v>2</v>
      </c>
      <c r="F604" s="41">
        <f>Current!AK604</f>
        <v>0</v>
      </c>
      <c r="G604" s="42">
        <f>Current!AL604</f>
        <v>0</v>
      </c>
      <c r="H604" s="43">
        <f>Current!AM604</f>
        <v>0</v>
      </c>
      <c r="I604" s="41">
        <f>Infrastructure!AT604</f>
        <v>0</v>
      </c>
      <c r="J604" s="42">
        <f>Infrastructure!AU604</f>
        <v>0</v>
      </c>
      <c r="K604" s="43">
        <f>Infrastructure!AV604</f>
        <v>0</v>
      </c>
      <c r="L604" s="41">
        <f>'Allocations-in-Kind'!AK604</f>
        <v>0</v>
      </c>
      <c r="M604" s="42">
        <f>'Allocations-in-Kind'!AL604</f>
        <v>0</v>
      </c>
      <c r="N604" s="43">
        <f>'Allocations-in-Kind'!AM604</f>
        <v>0</v>
      </c>
      <c r="O604" s="41"/>
      <c r="P604" s="42"/>
      <c r="Q604" s="43"/>
      <c r="R604" s="41"/>
      <c r="S604" s="42"/>
      <c r="T604" s="43"/>
      <c r="U604" s="41">
        <f>'ES Breakdown'!AK604</f>
        <v>0</v>
      </c>
      <c r="V604" s="42">
        <f>'ES Breakdown'!AL604</f>
        <v>0</v>
      </c>
      <c r="W604" s="43">
        <f>'ES Breakdown'!AM604</f>
        <v>0</v>
      </c>
      <c r="X604" s="41"/>
      <c r="Y604" s="42"/>
      <c r="Z604" s="43"/>
      <c r="AA604" s="41"/>
      <c r="AB604" s="42"/>
      <c r="AC604" s="43"/>
      <c r="AD604" s="41"/>
      <c r="AE604" s="42"/>
      <c r="AF604" s="43"/>
      <c r="AG604" s="41"/>
      <c r="AH604" s="42"/>
      <c r="AI604" s="43"/>
      <c r="AK604" s="41">
        <f t="shared" si="173"/>
        <v>0</v>
      </c>
      <c r="AL604" s="42">
        <f t="shared" si="173"/>
        <v>0</v>
      </c>
      <c r="AM604" s="43">
        <f t="shared" si="173"/>
        <v>0</v>
      </c>
      <c r="AT604" s="32">
        <f t="shared" si="174"/>
        <v>0</v>
      </c>
      <c r="AV604" s="23">
        <v>5</v>
      </c>
      <c r="AW604" s="23">
        <v>3</v>
      </c>
      <c r="AX604" s="23">
        <f t="shared" si="175"/>
        <v>9</v>
      </c>
    </row>
    <row r="605" spans="2:50" ht="15" hidden="1" customHeight="1" x14ac:dyDescent="0.3">
      <c r="B605" s="15"/>
      <c r="C605" s="40" t="s">
        <v>22</v>
      </c>
      <c r="D605" s="34" t="s">
        <v>2</v>
      </c>
      <c r="E605" s="35" t="s">
        <v>2</v>
      </c>
      <c r="F605" s="41">
        <f>Current!AK605</f>
        <v>0</v>
      </c>
      <c r="G605" s="42">
        <f>Current!AL605</f>
        <v>0</v>
      </c>
      <c r="H605" s="43">
        <f>Current!AM605</f>
        <v>0</v>
      </c>
      <c r="I605" s="41">
        <f>Infrastructure!AT605</f>
        <v>0</v>
      </c>
      <c r="J605" s="42">
        <f>Infrastructure!AU605</f>
        <v>0</v>
      </c>
      <c r="K605" s="43">
        <f>Infrastructure!AV605</f>
        <v>0</v>
      </c>
      <c r="L605" s="41">
        <f>'Allocations-in-Kind'!AK605</f>
        <v>0</v>
      </c>
      <c r="M605" s="42">
        <f>'Allocations-in-Kind'!AL605</f>
        <v>0</v>
      </c>
      <c r="N605" s="43">
        <f>'Allocations-in-Kind'!AM605</f>
        <v>0</v>
      </c>
      <c r="O605" s="41"/>
      <c r="P605" s="42"/>
      <c r="Q605" s="43"/>
      <c r="R605" s="41"/>
      <c r="S605" s="42"/>
      <c r="T605" s="43"/>
      <c r="U605" s="41">
        <f>'ES Breakdown'!AK605</f>
        <v>0</v>
      </c>
      <c r="V605" s="42">
        <f>'ES Breakdown'!AL605</f>
        <v>0</v>
      </c>
      <c r="W605" s="43">
        <f>'ES Breakdown'!AM605</f>
        <v>0</v>
      </c>
      <c r="X605" s="41"/>
      <c r="Y605" s="42"/>
      <c r="Z605" s="43"/>
      <c r="AA605" s="41"/>
      <c r="AB605" s="42"/>
      <c r="AC605" s="43"/>
      <c r="AD605" s="41"/>
      <c r="AE605" s="42"/>
      <c r="AF605" s="43"/>
      <c r="AG605" s="41"/>
      <c r="AH605" s="42"/>
      <c r="AI605" s="43"/>
      <c r="AK605" s="41">
        <f t="shared" si="173"/>
        <v>0</v>
      </c>
      <c r="AL605" s="42">
        <f t="shared" si="173"/>
        <v>0</v>
      </c>
      <c r="AM605" s="43">
        <f t="shared" si="173"/>
        <v>0</v>
      </c>
      <c r="AT605" s="32">
        <f t="shared" si="174"/>
        <v>0</v>
      </c>
      <c r="AV605" s="23">
        <v>5</v>
      </c>
      <c r="AW605" s="23">
        <v>3</v>
      </c>
      <c r="AX605" s="23">
        <f t="shared" si="175"/>
        <v>10</v>
      </c>
    </row>
    <row r="606" spans="2:50" ht="15" customHeight="1" x14ac:dyDescent="0.3">
      <c r="B606" s="15"/>
      <c r="C606" s="40" t="s">
        <v>23</v>
      </c>
      <c r="D606" s="34" t="s">
        <v>393</v>
      </c>
      <c r="E606" s="35" t="s">
        <v>394</v>
      </c>
      <c r="F606" s="41">
        <f>Current!AK606</f>
        <v>12914</v>
      </c>
      <c r="G606" s="42">
        <f>Current!AL606</f>
        <v>7800</v>
      </c>
      <c r="H606" s="43">
        <f>Current!AM606</f>
        <v>8688</v>
      </c>
      <c r="I606" s="41">
        <f>Infrastructure!AT606</f>
        <v>675634</v>
      </c>
      <c r="J606" s="42">
        <f>Infrastructure!AU606</f>
        <v>753193</v>
      </c>
      <c r="K606" s="43">
        <f>Infrastructure!AV606</f>
        <v>828217</v>
      </c>
      <c r="L606" s="41">
        <f>'Allocations-in-Kind'!AK606</f>
        <v>149752</v>
      </c>
      <c r="M606" s="42">
        <f>'Allocations-in-Kind'!AL606</f>
        <v>220092</v>
      </c>
      <c r="N606" s="43">
        <f>'Allocations-in-Kind'!AM606</f>
        <v>248206</v>
      </c>
      <c r="O606" s="41"/>
      <c r="P606" s="42"/>
      <c r="Q606" s="43"/>
      <c r="R606" s="41"/>
      <c r="S606" s="42"/>
      <c r="T606" s="43"/>
      <c r="U606" s="41">
        <f>'ES Breakdown'!AK606</f>
        <v>1474623</v>
      </c>
      <c r="V606" s="42">
        <f>'ES Breakdown'!AL606</f>
        <v>1564097</v>
      </c>
      <c r="W606" s="43">
        <f>'ES Breakdown'!AM606</f>
        <v>1657178</v>
      </c>
      <c r="X606" s="41"/>
      <c r="Y606" s="42"/>
      <c r="Z606" s="43"/>
      <c r="AA606" s="41"/>
      <c r="AB606" s="42"/>
      <c r="AC606" s="43"/>
      <c r="AD606" s="41"/>
      <c r="AE606" s="42"/>
      <c r="AF606" s="43"/>
      <c r="AG606" s="41"/>
      <c r="AH606" s="42"/>
      <c r="AI606" s="43"/>
      <c r="AK606" s="41">
        <f t="shared" si="173"/>
        <v>2312923</v>
      </c>
      <c r="AL606" s="42">
        <f t="shared" si="173"/>
        <v>2545182</v>
      </c>
      <c r="AM606" s="43">
        <f t="shared" si="173"/>
        <v>2742289</v>
      </c>
      <c r="AT606" s="32">
        <f t="shared" si="174"/>
        <v>1</v>
      </c>
      <c r="AV606" s="23">
        <v>5</v>
      </c>
      <c r="AW606" s="23">
        <v>4</v>
      </c>
      <c r="AX606" s="23">
        <f t="shared" si="175"/>
        <v>1</v>
      </c>
    </row>
    <row r="607" spans="2:50" ht="15" customHeight="1" x14ac:dyDescent="0.3">
      <c r="B607" s="15"/>
      <c r="C607" s="50" t="str">
        <f>IF(LEN(E606)&lt;1,"","Total: " &amp; LEFT(E606,LEN(E606)-21) &amp; "Municipalities")</f>
        <v>Total: Vhembe Municipalities</v>
      </c>
      <c r="D607" s="51"/>
      <c r="E607" s="52"/>
      <c r="F607" s="53">
        <f>Current!AK607</f>
        <v>39057</v>
      </c>
      <c r="G607" s="54">
        <f>Current!AL607</f>
        <v>24200</v>
      </c>
      <c r="H607" s="55">
        <f>Current!AM607</f>
        <v>25888</v>
      </c>
      <c r="I607" s="53">
        <f>Infrastructure!AT607</f>
        <v>1101008</v>
      </c>
      <c r="J607" s="54">
        <f>Infrastructure!AU607</f>
        <v>1186981</v>
      </c>
      <c r="K607" s="55">
        <f>Infrastructure!AV607</f>
        <v>1283024</v>
      </c>
      <c r="L607" s="53">
        <f>'Allocations-in-Kind'!AK607</f>
        <v>210755</v>
      </c>
      <c r="M607" s="54">
        <f>'Allocations-in-Kind'!AL607</f>
        <v>249468</v>
      </c>
      <c r="N607" s="55">
        <f>'Allocations-in-Kind'!AM607</f>
        <v>314895</v>
      </c>
      <c r="O607" s="53"/>
      <c r="P607" s="54"/>
      <c r="Q607" s="55"/>
      <c r="R607" s="53"/>
      <c r="S607" s="54"/>
      <c r="T607" s="55"/>
      <c r="U607" s="53">
        <f t="shared" ref="U607:AI607" si="176">SUM(U596:U606)</f>
        <v>3349479</v>
      </c>
      <c r="V607" s="54">
        <f t="shared" si="176"/>
        <v>3442590</v>
      </c>
      <c r="W607" s="55">
        <f t="shared" si="176"/>
        <v>3496358</v>
      </c>
      <c r="X607" s="53">
        <f t="shared" si="176"/>
        <v>0</v>
      </c>
      <c r="Y607" s="54">
        <f t="shared" si="176"/>
        <v>0</v>
      </c>
      <c r="Z607" s="55">
        <f t="shared" si="176"/>
        <v>0</v>
      </c>
      <c r="AA607" s="53">
        <f t="shared" si="176"/>
        <v>0</v>
      </c>
      <c r="AB607" s="54">
        <f t="shared" si="176"/>
        <v>0</v>
      </c>
      <c r="AC607" s="55">
        <f t="shared" si="176"/>
        <v>0</v>
      </c>
      <c r="AD607" s="53">
        <f t="shared" si="176"/>
        <v>0</v>
      </c>
      <c r="AE607" s="54">
        <f t="shared" si="176"/>
        <v>0</v>
      </c>
      <c r="AF607" s="55">
        <f t="shared" si="176"/>
        <v>0</v>
      </c>
      <c r="AG607" s="53">
        <f t="shared" si="176"/>
        <v>0</v>
      </c>
      <c r="AH607" s="54">
        <f t="shared" si="176"/>
        <v>0</v>
      </c>
      <c r="AI607" s="55">
        <f t="shared" si="176"/>
        <v>0</v>
      </c>
      <c r="AK607" s="53">
        <f>SUM(AK596:AK606)</f>
        <v>4700299</v>
      </c>
      <c r="AL607" s="54">
        <f>SUM(AL596:AL606)</f>
        <v>4903239</v>
      </c>
      <c r="AM607" s="55">
        <f>SUM(AM596:AM606)</f>
        <v>5120165</v>
      </c>
      <c r="AT607" s="32">
        <f>IF(SUM(AT596:AT606)=0,0,1)</f>
        <v>1</v>
      </c>
    </row>
    <row r="608" spans="2:50" ht="15" customHeight="1" x14ac:dyDescent="0.3">
      <c r="B608" s="15"/>
      <c r="C608" s="40"/>
      <c r="D608" s="34"/>
      <c r="E608" s="35"/>
      <c r="F608" s="41"/>
      <c r="G608" s="42"/>
      <c r="H608" s="43"/>
      <c r="I608" s="41"/>
      <c r="J608" s="42"/>
      <c r="K608" s="43"/>
      <c r="L608" s="41"/>
      <c r="M608" s="42"/>
      <c r="N608" s="43"/>
      <c r="O608" s="41"/>
      <c r="P608" s="42"/>
      <c r="Q608" s="43"/>
      <c r="R608" s="41"/>
      <c r="S608" s="42"/>
      <c r="T608" s="43"/>
      <c r="U608" s="41"/>
      <c r="V608" s="42"/>
      <c r="W608" s="43"/>
      <c r="X608" s="41"/>
      <c r="Y608" s="42"/>
      <c r="Z608" s="43"/>
      <c r="AA608" s="41"/>
      <c r="AB608" s="42"/>
      <c r="AC608" s="43"/>
      <c r="AD608" s="41"/>
      <c r="AE608" s="42"/>
      <c r="AF608" s="43"/>
      <c r="AG608" s="41"/>
      <c r="AH608" s="42"/>
      <c r="AI608" s="43"/>
      <c r="AK608" s="41"/>
      <c r="AL608" s="42"/>
      <c r="AM608" s="43"/>
      <c r="AT608" s="32">
        <f>IF(AT607=0,0,1)</f>
        <v>1</v>
      </c>
    </row>
    <row r="609" spans="2:50" ht="15" customHeight="1" x14ac:dyDescent="0.3">
      <c r="B609" s="15"/>
      <c r="C609" s="40" t="s">
        <v>22</v>
      </c>
      <c r="D609" s="34" t="s">
        <v>766</v>
      </c>
      <c r="E609" s="35" t="s">
        <v>992</v>
      </c>
      <c r="F609" s="41">
        <f>Current!AK609</f>
        <v>4405</v>
      </c>
      <c r="G609" s="42">
        <f>Current!AL609</f>
        <v>2400</v>
      </c>
      <c r="H609" s="43">
        <f>Current!AM609</f>
        <v>2500</v>
      </c>
      <c r="I609" s="41">
        <f>Infrastructure!AT609</f>
        <v>67485</v>
      </c>
      <c r="J609" s="42">
        <f>Infrastructure!AU609</f>
        <v>84932</v>
      </c>
      <c r="K609" s="43">
        <f>Infrastructure!AV609</f>
        <v>74767</v>
      </c>
      <c r="L609" s="41">
        <f>'Allocations-in-Kind'!AK609</f>
        <v>4304</v>
      </c>
      <c r="M609" s="42">
        <f>'Allocations-in-Kind'!AL609</f>
        <v>8104</v>
      </c>
      <c r="N609" s="43">
        <f>'Allocations-in-Kind'!AM609</f>
        <v>4137</v>
      </c>
      <c r="O609" s="41"/>
      <c r="P609" s="42"/>
      <c r="Q609" s="43"/>
      <c r="R609" s="41"/>
      <c r="S609" s="42"/>
      <c r="T609" s="43"/>
      <c r="U609" s="41">
        <f>'ES Breakdown'!AK609</f>
        <v>246266</v>
      </c>
      <c r="V609" s="42">
        <f>'ES Breakdown'!AL609</f>
        <v>244154</v>
      </c>
      <c r="W609" s="43">
        <f>'ES Breakdown'!AM609</f>
        <v>235481</v>
      </c>
      <c r="X609" s="41"/>
      <c r="Y609" s="42"/>
      <c r="Z609" s="43"/>
      <c r="AA609" s="41"/>
      <c r="AB609" s="42"/>
      <c r="AC609" s="43"/>
      <c r="AD609" s="41"/>
      <c r="AE609" s="42"/>
      <c r="AF609" s="43"/>
      <c r="AG609" s="41"/>
      <c r="AH609" s="42"/>
      <c r="AI609" s="43"/>
      <c r="AK609" s="41">
        <f t="shared" ref="AK609:AM619" si="177">F609+I609+L609+O609+R609+U609+X609+AA609+AD609+AG609</f>
        <v>322460</v>
      </c>
      <c r="AL609" s="42">
        <f t="shared" si="177"/>
        <v>339590</v>
      </c>
      <c r="AM609" s="43">
        <f t="shared" si="177"/>
        <v>316885</v>
      </c>
      <c r="AT609" s="32">
        <f>IF(LEN(E609)&lt;2,0,1)</f>
        <v>1</v>
      </c>
      <c r="AV609" s="23">
        <v>5</v>
      </c>
      <c r="AW609" s="23">
        <v>5</v>
      </c>
      <c r="AX609" s="23">
        <v>1</v>
      </c>
    </row>
    <row r="610" spans="2:50" ht="15" customHeight="1" x14ac:dyDescent="0.3">
      <c r="B610" s="15"/>
      <c r="C610" s="40" t="s">
        <v>22</v>
      </c>
      <c r="D610" s="34" t="s">
        <v>767</v>
      </c>
      <c r="E610" s="35" t="s">
        <v>995</v>
      </c>
      <c r="F610" s="41">
        <f>Current!AK610</f>
        <v>3586</v>
      </c>
      <c r="G610" s="42">
        <f>Current!AL610</f>
        <v>2200</v>
      </c>
      <c r="H610" s="43">
        <f>Current!AM610</f>
        <v>2300</v>
      </c>
      <c r="I610" s="41">
        <f>Infrastructure!AT610</f>
        <v>62750</v>
      </c>
      <c r="J610" s="42">
        <f>Infrastructure!AU610</f>
        <v>55894</v>
      </c>
      <c r="K610" s="43">
        <f>Infrastructure!AV610</f>
        <v>53180</v>
      </c>
      <c r="L610" s="41">
        <f>'Allocations-in-Kind'!AK610</f>
        <v>4218</v>
      </c>
      <c r="M610" s="42">
        <f>'Allocations-in-Kind'!AL610</f>
        <v>3334</v>
      </c>
      <c r="N610" s="43">
        <f>'Allocations-in-Kind'!AM610</f>
        <v>10557</v>
      </c>
      <c r="O610" s="41"/>
      <c r="P610" s="42"/>
      <c r="Q610" s="43"/>
      <c r="R610" s="41"/>
      <c r="S610" s="42"/>
      <c r="T610" s="43"/>
      <c r="U610" s="41">
        <f>'ES Breakdown'!AK610</f>
        <v>187593</v>
      </c>
      <c r="V610" s="42">
        <f>'ES Breakdown'!AL610</f>
        <v>186040</v>
      </c>
      <c r="W610" s="43">
        <f>'ES Breakdown'!AM610</f>
        <v>179526</v>
      </c>
      <c r="X610" s="41"/>
      <c r="Y610" s="42"/>
      <c r="Z610" s="43"/>
      <c r="AA610" s="41"/>
      <c r="AB610" s="42"/>
      <c r="AC610" s="43"/>
      <c r="AD610" s="41"/>
      <c r="AE610" s="42"/>
      <c r="AF610" s="43"/>
      <c r="AG610" s="41"/>
      <c r="AH610" s="42"/>
      <c r="AI610" s="43"/>
      <c r="AK610" s="41">
        <f t="shared" si="177"/>
        <v>258147</v>
      </c>
      <c r="AL610" s="42">
        <f t="shared" si="177"/>
        <v>247468</v>
      </c>
      <c r="AM610" s="43">
        <f t="shared" si="177"/>
        <v>245563</v>
      </c>
      <c r="AT610" s="32">
        <f t="shared" ref="AT610:AT619" si="178">IF(LEN(E610)&lt;2,0,1)</f>
        <v>1</v>
      </c>
      <c r="AV610" s="23">
        <v>5</v>
      </c>
      <c r="AW610" s="23">
        <v>5</v>
      </c>
      <c r="AX610" s="23">
        <f>IF(AW610=AW609,AX609+1,1)</f>
        <v>2</v>
      </c>
    </row>
    <row r="611" spans="2:50" ht="15" customHeight="1" x14ac:dyDescent="0.3">
      <c r="B611" s="15"/>
      <c r="C611" s="40" t="s">
        <v>22</v>
      </c>
      <c r="D611" s="34" t="s">
        <v>399</v>
      </c>
      <c r="E611" s="35" t="s">
        <v>994</v>
      </c>
      <c r="F611" s="41">
        <f>Current!AK611</f>
        <v>16517</v>
      </c>
      <c r="G611" s="42">
        <f>Current!AL611</f>
        <v>10400</v>
      </c>
      <c r="H611" s="43">
        <f>Current!AM611</f>
        <v>8500</v>
      </c>
      <c r="I611" s="41">
        <f>Infrastructure!AT611</f>
        <v>945127.93610303686</v>
      </c>
      <c r="J611" s="42">
        <f>Infrastructure!AU611</f>
        <v>892154.44849039416</v>
      </c>
      <c r="K611" s="43">
        <f>Infrastructure!AV611</f>
        <v>1036978.8295457554</v>
      </c>
      <c r="L611" s="41">
        <f>'Allocations-in-Kind'!AK611</f>
        <v>42312</v>
      </c>
      <c r="M611" s="42">
        <f>'Allocations-in-Kind'!AL611</f>
        <v>74218</v>
      </c>
      <c r="N611" s="43">
        <f>'Allocations-in-Kind'!AM611</f>
        <v>74807</v>
      </c>
      <c r="O611" s="41"/>
      <c r="P611" s="42"/>
      <c r="Q611" s="43"/>
      <c r="R611" s="41"/>
      <c r="S611" s="42"/>
      <c r="T611" s="43"/>
      <c r="U611" s="41">
        <f>'ES Breakdown'!AK611</f>
        <v>1407843</v>
      </c>
      <c r="V611" s="42">
        <f>'ES Breakdown'!AL611</f>
        <v>1481766</v>
      </c>
      <c r="W611" s="43">
        <f>'ES Breakdown'!AM611</f>
        <v>1551725</v>
      </c>
      <c r="X611" s="41"/>
      <c r="Y611" s="42"/>
      <c r="Z611" s="43"/>
      <c r="AA611" s="41"/>
      <c r="AB611" s="42"/>
      <c r="AC611" s="43"/>
      <c r="AD611" s="41"/>
      <c r="AE611" s="42"/>
      <c r="AF611" s="43"/>
      <c r="AG611" s="41"/>
      <c r="AH611" s="42"/>
      <c r="AI611" s="43"/>
      <c r="AK611" s="41">
        <f t="shared" si="177"/>
        <v>2411799.9361030366</v>
      </c>
      <c r="AL611" s="42">
        <f t="shared" si="177"/>
        <v>2458538.4484903943</v>
      </c>
      <c r="AM611" s="43">
        <f t="shared" si="177"/>
        <v>2672010.8295457554</v>
      </c>
      <c r="AT611" s="32">
        <f t="shared" si="178"/>
        <v>1</v>
      </c>
      <c r="AV611" s="23">
        <v>5</v>
      </c>
      <c r="AW611" s="23">
        <v>5</v>
      </c>
      <c r="AX611" s="23">
        <f t="shared" ref="AX611:AX619" si="179">IF(AW611=AW610,AX610+1,1)</f>
        <v>3</v>
      </c>
    </row>
    <row r="612" spans="2:50" ht="15" customHeight="1" x14ac:dyDescent="0.3">
      <c r="B612" s="15"/>
      <c r="C612" s="40" t="s">
        <v>22</v>
      </c>
      <c r="D612" s="34" t="s">
        <v>768</v>
      </c>
      <c r="E612" s="35" t="s">
        <v>991</v>
      </c>
      <c r="F612" s="41">
        <f>Current!AK612</f>
        <v>3756</v>
      </c>
      <c r="G612" s="42">
        <f>Current!AL612</f>
        <v>2000</v>
      </c>
      <c r="H612" s="43">
        <f>Current!AM612</f>
        <v>2100</v>
      </c>
      <c r="I612" s="41">
        <f>Infrastructure!AT612</f>
        <v>68317</v>
      </c>
      <c r="J612" s="42">
        <f>Infrastructure!AU612</f>
        <v>76853</v>
      </c>
      <c r="K612" s="43">
        <f>Infrastructure!AV612</f>
        <v>84044</v>
      </c>
      <c r="L612" s="41">
        <f>'Allocations-in-Kind'!AK612</f>
        <v>39385</v>
      </c>
      <c r="M612" s="42">
        <f>'Allocations-in-Kind'!AL612</f>
        <v>5657</v>
      </c>
      <c r="N612" s="43">
        <f>'Allocations-in-Kind'!AM612</f>
        <v>21805</v>
      </c>
      <c r="O612" s="41"/>
      <c r="P612" s="42"/>
      <c r="Q612" s="43"/>
      <c r="R612" s="41"/>
      <c r="S612" s="42"/>
      <c r="T612" s="43"/>
      <c r="U612" s="41">
        <f>'ES Breakdown'!AK612</f>
        <v>336507</v>
      </c>
      <c r="V612" s="42">
        <f>'ES Breakdown'!AL612</f>
        <v>332634</v>
      </c>
      <c r="W612" s="43">
        <f>'ES Breakdown'!AM612</f>
        <v>319397</v>
      </c>
      <c r="X612" s="41"/>
      <c r="Y612" s="42"/>
      <c r="Z612" s="43"/>
      <c r="AA612" s="41"/>
      <c r="AB612" s="42"/>
      <c r="AC612" s="43"/>
      <c r="AD612" s="41"/>
      <c r="AE612" s="42"/>
      <c r="AF612" s="43"/>
      <c r="AG612" s="41"/>
      <c r="AH612" s="42"/>
      <c r="AI612" s="43"/>
      <c r="AK612" s="41">
        <f t="shared" si="177"/>
        <v>447965</v>
      </c>
      <c r="AL612" s="42">
        <f t="shared" si="177"/>
        <v>417144</v>
      </c>
      <c r="AM612" s="43">
        <f t="shared" si="177"/>
        <v>427346</v>
      </c>
      <c r="AT612" s="32">
        <f t="shared" si="178"/>
        <v>1</v>
      </c>
      <c r="AV612" s="23">
        <v>5</v>
      </c>
      <c r="AW612" s="23">
        <v>5</v>
      </c>
      <c r="AX612" s="23">
        <f t="shared" si="179"/>
        <v>4</v>
      </c>
    </row>
    <row r="613" spans="2:50" ht="15" hidden="1" customHeight="1" x14ac:dyDescent="0.3">
      <c r="B613" s="15"/>
      <c r="C613" s="40" t="s">
        <v>22</v>
      </c>
      <c r="D613" s="34" t="s">
        <v>2</v>
      </c>
      <c r="E613" s="35" t="s">
        <v>2</v>
      </c>
      <c r="F613" s="41">
        <f>Current!AK613</f>
        <v>0</v>
      </c>
      <c r="G613" s="42">
        <f>Current!AL613</f>
        <v>0</v>
      </c>
      <c r="H613" s="43">
        <f>Current!AM613</f>
        <v>0</v>
      </c>
      <c r="I613" s="41">
        <f>Infrastructure!AT613</f>
        <v>0</v>
      </c>
      <c r="J613" s="42">
        <f>Infrastructure!AU613</f>
        <v>0</v>
      </c>
      <c r="K613" s="43">
        <f>Infrastructure!AV613</f>
        <v>0</v>
      </c>
      <c r="L613" s="41">
        <f>'Allocations-in-Kind'!AK613</f>
        <v>0</v>
      </c>
      <c r="M613" s="42">
        <f>'Allocations-in-Kind'!AL613</f>
        <v>0</v>
      </c>
      <c r="N613" s="43">
        <f>'Allocations-in-Kind'!AM613</f>
        <v>0</v>
      </c>
      <c r="O613" s="41"/>
      <c r="P613" s="42"/>
      <c r="Q613" s="43"/>
      <c r="R613" s="41"/>
      <c r="S613" s="42"/>
      <c r="T613" s="43"/>
      <c r="U613" s="41">
        <f>'ES Breakdown'!AK613</f>
        <v>0</v>
      </c>
      <c r="V613" s="42">
        <f>'ES Breakdown'!AL613</f>
        <v>0</v>
      </c>
      <c r="W613" s="43">
        <f>'ES Breakdown'!AM613</f>
        <v>0</v>
      </c>
      <c r="X613" s="41"/>
      <c r="Y613" s="42"/>
      <c r="Z613" s="43"/>
      <c r="AA613" s="41"/>
      <c r="AB613" s="42"/>
      <c r="AC613" s="43"/>
      <c r="AD613" s="41"/>
      <c r="AE613" s="42"/>
      <c r="AF613" s="43"/>
      <c r="AG613" s="41"/>
      <c r="AH613" s="42"/>
      <c r="AI613" s="43"/>
      <c r="AK613" s="41">
        <f t="shared" si="177"/>
        <v>0</v>
      </c>
      <c r="AL613" s="42">
        <f t="shared" si="177"/>
        <v>0</v>
      </c>
      <c r="AM613" s="43">
        <f t="shared" si="177"/>
        <v>0</v>
      </c>
      <c r="AT613" s="32">
        <f t="shared" si="178"/>
        <v>0</v>
      </c>
      <c r="AV613" s="23">
        <v>5</v>
      </c>
      <c r="AW613" s="23">
        <v>5</v>
      </c>
      <c r="AX613" s="23">
        <f t="shared" si="179"/>
        <v>5</v>
      </c>
    </row>
    <row r="614" spans="2:50" ht="15" hidden="1" customHeight="1" x14ac:dyDescent="0.3">
      <c r="B614" s="15"/>
      <c r="C614" s="40" t="s">
        <v>22</v>
      </c>
      <c r="D614" s="34" t="s">
        <v>2</v>
      </c>
      <c r="E614" s="35" t="s">
        <v>2</v>
      </c>
      <c r="F614" s="41">
        <f>Current!AK614</f>
        <v>0</v>
      </c>
      <c r="G614" s="42">
        <f>Current!AL614</f>
        <v>0</v>
      </c>
      <c r="H614" s="43">
        <f>Current!AM614</f>
        <v>0</v>
      </c>
      <c r="I614" s="41">
        <f>Infrastructure!AT614</f>
        <v>0</v>
      </c>
      <c r="J614" s="42">
        <f>Infrastructure!AU614</f>
        <v>0</v>
      </c>
      <c r="K614" s="43">
        <f>Infrastructure!AV614</f>
        <v>0</v>
      </c>
      <c r="L614" s="41">
        <f>'Allocations-in-Kind'!AK614</f>
        <v>0</v>
      </c>
      <c r="M614" s="42">
        <f>'Allocations-in-Kind'!AL614</f>
        <v>0</v>
      </c>
      <c r="N614" s="43">
        <f>'Allocations-in-Kind'!AM614</f>
        <v>0</v>
      </c>
      <c r="O614" s="41"/>
      <c r="P614" s="42"/>
      <c r="Q614" s="43"/>
      <c r="R614" s="41"/>
      <c r="S614" s="42"/>
      <c r="T614" s="43"/>
      <c r="U614" s="41">
        <f>'ES Breakdown'!AK614</f>
        <v>0</v>
      </c>
      <c r="V614" s="42">
        <f>'ES Breakdown'!AL614</f>
        <v>0</v>
      </c>
      <c r="W614" s="43">
        <f>'ES Breakdown'!AM614</f>
        <v>0</v>
      </c>
      <c r="X614" s="41"/>
      <c r="Y614" s="42"/>
      <c r="Z614" s="43"/>
      <c r="AA614" s="41"/>
      <c r="AB614" s="42"/>
      <c r="AC614" s="43"/>
      <c r="AD614" s="41"/>
      <c r="AE614" s="42"/>
      <c r="AF614" s="43"/>
      <c r="AG614" s="41"/>
      <c r="AH614" s="42"/>
      <c r="AI614" s="43"/>
      <c r="AK614" s="41">
        <f t="shared" si="177"/>
        <v>0</v>
      </c>
      <c r="AL614" s="42">
        <f t="shared" si="177"/>
        <v>0</v>
      </c>
      <c r="AM614" s="43">
        <f t="shared" si="177"/>
        <v>0</v>
      </c>
      <c r="AT614" s="32">
        <f t="shared" si="178"/>
        <v>0</v>
      </c>
      <c r="AV614" s="23">
        <v>5</v>
      </c>
      <c r="AW614" s="23">
        <v>5</v>
      </c>
      <c r="AX614" s="23">
        <f t="shared" si="179"/>
        <v>6</v>
      </c>
    </row>
    <row r="615" spans="2:50" ht="15" hidden="1" customHeight="1" x14ac:dyDescent="0.3">
      <c r="B615" s="15"/>
      <c r="C615" s="40" t="s">
        <v>22</v>
      </c>
      <c r="D615" s="34" t="s">
        <v>2</v>
      </c>
      <c r="E615" s="35" t="s">
        <v>2</v>
      </c>
      <c r="F615" s="41">
        <f>Current!AK615</f>
        <v>0</v>
      </c>
      <c r="G615" s="42">
        <f>Current!AL615</f>
        <v>0</v>
      </c>
      <c r="H615" s="43">
        <f>Current!AM615</f>
        <v>0</v>
      </c>
      <c r="I615" s="41">
        <f>Infrastructure!AT615</f>
        <v>0</v>
      </c>
      <c r="J615" s="42">
        <f>Infrastructure!AU615</f>
        <v>0</v>
      </c>
      <c r="K615" s="43">
        <f>Infrastructure!AV615</f>
        <v>0</v>
      </c>
      <c r="L615" s="41">
        <f>'Allocations-in-Kind'!AK615</f>
        <v>0</v>
      </c>
      <c r="M615" s="42">
        <f>'Allocations-in-Kind'!AL615</f>
        <v>0</v>
      </c>
      <c r="N615" s="43">
        <f>'Allocations-in-Kind'!AM615</f>
        <v>0</v>
      </c>
      <c r="O615" s="41"/>
      <c r="P615" s="42"/>
      <c r="Q615" s="43"/>
      <c r="R615" s="41"/>
      <c r="S615" s="42"/>
      <c r="T615" s="43"/>
      <c r="U615" s="41">
        <f>'ES Breakdown'!AK615</f>
        <v>0</v>
      </c>
      <c r="V615" s="42">
        <f>'ES Breakdown'!AL615</f>
        <v>0</v>
      </c>
      <c r="W615" s="43">
        <f>'ES Breakdown'!AM615</f>
        <v>0</v>
      </c>
      <c r="X615" s="41"/>
      <c r="Y615" s="42"/>
      <c r="Z615" s="43"/>
      <c r="AA615" s="41"/>
      <c r="AB615" s="42"/>
      <c r="AC615" s="43"/>
      <c r="AD615" s="41"/>
      <c r="AE615" s="42"/>
      <c r="AF615" s="43"/>
      <c r="AG615" s="41"/>
      <c r="AH615" s="42"/>
      <c r="AI615" s="43"/>
      <c r="AK615" s="41">
        <f t="shared" si="177"/>
        <v>0</v>
      </c>
      <c r="AL615" s="42">
        <f t="shared" si="177"/>
        <v>0</v>
      </c>
      <c r="AM615" s="43">
        <f t="shared" si="177"/>
        <v>0</v>
      </c>
      <c r="AT615" s="32">
        <f t="shared" si="178"/>
        <v>0</v>
      </c>
      <c r="AV615" s="23">
        <v>5</v>
      </c>
      <c r="AW615" s="23">
        <v>5</v>
      </c>
      <c r="AX615" s="23">
        <f t="shared" si="179"/>
        <v>7</v>
      </c>
    </row>
    <row r="616" spans="2:50" ht="15" hidden="1" customHeight="1" x14ac:dyDescent="0.3">
      <c r="B616" s="15"/>
      <c r="C616" s="40" t="s">
        <v>22</v>
      </c>
      <c r="D616" s="34" t="s">
        <v>2</v>
      </c>
      <c r="E616" s="35" t="s">
        <v>2</v>
      </c>
      <c r="F616" s="41">
        <f>Current!AK616</f>
        <v>0</v>
      </c>
      <c r="G616" s="42">
        <f>Current!AL616</f>
        <v>0</v>
      </c>
      <c r="H616" s="43">
        <f>Current!AM616</f>
        <v>0</v>
      </c>
      <c r="I616" s="41">
        <f>Infrastructure!AT616</f>
        <v>0</v>
      </c>
      <c r="J616" s="42">
        <f>Infrastructure!AU616</f>
        <v>0</v>
      </c>
      <c r="K616" s="43">
        <f>Infrastructure!AV616</f>
        <v>0</v>
      </c>
      <c r="L616" s="41">
        <f>'Allocations-in-Kind'!AK616</f>
        <v>0</v>
      </c>
      <c r="M616" s="42">
        <f>'Allocations-in-Kind'!AL616</f>
        <v>0</v>
      </c>
      <c r="N616" s="43">
        <f>'Allocations-in-Kind'!AM616</f>
        <v>0</v>
      </c>
      <c r="O616" s="41"/>
      <c r="P616" s="42"/>
      <c r="Q616" s="43"/>
      <c r="R616" s="41"/>
      <c r="S616" s="42"/>
      <c r="T616" s="43"/>
      <c r="U616" s="41">
        <f>'ES Breakdown'!AK616</f>
        <v>0</v>
      </c>
      <c r="V616" s="42">
        <f>'ES Breakdown'!AL616</f>
        <v>0</v>
      </c>
      <c r="W616" s="43">
        <f>'ES Breakdown'!AM616</f>
        <v>0</v>
      </c>
      <c r="X616" s="41"/>
      <c r="Y616" s="42"/>
      <c r="Z616" s="43"/>
      <c r="AA616" s="41"/>
      <c r="AB616" s="42"/>
      <c r="AC616" s="43"/>
      <c r="AD616" s="41"/>
      <c r="AE616" s="42"/>
      <c r="AF616" s="43"/>
      <c r="AG616" s="41"/>
      <c r="AH616" s="42"/>
      <c r="AI616" s="43"/>
      <c r="AK616" s="41">
        <f t="shared" si="177"/>
        <v>0</v>
      </c>
      <c r="AL616" s="42">
        <f t="shared" si="177"/>
        <v>0</v>
      </c>
      <c r="AM616" s="43">
        <f t="shared" si="177"/>
        <v>0</v>
      </c>
      <c r="AT616" s="32">
        <f t="shared" si="178"/>
        <v>0</v>
      </c>
      <c r="AV616" s="23">
        <v>5</v>
      </c>
      <c r="AW616" s="23">
        <v>5</v>
      </c>
      <c r="AX616" s="23">
        <f t="shared" si="179"/>
        <v>8</v>
      </c>
    </row>
    <row r="617" spans="2:50" ht="15" hidden="1" customHeight="1" x14ac:dyDescent="0.3">
      <c r="B617" s="15"/>
      <c r="C617" s="40" t="s">
        <v>22</v>
      </c>
      <c r="D617" s="34" t="s">
        <v>2</v>
      </c>
      <c r="E617" s="35" t="s">
        <v>2</v>
      </c>
      <c r="F617" s="41">
        <f>Current!AK617</f>
        <v>0</v>
      </c>
      <c r="G617" s="42">
        <f>Current!AL617</f>
        <v>0</v>
      </c>
      <c r="H617" s="43">
        <f>Current!AM617</f>
        <v>0</v>
      </c>
      <c r="I617" s="41">
        <f>Infrastructure!AT617</f>
        <v>0</v>
      </c>
      <c r="J617" s="42">
        <f>Infrastructure!AU617</f>
        <v>0</v>
      </c>
      <c r="K617" s="43">
        <f>Infrastructure!AV617</f>
        <v>0</v>
      </c>
      <c r="L617" s="41">
        <f>'Allocations-in-Kind'!AK617</f>
        <v>0</v>
      </c>
      <c r="M617" s="42">
        <f>'Allocations-in-Kind'!AL617</f>
        <v>0</v>
      </c>
      <c r="N617" s="43">
        <f>'Allocations-in-Kind'!AM617</f>
        <v>0</v>
      </c>
      <c r="O617" s="41"/>
      <c r="P617" s="42"/>
      <c r="Q617" s="43"/>
      <c r="R617" s="41"/>
      <c r="S617" s="42"/>
      <c r="T617" s="43"/>
      <c r="U617" s="41">
        <f>'ES Breakdown'!AK617</f>
        <v>0</v>
      </c>
      <c r="V617" s="42">
        <f>'ES Breakdown'!AL617</f>
        <v>0</v>
      </c>
      <c r="W617" s="43">
        <f>'ES Breakdown'!AM617</f>
        <v>0</v>
      </c>
      <c r="X617" s="41"/>
      <c r="Y617" s="42"/>
      <c r="Z617" s="43"/>
      <c r="AA617" s="41"/>
      <c r="AB617" s="42"/>
      <c r="AC617" s="43"/>
      <c r="AD617" s="41"/>
      <c r="AE617" s="42"/>
      <c r="AF617" s="43"/>
      <c r="AG617" s="41"/>
      <c r="AH617" s="42"/>
      <c r="AI617" s="43"/>
      <c r="AK617" s="41">
        <f t="shared" si="177"/>
        <v>0</v>
      </c>
      <c r="AL617" s="42">
        <f t="shared" si="177"/>
        <v>0</v>
      </c>
      <c r="AM617" s="43">
        <f t="shared" si="177"/>
        <v>0</v>
      </c>
      <c r="AT617" s="32">
        <f t="shared" si="178"/>
        <v>0</v>
      </c>
      <c r="AV617" s="23">
        <v>5</v>
      </c>
      <c r="AW617" s="23">
        <v>5</v>
      </c>
      <c r="AX617" s="23">
        <f t="shared" si="179"/>
        <v>9</v>
      </c>
    </row>
    <row r="618" spans="2:50" ht="15" hidden="1" customHeight="1" x14ac:dyDescent="0.3">
      <c r="B618" s="15"/>
      <c r="C618" s="40" t="s">
        <v>22</v>
      </c>
      <c r="D618" s="34" t="s">
        <v>2</v>
      </c>
      <c r="E618" s="35" t="s">
        <v>2</v>
      </c>
      <c r="F618" s="41">
        <f>Current!AK618</f>
        <v>0</v>
      </c>
      <c r="G618" s="42">
        <f>Current!AL618</f>
        <v>0</v>
      </c>
      <c r="H618" s="43">
        <f>Current!AM618</f>
        <v>0</v>
      </c>
      <c r="I618" s="41">
        <f>Infrastructure!AT618</f>
        <v>0</v>
      </c>
      <c r="J618" s="42">
        <f>Infrastructure!AU618</f>
        <v>0</v>
      </c>
      <c r="K618" s="43">
        <f>Infrastructure!AV618</f>
        <v>0</v>
      </c>
      <c r="L618" s="41">
        <f>'Allocations-in-Kind'!AK618</f>
        <v>0</v>
      </c>
      <c r="M618" s="42">
        <f>'Allocations-in-Kind'!AL618</f>
        <v>0</v>
      </c>
      <c r="N618" s="43">
        <f>'Allocations-in-Kind'!AM618</f>
        <v>0</v>
      </c>
      <c r="O618" s="41"/>
      <c r="P618" s="42"/>
      <c r="Q618" s="43"/>
      <c r="R618" s="41"/>
      <c r="S618" s="42"/>
      <c r="T618" s="43"/>
      <c r="U618" s="41">
        <f>'ES Breakdown'!AK618</f>
        <v>0</v>
      </c>
      <c r="V618" s="42">
        <f>'ES Breakdown'!AL618</f>
        <v>0</v>
      </c>
      <c r="W618" s="43">
        <f>'ES Breakdown'!AM618</f>
        <v>0</v>
      </c>
      <c r="X618" s="41"/>
      <c r="Y618" s="42"/>
      <c r="Z618" s="43"/>
      <c r="AA618" s="41"/>
      <c r="AB618" s="42"/>
      <c r="AC618" s="43"/>
      <c r="AD618" s="41"/>
      <c r="AE618" s="42"/>
      <c r="AF618" s="43"/>
      <c r="AG618" s="41"/>
      <c r="AH618" s="42"/>
      <c r="AI618" s="43"/>
      <c r="AK618" s="41">
        <f t="shared" si="177"/>
        <v>0</v>
      </c>
      <c r="AL618" s="42">
        <f t="shared" si="177"/>
        <v>0</v>
      </c>
      <c r="AM618" s="43">
        <f t="shared" si="177"/>
        <v>0</v>
      </c>
      <c r="AT618" s="32">
        <f t="shared" si="178"/>
        <v>0</v>
      </c>
      <c r="AV618" s="23">
        <v>5</v>
      </c>
      <c r="AW618" s="23">
        <v>5</v>
      </c>
      <c r="AX618" s="23">
        <f t="shared" si="179"/>
        <v>10</v>
      </c>
    </row>
    <row r="619" spans="2:50" ht="15" customHeight="1" x14ac:dyDescent="0.3">
      <c r="B619" s="15"/>
      <c r="C619" s="40" t="s">
        <v>23</v>
      </c>
      <c r="D619" s="34" t="s">
        <v>769</v>
      </c>
      <c r="E619" s="35" t="s">
        <v>988</v>
      </c>
      <c r="F619" s="41">
        <f>Current!AK619</f>
        <v>3773</v>
      </c>
      <c r="G619" s="42">
        <f>Current!AL619</f>
        <v>1000</v>
      </c>
      <c r="H619" s="43">
        <f>Current!AM619</f>
        <v>1200</v>
      </c>
      <c r="I619" s="41">
        <f>Infrastructure!AT619</f>
        <v>375940</v>
      </c>
      <c r="J619" s="42">
        <f>Infrastructure!AU619</f>
        <v>362725</v>
      </c>
      <c r="K619" s="43">
        <f>Infrastructure!AV619</f>
        <v>383305</v>
      </c>
      <c r="L619" s="41">
        <f>'Allocations-in-Kind'!AK619</f>
        <v>1544</v>
      </c>
      <c r="M619" s="42">
        <f>'Allocations-in-Kind'!AL619</f>
        <v>1457</v>
      </c>
      <c r="N619" s="43">
        <f>'Allocations-in-Kind'!AM619</f>
        <v>2406</v>
      </c>
      <c r="O619" s="41"/>
      <c r="P619" s="42"/>
      <c r="Q619" s="43"/>
      <c r="R619" s="41"/>
      <c r="S619" s="42"/>
      <c r="T619" s="43"/>
      <c r="U619" s="41">
        <f>'ES Breakdown'!AK619</f>
        <v>814002</v>
      </c>
      <c r="V619" s="42">
        <f>'ES Breakdown'!AL619</f>
        <v>854598</v>
      </c>
      <c r="W619" s="43">
        <f>'ES Breakdown'!AM619</f>
        <v>896905</v>
      </c>
      <c r="X619" s="41"/>
      <c r="Y619" s="42"/>
      <c r="Z619" s="43"/>
      <c r="AA619" s="41"/>
      <c r="AB619" s="42"/>
      <c r="AC619" s="43"/>
      <c r="AD619" s="41"/>
      <c r="AE619" s="42"/>
      <c r="AF619" s="43"/>
      <c r="AG619" s="41"/>
      <c r="AH619" s="42"/>
      <c r="AI619" s="43"/>
      <c r="AK619" s="41">
        <f t="shared" si="177"/>
        <v>1195259</v>
      </c>
      <c r="AL619" s="42">
        <f t="shared" si="177"/>
        <v>1219780</v>
      </c>
      <c r="AM619" s="43">
        <f t="shared" si="177"/>
        <v>1283816</v>
      </c>
      <c r="AT619" s="32">
        <f t="shared" si="178"/>
        <v>1</v>
      </c>
      <c r="AV619" s="23">
        <v>5</v>
      </c>
      <c r="AW619" s="23">
        <v>6</v>
      </c>
      <c r="AX619" s="23">
        <f t="shared" si="179"/>
        <v>1</v>
      </c>
    </row>
    <row r="620" spans="2:50" ht="15" customHeight="1" x14ac:dyDescent="0.3">
      <c r="B620" s="15"/>
      <c r="C620" s="50" t="str">
        <f>IF(LEN(E619)&lt;1,"","Total: " &amp; LEFT(E619,LEN(E619)-21) &amp; "Municipalities")</f>
        <v>Total: Capricorn Municipalities</v>
      </c>
      <c r="D620" s="51"/>
      <c r="E620" s="52"/>
      <c r="F620" s="53">
        <f>Current!AK620</f>
        <v>32037</v>
      </c>
      <c r="G620" s="54">
        <f>Current!AL620</f>
        <v>18000</v>
      </c>
      <c r="H620" s="55">
        <f>Current!AM620</f>
        <v>16600</v>
      </c>
      <c r="I620" s="53">
        <f>Infrastructure!AT620</f>
        <v>1519619.9361030369</v>
      </c>
      <c r="J620" s="54">
        <f>Infrastructure!AU620</f>
        <v>1472558.4484903943</v>
      </c>
      <c r="K620" s="55">
        <f>Infrastructure!AV620</f>
        <v>1632274.8295457554</v>
      </c>
      <c r="L620" s="53">
        <f>'Allocations-in-Kind'!AK620</f>
        <v>91763</v>
      </c>
      <c r="M620" s="54">
        <f>'Allocations-in-Kind'!AL620</f>
        <v>92770</v>
      </c>
      <c r="N620" s="55">
        <f>'Allocations-in-Kind'!AM620</f>
        <v>113712</v>
      </c>
      <c r="O620" s="53"/>
      <c r="P620" s="54"/>
      <c r="Q620" s="55"/>
      <c r="R620" s="53"/>
      <c r="S620" s="54"/>
      <c r="T620" s="55"/>
      <c r="U620" s="53">
        <f t="shared" ref="U620:AI620" si="180">SUM(U609:U619)</f>
        <v>2992211</v>
      </c>
      <c r="V620" s="54">
        <f t="shared" si="180"/>
        <v>3099192</v>
      </c>
      <c r="W620" s="55">
        <f t="shared" si="180"/>
        <v>3183034</v>
      </c>
      <c r="X620" s="53">
        <f t="shared" si="180"/>
        <v>0</v>
      </c>
      <c r="Y620" s="54">
        <f t="shared" si="180"/>
        <v>0</v>
      </c>
      <c r="Z620" s="55">
        <f t="shared" si="180"/>
        <v>0</v>
      </c>
      <c r="AA620" s="53">
        <f t="shared" si="180"/>
        <v>0</v>
      </c>
      <c r="AB620" s="54">
        <f t="shared" si="180"/>
        <v>0</v>
      </c>
      <c r="AC620" s="55">
        <f t="shared" si="180"/>
        <v>0</v>
      </c>
      <c r="AD620" s="53">
        <f t="shared" si="180"/>
        <v>0</v>
      </c>
      <c r="AE620" s="54">
        <f t="shared" si="180"/>
        <v>0</v>
      </c>
      <c r="AF620" s="55">
        <f t="shared" si="180"/>
        <v>0</v>
      </c>
      <c r="AG620" s="53">
        <f t="shared" si="180"/>
        <v>0</v>
      </c>
      <c r="AH620" s="54">
        <f t="shared" si="180"/>
        <v>0</v>
      </c>
      <c r="AI620" s="55">
        <f t="shared" si="180"/>
        <v>0</v>
      </c>
      <c r="AK620" s="53">
        <f>SUM(AK609:AK619)</f>
        <v>4635630.9361030366</v>
      </c>
      <c r="AL620" s="54">
        <f>SUM(AL609:AL619)</f>
        <v>4682520.4484903943</v>
      </c>
      <c r="AM620" s="55">
        <f>SUM(AM609:AM619)</f>
        <v>4945620.8295457549</v>
      </c>
      <c r="AT620" s="32">
        <f>IF(SUM(AT609:AT619)=0,0,1)</f>
        <v>1</v>
      </c>
    </row>
    <row r="621" spans="2:50" ht="15" customHeight="1" x14ac:dyDescent="0.3">
      <c r="B621" s="15"/>
      <c r="C621" s="40"/>
      <c r="D621" s="34"/>
      <c r="E621" s="35"/>
      <c r="F621" s="41"/>
      <c r="G621" s="42"/>
      <c r="H621" s="43"/>
      <c r="I621" s="41"/>
      <c r="J621" s="42"/>
      <c r="K621" s="43"/>
      <c r="L621" s="41"/>
      <c r="M621" s="42"/>
      <c r="N621" s="43"/>
      <c r="O621" s="41"/>
      <c r="P621" s="42"/>
      <c r="Q621" s="43"/>
      <c r="R621" s="41"/>
      <c r="S621" s="42"/>
      <c r="T621" s="43"/>
      <c r="U621" s="41"/>
      <c r="V621" s="42"/>
      <c r="W621" s="43"/>
      <c r="X621" s="41"/>
      <c r="Y621" s="42"/>
      <c r="Z621" s="43"/>
      <c r="AA621" s="41"/>
      <c r="AB621" s="42"/>
      <c r="AC621" s="43"/>
      <c r="AD621" s="41"/>
      <c r="AE621" s="42"/>
      <c r="AF621" s="43"/>
      <c r="AG621" s="41"/>
      <c r="AH621" s="42"/>
      <c r="AI621" s="43"/>
      <c r="AK621" s="41"/>
      <c r="AL621" s="42"/>
      <c r="AM621" s="43"/>
      <c r="AT621" s="32">
        <f>IF(AT620=0,0,1)</f>
        <v>1</v>
      </c>
    </row>
    <row r="622" spans="2:50" ht="15" customHeight="1" x14ac:dyDescent="0.3">
      <c r="B622" s="15"/>
      <c r="C622" s="40" t="s">
        <v>22</v>
      </c>
      <c r="D622" s="34" t="s">
        <v>770</v>
      </c>
      <c r="E622" s="35" t="s">
        <v>999</v>
      </c>
      <c r="F622" s="41">
        <f>Current!AK622</f>
        <v>4360</v>
      </c>
      <c r="G622" s="42">
        <f>Current!AL622</f>
        <v>3000</v>
      </c>
      <c r="H622" s="43">
        <f>Current!AM622</f>
        <v>3000</v>
      </c>
      <c r="I622" s="41">
        <f>Infrastructure!AT622</f>
        <v>38157</v>
      </c>
      <c r="J622" s="42">
        <f>Infrastructure!AU622</f>
        <v>57891</v>
      </c>
      <c r="K622" s="43">
        <f>Infrastructure!AV622</f>
        <v>59119</v>
      </c>
      <c r="L622" s="41">
        <f>'Allocations-in-Kind'!AK622</f>
        <v>68720</v>
      </c>
      <c r="M622" s="42">
        <f>'Allocations-in-Kind'!AL622</f>
        <v>72576</v>
      </c>
      <c r="N622" s="43">
        <f>'Allocations-in-Kind'!AM622</f>
        <v>75966</v>
      </c>
      <c r="O622" s="41"/>
      <c r="P622" s="42"/>
      <c r="Q622" s="43"/>
      <c r="R622" s="41"/>
      <c r="S622" s="42"/>
      <c r="T622" s="43"/>
      <c r="U622" s="41">
        <f>'ES Breakdown'!AK622</f>
        <v>145380</v>
      </c>
      <c r="V622" s="42">
        <f>'ES Breakdown'!AL622</f>
        <v>156118</v>
      </c>
      <c r="W622" s="43">
        <f>'ES Breakdown'!AM622</f>
        <v>167694</v>
      </c>
      <c r="X622" s="41"/>
      <c r="Y622" s="42"/>
      <c r="Z622" s="43"/>
      <c r="AA622" s="41"/>
      <c r="AB622" s="42"/>
      <c r="AC622" s="43"/>
      <c r="AD622" s="41"/>
      <c r="AE622" s="42"/>
      <c r="AF622" s="43"/>
      <c r="AG622" s="41"/>
      <c r="AH622" s="42"/>
      <c r="AI622" s="43"/>
      <c r="AK622" s="41">
        <f t="shared" ref="AK622:AM632" si="181">F622+I622+L622+O622+R622+U622+X622+AA622+AD622+AG622</f>
        <v>256617</v>
      </c>
      <c r="AL622" s="42">
        <f t="shared" si="181"/>
        <v>289585</v>
      </c>
      <c r="AM622" s="43">
        <f t="shared" si="181"/>
        <v>305779</v>
      </c>
      <c r="AT622" s="32">
        <f>IF(LEN(E622)&lt;2,0,1)</f>
        <v>1</v>
      </c>
      <c r="AV622" s="23">
        <v>5</v>
      </c>
      <c r="AW622" s="23">
        <v>7</v>
      </c>
      <c r="AX622" s="23">
        <v>1</v>
      </c>
    </row>
    <row r="623" spans="2:50" ht="15" customHeight="1" x14ac:dyDescent="0.3">
      <c r="B623" s="15"/>
      <c r="C623" s="40" t="s">
        <v>22</v>
      </c>
      <c r="D623" s="34" t="s">
        <v>771</v>
      </c>
      <c r="E623" s="35" t="s">
        <v>1000</v>
      </c>
      <c r="F623" s="41">
        <f>Current!AK623</f>
        <v>3111</v>
      </c>
      <c r="G623" s="42">
        <f>Current!AL623</f>
        <v>1900</v>
      </c>
      <c r="H623" s="43">
        <f>Current!AM623</f>
        <v>2000</v>
      </c>
      <c r="I623" s="41">
        <f>Infrastructure!AT623</f>
        <v>93572</v>
      </c>
      <c r="J623" s="42">
        <f>Infrastructure!AU623</f>
        <v>104213</v>
      </c>
      <c r="K623" s="43">
        <f>Infrastructure!AV623</f>
        <v>113435</v>
      </c>
      <c r="L623" s="41">
        <f>'Allocations-in-Kind'!AK623</f>
        <v>119888</v>
      </c>
      <c r="M623" s="42">
        <f>'Allocations-in-Kind'!AL623</f>
        <v>119496</v>
      </c>
      <c r="N623" s="43">
        <f>'Allocations-in-Kind'!AM623</f>
        <v>106439</v>
      </c>
      <c r="O623" s="41"/>
      <c r="P623" s="42"/>
      <c r="Q623" s="43"/>
      <c r="R623" s="41"/>
      <c r="S623" s="42"/>
      <c r="T623" s="43"/>
      <c r="U623" s="41">
        <f>'ES Breakdown'!AK623</f>
        <v>241654</v>
      </c>
      <c r="V623" s="42">
        <f>'ES Breakdown'!AL623</f>
        <v>254298</v>
      </c>
      <c r="W623" s="43">
        <f>'ES Breakdown'!AM623</f>
        <v>266256</v>
      </c>
      <c r="X623" s="41"/>
      <c r="Y623" s="42"/>
      <c r="Z623" s="43"/>
      <c r="AA623" s="41"/>
      <c r="AB623" s="42"/>
      <c r="AC623" s="43"/>
      <c r="AD623" s="41"/>
      <c r="AE623" s="42"/>
      <c r="AF623" s="43"/>
      <c r="AG623" s="41"/>
      <c r="AH623" s="42"/>
      <c r="AI623" s="43"/>
      <c r="AK623" s="41">
        <f t="shared" si="181"/>
        <v>458225</v>
      </c>
      <c r="AL623" s="42">
        <f t="shared" si="181"/>
        <v>479907</v>
      </c>
      <c r="AM623" s="43">
        <f t="shared" si="181"/>
        <v>488130</v>
      </c>
      <c r="AT623" s="32">
        <f t="shared" ref="AT623:AT632" si="182">IF(LEN(E623)&lt;2,0,1)</f>
        <v>1</v>
      </c>
      <c r="AV623" s="23">
        <v>5</v>
      </c>
      <c r="AW623" s="23">
        <v>7</v>
      </c>
      <c r="AX623" s="23">
        <f>IF(AW623=AW622,AX622+1,1)</f>
        <v>2</v>
      </c>
    </row>
    <row r="624" spans="2:50" ht="15" customHeight="1" x14ac:dyDescent="0.3">
      <c r="B624" s="15"/>
      <c r="C624" s="40" t="s">
        <v>22</v>
      </c>
      <c r="D624" s="34" t="s">
        <v>772</v>
      </c>
      <c r="E624" s="35" t="s">
        <v>997</v>
      </c>
      <c r="F624" s="41">
        <f>Current!AK624</f>
        <v>3302</v>
      </c>
      <c r="G624" s="42">
        <f>Current!AL624</f>
        <v>1900</v>
      </c>
      <c r="H624" s="43">
        <f>Current!AM624</f>
        <v>2000</v>
      </c>
      <c r="I624" s="41">
        <f>Infrastructure!AT624</f>
        <v>94947</v>
      </c>
      <c r="J624" s="42">
        <f>Infrastructure!AU624</f>
        <v>105921</v>
      </c>
      <c r="K624" s="43">
        <f>Infrastructure!AV624</f>
        <v>107340</v>
      </c>
      <c r="L624" s="41">
        <f>'Allocations-in-Kind'!AK624</f>
        <v>77</v>
      </c>
      <c r="M624" s="42">
        <f>'Allocations-in-Kind'!AL624</f>
        <v>832</v>
      </c>
      <c r="N624" s="43">
        <f>'Allocations-in-Kind'!AM624</f>
        <v>769</v>
      </c>
      <c r="O624" s="41"/>
      <c r="P624" s="42"/>
      <c r="Q624" s="43"/>
      <c r="R624" s="41"/>
      <c r="S624" s="42"/>
      <c r="T624" s="43"/>
      <c r="U624" s="41">
        <f>'ES Breakdown'!AK624</f>
        <v>137989</v>
      </c>
      <c r="V624" s="42">
        <f>'ES Breakdown'!AL624</f>
        <v>144215</v>
      </c>
      <c r="W624" s="43">
        <f>'ES Breakdown'!AM624</f>
        <v>149706</v>
      </c>
      <c r="X624" s="41"/>
      <c r="Y624" s="42"/>
      <c r="Z624" s="43"/>
      <c r="AA624" s="41"/>
      <c r="AB624" s="42"/>
      <c r="AC624" s="43"/>
      <c r="AD624" s="41"/>
      <c r="AE624" s="42"/>
      <c r="AF624" s="43"/>
      <c r="AG624" s="41"/>
      <c r="AH624" s="42"/>
      <c r="AI624" s="43"/>
      <c r="AK624" s="41">
        <f t="shared" si="181"/>
        <v>236315</v>
      </c>
      <c r="AL624" s="42">
        <f t="shared" si="181"/>
        <v>252868</v>
      </c>
      <c r="AM624" s="43">
        <f t="shared" si="181"/>
        <v>259815</v>
      </c>
      <c r="AT624" s="32">
        <f t="shared" si="182"/>
        <v>1</v>
      </c>
      <c r="AV624" s="23">
        <v>5</v>
      </c>
      <c r="AW624" s="23">
        <v>7</v>
      </c>
      <c r="AX624" s="23">
        <f t="shared" ref="AX624:AX632" si="183">IF(AW624=AW623,AX623+1,1)</f>
        <v>3</v>
      </c>
    </row>
    <row r="625" spans="2:50" ht="15" customHeight="1" x14ac:dyDescent="0.3">
      <c r="B625" s="15"/>
      <c r="C625" s="40" t="s">
        <v>22</v>
      </c>
      <c r="D625" s="34" t="s">
        <v>405</v>
      </c>
      <c r="E625" s="35" t="s">
        <v>1001</v>
      </c>
      <c r="F625" s="41">
        <f>Current!AK625</f>
        <v>5110</v>
      </c>
      <c r="G625" s="42">
        <f>Current!AL625</f>
        <v>3500</v>
      </c>
      <c r="H625" s="43">
        <f>Current!AM625</f>
        <v>3500</v>
      </c>
      <c r="I625" s="41">
        <f>Infrastructure!AT625</f>
        <v>241516</v>
      </c>
      <c r="J625" s="42">
        <f>Infrastructure!AU625</f>
        <v>270722</v>
      </c>
      <c r="K625" s="43">
        <f>Infrastructure!AV625</f>
        <v>293360</v>
      </c>
      <c r="L625" s="41">
        <f>'Allocations-in-Kind'!AK625</f>
        <v>138474</v>
      </c>
      <c r="M625" s="42">
        <f>'Allocations-in-Kind'!AL625</f>
        <v>199158</v>
      </c>
      <c r="N625" s="43">
        <f>'Allocations-in-Kind'!AM625</f>
        <v>30251</v>
      </c>
      <c r="O625" s="41"/>
      <c r="P625" s="42"/>
      <c r="Q625" s="43"/>
      <c r="R625" s="41"/>
      <c r="S625" s="42"/>
      <c r="T625" s="43"/>
      <c r="U625" s="41">
        <f>'ES Breakdown'!AK625</f>
        <v>609555</v>
      </c>
      <c r="V625" s="42">
        <f>'ES Breakdown'!AL625</f>
        <v>625166</v>
      </c>
      <c r="W625" s="43">
        <f>'ES Breakdown'!AM625</f>
        <v>632713</v>
      </c>
      <c r="X625" s="41"/>
      <c r="Y625" s="42"/>
      <c r="Z625" s="43"/>
      <c r="AA625" s="41"/>
      <c r="AB625" s="42"/>
      <c r="AC625" s="43"/>
      <c r="AD625" s="41"/>
      <c r="AE625" s="42"/>
      <c r="AF625" s="43"/>
      <c r="AG625" s="41"/>
      <c r="AH625" s="42"/>
      <c r="AI625" s="43"/>
      <c r="AK625" s="41">
        <f t="shared" si="181"/>
        <v>994655</v>
      </c>
      <c r="AL625" s="42">
        <f t="shared" si="181"/>
        <v>1098546</v>
      </c>
      <c r="AM625" s="43">
        <f t="shared" si="181"/>
        <v>959824</v>
      </c>
      <c r="AT625" s="32">
        <f t="shared" si="182"/>
        <v>1</v>
      </c>
      <c r="AV625" s="23">
        <v>5</v>
      </c>
      <c r="AW625" s="23">
        <v>7</v>
      </c>
      <c r="AX625" s="23">
        <f t="shared" si="183"/>
        <v>4</v>
      </c>
    </row>
    <row r="626" spans="2:50" ht="15" customHeight="1" x14ac:dyDescent="0.3">
      <c r="B626" s="15"/>
      <c r="C626" s="40" t="s">
        <v>22</v>
      </c>
      <c r="D626" s="34" t="s">
        <v>773</v>
      </c>
      <c r="E626" s="35" t="s">
        <v>996</v>
      </c>
      <c r="F626" s="41">
        <f>Current!AK626</f>
        <v>4241</v>
      </c>
      <c r="G626" s="42">
        <f>Current!AL626</f>
        <v>2600</v>
      </c>
      <c r="H626" s="43">
        <f>Current!AM626</f>
        <v>2600</v>
      </c>
      <c r="I626" s="41">
        <f>Infrastructure!AT626</f>
        <v>64781</v>
      </c>
      <c r="J626" s="42">
        <f>Infrastructure!AU626</f>
        <v>62818</v>
      </c>
      <c r="K626" s="43">
        <f>Infrastructure!AV626</f>
        <v>63468</v>
      </c>
      <c r="L626" s="41">
        <f>'Allocations-in-Kind'!AK626</f>
        <v>103339</v>
      </c>
      <c r="M626" s="42">
        <f>'Allocations-in-Kind'!AL626</f>
        <v>103300</v>
      </c>
      <c r="N626" s="43">
        <f>'Allocations-in-Kind'!AM626</f>
        <v>108052</v>
      </c>
      <c r="O626" s="41"/>
      <c r="P626" s="42"/>
      <c r="Q626" s="43"/>
      <c r="R626" s="41"/>
      <c r="S626" s="42"/>
      <c r="T626" s="43"/>
      <c r="U626" s="41">
        <f>'ES Breakdown'!AK626</f>
        <v>154561</v>
      </c>
      <c r="V626" s="42">
        <f>'ES Breakdown'!AL626</f>
        <v>161999</v>
      </c>
      <c r="W626" s="43">
        <f>'ES Breakdown'!AM626</f>
        <v>168752</v>
      </c>
      <c r="X626" s="41"/>
      <c r="Y626" s="42"/>
      <c r="Z626" s="43"/>
      <c r="AA626" s="41"/>
      <c r="AB626" s="42"/>
      <c r="AC626" s="43"/>
      <c r="AD626" s="41"/>
      <c r="AE626" s="42"/>
      <c r="AF626" s="43"/>
      <c r="AG626" s="41"/>
      <c r="AH626" s="42"/>
      <c r="AI626" s="43"/>
      <c r="AK626" s="41">
        <f t="shared" si="181"/>
        <v>326922</v>
      </c>
      <c r="AL626" s="42">
        <f t="shared" si="181"/>
        <v>330717</v>
      </c>
      <c r="AM626" s="43">
        <f t="shared" si="181"/>
        <v>342872</v>
      </c>
      <c r="AT626" s="32">
        <f t="shared" si="182"/>
        <v>1</v>
      </c>
      <c r="AV626" s="23">
        <v>5</v>
      </c>
      <c r="AW626" s="23">
        <v>7</v>
      </c>
      <c r="AX626" s="23">
        <f t="shared" si="183"/>
        <v>5</v>
      </c>
    </row>
    <row r="627" spans="2:50" ht="15" hidden="1" customHeight="1" x14ac:dyDescent="0.3">
      <c r="B627" s="15"/>
      <c r="C627" s="40" t="s">
        <v>22</v>
      </c>
      <c r="D627" s="34" t="s">
        <v>2</v>
      </c>
      <c r="E627" s="35" t="s">
        <v>2</v>
      </c>
      <c r="F627" s="41">
        <f>Current!AK627</f>
        <v>0</v>
      </c>
      <c r="G627" s="42">
        <f>Current!AL627</f>
        <v>0</v>
      </c>
      <c r="H627" s="43">
        <f>Current!AM627</f>
        <v>0</v>
      </c>
      <c r="I627" s="41">
        <f>Infrastructure!AT627</f>
        <v>0</v>
      </c>
      <c r="J627" s="42">
        <f>Infrastructure!AU627</f>
        <v>0</v>
      </c>
      <c r="K627" s="43">
        <f>Infrastructure!AV627</f>
        <v>0</v>
      </c>
      <c r="L627" s="41">
        <f>'Allocations-in-Kind'!AK627</f>
        <v>0</v>
      </c>
      <c r="M627" s="42">
        <f>'Allocations-in-Kind'!AL627</f>
        <v>0</v>
      </c>
      <c r="N627" s="43">
        <f>'Allocations-in-Kind'!AM627</f>
        <v>0</v>
      </c>
      <c r="O627" s="41"/>
      <c r="P627" s="42"/>
      <c r="Q627" s="43"/>
      <c r="R627" s="41"/>
      <c r="S627" s="42"/>
      <c r="T627" s="43"/>
      <c r="U627" s="41">
        <f>'ES Breakdown'!AK627</f>
        <v>0</v>
      </c>
      <c r="V627" s="42">
        <f>'ES Breakdown'!AL627</f>
        <v>0</v>
      </c>
      <c r="W627" s="43">
        <f>'ES Breakdown'!AM627</f>
        <v>0</v>
      </c>
      <c r="X627" s="41"/>
      <c r="Y627" s="42"/>
      <c r="Z627" s="43"/>
      <c r="AA627" s="41"/>
      <c r="AB627" s="42"/>
      <c r="AC627" s="43"/>
      <c r="AD627" s="41"/>
      <c r="AE627" s="42"/>
      <c r="AF627" s="43"/>
      <c r="AG627" s="41"/>
      <c r="AH627" s="42"/>
      <c r="AI627" s="43"/>
      <c r="AK627" s="41">
        <f t="shared" si="181"/>
        <v>0</v>
      </c>
      <c r="AL627" s="42">
        <f t="shared" si="181"/>
        <v>0</v>
      </c>
      <c r="AM627" s="43">
        <f t="shared" si="181"/>
        <v>0</v>
      </c>
      <c r="AT627" s="32">
        <f t="shared" si="182"/>
        <v>0</v>
      </c>
      <c r="AV627" s="23">
        <v>5</v>
      </c>
      <c r="AW627" s="23">
        <v>7</v>
      </c>
      <c r="AX627" s="23">
        <f t="shared" si="183"/>
        <v>6</v>
      </c>
    </row>
    <row r="628" spans="2:50" ht="15" hidden="1" customHeight="1" x14ac:dyDescent="0.3">
      <c r="B628" s="15"/>
      <c r="C628" s="40" t="s">
        <v>22</v>
      </c>
      <c r="D628" s="34" t="s">
        <v>2</v>
      </c>
      <c r="E628" s="35" t="s">
        <v>2</v>
      </c>
      <c r="F628" s="41">
        <f>Current!AK628</f>
        <v>0</v>
      </c>
      <c r="G628" s="42">
        <f>Current!AL628</f>
        <v>0</v>
      </c>
      <c r="H628" s="43">
        <f>Current!AM628</f>
        <v>0</v>
      </c>
      <c r="I628" s="41">
        <f>Infrastructure!AT628</f>
        <v>0</v>
      </c>
      <c r="J628" s="42">
        <f>Infrastructure!AU628</f>
        <v>0</v>
      </c>
      <c r="K628" s="43">
        <f>Infrastructure!AV628</f>
        <v>0</v>
      </c>
      <c r="L628" s="41">
        <f>'Allocations-in-Kind'!AK628</f>
        <v>0</v>
      </c>
      <c r="M628" s="42">
        <f>'Allocations-in-Kind'!AL628</f>
        <v>0</v>
      </c>
      <c r="N628" s="43">
        <f>'Allocations-in-Kind'!AM628</f>
        <v>0</v>
      </c>
      <c r="O628" s="41"/>
      <c r="P628" s="42"/>
      <c r="Q628" s="43"/>
      <c r="R628" s="41"/>
      <c r="S628" s="42"/>
      <c r="T628" s="43"/>
      <c r="U628" s="41">
        <f>'ES Breakdown'!AK628</f>
        <v>0</v>
      </c>
      <c r="V628" s="42">
        <f>'ES Breakdown'!AL628</f>
        <v>0</v>
      </c>
      <c r="W628" s="43">
        <f>'ES Breakdown'!AM628</f>
        <v>0</v>
      </c>
      <c r="X628" s="41"/>
      <c r="Y628" s="42"/>
      <c r="Z628" s="43"/>
      <c r="AA628" s="41"/>
      <c r="AB628" s="42"/>
      <c r="AC628" s="43"/>
      <c r="AD628" s="41"/>
      <c r="AE628" s="42"/>
      <c r="AF628" s="43"/>
      <c r="AG628" s="41"/>
      <c r="AH628" s="42"/>
      <c r="AI628" s="43"/>
      <c r="AK628" s="41">
        <f t="shared" si="181"/>
        <v>0</v>
      </c>
      <c r="AL628" s="42">
        <f t="shared" si="181"/>
        <v>0</v>
      </c>
      <c r="AM628" s="43">
        <f t="shared" si="181"/>
        <v>0</v>
      </c>
      <c r="AT628" s="32">
        <f t="shared" si="182"/>
        <v>0</v>
      </c>
      <c r="AV628" s="23">
        <v>5</v>
      </c>
      <c r="AW628" s="23">
        <v>7</v>
      </c>
      <c r="AX628" s="23">
        <f t="shared" si="183"/>
        <v>7</v>
      </c>
    </row>
    <row r="629" spans="2:50" ht="15" hidden="1" customHeight="1" x14ac:dyDescent="0.3">
      <c r="B629" s="15"/>
      <c r="C629" s="40" t="s">
        <v>22</v>
      </c>
      <c r="D629" s="34" t="s">
        <v>2</v>
      </c>
      <c r="E629" s="35" t="s">
        <v>2</v>
      </c>
      <c r="F629" s="41">
        <f>Current!AK629</f>
        <v>0</v>
      </c>
      <c r="G629" s="42">
        <f>Current!AL629</f>
        <v>0</v>
      </c>
      <c r="H629" s="43">
        <f>Current!AM629</f>
        <v>0</v>
      </c>
      <c r="I629" s="41">
        <f>Infrastructure!AT629</f>
        <v>0</v>
      </c>
      <c r="J629" s="42">
        <f>Infrastructure!AU629</f>
        <v>0</v>
      </c>
      <c r="K629" s="43">
        <f>Infrastructure!AV629</f>
        <v>0</v>
      </c>
      <c r="L629" s="41">
        <f>'Allocations-in-Kind'!AK629</f>
        <v>0</v>
      </c>
      <c r="M629" s="42">
        <f>'Allocations-in-Kind'!AL629</f>
        <v>0</v>
      </c>
      <c r="N629" s="43">
        <f>'Allocations-in-Kind'!AM629</f>
        <v>0</v>
      </c>
      <c r="O629" s="41"/>
      <c r="P629" s="42"/>
      <c r="Q629" s="43"/>
      <c r="R629" s="41"/>
      <c r="S629" s="42"/>
      <c r="T629" s="43"/>
      <c r="U629" s="41">
        <f>'ES Breakdown'!AK629</f>
        <v>0</v>
      </c>
      <c r="V629" s="42">
        <f>'ES Breakdown'!AL629</f>
        <v>0</v>
      </c>
      <c r="W629" s="43">
        <f>'ES Breakdown'!AM629</f>
        <v>0</v>
      </c>
      <c r="X629" s="41"/>
      <c r="Y629" s="42"/>
      <c r="Z629" s="43"/>
      <c r="AA629" s="41"/>
      <c r="AB629" s="42"/>
      <c r="AC629" s="43"/>
      <c r="AD629" s="41"/>
      <c r="AE629" s="42"/>
      <c r="AF629" s="43"/>
      <c r="AG629" s="41"/>
      <c r="AH629" s="42"/>
      <c r="AI629" s="43"/>
      <c r="AK629" s="41">
        <f t="shared" si="181"/>
        <v>0</v>
      </c>
      <c r="AL629" s="42">
        <f t="shared" si="181"/>
        <v>0</v>
      </c>
      <c r="AM629" s="43">
        <f t="shared" si="181"/>
        <v>0</v>
      </c>
      <c r="AT629" s="32">
        <f t="shared" si="182"/>
        <v>0</v>
      </c>
      <c r="AV629" s="23">
        <v>5</v>
      </c>
      <c r="AW629" s="23">
        <v>7</v>
      </c>
      <c r="AX629" s="23">
        <f t="shared" si="183"/>
        <v>8</v>
      </c>
    </row>
    <row r="630" spans="2:50" ht="15" hidden="1" customHeight="1" x14ac:dyDescent="0.3">
      <c r="B630" s="15"/>
      <c r="C630" s="40" t="s">
        <v>22</v>
      </c>
      <c r="D630" s="34" t="s">
        <v>2</v>
      </c>
      <c r="E630" s="35" t="s">
        <v>2</v>
      </c>
      <c r="F630" s="41">
        <f>Current!AK630</f>
        <v>0</v>
      </c>
      <c r="G630" s="42">
        <f>Current!AL630</f>
        <v>0</v>
      </c>
      <c r="H630" s="43">
        <f>Current!AM630</f>
        <v>0</v>
      </c>
      <c r="I630" s="41">
        <f>Infrastructure!AT630</f>
        <v>0</v>
      </c>
      <c r="J630" s="42">
        <f>Infrastructure!AU630</f>
        <v>0</v>
      </c>
      <c r="K630" s="43">
        <f>Infrastructure!AV630</f>
        <v>0</v>
      </c>
      <c r="L630" s="41">
        <f>'Allocations-in-Kind'!AK630</f>
        <v>0</v>
      </c>
      <c r="M630" s="42">
        <f>'Allocations-in-Kind'!AL630</f>
        <v>0</v>
      </c>
      <c r="N630" s="43">
        <f>'Allocations-in-Kind'!AM630</f>
        <v>0</v>
      </c>
      <c r="O630" s="41"/>
      <c r="P630" s="42"/>
      <c r="Q630" s="43"/>
      <c r="R630" s="41"/>
      <c r="S630" s="42"/>
      <c r="T630" s="43"/>
      <c r="U630" s="41">
        <f>'ES Breakdown'!AK630</f>
        <v>0</v>
      </c>
      <c r="V630" s="42">
        <f>'ES Breakdown'!AL630</f>
        <v>0</v>
      </c>
      <c r="W630" s="43">
        <f>'ES Breakdown'!AM630</f>
        <v>0</v>
      </c>
      <c r="X630" s="41"/>
      <c r="Y630" s="42"/>
      <c r="Z630" s="43"/>
      <c r="AA630" s="41"/>
      <c r="AB630" s="42"/>
      <c r="AC630" s="43"/>
      <c r="AD630" s="41"/>
      <c r="AE630" s="42"/>
      <c r="AF630" s="43"/>
      <c r="AG630" s="41"/>
      <c r="AH630" s="42"/>
      <c r="AI630" s="43"/>
      <c r="AK630" s="41">
        <f t="shared" si="181"/>
        <v>0</v>
      </c>
      <c r="AL630" s="42">
        <f t="shared" si="181"/>
        <v>0</v>
      </c>
      <c r="AM630" s="43">
        <f t="shared" si="181"/>
        <v>0</v>
      </c>
      <c r="AT630" s="32">
        <f t="shared" si="182"/>
        <v>0</v>
      </c>
      <c r="AV630" s="23">
        <v>5</v>
      </c>
      <c r="AW630" s="23">
        <v>7</v>
      </c>
      <c r="AX630" s="23">
        <f t="shared" si="183"/>
        <v>9</v>
      </c>
    </row>
    <row r="631" spans="2:50" ht="15" hidden="1" customHeight="1" x14ac:dyDescent="0.3">
      <c r="B631" s="15"/>
      <c r="C631" s="40" t="s">
        <v>22</v>
      </c>
      <c r="D631" s="34" t="s">
        <v>2</v>
      </c>
      <c r="E631" s="35" t="s">
        <v>2</v>
      </c>
      <c r="F631" s="41">
        <f>Current!AK631</f>
        <v>0</v>
      </c>
      <c r="G631" s="42">
        <f>Current!AL631</f>
        <v>0</v>
      </c>
      <c r="H631" s="43">
        <f>Current!AM631</f>
        <v>0</v>
      </c>
      <c r="I631" s="41">
        <f>Infrastructure!AT631</f>
        <v>0</v>
      </c>
      <c r="J631" s="42">
        <f>Infrastructure!AU631</f>
        <v>0</v>
      </c>
      <c r="K631" s="43">
        <f>Infrastructure!AV631</f>
        <v>0</v>
      </c>
      <c r="L631" s="41">
        <f>'Allocations-in-Kind'!AK631</f>
        <v>0</v>
      </c>
      <c r="M631" s="42">
        <f>'Allocations-in-Kind'!AL631</f>
        <v>0</v>
      </c>
      <c r="N631" s="43">
        <f>'Allocations-in-Kind'!AM631</f>
        <v>0</v>
      </c>
      <c r="O631" s="41"/>
      <c r="P631" s="42"/>
      <c r="Q631" s="43"/>
      <c r="R631" s="41"/>
      <c r="S631" s="42"/>
      <c r="T631" s="43"/>
      <c r="U631" s="41">
        <f>'ES Breakdown'!AK631</f>
        <v>0</v>
      </c>
      <c r="V631" s="42">
        <f>'ES Breakdown'!AL631</f>
        <v>0</v>
      </c>
      <c r="W631" s="43">
        <f>'ES Breakdown'!AM631</f>
        <v>0</v>
      </c>
      <c r="X631" s="41"/>
      <c r="Y631" s="42"/>
      <c r="Z631" s="43"/>
      <c r="AA631" s="41"/>
      <c r="AB631" s="42"/>
      <c r="AC631" s="43"/>
      <c r="AD631" s="41"/>
      <c r="AE631" s="42"/>
      <c r="AF631" s="43"/>
      <c r="AG631" s="41"/>
      <c r="AH631" s="42"/>
      <c r="AI631" s="43"/>
      <c r="AK631" s="41">
        <f t="shared" si="181"/>
        <v>0</v>
      </c>
      <c r="AL631" s="42">
        <f t="shared" si="181"/>
        <v>0</v>
      </c>
      <c r="AM631" s="43">
        <f t="shared" si="181"/>
        <v>0</v>
      </c>
      <c r="AT631" s="32">
        <f t="shared" si="182"/>
        <v>0</v>
      </c>
      <c r="AV631" s="23">
        <v>5</v>
      </c>
      <c r="AW631" s="23">
        <v>7</v>
      </c>
      <c r="AX631" s="23">
        <f t="shared" si="183"/>
        <v>10</v>
      </c>
    </row>
    <row r="632" spans="2:50" ht="15" customHeight="1" x14ac:dyDescent="0.3">
      <c r="B632" s="15"/>
      <c r="C632" s="40" t="s">
        <v>23</v>
      </c>
      <c r="D632" s="34" t="s">
        <v>774</v>
      </c>
      <c r="E632" s="35" t="s">
        <v>998</v>
      </c>
      <c r="F632" s="41">
        <f>Current!AK632</f>
        <v>2200</v>
      </c>
      <c r="G632" s="42">
        <f>Current!AL632</f>
        <v>1100</v>
      </c>
      <c r="H632" s="43">
        <f>Current!AM632</f>
        <v>1200</v>
      </c>
      <c r="I632" s="41">
        <f>Infrastructure!AT632</f>
        <v>2393</v>
      </c>
      <c r="J632" s="42">
        <f>Infrastructure!AU632</f>
        <v>2500</v>
      </c>
      <c r="K632" s="43">
        <f>Infrastructure!AV632</f>
        <v>2614</v>
      </c>
      <c r="L632" s="41">
        <f>'Allocations-in-Kind'!AK632</f>
        <v>12428</v>
      </c>
      <c r="M632" s="42">
        <f>'Allocations-in-Kind'!AL632</f>
        <v>12067</v>
      </c>
      <c r="N632" s="43">
        <f>'Allocations-in-Kind'!AM632</f>
        <v>11856</v>
      </c>
      <c r="O632" s="41"/>
      <c r="P632" s="42"/>
      <c r="Q632" s="43"/>
      <c r="R632" s="41"/>
      <c r="S632" s="42"/>
      <c r="T632" s="43"/>
      <c r="U632" s="41">
        <f>'ES Breakdown'!AK632</f>
        <v>154761</v>
      </c>
      <c r="V632" s="42">
        <f>'ES Breakdown'!AL632</f>
        <v>157757</v>
      </c>
      <c r="W632" s="43">
        <f>'ES Breakdown'!AM632</f>
        <v>159819</v>
      </c>
      <c r="X632" s="41"/>
      <c r="Y632" s="42"/>
      <c r="Z632" s="43"/>
      <c r="AA632" s="41"/>
      <c r="AB632" s="42"/>
      <c r="AC632" s="43"/>
      <c r="AD632" s="41"/>
      <c r="AE632" s="42"/>
      <c r="AF632" s="43"/>
      <c r="AG632" s="41"/>
      <c r="AH632" s="42"/>
      <c r="AI632" s="43"/>
      <c r="AK632" s="41">
        <f t="shared" si="181"/>
        <v>171782</v>
      </c>
      <c r="AL632" s="42">
        <f t="shared" si="181"/>
        <v>173424</v>
      </c>
      <c r="AM632" s="43">
        <f t="shared" si="181"/>
        <v>175489</v>
      </c>
      <c r="AT632" s="32">
        <f t="shared" si="182"/>
        <v>1</v>
      </c>
      <c r="AV632" s="23">
        <v>5</v>
      </c>
      <c r="AW632" s="23">
        <v>8</v>
      </c>
      <c r="AX632" s="23">
        <f t="shared" si="183"/>
        <v>1</v>
      </c>
    </row>
    <row r="633" spans="2:50" ht="15" customHeight="1" x14ac:dyDescent="0.3">
      <c r="B633" s="15"/>
      <c r="C633" s="50" t="str">
        <f>IF(LEN(E632)&lt;1,"","Total: " &amp; LEFT(E632,LEN(E632)-21) &amp; "Municipalities")</f>
        <v>Total: Waterberg Municipalities</v>
      </c>
      <c r="D633" s="51"/>
      <c r="E633" s="52"/>
      <c r="F633" s="53">
        <f>Current!AK633</f>
        <v>22324</v>
      </c>
      <c r="G633" s="54">
        <f>Current!AL633</f>
        <v>14000</v>
      </c>
      <c r="H633" s="55">
        <f>Current!AM633</f>
        <v>14300</v>
      </c>
      <c r="I633" s="53">
        <f>Infrastructure!AT633</f>
        <v>535366</v>
      </c>
      <c r="J633" s="54">
        <f>Infrastructure!AU633</f>
        <v>604065</v>
      </c>
      <c r="K633" s="55">
        <f>Infrastructure!AV633</f>
        <v>639336</v>
      </c>
      <c r="L633" s="53">
        <f>'Allocations-in-Kind'!AK633</f>
        <v>442926</v>
      </c>
      <c r="M633" s="54">
        <f>'Allocations-in-Kind'!AL633</f>
        <v>507429</v>
      </c>
      <c r="N633" s="55">
        <f>'Allocations-in-Kind'!AM633</f>
        <v>333333</v>
      </c>
      <c r="O633" s="53"/>
      <c r="P633" s="54"/>
      <c r="Q633" s="55"/>
      <c r="R633" s="53"/>
      <c r="S633" s="54"/>
      <c r="T633" s="55"/>
      <c r="U633" s="53">
        <f t="shared" ref="U633:AI633" si="184">SUM(U622:U632)</f>
        <v>1443900</v>
      </c>
      <c r="V633" s="54">
        <f t="shared" si="184"/>
        <v>1499553</v>
      </c>
      <c r="W633" s="55">
        <f t="shared" si="184"/>
        <v>1544940</v>
      </c>
      <c r="X633" s="53">
        <f t="shared" si="184"/>
        <v>0</v>
      </c>
      <c r="Y633" s="54">
        <f t="shared" si="184"/>
        <v>0</v>
      </c>
      <c r="Z633" s="55">
        <f t="shared" si="184"/>
        <v>0</v>
      </c>
      <c r="AA633" s="53">
        <f t="shared" si="184"/>
        <v>0</v>
      </c>
      <c r="AB633" s="54">
        <f t="shared" si="184"/>
        <v>0</v>
      </c>
      <c r="AC633" s="55">
        <f t="shared" si="184"/>
        <v>0</v>
      </c>
      <c r="AD633" s="53">
        <f t="shared" si="184"/>
        <v>0</v>
      </c>
      <c r="AE633" s="54">
        <f t="shared" si="184"/>
        <v>0</v>
      </c>
      <c r="AF633" s="55">
        <f t="shared" si="184"/>
        <v>0</v>
      </c>
      <c r="AG633" s="53">
        <f t="shared" si="184"/>
        <v>0</v>
      </c>
      <c r="AH633" s="54">
        <f t="shared" si="184"/>
        <v>0</v>
      </c>
      <c r="AI633" s="55">
        <f t="shared" si="184"/>
        <v>0</v>
      </c>
      <c r="AK633" s="53">
        <f>SUM(AK622:AK632)</f>
        <v>2444516</v>
      </c>
      <c r="AL633" s="54">
        <f>SUM(AL622:AL632)</f>
        <v>2625047</v>
      </c>
      <c r="AM633" s="55">
        <f>SUM(AM622:AM632)</f>
        <v>2531909</v>
      </c>
      <c r="AT633" s="32">
        <f>IF(SUM(AT622:AT632)=0,0,1)</f>
        <v>1</v>
      </c>
    </row>
    <row r="634" spans="2:50" ht="15" customHeight="1" x14ac:dyDescent="0.3">
      <c r="B634" s="15"/>
      <c r="C634" s="40"/>
      <c r="D634" s="34"/>
      <c r="E634" s="35"/>
      <c r="F634" s="41"/>
      <c r="G634" s="42"/>
      <c r="H634" s="43"/>
      <c r="I634" s="41"/>
      <c r="J634" s="42"/>
      <c r="K634" s="43"/>
      <c r="L634" s="41"/>
      <c r="M634" s="42"/>
      <c r="N634" s="43"/>
      <c r="O634" s="41"/>
      <c r="P634" s="42"/>
      <c r="Q634" s="43"/>
      <c r="R634" s="41"/>
      <c r="S634" s="42"/>
      <c r="T634" s="43"/>
      <c r="U634" s="41"/>
      <c r="V634" s="42"/>
      <c r="W634" s="43"/>
      <c r="X634" s="41"/>
      <c r="Y634" s="42"/>
      <c r="Z634" s="43"/>
      <c r="AA634" s="41"/>
      <c r="AB634" s="42"/>
      <c r="AC634" s="43"/>
      <c r="AD634" s="41"/>
      <c r="AE634" s="42"/>
      <c r="AF634" s="43"/>
      <c r="AG634" s="41"/>
      <c r="AH634" s="42"/>
      <c r="AI634" s="43"/>
      <c r="AK634" s="41"/>
      <c r="AL634" s="42"/>
      <c r="AM634" s="43"/>
      <c r="AT634" s="32">
        <f>IF(AT633=0,0,1)</f>
        <v>1</v>
      </c>
    </row>
    <row r="635" spans="2:50" ht="15" customHeight="1" x14ac:dyDescent="0.3">
      <c r="B635" s="15"/>
      <c r="C635" s="40" t="s">
        <v>22</v>
      </c>
      <c r="D635" s="34" t="s">
        <v>775</v>
      </c>
      <c r="E635" s="35" t="s">
        <v>1002</v>
      </c>
      <c r="F635" s="41">
        <f>Current!AK635</f>
        <v>4549</v>
      </c>
      <c r="G635" s="42">
        <f>Current!AL635</f>
        <v>3000</v>
      </c>
      <c r="H635" s="43">
        <f>Current!AM635</f>
        <v>3000</v>
      </c>
      <c r="I635" s="41">
        <f>Infrastructure!AT635</f>
        <v>49410</v>
      </c>
      <c r="J635" s="42">
        <f>Infrastructure!AU635</f>
        <v>42544</v>
      </c>
      <c r="K635" s="43">
        <f>Infrastructure!AV635</f>
        <v>43853</v>
      </c>
      <c r="L635" s="41">
        <f>'Allocations-in-Kind'!AK635</f>
        <v>9372</v>
      </c>
      <c r="M635" s="42">
        <f>'Allocations-in-Kind'!AL635</f>
        <v>8088</v>
      </c>
      <c r="N635" s="43">
        <f>'Allocations-in-Kind'!AM635</f>
        <v>4345</v>
      </c>
      <c r="O635" s="41"/>
      <c r="P635" s="42"/>
      <c r="Q635" s="43"/>
      <c r="R635" s="41"/>
      <c r="S635" s="42"/>
      <c r="T635" s="43"/>
      <c r="U635" s="41">
        <f>'ES Breakdown'!AK635</f>
        <v>201842</v>
      </c>
      <c r="V635" s="42">
        <f>'ES Breakdown'!AL635</f>
        <v>200571</v>
      </c>
      <c r="W635" s="43">
        <f>'ES Breakdown'!AM635</f>
        <v>194104</v>
      </c>
      <c r="X635" s="41"/>
      <c r="Y635" s="42"/>
      <c r="Z635" s="43"/>
      <c r="AA635" s="41"/>
      <c r="AB635" s="42"/>
      <c r="AC635" s="43"/>
      <c r="AD635" s="41"/>
      <c r="AE635" s="42"/>
      <c r="AF635" s="43"/>
      <c r="AG635" s="41"/>
      <c r="AH635" s="42"/>
      <c r="AI635" s="43"/>
      <c r="AK635" s="41">
        <f t="shared" ref="AK635:AM645" si="185">F635+I635+L635+O635+R635+U635+X635+AA635+AD635+AG635</f>
        <v>265173</v>
      </c>
      <c r="AL635" s="42">
        <f t="shared" si="185"/>
        <v>254203</v>
      </c>
      <c r="AM635" s="43">
        <f t="shared" si="185"/>
        <v>245302</v>
      </c>
      <c r="AT635" s="32">
        <f>IF(LEN(E635)&lt;2,0,1)</f>
        <v>1</v>
      </c>
      <c r="AV635" s="23">
        <v>5</v>
      </c>
      <c r="AW635" s="23">
        <v>9</v>
      </c>
      <c r="AX635" s="23">
        <v>1</v>
      </c>
    </row>
    <row r="636" spans="2:50" ht="15" customHeight="1" x14ac:dyDescent="0.3">
      <c r="B636" s="15"/>
      <c r="C636" s="40" t="s">
        <v>22</v>
      </c>
      <c r="D636" s="34" t="s">
        <v>776</v>
      </c>
      <c r="E636" s="35" t="s">
        <v>1003</v>
      </c>
      <c r="F636" s="41">
        <f>Current!AK636</f>
        <v>5409</v>
      </c>
      <c r="G636" s="42">
        <f>Current!AL636</f>
        <v>2800</v>
      </c>
      <c r="H636" s="43">
        <f>Current!AM636</f>
        <v>2800</v>
      </c>
      <c r="I636" s="41">
        <f>Infrastructure!AT636</f>
        <v>95858</v>
      </c>
      <c r="J636" s="42">
        <f>Infrastructure!AU636</f>
        <v>76932</v>
      </c>
      <c r="K636" s="43">
        <f>Infrastructure!AV636</f>
        <v>78173</v>
      </c>
      <c r="L636" s="41">
        <f>'Allocations-in-Kind'!AK636</f>
        <v>8303</v>
      </c>
      <c r="M636" s="42">
        <f>'Allocations-in-Kind'!AL636</f>
        <v>13201</v>
      </c>
      <c r="N636" s="43">
        <f>'Allocations-in-Kind'!AM636</f>
        <v>10377</v>
      </c>
      <c r="O636" s="41"/>
      <c r="P636" s="42"/>
      <c r="Q636" s="43"/>
      <c r="R636" s="41"/>
      <c r="S636" s="42"/>
      <c r="T636" s="43"/>
      <c r="U636" s="41">
        <f>'ES Breakdown'!AK636</f>
        <v>377690</v>
      </c>
      <c r="V636" s="42">
        <f>'ES Breakdown'!AL636</f>
        <v>374077</v>
      </c>
      <c r="W636" s="43">
        <f>'ES Breakdown'!AM636</f>
        <v>360220</v>
      </c>
      <c r="X636" s="41"/>
      <c r="Y636" s="42"/>
      <c r="Z636" s="43"/>
      <c r="AA636" s="41"/>
      <c r="AB636" s="42"/>
      <c r="AC636" s="43"/>
      <c r="AD636" s="41"/>
      <c r="AE636" s="42"/>
      <c r="AF636" s="43"/>
      <c r="AG636" s="41"/>
      <c r="AH636" s="42"/>
      <c r="AI636" s="43"/>
      <c r="AK636" s="41">
        <f t="shared" si="185"/>
        <v>487260</v>
      </c>
      <c r="AL636" s="42">
        <f t="shared" si="185"/>
        <v>467010</v>
      </c>
      <c r="AM636" s="43">
        <f t="shared" si="185"/>
        <v>451570</v>
      </c>
      <c r="AT636" s="32">
        <f t="shared" ref="AT636:AT645" si="186">IF(LEN(E636)&lt;2,0,1)</f>
        <v>1</v>
      </c>
      <c r="AV636" s="23">
        <v>5</v>
      </c>
      <c r="AW636" s="23">
        <v>9</v>
      </c>
      <c r="AX636" s="23">
        <f>IF(AW636=AW635,AX635+1,1)</f>
        <v>2</v>
      </c>
    </row>
    <row r="637" spans="2:50" ht="15" customHeight="1" x14ac:dyDescent="0.3">
      <c r="B637" s="15"/>
      <c r="C637" s="40" t="s">
        <v>22</v>
      </c>
      <c r="D637" s="34" t="s">
        <v>777</v>
      </c>
      <c r="E637" s="35" t="s">
        <v>1005</v>
      </c>
      <c r="F637" s="41">
        <f>Current!AK637</f>
        <v>4148</v>
      </c>
      <c r="G637" s="42">
        <f>Current!AL637</f>
        <v>1900</v>
      </c>
      <c r="H637" s="43">
        <f>Current!AM637</f>
        <v>2000</v>
      </c>
      <c r="I637" s="41">
        <f>Infrastructure!AT637</f>
        <v>85289</v>
      </c>
      <c r="J637" s="42">
        <f>Infrastructure!AU637</f>
        <v>89607</v>
      </c>
      <c r="K637" s="43">
        <f>Infrastructure!AV637</f>
        <v>97339</v>
      </c>
      <c r="L637" s="41">
        <f>'Allocations-in-Kind'!AK637</f>
        <v>13160</v>
      </c>
      <c r="M637" s="42">
        <f>'Allocations-in-Kind'!AL637</f>
        <v>11855</v>
      </c>
      <c r="N637" s="43">
        <f>'Allocations-in-Kind'!AM637</f>
        <v>5250</v>
      </c>
      <c r="O637" s="41"/>
      <c r="P637" s="42"/>
      <c r="Q637" s="43"/>
      <c r="R637" s="41"/>
      <c r="S637" s="42"/>
      <c r="T637" s="43"/>
      <c r="U637" s="41">
        <f>'ES Breakdown'!AK637</f>
        <v>363154</v>
      </c>
      <c r="V637" s="42">
        <f>'ES Breakdown'!AL637</f>
        <v>359864</v>
      </c>
      <c r="W637" s="43">
        <f>'ES Breakdown'!AM637</f>
        <v>346801</v>
      </c>
      <c r="X637" s="41"/>
      <c r="Y637" s="42"/>
      <c r="Z637" s="43"/>
      <c r="AA637" s="41"/>
      <c r="AB637" s="42"/>
      <c r="AC637" s="43"/>
      <c r="AD637" s="41"/>
      <c r="AE637" s="42"/>
      <c r="AF637" s="43"/>
      <c r="AG637" s="41"/>
      <c r="AH637" s="42"/>
      <c r="AI637" s="43"/>
      <c r="AK637" s="41">
        <f t="shared" si="185"/>
        <v>465751</v>
      </c>
      <c r="AL637" s="42">
        <f t="shared" si="185"/>
        <v>463226</v>
      </c>
      <c r="AM637" s="43">
        <f t="shared" si="185"/>
        <v>451390</v>
      </c>
      <c r="AT637" s="32">
        <f t="shared" si="186"/>
        <v>1</v>
      </c>
      <c r="AV637" s="23">
        <v>5</v>
      </c>
      <c r="AW637" s="23">
        <v>9</v>
      </c>
      <c r="AX637" s="23">
        <f t="shared" ref="AX637:AX645" si="187">IF(AW637=AW636,AX636+1,1)</f>
        <v>3</v>
      </c>
    </row>
    <row r="638" spans="2:50" ht="15" customHeight="1" x14ac:dyDescent="0.3">
      <c r="B638" s="15"/>
      <c r="C638" s="40" t="s">
        <v>22</v>
      </c>
      <c r="D638" s="34" t="s">
        <v>778</v>
      </c>
      <c r="E638" s="35" t="s">
        <v>1004</v>
      </c>
      <c r="F638" s="41">
        <f>Current!AK638</f>
        <v>4242</v>
      </c>
      <c r="G638" s="42">
        <f>Current!AL638</f>
        <v>2500</v>
      </c>
      <c r="H638" s="43">
        <f>Current!AM638</f>
        <v>2600</v>
      </c>
      <c r="I638" s="41">
        <f>Infrastructure!AT638</f>
        <v>133426</v>
      </c>
      <c r="J638" s="42">
        <f>Infrastructure!AU638</f>
        <v>132237</v>
      </c>
      <c r="K638" s="43">
        <f>Infrastructure!AV638</f>
        <v>145575</v>
      </c>
      <c r="L638" s="41">
        <f>'Allocations-in-Kind'!AK638</f>
        <v>7408</v>
      </c>
      <c r="M638" s="42">
        <f>'Allocations-in-Kind'!AL638</f>
        <v>42658</v>
      </c>
      <c r="N638" s="43">
        <f>'Allocations-in-Kind'!AM638</f>
        <v>12528</v>
      </c>
      <c r="O638" s="41"/>
      <c r="P638" s="42"/>
      <c r="Q638" s="43"/>
      <c r="R638" s="41"/>
      <c r="S638" s="42"/>
      <c r="T638" s="43"/>
      <c r="U638" s="41">
        <f>'ES Breakdown'!AK638</f>
        <v>617179</v>
      </c>
      <c r="V638" s="42">
        <f>'ES Breakdown'!AL638</f>
        <v>612972</v>
      </c>
      <c r="W638" s="43">
        <f>'ES Breakdown'!AM638</f>
        <v>592437</v>
      </c>
      <c r="X638" s="41"/>
      <c r="Y638" s="42"/>
      <c r="Z638" s="43"/>
      <c r="AA638" s="41"/>
      <c r="AB638" s="42"/>
      <c r="AC638" s="43"/>
      <c r="AD638" s="41"/>
      <c r="AE638" s="42"/>
      <c r="AF638" s="43"/>
      <c r="AG638" s="41"/>
      <c r="AH638" s="42"/>
      <c r="AI638" s="43"/>
      <c r="AK638" s="41">
        <f t="shared" si="185"/>
        <v>762255</v>
      </c>
      <c r="AL638" s="42">
        <f t="shared" si="185"/>
        <v>790367</v>
      </c>
      <c r="AM638" s="43">
        <f t="shared" si="185"/>
        <v>753140</v>
      </c>
      <c r="AT638" s="32">
        <f t="shared" si="186"/>
        <v>1</v>
      </c>
      <c r="AV638" s="23">
        <v>5</v>
      </c>
      <c r="AW638" s="23">
        <v>9</v>
      </c>
      <c r="AX638" s="23">
        <f t="shared" si="187"/>
        <v>4</v>
      </c>
    </row>
    <row r="639" spans="2:50" ht="15" hidden="1" customHeight="1" x14ac:dyDescent="0.3">
      <c r="B639" s="15"/>
      <c r="C639" s="40" t="s">
        <v>22</v>
      </c>
      <c r="D639" s="34" t="s">
        <v>2</v>
      </c>
      <c r="E639" s="35" t="s">
        <v>2</v>
      </c>
      <c r="F639" s="41">
        <f>Current!AK639</f>
        <v>0</v>
      </c>
      <c r="G639" s="42">
        <f>Current!AL639</f>
        <v>0</v>
      </c>
      <c r="H639" s="43">
        <f>Current!AM639</f>
        <v>0</v>
      </c>
      <c r="I639" s="41">
        <f>Infrastructure!AT639</f>
        <v>0</v>
      </c>
      <c r="J639" s="42">
        <f>Infrastructure!AU639</f>
        <v>0</v>
      </c>
      <c r="K639" s="43">
        <f>Infrastructure!AV639</f>
        <v>0</v>
      </c>
      <c r="L639" s="41">
        <f>'Allocations-in-Kind'!AK639</f>
        <v>0</v>
      </c>
      <c r="M639" s="42">
        <f>'Allocations-in-Kind'!AL639</f>
        <v>0</v>
      </c>
      <c r="N639" s="43">
        <f>'Allocations-in-Kind'!AM639</f>
        <v>0</v>
      </c>
      <c r="O639" s="41"/>
      <c r="P639" s="42"/>
      <c r="Q639" s="43"/>
      <c r="R639" s="41"/>
      <c r="S639" s="42"/>
      <c r="T639" s="43"/>
      <c r="U639" s="41">
        <f>'ES Breakdown'!AK639</f>
        <v>0</v>
      </c>
      <c r="V639" s="42">
        <f>'ES Breakdown'!AL639</f>
        <v>0</v>
      </c>
      <c r="W639" s="43">
        <f>'ES Breakdown'!AM639</f>
        <v>0</v>
      </c>
      <c r="X639" s="41"/>
      <c r="Y639" s="42"/>
      <c r="Z639" s="43"/>
      <c r="AA639" s="41"/>
      <c r="AB639" s="42"/>
      <c r="AC639" s="43"/>
      <c r="AD639" s="41"/>
      <c r="AE639" s="42"/>
      <c r="AF639" s="43"/>
      <c r="AG639" s="41"/>
      <c r="AH639" s="42"/>
      <c r="AI639" s="43"/>
      <c r="AK639" s="41">
        <f t="shared" si="185"/>
        <v>0</v>
      </c>
      <c r="AL639" s="42">
        <f t="shared" si="185"/>
        <v>0</v>
      </c>
      <c r="AM639" s="43">
        <f t="shared" si="185"/>
        <v>0</v>
      </c>
      <c r="AT639" s="32">
        <f t="shared" si="186"/>
        <v>0</v>
      </c>
      <c r="AV639" s="23">
        <v>5</v>
      </c>
      <c r="AW639" s="23">
        <v>9</v>
      </c>
      <c r="AX639" s="23">
        <f t="shared" si="187"/>
        <v>5</v>
      </c>
    </row>
    <row r="640" spans="2:50" ht="15" hidden="1" customHeight="1" x14ac:dyDescent="0.3">
      <c r="B640" s="15"/>
      <c r="C640" s="40" t="s">
        <v>22</v>
      </c>
      <c r="D640" s="34" t="s">
        <v>2</v>
      </c>
      <c r="E640" s="35" t="s">
        <v>2</v>
      </c>
      <c r="F640" s="41">
        <f>Current!AK640</f>
        <v>0</v>
      </c>
      <c r="G640" s="42">
        <f>Current!AL640</f>
        <v>0</v>
      </c>
      <c r="H640" s="43">
        <f>Current!AM640</f>
        <v>0</v>
      </c>
      <c r="I640" s="41">
        <f>Infrastructure!AT640</f>
        <v>0</v>
      </c>
      <c r="J640" s="42">
        <f>Infrastructure!AU640</f>
        <v>0</v>
      </c>
      <c r="K640" s="43">
        <f>Infrastructure!AV640</f>
        <v>0</v>
      </c>
      <c r="L640" s="41">
        <f>'Allocations-in-Kind'!AK640</f>
        <v>0</v>
      </c>
      <c r="M640" s="42">
        <f>'Allocations-in-Kind'!AL640</f>
        <v>0</v>
      </c>
      <c r="N640" s="43">
        <f>'Allocations-in-Kind'!AM640</f>
        <v>0</v>
      </c>
      <c r="O640" s="41"/>
      <c r="P640" s="42"/>
      <c r="Q640" s="43"/>
      <c r="R640" s="41"/>
      <c r="S640" s="42"/>
      <c r="T640" s="43"/>
      <c r="U640" s="41">
        <f>'ES Breakdown'!AK640</f>
        <v>0</v>
      </c>
      <c r="V640" s="42">
        <f>'ES Breakdown'!AL640</f>
        <v>0</v>
      </c>
      <c r="W640" s="43">
        <f>'ES Breakdown'!AM640</f>
        <v>0</v>
      </c>
      <c r="X640" s="41"/>
      <c r="Y640" s="42"/>
      <c r="Z640" s="43"/>
      <c r="AA640" s="41"/>
      <c r="AB640" s="42"/>
      <c r="AC640" s="43"/>
      <c r="AD640" s="41"/>
      <c r="AE640" s="42"/>
      <c r="AF640" s="43"/>
      <c r="AG640" s="41"/>
      <c r="AH640" s="42"/>
      <c r="AI640" s="43"/>
      <c r="AK640" s="41">
        <f t="shared" si="185"/>
        <v>0</v>
      </c>
      <c r="AL640" s="42">
        <f t="shared" si="185"/>
        <v>0</v>
      </c>
      <c r="AM640" s="43">
        <f t="shared" si="185"/>
        <v>0</v>
      </c>
      <c r="AT640" s="32">
        <f t="shared" si="186"/>
        <v>0</v>
      </c>
      <c r="AV640" s="23">
        <v>5</v>
      </c>
      <c r="AW640" s="23">
        <v>9</v>
      </c>
      <c r="AX640" s="23">
        <f t="shared" si="187"/>
        <v>6</v>
      </c>
    </row>
    <row r="641" spans="2:50" ht="15" hidden="1" customHeight="1" x14ac:dyDescent="0.3">
      <c r="B641" s="15"/>
      <c r="C641" s="40" t="s">
        <v>22</v>
      </c>
      <c r="D641" s="34" t="s">
        <v>2</v>
      </c>
      <c r="E641" s="35" t="s">
        <v>2</v>
      </c>
      <c r="F641" s="41">
        <f>Current!AK641</f>
        <v>0</v>
      </c>
      <c r="G641" s="42">
        <f>Current!AL641</f>
        <v>0</v>
      </c>
      <c r="H641" s="43">
        <f>Current!AM641</f>
        <v>0</v>
      </c>
      <c r="I641" s="41">
        <f>Infrastructure!AT641</f>
        <v>0</v>
      </c>
      <c r="J641" s="42">
        <f>Infrastructure!AU641</f>
        <v>0</v>
      </c>
      <c r="K641" s="43">
        <f>Infrastructure!AV641</f>
        <v>0</v>
      </c>
      <c r="L641" s="41">
        <f>'Allocations-in-Kind'!AK641</f>
        <v>0</v>
      </c>
      <c r="M641" s="42">
        <f>'Allocations-in-Kind'!AL641</f>
        <v>0</v>
      </c>
      <c r="N641" s="43">
        <f>'Allocations-in-Kind'!AM641</f>
        <v>0</v>
      </c>
      <c r="O641" s="41"/>
      <c r="P641" s="42"/>
      <c r="Q641" s="43"/>
      <c r="R641" s="41"/>
      <c r="S641" s="42"/>
      <c r="T641" s="43"/>
      <c r="U641" s="41">
        <f>'ES Breakdown'!AK641</f>
        <v>0</v>
      </c>
      <c r="V641" s="42">
        <f>'ES Breakdown'!AL641</f>
        <v>0</v>
      </c>
      <c r="W641" s="43">
        <f>'ES Breakdown'!AM641</f>
        <v>0</v>
      </c>
      <c r="X641" s="41"/>
      <c r="Y641" s="42"/>
      <c r="Z641" s="43"/>
      <c r="AA641" s="41"/>
      <c r="AB641" s="42"/>
      <c r="AC641" s="43"/>
      <c r="AD641" s="41"/>
      <c r="AE641" s="42"/>
      <c r="AF641" s="43"/>
      <c r="AG641" s="41"/>
      <c r="AH641" s="42"/>
      <c r="AI641" s="43"/>
      <c r="AK641" s="41">
        <f t="shared" si="185"/>
        <v>0</v>
      </c>
      <c r="AL641" s="42">
        <f t="shared" si="185"/>
        <v>0</v>
      </c>
      <c r="AM641" s="43">
        <f t="shared" si="185"/>
        <v>0</v>
      </c>
      <c r="AT641" s="32">
        <f t="shared" si="186"/>
        <v>0</v>
      </c>
      <c r="AV641" s="23">
        <v>5</v>
      </c>
      <c r="AW641" s="23">
        <v>9</v>
      </c>
      <c r="AX641" s="23">
        <f t="shared" si="187"/>
        <v>7</v>
      </c>
    </row>
    <row r="642" spans="2:50" ht="15" hidden="1" customHeight="1" x14ac:dyDescent="0.3">
      <c r="B642" s="15"/>
      <c r="C642" s="40" t="s">
        <v>22</v>
      </c>
      <c r="D642" s="34" t="s">
        <v>2</v>
      </c>
      <c r="E642" s="35" t="s">
        <v>2</v>
      </c>
      <c r="F642" s="41">
        <f>Current!AK642</f>
        <v>0</v>
      </c>
      <c r="G642" s="42">
        <f>Current!AL642</f>
        <v>0</v>
      </c>
      <c r="H642" s="43">
        <f>Current!AM642</f>
        <v>0</v>
      </c>
      <c r="I642" s="41">
        <f>Infrastructure!AT642</f>
        <v>0</v>
      </c>
      <c r="J642" s="42">
        <f>Infrastructure!AU642</f>
        <v>0</v>
      </c>
      <c r="K642" s="43">
        <f>Infrastructure!AV642</f>
        <v>0</v>
      </c>
      <c r="L642" s="41">
        <f>'Allocations-in-Kind'!AK642</f>
        <v>0</v>
      </c>
      <c r="M642" s="42">
        <f>'Allocations-in-Kind'!AL642</f>
        <v>0</v>
      </c>
      <c r="N642" s="43">
        <f>'Allocations-in-Kind'!AM642</f>
        <v>0</v>
      </c>
      <c r="O642" s="41"/>
      <c r="P642" s="42"/>
      <c r="Q642" s="43"/>
      <c r="R642" s="41"/>
      <c r="S642" s="42"/>
      <c r="T642" s="43"/>
      <c r="U642" s="41">
        <f>'ES Breakdown'!AK642</f>
        <v>0</v>
      </c>
      <c r="V642" s="42">
        <f>'ES Breakdown'!AL642</f>
        <v>0</v>
      </c>
      <c r="W642" s="43">
        <f>'ES Breakdown'!AM642</f>
        <v>0</v>
      </c>
      <c r="X642" s="41"/>
      <c r="Y642" s="42"/>
      <c r="Z642" s="43"/>
      <c r="AA642" s="41"/>
      <c r="AB642" s="42"/>
      <c r="AC642" s="43"/>
      <c r="AD642" s="41"/>
      <c r="AE642" s="42"/>
      <c r="AF642" s="43"/>
      <c r="AG642" s="41"/>
      <c r="AH642" s="42"/>
      <c r="AI642" s="43"/>
      <c r="AK642" s="41">
        <f t="shared" si="185"/>
        <v>0</v>
      </c>
      <c r="AL642" s="42">
        <f t="shared" si="185"/>
        <v>0</v>
      </c>
      <c r="AM642" s="43">
        <f t="shared" si="185"/>
        <v>0</v>
      </c>
      <c r="AT642" s="32">
        <f t="shared" si="186"/>
        <v>0</v>
      </c>
      <c r="AV642" s="23">
        <v>5</v>
      </c>
      <c r="AW642" s="23">
        <v>9</v>
      </c>
      <c r="AX642" s="23">
        <f t="shared" si="187"/>
        <v>8</v>
      </c>
    </row>
    <row r="643" spans="2:50" ht="15" hidden="1" customHeight="1" x14ac:dyDescent="0.3">
      <c r="B643" s="15"/>
      <c r="C643" s="40" t="s">
        <v>22</v>
      </c>
      <c r="D643" s="34" t="s">
        <v>2</v>
      </c>
      <c r="E643" s="35" t="s">
        <v>2</v>
      </c>
      <c r="F643" s="41">
        <f>Current!AK643</f>
        <v>0</v>
      </c>
      <c r="G643" s="42">
        <f>Current!AL643</f>
        <v>0</v>
      </c>
      <c r="H643" s="43">
        <f>Current!AM643</f>
        <v>0</v>
      </c>
      <c r="I643" s="41">
        <f>Infrastructure!AT643</f>
        <v>0</v>
      </c>
      <c r="J643" s="42">
        <f>Infrastructure!AU643</f>
        <v>0</v>
      </c>
      <c r="K643" s="43">
        <f>Infrastructure!AV643</f>
        <v>0</v>
      </c>
      <c r="L643" s="41">
        <f>'Allocations-in-Kind'!AK643</f>
        <v>0</v>
      </c>
      <c r="M643" s="42">
        <f>'Allocations-in-Kind'!AL643</f>
        <v>0</v>
      </c>
      <c r="N643" s="43">
        <f>'Allocations-in-Kind'!AM643</f>
        <v>0</v>
      </c>
      <c r="O643" s="41"/>
      <c r="P643" s="42"/>
      <c r="Q643" s="43"/>
      <c r="R643" s="41"/>
      <c r="S643" s="42"/>
      <c r="T643" s="43"/>
      <c r="U643" s="41">
        <f>'ES Breakdown'!AK643</f>
        <v>0</v>
      </c>
      <c r="V643" s="42">
        <f>'ES Breakdown'!AL643</f>
        <v>0</v>
      </c>
      <c r="W643" s="43">
        <f>'ES Breakdown'!AM643</f>
        <v>0</v>
      </c>
      <c r="X643" s="41"/>
      <c r="Y643" s="42"/>
      <c r="Z643" s="43"/>
      <c r="AA643" s="41"/>
      <c r="AB643" s="42"/>
      <c r="AC643" s="43"/>
      <c r="AD643" s="41"/>
      <c r="AE643" s="42"/>
      <c r="AF643" s="43"/>
      <c r="AG643" s="41"/>
      <c r="AH643" s="42"/>
      <c r="AI643" s="43"/>
      <c r="AK643" s="41">
        <f t="shared" si="185"/>
        <v>0</v>
      </c>
      <c r="AL643" s="42">
        <f t="shared" si="185"/>
        <v>0</v>
      </c>
      <c r="AM643" s="43">
        <f t="shared" si="185"/>
        <v>0</v>
      </c>
      <c r="AT643" s="32">
        <f t="shared" si="186"/>
        <v>0</v>
      </c>
      <c r="AV643" s="23">
        <v>5</v>
      </c>
      <c r="AW643" s="23">
        <v>9</v>
      </c>
      <c r="AX643" s="23">
        <f t="shared" si="187"/>
        <v>9</v>
      </c>
    </row>
    <row r="644" spans="2:50" ht="15" hidden="1" customHeight="1" x14ac:dyDescent="0.3">
      <c r="B644" s="15"/>
      <c r="C644" s="40" t="s">
        <v>22</v>
      </c>
      <c r="D644" s="34" t="s">
        <v>2</v>
      </c>
      <c r="E644" s="35" t="s">
        <v>2</v>
      </c>
      <c r="F644" s="41">
        <f>Current!AK644</f>
        <v>0</v>
      </c>
      <c r="G644" s="42">
        <f>Current!AL644</f>
        <v>0</v>
      </c>
      <c r="H644" s="43">
        <f>Current!AM644</f>
        <v>0</v>
      </c>
      <c r="I644" s="41">
        <f>Infrastructure!AT644</f>
        <v>0</v>
      </c>
      <c r="J644" s="42">
        <f>Infrastructure!AU644</f>
        <v>0</v>
      </c>
      <c r="K644" s="43">
        <f>Infrastructure!AV644</f>
        <v>0</v>
      </c>
      <c r="L644" s="41">
        <f>'Allocations-in-Kind'!AK644</f>
        <v>0</v>
      </c>
      <c r="M644" s="42">
        <f>'Allocations-in-Kind'!AL644</f>
        <v>0</v>
      </c>
      <c r="N644" s="43">
        <f>'Allocations-in-Kind'!AM644</f>
        <v>0</v>
      </c>
      <c r="O644" s="41"/>
      <c r="P644" s="42"/>
      <c r="Q644" s="43"/>
      <c r="R644" s="41"/>
      <c r="S644" s="42"/>
      <c r="T644" s="43"/>
      <c r="U644" s="41">
        <f>'ES Breakdown'!AK644</f>
        <v>0</v>
      </c>
      <c r="V644" s="42">
        <f>'ES Breakdown'!AL644</f>
        <v>0</v>
      </c>
      <c r="W644" s="43">
        <f>'ES Breakdown'!AM644</f>
        <v>0</v>
      </c>
      <c r="X644" s="41"/>
      <c r="Y644" s="42"/>
      <c r="Z644" s="43"/>
      <c r="AA644" s="41"/>
      <c r="AB644" s="42"/>
      <c r="AC644" s="43"/>
      <c r="AD644" s="41"/>
      <c r="AE644" s="42"/>
      <c r="AF644" s="43"/>
      <c r="AG644" s="41"/>
      <c r="AH644" s="42"/>
      <c r="AI644" s="43"/>
      <c r="AK644" s="41">
        <f t="shared" si="185"/>
        <v>0</v>
      </c>
      <c r="AL644" s="42">
        <f t="shared" si="185"/>
        <v>0</v>
      </c>
      <c r="AM644" s="43">
        <f t="shared" si="185"/>
        <v>0</v>
      </c>
      <c r="AT644" s="32">
        <f t="shared" si="186"/>
        <v>0</v>
      </c>
      <c r="AV644" s="23">
        <v>5</v>
      </c>
      <c r="AW644" s="23">
        <v>9</v>
      </c>
      <c r="AX644" s="23">
        <f t="shared" si="187"/>
        <v>10</v>
      </c>
    </row>
    <row r="645" spans="2:50" ht="15" customHeight="1" x14ac:dyDescent="0.3">
      <c r="B645" s="15"/>
      <c r="C645" s="40" t="s">
        <v>23</v>
      </c>
      <c r="D645" s="34" t="s">
        <v>410</v>
      </c>
      <c r="E645" s="35" t="s">
        <v>411</v>
      </c>
      <c r="F645" s="41">
        <f>Current!AK645</f>
        <v>13076</v>
      </c>
      <c r="G645" s="42">
        <f>Current!AL645</f>
        <v>2400</v>
      </c>
      <c r="H645" s="43">
        <f>Current!AM645</f>
        <v>2500</v>
      </c>
      <c r="I645" s="41">
        <f>Infrastructure!AT645</f>
        <v>595089</v>
      </c>
      <c r="J645" s="42">
        <f>Infrastructure!AU645</f>
        <v>627670</v>
      </c>
      <c r="K645" s="43">
        <f>Infrastructure!AV645</f>
        <v>684726</v>
      </c>
      <c r="L645" s="41">
        <f>'Allocations-in-Kind'!AK645</f>
        <v>189706</v>
      </c>
      <c r="M645" s="42">
        <f>'Allocations-in-Kind'!AL645</f>
        <v>191457</v>
      </c>
      <c r="N645" s="43">
        <f>'Allocations-in-Kind'!AM645</f>
        <v>155626</v>
      </c>
      <c r="O645" s="41"/>
      <c r="P645" s="42"/>
      <c r="Q645" s="43"/>
      <c r="R645" s="41"/>
      <c r="S645" s="42"/>
      <c r="T645" s="43"/>
      <c r="U645" s="41">
        <f>'ES Breakdown'!AK645</f>
        <v>1139344</v>
      </c>
      <c r="V645" s="42">
        <f>'ES Breakdown'!AL645</f>
        <v>1206930</v>
      </c>
      <c r="W645" s="43">
        <f>'ES Breakdown'!AM645</f>
        <v>1277252</v>
      </c>
      <c r="X645" s="41"/>
      <c r="Y645" s="42"/>
      <c r="Z645" s="43"/>
      <c r="AA645" s="41"/>
      <c r="AB645" s="42"/>
      <c r="AC645" s="43"/>
      <c r="AD645" s="41"/>
      <c r="AE645" s="42"/>
      <c r="AF645" s="43"/>
      <c r="AG645" s="41"/>
      <c r="AH645" s="42"/>
      <c r="AI645" s="43"/>
      <c r="AK645" s="41">
        <f t="shared" si="185"/>
        <v>1937215</v>
      </c>
      <c r="AL645" s="42">
        <f t="shared" si="185"/>
        <v>2028457</v>
      </c>
      <c r="AM645" s="43">
        <f t="shared" si="185"/>
        <v>2120104</v>
      </c>
      <c r="AT645" s="32">
        <f t="shared" si="186"/>
        <v>1</v>
      </c>
      <c r="AV645" s="23">
        <v>5</v>
      </c>
      <c r="AW645" s="23">
        <v>10</v>
      </c>
      <c r="AX645" s="23">
        <f t="shared" si="187"/>
        <v>1</v>
      </c>
    </row>
    <row r="646" spans="2:50" ht="15" customHeight="1" x14ac:dyDescent="0.3">
      <c r="B646" s="15"/>
      <c r="C646" s="50" t="str">
        <f>IF(LEN(E645)&lt;1,"","Total: " &amp; LEFT(E645,LEN(E645)-21) &amp; "Municipalities")</f>
        <v>Total: Sekhukhune Municipalities</v>
      </c>
      <c r="D646" s="51"/>
      <c r="E646" s="52"/>
      <c r="F646" s="53">
        <f>Current!AK646</f>
        <v>31424</v>
      </c>
      <c r="G646" s="54">
        <f>Current!AL646</f>
        <v>12600</v>
      </c>
      <c r="H646" s="55">
        <f>Current!AM646</f>
        <v>12900</v>
      </c>
      <c r="I646" s="53">
        <f>Infrastructure!AT646</f>
        <v>959072</v>
      </c>
      <c r="J646" s="54">
        <f>Infrastructure!AU646</f>
        <v>968990</v>
      </c>
      <c r="K646" s="55">
        <f>Infrastructure!AV646</f>
        <v>1049666</v>
      </c>
      <c r="L646" s="53">
        <f>'Allocations-in-Kind'!AK646</f>
        <v>227949</v>
      </c>
      <c r="M646" s="54">
        <f>'Allocations-in-Kind'!AL646</f>
        <v>267259</v>
      </c>
      <c r="N646" s="55">
        <f>'Allocations-in-Kind'!AM646</f>
        <v>188126</v>
      </c>
      <c r="O646" s="53"/>
      <c r="P646" s="54"/>
      <c r="Q646" s="55"/>
      <c r="R646" s="53"/>
      <c r="S646" s="54"/>
      <c r="T646" s="55"/>
      <c r="U646" s="53">
        <f t="shared" ref="U646:AI646" si="188">SUM(U635:U645)</f>
        <v>2699209</v>
      </c>
      <c r="V646" s="54">
        <f t="shared" si="188"/>
        <v>2754414</v>
      </c>
      <c r="W646" s="55">
        <f t="shared" si="188"/>
        <v>2770814</v>
      </c>
      <c r="X646" s="53">
        <f t="shared" si="188"/>
        <v>0</v>
      </c>
      <c r="Y646" s="54">
        <f t="shared" si="188"/>
        <v>0</v>
      </c>
      <c r="Z646" s="55">
        <f t="shared" si="188"/>
        <v>0</v>
      </c>
      <c r="AA646" s="53">
        <f t="shared" si="188"/>
        <v>0</v>
      </c>
      <c r="AB646" s="54">
        <f t="shared" si="188"/>
        <v>0</v>
      </c>
      <c r="AC646" s="55">
        <f t="shared" si="188"/>
        <v>0</v>
      </c>
      <c r="AD646" s="53">
        <f t="shared" si="188"/>
        <v>0</v>
      </c>
      <c r="AE646" s="54">
        <f t="shared" si="188"/>
        <v>0</v>
      </c>
      <c r="AF646" s="55">
        <f t="shared" si="188"/>
        <v>0</v>
      </c>
      <c r="AG646" s="53">
        <f t="shared" si="188"/>
        <v>0</v>
      </c>
      <c r="AH646" s="54">
        <f t="shared" si="188"/>
        <v>0</v>
      </c>
      <c r="AI646" s="55">
        <f t="shared" si="188"/>
        <v>0</v>
      </c>
      <c r="AK646" s="53">
        <f>SUM(AK635:AK645)</f>
        <v>3917654</v>
      </c>
      <c r="AL646" s="54">
        <f>SUM(AL635:AL645)</f>
        <v>4003263</v>
      </c>
      <c r="AM646" s="55">
        <f>SUM(AM635:AM645)</f>
        <v>4021506</v>
      </c>
      <c r="AT646" s="32">
        <f>IF(SUM(AT635:AT645)=0,0,1)</f>
        <v>1</v>
      </c>
    </row>
    <row r="647" spans="2:50" ht="15" customHeight="1" x14ac:dyDescent="0.3">
      <c r="B647" s="15"/>
      <c r="C647" s="40"/>
      <c r="D647" s="34"/>
      <c r="E647" s="35"/>
      <c r="F647" s="41"/>
      <c r="G647" s="42"/>
      <c r="H647" s="43"/>
      <c r="I647" s="41"/>
      <c r="J647" s="42"/>
      <c r="K647" s="43"/>
      <c r="L647" s="41"/>
      <c r="M647" s="42"/>
      <c r="N647" s="43"/>
      <c r="O647" s="41"/>
      <c r="P647" s="42"/>
      <c r="Q647" s="43"/>
      <c r="R647" s="41"/>
      <c r="S647" s="42"/>
      <c r="T647" s="43"/>
      <c r="U647" s="41"/>
      <c r="V647" s="42"/>
      <c r="W647" s="43"/>
      <c r="X647" s="41"/>
      <c r="Y647" s="42"/>
      <c r="Z647" s="43"/>
      <c r="AA647" s="41"/>
      <c r="AB647" s="42"/>
      <c r="AC647" s="43"/>
      <c r="AD647" s="41"/>
      <c r="AE647" s="42"/>
      <c r="AF647" s="43"/>
      <c r="AG647" s="41"/>
      <c r="AH647" s="42"/>
      <c r="AI647" s="43"/>
      <c r="AK647" s="41"/>
      <c r="AL647" s="42"/>
      <c r="AM647" s="43"/>
      <c r="AT647" s="32">
        <f>IF(AT646=0,0,1)</f>
        <v>1</v>
      </c>
    </row>
    <row r="648" spans="2:50" ht="15" hidden="1" customHeight="1" x14ac:dyDescent="0.3">
      <c r="B648" s="15"/>
      <c r="C648" s="40" t="s">
        <v>22</v>
      </c>
      <c r="D648" s="34" t="s">
        <v>2</v>
      </c>
      <c r="E648" s="35" t="s">
        <v>2</v>
      </c>
      <c r="F648" s="41">
        <f>Current!AK648</f>
        <v>0</v>
      </c>
      <c r="G648" s="42">
        <f>Current!AL648</f>
        <v>0</v>
      </c>
      <c r="H648" s="43">
        <f>Current!AM648</f>
        <v>0</v>
      </c>
      <c r="I648" s="41">
        <f>Infrastructure!AT648</f>
        <v>0</v>
      </c>
      <c r="J648" s="42">
        <f>Infrastructure!AU648</f>
        <v>0</v>
      </c>
      <c r="K648" s="43">
        <f>Infrastructure!AV648</f>
        <v>0</v>
      </c>
      <c r="L648" s="41">
        <f>'Allocations-in-Kind'!AK648</f>
        <v>0</v>
      </c>
      <c r="M648" s="42">
        <f>'Allocations-in-Kind'!AL648</f>
        <v>0</v>
      </c>
      <c r="N648" s="43">
        <f>'Allocations-in-Kind'!AM648</f>
        <v>0</v>
      </c>
      <c r="O648" s="41"/>
      <c r="P648" s="42"/>
      <c r="Q648" s="43"/>
      <c r="R648" s="41"/>
      <c r="S648" s="42"/>
      <c r="T648" s="43"/>
      <c r="U648" s="41">
        <f>'ES Breakdown'!AK648</f>
        <v>0</v>
      </c>
      <c r="V648" s="42">
        <f>'ES Breakdown'!AL648</f>
        <v>0</v>
      </c>
      <c r="W648" s="43">
        <f>'ES Breakdown'!AM648</f>
        <v>0</v>
      </c>
      <c r="X648" s="41"/>
      <c r="Y648" s="42"/>
      <c r="Z648" s="43"/>
      <c r="AA648" s="41"/>
      <c r="AB648" s="42"/>
      <c r="AC648" s="43"/>
      <c r="AD648" s="41"/>
      <c r="AE648" s="42"/>
      <c r="AF648" s="43"/>
      <c r="AG648" s="41"/>
      <c r="AH648" s="42"/>
      <c r="AI648" s="43"/>
      <c r="AK648" s="41">
        <f t="shared" ref="AK648:AM658" si="189">F648+I648+L648+O648+R648+U648+X648+AA648+AD648+AG648</f>
        <v>0</v>
      </c>
      <c r="AL648" s="42">
        <f t="shared" si="189"/>
        <v>0</v>
      </c>
      <c r="AM648" s="43">
        <f t="shared" si="189"/>
        <v>0</v>
      </c>
      <c r="AT648" s="32">
        <f>IF(LEN(E648)&lt;2,0,1)</f>
        <v>0</v>
      </c>
      <c r="AV648" s="23">
        <v>5</v>
      </c>
      <c r="AW648" s="23">
        <v>11</v>
      </c>
      <c r="AX648" s="23">
        <v>1</v>
      </c>
    </row>
    <row r="649" spans="2:50" ht="15" hidden="1" customHeight="1" x14ac:dyDescent="0.3">
      <c r="B649" s="15"/>
      <c r="C649" s="40" t="s">
        <v>22</v>
      </c>
      <c r="D649" s="34" t="s">
        <v>2</v>
      </c>
      <c r="E649" s="35" t="s">
        <v>2</v>
      </c>
      <c r="F649" s="41">
        <f>Current!AK649</f>
        <v>0</v>
      </c>
      <c r="G649" s="42">
        <f>Current!AL649</f>
        <v>0</v>
      </c>
      <c r="H649" s="43">
        <f>Current!AM649</f>
        <v>0</v>
      </c>
      <c r="I649" s="41">
        <f>Infrastructure!AT649</f>
        <v>0</v>
      </c>
      <c r="J649" s="42">
        <f>Infrastructure!AU649</f>
        <v>0</v>
      </c>
      <c r="K649" s="43">
        <f>Infrastructure!AV649</f>
        <v>0</v>
      </c>
      <c r="L649" s="41">
        <f>'Allocations-in-Kind'!AK649</f>
        <v>0</v>
      </c>
      <c r="M649" s="42">
        <f>'Allocations-in-Kind'!AL649</f>
        <v>0</v>
      </c>
      <c r="N649" s="43">
        <f>'Allocations-in-Kind'!AM649</f>
        <v>0</v>
      </c>
      <c r="O649" s="41"/>
      <c r="P649" s="42"/>
      <c r="Q649" s="43"/>
      <c r="R649" s="41"/>
      <c r="S649" s="42"/>
      <c r="T649" s="43"/>
      <c r="U649" s="41">
        <f>'ES Breakdown'!AK649</f>
        <v>0</v>
      </c>
      <c r="V649" s="42">
        <f>'ES Breakdown'!AL649</f>
        <v>0</v>
      </c>
      <c r="W649" s="43">
        <f>'ES Breakdown'!AM649</f>
        <v>0</v>
      </c>
      <c r="X649" s="41"/>
      <c r="Y649" s="42"/>
      <c r="Z649" s="43"/>
      <c r="AA649" s="41"/>
      <c r="AB649" s="42"/>
      <c r="AC649" s="43"/>
      <c r="AD649" s="41"/>
      <c r="AE649" s="42"/>
      <c r="AF649" s="43"/>
      <c r="AG649" s="41"/>
      <c r="AH649" s="42"/>
      <c r="AI649" s="43"/>
      <c r="AK649" s="41">
        <f t="shared" si="189"/>
        <v>0</v>
      </c>
      <c r="AL649" s="42">
        <f t="shared" si="189"/>
        <v>0</v>
      </c>
      <c r="AM649" s="43">
        <f t="shared" si="189"/>
        <v>0</v>
      </c>
      <c r="AT649" s="32">
        <f t="shared" ref="AT649:AT658" si="190">IF(LEN(E649)&lt;2,0,1)</f>
        <v>0</v>
      </c>
      <c r="AV649" s="23">
        <v>5</v>
      </c>
      <c r="AW649" s="23">
        <v>11</v>
      </c>
      <c r="AX649" s="23">
        <f>IF(AW649=AW648,AX648+1,1)</f>
        <v>2</v>
      </c>
    </row>
    <row r="650" spans="2:50" ht="15" hidden="1" customHeight="1" x14ac:dyDescent="0.3">
      <c r="B650" s="15"/>
      <c r="C650" s="40" t="s">
        <v>22</v>
      </c>
      <c r="D650" s="34" t="s">
        <v>2</v>
      </c>
      <c r="E650" s="35" t="s">
        <v>2</v>
      </c>
      <c r="F650" s="41">
        <f>Current!AK650</f>
        <v>0</v>
      </c>
      <c r="G650" s="42">
        <f>Current!AL650</f>
        <v>0</v>
      </c>
      <c r="H650" s="43">
        <f>Current!AM650</f>
        <v>0</v>
      </c>
      <c r="I650" s="41">
        <f>Infrastructure!AT650</f>
        <v>0</v>
      </c>
      <c r="J650" s="42">
        <f>Infrastructure!AU650</f>
        <v>0</v>
      </c>
      <c r="K650" s="43">
        <f>Infrastructure!AV650</f>
        <v>0</v>
      </c>
      <c r="L650" s="41">
        <f>'Allocations-in-Kind'!AK650</f>
        <v>0</v>
      </c>
      <c r="M650" s="42">
        <f>'Allocations-in-Kind'!AL650</f>
        <v>0</v>
      </c>
      <c r="N650" s="43">
        <f>'Allocations-in-Kind'!AM650</f>
        <v>0</v>
      </c>
      <c r="O650" s="41"/>
      <c r="P650" s="42"/>
      <c r="Q650" s="43"/>
      <c r="R650" s="41"/>
      <c r="S650" s="42"/>
      <c r="T650" s="43"/>
      <c r="U650" s="41">
        <f>'ES Breakdown'!AK650</f>
        <v>0</v>
      </c>
      <c r="V650" s="42">
        <f>'ES Breakdown'!AL650</f>
        <v>0</v>
      </c>
      <c r="W650" s="43">
        <f>'ES Breakdown'!AM650</f>
        <v>0</v>
      </c>
      <c r="X650" s="41"/>
      <c r="Y650" s="42"/>
      <c r="Z650" s="43"/>
      <c r="AA650" s="41"/>
      <c r="AB650" s="42"/>
      <c r="AC650" s="43"/>
      <c r="AD650" s="41"/>
      <c r="AE650" s="42"/>
      <c r="AF650" s="43"/>
      <c r="AG650" s="41"/>
      <c r="AH650" s="42"/>
      <c r="AI650" s="43"/>
      <c r="AK650" s="41">
        <f t="shared" si="189"/>
        <v>0</v>
      </c>
      <c r="AL650" s="42">
        <f t="shared" si="189"/>
        <v>0</v>
      </c>
      <c r="AM650" s="43">
        <f t="shared" si="189"/>
        <v>0</v>
      </c>
      <c r="AT650" s="32">
        <f t="shared" si="190"/>
        <v>0</v>
      </c>
      <c r="AV650" s="23">
        <v>5</v>
      </c>
      <c r="AW650" s="23">
        <v>11</v>
      </c>
      <c r="AX650" s="23">
        <f t="shared" ref="AX650:AX658" si="191">IF(AW650=AW649,AX649+1,1)</f>
        <v>3</v>
      </c>
    </row>
    <row r="651" spans="2:50" ht="15" hidden="1" customHeight="1" x14ac:dyDescent="0.3">
      <c r="B651" s="15"/>
      <c r="C651" s="40" t="s">
        <v>22</v>
      </c>
      <c r="D651" s="34" t="s">
        <v>2</v>
      </c>
      <c r="E651" s="35" t="s">
        <v>2</v>
      </c>
      <c r="F651" s="41">
        <f>Current!AK651</f>
        <v>0</v>
      </c>
      <c r="G651" s="42">
        <f>Current!AL651</f>
        <v>0</v>
      </c>
      <c r="H651" s="43">
        <f>Current!AM651</f>
        <v>0</v>
      </c>
      <c r="I651" s="41">
        <f>Infrastructure!AT651</f>
        <v>0</v>
      </c>
      <c r="J651" s="42">
        <f>Infrastructure!AU651</f>
        <v>0</v>
      </c>
      <c r="K651" s="43">
        <f>Infrastructure!AV651</f>
        <v>0</v>
      </c>
      <c r="L651" s="41">
        <f>'Allocations-in-Kind'!AK651</f>
        <v>0</v>
      </c>
      <c r="M651" s="42">
        <f>'Allocations-in-Kind'!AL651</f>
        <v>0</v>
      </c>
      <c r="N651" s="43">
        <f>'Allocations-in-Kind'!AM651</f>
        <v>0</v>
      </c>
      <c r="O651" s="41"/>
      <c r="P651" s="42"/>
      <c r="Q651" s="43"/>
      <c r="R651" s="41"/>
      <c r="S651" s="42"/>
      <c r="T651" s="43"/>
      <c r="U651" s="41">
        <f>'ES Breakdown'!AK651</f>
        <v>0</v>
      </c>
      <c r="V651" s="42">
        <f>'ES Breakdown'!AL651</f>
        <v>0</v>
      </c>
      <c r="W651" s="43">
        <f>'ES Breakdown'!AM651</f>
        <v>0</v>
      </c>
      <c r="X651" s="41"/>
      <c r="Y651" s="42"/>
      <c r="Z651" s="43"/>
      <c r="AA651" s="41"/>
      <c r="AB651" s="42"/>
      <c r="AC651" s="43"/>
      <c r="AD651" s="41"/>
      <c r="AE651" s="42"/>
      <c r="AF651" s="43"/>
      <c r="AG651" s="41"/>
      <c r="AH651" s="42"/>
      <c r="AI651" s="43"/>
      <c r="AK651" s="41">
        <f t="shared" si="189"/>
        <v>0</v>
      </c>
      <c r="AL651" s="42">
        <f t="shared" si="189"/>
        <v>0</v>
      </c>
      <c r="AM651" s="43">
        <f t="shared" si="189"/>
        <v>0</v>
      </c>
      <c r="AT651" s="32">
        <f t="shared" si="190"/>
        <v>0</v>
      </c>
      <c r="AV651" s="23">
        <v>5</v>
      </c>
      <c r="AW651" s="23">
        <v>11</v>
      </c>
      <c r="AX651" s="23">
        <f t="shared" si="191"/>
        <v>4</v>
      </c>
    </row>
    <row r="652" spans="2:50" ht="15" hidden="1" customHeight="1" x14ac:dyDescent="0.3">
      <c r="B652" s="15"/>
      <c r="C652" s="40" t="s">
        <v>22</v>
      </c>
      <c r="D652" s="34" t="s">
        <v>2</v>
      </c>
      <c r="E652" s="35" t="s">
        <v>2</v>
      </c>
      <c r="F652" s="41">
        <f>Current!AK652</f>
        <v>0</v>
      </c>
      <c r="G652" s="42">
        <f>Current!AL652</f>
        <v>0</v>
      </c>
      <c r="H652" s="43">
        <f>Current!AM652</f>
        <v>0</v>
      </c>
      <c r="I652" s="41">
        <f>Infrastructure!AT652</f>
        <v>0</v>
      </c>
      <c r="J652" s="42">
        <f>Infrastructure!AU652</f>
        <v>0</v>
      </c>
      <c r="K652" s="43">
        <f>Infrastructure!AV652</f>
        <v>0</v>
      </c>
      <c r="L652" s="41">
        <f>'Allocations-in-Kind'!AK652</f>
        <v>0</v>
      </c>
      <c r="M652" s="42">
        <f>'Allocations-in-Kind'!AL652</f>
        <v>0</v>
      </c>
      <c r="N652" s="43">
        <f>'Allocations-in-Kind'!AM652</f>
        <v>0</v>
      </c>
      <c r="O652" s="41"/>
      <c r="P652" s="42"/>
      <c r="Q652" s="43"/>
      <c r="R652" s="41"/>
      <c r="S652" s="42"/>
      <c r="T652" s="43"/>
      <c r="U652" s="41">
        <f>'ES Breakdown'!AK652</f>
        <v>0</v>
      </c>
      <c r="V652" s="42">
        <f>'ES Breakdown'!AL652</f>
        <v>0</v>
      </c>
      <c r="W652" s="43">
        <f>'ES Breakdown'!AM652</f>
        <v>0</v>
      </c>
      <c r="X652" s="41"/>
      <c r="Y652" s="42"/>
      <c r="Z652" s="43"/>
      <c r="AA652" s="41"/>
      <c r="AB652" s="42"/>
      <c r="AC652" s="43"/>
      <c r="AD652" s="41"/>
      <c r="AE652" s="42"/>
      <c r="AF652" s="43"/>
      <c r="AG652" s="41"/>
      <c r="AH652" s="42"/>
      <c r="AI652" s="43"/>
      <c r="AK652" s="41">
        <f t="shared" si="189"/>
        <v>0</v>
      </c>
      <c r="AL652" s="42">
        <f t="shared" si="189"/>
        <v>0</v>
      </c>
      <c r="AM652" s="43">
        <f t="shared" si="189"/>
        <v>0</v>
      </c>
      <c r="AT652" s="32">
        <f t="shared" si="190"/>
        <v>0</v>
      </c>
      <c r="AV652" s="23">
        <v>5</v>
      </c>
      <c r="AW652" s="23">
        <v>11</v>
      </c>
      <c r="AX652" s="23">
        <f t="shared" si="191"/>
        <v>5</v>
      </c>
    </row>
    <row r="653" spans="2:50" ht="15" hidden="1" customHeight="1" x14ac:dyDescent="0.3">
      <c r="B653" s="15"/>
      <c r="C653" s="40" t="s">
        <v>22</v>
      </c>
      <c r="D653" s="34" t="s">
        <v>2</v>
      </c>
      <c r="E653" s="35" t="s">
        <v>2</v>
      </c>
      <c r="F653" s="41">
        <f>Current!AK653</f>
        <v>0</v>
      </c>
      <c r="G653" s="42">
        <f>Current!AL653</f>
        <v>0</v>
      </c>
      <c r="H653" s="43">
        <f>Current!AM653</f>
        <v>0</v>
      </c>
      <c r="I653" s="41">
        <f>Infrastructure!AT653</f>
        <v>0</v>
      </c>
      <c r="J653" s="42">
        <f>Infrastructure!AU653</f>
        <v>0</v>
      </c>
      <c r="K653" s="43">
        <f>Infrastructure!AV653</f>
        <v>0</v>
      </c>
      <c r="L653" s="41">
        <f>'Allocations-in-Kind'!AK653</f>
        <v>0</v>
      </c>
      <c r="M653" s="42">
        <f>'Allocations-in-Kind'!AL653</f>
        <v>0</v>
      </c>
      <c r="N653" s="43">
        <f>'Allocations-in-Kind'!AM653</f>
        <v>0</v>
      </c>
      <c r="O653" s="41"/>
      <c r="P653" s="42"/>
      <c r="Q653" s="43"/>
      <c r="R653" s="41"/>
      <c r="S653" s="42"/>
      <c r="T653" s="43"/>
      <c r="U653" s="41">
        <f>'ES Breakdown'!AK653</f>
        <v>0</v>
      </c>
      <c r="V653" s="42">
        <f>'ES Breakdown'!AL653</f>
        <v>0</v>
      </c>
      <c r="W653" s="43">
        <f>'ES Breakdown'!AM653</f>
        <v>0</v>
      </c>
      <c r="X653" s="41"/>
      <c r="Y653" s="42"/>
      <c r="Z653" s="43"/>
      <c r="AA653" s="41"/>
      <c r="AB653" s="42"/>
      <c r="AC653" s="43"/>
      <c r="AD653" s="41"/>
      <c r="AE653" s="42"/>
      <c r="AF653" s="43"/>
      <c r="AG653" s="41"/>
      <c r="AH653" s="42"/>
      <c r="AI653" s="43"/>
      <c r="AK653" s="41">
        <f t="shared" si="189"/>
        <v>0</v>
      </c>
      <c r="AL653" s="42">
        <f t="shared" si="189"/>
        <v>0</v>
      </c>
      <c r="AM653" s="43">
        <f t="shared" si="189"/>
        <v>0</v>
      </c>
      <c r="AT653" s="32">
        <f t="shared" si="190"/>
        <v>0</v>
      </c>
      <c r="AV653" s="23">
        <v>5</v>
      </c>
      <c r="AW653" s="23">
        <v>11</v>
      </c>
      <c r="AX653" s="23">
        <f t="shared" si="191"/>
        <v>6</v>
      </c>
    </row>
    <row r="654" spans="2:50" ht="15" hidden="1" customHeight="1" x14ac:dyDescent="0.3">
      <c r="B654" s="15"/>
      <c r="C654" s="40" t="s">
        <v>22</v>
      </c>
      <c r="D654" s="34" t="s">
        <v>2</v>
      </c>
      <c r="E654" s="35" t="s">
        <v>2</v>
      </c>
      <c r="F654" s="41">
        <f>Current!AK654</f>
        <v>0</v>
      </c>
      <c r="G654" s="42">
        <f>Current!AL654</f>
        <v>0</v>
      </c>
      <c r="H654" s="43">
        <f>Current!AM654</f>
        <v>0</v>
      </c>
      <c r="I654" s="41">
        <f>Infrastructure!AT654</f>
        <v>0</v>
      </c>
      <c r="J654" s="42">
        <f>Infrastructure!AU654</f>
        <v>0</v>
      </c>
      <c r="K654" s="43">
        <f>Infrastructure!AV654</f>
        <v>0</v>
      </c>
      <c r="L654" s="41">
        <f>'Allocations-in-Kind'!AK654</f>
        <v>0</v>
      </c>
      <c r="M654" s="42">
        <f>'Allocations-in-Kind'!AL654</f>
        <v>0</v>
      </c>
      <c r="N654" s="43">
        <f>'Allocations-in-Kind'!AM654</f>
        <v>0</v>
      </c>
      <c r="O654" s="41"/>
      <c r="P654" s="42"/>
      <c r="Q654" s="43"/>
      <c r="R654" s="41"/>
      <c r="S654" s="42"/>
      <c r="T654" s="43"/>
      <c r="U654" s="41">
        <f>'ES Breakdown'!AK654</f>
        <v>0</v>
      </c>
      <c r="V654" s="42">
        <f>'ES Breakdown'!AL654</f>
        <v>0</v>
      </c>
      <c r="W654" s="43">
        <f>'ES Breakdown'!AM654</f>
        <v>0</v>
      </c>
      <c r="X654" s="41"/>
      <c r="Y654" s="42"/>
      <c r="Z654" s="43"/>
      <c r="AA654" s="41"/>
      <c r="AB654" s="42"/>
      <c r="AC654" s="43"/>
      <c r="AD654" s="41"/>
      <c r="AE654" s="42"/>
      <c r="AF654" s="43"/>
      <c r="AG654" s="41"/>
      <c r="AH654" s="42"/>
      <c r="AI654" s="43"/>
      <c r="AK654" s="41">
        <f t="shared" si="189"/>
        <v>0</v>
      </c>
      <c r="AL654" s="42">
        <f t="shared" si="189"/>
        <v>0</v>
      </c>
      <c r="AM654" s="43">
        <f t="shared" si="189"/>
        <v>0</v>
      </c>
      <c r="AT654" s="32">
        <f t="shared" si="190"/>
        <v>0</v>
      </c>
      <c r="AV654" s="23">
        <v>5</v>
      </c>
      <c r="AW654" s="23">
        <v>11</v>
      </c>
      <c r="AX654" s="23">
        <f t="shared" si="191"/>
        <v>7</v>
      </c>
    </row>
    <row r="655" spans="2:50" ht="15" hidden="1" customHeight="1" x14ac:dyDescent="0.3">
      <c r="B655" s="15"/>
      <c r="C655" s="40" t="s">
        <v>22</v>
      </c>
      <c r="D655" s="34" t="s">
        <v>2</v>
      </c>
      <c r="E655" s="35" t="s">
        <v>2</v>
      </c>
      <c r="F655" s="41">
        <f>Current!AK655</f>
        <v>0</v>
      </c>
      <c r="G655" s="42">
        <f>Current!AL655</f>
        <v>0</v>
      </c>
      <c r="H655" s="43">
        <f>Current!AM655</f>
        <v>0</v>
      </c>
      <c r="I655" s="41">
        <f>Infrastructure!AT655</f>
        <v>0</v>
      </c>
      <c r="J655" s="42">
        <f>Infrastructure!AU655</f>
        <v>0</v>
      </c>
      <c r="K655" s="43">
        <f>Infrastructure!AV655</f>
        <v>0</v>
      </c>
      <c r="L655" s="41">
        <f>'Allocations-in-Kind'!AK655</f>
        <v>0</v>
      </c>
      <c r="M655" s="42">
        <f>'Allocations-in-Kind'!AL655</f>
        <v>0</v>
      </c>
      <c r="N655" s="43">
        <f>'Allocations-in-Kind'!AM655</f>
        <v>0</v>
      </c>
      <c r="O655" s="41"/>
      <c r="P655" s="42"/>
      <c r="Q655" s="43"/>
      <c r="R655" s="41"/>
      <c r="S655" s="42"/>
      <c r="T655" s="43"/>
      <c r="U655" s="41">
        <f>'ES Breakdown'!AK655</f>
        <v>0</v>
      </c>
      <c r="V655" s="42">
        <f>'ES Breakdown'!AL655</f>
        <v>0</v>
      </c>
      <c r="W655" s="43">
        <f>'ES Breakdown'!AM655</f>
        <v>0</v>
      </c>
      <c r="X655" s="41"/>
      <c r="Y655" s="42"/>
      <c r="Z655" s="43"/>
      <c r="AA655" s="41"/>
      <c r="AB655" s="42"/>
      <c r="AC655" s="43"/>
      <c r="AD655" s="41"/>
      <c r="AE655" s="42"/>
      <c r="AF655" s="43"/>
      <c r="AG655" s="41"/>
      <c r="AH655" s="42"/>
      <c r="AI655" s="43"/>
      <c r="AK655" s="41">
        <f t="shared" si="189"/>
        <v>0</v>
      </c>
      <c r="AL655" s="42">
        <f t="shared" si="189"/>
        <v>0</v>
      </c>
      <c r="AM655" s="43">
        <f t="shared" si="189"/>
        <v>0</v>
      </c>
      <c r="AT655" s="32">
        <f t="shared" si="190"/>
        <v>0</v>
      </c>
      <c r="AV655" s="23">
        <v>5</v>
      </c>
      <c r="AW655" s="23">
        <v>11</v>
      </c>
      <c r="AX655" s="23">
        <f t="shared" si="191"/>
        <v>8</v>
      </c>
    </row>
    <row r="656" spans="2:50" ht="15" hidden="1" customHeight="1" x14ac:dyDescent="0.3">
      <c r="B656" s="15"/>
      <c r="C656" s="40" t="s">
        <v>22</v>
      </c>
      <c r="D656" s="34" t="s">
        <v>2</v>
      </c>
      <c r="E656" s="35" t="s">
        <v>2</v>
      </c>
      <c r="F656" s="41">
        <f>Current!AK656</f>
        <v>0</v>
      </c>
      <c r="G656" s="42">
        <f>Current!AL656</f>
        <v>0</v>
      </c>
      <c r="H656" s="43">
        <f>Current!AM656</f>
        <v>0</v>
      </c>
      <c r="I656" s="41">
        <f>Infrastructure!AT656</f>
        <v>0</v>
      </c>
      <c r="J656" s="42">
        <f>Infrastructure!AU656</f>
        <v>0</v>
      </c>
      <c r="K656" s="43">
        <f>Infrastructure!AV656</f>
        <v>0</v>
      </c>
      <c r="L656" s="41">
        <f>'Allocations-in-Kind'!AK656</f>
        <v>0</v>
      </c>
      <c r="M656" s="42">
        <f>'Allocations-in-Kind'!AL656</f>
        <v>0</v>
      </c>
      <c r="N656" s="43">
        <f>'Allocations-in-Kind'!AM656</f>
        <v>0</v>
      </c>
      <c r="O656" s="41"/>
      <c r="P656" s="42"/>
      <c r="Q656" s="43"/>
      <c r="R656" s="41"/>
      <c r="S656" s="42"/>
      <c r="T656" s="43"/>
      <c r="U656" s="41">
        <f>'ES Breakdown'!AK656</f>
        <v>0</v>
      </c>
      <c r="V656" s="42">
        <f>'ES Breakdown'!AL656</f>
        <v>0</v>
      </c>
      <c r="W656" s="43">
        <f>'ES Breakdown'!AM656</f>
        <v>0</v>
      </c>
      <c r="X656" s="41"/>
      <c r="Y656" s="42"/>
      <c r="Z656" s="43"/>
      <c r="AA656" s="41"/>
      <c r="AB656" s="42"/>
      <c r="AC656" s="43"/>
      <c r="AD656" s="41"/>
      <c r="AE656" s="42"/>
      <c r="AF656" s="43"/>
      <c r="AG656" s="41"/>
      <c r="AH656" s="42"/>
      <c r="AI656" s="43"/>
      <c r="AK656" s="41">
        <f t="shared" si="189"/>
        <v>0</v>
      </c>
      <c r="AL656" s="42">
        <f t="shared" si="189"/>
        <v>0</v>
      </c>
      <c r="AM656" s="43">
        <f t="shared" si="189"/>
        <v>0</v>
      </c>
      <c r="AT656" s="32">
        <f t="shared" si="190"/>
        <v>0</v>
      </c>
      <c r="AV656" s="23">
        <v>5</v>
      </c>
      <c r="AW656" s="23">
        <v>11</v>
      </c>
      <c r="AX656" s="23">
        <f t="shared" si="191"/>
        <v>9</v>
      </c>
    </row>
    <row r="657" spans="2:50" ht="15" hidden="1" customHeight="1" x14ac:dyDescent="0.3">
      <c r="B657" s="15"/>
      <c r="C657" s="40" t="s">
        <v>22</v>
      </c>
      <c r="D657" s="34" t="s">
        <v>2</v>
      </c>
      <c r="E657" s="35" t="s">
        <v>2</v>
      </c>
      <c r="F657" s="41">
        <f>Current!AK657</f>
        <v>0</v>
      </c>
      <c r="G657" s="42">
        <f>Current!AL657</f>
        <v>0</v>
      </c>
      <c r="H657" s="43">
        <f>Current!AM657</f>
        <v>0</v>
      </c>
      <c r="I657" s="41">
        <f>Infrastructure!AT657</f>
        <v>0</v>
      </c>
      <c r="J657" s="42">
        <f>Infrastructure!AU657</f>
        <v>0</v>
      </c>
      <c r="K657" s="43">
        <f>Infrastructure!AV657</f>
        <v>0</v>
      </c>
      <c r="L657" s="41">
        <f>'Allocations-in-Kind'!AK657</f>
        <v>0</v>
      </c>
      <c r="M657" s="42">
        <f>'Allocations-in-Kind'!AL657</f>
        <v>0</v>
      </c>
      <c r="N657" s="43">
        <f>'Allocations-in-Kind'!AM657</f>
        <v>0</v>
      </c>
      <c r="O657" s="41"/>
      <c r="P657" s="42"/>
      <c r="Q657" s="43"/>
      <c r="R657" s="41"/>
      <c r="S657" s="42"/>
      <c r="T657" s="43"/>
      <c r="U657" s="41">
        <f>'ES Breakdown'!AK657</f>
        <v>0</v>
      </c>
      <c r="V657" s="42">
        <f>'ES Breakdown'!AL657</f>
        <v>0</v>
      </c>
      <c r="W657" s="43">
        <f>'ES Breakdown'!AM657</f>
        <v>0</v>
      </c>
      <c r="X657" s="41"/>
      <c r="Y657" s="42"/>
      <c r="Z657" s="43"/>
      <c r="AA657" s="41"/>
      <c r="AB657" s="42"/>
      <c r="AC657" s="43"/>
      <c r="AD657" s="41"/>
      <c r="AE657" s="42"/>
      <c r="AF657" s="43"/>
      <c r="AG657" s="41"/>
      <c r="AH657" s="42"/>
      <c r="AI657" s="43"/>
      <c r="AK657" s="41">
        <f t="shared" si="189"/>
        <v>0</v>
      </c>
      <c r="AL657" s="42">
        <f t="shared" si="189"/>
        <v>0</v>
      </c>
      <c r="AM657" s="43">
        <f t="shared" si="189"/>
        <v>0</v>
      </c>
      <c r="AT657" s="32">
        <f t="shared" si="190"/>
        <v>0</v>
      </c>
      <c r="AV657" s="23">
        <v>5</v>
      </c>
      <c r="AW657" s="23">
        <v>11</v>
      </c>
      <c r="AX657" s="23">
        <f t="shared" si="191"/>
        <v>10</v>
      </c>
    </row>
    <row r="658" spans="2:50" ht="15" hidden="1" customHeight="1" x14ac:dyDescent="0.3">
      <c r="B658" s="15"/>
      <c r="C658" s="40" t="s">
        <v>23</v>
      </c>
      <c r="D658" s="34" t="s">
        <v>2</v>
      </c>
      <c r="E658" s="35" t="s">
        <v>2</v>
      </c>
      <c r="F658" s="41">
        <f>Current!AK658</f>
        <v>0</v>
      </c>
      <c r="G658" s="42">
        <f>Current!AL658</f>
        <v>0</v>
      </c>
      <c r="H658" s="43">
        <f>Current!AM658</f>
        <v>0</v>
      </c>
      <c r="I658" s="41">
        <f>Infrastructure!AT658</f>
        <v>0</v>
      </c>
      <c r="J658" s="42">
        <f>Infrastructure!AU658</f>
        <v>0</v>
      </c>
      <c r="K658" s="43">
        <f>Infrastructure!AV658</f>
        <v>0</v>
      </c>
      <c r="L658" s="41">
        <f>'Allocations-in-Kind'!AK658</f>
        <v>0</v>
      </c>
      <c r="M658" s="42">
        <f>'Allocations-in-Kind'!AL658</f>
        <v>0</v>
      </c>
      <c r="N658" s="43">
        <f>'Allocations-in-Kind'!AM658</f>
        <v>0</v>
      </c>
      <c r="O658" s="41"/>
      <c r="P658" s="42"/>
      <c r="Q658" s="43"/>
      <c r="R658" s="41"/>
      <c r="S658" s="42"/>
      <c r="T658" s="43"/>
      <c r="U658" s="41">
        <f>'ES Breakdown'!AK658</f>
        <v>0</v>
      </c>
      <c r="V658" s="42">
        <f>'ES Breakdown'!AL658</f>
        <v>0</v>
      </c>
      <c r="W658" s="43">
        <f>'ES Breakdown'!AM658</f>
        <v>0</v>
      </c>
      <c r="X658" s="41"/>
      <c r="Y658" s="42"/>
      <c r="Z658" s="43"/>
      <c r="AA658" s="41"/>
      <c r="AB658" s="42"/>
      <c r="AC658" s="43"/>
      <c r="AD658" s="41"/>
      <c r="AE658" s="42"/>
      <c r="AF658" s="43"/>
      <c r="AG658" s="41"/>
      <c r="AH658" s="42"/>
      <c r="AI658" s="43"/>
      <c r="AK658" s="41">
        <f t="shared" si="189"/>
        <v>0</v>
      </c>
      <c r="AL658" s="42">
        <f t="shared" si="189"/>
        <v>0</v>
      </c>
      <c r="AM658" s="43">
        <f t="shared" si="189"/>
        <v>0</v>
      </c>
      <c r="AT658" s="32">
        <f t="shared" si="190"/>
        <v>0</v>
      </c>
      <c r="AV658" s="23">
        <v>5</v>
      </c>
      <c r="AW658" s="23">
        <v>12</v>
      </c>
      <c r="AX658" s="23">
        <f t="shared" si="191"/>
        <v>1</v>
      </c>
    </row>
    <row r="659" spans="2:50" ht="15" hidden="1" customHeight="1" x14ac:dyDescent="0.3">
      <c r="B659" s="15"/>
      <c r="C659" s="50" t="str">
        <f>IF(LEN(E658)&lt;1,"","Total: " &amp; LEFT(E658,LEN(E658)-21) &amp; "Municipalities")</f>
        <v/>
      </c>
      <c r="D659" s="51"/>
      <c r="E659" s="52"/>
      <c r="F659" s="53">
        <f>Current!AK659</f>
        <v>0</v>
      </c>
      <c r="G659" s="54">
        <f>Current!AL659</f>
        <v>0</v>
      </c>
      <c r="H659" s="55">
        <f>Current!AM659</f>
        <v>0</v>
      </c>
      <c r="I659" s="53">
        <f>Infrastructure!AT659</f>
        <v>0</v>
      </c>
      <c r="J659" s="54">
        <f>Infrastructure!AU659</f>
        <v>0</v>
      </c>
      <c r="K659" s="55">
        <f>Infrastructure!AV659</f>
        <v>0</v>
      </c>
      <c r="L659" s="53">
        <f>'Allocations-in-Kind'!AK659</f>
        <v>0</v>
      </c>
      <c r="M659" s="54">
        <f>'Allocations-in-Kind'!AL659</f>
        <v>0</v>
      </c>
      <c r="N659" s="55">
        <f>'Allocations-in-Kind'!AM659</f>
        <v>0</v>
      </c>
      <c r="O659" s="53">
        <f t="shared" ref="O659:AI659" si="192">SUM(O648:O658)</f>
        <v>0</v>
      </c>
      <c r="P659" s="54">
        <f t="shared" si="192"/>
        <v>0</v>
      </c>
      <c r="Q659" s="55">
        <f t="shared" si="192"/>
        <v>0</v>
      </c>
      <c r="R659" s="53">
        <f t="shared" si="192"/>
        <v>0</v>
      </c>
      <c r="S659" s="54">
        <f t="shared" si="192"/>
        <v>0</v>
      </c>
      <c r="T659" s="55">
        <f t="shared" si="192"/>
        <v>0</v>
      </c>
      <c r="U659" s="53">
        <f t="shared" si="192"/>
        <v>0</v>
      </c>
      <c r="V659" s="54">
        <f t="shared" si="192"/>
        <v>0</v>
      </c>
      <c r="W659" s="55">
        <f t="shared" si="192"/>
        <v>0</v>
      </c>
      <c r="X659" s="53">
        <f t="shared" si="192"/>
        <v>0</v>
      </c>
      <c r="Y659" s="54">
        <f t="shared" si="192"/>
        <v>0</v>
      </c>
      <c r="Z659" s="55">
        <f t="shared" si="192"/>
        <v>0</v>
      </c>
      <c r="AA659" s="53">
        <f t="shared" si="192"/>
        <v>0</v>
      </c>
      <c r="AB659" s="54">
        <f t="shared" si="192"/>
        <v>0</v>
      </c>
      <c r="AC659" s="55">
        <f t="shared" si="192"/>
        <v>0</v>
      </c>
      <c r="AD659" s="53">
        <f t="shared" si="192"/>
        <v>0</v>
      </c>
      <c r="AE659" s="54">
        <f t="shared" si="192"/>
        <v>0</v>
      </c>
      <c r="AF659" s="55">
        <f t="shared" si="192"/>
        <v>0</v>
      </c>
      <c r="AG659" s="53">
        <f t="shared" si="192"/>
        <v>0</v>
      </c>
      <c r="AH659" s="54">
        <f t="shared" si="192"/>
        <v>0</v>
      </c>
      <c r="AI659" s="55">
        <f t="shared" si="192"/>
        <v>0</v>
      </c>
      <c r="AK659" s="53">
        <f>SUM(AK648:AK658)</f>
        <v>0</v>
      </c>
      <c r="AL659" s="54">
        <f>SUM(AL648:AL658)</f>
        <v>0</v>
      </c>
      <c r="AM659" s="55">
        <f>SUM(AM648:AM658)</f>
        <v>0</v>
      </c>
      <c r="AT659" s="32">
        <f>IF(SUM(AT648:AT658)=0,0,1)</f>
        <v>0</v>
      </c>
    </row>
    <row r="660" spans="2:50" ht="15" hidden="1" customHeight="1" x14ac:dyDescent="0.3">
      <c r="B660" s="15"/>
      <c r="C660" s="40"/>
      <c r="D660" s="34"/>
      <c r="E660" s="35"/>
      <c r="F660" s="41">
        <f>Current!AK660</f>
        <v>0</v>
      </c>
      <c r="G660" s="42">
        <f>Current!AL660</f>
        <v>0</v>
      </c>
      <c r="H660" s="43">
        <f>Current!AM660</f>
        <v>0</v>
      </c>
      <c r="I660" s="41">
        <f>Infrastructure!AT660</f>
        <v>0</v>
      </c>
      <c r="J660" s="42">
        <f>Infrastructure!AU660</f>
        <v>0</v>
      </c>
      <c r="K660" s="43">
        <f>Infrastructure!AV660</f>
        <v>0</v>
      </c>
      <c r="L660" s="41">
        <f>'Allocations-in-Kind'!AK660</f>
        <v>0</v>
      </c>
      <c r="M660" s="42">
        <f>'Allocations-in-Kind'!AL660</f>
        <v>0</v>
      </c>
      <c r="N660" s="43">
        <f>'Allocations-in-Kind'!AM660</f>
        <v>0</v>
      </c>
      <c r="O660" s="41"/>
      <c r="P660" s="42"/>
      <c r="Q660" s="43"/>
      <c r="R660" s="41"/>
      <c r="S660" s="42"/>
      <c r="T660" s="43"/>
      <c r="U660" s="41"/>
      <c r="V660" s="42"/>
      <c r="W660" s="43"/>
      <c r="X660" s="41"/>
      <c r="Y660" s="42"/>
      <c r="Z660" s="43"/>
      <c r="AA660" s="41"/>
      <c r="AB660" s="42"/>
      <c r="AC660" s="43"/>
      <c r="AD660" s="41"/>
      <c r="AE660" s="42"/>
      <c r="AF660" s="43"/>
      <c r="AG660" s="41"/>
      <c r="AH660" s="42"/>
      <c r="AI660" s="43"/>
      <c r="AK660" s="41"/>
      <c r="AL660" s="42"/>
      <c r="AM660" s="43"/>
      <c r="AT660" s="32">
        <f>IF(AT659=0,0,1)</f>
        <v>0</v>
      </c>
    </row>
    <row r="661" spans="2:50" ht="15" hidden="1" customHeight="1" x14ac:dyDescent="0.3">
      <c r="B661" s="15"/>
      <c r="C661" s="40" t="s">
        <v>22</v>
      </c>
      <c r="D661" s="34" t="s">
        <v>2</v>
      </c>
      <c r="E661" s="35" t="s">
        <v>2</v>
      </c>
      <c r="F661" s="41">
        <f>Current!AK661</f>
        <v>0</v>
      </c>
      <c r="G661" s="42">
        <f>Current!AL661</f>
        <v>0</v>
      </c>
      <c r="H661" s="43">
        <f>Current!AM661</f>
        <v>0</v>
      </c>
      <c r="I661" s="41">
        <f>Infrastructure!AT661</f>
        <v>0</v>
      </c>
      <c r="J661" s="42">
        <f>Infrastructure!AU661</f>
        <v>0</v>
      </c>
      <c r="K661" s="43">
        <f>Infrastructure!AV661</f>
        <v>0</v>
      </c>
      <c r="L661" s="41">
        <f>'Allocations-in-Kind'!AK661</f>
        <v>0</v>
      </c>
      <c r="M661" s="42">
        <f>'Allocations-in-Kind'!AL661</f>
        <v>0</v>
      </c>
      <c r="N661" s="43">
        <f>'Allocations-in-Kind'!AM661</f>
        <v>0</v>
      </c>
      <c r="O661" s="41"/>
      <c r="P661" s="42"/>
      <c r="Q661" s="43"/>
      <c r="R661" s="41"/>
      <c r="S661" s="42"/>
      <c r="T661" s="43"/>
      <c r="U661" s="41">
        <f>'ES Breakdown'!AK661</f>
        <v>0</v>
      </c>
      <c r="V661" s="42">
        <f>'ES Breakdown'!AL661</f>
        <v>0</v>
      </c>
      <c r="W661" s="43">
        <f>'ES Breakdown'!AM661</f>
        <v>0</v>
      </c>
      <c r="X661" s="41"/>
      <c r="Y661" s="42"/>
      <c r="Z661" s="43"/>
      <c r="AA661" s="41"/>
      <c r="AB661" s="42"/>
      <c r="AC661" s="43"/>
      <c r="AD661" s="41"/>
      <c r="AE661" s="42"/>
      <c r="AF661" s="43"/>
      <c r="AG661" s="41"/>
      <c r="AH661" s="42"/>
      <c r="AI661" s="43"/>
      <c r="AK661" s="41">
        <f t="shared" ref="AK661:AM671" si="193">F661+I661+L661+O661+R661+U661+X661+AA661+AD661+AG661</f>
        <v>0</v>
      </c>
      <c r="AL661" s="42">
        <f t="shared" si="193"/>
        <v>0</v>
      </c>
      <c r="AM661" s="43">
        <f t="shared" si="193"/>
        <v>0</v>
      </c>
      <c r="AT661" s="32">
        <f>IF(LEN(E661)&lt;2,0,1)</f>
        <v>0</v>
      </c>
      <c r="AV661" s="23">
        <v>5</v>
      </c>
      <c r="AW661" s="23">
        <v>13</v>
      </c>
      <c r="AX661" s="23">
        <v>1</v>
      </c>
    </row>
    <row r="662" spans="2:50" ht="15" hidden="1" customHeight="1" x14ac:dyDescent="0.3">
      <c r="B662" s="15"/>
      <c r="C662" s="40" t="s">
        <v>22</v>
      </c>
      <c r="D662" s="34" t="s">
        <v>2</v>
      </c>
      <c r="E662" s="35" t="s">
        <v>2</v>
      </c>
      <c r="F662" s="41">
        <f>Current!AK662</f>
        <v>0</v>
      </c>
      <c r="G662" s="42">
        <f>Current!AL662</f>
        <v>0</v>
      </c>
      <c r="H662" s="43">
        <f>Current!AM662</f>
        <v>0</v>
      </c>
      <c r="I662" s="41">
        <f>Infrastructure!AT662</f>
        <v>0</v>
      </c>
      <c r="J662" s="42">
        <f>Infrastructure!AU662</f>
        <v>0</v>
      </c>
      <c r="K662" s="43">
        <f>Infrastructure!AV662</f>
        <v>0</v>
      </c>
      <c r="L662" s="41">
        <f>'Allocations-in-Kind'!AK662</f>
        <v>0</v>
      </c>
      <c r="M662" s="42">
        <f>'Allocations-in-Kind'!AL662</f>
        <v>0</v>
      </c>
      <c r="N662" s="43">
        <f>'Allocations-in-Kind'!AM662</f>
        <v>0</v>
      </c>
      <c r="O662" s="41"/>
      <c r="P662" s="42"/>
      <c r="Q662" s="43"/>
      <c r="R662" s="41"/>
      <c r="S662" s="42"/>
      <c r="T662" s="43"/>
      <c r="U662" s="41">
        <f>'ES Breakdown'!AK662</f>
        <v>0</v>
      </c>
      <c r="V662" s="42">
        <f>'ES Breakdown'!AL662</f>
        <v>0</v>
      </c>
      <c r="W662" s="43">
        <f>'ES Breakdown'!AM662</f>
        <v>0</v>
      </c>
      <c r="X662" s="41"/>
      <c r="Y662" s="42"/>
      <c r="Z662" s="43"/>
      <c r="AA662" s="41"/>
      <c r="AB662" s="42"/>
      <c r="AC662" s="43"/>
      <c r="AD662" s="41"/>
      <c r="AE662" s="42"/>
      <c r="AF662" s="43"/>
      <c r="AG662" s="41"/>
      <c r="AH662" s="42"/>
      <c r="AI662" s="43"/>
      <c r="AK662" s="41">
        <f t="shared" si="193"/>
        <v>0</v>
      </c>
      <c r="AL662" s="42">
        <f t="shared" si="193"/>
        <v>0</v>
      </c>
      <c r="AM662" s="43">
        <f t="shared" si="193"/>
        <v>0</v>
      </c>
      <c r="AT662" s="32">
        <f t="shared" ref="AT662:AT671" si="194">IF(LEN(E662)&lt;2,0,1)</f>
        <v>0</v>
      </c>
      <c r="AV662" s="23">
        <v>5</v>
      </c>
      <c r="AW662" s="23">
        <v>13</v>
      </c>
      <c r="AX662" s="23">
        <f>IF(AW662=AW661,AX661+1,1)</f>
        <v>2</v>
      </c>
    </row>
    <row r="663" spans="2:50" ht="15" hidden="1" customHeight="1" x14ac:dyDescent="0.3">
      <c r="B663" s="15"/>
      <c r="C663" s="40" t="s">
        <v>22</v>
      </c>
      <c r="D663" s="34" t="s">
        <v>2</v>
      </c>
      <c r="E663" s="35" t="s">
        <v>2</v>
      </c>
      <c r="F663" s="41">
        <f>Current!AK663</f>
        <v>0</v>
      </c>
      <c r="G663" s="42">
        <f>Current!AL663</f>
        <v>0</v>
      </c>
      <c r="H663" s="43">
        <f>Current!AM663</f>
        <v>0</v>
      </c>
      <c r="I663" s="41">
        <f>Infrastructure!AT663</f>
        <v>0</v>
      </c>
      <c r="J663" s="42">
        <f>Infrastructure!AU663</f>
        <v>0</v>
      </c>
      <c r="K663" s="43">
        <f>Infrastructure!AV663</f>
        <v>0</v>
      </c>
      <c r="L663" s="41">
        <f>'Allocations-in-Kind'!AK663</f>
        <v>0</v>
      </c>
      <c r="M663" s="42">
        <f>'Allocations-in-Kind'!AL663</f>
        <v>0</v>
      </c>
      <c r="N663" s="43">
        <f>'Allocations-in-Kind'!AM663</f>
        <v>0</v>
      </c>
      <c r="O663" s="41"/>
      <c r="P663" s="42"/>
      <c r="Q663" s="43"/>
      <c r="R663" s="41"/>
      <c r="S663" s="42"/>
      <c r="T663" s="43"/>
      <c r="U663" s="41">
        <f>'ES Breakdown'!AK663</f>
        <v>0</v>
      </c>
      <c r="V663" s="42">
        <f>'ES Breakdown'!AL663</f>
        <v>0</v>
      </c>
      <c r="W663" s="43">
        <f>'ES Breakdown'!AM663</f>
        <v>0</v>
      </c>
      <c r="X663" s="41"/>
      <c r="Y663" s="42"/>
      <c r="Z663" s="43"/>
      <c r="AA663" s="41"/>
      <c r="AB663" s="42"/>
      <c r="AC663" s="43"/>
      <c r="AD663" s="41"/>
      <c r="AE663" s="42"/>
      <c r="AF663" s="43"/>
      <c r="AG663" s="41"/>
      <c r="AH663" s="42"/>
      <c r="AI663" s="43"/>
      <c r="AK663" s="41">
        <f t="shared" si="193"/>
        <v>0</v>
      </c>
      <c r="AL663" s="42">
        <f t="shared" si="193"/>
        <v>0</v>
      </c>
      <c r="AM663" s="43">
        <f t="shared" si="193"/>
        <v>0</v>
      </c>
      <c r="AT663" s="32">
        <f t="shared" si="194"/>
        <v>0</v>
      </c>
      <c r="AV663" s="23">
        <v>5</v>
      </c>
      <c r="AW663" s="23">
        <v>13</v>
      </c>
      <c r="AX663" s="23">
        <f t="shared" ref="AX663:AX671" si="195">IF(AW663=AW662,AX662+1,1)</f>
        <v>3</v>
      </c>
    </row>
    <row r="664" spans="2:50" ht="15" hidden="1" customHeight="1" x14ac:dyDescent="0.3">
      <c r="B664" s="15"/>
      <c r="C664" s="40" t="s">
        <v>22</v>
      </c>
      <c r="D664" s="34" t="s">
        <v>2</v>
      </c>
      <c r="E664" s="35" t="s">
        <v>2</v>
      </c>
      <c r="F664" s="41">
        <f>Current!AK664</f>
        <v>0</v>
      </c>
      <c r="G664" s="42">
        <f>Current!AL664</f>
        <v>0</v>
      </c>
      <c r="H664" s="43">
        <f>Current!AM664</f>
        <v>0</v>
      </c>
      <c r="I664" s="41">
        <f>Infrastructure!AT664</f>
        <v>0</v>
      </c>
      <c r="J664" s="42">
        <f>Infrastructure!AU664</f>
        <v>0</v>
      </c>
      <c r="K664" s="43">
        <f>Infrastructure!AV664</f>
        <v>0</v>
      </c>
      <c r="L664" s="41">
        <f>'Allocations-in-Kind'!AK664</f>
        <v>0</v>
      </c>
      <c r="M664" s="42">
        <f>'Allocations-in-Kind'!AL664</f>
        <v>0</v>
      </c>
      <c r="N664" s="43">
        <f>'Allocations-in-Kind'!AM664</f>
        <v>0</v>
      </c>
      <c r="O664" s="41"/>
      <c r="P664" s="42"/>
      <c r="Q664" s="43"/>
      <c r="R664" s="41"/>
      <c r="S664" s="42"/>
      <c r="T664" s="43"/>
      <c r="U664" s="41">
        <f>'ES Breakdown'!AK664</f>
        <v>0</v>
      </c>
      <c r="V664" s="42">
        <f>'ES Breakdown'!AL664</f>
        <v>0</v>
      </c>
      <c r="W664" s="43">
        <f>'ES Breakdown'!AM664</f>
        <v>0</v>
      </c>
      <c r="X664" s="41"/>
      <c r="Y664" s="42"/>
      <c r="Z664" s="43"/>
      <c r="AA664" s="41"/>
      <c r="AB664" s="42"/>
      <c r="AC664" s="43"/>
      <c r="AD664" s="41"/>
      <c r="AE664" s="42"/>
      <c r="AF664" s="43"/>
      <c r="AG664" s="41"/>
      <c r="AH664" s="42"/>
      <c r="AI664" s="43"/>
      <c r="AK664" s="41">
        <f t="shared" si="193"/>
        <v>0</v>
      </c>
      <c r="AL664" s="42">
        <f t="shared" si="193"/>
        <v>0</v>
      </c>
      <c r="AM664" s="43">
        <f t="shared" si="193"/>
        <v>0</v>
      </c>
      <c r="AT664" s="32">
        <f t="shared" si="194"/>
        <v>0</v>
      </c>
      <c r="AV664" s="23">
        <v>5</v>
      </c>
      <c r="AW664" s="23">
        <v>13</v>
      </c>
      <c r="AX664" s="23">
        <f t="shared" si="195"/>
        <v>4</v>
      </c>
    </row>
    <row r="665" spans="2:50" ht="15" hidden="1" customHeight="1" x14ac:dyDescent="0.3">
      <c r="B665" s="15"/>
      <c r="C665" s="40" t="s">
        <v>22</v>
      </c>
      <c r="D665" s="34" t="s">
        <v>2</v>
      </c>
      <c r="E665" s="35" t="s">
        <v>2</v>
      </c>
      <c r="F665" s="41">
        <f>Current!AK665</f>
        <v>0</v>
      </c>
      <c r="G665" s="42">
        <f>Current!AL665</f>
        <v>0</v>
      </c>
      <c r="H665" s="43">
        <f>Current!AM665</f>
        <v>0</v>
      </c>
      <c r="I665" s="41">
        <f>Infrastructure!AT665</f>
        <v>0</v>
      </c>
      <c r="J665" s="42">
        <f>Infrastructure!AU665</f>
        <v>0</v>
      </c>
      <c r="K665" s="43">
        <f>Infrastructure!AV665</f>
        <v>0</v>
      </c>
      <c r="L665" s="41">
        <f>'Allocations-in-Kind'!AK665</f>
        <v>0</v>
      </c>
      <c r="M665" s="42">
        <f>'Allocations-in-Kind'!AL665</f>
        <v>0</v>
      </c>
      <c r="N665" s="43">
        <f>'Allocations-in-Kind'!AM665</f>
        <v>0</v>
      </c>
      <c r="O665" s="41"/>
      <c r="P665" s="42"/>
      <c r="Q665" s="43"/>
      <c r="R665" s="41"/>
      <c r="S665" s="42"/>
      <c r="T665" s="43"/>
      <c r="U665" s="41">
        <f>'ES Breakdown'!AK665</f>
        <v>0</v>
      </c>
      <c r="V665" s="42">
        <f>'ES Breakdown'!AL665</f>
        <v>0</v>
      </c>
      <c r="W665" s="43">
        <f>'ES Breakdown'!AM665</f>
        <v>0</v>
      </c>
      <c r="X665" s="41"/>
      <c r="Y665" s="42"/>
      <c r="Z665" s="43"/>
      <c r="AA665" s="41"/>
      <c r="AB665" s="42"/>
      <c r="AC665" s="43"/>
      <c r="AD665" s="41"/>
      <c r="AE665" s="42"/>
      <c r="AF665" s="43"/>
      <c r="AG665" s="41"/>
      <c r="AH665" s="42"/>
      <c r="AI665" s="43"/>
      <c r="AK665" s="41">
        <f t="shared" si="193"/>
        <v>0</v>
      </c>
      <c r="AL665" s="42">
        <f t="shared" si="193"/>
        <v>0</v>
      </c>
      <c r="AM665" s="43">
        <f t="shared" si="193"/>
        <v>0</v>
      </c>
      <c r="AT665" s="32">
        <f t="shared" si="194"/>
        <v>0</v>
      </c>
      <c r="AV665" s="23">
        <v>5</v>
      </c>
      <c r="AW665" s="23">
        <v>13</v>
      </c>
      <c r="AX665" s="23">
        <f t="shared" si="195"/>
        <v>5</v>
      </c>
    </row>
    <row r="666" spans="2:50" ht="15" hidden="1" customHeight="1" x14ac:dyDescent="0.3">
      <c r="B666" s="15"/>
      <c r="C666" s="40" t="s">
        <v>22</v>
      </c>
      <c r="D666" s="34" t="s">
        <v>2</v>
      </c>
      <c r="E666" s="35" t="s">
        <v>2</v>
      </c>
      <c r="F666" s="41">
        <f>Current!AK666</f>
        <v>0</v>
      </c>
      <c r="G666" s="42">
        <f>Current!AL666</f>
        <v>0</v>
      </c>
      <c r="H666" s="43">
        <f>Current!AM666</f>
        <v>0</v>
      </c>
      <c r="I666" s="41">
        <f>Infrastructure!AT666</f>
        <v>0</v>
      </c>
      <c r="J666" s="42">
        <f>Infrastructure!AU666</f>
        <v>0</v>
      </c>
      <c r="K666" s="43">
        <f>Infrastructure!AV666</f>
        <v>0</v>
      </c>
      <c r="L666" s="41">
        <f>'Allocations-in-Kind'!AK666</f>
        <v>0</v>
      </c>
      <c r="M666" s="42">
        <f>'Allocations-in-Kind'!AL666</f>
        <v>0</v>
      </c>
      <c r="N666" s="43">
        <f>'Allocations-in-Kind'!AM666</f>
        <v>0</v>
      </c>
      <c r="O666" s="41"/>
      <c r="P666" s="42"/>
      <c r="Q666" s="43"/>
      <c r="R666" s="41"/>
      <c r="S666" s="42"/>
      <c r="T666" s="43"/>
      <c r="U666" s="41">
        <f>'ES Breakdown'!AK666</f>
        <v>0</v>
      </c>
      <c r="V666" s="42">
        <f>'ES Breakdown'!AL666</f>
        <v>0</v>
      </c>
      <c r="W666" s="43">
        <f>'ES Breakdown'!AM666</f>
        <v>0</v>
      </c>
      <c r="X666" s="41"/>
      <c r="Y666" s="42"/>
      <c r="Z666" s="43"/>
      <c r="AA666" s="41"/>
      <c r="AB666" s="42"/>
      <c r="AC666" s="43"/>
      <c r="AD666" s="41"/>
      <c r="AE666" s="42"/>
      <c r="AF666" s="43"/>
      <c r="AG666" s="41"/>
      <c r="AH666" s="42"/>
      <c r="AI666" s="43"/>
      <c r="AK666" s="41">
        <f t="shared" si="193"/>
        <v>0</v>
      </c>
      <c r="AL666" s="42">
        <f t="shared" si="193"/>
        <v>0</v>
      </c>
      <c r="AM666" s="43">
        <f t="shared" si="193"/>
        <v>0</v>
      </c>
      <c r="AT666" s="32">
        <f t="shared" si="194"/>
        <v>0</v>
      </c>
      <c r="AV666" s="23">
        <v>5</v>
      </c>
      <c r="AW666" s="23">
        <v>13</v>
      </c>
      <c r="AX666" s="23">
        <f t="shared" si="195"/>
        <v>6</v>
      </c>
    </row>
    <row r="667" spans="2:50" ht="15" hidden="1" customHeight="1" x14ac:dyDescent="0.3">
      <c r="B667" s="15"/>
      <c r="C667" s="40" t="s">
        <v>22</v>
      </c>
      <c r="D667" s="34" t="s">
        <v>2</v>
      </c>
      <c r="E667" s="35" t="s">
        <v>2</v>
      </c>
      <c r="F667" s="41">
        <f>Current!AK667</f>
        <v>0</v>
      </c>
      <c r="G667" s="42">
        <f>Current!AL667</f>
        <v>0</v>
      </c>
      <c r="H667" s="43">
        <f>Current!AM667</f>
        <v>0</v>
      </c>
      <c r="I667" s="41">
        <f>Infrastructure!AT667</f>
        <v>0</v>
      </c>
      <c r="J667" s="42">
        <f>Infrastructure!AU667</f>
        <v>0</v>
      </c>
      <c r="K667" s="43">
        <f>Infrastructure!AV667</f>
        <v>0</v>
      </c>
      <c r="L667" s="41">
        <f>'Allocations-in-Kind'!AK667</f>
        <v>0</v>
      </c>
      <c r="M667" s="42">
        <f>'Allocations-in-Kind'!AL667</f>
        <v>0</v>
      </c>
      <c r="N667" s="43">
        <f>'Allocations-in-Kind'!AM667</f>
        <v>0</v>
      </c>
      <c r="O667" s="41"/>
      <c r="P667" s="42"/>
      <c r="Q667" s="43"/>
      <c r="R667" s="41"/>
      <c r="S667" s="42"/>
      <c r="T667" s="43"/>
      <c r="U667" s="41">
        <f>'ES Breakdown'!AK667</f>
        <v>0</v>
      </c>
      <c r="V667" s="42">
        <f>'ES Breakdown'!AL667</f>
        <v>0</v>
      </c>
      <c r="W667" s="43">
        <f>'ES Breakdown'!AM667</f>
        <v>0</v>
      </c>
      <c r="X667" s="41"/>
      <c r="Y667" s="42"/>
      <c r="Z667" s="43"/>
      <c r="AA667" s="41"/>
      <c r="AB667" s="42"/>
      <c r="AC667" s="43"/>
      <c r="AD667" s="41"/>
      <c r="AE667" s="42"/>
      <c r="AF667" s="43"/>
      <c r="AG667" s="41"/>
      <c r="AH667" s="42"/>
      <c r="AI667" s="43"/>
      <c r="AK667" s="41">
        <f t="shared" si="193"/>
        <v>0</v>
      </c>
      <c r="AL667" s="42">
        <f t="shared" si="193"/>
        <v>0</v>
      </c>
      <c r="AM667" s="43">
        <f t="shared" si="193"/>
        <v>0</v>
      </c>
      <c r="AT667" s="32">
        <f t="shared" si="194"/>
        <v>0</v>
      </c>
      <c r="AV667" s="23">
        <v>5</v>
      </c>
      <c r="AW667" s="23">
        <v>13</v>
      </c>
      <c r="AX667" s="23">
        <f t="shared" si="195"/>
        <v>7</v>
      </c>
    </row>
    <row r="668" spans="2:50" ht="15" hidden="1" customHeight="1" x14ac:dyDescent="0.3">
      <c r="B668" s="15"/>
      <c r="C668" s="40" t="s">
        <v>22</v>
      </c>
      <c r="D668" s="34" t="s">
        <v>2</v>
      </c>
      <c r="E668" s="35" t="s">
        <v>2</v>
      </c>
      <c r="F668" s="41">
        <f>Current!AK668</f>
        <v>0</v>
      </c>
      <c r="G668" s="42">
        <f>Current!AL668</f>
        <v>0</v>
      </c>
      <c r="H668" s="43">
        <f>Current!AM668</f>
        <v>0</v>
      </c>
      <c r="I668" s="41">
        <f>Infrastructure!AT668</f>
        <v>0</v>
      </c>
      <c r="J668" s="42">
        <f>Infrastructure!AU668</f>
        <v>0</v>
      </c>
      <c r="K668" s="43">
        <f>Infrastructure!AV668</f>
        <v>0</v>
      </c>
      <c r="L668" s="41">
        <f>'Allocations-in-Kind'!AK668</f>
        <v>0</v>
      </c>
      <c r="M668" s="42">
        <f>'Allocations-in-Kind'!AL668</f>
        <v>0</v>
      </c>
      <c r="N668" s="43">
        <f>'Allocations-in-Kind'!AM668</f>
        <v>0</v>
      </c>
      <c r="O668" s="41"/>
      <c r="P668" s="42"/>
      <c r="Q668" s="43"/>
      <c r="R668" s="41"/>
      <c r="S668" s="42"/>
      <c r="T668" s="43"/>
      <c r="U668" s="41">
        <f>'ES Breakdown'!AK668</f>
        <v>0</v>
      </c>
      <c r="V668" s="42">
        <f>'ES Breakdown'!AL668</f>
        <v>0</v>
      </c>
      <c r="W668" s="43">
        <f>'ES Breakdown'!AM668</f>
        <v>0</v>
      </c>
      <c r="X668" s="41"/>
      <c r="Y668" s="42"/>
      <c r="Z668" s="43"/>
      <c r="AA668" s="41"/>
      <c r="AB668" s="42"/>
      <c r="AC668" s="43"/>
      <c r="AD668" s="41"/>
      <c r="AE668" s="42"/>
      <c r="AF668" s="43"/>
      <c r="AG668" s="41"/>
      <c r="AH668" s="42"/>
      <c r="AI668" s="43"/>
      <c r="AK668" s="41">
        <f t="shared" si="193"/>
        <v>0</v>
      </c>
      <c r="AL668" s="42">
        <f t="shared" si="193"/>
        <v>0</v>
      </c>
      <c r="AM668" s="43">
        <f t="shared" si="193"/>
        <v>0</v>
      </c>
      <c r="AT668" s="32">
        <f t="shared" si="194"/>
        <v>0</v>
      </c>
      <c r="AV668" s="23">
        <v>5</v>
      </c>
      <c r="AW668" s="23">
        <v>13</v>
      </c>
      <c r="AX668" s="23">
        <f t="shared" si="195"/>
        <v>8</v>
      </c>
    </row>
    <row r="669" spans="2:50" ht="15" hidden="1" customHeight="1" x14ac:dyDescent="0.3">
      <c r="B669" s="15"/>
      <c r="C669" s="40" t="s">
        <v>22</v>
      </c>
      <c r="D669" s="34" t="s">
        <v>2</v>
      </c>
      <c r="E669" s="35" t="s">
        <v>2</v>
      </c>
      <c r="F669" s="41">
        <f>Current!AK669</f>
        <v>0</v>
      </c>
      <c r="G669" s="42">
        <f>Current!AL669</f>
        <v>0</v>
      </c>
      <c r="H669" s="43">
        <f>Current!AM669</f>
        <v>0</v>
      </c>
      <c r="I669" s="41">
        <f>Infrastructure!AT669</f>
        <v>0</v>
      </c>
      <c r="J669" s="42">
        <f>Infrastructure!AU669</f>
        <v>0</v>
      </c>
      <c r="K669" s="43">
        <f>Infrastructure!AV669</f>
        <v>0</v>
      </c>
      <c r="L669" s="41">
        <f>'Allocations-in-Kind'!AK669</f>
        <v>0</v>
      </c>
      <c r="M669" s="42">
        <f>'Allocations-in-Kind'!AL669</f>
        <v>0</v>
      </c>
      <c r="N669" s="43">
        <f>'Allocations-in-Kind'!AM669</f>
        <v>0</v>
      </c>
      <c r="O669" s="41"/>
      <c r="P669" s="42"/>
      <c r="Q669" s="43"/>
      <c r="R669" s="41"/>
      <c r="S669" s="42"/>
      <c r="T669" s="43"/>
      <c r="U669" s="41">
        <f>'ES Breakdown'!AK669</f>
        <v>0</v>
      </c>
      <c r="V669" s="42">
        <f>'ES Breakdown'!AL669</f>
        <v>0</v>
      </c>
      <c r="W669" s="43">
        <f>'ES Breakdown'!AM669</f>
        <v>0</v>
      </c>
      <c r="X669" s="41"/>
      <c r="Y669" s="42"/>
      <c r="Z669" s="43"/>
      <c r="AA669" s="41"/>
      <c r="AB669" s="42"/>
      <c r="AC669" s="43"/>
      <c r="AD669" s="41"/>
      <c r="AE669" s="42"/>
      <c r="AF669" s="43"/>
      <c r="AG669" s="41"/>
      <c r="AH669" s="42"/>
      <c r="AI669" s="43"/>
      <c r="AK669" s="41">
        <f t="shared" si="193"/>
        <v>0</v>
      </c>
      <c r="AL669" s="42">
        <f t="shared" si="193"/>
        <v>0</v>
      </c>
      <c r="AM669" s="43">
        <f t="shared" si="193"/>
        <v>0</v>
      </c>
      <c r="AT669" s="32">
        <f t="shared" si="194"/>
        <v>0</v>
      </c>
      <c r="AV669" s="23">
        <v>5</v>
      </c>
      <c r="AW669" s="23">
        <v>13</v>
      </c>
      <c r="AX669" s="23">
        <f t="shared" si="195"/>
        <v>9</v>
      </c>
    </row>
    <row r="670" spans="2:50" ht="15" hidden="1" customHeight="1" x14ac:dyDescent="0.3">
      <c r="B670" s="15"/>
      <c r="C670" s="40" t="s">
        <v>22</v>
      </c>
      <c r="D670" s="34" t="s">
        <v>2</v>
      </c>
      <c r="E670" s="35" t="s">
        <v>2</v>
      </c>
      <c r="F670" s="41">
        <f>Current!AK670</f>
        <v>0</v>
      </c>
      <c r="G670" s="42">
        <f>Current!AL670</f>
        <v>0</v>
      </c>
      <c r="H670" s="43">
        <f>Current!AM670</f>
        <v>0</v>
      </c>
      <c r="I670" s="41">
        <f>Infrastructure!AT670</f>
        <v>0</v>
      </c>
      <c r="J670" s="42">
        <f>Infrastructure!AU670</f>
        <v>0</v>
      </c>
      <c r="K670" s="43">
        <f>Infrastructure!AV670</f>
        <v>0</v>
      </c>
      <c r="L670" s="41">
        <f>'Allocations-in-Kind'!AK670</f>
        <v>0</v>
      </c>
      <c r="M670" s="42">
        <f>'Allocations-in-Kind'!AL670</f>
        <v>0</v>
      </c>
      <c r="N670" s="43">
        <f>'Allocations-in-Kind'!AM670</f>
        <v>0</v>
      </c>
      <c r="O670" s="41"/>
      <c r="P670" s="42"/>
      <c r="Q670" s="43"/>
      <c r="R670" s="41"/>
      <c r="S670" s="42"/>
      <c r="T670" s="43"/>
      <c r="U670" s="41">
        <f>'ES Breakdown'!AK670</f>
        <v>0</v>
      </c>
      <c r="V670" s="42">
        <f>'ES Breakdown'!AL670</f>
        <v>0</v>
      </c>
      <c r="W670" s="43">
        <f>'ES Breakdown'!AM670</f>
        <v>0</v>
      </c>
      <c r="X670" s="41"/>
      <c r="Y670" s="42"/>
      <c r="Z670" s="43"/>
      <c r="AA670" s="41"/>
      <c r="AB670" s="42"/>
      <c r="AC670" s="43"/>
      <c r="AD670" s="41"/>
      <c r="AE670" s="42"/>
      <c r="AF670" s="43"/>
      <c r="AG670" s="41"/>
      <c r="AH670" s="42"/>
      <c r="AI670" s="43"/>
      <c r="AK670" s="41">
        <f t="shared" si="193"/>
        <v>0</v>
      </c>
      <c r="AL670" s="42">
        <f t="shared" si="193"/>
        <v>0</v>
      </c>
      <c r="AM670" s="43">
        <f t="shared" si="193"/>
        <v>0</v>
      </c>
      <c r="AT670" s="32">
        <f t="shared" si="194"/>
        <v>0</v>
      </c>
      <c r="AV670" s="23">
        <v>5</v>
      </c>
      <c r="AW670" s="23">
        <v>13</v>
      </c>
      <c r="AX670" s="23">
        <f t="shared" si="195"/>
        <v>10</v>
      </c>
    </row>
    <row r="671" spans="2:50" ht="15" hidden="1" customHeight="1" x14ac:dyDescent="0.3">
      <c r="B671" s="15"/>
      <c r="C671" s="40" t="s">
        <v>23</v>
      </c>
      <c r="D671" s="34" t="s">
        <v>2</v>
      </c>
      <c r="E671" s="35" t="s">
        <v>2</v>
      </c>
      <c r="F671" s="41">
        <f>Current!AK671</f>
        <v>0</v>
      </c>
      <c r="G671" s="42">
        <f>Current!AL671</f>
        <v>0</v>
      </c>
      <c r="H671" s="43">
        <f>Current!AM671</f>
        <v>0</v>
      </c>
      <c r="I671" s="41">
        <f>Infrastructure!AT671</f>
        <v>0</v>
      </c>
      <c r="J671" s="42">
        <f>Infrastructure!AU671</f>
        <v>0</v>
      </c>
      <c r="K671" s="43">
        <f>Infrastructure!AV671</f>
        <v>0</v>
      </c>
      <c r="L671" s="41">
        <f>'Allocations-in-Kind'!AK671</f>
        <v>0</v>
      </c>
      <c r="M671" s="42">
        <f>'Allocations-in-Kind'!AL671</f>
        <v>0</v>
      </c>
      <c r="N671" s="43">
        <f>'Allocations-in-Kind'!AM671</f>
        <v>0</v>
      </c>
      <c r="O671" s="41"/>
      <c r="P671" s="42"/>
      <c r="Q671" s="43"/>
      <c r="R671" s="41"/>
      <c r="S671" s="42"/>
      <c r="T671" s="43"/>
      <c r="U671" s="41">
        <f>'ES Breakdown'!AK671</f>
        <v>0</v>
      </c>
      <c r="V671" s="42">
        <f>'ES Breakdown'!AL671</f>
        <v>0</v>
      </c>
      <c r="W671" s="43">
        <f>'ES Breakdown'!AM671</f>
        <v>0</v>
      </c>
      <c r="X671" s="41"/>
      <c r="Y671" s="42"/>
      <c r="Z671" s="43"/>
      <c r="AA671" s="41"/>
      <c r="AB671" s="42"/>
      <c r="AC671" s="43"/>
      <c r="AD671" s="41"/>
      <c r="AE671" s="42"/>
      <c r="AF671" s="43"/>
      <c r="AG671" s="41"/>
      <c r="AH671" s="42"/>
      <c r="AI671" s="43"/>
      <c r="AK671" s="41">
        <f t="shared" si="193"/>
        <v>0</v>
      </c>
      <c r="AL671" s="42">
        <f t="shared" si="193"/>
        <v>0</v>
      </c>
      <c r="AM671" s="43">
        <f t="shared" si="193"/>
        <v>0</v>
      </c>
      <c r="AT671" s="32">
        <f t="shared" si="194"/>
        <v>0</v>
      </c>
      <c r="AV671" s="23">
        <v>5</v>
      </c>
      <c r="AW671" s="23">
        <v>14</v>
      </c>
      <c r="AX671" s="23">
        <f t="shared" si="195"/>
        <v>1</v>
      </c>
    </row>
    <row r="672" spans="2:50" ht="15" hidden="1" customHeight="1" x14ac:dyDescent="0.3">
      <c r="B672" s="15"/>
      <c r="C672" s="50" t="str">
        <f>IF(LEN(E671)&lt;1,"","Total: " &amp; LEFT(E671,LEN(E671)-21) &amp; "Municipalities")</f>
        <v/>
      </c>
      <c r="D672" s="51"/>
      <c r="E672" s="52"/>
      <c r="F672" s="53">
        <f>Current!AK672</f>
        <v>0</v>
      </c>
      <c r="G672" s="54">
        <f>Current!AL672</f>
        <v>0</v>
      </c>
      <c r="H672" s="55">
        <f>Current!AM672</f>
        <v>0</v>
      </c>
      <c r="I672" s="53">
        <f>Infrastructure!AT672</f>
        <v>0</v>
      </c>
      <c r="J672" s="54">
        <f>Infrastructure!AU672</f>
        <v>0</v>
      </c>
      <c r="K672" s="55">
        <f>Infrastructure!AV672</f>
        <v>0</v>
      </c>
      <c r="L672" s="53">
        <f>'Allocations-in-Kind'!AK672</f>
        <v>0</v>
      </c>
      <c r="M672" s="54">
        <f>'Allocations-in-Kind'!AL672</f>
        <v>0</v>
      </c>
      <c r="N672" s="55">
        <f>'Allocations-in-Kind'!AM672</f>
        <v>0</v>
      </c>
      <c r="O672" s="53">
        <f t="shared" ref="O672:AI672" si="196">SUM(O661:O671)</f>
        <v>0</v>
      </c>
      <c r="P672" s="54">
        <f t="shared" si="196"/>
        <v>0</v>
      </c>
      <c r="Q672" s="55">
        <f t="shared" si="196"/>
        <v>0</v>
      </c>
      <c r="R672" s="53">
        <f t="shared" si="196"/>
        <v>0</v>
      </c>
      <c r="S672" s="54">
        <f t="shared" si="196"/>
        <v>0</v>
      </c>
      <c r="T672" s="55">
        <f t="shared" si="196"/>
        <v>0</v>
      </c>
      <c r="U672" s="53">
        <f t="shared" si="196"/>
        <v>0</v>
      </c>
      <c r="V672" s="54">
        <f t="shared" si="196"/>
        <v>0</v>
      </c>
      <c r="W672" s="55">
        <f t="shared" si="196"/>
        <v>0</v>
      </c>
      <c r="X672" s="53">
        <f t="shared" si="196"/>
        <v>0</v>
      </c>
      <c r="Y672" s="54">
        <f t="shared" si="196"/>
        <v>0</v>
      </c>
      <c r="Z672" s="55">
        <f t="shared" si="196"/>
        <v>0</v>
      </c>
      <c r="AA672" s="53">
        <f t="shared" si="196"/>
        <v>0</v>
      </c>
      <c r="AB672" s="54">
        <f t="shared" si="196"/>
        <v>0</v>
      </c>
      <c r="AC672" s="55">
        <f t="shared" si="196"/>
        <v>0</v>
      </c>
      <c r="AD672" s="53">
        <f t="shared" si="196"/>
        <v>0</v>
      </c>
      <c r="AE672" s="54">
        <f t="shared" si="196"/>
        <v>0</v>
      </c>
      <c r="AF672" s="55">
        <f t="shared" si="196"/>
        <v>0</v>
      </c>
      <c r="AG672" s="53">
        <f t="shared" si="196"/>
        <v>0</v>
      </c>
      <c r="AH672" s="54">
        <f t="shared" si="196"/>
        <v>0</v>
      </c>
      <c r="AI672" s="55">
        <f t="shared" si="196"/>
        <v>0</v>
      </c>
      <c r="AK672" s="53">
        <f>SUM(AK661:AK671)</f>
        <v>0</v>
      </c>
      <c r="AL672" s="54">
        <f>SUM(AL661:AL671)</f>
        <v>0</v>
      </c>
      <c r="AM672" s="55">
        <f>SUM(AM661:AM671)</f>
        <v>0</v>
      </c>
      <c r="AT672" s="32">
        <f>IF(SUM(AT661:AT671)=0,0,1)</f>
        <v>0</v>
      </c>
    </row>
    <row r="673" spans="2:50" ht="15" hidden="1" customHeight="1" x14ac:dyDescent="0.3">
      <c r="B673" s="15"/>
      <c r="C673" s="40"/>
      <c r="D673" s="34"/>
      <c r="E673" s="35"/>
      <c r="F673" s="41">
        <f>Current!AK673</f>
        <v>0</v>
      </c>
      <c r="G673" s="42">
        <f>Current!AL673</f>
        <v>0</v>
      </c>
      <c r="H673" s="43">
        <f>Current!AM673</f>
        <v>0</v>
      </c>
      <c r="I673" s="41">
        <f>Infrastructure!AT673</f>
        <v>0</v>
      </c>
      <c r="J673" s="42">
        <f>Infrastructure!AU673</f>
        <v>0</v>
      </c>
      <c r="K673" s="43">
        <f>Infrastructure!AV673</f>
        <v>0</v>
      </c>
      <c r="L673" s="41">
        <f>'Allocations-in-Kind'!AK673</f>
        <v>0</v>
      </c>
      <c r="M673" s="42">
        <f>'Allocations-in-Kind'!AL673</f>
        <v>0</v>
      </c>
      <c r="N673" s="43">
        <f>'Allocations-in-Kind'!AM673</f>
        <v>0</v>
      </c>
      <c r="O673" s="41"/>
      <c r="P673" s="42"/>
      <c r="Q673" s="43"/>
      <c r="R673" s="41"/>
      <c r="S673" s="42"/>
      <c r="T673" s="43"/>
      <c r="U673" s="41"/>
      <c r="V673" s="42"/>
      <c r="W673" s="43"/>
      <c r="X673" s="41"/>
      <c r="Y673" s="42"/>
      <c r="Z673" s="43"/>
      <c r="AA673" s="41"/>
      <c r="AB673" s="42"/>
      <c r="AC673" s="43"/>
      <c r="AD673" s="41"/>
      <c r="AE673" s="42"/>
      <c r="AF673" s="43"/>
      <c r="AG673" s="41"/>
      <c r="AH673" s="42"/>
      <c r="AI673" s="43"/>
      <c r="AK673" s="41"/>
      <c r="AL673" s="42"/>
      <c r="AM673" s="43"/>
      <c r="AT673" s="32">
        <f>IF(AT672=0,0,1)</f>
        <v>0</v>
      </c>
    </row>
    <row r="674" spans="2:50" ht="15" hidden="1" customHeight="1" x14ac:dyDescent="0.3">
      <c r="B674" s="15"/>
      <c r="C674" s="40" t="s">
        <v>22</v>
      </c>
      <c r="D674" s="34" t="s">
        <v>2</v>
      </c>
      <c r="E674" s="35" t="s">
        <v>2</v>
      </c>
      <c r="F674" s="41">
        <f>Current!AK674</f>
        <v>0</v>
      </c>
      <c r="G674" s="42">
        <f>Current!AL674</f>
        <v>0</v>
      </c>
      <c r="H674" s="43">
        <f>Current!AM674</f>
        <v>0</v>
      </c>
      <c r="I674" s="41">
        <f>Infrastructure!AT674</f>
        <v>0</v>
      </c>
      <c r="J674" s="42">
        <f>Infrastructure!AU674</f>
        <v>0</v>
      </c>
      <c r="K674" s="43">
        <f>Infrastructure!AV674</f>
        <v>0</v>
      </c>
      <c r="L674" s="41">
        <f>'Allocations-in-Kind'!AK674</f>
        <v>0</v>
      </c>
      <c r="M674" s="42">
        <f>'Allocations-in-Kind'!AL674</f>
        <v>0</v>
      </c>
      <c r="N674" s="43">
        <f>'Allocations-in-Kind'!AM674</f>
        <v>0</v>
      </c>
      <c r="O674" s="41"/>
      <c r="P674" s="42"/>
      <c r="Q674" s="43"/>
      <c r="R674" s="41"/>
      <c r="S674" s="42"/>
      <c r="T674" s="43"/>
      <c r="U674" s="41">
        <f>'ES Breakdown'!AK674</f>
        <v>0</v>
      </c>
      <c r="V674" s="42">
        <f>'ES Breakdown'!AL674</f>
        <v>0</v>
      </c>
      <c r="W674" s="43">
        <f>'ES Breakdown'!AM674</f>
        <v>0</v>
      </c>
      <c r="X674" s="41"/>
      <c r="Y674" s="42"/>
      <c r="Z674" s="43"/>
      <c r="AA674" s="41"/>
      <c r="AB674" s="42"/>
      <c r="AC674" s="43"/>
      <c r="AD674" s="41"/>
      <c r="AE674" s="42"/>
      <c r="AF674" s="43"/>
      <c r="AG674" s="41"/>
      <c r="AH674" s="42"/>
      <c r="AI674" s="43"/>
      <c r="AK674" s="41">
        <f t="shared" ref="AK674:AM684" si="197">F674+I674+L674+O674+R674+U674+X674+AA674+AD674+AG674</f>
        <v>0</v>
      </c>
      <c r="AL674" s="42">
        <f t="shared" si="197"/>
        <v>0</v>
      </c>
      <c r="AM674" s="43">
        <f t="shared" si="197"/>
        <v>0</v>
      </c>
      <c r="AT674" s="32">
        <f>IF(LEN(E674)&lt;2,0,1)</f>
        <v>0</v>
      </c>
      <c r="AV674" s="23">
        <v>5</v>
      </c>
      <c r="AW674" s="23">
        <v>15</v>
      </c>
      <c r="AX674" s="23">
        <v>1</v>
      </c>
    </row>
    <row r="675" spans="2:50" ht="15" hidden="1" customHeight="1" x14ac:dyDescent="0.3">
      <c r="B675" s="15"/>
      <c r="C675" s="40" t="s">
        <v>22</v>
      </c>
      <c r="D675" s="34" t="s">
        <v>2</v>
      </c>
      <c r="E675" s="35" t="s">
        <v>2</v>
      </c>
      <c r="F675" s="41">
        <f>Current!AK675</f>
        <v>0</v>
      </c>
      <c r="G675" s="42">
        <f>Current!AL675</f>
        <v>0</v>
      </c>
      <c r="H675" s="43">
        <f>Current!AM675</f>
        <v>0</v>
      </c>
      <c r="I675" s="41">
        <f>Infrastructure!AT675</f>
        <v>0</v>
      </c>
      <c r="J675" s="42">
        <f>Infrastructure!AU675</f>
        <v>0</v>
      </c>
      <c r="K675" s="43">
        <f>Infrastructure!AV675</f>
        <v>0</v>
      </c>
      <c r="L675" s="41">
        <f>'Allocations-in-Kind'!AK675</f>
        <v>0</v>
      </c>
      <c r="M675" s="42">
        <f>'Allocations-in-Kind'!AL675</f>
        <v>0</v>
      </c>
      <c r="N675" s="43">
        <f>'Allocations-in-Kind'!AM675</f>
        <v>0</v>
      </c>
      <c r="O675" s="41"/>
      <c r="P675" s="42"/>
      <c r="Q675" s="43"/>
      <c r="R675" s="41"/>
      <c r="S675" s="42"/>
      <c r="T675" s="43"/>
      <c r="U675" s="41">
        <f>'ES Breakdown'!AK675</f>
        <v>0</v>
      </c>
      <c r="V675" s="42">
        <f>'ES Breakdown'!AL675</f>
        <v>0</v>
      </c>
      <c r="W675" s="43">
        <f>'ES Breakdown'!AM675</f>
        <v>0</v>
      </c>
      <c r="X675" s="41"/>
      <c r="Y675" s="42"/>
      <c r="Z675" s="43"/>
      <c r="AA675" s="41"/>
      <c r="AB675" s="42"/>
      <c r="AC675" s="43"/>
      <c r="AD675" s="41"/>
      <c r="AE675" s="42"/>
      <c r="AF675" s="43"/>
      <c r="AG675" s="41"/>
      <c r="AH675" s="42"/>
      <c r="AI675" s="43"/>
      <c r="AK675" s="41">
        <f t="shared" si="197"/>
        <v>0</v>
      </c>
      <c r="AL675" s="42">
        <f t="shared" si="197"/>
        <v>0</v>
      </c>
      <c r="AM675" s="43">
        <f t="shared" si="197"/>
        <v>0</v>
      </c>
      <c r="AT675" s="32">
        <f t="shared" ref="AT675:AT684" si="198">IF(LEN(E675)&lt;2,0,1)</f>
        <v>0</v>
      </c>
      <c r="AV675" s="23">
        <v>5</v>
      </c>
      <c r="AW675" s="23">
        <v>15</v>
      </c>
      <c r="AX675" s="23">
        <f>IF(AW675=AW674,AX674+1,1)</f>
        <v>2</v>
      </c>
    </row>
    <row r="676" spans="2:50" ht="15" hidden="1" customHeight="1" x14ac:dyDescent="0.3">
      <c r="B676" s="15"/>
      <c r="C676" s="40" t="s">
        <v>22</v>
      </c>
      <c r="D676" s="34" t="s">
        <v>2</v>
      </c>
      <c r="E676" s="35" t="s">
        <v>2</v>
      </c>
      <c r="F676" s="41">
        <f>Current!AK676</f>
        <v>0</v>
      </c>
      <c r="G676" s="42">
        <f>Current!AL676</f>
        <v>0</v>
      </c>
      <c r="H676" s="43">
        <f>Current!AM676</f>
        <v>0</v>
      </c>
      <c r="I676" s="41">
        <f>Infrastructure!AT676</f>
        <v>0</v>
      </c>
      <c r="J676" s="42">
        <f>Infrastructure!AU676</f>
        <v>0</v>
      </c>
      <c r="K676" s="43">
        <f>Infrastructure!AV676</f>
        <v>0</v>
      </c>
      <c r="L676" s="41">
        <f>'Allocations-in-Kind'!AK676</f>
        <v>0</v>
      </c>
      <c r="M676" s="42">
        <f>'Allocations-in-Kind'!AL676</f>
        <v>0</v>
      </c>
      <c r="N676" s="43">
        <f>'Allocations-in-Kind'!AM676</f>
        <v>0</v>
      </c>
      <c r="O676" s="41"/>
      <c r="P676" s="42"/>
      <c r="Q676" s="43"/>
      <c r="R676" s="41"/>
      <c r="S676" s="42"/>
      <c r="T676" s="43"/>
      <c r="U676" s="41">
        <f>'ES Breakdown'!AK676</f>
        <v>0</v>
      </c>
      <c r="V676" s="42">
        <f>'ES Breakdown'!AL676</f>
        <v>0</v>
      </c>
      <c r="W676" s="43">
        <f>'ES Breakdown'!AM676</f>
        <v>0</v>
      </c>
      <c r="X676" s="41"/>
      <c r="Y676" s="42"/>
      <c r="Z676" s="43"/>
      <c r="AA676" s="41"/>
      <c r="AB676" s="42"/>
      <c r="AC676" s="43"/>
      <c r="AD676" s="41"/>
      <c r="AE676" s="42"/>
      <c r="AF676" s="43"/>
      <c r="AG676" s="41"/>
      <c r="AH676" s="42"/>
      <c r="AI676" s="43"/>
      <c r="AK676" s="41">
        <f t="shared" si="197"/>
        <v>0</v>
      </c>
      <c r="AL676" s="42">
        <f t="shared" si="197"/>
        <v>0</v>
      </c>
      <c r="AM676" s="43">
        <f t="shared" si="197"/>
        <v>0</v>
      </c>
      <c r="AT676" s="32">
        <f t="shared" si="198"/>
        <v>0</v>
      </c>
      <c r="AV676" s="23">
        <v>5</v>
      </c>
      <c r="AW676" s="23">
        <v>15</v>
      </c>
      <c r="AX676" s="23">
        <f t="shared" ref="AX676:AX684" si="199">IF(AW676=AW675,AX675+1,1)</f>
        <v>3</v>
      </c>
    </row>
    <row r="677" spans="2:50" ht="15" hidden="1" customHeight="1" x14ac:dyDescent="0.3">
      <c r="B677" s="15"/>
      <c r="C677" s="40" t="s">
        <v>22</v>
      </c>
      <c r="D677" s="34" t="s">
        <v>2</v>
      </c>
      <c r="E677" s="35" t="s">
        <v>2</v>
      </c>
      <c r="F677" s="41">
        <f>Current!AK677</f>
        <v>0</v>
      </c>
      <c r="G677" s="42">
        <f>Current!AL677</f>
        <v>0</v>
      </c>
      <c r="H677" s="43">
        <f>Current!AM677</f>
        <v>0</v>
      </c>
      <c r="I677" s="41">
        <f>Infrastructure!AT677</f>
        <v>0</v>
      </c>
      <c r="J677" s="42">
        <f>Infrastructure!AU677</f>
        <v>0</v>
      </c>
      <c r="K677" s="43">
        <f>Infrastructure!AV677</f>
        <v>0</v>
      </c>
      <c r="L677" s="41">
        <f>'Allocations-in-Kind'!AK677</f>
        <v>0</v>
      </c>
      <c r="M677" s="42">
        <f>'Allocations-in-Kind'!AL677</f>
        <v>0</v>
      </c>
      <c r="N677" s="43">
        <f>'Allocations-in-Kind'!AM677</f>
        <v>0</v>
      </c>
      <c r="O677" s="41"/>
      <c r="P677" s="42"/>
      <c r="Q677" s="43"/>
      <c r="R677" s="41"/>
      <c r="S677" s="42"/>
      <c r="T677" s="43"/>
      <c r="U677" s="41">
        <f>'ES Breakdown'!AK677</f>
        <v>0</v>
      </c>
      <c r="V677" s="42">
        <f>'ES Breakdown'!AL677</f>
        <v>0</v>
      </c>
      <c r="W677" s="43">
        <f>'ES Breakdown'!AM677</f>
        <v>0</v>
      </c>
      <c r="X677" s="41"/>
      <c r="Y677" s="42"/>
      <c r="Z677" s="43"/>
      <c r="AA677" s="41"/>
      <c r="AB677" s="42"/>
      <c r="AC677" s="43"/>
      <c r="AD677" s="41"/>
      <c r="AE677" s="42"/>
      <c r="AF677" s="43"/>
      <c r="AG677" s="41"/>
      <c r="AH677" s="42"/>
      <c r="AI677" s="43"/>
      <c r="AK677" s="41">
        <f t="shared" si="197"/>
        <v>0</v>
      </c>
      <c r="AL677" s="42">
        <f t="shared" si="197"/>
        <v>0</v>
      </c>
      <c r="AM677" s="43">
        <f t="shared" si="197"/>
        <v>0</v>
      </c>
      <c r="AT677" s="32">
        <f t="shared" si="198"/>
        <v>0</v>
      </c>
      <c r="AV677" s="23">
        <v>5</v>
      </c>
      <c r="AW677" s="23">
        <v>15</v>
      </c>
      <c r="AX677" s="23">
        <f t="shared" si="199"/>
        <v>4</v>
      </c>
    </row>
    <row r="678" spans="2:50" ht="15" hidden="1" customHeight="1" x14ac:dyDescent="0.3">
      <c r="B678" s="15"/>
      <c r="C678" s="40" t="s">
        <v>22</v>
      </c>
      <c r="D678" s="34" t="s">
        <v>2</v>
      </c>
      <c r="E678" s="35" t="s">
        <v>2</v>
      </c>
      <c r="F678" s="41">
        <f>Current!AK678</f>
        <v>0</v>
      </c>
      <c r="G678" s="42">
        <f>Current!AL678</f>
        <v>0</v>
      </c>
      <c r="H678" s="43">
        <f>Current!AM678</f>
        <v>0</v>
      </c>
      <c r="I678" s="41">
        <f>Infrastructure!AT678</f>
        <v>0</v>
      </c>
      <c r="J678" s="42">
        <f>Infrastructure!AU678</f>
        <v>0</v>
      </c>
      <c r="K678" s="43">
        <f>Infrastructure!AV678</f>
        <v>0</v>
      </c>
      <c r="L678" s="41">
        <f>'Allocations-in-Kind'!AK678</f>
        <v>0</v>
      </c>
      <c r="M678" s="42">
        <f>'Allocations-in-Kind'!AL678</f>
        <v>0</v>
      </c>
      <c r="N678" s="43">
        <f>'Allocations-in-Kind'!AM678</f>
        <v>0</v>
      </c>
      <c r="O678" s="41"/>
      <c r="P678" s="42"/>
      <c r="Q678" s="43"/>
      <c r="R678" s="41"/>
      <c r="S678" s="42"/>
      <c r="T678" s="43"/>
      <c r="U678" s="41">
        <f>'ES Breakdown'!AK678</f>
        <v>0</v>
      </c>
      <c r="V678" s="42">
        <f>'ES Breakdown'!AL678</f>
        <v>0</v>
      </c>
      <c r="W678" s="43">
        <f>'ES Breakdown'!AM678</f>
        <v>0</v>
      </c>
      <c r="X678" s="41"/>
      <c r="Y678" s="42"/>
      <c r="Z678" s="43"/>
      <c r="AA678" s="41"/>
      <c r="AB678" s="42"/>
      <c r="AC678" s="43"/>
      <c r="AD678" s="41"/>
      <c r="AE678" s="42"/>
      <c r="AF678" s="43"/>
      <c r="AG678" s="41"/>
      <c r="AH678" s="42"/>
      <c r="AI678" s="43"/>
      <c r="AK678" s="41">
        <f t="shared" si="197"/>
        <v>0</v>
      </c>
      <c r="AL678" s="42">
        <f t="shared" si="197"/>
        <v>0</v>
      </c>
      <c r="AM678" s="43">
        <f t="shared" si="197"/>
        <v>0</v>
      </c>
      <c r="AT678" s="32">
        <f t="shared" si="198"/>
        <v>0</v>
      </c>
      <c r="AV678" s="23">
        <v>5</v>
      </c>
      <c r="AW678" s="23">
        <v>15</v>
      </c>
      <c r="AX678" s="23">
        <f t="shared" si="199"/>
        <v>5</v>
      </c>
    </row>
    <row r="679" spans="2:50" ht="15" hidden="1" customHeight="1" x14ac:dyDescent="0.3">
      <c r="B679" s="15"/>
      <c r="C679" s="40" t="s">
        <v>22</v>
      </c>
      <c r="D679" s="34" t="s">
        <v>2</v>
      </c>
      <c r="E679" s="35" t="s">
        <v>2</v>
      </c>
      <c r="F679" s="41">
        <f>Current!AK679</f>
        <v>0</v>
      </c>
      <c r="G679" s="42">
        <f>Current!AL679</f>
        <v>0</v>
      </c>
      <c r="H679" s="43">
        <f>Current!AM679</f>
        <v>0</v>
      </c>
      <c r="I679" s="41">
        <f>Infrastructure!AT679</f>
        <v>0</v>
      </c>
      <c r="J679" s="42">
        <f>Infrastructure!AU679</f>
        <v>0</v>
      </c>
      <c r="K679" s="43">
        <f>Infrastructure!AV679</f>
        <v>0</v>
      </c>
      <c r="L679" s="41">
        <f>'Allocations-in-Kind'!AK679</f>
        <v>0</v>
      </c>
      <c r="M679" s="42">
        <f>'Allocations-in-Kind'!AL679</f>
        <v>0</v>
      </c>
      <c r="N679" s="43">
        <f>'Allocations-in-Kind'!AM679</f>
        <v>0</v>
      </c>
      <c r="O679" s="41"/>
      <c r="P679" s="42"/>
      <c r="Q679" s="43"/>
      <c r="R679" s="41"/>
      <c r="S679" s="42"/>
      <c r="T679" s="43"/>
      <c r="U679" s="41">
        <f>'ES Breakdown'!AK679</f>
        <v>0</v>
      </c>
      <c r="V679" s="42">
        <f>'ES Breakdown'!AL679</f>
        <v>0</v>
      </c>
      <c r="W679" s="43">
        <f>'ES Breakdown'!AM679</f>
        <v>0</v>
      </c>
      <c r="X679" s="41"/>
      <c r="Y679" s="42"/>
      <c r="Z679" s="43"/>
      <c r="AA679" s="41"/>
      <c r="AB679" s="42"/>
      <c r="AC679" s="43"/>
      <c r="AD679" s="41"/>
      <c r="AE679" s="42"/>
      <c r="AF679" s="43"/>
      <c r="AG679" s="41"/>
      <c r="AH679" s="42"/>
      <c r="AI679" s="43"/>
      <c r="AK679" s="41">
        <f t="shared" si="197"/>
        <v>0</v>
      </c>
      <c r="AL679" s="42">
        <f t="shared" si="197"/>
        <v>0</v>
      </c>
      <c r="AM679" s="43">
        <f t="shared" si="197"/>
        <v>0</v>
      </c>
      <c r="AT679" s="32">
        <f t="shared" si="198"/>
        <v>0</v>
      </c>
      <c r="AV679" s="23">
        <v>5</v>
      </c>
      <c r="AW679" s="23">
        <v>15</v>
      </c>
      <c r="AX679" s="23">
        <f t="shared" si="199"/>
        <v>6</v>
      </c>
    </row>
    <row r="680" spans="2:50" ht="15" hidden="1" customHeight="1" x14ac:dyDescent="0.3">
      <c r="B680" s="15"/>
      <c r="C680" s="40" t="s">
        <v>22</v>
      </c>
      <c r="D680" s="34" t="s">
        <v>2</v>
      </c>
      <c r="E680" s="35" t="s">
        <v>2</v>
      </c>
      <c r="F680" s="41">
        <f>Current!AK680</f>
        <v>0</v>
      </c>
      <c r="G680" s="42">
        <f>Current!AL680</f>
        <v>0</v>
      </c>
      <c r="H680" s="43">
        <f>Current!AM680</f>
        <v>0</v>
      </c>
      <c r="I680" s="41">
        <f>Infrastructure!AT680</f>
        <v>0</v>
      </c>
      <c r="J680" s="42">
        <f>Infrastructure!AU680</f>
        <v>0</v>
      </c>
      <c r="K680" s="43">
        <f>Infrastructure!AV680</f>
        <v>0</v>
      </c>
      <c r="L680" s="41">
        <f>'Allocations-in-Kind'!AK680</f>
        <v>0</v>
      </c>
      <c r="M680" s="42">
        <f>'Allocations-in-Kind'!AL680</f>
        <v>0</v>
      </c>
      <c r="N680" s="43">
        <f>'Allocations-in-Kind'!AM680</f>
        <v>0</v>
      </c>
      <c r="O680" s="41"/>
      <c r="P680" s="42"/>
      <c r="Q680" s="43"/>
      <c r="R680" s="41"/>
      <c r="S680" s="42"/>
      <c r="T680" s="43"/>
      <c r="U680" s="41">
        <f>'ES Breakdown'!AK680</f>
        <v>0</v>
      </c>
      <c r="V680" s="42">
        <f>'ES Breakdown'!AL680</f>
        <v>0</v>
      </c>
      <c r="W680" s="43">
        <f>'ES Breakdown'!AM680</f>
        <v>0</v>
      </c>
      <c r="X680" s="41"/>
      <c r="Y680" s="42"/>
      <c r="Z680" s="43"/>
      <c r="AA680" s="41"/>
      <c r="AB680" s="42"/>
      <c r="AC680" s="43"/>
      <c r="AD680" s="41"/>
      <c r="AE680" s="42"/>
      <c r="AF680" s="43"/>
      <c r="AG680" s="41"/>
      <c r="AH680" s="42"/>
      <c r="AI680" s="43"/>
      <c r="AK680" s="41">
        <f t="shared" si="197"/>
        <v>0</v>
      </c>
      <c r="AL680" s="42">
        <f t="shared" si="197"/>
        <v>0</v>
      </c>
      <c r="AM680" s="43">
        <f t="shared" si="197"/>
        <v>0</v>
      </c>
      <c r="AT680" s="32">
        <f t="shared" si="198"/>
        <v>0</v>
      </c>
      <c r="AV680" s="23">
        <v>5</v>
      </c>
      <c r="AW680" s="23">
        <v>15</v>
      </c>
      <c r="AX680" s="23">
        <f t="shared" si="199"/>
        <v>7</v>
      </c>
    </row>
    <row r="681" spans="2:50" ht="15" hidden="1" customHeight="1" x14ac:dyDescent="0.3">
      <c r="B681" s="15"/>
      <c r="C681" s="40" t="s">
        <v>22</v>
      </c>
      <c r="D681" s="34" t="s">
        <v>2</v>
      </c>
      <c r="E681" s="35" t="s">
        <v>2</v>
      </c>
      <c r="F681" s="41">
        <f>Current!AK681</f>
        <v>0</v>
      </c>
      <c r="G681" s="42">
        <f>Current!AL681</f>
        <v>0</v>
      </c>
      <c r="H681" s="43">
        <f>Current!AM681</f>
        <v>0</v>
      </c>
      <c r="I681" s="41">
        <f>Infrastructure!AT681</f>
        <v>0</v>
      </c>
      <c r="J681" s="42">
        <f>Infrastructure!AU681</f>
        <v>0</v>
      </c>
      <c r="K681" s="43">
        <f>Infrastructure!AV681</f>
        <v>0</v>
      </c>
      <c r="L681" s="41">
        <f>'Allocations-in-Kind'!AK681</f>
        <v>0</v>
      </c>
      <c r="M681" s="42">
        <f>'Allocations-in-Kind'!AL681</f>
        <v>0</v>
      </c>
      <c r="N681" s="43">
        <f>'Allocations-in-Kind'!AM681</f>
        <v>0</v>
      </c>
      <c r="O681" s="41"/>
      <c r="P681" s="42"/>
      <c r="Q681" s="43"/>
      <c r="R681" s="41"/>
      <c r="S681" s="42"/>
      <c r="T681" s="43"/>
      <c r="U681" s="41">
        <f>'ES Breakdown'!AK681</f>
        <v>0</v>
      </c>
      <c r="V681" s="42">
        <f>'ES Breakdown'!AL681</f>
        <v>0</v>
      </c>
      <c r="W681" s="43">
        <f>'ES Breakdown'!AM681</f>
        <v>0</v>
      </c>
      <c r="X681" s="41"/>
      <c r="Y681" s="42"/>
      <c r="Z681" s="43"/>
      <c r="AA681" s="41"/>
      <c r="AB681" s="42"/>
      <c r="AC681" s="43"/>
      <c r="AD681" s="41"/>
      <c r="AE681" s="42"/>
      <c r="AF681" s="43"/>
      <c r="AG681" s="41"/>
      <c r="AH681" s="42"/>
      <c r="AI681" s="43"/>
      <c r="AK681" s="41">
        <f t="shared" si="197"/>
        <v>0</v>
      </c>
      <c r="AL681" s="42">
        <f t="shared" si="197"/>
        <v>0</v>
      </c>
      <c r="AM681" s="43">
        <f t="shared" si="197"/>
        <v>0</v>
      </c>
      <c r="AT681" s="32">
        <f t="shared" si="198"/>
        <v>0</v>
      </c>
      <c r="AV681" s="23">
        <v>5</v>
      </c>
      <c r="AW681" s="23">
        <v>15</v>
      </c>
      <c r="AX681" s="23">
        <f t="shared" si="199"/>
        <v>8</v>
      </c>
    </row>
    <row r="682" spans="2:50" ht="15" hidden="1" customHeight="1" x14ac:dyDescent="0.3">
      <c r="B682" s="15"/>
      <c r="C682" s="40" t="s">
        <v>22</v>
      </c>
      <c r="D682" s="34" t="s">
        <v>2</v>
      </c>
      <c r="E682" s="35" t="s">
        <v>2</v>
      </c>
      <c r="F682" s="41">
        <f>Current!AK682</f>
        <v>0</v>
      </c>
      <c r="G682" s="42">
        <f>Current!AL682</f>
        <v>0</v>
      </c>
      <c r="H682" s="43">
        <f>Current!AM682</f>
        <v>0</v>
      </c>
      <c r="I682" s="41">
        <f>Infrastructure!AT682</f>
        <v>0</v>
      </c>
      <c r="J682" s="42">
        <f>Infrastructure!AU682</f>
        <v>0</v>
      </c>
      <c r="K682" s="43">
        <f>Infrastructure!AV682</f>
        <v>0</v>
      </c>
      <c r="L682" s="41">
        <f>'Allocations-in-Kind'!AK682</f>
        <v>0</v>
      </c>
      <c r="M682" s="42">
        <f>'Allocations-in-Kind'!AL682</f>
        <v>0</v>
      </c>
      <c r="N682" s="43">
        <f>'Allocations-in-Kind'!AM682</f>
        <v>0</v>
      </c>
      <c r="O682" s="41"/>
      <c r="P682" s="42"/>
      <c r="Q682" s="43"/>
      <c r="R682" s="41"/>
      <c r="S682" s="42"/>
      <c r="T682" s="43"/>
      <c r="U682" s="41">
        <f>'ES Breakdown'!AK682</f>
        <v>0</v>
      </c>
      <c r="V682" s="42">
        <f>'ES Breakdown'!AL682</f>
        <v>0</v>
      </c>
      <c r="W682" s="43">
        <f>'ES Breakdown'!AM682</f>
        <v>0</v>
      </c>
      <c r="X682" s="41"/>
      <c r="Y682" s="42"/>
      <c r="Z682" s="43"/>
      <c r="AA682" s="41"/>
      <c r="AB682" s="42"/>
      <c r="AC682" s="43"/>
      <c r="AD682" s="41"/>
      <c r="AE682" s="42"/>
      <c r="AF682" s="43"/>
      <c r="AG682" s="41"/>
      <c r="AH682" s="42"/>
      <c r="AI682" s="43"/>
      <c r="AK682" s="41">
        <f t="shared" si="197"/>
        <v>0</v>
      </c>
      <c r="AL682" s="42">
        <f t="shared" si="197"/>
        <v>0</v>
      </c>
      <c r="AM682" s="43">
        <f t="shared" si="197"/>
        <v>0</v>
      </c>
      <c r="AT682" s="32">
        <f t="shared" si="198"/>
        <v>0</v>
      </c>
      <c r="AV682" s="23">
        <v>5</v>
      </c>
      <c r="AW682" s="23">
        <v>15</v>
      </c>
      <c r="AX682" s="23">
        <f t="shared" si="199"/>
        <v>9</v>
      </c>
    </row>
    <row r="683" spans="2:50" ht="15" hidden="1" customHeight="1" x14ac:dyDescent="0.3">
      <c r="B683" s="15"/>
      <c r="C683" s="40" t="s">
        <v>22</v>
      </c>
      <c r="D683" s="34" t="s">
        <v>2</v>
      </c>
      <c r="E683" s="35" t="s">
        <v>2</v>
      </c>
      <c r="F683" s="41">
        <f>Current!AK683</f>
        <v>0</v>
      </c>
      <c r="G683" s="42">
        <f>Current!AL683</f>
        <v>0</v>
      </c>
      <c r="H683" s="43">
        <f>Current!AM683</f>
        <v>0</v>
      </c>
      <c r="I683" s="41">
        <f>Infrastructure!AT683</f>
        <v>0</v>
      </c>
      <c r="J683" s="42">
        <f>Infrastructure!AU683</f>
        <v>0</v>
      </c>
      <c r="K683" s="43">
        <f>Infrastructure!AV683</f>
        <v>0</v>
      </c>
      <c r="L683" s="41">
        <f>'Allocations-in-Kind'!AK683</f>
        <v>0</v>
      </c>
      <c r="M683" s="42">
        <f>'Allocations-in-Kind'!AL683</f>
        <v>0</v>
      </c>
      <c r="N683" s="43">
        <f>'Allocations-in-Kind'!AM683</f>
        <v>0</v>
      </c>
      <c r="O683" s="41"/>
      <c r="P683" s="42"/>
      <c r="Q683" s="43"/>
      <c r="R683" s="41"/>
      <c r="S683" s="42"/>
      <c r="T683" s="43"/>
      <c r="U683" s="41">
        <f>'ES Breakdown'!AK683</f>
        <v>0</v>
      </c>
      <c r="V683" s="42">
        <f>'ES Breakdown'!AL683</f>
        <v>0</v>
      </c>
      <c r="W683" s="43">
        <f>'ES Breakdown'!AM683</f>
        <v>0</v>
      </c>
      <c r="X683" s="41"/>
      <c r="Y683" s="42"/>
      <c r="Z683" s="43"/>
      <c r="AA683" s="41"/>
      <c r="AB683" s="42"/>
      <c r="AC683" s="43"/>
      <c r="AD683" s="41"/>
      <c r="AE683" s="42"/>
      <c r="AF683" s="43"/>
      <c r="AG683" s="41"/>
      <c r="AH683" s="42"/>
      <c r="AI683" s="43"/>
      <c r="AK683" s="41">
        <f t="shared" si="197"/>
        <v>0</v>
      </c>
      <c r="AL683" s="42">
        <f t="shared" si="197"/>
        <v>0</v>
      </c>
      <c r="AM683" s="43">
        <f t="shared" si="197"/>
        <v>0</v>
      </c>
      <c r="AT683" s="32">
        <f t="shared" si="198"/>
        <v>0</v>
      </c>
      <c r="AV683" s="23">
        <v>5</v>
      </c>
      <c r="AW683" s="23">
        <v>15</v>
      </c>
      <c r="AX683" s="23">
        <f t="shared" si="199"/>
        <v>10</v>
      </c>
    </row>
    <row r="684" spans="2:50" ht="15" hidden="1" customHeight="1" x14ac:dyDescent="0.3">
      <c r="B684" s="15"/>
      <c r="C684" s="40" t="s">
        <v>23</v>
      </c>
      <c r="D684" s="34" t="s">
        <v>2</v>
      </c>
      <c r="E684" s="35" t="s">
        <v>2</v>
      </c>
      <c r="F684" s="41">
        <f>Current!AK684</f>
        <v>0</v>
      </c>
      <c r="G684" s="42">
        <f>Current!AL684</f>
        <v>0</v>
      </c>
      <c r="H684" s="43">
        <f>Current!AM684</f>
        <v>0</v>
      </c>
      <c r="I684" s="41">
        <f>Infrastructure!AT684</f>
        <v>0</v>
      </c>
      <c r="J684" s="42">
        <f>Infrastructure!AU684</f>
        <v>0</v>
      </c>
      <c r="K684" s="43">
        <f>Infrastructure!AV684</f>
        <v>0</v>
      </c>
      <c r="L684" s="41">
        <f>'Allocations-in-Kind'!AK684</f>
        <v>0</v>
      </c>
      <c r="M684" s="42">
        <f>'Allocations-in-Kind'!AL684</f>
        <v>0</v>
      </c>
      <c r="N684" s="43">
        <f>'Allocations-in-Kind'!AM684</f>
        <v>0</v>
      </c>
      <c r="O684" s="41"/>
      <c r="P684" s="42"/>
      <c r="Q684" s="43"/>
      <c r="R684" s="41"/>
      <c r="S684" s="42"/>
      <c r="T684" s="43"/>
      <c r="U684" s="41">
        <f>'ES Breakdown'!AK684</f>
        <v>0</v>
      </c>
      <c r="V684" s="42">
        <f>'ES Breakdown'!AL684</f>
        <v>0</v>
      </c>
      <c r="W684" s="43">
        <f>'ES Breakdown'!AM684</f>
        <v>0</v>
      </c>
      <c r="X684" s="41"/>
      <c r="Y684" s="42"/>
      <c r="Z684" s="43"/>
      <c r="AA684" s="41"/>
      <c r="AB684" s="42"/>
      <c r="AC684" s="43"/>
      <c r="AD684" s="41"/>
      <c r="AE684" s="42"/>
      <c r="AF684" s="43"/>
      <c r="AG684" s="41"/>
      <c r="AH684" s="42"/>
      <c r="AI684" s="43"/>
      <c r="AK684" s="41">
        <f t="shared" si="197"/>
        <v>0</v>
      </c>
      <c r="AL684" s="42">
        <f t="shared" si="197"/>
        <v>0</v>
      </c>
      <c r="AM684" s="43">
        <f t="shared" si="197"/>
        <v>0</v>
      </c>
      <c r="AT684" s="32">
        <f t="shared" si="198"/>
        <v>0</v>
      </c>
      <c r="AV684" s="23">
        <v>5</v>
      </c>
      <c r="AW684" s="23">
        <v>16</v>
      </c>
      <c r="AX684" s="23">
        <f t="shared" si="199"/>
        <v>1</v>
      </c>
    </row>
    <row r="685" spans="2:50" ht="15" hidden="1" customHeight="1" x14ac:dyDescent="0.3">
      <c r="B685" s="15"/>
      <c r="C685" s="50" t="str">
        <f>IF(LEN(E684)&lt;1,"","Total: " &amp; LEFT(E684,LEN(E684)-21) &amp; "Municipalities")</f>
        <v/>
      </c>
      <c r="D685" s="51"/>
      <c r="E685" s="52"/>
      <c r="F685" s="53">
        <f>Current!AK685</f>
        <v>0</v>
      </c>
      <c r="G685" s="54">
        <f>Current!AL685</f>
        <v>0</v>
      </c>
      <c r="H685" s="55">
        <f>Current!AM685</f>
        <v>0</v>
      </c>
      <c r="I685" s="53">
        <f>Infrastructure!AT685</f>
        <v>0</v>
      </c>
      <c r="J685" s="54">
        <f>Infrastructure!AU685</f>
        <v>0</v>
      </c>
      <c r="K685" s="55">
        <f>Infrastructure!AV685</f>
        <v>0</v>
      </c>
      <c r="L685" s="53">
        <f>'Allocations-in-Kind'!AK685</f>
        <v>0</v>
      </c>
      <c r="M685" s="54">
        <f>'Allocations-in-Kind'!AL685</f>
        <v>0</v>
      </c>
      <c r="N685" s="55">
        <f>'Allocations-in-Kind'!AM685</f>
        <v>0</v>
      </c>
      <c r="O685" s="53">
        <f t="shared" ref="O685:AI685" si="200">SUM(O674:O684)</f>
        <v>0</v>
      </c>
      <c r="P685" s="54">
        <f t="shared" si="200"/>
        <v>0</v>
      </c>
      <c r="Q685" s="55">
        <f t="shared" si="200"/>
        <v>0</v>
      </c>
      <c r="R685" s="53">
        <f t="shared" si="200"/>
        <v>0</v>
      </c>
      <c r="S685" s="54">
        <f t="shared" si="200"/>
        <v>0</v>
      </c>
      <c r="T685" s="55">
        <f t="shared" si="200"/>
        <v>0</v>
      </c>
      <c r="U685" s="53">
        <f t="shared" si="200"/>
        <v>0</v>
      </c>
      <c r="V685" s="54">
        <f t="shared" si="200"/>
        <v>0</v>
      </c>
      <c r="W685" s="55">
        <f t="shared" si="200"/>
        <v>0</v>
      </c>
      <c r="X685" s="53">
        <f t="shared" si="200"/>
        <v>0</v>
      </c>
      <c r="Y685" s="54">
        <f t="shared" si="200"/>
        <v>0</v>
      </c>
      <c r="Z685" s="55">
        <f t="shared" si="200"/>
        <v>0</v>
      </c>
      <c r="AA685" s="53">
        <f t="shared" si="200"/>
        <v>0</v>
      </c>
      <c r="AB685" s="54">
        <f t="shared" si="200"/>
        <v>0</v>
      </c>
      <c r="AC685" s="55">
        <f t="shared" si="200"/>
        <v>0</v>
      </c>
      <c r="AD685" s="53">
        <f t="shared" si="200"/>
        <v>0</v>
      </c>
      <c r="AE685" s="54">
        <f t="shared" si="200"/>
        <v>0</v>
      </c>
      <c r="AF685" s="55">
        <f t="shared" si="200"/>
        <v>0</v>
      </c>
      <c r="AG685" s="53">
        <f t="shared" si="200"/>
        <v>0</v>
      </c>
      <c r="AH685" s="54">
        <f t="shared" si="200"/>
        <v>0</v>
      </c>
      <c r="AI685" s="55">
        <f t="shared" si="200"/>
        <v>0</v>
      </c>
      <c r="AK685" s="53">
        <f>SUM(AK674:AK684)</f>
        <v>0</v>
      </c>
      <c r="AL685" s="54">
        <f>SUM(AL674:AL684)</f>
        <v>0</v>
      </c>
      <c r="AM685" s="55">
        <f>SUM(AM674:AM684)</f>
        <v>0</v>
      </c>
      <c r="AT685" s="32">
        <f>IF(SUM(AT674:AT684)=0,0,1)</f>
        <v>0</v>
      </c>
    </row>
    <row r="686" spans="2:50" ht="15" hidden="1" customHeight="1" x14ac:dyDescent="0.3">
      <c r="B686" s="15"/>
      <c r="C686" s="40"/>
      <c r="D686" s="34"/>
      <c r="E686" s="35"/>
      <c r="F686" s="41">
        <f>Current!AK686</f>
        <v>0</v>
      </c>
      <c r="G686" s="42">
        <f>Current!AL686</f>
        <v>0</v>
      </c>
      <c r="H686" s="43">
        <f>Current!AM686</f>
        <v>0</v>
      </c>
      <c r="I686" s="41">
        <f>Infrastructure!AT686</f>
        <v>0</v>
      </c>
      <c r="J686" s="42">
        <f>Infrastructure!AU686</f>
        <v>0</v>
      </c>
      <c r="K686" s="43">
        <f>Infrastructure!AV686</f>
        <v>0</v>
      </c>
      <c r="L686" s="41">
        <f>'Allocations-in-Kind'!AK686</f>
        <v>0</v>
      </c>
      <c r="M686" s="42">
        <f>'Allocations-in-Kind'!AL686</f>
        <v>0</v>
      </c>
      <c r="N686" s="43">
        <f>'Allocations-in-Kind'!AM686</f>
        <v>0</v>
      </c>
      <c r="O686" s="41"/>
      <c r="P686" s="42"/>
      <c r="Q686" s="43"/>
      <c r="R686" s="41"/>
      <c r="S686" s="42"/>
      <c r="T686" s="43"/>
      <c r="U686" s="41"/>
      <c r="V686" s="42"/>
      <c r="W686" s="43"/>
      <c r="X686" s="41"/>
      <c r="Y686" s="42"/>
      <c r="Z686" s="43"/>
      <c r="AA686" s="41"/>
      <c r="AB686" s="42"/>
      <c r="AC686" s="43"/>
      <c r="AD686" s="41"/>
      <c r="AE686" s="42"/>
      <c r="AF686" s="43"/>
      <c r="AG686" s="41"/>
      <c r="AH686" s="42"/>
      <c r="AI686" s="43"/>
      <c r="AK686" s="41"/>
      <c r="AL686" s="42"/>
      <c r="AM686" s="43"/>
      <c r="AT686" s="32">
        <f>IF(AT685=0,0,1)</f>
        <v>0</v>
      </c>
    </row>
    <row r="687" spans="2:50" ht="15" hidden="1" customHeight="1" x14ac:dyDescent="0.3">
      <c r="B687" s="15"/>
      <c r="C687" s="40" t="s">
        <v>22</v>
      </c>
      <c r="D687" s="34" t="s">
        <v>2</v>
      </c>
      <c r="E687" s="35" t="s">
        <v>2</v>
      </c>
      <c r="F687" s="41">
        <f>Current!AK687</f>
        <v>0</v>
      </c>
      <c r="G687" s="42">
        <f>Current!AL687</f>
        <v>0</v>
      </c>
      <c r="H687" s="43">
        <f>Current!AM687</f>
        <v>0</v>
      </c>
      <c r="I687" s="41">
        <f>Infrastructure!AT687</f>
        <v>0</v>
      </c>
      <c r="J687" s="42">
        <f>Infrastructure!AU687</f>
        <v>0</v>
      </c>
      <c r="K687" s="43">
        <f>Infrastructure!AV687</f>
        <v>0</v>
      </c>
      <c r="L687" s="41">
        <f>'Allocations-in-Kind'!AK687</f>
        <v>0</v>
      </c>
      <c r="M687" s="42">
        <f>'Allocations-in-Kind'!AL687</f>
        <v>0</v>
      </c>
      <c r="N687" s="43">
        <f>'Allocations-in-Kind'!AM687</f>
        <v>0</v>
      </c>
      <c r="O687" s="41"/>
      <c r="P687" s="42"/>
      <c r="Q687" s="43"/>
      <c r="R687" s="41"/>
      <c r="S687" s="42"/>
      <c r="T687" s="43"/>
      <c r="U687" s="41">
        <f>'ES Breakdown'!AK687</f>
        <v>0</v>
      </c>
      <c r="V687" s="42">
        <f>'ES Breakdown'!AL687</f>
        <v>0</v>
      </c>
      <c r="W687" s="43">
        <f>'ES Breakdown'!AM687</f>
        <v>0</v>
      </c>
      <c r="X687" s="41"/>
      <c r="Y687" s="42"/>
      <c r="Z687" s="43"/>
      <c r="AA687" s="41"/>
      <c r="AB687" s="42"/>
      <c r="AC687" s="43"/>
      <c r="AD687" s="41"/>
      <c r="AE687" s="42"/>
      <c r="AF687" s="43"/>
      <c r="AG687" s="41"/>
      <c r="AH687" s="42"/>
      <c r="AI687" s="43"/>
      <c r="AK687" s="41">
        <f t="shared" ref="AK687:AM697" si="201">F687+I687+L687+O687+R687+U687+X687+AA687+AD687+AG687</f>
        <v>0</v>
      </c>
      <c r="AL687" s="42">
        <f t="shared" si="201"/>
        <v>0</v>
      </c>
      <c r="AM687" s="43">
        <f t="shared" si="201"/>
        <v>0</v>
      </c>
      <c r="AT687" s="32">
        <f>IF(LEN(E687)&lt;2,0,1)</f>
        <v>0</v>
      </c>
      <c r="AV687" s="23">
        <v>5</v>
      </c>
      <c r="AW687" s="23">
        <v>17</v>
      </c>
      <c r="AX687" s="23">
        <v>1</v>
      </c>
    </row>
    <row r="688" spans="2:50" ht="15" hidden="1" customHeight="1" x14ac:dyDescent="0.3">
      <c r="B688" s="15"/>
      <c r="C688" s="40" t="s">
        <v>22</v>
      </c>
      <c r="D688" s="34" t="s">
        <v>2</v>
      </c>
      <c r="E688" s="35" t="s">
        <v>2</v>
      </c>
      <c r="F688" s="41">
        <f>Current!AK688</f>
        <v>0</v>
      </c>
      <c r="G688" s="42">
        <f>Current!AL688</f>
        <v>0</v>
      </c>
      <c r="H688" s="43">
        <f>Current!AM688</f>
        <v>0</v>
      </c>
      <c r="I688" s="41">
        <f>Infrastructure!AT688</f>
        <v>0</v>
      </c>
      <c r="J688" s="42">
        <f>Infrastructure!AU688</f>
        <v>0</v>
      </c>
      <c r="K688" s="43">
        <f>Infrastructure!AV688</f>
        <v>0</v>
      </c>
      <c r="L688" s="41">
        <f>'Allocations-in-Kind'!AK688</f>
        <v>0</v>
      </c>
      <c r="M688" s="42">
        <f>'Allocations-in-Kind'!AL688</f>
        <v>0</v>
      </c>
      <c r="N688" s="43">
        <f>'Allocations-in-Kind'!AM688</f>
        <v>0</v>
      </c>
      <c r="O688" s="41"/>
      <c r="P688" s="42"/>
      <c r="Q688" s="43"/>
      <c r="R688" s="41"/>
      <c r="S688" s="42"/>
      <c r="T688" s="43"/>
      <c r="U688" s="41">
        <f>'ES Breakdown'!AK688</f>
        <v>0</v>
      </c>
      <c r="V688" s="42">
        <f>'ES Breakdown'!AL688</f>
        <v>0</v>
      </c>
      <c r="W688" s="43">
        <f>'ES Breakdown'!AM688</f>
        <v>0</v>
      </c>
      <c r="X688" s="41"/>
      <c r="Y688" s="42"/>
      <c r="Z688" s="43"/>
      <c r="AA688" s="41"/>
      <c r="AB688" s="42"/>
      <c r="AC688" s="43"/>
      <c r="AD688" s="41"/>
      <c r="AE688" s="42"/>
      <c r="AF688" s="43"/>
      <c r="AG688" s="41"/>
      <c r="AH688" s="42"/>
      <c r="AI688" s="43"/>
      <c r="AK688" s="41">
        <f t="shared" si="201"/>
        <v>0</v>
      </c>
      <c r="AL688" s="42">
        <f t="shared" si="201"/>
        <v>0</v>
      </c>
      <c r="AM688" s="43">
        <f t="shared" si="201"/>
        <v>0</v>
      </c>
      <c r="AT688" s="32">
        <f t="shared" ref="AT688:AT697" si="202">IF(LEN(E688)&lt;2,0,1)</f>
        <v>0</v>
      </c>
      <c r="AV688" s="23">
        <v>5</v>
      </c>
      <c r="AW688" s="23">
        <v>17</v>
      </c>
      <c r="AX688" s="23">
        <f>IF(AW688=AW687,AX687+1,1)</f>
        <v>2</v>
      </c>
    </row>
    <row r="689" spans="2:50" ht="15" hidden="1" customHeight="1" x14ac:dyDescent="0.3">
      <c r="B689" s="15"/>
      <c r="C689" s="40" t="s">
        <v>22</v>
      </c>
      <c r="D689" s="34" t="s">
        <v>2</v>
      </c>
      <c r="E689" s="35" t="s">
        <v>2</v>
      </c>
      <c r="F689" s="41">
        <f>Current!AK689</f>
        <v>0</v>
      </c>
      <c r="G689" s="42">
        <f>Current!AL689</f>
        <v>0</v>
      </c>
      <c r="H689" s="43">
        <f>Current!AM689</f>
        <v>0</v>
      </c>
      <c r="I689" s="41">
        <f>Infrastructure!AT689</f>
        <v>0</v>
      </c>
      <c r="J689" s="42">
        <f>Infrastructure!AU689</f>
        <v>0</v>
      </c>
      <c r="K689" s="43">
        <f>Infrastructure!AV689</f>
        <v>0</v>
      </c>
      <c r="L689" s="41">
        <f>'Allocations-in-Kind'!AK689</f>
        <v>0</v>
      </c>
      <c r="M689" s="42">
        <f>'Allocations-in-Kind'!AL689</f>
        <v>0</v>
      </c>
      <c r="N689" s="43">
        <f>'Allocations-in-Kind'!AM689</f>
        <v>0</v>
      </c>
      <c r="O689" s="41"/>
      <c r="P689" s="42"/>
      <c r="Q689" s="43"/>
      <c r="R689" s="41"/>
      <c r="S689" s="42"/>
      <c r="T689" s="43"/>
      <c r="U689" s="41">
        <f>'ES Breakdown'!AK689</f>
        <v>0</v>
      </c>
      <c r="V689" s="42">
        <f>'ES Breakdown'!AL689</f>
        <v>0</v>
      </c>
      <c r="W689" s="43">
        <f>'ES Breakdown'!AM689</f>
        <v>0</v>
      </c>
      <c r="X689" s="41"/>
      <c r="Y689" s="42"/>
      <c r="Z689" s="43"/>
      <c r="AA689" s="41"/>
      <c r="AB689" s="42"/>
      <c r="AC689" s="43"/>
      <c r="AD689" s="41"/>
      <c r="AE689" s="42"/>
      <c r="AF689" s="43"/>
      <c r="AG689" s="41"/>
      <c r="AH689" s="42"/>
      <c r="AI689" s="43"/>
      <c r="AK689" s="41">
        <f t="shared" si="201"/>
        <v>0</v>
      </c>
      <c r="AL689" s="42">
        <f t="shared" si="201"/>
        <v>0</v>
      </c>
      <c r="AM689" s="43">
        <f t="shared" si="201"/>
        <v>0</v>
      </c>
      <c r="AT689" s="32">
        <f t="shared" si="202"/>
        <v>0</v>
      </c>
      <c r="AV689" s="23">
        <v>5</v>
      </c>
      <c r="AW689" s="23">
        <v>17</v>
      </c>
      <c r="AX689" s="23">
        <f t="shared" ref="AX689:AX697" si="203">IF(AW689=AW688,AX688+1,1)</f>
        <v>3</v>
      </c>
    </row>
    <row r="690" spans="2:50" ht="15" hidden="1" customHeight="1" x14ac:dyDescent="0.3">
      <c r="B690" s="15"/>
      <c r="C690" s="40" t="s">
        <v>22</v>
      </c>
      <c r="D690" s="34" t="s">
        <v>2</v>
      </c>
      <c r="E690" s="35" t="s">
        <v>2</v>
      </c>
      <c r="F690" s="41">
        <f>Current!AK690</f>
        <v>0</v>
      </c>
      <c r="G690" s="42">
        <f>Current!AL690</f>
        <v>0</v>
      </c>
      <c r="H690" s="43">
        <f>Current!AM690</f>
        <v>0</v>
      </c>
      <c r="I690" s="41">
        <f>Infrastructure!AT690</f>
        <v>0</v>
      </c>
      <c r="J690" s="42">
        <f>Infrastructure!AU690</f>
        <v>0</v>
      </c>
      <c r="K690" s="43">
        <f>Infrastructure!AV690</f>
        <v>0</v>
      </c>
      <c r="L690" s="41">
        <f>'Allocations-in-Kind'!AK690</f>
        <v>0</v>
      </c>
      <c r="M690" s="42">
        <f>'Allocations-in-Kind'!AL690</f>
        <v>0</v>
      </c>
      <c r="N690" s="43">
        <f>'Allocations-in-Kind'!AM690</f>
        <v>0</v>
      </c>
      <c r="O690" s="41"/>
      <c r="P690" s="42"/>
      <c r="Q690" s="43"/>
      <c r="R690" s="41"/>
      <c r="S690" s="42"/>
      <c r="T690" s="43"/>
      <c r="U690" s="41">
        <f>'ES Breakdown'!AK690</f>
        <v>0</v>
      </c>
      <c r="V690" s="42">
        <f>'ES Breakdown'!AL690</f>
        <v>0</v>
      </c>
      <c r="W690" s="43">
        <f>'ES Breakdown'!AM690</f>
        <v>0</v>
      </c>
      <c r="X690" s="41"/>
      <c r="Y690" s="42"/>
      <c r="Z690" s="43"/>
      <c r="AA690" s="41"/>
      <c r="AB690" s="42"/>
      <c r="AC690" s="43"/>
      <c r="AD690" s="41"/>
      <c r="AE690" s="42"/>
      <c r="AF690" s="43"/>
      <c r="AG690" s="41"/>
      <c r="AH690" s="42"/>
      <c r="AI690" s="43"/>
      <c r="AK690" s="41">
        <f t="shared" si="201"/>
        <v>0</v>
      </c>
      <c r="AL690" s="42">
        <f t="shared" si="201"/>
        <v>0</v>
      </c>
      <c r="AM690" s="43">
        <f t="shared" si="201"/>
        <v>0</v>
      </c>
      <c r="AT690" s="32">
        <f t="shared" si="202"/>
        <v>0</v>
      </c>
      <c r="AV690" s="23">
        <v>5</v>
      </c>
      <c r="AW690" s="23">
        <v>17</v>
      </c>
      <c r="AX690" s="23">
        <f t="shared" si="203"/>
        <v>4</v>
      </c>
    </row>
    <row r="691" spans="2:50" ht="15" hidden="1" customHeight="1" x14ac:dyDescent="0.3">
      <c r="B691" s="15"/>
      <c r="C691" s="40" t="s">
        <v>22</v>
      </c>
      <c r="D691" s="34" t="s">
        <v>2</v>
      </c>
      <c r="E691" s="35" t="s">
        <v>2</v>
      </c>
      <c r="F691" s="41">
        <f>Current!AK691</f>
        <v>0</v>
      </c>
      <c r="G691" s="42">
        <f>Current!AL691</f>
        <v>0</v>
      </c>
      <c r="H691" s="43">
        <f>Current!AM691</f>
        <v>0</v>
      </c>
      <c r="I691" s="41">
        <f>Infrastructure!AT691</f>
        <v>0</v>
      </c>
      <c r="J691" s="42">
        <f>Infrastructure!AU691</f>
        <v>0</v>
      </c>
      <c r="K691" s="43">
        <f>Infrastructure!AV691</f>
        <v>0</v>
      </c>
      <c r="L691" s="41">
        <f>'Allocations-in-Kind'!AK691</f>
        <v>0</v>
      </c>
      <c r="M691" s="42">
        <f>'Allocations-in-Kind'!AL691</f>
        <v>0</v>
      </c>
      <c r="N691" s="43">
        <f>'Allocations-in-Kind'!AM691</f>
        <v>0</v>
      </c>
      <c r="O691" s="41"/>
      <c r="P691" s="42"/>
      <c r="Q691" s="43"/>
      <c r="R691" s="41"/>
      <c r="S691" s="42"/>
      <c r="T691" s="43"/>
      <c r="U691" s="41">
        <f>'ES Breakdown'!AK691</f>
        <v>0</v>
      </c>
      <c r="V691" s="42">
        <f>'ES Breakdown'!AL691</f>
        <v>0</v>
      </c>
      <c r="W691" s="43">
        <f>'ES Breakdown'!AM691</f>
        <v>0</v>
      </c>
      <c r="X691" s="41"/>
      <c r="Y691" s="42"/>
      <c r="Z691" s="43"/>
      <c r="AA691" s="41"/>
      <c r="AB691" s="42"/>
      <c r="AC691" s="43"/>
      <c r="AD691" s="41"/>
      <c r="AE691" s="42"/>
      <c r="AF691" s="43"/>
      <c r="AG691" s="41"/>
      <c r="AH691" s="42"/>
      <c r="AI691" s="43"/>
      <c r="AK691" s="41">
        <f t="shared" si="201"/>
        <v>0</v>
      </c>
      <c r="AL691" s="42">
        <f t="shared" si="201"/>
        <v>0</v>
      </c>
      <c r="AM691" s="43">
        <f t="shared" si="201"/>
        <v>0</v>
      </c>
      <c r="AT691" s="32">
        <f t="shared" si="202"/>
        <v>0</v>
      </c>
      <c r="AV691" s="23">
        <v>5</v>
      </c>
      <c r="AW691" s="23">
        <v>17</v>
      </c>
      <c r="AX691" s="23">
        <f t="shared" si="203"/>
        <v>5</v>
      </c>
    </row>
    <row r="692" spans="2:50" ht="15" hidden="1" customHeight="1" x14ac:dyDescent="0.3">
      <c r="B692" s="15"/>
      <c r="C692" s="40" t="s">
        <v>22</v>
      </c>
      <c r="D692" s="34" t="s">
        <v>2</v>
      </c>
      <c r="E692" s="35" t="s">
        <v>2</v>
      </c>
      <c r="F692" s="41">
        <f>Current!AK692</f>
        <v>0</v>
      </c>
      <c r="G692" s="42">
        <f>Current!AL692</f>
        <v>0</v>
      </c>
      <c r="H692" s="43">
        <f>Current!AM692</f>
        <v>0</v>
      </c>
      <c r="I692" s="41">
        <f>Infrastructure!AT692</f>
        <v>0</v>
      </c>
      <c r="J692" s="42">
        <f>Infrastructure!AU692</f>
        <v>0</v>
      </c>
      <c r="K692" s="43">
        <f>Infrastructure!AV692</f>
        <v>0</v>
      </c>
      <c r="L692" s="41">
        <f>'Allocations-in-Kind'!AK692</f>
        <v>0</v>
      </c>
      <c r="M692" s="42">
        <f>'Allocations-in-Kind'!AL692</f>
        <v>0</v>
      </c>
      <c r="N692" s="43">
        <f>'Allocations-in-Kind'!AM692</f>
        <v>0</v>
      </c>
      <c r="O692" s="41"/>
      <c r="P692" s="42"/>
      <c r="Q692" s="43"/>
      <c r="R692" s="41"/>
      <c r="S692" s="42"/>
      <c r="T692" s="43"/>
      <c r="U692" s="41">
        <f>'ES Breakdown'!AK692</f>
        <v>0</v>
      </c>
      <c r="V692" s="42">
        <f>'ES Breakdown'!AL692</f>
        <v>0</v>
      </c>
      <c r="W692" s="43">
        <f>'ES Breakdown'!AM692</f>
        <v>0</v>
      </c>
      <c r="X692" s="41"/>
      <c r="Y692" s="42"/>
      <c r="Z692" s="43"/>
      <c r="AA692" s="41"/>
      <c r="AB692" s="42"/>
      <c r="AC692" s="43"/>
      <c r="AD692" s="41"/>
      <c r="AE692" s="42"/>
      <c r="AF692" s="43"/>
      <c r="AG692" s="41"/>
      <c r="AH692" s="42"/>
      <c r="AI692" s="43"/>
      <c r="AK692" s="41">
        <f t="shared" si="201"/>
        <v>0</v>
      </c>
      <c r="AL692" s="42">
        <f t="shared" si="201"/>
        <v>0</v>
      </c>
      <c r="AM692" s="43">
        <f t="shared" si="201"/>
        <v>0</v>
      </c>
      <c r="AT692" s="32">
        <f t="shared" si="202"/>
        <v>0</v>
      </c>
      <c r="AV692" s="23">
        <v>5</v>
      </c>
      <c r="AW692" s="23">
        <v>17</v>
      </c>
      <c r="AX692" s="23">
        <f t="shared" si="203"/>
        <v>6</v>
      </c>
    </row>
    <row r="693" spans="2:50" ht="15" hidden="1" customHeight="1" x14ac:dyDescent="0.3">
      <c r="B693" s="15"/>
      <c r="C693" s="40" t="s">
        <v>22</v>
      </c>
      <c r="D693" s="34" t="s">
        <v>2</v>
      </c>
      <c r="E693" s="35" t="s">
        <v>2</v>
      </c>
      <c r="F693" s="41">
        <f>Current!AK693</f>
        <v>0</v>
      </c>
      <c r="G693" s="42">
        <f>Current!AL693</f>
        <v>0</v>
      </c>
      <c r="H693" s="43">
        <f>Current!AM693</f>
        <v>0</v>
      </c>
      <c r="I693" s="41">
        <f>Infrastructure!AT693</f>
        <v>0</v>
      </c>
      <c r="J693" s="42">
        <f>Infrastructure!AU693</f>
        <v>0</v>
      </c>
      <c r="K693" s="43">
        <f>Infrastructure!AV693</f>
        <v>0</v>
      </c>
      <c r="L693" s="41">
        <f>'Allocations-in-Kind'!AK693</f>
        <v>0</v>
      </c>
      <c r="M693" s="42">
        <f>'Allocations-in-Kind'!AL693</f>
        <v>0</v>
      </c>
      <c r="N693" s="43">
        <f>'Allocations-in-Kind'!AM693</f>
        <v>0</v>
      </c>
      <c r="O693" s="41"/>
      <c r="P693" s="42"/>
      <c r="Q693" s="43"/>
      <c r="R693" s="41"/>
      <c r="S693" s="42"/>
      <c r="T693" s="43"/>
      <c r="U693" s="41">
        <f>'ES Breakdown'!AK693</f>
        <v>0</v>
      </c>
      <c r="V693" s="42">
        <f>'ES Breakdown'!AL693</f>
        <v>0</v>
      </c>
      <c r="W693" s="43">
        <f>'ES Breakdown'!AM693</f>
        <v>0</v>
      </c>
      <c r="X693" s="41"/>
      <c r="Y693" s="42"/>
      <c r="Z693" s="43"/>
      <c r="AA693" s="41"/>
      <c r="AB693" s="42"/>
      <c r="AC693" s="43"/>
      <c r="AD693" s="41"/>
      <c r="AE693" s="42"/>
      <c r="AF693" s="43"/>
      <c r="AG693" s="41"/>
      <c r="AH693" s="42"/>
      <c r="AI693" s="43"/>
      <c r="AK693" s="41">
        <f t="shared" si="201"/>
        <v>0</v>
      </c>
      <c r="AL693" s="42">
        <f t="shared" si="201"/>
        <v>0</v>
      </c>
      <c r="AM693" s="43">
        <f t="shared" si="201"/>
        <v>0</v>
      </c>
      <c r="AT693" s="32">
        <f t="shared" si="202"/>
        <v>0</v>
      </c>
      <c r="AV693" s="23">
        <v>5</v>
      </c>
      <c r="AW693" s="23">
        <v>17</v>
      </c>
      <c r="AX693" s="23">
        <f t="shared" si="203"/>
        <v>7</v>
      </c>
    </row>
    <row r="694" spans="2:50" ht="15" hidden="1" customHeight="1" x14ac:dyDescent="0.3">
      <c r="B694" s="15"/>
      <c r="C694" s="40" t="s">
        <v>22</v>
      </c>
      <c r="D694" s="34" t="s">
        <v>2</v>
      </c>
      <c r="E694" s="35" t="s">
        <v>2</v>
      </c>
      <c r="F694" s="41">
        <f>Current!AK694</f>
        <v>0</v>
      </c>
      <c r="G694" s="42">
        <f>Current!AL694</f>
        <v>0</v>
      </c>
      <c r="H694" s="43">
        <f>Current!AM694</f>
        <v>0</v>
      </c>
      <c r="I694" s="41">
        <f>Infrastructure!AT694</f>
        <v>0</v>
      </c>
      <c r="J694" s="42">
        <f>Infrastructure!AU694</f>
        <v>0</v>
      </c>
      <c r="K694" s="43">
        <f>Infrastructure!AV694</f>
        <v>0</v>
      </c>
      <c r="L694" s="41">
        <f>'Allocations-in-Kind'!AK694</f>
        <v>0</v>
      </c>
      <c r="M694" s="42">
        <f>'Allocations-in-Kind'!AL694</f>
        <v>0</v>
      </c>
      <c r="N694" s="43">
        <f>'Allocations-in-Kind'!AM694</f>
        <v>0</v>
      </c>
      <c r="O694" s="41"/>
      <c r="P694" s="42"/>
      <c r="Q694" s="43"/>
      <c r="R694" s="41"/>
      <c r="S694" s="42"/>
      <c r="T694" s="43"/>
      <c r="U694" s="41">
        <f>'ES Breakdown'!AK694</f>
        <v>0</v>
      </c>
      <c r="V694" s="42">
        <f>'ES Breakdown'!AL694</f>
        <v>0</v>
      </c>
      <c r="W694" s="43">
        <f>'ES Breakdown'!AM694</f>
        <v>0</v>
      </c>
      <c r="X694" s="41"/>
      <c r="Y694" s="42"/>
      <c r="Z694" s="43"/>
      <c r="AA694" s="41"/>
      <c r="AB694" s="42"/>
      <c r="AC694" s="43"/>
      <c r="AD694" s="41"/>
      <c r="AE694" s="42"/>
      <c r="AF694" s="43"/>
      <c r="AG694" s="41"/>
      <c r="AH694" s="42"/>
      <c r="AI694" s="43"/>
      <c r="AK694" s="41">
        <f t="shared" si="201"/>
        <v>0</v>
      </c>
      <c r="AL694" s="42">
        <f t="shared" si="201"/>
        <v>0</v>
      </c>
      <c r="AM694" s="43">
        <f t="shared" si="201"/>
        <v>0</v>
      </c>
      <c r="AT694" s="32">
        <f t="shared" si="202"/>
        <v>0</v>
      </c>
      <c r="AV694" s="23">
        <v>5</v>
      </c>
      <c r="AW694" s="23">
        <v>17</v>
      </c>
      <c r="AX694" s="23">
        <f t="shared" si="203"/>
        <v>8</v>
      </c>
    </row>
    <row r="695" spans="2:50" ht="15" hidden="1" customHeight="1" x14ac:dyDescent="0.3">
      <c r="B695" s="15"/>
      <c r="C695" s="40" t="s">
        <v>22</v>
      </c>
      <c r="D695" s="34" t="s">
        <v>2</v>
      </c>
      <c r="E695" s="35" t="s">
        <v>2</v>
      </c>
      <c r="F695" s="41">
        <f>Current!AK695</f>
        <v>0</v>
      </c>
      <c r="G695" s="42">
        <f>Current!AL695</f>
        <v>0</v>
      </c>
      <c r="H695" s="43">
        <f>Current!AM695</f>
        <v>0</v>
      </c>
      <c r="I695" s="41">
        <f>Infrastructure!AT695</f>
        <v>0</v>
      </c>
      <c r="J695" s="42">
        <f>Infrastructure!AU695</f>
        <v>0</v>
      </c>
      <c r="K695" s="43">
        <f>Infrastructure!AV695</f>
        <v>0</v>
      </c>
      <c r="L695" s="41">
        <f>'Allocations-in-Kind'!AK695</f>
        <v>0</v>
      </c>
      <c r="M695" s="42">
        <f>'Allocations-in-Kind'!AL695</f>
        <v>0</v>
      </c>
      <c r="N695" s="43">
        <f>'Allocations-in-Kind'!AM695</f>
        <v>0</v>
      </c>
      <c r="O695" s="41"/>
      <c r="P695" s="42"/>
      <c r="Q695" s="43"/>
      <c r="R695" s="41"/>
      <c r="S695" s="42"/>
      <c r="T695" s="43"/>
      <c r="U695" s="41">
        <f>'ES Breakdown'!AK695</f>
        <v>0</v>
      </c>
      <c r="V695" s="42">
        <f>'ES Breakdown'!AL695</f>
        <v>0</v>
      </c>
      <c r="W695" s="43">
        <f>'ES Breakdown'!AM695</f>
        <v>0</v>
      </c>
      <c r="X695" s="41"/>
      <c r="Y695" s="42"/>
      <c r="Z695" s="43"/>
      <c r="AA695" s="41"/>
      <c r="AB695" s="42"/>
      <c r="AC695" s="43"/>
      <c r="AD695" s="41"/>
      <c r="AE695" s="42"/>
      <c r="AF695" s="43"/>
      <c r="AG695" s="41"/>
      <c r="AH695" s="42"/>
      <c r="AI695" s="43"/>
      <c r="AK695" s="41">
        <f t="shared" si="201"/>
        <v>0</v>
      </c>
      <c r="AL695" s="42">
        <f t="shared" si="201"/>
        <v>0</v>
      </c>
      <c r="AM695" s="43">
        <f t="shared" si="201"/>
        <v>0</v>
      </c>
      <c r="AT695" s="32">
        <f t="shared" si="202"/>
        <v>0</v>
      </c>
      <c r="AV695" s="23">
        <v>5</v>
      </c>
      <c r="AW695" s="23">
        <v>17</v>
      </c>
      <c r="AX695" s="23">
        <f t="shared" si="203"/>
        <v>9</v>
      </c>
    </row>
    <row r="696" spans="2:50" ht="15" hidden="1" customHeight="1" x14ac:dyDescent="0.3">
      <c r="B696" s="15"/>
      <c r="C696" s="40" t="s">
        <v>22</v>
      </c>
      <c r="D696" s="34" t="s">
        <v>2</v>
      </c>
      <c r="E696" s="35" t="s">
        <v>2</v>
      </c>
      <c r="F696" s="41">
        <f>Current!AK696</f>
        <v>0</v>
      </c>
      <c r="G696" s="42">
        <f>Current!AL696</f>
        <v>0</v>
      </c>
      <c r="H696" s="43">
        <f>Current!AM696</f>
        <v>0</v>
      </c>
      <c r="I696" s="41">
        <f>Infrastructure!AT696</f>
        <v>0</v>
      </c>
      <c r="J696" s="42">
        <f>Infrastructure!AU696</f>
        <v>0</v>
      </c>
      <c r="K696" s="43">
        <f>Infrastructure!AV696</f>
        <v>0</v>
      </c>
      <c r="L696" s="41">
        <f>'Allocations-in-Kind'!AK696</f>
        <v>0</v>
      </c>
      <c r="M696" s="42">
        <f>'Allocations-in-Kind'!AL696</f>
        <v>0</v>
      </c>
      <c r="N696" s="43">
        <f>'Allocations-in-Kind'!AM696</f>
        <v>0</v>
      </c>
      <c r="O696" s="41"/>
      <c r="P696" s="42"/>
      <c r="Q696" s="43"/>
      <c r="R696" s="41"/>
      <c r="S696" s="42"/>
      <c r="T696" s="43"/>
      <c r="U696" s="41">
        <f>'ES Breakdown'!AK696</f>
        <v>0</v>
      </c>
      <c r="V696" s="42">
        <f>'ES Breakdown'!AL696</f>
        <v>0</v>
      </c>
      <c r="W696" s="43">
        <f>'ES Breakdown'!AM696</f>
        <v>0</v>
      </c>
      <c r="X696" s="41"/>
      <c r="Y696" s="42"/>
      <c r="Z696" s="43"/>
      <c r="AA696" s="41"/>
      <c r="AB696" s="42"/>
      <c r="AC696" s="43"/>
      <c r="AD696" s="41"/>
      <c r="AE696" s="42"/>
      <c r="AF696" s="43"/>
      <c r="AG696" s="41"/>
      <c r="AH696" s="42"/>
      <c r="AI696" s="43"/>
      <c r="AK696" s="41">
        <f t="shared" si="201"/>
        <v>0</v>
      </c>
      <c r="AL696" s="42">
        <f t="shared" si="201"/>
        <v>0</v>
      </c>
      <c r="AM696" s="43">
        <f t="shared" si="201"/>
        <v>0</v>
      </c>
      <c r="AT696" s="32">
        <f t="shared" si="202"/>
        <v>0</v>
      </c>
      <c r="AV696" s="23">
        <v>5</v>
      </c>
      <c r="AW696" s="23">
        <v>17</v>
      </c>
      <c r="AX696" s="23">
        <f t="shared" si="203"/>
        <v>10</v>
      </c>
    </row>
    <row r="697" spans="2:50" ht="15" hidden="1" customHeight="1" x14ac:dyDescent="0.3">
      <c r="B697" s="15"/>
      <c r="C697" s="40" t="s">
        <v>23</v>
      </c>
      <c r="D697" s="34" t="s">
        <v>2</v>
      </c>
      <c r="E697" s="35" t="s">
        <v>2</v>
      </c>
      <c r="F697" s="41">
        <f>Current!AK697</f>
        <v>0</v>
      </c>
      <c r="G697" s="42">
        <f>Current!AL697</f>
        <v>0</v>
      </c>
      <c r="H697" s="43">
        <f>Current!AM697</f>
        <v>0</v>
      </c>
      <c r="I697" s="41">
        <f>Infrastructure!AT697</f>
        <v>0</v>
      </c>
      <c r="J697" s="42">
        <f>Infrastructure!AU697</f>
        <v>0</v>
      </c>
      <c r="K697" s="43">
        <f>Infrastructure!AV697</f>
        <v>0</v>
      </c>
      <c r="L697" s="41">
        <f>'Allocations-in-Kind'!AK697</f>
        <v>0</v>
      </c>
      <c r="M697" s="42">
        <f>'Allocations-in-Kind'!AL697</f>
        <v>0</v>
      </c>
      <c r="N697" s="43">
        <f>'Allocations-in-Kind'!AM697</f>
        <v>0</v>
      </c>
      <c r="O697" s="41"/>
      <c r="P697" s="42"/>
      <c r="Q697" s="43"/>
      <c r="R697" s="41"/>
      <c r="S697" s="42"/>
      <c r="T697" s="43"/>
      <c r="U697" s="41">
        <f>'ES Breakdown'!AK697</f>
        <v>0</v>
      </c>
      <c r="V697" s="42">
        <f>'ES Breakdown'!AL697</f>
        <v>0</v>
      </c>
      <c r="W697" s="43">
        <f>'ES Breakdown'!AM697</f>
        <v>0</v>
      </c>
      <c r="X697" s="41"/>
      <c r="Y697" s="42"/>
      <c r="Z697" s="43"/>
      <c r="AA697" s="41"/>
      <c r="AB697" s="42"/>
      <c r="AC697" s="43"/>
      <c r="AD697" s="41"/>
      <c r="AE697" s="42"/>
      <c r="AF697" s="43"/>
      <c r="AG697" s="41"/>
      <c r="AH697" s="42"/>
      <c r="AI697" s="43"/>
      <c r="AK697" s="41">
        <f t="shared" si="201"/>
        <v>0</v>
      </c>
      <c r="AL697" s="42">
        <f t="shared" si="201"/>
        <v>0</v>
      </c>
      <c r="AM697" s="43">
        <f t="shared" si="201"/>
        <v>0</v>
      </c>
      <c r="AT697" s="32">
        <f t="shared" si="202"/>
        <v>0</v>
      </c>
      <c r="AV697" s="23">
        <v>5</v>
      </c>
      <c r="AW697" s="23">
        <v>18</v>
      </c>
      <c r="AX697" s="23">
        <f t="shared" si="203"/>
        <v>1</v>
      </c>
    </row>
    <row r="698" spans="2:50" ht="15" hidden="1" customHeight="1" x14ac:dyDescent="0.3">
      <c r="B698" s="15"/>
      <c r="C698" s="50" t="str">
        <f>IF(LEN(E697)&lt;1,"","Total: " &amp; LEFT(E697,LEN(E697)-21) &amp; "Municipalities")</f>
        <v/>
      </c>
      <c r="D698" s="51"/>
      <c r="E698" s="52"/>
      <c r="F698" s="53">
        <f>Current!AK698</f>
        <v>0</v>
      </c>
      <c r="G698" s="54">
        <f>Current!AL698</f>
        <v>0</v>
      </c>
      <c r="H698" s="55">
        <f>Current!AM698</f>
        <v>0</v>
      </c>
      <c r="I698" s="53">
        <f>Infrastructure!AT698</f>
        <v>0</v>
      </c>
      <c r="J698" s="54">
        <f>Infrastructure!AU698</f>
        <v>0</v>
      </c>
      <c r="K698" s="55">
        <f>Infrastructure!AV698</f>
        <v>0</v>
      </c>
      <c r="L698" s="53">
        <f>'Allocations-in-Kind'!AK698</f>
        <v>0</v>
      </c>
      <c r="M698" s="54">
        <f>'Allocations-in-Kind'!AL698</f>
        <v>0</v>
      </c>
      <c r="N698" s="55">
        <f>'Allocations-in-Kind'!AM698</f>
        <v>0</v>
      </c>
      <c r="O698" s="53">
        <f t="shared" ref="O698:AI698" si="204">SUM(O687:O697)</f>
        <v>0</v>
      </c>
      <c r="P698" s="54">
        <f t="shared" si="204"/>
        <v>0</v>
      </c>
      <c r="Q698" s="55">
        <f t="shared" si="204"/>
        <v>0</v>
      </c>
      <c r="R698" s="53">
        <f t="shared" si="204"/>
        <v>0</v>
      </c>
      <c r="S698" s="54">
        <f t="shared" si="204"/>
        <v>0</v>
      </c>
      <c r="T698" s="55">
        <f t="shared" si="204"/>
        <v>0</v>
      </c>
      <c r="U698" s="53">
        <f t="shared" si="204"/>
        <v>0</v>
      </c>
      <c r="V698" s="54">
        <f t="shared" si="204"/>
        <v>0</v>
      </c>
      <c r="W698" s="55">
        <f t="shared" si="204"/>
        <v>0</v>
      </c>
      <c r="X698" s="53">
        <f t="shared" si="204"/>
        <v>0</v>
      </c>
      <c r="Y698" s="54">
        <f t="shared" si="204"/>
        <v>0</v>
      </c>
      <c r="Z698" s="55">
        <f t="shared" si="204"/>
        <v>0</v>
      </c>
      <c r="AA698" s="53">
        <f t="shared" si="204"/>
        <v>0</v>
      </c>
      <c r="AB698" s="54">
        <f t="shared" si="204"/>
        <v>0</v>
      </c>
      <c r="AC698" s="55">
        <f t="shared" si="204"/>
        <v>0</v>
      </c>
      <c r="AD698" s="53">
        <f t="shared" si="204"/>
        <v>0</v>
      </c>
      <c r="AE698" s="54">
        <f t="shared" si="204"/>
        <v>0</v>
      </c>
      <c r="AF698" s="55">
        <f t="shared" si="204"/>
        <v>0</v>
      </c>
      <c r="AG698" s="53">
        <f t="shared" si="204"/>
        <v>0</v>
      </c>
      <c r="AH698" s="54">
        <f t="shared" si="204"/>
        <v>0</v>
      </c>
      <c r="AI698" s="55">
        <f t="shared" si="204"/>
        <v>0</v>
      </c>
      <c r="AK698" s="53">
        <f>SUM(AK687:AK697)</f>
        <v>0</v>
      </c>
      <c r="AL698" s="54">
        <f>SUM(AL687:AL697)</f>
        <v>0</v>
      </c>
      <c r="AM698" s="55">
        <f>SUM(AM687:AM697)</f>
        <v>0</v>
      </c>
      <c r="AT698" s="32">
        <f>IF(SUM(AT687:AT697)=0,0,1)</f>
        <v>0</v>
      </c>
    </row>
    <row r="699" spans="2:50" ht="15" hidden="1" customHeight="1" x14ac:dyDescent="0.3">
      <c r="B699" s="15"/>
      <c r="C699" s="40"/>
      <c r="D699" s="34"/>
      <c r="E699" s="35"/>
      <c r="F699" s="41">
        <f>Current!AK699</f>
        <v>0</v>
      </c>
      <c r="G699" s="42">
        <f>Current!AL699</f>
        <v>0</v>
      </c>
      <c r="H699" s="43">
        <f>Current!AM699</f>
        <v>0</v>
      </c>
      <c r="I699" s="41">
        <f>Infrastructure!AT699</f>
        <v>0</v>
      </c>
      <c r="J699" s="42">
        <f>Infrastructure!AU699</f>
        <v>0</v>
      </c>
      <c r="K699" s="43">
        <f>Infrastructure!AV699</f>
        <v>0</v>
      </c>
      <c r="L699" s="41">
        <f>'Allocations-in-Kind'!AK699</f>
        <v>0</v>
      </c>
      <c r="M699" s="42">
        <f>'Allocations-in-Kind'!AL699</f>
        <v>0</v>
      </c>
      <c r="N699" s="43">
        <f>'Allocations-in-Kind'!AM699</f>
        <v>0</v>
      </c>
      <c r="O699" s="41"/>
      <c r="P699" s="42"/>
      <c r="Q699" s="43"/>
      <c r="R699" s="41"/>
      <c r="S699" s="42"/>
      <c r="T699" s="43"/>
      <c r="U699" s="41"/>
      <c r="V699" s="42"/>
      <c r="W699" s="43"/>
      <c r="X699" s="41"/>
      <c r="Y699" s="42"/>
      <c r="Z699" s="43"/>
      <c r="AA699" s="41"/>
      <c r="AB699" s="42"/>
      <c r="AC699" s="43"/>
      <c r="AD699" s="41"/>
      <c r="AE699" s="42"/>
      <c r="AF699" s="43"/>
      <c r="AG699" s="41"/>
      <c r="AH699" s="42"/>
      <c r="AI699" s="43"/>
      <c r="AK699" s="41"/>
      <c r="AL699" s="42"/>
      <c r="AM699" s="43"/>
      <c r="AT699" s="32">
        <f>IF(AT698=0,0,1)</f>
        <v>0</v>
      </c>
    </row>
    <row r="700" spans="2:50" ht="15" hidden="1" customHeight="1" x14ac:dyDescent="0.3">
      <c r="B700" s="15"/>
      <c r="C700" s="40" t="s">
        <v>22</v>
      </c>
      <c r="D700" s="34" t="s">
        <v>2</v>
      </c>
      <c r="E700" s="35" t="s">
        <v>2</v>
      </c>
      <c r="F700" s="41">
        <f>Current!AK700</f>
        <v>0</v>
      </c>
      <c r="G700" s="42">
        <f>Current!AL700</f>
        <v>0</v>
      </c>
      <c r="H700" s="43">
        <f>Current!AM700</f>
        <v>0</v>
      </c>
      <c r="I700" s="41">
        <f>Infrastructure!AT700</f>
        <v>0</v>
      </c>
      <c r="J700" s="42">
        <f>Infrastructure!AU700</f>
        <v>0</v>
      </c>
      <c r="K700" s="43">
        <f>Infrastructure!AV700</f>
        <v>0</v>
      </c>
      <c r="L700" s="41">
        <f>'Allocations-in-Kind'!AK700</f>
        <v>0</v>
      </c>
      <c r="M700" s="42">
        <f>'Allocations-in-Kind'!AL700</f>
        <v>0</v>
      </c>
      <c r="N700" s="43">
        <f>'Allocations-in-Kind'!AM700</f>
        <v>0</v>
      </c>
      <c r="O700" s="41"/>
      <c r="P700" s="42"/>
      <c r="Q700" s="43"/>
      <c r="R700" s="41"/>
      <c r="S700" s="42"/>
      <c r="T700" s="43"/>
      <c r="U700" s="41">
        <f>'ES Breakdown'!AK700</f>
        <v>0</v>
      </c>
      <c r="V700" s="42">
        <f>'ES Breakdown'!AL700</f>
        <v>0</v>
      </c>
      <c r="W700" s="43">
        <f>'ES Breakdown'!AM700</f>
        <v>0</v>
      </c>
      <c r="X700" s="41"/>
      <c r="Y700" s="42"/>
      <c r="Z700" s="43"/>
      <c r="AA700" s="41"/>
      <c r="AB700" s="42"/>
      <c r="AC700" s="43"/>
      <c r="AD700" s="41"/>
      <c r="AE700" s="42"/>
      <c r="AF700" s="43"/>
      <c r="AG700" s="41"/>
      <c r="AH700" s="42"/>
      <c r="AI700" s="43"/>
      <c r="AK700" s="41">
        <f t="shared" ref="AK700:AM710" si="205">F700+I700+L700+O700+R700+U700+X700+AA700+AD700+AG700</f>
        <v>0</v>
      </c>
      <c r="AL700" s="42">
        <f t="shared" si="205"/>
        <v>0</v>
      </c>
      <c r="AM700" s="43">
        <f t="shared" si="205"/>
        <v>0</v>
      </c>
      <c r="AT700" s="32">
        <f>IF(LEN(E700)&lt;2,0,1)</f>
        <v>0</v>
      </c>
      <c r="AV700" s="23">
        <v>5</v>
      </c>
      <c r="AW700" s="23">
        <v>19</v>
      </c>
      <c r="AX700" s="23">
        <v>1</v>
      </c>
    </row>
    <row r="701" spans="2:50" ht="15" hidden="1" customHeight="1" x14ac:dyDescent="0.3">
      <c r="B701" s="15"/>
      <c r="C701" s="40" t="s">
        <v>22</v>
      </c>
      <c r="D701" s="34" t="s">
        <v>2</v>
      </c>
      <c r="E701" s="35" t="s">
        <v>2</v>
      </c>
      <c r="F701" s="41">
        <f>Current!AK701</f>
        <v>0</v>
      </c>
      <c r="G701" s="42">
        <f>Current!AL701</f>
        <v>0</v>
      </c>
      <c r="H701" s="43">
        <f>Current!AM701</f>
        <v>0</v>
      </c>
      <c r="I701" s="41">
        <f>Infrastructure!AT701</f>
        <v>0</v>
      </c>
      <c r="J701" s="42">
        <f>Infrastructure!AU701</f>
        <v>0</v>
      </c>
      <c r="K701" s="43">
        <f>Infrastructure!AV701</f>
        <v>0</v>
      </c>
      <c r="L701" s="41">
        <f>'Allocations-in-Kind'!AK701</f>
        <v>0</v>
      </c>
      <c r="M701" s="42">
        <f>'Allocations-in-Kind'!AL701</f>
        <v>0</v>
      </c>
      <c r="N701" s="43">
        <f>'Allocations-in-Kind'!AM701</f>
        <v>0</v>
      </c>
      <c r="O701" s="41"/>
      <c r="P701" s="42"/>
      <c r="Q701" s="43"/>
      <c r="R701" s="41"/>
      <c r="S701" s="42"/>
      <c r="T701" s="43"/>
      <c r="U701" s="41">
        <f>'ES Breakdown'!AK701</f>
        <v>0</v>
      </c>
      <c r="V701" s="42">
        <f>'ES Breakdown'!AL701</f>
        <v>0</v>
      </c>
      <c r="W701" s="43">
        <f>'ES Breakdown'!AM701</f>
        <v>0</v>
      </c>
      <c r="X701" s="41"/>
      <c r="Y701" s="42"/>
      <c r="Z701" s="43"/>
      <c r="AA701" s="41"/>
      <c r="AB701" s="42"/>
      <c r="AC701" s="43"/>
      <c r="AD701" s="41"/>
      <c r="AE701" s="42"/>
      <c r="AF701" s="43"/>
      <c r="AG701" s="41"/>
      <c r="AH701" s="42"/>
      <c r="AI701" s="43"/>
      <c r="AK701" s="41">
        <f t="shared" si="205"/>
        <v>0</v>
      </c>
      <c r="AL701" s="42">
        <f t="shared" si="205"/>
        <v>0</v>
      </c>
      <c r="AM701" s="43">
        <f t="shared" si="205"/>
        <v>0</v>
      </c>
      <c r="AT701" s="32">
        <f t="shared" ref="AT701:AT710" si="206">IF(LEN(E701)&lt;2,0,1)</f>
        <v>0</v>
      </c>
      <c r="AV701" s="23">
        <v>5</v>
      </c>
      <c r="AW701" s="23">
        <v>19</v>
      </c>
      <c r="AX701" s="23">
        <f>IF(AW701=AW700,AX700+1,1)</f>
        <v>2</v>
      </c>
    </row>
    <row r="702" spans="2:50" ht="15" hidden="1" customHeight="1" x14ac:dyDescent="0.3">
      <c r="B702" s="15"/>
      <c r="C702" s="40" t="s">
        <v>22</v>
      </c>
      <c r="D702" s="34" t="s">
        <v>2</v>
      </c>
      <c r="E702" s="35" t="s">
        <v>2</v>
      </c>
      <c r="F702" s="41">
        <f>Current!AK702</f>
        <v>0</v>
      </c>
      <c r="G702" s="42">
        <f>Current!AL702</f>
        <v>0</v>
      </c>
      <c r="H702" s="43">
        <f>Current!AM702</f>
        <v>0</v>
      </c>
      <c r="I702" s="41">
        <f>Infrastructure!AT702</f>
        <v>0</v>
      </c>
      <c r="J702" s="42">
        <f>Infrastructure!AU702</f>
        <v>0</v>
      </c>
      <c r="K702" s="43">
        <f>Infrastructure!AV702</f>
        <v>0</v>
      </c>
      <c r="L702" s="41">
        <f>'Allocations-in-Kind'!AK702</f>
        <v>0</v>
      </c>
      <c r="M702" s="42">
        <f>'Allocations-in-Kind'!AL702</f>
        <v>0</v>
      </c>
      <c r="N702" s="43">
        <f>'Allocations-in-Kind'!AM702</f>
        <v>0</v>
      </c>
      <c r="O702" s="41"/>
      <c r="P702" s="42"/>
      <c r="Q702" s="43"/>
      <c r="R702" s="41"/>
      <c r="S702" s="42"/>
      <c r="T702" s="43"/>
      <c r="U702" s="41">
        <f>'ES Breakdown'!AK702</f>
        <v>0</v>
      </c>
      <c r="V702" s="42">
        <f>'ES Breakdown'!AL702</f>
        <v>0</v>
      </c>
      <c r="W702" s="43">
        <f>'ES Breakdown'!AM702</f>
        <v>0</v>
      </c>
      <c r="X702" s="41"/>
      <c r="Y702" s="42"/>
      <c r="Z702" s="43"/>
      <c r="AA702" s="41"/>
      <c r="AB702" s="42"/>
      <c r="AC702" s="43"/>
      <c r="AD702" s="41"/>
      <c r="AE702" s="42"/>
      <c r="AF702" s="43"/>
      <c r="AG702" s="41"/>
      <c r="AH702" s="42"/>
      <c r="AI702" s="43"/>
      <c r="AK702" s="41">
        <f t="shared" si="205"/>
        <v>0</v>
      </c>
      <c r="AL702" s="42">
        <f t="shared" si="205"/>
        <v>0</v>
      </c>
      <c r="AM702" s="43">
        <f t="shared" si="205"/>
        <v>0</v>
      </c>
      <c r="AT702" s="32">
        <f t="shared" si="206"/>
        <v>0</v>
      </c>
      <c r="AV702" s="23">
        <v>5</v>
      </c>
      <c r="AW702" s="23">
        <v>19</v>
      </c>
      <c r="AX702" s="23">
        <f t="shared" ref="AX702:AX710" si="207">IF(AW702=AW701,AX701+1,1)</f>
        <v>3</v>
      </c>
    </row>
    <row r="703" spans="2:50" ht="15" hidden="1" customHeight="1" x14ac:dyDescent="0.3">
      <c r="B703" s="15"/>
      <c r="C703" s="40" t="s">
        <v>22</v>
      </c>
      <c r="D703" s="34" t="s">
        <v>2</v>
      </c>
      <c r="E703" s="35" t="s">
        <v>2</v>
      </c>
      <c r="F703" s="41">
        <f>Current!AK703</f>
        <v>0</v>
      </c>
      <c r="G703" s="42">
        <f>Current!AL703</f>
        <v>0</v>
      </c>
      <c r="H703" s="43">
        <f>Current!AM703</f>
        <v>0</v>
      </c>
      <c r="I703" s="41">
        <f>Infrastructure!AT703</f>
        <v>0</v>
      </c>
      <c r="J703" s="42">
        <f>Infrastructure!AU703</f>
        <v>0</v>
      </c>
      <c r="K703" s="43">
        <f>Infrastructure!AV703</f>
        <v>0</v>
      </c>
      <c r="L703" s="41">
        <f>'Allocations-in-Kind'!AK703</f>
        <v>0</v>
      </c>
      <c r="M703" s="42">
        <f>'Allocations-in-Kind'!AL703</f>
        <v>0</v>
      </c>
      <c r="N703" s="43">
        <f>'Allocations-in-Kind'!AM703</f>
        <v>0</v>
      </c>
      <c r="O703" s="41"/>
      <c r="P703" s="42"/>
      <c r="Q703" s="43"/>
      <c r="R703" s="41"/>
      <c r="S703" s="42"/>
      <c r="T703" s="43"/>
      <c r="U703" s="41">
        <f>'ES Breakdown'!AK703</f>
        <v>0</v>
      </c>
      <c r="V703" s="42">
        <f>'ES Breakdown'!AL703</f>
        <v>0</v>
      </c>
      <c r="W703" s="43">
        <f>'ES Breakdown'!AM703</f>
        <v>0</v>
      </c>
      <c r="X703" s="41"/>
      <c r="Y703" s="42"/>
      <c r="Z703" s="43"/>
      <c r="AA703" s="41"/>
      <c r="AB703" s="42"/>
      <c r="AC703" s="43"/>
      <c r="AD703" s="41"/>
      <c r="AE703" s="42"/>
      <c r="AF703" s="43"/>
      <c r="AG703" s="41"/>
      <c r="AH703" s="42"/>
      <c r="AI703" s="43"/>
      <c r="AK703" s="41">
        <f t="shared" si="205"/>
        <v>0</v>
      </c>
      <c r="AL703" s="42">
        <f t="shared" si="205"/>
        <v>0</v>
      </c>
      <c r="AM703" s="43">
        <f t="shared" si="205"/>
        <v>0</v>
      </c>
      <c r="AT703" s="32">
        <f t="shared" si="206"/>
        <v>0</v>
      </c>
      <c r="AV703" s="23">
        <v>5</v>
      </c>
      <c r="AW703" s="23">
        <v>19</v>
      </c>
      <c r="AX703" s="23">
        <f t="shared" si="207"/>
        <v>4</v>
      </c>
    </row>
    <row r="704" spans="2:50" ht="15" hidden="1" customHeight="1" x14ac:dyDescent="0.3">
      <c r="B704" s="15"/>
      <c r="C704" s="40" t="s">
        <v>22</v>
      </c>
      <c r="D704" s="34" t="s">
        <v>2</v>
      </c>
      <c r="E704" s="35" t="s">
        <v>2</v>
      </c>
      <c r="F704" s="41">
        <f>Current!AK704</f>
        <v>0</v>
      </c>
      <c r="G704" s="42">
        <f>Current!AL704</f>
        <v>0</v>
      </c>
      <c r="H704" s="43">
        <f>Current!AM704</f>
        <v>0</v>
      </c>
      <c r="I704" s="41">
        <f>Infrastructure!AT704</f>
        <v>0</v>
      </c>
      <c r="J704" s="42">
        <f>Infrastructure!AU704</f>
        <v>0</v>
      </c>
      <c r="K704" s="43">
        <f>Infrastructure!AV704</f>
        <v>0</v>
      </c>
      <c r="L704" s="41">
        <f>'Allocations-in-Kind'!AK704</f>
        <v>0</v>
      </c>
      <c r="M704" s="42">
        <f>'Allocations-in-Kind'!AL704</f>
        <v>0</v>
      </c>
      <c r="N704" s="43">
        <f>'Allocations-in-Kind'!AM704</f>
        <v>0</v>
      </c>
      <c r="O704" s="41"/>
      <c r="P704" s="42"/>
      <c r="Q704" s="43"/>
      <c r="R704" s="41"/>
      <c r="S704" s="42"/>
      <c r="T704" s="43"/>
      <c r="U704" s="41">
        <f>'ES Breakdown'!AK704</f>
        <v>0</v>
      </c>
      <c r="V704" s="42">
        <f>'ES Breakdown'!AL704</f>
        <v>0</v>
      </c>
      <c r="W704" s="43">
        <f>'ES Breakdown'!AM704</f>
        <v>0</v>
      </c>
      <c r="X704" s="41"/>
      <c r="Y704" s="42"/>
      <c r="Z704" s="43"/>
      <c r="AA704" s="41"/>
      <c r="AB704" s="42"/>
      <c r="AC704" s="43"/>
      <c r="AD704" s="41"/>
      <c r="AE704" s="42"/>
      <c r="AF704" s="43"/>
      <c r="AG704" s="41"/>
      <c r="AH704" s="42"/>
      <c r="AI704" s="43"/>
      <c r="AK704" s="41">
        <f t="shared" si="205"/>
        <v>0</v>
      </c>
      <c r="AL704" s="42">
        <f t="shared" si="205"/>
        <v>0</v>
      </c>
      <c r="AM704" s="43">
        <f t="shared" si="205"/>
        <v>0</v>
      </c>
      <c r="AT704" s="32">
        <f t="shared" si="206"/>
        <v>0</v>
      </c>
      <c r="AV704" s="23">
        <v>5</v>
      </c>
      <c r="AW704" s="23">
        <v>19</v>
      </c>
      <c r="AX704" s="23">
        <f t="shared" si="207"/>
        <v>5</v>
      </c>
    </row>
    <row r="705" spans="2:50" ht="15" hidden="1" customHeight="1" x14ac:dyDescent="0.3">
      <c r="B705" s="15"/>
      <c r="C705" s="40" t="s">
        <v>22</v>
      </c>
      <c r="D705" s="34" t="s">
        <v>2</v>
      </c>
      <c r="E705" s="35" t="s">
        <v>2</v>
      </c>
      <c r="F705" s="41">
        <f>Current!AK705</f>
        <v>0</v>
      </c>
      <c r="G705" s="42">
        <f>Current!AL705</f>
        <v>0</v>
      </c>
      <c r="H705" s="43">
        <f>Current!AM705</f>
        <v>0</v>
      </c>
      <c r="I705" s="41">
        <f>Infrastructure!AT705</f>
        <v>0</v>
      </c>
      <c r="J705" s="42">
        <f>Infrastructure!AU705</f>
        <v>0</v>
      </c>
      <c r="K705" s="43">
        <f>Infrastructure!AV705</f>
        <v>0</v>
      </c>
      <c r="L705" s="41">
        <f>'Allocations-in-Kind'!AK705</f>
        <v>0</v>
      </c>
      <c r="M705" s="42">
        <f>'Allocations-in-Kind'!AL705</f>
        <v>0</v>
      </c>
      <c r="N705" s="43">
        <f>'Allocations-in-Kind'!AM705</f>
        <v>0</v>
      </c>
      <c r="O705" s="41"/>
      <c r="P705" s="42"/>
      <c r="Q705" s="43"/>
      <c r="R705" s="41"/>
      <c r="S705" s="42"/>
      <c r="T705" s="43"/>
      <c r="U705" s="41">
        <f>'ES Breakdown'!AK705</f>
        <v>0</v>
      </c>
      <c r="V705" s="42">
        <f>'ES Breakdown'!AL705</f>
        <v>0</v>
      </c>
      <c r="W705" s="43">
        <f>'ES Breakdown'!AM705</f>
        <v>0</v>
      </c>
      <c r="X705" s="41"/>
      <c r="Y705" s="42"/>
      <c r="Z705" s="43"/>
      <c r="AA705" s="41"/>
      <c r="AB705" s="42"/>
      <c r="AC705" s="43"/>
      <c r="AD705" s="41"/>
      <c r="AE705" s="42"/>
      <c r="AF705" s="43"/>
      <c r="AG705" s="41"/>
      <c r="AH705" s="42"/>
      <c r="AI705" s="43"/>
      <c r="AK705" s="41">
        <f t="shared" si="205"/>
        <v>0</v>
      </c>
      <c r="AL705" s="42">
        <f t="shared" si="205"/>
        <v>0</v>
      </c>
      <c r="AM705" s="43">
        <f t="shared" si="205"/>
        <v>0</v>
      </c>
      <c r="AT705" s="32">
        <f t="shared" si="206"/>
        <v>0</v>
      </c>
      <c r="AV705" s="23">
        <v>5</v>
      </c>
      <c r="AW705" s="23">
        <v>19</v>
      </c>
      <c r="AX705" s="23">
        <f t="shared" si="207"/>
        <v>6</v>
      </c>
    </row>
    <row r="706" spans="2:50" ht="15" hidden="1" customHeight="1" x14ac:dyDescent="0.3">
      <c r="B706" s="15"/>
      <c r="C706" s="40" t="s">
        <v>22</v>
      </c>
      <c r="D706" s="34" t="s">
        <v>2</v>
      </c>
      <c r="E706" s="35" t="s">
        <v>2</v>
      </c>
      <c r="F706" s="41">
        <f>Current!AK706</f>
        <v>0</v>
      </c>
      <c r="G706" s="42">
        <f>Current!AL706</f>
        <v>0</v>
      </c>
      <c r="H706" s="43">
        <f>Current!AM706</f>
        <v>0</v>
      </c>
      <c r="I706" s="41">
        <f>Infrastructure!AT706</f>
        <v>0</v>
      </c>
      <c r="J706" s="42">
        <f>Infrastructure!AU706</f>
        <v>0</v>
      </c>
      <c r="K706" s="43">
        <f>Infrastructure!AV706</f>
        <v>0</v>
      </c>
      <c r="L706" s="41">
        <f>'Allocations-in-Kind'!AK706</f>
        <v>0</v>
      </c>
      <c r="M706" s="42">
        <f>'Allocations-in-Kind'!AL706</f>
        <v>0</v>
      </c>
      <c r="N706" s="43">
        <f>'Allocations-in-Kind'!AM706</f>
        <v>0</v>
      </c>
      <c r="O706" s="41"/>
      <c r="P706" s="42"/>
      <c r="Q706" s="43"/>
      <c r="R706" s="41"/>
      <c r="S706" s="42"/>
      <c r="T706" s="43"/>
      <c r="U706" s="41">
        <f>'ES Breakdown'!AK706</f>
        <v>0</v>
      </c>
      <c r="V706" s="42">
        <f>'ES Breakdown'!AL706</f>
        <v>0</v>
      </c>
      <c r="W706" s="43">
        <f>'ES Breakdown'!AM706</f>
        <v>0</v>
      </c>
      <c r="X706" s="41"/>
      <c r="Y706" s="42"/>
      <c r="Z706" s="43"/>
      <c r="AA706" s="41"/>
      <c r="AB706" s="42"/>
      <c r="AC706" s="43"/>
      <c r="AD706" s="41"/>
      <c r="AE706" s="42"/>
      <c r="AF706" s="43"/>
      <c r="AG706" s="41"/>
      <c r="AH706" s="42"/>
      <c r="AI706" s="43"/>
      <c r="AK706" s="41">
        <f t="shared" si="205"/>
        <v>0</v>
      </c>
      <c r="AL706" s="42">
        <f t="shared" si="205"/>
        <v>0</v>
      </c>
      <c r="AM706" s="43">
        <f t="shared" si="205"/>
        <v>0</v>
      </c>
      <c r="AT706" s="32">
        <f t="shared" si="206"/>
        <v>0</v>
      </c>
      <c r="AV706" s="23">
        <v>5</v>
      </c>
      <c r="AW706" s="23">
        <v>19</v>
      </c>
      <c r="AX706" s="23">
        <f t="shared" si="207"/>
        <v>7</v>
      </c>
    </row>
    <row r="707" spans="2:50" ht="15" hidden="1" customHeight="1" x14ac:dyDescent="0.3">
      <c r="B707" s="15"/>
      <c r="C707" s="40" t="s">
        <v>22</v>
      </c>
      <c r="D707" s="34" t="s">
        <v>2</v>
      </c>
      <c r="E707" s="35" t="s">
        <v>2</v>
      </c>
      <c r="F707" s="41">
        <f>Current!AK707</f>
        <v>0</v>
      </c>
      <c r="G707" s="42">
        <f>Current!AL707</f>
        <v>0</v>
      </c>
      <c r="H707" s="43">
        <f>Current!AM707</f>
        <v>0</v>
      </c>
      <c r="I707" s="41">
        <f>Infrastructure!AT707</f>
        <v>0</v>
      </c>
      <c r="J707" s="42">
        <f>Infrastructure!AU707</f>
        <v>0</v>
      </c>
      <c r="K707" s="43">
        <f>Infrastructure!AV707</f>
        <v>0</v>
      </c>
      <c r="L707" s="41">
        <f>'Allocations-in-Kind'!AK707</f>
        <v>0</v>
      </c>
      <c r="M707" s="42">
        <f>'Allocations-in-Kind'!AL707</f>
        <v>0</v>
      </c>
      <c r="N707" s="43">
        <f>'Allocations-in-Kind'!AM707</f>
        <v>0</v>
      </c>
      <c r="O707" s="41"/>
      <c r="P707" s="42"/>
      <c r="Q707" s="43"/>
      <c r="R707" s="41"/>
      <c r="S707" s="42"/>
      <c r="T707" s="43"/>
      <c r="U707" s="41">
        <f>'ES Breakdown'!AK707</f>
        <v>0</v>
      </c>
      <c r="V707" s="42">
        <f>'ES Breakdown'!AL707</f>
        <v>0</v>
      </c>
      <c r="W707" s="43">
        <f>'ES Breakdown'!AM707</f>
        <v>0</v>
      </c>
      <c r="X707" s="41"/>
      <c r="Y707" s="42"/>
      <c r="Z707" s="43"/>
      <c r="AA707" s="41"/>
      <c r="AB707" s="42"/>
      <c r="AC707" s="43"/>
      <c r="AD707" s="41"/>
      <c r="AE707" s="42"/>
      <c r="AF707" s="43"/>
      <c r="AG707" s="41"/>
      <c r="AH707" s="42"/>
      <c r="AI707" s="43"/>
      <c r="AK707" s="41">
        <f t="shared" si="205"/>
        <v>0</v>
      </c>
      <c r="AL707" s="42">
        <f t="shared" si="205"/>
        <v>0</v>
      </c>
      <c r="AM707" s="43">
        <f t="shared" si="205"/>
        <v>0</v>
      </c>
      <c r="AT707" s="32">
        <f t="shared" si="206"/>
        <v>0</v>
      </c>
      <c r="AV707" s="23">
        <v>5</v>
      </c>
      <c r="AW707" s="23">
        <v>19</v>
      </c>
      <c r="AX707" s="23">
        <f t="shared" si="207"/>
        <v>8</v>
      </c>
    </row>
    <row r="708" spans="2:50" ht="15" hidden="1" customHeight="1" x14ac:dyDescent="0.3">
      <c r="B708" s="15"/>
      <c r="C708" s="40" t="s">
        <v>22</v>
      </c>
      <c r="D708" s="34" t="s">
        <v>2</v>
      </c>
      <c r="E708" s="35" t="s">
        <v>2</v>
      </c>
      <c r="F708" s="41">
        <f>Current!AK708</f>
        <v>0</v>
      </c>
      <c r="G708" s="42">
        <f>Current!AL708</f>
        <v>0</v>
      </c>
      <c r="H708" s="43">
        <f>Current!AM708</f>
        <v>0</v>
      </c>
      <c r="I708" s="41">
        <f>Infrastructure!AT708</f>
        <v>0</v>
      </c>
      <c r="J708" s="42">
        <f>Infrastructure!AU708</f>
        <v>0</v>
      </c>
      <c r="K708" s="43">
        <f>Infrastructure!AV708</f>
        <v>0</v>
      </c>
      <c r="L708" s="41">
        <f>'Allocations-in-Kind'!AK708</f>
        <v>0</v>
      </c>
      <c r="M708" s="42">
        <f>'Allocations-in-Kind'!AL708</f>
        <v>0</v>
      </c>
      <c r="N708" s="43">
        <f>'Allocations-in-Kind'!AM708</f>
        <v>0</v>
      </c>
      <c r="O708" s="41"/>
      <c r="P708" s="42"/>
      <c r="Q708" s="43"/>
      <c r="R708" s="41"/>
      <c r="S708" s="42"/>
      <c r="T708" s="43"/>
      <c r="U708" s="41">
        <f>'ES Breakdown'!AK708</f>
        <v>0</v>
      </c>
      <c r="V708" s="42">
        <f>'ES Breakdown'!AL708</f>
        <v>0</v>
      </c>
      <c r="W708" s="43">
        <f>'ES Breakdown'!AM708</f>
        <v>0</v>
      </c>
      <c r="X708" s="41"/>
      <c r="Y708" s="42"/>
      <c r="Z708" s="43"/>
      <c r="AA708" s="41"/>
      <c r="AB708" s="42"/>
      <c r="AC708" s="43"/>
      <c r="AD708" s="41"/>
      <c r="AE708" s="42"/>
      <c r="AF708" s="43"/>
      <c r="AG708" s="41"/>
      <c r="AH708" s="42"/>
      <c r="AI708" s="43"/>
      <c r="AK708" s="41">
        <f t="shared" si="205"/>
        <v>0</v>
      </c>
      <c r="AL708" s="42">
        <f t="shared" si="205"/>
        <v>0</v>
      </c>
      <c r="AM708" s="43">
        <f t="shared" si="205"/>
        <v>0</v>
      </c>
      <c r="AT708" s="32">
        <f t="shared" si="206"/>
        <v>0</v>
      </c>
      <c r="AV708" s="23">
        <v>5</v>
      </c>
      <c r="AW708" s="23">
        <v>19</v>
      </c>
      <c r="AX708" s="23">
        <f t="shared" si="207"/>
        <v>9</v>
      </c>
    </row>
    <row r="709" spans="2:50" ht="15" hidden="1" customHeight="1" x14ac:dyDescent="0.3">
      <c r="B709" s="15"/>
      <c r="C709" s="40" t="s">
        <v>22</v>
      </c>
      <c r="D709" s="34" t="s">
        <v>2</v>
      </c>
      <c r="E709" s="35" t="s">
        <v>2</v>
      </c>
      <c r="F709" s="41">
        <f>Current!AK709</f>
        <v>0</v>
      </c>
      <c r="G709" s="42">
        <f>Current!AL709</f>
        <v>0</v>
      </c>
      <c r="H709" s="43">
        <f>Current!AM709</f>
        <v>0</v>
      </c>
      <c r="I709" s="41">
        <f>Infrastructure!AT709</f>
        <v>0</v>
      </c>
      <c r="J709" s="42">
        <f>Infrastructure!AU709</f>
        <v>0</v>
      </c>
      <c r="K709" s="43">
        <f>Infrastructure!AV709</f>
        <v>0</v>
      </c>
      <c r="L709" s="41">
        <f>'Allocations-in-Kind'!AK709</f>
        <v>0</v>
      </c>
      <c r="M709" s="42">
        <f>'Allocations-in-Kind'!AL709</f>
        <v>0</v>
      </c>
      <c r="N709" s="43">
        <f>'Allocations-in-Kind'!AM709</f>
        <v>0</v>
      </c>
      <c r="O709" s="41"/>
      <c r="P709" s="42"/>
      <c r="Q709" s="43"/>
      <c r="R709" s="41"/>
      <c r="S709" s="42"/>
      <c r="T709" s="43"/>
      <c r="U709" s="41">
        <f>'ES Breakdown'!AK709</f>
        <v>0</v>
      </c>
      <c r="V709" s="42">
        <f>'ES Breakdown'!AL709</f>
        <v>0</v>
      </c>
      <c r="W709" s="43">
        <f>'ES Breakdown'!AM709</f>
        <v>0</v>
      </c>
      <c r="X709" s="41"/>
      <c r="Y709" s="42"/>
      <c r="Z709" s="43"/>
      <c r="AA709" s="41"/>
      <c r="AB709" s="42"/>
      <c r="AC709" s="43"/>
      <c r="AD709" s="41"/>
      <c r="AE709" s="42"/>
      <c r="AF709" s="43"/>
      <c r="AG709" s="41"/>
      <c r="AH709" s="42"/>
      <c r="AI709" s="43"/>
      <c r="AK709" s="41">
        <f t="shared" si="205"/>
        <v>0</v>
      </c>
      <c r="AL709" s="42">
        <f t="shared" si="205"/>
        <v>0</v>
      </c>
      <c r="AM709" s="43">
        <f t="shared" si="205"/>
        <v>0</v>
      </c>
      <c r="AT709" s="32">
        <f t="shared" si="206"/>
        <v>0</v>
      </c>
      <c r="AV709" s="23">
        <v>5</v>
      </c>
      <c r="AW709" s="23">
        <v>19</v>
      </c>
      <c r="AX709" s="23">
        <f t="shared" si="207"/>
        <v>10</v>
      </c>
    </row>
    <row r="710" spans="2:50" ht="15" hidden="1" customHeight="1" x14ac:dyDescent="0.3">
      <c r="B710" s="15"/>
      <c r="C710" s="40" t="s">
        <v>23</v>
      </c>
      <c r="D710" s="34" t="s">
        <v>2</v>
      </c>
      <c r="E710" s="35" t="s">
        <v>2</v>
      </c>
      <c r="F710" s="41">
        <f>Current!AK710</f>
        <v>0</v>
      </c>
      <c r="G710" s="42">
        <f>Current!AL710</f>
        <v>0</v>
      </c>
      <c r="H710" s="43">
        <f>Current!AM710</f>
        <v>0</v>
      </c>
      <c r="I710" s="41">
        <f>Infrastructure!AT710</f>
        <v>0</v>
      </c>
      <c r="J710" s="42">
        <f>Infrastructure!AU710</f>
        <v>0</v>
      </c>
      <c r="K710" s="43">
        <f>Infrastructure!AV710</f>
        <v>0</v>
      </c>
      <c r="L710" s="41">
        <f>'Allocations-in-Kind'!AK710</f>
        <v>0</v>
      </c>
      <c r="M710" s="42">
        <f>'Allocations-in-Kind'!AL710</f>
        <v>0</v>
      </c>
      <c r="N710" s="43">
        <f>'Allocations-in-Kind'!AM710</f>
        <v>0</v>
      </c>
      <c r="O710" s="41"/>
      <c r="P710" s="42"/>
      <c r="Q710" s="43"/>
      <c r="R710" s="41"/>
      <c r="S710" s="42"/>
      <c r="T710" s="43"/>
      <c r="U710" s="41">
        <f>'ES Breakdown'!AK710</f>
        <v>0</v>
      </c>
      <c r="V710" s="42">
        <f>'ES Breakdown'!AL710</f>
        <v>0</v>
      </c>
      <c r="W710" s="43">
        <f>'ES Breakdown'!AM710</f>
        <v>0</v>
      </c>
      <c r="X710" s="41"/>
      <c r="Y710" s="42"/>
      <c r="Z710" s="43"/>
      <c r="AA710" s="41"/>
      <c r="AB710" s="42"/>
      <c r="AC710" s="43"/>
      <c r="AD710" s="41"/>
      <c r="AE710" s="42"/>
      <c r="AF710" s="43"/>
      <c r="AG710" s="41"/>
      <c r="AH710" s="42"/>
      <c r="AI710" s="43"/>
      <c r="AK710" s="41">
        <f t="shared" si="205"/>
        <v>0</v>
      </c>
      <c r="AL710" s="42">
        <f t="shared" si="205"/>
        <v>0</v>
      </c>
      <c r="AM710" s="43">
        <f t="shared" si="205"/>
        <v>0</v>
      </c>
      <c r="AT710" s="32">
        <f t="shared" si="206"/>
        <v>0</v>
      </c>
      <c r="AV710" s="23">
        <v>5</v>
      </c>
      <c r="AW710" s="23">
        <v>20</v>
      </c>
      <c r="AX710" s="23">
        <f t="shared" si="207"/>
        <v>1</v>
      </c>
    </row>
    <row r="711" spans="2:50" ht="15" hidden="1" customHeight="1" x14ac:dyDescent="0.3">
      <c r="B711" s="15"/>
      <c r="C711" s="50" t="str">
        <f>IF(LEN(E710)&lt;1,"","Total: " &amp; LEFT(E710,LEN(E710)-21) &amp; "Municipalities")</f>
        <v/>
      </c>
      <c r="D711" s="51"/>
      <c r="E711" s="52"/>
      <c r="F711" s="53">
        <f>Current!AK711</f>
        <v>0</v>
      </c>
      <c r="G711" s="54">
        <f>Current!AL711</f>
        <v>0</v>
      </c>
      <c r="H711" s="55">
        <f>Current!AM711</f>
        <v>0</v>
      </c>
      <c r="I711" s="53">
        <f>Infrastructure!AT711</f>
        <v>0</v>
      </c>
      <c r="J711" s="54">
        <f>Infrastructure!AU711</f>
        <v>0</v>
      </c>
      <c r="K711" s="55">
        <f>Infrastructure!AV711</f>
        <v>0</v>
      </c>
      <c r="L711" s="53">
        <f>'Allocations-in-Kind'!AK711</f>
        <v>0</v>
      </c>
      <c r="M711" s="54">
        <f>'Allocations-in-Kind'!AL711</f>
        <v>0</v>
      </c>
      <c r="N711" s="55">
        <f>'Allocations-in-Kind'!AM711</f>
        <v>0</v>
      </c>
      <c r="O711" s="53">
        <f t="shared" ref="O711:AI711" si="208">SUM(O700:O710)</f>
        <v>0</v>
      </c>
      <c r="P711" s="54">
        <f t="shared" si="208"/>
        <v>0</v>
      </c>
      <c r="Q711" s="55">
        <f t="shared" si="208"/>
        <v>0</v>
      </c>
      <c r="R711" s="53">
        <f t="shared" si="208"/>
        <v>0</v>
      </c>
      <c r="S711" s="54">
        <f t="shared" si="208"/>
        <v>0</v>
      </c>
      <c r="T711" s="55">
        <f t="shared" si="208"/>
        <v>0</v>
      </c>
      <c r="U711" s="53">
        <f t="shared" si="208"/>
        <v>0</v>
      </c>
      <c r="V711" s="54">
        <f t="shared" si="208"/>
        <v>0</v>
      </c>
      <c r="W711" s="55">
        <f t="shared" si="208"/>
        <v>0</v>
      </c>
      <c r="X711" s="53">
        <f t="shared" si="208"/>
        <v>0</v>
      </c>
      <c r="Y711" s="54">
        <f t="shared" si="208"/>
        <v>0</v>
      </c>
      <c r="Z711" s="55">
        <f t="shared" si="208"/>
        <v>0</v>
      </c>
      <c r="AA711" s="53">
        <f t="shared" si="208"/>
        <v>0</v>
      </c>
      <c r="AB711" s="54">
        <f t="shared" si="208"/>
        <v>0</v>
      </c>
      <c r="AC711" s="55">
        <f t="shared" si="208"/>
        <v>0</v>
      </c>
      <c r="AD711" s="53">
        <f t="shared" si="208"/>
        <v>0</v>
      </c>
      <c r="AE711" s="54">
        <f t="shared" si="208"/>
        <v>0</v>
      </c>
      <c r="AF711" s="55">
        <f t="shared" si="208"/>
        <v>0</v>
      </c>
      <c r="AG711" s="53">
        <f t="shared" si="208"/>
        <v>0</v>
      </c>
      <c r="AH711" s="54">
        <f t="shared" si="208"/>
        <v>0</v>
      </c>
      <c r="AI711" s="55">
        <f t="shared" si="208"/>
        <v>0</v>
      </c>
      <c r="AK711" s="53">
        <f>SUM(AK700:AK710)</f>
        <v>0</v>
      </c>
      <c r="AL711" s="54">
        <f>SUM(AL700:AL710)</f>
        <v>0</v>
      </c>
      <c r="AM711" s="55">
        <f>SUM(AM700:AM710)</f>
        <v>0</v>
      </c>
      <c r="AT711" s="32">
        <f>IF(SUM(AT700:AT710)=0,0,1)</f>
        <v>0</v>
      </c>
    </row>
    <row r="712" spans="2:50" ht="15" hidden="1" customHeight="1" x14ac:dyDescent="0.3">
      <c r="B712" s="15"/>
      <c r="C712" s="40"/>
      <c r="D712" s="34"/>
      <c r="E712" s="35"/>
      <c r="F712" s="41">
        <f>Current!AK712</f>
        <v>0</v>
      </c>
      <c r="G712" s="42">
        <f>Current!AL712</f>
        <v>0</v>
      </c>
      <c r="H712" s="43">
        <f>Current!AM712</f>
        <v>0</v>
      </c>
      <c r="I712" s="41">
        <f>Infrastructure!AT712</f>
        <v>0</v>
      </c>
      <c r="J712" s="42">
        <f>Infrastructure!AU712</f>
        <v>0</v>
      </c>
      <c r="K712" s="43">
        <f>Infrastructure!AV712</f>
        <v>0</v>
      </c>
      <c r="L712" s="41">
        <f>'Allocations-in-Kind'!AK712</f>
        <v>0</v>
      </c>
      <c r="M712" s="42">
        <f>'Allocations-in-Kind'!AL712</f>
        <v>0</v>
      </c>
      <c r="N712" s="43">
        <f>'Allocations-in-Kind'!AM712</f>
        <v>0</v>
      </c>
      <c r="O712" s="41"/>
      <c r="P712" s="42"/>
      <c r="Q712" s="43"/>
      <c r="R712" s="41"/>
      <c r="S712" s="42"/>
      <c r="T712" s="43"/>
      <c r="U712" s="41"/>
      <c r="V712" s="42"/>
      <c r="W712" s="43"/>
      <c r="X712" s="41"/>
      <c r="Y712" s="42"/>
      <c r="Z712" s="43"/>
      <c r="AA712" s="41"/>
      <c r="AB712" s="42"/>
      <c r="AC712" s="43"/>
      <c r="AD712" s="41"/>
      <c r="AE712" s="42"/>
      <c r="AF712" s="43"/>
      <c r="AG712" s="41"/>
      <c r="AH712" s="42"/>
      <c r="AI712" s="43"/>
      <c r="AK712" s="41"/>
      <c r="AL712" s="42"/>
      <c r="AM712" s="43"/>
      <c r="AT712" s="32">
        <v>0</v>
      </c>
    </row>
    <row r="713" spans="2:50" ht="15" customHeight="1" x14ac:dyDescent="0.3">
      <c r="B713" s="15"/>
      <c r="C713" s="56" t="s">
        <v>32</v>
      </c>
      <c r="D713" s="57"/>
      <c r="E713" s="58"/>
      <c r="F713" s="53">
        <f>Current!AK713</f>
        <v>159459</v>
      </c>
      <c r="G713" s="54">
        <f>Current!AL713</f>
        <v>83100</v>
      </c>
      <c r="H713" s="55">
        <f>Current!AM713</f>
        <v>84388</v>
      </c>
      <c r="I713" s="53">
        <f>Infrastructure!AT713</f>
        <v>5124738.9361030366</v>
      </c>
      <c r="J713" s="54">
        <f>Infrastructure!AU713</f>
        <v>5171143.4484903943</v>
      </c>
      <c r="K713" s="55">
        <f>Infrastructure!AV713</f>
        <v>5626038.8295457549</v>
      </c>
      <c r="L713" s="53">
        <f>'Allocations-in-Kind'!AK713</f>
        <v>1470988</v>
      </c>
      <c r="M713" s="54">
        <f>'Allocations-in-Kind'!AL713</f>
        <v>1550463</v>
      </c>
      <c r="N713" s="55">
        <f>'Allocations-in-Kind'!AM713</f>
        <v>1594862</v>
      </c>
      <c r="O713" s="53"/>
      <c r="P713" s="54"/>
      <c r="Q713" s="55"/>
      <c r="R713" s="53"/>
      <c r="S713" s="54"/>
      <c r="T713" s="55"/>
      <c r="U713" s="53">
        <f t="shared" ref="U713:AI713" si="209">U576+U577+U578+U579+U580+U594+U607+U620+U633+U646+U659+U672+U685+U698+U711</f>
        <v>13552956</v>
      </c>
      <c r="V713" s="54">
        <f t="shared" si="209"/>
        <v>13941106</v>
      </c>
      <c r="W713" s="55">
        <f t="shared" si="209"/>
        <v>14179473</v>
      </c>
      <c r="X713" s="53">
        <f t="shared" si="209"/>
        <v>0</v>
      </c>
      <c r="Y713" s="54">
        <f t="shared" si="209"/>
        <v>0</v>
      </c>
      <c r="Z713" s="55">
        <f t="shared" si="209"/>
        <v>0</v>
      </c>
      <c r="AA713" s="53">
        <f t="shared" si="209"/>
        <v>0</v>
      </c>
      <c r="AB713" s="54">
        <f t="shared" si="209"/>
        <v>0</v>
      </c>
      <c r="AC713" s="55">
        <f t="shared" si="209"/>
        <v>0</v>
      </c>
      <c r="AD713" s="53">
        <f t="shared" si="209"/>
        <v>0</v>
      </c>
      <c r="AE713" s="54">
        <f t="shared" si="209"/>
        <v>0</v>
      </c>
      <c r="AF713" s="55">
        <f t="shared" si="209"/>
        <v>0</v>
      </c>
      <c r="AG713" s="53">
        <f t="shared" si="209"/>
        <v>0</v>
      </c>
      <c r="AH713" s="54">
        <f t="shared" si="209"/>
        <v>0</v>
      </c>
      <c r="AI713" s="55">
        <f t="shared" si="209"/>
        <v>0</v>
      </c>
      <c r="AK713" s="53">
        <f>AK576+AK577+AK578+AK579+AK580+AK594+AK607+AK620+AK633+AK646+AK659+AK672+AK685+AK698+AK711</f>
        <v>20308141.936103038</v>
      </c>
      <c r="AL713" s="54">
        <f>AL576+AL577+AL578+AL579+AL580+AL594+AL607+AL620+AL633+AL646+AL659+AL672+AL685+AL698+AL711</f>
        <v>20745812.448490396</v>
      </c>
      <c r="AM713" s="55">
        <f>AM576+AM577+AM578+AM579+AM580+AM594+AM607+AM620+AM633+AM646+AM659+AM672+AM685+AM698+AM711</f>
        <v>21484761.829545755</v>
      </c>
      <c r="AT713" s="32">
        <v>1</v>
      </c>
    </row>
    <row r="714" spans="2:50" ht="15" customHeight="1" x14ac:dyDescent="0.3">
      <c r="B714" s="15"/>
      <c r="C714" s="40"/>
      <c r="D714" s="34"/>
      <c r="E714" s="35"/>
      <c r="F714" s="41"/>
      <c r="G714" s="42"/>
      <c r="H714" s="43"/>
      <c r="I714" s="41"/>
      <c r="J714" s="42"/>
      <c r="K714" s="43"/>
      <c r="L714" s="41"/>
      <c r="M714" s="42"/>
      <c r="N714" s="43"/>
      <c r="O714" s="41"/>
      <c r="P714" s="42"/>
      <c r="Q714" s="43"/>
      <c r="R714" s="41"/>
      <c r="S714" s="42"/>
      <c r="T714" s="43"/>
      <c r="U714" s="41"/>
      <c r="V714" s="42"/>
      <c r="W714" s="43"/>
      <c r="X714" s="41"/>
      <c r="Y714" s="42"/>
      <c r="Z714" s="43"/>
      <c r="AA714" s="41"/>
      <c r="AB714" s="42"/>
      <c r="AC714" s="43"/>
      <c r="AD714" s="41"/>
      <c r="AE714" s="42"/>
      <c r="AF714" s="43"/>
      <c r="AG714" s="41"/>
      <c r="AH714" s="42"/>
      <c r="AI714" s="43"/>
      <c r="AK714" s="41"/>
      <c r="AL714" s="42"/>
      <c r="AM714" s="43"/>
      <c r="AT714" s="32">
        <v>1</v>
      </c>
    </row>
    <row r="715" spans="2:50" ht="15" customHeight="1" x14ac:dyDescent="0.3">
      <c r="B715" s="15"/>
      <c r="C715" s="33" t="s">
        <v>33</v>
      </c>
      <c r="D715" s="34"/>
      <c r="E715" s="35"/>
      <c r="F715" s="36">
        <f>Current!AK715</f>
        <v>0</v>
      </c>
      <c r="G715" s="37">
        <f>Current!AL715</f>
        <v>0</v>
      </c>
      <c r="H715" s="38">
        <f>Current!AM715</f>
        <v>0</v>
      </c>
      <c r="I715" s="36">
        <f>Infrastructure!AT715</f>
        <v>0</v>
      </c>
      <c r="J715" s="37">
        <f>Infrastructure!AU715</f>
        <v>0</v>
      </c>
      <c r="K715" s="38">
        <f>Infrastructure!AV715</f>
        <v>0</v>
      </c>
      <c r="L715" s="36">
        <f>'Allocations-in-Kind'!AK715</f>
        <v>0</v>
      </c>
      <c r="M715" s="37">
        <f>'Allocations-in-Kind'!AL715</f>
        <v>0</v>
      </c>
      <c r="N715" s="38">
        <f>'Allocations-in-Kind'!AM715</f>
        <v>0</v>
      </c>
      <c r="O715" s="36"/>
      <c r="P715" s="37"/>
      <c r="Q715" s="38"/>
      <c r="R715" s="36"/>
      <c r="S715" s="37"/>
      <c r="T715" s="38"/>
      <c r="U715" s="36"/>
      <c r="V715" s="37"/>
      <c r="W715" s="38"/>
      <c r="X715" s="36"/>
      <c r="Y715" s="37"/>
      <c r="Z715" s="38"/>
      <c r="AA715" s="36"/>
      <c r="AB715" s="37"/>
      <c r="AC715" s="38"/>
      <c r="AD715" s="36"/>
      <c r="AE715" s="37"/>
      <c r="AF715" s="38"/>
      <c r="AG715" s="36"/>
      <c r="AH715" s="37"/>
      <c r="AI715" s="38"/>
      <c r="AK715" s="36"/>
      <c r="AL715" s="37"/>
      <c r="AM715" s="38"/>
      <c r="AT715" s="32">
        <v>1</v>
      </c>
    </row>
    <row r="716" spans="2:50" ht="15" customHeight="1" x14ac:dyDescent="0.3">
      <c r="B716" s="15"/>
      <c r="C716" s="39">
        <v>0</v>
      </c>
      <c r="D716" s="34"/>
      <c r="E716" s="35"/>
      <c r="F716" s="36">
        <f>Current!AK716</f>
        <v>0</v>
      </c>
      <c r="G716" s="37">
        <f>Current!AL716</f>
        <v>0</v>
      </c>
      <c r="H716" s="38">
        <f>Current!AM716</f>
        <v>0</v>
      </c>
      <c r="I716" s="36">
        <f>Infrastructure!AT716</f>
        <v>0</v>
      </c>
      <c r="J716" s="37">
        <f>Infrastructure!AU716</f>
        <v>0</v>
      </c>
      <c r="K716" s="38">
        <f>Infrastructure!AV716</f>
        <v>0</v>
      </c>
      <c r="L716" s="36">
        <f>'Allocations-in-Kind'!AK716</f>
        <v>0</v>
      </c>
      <c r="M716" s="37">
        <f>'Allocations-in-Kind'!AL716</f>
        <v>0</v>
      </c>
      <c r="N716" s="38">
        <f>'Allocations-in-Kind'!AM716</f>
        <v>0</v>
      </c>
      <c r="O716" s="36"/>
      <c r="P716" s="37"/>
      <c r="Q716" s="38"/>
      <c r="R716" s="36"/>
      <c r="S716" s="37"/>
      <c r="T716" s="38"/>
      <c r="U716" s="36"/>
      <c r="V716" s="37"/>
      <c r="W716" s="38"/>
      <c r="X716" s="36"/>
      <c r="Y716" s="37"/>
      <c r="Z716" s="38"/>
      <c r="AA716" s="36"/>
      <c r="AB716" s="37"/>
      <c r="AC716" s="38"/>
      <c r="AD716" s="36"/>
      <c r="AE716" s="37"/>
      <c r="AF716" s="38"/>
      <c r="AG716" s="36"/>
      <c r="AH716" s="37"/>
      <c r="AI716" s="38"/>
      <c r="AK716" s="36"/>
      <c r="AL716" s="37"/>
      <c r="AM716" s="38"/>
      <c r="AT716" s="32">
        <v>1</v>
      </c>
    </row>
    <row r="717" spans="2:50" ht="15" hidden="1" customHeight="1" x14ac:dyDescent="0.3">
      <c r="B717" s="15"/>
      <c r="C717" s="40" t="s">
        <v>21</v>
      </c>
      <c r="D717" s="34" t="s">
        <v>2</v>
      </c>
      <c r="E717" s="35" t="s">
        <v>2</v>
      </c>
      <c r="F717" s="41">
        <f>Current!AK717</f>
        <v>0</v>
      </c>
      <c r="G717" s="42">
        <f>Current!AL717</f>
        <v>0</v>
      </c>
      <c r="H717" s="43">
        <f>Current!AM717</f>
        <v>0</v>
      </c>
      <c r="I717" s="41">
        <f>Infrastructure!AT717</f>
        <v>0</v>
      </c>
      <c r="J717" s="42">
        <f>Infrastructure!AU717</f>
        <v>0</v>
      </c>
      <c r="K717" s="43">
        <f>Infrastructure!AV717</f>
        <v>0</v>
      </c>
      <c r="L717" s="41">
        <f>'Allocations-in-Kind'!AK717</f>
        <v>0</v>
      </c>
      <c r="M717" s="42">
        <f>'Allocations-in-Kind'!AL717</f>
        <v>0</v>
      </c>
      <c r="N717" s="43">
        <f>'Allocations-in-Kind'!AM717</f>
        <v>0</v>
      </c>
      <c r="O717" s="41"/>
      <c r="P717" s="42"/>
      <c r="Q717" s="43"/>
      <c r="R717" s="41"/>
      <c r="S717" s="42"/>
      <c r="T717" s="43"/>
      <c r="U717" s="41">
        <f>'ES Breakdown'!AK717</f>
        <v>0</v>
      </c>
      <c r="V717" s="42">
        <f>'ES Breakdown'!AL717</f>
        <v>0</v>
      </c>
      <c r="W717" s="43">
        <f>'ES Breakdown'!AM717</f>
        <v>0</v>
      </c>
      <c r="X717" s="41"/>
      <c r="Y717" s="42"/>
      <c r="Z717" s="43"/>
      <c r="AA717" s="41"/>
      <c r="AB717" s="42"/>
      <c r="AC717" s="43"/>
      <c r="AD717" s="41"/>
      <c r="AE717" s="42"/>
      <c r="AF717" s="43"/>
      <c r="AG717" s="41"/>
      <c r="AH717" s="42"/>
      <c r="AI717" s="43"/>
      <c r="AK717" s="41">
        <f>F717+I717+L717+O717+R717+U717+X717+AA717+AD717+AG717</f>
        <v>0</v>
      </c>
      <c r="AL717" s="42">
        <f t="shared" ref="AL717:AM721" si="210">G717+J717+M717+P717+S717+V717+Y717+AB717+AE717+AH717</f>
        <v>0</v>
      </c>
      <c r="AM717" s="43">
        <f t="shared" si="210"/>
        <v>0</v>
      </c>
      <c r="AT717" s="32">
        <f>IF(LEN(E717)&lt;2,0,1)</f>
        <v>0</v>
      </c>
      <c r="AV717" s="23">
        <v>6</v>
      </c>
      <c r="AX717" s="23">
        <v>1</v>
      </c>
    </row>
    <row r="718" spans="2:50" ht="15" hidden="1" customHeight="1" x14ac:dyDescent="0.3">
      <c r="B718" s="15"/>
      <c r="C718" s="40" t="s">
        <v>21</v>
      </c>
      <c r="D718" s="34" t="s">
        <v>2</v>
      </c>
      <c r="E718" s="35" t="s">
        <v>2</v>
      </c>
      <c r="F718" s="41">
        <f>Current!AK718</f>
        <v>0</v>
      </c>
      <c r="G718" s="42">
        <f>Current!AL718</f>
        <v>0</v>
      </c>
      <c r="H718" s="43">
        <f>Current!AM718</f>
        <v>0</v>
      </c>
      <c r="I718" s="41">
        <f>Infrastructure!AT718</f>
        <v>0</v>
      </c>
      <c r="J718" s="42">
        <f>Infrastructure!AU718</f>
        <v>0</v>
      </c>
      <c r="K718" s="43">
        <f>Infrastructure!AV718</f>
        <v>0</v>
      </c>
      <c r="L718" s="41">
        <f>'Allocations-in-Kind'!AK718</f>
        <v>0</v>
      </c>
      <c r="M718" s="42">
        <f>'Allocations-in-Kind'!AL718</f>
        <v>0</v>
      </c>
      <c r="N718" s="43">
        <f>'Allocations-in-Kind'!AM718</f>
        <v>0</v>
      </c>
      <c r="O718" s="41"/>
      <c r="P718" s="42"/>
      <c r="Q718" s="43"/>
      <c r="R718" s="41"/>
      <c r="S718" s="42"/>
      <c r="T718" s="43"/>
      <c r="U718" s="41">
        <f>'ES Breakdown'!AK718</f>
        <v>0</v>
      </c>
      <c r="V718" s="42">
        <f>'ES Breakdown'!AL718</f>
        <v>0</v>
      </c>
      <c r="W718" s="43">
        <f>'ES Breakdown'!AM718</f>
        <v>0</v>
      </c>
      <c r="X718" s="41"/>
      <c r="Y718" s="42"/>
      <c r="Z718" s="43"/>
      <c r="AA718" s="41"/>
      <c r="AB718" s="42"/>
      <c r="AC718" s="43"/>
      <c r="AD718" s="41"/>
      <c r="AE718" s="42"/>
      <c r="AF718" s="43"/>
      <c r="AG718" s="41"/>
      <c r="AH718" s="42"/>
      <c r="AI718" s="43"/>
      <c r="AK718" s="41">
        <f>F718+I718+L718+O718+R718+U718+X718+AA718+AD718+AG718</f>
        <v>0</v>
      </c>
      <c r="AL718" s="42">
        <f t="shared" si="210"/>
        <v>0</v>
      </c>
      <c r="AM718" s="43">
        <f t="shared" si="210"/>
        <v>0</v>
      </c>
      <c r="AT718" s="32">
        <f>IF(LEN(E718)&lt;2,0,1)</f>
        <v>0</v>
      </c>
      <c r="AV718" s="23">
        <v>6</v>
      </c>
      <c r="AX718" s="23">
        <f>IF(AW718=AW717,AX717+1,1)</f>
        <v>2</v>
      </c>
    </row>
    <row r="719" spans="2:50" ht="15" hidden="1" customHeight="1" x14ac:dyDescent="0.3">
      <c r="B719" s="15"/>
      <c r="C719" s="40" t="s">
        <v>21</v>
      </c>
      <c r="D719" s="34" t="s">
        <v>2</v>
      </c>
      <c r="E719" s="35" t="s">
        <v>2</v>
      </c>
      <c r="F719" s="41">
        <f>Current!AK719</f>
        <v>0</v>
      </c>
      <c r="G719" s="42">
        <f>Current!AL719</f>
        <v>0</v>
      </c>
      <c r="H719" s="43">
        <f>Current!AM719</f>
        <v>0</v>
      </c>
      <c r="I719" s="41">
        <f>Infrastructure!AT719</f>
        <v>0</v>
      </c>
      <c r="J719" s="42">
        <f>Infrastructure!AU719</f>
        <v>0</v>
      </c>
      <c r="K719" s="43">
        <f>Infrastructure!AV719</f>
        <v>0</v>
      </c>
      <c r="L719" s="41">
        <f>'Allocations-in-Kind'!AK719</f>
        <v>0</v>
      </c>
      <c r="M719" s="42">
        <f>'Allocations-in-Kind'!AL719</f>
        <v>0</v>
      </c>
      <c r="N719" s="43">
        <f>'Allocations-in-Kind'!AM719</f>
        <v>0</v>
      </c>
      <c r="O719" s="41"/>
      <c r="P719" s="42"/>
      <c r="Q719" s="43"/>
      <c r="R719" s="41"/>
      <c r="S719" s="42"/>
      <c r="T719" s="43"/>
      <c r="U719" s="41">
        <f>'ES Breakdown'!AK719</f>
        <v>0</v>
      </c>
      <c r="V719" s="42">
        <f>'ES Breakdown'!AL719</f>
        <v>0</v>
      </c>
      <c r="W719" s="43">
        <f>'ES Breakdown'!AM719</f>
        <v>0</v>
      </c>
      <c r="X719" s="41"/>
      <c r="Y719" s="42"/>
      <c r="Z719" s="43"/>
      <c r="AA719" s="41"/>
      <c r="AB719" s="42"/>
      <c r="AC719" s="43"/>
      <c r="AD719" s="41"/>
      <c r="AE719" s="42"/>
      <c r="AF719" s="43"/>
      <c r="AG719" s="41"/>
      <c r="AH719" s="42"/>
      <c r="AI719" s="43"/>
      <c r="AK719" s="41">
        <f>F719+I719+L719+O719+R719+U719+X719+AA719+AD719+AG719</f>
        <v>0</v>
      </c>
      <c r="AL719" s="42">
        <f t="shared" si="210"/>
        <v>0</v>
      </c>
      <c r="AM719" s="43">
        <f t="shared" si="210"/>
        <v>0</v>
      </c>
      <c r="AT719" s="32">
        <f>IF(LEN(E719)&lt;2,0,1)</f>
        <v>0</v>
      </c>
      <c r="AV719" s="23">
        <v>6</v>
      </c>
      <c r="AX719" s="23">
        <f>IF(AW719=AW718,AX718+1,1)</f>
        <v>3</v>
      </c>
    </row>
    <row r="720" spans="2:50" ht="15" hidden="1" customHeight="1" x14ac:dyDescent="0.3">
      <c r="B720" s="15"/>
      <c r="C720" s="40" t="s">
        <v>21</v>
      </c>
      <c r="D720" s="34" t="s">
        <v>2</v>
      </c>
      <c r="E720" s="35" t="s">
        <v>2</v>
      </c>
      <c r="F720" s="41">
        <f>Current!AK720</f>
        <v>0</v>
      </c>
      <c r="G720" s="42">
        <f>Current!AL720</f>
        <v>0</v>
      </c>
      <c r="H720" s="43">
        <f>Current!AM720</f>
        <v>0</v>
      </c>
      <c r="I720" s="41">
        <f>Infrastructure!AT720</f>
        <v>0</v>
      </c>
      <c r="J720" s="42">
        <f>Infrastructure!AU720</f>
        <v>0</v>
      </c>
      <c r="K720" s="43">
        <f>Infrastructure!AV720</f>
        <v>0</v>
      </c>
      <c r="L720" s="41">
        <f>'Allocations-in-Kind'!AK720</f>
        <v>0</v>
      </c>
      <c r="M720" s="42">
        <f>'Allocations-in-Kind'!AL720</f>
        <v>0</v>
      </c>
      <c r="N720" s="43">
        <f>'Allocations-in-Kind'!AM720</f>
        <v>0</v>
      </c>
      <c r="O720" s="41"/>
      <c r="P720" s="42"/>
      <c r="Q720" s="43"/>
      <c r="R720" s="41"/>
      <c r="S720" s="42"/>
      <c r="T720" s="43"/>
      <c r="U720" s="41">
        <f>'ES Breakdown'!AK720</f>
        <v>0</v>
      </c>
      <c r="V720" s="42">
        <f>'ES Breakdown'!AL720</f>
        <v>0</v>
      </c>
      <c r="W720" s="43">
        <f>'ES Breakdown'!AM720</f>
        <v>0</v>
      </c>
      <c r="X720" s="41"/>
      <c r="Y720" s="42"/>
      <c r="Z720" s="43"/>
      <c r="AA720" s="41"/>
      <c r="AB720" s="42"/>
      <c r="AC720" s="43"/>
      <c r="AD720" s="41"/>
      <c r="AE720" s="42"/>
      <c r="AF720" s="43"/>
      <c r="AG720" s="41"/>
      <c r="AH720" s="42"/>
      <c r="AI720" s="43"/>
      <c r="AK720" s="41">
        <f>F720+I720+L720+O720+R720+U720+X720+AA720+AD720+AG720</f>
        <v>0</v>
      </c>
      <c r="AL720" s="42">
        <f t="shared" si="210"/>
        <v>0</v>
      </c>
      <c r="AM720" s="43">
        <f t="shared" si="210"/>
        <v>0</v>
      </c>
      <c r="AT720" s="32">
        <f>IF(LEN(E720)&lt;2,0,1)</f>
        <v>0</v>
      </c>
      <c r="AV720" s="23">
        <v>6</v>
      </c>
      <c r="AX720" s="23">
        <f>IF(AW720=AW719,AX719+1,1)</f>
        <v>4</v>
      </c>
    </row>
    <row r="721" spans="2:50" ht="15" hidden="1" customHeight="1" x14ac:dyDescent="0.3">
      <c r="B721" s="15"/>
      <c r="C721" s="40" t="s">
        <v>21</v>
      </c>
      <c r="D721" s="34" t="s">
        <v>2</v>
      </c>
      <c r="E721" s="35" t="s">
        <v>2</v>
      </c>
      <c r="F721" s="41">
        <f>Current!AK721</f>
        <v>0</v>
      </c>
      <c r="G721" s="42">
        <f>Current!AL721</f>
        <v>0</v>
      </c>
      <c r="H721" s="43">
        <f>Current!AM721</f>
        <v>0</v>
      </c>
      <c r="I721" s="41">
        <f>Infrastructure!AT721</f>
        <v>0</v>
      </c>
      <c r="J721" s="42">
        <f>Infrastructure!AU721</f>
        <v>0</v>
      </c>
      <c r="K721" s="43">
        <f>Infrastructure!AV721</f>
        <v>0</v>
      </c>
      <c r="L721" s="41">
        <f>'Allocations-in-Kind'!AK721</f>
        <v>0</v>
      </c>
      <c r="M721" s="42">
        <f>'Allocations-in-Kind'!AL721</f>
        <v>0</v>
      </c>
      <c r="N721" s="43">
        <f>'Allocations-in-Kind'!AM721</f>
        <v>0</v>
      </c>
      <c r="O721" s="41"/>
      <c r="P721" s="42"/>
      <c r="Q721" s="43"/>
      <c r="R721" s="41"/>
      <c r="S721" s="42"/>
      <c r="T721" s="43"/>
      <c r="U721" s="41">
        <f>'ES Breakdown'!AK721</f>
        <v>0</v>
      </c>
      <c r="V721" s="42">
        <f>'ES Breakdown'!AL721</f>
        <v>0</v>
      </c>
      <c r="W721" s="43">
        <f>'ES Breakdown'!AM721</f>
        <v>0</v>
      </c>
      <c r="X721" s="41"/>
      <c r="Y721" s="42"/>
      <c r="Z721" s="43"/>
      <c r="AA721" s="41"/>
      <c r="AB721" s="42"/>
      <c r="AC721" s="43"/>
      <c r="AD721" s="41"/>
      <c r="AE721" s="42"/>
      <c r="AF721" s="43"/>
      <c r="AG721" s="41"/>
      <c r="AH721" s="42"/>
      <c r="AI721" s="43"/>
      <c r="AK721" s="41">
        <f>F721+I721+L721+O721+R721+U721+X721+AA721+AD721+AG721</f>
        <v>0</v>
      </c>
      <c r="AL721" s="42">
        <f t="shared" si="210"/>
        <v>0</v>
      </c>
      <c r="AM721" s="43">
        <f t="shared" si="210"/>
        <v>0</v>
      </c>
      <c r="AT721" s="32">
        <f>IF(LEN(E721)&lt;2,0,1)</f>
        <v>0</v>
      </c>
      <c r="AV721" s="23">
        <v>6</v>
      </c>
      <c r="AX721" s="23">
        <f>IF(AW721=AW720,AX720+1,1)</f>
        <v>5</v>
      </c>
    </row>
    <row r="722" spans="2:50" ht="5.25" hidden="1" customHeight="1" x14ac:dyDescent="0.3">
      <c r="B722" s="15"/>
      <c r="C722" s="44"/>
      <c r="D722" s="45"/>
      <c r="E722" s="46"/>
      <c r="F722" s="47">
        <f>Current!AK722</f>
        <v>0</v>
      </c>
      <c r="G722" s="48">
        <f>Current!AL722</f>
        <v>0</v>
      </c>
      <c r="H722" s="49">
        <f>Current!AM722</f>
        <v>0</v>
      </c>
      <c r="I722" s="47">
        <f>Infrastructure!AT722</f>
        <v>0</v>
      </c>
      <c r="J722" s="48">
        <f>Infrastructure!AU722</f>
        <v>0</v>
      </c>
      <c r="K722" s="49">
        <f>Infrastructure!AV722</f>
        <v>0</v>
      </c>
      <c r="L722" s="47">
        <f>'Allocations-in-Kind'!AK722</f>
        <v>0</v>
      </c>
      <c r="M722" s="48">
        <f>'Allocations-in-Kind'!AL722</f>
        <v>0</v>
      </c>
      <c r="N722" s="49">
        <f>'Allocations-in-Kind'!AM722</f>
        <v>0</v>
      </c>
      <c r="O722" s="47"/>
      <c r="P722" s="48"/>
      <c r="Q722" s="49"/>
      <c r="R722" s="47"/>
      <c r="S722" s="48"/>
      <c r="T722" s="49"/>
      <c r="U722" s="47"/>
      <c r="V722" s="48"/>
      <c r="W722" s="49"/>
      <c r="X722" s="47"/>
      <c r="Y722" s="48"/>
      <c r="Z722" s="49"/>
      <c r="AA722" s="47"/>
      <c r="AB722" s="48"/>
      <c r="AC722" s="49"/>
      <c r="AD722" s="47"/>
      <c r="AE722" s="48"/>
      <c r="AF722" s="49"/>
      <c r="AG722" s="47"/>
      <c r="AH722" s="48"/>
      <c r="AI722" s="49"/>
      <c r="AK722" s="47"/>
      <c r="AL722" s="48"/>
      <c r="AM722" s="49"/>
      <c r="AT722" s="32">
        <f>IF(SUM(AT717:AT721)=0,0,1)</f>
        <v>0</v>
      </c>
    </row>
    <row r="723" spans="2:50" ht="15" hidden="1" customHeight="1" x14ac:dyDescent="0.3">
      <c r="B723" s="15"/>
      <c r="C723" s="40"/>
      <c r="D723" s="34"/>
      <c r="E723" s="35"/>
      <c r="F723" s="41">
        <f>Current!AK723</f>
        <v>0</v>
      </c>
      <c r="G723" s="42">
        <f>Current!AL723</f>
        <v>0</v>
      </c>
      <c r="H723" s="43">
        <f>Current!AM723</f>
        <v>0</v>
      </c>
      <c r="I723" s="41">
        <f>Infrastructure!AT723</f>
        <v>0</v>
      </c>
      <c r="J723" s="42">
        <f>Infrastructure!AU723</f>
        <v>0</v>
      </c>
      <c r="K723" s="43">
        <f>Infrastructure!AV723</f>
        <v>0</v>
      </c>
      <c r="L723" s="41">
        <f>'Allocations-in-Kind'!AK723</f>
        <v>0</v>
      </c>
      <c r="M723" s="42">
        <f>'Allocations-in-Kind'!AL723</f>
        <v>0</v>
      </c>
      <c r="N723" s="43">
        <f>'Allocations-in-Kind'!AM723</f>
        <v>0</v>
      </c>
      <c r="O723" s="41"/>
      <c r="P723" s="42"/>
      <c r="Q723" s="43"/>
      <c r="R723" s="41"/>
      <c r="S723" s="42"/>
      <c r="T723" s="43"/>
      <c r="U723" s="41"/>
      <c r="V723" s="42"/>
      <c r="W723" s="43"/>
      <c r="X723" s="41"/>
      <c r="Y723" s="42"/>
      <c r="Z723" s="43"/>
      <c r="AA723" s="41"/>
      <c r="AB723" s="42"/>
      <c r="AC723" s="43"/>
      <c r="AD723" s="41"/>
      <c r="AE723" s="42"/>
      <c r="AF723" s="43"/>
      <c r="AG723" s="41"/>
      <c r="AH723" s="42"/>
      <c r="AI723" s="43"/>
      <c r="AK723" s="41"/>
      <c r="AL723" s="42"/>
      <c r="AM723" s="43"/>
      <c r="AT723" s="32">
        <f>IF(AT722=0,0,1)</f>
        <v>0</v>
      </c>
    </row>
    <row r="724" spans="2:50" ht="15" customHeight="1" x14ac:dyDescent="0.3">
      <c r="B724" s="15"/>
      <c r="C724" s="40" t="s">
        <v>22</v>
      </c>
      <c r="D724" s="34" t="s">
        <v>421</v>
      </c>
      <c r="E724" s="35" t="s">
        <v>890</v>
      </c>
      <c r="F724" s="41">
        <f>Current!AK724</f>
        <v>4580</v>
      </c>
      <c r="G724" s="42">
        <f>Current!AL724</f>
        <v>2000</v>
      </c>
      <c r="H724" s="43">
        <f>Current!AM724</f>
        <v>2100</v>
      </c>
      <c r="I724" s="41">
        <f>Infrastructure!AT724</f>
        <v>485693</v>
      </c>
      <c r="J724" s="42">
        <f>Infrastructure!AU724</f>
        <v>475793</v>
      </c>
      <c r="K724" s="43">
        <f>Infrastructure!AV724</f>
        <v>549293</v>
      </c>
      <c r="L724" s="41">
        <f>'Allocations-in-Kind'!AK724</f>
        <v>4385</v>
      </c>
      <c r="M724" s="42">
        <f>'Allocations-in-Kind'!AL724</f>
        <v>5123</v>
      </c>
      <c r="N724" s="43">
        <f>'Allocations-in-Kind'!AM724</f>
        <v>9230</v>
      </c>
      <c r="O724" s="41"/>
      <c r="P724" s="42"/>
      <c r="Q724" s="43"/>
      <c r="R724" s="41"/>
      <c r="S724" s="42"/>
      <c r="T724" s="43"/>
      <c r="U724" s="41">
        <f>'ES Breakdown'!AK724</f>
        <v>443317</v>
      </c>
      <c r="V724" s="42">
        <f>'ES Breakdown'!AL724</f>
        <v>453763</v>
      </c>
      <c r="W724" s="43">
        <f>'ES Breakdown'!AM724</f>
        <v>458103</v>
      </c>
      <c r="X724" s="41"/>
      <c r="Y724" s="42"/>
      <c r="Z724" s="43"/>
      <c r="AA724" s="41"/>
      <c r="AB724" s="42"/>
      <c r="AC724" s="43"/>
      <c r="AD724" s="41"/>
      <c r="AE724" s="42"/>
      <c r="AF724" s="43"/>
      <c r="AG724" s="41"/>
      <c r="AH724" s="42"/>
      <c r="AI724" s="43"/>
      <c r="AK724" s="41">
        <f t="shared" ref="AK724:AM734" si="211">F724+I724+L724+O724+R724+U724+X724+AA724+AD724+AG724</f>
        <v>937975</v>
      </c>
      <c r="AL724" s="42">
        <f t="shared" si="211"/>
        <v>936679</v>
      </c>
      <c r="AM724" s="43">
        <f t="shared" si="211"/>
        <v>1018726</v>
      </c>
      <c r="AT724" s="32">
        <f>IF(LEN(E724)&lt;2,0,1)</f>
        <v>1</v>
      </c>
      <c r="AV724" s="23">
        <v>6</v>
      </c>
      <c r="AW724" s="23">
        <v>1</v>
      </c>
      <c r="AX724" s="23">
        <v>1</v>
      </c>
    </row>
    <row r="725" spans="2:50" ht="15" customHeight="1" x14ac:dyDescent="0.3">
      <c r="B725" s="15"/>
      <c r="C725" s="40" t="s">
        <v>22</v>
      </c>
      <c r="D725" s="34" t="s">
        <v>427</v>
      </c>
      <c r="E725" s="35" t="s">
        <v>892</v>
      </c>
      <c r="F725" s="41">
        <f>Current!AK725</f>
        <v>5085</v>
      </c>
      <c r="G725" s="42">
        <f>Current!AL725</f>
        <v>3800</v>
      </c>
      <c r="H725" s="43">
        <f>Current!AM725</f>
        <v>3800</v>
      </c>
      <c r="I725" s="41">
        <f>Infrastructure!AT725</f>
        <v>186971</v>
      </c>
      <c r="J725" s="42">
        <f>Infrastructure!AU725</f>
        <v>236579</v>
      </c>
      <c r="K725" s="43">
        <f>Infrastructure!AV725</f>
        <v>259572</v>
      </c>
      <c r="L725" s="41">
        <f>'Allocations-in-Kind'!AK725</f>
        <v>19316</v>
      </c>
      <c r="M725" s="42">
        <f>'Allocations-in-Kind'!AL725</f>
        <v>7561</v>
      </c>
      <c r="N725" s="43">
        <f>'Allocations-in-Kind'!AM725</f>
        <v>12125</v>
      </c>
      <c r="O725" s="41"/>
      <c r="P725" s="42"/>
      <c r="Q725" s="43"/>
      <c r="R725" s="41"/>
      <c r="S725" s="42"/>
      <c r="T725" s="43"/>
      <c r="U725" s="41">
        <f>'ES Breakdown'!AK725</f>
        <v>270341</v>
      </c>
      <c r="V725" s="42">
        <f>'ES Breakdown'!AL725</f>
        <v>286331</v>
      </c>
      <c r="W725" s="43">
        <f>'ES Breakdown'!AM725</f>
        <v>302260</v>
      </c>
      <c r="X725" s="41"/>
      <c r="Y725" s="42"/>
      <c r="Z725" s="43"/>
      <c r="AA725" s="41"/>
      <c r="AB725" s="42"/>
      <c r="AC725" s="43"/>
      <c r="AD725" s="41"/>
      <c r="AE725" s="42"/>
      <c r="AF725" s="43"/>
      <c r="AG725" s="41"/>
      <c r="AH725" s="42"/>
      <c r="AI725" s="43"/>
      <c r="AK725" s="41">
        <f t="shared" si="211"/>
        <v>481713</v>
      </c>
      <c r="AL725" s="42">
        <f t="shared" si="211"/>
        <v>534271</v>
      </c>
      <c r="AM725" s="43">
        <f t="shared" si="211"/>
        <v>577757</v>
      </c>
      <c r="AT725" s="32">
        <f t="shared" ref="AT725:AT734" si="212">IF(LEN(E725)&lt;2,0,1)</f>
        <v>1</v>
      </c>
      <c r="AV725" s="23">
        <v>6</v>
      </c>
      <c r="AW725" s="23">
        <v>1</v>
      </c>
      <c r="AX725" s="23">
        <f>IF(AW725=AW724,AX724+1,1)</f>
        <v>2</v>
      </c>
    </row>
    <row r="726" spans="2:50" ht="15" customHeight="1" x14ac:dyDescent="0.3">
      <c r="B726" s="15"/>
      <c r="C726" s="40" t="s">
        <v>22</v>
      </c>
      <c r="D726" s="34" t="s">
        <v>431</v>
      </c>
      <c r="E726" s="35" t="s">
        <v>893</v>
      </c>
      <c r="F726" s="41">
        <f>Current!AK726</f>
        <v>5004</v>
      </c>
      <c r="G726" s="42">
        <f>Current!AL726</f>
        <v>3000</v>
      </c>
      <c r="H726" s="43">
        <f>Current!AM726</f>
        <v>3000</v>
      </c>
      <c r="I726" s="41">
        <f>Infrastructure!AT726</f>
        <v>142712</v>
      </c>
      <c r="J726" s="42">
        <f>Infrastructure!AU726</f>
        <v>122807</v>
      </c>
      <c r="K726" s="43">
        <f>Infrastructure!AV726</f>
        <v>114264</v>
      </c>
      <c r="L726" s="41">
        <f>'Allocations-in-Kind'!AK726</f>
        <v>101484</v>
      </c>
      <c r="M726" s="42">
        <f>'Allocations-in-Kind'!AL726</f>
        <v>91985</v>
      </c>
      <c r="N726" s="43">
        <f>'Allocations-in-Kind'!AM726</f>
        <v>101961</v>
      </c>
      <c r="O726" s="41"/>
      <c r="P726" s="42"/>
      <c r="Q726" s="43"/>
      <c r="R726" s="41"/>
      <c r="S726" s="42"/>
      <c r="T726" s="43"/>
      <c r="U726" s="41">
        <f>'ES Breakdown'!AK726</f>
        <v>353262</v>
      </c>
      <c r="V726" s="42">
        <f>'ES Breakdown'!AL726</f>
        <v>365407</v>
      </c>
      <c r="W726" s="43">
        <f>'ES Breakdown'!AM726</f>
        <v>374167</v>
      </c>
      <c r="X726" s="41"/>
      <c r="Y726" s="42"/>
      <c r="Z726" s="43"/>
      <c r="AA726" s="41"/>
      <c r="AB726" s="42"/>
      <c r="AC726" s="43"/>
      <c r="AD726" s="41"/>
      <c r="AE726" s="42"/>
      <c r="AF726" s="43"/>
      <c r="AG726" s="41"/>
      <c r="AH726" s="42"/>
      <c r="AI726" s="43"/>
      <c r="AK726" s="41">
        <f t="shared" si="211"/>
        <v>602462</v>
      </c>
      <c r="AL726" s="42">
        <f t="shared" si="211"/>
        <v>583199</v>
      </c>
      <c r="AM726" s="43">
        <f t="shared" si="211"/>
        <v>593392</v>
      </c>
      <c r="AT726" s="32">
        <f t="shared" si="212"/>
        <v>1</v>
      </c>
      <c r="AV726" s="23">
        <v>6</v>
      </c>
      <c r="AW726" s="23">
        <v>1</v>
      </c>
      <c r="AX726" s="23">
        <f t="shared" ref="AX726:AX734" si="213">IF(AW726=AW725,AX725+1,1)</f>
        <v>3</v>
      </c>
    </row>
    <row r="727" spans="2:50" ht="15" customHeight="1" x14ac:dyDescent="0.3">
      <c r="B727" s="15"/>
      <c r="C727" s="40" t="s">
        <v>22</v>
      </c>
      <c r="D727" s="34" t="s">
        <v>779</v>
      </c>
      <c r="E727" s="35" t="s">
        <v>895</v>
      </c>
      <c r="F727" s="41">
        <f>Current!AK727</f>
        <v>4331</v>
      </c>
      <c r="G727" s="42">
        <f>Current!AL727</f>
        <v>2400</v>
      </c>
      <c r="H727" s="43">
        <f>Current!AM727</f>
        <v>2500</v>
      </c>
      <c r="I727" s="41">
        <f>Infrastructure!AT727</f>
        <v>103151</v>
      </c>
      <c r="J727" s="42">
        <f>Infrastructure!AU727</f>
        <v>80466</v>
      </c>
      <c r="K727" s="43">
        <f>Infrastructure!AV727</f>
        <v>81927</v>
      </c>
      <c r="L727" s="41">
        <f>'Allocations-in-Kind'!AK727</f>
        <v>422</v>
      </c>
      <c r="M727" s="42">
        <f>'Allocations-in-Kind'!AL727</f>
        <v>2099</v>
      </c>
      <c r="N727" s="43">
        <f>'Allocations-in-Kind'!AM727</f>
        <v>1771</v>
      </c>
      <c r="O727" s="41"/>
      <c r="P727" s="42"/>
      <c r="Q727" s="43"/>
      <c r="R727" s="41"/>
      <c r="S727" s="42"/>
      <c r="T727" s="43"/>
      <c r="U727" s="41">
        <f>'ES Breakdown'!AK727</f>
        <v>167330</v>
      </c>
      <c r="V727" s="42">
        <f>'ES Breakdown'!AL727</f>
        <v>172277</v>
      </c>
      <c r="W727" s="43">
        <f>'ES Breakdown'!AM727</f>
        <v>175333</v>
      </c>
      <c r="X727" s="41"/>
      <c r="Y727" s="42"/>
      <c r="Z727" s="43"/>
      <c r="AA727" s="41"/>
      <c r="AB727" s="42"/>
      <c r="AC727" s="43"/>
      <c r="AD727" s="41"/>
      <c r="AE727" s="42"/>
      <c r="AF727" s="43"/>
      <c r="AG727" s="41"/>
      <c r="AH727" s="42"/>
      <c r="AI727" s="43"/>
      <c r="AK727" s="41">
        <f t="shared" si="211"/>
        <v>275234</v>
      </c>
      <c r="AL727" s="42">
        <f t="shared" si="211"/>
        <v>257242</v>
      </c>
      <c r="AM727" s="43">
        <f t="shared" si="211"/>
        <v>261531</v>
      </c>
      <c r="AT727" s="32">
        <f t="shared" si="212"/>
        <v>1</v>
      </c>
      <c r="AV727" s="23">
        <v>6</v>
      </c>
      <c r="AW727" s="23">
        <v>1</v>
      </c>
      <c r="AX727" s="23">
        <f t="shared" si="213"/>
        <v>4</v>
      </c>
    </row>
    <row r="728" spans="2:50" ht="15" customHeight="1" x14ac:dyDescent="0.3">
      <c r="B728" s="15"/>
      <c r="C728" s="40" t="s">
        <v>22</v>
      </c>
      <c r="D728" s="34" t="s">
        <v>435</v>
      </c>
      <c r="E728" s="35" t="s">
        <v>896</v>
      </c>
      <c r="F728" s="41">
        <f>Current!AK728</f>
        <v>4560</v>
      </c>
      <c r="G728" s="42">
        <f>Current!AL728</f>
        <v>2800</v>
      </c>
      <c r="H728" s="43">
        <f>Current!AM728</f>
        <v>2800</v>
      </c>
      <c r="I728" s="41">
        <f>Infrastructure!AT728</f>
        <v>51771</v>
      </c>
      <c r="J728" s="42">
        <f>Infrastructure!AU728</f>
        <v>49431</v>
      </c>
      <c r="K728" s="43">
        <f>Infrastructure!AV728</f>
        <v>51128</v>
      </c>
      <c r="L728" s="41">
        <f>'Allocations-in-Kind'!AK728</f>
        <v>78528</v>
      </c>
      <c r="M728" s="42">
        <f>'Allocations-in-Kind'!AL728</f>
        <v>92446</v>
      </c>
      <c r="N728" s="43">
        <f>'Allocations-in-Kind'!AM728</f>
        <v>94932</v>
      </c>
      <c r="O728" s="41"/>
      <c r="P728" s="42"/>
      <c r="Q728" s="43"/>
      <c r="R728" s="41"/>
      <c r="S728" s="42"/>
      <c r="T728" s="43"/>
      <c r="U728" s="41">
        <f>'ES Breakdown'!AK728</f>
        <v>179350</v>
      </c>
      <c r="V728" s="42">
        <f>'ES Breakdown'!AL728</f>
        <v>189946</v>
      </c>
      <c r="W728" s="43">
        <f>'ES Breakdown'!AM728</f>
        <v>200499</v>
      </c>
      <c r="X728" s="41"/>
      <c r="Y728" s="42"/>
      <c r="Z728" s="43"/>
      <c r="AA728" s="41"/>
      <c r="AB728" s="42"/>
      <c r="AC728" s="43"/>
      <c r="AD728" s="41"/>
      <c r="AE728" s="42"/>
      <c r="AF728" s="43"/>
      <c r="AG728" s="41"/>
      <c r="AH728" s="42"/>
      <c r="AI728" s="43"/>
      <c r="AK728" s="41">
        <f t="shared" si="211"/>
        <v>314209</v>
      </c>
      <c r="AL728" s="42">
        <f t="shared" si="211"/>
        <v>334623</v>
      </c>
      <c r="AM728" s="43">
        <f t="shared" si="211"/>
        <v>349359</v>
      </c>
      <c r="AT728" s="32">
        <f t="shared" si="212"/>
        <v>1</v>
      </c>
      <c r="AV728" s="23">
        <v>6</v>
      </c>
      <c r="AW728" s="23">
        <v>1</v>
      </c>
      <c r="AX728" s="23">
        <f t="shared" si="213"/>
        <v>5</v>
      </c>
    </row>
    <row r="729" spans="2:50" ht="15" customHeight="1" x14ac:dyDescent="0.3">
      <c r="B729" s="15"/>
      <c r="C729" s="40" t="s">
        <v>22</v>
      </c>
      <c r="D729" s="34" t="s">
        <v>439</v>
      </c>
      <c r="E729" s="35" t="s">
        <v>894</v>
      </c>
      <c r="F729" s="41">
        <f>Current!AK729</f>
        <v>4085</v>
      </c>
      <c r="G729" s="42">
        <f>Current!AL729</f>
        <v>2800</v>
      </c>
      <c r="H729" s="43">
        <f>Current!AM729</f>
        <v>2800</v>
      </c>
      <c r="I729" s="41">
        <f>Infrastructure!AT729</f>
        <v>35721</v>
      </c>
      <c r="J729" s="42">
        <f>Infrastructure!AU729</f>
        <v>32874</v>
      </c>
      <c r="K729" s="43">
        <f>Infrastructure!AV729</f>
        <v>33409</v>
      </c>
      <c r="L729" s="41">
        <f>'Allocations-in-Kind'!AK729</f>
        <v>20000</v>
      </c>
      <c r="M729" s="42">
        <f>'Allocations-in-Kind'!AL729</f>
        <v>50409</v>
      </c>
      <c r="N729" s="43">
        <f>'Allocations-in-Kind'!AM729</f>
        <v>60172</v>
      </c>
      <c r="O729" s="41"/>
      <c r="P729" s="42"/>
      <c r="Q729" s="43"/>
      <c r="R729" s="41"/>
      <c r="S729" s="42"/>
      <c r="T729" s="43"/>
      <c r="U729" s="41">
        <f>'ES Breakdown'!AK729</f>
        <v>106114</v>
      </c>
      <c r="V729" s="42">
        <f>'ES Breakdown'!AL729</f>
        <v>109583</v>
      </c>
      <c r="W729" s="43">
        <f>'ES Breakdown'!AM729</f>
        <v>111990</v>
      </c>
      <c r="X729" s="41"/>
      <c r="Y729" s="42"/>
      <c r="Z729" s="43"/>
      <c r="AA729" s="41"/>
      <c r="AB729" s="42"/>
      <c r="AC729" s="43"/>
      <c r="AD729" s="41"/>
      <c r="AE729" s="42"/>
      <c r="AF729" s="43"/>
      <c r="AG729" s="41"/>
      <c r="AH729" s="42"/>
      <c r="AI729" s="43"/>
      <c r="AK729" s="41">
        <f t="shared" si="211"/>
        <v>165920</v>
      </c>
      <c r="AL729" s="42">
        <f t="shared" si="211"/>
        <v>195666</v>
      </c>
      <c r="AM729" s="43">
        <f t="shared" si="211"/>
        <v>208371</v>
      </c>
      <c r="AT729" s="32">
        <f t="shared" si="212"/>
        <v>1</v>
      </c>
      <c r="AV729" s="23">
        <v>6</v>
      </c>
      <c r="AW729" s="23">
        <v>1</v>
      </c>
      <c r="AX729" s="23">
        <f t="shared" si="213"/>
        <v>6</v>
      </c>
    </row>
    <row r="730" spans="2:50" ht="15" customHeight="1" x14ac:dyDescent="0.3">
      <c r="B730" s="15"/>
      <c r="C730" s="40" t="s">
        <v>22</v>
      </c>
      <c r="D730" s="34" t="s">
        <v>442</v>
      </c>
      <c r="E730" s="35" t="s">
        <v>891</v>
      </c>
      <c r="F730" s="41">
        <f>Current!AK730</f>
        <v>29497</v>
      </c>
      <c r="G730" s="42">
        <f>Current!AL730</f>
        <v>27000</v>
      </c>
      <c r="H730" s="43">
        <f>Current!AM730</f>
        <v>28000</v>
      </c>
      <c r="I730" s="41">
        <f>Infrastructure!AT730</f>
        <v>117651</v>
      </c>
      <c r="J730" s="42">
        <f>Infrastructure!AU730</f>
        <v>88799</v>
      </c>
      <c r="K730" s="43">
        <f>Infrastructure!AV730</f>
        <v>93886</v>
      </c>
      <c r="L730" s="41">
        <f>'Allocations-in-Kind'!AK730</f>
        <v>10253</v>
      </c>
      <c r="M730" s="42">
        <f>'Allocations-in-Kind'!AL730</f>
        <v>10827</v>
      </c>
      <c r="N730" s="43">
        <f>'Allocations-in-Kind'!AM730</f>
        <v>10236</v>
      </c>
      <c r="O730" s="41"/>
      <c r="P730" s="42"/>
      <c r="Q730" s="43"/>
      <c r="R730" s="41"/>
      <c r="S730" s="42"/>
      <c r="T730" s="43"/>
      <c r="U730" s="41">
        <f>'ES Breakdown'!AK730</f>
        <v>458066</v>
      </c>
      <c r="V730" s="42">
        <f>'ES Breakdown'!AL730</f>
        <v>494213</v>
      </c>
      <c r="W730" s="43">
        <f>'ES Breakdown'!AM730</f>
        <v>533758</v>
      </c>
      <c r="X730" s="41"/>
      <c r="Y730" s="42"/>
      <c r="Z730" s="43"/>
      <c r="AA730" s="41"/>
      <c r="AB730" s="42"/>
      <c r="AC730" s="43"/>
      <c r="AD730" s="41"/>
      <c r="AE730" s="42"/>
      <c r="AF730" s="43"/>
      <c r="AG730" s="41"/>
      <c r="AH730" s="42"/>
      <c r="AI730" s="43"/>
      <c r="AK730" s="41">
        <f t="shared" si="211"/>
        <v>615467</v>
      </c>
      <c r="AL730" s="42">
        <f t="shared" si="211"/>
        <v>620839</v>
      </c>
      <c r="AM730" s="43">
        <f t="shared" si="211"/>
        <v>665880</v>
      </c>
      <c r="AT730" s="32">
        <f t="shared" si="212"/>
        <v>1</v>
      </c>
      <c r="AV730" s="23">
        <v>6</v>
      </c>
      <c r="AW730" s="23">
        <v>1</v>
      </c>
      <c r="AX730" s="23">
        <f t="shared" si="213"/>
        <v>7</v>
      </c>
    </row>
    <row r="731" spans="2:50" ht="15" hidden="1" customHeight="1" x14ac:dyDescent="0.3">
      <c r="B731" s="15"/>
      <c r="C731" s="40" t="s">
        <v>22</v>
      </c>
      <c r="D731" s="34" t="s">
        <v>2</v>
      </c>
      <c r="E731" s="35" t="s">
        <v>2</v>
      </c>
      <c r="F731" s="41">
        <f>Current!AK731</f>
        <v>0</v>
      </c>
      <c r="G731" s="42">
        <f>Current!AL731</f>
        <v>0</v>
      </c>
      <c r="H731" s="43">
        <f>Current!AM731</f>
        <v>0</v>
      </c>
      <c r="I731" s="41">
        <f>Infrastructure!AT731</f>
        <v>0</v>
      </c>
      <c r="J731" s="42">
        <f>Infrastructure!AU731</f>
        <v>0</v>
      </c>
      <c r="K731" s="43">
        <f>Infrastructure!AV731</f>
        <v>0</v>
      </c>
      <c r="L731" s="41">
        <f>'Allocations-in-Kind'!AK731</f>
        <v>0</v>
      </c>
      <c r="M731" s="42">
        <f>'Allocations-in-Kind'!AL731</f>
        <v>0</v>
      </c>
      <c r="N731" s="43">
        <f>'Allocations-in-Kind'!AM731</f>
        <v>0</v>
      </c>
      <c r="O731" s="41"/>
      <c r="P731" s="42"/>
      <c r="Q731" s="43"/>
      <c r="R731" s="41"/>
      <c r="S731" s="42"/>
      <c r="T731" s="43"/>
      <c r="U731" s="41">
        <f>'ES Breakdown'!AK731</f>
        <v>0</v>
      </c>
      <c r="V731" s="42">
        <f>'ES Breakdown'!AL731</f>
        <v>0</v>
      </c>
      <c r="W731" s="43">
        <f>'ES Breakdown'!AM731</f>
        <v>0</v>
      </c>
      <c r="X731" s="41"/>
      <c r="Y731" s="42"/>
      <c r="Z731" s="43"/>
      <c r="AA731" s="41"/>
      <c r="AB731" s="42"/>
      <c r="AC731" s="43"/>
      <c r="AD731" s="41"/>
      <c r="AE731" s="42"/>
      <c r="AF731" s="43"/>
      <c r="AG731" s="41"/>
      <c r="AH731" s="42"/>
      <c r="AI731" s="43"/>
      <c r="AK731" s="41">
        <f t="shared" si="211"/>
        <v>0</v>
      </c>
      <c r="AL731" s="42">
        <f t="shared" si="211"/>
        <v>0</v>
      </c>
      <c r="AM731" s="43">
        <f t="shared" si="211"/>
        <v>0</v>
      </c>
      <c r="AT731" s="32">
        <f t="shared" si="212"/>
        <v>0</v>
      </c>
      <c r="AV731" s="23">
        <v>6</v>
      </c>
      <c r="AW731" s="23">
        <v>1</v>
      </c>
      <c r="AX731" s="23">
        <f t="shared" si="213"/>
        <v>8</v>
      </c>
    </row>
    <row r="732" spans="2:50" ht="15" hidden="1" customHeight="1" x14ac:dyDescent="0.3">
      <c r="B732" s="15"/>
      <c r="C732" s="40" t="s">
        <v>22</v>
      </c>
      <c r="D732" s="34" t="s">
        <v>2</v>
      </c>
      <c r="E732" s="35" t="s">
        <v>2</v>
      </c>
      <c r="F732" s="41">
        <f>Current!AK732</f>
        <v>0</v>
      </c>
      <c r="G732" s="42">
        <f>Current!AL732</f>
        <v>0</v>
      </c>
      <c r="H732" s="43">
        <f>Current!AM732</f>
        <v>0</v>
      </c>
      <c r="I732" s="41">
        <f>Infrastructure!AT732</f>
        <v>0</v>
      </c>
      <c r="J732" s="42">
        <f>Infrastructure!AU732</f>
        <v>0</v>
      </c>
      <c r="K732" s="43">
        <f>Infrastructure!AV732</f>
        <v>0</v>
      </c>
      <c r="L732" s="41">
        <f>'Allocations-in-Kind'!AK732</f>
        <v>0</v>
      </c>
      <c r="M732" s="42">
        <f>'Allocations-in-Kind'!AL732</f>
        <v>0</v>
      </c>
      <c r="N732" s="43">
        <f>'Allocations-in-Kind'!AM732</f>
        <v>0</v>
      </c>
      <c r="O732" s="41"/>
      <c r="P732" s="42"/>
      <c r="Q732" s="43"/>
      <c r="R732" s="41"/>
      <c r="S732" s="42"/>
      <c r="T732" s="43"/>
      <c r="U732" s="41">
        <f>'ES Breakdown'!AK732</f>
        <v>0</v>
      </c>
      <c r="V732" s="42">
        <f>'ES Breakdown'!AL732</f>
        <v>0</v>
      </c>
      <c r="W732" s="43">
        <f>'ES Breakdown'!AM732</f>
        <v>0</v>
      </c>
      <c r="X732" s="41"/>
      <c r="Y732" s="42"/>
      <c r="Z732" s="43"/>
      <c r="AA732" s="41"/>
      <c r="AB732" s="42"/>
      <c r="AC732" s="43"/>
      <c r="AD732" s="41"/>
      <c r="AE732" s="42"/>
      <c r="AF732" s="43"/>
      <c r="AG732" s="41"/>
      <c r="AH732" s="42"/>
      <c r="AI732" s="43"/>
      <c r="AK732" s="41">
        <f t="shared" si="211"/>
        <v>0</v>
      </c>
      <c r="AL732" s="42">
        <f t="shared" si="211"/>
        <v>0</v>
      </c>
      <c r="AM732" s="43">
        <f t="shared" si="211"/>
        <v>0</v>
      </c>
      <c r="AT732" s="32">
        <f t="shared" si="212"/>
        <v>0</v>
      </c>
      <c r="AV732" s="23">
        <v>6</v>
      </c>
      <c r="AW732" s="23">
        <v>1</v>
      </c>
      <c r="AX732" s="23">
        <f t="shared" si="213"/>
        <v>9</v>
      </c>
    </row>
    <row r="733" spans="2:50" ht="15" hidden="1" customHeight="1" x14ac:dyDescent="0.3">
      <c r="B733" s="15"/>
      <c r="C733" s="40" t="s">
        <v>22</v>
      </c>
      <c r="D733" s="34" t="s">
        <v>2</v>
      </c>
      <c r="E733" s="35" t="s">
        <v>2</v>
      </c>
      <c r="F733" s="41">
        <f>Current!AK733</f>
        <v>0</v>
      </c>
      <c r="G733" s="42">
        <f>Current!AL733</f>
        <v>0</v>
      </c>
      <c r="H733" s="43">
        <f>Current!AM733</f>
        <v>0</v>
      </c>
      <c r="I733" s="41">
        <f>Infrastructure!AT733</f>
        <v>0</v>
      </c>
      <c r="J733" s="42">
        <f>Infrastructure!AU733</f>
        <v>0</v>
      </c>
      <c r="K733" s="43">
        <f>Infrastructure!AV733</f>
        <v>0</v>
      </c>
      <c r="L733" s="41">
        <f>'Allocations-in-Kind'!AK733</f>
        <v>0</v>
      </c>
      <c r="M733" s="42">
        <f>'Allocations-in-Kind'!AL733</f>
        <v>0</v>
      </c>
      <c r="N733" s="43">
        <f>'Allocations-in-Kind'!AM733</f>
        <v>0</v>
      </c>
      <c r="O733" s="41"/>
      <c r="P733" s="42"/>
      <c r="Q733" s="43"/>
      <c r="R733" s="41"/>
      <c r="S733" s="42"/>
      <c r="T733" s="43"/>
      <c r="U733" s="41">
        <f>'ES Breakdown'!AK733</f>
        <v>0</v>
      </c>
      <c r="V733" s="42">
        <f>'ES Breakdown'!AL733</f>
        <v>0</v>
      </c>
      <c r="W733" s="43">
        <f>'ES Breakdown'!AM733</f>
        <v>0</v>
      </c>
      <c r="X733" s="41"/>
      <c r="Y733" s="42"/>
      <c r="Z733" s="43"/>
      <c r="AA733" s="41"/>
      <c r="AB733" s="42"/>
      <c r="AC733" s="43"/>
      <c r="AD733" s="41"/>
      <c r="AE733" s="42"/>
      <c r="AF733" s="43"/>
      <c r="AG733" s="41"/>
      <c r="AH733" s="42"/>
      <c r="AI733" s="43"/>
      <c r="AK733" s="41">
        <f t="shared" si="211"/>
        <v>0</v>
      </c>
      <c r="AL733" s="42">
        <f t="shared" si="211"/>
        <v>0</v>
      </c>
      <c r="AM733" s="43">
        <f t="shared" si="211"/>
        <v>0</v>
      </c>
      <c r="AT733" s="32">
        <f t="shared" si="212"/>
        <v>0</v>
      </c>
      <c r="AV733" s="23">
        <v>6</v>
      </c>
      <c r="AW733" s="23">
        <v>1</v>
      </c>
      <c r="AX733" s="23">
        <f t="shared" si="213"/>
        <v>10</v>
      </c>
    </row>
    <row r="734" spans="2:50" ht="15" customHeight="1" x14ac:dyDescent="0.3">
      <c r="B734" s="15"/>
      <c r="C734" s="40" t="s">
        <v>23</v>
      </c>
      <c r="D734" s="34" t="s">
        <v>780</v>
      </c>
      <c r="E734" s="35" t="s">
        <v>889</v>
      </c>
      <c r="F734" s="41">
        <f>Current!AK734</f>
        <v>17218</v>
      </c>
      <c r="G734" s="42">
        <f>Current!AL734</f>
        <v>15200</v>
      </c>
      <c r="H734" s="43">
        <f>Current!AM734</f>
        <v>15800</v>
      </c>
      <c r="I734" s="41">
        <f>Infrastructure!AT734</f>
        <v>2597</v>
      </c>
      <c r="J734" s="42">
        <f>Infrastructure!AU734</f>
        <v>2713</v>
      </c>
      <c r="K734" s="43">
        <f>Infrastructure!AV734</f>
        <v>2838</v>
      </c>
      <c r="L734" s="41">
        <f>'Allocations-in-Kind'!AK734</f>
        <v>5286</v>
      </c>
      <c r="M734" s="42">
        <f>'Allocations-in-Kind'!AL734</f>
        <v>2874</v>
      </c>
      <c r="N734" s="43">
        <f>'Allocations-in-Kind'!AM734</f>
        <v>2406</v>
      </c>
      <c r="O734" s="41"/>
      <c r="P734" s="42"/>
      <c r="Q734" s="43"/>
      <c r="R734" s="41"/>
      <c r="S734" s="42"/>
      <c r="T734" s="43"/>
      <c r="U734" s="41">
        <f>'ES Breakdown'!AK734</f>
        <v>333988</v>
      </c>
      <c r="V734" s="42">
        <f>'ES Breakdown'!AL734</f>
        <v>346103</v>
      </c>
      <c r="W734" s="43">
        <f>'ES Breakdown'!AM734</f>
        <v>359426</v>
      </c>
      <c r="X734" s="41"/>
      <c r="Y734" s="42"/>
      <c r="Z734" s="43"/>
      <c r="AA734" s="41"/>
      <c r="AB734" s="42"/>
      <c r="AC734" s="43"/>
      <c r="AD734" s="41"/>
      <c r="AE734" s="42"/>
      <c r="AF734" s="43"/>
      <c r="AG734" s="41"/>
      <c r="AH734" s="42"/>
      <c r="AI734" s="43"/>
      <c r="AK734" s="41">
        <f t="shared" si="211"/>
        <v>359089</v>
      </c>
      <c r="AL734" s="42">
        <f t="shared" si="211"/>
        <v>366890</v>
      </c>
      <c r="AM734" s="43">
        <f t="shared" si="211"/>
        <v>380470</v>
      </c>
      <c r="AT734" s="32">
        <f t="shared" si="212"/>
        <v>1</v>
      </c>
      <c r="AV734" s="23">
        <v>6</v>
      </c>
      <c r="AW734" s="23">
        <v>2</v>
      </c>
      <c r="AX734" s="23">
        <f t="shared" si="213"/>
        <v>1</v>
      </c>
    </row>
    <row r="735" spans="2:50" ht="15" customHeight="1" x14ac:dyDescent="0.3">
      <c r="B735" s="15"/>
      <c r="C735" s="50" t="str">
        <f>IF(LEN(E734)&lt;1,"","Total: " &amp; LEFT(E734,LEN(E734)-21) &amp; "Municipalities")</f>
        <v>Total: Gert Sibande Municipalities</v>
      </c>
      <c r="D735" s="51"/>
      <c r="E735" s="52"/>
      <c r="F735" s="53">
        <f>Current!AK735</f>
        <v>74360</v>
      </c>
      <c r="G735" s="54">
        <f>Current!AL735</f>
        <v>59000</v>
      </c>
      <c r="H735" s="55">
        <f>Current!AM735</f>
        <v>60800</v>
      </c>
      <c r="I735" s="53">
        <f>Infrastructure!AT735</f>
        <v>1126267</v>
      </c>
      <c r="J735" s="54">
        <f>Infrastructure!AU735</f>
        <v>1089462</v>
      </c>
      <c r="K735" s="55">
        <f>Infrastructure!AV735</f>
        <v>1186317</v>
      </c>
      <c r="L735" s="53">
        <f>'Allocations-in-Kind'!AK735</f>
        <v>239674</v>
      </c>
      <c r="M735" s="54">
        <f>'Allocations-in-Kind'!AL735</f>
        <v>263324</v>
      </c>
      <c r="N735" s="55">
        <f>'Allocations-in-Kind'!AM735</f>
        <v>292833</v>
      </c>
      <c r="O735" s="53"/>
      <c r="P735" s="54"/>
      <c r="Q735" s="55"/>
      <c r="R735" s="53"/>
      <c r="S735" s="54"/>
      <c r="T735" s="55"/>
      <c r="U735" s="53">
        <f t="shared" ref="U735:AI735" si="214">SUM(U724:U734)</f>
        <v>2311768</v>
      </c>
      <c r="V735" s="54">
        <f t="shared" si="214"/>
        <v>2417623</v>
      </c>
      <c r="W735" s="55">
        <f t="shared" si="214"/>
        <v>2515536</v>
      </c>
      <c r="X735" s="53">
        <f t="shared" si="214"/>
        <v>0</v>
      </c>
      <c r="Y735" s="54">
        <f t="shared" si="214"/>
        <v>0</v>
      </c>
      <c r="Z735" s="55">
        <f t="shared" si="214"/>
        <v>0</v>
      </c>
      <c r="AA735" s="53">
        <f t="shared" si="214"/>
        <v>0</v>
      </c>
      <c r="AB735" s="54">
        <f t="shared" si="214"/>
        <v>0</v>
      </c>
      <c r="AC735" s="55">
        <f t="shared" si="214"/>
        <v>0</v>
      </c>
      <c r="AD735" s="53">
        <f t="shared" si="214"/>
        <v>0</v>
      </c>
      <c r="AE735" s="54">
        <f t="shared" si="214"/>
        <v>0</v>
      </c>
      <c r="AF735" s="55">
        <f t="shared" si="214"/>
        <v>0</v>
      </c>
      <c r="AG735" s="53">
        <f t="shared" si="214"/>
        <v>0</v>
      </c>
      <c r="AH735" s="54">
        <f t="shared" si="214"/>
        <v>0</v>
      </c>
      <c r="AI735" s="55">
        <f t="shared" si="214"/>
        <v>0</v>
      </c>
      <c r="AK735" s="53">
        <f>SUM(AK724:AK734)</f>
        <v>3752069</v>
      </c>
      <c r="AL735" s="54">
        <f>SUM(AL724:AL734)</f>
        <v>3829409</v>
      </c>
      <c r="AM735" s="55">
        <f>SUM(AM724:AM734)</f>
        <v>4055486</v>
      </c>
      <c r="AT735" s="32">
        <f>IF(SUM(AT724:AT734)=0,0,1)</f>
        <v>1</v>
      </c>
    </row>
    <row r="736" spans="2:50" ht="15" customHeight="1" x14ac:dyDescent="0.3">
      <c r="B736" s="15"/>
      <c r="C736" s="40"/>
      <c r="D736" s="34"/>
      <c r="E736" s="35"/>
      <c r="F736" s="41"/>
      <c r="G736" s="42"/>
      <c r="H736" s="43"/>
      <c r="I736" s="41"/>
      <c r="J736" s="42"/>
      <c r="K736" s="43"/>
      <c r="L736" s="41"/>
      <c r="M736" s="42"/>
      <c r="N736" s="43"/>
      <c r="O736" s="41"/>
      <c r="P736" s="42"/>
      <c r="Q736" s="43"/>
      <c r="R736" s="41"/>
      <c r="S736" s="42"/>
      <c r="T736" s="43"/>
      <c r="U736" s="41"/>
      <c r="V736" s="42"/>
      <c r="W736" s="43"/>
      <c r="X736" s="41"/>
      <c r="Y736" s="42"/>
      <c r="Z736" s="43"/>
      <c r="AA736" s="41"/>
      <c r="AB736" s="42"/>
      <c r="AC736" s="43"/>
      <c r="AD736" s="41"/>
      <c r="AE736" s="42"/>
      <c r="AF736" s="43"/>
      <c r="AG736" s="41"/>
      <c r="AH736" s="42"/>
      <c r="AI736" s="43"/>
      <c r="AK736" s="41"/>
      <c r="AL736" s="42"/>
      <c r="AM736" s="43"/>
      <c r="AT736" s="32">
        <f>IF(AT735=0,0,1)</f>
        <v>1</v>
      </c>
    </row>
    <row r="737" spans="2:50" ht="15" customHeight="1" x14ac:dyDescent="0.3">
      <c r="B737" s="15"/>
      <c r="C737" s="40" t="s">
        <v>22</v>
      </c>
      <c r="D737" s="34" t="s">
        <v>781</v>
      </c>
      <c r="E737" s="35" t="s">
        <v>1007</v>
      </c>
      <c r="F737" s="41">
        <f>Current!AK737</f>
        <v>3161</v>
      </c>
      <c r="G737" s="42">
        <f>Current!AL737</f>
        <v>1900</v>
      </c>
      <c r="H737" s="43">
        <f>Current!AM737</f>
        <v>2000</v>
      </c>
      <c r="I737" s="41">
        <f>Infrastructure!AT737</f>
        <v>53420</v>
      </c>
      <c r="J737" s="42">
        <f>Infrastructure!AU737</f>
        <v>29645</v>
      </c>
      <c r="K737" s="43">
        <f>Infrastructure!AV737</f>
        <v>41595</v>
      </c>
      <c r="L737" s="41">
        <f>'Allocations-in-Kind'!AK737</f>
        <v>48000</v>
      </c>
      <c r="M737" s="42">
        <f>'Allocations-in-Kind'!AL737</f>
        <v>17000</v>
      </c>
      <c r="N737" s="43">
        <f>'Allocations-in-Kind'!AM737</f>
        <v>300</v>
      </c>
      <c r="O737" s="41"/>
      <c r="P737" s="42"/>
      <c r="Q737" s="43"/>
      <c r="R737" s="41"/>
      <c r="S737" s="42"/>
      <c r="T737" s="43"/>
      <c r="U737" s="41">
        <f>'ES Breakdown'!AK737</f>
        <v>149824</v>
      </c>
      <c r="V737" s="42">
        <f>'ES Breakdown'!AL737</f>
        <v>157125</v>
      </c>
      <c r="W737" s="43">
        <f>'ES Breakdown'!AM737</f>
        <v>163834</v>
      </c>
      <c r="X737" s="41"/>
      <c r="Y737" s="42"/>
      <c r="Z737" s="43"/>
      <c r="AA737" s="41"/>
      <c r="AB737" s="42"/>
      <c r="AC737" s="43"/>
      <c r="AD737" s="41"/>
      <c r="AE737" s="42"/>
      <c r="AF737" s="43"/>
      <c r="AG737" s="41"/>
      <c r="AH737" s="42"/>
      <c r="AI737" s="43"/>
      <c r="AK737" s="41">
        <f t="shared" ref="AK737:AM747" si="215">F737+I737+L737+O737+R737+U737+X737+AA737+AD737+AG737</f>
        <v>254405</v>
      </c>
      <c r="AL737" s="42">
        <f t="shared" si="215"/>
        <v>205670</v>
      </c>
      <c r="AM737" s="43">
        <f t="shared" si="215"/>
        <v>207729</v>
      </c>
      <c r="AT737" s="32">
        <f>IF(LEN(E737)&lt;2,0,1)</f>
        <v>1</v>
      </c>
      <c r="AV737" s="23">
        <v>6</v>
      </c>
      <c r="AW737" s="23">
        <v>3</v>
      </c>
      <c r="AX737" s="23">
        <v>1</v>
      </c>
    </row>
    <row r="738" spans="2:50" ht="15" customHeight="1" x14ac:dyDescent="0.3">
      <c r="B738" s="15"/>
      <c r="C738" s="40" t="s">
        <v>22</v>
      </c>
      <c r="D738" s="34" t="s">
        <v>782</v>
      </c>
      <c r="E738" s="35" t="s">
        <v>1009</v>
      </c>
      <c r="F738" s="41">
        <f>Current!AK738</f>
        <v>6193</v>
      </c>
      <c r="G738" s="42">
        <f>Current!AL738</f>
        <v>3000</v>
      </c>
      <c r="H738" s="43">
        <f>Current!AM738</f>
        <v>3000</v>
      </c>
      <c r="I738" s="41">
        <f>Infrastructure!AT738</f>
        <v>190759</v>
      </c>
      <c r="J738" s="42">
        <f>Infrastructure!AU738</f>
        <v>188425</v>
      </c>
      <c r="K738" s="43">
        <f>Infrastructure!AV738</f>
        <v>226260</v>
      </c>
      <c r="L738" s="41">
        <f>'Allocations-in-Kind'!AK738</f>
        <v>100</v>
      </c>
      <c r="M738" s="42">
        <f>'Allocations-in-Kind'!AL738</f>
        <v>3573</v>
      </c>
      <c r="N738" s="43">
        <f>'Allocations-in-Kind'!AM738</f>
        <v>5115</v>
      </c>
      <c r="O738" s="41"/>
      <c r="P738" s="42"/>
      <c r="Q738" s="43"/>
      <c r="R738" s="41"/>
      <c r="S738" s="42"/>
      <c r="T738" s="43"/>
      <c r="U738" s="41">
        <f>'ES Breakdown'!AK738</f>
        <v>600014</v>
      </c>
      <c r="V738" s="42">
        <f>'ES Breakdown'!AL738</f>
        <v>647363</v>
      </c>
      <c r="W738" s="43">
        <f>'ES Breakdown'!AM738</f>
        <v>699163</v>
      </c>
      <c r="X738" s="41"/>
      <c r="Y738" s="42"/>
      <c r="Z738" s="43"/>
      <c r="AA738" s="41"/>
      <c r="AB738" s="42"/>
      <c r="AC738" s="43"/>
      <c r="AD738" s="41"/>
      <c r="AE738" s="42"/>
      <c r="AF738" s="43"/>
      <c r="AG738" s="41"/>
      <c r="AH738" s="42"/>
      <c r="AI738" s="43"/>
      <c r="AK738" s="41">
        <f t="shared" si="215"/>
        <v>797066</v>
      </c>
      <c r="AL738" s="42">
        <f t="shared" si="215"/>
        <v>842361</v>
      </c>
      <c r="AM738" s="43">
        <f t="shared" si="215"/>
        <v>933538</v>
      </c>
      <c r="AT738" s="32">
        <f t="shared" ref="AT738:AT747" si="216">IF(LEN(E738)&lt;2,0,1)</f>
        <v>1</v>
      </c>
      <c r="AV738" s="23">
        <v>6</v>
      </c>
      <c r="AW738" s="23">
        <v>3</v>
      </c>
      <c r="AX738" s="23">
        <f>IF(AW738=AW737,AX737+1,1)</f>
        <v>2</v>
      </c>
    </row>
    <row r="739" spans="2:50" ht="15" customHeight="1" x14ac:dyDescent="0.3">
      <c r="B739" s="15"/>
      <c r="C739" s="40" t="s">
        <v>22</v>
      </c>
      <c r="D739" s="34" t="s">
        <v>446</v>
      </c>
      <c r="E739" s="35" t="s">
        <v>1012</v>
      </c>
      <c r="F739" s="41">
        <f>Current!AK739</f>
        <v>3608</v>
      </c>
      <c r="G739" s="42">
        <f>Current!AL739</f>
        <v>1900</v>
      </c>
      <c r="H739" s="43">
        <f>Current!AM739</f>
        <v>2000</v>
      </c>
      <c r="I739" s="41">
        <f>Infrastructure!AT739</f>
        <v>173388.50664353429</v>
      </c>
      <c r="J739" s="42">
        <f>Infrastructure!AU739</f>
        <v>154975.59071574867</v>
      </c>
      <c r="K739" s="43">
        <f>Infrastructure!AV739</f>
        <v>135171.96566649276</v>
      </c>
      <c r="L739" s="41">
        <f>'Allocations-in-Kind'!AK739</f>
        <v>84</v>
      </c>
      <c r="M739" s="42">
        <f>'Allocations-in-Kind'!AL739</f>
        <v>2556</v>
      </c>
      <c r="N739" s="43">
        <f>'Allocations-in-Kind'!AM739</f>
        <v>1049</v>
      </c>
      <c r="O739" s="41"/>
      <c r="P739" s="42"/>
      <c r="Q739" s="43"/>
      <c r="R739" s="41"/>
      <c r="S739" s="42"/>
      <c r="T739" s="43"/>
      <c r="U739" s="41">
        <f>'ES Breakdown'!AK739</f>
        <v>350175</v>
      </c>
      <c r="V739" s="42">
        <f>'ES Breakdown'!AL739</f>
        <v>377808</v>
      </c>
      <c r="W739" s="43">
        <f>'ES Breakdown'!AM739</f>
        <v>408039</v>
      </c>
      <c r="X739" s="41"/>
      <c r="Y739" s="42"/>
      <c r="Z739" s="43"/>
      <c r="AA739" s="41"/>
      <c r="AB739" s="42"/>
      <c r="AC739" s="43"/>
      <c r="AD739" s="41"/>
      <c r="AE739" s="42"/>
      <c r="AF739" s="43"/>
      <c r="AG739" s="41"/>
      <c r="AH739" s="42"/>
      <c r="AI739" s="43"/>
      <c r="AK739" s="41">
        <f t="shared" si="215"/>
        <v>527255.50664353429</v>
      </c>
      <c r="AL739" s="42">
        <f t="shared" si="215"/>
        <v>537239.59071574872</v>
      </c>
      <c r="AM739" s="43">
        <f t="shared" si="215"/>
        <v>546259.9656664927</v>
      </c>
      <c r="AT739" s="32">
        <f t="shared" si="216"/>
        <v>1</v>
      </c>
      <c r="AV739" s="23">
        <v>6</v>
      </c>
      <c r="AW739" s="23">
        <v>3</v>
      </c>
      <c r="AX739" s="23">
        <f t="shared" ref="AX739:AX747" si="217">IF(AW739=AW738,AX738+1,1)</f>
        <v>3</v>
      </c>
    </row>
    <row r="740" spans="2:50" ht="15" customHeight="1" x14ac:dyDescent="0.3">
      <c r="B740" s="15"/>
      <c r="C740" s="40" t="s">
        <v>22</v>
      </c>
      <c r="D740" s="34" t="s">
        <v>783</v>
      </c>
      <c r="E740" s="35" t="s">
        <v>1010</v>
      </c>
      <c r="F740" s="41">
        <f>Current!AK740</f>
        <v>5234</v>
      </c>
      <c r="G740" s="42">
        <f>Current!AL740</f>
        <v>3800</v>
      </c>
      <c r="H740" s="43">
        <f>Current!AM740</f>
        <v>4000</v>
      </c>
      <c r="I740" s="41">
        <f>Infrastructure!AT740</f>
        <v>56712</v>
      </c>
      <c r="J740" s="42">
        <f>Infrastructure!AU740</f>
        <v>65458</v>
      </c>
      <c r="K740" s="43">
        <f>Infrastructure!AV740</f>
        <v>70185</v>
      </c>
      <c r="L740" s="41">
        <f>'Allocations-in-Kind'!AK740</f>
        <v>0</v>
      </c>
      <c r="M740" s="42">
        <f>'Allocations-in-Kind'!AL740</f>
        <v>1300</v>
      </c>
      <c r="N740" s="43">
        <f>'Allocations-in-Kind'!AM740</f>
        <v>1909</v>
      </c>
      <c r="O740" s="41"/>
      <c r="P740" s="42"/>
      <c r="Q740" s="43"/>
      <c r="R740" s="41"/>
      <c r="S740" s="42"/>
      <c r="T740" s="43"/>
      <c r="U740" s="41">
        <f>'ES Breakdown'!AK740</f>
        <v>92885</v>
      </c>
      <c r="V740" s="42">
        <f>'ES Breakdown'!AL740</f>
        <v>96754</v>
      </c>
      <c r="W740" s="43">
        <f>'ES Breakdown'!AM740</f>
        <v>100019</v>
      </c>
      <c r="X740" s="41"/>
      <c r="Y740" s="42"/>
      <c r="Z740" s="43"/>
      <c r="AA740" s="41"/>
      <c r="AB740" s="42"/>
      <c r="AC740" s="43"/>
      <c r="AD740" s="41"/>
      <c r="AE740" s="42"/>
      <c r="AF740" s="43"/>
      <c r="AG740" s="41"/>
      <c r="AH740" s="42"/>
      <c r="AI740" s="43"/>
      <c r="AK740" s="41">
        <f t="shared" si="215"/>
        <v>154831</v>
      </c>
      <c r="AL740" s="42">
        <f t="shared" si="215"/>
        <v>167312</v>
      </c>
      <c r="AM740" s="43">
        <f t="shared" si="215"/>
        <v>176113</v>
      </c>
      <c r="AT740" s="32">
        <f t="shared" si="216"/>
        <v>1</v>
      </c>
      <c r="AV740" s="23">
        <v>6</v>
      </c>
      <c r="AW740" s="23">
        <v>3</v>
      </c>
      <c r="AX740" s="23">
        <f t="shared" si="217"/>
        <v>4</v>
      </c>
    </row>
    <row r="741" spans="2:50" ht="15" customHeight="1" x14ac:dyDescent="0.3">
      <c r="B741" s="15"/>
      <c r="C741" s="40" t="s">
        <v>22</v>
      </c>
      <c r="D741" s="34" t="s">
        <v>452</v>
      </c>
      <c r="E741" s="35" t="s">
        <v>1006</v>
      </c>
      <c r="F741" s="41">
        <f>Current!AK741</f>
        <v>4017</v>
      </c>
      <c r="G741" s="42">
        <f>Current!AL741</f>
        <v>1900</v>
      </c>
      <c r="H741" s="43">
        <f>Current!AM741</f>
        <v>2000</v>
      </c>
      <c r="I741" s="41">
        <f>Infrastructure!AT741</f>
        <v>217632</v>
      </c>
      <c r="J741" s="42">
        <f>Infrastructure!AU741</f>
        <v>229651</v>
      </c>
      <c r="K741" s="43">
        <f>Infrastructure!AV741</f>
        <v>240334</v>
      </c>
      <c r="L741" s="41">
        <f>'Allocations-in-Kind'!AK741</f>
        <v>261140</v>
      </c>
      <c r="M741" s="42">
        <f>'Allocations-in-Kind'!AL741</f>
        <v>242145</v>
      </c>
      <c r="N741" s="43">
        <f>'Allocations-in-Kind'!AM741</f>
        <v>245796</v>
      </c>
      <c r="O741" s="41"/>
      <c r="P741" s="42"/>
      <c r="Q741" s="43"/>
      <c r="R741" s="41"/>
      <c r="S741" s="42"/>
      <c r="T741" s="43"/>
      <c r="U741" s="41">
        <f>'ES Breakdown'!AK741</f>
        <v>592128</v>
      </c>
      <c r="V741" s="42">
        <f>'ES Breakdown'!AL741</f>
        <v>608296</v>
      </c>
      <c r="W741" s="43">
        <f>'ES Breakdown'!AM741</f>
        <v>617022</v>
      </c>
      <c r="X741" s="41"/>
      <c r="Y741" s="42"/>
      <c r="Z741" s="43"/>
      <c r="AA741" s="41"/>
      <c r="AB741" s="42"/>
      <c r="AC741" s="43"/>
      <c r="AD741" s="41"/>
      <c r="AE741" s="42"/>
      <c r="AF741" s="43"/>
      <c r="AG741" s="41"/>
      <c r="AH741" s="42"/>
      <c r="AI741" s="43"/>
      <c r="AK741" s="41">
        <f t="shared" si="215"/>
        <v>1074917</v>
      </c>
      <c r="AL741" s="42">
        <f t="shared" si="215"/>
        <v>1081992</v>
      </c>
      <c r="AM741" s="43">
        <f t="shared" si="215"/>
        <v>1105152</v>
      </c>
      <c r="AT741" s="32">
        <f t="shared" si="216"/>
        <v>1</v>
      </c>
      <c r="AV741" s="23">
        <v>6</v>
      </c>
      <c r="AW741" s="23">
        <v>3</v>
      </c>
      <c r="AX741" s="23">
        <f t="shared" si="217"/>
        <v>5</v>
      </c>
    </row>
    <row r="742" spans="2:50" ht="15" customHeight="1" x14ac:dyDescent="0.3">
      <c r="B742" s="15"/>
      <c r="C742" s="40" t="s">
        <v>22</v>
      </c>
      <c r="D742" s="34" t="s">
        <v>457</v>
      </c>
      <c r="E742" s="35" t="s">
        <v>1008</v>
      </c>
      <c r="F742" s="41">
        <f>Current!AK742</f>
        <v>4555</v>
      </c>
      <c r="G742" s="42">
        <f>Current!AL742</f>
        <v>2400</v>
      </c>
      <c r="H742" s="43">
        <f>Current!AM742</f>
        <v>2500</v>
      </c>
      <c r="I742" s="41">
        <f>Infrastructure!AT742</f>
        <v>146680</v>
      </c>
      <c r="J742" s="42">
        <f>Infrastructure!AU742</f>
        <v>152626</v>
      </c>
      <c r="K742" s="43">
        <f>Infrastructure!AV742</f>
        <v>166282</v>
      </c>
      <c r="L742" s="41">
        <f>'Allocations-in-Kind'!AK742</f>
        <v>19512</v>
      </c>
      <c r="M742" s="42">
        <f>'Allocations-in-Kind'!AL742</f>
        <v>38009</v>
      </c>
      <c r="N742" s="43">
        <f>'Allocations-in-Kind'!AM742</f>
        <v>71202</v>
      </c>
      <c r="O742" s="41"/>
      <c r="P742" s="42"/>
      <c r="Q742" s="43"/>
      <c r="R742" s="41"/>
      <c r="S742" s="42"/>
      <c r="T742" s="43"/>
      <c r="U742" s="41">
        <f>'ES Breakdown'!AK742</f>
        <v>520563</v>
      </c>
      <c r="V742" s="42">
        <f>'ES Breakdown'!AL742</f>
        <v>528962</v>
      </c>
      <c r="W742" s="43">
        <f>'ES Breakdown'!AM742</f>
        <v>528686</v>
      </c>
      <c r="X742" s="41"/>
      <c r="Y742" s="42"/>
      <c r="Z742" s="43"/>
      <c r="AA742" s="41"/>
      <c r="AB742" s="42"/>
      <c r="AC742" s="43"/>
      <c r="AD742" s="41"/>
      <c r="AE742" s="42"/>
      <c r="AF742" s="43"/>
      <c r="AG742" s="41"/>
      <c r="AH742" s="42"/>
      <c r="AI742" s="43"/>
      <c r="AK742" s="41">
        <f t="shared" si="215"/>
        <v>691310</v>
      </c>
      <c r="AL742" s="42">
        <f t="shared" si="215"/>
        <v>721997</v>
      </c>
      <c r="AM742" s="43">
        <f t="shared" si="215"/>
        <v>768670</v>
      </c>
      <c r="AT742" s="32">
        <f t="shared" si="216"/>
        <v>1</v>
      </c>
      <c r="AV742" s="23">
        <v>6</v>
      </c>
      <c r="AW742" s="23">
        <v>3</v>
      </c>
      <c r="AX742" s="23">
        <f t="shared" si="217"/>
        <v>6</v>
      </c>
    </row>
    <row r="743" spans="2:50" ht="15" hidden="1" customHeight="1" x14ac:dyDescent="0.3">
      <c r="B743" s="15"/>
      <c r="C743" s="40" t="s">
        <v>22</v>
      </c>
      <c r="D743" s="34" t="s">
        <v>2</v>
      </c>
      <c r="E743" s="35" t="s">
        <v>2</v>
      </c>
      <c r="F743" s="41">
        <f>Current!AK743</f>
        <v>0</v>
      </c>
      <c r="G743" s="42">
        <f>Current!AL743</f>
        <v>0</v>
      </c>
      <c r="H743" s="43">
        <f>Current!AM743</f>
        <v>0</v>
      </c>
      <c r="I743" s="41">
        <f>Infrastructure!AT743</f>
        <v>0</v>
      </c>
      <c r="J743" s="42">
        <f>Infrastructure!AU743</f>
        <v>0</v>
      </c>
      <c r="K743" s="43">
        <f>Infrastructure!AV743</f>
        <v>0</v>
      </c>
      <c r="L743" s="41">
        <f>'Allocations-in-Kind'!AK743</f>
        <v>0</v>
      </c>
      <c r="M743" s="42">
        <f>'Allocations-in-Kind'!AL743</f>
        <v>0</v>
      </c>
      <c r="N743" s="43">
        <f>'Allocations-in-Kind'!AM743</f>
        <v>0</v>
      </c>
      <c r="O743" s="41"/>
      <c r="P743" s="42"/>
      <c r="Q743" s="43"/>
      <c r="R743" s="41"/>
      <c r="S743" s="42"/>
      <c r="T743" s="43"/>
      <c r="U743" s="41">
        <f>'ES Breakdown'!AK743</f>
        <v>0</v>
      </c>
      <c r="V743" s="42">
        <f>'ES Breakdown'!AL743</f>
        <v>0</v>
      </c>
      <c r="W743" s="43">
        <f>'ES Breakdown'!AM743</f>
        <v>0</v>
      </c>
      <c r="X743" s="41"/>
      <c r="Y743" s="42"/>
      <c r="Z743" s="43"/>
      <c r="AA743" s="41"/>
      <c r="AB743" s="42"/>
      <c r="AC743" s="43"/>
      <c r="AD743" s="41"/>
      <c r="AE743" s="42"/>
      <c r="AF743" s="43"/>
      <c r="AG743" s="41"/>
      <c r="AH743" s="42"/>
      <c r="AI743" s="43"/>
      <c r="AK743" s="41">
        <f t="shared" si="215"/>
        <v>0</v>
      </c>
      <c r="AL743" s="42">
        <f t="shared" si="215"/>
        <v>0</v>
      </c>
      <c r="AM743" s="43">
        <f t="shared" si="215"/>
        <v>0</v>
      </c>
      <c r="AT743" s="32">
        <f t="shared" si="216"/>
        <v>0</v>
      </c>
      <c r="AV743" s="23">
        <v>6</v>
      </c>
      <c r="AW743" s="23">
        <v>3</v>
      </c>
      <c r="AX743" s="23">
        <f t="shared" si="217"/>
        <v>7</v>
      </c>
    </row>
    <row r="744" spans="2:50" ht="15" hidden="1" customHeight="1" x14ac:dyDescent="0.3">
      <c r="B744" s="15"/>
      <c r="C744" s="40" t="s">
        <v>22</v>
      </c>
      <c r="D744" s="34" t="s">
        <v>2</v>
      </c>
      <c r="E744" s="35" t="s">
        <v>2</v>
      </c>
      <c r="F744" s="41">
        <f>Current!AK744</f>
        <v>0</v>
      </c>
      <c r="G744" s="42">
        <f>Current!AL744</f>
        <v>0</v>
      </c>
      <c r="H744" s="43">
        <f>Current!AM744</f>
        <v>0</v>
      </c>
      <c r="I744" s="41">
        <f>Infrastructure!AT744</f>
        <v>0</v>
      </c>
      <c r="J744" s="42">
        <f>Infrastructure!AU744</f>
        <v>0</v>
      </c>
      <c r="K744" s="43">
        <f>Infrastructure!AV744</f>
        <v>0</v>
      </c>
      <c r="L744" s="41">
        <f>'Allocations-in-Kind'!AK744</f>
        <v>0</v>
      </c>
      <c r="M744" s="42">
        <f>'Allocations-in-Kind'!AL744</f>
        <v>0</v>
      </c>
      <c r="N744" s="43">
        <f>'Allocations-in-Kind'!AM744</f>
        <v>0</v>
      </c>
      <c r="O744" s="41"/>
      <c r="P744" s="42"/>
      <c r="Q744" s="43"/>
      <c r="R744" s="41"/>
      <c r="S744" s="42"/>
      <c r="T744" s="43"/>
      <c r="U744" s="41">
        <f>'ES Breakdown'!AK744</f>
        <v>0</v>
      </c>
      <c r="V744" s="42">
        <f>'ES Breakdown'!AL744</f>
        <v>0</v>
      </c>
      <c r="W744" s="43">
        <f>'ES Breakdown'!AM744</f>
        <v>0</v>
      </c>
      <c r="X744" s="41"/>
      <c r="Y744" s="42"/>
      <c r="Z744" s="43"/>
      <c r="AA744" s="41"/>
      <c r="AB744" s="42"/>
      <c r="AC744" s="43"/>
      <c r="AD744" s="41"/>
      <c r="AE744" s="42"/>
      <c r="AF744" s="43"/>
      <c r="AG744" s="41"/>
      <c r="AH744" s="42"/>
      <c r="AI744" s="43"/>
      <c r="AK744" s="41">
        <f t="shared" si="215"/>
        <v>0</v>
      </c>
      <c r="AL744" s="42">
        <f t="shared" si="215"/>
        <v>0</v>
      </c>
      <c r="AM744" s="43">
        <f t="shared" si="215"/>
        <v>0</v>
      </c>
      <c r="AT744" s="32">
        <f t="shared" si="216"/>
        <v>0</v>
      </c>
      <c r="AV744" s="23">
        <v>6</v>
      </c>
      <c r="AW744" s="23">
        <v>3</v>
      </c>
      <c r="AX744" s="23">
        <f t="shared" si="217"/>
        <v>8</v>
      </c>
    </row>
    <row r="745" spans="2:50" ht="15" hidden="1" customHeight="1" x14ac:dyDescent="0.3">
      <c r="B745" s="15"/>
      <c r="C745" s="40" t="s">
        <v>22</v>
      </c>
      <c r="D745" s="34" t="s">
        <v>2</v>
      </c>
      <c r="E745" s="35" t="s">
        <v>2</v>
      </c>
      <c r="F745" s="41">
        <f>Current!AK745</f>
        <v>0</v>
      </c>
      <c r="G745" s="42">
        <f>Current!AL745</f>
        <v>0</v>
      </c>
      <c r="H745" s="43">
        <f>Current!AM745</f>
        <v>0</v>
      </c>
      <c r="I745" s="41">
        <f>Infrastructure!AT745</f>
        <v>0</v>
      </c>
      <c r="J745" s="42">
        <f>Infrastructure!AU745</f>
        <v>0</v>
      </c>
      <c r="K745" s="43">
        <f>Infrastructure!AV745</f>
        <v>0</v>
      </c>
      <c r="L745" s="41">
        <f>'Allocations-in-Kind'!AK745</f>
        <v>0</v>
      </c>
      <c r="M745" s="42">
        <f>'Allocations-in-Kind'!AL745</f>
        <v>0</v>
      </c>
      <c r="N745" s="43">
        <f>'Allocations-in-Kind'!AM745</f>
        <v>0</v>
      </c>
      <c r="O745" s="41"/>
      <c r="P745" s="42"/>
      <c r="Q745" s="43"/>
      <c r="R745" s="41"/>
      <c r="S745" s="42"/>
      <c r="T745" s="43"/>
      <c r="U745" s="41">
        <f>'ES Breakdown'!AK745</f>
        <v>0</v>
      </c>
      <c r="V745" s="42">
        <f>'ES Breakdown'!AL745</f>
        <v>0</v>
      </c>
      <c r="W745" s="43">
        <f>'ES Breakdown'!AM745</f>
        <v>0</v>
      </c>
      <c r="X745" s="41"/>
      <c r="Y745" s="42"/>
      <c r="Z745" s="43"/>
      <c r="AA745" s="41"/>
      <c r="AB745" s="42"/>
      <c r="AC745" s="43"/>
      <c r="AD745" s="41"/>
      <c r="AE745" s="42"/>
      <c r="AF745" s="43"/>
      <c r="AG745" s="41"/>
      <c r="AH745" s="42"/>
      <c r="AI745" s="43"/>
      <c r="AK745" s="41">
        <f t="shared" si="215"/>
        <v>0</v>
      </c>
      <c r="AL745" s="42">
        <f t="shared" si="215"/>
        <v>0</v>
      </c>
      <c r="AM745" s="43">
        <f t="shared" si="215"/>
        <v>0</v>
      </c>
      <c r="AT745" s="32">
        <f t="shared" si="216"/>
        <v>0</v>
      </c>
      <c r="AV745" s="23">
        <v>6</v>
      </c>
      <c r="AW745" s="23">
        <v>3</v>
      </c>
      <c r="AX745" s="23">
        <f t="shared" si="217"/>
        <v>9</v>
      </c>
    </row>
    <row r="746" spans="2:50" ht="15" hidden="1" customHeight="1" x14ac:dyDescent="0.3">
      <c r="B746" s="15"/>
      <c r="C746" s="40" t="s">
        <v>22</v>
      </c>
      <c r="D746" s="34" t="s">
        <v>2</v>
      </c>
      <c r="E746" s="35" t="s">
        <v>2</v>
      </c>
      <c r="F746" s="41">
        <f>Current!AK746</f>
        <v>0</v>
      </c>
      <c r="G746" s="42">
        <f>Current!AL746</f>
        <v>0</v>
      </c>
      <c r="H746" s="43">
        <f>Current!AM746</f>
        <v>0</v>
      </c>
      <c r="I746" s="41">
        <f>Infrastructure!AT746</f>
        <v>0</v>
      </c>
      <c r="J746" s="42">
        <f>Infrastructure!AU746</f>
        <v>0</v>
      </c>
      <c r="K746" s="43">
        <f>Infrastructure!AV746</f>
        <v>0</v>
      </c>
      <c r="L746" s="41">
        <f>'Allocations-in-Kind'!AK746</f>
        <v>0</v>
      </c>
      <c r="M746" s="42">
        <f>'Allocations-in-Kind'!AL746</f>
        <v>0</v>
      </c>
      <c r="N746" s="43">
        <f>'Allocations-in-Kind'!AM746</f>
        <v>0</v>
      </c>
      <c r="O746" s="41"/>
      <c r="P746" s="42"/>
      <c r="Q746" s="43"/>
      <c r="R746" s="41"/>
      <c r="S746" s="42"/>
      <c r="T746" s="43"/>
      <c r="U746" s="41">
        <f>'ES Breakdown'!AK746</f>
        <v>0</v>
      </c>
      <c r="V746" s="42">
        <f>'ES Breakdown'!AL746</f>
        <v>0</v>
      </c>
      <c r="W746" s="43">
        <f>'ES Breakdown'!AM746</f>
        <v>0</v>
      </c>
      <c r="X746" s="41"/>
      <c r="Y746" s="42"/>
      <c r="Z746" s="43"/>
      <c r="AA746" s="41"/>
      <c r="AB746" s="42"/>
      <c r="AC746" s="43"/>
      <c r="AD746" s="41"/>
      <c r="AE746" s="42"/>
      <c r="AF746" s="43"/>
      <c r="AG746" s="41"/>
      <c r="AH746" s="42"/>
      <c r="AI746" s="43"/>
      <c r="AK746" s="41">
        <f t="shared" si="215"/>
        <v>0</v>
      </c>
      <c r="AL746" s="42">
        <f t="shared" si="215"/>
        <v>0</v>
      </c>
      <c r="AM746" s="43">
        <f t="shared" si="215"/>
        <v>0</v>
      </c>
      <c r="AT746" s="32">
        <f t="shared" si="216"/>
        <v>0</v>
      </c>
      <c r="AV746" s="23">
        <v>6</v>
      </c>
      <c r="AW746" s="23">
        <v>3</v>
      </c>
      <c r="AX746" s="23">
        <f t="shared" si="217"/>
        <v>10</v>
      </c>
    </row>
    <row r="747" spans="2:50" ht="15" customHeight="1" x14ac:dyDescent="0.3">
      <c r="B747" s="15"/>
      <c r="C747" s="40" t="s">
        <v>23</v>
      </c>
      <c r="D747" s="34" t="s">
        <v>784</v>
      </c>
      <c r="E747" s="35" t="s">
        <v>1011</v>
      </c>
      <c r="F747" s="41">
        <f>Current!AK747</f>
        <v>2706</v>
      </c>
      <c r="G747" s="42">
        <f>Current!AL747</f>
        <v>1100</v>
      </c>
      <c r="H747" s="43">
        <f>Current!AM747</f>
        <v>1200</v>
      </c>
      <c r="I747" s="41">
        <f>Infrastructure!AT747</f>
        <v>7447</v>
      </c>
      <c r="J747" s="42">
        <f>Infrastructure!AU747</f>
        <v>7556</v>
      </c>
      <c r="K747" s="43">
        <f>Infrastructure!AV747</f>
        <v>7673</v>
      </c>
      <c r="L747" s="41">
        <f>'Allocations-in-Kind'!AK747</f>
        <v>2488</v>
      </c>
      <c r="M747" s="42">
        <f>'Allocations-in-Kind'!AL747</f>
        <v>4034</v>
      </c>
      <c r="N747" s="43">
        <f>'Allocations-in-Kind'!AM747</f>
        <v>2406</v>
      </c>
      <c r="O747" s="41"/>
      <c r="P747" s="42"/>
      <c r="Q747" s="43"/>
      <c r="R747" s="41"/>
      <c r="S747" s="42"/>
      <c r="T747" s="43"/>
      <c r="U747" s="41">
        <f>'ES Breakdown'!AK747</f>
        <v>409520</v>
      </c>
      <c r="V747" s="42">
        <f>'ES Breakdown'!AL747</f>
        <v>423808</v>
      </c>
      <c r="W747" s="43">
        <f>'ES Breakdown'!AM747</f>
        <v>439249</v>
      </c>
      <c r="X747" s="41"/>
      <c r="Y747" s="42"/>
      <c r="Z747" s="43"/>
      <c r="AA747" s="41"/>
      <c r="AB747" s="42"/>
      <c r="AC747" s="43"/>
      <c r="AD747" s="41"/>
      <c r="AE747" s="42"/>
      <c r="AF747" s="43"/>
      <c r="AG747" s="41"/>
      <c r="AH747" s="42"/>
      <c r="AI747" s="43"/>
      <c r="AK747" s="41">
        <f t="shared" si="215"/>
        <v>422161</v>
      </c>
      <c r="AL747" s="42">
        <f t="shared" si="215"/>
        <v>436498</v>
      </c>
      <c r="AM747" s="43">
        <f t="shared" si="215"/>
        <v>450528</v>
      </c>
      <c r="AT747" s="32">
        <f t="shared" si="216"/>
        <v>1</v>
      </c>
      <c r="AV747" s="23">
        <v>6</v>
      </c>
      <c r="AW747" s="23">
        <v>4</v>
      </c>
      <c r="AX747" s="23">
        <f t="shared" si="217"/>
        <v>1</v>
      </c>
    </row>
    <row r="748" spans="2:50" ht="15" customHeight="1" x14ac:dyDescent="0.3">
      <c r="B748" s="15"/>
      <c r="C748" s="50" t="str">
        <f>IF(LEN(E747)&lt;1,"","Total: " &amp; LEFT(E747,LEN(E747)-21) &amp; "Municipalities")</f>
        <v>Total: Nkangala Municipalities</v>
      </c>
      <c r="D748" s="51"/>
      <c r="E748" s="52"/>
      <c r="F748" s="53">
        <f>Current!AK748</f>
        <v>29474</v>
      </c>
      <c r="G748" s="54">
        <f>Current!AL748</f>
        <v>16000</v>
      </c>
      <c r="H748" s="55">
        <f>Current!AM748</f>
        <v>16700</v>
      </c>
      <c r="I748" s="53">
        <f>Infrastructure!AT748</f>
        <v>846038.50664353429</v>
      </c>
      <c r="J748" s="54">
        <f>Infrastructure!AU748</f>
        <v>828336.59071574872</v>
      </c>
      <c r="K748" s="55">
        <f>Infrastructure!AV748</f>
        <v>887500.9656664927</v>
      </c>
      <c r="L748" s="53">
        <f>'Allocations-in-Kind'!AK748</f>
        <v>331324</v>
      </c>
      <c r="M748" s="54">
        <f>'Allocations-in-Kind'!AL748</f>
        <v>308617</v>
      </c>
      <c r="N748" s="55">
        <f>'Allocations-in-Kind'!AM748</f>
        <v>327777</v>
      </c>
      <c r="O748" s="53"/>
      <c r="P748" s="54"/>
      <c r="Q748" s="55"/>
      <c r="R748" s="53"/>
      <c r="S748" s="54"/>
      <c r="T748" s="55"/>
      <c r="U748" s="53">
        <f t="shared" ref="U748:AI748" si="218">SUM(U737:U747)</f>
        <v>2715109</v>
      </c>
      <c r="V748" s="54">
        <f t="shared" si="218"/>
        <v>2840116</v>
      </c>
      <c r="W748" s="55">
        <f t="shared" si="218"/>
        <v>2956012</v>
      </c>
      <c r="X748" s="53">
        <f t="shared" si="218"/>
        <v>0</v>
      </c>
      <c r="Y748" s="54">
        <f t="shared" si="218"/>
        <v>0</v>
      </c>
      <c r="Z748" s="55">
        <f t="shared" si="218"/>
        <v>0</v>
      </c>
      <c r="AA748" s="53">
        <f t="shared" si="218"/>
        <v>0</v>
      </c>
      <c r="AB748" s="54">
        <f t="shared" si="218"/>
        <v>0</v>
      </c>
      <c r="AC748" s="55">
        <f t="shared" si="218"/>
        <v>0</v>
      </c>
      <c r="AD748" s="53">
        <f t="shared" si="218"/>
        <v>0</v>
      </c>
      <c r="AE748" s="54">
        <f t="shared" si="218"/>
        <v>0</v>
      </c>
      <c r="AF748" s="55">
        <f t="shared" si="218"/>
        <v>0</v>
      </c>
      <c r="AG748" s="53">
        <f t="shared" si="218"/>
        <v>0</v>
      </c>
      <c r="AH748" s="54">
        <f t="shared" si="218"/>
        <v>0</v>
      </c>
      <c r="AI748" s="55">
        <f t="shared" si="218"/>
        <v>0</v>
      </c>
      <c r="AK748" s="53">
        <f>SUM(AK737:AK747)</f>
        <v>3921945.5066435342</v>
      </c>
      <c r="AL748" s="54">
        <f>SUM(AL737:AL747)</f>
        <v>3993069.5907157487</v>
      </c>
      <c r="AM748" s="55">
        <f>SUM(AM737:AM747)</f>
        <v>4187989.9656664925</v>
      </c>
      <c r="AT748" s="32">
        <f>IF(SUM(AT737:AT747)=0,0,1)</f>
        <v>1</v>
      </c>
    </row>
    <row r="749" spans="2:50" ht="15" customHeight="1" x14ac:dyDescent="0.3">
      <c r="B749" s="15"/>
      <c r="C749" s="40"/>
      <c r="D749" s="34"/>
      <c r="E749" s="35"/>
      <c r="F749" s="41"/>
      <c r="G749" s="42"/>
      <c r="H749" s="43"/>
      <c r="I749" s="41"/>
      <c r="J749" s="42"/>
      <c r="K749" s="43"/>
      <c r="L749" s="41"/>
      <c r="M749" s="42"/>
      <c r="N749" s="43"/>
      <c r="O749" s="41"/>
      <c r="P749" s="42"/>
      <c r="Q749" s="43"/>
      <c r="R749" s="41"/>
      <c r="S749" s="42"/>
      <c r="T749" s="43"/>
      <c r="U749" s="41"/>
      <c r="V749" s="42"/>
      <c r="W749" s="43"/>
      <c r="X749" s="41"/>
      <c r="Y749" s="42"/>
      <c r="Z749" s="43"/>
      <c r="AA749" s="41"/>
      <c r="AB749" s="42"/>
      <c r="AC749" s="43"/>
      <c r="AD749" s="41"/>
      <c r="AE749" s="42"/>
      <c r="AF749" s="43"/>
      <c r="AG749" s="41"/>
      <c r="AH749" s="42"/>
      <c r="AI749" s="43"/>
      <c r="AK749" s="41"/>
      <c r="AL749" s="42"/>
      <c r="AM749" s="43"/>
      <c r="AT749" s="32">
        <f>IF(AT748=0,0,1)</f>
        <v>1</v>
      </c>
    </row>
    <row r="750" spans="2:50" ht="15" customHeight="1" x14ac:dyDescent="0.3">
      <c r="B750" s="15"/>
      <c r="C750" s="40" t="s">
        <v>22</v>
      </c>
      <c r="D750" s="34" t="s">
        <v>462</v>
      </c>
      <c r="E750" s="35" t="s">
        <v>463</v>
      </c>
      <c r="F750" s="41">
        <f>Current!AK750</f>
        <v>4608</v>
      </c>
      <c r="G750" s="42">
        <f>Current!AL750</f>
        <v>3000</v>
      </c>
      <c r="H750" s="43">
        <f>Current!AM750</f>
        <v>3000</v>
      </c>
      <c r="I750" s="41">
        <f>Infrastructure!AT750</f>
        <v>135111</v>
      </c>
      <c r="J750" s="42">
        <f>Infrastructure!AU750</f>
        <v>146917</v>
      </c>
      <c r="K750" s="43">
        <f>Infrastructure!AV750</f>
        <v>160782</v>
      </c>
      <c r="L750" s="41">
        <f>'Allocations-in-Kind'!AK750</f>
        <v>423</v>
      </c>
      <c r="M750" s="42">
        <f>'Allocations-in-Kind'!AL750</f>
        <v>2456</v>
      </c>
      <c r="N750" s="43">
        <f>'Allocations-in-Kind'!AM750</f>
        <v>6564</v>
      </c>
      <c r="O750" s="41"/>
      <c r="P750" s="42"/>
      <c r="Q750" s="43"/>
      <c r="R750" s="41"/>
      <c r="S750" s="42"/>
      <c r="T750" s="43"/>
      <c r="U750" s="41">
        <f>'ES Breakdown'!AK750</f>
        <v>221892</v>
      </c>
      <c r="V750" s="42">
        <f>'ES Breakdown'!AL750</f>
        <v>234000</v>
      </c>
      <c r="W750" s="43">
        <f>'ES Breakdown'!AM750</f>
        <v>245720</v>
      </c>
      <c r="X750" s="41"/>
      <c r="Y750" s="42"/>
      <c r="Z750" s="43"/>
      <c r="AA750" s="41"/>
      <c r="AB750" s="42"/>
      <c r="AC750" s="43"/>
      <c r="AD750" s="41"/>
      <c r="AE750" s="42"/>
      <c r="AF750" s="43"/>
      <c r="AG750" s="41"/>
      <c r="AH750" s="42"/>
      <c r="AI750" s="43"/>
      <c r="AK750" s="41">
        <f t="shared" ref="AK750:AM760" si="219">F750+I750+L750+O750+R750+U750+X750+AA750+AD750+AG750</f>
        <v>362034</v>
      </c>
      <c r="AL750" s="42">
        <f t="shared" si="219"/>
        <v>386373</v>
      </c>
      <c r="AM750" s="43">
        <f t="shared" si="219"/>
        <v>416066</v>
      </c>
      <c r="AT750" s="32">
        <f>IF(LEN(E750)&lt;2,0,1)</f>
        <v>1</v>
      </c>
      <c r="AV750" s="23">
        <v>6</v>
      </c>
      <c r="AW750" s="23">
        <v>5</v>
      </c>
      <c r="AX750" s="23">
        <v>1</v>
      </c>
    </row>
    <row r="751" spans="2:50" ht="15" customHeight="1" x14ac:dyDescent="0.3">
      <c r="B751" s="15"/>
      <c r="C751" s="40" t="s">
        <v>22</v>
      </c>
      <c r="D751" s="34" t="s">
        <v>466</v>
      </c>
      <c r="E751" s="35" t="s">
        <v>1013</v>
      </c>
      <c r="F751" s="41">
        <f>Current!AK751</f>
        <v>4236</v>
      </c>
      <c r="G751" s="42">
        <f>Current!AL751</f>
        <v>1900</v>
      </c>
      <c r="H751" s="43">
        <f>Current!AM751</f>
        <v>2000</v>
      </c>
      <c r="I751" s="41">
        <f>Infrastructure!AT751</f>
        <v>352784</v>
      </c>
      <c r="J751" s="42">
        <f>Infrastructure!AU751</f>
        <v>364563</v>
      </c>
      <c r="K751" s="43">
        <f>Infrastructure!AV751</f>
        <v>356920</v>
      </c>
      <c r="L751" s="41">
        <f>'Allocations-in-Kind'!AK751</f>
        <v>25438</v>
      </c>
      <c r="M751" s="42">
        <f>'Allocations-in-Kind'!AL751</f>
        <v>5485</v>
      </c>
      <c r="N751" s="43">
        <f>'Allocations-in-Kind'!AM751</f>
        <v>8136</v>
      </c>
      <c r="O751" s="41"/>
      <c r="P751" s="42"/>
      <c r="Q751" s="43"/>
      <c r="R751" s="41"/>
      <c r="S751" s="42"/>
      <c r="T751" s="43"/>
      <c r="U751" s="41">
        <f>'ES Breakdown'!AK751</f>
        <v>837870</v>
      </c>
      <c r="V751" s="42">
        <f>'ES Breakdown'!AL751</f>
        <v>862483</v>
      </c>
      <c r="W751" s="43">
        <f>'ES Breakdown'!AM751</f>
        <v>877235</v>
      </c>
      <c r="X751" s="41"/>
      <c r="Y751" s="42"/>
      <c r="Z751" s="43"/>
      <c r="AA751" s="41"/>
      <c r="AB751" s="42"/>
      <c r="AC751" s="43"/>
      <c r="AD751" s="41"/>
      <c r="AE751" s="42"/>
      <c r="AF751" s="43"/>
      <c r="AG751" s="41"/>
      <c r="AH751" s="42"/>
      <c r="AI751" s="43"/>
      <c r="AK751" s="41">
        <f t="shared" si="219"/>
        <v>1220328</v>
      </c>
      <c r="AL751" s="42">
        <f t="shared" si="219"/>
        <v>1234431</v>
      </c>
      <c r="AM751" s="43">
        <f t="shared" si="219"/>
        <v>1244291</v>
      </c>
      <c r="AT751" s="32">
        <f t="shared" ref="AT751:AT760" si="220">IF(LEN(E751)&lt;2,0,1)</f>
        <v>1</v>
      </c>
      <c r="AV751" s="23">
        <v>6</v>
      </c>
      <c r="AW751" s="23">
        <v>5</v>
      </c>
      <c r="AX751" s="23">
        <f>IF(AW751=AW750,AX750+1,1)</f>
        <v>2</v>
      </c>
    </row>
    <row r="752" spans="2:50" ht="15" customHeight="1" x14ac:dyDescent="0.3">
      <c r="B752" s="15"/>
      <c r="C752" s="40" t="s">
        <v>22</v>
      </c>
      <c r="D752" s="34" t="s">
        <v>472</v>
      </c>
      <c r="E752" s="35" t="s">
        <v>1014</v>
      </c>
      <c r="F752" s="41">
        <f>Current!AK752</f>
        <v>5749</v>
      </c>
      <c r="G752" s="42">
        <f>Current!AL752</f>
        <v>2600</v>
      </c>
      <c r="H752" s="43">
        <f>Current!AM752</f>
        <v>2600</v>
      </c>
      <c r="I752" s="41">
        <f>Infrastructure!AT752</f>
        <v>547920</v>
      </c>
      <c r="J752" s="42">
        <f>Infrastructure!AU752</f>
        <v>575831</v>
      </c>
      <c r="K752" s="43">
        <f>Infrastructure!AV752</f>
        <v>600314</v>
      </c>
      <c r="L752" s="41">
        <f>'Allocations-in-Kind'!AK752</f>
        <v>53824</v>
      </c>
      <c r="M752" s="42">
        <f>'Allocations-in-Kind'!AL752</f>
        <v>51006</v>
      </c>
      <c r="N752" s="43">
        <f>'Allocations-in-Kind'!AM752</f>
        <v>63416</v>
      </c>
      <c r="O752" s="41"/>
      <c r="P752" s="42"/>
      <c r="Q752" s="43"/>
      <c r="R752" s="41"/>
      <c r="S752" s="42"/>
      <c r="T752" s="43"/>
      <c r="U752" s="41">
        <f>'ES Breakdown'!AK752</f>
        <v>1119258</v>
      </c>
      <c r="V752" s="42">
        <f>'ES Breakdown'!AL752</f>
        <v>1148167</v>
      </c>
      <c r="W752" s="43">
        <f>'ES Breakdown'!AM752</f>
        <v>1162355</v>
      </c>
      <c r="X752" s="41"/>
      <c r="Y752" s="42"/>
      <c r="Z752" s="43"/>
      <c r="AA752" s="41"/>
      <c r="AB752" s="42"/>
      <c r="AC752" s="43"/>
      <c r="AD752" s="41"/>
      <c r="AE752" s="42"/>
      <c r="AF752" s="43"/>
      <c r="AG752" s="41"/>
      <c r="AH752" s="42"/>
      <c r="AI752" s="43"/>
      <c r="AK752" s="41">
        <f t="shared" si="219"/>
        <v>1726751</v>
      </c>
      <c r="AL752" s="42">
        <f t="shared" si="219"/>
        <v>1777604</v>
      </c>
      <c r="AM752" s="43">
        <f t="shared" si="219"/>
        <v>1828685</v>
      </c>
      <c r="AT752" s="32">
        <f t="shared" si="220"/>
        <v>1</v>
      </c>
      <c r="AV752" s="23">
        <v>6</v>
      </c>
      <c r="AW752" s="23">
        <v>5</v>
      </c>
      <c r="AX752" s="23">
        <f t="shared" ref="AX752:AX760" si="221">IF(AW752=AW751,AX751+1,1)</f>
        <v>3</v>
      </c>
    </row>
    <row r="753" spans="2:50" ht="15" customHeight="1" x14ac:dyDescent="0.3">
      <c r="B753" s="15"/>
      <c r="C753" s="40" t="s">
        <v>22</v>
      </c>
      <c r="D753" s="34" t="s">
        <v>785</v>
      </c>
      <c r="E753" s="35" t="s">
        <v>1016</v>
      </c>
      <c r="F753" s="41">
        <f>Current!AK753</f>
        <v>7717</v>
      </c>
      <c r="G753" s="42">
        <f>Current!AL753</f>
        <v>2600</v>
      </c>
      <c r="H753" s="43">
        <f>Current!AM753</f>
        <v>2600</v>
      </c>
      <c r="I753" s="41">
        <f>Infrastructure!AT753</f>
        <v>469088</v>
      </c>
      <c r="J753" s="42">
        <f>Infrastructure!AU753</f>
        <v>496423</v>
      </c>
      <c r="K753" s="43">
        <f>Infrastructure!AV753</f>
        <v>507719</v>
      </c>
      <c r="L753" s="41">
        <f>'Allocations-in-Kind'!AK753</f>
        <v>55465</v>
      </c>
      <c r="M753" s="42">
        <f>'Allocations-in-Kind'!AL753</f>
        <v>134718</v>
      </c>
      <c r="N753" s="43">
        <f>'Allocations-in-Kind'!AM753</f>
        <v>110575</v>
      </c>
      <c r="O753" s="41"/>
      <c r="P753" s="42"/>
      <c r="Q753" s="43"/>
      <c r="R753" s="41"/>
      <c r="S753" s="42"/>
      <c r="T753" s="43"/>
      <c r="U753" s="41">
        <f>'ES Breakdown'!AK753</f>
        <v>1120727</v>
      </c>
      <c r="V753" s="42">
        <f>'ES Breakdown'!AL753</f>
        <v>1183180</v>
      </c>
      <c r="W753" s="43">
        <f>'ES Breakdown'!AM753</f>
        <v>1243875</v>
      </c>
      <c r="X753" s="41"/>
      <c r="Y753" s="42"/>
      <c r="Z753" s="43"/>
      <c r="AA753" s="41"/>
      <c r="AB753" s="42"/>
      <c r="AC753" s="43"/>
      <c r="AD753" s="41"/>
      <c r="AE753" s="42"/>
      <c r="AF753" s="43"/>
      <c r="AG753" s="41"/>
      <c r="AH753" s="42"/>
      <c r="AI753" s="43"/>
      <c r="AK753" s="41">
        <f t="shared" si="219"/>
        <v>1652997</v>
      </c>
      <c r="AL753" s="42">
        <f t="shared" si="219"/>
        <v>1816921</v>
      </c>
      <c r="AM753" s="43">
        <f t="shared" si="219"/>
        <v>1864769</v>
      </c>
      <c r="AT753" s="32">
        <f t="shared" si="220"/>
        <v>1</v>
      </c>
      <c r="AV753" s="23">
        <v>6</v>
      </c>
      <c r="AW753" s="23">
        <v>5</v>
      </c>
      <c r="AX753" s="23">
        <f t="shared" si="221"/>
        <v>4</v>
      </c>
    </row>
    <row r="754" spans="2:50" ht="15" hidden="1" customHeight="1" x14ac:dyDescent="0.3">
      <c r="B754" s="15"/>
      <c r="C754" s="40" t="s">
        <v>22</v>
      </c>
      <c r="D754" s="34" t="s">
        <v>2</v>
      </c>
      <c r="E754" s="35" t="s">
        <v>2</v>
      </c>
      <c r="F754" s="41">
        <f>Current!AK754</f>
        <v>0</v>
      </c>
      <c r="G754" s="42">
        <f>Current!AL754</f>
        <v>0</v>
      </c>
      <c r="H754" s="43">
        <f>Current!AM754</f>
        <v>0</v>
      </c>
      <c r="I754" s="41">
        <f>Infrastructure!AT754</f>
        <v>0</v>
      </c>
      <c r="J754" s="42">
        <f>Infrastructure!AU754</f>
        <v>0</v>
      </c>
      <c r="K754" s="43">
        <f>Infrastructure!AV754</f>
        <v>0</v>
      </c>
      <c r="L754" s="41">
        <f>'Allocations-in-Kind'!AK754</f>
        <v>0</v>
      </c>
      <c r="M754" s="42">
        <f>'Allocations-in-Kind'!AL754</f>
        <v>0</v>
      </c>
      <c r="N754" s="43">
        <f>'Allocations-in-Kind'!AM754</f>
        <v>0</v>
      </c>
      <c r="O754" s="41"/>
      <c r="P754" s="42"/>
      <c r="Q754" s="43"/>
      <c r="R754" s="41"/>
      <c r="S754" s="42"/>
      <c r="T754" s="43"/>
      <c r="U754" s="41">
        <f>'ES Breakdown'!AK754</f>
        <v>0</v>
      </c>
      <c r="V754" s="42">
        <f>'ES Breakdown'!AL754</f>
        <v>0</v>
      </c>
      <c r="W754" s="43">
        <f>'ES Breakdown'!AM754</f>
        <v>0</v>
      </c>
      <c r="X754" s="41"/>
      <c r="Y754" s="42"/>
      <c r="Z754" s="43"/>
      <c r="AA754" s="41"/>
      <c r="AB754" s="42"/>
      <c r="AC754" s="43"/>
      <c r="AD754" s="41"/>
      <c r="AE754" s="42"/>
      <c r="AF754" s="43"/>
      <c r="AG754" s="41"/>
      <c r="AH754" s="42"/>
      <c r="AI754" s="43"/>
      <c r="AK754" s="41">
        <f t="shared" si="219"/>
        <v>0</v>
      </c>
      <c r="AL754" s="42">
        <f t="shared" si="219"/>
        <v>0</v>
      </c>
      <c r="AM754" s="43">
        <f t="shared" si="219"/>
        <v>0</v>
      </c>
      <c r="AT754" s="32">
        <f t="shared" si="220"/>
        <v>0</v>
      </c>
      <c r="AV754" s="23">
        <v>6</v>
      </c>
      <c r="AW754" s="23">
        <v>5</v>
      </c>
      <c r="AX754" s="23">
        <f t="shared" si="221"/>
        <v>5</v>
      </c>
    </row>
    <row r="755" spans="2:50" ht="15" hidden="1" customHeight="1" x14ac:dyDescent="0.3">
      <c r="B755" s="15"/>
      <c r="C755" s="40" t="s">
        <v>22</v>
      </c>
      <c r="D755" s="34" t="s">
        <v>2</v>
      </c>
      <c r="E755" s="35" t="s">
        <v>2</v>
      </c>
      <c r="F755" s="41">
        <f>Current!AK755</f>
        <v>0</v>
      </c>
      <c r="G755" s="42">
        <f>Current!AL755</f>
        <v>0</v>
      </c>
      <c r="H755" s="43">
        <f>Current!AM755</f>
        <v>0</v>
      </c>
      <c r="I755" s="41">
        <f>Infrastructure!AT755</f>
        <v>0</v>
      </c>
      <c r="J755" s="42">
        <f>Infrastructure!AU755</f>
        <v>0</v>
      </c>
      <c r="K755" s="43">
        <f>Infrastructure!AV755</f>
        <v>0</v>
      </c>
      <c r="L755" s="41">
        <f>'Allocations-in-Kind'!AK755</f>
        <v>0</v>
      </c>
      <c r="M755" s="42">
        <f>'Allocations-in-Kind'!AL755</f>
        <v>0</v>
      </c>
      <c r="N755" s="43">
        <f>'Allocations-in-Kind'!AM755</f>
        <v>0</v>
      </c>
      <c r="O755" s="41"/>
      <c r="P755" s="42"/>
      <c r="Q755" s="43"/>
      <c r="R755" s="41"/>
      <c r="S755" s="42"/>
      <c r="T755" s="43"/>
      <c r="U755" s="41">
        <f>'ES Breakdown'!AK755</f>
        <v>0</v>
      </c>
      <c r="V755" s="42">
        <f>'ES Breakdown'!AL755</f>
        <v>0</v>
      </c>
      <c r="W755" s="43">
        <f>'ES Breakdown'!AM755</f>
        <v>0</v>
      </c>
      <c r="X755" s="41"/>
      <c r="Y755" s="42"/>
      <c r="Z755" s="43"/>
      <c r="AA755" s="41"/>
      <c r="AB755" s="42"/>
      <c r="AC755" s="43"/>
      <c r="AD755" s="41"/>
      <c r="AE755" s="42"/>
      <c r="AF755" s="43"/>
      <c r="AG755" s="41"/>
      <c r="AH755" s="42"/>
      <c r="AI755" s="43"/>
      <c r="AK755" s="41">
        <f t="shared" si="219"/>
        <v>0</v>
      </c>
      <c r="AL755" s="42">
        <f t="shared" si="219"/>
        <v>0</v>
      </c>
      <c r="AM755" s="43">
        <f t="shared" si="219"/>
        <v>0</v>
      </c>
      <c r="AT755" s="32">
        <f t="shared" si="220"/>
        <v>0</v>
      </c>
      <c r="AV755" s="23">
        <v>6</v>
      </c>
      <c r="AW755" s="23">
        <v>5</v>
      </c>
      <c r="AX755" s="23">
        <f t="shared" si="221"/>
        <v>6</v>
      </c>
    </row>
    <row r="756" spans="2:50" ht="15" hidden="1" customHeight="1" x14ac:dyDescent="0.3">
      <c r="B756" s="15"/>
      <c r="C756" s="40" t="s">
        <v>22</v>
      </c>
      <c r="D756" s="34" t="s">
        <v>2</v>
      </c>
      <c r="E756" s="35" t="s">
        <v>2</v>
      </c>
      <c r="F756" s="41">
        <f>Current!AK756</f>
        <v>0</v>
      </c>
      <c r="G756" s="42">
        <f>Current!AL756</f>
        <v>0</v>
      </c>
      <c r="H756" s="43">
        <f>Current!AM756</f>
        <v>0</v>
      </c>
      <c r="I756" s="41">
        <f>Infrastructure!AT756</f>
        <v>0</v>
      </c>
      <c r="J756" s="42">
        <f>Infrastructure!AU756</f>
        <v>0</v>
      </c>
      <c r="K756" s="43">
        <f>Infrastructure!AV756</f>
        <v>0</v>
      </c>
      <c r="L756" s="41">
        <f>'Allocations-in-Kind'!AK756</f>
        <v>0</v>
      </c>
      <c r="M756" s="42">
        <f>'Allocations-in-Kind'!AL756</f>
        <v>0</v>
      </c>
      <c r="N756" s="43">
        <f>'Allocations-in-Kind'!AM756</f>
        <v>0</v>
      </c>
      <c r="O756" s="41"/>
      <c r="P756" s="42"/>
      <c r="Q756" s="43"/>
      <c r="R756" s="41"/>
      <c r="S756" s="42"/>
      <c r="T756" s="43"/>
      <c r="U756" s="41">
        <f>'ES Breakdown'!AK756</f>
        <v>0</v>
      </c>
      <c r="V756" s="42">
        <f>'ES Breakdown'!AL756</f>
        <v>0</v>
      </c>
      <c r="W756" s="43">
        <f>'ES Breakdown'!AM756</f>
        <v>0</v>
      </c>
      <c r="X756" s="41"/>
      <c r="Y756" s="42"/>
      <c r="Z756" s="43"/>
      <c r="AA756" s="41"/>
      <c r="AB756" s="42"/>
      <c r="AC756" s="43"/>
      <c r="AD756" s="41"/>
      <c r="AE756" s="42"/>
      <c r="AF756" s="43"/>
      <c r="AG756" s="41"/>
      <c r="AH756" s="42"/>
      <c r="AI756" s="43"/>
      <c r="AK756" s="41">
        <f t="shared" si="219"/>
        <v>0</v>
      </c>
      <c r="AL756" s="42">
        <f t="shared" si="219"/>
        <v>0</v>
      </c>
      <c r="AM756" s="43">
        <f t="shared" si="219"/>
        <v>0</v>
      </c>
      <c r="AT756" s="32">
        <f t="shared" si="220"/>
        <v>0</v>
      </c>
      <c r="AV756" s="23">
        <v>6</v>
      </c>
      <c r="AW756" s="23">
        <v>5</v>
      </c>
      <c r="AX756" s="23">
        <f t="shared" si="221"/>
        <v>7</v>
      </c>
    </row>
    <row r="757" spans="2:50" ht="15" hidden="1" customHeight="1" x14ac:dyDescent="0.3">
      <c r="B757" s="15"/>
      <c r="C757" s="40" t="s">
        <v>22</v>
      </c>
      <c r="D757" s="34" t="s">
        <v>2</v>
      </c>
      <c r="E757" s="35" t="s">
        <v>2</v>
      </c>
      <c r="F757" s="41">
        <f>Current!AK757</f>
        <v>0</v>
      </c>
      <c r="G757" s="42">
        <f>Current!AL757</f>
        <v>0</v>
      </c>
      <c r="H757" s="43">
        <f>Current!AM757</f>
        <v>0</v>
      </c>
      <c r="I757" s="41">
        <f>Infrastructure!AT757</f>
        <v>0</v>
      </c>
      <c r="J757" s="42">
        <f>Infrastructure!AU757</f>
        <v>0</v>
      </c>
      <c r="K757" s="43">
        <f>Infrastructure!AV757</f>
        <v>0</v>
      </c>
      <c r="L757" s="41">
        <f>'Allocations-in-Kind'!AK757</f>
        <v>0</v>
      </c>
      <c r="M757" s="42">
        <f>'Allocations-in-Kind'!AL757</f>
        <v>0</v>
      </c>
      <c r="N757" s="43">
        <f>'Allocations-in-Kind'!AM757</f>
        <v>0</v>
      </c>
      <c r="O757" s="41"/>
      <c r="P757" s="42"/>
      <c r="Q757" s="43"/>
      <c r="R757" s="41"/>
      <c r="S757" s="42"/>
      <c r="T757" s="43"/>
      <c r="U757" s="41">
        <f>'ES Breakdown'!AK757</f>
        <v>0</v>
      </c>
      <c r="V757" s="42">
        <f>'ES Breakdown'!AL757</f>
        <v>0</v>
      </c>
      <c r="W757" s="43">
        <f>'ES Breakdown'!AM757</f>
        <v>0</v>
      </c>
      <c r="X757" s="41"/>
      <c r="Y757" s="42"/>
      <c r="Z757" s="43"/>
      <c r="AA757" s="41"/>
      <c r="AB757" s="42"/>
      <c r="AC757" s="43"/>
      <c r="AD757" s="41"/>
      <c r="AE757" s="42"/>
      <c r="AF757" s="43"/>
      <c r="AG757" s="41"/>
      <c r="AH757" s="42"/>
      <c r="AI757" s="43"/>
      <c r="AK757" s="41">
        <f t="shared" si="219"/>
        <v>0</v>
      </c>
      <c r="AL757" s="42">
        <f t="shared" si="219"/>
        <v>0</v>
      </c>
      <c r="AM757" s="43">
        <f t="shared" si="219"/>
        <v>0</v>
      </c>
      <c r="AT757" s="32">
        <f t="shared" si="220"/>
        <v>0</v>
      </c>
      <c r="AV757" s="23">
        <v>6</v>
      </c>
      <c r="AW757" s="23">
        <v>5</v>
      </c>
      <c r="AX757" s="23">
        <f t="shared" si="221"/>
        <v>8</v>
      </c>
    </row>
    <row r="758" spans="2:50" ht="15" hidden="1" customHeight="1" x14ac:dyDescent="0.3">
      <c r="B758" s="15"/>
      <c r="C758" s="40" t="s">
        <v>22</v>
      </c>
      <c r="D758" s="34" t="s">
        <v>2</v>
      </c>
      <c r="E758" s="35" t="s">
        <v>2</v>
      </c>
      <c r="F758" s="41">
        <f>Current!AK758</f>
        <v>0</v>
      </c>
      <c r="G758" s="42">
        <f>Current!AL758</f>
        <v>0</v>
      </c>
      <c r="H758" s="43">
        <f>Current!AM758</f>
        <v>0</v>
      </c>
      <c r="I758" s="41">
        <f>Infrastructure!AT758</f>
        <v>0</v>
      </c>
      <c r="J758" s="42">
        <f>Infrastructure!AU758</f>
        <v>0</v>
      </c>
      <c r="K758" s="43">
        <f>Infrastructure!AV758</f>
        <v>0</v>
      </c>
      <c r="L758" s="41">
        <f>'Allocations-in-Kind'!AK758</f>
        <v>0</v>
      </c>
      <c r="M758" s="42">
        <f>'Allocations-in-Kind'!AL758</f>
        <v>0</v>
      </c>
      <c r="N758" s="43">
        <f>'Allocations-in-Kind'!AM758</f>
        <v>0</v>
      </c>
      <c r="O758" s="41"/>
      <c r="P758" s="42"/>
      <c r="Q758" s="43"/>
      <c r="R758" s="41"/>
      <c r="S758" s="42"/>
      <c r="T758" s="43"/>
      <c r="U758" s="41">
        <f>'ES Breakdown'!AK758</f>
        <v>0</v>
      </c>
      <c r="V758" s="42">
        <f>'ES Breakdown'!AL758</f>
        <v>0</v>
      </c>
      <c r="W758" s="43">
        <f>'ES Breakdown'!AM758</f>
        <v>0</v>
      </c>
      <c r="X758" s="41"/>
      <c r="Y758" s="42"/>
      <c r="Z758" s="43"/>
      <c r="AA758" s="41"/>
      <c r="AB758" s="42"/>
      <c r="AC758" s="43"/>
      <c r="AD758" s="41"/>
      <c r="AE758" s="42"/>
      <c r="AF758" s="43"/>
      <c r="AG758" s="41"/>
      <c r="AH758" s="42"/>
      <c r="AI758" s="43"/>
      <c r="AK758" s="41">
        <f t="shared" si="219"/>
        <v>0</v>
      </c>
      <c r="AL758" s="42">
        <f t="shared" si="219"/>
        <v>0</v>
      </c>
      <c r="AM758" s="43">
        <f t="shared" si="219"/>
        <v>0</v>
      </c>
      <c r="AT758" s="32">
        <f t="shared" si="220"/>
        <v>0</v>
      </c>
      <c r="AV758" s="23">
        <v>6</v>
      </c>
      <c r="AW758" s="23">
        <v>5</v>
      </c>
      <c r="AX758" s="23">
        <f t="shared" si="221"/>
        <v>9</v>
      </c>
    </row>
    <row r="759" spans="2:50" ht="15" hidden="1" customHeight="1" x14ac:dyDescent="0.3">
      <c r="B759" s="15"/>
      <c r="C759" s="40" t="s">
        <v>22</v>
      </c>
      <c r="D759" s="34" t="s">
        <v>2</v>
      </c>
      <c r="E759" s="35" t="s">
        <v>2</v>
      </c>
      <c r="F759" s="41">
        <f>Current!AK759</f>
        <v>0</v>
      </c>
      <c r="G759" s="42">
        <f>Current!AL759</f>
        <v>0</v>
      </c>
      <c r="H759" s="43">
        <f>Current!AM759</f>
        <v>0</v>
      </c>
      <c r="I759" s="41">
        <f>Infrastructure!AT759</f>
        <v>0</v>
      </c>
      <c r="J759" s="42">
        <f>Infrastructure!AU759</f>
        <v>0</v>
      </c>
      <c r="K759" s="43">
        <f>Infrastructure!AV759</f>
        <v>0</v>
      </c>
      <c r="L759" s="41">
        <f>'Allocations-in-Kind'!AK759</f>
        <v>0</v>
      </c>
      <c r="M759" s="42">
        <f>'Allocations-in-Kind'!AL759</f>
        <v>0</v>
      </c>
      <c r="N759" s="43">
        <f>'Allocations-in-Kind'!AM759</f>
        <v>0</v>
      </c>
      <c r="O759" s="41"/>
      <c r="P759" s="42"/>
      <c r="Q759" s="43"/>
      <c r="R759" s="41"/>
      <c r="S759" s="42"/>
      <c r="T759" s="43"/>
      <c r="U759" s="41">
        <f>'ES Breakdown'!AK759</f>
        <v>0</v>
      </c>
      <c r="V759" s="42">
        <f>'ES Breakdown'!AL759</f>
        <v>0</v>
      </c>
      <c r="W759" s="43">
        <f>'ES Breakdown'!AM759</f>
        <v>0</v>
      </c>
      <c r="X759" s="41"/>
      <c r="Y759" s="42"/>
      <c r="Z759" s="43"/>
      <c r="AA759" s="41"/>
      <c r="AB759" s="42"/>
      <c r="AC759" s="43"/>
      <c r="AD759" s="41"/>
      <c r="AE759" s="42"/>
      <c r="AF759" s="43"/>
      <c r="AG759" s="41"/>
      <c r="AH759" s="42"/>
      <c r="AI759" s="43"/>
      <c r="AK759" s="41">
        <f t="shared" si="219"/>
        <v>0</v>
      </c>
      <c r="AL759" s="42">
        <f t="shared" si="219"/>
        <v>0</v>
      </c>
      <c r="AM759" s="43">
        <f t="shared" si="219"/>
        <v>0</v>
      </c>
      <c r="AT759" s="32">
        <f t="shared" si="220"/>
        <v>0</v>
      </c>
      <c r="AV759" s="23">
        <v>6</v>
      </c>
      <c r="AW759" s="23">
        <v>5</v>
      </c>
      <c r="AX759" s="23">
        <f t="shared" si="221"/>
        <v>10</v>
      </c>
    </row>
    <row r="760" spans="2:50" ht="15" customHeight="1" x14ac:dyDescent="0.3">
      <c r="B760" s="15"/>
      <c r="C760" s="40" t="s">
        <v>23</v>
      </c>
      <c r="D760" s="34" t="s">
        <v>786</v>
      </c>
      <c r="E760" s="35" t="s">
        <v>1015</v>
      </c>
      <c r="F760" s="41">
        <f>Current!AK760</f>
        <v>5754</v>
      </c>
      <c r="G760" s="42">
        <f>Current!AL760</f>
        <v>4874</v>
      </c>
      <c r="H760" s="43">
        <f>Current!AM760</f>
        <v>4700</v>
      </c>
      <c r="I760" s="41">
        <f>Infrastructure!AT760</f>
        <v>2639</v>
      </c>
      <c r="J760" s="42">
        <f>Infrastructure!AU760</f>
        <v>2757</v>
      </c>
      <c r="K760" s="43">
        <f>Infrastructure!AV760</f>
        <v>2883</v>
      </c>
      <c r="L760" s="41">
        <f>'Allocations-in-Kind'!AK760</f>
        <v>2830</v>
      </c>
      <c r="M760" s="42">
        <f>'Allocations-in-Kind'!AL760</f>
        <v>2874</v>
      </c>
      <c r="N760" s="43">
        <f>'Allocations-in-Kind'!AM760</f>
        <v>2406</v>
      </c>
      <c r="O760" s="41"/>
      <c r="P760" s="42"/>
      <c r="Q760" s="43"/>
      <c r="R760" s="41"/>
      <c r="S760" s="42"/>
      <c r="T760" s="43"/>
      <c r="U760" s="41">
        <f>'ES Breakdown'!AK760</f>
        <v>303325</v>
      </c>
      <c r="V760" s="42">
        <f>'ES Breakdown'!AL760</f>
        <v>308576</v>
      </c>
      <c r="W760" s="43">
        <f>'ES Breakdown'!AM760</f>
        <v>311732</v>
      </c>
      <c r="X760" s="41"/>
      <c r="Y760" s="42"/>
      <c r="Z760" s="43"/>
      <c r="AA760" s="41"/>
      <c r="AB760" s="42"/>
      <c r="AC760" s="43"/>
      <c r="AD760" s="41"/>
      <c r="AE760" s="42"/>
      <c r="AF760" s="43"/>
      <c r="AG760" s="41"/>
      <c r="AH760" s="42"/>
      <c r="AI760" s="43"/>
      <c r="AK760" s="41">
        <f t="shared" si="219"/>
        <v>314548</v>
      </c>
      <c r="AL760" s="42">
        <f t="shared" si="219"/>
        <v>319081</v>
      </c>
      <c r="AM760" s="43">
        <f t="shared" si="219"/>
        <v>321721</v>
      </c>
      <c r="AT760" s="32">
        <f t="shared" si="220"/>
        <v>1</v>
      </c>
      <c r="AV760" s="23">
        <v>6</v>
      </c>
      <c r="AW760" s="23">
        <v>6</v>
      </c>
      <c r="AX760" s="23">
        <f t="shared" si="221"/>
        <v>1</v>
      </c>
    </row>
    <row r="761" spans="2:50" ht="15" customHeight="1" x14ac:dyDescent="0.3">
      <c r="B761" s="15"/>
      <c r="C761" s="50" t="str">
        <f>IF(LEN(E760)&lt;1,"","Total: " &amp; LEFT(E760,LEN(E760)-21) &amp; "Municipalities")</f>
        <v>Total: Ehlanzeni Municipalities</v>
      </c>
      <c r="D761" s="51"/>
      <c r="E761" s="52"/>
      <c r="F761" s="53">
        <f>Current!AK761</f>
        <v>28064</v>
      </c>
      <c r="G761" s="54">
        <f>Current!AL761</f>
        <v>14974</v>
      </c>
      <c r="H761" s="55">
        <f>Current!AM761</f>
        <v>14900</v>
      </c>
      <c r="I761" s="53">
        <f>Infrastructure!AT761</f>
        <v>1507542</v>
      </c>
      <c r="J761" s="54">
        <f>Infrastructure!AU761</f>
        <v>1586491</v>
      </c>
      <c r="K761" s="55">
        <f>Infrastructure!AV761</f>
        <v>1628618</v>
      </c>
      <c r="L761" s="53">
        <f>'Allocations-in-Kind'!AK761</f>
        <v>137980</v>
      </c>
      <c r="M761" s="54">
        <f>'Allocations-in-Kind'!AL761</f>
        <v>196539</v>
      </c>
      <c r="N761" s="55">
        <f>'Allocations-in-Kind'!AM761</f>
        <v>191097</v>
      </c>
      <c r="O761" s="53"/>
      <c r="P761" s="54"/>
      <c r="Q761" s="55"/>
      <c r="R761" s="53"/>
      <c r="S761" s="54"/>
      <c r="T761" s="55"/>
      <c r="U761" s="53">
        <f t="shared" ref="U761:AI761" si="222">SUM(U750:U760)</f>
        <v>3603072</v>
      </c>
      <c r="V761" s="54">
        <f t="shared" si="222"/>
        <v>3736406</v>
      </c>
      <c r="W761" s="55">
        <f t="shared" si="222"/>
        <v>3840917</v>
      </c>
      <c r="X761" s="53">
        <f t="shared" si="222"/>
        <v>0</v>
      </c>
      <c r="Y761" s="54">
        <f t="shared" si="222"/>
        <v>0</v>
      </c>
      <c r="Z761" s="55">
        <f t="shared" si="222"/>
        <v>0</v>
      </c>
      <c r="AA761" s="53">
        <f t="shared" si="222"/>
        <v>0</v>
      </c>
      <c r="AB761" s="54">
        <f t="shared" si="222"/>
        <v>0</v>
      </c>
      <c r="AC761" s="55">
        <f t="shared" si="222"/>
        <v>0</v>
      </c>
      <c r="AD761" s="53">
        <f t="shared" si="222"/>
        <v>0</v>
      </c>
      <c r="AE761" s="54">
        <f t="shared" si="222"/>
        <v>0</v>
      </c>
      <c r="AF761" s="55">
        <f t="shared" si="222"/>
        <v>0</v>
      </c>
      <c r="AG761" s="53">
        <f t="shared" si="222"/>
        <v>0</v>
      </c>
      <c r="AH761" s="54">
        <f t="shared" si="222"/>
        <v>0</v>
      </c>
      <c r="AI761" s="55">
        <f t="shared" si="222"/>
        <v>0</v>
      </c>
      <c r="AK761" s="53">
        <f>SUM(AK750:AK760)</f>
        <v>5276658</v>
      </c>
      <c r="AL761" s="54">
        <f>SUM(AL750:AL760)</f>
        <v>5534410</v>
      </c>
      <c r="AM761" s="55">
        <f>SUM(AM750:AM760)</f>
        <v>5675532</v>
      </c>
      <c r="AT761" s="32">
        <f>IF(SUM(AT750:AT760)=0,0,1)</f>
        <v>1</v>
      </c>
    </row>
    <row r="762" spans="2:50" ht="15" customHeight="1" x14ac:dyDescent="0.3">
      <c r="B762" s="15"/>
      <c r="C762" s="40"/>
      <c r="D762" s="34"/>
      <c r="E762" s="35"/>
      <c r="F762" s="41"/>
      <c r="G762" s="42"/>
      <c r="H762" s="43"/>
      <c r="I762" s="41"/>
      <c r="J762" s="42"/>
      <c r="K762" s="43"/>
      <c r="L762" s="41"/>
      <c r="M762" s="42"/>
      <c r="N762" s="43"/>
      <c r="O762" s="41"/>
      <c r="P762" s="42"/>
      <c r="Q762" s="43"/>
      <c r="R762" s="41"/>
      <c r="S762" s="42"/>
      <c r="T762" s="43"/>
      <c r="U762" s="41"/>
      <c r="V762" s="42"/>
      <c r="W762" s="43"/>
      <c r="X762" s="41"/>
      <c r="Y762" s="42"/>
      <c r="Z762" s="43"/>
      <c r="AA762" s="41"/>
      <c r="AB762" s="42"/>
      <c r="AC762" s="43"/>
      <c r="AD762" s="41"/>
      <c r="AE762" s="42"/>
      <c r="AF762" s="43"/>
      <c r="AG762" s="41"/>
      <c r="AH762" s="42"/>
      <c r="AI762" s="43"/>
      <c r="AK762" s="41"/>
      <c r="AL762" s="42"/>
      <c r="AM762" s="43"/>
      <c r="AT762" s="32">
        <f>IF(AT761=0,0,1)</f>
        <v>1</v>
      </c>
    </row>
    <row r="763" spans="2:50" ht="15" hidden="1" customHeight="1" x14ac:dyDescent="0.3">
      <c r="B763" s="15"/>
      <c r="C763" s="40" t="s">
        <v>22</v>
      </c>
      <c r="D763" s="34" t="s">
        <v>2</v>
      </c>
      <c r="E763" s="35" t="s">
        <v>2</v>
      </c>
      <c r="F763" s="41">
        <f>Current!AK763</f>
        <v>0</v>
      </c>
      <c r="G763" s="42">
        <f>Current!AL763</f>
        <v>0</v>
      </c>
      <c r="H763" s="43">
        <f>Current!AM763</f>
        <v>0</v>
      </c>
      <c r="I763" s="41">
        <f>Infrastructure!AT763</f>
        <v>0</v>
      </c>
      <c r="J763" s="42">
        <f>Infrastructure!AU763</f>
        <v>0</v>
      </c>
      <c r="K763" s="43">
        <f>Infrastructure!AV763</f>
        <v>0</v>
      </c>
      <c r="L763" s="41">
        <f>'Allocations-in-Kind'!AK763</f>
        <v>0</v>
      </c>
      <c r="M763" s="42">
        <f>'Allocations-in-Kind'!AL763</f>
        <v>0</v>
      </c>
      <c r="N763" s="43">
        <f>'Allocations-in-Kind'!AM763</f>
        <v>0</v>
      </c>
      <c r="O763" s="41"/>
      <c r="P763" s="42"/>
      <c r="Q763" s="43"/>
      <c r="R763" s="41"/>
      <c r="S763" s="42"/>
      <c r="T763" s="43"/>
      <c r="U763" s="41">
        <f>'ES Breakdown'!AK763</f>
        <v>0</v>
      </c>
      <c r="V763" s="42">
        <f>'ES Breakdown'!AL763</f>
        <v>0</v>
      </c>
      <c r="W763" s="43">
        <f>'ES Breakdown'!AM763</f>
        <v>0</v>
      </c>
      <c r="X763" s="41"/>
      <c r="Y763" s="42"/>
      <c r="Z763" s="43"/>
      <c r="AA763" s="41"/>
      <c r="AB763" s="42"/>
      <c r="AC763" s="43"/>
      <c r="AD763" s="41"/>
      <c r="AE763" s="42"/>
      <c r="AF763" s="43"/>
      <c r="AG763" s="41"/>
      <c r="AH763" s="42"/>
      <c r="AI763" s="43"/>
      <c r="AK763" s="41">
        <f t="shared" ref="AK763:AM773" si="223">F763+I763+L763+O763+R763+U763+X763+AA763+AD763+AG763</f>
        <v>0</v>
      </c>
      <c r="AL763" s="42">
        <f t="shared" si="223"/>
        <v>0</v>
      </c>
      <c r="AM763" s="43">
        <f t="shared" si="223"/>
        <v>0</v>
      </c>
      <c r="AT763" s="32">
        <f>IF(LEN(E763)&lt;2,0,1)</f>
        <v>0</v>
      </c>
      <c r="AV763" s="23">
        <v>6</v>
      </c>
      <c r="AW763" s="23">
        <v>7</v>
      </c>
      <c r="AX763" s="23">
        <v>1</v>
      </c>
    </row>
    <row r="764" spans="2:50" ht="15" hidden="1" customHeight="1" x14ac:dyDescent="0.3">
      <c r="B764" s="15"/>
      <c r="C764" s="40" t="s">
        <v>22</v>
      </c>
      <c r="D764" s="34" t="s">
        <v>2</v>
      </c>
      <c r="E764" s="35" t="s">
        <v>2</v>
      </c>
      <c r="F764" s="41">
        <f>Current!AK764</f>
        <v>0</v>
      </c>
      <c r="G764" s="42">
        <f>Current!AL764</f>
        <v>0</v>
      </c>
      <c r="H764" s="43">
        <f>Current!AM764</f>
        <v>0</v>
      </c>
      <c r="I764" s="41">
        <f>Infrastructure!AT764</f>
        <v>0</v>
      </c>
      <c r="J764" s="42">
        <f>Infrastructure!AU764</f>
        <v>0</v>
      </c>
      <c r="K764" s="43">
        <f>Infrastructure!AV764</f>
        <v>0</v>
      </c>
      <c r="L764" s="41">
        <f>'Allocations-in-Kind'!AK764</f>
        <v>0</v>
      </c>
      <c r="M764" s="42">
        <f>'Allocations-in-Kind'!AL764</f>
        <v>0</v>
      </c>
      <c r="N764" s="43">
        <f>'Allocations-in-Kind'!AM764</f>
        <v>0</v>
      </c>
      <c r="O764" s="41"/>
      <c r="P764" s="42"/>
      <c r="Q764" s="43"/>
      <c r="R764" s="41"/>
      <c r="S764" s="42"/>
      <c r="T764" s="43"/>
      <c r="U764" s="41">
        <f>'ES Breakdown'!AK764</f>
        <v>0</v>
      </c>
      <c r="V764" s="42">
        <f>'ES Breakdown'!AL764</f>
        <v>0</v>
      </c>
      <c r="W764" s="43">
        <f>'ES Breakdown'!AM764</f>
        <v>0</v>
      </c>
      <c r="X764" s="41"/>
      <c r="Y764" s="42"/>
      <c r="Z764" s="43"/>
      <c r="AA764" s="41"/>
      <c r="AB764" s="42"/>
      <c r="AC764" s="43"/>
      <c r="AD764" s="41"/>
      <c r="AE764" s="42"/>
      <c r="AF764" s="43"/>
      <c r="AG764" s="41"/>
      <c r="AH764" s="42"/>
      <c r="AI764" s="43"/>
      <c r="AK764" s="41">
        <f t="shared" si="223"/>
        <v>0</v>
      </c>
      <c r="AL764" s="42">
        <f t="shared" si="223"/>
        <v>0</v>
      </c>
      <c r="AM764" s="43">
        <f t="shared" si="223"/>
        <v>0</v>
      </c>
      <c r="AT764" s="32">
        <f t="shared" ref="AT764:AT773" si="224">IF(LEN(E764)&lt;2,0,1)</f>
        <v>0</v>
      </c>
      <c r="AV764" s="23">
        <v>6</v>
      </c>
      <c r="AW764" s="23">
        <v>7</v>
      </c>
      <c r="AX764" s="23">
        <f>IF(AW764=AW763,AX763+1,1)</f>
        <v>2</v>
      </c>
    </row>
    <row r="765" spans="2:50" ht="15" hidden="1" customHeight="1" x14ac:dyDescent="0.3">
      <c r="B765" s="15"/>
      <c r="C765" s="40" t="s">
        <v>22</v>
      </c>
      <c r="D765" s="34" t="s">
        <v>2</v>
      </c>
      <c r="E765" s="35" t="s">
        <v>2</v>
      </c>
      <c r="F765" s="41">
        <f>Current!AK765</f>
        <v>0</v>
      </c>
      <c r="G765" s="42">
        <f>Current!AL765</f>
        <v>0</v>
      </c>
      <c r="H765" s="43">
        <f>Current!AM765</f>
        <v>0</v>
      </c>
      <c r="I765" s="41">
        <f>Infrastructure!AT765</f>
        <v>0</v>
      </c>
      <c r="J765" s="42">
        <f>Infrastructure!AU765</f>
        <v>0</v>
      </c>
      <c r="K765" s="43">
        <f>Infrastructure!AV765</f>
        <v>0</v>
      </c>
      <c r="L765" s="41">
        <f>'Allocations-in-Kind'!AK765</f>
        <v>0</v>
      </c>
      <c r="M765" s="42">
        <f>'Allocations-in-Kind'!AL765</f>
        <v>0</v>
      </c>
      <c r="N765" s="43">
        <f>'Allocations-in-Kind'!AM765</f>
        <v>0</v>
      </c>
      <c r="O765" s="41"/>
      <c r="P765" s="42"/>
      <c r="Q765" s="43"/>
      <c r="R765" s="41"/>
      <c r="S765" s="42"/>
      <c r="T765" s="43"/>
      <c r="U765" s="41">
        <f>'ES Breakdown'!AK765</f>
        <v>0</v>
      </c>
      <c r="V765" s="42">
        <f>'ES Breakdown'!AL765</f>
        <v>0</v>
      </c>
      <c r="W765" s="43">
        <f>'ES Breakdown'!AM765</f>
        <v>0</v>
      </c>
      <c r="X765" s="41"/>
      <c r="Y765" s="42"/>
      <c r="Z765" s="43"/>
      <c r="AA765" s="41"/>
      <c r="AB765" s="42"/>
      <c r="AC765" s="43"/>
      <c r="AD765" s="41"/>
      <c r="AE765" s="42"/>
      <c r="AF765" s="43"/>
      <c r="AG765" s="41"/>
      <c r="AH765" s="42"/>
      <c r="AI765" s="43"/>
      <c r="AK765" s="41">
        <f t="shared" si="223"/>
        <v>0</v>
      </c>
      <c r="AL765" s="42">
        <f t="shared" si="223"/>
        <v>0</v>
      </c>
      <c r="AM765" s="43">
        <f t="shared" si="223"/>
        <v>0</v>
      </c>
      <c r="AT765" s="32">
        <f t="shared" si="224"/>
        <v>0</v>
      </c>
      <c r="AV765" s="23">
        <v>6</v>
      </c>
      <c r="AW765" s="23">
        <v>7</v>
      </c>
      <c r="AX765" s="23">
        <f t="shared" ref="AX765:AX773" si="225">IF(AW765=AW764,AX764+1,1)</f>
        <v>3</v>
      </c>
    </row>
    <row r="766" spans="2:50" ht="15" hidden="1" customHeight="1" x14ac:dyDescent="0.3">
      <c r="B766" s="15"/>
      <c r="C766" s="40" t="s">
        <v>22</v>
      </c>
      <c r="D766" s="34" t="s">
        <v>2</v>
      </c>
      <c r="E766" s="35" t="s">
        <v>2</v>
      </c>
      <c r="F766" s="41">
        <f>Current!AK766</f>
        <v>0</v>
      </c>
      <c r="G766" s="42">
        <f>Current!AL766</f>
        <v>0</v>
      </c>
      <c r="H766" s="43">
        <f>Current!AM766</f>
        <v>0</v>
      </c>
      <c r="I766" s="41">
        <f>Infrastructure!AT766</f>
        <v>0</v>
      </c>
      <c r="J766" s="42">
        <f>Infrastructure!AU766</f>
        <v>0</v>
      </c>
      <c r="K766" s="43">
        <f>Infrastructure!AV766</f>
        <v>0</v>
      </c>
      <c r="L766" s="41">
        <f>'Allocations-in-Kind'!AK766</f>
        <v>0</v>
      </c>
      <c r="M766" s="42">
        <f>'Allocations-in-Kind'!AL766</f>
        <v>0</v>
      </c>
      <c r="N766" s="43">
        <f>'Allocations-in-Kind'!AM766</f>
        <v>0</v>
      </c>
      <c r="O766" s="41"/>
      <c r="P766" s="42"/>
      <c r="Q766" s="43"/>
      <c r="R766" s="41"/>
      <c r="S766" s="42"/>
      <c r="T766" s="43"/>
      <c r="U766" s="41">
        <f>'ES Breakdown'!AK766</f>
        <v>0</v>
      </c>
      <c r="V766" s="42">
        <f>'ES Breakdown'!AL766</f>
        <v>0</v>
      </c>
      <c r="W766" s="43">
        <f>'ES Breakdown'!AM766</f>
        <v>0</v>
      </c>
      <c r="X766" s="41"/>
      <c r="Y766" s="42"/>
      <c r="Z766" s="43"/>
      <c r="AA766" s="41"/>
      <c r="AB766" s="42"/>
      <c r="AC766" s="43"/>
      <c r="AD766" s="41"/>
      <c r="AE766" s="42"/>
      <c r="AF766" s="43"/>
      <c r="AG766" s="41"/>
      <c r="AH766" s="42"/>
      <c r="AI766" s="43"/>
      <c r="AK766" s="41">
        <f t="shared" si="223"/>
        <v>0</v>
      </c>
      <c r="AL766" s="42">
        <f t="shared" si="223"/>
        <v>0</v>
      </c>
      <c r="AM766" s="43">
        <f t="shared" si="223"/>
        <v>0</v>
      </c>
      <c r="AT766" s="32">
        <f t="shared" si="224"/>
        <v>0</v>
      </c>
      <c r="AV766" s="23">
        <v>6</v>
      </c>
      <c r="AW766" s="23">
        <v>7</v>
      </c>
      <c r="AX766" s="23">
        <f t="shared" si="225"/>
        <v>4</v>
      </c>
    </row>
    <row r="767" spans="2:50" ht="15" hidden="1" customHeight="1" x14ac:dyDescent="0.3">
      <c r="B767" s="15"/>
      <c r="C767" s="40" t="s">
        <v>22</v>
      </c>
      <c r="D767" s="34" t="s">
        <v>2</v>
      </c>
      <c r="E767" s="35" t="s">
        <v>2</v>
      </c>
      <c r="F767" s="41">
        <f>Current!AK767</f>
        <v>0</v>
      </c>
      <c r="G767" s="42">
        <f>Current!AL767</f>
        <v>0</v>
      </c>
      <c r="H767" s="43">
        <f>Current!AM767</f>
        <v>0</v>
      </c>
      <c r="I767" s="41">
        <f>Infrastructure!AT767</f>
        <v>0</v>
      </c>
      <c r="J767" s="42">
        <f>Infrastructure!AU767</f>
        <v>0</v>
      </c>
      <c r="K767" s="43">
        <f>Infrastructure!AV767</f>
        <v>0</v>
      </c>
      <c r="L767" s="41">
        <f>'Allocations-in-Kind'!AK767</f>
        <v>0</v>
      </c>
      <c r="M767" s="42">
        <f>'Allocations-in-Kind'!AL767</f>
        <v>0</v>
      </c>
      <c r="N767" s="43">
        <f>'Allocations-in-Kind'!AM767</f>
        <v>0</v>
      </c>
      <c r="O767" s="41"/>
      <c r="P767" s="42"/>
      <c r="Q767" s="43"/>
      <c r="R767" s="41"/>
      <c r="S767" s="42"/>
      <c r="T767" s="43"/>
      <c r="U767" s="41">
        <f>'ES Breakdown'!AK767</f>
        <v>0</v>
      </c>
      <c r="V767" s="42">
        <f>'ES Breakdown'!AL767</f>
        <v>0</v>
      </c>
      <c r="W767" s="43">
        <f>'ES Breakdown'!AM767</f>
        <v>0</v>
      </c>
      <c r="X767" s="41"/>
      <c r="Y767" s="42"/>
      <c r="Z767" s="43"/>
      <c r="AA767" s="41"/>
      <c r="AB767" s="42"/>
      <c r="AC767" s="43"/>
      <c r="AD767" s="41"/>
      <c r="AE767" s="42"/>
      <c r="AF767" s="43"/>
      <c r="AG767" s="41"/>
      <c r="AH767" s="42"/>
      <c r="AI767" s="43"/>
      <c r="AK767" s="41">
        <f t="shared" si="223"/>
        <v>0</v>
      </c>
      <c r="AL767" s="42">
        <f t="shared" si="223"/>
        <v>0</v>
      </c>
      <c r="AM767" s="43">
        <f t="shared" si="223"/>
        <v>0</v>
      </c>
      <c r="AT767" s="32">
        <f t="shared" si="224"/>
        <v>0</v>
      </c>
      <c r="AV767" s="23">
        <v>6</v>
      </c>
      <c r="AW767" s="23">
        <v>7</v>
      </c>
      <c r="AX767" s="23">
        <f t="shared" si="225"/>
        <v>5</v>
      </c>
    </row>
    <row r="768" spans="2:50" ht="15" hidden="1" customHeight="1" x14ac:dyDescent="0.3">
      <c r="B768" s="15"/>
      <c r="C768" s="40" t="s">
        <v>22</v>
      </c>
      <c r="D768" s="34" t="s">
        <v>2</v>
      </c>
      <c r="E768" s="35" t="s">
        <v>2</v>
      </c>
      <c r="F768" s="41">
        <f>Current!AK768</f>
        <v>0</v>
      </c>
      <c r="G768" s="42">
        <f>Current!AL768</f>
        <v>0</v>
      </c>
      <c r="H768" s="43">
        <f>Current!AM768</f>
        <v>0</v>
      </c>
      <c r="I768" s="41">
        <f>Infrastructure!AT768</f>
        <v>0</v>
      </c>
      <c r="J768" s="42">
        <f>Infrastructure!AU768</f>
        <v>0</v>
      </c>
      <c r="K768" s="43">
        <f>Infrastructure!AV768</f>
        <v>0</v>
      </c>
      <c r="L768" s="41">
        <f>'Allocations-in-Kind'!AK768</f>
        <v>0</v>
      </c>
      <c r="M768" s="42">
        <f>'Allocations-in-Kind'!AL768</f>
        <v>0</v>
      </c>
      <c r="N768" s="43">
        <f>'Allocations-in-Kind'!AM768</f>
        <v>0</v>
      </c>
      <c r="O768" s="41"/>
      <c r="P768" s="42"/>
      <c r="Q768" s="43"/>
      <c r="R768" s="41"/>
      <c r="S768" s="42"/>
      <c r="T768" s="43"/>
      <c r="U768" s="41">
        <f>'ES Breakdown'!AK768</f>
        <v>0</v>
      </c>
      <c r="V768" s="42">
        <f>'ES Breakdown'!AL768</f>
        <v>0</v>
      </c>
      <c r="W768" s="43">
        <f>'ES Breakdown'!AM768</f>
        <v>0</v>
      </c>
      <c r="X768" s="41"/>
      <c r="Y768" s="42"/>
      <c r="Z768" s="43"/>
      <c r="AA768" s="41"/>
      <c r="AB768" s="42"/>
      <c r="AC768" s="43"/>
      <c r="AD768" s="41"/>
      <c r="AE768" s="42"/>
      <c r="AF768" s="43"/>
      <c r="AG768" s="41"/>
      <c r="AH768" s="42"/>
      <c r="AI768" s="43"/>
      <c r="AK768" s="41">
        <f t="shared" si="223"/>
        <v>0</v>
      </c>
      <c r="AL768" s="42">
        <f t="shared" si="223"/>
        <v>0</v>
      </c>
      <c r="AM768" s="43">
        <f t="shared" si="223"/>
        <v>0</v>
      </c>
      <c r="AT768" s="32">
        <f t="shared" si="224"/>
        <v>0</v>
      </c>
      <c r="AV768" s="23">
        <v>6</v>
      </c>
      <c r="AW768" s="23">
        <v>7</v>
      </c>
      <c r="AX768" s="23">
        <f t="shared" si="225"/>
        <v>6</v>
      </c>
    </row>
    <row r="769" spans="2:50" ht="15" hidden="1" customHeight="1" x14ac:dyDescent="0.3">
      <c r="B769" s="15"/>
      <c r="C769" s="40" t="s">
        <v>22</v>
      </c>
      <c r="D769" s="34" t="s">
        <v>2</v>
      </c>
      <c r="E769" s="35" t="s">
        <v>2</v>
      </c>
      <c r="F769" s="41">
        <f>Current!AK769</f>
        <v>0</v>
      </c>
      <c r="G769" s="42">
        <f>Current!AL769</f>
        <v>0</v>
      </c>
      <c r="H769" s="43">
        <f>Current!AM769</f>
        <v>0</v>
      </c>
      <c r="I769" s="41">
        <f>Infrastructure!AT769</f>
        <v>0</v>
      </c>
      <c r="J769" s="42">
        <f>Infrastructure!AU769</f>
        <v>0</v>
      </c>
      <c r="K769" s="43">
        <f>Infrastructure!AV769</f>
        <v>0</v>
      </c>
      <c r="L769" s="41">
        <f>'Allocations-in-Kind'!AK769</f>
        <v>0</v>
      </c>
      <c r="M769" s="42">
        <f>'Allocations-in-Kind'!AL769</f>
        <v>0</v>
      </c>
      <c r="N769" s="43">
        <f>'Allocations-in-Kind'!AM769</f>
        <v>0</v>
      </c>
      <c r="O769" s="41"/>
      <c r="P769" s="42"/>
      <c r="Q769" s="43"/>
      <c r="R769" s="41"/>
      <c r="S769" s="42"/>
      <c r="T769" s="43"/>
      <c r="U769" s="41">
        <f>'ES Breakdown'!AK769</f>
        <v>0</v>
      </c>
      <c r="V769" s="42">
        <f>'ES Breakdown'!AL769</f>
        <v>0</v>
      </c>
      <c r="W769" s="43">
        <f>'ES Breakdown'!AM769</f>
        <v>0</v>
      </c>
      <c r="X769" s="41"/>
      <c r="Y769" s="42"/>
      <c r="Z769" s="43"/>
      <c r="AA769" s="41"/>
      <c r="AB769" s="42"/>
      <c r="AC769" s="43"/>
      <c r="AD769" s="41"/>
      <c r="AE769" s="42"/>
      <c r="AF769" s="43"/>
      <c r="AG769" s="41"/>
      <c r="AH769" s="42"/>
      <c r="AI769" s="43"/>
      <c r="AK769" s="41">
        <f t="shared" si="223"/>
        <v>0</v>
      </c>
      <c r="AL769" s="42">
        <f t="shared" si="223"/>
        <v>0</v>
      </c>
      <c r="AM769" s="43">
        <f t="shared" si="223"/>
        <v>0</v>
      </c>
      <c r="AT769" s="32">
        <f t="shared" si="224"/>
        <v>0</v>
      </c>
      <c r="AV769" s="23">
        <v>6</v>
      </c>
      <c r="AW769" s="23">
        <v>7</v>
      </c>
      <c r="AX769" s="23">
        <f t="shared" si="225"/>
        <v>7</v>
      </c>
    </row>
    <row r="770" spans="2:50" ht="15" hidden="1" customHeight="1" x14ac:dyDescent="0.3">
      <c r="B770" s="15"/>
      <c r="C770" s="40" t="s">
        <v>22</v>
      </c>
      <c r="D770" s="34" t="s">
        <v>2</v>
      </c>
      <c r="E770" s="35" t="s">
        <v>2</v>
      </c>
      <c r="F770" s="41">
        <f>Current!AK770</f>
        <v>0</v>
      </c>
      <c r="G770" s="42">
        <f>Current!AL770</f>
        <v>0</v>
      </c>
      <c r="H770" s="43">
        <f>Current!AM770</f>
        <v>0</v>
      </c>
      <c r="I770" s="41">
        <f>Infrastructure!AT770</f>
        <v>0</v>
      </c>
      <c r="J770" s="42">
        <f>Infrastructure!AU770</f>
        <v>0</v>
      </c>
      <c r="K770" s="43">
        <f>Infrastructure!AV770</f>
        <v>0</v>
      </c>
      <c r="L770" s="41">
        <f>'Allocations-in-Kind'!AK770</f>
        <v>0</v>
      </c>
      <c r="M770" s="42">
        <f>'Allocations-in-Kind'!AL770</f>
        <v>0</v>
      </c>
      <c r="N770" s="43">
        <f>'Allocations-in-Kind'!AM770</f>
        <v>0</v>
      </c>
      <c r="O770" s="41"/>
      <c r="P770" s="42"/>
      <c r="Q770" s="43"/>
      <c r="R770" s="41"/>
      <c r="S770" s="42"/>
      <c r="T770" s="43"/>
      <c r="U770" s="41">
        <f>'ES Breakdown'!AK770</f>
        <v>0</v>
      </c>
      <c r="V770" s="42">
        <f>'ES Breakdown'!AL770</f>
        <v>0</v>
      </c>
      <c r="W770" s="43">
        <f>'ES Breakdown'!AM770</f>
        <v>0</v>
      </c>
      <c r="X770" s="41"/>
      <c r="Y770" s="42"/>
      <c r="Z770" s="43"/>
      <c r="AA770" s="41"/>
      <c r="AB770" s="42"/>
      <c r="AC770" s="43"/>
      <c r="AD770" s="41"/>
      <c r="AE770" s="42"/>
      <c r="AF770" s="43"/>
      <c r="AG770" s="41"/>
      <c r="AH770" s="42"/>
      <c r="AI770" s="43"/>
      <c r="AK770" s="41">
        <f t="shared" si="223"/>
        <v>0</v>
      </c>
      <c r="AL770" s="42">
        <f t="shared" si="223"/>
        <v>0</v>
      </c>
      <c r="AM770" s="43">
        <f t="shared" si="223"/>
        <v>0</v>
      </c>
      <c r="AT770" s="32">
        <f t="shared" si="224"/>
        <v>0</v>
      </c>
      <c r="AV770" s="23">
        <v>6</v>
      </c>
      <c r="AW770" s="23">
        <v>7</v>
      </c>
      <c r="AX770" s="23">
        <f t="shared" si="225"/>
        <v>8</v>
      </c>
    </row>
    <row r="771" spans="2:50" ht="15" hidden="1" customHeight="1" x14ac:dyDescent="0.3">
      <c r="B771" s="15"/>
      <c r="C771" s="40" t="s">
        <v>22</v>
      </c>
      <c r="D771" s="34" t="s">
        <v>2</v>
      </c>
      <c r="E771" s="35" t="s">
        <v>2</v>
      </c>
      <c r="F771" s="41">
        <f>Current!AK771</f>
        <v>0</v>
      </c>
      <c r="G771" s="42">
        <f>Current!AL771</f>
        <v>0</v>
      </c>
      <c r="H771" s="43">
        <f>Current!AM771</f>
        <v>0</v>
      </c>
      <c r="I771" s="41">
        <f>Infrastructure!AT771</f>
        <v>0</v>
      </c>
      <c r="J771" s="42">
        <f>Infrastructure!AU771</f>
        <v>0</v>
      </c>
      <c r="K771" s="43">
        <f>Infrastructure!AV771</f>
        <v>0</v>
      </c>
      <c r="L771" s="41">
        <f>'Allocations-in-Kind'!AK771</f>
        <v>0</v>
      </c>
      <c r="M771" s="42">
        <f>'Allocations-in-Kind'!AL771</f>
        <v>0</v>
      </c>
      <c r="N771" s="43">
        <f>'Allocations-in-Kind'!AM771</f>
        <v>0</v>
      </c>
      <c r="O771" s="41"/>
      <c r="P771" s="42"/>
      <c r="Q771" s="43"/>
      <c r="R771" s="41"/>
      <c r="S771" s="42"/>
      <c r="T771" s="43"/>
      <c r="U771" s="41">
        <f>'ES Breakdown'!AK771</f>
        <v>0</v>
      </c>
      <c r="V771" s="42">
        <f>'ES Breakdown'!AL771</f>
        <v>0</v>
      </c>
      <c r="W771" s="43">
        <f>'ES Breakdown'!AM771</f>
        <v>0</v>
      </c>
      <c r="X771" s="41"/>
      <c r="Y771" s="42"/>
      <c r="Z771" s="43"/>
      <c r="AA771" s="41"/>
      <c r="AB771" s="42"/>
      <c r="AC771" s="43"/>
      <c r="AD771" s="41"/>
      <c r="AE771" s="42"/>
      <c r="AF771" s="43"/>
      <c r="AG771" s="41"/>
      <c r="AH771" s="42"/>
      <c r="AI771" s="43"/>
      <c r="AK771" s="41">
        <f t="shared" si="223"/>
        <v>0</v>
      </c>
      <c r="AL771" s="42">
        <f t="shared" si="223"/>
        <v>0</v>
      </c>
      <c r="AM771" s="43">
        <f t="shared" si="223"/>
        <v>0</v>
      </c>
      <c r="AT771" s="32">
        <f t="shared" si="224"/>
        <v>0</v>
      </c>
      <c r="AV771" s="23">
        <v>6</v>
      </c>
      <c r="AW771" s="23">
        <v>7</v>
      </c>
      <c r="AX771" s="23">
        <f t="shared" si="225"/>
        <v>9</v>
      </c>
    </row>
    <row r="772" spans="2:50" ht="15" hidden="1" customHeight="1" x14ac:dyDescent="0.3">
      <c r="B772" s="15"/>
      <c r="C772" s="40" t="s">
        <v>22</v>
      </c>
      <c r="D772" s="34" t="s">
        <v>2</v>
      </c>
      <c r="E772" s="35" t="s">
        <v>2</v>
      </c>
      <c r="F772" s="41">
        <f>Current!AK772</f>
        <v>0</v>
      </c>
      <c r="G772" s="42">
        <f>Current!AL772</f>
        <v>0</v>
      </c>
      <c r="H772" s="43">
        <f>Current!AM772</f>
        <v>0</v>
      </c>
      <c r="I772" s="41">
        <f>Infrastructure!AT772</f>
        <v>0</v>
      </c>
      <c r="J772" s="42">
        <f>Infrastructure!AU772</f>
        <v>0</v>
      </c>
      <c r="K772" s="43">
        <f>Infrastructure!AV772</f>
        <v>0</v>
      </c>
      <c r="L772" s="41">
        <f>'Allocations-in-Kind'!AK772</f>
        <v>0</v>
      </c>
      <c r="M772" s="42">
        <f>'Allocations-in-Kind'!AL772</f>
        <v>0</v>
      </c>
      <c r="N772" s="43">
        <f>'Allocations-in-Kind'!AM772</f>
        <v>0</v>
      </c>
      <c r="O772" s="41"/>
      <c r="P772" s="42"/>
      <c r="Q772" s="43"/>
      <c r="R772" s="41"/>
      <c r="S772" s="42"/>
      <c r="T772" s="43"/>
      <c r="U772" s="41">
        <f>'ES Breakdown'!AK772</f>
        <v>0</v>
      </c>
      <c r="V772" s="42">
        <f>'ES Breakdown'!AL772</f>
        <v>0</v>
      </c>
      <c r="W772" s="43">
        <f>'ES Breakdown'!AM772</f>
        <v>0</v>
      </c>
      <c r="X772" s="41"/>
      <c r="Y772" s="42"/>
      <c r="Z772" s="43"/>
      <c r="AA772" s="41"/>
      <c r="AB772" s="42"/>
      <c r="AC772" s="43"/>
      <c r="AD772" s="41"/>
      <c r="AE772" s="42"/>
      <c r="AF772" s="43"/>
      <c r="AG772" s="41"/>
      <c r="AH772" s="42"/>
      <c r="AI772" s="43"/>
      <c r="AK772" s="41">
        <f t="shared" si="223"/>
        <v>0</v>
      </c>
      <c r="AL772" s="42">
        <f t="shared" si="223"/>
        <v>0</v>
      </c>
      <c r="AM772" s="43">
        <f t="shared" si="223"/>
        <v>0</v>
      </c>
      <c r="AT772" s="32">
        <f t="shared" si="224"/>
        <v>0</v>
      </c>
      <c r="AV772" s="23">
        <v>6</v>
      </c>
      <c r="AW772" s="23">
        <v>7</v>
      </c>
      <c r="AX772" s="23">
        <f t="shared" si="225"/>
        <v>10</v>
      </c>
    </row>
    <row r="773" spans="2:50" ht="15" hidden="1" customHeight="1" x14ac:dyDescent="0.3">
      <c r="B773" s="15"/>
      <c r="C773" s="40" t="s">
        <v>23</v>
      </c>
      <c r="D773" s="34" t="s">
        <v>2</v>
      </c>
      <c r="E773" s="35" t="s">
        <v>2</v>
      </c>
      <c r="F773" s="41">
        <f>Current!AK773</f>
        <v>0</v>
      </c>
      <c r="G773" s="42">
        <f>Current!AL773</f>
        <v>0</v>
      </c>
      <c r="H773" s="43">
        <f>Current!AM773</f>
        <v>0</v>
      </c>
      <c r="I773" s="41">
        <f>Infrastructure!AT773</f>
        <v>0</v>
      </c>
      <c r="J773" s="42">
        <f>Infrastructure!AU773</f>
        <v>0</v>
      </c>
      <c r="K773" s="43">
        <f>Infrastructure!AV773</f>
        <v>0</v>
      </c>
      <c r="L773" s="41">
        <f>'Allocations-in-Kind'!AK773</f>
        <v>0</v>
      </c>
      <c r="M773" s="42">
        <f>'Allocations-in-Kind'!AL773</f>
        <v>0</v>
      </c>
      <c r="N773" s="43">
        <f>'Allocations-in-Kind'!AM773</f>
        <v>0</v>
      </c>
      <c r="O773" s="41"/>
      <c r="P773" s="42"/>
      <c r="Q773" s="43"/>
      <c r="R773" s="41"/>
      <c r="S773" s="42"/>
      <c r="T773" s="43"/>
      <c r="U773" s="41">
        <f>'ES Breakdown'!AK773</f>
        <v>0</v>
      </c>
      <c r="V773" s="42">
        <f>'ES Breakdown'!AL773</f>
        <v>0</v>
      </c>
      <c r="W773" s="43">
        <f>'ES Breakdown'!AM773</f>
        <v>0</v>
      </c>
      <c r="X773" s="41"/>
      <c r="Y773" s="42"/>
      <c r="Z773" s="43"/>
      <c r="AA773" s="41"/>
      <c r="AB773" s="42"/>
      <c r="AC773" s="43"/>
      <c r="AD773" s="41"/>
      <c r="AE773" s="42"/>
      <c r="AF773" s="43"/>
      <c r="AG773" s="41"/>
      <c r="AH773" s="42"/>
      <c r="AI773" s="43"/>
      <c r="AK773" s="41">
        <f t="shared" si="223"/>
        <v>0</v>
      </c>
      <c r="AL773" s="42">
        <f t="shared" si="223"/>
        <v>0</v>
      </c>
      <c r="AM773" s="43">
        <f t="shared" si="223"/>
        <v>0</v>
      </c>
      <c r="AT773" s="32">
        <f t="shared" si="224"/>
        <v>0</v>
      </c>
      <c r="AV773" s="23">
        <v>6</v>
      </c>
      <c r="AW773" s="23">
        <v>8</v>
      </c>
      <c r="AX773" s="23">
        <f t="shared" si="225"/>
        <v>1</v>
      </c>
    </row>
    <row r="774" spans="2:50" ht="15" hidden="1" customHeight="1" x14ac:dyDescent="0.3">
      <c r="B774" s="15"/>
      <c r="C774" s="50" t="str">
        <f>IF(LEN(E773)&lt;1,"","Total: " &amp; LEFT(E773,LEN(E773)-21) &amp; "Municipalities")</f>
        <v/>
      </c>
      <c r="D774" s="51"/>
      <c r="E774" s="52"/>
      <c r="F774" s="53">
        <f>Current!AK774</f>
        <v>0</v>
      </c>
      <c r="G774" s="54">
        <f>Current!AL774</f>
        <v>0</v>
      </c>
      <c r="H774" s="55">
        <f>Current!AM774</f>
        <v>0</v>
      </c>
      <c r="I774" s="53">
        <f>Infrastructure!AT774</f>
        <v>0</v>
      </c>
      <c r="J774" s="54">
        <f>Infrastructure!AU774</f>
        <v>0</v>
      </c>
      <c r="K774" s="55">
        <f>Infrastructure!AV774</f>
        <v>0</v>
      </c>
      <c r="L774" s="53">
        <f>'Allocations-in-Kind'!AK774</f>
        <v>0</v>
      </c>
      <c r="M774" s="54">
        <f>'Allocations-in-Kind'!AL774</f>
        <v>0</v>
      </c>
      <c r="N774" s="55">
        <f>'Allocations-in-Kind'!AM774</f>
        <v>0</v>
      </c>
      <c r="O774" s="53">
        <f t="shared" ref="O774:AI774" si="226">SUM(O763:O773)</f>
        <v>0</v>
      </c>
      <c r="P774" s="54">
        <f t="shared" si="226"/>
        <v>0</v>
      </c>
      <c r="Q774" s="55">
        <f t="shared" si="226"/>
        <v>0</v>
      </c>
      <c r="R774" s="53">
        <f t="shared" si="226"/>
        <v>0</v>
      </c>
      <c r="S774" s="54">
        <f t="shared" si="226"/>
        <v>0</v>
      </c>
      <c r="T774" s="55">
        <f t="shared" si="226"/>
        <v>0</v>
      </c>
      <c r="U774" s="53">
        <f t="shared" si="226"/>
        <v>0</v>
      </c>
      <c r="V774" s="54">
        <f t="shared" si="226"/>
        <v>0</v>
      </c>
      <c r="W774" s="55">
        <f t="shared" si="226"/>
        <v>0</v>
      </c>
      <c r="X774" s="53">
        <f t="shared" si="226"/>
        <v>0</v>
      </c>
      <c r="Y774" s="54">
        <f t="shared" si="226"/>
        <v>0</v>
      </c>
      <c r="Z774" s="55">
        <f t="shared" si="226"/>
        <v>0</v>
      </c>
      <c r="AA774" s="53">
        <f t="shared" si="226"/>
        <v>0</v>
      </c>
      <c r="AB774" s="54">
        <f t="shared" si="226"/>
        <v>0</v>
      </c>
      <c r="AC774" s="55">
        <f t="shared" si="226"/>
        <v>0</v>
      </c>
      <c r="AD774" s="53">
        <f t="shared" si="226"/>
        <v>0</v>
      </c>
      <c r="AE774" s="54">
        <f t="shared" si="226"/>
        <v>0</v>
      </c>
      <c r="AF774" s="55">
        <f t="shared" si="226"/>
        <v>0</v>
      </c>
      <c r="AG774" s="53">
        <f t="shared" si="226"/>
        <v>0</v>
      </c>
      <c r="AH774" s="54">
        <f t="shared" si="226"/>
        <v>0</v>
      </c>
      <c r="AI774" s="55">
        <f t="shared" si="226"/>
        <v>0</v>
      </c>
      <c r="AK774" s="53">
        <f>SUM(AK763:AK773)</f>
        <v>0</v>
      </c>
      <c r="AL774" s="54">
        <f>SUM(AL763:AL773)</f>
        <v>0</v>
      </c>
      <c r="AM774" s="55">
        <f>SUM(AM763:AM773)</f>
        <v>0</v>
      </c>
      <c r="AT774" s="32">
        <f>IF(SUM(AT763:AT773)=0,0,1)</f>
        <v>0</v>
      </c>
    </row>
    <row r="775" spans="2:50" ht="15" hidden="1" customHeight="1" x14ac:dyDescent="0.3">
      <c r="B775" s="15"/>
      <c r="C775" s="40"/>
      <c r="D775" s="34"/>
      <c r="E775" s="35"/>
      <c r="F775" s="41">
        <f>Current!AK775</f>
        <v>0</v>
      </c>
      <c r="G775" s="42">
        <f>Current!AL775</f>
        <v>0</v>
      </c>
      <c r="H775" s="43">
        <f>Current!AM775</f>
        <v>0</v>
      </c>
      <c r="I775" s="41">
        <f>Infrastructure!AT775</f>
        <v>0</v>
      </c>
      <c r="J775" s="42">
        <f>Infrastructure!AU775</f>
        <v>0</v>
      </c>
      <c r="K775" s="43">
        <f>Infrastructure!AV775</f>
        <v>0</v>
      </c>
      <c r="L775" s="41">
        <f>'Allocations-in-Kind'!AK775</f>
        <v>0</v>
      </c>
      <c r="M775" s="42">
        <f>'Allocations-in-Kind'!AL775</f>
        <v>0</v>
      </c>
      <c r="N775" s="43">
        <f>'Allocations-in-Kind'!AM775</f>
        <v>0</v>
      </c>
      <c r="O775" s="41"/>
      <c r="P775" s="42"/>
      <c r="Q775" s="43"/>
      <c r="R775" s="41"/>
      <c r="S775" s="42"/>
      <c r="T775" s="43"/>
      <c r="U775" s="41"/>
      <c r="V775" s="42"/>
      <c r="W775" s="43"/>
      <c r="X775" s="41"/>
      <c r="Y775" s="42"/>
      <c r="Z775" s="43"/>
      <c r="AA775" s="41"/>
      <c r="AB775" s="42"/>
      <c r="AC775" s="43"/>
      <c r="AD775" s="41"/>
      <c r="AE775" s="42"/>
      <c r="AF775" s="43"/>
      <c r="AG775" s="41"/>
      <c r="AH775" s="42"/>
      <c r="AI775" s="43"/>
      <c r="AK775" s="41"/>
      <c r="AL775" s="42"/>
      <c r="AM775" s="43"/>
      <c r="AT775" s="32">
        <f>IF(AT774=0,0,1)</f>
        <v>0</v>
      </c>
    </row>
    <row r="776" spans="2:50" ht="15" hidden="1" customHeight="1" x14ac:dyDescent="0.3">
      <c r="B776" s="15"/>
      <c r="C776" s="40" t="s">
        <v>22</v>
      </c>
      <c r="D776" s="34" t="s">
        <v>2</v>
      </c>
      <c r="E776" s="35" t="s">
        <v>2</v>
      </c>
      <c r="F776" s="41">
        <f>Current!AK776</f>
        <v>0</v>
      </c>
      <c r="G776" s="42">
        <f>Current!AL776</f>
        <v>0</v>
      </c>
      <c r="H776" s="43">
        <f>Current!AM776</f>
        <v>0</v>
      </c>
      <c r="I776" s="41">
        <f>Infrastructure!AT776</f>
        <v>0</v>
      </c>
      <c r="J776" s="42">
        <f>Infrastructure!AU776</f>
        <v>0</v>
      </c>
      <c r="K776" s="43">
        <f>Infrastructure!AV776</f>
        <v>0</v>
      </c>
      <c r="L776" s="41">
        <f>'Allocations-in-Kind'!AK776</f>
        <v>0</v>
      </c>
      <c r="M776" s="42">
        <f>'Allocations-in-Kind'!AL776</f>
        <v>0</v>
      </c>
      <c r="N776" s="43">
        <f>'Allocations-in-Kind'!AM776</f>
        <v>0</v>
      </c>
      <c r="O776" s="41"/>
      <c r="P776" s="42"/>
      <c r="Q776" s="43"/>
      <c r="R776" s="41"/>
      <c r="S776" s="42"/>
      <c r="T776" s="43"/>
      <c r="U776" s="41">
        <f>'ES Breakdown'!AK776</f>
        <v>0</v>
      </c>
      <c r="V776" s="42">
        <f>'ES Breakdown'!AL776</f>
        <v>0</v>
      </c>
      <c r="W776" s="43">
        <f>'ES Breakdown'!AM776</f>
        <v>0</v>
      </c>
      <c r="X776" s="41"/>
      <c r="Y776" s="42"/>
      <c r="Z776" s="43"/>
      <c r="AA776" s="41"/>
      <c r="AB776" s="42"/>
      <c r="AC776" s="43"/>
      <c r="AD776" s="41"/>
      <c r="AE776" s="42"/>
      <c r="AF776" s="43"/>
      <c r="AG776" s="41"/>
      <c r="AH776" s="42"/>
      <c r="AI776" s="43"/>
      <c r="AK776" s="41">
        <f t="shared" ref="AK776:AM786" si="227">F776+I776+L776+O776+R776+U776+X776+AA776+AD776+AG776</f>
        <v>0</v>
      </c>
      <c r="AL776" s="42">
        <f t="shared" si="227"/>
        <v>0</v>
      </c>
      <c r="AM776" s="43">
        <f t="shared" si="227"/>
        <v>0</v>
      </c>
      <c r="AT776" s="32">
        <f>IF(LEN(E776)&lt;2,0,1)</f>
        <v>0</v>
      </c>
      <c r="AV776" s="23">
        <v>6</v>
      </c>
      <c r="AW776" s="23">
        <v>9</v>
      </c>
      <c r="AX776" s="23">
        <v>1</v>
      </c>
    </row>
    <row r="777" spans="2:50" ht="15" hidden="1" customHeight="1" x14ac:dyDescent="0.3">
      <c r="B777" s="15"/>
      <c r="C777" s="40" t="s">
        <v>22</v>
      </c>
      <c r="D777" s="34" t="s">
        <v>2</v>
      </c>
      <c r="E777" s="35" t="s">
        <v>2</v>
      </c>
      <c r="F777" s="41">
        <f>Current!AK777</f>
        <v>0</v>
      </c>
      <c r="G777" s="42">
        <f>Current!AL777</f>
        <v>0</v>
      </c>
      <c r="H777" s="43">
        <f>Current!AM777</f>
        <v>0</v>
      </c>
      <c r="I777" s="41">
        <f>Infrastructure!AT777</f>
        <v>0</v>
      </c>
      <c r="J777" s="42">
        <f>Infrastructure!AU777</f>
        <v>0</v>
      </c>
      <c r="K777" s="43">
        <f>Infrastructure!AV777</f>
        <v>0</v>
      </c>
      <c r="L777" s="41">
        <f>'Allocations-in-Kind'!AK777</f>
        <v>0</v>
      </c>
      <c r="M777" s="42">
        <f>'Allocations-in-Kind'!AL777</f>
        <v>0</v>
      </c>
      <c r="N777" s="43">
        <f>'Allocations-in-Kind'!AM777</f>
        <v>0</v>
      </c>
      <c r="O777" s="41"/>
      <c r="P777" s="42"/>
      <c r="Q777" s="43"/>
      <c r="R777" s="41"/>
      <c r="S777" s="42"/>
      <c r="T777" s="43"/>
      <c r="U777" s="41">
        <f>'ES Breakdown'!AK777</f>
        <v>0</v>
      </c>
      <c r="V777" s="42">
        <f>'ES Breakdown'!AL777</f>
        <v>0</v>
      </c>
      <c r="W777" s="43">
        <f>'ES Breakdown'!AM777</f>
        <v>0</v>
      </c>
      <c r="X777" s="41"/>
      <c r="Y777" s="42"/>
      <c r="Z777" s="43"/>
      <c r="AA777" s="41"/>
      <c r="AB777" s="42"/>
      <c r="AC777" s="43"/>
      <c r="AD777" s="41"/>
      <c r="AE777" s="42"/>
      <c r="AF777" s="43"/>
      <c r="AG777" s="41"/>
      <c r="AH777" s="42"/>
      <c r="AI777" s="43"/>
      <c r="AK777" s="41">
        <f t="shared" si="227"/>
        <v>0</v>
      </c>
      <c r="AL777" s="42">
        <f t="shared" si="227"/>
        <v>0</v>
      </c>
      <c r="AM777" s="43">
        <f t="shared" si="227"/>
        <v>0</v>
      </c>
      <c r="AT777" s="32">
        <f t="shared" ref="AT777:AT786" si="228">IF(LEN(E777)&lt;2,0,1)</f>
        <v>0</v>
      </c>
      <c r="AV777" s="23">
        <v>6</v>
      </c>
      <c r="AW777" s="23">
        <v>9</v>
      </c>
      <c r="AX777" s="23">
        <f>IF(AW777=AW776,AX776+1,1)</f>
        <v>2</v>
      </c>
    </row>
    <row r="778" spans="2:50" ht="15" hidden="1" customHeight="1" x14ac:dyDescent="0.3">
      <c r="B778" s="15"/>
      <c r="C778" s="40" t="s">
        <v>22</v>
      </c>
      <c r="D778" s="34" t="s">
        <v>2</v>
      </c>
      <c r="E778" s="35" t="s">
        <v>2</v>
      </c>
      <c r="F778" s="41">
        <f>Current!AK778</f>
        <v>0</v>
      </c>
      <c r="G778" s="42">
        <f>Current!AL778</f>
        <v>0</v>
      </c>
      <c r="H778" s="43">
        <f>Current!AM778</f>
        <v>0</v>
      </c>
      <c r="I778" s="41">
        <f>Infrastructure!AT778</f>
        <v>0</v>
      </c>
      <c r="J778" s="42">
        <f>Infrastructure!AU778</f>
        <v>0</v>
      </c>
      <c r="K778" s="43">
        <f>Infrastructure!AV778</f>
        <v>0</v>
      </c>
      <c r="L778" s="41">
        <f>'Allocations-in-Kind'!AK778</f>
        <v>0</v>
      </c>
      <c r="M778" s="42">
        <f>'Allocations-in-Kind'!AL778</f>
        <v>0</v>
      </c>
      <c r="N778" s="43">
        <f>'Allocations-in-Kind'!AM778</f>
        <v>0</v>
      </c>
      <c r="O778" s="41"/>
      <c r="P778" s="42"/>
      <c r="Q778" s="43"/>
      <c r="R778" s="41"/>
      <c r="S778" s="42"/>
      <c r="T778" s="43"/>
      <c r="U778" s="41">
        <f>'ES Breakdown'!AK778</f>
        <v>0</v>
      </c>
      <c r="V778" s="42">
        <f>'ES Breakdown'!AL778</f>
        <v>0</v>
      </c>
      <c r="W778" s="43">
        <f>'ES Breakdown'!AM778</f>
        <v>0</v>
      </c>
      <c r="X778" s="41"/>
      <c r="Y778" s="42"/>
      <c r="Z778" s="43"/>
      <c r="AA778" s="41"/>
      <c r="AB778" s="42"/>
      <c r="AC778" s="43"/>
      <c r="AD778" s="41"/>
      <c r="AE778" s="42"/>
      <c r="AF778" s="43"/>
      <c r="AG778" s="41"/>
      <c r="AH778" s="42"/>
      <c r="AI778" s="43"/>
      <c r="AK778" s="41">
        <f t="shared" si="227"/>
        <v>0</v>
      </c>
      <c r="AL778" s="42">
        <f t="shared" si="227"/>
        <v>0</v>
      </c>
      <c r="AM778" s="43">
        <f t="shared" si="227"/>
        <v>0</v>
      </c>
      <c r="AT778" s="32">
        <f t="shared" si="228"/>
        <v>0</v>
      </c>
      <c r="AV778" s="23">
        <v>6</v>
      </c>
      <c r="AW778" s="23">
        <v>9</v>
      </c>
      <c r="AX778" s="23">
        <f t="shared" ref="AX778:AX786" si="229">IF(AW778=AW777,AX777+1,1)</f>
        <v>3</v>
      </c>
    </row>
    <row r="779" spans="2:50" ht="15" hidden="1" customHeight="1" x14ac:dyDescent="0.3">
      <c r="B779" s="15"/>
      <c r="C779" s="40" t="s">
        <v>22</v>
      </c>
      <c r="D779" s="34" t="s">
        <v>2</v>
      </c>
      <c r="E779" s="35" t="s">
        <v>2</v>
      </c>
      <c r="F779" s="41">
        <f>Current!AK779</f>
        <v>0</v>
      </c>
      <c r="G779" s="42">
        <f>Current!AL779</f>
        <v>0</v>
      </c>
      <c r="H779" s="43">
        <f>Current!AM779</f>
        <v>0</v>
      </c>
      <c r="I779" s="41">
        <f>Infrastructure!AT779</f>
        <v>0</v>
      </c>
      <c r="J779" s="42">
        <f>Infrastructure!AU779</f>
        <v>0</v>
      </c>
      <c r="K779" s="43">
        <f>Infrastructure!AV779</f>
        <v>0</v>
      </c>
      <c r="L779" s="41">
        <f>'Allocations-in-Kind'!AK779</f>
        <v>0</v>
      </c>
      <c r="M779" s="42">
        <f>'Allocations-in-Kind'!AL779</f>
        <v>0</v>
      </c>
      <c r="N779" s="43">
        <f>'Allocations-in-Kind'!AM779</f>
        <v>0</v>
      </c>
      <c r="O779" s="41"/>
      <c r="P779" s="42"/>
      <c r="Q779" s="43"/>
      <c r="R779" s="41"/>
      <c r="S779" s="42"/>
      <c r="T779" s="43"/>
      <c r="U779" s="41">
        <f>'ES Breakdown'!AK779</f>
        <v>0</v>
      </c>
      <c r="V779" s="42">
        <f>'ES Breakdown'!AL779</f>
        <v>0</v>
      </c>
      <c r="W779" s="43">
        <f>'ES Breakdown'!AM779</f>
        <v>0</v>
      </c>
      <c r="X779" s="41"/>
      <c r="Y779" s="42"/>
      <c r="Z779" s="43"/>
      <c r="AA779" s="41"/>
      <c r="AB779" s="42"/>
      <c r="AC779" s="43"/>
      <c r="AD779" s="41"/>
      <c r="AE779" s="42"/>
      <c r="AF779" s="43"/>
      <c r="AG779" s="41"/>
      <c r="AH779" s="42"/>
      <c r="AI779" s="43"/>
      <c r="AK779" s="41">
        <f t="shared" si="227"/>
        <v>0</v>
      </c>
      <c r="AL779" s="42">
        <f t="shared" si="227"/>
        <v>0</v>
      </c>
      <c r="AM779" s="43">
        <f t="shared" si="227"/>
        <v>0</v>
      </c>
      <c r="AT779" s="32">
        <f t="shared" si="228"/>
        <v>0</v>
      </c>
      <c r="AV779" s="23">
        <v>6</v>
      </c>
      <c r="AW779" s="23">
        <v>9</v>
      </c>
      <c r="AX779" s="23">
        <f t="shared" si="229"/>
        <v>4</v>
      </c>
    </row>
    <row r="780" spans="2:50" ht="15" hidden="1" customHeight="1" x14ac:dyDescent="0.3">
      <c r="B780" s="15"/>
      <c r="C780" s="40" t="s">
        <v>22</v>
      </c>
      <c r="D780" s="34" t="s">
        <v>2</v>
      </c>
      <c r="E780" s="35" t="s">
        <v>2</v>
      </c>
      <c r="F780" s="41">
        <f>Current!AK780</f>
        <v>0</v>
      </c>
      <c r="G780" s="42">
        <f>Current!AL780</f>
        <v>0</v>
      </c>
      <c r="H780" s="43">
        <f>Current!AM780</f>
        <v>0</v>
      </c>
      <c r="I780" s="41">
        <f>Infrastructure!AT780</f>
        <v>0</v>
      </c>
      <c r="J780" s="42">
        <f>Infrastructure!AU780</f>
        <v>0</v>
      </c>
      <c r="K780" s="43">
        <f>Infrastructure!AV780</f>
        <v>0</v>
      </c>
      <c r="L780" s="41">
        <f>'Allocations-in-Kind'!AK780</f>
        <v>0</v>
      </c>
      <c r="M780" s="42">
        <f>'Allocations-in-Kind'!AL780</f>
        <v>0</v>
      </c>
      <c r="N780" s="43">
        <f>'Allocations-in-Kind'!AM780</f>
        <v>0</v>
      </c>
      <c r="O780" s="41"/>
      <c r="P780" s="42"/>
      <c r="Q780" s="43"/>
      <c r="R780" s="41"/>
      <c r="S780" s="42"/>
      <c r="T780" s="43"/>
      <c r="U780" s="41">
        <f>'ES Breakdown'!AK780</f>
        <v>0</v>
      </c>
      <c r="V780" s="42">
        <f>'ES Breakdown'!AL780</f>
        <v>0</v>
      </c>
      <c r="W780" s="43">
        <f>'ES Breakdown'!AM780</f>
        <v>0</v>
      </c>
      <c r="X780" s="41"/>
      <c r="Y780" s="42"/>
      <c r="Z780" s="43"/>
      <c r="AA780" s="41"/>
      <c r="AB780" s="42"/>
      <c r="AC780" s="43"/>
      <c r="AD780" s="41"/>
      <c r="AE780" s="42"/>
      <c r="AF780" s="43"/>
      <c r="AG780" s="41"/>
      <c r="AH780" s="42"/>
      <c r="AI780" s="43"/>
      <c r="AK780" s="41">
        <f t="shared" si="227"/>
        <v>0</v>
      </c>
      <c r="AL780" s="42">
        <f t="shared" si="227"/>
        <v>0</v>
      </c>
      <c r="AM780" s="43">
        <f t="shared" si="227"/>
        <v>0</v>
      </c>
      <c r="AT780" s="32">
        <f t="shared" si="228"/>
        <v>0</v>
      </c>
      <c r="AV780" s="23">
        <v>6</v>
      </c>
      <c r="AW780" s="23">
        <v>9</v>
      </c>
      <c r="AX780" s="23">
        <f t="shared" si="229"/>
        <v>5</v>
      </c>
    </row>
    <row r="781" spans="2:50" ht="15" hidden="1" customHeight="1" x14ac:dyDescent="0.3">
      <c r="B781" s="15"/>
      <c r="C781" s="40" t="s">
        <v>22</v>
      </c>
      <c r="D781" s="34" t="s">
        <v>2</v>
      </c>
      <c r="E781" s="35" t="s">
        <v>2</v>
      </c>
      <c r="F781" s="41">
        <f>Current!AK781</f>
        <v>0</v>
      </c>
      <c r="G781" s="42">
        <f>Current!AL781</f>
        <v>0</v>
      </c>
      <c r="H781" s="43">
        <f>Current!AM781</f>
        <v>0</v>
      </c>
      <c r="I781" s="41">
        <f>Infrastructure!AT781</f>
        <v>0</v>
      </c>
      <c r="J781" s="42">
        <f>Infrastructure!AU781</f>
        <v>0</v>
      </c>
      <c r="K781" s="43">
        <f>Infrastructure!AV781</f>
        <v>0</v>
      </c>
      <c r="L781" s="41">
        <f>'Allocations-in-Kind'!AK781</f>
        <v>0</v>
      </c>
      <c r="M781" s="42">
        <f>'Allocations-in-Kind'!AL781</f>
        <v>0</v>
      </c>
      <c r="N781" s="43">
        <f>'Allocations-in-Kind'!AM781</f>
        <v>0</v>
      </c>
      <c r="O781" s="41"/>
      <c r="P781" s="42"/>
      <c r="Q781" s="43"/>
      <c r="R781" s="41"/>
      <c r="S781" s="42"/>
      <c r="T781" s="43"/>
      <c r="U781" s="41">
        <f>'ES Breakdown'!AK781</f>
        <v>0</v>
      </c>
      <c r="V781" s="42">
        <f>'ES Breakdown'!AL781</f>
        <v>0</v>
      </c>
      <c r="W781" s="43">
        <f>'ES Breakdown'!AM781</f>
        <v>0</v>
      </c>
      <c r="X781" s="41"/>
      <c r="Y781" s="42"/>
      <c r="Z781" s="43"/>
      <c r="AA781" s="41"/>
      <c r="AB781" s="42"/>
      <c r="AC781" s="43"/>
      <c r="AD781" s="41"/>
      <c r="AE781" s="42"/>
      <c r="AF781" s="43"/>
      <c r="AG781" s="41"/>
      <c r="AH781" s="42"/>
      <c r="AI781" s="43"/>
      <c r="AK781" s="41">
        <f t="shared" si="227"/>
        <v>0</v>
      </c>
      <c r="AL781" s="42">
        <f t="shared" si="227"/>
        <v>0</v>
      </c>
      <c r="AM781" s="43">
        <f t="shared" si="227"/>
        <v>0</v>
      </c>
      <c r="AT781" s="32">
        <f t="shared" si="228"/>
        <v>0</v>
      </c>
      <c r="AV781" s="23">
        <v>6</v>
      </c>
      <c r="AW781" s="23">
        <v>9</v>
      </c>
      <c r="AX781" s="23">
        <f t="shared" si="229"/>
        <v>6</v>
      </c>
    </row>
    <row r="782" spans="2:50" ht="15" hidden="1" customHeight="1" x14ac:dyDescent="0.3">
      <c r="B782" s="15"/>
      <c r="C782" s="40" t="s">
        <v>22</v>
      </c>
      <c r="D782" s="34" t="s">
        <v>2</v>
      </c>
      <c r="E782" s="35" t="s">
        <v>2</v>
      </c>
      <c r="F782" s="41">
        <f>Current!AK782</f>
        <v>0</v>
      </c>
      <c r="G782" s="42">
        <f>Current!AL782</f>
        <v>0</v>
      </c>
      <c r="H782" s="43">
        <f>Current!AM782</f>
        <v>0</v>
      </c>
      <c r="I782" s="41">
        <f>Infrastructure!AT782</f>
        <v>0</v>
      </c>
      <c r="J782" s="42">
        <f>Infrastructure!AU782</f>
        <v>0</v>
      </c>
      <c r="K782" s="43">
        <f>Infrastructure!AV782</f>
        <v>0</v>
      </c>
      <c r="L782" s="41">
        <f>'Allocations-in-Kind'!AK782</f>
        <v>0</v>
      </c>
      <c r="M782" s="42">
        <f>'Allocations-in-Kind'!AL782</f>
        <v>0</v>
      </c>
      <c r="N782" s="43">
        <f>'Allocations-in-Kind'!AM782</f>
        <v>0</v>
      </c>
      <c r="O782" s="41"/>
      <c r="P782" s="42"/>
      <c r="Q782" s="43"/>
      <c r="R782" s="41"/>
      <c r="S782" s="42"/>
      <c r="T782" s="43"/>
      <c r="U782" s="41">
        <f>'ES Breakdown'!AK782</f>
        <v>0</v>
      </c>
      <c r="V782" s="42">
        <f>'ES Breakdown'!AL782</f>
        <v>0</v>
      </c>
      <c r="W782" s="43">
        <f>'ES Breakdown'!AM782</f>
        <v>0</v>
      </c>
      <c r="X782" s="41"/>
      <c r="Y782" s="42"/>
      <c r="Z782" s="43"/>
      <c r="AA782" s="41"/>
      <c r="AB782" s="42"/>
      <c r="AC782" s="43"/>
      <c r="AD782" s="41"/>
      <c r="AE782" s="42"/>
      <c r="AF782" s="43"/>
      <c r="AG782" s="41"/>
      <c r="AH782" s="42"/>
      <c r="AI782" s="43"/>
      <c r="AK782" s="41">
        <f t="shared" si="227"/>
        <v>0</v>
      </c>
      <c r="AL782" s="42">
        <f t="shared" si="227"/>
        <v>0</v>
      </c>
      <c r="AM782" s="43">
        <f t="shared" si="227"/>
        <v>0</v>
      </c>
      <c r="AT782" s="32">
        <f t="shared" si="228"/>
        <v>0</v>
      </c>
      <c r="AV782" s="23">
        <v>6</v>
      </c>
      <c r="AW782" s="23">
        <v>9</v>
      </c>
      <c r="AX782" s="23">
        <f t="shared" si="229"/>
        <v>7</v>
      </c>
    </row>
    <row r="783" spans="2:50" ht="15" hidden="1" customHeight="1" x14ac:dyDescent="0.3">
      <c r="B783" s="15"/>
      <c r="C783" s="40" t="s">
        <v>22</v>
      </c>
      <c r="D783" s="34" t="s">
        <v>2</v>
      </c>
      <c r="E783" s="35" t="s">
        <v>2</v>
      </c>
      <c r="F783" s="41">
        <f>Current!AK783</f>
        <v>0</v>
      </c>
      <c r="G783" s="42">
        <f>Current!AL783</f>
        <v>0</v>
      </c>
      <c r="H783" s="43">
        <f>Current!AM783</f>
        <v>0</v>
      </c>
      <c r="I783" s="41">
        <f>Infrastructure!AT783</f>
        <v>0</v>
      </c>
      <c r="J783" s="42">
        <f>Infrastructure!AU783</f>
        <v>0</v>
      </c>
      <c r="K783" s="43">
        <f>Infrastructure!AV783</f>
        <v>0</v>
      </c>
      <c r="L783" s="41">
        <f>'Allocations-in-Kind'!AK783</f>
        <v>0</v>
      </c>
      <c r="M783" s="42">
        <f>'Allocations-in-Kind'!AL783</f>
        <v>0</v>
      </c>
      <c r="N783" s="43">
        <f>'Allocations-in-Kind'!AM783</f>
        <v>0</v>
      </c>
      <c r="O783" s="41"/>
      <c r="P783" s="42"/>
      <c r="Q783" s="43"/>
      <c r="R783" s="41"/>
      <c r="S783" s="42"/>
      <c r="T783" s="43"/>
      <c r="U783" s="41">
        <f>'ES Breakdown'!AK783</f>
        <v>0</v>
      </c>
      <c r="V783" s="42">
        <f>'ES Breakdown'!AL783</f>
        <v>0</v>
      </c>
      <c r="W783" s="43">
        <f>'ES Breakdown'!AM783</f>
        <v>0</v>
      </c>
      <c r="X783" s="41"/>
      <c r="Y783" s="42"/>
      <c r="Z783" s="43"/>
      <c r="AA783" s="41"/>
      <c r="AB783" s="42"/>
      <c r="AC783" s="43"/>
      <c r="AD783" s="41"/>
      <c r="AE783" s="42"/>
      <c r="AF783" s="43"/>
      <c r="AG783" s="41"/>
      <c r="AH783" s="42"/>
      <c r="AI783" s="43"/>
      <c r="AK783" s="41">
        <f t="shared" si="227"/>
        <v>0</v>
      </c>
      <c r="AL783" s="42">
        <f t="shared" si="227"/>
        <v>0</v>
      </c>
      <c r="AM783" s="43">
        <f t="shared" si="227"/>
        <v>0</v>
      </c>
      <c r="AT783" s="32">
        <f t="shared" si="228"/>
        <v>0</v>
      </c>
      <c r="AV783" s="23">
        <v>6</v>
      </c>
      <c r="AW783" s="23">
        <v>9</v>
      </c>
      <c r="AX783" s="23">
        <f t="shared" si="229"/>
        <v>8</v>
      </c>
    </row>
    <row r="784" spans="2:50" ht="15" hidden="1" customHeight="1" x14ac:dyDescent="0.3">
      <c r="B784" s="15"/>
      <c r="C784" s="40" t="s">
        <v>22</v>
      </c>
      <c r="D784" s="34" t="s">
        <v>2</v>
      </c>
      <c r="E784" s="35" t="s">
        <v>2</v>
      </c>
      <c r="F784" s="41">
        <f>Current!AK784</f>
        <v>0</v>
      </c>
      <c r="G784" s="42">
        <f>Current!AL784</f>
        <v>0</v>
      </c>
      <c r="H784" s="43">
        <f>Current!AM784</f>
        <v>0</v>
      </c>
      <c r="I784" s="41">
        <f>Infrastructure!AT784</f>
        <v>0</v>
      </c>
      <c r="J784" s="42">
        <f>Infrastructure!AU784</f>
        <v>0</v>
      </c>
      <c r="K784" s="43">
        <f>Infrastructure!AV784</f>
        <v>0</v>
      </c>
      <c r="L784" s="41">
        <f>'Allocations-in-Kind'!AK784</f>
        <v>0</v>
      </c>
      <c r="M784" s="42">
        <f>'Allocations-in-Kind'!AL784</f>
        <v>0</v>
      </c>
      <c r="N784" s="43">
        <f>'Allocations-in-Kind'!AM784</f>
        <v>0</v>
      </c>
      <c r="O784" s="41"/>
      <c r="P784" s="42"/>
      <c r="Q784" s="43"/>
      <c r="R784" s="41"/>
      <c r="S784" s="42"/>
      <c r="T784" s="43"/>
      <c r="U784" s="41">
        <f>'ES Breakdown'!AK784</f>
        <v>0</v>
      </c>
      <c r="V784" s="42">
        <f>'ES Breakdown'!AL784</f>
        <v>0</v>
      </c>
      <c r="W784" s="43">
        <f>'ES Breakdown'!AM784</f>
        <v>0</v>
      </c>
      <c r="X784" s="41"/>
      <c r="Y784" s="42"/>
      <c r="Z784" s="43"/>
      <c r="AA784" s="41"/>
      <c r="AB784" s="42"/>
      <c r="AC784" s="43"/>
      <c r="AD784" s="41"/>
      <c r="AE784" s="42"/>
      <c r="AF784" s="43"/>
      <c r="AG784" s="41"/>
      <c r="AH784" s="42"/>
      <c r="AI784" s="43"/>
      <c r="AK784" s="41">
        <f t="shared" si="227"/>
        <v>0</v>
      </c>
      <c r="AL784" s="42">
        <f t="shared" si="227"/>
        <v>0</v>
      </c>
      <c r="AM784" s="43">
        <f t="shared" si="227"/>
        <v>0</v>
      </c>
      <c r="AT784" s="32">
        <f t="shared" si="228"/>
        <v>0</v>
      </c>
      <c r="AV784" s="23">
        <v>6</v>
      </c>
      <c r="AW784" s="23">
        <v>9</v>
      </c>
      <c r="AX784" s="23">
        <f t="shared" si="229"/>
        <v>9</v>
      </c>
    </row>
    <row r="785" spans="2:50" ht="15" hidden="1" customHeight="1" x14ac:dyDescent="0.3">
      <c r="B785" s="15"/>
      <c r="C785" s="40" t="s">
        <v>22</v>
      </c>
      <c r="D785" s="34" t="s">
        <v>2</v>
      </c>
      <c r="E785" s="35" t="s">
        <v>2</v>
      </c>
      <c r="F785" s="41">
        <f>Current!AK785</f>
        <v>0</v>
      </c>
      <c r="G785" s="42">
        <f>Current!AL785</f>
        <v>0</v>
      </c>
      <c r="H785" s="43">
        <f>Current!AM785</f>
        <v>0</v>
      </c>
      <c r="I785" s="41">
        <f>Infrastructure!AT785</f>
        <v>0</v>
      </c>
      <c r="J785" s="42">
        <f>Infrastructure!AU785</f>
        <v>0</v>
      </c>
      <c r="K785" s="43">
        <f>Infrastructure!AV785</f>
        <v>0</v>
      </c>
      <c r="L785" s="41">
        <f>'Allocations-in-Kind'!AK785</f>
        <v>0</v>
      </c>
      <c r="M785" s="42">
        <f>'Allocations-in-Kind'!AL785</f>
        <v>0</v>
      </c>
      <c r="N785" s="43">
        <f>'Allocations-in-Kind'!AM785</f>
        <v>0</v>
      </c>
      <c r="O785" s="41"/>
      <c r="P785" s="42"/>
      <c r="Q785" s="43"/>
      <c r="R785" s="41"/>
      <c r="S785" s="42"/>
      <c r="T785" s="43"/>
      <c r="U785" s="41">
        <f>'ES Breakdown'!AK785</f>
        <v>0</v>
      </c>
      <c r="V785" s="42">
        <f>'ES Breakdown'!AL785</f>
        <v>0</v>
      </c>
      <c r="W785" s="43">
        <f>'ES Breakdown'!AM785</f>
        <v>0</v>
      </c>
      <c r="X785" s="41"/>
      <c r="Y785" s="42"/>
      <c r="Z785" s="43"/>
      <c r="AA785" s="41"/>
      <c r="AB785" s="42"/>
      <c r="AC785" s="43"/>
      <c r="AD785" s="41"/>
      <c r="AE785" s="42"/>
      <c r="AF785" s="43"/>
      <c r="AG785" s="41"/>
      <c r="AH785" s="42"/>
      <c r="AI785" s="43"/>
      <c r="AK785" s="41">
        <f t="shared" si="227"/>
        <v>0</v>
      </c>
      <c r="AL785" s="42">
        <f t="shared" si="227"/>
        <v>0</v>
      </c>
      <c r="AM785" s="43">
        <f t="shared" si="227"/>
        <v>0</v>
      </c>
      <c r="AT785" s="32">
        <f t="shared" si="228"/>
        <v>0</v>
      </c>
      <c r="AV785" s="23">
        <v>6</v>
      </c>
      <c r="AW785" s="23">
        <v>9</v>
      </c>
      <c r="AX785" s="23">
        <f t="shared" si="229"/>
        <v>10</v>
      </c>
    </row>
    <row r="786" spans="2:50" ht="15" hidden="1" customHeight="1" x14ac:dyDescent="0.3">
      <c r="B786" s="15"/>
      <c r="C786" s="40" t="s">
        <v>23</v>
      </c>
      <c r="D786" s="34" t="s">
        <v>2</v>
      </c>
      <c r="E786" s="35" t="s">
        <v>2</v>
      </c>
      <c r="F786" s="41">
        <f>Current!AK786</f>
        <v>0</v>
      </c>
      <c r="G786" s="42">
        <f>Current!AL786</f>
        <v>0</v>
      </c>
      <c r="H786" s="43">
        <f>Current!AM786</f>
        <v>0</v>
      </c>
      <c r="I786" s="41">
        <f>Infrastructure!AT786</f>
        <v>0</v>
      </c>
      <c r="J786" s="42">
        <f>Infrastructure!AU786</f>
        <v>0</v>
      </c>
      <c r="K786" s="43">
        <f>Infrastructure!AV786</f>
        <v>0</v>
      </c>
      <c r="L786" s="41">
        <f>'Allocations-in-Kind'!AK786</f>
        <v>0</v>
      </c>
      <c r="M786" s="42">
        <f>'Allocations-in-Kind'!AL786</f>
        <v>0</v>
      </c>
      <c r="N786" s="43">
        <f>'Allocations-in-Kind'!AM786</f>
        <v>0</v>
      </c>
      <c r="O786" s="41"/>
      <c r="P786" s="42"/>
      <c r="Q786" s="43"/>
      <c r="R786" s="41"/>
      <c r="S786" s="42"/>
      <c r="T786" s="43"/>
      <c r="U786" s="41">
        <f>'ES Breakdown'!AK786</f>
        <v>0</v>
      </c>
      <c r="V786" s="42">
        <f>'ES Breakdown'!AL786</f>
        <v>0</v>
      </c>
      <c r="W786" s="43">
        <f>'ES Breakdown'!AM786</f>
        <v>0</v>
      </c>
      <c r="X786" s="41"/>
      <c r="Y786" s="42"/>
      <c r="Z786" s="43"/>
      <c r="AA786" s="41"/>
      <c r="AB786" s="42"/>
      <c r="AC786" s="43"/>
      <c r="AD786" s="41"/>
      <c r="AE786" s="42"/>
      <c r="AF786" s="43"/>
      <c r="AG786" s="41"/>
      <c r="AH786" s="42"/>
      <c r="AI786" s="43"/>
      <c r="AK786" s="41">
        <f t="shared" si="227"/>
        <v>0</v>
      </c>
      <c r="AL786" s="42">
        <f t="shared" si="227"/>
        <v>0</v>
      </c>
      <c r="AM786" s="43">
        <f t="shared" si="227"/>
        <v>0</v>
      </c>
      <c r="AT786" s="32">
        <f t="shared" si="228"/>
        <v>0</v>
      </c>
      <c r="AV786" s="23">
        <v>6</v>
      </c>
      <c r="AW786" s="23">
        <v>10</v>
      </c>
      <c r="AX786" s="23">
        <f t="shared" si="229"/>
        <v>1</v>
      </c>
    </row>
    <row r="787" spans="2:50" ht="15" hidden="1" customHeight="1" x14ac:dyDescent="0.3">
      <c r="B787" s="15"/>
      <c r="C787" s="50" t="str">
        <f>IF(LEN(E786)&lt;1,"","Total: " &amp; LEFT(E786,LEN(E786)-21) &amp; "Municipalities")</f>
        <v/>
      </c>
      <c r="D787" s="51"/>
      <c r="E787" s="52"/>
      <c r="F787" s="53">
        <f>Current!AK787</f>
        <v>0</v>
      </c>
      <c r="G787" s="54">
        <f>Current!AL787</f>
        <v>0</v>
      </c>
      <c r="H787" s="55">
        <f>Current!AM787</f>
        <v>0</v>
      </c>
      <c r="I787" s="53">
        <f>Infrastructure!AT787</f>
        <v>0</v>
      </c>
      <c r="J787" s="54">
        <f>Infrastructure!AU787</f>
        <v>0</v>
      </c>
      <c r="K787" s="55">
        <f>Infrastructure!AV787</f>
        <v>0</v>
      </c>
      <c r="L787" s="53">
        <f>'Allocations-in-Kind'!AK787</f>
        <v>0</v>
      </c>
      <c r="M787" s="54">
        <f>'Allocations-in-Kind'!AL787</f>
        <v>0</v>
      </c>
      <c r="N787" s="55">
        <f>'Allocations-in-Kind'!AM787</f>
        <v>0</v>
      </c>
      <c r="O787" s="53">
        <f t="shared" ref="O787:AI787" si="230">SUM(O776:O786)</f>
        <v>0</v>
      </c>
      <c r="P787" s="54">
        <f t="shared" si="230"/>
        <v>0</v>
      </c>
      <c r="Q787" s="55">
        <f t="shared" si="230"/>
        <v>0</v>
      </c>
      <c r="R787" s="53">
        <f t="shared" si="230"/>
        <v>0</v>
      </c>
      <c r="S787" s="54">
        <f t="shared" si="230"/>
        <v>0</v>
      </c>
      <c r="T787" s="55">
        <f t="shared" si="230"/>
        <v>0</v>
      </c>
      <c r="U787" s="53">
        <f t="shared" si="230"/>
        <v>0</v>
      </c>
      <c r="V787" s="54">
        <f t="shared" si="230"/>
        <v>0</v>
      </c>
      <c r="W787" s="55">
        <f t="shared" si="230"/>
        <v>0</v>
      </c>
      <c r="X787" s="53">
        <f t="shared" si="230"/>
        <v>0</v>
      </c>
      <c r="Y787" s="54">
        <f t="shared" si="230"/>
        <v>0</v>
      </c>
      <c r="Z787" s="55">
        <f t="shared" si="230"/>
        <v>0</v>
      </c>
      <c r="AA787" s="53">
        <f t="shared" si="230"/>
        <v>0</v>
      </c>
      <c r="AB787" s="54">
        <f t="shared" si="230"/>
        <v>0</v>
      </c>
      <c r="AC787" s="55">
        <f t="shared" si="230"/>
        <v>0</v>
      </c>
      <c r="AD787" s="53">
        <f t="shared" si="230"/>
        <v>0</v>
      </c>
      <c r="AE787" s="54">
        <f t="shared" si="230"/>
        <v>0</v>
      </c>
      <c r="AF787" s="55">
        <f t="shared" si="230"/>
        <v>0</v>
      </c>
      <c r="AG787" s="53">
        <f t="shared" si="230"/>
        <v>0</v>
      </c>
      <c r="AH787" s="54">
        <f t="shared" si="230"/>
        <v>0</v>
      </c>
      <c r="AI787" s="55">
        <f t="shared" si="230"/>
        <v>0</v>
      </c>
      <c r="AK787" s="53">
        <f>SUM(AK776:AK786)</f>
        <v>0</v>
      </c>
      <c r="AL787" s="54">
        <f>SUM(AL776:AL786)</f>
        <v>0</v>
      </c>
      <c r="AM787" s="55">
        <f>SUM(AM776:AM786)</f>
        <v>0</v>
      </c>
      <c r="AT787" s="32">
        <f>IF(SUM(AT776:AT786)=0,0,1)</f>
        <v>0</v>
      </c>
    </row>
    <row r="788" spans="2:50" ht="15" hidden="1" customHeight="1" x14ac:dyDescent="0.3">
      <c r="B788" s="15"/>
      <c r="C788" s="40"/>
      <c r="D788" s="34"/>
      <c r="E788" s="35"/>
      <c r="F788" s="41">
        <f>Current!AK788</f>
        <v>0</v>
      </c>
      <c r="G788" s="42">
        <f>Current!AL788</f>
        <v>0</v>
      </c>
      <c r="H788" s="43">
        <f>Current!AM788</f>
        <v>0</v>
      </c>
      <c r="I788" s="41">
        <f>Infrastructure!AT788</f>
        <v>0</v>
      </c>
      <c r="J788" s="42">
        <f>Infrastructure!AU788</f>
        <v>0</v>
      </c>
      <c r="K788" s="43">
        <f>Infrastructure!AV788</f>
        <v>0</v>
      </c>
      <c r="L788" s="41">
        <f>'Allocations-in-Kind'!AK788</f>
        <v>0</v>
      </c>
      <c r="M788" s="42">
        <f>'Allocations-in-Kind'!AL788</f>
        <v>0</v>
      </c>
      <c r="N788" s="43">
        <f>'Allocations-in-Kind'!AM788</f>
        <v>0</v>
      </c>
      <c r="O788" s="41"/>
      <c r="P788" s="42"/>
      <c r="Q788" s="43"/>
      <c r="R788" s="41"/>
      <c r="S788" s="42"/>
      <c r="T788" s="43"/>
      <c r="U788" s="41"/>
      <c r="V788" s="42"/>
      <c r="W788" s="43"/>
      <c r="X788" s="41"/>
      <c r="Y788" s="42"/>
      <c r="Z788" s="43"/>
      <c r="AA788" s="41"/>
      <c r="AB788" s="42"/>
      <c r="AC788" s="43"/>
      <c r="AD788" s="41"/>
      <c r="AE788" s="42"/>
      <c r="AF788" s="43"/>
      <c r="AG788" s="41"/>
      <c r="AH788" s="42"/>
      <c r="AI788" s="43"/>
      <c r="AK788" s="41"/>
      <c r="AL788" s="42"/>
      <c r="AM788" s="43"/>
      <c r="AT788" s="32">
        <f>IF(AT787=0,0,1)</f>
        <v>0</v>
      </c>
    </row>
    <row r="789" spans="2:50" ht="15" hidden="1" customHeight="1" x14ac:dyDescent="0.3">
      <c r="B789" s="15"/>
      <c r="C789" s="40" t="s">
        <v>22</v>
      </c>
      <c r="D789" s="34" t="s">
        <v>2</v>
      </c>
      <c r="E789" s="35" t="s">
        <v>2</v>
      </c>
      <c r="F789" s="41">
        <f>Current!AK789</f>
        <v>0</v>
      </c>
      <c r="G789" s="42">
        <f>Current!AL789</f>
        <v>0</v>
      </c>
      <c r="H789" s="43">
        <f>Current!AM789</f>
        <v>0</v>
      </c>
      <c r="I789" s="41">
        <f>Infrastructure!AT789</f>
        <v>0</v>
      </c>
      <c r="J789" s="42">
        <f>Infrastructure!AU789</f>
        <v>0</v>
      </c>
      <c r="K789" s="43">
        <f>Infrastructure!AV789</f>
        <v>0</v>
      </c>
      <c r="L789" s="41">
        <f>'Allocations-in-Kind'!AK789</f>
        <v>0</v>
      </c>
      <c r="M789" s="42">
        <f>'Allocations-in-Kind'!AL789</f>
        <v>0</v>
      </c>
      <c r="N789" s="43">
        <f>'Allocations-in-Kind'!AM789</f>
        <v>0</v>
      </c>
      <c r="O789" s="41"/>
      <c r="P789" s="42"/>
      <c r="Q789" s="43"/>
      <c r="R789" s="41"/>
      <c r="S789" s="42"/>
      <c r="T789" s="43"/>
      <c r="U789" s="41">
        <f>'ES Breakdown'!AK789</f>
        <v>0</v>
      </c>
      <c r="V789" s="42">
        <f>'ES Breakdown'!AL789</f>
        <v>0</v>
      </c>
      <c r="W789" s="43">
        <f>'ES Breakdown'!AM789</f>
        <v>0</v>
      </c>
      <c r="X789" s="41"/>
      <c r="Y789" s="42"/>
      <c r="Z789" s="43"/>
      <c r="AA789" s="41"/>
      <c r="AB789" s="42"/>
      <c r="AC789" s="43"/>
      <c r="AD789" s="41"/>
      <c r="AE789" s="42"/>
      <c r="AF789" s="43"/>
      <c r="AG789" s="41"/>
      <c r="AH789" s="42"/>
      <c r="AI789" s="43"/>
      <c r="AK789" s="41">
        <f t="shared" ref="AK789:AM799" si="231">F789+I789+L789+O789+R789+U789+X789+AA789+AD789+AG789</f>
        <v>0</v>
      </c>
      <c r="AL789" s="42">
        <f t="shared" si="231"/>
        <v>0</v>
      </c>
      <c r="AM789" s="43">
        <f t="shared" si="231"/>
        <v>0</v>
      </c>
      <c r="AT789" s="32">
        <f>IF(LEN(E789)&lt;2,0,1)</f>
        <v>0</v>
      </c>
      <c r="AV789" s="23">
        <v>6</v>
      </c>
      <c r="AW789" s="23">
        <v>11</v>
      </c>
      <c r="AX789" s="23">
        <v>1</v>
      </c>
    </row>
    <row r="790" spans="2:50" ht="15" hidden="1" customHeight="1" x14ac:dyDescent="0.3">
      <c r="B790" s="15"/>
      <c r="C790" s="40" t="s">
        <v>22</v>
      </c>
      <c r="D790" s="34" t="s">
        <v>2</v>
      </c>
      <c r="E790" s="35" t="s">
        <v>2</v>
      </c>
      <c r="F790" s="41">
        <f>Current!AK790</f>
        <v>0</v>
      </c>
      <c r="G790" s="42">
        <f>Current!AL790</f>
        <v>0</v>
      </c>
      <c r="H790" s="43">
        <f>Current!AM790</f>
        <v>0</v>
      </c>
      <c r="I790" s="41">
        <f>Infrastructure!AT790</f>
        <v>0</v>
      </c>
      <c r="J790" s="42">
        <f>Infrastructure!AU790</f>
        <v>0</v>
      </c>
      <c r="K790" s="43">
        <f>Infrastructure!AV790</f>
        <v>0</v>
      </c>
      <c r="L790" s="41">
        <f>'Allocations-in-Kind'!AK790</f>
        <v>0</v>
      </c>
      <c r="M790" s="42">
        <f>'Allocations-in-Kind'!AL790</f>
        <v>0</v>
      </c>
      <c r="N790" s="43">
        <f>'Allocations-in-Kind'!AM790</f>
        <v>0</v>
      </c>
      <c r="O790" s="41"/>
      <c r="P790" s="42"/>
      <c r="Q790" s="43"/>
      <c r="R790" s="41"/>
      <c r="S790" s="42"/>
      <c r="T790" s="43"/>
      <c r="U790" s="41">
        <f>'ES Breakdown'!AK790</f>
        <v>0</v>
      </c>
      <c r="V790" s="42">
        <f>'ES Breakdown'!AL790</f>
        <v>0</v>
      </c>
      <c r="W790" s="43">
        <f>'ES Breakdown'!AM790</f>
        <v>0</v>
      </c>
      <c r="X790" s="41"/>
      <c r="Y790" s="42"/>
      <c r="Z790" s="43"/>
      <c r="AA790" s="41"/>
      <c r="AB790" s="42"/>
      <c r="AC790" s="43"/>
      <c r="AD790" s="41"/>
      <c r="AE790" s="42"/>
      <c r="AF790" s="43"/>
      <c r="AG790" s="41"/>
      <c r="AH790" s="42"/>
      <c r="AI790" s="43"/>
      <c r="AK790" s="41">
        <f t="shared" si="231"/>
        <v>0</v>
      </c>
      <c r="AL790" s="42">
        <f t="shared" si="231"/>
        <v>0</v>
      </c>
      <c r="AM790" s="43">
        <f t="shared" si="231"/>
        <v>0</v>
      </c>
      <c r="AT790" s="32">
        <f t="shared" ref="AT790:AT799" si="232">IF(LEN(E790)&lt;2,0,1)</f>
        <v>0</v>
      </c>
      <c r="AV790" s="23">
        <v>6</v>
      </c>
      <c r="AW790" s="23">
        <v>11</v>
      </c>
      <c r="AX790" s="23">
        <f>IF(AW790=AW789,AX789+1,1)</f>
        <v>2</v>
      </c>
    </row>
    <row r="791" spans="2:50" ht="15" hidden="1" customHeight="1" x14ac:dyDescent="0.3">
      <c r="B791" s="15"/>
      <c r="C791" s="40" t="s">
        <v>22</v>
      </c>
      <c r="D791" s="34" t="s">
        <v>2</v>
      </c>
      <c r="E791" s="35" t="s">
        <v>2</v>
      </c>
      <c r="F791" s="41">
        <f>Current!AK791</f>
        <v>0</v>
      </c>
      <c r="G791" s="42">
        <f>Current!AL791</f>
        <v>0</v>
      </c>
      <c r="H791" s="43">
        <f>Current!AM791</f>
        <v>0</v>
      </c>
      <c r="I791" s="41">
        <f>Infrastructure!AT791</f>
        <v>0</v>
      </c>
      <c r="J791" s="42">
        <f>Infrastructure!AU791</f>
        <v>0</v>
      </c>
      <c r="K791" s="43">
        <f>Infrastructure!AV791</f>
        <v>0</v>
      </c>
      <c r="L791" s="41">
        <f>'Allocations-in-Kind'!AK791</f>
        <v>0</v>
      </c>
      <c r="M791" s="42">
        <f>'Allocations-in-Kind'!AL791</f>
        <v>0</v>
      </c>
      <c r="N791" s="43">
        <f>'Allocations-in-Kind'!AM791</f>
        <v>0</v>
      </c>
      <c r="O791" s="41"/>
      <c r="P791" s="42"/>
      <c r="Q791" s="43"/>
      <c r="R791" s="41"/>
      <c r="S791" s="42"/>
      <c r="T791" s="43"/>
      <c r="U791" s="41">
        <f>'ES Breakdown'!AK791</f>
        <v>0</v>
      </c>
      <c r="V791" s="42">
        <f>'ES Breakdown'!AL791</f>
        <v>0</v>
      </c>
      <c r="W791" s="43">
        <f>'ES Breakdown'!AM791</f>
        <v>0</v>
      </c>
      <c r="X791" s="41"/>
      <c r="Y791" s="42"/>
      <c r="Z791" s="43"/>
      <c r="AA791" s="41"/>
      <c r="AB791" s="42"/>
      <c r="AC791" s="43"/>
      <c r="AD791" s="41"/>
      <c r="AE791" s="42"/>
      <c r="AF791" s="43"/>
      <c r="AG791" s="41"/>
      <c r="AH791" s="42"/>
      <c r="AI791" s="43"/>
      <c r="AK791" s="41">
        <f t="shared" si="231"/>
        <v>0</v>
      </c>
      <c r="AL791" s="42">
        <f t="shared" si="231"/>
        <v>0</v>
      </c>
      <c r="AM791" s="43">
        <f t="shared" si="231"/>
        <v>0</v>
      </c>
      <c r="AT791" s="32">
        <f t="shared" si="232"/>
        <v>0</v>
      </c>
      <c r="AV791" s="23">
        <v>6</v>
      </c>
      <c r="AW791" s="23">
        <v>11</v>
      </c>
      <c r="AX791" s="23">
        <f t="shared" ref="AX791:AX799" si="233">IF(AW791=AW790,AX790+1,1)</f>
        <v>3</v>
      </c>
    </row>
    <row r="792" spans="2:50" s="23" customFormat="1" ht="15" hidden="1" customHeight="1" x14ac:dyDescent="0.3">
      <c r="B792" s="15"/>
      <c r="C792" s="40" t="s">
        <v>22</v>
      </c>
      <c r="D792" s="34" t="s">
        <v>2</v>
      </c>
      <c r="E792" s="35" t="s">
        <v>2</v>
      </c>
      <c r="F792" s="41">
        <f>Current!AK792</f>
        <v>0</v>
      </c>
      <c r="G792" s="42">
        <f>Current!AL792</f>
        <v>0</v>
      </c>
      <c r="H792" s="43">
        <f>Current!AM792</f>
        <v>0</v>
      </c>
      <c r="I792" s="41">
        <f>Infrastructure!AT792</f>
        <v>0</v>
      </c>
      <c r="J792" s="42">
        <f>Infrastructure!AU792</f>
        <v>0</v>
      </c>
      <c r="K792" s="43">
        <f>Infrastructure!AV792</f>
        <v>0</v>
      </c>
      <c r="L792" s="41">
        <f>'Allocations-in-Kind'!AK792</f>
        <v>0</v>
      </c>
      <c r="M792" s="42">
        <f>'Allocations-in-Kind'!AL792</f>
        <v>0</v>
      </c>
      <c r="N792" s="43">
        <f>'Allocations-in-Kind'!AM792</f>
        <v>0</v>
      </c>
      <c r="O792" s="41"/>
      <c r="P792" s="42"/>
      <c r="Q792" s="43"/>
      <c r="R792" s="41"/>
      <c r="S792" s="42"/>
      <c r="T792" s="43"/>
      <c r="U792" s="41">
        <f>'ES Breakdown'!AK792</f>
        <v>0</v>
      </c>
      <c r="V792" s="42">
        <f>'ES Breakdown'!AL792</f>
        <v>0</v>
      </c>
      <c r="W792" s="43">
        <f>'ES Breakdown'!AM792</f>
        <v>0</v>
      </c>
      <c r="X792" s="41"/>
      <c r="Y792" s="42"/>
      <c r="Z792" s="43"/>
      <c r="AA792" s="41"/>
      <c r="AB792" s="42"/>
      <c r="AC792" s="43"/>
      <c r="AD792" s="41"/>
      <c r="AE792" s="42"/>
      <c r="AF792" s="43"/>
      <c r="AG792" s="41"/>
      <c r="AH792" s="42"/>
      <c r="AI792" s="43"/>
      <c r="AK792" s="41">
        <f t="shared" si="231"/>
        <v>0</v>
      </c>
      <c r="AL792" s="42">
        <f t="shared" si="231"/>
        <v>0</v>
      </c>
      <c r="AM792" s="43">
        <f t="shared" si="231"/>
        <v>0</v>
      </c>
      <c r="AT792" s="32">
        <f t="shared" si="232"/>
        <v>0</v>
      </c>
      <c r="AV792" s="23">
        <v>6</v>
      </c>
      <c r="AW792" s="23">
        <v>11</v>
      </c>
      <c r="AX792" s="23">
        <f t="shared" si="233"/>
        <v>4</v>
      </c>
    </row>
    <row r="793" spans="2:50" ht="15" hidden="1" customHeight="1" x14ac:dyDescent="0.3">
      <c r="B793" s="15"/>
      <c r="C793" s="40" t="s">
        <v>22</v>
      </c>
      <c r="D793" s="34" t="s">
        <v>2</v>
      </c>
      <c r="E793" s="35" t="s">
        <v>2</v>
      </c>
      <c r="F793" s="41">
        <f>Current!AK793</f>
        <v>0</v>
      </c>
      <c r="G793" s="42">
        <f>Current!AL793</f>
        <v>0</v>
      </c>
      <c r="H793" s="43">
        <f>Current!AM793</f>
        <v>0</v>
      </c>
      <c r="I793" s="41">
        <f>Infrastructure!AT793</f>
        <v>0</v>
      </c>
      <c r="J793" s="42">
        <f>Infrastructure!AU793</f>
        <v>0</v>
      </c>
      <c r="K793" s="43">
        <f>Infrastructure!AV793</f>
        <v>0</v>
      </c>
      <c r="L793" s="41">
        <f>'Allocations-in-Kind'!AK793</f>
        <v>0</v>
      </c>
      <c r="M793" s="42">
        <f>'Allocations-in-Kind'!AL793</f>
        <v>0</v>
      </c>
      <c r="N793" s="43">
        <f>'Allocations-in-Kind'!AM793</f>
        <v>0</v>
      </c>
      <c r="O793" s="41"/>
      <c r="P793" s="42"/>
      <c r="Q793" s="43"/>
      <c r="R793" s="41"/>
      <c r="S793" s="42"/>
      <c r="T793" s="43"/>
      <c r="U793" s="41">
        <f>'ES Breakdown'!AK793</f>
        <v>0</v>
      </c>
      <c r="V793" s="42">
        <f>'ES Breakdown'!AL793</f>
        <v>0</v>
      </c>
      <c r="W793" s="43">
        <f>'ES Breakdown'!AM793</f>
        <v>0</v>
      </c>
      <c r="X793" s="41"/>
      <c r="Y793" s="42"/>
      <c r="Z793" s="43"/>
      <c r="AA793" s="41"/>
      <c r="AB793" s="42"/>
      <c r="AC793" s="43"/>
      <c r="AD793" s="41"/>
      <c r="AE793" s="42"/>
      <c r="AF793" s="43"/>
      <c r="AG793" s="41"/>
      <c r="AH793" s="42"/>
      <c r="AI793" s="43"/>
      <c r="AK793" s="41">
        <f t="shared" si="231"/>
        <v>0</v>
      </c>
      <c r="AL793" s="42">
        <f t="shared" si="231"/>
        <v>0</v>
      </c>
      <c r="AM793" s="43">
        <f t="shared" si="231"/>
        <v>0</v>
      </c>
      <c r="AT793" s="32">
        <f t="shared" si="232"/>
        <v>0</v>
      </c>
      <c r="AV793" s="23">
        <v>6</v>
      </c>
      <c r="AW793" s="23">
        <v>11</v>
      </c>
      <c r="AX793" s="23">
        <f t="shared" si="233"/>
        <v>5</v>
      </c>
    </row>
    <row r="794" spans="2:50" ht="15" hidden="1" customHeight="1" x14ac:dyDescent="0.3">
      <c r="B794" s="15"/>
      <c r="C794" s="40" t="s">
        <v>22</v>
      </c>
      <c r="D794" s="34" t="s">
        <v>2</v>
      </c>
      <c r="E794" s="35" t="s">
        <v>2</v>
      </c>
      <c r="F794" s="41">
        <f>Current!AK794</f>
        <v>0</v>
      </c>
      <c r="G794" s="42">
        <f>Current!AL794</f>
        <v>0</v>
      </c>
      <c r="H794" s="43">
        <f>Current!AM794</f>
        <v>0</v>
      </c>
      <c r="I794" s="41">
        <f>Infrastructure!AT794</f>
        <v>0</v>
      </c>
      <c r="J794" s="42">
        <f>Infrastructure!AU794</f>
        <v>0</v>
      </c>
      <c r="K794" s="43">
        <f>Infrastructure!AV794</f>
        <v>0</v>
      </c>
      <c r="L794" s="41">
        <f>'Allocations-in-Kind'!AK794</f>
        <v>0</v>
      </c>
      <c r="M794" s="42">
        <f>'Allocations-in-Kind'!AL794</f>
        <v>0</v>
      </c>
      <c r="N794" s="43">
        <f>'Allocations-in-Kind'!AM794</f>
        <v>0</v>
      </c>
      <c r="O794" s="41"/>
      <c r="P794" s="42"/>
      <c r="Q794" s="43"/>
      <c r="R794" s="41"/>
      <c r="S794" s="42"/>
      <c r="T794" s="43"/>
      <c r="U794" s="41">
        <f>'ES Breakdown'!AK794</f>
        <v>0</v>
      </c>
      <c r="V794" s="42">
        <f>'ES Breakdown'!AL794</f>
        <v>0</v>
      </c>
      <c r="W794" s="43">
        <f>'ES Breakdown'!AM794</f>
        <v>0</v>
      </c>
      <c r="X794" s="41"/>
      <c r="Y794" s="42"/>
      <c r="Z794" s="43"/>
      <c r="AA794" s="41"/>
      <c r="AB794" s="42"/>
      <c r="AC794" s="43"/>
      <c r="AD794" s="41"/>
      <c r="AE794" s="42"/>
      <c r="AF794" s="43"/>
      <c r="AG794" s="41"/>
      <c r="AH794" s="42"/>
      <c r="AI794" s="43"/>
      <c r="AK794" s="41">
        <f t="shared" si="231"/>
        <v>0</v>
      </c>
      <c r="AL794" s="42">
        <f t="shared" si="231"/>
        <v>0</v>
      </c>
      <c r="AM794" s="43">
        <f t="shared" si="231"/>
        <v>0</v>
      </c>
      <c r="AT794" s="32">
        <f t="shared" si="232"/>
        <v>0</v>
      </c>
      <c r="AV794" s="23">
        <v>6</v>
      </c>
      <c r="AW794" s="23">
        <v>11</v>
      </c>
      <c r="AX794" s="23">
        <f t="shared" si="233"/>
        <v>6</v>
      </c>
    </row>
    <row r="795" spans="2:50" ht="15" hidden="1" customHeight="1" x14ac:dyDescent="0.3">
      <c r="B795" s="15"/>
      <c r="C795" s="40" t="s">
        <v>22</v>
      </c>
      <c r="D795" s="34" t="s">
        <v>2</v>
      </c>
      <c r="E795" s="35" t="s">
        <v>2</v>
      </c>
      <c r="F795" s="41">
        <f>Current!AK795</f>
        <v>0</v>
      </c>
      <c r="G795" s="42">
        <f>Current!AL795</f>
        <v>0</v>
      </c>
      <c r="H795" s="43">
        <f>Current!AM795</f>
        <v>0</v>
      </c>
      <c r="I795" s="41">
        <f>Infrastructure!AT795</f>
        <v>0</v>
      </c>
      <c r="J795" s="42">
        <f>Infrastructure!AU795</f>
        <v>0</v>
      </c>
      <c r="K795" s="43">
        <f>Infrastructure!AV795</f>
        <v>0</v>
      </c>
      <c r="L795" s="41">
        <f>'Allocations-in-Kind'!AK795</f>
        <v>0</v>
      </c>
      <c r="M795" s="42">
        <f>'Allocations-in-Kind'!AL795</f>
        <v>0</v>
      </c>
      <c r="N795" s="43">
        <f>'Allocations-in-Kind'!AM795</f>
        <v>0</v>
      </c>
      <c r="O795" s="41"/>
      <c r="P795" s="42"/>
      <c r="Q795" s="43"/>
      <c r="R795" s="41"/>
      <c r="S795" s="42"/>
      <c r="T795" s="43"/>
      <c r="U795" s="41">
        <f>'ES Breakdown'!AK795</f>
        <v>0</v>
      </c>
      <c r="V795" s="42">
        <f>'ES Breakdown'!AL795</f>
        <v>0</v>
      </c>
      <c r="W795" s="43">
        <f>'ES Breakdown'!AM795</f>
        <v>0</v>
      </c>
      <c r="X795" s="41"/>
      <c r="Y795" s="42"/>
      <c r="Z795" s="43"/>
      <c r="AA795" s="41"/>
      <c r="AB795" s="42"/>
      <c r="AC795" s="43"/>
      <c r="AD795" s="41"/>
      <c r="AE795" s="42"/>
      <c r="AF795" s="43"/>
      <c r="AG795" s="41"/>
      <c r="AH795" s="42"/>
      <c r="AI795" s="43"/>
      <c r="AK795" s="41">
        <f t="shared" si="231"/>
        <v>0</v>
      </c>
      <c r="AL795" s="42">
        <f t="shared" si="231"/>
        <v>0</v>
      </c>
      <c r="AM795" s="43">
        <f t="shared" si="231"/>
        <v>0</v>
      </c>
      <c r="AT795" s="32">
        <f t="shared" si="232"/>
        <v>0</v>
      </c>
      <c r="AV795" s="23">
        <v>6</v>
      </c>
      <c r="AW795" s="23">
        <v>11</v>
      </c>
      <c r="AX795" s="23">
        <f t="shared" si="233"/>
        <v>7</v>
      </c>
    </row>
    <row r="796" spans="2:50" ht="15" hidden="1" customHeight="1" x14ac:dyDescent="0.3">
      <c r="B796" s="15"/>
      <c r="C796" s="40" t="s">
        <v>22</v>
      </c>
      <c r="D796" s="34" t="s">
        <v>2</v>
      </c>
      <c r="E796" s="35" t="s">
        <v>2</v>
      </c>
      <c r="F796" s="41">
        <f>Current!AK796</f>
        <v>0</v>
      </c>
      <c r="G796" s="42">
        <f>Current!AL796</f>
        <v>0</v>
      </c>
      <c r="H796" s="43">
        <f>Current!AM796</f>
        <v>0</v>
      </c>
      <c r="I796" s="41">
        <f>Infrastructure!AT796</f>
        <v>0</v>
      </c>
      <c r="J796" s="42">
        <f>Infrastructure!AU796</f>
        <v>0</v>
      </c>
      <c r="K796" s="43">
        <f>Infrastructure!AV796</f>
        <v>0</v>
      </c>
      <c r="L796" s="41">
        <f>'Allocations-in-Kind'!AK796</f>
        <v>0</v>
      </c>
      <c r="M796" s="42">
        <f>'Allocations-in-Kind'!AL796</f>
        <v>0</v>
      </c>
      <c r="N796" s="43">
        <f>'Allocations-in-Kind'!AM796</f>
        <v>0</v>
      </c>
      <c r="O796" s="41"/>
      <c r="P796" s="42"/>
      <c r="Q796" s="43"/>
      <c r="R796" s="41"/>
      <c r="S796" s="42"/>
      <c r="T796" s="43"/>
      <c r="U796" s="41">
        <f>'ES Breakdown'!AK796</f>
        <v>0</v>
      </c>
      <c r="V796" s="42">
        <f>'ES Breakdown'!AL796</f>
        <v>0</v>
      </c>
      <c r="W796" s="43">
        <f>'ES Breakdown'!AM796</f>
        <v>0</v>
      </c>
      <c r="X796" s="41"/>
      <c r="Y796" s="42"/>
      <c r="Z796" s="43"/>
      <c r="AA796" s="41"/>
      <c r="AB796" s="42"/>
      <c r="AC796" s="43"/>
      <c r="AD796" s="41"/>
      <c r="AE796" s="42"/>
      <c r="AF796" s="43"/>
      <c r="AG796" s="41"/>
      <c r="AH796" s="42"/>
      <c r="AI796" s="43"/>
      <c r="AK796" s="41">
        <f t="shared" si="231"/>
        <v>0</v>
      </c>
      <c r="AL796" s="42">
        <f t="shared" si="231"/>
        <v>0</v>
      </c>
      <c r="AM796" s="43">
        <f t="shared" si="231"/>
        <v>0</v>
      </c>
      <c r="AT796" s="32">
        <f t="shared" si="232"/>
        <v>0</v>
      </c>
      <c r="AV796" s="23">
        <v>6</v>
      </c>
      <c r="AW796" s="23">
        <v>11</v>
      </c>
      <c r="AX796" s="23">
        <f t="shared" si="233"/>
        <v>8</v>
      </c>
    </row>
    <row r="797" spans="2:50" ht="15" hidden="1" customHeight="1" x14ac:dyDescent="0.3">
      <c r="B797" s="15"/>
      <c r="C797" s="40" t="s">
        <v>22</v>
      </c>
      <c r="D797" s="34" t="s">
        <v>2</v>
      </c>
      <c r="E797" s="35" t="s">
        <v>2</v>
      </c>
      <c r="F797" s="41">
        <f>Current!AK797</f>
        <v>0</v>
      </c>
      <c r="G797" s="42">
        <f>Current!AL797</f>
        <v>0</v>
      </c>
      <c r="H797" s="43">
        <f>Current!AM797</f>
        <v>0</v>
      </c>
      <c r="I797" s="41">
        <f>Infrastructure!AT797</f>
        <v>0</v>
      </c>
      <c r="J797" s="42">
        <f>Infrastructure!AU797</f>
        <v>0</v>
      </c>
      <c r="K797" s="43">
        <f>Infrastructure!AV797</f>
        <v>0</v>
      </c>
      <c r="L797" s="41">
        <f>'Allocations-in-Kind'!AK797</f>
        <v>0</v>
      </c>
      <c r="M797" s="42">
        <f>'Allocations-in-Kind'!AL797</f>
        <v>0</v>
      </c>
      <c r="N797" s="43">
        <f>'Allocations-in-Kind'!AM797</f>
        <v>0</v>
      </c>
      <c r="O797" s="41"/>
      <c r="P797" s="42"/>
      <c r="Q797" s="43"/>
      <c r="R797" s="41"/>
      <c r="S797" s="42"/>
      <c r="T797" s="43"/>
      <c r="U797" s="41">
        <f>'ES Breakdown'!AK797</f>
        <v>0</v>
      </c>
      <c r="V797" s="42">
        <f>'ES Breakdown'!AL797</f>
        <v>0</v>
      </c>
      <c r="W797" s="43">
        <f>'ES Breakdown'!AM797</f>
        <v>0</v>
      </c>
      <c r="X797" s="41"/>
      <c r="Y797" s="42"/>
      <c r="Z797" s="43"/>
      <c r="AA797" s="41"/>
      <c r="AB797" s="42"/>
      <c r="AC797" s="43"/>
      <c r="AD797" s="41"/>
      <c r="AE797" s="42"/>
      <c r="AF797" s="43"/>
      <c r="AG797" s="41"/>
      <c r="AH797" s="42"/>
      <c r="AI797" s="43"/>
      <c r="AK797" s="41">
        <f t="shared" si="231"/>
        <v>0</v>
      </c>
      <c r="AL797" s="42">
        <f t="shared" si="231"/>
        <v>0</v>
      </c>
      <c r="AM797" s="43">
        <f t="shared" si="231"/>
        <v>0</v>
      </c>
      <c r="AT797" s="32">
        <f t="shared" si="232"/>
        <v>0</v>
      </c>
      <c r="AV797" s="23">
        <v>6</v>
      </c>
      <c r="AW797" s="23">
        <v>11</v>
      </c>
      <c r="AX797" s="23">
        <f t="shared" si="233"/>
        <v>9</v>
      </c>
    </row>
    <row r="798" spans="2:50" ht="15" hidden="1" customHeight="1" x14ac:dyDescent="0.3">
      <c r="B798" s="15"/>
      <c r="C798" s="40" t="s">
        <v>22</v>
      </c>
      <c r="D798" s="34" t="s">
        <v>2</v>
      </c>
      <c r="E798" s="35" t="s">
        <v>2</v>
      </c>
      <c r="F798" s="41">
        <f>Current!AK798</f>
        <v>0</v>
      </c>
      <c r="G798" s="42">
        <f>Current!AL798</f>
        <v>0</v>
      </c>
      <c r="H798" s="43">
        <f>Current!AM798</f>
        <v>0</v>
      </c>
      <c r="I798" s="41">
        <f>Infrastructure!AT798</f>
        <v>0</v>
      </c>
      <c r="J798" s="42">
        <f>Infrastructure!AU798</f>
        <v>0</v>
      </c>
      <c r="K798" s="43">
        <f>Infrastructure!AV798</f>
        <v>0</v>
      </c>
      <c r="L798" s="41">
        <f>'Allocations-in-Kind'!AK798</f>
        <v>0</v>
      </c>
      <c r="M798" s="42">
        <f>'Allocations-in-Kind'!AL798</f>
        <v>0</v>
      </c>
      <c r="N798" s="43">
        <f>'Allocations-in-Kind'!AM798</f>
        <v>0</v>
      </c>
      <c r="O798" s="41"/>
      <c r="P798" s="42"/>
      <c r="Q798" s="43"/>
      <c r="R798" s="41"/>
      <c r="S798" s="42"/>
      <c r="T798" s="43"/>
      <c r="U798" s="41">
        <f>'ES Breakdown'!AK798</f>
        <v>0</v>
      </c>
      <c r="V798" s="42">
        <f>'ES Breakdown'!AL798</f>
        <v>0</v>
      </c>
      <c r="W798" s="43">
        <f>'ES Breakdown'!AM798</f>
        <v>0</v>
      </c>
      <c r="X798" s="41"/>
      <c r="Y798" s="42"/>
      <c r="Z798" s="43"/>
      <c r="AA798" s="41"/>
      <c r="AB798" s="42"/>
      <c r="AC798" s="43"/>
      <c r="AD798" s="41"/>
      <c r="AE798" s="42"/>
      <c r="AF798" s="43"/>
      <c r="AG798" s="41"/>
      <c r="AH798" s="42"/>
      <c r="AI798" s="43"/>
      <c r="AK798" s="41">
        <f t="shared" si="231"/>
        <v>0</v>
      </c>
      <c r="AL798" s="42">
        <f t="shared" si="231"/>
        <v>0</v>
      </c>
      <c r="AM798" s="43">
        <f t="shared" si="231"/>
        <v>0</v>
      </c>
      <c r="AT798" s="32">
        <f t="shared" si="232"/>
        <v>0</v>
      </c>
      <c r="AV798" s="23">
        <v>6</v>
      </c>
      <c r="AW798" s="23">
        <v>11</v>
      </c>
      <c r="AX798" s="23">
        <f t="shared" si="233"/>
        <v>10</v>
      </c>
    </row>
    <row r="799" spans="2:50" ht="15" hidden="1" customHeight="1" x14ac:dyDescent="0.3">
      <c r="B799" s="15"/>
      <c r="C799" s="40" t="s">
        <v>23</v>
      </c>
      <c r="D799" s="34" t="s">
        <v>2</v>
      </c>
      <c r="E799" s="35" t="s">
        <v>2</v>
      </c>
      <c r="F799" s="41">
        <f>Current!AK799</f>
        <v>0</v>
      </c>
      <c r="G799" s="42">
        <f>Current!AL799</f>
        <v>0</v>
      </c>
      <c r="H799" s="43">
        <f>Current!AM799</f>
        <v>0</v>
      </c>
      <c r="I799" s="41">
        <f>Infrastructure!AT799</f>
        <v>0</v>
      </c>
      <c r="J799" s="42">
        <f>Infrastructure!AU799</f>
        <v>0</v>
      </c>
      <c r="K799" s="43">
        <f>Infrastructure!AV799</f>
        <v>0</v>
      </c>
      <c r="L799" s="41">
        <f>'Allocations-in-Kind'!AK799</f>
        <v>0</v>
      </c>
      <c r="M799" s="42">
        <f>'Allocations-in-Kind'!AL799</f>
        <v>0</v>
      </c>
      <c r="N799" s="43">
        <f>'Allocations-in-Kind'!AM799</f>
        <v>0</v>
      </c>
      <c r="O799" s="41"/>
      <c r="P799" s="42"/>
      <c r="Q799" s="43"/>
      <c r="R799" s="41"/>
      <c r="S799" s="42"/>
      <c r="T799" s="43"/>
      <c r="U799" s="41">
        <f>'ES Breakdown'!AK799</f>
        <v>0</v>
      </c>
      <c r="V799" s="42">
        <f>'ES Breakdown'!AL799</f>
        <v>0</v>
      </c>
      <c r="W799" s="43">
        <f>'ES Breakdown'!AM799</f>
        <v>0</v>
      </c>
      <c r="X799" s="41"/>
      <c r="Y799" s="42"/>
      <c r="Z799" s="43"/>
      <c r="AA799" s="41"/>
      <c r="AB799" s="42"/>
      <c r="AC799" s="43"/>
      <c r="AD799" s="41"/>
      <c r="AE799" s="42"/>
      <c r="AF799" s="43"/>
      <c r="AG799" s="41"/>
      <c r="AH799" s="42"/>
      <c r="AI799" s="43"/>
      <c r="AK799" s="41">
        <f t="shared" si="231"/>
        <v>0</v>
      </c>
      <c r="AL799" s="42">
        <f t="shared" si="231"/>
        <v>0</v>
      </c>
      <c r="AM799" s="43">
        <f t="shared" si="231"/>
        <v>0</v>
      </c>
      <c r="AT799" s="32">
        <f t="shared" si="232"/>
        <v>0</v>
      </c>
      <c r="AV799" s="23">
        <v>6</v>
      </c>
      <c r="AW799" s="23">
        <v>12</v>
      </c>
      <c r="AX799" s="23">
        <f t="shared" si="233"/>
        <v>1</v>
      </c>
    </row>
    <row r="800" spans="2:50" ht="15" hidden="1" customHeight="1" x14ac:dyDescent="0.3">
      <c r="B800" s="15"/>
      <c r="C800" s="50" t="str">
        <f>IF(LEN(E799)&lt;1,"","Total: " &amp; LEFT(E799,LEN(E799)-21) &amp; "Municipalities")</f>
        <v/>
      </c>
      <c r="D800" s="51"/>
      <c r="E800" s="52"/>
      <c r="F800" s="53">
        <f>Current!AK800</f>
        <v>0</v>
      </c>
      <c r="G800" s="54">
        <f>Current!AL800</f>
        <v>0</v>
      </c>
      <c r="H800" s="55">
        <f>Current!AM800</f>
        <v>0</v>
      </c>
      <c r="I800" s="53">
        <f>Infrastructure!AT800</f>
        <v>0</v>
      </c>
      <c r="J800" s="54">
        <f>Infrastructure!AU800</f>
        <v>0</v>
      </c>
      <c r="K800" s="55">
        <f>Infrastructure!AV800</f>
        <v>0</v>
      </c>
      <c r="L800" s="53">
        <f>'Allocations-in-Kind'!AK800</f>
        <v>0</v>
      </c>
      <c r="M800" s="54">
        <f>'Allocations-in-Kind'!AL800</f>
        <v>0</v>
      </c>
      <c r="N800" s="55">
        <f>'Allocations-in-Kind'!AM800</f>
        <v>0</v>
      </c>
      <c r="O800" s="53">
        <f t="shared" ref="O800:AI800" si="234">SUM(O789:O799)</f>
        <v>0</v>
      </c>
      <c r="P800" s="54">
        <f t="shared" si="234"/>
        <v>0</v>
      </c>
      <c r="Q800" s="55">
        <f t="shared" si="234"/>
        <v>0</v>
      </c>
      <c r="R800" s="53">
        <f t="shared" si="234"/>
        <v>0</v>
      </c>
      <c r="S800" s="54">
        <f t="shared" si="234"/>
        <v>0</v>
      </c>
      <c r="T800" s="55">
        <f t="shared" si="234"/>
        <v>0</v>
      </c>
      <c r="U800" s="53">
        <f t="shared" si="234"/>
        <v>0</v>
      </c>
      <c r="V800" s="54">
        <f t="shared" si="234"/>
        <v>0</v>
      </c>
      <c r="W800" s="55">
        <f t="shared" si="234"/>
        <v>0</v>
      </c>
      <c r="X800" s="53">
        <f t="shared" si="234"/>
        <v>0</v>
      </c>
      <c r="Y800" s="54">
        <f t="shared" si="234"/>
        <v>0</v>
      </c>
      <c r="Z800" s="55">
        <f t="shared" si="234"/>
        <v>0</v>
      </c>
      <c r="AA800" s="53">
        <f t="shared" si="234"/>
        <v>0</v>
      </c>
      <c r="AB800" s="54">
        <f t="shared" si="234"/>
        <v>0</v>
      </c>
      <c r="AC800" s="55">
        <f t="shared" si="234"/>
        <v>0</v>
      </c>
      <c r="AD800" s="53">
        <f t="shared" si="234"/>
        <v>0</v>
      </c>
      <c r="AE800" s="54">
        <f t="shared" si="234"/>
        <v>0</v>
      </c>
      <c r="AF800" s="55">
        <f t="shared" si="234"/>
        <v>0</v>
      </c>
      <c r="AG800" s="53">
        <f t="shared" si="234"/>
        <v>0</v>
      </c>
      <c r="AH800" s="54">
        <f t="shared" si="234"/>
        <v>0</v>
      </c>
      <c r="AI800" s="55">
        <f t="shared" si="234"/>
        <v>0</v>
      </c>
      <c r="AK800" s="53">
        <f>SUM(AK789:AK799)</f>
        <v>0</v>
      </c>
      <c r="AL800" s="54">
        <f>SUM(AL789:AL799)</f>
        <v>0</v>
      </c>
      <c r="AM800" s="55">
        <f>SUM(AM789:AM799)</f>
        <v>0</v>
      </c>
      <c r="AT800" s="32">
        <f>IF(SUM(AT789:AT799)=0,0,1)</f>
        <v>0</v>
      </c>
    </row>
    <row r="801" spans="2:50" ht="15" hidden="1" customHeight="1" x14ac:dyDescent="0.3">
      <c r="B801" s="15"/>
      <c r="C801" s="40"/>
      <c r="D801" s="34"/>
      <c r="E801" s="35"/>
      <c r="F801" s="41">
        <f>Current!AK801</f>
        <v>0</v>
      </c>
      <c r="G801" s="42">
        <f>Current!AL801</f>
        <v>0</v>
      </c>
      <c r="H801" s="43">
        <f>Current!AM801</f>
        <v>0</v>
      </c>
      <c r="I801" s="41">
        <f>Infrastructure!AT801</f>
        <v>0</v>
      </c>
      <c r="J801" s="42">
        <f>Infrastructure!AU801</f>
        <v>0</v>
      </c>
      <c r="K801" s="43">
        <f>Infrastructure!AV801</f>
        <v>0</v>
      </c>
      <c r="L801" s="41">
        <f>'Allocations-in-Kind'!AK801</f>
        <v>0</v>
      </c>
      <c r="M801" s="42">
        <f>'Allocations-in-Kind'!AL801</f>
        <v>0</v>
      </c>
      <c r="N801" s="43">
        <f>'Allocations-in-Kind'!AM801</f>
        <v>0</v>
      </c>
      <c r="O801" s="41"/>
      <c r="P801" s="42"/>
      <c r="Q801" s="43"/>
      <c r="R801" s="41"/>
      <c r="S801" s="42"/>
      <c r="T801" s="43"/>
      <c r="U801" s="41"/>
      <c r="V801" s="42"/>
      <c r="W801" s="43"/>
      <c r="X801" s="41"/>
      <c r="Y801" s="42"/>
      <c r="Z801" s="43"/>
      <c r="AA801" s="41"/>
      <c r="AB801" s="42"/>
      <c r="AC801" s="43"/>
      <c r="AD801" s="41"/>
      <c r="AE801" s="42"/>
      <c r="AF801" s="43"/>
      <c r="AG801" s="41"/>
      <c r="AH801" s="42"/>
      <c r="AI801" s="43"/>
      <c r="AK801" s="41"/>
      <c r="AL801" s="42"/>
      <c r="AM801" s="43"/>
      <c r="AT801" s="32">
        <f>IF(AT800=0,0,1)</f>
        <v>0</v>
      </c>
    </row>
    <row r="802" spans="2:50" ht="15" hidden="1" customHeight="1" x14ac:dyDescent="0.3">
      <c r="B802" s="15"/>
      <c r="C802" s="40" t="s">
        <v>22</v>
      </c>
      <c r="D802" s="34" t="s">
        <v>2</v>
      </c>
      <c r="E802" s="35" t="s">
        <v>2</v>
      </c>
      <c r="F802" s="41">
        <f>Current!AK802</f>
        <v>0</v>
      </c>
      <c r="G802" s="42">
        <f>Current!AL802</f>
        <v>0</v>
      </c>
      <c r="H802" s="43">
        <f>Current!AM802</f>
        <v>0</v>
      </c>
      <c r="I802" s="41">
        <f>Infrastructure!AT802</f>
        <v>0</v>
      </c>
      <c r="J802" s="42">
        <f>Infrastructure!AU802</f>
        <v>0</v>
      </c>
      <c r="K802" s="43">
        <f>Infrastructure!AV802</f>
        <v>0</v>
      </c>
      <c r="L802" s="41">
        <f>'Allocations-in-Kind'!AK802</f>
        <v>0</v>
      </c>
      <c r="M802" s="42">
        <f>'Allocations-in-Kind'!AL802</f>
        <v>0</v>
      </c>
      <c r="N802" s="43">
        <f>'Allocations-in-Kind'!AM802</f>
        <v>0</v>
      </c>
      <c r="O802" s="41"/>
      <c r="P802" s="42"/>
      <c r="Q802" s="43"/>
      <c r="R802" s="41"/>
      <c r="S802" s="42"/>
      <c r="T802" s="43"/>
      <c r="U802" s="41">
        <f>'ES Breakdown'!AK802</f>
        <v>0</v>
      </c>
      <c r="V802" s="42">
        <f>'ES Breakdown'!AL802</f>
        <v>0</v>
      </c>
      <c r="W802" s="43">
        <f>'ES Breakdown'!AM802</f>
        <v>0</v>
      </c>
      <c r="X802" s="41"/>
      <c r="Y802" s="42"/>
      <c r="Z802" s="43"/>
      <c r="AA802" s="41"/>
      <c r="AB802" s="42"/>
      <c r="AC802" s="43"/>
      <c r="AD802" s="41"/>
      <c r="AE802" s="42"/>
      <c r="AF802" s="43"/>
      <c r="AG802" s="41"/>
      <c r="AH802" s="42"/>
      <c r="AI802" s="43"/>
      <c r="AK802" s="41">
        <f t="shared" ref="AK802:AM812" si="235">F802+I802+L802+O802+R802+U802+X802+AA802+AD802+AG802</f>
        <v>0</v>
      </c>
      <c r="AL802" s="42">
        <f t="shared" si="235"/>
        <v>0</v>
      </c>
      <c r="AM802" s="43">
        <f t="shared" si="235"/>
        <v>0</v>
      </c>
      <c r="AT802" s="32">
        <f>IF(LEN(E802)&lt;2,0,1)</f>
        <v>0</v>
      </c>
      <c r="AV802" s="23">
        <v>6</v>
      </c>
      <c r="AW802" s="23">
        <v>13</v>
      </c>
      <c r="AX802" s="23">
        <v>1</v>
      </c>
    </row>
    <row r="803" spans="2:50" ht="15" hidden="1" customHeight="1" x14ac:dyDescent="0.3">
      <c r="B803" s="15"/>
      <c r="C803" s="40" t="s">
        <v>22</v>
      </c>
      <c r="D803" s="34" t="s">
        <v>2</v>
      </c>
      <c r="E803" s="35" t="s">
        <v>2</v>
      </c>
      <c r="F803" s="41">
        <f>Current!AK803</f>
        <v>0</v>
      </c>
      <c r="G803" s="42">
        <f>Current!AL803</f>
        <v>0</v>
      </c>
      <c r="H803" s="43">
        <f>Current!AM803</f>
        <v>0</v>
      </c>
      <c r="I803" s="41">
        <f>Infrastructure!AT803</f>
        <v>0</v>
      </c>
      <c r="J803" s="42">
        <f>Infrastructure!AU803</f>
        <v>0</v>
      </c>
      <c r="K803" s="43">
        <f>Infrastructure!AV803</f>
        <v>0</v>
      </c>
      <c r="L803" s="41">
        <f>'Allocations-in-Kind'!AK803</f>
        <v>0</v>
      </c>
      <c r="M803" s="42">
        <f>'Allocations-in-Kind'!AL803</f>
        <v>0</v>
      </c>
      <c r="N803" s="43">
        <f>'Allocations-in-Kind'!AM803</f>
        <v>0</v>
      </c>
      <c r="O803" s="41"/>
      <c r="P803" s="42"/>
      <c r="Q803" s="43"/>
      <c r="R803" s="41"/>
      <c r="S803" s="42"/>
      <c r="T803" s="43"/>
      <c r="U803" s="41">
        <f>'ES Breakdown'!AK803</f>
        <v>0</v>
      </c>
      <c r="V803" s="42">
        <f>'ES Breakdown'!AL803</f>
        <v>0</v>
      </c>
      <c r="W803" s="43">
        <f>'ES Breakdown'!AM803</f>
        <v>0</v>
      </c>
      <c r="X803" s="41"/>
      <c r="Y803" s="42"/>
      <c r="Z803" s="43"/>
      <c r="AA803" s="41"/>
      <c r="AB803" s="42"/>
      <c r="AC803" s="43"/>
      <c r="AD803" s="41"/>
      <c r="AE803" s="42"/>
      <c r="AF803" s="43"/>
      <c r="AG803" s="41"/>
      <c r="AH803" s="42"/>
      <c r="AI803" s="43"/>
      <c r="AK803" s="41">
        <f t="shared" si="235"/>
        <v>0</v>
      </c>
      <c r="AL803" s="42">
        <f t="shared" si="235"/>
        <v>0</v>
      </c>
      <c r="AM803" s="43">
        <f t="shared" si="235"/>
        <v>0</v>
      </c>
      <c r="AT803" s="32">
        <f t="shared" ref="AT803:AT812" si="236">IF(LEN(E803)&lt;2,0,1)</f>
        <v>0</v>
      </c>
      <c r="AV803" s="23">
        <v>6</v>
      </c>
      <c r="AW803" s="23">
        <v>13</v>
      </c>
      <c r="AX803" s="23">
        <f>IF(AW803=AW802,AX802+1,1)</f>
        <v>2</v>
      </c>
    </row>
    <row r="804" spans="2:50" ht="15" hidden="1" customHeight="1" x14ac:dyDescent="0.3">
      <c r="B804" s="15"/>
      <c r="C804" s="40" t="s">
        <v>22</v>
      </c>
      <c r="D804" s="34" t="s">
        <v>2</v>
      </c>
      <c r="E804" s="35" t="s">
        <v>2</v>
      </c>
      <c r="F804" s="41">
        <f>Current!AK804</f>
        <v>0</v>
      </c>
      <c r="G804" s="42">
        <f>Current!AL804</f>
        <v>0</v>
      </c>
      <c r="H804" s="43">
        <f>Current!AM804</f>
        <v>0</v>
      </c>
      <c r="I804" s="41">
        <f>Infrastructure!AT804</f>
        <v>0</v>
      </c>
      <c r="J804" s="42">
        <f>Infrastructure!AU804</f>
        <v>0</v>
      </c>
      <c r="K804" s="43">
        <f>Infrastructure!AV804</f>
        <v>0</v>
      </c>
      <c r="L804" s="41">
        <f>'Allocations-in-Kind'!AK804</f>
        <v>0</v>
      </c>
      <c r="M804" s="42">
        <f>'Allocations-in-Kind'!AL804</f>
        <v>0</v>
      </c>
      <c r="N804" s="43">
        <f>'Allocations-in-Kind'!AM804</f>
        <v>0</v>
      </c>
      <c r="O804" s="41"/>
      <c r="P804" s="42"/>
      <c r="Q804" s="43"/>
      <c r="R804" s="41"/>
      <c r="S804" s="42"/>
      <c r="T804" s="43"/>
      <c r="U804" s="41">
        <f>'ES Breakdown'!AK804</f>
        <v>0</v>
      </c>
      <c r="V804" s="42">
        <f>'ES Breakdown'!AL804</f>
        <v>0</v>
      </c>
      <c r="W804" s="43">
        <f>'ES Breakdown'!AM804</f>
        <v>0</v>
      </c>
      <c r="X804" s="41"/>
      <c r="Y804" s="42"/>
      <c r="Z804" s="43"/>
      <c r="AA804" s="41"/>
      <c r="AB804" s="42"/>
      <c r="AC804" s="43"/>
      <c r="AD804" s="41"/>
      <c r="AE804" s="42"/>
      <c r="AF804" s="43"/>
      <c r="AG804" s="41"/>
      <c r="AH804" s="42"/>
      <c r="AI804" s="43"/>
      <c r="AK804" s="41">
        <f t="shared" si="235"/>
        <v>0</v>
      </c>
      <c r="AL804" s="42">
        <f t="shared" si="235"/>
        <v>0</v>
      </c>
      <c r="AM804" s="43">
        <f t="shared" si="235"/>
        <v>0</v>
      </c>
      <c r="AT804" s="32">
        <f t="shared" si="236"/>
        <v>0</v>
      </c>
      <c r="AV804" s="23">
        <v>6</v>
      </c>
      <c r="AW804" s="23">
        <v>13</v>
      </c>
      <c r="AX804" s="23">
        <f t="shared" ref="AX804:AX812" si="237">IF(AW804=AW803,AX803+1,1)</f>
        <v>3</v>
      </c>
    </row>
    <row r="805" spans="2:50" ht="15" hidden="1" customHeight="1" x14ac:dyDescent="0.3">
      <c r="B805" s="15"/>
      <c r="C805" s="40" t="s">
        <v>22</v>
      </c>
      <c r="D805" s="34" t="s">
        <v>2</v>
      </c>
      <c r="E805" s="35" t="s">
        <v>2</v>
      </c>
      <c r="F805" s="41">
        <f>Current!AK805</f>
        <v>0</v>
      </c>
      <c r="G805" s="42">
        <f>Current!AL805</f>
        <v>0</v>
      </c>
      <c r="H805" s="43">
        <f>Current!AM805</f>
        <v>0</v>
      </c>
      <c r="I805" s="41">
        <f>Infrastructure!AT805</f>
        <v>0</v>
      </c>
      <c r="J805" s="42">
        <f>Infrastructure!AU805</f>
        <v>0</v>
      </c>
      <c r="K805" s="43">
        <f>Infrastructure!AV805</f>
        <v>0</v>
      </c>
      <c r="L805" s="41">
        <f>'Allocations-in-Kind'!AK805</f>
        <v>0</v>
      </c>
      <c r="M805" s="42">
        <f>'Allocations-in-Kind'!AL805</f>
        <v>0</v>
      </c>
      <c r="N805" s="43">
        <f>'Allocations-in-Kind'!AM805</f>
        <v>0</v>
      </c>
      <c r="O805" s="41"/>
      <c r="P805" s="42"/>
      <c r="Q805" s="43"/>
      <c r="R805" s="41"/>
      <c r="S805" s="42"/>
      <c r="T805" s="43"/>
      <c r="U805" s="41">
        <f>'ES Breakdown'!AK805</f>
        <v>0</v>
      </c>
      <c r="V805" s="42">
        <f>'ES Breakdown'!AL805</f>
        <v>0</v>
      </c>
      <c r="W805" s="43">
        <f>'ES Breakdown'!AM805</f>
        <v>0</v>
      </c>
      <c r="X805" s="41"/>
      <c r="Y805" s="42"/>
      <c r="Z805" s="43"/>
      <c r="AA805" s="41"/>
      <c r="AB805" s="42"/>
      <c r="AC805" s="43"/>
      <c r="AD805" s="41"/>
      <c r="AE805" s="42"/>
      <c r="AF805" s="43"/>
      <c r="AG805" s="41"/>
      <c r="AH805" s="42"/>
      <c r="AI805" s="43"/>
      <c r="AK805" s="41">
        <f t="shared" si="235"/>
        <v>0</v>
      </c>
      <c r="AL805" s="42">
        <f t="shared" si="235"/>
        <v>0</v>
      </c>
      <c r="AM805" s="43">
        <f t="shared" si="235"/>
        <v>0</v>
      </c>
      <c r="AT805" s="32">
        <f t="shared" si="236"/>
        <v>0</v>
      </c>
      <c r="AV805" s="23">
        <v>6</v>
      </c>
      <c r="AW805" s="23">
        <v>13</v>
      </c>
      <c r="AX805" s="23">
        <f t="shared" si="237"/>
        <v>4</v>
      </c>
    </row>
    <row r="806" spans="2:50" ht="15" hidden="1" customHeight="1" x14ac:dyDescent="0.3">
      <c r="B806" s="15"/>
      <c r="C806" s="40" t="s">
        <v>22</v>
      </c>
      <c r="D806" s="34" t="s">
        <v>2</v>
      </c>
      <c r="E806" s="35" t="s">
        <v>2</v>
      </c>
      <c r="F806" s="41">
        <f>Current!AK806</f>
        <v>0</v>
      </c>
      <c r="G806" s="42">
        <f>Current!AL806</f>
        <v>0</v>
      </c>
      <c r="H806" s="43">
        <f>Current!AM806</f>
        <v>0</v>
      </c>
      <c r="I806" s="41">
        <f>Infrastructure!AT806</f>
        <v>0</v>
      </c>
      <c r="J806" s="42">
        <f>Infrastructure!AU806</f>
        <v>0</v>
      </c>
      <c r="K806" s="43">
        <f>Infrastructure!AV806</f>
        <v>0</v>
      </c>
      <c r="L806" s="41">
        <f>'Allocations-in-Kind'!AK806</f>
        <v>0</v>
      </c>
      <c r="M806" s="42">
        <f>'Allocations-in-Kind'!AL806</f>
        <v>0</v>
      </c>
      <c r="N806" s="43">
        <f>'Allocations-in-Kind'!AM806</f>
        <v>0</v>
      </c>
      <c r="O806" s="41"/>
      <c r="P806" s="42"/>
      <c r="Q806" s="43"/>
      <c r="R806" s="41"/>
      <c r="S806" s="42"/>
      <c r="T806" s="43"/>
      <c r="U806" s="41">
        <f>'ES Breakdown'!AK806</f>
        <v>0</v>
      </c>
      <c r="V806" s="42">
        <f>'ES Breakdown'!AL806</f>
        <v>0</v>
      </c>
      <c r="W806" s="43">
        <f>'ES Breakdown'!AM806</f>
        <v>0</v>
      </c>
      <c r="X806" s="41"/>
      <c r="Y806" s="42"/>
      <c r="Z806" s="43"/>
      <c r="AA806" s="41"/>
      <c r="AB806" s="42"/>
      <c r="AC806" s="43"/>
      <c r="AD806" s="41"/>
      <c r="AE806" s="42"/>
      <c r="AF806" s="43"/>
      <c r="AG806" s="41"/>
      <c r="AH806" s="42"/>
      <c r="AI806" s="43"/>
      <c r="AK806" s="41">
        <f t="shared" si="235"/>
        <v>0</v>
      </c>
      <c r="AL806" s="42">
        <f t="shared" si="235"/>
        <v>0</v>
      </c>
      <c r="AM806" s="43">
        <f t="shared" si="235"/>
        <v>0</v>
      </c>
      <c r="AT806" s="32">
        <f t="shared" si="236"/>
        <v>0</v>
      </c>
      <c r="AV806" s="23">
        <v>6</v>
      </c>
      <c r="AW806" s="23">
        <v>13</v>
      </c>
      <c r="AX806" s="23">
        <f t="shared" si="237"/>
        <v>5</v>
      </c>
    </row>
    <row r="807" spans="2:50" ht="15" hidden="1" customHeight="1" x14ac:dyDescent="0.3">
      <c r="B807" s="15"/>
      <c r="C807" s="40" t="s">
        <v>22</v>
      </c>
      <c r="D807" s="34" t="s">
        <v>2</v>
      </c>
      <c r="E807" s="35" t="s">
        <v>2</v>
      </c>
      <c r="F807" s="41">
        <f>Current!AK807</f>
        <v>0</v>
      </c>
      <c r="G807" s="42">
        <f>Current!AL807</f>
        <v>0</v>
      </c>
      <c r="H807" s="43">
        <f>Current!AM807</f>
        <v>0</v>
      </c>
      <c r="I807" s="41">
        <f>Infrastructure!AT807</f>
        <v>0</v>
      </c>
      <c r="J807" s="42">
        <f>Infrastructure!AU807</f>
        <v>0</v>
      </c>
      <c r="K807" s="43">
        <f>Infrastructure!AV807</f>
        <v>0</v>
      </c>
      <c r="L807" s="41">
        <f>'Allocations-in-Kind'!AK807</f>
        <v>0</v>
      </c>
      <c r="M807" s="42">
        <f>'Allocations-in-Kind'!AL807</f>
        <v>0</v>
      </c>
      <c r="N807" s="43">
        <f>'Allocations-in-Kind'!AM807</f>
        <v>0</v>
      </c>
      <c r="O807" s="41"/>
      <c r="P807" s="42"/>
      <c r="Q807" s="43"/>
      <c r="R807" s="41"/>
      <c r="S807" s="42"/>
      <c r="T807" s="43"/>
      <c r="U807" s="41">
        <f>'ES Breakdown'!AK807</f>
        <v>0</v>
      </c>
      <c r="V807" s="42">
        <f>'ES Breakdown'!AL807</f>
        <v>0</v>
      </c>
      <c r="W807" s="43">
        <f>'ES Breakdown'!AM807</f>
        <v>0</v>
      </c>
      <c r="X807" s="41"/>
      <c r="Y807" s="42"/>
      <c r="Z807" s="43"/>
      <c r="AA807" s="41"/>
      <c r="AB807" s="42"/>
      <c r="AC807" s="43"/>
      <c r="AD807" s="41"/>
      <c r="AE807" s="42"/>
      <c r="AF807" s="43"/>
      <c r="AG807" s="41"/>
      <c r="AH807" s="42"/>
      <c r="AI807" s="43"/>
      <c r="AK807" s="41">
        <f t="shared" si="235"/>
        <v>0</v>
      </c>
      <c r="AL807" s="42">
        <f t="shared" si="235"/>
        <v>0</v>
      </c>
      <c r="AM807" s="43">
        <f t="shared" si="235"/>
        <v>0</v>
      </c>
      <c r="AT807" s="32">
        <f t="shared" si="236"/>
        <v>0</v>
      </c>
      <c r="AV807" s="23">
        <v>6</v>
      </c>
      <c r="AW807" s="23">
        <v>13</v>
      </c>
      <c r="AX807" s="23">
        <f t="shared" si="237"/>
        <v>6</v>
      </c>
    </row>
    <row r="808" spans="2:50" ht="15" hidden="1" customHeight="1" x14ac:dyDescent="0.3">
      <c r="B808" s="15"/>
      <c r="C808" s="40" t="s">
        <v>22</v>
      </c>
      <c r="D808" s="34" t="s">
        <v>2</v>
      </c>
      <c r="E808" s="35" t="s">
        <v>2</v>
      </c>
      <c r="F808" s="41">
        <f>Current!AK808</f>
        <v>0</v>
      </c>
      <c r="G808" s="42">
        <f>Current!AL808</f>
        <v>0</v>
      </c>
      <c r="H808" s="43">
        <f>Current!AM808</f>
        <v>0</v>
      </c>
      <c r="I808" s="41">
        <f>Infrastructure!AT808</f>
        <v>0</v>
      </c>
      <c r="J808" s="42">
        <f>Infrastructure!AU808</f>
        <v>0</v>
      </c>
      <c r="K808" s="43">
        <f>Infrastructure!AV808</f>
        <v>0</v>
      </c>
      <c r="L808" s="41">
        <f>'Allocations-in-Kind'!AK808</f>
        <v>0</v>
      </c>
      <c r="M808" s="42">
        <f>'Allocations-in-Kind'!AL808</f>
        <v>0</v>
      </c>
      <c r="N808" s="43">
        <f>'Allocations-in-Kind'!AM808</f>
        <v>0</v>
      </c>
      <c r="O808" s="41"/>
      <c r="P808" s="42"/>
      <c r="Q808" s="43"/>
      <c r="R808" s="41"/>
      <c r="S808" s="42"/>
      <c r="T808" s="43"/>
      <c r="U808" s="41">
        <f>'ES Breakdown'!AK808</f>
        <v>0</v>
      </c>
      <c r="V808" s="42">
        <f>'ES Breakdown'!AL808</f>
        <v>0</v>
      </c>
      <c r="W808" s="43">
        <f>'ES Breakdown'!AM808</f>
        <v>0</v>
      </c>
      <c r="X808" s="41"/>
      <c r="Y808" s="42"/>
      <c r="Z808" s="43"/>
      <c r="AA808" s="41"/>
      <c r="AB808" s="42"/>
      <c r="AC808" s="43"/>
      <c r="AD808" s="41"/>
      <c r="AE808" s="42"/>
      <c r="AF808" s="43"/>
      <c r="AG808" s="41"/>
      <c r="AH808" s="42"/>
      <c r="AI808" s="43"/>
      <c r="AK808" s="41">
        <f t="shared" si="235"/>
        <v>0</v>
      </c>
      <c r="AL808" s="42">
        <f t="shared" si="235"/>
        <v>0</v>
      </c>
      <c r="AM808" s="43">
        <f t="shared" si="235"/>
        <v>0</v>
      </c>
      <c r="AT808" s="32">
        <f t="shared" si="236"/>
        <v>0</v>
      </c>
      <c r="AV808" s="23">
        <v>6</v>
      </c>
      <c r="AW808" s="23">
        <v>13</v>
      </c>
      <c r="AX808" s="23">
        <f t="shared" si="237"/>
        <v>7</v>
      </c>
    </row>
    <row r="809" spans="2:50" ht="15" hidden="1" customHeight="1" x14ac:dyDescent="0.3">
      <c r="B809" s="15"/>
      <c r="C809" s="40" t="s">
        <v>22</v>
      </c>
      <c r="D809" s="34" t="s">
        <v>2</v>
      </c>
      <c r="E809" s="35" t="s">
        <v>2</v>
      </c>
      <c r="F809" s="41">
        <f>Current!AK809</f>
        <v>0</v>
      </c>
      <c r="G809" s="42">
        <f>Current!AL809</f>
        <v>0</v>
      </c>
      <c r="H809" s="43">
        <f>Current!AM809</f>
        <v>0</v>
      </c>
      <c r="I809" s="41">
        <f>Infrastructure!AT809</f>
        <v>0</v>
      </c>
      <c r="J809" s="42">
        <f>Infrastructure!AU809</f>
        <v>0</v>
      </c>
      <c r="K809" s="43">
        <f>Infrastructure!AV809</f>
        <v>0</v>
      </c>
      <c r="L809" s="41">
        <f>'Allocations-in-Kind'!AK809</f>
        <v>0</v>
      </c>
      <c r="M809" s="42">
        <f>'Allocations-in-Kind'!AL809</f>
        <v>0</v>
      </c>
      <c r="N809" s="43">
        <f>'Allocations-in-Kind'!AM809</f>
        <v>0</v>
      </c>
      <c r="O809" s="41"/>
      <c r="P809" s="42"/>
      <c r="Q809" s="43"/>
      <c r="R809" s="41"/>
      <c r="S809" s="42"/>
      <c r="T809" s="43"/>
      <c r="U809" s="41">
        <f>'ES Breakdown'!AK809</f>
        <v>0</v>
      </c>
      <c r="V809" s="42">
        <f>'ES Breakdown'!AL809</f>
        <v>0</v>
      </c>
      <c r="W809" s="43">
        <f>'ES Breakdown'!AM809</f>
        <v>0</v>
      </c>
      <c r="X809" s="41"/>
      <c r="Y809" s="42"/>
      <c r="Z809" s="43"/>
      <c r="AA809" s="41"/>
      <c r="AB809" s="42"/>
      <c r="AC809" s="43"/>
      <c r="AD809" s="41"/>
      <c r="AE809" s="42"/>
      <c r="AF809" s="43"/>
      <c r="AG809" s="41"/>
      <c r="AH809" s="42"/>
      <c r="AI809" s="43"/>
      <c r="AK809" s="41">
        <f t="shared" si="235"/>
        <v>0</v>
      </c>
      <c r="AL809" s="42">
        <f t="shared" si="235"/>
        <v>0</v>
      </c>
      <c r="AM809" s="43">
        <f t="shared" si="235"/>
        <v>0</v>
      </c>
      <c r="AT809" s="32">
        <f t="shared" si="236"/>
        <v>0</v>
      </c>
      <c r="AV809" s="23">
        <v>6</v>
      </c>
      <c r="AW809" s="23">
        <v>13</v>
      </c>
      <c r="AX809" s="23">
        <f t="shared" si="237"/>
        <v>8</v>
      </c>
    </row>
    <row r="810" spans="2:50" ht="15" hidden="1" customHeight="1" x14ac:dyDescent="0.3">
      <c r="B810" s="15"/>
      <c r="C810" s="40" t="s">
        <v>22</v>
      </c>
      <c r="D810" s="34" t="s">
        <v>2</v>
      </c>
      <c r="E810" s="35" t="s">
        <v>2</v>
      </c>
      <c r="F810" s="41">
        <f>Current!AK810</f>
        <v>0</v>
      </c>
      <c r="G810" s="42">
        <f>Current!AL810</f>
        <v>0</v>
      </c>
      <c r="H810" s="43">
        <f>Current!AM810</f>
        <v>0</v>
      </c>
      <c r="I810" s="41">
        <f>Infrastructure!AT810</f>
        <v>0</v>
      </c>
      <c r="J810" s="42">
        <f>Infrastructure!AU810</f>
        <v>0</v>
      </c>
      <c r="K810" s="43">
        <f>Infrastructure!AV810</f>
        <v>0</v>
      </c>
      <c r="L810" s="41">
        <f>'Allocations-in-Kind'!AK810</f>
        <v>0</v>
      </c>
      <c r="M810" s="42">
        <f>'Allocations-in-Kind'!AL810</f>
        <v>0</v>
      </c>
      <c r="N810" s="43">
        <f>'Allocations-in-Kind'!AM810</f>
        <v>0</v>
      </c>
      <c r="O810" s="41"/>
      <c r="P810" s="42"/>
      <c r="Q810" s="43"/>
      <c r="R810" s="41"/>
      <c r="S810" s="42"/>
      <c r="T810" s="43"/>
      <c r="U810" s="41">
        <f>'ES Breakdown'!AK810</f>
        <v>0</v>
      </c>
      <c r="V810" s="42">
        <f>'ES Breakdown'!AL810</f>
        <v>0</v>
      </c>
      <c r="W810" s="43">
        <f>'ES Breakdown'!AM810</f>
        <v>0</v>
      </c>
      <c r="X810" s="41"/>
      <c r="Y810" s="42"/>
      <c r="Z810" s="43"/>
      <c r="AA810" s="41"/>
      <c r="AB810" s="42"/>
      <c r="AC810" s="43"/>
      <c r="AD810" s="41"/>
      <c r="AE810" s="42"/>
      <c r="AF810" s="43"/>
      <c r="AG810" s="41"/>
      <c r="AH810" s="42"/>
      <c r="AI810" s="43"/>
      <c r="AK810" s="41">
        <f t="shared" si="235"/>
        <v>0</v>
      </c>
      <c r="AL810" s="42">
        <f t="shared" si="235"/>
        <v>0</v>
      </c>
      <c r="AM810" s="43">
        <f t="shared" si="235"/>
        <v>0</v>
      </c>
      <c r="AT810" s="32">
        <f t="shared" si="236"/>
        <v>0</v>
      </c>
      <c r="AV810" s="23">
        <v>6</v>
      </c>
      <c r="AW810" s="23">
        <v>13</v>
      </c>
      <c r="AX810" s="23">
        <f t="shared" si="237"/>
        <v>9</v>
      </c>
    </row>
    <row r="811" spans="2:50" ht="15" hidden="1" customHeight="1" x14ac:dyDescent="0.3">
      <c r="B811" s="15"/>
      <c r="C811" s="40" t="s">
        <v>22</v>
      </c>
      <c r="D811" s="34" t="s">
        <v>2</v>
      </c>
      <c r="E811" s="35" t="s">
        <v>2</v>
      </c>
      <c r="F811" s="41">
        <f>Current!AK811</f>
        <v>0</v>
      </c>
      <c r="G811" s="42">
        <f>Current!AL811</f>
        <v>0</v>
      </c>
      <c r="H811" s="43">
        <f>Current!AM811</f>
        <v>0</v>
      </c>
      <c r="I811" s="41">
        <f>Infrastructure!AT811</f>
        <v>0</v>
      </c>
      <c r="J811" s="42">
        <f>Infrastructure!AU811</f>
        <v>0</v>
      </c>
      <c r="K811" s="43">
        <f>Infrastructure!AV811</f>
        <v>0</v>
      </c>
      <c r="L811" s="41">
        <f>'Allocations-in-Kind'!AK811</f>
        <v>0</v>
      </c>
      <c r="M811" s="42">
        <f>'Allocations-in-Kind'!AL811</f>
        <v>0</v>
      </c>
      <c r="N811" s="43">
        <f>'Allocations-in-Kind'!AM811</f>
        <v>0</v>
      </c>
      <c r="O811" s="41"/>
      <c r="P811" s="42"/>
      <c r="Q811" s="43"/>
      <c r="R811" s="41"/>
      <c r="S811" s="42"/>
      <c r="T811" s="43"/>
      <c r="U811" s="41">
        <f>'ES Breakdown'!AK811</f>
        <v>0</v>
      </c>
      <c r="V811" s="42">
        <f>'ES Breakdown'!AL811</f>
        <v>0</v>
      </c>
      <c r="W811" s="43">
        <f>'ES Breakdown'!AM811</f>
        <v>0</v>
      </c>
      <c r="X811" s="41"/>
      <c r="Y811" s="42"/>
      <c r="Z811" s="43"/>
      <c r="AA811" s="41"/>
      <c r="AB811" s="42"/>
      <c r="AC811" s="43"/>
      <c r="AD811" s="41"/>
      <c r="AE811" s="42"/>
      <c r="AF811" s="43"/>
      <c r="AG811" s="41"/>
      <c r="AH811" s="42"/>
      <c r="AI811" s="43"/>
      <c r="AK811" s="41">
        <f t="shared" si="235"/>
        <v>0</v>
      </c>
      <c r="AL811" s="42">
        <f t="shared" si="235"/>
        <v>0</v>
      </c>
      <c r="AM811" s="43">
        <f t="shared" si="235"/>
        <v>0</v>
      </c>
      <c r="AT811" s="32">
        <f t="shared" si="236"/>
        <v>0</v>
      </c>
      <c r="AV811" s="23">
        <v>6</v>
      </c>
      <c r="AW811" s="23">
        <v>13</v>
      </c>
      <c r="AX811" s="23">
        <f t="shared" si="237"/>
        <v>10</v>
      </c>
    </row>
    <row r="812" spans="2:50" ht="15" hidden="1" customHeight="1" x14ac:dyDescent="0.3">
      <c r="B812" s="15"/>
      <c r="C812" s="40" t="s">
        <v>23</v>
      </c>
      <c r="D812" s="34" t="s">
        <v>2</v>
      </c>
      <c r="E812" s="35" t="s">
        <v>2</v>
      </c>
      <c r="F812" s="41">
        <f>Current!AK812</f>
        <v>0</v>
      </c>
      <c r="G812" s="42">
        <f>Current!AL812</f>
        <v>0</v>
      </c>
      <c r="H812" s="43">
        <f>Current!AM812</f>
        <v>0</v>
      </c>
      <c r="I812" s="41">
        <f>Infrastructure!AT812</f>
        <v>0</v>
      </c>
      <c r="J812" s="42">
        <f>Infrastructure!AU812</f>
        <v>0</v>
      </c>
      <c r="K812" s="43">
        <f>Infrastructure!AV812</f>
        <v>0</v>
      </c>
      <c r="L812" s="41">
        <f>'Allocations-in-Kind'!AK812</f>
        <v>0</v>
      </c>
      <c r="M812" s="42">
        <f>'Allocations-in-Kind'!AL812</f>
        <v>0</v>
      </c>
      <c r="N812" s="43">
        <f>'Allocations-in-Kind'!AM812</f>
        <v>0</v>
      </c>
      <c r="O812" s="41"/>
      <c r="P812" s="42"/>
      <c r="Q812" s="43"/>
      <c r="R812" s="41"/>
      <c r="S812" s="42"/>
      <c r="T812" s="43"/>
      <c r="U812" s="41">
        <f>'ES Breakdown'!AK812</f>
        <v>0</v>
      </c>
      <c r="V812" s="42">
        <f>'ES Breakdown'!AL812</f>
        <v>0</v>
      </c>
      <c r="W812" s="43">
        <f>'ES Breakdown'!AM812</f>
        <v>0</v>
      </c>
      <c r="X812" s="41"/>
      <c r="Y812" s="42"/>
      <c r="Z812" s="43"/>
      <c r="AA812" s="41"/>
      <c r="AB812" s="42"/>
      <c r="AC812" s="43"/>
      <c r="AD812" s="41"/>
      <c r="AE812" s="42"/>
      <c r="AF812" s="43"/>
      <c r="AG812" s="41"/>
      <c r="AH812" s="42"/>
      <c r="AI812" s="43"/>
      <c r="AK812" s="41">
        <f t="shared" si="235"/>
        <v>0</v>
      </c>
      <c r="AL812" s="42">
        <f t="shared" si="235"/>
        <v>0</v>
      </c>
      <c r="AM812" s="43">
        <f t="shared" si="235"/>
        <v>0</v>
      </c>
      <c r="AT812" s="32">
        <f t="shared" si="236"/>
        <v>0</v>
      </c>
      <c r="AV812" s="23">
        <v>6</v>
      </c>
      <c r="AW812" s="23">
        <v>14</v>
      </c>
      <c r="AX812" s="23">
        <f t="shared" si="237"/>
        <v>1</v>
      </c>
    </row>
    <row r="813" spans="2:50" ht="15" hidden="1" customHeight="1" x14ac:dyDescent="0.3">
      <c r="B813" s="15"/>
      <c r="C813" s="50" t="str">
        <f>IF(LEN(E812)&lt;1,"","Total: " &amp; LEFT(E812,LEN(E812)-21) &amp; "Municipalities")</f>
        <v/>
      </c>
      <c r="D813" s="51"/>
      <c r="E813" s="52"/>
      <c r="F813" s="53">
        <f>Current!AK813</f>
        <v>0</v>
      </c>
      <c r="G813" s="54">
        <f>Current!AL813</f>
        <v>0</v>
      </c>
      <c r="H813" s="55">
        <f>Current!AM813</f>
        <v>0</v>
      </c>
      <c r="I813" s="53">
        <f>Infrastructure!AT813</f>
        <v>0</v>
      </c>
      <c r="J813" s="54">
        <f>Infrastructure!AU813</f>
        <v>0</v>
      </c>
      <c r="K813" s="55">
        <f>Infrastructure!AV813</f>
        <v>0</v>
      </c>
      <c r="L813" s="53">
        <f>'Allocations-in-Kind'!AK813</f>
        <v>0</v>
      </c>
      <c r="M813" s="54">
        <f>'Allocations-in-Kind'!AL813</f>
        <v>0</v>
      </c>
      <c r="N813" s="55">
        <f>'Allocations-in-Kind'!AM813</f>
        <v>0</v>
      </c>
      <c r="O813" s="53">
        <f t="shared" ref="O813:AI813" si="238">SUM(O802:O812)</f>
        <v>0</v>
      </c>
      <c r="P813" s="54">
        <f t="shared" si="238"/>
        <v>0</v>
      </c>
      <c r="Q813" s="55">
        <f t="shared" si="238"/>
        <v>0</v>
      </c>
      <c r="R813" s="53">
        <f t="shared" si="238"/>
        <v>0</v>
      </c>
      <c r="S813" s="54">
        <f t="shared" si="238"/>
        <v>0</v>
      </c>
      <c r="T813" s="55">
        <f t="shared" si="238"/>
        <v>0</v>
      </c>
      <c r="U813" s="53">
        <f t="shared" si="238"/>
        <v>0</v>
      </c>
      <c r="V813" s="54">
        <f t="shared" si="238"/>
        <v>0</v>
      </c>
      <c r="W813" s="55">
        <f t="shared" si="238"/>
        <v>0</v>
      </c>
      <c r="X813" s="53">
        <f t="shared" si="238"/>
        <v>0</v>
      </c>
      <c r="Y813" s="54">
        <f t="shared" si="238"/>
        <v>0</v>
      </c>
      <c r="Z813" s="55">
        <f t="shared" si="238"/>
        <v>0</v>
      </c>
      <c r="AA813" s="53">
        <f t="shared" si="238"/>
        <v>0</v>
      </c>
      <c r="AB813" s="54">
        <f t="shared" si="238"/>
        <v>0</v>
      </c>
      <c r="AC813" s="55">
        <f t="shared" si="238"/>
        <v>0</v>
      </c>
      <c r="AD813" s="53">
        <f t="shared" si="238"/>
        <v>0</v>
      </c>
      <c r="AE813" s="54">
        <f t="shared" si="238"/>
        <v>0</v>
      </c>
      <c r="AF813" s="55">
        <f t="shared" si="238"/>
        <v>0</v>
      </c>
      <c r="AG813" s="53">
        <f t="shared" si="238"/>
        <v>0</v>
      </c>
      <c r="AH813" s="54">
        <f t="shared" si="238"/>
        <v>0</v>
      </c>
      <c r="AI813" s="55">
        <f t="shared" si="238"/>
        <v>0</v>
      </c>
      <c r="AK813" s="53">
        <f>SUM(AK802:AK812)</f>
        <v>0</v>
      </c>
      <c r="AL813" s="54">
        <f>SUM(AL802:AL812)</f>
        <v>0</v>
      </c>
      <c r="AM813" s="55">
        <f>SUM(AM802:AM812)</f>
        <v>0</v>
      </c>
      <c r="AT813" s="32">
        <f>IF(SUM(AT802:AT812)=0,0,1)</f>
        <v>0</v>
      </c>
    </row>
    <row r="814" spans="2:50" ht="15" hidden="1" customHeight="1" x14ac:dyDescent="0.3">
      <c r="B814" s="15"/>
      <c r="C814" s="40"/>
      <c r="D814" s="34"/>
      <c r="E814" s="35"/>
      <c r="F814" s="41">
        <f>Current!AK814</f>
        <v>0</v>
      </c>
      <c r="G814" s="42">
        <f>Current!AL814</f>
        <v>0</v>
      </c>
      <c r="H814" s="43">
        <f>Current!AM814</f>
        <v>0</v>
      </c>
      <c r="I814" s="41">
        <f>Infrastructure!AT814</f>
        <v>0</v>
      </c>
      <c r="J814" s="42">
        <f>Infrastructure!AU814</f>
        <v>0</v>
      </c>
      <c r="K814" s="43">
        <f>Infrastructure!AV814</f>
        <v>0</v>
      </c>
      <c r="L814" s="41">
        <f>'Allocations-in-Kind'!AK814</f>
        <v>0</v>
      </c>
      <c r="M814" s="42">
        <f>'Allocations-in-Kind'!AL814</f>
        <v>0</v>
      </c>
      <c r="N814" s="43">
        <f>'Allocations-in-Kind'!AM814</f>
        <v>0</v>
      </c>
      <c r="O814" s="41"/>
      <c r="P814" s="42"/>
      <c r="Q814" s="43"/>
      <c r="R814" s="41"/>
      <c r="S814" s="42"/>
      <c r="T814" s="43"/>
      <c r="U814" s="41"/>
      <c r="V814" s="42"/>
      <c r="W814" s="43"/>
      <c r="X814" s="41"/>
      <c r="Y814" s="42"/>
      <c r="Z814" s="43"/>
      <c r="AA814" s="41"/>
      <c r="AB814" s="42"/>
      <c r="AC814" s="43"/>
      <c r="AD814" s="41"/>
      <c r="AE814" s="42"/>
      <c r="AF814" s="43"/>
      <c r="AG814" s="41"/>
      <c r="AH814" s="42"/>
      <c r="AI814" s="43"/>
      <c r="AK814" s="41"/>
      <c r="AL814" s="42"/>
      <c r="AM814" s="43"/>
      <c r="AT814" s="32">
        <f>IF(AT813=0,0,1)</f>
        <v>0</v>
      </c>
    </row>
    <row r="815" spans="2:50" ht="15" hidden="1" customHeight="1" x14ac:dyDescent="0.3">
      <c r="B815" s="15"/>
      <c r="C815" s="40" t="s">
        <v>22</v>
      </c>
      <c r="D815" s="34" t="s">
        <v>2</v>
      </c>
      <c r="E815" s="35" t="s">
        <v>2</v>
      </c>
      <c r="F815" s="41">
        <f>Current!AK815</f>
        <v>0</v>
      </c>
      <c r="G815" s="42">
        <f>Current!AL815</f>
        <v>0</v>
      </c>
      <c r="H815" s="43">
        <f>Current!AM815</f>
        <v>0</v>
      </c>
      <c r="I815" s="41">
        <f>Infrastructure!AT815</f>
        <v>0</v>
      </c>
      <c r="J815" s="42">
        <f>Infrastructure!AU815</f>
        <v>0</v>
      </c>
      <c r="K815" s="43">
        <f>Infrastructure!AV815</f>
        <v>0</v>
      </c>
      <c r="L815" s="41">
        <f>'Allocations-in-Kind'!AK815</f>
        <v>0</v>
      </c>
      <c r="M815" s="42">
        <f>'Allocations-in-Kind'!AL815</f>
        <v>0</v>
      </c>
      <c r="N815" s="43">
        <f>'Allocations-in-Kind'!AM815</f>
        <v>0</v>
      </c>
      <c r="O815" s="41"/>
      <c r="P815" s="42"/>
      <c r="Q815" s="43"/>
      <c r="R815" s="41"/>
      <c r="S815" s="42"/>
      <c r="T815" s="43"/>
      <c r="U815" s="41">
        <f>'ES Breakdown'!AK815</f>
        <v>0</v>
      </c>
      <c r="V815" s="42">
        <f>'ES Breakdown'!AL815</f>
        <v>0</v>
      </c>
      <c r="W815" s="43">
        <f>'ES Breakdown'!AM815</f>
        <v>0</v>
      </c>
      <c r="X815" s="41"/>
      <c r="Y815" s="42"/>
      <c r="Z815" s="43"/>
      <c r="AA815" s="41"/>
      <c r="AB815" s="42"/>
      <c r="AC815" s="43"/>
      <c r="AD815" s="41"/>
      <c r="AE815" s="42"/>
      <c r="AF815" s="43"/>
      <c r="AG815" s="41"/>
      <c r="AH815" s="42"/>
      <c r="AI815" s="43"/>
      <c r="AK815" s="41">
        <f t="shared" ref="AK815:AM825" si="239">F815+I815+L815+O815+R815+U815+X815+AA815+AD815+AG815</f>
        <v>0</v>
      </c>
      <c r="AL815" s="42">
        <f t="shared" si="239"/>
        <v>0</v>
      </c>
      <c r="AM815" s="43">
        <f t="shared" si="239"/>
        <v>0</v>
      </c>
      <c r="AT815" s="32">
        <f>IF(LEN(E815)&lt;2,0,1)</f>
        <v>0</v>
      </c>
      <c r="AV815" s="23">
        <v>6</v>
      </c>
      <c r="AW815" s="23">
        <v>15</v>
      </c>
      <c r="AX815" s="23">
        <v>1</v>
      </c>
    </row>
    <row r="816" spans="2:50" ht="15" hidden="1" customHeight="1" x14ac:dyDescent="0.3">
      <c r="B816" s="15"/>
      <c r="C816" s="40" t="s">
        <v>22</v>
      </c>
      <c r="D816" s="34" t="s">
        <v>2</v>
      </c>
      <c r="E816" s="35" t="s">
        <v>2</v>
      </c>
      <c r="F816" s="41">
        <f>Current!AK816</f>
        <v>0</v>
      </c>
      <c r="G816" s="42">
        <f>Current!AL816</f>
        <v>0</v>
      </c>
      <c r="H816" s="43">
        <f>Current!AM816</f>
        <v>0</v>
      </c>
      <c r="I816" s="41">
        <f>Infrastructure!AT816</f>
        <v>0</v>
      </c>
      <c r="J816" s="42">
        <f>Infrastructure!AU816</f>
        <v>0</v>
      </c>
      <c r="K816" s="43">
        <f>Infrastructure!AV816</f>
        <v>0</v>
      </c>
      <c r="L816" s="41">
        <f>'Allocations-in-Kind'!AK816</f>
        <v>0</v>
      </c>
      <c r="M816" s="42">
        <f>'Allocations-in-Kind'!AL816</f>
        <v>0</v>
      </c>
      <c r="N816" s="43">
        <f>'Allocations-in-Kind'!AM816</f>
        <v>0</v>
      </c>
      <c r="O816" s="41"/>
      <c r="P816" s="42"/>
      <c r="Q816" s="43"/>
      <c r="R816" s="41"/>
      <c r="S816" s="42"/>
      <c r="T816" s="43"/>
      <c r="U816" s="41">
        <f>'ES Breakdown'!AK816</f>
        <v>0</v>
      </c>
      <c r="V816" s="42">
        <f>'ES Breakdown'!AL816</f>
        <v>0</v>
      </c>
      <c r="W816" s="43">
        <f>'ES Breakdown'!AM816</f>
        <v>0</v>
      </c>
      <c r="X816" s="41"/>
      <c r="Y816" s="42"/>
      <c r="Z816" s="43"/>
      <c r="AA816" s="41"/>
      <c r="AB816" s="42"/>
      <c r="AC816" s="43"/>
      <c r="AD816" s="41"/>
      <c r="AE816" s="42"/>
      <c r="AF816" s="43"/>
      <c r="AG816" s="41"/>
      <c r="AH816" s="42"/>
      <c r="AI816" s="43"/>
      <c r="AK816" s="41">
        <f t="shared" si="239"/>
        <v>0</v>
      </c>
      <c r="AL816" s="42">
        <f t="shared" si="239"/>
        <v>0</v>
      </c>
      <c r="AM816" s="43">
        <f t="shared" si="239"/>
        <v>0</v>
      </c>
      <c r="AT816" s="32">
        <f t="shared" ref="AT816:AT825" si="240">IF(LEN(E816)&lt;2,0,1)</f>
        <v>0</v>
      </c>
      <c r="AV816" s="23">
        <v>6</v>
      </c>
      <c r="AW816" s="23">
        <v>15</v>
      </c>
      <c r="AX816" s="23">
        <f>IF(AW816=AW815,AX815+1,1)</f>
        <v>2</v>
      </c>
    </row>
    <row r="817" spans="2:50" ht="15" hidden="1" customHeight="1" x14ac:dyDescent="0.3">
      <c r="B817" s="15"/>
      <c r="C817" s="40" t="s">
        <v>22</v>
      </c>
      <c r="D817" s="34" t="s">
        <v>2</v>
      </c>
      <c r="E817" s="35" t="s">
        <v>2</v>
      </c>
      <c r="F817" s="41">
        <f>Current!AK817</f>
        <v>0</v>
      </c>
      <c r="G817" s="42">
        <f>Current!AL817</f>
        <v>0</v>
      </c>
      <c r="H817" s="43">
        <f>Current!AM817</f>
        <v>0</v>
      </c>
      <c r="I817" s="41">
        <f>Infrastructure!AT817</f>
        <v>0</v>
      </c>
      <c r="J817" s="42">
        <f>Infrastructure!AU817</f>
        <v>0</v>
      </c>
      <c r="K817" s="43">
        <f>Infrastructure!AV817</f>
        <v>0</v>
      </c>
      <c r="L817" s="41">
        <f>'Allocations-in-Kind'!AK817</f>
        <v>0</v>
      </c>
      <c r="M817" s="42">
        <f>'Allocations-in-Kind'!AL817</f>
        <v>0</v>
      </c>
      <c r="N817" s="43">
        <f>'Allocations-in-Kind'!AM817</f>
        <v>0</v>
      </c>
      <c r="O817" s="41"/>
      <c r="P817" s="42"/>
      <c r="Q817" s="43"/>
      <c r="R817" s="41"/>
      <c r="S817" s="42"/>
      <c r="T817" s="43"/>
      <c r="U817" s="41">
        <f>'ES Breakdown'!AK817</f>
        <v>0</v>
      </c>
      <c r="V817" s="42">
        <f>'ES Breakdown'!AL817</f>
        <v>0</v>
      </c>
      <c r="W817" s="43">
        <f>'ES Breakdown'!AM817</f>
        <v>0</v>
      </c>
      <c r="X817" s="41"/>
      <c r="Y817" s="42"/>
      <c r="Z817" s="43"/>
      <c r="AA817" s="41"/>
      <c r="AB817" s="42"/>
      <c r="AC817" s="43"/>
      <c r="AD817" s="41"/>
      <c r="AE817" s="42"/>
      <c r="AF817" s="43"/>
      <c r="AG817" s="41"/>
      <c r="AH817" s="42"/>
      <c r="AI817" s="43"/>
      <c r="AK817" s="41">
        <f t="shared" si="239"/>
        <v>0</v>
      </c>
      <c r="AL817" s="42">
        <f t="shared" si="239"/>
        <v>0</v>
      </c>
      <c r="AM817" s="43">
        <f t="shared" si="239"/>
        <v>0</v>
      </c>
      <c r="AT817" s="32">
        <f t="shared" si="240"/>
        <v>0</v>
      </c>
      <c r="AV817" s="23">
        <v>6</v>
      </c>
      <c r="AW817" s="23">
        <v>15</v>
      </c>
      <c r="AX817" s="23">
        <f t="shared" ref="AX817:AX825" si="241">IF(AW817=AW816,AX816+1,1)</f>
        <v>3</v>
      </c>
    </row>
    <row r="818" spans="2:50" ht="15" hidden="1" customHeight="1" x14ac:dyDescent="0.3">
      <c r="B818" s="15"/>
      <c r="C818" s="40" t="s">
        <v>22</v>
      </c>
      <c r="D818" s="34" t="s">
        <v>2</v>
      </c>
      <c r="E818" s="35" t="s">
        <v>2</v>
      </c>
      <c r="F818" s="41">
        <f>Current!AK818</f>
        <v>0</v>
      </c>
      <c r="G818" s="42">
        <f>Current!AL818</f>
        <v>0</v>
      </c>
      <c r="H818" s="43">
        <f>Current!AM818</f>
        <v>0</v>
      </c>
      <c r="I818" s="41">
        <f>Infrastructure!AT818</f>
        <v>0</v>
      </c>
      <c r="J818" s="42">
        <f>Infrastructure!AU818</f>
        <v>0</v>
      </c>
      <c r="K818" s="43">
        <f>Infrastructure!AV818</f>
        <v>0</v>
      </c>
      <c r="L818" s="41">
        <f>'Allocations-in-Kind'!AK818</f>
        <v>0</v>
      </c>
      <c r="M818" s="42">
        <f>'Allocations-in-Kind'!AL818</f>
        <v>0</v>
      </c>
      <c r="N818" s="43">
        <f>'Allocations-in-Kind'!AM818</f>
        <v>0</v>
      </c>
      <c r="O818" s="41"/>
      <c r="P818" s="42"/>
      <c r="Q818" s="43"/>
      <c r="R818" s="41"/>
      <c r="S818" s="42"/>
      <c r="T818" s="43"/>
      <c r="U818" s="41">
        <f>'ES Breakdown'!AK818</f>
        <v>0</v>
      </c>
      <c r="V818" s="42">
        <f>'ES Breakdown'!AL818</f>
        <v>0</v>
      </c>
      <c r="W818" s="43">
        <f>'ES Breakdown'!AM818</f>
        <v>0</v>
      </c>
      <c r="X818" s="41"/>
      <c r="Y818" s="42"/>
      <c r="Z818" s="43"/>
      <c r="AA818" s="41"/>
      <c r="AB818" s="42"/>
      <c r="AC818" s="43"/>
      <c r="AD818" s="41"/>
      <c r="AE818" s="42"/>
      <c r="AF818" s="43"/>
      <c r="AG818" s="41"/>
      <c r="AH818" s="42"/>
      <c r="AI818" s="43"/>
      <c r="AK818" s="41">
        <f t="shared" si="239"/>
        <v>0</v>
      </c>
      <c r="AL818" s="42">
        <f t="shared" si="239"/>
        <v>0</v>
      </c>
      <c r="AM818" s="43">
        <f t="shared" si="239"/>
        <v>0</v>
      </c>
      <c r="AT818" s="32">
        <f t="shared" si="240"/>
        <v>0</v>
      </c>
      <c r="AV818" s="23">
        <v>6</v>
      </c>
      <c r="AW818" s="23">
        <v>15</v>
      </c>
      <c r="AX818" s="23">
        <f t="shared" si="241"/>
        <v>4</v>
      </c>
    </row>
    <row r="819" spans="2:50" ht="15" hidden="1" customHeight="1" x14ac:dyDescent="0.3">
      <c r="B819" s="15"/>
      <c r="C819" s="40" t="s">
        <v>22</v>
      </c>
      <c r="D819" s="34" t="s">
        <v>2</v>
      </c>
      <c r="E819" s="35" t="s">
        <v>2</v>
      </c>
      <c r="F819" s="41">
        <f>Current!AK819</f>
        <v>0</v>
      </c>
      <c r="G819" s="42">
        <f>Current!AL819</f>
        <v>0</v>
      </c>
      <c r="H819" s="43">
        <f>Current!AM819</f>
        <v>0</v>
      </c>
      <c r="I819" s="41">
        <f>Infrastructure!AT819</f>
        <v>0</v>
      </c>
      <c r="J819" s="42">
        <f>Infrastructure!AU819</f>
        <v>0</v>
      </c>
      <c r="K819" s="43">
        <f>Infrastructure!AV819</f>
        <v>0</v>
      </c>
      <c r="L819" s="41">
        <f>'Allocations-in-Kind'!AK819</f>
        <v>0</v>
      </c>
      <c r="M819" s="42">
        <f>'Allocations-in-Kind'!AL819</f>
        <v>0</v>
      </c>
      <c r="N819" s="43">
        <f>'Allocations-in-Kind'!AM819</f>
        <v>0</v>
      </c>
      <c r="O819" s="41"/>
      <c r="P819" s="42"/>
      <c r="Q819" s="43"/>
      <c r="R819" s="41"/>
      <c r="S819" s="42"/>
      <c r="T819" s="43"/>
      <c r="U819" s="41">
        <f>'ES Breakdown'!AK819</f>
        <v>0</v>
      </c>
      <c r="V819" s="42">
        <f>'ES Breakdown'!AL819</f>
        <v>0</v>
      </c>
      <c r="W819" s="43">
        <f>'ES Breakdown'!AM819</f>
        <v>0</v>
      </c>
      <c r="X819" s="41"/>
      <c r="Y819" s="42"/>
      <c r="Z819" s="43"/>
      <c r="AA819" s="41"/>
      <c r="AB819" s="42"/>
      <c r="AC819" s="43"/>
      <c r="AD819" s="41"/>
      <c r="AE819" s="42"/>
      <c r="AF819" s="43"/>
      <c r="AG819" s="41"/>
      <c r="AH819" s="42"/>
      <c r="AI819" s="43"/>
      <c r="AK819" s="41">
        <f t="shared" si="239"/>
        <v>0</v>
      </c>
      <c r="AL819" s="42">
        <f t="shared" si="239"/>
        <v>0</v>
      </c>
      <c r="AM819" s="43">
        <f t="shared" si="239"/>
        <v>0</v>
      </c>
      <c r="AT819" s="32">
        <f t="shared" si="240"/>
        <v>0</v>
      </c>
      <c r="AV819" s="23">
        <v>6</v>
      </c>
      <c r="AW819" s="23">
        <v>15</v>
      </c>
      <c r="AX819" s="23">
        <f t="shared" si="241"/>
        <v>5</v>
      </c>
    </row>
    <row r="820" spans="2:50" ht="15" hidden="1" customHeight="1" x14ac:dyDescent="0.3">
      <c r="B820" s="15"/>
      <c r="C820" s="40" t="s">
        <v>22</v>
      </c>
      <c r="D820" s="34" t="s">
        <v>2</v>
      </c>
      <c r="E820" s="35" t="s">
        <v>2</v>
      </c>
      <c r="F820" s="41">
        <f>Current!AK820</f>
        <v>0</v>
      </c>
      <c r="G820" s="42">
        <f>Current!AL820</f>
        <v>0</v>
      </c>
      <c r="H820" s="43">
        <f>Current!AM820</f>
        <v>0</v>
      </c>
      <c r="I820" s="41">
        <f>Infrastructure!AT820</f>
        <v>0</v>
      </c>
      <c r="J820" s="42">
        <f>Infrastructure!AU820</f>
        <v>0</v>
      </c>
      <c r="K820" s="43">
        <f>Infrastructure!AV820</f>
        <v>0</v>
      </c>
      <c r="L820" s="41">
        <f>'Allocations-in-Kind'!AK820</f>
        <v>0</v>
      </c>
      <c r="M820" s="42">
        <f>'Allocations-in-Kind'!AL820</f>
        <v>0</v>
      </c>
      <c r="N820" s="43">
        <f>'Allocations-in-Kind'!AM820</f>
        <v>0</v>
      </c>
      <c r="O820" s="41"/>
      <c r="P820" s="42"/>
      <c r="Q820" s="43"/>
      <c r="R820" s="41"/>
      <c r="S820" s="42"/>
      <c r="T820" s="43"/>
      <c r="U820" s="41">
        <f>'ES Breakdown'!AK820</f>
        <v>0</v>
      </c>
      <c r="V820" s="42">
        <f>'ES Breakdown'!AL820</f>
        <v>0</v>
      </c>
      <c r="W820" s="43">
        <f>'ES Breakdown'!AM820</f>
        <v>0</v>
      </c>
      <c r="X820" s="41"/>
      <c r="Y820" s="42"/>
      <c r="Z820" s="43"/>
      <c r="AA820" s="41"/>
      <c r="AB820" s="42"/>
      <c r="AC820" s="43"/>
      <c r="AD820" s="41"/>
      <c r="AE820" s="42"/>
      <c r="AF820" s="43"/>
      <c r="AG820" s="41"/>
      <c r="AH820" s="42"/>
      <c r="AI820" s="43"/>
      <c r="AK820" s="41">
        <f t="shared" si="239"/>
        <v>0</v>
      </c>
      <c r="AL820" s="42">
        <f t="shared" si="239"/>
        <v>0</v>
      </c>
      <c r="AM820" s="43">
        <f t="shared" si="239"/>
        <v>0</v>
      </c>
      <c r="AT820" s="32">
        <f t="shared" si="240"/>
        <v>0</v>
      </c>
      <c r="AV820" s="23">
        <v>6</v>
      </c>
      <c r="AW820" s="23">
        <v>15</v>
      </c>
      <c r="AX820" s="23">
        <f t="shared" si="241"/>
        <v>6</v>
      </c>
    </row>
    <row r="821" spans="2:50" ht="15" hidden="1" customHeight="1" x14ac:dyDescent="0.3">
      <c r="B821" s="15"/>
      <c r="C821" s="40" t="s">
        <v>22</v>
      </c>
      <c r="D821" s="34" t="s">
        <v>2</v>
      </c>
      <c r="E821" s="35" t="s">
        <v>2</v>
      </c>
      <c r="F821" s="41">
        <f>Current!AK821</f>
        <v>0</v>
      </c>
      <c r="G821" s="42">
        <f>Current!AL821</f>
        <v>0</v>
      </c>
      <c r="H821" s="43">
        <f>Current!AM821</f>
        <v>0</v>
      </c>
      <c r="I821" s="41">
        <f>Infrastructure!AT821</f>
        <v>0</v>
      </c>
      <c r="J821" s="42">
        <f>Infrastructure!AU821</f>
        <v>0</v>
      </c>
      <c r="K821" s="43">
        <f>Infrastructure!AV821</f>
        <v>0</v>
      </c>
      <c r="L821" s="41">
        <f>'Allocations-in-Kind'!AK821</f>
        <v>0</v>
      </c>
      <c r="M821" s="42">
        <f>'Allocations-in-Kind'!AL821</f>
        <v>0</v>
      </c>
      <c r="N821" s="43">
        <f>'Allocations-in-Kind'!AM821</f>
        <v>0</v>
      </c>
      <c r="O821" s="41"/>
      <c r="P821" s="42"/>
      <c r="Q821" s="43"/>
      <c r="R821" s="41"/>
      <c r="S821" s="42"/>
      <c r="T821" s="43"/>
      <c r="U821" s="41">
        <f>'ES Breakdown'!AK821</f>
        <v>0</v>
      </c>
      <c r="V821" s="42">
        <f>'ES Breakdown'!AL821</f>
        <v>0</v>
      </c>
      <c r="W821" s="43">
        <f>'ES Breakdown'!AM821</f>
        <v>0</v>
      </c>
      <c r="X821" s="41"/>
      <c r="Y821" s="42"/>
      <c r="Z821" s="43"/>
      <c r="AA821" s="41"/>
      <c r="AB821" s="42"/>
      <c r="AC821" s="43"/>
      <c r="AD821" s="41"/>
      <c r="AE821" s="42"/>
      <c r="AF821" s="43"/>
      <c r="AG821" s="41"/>
      <c r="AH821" s="42"/>
      <c r="AI821" s="43"/>
      <c r="AK821" s="41">
        <f t="shared" si="239"/>
        <v>0</v>
      </c>
      <c r="AL821" s="42">
        <f t="shared" si="239"/>
        <v>0</v>
      </c>
      <c r="AM821" s="43">
        <f t="shared" si="239"/>
        <v>0</v>
      </c>
      <c r="AT821" s="32">
        <f t="shared" si="240"/>
        <v>0</v>
      </c>
      <c r="AV821" s="23">
        <v>6</v>
      </c>
      <c r="AW821" s="23">
        <v>15</v>
      </c>
      <c r="AX821" s="23">
        <f t="shared" si="241"/>
        <v>7</v>
      </c>
    </row>
    <row r="822" spans="2:50" ht="15" hidden="1" customHeight="1" x14ac:dyDescent="0.3">
      <c r="B822" s="15"/>
      <c r="C822" s="40" t="s">
        <v>22</v>
      </c>
      <c r="D822" s="34" t="s">
        <v>2</v>
      </c>
      <c r="E822" s="35" t="s">
        <v>2</v>
      </c>
      <c r="F822" s="41">
        <f>Current!AK822</f>
        <v>0</v>
      </c>
      <c r="G822" s="42">
        <f>Current!AL822</f>
        <v>0</v>
      </c>
      <c r="H822" s="43">
        <f>Current!AM822</f>
        <v>0</v>
      </c>
      <c r="I822" s="41">
        <f>Infrastructure!AT822</f>
        <v>0</v>
      </c>
      <c r="J822" s="42">
        <f>Infrastructure!AU822</f>
        <v>0</v>
      </c>
      <c r="K822" s="43">
        <f>Infrastructure!AV822</f>
        <v>0</v>
      </c>
      <c r="L822" s="41">
        <f>'Allocations-in-Kind'!AK822</f>
        <v>0</v>
      </c>
      <c r="M822" s="42">
        <f>'Allocations-in-Kind'!AL822</f>
        <v>0</v>
      </c>
      <c r="N822" s="43">
        <f>'Allocations-in-Kind'!AM822</f>
        <v>0</v>
      </c>
      <c r="O822" s="41"/>
      <c r="P822" s="42"/>
      <c r="Q822" s="43"/>
      <c r="R822" s="41"/>
      <c r="S822" s="42"/>
      <c r="T822" s="43"/>
      <c r="U822" s="41">
        <f>'ES Breakdown'!AK822</f>
        <v>0</v>
      </c>
      <c r="V822" s="42">
        <f>'ES Breakdown'!AL822</f>
        <v>0</v>
      </c>
      <c r="W822" s="43">
        <f>'ES Breakdown'!AM822</f>
        <v>0</v>
      </c>
      <c r="X822" s="41"/>
      <c r="Y822" s="42"/>
      <c r="Z822" s="43"/>
      <c r="AA822" s="41"/>
      <c r="AB822" s="42"/>
      <c r="AC822" s="43"/>
      <c r="AD822" s="41"/>
      <c r="AE822" s="42"/>
      <c r="AF822" s="43"/>
      <c r="AG822" s="41"/>
      <c r="AH822" s="42"/>
      <c r="AI822" s="43"/>
      <c r="AK822" s="41">
        <f t="shared" si="239"/>
        <v>0</v>
      </c>
      <c r="AL822" s="42">
        <f t="shared" si="239"/>
        <v>0</v>
      </c>
      <c r="AM822" s="43">
        <f t="shared" si="239"/>
        <v>0</v>
      </c>
      <c r="AT822" s="32">
        <f t="shared" si="240"/>
        <v>0</v>
      </c>
      <c r="AV822" s="23">
        <v>6</v>
      </c>
      <c r="AW822" s="23">
        <v>15</v>
      </c>
      <c r="AX822" s="23">
        <f t="shared" si="241"/>
        <v>8</v>
      </c>
    </row>
    <row r="823" spans="2:50" ht="15" hidden="1" customHeight="1" x14ac:dyDescent="0.3">
      <c r="B823" s="15"/>
      <c r="C823" s="40" t="s">
        <v>22</v>
      </c>
      <c r="D823" s="34" t="s">
        <v>2</v>
      </c>
      <c r="E823" s="35" t="s">
        <v>2</v>
      </c>
      <c r="F823" s="41">
        <f>Current!AK823</f>
        <v>0</v>
      </c>
      <c r="G823" s="42">
        <f>Current!AL823</f>
        <v>0</v>
      </c>
      <c r="H823" s="43">
        <f>Current!AM823</f>
        <v>0</v>
      </c>
      <c r="I823" s="41">
        <f>Infrastructure!AT823</f>
        <v>0</v>
      </c>
      <c r="J823" s="42">
        <f>Infrastructure!AU823</f>
        <v>0</v>
      </c>
      <c r="K823" s="43">
        <f>Infrastructure!AV823</f>
        <v>0</v>
      </c>
      <c r="L823" s="41">
        <f>'Allocations-in-Kind'!AK823</f>
        <v>0</v>
      </c>
      <c r="M823" s="42">
        <f>'Allocations-in-Kind'!AL823</f>
        <v>0</v>
      </c>
      <c r="N823" s="43">
        <f>'Allocations-in-Kind'!AM823</f>
        <v>0</v>
      </c>
      <c r="O823" s="41"/>
      <c r="P823" s="42"/>
      <c r="Q823" s="43"/>
      <c r="R823" s="41"/>
      <c r="S823" s="42"/>
      <c r="T823" s="43"/>
      <c r="U823" s="41">
        <f>'ES Breakdown'!AK823</f>
        <v>0</v>
      </c>
      <c r="V823" s="42">
        <f>'ES Breakdown'!AL823</f>
        <v>0</v>
      </c>
      <c r="W823" s="43">
        <f>'ES Breakdown'!AM823</f>
        <v>0</v>
      </c>
      <c r="X823" s="41"/>
      <c r="Y823" s="42"/>
      <c r="Z823" s="43"/>
      <c r="AA823" s="41"/>
      <c r="AB823" s="42"/>
      <c r="AC823" s="43"/>
      <c r="AD823" s="41"/>
      <c r="AE823" s="42"/>
      <c r="AF823" s="43"/>
      <c r="AG823" s="41"/>
      <c r="AH823" s="42"/>
      <c r="AI823" s="43"/>
      <c r="AK823" s="41">
        <f t="shared" si="239"/>
        <v>0</v>
      </c>
      <c r="AL823" s="42">
        <f t="shared" si="239"/>
        <v>0</v>
      </c>
      <c r="AM823" s="43">
        <f t="shared" si="239"/>
        <v>0</v>
      </c>
      <c r="AT823" s="32">
        <f t="shared" si="240"/>
        <v>0</v>
      </c>
      <c r="AV823" s="23">
        <v>6</v>
      </c>
      <c r="AW823" s="23">
        <v>15</v>
      </c>
      <c r="AX823" s="23">
        <f t="shared" si="241"/>
        <v>9</v>
      </c>
    </row>
    <row r="824" spans="2:50" ht="15" hidden="1" customHeight="1" x14ac:dyDescent="0.3">
      <c r="B824" s="15"/>
      <c r="C824" s="40" t="s">
        <v>22</v>
      </c>
      <c r="D824" s="34" t="s">
        <v>2</v>
      </c>
      <c r="E824" s="35" t="s">
        <v>2</v>
      </c>
      <c r="F824" s="41">
        <f>Current!AK824</f>
        <v>0</v>
      </c>
      <c r="G824" s="42">
        <f>Current!AL824</f>
        <v>0</v>
      </c>
      <c r="H824" s="43">
        <f>Current!AM824</f>
        <v>0</v>
      </c>
      <c r="I824" s="41">
        <f>Infrastructure!AT824</f>
        <v>0</v>
      </c>
      <c r="J824" s="42">
        <f>Infrastructure!AU824</f>
        <v>0</v>
      </c>
      <c r="K824" s="43">
        <f>Infrastructure!AV824</f>
        <v>0</v>
      </c>
      <c r="L824" s="41">
        <f>'Allocations-in-Kind'!AK824</f>
        <v>0</v>
      </c>
      <c r="M824" s="42">
        <f>'Allocations-in-Kind'!AL824</f>
        <v>0</v>
      </c>
      <c r="N824" s="43">
        <f>'Allocations-in-Kind'!AM824</f>
        <v>0</v>
      </c>
      <c r="O824" s="41"/>
      <c r="P824" s="42"/>
      <c r="Q824" s="43"/>
      <c r="R824" s="41"/>
      <c r="S824" s="42"/>
      <c r="T824" s="43"/>
      <c r="U824" s="41">
        <f>'ES Breakdown'!AK824</f>
        <v>0</v>
      </c>
      <c r="V824" s="42">
        <f>'ES Breakdown'!AL824</f>
        <v>0</v>
      </c>
      <c r="W824" s="43">
        <f>'ES Breakdown'!AM824</f>
        <v>0</v>
      </c>
      <c r="X824" s="41"/>
      <c r="Y824" s="42"/>
      <c r="Z824" s="43"/>
      <c r="AA824" s="41"/>
      <c r="AB824" s="42"/>
      <c r="AC824" s="43"/>
      <c r="AD824" s="41"/>
      <c r="AE824" s="42"/>
      <c r="AF824" s="43"/>
      <c r="AG824" s="41"/>
      <c r="AH824" s="42"/>
      <c r="AI824" s="43"/>
      <c r="AK824" s="41">
        <f t="shared" si="239"/>
        <v>0</v>
      </c>
      <c r="AL824" s="42">
        <f t="shared" si="239"/>
        <v>0</v>
      </c>
      <c r="AM824" s="43">
        <f t="shared" si="239"/>
        <v>0</v>
      </c>
      <c r="AT824" s="32">
        <f t="shared" si="240"/>
        <v>0</v>
      </c>
      <c r="AV824" s="23">
        <v>6</v>
      </c>
      <c r="AW824" s="23">
        <v>15</v>
      </c>
      <c r="AX824" s="23">
        <f t="shared" si="241"/>
        <v>10</v>
      </c>
    </row>
    <row r="825" spans="2:50" ht="15" hidden="1" customHeight="1" x14ac:dyDescent="0.3">
      <c r="B825" s="15"/>
      <c r="C825" s="40" t="s">
        <v>23</v>
      </c>
      <c r="D825" s="34" t="s">
        <v>2</v>
      </c>
      <c r="E825" s="35" t="s">
        <v>2</v>
      </c>
      <c r="F825" s="41">
        <f>Current!AK825</f>
        <v>0</v>
      </c>
      <c r="G825" s="42">
        <f>Current!AL825</f>
        <v>0</v>
      </c>
      <c r="H825" s="43">
        <f>Current!AM825</f>
        <v>0</v>
      </c>
      <c r="I825" s="41">
        <f>Infrastructure!AT825</f>
        <v>0</v>
      </c>
      <c r="J825" s="42">
        <f>Infrastructure!AU825</f>
        <v>0</v>
      </c>
      <c r="K825" s="43">
        <f>Infrastructure!AV825</f>
        <v>0</v>
      </c>
      <c r="L825" s="41">
        <f>'Allocations-in-Kind'!AK825</f>
        <v>0</v>
      </c>
      <c r="M825" s="42">
        <f>'Allocations-in-Kind'!AL825</f>
        <v>0</v>
      </c>
      <c r="N825" s="43">
        <f>'Allocations-in-Kind'!AM825</f>
        <v>0</v>
      </c>
      <c r="O825" s="41"/>
      <c r="P825" s="42"/>
      <c r="Q825" s="43"/>
      <c r="R825" s="41"/>
      <c r="S825" s="42"/>
      <c r="T825" s="43"/>
      <c r="U825" s="41">
        <f>'ES Breakdown'!AK825</f>
        <v>0</v>
      </c>
      <c r="V825" s="42">
        <f>'ES Breakdown'!AL825</f>
        <v>0</v>
      </c>
      <c r="W825" s="43">
        <f>'ES Breakdown'!AM825</f>
        <v>0</v>
      </c>
      <c r="X825" s="41"/>
      <c r="Y825" s="42"/>
      <c r="Z825" s="43"/>
      <c r="AA825" s="41"/>
      <c r="AB825" s="42"/>
      <c r="AC825" s="43"/>
      <c r="AD825" s="41"/>
      <c r="AE825" s="42"/>
      <c r="AF825" s="43"/>
      <c r="AG825" s="41"/>
      <c r="AH825" s="42"/>
      <c r="AI825" s="43"/>
      <c r="AK825" s="41">
        <f t="shared" si="239"/>
        <v>0</v>
      </c>
      <c r="AL825" s="42">
        <f t="shared" si="239"/>
        <v>0</v>
      </c>
      <c r="AM825" s="43">
        <f t="shared" si="239"/>
        <v>0</v>
      </c>
      <c r="AT825" s="32">
        <f t="shared" si="240"/>
        <v>0</v>
      </c>
      <c r="AV825" s="23">
        <v>6</v>
      </c>
      <c r="AW825" s="23">
        <v>16</v>
      </c>
      <c r="AX825" s="23">
        <f t="shared" si="241"/>
        <v>1</v>
      </c>
    </row>
    <row r="826" spans="2:50" ht="15" hidden="1" customHeight="1" x14ac:dyDescent="0.3">
      <c r="B826" s="15"/>
      <c r="C826" s="50" t="str">
        <f>IF(LEN(E825)&lt;1,"","Total: " &amp; LEFT(E825,LEN(E825)-21) &amp; "Municipalities")</f>
        <v/>
      </c>
      <c r="D826" s="51"/>
      <c r="E826" s="52"/>
      <c r="F826" s="53">
        <f>Current!AK826</f>
        <v>0</v>
      </c>
      <c r="G826" s="54">
        <f>Current!AL826</f>
        <v>0</v>
      </c>
      <c r="H826" s="55">
        <f>Current!AM826</f>
        <v>0</v>
      </c>
      <c r="I826" s="53">
        <f>Infrastructure!AT826</f>
        <v>0</v>
      </c>
      <c r="J826" s="54">
        <f>Infrastructure!AU826</f>
        <v>0</v>
      </c>
      <c r="K826" s="55">
        <f>Infrastructure!AV826</f>
        <v>0</v>
      </c>
      <c r="L826" s="53">
        <f>'Allocations-in-Kind'!AK826</f>
        <v>0</v>
      </c>
      <c r="M826" s="54">
        <f>'Allocations-in-Kind'!AL826</f>
        <v>0</v>
      </c>
      <c r="N826" s="55">
        <f>'Allocations-in-Kind'!AM826</f>
        <v>0</v>
      </c>
      <c r="O826" s="53">
        <f t="shared" ref="O826:AI826" si="242">SUM(O815:O825)</f>
        <v>0</v>
      </c>
      <c r="P826" s="54">
        <f t="shared" si="242"/>
        <v>0</v>
      </c>
      <c r="Q826" s="55">
        <f t="shared" si="242"/>
        <v>0</v>
      </c>
      <c r="R826" s="53">
        <f t="shared" si="242"/>
        <v>0</v>
      </c>
      <c r="S826" s="54">
        <f t="shared" si="242"/>
        <v>0</v>
      </c>
      <c r="T826" s="55">
        <f t="shared" si="242"/>
        <v>0</v>
      </c>
      <c r="U826" s="53">
        <f t="shared" si="242"/>
        <v>0</v>
      </c>
      <c r="V826" s="54">
        <f t="shared" si="242"/>
        <v>0</v>
      </c>
      <c r="W826" s="55">
        <f t="shared" si="242"/>
        <v>0</v>
      </c>
      <c r="X826" s="53">
        <f t="shared" si="242"/>
        <v>0</v>
      </c>
      <c r="Y826" s="54">
        <f t="shared" si="242"/>
        <v>0</v>
      </c>
      <c r="Z826" s="55">
        <f t="shared" si="242"/>
        <v>0</v>
      </c>
      <c r="AA826" s="53">
        <f t="shared" si="242"/>
        <v>0</v>
      </c>
      <c r="AB826" s="54">
        <f t="shared" si="242"/>
        <v>0</v>
      </c>
      <c r="AC826" s="55">
        <f t="shared" si="242"/>
        <v>0</v>
      </c>
      <c r="AD826" s="53">
        <f t="shared" si="242"/>
        <v>0</v>
      </c>
      <c r="AE826" s="54">
        <f t="shared" si="242"/>
        <v>0</v>
      </c>
      <c r="AF826" s="55">
        <f t="shared" si="242"/>
        <v>0</v>
      </c>
      <c r="AG826" s="53">
        <f t="shared" si="242"/>
        <v>0</v>
      </c>
      <c r="AH826" s="54">
        <f t="shared" si="242"/>
        <v>0</v>
      </c>
      <c r="AI826" s="55">
        <f t="shared" si="242"/>
        <v>0</v>
      </c>
      <c r="AK826" s="53">
        <f>SUM(AK815:AK825)</f>
        <v>0</v>
      </c>
      <c r="AL826" s="54">
        <f>SUM(AL815:AL825)</f>
        <v>0</v>
      </c>
      <c r="AM826" s="55">
        <f>SUM(AM815:AM825)</f>
        <v>0</v>
      </c>
      <c r="AT826" s="32">
        <f>IF(SUM(AT815:AT825)=0,0,1)</f>
        <v>0</v>
      </c>
    </row>
    <row r="827" spans="2:50" ht="15" hidden="1" customHeight="1" x14ac:dyDescent="0.3">
      <c r="B827" s="15"/>
      <c r="C827" s="40"/>
      <c r="D827" s="34"/>
      <c r="E827" s="35"/>
      <c r="F827" s="41">
        <f>Current!AK827</f>
        <v>0</v>
      </c>
      <c r="G827" s="42">
        <f>Current!AL827</f>
        <v>0</v>
      </c>
      <c r="H827" s="43">
        <f>Current!AM827</f>
        <v>0</v>
      </c>
      <c r="I827" s="41">
        <f>Infrastructure!AT827</f>
        <v>0</v>
      </c>
      <c r="J827" s="42">
        <f>Infrastructure!AU827</f>
        <v>0</v>
      </c>
      <c r="K827" s="43">
        <f>Infrastructure!AV827</f>
        <v>0</v>
      </c>
      <c r="L827" s="41">
        <f>'Allocations-in-Kind'!AK827</f>
        <v>0</v>
      </c>
      <c r="M827" s="42">
        <f>'Allocations-in-Kind'!AL827</f>
        <v>0</v>
      </c>
      <c r="N827" s="43">
        <f>'Allocations-in-Kind'!AM827</f>
        <v>0</v>
      </c>
      <c r="O827" s="41"/>
      <c r="P827" s="42"/>
      <c r="Q827" s="43"/>
      <c r="R827" s="41"/>
      <c r="S827" s="42"/>
      <c r="T827" s="43"/>
      <c r="U827" s="41"/>
      <c r="V827" s="42"/>
      <c r="W827" s="43"/>
      <c r="X827" s="41"/>
      <c r="Y827" s="42"/>
      <c r="Z827" s="43"/>
      <c r="AA827" s="41"/>
      <c r="AB827" s="42"/>
      <c r="AC827" s="43"/>
      <c r="AD827" s="41"/>
      <c r="AE827" s="42"/>
      <c r="AF827" s="43"/>
      <c r="AG827" s="41"/>
      <c r="AH827" s="42"/>
      <c r="AI827" s="43"/>
      <c r="AK827" s="41"/>
      <c r="AL827" s="42"/>
      <c r="AM827" s="43"/>
      <c r="AT827" s="32">
        <f>IF(AT826=0,0,1)</f>
        <v>0</v>
      </c>
    </row>
    <row r="828" spans="2:50" ht="15" hidden="1" customHeight="1" x14ac:dyDescent="0.3">
      <c r="B828" s="15"/>
      <c r="C828" s="40" t="s">
        <v>22</v>
      </c>
      <c r="D828" s="34" t="s">
        <v>2</v>
      </c>
      <c r="E828" s="35" t="s">
        <v>2</v>
      </c>
      <c r="F828" s="41">
        <f>Current!AK828</f>
        <v>0</v>
      </c>
      <c r="G828" s="42">
        <f>Current!AL828</f>
        <v>0</v>
      </c>
      <c r="H828" s="43">
        <f>Current!AM828</f>
        <v>0</v>
      </c>
      <c r="I828" s="41">
        <f>Infrastructure!AT828</f>
        <v>0</v>
      </c>
      <c r="J828" s="42">
        <f>Infrastructure!AU828</f>
        <v>0</v>
      </c>
      <c r="K828" s="43">
        <f>Infrastructure!AV828</f>
        <v>0</v>
      </c>
      <c r="L828" s="41">
        <f>'Allocations-in-Kind'!AK828</f>
        <v>0</v>
      </c>
      <c r="M828" s="42">
        <f>'Allocations-in-Kind'!AL828</f>
        <v>0</v>
      </c>
      <c r="N828" s="43">
        <f>'Allocations-in-Kind'!AM828</f>
        <v>0</v>
      </c>
      <c r="O828" s="41"/>
      <c r="P828" s="42"/>
      <c r="Q828" s="43"/>
      <c r="R828" s="41"/>
      <c r="S828" s="42"/>
      <c r="T828" s="43"/>
      <c r="U828" s="41">
        <f>'ES Breakdown'!AK828</f>
        <v>0</v>
      </c>
      <c r="V828" s="42">
        <f>'ES Breakdown'!AL828</f>
        <v>0</v>
      </c>
      <c r="W828" s="43">
        <f>'ES Breakdown'!AM828</f>
        <v>0</v>
      </c>
      <c r="X828" s="41"/>
      <c r="Y828" s="42"/>
      <c r="Z828" s="43"/>
      <c r="AA828" s="41"/>
      <c r="AB828" s="42"/>
      <c r="AC828" s="43"/>
      <c r="AD828" s="41"/>
      <c r="AE828" s="42"/>
      <c r="AF828" s="43"/>
      <c r="AG828" s="41"/>
      <c r="AH828" s="42"/>
      <c r="AI828" s="43"/>
      <c r="AK828" s="41">
        <f t="shared" ref="AK828:AM838" si="243">F828+I828+L828+O828+R828+U828+X828+AA828+AD828+AG828</f>
        <v>0</v>
      </c>
      <c r="AL828" s="42">
        <f t="shared" si="243"/>
        <v>0</v>
      </c>
      <c r="AM828" s="43">
        <f t="shared" si="243"/>
        <v>0</v>
      </c>
      <c r="AT828" s="32">
        <f>IF(LEN(E828)&lt;2,0,1)</f>
        <v>0</v>
      </c>
      <c r="AV828" s="23">
        <v>6</v>
      </c>
      <c r="AW828" s="23">
        <v>17</v>
      </c>
      <c r="AX828" s="23">
        <v>1</v>
      </c>
    </row>
    <row r="829" spans="2:50" ht="15" hidden="1" customHeight="1" x14ac:dyDescent="0.3">
      <c r="B829" s="15"/>
      <c r="C829" s="40" t="s">
        <v>22</v>
      </c>
      <c r="D829" s="34" t="s">
        <v>2</v>
      </c>
      <c r="E829" s="35" t="s">
        <v>2</v>
      </c>
      <c r="F829" s="41">
        <f>Current!AK829</f>
        <v>0</v>
      </c>
      <c r="G829" s="42">
        <f>Current!AL829</f>
        <v>0</v>
      </c>
      <c r="H829" s="43">
        <f>Current!AM829</f>
        <v>0</v>
      </c>
      <c r="I829" s="41">
        <f>Infrastructure!AT829</f>
        <v>0</v>
      </c>
      <c r="J829" s="42">
        <f>Infrastructure!AU829</f>
        <v>0</v>
      </c>
      <c r="K829" s="43">
        <f>Infrastructure!AV829</f>
        <v>0</v>
      </c>
      <c r="L829" s="41">
        <f>'Allocations-in-Kind'!AK829</f>
        <v>0</v>
      </c>
      <c r="M829" s="42">
        <f>'Allocations-in-Kind'!AL829</f>
        <v>0</v>
      </c>
      <c r="N829" s="43">
        <f>'Allocations-in-Kind'!AM829</f>
        <v>0</v>
      </c>
      <c r="O829" s="41"/>
      <c r="P829" s="42"/>
      <c r="Q829" s="43"/>
      <c r="R829" s="41"/>
      <c r="S829" s="42"/>
      <c r="T829" s="43"/>
      <c r="U829" s="41">
        <f>'ES Breakdown'!AK829</f>
        <v>0</v>
      </c>
      <c r="V829" s="42">
        <f>'ES Breakdown'!AL829</f>
        <v>0</v>
      </c>
      <c r="W829" s="43">
        <f>'ES Breakdown'!AM829</f>
        <v>0</v>
      </c>
      <c r="X829" s="41"/>
      <c r="Y829" s="42"/>
      <c r="Z829" s="43"/>
      <c r="AA829" s="41"/>
      <c r="AB829" s="42"/>
      <c r="AC829" s="43"/>
      <c r="AD829" s="41"/>
      <c r="AE829" s="42"/>
      <c r="AF829" s="43"/>
      <c r="AG829" s="41"/>
      <c r="AH829" s="42"/>
      <c r="AI829" s="43"/>
      <c r="AK829" s="41">
        <f t="shared" si="243"/>
        <v>0</v>
      </c>
      <c r="AL829" s="42">
        <f t="shared" si="243"/>
        <v>0</v>
      </c>
      <c r="AM829" s="43">
        <f t="shared" si="243"/>
        <v>0</v>
      </c>
      <c r="AT829" s="32">
        <f t="shared" ref="AT829:AT838" si="244">IF(LEN(E829)&lt;2,0,1)</f>
        <v>0</v>
      </c>
      <c r="AV829" s="23">
        <v>6</v>
      </c>
      <c r="AW829" s="23">
        <v>17</v>
      </c>
      <c r="AX829" s="23">
        <f>IF(AW829=AW828,AX828+1,1)</f>
        <v>2</v>
      </c>
    </row>
    <row r="830" spans="2:50" ht="15" hidden="1" customHeight="1" x14ac:dyDescent="0.3">
      <c r="B830" s="15"/>
      <c r="C830" s="40" t="s">
        <v>22</v>
      </c>
      <c r="D830" s="34" t="s">
        <v>2</v>
      </c>
      <c r="E830" s="35" t="s">
        <v>2</v>
      </c>
      <c r="F830" s="41">
        <f>Current!AK830</f>
        <v>0</v>
      </c>
      <c r="G830" s="42">
        <f>Current!AL830</f>
        <v>0</v>
      </c>
      <c r="H830" s="43">
        <f>Current!AM830</f>
        <v>0</v>
      </c>
      <c r="I830" s="41">
        <f>Infrastructure!AT830</f>
        <v>0</v>
      </c>
      <c r="J830" s="42">
        <f>Infrastructure!AU830</f>
        <v>0</v>
      </c>
      <c r="K830" s="43">
        <f>Infrastructure!AV830</f>
        <v>0</v>
      </c>
      <c r="L830" s="41">
        <f>'Allocations-in-Kind'!AK830</f>
        <v>0</v>
      </c>
      <c r="M830" s="42">
        <f>'Allocations-in-Kind'!AL830</f>
        <v>0</v>
      </c>
      <c r="N830" s="43">
        <f>'Allocations-in-Kind'!AM830</f>
        <v>0</v>
      </c>
      <c r="O830" s="41"/>
      <c r="P830" s="42"/>
      <c r="Q830" s="43"/>
      <c r="R830" s="41"/>
      <c r="S830" s="42"/>
      <c r="T830" s="43"/>
      <c r="U830" s="41">
        <f>'ES Breakdown'!AK830</f>
        <v>0</v>
      </c>
      <c r="V830" s="42">
        <f>'ES Breakdown'!AL830</f>
        <v>0</v>
      </c>
      <c r="W830" s="43">
        <f>'ES Breakdown'!AM830</f>
        <v>0</v>
      </c>
      <c r="X830" s="41"/>
      <c r="Y830" s="42"/>
      <c r="Z830" s="43"/>
      <c r="AA830" s="41"/>
      <c r="AB830" s="42"/>
      <c r="AC830" s="43"/>
      <c r="AD830" s="41"/>
      <c r="AE830" s="42"/>
      <c r="AF830" s="43"/>
      <c r="AG830" s="41"/>
      <c r="AH830" s="42"/>
      <c r="AI830" s="43"/>
      <c r="AK830" s="41">
        <f t="shared" si="243"/>
        <v>0</v>
      </c>
      <c r="AL830" s="42">
        <f t="shared" si="243"/>
        <v>0</v>
      </c>
      <c r="AM830" s="43">
        <f t="shared" si="243"/>
        <v>0</v>
      </c>
      <c r="AT830" s="32">
        <f t="shared" si="244"/>
        <v>0</v>
      </c>
      <c r="AV830" s="23">
        <v>6</v>
      </c>
      <c r="AW830" s="23">
        <v>17</v>
      </c>
      <c r="AX830" s="23">
        <f t="shared" ref="AX830:AX838" si="245">IF(AW830=AW829,AX829+1,1)</f>
        <v>3</v>
      </c>
    </row>
    <row r="831" spans="2:50" ht="15" hidden="1" customHeight="1" x14ac:dyDescent="0.3">
      <c r="B831" s="15"/>
      <c r="C831" s="40" t="s">
        <v>22</v>
      </c>
      <c r="D831" s="34" t="s">
        <v>2</v>
      </c>
      <c r="E831" s="35" t="s">
        <v>2</v>
      </c>
      <c r="F831" s="41">
        <f>Current!AK831</f>
        <v>0</v>
      </c>
      <c r="G831" s="42">
        <f>Current!AL831</f>
        <v>0</v>
      </c>
      <c r="H831" s="43">
        <f>Current!AM831</f>
        <v>0</v>
      </c>
      <c r="I831" s="41">
        <f>Infrastructure!AT831</f>
        <v>0</v>
      </c>
      <c r="J831" s="42">
        <f>Infrastructure!AU831</f>
        <v>0</v>
      </c>
      <c r="K831" s="43">
        <f>Infrastructure!AV831</f>
        <v>0</v>
      </c>
      <c r="L831" s="41">
        <f>'Allocations-in-Kind'!AK831</f>
        <v>0</v>
      </c>
      <c r="M831" s="42">
        <f>'Allocations-in-Kind'!AL831</f>
        <v>0</v>
      </c>
      <c r="N831" s="43">
        <f>'Allocations-in-Kind'!AM831</f>
        <v>0</v>
      </c>
      <c r="O831" s="41"/>
      <c r="P831" s="42"/>
      <c r="Q831" s="43"/>
      <c r="R831" s="41"/>
      <c r="S831" s="42"/>
      <c r="T831" s="43"/>
      <c r="U831" s="41">
        <f>'ES Breakdown'!AK831</f>
        <v>0</v>
      </c>
      <c r="V831" s="42">
        <f>'ES Breakdown'!AL831</f>
        <v>0</v>
      </c>
      <c r="W831" s="43">
        <f>'ES Breakdown'!AM831</f>
        <v>0</v>
      </c>
      <c r="X831" s="41"/>
      <c r="Y831" s="42"/>
      <c r="Z831" s="43"/>
      <c r="AA831" s="41"/>
      <c r="AB831" s="42"/>
      <c r="AC831" s="43"/>
      <c r="AD831" s="41"/>
      <c r="AE831" s="42"/>
      <c r="AF831" s="43"/>
      <c r="AG831" s="41"/>
      <c r="AH831" s="42"/>
      <c r="AI831" s="43"/>
      <c r="AK831" s="41">
        <f t="shared" si="243"/>
        <v>0</v>
      </c>
      <c r="AL831" s="42">
        <f t="shared" si="243"/>
        <v>0</v>
      </c>
      <c r="AM831" s="43">
        <f t="shared" si="243"/>
        <v>0</v>
      </c>
      <c r="AT831" s="32">
        <f t="shared" si="244"/>
        <v>0</v>
      </c>
      <c r="AV831" s="23">
        <v>6</v>
      </c>
      <c r="AW831" s="23">
        <v>17</v>
      </c>
      <c r="AX831" s="23">
        <f t="shared" si="245"/>
        <v>4</v>
      </c>
    </row>
    <row r="832" spans="2:50" ht="15" hidden="1" customHeight="1" x14ac:dyDescent="0.3">
      <c r="B832" s="15"/>
      <c r="C832" s="40" t="s">
        <v>22</v>
      </c>
      <c r="D832" s="34" t="s">
        <v>2</v>
      </c>
      <c r="E832" s="35" t="s">
        <v>2</v>
      </c>
      <c r="F832" s="41">
        <f>Current!AK832</f>
        <v>0</v>
      </c>
      <c r="G832" s="42">
        <f>Current!AL832</f>
        <v>0</v>
      </c>
      <c r="H832" s="43">
        <f>Current!AM832</f>
        <v>0</v>
      </c>
      <c r="I832" s="41">
        <f>Infrastructure!AT832</f>
        <v>0</v>
      </c>
      <c r="J832" s="42">
        <f>Infrastructure!AU832</f>
        <v>0</v>
      </c>
      <c r="K832" s="43">
        <f>Infrastructure!AV832</f>
        <v>0</v>
      </c>
      <c r="L832" s="41">
        <f>'Allocations-in-Kind'!AK832</f>
        <v>0</v>
      </c>
      <c r="M832" s="42">
        <f>'Allocations-in-Kind'!AL832</f>
        <v>0</v>
      </c>
      <c r="N832" s="43">
        <f>'Allocations-in-Kind'!AM832</f>
        <v>0</v>
      </c>
      <c r="O832" s="41"/>
      <c r="P832" s="42"/>
      <c r="Q832" s="43"/>
      <c r="R832" s="41"/>
      <c r="S832" s="42"/>
      <c r="T832" s="43"/>
      <c r="U832" s="41">
        <f>'ES Breakdown'!AK832</f>
        <v>0</v>
      </c>
      <c r="V832" s="42">
        <f>'ES Breakdown'!AL832</f>
        <v>0</v>
      </c>
      <c r="W832" s="43">
        <f>'ES Breakdown'!AM832</f>
        <v>0</v>
      </c>
      <c r="X832" s="41"/>
      <c r="Y832" s="42"/>
      <c r="Z832" s="43"/>
      <c r="AA832" s="41"/>
      <c r="AB832" s="42"/>
      <c r="AC832" s="43"/>
      <c r="AD832" s="41"/>
      <c r="AE832" s="42"/>
      <c r="AF832" s="43"/>
      <c r="AG832" s="41"/>
      <c r="AH832" s="42"/>
      <c r="AI832" s="43"/>
      <c r="AK832" s="41">
        <f t="shared" si="243"/>
        <v>0</v>
      </c>
      <c r="AL832" s="42">
        <f t="shared" si="243"/>
        <v>0</v>
      </c>
      <c r="AM832" s="43">
        <f t="shared" si="243"/>
        <v>0</v>
      </c>
      <c r="AT832" s="32">
        <f t="shared" si="244"/>
        <v>0</v>
      </c>
      <c r="AV832" s="23">
        <v>6</v>
      </c>
      <c r="AW832" s="23">
        <v>17</v>
      </c>
      <c r="AX832" s="23">
        <f t="shared" si="245"/>
        <v>5</v>
      </c>
    </row>
    <row r="833" spans="2:50" s="23" customFormat="1" ht="15" hidden="1" customHeight="1" x14ac:dyDescent="0.3">
      <c r="B833" s="15"/>
      <c r="C833" s="40" t="s">
        <v>22</v>
      </c>
      <c r="D833" s="34" t="s">
        <v>2</v>
      </c>
      <c r="E833" s="35" t="s">
        <v>2</v>
      </c>
      <c r="F833" s="41">
        <f>Current!AK833</f>
        <v>0</v>
      </c>
      <c r="G833" s="42">
        <f>Current!AL833</f>
        <v>0</v>
      </c>
      <c r="H833" s="43">
        <f>Current!AM833</f>
        <v>0</v>
      </c>
      <c r="I833" s="41">
        <f>Infrastructure!AT833</f>
        <v>0</v>
      </c>
      <c r="J833" s="42">
        <f>Infrastructure!AU833</f>
        <v>0</v>
      </c>
      <c r="K833" s="43">
        <f>Infrastructure!AV833</f>
        <v>0</v>
      </c>
      <c r="L833" s="41">
        <f>'Allocations-in-Kind'!AK833</f>
        <v>0</v>
      </c>
      <c r="M833" s="42">
        <f>'Allocations-in-Kind'!AL833</f>
        <v>0</v>
      </c>
      <c r="N833" s="43">
        <f>'Allocations-in-Kind'!AM833</f>
        <v>0</v>
      </c>
      <c r="O833" s="41"/>
      <c r="P833" s="42"/>
      <c r="Q833" s="43"/>
      <c r="R833" s="41"/>
      <c r="S833" s="42"/>
      <c r="T833" s="43"/>
      <c r="U833" s="41">
        <f>'ES Breakdown'!AK833</f>
        <v>0</v>
      </c>
      <c r="V833" s="42">
        <f>'ES Breakdown'!AL833</f>
        <v>0</v>
      </c>
      <c r="W833" s="43">
        <f>'ES Breakdown'!AM833</f>
        <v>0</v>
      </c>
      <c r="X833" s="41"/>
      <c r="Y833" s="42"/>
      <c r="Z833" s="43"/>
      <c r="AA833" s="41"/>
      <c r="AB833" s="42"/>
      <c r="AC833" s="43"/>
      <c r="AD833" s="41"/>
      <c r="AE833" s="42"/>
      <c r="AF833" s="43"/>
      <c r="AG833" s="41"/>
      <c r="AH833" s="42"/>
      <c r="AI833" s="43"/>
      <c r="AK833" s="41">
        <f t="shared" si="243"/>
        <v>0</v>
      </c>
      <c r="AL833" s="42">
        <f t="shared" si="243"/>
        <v>0</v>
      </c>
      <c r="AM833" s="43">
        <f t="shared" si="243"/>
        <v>0</v>
      </c>
      <c r="AT833" s="32">
        <f t="shared" si="244"/>
        <v>0</v>
      </c>
      <c r="AV833" s="23">
        <v>6</v>
      </c>
      <c r="AW833" s="23">
        <v>17</v>
      </c>
      <c r="AX833" s="23">
        <f t="shared" si="245"/>
        <v>6</v>
      </c>
    </row>
    <row r="834" spans="2:50" ht="15" hidden="1" customHeight="1" x14ac:dyDescent="0.3">
      <c r="B834" s="15"/>
      <c r="C834" s="40" t="s">
        <v>22</v>
      </c>
      <c r="D834" s="34" t="s">
        <v>2</v>
      </c>
      <c r="E834" s="35" t="s">
        <v>2</v>
      </c>
      <c r="F834" s="41">
        <f>Current!AK834</f>
        <v>0</v>
      </c>
      <c r="G834" s="42">
        <f>Current!AL834</f>
        <v>0</v>
      </c>
      <c r="H834" s="43">
        <f>Current!AM834</f>
        <v>0</v>
      </c>
      <c r="I834" s="41">
        <f>Infrastructure!AT834</f>
        <v>0</v>
      </c>
      <c r="J834" s="42">
        <f>Infrastructure!AU834</f>
        <v>0</v>
      </c>
      <c r="K834" s="43">
        <f>Infrastructure!AV834</f>
        <v>0</v>
      </c>
      <c r="L834" s="41">
        <f>'Allocations-in-Kind'!AK834</f>
        <v>0</v>
      </c>
      <c r="M834" s="42">
        <f>'Allocations-in-Kind'!AL834</f>
        <v>0</v>
      </c>
      <c r="N834" s="43">
        <f>'Allocations-in-Kind'!AM834</f>
        <v>0</v>
      </c>
      <c r="O834" s="41"/>
      <c r="P834" s="42"/>
      <c r="Q834" s="43"/>
      <c r="R834" s="41"/>
      <c r="S834" s="42"/>
      <c r="T834" s="43"/>
      <c r="U834" s="41">
        <f>'ES Breakdown'!AK834</f>
        <v>0</v>
      </c>
      <c r="V834" s="42">
        <f>'ES Breakdown'!AL834</f>
        <v>0</v>
      </c>
      <c r="W834" s="43">
        <f>'ES Breakdown'!AM834</f>
        <v>0</v>
      </c>
      <c r="X834" s="41"/>
      <c r="Y834" s="42"/>
      <c r="Z834" s="43"/>
      <c r="AA834" s="41"/>
      <c r="AB834" s="42"/>
      <c r="AC834" s="43"/>
      <c r="AD834" s="41"/>
      <c r="AE834" s="42"/>
      <c r="AF834" s="43"/>
      <c r="AG834" s="41"/>
      <c r="AH834" s="42"/>
      <c r="AI834" s="43"/>
      <c r="AK834" s="41">
        <f t="shared" si="243"/>
        <v>0</v>
      </c>
      <c r="AL834" s="42">
        <f t="shared" si="243"/>
        <v>0</v>
      </c>
      <c r="AM834" s="43">
        <f t="shared" si="243"/>
        <v>0</v>
      </c>
      <c r="AT834" s="32">
        <f t="shared" si="244"/>
        <v>0</v>
      </c>
      <c r="AV834" s="23">
        <v>6</v>
      </c>
      <c r="AW834" s="23">
        <v>17</v>
      </c>
      <c r="AX834" s="23">
        <f t="shared" si="245"/>
        <v>7</v>
      </c>
    </row>
    <row r="835" spans="2:50" ht="15" hidden="1" customHeight="1" x14ac:dyDescent="0.3">
      <c r="B835" s="15"/>
      <c r="C835" s="40" t="s">
        <v>22</v>
      </c>
      <c r="D835" s="34" t="s">
        <v>2</v>
      </c>
      <c r="E835" s="35" t="s">
        <v>2</v>
      </c>
      <c r="F835" s="41">
        <f>Current!AK835</f>
        <v>0</v>
      </c>
      <c r="G835" s="42">
        <f>Current!AL835</f>
        <v>0</v>
      </c>
      <c r="H835" s="43">
        <f>Current!AM835</f>
        <v>0</v>
      </c>
      <c r="I835" s="41">
        <f>Infrastructure!AT835</f>
        <v>0</v>
      </c>
      <c r="J835" s="42">
        <f>Infrastructure!AU835</f>
        <v>0</v>
      </c>
      <c r="K835" s="43">
        <f>Infrastructure!AV835</f>
        <v>0</v>
      </c>
      <c r="L835" s="41">
        <f>'Allocations-in-Kind'!AK835</f>
        <v>0</v>
      </c>
      <c r="M835" s="42">
        <f>'Allocations-in-Kind'!AL835</f>
        <v>0</v>
      </c>
      <c r="N835" s="43">
        <f>'Allocations-in-Kind'!AM835</f>
        <v>0</v>
      </c>
      <c r="O835" s="41"/>
      <c r="P835" s="42"/>
      <c r="Q835" s="43"/>
      <c r="R835" s="41"/>
      <c r="S835" s="42"/>
      <c r="T835" s="43"/>
      <c r="U835" s="41">
        <f>'ES Breakdown'!AK835</f>
        <v>0</v>
      </c>
      <c r="V835" s="42">
        <f>'ES Breakdown'!AL835</f>
        <v>0</v>
      </c>
      <c r="W835" s="43">
        <f>'ES Breakdown'!AM835</f>
        <v>0</v>
      </c>
      <c r="X835" s="41"/>
      <c r="Y835" s="42"/>
      <c r="Z835" s="43"/>
      <c r="AA835" s="41"/>
      <c r="AB835" s="42"/>
      <c r="AC835" s="43"/>
      <c r="AD835" s="41"/>
      <c r="AE835" s="42"/>
      <c r="AF835" s="43"/>
      <c r="AG835" s="41"/>
      <c r="AH835" s="42"/>
      <c r="AI835" s="43"/>
      <c r="AK835" s="41">
        <f t="shared" si="243"/>
        <v>0</v>
      </c>
      <c r="AL835" s="42">
        <f t="shared" si="243"/>
        <v>0</v>
      </c>
      <c r="AM835" s="43">
        <f t="shared" si="243"/>
        <v>0</v>
      </c>
      <c r="AT835" s="32">
        <f t="shared" si="244"/>
        <v>0</v>
      </c>
      <c r="AV835" s="23">
        <v>6</v>
      </c>
      <c r="AW835" s="23">
        <v>17</v>
      </c>
      <c r="AX835" s="23">
        <f t="shared" si="245"/>
        <v>8</v>
      </c>
    </row>
    <row r="836" spans="2:50" ht="15" hidden="1" customHeight="1" x14ac:dyDescent="0.3">
      <c r="B836" s="15"/>
      <c r="C836" s="40" t="s">
        <v>22</v>
      </c>
      <c r="D836" s="34" t="s">
        <v>2</v>
      </c>
      <c r="E836" s="35" t="s">
        <v>2</v>
      </c>
      <c r="F836" s="41">
        <f>Current!AK836</f>
        <v>0</v>
      </c>
      <c r="G836" s="42">
        <f>Current!AL836</f>
        <v>0</v>
      </c>
      <c r="H836" s="43">
        <f>Current!AM836</f>
        <v>0</v>
      </c>
      <c r="I836" s="41">
        <f>Infrastructure!AT836</f>
        <v>0</v>
      </c>
      <c r="J836" s="42">
        <f>Infrastructure!AU836</f>
        <v>0</v>
      </c>
      <c r="K836" s="43">
        <f>Infrastructure!AV836</f>
        <v>0</v>
      </c>
      <c r="L836" s="41">
        <f>'Allocations-in-Kind'!AK836</f>
        <v>0</v>
      </c>
      <c r="M836" s="42">
        <f>'Allocations-in-Kind'!AL836</f>
        <v>0</v>
      </c>
      <c r="N836" s="43">
        <f>'Allocations-in-Kind'!AM836</f>
        <v>0</v>
      </c>
      <c r="O836" s="41"/>
      <c r="P836" s="42"/>
      <c r="Q836" s="43"/>
      <c r="R836" s="41"/>
      <c r="S836" s="42"/>
      <c r="T836" s="43"/>
      <c r="U836" s="41">
        <f>'ES Breakdown'!AK836</f>
        <v>0</v>
      </c>
      <c r="V836" s="42">
        <f>'ES Breakdown'!AL836</f>
        <v>0</v>
      </c>
      <c r="W836" s="43">
        <f>'ES Breakdown'!AM836</f>
        <v>0</v>
      </c>
      <c r="X836" s="41"/>
      <c r="Y836" s="42"/>
      <c r="Z836" s="43"/>
      <c r="AA836" s="41"/>
      <c r="AB836" s="42"/>
      <c r="AC836" s="43"/>
      <c r="AD836" s="41"/>
      <c r="AE836" s="42"/>
      <c r="AF836" s="43"/>
      <c r="AG836" s="41"/>
      <c r="AH836" s="42"/>
      <c r="AI836" s="43"/>
      <c r="AK836" s="41">
        <f t="shared" si="243"/>
        <v>0</v>
      </c>
      <c r="AL836" s="42">
        <f t="shared" si="243"/>
        <v>0</v>
      </c>
      <c r="AM836" s="43">
        <f t="shared" si="243"/>
        <v>0</v>
      </c>
      <c r="AT836" s="32">
        <f t="shared" si="244"/>
        <v>0</v>
      </c>
      <c r="AV836" s="23">
        <v>6</v>
      </c>
      <c r="AW836" s="23">
        <v>17</v>
      </c>
      <c r="AX836" s="23">
        <f t="shared" si="245"/>
        <v>9</v>
      </c>
    </row>
    <row r="837" spans="2:50" ht="15" hidden="1" customHeight="1" x14ac:dyDescent="0.3">
      <c r="B837" s="15"/>
      <c r="C837" s="40" t="s">
        <v>22</v>
      </c>
      <c r="D837" s="34" t="s">
        <v>2</v>
      </c>
      <c r="E837" s="35" t="s">
        <v>2</v>
      </c>
      <c r="F837" s="41">
        <f>Current!AK837</f>
        <v>0</v>
      </c>
      <c r="G837" s="42">
        <f>Current!AL837</f>
        <v>0</v>
      </c>
      <c r="H837" s="43">
        <f>Current!AM837</f>
        <v>0</v>
      </c>
      <c r="I837" s="41">
        <f>Infrastructure!AT837</f>
        <v>0</v>
      </c>
      <c r="J837" s="42">
        <f>Infrastructure!AU837</f>
        <v>0</v>
      </c>
      <c r="K837" s="43">
        <f>Infrastructure!AV837</f>
        <v>0</v>
      </c>
      <c r="L837" s="41">
        <f>'Allocations-in-Kind'!AK837</f>
        <v>0</v>
      </c>
      <c r="M837" s="42">
        <f>'Allocations-in-Kind'!AL837</f>
        <v>0</v>
      </c>
      <c r="N837" s="43">
        <f>'Allocations-in-Kind'!AM837</f>
        <v>0</v>
      </c>
      <c r="O837" s="41"/>
      <c r="P837" s="42"/>
      <c r="Q837" s="43"/>
      <c r="R837" s="41"/>
      <c r="S837" s="42"/>
      <c r="T837" s="43"/>
      <c r="U837" s="41">
        <f>'ES Breakdown'!AK837</f>
        <v>0</v>
      </c>
      <c r="V837" s="42">
        <f>'ES Breakdown'!AL837</f>
        <v>0</v>
      </c>
      <c r="W837" s="43">
        <f>'ES Breakdown'!AM837</f>
        <v>0</v>
      </c>
      <c r="X837" s="41"/>
      <c r="Y837" s="42"/>
      <c r="Z837" s="43"/>
      <c r="AA837" s="41"/>
      <c r="AB837" s="42"/>
      <c r="AC837" s="43"/>
      <c r="AD837" s="41"/>
      <c r="AE837" s="42"/>
      <c r="AF837" s="43"/>
      <c r="AG837" s="41"/>
      <c r="AH837" s="42"/>
      <c r="AI837" s="43"/>
      <c r="AK837" s="41">
        <f t="shared" si="243"/>
        <v>0</v>
      </c>
      <c r="AL837" s="42">
        <f t="shared" si="243"/>
        <v>0</v>
      </c>
      <c r="AM837" s="43">
        <f t="shared" si="243"/>
        <v>0</v>
      </c>
      <c r="AT837" s="32">
        <f t="shared" si="244"/>
        <v>0</v>
      </c>
      <c r="AV837" s="23">
        <v>6</v>
      </c>
      <c r="AW837" s="23">
        <v>17</v>
      </c>
      <c r="AX837" s="23">
        <f t="shared" si="245"/>
        <v>10</v>
      </c>
    </row>
    <row r="838" spans="2:50" ht="15" hidden="1" customHeight="1" x14ac:dyDescent="0.3">
      <c r="B838" s="15"/>
      <c r="C838" s="40" t="s">
        <v>23</v>
      </c>
      <c r="D838" s="34" t="s">
        <v>2</v>
      </c>
      <c r="E838" s="35" t="s">
        <v>2</v>
      </c>
      <c r="F838" s="41">
        <f>Current!AK838</f>
        <v>0</v>
      </c>
      <c r="G838" s="42">
        <f>Current!AL838</f>
        <v>0</v>
      </c>
      <c r="H838" s="43">
        <f>Current!AM838</f>
        <v>0</v>
      </c>
      <c r="I838" s="41">
        <f>Infrastructure!AT838</f>
        <v>0</v>
      </c>
      <c r="J838" s="42">
        <f>Infrastructure!AU838</f>
        <v>0</v>
      </c>
      <c r="K838" s="43">
        <f>Infrastructure!AV838</f>
        <v>0</v>
      </c>
      <c r="L838" s="41">
        <f>'Allocations-in-Kind'!AK838</f>
        <v>0</v>
      </c>
      <c r="M838" s="42">
        <f>'Allocations-in-Kind'!AL838</f>
        <v>0</v>
      </c>
      <c r="N838" s="43">
        <f>'Allocations-in-Kind'!AM838</f>
        <v>0</v>
      </c>
      <c r="O838" s="41"/>
      <c r="P838" s="42"/>
      <c r="Q838" s="43"/>
      <c r="R838" s="41"/>
      <c r="S838" s="42"/>
      <c r="T838" s="43"/>
      <c r="U838" s="41">
        <f>'ES Breakdown'!AK838</f>
        <v>0</v>
      </c>
      <c r="V838" s="42">
        <f>'ES Breakdown'!AL838</f>
        <v>0</v>
      </c>
      <c r="W838" s="43">
        <f>'ES Breakdown'!AM838</f>
        <v>0</v>
      </c>
      <c r="X838" s="41"/>
      <c r="Y838" s="42"/>
      <c r="Z838" s="43"/>
      <c r="AA838" s="41"/>
      <c r="AB838" s="42"/>
      <c r="AC838" s="43"/>
      <c r="AD838" s="41"/>
      <c r="AE838" s="42"/>
      <c r="AF838" s="43"/>
      <c r="AG838" s="41"/>
      <c r="AH838" s="42"/>
      <c r="AI838" s="43"/>
      <c r="AK838" s="41">
        <f t="shared" si="243"/>
        <v>0</v>
      </c>
      <c r="AL838" s="42">
        <f t="shared" si="243"/>
        <v>0</v>
      </c>
      <c r="AM838" s="43">
        <f t="shared" si="243"/>
        <v>0</v>
      </c>
      <c r="AT838" s="32">
        <f t="shared" si="244"/>
        <v>0</v>
      </c>
      <c r="AV838" s="23">
        <v>6</v>
      </c>
      <c r="AW838" s="23">
        <v>18</v>
      </c>
      <c r="AX838" s="23">
        <f t="shared" si="245"/>
        <v>1</v>
      </c>
    </row>
    <row r="839" spans="2:50" ht="15" hidden="1" customHeight="1" x14ac:dyDescent="0.3">
      <c r="B839" s="15"/>
      <c r="C839" s="50" t="str">
        <f>IF(LEN(E838)&lt;1,"","Total: " &amp; LEFT(E838,LEN(E838)-21) &amp; "Municipalities")</f>
        <v/>
      </c>
      <c r="D839" s="51"/>
      <c r="E839" s="52"/>
      <c r="F839" s="53">
        <f>Current!AK839</f>
        <v>0</v>
      </c>
      <c r="G839" s="54">
        <f>Current!AL839</f>
        <v>0</v>
      </c>
      <c r="H839" s="55">
        <f>Current!AM839</f>
        <v>0</v>
      </c>
      <c r="I839" s="53">
        <f>Infrastructure!AT839</f>
        <v>0</v>
      </c>
      <c r="J839" s="54">
        <f>Infrastructure!AU839</f>
        <v>0</v>
      </c>
      <c r="K839" s="55">
        <f>Infrastructure!AV839</f>
        <v>0</v>
      </c>
      <c r="L839" s="53">
        <f>'Allocations-in-Kind'!AK839</f>
        <v>0</v>
      </c>
      <c r="M839" s="54">
        <f>'Allocations-in-Kind'!AL839</f>
        <v>0</v>
      </c>
      <c r="N839" s="55">
        <f>'Allocations-in-Kind'!AM839</f>
        <v>0</v>
      </c>
      <c r="O839" s="53">
        <f t="shared" ref="O839:AI839" si="246">SUM(O828:O838)</f>
        <v>0</v>
      </c>
      <c r="P839" s="54">
        <f t="shared" si="246"/>
        <v>0</v>
      </c>
      <c r="Q839" s="55">
        <f t="shared" si="246"/>
        <v>0</v>
      </c>
      <c r="R839" s="53">
        <f t="shared" si="246"/>
        <v>0</v>
      </c>
      <c r="S839" s="54">
        <f t="shared" si="246"/>
        <v>0</v>
      </c>
      <c r="T839" s="55">
        <f t="shared" si="246"/>
        <v>0</v>
      </c>
      <c r="U839" s="53">
        <f t="shared" si="246"/>
        <v>0</v>
      </c>
      <c r="V839" s="54">
        <f t="shared" si="246"/>
        <v>0</v>
      </c>
      <c r="W839" s="55">
        <f t="shared" si="246"/>
        <v>0</v>
      </c>
      <c r="X839" s="53">
        <f t="shared" si="246"/>
        <v>0</v>
      </c>
      <c r="Y839" s="54">
        <f t="shared" si="246"/>
        <v>0</v>
      </c>
      <c r="Z839" s="55">
        <f t="shared" si="246"/>
        <v>0</v>
      </c>
      <c r="AA839" s="53">
        <f t="shared" si="246"/>
        <v>0</v>
      </c>
      <c r="AB839" s="54">
        <f t="shared" si="246"/>
        <v>0</v>
      </c>
      <c r="AC839" s="55">
        <f t="shared" si="246"/>
        <v>0</v>
      </c>
      <c r="AD839" s="53">
        <f t="shared" si="246"/>
        <v>0</v>
      </c>
      <c r="AE839" s="54">
        <f t="shared" si="246"/>
        <v>0</v>
      </c>
      <c r="AF839" s="55">
        <f t="shared" si="246"/>
        <v>0</v>
      </c>
      <c r="AG839" s="53">
        <f t="shared" si="246"/>
        <v>0</v>
      </c>
      <c r="AH839" s="54">
        <f t="shared" si="246"/>
        <v>0</v>
      </c>
      <c r="AI839" s="55">
        <f t="shared" si="246"/>
        <v>0</v>
      </c>
      <c r="AK839" s="53">
        <f>SUM(AK828:AK838)</f>
        <v>0</v>
      </c>
      <c r="AL839" s="54">
        <f>SUM(AL828:AL838)</f>
        <v>0</v>
      </c>
      <c r="AM839" s="55">
        <f>SUM(AM828:AM838)</f>
        <v>0</v>
      </c>
      <c r="AT839" s="32">
        <f>IF(SUM(AT828:AT838)=0,0,1)</f>
        <v>0</v>
      </c>
    </row>
    <row r="840" spans="2:50" ht="15" hidden="1" customHeight="1" x14ac:dyDescent="0.3">
      <c r="B840" s="15"/>
      <c r="C840" s="40"/>
      <c r="D840" s="34"/>
      <c r="E840" s="35"/>
      <c r="F840" s="41">
        <f>Current!AK840</f>
        <v>0</v>
      </c>
      <c r="G840" s="42">
        <f>Current!AL840</f>
        <v>0</v>
      </c>
      <c r="H840" s="43">
        <f>Current!AM840</f>
        <v>0</v>
      </c>
      <c r="I840" s="41">
        <f>Infrastructure!AT840</f>
        <v>0</v>
      </c>
      <c r="J840" s="42">
        <f>Infrastructure!AU840</f>
        <v>0</v>
      </c>
      <c r="K840" s="43">
        <f>Infrastructure!AV840</f>
        <v>0</v>
      </c>
      <c r="L840" s="41">
        <f>'Allocations-in-Kind'!AK840</f>
        <v>0</v>
      </c>
      <c r="M840" s="42">
        <f>'Allocations-in-Kind'!AL840</f>
        <v>0</v>
      </c>
      <c r="N840" s="43">
        <f>'Allocations-in-Kind'!AM840</f>
        <v>0</v>
      </c>
      <c r="O840" s="41"/>
      <c r="P840" s="42"/>
      <c r="Q840" s="43"/>
      <c r="R840" s="41"/>
      <c r="S840" s="42"/>
      <c r="T840" s="43"/>
      <c r="U840" s="41"/>
      <c r="V840" s="42"/>
      <c r="W840" s="43"/>
      <c r="X840" s="41"/>
      <c r="Y840" s="42"/>
      <c r="Z840" s="43"/>
      <c r="AA840" s="41"/>
      <c r="AB840" s="42"/>
      <c r="AC840" s="43"/>
      <c r="AD840" s="41"/>
      <c r="AE840" s="42"/>
      <c r="AF840" s="43"/>
      <c r="AG840" s="41"/>
      <c r="AH840" s="42"/>
      <c r="AI840" s="43"/>
      <c r="AK840" s="41"/>
      <c r="AL840" s="42"/>
      <c r="AM840" s="43"/>
      <c r="AT840" s="32">
        <f>IF(AT839=0,0,1)</f>
        <v>0</v>
      </c>
    </row>
    <row r="841" spans="2:50" ht="15" hidden="1" customHeight="1" x14ac:dyDescent="0.3">
      <c r="B841" s="15"/>
      <c r="C841" s="40" t="s">
        <v>22</v>
      </c>
      <c r="D841" s="34" t="s">
        <v>2</v>
      </c>
      <c r="E841" s="35" t="s">
        <v>2</v>
      </c>
      <c r="F841" s="41">
        <f>Current!AK841</f>
        <v>0</v>
      </c>
      <c r="G841" s="42">
        <f>Current!AL841</f>
        <v>0</v>
      </c>
      <c r="H841" s="43">
        <f>Current!AM841</f>
        <v>0</v>
      </c>
      <c r="I841" s="41">
        <f>Infrastructure!AT841</f>
        <v>0</v>
      </c>
      <c r="J841" s="42">
        <f>Infrastructure!AU841</f>
        <v>0</v>
      </c>
      <c r="K841" s="43">
        <f>Infrastructure!AV841</f>
        <v>0</v>
      </c>
      <c r="L841" s="41">
        <f>'Allocations-in-Kind'!AK841</f>
        <v>0</v>
      </c>
      <c r="M841" s="42">
        <f>'Allocations-in-Kind'!AL841</f>
        <v>0</v>
      </c>
      <c r="N841" s="43">
        <f>'Allocations-in-Kind'!AM841</f>
        <v>0</v>
      </c>
      <c r="O841" s="41"/>
      <c r="P841" s="42"/>
      <c r="Q841" s="43"/>
      <c r="R841" s="41"/>
      <c r="S841" s="42"/>
      <c r="T841" s="43"/>
      <c r="U841" s="41">
        <f>'ES Breakdown'!AK841</f>
        <v>0</v>
      </c>
      <c r="V841" s="42">
        <f>'ES Breakdown'!AL841</f>
        <v>0</v>
      </c>
      <c r="W841" s="43">
        <f>'ES Breakdown'!AM841</f>
        <v>0</v>
      </c>
      <c r="X841" s="41"/>
      <c r="Y841" s="42"/>
      <c r="Z841" s="43"/>
      <c r="AA841" s="41"/>
      <c r="AB841" s="42"/>
      <c r="AC841" s="43"/>
      <c r="AD841" s="41"/>
      <c r="AE841" s="42"/>
      <c r="AF841" s="43"/>
      <c r="AG841" s="41"/>
      <c r="AH841" s="42"/>
      <c r="AI841" s="43"/>
      <c r="AK841" s="41">
        <f t="shared" ref="AK841:AM851" si="247">F841+I841+L841+O841+R841+U841+X841+AA841+AD841+AG841</f>
        <v>0</v>
      </c>
      <c r="AL841" s="42">
        <f t="shared" si="247"/>
        <v>0</v>
      </c>
      <c r="AM841" s="43">
        <f t="shared" si="247"/>
        <v>0</v>
      </c>
      <c r="AT841" s="32">
        <f>IF(LEN(E841)&lt;2,0,1)</f>
        <v>0</v>
      </c>
      <c r="AV841" s="23">
        <v>6</v>
      </c>
      <c r="AW841" s="23">
        <v>19</v>
      </c>
      <c r="AX841" s="23">
        <v>1</v>
      </c>
    </row>
    <row r="842" spans="2:50" ht="15" hidden="1" customHeight="1" x14ac:dyDescent="0.3">
      <c r="B842" s="15"/>
      <c r="C842" s="40" t="s">
        <v>22</v>
      </c>
      <c r="D842" s="34" t="s">
        <v>2</v>
      </c>
      <c r="E842" s="35" t="s">
        <v>2</v>
      </c>
      <c r="F842" s="41">
        <f>Current!AK842</f>
        <v>0</v>
      </c>
      <c r="G842" s="42">
        <f>Current!AL842</f>
        <v>0</v>
      </c>
      <c r="H842" s="43">
        <f>Current!AM842</f>
        <v>0</v>
      </c>
      <c r="I842" s="41">
        <f>Infrastructure!AT842</f>
        <v>0</v>
      </c>
      <c r="J842" s="42">
        <f>Infrastructure!AU842</f>
        <v>0</v>
      </c>
      <c r="K842" s="43">
        <f>Infrastructure!AV842</f>
        <v>0</v>
      </c>
      <c r="L842" s="41">
        <f>'Allocations-in-Kind'!AK842</f>
        <v>0</v>
      </c>
      <c r="M842" s="42">
        <f>'Allocations-in-Kind'!AL842</f>
        <v>0</v>
      </c>
      <c r="N842" s="43">
        <f>'Allocations-in-Kind'!AM842</f>
        <v>0</v>
      </c>
      <c r="O842" s="41"/>
      <c r="P842" s="42"/>
      <c r="Q842" s="43"/>
      <c r="R842" s="41"/>
      <c r="S842" s="42"/>
      <c r="T842" s="43"/>
      <c r="U842" s="41">
        <f>'ES Breakdown'!AK842</f>
        <v>0</v>
      </c>
      <c r="V842" s="42">
        <f>'ES Breakdown'!AL842</f>
        <v>0</v>
      </c>
      <c r="W842" s="43">
        <f>'ES Breakdown'!AM842</f>
        <v>0</v>
      </c>
      <c r="X842" s="41"/>
      <c r="Y842" s="42"/>
      <c r="Z842" s="43"/>
      <c r="AA842" s="41"/>
      <c r="AB842" s="42"/>
      <c r="AC842" s="43"/>
      <c r="AD842" s="41"/>
      <c r="AE842" s="42"/>
      <c r="AF842" s="43"/>
      <c r="AG842" s="41"/>
      <c r="AH842" s="42"/>
      <c r="AI842" s="43"/>
      <c r="AK842" s="41">
        <f t="shared" si="247"/>
        <v>0</v>
      </c>
      <c r="AL842" s="42">
        <f t="shared" si="247"/>
        <v>0</v>
      </c>
      <c r="AM842" s="43">
        <f t="shared" si="247"/>
        <v>0</v>
      </c>
      <c r="AT842" s="32">
        <f t="shared" ref="AT842:AT851" si="248">IF(LEN(E842)&lt;2,0,1)</f>
        <v>0</v>
      </c>
      <c r="AV842" s="23">
        <v>6</v>
      </c>
      <c r="AW842" s="23">
        <v>19</v>
      </c>
      <c r="AX842" s="23">
        <f>IF(AW842=AW841,AX841+1,1)</f>
        <v>2</v>
      </c>
    </row>
    <row r="843" spans="2:50" ht="15" hidden="1" customHeight="1" x14ac:dyDescent="0.3">
      <c r="B843" s="15"/>
      <c r="C843" s="40" t="s">
        <v>22</v>
      </c>
      <c r="D843" s="34" t="s">
        <v>2</v>
      </c>
      <c r="E843" s="35" t="s">
        <v>2</v>
      </c>
      <c r="F843" s="41">
        <f>Current!AK843</f>
        <v>0</v>
      </c>
      <c r="G843" s="42">
        <f>Current!AL843</f>
        <v>0</v>
      </c>
      <c r="H843" s="43">
        <f>Current!AM843</f>
        <v>0</v>
      </c>
      <c r="I843" s="41">
        <f>Infrastructure!AT843</f>
        <v>0</v>
      </c>
      <c r="J843" s="42">
        <f>Infrastructure!AU843</f>
        <v>0</v>
      </c>
      <c r="K843" s="43">
        <f>Infrastructure!AV843</f>
        <v>0</v>
      </c>
      <c r="L843" s="41">
        <f>'Allocations-in-Kind'!AK843</f>
        <v>0</v>
      </c>
      <c r="M843" s="42">
        <f>'Allocations-in-Kind'!AL843</f>
        <v>0</v>
      </c>
      <c r="N843" s="43">
        <f>'Allocations-in-Kind'!AM843</f>
        <v>0</v>
      </c>
      <c r="O843" s="41"/>
      <c r="P843" s="42"/>
      <c r="Q843" s="43"/>
      <c r="R843" s="41"/>
      <c r="S843" s="42"/>
      <c r="T843" s="43"/>
      <c r="U843" s="41">
        <f>'ES Breakdown'!AK843</f>
        <v>0</v>
      </c>
      <c r="V843" s="42">
        <f>'ES Breakdown'!AL843</f>
        <v>0</v>
      </c>
      <c r="W843" s="43">
        <f>'ES Breakdown'!AM843</f>
        <v>0</v>
      </c>
      <c r="X843" s="41"/>
      <c r="Y843" s="42"/>
      <c r="Z843" s="43"/>
      <c r="AA843" s="41"/>
      <c r="AB843" s="42"/>
      <c r="AC843" s="43"/>
      <c r="AD843" s="41"/>
      <c r="AE843" s="42"/>
      <c r="AF843" s="43"/>
      <c r="AG843" s="41"/>
      <c r="AH843" s="42"/>
      <c r="AI843" s="43"/>
      <c r="AK843" s="41">
        <f t="shared" si="247"/>
        <v>0</v>
      </c>
      <c r="AL843" s="42">
        <f t="shared" si="247"/>
        <v>0</v>
      </c>
      <c r="AM843" s="43">
        <f t="shared" si="247"/>
        <v>0</v>
      </c>
      <c r="AT843" s="32">
        <f t="shared" si="248"/>
        <v>0</v>
      </c>
      <c r="AV843" s="23">
        <v>6</v>
      </c>
      <c r="AW843" s="23">
        <v>19</v>
      </c>
      <c r="AX843" s="23">
        <f t="shared" ref="AX843:AX851" si="249">IF(AW843=AW842,AX842+1,1)</f>
        <v>3</v>
      </c>
    </row>
    <row r="844" spans="2:50" ht="15" hidden="1" customHeight="1" x14ac:dyDescent="0.3">
      <c r="B844" s="15"/>
      <c r="C844" s="40" t="s">
        <v>22</v>
      </c>
      <c r="D844" s="34" t="s">
        <v>2</v>
      </c>
      <c r="E844" s="35" t="s">
        <v>2</v>
      </c>
      <c r="F844" s="41">
        <f>Current!AK844</f>
        <v>0</v>
      </c>
      <c r="G844" s="42">
        <f>Current!AL844</f>
        <v>0</v>
      </c>
      <c r="H844" s="43">
        <f>Current!AM844</f>
        <v>0</v>
      </c>
      <c r="I844" s="41">
        <f>Infrastructure!AT844</f>
        <v>0</v>
      </c>
      <c r="J844" s="42">
        <f>Infrastructure!AU844</f>
        <v>0</v>
      </c>
      <c r="K844" s="43">
        <f>Infrastructure!AV844</f>
        <v>0</v>
      </c>
      <c r="L844" s="41">
        <f>'Allocations-in-Kind'!AK844</f>
        <v>0</v>
      </c>
      <c r="M844" s="42">
        <f>'Allocations-in-Kind'!AL844</f>
        <v>0</v>
      </c>
      <c r="N844" s="43">
        <f>'Allocations-in-Kind'!AM844</f>
        <v>0</v>
      </c>
      <c r="O844" s="41"/>
      <c r="P844" s="42"/>
      <c r="Q844" s="43"/>
      <c r="R844" s="41"/>
      <c r="S844" s="42"/>
      <c r="T844" s="43"/>
      <c r="U844" s="41">
        <f>'ES Breakdown'!AK844</f>
        <v>0</v>
      </c>
      <c r="V844" s="42">
        <f>'ES Breakdown'!AL844</f>
        <v>0</v>
      </c>
      <c r="W844" s="43">
        <f>'ES Breakdown'!AM844</f>
        <v>0</v>
      </c>
      <c r="X844" s="41"/>
      <c r="Y844" s="42"/>
      <c r="Z844" s="43"/>
      <c r="AA844" s="41"/>
      <c r="AB844" s="42"/>
      <c r="AC844" s="43"/>
      <c r="AD844" s="41"/>
      <c r="AE844" s="42"/>
      <c r="AF844" s="43"/>
      <c r="AG844" s="41"/>
      <c r="AH844" s="42"/>
      <c r="AI844" s="43"/>
      <c r="AK844" s="41">
        <f t="shared" si="247"/>
        <v>0</v>
      </c>
      <c r="AL844" s="42">
        <f t="shared" si="247"/>
        <v>0</v>
      </c>
      <c r="AM844" s="43">
        <f t="shared" si="247"/>
        <v>0</v>
      </c>
      <c r="AT844" s="32">
        <f t="shared" si="248"/>
        <v>0</v>
      </c>
      <c r="AV844" s="23">
        <v>6</v>
      </c>
      <c r="AW844" s="23">
        <v>19</v>
      </c>
      <c r="AX844" s="23">
        <f t="shared" si="249"/>
        <v>4</v>
      </c>
    </row>
    <row r="845" spans="2:50" ht="15" hidden="1" customHeight="1" x14ac:dyDescent="0.3">
      <c r="B845" s="15"/>
      <c r="C845" s="40" t="s">
        <v>22</v>
      </c>
      <c r="D845" s="34" t="s">
        <v>2</v>
      </c>
      <c r="E845" s="35" t="s">
        <v>2</v>
      </c>
      <c r="F845" s="41">
        <f>Current!AK845</f>
        <v>0</v>
      </c>
      <c r="G845" s="42">
        <f>Current!AL845</f>
        <v>0</v>
      </c>
      <c r="H845" s="43">
        <f>Current!AM845</f>
        <v>0</v>
      </c>
      <c r="I845" s="41">
        <f>Infrastructure!AT845</f>
        <v>0</v>
      </c>
      <c r="J845" s="42">
        <f>Infrastructure!AU845</f>
        <v>0</v>
      </c>
      <c r="K845" s="43">
        <f>Infrastructure!AV845</f>
        <v>0</v>
      </c>
      <c r="L845" s="41">
        <f>'Allocations-in-Kind'!AK845</f>
        <v>0</v>
      </c>
      <c r="M845" s="42">
        <f>'Allocations-in-Kind'!AL845</f>
        <v>0</v>
      </c>
      <c r="N845" s="43">
        <f>'Allocations-in-Kind'!AM845</f>
        <v>0</v>
      </c>
      <c r="O845" s="41"/>
      <c r="P845" s="42"/>
      <c r="Q845" s="43"/>
      <c r="R845" s="41"/>
      <c r="S845" s="42"/>
      <c r="T845" s="43"/>
      <c r="U845" s="41">
        <f>'ES Breakdown'!AK845</f>
        <v>0</v>
      </c>
      <c r="V845" s="42">
        <f>'ES Breakdown'!AL845</f>
        <v>0</v>
      </c>
      <c r="W845" s="43">
        <f>'ES Breakdown'!AM845</f>
        <v>0</v>
      </c>
      <c r="X845" s="41"/>
      <c r="Y845" s="42"/>
      <c r="Z845" s="43"/>
      <c r="AA845" s="41"/>
      <c r="AB845" s="42"/>
      <c r="AC845" s="43"/>
      <c r="AD845" s="41"/>
      <c r="AE845" s="42"/>
      <c r="AF845" s="43"/>
      <c r="AG845" s="41"/>
      <c r="AH845" s="42"/>
      <c r="AI845" s="43"/>
      <c r="AK845" s="41">
        <f t="shared" si="247"/>
        <v>0</v>
      </c>
      <c r="AL845" s="42">
        <f t="shared" si="247"/>
        <v>0</v>
      </c>
      <c r="AM845" s="43">
        <f t="shared" si="247"/>
        <v>0</v>
      </c>
      <c r="AT845" s="32">
        <f t="shared" si="248"/>
        <v>0</v>
      </c>
      <c r="AV845" s="23">
        <v>6</v>
      </c>
      <c r="AW845" s="23">
        <v>19</v>
      </c>
      <c r="AX845" s="23">
        <f t="shared" si="249"/>
        <v>5</v>
      </c>
    </row>
    <row r="846" spans="2:50" ht="15" hidden="1" customHeight="1" x14ac:dyDescent="0.3">
      <c r="B846" s="15"/>
      <c r="C846" s="40" t="s">
        <v>22</v>
      </c>
      <c r="D846" s="34" t="s">
        <v>2</v>
      </c>
      <c r="E846" s="35" t="s">
        <v>2</v>
      </c>
      <c r="F846" s="41">
        <f>Current!AK846</f>
        <v>0</v>
      </c>
      <c r="G846" s="42">
        <f>Current!AL846</f>
        <v>0</v>
      </c>
      <c r="H846" s="43">
        <f>Current!AM846</f>
        <v>0</v>
      </c>
      <c r="I846" s="41">
        <f>Infrastructure!AT846</f>
        <v>0</v>
      </c>
      <c r="J846" s="42">
        <f>Infrastructure!AU846</f>
        <v>0</v>
      </c>
      <c r="K846" s="43">
        <f>Infrastructure!AV846</f>
        <v>0</v>
      </c>
      <c r="L846" s="41">
        <f>'Allocations-in-Kind'!AK846</f>
        <v>0</v>
      </c>
      <c r="M846" s="42">
        <f>'Allocations-in-Kind'!AL846</f>
        <v>0</v>
      </c>
      <c r="N846" s="43">
        <f>'Allocations-in-Kind'!AM846</f>
        <v>0</v>
      </c>
      <c r="O846" s="41"/>
      <c r="P846" s="42"/>
      <c r="Q846" s="43"/>
      <c r="R846" s="41"/>
      <c r="S846" s="42"/>
      <c r="T846" s="43"/>
      <c r="U846" s="41">
        <f>'ES Breakdown'!AK846</f>
        <v>0</v>
      </c>
      <c r="V846" s="42">
        <f>'ES Breakdown'!AL846</f>
        <v>0</v>
      </c>
      <c r="W846" s="43">
        <f>'ES Breakdown'!AM846</f>
        <v>0</v>
      </c>
      <c r="X846" s="41"/>
      <c r="Y846" s="42"/>
      <c r="Z846" s="43"/>
      <c r="AA846" s="41"/>
      <c r="AB846" s="42"/>
      <c r="AC846" s="43"/>
      <c r="AD846" s="41"/>
      <c r="AE846" s="42"/>
      <c r="AF846" s="43"/>
      <c r="AG846" s="41"/>
      <c r="AH846" s="42"/>
      <c r="AI846" s="43"/>
      <c r="AK846" s="41">
        <f t="shared" si="247"/>
        <v>0</v>
      </c>
      <c r="AL846" s="42">
        <f t="shared" si="247"/>
        <v>0</v>
      </c>
      <c r="AM846" s="43">
        <f t="shared" si="247"/>
        <v>0</v>
      </c>
      <c r="AT846" s="32">
        <f t="shared" si="248"/>
        <v>0</v>
      </c>
      <c r="AV846" s="23">
        <v>6</v>
      </c>
      <c r="AW846" s="23">
        <v>19</v>
      </c>
      <c r="AX846" s="23">
        <f t="shared" si="249"/>
        <v>6</v>
      </c>
    </row>
    <row r="847" spans="2:50" ht="15" hidden="1" customHeight="1" x14ac:dyDescent="0.3">
      <c r="B847" s="15"/>
      <c r="C847" s="40" t="s">
        <v>22</v>
      </c>
      <c r="D847" s="34" t="s">
        <v>2</v>
      </c>
      <c r="E847" s="35" t="s">
        <v>2</v>
      </c>
      <c r="F847" s="41">
        <f>Current!AK847</f>
        <v>0</v>
      </c>
      <c r="G847" s="42">
        <f>Current!AL847</f>
        <v>0</v>
      </c>
      <c r="H847" s="43">
        <f>Current!AM847</f>
        <v>0</v>
      </c>
      <c r="I847" s="41">
        <f>Infrastructure!AT847</f>
        <v>0</v>
      </c>
      <c r="J847" s="42">
        <f>Infrastructure!AU847</f>
        <v>0</v>
      </c>
      <c r="K847" s="43">
        <f>Infrastructure!AV847</f>
        <v>0</v>
      </c>
      <c r="L847" s="41">
        <f>'Allocations-in-Kind'!AK847</f>
        <v>0</v>
      </c>
      <c r="M847" s="42">
        <f>'Allocations-in-Kind'!AL847</f>
        <v>0</v>
      </c>
      <c r="N847" s="43">
        <f>'Allocations-in-Kind'!AM847</f>
        <v>0</v>
      </c>
      <c r="O847" s="41"/>
      <c r="P847" s="42"/>
      <c r="Q847" s="43"/>
      <c r="R847" s="41"/>
      <c r="S847" s="42"/>
      <c r="T847" s="43"/>
      <c r="U847" s="41">
        <f>'ES Breakdown'!AK847</f>
        <v>0</v>
      </c>
      <c r="V847" s="42">
        <f>'ES Breakdown'!AL847</f>
        <v>0</v>
      </c>
      <c r="W847" s="43">
        <f>'ES Breakdown'!AM847</f>
        <v>0</v>
      </c>
      <c r="X847" s="41"/>
      <c r="Y847" s="42"/>
      <c r="Z847" s="43"/>
      <c r="AA847" s="41"/>
      <c r="AB847" s="42"/>
      <c r="AC847" s="43"/>
      <c r="AD847" s="41"/>
      <c r="AE847" s="42"/>
      <c r="AF847" s="43"/>
      <c r="AG847" s="41"/>
      <c r="AH847" s="42"/>
      <c r="AI847" s="43"/>
      <c r="AK847" s="41">
        <f t="shared" si="247"/>
        <v>0</v>
      </c>
      <c r="AL847" s="42">
        <f t="shared" si="247"/>
        <v>0</v>
      </c>
      <c r="AM847" s="43">
        <f t="shared" si="247"/>
        <v>0</v>
      </c>
      <c r="AT847" s="32">
        <f t="shared" si="248"/>
        <v>0</v>
      </c>
      <c r="AV847" s="23">
        <v>6</v>
      </c>
      <c r="AW847" s="23">
        <v>19</v>
      </c>
      <c r="AX847" s="23">
        <f t="shared" si="249"/>
        <v>7</v>
      </c>
    </row>
    <row r="848" spans="2:50" ht="15" hidden="1" customHeight="1" x14ac:dyDescent="0.3">
      <c r="B848" s="15"/>
      <c r="C848" s="40" t="s">
        <v>22</v>
      </c>
      <c r="D848" s="34" t="s">
        <v>2</v>
      </c>
      <c r="E848" s="35" t="s">
        <v>2</v>
      </c>
      <c r="F848" s="41">
        <f>Current!AK848</f>
        <v>0</v>
      </c>
      <c r="G848" s="42">
        <f>Current!AL848</f>
        <v>0</v>
      </c>
      <c r="H848" s="43">
        <f>Current!AM848</f>
        <v>0</v>
      </c>
      <c r="I848" s="41">
        <f>Infrastructure!AT848</f>
        <v>0</v>
      </c>
      <c r="J848" s="42">
        <f>Infrastructure!AU848</f>
        <v>0</v>
      </c>
      <c r="K848" s="43">
        <f>Infrastructure!AV848</f>
        <v>0</v>
      </c>
      <c r="L848" s="41">
        <f>'Allocations-in-Kind'!AK848</f>
        <v>0</v>
      </c>
      <c r="M848" s="42">
        <f>'Allocations-in-Kind'!AL848</f>
        <v>0</v>
      </c>
      <c r="N848" s="43">
        <f>'Allocations-in-Kind'!AM848</f>
        <v>0</v>
      </c>
      <c r="O848" s="41"/>
      <c r="P848" s="42"/>
      <c r="Q848" s="43"/>
      <c r="R848" s="41"/>
      <c r="S848" s="42"/>
      <c r="T848" s="43"/>
      <c r="U848" s="41">
        <f>'ES Breakdown'!AK848</f>
        <v>0</v>
      </c>
      <c r="V848" s="42">
        <f>'ES Breakdown'!AL848</f>
        <v>0</v>
      </c>
      <c r="W848" s="43">
        <f>'ES Breakdown'!AM848</f>
        <v>0</v>
      </c>
      <c r="X848" s="41"/>
      <c r="Y848" s="42"/>
      <c r="Z848" s="43"/>
      <c r="AA848" s="41"/>
      <c r="AB848" s="42"/>
      <c r="AC848" s="43"/>
      <c r="AD848" s="41"/>
      <c r="AE848" s="42"/>
      <c r="AF848" s="43"/>
      <c r="AG848" s="41"/>
      <c r="AH848" s="42"/>
      <c r="AI848" s="43"/>
      <c r="AK848" s="41">
        <f t="shared" si="247"/>
        <v>0</v>
      </c>
      <c r="AL848" s="42">
        <f t="shared" si="247"/>
        <v>0</v>
      </c>
      <c r="AM848" s="43">
        <f t="shared" si="247"/>
        <v>0</v>
      </c>
      <c r="AT848" s="32">
        <f t="shared" si="248"/>
        <v>0</v>
      </c>
      <c r="AV848" s="23">
        <v>6</v>
      </c>
      <c r="AW848" s="23">
        <v>19</v>
      </c>
      <c r="AX848" s="23">
        <f t="shared" si="249"/>
        <v>8</v>
      </c>
    </row>
    <row r="849" spans="2:50" ht="15" hidden="1" customHeight="1" x14ac:dyDescent="0.3">
      <c r="B849" s="15"/>
      <c r="C849" s="40" t="s">
        <v>22</v>
      </c>
      <c r="D849" s="34" t="s">
        <v>2</v>
      </c>
      <c r="E849" s="35" t="s">
        <v>2</v>
      </c>
      <c r="F849" s="41">
        <f>Current!AK849</f>
        <v>0</v>
      </c>
      <c r="G849" s="42">
        <f>Current!AL849</f>
        <v>0</v>
      </c>
      <c r="H849" s="43">
        <f>Current!AM849</f>
        <v>0</v>
      </c>
      <c r="I849" s="41">
        <f>Infrastructure!AT849</f>
        <v>0</v>
      </c>
      <c r="J849" s="42">
        <f>Infrastructure!AU849</f>
        <v>0</v>
      </c>
      <c r="K849" s="43">
        <f>Infrastructure!AV849</f>
        <v>0</v>
      </c>
      <c r="L849" s="41">
        <f>'Allocations-in-Kind'!AK849</f>
        <v>0</v>
      </c>
      <c r="M849" s="42">
        <f>'Allocations-in-Kind'!AL849</f>
        <v>0</v>
      </c>
      <c r="N849" s="43">
        <f>'Allocations-in-Kind'!AM849</f>
        <v>0</v>
      </c>
      <c r="O849" s="41"/>
      <c r="P849" s="42"/>
      <c r="Q849" s="43"/>
      <c r="R849" s="41"/>
      <c r="S849" s="42"/>
      <c r="T849" s="43"/>
      <c r="U849" s="41">
        <f>'ES Breakdown'!AK849</f>
        <v>0</v>
      </c>
      <c r="V849" s="42">
        <f>'ES Breakdown'!AL849</f>
        <v>0</v>
      </c>
      <c r="W849" s="43">
        <f>'ES Breakdown'!AM849</f>
        <v>0</v>
      </c>
      <c r="X849" s="41"/>
      <c r="Y849" s="42"/>
      <c r="Z849" s="43"/>
      <c r="AA849" s="41"/>
      <c r="AB849" s="42"/>
      <c r="AC849" s="43"/>
      <c r="AD849" s="41"/>
      <c r="AE849" s="42"/>
      <c r="AF849" s="43"/>
      <c r="AG849" s="41"/>
      <c r="AH849" s="42"/>
      <c r="AI849" s="43"/>
      <c r="AK849" s="41">
        <f t="shared" si="247"/>
        <v>0</v>
      </c>
      <c r="AL849" s="42">
        <f t="shared" si="247"/>
        <v>0</v>
      </c>
      <c r="AM849" s="43">
        <f t="shared" si="247"/>
        <v>0</v>
      </c>
      <c r="AT849" s="32">
        <f t="shared" si="248"/>
        <v>0</v>
      </c>
      <c r="AV849" s="23">
        <v>6</v>
      </c>
      <c r="AW849" s="23">
        <v>19</v>
      </c>
      <c r="AX849" s="23">
        <f t="shared" si="249"/>
        <v>9</v>
      </c>
    </row>
    <row r="850" spans="2:50" ht="15" hidden="1" customHeight="1" x14ac:dyDescent="0.3">
      <c r="B850" s="15"/>
      <c r="C850" s="40" t="s">
        <v>22</v>
      </c>
      <c r="D850" s="34" t="s">
        <v>2</v>
      </c>
      <c r="E850" s="35" t="s">
        <v>2</v>
      </c>
      <c r="F850" s="41">
        <f>Current!AK850</f>
        <v>0</v>
      </c>
      <c r="G850" s="42">
        <f>Current!AL850</f>
        <v>0</v>
      </c>
      <c r="H850" s="43">
        <f>Current!AM850</f>
        <v>0</v>
      </c>
      <c r="I850" s="41">
        <f>Infrastructure!AT850</f>
        <v>0</v>
      </c>
      <c r="J850" s="42">
        <f>Infrastructure!AU850</f>
        <v>0</v>
      </c>
      <c r="K850" s="43">
        <f>Infrastructure!AV850</f>
        <v>0</v>
      </c>
      <c r="L850" s="41">
        <f>'Allocations-in-Kind'!AK850</f>
        <v>0</v>
      </c>
      <c r="M850" s="42">
        <f>'Allocations-in-Kind'!AL850</f>
        <v>0</v>
      </c>
      <c r="N850" s="43">
        <f>'Allocations-in-Kind'!AM850</f>
        <v>0</v>
      </c>
      <c r="O850" s="41"/>
      <c r="P850" s="42"/>
      <c r="Q850" s="43"/>
      <c r="R850" s="41"/>
      <c r="S850" s="42"/>
      <c r="T850" s="43"/>
      <c r="U850" s="41">
        <f>'ES Breakdown'!AK850</f>
        <v>0</v>
      </c>
      <c r="V850" s="42">
        <f>'ES Breakdown'!AL850</f>
        <v>0</v>
      </c>
      <c r="W850" s="43">
        <f>'ES Breakdown'!AM850</f>
        <v>0</v>
      </c>
      <c r="X850" s="41"/>
      <c r="Y850" s="42"/>
      <c r="Z850" s="43"/>
      <c r="AA850" s="41"/>
      <c r="AB850" s="42"/>
      <c r="AC850" s="43"/>
      <c r="AD850" s="41"/>
      <c r="AE850" s="42"/>
      <c r="AF850" s="43"/>
      <c r="AG850" s="41"/>
      <c r="AH850" s="42"/>
      <c r="AI850" s="43"/>
      <c r="AK850" s="41">
        <f t="shared" si="247"/>
        <v>0</v>
      </c>
      <c r="AL850" s="42">
        <f t="shared" si="247"/>
        <v>0</v>
      </c>
      <c r="AM850" s="43">
        <f t="shared" si="247"/>
        <v>0</v>
      </c>
      <c r="AT850" s="32">
        <f t="shared" si="248"/>
        <v>0</v>
      </c>
      <c r="AV850" s="23">
        <v>6</v>
      </c>
      <c r="AW850" s="23">
        <v>19</v>
      </c>
      <c r="AX850" s="23">
        <f t="shared" si="249"/>
        <v>10</v>
      </c>
    </row>
    <row r="851" spans="2:50" ht="15" hidden="1" customHeight="1" x14ac:dyDescent="0.3">
      <c r="B851" s="15"/>
      <c r="C851" s="40" t="s">
        <v>23</v>
      </c>
      <c r="D851" s="34" t="s">
        <v>2</v>
      </c>
      <c r="E851" s="35" t="s">
        <v>2</v>
      </c>
      <c r="F851" s="41">
        <f>Current!AK851</f>
        <v>0</v>
      </c>
      <c r="G851" s="42">
        <f>Current!AL851</f>
        <v>0</v>
      </c>
      <c r="H851" s="43">
        <f>Current!AM851</f>
        <v>0</v>
      </c>
      <c r="I851" s="41">
        <f>Infrastructure!AT851</f>
        <v>0</v>
      </c>
      <c r="J851" s="42">
        <f>Infrastructure!AU851</f>
        <v>0</v>
      </c>
      <c r="K851" s="43">
        <f>Infrastructure!AV851</f>
        <v>0</v>
      </c>
      <c r="L851" s="41">
        <f>'Allocations-in-Kind'!AK851</f>
        <v>0</v>
      </c>
      <c r="M851" s="42">
        <f>'Allocations-in-Kind'!AL851</f>
        <v>0</v>
      </c>
      <c r="N851" s="43">
        <f>'Allocations-in-Kind'!AM851</f>
        <v>0</v>
      </c>
      <c r="O851" s="41"/>
      <c r="P851" s="42"/>
      <c r="Q851" s="43"/>
      <c r="R851" s="41"/>
      <c r="S851" s="42"/>
      <c r="T851" s="43"/>
      <c r="U851" s="41">
        <f>'ES Breakdown'!AK851</f>
        <v>0</v>
      </c>
      <c r="V851" s="42">
        <f>'ES Breakdown'!AL851</f>
        <v>0</v>
      </c>
      <c r="W851" s="43">
        <f>'ES Breakdown'!AM851</f>
        <v>0</v>
      </c>
      <c r="X851" s="41"/>
      <c r="Y851" s="42"/>
      <c r="Z851" s="43"/>
      <c r="AA851" s="41"/>
      <c r="AB851" s="42"/>
      <c r="AC851" s="43"/>
      <c r="AD851" s="41"/>
      <c r="AE851" s="42"/>
      <c r="AF851" s="43"/>
      <c r="AG851" s="41"/>
      <c r="AH851" s="42"/>
      <c r="AI851" s="43"/>
      <c r="AK851" s="41">
        <f t="shared" si="247"/>
        <v>0</v>
      </c>
      <c r="AL851" s="42">
        <f t="shared" si="247"/>
        <v>0</v>
      </c>
      <c r="AM851" s="43">
        <f t="shared" si="247"/>
        <v>0</v>
      </c>
      <c r="AT851" s="32">
        <f t="shared" si="248"/>
        <v>0</v>
      </c>
      <c r="AV851" s="23">
        <v>6</v>
      </c>
      <c r="AW851" s="23">
        <v>20</v>
      </c>
      <c r="AX851" s="23">
        <f t="shared" si="249"/>
        <v>1</v>
      </c>
    </row>
    <row r="852" spans="2:50" ht="15" hidden="1" customHeight="1" x14ac:dyDescent="0.3">
      <c r="B852" s="15"/>
      <c r="C852" s="50" t="str">
        <f>IF(LEN(E851)&lt;1,"","Total: " &amp; LEFT(E851,LEN(E851)-21) &amp; "Municipalities")</f>
        <v/>
      </c>
      <c r="D852" s="51"/>
      <c r="E852" s="52"/>
      <c r="F852" s="53">
        <f>Current!AK852</f>
        <v>0</v>
      </c>
      <c r="G852" s="54">
        <f>Current!AL852</f>
        <v>0</v>
      </c>
      <c r="H852" s="55">
        <f>Current!AM852</f>
        <v>0</v>
      </c>
      <c r="I852" s="53">
        <f>Infrastructure!AT852</f>
        <v>0</v>
      </c>
      <c r="J852" s="54">
        <f>Infrastructure!AU852</f>
        <v>0</v>
      </c>
      <c r="K852" s="55">
        <f>Infrastructure!AV852</f>
        <v>0</v>
      </c>
      <c r="L852" s="53">
        <f>'Allocations-in-Kind'!AK852</f>
        <v>0</v>
      </c>
      <c r="M852" s="54">
        <f>'Allocations-in-Kind'!AL852</f>
        <v>0</v>
      </c>
      <c r="N852" s="55">
        <f>'Allocations-in-Kind'!AM852</f>
        <v>0</v>
      </c>
      <c r="O852" s="53">
        <f t="shared" ref="O852:AI852" si="250">SUM(O841:O851)</f>
        <v>0</v>
      </c>
      <c r="P852" s="54">
        <f t="shared" si="250"/>
        <v>0</v>
      </c>
      <c r="Q852" s="55">
        <f t="shared" si="250"/>
        <v>0</v>
      </c>
      <c r="R852" s="53">
        <f t="shared" si="250"/>
        <v>0</v>
      </c>
      <c r="S852" s="54">
        <f t="shared" si="250"/>
        <v>0</v>
      </c>
      <c r="T852" s="55">
        <f t="shared" si="250"/>
        <v>0</v>
      </c>
      <c r="U852" s="53">
        <f t="shared" si="250"/>
        <v>0</v>
      </c>
      <c r="V852" s="54">
        <f t="shared" si="250"/>
        <v>0</v>
      </c>
      <c r="W852" s="55">
        <f t="shared" si="250"/>
        <v>0</v>
      </c>
      <c r="X852" s="53">
        <f t="shared" si="250"/>
        <v>0</v>
      </c>
      <c r="Y852" s="54">
        <f t="shared" si="250"/>
        <v>0</v>
      </c>
      <c r="Z852" s="55">
        <f t="shared" si="250"/>
        <v>0</v>
      </c>
      <c r="AA852" s="53">
        <f t="shared" si="250"/>
        <v>0</v>
      </c>
      <c r="AB852" s="54">
        <f t="shared" si="250"/>
        <v>0</v>
      </c>
      <c r="AC852" s="55">
        <f t="shared" si="250"/>
        <v>0</v>
      </c>
      <c r="AD852" s="53">
        <f t="shared" si="250"/>
        <v>0</v>
      </c>
      <c r="AE852" s="54">
        <f t="shared" si="250"/>
        <v>0</v>
      </c>
      <c r="AF852" s="55">
        <f t="shared" si="250"/>
        <v>0</v>
      </c>
      <c r="AG852" s="53">
        <f t="shared" si="250"/>
        <v>0</v>
      </c>
      <c r="AH852" s="54">
        <f t="shared" si="250"/>
        <v>0</v>
      </c>
      <c r="AI852" s="55">
        <f t="shared" si="250"/>
        <v>0</v>
      </c>
      <c r="AK852" s="53">
        <f>SUM(AK841:AK851)</f>
        <v>0</v>
      </c>
      <c r="AL852" s="54">
        <f>SUM(AL841:AL851)</f>
        <v>0</v>
      </c>
      <c r="AM852" s="55">
        <f>SUM(AM841:AM851)</f>
        <v>0</v>
      </c>
      <c r="AT852" s="32">
        <f>IF(SUM(AT841:AT851)=0,0,1)</f>
        <v>0</v>
      </c>
    </row>
    <row r="853" spans="2:50" ht="15" hidden="1" customHeight="1" x14ac:dyDescent="0.3">
      <c r="B853" s="15"/>
      <c r="C853" s="40"/>
      <c r="D853" s="34"/>
      <c r="E853" s="35"/>
      <c r="F853" s="41">
        <f>Current!AK853</f>
        <v>0</v>
      </c>
      <c r="G853" s="42">
        <f>Current!AL853</f>
        <v>0</v>
      </c>
      <c r="H853" s="43">
        <f>Current!AM853</f>
        <v>0</v>
      </c>
      <c r="I853" s="41">
        <f>Infrastructure!AT853</f>
        <v>0</v>
      </c>
      <c r="J853" s="42">
        <f>Infrastructure!AU853</f>
        <v>0</v>
      </c>
      <c r="K853" s="43">
        <f>Infrastructure!AV853</f>
        <v>0</v>
      </c>
      <c r="L853" s="41">
        <f>'Allocations-in-Kind'!AK853</f>
        <v>0</v>
      </c>
      <c r="M853" s="42">
        <f>'Allocations-in-Kind'!AL853</f>
        <v>0</v>
      </c>
      <c r="N853" s="43">
        <f>'Allocations-in-Kind'!AM853</f>
        <v>0</v>
      </c>
      <c r="O853" s="41"/>
      <c r="P853" s="42"/>
      <c r="Q853" s="43"/>
      <c r="R853" s="41"/>
      <c r="S853" s="42"/>
      <c r="T853" s="43"/>
      <c r="U853" s="41"/>
      <c r="V853" s="42"/>
      <c r="W853" s="43"/>
      <c r="X853" s="41"/>
      <c r="Y853" s="42"/>
      <c r="Z853" s="43"/>
      <c r="AA853" s="41"/>
      <c r="AB853" s="42"/>
      <c r="AC853" s="43"/>
      <c r="AD853" s="41"/>
      <c r="AE853" s="42"/>
      <c r="AF853" s="43"/>
      <c r="AG853" s="41"/>
      <c r="AH853" s="42"/>
      <c r="AI853" s="43"/>
      <c r="AK853" s="41"/>
      <c r="AL853" s="42"/>
      <c r="AM853" s="43"/>
      <c r="AT853" s="32">
        <v>0</v>
      </c>
    </row>
    <row r="854" spans="2:50" ht="15" customHeight="1" x14ac:dyDescent="0.3">
      <c r="B854" s="15"/>
      <c r="C854" s="56" t="s">
        <v>34</v>
      </c>
      <c r="D854" s="57"/>
      <c r="E854" s="58"/>
      <c r="F854" s="53">
        <f>Current!AK854</f>
        <v>131898</v>
      </c>
      <c r="G854" s="54">
        <f>Current!AL854</f>
        <v>89974</v>
      </c>
      <c r="H854" s="55">
        <f>Current!AM854</f>
        <v>92400</v>
      </c>
      <c r="I854" s="53">
        <f>Infrastructure!AT854</f>
        <v>3479847.5066435342</v>
      </c>
      <c r="J854" s="54">
        <f>Infrastructure!AU854</f>
        <v>3504289.5907157487</v>
      </c>
      <c r="K854" s="55">
        <f>Infrastructure!AV854</f>
        <v>3702435.9656664925</v>
      </c>
      <c r="L854" s="53">
        <f>'Allocations-in-Kind'!AK854</f>
        <v>708978</v>
      </c>
      <c r="M854" s="54">
        <f>'Allocations-in-Kind'!AL854</f>
        <v>768480</v>
      </c>
      <c r="N854" s="55">
        <f>'Allocations-in-Kind'!AM854</f>
        <v>811707</v>
      </c>
      <c r="O854" s="53"/>
      <c r="P854" s="54"/>
      <c r="Q854" s="55"/>
      <c r="R854" s="53"/>
      <c r="S854" s="54"/>
      <c r="T854" s="55"/>
      <c r="U854" s="53">
        <f t="shared" ref="U854:AI854" si="251">U717+U718+U719+U720+U721+U735+U748+U761+U774+U787+U800+U813+U826+U839+U852</f>
        <v>8629949</v>
      </c>
      <c r="V854" s="54">
        <f t="shared" si="251"/>
        <v>8994145</v>
      </c>
      <c r="W854" s="55">
        <f t="shared" si="251"/>
        <v>9312465</v>
      </c>
      <c r="X854" s="53">
        <f t="shared" si="251"/>
        <v>0</v>
      </c>
      <c r="Y854" s="54">
        <f t="shared" si="251"/>
        <v>0</v>
      </c>
      <c r="Z854" s="55">
        <f t="shared" si="251"/>
        <v>0</v>
      </c>
      <c r="AA854" s="53">
        <f t="shared" si="251"/>
        <v>0</v>
      </c>
      <c r="AB854" s="54">
        <f t="shared" si="251"/>
        <v>0</v>
      </c>
      <c r="AC854" s="55">
        <f t="shared" si="251"/>
        <v>0</v>
      </c>
      <c r="AD854" s="53">
        <f t="shared" si="251"/>
        <v>0</v>
      </c>
      <c r="AE854" s="54">
        <f t="shared" si="251"/>
        <v>0</v>
      </c>
      <c r="AF854" s="55">
        <f t="shared" si="251"/>
        <v>0</v>
      </c>
      <c r="AG854" s="53">
        <f t="shared" si="251"/>
        <v>0</v>
      </c>
      <c r="AH854" s="54">
        <f t="shared" si="251"/>
        <v>0</v>
      </c>
      <c r="AI854" s="55">
        <f t="shared" si="251"/>
        <v>0</v>
      </c>
      <c r="AK854" s="53">
        <f>AK717+AK718+AK719+AK720+AK721+AK735+AK748+AK761+AK774+AK787+AK800+AK813+AK826+AK839+AK852</f>
        <v>12950672.506643534</v>
      </c>
      <c r="AL854" s="54">
        <f>AL717+AL718+AL719+AL720+AL721+AL735+AL748+AL761+AL774+AL787+AL800+AL813+AL826+AL839+AL852</f>
        <v>13356888.590715749</v>
      </c>
      <c r="AM854" s="55">
        <f>AM717+AM718+AM719+AM720+AM721+AM735+AM748+AM761+AM774+AM787+AM800+AM813+AM826+AM839+AM852</f>
        <v>13919007.965666492</v>
      </c>
      <c r="AT854" s="32">
        <v>1</v>
      </c>
    </row>
    <row r="855" spans="2:50" ht="15" customHeight="1" x14ac:dyDescent="0.3">
      <c r="B855" s="15"/>
      <c r="C855" s="40"/>
      <c r="D855" s="34"/>
      <c r="E855" s="35"/>
      <c r="F855" s="41"/>
      <c r="G855" s="42"/>
      <c r="H855" s="43"/>
      <c r="I855" s="41"/>
      <c r="J855" s="42"/>
      <c r="K855" s="43"/>
      <c r="L855" s="41"/>
      <c r="M855" s="42"/>
      <c r="N855" s="43"/>
      <c r="O855" s="41"/>
      <c r="P855" s="42"/>
      <c r="Q855" s="43"/>
      <c r="R855" s="41"/>
      <c r="S855" s="42"/>
      <c r="T855" s="43"/>
      <c r="U855" s="41"/>
      <c r="V855" s="42"/>
      <c r="W855" s="43"/>
      <c r="X855" s="41"/>
      <c r="Y855" s="42"/>
      <c r="Z855" s="43"/>
      <c r="AA855" s="41"/>
      <c r="AB855" s="42"/>
      <c r="AC855" s="43"/>
      <c r="AD855" s="41"/>
      <c r="AE855" s="42"/>
      <c r="AF855" s="43"/>
      <c r="AG855" s="41"/>
      <c r="AH855" s="42"/>
      <c r="AI855" s="43"/>
      <c r="AK855" s="41"/>
      <c r="AL855" s="42"/>
      <c r="AM855" s="43"/>
      <c r="AT855" s="32">
        <v>1</v>
      </c>
    </row>
    <row r="856" spans="2:50" ht="15" customHeight="1" x14ac:dyDescent="0.3">
      <c r="B856" s="15"/>
      <c r="C856" s="33" t="s">
        <v>35</v>
      </c>
      <c r="D856" s="34"/>
      <c r="E856" s="35"/>
      <c r="F856" s="36">
        <f>Current!AK856</f>
        <v>0</v>
      </c>
      <c r="G856" s="37">
        <f>Current!AL856</f>
        <v>0</v>
      </c>
      <c r="H856" s="38">
        <f>Current!AM856</f>
        <v>0</v>
      </c>
      <c r="I856" s="36">
        <f>Infrastructure!AT856</f>
        <v>0</v>
      </c>
      <c r="J856" s="37">
        <f>Infrastructure!AU856</f>
        <v>0</v>
      </c>
      <c r="K856" s="38">
        <f>Infrastructure!AV856</f>
        <v>0</v>
      </c>
      <c r="L856" s="36">
        <f>'Allocations-in-Kind'!AK856</f>
        <v>0</v>
      </c>
      <c r="M856" s="37">
        <f>'Allocations-in-Kind'!AL856</f>
        <v>0</v>
      </c>
      <c r="N856" s="38">
        <f>'Allocations-in-Kind'!AM856</f>
        <v>0</v>
      </c>
      <c r="O856" s="36"/>
      <c r="P856" s="37"/>
      <c r="Q856" s="38"/>
      <c r="R856" s="36"/>
      <c r="S856" s="37"/>
      <c r="T856" s="38"/>
      <c r="U856" s="36"/>
      <c r="V856" s="37"/>
      <c r="W856" s="38"/>
      <c r="X856" s="36"/>
      <c r="Y856" s="37"/>
      <c r="Z856" s="38"/>
      <c r="AA856" s="36"/>
      <c r="AB856" s="37"/>
      <c r="AC856" s="38"/>
      <c r="AD856" s="36"/>
      <c r="AE856" s="37"/>
      <c r="AF856" s="38"/>
      <c r="AG856" s="36"/>
      <c r="AH856" s="37"/>
      <c r="AI856" s="38"/>
      <c r="AK856" s="36"/>
      <c r="AL856" s="37"/>
      <c r="AM856" s="38"/>
      <c r="AT856" s="32">
        <v>1</v>
      </c>
    </row>
    <row r="857" spans="2:50" ht="15" customHeight="1" x14ac:dyDescent="0.3">
      <c r="B857" s="15"/>
      <c r="C857" s="39">
        <v>0</v>
      </c>
      <c r="D857" s="34"/>
      <c r="E857" s="35"/>
      <c r="F857" s="36">
        <f>Current!AK857</f>
        <v>0</v>
      </c>
      <c r="G857" s="37">
        <f>Current!AL857</f>
        <v>0</v>
      </c>
      <c r="H857" s="38">
        <f>Current!AM857</f>
        <v>0</v>
      </c>
      <c r="I857" s="36">
        <f>Infrastructure!AT857</f>
        <v>0</v>
      </c>
      <c r="J857" s="37">
        <f>Infrastructure!AU857</f>
        <v>0</v>
      </c>
      <c r="K857" s="38">
        <f>Infrastructure!AV857</f>
        <v>0</v>
      </c>
      <c r="L857" s="36">
        <f>'Allocations-in-Kind'!AK857</f>
        <v>0</v>
      </c>
      <c r="M857" s="37">
        <f>'Allocations-in-Kind'!AL857</f>
        <v>0</v>
      </c>
      <c r="N857" s="38">
        <f>'Allocations-in-Kind'!AM857</f>
        <v>0</v>
      </c>
      <c r="O857" s="36"/>
      <c r="P857" s="37"/>
      <c r="Q857" s="38"/>
      <c r="R857" s="36"/>
      <c r="S857" s="37"/>
      <c r="T857" s="38"/>
      <c r="U857" s="36"/>
      <c r="V857" s="37"/>
      <c r="W857" s="38"/>
      <c r="X857" s="36"/>
      <c r="Y857" s="37"/>
      <c r="Z857" s="38"/>
      <c r="AA857" s="36"/>
      <c r="AB857" s="37"/>
      <c r="AC857" s="38"/>
      <c r="AD857" s="36"/>
      <c r="AE857" s="37"/>
      <c r="AF857" s="38"/>
      <c r="AG857" s="36"/>
      <c r="AH857" s="37"/>
      <c r="AI857" s="38"/>
      <c r="AK857" s="36"/>
      <c r="AL857" s="37"/>
      <c r="AM857" s="38"/>
      <c r="AT857" s="32">
        <v>1</v>
      </c>
    </row>
    <row r="858" spans="2:50" ht="15" hidden="1" customHeight="1" x14ac:dyDescent="0.3">
      <c r="B858" s="15"/>
      <c r="C858" s="40" t="s">
        <v>21</v>
      </c>
      <c r="D858" s="34" t="s">
        <v>2</v>
      </c>
      <c r="E858" s="35" t="s">
        <v>2</v>
      </c>
      <c r="F858" s="41">
        <f>Current!AK858</f>
        <v>0</v>
      </c>
      <c r="G858" s="42">
        <f>Current!AL858</f>
        <v>0</v>
      </c>
      <c r="H858" s="43">
        <f>Current!AM858</f>
        <v>0</v>
      </c>
      <c r="I858" s="41">
        <f>Infrastructure!AT858</f>
        <v>0</v>
      </c>
      <c r="J858" s="42">
        <f>Infrastructure!AU858</f>
        <v>0</v>
      </c>
      <c r="K858" s="43">
        <f>Infrastructure!AV858</f>
        <v>0</v>
      </c>
      <c r="L858" s="41">
        <f>'Allocations-in-Kind'!AK858</f>
        <v>0</v>
      </c>
      <c r="M858" s="42">
        <f>'Allocations-in-Kind'!AL858</f>
        <v>0</v>
      </c>
      <c r="N858" s="43">
        <f>'Allocations-in-Kind'!AM858</f>
        <v>0</v>
      </c>
      <c r="O858" s="41"/>
      <c r="P858" s="42"/>
      <c r="Q858" s="43"/>
      <c r="R858" s="41"/>
      <c r="S858" s="42"/>
      <c r="T858" s="43"/>
      <c r="U858" s="41">
        <f>'ES Breakdown'!AK858</f>
        <v>0</v>
      </c>
      <c r="V858" s="42">
        <f>'ES Breakdown'!AL858</f>
        <v>0</v>
      </c>
      <c r="W858" s="43">
        <f>'ES Breakdown'!AM858</f>
        <v>0</v>
      </c>
      <c r="X858" s="41"/>
      <c r="Y858" s="42"/>
      <c r="Z858" s="43"/>
      <c r="AA858" s="41"/>
      <c r="AB858" s="42"/>
      <c r="AC858" s="43"/>
      <c r="AD858" s="41"/>
      <c r="AE858" s="42"/>
      <c r="AF858" s="43"/>
      <c r="AG858" s="41"/>
      <c r="AH858" s="42"/>
      <c r="AI858" s="43"/>
      <c r="AK858" s="41">
        <f>F858+I858+L858+O858+R858+U858+X858+AA858+AD858+AG858</f>
        <v>0</v>
      </c>
      <c r="AL858" s="42">
        <f t="shared" ref="AL858:AM862" si="252">G858+J858+M858+P858+S858+V858+Y858+AB858+AE858+AH858</f>
        <v>0</v>
      </c>
      <c r="AM858" s="43">
        <f t="shared" si="252"/>
        <v>0</v>
      </c>
      <c r="AT858" s="32">
        <f>IF(LEN(E858)&lt;2,0,1)</f>
        <v>0</v>
      </c>
      <c r="AV858" s="23">
        <v>7</v>
      </c>
      <c r="AX858" s="23">
        <v>1</v>
      </c>
    </row>
    <row r="859" spans="2:50" ht="15" hidden="1" customHeight="1" x14ac:dyDescent="0.3">
      <c r="B859" s="15"/>
      <c r="C859" s="40" t="s">
        <v>21</v>
      </c>
      <c r="D859" s="34" t="s">
        <v>2</v>
      </c>
      <c r="E859" s="35" t="s">
        <v>2</v>
      </c>
      <c r="F859" s="41">
        <f>Current!AK859</f>
        <v>0</v>
      </c>
      <c r="G859" s="42">
        <f>Current!AL859</f>
        <v>0</v>
      </c>
      <c r="H859" s="43">
        <f>Current!AM859</f>
        <v>0</v>
      </c>
      <c r="I859" s="41">
        <f>Infrastructure!AT859</f>
        <v>0</v>
      </c>
      <c r="J859" s="42">
        <f>Infrastructure!AU859</f>
        <v>0</v>
      </c>
      <c r="K859" s="43">
        <f>Infrastructure!AV859</f>
        <v>0</v>
      </c>
      <c r="L859" s="41">
        <f>'Allocations-in-Kind'!AK859</f>
        <v>0</v>
      </c>
      <c r="M859" s="42">
        <f>'Allocations-in-Kind'!AL859</f>
        <v>0</v>
      </c>
      <c r="N859" s="43">
        <f>'Allocations-in-Kind'!AM859</f>
        <v>0</v>
      </c>
      <c r="O859" s="41"/>
      <c r="P859" s="42"/>
      <c r="Q859" s="43"/>
      <c r="R859" s="41"/>
      <c r="S859" s="42"/>
      <c r="T859" s="43"/>
      <c r="U859" s="41">
        <f>'ES Breakdown'!AK859</f>
        <v>0</v>
      </c>
      <c r="V859" s="42">
        <f>'ES Breakdown'!AL859</f>
        <v>0</v>
      </c>
      <c r="W859" s="43">
        <f>'ES Breakdown'!AM859</f>
        <v>0</v>
      </c>
      <c r="X859" s="41"/>
      <c r="Y859" s="42"/>
      <c r="Z859" s="43"/>
      <c r="AA859" s="41"/>
      <c r="AB859" s="42"/>
      <c r="AC859" s="43"/>
      <c r="AD859" s="41"/>
      <c r="AE859" s="42"/>
      <c r="AF859" s="43"/>
      <c r="AG859" s="41"/>
      <c r="AH859" s="42"/>
      <c r="AI859" s="43"/>
      <c r="AK859" s="41">
        <f>F859+I859+L859+O859+R859+U859+X859+AA859+AD859+AG859</f>
        <v>0</v>
      </c>
      <c r="AL859" s="42">
        <f t="shared" si="252"/>
        <v>0</v>
      </c>
      <c r="AM859" s="43">
        <f t="shared" si="252"/>
        <v>0</v>
      </c>
      <c r="AT859" s="32">
        <f>IF(LEN(E859)&lt;2,0,1)</f>
        <v>0</v>
      </c>
      <c r="AV859" s="23">
        <v>7</v>
      </c>
      <c r="AX859" s="23">
        <f>IF(AW859=AW858,AX858+1,1)</f>
        <v>2</v>
      </c>
    </row>
    <row r="860" spans="2:50" ht="15" hidden="1" customHeight="1" x14ac:dyDescent="0.3">
      <c r="B860" s="15"/>
      <c r="C860" s="40" t="s">
        <v>21</v>
      </c>
      <c r="D860" s="34" t="s">
        <v>2</v>
      </c>
      <c r="E860" s="35" t="s">
        <v>2</v>
      </c>
      <c r="F860" s="41">
        <f>Current!AK860</f>
        <v>0</v>
      </c>
      <c r="G860" s="42">
        <f>Current!AL860</f>
        <v>0</v>
      </c>
      <c r="H860" s="43">
        <f>Current!AM860</f>
        <v>0</v>
      </c>
      <c r="I860" s="41">
        <f>Infrastructure!AT860</f>
        <v>0</v>
      </c>
      <c r="J860" s="42">
        <f>Infrastructure!AU860</f>
        <v>0</v>
      </c>
      <c r="K860" s="43">
        <f>Infrastructure!AV860</f>
        <v>0</v>
      </c>
      <c r="L860" s="41">
        <f>'Allocations-in-Kind'!AK860</f>
        <v>0</v>
      </c>
      <c r="M860" s="42">
        <f>'Allocations-in-Kind'!AL860</f>
        <v>0</v>
      </c>
      <c r="N860" s="43">
        <f>'Allocations-in-Kind'!AM860</f>
        <v>0</v>
      </c>
      <c r="O860" s="41"/>
      <c r="P860" s="42"/>
      <c r="Q860" s="43"/>
      <c r="R860" s="41"/>
      <c r="S860" s="42"/>
      <c r="T860" s="43"/>
      <c r="U860" s="41">
        <f>'ES Breakdown'!AK860</f>
        <v>0</v>
      </c>
      <c r="V860" s="42">
        <f>'ES Breakdown'!AL860</f>
        <v>0</v>
      </c>
      <c r="W860" s="43">
        <f>'ES Breakdown'!AM860</f>
        <v>0</v>
      </c>
      <c r="X860" s="41"/>
      <c r="Y860" s="42"/>
      <c r="Z860" s="43"/>
      <c r="AA860" s="41"/>
      <c r="AB860" s="42"/>
      <c r="AC860" s="43"/>
      <c r="AD860" s="41"/>
      <c r="AE860" s="42"/>
      <c r="AF860" s="43"/>
      <c r="AG860" s="41"/>
      <c r="AH860" s="42"/>
      <c r="AI860" s="43"/>
      <c r="AK860" s="41">
        <f>F860+I860+L860+O860+R860+U860+X860+AA860+AD860+AG860</f>
        <v>0</v>
      </c>
      <c r="AL860" s="42">
        <f t="shared" si="252"/>
        <v>0</v>
      </c>
      <c r="AM860" s="43">
        <f t="shared" si="252"/>
        <v>0</v>
      </c>
      <c r="AT860" s="32">
        <f>IF(LEN(E860)&lt;2,0,1)</f>
        <v>0</v>
      </c>
      <c r="AV860" s="23">
        <v>7</v>
      </c>
      <c r="AX860" s="23">
        <f>IF(AW860=AW859,AX859+1,1)</f>
        <v>3</v>
      </c>
    </row>
    <row r="861" spans="2:50" ht="15" hidden="1" customHeight="1" x14ac:dyDescent="0.3">
      <c r="B861" s="15"/>
      <c r="C861" s="40" t="s">
        <v>21</v>
      </c>
      <c r="D861" s="34" t="s">
        <v>2</v>
      </c>
      <c r="E861" s="35" t="s">
        <v>2</v>
      </c>
      <c r="F861" s="41">
        <f>Current!AK861</f>
        <v>0</v>
      </c>
      <c r="G861" s="42">
        <f>Current!AL861</f>
        <v>0</v>
      </c>
      <c r="H861" s="43">
        <f>Current!AM861</f>
        <v>0</v>
      </c>
      <c r="I861" s="41">
        <f>Infrastructure!AT861</f>
        <v>0</v>
      </c>
      <c r="J861" s="42">
        <f>Infrastructure!AU861</f>
        <v>0</v>
      </c>
      <c r="K861" s="43">
        <f>Infrastructure!AV861</f>
        <v>0</v>
      </c>
      <c r="L861" s="41">
        <f>'Allocations-in-Kind'!AK861</f>
        <v>0</v>
      </c>
      <c r="M861" s="42">
        <f>'Allocations-in-Kind'!AL861</f>
        <v>0</v>
      </c>
      <c r="N861" s="43">
        <f>'Allocations-in-Kind'!AM861</f>
        <v>0</v>
      </c>
      <c r="O861" s="41"/>
      <c r="P861" s="42"/>
      <c r="Q861" s="43"/>
      <c r="R861" s="41"/>
      <c r="S861" s="42"/>
      <c r="T861" s="43"/>
      <c r="U861" s="41">
        <f>'ES Breakdown'!AK861</f>
        <v>0</v>
      </c>
      <c r="V861" s="42">
        <f>'ES Breakdown'!AL861</f>
        <v>0</v>
      </c>
      <c r="W861" s="43">
        <f>'ES Breakdown'!AM861</f>
        <v>0</v>
      </c>
      <c r="X861" s="41"/>
      <c r="Y861" s="42"/>
      <c r="Z861" s="43"/>
      <c r="AA861" s="41"/>
      <c r="AB861" s="42"/>
      <c r="AC861" s="43"/>
      <c r="AD861" s="41"/>
      <c r="AE861" s="42"/>
      <c r="AF861" s="43"/>
      <c r="AG861" s="41"/>
      <c r="AH861" s="42"/>
      <c r="AI861" s="43"/>
      <c r="AK861" s="41">
        <f>F861+I861+L861+O861+R861+U861+X861+AA861+AD861+AG861</f>
        <v>0</v>
      </c>
      <c r="AL861" s="42">
        <f t="shared" si="252"/>
        <v>0</v>
      </c>
      <c r="AM861" s="43">
        <f t="shared" si="252"/>
        <v>0</v>
      </c>
      <c r="AT861" s="32">
        <f>IF(LEN(E861)&lt;2,0,1)</f>
        <v>0</v>
      </c>
      <c r="AV861" s="23">
        <v>7</v>
      </c>
      <c r="AX861" s="23">
        <f>IF(AW861=AW860,AX860+1,1)</f>
        <v>4</v>
      </c>
    </row>
    <row r="862" spans="2:50" s="23" customFormat="1" ht="15" hidden="1" customHeight="1" x14ac:dyDescent="0.3">
      <c r="B862" s="15"/>
      <c r="C862" s="40" t="s">
        <v>21</v>
      </c>
      <c r="D862" s="34" t="s">
        <v>2</v>
      </c>
      <c r="E862" s="35" t="s">
        <v>2</v>
      </c>
      <c r="F862" s="41">
        <f>Current!AK862</f>
        <v>0</v>
      </c>
      <c r="G862" s="42">
        <f>Current!AL862</f>
        <v>0</v>
      </c>
      <c r="H862" s="43">
        <f>Current!AM862</f>
        <v>0</v>
      </c>
      <c r="I862" s="41">
        <f>Infrastructure!AT862</f>
        <v>0</v>
      </c>
      <c r="J862" s="42">
        <f>Infrastructure!AU862</f>
        <v>0</v>
      </c>
      <c r="K862" s="43">
        <f>Infrastructure!AV862</f>
        <v>0</v>
      </c>
      <c r="L862" s="41">
        <f>'Allocations-in-Kind'!AK862</f>
        <v>0</v>
      </c>
      <c r="M862" s="42">
        <f>'Allocations-in-Kind'!AL862</f>
        <v>0</v>
      </c>
      <c r="N862" s="43">
        <f>'Allocations-in-Kind'!AM862</f>
        <v>0</v>
      </c>
      <c r="O862" s="41"/>
      <c r="P862" s="42"/>
      <c r="Q862" s="43"/>
      <c r="R862" s="41"/>
      <c r="S862" s="42"/>
      <c r="T862" s="43"/>
      <c r="U862" s="41">
        <f>'ES Breakdown'!AK862</f>
        <v>0</v>
      </c>
      <c r="V862" s="42">
        <f>'ES Breakdown'!AL862</f>
        <v>0</v>
      </c>
      <c r="W862" s="43">
        <f>'ES Breakdown'!AM862</f>
        <v>0</v>
      </c>
      <c r="X862" s="41"/>
      <c r="Y862" s="42"/>
      <c r="Z862" s="43"/>
      <c r="AA862" s="41"/>
      <c r="AB862" s="42"/>
      <c r="AC862" s="43"/>
      <c r="AD862" s="41"/>
      <c r="AE862" s="42"/>
      <c r="AF862" s="43"/>
      <c r="AG862" s="41"/>
      <c r="AH862" s="42"/>
      <c r="AI862" s="43"/>
      <c r="AK862" s="41">
        <f>F862+I862+L862+O862+R862+U862+X862+AA862+AD862+AG862</f>
        <v>0</v>
      </c>
      <c r="AL862" s="42">
        <f t="shared" si="252"/>
        <v>0</v>
      </c>
      <c r="AM862" s="43">
        <f t="shared" si="252"/>
        <v>0</v>
      </c>
      <c r="AT862" s="32">
        <f>IF(LEN(E862)&lt;2,0,1)</f>
        <v>0</v>
      </c>
      <c r="AV862" s="23">
        <v>7</v>
      </c>
      <c r="AX862" s="23">
        <f>IF(AW862=AW861,AX861+1,1)</f>
        <v>5</v>
      </c>
    </row>
    <row r="863" spans="2:50" ht="5.25" hidden="1" customHeight="1" x14ac:dyDescent="0.3">
      <c r="B863" s="15"/>
      <c r="C863" s="44"/>
      <c r="D863" s="45"/>
      <c r="E863" s="46"/>
      <c r="F863" s="47">
        <f>Current!AK863</f>
        <v>0</v>
      </c>
      <c r="G863" s="48">
        <f>Current!AL863</f>
        <v>0</v>
      </c>
      <c r="H863" s="49">
        <f>Current!AM863</f>
        <v>0</v>
      </c>
      <c r="I863" s="47">
        <f>Infrastructure!AT863</f>
        <v>0</v>
      </c>
      <c r="J863" s="48">
        <f>Infrastructure!AU863</f>
        <v>0</v>
      </c>
      <c r="K863" s="49">
        <f>Infrastructure!AV863</f>
        <v>0</v>
      </c>
      <c r="L863" s="47">
        <f>'Allocations-in-Kind'!AK863</f>
        <v>0</v>
      </c>
      <c r="M863" s="48">
        <f>'Allocations-in-Kind'!AL863</f>
        <v>0</v>
      </c>
      <c r="N863" s="49">
        <f>'Allocations-in-Kind'!AM863</f>
        <v>0</v>
      </c>
      <c r="O863" s="47"/>
      <c r="P863" s="48"/>
      <c r="Q863" s="49"/>
      <c r="R863" s="47"/>
      <c r="S863" s="48"/>
      <c r="T863" s="49"/>
      <c r="U863" s="47"/>
      <c r="V863" s="48"/>
      <c r="W863" s="49"/>
      <c r="X863" s="47"/>
      <c r="Y863" s="48"/>
      <c r="Z863" s="49"/>
      <c r="AA863" s="47"/>
      <c r="AB863" s="48"/>
      <c r="AC863" s="49"/>
      <c r="AD863" s="47"/>
      <c r="AE863" s="48"/>
      <c r="AF863" s="49"/>
      <c r="AG863" s="47"/>
      <c r="AH863" s="48"/>
      <c r="AI863" s="49"/>
      <c r="AK863" s="47"/>
      <c r="AL863" s="48"/>
      <c r="AM863" s="49"/>
      <c r="AT863" s="32">
        <f>IF(SUM(AT858:AT862)=0,0,1)</f>
        <v>0</v>
      </c>
    </row>
    <row r="864" spans="2:50" ht="15" hidden="1" customHeight="1" x14ac:dyDescent="0.3">
      <c r="B864" s="15"/>
      <c r="C864" s="40"/>
      <c r="D864" s="34"/>
      <c r="E864" s="35"/>
      <c r="F864" s="41">
        <f>Current!AK864</f>
        <v>0</v>
      </c>
      <c r="G864" s="42">
        <f>Current!AL864</f>
        <v>0</v>
      </c>
      <c r="H864" s="43">
        <f>Current!AM864</f>
        <v>0</v>
      </c>
      <c r="I864" s="41">
        <f>Infrastructure!AT864</f>
        <v>0</v>
      </c>
      <c r="J864" s="42">
        <f>Infrastructure!AU864</f>
        <v>0</v>
      </c>
      <c r="K864" s="43">
        <f>Infrastructure!AV864</f>
        <v>0</v>
      </c>
      <c r="L864" s="41">
        <f>'Allocations-in-Kind'!AK864</f>
        <v>0</v>
      </c>
      <c r="M864" s="42">
        <f>'Allocations-in-Kind'!AL864</f>
        <v>0</v>
      </c>
      <c r="N864" s="43">
        <f>'Allocations-in-Kind'!AM864</f>
        <v>0</v>
      </c>
      <c r="O864" s="41"/>
      <c r="P864" s="42"/>
      <c r="Q864" s="43"/>
      <c r="R864" s="41"/>
      <c r="S864" s="42"/>
      <c r="T864" s="43"/>
      <c r="U864" s="41"/>
      <c r="V864" s="42"/>
      <c r="W864" s="43"/>
      <c r="X864" s="41"/>
      <c r="Y864" s="42"/>
      <c r="Z864" s="43"/>
      <c r="AA864" s="41"/>
      <c r="AB864" s="42"/>
      <c r="AC864" s="43"/>
      <c r="AD864" s="41"/>
      <c r="AE864" s="42"/>
      <c r="AF864" s="43"/>
      <c r="AG864" s="41"/>
      <c r="AH864" s="42"/>
      <c r="AI864" s="43"/>
      <c r="AK864" s="41"/>
      <c r="AL864" s="42"/>
      <c r="AM864" s="43"/>
      <c r="AT864" s="32">
        <f>IF(AT863=0,0,1)</f>
        <v>0</v>
      </c>
    </row>
    <row r="865" spans="2:50" ht="15" customHeight="1" x14ac:dyDescent="0.3">
      <c r="B865" s="15"/>
      <c r="C865" s="40" t="s">
        <v>22</v>
      </c>
      <c r="D865" s="34" t="s">
        <v>787</v>
      </c>
      <c r="E865" s="35" t="s">
        <v>1018</v>
      </c>
      <c r="F865" s="41">
        <f>Current!AK865</f>
        <v>3800</v>
      </c>
      <c r="G865" s="42">
        <f>Current!AL865</f>
        <v>2600</v>
      </c>
      <c r="H865" s="43">
        <f>Current!AM865</f>
        <v>2600</v>
      </c>
      <c r="I865" s="41">
        <f>Infrastructure!AT865</f>
        <v>12759</v>
      </c>
      <c r="J865" s="42">
        <f>Infrastructure!AU865</f>
        <v>26615</v>
      </c>
      <c r="K865" s="43">
        <f>Infrastructure!AV865</f>
        <v>27555</v>
      </c>
      <c r="L865" s="41">
        <f>'Allocations-in-Kind'!AK865</f>
        <v>0</v>
      </c>
      <c r="M865" s="42">
        <f>'Allocations-in-Kind'!AL865</f>
        <v>0</v>
      </c>
      <c r="N865" s="43">
        <f>'Allocations-in-Kind'!AM865</f>
        <v>0</v>
      </c>
      <c r="O865" s="41"/>
      <c r="P865" s="42"/>
      <c r="Q865" s="43"/>
      <c r="R865" s="41"/>
      <c r="S865" s="42"/>
      <c r="T865" s="43"/>
      <c r="U865" s="41">
        <f>'ES Breakdown'!AK865</f>
        <v>26627</v>
      </c>
      <c r="V865" s="42">
        <f>'ES Breakdown'!AL865</f>
        <v>27432</v>
      </c>
      <c r="W865" s="43">
        <f>'ES Breakdown'!AM865</f>
        <v>27970</v>
      </c>
      <c r="X865" s="41"/>
      <c r="Y865" s="42"/>
      <c r="Z865" s="43"/>
      <c r="AA865" s="41"/>
      <c r="AB865" s="42"/>
      <c r="AC865" s="43"/>
      <c r="AD865" s="41"/>
      <c r="AE865" s="42"/>
      <c r="AF865" s="43"/>
      <c r="AG865" s="41"/>
      <c r="AH865" s="42"/>
      <c r="AI865" s="43"/>
      <c r="AK865" s="41">
        <f t="shared" ref="AK865:AM875" si="253">F865+I865+L865+O865+R865+U865+X865+AA865+AD865+AG865</f>
        <v>43186</v>
      </c>
      <c r="AL865" s="42">
        <f t="shared" si="253"/>
        <v>56647</v>
      </c>
      <c r="AM865" s="43">
        <f t="shared" si="253"/>
        <v>58125</v>
      </c>
      <c r="AT865" s="32">
        <f>IF(LEN(E865)&lt;2,0,1)</f>
        <v>1</v>
      </c>
      <c r="AV865" s="23">
        <v>7</v>
      </c>
      <c r="AW865" s="23">
        <v>1</v>
      </c>
      <c r="AX865" s="23">
        <v>1</v>
      </c>
    </row>
    <row r="866" spans="2:50" ht="15" customHeight="1" x14ac:dyDescent="0.3">
      <c r="B866" s="15"/>
      <c r="C866" s="40" t="s">
        <v>22</v>
      </c>
      <c r="D866" s="34" t="s">
        <v>788</v>
      </c>
      <c r="E866" s="35" t="s">
        <v>1017</v>
      </c>
      <c r="F866" s="41">
        <f>Current!AK866</f>
        <v>4230</v>
      </c>
      <c r="G866" s="42">
        <f>Current!AL866</f>
        <v>3000</v>
      </c>
      <c r="H866" s="43">
        <f>Current!AM866</f>
        <v>3000</v>
      </c>
      <c r="I866" s="41">
        <f>Infrastructure!AT866</f>
        <v>26322</v>
      </c>
      <c r="J866" s="42">
        <f>Infrastructure!AU866</f>
        <v>38366</v>
      </c>
      <c r="K866" s="43">
        <f>Infrastructure!AV866</f>
        <v>44328</v>
      </c>
      <c r="L866" s="41">
        <f>'Allocations-in-Kind'!AK866</f>
        <v>0</v>
      </c>
      <c r="M866" s="42">
        <f>'Allocations-in-Kind'!AL866</f>
        <v>506</v>
      </c>
      <c r="N866" s="43">
        <f>'Allocations-in-Kind'!AM866</f>
        <v>11599</v>
      </c>
      <c r="O866" s="41"/>
      <c r="P866" s="42"/>
      <c r="Q866" s="43"/>
      <c r="R866" s="41"/>
      <c r="S866" s="42"/>
      <c r="T866" s="43"/>
      <c r="U866" s="41">
        <f>'ES Breakdown'!AK866</f>
        <v>67456</v>
      </c>
      <c r="V866" s="42">
        <f>'ES Breakdown'!AL866</f>
        <v>71010</v>
      </c>
      <c r="W866" s="43">
        <f>'ES Breakdown'!AM866</f>
        <v>74423</v>
      </c>
      <c r="X866" s="41"/>
      <c r="Y866" s="42"/>
      <c r="Z866" s="43"/>
      <c r="AA866" s="41"/>
      <c r="AB866" s="42"/>
      <c r="AC866" s="43"/>
      <c r="AD866" s="41"/>
      <c r="AE866" s="42"/>
      <c r="AF866" s="43"/>
      <c r="AG866" s="41"/>
      <c r="AH866" s="42"/>
      <c r="AI866" s="43"/>
      <c r="AK866" s="41">
        <f t="shared" si="253"/>
        <v>98008</v>
      </c>
      <c r="AL866" s="42">
        <f t="shared" si="253"/>
        <v>112882</v>
      </c>
      <c r="AM866" s="43">
        <f t="shared" si="253"/>
        <v>133350</v>
      </c>
      <c r="AT866" s="32">
        <f t="shared" ref="AT866:AT875" si="254">IF(LEN(E866)&lt;2,0,1)</f>
        <v>1</v>
      </c>
      <c r="AV866" s="23">
        <v>7</v>
      </c>
      <c r="AW866" s="23">
        <v>1</v>
      </c>
      <c r="AX866" s="23">
        <f>IF(AW866=AW865,AX865+1,1)</f>
        <v>2</v>
      </c>
    </row>
    <row r="867" spans="2:50" ht="15" customHeight="1" x14ac:dyDescent="0.3">
      <c r="B867" s="15"/>
      <c r="C867" s="40" t="s">
        <v>22</v>
      </c>
      <c r="D867" s="34" t="s">
        <v>789</v>
      </c>
      <c r="E867" s="35" t="s">
        <v>1027</v>
      </c>
      <c r="F867" s="41">
        <f>Current!AK867</f>
        <v>4200</v>
      </c>
      <c r="G867" s="42">
        <f>Current!AL867</f>
        <v>3000</v>
      </c>
      <c r="H867" s="43">
        <f>Current!AM867</f>
        <v>3000</v>
      </c>
      <c r="I867" s="41">
        <f>Infrastructure!AT867</f>
        <v>8017</v>
      </c>
      <c r="J867" s="42">
        <f>Infrastructure!AU867</f>
        <v>9362</v>
      </c>
      <c r="K867" s="43">
        <f>Infrastructure!AV867</f>
        <v>9541</v>
      </c>
      <c r="L867" s="41">
        <f>'Allocations-in-Kind'!AK867</f>
        <v>0</v>
      </c>
      <c r="M867" s="42">
        <f>'Allocations-in-Kind'!AL867</f>
        <v>0</v>
      </c>
      <c r="N867" s="43">
        <f>'Allocations-in-Kind'!AM867</f>
        <v>0</v>
      </c>
      <c r="O867" s="41"/>
      <c r="P867" s="42"/>
      <c r="Q867" s="43"/>
      <c r="R867" s="41"/>
      <c r="S867" s="42"/>
      <c r="T867" s="43"/>
      <c r="U867" s="41">
        <f>'ES Breakdown'!AK867</f>
        <v>33964</v>
      </c>
      <c r="V867" s="42">
        <f>'ES Breakdown'!AL867</f>
        <v>34278</v>
      </c>
      <c r="W867" s="43">
        <f>'ES Breakdown'!AM867</f>
        <v>33978</v>
      </c>
      <c r="X867" s="41"/>
      <c r="Y867" s="42"/>
      <c r="Z867" s="43"/>
      <c r="AA867" s="41"/>
      <c r="AB867" s="42"/>
      <c r="AC867" s="43"/>
      <c r="AD867" s="41"/>
      <c r="AE867" s="42"/>
      <c r="AF867" s="43"/>
      <c r="AG867" s="41"/>
      <c r="AH867" s="42"/>
      <c r="AI867" s="43"/>
      <c r="AK867" s="41">
        <f t="shared" si="253"/>
        <v>46181</v>
      </c>
      <c r="AL867" s="42">
        <f t="shared" si="253"/>
        <v>46640</v>
      </c>
      <c r="AM867" s="43">
        <f t="shared" si="253"/>
        <v>46519</v>
      </c>
      <c r="AT867" s="32">
        <f t="shared" si="254"/>
        <v>1</v>
      </c>
      <c r="AV867" s="23">
        <v>7</v>
      </c>
      <c r="AW867" s="23">
        <v>1</v>
      </c>
      <c r="AX867" s="23">
        <f t="shared" ref="AX867:AX875" si="255">IF(AW867=AW866,AX866+1,1)</f>
        <v>3</v>
      </c>
    </row>
    <row r="868" spans="2:50" ht="15" customHeight="1" x14ac:dyDescent="0.3">
      <c r="B868" s="15"/>
      <c r="C868" s="40" t="s">
        <v>22</v>
      </c>
      <c r="D868" s="34" t="s">
        <v>476</v>
      </c>
      <c r="E868" s="35" t="s">
        <v>1028</v>
      </c>
      <c r="F868" s="41">
        <f>Current!AK868</f>
        <v>3113</v>
      </c>
      <c r="G868" s="42">
        <f>Current!AL868</f>
        <v>2000</v>
      </c>
      <c r="H868" s="43">
        <f>Current!AM868</f>
        <v>2100</v>
      </c>
      <c r="I868" s="41">
        <f>Infrastructure!AT868</f>
        <v>124376</v>
      </c>
      <c r="J868" s="42">
        <f>Infrastructure!AU868</f>
        <v>29784</v>
      </c>
      <c r="K868" s="43">
        <f>Infrastructure!AV868</f>
        <v>34315</v>
      </c>
      <c r="L868" s="41">
        <f>'Allocations-in-Kind'!AK868</f>
        <v>5178</v>
      </c>
      <c r="M868" s="42">
        <f>'Allocations-in-Kind'!AL868</f>
        <v>0</v>
      </c>
      <c r="N868" s="43">
        <f>'Allocations-in-Kind'!AM868</f>
        <v>0</v>
      </c>
      <c r="O868" s="41"/>
      <c r="P868" s="42"/>
      <c r="Q868" s="43"/>
      <c r="R868" s="41"/>
      <c r="S868" s="42"/>
      <c r="T868" s="43"/>
      <c r="U868" s="41">
        <f>'ES Breakdown'!AK868</f>
        <v>35954</v>
      </c>
      <c r="V868" s="42">
        <f>'ES Breakdown'!AL868</f>
        <v>37702</v>
      </c>
      <c r="W868" s="43">
        <f>'ES Breakdown'!AM868</f>
        <v>39331</v>
      </c>
      <c r="X868" s="41"/>
      <c r="Y868" s="42"/>
      <c r="Z868" s="43"/>
      <c r="AA868" s="41"/>
      <c r="AB868" s="42"/>
      <c r="AC868" s="43"/>
      <c r="AD868" s="41"/>
      <c r="AE868" s="42"/>
      <c r="AF868" s="43"/>
      <c r="AG868" s="41"/>
      <c r="AH868" s="42"/>
      <c r="AI868" s="43"/>
      <c r="AK868" s="41">
        <f t="shared" si="253"/>
        <v>168621</v>
      </c>
      <c r="AL868" s="42">
        <f t="shared" si="253"/>
        <v>69486</v>
      </c>
      <c r="AM868" s="43">
        <f t="shared" si="253"/>
        <v>75746</v>
      </c>
      <c r="AT868" s="32">
        <f t="shared" si="254"/>
        <v>1</v>
      </c>
      <c r="AV868" s="23">
        <v>7</v>
      </c>
      <c r="AW868" s="23">
        <v>1</v>
      </c>
      <c r="AX868" s="23">
        <f t="shared" si="255"/>
        <v>4</v>
      </c>
    </row>
    <row r="869" spans="2:50" ht="15" customHeight="1" x14ac:dyDescent="0.3">
      <c r="B869" s="15"/>
      <c r="C869" s="40" t="s">
        <v>22</v>
      </c>
      <c r="D869" s="34" t="s">
        <v>790</v>
      </c>
      <c r="E869" s="35" t="s">
        <v>1031</v>
      </c>
      <c r="F869" s="41">
        <f>Current!AK869</f>
        <v>3800</v>
      </c>
      <c r="G869" s="42">
        <f>Current!AL869</f>
        <v>2600</v>
      </c>
      <c r="H869" s="43">
        <f>Current!AM869</f>
        <v>2600</v>
      </c>
      <c r="I869" s="41">
        <f>Infrastructure!AT869</f>
        <v>31419</v>
      </c>
      <c r="J869" s="42">
        <f>Infrastructure!AU869</f>
        <v>40723</v>
      </c>
      <c r="K869" s="43">
        <f>Infrastructure!AV869</f>
        <v>10897</v>
      </c>
      <c r="L869" s="41">
        <f>'Allocations-in-Kind'!AK869</f>
        <v>242</v>
      </c>
      <c r="M869" s="42">
        <f>'Allocations-in-Kind'!AL869</f>
        <v>1466</v>
      </c>
      <c r="N869" s="43">
        <f>'Allocations-in-Kind'!AM869</f>
        <v>0</v>
      </c>
      <c r="O869" s="41"/>
      <c r="P869" s="42"/>
      <c r="Q869" s="43"/>
      <c r="R869" s="41"/>
      <c r="S869" s="42"/>
      <c r="T869" s="43"/>
      <c r="U869" s="41">
        <f>'ES Breakdown'!AK869</f>
        <v>34689</v>
      </c>
      <c r="V869" s="42">
        <f>'ES Breakdown'!AL869</f>
        <v>35806</v>
      </c>
      <c r="W869" s="43">
        <f>'ES Breakdown'!AM869</f>
        <v>36594</v>
      </c>
      <c r="X869" s="41"/>
      <c r="Y869" s="42"/>
      <c r="Z869" s="43"/>
      <c r="AA869" s="41"/>
      <c r="AB869" s="42"/>
      <c r="AC869" s="43"/>
      <c r="AD869" s="41"/>
      <c r="AE869" s="42"/>
      <c r="AF869" s="43"/>
      <c r="AG869" s="41"/>
      <c r="AH869" s="42"/>
      <c r="AI869" s="43"/>
      <c r="AK869" s="41">
        <f t="shared" si="253"/>
        <v>70150</v>
      </c>
      <c r="AL869" s="42">
        <f t="shared" si="253"/>
        <v>80595</v>
      </c>
      <c r="AM869" s="43">
        <f t="shared" si="253"/>
        <v>50091</v>
      </c>
      <c r="AT869" s="32">
        <f t="shared" si="254"/>
        <v>1</v>
      </c>
      <c r="AV869" s="23">
        <v>7</v>
      </c>
      <c r="AW869" s="23">
        <v>1</v>
      </c>
      <c r="AX869" s="23">
        <f t="shared" si="255"/>
        <v>5</v>
      </c>
    </row>
    <row r="870" spans="2:50" ht="15" customHeight="1" x14ac:dyDescent="0.3">
      <c r="B870" s="15"/>
      <c r="C870" s="40" t="s">
        <v>22</v>
      </c>
      <c r="D870" s="34" t="s">
        <v>791</v>
      </c>
      <c r="E870" s="35" t="s">
        <v>1023</v>
      </c>
      <c r="F870" s="41">
        <f>Current!AK870</f>
        <v>4100</v>
      </c>
      <c r="G870" s="42">
        <f>Current!AL870</f>
        <v>2900</v>
      </c>
      <c r="H870" s="43">
        <f>Current!AM870</f>
        <v>2900</v>
      </c>
      <c r="I870" s="41">
        <f>Infrastructure!AT870</f>
        <v>21198</v>
      </c>
      <c r="J870" s="42">
        <f>Infrastructure!AU870</f>
        <v>30557</v>
      </c>
      <c r="K870" s="43">
        <f>Infrastructure!AV870</f>
        <v>37672</v>
      </c>
      <c r="L870" s="41">
        <f>'Allocations-in-Kind'!AK870</f>
        <v>2083</v>
      </c>
      <c r="M870" s="42">
        <f>'Allocations-in-Kind'!AL870</f>
        <v>40869</v>
      </c>
      <c r="N870" s="43">
        <f>'Allocations-in-Kind'!AM870</f>
        <v>0</v>
      </c>
      <c r="O870" s="41"/>
      <c r="P870" s="42"/>
      <c r="Q870" s="43"/>
      <c r="R870" s="41"/>
      <c r="S870" s="42"/>
      <c r="T870" s="43"/>
      <c r="U870" s="41">
        <f>'ES Breakdown'!AK870</f>
        <v>29007</v>
      </c>
      <c r="V870" s="42">
        <f>'ES Breakdown'!AL870</f>
        <v>29763</v>
      </c>
      <c r="W870" s="43">
        <f>'ES Breakdown'!AM870</f>
        <v>30179</v>
      </c>
      <c r="X870" s="41"/>
      <c r="Y870" s="42"/>
      <c r="Z870" s="43"/>
      <c r="AA870" s="41"/>
      <c r="AB870" s="42"/>
      <c r="AC870" s="43"/>
      <c r="AD870" s="41"/>
      <c r="AE870" s="42"/>
      <c r="AF870" s="43"/>
      <c r="AG870" s="41"/>
      <c r="AH870" s="42"/>
      <c r="AI870" s="43"/>
      <c r="AK870" s="41">
        <f t="shared" si="253"/>
        <v>56388</v>
      </c>
      <c r="AL870" s="42">
        <f t="shared" si="253"/>
        <v>104089</v>
      </c>
      <c r="AM870" s="43">
        <f t="shared" si="253"/>
        <v>70751</v>
      </c>
      <c r="AT870" s="32">
        <f t="shared" si="254"/>
        <v>1</v>
      </c>
      <c r="AV870" s="23">
        <v>7</v>
      </c>
      <c r="AW870" s="23">
        <v>1</v>
      </c>
      <c r="AX870" s="23">
        <f t="shared" si="255"/>
        <v>6</v>
      </c>
    </row>
    <row r="871" spans="2:50" ht="15" hidden="1" customHeight="1" x14ac:dyDescent="0.3">
      <c r="B871" s="15"/>
      <c r="C871" s="40" t="s">
        <v>22</v>
      </c>
      <c r="D871" s="34" t="s">
        <v>2</v>
      </c>
      <c r="E871" s="35" t="s">
        <v>2</v>
      </c>
      <c r="F871" s="41">
        <f>Current!AK871</f>
        <v>0</v>
      </c>
      <c r="G871" s="42">
        <f>Current!AL871</f>
        <v>0</v>
      </c>
      <c r="H871" s="43">
        <f>Current!AM871</f>
        <v>0</v>
      </c>
      <c r="I871" s="41">
        <f>Infrastructure!AT871</f>
        <v>0</v>
      </c>
      <c r="J871" s="42">
        <f>Infrastructure!AU871</f>
        <v>0</v>
      </c>
      <c r="K871" s="43">
        <f>Infrastructure!AV871</f>
        <v>0</v>
      </c>
      <c r="L871" s="41">
        <f>'Allocations-in-Kind'!AK871</f>
        <v>0</v>
      </c>
      <c r="M871" s="42">
        <f>'Allocations-in-Kind'!AL871</f>
        <v>0</v>
      </c>
      <c r="N871" s="43">
        <f>'Allocations-in-Kind'!AM871</f>
        <v>0</v>
      </c>
      <c r="O871" s="41"/>
      <c r="P871" s="42"/>
      <c r="Q871" s="43"/>
      <c r="R871" s="41"/>
      <c r="S871" s="42"/>
      <c r="T871" s="43"/>
      <c r="U871" s="41">
        <f>'ES Breakdown'!AK871</f>
        <v>0</v>
      </c>
      <c r="V871" s="42">
        <f>'ES Breakdown'!AL871</f>
        <v>0</v>
      </c>
      <c r="W871" s="43">
        <f>'ES Breakdown'!AM871</f>
        <v>0</v>
      </c>
      <c r="X871" s="41"/>
      <c r="Y871" s="42"/>
      <c r="Z871" s="43"/>
      <c r="AA871" s="41"/>
      <c r="AB871" s="42"/>
      <c r="AC871" s="43"/>
      <c r="AD871" s="41"/>
      <c r="AE871" s="42"/>
      <c r="AF871" s="43"/>
      <c r="AG871" s="41"/>
      <c r="AH871" s="42"/>
      <c r="AI871" s="43"/>
      <c r="AK871" s="41">
        <f t="shared" si="253"/>
        <v>0</v>
      </c>
      <c r="AL871" s="42">
        <f t="shared" si="253"/>
        <v>0</v>
      </c>
      <c r="AM871" s="43">
        <f t="shared" si="253"/>
        <v>0</v>
      </c>
      <c r="AT871" s="32">
        <f t="shared" si="254"/>
        <v>0</v>
      </c>
      <c r="AV871" s="23">
        <v>7</v>
      </c>
      <c r="AW871" s="23">
        <v>1</v>
      </c>
      <c r="AX871" s="23">
        <f t="shared" si="255"/>
        <v>7</v>
      </c>
    </row>
    <row r="872" spans="2:50" ht="15" hidden="1" customHeight="1" x14ac:dyDescent="0.3">
      <c r="B872" s="15"/>
      <c r="C872" s="40" t="s">
        <v>22</v>
      </c>
      <c r="D872" s="34" t="s">
        <v>2</v>
      </c>
      <c r="E872" s="35" t="s">
        <v>2</v>
      </c>
      <c r="F872" s="41">
        <f>Current!AK872</f>
        <v>0</v>
      </c>
      <c r="G872" s="42">
        <f>Current!AL872</f>
        <v>0</v>
      </c>
      <c r="H872" s="43">
        <f>Current!AM872</f>
        <v>0</v>
      </c>
      <c r="I872" s="41">
        <f>Infrastructure!AT872</f>
        <v>0</v>
      </c>
      <c r="J872" s="42">
        <f>Infrastructure!AU872</f>
        <v>0</v>
      </c>
      <c r="K872" s="43">
        <f>Infrastructure!AV872</f>
        <v>0</v>
      </c>
      <c r="L872" s="41">
        <f>'Allocations-in-Kind'!AK872</f>
        <v>0</v>
      </c>
      <c r="M872" s="42">
        <f>'Allocations-in-Kind'!AL872</f>
        <v>0</v>
      </c>
      <c r="N872" s="43">
        <f>'Allocations-in-Kind'!AM872</f>
        <v>0</v>
      </c>
      <c r="O872" s="41"/>
      <c r="P872" s="42"/>
      <c r="Q872" s="43"/>
      <c r="R872" s="41"/>
      <c r="S872" s="42"/>
      <c r="T872" s="43"/>
      <c r="U872" s="41">
        <f>'ES Breakdown'!AK872</f>
        <v>0</v>
      </c>
      <c r="V872" s="42">
        <f>'ES Breakdown'!AL872</f>
        <v>0</v>
      </c>
      <c r="W872" s="43">
        <f>'ES Breakdown'!AM872</f>
        <v>0</v>
      </c>
      <c r="X872" s="41"/>
      <c r="Y872" s="42"/>
      <c r="Z872" s="43"/>
      <c r="AA872" s="41"/>
      <c r="AB872" s="42"/>
      <c r="AC872" s="43"/>
      <c r="AD872" s="41"/>
      <c r="AE872" s="42"/>
      <c r="AF872" s="43"/>
      <c r="AG872" s="41"/>
      <c r="AH872" s="42"/>
      <c r="AI872" s="43"/>
      <c r="AK872" s="41">
        <f t="shared" si="253"/>
        <v>0</v>
      </c>
      <c r="AL872" s="42">
        <f t="shared" si="253"/>
        <v>0</v>
      </c>
      <c r="AM872" s="43">
        <f t="shared" si="253"/>
        <v>0</v>
      </c>
      <c r="AT872" s="32">
        <f t="shared" si="254"/>
        <v>0</v>
      </c>
      <c r="AV872" s="23">
        <v>7</v>
      </c>
      <c r="AW872" s="23">
        <v>1</v>
      </c>
      <c r="AX872" s="23">
        <f t="shared" si="255"/>
        <v>8</v>
      </c>
    </row>
    <row r="873" spans="2:50" ht="15" hidden="1" customHeight="1" x14ac:dyDescent="0.3">
      <c r="B873" s="15"/>
      <c r="C873" s="40" t="s">
        <v>22</v>
      </c>
      <c r="D873" s="34" t="s">
        <v>2</v>
      </c>
      <c r="E873" s="35" t="s">
        <v>2</v>
      </c>
      <c r="F873" s="41">
        <f>Current!AK873</f>
        <v>0</v>
      </c>
      <c r="G873" s="42">
        <f>Current!AL873</f>
        <v>0</v>
      </c>
      <c r="H873" s="43">
        <f>Current!AM873</f>
        <v>0</v>
      </c>
      <c r="I873" s="41">
        <f>Infrastructure!AT873</f>
        <v>0</v>
      </c>
      <c r="J873" s="42">
        <f>Infrastructure!AU873</f>
        <v>0</v>
      </c>
      <c r="K873" s="43">
        <f>Infrastructure!AV873</f>
        <v>0</v>
      </c>
      <c r="L873" s="41">
        <f>'Allocations-in-Kind'!AK873</f>
        <v>0</v>
      </c>
      <c r="M873" s="42">
        <f>'Allocations-in-Kind'!AL873</f>
        <v>0</v>
      </c>
      <c r="N873" s="43">
        <f>'Allocations-in-Kind'!AM873</f>
        <v>0</v>
      </c>
      <c r="O873" s="41"/>
      <c r="P873" s="42"/>
      <c r="Q873" s="43"/>
      <c r="R873" s="41"/>
      <c r="S873" s="42"/>
      <c r="T873" s="43"/>
      <c r="U873" s="41">
        <f>'ES Breakdown'!AK873</f>
        <v>0</v>
      </c>
      <c r="V873" s="42">
        <f>'ES Breakdown'!AL873</f>
        <v>0</v>
      </c>
      <c r="W873" s="43">
        <f>'ES Breakdown'!AM873</f>
        <v>0</v>
      </c>
      <c r="X873" s="41"/>
      <c r="Y873" s="42"/>
      <c r="Z873" s="43"/>
      <c r="AA873" s="41"/>
      <c r="AB873" s="42"/>
      <c r="AC873" s="43"/>
      <c r="AD873" s="41"/>
      <c r="AE873" s="42"/>
      <c r="AF873" s="43"/>
      <c r="AG873" s="41"/>
      <c r="AH873" s="42"/>
      <c r="AI873" s="43"/>
      <c r="AK873" s="41">
        <f t="shared" si="253"/>
        <v>0</v>
      </c>
      <c r="AL873" s="42">
        <f t="shared" si="253"/>
        <v>0</v>
      </c>
      <c r="AM873" s="43">
        <f t="shared" si="253"/>
        <v>0</v>
      </c>
      <c r="AT873" s="32">
        <f t="shared" si="254"/>
        <v>0</v>
      </c>
      <c r="AV873" s="23">
        <v>7</v>
      </c>
      <c r="AW873" s="23">
        <v>1</v>
      </c>
      <c r="AX873" s="23">
        <f t="shared" si="255"/>
        <v>9</v>
      </c>
    </row>
    <row r="874" spans="2:50" ht="15" hidden="1" customHeight="1" x14ac:dyDescent="0.3">
      <c r="B874" s="15"/>
      <c r="C874" s="40" t="s">
        <v>22</v>
      </c>
      <c r="D874" s="34" t="s">
        <v>2</v>
      </c>
      <c r="E874" s="35" t="s">
        <v>2</v>
      </c>
      <c r="F874" s="41">
        <f>Current!AK874</f>
        <v>0</v>
      </c>
      <c r="G874" s="42">
        <f>Current!AL874</f>
        <v>0</v>
      </c>
      <c r="H874" s="43">
        <f>Current!AM874</f>
        <v>0</v>
      </c>
      <c r="I874" s="41">
        <f>Infrastructure!AT874</f>
        <v>0</v>
      </c>
      <c r="J874" s="42">
        <f>Infrastructure!AU874</f>
        <v>0</v>
      </c>
      <c r="K874" s="43">
        <f>Infrastructure!AV874</f>
        <v>0</v>
      </c>
      <c r="L874" s="41">
        <f>'Allocations-in-Kind'!AK874</f>
        <v>0</v>
      </c>
      <c r="M874" s="42">
        <f>'Allocations-in-Kind'!AL874</f>
        <v>0</v>
      </c>
      <c r="N874" s="43">
        <f>'Allocations-in-Kind'!AM874</f>
        <v>0</v>
      </c>
      <c r="O874" s="41"/>
      <c r="P874" s="42"/>
      <c r="Q874" s="43"/>
      <c r="R874" s="41"/>
      <c r="S874" s="42"/>
      <c r="T874" s="43"/>
      <c r="U874" s="41">
        <f>'ES Breakdown'!AK874</f>
        <v>0</v>
      </c>
      <c r="V874" s="42">
        <f>'ES Breakdown'!AL874</f>
        <v>0</v>
      </c>
      <c r="W874" s="43">
        <f>'ES Breakdown'!AM874</f>
        <v>0</v>
      </c>
      <c r="X874" s="41"/>
      <c r="Y874" s="42"/>
      <c r="Z874" s="43"/>
      <c r="AA874" s="41"/>
      <c r="AB874" s="42"/>
      <c r="AC874" s="43"/>
      <c r="AD874" s="41"/>
      <c r="AE874" s="42"/>
      <c r="AF874" s="43"/>
      <c r="AG874" s="41"/>
      <c r="AH874" s="42"/>
      <c r="AI874" s="43"/>
      <c r="AK874" s="41">
        <f t="shared" si="253"/>
        <v>0</v>
      </c>
      <c r="AL874" s="42">
        <f t="shared" si="253"/>
        <v>0</v>
      </c>
      <c r="AM874" s="43">
        <f t="shared" si="253"/>
        <v>0</v>
      </c>
      <c r="AT874" s="32">
        <f t="shared" si="254"/>
        <v>0</v>
      </c>
      <c r="AV874" s="23">
        <v>7</v>
      </c>
      <c r="AW874" s="23">
        <v>1</v>
      </c>
      <c r="AX874" s="23">
        <f t="shared" si="255"/>
        <v>10</v>
      </c>
    </row>
    <row r="875" spans="2:50" ht="15" customHeight="1" x14ac:dyDescent="0.3">
      <c r="B875" s="15"/>
      <c r="C875" s="40" t="s">
        <v>23</v>
      </c>
      <c r="D875" s="34" t="s">
        <v>792</v>
      </c>
      <c r="E875" s="35" t="s">
        <v>1019</v>
      </c>
      <c r="F875" s="41">
        <f>Current!AK875</f>
        <v>3206</v>
      </c>
      <c r="G875" s="42">
        <f>Current!AL875</f>
        <v>2000</v>
      </c>
      <c r="H875" s="43">
        <f>Current!AM875</f>
        <v>2100</v>
      </c>
      <c r="I875" s="41">
        <f>Infrastructure!AT875</f>
        <v>3258</v>
      </c>
      <c r="J875" s="42">
        <f>Infrastructure!AU875</f>
        <v>3404</v>
      </c>
      <c r="K875" s="43">
        <f>Infrastructure!AV875</f>
        <v>3560</v>
      </c>
      <c r="L875" s="41">
        <f>'Allocations-in-Kind'!AK875</f>
        <v>1175</v>
      </c>
      <c r="M875" s="42">
        <f>'Allocations-in-Kind'!AL875</f>
        <v>1457</v>
      </c>
      <c r="N875" s="43">
        <f>'Allocations-in-Kind'!AM875</f>
        <v>2406</v>
      </c>
      <c r="O875" s="41"/>
      <c r="P875" s="42"/>
      <c r="Q875" s="43"/>
      <c r="R875" s="41"/>
      <c r="S875" s="42"/>
      <c r="T875" s="43"/>
      <c r="U875" s="41">
        <f>'ES Breakdown'!AK875</f>
        <v>58871</v>
      </c>
      <c r="V875" s="42">
        <f>'ES Breakdown'!AL875</f>
        <v>60373</v>
      </c>
      <c r="W875" s="43">
        <f>'ES Breakdown'!AM875</f>
        <v>61732</v>
      </c>
      <c r="X875" s="41"/>
      <c r="Y875" s="42"/>
      <c r="Z875" s="43"/>
      <c r="AA875" s="41"/>
      <c r="AB875" s="42"/>
      <c r="AC875" s="43"/>
      <c r="AD875" s="41"/>
      <c r="AE875" s="42"/>
      <c r="AF875" s="43"/>
      <c r="AG875" s="41"/>
      <c r="AH875" s="42"/>
      <c r="AI875" s="43"/>
      <c r="AK875" s="41">
        <f t="shared" si="253"/>
        <v>66510</v>
      </c>
      <c r="AL875" s="42">
        <f t="shared" si="253"/>
        <v>67234</v>
      </c>
      <c r="AM875" s="43">
        <f t="shared" si="253"/>
        <v>69798</v>
      </c>
      <c r="AT875" s="32">
        <f t="shared" si="254"/>
        <v>1</v>
      </c>
      <c r="AV875" s="23">
        <v>7</v>
      </c>
      <c r="AW875" s="23">
        <v>2</v>
      </c>
      <c r="AX875" s="23">
        <f t="shared" si="255"/>
        <v>1</v>
      </c>
    </row>
    <row r="876" spans="2:50" ht="15" customHeight="1" x14ac:dyDescent="0.3">
      <c r="B876" s="15"/>
      <c r="C876" s="50" t="str">
        <f>IF(LEN(E875)&lt;1,"","Total: " &amp; LEFT(E875,LEN(E875)-21) &amp; "Municipalities")</f>
        <v>Total: Namakwa Municipalities</v>
      </c>
      <c r="D876" s="51"/>
      <c r="E876" s="52"/>
      <c r="F876" s="53">
        <f>Current!AK876</f>
        <v>26449</v>
      </c>
      <c r="G876" s="54">
        <f>Current!AL876</f>
        <v>18100</v>
      </c>
      <c r="H876" s="55">
        <f>Current!AM876</f>
        <v>18300</v>
      </c>
      <c r="I876" s="53">
        <f>Infrastructure!AT876</f>
        <v>227349</v>
      </c>
      <c r="J876" s="54">
        <f>Infrastructure!AU876</f>
        <v>178811</v>
      </c>
      <c r="K876" s="55">
        <f>Infrastructure!AV876</f>
        <v>167868</v>
      </c>
      <c r="L876" s="53">
        <f>'Allocations-in-Kind'!AK876</f>
        <v>8678</v>
      </c>
      <c r="M876" s="54">
        <f>'Allocations-in-Kind'!AL876</f>
        <v>44298</v>
      </c>
      <c r="N876" s="55">
        <f>'Allocations-in-Kind'!AM876</f>
        <v>14005</v>
      </c>
      <c r="O876" s="53"/>
      <c r="P876" s="54"/>
      <c r="Q876" s="55"/>
      <c r="R876" s="53"/>
      <c r="S876" s="54"/>
      <c r="T876" s="55"/>
      <c r="U876" s="53">
        <f t="shared" ref="U876:AI876" si="256">SUM(U865:U875)</f>
        <v>286568</v>
      </c>
      <c r="V876" s="54">
        <f t="shared" si="256"/>
        <v>296364</v>
      </c>
      <c r="W876" s="55">
        <f t="shared" si="256"/>
        <v>304207</v>
      </c>
      <c r="X876" s="53">
        <f t="shared" si="256"/>
        <v>0</v>
      </c>
      <c r="Y876" s="54">
        <f t="shared" si="256"/>
        <v>0</v>
      </c>
      <c r="Z876" s="55">
        <f t="shared" si="256"/>
        <v>0</v>
      </c>
      <c r="AA876" s="53">
        <f t="shared" si="256"/>
        <v>0</v>
      </c>
      <c r="AB876" s="54">
        <f t="shared" si="256"/>
        <v>0</v>
      </c>
      <c r="AC876" s="55">
        <f t="shared" si="256"/>
        <v>0</v>
      </c>
      <c r="AD876" s="53">
        <f t="shared" si="256"/>
        <v>0</v>
      </c>
      <c r="AE876" s="54">
        <f t="shared" si="256"/>
        <v>0</v>
      </c>
      <c r="AF876" s="55">
        <f t="shared" si="256"/>
        <v>0</v>
      </c>
      <c r="AG876" s="53">
        <f t="shared" si="256"/>
        <v>0</v>
      </c>
      <c r="AH876" s="54">
        <f t="shared" si="256"/>
        <v>0</v>
      </c>
      <c r="AI876" s="55">
        <f t="shared" si="256"/>
        <v>0</v>
      </c>
      <c r="AK876" s="53">
        <f>SUM(AK865:AK875)</f>
        <v>549044</v>
      </c>
      <c r="AL876" s="54">
        <f>SUM(AL865:AL875)</f>
        <v>537573</v>
      </c>
      <c r="AM876" s="55">
        <f>SUM(AM865:AM875)</f>
        <v>504380</v>
      </c>
      <c r="AT876" s="32">
        <f>IF(SUM(AT865:AT875)=0,0,1)</f>
        <v>1</v>
      </c>
    </row>
    <row r="877" spans="2:50" ht="15" customHeight="1" x14ac:dyDescent="0.3">
      <c r="B877" s="15"/>
      <c r="C877" s="40"/>
      <c r="D877" s="34"/>
      <c r="E877" s="35"/>
      <c r="F877" s="41"/>
      <c r="G877" s="42"/>
      <c r="H877" s="43"/>
      <c r="I877" s="41"/>
      <c r="J877" s="42"/>
      <c r="K877" s="43"/>
      <c r="L877" s="41"/>
      <c r="M877" s="42"/>
      <c r="N877" s="43"/>
      <c r="O877" s="41"/>
      <c r="P877" s="42"/>
      <c r="Q877" s="43"/>
      <c r="R877" s="41"/>
      <c r="S877" s="42"/>
      <c r="T877" s="43"/>
      <c r="U877" s="41"/>
      <c r="V877" s="42"/>
      <c r="W877" s="43"/>
      <c r="X877" s="41"/>
      <c r="Y877" s="42"/>
      <c r="Z877" s="43"/>
      <c r="AA877" s="41"/>
      <c r="AB877" s="42"/>
      <c r="AC877" s="43"/>
      <c r="AD877" s="41"/>
      <c r="AE877" s="42"/>
      <c r="AF877" s="43"/>
      <c r="AG877" s="41"/>
      <c r="AH877" s="42"/>
      <c r="AI877" s="43"/>
      <c r="AK877" s="41"/>
      <c r="AL877" s="42"/>
      <c r="AM877" s="43"/>
      <c r="AT877" s="32">
        <f>IF(AT876=0,0,1)</f>
        <v>1</v>
      </c>
    </row>
    <row r="878" spans="2:50" ht="15" customHeight="1" x14ac:dyDescent="0.3">
      <c r="B878" s="15"/>
      <c r="C878" s="40" t="s">
        <v>22</v>
      </c>
      <c r="D878" s="34" t="s">
        <v>793</v>
      </c>
      <c r="E878" s="35" t="s">
        <v>1022</v>
      </c>
      <c r="F878" s="41">
        <f>Current!AK878</f>
        <v>4100</v>
      </c>
      <c r="G878" s="42">
        <f>Current!AL878</f>
        <v>2900</v>
      </c>
      <c r="H878" s="43">
        <f>Current!AM878</f>
        <v>2900</v>
      </c>
      <c r="I878" s="41">
        <f>Infrastructure!AT878</f>
        <v>30872</v>
      </c>
      <c r="J878" s="42">
        <f>Infrastructure!AU878</f>
        <v>31319</v>
      </c>
      <c r="K878" s="43">
        <f>Infrastructure!AV878</f>
        <v>15491</v>
      </c>
      <c r="L878" s="41">
        <f>'Allocations-in-Kind'!AK878</f>
        <v>0</v>
      </c>
      <c r="M878" s="42">
        <f>'Allocations-in-Kind'!AL878</f>
        <v>0</v>
      </c>
      <c r="N878" s="43">
        <f>'Allocations-in-Kind'!AM878</f>
        <v>0</v>
      </c>
      <c r="O878" s="41"/>
      <c r="P878" s="42"/>
      <c r="Q878" s="43"/>
      <c r="R878" s="41"/>
      <c r="S878" s="42"/>
      <c r="T878" s="43"/>
      <c r="U878" s="41">
        <f>'ES Breakdown'!AK878</f>
        <v>52389</v>
      </c>
      <c r="V878" s="42">
        <f>'ES Breakdown'!AL878</f>
        <v>53538</v>
      </c>
      <c r="W878" s="43">
        <f>'ES Breakdown'!AM878</f>
        <v>53971</v>
      </c>
      <c r="X878" s="41"/>
      <c r="Y878" s="42"/>
      <c r="Z878" s="43"/>
      <c r="AA878" s="41"/>
      <c r="AB878" s="42"/>
      <c r="AC878" s="43"/>
      <c r="AD878" s="41"/>
      <c r="AE878" s="42"/>
      <c r="AF878" s="43"/>
      <c r="AG878" s="41"/>
      <c r="AH878" s="42"/>
      <c r="AI878" s="43"/>
      <c r="AK878" s="41">
        <f t="shared" ref="AK878:AM888" si="257">F878+I878+L878+O878+R878+U878+X878+AA878+AD878+AG878</f>
        <v>87361</v>
      </c>
      <c r="AL878" s="42">
        <f t="shared" si="257"/>
        <v>87757</v>
      </c>
      <c r="AM878" s="43">
        <f t="shared" si="257"/>
        <v>72362</v>
      </c>
      <c r="AT878" s="32">
        <f>IF(LEN(E878)&lt;2,0,1)</f>
        <v>1</v>
      </c>
      <c r="AV878" s="23">
        <v>7</v>
      </c>
      <c r="AW878" s="23">
        <v>3</v>
      </c>
      <c r="AX878" s="23">
        <v>1</v>
      </c>
    </row>
    <row r="879" spans="2:50" ht="15" customHeight="1" x14ac:dyDescent="0.3">
      <c r="B879" s="15"/>
      <c r="C879" s="40" t="s">
        <v>22</v>
      </c>
      <c r="D879" s="34" t="s">
        <v>794</v>
      </c>
      <c r="E879" s="35" t="s">
        <v>1029</v>
      </c>
      <c r="F879" s="41">
        <f>Current!AK879</f>
        <v>3100</v>
      </c>
      <c r="G879" s="42">
        <f>Current!AL879</f>
        <v>2000</v>
      </c>
      <c r="H879" s="43">
        <f>Current!AM879</f>
        <v>2100</v>
      </c>
      <c r="I879" s="41">
        <f>Infrastructure!AT879</f>
        <v>20110</v>
      </c>
      <c r="J879" s="42">
        <f>Infrastructure!AU879</f>
        <v>29396</v>
      </c>
      <c r="K879" s="43">
        <f>Infrastructure!AV879</f>
        <v>15015</v>
      </c>
      <c r="L879" s="41">
        <f>'Allocations-in-Kind'!AK879</f>
        <v>0</v>
      </c>
      <c r="M879" s="42">
        <f>'Allocations-in-Kind'!AL879</f>
        <v>0</v>
      </c>
      <c r="N879" s="43">
        <f>'Allocations-in-Kind'!AM879</f>
        <v>0</v>
      </c>
      <c r="O879" s="41"/>
      <c r="P879" s="42"/>
      <c r="Q879" s="43"/>
      <c r="R879" s="41"/>
      <c r="S879" s="42"/>
      <c r="T879" s="43"/>
      <c r="U879" s="41">
        <f>'ES Breakdown'!AK879</f>
        <v>73653</v>
      </c>
      <c r="V879" s="42">
        <f>'ES Breakdown'!AL879</f>
        <v>75731</v>
      </c>
      <c r="W879" s="43">
        <f>'ES Breakdown'!AM879</f>
        <v>76963</v>
      </c>
      <c r="X879" s="41"/>
      <c r="Y879" s="42"/>
      <c r="Z879" s="43"/>
      <c r="AA879" s="41"/>
      <c r="AB879" s="42"/>
      <c r="AC879" s="43"/>
      <c r="AD879" s="41"/>
      <c r="AE879" s="42"/>
      <c r="AF879" s="43"/>
      <c r="AG879" s="41"/>
      <c r="AH879" s="42"/>
      <c r="AI879" s="43"/>
      <c r="AK879" s="41">
        <f t="shared" si="257"/>
        <v>96863</v>
      </c>
      <c r="AL879" s="42">
        <f t="shared" si="257"/>
        <v>107127</v>
      </c>
      <c r="AM879" s="43">
        <f t="shared" si="257"/>
        <v>94078</v>
      </c>
      <c r="AT879" s="32">
        <f t="shared" ref="AT879:AT888" si="258">IF(LEN(E879)&lt;2,0,1)</f>
        <v>1</v>
      </c>
      <c r="AV879" s="23">
        <v>7</v>
      </c>
      <c r="AW879" s="23">
        <v>3</v>
      </c>
      <c r="AX879" s="23">
        <f>IF(AW879=AW878,AX878+1,1)</f>
        <v>2</v>
      </c>
    </row>
    <row r="880" spans="2:50" ht="15" customHeight="1" x14ac:dyDescent="0.3">
      <c r="B880" s="15"/>
      <c r="C880" s="40" t="s">
        <v>22</v>
      </c>
      <c r="D880" s="34" t="s">
        <v>795</v>
      </c>
      <c r="E880" s="35" t="s">
        <v>1025</v>
      </c>
      <c r="F880" s="41">
        <f>Current!AK880</f>
        <v>3000</v>
      </c>
      <c r="G880" s="42">
        <f>Current!AL880</f>
        <v>1800</v>
      </c>
      <c r="H880" s="43">
        <f>Current!AM880</f>
        <v>2000</v>
      </c>
      <c r="I880" s="41">
        <f>Infrastructure!AT880</f>
        <v>44468</v>
      </c>
      <c r="J880" s="42">
        <f>Infrastructure!AU880</f>
        <v>49439</v>
      </c>
      <c r="K880" s="43">
        <f>Infrastructure!AV880</f>
        <v>52235</v>
      </c>
      <c r="L880" s="41">
        <f>'Allocations-in-Kind'!AK880</f>
        <v>0</v>
      </c>
      <c r="M880" s="42">
        <f>'Allocations-in-Kind'!AL880</f>
        <v>0</v>
      </c>
      <c r="N880" s="43">
        <f>'Allocations-in-Kind'!AM880</f>
        <v>0</v>
      </c>
      <c r="O880" s="41"/>
      <c r="P880" s="42"/>
      <c r="Q880" s="43"/>
      <c r="R880" s="41"/>
      <c r="S880" s="42"/>
      <c r="T880" s="43"/>
      <c r="U880" s="41">
        <f>'ES Breakdown'!AK880</f>
        <v>63275</v>
      </c>
      <c r="V880" s="42">
        <f>'ES Breakdown'!AL880</f>
        <v>65963</v>
      </c>
      <c r="W880" s="43">
        <f>'ES Breakdown'!AM880</f>
        <v>68271</v>
      </c>
      <c r="X880" s="41"/>
      <c r="Y880" s="42"/>
      <c r="Z880" s="43"/>
      <c r="AA880" s="41"/>
      <c r="AB880" s="42"/>
      <c r="AC880" s="43"/>
      <c r="AD880" s="41"/>
      <c r="AE880" s="42"/>
      <c r="AF880" s="43"/>
      <c r="AG880" s="41"/>
      <c r="AH880" s="42"/>
      <c r="AI880" s="43"/>
      <c r="AK880" s="41">
        <f t="shared" si="257"/>
        <v>110743</v>
      </c>
      <c r="AL880" s="42">
        <f t="shared" si="257"/>
        <v>117202</v>
      </c>
      <c r="AM880" s="43">
        <f t="shared" si="257"/>
        <v>122506</v>
      </c>
      <c r="AT880" s="32">
        <f t="shared" si="258"/>
        <v>1</v>
      </c>
      <c r="AV880" s="23">
        <v>7</v>
      </c>
      <c r="AW880" s="23">
        <v>3</v>
      </c>
      <c r="AX880" s="23">
        <f t="shared" ref="AX880:AX888" si="259">IF(AW880=AW879,AX879+1,1)</f>
        <v>3</v>
      </c>
    </row>
    <row r="881" spans="2:50" ht="15" customHeight="1" x14ac:dyDescent="0.3">
      <c r="B881" s="15"/>
      <c r="C881" s="40" t="s">
        <v>22</v>
      </c>
      <c r="D881" s="34" t="s">
        <v>796</v>
      </c>
      <c r="E881" s="35" t="s">
        <v>1032</v>
      </c>
      <c r="F881" s="41">
        <f>Current!AK881</f>
        <v>4000</v>
      </c>
      <c r="G881" s="42">
        <f>Current!AL881</f>
        <v>2800</v>
      </c>
      <c r="H881" s="43">
        <f>Current!AM881</f>
        <v>2800</v>
      </c>
      <c r="I881" s="41">
        <f>Infrastructure!AT881</f>
        <v>12968</v>
      </c>
      <c r="J881" s="42">
        <f>Infrastructure!AU881</f>
        <v>11770</v>
      </c>
      <c r="K881" s="43">
        <f>Infrastructure!AV881</f>
        <v>11619</v>
      </c>
      <c r="L881" s="41">
        <f>'Allocations-in-Kind'!AK881</f>
        <v>0</v>
      </c>
      <c r="M881" s="42">
        <f>'Allocations-in-Kind'!AL881</f>
        <v>0</v>
      </c>
      <c r="N881" s="43">
        <f>'Allocations-in-Kind'!AM881</f>
        <v>0</v>
      </c>
      <c r="O881" s="41"/>
      <c r="P881" s="42"/>
      <c r="Q881" s="43"/>
      <c r="R881" s="41"/>
      <c r="S881" s="42"/>
      <c r="T881" s="43"/>
      <c r="U881" s="41">
        <f>'ES Breakdown'!AK881</f>
        <v>37608</v>
      </c>
      <c r="V881" s="42">
        <f>'ES Breakdown'!AL881</f>
        <v>38093</v>
      </c>
      <c r="W881" s="43">
        <f>'ES Breakdown'!AM881</f>
        <v>37948</v>
      </c>
      <c r="X881" s="41"/>
      <c r="Y881" s="42"/>
      <c r="Z881" s="43"/>
      <c r="AA881" s="41"/>
      <c r="AB881" s="42"/>
      <c r="AC881" s="43"/>
      <c r="AD881" s="41"/>
      <c r="AE881" s="42"/>
      <c r="AF881" s="43"/>
      <c r="AG881" s="41"/>
      <c r="AH881" s="42"/>
      <c r="AI881" s="43"/>
      <c r="AK881" s="41">
        <f t="shared" si="257"/>
        <v>54576</v>
      </c>
      <c r="AL881" s="42">
        <f t="shared" si="257"/>
        <v>52663</v>
      </c>
      <c r="AM881" s="43">
        <f t="shared" si="257"/>
        <v>52367</v>
      </c>
      <c r="AT881" s="32">
        <f t="shared" si="258"/>
        <v>1</v>
      </c>
      <c r="AV881" s="23">
        <v>7</v>
      </c>
      <c r="AW881" s="23">
        <v>3</v>
      </c>
      <c r="AX881" s="23">
        <f t="shared" si="259"/>
        <v>4</v>
      </c>
    </row>
    <row r="882" spans="2:50" ht="15" customHeight="1" x14ac:dyDescent="0.3">
      <c r="B882" s="15"/>
      <c r="C882" s="40" t="s">
        <v>22</v>
      </c>
      <c r="D882" s="34" t="s">
        <v>797</v>
      </c>
      <c r="E882" s="35" t="s">
        <v>1020</v>
      </c>
      <c r="F882" s="41">
        <f>Current!AK882</f>
        <v>4200</v>
      </c>
      <c r="G882" s="42">
        <f>Current!AL882</f>
        <v>3000</v>
      </c>
      <c r="H882" s="43">
        <f>Current!AM882</f>
        <v>3000</v>
      </c>
      <c r="I882" s="41">
        <f>Infrastructure!AT882</f>
        <v>10280</v>
      </c>
      <c r="J882" s="42">
        <f>Infrastructure!AU882</f>
        <v>9538</v>
      </c>
      <c r="K882" s="43">
        <f>Infrastructure!AV882</f>
        <v>9684</v>
      </c>
      <c r="L882" s="41">
        <f>'Allocations-in-Kind'!AK882</f>
        <v>13938</v>
      </c>
      <c r="M882" s="42">
        <f>'Allocations-in-Kind'!AL882</f>
        <v>3000</v>
      </c>
      <c r="N882" s="43">
        <f>'Allocations-in-Kind'!AM882</f>
        <v>5000</v>
      </c>
      <c r="O882" s="41"/>
      <c r="P882" s="42"/>
      <c r="Q882" s="43"/>
      <c r="R882" s="41"/>
      <c r="S882" s="42"/>
      <c r="T882" s="43"/>
      <c r="U882" s="41">
        <f>'ES Breakdown'!AK882</f>
        <v>35956</v>
      </c>
      <c r="V882" s="42">
        <f>'ES Breakdown'!AL882</f>
        <v>36522</v>
      </c>
      <c r="W882" s="43">
        <f>'ES Breakdown'!AM882</f>
        <v>36527</v>
      </c>
      <c r="X882" s="41"/>
      <c r="Y882" s="42"/>
      <c r="Z882" s="43"/>
      <c r="AA882" s="41"/>
      <c r="AB882" s="42"/>
      <c r="AC882" s="43"/>
      <c r="AD882" s="41"/>
      <c r="AE882" s="42"/>
      <c r="AF882" s="43"/>
      <c r="AG882" s="41"/>
      <c r="AH882" s="42"/>
      <c r="AI882" s="43"/>
      <c r="AK882" s="41">
        <f t="shared" si="257"/>
        <v>64374</v>
      </c>
      <c r="AL882" s="42">
        <f t="shared" si="257"/>
        <v>52060</v>
      </c>
      <c r="AM882" s="43">
        <f t="shared" si="257"/>
        <v>54211</v>
      </c>
      <c r="AT882" s="32">
        <f t="shared" si="258"/>
        <v>1</v>
      </c>
      <c r="AV882" s="23">
        <v>7</v>
      </c>
      <c r="AW882" s="23">
        <v>3</v>
      </c>
      <c r="AX882" s="23">
        <f t="shared" si="259"/>
        <v>5</v>
      </c>
    </row>
    <row r="883" spans="2:50" ht="15" customHeight="1" x14ac:dyDescent="0.3">
      <c r="B883" s="15"/>
      <c r="C883" s="40" t="s">
        <v>22</v>
      </c>
      <c r="D883" s="34" t="s">
        <v>798</v>
      </c>
      <c r="E883" s="35" t="s">
        <v>1024</v>
      </c>
      <c r="F883" s="41">
        <f>Current!AK883</f>
        <v>4200</v>
      </c>
      <c r="G883" s="42">
        <f>Current!AL883</f>
        <v>3000</v>
      </c>
      <c r="H883" s="43">
        <f>Current!AM883</f>
        <v>3000</v>
      </c>
      <c r="I883" s="41">
        <f>Infrastructure!AT883</f>
        <v>24275</v>
      </c>
      <c r="J883" s="42">
        <f>Infrastructure!AU883</f>
        <v>14488</v>
      </c>
      <c r="K883" s="43">
        <f>Infrastructure!AV883</f>
        <v>12248</v>
      </c>
      <c r="L883" s="41">
        <f>'Allocations-in-Kind'!AK883</f>
        <v>0</v>
      </c>
      <c r="M883" s="42">
        <f>'Allocations-in-Kind'!AL883</f>
        <v>0</v>
      </c>
      <c r="N883" s="43">
        <f>'Allocations-in-Kind'!AM883</f>
        <v>0</v>
      </c>
      <c r="O883" s="41"/>
      <c r="P883" s="42"/>
      <c r="Q883" s="43"/>
      <c r="R883" s="41"/>
      <c r="S883" s="42"/>
      <c r="T883" s="43"/>
      <c r="U883" s="41">
        <f>'ES Breakdown'!AK883</f>
        <v>38097</v>
      </c>
      <c r="V883" s="42">
        <f>'ES Breakdown'!AL883</f>
        <v>38815</v>
      </c>
      <c r="W883" s="43">
        <f>'ES Breakdown'!AM883</f>
        <v>38978</v>
      </c>
      <c r="X883" s="41"/>
      <c r="Y883" s="42"/>
      <c r="Z883" s="43"/>
      <c r="AA883" s="41"/>
      <c r="AB883" s="42"/>
      <c r="AC883" s="43"/>
      <c r="AD883" s="41"/>
      <c r="AE883" s="42"/>
      <c r="AF883" s="43"/>
      <c r="AG883" s="41"/>
      <c r="AH883" s="42"/>
      <c r="AI883" s="43"/>
      <c r="AK883" s="41">
        <f t="shared" si="257"/>
        <v>66572</v>
      </c>
      <c r="AL883" s="42">
        <f t="shared" si="257"/>
        <v>56303</v>
      </c>
      <c r="AM883" s="43">
        <f t="shared" si="257"/>
        <v>54226</v>
      </c>
      <c r="AT883" s="32">
        <f t="shared" si="258"/>
        <v>1</v>
      </c>
      <c r="AV883" s="23">
        <v>7</v>
      </c>
      <c r="AW883" s="23">
        <v>3</v>
      </c>
      <c r="AX883" s="23">
        <f t="shared" si="259"/>
        <v>6</v>
      </c>
    </row>
    <row r="884" spans="2:50" ht="15" customHeight="1" x14ac:dyDescent="0.3">
      <c r="B884" s="15"/>
      <c r="C884" s="40" t="s">
        <v>22</v>
      </c>
      <c r="D884" s="34" t="s">
        <v>799</v>
      </c>
      <c r="E884" s="35" t="s">
        <v>1030</v>
      </c>
      <c r="F884" s="41">
        <f>Current!AK884</f>
        <v>4200</v>
      </c>
      <c r="G884" s="42">
        <f>Current!AL884</f>
        <v>3000</v>
      </c>
      <c r="H884" s="43">
        <f>Current!AM884</f>
        <v>3000</v>
      </c>
      <c r="I884" s="41">
        <f>Infrastructure!AT884</f>
        <v>20710</v>
      </c>
      <c r="J884" s="42">
        <f>Infrastructure!AU884</f>
        <v>18639</v>
      </c>
      <c r="K884" s="43">
        <f>Infrastructure!AV884</f>
        <v>18843</v>
      </c>
      <c r="L884" s="41">
        <f>'Allocations-in-Kind'!AK884</f>
        <v>0</v>
      </c>
      <c r="M884" s="42">
        <f>'Allocations-in-Kind'!AL884</f>
        <v>0</v>
      </c>
      <c r="N884" s="43">
        <f>'Allocations-in-Kind'!AM884</f>
        <v>0</v>
      </c>
      <c r="O884" s="41"/>
      <c r="P884" s="42"/>
      <c r="Q884" s="43"/>
      <c r="R884" s="41"/>
      <c r="S884" s="42"/>
      <c r="T884" s="43"/>
      <c r="U884" s="41">
        <f>'ES Breakdown'!AK884</f>
        <v>48179</v>
      </c>
      <c r="V884" s="42">
        <f>'ES Breakdown'!AL884</f>
        <v>49592</v>
      </c>
      <c r="W884" s="43">
        <f>'ES Breakdown'!AM884</f>
        <v>50483</v>
      </c>
      <c r="X884" s="41"/>
      <c r="Y884" s="42"/>
      <c r="Z884" s="43"/>
      <c r="AA884" s="41"/>
      <c r="AB884" s="42"/>
      <c r="AC884" s="43"/>
      <c r="AD884" s="41"/>
      <c r="AE884" s="42"/>
      <c r="AF884" s="43"/>
      <c r="AG884" s="41"/>
      <c r="AH884" s="42"/>
      <c r="AI884" s="43"/>
      <c r="AK884" s="41">
        <f t="shared" si="257"/>
        <v>73089</v>
      </c>
      <c r="AL884" s="42">
        <f t="shared" si="257"/>
        <v>71231</v>
      </c>
      <c r="AM884" s="43">
        <f t="shared" si="257"/>
        <v>72326</v>
      </c>
      <c r="AT884" s="32">
        <f t="shared" si="258"/>
        <v>1</v>
      </c>
      <c r="AV884" s="23">
        <v>7</v>
      </c>
      <c r="AW884" s="23">
        <v>3</v>
      </c>
      <c r="AX884" s="23">
        <f t="shared" si="259"/>
        <v>7</v>
      </c>
    </row>
    <row r="885" spans="2:50" ht="15" customHeight="1" x14ac:dyDescent="0.3">
      <c r="B885" s="15"/>
      <c r="C885" s="40" t="s">
        <v>22</v>
      </c>
      <c r="D885" s="34" t="s">
        <v>800</v>
      </c>
      <c r="E885" s="35" t="s">
        <v>1026</v>
      </c>
      <c r="F885" s="41">
        <f>Current!AK885</f>
        <v>4200</v>
      </c>
      <c r="G885" s="42">
        <f>Current!AL885</f>
        <v>3000</v>
      </c>
      <c r="H885" s="43">
        <f>Current!AM885</f>
        <v>3000</v>
      </c>
      <c r="I885" s="41">
        <f>Infrastructure!AT885</f>
        <v>26620</v>
      </c>
      <c r="J885" s="42">
        <f>Infrastructure!AU885</f>
        <v>24744</v>
      </c>
      <c r="K885" s="43">
        <f>Infrastructure!AV885</f>
        <v>25658</v>
      </c>
      <c r="L885" s="41">
        <f>'Allocations-in-Kind'!AK885</f>
        <v>11302</v>
      </c>
      <c r="M885" s="42">
        <f>'Allocations-in-Kind'!AL885</f>
        <v>13149</v>
      </c>
      <c r="N885" s="43">
        <f>'Allocations-in-Kind'!AM885</f>
        <v>12143</v>
      </c>
      <c r="O885" s="41"/>
      <c r="P885" s="42"/>
      <c r="Q885" s="43"/>
      <c r="R885" s="41"/>
      <c r="S885" s="42"/>
      <c r="T885" s="43"/>
      <c r="U885" s="41">
        <f>'ES Breakdown'!AK885</f>
        <v>66107</v>
      </c>
      <c r="V885" s="42">
        <f>'ES Breakdown'!AL885</f>
        <v>68159</v>
      </c>
      <c r="W885" s="43">
        <f>'ES Breakdown'!AM885</f>
        <v>69524</v>
      </c>
      <c r="X885" s="41"/>
      <c r="Y885" s="42"/>
      <c r="Z885" s="43"/>
      <c r="AA885" s="41"/>
      <c r="AB885" s="42"/>
      <c r="AC885" s="43"/>
      <c r="AD885" s="41"/>
      <c r="AE885" s="42"/>
      <c r="AF885" s="43"/>
      <c r="AG885" s="41"/>
      <c r="AH885" s="42"/>
      <c r="AI885" s="43"/>
      <c r="AK885" s="41">
        <f t="shared" si="257"/>
        <v>108229</v>
      </c>
      <c r="AL885" s="42">
        <f t="shared" si="257"/>
        <v>109052</v>
      </c>
      <c r="AM885" s="43">
        <f t="shared" si="257"/>
        <v>110325</v>
      </c>
      <c r="AT885" s="32">
        <f t="shared" si="258"/>
        <v>1</v>
      </c>
      <c r="AV885" s="23">
        <v>7</v>
      </c>
      <c r="AW885" s="23">
        <v>3</v>
      </c>
      <c r="AX885" s="23">
        <f t="shared" si="259"/>
        <v>8</v>
      </c>
    </row>
    <row r="886" spans="2:50" ht="15" hidden="1" customHeight="1" x14ac:dyDescent="0.3">
      <c r="B886" s="15"/>
      <c r="C886" s="40" t="s">
        <v>22</v>
      </c>
      <c r="D886" s="34" t="s">
        <v>2</v>
      </c>
      <c r="E886" s="35" t="s">
        <v>2</v>
      </c>
      <c r="F886" s="41">
        <f>Current!AK886</f>
        <v>0</v>
      </c>
      <c r="G886" s="42">
        <f>Current!AL886</f>
        <v>0</v>
      </c>
      <c r="H886" s="43">
        <f>Current!AM886</f>
        <v>0</v>
      </c>
      <c r="I886" s="41">
        <f>Infrastructure!AT886</f>
        <v>0</v>
      </c>
      <c r="J886" s="42">
        <f>Infrastructure!AU886</f>
        <v>0</v>
      </c>
      <c r="K886" s="43">
        <f>Infrastructure!AV886</f>
        <v>0</v>
      </c>
      <c r="L886" s="41">
        <f>'Allocations-in-Kind'!AK886</f>
        <v>0</v>
      </c>
      <c r="M886" s="42">
        <f>'Allocations-in-Kind'!AL886</f>
        <v>0</v>
      </c>
      <c r="N886" s="43">
        <f>'Allocations-in-Kind'!AM886</f>
        <v>0</v>
      </c>
      <c r="O886" s="41"/>
      <c r="P886" s="42"/>
      <c r="Q886" s="43"/>
      <c r="R886" s="41"/>
      <c r="S886" s="42"/>
      <c r="T886" s="43"/>
      <c r="U886" s="41">
        <f>'ES Breakdown'!AK886</f>
        <v>0</v>
      </c>
      <c r="V886" s="42">
        <f>'ES Breakdown'!AL886</f>
        <v>0</v>
      </c>
      <c r="W886" s="43">
        <f>'ES Breakdown'!AM886</f>
        <v>0</v>
      </c>
      <c r="X886" s="41"/>
      <c r="Y886" s="42"/>
      <c r="Z886" s="43"/>
      <c r="AA886" s="41"/>
      <c r="AB886" s="42"/>
      <c r="AC886" s="43"/>
      <c r="AD886" s="41"/>
      <c r="AE886" s="42"/>
      <c r="AF886" s="43"/>
      <c r="AG886" s="41"/>
      <c r="AH886" s="42"/>
      <c r="AI886" s="43"/>
      <c r="AK886" s="41">
        <f t="shared" si="257"/>
        <v>0</v>
      </c>
      <c r="AL886" s="42">
        <f t="shared" si="257"/>
        <v>0</v>
      </c>
      <c r="AM886" s="43">
        <f t="shared" si="257"/>
        <v>0</v>
      </c>
      <c r="AT886" s="32">
        <f t="shared" si="258"/>
        <v>0</v>
      </c>
      <c r="AV886" s="23">
        <v>7</v>
      </c>
      <c r="AW886" s="23">
        <v>3</v>
      </c>
      <c r="AX886" s="23">
        <f t="shared" si="259"/>
        <v>9</v>
      </c>
    </row>
    <row r="887" spans="2:50" ht="15" hidden="1" customHeight="1" x14ac:dyDescent="0.3">
      <c r="B887" s="15"/>
      <c r="C887" s="40" t="s">
        <v>22</v>
      </c>
      <c r="D887" s="34" t="s">
        <v>2</v>
      </c>
      <c r="E887" s="35" t="s">
        <v>2</v>
      </c>
      <c r="F887" s="41">
        <f>Current!AK887</f>
        <v>0</v>
      </c>
      <c r="G887" s="42">
        <f>Current!AL887</f>
        <v>0</v>
      </c>
      <c r="H887" s="43">
        <f>Current!AM887</f>
        <v>0</v>
      </c>
      <c r="I887" s="41">
        <f>Infrastructure!AT887</f>
        <v>0</v>
      </c>
      <c r="J887" s="42">
        <f>Infrastructure!AU887</f>
        <v>0</v>
      </c>
      <c r="K887" s="43">
        <f>Infrastructure!AV887</f>
        <v>0</v>
      </c>
      <c r="L887" s="41">
        <f>'Allocations-in-Kind'!AK887</f>
        <v>0</v>
      </c>
      <c r="M887" s="42">
        <f>'Allocations-in-Kind'!AL887</f>
        <v>0</v>
      </c>
      <c r="N887" s="43">
        <f>'Allocations-in-Kind'!AM887</f>
        <v>0</v>
      </c>
      <c r="O887" s="41"/>
      <c r="P887" s="42"/>
      <c r="Q887" s="43"/>
      <c r="R887" s="41"/>
      <c r="S887" s="42"/>
      <c r="T887" s="43"/>
      <c r="U887" s="41">
        <f>'ES Breakdown'!AK887</f>
        <v>0</v>
      </c>
      <c r="V887" s="42">
        <f>'ES Breakdown'!AL887</f>
        <v>0</v>
      </c>
      <c r="W887" s="43">
        <f>'ES Breakdown'!AM887</f>
        <v>0</v>
      </c>
      <c r="X887" s="41"/>
      <c r="Y887" s="42"/>
      <c r="Z887" s="43"/>
      <c r="AA887" s="41"/>
      <c r="AB887" s="42"/>
      <c r="AC887" s="43"/>
      <c r="AD887" s="41"/>
      <c r="AE887" s="42"/>
      <c r="AF887" s="43"/>
      <c r="AG887" s="41"/>
      <c r="AH887" s="42"/>
      <c r="AI887" s="43"/>
      <c r="AK887" s="41">
        <f t="shared" si="257"/>
        <v>0</v>
      </c>
      <c r="AL887" s="42">
        <f t="shared" si="257"/>
        <v>0</v>
      </c>
      <c r="AM887" s="43">
        <f t="shared" si="257"/>
        <v>0</v>
      </c>
      <c r="AT887" s="32">
        <f t="shared" si="258"/>
        <v>0</v>
      </c>
      <c r="AV887" s="23">
        <v>7</v>
      </c>
      <c r="AW887" s="23">
        <v>3</v>
      </c>
      <c r="AX887" s="23">
        <f t="shared" si="259"/>
        <v>10</v>
      </c>
    </row>
    <row r="888" spans="2:50" ht="15" customHeight="1" x14ac:dyDescent="0.3">
      <c r="B888" s="15"/>
      <c r="C888" s="40" t="s">
        <v>23</v>
      </c>
      <c r="D888" s="34" t="s">
        <v>801</v>
      </c>
      <c r="E888" s="35" t="s">
        <v>1021</v>
      </c>
      <c r="F888" s="41">
        <f>Current!AK888</f>
        <v>3000</v>
      </c>
      <c r="G888" s="42">
        <f>Current!AL888</f>
        <v>1800</v>
      </c>
      <c r="H888" s="43">
        <f>Current!AM888</f>
        <v>2000</v>
      </c>
      <c r="I888" s="41">
        <f>Infrastructure!AT888</f>
        <v>3378</v>
      </c>
      <c r="J888" s="42">
        <f>Infrastructure!AU888</f>
        <v>3529</v>
      </c>
      <c r="K888" s="43">
        <f>Infrastructure!AV888</f>
        <v>3691</v>
      </c>
      <c r="L888" s="41">
        <f>'Allocations-in-Kind'!AK888</f>
        <v>1591</v>
      </c>
      <c r="M888" s="42">
        <f>'Allocations-in-Kind'!AL888</f>
        <v>1457</v>
      </c>
      <c r="N888" s="43">
        <f>'Allocations-in-Kind'!AM888</f>
        <v>2406</v>
      </c>
      <c r="O888" s="41"/>
      <c r="P888" s="42"/>
      <c r="Q888" s="43"/>
      <c r="R888" s="41"/>
      <c r="S888" s="42"/>
      <c r="T888" s="43"/>
      <c r="U888" s="41">
        <f>'ES Breakdown'!AK888</f>
        <v>63593</v>
      </c>
      <c r="V888" s="42">
        <f>'ES Breakdown'!AL888</f>
        <v>63990</v>
      </c>
      <c r="W888" s="43">
        <f>'ES Breakdown'!AM888</f>
        <v>63583</v>
      </c>
      <c r="X888" s="41"/>
      <c r="Y888" s="42"/>
      <c r="Z888" s="43"/>
      <c r="AA888" s="41"/>
      <c r="AB888" s="42"/>
      <c r="AC888" s="43"/>
      <c r="AD888" s="41"/>
      <c r="AE888" s="42"/>
      <c r="AF888" s="43"/>
      <c r="AG888" s="41"/>
      <c r="AH888" s="42"/>
      <c r="AI888" s="43"/>
      <c r="AK888" s="41">
        <f t="shared" si="257"/>
        <v>71562</v>
      </c>
      <c r="AL888" s="42">
        <f t="shared" si="257"/>
        <v>70776</v>
      </c>
      <c r="AM888" s="43">
        <f t="shared" si="257"/>
        <v>71680</v>
      </c>
      <c r="AT888" s="32">
        <f t="shared" si="258"/>
        <v>1</v>
      </c>
      <c r="AV888" s="23">
        <v>7</v>
      </c>
      <c r="AW888" s="23">
        <v>4</v>
      </c>
      <c r="AX888" s="23">
        <f t="shared" si="259"/>
        <v>1</v>
      </c>
    </row>
    <row r="889" spans="2:50" ht="15" customHeight="1" x14ac:dyDescent="0.3">
      <c r="B889" s="15"/>
      <c r="C889" s="50" t="str">
        <f>IF(LEN(E888)&lt;1,"","Total: " &amp; LEFT(E888,LEN(E888)-21) &amp; "Municipalities")</f>
        <v>Total: Pixley Ka Seme Municipalities</v>
      </c>
      <c r="D889" s="51"/>
      <c r="E889" s="52"/>
      <c r="F889" s="53">
        <f>Current!AK889</f>
        <v>34000</v>
      </c>
      <c r="G889" s="54">
        <f>Current!AL889</f>
        <v>23300</v>
      </c>
      <c r="H889" s="55">
        <f>Current!AM889</f>
        <v>23800</v>
      </c>
      <c r="I889" s="53">
        <f>Infrastructure!AT889</f>
        <v>193681</v>
      </c>
      <c r="J889" s="54">
        <f>Infrastructure!AU889</f>
        <v>192862</v>
      </c>
      <c r="K889" s="55">
        <f>Infrastructure!AV889</f>
        <v>164484</v>
      </c>
      <c r="L889" s="53">
        <f>'Allocations-in-Kind'!AK889</f>
        <v>26831</v>
      </c>
      <c r="M889" s="54">
        <f>'Allocations-in-Kind'!AL889</f>
        <v>17606</v>
      </c>
      <c r="N889" s="55">
        <f>'Allocations-in-Kind'!AM889</f>
        <v>19549</v>
      </c>
      <c r="O889" s="53"/>
      <c r="P889" s="54"/>
      <c r="Q889" s="55"/>
      <c r="R889" s="53"/>
      <c r="S889" s="54"/>
      <c r="T889" s="55"/>
      <c r="U889" s="53">
        <f t="shared" ref="U889:AI889" si="260">SUM(U878:U888)</f>
        <v>478857</v>
      </c>
      <c r="V889" s="54">
        <f t="shared" si="260"/>
        <v>490403</v>
      </c>
      <c r="W889" s="55">
        <f t="shared" si="260"/>
        <v>496248</v>
      </c>
      <c r="X889" s="53">
        <f t="shared" si="260"/>
        <v>0</v>
      </c>
      <c r="Y889" s="54">
        <f t="shared" si="260"/>
        <v>0</v>
      </c>
      <c r="Z889" s="55">
        <f t="shared" si="260"/>
        <v>0</v>
      </c>
      <c r="AA889" s="53">
        <f t="shared" si="260"/>
        <v>0</v>
      </c>
      <c r="AB889" s="54">
        <f t="shared" si="260"/>
        <v>0</v>
      </c>
      <c r="AC889" s="55">
        <f t="shared" si="260"/>
        <v>0</v>
      </c>
      <c r="AD889" s="53">
        <f t="shared" si="260"/>
        <v>0</v>
      </c>
      <c r="AE889" s="54">
        <f t="shared" si="260"/>
        <v>0</v>
      </c>
      <c r="AF889" s="55">
        <f t="shared" si="260"/>
        <v>0</v>
      </c>
      <c r="AG889" s="53">
        <f t="shared" si="260"/>
        <v>0</v>
      </c>
      <c r="AH889" s="54">
        <f t="shared" si="260"/>
        <v>0</v>
      </c>
      <c r="AI889" s="55">
        <f t="shared" si="260"/>
        <v>0</v>
      </c>
      <c r="AK889" s="53">
        <f>SUM(AK878:AK888)</f>
        <v>733369</v>
      </c>
      <c r="AL889" s="54">
        <f>SUM(AL878:AL888)</f>
        <v>724171</v>
      </c>
      <c r="AM889" s="55">
        <f>SUM(AM878:AM888)</f>
        <v>704081</v>
      </c>
      <c r="AT889" s="32">
        <f>IF(SUM(AT878:AT888)=0,0,1)</f>
        <v>1</v>
      </c>
    </row>
    <row r="890" spans="2:50" ht="15" customHeight="1" x14ac:dyDescent="0.3">
      <c r="B890" s="15"/>
      <c r="C890" s="40"/>
      <c r="D890" s="34"/>
      <c r="E890" s="35"/>
      <c r="F890" s="41"/>
      <c r="G890" s="42"/>
      <c r="H890" s="43"/>
      <c r="I890" s="41"/>
      <c r="J890" s="42"/>
      <c r="K890" s="43"/>
      <c r="L890" s="41"/>
      <c r="M890" s="42"/>
      <c r="N890" s="43"/>
      <c r="O890" s="41"/>
      <c r="P890" s="42"/>
      <c r="Q890" s="43"/>
      <c r="R890" s="41"/>
      <c r="S890" s="42"/>
      <c r="T890" s="43"/>
      <c r="U890" s="41"/>
      <c r="V890" s="42"/>
      <c r="W890" s="43"/>
      <c r="X890" s="41"/>
      <c r="Y890" s="42"/>
      <c r="Z890" s="43"/>
      <c r="AA890" s="41"/>
      <c r="AB890" s="42"/>
      <c r="AC890" s="43"/>
      <c r="AD890" s="41"/>
      <c r="AE890" s="42"/>
      <c r="AF890" s="43"/>
      <c r="AG890" s="41"/>
      <c r="AH890" s="42"/>
      <c r="AI890" s="43"/>
      <c r="AK890" s="41"/>
      <c r="AL890" s="42"/>
      <c r="AM890" s="43"/>
      <c r="AT890" s="32">
        <f>IF(AT889=0,0,1)</f>
        <v>1</v>
      </c>
    </row>
    <row r="891" spans="2:50" ht="15" customHeight="1" x14ac:dyDescent="0.3">
      <c r="B891" s="15"/>
      <c r="C891" s="40" t="s">
        <v>22</v>
      </c>
      <c r="D891" s="34" t="s">
        <v>802</v>
      </c>
      <c r="E891" s="35" t="s">
        <v>1033</v>
      </c>
      <c r="F891" s="41">
        <f>Current!AK891</f>
        <v>5048</v>
      </c>
      <c r="G891" s="42">
        <f>Current!AL891</f>
        <v>3800</v>
      </c>
      <c r="H891" s="43">
        <f>Current!AM891</f>
        <v>3800</v>
      </c>
      <c r="I891" s="41">
        <f>Infrastructure!AT891</f>
        <v>33050</v>
      </c>
      <c r="J891" s="42">
        <f>Infrastructure!AU891</f>
        <v>33548</v>
      </c>
      <c r="K891" s="43">
        <f>Infrastructure!AV891</f>
        <v>35265</v>
      </c>
      <c r="L891" s="41">
        <f>'Allocations-in-Kind'!AK891</f>
        <v>3677</v>
      </c>
      <c r="M891" s="42">
        <f>'Allocations-in-Kind'!AL891</f>
        <v>19832</v>
      </c>
      <c r="N891" s="43">
        <f>'Allocations-in-Kind'!AM891</f>
        <v>3100</v>
      </c>
      <c r="O891" s="41"/>
      <c r="P891" s="42"/>
      <c r="Q891" s="43"/>
      <c r="R891" s="41"/>
      <c r="S891" s="42"/>
      <c r="T891" s="43"/>
      <c r="U891" s="41">
        <f>'ES Breakdown'!AK891</f>
        <v>127168</v>
      </c>
      <c r="V891" s="42">
        <f>'ES Breakdown'!AL891</f>
        <v>134625</v>
      </c>
      <c r="W891" s="43">
        <f>'ES Breakdown'!AM891</f>
        <v>142073</v>
      </c>
      <c r="X891" s="41"/>
      <c r="Y891" s="42"/>
      <c r="Z891" s="43"/>
      <c r="AA891" s="41"/>
      <c r="AB891" s="42"/>
      <c r="AC891" s="43"/>
      <c r="AD891" s="41"/>
      <c r="AE891" s="42"/>
      <c r="AF891" s="43"/>
      <c r="AG891" s="41"/>
      <c r="AH891" s="42"/>
      <c r="AI891" s="43"/>
      <c r="AK891" s="41">
        <f t="shared" ref="AK891:AM901" si="261">F891+I891+L891+O891+R891+U891+X891+AA891+AD891+AG891</f>
        <v>168943</v>
      </c>
      <c r="AL891" s="42">
        <f t="shared" si="261"/>
        <v>191805</v>
      </c>
      <c r="AM891" s="43">
        <f t="shared" si="261"/>
        <v>184238</v>
      </c>
      <c r="AT891" s="32">
        <f>IF(LEN(E891)&lt;2,0,1)</f>
        <v>1</v>
      </c>
      <c r="AV891" s="23">
        <v>7</v>
      </c>
      <c r="AW891" s="23">
        <v>5</v>
      </c>
      <c r="AX891" s="23">
        <v>1</v>
      </c>
    </row>
    <row r="892" spans="2:50" ht="15" customHeight="1" x14ac:dyDescent="0.3">
      <c r="B892" s="15"/>
      <c r="C892" s="40" t="s">
        <v>22</v>
      </c>
      <c r="D892" s="34" t="s">
        <v>803</v>
      </c>
      <c r="E892" s="35" t="s">
        <v>1036</v>
      </c>
      <c r="F892" s="41">
        <f>Current!AK892</f>
        <v>4200</v>
      </c>
      <c r="G892" s="42">
        <f>Current!AL892</f>
        <v>3000</v>
      </c>
      <c r="H892" s="43">
        <f>Current!AM892</f>
        <v>3000</v>
      </c>
      <c r="I892" s="41">
        <f>Infrastructure!AT892</f>
        <v>21662</v>
      </c>
      <c r="J892" s="42">
        <f>Infrastructure!AU892</f>
        <v>13198</v>
      </c>
      <c r="K892" s="43">
        <f>Infrastructure!AV892</f>
        <v>13731</v>
      </c>
      <c r="L892" s="41">
        <f>'Allocations-in-Kind'!AK892</f>
        <v>1000</v>
      </c>
      <c r="M892" s="42">
        <f>'Allocations-in-Kind'!AL892</f>
        <v>0</v>
      </c>
      <c r="N892" s="43">
        <f>'Allocations-in-Kind'!AM892</f>
        <v>13235</v>
      </c>
      <c r="O892" s="41"/>
      <c r="P892" s="42"/>
      <c r="Q892" s="43"/>
      <c r="R892" s="41"/>
      <c r="S892" s="42"/>
      <c r="T892" s="43"/>
      <c r="U892" s="41">
        <f>'ES Breakdown'!AK892</f>
        <v>36866</v>
      </c>
      <c r="V892" s="42">
        <f>'ES Breakdown'!AL892</f>
        <v>37464</v>
      </c>
      <c r="W892" s="43">
        <f>'ES Breakdown'!AM892</f>
        <v>37492</v>
      </c>
      <c r="X892" s="41"/>
      <c r="Y892" s="42"/>
      <c r="Z892" s="43"/>
      <c r="AA892" s="41"/>
      <c r="AB892" s="42"/>
      <c r="AC892" s="43"/>
      <c r="AD892" s="41"/>
      <c r="AE892" s="42"/>
      <c r="AF892" s="43"/>
      <c r="AG892" s="41"/>
      <c r="AH892" s="42"/>
      <c r="AI892" s="43"/>
      <c r="AK892" s="41">
        <f t="shared" si="261"/>
        <v>63728</v>
      </c>
      <c r="AL892" s="42">
        <f t="shared" si="261"/>
        <v>53662</v>
      </c>
      <c r="AM892" s="43">
        <f t="shared" si="261"/>
        <v>67458</v>
      </c>
      <c r="AT892" s="32">
        <f t="shared" ref="AT892:AT901" si="262">IF(LEN(E892)&lt;2,0,1)</f>
        <v>1</v>
      </c>
      <c r="AV892" s="23">
        <v>7</v>
      </c>
      <c r="AW892" s="23">
        <v>5</v>
      </c>
      <c r="AX892" s="23">
        <f>IF(AW892=AW891,AX891+1,1)</f>
        <v>2</v>
      </c>
    </row>
    <row r="893" spans="2:50" ht="15" customHeight="1" x14ac:dyDescent="0.3">
      <c r="B893" s="15"/>
      <c r="C893" s="40" t="s">
        <v>22</v>
      </c>
      <c r="D893" s="34" t="s">
        <v>480</v>
      </c>
      <c r="E893" s="35" t="s">
        <v>1035</v>
      </c>
      <c r="F893" s="41">
        <f>Current!AK893</f>
        <v>4200</v>
      </c>
      <c r="G893" s="42">
        <f>Current!AL893</f>
        <v>3000</v>
      </c>
      <c r="H893" s="43">
        <f>Current!AM893</f>
        <v>3000</v>
      </c>
      <c r="I893" s="41">
        <f>Infrastructure!AT893</f>
        <v>30825</v>
      </c>
      <c r="J893" s="42">
        <f>Infrastructure!AU893</f>
        <v>40139</v>
      </c>
      <c r="K893" s="43">
        <f>Infrastructure!AV893</f>
        <v>26176</v>
      </c>
      <c r="L893" s="41">
        <f>'Allocations-in-Kind'!AK893</f>
        <v>11984</v>
      </c>
      <c r="M893" s="42">
        <f>'Allocations-in-Kind'!AL893</f>
        <v>24860</v>
      </c>
      <c r="N893" s="43">
        <f>'Allocations-in-Kind'!AM893</f>
        <v>0</v>
      </c>
      <c r="O893" s="41"/>
      <c r="P893" s="42"/>
      <c r="Q893" s="43"/>
      <c r="R893" s="41"/>
      <c r="S893" s="42"/>
      <c r="T893" s="43"/>
      <c r="U893" s="41">
        <f>'ES Breakdown'!AK893</f>
        <v>58842</v>
      </c>
      <c r="V893" s="42">
        <f>'ES Breakdown'!AL893</f>
        <v>61906</v>
      </c>
      <c r="W893" s="43">
        <f>'ES Breakdown'!AM893</f>
        <v>64830</v>
      </c>
      <c r="X893" s="41"/>
      <c r="Y893" s="42"/>
      <c r="Z893" s="43"/>
      <c r="AA893" s="41"/>
      <c r="AB893" s="42"/>
      <c r="AC893" s="43"/>
      <c r="AD893" s="41"/>
      <c r="AE893" s="42"/>
      <c r="AF893" s="43"/>
      <c r="AG893" s="41"/>
      <c r="AH893" s="42"/>
      <c r="AI893" s="43"/>
      <c r="AK893" s="41">
        <f t="shared" si="261"/>
        <v>105851</v>
      </c>
      <c r="AL893" s="42">
        <f t="shared" si="261"/>
        <v>129905</v>
      </c>
      <c r="AM893" s="43">
        <f t="shared" si="261"/>
        <v>94006</v>
      </c>
      <c r="AT893" s="32">
        <f t="shared" si="262"/>
        <v>1</v>
      </c>
      <c r="AV893" s="23">
        <v>7</v>
      </c>
      <c r="AW893" s="23">
        <v>5</v>
      </c>
      <c r="AX893" s="23">
        <f t="shared" ref="AX893:AX901" si="263">IF(AW893=AW892,AX892+1,1)</f>
        <v>3</v>
      </c>
    </row>
    <row r="894" spans="2:50" ht="15" customHeight="1" x14ac:dyDescent="0.3">
      <c r="B894" s="15"/>
      <c r="C894" s="40" t="s">
        <v>22</v>
      </c>
      <c r="D894" s="34" t="s">
        <v>804</v>
      </c>
      <c r="E894" s="35" t="s">
        <v>1038</v>
      </c>
      <c r="F894" s="41">
        <f>Current!AK894</f>
        <v>4200</v>
      </c>
      <c r="G894" s="42">
        <f>Current!AL894</f>
        <v>3000</v>
      </c>
      <c r="H894" s="43">
        <f>Current!AM894</f>
        <v>3000</v>
      </c>
      <c r="I894" s="41">
        <f>Infrastructure!AT894</f>
        <v>38610</v>
      </c>
      <c r="J894" s="42">
        <f>Infrastructure!AU894</f>
        <v>10647</v>
      </c>
      <c r="K894" s="43">
        <f>Infrastructure!AV894</f>
        <v>11150</v>
      </c>
      <c r="L894" s="41">
        <f>'Allocations-in-Kind'!AK894</f>
        <v>0</v>
      </c>
      <c r="M894" s="42">
        <f>'Allocations-in-Kind'!AL894</f>
        <v>0</v>
      </c>
      <c r="N894" s="43">
        <f>'Allocations-in-Kind'!AM894</f>
        <v>0</v>
      </c>
      <c r="O894" s="41"/>
      <c r="P894" s="42"/>
      <c r="Q894" s="43"/>
      <c r="R894" s="41"/>
      <c r="S894" s="42"/>
      <c r="T894" s="43"/>
      <c r="U894" s="41">
        <f>'ES Breakdown'!AK894</f>
        <v>35236</v>
      </c>
      <c r="V894" s="42">
        <f>'ES Breakdown'!AL894</f>
        <v>36728</v>
      </c>
      <c r="W894" s="43">
        <f>'ES Breakdown'!AM894</f>
        <v>38016</v>
      </c>
      <c r="X894" s="41"/>
      <c r="Y894" s="42"/>
      <c r="Z894" s="43"/>
      <c r="AA894" s="41"/>
      <c r="AB894" s="42"/>
      <c r="AC894" s="43"/>
      <c r="AD894" s="41"/>
      <c r="AE894" s="42"/>
      <c r="AF894" s="43"/>
      <c r="AG894" s="41"/>
      <c r="AH894" s="42"/>
      <c r="AI894" s="43"/>
      <c r="AK894" s="41">
        <f t="shared" si="261"/>
        <v>78046</v>
      </c>
      <c r="AL894" s="42">
        <f t="shared" si="261"/>
        <v>50375</v>
      </c>
      <c r="AM894" s="43">
        <f t="shared" si="261"/>
        <v>52166</v>
      </c>
      <c r="AT894" s="32">
        <f t="shared" si="262"/>
        <v>1</v>
      </c>
      <c r="AV894" s="23">
        <v>7</v>
      </c>
      <c r="AW894" s="23">
        <v>5</v>
      </c>
      <c r="AX894" s="23">
        <f t="shared" si="263"/>
        <v>4</v>
      </c>
    </row>
    <row r="895" spans="2:50" ht="15" customHeight="1" x14ac:dyDescent="0.3">
      <c r="B895" s="15"/>
      <c r="C895" s="40" t="s">
        <v>22</v>
      </c>
      <c r="D895" s="34" t="s">
        <v>485</v>
      </c>
      <c r="E895" s="35" t="s">
        <v>1037</v>
      </c>
      <c r="F895" s="41">
        <f>Current!AK895</f>
        <v>4200</v>
      </c>
      <c r="G895" s="42">
        <f>Current!AL895</f>
        <v>3000</v>
      </c>
      <c r="H895" s="43">
        <f>Current!AM895</f>
        <v>3000</v>
      </c>
      <c r="I895" s="41">
        <f>Infrastructure!AT895</f>
        <v>69920</v>
      </c>
      <c r="J895" s="42">
        <f>Infrastructure!AU895</f>
        <v>67930</v>
      </c>
      <c r="K895" s="43">
        <f>Infrastructure!AV895</f>
        <v>61896</v>
      </c>
      <c r="L895" s="41">
        <f>'Allocations-in-Kind'!AK895</f>
        <v>7000</v>
      </c>
      <c r="M895" s="42">
        <f>'Allocations-in-Kind'!AL895</f>
        <v>22025</v>
      </c>
      <c r="N895" s="43">
        <f>'Allocations-in-Kind'!AM895</f>
        <v>44836</v>
      </c>
      <c r="O895" s="41"/>
      <c r="P895" s="42"/>
      <c r="Q895" s="43"/>
      <c r="R895" s="41"/>
      <c r="S895" s="42"/>
      <c r="T895" s="43"/>
      <c r="U895" s="41">
        <f>'ES Breakdown'!AK895</f>
        <v>124545</v>
      </c>
      <c r="V895" s="42">
        <f>'ES Breakdown'!AL895</f>
        <v>132683</v>
      </c>
      <c r="W895" s="43">
        <f>'ES Breakdown'!AM895</f>
        <v>141157</v>
      </c>
      <c r="X895" s="41"/>
      <c r="Y895" s="42"/>
      <c r="Z895" s="43"/>
      <c r="AA895" s="41"/>
      <c r="AB895" s="42"/>
      <c r="AC895" s="43"/>
      <c r="AD895" s="41"/>
      <c r="AE895" s="42"/>
      <c r="AF895" s="43"/>
      <c r="AG895" s="41"/>
      <c r="AH895" s="42"/>
      <c r="AI895" s="43"/>
      <c r="AK895" s="41">
        <f t="shared" si="261"/>
        <v>205665</v>
      </c>
      <c r="AL895" s="42">
        <f t="shared" si="261"/>
        <v>225638</v>
      </c>
      <c r="AM895" s="43">
        <f t="shared" si="261"/>
        <v>250889</v>
      </c>
      <c r="AT895" s="32">
        <f t="shared" si="262"/>
        <v>1</v>
      </c>
      <c r="AV895" s="23">
        <v>7</v>
      </c>
      <c r="AW895" s="23">
        <v>5</v>
      </c>
      <c r="AX895" s="23">
        <f t="shared" si="263"/>
        <v>5</v>
      </c>
    </row>
    <row r="896" spans="2:50" ht="15" hidden="1" customHeight="1" x14ac:dyDescent="0.3">
      <c r="B896" s="15"/>
      <c r="C896" s="40" t="s">
        <v>22</v>
      </c>
      <c r="D896" s="34" t="s">
        <v>2</v>
      </c>
      <c r="E896" s="35" t="s">
        <v>2</v>
      </c>
      <c r="F896" s="41">
        <f>Current!AK896</f>
        <v>0</v>
      </c>
      <c r="G896" s="42">
        <f>Current!AL896</f>
        <v>0</v>
      </c>
      <c r="H896" s="43">
        <f>Current!AM896</f>
        <v>0</v>
      </c>
      <c r="I896" s="41">
        <f>Infrastructure!AT896</f>
        <v>0</v>
      </c>
      <c r="J896" s="42">
        <f>Infrastructure!AU896</f>
        <v>0</v>
      </c>
      <c r="K896" s="43">
        <f>Infrastructure!AV896</f>
        <v>0</v>
      </c>
      <c r="L896" s="41">
        <f>'Allocations-in-Kind'!AK896</f>
        <v>0</v>
      </c>
      <c r="M896" s="42">
        <f>'Allocations-in-Kind'!AL896</f>
        <v>0</v>
      </c>
      <c r="N896" s="43">
        <f>'Allocations-in-Kind'!AM896</f>
        <v>0</v>
      </c>
      <c r="O896" s="41"/>
      <c r="P896" s="42"/>
      <c r="Q896" s="43"/>
      <c r="R896" s="41"/>
      <c r="S896" s="42"/>
      <c r="T896" s="43"/>
      <c r="U896" s="41">
        <f>'ES Breakdown'!AK896</f>
        <v>0</v>
      </c>
      <c r="V896" s="42">
        <f>'ES Breakdown'!AL896</f>
        <v>0</v>
      </c>
      <c r="W896" s="43">
        <f>'ES Breakdown'!AM896</f>
        <v>0</v>
      </c>
      <c r="X896" s="41"/>
      <c r="Y896" s="42"/>
      <c r="Z896" s="43"/>
      <c r="AA896" s="41"/>
      <c r="AB896" s="42"/>
      <c r="AC896" s="43"/>
      <c r="AD896" s="41"/>
      <c r="AE896" s="42"/>
      <c r="AF896" s="43"/>
      <c r="AG896" s="41"/>
      <c r="AH896" s="42"/>
      <c r="AI896" s="43"/>
      <c r="AK896" s="41">
        <f t="shared" si="261"/>
        <v>0</v>
      </c>
      <c r="AL896" s="42">
        <f t="shared" si="261"/>
        <v>0</v>
      </c>
      <c r="AM896" s="43">
        <f t="shared" si="261"/>
        <v>0</v>
      </c>
      <c r="AT896" s="32">
        <f t="shared" si="262"/>
        <v>0</v>
      </c>
      <c r="AV896" s="23">
        <v>7</v>
      </c>
      <c r="AW896" s="23">
        <v>5</v>
      </c>
      <c r="AX896" s="23">
        <f t="shared" si="263"/>
        <v>6</v>
      </c>
    </row>
    <row r="897" spans="2:50" ht="15" hidden="1" customHeight="1" x14ac:dyDescent="0.3">
      <c r="B897" s="15"/>
      <c r="C897" s="40" t="s">
        <v>22</v>
      </c>
      <c r="D897" s="34" t="s">
        <v>2</v>
      </c>
      <c r="E897" s="35" t="s">
        <v>2</v>
      </c>
      <c r="F897" s="41">
        <f>Current!AK897</f>
        <v>0</v>
      </c>
      <c r="G897" s="42">
        <f>Current!AL897</f>
        <v>0</v>
      </c>
      <c r="H897" s="43">
        <f>Current!AM897</f>
        <v>0</v>
      </c>
      <c r="I897" s="41">
        <f>Infrastructure!AT897</f>
        <v>0</v>
      </c>
      <c r="J897" s="42">
        <f>Infrastructure!AU897</f>
        <v>0</v>
      </c>
      <c r="K897" s="43">
        <f>Infrastructure!AV897</f>
        <v>0</v>
      </c>
      <c r="L897" s="41">
        <f>'Allocations-in-Kind'!AK897</f>
        <v>0</v>
      </c>
      <c r="M897" s="42">
        <f>'Allocations-in-Kind'!AL897</f>
        <v>0</v>
      </c>
      <c r="N897" s="43">
        <f>'Allocations-in-Kind'!AM897</f>
        <v>0</v>
      </c>
      <c r="O897" s="41"/>
      <c r="P897" s="42"/>
      <c r="Q897" s="43"/>
      <c r="R897" s="41"/>
      <c r="S897" s="42"/>
      <c r="T897" s="43"/>
      <c r="U897" s="41">
        <f>'ES Breakdown'!AK897</f>
        <v>0</v>
      </c>
      <c r="V897" s="42">
        <f>'ES Breakdown'!AL897</f>
        <v>0</v>
      </c>
      <c r="W897" s="43">
        <f>'ES Breakdown'!AM897</f>
        <v>0</v>
      </c>
      <c r="X897" s="41"/>
      <c r="Y897" s="42"/>
      <c r="Z897" s="43"/>
      <c r="AA897" s="41"/>
      <c r="AB897" s="42"/>
      <c r="AC897" s="43"/>
      <c r="AD897" s="41"/>
      <c r="AE897" s="42"/>
      <c r="AF897" s="43"/>
      <c r="AG897" s="41"/>
      <c r="AH897" s="42"/>
      <c r="AI897" s="43"/>
      <c r="AK897" s="41">
        <f t="shared" si="261"/>
        <v>0</v>
      </c>
      <c r="AL897" s="42">
        <f t="shared" si="261"/>
        <v>0</v>
      </c>
      <c r="AM897" s="43">
        <f t="shared" si="261"/>
        <v>0</v>
      </c>
      <c r="AT897" s="32">
        <f t="shared" si="262"/>
        <v>0</v>
      </c>
      <c r="AV897" s="23">
        <v>7</v>
      </c>
      <c r="AW897" s="23">
        <v>5</v>
      </c>
      <c r="AX897" s="23">
        <f t="shared" si="263"/>
        <v>7</v>
      </c>
    </row>
    <row r="898" spans="2:50" ht="15" hidden="1" customHeight="1" x14ac:dyDescent="0.3">
      <c r="B898" s="15"/>
      <c r="C898" s="40" t="s">
        <v>22</v>
      </c>
      <c r="D898" s="34" t="s">
        <v>2</v>
      </c>
      <c r="E898" s="35" t="s">
        <v>2</v>
      </c>
      <c r="F898" s="41">
        <f>Current!AK898</f>
        <v>0</v>
      </c>
      <c r="G898" s="42">
        <f>Current!AL898</f>
        <v>0</v>
      </c>
      <c r="H898" s="43">
        <f>Current!AM898</f>
        <v>0</v>
      </c>
      <c r="I898" s="41">
        <f>Infrastructure!AT898</f>
        <v>0</v>
      </c>
      <c r="J898" s="42">
        <f>Infrastructure!AU898</f>
        <v>0</v>
      </c>
      <c r="K898" s="43">
        <f>Infrastructure!AV898</f>
        <v>0</v>
      </c>
      <c r="L898" s="41">
        <f>'Allocations-in-Kind'!AK898</f>
        <v>0</v>
      </c>
      <c r="M898" s="42">
        <f>'Allocations-in-Kind'!AL898</f>
        <v>0</v>
      </c>
      <c r="N898" s="43">
        <f>'Allocations-in-Kind'!AM898</f>
        <v>0</v>
      </c>
      <c r="O898" s="41"/>
      <c r="P898" s="42"/>
      <c r="Q898" s="43"/>
      <c r="R898" s="41"/>
      <c r="S898" s="42"/>
      <c r="T898" s="43"/>
      <c r="U898" s="41">
        <f>'ES Breakdown'!AK898</f>
        <v>0</v>
      </c>
      <c r="V898" s="42">
        <f>'ES Breakdown'!AL898</f>
        <v>0</v>
      </c>
      <c r="W898" s="43">
        <f>'ES Breakdown'!AM898</f>
        <v>0</v>
      </c>
      <c r="X898" s="41"/>
      <c r="Y898" s="42"/>
      <c r="Z898" s="43"/>
      <c r="AA898" s="41"/>
      <c r="AB898" s="42"/>
      <c r="AC898" s="43"/>
      <c r="AD898" s="41"/>
      <c r="AE898" s="42"/>
      <c r="AF898" s="43"/>
      <c r="AG898" s="41"/>
      <c r="AH898" s="42"/>
      <c r="AI898" s="43"/>
      <c r="AK898" s="41">
        <f t="shared" si="261"/>
        <v>0</v>
      </c>
      <c r="AL898" s="42">
        <f t="shared" si="261"/>
        <v>0</v>
      </c>
      <c r="AM898" s="43">
        <f t="shared" si="261"/>
        <v>0</v>
      </c>
      <c r="AT898" s="32">
        <f t="shared" si="262"/>
        <v>0</v>
      </c>
      <c r="AV898" s="23">
        <v>7</v>
      </c>
      <c r="AW898" s="23">
        <v>5</v>
      </c>
      <c r="AX898" s="23">
        <f t="shared" si="263"/>
        <v>8</v>
      </c>
    </row>
    <row r="899" spans="2:50" ht="15" hidden="1" customHeight="1" x14ac:dyDescent="0.3">
      <c r="B899" s="15"/>
      <c r="C899" s="40" t="s">
        <v>22</v>
      </c>
      <c r="D899" s="34" t="s">
        <v>2</v>
      </c>
      <c r="E899" s="35" t="s">
        <v>2</v>
      </c>
      <c r="F899" s="41">
        <f>Current!AK899</f>
        <v>0</v>
      </c>
      <c r="G899" s="42">
        <f>Current!AL899</f>
        <v>0</v>
      </c>
      <c r="H899" s="43">
        <f>Current!AM899</f>
        <v>0</v>
      </c>
      <c r="I899" s="41">
        <f>Infrastructure!AT899</f>
        <v>0</v>
      </c>
      <c r="J899" s="42">
        <f>Infrastructure!AU899</f>
        <v>0</v>
      </c>
      <c r="K899" s="43">
        <f>Infrastructure!AV899</f>
        <v>0</v>
      </c>
      <c r="L899" s="41">
        <f>'Allocations-in-Kind'!AK899</f>
        <v>0</v>
      </c>
      <c r="M899" s="42">
        <f>'Allocations-in-Kind'!AL899</f>
        <v>0</v>
      </c>
      <c r="N899" s="43">
        <f>'Allocations-in-Kind'!AM899</f>
        <v>0</v>
      </c>
      <c r="O899" s="41"/>
      <c r="P899" s="42"/>
      <c r="Q899" s="43"/>
      <c r="R899" s="41"/>
      <c r="S899" s="42"/>
      <c r="T899" s="43"/>
      <c r="U899" s="41">
        <f>'ES Breakdown'!AK899</f>
        <v>0</v>
      </c>
      <c r="V899" s="42">
        <f>'ES Breakdown'!AL899</f>
        <v>0</v>
      </c>
      <c r="W899" s="43">
        <f>'ES Breakdown'!AM899</f>
        <v>0</v>
      </c>
      <c r="X899" s="41"/>
      <c r="Y899" s="42"/>
      <c r="Z899" s="43"/>
      <c r="AA899" s="41"/>
      <c r="AB899" s="42"/>
      <c r="AC899" s="43"/>
      <c r="AD899" s="41"/>
      <c r="AE899" s="42"/>
      <c r="AF899" s="43"/>
      <c r="AG899" s="41"/>
      <c r="AH899" s="42"/>
      <c r="AI899" s="43"/>
      <c r="AK899" s="41">
        <f t="shared" si="261"/>
        <v>0</v>
      </c>
      <c r="AL899" s="42">
        <f t="shared" si="261"/>
        <v>0</v>
      </c>
      <c r="AM899" s="43">
        <f t="shared" si="261"/>
        <v>0</v>
      </c>
      <c r="AT899" s="32">
        <f t="shared" si="262"/>
        <v>0</v>
      </c>
      <c r="AV899" s="23">
        <v>7</v>
      </c>
      <c r="AW899" s="23">
        <v>5</v>
      </c>
      <c r="AX899" s="23">
        <f t="shared" si="263"/>
        <v>9</v>
      </c>
    </row>
    <row r="900" spans="2:50" ht="15" hidden="1" customHeight="1" x14ac:dyDescent="0.3">
      <c r="B900" s="15"/>
      <c r="C900" s="40" t="s">
        <v>22</v>
      </c>
      <c r="D900" s="34" t="s">
        <v>2</v>
      </c>
      <c r="E900" s="35" t="s">
        <v>2</v>
      </c>
      <c r="F900" s="41">
        <f>Current!AK900</f>
        <v>0</v>
      </c>
      <c r="G900" s="42">
        <f>Current!AL900</f>
        <v>0</v>
      </c>
      <c r="H900" s="43">
        <f>Current!AM900</f>
        <v>0</v>
      </c>
      <c r="I900" s="41">
        <f>Infrastructure!AT900</f>
        <v>0</v>
      </c>
      <c r="J900" s="42">
        <f>Infrastructure!AU900</f>
        <v>0</v>
      </c>
      <c r="K900" s="43">
        <f>Infrastructure!AV900</f>
        <v>0</v>
      </c>
      <c r="L900" s="41">
        <f>'Allocations-in-Kind'!AK900</f>
        <v>0</v>
      </c>
      <c r="M900" s="42">
        <f>'Allocations-in-Kind'!AL900</f>
        <v>0</v>
      </c>
      <c r="N900" s="43">
        <f>'Allocations-in-Kind'!AM900</f>
        <v>0</v>
      </c>
      <c r="O900" s="41"/>
      <c r="P900" s="42"/>
      <c r="Q900" s="43"/>
      <c r="R900" s="41"/>
      <c r="S900" s="42"/>
      <c r="T900" s="43"/>
      <c r="U900" s="41">
        <f>'ES Breakdown'!AK900</f>
        <v>0</v>
      </c>
      <c r="V900" s="42">
        <f>'ES Breakdown'!AL900</f>
        <v>0</v>
      </c>
      <c r="W900" s="43">
        <f>'ES Breakdown'!AM900</f>
        <v>0</v>
      </c>
      <c r="X900" s="41"/>
      <c r="Y900" s="42"/>
      <c r="Z900" s="43"/>
      <c r="AA900" s="41"/>
      <c r="AB900" s="42"/>
      <c r="AC900" s="43"/>
      <c r="AD900" s="41"/>
      <c r="AE900" s="42"/>
      <c r="AF900" s="43"/>
      <c r="AG900" s="41"/>
      <c r="AH900" s="42"/>
      <c r="AI900" s="43"/>
      <c r="AK900" s="41">
        <f t="shared" si="261"/>
        <v>0</v>
      </c>
      <c r="AL900" s="42">
        <f t="shared" si="261"/>
        <v>0</v>
      </c>
      <c r="AM900" s="43">
        <f t="shared" si="261"/>
        <v>0</v>
      </c>
      <c r="AT900" s="32">
        <f t="shared" si="262"/>
        <v>0</v>
      </c>
      <c r="AV900" s="23">
        <v>7</v>
      </c>
      <c r="AW900" s="23">
        <v>5</v>
      </c>
      <c r="AX900" s="23">
        <f t="shared" si="263"/>
        <v>10</v>
      </c>
    </row>
    <row r="901" spans="2:50" ht="15" customHeight="1" x14ac:dyDescent="0.3">
      <c r="B901" s="15"/>
      <c r="C901" s="40" t="s">
        <v>23</v>
      </c>
      <c r="D901" s="34" t="s">
        <v>805</v>
      </c>
      <c r="E901" s="35" t="s">
        <v>1034</v>
      </c>
      <c r="F901" s="41">
        <f>Current!AK901</f>
        <v>2451</v>
      </c>
      <c r="G901" s="42">
        <f>Current!AL901</f>
        <v>1200</v>
      </c>
      <c r="H901" s="43">
        <f>Current!AM901</f>
        <v>1300</v>
      </c>
      <c r="I901" s="41">
        <f>Infrastructure!AT901</f>
        <v>3217</v>
      </c>
      <c r="J901" s="42">
        <f>Infrastructure!AU901</f>
        <v>3362</v>
      </c>
      <c r="K901" s="43">
        <f>Infrastructure!AV901</f>
        <v>3516</v>
      </c>
      <c r="L901" s="41">
        <f>'Allocations-in-Kind'!AK901</f>
        <v>4860</v>
      </c>
      <c r="M901" s="42">
        <f>'Allocations-in-Kind'!AL901</f>
        <v>4939</v>
      </c>
      <c r="N901" s="43">
        <f>'Allocations-in-Kind'!AM901</f>
        <v>2406</v>
      </c>
      <c r="O901" s="41"/>
      <c r="P901" s="42"/>
      <c r="Q901" s="43"/>
      <c r="R901" s="41"/>
      <c r="S901" s="42"/>
      <c r="T901" s="43"/>
      <c r="U901" s="41">
        <f>'ES Breakdown'!AK901</f>
        <v>83266</v>
      </c>
      <c r="V901" s="42">
        <f>'ES Breakdown'!AL901</f>
        <v>84890</v>
      </c>
      <c r="W901" s="43">
        <f>'ES Breakdown'!AM901</f>
        <v>86043</v>
      </c>
      <c r="X901" s="41"/>
      <c r="Y901" s="42"/>
      <c r="Z901" s="43"/>
      <c r="AA901" s="41"/>
      <c r="AB901" s="42"/>
      <c r="AC901" s="43"/>
      <c r="AD901" s="41"/>
      <c r="AE901" s="42"/>
      <c r="AF901" s="43"/>
      <c r="AG901" s="41"/>
      <c r="AH901" s="42"/>
      <c r="AI901" s="43"/>
      <c r="AK901" s="41">
        <f t="shared" si="261"/>
        <v>93794</v>
      </c>
      <c r="AL901" s="42">
        <f t="shared" si="261"/>
        <v>94391</v>
      </c>
      <c r="AM901" s="43">
        <f t="shared" si="261"/>
        <v>93265</v>
      </c>
      <c r="AT901" s="32">
        <f t="shared" si="262"/>
        <v>1</v>
      </c>
      <c r="AV901" s="23">
        <v>7</v>
      </c>
      <c r="AW901" s="23">
        <v>6</v>
      </c>
      <c r="AX901" s="23">
        <f t="shared" si="263"/>
        <v>1</v>
      </c>
    </row>
    <row r="902" spans="2:50" ht="15" customHeight="1" x14ac:dyDescent="0.3">
      <c r="B902" s="15"/>
      <c r="C902" s="50" t="str">
        <f>IF(LEN(E901)&lt;1,"","Total: " &amp; LEFT(E901,LEN(E901)-21) &amp; "Municipalities")</f>
        <v>Total: Z.F. Mgcawu Municipalities</v>
      </c>
      <c r="D902" s="51"/>
      <c r="E902" s="52"/>
      <c r="F902" s="53">
        <f>Current!AK902</f>
        <v>24299</v>
      </c>
      <c r="G902" s="54">
        <f>Current!AL902</f>
        <v>17000</v>
      </c>
      <c r="H902" s="55">
        <f>Current!AM902</f>
        <v>17100</v>
      </c>
      <c r="I902" s="53">
        <f>Infrastructure!AT902</f>
        <v>197284</v>
      </c>
      <c r="J902" s="54">
        <f>Infrastructure!AU902</f>
        <v>168824</v>
      </c>
      <c r="K902" s="55">
        <f>Infrastructure!AV902</f>
        <v>151734</v>
      </c>
      <c r="L902" s="53">
        <f>'Allocations-in-Kind'!AK902</f>
        <v>28521</v>
      </c>
      <c r="M902" s="54">
        <f>'Allocations-in-Kind'!AL902</f>
        <v>71656</v>
      </c>
      <c r="N902" s="55">
        <f>'Allocations-in-Kind'!AM902</f>
        <v>63577</v>
      </c>
      <c r="O902" s="53"/>
      <c r="P902" s="54"/>
      <c r="Q902" s="55"/>
      <c r="R902" s="53"/>
      <c r="S902" s="54"/>
      <c r="T902" s="55"/>
      <c r="U902" s="53">
        <f t="shared" ref="U902:AI902" si="264">SUM(U891:U901)</f>
        <v>465923</v>
      </c>
      <c r="V902" s="54">
        <f t="shared" si="264"/>
        <v>488296</v>
      </c>
      <c r="W902" s="55">
        <f t="shared" si="264"/>
        <v>509611</v>
      </c>
      <c r="X902" s="53">
        <f t="shared" si="264"/>
        <v>0</v>
      </c>
      <c r="Y902" s="54">
        <f t="shared" si="264"/>
        <v>0</v>
      </c>
      <c r="Z902" s="55">
        <f t="shared" si="264"/>
        <v>0</v>
      </c>
      <c r="AA902" s="53">
        <f t="shared" si="264"/>
        <v>0</v>
      </c>
      <c r="AB902" s="54">
        <f t="shared" si="264"/>
        <v>0</v>
      </c>
      <c r="AC902" s="55">
        <f t="shared" si="264"/>
        <v>0</v>
      </c>
      <c r="AD902" s="53">
        <f t="shared" si="264"/>
        <v>0</v>
      </c>
      <c r="AE902" s="54">
        <f t="shared" si="264"/>
        <v>0</v>
      </c>
      <c r="AF902" s="55">
        <f t="shared" si="264"/>
        <v>0</v>
      </c>
      <c r="AG902" s="53">
        <f t="shared" si="264"/>
        <v>0</v>
      </c>
      <c r="AH902" s="54">
        <f t="shared" si="264"/>
        <v>0</v>
      </c>
      <c r="AI902" s="55">
        <f t="shared" si="264"/>
        <v>0</v>
      </c>
      <c r="AK902" s="53">
        <f>SUM(AK891:AK901)</f>
        <v>716027</v>
      </c>
      <c r="AL902" s="54">
        <f>SUM(AL891:AL901)</f>
        <v>745776</v>
      </c>
      <c r="AM902" s="55">
        <f>SUM(AM891:AM901)</f>
        <v>742022</v>
      </c>
      <c r="AT902" s="32">
        <f>IF(SUM(AT891:AT901)=0,0,1)</f>
        <v>1</v>
      </c>
    </row>
    <row r="903" spans="2:50" ht="15" customHeight="1" x14ac:dyDescent="0.3">
      <c r="B903" s="15"/>
      <c r="C903" s="40"/>
      <c r="D903" s="34"/>
      <c r="E903" s="35"/>
      <c r="F903" s="41"/>
      <c r="G903" s="42"/>
      <c r="H903" s="43"/>
      <c r="I903" s="41"/>
      <c r="J903" s="42"/>
      <c r="K903" s="43"/>
      <c r="L903" s="41"/>
      <c r="M903" s="42"/>
      <c r="N903" s="43"/>
      <c r="O903" s="41"/>
      <c r="P903" s="42"/>
      <c r="Q903" s="43"/>
      <c r="R903" s="41"/>
      <c r="S903" s="42"/>
      <c r="T903" s="43"/>
      <c r="U903" s="41"/>
      <c r="V903" s="42"/>
      <c r="W903" s="43"/>
      <c r="X903" s="41"/>
      <c r="Y903" s="42"/>
      <c r="Z903" s="43"/>
      <c r="AA903" s="41"/>
      <c r="AB903" s="42"/>
      <c r="AC903" s="43"/>
      <c r="AD903" s="41"/>
      <c r="AE903" s="42"/>
      <c r="AF903" s="43"/>
      <c r="AG903" s="41"/>
      <c r="AH903" s="42"/>
      <c r="AI903" s="43"/>
      <c r="AK903" s="41"/>
      <c r="AL903" s="42"/>
      <c r="AM903" s="43"/>
      <c r="AT903" s="32">
        <f>IF(AT902=0,0,1)</f>
        <v>1</v>
      </c>
    </row>
    <row r="904" spans="2:50" ht="15" customHeight="1" x14ac:dyDescent="0.3">
      <c r="B904" s="15"/>
      <c r="C904" s="40" t="s">
        <v>22</v>
      </c>
      <c r="D904" s="34" t="s">
        <v>489</v>
      </c>
      <c r="E904" s="35" t="s">
        <v>1039</v>
      </c>
      <c r="F904" s="41">
        <f>Current!AK904</f>
        <v>8567</v>
      </c>
      <c r="G904" s="42">
        <f>Current!AL904</f>
        <v>6600</v>
      </c>
      <c r="H904" s="43">
        <f>Current!AM904</f>
        <v>6500</v>
      </c>
      <c r="I904" s="41">
        <f>Infrastructure!AT904</f>
        <v>572229.20033192378</v>
      </c>
      <c r="J904" s="42">
        <f>Infrastructure!AU904</f>
        <v>657904.01845091151</v>
      </c>
      <c r="K904" s="43">
        <f>Infrastructure!AV904</f>
        <v>114512.54855425158</v>
      </c>
      <c r="L904" s="41">
        <f>'Allocations-in-Kind'!AK904</f>
        <v>2100</v>
      </c>
      <c r="M904" s="42">
        <f>'Allocations-in-Kind'!AL904</f>
        <v>5100</v>
      </c>
      <c r="N904" s="43">
        <f>'Allocations-in-Kind'!AM904</f>
        <v>3100</v>
      </c>
      <c r="O904" s="41"/>
      <c r="P904" s="42"/>
      <c r="Q904" s="43"/>
      <c r="R904" s="41"/>
      <c r="S904" s="42"/>
      <c r="T904" s="43"/>
      <c r="U904" s="41">
        <f>'ES Breakdown'!AK904</f>
        <v>282104</v>
      </c>
      <c r="V904" s="42">
        <f>'ES Breakdown'!AL904</f>
        <v>302569</v>
      </c>
      <c r="W904" s="43">
        <f>'ES Breakdown'!AM904</f>
        <v>324431</v>
      </c>
      <c r="X904" s="41"/>
      <c r="Y904" s="42"/>
      <c r="Z904" s="43"/>
      <c r="AA904" s="41"/>
      <c r="AB904" s="42"/>
      <c r="AC904" s="43"/>
      <c r="AD904" s="41"/>
      <c r="AE904" s="42"/>
      <c r="AF904" s="43"/>
      <c r="AG904" s="41"/>
      <c r="AH904" s="42"/>
      <c r="AI904" s="43"/>
      <c r="AK904" s="41">
        <f t="shared" ref="AK904:AM914" si="265">F904+I904+L904+O904+R904+U904+X904+AA904+AD904+AG904</f>
        <v>865000.20033192378</v>
      </c>
      <c r="AL904" s="42">
        <f t="shared" si="265"/>
        <v>972173.01845091151</v>
      </c>
      <c r="AM904" s="43">
        <f t="shared" si="265"/>
        <v>448543.54855425155</v>
      </c>
      <c r="AT904" s="32">
        <f>IF(LEN(E904)&lt;2,0,1)</f>
        <v>1</v>
      </c>
      <c r="AV904" s="23">
        <v>7</v>
      </c>
      <c r="AW904" s="23">
        <v>7</v>
      </c>
      <c r="AX904" s="23">
        <v>1</v>
      </c>
    </row>
    <row r="905" spans="2:50" s="23" customFormat="1" ht="15" customHeight="1" x14ac:dyDescent="0.3">
      <c r="B905" s="15"/>
      <c r="C905" s="40" t="s">
        <v>22</v>
      </c>
      <c r="D905" s="34" t="s">
        <v>806</v>
      </c>
      <c r="E905" s="35" t="s">
        <v>1042</v>
      </c>
      <c r="F905" s="41">
        <f>Current!AK905</f>
        <v>4278</v>
      </c>
      <c r="G905" s="42">
        <f>Current!AL905</f>
        <v>3000</v>
      </c>
      <c r="H905" s="43">
        <f>Current!AM905</f>
        <v>3000</v>
      </c>
      <c r="I905" s="41">
        <f>Infrastructure!AT905</f>
        <v>22097</v>
      </c>
      <c r="J905" s="42">
        <f>Infrastructure!AU905</f>
        <v>28602</v>
      </c>
      <c r="K905" s="43">
        <f>Infrastructure!AV905</f>
        <v>29724</v>
      </c>
      <c r="L905" s="41">
        <f>'Allocations-in-Kind'!AK905</f>
        <v>9262</v>
      </c>
      <c r="M905" s="42">
        <f>'Allocations-in-Kind'!AL905</f>
        <v>3000</v>
      </c>
      <c r="N905" s="43">
        <f>'Allocations-in-Kind'!AM905</f>
        <v>3857</v>
      </c>
      <c r="O905" s="41"/>
      <c r="P905" s="42"/>
      <c r="Q905" s="43"/>
      <c r="R905" s="41"/>
      <c r="S905" s="42"/>
      <c r="T905" s="43"/>
      <c r="U905" s="41">
        <f>'ES Breakdown'!AK905</f>
        <v>123223</v>
      </c>
      <c r="V905" s="42">
        <f>'ES Breakdown'!AL905</f>
        <v>126236</v>
      </c>
      <c r="W905" s="43">
        <f>'ES Breakdown'!AM905</f>
        <v>127630</v>
      </c>
      <c r="X905" s="41"/>
      <c r="Y905" s="42"/>
      <c r="Z905" s="43"/>
      <c r="AA905" s="41"/>
      <c r="AB905" s="42"/>
      <c r="AC905" s="43"/>
      <c r="AD905" s="41"/>
      <c r="AE905" s="42"/>
      <c r="AF905" s="43"/>
      <c r="AG905" s="41"/>
      <c r="AH905" s="42"/>
      <c r="AI905" s="43"/>
      <c r="AK905" s="41">
        <f t="shared" si="265"/>
        <v>158860</v>
      </c>
      <c r="AL905" s="42">
        <f t="shared" si="265"/>
        <v>160838</v>
      </c>
      <c r="AM905" s="43">
        <f t="shared" si="265"/>
        <v>164211</v>
      </c>
      <c r="AT905" s="32">
        <f t="shared" ref="AT905:AT914" si="266">IF(LEN(E905)&lt;2,0,1)</f>
        <v>1</v>
      </c>
      <c r="AV905" s="23">
        <v>7</v>
      </c>
      <c r="AW905" s="23">
        <v>7</v>
      </c>
      <c r="AX905" s="23">
        <f>IF(AW905=AW904,AX904+1,1)</f>
        <v>2</v>
      </c>
    </row>
    <row r="906" spans="2:50" ht="15" customHeight="1" x14ac:dyDescent="0.3">
      <c r="B906" s="15"/>
      <c r="C906" s="40" t="s">
        <v>22</v>
      </c>
      <c r="D906" s="34" t="s">
        <v>492</v>
      </c>
      <c r="E906" s="35" t="s">
        <v>1047</v>
      </c>
      <c r="F906" s="41">
        <f>Current!AK906</f>
        <v>4242</v>
      </c>
      <c r="G906" s="42">
        <f>Current!AL906</f>
        <v>3000</v>
      </c>
      <c r="H906" s="43">
        <f>Current!AM906</f>
        <v>3000</v>
      </c>
      <c r="I906" s="41">
        <f>Infrastructure!AT906</f>
        <v>42258</v>
      </c>
      <c r="J906" s="42">
        <f>Infrastructure!AU906</f>
        <v>23628</v>
      </c>
      <c r="K906" s="43">
        <f>Infrastructure!AV906</f>
        <v>34238</v>
      </c>
      <c r="L906" s="41">
        <f>'Allocations-in-Kind'!AK906</f>
        <v>31247</v>
      </c>
      <c r="M906" s="42">
        <f>'Allocations-in-Kind'!AL906</f>
        <v>47760</v>
      </c>
      <c r="N906" s="43">
        <f>'Allocations-in-Kind'!AM906</f>
        <v>5000</v>
      </c>
      <c r="O906" s="41"/>
      <c r="P906" s="42"/>
      <c r="Q906" s="43"/>
      <c r="R906" s="41"/>
      <c r="S906" s="42"/>
      <c r="T906" s="43"/>
      <c r="U906" s="41">
        <f>'ES Breakdown'!AK906</f>
        <v>65001</v>
      </c>
      <c r="V906" s="42">
        <f>'ES Breakdown'!AL906</f>
        <v>66004</v>
      </c>
      <c r="W906" s="43">
        <f>'ES Breakdown'!AM906</f>
        <v>65953</v>
      </c>
      <c r="X906" s="41"/>
      <c r="Y906" s="42"/>
      <c r="Z906" s="43"/>
      <c r="AA906" s="41"/>
      <c r="AB906" s="42"/>
      <c r="AC906" s="43"/>
      <c r="AD906" s="41"/>
      <c r="AE906" s="42"/>
      <c r="AF906" s="43"/>
      <c r="AG906" s="41"/>
      <c r="AH906" s="42"/>
      <c r="AI906" s="43"/>
      <c r="AK906" s="41">
        <f t="shared" si="265"/>
        <v>142748</v>
      </c>
      <c r="AL906" s="42">
        <f t="shared" si="265"/>
        <v>140392</v>
      </c>
      <c r="AM906" s="43">
        <f t="shared" si="265"/>
        <v>108191</v>
      </c>
      <c r="AT906" s="32">
        <f t="shared" si="266"/>
        <v>1</v>
      </c>
      <c r="AV906" s="23">
        <v>7</v>
      </c>
      <c r="AW906" s="23">
        <v>7</v>
      </c>
      <c r="AX906" s="23">
        <f t="shared" ref="AX906:AX914" si="267">IF(AW906=AW905,AX905+1,1)</f>
        <v>3</v>
      </c>
    </row>
    <row r="907" spans="2:50" ht="15" customHeight="1" x14ac:dyDescent="0.3">
      <c r="B907" s="15"/>
      <c r="C907" s="40" t="s">
        <v>22</v>
      </c>
      <c r="D907" s="34" t="s">
        <v>807</v>
      </c>
      <c r="E907" s="35" t="s">
        <v>1045</v>
      </c>
      <c r="F907" s="41">
        <f>Current!AK907</f>
        <v>4200</v>
      </c>
      <c r="G907" s="42">
        <f>Current!AL907</f>
        <v>3000</v>
      </c>
      <c r="H907" s="43">
        <f>Current!AM907</f>
        <v>3000</v>
      </c>
      <c r="I907" s="41">
        <f>Infrastructure!AT907</f>
        <v>75501</v>
      </c>
      <c r="J907" s="42">
        <f>Infrastructure!AU907</f>
        <v>70281</v>
      </c>
      <c r="K907" s="43">
        <f>Infrastructure!AV907</f>
        <v>86712</v>
      </c>
      <c r="L907" s="41">
        <f>'Allocations-in-Kind'!AK907</f>
        <v>11454</v>
      </c>
      <c r="M907" s="42">
        <f>'Allocations-in-Kind'!AL907</f>
        <v>0</v>
      </c>
      <c r="N907" s="43">
        <f>'Allocations-in-Kind'!AM907</f>
        <v>0</v>
      </c>
      <c r="O907" s="41"/>
      <c r="P907" s="42"/>
      <c r="Q907" s="43"/>
      <c r="R907" s="41"/>
      <c r="S907" s="42"/>
      <c r="T907" s="43"/>
      <c r="U907" s="41">
        <f>'ES Breakdown'!AK907</f>
        <v>142291</v>
      </c>
      <c r="V907" s="42">
        <f>'ES Breakdown'!AL907</f>
        <v>145873</v>
      </c>
      <c r="W907" s="43">
        <f>'ES Breakdown'!AM907</f>
        <v>147613</v>
      </c>
      <c r="X907" s="41"/>
      <c r="Y907" s="42"/>
      <c r="Z907" s="43"/>
      <c r="AA907" s="41"/>
      <c r="AB907" s="42"/>
      <c r="AC907" s="43"/>
      <c r="AD907" s="41"/>
      <c r="AE907" s="42"/>
      <c r="AF907" s="43"/>
      <c r="AG907" s="41"/>
      <c r="AH907" s="42"/>
      <c r="AI907" s="43"/>
      <c r="AK907" s="41">
        <f t="shared" si="265"/>
        <v>233446</v>
      </c>
      <c r="AL907" s="42">
        <f t="shared" si="265"/>
        <v>219154</v>
      </c>
      <c r="AM907" s="43">
        <f t="shared" si="265"/>
        <v>237325</v>
      </c>
      <c r="AT907" s="32">
        <f t="shared" si="266"/>
        <v>1</v>
      </c>
      <c r="AV907" s="23">
        <v>7</v>
      </c>
      <c r="AW907" s="23">
        <v>7</v>
      </c>
      <c r="AX907" s="23">
        <f t="shared" si="267"/>
        <v>4</v>
      </c>
    </row>
    <row r="908" spans="2:50" ht="15" hidden="1" customHeight="1" x14ac:dyDescent="0.3">
      <c r="B908" s="15"/>
      <c r="C908" s="40" t="s">
        <v>22</v>
      </c>
      <c r="D908" s="34" t="s">
        <v>2</v>
      </c>
      <c r="E908" s="35" t="s">
        <v>2</v>
      </c>
      <c r="F908" s="41">
        <f>Current!AK908</f>
        <v>0</v>
      </c>
      <c r="G908" s="42">
        <f>Current!AL908</f>
        <v>0</v>
      </c>
      <c r="H908" s="43">
        <f>Current!AM908</f>
        <v>0</v>
      </c>
      <c r="I908" s="41">
        <f>Infrastructure!AT908</f>
        <v>0</v>
      </c>
      <c r="J908" s="42">
        <f>Infrastructure!AU908</f>
        <v>0</v>
      </c>
      <c r="K908" s="43">
        <f>Infrastructure!AV908</f>
        <v>0</v>
      </c>
      <c r="L908" s="41">
        <f>'Allocations-in-Kind'!AK908</f>
        <v>0</v>
      </c>
      <c r="M908" s="42">
        <f>'Allocations-in-Kind'!AL908</f>
        <v>0</v>
      </c>
      <c r="N908" s="43">
        <f>'Allocations-in-Kind'!AM908</f>
        <v>0</v>
      </c>
      <c r="O908" s="41"/>
      <c r="P908" s="42"/>
      <c r="Q908" s="43"/>
      <c r="R908" s="41"/>
      <c r="S908" s="42"/>
      <c r="T908" s="43"/>
      <c r="U908" s="41">
        <f>'ES Breakdown'!AK908</f>
        <v>0</v>
      </c>
      <c r="V908" s="42">
        <f>'ES Breakdown'!AL908</f>
        <v>0</v>
      </c>
      <c r="W908" s="43">
        <f>'ES Breakdown'!AM908</f>
        <v>0</v>
      </c>
      <c r="X908" s="41"/>
      <c r="Y908" s="42"/>
      <c r="Z908" s="43"/>
      <c r="AA908" s="41"/>
      <c r="AB908" s="42"/>
      <c r="AC908" s="43"/>
      <c r="AD908" s="41"/>
      <c r="AE908" s="42"/>
      <c r="AF908" s="43"/>
      <c r="AG908" s="41"/>
      <c r="AH908" s="42"/>
      <c r="AI908" s="43"/>
      <c r="AK908" s="41">
        <f t="shared" si="265"/>
        <v>0</v>
      </c>
      <c r="AL908" s="42">
        <f t="shared" si="265"/>
        <v>0</v>
      </c>
      <c r="AM908" s="43">
        <f t="shared" si="265"/>
        <v>0</v>
      </c>
      <c r="AT908" s="32">
        <f t="shared" si="266"/>
        <v>0</v>
      </c>
      <c r="AV908" s="23">
        <v>7</v>
      </c>
      <c r="AW908" s="23">
        <v>7</v>
      </c>
      <c r="AX908" s="23">
        <f t="shared" si="267"/>
        <v>5</v>
      </c>
    </row>
    <row r="909" spans="2:50" ht="15" hidden="1" customHeight="1" x14ac:dyDescent="0.3">
      <c r="B909" s="15"/>
      <c r="C909" s="40" t="s">
        <v>22</v>
      </c>
      <c r="D909" s="34" t="s">
        <v>2</v>
      </c>
      <c r="E909" s="35" t="s">
        <v>2</v>
      </c>
      <c r="F909" s="41">
        <f>Current!AK909</f>
        <v>0</v>
      </c>
      <c r="G909" s="42">
        <f>Current!AL909</f>
        <v>0</v>
      </c>
      <c r="H909" s="43">
        <f>Current!AM909</f>
        <v>0</v>
      </c>
      <c r="I909" s="41">
        <f>Infrastructure!AT909</f>
        <v>0</v>
      </c>
      <c r="J909" s="42">
        <f>Infrastructure!AU909</f>
        <v>0</v>
      </c>
      <c r="K909" s="43">
        <f>Infrastructure!AV909</f>
        <v>0</v>
      </c>
      <c r="L909" s="41">
        <f>'Allocations-in-Kind'!AK909</f>
        <v>0</v>
      </c>
      <c r="M909" s="42">
        <f>'Allocations-in-Kind'!AL909</f>
        <v>0</v>
      </c>
      <c r="N909" s="43">
        <f>'Allocations-in-Kind'!AM909</f>
        <v>0</v>
      </c>
      <c r="O909" s="41"/>
      <c r="P909" s="42"/>
      <c r="Q909" s="43"/>
      <c r="R909" s="41"/>
      <c r="S909" s="42"/>
      <c r="T909" s="43"/>
      <c r="U909" s="41">
        <f>'ES Breakdown'!AK909</f>
        <v>0</v>
      </c>
      <c r="V909" s="42">
        <f>'ES Breakdown'!AL909</f>
        <v>0</v>
      </c>
      <c r="W909" s="43">
        <f>'ES Breakdown'!AM909</f>
        <v>0</v>
      </c>
      <c r="X909" s="41"/>
      <c r="Y909" s="42"/>
      <c r="Z909" s="43"/>
      <c r="AA909" s="41"/>
      <c r="AB909" s="42"/>
      <c r="AC909" s="43"/>
      <c r="AD909" s="41"/>
      <c r="AE909" s="42"/>
      <c r="AF909" s="43"/>
      <c r="AG909" s="41"/>
      <c r="AH909" s="42"/>
      <c r="AI909" s="43"/>
      <c r="AK909" s="41">
        <f t="shared" si="265"/>
        <v>0</v>
      </c>
      <c r="AL909" s="42">
        <f t="shared" si="265"/>
        <v>0</v>
      </c>
      <c r="AM909" s="43">
        <f t="shared" si="265"/>
        <v>0</v>
      </c>
      <c r="AT909" s="32">
        <f t="shared" si="266"/>
        <v>0</v>
      </c>
      <c r="AV909" s="23">
        <v>7</v>
      </c>
      <c r="AW909" s="23">
        <v>7</v>
      </c>
      <c r="AX909" s="23">
        <f t="shared" si="267"/>
        <v>6</v>
      </c>
    </row>
    <row r="910" spans="2:50" ht="15" hidden="1" customHeight="1" x14ac:dyDescent="0.3">
      <c r="B910" s="15"/>
      <c r="C910" s="40" t="s">
        <v>22</v>
      </c>
      <c r="D910" s="34" t="s">
        <v>2</v>
      </c>
      <c r="E910" s="35" t="s">
        <v>2</v>
      </c>
      <c r="F910" s="41">
        <f>Current!AK910</f>
        <v>0</v>
      </c>
      <c r="G910" s="42">
        <f>Current!AL910</f>
        <v>0</v>
      </c>
      <c r="H910" s="43">
        <f>Current!AM910</f>
        <v>0</v>
      </c>
      <c r="I910" s="41">
        <f>Infrastructure!AT910</f>
        <v>0</v>
      </c>
      <c r="J910" s="42">
        <f>Infrastructure!AU910</f>
        <v>0</v>
      </c>
      <c r="K910" s="43">
        <f>Infrastructure!AV910</f>
        <v>0</v>
      </c>
      <c r="L910" s="41">
        <f>'Allocations-in-Kind'!AK910</f>
        <v>0</v>
      </c>
      <c r="M910" s="42">
        <f>'Allocations-in-Kind'!AL910</f>
        <v>0</v>
      </c>
      <c r="N910" s="43">
        <f>'Allocations-in-Kind'!AM910</f>
        <v>0</v>
      </c>
      <c r="O910" s="41"/>
      <c r="P910" s="42"/>
      <c r="Q910" s="43"/>
      <c r="R910" s="41"/>
      <c r="S910" s="42"/>
      <c r="T910" s="43"/>
      <c r="U910" s="41">
        <f>'ES Breakdown'!AK910</f>
        <v>0</v>
      </c>
      <c r="V910" s="42">
        <f>'ES Breakdown'!AL910</f>
        <v>0</v>
      </c>
      <c r="W910" s="43">
        <f>'ES Breakdown'!AM910</f>
        <v>0</v>
      </c>
      <c r="X910" s="41"/>
      <c r="Y910" s="42"/>
      <c r="Z910" s="43"/>
      <c r="AA910" s="41"/>
      <c r="AB910" s="42"/>
      <c r="AC910" s="43"/>
      <c r="AD910" s="41"/>
      <c r="AE910" s="42"/>
      <c r="AF910" s="43"/>
      <c r="AG910" s="41"/>
      <c r="AH910" s="42"/>
      <c r="AI910" s="43"/>
      <c r="AK910" s="41">
        <f t="shared" si="265"/>
        <v>0</v>
      </c>
      <c r="AL910" s="42">
        <f t="shared" si="265"/>
        <v>0</v>
      </c>
      <c r="AM910" s="43">
        <f t="shared" si="265"/>
        <v>0</v>
      </c>
      <c r="AT910" s="32">
        <f t="shared" si="266"/>
        <v>0</v>
      </c>
      <c r="AV910" s="23">
        <v>7</v>
      </c>
      <c r="AW910" s="23">
        <v>7</v>
      </c>
      <c r="AX910" s="23">
        <f t="shared" si="267"/>
        <v>7</v>
      </c>
    </row>
    <row r="911" spans="2:50" ht="15" hidden="1" customHeight="1" x14ac:dyDescent="0.3">
      <c r="B911" s="15"/>
      <c r="C911" s="40" t="s">
        <v>22</v>
      </c>
      <c r="D911" s="34" t="s">
        <v>2</v>
      </c>
      <c r="E911" s="35" t="s">
        <v>2</v>
      </c>
      <c r="F911" s="41">
        <f>Current!AK911</f>
        <v>0</v>
      </c>
      <c r="G911" s="42">
        <f>Current!AL911</f>
        <v>0</v>
      </c>
      <c r="H911" s="43">
        <f>Current!AM911</f>
        <v>0</v>
      </c>
      <c r="I911" s="41">
        <f>Infrastructure!AT911</f>
        <v>0</v>
      </c>
      <c r="J911" s="42">
        <f>Infrastructure!AU911</f>
        <v>0</v>
      </c>
      <c r="K911" s="43">
        <f>Infrastructure!AV911</f>
        <v>0</v>
      </c>
      <c r="L911" s="41">
        <f>'Allocations-in-Kind'!AK911</f>
        <v>0</v>
      </c>
      <c r="M911" s="42">
        <f>'Allocations-in-Kind'!AL911</f>
        <v>0</v>
      </c>
      <c r="N911" s="43">
        <f>'Allocations-in-Kind'!AM911</f>
        <v>0</v>
      </c>
      <c r="O911" s="41"/>
      <c r="P911" s="42"/>
      <c r="Q911" s="43"/>
      <c r="R911" s="41"/>
      <c r="S911" s="42"/>
      <c r="T911" s="43"/>
      <c r="U911" s="41">
        <f>'ES Breakdown'!AK911</f>
        <v>0</v>
      </c>
      <c r="V911" s="42">
        <f>'ES Breakdown'!AL911</f>
        <v>0</v>
      </c>
      <c r="W911" s="43">
        <f>'ES Breakdown'!AM911</f>
        <v>0</v>
      </c>
      <c r="X911" s="41"/>
      <c r="Y911" s="42"/>
      <c r="Z911" s="43"/>
      <c r="AA911" s="41"/>
      <c r="AB911" s="42"/>
      <c r="AC911" s="43"/>
      <c r="AD911" s="41"/>
      <c r="AE911" s="42"/>
      <c r="AF911" s="43"/>
      <c r="AG911" s="41"/>
      <c r="AH911" s="42"/>
      <c r="AI911" s="43"/>
      <c r="AK911" s="41">
        <f t="shared" si="265"/>
        <v>0</v>
      </c>
      <c r="AL911" s="42">
        <f t="shared" si="265"/>
        <v>0</v>
      </c>
      <c r="AM911" s="43">
        <f t="shared" si="265"/>
        <v>0</v>
      </c>
      <c r="AT911" s="32">
        <f t="shared" si="266"/>
        <v>0</v>
      </c>
      <c r="AV911" s="23">
        <v>7</v>
      </c>
      <c r="AW911" s="23">
        <v>7</v>
      </c>
      <c r="AX911" s="23">
        <f t="shared" si="267"/>
        <v>8</v>
      </c>
    </row>
    <row r="912" spans="2:50" ht="15" hidden="1" customHeight="1" x14ac:dyDescent="0.3">
      <c r="B912" s="15"/>
      <c r="C912" s="40" t="s">
        <v>22</v>
      </c>
      <c r="D912" s="34" t="s">
        <v>2</v>
      </c>
      <c r="E912" s="35" t="s">
        <v>2</v>
      </c>
      <c r="F912" s="41">
        <f>Current!AK912</f>
        <v>0</v>
      </c>
      <c r="G912" s="42">
        <f>Current!AL912</f>
        <v>0</v>
      </c>
      <c r="H912" s="43">
        <f>Current!AM912</f>
        <v>0</v>
      </c>
      <c r="I912" s="41">
        <f>Infrastructure!AT912</f>
        <v>0</v>
      </c>
      <c r="J912" s="42">
        <f>Infrastructure!AU912</f>
        <v>0</v>
      </c>
      <c r="K912" s="43">
        <f>Infrastructure!AV912</f>
        <v>0</v>
      </c>
      <c r="L912" s="41">
        <f>'Allocations-in-Kind'!AK912</f>
        <v>0</v>
      </c>
      <c r="M912" s="42">
        <f>'Allocations-in-Kind'!AL912</f>
        <v>0</v>
      </c>
      <c r="N912" s="43">
        <f>'Allocations-in-Kind'!AM912</f>
        <v>0</v>
      </c>
      <c r="O912" s="41"/>
      <c r="P912" s="42"/>
      <c r="Q912" s="43"/>
      <c r="R912" s="41"/>
      <c r="S912" s="42"/>
      <c r="T912" s="43"/>
      <c r="U912" s="41">
        <f>'ES Breakdown'!AK912</f>
        <v>0</v>
      </c>
      <c r="V912" s="42">
        <f>'ES Breakdown'!AL912</f>
        <v>0</v>
      </c>
      <c r="W912" s="43">
        <f>'ES Breakdown'!AM912</f>
        <v>0</v>
      </c>
      <c r="X912" s="41"/>
      <c r="Y912" s="42"/>
      <c r="Z912" s="43"/>
      <c r="AA912" s="41"/>
      <c r="AB912" s="42"/>
      <c r="AC912" s="43"/>
      <c r="AD912" s="41"/>
      <c r="AE912" s="42"/>
      <c r="AF912" s="43"/>
      <c r="AG912" s="41"/>
      <c r="AH912" s="42"/>
      <c r="AI912" s="43"/>
      <c r="AK912" s="41">
        <f t="shared" si="265"/>
        <v>0</v>
      </c>
      <c r="AL912" s="42">
        <f t="shared" si="265"/>
        <v>0</v>
      </c>
      <c r="AM912" s="43">
        <f t="shared" si="265"/>
        <v>0</v>
      </c>
      <c r="AT912" s="32">
        <f t="shared" si="266"/>
        <v>0</v>
      </c>
      <c r="AV912" s="23">
        <v>7</v>
      </c>
      <c r="AW912" s="23">
        <v>7</v>
      </c>
      <c r="AX912" s="23">
        <f t="shared" si="267"/>
        <v>9</v>
      </c>
    </row>
    <row r="913" spans="2:50" ht="15" hidden="1" customHeight="1" x14ac:dyDescent="0.3">
      <c r="B913" s="15"/>
      <c r="C913" s="40" t="s">
        <v>22</v>
      </c>
      <c r="D913" s="34" t="s">
        <v>2</v>
      </c>
      <c r="E913" s="35" t="s">
        <v>2</v>
      </c>
      <c r="F913" s="41">
        <f>Current!AK913</f>
        <v>0</v>
      </c>
      <c r="G913" s="42">
        <f>Current!AL913</f>
        <v>0</v>
      </c>
      <c r="H913" s="43">
        <f>Current!AM913</f>
        <v>0</v>
      </c>
      <c r="I913" s="41">
        <f>Infrastructure!AT913</f>
        <v>0</v>
      </c>
      <c r="J913" s="42">
        <f>Infrastructure!AU913</f>
        <v>0</v>
      </c>
      <c r="K913" s="43">
        <f>Infrastructure!AV913</f>
        <v>0</v>
      </c>
      <c r="L913" s="41">
        <f>'Allocations-in-Kind'!AK913</f>
        <v>0</v>
      </c>
      <c r="M913" s="42">
        <f>'Allocations-in-Kind'!AL913</f>
        <v>0</v>
      </c>
      <c r="N913" s="43">
        <f>'Allocations-in-Kind'!AM913</f>
        <v>0</v>
      </c>
      <c r="O913" s="41"/>
      <c r="P913" s="42"/>
      <c r="Q913" s="43"/>
      <c r="R913" s="41"/>
      <c r="S913" s="42"/>
      <c r="T913" s="43"/>
      <c r="U913" s="41">
        <f>'ES Breakdown'!AK913</f>
        <v>0</v>
      </c>
      <c r="V913" s="42">
        <f>'ES Breakdown'!AL913</f>
        <v>0</v>
      </c>
      <c r="W913" s="43">
        <f>'ES Breakdown'!AM913</f>
        <v>0</v>
      </c>
      <c r="X913" s="41"/>
      <c r="Y913" s="42"/>
      <c r="Z913" s="43"/>
      <c r="AA913" s="41"/>
      <c r="AB913" s="42"/>
      <c r="AC913" s="43"/>
      <c r="AD913" s="41"/>
      <c r="AE913" s="42"/>
      <c r="AF913" s="43"/>
      <c r="AG913" s="41"/>
      <c r="AH913" s="42"/>
      <c r="AI913" s="43"/>
      <c r="AK913" s="41">
        <f t="shared" si="265"/>
        <v>0</v>
      </c>
      <c r="AL913" s="42">
        <f t="shared" si="265"/>
        <v>0</v>
      </c>
      <c r="AM913" s="43">
        <f t="shared" si="265"/>
        <v>0</v>
      </c>
      <c r="AT913" s="32">
        <f t="shared" si="266"/>
        <v>0</v>
      </c>
      <c r="AV913" s="23">
        <v>7</v>
      </c>
      <c r="AW913" s="23">
        <v>7</v>
      </c>
      <c r="AX913" s="23">
        <f t="shared" si="267"/>
        <v>10</v>
      </c>
    </row>
    <row r="914" spans="2:50" ht="15" customHeight="1" x14ac:dyDescent="0.3">
      <c r="B914" s="15"/>
      <c r="C914" s="40" t="s">
        <v>23</v>
      </c>
      <c r="D914" s="34" t="s">
        <v>808</v>
      </c>
      <c r="E914" s="35" t="s">
        <v>1044</v>
      </c>
      <c r="F914" s="41">
        <f>Current!AK914</f>
        <v>2274</v>
      </c>
      <c r="G914" s="42">
        <f>Current!AL914</f>
        <v>1000</v>
      </c>
      <c r="H914" s="43">
        <f>Current!AM914</f>
        <v>1200</v>
      </c>
      <c r="I914" s="41">
        <f>Infrastructure!AT914</f>
        <v>6829</v>
      </c>
      <c r="J914" s="42">
        <f>Infrastructure!AU914</f>
        <v>6955</v>
      </c>
      <c r="K914" s="43">
        <f>Infrastructure!AV914</f>
        <v>8091</v>
      </c>
      <c r="L914" s="41">
        <f>'Allocations-in-Kind'!AK914</f>
        <v>2403</v>
      </c>
      <c r="M914" s="42">
        <f>'Allocations-in-Kind'!AL914</f>
        <v>2617</v>
      </c>
      <c r="N914" s="43">
        <f>'Allocations-in-Kind'!AM914</f>
        <v>2406</v>
      </c>
      <c r="O914" s="41"/>
      <c r="P914" s="42"/>
      <c r="Q914" s="43"/>
      <c r="R914" s="41"/>
      <c r="S914" s="42"/>
      <c r="T914" s="43"/>
      <c r="U914" s="41">
        <f>'ES Breakdown'!AK914</f>
        <v>139133</v>
      </c>
      <c r="V914" s="42">
        <f>'ES Breakdown'!AL914</f>
        <v>143567</v>
      </c>
      <c r="W914" s="43">
        <f>'ES Breakdown'!AM914</f>
        <v>148192</v>
      </c>
      <c r="X914" s="41"/>
      <c r="Y914" s="42"/>
      <c r="Z914" s="43"/>
      <c r="AA914" s="41"/>
      <c r="AB914" s="42"/>
      <c r="AC914" s="43"/>
      <c r="AD914" s="41"/>
      <c r="AE914" s="42"/>
      <c r="AF914" s="43"/>
      <c r="AG914" s="41"/>
      <c r="AH914" s="42"/>
      <c r="AI914" s="43"/>
      <c r="AK914" s="41">
        <f t="shared" si="265"/>
        <v>150639</v>
      </c>
      <c r="AL914" s="42">
        <f t="shared" si="265"/>
        <v>154139</v>
      </c>
      <c r="AM914" s="43">
        <f t="shared" si="265"/>
        <v>159889</v>
      </c>
      <c r="AT914" s="32">
        <f t="shared" si="266"/>
        <v>1</v>
      </c>
      <c r="AV914" s="23">
        <v>7</v>
      </c>
      <c r="AW914" s="23">
        <v>8</v>
      </c>
      <c r="AX914" s="23">
        <f t="shared" si="267"/>
        <v>1</v>
      </c>
    </row>
    <row r="915" spans="2:50" ht="15" customHeight="1" x14ac:dyDescent="0.3">
      <c r="B915" s="15"/>
      <c r="C915" s="50" t="str">
        <f>IF(LEN(E914)&lt;1,"","Total: " &amp; LEFT(E914,LEN(E914)-21) &amp; "Municipalities")</f>
        <v>Total: Frances Baard Municipalities</v>
      </c>
      <c r="D915" s="51"/>
      <c r="E915" s="52"/>
      <c r="F915" s="53">
        <f>Current!AK915</f>
        <v>23561</v>
      </c>
      <c r="G915" s="54">
        <f>Current!AL915</f>
        <v>16600</v>
      </c>
      <c r="H915" s="55">
        <f>Current!AM915</f>
        <v>16700</v>
      </c>
      <c r="I915" s="53">
        <f>Infrastructure!AT915</f>
        <v>718914.20033192378</v>
      </c>
      <c r="J915" s="54">
        <f>Infrastructure!AU915</f>
        <v>787370.01845091151</v>
      </c>
      <c r="K915" s="55">
        <f>Infrastructure!AV915</f>
        <v>273277.54855425155</v>
      </c>
      <c r="L915" s="53">
        <f>'Allocations-in-Kind'!AK915</f>
        <v>56466</v>
      </c>
      <c r="M915" s="54">
        <f>'Allocations-in-Kind'!AL915</f>
        <v>58477</v>
      </c>
      <c r="N915" s="55">
        <f>'Allocations-in-Kind'!AM915</f>
        <v>14363</v>
      </c>
      <c r="O915" s="53"/>
      <c r="P915" s="54"/>
      <c r="Q915" s="55"/>
      <c r="R915" s="53"/>
      <c r="S915" s="54"/>
      <c r="T915" s="55"/>
      <c r="U915" s="53">
        <f t="shared" ref="U915:AI915" si="268">SUM(U904:U914)</f>
        <v>751752</v>
      </c>
      <c r="V915" s="54">
        <f t="shared" si="268"/>
        <v>784249</v>
      </c>
      <c r="W915" s="55">
        <f t="shared" si="268"/>
        <v>813819</v>
      </c>
      <c r="X915" s="53">
        <f t="shared" si="268"/>
        <v>0</v>
      </c>
      <c r="Y915" s="54">
        <f t="shared" si="268"/>
        <v>0</v>
      </c>
      <c r="Z915" s="55">
        <f t="shared" si="268"/>
        <v>0</v>
      </c>
      <c r="AA915" s="53">
        <f t="shared" si="268"/>
        <v>0</v>
      </c>
      <c r="AB915" s="54">
        <f t="shared" si="268"/>
        <v>0</v>
      </c>
      <c r="AC915" s="55">
        <f t="shared" si="268"/>
        <v>0</v>
      </c>
      <c r="AD915" s="53">
        <f t="shared" si="268"/>
        <v>0</v>
      </c>
      <c r="AE915" s="54">
        <f t="shared" si="268"/>
        <v>0</v>
      </c>
      <c r="AF915" s="55">
        <f t="shared" si="268"/>
        <v>0</v>
      </c>
      <c r="AG915" s="53">
        <f t="shared" si="268"/>
        <v>0</v>
      </c>
      <c r="AH915" s="54">
        <f t="shared" si="268"/>
        <v>0</v>
      </c>
      <c r="AI915" s="55">
        <f t="shared" si="268"/>
        <v>0</v>
      </c>
      <c r="AK915" s="53">
        <f>SUM(AK904:AK914)</f>
        <v>1550693.2003319238</v>
      </c>
      <c r="AL915" s="54">
        <f>SUM(AL904:AL914)</f>
        <v>1646696.0184509116</v>
      </c>
      <c r="AM915" s="55">
        <f>SUM(AM904:AM914)</f>
        <v>1118159.5485542514</v>
      </c>
      <c r="AT915" s="32">
        <f>IF(SUM(AT904:AT914)=0,0,1)</f>
        <v>1</v>
      </c>
    </row>
    <row r="916" spans="2:50" ht="15" customHeight="1" x14ac:dyDescent="0.3">
      <c r="B916" s="15"/>
      <c r="C916" s="40"/>
      <c r="D916" s="34"/>
      <c r="E916" s="35"/>
      <c r="F916" s="41"/>
      <c r="G916" s="42"/>
      <c r="H916" s="43"/>
      <c r="I916" s="41"/>
      <c r="J916" s="42"/>
      <c r="K916" s="43"/>
      <c r="L916" s="41"/>
      <c r="M916" s="42"/>
      <c r="N916" s="43"/>
      <c r="O916" s="41"/>
      <c r="P916" s="42"/>
      <c r="Q916" s="43"/>
      <c r="R916" s="41"/>
      <c r="S916" s="42"/>
      <c r="T916" s="43"/>
      <c r="U916" s="41"/>
      <c r="V916" s="42"/>
      <c r="W916" s="43"/>
      <c r="X916" s="41"/>
      <c r="Y916" s="42"/>
      <c r="Z916" s="43"/>
      <c r="AA916" s="41"/>
      <c r="AB916" s="42"/>
      <c r="AC916" s="43"/>
      <c r="AD916" s="41"/>
      <c r="AE916" s="42"/>
      <c r="AF916" s="43"/>
      <c r="AG916" s="41"/>
      <c r="AH916" s="42"/>
      <c r="AI916" s="43"/>
      <c r="AK916" s="41"/>
      <c r="AL916" s="42"/>
      <c r="AM916" s="43"/>
      <c r="AT916" s="32">
        <f>IF(AT915=0,0,1)</f>
        <v>1</v>
      </c>
    </row>
    <row r="917" spans="2:50" ht="15" customHeight="1" x14ac:dyDescent="0.3">
      <c r="B917" s="15"/>
      <c r="C917" s="40" t="s">
        <v>22</v>
      </c>
      <c r="D917" s="34" t="s">
        <v>809</v>
      </c>
      <c r="E917" s="35" t="s">
        <v>1043</v>
      </c>
      <c r="F917" s="41">
        <f>Current!AK917</f>
        <v>4231</v>
      </c>
      <c r="G917" s="42">
        <f>Current!AL917</f>
        <v>3000</v>
      </c>
      <c r="H917" s="43">
        <f>Current!AM917</f>
        <v>3000</v>
      </c>
      <c r="I917" s="41">
        <f>Infrastructure!AT917</f>
        <v>129216</v>
      </c>
      <c r="J917" s="42">
        <f>Infrastructure!AU917</f>
        <v>128894</v>
      </c>
      <c r="K917" s="43">
        <f>Infrastructure!AV917</f>
        <v>150017</v>
      </c>
      <c r="L917" s="41">
        <f>'Allocations-in-Kind'!AK917</f>
        <v>47971</v>
      </c>
      <c r="M917" s="42">
        <f>'Allocations-in-Kind'!AL917</f>
        <v>0</v>
      </c>
      <c r="N917" s="43">
        <f>'Allocations-in-Kind'!AM917</f>
        <v>0</v>
      </c>
      <c r="O917" s="41"/>
      <c r="P917" s="42"/>
      <c r="Q917" s="43"/>
      <c r="R917" s="41"/>
      <c r="S917" s="42"/>
      <c r="T917" s="43"/>
      <c r="U917" s="41">
        <f>'ES Breakdown'!AK917</f>
        <v>191089</v>
      </c>
      <c r="V917" s="42">
        <f>'ES Breakdown'!AL917</f>
        <v>193366</v>
      </c>
      <c r="W917" s="43">
        <f>'ES Breakdown'!AM917</f>
        <v>192049</v>
      </c>
      <c r="X917" s="41"/>
      <c r="Y917" s="42"/>
      <c r="Z917" s="43"/>
      <c r="AA917" s="41"/>
      <c r="AB917" s="42"/>
      <c r="AC917" s="43"/>
      <c r="AD917" s="41"/>
      <c r="AE917" s="42"/>
      <c r="AF917" s="43"/>
      <c r="AG917" s="41"/>
      <c r="AH917" s="42"/>
      <c r="AI917" s="43"/>
      <c r="AK917" s="41">
        <f t="shared" ref="AK917:AM927" si="269">F917+I917+L917+O917+R917+U917+X917+AA917+AD917+AG917</f>
        <v>372507</v>
      </c>
      <c r="AL917" s="42">
        <f t="shared" si="269"/>
        <v>325260</v>
      </c>
      <c r="AM917" s="43">
        <f t="shared" si="269"/>
        <v>345066</v>
      </c>
      <c r="AT917" s="32">
        <f>IF(LEN(E917)&lt;2,0,1)</f>
        <v>1</v>
      </c>
      <c r="AV917" s="23">
        <v>7</v>
      </c>
      <c r="AW917" s="23">
        <v>9</v>
      </c>
      <c r="AX917" s="23">
        <v>1</v>
      </c>
    </row>
    <row r="918" spans="2:50" ht="15" customHeight="1" x14ac:dyDescent="0.3">
      <c r="B918" s="15"/>
      <c r="C918" s="40" t="s">
        <v>22</v>
      </c>
      <c r="D918" s="34" t="s">
        <v>810</v>
      </c>
      <c r="E918" s="35" t="s">
        <v>1046</v>
      </c>
      <c r="F918" s="41">
        <f>Current!AK918</f>
        <v>4271</v>
      </c>
      <c r="G918" s="42">
        <f>Current!AL918</f>
        <v>2000</v>
      </c>
      <c r="H918" s="43">
        <f>Current!AM918</f>
        <v>3000</v>
      </c>
      <c r="I918" s="41">
        <f>Infrastructure!AT918</f>
        <v>150688</v>
      </c>
      <c r="J918" s="42">
        <f>Infrastructure!AU918</f>
        <v>118460</v>
      </c>
      <c r="K918" s="43">
        <f>Infrastructure!AV918</f>
        <v>143961</v>
      </c>
      <c r="L918" s="41">
        <f>'Allocations-in-Kind'!AK918</f>
        <v>83698</v>
      </c>
      <c r="M918" s="42">
        <f>'Allocations-in-Kind'!AL918</f>
        <v>47815</v>
      </c>
      <c r="N918" s="43">
        <f>'Allocations-in-Kind'!AM918</f>
        <v>100</v>
      </c>
      <c r="O918" s="41"/>
      <c r="P918" s="42"/>
      <c r="Q918" s="43"/>
      <c r="R918" s="41"/>
      <c r="S918" s="42"/>
      <c r="T918" s="43"/>
      <c r="U918" s="41">
        <f>'ES Breakdown'!AK918</f>
        <v>244849</v>
      </c>
      <c r="V918" s="42">
        <f>'ES Breakdown'!AL918</f>
        <v>250982</v>
      </c>
      <c r="W918" s="43">
        <f>'ES Breakdown'!AM918</f>
        <v>253900</v>
      </c>
      <c r="X918" s="41"/>
      <c r="Y918" s="42"/>
      <c r="Z918" s="43"/>
      <c r="AA918" s="41"/>
      <c r="AB918" s="42"/>
      <c r="AC918" s="43"/>
      <c r="AD918" s="41"/>
      <c r="AE918" s="42"/>
      <c r="AF918" s="43"/>
      <c r="AG918" s="41"/>
      <c r="AH918" s="42"/>
      <c r="AI918" s="43"/>
      <c r="AK918" s="41">
        <f t="shared" si="269"/>
        <v>483506</v>
      </c>
      <c r="AL918" s="42">
        <f t="shared" si="269"/>
        <v>419257</v>
      </c>
      <c r="AM918" s="43">
        <f t="shared" si="269"/>
        <v>400961</v>
      </c>
      <c r="AT918" s="32">
        <f t="shared" ref="AT918:AT927" si="270">IF(LEN(E918)&lt;2,0,1)</f>
        <v>1</v>
      </c>
      <c r="AV918" s="23">
        <v>7</v>
      </c>
      <c r="AW918" s="23">
        <v>9</v>
      </c>
      <c r="AX918" s="23">
        <f>IF(AW918=AW917,AX917+1,1)</f>
        <v>2</v>
      </c>
    </row>
    <row r="919" spans="2:50" ht="15" customHeight="1" x14ac:dyDescent="0.3">
      <c r="B919" s="15"/>
      <c r="C919" s="40" t="s">
        <v>22</v>
      </c>
      <c r="D919" s="34" t="s">
        <v>496</v>
      </c>
      <c r="E919" s="35" t="s">
        <v>1040</v>
      </c>
      <c r="F919" s="41">
        <f>Current!AK919</f>
        <v>3217</v>
      </c>
      <c r="G919" s="42">
        <f>Current!AL919</f>
        <v>2000</v>
      </c>
      <c r="H919" s="43">
        <f>Current!AM919</f>
        <v>2100</v>
      </c>
      <c r="I919" s="41">
        <f>Infrastructure!AT919</f>
        <v>42974</v>
      </c>
      <c r="J919" s="42">
        <f>Infrastructure!AU919</f>
        <v>43575</v>
      </c>
      <c r="K919" s="43">
        <f>Infrastructure!AV919</f>
        <v>54369</v>
      </c>
      <c r="L919" s="41">
        <f>'Allocations-in-Kind'!AK919</f>
        <v>16301</v>
      </c>
      <c r="M919" s="42">
        <f>'Allocations-in-Kind'!AL919</f>
        <v>0</v>
      </c>
      <c r="N919" s="43">
        <f>'Allocations-in-Kind'!AM919</f>
        <v>0</v>
      </c>
      <c r="O919" s="41"/>
      <c r="P919" s="42"/>
      <c r="Q919" s="43"/>
      <c r="R919" s="41"/>
      <c r="S919" s="42"/>
      <c r="T919" s="43"/>
      <c r="U919" s="41">
        <f>'ES Breakdown'!AK919</f>
        <v>66070</v>
      </c>
      <c r="V919" s="42">
        <f>'ES Breakdown'!AL919</f>
        <v>71150</v>
      </c>
      <c r="W919" s="43">
        <f>'ES Breakdown'!AM919</f>
        <v>76699</v>
      </c>
      <c r="X919" s="41"/>
      <c r="Y919" s="42"/>
      <c r="Z919" s="43"/>
      <c r="AA919" s="41"/>
      <c r="AB919" s="42"/>
      <c r="AC919" s="43"/>
      <c r="AD919" s="41"/>
      <c r="AE919" s="42"/>
      <c r="AF919" s="43"/>
      <c r="AG919" s="41"/>
      <c r="AH919" s="42"/>
      <c r="AI919" s="43"/>
      <c r="AK919" s="41">
        <f t="shared" si="269"/>
        <v>128562</v>
      </c>
      <c r="AL919" s="42">
        <f t="shared" si="269"/>
        <v>116725</v>
      </c>
      <c r="AM919" s="43">
        <f t="shared" si="269"/>
        <v>133168</v>
      </c>
      <c r="AT919" s="32">
        <f t="shared" si="270"/>
        <v>1</v>
      </c>
      <c r="AV919" s="23">
        <v>7</v>
      </c>
      <c r="AW919" s="23">
        <v>9</v>
      </c>
      <c r="AX919" s="23">
        <f t="shared" ref="AX919:AX927" si="271">IF(AW919=AW918,AX918+1,1)</f>
        <v>3</v>
      </c>
    </row>
    <row r="920" spans="2:50" ht="15" hidden="1" customHeight="1" x14ac:dyDescent="0.3">
      <c r="B920" s="15"/>
      <c r="C920" s="40" t="s">
        <v>22</v>
      </c>
      <c r="D920" s="34" t="s">
        <v>2</v>
      </c>
      <c r="E920" s="35" t="s">
        <v>2</v>
      </c>
      <c r="F920" s="41">
        <f>Current!AK920</f>
        <v>0</v>
      </c>
      <c r="G920" s="42">
        <f>Current!AL920</f>
        <v>0</v>
      </c>
      <c r="H920" s="43">
        <f>Current!AM920</f>
        <v>0</v>
      </c>
      <c r="I920" s="41">
        <f>Infrastructure!AT920</f>
        <v>0</v>
      </c>
      <c r="J920" s="42">
        <f>Infrastructure!AU920</f>
        <v>0</v>
      </c>
      <c r="K920" s="43">
        <f>Infrastructure!AV920</f>
        <v>0</v>
      </c>
      <c r="L920" s="41">
        <f>'Allocations-in-Kind'!AK920</f>
        <v>0</v>
      </c>
      <c r="M920" s="42">
        <f>'Allocations-in-Kind'!AL920</f>
        <v>0</v>
      </c>
      <c r="N920" s="43">
        <f>'Allocations-in-Kind'!AM920</f>
        <v>0</v>
      </c>
      <c r="O920" s="41"/>
      <c r="P920" s="42"/>
      <c r="Q920" s="43"/>
      <c r="R920" s="41"/>
      <c r="S920" s="42"/>
      <c r="T920" s="43"/>
      <c r="U920" s="41">
        <f>'ES Breakdown'!AK920</f>
        <v>0</v>
      </c>
      <c r="V920" s="42">
        <f>'ES Breakdown'!AL920</f>
        <v>0</v>
      </c>
      <c r="W920" s="43">
        <f>'ES Breakdown'!AM920</f>
        <v>0</v>
      </c>
      <c r="X920" s="41"/>
      <c r="Y920" s="42"/>
      <c r="Z920" s="43"/>
      <c r="AA920" s="41"/>
      <c r="AB920" s="42"/>
      <c r="AC920" s="43"/>
      <c r="AD920" s="41"/>
      <c r="AE920" s="42"/>
      <c r="AF920" s="43"/>
      <c r="AG920" s="41"/>
      <c r="AH920" s="42"/>
      <c r="AI920" s="43"/>
      <c r="AK920" s="41">
        <f t="shared" si="269"/>
        <v>0</v>
      </c>
      <c r="AL920" s="42">
        <f t="shared" si="269"/>
        <v>0</v>
      </c>
      <c r="AM920" s="43">
        <f t="shared" si="269"/>
        <v>0</v>
      </c>
      <c r="AT920" s="32">
        <f t="shared" si="270"/>
        <v>0</v>
      </c>
      <c r="AV920" s="23">
        <v>7</v>
      </c>
      <c r="AW920" s="23">
        <v>9</v>
      </c>
      <c r="AX920" s="23">
        <f t="shared" si="271"/>
        <v>4</v>
      </c>
    </row>
    <row r="921" spans="2:50" ht="15" hidden="1" customHeight="1" x14ac:dyDescent="0.3">
      <c r="B921" s="15"/>
      <c r="C921" s="40" t="s">
        <v>22</v>
      </c>
      <c r="D921" s="34" t="s">
        <v>2</v>
      </c>
      <c r="E921" s="35" t="s">
        <v>2</v>
      </c>
      <c r="F921" s="41">
        <f>Current!AK921</f>
        <v>0</v>
      </c>
      <c r="G921" s="42">
        <f>Current!AL921</f>
        <v>0</v>
      </c>
      <c r="H921" s="43">
        <f>Current!AM921</f>
        <v>0</v>
      </c>
      <c r="I921" s="41">
        <f>Infrastructure!AT921</f>
        <v>0</v>
      </c>
      <c r="J921" s="42">
        <f>Infrastructure!AU921</f>
        <v>0</v>
      </c>
      <c r="K921" s="43">
        <f>Infrastructure!AV921</f>
        <v>0</v>
      </c>
      <c r="L921" s="41">
        <f>'Allocations-in-Kind'!AK921</f>
        <v>0</v>
      </c>
      <c r="M921" s="42">
        <f>'Allocations-in-Kind'!AL921</f>
        <v>0</v>
      </c>
      <c r="N921" s="43">
        <f>'Allocations-in-Kind'!AM921</f>
        <v>0</v>
      </c>
      <c r="O921" s="41"/>
      <c r="P921" s="42"/>
      <c r="Q921" s="43"/>
      <c r="R921" s="41"/>
      <c r="S921" s="42"/>
      <c r="T921" s="43"/>
      <c r="U921" s="41">
        <f>'ES Breakdown'!AK921</f>
        <v>0</v>
      </c>
      <c r="V921" s="42">
        <f>'ES Breakdown'!AL921</f>
        <v>0</v>
      </c>
      <c r="W921" s="43">
        <f>'ES Breakdown'!AM921</f>
        <v>0</v>
      </c>
      <c r="X921" s="41"/>
      <c r="Y921" s="42"/>
      <c r="Z921" s="43"/>
      <c r="AA921" s="41"/>
      <c r="AB921" s="42"/>
      <c r="AC921" s="43"/>
      <c r="AD921" s="41"/>
      <c r="AE921" s="42"/>
      <c r="AF921" s="43"/>
      <c r="AG921" s="41"/>
      <c r="AH921" s="42"/>
      <c r="AI921" s="43"/>
      <c r="AK921" s="41">
        <f t="shared" si="269"/>
        <v>0</v>
      </c>
      <c r="AL921" s="42">
        <f t="shared" si="269"/>
        <v>0</v>
      </c>
      <c r="AM921" s="43">
        <f t="shared" si="269"/>
        <v>0</v>
      </c>
      <c r="AT921" s="32">
        <f t="shared" si="270"/>
        <v>0</v>
      </c>
      <c r="AV921" s="23">
        <v>7</v>
      </c>
      <c r="AW921" s="23">
        <v>9</v>
      </c>
      <c r="AX921" s="23">
        <f t="shared" si="271"/>
        <v>5</v>
      </c>
    </row>
    <row r="922" spans="2:50" ht="15" hidden="1" customHeight="1" x14ac:dyDescent="0.3">
      <c r="B922" s="15"/>
      <c r="C922" s="40" t="s">
        <v>22</v>
      </c>
      <c r="D922" s="34" t="s">
        <v>2</v>
      </c>
      <c r="E922" s="35" t="s">
        <v>2</v>
      </c>
      <c r="F922" s="41">
        <f>Current!AK922</f>
        <v>0</v>
      </c>
      <c r="G922" s="42">
        <f>Current!AL922</f>
        <v>0</v>
      </c>
      <c r="H922" s="43">
        <f>Current!AM922</f>
        <v>0</v>
      </c>
      <c r="I922" s="41">
        <f>Infrastructure!AT922</f>
        <v>0</v>
      </c>
      <c r="J922" s="42">
        <f>Infrastructure!AU922</f>
        <v>0</v>
      </c>
      <c r="K922" s="43">
        <f>Infrastructure!AV922</f>
        <v>0</v>
      </c>
      <c r="L922" s="41">
        <f>'Allocations-in-Kind'!AK922</f>
        <v>0</v>
      </c>
      <c r="M922" s="42">
        <f>'Allocations-in-Kind'!AL922</f>
        <v>0</v>
      </c>
      <c r="N922" s="43">
        <f>'Allocations-in-Kind'!AM922</f>
        <v>0</v>
      </c>
      <c r="O922" s="41"/>
      <c r="P922" s="42"/>
      <c r="Q922" s="43"/>
      <c r="R922" s="41"/>
      <c r="S922" s="42"/>
      <c r="T922" s="43"/>
      <c r="U922" s="41">
        <f>'ES Breakdown'!AK922</f>
        <v>0</v>
      </c>
      <c r="V922" s="42">
        <f>'ES Breakdown'!AL922</f>
        <v>0</v>
      </c>
      <c r="W922" s="43">
        <f>'ES Breakdown'!AM922</f>
        <v>0</v>
      </c>
      <c r="X922" s="41"/>
      <c r="Y922" s="42"/>
      <c r="Z922" s="43"/>
      <c r="AA922" s="41"/>
      <c r="AB922" s="42"/>
      <c r="AC922" s="43"/>
      <c r="AD922" s="41"/>
      <c r="AE922" s="42"/>
      <c r="AF922" s="43"/>
      <c r="AG922" s="41"/>
      <c r="AH922" s="42"/>
      <c r="AI922" s="43"/>
      <c r="AK922" s="41">
        <f t="shared" si="269"/>
        <v>0</v>
      </c>
      <c r="AL922" s="42">
        <f t="shared" si="269"/>
        <v>0</v>
      </c>
      <c r="AM922" s="43">
        <f t="shared" si="269"/>
        <v>0</v>
      </c>
      <c r="AT922" s="32">
        <f t="shared" si="270"/>
        <v>0</v>
      </c>
      <c r="AV922" s="23">
        <v>7</v>
      </c>
      <c r="AW922" s="23">
        <v>9</v>
      </c>
      <c r="AX922" s="23">
        <f t="shared" si="271"/>
        <v>6</v>
      </c>
    </row>
    <row r="923" spans="2:50" ht="15" hidden="1" customHeight="1" x14ac:dyDescent="0.3">
      <c r="B923" s="15"/>
      <c r="C923" s="40" t="s">
        <v>22</v>
      </c>
      <c r="D923" s="34" t="s">
        <v>2</v>
      </c>
      <c r="E923" s="35" t="s">
        <v>2</v>
      </c>
      <c r="F923" s="41">
        <f>Current!AK923</f>
        <v>0</v>
      </c>
      <c r="G923" s="42">
        <f>Current!AL923</f>
        <v>0</v>
      </c>
      <c r="H923" s="43">
        <f>Current!AM923</f>
        <v>0</v>
      </c>
      <c r="I923" s="41">
        <f>Infrastructure!AT923</f>
        <v>0</v>
      </c>
      <c r="J923" s="42">
        <f>Infrastructure!AU923</f>
        <v>0</v>
      </c>
      <c r="K923" s="43">
        <f>Infrastructure!AV923</f>
        <v>0</v>
      </c>
      <c r="L923" s="41">
        <f>'Allocations-in-Kind'!AK923</f>
        <v>0</v>
      </c>
      <c r="M923" s="42">
        <f>'Allocations-in-Kind'!AL923</f>
        <v>0</v>
      </c>
      <c r="N923" s="43">
        <f>'Allocations-in-Kind'!AM923</f>
        <v>0</v>
      </c>
      <c r="O923" s="41"/>
      <c r="P923" s="42"/>
      <c r="Q923" s="43"/>
      <c r="R923" s="41"/>
      <c r="S923" s="42"/>
      <c r="T923" s="43"/>
      <c r="U923" s="41">
        <f>'ES Breakdown'!AK923</f>
        <v>0</v>
      </c>
      <c r="V923" s="42">
        <f>'ES Breakdown'!AL923</f>
        <v>0</v>
      </c>
      <c r="W923" s="43">
        <f>'ES Breakdown'!AM923</f>
        <v>0</v>
      </c>
      <c r="X923" s="41"/>
      <c r="Y923" s="42"/>
      <c r="Z923" s="43"/>
      <c r="AA923" s="41"/>
      <c r="AB923" s="42"/>
      <c r="AC923" s="43"/>
      <c r="AD923" s="41"/>
      <c r="AE923" s="42"/>
      <c r="AF923" s="43"/>
      <c r="AG923" s="41"/>
      <c r="AH923" s="42"/>
      <c r="AI923" s="43"/>
      <c r="AK923" s="41">
        <f t="shared" si="269"/>
        <v>0</v>
      </c>
      <c r="AL923" s="42">
        <f t="shared" si="269"/>
        <v>0</v>
      </c>
      <c r="AM923" s="43">
        <f t="shared" si="269"/>
        <v>0</v>
      </c>
      <c r="AT923" s="32">
        <f t="shared" si="270"/>
        <v>0</v>
      </c>
      <c r="AV923" s="23">
        <v>7</v>
      </c>
      <c r="AW923" s="23">
        <v>9</v>
      </c>
      <c r="AX923" s="23">
        <f t="shared" si="271"/>
        <v>7</v>
      </c>
    </row>
    <row r="924" spans="2:50" ht="15" hidden="1" customHeight="1" x14ac:dyDescent="0.3">
      <c r="B924" s="15"/>
      <c r="C924" s="40" t="s">
        <v>22</v>
      </c>
      <c r="D924" s="34" t="s">
        <v>2</v>
      </c>
      <c r="E924" s="35" t="s">
        <v>2</v>
      </c>
      <c r="F924" s="41">
        <f>Current!AK924</f>
        <v>0</v>
      </c>
      <c r="G924" s="42">
        <f>Current!AL924</f>
        <v>0</v>
      </c>
      <c r="H924" s="43">
        <f>Current!AM924</f>
        <v>0</v>
      </c>
      <c r="I924" s="41">
        <f>Infrastructure!AT924</f>
        <v>0</v>
      </c>
      <c r="J924" s="42">
        <f>Infrastructure!AU924</f>
        <v>0</v>
      </c>
      <c r="K924" s="43">
        <f>Infrastructure!AV924</f>
        <v>0</v>
      </c>
      <c r="L924" s="41">
        <f>'Allocations-in-Kind'!AK924</f>
        <v>0</v>
      </c>
      <c r="M924" s="42">
        <f>'Allocations-in-Kind'!AL924</f>
        <v>0</v>
      </c>
      <c r="N924" s="43">
        <f>'Allocations-in-Kind'!AM924</f>
        <v>0</v>
      </c>
      <c r="O924" s="41"/>
      <c r="P924" s="42"/>
      <c r="Q924" s="43"/>
      <c r="R924" s="41"/>
      <c r="S924" s="42"/>
      <c r="T924" s="43"/>
      <c r="U924" s="41">
        <f>'ES Breakdown'!AK924</f>
        <v>0</v>
      </c>
      <c r="V924" s="42">
        <f>'ES Breakdown'!AL924</f>
        <v>0</v>
      </c>
      <c r="W924" s="43">
        <f>'ES Breakdown'!AM924</f>
        <v>0</v>
      </c>
      <c r="X924" s="41"/>
      <c r="Y924" s="42"/>
      <c r="Z924" s="43"/>
      <c r="AA924" s="41"/>
      <c r="AB924" s="42"/>
      <c r="AC924" s="43"/>
      <c r="AD924" s="41"/>
      <c r="AE924" s="42"/>
      <c r="AF924" s="43"/>
      <c r="AG924" s="41"/>
      <c r="AH924" s="42"/>
      <c r="AI924" s="43"/>
      <c r="AK924" s="41">
        <f t="shared" si="269"/>
        <v>0</v>
      </c>
      <c r="AL924" s="42">
        <f t="shared" si="269"/>
        <v>0</v>
      </c>
      <c r="AM924" s="43">
        <f t="shared" si="269"/>
        <v>0</v>
      </c>
      <c r="AT924" s="32">
        <f t="shared" si="270"/>
        <v>0</v>
      </c>
      <c r="AV924" s="23">
        <v>7</v>
      </c>
      <c r="AW924" s="23">
        <v>9</v>
      </c>
      <c r="AX924" s="23">
        <f t="shared" si="271"/>
        <v>8</v>
      </c>
    </row>
    <row r="925" spans="2:50" ht="15" hidden="1" customHeight="1" x14ac:dyDescent="0.3">
      <c r="B925" s="15"/>
      <c r="C925" s="40" t="s">
        <v>22</v>
      </c>
      <c r="D925" s="34" t="s">
        <v>2</v>
      </c>
      <c r="E925" s="35" t="s">
        <v>2</v>
      </c>
      <c r="F925" s="41">
        <f>Current!AK925</f>
        <v>0</v>
      </c>
      <c r="G925" s="42">
        <f>Current!AL925</f>
        <v>0</v>
      </c>
      <c r="H925" s="43">
        <f>Current!AM925</f>
        <v>0</v>
      </c>
      <c r="I925" s="41">
        <f>Infrastructure!AT925</f>
        <v>0</v>
      </c>
      <c r="J925" s="42">
        <f>Infrastructure!AU925</f>
        <v>0</v>
      </c>
      <c r="K925" s="43">
        <f>Infrastructure!AV925</f>
        <v>0</v>
      </c>
      <c r="L925" s="41">
        <f>'Allocations-in-Kind'!AK925</f>
        <v>0</v>
      </c>
      <c r="M925" s="42">
        <f>'Allocations-in-Kind'!AL925</f>
        <v>0</v>
      </c>
      <c r="N925" s="43">
        <f>'Allocations-in-Kind'!AM925</f>
        <v>0</v>
      </c>
      <c r="O925" s="41"/>
      <c r="P925" s="42"/>
      <c r="Q925" s="43"/>
      <c r="R925" s="41"/>
      <c r="S925" s="42"/>
      <c r="T925" s="43"/>
      <c r="U925" s="41">
        <f>'ES Breakdown'!AK925</f>
        <v>0</v>
      </c>
      <c r="V925" s="42">
        <f>'ES Breakdown'!AL925</f>
        <v>0</v>
      </c>
      <c r="W925" s="43">
        <f>'ES Breakdown'!AM925</f>
        <v>0</v>
      </c>
      <c r="X925" s="41"/>
      <c r="Y925" s="42"/>
      <c r="Z925" s="43"/>
      <c r="AA925" s="41"/>
      <c r="AB925" s="42"/>
      <c r="AC925" s="43"/>
      <c r="AD925" s="41"/>
      <c r="AE925" s="42"/>
      <c r="AF925" s="43"/>
      <c r="AG925" s="41"/>
      <c r="AH925" s="42"/>
      <c r="AI925" s="43"/>
      <c r="AK925" s="41">
        <f t="shared" si="269"/>
        <v>0</v>
      </c>
      <c r="AL925" s="42">
        <f t="shared" si="269"/>
        <v>0</v>
      </c>
      <c r="AM925" s="43">
        <f t="shared" si="269"/>
        <v>0</v>
      </c>
      <c r="AT925" s="32">
        <f t="shared" si="270"/>
        <v>0</v>
      </c>
      <c r="AV925" s="23">
        <v>7</v>
      </c>
      <c r="AW925" s="23">
        <v>9</v>
      </c>
      <c r="AX925" s="23">
        <f t="shared" si="271"/>
        <v>9</v>
      </c>
    </row>
    <row r="926" spans="2:50" ht="15" hidden="1" customHeight="1" x14ac:dyDescent="0.3">
      <c r="B926" s="15"/>
      <c r="C926" s="40" t="s">
        <v>22</v>
      </c>
      <c r="D926" s="34" t="s">
        <v>2</v>
      </c>
      <c r="E926" s="35" t="s">
        <v>2</v>
      </c>
      <c r="F926" s="41">
        <f>Current!AK926</f>
        <v>0</v>
      </c>
      <c r="G926" s="42">
        <f>Current!AL926</f>
        <v>0</v>
      </c>
      <c r="H926" s="43">
        <f>Current!AM926</f>
        <v>0</v>
      </c>
      <c r="I926" s="41">
        <f>Infrastructure!AT926</f>
        <v>0</v>
      </c>
      <c r="J926" s="42">
        <f>Infrastructure!AU926</f>
        <v>0</v>
      </c>
      <c r="K926" s="43">
        <f>Infrastructure!AV926</f>
        <v>0</v>
      </c>
      <c r="L926" s="41">
        <f>'Allocations-in-Kind'!AK926</f>
        <v>0</v>
      </c>
      <c r="M926" s="42">
        <f>'Allocations-in-Kind'!AL926</f>
        <v>0</v>
      </c>
      <c r="N926" s="43">
        <f>'Allocations-in-Kind'!AM926</f>
        <v>0</v>
      </c>
      <c r="O926" s="41"/>
      <c r="P926" s="42"/>
      <c r="Q926" s="43"/>
      <c r="R926" s="41"/>
      <c r="S926" s="42"/>
      <c r="T926" s="43"/>
      <c r="U926" s="41">
        <f>'ES Breakdown'!AK926</f>
        <v>0</v>
      </c>
      <c r="V926" s="42">
        <f>'ES Breakdown'!AL926</f>
        <v>0</v>
      </c>
      <c r="W926" s="43">
        <f>'ES Breakdown'!AM926</f>
        <v>0</v>
      </c>
      <c r="X926" s="41"/>
      <c r="Y926" s="42"/>
      <c r="Z926" s="43"/>
      <c r="AA926" s="41"/>
      <c r="AB926" s="42"/>
      <c r="AC926" s="43"/>
      <c r="AD926" s="41"/>
      <c r="AE926" s="42"/>
      <c r="AF926" s="43"/>
      <c r="AG926" s="41"/>
      <c r="AH926" s="42"/>
      <c r="AI926" s="43"/>
      <c r="AK926" s="41">
        <f t="shared" si="269"/>
        <v>0</v>
      </c>
      <c r="AL926" s="42">
        <f t="shared" si="269"/>
        <v>0</v>
      </c>
      <c r="AM926" s="43">
        <f t="shared" si="269"/>
        <v>0</v>
      </c>
      <c r="AT926" s="32">
        <f t="shared" si="270"/>
        <v>0</v>
      </c>
      <c r="AV926" s="23">
        <v>7</v>
      </c>
      <c r="AW926" s="23">
        <v>9</v>
      </c>
      <c r="AX926" s="23">
        <f t="shared" si="271"/>
        <v>10</v>
      </c>
    </row>
    <row r="927" spans="2:50" ht="15" customHeight="1" x14ac:dyDescent="0.3">
      <c r="B927" s="15"/>
      <c r="C927" s="40" t="s">
        <v>23</v>
      </c>
      <c r="D927" s="34" t="s">
        <v>251</v>
      </c>
      <c r="E927" s="35" t="s">
        <v>1041</v>
      </c>
      <c r="F927" s="41">
        <f>Current!AK927</f>
        <v>7235</v>
      </c>
      <c r="G927" s="42">
        <f>Current!AL927</f>
        <v>6000</v>
      </c>
      <c r="H927" s="43">
        <f>Current!AM927</f>
        <v>6200</v>
      </c>
      <c r="I927" s="41">
        <f>Infrastructure!AT927</f>
        <v>2226</v>
      </c>
      <c r="J927" s="42">
        <f>Infrastructure!AU927</f>
        <v>2326</v>
      </c>
      <c r="K927" s="43">
        <f>Infrastructure!AV927</f>
        <v>2432</v>
      </c>
      <c r="L927" s="41">
        <f>'Allocations-in-Kind'!AK927</f>
        <v>1591</v>
      </c>
      <c r="M927" s="42">
        <f>'Allocations-in-Kind'!AL927</f>
        <v>1457</v>
      </c>
      <c r="N927" s="43">
        <f>'Allocations-in-Kind'!AM927</f>
        <v>2406</v>
      </c>
      <c r="O927" s="41"/>
      <c r="P927" s="42"/>
      <c r="Q927" s="43"/>
      <c r="R927" s="41"/>
      <c r="S927" s="42"/>
      <c r="T927" s="43"/>
      <c r="U927" s="41">
        <f>'ES Breakdown'!AK927</f>
        <v>109352</v>
      </c>
      <c r="V927" s="42">
        <f>'ES Breakdown'!AL927</f>
        <v>112132</v>
      </c>
      <c r="W927" s="43">
        <f>'ES Breakdown'!AM927</f>
        <v>114453</v>
      </c>
      <c r="X927" s="41"/>
      <c r="Y927" s="42"/>
      <c r="Z927" s="43"/>
      <c r="AA927" s="41"/>
      <c r="AB927" s="42"/>
      <c r="AC927" s="43"/>
      <c r="AD927" s="41"/>
      <c r="AE927" s="42"/>
      <c r="AF927" s="43"/>
      <c r="AG927" s="41"/>
      <c r="AH927" s="42"/>
      <c r="AI927" s="43"/>
      <c r="AK927" s="41">
        <f t="shared" si="269"/>
        <v>120404</v>
      </c>
      <c r="AL927" s="42">
        <f t="shared" si="269"/>
        <v>121915</v>
      </c>
      <c r="AM927" s="43">
        <f t="shared" si="269"/>
        <v>125491</v>
      </c>
      <c r="AT927" s="32">
        <f t="shared" si="270"/>
        <v>1</v>
      </c>
      <c r="AV927" s="23">
        <v>7</v>
      </c>
      <c r="AW927" s="23">
        <v>10</v>
      </c>
      <c r="AX927" s="23">
        <f t="shared" si="271"/>
        <v>1</v>
      </c>
    </row>
    <row r="928" spans="2:50" ht="15" customHeight="1" x14ac:dyDescent="0.3">
      <c r="B928" s="15"/>
      <c r="C928" s="50" t="str">
        <f>IF(LEN(E927)&lt;1,"","Total: " &amp; LEFT(E927,LEN(E927)-21) &amp; "Municipalities")</f>
        <v>Total: John Taolo Gaetsewe Municipalities</v>
      </c>
      <c r="D928" s="51"/>
      <c r="E928" s="52"/>
      <c r="F928" s="53">
        <f>Current!AK928</f>
        <v>18954</v>
      </c>
      <c r="G928" s="54">
        <f>Current!AL928</f>
        <v>13000</v>
      </c>
      <c r="H928" s="55">
        <f>Current!AM928</f>
        <v>14300</v>
      </c>
      <c r="I928" s="53">
        <f>Infrastructure!AT928</f>
        <v>325104</v>
      </c>
      <c r="J928" s="54">
        <f>Infrastructure!AU928</f>
        <v>293255</v>
      </c>
      <c r="K928" s="55">
        <f>Infrastructure!AV928</f>
        <v>350779</v>
      </c>
      <c r="L928" s="53">
        <f>'Allocations-in-Kind'!AK928</f>
        <v>149561</v>
      </c>
      <c r="M928" s="54">
        <f>'Allocations-in-Kind'!AL928</f>
        <v>49272</v>
      </c>
      <c r="N928" s="55">
        <f>'Allocations-in-Kind'!AM928</f>
        <v>2506</v>
      </c>
      <c r="O928" s="53"/>
      <c r="P928" s="54"/>
      <c r="Q928" s="55"/>
      <c r="R928" s="53"/>
      <c r="S928" s="54"/>
      <c r="T928" s="55"/>
      <c r="U928" s="53">
        <f t="shared" ref="U928:AI928" si="272">SUM(U917:U927)</f>
        <v>611360</v>
      </c>
      <c r="V928" s="54">
        <f t="shared" si="272"/>
        <v>627630</v>
      </c>
      <c r="W928" s="55">
        <f t="shared" si="272"/>
        <v>637101</v>
      </c>
      <c r="X928" s="53">
        <f t="shared" si="272"/>
        <v>0</v>
      </c>
      <c r="Y928" s="54">
        <f t="shared" si="272"/>
        <v>0</v>
      </c>
      <c r="Z928" s="55">
        <f t="shared" si="272"/>
        <v>0</v>
      </c>
      <c r="AA928" s="53">
        <f t="shared" si="272"/>
        <v>0</v>
      </c>
      <c r="AB928" s="54">
        <f t="shared" si="272"/>
        <v>0</v>
      </c>
      <c r="AC928" s="55">
        <f t="shared" si="272"/>
        <v>0</v>
      </c>
      <c r="AD928" s="53">
        <f t="shared" si="272"/>
        <v>0</v>
      </c>
      <c r="AE928" s="54">
        <f t="shared" si="272"/>
        <v>0</v>
      </c>
      <c r="AF928" s="55">
        <f t="shared" si="272"/>
        <v>0</v>
      </c>
      <c r="AG928" s="53">
        <f t="shared" si="272"/>
        <v>0</v>
      </c>
      <c r="AH928" s="54">
        <f t="shared" si="272"/>
        <v>0</v>
      </c>
      <c r="AI928" s="55">
        <f t="shared" si="272"/>
        <v>0</v>
      </c>
      <c r="AK928" s="53">
        <f>SUM(AK917:AK927)</f>
        <v>1104979</v>
      </c>
      <c r="AL928" s="54">
        <f>SUM(AL917:AL927)</f>
        <v>983157</v>
      </c>
      <c r="AM928" s="55">
        <f>SUM(AM917:AM927)</f>
        <v>1004686</v>
      </c>
      <c r="AT928" s="32">
        <f>IF(SUM(AT917:AT927)=0,0,1)</f>
        <v>1</v>
      </c>
    </row>
    <row r="929" spans="2:50" ht="15" customHeight="1" x14ac:dyDescent="0.3">
      <c r="B929" s="15"/>
      <c r="C929" s="40"/>
      <c r="D929" s="34"/>
      <c r="E929" s="35"/>
      <c r="F929" s="41"/>
      <c r="G929" s="42"/>
      <c r="H929" s="43"/>
      <c r="I929" s="41"/>
      <c r="J929" s="42"/>
      <c r="K929" s="43"/>
      <c r="L929" s="41"/>
      <c r="M929" s="42"/>
      <c r="N929" s="43"/>
      <c r="O929" s="41"/>
      <c r="P929" s="42"/>
      <c r="Q929" s="43"/>
      <c r="R929" s="41"/>
      <c r="S929" s="42"/>
      <c r="T929" s="43"/>
      <c r="U929" s="41"/>
      <c r="V929" s="42"/>
      <c r="W929" s="43"/>
      <c r="X929" s="41"/>
      <c r="Y929" s="42"/>
      <c r="Z929" s="43"/>
      <c r="AA929" s="41"/>
      <c r="AB929" s="42"/>
      <c r="AC929" s="43"/>
      <c r="AD929" s="41"/>
      <c r="AE929" s="42"/>
      <c r="AF929" s="43"/>
      <c r="AG929" s="41"/>
      <c r="AH929" s="42"/>
      <c r="AI929" s="43"/>
      <c r="AK929" s="41"/>
      <c r="AL929" s="42"/>
      <c r="AM929" s="43"/>
      <c r="AT929" s="32">
        <f>IF(AT928=0,0,1)</f>
        <v>1</v>
      </c>
    </row>
    <row r="930" spans="2:50" ht="15" hidden="1" customHeight="1" x14ac:dyDescent="0.3">
      <c r="B930" s="15"/>
      <c r="C930" s="40" t="s">
        <v>22</v>
      </c>
      <c r="D930" s="34" t="s">
        <v>2</v>
      </c>
      <c r="E930" s="35" t="s">
        <v>2</v>
      </c>
      <c r="F930" s="41">
        <f>Current!AK930</f>
        <v>0</v>
      </c>
      <c r="G930" s="42">
        <f>Current!AL930</f>
        <v>0</v>
      </c>
      <c r="H930" s="43">
        <f>Current!AM930</f>
        <v>0</v>
      </c>
      <c r="I930" s="41">
        <f>Infrastructure!AT930</f>
        <v>0</v>
      </c>
      <c r="J930" s="42">
        <f>Infrastructure!AU930</f>
        <v>0</v>
      </c>
      <c r="K930" s="43">
        <f>Infrastructure!AV930</f>
        <v>0</v>
      </c>
      <c r="L930" s="41">
        <f>'Allocations-in-Kind'!AK930</f>
        <v>0</v>
      </c>
      <c r="M930" s="42">
        <f>'Allocations-in-Kind'!AL930</f>
        <v>0</v>
      </c>
      <c r="N930" s="43">
        <f>'Allocations-in-Kind'!AM930</f>
        <v>0</v>
      </c>
      <c r="O930" s="41"/>
      <c r="P930" s="42"/>
      <c r="Q930" s="43"/>
      <c r="R930" s="41"/>
      <c r="S930" s="42"/>
      <c r="T930" s="43"/>
      <c r="U930" s="41">
        <f>'ES Breakdown'!AK930</f>
        <v>0</v>
      </c>
      <c r="V930" s="42">
        <f>'ES Breakdown'!AL930</f>
        <v>0</v>
      </c>
      <c r="W930" s="43">
        <f>'ES Breakdown'!AM930</f>
        <v>0</v>
      </c>
      <c r="X930" s="41"/>
      <c r="Y930" s="42"/>
      <c r="Z930" s="43"/>
      <c r="AA930" s="41"/>
      <c r="AB930" s="42"/>
      <c r="AC930" s="43"/>
      <c r="AD930" s="41"/>
      <c r="AE930" s="42"/>
      <c r="AF930" s="43"/>
      <c r="AG930" s="41"/>
      <c r="AH930" s="42"/>
      <c r="AI930" s="43"/>
      <c r="AK930" s="41">
        <f t="shared" ref="AK930:AM940" si="273">F930+I930+L930+O930+R930+U930+X930+AA930+AD930+AG930</f>
        <v>0</v>
      </c>
      <c r="AL930" s="42">
        <f t="shared" si="273"/>
        <v>0</v>
      </c>
      <c r="AM930" s="43">
        <f t="shared" si="273"/>
        <v>0</v>
      </c>
      <c r="AT930" s="32">
        <f>IF(LEN(E930)&lt;2,0,1)</f>
        <v>0</v>
      </c>
      <c r="AV930" s="23">
        <v>7</v>
      </c>
      <c r="AW930" s="23">
        <v>11</v>
      </c>
      <c r="AX930" s="23">
        <v>1</v>
      </c>
    </row>
    <row r="931" spans="2:50" ht="15" hidden="1" customHeight="1" x14ac:dyDescent="0.3">
      <c r="B931" s="15"/>
      <c r="C931" s="40" t="s">
        <v>22</v>
      </c>
      <c r="D931" s="34" t="s">
        <v>2</v>
      </c>
      <c r="E931" s="35" t="s">
        <v>2</v>
      </c>
      <c r="F931" s="41">
        <f>Current!AK931</f>
        <v>0</v>
      </c>
      <c r="G931" s="42">
        <f>Current!AL931</f>
        <v>0</v>
      </c>
      <c r="H931" s="43">
        <f>Current!AM931</f>
        <v>0</v>
      </c>
      <c r="I931" s="41">
        <f>Infrastructure!AT931</f>
        <v>0</v>
      </c>
      <c r="J931" s="42">
        <f>Infrastructure!AU931</f>
        <v>0</v>
      </c>
      <c r="K931" s="43">
        <f>Infrastructure!AV931</f>
        <v>0</v>
      </c>
      <c r="L931" s="41">
        <f>'Allocations-in-Kind'!AK931</f>
        <v>0</v>
      </c>
      <c r="M931" s="42">
        <f>'Allocations-in-Kind'!AL931</f>
        <v>0</v>
      </c>
      <c r="N931" s="43">
        <f>'Allocations-in-Kind'!AM931</f>
        <v>0</v>
      </c>
      <c r="O931" s="41"/>
      <c r="P931" s="42"/>
      <c r="Q931" s="43"/>
      <c r="R931" s="41"/>
      <c r="S931" s="42"/>
      <c r="T931" s="43"/>
      <c r="U931" s="41">
        <f>'ES Breakdown'!AK931</f>
        <v>0</v>
      </c>
      <c r="V931" s="42">
        <f>'ES Breakdown'!AL931</f>
        <v>0</v>
      </c>
      <c r="W931" s="43">
        <f>'ES Breakdown'!AM931</f>
        <v>0</v>
      </c>
      <c r="X931" s="41"/>
      <c r="Y931" s="42"/>
      <c r="Z931" s="43"/>
      <c r="AA931" s="41"/>
      <c r="AB931" s="42"/>
      <c r="AC931" s="43"/>
      <c r="AD931" s="41"/>
      <c r="AE931" s="42"/>
      <c r="AF931" s="43"/>
      <c r="AG931" s="41"/>
      <c r="AH931" s="42"/>
      <c r="AI931" s="43"/>
      <c r="AK931" s="41">
        <f t="shared" si="273"/>
        <v>0</v>
      </c>
      <c r="AL931" s="42">
        <f t="shared" si="273"/>
        <v>0</v>
      </c>
      <c r="AM931" s="43">
        <f t="shared" si="273"/>
        <v>0</v>
      </c>
      <c r="AT931" s="32">
        <f t="shared" ref="AT931:AT940" si="274">IF(LEN(E931)&lt;2,0,1)</f>
        <v>0</v>
      </c>
      <c r="AV931" s="23">
        <v>7</v>
      </c>
      <c r="AW931" s="23">
        <v>11</v>
      </c>
      <c r="AX931" s="23">
        <f>IF(AW931=AW930,AX930+1,1)</f>
        <v>2</v>
      </c>
    </row>
    <row r="932" spans="2:50" ht="15" hidden="1" customHeight="1" x14ac:dyDescent="0.3">
      <c r="B932" s="15"/>
      <c r="C932" s="40" t="s">
        <v>22</v>
      </c>
      <c r="D932" s="34" t="s">
        <v>2</v>
      </c>
      <c r="E932" s="35" t="s">
        <v>2</v>
      </c>
      <c r="F932" s="41">
        <f>Current!AK932</f>
        <v>0</v>
      </c>
      <c r="G932" s="42">
        <f>Current!AL932</f>
        <v>0</v>
      </c>
      <c r="H932" s="43">
        <f>Current!AM932</f>
        <v>0</v>
      </c>
      <c r="I932" s="41">
        <f>Infrastructure!AT932</f>
        <v>0</v>
      </c>
      <c r="J932" s="42">
        <f>Infrastructure!AU932</f>
        <v>0</v>
      </c>
      <c r="K932" s="43">
        <f>Infrastructure!AV932</f>
        <v>0</v>
      </c>
      <c r="L932" s="41">
        <f>'Allocations-in-Kind'!AK932</f>
        <v>0</v>
      </c>
      <c r="M932" s="42">
        <f>'Allocations-in-Kind'!AL932</f>
        <v>0</v>
      </c>
      <c r="N932" s="43">
        <f>'Allocations-in-Kind'!AM932</f>
        <v>0</v>
      </c>
      <c r="O932" s="41"/>
      <c r="P932" s="42"/>
      <c r="Q932" s="43"/>
      <c r="R932" s="41"/>
      <c r="S932" s="42"/>
      <c r="T932" s="43"/>
      <c r="U932" s="41">
        <f>'ES Breakdown'!AK932</f>
        <v>0</v>
      </c>
      <c r="V932" s="42">
        <f>'ES Breakdown'!AL932</f>
        <v>0</v>
      </c>
      <c r="W932" s="43">
        <f>'ES Breakdown'!AM932</f>
        <v>0</v>
      </c>
      <c r="X932" s="41"/>
      <c r="Y932" s="42"/>
      <c r="Z932" s="43"/>
      <c r="AA932" s="41"/>
      <c r="AB932" s="42"/>
      <c r="AC932" s="43"/>
      <c r="AD932" s="41"/>
      <c r="AE932" s="42"/>
      <c r="AF932" s="43"/>
      <c r="AG932" s="41"/>
      <c r="AH932" s="42"/>
      <c r="AI932" s="43"/>
      <c r="AK932" s="41">
        <f t="shared" si="273"/>
        <v>0</v>
      </c>
      <c r="AL932" s="42">
        <f t="shared" si="273"/>
        <v>0</v>
      </c>
      <c r="AM932" s="43">
        <f t="shared" si="273"/>
        <v>0</v>
      </c>
      <c r="AT932" s="32">
        <f t="shared" si="274"/>
        <v>0</v>
      </c>
      <c r="AV932" s="23">
        <v>7</v>
      </c>
      <c r="AW932" s="23">
        <v>11</v>
      </c>
      <c r="AX932" s="23">
        <f t="shared" ref="AX932:AX940" si="275">IF(AW932=AW931,AX931+1,1)</f>
        <v>3</v>
      </c>
    </row>
    <row r="933" spans="2:50" ht="15" hidden="1" customHeight="1" x14ac:dyDescent="0.3">
      <c r="B933" s="15"/>
      <c r="C933" s="40" t="s">
        <v>22</v>
      </c>
      <c r="D933" s="34" t="s">
        <v>2</v>
      </c>
      <c r="E933" s="35" t="s">
        <v>2</v>
      </c>
      <c r="F933" s="41">
        <f>Current!AK933</f>
        <v>0</v>
      </c>
      <c r="G933" s="42">
        <f>Current!AL933</f>
        <v>0</v>
      </c>
      <c r="H933" s="43">
        <f>Current!AM933</f>
        <v>0</v>
      </c>
      <c r="I933" s="41">
        <f>Infrastructure!AT933</f>
        <v>0</v>
      </c>
      <c r="J933" s="42">
        <f>Infrastructure!AU933</f>
        <v>0</v>
      </c>
      <c r="K933" s="43">
        <f>Infrastructure!AV933</f>
        <v>0</v>
      </c>
      <c r="L933" s="41">
        <f>'Allocations-in-Kind'!AK933</f>
        <v>0</v>
      </c>
      <c r="M933" s="42">
        <f>'Allocations-in-Kind'!AL933</f>
        <v>0</v>
      </c>
      <c r="N933" s="43">
        <f>'Allocations-in-Kind'!AM933</f>
        <v>0</v>
      </c>
      <c r="O933" s="41"/>
      <c r="P933" s="42"/>
      <c r="Q933" s="43"/>
      <c r="R933" s="41"/>
      <c r="S933" s="42"/>
      <c r="T933" s="43"/>
      <c r="U933" s="41">
        <f>'ES Breakdown'!AK933</f>
        <v>0</v>
      </c>
      <c r="V933" s="42">
        <f>'ES Breakdown'!AL933</f>
        <v>0</v>
      </c>
      <c r="W933" s="43">
        <f>'ES Breakdown'!AM933</f>
        <v>0</v>
      </c>
      <c r="X933" s="41"/>
      <c r="Y933" s="42"/>
      <c r="Z933" s="43"/>
      <c r="AA933" s="41"/>
      <c r="AB933" s="42"/>
      <c r="AC933" s="43"/>
      <c r="AD933" s="41"/>
      <c r="AE933" s="42"/>
      <c r="AF933" s="43"/>
      <c r="AG933" s="41"/>
      <c r="AH933" s="42"/>
      <c r="AI933" s="43"/>
      <c r="AK933" s="41">
        <f t="shared" si="273"/>
        <v>0</v>
      </c>
      <c r="AL933" s="42">
        <f t="shared" si="273"/>
        <v>0</v>
      </c>
      <c r="AM933" s="43">
        <f t="shared" si="273"/>
        <v>0</v>
      </c>
      <c r="AT933" s="32">
        <f t="shared" si="274"/>
        <v>0</v>
      </c>
      <c r="AV933" s="23">
        <v>7</v>
      </c>
      <c r="AW933" s="23">
        <v>11</v>
      </c>
      <c r="AX933" s="23">
        <f t="shared" si="275"/>
        <v>4</v>
      </c>
    </row>
    <row r="934" spans="2:50" ht="15" hidden="1" customHeight="1" x14ac:dyDescent="0.3">
      <c r="B934" s="15"/>
      <c r="C934" s="40" t="s">
        <v>22</v>
      </c>
      <c r="D934" s="34" t="s">
        <v>2</v>
      </c>
      <c r="E934" s="35" t="s">
        <v>2</v>
      </c>
      <c r="F934" s="41">
        <f>Current!AK934</f>
        <v>0</v>
      </c>
      <c r="G934" s="42">
        <f>Current!AL934</f>
        <v>0</v>
      </c>
      <c r="H934" s="43">
        <f>Current!AM934</f>
        <v>0</v>
      </c>
      <c r="I934" s="41">
        <f>Infrastructure!AT934</f>
        <v>0</v>
      </c>
      <c r="J934" s="42">
        <f>Infrastructure!AU934</f>
        <v>0</v>
      </c>
      <c r="K934" s="43">
        <f>Infrastructure!AV934</f>
        <v>0</v>
      </c>
      <c r="L934" s="41">
        <f>'Allocations-in-Kind'!AK934</f>
        <v>0</v>
      </c>
      <c r="M934" s="42">
        <f>'Allocations-in-Kind'!AL934</f>
        <v>0</v>
      </c>
      <c r="N934" s="43">
        <f>'Allocations-in-Kind'!AM934</f>
        <v>0</v>
      </c>
      <c r="O934" s="41"/>
      <c r="P934" s="42"/>
      <c r="Q934" s="43"/>
      <c r="R934" s="41"/>
      <c r="S934" s="42"/>
      <c r="T934" s="43"/>
      <c r="U934" s="41">
        <f>'ES Breakdown'!AK934</f>
        <v>0</v>
      </c>
      <c r="V934" s="42">
        <f>'ES Breakdown'!AL934</f>
        <v>0</v>
      </c>
      <c r="W934" s="43">
        <f>'ES Breakdown'!AM934</f>
        <v>0</v>
      </c>
      <c r="X934" s="41"/>
      <c r="Y934" s="42"/>
      <c r="Z934" s="43"/>
      <c r="AA934" s="41"/>
      <c r="AB934" s="42"/>
      <c r="AC934" s="43"/>
      <c r="AD934" s="41"/>
      <c r="AE934" s="42"/>
      <c r="AF934" s="43"/>
      <c r="AG934" s="41"/>
      <c r="AH934" s="42"/>
      <c r="AI934" s="43"/>
      <c r="AK934" s="41">
        <f t="shared" si="273"/>
        <v>0</v>
      </c>
      <c r="AL934" s="42">
        <f t="shared" si="273"/>
        <v>0</v>
      </c>
      <c r="AM934" s="43">
        <f t="shared" si="273"/>
        <v>0</v>
      </c>
      <c r="AT934" s="32">
        <f t="shared" si="274"/>
        <v>0</v>
      </c>
      <c r="AV934" s="23">
        <v>7</v>
      </c>
      <c r="AW934" s="23">
        <v>11</v>
      </c>
      <c r="AX934" s="23">
        <f t="shared" si="275"/>
        <v>5</v>
      </c>
    </row>
    <row r="935" spans="2:50" ht="15" hidden="1" customHeight="1" x14ac:dyDescent="0.3">
      <c r="B935" s="15"/>
      <c r="C935" s="40" t="s">
        <v>22</v>
      </c>
      <c r="D935" s="34" t="s">
        <v>2</v>
      </c>
      <c r="E935" s="35" t="s">
        <v>2</v>
      </c>
      <c r="F935" s="41">
        <f>Current!AK935</f>
        <v>0</v>
      </c>
      <c r="G935" s="42">
        <f>Current!AL935</f>
        <v>0</v>
      </c>
      <c r="H935" s="43">
        <f>Current!AM935</f>
        <v>0</v>
      </c>
      <c r="I935" s="41">
        <f>Infrastructure!AT935</f>
        <v>0</v>
      </c>
      <c r="J935" s="42">
        <f>Infrastructure!AU935</f>
        <v>0</v>
      </c>
      <c r="K935" s="43">
        <f>Infrastructure!AV935</f>
        <v>0</v>
      </c>
      <c r="L935" s="41">
        <f>'Allocations-in-Kind'!AK935</f>
        <v>0</v>
      </c>
      <c r="M935" s="42">
        <f>'Allocations-in-Kind'!AL935</f>
        <v>0</v>
      </c>
      <c r="N935" s="43">
        <f>'Allocations-in-Kind'!AM935</f>
        <v>0</v>
      </c>
      <c r="O935" s="41"/>
      <c r="P935" s="42"/>
      <c r="Q935" s="43"/>
      <c r="R935" s="41"/>
      <c r="S935" s="42"/>
      <c r="T935" s="43"/>
      <c r="U935" s="41">
        <f>'ES Breakdown'!AK935</f>
        <v>0</v>
      </c>
      <c r="V935" s="42">
        <f>'ES Breakdown'!AL935</f>
        <v>0</v>
      </c>
      <c r="W935" s="43">
        <f>'ES Breakdown'!AM935</f>
        <v>0</v>
      </c>
      <c r="X935" s="41"/>
      <c r="Y935" s="42"/>
      <c r="Z935" s="43"/>
      <c r="AA935" s="41"/>
      <c r="AB935" s="42"/>
      <c r="AC935" s="43"/>
      <c r="AD935" s="41"/>
      <c r="AE935" s="42"/>
      <c r="AF935" s="43"/>
      <c r="AG935" s="41"/>
      <c r="AH935" s="42"/>
      <c r="AI935" s="43"/>
      <c r="AK935" s="41">
        <f t="shared" si="273"/>
        <v>0</v>
      </c>
      <c r="AL935" s="42">
        <f t="shared" si="273"/>
        <v>0</v>
      </c>
      <c r="AM935" s="43">
        <f t="shared" si="273"/>
        <v>0</v>
      </c>
      <c r="AT935" s="32">
        <f t="shared" si="274"/>
        <v>0</v>
      </c>
      <c r="AV935" s="23">
        <v>7</v>
      </c>
      <c r="AW935" s="23">
        <v>11</v>
      </c>
      <c r="AX935" s="23">
        <f t="shared" si="275"/>
        <v>6</v>
      </c>
    </row>
    <row r="936" spans="2:50" ht="15" hidden="1" customHeight="1" x14ac:dyDescent="0.3">
      <c r="B936" s="15"/>
      <c r="C936" s="40" t="s">
        <v>22</v>
      </c>
      <c r="D936" s="34" t="s">
        <v>2</v>
      </c>
      <c r="E936" s="35" t="s">
        <v>2</v>
      </c>
      <c r="F936" s="41">
        <f>Current!AK936</f>
        <v>0</v>
      </c>
      <c r="G936" s="42">
        <f>Current!AL936</f>
        <v>0</v>
      </c>
      <c r="H936" s="43">
        <f>Current!AM936</f>
        <v>0</v>
      </c>
      <c r="I936" s="41">
        <f>Infrastructure!AT936</f>
        <v>0</v>
      </c>
      <c r="J936" s="42">
        <f>Infrastructure!AU936</f>
        <v>0</v>
      </c>
      <c r="K936" s="43">
        <f>Infrastructure!AV936</f>
        <v>0</v>
      </c>
      <c r="L936" s="41">
        <f>'Allocations-in-Kind'!AK936</f>
        <v>0</v>
      </c>
      <c r="M936" s="42">
        <f>'Allocations-in-Kind'!AL936</f>
        <v>0</v>
      </c>
      <c r="N936" s="43">
        <f>'Allocations-in-Kind'!AM936</f>
        <v>0</v>
      </c>
      <c r="O936" s="41"/>
      <c r="P936" s="42"/>
      <c r="Q936" s="43"/>
      <c r="R936" s="41"/>
      <c r="S936" s="42"/>
      <c r="T936" s="43"/>
      <c r="U936" s="41">
        <f>'ES Breakdown'!AK936</f>
        <v>0</v>
      </c>
      <c r="V936" s="42">
        <f>'ES Breakdown'!AL936</f>
        <v>0</v>
      </c>
      <c r="W936" s="43">
        <f>'ES Breakdown'!AM936</f>
        <v>0</v>
      </c>
      <c r="X936" s="41"/>
      <c r="Y936" s="42"/>
      <c r="Z936" s="43"/>
      <c r="AA936" s="41"/>
      <c r="AB936" s="42"/>
      <c r="AC936" s="43"/>
      <c r="AD936" s="41"/>
      <c r="AE936" s="42"/>
      <c r="AF936" s="43"/>
      <c r="AG936" s="41"/>
      <c r="AH936" s="42"/>
      <c r="AI936" s="43"/>
      <c r="AK936" s="41">
        <f t="shared" si="273"/>
        <v>0</v>
      </c>
      <c r="AL936" s="42">
        <f t="shared" si="273"/>
        <v>0</v>
      </c>
      <c r="AM936" s="43">
        <f t="shared" si="273"/>
        <v>0</v>
      </c>
      <c r="AT936" s="32">
        <f t="shared" si="274"/>
        <v>0</v>
      </c>
      <c r="AV936" s="23">
        <v>7</v>
      </c>
      <c r="AW936" s="23">
        <v>11</v>
      </c>
      <c r="AX936" s="23">
        <f t="shared" si="275"/>
        <v>7</v>
      </c>
    </row>
    <row r="937" spans="2:50" ht="15" hidden="1" customHeight="1" x14ac:dyDescent="0.3">
      <c r="B937" s="15"/>
      <c r="C937" s="40" t="s">
        <v>22</v>
      </c>
      <c r="D937" s="34" t="s">
        <v>2</v>
      </c>
      <c r="E937" s="35" t="s">
        <v>2</v>
      </c>
      <c r="F937" s="41">
        <f>Current!AK937</f>
        <v>0</v>
      </c>
      <c r="G937" s="42">
        <f>Current!AL937</f>
        <v>0</v>
      </c>
      <c r="H937" s="43">
        <f>Current!AM937</f>
        <v>0</v>
      </c>
      <c r="I937" s="41">
        <f>Infrastructure!AT937</f>
        <v>0</v>
      </c>
      <c r="J937" s="42">
        <f>Infrastructure!AU937</f>
        <v>0</v>
      </c>
      <c r="K937" s="43">
        <f>Infrastructure!AV937</f>
        <v>0</v>
      </c>
      <c r="L937" s="41">
        <f>'Allocations-in-Kind'!AK937</f>
        <v>0</v>
      </c>
      <c r="M937" s="42">
        <f>'Allocations-in-Kind'!AL937</f>
        <v>0</v>
      </c>
      <c r="N937" s="43">
        <f>'Allocations-in-Kind'!AM937</f>
        <v>0</v>
      </c>
      <c r="O937" s="41"/>
      <c r="P937" s="42"/>
      <c r="Q937" s="43"/>
      <c r="R937" s="41"/>
      <c r="S937" s="42"/>
      <c r="T937" s="43"/>
      <c r="U937" s="41">
        <f>'ES Breakdown'!AK937</f>
        <v>0</v>
      </c>
      <c r="V937" s="42">
        <f>'ES Breakdown'!AL937</f>
        <v>0</v>
      </c>
      <c r="W937" s="43">
        <f>'ES Breakdown'!AM937</f>
        <v>0</v>
      </c>
      <c r="X937" s="41"/>
      <c r="Y937" s="42"/>
      <c r="Z937" s="43"/>
      <c r="AA937" s="41"/>
      <c r="AB937" s="42"/>
      <c r="AC937" s="43"/>
      <c r="AD937" s="41"/>
      <c r="AE937" s="42"/>
      <c r="AF937" s="43"/>
      <c r="AG937" s="41"/>
      <c r="AH937" s="42"/>
      <c r="AI937" s="43"/>
      <c r="AK937" s="41">
        <f t="shared" si="273"/>
        <v>0</v>
      </c>
      <c r="AL937" s="42">
        <f t="shared" si="273"/>
        <v>0</v>
      </c>
      <c r="AM937" s="43">
        <f t="shared" si="273"/>
        <v>0</v>
      </c>
      <c r="AT937" s="32">
        <f t="shared" si="274"/>
        <v>0</v>
      </c>
      <c r="AV937" s="23">
        <v>7</v>
      </c>
      <c r="AW937" s="23">
        <v>11</v>
      </c>
      <c r="AX937" s="23">
        <f t="shared" si="275"/>
        <v>8</v>
      </c>
    </row>
    <row r="938" spans="2:50" s="23" customFormat="1" ht="15" hidden="1" customHeight="1" x14ac:dyDescent="0.3">
      <c r="B938" s="15"/>
      <c r="C938" s="40" t="s">
        <v>22</v>
      </c>
      <c r="D938" s="34" t="s">
        <v>2</v>
      </c>
      <c r="E938" s="35" t="s">
        <v>2</v>
      </c>
      <c r="F938" s="41">
        <f>Current!AK938</f>
        <v>0</v>
      </c>
      <c r="G938" s="42">
        <f>Current!AL938</f>
        <v>0</v>
      </c>
      <c r="H938" s="43">
        <f>Current!AM938</f>
        <v>0</v>
      </c>
      <c r="I938" s="41">
        <f>Infrastructure!AT938</f>
        <v>0</v>
      </c>
      <c r="J938" s="42">
        <f>Infrastructure!AU938</f>
        <v>0</v>
      </c>
      <c r="K938" s="43">
        <f>Infrastructure!AV938</f>
        <v>0</v>
      </c>
      <c r="L938" s="41">
        <f>'Allocations-in-Kind'!AK938</f>
        <v>0</v>
      </c>
      <c r="M938" s="42">
        <f>'Allocations-in-Kind'!AL938</f>
        <v>0</v>
      </c>
      <c r="N938" s="43">
        <f>'Allocations-in-Kind'!AM938</f>
        <v>0</v>
      </c>
      <c r="O938" s="41"/>
      <c r="P938" s="42"/>
      <c r="Q938" s="43"/>
      <c r="R938" s="41"/>
      <c r="S938" s="42"/>
      <c r="T938" s="43"/>
      <c r="U938" s="41">
        <f>'ES Breakdown'!AK938</f>
        <v>0</v>
      </c>
      <c r="V938" s="42">
        <f>'ES Breakdown'!AL938</f>
        <v>0</v>
      </c>
      <c r="W938" s="43">
        <f>'ES Breakdown'!AM938</f>
        <v>0</v>
      </c>
      <c r="X938" s="41"/>
      <c r="Y938" s="42"/>
      <c r="Z938" s="43"/>
      <c r="AA938" s="41"/>
      <c r="AB938" s="42"/>
      <c r="AC938" s="43"/>
      <c r="AD938" s="41"/>
      <c r="AE938" s="42"/>
      <c r="AF938" s="43"/>
      <c r="AG938" s="41"/>
      <c r="AH938" s="42"/>
      <c r="AI938" s="43"/>
      <c r="AK938" s="41">
        <f t="shared" si="273"/>
        <v>0</v>
      </c>
      <c r="AL938" s="42">
        <f t="shared" si="273"/>
        <v>0</v>
      </c>
      <c r="AM938" s="43">
        <f t="shared" si="273"/>
        <v>0</v>
      </c>
      <c r="AT938" s="32">
        <f t="shared" si="274"/>
        <v>0</v>
      </c>
      <c r="AV938" s="23">
        <v>7</v>
      </c>
      <c r="AW938" s="23">
        <v>11</v>
      </c>
      <c r="AX938" s="23">
        <f t="shared" si="275"/>
        <v>9</v>
      </c>
    </row>
    <row r="939" spans="2:50" ht="15" hidden="1" customHeight="1" x14ac:dyDescent="0.3">
      <c r="B939" s="15"/>
      <c r="C939" s="40" t="s">
        <v>22</v>
      </c>
      <c r="D939" s="34" t="s">
        <v>2</v>
      </c>
      <c r="E939" s="35" t="s">
        <v>2</v>
      </c>
      <c r="F939" s="41">
        <f>Current!AK939</f>
        <v>0</v>
      </c>
      <c r="G939" s="42">
        <f>Current!AL939</f>
        <v>0</v>
      </c>
      <c r="H939" s="43">
        <f>Current!AM939</f>
        <v>0</v>
      </c>
      <c r="I939" s="41">
        <f>Infrastructure!AT939</f>
        <v>0</v>
      </c>
      <c r="J939" s="42">
        <f>Infrastructure!AU939</f>
        <v>0</v>
      </c>
      <c r="K939" s="43">
        <f>Infrastructure!AV939</f>
        <v>0</v>
      </c>
      <c r="L939" s="41">
        <f>'Allocations-in-Kind'!AK939</f>
        <v>0</v>
      </c>
      <c r="M939" s="42">
        <f>'Allocations-in-Kind'!AL939</f>
        <v>0</v>
      </c>
      <c r="N939" s="43">
        <f>'Allocations-in-Kind'!AM939</f>
        <v>0</v>
      </c>
      <c r="O939" s="41"/>
      <c r="P939" s="42"/>
      <c r="Q939" s="43"/>
      <c r="R939" s="41"/>
      <c r="S939" s="42"/>
      <c r="T939" s="43"/>
      <c r="U939" s="41">
        <f>'ES Breakdown'!AK939</f>
        <v>0</v>
      </c>
      <c r="V939" s="42">
        <f>'ES Breakdown'!AL939</f>
        <v>0</v>
      </c>
      <c r="W939" s="43">
        <f>'ES Breakdown'!AM939</f>
        <v>0</v>
      </c>
      <c r="X939" s="41"/>
      <c r="Y939" s="42"/>
      <c r="Z939" s="43"/>
      <c r="AA939" s="41"/>
      <c r="AB939" s="42"/>
      <c r="AC939" s="43"/>
      <c r="AD939" s="41"/>
      <c r="AE939" s="42"/>
      <c r="AF939" s="43"/>
      <c r="AG939" s="41"/>
      <c r="AH939" s="42"/>
      <c r="AI939" s="43"/>
      <c r="AK939" s="41">
        <f t="shared" si="273"/>
        <v>0</v>
      </c>
      <c r="AL939" s="42">
        <f t="shared" si="273"/>
        <v>0</v>
      </c>
      <c r="AM939" s="43">
        <f t="shared" si="273"/>
        <v>0</v>
      </c>
      <c r="AT939" s="32">
        <f t="shared" si="274"/>
        <v>0</v>
      </c>
      <c r="AV939" s="23">
        <v>7</v>
      </c>
      <c r="AW939" s="23">
        <v>11</v>
      </c>
      <c r="AX939" s="23">
        <f t="shared" si="275"/>
        <v>10</v>
      </c>
    </row>
    <row r="940" spans="2:50" ht="15" hidden="1" customHeight="1" x14ac:dyDescent="0.3">
      <c r="B940" s="16"/>
      <c r="C940" s="40" t="s">
        <v>23</v>
      </c>
      <c r="D940" s="34" t="s">
        <v>2</v>
      </c>
      <c r="E940" s="35" t="s">
        <v>2</v>
      </c>
      <c r="F940" s="41">
        <f>Current!AK940</f>
        <v>0</v>
      </c>
      <c r="G940" s="42">
        <f>Current!AL940</f>
        <v>0</v>
      </c>
      <c r="H940" s="43">
        <f>Current!AM940</f>
        <v>0</v>
      </c>
      <c r="I940" s="41">
        <f>Infrastructure!AT940</f>
        <v>0</v>
      </c>
      <c r="J940" s="42">
        <f>Infrastructure!AU940</f>
        <v>0</v>
      </c>
      <c r="K940" s="43">
        <f>Infrastructure!AV940</f>
        <v>0</v>
      </c>
      <c r="L940" s="41">
        <f>'Allocations-in-Kind'!AK940</f>
        <v>0</v>
      </c>
      <c r="M940" s="42">
        <f>'Allocations-in-Kind'!AL940</f>
        <v>0</v>
      </c>
      <c r="N940" s="43">
        <f>'Allocations-in-Kind'!AM940</f>
        <v>0</v>
      </c>
      <c r="O940" s="41"/>
      <c r="P940" s="42"/>
      <c r="Q940" s="43"/>
      <c r="R940" s="41"/>
      <c r="S940" s="42"/>
      <c r="T940" s="43"/>
      <c r="U940" s="41">
        <f>'ES Breakdown'!AK940</f>
        <v>0</v>
      </c>
      <c r="V940" s="42">
        <f>'ES Breakdown'!AL940</f>
        <v>0</v>
      </c>
      <c r="W940" s="43">
        <f>'ES Breakdown'!AM940</f>
        <v>0</v>
      </c>
      <c r="X940" s="41"/>
      <c r="Y940" s="42"/>
      <c r="Z940" s="43"/>
      <c r="AA940" s="41"/>
      <c r="AB940" s="42"/>
      <c r="AC940" s="43"/>
      <c r="AD940" s="41"/>
      <c r="AE940" s="42"/>
      <c r="AF940" s="43"/>
      <c r="AG940" s="41"/>
      <c r="AH940" s="42"/>
      <c r="AI940" s="43"/>
      <c r="AK940" s="41">
        <f t="shared" si="273"/>
        <v>0</v>
      </c>
      <c r="AL940" s="42">
        <f t="shared" si="273"/>
        <v>0</v>
      </c>
      <c r="AM940" s="43">
        <f t="shared" si="273"/>
        <v>0</v>
      </c>
      <c r="AT940" s="32">
        <f t="shared" si="274"/>
        <v>0</v>
      </c>
      <c r="AV940" s="23">
        <v>7</v>
      </c>
      <c r="AW940" s="23">
        <v>12</v>
      </c>
      <c r="AX940" s="23">
        <f t="shared" si="275"/>
        <v>1</v>
      </c>
    </row>
    <row r="941" spans="2:50" ht="15" hidden="1" customHeight="1" x14ac:dyDescent="0.3">
      <c r="B941" s="15"/>
      <c r="C941" s="50" t="str">
        <f>IF(LEN(E940)&lt;1,"","Total: " &amp; LEFT(E940,LEN(E940)-21) &amp; "Municipalities")</f>
        <v/>
      </c>
      <c r="D941" s="51"/>
      <c r="E941" s="52"/>
      <c r="F941" s="53">
        <f>Current!AK941</f>
        <v>0</v>
      </c>
      <c r="G941" s="54">
        <f>Current!AL941</f>
        <v>0</v>
      </c>
      <c r="H941" s="55">
        <f>Current!AM941</f>
        <v>0</v>
      </c>
      <c r="I941" s="53">
        <f>Infrastructure!AT941</f>
        <v>0</v>
      </c>
      <c r="J941" s="54">
        <f>Infrastructure!AU941</f>
        <v>0</v>
      </c>
      <c r="K941" s="55">
        <f>Infrastructure!AV941</f>
        <v>0</v>
      </c>
      <c r="L941" s="53">
        <f>'Allocations-in-Kind'!AK941</f>
        <v>0</v>
      </c>
      <c r="M941" s="54">
        <f>'Allocations-in-Kind'!AL941</f>
        <v>0</v>
      </c>
      <c r="N941" s="55">
        <f>'Allocations-in-Kind'!AM941</f>
        <v>0</v>
      </c>
      <c r="O941" s="53">
        <f t="shared" ref="O941:AI941" si="276">SUM(O930:O940)</f>
        <v>0</v>
      </c>
      <c r="P941" s="54">
        <f t="shared" si="276"/>
        <v>0</v>
      </c>
      <c r="Q941" s="55">
        <f t="shared" si="276"/>
        <v>0</v>
      </c>
      <c r="R941" s="53">
        <f t="shared" si="276"/>
        <v>0</v>
      </c>
      <c r="S941" s="54">
        <f t="shared" si="276"/>
        <v>0</v>
      </c>
      <c r="T941" s="55">
        <f t="shared" si="276"/>
        <v>0</v>
      </c>
      <c r="U941" s="53">
        <f t="shared" si="276"/>
        <v>0</v>
      </c>
      <c r="V941" s="54">
        <f t="shared" si="276"/>
        <v>0</v>
      </c>
      <c r="W941" s="55">
        <f t="shared" si="276"/>
        <v>0</v>
      </c>
      <c r="X941" s="53">
        <f t="shared" si="276"/>
        <v>0</v>
      </c>
      <c r="Y941" s="54">
        <f t="shared" si="276"/>
        <v>0</v>
      </c>
      <c r="Z941" s="55">
        <f t="shared" si="276"/>
        <v>0</v>
      </c>
      <c r="AA941" s="53">
        <f t="shared" si="276"/>
        <v>0</v>
      </c>
      <c r="AB941" s="54">
        <f t="shared" si="276"/>
        <v>0</v>
      </c>
      <c r="AC941" s="55">
        <f t="shared" si="276"/>
        <v>0</v>
      </c>
      <c r="AD941" s="53">
        <f t="shared" si="276"/>
        <v>0</v>
      </c>
      <c r="AE941" s="54">
        <f t="shared" si="276"/>
        <v>0</v>
      </c>
      <c r="AF941" s="55">
        <f t="shared" si="276"/>
        <v>0</v>
      </c>
      <c r="AG941" s="53">
        <f t="shared" si="276"/>
        <v>0</v>
      </c>
      <c r="AH941" s="54">
        <f t="shared" si="276"/>
        <v>0</v>
      </c>
      <c r="AI941" s="55">
        <f t="shared" si="276"/>
        <v>0</v>
      </c>
      <c r="AK941" s="53">
        <f>SUM(AK930:AK940)</f>
        <v>0</v>
      </c>
      <c r="AL941" s="54">
        <f>SUM(AL930:AL940)</f>
        <v>0</v>
      </c>
      <c r="AM941" s="55">
        <f>SUM(AM930:AM940)</f>
        <v>0</v>
      </c>
      <c r="AT941" s="32">
        <f>IF(SUM(AT930:AT940)=0,0,1)</f>
        <v>0</v>
      </c>
    </row>
    <row r="942" spans="2:50" ht="15" hidden="1" customHeight="1" x14ac:dyDescent="0.3">
      <c r="B942" s="15"/>
      <c r="C942" s="40"/>
      <c r="D942" s="34"/>
      <c r="E942" s="35"/>
      <c r="F942" s="41">
        <f>Current!AK942</f>
        <v>0</v>
      </c>
      <c r="G942" s="42">
        <f>Current!AL942</f>
        <v>0</v>
      </c>
      <c r="H942" s="43">
        <f>Current!AM942</f>
        <v>0</v>
      </c>
      <c r="I942" s="41">
        <f>Infrastructure!AT942</f>
        <v>0</v>
      </c>
      <c r="J942" s="42">
        <f>Infrastructure!AU942</f>
        <v>0</v>
      </c>
      <c r="K942" s="43">
        <f>Infrastructure!AV942</f>
        <v>0</v>
      </c>
      <c r="L942" s="41">
        <f>'Allocations-in-Kind'!AK942</f>
        <v>0</v>
      </c>
      <c r="M942" s="42">
        <f>'Allocations-in-Kind'!AL942</f>
        <v>0</v>
      </c>
      <c r="N942" s="43">
        <f>'Allocations-in-Kind'!AM942</f>
        <v>0</v>
      </c>
      <c r="O942" s="41"/>
      <c r="P942" s="42"/>
      <c r="Q942" s="43"/>
      <c r="R942" s="41"/>
      <c r="S942" s="42"/>
      <c r="T942" s="43"/>
      <c r="U942" s="41"/>
      <c r="V942" s="42"/>
      <c r="W942" s="43"/>
      <c r="X942" s="41"/>
      <c r="Y942" s="42"/>
      <c r="Z942" s="43"/>
      <c r="AA942" s="41"/>
      <c r="AB942" s="42"/>
      <c r="AC942" s="43"/>
      <c r="AD942" s="41"/>
      <c r="AE942" s="42"/>
      <c r="AF942" s="43"/>
      <c r="AG942" s="41"/>
      <c r="AH942" s="42"/>
      <c r="AI942" s="43"/>
      <c r="AK942" s="41"/>
      <c r="AL942" s="42"/>
      <c r="AM942" s="43"/>
      <c r="AT942" s="32">
        <f>IF(AT941=0,0,1)</f>
        <v>0</v>
      </c>
    </row>
    <row r="943" spans="2:50" ht="15" hidden="1" customHeight="1" x14ac:dyDescent="0.3">
      <c r="B943" s="15"/>
      <c r="C943" s="40" t="s">
        <v>22</v>
      </c>
      <c r="D943" s="34" t="s">
        <v>2</v>
      </c>
      <c r="E943" s="35" t="s">
        <v>2</v>
      </c>
      <c r="F943" s="41">
        <f>Current!AK943</f>
        <v>0</v>
      </c>
      <c r="G943" s="42">
        <f>Current!AL943</f>
        <v>0</v>
      </c>
      <c r="H943" s="43">
        <f>Current!AM943</f>
        <v>0</v>
      </c>
      <c r="I943" s="41">
        <f>Infrastructure!AT943</f>
        <v>0</v>
      </c>
      <c r="J943" s="42">
        <f>Infrastructure!AU943</f>
        <v>0</v>
      </c>
      <c r="K943" s="43">
        <f>Infrastructure!AV943</f>
        <v>0</v>
      </c>
      <c r="L943" s="41">
        <f>'Allocations-in-Kind'!AK943</f>
        <v>0</v>
      </c>
      <c r="M943" s="42">
        <f>'Allocations-in-Kind'!AL943</f>
        <v>0</v>
      </c>
      <c r="N943" s="43">
        <f>'Allocations-in-Kind'!AM943</f>
        <v>0</v>
      </c>
      <c r="O943" s="41"/>
      <c r="P943" s="42"/>
      <c r="Q943" s="43"/>
      <c r="R943" s="41"/>
      <c r="S943" s="42"/>
      <c r="T943" s="43"/>
      <c r="U943" s="41">
        <f>'ES Breakdown'!AK943</f>
        <v>0</v>
      </c>
      <c r="V943" s="42">
        <f>'ES Breakdown'!AL943</f>
        <v>0</v>
      </c>
      <c r="W943" s="43">
        <f>'ES Breakdown'!AM943</f>
        <v>0</v>
      </c>
      <c r="X943" s="41"/>
      <c r="Y943" s="42"/>
      <c r="Z943" s="43"/>
      <c r="AA943" s="41"/>
      <c r="AB943" s="42"/>
      <c r="AC943" s="43"/>
      <c r="AD943" s="41"/>
      <c r="AE943" s="42"/>
      <c r="AF943" s="43"/>
      <c r="AG943" s="41"/>
      <c r="AH943" s="42"/>
      <c r="AI943" s="43"/>
      <c r="AK943" s="41">
        <f t="shared" ref="AK943:AM953" si="277">F943+I943+L943+O943+R943+U943+X943+AA943+AD943+AG943</f>
        <v>0</v>
      </c>
      <c r="AL943" s="42">
        <f t="shared" si="277"/>
        <v>0</v>
      </c>
      <c r="AM943" s="43">
        <f t="shared" si="277"/>
        <v>0</v>
      </c>
      <c r="AT943" s="32">
        <f>IF(LEN(E943)&lt;2,0,1)</f>
        <v>0</v>
      </c>
      <c r="AV943" s="23">
        <v>7</v>
      </c>
      <c r="AW943" s="23">
        <v>13</v>
      </c>
      <c r="AX943" s="23">
        <v>1</v>
      </c>
    </row>
    <row r="944" spans="2:50" ht="15" hidden="1" customHeight="1" x14ac:dyDescent="0.3">
      <c r="B944" s="15"/>
      <c r="C944" s="40" t="s">
        <v>22</v>
      </c>
      <c r="D944" s="34" t="s">
        <v>2</v>
      </c>
      <c r="E944" s="35" t="s">
        <v>2</v>
      </c>
      <c r="F944" s="41">
        <f>Current!AK944</f>
        <v>0</v>
      </c>
      <c r="G944" s="42">
        <f>Current!AL944</f>
        <v>0</v>
      </c>
      <c r="H944" s="43">
        <f>Current!AM944</f>
        <v>0</v>
      </c>
      <c r="I944" s="41">
        <f>Infrastructure!AT944</f>
        <v>0</v>
      </c>
      <c r="J944" s="42">
        <f>Infrastructure!AU944</f>
        <v>0</v>
      </c>
      <c r="K944" s="43">
        <f>Infrastructure!AV944</f>
        <v>0</v>
      </c>
      <c r="L944" s="41">
        <f>'Allocations-in-Kind'!AK944</f>
        <v>0</v>
      </c>
      <c r="M944" s="42">
        <f>'Allocations-in-Kind'!AL944</f>
        <v>0</v>
      </c>
      <c r="N944" s="43">
        <f>'Allocations-in-Kind'!AM944</f>
        <v>0</v>
      </c>
      <c r="O944" s="41"/>
      <c r="P944" s="42"/>
      <c r="Q944" s="43"/>
      <c r="R944" s="41"/>
      <c r="S944" s="42"/>
      <c r="T944" s="43"/>
      <c r="U944" s="41">
        <f>'ES Breakdown'!AK944</f>
        <v>0</v>
      </c>
      <c r="V944" s="42">
        <f>'ES Breakdown'!AL944</f>
        <v>0</v>
      </c>
      <c r="W944" s="43">
        <f>'ES Breakdown'!AM944</f>
        <v>0</v>
      </c>
      <c r="X944" s="41"/>
      <c r="Y944" s="42"/>
      <c r="Z944" s="43"/>
      <c r="AA944" s="41"/>
      <c r="AB944" s="42"/>
      <c r="AC944" s="43"/>
      <c r="AD944" s="41"/>
      <c r="AE944" s="42"/>
      <c r="AF944" s="43"/>
      <c r="AG944" s="41"/>
      <c r="AH944" s="42"/>
      <c r="AI944" s="43"/>
      <c r="AK944" s="41">
        <f t="shared" si="277"/>
        <v>0</v>
      </c>
      <c r="AL944" s="42">
        <f t="shared" si="277"/>
        <v>0</v>
      </c>
      <c r="AM944" s="43">
        <f t="shared" si="277"/>
        <v>0</v>
      </c>
      <c r="AT944" s="32">
        <f t="shared" ref="AT944:AT953" si="278">IF(LEN(E944)&lt;2,0,1)</f>
        <v>0</v>
      </c>
      <c r="AV944" s="23">
        <v>7</v>
      </c>
      <c r="AW944" s="23">
        <v>13</v>
      </c>
      <c r="AX944" s="23">
        <f>IF(AW944=AW943,AX943+1,1)</f>
        <v>2</v>
      </c>
    </row>
    <row r="945" spans="2:50" ht="15" hidden="1" customHeight="1" x14ac:dyDescent="0.3">
      <c r="B945" s="15"/>
      <c r="C945" s="40" t="s">
        <v>22</v>
      </c>
      <c r="D945" s="34" t="s">
        <v>2</v>
      </c>
      <c r="E945" s="35" t="s">
        <v>2</v>
      </c>
      <c r="F945" s="41">
        <f>Current!AK945</f>
        <v>0</v>
      </c>
      <c r="G945" s="42">
        <f>Current!AL945</f>
        <v>0</v>
      </c>
      <c r="H945" s="43">
        <f>Current!AM945</f>
        <v>0</v>
      </c>
      <c r="I945" s="41">
        <f>Infrastructure!AT945</f>
        <v>0</v>
      </c>
      <c r="J945" s="42">
        <f>Infrastructure!AU945</f>
        <v>0</v>
      </c>
      <c r="K945" s="43">
        <f>Infrastructure!AV945</f>
        <v>0</v>
      </c>
      <c r="L945" s="41">
        <f>'Allocations-in-Kind'!AK945</f>
        <v>0</v>
      </c>
      <c r="M945" s="42">
        <f>'Allocations-in-Kind'!AL945</f>
        <v>0</v>
      </c>
      <c r="N945" s="43">
        <f>'Allocations-in-Kind'!AM945</f>
        <v>0</v>
      </c>
      <c r="O945" s="41"/>
      <c r="P945" s="42"/>
      <c r="Q945" s="43"/>
      <c r="R945" s="41"/>
      <c r="S945" s="42"/>
      <c r="T945" s="43"/>
      <c r="U945" s="41">
        <f>'ES Breakdown'!AK945</f>
        <v>0</v>
      </c>
      <c r="V945" s="42">
        <f>'ES Breakdown'!AL945</f>
        <v>0</v>
      </c>
      <c r="W945" s="43">
        <f>'ES Breakdown'!AM945</f>
        <v>0</v>
      </c>
      <c r="X945" s="41"/>
      <c r="Y945" s="42"/>
      <c r="Z945" s="43"/>
      <c r="AA945" s="41"/>
      <c r="AB945" s="42"/>
      <c r="AC945" s="43"/>
      <c r="AD945" s="41"/>
      <c r="AE945" s="42"/>
      <c r="AF945" s="43"/>
      <c r="AG945" s="41"/>
      <c r="AH945" s="42"/>
      <c r="AI945" s="43"/>
      <c r="AK945" s="41">
        <f t="shared" si="277"/>
        <v>0</v>
      </c>
      <c r="AL945" s="42">
        <f t="shared" si="277"/>
        <v>0</v>
      </c>
      <c r="AM945" s="43">
        <f t="shared" si="277"/>
        <v>0</v>
      </c>
      <c r="AT945" s="32">
        <f t="shared" si="278"/>
        <v>0</v>
      </c>
      <c r="AV945" s="23">
        <v>7</v>
      </c>
      <c r="AW945" s="23">
        <v>13</v>
      </c>
      <c r="AX945" s="23">
        <f t="shared" ref="AX945:AX953" si="279">IF(AW945=AW944,AX944+1,1)</f>
        <v>3</v>
      </c>
    </row>
    <row r="946" spans="2:50" ht="15" hidden="1" customHeight="1" x14ac:dyDescent="0.3">
      <c r="B946" s="15"/>
      <c r="C946" s="40" t="s">
        <v>22</v>
      </c>
      <c r="D946" s="34" t="s">
        <v>2</v>
      </c>
      <c r="E946" s="35" t="s">
        <v>2</v>
      </c>
      <c r="F946" s="41">
        <f>Current!AK946</f>
        <v>0</v>
      </c>
      <c r="G946" s="42">
        <f>Current!AL946</f>
        <v>0</v>
      </c>
      <c r="H946" s="43">
        <f>Current!AM946</f>
        <v>0</v>
      </c>
      <c r="I946" s="41">
        <f>Infrastructure!AT946</f>
        <v>0</v>
      </c>
      <c r="J946" s="42">
        <f>Infrastructure!AU946</f>
        <v>0</v>
      </c>
      <c r="K946" s="43">
        <f>Infrastructure!AV946</f>
        <v>0</v>
      </c>
      <c r="L946" s="41">
        <f>'Allocations-in-Kind'!AK946</f>
        <v>0</v>
      </c>
      <c r="M946" s="42">
        <f>'Allocations-in-Kind'!AL946</f>
        <v>0</v>
      </c>
      <c r="N946" s="43">
        <f>'Allocations-in-Kind'!AM946</f>
        <v>0</v>
      </c>
      <c r="O946" s="41"/>
      <c r="P946" s="42"/>
      <c r="Q946" s="43"/>
      <c r="R946" s="41"/>
      <c r="S946" s="42"/>
      <c r="T946" s="43"/>
      <c r="U946" s="41">
        <f>'ES Breakdown'!AK946</f>
        <v>0</v>
      </c>
      <c r="V946" s="42">
        <f>'ES Breakdown'!AL946</f>
        <v>0</v>
      </c>
      <c r="W946" s="43">
        <f>'ES Breakdown'!AM946</f>
        <v>0</v>
      </c>
      <c r="X946" s="41"/>
      <c r="Y946" s="42"/>
      <c r="Z946" s="43"/>
      <c r="AA946" s="41"/>
      <c r="AB946" s="42"/>
      <c r="AC946" s="43"/>
      <c r="AD946" s="41"/>
      <c r="AE946" s="42"/>
      <c r="AF946" s="43"/>
      <c r="AG946" s="41"/>
      <c r="AH946" s="42"/>
      <c r="AI946" s="43"/>
      <c r="AK946" s="41">
        <f t="shared" si="277"/>
        <v>0</v>
      </c>
      <c r="AL946" s="42">
        <f t="shared" si="277"/>
        <v>0</v>
      </c>
      <c r="AM946" s="43">
        <f t="shared" si="277"/>
        <v>0</v>
      </c>
      <c r="AT946" s="32">
        <f t="shared" si="278"/>
        <v>0</v>
      </c>
      <c r="AV946" s="23">
        <v>7</v>
      </c>
      <c r="AW946" s="23">
        <v>13</v>
      </c>
      <c r="AX946" s="23">
        <f t="shared" si="279"/>
        <v>4</v>
      </c>
    </row>
    <row r="947" spans="2:50" ht="15" hidden="1" customHeight="1" x14ac:dyDescent="0.3">
      <c r="B947" s="15"/>
      <c r="C947" s="40" t="s">
        <v>22</v>
      </c>
      <c r="D947" s="34" t="s">
        <v>2</v>
      </c>
      <c r="E947" s="35" t="s">
        <v>2</v>
      </c>
      <c r="F947" s="41">
        <f>Current!AK947</f>
        <v>0</v>
      </c>
      <c r="G947" s="42">
        <f>Current!AL947</f>
        <v>0</v>
      </c>
      <c r="H947" s="43">
        <f>Current!AM947</f>
        <v>0</v>
      </c>
      <c r="I947" s="41">
        <f>Infrastructure!AT947</f>
        <v>0</v>
      </c>
      <c r="J947" s="42">
        <f>Infrastructure!AU947</f>
        <v>0</v>
      </c>
      <c r="K947" s="43">
        <f>Infrastructure!AV947</f>
        <v>0</v>
      </c>
      <c r="L947" s="41">
        <f>'Allocations-in-Kind'!AK947</f>
        <v>0</v>
      </c>
      <c r="M947" s="42">
        <f>'Allocations-in-Kind'!AL947</f>
        <v>0</v>
      </c>
      <c r="N947" s="43">
        <f>'Allocations-in-Kind'!AM947</f>
        <v>0</v>
      </c>
      <c r="O947" s="41"/>
      <c r="P947" s="42"/>
      <c r="Q947" s="43"/>
      <c r="R947" s="41"/>
      <c r="S947" s="42"/>
      <c r="T947" s="43"/>
      <c r="U947" s="41">
        <f>'ES Breakdown'!AK947</f>
        <v>0</v>
      </c>
      <c r="V947" s="42">
        <f>'ES Breakdown'!AL947</f>
        <v>0</v>
      </c>
      <c r="W947" s="43">
        <f>'ES Breakdown'!AM947</f>
        <v>0</v>
      </c>
      <c r="X947" s="41"/>
      <c r="Y947" s="42"/>
      <c r="Z947" s="43"/>
      <c r="AA947" s="41"/>
      <c r="AB947" s="42"/>
      <c r="AC947" s="43"/>
      <c r="AD947" s="41"/>
      <c r="AE947" s="42"/>
      <c r="AF947" s="43"/>
      <c r="AG947" s="41"/>
      <c r="AH947" s="42"/>
      <c r="AI947" s="43"/>
      <c r="AK947" s="41">
        <f t="shared" si="277"/>
        <v>0</v>
      </c>
      <c r="AL947" s="42">
        <f t="shared" si="277"/>
        <v>0</v>
      </c>
      <c r="AM947" s="43">
        <f t="shared" si="277"/>
        <v>0</v>
      </c>
      <c r="AT947" s="32">
        <f t="shared" si="278"/>
        <v>0</v>
      </c>
      <c r="AV947" s="23">
        <v>7</v>
      </c>
      <c r="AW947" s="23">
        <v>13</v>
      </c>
      <c r="AX947" s="23">
        <f t="shared" si="279"/>
        <v>5</v>
      </c>
    </row>
    <row r="948" spans="2:50" ht="15" hidden="1" customHeight="1" x14ac:dyDescent="0.3">
      <c r="B948" s="15"/>
      <c r="C948" s="40" t="s">
        <v>22</v>
      </c>
      <c r="D948" s="34" t="s">
        <v>2</v>
      </c>
      <c r="E948" s="35" t="s">
        <v>2</v>
      </c>
      <c r="F948" s="41">
        <f>Current!AK948</f>
        <v>0</v>
      </c>
      <c r="G948" s="42">
        <f>Current!AL948</f>
        <v>0</v>
      </c>
      <c r="H948" s="43">
        <f>Current!AM948</f>
        <v>0</v>
      </c>
      <c r="I948" s="41">
        <f>Infrastructure!AT948</f>
        <v>0</v>
      </c>
      <c r="J948" s="42">
        <f>Infrastructure!AU948</f>
        <v>0</v>
      </c>
      <c r="K948" s="43">
        <f>Infrastructure!AV948</f>
        <v>0</v>
      </c>
      <c r="L948" s="41">
        <f>'Allocations-in-Kind'!AK948</f>
        <v>0</v>
      </c>
      <c r="M948" s="42">
        <f>'Allocations-in-Kind'!AL948</f>
        <v>0</v>
      </c>
      <c r="N948" s="43">
        <f>'Allocations-in-Kind'!AM948</f>
        <v>0</v>
      </c>
      <c r="O948" s="41"/>
      <c r="P948" s="42"/>
      <c r="Q948" s="43"/>
      <c r="R948" s="41"/>
      <c r="S948" s="42"/>
      <c r="T948" s="43"/>
      <c r="U948" s="41">
        <f>'ES Breakdown'!AK948</f>
        <v>0</v>
      </c>
      <c r="V948" s="42">
        <f>'ES Breakdown'!AL948</f>
        <v>0</v>
      </c>
      <c r="W948" s="43">
        <f>'ES Breakdown'!AM948</f>
        <v>0</v>
      </c>
      <c r="X948" s="41"/>
      <c r="Y948" s="42"/>
      <c r="Z948" s="43"/>
      <c r="AA948" s="41"/>
      <c r="AB948" s="42"/>
      <c r="AC948" s="43"/>
      <c r="AD948" s="41"/>
      <c r="AE948" s="42"/>
      <c r="AF948" s="43"/>
      <c r="AG948" s="41"/>
      <c r="AH948" s="42"/>
      <c r="AI948" s="43"/>
      <c r="AK948" s="41">
        <f t="shared" si="277"/>
        <v>0</v>
      </c>
      <c r="AL948" s="42">
        <f t="shared" si="277"/>
        <v>0</v>
      </c>
      <c r="AM948" s="43">
        <f t="shared" si="277"/>
        <v>0</v>
      </c>
      <c r="AT948" s="32">
        <f t="shared" si="278"/>
        <v>0</v>
      </c>
      <c r="AV948" s="23">
        <v>7</v>
      </c>
      <c r="AW948" s="23">
        <v>13</v>
      </c>
      <c r="AX948" s="23">
        <f t="shared" si="279"/>
        <v>6</v>
      </c>
    </row>
    <row r="949" spans="2:50" ht="15" hidden="1" customHeight="1" x14ac:dyDescent="0.3">
      <c r="B949" s="15"/>
      <c r="C949" s="40" t="s">
        <v>22</v>
      </c>
      <c r="D949" s="34" t="s">
        <v>2</v>
      </c>
      <c r="E949" s="35" t="s">
        <v>2</v>
      </c>
      <c r="F949" s="41">
        <f>Current!AK949</f>
        <v>0</v>
      </c>
      <c r="G949" s="42">
        <f>Current!AL949</f>
        <v>0</v>
      </c>
      <c r="H949" s="43">
        <f>Current!AM949</f>
        <v>0</v>
      </c>
      <c r="I949" s="41">
        <f>Infrastructure!AT949</f>
        <v>0</v>
      </c>
      <c r="J949" s="42">
        <f>Infrastructure!AU949</f>
        <v>0</v>
      </c>
      <c r="K949" s="43">
        <f>Infrastructure!AV949</f>
        <v>0</v>
      </c>
      <c r="L949" s="41">
        <f>'Allocations-in-Kind'!AK949</f>
        <v>0</v>
      </c>
      <c r="M949" s="42">
        <f>'Allocations-in-Kind'!AL949</f>
        <v>0</v>
      </c>
      <c r="N949" s="43">
        <f>'Allocations-in-Kind'!AM949</f>
        <v>0</v>
      </c>
      <c r="O949" s="41"/>
      <c r="P949" s="42"/>
      <c r="Q949" s="43"/>
      <c r="R949" s="41"/>
      <c r="S949" s="42"/>
      <c r="T949" s="43"/>
      <c r="U949" s="41">
        <f>'ES Breakdown'!AK949</f>
        <v>0</v>
      </c>
      <c r="V949" s="42">
        <f>'ES Breakdown'!AL949</f>
        <v>0</v>
      </c>
      <c r="W949" s="43">
        <f>'ES Breakdown'!AM949</f>
        <v>0</v>
      </c>
      <c r="X949" s="41"/>
      <c r="Y949" s="42"/>
      <c r="Z949" s="43"/>
      <c r="AA949" s="41"/>
      <c r="AB949" s="42"/>
      <c r="AC949" s="43"/>
      <c r="AD949" s="41"/>
      <c r="AE949" s="42"/>
      <c r="AF949" s="43"/>
      <c r="AG949" s="41"/>
      <c r="AH949" s="42"/>
      <c r="AI949" s="43"/>
      <c r="AK949" s="41">
        <f t="shared" si="277"/>
        <v>0</v>
      </c>
      <c r="AL949" s="42">
        <f t="shared" si="277"/>
        <v>0</v>
      </c>
      <c r="AM949" s="43">
        <f t="shared" si="277"/>
        <v>0</v>
      </c>
      <c r="AT949" s="32">
        <f t="shared" si="278"/>
        <v>0</v>
      </c>
      <c r="AV949" s="23">
        <v>7</v>
      </c>
      <c r="AW949" s="23">
        <v>13</v>
      </c>
      <c r="AX949" s="23">
        <f t="shared" si="279"/>
        <v>7</v>
      </c>
    </row>
    <row r="950" spans="2:50" ht="15" hidden="1" customHeight="1" x14ac:dyDescent="0.3">
      <c r="B950" s="15"/>
      <c r="C950" s="40" t="s">
        <v>22</v>
      </c>
      <c r="D950" s="34" t="s">
        <v>2</v>
      </c>
      <c r="E950" s="35" t="s">
        <v>2</v>
      </c>
      <c r="F950" s="41">
        <f>Current!AK950</f>
        <v>0</v>
      </c>
      <c r="G950" s="42">
        <f>Current!AL950</f>
        <v>0</v>
      </c>
      <c r="H950" s="43">
        <f>Current!AM950</f>
        <v>0</v>
      </c>
      <c r="I950" s="41">
        <f>Infrastructure!AT950</f>
        <v>0</v>
      </c>
      <c r="J950" s="42">
        <f>Infrastructure!AU950</f>
        <v>0</v>
      </c>
      <c r="K950" s="43">
        <f>Infrastructure!AV950</f>
        <v>0</v>
      </c>
      <c r="L950" s="41">
        <f>'Allocations-in-Kind'!AK950</f>
        <v>0</v>
      </c>
      <c r="M950" s="42">
        <f>'Allocations-in-Kind'!AL950</f>
        <v>0</v>
      </c>
      <c r="N950" s="43">
        <f>'Allocations-in-Kind'!AM950</f>
        <v>0</v>
      </c>
      <c r="O950" s="41"/>
      <c r="P950" s="42"/>
      <c r="Q950" s="43"/>
      <c r="R950" s="41"/>
      <c r="S950" s="42"/>
      <c r="T950" s="43"/>
      <c r="U950" s="41">
        <f>'ES Breakdown'!AK950</f>
        <v>0</v>
      </c>
      <c r="V950" s="42">
        <f>'ES Breakdown'!AL950</f>
        <v>0</v>
      </c>
      <c r="W950" s="43">
        <f>'ES Breakdown'!AM950</f>
        <v>0</v>
      </c>
      <c r="X950" s="41"/>
      <c r="Y950" s="42"/>
      <c r="Z950" s="43"/>
      <c r="AA950" s="41"/>
      <c r="AB950" s="42"/>
      <c r="AC950" s="43"/>
      <c r="AD950" s="41"/>
      <c r="AE950" s="42"/>
      <c r="AF950" s="43"/>
      <c r="AG950" s="41"/>
      <c r="AH950" s="42"/>
      <c r="AI950" s="43"/>
      <c r="AK950" s="41">
        <f t="shared" si="277"/>
        <v>0</v>
      </c>
      <c r="AL950" s="42">
        <f t="shared" si="277"/>
        <v>0</v>
      </c>
      <c r="AM950" s="43">
        <f t="shared" si="277"/>
        <v>0</v>
      </c>
      <c r="AT950" s="32">
        <f t="shared" si="278"/>
        <v>0</v>
      </c>
      <c r="AV950" s="23">
        <v>7</v>
      </c>
      <c r="AW950" s="23">
        <v>13</v>
      </c>
      <c r="AX950" s="23">
        <f t="shared" si="279"/>
        <v>8</v>
      </c>
    </row>
    <row r="951" spans="2:50" ht="15" hidden="1" customHeight="1" x14ac:dyDescent="0.3">
      <c r="B951" s="15"/>
      <c r="C951" s="40" t="s">
        <v>22</v>
      </c>
      <c r="D951" s="34" t="s">
        <v>2</v>
      </c>
      <c r="E951" s="35" t="s">
        <v>2</v>
      </c>
      <c r="F951" s="41">
        <f>Current!AK951</f>
        <v>0</v>
      </c>
      <c r="G951" s="42">
        <f>Current!AL951</f>
        <v>0</v>
      </c>
      <c r="H951" s="43">
        <f>Current!AM951</f>
        <v>0</v>
      </c>
      <c r="I951" s="41">
        <f>Infrastructure!AT951</f>
        <v>0</v>
      </c>
      <c r="J951" s="42">
        <f>Infrastructure!AU951</f>
        <v>0</v>
      </c>
      <c r="K951" s="43">
        <f>Infrastructure!AV951</f>
        <v>0</v>
      </c>
      <c r="L951" s="41">
        <f>'Allocations-in-Kind'!AK951</f>
        <v>0</v>
      </c>
      <c r="M951" s="42">
        <f>'Allocations-in-Kind'!AL951</f>
        <v>0</v>
      </c>
      <c r="N951" s="43">
        <f>'Allocations-in-Kind'!AM951</f>
        <v>0</v>
      </c>
      <c r="O951" s="41"/>
      <c r="P951" s="42"/>
      <c r="Q951" s="43"/>
      <c r="R951" s="41"/>
      <c r="S951" s="42"/>
      <c r="T951" s="43"/>
      <c r="U951" s="41">
        <f>'ES Breakdown'!AK951</f>
        <v>0</v>
      </c>
      <c r="V951" s="42">
        <f>'ES Breakdown'!AL951</f>
        <v>0</v>
      </c>
      <c r="W951" s="43">
        <f>'ES Breakdown'!AM951</f>
        <v>0</v>
      </c>
      <c r="X951" s="41"/>
      <c r="Y951" s="42"/>
      <c r="Z951" s="43"/>
      <c r="AA951" s="41"/>
      <c r="AB951" s="42"/>
      <c r="AC951" s="43"/>
      <c r="AD951" s="41"/>
      <c r="AE951" s="42"/>
      <c r="AF951" s="43"/>
      <c r="AG951" s="41"/>
      <c r="AH951" s="42"/>
      <c r="AI951" s="43"/>
      <c r="AK951" s="41">
        <f t="shared" si="277"/>
        <v>0</v>
      </c>
      <c r="AL951" s="42">
        <f t="shared" si="277"/>
        <v>0</v>
      </c>
      <c r="AM951" s="43">
        <f t="shared" si="277"/>
        <v>0</v>
      </c>
      <c r="AT951" s="32">
        <f t="shared" si="278"/>
        <v>0</v>
      </c>
      <c r="AV951" s="23">
        <v>7</v>
      </c>
      <c r="AW951" s="23">
        <v>13</v>
      </c>
      <c r="AX951" s="23">
        <f t="shared" si="279"/>
        <v>9</v>
      </c>
    </row>
    <row r="952" spans="2:50" ht="15" hidden="1" customHeight="1" x14ac:dyDescent="0.3">
      <c r="B952" s="15"/>
      <c r="C952" s="40" t="s">
        <v>22</v>
      </c>
      <c r="D952" s="34" t="s">
        <v>2</v>
      </c>
      <c r="E952" s="35" t="s">
        <v>2</v>
      </c>
      <c r="F952" s="41">
        <f>Current!AK952</f>
        <v>0</v>
      </c>
      <c r="G952" s="42">
        <f>Current!AL952</f>
        <v>0</v>
      </c>
      <c r="H952" s="43">
        <f>Current!AM952</f>
        <v>0</v>
      </c>
      <c r="I952" s="41">
        <f>Infrastructure!AT952</f>
        <v>0</v>
      </c>
      <c r="J952" s="42">
        <f>Infrastructure!AU952</f>
        <v>0</v>
      </c>
      <c r="K952" s="43">
        <f>Infrastructure!AV952</f>
        <v>0</v>
      </c>
      <c r="L952" s="41">
        <f>'Allocations-in-Kind'!AK952</f>
        <v>0</v>
      </c>
      <c r="M952" s="42">
        <f>'Allocations-in-Kind'!AL952</f>
        <v>0</v>
      </c>
      <c r="N952" s="43">
        <f>'Allocations-in-Kind'!AM952</f>
        <v>0</v>
      </c>
      <c r="O952" s="41"/>
      <c r="P952" s="42"/>
      <c r="Q952" s="43"/>
      <c r="R952" s="41"/>
      <c r="S952" s="42"/>
      <c r="T952" s="43"/>
      <c r="U952" s="41">
        <f>'ES Breakdown'!AK952</f>
        <v>0</v>
      </c>
      <c r="V952" s="42">
        <f>'ES Breakdown'!AL952</f>
        <v>0</v>
      </c>
      <c r="W952" s="43">
        <f>'ES Breakdown'!AM952</f>
        <v>0</v>
      </c>
      <c r="X952" s="41"/>
      <c r="Y952" s="42"/>
      <c r="Z952" s="43"/>
      <c r="AA952" s="41"/>
      <c r="AB952" s="42"/>
      <c r="AC952" s="43"/>
      <c r="AD952" s="41"/>
      <c r="AE952" s="42"/>
      <c r="AF952" s="43"/>
      <c r="AG952" s="41"/>
      <c r="AH952" s="42"/>
      <c r="AI952" s="43"/>
      <c r="AK952" s="41">
        <f t="shared" si="277"/>
        <v>0</v>
      </c>
      <c r="AL952" s="42">
        <f t="shared" si="277"/>
        <v>0</v>
      </c>
      <c r="AM952" s="43">
        <f t="shared" si="277"/>
        <v>0</v>
      </c>
      <c r="AT952" s="32">
        <f t="shared" si="278"/>
        <v>0</v>
      </c>
      <c r="AV952" s="23">
        <v>7</v>
      </c>
      <c r="AW952" s="23">
        <v>13</v>
      </c>
      <c r="AX952" s="23">
        <f t="shared" si="279"/>
        <v>10</v>
      </c>
    </row>
    <row r="953" spans="2:50" ht="15" hidden="1" customHeight="1" x14ac:dyDescent="0.3">
      <c r="B953" s="15"/>
      <c r="C953" s="40" t="s">
        <v>23</v>
      </c>
      <c r="D953" s="34" t="s">
        <v>2</v>
      </c>
      <c r="E953" s="35" t="s">
        <v>2</v>
      </c>
      <c r="F953" s="41">
        <f>Current!AK953</f>
        <v>0</v>
      </c>
      <c r="G953" s="42">
        <f>Current!AL953</f>
        <v>0</v>
      </c>
      <c r="H953" s="43">
        <f>Current!AM953</f>
        <v>0</v>
      </c>
      <c r="I953" s="41">
        <f>Infrastructure!AT953</f>
        <v>0</v>
      </c>
      <c r="J953" s="42">
        <f>Infrastructure!AU953</f>
        <v>0</v>
      </c>
      <c r="K953" s="43">
        <f>Infrastructure!AV953</f>
        <v>0</v>
      </c>
      <c r="L953" s="41">
        <f>'Allocations-in-Kind'!AK953</f>
        <v>0</v>
      </c>
      <c r="M953" s="42">
        <f>'Allocations-in-Kind'!AL953</f>
        <v>0</v>
      </c>
      <c r="N953" s="43">
        <f>'Allocations-in-Kind'!AM953</f>
        <v>0</v>
      </c>
      <c r="O953" s="41"/>
      <c r="P953" s="42"/>
      <c r="Q953" s="43"/>
      <c r="R953" s="41"/>
      <c r="S953" s="42"/>
      <c r="T953" s="43"/>
      <c r="U953" s="41">
        <f>'ES Breakdown'!AK953</f>
        <v>0</v>
      </c>
      <c r="V953" s="42">
        <f>'ES Breakdown'!AL953</f>
        <v>0</v>
      </c>
      <c r="W953" s="43">
        <f>'ES Breakdown'!AM953</f>
        <v>0</v>
      </c>
      <c r="X953" s="41"/>
      <c r="Y953" s="42"/>
      <c r="Z953" s="43"/>
      <c r="AA953" s="41"/>
      <c r="AB953" s="42"/>
      <c r="AC953" s="43"/>
      <c r="AD953" s="41"/>
      <c r="AE953" s="42"/>
      <c r="AF953" s="43"/>
      <c r="AG953" s="41"/>
      <c r="AH953" s="42"/>
      <c r="AI953" s="43"/>
      <c r="AK953" s="41">
        <f t="shared" si="277"/>
        <v>0</v>
      </c>
      <c r="AL953" s="42">
        <f t="shared" si="277"/>
        <v>0</v>
      </c>
      <c r="AM953" s="43">
        <f t="shared" si="277"/>
        <v>0</v>
      </c>
      <c r="AT953" s="32">
        <f t="shared" si="278"/>
        <v>0</v>
      </c>
      <c r="AV953" s="23">
        <v>7</v>
      </c>
      <c r="AW953" s="23">
        <v>14</v>
      </c>
      <c r="AX953" s="23">
        <f t="shared" si="279"/>
        <v>1</v>
      </c>
    </row>
    <row r="954" spans="2:50" ht="15" hidden="1" customHeight="1" x14ac:dyDescent="0.3">
      <c r="B954" s="15"/>
      <c r="C954" s="50" t="str">
        <f>IF(LEN(E953)&lt;1,"","Total: " &amp; LEFT(E953,LEN(E953)-21) &amp; "Municipalities")</f>
        <v/>
      </c>
      <c r="D954" s="51"/>
      <c r="E954" s="52"/>
      <c r="F954" s="53">
        <f>Current!AK954</f>
        <v>0</v>
      </c>
      <c r="G954" s="54">
        <f>Current!AL954</f>
        <v>0</v>
      </c>
      <c r="H954" s="55">
        <f>Current!AM954</f>
        <v>0</v>
      </c>
      <c r="I954" s="53">
        <f>Infrastructure!AT954</f>
        <v>0</v>
      </c>
      <c r="J954" s="54">
        <f>Infrastructure!AU954</f>
        <v>0</v>
      </c>
      <c r="K954" s="55">
        <f>Infrastructure!AV954</f>
        <v>0</v>
      </c>
      <c r="L954" s="53">
        <f>'Allocations-in-Kind'!AK954</f>
        <v>0</v>
      </c>
      <c r="M954" s="54">
        <f>'Allocations-in-Kind'!AL954</f>
        <v>0</v>
      </c>
      <c r="N954" s="55">
        <f>'Allocations-in-Kind'!AM954</f>
        <v>0</v>
      </c>
      <c r="O954" s="53">
        <f t="shared" ref="O954:AI954" si="280">SUM(O943:O953)</f>
        <v>0</v>
      </c>
      <c r="P954" s="54">
        <f t="shared" si="280"/>
        <v>0</v>
      </c>
      <c r="Q954" s="55">
        <f t="shared" si="280"/>
        <v>0</v>
      </c>
      <c r="R954" s="53">
        <f t="shared" si="280"/>
        <v>0</v>
      </c>
      <c r="S954" s="54">
        <f t="shared" si="280"/>
        <v>0</v>
      </c>
      <c r="T954" s="55">
        <f t="shared" si="280"/>
        <v>0</v>
      </c>
      <c r="U954" s="53">
        <f t="shared" si="280"/>
        <v>0</v>
      </c>
      <c r="V954" s="54">
        <f t="shared" si="280"/>
        <v>0</v>
      </c>
      <c r="W954" s="55">
        <f t="shared" si="280"/>
        <v>0</v>
      </c>
      <c r="X954" s="53">
        <f t="shared" si="280"/>
        <v>0</v>
      </c>
      <c r="Y954" s="54">
        <f t="shared" si="280"/>
        <v>0</v>
      </c>
      <c r="Z954" s="55">
        <f t="shared" si="280"/>
        <v>0</v>
      </c>
      <c r="AA954" s="53">
        <f t="shared" si="280"/>
        <v>0</v>
      </c>
      <c r="AB954" s="54">
        <f t="shared" si="280"/>
        <v>0</v>
      </c>
      <c r="AC954" s="55">
        <f t="shared" si="280"/>
        <v>0</v>
      </c>
      <c r="AD954" s="53">
        <f t="shared" si="280"/>
        <v>0</v>
      </c>
      <c r="AE954" s="54">
        <f t="shared" si="280"/>
        <v>0</v>
      </c>
      <c r="AF954" s="55">
        <f t="shared" si="280"/>
        <v>0</v>
      </c>
      <c r="AG954" s="53">
        <f t="shared" si="280"/>
        <v>0</v>
      </c>
      <c r="AH954" s="54">
        <f t="shared" si="280"/>
        <v>0</v>
      </c>
      <c r="AI954" s="55">
        <f t="shared" si="280"/>
        <v>0</v>
      </c>
      <c r="AK954" s="53">
        <f>SUM(AK943:AK953)</f>
        <v>0</v>
      </c>
      <c r="AL954" s="54">
        <f>SUM(AL943:AL953)</f>
        <v>0</v>
      </c>
      <c r="AM954" s="55">
        <f>SUM(AM943:AM953)</f>
        <v>0</v>
      </c>
      <c r="AT954" s="32">
        <f>IF(SUM(AT943:AT953)=0,0,1)</f>
        <v>0</v>
      </c>
    </row>
    <row r="955" spans="2:50" ht="15" hidden="1" customHeight="1" x14ac:dyDescent="0.3">
      <c r="B955" s="15"/>
      <c r="C955" s="40"/>
      <c r="D955" s="34"/>
      <c r="E955" s="35"/>
      <c r="F955" s="41">
        <f>Current!AK955</f>
        <v>0</v>
      </c>
      <c r="G955" s="42">
        <f>Current!AL955</f>
        <v>0</v>
      </c>
      <c r="H955" s="43">
        <f>Current!AM955</f>
        <v>0</v>
      </c>
      <c r="I955" s="41">
        <f>Infrastructure!AT955</f>
        <v>0</v>
      </c>
      <c r="J955" s="42">
        <f>Infrastructure!AU955</f>
        <v>0</v>
      </c>
      <c r="K955" s="43">
        <f>Infrastructure!AV955</f>
        <v>0</v>
      </c>
      <c r="L955" s="41">
        <f>'Allocations-in-Kind'!AK955</f>
        <v>0</v>
      </c>
      <c r="M955" s="42">
        <f>'Allocations-in-Kind'!AL955</f>
        <v>0</v>
      </c>
      <c r="N955" s="43">
        <f>'Allocations-in-Kind'!AM955</f>
        <v>0</v>
      </c>
      <c r="O955" s="41"/>
      <c r="P955" s="42"/>
      <c r="Q955" s="43"/>
      <c r="R955" s="41"/>
      <c r="S955" s="42"/>
      <c r="T955" s="43"/>
      <c r="U955" s="41"/>
      <c r="V955" s="42"/>
      <c r="W955" s="43"/>
      <c r="X955" s="41"/>
      <c r="Y955" s="42"/>
      <c r="Z955" s="43"/>
      <c r="AA955" s="41"/>
      <c r="AB955" s="42"/>
      <c r="AC955" s="43"/>
      <c r="AD955" s="41"/>
      <c r="AE955" s="42"/>
      <c r="AF955" s="43"/>
      <c r="AG955" s="41"/>
      <c r="AH955" s="42"/>
      <c r="AI955" s="43"/>
      <c r="AK955" s="41"/>
      <c r="AL955" s="42"/>
      <c r="AM955" s="43"/>
      <c r="AT955" s="32">
        <f>IF(AT954=0,0,1)</f>
        <v>0</v>
      </c>
    </row>
    <row r="956" spans="2:50" ht="15" hidden="1" customHeight="1" x14ac:dyDescent="0.3">
      <c r="B956" s="15"/>
      <c r="C956" s="40" t="s">
        <v>22</v>
      </c>
      <c r="D956" s="34" t="s">
        <v>2</v>
      </c>
      <c r="E956" s="35" t="s">
        <v>2</v>
      </c>
      <c r="F956" s="41">
        <f>Current!AK956</f>
        <v>0</v>
      </c>
      <c r="G956" s="42">
        <f>Current!AL956</f>
        <v>0</v>
      </c>
      <c r="H956" s="43">
        <f>Current!AM956</f>
        <v>0</v>
      </c>
      <c r="I956" s="41">
        <f>Infrastructure!AT956</f>
        <v>0</v>
      </c>
      <c r="J956" s="42">
        <f>Infrastructure!AU956</f>
        <v>0</v>
      </c>
      <c r="K956" s="43">
        <f>Infrastructure!AV956</f>
        <v>0</v>
      </c>
      <c r="L956" s="41">
        <f>'Allocations-in-Kind'!AK956</f>
        <v>0</v>
      </c>
      <c r="M956" s="42">
        <f>'Allocations-in-Kind'!AL956</f>
        <v>0</v>
      </c>
      <c r="N956" s="43">
        <f>'Allocations-in-Kind'!AM956</f>
        <v>0</v>
      </c>
      <c r="O956" s="41"/>
      <c r="P956" s="42"/>
      <c r="Q956" s="43"/>
      <c r="R956" s="41"/>
      <c r="S956" s="42"/>
      <c r="T956" s="43"/>
      <c r="U956" s="41">
        <f>'ES Breakdown'!AK956</f>
        <v>0</v>
      </c>
      <c r="V956" s="42">
        <f>'ES Breakdown'!AL956</f>
        <v>0</v>
      </c>
      <c r="W956" s="43">
        <f>'ES Breakdown'!AM956</f>
        <v>0</v>
      </c>
      <c r="X956" s="41"/>
      <c r="Y956" s="42"/>
      <c r="Z956" s="43"/>
      <c r="AA956" s="41"/>
      <c r="AB956" s="42"/>
      <c r="AC956" s="43"/>
      <c r="AD956" s="41"/>
      <c r="AE956" s="42"/>
      <c r="AF956" s="43"/>
      <c r="AG956" s="41"/>
      <c r="AH956" s="42"/>
      <c r="AI956" s="43"/>
      <c r="AK956" s="41">
        <f t="shared" ref="AK956:AM966" si="281">F956+I956+L956+O956+R956+U956+X956+AA956+AD956+AG956</f>
        <v>0</v>
      </c>
      <c r="AL956" s="42">
        <f t="shared" si="281"/>
        <v>0</v>
      </c>
      <c r="AM956" s="43">
        <f t="shared" si="281"/>
        <v>0</v>
      </c>
      <c r="AT956" s="32">
        <f>IF(LEN(E956)&lt;2,0,1)</f>
        <v>0</v>
      </c>
      <c r="AV956" s="23">
        <v>7</v>
      </c>
      <c r="AW956" s="23">
        <v>15</v>
      </c>
      <c r="AX956" s="23">
        <v>1</v>
      </c>
    </row>
    <row r="957" spans="2:50" ht="15" hidden="1" customHeight="1" x14ac:dyDescent="0.3">
      <c r="B957" s="15"/>
      <c r="C957" s="40" t="s">
        <v>22</v>
      </c>
      <c r="D957" s="34" t="s">
        <v>2</v>
      </c>
      <c r="E957" s="35" t="s">
        <v>2</v>
      </c>
      <c r="F957" s="41">
        <f>Current!AK957</f>
        <v>0</v>
      </c>
      <c r="G957" s="42">
        <f>Current!AL957</f>
        <v>0</v>
      </c>
      <c r="H957" s="43">
        <f>Current!AM957</f>
        <v>0</v>
      </c>
      <c r="I957" s="41">
        <f>Infrastructure!AT957</f>
        <v>0</v>
      </c>
      <c r="J957" s="42">
        <f>Infrastructure!AU957</f>
        <v>0</v>
      </c>
      <c r="K957" s="43">
        <f>Infrastructure!AV957</f>
        <v>0</v>
      </c>
      <c r="L957" s="41">
        <f>'Allocations-in-Kind'!AK957</f>
        <v>0</v>
      </c>
      <c r="M957" s="42">
        <f>'Allocations-in-Kind'!AL957</f>
        <v>0</v>
      </c>
      <c r="N957" s="43">
        <f>'Allocations-in-Kind'!AM957</f>
        <v>0</v>
      </c>
      <c r="O957" s="41"/>
      <c r="P957" s="42"/>
      <c r="Q957" s="43"/>
      <c r="R957" s="41"/>
      <c r="S957" s="42"/>
      <c r="T957" s="43"/>
      <c r="U957" s="41">
        <f>'ES Breakdown'!AK957</f>
        <v>0</v>
      </c>
      <c r="V957" s="42">
        <f>'ES Breakdown'!AL957</f>
        <v>0</v>
      </c>
      <c r="W957" s="43">
        <f>'ES Breakdown'!AM957</f>
        <v>0</v>
      </c>
      <c r="X957" s="41"/>
      <c r="Y957" s="42"/>
      <c r="Z957" s="43"/>
      <c r="AA957" s="41"/>
      <c r="AB957" s="42"/>
      <c r="AC957" s="43"/>
      <c r="AD957" s="41"/>
      <c r="AE957" s="42"/>
      <c r="AF957" s="43"/>
      <c r="AG957" s="41"/>
      <c r="AH957" s="42"/>
      <c r="AI957" s="43"/>
      <c r="AK957" s="41">
        <f t="shared" si="281"/>
        <v>0</v>
      </c>
      <c r="AL957" s="42">
        <f t="shared" si="281"/>
        <v>0</v>
      </c>
      <c r="AM957" s="43">
        <f t="shared" si="281"/>
        <v>0</v>
      </c>
      <c r="AT957" s="32">
        <f t="shared" ref="AT957:AT966" si="282">IF(LEN(E957)&lt;2,0,1)</f>
        <v>0</v>
      </c>
      <c r="AV957" s="23">
        <v>7</v>
      </c>
      <c r="AW957" s="23">
        <v>15</v>
      </c>
      <c r="AX957" s="23">
        <f>IF(AW957=AW956,AX956+1,1)</f>
        <v>2</v>
      </c>
    </row>
    <row r="958" spans="2:50" ht="15" hidden="1" customHeight="1" x14ac:dyDescent="0.3">
      <c r="B958" s="15"/>
      <c r="C958" s="40" t="s">
        <v>22</v>
      </c>
      <c r="D958" s="34" t="s">
        <v>2</v>
      </c>
      <c r="E958" s="35" t="s">
        <v>2</v>
      </c>
      <c r="F958" s="41">
        <f>Current!AK958</f>
        <v>0</v>
      </c>
      <c r="G958" s="42">
        <f>Current!AL958</f>
        <v>0</v>
      </c>
      <c r="H958" s="43">
        <f>Current!AM958</f>
        <v>0</v>
      </c>
      <c r="I958" s="41">
        <f>Infrastructure!AT958</f>
        <v>0</v>
      </c>
      <c r="J958" s="42">
        <f>Infrastructure!AU958</f>
        <v>0</v>
      </c>
      <c r="K958" s="43">
        <f>Infrastructure!AV958</f>
        <v>0</v>
      </c>
      <c r="L958" s="41">
        <f>'Allocations-in-Kind'!AK958</f>
        <v>0</v>
      </c>
      <c r="M958" s="42">
        <f>'Allocations-in-Kind'!AL958</f>
        <v>0</v>
      </c>
      <c r="N958" s="43">
        <f>'Allocations-in-Kind'!AM958</f>
        <v>0</v>
      </c>
      <c r="O958" s="41"/>
      <c r="P958" s="42"/>
      <c r="Q958" s="43"/>
      <c r="R958" s="41"/>
      <c r="S958" s="42"/>
      <c r="T958" s="43"/>
      <c r="U958" s="41">
        <f>'ES Breakdown'!AK958</f>
        <v>0</v>
      </c>
      <c r="V958" s="42">
        <f>'ES Breakdown'!AL958</f>
        <v>0</v>
      </c>
      <c r="W958" s="43">
        <f>'ES Breakdown'!AM958</f>
        <v>0</v>
      </c>
      <c r="X958" s="41"/>
      <c r="Y958" s="42"/>
      <c r="Z958" s="43"/>
      <c r="AA958" s="41"/>
      <c r="AB958" s="42"/>
      <c r="AC958" s="43"/>
      <c r="AD958" s="41"/>
      <c r="AE958" s="42"/>
      <c r="AF958" s="43"/>
      <c r="AG958" s="41"/>
      <c r="AH958" s="42"/>
      <c r="AI958" s="43"/>
      <c r="AK958" s="41">
        <f t="shared" si="281"/>
        <v>0</v>
      </c>
      <c r="AL958" s="42">
        <f t="shared" si="281"/>
        <v>0</v>
      </c>
      <c r="AM958" s="43">
        <f t="shared" si="281"/>
        <v>0</v>
      </c>
      <c r="AT958" s="32">
        <f t="shared" si="282"/>
        <v>0</v>
      </c>
      <c r="AV958" s="23">
        <v>7</v>
      </c>
      <c r="AW958" s="23">
        <v>15</v>
      </c>
      <c r="AX958" s="23">
        <f t="shared" ref="AX958:AX966" si="283">IF(AW958=AW957,AX957+1,1)</f>
        <v>3</v>
      </c>
    </row>
    <row r="959" spans="2:50" ht="15" hidden="1" customHeight="1" x14ac:dyDescent="0.3">
      <c r="B959" s="15"/>
      <c r="C959" s="40" t="s">
        <v>22</v>
      </c>
      <c r="D959" s="34" t="s">
        <v>2</v>
      </c>
      <c r="E959" s="35" t="s">
        <v>2</v>
      </c>
      <c r="F959" s="41">
        <f>Current!AK959</f>
        <v>0</v>
      </c>
      <c r="G959" s="42">
        <f>Current!AL959</f>
        <v>0</v>
      </c>
      <c r="H959" s="43">
        <f>Current!AM959</f>
        <v>0</v>
      </c>
      <c r="I959" s="41">
        <f>Infrastructure!AT959</f>
        <v>0</v>
      </c>
      <c r="J959" s="42">
        <f>Infrastructure!AU959</f>
        <v>0</v>
      </c>
      <c r="K959" s="43">
        <f>Infrastructure!AV959</f>
        <v>0</v>
      </c>
      <c r="L959" s="41">
        <f>'Allocations-in-Kind'!AK959</f>
        <v>0</v>
      </c>
      <c r="M959" s="42">
        <f>'Allocations-in-Kind'!AL959</f>
        <v>0</v>
      </c>
      <c r="N959" s="43">
        <f>'Allocations-in-Kind'!AM959</f>
        <v>0</v>
      </c>
      <c r="O959" s="41"/>
      <c r="P959" s="42"/>
      <c r="Q959" s="43"/>
      <c r="R959" s="41"/>
      <c r="S959" s="42"/>
      <c r="T959" s="43"/>
      <c r="U959" s="41">
        <f>'ES Breakdown'!AK959</f>
        <v>0</v>
      </c>
      <c r="V959" s="42">
        <f>'ES Breakdown'!AL959</f>
        <v>0</v>
      </c>
      <c r="W959" s="43">
        <f>'ES Breakdown'!AM959</f>
        <v>0</v>
      </c>
      <c r="X959" s="41"/>
      <c r="Y959" s="42"/>
      <c r="Z959" s="43"/>
      <c r="AA959" s="41"/>
      <c r="AB959" s="42"/>
      <c r="AC959" s="43"/>
      <c r="AD959" s="41"/>
      <c r="AE959" s="42"/>
      <c r="AF959" s="43"/>
      <c r="AG959" s="41"/>
      <c r="AH959" s="42"/>
      <c r="AI959" s="43"/>
      <c r="AK959" s="41">
        <f t="shared" si="281"/>
        <v>0</v>
      </c>
      <c r="AL959" s="42">
        <f t="shared" si="281"/>
        <v>0</v>
      </c>
      <c r="AM959" s="43">
        <f t="shared" si="281"/>
        <v>0</v>
      </c>
      <c r="AT959" s="32">
        <f t="shared" si="282"/>
        <v>0</v>
      </c>
      <c r="AV959" s="23">
        <v>7</v>
      </c>
      <c r="AW959" s="23">
        <v>15</v>
      </c>
      <c r="AX959" s="23">
        <f t="shared" si="283"/>
        <v>4</v>
      </c>
    </row>
    <row r="960" spans="2:50" ht="15" hidden="1" customHeight="1" x14ac:dyDescent="0.3">
      <c r="B960" s="15"/>
      <c r="C960" s="40" t="s">
        <v>22</v>
      </c>
      <c r="D960" s="34" t="s">
        <v>2</v>
      </c>
      <c r="E960" s="35" t="s">
        <v>2</v>
      </c>
      <c r="F960" s="41">
        <f>Current!AK960</f>
        <v>0</v>
      </c>
      <c r="G960" s="42">
        <f>Current!AL960</f>
        <v>0</v>
      </c>
      <c r="H960" s="43">
        <f>Current!AM960</f>
        <v>0</v>
      </c>
      <c r="I960" s="41">
        <f>Infrastructure!AT960</f>
        <v>0</v>
      </c>
      <c r="J960" s="42">
        <f>Infrastructure!AU960</f>
        <v>0</v>
      </c>
      <c r="K960" s="43">
        <f>Infrastructure!AV960</f>
        <v>0</v>
      </c>
      <c r="L960" s="41">
        <f>'Allocations-in-Kind'!AK960</f>
        <v>0</v>
      </c>
      <c r="M960" s="42">
        <f>'Allocations-in-Kind'!AL960</f>
        <v>0</v>
      </c>
      <c r="N960" s="43">
        <f>'Allocations-in-Kind'!AM960</f>
        <v>0</v>
      </c>
      <c r="O960" s="41"/>
      <c r="P960" s="42"/>
      <c r="Q960" s="43"/>
      <c r="R960" s="41"/>
      <c r="S960" s="42"/>
      <c r="T960" s="43"/>
      <c r="U960" s="41">
        <f>'ES Breakdown'!AK960</f>
        <v>0</v>
      </c>
      <c r="V960" s="42">
        <f>'ES Breakdown'!AL960</f>
        <v>0</v>
      </c>
      <c r="W960" s="43">
        <f>'ES Breakdown'!AM960</f>
        <v>0</v>
      </c>
      <c r="X960" s="41"/>
      <c r="Y960" s="42"/>
      <c r="Z960" s="43"/>
      <c r="AA960" s="41"/>
      <c r="AB960" s="42"/>
      <c r="AC960" s="43"/>
      <c r="AD960" s="41"/>
      <c r="AE960" s="42"/>
      <c r="AF960" s="43"/>
      <c r="AG960" s="41"/>
      <c r="AH960" s="42"/>
      <c r="AI960" s="43"/>
      <c r="AK960" s="41">
        <f t="shared" si="281"/>
        <v>0</v>
      </c>
      <c r="AL960" s="42">
        <f t="shared" si="281"/>
        <v>0</v>
      </c>
      <c r="AM960" s="43">
        <f t="shared" si="281"/>
        <v>0</v>
      </c>
      <c r="AT960" s="32">
        <f t="shared" si="282"/>
        <v>0</v>
      </c>
      <c r="AV960" s="23">
        <v>7</v>
      </c>
      <c r="AW960" s="23">
        <v>15</v>
      </c>
      <c r="AX960" s="23">
        <f t="shared" si="283"/>
        <v>5</v>
      </c>
    </row>
    <row r="961" spans="2:50" ht="15" hidden="1" customHeight="1" x14ac:dyDescent="0.3">
      <c r="B961" s="15"/>
      <c r="C961" s="40" t="s">
        <v>22</v>
      </c>
      <c r="D961" s="34" t="s">
        <v>2</v>
      </c>
      <c r="E961" s="35" t="s">
        <v>2</v>
      </c>
      <c r="F961" s="41">
        <f>Current!AK961</f>
        <v>0</v>
      </c>
      <c r="G961" s="42">
        <f>Current!AL961</f>
        <v>0</v>
      </c>
      <c r="H961" s="43">
        <f>Current!AM961</f>
        <v>0</v>
      </c>
      <c r="I961" s="41">
        <f>Infrastructure!AT961</f>
        <v>0</v>
      </c>
      <c r="J961" s="42">
        <f>Infrastructure!AU961</f>
        <v>0</v>
      </c>
      <c r="K961" s="43">
        <f>Infrastructure!AV961</f>
        <v>0</v>
      </c>
      <c r="L961" s="41">
        <f>'Allocations-in-Kind'!AK961</f>
        <v>0</v>
      </c>
      <c r="M961" s="42">
        <f>'Allocations-in-Kind'!AL961</f>
        <v>0</v>
      </c>
      <c r="N961" s="43">
        <f>'Allocations-in-Kind'!AM961</f>
        <v>0</v>
      </c>
      <c r="O961" s="41"/>
      <c r="P961" s="42"/>
      <c r="Q961" s="43"/>
      <c r="R961" s="41"/>
      <c r="S961" s="42"/>
      <c r="T961" s="43"/>
      <c r="U961" s="41">
        <f>'ES Breakdown'!AK961</f>
        <v>0</v>
      </c>
      <c r="V961" s="42">
        <f>'ES Breakdown'!AL961</f>
        <v>0</v>
      </c>
      <c r="W961" s="43">
        <f>'ES Breakdown'!AM961</f>
        <v>0</v>
      </c>
      <c r="X961" s="41"/>
      <c r="Y961" s="42"/>
      <c r="Z961" s="43"/>
      <c r="AA961" s="41"/>
      <c r="AB961" s="42"/>
      <c r="AC961" s="43"/>
      <c r="AD961" s="41"/>
      <c r="AE961" s="42"/>
      <c r="AF961" s="43"/>
      <c r="AG961" s="41"/>
      <c r="AH961" s="42"/>
      <c r="AI961" s="43"/>
      <c r="AK961" s="41">
        <f t="shared" si="281"/>
        <v>0</v>
      </c>
      <c r="AL961" s="42">
        <f t="shared" si="281"/>
        <v>0</v>
      </c>
      <c r="AM961" s="43">
        <f t="shared" si="281"/>
        <v>0</v>
      </c>
      <c r="AT961" s="32">
        <f t="shared" si="282"/>
        <v>0</v>
      </c>
      <c r="AV961" s="23">
        <v>7</v>
      </c>
      <c r="AW961" s="23">
        <v>15</v>
      </c>
      <c r="AX961" s="23">
        <f t="shared" si="283"/>
        <v>6</v>
      </c>
    </row>
    <row r="962" spans="2:50" ht="15" hidden="1" customHeight="1" x14ac:dyDescent="0.3">
      <c r="B962" s="15"/>
      <c r="C962" s="40" t="s">
        <v>22</v>
      </c>
      <c r="D962" s="34" t="s">
        <v>2</v>
      </c>
      <c r="E962" s="35" t="s">
        <v>2</v>
      </c>
      <c r="F962" s="41">
        <f>Current!AK962</f>
        <v>0</v>
      </c>
      <c r="G962" s="42">
        <f>Current!AL962</f>
        <v>0</v>
      </c>
      <c r="H962" s="43">
        <f>Current!AM962</f>
        <v>0</v>
      </c>
      <c r="I962" s="41">
        <f>Infrastructure!AT962</f>
        <v>0</v>
      </c>
      <c r="J962" s="42">
        <f>Infrastructure!AU962</f>
        <v>0</v>
      </c>
      <c r="K962" s="43">
        <f>Infrastructure!AV962</f>
        <v>0</v>
      </c>
      <c r="L962" s="41">
        <f>'Allocations-in-Kind'!AK962</f>
        <v>0</v>
      </c>
      <c r="M962" s="42">
        <f>'Allocations-in-Kind'!AL962</f>
        <v>0</v>
      </c>
      <c r="N962" s="43">
        <f>'Allocations-in-Kind'!AM962</f>
        <v>0</v>
      </c>
      <c r="O962" s="41"/>
      <c r="P962" s="42"/>
      <c r="Q962" s="43"/>
      <c r="R962" s="41"/>
      <c r="S962" s="42"/>
      <c r="T962" s="43"/>
      <c r="U962" s="41">
        <f>'ES Breakdown'!AK962</f>
        <v>0</v>
      </c>
      <c r="V962" s="42">
        <f>'ES Breakdown'!AL962</f>
        <v>0</v>
      </c>
      <c r="W962" s="43">
        <f>'ES Breakdown'!AM962</f>
        <v>0</v>
      </c>
      <c r="X962" s="41"/>
      <c r="Y962" s="42"/>
      <c r="Z962" s="43"/>
      <c r="AA962" s="41"/>
      <c r="AB962" s="42"/>
      <c r="AC962" s="43"/>
      <c r="AD962" s="41"/>
      <c r="AE962" s="42"/>
      <c r="AF962" s="43"/>
      <c r="AG962" s="41"/>
      <c r="AH962" s="42"/>
      <c r="AI962" s="43"/>
      <c r="AK962" s="41">
        <f t="shared" si="281"/>
        <v>0</v>
      </c>
      <c r="AL962" s="42">
        <f t="shared" si="281"/>
        <v>0</v>
      </c>
      <c r="AM962" s="43">
        <f t="shared" si="281"/>
        <v>0</v>
      </c>
      <c r="AT962" s="32">
        <f t="shared" si="282"/>
        <v>0</v>
      </c>
      <c r="AV962" s="23">
        <v>7</v>
      </c>
      <c r="AW962" s="23">
        <v>15</v>
      </c>
      <c r="AX962" s="23">
        <f t="shared" si="283"/>
        <v>7</v>
      </c>
    </row>
    <row r="963" spans="2:50" ht="15" hidden="1" customHeight="1" x14ac:dyDescent="0.3">
      <c r="B963" s="15"/>
      <c r="C963" s="40" t="s">
        <v>22</v>
      </c>
      <c r="D963" s="34" t="s">
        <v>2</v>
      </c>
      <c r="E963" s="35" t="s">
        <v>2</v>
      </c>
      <c r="F963" s="41">
        <f>Current!AK963</f>
        <v>0</v>
      </c>
      <c r="G963" s="42">
        <f>Current!AL963</f>
        <v>0</v>
      </c>
      <c r="H963" s="43">
        <f>Current!AM963</f>
        <v>0</v>
      </c>
      <c r="I963" s="41">
        <f>Infrastructure!AT963</f>
        <v>0</v>
      </c>
      <c r="J963" s="42">
        <f>Infrastructure!AU963</f>
        <v>0</v>
      </c>
      <c r="K963" s="43">
        <f>Infrastructure!AV963</f>
        <v>0</v>
      </c>
      <c r="L963" s="41">
        <f>'Allocations-in-Kind'!AK963</f>
        <v>0</v>
      </c>
      <c r="M963" s="42">
        <f>'Allocations-in-Kind'!AL963</f>
        <v>0</v>
      </c>
      <c r="N963" s="43">
        <f>'Allocations-in-Kind'!AM963</f>
        <v>0</v>
      </c>
      <c r="O963" s="41"/>
      <c r="P963" s="42"/>
      <c r="Q963" s="43"/>
      <c r="R963" s="41"/>
      <c r="S963" s="42"/>
      <c r="T963" s="43"/>
      <c r="U963" s="41">
        <f>'ES Breakdown'!AK963</f>
        <v>0</v>
      </c>
      <c r="V963" s="42">
        <f>'ES Breakdown'!AL963</f>
        <v>0</v>
      </c>
      <c r="W963" s="43">
        <f>'ES Breakdown'!AM963</f>
        <v>0</v>
      </c>
      <c r="X963" s="41"/>
      <c r="Y963" s="42"/>
      <c r="Z963" s="43"/>
      <c r="AA963" s="41"/>
      <c r="AB963" s="42"/>
      <c r="AC963" s="43"/>
      <c r="AD963" s="41"/>
      <c r="AE963" s="42"/>
      <c r="AF963" s="43"/>
      <c r="AG963" s="41"/>
      <c r="AH963" s="42"/>
      <c r="AI963" s="43"/>
      <c r="AK963" s="41">
        <f t="shared" si="281"/>
        <v>0</v>
      </c>
      <c r="AL963" s="42">
        <f t="shared" si="281"/>
        <v>0</v>
      </c>
      <c r="AM963" s="43">
        <f t="shared" si="281"/>
        <v>0</v>
      </c>
      <c r="AT963" s="32">
        <f t="shared" si="282"/>
        <v>0</v>
      </c>
      <c r="AV963" s="23">
        <v>7</v>
      </c>
      <c r="AW963" s="23">
        <v>15</v>
      </c>
      <c r="AX963" s="23">
        <f t="shared" si="283"/>
        <v>8</v>
      </c>
    </row>
    <row r="964" spans="2:50" ht="15" hidden="1" customHeight="1" x14ac:dyDescent="0.3">
      <c r="B964" s="15"/>
      <c r="C964" s="40" t="s">
        <v>22</v>
      </c>
      <c r="D964" s="34" t="s">
        <v>2</v>
      </c>
      <c r="E964" s="35" t="s">
        <v>2</v>
      </c>
      <c r="F964" s="41">
        <f>Current!AK964</f>
        <v>0</v>
      </c>
      <c r="G964" s="42">
        <f>Current!AL964</f>
        <v>0</v>
      </c>
      <c r="H964" s="43">
        <f>Current!AM964</f>
        <v>0</v>
      </c>
      <c r="I964" s="41">
        <f>Infrastructure!AT964</f>
        <v>0</v>
      </c>
      <c r="J964" s="42">
        <f>Infrastructure!AU964</f>
        <v>0</v>
      </c>
      <c r="K964" s="43">
        <f>Infrastructure!AV964</f>
        <v>0</v>
      </c>
      <c r="L964" s="41">
        <f>'Allocations-in-Kind'!AK964</f>
        <v>0</v>
      </c>
      <c r="M964" s="42">
        <f>'Allocations-in-Kind'!AL964</f>
        <v>0</v>
      </c>
      <c r="N964" s="43">
        <f>'Allocations-in-Kind'!AM964</f>
        <v>0</v>
      </c>
      <c r="O964" s="41"/>
      <c r="P964" s="42"/>
      <c r="Q964" s="43"/>
      <c r="R964" s="41"/>
      <c r="S964" s="42"/>
      <c r="T964" s="43"/>
      <c r="U964" s="41">
        <f>'ES Breakdown'!AK964</f>
        <v>0</v>
      </c>
      <c r="V964" s="42">
        <f>'ES Breakdown'!AL964</f>
        <v>0</v>
      </c>
      <c r="W964" s="43">
        <f>'ES Breakdown'!AM964</f>
        <v>0</v>
      </c>
      <c r="X964" s="41"/>
      <c r="Y964" s="42"/>
      <c r="Z964" s="43"/>
      <c r="AA964" s="41"/>
      <c r="AB964" s="42"/>
      <c r="AC964" s="43"/>
      <c r="AD964" s="41"/>
      <c r="AE964" s="42"/>
      <c r="AF964" s="43"/>
      <c r="AG964" s="41"/>
      <c r="AH964" s="42"/>
      <c r="AI964" s="43"/>
      <c r="AK964" s="41">
        <f t="shared" si="281"/>
        <v>0</v>
      </c>
      <c r="AL964" s="42">
        <f t="shared" si="281"/>
        <v>0</v>
      </c>
      <c r="AM964" s="43">
        <f t="shared" si="281"/>
        <v>0</v>
      </c>
      <c r="AT964" s="32">
        <f t="shared" si="282"/>
        <v>0</v>
      </c>
      <c r="AV964" s="23">
        <v>7</v>
      </c>
      <c r="AW964" s="23">
        <v>15</v>
      </c>
      <c r="AX964" s="23">
        <f t="shared" si="283"/>
        <v>9</v>
      </c>
    </row>
    <row r="965" spans="2:50" ht="15" hidden="1" customHeight="1" x14ac:dyDescent="0.3">
      <c r="B965" s="15"/>
      <c r="C965" s="40" t="s">
        <v>22</v>
      </c>
      <c r="D965" s="34" t="s">
        <v>2</v>
      </c>
      <c r="E965" s="35" t="s">
        <v>2</v>
      </c>
      <c r="F965" s="41">
        <f>Current!AK965</f>
        <v>0</v>
      </c>
      <c r="G965" s="42">
        <f>Current!AL965</f>
        <v>0</v>
      </c>
      <c r="H965" s="43">
        <f>Current!AM965</f>
        <v>0</v>
      </c>
      <c r="I965" s="41">
        <f>Infrastructure!AT965</f>
        <v>0</v>
      </c>
      <c r="J965" s="42">
        <f>Infrastructure!AU965</f>
        <v>0</v>
      </c>
      <c r="K965" s="43">
        <f>Infrastructure!AV965</f>
        <v>0</v>
      </c>
      <c r="L965" s="41">
        <f>'Allocations-in-Kind'!AK965</f>
        <v>0</v>
      </c>
      <c r="M965" s="42">
        <f>'Allocations-in-Kind'!AL965</f>
        <v>0</v>
      </c>
      <c r="N965" s="43">
        <f>'Allocations-in-Kind'!AM965</f>
        <v>0</v>
      </c>
      <c r="O965" s="41"/>
      <c r="P965" s="42"/>
      <c r="Q965" s="43"/>
      <c r="R965" s="41"/>
      <c r="S965" s="42"/>
      <c r="T965" s="43"/>
      <c r="U965" s="41">
        <f>'ES Breakdown'!AK965</f>
        <v>0</v>
      </c>
      <c r="V965" s="42">
        <f>'ES Breakdown'!AL965</f>
        <v>0</v>
      </c>
      <c r="W965" s="43">
        <f>'ES Breakdown'!AM965</f>
        <v>0</v>
      </c>
      <c r="X965" s="41"/>
      <c r="Y965" s="42"/>
      <c r="Z965" s="43"/>
      <c r="AA965" s="41"/>
      <c r="AB965" s="42"/>
      <c r="AC965" s="43"/>
      <c r="AD965" s="41"/>
      <c r="AE965" s="42"/>
      <c r="AF965" s="43"/>
      <c r="AG965" s="41"/>
      <c r="AH965" s="42"/>
      <c r="AI965" s="43"/>
      <c r="AK965" s="41">
        <f t="shared" si="281"/>
        <v>0</v>
      </c>
      <c r="AL965" s="42">
        <f t="shared" si="281"/>
        <v>0</v>
      </c>
      <c r="AM965" s="43">
        <f t="shared" si="281"/>
        <v>0</v>
      </c>
      <c r="AT965" s="32">
        <f t="shared" si="282"/>
        <v>0</v>
      </c>
      <c r="AV965" s="23">
        <v>7</v>
      </c>
      <c r="AW965" s="23">
        <v>15</v>
      </c>
      <c r="AX965" s="23">
        <f t="shared" si="283"/>
        <v>10</v>
      </c>
    </row>
    <row r="966" spans="2:50" ht="15" hidden="1" customHeight="1" x14ac:dyDescent="0.3">
      <c r="B966" s="15"/>
      <c r="C966" s="40" t="s">
        <v>23</v>
      </c>
      <c r="D966" s="34" t="s">
        <v>2</v>
      </c>
      <c r="E966" s="35" t="s">
        <v>2</v>
      </c>
      <c r="F966" s="41">
        <f>Current!AK966</f>
        <v>0</v>
      </c>
      <c r="G966" s="42">
        <f>Current!AL966</f>
        <v>0</v>
      </c>
      <c r="H966" s="43">
        <f>Current!AM966</f>
        <v>0</v>
      </c>
      <c r="I966" s="41">
        <f>Infrastructure!AT966</f>
        <v>0</v>
      </c>
      <c r="J966" s="42">
        <f>Infrastructure!AU966</f>
        <v>0</v>
      </c>
      <c r="K966" s="43">
        <f>Infrastructure!AV966</f>
        <v>0</v>
      </c>
      <c r="L966" s="41">
        <f>'Allocations-in-Kind'!AK966</f>
        <v>0</v>
      </c>
      <c r="M966" s="42">
        <f>'Allocations-in-Kind'!AL966</f>
        <v>0</v>
      </c>
      <c r="N966" s="43">
        <f>'Allocations-in-Kind'!AM966</f>
        <v>0</v>
      </c>
      <c r="O966" s="41"/>
      <c r="P966" s="42"/>
      <c r="Q966" s="43"/>
      <c r="R966" s="41"/>
      <c r="S966" s="42"/>
      <c r="T966" s="43"/>
      <c r="U966" s="41">
        <f>'ES Breakdown'!AK966</f>
        <v>0</v>
      </c>
      <c r="V966" s="42">
        <f>'ES Breakdown'!AL966</f>
        <v>0</v>
      </c>
      <c r="W966" s="43">
        <f>'ES Breakdown'!AM966</f>
        <v>0</v>
      </c>
      <c r="X966" s="41"/>
      <c r="Y966" s="42"/>
      <c r="Z966" s="43"/>
      <c r="AA966" s="41"/>
      <c r="AB966" s="42"/>
      <c r="AC966" s="43"/>
      <c r="AD966" s="41"/>
      <c r="AE966" s="42"/>
      <c r="AF966" s="43"/>
      <c r="AG966" s="41"/>
      <c r="AH966" s="42"/>
      <c r="AI966" s="43"/>
      <c r="AK966" s="41">
        <f t="shared" si="281"/>
        <v>0</v>
      </c>
      <c r="AL966" s="42">
        <f t="shared" si="281"/>
        <v>0</v>
      </c>
      <c r="AM966" s="43">
        <f t="shared" si="281"/>
        <v>0</v>
      </c>
      <c r="AT966" s="32">
        <f t="shared" si="282"/>
        <v>0</v>
      </c>
      <c r="AV966" s="23">
        <v>7</v>
      </c>
      <c r="AW966" s="23">
        <v>16</v>
      </c>
      <c r="AX966" s="23">
        <f t="shared" si="283"/>
        <v>1</v>
      </c>
    </row>
    <row r="967" spans="2:50" ht="15" hidden="1" customHeight="1" x14ac:dyDescent="0.3">
      <c r="B967" s="15"/>
      <c r="C967" s="50" t="str">
        <f>IF(LEN(E966)&lt;1,"","Total: " &amp; LEFT(E966,LEN(E966)-21) &amp; "Municipalities")</f>
        <v/>
      </c>
      <c r="D967" s="51"/>
      <c r="E967" s="52"/>
      <c r="F967" s="53">
        <f>Current!AK967</f>
        <v>0</v>
      </c>
      <c r="G967" s="54">
        <f>Current!AL967</f>
        <v>0</v>
      </c>
      <c r="H967" s="55">
        <f>Current!AM967</f>
        <v>0</v>
      </c>
      <c r="I967" s="53">
        <f>Infrastructure!AT967</f>
        <v>0</v>
      </c>
      <c r="J967" s="54">
        <f>Infrastructure!AU967</f>
        <v>0</v>
      </c>
      <c r="K967" s="55">
        <f>Infrastructure!AV967</f>
        <v>0</v>
      </c>
      <c r="L967" s="53">
        <f>'Allocations-in-Kind'!AK967</f>
        <v>0</v>
      </c>
      <c r="M967" s="54">
        <f>'Allocations-in-Kind'!AL967</f>
        <v>0</v>
      </c>
      <c r="N967" s="55">
        <f>'Allocations-in-Kind'!AM967</f>
        <v>0</v>
      </c>
      <c r="O967" s="53">
        <f t="shared" ref="O967:AI967" si="284">SUM(O956:O966)</f>
        <v>0</v>
      </c>
      <c r="P967" s="54">
        <f t="shared" si="284"/>
        <v>0</v>
      </c>
      <c r="Q967" s="55">
        <f t="shared" si="284"/>
        <v>0</v>
      </c>
      <c r="R967" s="53">
        <f t="shared" si="284"/>
        <v>0</v>
      </c>
      <c r="S967" s="54">
        <f t="shared" si="284"/>
        <v>0</v>
      </c>
      <c r="T967" s="55">
        <f t="shared" si="284"/>
        <v>0</v>
      </c>
      <c r="U967" s="53">
        <f t="shared" si="284"/>
        <v>0</v>
      </c>
      <c r="V967" s="54">
        <f t="shared" si="284"/>
        <v>0</v>
      </c>
      <c r="W967" s="55">
        <f t="shared" si="284"/>
        <v>0</v>
      </c>
      <c r="X967" s="53">
        <f t="shared" si="284"/>
        <v>0</v>
      </c>
      <c r="Y967" s="54">
        <f t="shared" si="284"/>
        <v>0</v>
      </c>
      <c r="Z967" s="55">
        <f t="shared" si="284"/>
        <v>0</v>
      </c>
      <c r="AA967" s="53">
        <f t="shared" si="284"/>
        <v>0</v>
      </c>
      <c r="AB967" s="54">
        <f t="shared" si="284"/>
        <v>0</v>
      </c>
      <c r="AC967" s="55">
        <f t="shared" si="284"/>
        <v>0</v>
      </c>
      <c r="AD967" s="53">
        <f t="shared" si="284"/>
        <v>0</v>
      </c>
      <c r="AE967" s="54">
        <f t="shared" si="284"/>
        <v>0</v>
      </c>
      <c r="AF967" s="55">
        <f t="shared" si="284"/>
        <v>0</v>
      </c>
      <c r="AG967" s="53">
        <f t="shared" si="284"/>
        <v>0</v>
      </c>
      <c r="AH967" s="54">
        <f t="shared" si="284"/>
        <v>0</v>
      </c>
      <c r="AI967" s="55">
        <f t="shared" si="284"/>
        <v>0</v>
      </c>
      <c r="AK967" s="53">
        <f>SUM(AK956:AK966)</f>
        <v>0</v>
      </c>
      <c r="AL967" s="54">
        <f>SUM(AL956:AL966)</f>
        <v>0</v>
      </c>
      <c r="AM967" s="55">
        <f>SUM(AM956:AM966)</f>
        <v>0</v>
      </c>
      <c r="AT967" s="32">
        <f>IF(SUM(AT956:AT966)=0,0,1)</f>
        <v>0</v>
      </c>
    </row>
    <row r="968" spans="2:50" ht="15" hidden="1" customHeight="1" x14ac:dyDescent="0.3">
      <c r="B968" s="15"/>
      <c r="C968" s="40"/>
      <c r="D968" s="34"/>
      <c r="E968" s="35"/>
      <c r="F968" s="41">
        <f>Current!AK968</f>
        <v>0</v>
      </c>
      <c r="G968" s="42">
        <f>Current!AL968</f>
        <v>0</v>
      </c>
      <c r="H968" s="43">
        <f>Current!AM968</f>
        <v>0</v>
      </c>
      <c r="I968" s="41">
        <f>Infrastructure!AT968</f>
        <v>0</v>
      </c>
      <c r="J968" s="42">
        <f>Infrastructure!AU968</f>
        <v>0</v>
      </c>
      <c r="K968" s="43">
        <f>Infrastructure!AV968</f>
        <v>0</v>
      </c>
      <c r="L968" s="41">
        <f>'Allocations-in-Kind'!AK968</f>
        <v>0</v>
      </c>
      <c r="M968" s="42">
        <f>'Allocations-in-Kind'!AL968</f>
        <v>0</v>
      </c>
      <c r="N968" s="43">
        <f>'Allocations-in-Kind'!AM968</f>
        <v>0</v>
      </c>
      <c r="O968" s="41"/>
      <c r="P968" s="42"/>
      <c r="Q968" s="43"/>
      <c r="R968" s="41"/>
      <c r="S968" s="42"/>
      <c r="T968" s="43"/>
      <c r="U968" s="41"/>
      <c r="V968" s="42"/>
      <c r="W968" s="43"/>
      <c r="X968" s="41"/>
      <c r="Y968" s="42"/>
      <c r="Z968" s="43"/>
      <c r="AA968" s="41"/>
      <c r="AB968" s="42"/>
      <c r="AC968" s="43"/>
      <c r="AD968" s="41"/>
      <c r="AE968" s="42"/>
      <c r="AF968" s="43"/>
      <c r="AG968" s="41"/>
      <c r="AH968" s="42"/>
      <c r="AI968" s="43"/>
      <c r="AK968" s="41"/>
      <c r="AL968" s="42"/>
      <c r="AM968" s="43"/>
      <c r="AT968" s="32">
        <f>IF(AT967=0,0,1)</f>
        <v>0</v>
      </c>
    </row>
    <row r="969" spans="2:50" ht="15" hidden="1" customHeight="1" x14ac:dyDescent="0.3">
      <c r="B969" s="15"/>
      <c r="C969" s="40" t="s">
        <v>22</v>
      </c>
      <c r="D969" s="34" t="s">
        <v>2</v>
      </c>
      <c r="E969" s="35" t="s">
        <v>2</v>
      </c>
      <c r="F969" s="41">
        <f>Current!AK969</f>
        <v>0</v>
      </c>
      <c r="G969" s="42">
        <f>Current!AL969</f>
        <v>0</v>
      </c>
      <c r="H969" s="43">
        <f>Current!AM969</f>
        <v>0</v>
      </c>
      <c r="I969" s="41">
        <f>Infrastructure!AT969</f>
        <v>0</v>
      </c>
      <c r="J969" s="42">
        <f>Infrastructure!AU969</f>
        <v>0</v>
      </c>
      <c r="K969" s="43">
        <f>Infrastructure!AV969</f>
        <v>0</v>
      </c>
      <c r="L969" s="41">
        <f>'Allocations-in-Kind'!AK969</f>
        <v>0</v>
      </c>
      <c r="M969" s="42">
        <f>'Allocations-in-Kind'!AL969</f>
        <v>0</v>
      </c>
      <c r="N969" s="43">
        <f>'Allocations-in-Kind'!AM969</f>
        <v>0</v>
      </c>
      <c r="O969" s="41"/>
      <c r="P969" s="42"/>
      <c r="Q969" s="43"/>
      <c r="R969" s="41"/>
      <c r="S969" s="42"/>
      <c r="T969" s="43"/>
      <c r="U969" s="41">
        <f>'ES Breakdown'!AK969</f>
        <v>0</v>
      </c>
      <c r="V969" s="42">
        <f>'ES Breakdown'!AL969</f>
        <v>0</v>
      </c>
      <c r="W969" s="43">
        <f>'ES Breakdown'!AM969</f>
        <v>0</v>
      </c>
      <c r="X969" s="41"/>
      <c r="Y969" s="42"/>
      <c r="Z969" s="43"/>
      <c r="AA969" s="41"/>
      <c r="AB969" s="42"/>
      <c r="AC969" s="43"/>
      <c r="AD969" s="41"/>
      <c r="AE969" s="42"/>
      <c r="AF969" s="43"/>
      <c r="AG969" s="41"/>
      <c r="AH969" s="42"/>
      <c r="AI969" s="43"/>
      <c r="AK969" s="41">
        <f t="shared" ref="AK969:AM979" si="285">F969+I969+L969+O969+R969+U969+X969+AA969+AD969+AG969</f>
        <v>0</v>
      </c>
      <c r="AL969" s="42">
        <f t="shared" si="285"/>
        <v>0</v>
      </c>
      <c r="AM969" s="43">
        <f t="shared" si="285"/>
        <v>0</v>
      </c>
      <c r="AT969" s="32">
        <f>IF(LEN(E969)&lt;2,0,1)</f>
        <v>0</v>
      </c>
      <c r="AV969" s="23">
        <v>7</v>
      </c>
      <c r="AW969" s="23">
        <v>17</v>
      </c>
      <c r="AX969" s="23">
        <v>1</v>
      </c>
    </row>
    <row r="970" spans="2:50" ht="15" hidden="1" customHeight="1" x14ac:dyDescent="0.3">
      <c r="B970" s="15"/>
      <c r="C970" s="40" t="s">
        <v>22</v>
      </c>
      <c r="D970" s="34" t="s">
        <v>2</v>
      </c>
      <c r="E970" s="35" t="s">
        <v>2</v>
      </c>
      <c r="F970" s="41">
        <f>Current!AK970</f>
        <v>0</v>
      </c>
      <c r="G970" s="42">
        <f>Current!AL970</f>
        <v>0</v>
      </c>
      <c r="H970" s="43">
        <f>Current!AM970</f>
        <v>0</v>
      </c>
      <c r="I970" s="41">
        <f>Infrastructure!AT970</f>
        <v>0</v>
      </c>
      <c r="J970" s="42">
        <f>Infrastructure!AU970</f>
        <v>0</v>
      </c>
      <c r="K970" s="43">
        <f>Infrastructure!AV970</f>
        <v>0</v>
      </c>
      <c r="L970" s="41">
        <f>'Allocations-in-Kind'!AK970</f>
        <v>0</v>
      </c>
      <c r="M970" s="42">
        <f>'Allocations-in-Kind'!AL970</f>
        <v>0</v>
      </c>
      <c r="N970" s="43">
        <f>'Allocations-in-Kind'!AM970</f>
        <v>0</v>
      </c>
      <c r="O970" s="41"/>
      <c r="P970" s="42"/>
      <c r="Q970" s="43"/>
      <c r="R970" s="41"/>
      <c r="S970" s="42"/>
      <c r="T970" s="43"/>
      <c r="U970" s="41">
        <f>'ES Breakdown'!AK970</f>
        <v>0</v>
      </c>
      <c r="V970" s="42">
        <f>'ES Breakdown'!AL970</f>
        <v>0</v>
      </c>
      <c r="W970" s="43">
        <f>'ES Breakdown'!AM970</f>
        <v>0</v>
      </c>
      <c r="X970" s="41"/>
      <c r="Y970" s="42"/>
      <c r="Z970" s="43"/>
      <c r="AA970" s="41"/>
      <c r="AB970" s="42"/>
      <c r="AC970" s="43"/>
      <c r="AD970" s="41"/>
      <c r="AE970" s="42"/>
      <c r="AF970" s="43"/>
      <c r="AG970" s="41"/>
      <c r="AH970" s="42"/>
      <c r="AI970" s="43"/>
      <c r="AK970" s="41">
        <f t="shared" si="285"/>
        <v>0</v>
      </c>
      <c r="AL970" s="42">
        <f t="shared" si="285"/>
        <v>0</v>
      </c>
      <c r="AM970" s="43">
        <f t="shared" si="285"/>
        <v>0</v>
      </c>
      <c r="AT970" s="32">
        <f t="shared" ref="AT970:AT979" si="286">IF(LEN(E970)&lt;2,0,1)</f>
        <v>0</v>
      </c>
      <c r="AV970" s="23">
        <v>7</v>
      </c>
      <c r="AW970" s="23">
        <v>17</v>
      </c>
      <c r="AX970" s="23">
        <f>IF(AW970=AW969,AX969+1,1)</f>
        <v>2</v>
      </c>
    </row>
    <row r="971" spans="2:50" ht="15" hidden="1" customHeight="1" x14ac:dyDescent="0.3">
      <c r="B971" s="15"/>
      <c r="C971" s="40" t="s">
        <v>22</v>
      </c>
      <c r="D971" s="34" t="s">
        <v>2</v>
      </c>
      <c r="E971" s="35" t="s">
        <v>2</v>
      </c>
      <c r="F971" s="41">
        <f>Current!AK971</f>
        <v>0</v>
      </c>
      <c r="G971" s="42">
        <f>Current!AL971</f>
        <v>0</v>
      </c>
      <c r="H971" s="43">
        <f>Current!AM971</f>
        <v>0</v>
      </c>
      <c r="I971" s="41">
        <f>Infrastructure!AT971</f>
        <v>0</v>
      </c>
      <c r="J971" s="42">
        <f>Infrastructure!AU971</f>
        <v>0</v>
      </c>
      <c r="K971" s="43">
        <f>Infrastructure!AV971</f>
        <v>0</v>
      </c>
      <c r="L971" s="41">
        <f>'Allocations-in-Kind'!AK971</f>
        <v>0</v>
      </c>
      <c r="M971" s="42">
        <f>'Allocations-in-Kind'!AL971</f>
        <v>0</v>
      </c>
      <c r="N971" s="43">
        <f>'Allocations-in-Kind'!AM971</f>
        <v>0</v>
      </c>
      <c r="O971" s="41"/>
      <c r="P971" s="42"/>
      <c r="Q971" s="43"/>
      <c r="R971" s="41"/>
      <c r="S971" s="42"/>
      <c r="T971" s="43"/>
      <c r="U971" s="41">
        <f>'ES Breakdown'!AK971</f>
        <v>0</v>
      </c>
      <c r="V971" s="42">
        <f>'ES Breakdown'!AL971</f>
        <v>0</v>
      </c>
      <c r="W971" s="43">
        <f>'ES Breakdown'!AM971</f>
        <v>0</v>
      </c>
      <c r="X971" s="41"/>
      <c r="Y971" s="42"/>
      <c r="Z971" s="43"/>
      <c r="AA971" s="41"/>
      <c r="AB971" s="42"/>
      <c r="AC971" s="43"/>
      <c r="AD971" s="41"/>
      <c r="AE971" s="42"/>
      <c r="AF971" s="43"/>
      <c r="AG971" s="41"/>
      <c r="AH971" s="42"/>
      <c r="AI971" s="43"/>
      <c r="AK971" s="41">
        <f t="shared" si="285"/>
        <v>0</v>
      </c>
      <c r="AL971" s="42">
        <f t="shared" si="285"/>
        <v>0</v>
      </c>
      <c r="AM971" s="43">
        <f t="shared" si="285"/>
        <v>0</v>
      </c>
      <c r="AT971" s="32">
        <f t="shared" si="286"/>
        <v>0</v>
      </c>
      <c r="AV971" s="23">
        <v>7</v>
      </c>
      <c r="AW971" s="23">
        <v>17</v>
      </c>
      <c r="AX971" s="23">
        <f t="shared" ref="AX971:AX979" si="287">IF(AW971=AW970,AX970+1,1)</f>
        <v>3</v>
      </c>
    </row>
    <row r="972" spans="2:50" ht="15" hidden="1" customHeight="1" x14ac:dyDescent="0.3">
      <c r="B972" s="15"/>
      <c r="C972" s="40" t="s">
        <v>22</v>
      </c>
      <c r="D972" s="34" t="s">
        <v>2</v>
      </c>
      <c r="E972" s="35" t="s">
        <v>2</v>
      </c>
      <c r="F972" s="41">
        <f>Current!AK972</f>
        <v>0</v>
      </c>
      <c r="G972" s="42">
        <f>Current!AL972</f>
        <v>0</v>
      </c>
      <c r="H972" s="43">
        <f>Current!AM972</f>
        <v>0</v>
      </c>
      <c r="I972" s="41">
        <f>Infrastructure!AT972</f>
        <v>0</v>
      </c>
      <c r="J972" s="42">
        <f>Infrastructure!AU972</f>
        <v>0</v>
      </c>
      <c r="K972" s="43">
        <f>Infrastructure!AV972</f>
        <v>0</v>
      </c>
      <c r="L972" s="41">
        <f>'Allocations-in-Kind'!AK972</f>
        <v>0</v>
      </c>
      <c r="M972" s="42">
        <f>'Allocations-in-Kind'!AL972</f>
        <v>0</v>
      </c>
      <c r="N972" s="43">
        <f>'Allocations-in-Kind'!AM972</f>
        <v>0</v>
      </c>
      <c r="O972" s="41"/>
      <c r="P972" s="42"/>
      <c r="Q972" s="43"/>
      <c r="R972" s="41"/>
      <c r="S972" s="42"/>
      <c r="T972" s="43"/>
      <c r="U972" s="41">
        <f>'ES Breakdown'!AK972</f>
        <v>0</v>
      </c>
      <c r="V972" s="42">
        <f>'ES Breakdown'!AL972</f>
        <v>0</v>
      </c>
      <c r="W972" s="43">
        <f>'ES Breakdown'!AM972</f>
        <v>0</v>
      </c>
      <c r="X972" s="41"/>
      <c r="Y972" s="42"/>
      <c r="Z972" s="43"/>
      <c r="AA972" s="41"/>
      <c r="AB972" s="42"/>
      <c r="AC972" s="43"/>
      <c r="AD972" s="41"/>
      <c r="AE972" s="42"/>
      <c r="AF972" s="43"/>
      <c r="AG972" s="41"/>
      <c r="AH972" s="42"/>
      <c r="AI972" s="43"/>
      <c r="AK972" s="41">
        <f t="shared" si="285"/>
        <v>0</v>
      </c>
      <c r="AL972" s="42">
        <f t="shared" si="285"/>
        <v>0</v>
      </c>
      <c r="AM972" s="43">
        <f t="shared" si="285"/>
        <v>0</v>
      </c>
      <c r="AT972" s="32">
        <f t="shared" si="286"/>
        <v>0</v>
      </c>
      <c r="AV972" s="23">
        <v>7</v>
      </c>
      <c r="AW972" s="23">
        <v>17</v>
      </c>
      <c r="AX972" s="23">
        <f t="shared" si="287"/>
        <v>4</v>
      </c>
    </row>
    <row r="973" spans="2:50" ht="15" hidden="1" customHeight="1" x14ac:dyDescent="0.3">
      <c r="B973" s="15"/>
      <c r="C973" s="40" t="s">
        <v>22</v>
      </c>
      <c r="D973" s="34" t="s">
        <v>2</v>
      </c>
      <c r="E973" s="35" t="s">
        <v>2</v>
      </c>
      <c r="F973" s="41">
        <f>Current!AK973</f>
        <v>0</v>
      </c>
      <c r="G973" s="42">
        <f>Current!AL973</f>
        <v>0</v>
      </c>
      <c r="H973" s="43">
        <f>Current!AM973</f>
        <v>0</v>
      </c>
      <c r="I973" s="41">
        <f>Infrastructure!AT973</f>
        <v>0</v>
      </c>
      <c r="J973" s="42">
        <f>Infrastructure!AU973</f>
        <v>0</v>
      </c>
      <c r="K973" s="43">
        <f>Infrastructure!AV973</f>
        <v>0</v>
      </c>
      <c r="L973" s="41">
        <f>'Allocations-in-Kind'!AK973</f>
        <v>0</v>
      </c>
      <c r="M973" s="42">
        <f>'Allocations-in-Kind'!AL973</f>
        <v>0</v>
      </c>
      <c r="N973" s="43">
        <f>'Allocations-in-Kind'!AM973</f>
        <v>0</v>
      </c>
      <c r="O973" s="41"/>
      <c r="P973" s="42"/>
      <c r="Q973" s="43"/>
      <c r="R973" s="41"/>
      <c r="S973" s="42"/>
      <c r="T973" s="43"/>
      <c r="U973" s="41">
        <f>'ES Breakdown'!AK973</f>
        <v>0</v>
      </c>
      <c r="V973" s="42">
        <f>'ES Breakdown'!AL973</f>
        <v>0</v>
      </c>
      <c r="W973" s="43">
        <f>'ES Breakdown'!AM973</f>
        <v>0</v>
      </c>
      <c r="X973" s="41"/>
      <c r="Y973" s="42"/>
      <c r="Z973" s="43"/>
      <c r="AA973" s="41"/>
      <c r="AB973" s="42"/>
      <c r="AC973" s="43"/>
      <c r="AD973" s="41"/>
      <c r="AE973" s="42"/>
      <c r="AF973" s="43"/>
      <c r="AG973" s="41"/>
      <c r="AH973" s="42"/>
      <c r="AI973" s="43"/>
      <c r="AK973" s="41">
        <f t="shared" si="285"/>
        <v>0</v>
      </c>
      <c r="AL973" s="42">
        <f t="shared" si="285"/>
        <v>0</v>
      </c>
      <c r="AM973" s="43">
        <f t="shared" si="285"/>
        <v>0</v>
      </c>
      <c r="AT973" s="32">
        <f t="shared" si="286"/>
        <v>0</v>
      </c>
      <c r="AV973" s="23">
        <v>7</v>
      </c>
      <c r="AW973" s="23">
        <v>17</v>
      </c>
      <c r="AX973" s="23">
        <f t="shared" si="287"/>
        <v>5</v>
      </c>
    </row>
    <row r="974" spans="2:50" ht="15" hidden="1" customHeight="1" x14ac:dyDescent="0.3">
      <c r="B974" s="15"/>
      <c r="C974" s="40" t="s">
        <v>22</v>
      </c>
      <c r="D974" s="34" t="s">
        <v>2</v>
      </c>
      <c r="E974" s="35" t="s">
        <v>2</v>
      </c>
      <c r="F974" s="41">
        <f>Current!AK974</f>
        <v>0</v>
      </c>
      <c r="G974" s="42">
        <f>Current!AL974</f>
        <v>0</v>
      </c>
      <c r="H974" s="43">
        <f>Current!AM974</f>
        <v>0</v>
      </c>
      <c r="I974" s="41">
        <f>Infrastructure!AT974</f>
        <v>0</v>
      </c>
      <c r="J974" s="42">
        <f>Infrastructure!AU974</f>
        <v>0</v>
      </c>
      <c r="K974" s="43">
        <f>Infrastructure!AV974</f>
        <v>0</v>
      </c>
      <c r="L974" s="41">
        <f>'Allocations-in-Kind'!AK974</f>
        <v>0</v>
      </c>
      <c r="M974" s="42">
        <f>'Allocations-in-Kind'!AL974</f>
        <v>0</v>
      </c>
      <c r="N974" s="43">
        <f>'Allocations-in-Kind'!AM974</f>
        <v>0</v>
      </c>
      <c r="O974" s="41"/>
      <c r="P974" s="42"/>
      <c r="Q974" s="43"/>
      <c r="R974" s="41"/>
      <c r="S974" s="42"/>
      <c r="T974" s="43"/>
      <c r="U974" s="41">
        <f>'ES Breakdown'!AK974</f>
        <v>0</v>
      </c>
      <c r="V974" s="42">
        <f>'ES Breakdown'!AL974</f>
        <v>0</v>
      </c>
      <c r="W974" s="43">
        <f>'ES Breakdown'!AM974</f>
        <v>0</v>
      </c>
      <c r="X974" s="41"/>
      <c r="Y974" s="42"/>
      <c r="Z974" s="43"/>
      <c r="AA974" s="41"/>
      <c r="AB974" s="42"/>
      <c r="AC974" s="43"/>
      <c r="AD974" s="41"/>
      <c r="AE974" s="42"/>
      <c r="AF974" s="43"/>
      <c r="AG974" s="41"/>
      <c r="AH974" s="42"/>
      <c r="AI974" s="43"/>
      <c r="AK974" s="41">
        <f t="shared" si="285"/>
        <v>0</v>
      </c>
      <c r="AL974" s="42">
        <f t="shared" si="285"/>
        <v>0</v>
      </c>
      <c r="AM974" s="43">
        <f t="shared" si="285"/>
        <v>0</v>
      </c>
      <c r="AT974" s="32">
        <f t="shared" si="286"/>
        <v>0</v>
      </c>
      <c r="AV974" s="23">
        <v>7</v>
      </c>
      <c r="AW974" s="23">
        <v>17</v>
      </c>
      <c r="AX974" s="23">
        <f t="shared" si="287"/>
        <v>6</v>
      </c>
    </row>
    <row r="975" spans="2:50" ht="15" hidden="1" customHeight="1" x14ac:dyDescent="0.3">
      <c r="B975" s="15"/>
      <c r="C975" s="40" t="s">
        <v>22</v>
      </c>
      <c r="D975" s="34" t="s">
        <v>2</v>
      </c>
      <c r="E975" s="35" t="s">
        <v>2</v>
      </c>
      <c r="F975" s="41">
        <f>Current!AK975</f>
        <v>0</v>
      </c>
      <c r="G975" s="42">
        <f>Current!AL975</f>
        <v>0</v>
      </c>
      <c r="H975" s="43">
        <f>Current!AM975</f>
        <v>0</v>
      </c>
      <c r="I975" s="41">
        <f>Infrastructure!AT975</f>
        <v>0</v>
      </c>
      <c r="J975" s="42">
        <f>Infrastructure!AU975</f>
        <v>0</v>
      </c>
      <c r="K975" s="43">
        <f>Infrastructure!AV975</f>
        <v>0</v>
      </c>
      <c r="L975" s="41">
        <f>'Allocations-in-Kind'!AK975</f>
        <v>0</v>
      </c>
      <c r="M975" s="42">
        <f>'Allocations-in-Kind'!AL975</f>
        <v>0</v>
      </c>
      <c r="N975" s="43">
        <f>'Allocations-in-Kind'!AM975</f>
        <v>0</v>
      </c>
      <c r="O975" s="41"/>
      <c r="P975" s="42"/>
      <c r="Q975" s="43"/>
      <c r="R975" s="41"/>
      <c r="S975" s="42"/>
      <c r="T975" s="43"/>
      <c r="U975" s="41">
        <f>'ES Breakdown'!AK975</f>
        <v>0</v>
      </c>
      <c r="V975" s="42">
        <f>'ES Breakdown'!AL975</f>
        <v>0</v>
      </c>
      <c r="W975" s="43">
        <f>'ES Breakdown'!AM975</f>
        <v>0</v>
      </c>
      <c r="X975" s="41"/>
      <c r="Y975" s="42"/>
      <c r="Z975" s="43"/>
      <c r="AA975" s="41"/>
      <c r="AB975" s="42"/>
      <c r="AC975" s="43"/>
      <c r="AD975" s="41"/>
      <c r="AE975" s="42"/>
      <c r="AF975" s="43"/>
      <c r="AG975" s="41"/>
      <c r="AH975" s="42"/>
      <c r="AI975" s="43"/>
      <c r="AK975" s="41">
        <f t="shared" si="285"/>
        <v>0</v>
      </c>
      <c r="AL975" s="42">
        <f t="shared" si="285"/>
        <v>0</v>
      </c>
      <c r="AM975" s="43">
        <f t="shared" si="285"/>
        <v>0</v>
      </c>
      <c r="AT975" s="32">
        <f t="shared" si="286"/>
        <v>0</v>
      </c>
      <c r="AV975" s="23">
        <v>7</v>
      </c>
      <c r="AW975" s="23">
        <v>17</v>
      </c>
      <c r="AX975" s="23">
        <f t="shared" si="287"/>
        <v>7</v>
      </c>
    </row>
    <row r="976" spans="2:50" ht="15" hidden="1" customHeight="1" x14ac:dyDescent="0.3">
      <c r="C976" s="40" t="s">
        <v>22</v>
      </c>
      <c r="D976" s="34" t="s">
        <v>2</v>
      </c>
      <c r="E976" s="35" t="s">
        <v>2</v>
      </c>
      <c r="F976" s="41">
        <f>Current!AK976</f>
        <v>0</v>
      </c>
      <c r="G976" s="42">
        <f>Current!AL976</f>
        <v>0</v>
      </c>
      <c r="H976" s="43">
        <f>Current!AM976</f>
        <v>0</v>
      </c>
      <c r="I976" s="41">
        <f>Infrastructure!AT976</f>
        <v>0</v>
      </c>
      <c r="J976" s="42">
        <f>Infrastructure!AU976</f>
        <v>0</v>
      </c>
      <c r="K976" s="43">
        <f>Infrastructure!AV976</f>
        <v>0</v>
      </c>
      <c r="L976" s="41">
        <f>'Allocations-in-Kind'!AK976</f>
        <v>0</v>
      </c>
      <c r="M976" s="42">
        <f>'Allocations-in-Kind'!AL976</f>
        <v>0</v>
      </c>
      <c r="N976" s="43">
        <f>'Allocations-in-Kind'!AM976</f>
        <v>0</v>
      </c>
      <c r="O976" s="41"/>
      <c r="P976" s="42"/>
      <c r="Q976" s="43"/>
      <c r="R976" s="41"/>
      <c r="S976" s="42"/>
      <c r="T976" s="43"/>
      <c r="U976" s="41">
        <f>'ES Breakdown'!AK976</f>
        <v>0</v>
      </c>
      <c r="V976" s="42">
        <f>'ES Breakdown'!AL976</f>
        <v>0</v>
      </c>
      <c r="W976" s="43">
        <f>'ES Breakdown'!AM976</f>
        <v>0</v>
      </c>
      <c r="X976" s="41"/>
      <c r="Y976" s="42"/>
      <c r="Z976" s="43"/>
      <c r="AA976" s="41"/>
      <c r="AB976" s="42"/>
      <c r="AC976" s="43"/>
      <c r="AD976" s="41"/>
      <c r="AE976" s="42"/>
      <c r="AF976" s="43"/>
      <c r="AG976" s="41"/>
      <c r="AH976" s="42"/>
      <c r="AI976" s="43"/>
      <c r="AK976" s="41">
        <f t="shared" si="285"/>
        <v>0</v>
      </c>
      <c r="AL976" s="42">
        <f t="shared" si="285"/>
        <v>0</v>
      </c>
      <c r="AM976" s="43">
        <f t="shared" si="285"/>
        <v>0</v>
      </c>
      <c r="AT976" s="32">
        <f t="shared" si="286"/>
        <v>0</v>
      </c>
      <c r="AV976" s="23">
        <v>7</v>
      </c>
      <c r="AW976" s="23">
        <v>17</v>
      </c>
      <c r="AX976" s="23">
        <f t="shared" si="287"/>
        <v>8</v>
      </c>
    </row>
    <row r="977" spans="3:50" ht="15" hidden="1" customHeight="1" x14ac:dyDescent="0.3">
      <c r="C977" s="40" t="s">
        <v>22</v>
      </c>
      <c r="D977" s="34" t="s">
        <v>2</v>
      </c>
      <c r="E977" s="35" t="s">
        <v>2</v>
      </c>
      <c r="F977" s="41">
        <f>Current!AK977</f>
        <v>0</v>
      </c>
      <c r="G977" s="42">
        <f>Current!AL977</f>
        <v>0</v>
      </c>
      <c r="H977" s="43">
        <f>Current!AM977</f>
        <v>0</v>
      </c>
      <c r="I977" s="41">
        <f>Infrastructure!AT977</f>
        <v>0</v>
      </c>
      <c r="J977" s="42">
        <f>Infrastructure!AU977</f>
        <v>0</v>
      </c>
      <c r="K977" s="43">
        <f>Infrastructure!AV977</f>
        <v>0</v>
      </c>
      <c r="L977" s="41">
        <f>'Allocations-in-Kind'!AK977</f>
        <v>0</v>
      </c>
      <c r="M977" s="42">
        <f>'Allocations-in-Kind'!AL977</f>
        <v>0</v>
      </c>
      <c r="N977" s="43">
        <f>'Allocations-in-Kind'!AM977</f>
        <v>0</v>
      </c>
      <c r="O977" s="41"/>
      <c r="P977" s="42"/>
      <c r="Q977" s="43"/>
      <c r="R977" s="41"/>
      <c r="S977" s="42"/>
      <c r="T977" s="43"/>
      <c r="U977" s="41">
        <f>'ES Breakdown'!AK977</f>
        <v>0</v>
      </c>
      <c r="V977" s="42">
        <f>'ES Breakdown'!AL977</f>
        <v>0</v>
      </c>
      <c r="W977" s="43">
        <f>'ES Breakdown'!AM977</f>
        <v>0</v>
      </c>
      <c r="X977" s="41"/>
      <c r="Y977" s="42"/>
      <c r="Z977" s="43"/>
      <c r="AA977" s="41"/>
      <c r="AB977" s="42"/>
      <c r="AC977" s="43"/>
      <c r="AD977" s="41"/>
      <c r="AE977" s="42"/>
      <c r="AF977" s="43"/>
      <c r="AG977" s="41"/>
      <c r="AH977" s="42"/>
      <c r="AI977" s="43"/>
      <c r="AK977" s="41">
        <f t="shared" si="285"/>
        <v>0</v>
      </c>
      <c r="AL977" s="42">
        <f t="shared" si="285"/>
        <v>0</v>
      </c>
      <c r="AM977" s="43">
        <f t="shared" si="285"/>
        <v>0</v>
      </c>
      <c r="AT977" s="32">
        <f t="shared" si="286"/>
        <v>0</v>
      </c>
      <c r="AV977" s="23">
        <v>7</v>
      </c>
      <c r="AW977" s="23">
        <v>17</v>
      </c>
      <c r="AX977" s="23">
        <f t="shared" si="287"/>
        <v>9</v>
      </c>
    </row>
    <row r="978" spans="3:50" ht="15" hidden="1" customHeight="1" x14ac:dyDescent="0.3">
      <c r="C978" s="40" t="s">
        <v>22</v>
      </c>
      <c r="D978" s="34" t="s">
        <v>2</v>
      </c>
      <c r="E978" s="35" t="s">
        <v>2</v>
      </c>
      <c r="F978" s="41">
        <f>Current!AK978</f>
        <v>0</v>
      </c>
      <c r="G978" s="42">
        <f>Current!AL978</f>
        <v>0</v>
      </c>
      <c r="H978" s="43">
        <f>Current!AM978</f>
        <v>0</v>
      </c>
      <c r="I978" s="41">
        <f>Infrastructure!AT978</f>
        <v>0</v>
      </c>
      <c r="J978" s="42">
        <f>Infrastructure!AU978</f>
        <v>0</v>
      </c>
      <c r="K978" s="43">
        <f>Infrastructure!AV978</f>
        <v>0</v>
      </c>
      <c r="L978" s="41">
        <f>'Allocations-in-Kind'!AK978</f>
        <v>0</v>
      </c>
      <c r="M978" s="42">
        <f>'Allocations-in-Kind'!AL978</f>
        <v>0</v>
      </c>
      <c r="N978" s="43">
        <f>'Allocations-in-Kind'!AM978</f>
        <v>0</v>
      </c>
      <c r="O978" s="41"/>
      <c r="P978" s="42"/>
      <c r="Q978" s="43"/>
      <c r="R978" s="41"/>
      <c r="S978" s="42"/>
      <c r="T978" s="43"/>
      <c r="U978" s="41">
        <f>'ES Breakdown'!AK978</f>
        <v>0</v>
      </c>
      <c r="V978" s="42">
        <f>'ES Breakdown'!AL978</f>
        <v>0</v>
      </c>
      <c r="W978" s="43">
        <f>'ES Breakdown'!AM978</f>
        <v>0</v>
      </c>
      <c r="X978" s="41"/>
      <c r="Y978" s="42"/>
      <c r="Z978" s="43"/>
      <c r="AA978" s="41"/>
      <c r="AB978" s="42"/>
      <c r="AC978" s="43"/>
      <c r="AD978" s="41"/>
      <c r="AE978" s="42"/>
      <c r="AF978" s="43"/>
      <c r="AG978" s="41"/>
      <c r="AH978" s="42"/>
      <c r="AI978" s="43"/>
      <c r="AK978" s="41">
        <f t="shared" si="285"/>
        <v>0</v>
      </c>
      <c r="AL978" s="42">
        <f t="shared" si="285"/>
        <v>0</v>
      </c>
      <c r="AM978" s="43">
        <f t="shared" si="285"/>
        <v>0</v>
      </c>
      <c r="AT978" s="32">
        <f t="shared" si="286"/>
        <v>0</v>
      </c>
      <c r="AV978" s="23">
        <v>7</v>
      </c>
      <c r="AW978" s="23">
        <v>17</v>
      </c>
      <c r="AX978" s="23">
        <f t="shared" si="287"/>
        <v>10</v>
      </c>
    </row>
    <row r="979" spans="3:50" ht="15" hidden="1" customHeight="1" x14ac:dyDescent="0.3">
      <c r="C979" s="40" t="s">
        <v>23</v>
      </c>
      <c r="D979" s="34" t="s">
        <v>2</v>
      </c>
      <c r="E979" s="35" t="s">
        <v>2</v>
      </c>
      <c r="F979" s="41">
        <f>Current!AK979</f>
        <v>0</v>
      </c>
      <c r="G979" s="42">
        <f>Current!AL979</f>
        <v>0</v>
      </c>
      <c r="H979" s="43">
        <f>Current!AM979</f>
        <v>0</v>
      </c>
      <c r="I979" s="41">
        <f>Infrastructure!AT979</f>
        <v>0</v>
      </c>
      <c r="J979" s="42">
        <f>Infrastructure!AU979</f>
        <v>0</v>
      </c>
      <c r="K979" s="43">
        <f>Infrastructure!AV979</f>
        <v>0</v>
      </c>
      <c r="L979" s="41">
        <f>'Allocations-in-Kind'!AK979</f>
        <v>0</v>
      </c>
      <c r="M979" s="42">
        <f>'Allocations-in-Kind'!AL979</f>
        <v>0</v>
      </c>
      <c r="N979" s="43">
        <f>'Allocations-in-Kind'!AM979</f>
        <v>0</v>
      </c>
      <c r="O979" s="41"/>
      <c r="P979" s="42"/>
      <c r="Q979" s="43"/>
      <c r="R979" s="41"/>
      <c r="S979" s="42"/>
      <c r="T979" s="43"/>
      <c r="U979" s="41">
        <f>'ES Breakdown'!AK979</f>
        <v>0</v>
      </c>
      <c r="V979" s="42">
        <f>'ES Breakdown'!AL979</f>
        <v>0</v>
      </c>
      <c r="W979" s="43">
        <f>'ES Breakdown'!AM979</f>
        <v>0</v>
      </c>
      <c r="X979" s="41"/>
      <c r="Y979" s="42"/>
      <c r="Z979" s="43"/>
      <c r="AA979" s="41"/>
      <c r="AB979" s="42"/>
      <c r="AC979" s="43"/>
      <c r="AD979" s="41"/>
      <c r="AE979" s="42"/>
      <c r="AF979" s="43"/>
      <c r="AG979" s="41"/>
      <c r="AH979" s="42"/>
      <c r="AI979" s="43"/>
      <c r="AK979" s="41">
        <f t="shared" si="285"/>
        <v>0</v>
      </c>
      <c r="AL979" s="42">
        <f t="shared" si="285"/>
        <v>0</v>
      </c>
      <c r="AM979" s="43">
        <f t="shared" si="285"/>
        <v>0</v>
      </c>
      <c r="AT979" s="32">
        <f t="shared" si="286"/>
        <v>0</v>
      </c>
      <c r="AV979" s="23">
        <v>7</v>
      </c>
      <c r="AW979" s="23">
        <v>18</v>
      </c>
      <c r="AX979" s="23">
        <f t="shared" si="287"/>
        <v>1</v>
      </c>
    </row>
    <row r="980" spans="3:50" ht="15" hidden="1" customHeight="1" x14ac:dyDescent="0.3">
      <c r="C980" s="50" t="str">
        <f>IF(LEN(E979)&lt;1,"","Total: " &amp; LEFT(E979,LEN(E979)-21) &amp; "Municipalities")</f>
        <v/>
      </c>
      <c r="D980" s="51"/>
      <c r="E980" s="52"/>
      <c r="F980" s="53">
        <f>Current!AK980</f>
        <v>0</v>
      </c>
      <c r="G980" s="54">
        <f>Current!AL980</f>
        <v>0</v>
      </c>
      <c r="H980" s="55">
        <f>Current!AM980</f>
        <v>0</v>
      </c>
      <c r="I980" s="53">
        <f>Infrastructure!AT980</f>
        <v>0</v>
      </c>
      <c r="J980" s="54">
        <f>Infrastructure!AU980</f>
        <v>0</v>
      </c>
      <c r="K980" s="55">
        <f>Infrastructure!AV980</f>
        <v>0</v>
      </c>
      <c r="L980" s="53">
        <f>'Allocations-in-Kind'!AK980</f>
        <v>0</v>
      </c>
      <c r="M980" s="54">
        <f>'Allocations-in-Kind'!AL980</f>
        <v>0</v>
      </c>
      <c r="N980" s="55">
        <f>'Allocations-in-Kind'!AM980</f>
        <v>0</v>
      </c>
      <c r="O980" s="53">
        <f t="shared" ref="O980:AI980" si="288">SUM(O969:O979)</f>
        <v>0</v>
      </c>
      <c r="P980" s="54">
        <f t="shared" si="288"/>
        <v>0</v>
      </c>
      <c r="Q980" s="55">
        <f t="shared" si="288"/>
        <v>0</v>
      </c>
      <c r="R980" s="53">
        <f t="shared" si="288"/>
        <v>0</v>
      </c>
      <c r="S980" s="54">
        <f t="shared" si="288"/>
        <v>0</v>
      </c>
      <c r="T980" s="55">
        <f t="shared" si="288"/>
        <v>0</v>
      </c>
      <c r="U980" s="53">
        <f t="shared" si="288"/>
        <v>0</v>
      </c>
      <c r="V980" s="54">
        <f t="shared" si="288"/>
        <v>0</v>
      </c>
      <c r="W980" s="55">
        <f t="shared" si="288"/>
        <v>0</v>
      </c>
      <c r="X980" s="53">
        <f t="shared" si="288"/>
        <v>0</v>
      </c>
      <c r="Y980" s="54">
        <f t="shared" si="288"/>
        <v>0</v>
      </c>
      <c r="Z980" s="55">
        <f t="shared" si="288"/>
        <v>0</v>
      </c>
      <c r="AA980" s="53">
        <f t="shared" si="288"/>
        <v>0</v>
      </c>
      <c r="AB980" s="54">
        <f t="shared" si="288"/>
        <v>0</v>
      </c>
      <c r="AC980" s="55">
        <f t="shared" si="288"/>
        <v>0</v>
      </c>
      <c r="AD980" s="53">
        <f t="shared" si="288"/>
        <v>0</v>
      </c>
      <c r="AE980" s="54">
        <f t="shared" si="288"/>
        <v>0</v>
      </c>
      <c r="AF980" s="55">
        <f t="shared" si="288"/>
        <v>0</v>
      </c>
      <c r="AG980" s="53">
        <f t="shared" si="288"/>
        <v>0</v>
      </c>
      <c r="AH980" s="54">
        <f t="shared" si="288"/>
        <v>0</v>
      </c>
      <c r="AI980" s="55">
        <f t="shared" si="288"/>
        <v>0</v>
      </c>
      <c r="AK980" s="53">
        <f>SUM(AK969:AK979)</f>
        <v>0</v>
      </c>
      <c r="AL980" s="54">
        <f>SUM(AL969:AL979)</f>
        <v>0</v>
      </c>
      <c r="AM980" s="55">
        <f>SUM(AM969:AM979)</f>
        <v>0</v>
      </c>
      <c r="AT980" s="32">
        <f>IF(SUM(AT969:AT979)=0,0,1)</f>
        <v>0</v>
      </c>
    </row>
    <row r="981" spans="3:50" ht="15" hidden="1" customHeight="1" x14ac:dyDescent="0.3">
      <c r="C981" s="40"/>
      <c r="D981" s="34"/>
      <c r="E981" s="35"/>
      <c r="F981" s="41">
        <f>Current!AK981</f>
        <v>0</v>
      </c>
      <c r="G981" s="42">
        <f>Current!AL981</f>
        <v>0</v>
      </c>
      <c r="H981" s="43">
        <f>Current!AM981</f>
        <v>0</v>
      </c>
      <c r="I981" s="41">
        <f>Infrastructure!AT981</f>
        <v>0</v>
      </c>
      <c r="J981" s="42">
        <f>Infrastructure!AU981</f>
        <v>0</v>
      </c>
      <c r="K981" s="43">
        <f>Infrastructure!AV981</f>
        <v>0</v>
      </c>
      <c r="L981" s="41">
        <f>'Allocations-in-Kind'!AK981</f>
        <v>0</v>
      </c>
      <c r="M981" s="42">
        <f>'Allocations-in-Kind'!AL981</f>
        <v>0</v>
      </c>
      <c r="N981" s="43">
        <f>'Allocations-in-Kind'!AM981</f>
        <v>0</v>
      </c>
      <c r="O981" s="41"/>
      <c r="P981" s="42"/>
      <c r="Q981" s="43"/>
      <c r="R981" s="41"/>
      <c r="S981" s="42"/>
      <c r="T981" s="43"/>
      <c r="U981" s="41"/>
      <c r="V981" s="42"/>
      <c r="W981" s="43"/>
      <c r="X981" s="41"/>
      <c r="Y981" s="42"/>
      <c r="Z981" s="43"/>
      <c r="AA981" s="41"/>
      <c r="AB981" s="42"/>
      <c r="AC981" s="43"/>
      <c r="AD981" s="41"/>
      <c r="AE981" s="42"/>
      <c r="AF981" s="43"/>
      <c r="AG981" s="41"/>
      <c r="AH981" s="42"/>
      <c r="AI981" s="43"/>
      <c r="AK981" s="41"/>
      <c r="AL981" s="42"/>
      <c r="AM981" s="43"/>
      <c r="AT981" s="32">
        <f>IF(AT980=0,0,1)</f>
        <v>0</v>
      </c>
    </row>
    <row r="982" spans="3:50" ht="15" hidden="1" customHeight="1" x14ac:dyDescent="0.3">
      <c r="C982" s="40" t="s">
        <v>22</v>
      </c>
      <c r="D982" s="34" t="s">
        <v>2</v>
      </c>
      <c r="E982" s="35" t="s">
        <v>2</v>
      </c>
      <c r="F982" s="41">
        <f>Current!AK982</f>
        <v>0</v>
      </c>
      <c r="G982" s="42">
        <f>Current!AL982</f>
        <v>0</v>
      </c>
      <c r="H982" s="43">
        <f>Current!AM982</f>
        <v>0</v>
      </c>
      <c r="I982" s="41">
        <f>Infrastructure!AT982</f>
        <v>0</v>
      </c>
      <c r="J982" s="42">
        <f>Infrastructure!AU982</f>
        <v>0</v>
      </c>
      <c r="K982" s="43">
        <f>Infrastructure!AV982</f>
        <v>0</v>
      </c>
      <c r="L982" s="41">
        <f>'Allocations-in-Kind'!AK982</f>
        <v>0</v>
      </c>
      <c r="M982" s="42">
        <f>'Allocations-in-Kind'!AL982</f>
        <v>0</v>
      </c>
      <c r="N982" s="43">
        <f>'Allocations-in-Kind'!AM982</f>
        <v>0</v>
      </c>
      <c r="O982" s="41"/>
      <c r="P982" s="42"/>
      <c r="Q982" s="43"/>
      <c r="R982" s="41"/>
      <c r="S982" s="42"/>
      <c r="T982" s="43"/>
      <c r="U982" s="41">
        <f>'ES Breakdown'!AK982</f>
        <v>0</v>
      </c>
      <c r="V982" s="42">
        <f>'ES Breakdown'!AL982</f>
        <v>0</v>
      </c>
      <c r="W982" s="43">
        <f>'ES Breakdown'!AM982</f>
        <v>0</v>
      </c>
      <c r="X982" s="41"/>
      <c r="Y982" s="42"/>
      <c r="Z982" s="43"/>
      <c r="AA982" s="41"/>
      <c r="AB982" s="42"/>
      <c r="AC982" s="43"/>
      <c r="AD982" s="41"/>
      <c r="AE982" s="42"/>
      <c r="AF982" s="43"/>
      <c r="AG982" s="41"/>
      <c r="AH982" s="42"/>
      <c r="AI982" s="43"/>
      <c r="AK982" s="41">
        <f t="shared" ref="AK982:AM992" si="289">F982+I982+L982+O982+R982+U982+X982+AA982+AD982+AG982</f>
        <v>0</v>
      </c>
      <c r="AL982" s="42">
        <f t="shared" si="289"/>
        <v>0</v>
      </c>
      <c r="AM982" s="43">
        <f t="shared" si="289"/>
        <v>0</v>
      </c>
      <c r="AT982" s="32">
        <f>IF(LEN(E982)&lt;2,0,1)</f>
        <v>0</v>
      </c>
      <c r="AV982" s="23">
        <v>7</v>
      </c>
      <c r="AW982" s="23">
        <v>19</v>
      </c>
      <c r="AX982" s="23">
        <v>1</v>
      </c>
    </row>
    <row r="983" spans="3:50" ht="15" hidden="1" customHeight="1" x14ac:dyDescent="0.3">
      <c r="C983" s="40" t="s">
        <v>22</v>
      </c>
      <c r="D983" s="34" t="s">
        <v>2</v>
      </c>
      <c r="E983" s="35" t="s">
        <v>2</v>
      </c>
      <c r="F983" s="41">
        <f>Current!AK983</f>
        <v>0</v>
      </c>
      <c r="G983" s="42">
        <f>Current!AL983</f>
        <v>0</v>
      </c>
      <c r="H983" s="43">
        <f>Current!AM983</f>
        <v>0</v>
      </c>
      <c r="I983" s="41">
        <f>Infrastructure!AT983</f>
        <v>0</v>
      </c>
      <c r="J983" s="42">
        <f>Infrastructure!AU983</f>
        <v>0</v>
      </c>
      <c r="K983" s="43">
        <f>Infrastructure!AV983</f>
        <v>0</v>
      </c>
      <c r="L983" s="41">
        <f>'Allocations-in-Kind'!AK983</f>
        <v>0</v>
      </c>
      <c r="M983" s="42">
        <f>'Allocations-in-Kind'!AL983</f>
        <v>0</v>
      </c>
      <c r="N983" s="43">
        <f>'Allocations-in-Kind'!AM983</f>
        <v>0</v>
      </c>
      <c r="O983" s="41"/>
      <c r="P983" s="42"/>
      <c r="Q983" s="43"/>
      <c r="R983" s="41"/>
      <c r="S983" s="42"/>
      <c r="T983" s="43"/>
      <c r="U983" s="41">
        <f>'ES Breakdown'!AK983</f>
        <v>0</v>
      </c>
      <c r="V983" s="42">
        <f>'ES Breakdown'!AL983</f>
        <v>0</v>
      </c>
      <c r="W983" s="43">
        <f>'ES Breakdown'!AM983</f>
        <v>0</v>
      </c>
      <c r="X983" s="41"/>
      <c r="Y983" s="42"/>
      <c r="Z983" s="43"/>
      <c r="AA983" s="41"/>
      <c r="AB983" s="42"/>
      <c r="AC983" s="43"/>
      <c r="AD983" s="41"/>
      <c r="AE983" s="42"/>
      <c r="AF983" s="43"/>
      <c r="AG983" s="41"/>
      <c r="AH983" s="42"/>
      <c r="AI983" s="43"/>
      <c r="AK983" s="41">
        <f t="shared" si="289"/>
        <v>0</v>
      </c>
      <c r="AL983" s="42">
        <f t="shared" si="289"/>
        <v>0</v>
      </c>
      <c r="AM983" s="43">
        <f t="shared" si="289"/>
        <v>0</v>
      </c>
      <c r="AT983" s="32">
        <f t="shared" ref="AT983:AT992" si="290">IF(LEN(E983)&lt;2,0,1)</f>
        <v>0</v>
      </c>
      <c r="AV983" s="23">
        <v>7</v>
      </c>
      <c r="AW983" s="23">
        <v>19</v>
      </c>
      <c r="AX983" s="23">
        <f>IF(AW983=AW982,AX982+1,1)</f>
        <v>2</v>
      </c>
    </row>
    <row r="984" spans="3:50" ht="15" hidden="1" customHeight="1" x14ac:dyDescent="0.3">
      <c r="C984" s="40" t="s">
        <v>22</v>
      </c>
      <c r="D984" s="34" t="s">
        <v>2</v>
      </c>
      <c r="E984" s="35" t="s">
        <v>2</v>
      </c>
      <c r="F984" s="41">
        <f>Current!AK984</f>
        <v>0</v>
      </c>
      <c r="G984" s="42">
        <f>Current!AL984</f>
        <v>0</v>
      </c>
      <c r="H984" s="43">
        <f>Current!AM984</f>
        <v>0</v>
      </c>
      <c r="I984" s="41">
        <f>Infrastructure!AT984</f>
        <v>0</v>
      </c>
      <c r="J984" s="42">
        <f>Infrastructure!AU984</f>
        <v>0</v>
      </c>
      <c r="K984" s="43">
        <f>Infrastructure!AV984</f>
        <v>0</v>
      </c>
      <c r="L984" s="41">
        <f>'Allocations-in-Kind'!AK984</f>
        <v>0</v>
      </c>
      <c r="M984" s="42">
        <f>'Allocations-in-Kind'!AL984</f>
        <v>0</v>
      </c>
      <c r="N984" s="43">
        <f>'Allocations-in-Kind'!AM984</f>
        <v>0</v>
      </c>
      <c r="O984" s="41"/>
      <c r="P984" s="42"/>
      <c r="Q984" s="43"/>
      <c r="R984" s="41"/>
      <c r="S984" s="42"/>
      <c r="T984" s="43"/>
      <c r="U984" s="41">
        <f>'ES Breakdown'!AK984</f>
        <v>0</v>
      </c>
      <c r="V984" s="42">
        <f>'ES Breakdown'!AL984</f>
        <v>0</v>
      </c>
      <c r="W984" s="43">
        <f>'ES Breakdown'!AM984</f>
        <v>0</v>
      </c>
      <c r="X984" s="41"/>
      <c r="Y984" s="42"/>
      <c r="Z984" s="43"/>
      <c r="AA984" s="41"/>
      <c r="AB984" s="42"/>
      <c r="AC984" s="43"/>
      <c r="AD984" s="41"/>
      <c r="AE984" s="42"/>
      <c r="AF984" s="43"/>
      <c r="AG984" s="41"/>
      <c r="AH984" s="42"/>
      <c r="AI984" s="43"/>
      <c r="AK984" s="41">
        <f t="shared" si="289"/>
        <v>0</v>
      </c>
      <c r="AL984" s="42">
        <f t="shared" si="289"/>
        <v>0</v>
      </c>
      <c r="AM984" s="43">
        <f t="shared" si="289"/>
        <v>0</v>
      </c>
      <c r="AT984" s="32">
        <f t="shared" si="290"/>
        <v>0</v>
      </c>
      <c r="AV984" s="23">
        <v>7</v>
      </c>
      <c r="AW984" s="23">
        <v>19</v>
      </c>
      <c r="AX984" s="23">
        <f t="shared" ref="AX984:AX992" si="291">IF(AW984=AW983,AX983+1,1)</f>
        <v>3</v>
      </c>
    </row>
    <row r="985" spans="3:50" ht="15" hidden="1" customHeight="1" x14ac:dyDescent="0.3">
      <c r="C985" s="40" t="s">
        <v>22</v>
      </c>
      <c r="D985" s="34" t="s">
        <v>2</v>
      </c>
      <c r="E985" s="35" t="s">
        <v>2</v>
      </c>
      <c r="F985" s="41">
        <f>Current!AK985</f>
        <v>0</v>
      </c>
      <c r="G985" s="42">
        <f>Current!AL985</f>
        <v>0</v>
      </c>
      <c r="H985" s="43">
        <f>Current!AM985</f>
        <v>0</v>
      </c>
      <c r="I985" s="41">
        <f>Infrastructure!AT985</f>
        <v>0</v>
      </c>
      <c r="J985" s="42">
        <f>Infrastructure!AU985</f>
        <v>0</v>
      </c>
      <c r="K985" s="43">
        <f>Infrastructure!AV985</f>
        <v>0</v>
      </c>
      <c r="L985" s="41">
        <f>'Allocations-in-Kind'!AK985</f>
        <v>0</v>
      </c>
      <c r="M985" s="42">
        <f>'Allocations-in-Kind'!AL985</f>
        <v>0</v>
      </c>
      <c r="N985" s="43">
        <f>'Allocations-in-Kind'!AM985</f>
        <v>0</v>
      </c>
      <c r="O985" s="41"/>
      <c r="P985" s="42"/>
      <c r="Q985" s="43"/>
      <c r="R985" s="41"/>
      <c r="S985" s="42"/>
      <c r="T985" s="43"/>
      <c r="U985" s="41">
        <f>'ES Breakdown'!AK985</f>
        <v>0</v>
      </c>
      <c r="V985" s="42">
        <f>'ES Breakdown'!AL985</f>
        <v>0</v>
      </c>
      <c r="W985" s="43">
        <f>'ES Breakdown'!AM985</f>
        <v>0</v>
      </c>
      <c r="X985" s="41"/>
      <c r="Y985" s="42"/>
      <c r="Z985" s="43"/>
      <c r="AA985" s="41"/>
      <c r="AB985" s="42"/>
      <c r="AC985" s="43"/>
      <c r="AD985" s="41"/>
      <c r="AE985" s="42"/>
      <c r="AF985" s="43"/>
      <c r="AG985" s="41"/>
      <c r="AH985" s="42"/>
      <c r="AI985" s="43"/>
      <c r="AK985" s="41">
        <f t="shared" si="289"/>
        <v>0</v>
      </c>
      <c r="AL985" s="42">
        <f t="shared" si="289"/>
        <v>0</v>
      </c>
      <c r="AM985" s="43">
        <f t="shared" si="289"/>
        <v>0</v>
      </c>
      <c r="AT985" s="32">
        <f t="shared" si="290"/>
        <v>0</v>
      </c>
      <c r="AV985" s="23">
        <v>7</v>
      </c>
      <c r="AW985" s="23">
        <v>19</v>
      </c>
      <c r="AX985" s="23">
        <f t="shared" si="291"/>
        <v>4</v>
      </c>
    </row>
    <row r="986" spans="3:50" ht="15" hidden="1" customHeight="1" x14ac:dyDescent="0.3">
      <c r="C986" s="40" t="s">
        <v>22</v>
      </c>
      <c r="D986" s="34" t="s">
        <v>2</v>
      </c>
      <c r="E986" s="35" t="s">
        <v>2</v>
      </c>
      <c r="F986" s="41">
        <f>Current!AK986</f>
        <v>0</v>
      </c>
      <c r="G986" s="42">
        <f>Current!AL986</f>
        <v>0</v>
      </c>
      <c r="H986" s="43">
        <f>Current!AM986</f>
        <v>0</v>
      </c>
      <c r="I986" s="41">
        <f>Infrastructure!AT986</f>
        <v>0</v>
      </c>
      <c r="J986" s="42">
        <f>Infrastructure!AU986</f>
        <v>0</v>
      </c>
      <c r="K986" s="43">
        <f>Infrastructure!AV986</f>
        <v>0</v>
      </c>
      <c r="L986" s="41">
        <f>'Allocations-in-Kind'!AK986</f>
        <v>0</v>
      </c>
      <c r="M986" s="42">
        <f>'Allocations-in-Kind'!AL986</f>
        <v>0</v>
      </c>
      <c r="N986" s="43">
        <f>'Allocations-in-Kind'!AM986</f>
        <v>0</v>
      </c>
      <c r="O986" s="41"/>
      <c r="P986" s="42"/>
      <c r="Q986" s="43"/>
      <c r="R986" s="41"/>
      <c r="S986" s="42"/>
      <c r="T986" s="43"/>
      <c r="U986" s="41">
        <f>'ES Breakdown'!AK986</f>
        <v>0</v>
      </c>
      <c r="V986" s="42">
        <f>'ES Breakdown'!AL986</f>
        <v>0</v>
      </c>
      <c r="W986" s="43">
        <f>'ES Breakdown'!AM986</f>
        <v>0</v>
      </c>
      <c r="X986" s="41"/>
      <c r="Y986" s="42"/>
      <c r="Z986" s="43"/>
      <c r="AA986" s="41"/>
      <c r="AB986" s="42"/>
      <c r="AC986" s="43"/>
      <c r="AD986" s="41"/>
      <c r="AE986" s="42"/>
      <c r="AF986" s="43"/>
      <c r="AG986" s="41"/>
      <c r="AH986" s="42"/>
      <c r="AI986" s="43"/>
      <c r="AK986" s="41">
        <f t="shared" si="289"/>
        <v>0</v>
      </c>
      <c r="AL986" s="42">
        <f t="shared" si="289"/>
        <v>0</v>
      </c>
      <c r="AM986" s="43">
        <f t="shared" si="289"/>
        <v>0</v>
      </c>
      <c r="AT986" s="32">
        <f t="shared" si="290"/>
        <v>0</v>
      </c>
      <c r="AV986" s="23">
        <v>7</v>
      </c>
      <c r="AW986" s="23">
        <v>19</v>
      </c>
      <c r="AX986" s="23">
        <f t="shared" si="291"/>
        <v>5</v>
      </c>
    </row>
    <row r="987" spans="3:50" ht="15" hidden="1" customHeight="1" x14ac:dyDescent="0.3">
      <c r="C987" s="40" t="s">
        <v>22</v>
      </c>
      <c r="D987" s="34" t="s">
        <v>2</v>
      </c>
      <c r="E987" s="35" t="s">
        <v>2</v>
      </c>
      <c r="F987" s="41">
        <f>Current!AK987</f>
        <v>0</v>
      </c>
      <c r="G987" s="42">
        <f>Current!AL987</f>
        <v>0</v>
      </c>
      <c r="H987" s="43">
        <f>Current!AM987</f>
        <v>0</v>
      </c>
      <c r="I987" s="41">
        <f>Infrastructure!AT987</f>
        <v>0</v>
      </c>
      <c r="J987" s="42">
        <f>Infrastructure!AU987</f>
        <v>0</v>
      </c>
      <c r="K987" s="43">
        <f>Infrastructure!AV987</f>
        <v>0</v>
      </c>
      <c r="L987" s="41">
        <f>'Allocations-in-Kind'!AK987</f>
        <v>0</v>
      </c>
      <c r="M987" s="42">
        <f>'Allocations-in-Kind'!AL987</f>
        <v>0</v>
      </c>
      <c r="N987" s="43">
        <f>'Allocations-in-Kind'!AM987</f>
        <v>0</v>
      </c>
      <c r="O987" s="41"/>
      <c r="P987" s="42"/>
      <c r="Q987" s="43"/>
      <c r="R987" s="41"/>
      <c r="S987" s="42"/>
      <c r="T987" s="43"/>
      <c r="U987" s="41">
        <f>'ES Breakdown'!AK987</f>
        <v>0</v>
      </c>
      <c r="V987" s="42">
        <f>'ES Breakdown'!AL987</f>
        <v>0</v>
      </c>
      <c r="W987" s="43">
        <f>'ES Breakdown'!AM987</f>
        <v>0</v>
      </c>
      <c r="X987" s="41"/>
      <c r="Y987" s="42"/>
      <c r="Z987" s="43"/>
      <c r="AA987" s="41"/>
      <c r="AB987" s="42"/>
      <c r="AC987" s="43"/>
      <c r="AD987" s="41"/>
      <c r="AE987" s="42"/>
      <c r="AF987" s="43"/>
      <c r="AG987" s="41"/>
      <c r="AH987" s="42"/>
      <c r="AI987" s="43"/>
      <c r="AK987" s="41">
        <f t="shared" si="289"/>
        <v>0</v>
      </c>
      <c r="AL987" s="42">
        <f t="shared" si="289"/>
        <v>0</v>
      </c>
      <c r="AM987" s="43">
        <f t="shared" si="289"/>
        <v>0</v>
      </c>
      <c r="AT987" s="32">
        <f t="shared" si="290"/>
        <v>0</v>
      </c>
      <c r="AV987" s="23">
        <v>7</v>
      </c>
      <c r="AW987" s="23">
        <v>19</v>
      </c>
      <c r="AX987" s="23">
        <f t="shared" si="291"/>
        <v>6</v>
      </c>
    </row>
    <row r="988" spans="3:50" ht="15" hidden="1" customHeight="1" x14ac:dyDescent="0.3">
      <c r="C988" s="40" t="s">
        <v>22</v>
      </c>
      <c r="D988" s="34" t="s">
        <v>2</v>
      </c>
      <c r="E988" s="35" t="s">
        <v>2</v>
      </c>
      <c r="F988" s="41">
        <f>Current!AK988</f>
        <v>0</v>
      </c>
      <c r="G988" s="42">
        <f>Current!AL988</f>
        <v>0</v>
      </c>
      <c r="H988" s="43">
        <f>Current!AM988</f>
        <v>0</v>
      </c>
      <c r="I988" s="41">
        <f>Infrastructure!AT988</f>
        <v>0</v>
      </c>
      <c r="J988" s="42">
        <f>Infrastructure!AU988</f>
        <v>0</v>
      </c>
      <c r="K988" s="43">
        <f>Infrastructure!AV988</f>
        <v>0</v>
      </c>
      <c r="L988" s="41">
        <f>'Allocations-in-Kind'!AK988</f>
        <v>0</v>
      </c>
      <c r="M988" s="42">
        <f>'Allocations-in-Kind'!AL988</f>
        <v>0</v>
      </c>
      <c r="N988" s="43">
        <f>'Allocations-in-Kind'!AM988</f>
        <v>0</v>
      </c>
      <c r="O988" s="41"/>
      <c r="P988" s="42"/>
      <c r="Q988" s="43"/>
      <c r="R988" s="41"/>
      <c r="S988" s="42"/>
      <c r="T988" s="43"/>
      <c r="U988" s="41">
        <f>'ES Breakdown'!AK988</f>
        <v>0</v>
      </c>
      <c r="V988" s="42">
        <f>'ES Breakdown'!AL988</f>
        <v>0</v>
      </c>
      <c r="W988" s="43">
        <f>'ES Breakdown'!AM988</f>
        <v>0</v>
      </c>
      <c r="X988" s="41"/>
      <c r="Y988" s="42"/>
      <c r="Z988" s="43"/>
      <c r="AA988" s="41"/>
      <c r="AB988" s="42"/>
      <c r="AC988" s="43"/>
      <c r="AD988" s="41"/>
      <c r="AE988" s="42"/>
      <c r="AF988" s="43"/>
      <c r="AG988" s="41"/>
      <c r="AH988" s="42"/>
      <c r="AI988" s="43"/>
      <c r="AK988" s="41">
        <f t="shared" si="289"/>
        <v>0</v>
      </c>
      <c r="AL988" s="42">
        <f t="shared" si="289"/>
        <v>0</v>
      </c>
      <c r="AM988" s="43">
        <f t="shared" si="289"/>
        <v>0</v>
      </c>
      <c r="AT988" s="32">
        <f t="shared" si="290"/>
        <v>0</v>
      </c>
      <c r="AV988" s="23">
        <v>7</v>
      </c>
      <c r="AW988" s="23">
        <v>19</v>
      </c>
      <c r="AX988" s="23">
        <f t="shared" si="291"/>
        <v>7</v>
      </c>
    </row>
    <row r="989" spans="3:50" ht="15" hidden="1" customHeight="1" x14ac:dyDescent="0.3">
      <c r="C989" s="40" t="s">
        <v>22</v>
      </c>
      <c r="D989" s="34" t="s">
        <v>2</v>
      </c>
      <c r="E989" s="35" t="s">
        <v>2</v>
      </c>
      <c r="F989" s="41">
        <f>Current!AK989</f>
        <v>0</v>
      </c>
      <c r="G989" s="42">
        <f>Current!AL989</f>
        <v>0</v>
      </c>
      <c r="H989" s="43">
        <f>Current!AM989</f>
        <v>0</v>
      </c>
      <c r="I989" s="41">
        <f>Infrastructure!AT989</f>
        <v>0</v>
      </c>
      <c r="J989" s="42">
        <f>Infrastructure!AU989</f>
        <v>0</v>
      </c>
      <c r="K989" s="43">
        <f>Infrastructure!AV989</f>
        <v>0</v>
      </c>
      <c r="L989" s="41">
        <f>'Allocations-in-Kind'!AK989</f>
        <v>0</v>
      </c>
      <c r="M989" s="42">
        <f>'Allocations-in-Kind'!AL989</f>
        <v>0</v>
      </c>
      <c r="N989" s="43">
        <f>'Allocations-in-Kind'!AM989</f>
        <v>0</v>
      </c>
      <c r="O989" s="41"/>
      <c r="P989" s="42"/>
      <c r="Q989" s="43"/>
      <c r="R989" s="41"/>
      <c r="S989" s="42"/>
      <c r="T989" s="43"/>
      <c r="U989" s="41">
        <f>'ES Breakdown'!AK989</f>
        <v>0</v>
      </c>
      <c r="V989" s="42">
        <f>'ES Breakdown'!AL989</f>
        <v>0</v>
      </c>
      <c r="W989" s="43">
        <f>'ES Breakdown'!AM989</f>
        <v>0</v>
      </c>
      <c r="X989" s="41"/>
      <c r="Y989" s="42"/>
      <c r="Z989" s="43"/>
      <c r="AA989" s="41"/>
      <c r="AB989" s="42"/>
      <c r="AC989" s="43"/>
      <c r="AD989" s="41"/>
      <c r="AE989" s="42"/>
      <c r="AF989" s="43"/>
      <c r="AG989" s="41"/>
      <c r="AH989" s="42"/>
      <c r="AI989" s="43"/>
      <c r="AK989" s="41">
        <f t="shared" si="289"/>
        <v>0</v>
      </c>
      <c r="AL989" s="42">
        <f t="shared" si="289"/>
        <v>0</v>
      </c>
      <c r="AM989" s="43">
        <f t="shared" si="289"/>
        <v>0</v>
      </c>
      <c r="AT989" s="32">
        <f t="shared" si="290"/>
        <v>0</v>
      </c>
      <c r="AV989" s="23">
        <v>7</v>
      </c>
      <c r="AW989" s="23">
        <v>19</v>
      </c>
      <c r="AX989" s="23">
        <f t="shared" si="291"/>
        <v>8</v>
      </c>
    </row>
    <row r="990" spans="3:50" ht="15" hidden="1" customHeight="1" x14ac:dyDescent="0.3">
      <c r="C990" s="40" t="s">
        <v>22</v>
      </c>
      <c r="D990" s="34" t="s">
        <v>2</v>
      </c>
      <c r="E990" s="35" t="s">
        <v>2</v>
      </c>
      <c r="F990" s="41">
        <f>Current!AK990</f>
        <v>0</v>
      </c>
      <c r="G990" s="42">
        <f>Current!AL990</f>
        <v>0</v>
      </c>
      <c r="H990" s="43">
        <f>Current!AM990</f>
        <v>0</v>
      </c>
      <c r="I990" s="41">
        <f>Infrastructure!AT990</f>
        <v>0</v>
      </c>
      <c r="J990" s="42">
        <f>Infrastructure!AU990</f>
        <v>0</v>
      </c>
      <c r="K990" s="43">
        <f>Infrastructure!AV990</f>
        <v>0</v>
      </c>
      <c r="L990" s="41">
        <f>'Allocations-in-Kind'!AK990</f>
        <v>0</v>
      </c>
      <c r="M990" s="42">
        <f>'Allocations-in-Kind'!AL990</f>
        <v>0</v>
      </c>
      <c r="N990" s="43">
        <f>'Allocations-in-Kind'!AM990</f>
        <v>0</v>
      </c>
      <c r="O990" s="41"/>
      <c r="P990" s="42"/>
      <c r="Q990" s="43"/>
      <c r="R990" s="41"/>
      <c r="S990" s="42"/>
      <c r="T990" s="43"/>
      <c r="U990" s="41">
        <f>'ES Breakdown'!AK990</f>
        <v>0</v>
      </c>
      <c r="V990" s="42">
        <f>'ES Breakdown'!AL990</f>
        <v>0</v>
      </c>
      <c r="W990" s="43">
        <f>'ES Breakdown'!AM990</f>
        <v>0</v>
      </c>
      <c r="X990" s="41"/>
      <c r="Y990" s="42"/>
      <c r="Z990" s="43"/>
      <c r="AA990" s="41"/>
      <c r="AB990" s="42"/>
      <c r="AC990" s="43"/>
      <c r="AD990" s="41"/>
      <c r="AE990" s="42"/>
      <c r="AF990" s="43"/>
      <c r="AG990" s="41"/>
      <c r="AH990" s="42"/>
      <c r="AI990" s="43"/>
      <c r="AK990" s="41">
        <f t="shared" si="289"/>
        <v>0</v>
      </c>
      <c r="AL990" s="42">
        <f t="shared" si="289"/>
        <v>0</v>
      </c>
      <c r="AM990" s="43">
        <f t="shared" si="289"/>
        <v>0</v>
      </c>
      <c r="AT990" s="32">
        <f t="shared" si="290"/>
        <v>0</v>
      </c>
      <c r="AV990" s="23">
        <v>7</v>
      </c>
      <c r="AW990" s="23">
        <v>19</v>
      </c>
      <c r="AX990" s="23">
        <f t="shared" si="291"/>
        <v>9</v>
      </c>
    </row>
    <row r="991" spans="3:50" ht="15" hidden="1" customHeight="1" x14ac:dyDescent="0.3">
      <c r="C991" s="40" t="s">
        <v>22</v>
      </c>
      <c r="D991" s="34" t="s">
        <v>2</v>
      </c>
      <c r="E991" s="35" t="s">
        <v>2</v>
      </c>
      <c r="F991" s="41">
        <f>Current!AK991</f>
        <v>0</v>
      </c>
      <c r="G991" s="42">
        <f>Current!AL991</f>
        <v>0</v>
      </c>
      <c r="H991" s="43">
        <f>Current!AM991</f>
        <v>0</v>
      </c>
      <c r="I991" s="41">
        <f>Infrastructure!AT991</f>
        <v>0</v>
      </c>
      <c r="J991" s="42">
        <f>Infrastructure!AU991</f>
        <v>0</v>
      </c>
      <c r="K991" s="43">
        <f>Infrastructure!AV991</f>
        <v>0</v>
      </c>
      <c r="L991" s="41">
        <f>'Allocations-in-Kind'!AK991</f>
        <v>0</v>
      </c>
      <c r="M991" s="42">
        <f>'Allocations-in-Kind'!AL991</f>
        <v>0</v>
      </c>
      <c r="N991" s="43">
        <f>'Allocations-in-Kind'!AM991</f>
        <v>0</v>
      </c>
      <c r="O991" s="41"/>
      <c r="P991" s="42"/>
      <c r="Q991" s="43"/>
      <c r="R991" s="41"/>
      <c r="S991" s="42"/>
      <c r="T991" s="43"/>
      <c r="U991" s="41">
        <f>'ES Breakdown'!AK991</f>
        <v>0</v>
      </c>
      <c r="V991" s="42">
        <f>'ES Breakdown'!AL991</f>
        <v>0</v>
      </c>
      <c r="W991" s="43">
        <f>'ES Breakdown'!AM991</f>
        <v>0</v>
      </c>
      <c r="X991" s="41"/>
      <c r="Y991" s="42"/>
      <c r="Z991" s="43"/>
      <c r="AA991" s="41"/>
      <c r="AB991" s="42"/>
      <c r="AC991" s="43"/>
      <c r="AD991" s="41"/>
      <c r="AE991" s="42"/>
      <c r="AF991" s="43"/>
      <c r="AG991" s="41"/>
      <c r="AH991" s="42"/>
      <c r="AI991" s="43"/>
      <c r="AK991" s="41">
        <f t="shared" si="289"/>
        <v>0</v>
      </c>
      <c r="AL991" s="42">
        <f t="shared" si="289"/>
        <v>0</v>
      </c>
      <c r="AM991" s="43">
        <f t="shared" si="289"/>
        <v>0</v>
      </c>
      <c r="AT991" s="32">
        <f t="shared" si="290"/>
        <v>0</v>
      </c>
      <c r="AV991" s="23">
        <v>7</v>
      </c>
      <c r="AW991" s="23">
        <v>19</v>
      </c>
      <c r="AX991" s="23">
        <f t="shared" si="291"/>
        <v>10</v>
      </c>
    </row>
    <row r="992" spans="3:50" ht="15" hidden="1" customHeight="1" x14ac:dyDescent="0.3">
      <c r="C992" s="40" t="s">
        <v>23</v>
      </c>
      <c r="D992" s="34" t="s">
        <v>2</v>
      </c>
      <c r="E992" s="35" t="s">
        <v>2</v>
      </c>
      <c r="F992" s="41">
        <f>Current!AK992</f>
        <v>0</v>
      </c>
      <c r="G992" s="42">
        <f>Current!AL992</f>
        <v>0</v>
      </c>
      <c r="H992" s="43">
        <f>Current!AM992</f>
        <v>0</v>
      </c>
      <c r="I992" s="41">
        <f>Infrastructure!AT992</f>
        <v>0</v>
      </c>
      <c r="J992" s="42">
        <f>Infrastructure!AU992</f>
        <v>0</v>
      </c>
      <c r="K992" s="43">
        <f>Infrastructure!AV992</f>
        <v>0</v>
      </c>
      <c r="L992" s="41">
        <f>'Allocations-in-Kind'!AK992</f>
        <v>0</v>
      </c>
      <c r="M992" s="42">
        <f>'Allocations-in-Kind'!AL992</f>
        <v>0</v>
      </c>
      <c r="N992" s="43">
        <f>'Allocations-in-Kind'!AM992</f>
        <v>0</v>
      </c>
      <c r="O992" s="41"/>
      <c r="P992" s="42"/>
      <c r="Q992" s="43"/>
      <c r="R992" s="41"/>
      <c r="S992" s="42"/>
      <c r="T992" s="43"/>
      <c r="U992" s="41">
        <f>'ES Breakdown'!AK992</f>
        <v>0</v>
      </c>
      <c r="V992" s="42">
        <f>'ES Breakdown'!AL992</f>
        <v>0</v>
      </c>
      <c r="W992" s="43">
        <f>'ES Breakdown'!AM992</f>
        <v>0</v>
      </c>
      <c r="X992" s="41"/>
      <c r="Y992" s="42"/>
      <c r="Z992" s="43"/>
      <c r="AA992" s="41"/>
      <c r="AB992" s="42"/>
      <c r="AC992" s="43"/>
      <c r="AD992" s="41"/>
      <c r="AE992" s="42"/>
      <c r="AF992" s="43"/>
      <c r="AG992" s="41"/>
      <c r="AH992" s="42"/>
      <c r="AI992" s="43"/>
      <c r="AK992" s="41">
        <f t="shared" si="289"/>
        <v>0</v>
      </c>
      <c r="AL992" s="42">
        <f t="shared" si="289"/>
        <v>0</v>
      </c>
      <c r="AM992" s="43">
        <f t="shared" si="289"/>
        <v>0</v>
      </c>
      <c r="AT992" s="32">
        <f t="shared" si="290"/>
        <v>0</v>
      </c>
      <c r="AV992" s="23">
        <v>7</v>
      </c>
      <c r="AW992" s="23">
        <v>20</v>
      </c>
      <c r="AX992" s="23">
        <f t="shared" si="291"/>
        <v>1</v>
      </c>
    </row>
    <row r="993" spans="2:50" ht="15" hidden="1" customHeight="1" x14ac:dyDescent="0.3">
      <c r="C993" s="50" t="str">
        <f>IF(LEN(E992)&lt;1,"","Total: " &amp; LEFT(E992,LEN(E992)-21) &amp; "Municipalities")</f>
        <v/>
      </c>
      <c r="D993" s="51"/>
      <c r="E993" s="52"/>
      <c r="F993" s="53">
        <f>Current!AK993</f>
        <v>0</v>
      </c>
      <c r="G993" s="54">
        <f>Current!AL993</f>
        <v>0</v>
      </c>
      <c r="H993" s="55">
        <f>Current!AM993</f>
        <v>0</v>
      </c>
      <c r="I993" s="53">
        <f>Infrastructure!AT993</f>
        <v>0</v>
      </c>
      <c r="J993" s="54">
        <f>Infrastructure!AU993</f>
        <v>0</v>
      </c>
      <c r="K993" s="55">
        <f>Infrastructure!AV993</f>
        <v>0</v>
      </c>
      <c r="L993" s="53">
        <f>'Allocations-in-Kind'!AK993</f>
        <v>0</v>
      </c>
      <c r="M993" s="54">
        <f>'Allocations-in-Kind'!AL993</f>
        <v>0</v>
      </c>
      <c r="N993" s="55">
        <f>'Allocations-in-Kind'!AM993</f>
        <v>0</v>
      </c>
      <c r="O993" s="53">
        <f t="shared" ref="O993:AI993" si="292">SUM(O982:O992)</f>
        <v>0</v>
      </c>
      <c r="P993" s="54">
        <f t="shared" si="292"/>
        <v>0</v>
      </c>
      <c r="Q993" s="55">
        <f t="shared" si="292"/>
        <v>0</v>
      </c>
      <c r="R993" s="53">
        <f t="shared" si="292"/>
        <v>0</v>
      </c>
      <c r="S993" s="54">
        <f t="shared" si="292"/>
        <v>0</v>
      </c>
      <c r="T993" s="55">
        <f t="shared" si="292"/>
        <v>0</v>
      </c>
      <c r="U993" s="53">
        <f t="shared" si="292"/>
        <v>0</v>
      </c>
      <c r="V993" s="54">
        <f t="shared" si="292"/>
        <v>0</v>
      </c>
      <c r="W993" s="55">
        <f t="shared" si="292"/>
        <v>0</v>
      </c>
      <c r="X993" s="53">
        <f t="shared" si="292"/>
        <v>0</v>
      </c>
      <c r="Y993" s="54">
        <f t="shared" si="292"/>
        <v>0</v>
      </c>
      <c r="Z993" s="55">
        <f t="shared" si="292"/>
        <v>0</v>
      </c>
      <c r="AA993" s="53">
        <f t="shared" si="292"/>
        <v>0</v>
      </c>
      <c r="AB993" s="54">
        <f t="shared" si="292"/>
        <v>0</v>
      </c>
      <c r="AC993" s="55">
        <f t="shared" si="292"/>
        <v>0</v>
      </c>
      <c r="AD993" s="53">
        <f t="shared" si="292"/>
        <v>0</v>
      </c>
      <c r="AE993" s="54">
        <f t="shared" si="292"/>
        <v>0</v>
      </c>
      <c r="AF993" s="55">
        <f t="shared" si="292"/>
        <v>0</v>
      </c>
      <c r="AG993" s="53">
        <f t="shared" si="292"/>
        <v>0</v>
      </c>
      <c r="AH993" s="54">
        <f t="shared" si="292"/>
        <v>0</v>
      </c>
      <c r="AI993" s="55">
        <f t="shared" si="292"/>
        <v>0</v>
      </c>
      <c r="AK993" s="53">
        <f>SUM(AK982:AK992)</f>
        <v>0</v>
      </c>
      <c r="AL993" s="54">
        <f>SUM(AL982:AL992)</f>
        <v>0</v>
      </c>
      <c r="AM993" s="55">
        <f>SUM(AM982:AM992)</f>
        <v>0</v>
      </c>
      <c r="AT993" s="32">
        <f>IF(SUM(AT982:AT992)=0,0,1)</f>
        <v>0</v>
      </c>
    </row>
    <row r="994" spans="2:50" ht="15" hidden="1" customHeight="1" x14ac:dyDescent="0.3">
      <c r="C994" s="40"/>
      <c r="D994" s="34"/>
      <c r="E994" s="35"/>
      <c r="F994" s="41">
        <f>Current!AK994</f>
        <v>0</v>
      </c>
      <c r="G994" s="42">
        <f>Current!AL994</f>
        <v>0</v>
      </c>
      <c r="H994" s="43">
        <f>Current!AM994</f>
        <v>0</v>
      </c>
      <c r="I994" s="41">
        <f>Infrastructure!AT994</f>
        <v>0</v>
      </c>
      <c r="J994" s="42">
        <f>Infrastructure!AU994</f>
        <v>0</v>
      </c>
      <c r="K994" s="43">
        <f>Infrastructure!AV994</f>
        <v>0</v>
      </c>
      <c r="L994" s="41">
        <f>'Allocations-in-Kind'!AK994</f>
        <v>0</v>
      </c>
      <c r="M994" s="42">
        <f>'Allocations-in-Kind'!AL994</f>
        <v>0</v>
      </c>
      <c r="N994" s="43">
        <f>'Allocations-in-Kind'!AM994</f>
        <v>0</v>
      </c>
      <c r="O994" s="41"/>
      <c r="P994" s="42"/>
      <c r="Q994" s="43"/>
      <c r="R994" s="41"/>
      <c r="S994" s="42"/>
      <c r="T994" s="43"/>
      <c r="U994" s="41"/>
      <c r="V994" s="42"/>
      <c r="W994" s="43"/>
      <c r="X994" s="41"/>
      <c r="Y994" s="42"/>
      <c r="Z994" s="43"/>
      <c r="AA994" s="41"/>
      <c r="AB994" s="42"/>
      <c r="AC994" s="43"/>
      <c r="AD994" s="41"/>
      <c r="AE994" s="42"/>
      <c r="AF994" s="43"/>
      <c r="AG994" s="41"/>
      <c r="AH994" s="42"/>
      <c r="AI994" s="43"/>
      <c r="AK994" s="41"/>
      <c r="AL994" s="42"/>
      <c r="AM994" s="43"/>
      <c r="AT994" s="32">
        <v>0</v>
      </c>
    </row>
    <row r="995" spans="2:50" ht="15" customHeight="1" x14ac:dyDescent="0.3">
      <c r="C995" s="56" t="s">
        <v>36</v>
      </c>
      <c r="D995" s="57"/>
      <c r="E995" s="58"/>
      <c r="F995" s="53">
        <f>Current!AK995</f>
        <v>127263</v>
      </c>
      <c r="G995" s="54">
        <f>Current!AL995</f>
        <v>88000</v>
      </c>
      <c r="H995" s="55">
        <f>Current!AM995</f>
        <v>90200</v>
      </c>
      <c r="I995" s="53">
        <f>Infrastructure!AT995</f>
        <v>1662332.2003319238</v>
      </c>
      <c r="J995" s="54">
        <f>Infrastructure!AU995</f>
        <v>1621122.0184509116</v>
      </c>
      <c r="K995" s="55">
        <f>Infrastructure!AV995</f>
        <v>1108142.5485542514</v>
      </c>
      <c r="L995" s="53">
        <f>'Allocations-in-Kind'!AK995</f>
        <v>270057</v>
      </c>
      <c r="M995" s="54">
        <f>'Allocations-in-Kind'!AL995</f>
        <v>241309</v>
      </c>
      <c r="N995" s="55">
        <f>'Allocations-in-Kind'!AM995</f>
        <v>114000</v>
      </c>
      <c r="O995" s="53"/>
      <c r="P995" s="54"/>
      <c r="Q995" s="55"/>
      <c r="R995" s="53"/>
      <c r="S995" s="54"/>
      <c r="T995" s="55"/>
      <c r="U995" s="53">
        <f t="shared" ref="U995:AI995" si="293">U858+U859+U860+U861+U862+U876+U889+U902+U915+U928+U941+U954+U967+U980+U993</f>
        <v>2594460</v>
      </c>
      <c r="V995" s="54">
        <f t="shared" si="293"/>
        <v>2686942</v>
      </c>
      <c r="W995" s="55">
        <f t="shared" si="293"/>
        <v>2760986</v>
      </c>
      <c r="X995" s="53">
        <f t="shared" si="293"/>
        <v>0</v>
      </c>
      <c r="Y995" s="54">
        <f t="shared" si="293"/>
        <v>0</v>
      </c>
      <c r="Z995" s="55">
        <f t="shared" si="293"/>
        <v>0</v>
      </c>
      <c r="AA995" s="53">
        <f t="shared" si="293"/>
        <v>0</v>
      </c>
      <c r="AB995" s="54">
        <f t="shared" si="293"/>
        <v>0</v>
      </c>
      <c r="AC995" s="55">
        <f t="shared" si="293"/>
        <v>0</v>
      </c>
      <c r="AD995" s="53">
        <f t="shared" si="293"/>
        <v>0</v>
      </c>
      <c r="AE995" s="54">
        <f t="shared" si="293"/>
        <v>0</v>
      </c>
      <c r="AF995" s="55">
        <f t="shared" si="293"/>
        <v>0</v>
      </c>
      <c r="AG995" s="53">
        <f t="shared" si="293"/>
        <v>0</v>
      </c>
      <c r="AH995" s="54">
        <f t="shared" si="293"/>
        <v>0</v>
      </c>
      <c r="AI995" s="55">
        <f t="shared" si="293"/>
        <v>0</v>
      </c>
      <c r="AK995" s="53">
        <f>AK858+AK859+AK860+AK861+AK862+AK876+AK889+AK902+AK915+AK928+AK941+AK954+AK967+AK980+AK993</f>
        <v>4654112.2003319236</v>
      </c>
      <c r="AL995" s="54">
        <f>AL858+AL859+AL860+AL861+AL862+AL876+AL889+AL902+AL915+AL928+AL941+AL954+AL967+AL980+AL993</f>
        <v>4637373.0184509121</v>
      </c>
      <c r="AM995" s="55">
        <f>AM858+AM859+AM860+AM861+AM862+AM876+AM889+AM902+AM915+AM928+AM941+AM954+AM967+AM980+AM993</f>
        <v>4073328.5485542514</v>
      </c>
      <c r="AT995" s="32">
        <v>1</v>
      </c>
    </row>
    <row r="996" spans="2:50" ht="15" customHeight="1" x14ac:dyDescent="0.3">
      <c r="C996" s="40"/>
      <c r="D996" s="34"/>
      <c r="E996" s="35"/>
      <c r="F996" s="41"/>
      <c r="G996" s="42"/>
      <c r="H996" s="43"/>
      <c r="I996" s="41"/>
      <c r="J996" s="42"/>
      <c r="K996" s="43"/>
      <c r="L996" s="41"/>
      <c r="M996" s="42"/>
      <c r="N996" s="43"/>
      <c r="O996" s="41"/>
      <c r="P996" s="42"/>
      <c r="Q996" s="43"/>
      <c r="R996" s="41"/>
      <c r="S996" s="42"/>
      <c r="T996" s="43"/>
      <c r="U996" s="41"/>
      <c r="V996" s="42"/>
      <c r="W996" s="43"/>
      <c r="X996" s="41"/>
      <c r="Y996" s="42"/>
      <c r="Z996" s="43"/>
      <c r="AA996" s="41"/>
      <c r="AB996" s="42"/>
      <c r="AC996" s="43"/>
      <c r="AD996" s="41"/>
      <c r="AE996" s="42"/>
      <c r="AF996" s="43"/>
      <c r="AG996" s="41"/>
      <c r="AH996" s="42"/>
      <c r="AI996" s="43"/>
      <c r="AK996" s="41"/>
      <c r="AL996" s="42"/>
      <c r="AM996" s="43"/>
      <c r="AT996" s="32">
        <v>1</v>
      </c>
    </row>
    <row r="997" spans="2:50" ht="15" customHeight="1" x14ac:dyDescent="0.3">
      <c r="C997" s="33" t="s">
        <v>37</v>
      </c>
      <c r="D997" s="34"/>
      <c r="E997" s="35"/>
      <c r="F997" s="36">
        <f>Current!AK997</f>
        <v>0</v>
      </c>
      <c r="G997" s="37">
        <f>Current!AL997</f>
        <v>0</v>
      </c>
      <c r="H997" s="38">
        <f>Current!AM997</f>
        <v>0</v>
      </c>
      <c r="I997" s="36">
        <f>Infrastructure!AT997</f>
        <v>0</v>
      </c>
      <c r="J997" s="37">
        <f>Infrastructure!AU997</f>
        <v>0</v>
      </c>
      <c r="K997" s="38">
        <f>Infrastructure!AV997</f>
        <v>0</v>
      </c>
      <c r="L997" s="36">
        <f>'Allocations-in-Kind'!AK997</f>
        <v>0</v>
      </c>
      <c r="M997" s="37">
        <f>'Allocations-in-Kind'!AL997</f>
        <v>0</v>
      </c>
      <c r="N997" s="38">
        <f>'Allocations-in-Kind'!AM997</f>
        <v>0</v>
      </c>
      <c r="O997" s="36"/>
      <c r="P997" s="37"/>
      <c r="Q997" s="38"/>
      <c r="R997" s="36"/>
      <c r="S997" s="37"/>
      <c r="T997" s="38"/>
      <c r="U997" s="36"/>
      <c r="V997" s="37"/>
      <c r="W997" s="38"/>
      <c r="X997" s="36"/>
      <c r="Y997" s="37"/>
      <c r="Z997" s="38"/>
      <c r="AA997" s="36"/>
      <c r="AB997" s="37"/>
      <c r="AC997" s="38"/>
      <c r="AD997" s="36"/>
      <c r="AE997" s="37"/>
      <c r="AF997" s="38"/>
      <c r="AG997" s="36"/>
      <c r="AH997" s="37"/>
      <c r="AI997" s="38"/>
      <c r="AK997" s="36"/>
      <c r="AL997" s="37"/>
      <c r="AM997" s="38"/>
      <c r="AT997" s="32">
        <v>1</v>
      </c>
    </row>
    <row r="998" spans="2:50" ht="15" customHeight="1" x14ac:dyDescent="0.3">
      <c r="C998" s="39">
        <v>0</v>
      </c>
      <c r="D998" s="34"/>
      <c r="E998" s="35"/>
      <c r="F998" s="36">
        <f>Current!AK998</f>
        <v>0</v>
      </c>
      <c r="G998" s="37">
        <f>Current!AL998</f>
        <v>0</v>
      </c>
      <c r="H998" s="38">
        <f>Current!AM998</f>
        <v>0</v>
      </c>
      <c r="I998" s="36">
        <f>Infrastructure!AT998</f>
        <v>0</v>
      </c>
      <c r="J998" s="37">
        <f>Infrastructure!AU998</f>
        <v>0</v>
      </c>
      <c r="K998" s="38">
        <f>Infrastructure!AV998</f>
        <v>0</v>
      </c>
      <c r="L998" s="36">
        <f>'Allocations-in-Kind'!AK998</f>
        <v>0</v>
      </c>
      <c r="M998" s="37">
        <f>'Allocations-in-Kind'!AL998</f>
        <v>0</v>
      </c>
      <c r="N998" s="38">
        <f>'Allocations-in-Kind'!AM998</f>
        <v>0</v>
      </c>
      <c r="O998" s="36"/>
      <c r="P998" s="37"/>
      <c r="Q998" s="38"/>
      <c r="R998" s="36"/>
      <c r="S998" s="37"/>
      <c r="T998" s="38"/>
      <c r="U998" s="36"/>
      <c r="V998" s="37"/>
      <c r="W998" s="38"/>
      <c r="X998" s="36"/>
      <c r="Y998" s="37"/>
      <c r="Z998" s="38"/>
      <c r="AA998" s="36"/>
      <c r="AB998" s="37"/>
      <c r="AC998" s="38"/>
      <c r="AD998" s="36"/>
      <c r="AE998" s="37"/>
      <c r="AF998" s="38"/>
      <c r="AG998" s="36"/>
      <c r="AH998" s="37"/>
      <c r="AI998" s="38"/>
      <c r="AK998" s="36"/>
      <c r="AL998" s="37"/>
      <c r="AM998" s="38"/>
      <c r="AT998" s="32">
        <v>1</v>
      </c>
    </row>
    <row r="999" spans="2:50" ht="15" hidden="1" customHeight="1" x14ac:dyDescent="0.3">
      <c r="C999" s="40" t="s">
        <v>21</v>
      </c>
      <c r="D999" s="34" t="s">
        <v>2</v>
      </c>
      <c r="E999" s="35" t="s">
        <v>2</v>
      </c>
      <c r="F999" s="41">
        <f>Current!AK999</f>
        <v>0</v>
      </c>
      <c r="G999" s="42">
        <f>Current!AL999</f>
        <v>0</v>
      </c>
      <c r="H999" s="43">
        <f>Current!AM999</f>
        <v>0</v>
      </c>
      <c r="I999" s="41">
        <f>Infrastructure!AT999</f>
        <v>0</v>
      </c>
      <c r="J999" s="42">
        <f>Infrastructure!AU999</f>
        <v>0</v>
      </c>
      <c r="K999" s="43">
        <f>Infrastructure!AV999</f>
        <v>0</v>
      </c>
      <c r="L999" s="41">
        <f>'Allocations-in-Kind'!AK999</f>
        <v>0</v>
      </c>
      <c r="M999" s="42">
        <f>'Allocations-in-Kind'!AL999</f>
        <v>0</v>
      </c>
      <c r="N999" s="43">
        <f>'Allocations-in-Kind'!AM999</f>
        <v>0</v>
      </c>
      <c r="O999" s="41"/>
      <c r="P999" s="42"/>
      <c r="Q999" s="43"/>
      <c r="R999" s="41"/>
      <c r="S999" s="42"/>
      <c r="T999" s="43"/>
      <c r="U999" s="41">
        <f>'ES Breakdown'!AK999</f>
        <v>0</v>
      </c>
      <c r="V999" s="42">
        <f>'ES Breakdown'!AL999</f>
        <v>0</v>
      </c>
      <c r="W999" s="43">
        <f>'ES Breakdown'!AM999</f>
        <v>0</v>
      </c>
      <c r="X999" s="41"/>
      <c r="Y999" s="42"/>
      <c r="Z999" s="43"/>
      <c r="AA999" s="41"/>
      <c r="AB999" s="42"/>
      <c r="AC999" s="43"/>
      <c r="AD999" s="41"/>
      <c r="AE999" s="42"/>
      <c r="AF999" s="43"/>
      <c r="AG999" s="41"/>
      <c r="AH999" s="42"/>
      <c r="AI999" s="43"/>
      <c r="AK999" s="41">
        <f>F999+I999+L999+O999+R999+U999+X999+AA999+AD999+AG999</f>
        <v>0</v>
      </c>
      <c r="AL999" s="42">
        <f t="shared" ref="AL999:AM1003" si="294">G999+J999+M999+P999+S999+V999+Y999+AB999+AE999+AH999</f>
        <v>0</v>
      </c>
      <c r="AM999" s="43">
        <f t="shared" si="294"/>
        <v>0</v>
      </c>
      <c r="AT999" s="32">
        <f>IF(LEN(E999)&lt;2,0,1)</f>
        <v>0</v>
      </c>
      <c r="AV999" s="23">
        <v>8</v>
      </c>
      <c r="AX999" s="23">
        <v>1</v>
      </c>
    </row>
    <row r="1000" spans="2:50" ht="15" hidden="1" customHeight="1" x14ac:dyDescent="0.3">
      <c r="C1000" s="40" t="s">
        <v>21</v>
      </c>
      <c r="D1000" s="34" t="s">
        <v>2</v>
      </c>
      <c r="E1000" s="35" t="s">
        <v>2</v>
      </c>
      <c r="F1000" s="41">
        <f>Current!AK1000</f>
        <v>0</v>
      </c>
      <c r="G1000" s="42">
        <f>Current!AL1000</f>
        <v>0</v>
      </c>
      <c r="H1000" s="43">
        <f>Current!AM1000</f>
        <v>0</v>
      </c>
      <c r="I1000" s="41">
        <f>Infrastructure!AT1000</f>
        <v>0</v>
      </c>
      <c r="J1000" s="42">
        <f>Infrastructure!AU1000</f>
        <v>0</v>
      </c>
      <c r="K1000" s="43">
        <f>Infrastructure!AV1000</f>
        <v>0</v>
      </c>
      <c r="L1000" s="41">
        <f>'Allocations-in-Kind'!AK1000</f>
        <v>0</v>
      </c>
      <c r="M1000" s="42">
        <f>'Allocations-in-Kind'!AL1000</f>
        <v>0</v>
      </c>
      <c r="N1000" s="43">
        <f>'Allocations-in-Kind'!AM1000</f>
        <v>0</v>
      </c>
      <c r="O1000" s="41"/>
      <c r="P1000" s="42"/>
      <c r="Q1000" s="43"/>
      <c r="R1000" s="41"/>
      <c r="S1000" s="42"/>
      <c r="T1000" s="43"/>
      <c r="U1000" s="41">
        <f>'ES Breakdown'!AK1000</f>
        <v>0</v>
      </c>
      <c r="V1000" s="42">
        <f>'ES Breakdown'!AL1000</f>
        <v>0</v>
      </c>
      <c r="W1000" s="43">
        <f>'ES Breakdown'!AM1000</f>
        <v>0</v>
      </c>
      <c r="X1000" s="41"/>
      <c r="Y1000" s="42"/>
      <c r="Z1000" s="43"/>
      <c r="AA1000" s="41"/>
      <c r="AB1000" s="42"/>
      <c r="AC1000" s="43"/>
      <c r="AD1000" s="41"/>
      <c r="AE1000" s="42"/>
      <c r="AF1000" s="43"/>
      <c r="AG1000" s="41"/>
      <c r="AH1000" s="42"/>
      <c r="AI1000" s="43"/>
      <c r="AK1000" s="41">
        <f>F1000+I1000+L1000+O1000+R1000+U1000+X1000+AA1000+AD1000+AG1000</f>
        <v>0</v>
      </c>
      <c r="AL1000" s="42">
        <f t="shared" si="294"/>
        <v>0</v>
      </c>
      <c r="AM1000" s="43">
        <f t="shared" si="294"/>
        <v>0</v>
      </c>
      <c r="AT1000" s="32">
        <f>IF(LEN(E1000)&lt;2,0,1)</f>
        <v>0</v>
      </c>
      <c r="AV1000" s="23">
        <v>8</v>
      </c>
      <c r="AX1000" s="23">
        <f>IF(AW1000=AW999,AX999+1,1)</f>
        <v>2</v>
      </c>
    </row>
    <row r="1001" spans="2:50" ht="15" hidden="1" customHeight="1" x14ac:dyDescent="0.3">
      <c r="C1001" s="40" t="s">
        <v>21</v>
      </c>
      <c r="D1001" s="34" t="s">
        <v>2</v>
      </c>
      <c r="E1001" s="35" t="s">
        <v>2</v>
      </c>
      <c r="F1001" s="41">
        <f>Current!AK1001</f>
        <v>0</v>
      </c>
      <c r="G1001" s="42">
        <f>Current!AL1001</f>
        <v>0</v>
      </c>
      <c r="H1001" s="43">
        <f>Current!AM1001</f>
        <v>0</v>
      </c>
      <c r="I1001" s="41">
        <f>Infrastructure!AT1001</f>
        <v>0</v>
      </c>
      <c r="J1001" s="42">
        <f>Infrastructure!AU1001</f>
        <v>0</v>
      </c>
      <c r="K1001" s="43">
        <f>Infrastructure!AV1001</f>
        <v>0</v>
      </c>
      <c r="L1001" s="41">
        <f>'Allocations-in-Kind'!AK1001</f>
        <v>0</v>
      </c>
      <c r="M1001" s="42">
        <f>'Allocations-in-Kind'!AL1001</f>
        <v>0</v>
      </c>
      <c r="N1001" s="43">
        <f>'Allocations-in-Kind'!AM1001</f>
        <v>0</v>
      </c>
      <c r="O1001" s="41"/>
      <c r="P1001" s="42"/>
      <c r="Q1001" s="43"/>
      <c r="R1001" s="41"/>
      <c r="S1001" s="42"/>
      <c r="T1001" s="43"/>
      <c r="U1001" s="41">
        <f>'ES Breakdown'!AK1001</f>
        <v>0</v>
      </c>
      <c r="V1001" s="42">
        <f>'ES Breakdown'!AL1001</f>
        <v>0</v>
      </c>
      <c r="W1001" s="43">
        <f>'ES Breakdown'!AM1001</f>
        <v>0</v>
      </c>
      <c r="X1001" s="41"/>
      <c r="Y1001" s="42"/>
      <c r="Z1001" s="43"/>
      <c r="AA1001" s="41"/>
      <c r="AB1001" s="42"/>
      <c r="AC1001" s="43"/>
      <c r="AD1001" s="41"/>
      <c r="AE1001" s="42"/>
      <c r="AF1001" s="43"/>
      <c r="AG1001" s="41"/>
      <c r="AH1001" s="42"/>
      <c r="AI1001" s="43"/>
      <c r="AK1001" s="41">
        <f>F1001+I1001+L1001+O1001+R1001+U1001+X1001+AA1001+AD1001+AG1001</f>
        <v>0</v>
      </c>
      <c r="AL1001" s="42">
        <f t="shared" si="294"/>
        <v>0</v>
      </c>
      <c r="AM1001" s="43">
        <f t="shared" si="294"/>
        <v>0</v>
      </c>
      <c r="AT1001" s="32">
        <f>IF(LEN(E1001)&lt;2,0,1)</f>
        <v>0</v>
      </c>
      <c r="AV1001" s="23">
        <v>8</v>
      </c>
      <c r="AX1001" s="23">
        <f>IF(AW1001=AW1000,AX1000+1,1)</f>
        <v>3</v>
      </c>
    </row>
    <row r="1002" spans="2:50" ht="15" hidden="1" customHeight="1" x14ac:dyDescent="0.3">
      <c r="C1002" s="40" t="s">
        <v>21</v>
      </c>
      <c r="D1002" s="34" t="s">
        <v>2</v>
      </c>
      <c r="E1002" s="35" t="s">
        <v>2</v>
      </c>
      <c r="F1002" s="41">
        <f>Current!AK1002</f>
        <v>0</v>
      </c>
      <c r="G1002" s="42">
        <f>Current!AL1002</f>
        <v>0</v>
      </c>
      <c r="H1002" s="43">
        <f>Current!AM1002</f>
        <v>0</v>
      </c>
      <c r="I1002" s="41">
        <f>Infrastructure!AT1002</f>
        <v>0</v>
      </c>
      <c r="J1002" s="42">
        <f>Infrastructure!AU1002</f>
        <v>0</v>
      </c>
      <c r="K1002" s="43">
        <f>Infrastructure!AV1002</f>
        <v>0</v>
      </c>
      <c r="L1002" s="41">
        <f>'Allocations-in-Kind'!AK1002</f>
        <v>0</v>
      </c>
      <c r="M1002" s="42">
        <f>'Allocations-in-Kind'!AL1002</f>
        <v>0</v>
      </c>
      <c r="N1002" s="43">
        <f>'Allocations-in-Kind'!AM1002</f>
        <v>0</v>
      </c>
      <c r="O1002" s="41"/>
      <c r="P1002" s="42"/>
      <c r="Q1002" s="43"/>
      <c r="R1002" s="41"/>
      <c r="S1002" s="42"/>
      <c r="T1002" s="43"/>
      <c r="U1002" s="41">
        <f>'ES Breakdown'!AK1002</f>
        <v>0</v>
      </c>
      <c r="V1002" s="42">
        <f>'ES Breakdown'!AL1002</f>
        <v>0</v>
      </c>
      <c r="W1002" s="43">
        <f>'ES Breakdown'!AM1002</f>
        <v>0</v>
      </c>
      <c r="X1002" s="41"/>
      <c r="Y1002" s="42"/>
      <c r="Z1002" s="43"/>
      <c r="AA1002" s="41"/>
      <c r="AB1002" s="42"/>
      <c r="AC1002" s="43"/>
      <c r="AD1002" s="41"/>
      <c r="AE1002" s="42"/>
      <c r="AF1002" s="43"/>
      <c r="AG1002" s="41"/>
      <c r="AH1002" s="42"/>
      <c r="AI1002" s="43"/>
      <c r="AK1002" s="41">
        <f>F1002+I1002+L1002+O1002+R1002+U1002+X1002+AA1002+AD1002+AG1002</f>
        <v>0</v>
      </c>
      <c r="AL1002" s="42">
        <f t="shared" si="294"/>
        <v>0</v>
      </c>
      <c r="AM1002" s="43">
        <f t="shared" si="294"/>
        <v>0</v>
      </c>
      <c r="AT1002" s="32">
        <f>IF(LEN(E1002)&lt;2,0,1)</f>
        <v>0</v>
      </c>
      <c r="AV1002" s="23">
        <v>8</v>
      </c>
      <c r="AX1002" s="23">
        <f>IF(AW1002=AW1001,AX1001+1,1)</f>
        <v>4</v>
      </c>
    </row>
    <row r="1003" spans="2:50" ht="15" hidden="1" customHeight="1" x14ac:dyDescent="0.3">
      <c r="C1003" s="40" t="s">
        <v>21</v>
      </c>
      <c r="D1003" s="34" t="s">
        <v>2</v>
      </c>
      <c r="E1003" s="35" t="s">
        <v>2</v>
      </c>
      <c r="F1003" s="41">
        <f>Current!AK1003</f>
        <v>0</v>
      </c>
      <c r="G1003" s="42">
        <f>Current!AL1003</f>
        <v>0</v>
      </c>
      <c r="H1003" s="43">
        <f>Current!AM1003</f>
        <v>0</v>
      </c>
      <c r="I1003" s="41">
        <f>Infrastructure!AT1003</f>
        <v>0</v>
      </c>
      <c r="J1003" s="42">
        <f>Infrastructure!AU1003</f>
        <v>0</v>
      </c>
      <c r="K1003" s="43">
        <f>Infrastructure!AV1003</f>
        <v>0</v>
      </c>
      <c r="L1003" s="41">
        <f>'Allocations-in-Kind'!AK1003</f>
        <v>0</v>
      </c>
      <c r="M1003" s="42">
        <f>'Allocations-in-Kind'!AL1003</f>
        <v>0</v>
      </c>
      <c r="N1003" s="43">
        <f>'Allocations-in-Kind'!AM1003</f>
        <v>0</v>
      </c>
      <c r="O1003" s="41"/>
      <c r="P1003" s="42"/>
      <c r="Q1003" s="43"/>
      <c r="R1003" s="41"/>
      <c r="S1003" s="42"/>
      <c r="T1003" s="43"/>
      <c r="U1003" s="41">
        <f>'ES Breakdown'!AK1003</f>
        <v>0</v>
      </c>
      <c r="V1003" s="42">
        <f>'ES Breakdown'!AL1003</f>
        <v>0</v>
      </c>
      <c r="W1003" s="43">
        <f>'ES Breakdown'!AM1003</f>
        <v>0</v>
      </c>
      <c r="X1003" s="41"/>
      <c r="Y1003" s="42"/>
      <c r="Z1003" s="43"/>
      <c r="AA1003" s="41"/>
      <c r="AB1003" s="42"/>
      <c r="AC1003" s="43"/>
      <c r="AD1003" s="41"/>
      <c r="AE1003" s="42"/>
      <c r="AF1003" s="43"/>
      <c r="AG1003" s="41"/>
      <c r="AH1003" s="42"/>
      <c r="AI1003" s="43"/>
      <c r="AK1003" s="41">
        <f>F1003+I1003+L1003+O1003+R1003+U1003+X1003+AA1003+AD1003+AG1003</f>
        <v>0</v>
      </c>
      <c r="AL1003" s="42">
        <f t="shared" si="294"/>
        <v>0</v>
      </c>
      <c r="AM1003" s="43">
        <f t="shared" si="294"/>
        <v>0</v>
      </c>
      <c r="AT1003" s="32">
        <f>IF(LEN(E1003)&lt;2,0,1)</f>
        <v>0</v>
      </c>
      <c r="AV1003" s="23">
        <v>8</v>
      </c>
      <c r="AX1003" s="23">
        <f>IF(AW1003=AW1002,AX1002+1,1)</f>
        <v>5</v>
      </c>
    </row>
    <row r="1004" spans="2:50" ht="5.25" hidden="1" customHeight="1" x14ac:dyDescent="0.3">
      <c r="B1004" s="15"/>
      <c r="C1004" s="44"/>
      <c r="D1004" s="45"/>
      <c r="E1004" s="46"/>
      <c r="F1004" s="47">
        <f>Current!AK1004</f>
        <v>0</v>
      </c>
      <c r="G1004" s="48">
        <f>Current!AL1004</f>
        <v>0</v>
      </c>
      <c r="H1004" s="49">
        <f>Current!AM1004</f>
        <v>0</v>
      </c>
      <c r="I1004" s="47">
        <f>Infrastructure!AT1004</f>
        <v>0</v>
      </c>
      <c r="J1004" s="48">
        <f>Infrastructure!AU1004</f>
        <v>0</v>
      </c>
      <c r="K1004" s="49">
        <f>Infrastructure!AV1004</f>
        <v>0</v>
      </c>
      <c r="L1004" s="47">
        <f>'Allocations-in-Kind'!AK1004</f>
        <v>0</v>
      </c>
      <c r="M1004" s="48">
        <f>'Allocations-in-Kind'!AL1004</f>
        <v>0</v>
      </c>
      <c r="N1004" s="49">
        <f>'Allocations-in-Kind'!AM1004</f>
        <v>0</v>
      </c>
      <c r="O1004" s="47"/>
      <c r="P1004" s="48"/>
      <c r="Q1004" s="49"/>
      <c r="R1004" s="47"/>
      <c r="S1004" s="48"/>
      <c r="T1004" s="49"/>
      <c r="U1004" s="47"/>
      <c r="V1004" s="48"/>
      <c r="W1004" s="49"/>
      <c r="X1004" s="47"/>
      <c r="Y1004" s="48"/>
      <c r="Z1004" s="49"/>
      <c r="AA1004" s="47"/>
      <c r="AB1004" s="48"/>
      <c r="AC1004" s="49"/>
      <c r="AD1004" s="47"/>
      <c r="AE1004" s="48"/>
      <c r="AF1004" s="49"/>
      <c r="AG1004" s="47"/>
      <c r="AH1004" s="48"/>
      <c r="AI1004" s="49"/>
      <c r="AK1004" s="47"/>
      <c r="AL1004" s="48"/>
      <c r="AM1004" s="49"/>
      <c r="AT1004" s="32">
        <f>IF(SUM(AT999:AT1003)=0,0,1)</f>
        <v>0</v>
      </c>
    </row>
    <row r="1005" spans="2:50" ht="15" hidden="1" customHeight="1" x14ac:dyDescent="0.3">
      <c r="C1005" s="40"/>
      <c r="D1005" s="34"/>
      <c r="E1005" s="35"/>
      <c r="F1005" s="41">
        <f>Current!AK1005</f>
        <v>0</v>
      </c>
      <c r="G1005" s="42">
        <f>Current!AL1005</f>
        <v>0</v>
      </c>
      <c r="H1005" s="43">
        <f>Current!AM1005</f>
        <v>0</v>
      </c>
      <c r="I1005" s="41">
        <f>Infrastructure!AT1005</f>
        <v>0</v>
      </c>
      <c r="J1005" s="42">
        <f>Infrastructure!AU1005</f>
        <v>0</v>
      </c>
      <c r="K1005" s="43">
        <f>Infrastructure!AV1005</f>
        <v>0</v>
      </c>
      <c r="L1005" s="41">
        <f>'Allocations-in-Kind'!AK1005</f>
        <v>0</v>
      </c>
      <c r="M1005" s="42">
        <f>'Allocations-in-Kind'!AL1005</f>
        <v>0</v>
      </c>
      <c r="N1005" s="43">
        <f>'Allocations-in-Kind'!AM1005</f>
        <v>0</v>
      </c>
      <c r="O1005" s="41"/>
      <c r="P1005" s="42"/>
      <c r="Q1005" s="43"/>
      <c r="R1005" s="41"/>
      <c r="S1005" s="42"/>
      <c r="T1005" s="43"/>
      <c r="U1005" s="41"/>
      <c r="V1005" s="42"/>
      <c r="W1005" s="43"/>
      <c r="X1005" s="41"/>
      <c r="Y1005" s="42"/>
      <c r="Z1005" s="43"/>
      <c r="AA1005" s="41"/>
      <c r="AB1005" s="42"/>
      <c r="AC1005" s="43"/>
      <c r="AD1005" s="41"/>
      <c r="AE1005" s="42"/>
      <c r="AF1005" s="43"/>
      <c r="AG1005" s="41"/>
      <c r="AH1005" s="42"/>
      <c r="AI1005" s="43"/>
      <c r="AK1005" s="41"/>
      <c r="AL1005" s="42"/>
      <c r="AM1005" s="43"/>
      <c r="AT1005" s="32">
        <f>IF(AT1004=0,0,1)</f>
        <v>0</v>
      </c>
    </row>
    <row r="1006" spans="2:50" ht="15" customHeight="1" x14ac:dyDescent="0.3">
      <c r="C1006" s="40" t="s">
        <v>22</v>
      </c>
      <c r="D1006" s="34" t="s">
        <v>501</v>
      </c>
      <c r="E1006" s="35" t="s">
        <v>1051</v>
      </c>
      <c r="F1006" s="41">
        <f>Current!AK1006</f>
        <v>4450</v>
      </c>
      <c r="G1006" s="42">
        <f>Current!AL1006</f>
        <v>2900</v>
      </c>
      <c r="H1006" s="43">
        <f>Current!AM1006</f>
        <v>2900</v>
      </c>
      <c r="I1006" s="41">
        <f>Infrastructure!AT1006</f>
        <v>208616</v>
      </c>
      <c r="J1006" s="42">
        <f>Infrastructure!AU1006</f>
        <v>221906</v>
      </c>
      <c r="K1006" s="43">
        <f>Infrastructure!AV1006</f>
        <v>238810</v>
      </c>
      <c r="L1006" s="41">
        <f>'Allocations-in-Kind'!AK1006</f>
        <v>109043</v>
      </c>
      <c r="M1006" s="42">
        <f>'Allocations-in-Kind'!AL1006</f>
        <v>78175</v>
      </c>
      <c r="N1006" s="43">
        <f>'Allocations-in-Kind'!AM1006</f>
        <v>80039</v>
      </c>
      <c r="O1006" s="41"/>
      <c r="P1006" s="42"/>
      <c r="Q1006" s="43"/>
      <c r="R1006" s="41"/>
      <c r="S1006" s="42"/>
      <c r="T1006" s="43"/>
      <c r="U1006" s="41">
        <f>'ES Breakdown'!AK1006</f>
        <v>469371</v>
      </c>
      <c r="V1006" s="42">
        <f>'ES Breakdown'!AL1006</f>
        <v>477865</v>
      </c>
      <c r="W1006" s="43">
        <f>'ES Breakdown'!AM1006</f>
        <v>478895</v>
      </c>
      <c r="X1006" s="41"/>
      <c r="Y1006" s="42"/>
      <c r="Z1006" s="43"/>
      <c r="AA1006" s="41"/>
      <c r="AB1006" s="42"/>
      <c r="AC1006" s="43"/>
      <c r="AD1006" s="41"/>
      <c r="AE1006" s="42"/>
      <c r="AF1006" s="43"/>
      <c r="AG1006" s="41"/>
      <c r="AH1006" s="42"/>
      <c r="AI1006" s="43"/>
      <c r="AK1006" s="41">
        <f t="shared" ref="AK1006:AM1016" si="295">F1006+I1006+L1006+O1006+R1006+U1006+X1006+AA1006+AD1006+AG1006</f>
        <v>791480</v>
      </c>
      <c r="AL1006" s="42">
        <f t="shared" si="295"/>
        <v>780846</v>
      </c>
      <c r="AM1006" s="43">
        <f t="shared" si="295"/>
        <v>800644</v>
      </c>
      <c r="AT1006" s="32">
        <f>IF(LEN(E1006)&lt;2,0,1)</f>
        <v>1</v>
      </c>
      <c r="AV1006" s="23">
        <v>8</v>
      </c>
      <c r="AW1006" s="23">
        <v>1</v>
      </c>
      <c r="AX1006" s="23">
        <v>1</v>
      </c>
    </row>
    <row r="1007" spans="2:50" ht="15" customHeight="1" x14ac:dyDescent="0.3">
      <c r="C1007" s="40" t="s">
        <v>22</v>
      </c>
      <c r="D1007" s="34" t="s">
        <v>505</v>
      </c>
      <c r="E1007" s="35" t="s">
        <v>1049</v>
      </c>
      <c r="F1007" s="41">
        <f>Current!AK1007</f>
        <v>4193</v>
      </c>
      <c r="G1007" s="42">
        <f>Current!AL1007</f>
        <v>2900</v>
      </c>
      <c r="H1007" s="43">
        <f>Current!AM1007</f>
        <v>2900</v>
      </c>
      <c r="I1007" s="41">
        <f>Infrastructure!AT1007</f>
        <v>354202</v>
      </c>
      <c r="J1007" s="42">
        <f>Infrastructure!AU1007</f>
        <v>365965</v>
      </c>
      <c r="K1007" s="43">
        <f>Infrastructure!AV1007</f>
        <v>396506</v>
      </c>
      <c r="L1007" s="41">
        <f>'Allocations-in-Kind'!AK1007</f>
        <v>68669</v>
      </c>
      <c r="M1007" s="42">
        <f>'Allocations-in-Kind'!AL1007</f>
        <v>165359</v>
      </c>
      <c r="N1007" s="43">
        <f>'Allocations-in-Kind'!AM1007</f>
        <v>109491</v>
      </c>
      <c r="O1007" s="41"/>
      <c r="P1007" s="42"/>
      <c r="Q1007" s="43"/>
      <c r="R1007" s="41"/>
      <c r="S1007" s="42"/>
      <c r="T1007" s="43"/>
      <c r="U1007" s="41">
        <f>'ES Breakdown'!AK1007</f>
        <v>1123765</v>
      </c>
      <c r="V1007" s="42">
        <f>'ES Breakdown'!AL1007</f>
        <v>1183885</v>
      </c>
      <c r="W1007" s="43">
        <f>'ES Breakdown'!AM1007</f>
        <v>1241275</v>
      </c>
      <c r="X1007" s="41"/>
      <c r="Y1007" s="42"/>
      <c r="Z1007" s="43"/>
      <c r="AA1007" s="41"/>
      <c r="AB1007" s="42"/>
      <c r="AC1007" s="43"/>
      <c r="AD1007" s="41"/>
      <c r="AE1007" s="42"/>
      <c r="AF1007" s="43"/>
      <c r="AG1007" s="41"/>
      <c r="AH1007" s="42"/>
      <c r="AI1007" s="43"/>
      <c r="AK1007" s="41">
        <f t="shared" si="295"/>
        <v>1550829</v>
      </c>
      <c r="AL1007" s="42">
        <f t="shared" si="295"/>
        <v>1718109</v>
      </c>
      <c r="AM1007" s="43">
        <f t="shared" si="295"/>
        <v>1750172</v>
      </c>
      <c r="AT1007" s="32">
        <f t="shared" ref="AT1007:AT1016" si="296">IF(LEN(E1007)&lt;2,0,1)</f>
        <v>1</v>
      </c>
      <c r="AV1007" s="23">
        <v>8</v>
      </c>
      <c r="AW1007" s="23">
        <v>1</v>
      </c>
      <c r="AX1007" s="23">
        <f>IF(AW1007=AW1006,AX1006+1,1)</f>
        <v>2</v>
      </c>
    </row>
    <row r="1008" spans="2:50" ht="15" customHeight="1" x14ac:dyDescent="0.3">
      <c r="C1008" s="40" t="s">
        <v>22</v>
      </c>
      <c r="D1008" s="34" t="s">
        <v>811</v>
      </c>
      <c r="E1008" s="35" t="s">
        <v>1050</v>
      </c>
      <c r="F1008" s="41">
        <f>Current!AK1008</f>
        <v>3372</v>
      </c>
      <c r="G1008" s="42">
        <f>Current!AL1008</f>
        <v>1900</v>
      </c>
      <c r="H1008" s="43">
        <f>Current!AM1008</f>
        <v>2000</v>
      </c>
      <c r="I1008" s="41">
        <f>Infrastructure!AT1008</f>
        <v>640297</v>
      </c>
      <c r="J1008" s="42">
        <f>Infrastructure!AU1008</f>
        <v>661057</v>
      </c>
      <c r="K1008" s="43">
        <f>Infrastructure!AV1008</f>
        <v>672292</v>
      </c>
      <c r="L1008" s="41">
        <f>'Allocations-in-Kind'!AK1008</f>
        <v>28149</v>
      </c>
      <c r="M1008" s="42">
        <f>'Allocations-in-Kind'!AL1008</f>
        <v>1597</v>
      </c>
      <c r="N1008" s="43">
        <f>'Allocations-in-Kind'!AM1008</f>
        <v>78139</v>
      </c>
      <c r="O1008" s="41"/>
      <c r="P1008" s="42"/>
      <c r="Q1008" s="43"/>
      <c r="R1008" s="41"/>
      <c r="S1008" s="42"/>
      <c r="T1008" s="43"/>
      <c r="U1008" s="41">
        <f>'ES Breakdown'!AK1008</f>
        <v>1150861</v>
      </c>
      <c r="V1008" s="42">
        <f>'ES Breakdown'!AL1008</f>
        <v>1241678</v>
      </c>
      <c r="W1008" s="43">
        <f>'ES Breakdown'!AM1008</f>
        <v>1341033</v>
      </c>
      <c r="X1008" s="41"/>
      <c r="Y1008" s="42"/>
      <c r="Z1008" s="43"/>
      <c r="AA1008" s="41"/>
      <c r="AB1008" s="42"/>
      <c r="AC1008" s="43"/>
      <c r="AD1008" s="41"/>
      <c r="AE1008" s="42"/>
      <c r="AF1008" s="43"/>
      <c r="AG1008" s="41"/>
      <c r="AH1008" s="42"/>
      <c r="AI1008" s="43"/>
      <c r="AK1008" s="41">
        <f t="shared" si="295"/>
        <v>1822679</v>
      </c>
      <c r="AL1008" s="42">
        <f t="shared" si="295"/>
        <v>1906232</v>
      </c>
      <c r="AM1008" s="43">
        <f t="shared" si="295"/>
        <v>2093464</v>
      </c>
      <c r="AT1008" s="32">
        <f t="shared" si="296"/>
        <v>1</v>
      </c>
      <c r="AV1008" s="23">
        <v>8</v>
      </c>
      <c r="AW1008" s="23">
        <v>1</v>
      </c>
      <c r="AX1008" s="23">
        <f t="shared" ref="AX1008:AX1016" si="297">IF(AW1008=AW1007,AX1007+1,1)</f>
        <v>3</v>
      </c>
    </row>
    <row r="1009" spans="3:50" ht="15" customHeight="1" x14ac:dyDescent="0.3">
      <c r="C1009" s="40" t="s">
        <v>22</v>
      </c>
      <c r="D1009" s="34" t="s">
        <v>812</v>
      </c>
      <c r="E1009" s="35" t="s">
        <v>1053</v>
      </c>
      <c r="F1009" s="41">
        <f>Current!AK1009</f>
        <v>4209</v>
      </c>
      <c r="G1009" s="42">
        <f>Current!AL1009</f>
        <v>3000</v>
      </c>
      <c r="H1009" s="43">
        <f>Current!AM1009</f>
        <v>3000</v>
      </c>
      <c r="I1009" s="41">
        <f>Infrastructure!AT1009</f>
        <v>39532</v>
      </c>
      <c r="J1009" s="42">
        <f>Infrastructure!AU1009</f>
        <v>30815</v>
      </c>
      <c r="K1009" s="43">
        <f>Infrastructure!AV1009</f>
        <v>38203</v>
      </c>
      <c r="L1009" s="41">
        <f>'Allocations-in-Kind'!AK1009</f>
        <v>32257</v>
      </c>
      <c r="M1009" s="42">
        <f>'Allocations-in-Kind'!AL1009</f>
        <v>20427</v>
      </c>
      <c r="N1009" s="43">
        <f>'Allocations-in-Kind'!AM1009</f>
        <v>34217</v>
      </c>
      <c r="O1009" s="41"/>
      <c r="P1009" s="42"/>
      <c r="Q1009" s="43"/>
      <c r="R1009" s="41"/>
      <c r="S1009" s="42"/>
      <c r="T1009" s="43"/>
      <c r="U1009" s="41">
        <f>'ES Breakdown'!AK1009</f>
        <v>138118</v>
      </c>
      <c r="V1009" s="42">
        <f>'ES Breakdown'!AL1009</f>
        <v>144312</v>
      </c>
      <c r="W1009" s="43">
        <f>'ES Breakdown'!AM1009</f>
        <v>149753</v>
      </c>
      <c r="X1009" s="41"/>
      <c r="Y1009" s="42"/>
      <c r="Z1009" s="43"/>
      <c r="AA1009" s="41"/>
      <c r="AB1009" s="42"/>
      <c r="AC1009" s="43"/>
      <c r="AD1009" s="41"/>
      <c r="AE1009" s="42"/>
      <c r="AF1009" s="43"/>
      <c r="AG1009" s="41"/>
      <c r="AH1009" s="42"/>
      <c r="AI1009" s="43"/>
      <c r="AK1009" s="41">
        <f t="shared" si="295"/>
        <v>214116</v>
      </c>
      <c r="AL1009" s="42">
        <f t="shared" si="295"/>
        <v>198554</v>
      </c>
      <c r="AM1009" s="43">
        <f t="shared" si="295"/>
        <v>225173</v>
      </c>
      <c r="AT1009" s="32">
        <f t="shared" si="296"/>
        <v>1</v>
      </c>
      <c r="AV1009" s="23">
        <v>8</v>
      </c>
      <c r="AW1009" s="23">
        <v>1</v>
      </c>
      <c r="AX1009" s="23">
        <f t="shared" si="297"/>
        <v>4</v>
      </c>
    </row>
    <row r="1010" spans="3:50" ht="15" customHeight="1" x14ac:dyDescent="0.3">
      <c r="C1010" s="40" t="s">
        <v>22</v>
      </c>
      <c r="D1010" s="34" t="s">
        <v>813</v>
      </c>
      <c r="E1010" s="35" t="s">
        <v>1048</v>
      </c>
      <c r="F1010" s="41">
        <f>Current!AK1010</f>
        <v>3359</v>
      </c>
      <c r="G1010" s="42">
        <f>Current!AL1010</f>
        <v>2000</v>
      </c>
      <c r="H1010" s="43">
        <f>Current!AM1010</f>
        <v>2100</v>
      </c>
      <c r="I1010" s="41">
        <f>Infrastructure!AT1010</f>
        <v>254483</v>
      </c>
      <c r="J1010" s="42">
        <f>Infrastructure!AU1010</f>
        <v>268347</v>
      </c>
      <c r="K1010" s="43">
        <f>Infrastructure!AV1010</f>
        <v>286845</v>
      </c>
      <c r="L1010" s="41">
        <f>'Allocations-in-Kind'!AK1010</f>
        <v>21193</v>
      </c>
      <c r="M1010" s="42">
        <f>'Allocations-in-Kind'!AL1010</f>
        <v>59945</v>
      </c>
      <c r="N1010" s="43">
        <f>'Allocations-in-Kind'!AM1010</f>
        <v>10923</v>
      </c>
      <c r="O1010" s="41"/>
      <c r="P1010" s="42"/>
      <c r="Q1010" s="43"/>
      <c r="R1010" s="41"/>
      <c r="S1010" s="42"/>
      <c r="T1010" s="43"/>
      <c r="U1010" s="41">
        <f>'ES Breakdown'!AK1010</f>
        <v>600070</v>
      </c>
      <c r="V1010" s="42">
        <f>'ES Breakdown'!AL1010</f>
        <v>613320</v>
      </c>
      <c r="W1010" s="43">
        <f>'ES Breakdown'!AM1010</f>
        <v>617941</v>
      </c>
      <c r="X1010" s="41"/>
      <c r="Y1010" s="42"/>
      <c r="Z1010" s="43"/>
      <c r="AA1010" s="41"/>
      <c r="AB1010" s="42"/>
      <c r="AC1010" s="43"/>
      <c r="AD1010" s="41"/>
      <c r="AE1010" s="42"/>
      <c r="AF1010" s="43"/>
      <c r="AG1010" s="41"/>
      <c r="AH1010" s="42"/>
      <c r="AI1010" s="43"/>
      <c r="AK1010" s="41">
        <f t="shared" si="295"/>
        <v>879105</v>
      </c>
      <c r="AL1010" s="42">
        <f t="shared" si="295"/>
        <v>943612</v>
      </c>
      <c r="AM1010" s="43">
        <f t="shared" si="295"/>
        <v>917809</v>
      </c>
      <c r="AT1010" s="32">
        <f t="shared" si="296"/>
        <v>1</v>
      </c>
      <c r="AV1010" s="23">
        <v>8</v>
      </c>
      <c r="AW1010" s="23">
        <v>1</v>
      </c>
      <c r="AX1010" s="23">
        <f t="shared" si="297"/>
        <v>5</v>
      </c>
    </row>
    <row r="1011" spans="3:50" ht="15" hidden="1" customHeight="1" x14ac:dyDescent="0.3">
      <c r="C1011" s="40" t="s">
        <v>22</v>
      </c>
      <c r="D1011" s="34" t="s">
        <v>2</v>
      </c>
      <c r="E1011" s="35" t="s">
        <v>2</v>
      </c>
      <c r="F1011" s="41">
        <f>Current!AK1011</f>
        <v>0</v>
      </c>
      <c r="G1011" s="42">
        <f>Current!AL1011</f>
        <v>0</v>
      </c>
      <c r="H1011" s="43">
        <f>Current!AM1011</f>
        <v>0</v>
      </c>
      <c r="I1011" s="41">
        <f>Infrastructure!AT1011</f>
        <v>0</v>
      </c>
      <c r="J1011" s="42">
        <f>Infrastructure!AU1011</f>
        <v>0</v>
      </c>
      <c r="K1011" s="43">
        <f>Infrastructure!AV1011</f>
        <v>0</v>
      </c>
      <c r="L1011" s="41">
        <f>'Allocations-in-Kind'!AK1011</f>
        <v>0</v>
      </c>
      <c r="M1011" s="42">
        <f>'Allocations-in-Kind'!AL1011</f>
        <v>0</v>
      </c>
      <c r="N1011" s="43">
        <f>'Allocations-in-Kind'!AM1011</f>
        <v>0</v>
      </c>
      <c r="O1011" s="41"/>
      <c r="P1011" s="42"/>
      <c r="Q1011" s="43"/>
      <c r="R1011" s="41"/>
      <c r="S1011" s="42"/>
      <c r="T1011" s="43"/>
      <c r="U1011" s="41">
        <f>'ES Breakdown'!AK1011</f>
        <v>0</v>
      </c>
      <c r="V1011" s="42">
        <f>'ES Breakdown'!AL1011</f>
        <v>0</v>
      </c>
      <c r="W1011" s="43">
        <f>'ES Breakdown'!AM1011</f>
        <v>0</v>
      </c>
      <c r="X1011" s="41"/>
      <c r="Y1011" s="42"/>
      <c r="Z1011" s="43"/>
      <c r="AA1011" s="41"/>
      <c r="AB1011" s="42"/>
      <c r="AC1011" s="43"/>
      <c r="AD1011" s="41"/>
      <c r="AE1011" s="42"/>
      <c r="AF1011" s="43"/>
      <c r="AG1011" s="41"/>
      <c r="AH1011" s="42"/>
      <c r="AI1011" s="43"/>
      <c r="AK1011" s="41">
        <f t="shared" si="295"/>
        <v>0</v>
      </c>
      <c r="AL1011" s="42">
        <f t="shared" si="295"/>
        <v>0</v>
      </c>
      <c r="AM1011" s="43">
        <f t="shared" si="295"/>
        <v>0</v>
      </c>
      <c r="AT1011" s="32">
        <f t="shared" si="296"/>
        <v>0</v>
      </c>
      <c r="AV1011" s="23">
        <v>8</v>
      </c>
      <c r="AW1011" s="23">
        <v>1</v>
      </c>
      <c r="AX1011" s="23">
        <f t="shared" si="297"/>
        <v>6</v>
      </c>
    </row>
    <row r="1012" spans="3:50" ht="15" hidden="1" customHeight="1" x14ac:dyDescent="0.3">
      <c r="C1012" s="40" t="s">
        <v>22</v>
      </c>
      <c r="D1012" s="34" t="s">
        <v>2</v>
      </c>
      <c r="E1012" s="35" t="s">
        <v>2</v>
      </c>
      <c r="F1012" s="41">
        <f>Current!AK1012</f>
        <v>0</v>
      </c>
      <c r="G1012" s="42">
        <f>Current!AL1012</f>
        <v>0</v>
      </c>
      <c r="H1012" s="43">
        <f>Current!AM1012</f>
        <v>0</v>
      </c>
      <c r="I1012" s="41">
        <f>Infrastructure!AT1012</f>
        <v>0</v>
      </c>
      <c r="J1012" s="42">
        <f>Infrastructure!AU1012</f>
        <v>0</v>
      </c>
      <c r="K1012" s="43">
        <f>Infrastructure!AV1012</f>
        <v>0</v>
      </c>
      <c r="L1012" s="41">
        <f>'Allocations-in-Kind'!AK1012</f>
        <v>0</v>
      </c>
      <c r="M1012" s="42">
        <f>'Allocations-in-Kind'!AL1012</f>
        <v>0</v>
      </c>
      <c r="N1012" s="43">
        <f>'Allocations-in-Kind'!AM1012</f>
        <v>0</v>
      </c>
      <c r="O1012" s="41"/>
      <c r="P1012" s="42"/>
      <c r="Q1012" s="43"/>
      <c r="R1012" s="41"/>
      <c r="S1012" s="42"/>
      <c r="T1012" s="43"/>
      <c r="U1012" s="41">
        <f>'ES Breakdown'!AK1012</f>
        <v>0</v>
      </c>
      <c r="V1012" s="42">
        <f>'ES Breakdown'!AL1012</f>
        <v>0</v>
      </c>
      <c r="W1012" s="43">
        <f>'ES Breakdown'!AM1012</f>
        <v>0</v>
      </c>
      <c r="X1012" s="41"/>
      <c r="Y1012" s="42"/>
      <c r="Z1012" s="43"/>
      <c r="AA1012" s="41"/>
      <c r="AB1012" s="42"/>
      <c r="AC1012" s="43"/>
      <c r="AD1012" s="41"/>
      <c r="AE1012" s="42"/>
      <c r="AF1012" s="43"/>
      <c r="AG1012" s="41"/>
      <c r="AH1012" s="42"/>
      <c r="AI1012" s="43"/>
      <c r="AK1012" s="41">
        <f t="shared" si="295"/>
        <v>0</v>
      </c>
      <c r="AL1012" s="42">
        <f t="shared" si="295"/>
        <v>0</v>
      </c>
      <c r="AM1012" s="43">
        <f t="shared" si="295"/>
        <v>0</v>
      </c>
      <c r="AT1012" s="32">
        <f t="shared" si="296"/>
        <v>0</v>
      </c>
      <c r="AV1012" s="23">
        <v>8</v>
      </c>
      <c r="AW1012" s="23">
        <v>1</v>
      </c>
      <c r="AX1012" s="23">
        <f t="shared" si="297"/>
        <v>7</v>
      </c>
    </row>
    <row r="1013" spans="3:50" ht="15" hidden="1" customHeight="1" x14ac:dyDescent="0.3">
      <c r="C1013" s="40" t="s">
        <v>22</v>
      </c>
      <c r="D1013" s="34" t="s">
        <v>2</v>
      </c>
      <c r="E1013" s="35" t="s">
        <v>2</v>
      </c>
      <c r="F1013" s="41">
        <f>Current!AK1013</f>
        <v>0</v>
      </c>
      <c r="G1013" s="42">
        <f>Current!AL1013</f>
        <v>0</v>
      </c>
      <c r="H1013" s="43">
        <f>Current!AM1013</f>
        <v>0</v>
      </c>
      <c r="I1013" s="41">
        <f>Infrastructure!AT1013</f>
        <v>0</v>
      </c>
      <c r="J1013" s="42">
        <f>Infrastructure!AU1013</f>
        <v>0</v>
      </c>
      <c r="K1013" s="43">
        <f>Infrastructure!AV1013</f>
        <v>0</v>
      </c>
      <c r="L1013" s="41">
        <f>'Allocations-in-Kind'!AK1013</f>
        <v>0</v>
      </c>
      <c r="M1013" s="42">
        <f>'Allocations-in-Kind'!AL1013</f>
        <v>0</v>
      </c>
      <c r="N1013" s="43">
        <f>'Allocations-in-Kind'!AM1013</f>
        <v>0</v>
      </c>
      <c r="O1013" s="41"/>
      <c r="P1013" s="42"/>
      <c r="Q1013" s="43"/>
      <c r="R1013" s="41"/>
      <c r="S1013" s="42"/>
      <c r="T1013" s="43"/>
      <c r="U1013" s="41">
        <f>'ES Breakdown'!AK1013</f>
        <v>0</v>
      </c>
      <c r="V1013" s="42">
        <f>'ES Breakdown'!AL1013</f>
        <v>0</v>
      </c>
      <c r="W1013" s="43">
        <f>'ES Breakdown'!AM1013</f>
        <v>0</v>
      </c>
      <c r="X1013" s="41"/>
      <c r="Y1013" s="42"/>
      <c r="Z1013" s="43"/>
      <c r="AA1013" s="41"/>
      <c r="AB1013" s="42"/>
      <c r="AC1013" s="43"/>
      <c r="AD1013" s="41"/>
      <c r="AE1013" s="42"/>
      <c r="AF1013" s="43"/>
      <c r="AG1013" s="41"/>
      <c r="AH1013" s="42"/>
      <c r="AI1013" s="43"/>
      <c r="AK1013" s="41">
        <f t="shared" si="295"/>
        <v>0</v>
      </c>
      <c r="AL1013" s="42">
        <f t="shared" si="295"/>
        <v>0</v>
      </c>
      <c r="AM1013" s="43">
        <f t="shared" si="295"/>
        <v>0</v>
      </c>
      <c r="AT1013" s="32">
        <f t="shared" si="296"/>
        <v>0</v>
      </c>
      <c r="AV1013" s="23">
        <v>8</v>
      </c>
      <c r="AW1013" s="23">
        <v>1</v>
      </c>
      <c r="AX1013" s="23">
        <f t="shared" si="297"/>
        <v>8</v>
      </c>
    </row>
    <row r="1014" spans="3:50" ht="15" hidden="1" customHeight="1" x14ac:dyDescent="0.3">
      <c r="C1014" s="40" t="s">
        <v>22</v>
      </c>
      <c r="D1014" s="34" t="s">
        <v>2</v>
      </c>
      <c r="E1014" s="35" t="s">
        <v>2</v>
      </c>
      <c r="F1014" s="41">
        <f>Current!AK1014</f>
        <v>0</v>
      </c>
      <c r="G1014" s="42">
        <f>Current!AL1014</f>
        <v>0</v>
      </c>
      <c r="H1014" s="43">
        <f>Current!AM1014</f>
        <v>0</v>
      </c>
      <c r="I1014" s="41">
        <f>Infrastructure!AT1014</f>
        <v>0</v>
      </c>
      <c r="J1014" s="42">
        <f>Infrastructure!AU1014</f>
        <v>0</v>
      </c>
      <c r="K1014" s="43">
        <f>Infrastructure!AV1014</f>
        <v>0</v>
      </c>
      <c r="L1014" s="41">
        <f>'Allocations-in-Kind'!AK1014</f>
        <v>0</v>
      </c>
      <c r="M1014" s="42">
        <f>'Allocations-in-Kind'!AL1014</f>
        <v>0</v>
      </c>
      <c r="N1014" s="43">
        <f>'Allocations-in-Kind'!AM1014</f>
        <v>0</v>
      </c>
      <c r="O1014" s="41"/>
      <c r="P1014" s="42"/>
      <c r="Q1014" s="43"/>
      <c r="R1014" s="41"/>
      <c r="S1014" s="42"/>
      <c r="T1014" s="43"/>
      <c r="U1014" s="41">
        <f>'ES Breakdown'!AK1014</f>
        <v>0</v>
      </c>
      <c r="V1014" s="42">
        <f>'ES Breakdown'!AL1014</f>
        <v>0</v>
      </c>
      <c r="W1014" s="43">
        <f>'ES Breakdown'!AM1014</f>
        <v>0</v>
      </c>
      <c r="X1014" s="41"/>
      <c r="Y1014" s="42"/>
      <c r="Z1014" s="43"/>
      <c r="AA1014" s="41"/>
      <c r="AB1014" s="42"/>
      <c r="AC1014" s="43"/>
      <c r="AD1014" s="41"/>
      <c r="AE1014" s="42"/>
      <c r="AF1014" s="43"/>
      <c r="AG1014" s="41"/>
      <c r="AH1014" s="42"/>
      <c r="AI1014" s="43"/>
      <c r="AK1014" s="41">
        <f t="shared" si="295"/>
        <v>0</v>
      </c>
      <c r="AL1014" s="42">
        <f t="shared" si="295"/>
        <v>0</v>
      </c>
      <c r="AM1014" s="43">
        <f t="shared" si="295"/>
        <v>0</v>
      </c>
      <c r="AT1014" s="32">
        <f t="shared" si="296"/>
        <v>0</v>
      </c>
      <c r="AV1014" s="23">
        <v>8</v>
      </c>
      <c r="AW1014" s="23">
        <v>1</v>
      </c>
      <c r="AX1014" s="23">
        <f t="shared" si="297"/>
        <v>9</v>
      </c>
    </row>
    <row r="1015" spans="3:50" ht="15" hidden="1" customHeight="1" x14ac:dyDescent="0.3">
      <c r="C1015" s="40" t="s">
        <v>22</v>
      </c>
      <c r="D1015" s="34" t="s">
        <v>2</v>
      </c>
      <c r="E1015" s="35" t="s">
        <v>2</v>
      </c>
      <c r="F1015" s="41">
        <f>Current!AK1015</f>
        <v>0</v>
      </c>
      <c r="G1015" s="42">
        <f>Current!AL1015</f>
        <v>0</v>
      </c>
      <c r="H1015" s="43">
        <f>Current!AM1015</f>
        <v>0</v>
      </c>
      <c r="I1015" s="41">
        <f>Infrastructure!AT1015</f>
        <v>0</v>
      </c>
      <c r="J1015" s="42">
        <f>Infrastructure!AU1015</f>
        <v>0</v>
      </c>
      <c r="K1015" s="43">
        <f>Infrastructure!AV1015</f>
        <v>0</v>
      </c>
      <c r="L1015" s="41">
        <f>'Allocations-in-Kind'!AK1015</f>
        <v>0</v>
      </c>
      <c r="M1015" s="42">
        <f>'Allocations-in-Kind'!AL1015</f>
        <v>0</v>
      </c>
      <c r="N1015" s="43">
        <f>'Allocations-in-Kind'!AM1015</f>
        <v>0</v>
      </c>
      <c r="O1015" s="41"/>
      <c r="P1015" s="42"/>
      <c r="Q1015" s="43"/>
      <c r="R1015" s="41"/>
      <c r="S1015" s="42"/>
      <c r="T1015" s="43"/>
      <c r="U1015" s="41">
        <f>'ES Breakdown'!AK1015</f>
        <v>0</v>
      </c>
      <c r="V1015" s="42">
        <f>'ES Breakdown'!AL1015</f>
        <v>0</v>
      </c>
      <c r="W1015" s="43">
        <f>'ES Breakdown'!AM1015</f>
        <v>0</v>
      </c>
      <c r="X1015" s="41"/>
      <c r="Y1015" s="42"/>
      <c r="Z1015" s="43"/>
      <c r="AA1015" s="41"/>
      <c r="AB1015" s="42"/>
      <c r="AC1015" s="43"/>
      <c r="AD1015" s="41"/>
      <c r="AE1015" s="42"/>
      <c r="AF1015" s="43"/>
      <c r="AG1015" s="41"/>
      <c r="AH1015" s="42"/>
      <c r="AI1015" s="43"/>
      <c r="AK1015" s="41">
        <f t="shared" si="295"/>
        <v>0</v>
      </c>
      <c r="AL1015" s="42">
        <f t="shared" si="295"/>
        <v>0</v>
      </c>
      <c r="AM1015" s="43">
        <f t="shared" si="295"/>
        <v>0</v>
      </c>
      <c r="AT1015" s="32">
        <f t="shared" si="296"/>
        <v>0</v>
      </c>
      <c r="AV1015" s="23">
        <v>8</v>
      </c>
      <c r="AW1015" s="23">
        <v>1</v>
      </c>
      <c r="AX1015" s="23">
        <f t="shared" si="297"/>
        <v>10</v>
      </c>
    </row>
    <row r="1016" spans="3:50" ht="15" customHeight="1" x14ac:dyDescent="0.3">
      <c r="C1016" s="40" t="s">
        <v>23</v>
      </c>
      <c r="D1016" s="34" t="s">
        <v>814</v>
      </c>
      <c r="E1016" s="35" t="s">
        <v>1054</v>
      </c>
      <c r="F1016" s="41">
        <f>Current!AK1016</f>
        <v>3161</v>
      </c>
      <c r="G1016" s="42">
        <f>Current!AL1016</f>
        <v>1800</v>
      </c>
      <c r="H1016" s="43">
        <f>Current!AM1016</f>
        <v>2000</v>
      </c>
      <c r="I1016" s="41">
        <f>Infrastructure!AT1016</f>
        <v>2653</v>
      </c>
      <c r="J1016" s="42">
        <f>Infrastructure!AU1016</f>
        <v>2772</v>
      </c>
      <c r="K1016" s="43">
        <f>Infrastructure!AV1016</f>
        <v>2899</v>
      </c>
      <c r="L1016" s="41">
        <f>'Allocations-in-Kind'!AK1016</f>
        <v>2201</v>
      </c>
      <c r="M1016" s="42">
        <f>'Allocations-in-Kind'!AL1016</f>
        <v>2874</v>
      </c>
      <c r="N1016" s="43">
        <f>'Allocations-in-Kind'!AM1016</f>
        <v>2406</v>
      </c>
      <c r="O1016" s="41"/>
      <c r="P1016" s="42"/>
      <c r="Q1016" s="43"/>
      <c r="R1016" s="41"/>
      <c r="S1016" s="42"/>
      <c r="T1016" s="43"/>
      <c r="U1016" s="41">
        <f>'ES Breakdown'!AK1016</f>
        <v>407135</v>
      </c>
      <c r="V1016" s="42">
        <f>'ES Breakdown'!AL1016</f>
        <v>417302</v>
      </c>
      <c r="W1016" s="43">
        <f>'ES Breakdown'!AM1016</f>
        <v>426154</v>
      </c>
      <c r="X1016" s="41"/>
      <c r="Y1016" s="42"/>
      <c r="Z1016" s="43"/>
      <c r="AA1016" s="41"/>
      <c r="AB1016" s="42"/>
      <c r="AC1016" s="43"/>
      <c r="AD1016" s="41"/>
      <c r="AE1016" s="42"/>
      <c r="AF1016" s="43"/>
      <c r="AG1016" s="41"/>
      <c r="AH1016" s="42"/>
      <c r="AI1016" s="43"/>
      <c r="AK1016" s="41">
        <f t="shared" si="295"/>
        <v>415150</v>
      </c>
      <c r="AL1016" s="42">
        <f t="shared" si="295"/>
        <v>424748</v>
      </c>
      <c r="AM1016" s="43">
        <f t="shared" si="295"/>
        <v>433459</v>
      </c>
      <c r="AT1016" s="32">
        <f t="shared" si="296"/>
        <v>1</v>
      </c>
      <c r="AV1016" s="23">
        <v>8</v>
      </c>
      <c r="AW1016" s="23">
        <v>2</v>
      </c>
      <c r="AX1016" s="23">
        <f t="shared" si="297"/>
        <v>1</v>
      </c>
    </row>
    <row r="1017" spans="3:50" ht="15" customHeight="1" x14ac:dyDescent="0.3">
      <c r="C1017" s="50" t="str">
        <f>IF(LEN(E1016)&lt;1,"","Total: " &amp; LEFT(E1016,LEN(E1016)-21) &amp; "Municipalities")</f>
        <v>Total: Bojanala Platinum Municipalities</v>
      </c>
      <c r="D1017" s="51"/>
      <c r="E1017" s="52"/>
      <c r="F1017" s="53">
        <f>Current!AK1017</f>
        <v>22744</v>
      </c>
      <c r="G1017" s="54">
        <f>Current!AL1017</f>
        <v>14500</v>
      </c>
      <c r="H1017" s="55">
        <f>Current!AM1017</f>
        <v>14900</v>
      </c>
      <c r="I1017" s="53">
        <f>Infrastructure!AT1017</f>
        <v>1499783</v>
      </c>
      <c r="J1017" s="54">
        <f>Infrastructure!AU1017</f>
        <v>1550862</v>
      </c>
      <c r="K1017" s="55">
        <f>Infrastructure!AV1017</f>
        <v>1635555</v>
      </c>
      <c r="L1017" s="53">
        <f>'Allocations-in-Kind'!AK1017</f>
        <v>261512</v>
      </c>
      <c r="M1017" s="54">
        <f>'Allocations-in-Kind'!AL1017</f>
        <v>328377</v>
      </c>
      <c r="N1017" s="55">
        <f>'Allocations-in-Kind'!AM1017</f>
        <v>315215</v>
      </c>
      <c r="O1017" s="53"/>
      <c r="P1017" s="54"/>
      <c r="Q1017" s="55"/>
      <c r="R1017" s="53"/>
      <c r="S1017" s="54"/>
      <c r="T1017" s="55"/>
      <c r="U1017" s="53">
        <f t="shared" ref="U1017:AI1017" si="298">SUM(U1006:U1016)</f>
        <v>3889320</v>
      </c>
      <c r="V1017" s="54">
        <f t="shared" si="298"/>
        <v>4078362</v>
      </c>
      <c r="W1017" s="55">
        <f t="shared" si="298"/>
        <v>4255051</v>
      </c>
      <c r="X1017" s="53">
        <f t="shared" si="298"/>
        <v>0</v>
      </c>
      <c r="Y1017" s="54">
        <f t="shared" si="298"/>
        <v>0</v>
      </c>
      <c r="Z1017" s="55">
        <f t="shared" si="298"/>
        <v>0</v>
      </c>
      <c r="AA1017" s="53">
        <f t="shared" si="298"/>
        <v>0</v>
      </c>
      <c r="AB1017" s="54">
        <f t="shared" si="298"/>
        <v>0</v>
      </c>
      <c r="AC1017" s="55">
        <f t="shared" si="298"/>
        <v>0</v>
      </c>
      <c r="AD1017" s="53">
        <f t="shared" si="298"/>
        <v>0</v>
      </c>
      <c r="AE1017" s="54">
        <f t="shared" si="298"/>
        <v>0</v>
      </c>
      <c r="AF1017" s="55">
        <f t="shared" si="298"/>
        <v>0</v>
      </c>
      <c r="AG1017" s="53">
        <f t="shared" si="298"/>
        <v>0</v>
      </c>
      <c r="AH1017" s="54">
        <f t="shared" si="298"/>
        <v>0</v>
      </c>
      <c r="AI1017" s="55">
        <f t="shared" si="298"/>
        <v>0</v>
      </c>
      <c r="AK1017" s="53">
        <f>SUM(AK1006:AK1016)</f>
        <v>5673359</v>
      </c>
      <c r="AL1017" s="54">
        <f>SUM(AL1006:AL1016)</f>
        <v>5972101</v>
      </c>
      <c r="AM1017" s="55">
        <f>SUM(AM1006:AM1016)</f>
        <v>6220721</v>
      </c>
      <c r="AT1017" s="32">
        <f>IF(SUM(AT1006:AT1016)=0,0,1)</f>
        <v>1</v>
      </c>
    </row>
    <row r="1018" spans="3:50" ht="15" customHeight="1" x14ac:dyDescent="0.3">
      <c r="C1018" s="40"/>
      <c r="D1018" s="34"/>
      <c r="E1018" s="35"/>
      <c r="F1018" s="41"/>
      <c r="G1018" s="42"/>
      <c r="H1018" s="43"/>
      <c r="I1018" s="41"/>
      <c r="J1018" s="42"/>
      <c r="K1018" s="43"/>
      <c r="L1018" s="41"/>
      <c r="M1018" s="42"/>
      <c r="N1018" s="43"/>
      <c r="O1018" s="41"/>
      <c r="P1018" s="42"/>
      <c r="Q1018" s="43"/>
      <c r="R1018" s="41"/>
      <c r="S1018" s="42"/>
      <c r="T1018" s="43"/>
      <c r="U1018" s="41"/>
      <c r="V1018" s="42"/>
      <c r="W1018" s="43"/>
      <c r="X1018" s="41"/>
      <c r="Y1018" s="42"/>
      <c r="Z1018" s="43"/>
      <c r="AA1018" s="41"/>
      <c r="AB1018" s="42"/>
      <c r="AC1018" s="43"/>
      <c r="AD1018" s="41"/>
      <c r="AE1018" s="42"/>
      <c r="AF1018" s="43"/>
      <c r="AG1018" s="41"/>
      <c r="AH1018" s="42"/>
      <c r="AI1018" s="43"/>
      <c r="AK1018" s="41"/>
      <c r="AL1018" s="42"/>
      <c r="AM1018" s="43"/>
      <c r="AT1018" s="32">
        <f>IF(AT1017=0,0,1)</f>
        <v>1</v>
      </c>
    </row>
    <row r="1019" spans="3:50" ht="15" customHeight="1" x14ac:dyDescent="0.3">
      <c r="C1019" s="40" t="s">
        <v>22</v>
      </c>
      <c r="D1019" s="34" t="s">
        <v>815</v>
      </c>
      <c r="E1019" s="35" t="s">
        <v>1055</v>
      </c>
      <c r="F1019" s="41">
        <f>Current!AK1019</f>
        <v>4589</v>
      </c>
      <c r="G1019" s="42">
        <f>Current!AL1019</f>
        <v>3000</v>
      </c>
      <c r="H1019" s="43">
        <f>Current!AM1019</f>
        <v>3000</v>
      </c>
      <c r="I1019" s="41">
        <f>Infrastructure!AT1019</f>
        <v>43985</v>
      </c>
      <c r="J1019" s="42">
        <f>Infrastructure!AU1019</f>
        <v>35501</v>
      </c>
      <c r="K1019" s="43">
        <f>Infrastructure!AV1019</f>
        <v>38322</v>
      </c>
      <c r="L1019" s="41">
        <f>'Allocations-in-Kind'!AK1019</f>
        <v>18332</v>
      </c>
      <c r="M1019" s="42">
        <f>'Allocations-in-Kind'!AL1019</f>
        <v>1836</v>
      </c>
      <c r="N1019" s="43">
        <f>'Allocations-in-Kind'!AM1019</f>
        <v>0</v>
      </c>
      <c r="O1019" s="41"/>
      <c r="P1019" s="42"/>
      <c r="Q1019" s="43"/>
      <c r="R1019" s="41"/>
      <c r="S1019" s="42"/>
      <c r="T1019" s="43"/>
      <c r="U1019" s="41">
        <f>'ES Breakdown'!AK1019</f>
        <v>168819</v>
      </c>
      <c r="V1019" s="42">
        <f>'ES Breakdown'!AL1019</f>
        <v>167896</v>
      </c>
      <c r="W1019" s="43">
        <f>'ES Breakdown'!AM1019</f>
        <v>162693</v>
      </c>
      <c r="X1019" s="41"/>
      <c r="Y1019" s="42"/>
      <c r="Z1019" s="43"/>
      <c r="AA1019" s="41"/>
      <c r="AB1019" s="42"/>
      <c r="AC1019" s="43"/>
      <c r="AD1019" s="41"/>
      <c r="AE1019" s="42"/>
      <c r="AF1019" s="43"/>
      <c r="AG1019" s="41"/>
      <c r="AH1019" s="42"/>
      <c r="AI1019" s="43"/>
      <c r="AK1019" s="41">
        <f t="shared" ref="AK1019:AM1029" si="299">F1019+I1019+L1019+O1019+R1019+U1019+X1019+AA1019+AD1019+AG1019</f>
        <v>235725</v>
      </c>
      <c r="AL1019" s="42">
        <f t="shared" si="299"/>
        <v>208233</v>
      </c>
      <c r="AM1019" s="43">
        <f t="shared" si="299"/>
        <v>204015</v>
      </c>
      <c r="AT1019" s="32">
        <f>IF(LEN(E1019)&lt;2,0,1)</f>
        <v>1</v>
      </c>
      <c r="AV1019" s="23">
        <v>8</v>
      </c>
      <c r="AW1019" s="23">
        <v>3</v>
      </c>
      <c r="AX1019" s="23">
        <v>1</v>
      </c>
    </row>
    <row r="1020" spans="3:50" ht="15" customHeight="1" x14ac:dyDescent="0.3">
      <c r="C1020" s="40" t="s">
        <v>22</v>
      </c>
      <c r="D1020" s="34" t="s">
        <v>816</v>
      </c>
      <c r="E1020" s="35" t="s">
        <v>1052</v>
      </c>
      <c r="F1020" s="41">
        <f>Current!AK1020</f>
        <v>4329</v>
      </c>
      <c r="G1020" s="42">
        <f>Current!AL1020</f>
        <v>3000</v>
      </c>
      <c r="H1020" s="43">
        <f>Current!AM1020</f>
        <v>3000</v>
      </c>
      <c r="I1020" s="41">
        <f>Infrastructure!AT1020</f>
        <v>43845</v>
      </c>
      <c r="J1020" s="42">
        <f>Infrastructure!AU1020</f>
        <v>39973</v>
      </c>
      <c r="K1020" s="43">
        <f>Infrastructure!AV1020</f>
        <v>42661</v>
      </c>
      <c r="L1020" s="41">
        <f>'Allocations-in-Kind'!AK1020</f>
        <v>8799</v>
      </c>
      <c r="M1020" s="42">
        <f>'Allocations-in-Kind'!AL1020</f>
        <v>1605</v>
      </c>
      <c r="N1020" s="43">
        <f>'Allocations-in-Kind'!AM1020</f>
        <v>10495</v>
      </c>
      <c r="O1020" s="41"/>
      <c r="P1020" s="42"/>
      <c r="Q1020" s="43"/>
      <c r="R1020" s="41"/>
      <c r="S1020" s="42"/>
      <c r="T1020" s="43"/>
      <c r="U1020" s="41">
        <f>'ES Breakdown'!AK1020</f>
        <v>159987</v>
      </c>
      <c r="V1020" s="42">
        <f>'ES Breakdown'!AL1020</f>
        <v>161108</v>
      </c>
      <c r="W1020" s="43">
        <f>'ES Breakdown'!AM1020</f>
        <v>158923</v>
      </c>
      <c r="X1020" s="41"/>
      <c r="Y1020" s="42"/>
      <c r="Z1020" s="43"/>
      <c r="AA1020" s="41"/>
      <c r="AB1020" s="42"/>
      <c r="AC1020" s="43"/>
      <c r="AD1020" s="41"/>
      <c r="AE1020" s="42"/>
      <c r="AF1020" s="43"/>
      <c r="AG1020" s="41"/>
      <c r="AH1020" s="42"/>
      <c r="AI1020" s="43"/>
      <c r="AK1020" s="41">
        <f t="shared" si="299"/>
        <v>216960</v>
      </c>
      <c r="AL1020" s="42">
        <f t="shared" si="299"/>
        <v>205686</v>
      </c>
      <c r="AM1020" s="43">
        <f t="shared" si="299"/>
        <v>215079</v>
      </c>
      <c r="AT1020" s="32">
        <f t="shared" ref="AT1020:AT1029" si="300">IF(LEN(E1020)&lt;2,0,1)</f>
        <v>1</v>
      </c>
      <c r="AV1020" s="23">
        <v>8</v>
      </c>
      <c r="AW1020" s="23">
        <v>3</v>
      </c>
      <c r="AX1020" s="23">
        <f>IF(AW1020=AW1019,AX1019+1,1)</f>
        <v>2</v>
      </c>
    </row>
    <row r="1021" spans="3:50" ht="15" customHeight="1" x14ac:dyDescent="0.3">
      <c r="C1021" s="40" t="s">
        <v>22</v>
      </c>
      <c r="D1021" s="34" t="s">
        <v>817</v>
      </c>
      <c r="E1021" s="35" t="s">
        <v>1057</v>
      </c>
      <c r="F1021" s="41">
        <f>Current!AK1021</f>
        <v>7550</v>
      </c>
      <c r="G1021" s="42">
        <f>Current!AL1021</f>
        <v>6200</v>
      </c>
      <c r="H1021" s="43">
        <f>Current!AM1021</f>
        <v>6000</v>
      </c>
      <c r="I1021" s="41">
        <f>Infrastructure!AT1021</f>
        <v>78906</v>
      </c>
      <c r="J1021" s="42">
        <f>Infrastructure!AU1021</f>
        <v>85406</v>
      </c>
      <c r="K1021" s="43">
        <f>Infrastructure!AV1021</f>
        <v>87918</v>
      </c>
      <c r="L1021" s="41">
        <f>'Allocations-in-Kind'!AK1021</f>
        <v>63295</v>
      </c>
      <c r="M1021" s="42">
        <f>'Allocations-in-Kind'!AL1021</f>
        <v>31894</v>
      </c>
      <c r="N1021" s="43">
        <f>'Allocations-in-Kind'!AM1021</f>
        <v>37315</v>
      </c>
      <c r="O1021" s="41"/>
      <c r="P1021" s="42"/>
      <c r="Q1021" s="43"/>
      <c r="R1021" s="41"/>
      <c r="S1021" s="42"/>
      <c r="T1021" s="43"/>
      <c r="U1021" s="41">
        <f>'ES Breakdown'!AK1021</f>
        <v>379249</v>
      </c>
      <c r="V1021" s="42">
        <f>'ES Breakdown'!AL1021</f>
        <v>383925</v>
      </c>
      <c r="W1021" s="43">
        <f>'ES Breakdown'!AM1021</f>
        <v>381330</v>
      </c>
      <c r="X1021" s="41"/>
      <c r="Y1021" s="42"/>
      <c r="Z1021" s="43"/>
      <c r="AA1021" s="41"/>
      <c r="AB1021" s="42"/>
      <c r="AC1021" s="43"/>
      <c r="AD1021" s="41"/>
      <c r="AE1021" s="42"/>
      <c r="AF1021" s="43"/>
      <c r="AG1021" s="41"/>
      <c r="AH1021" s="42"/>
      <c r="AI1021" s="43"/>
      <c r="AK1021" s="41">
        <f t="shared" si="299"/>
        <v>529000</v>
      </c>
      <c r="AL1021" s="42">
        <f t="shared" si="299"/>
        <v>507425</v>
      </c>
      <c r="AM1021" s="43">
        <f t="shared" si="299"/>
        <v>512563</v>
      </c>
      <c r="AT1021" s="32">
        <f t="shared" si="300"/>
        <v>1</v>
      </c>
      <c r="AV1021" s="23">
        <v>8</v>
      </c>
      <c r="AW1021" s="23">
        <v>3</v>
      </c>
      <c r="AX1021" s="23">
        <f t="shared" ref="AX1021:AX1029" si="301">IF(AW1021=AW1020,AX1020+1,1)</f>
        <v>3</v>
      </c>
    </row>
    <row r="1022" spans="3:50" ht="15" customHeight="1" x14ac:dyDescent="0.3">
      <c r="C1022" s="40" t="s">
        <v>22</v>
      </c>
      <c r="D1022" s="34" t="s">
        <v>818</v>
      </c>
      <c r="E1022" s="35" t="s">
        <v>1059</v>
      </c>
      <c r="F1022" s="41">
        <f>Current!AK1022</f>
        <v>4213</v>
      </c>
      <c r="G1022" s="42">
        <f>Current!AL1022</f>
        <v>3000</v>
      </c>
      <c r="H1022" s="43">
        <f>Current!AM1022</f>
        <v>3000</v>
      </c>
      <c r="I1022" s="41">
        <f>Infrastructure!AT1022</f>
        <v>46499</v>
      </c>
      <c r="J1022" s="42">
        <f>Infrastructure!AU1022</f>
        <v>47760</v>
      </c>
      <c r="K1022" s="43">
        <f>Infrastructure!AV1022</f>
        <v>51092</v>
      </c>
      <c r="L1022" s="41">
        <f>'Allocations-in-Kind'!AK1022</f>
        <v>8770</v>
      </c>
      <c r="M1022" s="42">
        <f>'Allocations-in-Kind'!AL1022</f>
        <v>47922</v>
      </c>
      <c r="N1022" s="43">
        <f>'Allocations-in-Kind'!AM1022</f>
        <v>0</v>
      </c>
      <c r="O1022" s="41"/>
      <c r="P1022" s="42"/>
      <c r="Q1022" s="43"/>
      <c r="R1022" s="41"/>
      <c r="S1022" s="42"/>
      <c r="T1022" s="43"/>
      <c r="U1022" s="41">
        <f>'ES Breakdown'!AK1022</f>
        <v>184896</v>
      </c>
      <c r="V1022" s="42">
        <f>'ES Breakdown'!AL1022</f>
        <v>189068</v>
      </c>
      <c r="W1022" s="43">
        <f>'ES Breakdown'!AM1022</f>
        <v>190426</v>
      </c>
      <c r="X1022" s="41"/>
      <c r="Y1022" s="42"/>
      <c r="Z1022" s="43"/>
      <c r="AA1022" s="41"/>
      <c r="AB1022" s="42"/>
      <c r="AC1022" s="43"/>
      <c r="AD1022" s="41"/>
      <c r="AE1022" s="42"/>
      <c r="AF1022" s="43"/>
      <c r="AG1022" s="41"/>
      <c r="AH1022" s="42"/>
      <c r="AI1022" s="43"/>
      <c r="AK1022" s="41">
        <f t="shared" si="299"/>
        <v>244378</v>
      </c>
      <c r="AL1022" s="42">
        <f t="shared" si="299"/>
        <v>287750</v>
      </c>
      <c r="AM1022" s="43">
        <f t="shared" si="299"/>
        <v>244518</v>
      </c>
      <c r="AT1022" s="32">
        <f t="shared" si="300"/>
        <v>1</v>
      </c>
      <c r="AV1022" s="23">
        <v>8</v>
      </c>
      <c r="AW1022" s="23">
        <v>3</v>
      </c>
      <c r="AX1022" s="23">
        <f t="shared" si="301"/>
        <v>4</v>
      </c>
    </row>
    <row r="1023" spans="3:50" ht="15" customHeight="1" x14ac:dyDescent="0.3">
      <c r="C1023" s="40" t="s">
        <v>22</v>
      </c>
      <c r="D1023" s="34" t="s">
        <v>819</v>
      </c>
      <c r="E1023" s="35" t="s">
        <v>1062</v>
      </c>
      <c r="F1023" s="41">
        <f>Current!AK1023</f>
        <v>4112</v>
      </c>
      <c r="G1023" s="42">
        <f>Current!AL1023</f>
        <v>2300</v>
      </c>
      <c r="H1023" s="43">
        <f>Current!AM1023</f>
        <v>2400</v>
      </c>
      <c r="I1023" s="41">
        <f>Infrastructure!AT1023</f>
        <v>45424</v>
      </c>
      <c r="J1023" s="42">
        <f>Infrastructure!AU1023</f>
        <v>50489</v>
      </c>
      <c r="K1023" s="43">
        <f>Infrastructure!AV1023</f>
        <v>53699</v>
      </c>
      <c r="L1023" s="41">
        <f>'Allocations-in-Kind'!AK1023</f>
        <v>23180</v>
      </c>
      <c r="M1023" s="42">
        <f>'Allocations-in-Kind'!AL1023</f>
        <v>4235</v>
      </c>
      <c r="N1023" s="43">
        <f>'Allocations-in-Kind'!AM1023</f>
        <v>9459</v>
      </c>
      <c r="O1023" s="41"/>
      <c r="P1023" s="42"/>
      <c r="Q1023" s="43"/>
      <c r="R1023" s="41"/>
      <c r="S1023" s="42"/>
      <c r="T1023" s="43"/>
      <c r="U1023" s="41">
        <f>'ES Breakdown'!AK1023</f>
        <v>244093</v>
      </c>
      <c r="V1023" s="42">
        <f>'ES Breakdown'!AL1023</f>
        <v>243361</v>
      </c>
      <c r="W1023" s="43">
        <f>'ES Breakdown'!AM1023</f>
        <v>236632</v>
      </c>
      <c r="X1023" s="41"/>
      <c r="Y1023" s="42"/>
      <c r="Z1023" s="43"/>
      <c r="AA1023" s="41"/>
      <c r="AB1023" s="42"/>
      <c r="AC1023" s="43"/>
      <c r="AD1023" s="41"/>
      <c r="AE1023" s="42"/>
      <c r="AF1023" s="43"/>
      <c r="AG1023" s="41"/>
      <c r="AH1023" s="42"/>
      <c r="AI1023" s="43"/>
      <c r="AK1023" s="41">
        <f t="shared" si="299"/>
        <v>316809</v>
      </c>
      <c r="AL1023" s="42">
        <f t="shared" si="299"/>
        <v>300385</v>
      </c>
      <c r="AM1023" s="43">
        <f t="shared" si="299"/>
        <v>302190</v>
      </c>
      <c r="AT1023" s="32">
        <f t="shared" si="300"/>
        <v>1</v>
      </c>
      <c r="AV1023" s="23">
        <v>8</v>
      </c>
      <c r="AW1023" s="23">
        <v>3</v>
      </c>
      <c r="AX1023" s="23">
        <f t="shared" si="301"/>
        <v>5</v>
      </c>
    </row>
    <row r="1024" spans="3:50" ht="15" hidden="1" customHeight="1" x14ac:dyDescent="0.3">
      <c r="C1024" s="40" t="s">
        <v>22</v>
      </c>
      <c r="D1024" s="34" t="s">
        <v>2</v>
      </c>
      <c r="E1024" s="35" t="s">
        <v>2</v>
      </c>
      <c r="F1024" s="41">
        <f>Current!AK1024</f>
        <v>0</v>
      </c>
      <c r="G1024" s="42">
        <f>Current!AL1024</f>
        <v>0</v>
      </c>
      <c r="H1024" s="43">
        <f>Current!AM1024</f>
        <v>0</v>
      </c>
      <c r="I1024" s="41">
        <f>Infrastructure!AT1024</f>
        <v>0</v>
      </c>
      <c r="J1024" s="42">
        <f>Infrastructure!AU1024</f>
        <v>0</v>
      </c>
      <c r="K1024" s="43">
        <f>Infrastructure!AV1024</f>
        <v>0</v>
      </c>
      <c r="L1024" s="41">
        <f>'Allocations-in-Kind'!AK1024</f>
        <v>0</v>
      </c>
      <c r="M1024" s="42">
        <f>'Allocations-in-Kind'!AL1024</f>
        <v>0</v>
      </c>
      <c r="N1024" s="43">
        <f>'Allocations-in-Kind'!AM1024</f>
        <v>0</v>
      </c>
      <c r="O1024" s="41"/>
      <c r="P1024" s="42"/>
      <c r="Q1024" s="43"/>
      <c r="R1024" s="41"/>
      <c r="S1024" s="42"/>
      <c r="T1024" s="43"/>
      <c r="U1024" s="41">
        <f>'ES Breakdown'!AK1024</f>
        <v>0</v>
      </c>
      <c r="V1024" s="42">
        <f>'ES Breakdown'!AL1024</f>
        <v>0</v>
      </c>
      <c r="W1024" s="43">
        <f>'ES Breakdown'!AM1024</f>
        <v>0</v>
      </c>
      <c r="X1024" s="41"/>
      <c r="Y1024" s="42"/>
      <c r="Z1024" s="43"/>
      <c r="AA1024" s="41"/>
      <c r="AB1024" s="42"/>
      <c r="AC1024" s="43"/>
      <c r="AD1024" s="41"/>
      <c r="AE1024" s="42"/>
      <c r="AF1024" s="43"/>
      <c r="AG1024" s="41"/>
      <c r="AH1024" s="42"/>
      <c r="AI1024" s="43"/>
      <c r="AK1024" s="41">
        <f t="shared" si="299"/>
        <v>0</v>
      </c>
      <c r="AL1024" s="42">
        <f t="shared" si="299"/>
        <v>0</v>
      </c>
      <c r="AM1024" s="43">
        <f t="shared" si="299"/>
        <v>0</v>
      </c>
      <c r="AT1024" s="32">
        <f t="shared" si="300"/>
        <v>0</v>
      </c>
      <c r="AV1024" s="23">
        <v>8</v>
      </c>
      <c r="AW1024" s="23">
        <v>3</v>
      </c>
      <c r="AX1024" s="23">
        <f t="shared" si="301"/>
        <v>6</v>
      </c>
    </row>
    <row r="1025" spans="3:50" ht="15" hidden="1" customHeight="1" x14ac:dyDescent="0.3">
      <c r="C1025" s="40" t="s">
        <v>22</v>
      </c>
      <c r="D1025" s="34" t="s">
        <v>2</v>
      </c>
      <c r="E1025" s="35" t="s">
        <v>2</v>
      </c>
      <c r="F1025" s="41">
        <f>Current!AK1025</f>
        <v>0</v>
      </c>
      <c r="G1025" s="42">
        <f>Current!AL1025</f>
        <v>0</v>
      </c>
      <c r="H1025" s="43">
        <f>Current!AM1025</f>
        <v>0</v>
      </c>
      <c r="I1025" s="41">
        <f>Infrastructure!AT1025</f>
        <v>0</v>
      </c>
      <c r="J1025" s="42">
        <f>Infrastructure!AU1025</f>
        <v>0</v>
      </c>
      <c r="K1025" s="43">
        <f>Infrastructure!AV1025</f>
        <v>0</v>
      </c>
      <c r="L1025" s="41">
        <f>'Allocations-in-Kind'!AK1025</f>
        <v>0</v>
      </c>
      <c r="M1025" s="42">
        <f>'Allocations-in-Kind'!AL1025</f>
        <v>0</v>
      </c>
      <c r="N1025" s="43">
        <f>'Allocations-in-Kind'!AM1025</f>
        <v>0</v>
      </c>
      <c r="O1025" s="41"/>
      <c r="P1025" s="42"/>
      <c r="Q1025" s="43"/>
      <c r="R1025" s="41"/>
      <c r="S1025" s="42"/>
      <c r="T1025" s="43"/>
      <c r="U1025" s="41">
        <f>'ES Breakdown'!AK1025</f>
        <v>0</v>
      </c>
      <c r="V1025" s="42">
        <f>'ES Breakdown'!AL1025</f>
        <v>0</v>
      </c>
      <c r="W1025" s="43">
        <f>'ES Breakdown'!AM1025</f>
        <v>0</v>
      </c>
      <c r="X1025" s="41"/>
      <c r="Y1025" s="42"/>
      <c r="Z1025" s="43"/>
      <c r="AA1025" s="41"/>
      <c r="AB1025" s="42"/>
      <c r="AC1025" s="43"/>
      <c r="AD1025" s="41"/>
      <c r="AE1025" s="42"/>
      <c r="AF1025" s="43"/>
      <c r="AG1025" s="41"/>
      <c r="AH1025" s="42"/>
      <c r="AI1025" s="43"/>
      <c r="AK1025" s="41">
        <f t="shared" si="299"/>
        <v>0</v>
      </c>
      <c r="AL1025" s="42">
        <f t="shared" si="299"/>
        <v>0</v>
      </c>
      <c r="AM1025" s="43">
        <f t="shared" si="299"/>
        <v>0</v>
      </c>
      <c r="AT1025" s="32">
        <f t="shared" si="300"/>
        <v>0</v>
      </c>
      <c r="AV1025" s="23">
        <v>8</v>
      </c>
      <c r="AW1025" s="23">
        <v>3</v>
      </c>
      <c r="AX1025" s="23">
        <f t="shared" si="301"/>
        <v>7</v>
      </c>
    </row>
    <row r="1026" spans="3:50" ht="15" hidden="1" customHeight="1" x14ac:dyDescent="0.3">
      <c r="C1026" s="40" t="s">
        <v>22</v>
      </c>
      <c r="D1026" s="34" t="s">
        <v>2</v>
      </c>
      <c r="E1026" s="35" t="s">
        <v>2</v>
      </c>
      <c r="F1026" s="41">
        <f>Current!AK1026</f>
        <v>0</v>
      </c>
      <c r="G1026" s="42">
        <f>Current!AL1026</f>
        <v>0</v>
      </c>
      <c r="H1026" s="43">
        <f>Current!AM1026</f>
        <v>0</v>
      </c>
      <c r="I1026" s="41">
        <f>Infrastructure!AT1026</f>
        <v>0</v>
      </c>
      <c r="J1026" s="42">
        <f>Infrastructure!AU1026</f>
        <v>0</v>
      </c>
      <c r="K1026" s="43">
        <f>Infrastructure!AV1026</f>
        <v>0</v>
      </c>
      <c r="L1026" s="41">
        <f>'Allocations-in-Kind'!AK1026</f>
        <v>0</v>
      </c>
      <c r="M1026" s="42">
        <f>'Allocations-in-Kind'!AL1026</f>
        <v>0</v>
      </c>
      <c r="N1026" s="43">
        <f>'Allocations-in-Kind'!AM1026</f>
        <v>0</v>
      </c>
      <c r="O1026" s="41"/>
      <c r="P1026" s="42"/>
      <c r="Q1026" s="43"/>
      <c r="R1026" s="41"/>
      <c r="S1026" s="42"/>
      <c r="T1026" s="43"/>
      <c r="U1026" s="41">
        <f>'ES Breakdown'!AK1026</f>
        <v>0</v>
      </c>
      <c r="V1026" s="42">
        <f>'ES Breakdown'!AL1026</f>
        <v>0</v>
      </c>
      <c r="W1026" s="43">
        <f>'ES Breakdown'!AM1026</f>
        <v>0</v>
      </c>
      <c r="X1026" s="41"/>
      <c r="Y1026" s="42"/>
      <c r="Z1026" s="43"/>
      <c r="AA1026" s="41"/>
      <c r="AB1026" s="42"/>
      <c r="AC1026" s="43"/>
      <c r="AD1026" s="41"/>
      <c r="AE1026" s="42"/>
      <c r="AF1026" s="43"/>
      <c r="AG1026" s="41"/>
      <c r="AH1026" s="42"/>
      <c r="AI1026" s="43"/>
      <c r="AK1026" s="41">
        <f t="shared" si="299"/>
        <v>0</v>
      </c>
      <c r="AL1026" s="42">
        <f t="shared" si="299"/>
        <v>0</v>
      </c>
      <c r="AM1026" s="43">
        <f t="shared" si="299"/>
        <v>0</v>
      </c>
      <c r="AT1026" s="32">
        <f t="shared" si="300"/>
        <v>0</v>
      </c>
      <c r="AV1026" s="23">
        <v>8</v>
      </c>
      <c r="AW1026" s="23">
        <v>3</v>
      </c>
      <c r="AX1026" s="23">
        <f t="shared" si="301"/>
        <v>8</v>
      </c>
    </row>
    <row r="1027" spans="3:50" ht="15" hidden="1" customHeight="1" x14ac:dyDescent="0.3">
      <c r="C1027" s="40" t="s">
        <v>22</v>
      </c>
      <c r="D1027" s="34" t="s">
        <v>2</v>
      </c>
      <c r="E1027" s="35" t="s">
        <v>2</v>
      </c>
      <c r="F1027" s="41">
        <f>Current!AK1027</f>
        <v>0</v>
      </c>
      <c r="G1027" s="42">
        <f>Current!AL1027</f>
        <v>0</v>
      </c>
      <c r="H1027" s="43">
        <f>Current!AM1027</f>
        <v>0</v>
      </c>
      <c r="I1027" s="41">
        <f>Infrastructure!AT1027</f>
        <v>0</v>
      </c>
      <c r="J1027" s="42">
        <f>Infrastructure!AU1027</f>
        <v>0</v>
      </c>
      <c r="K1027" s="43">
        <f>Infrastructure!AV1027</f>
        <v>0</v>
      </c>
      <c r="L1027" s="41">
        <f>'Allocations-in-Kind'!AK1027</f>
        <v>0</v>
      </c>
      <c r="M1027" s="42">
        <f>'Allocations-in-Kind'!AL1027</f>
        <v>0</v>
      </c>
      <c r="N1027" s="43">
        <f>'Allocations-in-Kind'!AM1027</f>
        <v>0</v>
      </c>
      <c r="O1027" s="41"/>
      <c r="P1027" s="42"/>
      <c r="Q1027" s="43"/>
      <c r="R1027" s="41"/>
      <c r="S1027" s="42"/>
      <c r="T1027" s="43"/>
      <c r="U1027" s="41">
        <f>'ES Breakdown'!AK1027</f>
        <v>0</v>
      </c>
      <c r="V1027" s="42">
        <f>'ES Breakdown'!AL1027</f>
        <v>0</v>
      </c>
      <c r="W1027" s="43">
        <f>'ES Breakdown'!AM1027</f>
        <v>0</v>
      </c>
      <c r="X1027" s="41"/>
      <c r="Y1027" s="42"/>
      <c r="Z1027" s="43"/>
      <c r="AA1027" s="41"/>
      <c r="AB1027" s="42"/>
      <c r="AC1027" s="43"/>
      <c r="AD1027" s="41"/>
      <c r="AE1027" s="42"/>
      <c r="AF1027" s="43"/>
      <c r="AG1027" s="41"/>
      <c r="AH1027" s="42"/>
      <c r="AI1027" s="43"/>
      <c r="AK1027" s="41">
        <f t="shared" si="299"/>
        <v>0</v>
      </c>
      <c r="AL1027" s="42">
        <f t="shared" si="299"/>
        <v>0</v>
      </c>
      <c r="AM1027" s="43">
        <f t="shared" si="299"/>
        <v>0</v>
      </c>
      <c r="AT1027" s="32">
        <f t="shared" si="300"/>
        <v>0</v>
      </c>
      <c r="AV1027" s="23">
        <v>8</v>
      </c>
      <c r="AW1027" s="23">
        <v>3</v>
      </c>
      <c r="AX1027" s="23">
        <f t="shared" si="301"/>
        <v>9</v>
      </c>
    </row>
    <row r="1028" spans="3:50" ht="15" hidden="1" customHeight="1" x14ac:dyDescent="0.3">
      <c r="C1028" s="40" t="s">
        <v>22</v>
      </c>
      <c r="D1028" s="34" t="s">
        <v>2</v>
      </c>
      <c r="E1028" s="35" t="s">
        <v>2</v>
      </c>
      <c r="F1028" s="41">
        <f>Current!AK1028</f>
        <v>0</v>
      </c>
      <c r="G1028" s="42">
        <f>Current!AL1028</f>
        <v>0</v>
      </c>
      <c r="H1028" s="43">
        <f>Current!AM1028</f>
        <v>0</v>
      </c>
      <c r="I1028" s="41">
        <f>Infrastructure!AT1028</f>
        <v>0</v>
      </c>
      <c r="J1028" s="42">
        <f>Infrastructure!AU1028</f>
        <v>0</v>
      </c>
      <c r="K1028" s="43">
        <f>Infrastructure!AV1028</f>
        <v>0</v>
      </c>
      <c r="L1028" s="41">
        <f>'Allocations-in-Kind'!AK1028</f>
        <v>0</v>
      </c>
      <c r="M1028" s="42">
        <f>'Allocations-in-Kind'!AL1028</f>
        <v>0</v>
      </c>
      <c r="N1028" s="43">
        <f>'Allocations-in-Kind'!AM1028</f>
        <v>0</v>
      </c>
      <c r="O1028" s="41"/>
      <c r="P1028" s="42"/>
      <c r="Q1028" s="43"/>
      <c r="R1028" s="41"/>
      <c r="S1028" s="42"/>
      <c r="T1028" s="43"/>
      <c r="U1028" s="41">
        <f>'ES Breakdown'!AK1028</f>
        <v>0</v>
      </c>
      <c r="V1028" s="42">
        <f>'ES Breakdown'!AL1028</f>
        <v>0</v>
      </c>
      <c r="W1028" s="43">
        <f>'ES Breakdown'!AM1028</f>
        <v>0</v>
      </c>
      <c r="X1028" s="41"/>
      <c r="Y1028" s="42"/>
      <c r="Z1028" s="43"/>
      <c r="AA1028" s="41"/>
      <c r="AB1028" s="42"/>
      <c r="AC1028" s="43"/>
      <c r="AD1028" s="41"/>
      <c r="AE1028" s="42"/>
      <c r="AF1028" s="43"/>
      <c r="AG1028" s="41"/>
      <c r="AH1028" s="42"/>
      <c r="AI1028" s="43"/>
      <c r="AK1028" s="41">
        <f t="shared" si="299"/>
        <v>0</v>
      </c>
      <c r="AL1028" s="42">
        <f t="shared" si="299"/>
        <v>0</v>
      </c>
      <c r="AM1028" s="43">
        <f t="shared" si="299"/>
        <v>0</v>
      </c>
      <c r="AT1028" s="32">
        <f t="shared" si="300"/>
        <v>0</v>
      </c>
      <c r="AV1028" s="23">
        <v>8</v>
      </c>
      <c r="AW1028" s="23">
        <v>3</v>
      </c>
      <c r="AX1028" s="23">
        <f t="shared" si="301"/>
        <v>10</v>
      </c>
    </row>
    <row r="1029" spans="3:50" ht="15" customHeight="1" x14ac:dyDescent="0.3">
      <c r="C1029" s="40" t="s">
        <v>23</v>
      </c>
      <c r="D1029" s="34" t="s">
        <v>510</v>
      </c>
      <c r="E1029" s="35" t="s">
        <v>1063</v>
      </c>
      <c r="F1029" s="41">
        <f>Current!AK1029</f>
        <v>5291</v>
      </c>
      <c r="G1029" s="42">
        <f>Current!AL1029</f>
        <v>3000</v>
      </c>
      <c r="H1029" s="43">
        <f>Current!AM1029</f>
        <v>3000</v>
      </c>
      <c r="I1029" s="41">
        <f>Infrastructure!AT1029</f>
        <v>348778</v>
      </c>
      <c r="J1029" s="42">
        <f>Infrastructure!AU1029</f>
        <v>366737</v>
      </c>
      <c r="K1029" s="43">
        <f>Infrastructure!AV1029</f>
        <v>400060</v>
      </c>
      <c r="L1029" s="41">
        <f>'Allocations-in-Kind'!AK1029</f>
        <v>176333</v>
      </c>
      <c r="M1029" s="42">
        <f>'Allocations-in-Kind'!AL1029</f>
        <v>206995</v>
      </c>
      <c r="N1029" s="43">
        <f>'Allocations-in-Kind'!AM1029</f>
        <v>206784</v>
      </c>
      <c r="O1029" s="41"/>
      <c r="P1029" s="42"/>
      <c r="Q1029" s="43"/>
      <c r="R1029" s="41"/>
      <c r="S1029" s="42"/>
      <c r="T1029" s="43"/>
      <c r="U1029" s="41">
        <f>'ES Breakdown'!AK1029</f>
        <v>1110786</v>
      </c>
      <c r="V1029" s="42">
        <f>'ES Breakdown'!AL1029</f>
        <v>1176209</v>
      </c>
      <c r="W1029" s="43">
        <f>'ES Breakdown'!AM1029</f>
        <v>1245822</v>
      </c>
      <c r="X1029" s="41"/>
      <c r="Y1029" s="42"/>
      <c r="Z1029" s="43"/>
      <c r="AA1029" s="41"/>
      <c r="AB1029" s="42"/>
      <c r="AC1029" s="43"/>
      <c r="AD1029" s="41"/>
      <c r="AE1029" s="42"/>
      <c r="AF1029" s="43"/>
      <c r="AG1029" s="41"/>
      <c r="AH1029" s="42"/>
      <c r="AI1029" s="43"/>
      <c r="AK1029" s="41">
        <f t="shared" si="299"/>
        <v>1641188</v>
      </c>
      <c r="AL1029" s="42">
        <f t="shared" si="299"/>
        <v>1752941</v>
      </c>
      <c r="AM1029" s="43">
        <f t="shared" si="299"/>
        <v>1855666</v>
      </c>
      <c r="AT1029" s="32">
        <f t="shared" si="300"/>
        <v>1</v>
      </c>
      <c r="AV1029" s="23">
        <v>8</v>
      </c>
      <c r="AW1029" s="23">
        <v>4</v>
      </c>
      <c r="AX1029" s="23">
        <f t="shared" si="301"/>
        <v>1</v>
      </c>
    </row>
    <row r="1030" spans="3:50" ht="15" customHeight="1" x14ac:dyDescent="0.3">
      <c r="C1030" s="50" t="str">
        <f>IF(LEN(E1029)&lt;1,"","Total: " &amp; LEFT(E1029,LEN(E1029)-21) &amp; "Municipalities")</f>
        <v>Total: Ngaka Modiri Molema Municipalities</v>
      </c>
      <c r="D1030" s="51"/>
      <c r="E1030" s="52"/>
      <c r="F1030" s="53">
        <f>Current!AK1030</f>
        <v>30084</v>
      </c>
      <c r="G1030" s="54">
        <f>Current!AL1030</f>
        <v>20500</v>
      </c>
      <c r="H1030" s="55">
        <f>Current!AM1030</f>
        <v>20400</v>
      </c>
      <c r="I1030" s="53">
        <f>Infrastructure!AT1030</f>
        <v>607437</v>
      </c>
      <c r="J1030" s="54">
        <f>Infrastructure!AU1030</f>
        <v>625866</v>
      </c>
      <c r="K1030" s="55">
        <f>Infrastructure!AV1030</f>
        <v>673752</v>
      </c>
      <c r="L1030" s="53">
        <f>'Allocations-in-Kind'!AK1030</f>
        <v>298709</v>
      </c>
      <c r="M1030" s="54">
        <f>'Allocations-in-Kind'!AL1030</f>
        <v>294487</v>
      </c>
      <c r="N1030" s="55">
        <f>'Allocations-in-Kind'!AM1030</f>
        <v>264053</v>
      </c>
      <c r="O1030" s="53"/>
      <c r="P1030" s="54"/>
      <c r="Q1030" s="55"/>
      <c r="R1030" s="53"/>
      <c r="S1030" s="54"/>
      <c r="T1030" s="55"/>
      <c r="U1030" s="53">
        <f t="shared" ref="U1030:AI1030" si="302">SUM(U1019:U1029)</f>
        <v>2247830</v>
      </c>
      <c r="V1030" s="54">
        <f t="shared" si="302"/>
        <v>2321567</v>
      </c>
      <c r="W1030" s="55">
        <f t="shared" si="302"/>
        <v>2375826</v>
      </c>
      <c r="X1030" s="53">
        <f t="shared" si="302"/>
        <v>0</v>
      </c>
      <c r="Y1030" s="54">
        <f t="shared" si="302"/>
        <v>0</v>
      </c>
      <c r="Z1030" s="55">
        <f t="shared" si="302"/>
        <v>0</v>
      </c>
      <c r="AA1030" s="53">
        <f t="shared" si="302"/>
        <v>0</v>
      </c>
      <c r="AB1030" s="54">
        <f t="shared" si="302"/>
        <v>0</v>
      </c>
      <c r="AC1030" s="55">
        <f t="shared" si="302"/>
        <v>0</v>
      </c>
      <c r="AD1030" s="53">
        <f t="shared" si="302"/>
        <v>0</v>
      </c>
      <c r="AE1030" s="54">
        <f t="shared" si="302"/>
        <v>0</v>
      </c>
      <c r="AF1030" s="55">
        <f t="shared" si="302"/>
        <v>0</v>
      </c>
      <c r="AG1030" s="53">
        <f t="shared" si="302"/>
        <v>0</v>
      </c>
      <c r="AH1030" s="54">
        <f t="shared" si="302"/>
        <v>0</v>
      </c>
      <c r="AI1030" s="55">
        <f t="shared" si="302"/>
        <v>0</v>
      </c>
      <c r="AK1030" s="53">
        <f>SUM(AK1019:AK1029)</f>
        <v>3184060</v>
      </c>
      <c r="AL1030" s="54">
        <f>SUM(AL1019:AL1029)</f>
        <v>3262420</v>
      </c>
      <c r="AM1030" s="55">
        <f>SUM(AM1019:AM1029)</f>
        <v>3334031</v>
      </c>
      <c r="AT1030" s="32">
        <f>IF(SUM(AT1019:AT1029)=0,0,1)</f>
        <v>1</v>
      </c>
    </row>
    <row r="1031" spans="3:50" ht="15" customHeight="1" x14ac:dyDescent="0.3">
      <c r="C1031" s="40"/>
      <c r="D1031" s="34"/>
      <c r="E1031" s="35"/>
      <c r="F1031" s="41"/>
      <c r="G1031" s="42"/>
      <c r="H1031" s="43"/>
      <c r="I1031" s="41"/>
      <c r="J1031" s="42"/>
      <c r="K1031" s="43"/>
      <c r="L1031" s="41"/>
      <c r="M1031" s="42"/>
      <c r="N1031" s="43"/>
      <c r="O1031" s="41"/>
      <c r="P1031" s="42"/>
      <c r="Q1031" s="43"/>
      <c r="R1031" s="41"/>
      <c r="S1031" s="42"/>
      <c r="T1031" s="43"/>
      <c r="U1031" s="41"/>
      <c r="V1031" s="42"/>
      <c r="W1031" s="43"/>
      <c r="X1031" s="41"/>
      <c r="Y1031" s="42"/>
      <c r="Z1031" s="43"/>
      <c r="AA1031" s="41"/>
      <c r="AB1031" s="42"/>
      <c r="AC1031" s="43"/>
      <c r="AD1031" s="41"/>
      <c r="AE1031" s="42"/>
      <c r="AF1031" s="43"/>
      <c r="AG1031" s="41"/>
      <c r="AH1031" s="42"/>
      <c r="AI1031" s="43"/>
      <c r="AK1031" s="41"/>
      <c r="AL1031" s="42"/>
      <c r="AM1031" s="43"/>
      <c r="AT1031" s="32">
        <f>IF(AT1030=0,0,1)</f>
        <v>1</v>
      </c>
    </row>
    <row r="1032" spans="3:50" ht="15" customHeight="1" x14ac:dyDescent="0.3">
      <c r="C1032" s="40" t="s">
        <v>22</v>
      </c>
      <c r="D1032" s="34" t="s">
        <v>820</v>
      </c>
      <c r="E1032" s="35" t="s">
        <v>1064</v>
      </c>
      <c r="F1032" s="41">
        <f>Current!AK1032</f>
        <v>4003</v>
      </c>
      <c r="G1032" s="42">
        <f>Current!AL1032</f>
        <v>2800</v>
      </c>
      <c r="H1032" s="43">
        <f>Current!AM1032</f>
        <v>2800</v>
      </c>
      <c r="I1032" s="41">
        <f>Infrastructure!AT1032</f>
        <v>54448</v>
      </c>
      <c r="J1032" s="42">
        <f>Infrastructure!AU1032</f>
        <v>33203</v>
      </c>
      <c r="K1032" s="43">
        <f>Infrastructure!AV1032</f>
        <v>33391</v>
      </c>
      <c r="L1032" s="41">
        <f>'Allocations-in-Kind'!AK1032</f>
        <v>190</v>
      </c>
      <c r="M1032" s="42">
        <f>'Allocations-in-Kind'!AL1032</f>
        <v>3831</v>
      </c>
      <c r="N1032" s="43">
        <f>'Allocations-in-Kind'!AM1032</f>
        <v>2478</v>
      </c>
      <c r="O1032" s="41"/>
      <c r="P1032" s="42"/>
      <c r="Q1032" s="43"/>
      <c r="R1032" s="41"/>
      <c r="S1032" s="42"/>
      <c r="T1032" s="43"/>
      <c r="U1032" s="41">
        <f>'ES Breakdown'!AK1032</f>
        <v>72532</v>
      </c>
      <c r="V1032" s="42">
        <f>'ES Breakdown'!AL1032</f>
        <v>74254</v>
      </c>
      <c r="W1032" s="43">
        <f>'ES Breakdown'!AM1032</f>
        <v>74957</v>
      </c>
      <c r="X1032" s="41"/>
      <c r="Y1032" s="42"/>
      <c r="Z1032" s="43"/>
      <c r="AA1032" s="41"/>
      <c r="AB1032" s="42"/>
      <c r="AC1032" s="43"/>
      <c r="AD1032" s="41"/>
      <c r="AE1032" s="42"/>
      <c r="AF1032" s="43"/>
      <c r="AG1032" s="41"/>
      <c r="AH1032" s="42"/>
      <c r="AI1032" s="43"/>
      <c r="AK1032" s="41">
        <f t="shared" ref="AK1032:AM1042" si="303">F1032+I1032+L1032+O1032+R1032+U1032+X1032+AA1032+AD1032+AG1032</f>
        <v>131173</v>
      </c>
      <c r="AL1032" s="42">
        <f t="shared" si="303"/>
        <v>114088</v>
      </c>
      <c r="AM1032" s="43">
        <f t="shared" si="303"/>
        <v>113626</v>
      </c>
      <c r="AT1032" s="32">
        <f>IF(LEN(E1032)&lt;2,0,1)</f>
        <v>1</v>
      </c>
      <c r="AV1032" s="23">
        <v>8</v>
      </c>
      <c r="AW1032" s="23">
        <v>5</v>
      </c>
      <c r="AX1032" s="23">
        <v>1</v>
      </c>
    </row>
    <row r="1033" spans="3:50" ht="15" customHeight="1" x14ac:dyDescent="0.3">
      <c r="C1033" s="40" t="s">
        <v>22</v>
      </c>
      <c r="D1033" s="34" t="s">
        <v>821</v>
      </c>
      <c r="E1033" s="35" t="s">
        <v>1056</v>
      </c>
      <c r="F1033" s="41">
        <f>Current!AK1033</f>
        <v>4516</v>
      </c>
      <c r="G1033" s="42">
        <f>Current!AL1033</f>
        <v>3000</v>
      </c>
      <c r="H1033" s="43">
        <f>Current!AM1033</f>
        <v>3000</v>
      </c>
      <c r="I1033" s="41">
        <f>Infrastructure!AT1033</f>
        <v>27723</v>
      </c>
      <c r="J1033" s="42">
        <f>Infrastructure!AU1033</f>
        <v>30393</v>
      </c>
      <c r="K1033" s="43">
        <f>Infrastructure!AV1033</f>
        <v>30472</v>
      </c>
      <c r="L1033" s="41">
        <f>'Allocations-in-Kind'!AK1033</f>
        <v>190</v>
      </c>
      <c r="M1033" s="42">
        <f>'Allocations-in-Kind'!AL1033</f>
        <v>427</v>
      </c>
      <c r="N1033" s="43">
        <f>'Allocations-in-Kind'!AM1033</f>
        <v>0</v>
      </c>
      <c r="O1033" s="41"/>
      <c r="P1033" s="42"/>
      <c r="Q1033" s="43"/>
      <c r="R1033" s="41"/>
      <c r="S1033" s="42"/>
      <c r="T1033" s="43"/>
      <c r="U1033" s="41">
        <f>'ES Breakdown'!AK1033</f>
        <v>75763</v>
      </c>
      <c r="V1033" s="42">
        <f>'ES Breakdown'!AL1033</f>
        <v>76157</v>
      </c>
      <c r="W1033" s="43">
        <f>'ES Breakdown'!AM1033</f>
        <v>74962</v>
      </c>
      <c r="X1033" s="41"/>
      <c r="Y1033" s="42"/>
      <c r="Z1033" s="43"/>
      <c r="AA1033" s="41"/>
      <c r="AB1033" s="42"/>
      <c r="AC1033" s="43"/>
      <c r="AD1033" s="41"/>
      <c r="AE1033" s="42"/>
      <c r="AF1033" s="43"/>
      <c r="AG1033" s="41"/>
      <c r="AH1033" s="42"/>
      <c r="AI1033" s="43"/>
      <c r="AK1033" s="41">
        <f t="shared" si="303"/>
        <v>108192</v>
      </c>
      <c r="AL1033" s="42">
        <f t="shared" si="303"/>
        <v>109977</v>
      </c>
      <c r="AM1033" s="43">
        <f t="shared" si="303"/>
        <v>108434</v>
      </c>
      <c r="AT1033" s="32">
        <f t="shared" ref="AT1033:AT1042" si="304">IF(LEN(E1033)&lt;2,0,1)</f>
        <v>1</v>
      </c>
      <c r="AV1033" s="23">
        <v>8</v>
      </c>
      <c r="AW1033" s="23">
        <v>5</v>
      </c>
      <c r="AX1033" s="23">
        <f>IF(AW1033=AW1032,AX1032+1,1)</f>
        <v>2</v>
      </c>
    </row>
    <row r="1034" spans="3:50" ht="15" customHeight="1" x14ac:dyDescent="0.3">
      <c r="C1034" s="40" t="s">
        <v>22</v>
      </c>
      <c r="D1034" s="34" t="s">
        <v>822</v>
      </c>
      <c r="E1034" s="35" t="s">
        <v>1058</v>
      </c>
      <c r="F1034" s="41">
        <f>Current!AK1034</f>
        <v>4715</v>
      </c>
      <c r="G1034" s="42">
        <f>Current!AL1034</f>
        <v>3000</v>
      </c>
      <c r="H1034" s="43">
        <f>Current!AM1034</f>
        <v>3000</v>
      </c>
      <c r="I1034" s="41">
        <f>Infrastructure!AT1034</f>
        <v>72316</v>
      </c>
      <c r="J1034" s="42">
        <f>Infrastructure!AU1034</f>
        <v>58263</v>
      </c>
      <c r="K1034" s="43">
        <f>Infrastructure!AV1034</f>
        <v>63190</v>
      </c>
      <c r="L1034" s="41">
        <f>'Allocations-in-Kind'!AK1034</f>
        <v>81688</v>
      </c>
      <c r="M1034" s="42">
        <f>'Allocations-in-Kind'!AL1034</f>
        <v>9608</v>
      </c>
      <c r="N1034" s="43">
        <f>'Allocations-in-Kind'!AM1034</f>
        <v>10884</v>
      </c>
      <c r="O1034" s="41"/>
      <c r="P1034" s="42"/>
      <c r="Q1034" s="43"/>
      <c r="R1034" s="41"/>
      <c r="S1034" s="42"/>
      <c r="T1034" s="43"/>
      <c r="U1034" s="41">
        <f>'ES Breakdown'!AK1034</f>
        <v>257199</v>
      </c>
      <c r="V1034" s="42">
        <f>'ES Breakdown'!AL1034</f>
        <v>254523</v>
      </c>
      <c r="W1034" s="43">
        <f>'ES Breakdown'!AM1034</f>
        <v>244817</v>
      </c>
      <c r="X1034" s="41"/>
      <c r="Y1034" s="42"/>
      <c r="Z1034" s="43"/>
      <c r="AA1034" s="41"/>
      <c r="AB1034" s="42"/>
      <c r="AC1034" s="43"/>
      <c r="AD1034" s="41"/>
      <c r="AE1034" s="42"/>
      <c r="AF1034" s="43"/>
      <c r="AG1034" s="41"/>
      <c r="AH1034" s="42"/>
      <c r="AI1034" s="43"/>
      <c r="AK1034" s="41">
        <f t="shared" si="303"/>
        <v>415918</v>
      </c>
      <c r="AL1034" s="42">
        <f t="shared" si="303"/>
        <v>325394</v>
      </c>
      <c r="AM1034" s="43">
        <f t="shared" si="303"/>
        <v>321891</v>
      </c>
      <c r="AT1034" s="32">
        <f t="shared" si="304"/>
        <v>1</v>
      </c>
      <c r="AV1034" s="23">
        <v>8</v>
      </c>
      <c r="AW1034" s="23">
        <v>5</v>
      </c>
      <c r="AX1034" s="23">
        <f t="shared" ref="AX1034:AX1042" si="305">IF(AW1034=AW1033,AX1033+1,1)</f>
        <v>3</v>
      </c>
    </row>
    <row r="1035" spans="3:50" ht="15" customHeight="1" x14ac:dyDescent="0.3">
      <c r="C1035" s="40" t="s">
        <v>22</v>
      </c>
      <c r="D1035" s="34" t="s">
        <v>823</v>
      </c>
      <c r="E1035" s="35" t="s">
        <v>1060</v>
      </c>
      <c r="F1035" s="41">
        <f>Current!AK1035</f>
        <v>4200</v>
      </c>
      <c r="G1035" s="42">
        <f>Current!AL1035</f>
        <v>3000</v>
      </c>
      <c r="H1035" s="43">
        <f>Current!AM1035</f>
        <v>3000</v>
      </c>
      <c r="I1035" s="41">
        <f>Infrastructure!AT1035</f>
        <v>39186</v>
      </c>
      <c r="J1035" s="42">
        <f>Infrastructure!AU1035</f>
        <v>21268</v>
      </c>
      <c r="K1035" s="43">
        <f>Infrastructure!AV1035</f>
        <v>18403</v>
      </c>
      <c r="L1035" s="41">
        <f>'Allocations-in-Kind'!AK1035</f>
        <v>13284</v>
      </c>
      <c r="M1035" s="42">
        <f>'Allocations-in-Kind'!AL1035</f>
        <v>442</v>
      </c>
      <c r="N1035" s="43">
        <f>'Allocations-in-Kind'!AM1035</f>
        <v>486</v>
      </c>
      <c r="O1035" s="41"/>
      <c r="P1035" s="42"/>
      <c r="Q1035" s="43"/>
      <c r="R1035" s="41"/>
      <c r="S1035" s="42"/>
      <c r="T1035" s="43"/>
      <c r="U1035" s="41">
        <f>'ES Breakdown'!AK1035</f>
        <v>68806</v>
      </c>
      <c r="V1035" s="42">
        <f>'ES Breakdown'!AL1035</f>
        <v>69756</v>
      </c>
      <c r="W1035" s="43">
        <f>'ES Breakdown'!AM1035</f>
        <v>69486</v>
      </c>
      <c r="X1035" s="41"/>
      <c r="Y1035" s="42"/>
      <c r="Z1035" s="43"/>
      <c r="AA1035" s="41"/>
      <c r="AB1035" s="42"/>
      <c r="AC1035" s="43"/>
      <c r="AD1035" s="41"/>
      <c r="AE1035" s="42"/>
      <c r="AF1035" s="43"/>
      <c r="AG1035" s="41"/>
      <c r="AH1035" s="42"/>
      <c r="AI1035" s="43"/>
      <c r="AK1035" s="41">
        <f t="shared" si="303"/>
        <v>125476</v>
      </c>
      <c r="AL1035" s="42">
        <f t="shared" si="303"/>
        <v>94466</v>
      </c>
      <c r="AM1035" s="43">
        <f t="shared" si="303"/>
        <v>91375</v>
      </c>
      <c r="AT1035" s="32">
        <f t="shared" si="304"/>
        <v>1</v>
      </c>
      <c r="AV1035" s="23">
        <v>8</v>
      </c>
      <c r="AW1035" s="23">
        <v>5</v>
      </c>
      <c r="AX1035" s="23">
        <f t="shared" si="305"/>
        <v>4</v>
      </c>
    </row>
    <row r="1036" spans="3:50" ht="15" customHeight="1" x14ac:dyDescent="0.3">
      <c r="C1036" s="40" t="s">
        <v>22</v>
      </c>
      <c r="D1036" s="34" t="s">
        <v>824</v>
      </c>
      <c r="E1036" s="35" t="s">
        <v>1061</v>
      </c>
      <c r="F1036" s="41">
        <f>Current!AK1036</f>
        <v>5036</v>
      </c>
      <c r="G1036" s="42">
        <f>Current!AL1036</f>
        <v>3000</v>
      </c>
      <c r="H1036" s="43">
        <f>Current!AM1036</f>
        <v>3000</v>
      </c>
      <c r="I1036" s="41">
        <f>Infrastructure!AT1036</f>
        <v>38778</v>
      </c>
      <c r="J1036" s="42">
        <f>Infrastructure!AU1036</f>
        <v>39336</v>
      </c>
      <c r="K1036" s="43">
        <f>Infrastructure!AV1036</f>
        <v>39234</v>
      </c>
      <c r="L1036" s="41">
        <f>'Allocations-in-Kind'!AK1036</f>
        <v>8554</v>
      </c>
      <c r="M1036" s="42">
        <f>'Allocations-in-Kind'!AL1036</f>
        <v>5235</v>
      </c>
      <c r="N1036" s="43">
        <f>'Allocations-in-Kind'!AM1036</f>
        <v>8115</v>
      </c>
      <c r="O1036" s="41"/>
      <c r="P1036" s="42"/>
      <c r="Q1036" s="43"/>
      <c r="R1036" s="41"/>
      <c r="S1036" s="42"/>
      <c r="T1036" s="43"/>
      <c r="U1036" s="41">
        <f>'ES Breakdown'!AK1036</f>
        <v>161140</v>
      </c>
      <c r="V1036" s="42">
        <f>'ES Breakdown'!AL1036</f>
        <v>159698</v>
      </c>
      <c r="W1036" s="43">
        <f>'ES Breakdown'!AM1036</f>
        <v>153963</v>
      </c>
      <c r="X1036" s="41"/>
      <c r="Y1036" s="42"/>
      <c r="Z1036" s="43"/>
      <c r="AA1036" s="41"/>
      <c r="AB1036" s="42"/>
      <c r="AC1036" s="43"/>
      <c r="AD1036" s="41"/>
      <c r="AE1036" s="42"/>
      <c r="AF1036" s="43"/>
      <c r="AG1036" s="41"/>
      <c r="AH1036" s="42"/>
      <c r="AI1036" s="43"/>
      <c r="AK1036" s="41">
        <f t="shared" si="303"/>
        <v>213508</v>
      </c>
      <c r="AL1036" s="42">
        <f t="shared" si="303"/>
        <v>207269</v>
      </c>
      <c r="AM1036" s="43">
        <f t="shared" si="303"/>
        <v>204312</v>
      </c>
      <c r="AT1036" s="32">
        <f t="shared" si="304"/>
        <v>1</v>
      </c>
      <c r="AV1036" s="23">
        <v>8</v>
      </c>
      <c r="AW1036" s="23">
        <v>5</v>
      </c>
      <c r="AX1036" s="23">
        <f t="shared" si="305"/>
        <v>5</v>
      </c>
    </row>
    <row r="1037" spans="3:50" ht="15" hidden="1" customHeight="1" x14ac:dyDescent="0.3">
      <c r="C1037" s="40" t="s">
        <v>22</v>
      </c>
      <c r="D1037" s="34" t="s">
        <v>2</v>
      </c>
      <c r="E1037" s="35" t="s">
        <v>2</v>
      </c>
      <c r="F1037" s="41">
        <f>Current!AK1037</f>
        <v>0</v>
      </c>
      <c r="G1037" s="42">
        <f>Current!AL1037</f>
        <v>0</v>
      </c>
      <c r="H1037" s="43">
        <f>Current!AM1037</f>
        <v>0</v>
      </c>
      <c r="I1037" s="41">
        <f>Infrastructure!AT1037</f>
        <v>0</v>
      </c>
      <c r="J1037" s="42">
        <f>Infrastructure!AU1037</f>
        <v>0</v>
      </c>
      <c r="K1037" s="43">
        <f>Infrastructure!AV1037</f>
        <v>0</v>
      </c>
      <c r="L1037" s="41">
        <f>'Allocations-in-Kind'!AK1037</f>
        <v>0</v>
      </c>
      <c r="M1037" s="42">
        <f>'Allocations-in-Kind'!AL1037</f>
        <v>0</v>
      </c>
      <c r="N1037" s="43">
        <f>'Allocations-in-Kind'!AM1037</f>
        <v>0</v>
      </c>
      <c r="O1037" s="41"/>
      <c r="P1037" s="42"/>
      <c r="Q1037" s="43"/>
      <c r="R1037" s="41"/>
      <c r="S1037" s="42"/>
      <c r="T1037" s="43"/>
      <c r="U1037" s="41">
        <f>'ES Breakdown'!AK1037</f>
        <v>0</v>
      </c>
      <c r="V1037" s="42">
        <f>'ES Breakdown'!AL1037</f>
        <v>0</v>
      </c>
      <c r="W1037" s="43">
        <f>'ES Breakdown'!AM1037</f>
        <v>0</v>
      </c>
      <c r="X1037" s="41"/>
      <c r="Y1037" s="42"/>
      <c r="Z1037" s="43"/>
      <c r="AA1037" s="41"/>
      <c r="AB1037" s="42"/>
      <c r="AC1037" s="43"/>
      <c r="AD1037" s="41"/>
      <c r="AE1037" s="42"/>
      <c r="AF1037" s="43"/>
      <c r="AG1037" s="41"/>
      <c r="AH1037" s="42"/>
      <c r="AI1037" s="43"/>
      <c r="AK1037" s="41">
        <f t="shared" si="303"/>
        <v>0</v>
      </c>
      <c r="AL1037" s="42">
        <f t="shared" si="303"/>
        <v>0</v>
      </c>
      <c r="AM1037" s="43">
        <f t="shared" si="303"/>
        <v>0</v>
      </c>
      <c r="AT1037" s="32">
        <f t="shared" si="304"/>
        <v>0</v>
      </c>
      <c r="AV1037" s="23">
        <v>8</v>
      </c>
      <c r="AW1037" s="23">
        <v>5</v>
      </c>
      <c r="AX1037" s="23">
        <f t="shared" si="305"/>
        <v>6</v>
      </c>
    </row>
    <row r="1038" spans="3:50" ht="15" hidden="1" customHeight="1" x14ac:dyDescent="0.3">
      <c r="C1038" s="40" t="s">
        <v>22</v>
      </c>
      <c r="D1038" s="34" t="s">
        <v>2</v>
      </c>
      <c r="E1038" s="35" t="s">
        <v>2</v>
      </c>
      <c r="F1038" s="41">
        <f>Current!AK1038</f>
        <v>0</v>
      </c>
      <c r="G1038" s="42">
        <f>Current!AL1038</f>
        <v>0</v>
      </c>
      <c r="H1038" s="43">
        <f>Current!AM1038</f>
        <v>0</v>
      </c>
      <c r="I1038" s="41">
        <f>Infrastructure!AT1038</f>
        <v>0</v>
      </c>
      <c r="J1038" s="42">
        <f>Infrastructure!AU1038</f>
        <v>0</v>
      </c>
      <c r="K1038" s="43">
        <f>Infrastructure!AV1038</f>
        <v>0</v>
      </c>
      <c r="L1038" s="41">
        <f>'Allocations-in-Kind'!AK1038</f>
        <v>0</v>
      </c>
      <c r="M1038" s="42">
        <f>'Allocations-in-Kind'!AL1038</f>
        <v>0</v>
      </c>
      <c r="N1038" s="43">
        <f>'Allocations-in-Kind'!AM1038</f>
        <v>0</v>
      </c>
      <c r="O1038" s="41"/>
      <c r="P1038" s="42"/>
      <c r="Q1038" s="43"/>
      <c r="R1038" s="41"/>
      <c r="S1038" s="42"/>
      <c r="T1038" s="43"/>
      <c r="U1038" s="41">
        <f>'ES Breakdown'!AK1038</f>
        <v>0</v>
      </c>
      <c r="V1038" s="42">
        <f>'ES Breakdown'!AL1038</f>
        <v>0</v>
      </c>
      <c r="W1038" s="43">
        <f>'ES Breakdown'!AM1038</f>
        <v>0</v>
      </c>
      <c r="X1038" s="41"/>
      <c r="Y1038" s="42"/>
      <c r="Z1038" s="43"/>
      <c r="AA1038" s="41"/>
      <c r="AB1038" s="42"/>
      <c r="AC1038" s="43"/>
      <c r="AD1038" s="41"/>
      <c r="AE1038" s="42"/>
      <c r="AF1038" s="43"/>
      <c r="AG1038" s="41"/>
      <c r="AH1038" s="42"/>
      <c r="AI1038" s="43"/>
      <c r="AK1038" s="41">
        <f t="shared" si="303"/>
        <v>0</v>
      </c>
      <c r="AL1038" s="42">
        <f t="shared" si="303"/>
        <v>0</v>
      </c>
      <c r="AM1038" s="43">
        <f t="shared" si="303"/>
        <v>0</v>
      </c>
      <c r="AT1038" s="32">
        <f t="shared" si="304"/>
        <v>0</v>
      </c>
      <c r="AV1038" s="23">
        <v>8</v>
      </c>
      <c r="AW1038" s="23">
        <v>5</v>
      </c>
      <c r="AX1038" s="23">
        <f t="shared" si="305"/>
        <v>7</v>
      </c>
    </row>
    <row r="1039" spans="3:50" ht="15" hidden="1" customHeight="1" x14ac:dyDescent="0.3">
      <c r="C1039" s="40" t="s">
        <v>22</v>
      </c>
      <c r="D1039" s="34" t="s">
        <v>2</v>
      </c>
      <c r="E1039" s="35" t="s">
        <v>2</v>
      </c>
      <c r="F1039" s="41">
        <f>Current!AK1039</f>
        <v>0</v>
      </c>
      <c r="G1039" s="42">
        <f>Current!AL1039</f>
        <v>0</v>
      </c>
      <c r="H1039" s="43">
        <f>Current!AM1039</f>
        <v>0</v>
      </c>
      <c r="I1039" s="41">
        <f>Infrastructure!AT1039</f>
        <v>0</v>
      </c>
      <c r="J1039" s="42">
        <f>Infrastructure!AU1039</f>
        <v>0</v>
      </c>
      <c r="K1039" s="43">
        <f>Infrastructure!AV1039</f>
        <v>0</v>
      </c>
      <c r="L1039" s="41">
        <f>'Allocations-in-Kind'!AK1039</f>
        <v>0</v>
      </c>
      <c r="M1039" s="42">
        <f>'Allocations-in-Kind'!AL1039</f>
        <v>0</v>
      </c>
      <c r="N1039" s="43">
        <f>'Allocations-in-Kind'!AM1039</f>
        <v>0</v>
      </c>
      <c r="O1039" s="41"/>
      <c r="P1039" s="42"/>
      <c r="Q1039" s="43"/>
      <c r="R1039" s="41"/>
      <c r="S1039" s="42"/>
      <c r="T1039" s="43"/>
      <c r="U1039" s="41">
        <f>'ES Breakdown'!AK1039</f>
        <v>0</v>
      </c>
      <c r="V1039" s="42">
        <f>'ES Breakdown'!AL1039</f>
        <v>0</v>
      </c>
      <c r="W1039" s="43">
        <f>'ES Breakdown'!AM1039</f>
        <v>0</v>
      </c>
      <c r="X1039" s="41"/>
      <c r="Y1039" s="42"/>
      <c r="Z1039" s="43"/>
      <c r="AA1039" s="41"/>
      <c r="AB1039" s="42"/>
      <c r="AC1039" s="43"/>
      <c r="AD1039" s="41"/>
      <c r="AE1039" s="42"/>
      <c r="AF1039" s="43"/>
      <c r="AG1039" s="41"/>
      <c r="AH1039" s="42"/>
      <c r="AI1039" s="43"/>
      <c r="AK1039" s="41">
        <f t="shared" si="303"/>
        <v>0</v>
      </c>
      <c r="AL1039" s="42">
        <f t="shared" si="303"/>
        <v>0</v>
      </c>
      <c r="AM1039" s="43">
        <f t="shared" si="303"/>
        <v>0</v>
      </c>
      <c r="AT1039" s="32">
        <f t="shared" si="304"/>
        <v>0</v>
      </c>
      <c r="AV1039" s="23">
        <v>8</v>
      </c>
      <c r="AW1039" s="23">
        <v>5</v>
      </c>
      <c r="AX1039" s="23">
        <f t="shared" si="305"/>
        <v>8</v>
      </c>
    </row>
    <row r="1040" spans="3:50" ht="15" hidden="1" customHeight="1" x14ac:dyDescent="0.3">
      <c r="C1040" s="40" t="s">
        <v>22</v>
      </c>
      <c r="D1040" s="34" t="s">
        <v>2</v>
      </c>
      <c r="E1040" s="35" t="s">
        <v>2</v>
      </c>
      <c r="F1040" s="41">
        <f>Current!AK1040</f>
        <v>0</v>
      </c>
      <c r="G1040" s="42">
        <f>Current!AL1040</f>
        <v>0</v>
      </c>
      <c r="H1040" s="43">
        <f>Current!AM1040</f>
        <v>0</v>
      </c>
      <c r="I1040" s="41">
        <f>Infrastructure!AT1040</f>
        <v>0</v>
      </c>
      <c r="J1040" s="42">
        <f>Infrastructure!AU1040</f>
        <v>0</v>
      </c>
      <c r="K1040" s="43">
        <f>Infrastructure!AV1040</f>
        <v>0</v>
      </c>
      <c r="L1040" s="41">
        <f>'Allocations-in-Kind'!AK1040</f>
        <v>0</v>
      </c>
      <c r="M1040" s="42">
        <f>'Allocations-in-Kind'!AL1040</f>
        <v>0</v>
      </c>
      <c r="N1040" s="43">
        <f>'Allocations-in-Kind'!AM1040</f>
        <v>0</v>
      </c>
      <c r="O1040" s="41"/>
      <c r="P1040" s="42"/>
      <c r="Q1040" s="43"/>
      <c r="R1040" s="41"/>
      <c r="S1040" s="42"/>
      <c r="T1040" s="43"/>
      <c r="U1040" s="41">
        <f>'ES Breakdown'!AK1040</f>
        <v>0</v>
      </c>
      <c r="V1040" s="42">
        <f>'ES Breakdown'!AL1040</f>
        <v>0</v>
      </c>
      <c r="W1040" s="43">
        <f>'ES Breakdown'!AM1040</f>
        <v>0</v>
      </c>
      <c r="X1040" s="41"/>
      <c r="Y1040" s="42"/>
      <c r="Z1040" s="43"/>
      <c r="AA1040" s="41"/>
      <c r="AB1040" s="42"/>
      <c r="AC1040" s="43"/>
      <c r="AD1040" s="41"/>
      <c r="AE1040" s="42"/>
      <c r="AF1040" s="43"/>
      <c r="AG1040" s="41"/>
      <c r="AH1040" s="42"/>
      <c r="AI1040" s="43"/>
      <c r="AK1040" s="41">
        <f t="shared" si="303"/>
        <v>0</v>
      </c>
      <c r="AL1040" s="42">
        <f t="shared" si="303"/>
        <v>0</v>
      </c>
      <c r="AM1040" s="43">
        <f t="shared" si="303"/>
        <v>0</v>
      </c>
      <c r="AT1040" s="32">
        <f t="shared" si="304"/>
        <v>0</v>
      </c>
      <c r="AV1040" s="23">
        <v>8</v>
      </c>
      <c r="AW1040" s="23">
        <v>5</v>
      </c>
      <c r="AX1040" s="23">
        <f t="shared" si="305"/>
        <v>9</v>
      </c>
    </row>
    <row r="1041" spans="3:50" ht="15" hidden="1" customHeight="1" x14ac:dyDescent="0.3">
      <c r="C1041" s="40" t="s">
        <v>22</v>
      </c>
      <c r="D1041" s="34" t="s">
        <v>2</v>
      </c>
      <c r="E1041" s="35" t="s">
        <v>2</v>
      </c>
      <c r="F1041" s="41">
        <f>Current!AK1041</f>
        <v>0</v>
      </c>
      <c r="G1041" s="42">
        <f>Current!AL1041</f>
        <v>0</v>
      </c>
      <c r="H1041" s="43">
        <f>Current!AM1041</f>
        <v>0</v>
      </c>
      <c r="I1041" s="41">
        <f>Infrastructure!AT1041</f>
        <v>0</v>
      </c>
      <c r="J1041" s="42">
        <f>Infrastructure!AU1041</f>
        <v>0</v>
      </c>
      <c r="K1041" s="43">
        <f>Infrastructure!AV1041</f>
        <v>0</v>
      </c>
      <c r="L1041" s="41">
        <f>'Allocations-in-Kind'!AK1041</f>
        <v>0</v>
      </c>
      <c r="M1041" s="42">
        <f>'Allocations-in-Kind'!AL1041</f>
        <v>0</v>
      </c>
      <c r="N1041" s="43">
        <f>'Allocations-in-Kind'!AM1041</f>
        <v>0</v>
      </c>
      <c r="O1041" s="41"/>
      <c r="P1041" s="42"/>
      <c r="Q1041" s="43"/>
      <c r="R1041" s="41"/>
      <c r="S1041" s="42"/>
      <c r="T1041" s="43"/>
      <c r="U1041" s="41">
        <f>'ES Breakdown'!AK1041</f>
        <v>0</v>
      </c>
      <c r="V1041" s="42">
        <f>'ES Breakdown'!AL1041</f>
        <v>0</v>
      </c>
      <c r="W1041" s="43">
        <f>'ES Breakdown'!AM1041</f>
        <v>0</v>
      </c>
      <c r="X1041" s="41"/>
      <c r="Y1041" s="42"/>
      <c r="Z1041" s="43"/>
      <c r="AA1041" s="41"/>
      <c r="AB1041" s="42"/>
      <c r="AC1041" s="43"/>
      <c r="AD1041" s="41"/>
      <c r="AE1041" s="42"/>
      <c r="AF1041" s="43"/>
      <c r="AG1041" s="41"/>
      <c r="AH1041" s="42"/>
      <c r="AI1041" s="43"/>
      <c r="AK1041" s="41">
        <f t="shared" si="303"/>
        <v>0</v>
      </c>
      <c r="AL1041" s="42">
        <f t="shared" si="303"/>
        <v>0</v>
      </c>
      <c r="AM1041" s="43">
        <f t="shared" si="303"/>
        <v>0</v>
      </c>
      <c r="AT1041" s="32">
        <f t="shared" si="304"/>
        <v>0</v>
      </c>
      <c r="AV1041" s="23">
        <v>8</v>
      </c>
      <c r="AW1041" s="23">
        <v>5</v>
      </c>
      <c r="AX1041" s="23">
        <f t="shared" si="305"/>
        <v>10</v>
      </c>
    </row>
    <row r="1042" spans="3:50" ht="15" customHeight="1" x14ac:dyDescent="0.3">
      <c r="C1042" s="40" t="s">
        <v>23</v>
      </c>
      <c r="D1042" s="34" t="s">
        <v>518</v>
      </c>
      <c r="E1042" s="35" t="s">
        <v>519</v>
      </c>
      <c r="F1042" s="41">
        <f>Current!AK1042</f>
        <v>4887</v>
      </c>
      <c r="G1042" s="42">
        <f>Current!AL1042</f>
        <v>3600</v>
      </c>
      <c r="H1042" s="43">
        <f>Current!AM1042</f>
        <v>3600</v>
      </c>
      <c r="I1042" s="41">
        <f>Infrastructure!AT1042</f>
        <v>638559</v>
      </c>
      <c r="J1042" s="42">
        <f>Infrastructure!AU1042</f>
        <v>706284</v>
      </c>
      <c r="K1042" s="43">
        <f>Infrastructure!AV1042</f>
        <v>813684</v>
      </c>
      <c r="L1042" s="41">
        <f>'Allocations-in-Kind'!AK1042</f>
        <v>4570</v>
      </c>
      <c r="M1042" s="42">
        <f>'Allocations-in-Kind'!AL1042</f>
        <v>2617</v>
      </c>
      <c r="N1042" s="43">
        <f>'Allocations-in-Kind'!AM1042</f>
        <v>2406</v>
      </c>
      <c r="O1042" s="41"/>
      <c r="P1042" s="42"/>
      <c r="Q1042" s="43"/>
      <c r="R1042" s="41"/>
      <c r="S1042" s="42"/>
      <c r="T1042" s="43"/>
      <c r="U1042" s="41">
        <f>'ES Breakdown'!AK1042</f>
        <v>507253</v>
      </c>
      <c r="V1042" s="42">
        <f>'ES Breakdown'!AL1042</f>
        <v>535249</v>
      </c>
      <c r="W1042" s="43">
        <f>'ES Breakdown'!AM1042</f>
        <v>563942</v>
      </c>
      <c r="X1042" s="41"/>
      <c r="Y1042" s="42"/>
      <c r="Z1042" s="43"/>
      <c r="AA1042" s="41"/>
      <c r="AB1042" s="42"/>
      <c r="AC1042" s="43"/>
      <c r="AD1042" s="41"/>
      <c r="AE1042" s="42"/>
      <c r="AF1042" s="43"/>
      <c r="AG1042" s="41"/>
      <c r="AH1042" s="42"/>
      <c r="AI1042" s="43"/>
      <c r="AK1042" s="41">
        <f t="shared" si="303"/>
        <v>1155269</v>
      </c>
      <c r="AL1042" s="42">
        <f t="shared" si="303"/>
        <v>1247750</v>
      </c>
      <c r="AM1042" s="43">
        <f t="shared" si="303"/>
        <v>1383632</v>
      </c>
      <c r="AT1042" s="32">
        <f t="shared" si="304"/>
        <v>1</v>
      </c>
      <c r="AV1042" s="23">
        <v>8</v>
      </c>
      <c r="AW1042" s="23">
        <v>6</v>
      </c>
      <c r="AX1042" s="23">
        <f t="shared" si="305"/>
        <v>1</v>
      </c>
    </row>
    <row r="1043" spans="3:50" ht="15" customHeight="1" x14ac:dyDescent="0.3">
      <c r="C1043" s="50" t="str">
        <f>IF(LEN(E1042)&lt;1,"","Total: " &amp; LEFT(E1042,LEN(E1042)-21) &amp; "Municipalities")</f>
        <v>Total: Dr Ruth Segomotsi Mompati Municipalities</v>
      </c>
      <c r="D1043" s="51"/>
      <c r="E1043" s="52"/>
      <c r="F1043" s="53">
        <f>Current!AK1043</f>
        <v>27357</v>
      </c>
      <c r="G1043" s="54">
        <f>Current!AL1043</f>
        <v>18400</v>
      </c>
      <c r="H1043" s="55">
        <f>Current!AM1043</f>
        <v>18400</v>
      </c>
      <c r="I1043" s="53">
        <f>Infrastructure!AT1043</f>
        <v>871010</v>
      </c>
      <c r="J1043" s="54">
        <f>Infrastructure!AU1043</f>
        <v>888747</v>
      </c>
      <c r="K1043" s="55">
        <f>Infrastructure!AV1043</f>
        <v>998374</v>
      </c>
      <c r="L1043" s="53">
        <f>'Allocations-in-Kind'!AK1043</f>
        <v>108476</v>
      </c>
      <c r="M1043" s="54">
        <f>'Allocations-in-Kind'!AL1043</f>
        <v>22160</v>
      </c>
      <c r="N1043" s="55">
        <f>'Allocations-in-Kind'!AM1043</f>
        <v>24369</v>
      </c>
      <c r="O1043" s="53"/>
      <c r="P1043" s="54"/>
      <c r="Q1043" s="55"/>
      <c r="R1043" s="53"/>
      <c r="S1043" s="54"/>
      <c r="T1043" s="55"/>
      <c r="U1043" s="53">
        <f t="shared" ref="U1043:AI1043" si="306">SUM(U1032:U1042)</f>
        <v>1142693</v>
      </c>
      <c r="V1043" s="54">
        <f t="shared" si="306"/>
        <v>1169637</v>
      </c>
      <c r="W1043" s="55">
        <f t="shared" si="306"/>
        <v>1182127</v>
      </c>
      <c r="X1043" s="53">
        <f t="shared" si="306"/>
        <v>0</v>
      </c>
      <c r="Y1043" s="54">
        <f t="shared" si="306"/>
        <v>0</v>
      </c>
      <c r="Z1043" s="55">
        <f t="shared" si="306"/>
        <v>0</v>
      </c>
      <c r="AA1043" s="53">
        <f t="shared" si="306"/>
        <v>0</v>
      </c>
      <c r="AB1043" s="54">
        <f t="shared" si="306"/>
        <v>0</v>
      </c>
      <c r="AC1043" s="55">
        <f t="shared" si="306"/>
        <v>0</v>
      </c>
      <c r="AD1043" s="53">
        <f t="shared" si="306"/>
        <v>0</v>
      </c>
      <c r="AE1043" s="54">
        <f t="shared" si="306"/>
        <v>0</v>
      </c>
      <c r="AF1043" s="55">
        <f t="shared" si="306"/>
        <v>0</v>
      </c>
      <c r="AG1043" s="53">
        <f t="shared" si="306"/>
        <v>0</v>
      </c>
      <c r="AH1043" s="54">
        <f t="shared" si="306"/>
        <v>0</v>
      </c>
      <c r="AI1043" s="55">
        <f t="shared" si="306"/>
        <v>0</v>
      </c>
      <c r="AK1043" s="53">
        <f>SUM(AK1032:AK1042)</f>
        <v>2149536</v>
      </c>
      <c r="AL1043" s="54">
        <f>SUM(AL1032:AL1042)</f>
        <v>2098944</v>
      </c>
      <c r="AM1043" s="55">
        <f>SUM(AM1032:AM1042)</f>
        <v>2223270</v>
      </c>
      <c r="AT1043" s="32">
        <f>IF(SUM(AT1032:AT1042)=0,0,1)</f>
        <v>1</v>
      </c>
    </row>
    <row r="1044" spans="3:50" ht="15" customHeight="1" x14ac:dyDescent="0.3">
      <c r="C1044" s="40"/>
      <c r="D1044" s="34"/>
      <c r="E1044" s="35"/>
      <c r="F1044" s="41"/>
      <c r="G1044" s="42"/>
      <c r="H1044" s="43"/>
      <c r="I1044" s="41"/>
      <c r="J1044" s="42"/>
      <c r="K1044" s="43"/>
      <c r="L1044" s="41"/>
      <c r="M1044" s="42"/>
      <c r="N1044" s="43"/>
      <c r="O1044" s="41"/>
      <c r="P1044" s="42"/>
      <c r="Q1044" s="43"/>
      <c r="R1044" s="41"/>
      <c r="S1044" s="42"/>
      <c r="T1044" s="43"/>
      <c r="U1044" s="41"/>
      <c r="V1044" s="42"/>
      <c r="W1044" s="43"/>
      <c r="X1044" s="41"/>
      <c r="Y1044" s="42"/>
      <c r="Z1044" s="43"/>
      <c r="AA1044" s="41"/>
      <c r="AB1044" s="42"/>
      <c r="AC1044" s="43"/>
      <c r="AD1044" s="41"/>
      <c r="AE1044" s="42"/>
      <c r="AF1044" s="43"/>
      <c r="AG1044" s="41"/>
      <c r="AH1044" s="42"/>
      <c r="AI1044" s="43"/>
      <c r="AK1044" s="41"/>
      <c r="AL1044" s="42"/>
      <c r="AM1044" s="43"/>
      <c r="AT1044" s="32">
        <f>IF(AT1043=0,0,1)</f>
        <v>1</v>
      </c>
    </row>
    <row r="1045" spans="3:50" ht="15" customHeight="1" x14ac:dyDescent="0.3">
      <c r="C1045" s="40" t="s">
        <v>22</v>
      </c>
      <c r="D1045" s="34" t="s">
        <v>825</v>
      </c>
      <c r="E1045" s="35" t="s">
        <v>1066</v>
      </c>
      <c r="F1045" s="41">
        <f>Current!AK1045</f>
        <v>4555</v>
      </c>
      <c r="G1045" s="42">
        <f>Current!AL1045</f>
        <v>3000</v>
      </c>
      <c r="H1045" s="43">
        <f>Current!AM1045</f>
        <v>3000</v>
      </c>
      <c r="I1045" s="41">
        <f>Infrastructure!AT1045</f>
        <v>196890</v>
      </c>
      <c r="J1045" s="42">
        <f>Infrastructure!AU1045</f>
        <v>207920</v>
      </c>
      <c r="K1045" s="43">
        <f>Infrastructure!AV1045</f>
        <v>235159</v>
      </c>
      <c r="L1045" s="41">
        <f>'Allocations-in-Kind'!AK1045</f>
        <v>3241</v>
      </c>
      <c r="M1045" s="42">
        <f>'Allocations-in-Kind'!AL1045</f>
        <v>6369</v>
      </c>
      <c r="N1045" s="43">
        <f>'Allocations-in-Kind'!AM1045</f>
        <v>64464</v>
      </c>
      <c r="O1045" s="41"/>
      <c r="P1045" s="42"/>
      <c r="Q1045" s="43"/>
      <c r="R1045" s="41"/>
      <c r="S1045" s="42"/>
      <c r="T1045" s="43"/>
      <c r="U1045" s="41">
        <f>'ES Breakdown'!AK1045</f>
        <v>641421</v>
      </c>
      <c r="V1045" s="42">
        <f>'ES Breakdown'!AL1045</f>
        <v>683738</v>
      </c>
      <c r="W1045" s="43">
        <f>'ES Breakdown'!AM1045</f>
        <v>727597</v>
      </c>
      <c r="X1045" s="41"/>
      <c r="Y1045" s="42"/>
      <c r="Z1045" s="43"/>
      <c r="AA1045" s="41"/>
      <c r="AB1045" s="42"/>
      <c r="AC1045" s="43"/>
      <c r="AD1045" s="41"/>
      <c r="AE1045" s="42"/>
      <c r="AF1045" s="43"/>
      <c r="AG1045" s="41"/>
      <c r="AH1045" s="42"/>
      <c r="AI1045" s="43"/>
      <c r="AK1045" s="41">
        <f t="shared" ref="AK1045:AM1055" si="307">F1045+I1045+L1045+O1045+R1045+U1045+X1045+AA1045+AD1045+AG1045</f>
        <v>846107</v>
      </c>
      <c r="AL1045" s="42">
        <f t="shared" si="307"/>
        <v>901027</v>
      </c>
      <c r="AM1045" s="43">
        <f t="shared" si="307"/>
        <v>1030220</v>
      </c>
      <c r="AT1045" s="32">
        <f>IF(LEN(E1045)&lt;2,0,1)</f>
        <v>1</v>
      </c>
      <c r="AV1045" s="23">
        <v>8</v>
      </c>
      <c r="AW1045" s="23">
        <v>7</v>
      </c>
      <c r="AX1045" s="23">
        <v>1</v>
      </c>
    </row>
    <row r="1046" spans="3:50" ht="15" customHeight="1" x14ac:dyDescent="0.3">
      <c r="C1046" s="40" t="s">
        <v>22</v>
      </c>
      <c r="D1046" s="34" t="s">
        <v>826</v>
      </c>
      <c r="E1046" s="35" t="s">
        <v>1068</v>
      </c>
      <c r="F1046" s="41">
        <f>Current!AK1046</f>
        <v>5114</v>
      </c>
      <c r="G1046" s="42">
        <f>Current!AL1046</f>
        <v>3800</v>
      </c>
      <c r="H1046" s="43">
        <f>Current!AM1046</f>
        <v>3800</v>
      </c>
      <c r="I1046" s="41">
        <f>Infrastructure!AT1046</f>
        <v>62351</v>
      </c>
      <c r="J1046" s="42">
        <f>Infrastructure!AU1046</f>
        <v>67782</v>
      </c>
      <c r="K1046" s="43">
        <f>Infrastructure!AV1046</f>
        <v>75444</v>
      </c>
      <c r="L1046" s="41">
        <f>'Allocations-in-Kind'!AK1046</f>
        <v>5434</v>
      </c>
      <c r="M1046" s="42">
        <f>'Allocations-in-Kind'!AL1046</f>
        <v>503</v>
      </c>
      <c r="N1046" s="43">
        <f>'Allocations-in-Kind'!AM1046</f>
        <v>486</v>
      </c>
      <c r="O1046" s="41"/>
      <c r="P1046" s="42"/>
      <c r="Q1046" s="43"/>
      <c r="R1046" s="41"/>
      <c r="S1046" s="42"/>
      <c r="T1046" s="43"/>
      <c r="U1046" s="41">
        <f>'ES Breakdown'!AK1046</f>
        <v>182628</v>
      </c>
      <c r="V1046" s="42">
        <f>'ES Breakdown'!AL1046</f>
        <v>188755</v>
      </c>
      <c r="W1046" s="43">
        <f>'ES Breakdown'!AM1046</f>
        <v>193092</v>
      </c>
      <c r="X1046" s="41"/>
      <c r="Y1046" s="42"/>
      <c r="Z1046" s="43"/>
      <c r="AA1046" s="41"/>
      <c r="AB1046" s="42"/>
      <c r="AC1046" s="43"/>
      <c r="AD1046" s="41"/>
      <c r="AE1046" s="42"/>
      <c r="AF1046" s="43"/>
      <c r="AG1046" s="41"/>
      <c r="AH1046" s="42"/>
      <c r="AI1046" s="43"/>
      <c r="AK1046" s="41">
        <f t="shared" si="307"/>
        <v>255527</v>
      </c>
      <c r="AL1046" s="42">
        <f t="shared" si="307"/>
        <v>260840</v>
      </c>
      <c r="AM1046" s="43">
        <f t="shared" si="307"/>
        <v>272822</v>
      </c>
      <c r="AT1046" s="32">
        <f t="shared" ref="AT1046:AT1055" si="308">IF(LEN(E1046)&lt;2,0,1)</f>
        <v>1</v>
      </c>
      <c r="AV1046" s="23">
        <v>8</v>
      </c>
      <c r="AW1046" s="23">
        <v>7</v>
      </c>
      <c r="AX1046" s="23">
        <f>IF(AW1046=AW1045,AX1045+1,1)</f>
        <v>2</v>
      </c>
    </row>
    <row r="1047" spans="3:50" ht="15" customHeight="1" x14ac:dyDescent="0.3">
      <c r="C1047" s="40" t="s">
        <v>22</v>
      </c>
      <c r="D1047" s="34" t="s">
        <v>529</v>
      </c>
      <c r="E1047" s="35" t="s">
        <v>1065</v>
      </c>
      <c r="F1047" s="41">
        <f>Current!AK1047</f>
        <v>5177</v>
      </c>
      <c r="G1047" s="42">
        <f>Current!AL1047</f>
        <v>3000</v>
      </c>
      <c r="H1047" s="43">
        <f>Current!AM1047</f>
        <v>3000</v>
      </c>
      <c r="I1047" s="41">
        <f>Infrastructure!AT1047</f>
        <v>142951</v>
      </c>
      <c r="J1047" s="42">
        <f>Infrastructure!AU1047</f>
        <v>150870</v>
      </c>
      <c r="K1047" s="43">
        <f>Infrastructure!AV1047</f>
        <v>163408</v>
      </c>
      <c r="L1047" s="41">
        <f>'Allocations-in-Kind'!AK1047</f>
        <v>54309</v>
      </c>
      <c r="M1047" s="42">
        <f>'Allocations-in-Kind'!AL1047</f>
        <v>75068</v>
      </c>
      <c r="N1047" s="43">
        <f>'Allocations-in-Kind'!AM1047</f>
        <v>72586</v>
      </c>
      <c r="O1047" s="41"/>
      <c r="P1047" s="42"/>
      <c r="Q1047" s="43"/>
      <c r="R1047" s="41"/>
      <c r="S1047" s="42"/>
      <c r="T1047" s="43"/>
      <c r="U1047" s="41">
        <f>'ES Breakdown'!AK1047</f>
        <v>411298</v>
      </c>
      <c r="V1047" s="42">
        <f>'ES Breakdown'!AL1047</f>
        <v>439697</v>
      </c>
      <c r="W1047" s="43">
        <f>'ES Breakdown'!AM1047</f>
        <v>469577</v>
      </c>
      <c r="X1047" s="41"/>
      <c r="Y1047" s="42"/>
      <c r="Z1047" s="43"/>
      <c r="AA1047" s="41"/>
      <c r="AB1047" s="42"/>
      <c r="AC1047" s="43"/>
      <c r="AD1047" s="41"/>
      <c r="AE1047" s="42"/>
      <c r="AF1047" s="43"/>
      <c r="AG1047" s="41"/>
      <c r="AH1047" s="42"/>
      <c r="AI1047" s="43"/>
      <c r="AK1047" s="41">
        <f t="shared" si="307"/>
        <v>613735</v>
      </c>
      <c r="AL1047" s="42">
        <f t="shared" si="307"/>
        <v>668635</v>
      </c>
      <c r="AM1047" s="43">
        <f t="shared" si="307"/>
        <v>708571</v>
      </c>
      <c r="AT1047" s="32">
        <f t="shared" si="308"/>
        <v>1</v>
      </c>
      <c r="AV1047" s="23">
        <v>8</v>
      </c>
      <c r="AW1047" s="23">
        <v>7</v>
      </c>
      <c r="AX1047" s="23">
        <f t="shared" ref="AX1047:AX1055" si="309">IF(AW1047=AW1046,AX1046+1,1)</f>
        <v>3</v>
      </c>
    </row>
    <row r="1048" spans="3:50" ht="15" hidden="1" customHeight="1" x14ac:dyDescent="0.3">
      <c r="C1048" s="40" t="s">
        <v>22</v>
      </c>
      <c r="D1048" s="34" t="s">
        <v>2</v>
      </c>
      <c r="E1048" s="35" t="s">
        <v>2</v>
      </c>
      <c r="F1048" s="41">
        <f>Current!AK1048</f>
        <v>0</v>
      </c>
      <c r="G1048" s="42">
        <f>Current!AL1048</f>
        <v>0</v>
      </c>
      <c r="H1048" s="43">
        <f>Current!AM1048</f>
        <v>0</v>
      </c>
      <c r="I1048" s="41">
        <f>Infrastructure!AT1048</f>
        <v>0</v>
      </c>
      <c r="J1048" s="42">
        <f>Infrastructure!AU1048</f>
        <v>0</v>
      </c>
      <c r="K1048" s="43">
        <f>Infrastructure!AV1048</f>
        <v>0</v>
      </c>
      <c r="L1048" s="41">
        <f>'Allocations-in-Kind'!AK1048</f>
        <v>0</v>
      </c>
      <c r="M1048" s="42">
        <f>'Allocations-in-Kind'!AL1048</f>
        <v>0</v>
      </c>
      <c r="N1048" s="43">
        <f>'Allocations-in-Kind'!AM1048</f>
        <v>0</v>
      </c>
      <c r="O1048" s="41"/>
      <c r="P1048" s="42"/>
      <c r="Q1048" s="43"/>
      <c r="R1048" s="41"/>
      <c r="S1048" s="42"/>
      <c r="T1048" s="43"/>
      <c r="U1048" s="41">
        <f>'ES Breakdown'!AK1048</f>
        <v>0</v>
      </c>
      <c r="V1048" s="42">
        <f>'ES Breakdown'!AL1048</f>
        <v>0</v>
      </c>
      <c r="W1048" s="43">
        <f>'ES Breakdown'!AM1048</f>
        <v>0</v>
      </c>
      <c r="X1048" s="41"/>
      <c r="Y1048" s="42"/>
      <c r="Z1048" s="43"/>
      <c r="AA1048" s="41"/>
      <c r="AB1048" s="42"/>
      <c r="AC1048" s="43"/>
      <c r="AD1048" s="41"/>
      <c r="AE1048" s="42"/>
      <c r="AF1048" s="43"/>
      <c r="AG1048" s="41"/>
      <c r="AH1048" s="42"/>
      <c r="AI1048" s="43"/>
      <c r="AK1048" s="41">
        <f t="shared" si="307"/>
        <v>0</v>
      </c>
      <c r="AL1048" s="42">
        <f t="shared" si="307"/>
        <v>0</v>
      </c>
      <c r="AM1048" s="43">
        <f t="shared" si="307"/>
        <v>0</v>
      </c>
      <c r="AT1048" s="32">
        <f t="shared" si="308"/>
        <v>0</v>
      </c>
      <c r="AV1048" s="23">
        <v>8</v>
      </c>
      <c r="AW1048" s="23">
        <v>7</v>
      </c>
      <c r="AX1048" s="23">
        <f t="shared" si="309"/>
        <v>4</v>
      </c>
    </row>
    <row r="1049" spans="3:50" ht="15" hidden="1" customHeight="1" x14ac:dyDescent="0.3">
      <c r="C1049" s="40" t="s">
        <v>22</v>
      </c>
      <c r="D1049" s="34" t="s">
        <v>2</v>
      </c>
      <c r="E1049" s="35" t="s">
        <v>2</v>
      </c>
      <c r="F1049" s="41">
        <f>Current!AK1049</f>
        <v>0</v>
      </c>
      <c r="G1049" s="42">
        <f>Current!AL1049</f>
        <v>0</v>
      </c>
      <c r="H1049" s="43">
        <f>Current!AM1049</f>
        <v>0</v>
      </c>
      <c r="I1049" s="41">
        <f>Infrastructure!AT1049</f>
        <v>0</v>
      </c>
      <c r="J1049" s="42">
        <f>Infrastructure!AU1049</f>
        <v>0</v>
      </c>
      <c r="K1049" s="43">
        <f>Infrastructure!AV1049</f>
        <v>0</v>
      </c>
      <c r="L1049" s="41">
        <f>'Allocations-in-Kind'!AK1049</f>
        <v>0</v>
      </c>
      <c r="M1049" s="42">
        <f>'Allocations-in-Kind'!AL1049</f>
        <v>0</v>
      </c>
      <c r="N1049" s="43">
        <f>'Allocations-in-Kind'!AM1049</f>
        <v>0</v>
      </c>
      <c r="O1049" s="41"/>
      <c r="P1049" s="42"/>
      <c r="Q1049" s="43"/>
      <c r="R1049" s="41"/>
      <c r="S1049" s="42"/>
      <c r="T1049" s="43"/>
      <c r="U1049" s="41">
        <f>'ES Breakdown'!AK1049</f>
        <v>0</v>
      </c>
      <c r="V1049" s="42">
        <f>'ES Breakdown'!AL1049</f>
        <v>0</v>
      </c>
      <c r="W1049" s="43">
        <f>'ES Breakdown'!AM1049</f>
        <v>0</v>
      </c>
      <c r="X1049" s="41"/>
      <c r="Y1049" s="42"/>
      <c r="Z1049" s="43"/>
      <c r="AA1049" s="41"/>
      <c r="AB1049" s="42"/>
      <c r="AC1049" s="43"/>
      <c r="AD1049" s="41"/>
      <c r="AE1049" s="42"/>
      <c r="AF1049" s="43"/>
      <c r="AG1049" s="41"/>
      <c r="AH1049" s="42"/>
      <c r="AI1049" s="43"/>
      <c r="AK1049" s="41">
        <f t="shared" si="307"/>
        <v>0</v>
      </c>
      <c r="AL1049" s="42">
        <f t="shared" si="307"/>
        <v>0</v>
      </c>
      <c r="AM1049" s="43">
        <f t="shared" si="307"/>
        <v>0</v>
      </c>
      <c r="AT1049" s="32">
        <f t="shared" si="308"/>
        <v>0</v>
      </c>
      <c r="AV1049" s="23">
        <v>8</v>
      </c>
      <c r="AW1049" s="23">
        <v>7</v>
      </c>
      <c r="AX1049" s="23">
        <f t="shared" si="309"/>
        <v>5</v>
      </c>
    </row>
    <row r="1050" spans="3:50" ht="15" hidden="1" customHeight="1" x14ac:dyDescent="0.3">
      <c r="C1050" s="40" t="s">
        <v>22</v>
      </c>
      <c r="D1050" s="34" t="s">
        <v>2</v>
      </c>
      <c r="E1050" s="35" t="s">
        <v>2</v>
      </c>
      <c r="F1050" s="41">
        <f>Current!AK1050</f>
        <v>0</v>
      </c>
      <c r="G1050" s="42">
        <f>Current!AL1050</f>
        <v>0</v>
      </c>
      <c r="H1050" s="43">
        <f>Current!AM1050</f>
        <v>0</v>
      </c>
      <c r="I1050" s="41">
        <f>Infrastructure!AT1050</f>
        <v>0</v>
      </c>
      <c r="J1050" s="42">
        <f>Infrastructure!AU1050</f>
        <v>0</v>
      </c>
      <c r="K1050" s="43">
        <f>Infrastructure!AV1050</f>
        <v>0</v>
      </c>
      <c r="L1050" s="41">
        <f>'Allocations-in-Kind'!AK1050</f>
        <v>0</v>
      </c>
      <c r="M1050" s="42">
        <f>'Allocations-in-Kind'!AL1050</f>
        <v>0</v>
      </c>
      <c r="N1050" s="43">
        <f>'Allocations-in-Kind'!AM1050</f>
        <v>0</v>
      </c>
      <c r="O1050" s="41"/>
      <c r="P1050" s="42"/>
      <c r="Q1050" s="43"/>
      <c r="R1050" s="41"/>
      <c r="S1050" s="42"/>
      <c r="T1050" s="43"/>
      <c r="U1050" s="41">
        <f>'ES Breakdown'!AK1050</f>
        <v>0</v>
      </c>
      <c r="V1050" s="42">
        <f>'ES Breakdown'!AL1050</f>
        <v>0</v>
      </c>
      <c r="W1050" s="43">
        <f>'ES Breakdown'!AM1050</f>
        <v>0</v>
      </c>
      <c r="X1050" s="41"/>
      <c r="Y1050" s="42"/>
      <c r="Z1050" s="43"/>
      <c r="AA1050" s="41"/>
      <c r="AB1050" s="42"/>
      <c r="AC1050" s="43"/>
      <c r="AD1050" s="41"/>
      <c r="AE1050" s="42"/>
      <c r="AF1050" s="43"/>
      <c r="AG1050" s="41"/>
      <c r="AH1050" s="42"/>
      <c r="AI1050" s="43"/>
      <c r="AK1050" s="41">
        <f t="shared" si="307"/>
        <v>0</v>
      </c>
      <c r="AL1050" s="42">
        <f t="shared" si="307"/>
        <v>0</v>
      </c>
      <c r="AM1050" s="43">
        <f t="shared" si="307"/>
        <v>0</v>
      </c>
      <c r="AT1050" s="32">
        <f t="shared" si="308"/>
        <v>0</v>
      </c>
      <c r="AV1050" s="23">
        <v>8</v>
      </c>
      <c r="AW1050" s="23">
        <v>7</v>
      </c>
      <c r="AX1050" s="23">
        <f t="shared" si="309"/>
        <v>6</v>
      </c>
    </row>
    <row r="1051" spans="3:50" ht="15" hidden="1" customHeight="1" x14ac:dyDescent="0.3">
      <c r="C1051" s="40" t="s">
        <v>22</v>
      </c>
      <c r="D1051" s="34" t="s">
        <v>2</v>
      </c>
      <c r="E1051" s="35" t="s">
        <v>2</v>
      </c>
      <c r="F1051" s="41">
        <f>Current!AK1051</f>
        <v>0</v>
      </c>
      <c r="G1051" s="42">
        <f>Current!AL1051</f>
        <v>0</v>
      </c>
      <c r="H1051" s="43">
        <f>Current!AM1051</f>
        <v>0</v>
      </c>
      <c r="I1051" s="41">
        <f>Infrastructure!AT1051</f>
        <v>0</v>
      </c>
      <c r="J1051" s="42">
        <f>Infrastructure!AU1051</f>
        <v>0</v>
      </c>
      <c r="K1051" s="43">
        <f>Infrastructure!AV1051</f>
        <v>0</v>
      </c>
      <c r="L1051" s="41">
        <f>'Allocations-in-Kind'!AK1051</f>
        <v>0</v>
      </c>
      <c r="M1051" s="42">
        <f>'Allocations-in-Kind'!AL1051</f>
        <v>0</v>
      </c>
      <c r="N1051" s="43">
        <f>'Allocations-in-Kind'!AM1051</f>
        <v>0</v>
      </c>
      <c r="O1051" s="41"/>
      <c r="P1051" s="42"/>
      <c r="Q1051" s="43"/>
      <c r="R1051" s="41"/>
      <c r="S1051" s="42"/>
      <c r="T1051" s="43"/>
      <c r="U1051" s="41">
        <f>'ES Breakdown'!AK1051</f>
        <v>0</v>
      </c>
      <c r="V1051" s="42">
        <f>'ES Breakdown'!AL1051</f>
        <v>0</v>
      </c>
      <c r="W1051" s="43">
        <f>'ES Breakdown'!AM1051</f>
        <v>0</v>
      </c>
      <c r="X1051" s="41"/>
      <c r="Y1051" s="42"/>
      <c r="Z1051" s="43"/>
      <c r="AA1051" s="41"/>
      <c r="AB1051" s="42"/>
      <c r="AC1051" s="43"/>
      <c r="AD1051" s="41"/>
      <c r="AE1051" s="42"/>
      <c r="AF1051" s="43"/>
      <c r="AG1051" s="41"/>
      <c r="AH1051" s="42"/>
      <c r="AI1051" s="43"/>
      <c r="AK1051" s="41">
        <f t="shared" si="307"/>
        <v>0</v>
      </c>
      <c r="AL1051" s="42">
        <f t="shared" si="307"/>
        <v>0</v>
      </c>
      <c r="AM1051" s="43">
        <f t="shared" si="307"/>
        <v>0</v>
      </c>
      <c r="AT1051" s="32">
        <f t="shared" si="308"/>
        <v>0</v>
      </c>
      <c r="AV1051" s="23">
        <v>8</v>
      </c>
      <c r="AW1051" s="23">
        <v>7</v>
      </c>
      <c r="AX1051" s="23">
        <f t="shared" si="309"/>
        <v>7</v>
      </c>
    </row>
    <row r="1052" spans="3:50" ht="15" hidden="1" customHeight="1" x14ac:dyDescent="0.3">
      <c r="C1052" s="40" t="s">
        <v>22</v>
      </c>
      <c r="D1052" s="34" t="s">
        <v>2</v>
      </c>
      <c r="E1052" s="35" t="s">
        <v>2</v>
      </c>
      <c r="F1052" s="41">
        <f>Current!AK1052</f>
        <v>0</v>
      </c>
      <c r="G1052" s="42">
        <f>Current!AL1052</f>
        <v>0</v>
      </c>
      <c r="H1052" s="43">
        <f>Current!AM1052</f>
        <v>0</v>
      </c>
      <c r="I1052" s="41">
        <f>Infrastructure!AT1052</f>
        <v>0</v>
      </c>
      <c r="J1052" s="42">
        <f>Infrastructure!AU1052</f>
        <v>0</v>
      </c>
      <c r="K1052" s="43">
        <f>Infrastructure!AV1052</f>
        <v>0</v>
      </c>
      <c r="L1052" s="41">
        <f>'Allocations-in-Kind'!AK1052</f>
        <v>0</v>
      </c>
      <c r="M1052" s="42">
        <f>'Allocations-in-Kind'!AL1052</f>
        <v>0</v>
      </c>
      <c r="N1052" s="43">
        <f>'Allocations-in-Kind'!AM1052</f>
        <v>0</v>
      </c>
      <c r="O1052" s="41"/>
      <c r="P1052" s="42"/>
      <c r="Q1052" s="43"/>
      <c r="R1052" s="41"/>
      <c r="S1052" s="42"/>
      <c r="T1052" s="43"/>
      <c r="U1052" s="41">
        <f>'ES Breakdown'!AK1052</f>
        <v>0</v>
      </c>
      <c r="V1052" s="42">
        <f>'ES Breakdown'!AL1052</f>
        <v>0</v>
      </c>
      <c r="W1052" s="43">
        <f>'ES Breakdown'!AM1052</f>
        <v>0</v>
      </c>
      <c r="X1052" s="41"/>
      <c r="Y1052" s="42"/>
      <c r="Z1052" s="43"/>
      <c r="AA1052" s="41"/>
      <c r="AB1052" s="42"/>
      <c r="AC1052" s="43"/>
      <c r="AD1052" s="41"/>
      <c r="AE1052" s="42"/>
      <c r="AF1052" s="43"/>
      <c r="AG1052" s="41"/>
      <c r="AH1052" s="42"/>
      <c r="AI1052" s="43"/>
      <c r="AK1052" s="41">
        <f t="shared" si="307"/>
        <v>0</v>
      </c>
      <c r="AL1052" s="42">
        <f t="shared" si="307"/>
        <v>0</v>
      </c>
      <c r="AM1052" s="43">
        <f t="shared" si="307"/>
        <v>0</v>
      </c>
      <c r="AT1052" s="32">
        <f t="shared" si="308"/>
        <v>0</v>
      </c>
      <c r="AV1052" s="23">
        <v>8</v>
      </c>
      <c r="AW1052" s="23">
        <v>7</v>
      </c>
      <c r="AX1052" s="23">
        <f t="shared" si="309"/>
        <v>8</v>
      </c>
    </row>
    <row r="1053" spans="3:50" ht="15" hidden="1" customHeight="1" x14ac:dyDescent="0.3">
      <c r="C1053" s="40" t="s">
        <v>22</v>
      </c>
      <c r="D1053" s="34" t="s">
        <v>2</v>
      </c>
      <c r="E1053" s="35" t="s">
        <v>2</v>
      </c>
      <c r="F1053" s="41">
        <f>Current!AK1053</f>
        <v>0</v>
      </c>
      <c r="G1053" s="42">
        <f>Current!AL1053</f>
        <v>0</v>
      </c>
      <c r="H1053" s="43">
        <f>Current!AM1053</f>
        <v>0</v>
      </c>
      <c r="I1053" s="41">
        <f>Infrastructure!AT1053</f>
        <v>0</v>
      </c>
      <c r="J1053" s="42">
        <f>Infrastructure!AU1053</f>
        <v>0</v>
      </c>
      <c r="K1053" s="43">
        <f>Infrastructure!AV1053</f>
        <v>0</v>
      </c>
      <c r="L1053" s="41">
        <f>'Allocations-in-Kind'!AK1053</f>
        <v>0</v>
      </c>
      <c r="M1053" s="42">
        <f>'Allocations-in-Kind'!AL1053</f>
        <v>0</v>
      </c>
      <c r="N1053" s="43">
        <f>'Allocations-in-Kind'!AM1053</f>
        <v>0</v>
      </c>
      <c r="O1053" s="41"/>
      <c r="P1053" s="42"/>
      <c r="Q1053" s="43"/>
      <c r="R1053" s="41"/>
      <c r="S1053" s="42"/>
      <c r="T1053" s="43"/>
      <c r="U1053" s="41">
        <f>'ES Breakdown'!AK1053</f>
        <v>0</v>
      </c>
      <c r="V1053" s="42">
        <f>'ES Breakdown'!AL1053</f>
        <v>0</v>
      </c>
      <c r="W1053" s="43">
        <f>'ES Breakdown'!AM1053</f>
        <v>0</v>
      </c>
      <c r="X1053" s="41"/>
      <c r="Y1053" s="42"/>
      <c r="Z1053" s="43"/>
      <c r="AA1053" s="41"/>
      <c r="AB1053" s="42"/>
      <c r="AC1053" s="43"/>
      <c r="AD1053" s="41"/>
      <c r="AE1053" s="42"/>
      <c r="AF1053" s="43"/>
      <c r="AG1053" s="41"/>
      <c r="AH1053" s="42"/>
      <c r="AI1053" s="43"/>
      <c r="AK1053" s="41">
        <f t="shared" si="307"/>
        <v>0</v>
      </c>
      <c r="AL1053" s="42">
        <f t="shared" si="307"/>
        <v>0</v>
      </c>
      <c r="AM1053" s="43">
        <f t="shared" si="307"/>
        <v>0</v>
      </c>
      <c r="AT1053" s="32">
        <f t="shared" si="308"/>
        <v>0</v>
      </c>
      <c r="AV1053" s="23">
        <v>8</v>
      </c>
      <c r="AW1053" s="23">
        <v>7</v>
      </c>
      <c r="AX1053" s="23">
        <f t="shared" si="309"/>
        <v>9</v>
      </c>
    </row>
    <row r="1054" spans="3:50" ht="15" hidden="1" customHeight="1" x14ac:dyDescent="0.3">
      <c r="C1054" s="40" t="s">
        <v>22</v>
      </c>
      <c r="D1054" s="34" t="s">
        <v>2</v>
      </c>
      <c r="E1054" s="35" t="s">
        <v>2</v>
      </c>
      <c r="F1054" s="41">
        <f>Current!AK1054</f>
        <v>0</v>
      </c>
      <c r="G1054" s="42">
        <f>Current!AL1054</f>
        <v>0</v>
      </c>
      <c r="H1054" s="43">
        <f>Current!AM1054</f>
        <v>0</v>
      </c>
      <c r="I1054" s="41">
        <f>Infrastructure!AT1054</f>
        <v>0</v>
      </c>
      <c r="J1054" s="42">
        <f>Infrastructure!AU1054</f>
        <v>0</v>
      </c>
      <c r="K1054" s="43">
        <f>Infrastructure!AV1054</f>
        <v>0</v>
      </c>
      <c r="L1054" s="41">
        <f>'Allocations-in-Kind'!AK1054</f>
        <v>0</v>
      </c>
      <c r="M1054" s="42">
        <f>'Allocations-in-Kind'!AL1054</f>
        <v>0</v>
      </c>
      <c r="N1054" s="43">
        <f>'Allocations-in-Kind'!AM1054</f>
        <v>0</v>
      </c>
      <c r="O1054" s="41"/>
      <c r="P1054" s="42"/>
      <c r="Q1054" s="43"/>
      <c r="R1054" s="41"/>
      <c r="S1054" s="42"/>
      <c r="T1054" s="43"/>
      <c r="U1054" s="41">
        <f>'ES Breakdown'!AK1054</f>
        <v>0</v>
      </c>
      <c r="V1054" s="42">
        <f>'ES Breakdown'!AL1054</f>
        <v>0</v>
      </c>
      <c r="W1054" s="43">
        <f>'ES Breakdown'!AM1054</f>
        <v>0</v>
      </c>
      <c r="X1054" s="41"/>
      <c r="Y1054" s="42"/>
      <c r="Z1054" s="43"/>
      <c r="AA1054" s="41"/>
      <c r="AB1054" s="42"/>
      <c r="AC1054" s="43"/>
      <c r="AD1054" s="41"/>
      <c r="AE1054" s="42"/>
      <c r="AF1054" s="43"/>
      <c r="AG1054" s="41"/>
      <c r="AH1054" s="42"/>
      <c r="AI1054" s="43"/>
      <c r="AK1054" s="41">
        <f t="shared" si="307"/>
        <v>0</v>
      </c>
      <c r="AL1054" s="42">
        <f t="shared" si="307"/>
        <v>0</v>
      </c>
      <c r="AM1054" s="43">
        <f t="shared" si="307"/>
        <v>0</v>
      </c>
      <c r="AT1054" s="32">
        <f t="shared" si="308"/>
        <v>0</v>
      </c>
      <c r="AV1054" s="23">
        <v>8</v>
      </c>
      <c r="AW1054" s="23">
        <v>7</v>
      </c>
      <c r="AX1054" s="23">
        <f t="shared" si="309"/>
        <v>10</v>
      </c>
    </row>
    <row r="1055" spans="3:50" ht="15" customHeight="1" x14ac:dyDescent="0.3">
      <c r="C1055" s="40" t="s">
        <v>23</v>
      </c>
      <c r="D1055" s="34" t="s">
        <v>827</v>
      </c>
      <c r="E1055" s="35" t="s">
        <v>1067</v>
      </c>
      <c r="F1055" s="41">
        <f>Current!AK1055</f>
        <v>2452</v>
      </c>
      <c r="G1055" s="42">
        <f>Current!AL1055</f>
        <v>1100</v>
      </c>
      <c r="H1055" s="43">
        <f>Current!AM1055</f>
        <v>1200</v>
      </c>
      <c r="I1055" s="41">
        <f>Infrastructure!AT1055</f>
        <v>6761</v>
      </c>
      <c r="J1055" s="42">
        <f>Infrastructure!AU1055</f>
        <v>6884</v>
      </c>
      <c r="K1055" s="43">
        <f>Infrastructure!AV1055</f>
        <v>7016</v>
      </c>
      <c r="L1055" s="41">
        <f>'Allocations-in-Kind'!AK1055</f>
        <v>5201</v>
      </c>
      <c r="M1055" s="42">
        <f>'Allocations-in-Kind'!AL1055</f>
        <v>5194</v>
      </c>
      <c r="N1055" s="43">
        <f>'Allocations-in-Kind'!AM1055</f>
        <v>2406</v>
      </c>
      <c r="O1055" s="41"/>
      <c r="P1055" s="42"/>
      <c r="Q1055" s="43"/>
      <c r="R1055" s="41"/>
      <c r="S1055" s="42"/>
      <c r="T1055" s="43"/>
      <c r="U1055" s="41">
        <f>'ES Breakdown'!AK1055</f>
        <v>218309</v>
      </c>
      <c r="V1055" s="42">
        <f>'ES Breakdown'!AL1055</f>
        <v>224759</v>
      </c>
      <c r="W1055" s="43">
        <f>'ES Breakdown'!AM1055</f>
        <v>231200</v>
      </c>
      <c r="X1055" s="41"/>
      <c r="Y1055" s="42"/>
      <c r="Z1055" s="43"/>
      <c r="AA1055" s="41"/>
      <c r="AB1055" s="42"/>
      <c r="AC1055" s="43"/>
      <c r="AD1055" s="41"/>
      <c r="AE1055" s="42"/>
      <c r="AF1055" s="43"/>
      <c r="AG1055" s="41"/>
      <c r="AH1055" s="42"/>
      <c r="AI1055" s="43"/>
      <c r="AK1055" s="41">
        <f t="shared" si="307"/>
        <v>232723</v>
      </c>
      <c r="AL1055" s="42">
        <f t="shared" si="307"/>
        <v>237937</v>
      </c>
      <c r="AM1055" s="43">
        <f t="shared" si="307"/>
        <v>241822</v>
      </c>
      <c r="AT1055" s="32">
        <f t="shared" si="308"/>
        <v>1</v>
      </c>
      <c r="AV1055" s="23">
        <v>8</v>
      </c>
      <c r="AW1055" s="23">
        <v>8</v>
      </c>
      <c r="AX1055" s="23">
        <f t="shared" si="309"/>
        <v>1</v>
      </c>
    </row>
    <row r="1056" spans="3:50" ht="15" customHeight="1" x14ac:dyDescent="0.3">
      <c r="C1056" s="50" t="str">
        <f>IF(LEN(E1055)&lt;1,"","Total: " &amp; LEFT(E1055,LEN(E1055)-21) &amp; "Municipalities")</f>
        <v>Total: Dr Kenneth Kaunda Municipalities</v>
      </c>
      <c r="D1056" s="51"/>
      <c r="E1056" s="52"/>
      <c r="F1056" s="53">
        <f>Current!AK1056</f>
        <v>17298</v>
      </c>
      <c r="G1056" s="54">
        <f>Current!AL1056</f>
        <v>10900</v>
      </c>
      <c r="H1056" s="55">
        <f>Current!AM1056</f>
        <v>11000</v>
      </c>
      <c r="I1056" s="53">
        <f>Infrastructure!AT1056</f>
        <v>408953</v>
      </c>
      <c r="J1056" s="54">
        <f>Infrastructure!AU1056</f>
        <v>433456</v>
      </c>
      <c r="K1056" s="55">
        <f>Infrastructure!AV1056</f>
        <v>481027</v>
      </c>
      <c r="L1056" s="53">
        <f>'Allocations-in-Kind'!AK1056</f>
        <v>68185</v>
      </c>
      <c r="M1056" s="54">
        <f>'Allocations-in-Kind'!AL1056</f>
        <v>87134</v>
      </c>
      <c r="N1056" s="55">
        <f>'Allocations-in-Kind'!AM1056</f>
        <v>139942</v>
      </c>
      <c r="O1056" s="53"/>
      <c r="P1056" s="54"/>
      <c r="Q1056" s="55"/>
      <c r="R1056" s="53"/>
      <c r="S1056" s="54"/>
      <c r="T1056" s="55"/>
      <c r="U1056" s="53">
        <f t="shared" ref="U1056:AI1056" si="310">SUM(U1045:U1055)</f>
        <v>1453656</v>
      </c>
      <c r="V1056" s="54">
        <f t="shared" si="310"/>
        <v>1536949</v>
      </c>
      <c r="W1056" s="55">
        <f t="shared" si="310"/>
        <v>1621466</v>
      </c>
      <c r="X1056" s="53">
        <f t="shared" si="310"/>
        <v>0</v>
      </c>
      <c r="Y1056" s="54">
        <f t="shared" si="310"/>
        <v>0</v>
      </c>
      <c r="Z1056" s="55">
        <f t="shared" si="310"/>
        <v>0</v>
      </c>
      <c r="AA1056" s="53">
        <f t="shared" si="310"/>
        <v>0</v>
      </c>
      <c r="AB1056" s="54">
        <f t="shared" si="310"/>
        <v>0</v>
      </c>
      <c r="AC1056" s="55">
        <f t="shared" si="310"/>
        <v>0</v>
      </c>
      <c r="AD1056" s="53">
        <f t="shared" si="310"/>
        <v>0</v>
      </c>
      <c r="AE1056" s="54">
        <f t="shared" si="310"/>
        <v>0</v>
      </c>
      <c r="AF1056" s="55">
        <f t="shared" si="310"/>
        <v>0</v>
      </c>
      <c r="AG1056" s="53">
        <f t="shared" si="310"/>
        <v>0</v>
      </c>
      <c r="AH1056" s="54">
        <f t="shared" si="310"/>
        <v>0</v>
      </c>
      <c r="AI1056" s="55">
        <f t="shared" si="310"/>
        <v>0</v>
      </c>
      <c r="AK1056" s="53">
        <f>SUM(AK1045:AK1055)</f>
        <v>1948092</v>
      </c>
      <c r="AL1056" s="54">
        <f>SUM(AL1045:AL1055)</f>
        <v>2068439</v>
      </c>
      <c r="AM1056" s="55">
        <f>SUM(AM1045:AM1055)</f>
        <v>2253435</v>
      </c>
      <c r="AT1056" s="32">
        <f>IF(SUM(AT1045:AT1055)=0,0,1)</f>
        <v>1</v>
      </c>
    </row>
    <row r="1057" spans="3:50" ht="15" customHeight="1" x14ac:dyDescent="0.3">
      <c r="C1057" s="40"/>
      <c r="D1057" s="34"/>
      <c r="E1057" s="35"/>
      <c r="F1057" s="41"/>
      <c r="G1057" s="42"/>
      <c r="H1057" s="43"/>
      <c r="I1057" s="41"/>
      <c r="J1057" s="42"/>
      <c r="K1057" s="43"/>
      <c r="L1057" s="41"/>
      <c r="M1057" s="42"/>
      <c r="N1057" s="43"/>
      <c r="O1057" s="41"/>
      <c r="P1057" s="42"/>
      <c r="Q1057" s="43"/>
      <c r="R1057" s="41"/>
      <c r="S1057" s="42"/>
      <c r="T1057" s="43"/>
      <c r="U1057" s="41"/>
      <c r="V1057" s="42"/>
      <c r="W1057" s="43"/>
      <c r="X1057" s="41"/>
      <c r="Y1057" s="42"/>
      <c r="Z1057" s="43"/>
      <c r="AA1057" s="41"/>
      <c r="AB1057" s="42"/>
      <c r="AC1057" s="43"/>
      <c r="AD1057" s="41"/>
      <c r="AE1057" s="42"/>
      <c r="AF1057" s="43"/>
      <c r="AG1057" s="41"/>
      <c r="AH1057" s="42"/>
      <c r="AI1057" s="43"/>
      <c r="AK1057" s="41"/>
      <c r="AL1057" s="42"/>
      <c r="AM1057" s="43"/>
      <c r="AT1057" s="32">
        <f>IF(AT1056=0,0,1)</f>
        <v>1</v>
      </c>
    </row>
    <row r="1058" spans="3:50" ht="15" hidden="1" customHeight="1" x14ac:dyDescent="0.3">
      <c r="C1058" s="40" t="s">
        <v>22</v>
      </c>
      <c r="D1058" s="34" t="s">
        <v>2</v>
      </c>
      <c r="E1058" s="35" t="s">
        <v>2</v>
      </c>
      <c r="F1058" s="41">
        <f>Current!AK1058</f>
        <v>0</v>
      </c>
      <c r="G1058" s="42">
        <f>Current!AL1058</f>
        <v>0</v>
      </c>
      <c r="H1058" s="43">
        <f>Current!AM1058</f>
        <v>0</v>
      </c>
      <c r="I1058" s="41">
        <f>Infrastructure!AT1058</f>
        <v>0</v>
      </c>
      <c r="J1058" s="42">
        <f>Infrastructure!AU1058</f>
        <v>0</v>
      </c>
      <c r="K1058" s="43">
        <f>Infrastructure!AV1058</f>
        <v>0</v>
      </c>
      <c r="L1058" s="41">
        <f>'Allocations-in-Kind'!AK1058</f>
        <v>0</v>
      </c>
      <c r="M1058" s="42">
        <f>'Allocations-in-Kind'!AL1058</f>
        <v>0</v>
      </c>
      <c r="N1058" s="43">
        <f>'Allocations-in-Kind'!AM1058</f>
        <v>0</v>
      </c>
      <c r="O1058" s="41"/>
      <c r="P1058" s="42"/>
      <c r="Q1058" s="43"/>
      <c r="R1058" s="41"/>
      <c r="S1058" s="42"/>
      <c r="T1058" s="43"/>
      <c r="U1058" s="41">
        <f>'ES Breakdown'!AK1058</f>
        <v>0</v>
      </c>
      <c r="V1058" s="42">
        <f>'ES Breakdown'!AL1058</f>
        <v>0</v>
      </c>
      <c r="W1058" s="43">
        <f>'ES Breakdown'!AM1058</f>
        <v>0</v>
      </c>
      <c r="X1058" s="41"/>
      <c r="Y1058" s="42"/>
      <c r="Z1058" s="43"/>
      <c r="AA1058" s="41"/>
      <c r="AB1058" s="42"/>
      <c r="AC1058" s="43"/>
      <c r="AD1058" s="41"/>
      <c r="AE1058" s="42"/>
      <c r="AF1058" s="43"/>
      <c r="AG1058" s="41"/>
      <c r="AH1058" s="42"/>
      <c r="AI1058" s="43"/>
      <c r="AK1058" s="41">
        <f t="shared" ref="AK1058:AM1068" si="311">F1058+I1058+L1058+O1058+R1058+U1058+X1058+AA1058+AD1058+AG1058</f>
        <v>0</v>
      </c>
      <c r="AL1058" s="42">
        <f t="shared" si="311"/>
        <v>0</v>
      </c>
      <c r="AM1058" s="43">
        <f t="shared" si="311"/>
        <v>0</v>
      </c>
      <c r="AT1058" s="32">
        <f>IF(LEN(E1058)&lt;2,0,1)</f>
        <v>0</v>
      </c>
      <c r="AV1058" s="23">
        <v>8</v>
      </c>
      <c r="AW1058" s="23">
        <v>9</v>
      </c>
      <c r="AX1058" s="23">
        <v>1</v>
      </c>
    </row>
    <row r="1059" spans="3:50" ht="15" hidden="1" customHeight="1" x14ac:dyDescent="0.3">
      <c r="C1059" s="40" t="s">
        <v>22</v>
      </c>
      <c r="D1059" s="34" t="s">
        <v>2</v>
      </c>
      <c r="E1059" s="35" t="s">
        <v>2</v>
      </c>
      <c r="F1059" s="41">
        <f>Current!AK1059</f>
        <v>0</v>
      </c>
      <c r="G1059" s="42">
        <f>Current!AL1059</f>
        <v>0</v>
      </c>
      <c r="H1059" s="43">
        <f>Current!AM1059</f>
        <v>0</v>
      </c>
      <c r="I1059" s="41">
        <f>Infrastructure!AT1059</f>
        <v>0</v>
      </c>
      <c r="J1059" s="42">
        <f>Infrastructure!AU1059</f>
        <v>0</v>
      </c>
      <c r="K1059" s="43">
        <f>Infrastructure!AV1059</f>
        <v>0</v>
      </c>
      <c r="L1059" s="41">
        <f>'Allocations-in-Kind'!AK1059</f>
        <v>0</v>
      </c>
      <c r="M1059" s="42">
        <f>'Allocations-in-Kind'!AL1059</f>
        <v>0</v>
      </c>
      <c r="N1059" s="43">
        <f>'Allocations-in-Kind'!AM1059</f>
        <v>0</v>
      </c>
      <c r="O1059" s="41"/>
      <c r="P1059" s="42"/>
      <c r="Q1059" s="43"/>
      <c r="R1059" s="41"/>
      <c r="S1059" s="42"/>
      <c r="T1059" s="43"/>
      <c r="U1059" s="41">
        <f>'ES Breakdown'!AK1059</f>
        <v>0</v>
      </c>
      <c r="V1059" s="42">
        <f>'ES Breakdown'!AL1059</f>
        <v>0</v>
      </c>
      <c r="W1059" s="43">
        <f>'ES Breakdown'!AM1059</f>
        <v>0</v>
      </c>
      <c r="X1059" s="41"/>
      <c r="Y1059" s="42"/>
      <c r="Z1059" s="43"/>
      <c r="AA1059" s="41"/>
      <c r="AB1059" s="42"/>
      <c r="AC1059" s="43"/>
      <c r="AD1059" s="41"/>
      <c r="AE1059" s="42"/>
      <c r="AF1059" s="43"/>
      <c r="AG1059" s="41"/>
      <c r="AH1059" s="42"/>
      <c r="AI1059" s="43"/>
      <c r="AK1059" s="41">
        <f t="shared" si="311"/>
        <v>0</v>
      </c>
      <c r="AL1059" s="42">
        <f t="shared" si="311"/>
        <v>0</v>
      </c>
      <c r="AM1059" s="43">
        <f t="shared" si="311"/>
        <v>0</v>
      </c>
      <c r="AT1059" s="32">
        <f t="shared" ref="AT1059:AT1068" si="312">IF(LEN(E1059)&lt;2,0,1)</f>
        <v>0</v>
      </c>
      <c r="AV1059" s="23">
        <v>8</v>
      </c>
      <c r="AW1059" s="23">
        <v>9</v>
      </c>
      <c r="AX1059" s="23">
        <f>IF(AW1059=AW1058,AX1058+1,1)</f>
        <v>2</v>
      </c>
    </row>
    <row r="1060" spans="3:50" ht="15" hidden="1" customHeight="1" x14ac:dyDescent="0.3">
      <c r="C1060" s="40" t="s">
        <v>22</v>
      </c>
      <c r="D1060" s="34" t="s">
        <v>2</v>
      </c>
      <c r="E1060" s="35" t="s">
        <v>2</v>
      </c>
      <c r="F1060" s="41">
        <f>Current!AK1060</f>
        <v>0</v>
      </c>
      <c r="G1060" s="42">
        <f>Current!AL1060</f>
        <v>0</v>
      </c>
      <c r="H1060" s="43">
        <f>Current!AM1060</f>
        <v>0</v>
      </c>
      <c r="I1060" s="41">
        <f>Infrastructure!AT1060</f>
        <v>0</v>
      </c>
      <c r="J1060" s="42">
        <f>Infrastructure!AU1060</f>
        <v>0</v>
      </c>
      <c r="K1060" s="43">
        <f>Infrastructure!AV1060</f>
        <v>0</v>
      </c>
      <c r="L1060" s="41">
        <f>'Allocations-in-Kind'!AK1060</f>
        <v>0</v>
      </c>
      <c r="M1060" s="42">
        <f>'Allocations-in-Kind'!AL1060</f>
        <v>0</v>
      </c>
      <c r="N1060" s="43">
        <f>'Allocations-in-Kind'!AM1060</f>
        <v>0</v>
      </c>
      <c r="O1060" s="41"/>
      <c r="P1060" s="42"/>
      <c r="Q1060" s="43"/>
      <c r="R1060" s="41"/>
      <c r="S1060" s="42"/>
      <c r="T1060" s="43"/>
      <c r="U1060" s="41">
        <f>'ES Breakdown'!AK1060</f>
        <v>0</v>
      </c>
      <c r="V1060" s="42">
        <f>'ES Breakdown'!AL1060</f>
        <v>0</v>
      </c>
      <c r="W1060" s="43">
        <f>'ES Breakdown'!AM1060</f>
        <v>0</v>
      </c>
      <c r="X1060" s="41"/>
      <c r="Y1060" s="42"/>
      <c r="Z1060" s="43"/>
      <c r="AA1060" s="41"/>
      <c r="AB1060" s="42"/>
      <c r="AC1060" s="43"/>
      <c r="AD1060" s="41"/>
      <c r="AE1060" s="42"/>
      <c r="AF1060" s="43"/>
      <c r="AG1060" s="41"/>
      <c r="AH1060" s="42"/>
      <c r="AI1060" s="43"/>
      <c r="AK1060" s="41">
        <f t="shared" si="311"/>
        <v>0</v>
      </c>
      <c r="AL1060" s="42">
        <f t="shared" si="311"/>
        <v>0</v>
      </c>
      <c r="AM1060" s="43">
        <f t="shared" si="311"/>
        <v>0</v>
      </c>
      <c r="AT1060" s="32">
        <f t="shared" si="312"/>
        <v>0</v>
      </c>
      <c r="AV1060" s="23">
        <v>8</v>
      </c>
      <c r="AW1060" s="23">
        <v>9</v>
      </c>
      <c r="AX1060" s="23">
        <f t="shared" ref="AX1060:AX1068" si="313">IF(AW1060=AW1059,AX1059+1,1)</f>
        <v>3</v>
      </c>
    </row>
    <row r="1061" spans="3:50" ht="15" hidden="1" customHeight="1" x14ac:dyDescent="0.3">
      <c r="C1061" s="40" t="s">
        <v>22</v>
      </c>
      <c r="D1061" s="34" t="s">
        <v>2</v>
      </c>
      <c r="E1061" s="35" t="s">
        <v>2</v>
      </c>
      <c r="F1061" s="41">
        <f>Current!AK1061</f>
        <v>0</v>
      </c>
      <c r="G1061" s="42">
        <f>Current!AL1061</f>
        <v>0</v>
      </c>
      <c r="H1061" s="43">
        <f>Current!AM1061</f>
        <v>0</v>
      </c>
      <c r="I1061" s="41">
        <f>Infrastructure!AT1061</f>
        <v>0</v>
      </c>
      <c r="J1061" s="42">
        <f>Infrastructure!AU1061</f>
        <v>0</v>
      </c>
      <c r="K1061" s="43">
        <f>Infrastructure!AV1061</f>
        <v>0</v>
      </c>
      <c r="L1061" s="41">
        <f>'Allocations-in-Kind'!AK1061</f>
        <v>0</v>
      </c>
      <c r="M1061" s="42">
        <f>'Allocations-in-Kind'!AL1061</f>
        <v>0</v>
      </c>
      <c r="N1061" s="43">
        <f>'Allocations-in-Kind'!AM1061</f>
        <v>0</v>
      </c>
      <c r="O1061" s="41"/>
      <c r="P1061" s="42"/>
      <c r="Q1061" s="43"/>
      <c r="R1061" s="41"/>
      <c r="S1061" s="42"/>
      <c r="T1061" s="43"/>
      <c r="U1061" s="41">
        <f>'ES Breakdown'!AK1061</f>
        <v>0</v>
      </c>
      <c r="V1061" s="42">
        <f>'ES Breakdown'!AL1061</f>
        <v>0</v>
      </c>
      <c r="W1061" s="43">
        <f>'ES Breakdown'!AM1061</f>
        <v>0</v>
      </c>
      <c r="X1061" s="41"/>
      <c r="Y1061" s="42"/>
      <c r="Z1061" s="43"/>
      <c r="AA1061" s="41"/>
      <c r="AB1061" s="42"/>
      <c r="AC1061" s="43"/>
      <c r="AD1061" s="41"/>
      <c r="AE1061" s="42"/>
      <c r="AF1061" s="43"/>
      <c r="AG1061" s="41"/>
      <c r="AH1061" s="42"/>
      <c r="AI1061" s="43"/>
      <c r="AK1061" s="41">
        <f t="shared" si="311"/>
        <v>0</v>
      </c>
      <c r="AL1061" s="42">
        <f t="shared" si="311"/>
        <v>0</v>
      </c>
      <c r="AM1061" s="43">
        <f t="shared" si="311"/>
        <v>0</v>
      </c>
      <c r="AT1061" s="32">
        <f t="shared" si="312"/>
        <v>0</v>
      </c>
      <c r="AV1061" s="23">
        <v>8</v>
      </c>
      <c r="AW1061" s="23">
        <v>9</v>
      </c>
      <c r="AX1061" s="23">
        <f t="shared" si="313"/>
        <v>4</v>
      </c>
    </row>
    <row r="1062" spans="3:50" ht="15" hidden="1" customHeight="1" x14ac:dyDescent="0.3">
      <c r="C1062" s="40" t="s">
        <v>22</v>
      </c>
      <c r="D1062" s="34" t="s">
        <v>2</v>
      </c>
      <c r="E1062" s="35" t="s">
        <v>2</v>
      </c>
      <c r="F1062" s="41">
        <f>Current!AK1062</f>
        <v>0</v>
      </c>
      <c r="G1062" s="42">
        <f>Current!AL1062</f>
        <v>0</v>
      </c>
      <c r="H1062" s="43">
        <f>Current!AM1062</f>
        <v>0</v>
      </c>
      <c r="I1062" s="41">
        <f>Infrastructure!AT1062</f>
        <v>0</v>
      </c>
      <c r="J1062" s="42">
        <f>Infrastructure!AU1062</f>
        <v>0</v>
      </c>
      <c r="K1062" s="43">
        <f>Infrastructure!AV1062</f>
        <v>0</v>
      </c>
      <c r="L1062" s="41">
        <f>'Allocations-in-Kind'!AK1062</f>
        <v>0</v>
      </c>
      <c r="M1062" s="42">
        <f>'Allocations-in-Kind'!AL1062</f>
        <v>0</v>
      </c>
      <c r="N1062" s="43">
        <f>'Allocations-in-Kind'!AM1062</f>
        <v>0</v>
      </c>
      <c r="O1062" s="41"/>
      <c r="P1062" s="42"/>
      <c r="Q1062" s="43"/>
      <c r="R1062" s="41"/>
      <c r="S1062" s="42"/>
      <c r="T1062" s="43"/>
      <c r="U1062" s="41">
        <f>'ES Breakdown'!AK1062</f>
        <v>0</v>
      </c>
      <c r="V1062" s="42">
        <f>'ES Breakdown'!AL1062</f>
        <v>0</v>
      </c>
      <c r="W1062" s="43">
        <f>'ES Breakdown'!AM1062</f>
        <v>0</v>
      </c>
      <c r="X1062" s="41"/>
      <c r="Y1062" s="42"/>
      <c r="Z1062" s="43"/>
      <c r="AA1062" s="41"/>
      <c r="AB1062" s="42"/>
      <c r="AC1062" s="43"/>
      <c r="AD1062" s="41"/>
      <c r="AE1062" s="42"/>
      <c r="AF1062" s="43"/>
      <c r="AG1062" s="41"/>
      <c r="AH1062" s="42"/>
      <c r="AI1062" s="43"/>
      <c r="AK1062" s="41">
        <f t="shared" si="311"/>
        <v>0</v>
      </c>
      <c r="AL1062" s="42">
        <f t="shared" si="311"/>
        <v>0</v>
      </c>
      <c r="AM1062" s="43">
        <f t="shared" si="311"/>
        <v>0</v>
      </c>
      <c r="AT1062" s="32">
        <f t="shared" si="312"/>
        <v>0</v>
      </c>
      <c r="AV1062" s="23">
        <v>8</v>
      </c>
      <c r="AW1062" s="23">
        <v>9</v>
      </c>
      <c r="AX1062" s="23">
        <f t="shared" si="313"/>
        <v>5</v>
      </c>
    </row>
    <row r="1063" spans="3:50" ht="15" hidden="1" customHeight="1" x14ac:dyDescent="0.3">
      <c r="C1063" s="40" t="s">
        <v>22</v>
      </c>
      <c r="D1063" s="34" t="s">
        <v>2</v>
      </c>
      <c r="E1063" s="35" t="s">
        <v>2</v>
      </c>
      <c r="F1063" s="41">
        <f>Current!AK1063</f>
        <v>0</v>
      </c>
      <c r="G1063" s="42">
        <f>Current!AL1063</f>
        <v>0</v>
      </c>
      <c r="H1063" s="43">
        <f>Current!AM1063</f>
        <v>0</v>
      </c>
      <c r="I1063" s="41">
        <f>Infrastructure!AT1063</f>
        <v>0</v>
      </c>
      <c r="J1063" s="42">
        <f>Infrastructure!AU1063</f>
        <v>0</v>
      </c>
      <c r="K1063" s="43">
        <f>Infrastructure!AV1063</f>
        <v>0</v>
      </c>
      <c r="L1063" s="41">
        <f>'Allocations-in-Kind'!AK1063</f>
        <v>0</v>
      </c>
      <c r="M1063" s="42">
        <f>'Allocations-in-Kind'!AL1063</f>
        <v>0</v>
      </c>
      <c r="N1063" s="43">
        <f>'Allocations-in-Kind'!AM1063</f>
        <v>0</v>
      </c>
      <c r="O1063" s="41"/>
      <c r="P1063" s="42"/>
      <c r="Q1063" s="43"/>
      <c r="R1063" s="41"/>
      <c r="S1063" s="42"/>
      <c r="T1063" s="43"/>
      <c r="U1063" s="41">
        <f>'ES Breakdown'!AK1063</f>
        <v>0</v>
      </c>
      <c r="V1063" s="42">
        <f>'ES Breakdown'!AL1063</f>
        <v>0</v>
      </c>
      <c r="W1063" s="43">
        <f>'ES Breakdown'!AM1063</f>
        <v>0</v>
      </c>
      <c r="X1063" s="41"/>
      <c r="Y1063" s="42"/>
      <c r="Z1063" s="43"/>
      <c r="AA1063" s="41"/>
      <c r="AB1063" s="42"/>
      <c r="AC1063" s="43"/>
      <c r="AD1063" s="41"/>
      <c r="AE1063" s="42"/>
      <c r="AF1063" s="43"/>
      <c r="AG1063" s="41"/>
      <c r="AH1063" s="42"/>
      <c r="AI1063" s="43"/>
      <c r="AK1063" s="41">
        <f t="shared" si="311"/>
        <v>0</v>
      </c>
      <c r="AL1063" s="42">
        <f t="shared" si="311"/>
        <v>0</v>
      </c>
      <c r="AM1063" s="43">
        <f t="shared" si="311"/>
        <v>0</v>
      </c>
      <c r="AT1063" s="32">
        <f t="shared" si="312"/>
        <v>0</v>
      </c>
      <c r="AV1063" s="23">
        <v>8</v>
      </c>
      <c r="AW1063" s="23">
        <v>9</v>
      </c>
      <c r="AX1063" s="23">
        <f t="shared" si="313"/>
        <v>6</v>
      </c>
    </row>
    <row r="1064" spans="3:50" ht="15" hidden="1" customHeight="1" x14ac:dyDescent="0.3">
      <c r="C1064" s="40" t="s">
        <v>22</v>
      </c>
      <c r="D1064" s="34" t="s">
        <v>2</v>
      </c>
      <c r="E1064" s="35" t="s">
        <v>2</v>
      </c>
      <c r="F1064" s="41">
        <f>Current!AK1064</f>
        <v>0</v>
      </c>
      <c r="G1064" s="42">
        <f>Current!AL1064</f>
        <v>0</v>
      </c>
      <c r="H1064" s="43">
        <f>Current!AM1064</f>
        <v>0</v>
      </c>
      <c r="I1064" s="41">
        <f>Infrastructure!AT1064</f>
        <v>0</v>
      </c>
      <c r="J1064" s="42">
        <f>Infrastructure!AU1064</f>
        <v>0</v>
      </c>
      <c r="K1064" s="43">
        <f>Infrastructure!AV1064</f>
        <v>0</v>
      </c>
      <c r="L1064" s="41">
        <f>'Allocations-in-Kind'!AK1064</f>
        <v>0</v>
      </c>
      <c r="M1064" s="42">
        <f>'Allocations-in-Kind'!AL1064</f>
        <v>0</v>
      </c>
      <c r="N1064" s="43">
        <f>'Allocations-in-Kind'!AM1064</f>
        <v>0</v>
      </c>
      <c r="O1064" s="41"/>
      <c r="P1064" s="42"/>
      <c r="Q1064" s="43"/>
      <c r="R1064" s="41"/>
      <c r="S1064" s="42"/>
      <c r="T1064" s="43"/>
      <c r="U1064" s="41">
        <f>'ES Breakdown'!AK1064</f>
        <v>0</v>
      </c>
      <c r="V1064" s="42">
        <f>'ES Breakdown'!AL1064</f>
        <v>0</v>
      </c>
      <c r="W1064" s="43">
        <f>'ES Breakdown'!AM1064</f>
        <v>0</v>
      </c>
      <c r="X1064" s="41"/>
      <c r="Y1064" s="42"/>
      <c r="Z1064" s="43"/>
      <c r="AA1064" s="41"/>
      <c r="AB1064" s="42"/>
      <c r="AC1064" s="43"/>
      <c r="AD1064" s="41"/>
      <c r="AE1064" s="42"/>
      <c r="AF1064" s="43"/>
      <c r="AG1064" s="41"/>
      <c r="AH1064" s="42"/>
      <c r="AI1064" s="43"/>
      <c r="AK1064" s="41">
        <f t="shared" si="311"/>
        <v>0</v>
      </c>
      <c r="AL1064" s="42">
        <f t="shared" si="311"/>
        <v>0</v>
      </c>
      <c r="AM1064" s="43">
        <f t="shared" si="311"/>
        <v>0</v>
      </c>
      <c r="AT1064" s="32">
        <f t="shared" si="312"/>
        <v>0</v>
      </c>
      <c r="AV1064" s="23">
        <v>8</v>
      </c>
      <c r="AW1064" s="23">
        <v>9</v>
      </c>
      <c r="AX1064" s="23">
        <f t="shared" si="313"/>
        <v>7</v>
      </c>
    </row>
    <row r="1065" spans="3:50" ht="15" hidden="1" customHeight="1" x14ac:dyDescent="0.3">
      <c r="C1065" s="40" t="s">
        <v>22</v>
      </c>
      <c r="D1065" s="34" t="s">
        <v>2</v>
      </c>
      <c r="E1065" s="35" t="s">
        <v>2</v>
      </c>
      <c r="F1065" s="41">
        <f>Current!AK1065</f>
        <v>0</v>
      </c>
      <c r="G1065" s="42">
        <f>Current!AL1065</f>
        <v>0</v>
      </c>
      <c r="H1065" s="43">
        <f>Current!AM1065</f>
        <v>0</v>
      </c>
      <c r="I1065" s="41">
        <f>Infrastructure!AT1065</f>
        <v>0</v>
      </c>
      <c r="J1065" s="42">
        <f>Infrastructure!AU1065</f>
        <v>0</v>
      </c>
      <c r="K1065" s="43">
        <f>Infrastructure!AV1065</f>
        <v>0</v>
      </c>
      <c r="L1065" s="41">
        <f>'Allocations-in-Kind'!AK1065</f>
        <v>0</v>
      </c>
      <c r="M1065" s="42">
        <f>'Allocations-in-Kind'!AL1065</f>
        <v>0</v>
      </c>
      <c r="N1065" s="43">
        <f>'Allocations-in-Kind'!AM1065</f>
        <v>0</v>
      </c>
      <c r="O1065" s="41"/>
      <c r="P1065" s="42"/>
      <c r="Q1065" s="43"/>
      <c r="R1065" s="41"/>
      <c r="S1065" s="42"/>
      <c r="T1065" s="43"/>
      <c r="U1065" s="41">
        <f>'ES Breakdown'!AK1065</f>
        <v>0</v>
      </c>
      <c r="V1065" s="42">
        <f>'ES Breakdown'!AL1065</f>
        <v>0</v>
      </c>
      <c r="W1065" s="43">
        <f>'ES Breakdown'!AM1065</f>
        <v>0</v>
      </c>
      <c r="X1065" s="41"/>
      <c r="Y1065" s="42"/>
      <c r="Z1065" s="43"/>
      <c r="AA1065" s="41"/>
      <c r="AB1065" s="42"/>
      <c r="AC1065" s="43"/>
      <c r="AD1065" s="41"/>
      <c r="AE1065" s="42"/>
      <c r="AF1065" s="43"/>
      <c r="AG1065" s="41"/>
      <c r="AH1065" s="42"/>
      <c r="AI1065" s="43"/>
      <c r="AK1065" s="41">
        <f t="shared" si="311"/>
        <v>0</v>
      </c>
      <c r="AL1065" s="42">
        <f t="shared" si="311"/>
        <v>0</v>
      </c>
      <c r="AM1065" s="43">
        <f t="shared" si="311"/>
        <v>0</v>
      </c>
      <c r="AT1065" s="32">
        <f t="shared" si="312"/>
        <v>0</v>
      </c>
      <c r="AV1065" s="23">
        <v>8</v>
      </c>
      <c r="AW1065" s="23">
        <v>9</v>
      </c>
      <c r="AX1065" s="23">
        <f t="shared" si="313"/>
        <v>8</v>
      </c>
    </row>
    <row r="1066" spans="3:50" ht="15" hidden="1" customHeight="1" x14ac:dyDescent="0.3">
      <c r="C1066" s="40" t="s">
        <v>22</v>
      </c>
      <c r="D1066" s="34" t="s">
        <v>2</v>
      </c>
      <c r="E1066" s="35" t="s">
        <v>2</v>
      </c>
      <c r="F1066" s="41">
        <f>Current!AK1066</f>
        <v>0</v>
      </c>
      <c r="G1066" s="42">
        <f>Current!AL1066</f>
        <v>0</v>
      </c>
      <c r="H1066" s="43">
        <f>Current!AM1066</f>
        <v>0</v>
      </c>
      <c r="I1066" s="41">
        <f>Infrastructure!AT1066</f>
        <v>0</v>
      </c>
      <c r="J1066" s="42">
        <f>Infrastructure!AU1066</f>
        <v>0</v>
      </c>
      <c r="K1066" s="43">
        <f>Infrastructure!AV1066</f>
        <v>0</v>
      </c>
      <c r="L1066" s="41">
        <f>'Allocations-in-Kind'!AK1066</f>
        <v>0</v>
      </c>
      <c r="M1066" s="42">
        <f>'Allocations-in-Kind'!AL1066</f>
        <v>0</v>
      </c>
      <c r="N1066" s="43">
        <f>'Allocations-in-Kind'!AM1066</f>
        <v>0</v>
      </c>
      <c r="O1066" s="41"/>
      <c r="P1066" s="42"/>
      <c r="Q1066" s="43"/>
      <c r="R1066" s="41"/>
      <c r="S1066" s="42"/>
      <c r="T1066" s="43"/>
      <c r="U1066" s="41">
        <f>'ES Breakdown'!AK1066</f>
        <v>0</v>
      </c>
      <c r="V1066" s="42">
        <f>'ES Breakdown'!AL1066</f>
        <v>0</v>
      </c>
      <c r="W1066" s="43">
        <f>'ES Breakdown'!AM1066</f>
        <v>0</v>
      </c>
      <c r="X1066" s="41"/>
      <c r="Y1066" s="42"/>
      <c r="Z1066" s="43"/>
      <c r="AA1066" s="41"/>
      <c r="AB1066" s="42"/>
      <c r="AC1066" s="43"/>
      <c r="AD1066" s="41"/>
      <c r="AE1066" s="42"/>
      <c r="AF1066" s="43"/>
      <c r="AG1066" s="41"/>
      <c r="AH1066" s="42"/>
      <c r="AI1066" s="43"/>
      <c r="AK1066" s="41">
        <f t="shared" si="311"/>
        <v>0</v>
      </c>
      <c r="AL1066" s="42">
        <f t="shared" si="311"/>
        <v>0</v>
      </c>
      <c r="AM1066" s="43">
        <f t="shared" si="311"/>
        <v>0</v>
      </c>
      <c r="AT1066" s="32">
        <f t="shared" si="312"/>
        <v>0</v>
      </c>
      <c r="AV1066" s="23">
        <v>8</v>
      </c>
      <c r="AW1066" s="23">
        <v>9</v>
      </c>
      <c r="AX1066" s="23">
        <f t="shared" si="313"/>
        <v>9</v>
      </c>
    </row>
    <row r="1067" spans="3:50" ht="15" hidden="1" customHeight="1" x14ac:dyDescent="0.3">
      <c r="C1067" s="40" t="s">
        <v>22</v>
      </c>
      <c r="D1067" s="34" t="s">
        <v>2</v>
      </c>
      <c r="E1067" s="35" t="s">
        <v>2</v>
      </c>
      <c r="F1067" s="41">
        <f>Current!AK1067</f>
        <v>0</v>
      </c>
      <c r="G1067" s="42">
        <f>Current!AL1067</f>
        <v>0</v>
      </c>
      <c r="H1067" s="43">
        <f>Current!AM1067</f>
        <v>0</v>
      </c>
      <c r="I1067" s="41">
        <f>Infrastructure!AT1067</f>
        <v>0</v>
      </c>
      <c r="J1067" s="42">
        <f>Infrastructure!AU1067</f>
        <v>0</v>
      </c>
      <c r="K1067" s="43">
        <f>Infrastructure!AV1067</f>
        <v>0</v>
      </c>
      <c r="L1067" s="41">
        <f>'Allocations-in-Kind'!AK1067</f>
        <v>0</v>
      </c>
      <c r="M1067" s="42">
        <f>'Allocations-in-Kind'!AL1067</f>
        <v>0</v>
      </c>
      <c r="N1067" s="43">
        <f>'Allocations-in-Kind'!AM1067</f>
        <v>0</v>
      </c>
      <c r="O1067" s="41"/>
      <c r="P1067" s="42"/>
      <c r="Q1067" s="43"/>
      <c r="R1067" s="41"/>
      <c r="S1067" s="42"/>
      <c r="T1067" s="43"/>
      <c r="U1067" s="41">
        <f>'ES Breakdown'!AK1067</f>
        <v>0</v>
      </c>
      <c r="V1067" s="42">
        <f>'ES Breakdown'!AL1067</f>
        <v>0</v>
      </c>
      <c r="W1067" s="43">
        <f>'ES Breakdown'!AM1067</f>
        <v>0</v>
      </c>
      <c r="X1067" s="41"/>
      <c r="Y1067" s="42"/>
      <c r="Z1067" s="43"/>
      <c r="AA1067" s="41"/>
      <c r="AB1067" s="42"/>
      <c r="AC1067" s="43"/>
      <c r="AD1067" s="41"/>
      <c r="AE1067" s="42"/>
      <c r="AF1067" s="43"/>
      <c r="AG1067" s="41"/>
      <c r="AH1067" s="42"/>
      <c r="AI1067" s="43"/>
      <c r="AK1067" s="41">
        <f t="shared" si="311"/>
        <v>0</v>
      </c>
      <c r="AL1067" s="42">
        <f t="shared" si="311"/>
        <v>0</v>
      </c>
      <c r="AM1067" s="43">
        <f t="shared" si="311"/>
        <v>0</v>
      </c>
      <c r="AT1067" s="32">
        <f t="shared" si="312"/>
        <v>0</v>
      </c>
      <c r="AV1067" s="23">
        <v>8</v>
      </c>
      <c r="AW1067" s="23">
        <v>9</v>
      </c>
      <c r="AX1067" s="23">
        <f t="shared" si="313"/>
        <v>10</v>
      </c>
    </row>
    <row r="1068" spans="3:50" ht="15" hidden="1" customHeight="1" x14ac:dyDescent="0.3">
      <c r="C1068" s="40" t="s">
        <v>23</v>
      </c>
      <c r="D1068" s="34" t="s">
        <v>2</v>
      </c>
      <c r="E1068" s="35" t="s">
        <v>2</v>
      </c>
      <c r="F1068" s="41">
        <f>Current!AK1068</f>
        <v>0</v>
      </c>
      <c r="G1068" s="42">
        <f>Current!AL1068</f>
        <v>0</v>
      </c>
      <c r="H1068" s="43">
        <f>Current!AM1068</f>
        <v>0</v>
      </c>
      <c r="I1068" s="41">
        <f>Infrastructure!AT1068</f>
        <v>0</v>
      </c>
      <c r="J1068" s="42">
        <f>Infrastructure!AU1068</f>
        <v>0</v>
      </c>
      <c r="K1068" s="43">
        <f>Infrastructure!AV1068</f>
        <v>0</v>
      </c>
      <c r="L1068" s="41">
        <f>'Allocations-in-Kind'!AK1068</f>
        <v>0</v>
      </c>
      <c r="M1068" s="42">
        <f>'Allocations-in-Kind'!AL1068</f>
        <v>0</v>
      </c>
      <c r="N1068" s="43">
        <f>'Allocations-in-Kind'!AM1068</f>
        <v>0</v>
      </c>
      <c r="O1068" s="41"/>
      <c r="P1068" s="42"/>
      <c r="Q1068" s="43"/>
      <c r="R1068" s="41"/>
      <c r="S1068" s="42"/>
      <c r="T1068" s="43"/>
      <c r="U1068" s="41">
        <f>'ES Breakdown'!AK1068</f>
        <v>0</v>
      </c>
      <c r="V1068" s="42">
        <f>'ES Breakdown'!AL1068</f>
        <v>0</v>
      </c>
      <c r="W1068" s="43">
        <f>'ES Breakdown'!AM1068</f>
        <v>0</v>
      </c>
      <c r="X1068" s="41"/>
      <c r="Y1068" s="42"/>
      <c r="Z1068" s="43"/>
      <c r="AA1068" s="41"/>
      <c r="AB1068" s="42"/>
      <c r="AC1068" s="43"/>
      <c r="AD1068" s="41"/>
      <c r="AE1068" s="42"/>
      <c r="AF1068" s="43"/>
      <c r="AG1068" s="41"/>
      <c r="AH1068" s="42"/>
      <c r="AI1068" s="43"/>
      <c r="AK1068" s="41">
        <f t="shared" si="311"/>
        <v>0</v>
      </c>
      <c r="AL1068" s="42">
        <f t="shared" si="311"/>
        <v>0</v>
      </c>
      <c r="AM1068" s="43">
        <f t="shared" si="311"/>
        <v>0</v>
      </c>
      <c r="AT1068" s="32">
        <f t="shared" si="312"/>
        <v>0</v>
      </c>
      <c r="AV1068" s="23">
        <v>8</v>
      </c>
      <c r="AW1068" s="23">
        <v>10</v>
      </c>
      <c r="AX1068" s="23">
        <f t="shared" si="313"/>
        <v>1</v>
      </c>
    </row>
    <row r="1069" spans="3:50" ht="15" hidden="1" customHeight="1" x14ac:dyDescent="0.3">
      <c r="C1069" s="50" t="str">
        <f>IF(LEN(E1068)&lt;1,"","Total: " &amp; LEFT(E1068,LEN(E1068)-21) &amp; "Municipalities")</f>
        <v/>
      </c>
      <c r="D1069" s="51"/>
      <c r="E1069" s="52"/>
      <c r="F1069" s="53">
        <f>Current!AK1069</f>
        <v>0</v>
      </c>
      <c r="G1069" s="54">
        <f>Current!AL1069</f>
        <v>0</v>
      </c>
      <c r="H1069" s="55">
        <f>Current!AM1069</f>
        <v>0</v>
      </c>
      <c r="I1069" s="53">
        <f>Infrastructure!AT1069</f>
        <v>0</v>
      </c>
      <c r="J1069" s="54">
        <f>Infrastructure!AU1069</f>
        <v>0</v>
      </c>
      <c r="K1069" s="55">
        <f>Infrastructure!AV1069</f>
        <v>0</v>
      </c>
      <c r="L1069" s="53">
        <f>'Allocations-in-Kind'!AK1069</f>
        <v>0</v>
      </c>
      <c r="M1069" s="54">
        <f>'Allocations-in-Kind'!AL1069</f>
        <v>0</v>
      </c>
      <c r="N1069" s="55">
        <f>'Allocations-in-Kind'!AM1069</f>
        <v>0</v>
      </c>
      <c r="O1069" s="53">
        <f t="shared" ref="O1069:AI1069" si="314">SUM(O1058:O1068)</f>
        <v>0</v>
      </c>
      <c r="P1069" s="54">
        <f t="shared" si="314"/>
        <v>0</v>
      </c>
      <c r="Q1069" s="55">
        <f t="shared" si="314"/>
        <v>0</v>
      </c>
      <c r="R1069" s="53">
        <f t="shared" si="314"/>
        <v>0</v>
      </c>
      <c r="S1069" s="54">
        <f t="shared" si="314"/>
        <v>0</v>
      </c>
      <c r="T1069" s="55">
        <f t="shared" si="314"/>
        <v>0</v>
      </c>
      <c r="U1069" s="53">
        <f t="shared" si="314"/>
        <v>0</v>
      </c>
      <c r="V1069" s="54">
        <f t="shared" si="314"/>
        <v>0</v>
      </c>
      <c r="W1069" s="55">
        <f t="shared" si="314"/>
        <v>0</v>
      </c>
      <c r="X1069" s="53">
        <f t="shared" si="314"/>
        <v>0</v>
      </c>
      <c r="Y1069" s="54">
        <f t="shared" si="314"/>
        <v>0</v>
      </c>
      <c r="Z1069" s="55">
        <f t="shared" si="314"/>
        <v>0</v>
      </c>
      <c r="AA1069" s="53">
        <f t="shared" si="314"/>
        <v>0</v>
      </c>
      <c r="AB1069" s="54">
        <f t="shared" si="314"/>
        <v>0</v>
      </c>
      <c r="AC1069" s="55">
        <f t="shared" si="314"/>
        <v>0</v>
      </c>
      <c r="AD1069" s="53">
        <f t="shared" si="314"/>
        <v>0</v>
      </c>
      <c r="AE1069" s="54">
        <f t="shared" si="314"/>
        <v>0</v>
      </c>
      <c r="AF1069" s="55">
        <f t="shared" si="314"/>
        <v>0</v>
      </c>
      <c r="AG1069" s="53">
        <f t="shared" si="314"/>
        <v>0</v>
      </c>
      <c r="AH1069" s="54">
        <f t="shared" si="314"/>
        <v>0</v>
      </c>
      <c r="AI1069" s="55">
        <f t="shared" si="314"/>
        <v>0</v>
      </c>
      <c r="AK1069" s="53">
        <f>SUM(AK1058:AK1068)</f>
        <v>0</v>
      </c>
      <c r="AL1069" s="54">
        <f>SUM(AL1058:AL1068)</f>
        <v>0</v>
      </c>
      <c r="AM1069" s="55">
        <f>SUM(AM1058:AM1068)</f>
        <v>0</v>
      </c>
      <c r="AT1069" s="32">
        <f>IF(SUM(AT1058:AT1068)=0,0,1)</f>
        <v>0</v>
      </c>
    </row>
    <row r="1070" spans="3:50" ht="15" hidden="1" customHeight="1" x14ac:dyDescent="0.3">
      <c r="C1070" s="40"/>
      <c r="D1070" s="34"/>
      <c r="E1070" s="35"/>
      <c r="F1070" s="41">
        <f>Current!AK1070</f>
        <v>0</v>
      </c>
      <c r="G1070" s="42">
        <f>Current!AL1070</f>
        <v>0</v>
      </c>
      <c r="H1070" s="43">
        <f>Current!AM1070</f>
        <v>0</v>
      </c>
      <c r="I1070" s="41">
        <f>Infrastructure!AT1070</f>
        <v>0</v>
      </c>
      <c r="J1070" s="42">
        <f>Infrastructure!AU1070</f>
        <v>0</v>
      </c>
      <c r="K1070" s="43">
        <f>Infrastructure!AV1070</f>
        <v>0</v>
      </c>
      <c r="L1070" s="41">
        <f>'Allocations-in-Kind'!AK1070</f>
        <v>0</v>
      </c>
      <c r="M1070" s="42">
        <f>'Allocations-in-Kind'!AL1070</f>
        <v>0</v>
      </c>
      <c r="N1070" s="43">
        <f>'Allocations-in-Kind'!AM1070</f>
        <v>0</v>
      </c>
      <c r="O1070" s="41"/>
      <c r="P1070" s="42"/>
      <c r="Q1070" s="43"/>
      <c r="R1070" s="41"/>
      <c r="S1070" s="42"/>
      <c r="T1070" s="43"/>
      <c r="U1070" s="41"/>
      <c r="V1070" s="42"/>
      <c r="W1070" s="43"/>
      <c r="X1070" s="41"/>
      <c r="Y1070" s="42"/>
      <c r="Z1070" s="43"/>
      <c r="AA1070" s="41"/>
      <c r="AB1070" s="42"/>
      <c r="AC1070" s="43"/>
      <c r="AD1070" s="41"/>
      <c r="AE1070" s="42"/>
      <c r="AF1070" s="43"/>
      <c r="AG1070" s="41"/>
      <c r="AH1070" s="42"/>
      <c r="AI1070" s="43"/>
      <c r="AK1070" s="41"/>
      <c r="AL1070" s="42"/>
      <c r="AM1070" s="43"/>
      <c r="AT1070" s="32">
        <f>IF(AT1069=0,0,1)</f>
        <v>0</v>
      </c>
    </row>
    <row r="1071" spans="3:50" ht="15" hidden="1" customHeight="1" x14ac:dyDescent="0.3">
      <c r="C1071" s="40" t="s">
        <v>22</v>
      </c>
      <c r="D1071" s="34" t="s">
        <v>2</v>
      </c>
      <c r="E1071" s="35" t="s">
        <v>2</v>
      </c>
      <c r="F1071" s="41">
        <f>Current!AK1071</f>
        <v>0</v>
      </c>
      <c r="G1071" s="42">
        <f>Current!AL1071</f>
        <v>0</v>
      </c>
      <c r="H1071" s="43">
        <f>Current!AM1071</f>
        <v>0</v>
      </c>
      <c r="I1071" s="41">
        <f>Infrastructure!AT1071</f>
        <v>0</v>
      </c>
      <c r="J1071" s="42">
        <f>Infrastructure!AU1071</f>
        <v>0</v>
      </c>
      <c r="K1071" s="43">
        <f>Infrastructure!AV1071</f>
        <v>0</v>
      </c>
      <c r="L1071" s="41">
        <f>'Allocations-in-Kind'!AK1071</f>
        <v>0</v>
      </c>
      <c r="M1071" s="42">
        <f>'Allocations-in-Kind'!AL1071</f>
        <v>0</v>
      </c>
      <c r="N1071" s="43">
        <f>'Allocations-in-Kind'!AM1071</f>
        <v>0</v>
      </c>
      <c r="O1071" s="41"/>
      <c r="P1071" s="42"/>
      <c r="Q1071" s="43"/>
      <c r="R1071" s="41"/>
      <c r="S1071" s="42"/>
      <c r="T1071" s="43"/>
      <c r="U1071" s="41">
        <f>'ES Breakdown'!AK1071</f>
        <v>0</v>
      </c>
      <c r="V1071" s="42">
        <f>'ES Breakdown'!AL1071</f>
        <v>0</v>
      </c>
      <c r="W1071" s="43">
        <f>'ES Breakdown'!AM1071</f>
        <v>0</v>
      </c>
      <c r="X1071" s="41"/>
      <c r="Y1071" s="42"/>
      <c r="Z1071" s="43"/>
      <c r="AA1071" s="41"/>
      <c r="AB1071" s="42"/>
      <c r="AC1071" s="43"/>
      <c r="AD1071" s="41"/>
      <c r="AE1071" s="42"/>
      <c r="AF1071" s="43"/>
      <c r="AG1071" s="41"/>
      <c r="AH1071" s="42"/>
      <c r="AI1071" s="43"/>
      <c r="AK1071" s="41">
        <f t="shared" ref="AK1071:AM1081" si="315">F1071+I1071+L1071+O1071+R1071+U1071+X1071+AA1071+AD1071+AG1071</f>
        <v>0</v>
      </c>
      <c r="AL1071" s="42">
        <f t="shared" si="315"/>
        <v>0</v>
      </c>
      <c r="AM1071" s="43">
        <f t="shared" si="315"/>
        <v>0</v>
      </c>
      <c r="AT1071" s="32">
        <f>IF(LEN(E1071)&lt;2,0,1)</f>
        <v>0</v>
      </c>
      <c r="AV1071" s="23">
        <v>8</v>
      </c>
      <c r="AW1071" s="23">
        <v>11</v>
      </c>
      <c r="AX1071" s="23">
        <v>1</v>
      </c>
    </row>
    <row r="1072" spans="3:50" ht="15" hidden="1" customHeight="1" x14ac:dyDescent="0.3">
      <c r="C1072" s="40" t="s">
        <v>22</v>
      </c>
      <c r="D1072" s="34" t="s">
        <v>2</v>
      </c>
      <c r="E1072" s="35" t="s">
        <v>2</v>
      </c>
      <c r="F1072" s="41">
        <f>Current!AK1072</f>
        <v>0</v>
      </c>
      <c r="G1072" s="42">
        <f>Current!AL1072</f>
        <v>0</v>
      </c>
      <c r="H1072" s="43">
        <f>Current!AM1072</f>
        <v>0</v>
      </c>
      <c r="I1072" s="41">
        <f>Infrastructure!AT1072</f>
        <v>0</v>
      </c>
      <c r="J1072" s="42">
        <f>Infrastructure!AU1072</f>
        <v>0</v>
      </c>
      <c r="K1072" s="43">
        <f>Infrastructure!AV1072</f>
        <v>0</v>
      </c>
      <c r="L1072" s="41">
        <f>'Allocations-in-Kind'!AK1072</f>
        <v>0</v>
      </c>
      <c r="M1072" s="42">
        <f>'Allocations-in-Kind'!AL1072</f>
        <v>0</v>
      </c>
      <c r="N1072" s="43">
        <f>'Allocations-in-Kind'!AM1072</f>
        <v>0</v>
      </c>
      <c r="O1072" s="41"/>
      <c r="P1072" s="42"/>
      <c r="Q1072" s="43"/>
      <c r="R1072" s="41"/>
      <c r="S1072" s="42"/>
      <c r="T1072" s="43"/>
      <c r="U1072" s="41">
        <f>'ES Breakdown'!AK1072</f>
        <v>0</v>
      </c>
      <c r="V1072" s="42">
        <f>'ES Breakdown'!AL1072</f>
        <v>0</v>
      </c>
      <c r="W1072" s="43">
        <f>'ES Breakdown'!AM1072</f>
        <v>0</v>
      </c>
      <c r="X1072" s="41"/>
      <c r="Y1072" s="42"/>
      <c r="Z1072" s="43"/>
      <c r="AA1072" s="41"/>
      <c r="AB1072" s="42"/>
      <c r="AC1072" s="43"/>
      <c r="AD1072" s="41"/>
      <c r="AE1072" s="42"/>
      <c r="AF1072" s="43"/>
      <c r="AG1072" s="41"/>
      <c r="AH1072" s="42"/>
      <c r="AI1072" s="43"/>
      <c r="AK1072" s="41">
        <f t="shared" si="315"/>
        <v>0</v>
      </c>
      <c r="AL1072" s="42">
        <f t="shared" si="315"/>
        <v>0</v>
      </c>
      <c r="AM1072" s="43">
        <f t="shared" si="315"/>
        <v>0</v>
      </c>
      <c r="AT1072" s="32">
        <f t="shared" ref="AT1072:AT1081" si="316">IF(LEN(E1072)&lt;2,0,1)</f>
        <v>0</v>
      </c>
      <c r="AV1072" s="23">
        <v>8</v>
      </c>
      <c r="AW1072" s="23">
        <v>11</v>
      </c>
      <c r="AX1072" s="23">
        <f>IF(AW1072=AW1071,AX1071+1,1)</f>
        <v>2</v>
      </c>
    </row>
    <row r="1073" spans="3:50" ht="15" hidden="1" customHeight="1" x14ac:dyDescent="0.3">
      <c r="C1073" s="40" t="s">
        <v>22</v>
      </c>
      <c r="D1073" s="34" t="s">
        <v>2</v>
      </c>
      <c r="E1073" s="35" t="s">
        <v>2</v>
      </c>
      <c r="F1073" s="41">
        <f>Current!AK1073</f>
        <v>0</v>
      </c>
      <c r="G1073" s="42">
        <f>Current!AL1073</f>
        <v>0</v>
      </c>
      <c r="H1073" s="43">
        <f>Current!AM1073</f>
        <v>0</v>
      </c>
      <c r="I1073" s="41">
        <f>Infrastructure!AT1073</f>
        <v>0</v>
      </c>
      <c r="J1073" s="42">
        <f>Infrastructure!AU1073</f>
        <v>0</v>
      </c>
      <c r="K1073" s="43">
        <f>Infrastructure!AV1073</f>
        <v>0</v>
      </c>
      <c r="L1073" s="41">
        <f>'Allocations-in-Kind'!AK1073</f>
        <v>0</v>
      </c>
      <c r="M1073" s="42">
        <f>'Allocations-in-Kind'!AL1073</f>
        <v>0</v>
      </c>
      <c r="N1073" s="43">
        <f>'Allocations-in-Kind'!AM1073</f>
        <v>0</v>
      </c>
      <c r="O1073" s="41"/>
      <c r="P1073" s="42"/>
      <c r="Q1073" s="43"/>
      <c r="R1073" s="41"/>
      <c r="S1073" s="42"/>
      <c r="T1073" s="43"/>
      <c r="U1073" s="41">
        <f>'ES Breakdown'!AK1073</f>
        <v>0</v>
      </c>
      <c r="V1073" s="42">
        <f>'ES Breakdown'!AL1073</f>
        <v>0</v>
      </c>
      <c r="W1073" s="43">
        <f>'ES Breakdown'!AM1073</f>
        <v>0</v>
      </c>
      <c r="X1073" s="41"/>
      <c r="Y1073" s="42"/>
      <c r="Z1073" s="43"/>
      <c r="AA1073" s="41"/>
      <c r="AB1073" s="42"/>
      <c r="AC1073" s="43"/>
      <c r="AD1073" s="41"/>
      <c r="AE1073" s="42"/>
      <c r="AF1073" s="43"/>
      <c r="AG1073" s="41"/>
      <c r="AH1073" s="42"/>
      <c r="AI1073" s="43"/>
      <c r="AK1073" s="41">
        <f t="shared" si="315"/>
        <v>0</v>
      </c>
      <c r="AL1073" s="42">
        <f t="shared" si="315"/>
        <v>0</v>
      </c>
      <c r="AM1073" s="43">
        <f t="shared" si="315"/>
        <v>0</v>
      </c>
      <c r="AT1073" s="32">
        <f t="shared" si="316"/>
        <v>0</v>
      </c>
      <c r="AV1073" s="23">
        <v>8</v>
      </c>
      <c r="AW1073" s="23">
        <v>11</v>
      </c>
      <c r="AX1073" s="23">
        <f t="shared" ref="AX1073:AX1081" si="317">IF(AW1073=AW1072,AX1072+1,1)</f>
        <v>3</v>
      </c>
    </row>
    <row r="1074" spans="3:50" ht="15" hidden="1" customHeight="1" x14ac:dyDescent="0.3">
      <c r="C1074" s="40" t="s">
        <v>22</v>
      </c>
      <c r="D1074" s="34" t="s">
        <v>2</v>
      </c>
      <c r="E1074" s="35" t="s">
        <v>2</v>
      </c>
      <c r="F1074" s="41">
        <f>Current!AK1074</f>
        <v>0</v>
      </c>
      <c r="G1074" s="42">
        <f>Current!AL1074</f>
        <v>0</v>
      </c>
      <c r="H1074" s="43">
        <f>Current!AM1074</f>
        <v>0</v>
      </c>
      <c r="I1074" s="41">
        <f>Infrastructure!AT1074</f>
        <v>0</v>
      </c>
      <c r="J1074" s="42">
        <f>Infrastructure!AU1074</f>
        <v>0</v>
      </c>
      <c r="K1074" s="43">
        <f>Infrastructure!AV1074</f>
        <v>0</v>
      </c>
      <c r="L1074" s="41">
        <f>'Allocations-in-Kind'!AK1074</f>
        <v>0</v>
      </c>
      <c r="M1074" s="42">
        <f>'Allocations-in-Kind'!AL1074</f>
        <v>0</v>
      </c>
      <c r="N1074" s="43">
        <f>'Allocations-in-Kind'!AM1074</f>
        <v>0</v>
      </c>
      <c r="O1074" s="41"/>
      <c r="P1074" s="42"/>
      <c r="Q1074" s="43"/>
      <c r="R1074" s="41"/>
      <c r="S1074" s="42"/>
      <c r="T1074" s="43"/>
      <c r="U1074" s="41">
        <f>'ES Breakdown'!AK1074</f>
        <v>0</v>
      </c>
      <c r="V1074" s="42">
        <f>'ES Breakdown'!AL1074</f>
        <v>0</v>
      </c>
      <c r="W1074" s="43">
        <f>'ES Breakdown'!AM1074</f>
        <v>0</v>
      </c>
      <c r="X1074" s="41"/>
      <c r="Y1074" s="42"/>
      <c r="Z1074" s="43"/>
      <c r="AA1074" s="41"/>
      <c r="AB1074" s="42"/>
      <c r="AC1074" s="43"/>
      <c r="AD1074" s="41"/>
      <c r="AE1074" s="42"/>
      <c r="AF1074" s="43"/>
      <c r="AG1074" s="41"/>
      <c r="AH1074" s="42"/>
      <c r="AI1074" s="43"/>
      <c r="AK1074" s="41">
        <f t="shared" si="315"/>
        <v>0</v>
      </c>
      <c r="AL1074" s="42">
        <f t="shared" si="315"/>
        <v>0</v>
      </c>
      <c r="AM1074" s="43">
        <f t="shared" si="315"/>
        <v>0</v>
      </c>
      <c r="AT1074" s="32">
        <f t="shared" si="316"/>
        <v>0</v>
      </c>
      <c r="AV1074" s="23">
        <v>8</v>
      </c>
      <c r="AW1074" s="23">
        <v>11</v>
      </c>
      <c r="AX1074" s="23">
        <f t="shared" si="317"/>
        <v>4</v>
      </c>
    </row>
    <row r="1075" spans="3:50" ht="15" hidden="1" customHeight="1" x14ac:dyDescent="0.3">
      <c r="C1075" s="40" t="s">
        <v>22</v>
      </c>
      <c r="D1075" s="34" t="s">
        <v>2</v>
      </c>
      <c r="E1075" s="35" t="s">
        <v>2</v>
      </c>
      <c r="F1075" s="41">
        <f>Current!AK1075</f>
        <v>0</v>
      </c>
      <c r="G1075" s="42">
        <f>Current!AL1075</f>
        <v>0</v>
      </c>
      <c r="H1075" s="43">
        <f>Current!AM1075</f>
        <v>0</v>
      </c>
      <c r="I1075" s="41">
        <f>Infrastructure!AT1075</f>
        <v>0</v>
      </c>
      <c r="J1075" s="42">
        <f>Infrastructure!AU1075</f>
        <v>0</v>
      </c>
      <c r="K1075" s="43">
        <f>Infrastructure!AV1075</f>
        <v>0</v>
      </c>
      <c r="L1075" s="41">
        <f>'Allocations-in-Kind'!AK1075</f>
        <v>0</v>
      </c>
      <c r="M1075" s="42">
        <f>'Allocations-in-Kind'!AL1075</f>
        <v>0</v>
      </c>
      <c r="N1075" s="43">
        <f>'Allocations-in-Kind'!AM1075</f>
        <v>0</v>
      </c>
      <c r="O1075" s="41"/>
      <c r="P1075" s="42"/>
      <c r="Q1075" s="43"/>
      <c r="R1075" s="41"/>
      <c r="S1075" s="42"/>
      <c r="T1075" s="43"/>
      <c r="U1075" s="41">
        <f>'ES Breakdown'!AK1075</f>
        <v>0</v>
      </c>
      <c r="V1075" s="42">
        <f>'ES Breakdown'!AL1075</f>
        <v>0</v>
      </c>
      <c r="W1075" s="43">
        <f>'ES Breakdown'!AM1075</f>
        <v>0</v>
      </c>
      <c r="X1075" s="41"/>
      <c r="Y1075" s="42"/>
      <c r="Z1075" s="43"/>
      <c r="AA1075" s="41"/>
      <c r="AB1075" s="42"/>
      <c r="AC1075" s="43"/>
      <c r="AD1075" s="41"/>
      <c r="AE1075" s="42"/>
      <c r="AF1075" s="43"/>
      <c r="AG1075" s="41"/>
      <c r="AH1075" s="42"/>
      <c r="AI1075" s="43"/>
      <c r="AK1075" s="41">
        <f t="shared" si="315"/>
        <v>0</v>
      </c>
      <c r="AL1075" s="42">
        <f t="shared" si="315"/>
        <v>0</v>
      </c>
      <c r="AM1075" s="43">
        <f t="shared" si="315"/>
        <v>0</v>
      </c>
      <c r="AT1075" s="32">
        <f t="shared" si="316"/>
        <v>0</v>
      </c>
      <c r="AV1075" s="23">
        <v>8</v>
      </c>
      <c r="AW1075" s="23">
        <v>11</v>
      </c>
      <c r="AX1075" s="23">
        <f t="shared" si="317"/>
        <v>5</v>
      </c>
    </row>
    <row r="1076" spans="3:50" ht="15" hidden="1" customHeight="1" x14ac:dyDescent="0.3">
      <c r="C1076" s="40" t="s">
        <v>22</v>
      </c>
      <c r="D1076" s="34" t="s">
        <v>2</v>
      </c>
      <c r="E1076" s="35" t="s">
        <v>2</v>
      </c>
      <c r="F1076" s="41">
        <f>Current!AK1076</f>
        <v>0</v>
      </c>
      <c r="G1076" s="42">
        <f>Current!AL1076</f>
        <v>0</v>
      </c>
      <c r="H1076" s="43">
        <f>Current!AM1076</f>
        <v>0</v>
      </c>
      <c r="I1076" s="41">
        <f>Infrastructure!AT1076</f>
        <v>0</v>
      </c>
      <c r="J1076" s="42">
        <f>Infrastructure!AU1076</f>
        <v>0</v>
      </c>
      <c r="K1076" s="43">
        <f>Infrastructure!AV1076</f>
        <v>0</v>
      </c>
      <c r="L1076" s="41">
        <f>'Allocations-in-Kind'!AK1076</f>
        <v>0</v>
      </c>
      <c r="M1076" s="42">
        <f>'Allocations-in-Kind'!AL1076</f>
        <v>0</v>
      </c>
      <c r="N1076" s="43">
        <f>'Allocations-in-Kind'!AM1076</f>
        <v>0</v>
      </c>
      <c r="O1076" s="41"/>
      <c r="P1076" s="42"/>
      <c r="Q1076" s="43"/>
      <c r="R1076" s="41"/>
      <c r="S1076" s="42"/>
      <c r="T1076" s="43"/>
      <c r="U1076" s="41">
        <f>'ES Breakdown'!AK1076</f>
        <v>0</v>
      </c>
      <c r="V1076" s="42">
        <f>'ES Breakdown'!AL1076</f>
        <v>0</v>
      </c>
      <c r="W1076" s="43">
        <f>'ES Breakdown'!AM1076</f>
        <v>0</v>
      </c>
      <c r="X1076" s="41"/>
      <c r="Y1076" s="42"/>
      <c r="Z1076" s="43"/>
      <c r="AA1076" s="41"/>
      <c r="AB1076" s="42"/>
      <c r="AC1076" s="43"/>
      <c r="AD1076" s="41"/>
      <c r="AE1076" s="42"/>
      <c r="AF1076" s="43"/>
      <c r="AG1076" s="41"/>
      <c r="AH1076" s="42"/>
      <c r="AI1076" s="43"/>
      <c r="AK1076" s="41">
        <f t="shared" si="315"/>
        <v>0</v>
      </c>
      <c r="AL1076" s="42">
        <f t="shared" si="315"/>
        <v>0</v>
      </c>
      <c r="AM1076" s="43">
        <f t="shared" si="315"/>
        <v>0</v>
      </c>
      <c r="AT1076" s="32">
        <f t="shared" si="316"/>
        <v>0</v>
      </c>
      <c r="AV1076" s="23">
        <v>8</v>
      </c>
      <c r="AW1076" s="23">
        <v>11</v>
      </c>
      <c r="AX1076" s="23">
        <f t="shared" si="317"/>
        <v>6</v>
      </c>
    </row>
    <row r="1077" spans="3:50" ht="15" hidden="1" customHeight="1" x14ac:dyDescent="0.3">
      <c r="C1077" s="40" t="s">
        <v>22</v>
      </c>
      <c r="D1077" s="34" t="s">
        <v>2</v>
      </c>
      <c r="E1077" s="35" t="s">
        <v>2</v>
      </c>
      <c r="F1077" s="41">
        <f>Current!AK1077</f>
        <v>0</v>
      </c>
      <c r="G1077" s="42">
        <f>Current!AL1077</f>
        <v>0</v>
      </c>
      <c r="H1077" s="43">
        <f>Current!AM1077</f>
        <v>0</v>
      </c>
      <c r="I1077" s="41">
        <f>Infrastructure!AT1077</f>
        <v>0</v>
      </c>
      <c r="J1077" s="42">
        <f>Infrastructure!AU1077</f>
        <v>0</v>
      </c>
      <c r="K1077" s="43">
        <f>Infrastructure!AV1077</f>
        <v>0</v>
      </c>
      <c r="L1077" s="41">
        <f>'Allocations-in-Kind'!AK1077</f>
        <v>0</v>
      </c>
      <c r="M1077" s="42">
        <f>'Allocations-in-Kind'!AL1077</f>
        <v>0</v>
      </c>
      <c r="N1077" s="43">
        <f>'Allocations-in-Kind'!AM1077</f>
        <v>0</v>
      </c>
      <c r="O1077" s="41"/>
      <c r="P1077" s="42"/>
      <c r="Q1077" s="43"/>
      <c r="R1077" s="41"/>
      <c r="S1077" s="42"/>
      <c r="T1077" s="43"/>
      <c r="U1077" s="41">
        <f>'ES Breakdown'!AK1077</f>
        <v>0</v>
      </c>
      <c r="V1077" s="42">
        <f>'ES Breakdown'!AL1077</f>
        <v>0</v>
      </c>
      <c r="W1077" s="43">
        <f>'ES Breakdown'!AM1077</f>
        <v>0</v>
      </c>
      <c r="X1077" s="41"/>
      <c r="Y1077" s="42"/>
      <c r="Z1077" s="43"/>
      <c r="AA1077" s="41"/>
      <c r="AB1077" s="42"/>
      <c r="AC1077" s="43"/>
      <c r="AD1077" s="41"/>
      <c r="AE1077" s="42"/>
      <c r="AF1077" s="43"/>
      <c r="AG1077" s="41"/>
      <c r="AH1077" s="42"/>
      <c r="AI1077" s="43"/>
      <c r="AK1077" s="41">
        <f t="shared" si="315"/>
        <v>0</v>
      </c>
      <c r="AL1077" s="42">
        <f t="shared" si="315"/>
        <v>0</v>
      </c>
      <c r="AM1077" s="43">
        <f t="shared" si="315"/>
        <v>0</v>
      </c>
      <c r="AT1077" s="32">
        <f t="shared" si="316"/>
        <v>0</v>
      </c>
      <c r="AV1077" s="23">
        <v>8</v>
      </c>
      <c r="AW1077" s="23">
        <v>11</v>
      </c>
      <c r="AX1077" s="23">
        <f t="shared" si="317"/>
        <v>7</v>
      </c>
    </row>
    <row r="1078" spans="3:50" ht="15" hidden="1" customHeight="1" x14ac:dyDescent="0.3">
      <c r="C1078" s="40" t="s">
        <v>22</v>
      </c>
      <c r="D1078" s="34" t="s">
        <v>2</v>
      </c>
      <c r="E1078" s="35" t="s">
        <v>2</v>
      </c>
      <c r="F1078" s="41">
        <f>Current!AK1078</f>
        <v>0</v>
      </c>
      <c r="G1078" s="42">
        <f>Current!AL1078</f>
        <v>0</v>
      </c>
      <c r="H1078" s="43">
        <f>Current!AM1078</f>
        <v>0</v>
      </c>
      <c r="I1078" s="41">
        <f>Infrastructure!AT1078</f>
        <v>0</v>
      </c>
      <c r="J1078" s="42">
        <f>Infrastructure!AU1078</f>
        <v>0</v>
      </c>
      <c r="K1078" s="43">
        <f>Infrastructure!AV1078</f>
        <v>0</v>
      </c>
      <c r="L1078" s="41">
        <f>'Allocations-in-Kind'!AK1078</f>
        <v>0</v>
      </c>
      <c r="M1078" s="42">
        <f>'Allocations-in-Kind'!AL1078</f>
        <v>0</v>
      </c>
      <c r="N1078" s="43">
        <f>'Allocations-in-Kind'!AM1078</f>
        <v>0</v>
      </c>
      <c r="O1078" s="41"/>
      <c r="P1078" s="42"/>
      <c r="Q1078" s="43"/>
      <c r="R1078" s="41"/>
      <c r="S1078" s="42"/>
      <c r="T1078" s="43"/>
      <c r="U1078" s="41">
        <f>'ES Breakdown'!AK1078</f>
        <v>0</v>
      </c>
      <c r="V1078" s="42">
        <f>'ES Breakdown'!AL1078</f>
        <v>0</v>
      </c>
      <c r="W1078" s="43">
        <f>'ES Breakdown'!AM1078</f>
        <v>0</v>
      </c>
      <c r="X1078" s="41"/>
      <c r="Y1078" s="42"/>
      <c r="Z1078" s="43"/>
      <c r="AA1078" s="41"/>
      <c r="AB1078" s="42"/>
      <c r="AC1078" s="43"/>
      <c r="AD1078" s="41"/>
      <c r="AE1078" s="42"/>
      <c r="AF1078" s="43"/>
      <c r="AG1078" s="41"/>
      <c r="AH1078" s="42"/>
      <c r="AI1078" s="43"/>
      <c r="AK1078" s="41">
        <f t="shared" si="315"/>
        <v>0</v>
      </c>
      <c r="AL1078" s="42">
        <f t="shared" si="315"/>
        <v>0</v>
      </c>
      <c r="AM1078" s="43">
        <f t="shared" si="315"/>
        <v>0</v>
      </c>
      <c r="AT1078" s="32">
        <f t="shared" si="316"/>
        <v>0</v>
      </c>
      <c r="AV1078" s="23">
        <v>8</v>
      </c>
      <c r="AW1078" s="23">
        <v>11</v>
      </c>
      <c r="AX1078" s="23">
        <f t="shared" si="317"/>
        <v>8</v>
      </c>
    </row>
    <row r="1079" spans="3:50" ht="15" hidden="1" customHeight="1" x14ac:dyDescent="0.3">
      <c r="C1079" s="40" t="s">
        <v>22</v>
      </c>
      <c r="D1079" s="34" t="s">
        <v>2</v>
      </c>
      <c r="E1079" s="35" t="s">
        <v>2</v>
      </c>
      <c r="F1079" s="41">
        <f>Current!AK1079</f>
        <v>0</v>
      </c>
      <c r="G1079" s="42">
        <f>Current!AL1079</f>
        <v>0</v>
      </c>
      <c r="H1079" s="43">
        <f>Current!AM1079</f>
        <v>0</v>
      </c>
      <c r="I1079" s="41">
        <f>Infrastructure!AT1079</f>
        <v>0</v>
      </c>
      <c r="J1079" s="42">
        <f>Infrastructure!AU1079</f>
        <v>0</v>
      </c>
      <c r="K1079" s="43">
        <f>Infrastructure!AV1079</f>
        <v>0</v>
      </c>
      <c r="L1079" s="41">
        <f>'Allocations-in-Kind'!AK1079</f>
        <v>0</v>
      </c>
      <c r="M1079" s="42">
        <f>'Allocations-in-Kind'!AL1079</f>
        <v>0</v>
      </c>
      <c r="N1079" s="43">
        <f>'Allocations-in-Kind'!AM1079</f>
        <v>0</v>
      </c>
      <c r="O1079" s="41"/>
      <c r="P1079" s="42"/>
      <c r="Q1079" s="43"/>
      <c r="R1079" s="41"/>
      <c r="S1079" s="42"/>
      <c r="T1079" s="43"/>
      <c r="U1079" s="41">
        <f>'ES Breakdown'!AK1079</f>
        <v>0</v>
      </c>
      <c r="V1079" s="42">
        <f>'ES Breakdown'!AL1079</f>
        <v>0</v>
      </c>
      <c r="W1079" s="43">
        <f>'ES Breakdown'!AM1079</f>
        <v>0</v>
      </c>
      <c r="X1079" s="41"/>
      <c r="Y1079" s="42"/>
      <c r="Z1079" s="43"/>
      <c r="AA1079" s="41"/>
      <c r="AB1079" s="42"/>
      <c r="AC1079" s="43"/>
      <c r="AD1079" s="41"/>
      <c r="AE1079" s="42"/>
      <c r="AF1079" s="43"/>
      <c r="AG1079" s="41"/>
      <c r="AH1079" s="42"/>
      <c r="AI1079" s="43"/>
      <c r="AK1079" s="41">
        <f t="shared" si="315"/>
        <v>0</v>
      </c>
      <c r="AL1079" s="42">
        <f t="shared" si="315"/>
        <v>0</v>
      </c>
      <c r="AM1079" s="43">
        <f t="shared" si="315"/>
        <v>0</v>
      </c>
      <c r="AT1079" s="32">
        <f t="shared" si="316"/>
        <v>0</v>
      </c>
      <c r="AV1079" s="23">
        <v>8</v>
      </c>
      <c r="AW1079" s="23">
        <v>11</v>
      </c>
      <c r="AX1079" s="23">
        <f t="shared" si="317"/>
        <v>9</v>
      </c>
    </row>
    <row r="1080" spans="3:50" ht="15" hidden="1" customHeight="1" x14ac:dyDescent="0.3">
      <c r="C1080" s="40" t="s">
        <v>22</v>
      </c>
      <c r="D1080" s="34" t="s">
        <v>2</v>
      </c>
      <c r="E1080" s="35" t="s">
        <v>2</v>
      </c>
      <c r="F1080" s="41">
        <f>Current!AK1080</f>
        <v>0</v>
      </c>
      <c r="G1080" s="42">
        <f>Current!AL1080</f>
        <v>0</v>
      </c>
      <c r="H1080" s="43">
        <f>Current!AM1080</f>
        <v>0</v>
      </c>
      <c r="I1080" s="41">
        <f>Infrastructure!AT1080</f>
        <v>0</v>
      </c>
      <c r="J1080" s="42">
        <f>Infrastructure!AU1080</f>
        <v>0</v>
      </c>
      <c r="K1080" s="43">
        <f>Infrastructure!AV1080</f>
        <v>0</v>
      </c>
      <c r="L1080" s="41">
        <f>'Allocations-in-Kind'!AK1080</f>
        <v>0</v>
      </c>
      <c r="M1080" s="42">
        <f>'Allocations-in-Kind'!AL1080</f>
        <v>0</v>
      </c>
      <c r="N1080" s="43">
        <f>'Allocations-in-Kind'!AM1080</f>
        <v>0</v>
      </c>
      <c r="O1080" s="41"/>
      <c r="P1080" s="42"/>
      <c r="Q1080" s="43"/>
      <c r="R1080" s="41"/>
      <c r="S1080" s="42"/>
      <c r="T1080" s="43"/>
      <c r="U1080" s="41">
        <f>'ES Breakdown'!AK1080</f>
        <v>0</v>
      </c>
      <c r="V1080" s="42">
        <f>'ES Breakdown'!AL1080</f>
        <v>0</v>
      </c>
      <c r="W1080" s="43">
        <f>'ES Breakdown'!AM1080</f>
        <v>0</v>
      </c>
      <c r="X1080" s="41"/>
      <c r="Y1080" s="42"/>
      <c r="Z1080" s="43"/>
      <c r="AA1080" s="41"/>
      <c r="AB1080" s="42"/>
      <c r="AC1080" s="43"/>
      <c r="AD1080" s="41"/>
      <c r="AE1080" s="42"/>
      <c r="AF1080" s="43"/>
      <c r="AG1080" s="41"/>
      <c r="AH1080" s="42"/>
      <c r="AI1080" s="43"/>
      <c r="AK1080" s="41">
        <f t="shared" si="315"/>
        <v>0</v>
      </c>
      <c r="AL1080" s="42">
        <f t="shared" si="315"/>
        <v>0</v>
      </c>
      <c r="AM1080" s="43">
        <f t="shared" si="315"/>
        <v>0</v>
      </c>
      <c r="AT1080" s="32">
        <f t="shared" si="316"/>
        <v>0</v>
      </c>
      <c r="AV1080" s="23">
        <v>8</v>
      </c>
      <c r="AW1080" s="23">
        <v>11</v>
      </c>
      <c r="AX1080" s="23">
        <f t="shared" si="317"/>
        <v>10</v>
      </c>
    </row>
    <row r="1081" spans="3:50" ht="15" hidden="1" customHeight="1" x14ac:dyDescent="0.3">
      <c r="C1081" s="40" t="s">
        <v>23</v>
      </c>
      <c r="D1081" s="34" t="s">
        <v>2</v>
      </c>
      <c r="E1081" s="35" t="s">
        <v>2</v>
      </c>
      <c r="F1081" s="41">
        <f>Current!AK1081</f>
        <v>0</v>
      </c>
      <c r="G1081" s="42">
        <f>Current!AL1081</f>
        <v>0</v>
      </c>
      <c r="H1081" s="43">
        <f>Current!AM1081</f>
        <v>0</v>
      </c>
      <c r="I1081" s="41">
        <f>Infrastructure!AT1081</f>
        <v>0</v>
      </c>
      <c r="J1081" s="42">
        <f>Infrastructure!AU1081</f>
        <v>0</v>
      </c>
      <c r="K1081" s="43">
        <f>Infrastructure!AV1081</f>
        <v>0</v>
      </c>
      <c r="L1081" s="41">
        <f>'Allocations-in-Kind'!AK1081</f>
        <v>0</v>
      </c>
      <c r="M1081" s="42">
        <f>'Allocations-in-Kind'!AL1081</f>
        <v>0</v>
      </c>
      <c r="N1081" s="43">
        <f>'Allocations-in-Kind'!AM1081</f>
        <v>0</v>
      </c>
      <c r="O1081" s="41"/>
      <c r="P1081" s="42"/>
      <c r="Q1081" s="43"/>
      <c r="R1081" s="41"/>
      <c r="S1081" s="42"/>
      <c r="T1081" s="43"/>
      <c r="U1081" s="41">
        <f>'ES Breakdown'!AK1081</f>
        <v>0</v>
      </c>
      <c r="V1081" s="42">
        <f>'ES Breakdown'!AL1081</f>
        <v>0</v>
      </c>
      <c r="W1081" s="43">
        <f>'ES Breakdown'!AM1081</f>
        <v>0</v>
      </c>
      <c r="X1081" s="41"/>
      <c r="Y1081" s="42"/>
      <c r="Z1081" s="43"/>
      <c r="AA1081" s="41"/>
      <c r="AB1081" s="42"/>
      <c r="AC1081" s="43"/>
      <c r="AD1081" s="41"/>
      <c r="AE1081" s="42"/>
      <c r="AF1081" s="43"/>
      <c r="AG1081" s="41"/>
      <c r="AH1081" s="42"/>
      <c r="AI1081" s="43"/>
      <c r="AK1081" s="41">
        <f t="shared" si="315"/>
        <v>0</v>
      </c>
      <c r="AL1081" s="42">
        <f t="shared" si="315"/>
        <v>0</v>
      </c>
      <c r="AM1081" s="43">
        <f t="shared" si="315"/>
        <v>0</v>
      </c>
      <c r="AT1081" s="32">
        <f t="shared" si="316"/>
        <v>0</v>
      </c>
      <c r="AV1081" s="23">
        <v>8</v>
      </c>
      <c r="AW1081" s="23">
        <v>12</v>
      </c>
      <c r="AX1081" s="23">
        <f t="shared" si="317"/>
        <v>1</v>
      </c>
    </row>
    <row r="1082" spans="3:50" ht="15" hidden="1" customHeight="1" x14ac:dyDescent="0.3">
      <c r="C1082" s="50" t="str">
        <f>IF(LEN(E1081)&lt;1,"","Total: " &amp; LEFT(E1081,LEN(E1081)-21) &amp; "Municipalities")</f>
        <v/>
      </c>
      <c r="D1082" s="51"/>
      <c r="E1082" s="52"/>
      <c r="F1082" s="53">
        <f>Current!AK1082</f>
        <v>0</v>
      </c>
      <c r="G1082" s="54">
        <f>Current!AL1082</f>
        <v>0</v>
      </c>
      <c r="H1082" s="55">
        <f>Current!AM1082</f>
        <v>0</v>
      </c>
      <c r="I1082" s="53">
        <f>Infrastructure!AT1082</f>
        <v>0</v>
      </c>
      <c r="J1082" s="54">
        <f>Infrastructure!AU1082</f>
        <v>0</v>
      </c>
      <c r="K1082" s="55">
        <f>Infrastructure!AV1082</f>
        <v>0</v>
      </c>
      <c r="L1082" s="53">
        <f>'Allocations-in-Kind'!AK1082</f>
        <v>0</v>
      </c>
      <c r="M1082" s="54">
        <f>'Allocations-in-Kind'!AL1082</f>
        <v>0</v>
      </c>
      <c r="N1082" s="55">
        <f>'Allocations-in-Kind'!AM1082</f>
        <v>0</v>
      </c>
      <c r="O1082" s="53">
        <f t="shared" ref="O1082:AI1082" si="318">SUM(O1071:O1081)</f>
        <v>0</v>
      </c>
      <c r="P1082" s="54">
        <f t="shared" si="318"/>
        <v>0</v>
      </c>
      <c r="Q1082" s="55">
        <f t="shared" si="318"/>
        <v>0</v>
      </c>
      <c r="R1082" s="53">
        <f t="shared" si="318"/>
        <v>0</v>
      </c>
      <c r="S1082" s="54">
        <f t="shared" si="318"/>
        <v>0</v>
      </c>
      <c r="T1082" s="55">
        <f t="shared" si="318"/>
        <v>0</v>
      </c>
      <c r="U1082" s="53">
        <f t="shared" si="318"/>
        <v>0</v>
      </c>
      <c r="V1082" s="54">
        <f t="shared" si="318"/>
        <v>0</v>
      </c>
      <c r="W1082" s="55">
        <f t="shared" si="318"/>
        <v>0</v>
      </c>
      <c r="X1082" s="53">
        <f t="shared" si="318"/>
        <v>0</v>
      </c>
      <c r="Y1082" s="54">
        <f t="shared" si="318"/>
        <v>0</v>
      </c>
      <c r="Z1082" s="55">
        <f t="shared" si="318"/>
        <v>0</v>
      </c>
      <c r="AA1082" s="53">
        <f t="shared" si="318"/>
        <v>0</v>
      </c>
      <c r="AB1082" s="54">
        <f t="shared" si="318"/>
        <v>0</v>
      </c>
      <c r="AC1082" s="55">
        <f t="shared" si="318"/>
        <v>0</v>
      </c>
      <c r="AD1082" s="53">
        <f t="shared" si="318"/>
        <v>0</v>
      </c>
      <c r="AE1082" s="54">
        <f t="shared" si="318"/>
        <v>0</v>
      </c>
      <c r="AF1082" s="55">
        <f t="shared" si="318"/>
        <v>0</v>
      </c>
      <c r="AG1082" s="53">
        <f t="shared" si="318"/>
        <v>0</v>
      </c>
      <c r="AH1082" s="54">
        <f t="shared" si="318"/>
        <v>0</v>
      </c>
      <c r="AI1082" s="55">
        <f t="shared" si="318"/>
        <v>0</v>
      </c>
      <c r="AK1082" s="53">
        <f>SUM(AK1071:AK1081)</f>
        <v>0</v>
      </c>
      <c r="AL1082" s="54">
        <f>SUM(AL1071:AL1081)</f>
        <v>0</v>
      </c>
      <c r="AM1082" s="55">
        <f>SUM(AM1071:AM1081)</f>
        <v>0</v>
      </c>
      <c r="AT1082" s="32">
        <f>IF(SUM(AT1071:AT1081)=0,0,1)</f>
        <v>0</v>
      </c>
    </row>
    <row r="1083" spans="3:50" ht="15" hidden="1" customHeight="1" x14ac:dyDescent="0.3">
      <c r="C1083" s="40"/>
      <c r="D1083" s="34"/>
      <c r="E1083" s="35"/>
      <c r="F1083" s="41">
        <f>Current!AK1083</f>
        <v>0</v>
      </c>
      <c r="G1083" s="42">
        <f>Current!AL1083</f>
        <v>0</v>
      </c>
      <c r="H1083" s="43">
        <f>Current!AM1083</f>
        <v>0</v>
      </c>
      <c r="I1083" s="41">
        <f>Infrastructure!AT1083</f>
        <v>0</v>
      </c>
      <c r="J1083" s="42">
        <f>Infrastructure!AU1083</f>
        <v>0</v>
      </c>
      <c r="K1083" s="43">
        <f>Infrastructure!AV1083</f>
        <v>0</v>
      </c>
      <c r="L1083" s="41">
        <f>'Allocations-in-Kind'!AK1083</f>
        <v>0</v>
      </c>
      <c r="M1083" s="42">
        <f>'Allocations-in-Kind'!AL1083</f>
        <v>0</v>
      </c>
      <c r="N1083" s="43">
        <f>'Allocations-in-Kind'!AM1083</f>
        <v>0</v>
      </c>
      <c r="O1083" s="41"/>
      <c r="P1083" s="42"/>
      <c r="Q1083" s="43"/>
      <c r="R1083" s="41"/>
      <c r="S1083" s="42"/>
      <c r="T1083" s="43"/>
      <c r="U1083" s="41"/>
      <c r="V1083" s="42"/>
      <c r="W1083" s="43"/>
      <c r="X1083" s="41"/>
      <c r="Y1083" s="42"/>
      <c r="Z1083" s="43"/>
      <c r="AA1083" s="41"/>
      <c r="AB1083" s="42"/>
      <c r="AC1083" s="43"/>
      <c r="AD1083" s="41"/>
      <c r="AE1083" s="42"/>
      <c r="AF1083" s="43"/>
      <c r="AG1083" s="41"/>
      <c r="AH1083" s="42"/>
      <c r="AI1083" s="43"/>
      <c r="AK1083" s="41"/>
      <c r="AL1083" s="42"/>
      <c r="AM1083" s="43"/>
      <c r="AT1083" s="32">
        <f>IF(AT1082=0,0,1)</f>
        <v>0</v>
      </c>
    </row>
    <row r="1084" spans="3:50" ht="15" hidden="1" customHeight="1" x14ac:dyDescent="0.3">
      <c r="C1084" s="40" t="s">
        <v>22</v>
      </c>
      <c r="D1084" s="34" t="s">
        <v>2</v>
      </c>
      <c r="E1084" s="35" t="s">
        <v>2</v>
      </c>
      <c r="F1084" s="41">
        <f>Current!AK1084</f>
        <v>0</v>
      </c>
      <c r="G1084" s="42">
        <f>Current!AL1084</f>
        <v>0</v>
      </c>
      <c r="H1084" s="43">
        <f>Current!AM1084</f>
        <v>0</v>
      </c>
      <c r="I1084" s="41">
        <f>Infrastructure!AT1084</f>
        <v>0</v>
      </c>
      <c r="J1084" s="42">
        <f>Infrastructure!AU1084</f>
        <v>0</v>
      </c>
      <c r="K1084" s="43">
        <f>Infrastructure!AV1084</f>
        <v>0</v>
      </c>
      <c r="L1084" s="41">
        <f>'Allocations-in-Kind'!AK1084</f>
        <v>0</v>
      </c>
      <c r="M1084" s="42">
        <f>'Allocations-in-Kind'!AL1084</f>
        <v>0</v>
      </c>
      <c r="N1084" s="43">
        <f>'Allocations-in-Kind'!AM1084</f>
        <v>0</v>
      </c>
      <c r="O1084" s="41"/>
      <c r="P1084" s="42"/>
      <c r="Q1084" s="43"/>
      <c r="R1084" s="41"/>
      <c r="S1084" s="42"/>
      <c r="T1084" s="43"/>
      <c r="U1084" s="41">
        <f>'ES Breakdown'!AK1084</f>
        <v>0</v>
      </c>
      <c r="V1084" s="42">
        <f>'ES Breakdown'!AL1084</f>
        <v>0</v>
      </c>
      <c r="W1084" s="43">
        <f>'ES Breakdown'!AM1084</f>
        <v>0</v>
      </c>
      <c r="X1084" s="41"/>
      <c r="Y1084" s="42"/>
      <c r="Z1084" s="43"/>
      <c r="AA1084" s="41"/>
      <c r="AB1084" s="42"/>
      <c r="AC1084" s="43"/>
      <c r="AD1084" s="41"/>
      <c r="AE1084" s="42"/>
      <c r="AF1084" s="43"/>
      <c r="AG1084" s="41"/>
      <c r="AH1084" s="42"/>
      <c r="AI1084" s="43"/>
      <c r="AK1084" s="41">
        <f t="shared" ref="AK1084:AM1094" si="319">F1084+I1084+L1084+O1084+R1084+U1084+X1084+AA1084+AD1084+AG1084</f>
        <v>0</v>
      </c>
      <c r="AL1084" s="42">
        <f t="shared" si="319"/>
        <v>0</v>
      </c>
      <c r="AM1084" s="43">
        <f t="shared" si="319"/>
        <v>0</v>
      </c>
      <c r="AT1084" s="32">
        <f>IF(LEN(E1084)&lt;2,0,1)</f>
        <v>0</v>
      </c>
      <c r="AV1084" s="23">
        <v>8</v>
      </c>
      <c r="AW1084" s="23">
        <v>13</v>
      </c>
      <c r="AX1084" s="23">
        <v>1</v>
      </c>
    </row>
    <row r="1085" spans="3:50" ht="15" hidden="1" customHeight="1" x14ac:dyDescent="0.3">
      <c r="C1085" s="40" t="s">
        <v>22</v>
      </c>
      <c r="D1085" s="34" t="s">
        <v>2</v>
      </c>
      <c r="E1085" s="35" t="s">
        <v>2</v>
      </c>
      <c r="F1085" s="41">
        <f>Current!AK1085</f>
        <v>0</v>
      </c>
      <c r="G1085" s="42">
        <f>Current!AL1085</f>
        <v>0</v>
      </c>
      <c r="H1085" s="43">
        <f>Current!AM1085</f>
        <v>0</v>
      </c>
      <c r="I1085" s="41">
        <f>Infrastructure!AT1085</f>
        <v>0</v>
      </c>
      <c r="J1085" s="42">
        <f>Infrastructure!AU1085</f>
        <v>0</v>
      </c>
      <c r="K1085" s="43">
        <f>Infrastructure!AV1085</f>
        <v>0</v>
      </c>
      <c r="L1085" s="41">
        <f>'Allocations-in-Kind'!AK1085</f>
        <v>0</v>
      </c>
      <c r="M1085" s="42">
        <f>'Allocations-in-Kind'!AL1085</f>
        <v>0</v>
      </c>
      <c r="N1085" s="43">
        <f>'Allocations-in-Kind'!AM1085</f>
        <v>0</v>
      </c>
      <c r="O1085" s="41"/>
      <c r="P1085" s="42"/>
      <c r="Q1085" s="43"/>
      <c r="R1085" s="41"/>
      <c r="S1085" s="42"/>
      <c r="T1085" s="43"/>
      <c r="U1085" s="41">
        <f>'ES Breakdown'!AK1085</f>
        <v>0</v>
      </c>
      <c r="V1085" s="42">
        <f>'ES Breakdown'!AL1085</f>
        <v>0</v>
      </c>
      <c r="W1085" s="43">
        <f>'ES Breakdown'!AM1085</f>
        <v>0</v>
      </c>
      <c r="X1085" s="41"/>
      <c r="Y1085" s="42"/>
      <c r="Z1085" s="43"/>
      <c r="AA1085" s="41"/>
      <c r="AB1085" s="42"/>
      <c r="AC1085" s="43"/>
      <c r="AD1085" s="41"/>
      <c r="AE1085" s="42"/>
      <c r="AF1085" s="43"/>
      <c r="AG1085" s="41"/>
      <c r="AH1085" s="42"/>
      <c r="AI1085" s="43"/>
      <c r="AK1085" s="41">
        <f t="shared" si="319"/>
        <v>0</v>
      </c>
      <c r="AL1085" s="42">
        <f t="shared" si="319"/>
        <v>0</v>
      </c>
      <c r="AM1085" s="43">
        <f t="shared" si="319"/>
        <v>0</v>
      </c>
      <c r="AT1085" s="32">
        <f t="shared" ref="AT1085:AT1094" si="320">IF(LEN(E1085)&lt;2,0,1)</f>
        <v>0</v>
      </c>
      <c r="AV1085" s="23">
        <v>8</v>
      </c>
      <c r="AW1085" s="23">
        <v>13</v>
      </c>
      <c r="AX1085" s="23">
        <f>IF(AW1085=AW1084,AX1084+1,1)</f>
        <v>2</v>
      </c>
    </row>
    <row r="1086" spans="3:50" ht="15" hidden="1" customHeight="1" x14ac:dyDescent="0.3">
      <c r="C1086" s="40" t="s">
        <v>22</v>
      </c>
      <c r="D1086" s="34" t="s">
        <v>2</v>
      </c>
      <c r="E1086" s="35" t="s">
        <v>2</v>
      </c>
      <c r="F1086" s="41">
        <f>Current!AK1086</f>
        <v>0</v>
      </c>
      <c r="G1086" s="42">
        <f>Current!AL1086</f>
        <v>0</v>
      </c>
      <c r="H1086" s="43">
        <f>Current!AM1086</f>
        <v>0</v>
      </c>
      <c r="I1086" s="41">
        <f>Infrastructure!AT1086</f>
        <v>0</v>
      </c>
      <c r="J1086" s="42">
        <f>Infrastructure!AU1086</f>
        <v>0</v>
      </c>
      <c r="K1086" s="43">
        <f>Infrastructure!AV1086</f>
        <v>0</v>
      </c>
      <c r="L1086" s="41">
        <f>'Allocations-in-Kind'!AK1086</f>
        <v>0</v>
      </c>
      <c r="M1086" s="42">
        <f>'Allocations-in-Kind'!AL1086</f>
        <v>0</v>
      </c>
      <c r="N1086" s="43">
        <f>'Allocations-in-Kind'!AM1086</f>
        <v>0</v>
      </c>
      <c r="O1086" s="41"/>
      <c r="P1086" s="42"/>
      <c r="Q1086" s="43"/>
      <c r="R1086" s="41"/>
      <c r="S1086" s="42"/>
      <c r="T1086" s="43"/>
      <c r="U1086" s="41">
        <f>'ES Breakdown'!AK1086</f>
        <v>0</v>
      </c>
      <c r="V1086" s="42">
        <f>'ES Breakdown'!AL1086</f>
        <v>0</v>
      </c>
      <c r="W1086" s="43">
        <f>'ES Breakdown'!AM1086</f>
        <v>0</v>
      </c>
      <c r="X1086" s="41"/>
      <c r="Y1086" s="42"/>
      <c r="Z1086" s="43"/>
      <c r="AA1086" s="41"/>
      <c r="AB1086" s="42"/>
      <c r="AC1086" s="43"/>
      <c r="AD1086" s="41"/>
      <c r="AE1086" s="42"/>
      <c r="AF1086" s="43"/>
      <c r="AG1086" s="41"/>
      <c r="AH1086" s="42"/>
      <c r="AI1086" s="43"/>
      <c r="AK1086" s="41">
        <f t="shared" si="319"/>
        <v>0</v>
      </c>
      <c r="AL1086" s="42">
        <f t="shared" si="319"/>
        <v>0</v>
      </c>
      <c r="AM1086" s="43">
        <f t="shared" si="319"/>
        <v>0</v>
      </c>
      <c r="AT1086" s="32">
        <f t="shared" si="320"/>
        <v>0</v>
      </c>
      <c r="AV1086" s="23">
        <v>8</v>
      </c>
      <c r="AW1086" s="23">
        <v>13</v>
      </c>
      <c r="AX1086" s="23">
        <f t="shared" ref="AX1086:AX1094" si="321">IF(AW1086=AW1085,AX1085+1,1)</f>
        <v>3</v>
      </c>
    </row>
    <row r="1087" spans="3:50" ht="15" hidden="1" customHeight="1" x14ac:dyDescent="0.3">
      <c r="C1087" s="40" t="s">
        <v>22</v>
      </c>
      <c r="D1087" s="34" t="s">
        <v>2</v>
      </c>
      <c r="E1087" s="35" t="s">
        <v>2</v>
      </c>
      <c r="F1087" s="41">
        <f>Current!AK1087</f>
        <v>0</v>
      </c>
      <c r="G1087" s="42">
        <f>Current!AL1087</f>
        <v>0</v>
      </c>
      <c r="H1087" s="43">
        <f>Current!AM1087</f>
        <v>0</v>
      </c>
      <c r="I1087" s="41">
        <f>Infrastructure!AT1087</f>
        <v>0</v>
      </c>
      <c r="J1087" s="42">
        <f>Infrastructure!AU1087</f>
        <v>0</v>
      </c>
      <c r="K1087" s="43">
        <f>Infrastructure!AV1087</f>
        <v>0</v>
      </c>
      <c r="L1087" s="41">
        <f>'Allocations-in-Kind'!AK1087</f>
        <v>0</v>
      </c>
      <c r="M1087" s="42">
        <f>'Allocations-in-Kind'!AL1087</f>
        <v>0</v>
      </c>
      <c r="N1087" s="43">
        <f>'Allocations-in-Kind'!AM1087</f>
        <v>0</v>
      </c>
      <c r="O1087" s="41"/>
      <c r="P1087" s="42"/>
      <c r="Q1087" s="43"/>
      <c r="R1087" s="41"/>
      <c r="S1087" s="42"/>
      <c r="T1087" s="43"/>
      <c r="U1087" s="41">
        <f>'ES Breakdown'!AK1087</f>
        <v>0</v>
      </c>
      <c r="V1087" s="42">
        <f>'ES Breakdown'!AL1087</f>
        <v>0</v>
      </c>
      <c r="W1087" s="43">
        <f>'ES Breakdown'!AM1087</f>
        <v>0</v>
      </c>
      <c r="X1087" s="41"/>
      <c r="Y1087" s="42"/>
      <c r="Z1087" s="43"/>
      <c r="AA1087" s="41"/>
      <c r="AB1087" s="42"/>
      <c r="AC1087" s="43"/>
      <c r="AD1087" s="41"/>
      <c r="AE1087" s="42"/>
      <c r="AF1087" s="43"/>
      <c r="AG1087" s="41"/>
      <c r="AH1087" s="42"/>
      <c r="AI1087" s="43"/>
      <c r="AK1087" s="41">
        <f t="shared" si="319"/>
        <v>0</v>
      </c>
      <c r="AL1087" s="42">
        <f t="shared" si="319"/>
        <v>0</v>
      </c>
      <c r="AM1087" s="43">
        <f t="shared" si="319"/>
        <v>0</v>
      </c>
      <c r="AT1087" s="32">
        <f t="shared" si="320"/>
        <v>0</v>
      </c>
      <c r="AV1087" s="23">
        <v>8</v>
      </c>
      <c r="AW1087" s="23">
        <v>13</v>
      </c>
      <c r="AX1087" s="23">
        <f t="shared" si="321"/>
        <v>4</v>
      </c>
    </row>
    <row r="1088" spans="3:50" ht="15" hidden="1" customHeight="1" x14ac:dyDescent="0.3">
      <c r="C1088" s="40" t="s">
        <v>22</v>
      </c>
      <c r="D1088" s="34" t="s">
        <v>2</v>
      </c>
      <c r="E1088" s="35" t="s">
        <v>2</v>
      </c>
      <c r="F1088" s="41">
        <f>Current!AK1088</f>
        <v>0</v>
      </c>
      <c r="G1088" s="42">
        <f>Current!AL1088</f>
        <v>0</v>
      </c>
      <c r="H1088" s="43">
        <f>Current!AM1088</f>
        <v>0</v>
      </c>
      <c r="I1088" s="41">
        <f>Infrastructure!AT1088</f>
        <v>0</v>
      </c>
      <c r="J1088" s="42">
        <f>Infrastructure!AU1088</f>
        <v>0</v>
      </c>
      <c r="K1088" s="43">
        <f>Infrastructure!AV1088</f>
        <v>0</v>
      </c>
      <c r="L1088" s="41">
        <f>'Allocations-in-Kind'!AK1088</f>
        <v>0</v>
      </c>
      <c r="M1088" s="42">
        <f>'Allocations-in-Kind'!AL1088</f>
        <v>0</v>
      </c>
      <c r="N1088" s="43">
        <f>'Allocations-in-Kind'!AM1088</f>
        <v>0</v>
      </c>
      <c r="O1088" s="41"/>
      <c r="P1088" s="42"/>
      <c r="Q1088" s="43"/>
      <c r="R1088" s="41"/>
      <c r="S1088" s="42"/>
      <c r="T1088" s="43"/>
      <c r="U1088" s="41">
        <f>'ES Breakdown'!AK1088</f>
        <v>0</v>
      </c>
      <c r="V1088" s="42">
        <f>'ES Breakdown'!AL1088</f>
        <v>0</v>
      </c>
      <c r="W1088" s="43">
        <f>'ES Breakdown'!AM1088</f>
        <v>0</v>
      </c>
      <c r="X1088" s="41"/>
      <c r="Y1088" s="42"/>
      <c r="Z1088" s="43"/>
      <c r="AA1088" s="41"/>
      <c r="AB1088" s="42"/>
      <c r="AC1088" s="43"/>
      <c r="AD1088" s="41"/>
      <c r="AE1088" s="42"/>
      <c r="AF1088" s="43"/>
      <c r="AG1088" s="41"/>
      <c r="AH1088" s="42"/>
      <c r="AI1088" s="43"/>
      <c r="AK1088" s="41">
        <f t="shared" si="319"/>
        <v>0</v>
      </c>
      <c r="AL1088" s="42">
        <f t="shared" si="319"/>
        <v>0</v>
      </c>
      <c r="AM1088" s="43">
        <f t="shared" si="319"/>
        <v>0</v>
      </c>
      <c r="AT1088" s="32">
        <f t="shared" si="320"/>
        <v>0</v>
      </c>
      <c r="AV1088" s="23">
        <v>8</v>
      </c>
      <c r="AW1088" s="23">
        <v>13</v>
      </c>
      <c r="AX1088" s="23">
        <f t="shared" si="321"/>
        <v>5</v>
      </c>
    </row>
    <row r="1089" spans="3:50" ht="15" hidden="1" customHeight="1" x14ac:dyDescent="0.3">
      <c r="C1089" s="40" t="s">
        <v>22</v>
      </c>
      <c r="D1089" s="34" t="s">
        <v>2</v>
      </c>
      <c r="E1089" s="35" t="s">
        <v>2</v>
      </c>
      <c r="F1089" s="41">
        <f>Current!AK1089</f>
        <v>0</v>
      </c>
      <c r="G1089" s="42">
        <f>Current!AL1089</f>
        <v>0</v>
      </c>
      <c r="H1089" s="43">
        <f>Current!AM1089</f>
        <v>0</v>
      </c>
      <c r="I1089" s="41">
        <f>Infrastructure!AT1089</f>
        <v>0</v>
      </c>
      <c r="J1089" s="42">
        <f>Infrastructure!AU1089</f>
        <v>0</v>
      </c>
      <c r="K1089" s="43">
        <f>Infrastructure!AV1089</f>
        <v>0</v>
      </c>
      <c r="L1089" s="41">
        <f>'Allocations-in-Kind'!AK1089</f>
        <v>0</v>
      </c>
      <c r="M1089" s="42">
        <f>'Allocations-in-Kind'!AL1089</f>
        <v>0</v>
      </c>
      <c r="N1089" s="43">
        <f>'Allocations-in-Kind'!AM1089</f>
        <v>0</v>
      </c>
      <c r="O1089" s="41"/>
      <c r="P1089" s="42"/>
      <c r="Q1089" s="43"/>
      <c r="R1089" s="41"/>
      <c r="S1089" s="42"/>
      <c r="T1089" s="43"/>
      <c r="U1089" s="41">
        <f>'ES Breakdown'!AK1089</f>
        <v>0</v>
      </c>
      <c r="V1089" s="42">
        <f>'ES Breakdown'!AL1089</f>
        <v>0</v>
      </c>
      <c r="W1089" s="43">
        <f>'ES Breakdown'!AM1089</f>
        <v>0</v>
      </c>
      <c r="X1089" s="41"/>
      <c r="Y1089" s="42"/>
      <c r="Z1089" s="43"/>
      <c r="AA1089" s="41"/>
      <c r="AB1089" s="42"/>
      <c r="AC1089" s="43"/>
      <c r="AD1089" s="41"/>
      <c r="AE1089" s="42"/>
      <c r="AF1089" s="43"/>
      <c r="AG1089" s="41"/>
      <c r="AH1089" s="42"/>
      <c r="AI1089" s="43"/>
      <c r="AK1089" s="41">
        <f t="shared" si="319"/>
        <v>0</v>
      </c>
      <c r="AL1089" s="42">
        <f t="shared" si="319"/>
        <v>0</v>
      </c>
      <c r="AM1089" s="43">
        <f t="shared" si="319"/>
        <v>0</v>
      </c>
      <c r="AT1089" s="32">
        <f t="shared" si="320"/>
        <v>0</v>
      </c>
      <c r="AV1089" s="23">
        <v>8</v>
      </c>
      <c r="AW1089" s="23">
        <v>13</v>
      </c>
      <c r="AX1089" s="23">
        <f t="shared" si="321"/>
        <v>6</v>
      </c>
    </row>
    <row r="1090" spans="3:50" ht="15" hidden="1" customHeight="1" x14ac:dyDescent="0.3">
      <c r="C1090" s="40" t="s">
        <v>22</v>
      </c>
      <c r="D1090" s="34" t="s">
        <v>2</v>
      </c>
      <c r="E1090" s="35" t="s">
        <v>2</v>
      </c>
      <c r="F1090" s="41">
        <f>Current!AK1090</f>
        <v>0</v>
      </c>
      <c r="G1090" s="42">
        <f>Current!AL1090</f>
        <v>0</v>
      </c>
      <c r="H1090" s="43">
        <f>Current!AM1090</f>
        <v>0</v>
      </c>
      <c r="I1090" s="41">
        <f>Infrastructure!AT1090</f>
        <v>0</v>
      </c>
      <c r="J1090" s="42">
        <f>Infrastructure!AU1090</f>
        <v>0</v>
      </c>
      <c r="K1090" s="43">
        <f>Infrastructure!AV1090</f>
        <v>0</v>
      </c>
      <c r="L1090" s="41">
        <f>'Allocations-in-Kind'!AK1090</f>
        <v>0</v>
      </c>
      <c r="M1090" s="42">
        <f>'Allocations-in-Kind'!AL1090</f>
        <v>0</v>
      </c>
      <c r="N1090" s="43">
        <f>'Allocations-in-Kind'!AM1090</f>
        <v>0</v>
      </c>
      <c r="O1090" s="41"/>
      <c r="P1090" s="42"/>
      <c r="Q1090" s="43"/>
      <c r="R1090" s="41"/>
      <c r="S1090" s="42"/>
      <c r="T1090" s="43"/>
      <c r="U1090" s="41">
        <f>'ES Breakdown'!AK1090</f>
        <v>0</v>
      </c>
      <c r="V1090" s="42">
        <f>'ES Breakdown'!AL1090</f>
        <v>0</v>
      </c>
      <c r="W1090" s="43">
        <f>'ES Breakdown'!AM1090</f>
        <v>0</v>
      </c>
      <c r="X1090" s="41"/>
      <c r="Y1090" s="42"/>
      <c r="Z1090" s="43"/>
      <c r="AA1090" s="41"/>
      <c r="AB1090" s="42"/>
      <c r="AC1090" s="43"/>
      <c r="AD1090" s="41"/>
      <c r="AE1090" s="42"/>
      <c r="AF1090" s="43"/>
      <c r="AG1090" s="41"/>
      <c r="AH1090" s="42"/>
      <c r="AI1090" s="43"/>
      <c r="AK1090" s="41">
        <f t="shared" si="319"/>
        <v>0</v>
      </c>
      <c r="AL1090" s="42">
        <f t="shared" si="319"/>
        <v>0</v>
      </c>
      <c r="AM1090" s="43">
        <f t="shared" si="319"/>
        <v>0</v>
      </c>
      <c r="AT1090" s="32">
        <f t="shared" si="320"/>
        <v>0</v>
      </c>
      <c r="AV1090" s="23">
        <v>8</v>
      </c>
      <c r="AW1090" s="23">
        <v>13</v>
      </c>
      <c r="AX1090" s="23">
        <f t="shared" si="321"/>
        <v>7</v>
      </c>
    </row>
    <row r="1091" spans="3:50" ht="15" hidden="1" customHeight="1" x14ac:dyDescent="0.3">
      <c r="C1091" s="40" t="s">
        <v>22</v>
      </c>
      <c r="D1091" s="34" t="s">
        <v>2</v>
      </c>
      <c r="E1091" s="35" t="s">
        <v>2</v>
      </c>
      <c r="F1091" s="41">
        <f>Current!AK1091</f>
        <v>0</v>
      </c>
      <c r="G1091" s="42">
        <f>Current!AL1091</f>
        <v>0</v>
      </c>
      <c r="H1091" s="43">
        <f>Current!AM1091</f>
        <v>0</v>
      </c>
      <c r="I1091" s="41">
        <f>Infrastructure!AT1091</f>
        <v>0</v>
      </c>
      <c r="J1091" s="42">
        <f>Infrastructure!AU1091</f>
        <v>0</v>
      </c>
      <c r="K1091" s="43">
        <f>Infrastructure!AV1091</f>
        <v>0</v>
      </c>
      <c r="L1091" s="41">
        <f>'Allocations-in-Kind'!AK1091</f>
        <v>0</v>
      </c>
      <c r="M1091" s="42">
        <f>'Allocations-in-Kind'!AL1091</f>
        <v>0</v>
      </c>
      <c r="N1091" s="43">
        <f>'Allocations-in-Kind'!AM1091</f>
        <v>0</v>
      </c>
      <c r="O1091" s="41"/>
      <c r="P1091" s="42"/>
      <c r="Q1091" s="43"/>
      <c r="R1091" s="41"/>
      <c r="S1091" s="42"/>
      <c r="T1091" s="43"/>
      <c r="U1091" s="41">
        <f>'ES Breakdown'!AK1091</f>
        <v>0</v>
      </c>
      <c r="V1091" s="42">
        <f>'ES Breakdown'!AL1091</f>
        <v>0</v>
      </c>
      <c r="W1091" s="43">
        <f>'ES Breakdown'!AM1091</f>
        <v>0</v>
      </c>
      <c r="X1091" s="41"/>
      <c r="Y1091" s="42"/>
      <c r="Z1091" s="43"/>
      <c r="AA1091" s="41"/>
      <c r="AB1091" s="42"/>
      <c r="AC1091" s="43"/>
      <c r="AD1091" s="41"/>
      <c r="AE1091" s="42"/>
      <c r="AF1091" s="43"/>
      <c r="AG1091" s="41"/>
      <c r="AH1091" s="42"/>
      <c r="AI1091" s="43"/>
      <c r="AK1091" s="41">
        <f t="shared" si="319"/>
        <v>0</v>
      </c>
      <c r="AL1091" s="42">
        <f t="shared" si="319"/>
        <v>0</v>
      </c>
      <c r="AM1091" s="43">
        <f t="shared" si="319"/>
        <v>0</v>
      </c>
      <c r="AT1091" s="32">
        <f t="shared" si="320"/>
        <v>0</v>
      </c>
      <c r="AV1091" s="23">
        <v>8</v>
      </c>
      <c r="AW1091" s="23">
        <v>13</v>
      </c>
      <c r="AX1091" s="23">
        <f t="shared" si="321"/>
        <v>8</v>
      </c>
    </row>
    <row r="1092" spans="3:50" ht="15" hidden="1" customHeight="1" x14ac:dyDescent="0.3">
      <c r="C1092" s="40" t="s">
        <v>22</v>
      </c>
      <c r="D1092" s="34" t="s">
        <v>2</v>
      </c>
      <c r="E1092" s="35" t="s">
        <v>2</v>
      </c>
      <c r="F1092" s="41">
        <f>Current!AK1092</f>
        <v>0</v>
      </c>
      <c r="G1092" s="42">
        <f>Current!AL1092</f>
        <v>0</v>
      </c>
      <c r="H1092" s="43">
        <f>Current!AM1092</f>
        <v>0</v>
      </c>
      <c r="I1092" s="41">
        <f>Infrastructure!AT1092</f>
        <v>0</v>
      </c>
      <c r="J1092" s="42">
        <f>Infrastructure!AU1092</f>
        <v>0</v>
      </c>
      <c r="K1092" s="43">
        <f>Infrastructure!AV1092</f>
        <v>0</v>
      </c>
      <c r="L1092" s="41">
        <f>'Allocations-in-Kind'!AK1092</f>
        <v>0</v>
      </c>
      <c r="M1092" s="42">
        <f>'Allocations-in-Kind'!AL1092</f>
        <v>0</v>
      </c>
      <c r="N1092" s="43">
        <f>'Allocations-in-Kind'!AM1092</f>
        <v>0</v>
      </c>
      <c r="O1092" s="41"/>
      <c r="P1092" s="42"/>
      <c r="Q1092" s="43"/>
      <c r="R1092" s="41"/>
      <c r="S1092" s="42"/>
      <c r="T1092" s="43"/>
      <c r="U1092" s="41">
        <f>'ES Breakdown'!AK1092</f>
        <v>0</v>
      </c>
      <c r="V1092" s="42">
        <f>'ES Breakdown'!AL1092</f>
        <v>0</v>
      </c>
      <c r="W1092" s="43">
        <f>'ES Breakdown'!AM1092</f>
        <v>0</v>
      </c>
      <c r="X1092" s="41"/>
      <c r="Y1092" s="42"/>
      <c r="Z1092" s="43"/>
      <c r="AA1092" s="41"/>
      <c r="AB1092" s="42"/>
      <c r="AC1092" s="43"/>
      <c r="AD1092" s="41"/>
      <c r="AE1092" s="42"/>
      <c r="AF1092" s="43"/>
      <c r="AG1092" s="41"/>
      <c r="AH1092" s="42"/>
      <c r="AI1092" s="43"/>
      <c r="AK1092" s="41">
        <f t="shared" si="319"/>
        <v>0</v>
      </c>
      <c r="AL1092" s="42">
        <f t="shared" si="319"/>
        <v>0</v>
      </c>
      <c r="AM1092" s="43">
        <f t="shared" si="319"/>
        <v>0</v>
      </c>
      <c r="AT1092" s="32">
        <f t="shared" si="320"/>
        <v>0</v>
      </c>
      <c r="AV1092" s="23">
        <v>8</v>
      </c>
      <c r="AW1092" s="23">
        <v>13</v>
      </c>
      <c r="AX1092" s="23">
        <f t="shared" si="321"/>
        <v>9</v>
      </c>
    </row>
    <row r="1093" spans="3:50" ht="15" hidden="1" customHeight="1" x14ac:dyDescent="0.3">
      <c r="C1093" s="40" t="s">
        <v>22</v>
      </c>
      <c r="D1093" s="34" t="s">
        <v>2</v>
      </c>
      <c r="E1093" s="35" t="s">
        <v>2</v>
      </c>
      <c r="F1093" s="41">
        <f>Current!AK1093</f>
        <v>0</v>
      </c>
      <c r="G1093" s="42">
        <f>Current!AL1093</f>
        <v>0</v>
      </c>
      <c r="H1093" s="43">
        <f>Current!AM1093</f>
        <v>0</v>
      </c>
      <c r="I1093" s="41">
        <f>Infrastructure!AT1093</f>
        <v>0</v>
      </c>
      <c r="J1093" s="42">
        <f>Infrastructure!AU1093</f>
        <v>0</v>
      </c>
      <c r="K1093" s="43">
        <f>Infrastructure!AV1093</f>
        <v>0</v>
      </c>
      <c r="L1093" s="41">
        <f>'Allocations-in-Kind'!AK1093</f>
        <v>0</v>
      </c>
      <c r="M1093" s="42">
        <f>'Allocations-in-Kind'!AL1093</f>
        <v>0</v>
      </c>
      <c r="N1093" s="43">
        <f>'Allocations-in-Kind'!AM1093</f>
        <v>0</v>
      </c>
      <c r="O1093" s="41"/>
      <c r="P1093" s="42"/>
      <c r="Q1093" s="43"/>
      <c r="R1093" s="41"/>
      <c r="S1093" s="42"/>
      <c r="T1093" s="43"/>
      <c r="U1093" s="41">
        <f>'ES Breakdown'!AK1093</f>
        <v>0</v>
      </c>
      <c r="V1093" s="42">
        <f>'ES Breakdown'!AL1093</f>
        <v>0</v>
      </c>
      <c r="W1093" s="43">
        <f>'ES Breakdown'!AM1093</f>
        <v>0</v>
      </c>
      <c r="X1093" s="41"/>
      <c r="Y1093" s="42"/>
      <c r="Z1093" s="43"/>
      <c r="AA1093" s="41"/>
      <c r="AB1093" s="42"/>
      <c r="AC1093" s="43"/>
      <c r="AD1093" s="41"/>
      <c r="AE1093" s="42"/>
      <c r="AF1093" s="43"/>
      <c r="AG1093" s="41"/>
      <c r="AH1093" s="42"/>
      <c r="AI1093" s="43"/>
      <c r="AK1093" s="41">
        <f t="shared" si="319"/>
        <v>0</v>
      </c>
      <c r="AL1093" s="42">
        <f t="shared" si="319"/>
        <v>0</v>
      </c>
      <c r="AM1093" s="43">
        <f t="shared" si="319"/>
        <v>0</v>
      </c>
      <c r="AT1093" s="32">
        <f t="shared" si="320"/>
        <v>0</v>
      </c>
      <c r="AV1093" s="23">
        <v>8</v>
      </c>
      <c r="AW1093" s="23">
        <v>13</v>
      </c>
      <c r="AX1093" s="23">
        <f t="shared" si="321"/>
        <v>10</v>
      </c>
    </row>
    <row r="1094" spans="3:50" ht="15" hidden="1" customHeight="1" x14ac:dyDescent="0.3">
      <c r="C1094" s="40" t="s">
        <v>23</v>
      </c>
      <c r="D1094" s="34" t="s">
        <v>2</v>
      </c>
      <c r="E1094" s="35" t="s">
        <v>2</v>
      </c>
      <c r="F1094" s="41">
        <f>Current!AK1094</f>
        <v>0</v>
      </c>
      <c r="G1094" s="42">
        <f>Current!AL1094</f>
        <v>0</v>
      </c>
      <c r="H1094" s="43">
        <f>Current!AM1094</f>
        <v>0</v>
      </c>
      <c r="I1094" s="41">
        <f>Infrastructure!AT1094</f>
        <v>0</v>
      </c>
      <c r="J1094" s="42">
        <f>Infrastructure!AU1094</f>
        <v>0</v>
      </c>
      <c r="K1094" s="43">
        <f>Infrastructure!AV1094</f>
        <v>0</v>
      </c>
      <c r="L1094" s="41">
        <f>'Allocations-in-Kind'!AK1094</f>
        <v>0</v>
      </c>
      <c r="M1094" s="42">
        <f>'Allocations-in-Kind'!AL1094</f>
        <v>0</v>
      </c>
      <c r="N1094" s="43">
        <f>'Allocations-in-Kind'!AM1094</f>
        <v>0</v>
      </c>
      <c r="O1094" s="41"/>
      <c r="P1094" s="42"/>
      <c r="Q1094" s="43"/>
      <c r="R1094" s="41"/>
      <c r="S1094" s="42"/>
      <c r="T1094" s="43"/>
      <c r="U1094" s="41">
        <f>'ES Breakdown'!AK1094</f>
        <v>0</v>
      </c>
      <c r="V1094" s="42">
        <f>'ES Breakdown'!AL1094</f>
        <v>0</v>
      </c>
      <c r="W1094" s="43">
        <f>'ES Breakdown'!AM1094</f>
        <v>0</v>
      </c>
      <c r="X1094" s="41"/>
      <c r="Y1094" s="42"/>
      <c r="Z1094" s="43"/>
      <c r="AA1094" s="41"/>
      <c r="AB1094" s="42"/>
      <c r="AC1094" s="43"/>
      <c r="AD1094" s="41"/>
      <c r="AE1094" s="42"/>
      <c r="AF1094" s="43"/>
      <c r="AG1094" s="41"/>
      <c r="AH1094" s="42"/>
      <c r="AI1094" s="43"/>
      <c r="AK1094" s="41">
        <f t="shared" si="319"/>
        <v>0</v>
      </c>
      <c r="AL1094" s="42">
        <f t="shared" si="319"/>
        <v>0</v>
      </c>
      <c r="AM1094" s="43">
        <f t="shared" si="319"/>
        <v>0</v>
      </c>
      <c r="AT1094" s="32">
        <f t="shared" si="320"/>
        <v>0</v>
      </c>
      <c r="AV1094" s="23">
        <v>8</v>
      </c>
      <c r="AW1094" s="23">
        <v>14</v>
      </c>
      <c r="AX1094" s="23">
        <f t="shared" si="321"/>
        <v>1</v>
      </c>
    </row>
    <row r="1095" spans="3:50" ht="15" hidden="1" customHeight="1" x14ac:dyDescent="0.3">
      <c r="C1095" s="50" t="str">
        <f>IF(LEN(E1094)&lt;1,"","Total: " &amp; LEFT(E1094,LEN(E1094)-21) &amp; "Municipalities")</f>
        <v/>
      </c>
      <c r="D1095" s="51"/>
      <c r="E1095" s="52"/>
      <c r="F1095" s="53">
        <f>Current!AK1095</f>
        <v>0</v>
      </c>
      <c r="G1095" s="54">
        <f>Current!AL1095</f>
        <v>0</v>
      </c>
      <c r="H1095" s="55">
        <f>Current!AM1095</f>
        <v>0</v>
      </c>
      <c r="I1095" s="53">
        <f>Infrastructure!AT1095</f>
        <v>0</v>
      </c>
      <c r="J1095" s="54">
        <f>Infrastructure!AU1095</f>
        <v>0</v>
      </c>
      <c r="K1095" s="55">
        <f>Infrastructure!AV1095</f>
        <v>0</v>
      </c>
      <c r="L1095" s="53">
        <f>'Allocations-in-Kind'!AK1095</f>
        <v>0</v>
      </c>
      <c r="M1095" s="54">
        <f>'Allocations-in-Kind'!AL1095</f>
        <v>0</v>
      </c>
      <c r="N1095" s="55">
        <f>'Allocations-in-Kind'!AM1095</f>
        <v>0</v>
      </c>
      <c r="O1095" s="53">
        <f t="shared" ref="O1095:AI1095" si="322">SUM(O1084:O1094)</f>
        <v>0</v>
      </c>
      <c r="P1095" s="54">
        <f t="shared" si="322"/>
        <v>0</v>
      </c>
      <c r="Q1095" s="55">
        <f t="shared" si="322"/>
        <v>0</v>
      </c>
      <c r="R1095" s="53">
        <f t="shared" si="322"/>
        <v>0</v>
      </c>
      <c r="S1095" s="54">
        <f t="shared" si="322"/>
        <v>0</v>
      </c>
      <c r="T1095" s="55">
        <f t="shared" si="322"/>
        <v>0</v>
      </c>
      <c r="U1095" s="53">
        <f t="shared" si="322"/>
        <v>0</v>
      </c>
      <c r="V1095" s="54">
        <f t="shared" si="322"/>
        <v>0</v>
      </c>
      <c r="W1095" s="55">
        <f t="shared" si="322"/>
        <v>0</v>
      </c>
      <c r="X1095" s="53">
        <f t="shared" si="322"/>
        <v>0</v>
      </c>
      <c r="Y1095" s="54">
        <f t="shared" si="322"/>
        <v>0</v>
      </c>
      <c r="Z1095" s="55">
        <f t="shared" si="322"/>
        <v>0</v>
      </c>
      <c r="AA1095" s="53">
        <f t="shared" si="322"/>
        <v>0</v>
      </c>
      <c r="AB1095" s="54">
        <f t="shared" si="322"/>
        <v>0</v>
      </c>
      <c r="AC1095" s="55">
        <f t="shared" si="322"/>
        <v>0</v>
      </c>
      <c r="AD1095" s="53">
        <f t="shared" si="322"/>
        <v>0</v>
      </c>
      <c r="AE1095" s="54">
        <f t="shared" si="322"/>
        <v>0</v>
      </c>
      <c r="AF1095" s="55">
        <f t="shared" si="322"/>
        <v>0</v>
      </c>
      <c r="AG1095" s="53">
        <f t="shared" si="322"/>
        <v>0</v>
      </c>
      <c r="AH1095" s="54">
        <f t="shared" si="322"/>
        <v>0</v>
      </c>
      <c r="AI1095" s="55">
        <f t="shared" si="322"/>
        <v>0</v>
      </c>
      <c r="AK1095" s="53">
        <f>SUM(AK1084:AK1094)</f>
        <v>0</v>
      </c>
      <c r="AL1095" s="54">
        <f>SUM(AL1084:AL1094)</f>
        <v>0</v>
      </c>
      <c r="AM1095" s="55">
        <f>SUM(AM1084:AM1094)</f>
        <v>0</v>
      </c>
      <c r="AT1095" s="32">
        <f>IF(SUM(AT1084:AT1094)=0,0,1)</f>
        <v>0</v>
      </c>
    </row>
    <row r="1096" spans="3:50" ht="15" hidden="1" customHeight="1" x14ac:dyDescent="0.3">
      <c r="C1096" s="40"/>
      <c r="D1096" s="34"/>
      <c r="E1096" s="35"/>
      <c r="F1096" s="41">
        <f>Current!AK1096</f>
        <v>0</v>
      </c>
      <c r="G1096" s="42">
        <f>Current!AL1096</f>
        <v>0</v>
      </c>
      <c r="H1096" s="43">
        <f>Current!AM1096</f>
        <v>0</v>
      </c>
      <c r="I1096" s="41">
        <f>Infrastructure!AT1096</f>
        <v>0</v>
      </c>
      <c r="J1096" s="42">
        <f>Infrastructure!AU1096</f>
        <v>0</v>
      </c>
      <c r="K1096" s="43">
        <f>Infrastructure!AV1096</f>
        <v>0</v>
      </c>
      <c r="L1096" s="41">
        <f>'Allocations-in-Kind'!AK1096</f>
        <v>0</v>
      </c>
      <c r="M1096" s="42">
        <f>'Allocations-in-Kind'!AL1096</f>
        <v>0</v>
      </c>
      <c r="N1096" s="43">
        <f>'Allocations-in-Kind'!AM1096</f>
        <v>0</v>
      </c>
      <c r="O1096" s="41"/>
      <c r="P1096" s="42"/>
      <c r="Q1096" s="43"/>
      <c r="R1096" s="41"/>
      <c r="S1096" s="42"/>
      <c r="T1096" s="43"/>
      <c r="U1096" s="41"/>
      <c r="V1096" s="42"/>
      <c r="W1096" s="43"/>
      <c r="X1096" s="41"/>
      <c r="Y1096" s="42"/>
      <c r="Z1096" s="43"/>
      <c r="AA1096" s="41"/>
      <c r="AB1096" s="42"/>
      <c r="AC1096" s="43"/>
      <c r="AD1096" s="41"/>
      <c r="AE1096" s="42"/>
      <c r="AF1096" s="43"/>
      <c r="AG1096" s="41"/>
      <c r="AH1096" s="42"/>
      <c r="AI1096" s="43"/>
      <c r="AK1096" s="41"/>
      <c r="AL1096" s="42"/>
      <c r="AM1096" s="43"/>
      <c r="AT1096" s="32">
        <f>IF(AT1095=0,0,1)</f>
        <v>0</v>
      </c>
    </row>
    <row r="1097" spans="3:50" ht="15" hidden="1" customHeight="1" x14ac:dyDescent="0.3">
      <c r="C1097" s="40" t="s">
        <v>22</v>
      </c>
      <c r="D1097" s="34" t="s">
        <v>2</v>
      </c>
      <c r="E1097" s="35" t="s">
        <v>2</v>
      </c>
      <c r="F1097" s="41">
        <f>Current!AK1097</f>
        <v>0</v>
      </c>
      <c r="G1097" s="42">
        <f>Current!AL1097</f>
        <v>0</v>
      </c>
      <c r="H1097" s="43">
        <f>Current!AM1097</f>
        <v>0</v>
      </c>
      <c r="I1097" s="41">
        <f>Infrastructure!AT1097</f>
        <v>0</v>
      </c>
      <c r="J1097" s="42">
        <f>Infrastructure!AU1097</f>
        <v>0</v>
      </c>
      <c r="K1097" s="43">
        <f>Infrastructure!AV1097</f>
        <v>0</v>
      </c>
      <c r="L1097" s="41">
        <f>'Allocations-in-Kind'!AK1097</f>
        <v>0</v>
      </c>
      <c r="M1097" s="42">
        <f>'Allocations-in-Kind'!AL1097</f>
        <v>0</v>
      </c>
      <c r="N1097" s="43">
        <f>'Allocations-in-Kind'!AM1097</f>
        <v>0</v>
      </c>
      <c r="O1097" s="41"/>
      <c r="P1097" s="42"/>
      <c r="Q1097" s="43"/>
      <c r="R1097" s="41"/>
      <c r="S1097" s="42"/>
      <c r="T1097" s="43"/>
      <c r="U1097" s="41">
        <f>'ES Breakdown'!AK1097</f>
        <v>0</v>
      </c>
      <c r="V1097" s="42">
        <f>'ES Breakdown'!AL1097</f>
        <v>0</v>
      </c>
      <c r="W1097" s="43">
        <f>'ES Breakdown'!AM1097</f>
        <v>0</v>
      </c>
      <c r="X1097" s="41"/>
      <c r="Y1097" s="42"/>
      <c r="Z1097" s="43"/>
      <c r="AA1097" s="41"/>
      <c r="AB1097" s="42"/>
      <c r="AC1097" s="43"/>
      <c r="AD1097" s="41"/>
      <c r="AE1097" s="42"/>
      <c r="AF1097" s="43"/>
      <c r="AG1097" s="41"/>
      <c r="AH1097" s="42"/>
      <c r="AI1097" s="43"/>
      <c r="AK1097" s="41">
        <f t="shared" ref="AK1097:AM1107" si="323">F1097+I1097+L1097+O1097+R1097+U1097+X1097+AA1097+AD1097+AG1097</f>
        <v>0</v>
      </c>
      <c r="AL1097" s="42">
        <f t="shared" si="323"/>
        <v>0</v>
      </c>
      <c r="AM1097" s="43">
        <f t="shared" si="323"/>
        <v>0</v>
      </c>
      <c r="AT1097" s="32">
        <f>IF(LEN(E1097)&lt;2,0,1)</f>
        <v>0</v>
      </c>
      <c r="AV1097" s="23">
        <v>8</v>
      </c>
      <c r="AW1097" s="23">
        <v>15</v>
      </c>
      <c r="AX1097" s="23">
        <v>1</v>
      </c>
    </row>
    <row r="1098" spans="3:50" ht="15" hidden="1" customHeight="1" x14ac:dyDescent="0.3">
      <c r="C1098" s="40" t="s">
        <v>22</v>
      </c>
      <c r="D1098" s="34" t="s">
        <v>2</v>
      </c>
      <c r="E1098" s="35" t="s">
        <v>2</v>
      </c>
      <c r="F1098" s="41">
        <f>Current!AK1098</f>
        <v>0</v>
      </c>
      <c r="G1098" s="42">
        <f>Current!AL1098</f>
        <v>0</v>
      </c>
      <c r="H1098" s="43">
        <f>Current!AM1098</f>
        <v>0</v>
      </c>
      <c r="I1098" s="41">
        <f>Infrastructure!AT1098</f>
        <v>0</v>
      </c>
      <c r="J1098" s="42">
        <f>Infrastructure!AU1098</f>
        <v>0</v>
      </c>
      <c r="K1098" s="43">
        <f>Infrastructure!AV1098</f>
        <v>0</v>
      </c>
      <c r="L1098" s="41">
        <f>'Allocations-in-Kind'!AK1098</f>
        <v>0</v>
      </c>
      <c r="M1098" s="42">
        <f>'Allocations-in-Kind'!AL1098</f>
        <v>0</v>
      </c>
      <c r="N1098" s="43">
        <f>'Allocations-in-Kind'!AM1098</f>
        <v>0</v>
      </c>
      <c r="O1098" s="41"/>
      <c r="P1098" s="42"/>
      <c r="Q1098" s="43"/>
      <c r="R1098" s="41"/>
      <c r="S1098" s="42"/>
      <c r="T1098" s="43"/>
      <c r="U1098" s="41">
        <f>'ES Breakdown'!AK1098</f>
        <v>0</v>
      </c>
      <c r="V1098" s="42">
        <f>'ES Breakdown'!AL1098</f>
        <v>0</v>
      </c>
      <c r="W1098" s="43">
        <f>'ES Breakdown'!AM1098</f>
        <v>0</v>
      </c>
      <c r="X1098" s="41"/>
      <c r="Y1098" s="42"/>
      <c r="Z1098" s="43"/>
      <c r="AA1098" s="41"/>
      <c r="AB1098" s="42"/>
      <c r="AC1098" s="43"/>
      <c r="AD1098" s="41"/>
      <c r="AE1098" s="42"/>
      <c r="AF1098" s="43"/>
      <c r="AG1098" s="41"/>
      <c r="AH1098" s="42"/>
      <c r="AI1098" s="43"/>
      <c r="AK1098" s="41">
        <f t="shared" si="323"/>
        <v>0</v>
      </c>
      <c r="AL1098" s="42">
        <f t="shared" si="323"/>
        <v>0</v>
      </c>
      <c r="AM1098" s="43">
        <f t="shared" si="323"/>
        <v>0</v>
      </c>
      <c r="AT1098" s="32">
        <f t="shared" ref="AT1098:AT1107" si="324">IF(LEN(E1098)&lt;2,0,1)</f>
        <v>0</v>
      </c>
      <c r="AV1098" s="23">
        <v>8</v>
      </c>
      <c r="AW1098" s="23">
        <v>15</v>
      </c>
      <c r="AX1098" s="23">
        <f>IF(AW1098=AW1097,AX1097+1,1)</f>
        <v>2</v>
      </c>
    </row>
    <row r="1099" spans="3:50" ht="15" hidden="1" customHeight="1" x14ac:dyDescent="0.3">
      <c r="C1099" s="40" t="s">
        <v>22</v>
      </c>
      <c r="D1099" s="34" t="s">
        <v>2</v>
      </c>
      <c r="E1099" s="35" t="s">
        <v>2</v>
      </c>
      <c r="F1099" s="41">
        <f>Current!AK1099</f>
        <v>0</v>
      </c>
      <c r="G1099" s="42">
        <f>Current!AL1099</f>
        <v>0</v>
      </c>
      <c r="H1099" s="43">
        <f>Current!AM1099</f>
        <v>0</v>
      </c>
      <c r="I1099" s="41">
        <f>Infrastructure!AT1099</f>
        <v>0</v>
      </c>
      <c r="J1099" s="42">
        <f>Infrastructure!AU1099</f>
        <v>0</v>
      </c>
      <c r="K1099" s="43">
        <f>Infrastructure!AV1099</f>
        <v>0</v>
      </c>
      <c r="L1099" s="41">
        <f>'Allocations-in-Kind'!AK1099</f>
        <v>0</v>
      </c>
      <c r="M1099" s="42">
        <f>'Allocations-in-Kind'!AL1099</f>
        <v>0</v>
      </c>
      <c r="N1099" s="43">
        <f>'Allocations-in-Kind'!AM1099</f>
        <v>0</v>
      </c>
      <c r="O1099" s="41"/>
      <c r="P1099" s="42"/>
      <c r="Q1099" s="43"/>
      <c r="R1099" s="41"/>
      <c r="S1099" s="42"/>
      <c r="T1099" s="43"/>
      <c r="U1099" s="41">
        <f>'ES Breakdown'!AK1099</f>
        <v>0</v>
      </c>
      <c r="V1099" s="42">
        <f>'ES Breakdown'!AL1099</f>
        <v>0</v>
      </c>
      <c r="W1099" s="43">
        <f>'ES Breakdown'!AM1099</f>
        <v>0</v>
      </c>
      <c r="X1099" s="41"/>
      <c r="Y1099" s="42"/>
      <c r="Z1099" s="43"/>
      <c r="AA1099" s="41"/>
      <c r="AB1099" s="42"/>
      <c r="AC1099" s="43"/>
      <c r="AD1099" s="41"/>
      <c r="AE1099" s="42"/>
      <c r="AF1099" s="43"/>
      <c r="AG1099" s="41"/>
      <c r="AH1099" s="42"/>
      <c r="AI1099" s="43"/>
      <c r="AK1099" s="41">
        <f t="shared" si="323"/>
        <v>0</v>
      </c>
      <c r="AL1099" s="42">
        <f t="shared" si="323"/>
        <v>0</v>
      </c>
      <c r="AM1099" s="43">
        <f t="shared" si="323"/>
        <v>0</v>
      </c>
      <c r="AT1099" s="32">
        <f t="shared" si="324"/>
        <v>0</v>
      </c>
      <c r="AV1099" s="23">
        <v>8</v>
      </c>
      <c r="AW1099" s="23">
        <v>15</v>
      </c>
      <c r="AX1099" s="23">
        <f t="shared" ref="AX1099:AX1107" si="325">IF(AW1099=AW1098,AX1098+1,1)</f>
        <v>3</v>
      </c>
    </row>
    <row r="1100" spans="3:50" ht="15" hidden="1" customHeight="1" x14ac:dyDescent="0.3">
      <c r="C1100" s="40" t="s">
        <v>22</v>
      </c>
      <c r="D1100" s="34" t="s">
        <v>2</v>
      </c>
      <c r="E1100" s="35" t="s">
        <v>2</v>
      </c>
      <c r="F1100" s="41">
        <f>Current!AK1100</f>
        <v>0</v>
      </c>
      <c r="G1100" s="42">
        <f>Current!AL1100</f>
        <v>0</v>
      </c>
      <c r="H1100" s="43">
        <f>Current!AM1100</f>
        <v>0</v>
      </c>
      <c r="I1100" s="41">
        <f>Infrastructure!AT1100</f>
        <v>0</v>
      </c>
      <c r="J1100" s="42">
        <f>Infrastructure!AU1100</f>
        <v>0</v>
      </c>
      <c r="K1100" s="43">
        <f>Infrastructure!AV1100</f>
        <v>0</v>
      </c>
      <c r="L1100" s="41">
        <f>'Allocations-in-Kind'!AK1100</f>
        <v>0</v>
      </c>
      <c r="M1100" s="42">
        <f>'Allocations-in-Kind'!AL1100</f>
        <v>0</v>
      </c>
      <c r="N1100" s="43">
        <f>'Allocations-in-Kind'!AM1100</f>
        <v>0</v>
      </c>
      <c r="O1100" s="41"/>
      <c r="P1100" s="42"/>
      <c r="Q1100" s="43"/>
      <c r="R1100" s="41"/>
      <c r="S1100" s="42"/>
      <c r="T1100" s="43"/>
      <c r="U1100" s="41">
        <f>'ES Breakdown'!AK1100</f>
        <v>0</v>
      </c>
      <c r="V1100" s="42">
        <f>'ES Breakdown'!AL1100</f>
        <v>0</v>
      </c>
      <c r="W1100" s="43">
        <f>'ES Breakdown'!AM1100</f>
        <v>0</v>
      </c>
      <c r="X1100" s="41"/>
      <c r="Y1100" s="42"/>
      <c r="Z1100" s="43"/>
      <c r="AA1100" s="41"/>
      <c r="AB1100" s="42"/>
      <c r="AC1100" s="43"/>
      <c r="AD1100" s="41"/>
      <c r="AE1100" s="42"/>
      <c r="AF1100" s="43"/>
      <c r="AG1100" s="41"/>
      <c r="AH1100" s="42"/>
      <c r="AI1100" s="43"/>
      <c r="AK1100" s="41">
        <f t="shared" si="323"/>
        <v>0</v>
      </c>
      <c r="AL1100" s="42">
        <f t="shared" si="323"/>
        <v>0</v>
      </c>
      <c r="AM1100" s="43">
        <f t="shared" si="323"/>
        <v>0</v>
      </c>
      <c r="AT1100" s="32">
        <f t="shared" si="324"/>
        <v>0</v>
      </c>
      <c r="AV1100" s="23">
        <v>8</v>
      </c>
      <c r="AW1100" s="23">
        <v>15</v>
      </c>
      <c r="AX1100" s="23">
        <f t="shared" si="325"/>
        <v>4</v>
      </c>
    </row>
    <row r="1101" spans="3:50" ht="15" hidden="1" customHeight="1" x14ac:dyDescent="0.3">
      <c r="C1101" s="40" t="s">
        <v>22</v>
      </c>
      <c r="D1101" s="34" t="s">
        <v>2</v>
      </c>
      <c r="E1101" s="35" t="s">
        <v>2</v>
      </c>
      <c r="F1101" s="41">
        <f>Current!AK1101</f>
        <v>0</v>
      </c>
      <c r="G1101" s="42">
        <f>Current!AL1101</f>
        <v>0</v>
      </c>
      <c r="H1101" s="43">
        <f>Current!AM1101</f>
        <v>0</v>
      </c>
      <c r="I1101" s="41">
        <f>Infrastructure!AT1101</f>
        <v>0</v>
      </c>
      <c r="J1101" s="42">
        <f>Infrastructure!AU1101</f>
        <v>0</v>
      </c>
      <c r="K1101" s="43">
        <f>Infrastructure!AV1101</f>
        <v>0</v>
      </c>
      <c r="L1101" s="41">
        <f>'Allocations-in-Kind'!AK1101</f>
        <v>0</v>
      </c>
      <c r="M1101" s="42">
        <f>'Allocations-in-Kind'!AL1101</f>
        <v>0</v>
      </c>
      <c r="N1101" s="43">
        <f>'Allocations-in-Kind'!AM1101</f>
        <v>0</v>
      </c>
      <c r="O1101" s="41"/>
      <c r="P1101" s="42"/>
      <c r="Q1101" s="43"/>
      <c r="R1101" s="41"/>
      <c r="S1101" s="42"/>
      <c r="T1101" s="43"/>
      <c r="U1101" s="41">
        <f>'ES Breakdown'!AK1101</f>
        <v>0</v>
      </c>
      <c r="V1101" s="42">
        <f>'ES Breakdown'!AL1101</f>
        <v>0</v>
      </c>
      <c r="W1101" s="43">
        <f>'ES Breakdown'!AM1101</f>
        <v>0</v>
      </c>
      <c r="X1101" s="41"/>
      <c r="Y1101" s="42"/>
      <c r="Z1101" s="43"/>
      <c r="AA1101" s="41"/>
      <c r="AB1101" s="42"/>
      <c r="AC1101" s="43"/>
      <c r="AD1101" s="41"/>
      <c r="AE1101" s="42"/>
      <c r="AF1101" s="43"/>
      <c r="AG1101" s="41"/>
      <c r="AH1101" s="42"/>
      <c r="AI1101" s="43"/>
      <c r="AK1101" s="41">
        <f t="shared" si="323"/>
        <v>0</v>
      </c>
      <c r="AL1101" s="42">
        <f t="shared" si="323"/>
        <v>0</v>
      </c>
      <c r="AM1101" s="43">
        <f t="shared" si="323"/>
        <v>0</v>
      </c>
      <c r="AT1101" s="32">
        <f t="shared" si="324"/>
        <v>0</v>
      </c>
      <c r="AV1101" s="23">
        <v>8</v>
      </c>
      <c r="AW1101" s="23">
        <v>15</v>
      </c>
      <c r="AX1101" s="23">
        <f t="shared" si="325"/>
        <v>5</v>
      </c>
    </row>
    <row r="1102" spans="3:50" ht="15" hidden="1" customHeight="1" x14ac:dyDescent="0.3">
      <c r="C1102" s="40" t="s">
        <v>22</v>
      </c>
      <c r="D1102" s="34" t="s">
        <v>2</v>
      </c>
      <c r="E1102" s="35" t="s">
        <v>2</v>
      </c>
      <c r="F1102" s="41">
        <f>Current!AK1102</f>
        <v>0</v>
      </c>
      <c r="G1102" s="42">
        <f>Current!AL1102</f>
        <v>0</v>
      </c>
      <c r="H1102" s="43">
        <f>Current!AM1102</f>
        <v>0</v>
      </c>
      <c r="I1102" s="41">
        <f>Infrastructure!AT1102</f>
        <v>0</v>
      </c>
      <c r="J1102" s="42">
        <f>Infrastructure!AU1102</f>
        <v>0</v>
      </c>
      <c r="K1102" s="43">
        <f>Infrastructure!AV1102</f>
        <v>0</v>
      </c>
      <c r="L1102" s="41">
        <f>'Allocations-in-Kind'!AK1102</f>
        <v>0</v>
      </c>
      <c r="M1102" s="42">
        <f>'Allocations-in-Kind'!AL1102</f>
        <v>0</v>
      </c>
      <c r="N1102" s="43">
        <f>'Allocations-in-Kind'!AM1102</f>
        <v>0</v>
      </c>
      <c r="O1102" s="41"/>
      <c r="P1102" s="42"/>
      <c r="Q1102" s="43"/>
      <c r="R1102" s="41"/>
      <c r="S1102" s="42"/>
      <c r="T1102" s="43"/>
      <c r="U1102" s="41">
        <f>'ES Breakdown'!AK1102</f>
        <v>0</v>
      </c>
      <c r="V1102" s="42">
        <f>'ES Breakdown'!AL1102</f>
        <v>0</v>
      </c>
      <c r="W1102" s="43">
        <f>'ES Breakdown'!AM1102</f>
        <v>0</v>
      </c>
      <c r="X1102" s="41"/>
      <c r="Y1102" s="42"/>
      <c r="Z1102" s="43"/>
      <c r="AA1102" s="41"/>
      <c r="AB1102" s="42"/>
      <c r="AC1102" s="43"/>
      <c r="AD1102" s="41"/>
      <c r="AE1102" s="42"/>
      <c r="AF1102" s="43"/>
      <c r="AG1102" s="41"/>
      <c r="AH1102" s="42"/>
      <c r="AI1102" s="43"/>
      <c r="AK1102" s="41">
        <f t="shared" si="323"/>
        <v>0</v>
      </c>
      <c r="AL1102" s="42">
        <f t="shared" si="323"/>
        <v>0</v>
      </c>
      <c r="AM1102" s="43">
        <f t="shared" si="323"/>
        <v>0</v>
      </c>
      <c r="AT1102" s="32">
        <f t="shared" si="324"/>
        <v>0</v>
      </c>
      <c r="AV1102" s="23">
        <v>8</v>
      </c>
      <c r="AW1102" s="23">
        <v>15</v>
      </c>
      <c r="AX1102" s="23">
        <f t="shared" si="325"/>
        <v>6</v>
      </c>
    </row>
    <row r="1103" spans="3:50" ht="15" hidden="1" customHeight="1" x14ac:dyDescent="0.3">
      <c r="C1103" s="40" t="s">
        <v>22</v>
      </c>
      <c r="D1103" s="34" t="s">
        <v>2</v>
      </c>
      <c r="E1103" s="35" t="s">
        <v>2</v>
      </c>
      <c r="F1103" s="41">
        <f>Current!AK1103</f>
        <v>0</v>
      </c>
      <c r="G1103" s="42">
        <f>Current!AL1103</f>
        <v>0</v>
      </c>
      <c r="H1103" s="43">
        <f>Current!AM1103</f>
        <v>0</v>
      </c>
      <c r="I1103" s="41">
        <f>Infrastructure!AT1103</f>
        <v>0</v>
      </c>
      <c r="J1103" s="42">
        <f>Infrastructure!AU1103</f>
        <v>0</v>
      </c>
      <c r="K1103" s="43">
        <f>Infrastructure!AV1103</f>
        <v>0</v>
      </c>
      <c r="L1103" s="41">
        <f>'Allocations-in-Kind'!AK1103</f>
        <v>0</v>
      </c>
      <c r="M1103" s="42">
        <f>'Allocations-in-Kind'!AL1103</f>
        <v>0</v>
      </c>
      <c r="N1103" s="43">
        <f>'Allocations-in-Kind'!AM1103</f>
        <v>0</v>
      </c>
      <c r="O1103" s="41"/>
      <c r="P1103" s="42"/>
      <c r="Q1103" s="43"/>
      <c r="R1103" s="41"/>
      <c r="S1103" s="42"/>
      <c r="T1103" s="43"/>
      <c r="U1103" s="41">
        <f>'ES Breakdown'!AK1103</f>
        <v>0</v>
      </c>
      <c r="V1103" s="42">
        <f>'ES Breakdown'!AL1103</f>
        <v>0</v>
      </c>
      <c r="W1103" s="43">
        <f>'ES Breakdown'!AM1103</f>
        <v>0</v>
      </c>
      <c r="X1103" s="41"/>
      <c r="Y1103" s="42"/>
      <c r="Z1103" s="43"/>
      <c r="AA1103" s="41"/>
      <c r="AB1103" s="42"/>
      <c r="AC1103" s="43"/>
      <c r="AD1103" s="41"/>
      <c r="AE1103" s="42"/>
      <c r="AF1103" s="43"/>
      <c r="AG1103" s="41"/>
      <c r="AH1103" s="42"/>
      <c r="AI1103" s="43"/>
      <c r="AK1103" s="41">
        <f t="shared" si="323"/>
        <v>0</v>
      </c>
      <c r="AL1103" s="42">
        <f t="shared" si="323"/>
        <v>0</v>
      </c>
      <c r="AM1103" s="43">
        <f t="shared" si="323"/>
        <v>0</v>
      </c>
      <c r="AT1103" s="32">
        <f t="shared" si="324"/>
        <v>0</v>
      </c>
      <c r="AV1103" s="23">
        <v>8</v>
      </c>
      <c r="AW1103" s="23">
        <v>15</v>
      </c>
      <c r="AX1103" s="23">
        <f t="shared" si="325"/>
        <v>7</v>
      </c>
    </row>
    <row r="1104" spans="3:50" ht="15" hidden="1" customHeight="1" x14ac:dyDescent="0.3">
      <c r="C1104" s="40" t="s">
        <v>22</v>
      </c>
      <c r="D1104" s="34" t="s">
        <v>2</v>
      </c>
      <c r="E1104" s="35" t="s">
        <v>2</v>
      </c>
      <c r="F1104" s="41">
        <f>Current!AK1104</f>
        <v>0</v>
      </c>
      <c r="G1104" s="42">
        <f>Current!AL1104</f>
        <v>0</v>
      </c>
      <c r="H1104" s="43">
        <f>Current!AM1104</f>
        <v>0</v>
      </c>
      <c r="I1104" s="41">
        <f>Infrastructure!AT1104</f>
        <v>0</v>
      </c>
      <c r="J1104" s="42">
        <f>Infrastructure!AU1104</f>
        <v>0</v>
      </c>
      <c r="K1104" s="43">
        <f>Infrastructure!AV1104</f>
        <v>0</v>
      </c>
      <c r="L1104" s="41">
        <f>'Allocations-in-Kind'!AK1104</f>
        <v>0</v>
      </c>
      <c r="M1104" s="42">
        <f>'Allocations-in-Kind'!AL1104</f>
        <v>0</v>
      </c>
      <c r="N1104" s="43">
        <f>'Allocations-in-Kind'!AM1104</f>
        <v>0</v>
      </c>
      <c r="O1104" s="41"/>
      <c r="P1104" s="42"/>
      <c r="Q1104" s="43"/>
      <c r="R1104" s="41"/>
      <c r="S1104" s="42"/>
      <c r="T1104" s="43"/>
      <c r="U1104" s="41">
        <f>'ES Breakdown'!AK1104</f>
        <v>0</v>
      </c>
      <c r="V1104" s="42">
        <f>'ES Breakdown'!AL1104</f>
        <v>0</v>
      </c>
      <c r="W1104" s="43">
        <f>'ES Breakdown'!AM1104</f>
        <v>0</v>
      </c>
      <c r="X1104" s="41"/>
      <c r="Y1104" s="42"/>
      <c r="Z1104" s="43"/>
      <c r="AA1104" s="41"/>
      <c r="AB1104" s="42"/>
      <c r="AC1104" s="43"/>
      <c r="AD1104" s="41"/>
      <c r="AE1104" s="42"/>
      <c r="AF1104" s="43"/>
      <c r="AG1104" s="41"/>
      <c r="AH1104" s="42"/>
      <c r="AI1104" s="43"/>
      <c r="AK1104" s="41">
        <f t="shared" si="323"/>
        <v>0</v>
      </c>
      <c r="AL1104" s="42">
        <f t="shared" si="323"/>
        <v>0</v>
      </c>
      <c r="AM1104" s="43">
        <f t="shared" si="323"/>
        <v>0</v>
      </c>
      <c r="AT1104" s="32">
        <f t="shared" si="324"/>
        <v>0</v>
      </c>
      <c r="AV1104" s="23">
        <v>8</v>
      </c>
      <c r="AW1104" s="23">
        <v>15</v>
      </c>
      <c r="AX1104" s="23">
        <f t="shared" si="325"/>
        <v>8</v>
      </c>
    </row>
    <row r="1105" spans="3:50" ht="15" hidden="1" customHeight="1" x14ac:dyDescent="0.3">
      <c r="C1105" s="40" t="s">
        <v>22</v>
      </c>
      <c r="D1105" s="34" t="s">
        <v>2</v>
      </c>
      <c r="E1105" s="35" t="s">
        <v>2</v>
      </c>
      <c r="F1105" s="41">
        <f>Current!AK1105</f>
        <v>0</v>
      </c>
      <c r="G1105" s="42">
        <f>Current!AL1105</f>
        <v>0</v>
      </c>
      <c r="H1105" s="43">
        <f>Current!AM1105</f>
        <v>0</v>
      </c>
      <c r="I1105" s="41">
        <f>Infrastructure!AT1105</f>
        <v>0</v>
      </c>
      <c r="J1105" s="42">
        <f>Infrastructure!AU1105</f>
        <v>0</v>
      </c>
      <c r="K1105" s="43">
        <f>Infrastructure!AV1105</f>
        <v>0</v>
      </c>
      <c r="L1105" s="41">
        <f>'Allocations-in-Kind'!AK1105</f>
        <v>0</v>
      </c>
      <c r="M1105" s="42">
        <f>'Allocations-in-Kind'!AL1105</f>
        <v>0</v>
      </c>
      <c r="N1105" s="43">
        <f>'Allocations-in-Kind'!AM1105</f>
        <v>0</v>
      </c>
      <c r="O1105" s="41"/>
      <c r="P1105" s="42"/>
      <c r="Q1105" s="43"/>
      <c r="R1105" s="41"/>
      <c r="S1105" s="42"/>
      <c r="T1105" s="43"/>
      <c r="U1105" s="41">
        <f>'ES Breakdown'!AK1105</f>
        <v>0</v>
      </c>
      <c r="V1105" s="42">
        <f>'ES Breakdown'!AL1105</f>
        <v>0</v>
      </c>
      <c r="W1105" s="43">
        <f>'ES Breakdown'!AM1105</f>
        <v>0</v>
      </c>
      <c r="X1105" s="41"/>
      <c r="Y1105" s="42"/>
      <c r="Z1105" s="43"/>
      <c r="AA1105" s="41"/>
      <c r="AB1105" s="42"/>
      <c r="AC1105" s="43"/>
      <c r="AD1105" s="41"/>
      <c r="AE1105" s="42"/>
      <c r="AF1105" s="43"/>
      <c r="AG1105" s="41"/>
      <c r="AH1105" s="42"/>
      <c r="AI1105" s="43"/>
      <c r="AK1105" s="41">
        <f t="shared" si="323"/>
        <v>0</v>
      </c>
      <c r="AL1105" s="42">
        <f t="shared" si="323"/>
        <v>0</v>
      </c>
      <c r="AM1105" s="43">
        <f t="shared" si="323"/>
        <v>0</v>
      </c>
      <c r="AT1105" s="32">
        <f t="shared" si="324"/>
        <v>0</v>
      </c>
      <c r="AV1105" s="23">
        <v>8</v>
      </c>
      <c r="AW1105" s="23">
        <v>15</v>
      </c>
      <c r="AX1105" s="23">
        <f t="shared" si="325"/>
        <v>9</v>
      </c>
    </row>
    <row r="1106" spans="3:50" ht="15" hidden="1" customHeight="1" x14ac:dyDescent="0.3">
      <c r="C1106" s="40" t="s">
        <v>22</v>
      </c>
      <c r="D1106" s="34" t="s">
        <v>2</v>
      </c>
      <c r="E1106" s="35" t="s">
        <v>2</v>
      </c>
      <c r="F1106" s="41">
        <f>Current!AK1106</f>
        <v>0</v>
      </c>
      <c r="G1106" s="42">
        <f>Current!AL1106</f>
        <v>0</v>
      </c>
      <c r="H1106" s="43">
        <f>Current!AM1106</f>
        <v>0</v>
      </c>
      <c r="I1106" s="41">
        <f>Infrastructure!AT1106</f>
        <v>0</v>
      </c>
      <c r="J1106" s="42">
        <f>Infrastructure!AU1106</f>
        <v>0</v>
      </c>
      <c r="K1106" s="43">
        <f>Infrastructure!AV1106</f>
        <v>0</v>
      </c>
      <c r="L1106" s="41">
        <f>'Allocations-in-Kind'!AK1106</f>
        <v>0</v>
      </c>
      <c r="M1106" s="42">
        <f>'Allocations-in-Kind'!AL1106</f>
        <v>0</v>
      </c>
      <c r="N1106" s="43">
        <f>'Allocations-in-Kind'!AM1106</f>
        <v>0</v>
      </c>
      <c r="O1106" s="41"/>
      <c r="P1106" s="42"/>
      <c r="Q1106" s="43"/>
      <c r="R1106" s="41"/>
      <c r="S1106" s="42"/>
      <c r="T1106" s="43"/>
      <c r="U1106" s="41">
        <f>'ES Breakdown'!AK1106</f>
        <v>0</v>
      </c>
      <c r="V1106" s="42">
        <f>'ES Breakdown'!AL1106</f>
        <v>0</v>
      </c>
      <c r="W1106" s="43">
        <f>'ES Breakdown'!AM1106</f>
        <v>0</v>
      </c>
      <c r="X1106" s="41"/>
      <c r="Y1106" s="42"/>
      <c r="Z1106" s="43"/>
      <c r="AA1106" s="41"/>
      <c r="AB1106" s="42"/>
      <c r="AC1106" s="43"/>
      <c r="AD1106" s="41"/>
      <c r="AE1106" s="42"/>
      <c r="AF1106" s="43"/>
      <c r="AG1106" s="41"/>
      <c r="AH1106" s="42"/>
      <c r="AI1106" s="43"/>
      <c r="AK1106" s="41">
        <f t="shared" si="323"/>
        <v>0</v>
      </c>
      <c r="AL1106" s="42">
        <f t="shared" si="323"/>
        <v>0</v>
      </c>
      <c r="AM1106" s="43">
        <f t="shared" si="323"/>
        <v>0</v>
      </c>
      <c r="AT1106" s="32">
        <f t="shared" si="324"/>
        <v>0</v>
      </c>
      <c r="AV1106" s="23">
        <v>8</v>
      </c>
      <c r="AW1106" s="23">
        <v>15</v>
      </c>
      <c r="AX1106" s="23">
        <f t="shared" si="325"/>
        <v>10</v>
      </c>
    </row>
    <row r="1107" spans="3:50" ht="15" hidden="1" customHeight="1" x14ac:dyDescent="0.3">
      <c r="C1107" s="40" t="s">
        <v>23</v>
      </c>
      <c r="D1107" s="34" t="s">
        <v>2</v>
      </c>
      <c r="E1107" s="35" t="s">
        <v>2</v>
      </c>
      <c r="F1107" s="41">
        <f>Current!AK1107</f>
        <v>0</v>
      </c>
      <c r="G1107" s="42">
        <f>Current!AL1107</f>
        <v>0</v>
      </c>
      <c r="H1107" s="43">
        <f>Current!AM1107</f>
        <v>0</v>
      </c>
      <c r="I1107" s="41">
        <f>Infrastructure!AT1107</f>
        <v>0</v>
      </c>
      <c r="J1107" s="42">
        <f>Infrastructure!AU1107</f>
        <v>0</v>
      </c>
      <c r="K1107" s="43">
        <f>Infrastructure!AV1107</f>
        <v>0</v>
      </c>
      <c r="L1107" s="41">
        <f>'Allocations-in-Kind'!AK1107</f>
        <v>0</v>
      </c>
      <c r="M1107" s="42">
        <f>'Allocations-in-Kind'!AL1107</f>
        <v>0</v>
      </c>
      <c r="N1107" s="43">
        <f>'Allocations-in-Kind'!AM1107</f>
        <v>0</v>
      </c>
      <c r="O1107" s="41"/>
      <c r="P1107" s="42"/>
      <c r="Q1107" s="43"/>
      <c r="R1107" s="41"/>
      <c r="S1107" s="42"/>
      <c r="T1107" s="43"/>
      <c r="U1107" s="41">
        <f>'ES Breakdown'!AK1107</f>
        <v>0</v>
      </c>
      <c r="V1107" s="42">
        <f>'ES Breakdown'!AL1107</f>
        <v>0</v>
      </c>
      <c r="W1107" s="43">
        <f>'ES Breakdown'!AM1107</f>
        <v>0</v>
      </c>
      <c r="X1107" s="41"/>
      <c r="Y1107" s="42"/>
      <c r="Z1107" s="43"/>
      <c r="AA1107" s="41"/>
      <c r="AB1107" s="42"/>
      <c r="AC1107" s="43"/>
      <c r="AD1107" s="41"/>
      <c r="AE1107" s="42"/>
      <c r="AF1107" s="43"/>
      <c r="AG1107" s="41"/>
      <c r="AH1107" s="42"/>
      <c r="AI1107" s="43"/>
      <c r="AK1107" s="41">
        <f t="shared" si="323"/>
        <v>0</v>
      </c>
      <c r="AL1107" s="42">
        <f t="shared" si="323"/>
        <v>0</v>
      </c>
      <c r="AM1107" s="43">
        <f t="shared" si="323"/>
        <v>0</v>
      </c>
      <c r="AT1107" s="32">
        <f t="shared" si="324"/>
        <v>0</v>
      </c>
      <c r="AV1107" s="23">
        <v>8</v>
      </c>
      <c r="AW1107" s="23">
        <v>16</v>
      </c>
      <c r="AX1107" s="23">
        <f t="shared" si="325"/>
        <v>1</v>
      </c>
    </row>
    <row r="1108" spans="3:50" ht="15" hidden="1" customHeight="1" x14ac:dyDescent="0.3">
      <c r="C1108" s="50" t="str">
        <f>IF(LEN(E1107)&lt;1,"","Total: " &amp; LEFT(E1107,LEN(E1107)-21) &amp; "Municipalities")</f>
        <v/>
      </c>
      <c r="D1108" s="51"/>
      <c r="E1108" s="52"/>
      <c r="F1108" s="53">
        <f>Current!AK1108</f>
        <v>0</v>
      </c>
      <c r="G1108" s="54">
        <f>Current!AL1108</f>
        <v>0</v>
      </c>
      <c r="H1108" s="55">
        <f>Current!AM1108</f>
        <v>0</v>
      </c>
      <c r="I1108" s="53">
        <f>Infrastructure!AT1108</f>
        <v>0</v>
      </c>
      <c r="J1108" s="54">
        <f>Infrastructure!AU1108</f>
        <v>0</v>
      </c>
      <c r="K1108" s="55">
        <f>Infrastructure!AV1108</f>
        <v>0</v>
      </c>
      <c r="L1108" s="53">
        <f>'Allocations-in-Kind'!AK1108</f>
        <v>0</v>
      </c>
      <c r="M1108" s="54">
        <f>'Allocations-in-Kind'!AL1108</f>
        <v>0</v>
      </c>
      <c r="N1108" s="55">
        <f>'Allocations-in-Kind'!AM1108</f>
        <v>0</v>
      </c>
      <c r="O1108" s="53">
        <f t="shared" ref="O1108:AI1108" si="326">SUM(O1097:O1107)</f>
        <v>0</v>
      </c>
      <c r="P1108" s="54">
        <f t="shared" si="326"/>
        <v>0</v>
      </c>
      <c r="Q1108" s="55">
        <f t="shared" si="326"/>
        <v>0</v>
      </c>
      <c r="R1108" s="53">
        <f t="shared" si="326"/>
        <v>0</v>
      </c>
      <c r="S1108" s="54">
        <f t="shared" si="326"/>
        <v>0</v>
      </c>
      <c r="T1108" s="55">
        <f t="shared" si="326"/>
        <v>0</v>
      </c>
      <c r="U1108" s="53">
        <f t="shared" si="326"/>
        <v>0</v>
      </c>
      <c r="V1108" s="54">
        <f t="shared" si="326"/>
        <v>0</v>
      </c>
      <c r="W1108" s="55">
        <f t="shared" si="326"/>
        <v>0</v>
      </c>
      <c r="X1108" s="53">
        <f t="shared" si="326"/>
        <v>0</v>
      </c>
      <c r="Y1108" s="54">
        <f t="shared" si="326"/>
        <v>0</v>
      </c>
      <c r="Z1108" s="55">
        <f t="shared" si="326"/>
        <v>0</v>
      </c>
      <c r="AA1108" s="53">
        <f t="shared" si="326"/>
        <v>0</v>
      </c>
      <c r="AB1108" s="54">
        <f t="shared" si="326"/>
        <v>0</v>
      </c>
      <c r="AC1108" s="55">
        <f t="shared" si="326"/>
        <v>0</v>
      </c>
      <c r="AD1108" s="53">
        <f t="shared" si="326"/>
        <v>0</v>
      </c>
      <c r="AE1108" s="54">
        <f t="shared" si="326"/>
        <v>0</v>
      </c>
      <c r="AF1108" s="55">
        <f t="shared" si="326"/>
        <v>0</v>
      </c>
      <c r="AG1108" s="53">
        <f t="shared" si="326"/>
        <v>0</v>
      </c>
      <c r="AH1108" s="54">
        <f t="shared" si="326"/>
        <v>0</v>
      </c>
      <c r="AI1108" s="55">
        <f t="shared" si="326"/>
        <v>0</v>
      </c>
      <c r="AK1108" s="53">
        <f>SUM(AK1097:AK1107)</f>
        <v>0</v>
      </c>
      <c r="AL1108" s="54">
        <f>SUM(AL1097:AL1107)</f>
        <v>0</v>
      </c>
      <c r="AM1108" s="55">
        <f>SUM(AM1097:AM1107)</f>
        <v>0</v>
      </c>
      <c r="AT1108" s="32">
        <f>IF(SUM(AT1097:AT1107)=0,0,1)</f>
        <v>0</v>
      </c>
    </row>
    <row r="1109" spans="3:50" ht="15" hidden="1" customHeight="1" x14ac:dyDescent="0.3">
      <c r="C1109" s="40"/>
      <c r="D1109" s="34"/>
      <c r="E1109" s="35"/>
      <c r="F1109" s="41">
        <f>Current!AK1109</f>
        <v>0</v>
      </c>
      <c r="G1109" s="42">
        <f>Current!AL1109</f>
        <v>0</v>
      </c>
      <c r="H1109" s="43">
        <f>Current!AM1109</f>
        <v>0</v>
      </c>
      <c r="I1109" s="41">
        <f>Infrastructure!AT1109</f>
        <v>0</v>
      </c>
      <c r="J1109" s="42">
        <f>Infrastructure!AU1109</f>
        <v>0</v>
      </c>
      <c r="K1109" s="43">
        <f>Infrastructure!AV1109</f>
        <v>0</v>
      </c>
      <c r="L1109" s="41">
        <f>'Allocations-in-Kind'!AK1109</f>
        <v>0</v>
      </c>
      <c r="M1109" s="42">
        <f>'Allocations-in-Kind'!AL1109</f>
        <v>0</v>
      </c>
      <c r="N1109" s="43">
        <f>'Allocations-in-Kind'!AM1109</f>
        <v>0</v>
      </c>
      <c r="O1109" s="41"/>
      <c r="P1109" s="42"/>
      <c r="Q1109" s="43"/>
      <c r="R1109" s="41"/>
      <c r="S1109" s="42"/>
      <c r="T1109" s="43"/>
      <c r="U1109" s="41"/>
      <c r="V1109" s="42"/>
      <c r="W1109" s="43"/>
      <c r="X1109" s="41"/>
      <c r="Y1109" s="42"/>
      <c r="Z1109" s="43"/>
      <c r="AA1109" s="41"/>
      <c r="AB1109" s="42"/>
      <c r="AC1109" s="43"/>
      <c r="AD1109" s="41"/>
      <c r="AE1109" s="42"/>
      <c r="AF1109" s="43"/>
      <c r="AG1109" s="41"/>
      <c r="AH1109" s="42"/>
      <c r="AI1109" s="43"/>
      <c r="AK1109" s="41"/>
      <c r="AL1109" s="42"/>
      <c r="AM1109" s="43"/>
      <c r="AT1109" s="32">
        <f>IF(AT1108=0,0,1)</f>
        <v>0</v>
      </c>
    </row>
    <row r="1110" spans="3:50" ht="15" hidden="1" customHeight="1" x14ac:dyDescent="0.3">
      <c r="C1110" s="40" t="s">
        <v>22</v>
      </c>
      <c r="D1110" s="34" t="s">
        <v>2</v>
      </c>
      <c r="E1110" s="35" t="s">
        <v>2</v>
      </c>
      <c r="F1110" s="41">
        <f>Current!AK1110</f>
        <v>0</v>
      </c>
      <c r="G1110" s="42">
        <f>Current!AL1110</f>
        <v>0</v>
      </c>
      <c r="H1110" s="43">
        <f>Current!AM1110</f>
        <v>0</v>
      </c>
      <c r="I1110" s="41">
        <f>Infrastructure!AT1110</f>
        <v>0</v>
      </c>
      <c r="J1110" s="42">
        <f>Infrastructure!AU1110</f>
        <v>0</v>
      </c>
      <c r="K1110" s="43">
        <f>Infrastructure!AV1110</f>
        <v>0</v>
      </c>
      <c r="L1110" s="41">
        <f>'Allocations-in-Kind'!AK1110</f>
        <v>0</v>
      </c>
      <c r="M1110" s="42">
        <f>'Allocations-in-Kind'!AL1110</f>
        <v>0</v>
      </c>
      <c r="N1110" s="43">
        <f>'Allocations-in-Kind'!AM1110</f>
        <v>0</v>
      </c>
      <c r="O1110" s="41"/>
      <c r="P1110" s="42"/>
      <c r="Q1110" s="43"/>
      <c r="R1110" s="41"/>
      <c r="S1110" s="42"/>
      <c r="T1110" s="43"/>
      <c r="U1110" s="41">
        <f>'ES Breakdown'!AK1110</f>
        <v>0</v>
      </c>
      <c r="V1110" s="42">
        <f>'ES Breakdown'!AL1110</f>
        <v>0</v>
      </c>
      <c r="W1110" s="43">
        <f>'ES Breakdown'!AM1110</f>
        <v>0</v>
      </c>
      <c r="X1110" s="41"/>
      <c r="Y1110" s="42"/>
      <c r="Z1110" s="43"/>
      <c r="AA1110" s="41"/>
      <c r="AB1110" s="42"/>
      <c r="AC1110" s="43"/>
      <c r="AD1110" s="41"/>
      <c r="AE1110" s="42"/>
      <c r="AF1110" s="43"/>
      <c r="AG1110" s="41"/>
      <c r="AH1110" s="42"/>
      <c r="AI1110" s="43"/>
      <c r="AK1110" s="41">
        <f t="shared" ref="AK1110:AM1120" si="327">F1110+I1110+L1110+O1110+R1110+U1110+X1110+AA1110+AD1110+AG1110</f>
        <v>0</v>
      </c>
      <c r="AL1110" s="42">
        <f t="shared" si="327"/>
        <v>0</v>
      </c>
      <c r="AM1110" s="43">
        <f t="shared" si="327"/>
        <v>0</v>
      </c>
      <c r="AT1110" s="32">
        <f>IF(LEN(E1110)&lt;2,0,1)</f>
        <v>0</v>
      </c>
      <c r="AV1110" s="23">
        <v>8</v>
      </c>
      <c r="AW1110" s="23">
        <v>17</v>
      </c>
      <c r="AX1110" s="23">
        <v>1</v>
      </c>
    </row>
    <row r="1111" spans="3:50" ht="15" hidden="1" customHeight="1" x14ac:dyDescent="0.3">
      <c r="C1111" s="40" t="s">
        <v>22</v>
      </c>
      <c r="D1111" s="34" t="s">
        <v>2</v>
      </c>
      <c r="E1111" s="35" t="s">
        <v>2</v>
      </c>
      <c r="F1111" s="41">
        <f>Current!AK1111</f>
        <v>0</v>
      </c>
      <c r="G1111" s="42">
        <f>Current!AL1111</f>
        <v>0</v>
      </c>
      <c r="H1111" s="43">
        <f>Current!AM1111</f>
        <v>0</v>
      </c>
      <c r="I1111" s="41">
        <f>Infrastructure!AT1111</f>
        <v>0</v>
      </c>
      <c r="J1111" s="42">
        <f>Infrastructure!AU1111</f>
        <v>0</v>
      </c>
      <c r="K1111" s="43">
        <f>Infrastructure!AV1111</f>
        <v>0</v>
      </c>
      <c r="L1111" s="41">
        <f>'Allocations-in-Kind'!AK1111</f>
        <v>0</v>
      </c>
      <c r="M1111" s="42">
        <f>'Allocations-in-Kind'!AL1111</f>
        <v>0</v>
      </c>
      <c r="N1111" s="43">
        <f>'Allocations-in-Kind'!AM1111</f>
        <v>0</v>
      </c>
      <c r="O1111" s="41"/>
      <c r="P1111" s="42"/>
      <c r="Q1111" s="43"/>
      <c r="R1111" s="41"/>
      <c r="S1111" s="42"/>
      <c r="T1111" s="43"/>
      <c r="U1111" s="41">
        <f>'ES Breakdown'!AK1111</f>
        <v>0</v>
      </c>
      <c r="V1111" s="42">
        <f>'ES Breakdown'!AL1111</f>
        <v>0</v>
      </c>
      <c r="W1111" s="43">
        <f>'ES Breakdown'!AM1111</f>
        <v>0</v>
      </c>
      <c r="X1111" s="41"/>
      <c r="Y1111" s="42"/>
      <c r="Z1111" s="43"/>
      <c r="AA1111" s="41"/>
      <c r="AB1111" s="42"/>
      <c r="AC1111" s="43"/>
      <c r="AD1111" s="41"/>
      <c r="AE1111" s="42"/>
      <c r="AF1111" s="43"/>
      <c r="AG1111" s="41"/>
      <c r="AH1111" s="42"/>
      <c r="AI1111" s="43"/>
      <c r="AK1111" s="41">
        <f t="shared" si="327"/>
        <v>0</v>
      </c>
      <c r="AL1111" s="42">
        <f t="shared" si="327"/>
        <v>0</v>
      </c>
      <c r="AM1111" s="43">
        <f t="shared" si="327"/>
        <v>0</v>
      </c>
      <c r="AT1111" s="32">
        <f t="shared" ref="AT1111:AT1120" si="328">IF(LEN(E1111)&lt;2,0,1)</f>
        <v>0</v>
      </c>
      <c r="AV1111" s="23">
        <v>8</v>
      </c>
      <c r="AW1111" s="23">
        <v>17</v>
      </c>
      <c r="AX1111" s="23">
        <f>IF(AW1111=AW1110,AX1110+1,1)</f>
        <v>2</v>
      </c>
    </row>
    <row r="1112" spans="3:50" ht="15" hidden="1" customHeight="1" x14ac:dyDescent="0.3">
      <c r="C1112" s="40" t="s">
        <v>22</v>
      </c>
      <c r="D1112" s="34" t="s">
        <v>2</v>
      </c>
      <c r="E1112" s="35" t="s">
        <v>2</v>
      </c>
      <c r="F1112" s="41">
        <f>Current!AK1112</f>
        <v>0</v>
      </c>
      <c r="G1112" s="42">
        <f>Current!AL1112</f>
        <v>0</v>
      </c>
      <c r="H1112" s="43">
        <f>Current!AM1112</f>
        <v>0</v>
      </c>
      <c r="I1112" s="41">
        <f>Infrastructure!AT1112</f>
        <v>0</v>
      </c>
      <c r="J1112" s="42">
        <f>Infrastructure!AU1112</f>
        <v>0</v>
      </c>
      <c r="K1112" s="43">
        <f>Infrastructure!AV1112</f>
        <v>0</v>
      </c>
      <c r="L1112" s="41">
        <f>'Allocations-in-Kind'!AK1112</f>
        <v>0</v>
      </c>
      <c r="M1112" s="42">
        <f>'Allocations-in-Kind'!AL1112</f>
        <v>0</v>
      </c>
      <c r="N1112" s="43">
        <f>'Allocations-in-Kind'!AM1112</f>
        <v>0</v>
      </c>
      <c r="O1112" s="41"/>
      <c r="P1112" s="42"/>
      <c r="Q1112" s="43"/>
      <c r="R1112" s="41"/>
      <c r="S1112" s="42"/>
      <c r="T1112" s="43"/>
      <c r="U1112" s="41">
        <f>'ES Breakdown'!AK1112</f>
        <v>0</v>
      </c>
      <c r="V1112" s="42">
        <f>'ES Breakdown'!AL1112</f>
        <v>0</v>
      </c>
      <c r="W1112" s="43">
        <f>'ES Breakdown'!AM1112</f>
        <v>0</v>
      </c>
      <c r="X1112" s="41"/>
      <c r="Y1112" s="42"/>
      <c r="Z1112" s="43"/>
      <c r="AA1112" s="41"/>
      <c r="AB1112" s="42"/>
      <c r="AC1112" s="43"/>
      <c r="AD1112" s="41"/>
      <c r="AE1112" s="42"/>
      <c r="AF1112" s="43"/>
      <c r="AG1112" s="41"/>
      <c r="AH1112" s="42"/>
      <c r="AI1112" s="43"/>
      <c r="AK1112" s="41">
        <f t="shared" si="327"/>
        <v>0</v>
      </c>
      <c r="AL1112" s="42">
        <f t="shared" si="327"/>
        <v>0</v>
      </c>
      <c r="AM1112" s="43">
        <f t="shared" si="327"/>
        <v>0</v>
      </c>
      <c r="AT1112" s="32">
        <f t="shared" si="328"/>
        <v>0</v>
      </c>
      <c r="AV1112" s="23">
        <v>8</v>
      </c>
      <c r="AW1112" s="23">
        <v>17</v>
      </c>
      <c r="AX1112" s="23">
        <f t="shared" ref="AX1112:AX1120" si="329">IF(AW1112=AW1111,AX1111+1,1)</f>
        <v>3</v>
      </c>
    </row>
    <row r="1113" spans="3:50" ht="15" hidden="1" customHeight="1" x14ac:dyDescent="0.3">
      <c r="C1113" s="40" t="s">
        <v>22</v>
      </c>
      <c r="D1113" s="34" t="s">
        <v>2</v>
      </c>
      <c r="E1113" s="35" t="s">
        <v>2</v>
      </c>
      <c r="F1113" s="41">
        <f>Current!AK1113</f>
        <v>0</v>
      </c>
      <c r="G1113" s="42">
        <f>Current!AL1113</f>
        <v>0</v>
      </c>
      <c r="H1113" s="43">
        <f>Current!AM1113</f>
        <v>0</v>
      </c>
      <c r="I1113" s="41">
        <f>Infrastructure!AT1113</f>
        <v>0</v>
      </c>
      <c r="J1113" s="42">
        <f>Infrastructure!AU1113</f>
        <v>0</v>
      </c>
      <c r="K1113" s="43">
        <f>Infrastructure!AV1113</f>
        <v>0</v>
      </c>
      <c r="L1113" s="41">
        <f>'Allocations-in-Kind'!AK1113</f>
        <v>0</v>
      </c>
      <c r="M1113" s="42">
        <f>'Allocations-in-Kind'!AL1113</f>
        <v>0</v>
      </c>
      <c r="N1113" s="43">
        <f>'Allocations-in-Kind'!AM1113</f>
        <v>0</v>
      </c>
      <c r="O1113" s="41"/>
      <c r="P1113" s="42"/>
      <c r="Q1113" s="43"/>
      <c r="R1113" s="41"/>
      <c r="S1113" s="42"/>
      <c r="T1113" s="43"/>
      <c r="U1113" s="41">
        <f>'ES Breakdown'!AK1113</f>
        <v>0</v>
      </c>
      <c r="V1113" s="42">
        <f>'ES Breakdown'!AL1113</f>
        <v>0</v>
      </c>
      <c r="W1113" s="43">
        <f>'ES Breakdown'!AM1113</f>
        <v>0</v>
      </c>
      <c r="X1113" s="41"/>
      <c r="Y1113" s="42"/>
      <c r="Z1113" s="43"/>
      <c r="AA1113" s="41"/>
      <c r="AB1113" s="42"/>
      <c r="AC1113" s="43"/>
      <c r="AD1113" s="41"/>
      <c r="AE1113" s="42"/>
      <c r="AF1113" s="43"/>
      <c r="AG1113" s="41"/>
      <c r="AH1113" s="42"/>
      <c r="AI1113" s="43"/>
      <c r="AK1113" s="41">
        <f t="shared" si="327"/>
        <v>0</v>
      </c>
      <c r="AL1113" s="42">
        <f t="shared" si="327"/>
        <v>0</v>
      </c>
      <c r="AM1113" s="43">
        <f t="shared" si="327"/>
        <v>0</v>
      </c>
      <c r="AT1113" s="32">
        <f t="shared" si="328"/>
        <v>0</v>
      </c>
      <c r="AV1113" s="23">
        <v>8</v>
      </c>
      <c r="AW1113" s="23">
        <v>17</v>
      </c>
      <c r="AX1113" s="23">
        <f t="shared" si="329"/>
        <v>4</v>
      </c>
    </row>
    <row r="1114" spans="3:50" ht="15" hidden="1" customHeight="1" x14ac:dyDescent="0.3">
      <c r="C1114" s="40" t="s">
        <v>22</v>
      </c>
      <c r="D1114" s="34" t="s">
        <v>2</v>
      </c>
      <c r="E1114" s="35" t="s">
        <v>2</v>
      </c>
      <c r="F1114" s="41">
        <f>Current!AK1114</f>
        <v>0</v>
      </c>
      <c r="G1114" s="42">
        <f>Current!AL1114</f>
        <v>0</v>
      </c>
      <c r="H1114" s="43">
        <f>Current!AM1114</f>
        <v>0</v>
      </c>
      <c r="I1114" s="41">
        <f>Infrastructure!AT1114</f>
        <v>0</v>
      </c>
      <c r="J1114" s="42">
        <f>Infrastructure!AU1114</f>
        <v>0</v>
      </c>
      <c r="K1114" s="43">
        <f>Infrastructure!AV1114</f>
        <v>0</v>
      </c>
      <c r="L1114" s="41">
        <f>'Allocations-in-Kind'!AK1114</f>
        <v>0</v>
      </c>
      <c r="M1114" s="42">
        <f>'Allocations-in-Kind'!AL1114</f>
        <v>0</v>
      </c>
      <c r="N1114" s="43">
        <f>'Allocations-in-Kind'!AM1114</f>
        <v>0</v>
      </c>
      <c r="O1114" s="41"/>
      <c r="P1114" s="42"/>
      <c r="Q1114" s="43"/>
      <c r="R1114" s="41"/>
      <c r="S1114" s="42"/>
      <c r="T1114" s="43"/>
      <c r="U1114" s="41">
        <f>'ES Breakdown'!AK1114</f>
        <v>0</v>
      </c>
      <c r="V1114" s="42">
        <f>'ES Breakdown'!AL1114</f>
        <v>0</v>
      </c>
      <c r="W1114" s="43">
        <f>'ES Breakdown'!AM1114</f>
        <v>0</v>
      </c>
      <c r="X1114" s="41"/>
      <c r="Y1114" s="42"/>
      <c r="Z1114" s="43"/>
      <c r="AA1114" s="41"/>
      <c r="AB1114" s="42"/>
      <c r="AC1114" s="43"/>
      <c r="AD1114" s="41"/>
      <c r="AE1114" s="42"/>
      <c r="AF1114" s="43"/>
      <c r="AG1114" s="41"/>
      <c r="AH1114" s="42"/>
      <c r="AI1114" s="43"/>
      <c r="AK1114" s="41">
        <f t="shared" si="327"/>
        <v>0</v>
      </c>
      <c r="AL1114" s="42">
        <f t="shared" si="327"/>
        <v>0</v>
      </c>
      <c r="AM1114" s="43">
        <f t="shared" si="327"/>
        <v>0</v>
      </c>
      <c r="AT1114" s="32">
        <f t="shared" si="328"/>
        <v>0</v>
      </c>
      <c r="AV1114" s="23">
        <v>8</v>
      </c>
      <c r="AW1114" s="23">
        <v>17</v>
      </c>
      <c r="AX1114" s="23">
        <f t="shared" si="329"/>
        <v>5</v>
      </c>
    </row>
    <row r="1115" spans="3:50" ht="15" hidden="1" customHeight="1" x14ac:dyDescent="0.3">
      <c r="C1115" s="40" t="s">
        <v>22</v>
      </c>
      <c r="D1115" s="34" t="s">
        <v>2</v>
      </c>
      <c r="E1115" s="35" t="s">
        <v>2</v>
      </c>
      <c r="F1115" s="41">
        <f>Current!AK1115</f>
        <v>0</v>
      </c>
      <c r="G1115" s="42">
        <f>Current!AL1115</f>
        <v>0</v>
      </c>
      <c r="H1115" s="43">
        <f>Current!AM1115</f>
        <v>0</v>
      </c>
      <c r="I1115" s="41">
        <f>Infrastructure!AT1115</f>
        <v>0</v>
      </c>
      <c r="J1115" s="42">
        <f>Infrastructure!AU1115</f>
        <v>0</v>
      </c>
      <c r="K1115" s="43">
        <f>Infrastructure!AV1115</f>
        <v>0</v>
      </c>
      <c r="L1115" s="41">
        <f>'Allocations-in-Kind'!AK1115</f>
        <v>0</v>
      </c>
      <c r="M1115" s="42">
        <f>'Allocations-in-Kind'!AL1115</f>
        <v>0</v>
      </c>
      <c r="N1115" s="43">
        <f>'Allocations-in-Kind'!AM1115</f>
        <v>0</v>
      </c>
      <c r="O1115" s="41"/>
      <c r="P1115" s="42"/>
      <c r="Q1115" s="43"/>
      <c r="R1115" s="41"/>
      <c r="S1115" s="42"/>
      <c r="T1115" s="43"/>
      <c r="U1115" s="41">
        <f>'ES Breakdown'!AK1115</f>
        <v>0</v>
      </c>
      <c r="V1115" s="42">
        <f>'ES Breakdown'!AL1115</f>
        <v>0</v>
      </c>
      <c r="W1115" s="43">
        <f>'ES Breakdown'!AM1115</f>
        <v>0</v>
      </c>
      <c r="X1115" s="41"/>
      <c r="Y1115" s="42"/>
      <c r="Z1115" s="43"/>
      <c r="AA1115" s="41"/>
      <c r="AB1115" s="42"/>
      <c r="AC1115" s="43"/>
      <c r="AD1115" s="41"/>
      <c r="AE1115" s="42"/>
      <c r="AF1115" s="43"/>
      <c r="AG1115" s="41"/>
      <c r="AH1115" s="42"/>
      <c r="AI1115" s="43"/>
      <c r="AK1115" s="41">
        <f t="shared" si="327"/>
        <v>0</v>
      </c>
      <c r="AL1115" s="42">
        <f t="shared" si="327"/>
        <v>0</v>
      </c>
      <c r="AM1115" s="43">
        <f t="shared" si="327"/>
        <v>0</v>
      </c>
      <c r="AT1115" s="32">
        <f t="shared" si="328"/>
        <v>0</v>
      </c>
      <c r="AV1115" s="23">
        <v>8</v>
      </c>
      <c r="AW1115" s="23">
        <v>17</v>
      </c>
      <c r="AX1115" s="23">
        <f t="shared" si="329"/>
        <v>6</v>
      </c>
    </row>
    <row r="1116" spans="3:50" ht="15" hidden="1" customHeight="1" x14ac:dyDescent="0.3">
      <c r="C1116" s="40" t="s">
        <v>22</v>
      </c>
      <c r="D1116" s="34" t="s">
        <v>2</v>
      </c>
      <c r="E1116" s="35" t="s">
        <v>2</v>
      </c>
      <c r="F1116" s="41">
        <f>Current!AK1116</f>
        <v>0</v>
      </c>
      <c r="G1116" s="42">
        <f>Current!AL1116</f>
        <v>0</v>
      </c>
      <c r="H1116" s="43">
        <f>Current!AM1116</f>
        <v>0</v>
      </c>
      <c r="I1116" s="41">
        <f>Infrastructure!AT1116</f>
        <v>0</v>
      </c>
      <c r="J1116" s="42">
        <f>Infrastructure!AU1116</f>
        <v>0</v>
      </c>
      <c r="K1116" s="43">
        <f>Infrastructure!AV1116</f>
        <v>0</v>
      </c>
      <c r="L1116" s="41">
        <f>'Allocations-in-Kind'!AK1116</f>
        <v>0</v>
      </c>
      <c r="M1116" s="42">
        <f>'Allocations-in-Kind'!AL1116</f>
        <v>0</v>
      </c>
      <c r="N1116" s="43">
        <f>'Allocations-in-Kind'!AM1116</f>
        <v>0</v>
      </c>
      <c r="O1116" s="41"/>
      <c r="P1116" s="42"/>
      <c r="Q1116" s="43"/>
      <c r="R1116" s="41"/>
      <c r="S1116" s="42"/>
      <c r="T1116" s="43"/>
      <c r="U1116" s="41">
        <f>'ES Breakdown'!AK1116</f>
        <v>0</v>
      </c>
      <c r="V1116" s="42">
        <f>'ES Breakdown'!AL1116</f>
        <v>0</v>
      </c>
      <c r="W1116" s="43">
        <f>'ES Breakdown'!AM1116</f>
        <v>0</v>
      </c>
      <c r="X1116" s="41"/>
      <c r="Y1116" s="42"/>
      <c r="Z1116" s="43"/>
      <c r="AA1116" s="41"/>
      <c r="AB1116" s="42"/>
      <c r="AC1116" s="43"/>
      <c r="AD1116" s="41"/>
      <c r="AE1116" s="42"/>
      <c r="AF1116" s="43"/>
      <c r="AG1116" s="41"/>
      <c r="AH1116" s="42"/>
      <c r="AI1116" s="43"/>
      <c r="AK1116" s="41">
        <f t="shared" si="327"/>
        <v>0</v>
      </c>
      <c r="AL1116" s="42">
        <f t="shared" si="327"/>
        <v>0</v>
      </c>
      <c r="AM1116" s="43">
        <f t="shared" si="327"/>
        <v>0</v>
      </c>
      <c r="AT1116" s="32">
        <f t="shared" si="328"/>
        <v>0</v>
      </c>
      <c r="AV1116" s="23">
        <v>8</v>
      </c>
      <c r="AW1116" s="23">
        <v>17</v>
      </c>
      <c r="AX1116" s="23">
        <f t="shared" si="329"/>
        <v>7</v>
      </c>
    </row>
    <row r="1117" spans="3:50" ht="15" hidden="1" customHeight="1" x14ac:dyDescent="0.3">
      <c r="C1117" s="40" t="s">
        <v>22</v>
      </c>
      <c r="D1117" s="34" t="s">
        <v>2</v>
      </c>
      <c r="E1117" s="35" t="s">
        <v>2</v>
      </c>
      <c r="F1117" s="41">
        <f>Current!AK1117</f>
        <v>0</v>
      </c>
      <c r="G1117" s="42">
        <f>Current!AL1117</f>
        <v>0</v>
      </c>
      <c r="H1117" s="43">
        <f>Current!AM1117</f>
        <v>0</v>
      </c>
      <c r="I1117" s="41">
        <f>Infrastructure!AT1117</f>
        <v>0</v>
      </c>
      <c r="J1117" s="42">
        <f>Infrastructure!AU1117</f>
        <v>0</v>
      </c>
      <c r="K1117" s="43">
        <f>Infrastructure!AV1117</f>
        <v>0</v>
      </c>
      <c r="L1117" s="41">
        <f>'Allocations-in-Kind'!AK1117</f>
        <v>0</v>
      </c>
      <c r="M1117" s="42">
        <f>'Allocations-in-Kind'!AL1117</f>
        <v>0</v>
      </c>
      <c r="N1117" s="43">
        <f>'Allocations-in-Kind'!AM1117</f>
        <v>0</v>
      </c>
      <c r="O1117" s="41"/>
      <c r="P1117" s="42"/>
      <c r="Q1117" s="43"/>
      <c r="R1117" s="41"/>
      <c r="S1117" s="42"/>
      <c r="T1117" s="43"/>
      <c r="U1117" s="41">
        <f>'ES Breakdown'!AK1117</f>
        <v>0</v>
      </c>
      <c r="V1117" s="42">
        <f>'ES Breakdown'!AL1117</f>
        <v>0</v>
      </c>
      <c r="W1117" s="43">
        <f>'ES Breakdown'!AM1117</f>
        <v>0</v>
      </c>
      <c r="X1117" s="41"/>
      <c r="Y1117" s="42"/>
      <c r="Z1117" s="43"/>
      <c r="AA1117" s="41"/>
      <c r="AB1117" s="42"/>
      <c r="AC1117" s="43"/>
      <c r="AD1117" s="41"/>
      <c r="AE1117" s="42"/>
      <c r="AF1117" s="43"/>
      <c r="AG1117" s="41"/>
      <c r="AH1117" s="42"/>
      <c r="AI1117" s="43"/>
      <c r="AK1117" s="41">
        <f t="shared" si="327"/>
        <v>0</v>
      </c>
      <c r="AL1117" s="42">
        <f t="shared" si="327"/>
        <v>0</v>
      </c>
      <c r="AM1117" s="43">
        <f t="shared" si="327"/>
        <v>0</v>
      </c>
      <c r="AT1117" s="32">
        <f t="shared" si="328"/>
        <v>0</v>
      </c>
      <c r="AV1117" s="23">
        <v>8</v>
      </c>
      <c r="AW1117" s="23">
        <v>17</v>
      </c>
      <c r="AX1117" s="23">
        <f t="shared" si="329"/>
        <v>8</v>
      </c>
    </row>
    <row r="1118" spans="3:50" ht="15" hidden="1" customHeight="1" x14ac:dyDescent="0.3">
      <c r="C1118" s="40" t="s">
        <v>22</v>
      </c>
      <c r="D1118" s="34" t="s">
        <v>2</v>
      </c>
      <c r="E1118" s="35" t="s">
        <v>2</v>
      </c>
      <c r="F1118" s="41">
        <f>Current!AK1118</f>
        <v>0</v>
      </c>
      <c r="G1118" s="42">
        <f>Current!AL1118</f>
        <v>0</v>
      </c>
      <c r="H1118" s="43">
        <f>Current!AM1118</f>
        <v>0</v>
      </c>
      <c r="I1118" s="41">
        <f>Infrastructure!AT1118</f>
        <v>0</v>
      </c>
      <c r="J1118" s="42">
        <f>Infrastructure!AU1118</f>
        <v>0</v>
      </c>
      <c r="K1118" s="43">
        <f>Infrastructure!AV1118</f>
        <v>0</v>
      </c>
      <c r="L1118" s="41">
        <f>'Allocations-in-Kind'!AK1118</f>
        <v>0</v>
      </c>
      <c r="M1118" s="42">
        <f>'Allocations-in-Kind'!AL1118</f>
        <v>0</v>
      </c>
      <c r="N1118" s="43">
        <f>'Allocations-in-Kind'!AM1118</f>
        <v>0</v>
      </c>
      <c r="O1118" s="41"/>
      <c r="P1118" s="42"/>
      <c r="Q1118" s="43"/>
      <c r="R1118" s="41"/>
      <c r="S1118" s="42"/>
      <c r="T1118" s="43"/>
      <c r="U1118" s="41">
        <f>'ES Breakdown'!AK1118</f>
        <v>0</v>
      </c>
      <c r="V1118" s="42">
        <f>'ES Breakdown'!AL1118</f>
        <v>0</v>
      </c>
      <c r="W1118" s="43">
        <f>'ES Breakdown'!AM1118</f>
        <v>0</v>
      </c>
      <c r="X1118" s="41"/>
      <c r="Y1118" s="42"/>
      <c r="Z1118" s="43"/>
      <c r="AA1118" s="41"/>
      <c r="AB1118" s="42"/>
      <c r="AC1118" s="43"/>
      <c r="AD1118" s="41"/>
      <c r="AE1118" s="42"/>
      <c r="AF1118" s="43"/>
      <c r="AG1118" s="41"/>
      <c r="AH1118" s="42"/>
      <c r="AI1118" s="43"/>
      <c r="AK1118" s="41">
        <f t="shared" si="327"/>
        <v>0</v>
      </c>
      <c r="AL1118" s="42">
        <f t="shared" si="327"/>
        <v>0</v>
      </c>
      <c r="AM1118" s="43">
        <f t="shared" si="327"/>
        <v>0</v>
      </c>
      <c r="AT1118" s="32">
        <f t="shared" si="328"/>
        <v>0</v>
      </c>
      <c r="AV1118" s="23">
        <v>8</v>
      </c>
      <c r="AW1118" s="23">
        <v>17</v>
      </c>
      <c r="AX1118" s="23">
        <f t="shared" si="329"/>
        <v>9</v>
      </c>
    </row>
    <row r="1119" spans="3:50" ht="15" hidden="1" customHeight="1" x14ac:dyDescent="0.3">
      <c r="C1119" s="40" t="s">
        <v>22</v>
      </c>
      <c r="D1119" s="34" t="s">
        <v>2</v>
      </c>
      <c r="E1119" s="35" t="s">
        <v>2</v>
      </c>
      <c r="F1119" s="41">
        <f>Current!AK1119</f>
        <v>0</v>
      </c>
      <c r="G1119" s="42">
        <f>Current!AL1119</f>
        <v>0</v>
      </c>
      <c r="H1119" s="43">
        <f>Current!AM1119</f>
        <v>0</v>
      </c>
      <c r="I1119" s="41">
        <f>Infrastructure!AT1119</f>
        <v>0</v>
      </c>
      <c r="J1119" s="42">
        <f>Infrastructure!AU1119</f>
        <v>0</v>
      </c>
      <c r="K1119" s="43">
        <f>Infrastructure!AV1119</f>
        <v>0</v>
      </c>
      <c r="L1119" s="41">
        <f>'Allocations-in-Kind'!AK1119</f>
        <v>0</v>
      </c>
      <c r="M1119" s="42">
        <f>'Allocations-in-Kind'!AL1119</f>
        <v>0</v>
      </c>
      <c r="N1119" s="43">
        <f>'Allocations-in-Kind'!AM1119</f>
        <v>0</v>
      </c>
      <c r="O1119" s="41"/>
      <c r="P1119" s="42"/>
      <c r="Q1119" s="43"/>
      <c r="R1119" s="41"/>
      <c r="S1119" s="42"/>
      <c r="T1119" s="43"/>
      <c r="U1119" s="41">
        <f>'ES Breakdown'!AK1119</f>
        <v>0</v>
      </c>
      <c r="V1119" s="42">
        <f>'ES Breakdown'!AL1119</f>
        <v>0</v>
      </c>
      <c r="W1119" s="43">
        <f>'ES Breakdown'!AM1119</f>
        <v>0</v>
      </c>
      <c r="X1119" s="41"/>
      <c r="Y1119" s="42"/>
      <c r="Z1119" s="43"/>
      <c r="AA1119" s="41"/>
      <c r="AB1119" s="42"/>
      <c r="AC1119" s="43"/>
      <c r="AD1119" s="41"/>
      <c r="AE1119" s="42"/>
      <c r="AF1119" s="43"/>
      <c r="AG1119" s="41"/>
      <c r="AH1119" s="42"/>
      <c r="AI1119" s="43"/>
      <c r="AK1119" s="41">
        <f t="shared" si="327"/>
        <v>0</v>
      </c>
      <c r="AL1119" s="42">
        <f t="shared" si="327"/>
        <v>0</v>
      </c>
      <c r="AM1119" s="43">
        <f t="shared" si="327"/>
        <v>0</v>
      </c>
      <c r="AT1119" s="32">
        <f t="shared" si="328"/>
        <v>0</v>
      </c>
      <c r="AV1119" s="23">
        <v>8</v>
      </c>
      <c r="AW1119" s="23">
        <v>17</v>
      </c>
      <c r="AX1119" s="23">
        <f t="shared" si="329"/>
        <v>10</v>
      </c>
    </row>
    <row r="1120" spans="3:50" ht="15" hidden="1" customHeight="1" x14ac:dyDescent="0.3">
      <c r="C1120" s="40" t="s">
        <v>23</v>
      </c>
      <c r="D1120" s="34" t="s">
        <v>2</v>
      </c>
      <c r="E1120" s="35" t="s">
        <v>2</v>
      </c>
      <c r="F1120" s="41">
        <f>Current!AK1120</f>
        <v>0</v>
      </c>
      <c r="G1120" s="42">
        <f>Current!AL1120</f>
        <v>0</v>
      </c>
      <c r="H1120" s="43">
        <f>Current!AM1120</f>
        <v>0</v>
      </c>
      <c r="I1120" s="41">
        <f>Infrastructure!AT1120</f>
        <v>0</v>
      </c>
      <c r="J1120" s="42">
        <f>Infrastructure!AU1120</f>
        <v>0</v>
      </c>
      <c r="K1120" s="43">
        <f>Infrastructure!AV1120</f>
        <v>0</v>
      </c>
      <c r="L1120" s="41">
        <f>'Allocations-in-Kind'!AK1120</f>
        <v>0</v>
      </c>
      <c r="M1120" s="42">
        <f>'Allocations-in-Kind'!AL1120</f>
        <v>0</v>
      </c>
      <c r="N1120" s="43">
        <f>'Allocations-in-Kind'!AM1120</f>
        <v>0</v>
      </c>
      <c r="O1120" s="41"/>
      <c r="P1120" s="42"/>
      <c r="Q1120" s="43"/>
      <c r="R1120" s="41"/>
      <c r="S1120" s="42"/>
      <c r="T1120" s="43"/>
      <c r="U1120" s="41">
        <f>'ES Breakdown'!AK1120</f>
        <v>0</v>
      </c>
      <c r="V1120" s="42">
        <f>'ES Breakdown'!AL1120</f>
        <v>0</v>
      </c>
      <c r="W1120" s="43">
        <f>'ES Breakdown'!AM1120</f>
        <v>0</v>
      </c>
      <c r="X1120" s="41"/>
      <c r="Y1120" s="42"/>
      <c r="Z1120" s="43"/>
      <c r="AA1120" s="41"/>
      <c r="AB1120" s="42"/>
      <c r="AC1120" s="43"/>
      <c r="AD1120" s="41"/>
      <c r="AE1120" s="42"/>
      <c r="AF1120" s="43"/>
      <c r="AG1120" s="41"/>
      <c r="AH1120" s="42"/>
      <c r="AI1120" s="43"/>
      <c r="AK1120" s="41">
        <f t="shared" si="327"/>
        <v>0</v>
      </c>
      <c r="AL1120" s="42">
        <f t="shared" si="327"/>
        <v>0</v>
      </c>
      <c r="AM1120" s="43">
        <f t="shared" si="327"/>
        <v>0</v>
      </c>
      <c r="AT1120" s="32">
        <f t="shared" si="328"/>
        <v>0</v>
      </c>
      <c r="AV1120" s="23">
        <v>8</v>
      </c>
      <c r="AW1120" s="23">
        <v>18</v>
      </c>
      <c r="AX1120" s="23">
        <f t="shared" si="329"/>
        <v>1</v>
      </c>
    </row>
    <row r="1121" spans="3:50" ht="15" hidden="1" customHeight="1" x14ac:dyDescent="0.3">
      <c r="C1121" s="50" t="str">
        <f>IF(LEN(E1120)&lt;1,"","Total: " &amp; LEFT(E1120,LEN(E1120)-21) &amp; "Municipalities")</f>
        <v/>
      </c>
      <c r="D1121" s="51"/>
      <c r="E1121" s="52"/>
      <c r="F1121" s="53">
        <f>Current!AK1121</f>
        <v>0</v>
      </c>
      <c r="G1121" s="54">
        <f>Current!AL1121</f>
        <v>0</v>
      </c>
      <c r="H1121" s="55">
        <f>Current!AM1121</f>
        <v>0</v>
      </c>
      <c r="I1121" s="53">
        <f>Infrastructure!AT1121</f>
        <v>0</v>
      </c>
      <c r="J1121" s="54">
        <f>Infrastructure!AU1121</f>
        <v>0</v>
      </c>
      <c r="K1121" s="55">
        <f>Infrastructure!AV1121</f>
        <v>0</v>
      </c>
      <c r="L1121" s="53">
        <f>'Allocations-in-Kind'!AK1121</f>
        <v>0</v>
      </c>
      <c r="M1121" s="54">
        <f>'Allocations-in-Kind'!AL1121</f>
        <v>0</v>
      </c>
      <c r="N1121" s="55">
        <f>'Allocations-in-Kind'!AM1121</f>
        <v>0</v>
      </c>
      <c r="O1121" s="53">
        <f t="shared" ref="O1121:AI1121" si="330">SUM(O1110:O1120)</f>
        <v>0</v>
      </c>
      <c r="P1121" s="54">
        <f t="shared" si="330"/>
        <v>0</v>
      </c>
      <c r="Q1121" s="55">
        <f t="shared" si="330"/>
        <v>0</v>
      </c>
      <c r="R1121" s="53">
        <f t="shared" si="330"/>
        <v>0</v>
      </c>
      <c r="S1121" s="54">
        <f t="shared" si="330"/>
        <v>0</v>
      </c>
      <c r="T1121" s="55">
        <f t="shared" si="330"/>
        <v>0</v>
      </c>
      <c r="U1121" s="53">
        <f t="shared" si="330"/>
        <v>0</v>
      </c>
      <c r="V1121" s="54">
        <f t="shared" si="330"/>
        <v>0</v>
      </c>
      <c r="W1121" s="55">
        <f t="shared" si="330"/>
        <v>0</v>
      </c>
      <c r="X1121" s="53">
        <f t="shared" si="330"/>
        <v>0</v>
      </c>
      <c r="Y1121" s="54">
        <f t="shared" si="330"/>
        <v>0</v>
      </c>
      <c r="Z1121" s="55">
        <f t="shared" si="330"/>
        <v>0</v>
      </c>
      <c r="AA1121" s="53">
        <f t="shared" si="330"/>
        <v>0</v>
      </c>
      <c r="AB1121" s="54">
        <f t="shared" si="330"/>
        <v>0</v>
      </c>
      <c r="AC1121" s="55">
        <f t="shared" si="330"/>
        <v>0</v>
      </c>
      <c r="AD1121" s="53">
        <f t="shared" si="330"/>
        <v>0</v>
      </c>
      <c r="AE1121" s="54">
        <f t="shared" si="330"/>
        <v>0</v>
      </c>
      <c r="AF1121" s="55">
        <f t="shared" si="330"/>
        <v>0</v>
      </c>
      <c r="AG1121" s="53">
        <f t="shared" si="330"/>
        <v>0</v>
      </c>
      <c r="AH1121" s="54">
        <f t="shared" si="330"/>
        <v>0</v>
      </c>
      <c r="AI1121" s="55">
        <f t="shared" si="330"/>
        <v>0</v>
      </c>
      <c r="AK1121" s="53">
        <f>SUM(AK1110:AK1120)</f>
        <v>0</v>
      </c>
      <c r="AL1121" s="54">
        <f>SUM(AL1110:AL1120)</f>
        <v>0</v>
      </c>
      <c r="AM1121" s="55">
        <f>SUM(AM1110:AM1120)</f>
        <v>0</v>
      </c>
      <c r="AT1121" s="32">
        <f>IF(SUM(AT1110:AT1120)=0,0,1)</f>
        <v>0</v>
      </c>
    </row>
    <row r="1122" spans="3:50" ht="15" hidden="1" customHeight="1" x14ac:dyDescent="0.3">
      <c r="C1122" s="40"/>
      <c r="D1122" s="34"/>
      <c r="E1122" s="35"/>
      <c r="F1122" s="41">
        <f>Current!AK1122</f>
        <v>0</v>
      </c>
      <c r="G1122" s="42">
        <f>Current!AL1122</f>
        <v>0</v>
      </c>
      <c r="H1122" s="43">
        <f>Current!AM1122</f>
        <v>0</v>
      </c>
      <c r="I1122" s="41">
        <f>Infrastructure!AT1122</f>
        <v>0</v>
      </c>
      <c r="J1122" s="42">
        <f>Infrastructure!AU1122</f>
        <v>0</v>
      </c>
      <c r="K1122" s="43">
        <f>Infrastructure!AV1122</f>
        <v>0</v>
      </c>
      <c r="L1122" s="41">
        <f>'Allocations-in-Kind'!AK1122</f>
        <v>0</v>
      </c>
      <c r="M1122" s="42">
        <f>'Allocations-in-Kind'!AL1122</f>
        <v>0</v>
      </c>
      <c r="N1122" s="43">
        <f>'Allocations-in-Kind'!AM1122</f>
        <v>0</v>
      </c>
      <c r="O1122" s="41"/>
      <c r="P1122" s="42"/>
      <c r="Q1122" s="43"/>
      <c r="R1122" s="41"/>
      <c r="S1122" s="42"/>
      <c r="T1122" s="43"/>
      <c r="U1122" s="41"/>
      <c r="V1122" s="42"/>
      <c r="W1122" s="43"/>
      <c r="X1122" s="41"/>
      <c r="Y1122" s="42"/>
      <c r="Z1122" s="43"/>
      <c r="AA1122" s="41"/>
      <c r="AB1122" s="42"/>
      <c r="AC1122" s="43"/>
      <c r="AD1122" s="41"/>
      <c r="AE1122" s="42"/>
      <c r="AF1122" s="43"/>
      <c r="AG1122" s="41"/>
      <c r="AH1122" s="42"/>
      <c r="AI1122" s="43"/>
      <c r="AK1122" s="41"/>
      <c r="AL1122" s="42"/>
      <c r="AM1122" s="43"/>
      <c r="AT1122" s="32">
        <f>IF(AT1121=0,0,1)</f>
        <v>0</v>
      </c>
    </row>
    <row r="1123" spans="3:50" ht="15" hidden="1" customHeight="1" x14ac:dyDescent="0.3">
      <c r="C1123" s="40" t="s">
        <v>22</v>
      </c>
      <c r="D1123" s="34" t="s">
        <v>2</v>
      </c>
      <c r="E1123" s="35" t="s">
        <v>2</v>
      </c>
      <c r="F1123" s="41">
        <f>Current!AK1123</f>
        <v>0</v>
      </c>
      <c r="G1123" s="42">
        <f>Current!AL1123</f>
        <v>0</v>
      </c>
      <c r="H1123" s="43">
        <f>Current!AM1123</f>
        <v>0</v>
      </c>
      <c r="I1123" s="41">
        <f>Infrastructure!AT1123</f>
        <v>0</v>
      </c>
      <c r="J1123" s="42">
        <f>Infrastructure!AU1123</f>
        <v>0</v>
      </c>
      <c r="K1123" s="43">
        <f>Infrastructure!AV1123</f>
        <v>0</v>
      </c>
      <c r="L1123" s="41">
        <f>'Allocations-in-Kind'!AK1123</f>
        <v>0</v>
      </c>
      <c r="M1123" s="42">
        <f>'Allocations-in-Kind'!AL1123</f>
        <v>0</v>
      </c>
      <c r="N1123" s="43">
        <f>'Allocations-in-Kind'!AM1123</f>
        <v>0</v>
      </c>
      <c r="O1123" s="41"/>
      <c r="P1123" s="42"/>
      <c r="Q1123" s="43"/>
      <c r="R1123" s="41"/>
      <c r="S1123" s="42"/>
      <c r="T1123" s="43"/>
      <c r="U1123" s="41">
        <f>'ES Breakdown'!AK1123</f>
        <v>0</v>
      </c>
      <c r="V1123" s="42">
        <f>'ES Breakdown'!AL1123</f>
        <v>0</v>
      </c>
      <c r="W1123" s="43">
        <f>'ES Breakdown'!AM1123</f>
        <v>0</v>
      </c>
      <c r="X1123" s="41"/>
      <c r="Y1123" s="42"/>
      <c r="Z1123" s="43"/>
      <c r="AA1123" s="41"/>
      <c r="AB1123" s="42"/>
      <c r="AC1123" s="43"/>
      <c r="AD1123" s="41"/>
      <c r="AE1123" s="42"/>
      <c r="AF1123" s="43"/>
      <c r="AG1123" s="41"/>
      <c r="AH1123" s="42"/>
      <c r="AI1123" s="43"/>
      <c r="AK1123" s="41">
        <f t="shared" ref="AK1123:AM1133" si="331">F1123+I1123+L1123+O1123+R1123+U1123+X1123+AA1123+AD1123+AG1123</f>
        <v>0</v>
      </c>
      <c r="AL1123" s="42">
        <f t="shared" si="331"/>
        <v>0</v>
      </c>
      <c r="AM1123" s="43">
        <f t="shared" si="331"/>
        <v>0</v>
      </c>
      <c r="AT1123" s="32">
        <f>IF(LEN(E1123)&lt;2,0,1)</f>
        <v>0</v>
      </c>
      <c r="AV1123" s="23">
        <v>8</v>
      </c>
      <c r="AW1123" s="23">
        <v>19</v>
      </c>
      <c r="AX1123" s="23">
        <v>1</v>
      </c>
    </row>
    <row r="1124" spans="3:50" ht="15" hidden="1" customHeight="1" x14ac:dyDescent="0.3">
      <c r="C1124" s="40" t="s">
        <v>22</v>
      </c>
      <c r="D1124" s="34" t="s">
        <v>2</v>
      </c>
      <c r="E1124" s="35" t="s">
        <v>2</v>
      </c>
      <c r="F1124" s="41">
        <f>Current!AK1124</f>
        <v>0</v>
      </c>
      <c r="G1124" s="42">
        <f>Current!AL1124</f>
        <v>0</v>
      </c>
      <c r="H1124" s="43">
        <f>Current!AM1124</f>
        <v>0</v>
      </c>
      <c r="I1124" s="41">
        <f>Infrastructure!AT1124</f>
        <v>0</v>
      </c>
      <c r="J1124" s="42">
        <f>Infrastructure!AU1124</f>
        <v>0</v>
      </c>
      <c r="K1124" s="43">
        <f>Infrastructure!AV1124</f>
        <v>0</v>
      </c>
      <c r="L1124" s="41">
        <f>'Allocations-in-Kind'!AK1124</f>
        <v>0</v>
      </c>
      <c r="M1124" s="42">
        <f>'Allocations-in-Kind'!AL1124</f>
        <v>0</v>
      </c>
      <c r="N1124" s="43">
        <f>'Allocations-in-Kind'!AM1124</f>
        <v>0</v>
      </c>
      <c r="O1124" s="41"/>
      <c r="P1124" s="42"/>
      <c r="Q1124" s="43"/>
      <c r="R1124" s="41"/>
      <c r="S1124" s="42"/>
      <c r="T1124" s="43"/>
      <c r="U1124" s="41">
        <f>'ES Breakdown'!AK1124</f>
        <v>0</v>
      </c>
      <c r="V1124" s="42">
        <f>'ES Breakdown'!AL1124</f>
        <v>0</v>
      </c>
      <c r="W1124" s="43">
        <f>'ES Breakdown'!AM1124</f>
        <v>0</v>
      </c>
      <c r="X1124" s="41"/>
      <c r="Y1124" s="42"/>
      <c r="Z1124" s="43"/>
      <c r="AA1124" s="41"/>
      <c r="AB1124" s="42"/>
      <c r="AC1124" s="43"/>
      <c r="AD1124" s="41"/>
      <c r="AE1124" s="42"/>
      <c r="AF1124" s="43"/>
      <c r="AG1124" s="41"/>
      <c r="AH1124" s="42"/>
      <c r="AI1124" s="43"/>
      <c r="AK1124" s="41">
        <f t="shared" si="331"/>
        <v>0</v>
      </c>
      <c r="AL1124" s="42">
        <f t="shared" si="331"/>
        <v>0</v>
      </c>
      <c r="AM1124" s="43">
        <f t="shared" si="331"/>
        <v>0</v>
      </c>
      <c r="AT1124" s="32">
        <f t="shared" ref="AT1124:AT1133" si="332">IF(LEN(E1124)&lt;2,0,1)</f>
        <v>0</v>
      </c>
      <c r="AV1124" s="23">
        <v>8</v>
      </c>
      <c r="AW1124" s="23">
        <v>19</v>
      </c>
      <c r="AX1124" s="23">
        <f>IF(AW1124=AW1123,AX1123+1,1)</f>
        <v>2</v>
      </c>
    </row>
    <row r="1125" spans="3:50" ht="15" hidden="1" customHeight="1" x14ac:dyDescent="0.3">
      <c r="C1125" s="40" t="s">
        <v>22</v>
      </c>
      <c r="D1125" s="34" t="s">
        <v>2</v>
      </c>
      <c r="E1125" s="35" t="s">
        <v>2</v>
      </c>
      <c r="F1125" s="41">
        <f>Current!AK1125</f>
        <v>0</v>
      </c>
      <c r="G1125" s="42">
        <f>Current!AL1125</f>
        <v>0</v>
      </c>
      <c r="H1125" s="43">
        <f>Current!AM1125</f>
        <v>0</v>
      </c>
      <c r="I1125" s="41">
        <f>Infrastructure!AT1125</f>
        <v>0</v>
      </c>
      <c r="J1125" s="42">
        <f>Infrastructure!AU1125</f>
        <v>0</v>
      </c>
      <c r="K1125" s="43">
        <f>Infrastructure!AV1125</f>
        <v>0</v>
      </c>
      <c r="L1125" s="41">
        <f>'Allocations-in-Kind'!AK1125</f>
        <v>0</v>
      </c>
      <c r="M1125" s="42">
        <f>'Allocations-in-Kind'!AL1125</f>
        <v>0</v>
      </c>
      <c r="N1125" s="43">
        <f>'Allocations-in-Kind'!AM1125</f>
        <v>0</v>
      </c>
      <c r="O1125" s="41"/>
      <c r="P1125" s="42"/>
      <c r="Q1125" s="43"/>
      <c r="R1125" s="41"/>
      <c r="S1125" s="42"/>
      <c r="T1125" s="43"/>
      <c r="U1125" s="41">
        <f>'ES Breakdown'!AK1125</f>
        <v>0</v>
      </c>
      <c r="V1125" s="42">
        <f>'ES Breakdown'!AL1125</f>
        <v>0</v>
      </c>
      <c r="W1125" s="43">
        <f>'ES Breakdown'!AM1125</f>
        <v>0</v>
      </c>
      <c r="X1125" s="41"/>
      <c r="Y1125" s="42"/>
      <c r="Z1125" s="43"/>
      <c r="AA1125" s="41"/>
      <c r="AB1125" s="42"/>
      <c r="AC1125" s="43"/>
      <c r="AD1125" s="41"/>
      <c r="AE1125" s="42"/>
      <c r="AF1125" s="43"/>
      <c r="AG1125" s="41"/>
      <c r="AH1125" s="42"/>
      <c r="AI1125" s="43"/>
      <c r="AK1125" s="41">
        <f t="shared" si="331"/>
        <v>0</v>
      </c>
      <c r="AL1125" s="42">
        <f t="shared" si="331"/>
        <v>0</v>
      </c>
      <c r="AM1125" s="43">
        <f t="shared" si="331"/>
        <v>0</v>
      </c>
      <c r="AT1125" s="32">
        <f t="shared" si="332"/>
        <v>0</v>
      </c>
      <c r="AV1125" s="23">
        <v>8</v>
      </c>
      <c r="AW1125" s="23">
        <v>19</v>
      </c>
      <c r="AX1125" s="23">
        <f t="shared" ref="AX1125:AX1133" si="333">IF(AW1125=AW1124,AX1124+1,1)</f>
        <v>3</v>
      </c>
    </row>
    <row r="1126" spans="3:50" ht="15" hidden="1" customHeight="1" x14ac:dyDescent="0.3">
      <c r="C1126" s="40" t="s">
        <v>22</v>
      </c>
      <c r="D1126" s="34" t="s">
        <v>2</v>
      </c>
      <c r="E1126" s="35" t="s">
        <v>2</v>
      </c>
      <c r="F1126" s="41">
        <f>Current!AK1126</f>
        <v>0</v>
      </c>
      <c r="G1126" s="42">
        <f>Current!AL1126</f>
        <v>0</v>
      </c>
      <c r="H1126" s="43">
        <f>Current!AM1126</f>
        <v>0</v>
      </c>
      <c r="I1126" s="41">
        <f>Infrastructure!AT1126</f>
        <v>0</v>
      </c>
      <c r="J1126" s="42">
        <f>Infrastructure!AU1126</f>
        <v>0</v>
      </c>
      <c r="K1126" s="43">
        <f>Infrastructure!AV1126</f>
        <v>0</v>
      </c>
      <c r="L1126" s="41">
        <f>'Allocations-in-Kind'!AK1126</f>
        <v>0</v>
      </c>
      <c r="M1126" s="42">
        <f>'Allocations-in-Kind'!AL1126</f>
        <v>0</v>
      </c>
      <c r="N1126" s="43">
        <f>'Allocations-in-Kind'!AM1126</f>
        <v>0</v>
      </c>
      <c r="O1126" s="41"/>
      <c r="P1126" s="42"/>
      <c r="Q1126" s="43"/>
      <c r="R1126" s="41"/>
      <c r="S1126" s="42"/>
      <c r="T1126" s="43"/>
      <c r="U1126" s="41">
        <f>'ES Breakdown'!AK1126</f>
        <v>0</v>
      </c>
      <c r="V1126" s="42">
        <f>'ES Breakdown'!AL1126</f>
        <v>0</v>
      </c>
      <c r="W1126" s="43">
        <f>'ES Breakdown'!AM1126</f>
        <v>0</v>
      </c>
      <c r="X1126" s="41"/>
      <c r="Y1126" s="42"/>
      <c r="Z1126" s="43"/>
      <c r="AA1126" s="41"/>
      <c r="AB1126" s="42"/>
      <c r="AC1126" s="43"/>
      <c r="AD1126" s="41"/>
      <c r="AE1126" s="42"/>
      <c r="AF1126" s="43"/>
      <c r="AG1126" s="41"/>
      <c r="AH1126" s="42"/>
      <c r="AI1126" s="43"/>
      <c r="AK1126" s="41">
        <f t="shared" si="331"/>
        <v>0</v>
      </c>
      <c r="AL1126" s="42">
        <f t="shared" si="331"/>
        <v>0</v>
      </c>
      <c r="AM1126" s="43">
        <f t="shared" si="331"/>
        <v>0</v>
      </c>
      <c r="AT1126" s="32">
        <f t="shared" si="332"/>
        <v>0</v>
      </c>
      <c r="AV1126" s="23">
        <v>8</v>
      </c>
      <c r="AW1126" s="23">
        <v>19</v>
      </c>
      <c r="AX1126" s="23">
        <f t="shared" si="333"/>
        <v>4</v>
      </c>
    </row>
    <row r="1127" spans="3:50" ht="15" hidden="1" customHeight="1" x14ac:dyDescent="0.3">
      <c r="C1127" s="40" t="s">
        <v>22</v>
      </c>
      <c r="D1127" s="34" t="s">
        <v>2</v>
      </c>
      <c r="E1127" s="35" t="s">
        <v>2</v>
      </c>
      <c r="F1127" s="41">
        <f>Current!AK1127</f>
        <v>0</v>
      </c>
      <c r="G1127" s="42">
        <f>Current!AL1127</f>
        <v>0</v>
      </c>
      <c r="H1127" s="43">
        <f>Current!AM1127</f>
        <v>0</v>
      </c>
      <c r="I1127" s="41">
        <f>Infrastructure!AT1127</f>
        <v>0</v>
      </c>
      <c r="J1127" s="42">
        <f>Infrastructure!AU1127</f>
        <v>0</v>
      </c>
      <c r="K1127" s="43">
        <f>Infrastructure!AV1127</f>
        <v>0</v>
      </c>
      <c r="L1127" s="41">
        <f>'Allocations-in-Kind'!AK1127</f>
        <v>0</v>
      </c>
      <c r="M1127" s="42">
        <f>'Allocations-in-Kind'!AL1127</f>
        <v>0</v>
      </c>
      <c r="N1127" s="43">
        <f>'Allocations-in-Kind'!AM1127</f>
        <v>0</v>
      </c>
      <c r="O1127" s="41"/>
      <c r="P1127" s="42"/>
      <c r="Q1127" s="43"/>
      <c r="R1127" s="41"/>
      <c r="S1127" s="42"/>
      <c r="T1127" s="43"/>
      <c r="U1127" s="41">
        <f>'ES Breakdown'!AK1127</f>
        <v>0</v>
      </c>
      <c r="V1127" s="42">
        <f>'ES Breakdown'!AL1127</f>
        <v>0</v>
      </c>
      <c r="W1127" s="43">
        <f>'ES Breakdown'!AM1127</f>
        <v>0</v>
      </c>
      <c r="X1127" s="41"/>
      <c r="Y1127" s="42"/>
      <c r="Z1127" s="43"/>
      <c r="AA1127" s="41"/>
      <c r="AB1127" s="42"/>
      <c r="AC1127" s="43"/>
      <c r="AD1127" s="41"/>
      <c r="AE1127" s="42"/>
      <c r="AF1127" s="43"/>
      <c r="AG1127" s="41"/>
      <c r="AH1127" s="42"/>
      <c r="AI1127" s="43"/>
      <c r="AK1127" s="41">
        <f t="shared" si="331"/>
        <v>0</v>
      </c>
      <c r="AL1127" s="42">
        <f t="shared" si="331"/>
        <v>0</v>
      </c>
      <c r="AM1127" s="43">
        <f t="shared" si="331"/>
        <v>0</v>
      </c>
      <c r="AT1127" s="32">
        <f t="shared" si="332"/>
        <v>0</v>
      </c>
      <c r="AV1127" s="23">
        <v>8</v>
      </c>
      <c r="AW1127" s="23">
        <v>19</v>
      </c>
      <c r="AX1127" s="23">
        <f t="shared" si="333"/>
        <v>5</v>
      </c>
    </row>
    <row r="1128" spans="3:50" ht="15" hidden="1" customHeight="1" x14ac:dyDescent="0.3">
      <c r="C1128" s="40" t="s">
        <v>22</v>
      </c>
      <c r="D1128" s="34" t="s">
        <v>2</v>
      </c>
      <c r="E1128" s="35" t="s">
        <v>2</v>
      </c>
      <c r="F1128" s="41">
        <f>Current!AK1128</f>
        <v>0</v>
      </c>
      <c r="G1128" s="42">
        <f>Current!AL1128</f>
        <v>0</v>
      </c>
      <c r="H1128" s="43">
        <f>Current!AM1128</f>
        <v>0</v>
      </c>
      <c r="I1128" s="41">
        <f>Infrastructure!AT1128</f>
        <v>0</v>
      </c>
      <c r="J1128" s="42">
        <f>Infrastructure!AU1128</f>
        <v>0</v>
      </c>
      <c r="K1128" s="43">
        <f>Infrastructure!AV1128</f>
        <v>0</v>
      </c>
      <c r="L1128" s="41">
        <f>'Allocations-in-Kind'!AK1128</f>
        <v>0</v>
      </c>
      <c r="M1128" s="42">
        <f>'Allocations-in-Kind'!AL1128</f>
        <v>0</v>
      </c>
      <c r="N1128" s="43">
        <f>'Allocations-in-Kind'!AM1128</f>
        <v>0</v>
      </c>
      <c r="O1128" s="41"/>
      <c r="P1128" s="42"/>
      <c r="Q1128" s="43"/>
      <c r="R1128" s="41"/>
      <c r="S1128" s="42"/>
      <c r="T1128" s="43"/>
      <c r="U1128" s="41">
        <f>'ES Breakdown'!AK1128</f>
        <v>0</v>
      </c>
      <c r="V1128" s="42">
        <f>'ES Breakdown'!AL1128</f>
        <v>0</v>
      </c>
      <c r="W1128" s="43">
        <f>'ES Breakdown'!AM1128</f>
        <v>0</v>
      </c>
      <c r="X1128" s="41"/>
      <c r="Y1128" s="42"/>
      <c r="Z1128" s="43"/>
      <c r="AA1128" s="41"/>
      <c r="AB1128" s="42"/>
      <c r="AC1128" s="43"/>
      <c r="AD1128" s="41"/>
      <c r="AE1128" s="42"/>
      <c r="AF1128" s="43"/>
      <c r="AG1128" s="41"/>
      <c r="AH1128" s="42"/>
      <c r="AI1128" s="43"/>
      <c r="AK1128" s="41">
        <f t="shared" si="331"/>
        <v>0</v>
      </c>
      <c r="AL1128" s="42">
        <f t="shared" si="331"/>
        <v>0</v>
      </c>
      <c r="AM1128" s="43">
        <f t="shared" si="331"/>
        <v>0</v>
      </c>
      <c r="AT1128" s="32">
        <f t="shared" si="332"/>
        <v>0</v>
      </c>
      <c r="AV1128" s="23">
        <v>8</v>
      </c>
      <c r="AW1128" s="23">
        <v>19</v>
      </c>
      <c r="AX1128" s="23">
        <f t="shared" si="333"/>
        <v>6</v>
      </c>
    </row>
    <row r="1129" spans="3:50" ht="15" hidden="1" customHeight="1" x14ac:dyDescent="0.3">
      <c r="C1129" s="40" t="s">
        <v>22</v>
      </c>
      <c r="D1129" s="34" t="s">
        <v>2</v>
      </c>
      <c r="E1129" s="35" t="s">
        <v>2</v>
      </c>
      <c r="F1129" s="41">
        <f>Current!AK1129</f>
        <v>0</v>
      </c>
      <c r="G1129" s="42">
        <f>Current!AL1129</f>
        <v>0</v>
      </c>
      <c r="H1129" s="43">
        <f>Current!AM1129</f>
        <v>0</v>
      </c>
      <c r="I1129" s="41">
        <f>Infrastructure!AT1129</f>
        <v>0</v>
      </c>
      <c r="J1129" s="42">
        <f>Infrastructure!AU1129</f>
        <v>0</v>
      </c>
      <c r="K1129" s="43">
        <f>Infrastructure!AV1129</f>
        <v>0</v>
      </c>
      <c r="L1129" s="41">
        <f>'Allocations-in-Kind'!AK1129</f>
        <v>0</v>
      </c>
      <c r="M1129" s="42">
        <f>'Allocations-in-Kind'!AL1129</f>
        <v>0</v>
      </c>
      <c r="N1129" s="43">
        <f>'Allocations-in-Kind'!AM1129</f>
        <v>0</v>
      </c>
      <c r="O1129" s="41"/>
      <c r="P1129" s="42"/>
      <c r="Q1129" s="43"/>
      <c r="R1129" s="41"/>
      <c r="S1129" s="42"/>
      <c r="T1129" s="43"/>
      <c r="U1129" s="41">
        <f>'ES Breakdown'!AK1129</f>
        <v>0</v>
      </c>
      <c r="V1129" s="42">
        <f>'ES Breakdown'!AL1129</f>
        <v>0</v>
      </c>
      <c r="W1129" s="43">
        <f>'ES Breakdown'!AM1129</f>
        <v>0</v>
      </c>
      <c r="X1129" s="41"/>
      <c r="Y1129" s="42"/>
      <c r="Z1129" s="43"/>
      <c r="AA1129" s="41"/>
      <c r="AB1129" s="42"/>
      <c r="AC1129" s="43"/>
      <c r="AD1129" s="41"/>
      <c r="AE1129" s="42"/>
      <c r="AF1129" s="43"/>
      <c r="AG1129" s="41"/>
      <c r="AH1129" s="42"/>
      <c r="AI1129" s="43"/>
      <c r="AK1129" s="41">
        <f t="shared" si="331"/>
        <v>0</v>
      </c>
      <c r="AL1129" s="42">
        <f t="shared" si="331"/>
        <v>0</v>
      </c>
      <c r="AM1129" s="43">
        <f t="shared" si="331"/>
        <v>0</v>
      </c>
      <c r="AT1129" s="32">
        <f t="shared" si="332"/>
        <v>0</v>
      </c>
      <c r="AV1129" s="23">
        <v>8</v>
      </c>
      <c r="AW1129" s="23">
        <v>19</v>
      </c>
      <c r="AX1129" s="23">
        <f t="shared" si="333"/>
        <v>7</v>
      </c>
    </row>
    <row r="1130" spans="3:50" ht="15" hidden="1" customHeight="1" x14ac:dyDescent="0.3">
      <c r="C1130" s="40" t="s">
        <v>22</v>
      </c>
      <c r="D1130" s="34" t="s">
        <v>2</v>
      </c>
      <c r="E1130" s="35" t="s">
        <v>2</v>
      </c>
      <c r="F1130" s="41">
        <f>Current!AK1130</f>
        <v>0</v>
      </c>
      <c r="G1130" s="42">
        <f>Current!AL1130</f>
        <v>0</v>
      </c>
      <c r="H1130" s="43">
        <f>Current!AM1130</f>
        <v>0</v>
      </c>
      <c r="I1130" s="41">
        <f>Infrastructure!AT1130</f>
        <v>0</v>
      </c>
      <c r="J1130" s="42">
        <f>Infrastructure!AU1130</f>
        <v>0</v>
      </c>
      <c r="K1130" s="43">
        <f>Infrastructure!AV1130</f>
        <v>0</v>
      </c>
      <c r="L1130" s="41">
        <f>'Allocations-in-Kind'!AK1130</f>
        <v>0</v>
      </c>
      <c r="M1130" s="42">
        <f>'Allocations-in-Kind'!AL1130</f>
        <v>0</v>
      </c>
      <c r="N1130" s="43">
        <f>'Allocations-in-Kind'!AM1130</f>
        <v>0</v>
      </c>
      <c r="O1130" s="41"/>
      <c r="P1130" s="42"/>
      <c r="Q1130" s="43"/>
      <c r="R1130" s="41"/>
      <c r="S1130" s="42"/>
      <c r="T1130" s="43"/>
      <c r="U1130" s="41">
        <f>'ES Breakdown'!AK1130</f>
        <v>0</v>
      </c>
      <c r="V1130" s="42">
        <f>'ES Breakdown'!AL1130</f>
        <v>0</v>
      </c>
      <c r="W1130" s="43">
        <f>'ES Breakdown'!AM1130</f>
        <v>0</v>
      </c>
      <c r="X1130" s="41"/>
      <c r="Y1130" s="42"/>
      <c r="Z1130" s="43"/>
      <c r="AA1130" s="41"/>
      <c r="AB1130" s="42"/>
      <c r="AC1130" s="43"/>
      <c r="AD1130" s="41"/>
      <c r="AE1130" s="42"/>
      <c r="AF1130" s="43"/>
      <c r="AG1130" s="41"/>
      <c r="AH1130" s="42"/>
      <c r="AI1130" s="43"/>
      <c r="AK1130" s="41">
        <f t="shared" si="331"/>
        <v>0</v>
      </c>
      <c r="AL1130" s="42">
        <f t="shared" si="331"/>
        <v>0</v>
      </c>
      <c r="AM1130" s="43">
        <f t="shared" si="331"/>
        <v>0</v>
      </c>
      <c r="AT1130" s="32">
        <f t="shared" si="332"/>
        <v>0</v>
      </c>
      <c r="AV1130" s="23">
        <v>8</v>
      </c>
      <c r="AW1130" s="23">
        <v>19</v>
      </c>
      <c r="AX1130" s="23">
        <f t="shared" si="333"/>
        <v>8</v>
      </c>
    </row>
    <row r="1131" spans="3:50" ht="15" hidden="1" customHeight="1" x14ac:dyDescent="0.3">
      <c r="C1131" s="40" t="s">
        <v>22</v>
      </c>
      <c r="D1131" s="34" t="s">
        <v>2</v>
      </c>
      <c r="E1131" s="35" t="s">
        <v>2</v>
      </c>
      <c r="F1131" s="41">
        <f>Current!AK1131</f>
        <v>0</v>
      </c>
      <c r="G1131" s="42">
        <f>Current!AL1131</f>
        <v>0</v>
      </c>
      <c r="H1131" s="43">
        <f>Current!AM1131</f>
        <v>0</v>
      </c>
      <c r="I1131" s="41">
        <f>Infrastructure!AT1131</f>
        <v>0</v>
      </c>
      <c r="J1131" s="42">
        <f>Infrastructure!AU1131</f>
        <v>0</v>
      </c>
      <c r="K1131" s="43">
        <f>Infrastructure!AV1131</f>
        <v>0</v>
      </c>
      <c r="L1131" s="41">
        <f>'Allocations-in-Kind'!AK1131</f>
        <v>0</v>
      </c>
      <c r="M1131" s="42">
        <f>'Allocations-in-Kind'!AL1131</f>
        <v>0</v>
      </c>
      <c r="N1131" s="43">
        <f>'Allocations-in-Kind'!AM1131</f>
        <v>0</v>
      </c>
      <c r="O1131" s="41"/>
      <c r="P1131" s="42"/>
      <c r="Q1131" s="43"/>
      <c r="R1131" s="41"/>
      <c r="S1131" s="42"/>
      <c r="T1131" s="43"/>
      <c r="U1131" s="41">
        <f>'ES Breakdown'!AK1131</f>
        <v>0</v>
      </c>
      <c r="V1131" s="42">
        <f>'ES Breakdown'!AL1131</f>
        <v>0</v>
      </c>
      <c r="W1131" s="43">
        <f>'ES Breakdown'!AM1131</f>
        <v>0</v>
      </c>
      <c r="X1131" s="41"/>
      <c r="Y1131" s="42"/>
      <c r="Z1131" s="43"/>
      <c r="AA1131" s="41"/>
      <c r="AB1131" s="42"/>
      <c r="AC1131" s="43"/>
      <c r="AD1131" s="41"/>
      <c r="AE1131" s="42"/>
      <c r="AF1131" s="43"/>
      <c r="AG1131" s="41"/>
      <c r="AH1131" s="42"/>
      <c r="AI1131" s="43"/>
      <c r="AK1131" s="41">
        <f t="shared" si="331"/>
        <v>0</v>
      </c>
      <c r="AL1131" s="42">
        <f t="shared" si="331"/>
        <v>0</v>
      </c>
      <c r="AM1131" s="43">
        <f t="shared" si="331"/>
        <v>0</v>
      </c>
      <c r="AT1131" s="32">
        <f t="shared" si="332"/>
        <v>0</v>
      </c>
      <c r="AV1131" s="23">
        <v>8</v>
      </c>
      <c r="AW1131" s="23">
        <v>19</v>
      </c>
      <c r="AX1131" s="23">
        <f t="shared" si="333"/>
        <v>9</v>
      </c>
    </row>
    <row r="1132" spans="3:50" ht="15" hidden="1" customHeight="1" x14ac:dyDescent="0.3">
      <c r="C1132" s="40" t="s">
        <v>22</v>
      </c>
      <c r="D1132" s="34" t="s">
        <v>2</v>
      </c>
      <c r="E1132" s="35" t="s">
        <v>2</v>
      </c>
      <c r="F1132" s="41">
        <f>Current!AK1132</f>
        <v>0</v>
      </c>
      <c r="G1132" s="42">
        <f>Current!AL1132</f>
        <v>0</v>
      </c>
      <c r="H1132" s="43">
        <f>Current!AM1132</f>
        <v>0</v>
      </c>
      <c r="I1132" s="41">
        <f>Infrastructure!AT1132</f>
        <v>0</v>
      </c>
      <c r="J1132" s="42">
        <f>Infrastructure!AU1132</f>
        <v>0</v>
      </c>
      <c r="K1132" s="43">
        <f>Infrastructure!AV1132</f>
        <v>0</v>
      </c>
      <c r="L1132" s="41">
        <f>'Allocations-in-Kind'!AK1132</f>
        <v>0</v>
      </c>
      <c r="M1132" s="42">
        <f>'Allocations-in-Kind'!AL1132</f>
        <v>0</v>
      </c>
      <c r="N1132" s="43">
        <f>'Allocations-in-Kind'!AM1132</f>
        <v>0</v>
      </c>
      <c r="O1132" s="41"/>
      <c r="P1132" s="42"/>
      <c r="Q1132" s="43"/>
      <c r="R1132" s="41"/>
      <c r="S1132" s="42"/>
      <c r="T1132" s="43"/>
      <c r="U1132" s="41">
        <f>'ES Breakdown'!AK1132</f>
        <v>0</v>
      </c>
      <c r="V1132" s="42">
        <f>'ES Breakdown'!AL1132</f>
        <v>0</v>
      </c>
      <c r="W1132" s="43">
        <f>'ES Breakdown'!AM1132</f>
        <v>0</v>
      </c>
      <c r="X1132" s="41"/>
      <c r="Y1132" s="42"/>
      <c r="Z1132" s="43"/>
      <c r="AA1132" s="41"/>
      <c r="AB1132" s="42"/>
      <c r="AC1132" s="43"/>
      <c r="AD1132" s="41"/>
      <c r="AE1132" s="42"/>
      <c r="AF1132" s="43"/>
      <c r="AG1132" s="41"/>
      <c r="AH1132" s="42"/>
      <c r="AI1132" s="43"/>
      <c r="AK1132" s="41">
        <f t="shared" si="331"/>
        <v>0</v>
      </c>
      <c r="AL1132" s="42">
        <f t="shared" si="331"/>
        <v>0</v>
      </c>
      <c r="AM1132" s="43">
        <f t="shared" si="331"/>
        <v>0</v>
      </c>
      <c r="AT1132" s="32">
        <f t="shared" si="332"/>
        <v>0</v>
      </c>
      <c r="AV1132" s="23">
        <v>8</v>
      </c>
      <c r="AW1132" s="23">
        <v>19</v>
      </c>
      <c r="AX1132" s="23">
        <f t="shared" si="333"/>
        <v>10</v>
      </c>
    </row>
    <row r="1133" spans="3:50" ht="15" hidden="1" customHeight="1" x14ac:dyDescent="0.3">
      <c r="C1133" s="40" t="s">
        <v>23</v>
      </c>
      <c r="D1133" s="34" t="s">
        <v>2</v>
      </c>
      <c r="E1133" s="35" t="s">
        <v>2</v>
      </c>
      <c r="F1133" s="41">
        <f>Current!AK1133</f>
        <v>0</v>
      </c>
      <c r="G1133" s="42">
        <f>Current!AL1133</f>
        <v>0</v>
      </c>
      <c r="H1133" s="43">
        <f>Current!AM1133</f>
        <v>0</v>
      </c>
      <c r="I1133" s="41">
        <f>Infrastructure!AT1133</f>
        <v>0</v>
      </c>
      <c r="J1133" s="42">
        <f>Infrastructure!AU1133</f>
        <v>0</v>
      </c>
      <c r="K1133" s="43">
        <f>Infrastructure!AV1133</f>
        <v>0</v>
      </c>
      <c r="L1133" s="41">
        <f>'Allocations-in-Kind'!AK1133</f>
        <v>0</v>
      </c>
      <c r="M1133" s="42">
        <f>'Allocations-in-Kind'!AL1133</f>
        <v>0</v>
      </c>
      <c r="N1133" s="43">
        <f>'Allocations-in-Kind'!AM1133</f>
        <v>0</v>
      </c>
      <c r="O1133" s="41"/>
      <c r="P1133" s="42"/>
      <c r="Q1133" s="43"/>
      <c r="R1133" s="41"/>
      <c r="S1133" s="42"/>
      <c r="T1133" s="43"/>
      <c r="U1133" s="41">
        <f>'ES Breakdown'!AK1133</f>
        <v>0</v>
      </c>
      <c r="V1133" s="42">
        <f>'ES Breakdown'!AL1133</f>
        <v>0</v>
      </c>
      <c r="W1133" s="43">
        <f>'ES Breakdown'!AM1133</f>
        <v>0</v>
      </c>
      <c r="X1133" s="41"/>
      <c r="Y1133" s="42"/>
      <c r="Z1133" s="43"/>
      <c r="AA1133" s="41"/>
      <c r="AB1133" s="42"/>
      <c r="AC1133" s="43"/>
      <c r="AD1133" s="41"/>
      <c r="AE1133" s="42"/>
      <c r="AF1133" s="43"/>
      <c r="AG1133" s="41"/>
      <c r="AH1133" s="42"/>
      <c r="AI1133" s="43"/>
      <c r="AK1133" s="41">
        <f t="shared" si="331"/>
        <v>0</v>
      </c>
      <c r="AL1133" s="42">
        <f t="shared" si="331"/>
        <v>0</v>
      </c>
      <c r="AM1133" s="43">
        <f t="shared" si="331"/>
        <v>0</v>
      </c>
      <c r="AT1133" s="32">
        <f t="shared" si="332"/>
        <v>0</v>
      </c>
      <c r="AV1133" s="23">
        <v>8</v>
      </c>
      <c r="AW1133" s="23">
        <v>20</v>
      </c>
      <c r="AX1133" s="23">
        <f t="shared" si="333"/>
        <v>1</v>
      </c>
    </row>
    <row r="1134" spans="3:50" ht="15" hidden="1" customHeight="1" x14ac:dyDescent="0.3">
      <c r="C1134" s="50" t="str">
        <f>IF(LEN(E1133)&lt;1,"","Total: " &amp; LEFT(E1133,LEN(E1133)-21) &amp; "Municipalities")</f>
        <v/>
      </c>
      <c r="D1134" s="51"/>
      <c r="E1134" s="52"/>
      <c r="F1134" s="53">
        <f>Current!AK1134</f>
        <v>0</v>
      </c>
      <c r="G1134" s="54">
        <f>Current!AL1134</f>
        <v>0</v>
      </c>
      <c r="H1134" s="55">
        <f>Current!AM1134</f>
        <v>0</v>
      </c>
      <c r="I1134" s="53">
        <f>Infrastructure!AT1134</f>
        <v>0</v>
      </c>
      <c r="J1134" s="54">
        <f>Infrastructure!AU1134</f>
        <v>0</v>
      </c>
      <c r="K1134" s="55">
        <f>Infrastructure!AV1134</f>
        <v>0</v>
      </c>
      <c r="L1134" s="53">
        <f>'Allocations-in-Kind'!AK1134</f>
        <v>0</v>
      </c>
      <c r="M1134" s="54">
        <f>'Allocations-in-Kind'!AL1134</f>
        <v>0</v>
      </c>
      <c r="N1134" s="55">
        <f>'Allocations-in-Kind'!AM1134</f>
        <v>0</v>
      </c>
      <c r="O1134" s="53">
        <f t="shared" ref="O1134:AI1134" si="334">SUM(O1123:O1133)</f>
        <v>0</v>
      </c>
      <c r="P1134" s="54">
        <f t="shared" si="334"/>
        <v>0</v>
      </c>
      <c r="Q1134" s="55">
        <f t="shared" si="334"/>
        <v>0</v>
      </c>
      <c r="R1134" s="53">
        <f t="shared" si="334"/>
        <v>0</v>
      </c>
      <c r="S1134" s="54">
        <f t="shared" si="334"/>
        <v>0</v>
      </c>
      <c r="T1134" s="55">
        <f t="shared" si="334"/>
        <v>0</v>
      </c>
      <c r="U1134" s="53">
        <f t="shared" si="334"/>
        <v>0</v>
      </c>
      <c r="V1134" s="54">
        <f t="shared" si="334"/>
        <v>0</v>
      </c>
      <c r="W1134" s="55">
        <f t="shared" si="334"/>
        <v>0</v>
      </c>
      <c r="X1134" s="53">
        <f t="shared" si="334"/>
        <v>0</v>
      </c>
      <c r="Y1134" s="54">
        <f t="shared" si="334"/>
        <v>0</v>
      </c>
      <c r="Z1134" s="55">
        <f t="shared" si="334"/>
        <v>0</v>
      </c>
      <c r="AA1134" s="53">
        <f t="shared" si="334"/>
        <v>0</v>
      </c>
      <c r="AB1134" s="54">
        <f t="shared" si="334"/>
        <v>0</v>
      </c>
      <c r="AC1134" s="55">
        <f t="shared" si="334"/>
        <v>0</v>
      </c>
      <c r="AD1134" s="53">
        <f t="shared" si="334"/>
        <v>0</v>
      </c>
      <c r="AE1134" s="54">
        <f t="shared" si="334"/>
        <v>0</v>
      </c>
      <c r="AF1134" s="55">
        <f t="shared" si="334"/>
        <v>0</v>
      </c>
      <c r="AG1134" s="53">
        <f t="shared" si="334"/>
        <v>0</v>
      </c>
      <c r="AH1134" s="54">
        <f t="shared" si="334"/>
        <v>0</v>
      </c>
      <c r="AI1134" s="55">
        <f t="shared" si="334"/>
        <v>0</v>
      </c>
      <c r="AK1134" s="53">
        <f>SUM(AK1123:AK1133)</f>
        <v>0</v>
      </c>
      <c r="AL1134" s="54">
        <f>SUM(AL1123:AL1133)</f>
        <v>0</v>
      </c>
      <c r="AM1134" s="55">
        <f>SUM(AM1123:AM1133)</f>
        <v>0</v>
      </c>
      <c r="AT1134" s="32">
        <f>IF(SUM(AT1123:AT1133)=0,0,1)</f>
        <v>0</v>
      </c>
    </row>
    <row r="1135" spans="3:50" ht="15" hidden="1" customHeight="1" x14ac:dyDescent="0.3">
      <c r="C1135" s="40"/>
      <c r="D1135" s="34"/>
      <c r="E1135" s="35"/>
      <c r="F1135" s="41">
        <f>Current!AK1135</f>
        <v>0</v>
      </c>
      <c r="G1135" s="42">
        <f>Current!AL1135</f>
        <v>0</v>
      </c>
      <c r="H1135" s="43">
        <f>Current!AM1135</f>
        <v>0</v>
      </c>
      <c r="I1135" s="41">
        <f>Infrastructure!AT1135</f>
        <v>0</v>
      </c>
      <c r="J1135" s="42">
        <f>Infrastructure!AU1135</f>
        <v>0</v>
      </c>
      <c r="K1135" s="43">
        <f>Infrastructure!AV1135</f>
        <v>0</v>
      </c>
      <c r="L1135" s="41">
        <f>'Allocations-in-Kind'!AK1135</f>
        <v>0</v>
      </c>
      <c r="M1135" s="42">
        <f>'Allocations-in-Kind'!AL1135</f>
        <v>0</v>
      </c>
      <c r="N1135" s="43">
        <f>'Allocations-in-Kind'!AM1135</f>
        <v>0</v>
      </c>
      <c r="O1135" s="41"/>
      <c r="P1135" s="42"/>
      <c r="Q1135" s="43"/>
      <c r="R1135" s="41"/>
      <c r="S1135" s="42"/>
      <c r="T1135" s="43"/>
      <c r="U1135" s="41"/>
      <c r="V1135" s="42"/>
      <c r="W1135" s="43"/>
      <c r="X1135" s="41"/>
      <c r="Y1135" s="42"/>
      <c r="Z1135" s="43"/>
      <c r="AA1135" s="41"/>
      <c r="AB1135" s="42"/>
      <c r="AC1135" s="43"/>
      <c r="AD1135" s="41"/>
      <c r="AE1135" s="42"/>
      <c r="AF1135" s="43"/>
      <c r="AG1135" s="41"/>
      <c r="AH1135" s="42"/>
      <c r="AI1135" s="43"/>
      <c r="AK1135" s="41"/>
      <c r="AL1135" s="42"/>
      <c r="AM1135" s="43"/>
      <c r="AT1135" s="32">
        <v>0</v>
      </c>
    </row>
    <row r="1136" spans="3:50" ht="15" customHeight="1" x14ac:dyDescent="0.3">
      <c r="C1136" s="56" t="s">
        <v>38</v>
      </c>
      <c r="D1136" s="57"/>
      <c r="E1136" s="58"/>
      <c r="F1136" s="53">
        <f>Current!AK1136</f>
        <v>97483</v>
      </c>
      <c r="G1136" s="54">
        <f>Current!AL1136</f>
        <v>64300</v>
      </c>
      <c r="H1136" s="55">
        <f>Current!AM1136</f>
        <v>64700</v>
      </c>
      <c r="I1136" s="53">
        <f>Infrastructure!AT1136</f>
        <v>3387183</v>
      </c>
      <c r="J1136" s="54">
        <f>Infrastructure!AU1136</f>
        <v>3498931</v>
      </c>
      <c r="K1136" s="55">
        <f>Infrastructure!AV1136</f>
        <v>3788708</v>
      </c>
      <c r="L1136" s="53">
        <f>'Allocations-in-Kind'!AK1136</f>
        <v>736882</v>
      </c>
      <c r="M1136" s="54">
        <f>'Allocations-in-Kind'!AL1136</f>
        <v>732158</v>
      </c>
      <c r="N1136" s="55">
        <f>'Allocations-in-Kind'!AM1136</f>
        <v>743579</v>
      </c>
      <c r="O1136" s="53"/>
      <c r="P1136" s="54"/>
      <c r="Q1136" s="55"/>
      <c r="R1136" s="53"/>
      <c r="S1136" s="54"/>
      <c r="T1136" s="55"/>
      <c r="U1136" s="53">
        <f t="shared" ref="U1136:AI1136" si="335">U999+U1000+U1001+U1002+U1003+U1017+U1030+U1043+U1056+U1069+U1082+U1095+U1108+U1121+U1134</f>
        <v>8733499</v>
      </c>
      <c r="V1136" s="54">
        <f t="shared" si="335"/>
        <v>9106515</v>
      </c>
      <c r="W1136" s="55">
        <f t="shared" si="335"/>
        <v>9434470</v>
      </c>
      <c r="X1136" s="53">
        <f t="shared" si="335"/>
        <v>0</v>
      </c>
      <c r="Y1136" s="54">
        <f t="shared" si="335"/>
        <v>0</v>
      </c>
      <c r="Z1136" s="55">
        <f t="shared" si="335"/>
        <v>0</v>
      </c>
      <c r="AA1136" s="53">
        <f t="shared" si="335"/>
        <v>0</v>
      </c>
      <c r="AB1136" s="54">
        <f t="shared" si="335"/>
        <v>0</v>
      </c>
      <c r="AC1136" s="55">
        <f t="shared" si="335"/>
        <v>0</v>
      </c>
      <c r="AD1136" s="53">
        <f t="shared" si="335"/>
        <v>0</v>
      </c>
      <c r="AE1136" s="54">
        <f t="shared" si="335"/>
        <v>0</v>
      </c>
      <c r="AF1136" s="55">
        <f t="shared" si="335"/>
        <v>0</v>
      </c>
      <c r="AG1136" s="53">
        <f t="shared" si="335"/>
        <v>0</v>
      </c>
      <c r="AH1136" s="54">
        <f t="shared" si="335"/>
        <v>0</v>
      </c>
      <c r="AI1136" s="55">
        <f t="shared" si="335"/>
        <v>0</v>
      </c>
      <c r="AK1136" s="53">
        <f>AK999+AK1000+AK1001+AK1002+AK1003+AK1017+AK1030+AK1043+AK1056+AK1069+AK1082+AK1095+AK1108+AK1121+AK1134</f>
        <v>12955047</v>
      </c>
      <c r="AL1136" s="54">
        <f>AL999+AL1000+AL1001+AL1002+AL1003+AL1017+AL1030+AL1043+AL1056+AL1069+AL1082+AL1095+AL1108+AL1121+AL1134</f>
        <v>13401904</v>
      </c>
      <c r="AM1136" s="55">
        <f>AM999+AM1000+AM1001+AM1002+AM1003+AM1017+AM1030+AM1043+AM1056+AM1069+AM1082+AM1095+AM1108+AM1121+AM1134</f>
        <v>14031457</v>
      </c>
      <c r="AT1136" s="32">
        <v>1</v>
      </c>
    </row>
    <row r="1137" spans="2:50" ht="15" customHeight="1" x14ac:dyDescent="0.3">
      <c r="C1137" s="40"/>
      <c r="D1137" s="34"/>
      <c r="E1137" s="35"/>
      <c r="F1137" s="41"/>
      <c r="G1137" s="42"/>
      <c r="H1137" s="43"/>
      <c r="I1137" s="41"/>
      <c r="J1137" s="42"/>
      <c r="K1137" s="43"/>
      <c r="L1137" s="41"/>
      <c r="M1137" s="42"/>
      <c r="N1137" s="43"/>
      <c r="O1137" s="41"/>
      <c r="P1137" s="42"/>
      <c r="Q1137" s="43"/>
      <c r="R1137" s="41"/>
      <c r="S1137" s="42"/>
      <c r="T1137" s="43"/>
      <c r="U1137" s="41"/>
      <c r="V1137" s="42"/>
      <c r="W1137" s="43"/>
      <c r="X1137" s="41"/>
      <c r="Y1137" s="42"/>
      <c r="Z1137" s="43"/>
      <c r="AA1137" s="41"/>
      <c r="AB1137" s="42"/>
      <c r="AC1137" s="43"/>
      <c r="AD1137" s="41"/>
      <c r="AE1137" s="42"/>
      <c r="AF1137" s="43"/>
      <c r="AG1137" s="41"/>
      <c r="AH1137" s="42"/>
      <c r="AI1137" s="43"/>
      <c r="AK1137" s="41"/>
      <c r="AL1137" s="42"/>
      <c r="AM1137" s="43"/>
      <c r="AT1137" s="32">
        <v>1</v>
      </c>
    </row>
    <row r="1138" spans="2:50" ht="15" customHeight="1" x14ac:dyDescent="0.3">
      <c r="C1138" s="33" t="s">
        <v>39</v>
      </c>
      <c r="D1138" s="34"/>
      <c r="E1138" s="35"/>
      <c r="F1138" s="36">
        <f>Current!AK1138</f>
        <v>0</v>
      </c>
      <c r="G1138" s="37">
        <f>Current!AL1138</f>
        <v>0</v>
      </c>
      <c r="H1138" s="38">
        <f>Current!AM1138</f>
        <v>0</v>
      </c>
      <c r="I1138" s="36">
        <f>Infrastructure!AT1138</f>
        <v>0</v>
      </c>
      <c r="J1138" s="37">
        <f>Infrastructure!AU1138</f>
        <v>0</v>
      </c>
      <c r="K1138" s="38">
        <f>Infrastructure!AV1138</f>
        <v>0</v>
      </c>
      <c r="L1138" s="36">
        <f>'Allocations-in-Kind'!AK1138</f>
        <v>0</v>
      </c>
      <c r="M1138" s="37">
        <f>'Allocations-in-Kind'!AL1138</f>
        <v>0</v>
      </c>
      <c r="N1138" s="38">
        <f>'Allocations-in-Kind'!AM1138</f>
        <v>0</v>
      </c>
      <c r="O1138" s="36"/>
      <c r="P1138" s="37"/>
      <c r="Q1138" s="38"/>
      <c r="R1138" s="36"/>
      <c r="S1138" s="37"/>
      <c r="T1138" s="38"/>
      <c r="U1138" s="36"/>
      <c r="V1138" s="37"/>
      <c r="W1138" s="38"/>
      <c r="X1138" s="36"/>
      <c r="Y1138" s="37"/>
      <c r="Z1138" s="38"/>
      <c r="AA1138" s="36"/>
      <c r="AB1138" s="37"/>
      <c r="AC1138" s="38"/>
      <c r="AD1138" s="36"/>
      <c r="AE1138" s="37"/>
      <c r="AF1138" s="38"/>
      <c r="AG1138" s="36"/>
      <c r="AH1138" s="37"/>
      <c r="AI1138" s="38"/>
      <c r="AK1138" s="36"/>
      <c r="AL1138" s="37"/>
      <c r="AM1138" s="38"/>
      <c r="AT1138" s="32">
        <v>1</v>
      </c>
    </row>
    <row r="1139" spans="2:50" ht="15" customHeight="1" x14ac:dyDescent="0.3">
      <c r="C1139" s="39">
        <v>0</v>
      </c>
      <c r="D1139" s="34"/>
      <c r="E1139" s="35"/>
      <c r="F1139" s="36">
        <f>Current!AK1139</f>
        <v>0</v>
      </c>
      <c r="G1139" s="37">
        <f>Current!AL1139</f>
        <v>0</v>
      </c>
      <c r="H1139" s="38">
        <f>Current!AM1139</f>
        <v>0</v>
      </c>
      <c r="I1139" s="36">
        <f>Infrastructure!AT1139</f>
        <v>0</v>
      </c>
      <c r="J1139" s="37">
        <f>Infrastructure!AU1139</f>
        <v>0</v>
      </c>
      <c r="K1139" s="38">
        <f>Infrastructure!AV1139</f>
        <v>0</v>
      </c>
      <c r="L1139" s="36">
        <f>'Allocations-in-Kind'!AK1139</f>
        <v>0</v>
      </c>
      <c r="M1139" s="37">
        <f>'Allocations-in-Kind'!AL1139</f>
        <v>0</v>
      </c>
      <c r="N1139" s="38">
        <f>'Allocations-in-Kind'!AM1139</f>
        <v>0</v>
      </c>
      <c r="O1139" s="36"/>
      <c r="P1139" s="37"/>
      <c r="Q1139" s="38"/>
      <c r="R1139" s="36"/>
      <c r="S1139" s="37"/>
      <c r="T1139" s="38"/>
      <c r="U1139" s="36"/>
      <c r="V1139" s="37"/>
      <c r="W1139" s="38"/>
      <c r="X1139" s="36"/>
      <c r="Y1139" s="37"/>
      <c r="Z1139" s="38"/>
      <c r="AA1139" s="36"/>
      <c r="AB1139" s="37"/>
      <c r="AC1139" s="38"/>
      <c r="AD1139" s="36"/>
      <c r="AE1139" s="37"/>
      <c r="AF1139" s="38"/>
      <c r="AG1139" s="36"/>
      <c r="AH1139" s="37"/>
      <c r="AI1139" s="38"/>
      <c r="AK1139" s="36"/>
      <c r="AL1139" s="37"/>
      <c r="AM1139" s="38"/>
      <c r="AT1139" s="32">
        <v>1</v>
      </c>
    </row>
    <row r="1140" spans="2:50" ht="15" customHeight="1" x14ac:dyDescent="0.3">
      <c r="C1140" s="40" t="s">
        <v>21</v>
      </c>
      <c r="D1140" s="34" t="s">
        <v>828</v>
      </c>
      <c r="E1140" s="35" t="s">
        <v>1074</v>
      </c>
      <c r="F1140" s="41">
        <f>Current!AK1140</f>
        <v>109664</v>
      </c>
      <c r="G1140" s="42">
        <f>Current!AL1140</f>
        <v>85700</v>
      </c>
      <c r="H1140" s="43">
        <f>Current!AM1140</f>
        <v>88200</v>
      </c>
      <c r="I1140" s="41">
        <f>Infrastructure!AT1140</f>
        <v>4301340</v>
      </c>
      <c r="J1140" s="42">
        <f>Infrastructure!AU1140</f>
        <v>4743046</v>
      </c>
      <c r="K1140" s="43">
        <f>Infrastructure!AV1140</f>
        <v>4684240</v>
      </c>
      <c r="L1140" s="41">
        <f>'Allocations-in-Kind'!AK1140</f>
        <v>85431</v>
      </c>
      <c r="M1140" s="42">
        <f>'Allocations-in-Kind'!AL1140</f>
        <v>95238</v>
      </c>
      <c r="N1140" s="43">
        <f>'Allocations-in-Kind'!AM1140</f>
        <v>87490</v>
      </c>
      <c r="O1140" s="41"/>
      <c r="P1140" s="42"/>
      <c r="Q1140" s="43"/>
      <c r="R1140" s="41"/>
      <c r="S1140" s="42"/>
      <c r="T1140" s="43"/>
      <c r="U1140" s="41">
        <f>'ES Breakdown'!AK1140</f>
        <v>4365700</v>
      </c>
      <c r="V1140" s="42">
        <f>'ES Breakdown'!AL1140</f>
        <v>4710208</v>
      </c>
      <c r="W1140" s="43">
        <f>'ES Breakdown'!AM1140</f>
        <v>5087103</v>
      </c>
      <c r="X1140" s="41"/>
      <c r="Y1140" s="42"/>
      <c r="Z1140" s="43"/>
      <c r="AA1140" s="41"/>
      <c r="AB1140" s="42"/>
      <c r="AC1140" s="43"/>
      <c r="AD1140" s="41"/>
      <c r="AE1140" s="42"/>
      <c r="AF1140" s="43"/>
      <c r="AG1140" s="41"/>
      <c r="AH1140" s="42"/>
      <c r="AI1140" s="43"/>
      <c r="AK1140" s="41">
        <f>F1140+I1140+L1140+O1140+R1140+U1140+X1140+AA1140+AD1140+AG1140</f>
        <v>8862135</v>
      </c>
      <c r="AL1140" s="42">
        <f t="shared" ref="AL1140:AM1144" si="336">G1140+J1140+M1140+P1140+S1140+V1140+Y1140+AB1140+AE1140+AH1140</f>
        <v>9634192</v>
      </c>
      <c r="AM1140" s="43">
        <f t="shared" si="336"/>
        <v>9947033</v>
      </c>
      <c r="AT1140" s="32">
        <f>IF(LEN(E1140)&lt;2,0,1)</f>
        <v>1</v>
      </c>
      <c r="AV1140" s="23">
        <v>9</v>
      </c>
      <c r="AW1140" s="23">
        <v>1</v>
      </c>
      <c r="AX1140" s="23">
        <v>1</v>
      </c>
    </row>
    <row r="1141" spans="2:50" ht="15" hidden="1" customHeight="1" x14ac:dyDescent="0.3">
      <c r="C1141" s="40" t="s">
        <v>21</v>
      </c>
      <c r="D1141" s="34" t="s">
        <v>2</v>
      </c>
      <c r="E1141" s="35" t="s">
        <v>2</v>
      </c>
      <c r="F1141" s="41">
        <f>Current!AK1141</f>
        <v>0</v>
      </c>
      <c r="G1141" s="42">
        <f>Current!AL1141</f>
        <v>0</v>
      </c>
      <c r="H1141" s="43">
        <f>Current!AM1141</f>
        <v>0</v>
      </c>
      <c r="I1141" s="41">
        <f>Infrastructure!AT1141</f>
        <v>0</v>
      </c>
      <c r="J1141" s="42">
        <f>Infrastructure!AU1141</f>
        <v>0</v>
      </c>
      <c r="K1141" s="43">
        <f>Infrastructure!AV1141</f>
        <v>0</v>
      </c>
      <c r="L1141" s="41">
        <f>'Allocations-in-Kind'!AK1141</f>
        <v>0</v>
      </c>
      <c r="M1141" s="42">
        <f>'Allocations-in-Kind'!AL1141</f>
        <v>0</v>
      </c>
      <c r="N1141" s="43">
        <f>'Allocations-in-Kind'!AM1141</f>
        <v>0</v>
      </c>
      <c r="O1141" s="41"/>
      <c r="P1141" s="42"/>
      <c r="Q1141" s="43"/>
      <c r="R1141" s="41"/>
      <c r="S1141" s="42"/>
      <c r="T1141" s="43"/>
      <c r="U1141" s="41">
        <f>'ES Breakdown'!AK1141</f>
        <v>0</v>
      </c>
      <c r="V1141" s="42">
        <f>'ES Breakdown'!AL1141</f>
        <v>0</v>
      </c>
      <c r="W1141" s="43">
        <f>'ES Breakdown'!AM1141</f>
        <v>0</v>
      </c>
      <c r="X1141" s="41"/>
      <c r="Y1141" s="42"/>
      <c r="Z1141" s="43"/>
      <c r="AA1141" s="41"/>
      <c r="AB1141" s="42"/>
      <c r="AC1141" s="43"/>
      <c r="AD1141" s="41"/>
      <c r="AE1141" s="42"/>
      <c r="AF1141" s="43"/>
      <c r="AG1141" s="41"/>
      <c r="AH1141" s="42"/>
      <c r="AI1141" s="43"/>
      <c r="AK1141" s="41">
        <f>F1141+I1141+L1141+O1141+R1141+U1141+X1141+AA1141+AD1141+AG1141</f>
        <v>0</v>
      </c>
      <c r="AL1141" s="42">
        <f t="shared" si="336"/>
        <v>0</v>
      </c>
      <c r="AM1141" s="43">
        <f t="shared" si="336"/>
        <v>0</v>
      </c>
      <c r="AT1141" s="32">
        <f>IF(LEN(E1141)&lt;2,0,1)</f>
        <v>0</v>
      </c>
      <c r="AV1141" s="23">
        <v>9</v>
      </c>
      <c r="AW1141" s="23">
        <v>1</v>
      </c>
      <c r="AX1141" s="23">
        <f>IF(AW1141=AW1140,AX1140+1,1)</f>
        <v>2</v>
      </c>
    </row>
    <row r="1142" spans="2:50" ht="15" hidden="1" customHeight="1" x14ac:dyDescent="0.3">
      <c r="C1142" s="40" t="s">
        <v>21</v>
      </c>
      <c r="D1142" s="34" t="s">
        <v>2</v>
      </c>
      <c r="E1142" s="35" t="s">
        <v>2</v>
      </c>
      <c r="F1142" s="41">
        <f>Current!AK1142</f>
        <v>0</v>
      </c>
      <c r="G1142" s="42">
        <f>Current!AL1142</f>
        <v>0</v>
      </c>
      <c r="H1142" s="43">
        <f>Current!AM1142</f>
        <v>0</v>
      </c>
      <c r="I1142" s="41">
        <f>Infrastructure!AT1142</f>
        <v>0</v>
      </c>
      <c r="J1142" s="42">
        <f>Infrastructure!AU1142</f>
        <v>0</v>
      </c>
      <c r="K1142" s="43">
        <f>Infrastructure!AV1142</f>
        <v>0</v>
      </c>
      <c r="L1142" s="41">
        <f>'Allocations-in-Kind'!AK1142</f>
        <v>0</v>
      </c>
      <c r="M1142" s="42">
        <f>'Allocations-in-Kind'!AL1142</f>
        <v>0</v>
      </c>
      <c r="N1142" s="43">
        <f>'Allocations-in-Kind'!AM1142</f>
        <v>0</v>
      </c>
      <c r="O1142" s="41"/>
      <c r="P1142" s="42"/>
      <c r="Q1142" s="43"/>
      <c r="R1142" s="41"/>
      <c r="S1142" s="42"/>
      <c r="T1142" s="43"/>
      <c r="U1142" s="41">
        <f>'ES Breakdown'!AK1142</f>
        <v>0</v>
      </c>
      <c r="V1142" s="42">
        <f>'ES Breakdown'!AL1142</f>
        <v>0</v>
      </c>
      <c r="W1142" s="43">
        <f>'ES Breakdown'!AM1142</f>
        <v>0</v>
      </c>
      <c r="X1142" s="41"/>
      <c r="Y1142" s="42"/>
      <c r="Z1142" s="43"/>
      <c r="AA1142" s="41"/>
      <c r="AB1142" s="42"/>
      <c r="AC1142" s="43"/>
      <c r="AD1142" s="41"/>
      <c r="AE1142" s="42"/>
      <c r="AF1142" s="43"/>
      <c r="AG1142" s="41"/>
      <c r="AH1142" s="42"/>
      <c r="AI1142" s="43"/>
      <c r="AK1142" s="41">
        <f>F1142+I1142+L1142+O1142+R1142+U1142+X1142+AA1142+AD1142+AG1142</f>
        <v>0</v>
      </c>
      <c r="AL1142" s="42">
        <f t="shared" si="336"/>
        <v>0</v>
      </c>
      <c r="AM1142" s="43">
        <f t="shared" si="336"/>
        <v>0</v>
      </c>
      <c r="AT1142" s="32">
        <f>IF(LEN(E1142)&lt;2,0,1)</f>
        <v>0</v>
      </c>
      <c r="AV1142" s="23">
        <v>9</v>
      </c>
      <c r="AW1142" s="23">
        <v>1</v>
      </c>
      <c r="AX1142" s="23">
        <f>IF(AW1142=AW1141,AX1141+1,1)</f>
        <v>3</v>
      </c>
    </row>
    <row r="1143" spans="2:50" ht="15" hidden="1" customHeight="1" x14ac:dyDescent="0.3">
      <c r="C1143" s="40" t="s">
        <v>21</v>
      </c>
      <c r="D1143" s="34" t="s">
        <v>2</v>
      </c>
      <c r="E1143" s="35" t="s">
        <v>2</v>
      </c>
      <c r="F1143" s="41">
        <f>Current!AK1143</f>
        <v>0</v>
      </c>
      <c r="G1143" s="42">
        <f>Current!AL1143</f>
        <v>0</v>
      </c>
      <c r="H1143" s="43">
        <f>Current!AM1143</f>
        <v>0</v>
      </c>
      <c r="I1143" s="41">
        <f>Infrastructure!AT1143</f>
        <v>0</v>
      </c>
      <c r="J1143" s="42">
        <f>Infrastructure!AU1143</f>
        <v>0</v>
      </c>
      <c r="K1143" s="43">
        <f>Infrastructure!AV1143</f>
        <v>0</v>
      </c>
      <c r="L1143" s="41">
        <f>'Allocations-in-Kind'!AK1143</f>
        <v>0</v>
      </c>
      <c r="M1143" s="42">
        <f>'Allocations-in-Kind'!AL1143</f>
        <v>0</v>
      </c>
      <c r="N1143" s="43">
        <f>'Allocations-in-Kind'!AM1143</f>
        <v>0</v>
      </c>
      <c r="O1143" s="41"/>
      <c r="P1143" s="42"/>
      <c r="Q1143" s="43"/>
      <c r="R1143" s="41"/>
      <c r="S1143" s="42"/>
      <c r="T1143" s="43"/>
      <c r="U1143" s="41">
        <f>'ES Breakdown'!AK1143</f>
        <v>0</v>
      </c>
      <c r="V1143" s="42">
        <f>'ES Breakdown'!AL1143</f>
        <v>0</v>
      </c>
      <c r="W1143" s="43">
        <f>'ES Breakdown'!AM1143</f>
        <v>0</v>
      </c>
      <c r="X1143" s="41"/>
      <c r="Y1143" s="42"/>
      <c r="Z1143" s="43"/>
      <c r="AA1143" s="41"/>
      <c r="AB1143" s="42"/>
      <c r="AC1143" s="43"/>
      <c r="AD1143" s="41"/>
      <c r="AE1143" s="42"/>
      <c r="AF1143" s="43"/>
      <c r="AG1143" s="41"/>
      <c r="AH1143" s="42"/>
      <c r="AI1143" s="43"/>
      <c r="AK1143" s="41">
        <f>F1143+I1143+L1143+O1143+R1143+U1143+X1143+AA1143+AD1143+AG1143</f>
        <v>0</v>
      </c>
      <c r="AL1143" s="42">
        <f t="shared" si="336"/>
        <v>0</v>
      </c>
      <c r="AM1143" s="43">
        <f t="shared" si="336"/>
        <v>0</v>
      </c>
      <c r="AT1143" s="32">
        <f>IF(LEN(E1143)&lt;2,0,1)</f>
        <v>0</v>
      </c>
      <c r="AV1143" s="23">
        <v>9</v>
      </c>
      <c r="AW1143" s="23">
        <v>1</v>
      </c>
      <c r="AX1143" s="23">
        <f>IF(AW1143=AW1142,AX1142+1,1)</f>
        <v>4</v>
      </c>
    </row>
    <row r="1144" spans="2:50" ht="15" hidden="1" customHeight="1" x14ac:dyDescent="0.3">
      <c r="C1144" s="40" t="s">
        <v>21</v>
      </c>
      <c r="D1144" s="34" t="s">
        <v>2</v>
      </c>
      <c r="E1144" s="35" t="s">
        <v>2</v>
      </c>
      <c r="F1144" s="41">
        <f>Current!AK1144</f>
        <v>0</v>
      </c>
      <c r="G1144" s="42">
        <f>Current!AL1144</f>
        <v>0</v>
      </c>
      <c r="H1144" s="43">
        <f>Current!AM1144</f>
        <v>0</v>
      </c>
      <c r="I1144" s="41">
        <f>Infrastructure!AT1144</f>
        <v>0</v>
      </c>
      <c r="J1144" s="42">
        <f>Infrastructure!AU1144</f>
        <v>0</v>
      </c>
      <c r="K1144" s="43">
        <f>Infrastructure!AV1144</f>
        <v>0</v>
      </c>
      <c r="L1144" s="41">
        <f>'Allocations-in-Kind'!AK1144</f>
        <v>0</v>
      </c>
      <c r="M1144" s="42">
        <f>'Allocations-in-Kind'!AL1144</f>
        <v>0</v>
      </c>
      <c r="N1144" s="43">
        <f>'Allocations-in-Kind'!AM1144</f>
        <v>0</v>
      </c>
      <c r="O1144" s="41"/>
      <c r="P1144" s="42"/>
      <c r="Q1144" s="43"/>
      <c r="R1144" s="41"/>
      <c r="S1144" s="42"/>
      <c r="T1144" s="43"/>
      <c r="U1144" s="41">
        <f>'ES Breakdown'!AK1144</f>
        <v>0</v>
      </c>
      <c r="V1144" s="42">
        <f>'ES Breakdown'!AL1144</f>
        <v>0</v>
      </c>
      <c r="W1144" s="43">
        <f>'ES Breakdown'!AM1144</f>
        <v>0</v>
      </c>
      <c r="X1144" s="41"/>
      <c r="Y1144" s="42"/>
      <c r="Z1144" s="43"/>
      <c r="AA1144" s="41"/>
      <c r="AB1144" s="42"/>
      <c r="AC1144" s="43"/>
      <c r="AD1144" s="41"/>
      <c r="AE1144" s="42"/>
      <c r="AF1144" s="43"/>
      <c r="AG1144" s="41"/>
      <c r="AH1144" s="42"/>
      <c r="AI1144" s="43"/>
      <c r="AK1144" s="41">
        <f>F1144+I1144+L1144+O1144+R1144+U1144+X1144+AA1144+AD1144+AG1144</f>
        <v>0</v>
      </c>
      <c r="AL1144" s="42">
        <f t="shared" si="336"/>
        <v>0</v>
      </c>
      <c r="AM1144" s="43">
        <f t="shared" si="336"/>
        <v>0</v>
      </c>
      <c r="AT1144" s="32">
        <f>IF(LEN(E1144)&lt;2,0,1)</f>
        <v>0</v>
      </c>
      <c r="AV1144" s="23">
        <v>9</v>
      </c>
      <c r="AW1144" s="23">
        <v>1</v>
      </c>
      <c r="AX1144" s="23">
        <f>IF(AW1144=AW1143,AX1143+1,1)</f>
        <v>5</v>
      </c>
    </row>
    <row r="1145" spans="2:50" ht="5.25" customHeight="1" x14ac:dyDescent="0.3">
      <c r="B1145" s="15"/>
      <c r="C1145" s="44"/>
      <c r="D1145" s="45"/>
      <c r="E1145" s="46"/>
      <c r="F1145" s="47">
        <f>Current!AK1145</f>
        <v>0</v>
      </c>
      <c r="G1145" s="48">
        <f>Current!AL1145</f>
        <v>0</v>
      </c>
      <c r="H1145" s="49">
        <f>Current!AM1145</f>
        <v>0</v>
      </c>
      <c r="I1145" s="47">
        <f>Infrastructure!AT1145</f>
        <v>0</v>
      </c>
      <c r="J1145" s="48">
        <f>Infrastructure!AU1145</f>
        <v>0</v>
      </c>
      <c r="K1145" s="49">
        <f>Infrastructure!AV1145</f>
        <v>0</v>
      </c>
      <c r="L1145" s="47">
        <f>'Allocations-in-Kind'!AK1145</f>
        <v>0</v>
      </c>
      <c r="M1145" s="48">
        <f>'Allocations-in-Kind'!AL1145</f>
        <v>0</v>
      </c>
      <c r="N1145" s="49">
        <f>'Allocations-in-Kind'!AM1145</f>
        <v>0</v>
      </c>
      <c r="O1145" s="47"/>
      <c r="P1145" s="48"/>
      <c r="Q1145" s="49"/>
      <c r="R1145" s="47"/>
      <c r="S1145" s="48"/>
      <c r="T1145" s="49"/>
      <c r="U1145" s="47"/>
      <c r="V1145" s="48"/>
      <c r="W1145" s="49"/>
      <c r="X1145" s="47"/>
      <c r="Y1145" s="48"/>
      <c r="Z1145" s="49"/>
      <c r="AA1145" s="47"/>
      <c r="AB1145" s="48"/>
      <c r="AC1145" s="49"/>
      <c r="AD1145" s="47"/>
      <c r="AE1145" s="48"/>
      <c r="AF1145" s="49"/>
      <c r="AG1145" s="47"/>
      <c r="AH1145" s="48"/>
      <c r="AI1145" s="49"/>
      <c r="AK1145" s="47"/>
      <c r="AL1145" s="48"/>
      <c r="AM1145" s="49"/>
      <c r="AT1145" s="32">
        <f>IF(SUM(AT1140:AT1144)=0,0,1)</f>
        <v>1</v>
      </c>
    </row>
    <row r="1146" spans="2:50" ht="15" customHeight="1" x14ac:dyDescent="0.3">
      <c r="C1146" s="40"/>
      <c r="D1146" s="34"/>
      <c r="E1146" s="35"/>
      <c r="F1146" s="41"/>
      <c r="G1146" s="42"/>
      <c r="H1146" s="43"/>
      <c r="I1146" s="41"/>
      <c r="J1146" s="42"/>
      <c r="K1146" s="43"/>
      <c r="L1146" s="41"/>
      <c r="M1146" s="42"/>
      <c r="N1146" s="43"/>
      <c r="O1146" s="41"/>
      <c r="P1146" s="42"/>
      <c r="Q1146" s="43"/>
      <c r="R1146" s="41"/>
      <c r="S1146" s="42"/>
      <c r="T1146" s="43"/>
      <c r="U1146" s="41"/>
      <c r="V1146" s="42"/>
      <c r="W1146" s="43"/>
      <c r="X1146" s="41"/>
      <c r="Y1146" s="42"/>
      <c r="Z1146" s="43"/>
      <c r="AA1146" s="41"/>
      <c r="AB1146" s="42"/>
      <c r="AC1146" s="43"/>
      <c r="AD1146" s="41"/>
      <c r="AE1146" s="42"/>
      <c r="AF1146" s="43"/>
      <c r="AG1146" s="41"/>
      <c r="AH1146" s="42"/>
      <c r="AI1146" s="43"/>
      <c r="AK1146" s="41"/>
      <c r="AL1146" s="42"/>
      <c r="AM1146" s="43"/>
      <c r="AT1146" s="32">
        <f>IF(AT1145=0,0,1)</f>
        <v>1</v>
      </c>
    </row>
    <row r="1147" spans="2:50" ht="15" customHeight="1" x14ac:dyDescent="0.3">
      <c r="C1147" s="40" t="s">
        <v>22</v>
      </c>
      <c r="D1147" s="34" t="s">
        <v>829</v>
      </c>
      <c r="E1147" s="35" t="s">
        <v>1073</v>
      </c>
      <c r="F1147" s="41">
        <f>Current!AK1147</f>
        <v>3189</v>
      </c>
      <c r="G1147" s="42">
        <f>Current!AL1147</f>
        <v>1900</v>
      </c>
      <c r="H1147" s="43">
        <f>Current!AM1147</f>
        <v>2100</v>
      </c>
      <c r="I1147" s="41">
        <f>Infrastructure!AT1147</f>
        <v>26061</v>
      </c>
      <c r="J1147" s="42">
        <f>Infrastructure!AU1147</f>
        <v>35215</v>
      </c>
      <c r="K1147" s="43">
        <f>Infrastructure!AV1147</f>
        <v>38585</v>
      </c>
      <c r="L1147" s="41">
        <f>'Allocations-in-Kind'!AK1147</f>
        <v>135</v>
      </c>
      <c r="M1147" s="42">
        <f>'Allocations-in-Kind'!AL1147</f>
        <v>0</v>
      </c>
      <c r="N1147" s="43">
        <f>'Allocations-in-Kind'!AM1147</f>
        <v>0</v>
      </c>
      <c r="O1147" s="41"/>
      <c r="P1147" s="42"/>
      <c r="Q1147" s="43"/>
      <c r="R1147" s="41"/>
      <c r="S1147" s="42"/>
      <c r="T1147" s="43"/>
      <c r="U1147" s="41">
        <f>'ES Breakdown'!AK1147</f>
        <v>81640</v>
      </c>
      <c r="V1147" s="42">
        <f>'ES Breakdown'!AL1147</f>
        <v>87581</v>
      </c>
      <c r="W1147" s="43">
        <f>'ES Breakdown'!AM1147</f>
        <v>93964</v>
      </c>
      <c r="X1147" s="41"/>
      <c r="Y1147" s="42"/>
      <c r="Z1147" s="43"/>
      <c r="AA1147" s="41"/>
      <c r="AB1147" s="42"/>
      <c r="AC1147" s="43"/>
      <c r="AD1147" s="41"/>
      <c r="AE1147" s="42"/>
      <c r="AF1147" s="43"/>
      <c r="AG1147" s="41"/>
      <c r="AH1147" s="42"/>
      <c r="AI1147" s="43"/>
      <c r="AK1147" s="41">
        <f t="shared" ref="AK1147:AM1157" si="337">F1147+I1147+L1147+O1147+R1147+U1147+X1147+AA1147+AD1147+AG1147</f>
        <v>111025</v>
      </c>
      <c r="AL1147" s="42">
        <f t="shared" si="337"/>
        <v>124696</v>
      </c>
      <c r="AM1147" s="43">
        <f t="shared" si="337"/>
        <v>134649</v>
      </c>
      <c r="AT1147" s="32">
        <f>IF(LEN(E1147)&lt;2,0,1)</f>
        <v>1</v>
      </c>
      <c r="AV1147" s="23">
        <v>9</v>
      </c>
      <c r="AW1147" s="23">
        <v>2</v>
      </c>
      <c r="AX1147" s="23">
        <v>1</v>
      </c>
    </row>
    <row r="1148" spans="2:50" ht="15" customHeight="1" x14ac:dyDescent="0.3">
      <c r="C1148" s="40" t="s">
        <v>22</v>
      </c>
      <c r="D1148" s="34" t="s">
        <v>830</v>
      </c>
      <c r="E1148" s="35" t="s">
        <v>1071</v>
      </c>
      <c r="F1148" s="41">
        <f>Current!AK1148</f>
        <v>3534</v>
      </c>
      <c r="G1148" s="42">
        <f>Current!AL1148</f>
        <v>2000</v>
      </c>
      <c r="H1148" s="43">
        <f>Current!AM1148</f>
        <v>2100</v>
      </c>
      <c r="I1148" s="41">
        <f>Infrastructure!AT1148</f>
        <v>41067</v>
      </c>
      <c r="J1148" s="42">
        <f>Infrastructure!AU1148</f>
        <v>67257</v>
      </c>
      <c r="K1148" s="43">
        <f>Infrastructure!AV1148</f>
        <v>69432</v>
      </c>
      <c r="L1148" s="41">
        <f>'Allocations-in-Kind'!AK1148</f>
        <v>30849</v>
      </c>
      <c r="M1148" s="42">
        <f>'Allocations-in-Kind'!AL1148</f>
        <v>16016</v>
      </c>
      <c r="N1148" s="43">
        <f>'Allocations-in-Kind'!AM1148</f>
        <v>16040</v>
      </c>
      <c r="O1148" s="41"/>
      <c r="P1148" s="42"/>
      <c r="Q1148" s="43"/>
      <c r="R1148" s="41"/>
      <c r="S1148" s="42"/>
      <c r="T1148" s="43"/>
      <c r="U1148" s="41">
        <f>'ES Breakdown'!AK1148</f>
        <v>71545</v>
      </c>
      <c r="V1148" s="42">
        <f>'ES Breakdown'!AL1148</f>
        <v>75872</v>
      </c>
      <c r="W1148" s="43">
        <f>'ES Breakdown'!AM1148</f>
        <v>80249</v>
      </c>
      <c r="X1148" s="41"/>
      <c r="Y1148" s="42"/>
      <c r="Z1148" s="43"/>
      <c r="AA1148" s="41"/>
      <c r="AB1148" s="42"/>
      <c r="AC1148" s="43"/>
      <c r="AD1148" s="41"/>
      <c r="AE1148" s="42"/>
      <c r="AF1148" s="43"/>
      <c r="AG1148" s="41"/>
      <c r="AH1148" s="42"/>
      <c r="AI1148" s="43"/>
      <c r="AK1148" s="41">
        <f t="shared" si="337"/>
        <v>146995</v>
      </c>
      <c r="AL1148" s="42">
        <f t="shared" si="337"/>
        <v>161145</v>
      </c>
      <c r="AM1148" s="43">
        <f t="shared" si="337"/>
        <v>167821</v>
      </c>
      <c r="AT1148" s="32">
        <f t="shared" ref="AT1148:AT1157" si="338">IF(LEN(E1148)&lt;2,0,1)</f>
        <v>1</v>
      </c>
      <c r="AV1148" s="23">
        <v>9</v>
      </c>
      <c r="AW1148" s="23">
        <v>2</v>
      </c>
      <c r="AX1148" s="23">
        <f>IF(AW1148=AW1147,AX1147+1,1)</f>
        <v>2</v>
      </c>
    </row>
    <row r="1149" spans="2:50" ht="15" customHeight="1" x14ac:dyDescent="0.3">
      <c r="C1149" s="40" t="s">
        <v>22</v>
      </c>
      <c r="D1149" s="34" t="s">
        <v>831</v>
      </c>
      <c r="E1149" s="35" t="s">
        <v>1069</v>
      </c>
      <c r="F1149" s="41">
        <f>Current!AK1149</f>
        <v>3136</v>
      </c>
      <c r="G1149" s="42">
        <f>Current!AL1149</f>
        <v>1800</v>
      </c>
      <c r="H1149" s="43">
        <f>Current!AM1149</f>
        <v>2000</v>
      </c>
      <c r="I1149" s="41">
        <f>Infrastructure!AT1149</f>
        <v>26912</v>
      </c>
      <c r="J1149" s="42">
        <f>Infrastructure!AU1149</f>
        <v>33189</v>
      </c>
      <c r="K1149" s="43">
        <f>Infrastructure!AV1149</f>
        <v>40970</v>
      </c>
      <c r="L1149" s="41">
        <f>'Allocations-in-Kind'!AK1149</f>
        <v>0</v>
      </c>
      <c r="M1149" s="42">
        <f>'Allocations-in-Kind'!AL1149</f>
        <v>0</v>
      </c>
      <c r="N1149" s="43">
        <f>'Allocations-in-Kind'!AM1149</f>
        <v>0</v>
      </c>
      <c r="O1149" s="41"/>
      <c r="P1149" s="42"/>
      <c r="Q1149" s="43"/>
      <c r="R1149" s="41"/>
      <c r="S1149" s="42"/>
      <c r="T1149" s="43"/>
      <c r="U1149" s="41">
        <f>'ES Breakdown'!AK1149</f>
        <v>68086</v>
      </c>
      <c r="V1149" s="42">
        <f>'ES Breakdown'!AL1149</f>
        <v>73344</v>
      </c>
      <c r="W1149" s="43">
        <f>'ES Breakdown'!AM1149</f>
        <v>79087</v>
      </c>
      <c r="X1149" s="41"/>
      <c r="Y1149" s="42"/>
      <c r="Z1149" s="43"/>
      <c r="AA1149" s="41"/>
      <c r="AB1149" s="42"/>
      <c r="AC1149" s="43"/>
      <c r="AD1149" s="41"/>
      <c r="AE1149" s="42"/>
      <c r="AF1149" s="43"/>
      <c r="AG1149" s="41"/>
      <c r="AH1149" s="42"/>
      <c r="AI1149" s="43"/>
      <c r="AK1149" s="41">
        <f t="shared" si="337"/>
        <v>98134</v>
      </c>
      <c r="AL1149" s="42">
        <f t="shared" si="337"/>
        <v>108333</v>
      </c>
      <c r="AM1149" s="43">
        <f t="shared" si="337"/>
        <v>122057</v>
      </c>
      <c r="AT1149" s="32">
        <f t="shared" si="338"/>
        <v>1</v>
      </c>
      <c r="AV1149" s="23">
        <v>9</v>
      </c>
      <c r="AW1149" s="23">
        <v>2</v>
      </c>
      <c r="AX1149" s="23">
        <f t="shared" ref="AX1149:AX1157" si="339">IF(AW1149=AW1148,AX1148+1,1)</f>
        <v>3</v>
      </c>
    </row>
    <row r="1150" spans="2:50" ht="15" customHeight="1" x14ac:dyDescent="0.3">
      <c r="C1150" s="40" t="s">
        <v>22</v>
      </c>
      <c r="D1150" s="34" t="s">
        <v>534</v>
      </c>
      <c r="E1150" s="35" t="s">
        <v>1070</v>
      </c>
      <c r="F1150" s="41">
        <f>Current!AK1150</f>
        <v>2968</v>
      </c>
      <c r="G1150" s="42">
        <f>Current!AL1150</f>
        <v>1700</v>
      </c>
      <c r="H1150" s="43">
        <f>Current!AM1150</f>
        <v>1900</v>
      </c>
      <c r="I1150" s="41">
        <f>Infrastructure!AT1150</f>
        <v>45487</v>
      </c>
      <c r="J1150" s="42">
        <f>Infrastructure!AU1150</f>
        <v>33021</v>
      </c>
      <c r="K1150" s="43">
        <f>Infrastructure!AV1150</f>
        <v>33631</v>
      </c>
      <c r="L1150" s="41">
        <f>'Allocations-in-Kind'!AK1150</f>
        <v>2602</v>
      </c>
      <c r="M1150" s="42">
        <f>'Allocations-in-Kind'!AL1150</f>
        <v>2589</v>
      </c>
      <c r="N1150" s="43">
        <f>'Allocations-in-Kind'!AM1150</f>
        <v>0</v>
      </c>
      <c r="O1150" s="41"/>
      <c r="P1150" s="42"/>
      <c r="Q1150" s="43"/>
      <c r="R1150" s="41"/>
      <c r="S1150" s="42"/>
      <c r="T1150" s="43"/>
      <c r="U1150" s="41">
        <f>'ES Breakdown'!AK1150</f>
        <v>138465</v>
      </c>
      <c r="V1150" s="42">
        <f>'ES Breakdown'!AL1150</f>
        <v>148957</v>
      </c>
      <c r="W1150" s="43">
        <f>'ES Breakdown'!AM1150</f>
        <v>160358</v>
      </c>
      <c r="X1150" s="41"/>
      <c r="Y1150" s="42"/>
      <c r="Z1150" s="43"/>
      <c r="AA1150" s="41"/>
      <c r="AB1150" s="42"/>
      <c r="AC1150" s="43"/>
      <c r="AD1150" s="41"/>
      <c r="AE1150" s="42"/>
      <c r="AF1150" s="43"/>
      <c r="AG1150" s="41"/>
      <c r="AH1150" s="42"/>
      <c r="AI1150" s="43"/>
      <c r="AK1150" s="41">
        <f t="shared" si="337"/>
        <v>189522</v>
      </c>
      <c r="AL1150" s="42">
        <f t="shared" si="337"/>
        <v>186267</v>
      </c>
      <c r="AM1150" s="43">
        <f t="shared" si="337"/>
        <v>195889</v>
      </c>
      <c r="AT1150" s="32">
        <f t="shared" si="338"/>
        <v>1</v>
      </c>
      <c r="AV1150" s="23">
        <v>9</v>
      </c>
      <c r="AW1150" s="23">
        <v>2</v>
      </c>
      <c r="AX1150" s="23">
        <f t="shared" si="339"/>
        <v>4</v>
      </c>
    </row>
    <row r="1151" spans="2:50" ht="15" customHeight="1" x14ac:dyDescent="0.3">
      <c r="C1151" s="40" t="s">
        <v>22</v>
      </c>
      <c r="D1151" s="34" t="s">
        <v>832</v>
      </c>
      <c r="E1151" s="35" t="s">
        <v>1072</v>
      </c>
      <c r="F1151" s="41">
        <f>Current!AK1151</f>
        <v>3193</v>
      </c>
      <c r="G1151" s="42">
        <f>Current!AL1151</f>
        <v>1700</v>
      </c>
      <c r="H1151" s="43">
        <f>Current!AM1151</f>
        <v>1800</v>
      </c>
      <c r="I1151" s="41">
        <f>Infrastructure!AT1151</f>
        <v>52150</v>
      </c>
      <c r="J1151" s="42">
        <f>Infrastructure!AU1151</f>
        <v>48443</v>
      </c>
      <c r="K1151" s="43">
        <f>Infrastructure!AV1151</f>
        <v>48093</v>
      </c>
      <c r="L1151" s="41">
        <f>'Allocations-in-Kind'!AK1151</f>
        <v>296</v>
      </c>
      <c r="M1151" s="42">
        <f>'Allocations-in-Kind'!AL1151</f>
        <v>0</v>
      </c>
      <c r="N1151" s="43">
        <f>'Allocations-in-Kind'!AM1151</f>
        <v>0</v>
      </c>
      <c r="O1151" s="41"/>
      <c r="P1151" s="42"/>
      <c r="Q1151" s="43"/>
      <c r="R1151" s="41"/>
      <c r="S1151" s="42"/>
      <c r="T1151" s="43"/>
      <c r="U1151" s="41">
        <f>'ES Breakdown'!AK1151</f>
        <v>153764</v>
      </c>
      <c r="V1151" s="42">
        <f>'ES Breakdown'!AL1151</f>
        <v>165898</v>
      </c>
      <c r="W1151" s="43">
        <f>'ES Breakdown'!AM1151</f>
        <v>179172</v>
      </c>
      <c r="X1151" s="41"/>
      <c r="Y1151" s="42"/>
      <c r="Z1151" s="43"/>
      <c r="AA1151" s="41"/>
      <c r="AB1151" s="42"/>
      <c r="AC1151" s="43"/>
      <c r="AD1151" s="41"/>
      <c r="AE1151" s="42"/>
      <c r="AF1151" s="43"/>
      <c r="AG1151" s="41"/>
      <c r="AH1151" s="42"/>
      <c r="AI1151" s="43"/>
      <c r="AK1151" s="41">
        <f t="shared" si="337"/>
        <v>209403</v>
      </c>
      <c r="AL1151" s="42">
        <f t="shared" si="337"/>
        <v>216041</v>
      </c>
      <c r="AM1151" s="43">
        <f t="shared" si="337"/>
        <v>229065</v>
      </c>
      <c r="AT1151" s="32">
        <f t="shared" si="338"/>
        <v>1</v>
      </c>
      <c r="AV1151" s="23">
        <v>9</v>
      </c>
      <c r="AW1151" s="23">
        <v>2</v>
      </c>
      <c r="AX1151" s="23">
        <f t="shared" si="339"/>
        <v>5</v>
      </c>
    </row>
    <row r="1152" spans="2:50" ht="15" hidden="1" customHeight="1" x14ac:dyDescent="0.3">
      <c r="C1152" s="40" t="s">
        <v>22</v>
      </c>
      <c r="D1152" s="34" t="s">
        <v>2</v>
      </c>
      <c r="E1152" s="35" t="s">
        <v>2</v>
      </c>
      <c r="F1152" s="41">
        <f>Current!AK1152</f>
        <v>0</v>
      </c>
      <c r="G1152" s="42">
        <f>Current!AL1152</f>
        <v>0</v>
      </c>
      <c r="H1152" s="43">
        <f>Current!AM1152</f>
        <v>0</v>
      </c>
      <c r="I1152" s="41">
        <f>Infrastructure!AT1152</f>
        <v>0</v>
      </c>
      <c r="J1152" s="42">
        <f>Infrastructure!AU1152</f>
        <v>0</v>
      </c>
      <c r="K1152" s="43">
        <f>Infrastructure!AV1152</f>
        <v>0</v>
      </c>
      <c r="L1152" s="41">
        <f>'Allocations-in-Kind'!AK1152</f>
        <v>0</v>
      </c>
      <c r="M1152" s="42">
        <f>'Allocations-in-Kind'!AL1152</f>
        <v>0</v>
      </c>
      <c r="N1152" s="43">
        <f>'Allocations-in-Kind'!AM1152</f>
        <v>0</v>
      </c>
      <c r="O1152" s="41"/>
      <c r="P1152" s="42"/>
      <c r="Q1152" s="43"/>
      <c r="R1152" s="41"/>
      <c r="S1152" s="42"/>
      <c r="T1152" s="43"/>
      <c r="U1152" s="41">
        <f>'ES Breakdown'!AK1152</f>
        <v>0</v>
      </c>
      <c r="V1152" s="42">
        <f>'ES Breakdown'!AL1152</f>
        <v>0</v>
      </c>
      <c r="W1152" s="43">
        <f>'ES Breakdown'!AM1152</f>
        <v>0</v>
      </c>
      <c r="X1152" s="41"/>
      <c r="Y1152" s="42"/>
      <c r="Z1152" s="43"/>
      <c r="AA1152" s="41"/>
      <c r="AB1152" s="42"/>
      <c r="AC1152" s="43"/>
      <c r="AD1152" s="41"/>
      <c r="AE1152" s="42"/>
      <c r="AF1152" s="43"/>
      <c r="AG1152" s="41"/>
      <c r="AH1152" s="42"/>
      <c r="AI1152" s="43"/>
      <c r="AK1152" s="41">
        <f t="shared" si="337"/>
        <v>0</v>
      </c>
      <c r="AL1152" s="42">
        <f t="shared" si="337"/>
        <v>0</v>
      </c>
      <c r="AM1152" s="43">
        <f t="shared" si="337"/>
        <v>0</v>
      </c>
      <c r="AT1152" s="32">
        <f t="shared" si="338"/>
        <v>0</v>
      </c>
      <c r="AV1152" s="23">
        <v>9</v>
      </c>
      <c r="AW1152" s="23">
        <v>2</v>
      </c>
      <c r="AX1152" s="23">
        <f t="shared" si="339"/>
        <v>6</v>
      </c>
    </row>
    <row r="1153" spans="3:50" ht="15" hidden="1" customHeight="1" x14ac:dyDescent="0.3">
      <c r="C1153" s="40" t="s">
        <v>22</v>
      </c>
      <c r="D1153" s="34" t="s">
        <v>2</v>
      </c>
      <c r="E1153" s="35" t="s">
        <v>2</v>
      </c>
      <c r="F1153" s="41">
        <f>Current!AK1153</f>
        <v>0</v>
      </c>
      <c r="G1153" s="42">
        <f>Current!AL1153</f>
        <v>0</v>
      </c>
      <c r="H1153" s="43">
        <f>Current!AM1153</f>
        <v>0</v>
      </c>
      <c r="I1153" s="41">
        <f>Infrastructure!AT1153</f>
        <v>0</v>
      </c>
      <c r="J1153" s="42">
        <f>Infrastructure!AU1153</f>
        <v>0</v>
      </c>
      <c r="K1153" s="43">
        <f>Infrastructure!AV1153</f>
        <v>0</v>
      </c>
      <c r="L1153" s="41">
        <f>'Allocations-in-Kind'!AK1153</f>
        <v>0</v>
      </c>
      <c r="M1153" s="42">
        <f>'Allocations-in-Kind'!AL1153</f>
        <v>0</v>
      </c>
      <c r="N1153" s="43">
        <f>'Allocations-in-Kind'!AM1153</f>
        <v>0</v>
      </c>
      <c r="O1153" s="41"/>
      <c r="P1153" s="42"/>
      <c r="Q1153" s="43"/>
      <c r="R1153" s="41"/>
      <c r="S1153" s="42"/>
      <c r="T1153" s="43"/>
      <c r="U1153" s="41">
        <f>'ES Breakdown'!AK1153</f>
        <v>0</v>
      </c>
      <c r="V1153" s="42">
        <f>'ES Breakdown'!AL1153</f>
        <v>0</v>
      </c>
      <c r="W1153" s="43">
        <f>'ES Breakdown'!AM1153</f>
        <v>0</v>
      </c>
      <c r="X1153" s="41"/>
      <c r="Y1153" s="42"/>
      <c r="Z1153" s="43"/>
      <c r="AA1153" s="41"/>
      <c r="AB1153" s="42"/>
      <c r="AC1153" s="43"/>
      <c r="AD1153" s="41"/>
      <c r="AE1153" s="42"/>
      <c r="AF1153" s="43"/>
      <c r="AG1153" s="41"/>
      <c r="AH1153" s="42"/>
      <c r="AI1153" s="43"/>
      <c r="AK1153" s="41">
        <f t="shared" si="337"/>
        <v>0</v>
      </c>
      <c r="AL1153" s="42">
        <f t="shared" si="337"/>
        <v>0</v>
      </c>
      <c r="AM1153" s="43">
        <f t="shared" si="337"/>
        <v>0</v>
      </c>
      <c r="AT1153" s="32">
        <f t="shared" si="338"/>
        <v>0</v>
      </c>
      <c r="AV1153" s="23">
        <v>9</v>
      </c>
      <c r="AW1153" s="23">
        <v>2</v>
      </c>
      <c r="AX1153" s="23">
        <f t="shared" si="339"/>
        <v>7</v>
      </c>
    </row>
    <row r="1154" spans="3:50" ht="15" hidden="1" customHeight="1" x14ac:dyDescent="0.3">
      <c r="C1154" s="40" t="s">
        <v>22</v>
      </c>
      <c r="D1154" s="34" t="s">
        <v>2</v>
      </c>
      <c r="E1154" s="35" t="s">
        <v>2</v>
      </c>
      <c r="F1154" s="41">
        <f>Current!AK1154</f>
        <v>0</v>
      </c>
      <c r="G1154" s="42">
        <f>Current!AL1154</f>
        <v>0</v>
      </c>
      <c r="H1154" s="43">
        <f>Current!AM1154</f>
        <v>0</v>
      </c>
      <c r="I1154" s="41">
        <f>Infrastructure!AT1154</f>
        <v>0</v>
      </c>
      <c r="J1154" s="42">
        <f>Infrastructure!AU1154</f>
        <v>0</v>
      </c>
      <c r="K1154" s="43">
        <f>Infrastructure!AV1154</f>
        <v>0</v>
      </c>
      <c r="L1154" s="41">
        <f>'Allocations-in-Kind'!AK1154</f>
        <v>0</v>
      </c>
      <c r="M1154" s="42">
        <f>'Allocations-in-Kind'!AL1154</f>
        <v>0</v>
      </c>
      <c r="N1154" s="43">
        <f>'Allocations-in-Kind'!AM1154</f>
        <v>0</v>
      </c>
      <c r="O1154" s="41"/>
      <c r="P1154" s="42"/>
      <c r="Q1154" s="43"/>
      <c r="R1154" s="41"/>
      <c r="S1154" s="42"/>
      <c r="T1154" s="43"/>
      <c r="U1154" s="41">
        <f>'ES Breakdown'!AK1154</f>
        <v>0</v>
      </c>
      <c r="V1154" s="42">
        <f>'ES Breakdown'!AL1154</f>
        <v>0</v>
      </c>
      <c r="W1154" s="43">
        <f>'ES Breakdown'!AM1154</f>
        <v>0</v>
      </c>
      <c r="X1154" s="41"/>
      <c r="Y1154" s="42"/>
      <c r="Z1154" s="43"/>
      <c r="AA1154" s="41"/>
      <c r="AB1154" s="42"/>
      <c r="AC1154" s="43"/>
      <c r="AD1154" s="41"/>
      <c r="AE1154" s="42"/>
      <c r="AF1154" s="43"/>
      <c r="AG1154" s="41"/>
      <c r="AH1154" s="42"/>
      <c r="AI1154" s="43"/>
      <c r="AK1154" s="41">
        <f t="shared" si="337"/>
        <v>0</v>
      </c>
      <c r="AL1154" s="42">
        <f t="shared" si="337"/>
        <v>0</v>
      </c>
      <c r="AM1154" s="43">
        <f t="shared" si="337"/>
        <v>0</v>
      </c>
      <c r="AT1154" s="32">
        <f t="shared" si="338"/>
        <v>0</v>
      </c>
      <c r="AV1154" s="23">
        <v>9</v>
      </c>
      <c r="AW1154" s="23">
        <v>2</v>
      </c>
      <c r="AX1154" s="23">
        <f t="shared" si="339"/>
        <v>8</v>
      </c>
    </row>
    <row r="1155" spans="3:50" ht="15" hidden="1" customHeight="1" x14ac:dyDescent="0.3">
      <c r="C1155" s="40" t="s">
        <v>22</v>
      </c>
      <c r="D1155" s="34" t="s">
        <v>2</v>
      </c>
      <c r="E1155" s="35" t="s">
        <v>2</v>
      </c>
      <c r="F1155" s="41">
        <f>Current!AK1155</f>
        <v>0</v>
      </c>
      <c r="G1155" s="42">
        <f>Current!AL1155</f>
        <v>0</v>
      </c>
      <c r="H1155" s="43">
        <f>Current!AM1155</f>
        <v>0</v>
      </c>
      <c r="I1155" s="41">
        <f>Infrastructure!AT1155</f>
        <v>0</v>
      </c>
      <c r="J1155" s="42">
        <f>Infrastructure!AU1155</f>
        <v>0</v>
      </c>
      <c r="K1155" s="43">
        <f>Infrastructure!AV1155</f>
        <v>0</v>
      </c>
      <c r="L1155" s="41">
        <f>'Allocations-in-Kind'!AK1155</f>
        <v>0</v>
      </c>
      <c r="M1155" s="42">
        <f>'Allocations-in-Kind'!AL1155</f>
        <v>0</v>
      </c>
      <c r="N1155" s="43">
        <f>'Allocations-in-Kind'!AM1155</f>
        <v>0</v>
      </c>
      <c r="O1155" s="41"/>
      <c r="P1155" s="42"/>
      <c r="Q1155" s="43"/>
      <c r="R1155" s="41"/>
      <c r="S1155" s="42"/>
      <c r="T1155" s="43"/>
      <c r="U1155" s="41">
        <f>'ES Breakdown'!AK1155</f>
        <v>0</v>
      </c>
      <c r="V1155" s="42">
        <f>'ES Breakdown'!AL1155</f>
        <v>0</v>
      </c>
      <c r="W1155" s="43">
        <f>'ES Breakdown'!AM1155</f>
        <v>0</v>
      </c>
      <c r="X1155" s="41"/>
      <c r="Y1155" s="42"/>
      <c r="Z1155" s="43"/>
      <c r="AA1155" s="41"/>
      <c r="AB1155" s="42"/>
      <c r="AC1155" s="43"/>
      <c r="AD1155" s="41"/>
      <c r="AE1155" s="42"/>
      <c r="AF1155" s="43"/>
      <c r="AG1155" s="41"/>
      <c r="AH1155" s="42"/>
      <c r="AI1155" s="43"/>
      <c r="AK1155" s="41">
        <f t="shared" si="337"/>
        <v>0</v>
      </c>
      <c r="AL1155" s="42">
        <f t="shared" si="337"/>
        <v>0</v>
      </c>
      <c r="AM1155" s="43">
        <f t="shared" si="337"/>
        <v>0</v>
      </c>
      <c r="AT1155" s="32">
        <f t="shared" si="338"/>
        <v>0</v>
      </c>
      <c r="AV1155" s="23">
        <v>9</v>
      </c>
      <c r="AW1155" s="23">
        <v>2</v>
      </c>
      <c r="AX1155" s="23">
        <f t="shared" si="339"/>
        <v>9</v>
      </c>
    </row>
    <row r="1156" spans="3:50" ht="15" hidden="1" customHeight="1" x14ac:dyDescent="0.3">
      <c r="C1156" s="40" t="s">
        <v>22</v>
      </c>
      <c r="D1156" s="34" t="s">
        <v>2</v>
      </c>
      <c r="E1156" s="35" t="s">
        <v>2</v>
      </c>
      <c r="F1156" s="41">
        <f>Current!AK1156</f>
        <v>0</v>
      </c>
      <c r="G1156" s="42">
        <f>Current!AL1156</f>
        <v>0</v>
      </c>
      <c r="H1156" s="43">
        <f>Current!AM1156</f>
        <v>0</v>
      </c>
      <c r="I1156" s="41">
        <f>Infrastructure!AT1156</f>
        <v>0</v>
      </c>
      <c r="J1156" s="42">
        <f>Infrastructure!AU1156</f>
        <v>0</v>
      </c>
      <c r="K1156" s="43">
        <f>Infrastructure!AV1156</f>
        <v>0</v>
      </c>
      <c r="L1156" s="41">
        <f>'Allocations-in-Kind'!AK1156</f>
        <v>0</v>
      </c>
      <c r="M1156" s="42">
        <f>'Allocations-in-Kind'!AL1156</f>
        <v>0</v>
      </c>
      <c r="N1156" s="43">
        <f>'Allocations-in-Kind'!AM1156</f>
        <v>0</v>
      </c>
      <c r="O1156" s="41"/>
      <c r="P1156" s="42"/>
      <c r="Q1156" s="43"/>
      <c r="R1156" s="41"/>
      <c r="S1156" s="42"/>
      <c r="T1156" s="43"/>
      <c r="U1156" s="41">
        <f>'ES Breakdown'!AK1156</f>
        <v>0</v>
      </c>
      <c r="V1156" s="42">
        <f>'ES Breakdown'!AL1156</f>
        <v>0</v>
      </c>
      <c r="W1156" s="43">
        <f>'ES Breakdown'!AM1156</f>
        <v>0</v>
      </c>
      <c r="X1156" s="41"/>
      <c r="Y1156" s="42"/>
      <c r="Z1156" s="43"/>
      <c r="AA1156" s="41"/>
      <c r="AB1156" s="42"/>
      <c r="AC1156" s="43"/>
      <c r="AD1156" s="41"/>
      <c r="AE1156" s="42"/>
      <c r="AF1156" s="43"/>
      <c r="AG1156" s="41"/>
      <c r="AH1156" s="42"/>
      <c r="AI1156" s="43"/>
      <c r="AK1156" s="41">
        <f t="shared" si="337"/>
        <v>0</v>
      </c>
      <c r="AL1156" s="42">
        <f t="shared" si="337"/>
        <v>0</v>
      </c>
      <c r="AM1156" s="43">
        <f t="shared" si="337"/>
        <v>0</v>
      </c>
      <c r="AT1156" s="32">
        <f t="shared" si="338"/>
        <v>0</v>
      </c>
      <c r="AV1156" s="23">
        <v>9</v>
      </c>
      <c r="AW1156" s="23">
        <v>2</v>
      </c>
      <c r="AX1156" s="23">
        <f t="shared" si="339"/>
        <v>10</v>
      </c>
    </row>
    <row r="1157" spans="3:50" ht="15" customHeight="1" x14ac:dyDescent="0.3">
      <c r="C1157" s="40" t="s">
        <v>23</v>
      </c>
      <c r="D1157" s="34" t="s">
        <v>833</v>
      </c>
      <c r="E1157" s="35" t="s">
        <v>1075</v>
      </c>
      <c r="F1157" s="41">
        <f>Current!AK1157</f>
        <v>2282</v>
      </c>
      <c r="G1157" s="42">
        <f>Current!AL1157</f>
        <v>1000</v>
      </c>
      <c r="H1157" s="43">
        <f>Current!AM1157</f>
        <v>1200</v>
      </c>
      <c r="I1157" s="41">
        <f>Infrastructure!AT1157</f>
        <v>2840</v>
      </c>
      <c r="J1157" s="42">
        <f>Infrastructure!AU1157</f>
        <v>2967</v>
      </c>
      <c r="K1157" s="43">
        <f>Infrastructure!AV1157</f>
        <v>3103</v>
      </c>
      <c r="L1157" s="41">
        <f>'Allocations-in-Kind'!AK1157</f>
        <v>2215</v>
      </c>
      <c r="M1157" s="42">
        <f>'Allocations-in-Kind'!AL1157</f>
        <v>1457</v>
      </c>
      <c r="N1157" s="43">
        <f>'Allocations-in-Kind'!AM1157</f>
        <v>2406</v>
      </c>
      <c r="O1157" s="41"/>
      <c r="P1157" s="42"/>
      <c r="Q1157" s="43"/>
      <c r="R1157" s="41"/>
      <c r="S1157" s="42"/>
      <c r="T1157" s="43"/>
      <c r="U1157" s="41">
        <f>'ES Breakdown'!AK1157</f>
        <v>109608</v>
      </c>
      <c r="V1157" s="42">
        <f>'ES Breakdown'!AL1157</f>
        <v>112321</v>
      </c>
      <c r="W1157" s="43">
        <f>'ES Breakdown'!AM1157</f>
        <v>114738</v>
      </c>
      <c r="X1157" s="41"/>
      <c r="Y1157" s="42"/>
      <c r="Z1157" s="43"/>
      <c r="AA1157" s="41"/>
      <c r="AB1157" s="42"/>
      <c r="AC1157" s="43"/>
      <c r="AD1157" s="41"/>
      <c r="AE1157" s="42"/>
      <c r="AF1157" s="43"/>
      <c r="AG1157" s="41"/>
      <c r="AH1157" s="42"/>
      <c r="AI1157" s="43"/>
      <c r="AK1157" s="41">
        <f t="shared" si="337"/>
        <v>116945</v>
      </c>
      <c r="AL1157" s="42">
        <f t="shared" si="337"/>
        <v>117745</v>
      </c>
      <c r="AM1157" s="43">
        <f t="shared" si="337"/>
        <v>121447</v>
      </c>
      <c r="AT1157" s="32">
        <f t="shared" si="338"/>
        <v>1</v>
      </c>
      <c r="AV1157" s="23">
        <v>9</v>
      </c>
      <c r="AW1157" s="23">
        <v>3</v>
      </c>
      <c r="AX1157" s="23">
        <f t="shared" si="339"/>
        <v>1</v>
      </c>
    </row>
    <row r="1158" spans="3:50" ht="15" customHeight="1" x14ac:dyDescent="0.3">
      <c r="C1158" s="50" t="str">
        <f>IF(LEN(E1157)&lt;1,"","Total: " &amp; LEFT(E1157,LEN(E1157)-21) &amp; "Municipalities")</f>
        <v>Total: West Coast Municipalities</v>
      </c>
      <c r="D1158" s="51"/>
      <c r="E1158" s="52"/>
      <c r="F1158" s="53">
        <f>Current!AK1158</f>
        <v>18302</v>
      </c>
      <c r="G1158" s="54">
        <f>Current!AL1158</f>
        <v>10100</v>
      </c>
      <c r="H1158" s="55">
        <f>Current!AM1158</f>
        <v>11100</v>
      </c>
      <c r="I1158" s="53">
        <f>Infrastructure!AT1158</f>
        <v>194517</v>
      </c>
      <c r="J1158" s="54">
        <f>Infrastructure!AU1158</f>
        <v>220092</v>
      </c>
      <c r="K1158" s="55">
        <f>Infrastructure!AV1158</f>
        <v>233814</v>
      </c>
      <c r="L1158" s="53">
        <f>'Allocations-in-Kind'!AK1158</f>
        <v>36097</v>
      </c>
      <c r="M1158" s="54">
        <f>'Allocations-in-Kind'!AL1158</f>
        <v>20062</v>
      </c>
      <c r="N1158" s="55">
        <f>'Allocations-in-Kind'!AM1158</f>
        <v>18446</v>
      </c>
      <c r="O1158" s="53"/>
      <c r="P1158" s="54"/>
      <c r="Q1158" s="55"/>
      <c r="R1158" s="53"/>
      <c r="S1158" s="54"/>
      <c r="T1158" s="55"/>
      <c r="U1158" s="53">
        <f t="shared" ref="U1158:AI1158" si="340">SUM(U1147:U1157)</f>
        <v>623108</v>
      </c>
      <c r="V1158" s="54">
        <f t="shared" si="340"/>
        <v>663973</v>
      </c>
      <c r="W1158" s="55">
        <f t="shared" si="340"/>
        <v>707568</v>
      </c>
      <c r="X1158" s="53">
        <f t="shared" si="340"/>
        <v>0</v>
      </c>
      <c r="Y1158" s="54">
        <f t="shared" si="340"/>
        <v>0</v>
      </c>
      <c r="Z1158" s="55">
        <f t="shared" si="340"/>
        <v>0</v>
      </c>
      <c r="AA1158" s="53">
        <f t="shared" si="340"/>
        <v>0</v>
      </c>
      <c r="AB1158" s="54">
        <f t="shared" si="340"/>
        <v>0</v>
      </c>
      <c r="AC1158" s="55">
        <f t="shared" si="340"/>
        <v>0</v>
      </c>
      <c r="AD1158" s="53">
        <f t="shared" si="340"/>
        <v>0</v>
      </c>
      <c r="AE1158" s="54">
        <f t="shared" si="340"/>
        <v>0</v>
      </c>
      <c r="AF1158" s="55">
        <f t="shared" si="340"/>
        <v>0</v>
      </c>
      <c r="AG1158" s="53">
        <f t="shared" si="340"/>
        <v>0</v>
      </c>
      <c r="AH1158" s="54">
        <f t="shared" si="340"/>
        <v>0</v>
      </c>
      <c r="AI1158" s="55">
        <f t="shared" si="340"/>
        <v>0</v>
      </c>
      <c r="AK1158" s="53">
        <f>SUM(AK1147:AK1157)</f>
        <v>872024</v>
      </c>
      <c r="AL1158" s="54">
        <f>SUM(AL1147:AL1157)</f>
        <v>914227</v>
      </c>
      <c r="AM1158" s="55">
        <f>SUM(AM1147:AM1157)</f>
        <v>970928</v>
      </c>
      <c r="AT1158" s="32">
        <f>IF(SUM(AT1147:AT1157)=0,0,1)</f>
        <v>1</v>
      </c>
    </row>
    <row r="1159" spans="3:50" ht="15" customHeight="1" x14ac:dyDescent="0.3">
      <c r="C1159" s="40"/>
      <c r="D1159" s="34"/>
      <c r="E1159" s="35"/>
      <c r="F1159" s="41"/>
      <c r="G1159" s="42"/>
      <c r="H1159" s="43"/>
      <c r="I1159" s="41"/>
      <c r="J1159" s="42"/>
      <c r="K1159" s="43"/>
      <c r="L1159" s="41"/>
      <c r="M1159" s="42"/>
      <c r="N1159" s="43"/>
      <c r="O1159" s="41"/>
      <c r="P1159" s="42"/>
      <c r="Q1159" s="43"/>
      <c r="R1159" s="41"/>
      <c r="S1159" s="42"/>
      <c r="T1159" s="43"/>
      <c r="U1159" s="41"/>
      <c r="V1159" s="42"/>
      <c r="W1159" s="43"/>
      <c r="X1159" s="41"/>
      <c r="Y1159" s="42"/>
      <c r="Z1159" s="43"/>
      <c r="AA1159" s="41"/>
      <c r="AB1159" s="42"/>
      <c r="AC1159" s="43"/>
      <c r="AD1159" s="41"/>
      <c r="AE1159" s="42"/>
      <c r="AF1159" s="43"/>
      <c r="AG1159" s="41"/>
      <c r="AH1159" s="42"/>
      <c r="AI1159" s="43"/>
      <c r="AK1159" s="41"/>
      <c r="AL1159" s="42"/>
      <c r="AM1159" s="43"/>
      <c r="AT1159" s="32">
        <f>IF(AT1158=0,0,1)</f>
        <v>1</v>
      </c>
    </row>
    <row r="1160" spans="3:50" ht="15" customHeight="1" x14ac:dyDescent="0.3">
      <c r="C1160" s="40" t="s">
        <v>22</v>
      </c>
      <c r="D1160" s="34" t="s">
        <v>834</v>
      </c>
      <c r="E1160" s="35" t="s">
        <v>1077</v>
      </c>
      <c r="F1160" s="41">
        <f>Current!AK1160</f>
        <v>3159</v>
      </c>
      <c r="G1160" s="42">
        <f>Current!AL1160</f>
        <v>1700</v>
      </c>
      <c r="H1160" s="43">
        <f>Current!AM1160</f>
        <v>1800</v>
      </c>
      <c r="I1160" s="41">
        <f>Infrastructure!AT1160</f>
        <v>44130</v>
      </c>
      <c r="J1160" s="42">
        <f>Infrastructure!AU1160</f>
        <v>31369</v>
      </c>
      <c r="K1160" s="43">
        <f>Infrastructure!AV1160</f>
        <v>29314</v>
      </c>
      <c r="L1160" s="41">
        <f>'Allocations-in-Kind'!AK1160</f>
        <v>0</v>
      </c>
      <c r="M1160" s="42">
        <f>'Allocations-in-Kind'!AL1160</f>
        <v>0</v>
      </c>
      <c r="N1160" s="43">
        <f>'Allocations-in-Kind'!AM1160</f>
        <v>0</v>
      </c>
      <c r="O1160" s="41"/>
      <c r="P1160" s="42"/>
      <c r="Q1160" s="43"/>
      <c r="R1160" s="41"/>
      <c r="S1160" s="42"/>
      <c r="T1160" s="43"/>
      <c r="U1160" s="41">
        <f>'ES Breakdown'!AK1160</f>
        <v>145706</v>
      </c>
      <c r="V1160" s="42">
        <f>'ES Breakdown'!AL1160</f>
        <v>157204</v>
      </c>
      <c r="W1160" s="43">
        <f>'ES Breakdown'!AM1160</f>
        <v>169783</v>
      </c>
      <c r="X1160" s="41"/>
      <c r="Y1160" s="42"/>
      <c r="Z1160" s="43"/>
      <c r="AA1160" s="41"/>
      <c r="AB1160" s="42"/>
      <c r="AC1160" s="43"/>
      <c r="AD1160" s="41"/>
      <c r="AE1160" s="42"/>
      <c r="AF1160" s="43"/>
      <c r="AG1160" s="41"/>
      <c r="AH1160" s="42"/>
      <c r="AI1160" s="43"/>
      <c r="AK1160" s="41">
        <f t="shared" ref="AK1160:AM1170" si="341">F1160+I1160+L1160+O1160+R1160+U1160+X1160+AA1160+AD1160+AG1160</f>
        <v>192995</v>
      </c>
      <c r="AL1160" s="42">
        <f t="shared" si="341"/>
        <v>190273</v>
      </c>
      <c r="AM1160" s="43">
        <f t="shared" si="341"/>
        <v>200897</v>
      </c>
      <c r="AT1160" s="32">
        <f>IF(LEN(E1160)&lt;2,0,1)</f>
        <v>1</v>
      </c>
      <c r="AV1160" s="23">
        <v>9</v>
      </c>
      <c r="AW1160" s="23">
        <v>4</v>
      </c>
      <c r="AX1160" s="23">
        <v>1</v>
      </c>
    </row>
    <row r="1161" spans="3:50" ht="15" customHeight="1" x14ac:dyDescent="0.3">
      <c r="C1161" s="40" t="s">
        <v>22</v>
      </c>
      <c r="D1161" s="34" t="s">
        <v>835</v>
      </c>
      <c r="E1161" s="35" t="s">
        <v>1076</v>
      </c>
      <c r="F1161" s="41">
        <f>Current!AK1161</f>
        <v>3662</v>
      </c>
      <c r="G1161" s="42">
        <f>Current!AL1161</f>
        <v>1700</v>
      </c>
      <c r="H1161" s="43">
        <f>Current!AM1161</f>
        <v>1800</v>
      </c>
      <c r="I1161" s="41">
        <f>Infrastructure!AT1161</f>
        <v>694155.04921430838</v>
      </c>
      <c r="J1161" s="42">
        <f>Infrastructure!AU1161</f>
        <v>560376.36793031753</v>
      </c>
      <c r="K1161" s="43">
        <f>Infrastructure!AV1161</f>
        <v>58667.336664304465</v>
      </c>
      <c r="L1161" s="41">
        <f>'Allocations-in-Kind'!AK1161</f>
        <v>3948</v>
      </c>
      <c r="M1161" s="42">
        <f>'Allocations-in-Kind'!AL1161</f>
        <v>500</v>
      </c>
      <c r="N1161" s="43">
        <f>'Allocations-in-Kind'!AM1161</f>
        <v>500</v>
      </c>
      <c r="O1161" s="41"/>
      <c r="P1161" s="42"/>
      <c r="Q1161" s="43"/>
      <c r="R1161" s="41"/>
      <c r="S1161" s="42"/>
      <c r="T1161" s="43"/>
      <c r="U1161" s="41">
        <f>'ES Breakdown'!AK1161</f>
        <v>231574</v>
      </c>
      <c r="V1161" s="42">
        <f>'ES Breakdown'!AL1161</f>
        <v>249848</v>
      </c>
      <c r="W1161" s="43">
        <f>'ES Breakdown'!AM1161</f>
        <v>269840</v>
      </c>
      <c r="X1161" s="41"/>
      <c r="Y1161" s="42"/>
      <c r="Z1161" s="43"/>
      <c r="AA1161" s="41"/>
      <c r="AB1161" s="42"/>
      <c r="AC1161" s="43"/>
      <c r="AD1161" s="41"/>
      <c r="AE1161" s="42"/>
      <c r="AF1161" s="43"/>
      <c r="AG1161" s="41"/>
      <c r="AH1161" s="42"/>
      <c r="AI1161" s="43"/>
      <c r="AK1161" s="41">
        <f t="shared" si="341"/>
        <v>933339.04921430838</v>
      </c>
      <c r="AL1161" s="42">
        <f t="shared" si="341"/>
        <v>812424.36793031753</v>
      </c>
      <c r="AM1161" s="43">
        <f t="shared" si="341"/>
        <v>330807.33666430449</v>
      </c>
      <c r="AT1161" s="32">
        <f t="shared" ref="AT1161:AT1170" si="342">IF(LEN(E1161)&lt;2,0,1)</f>
        <v>1</v>
      </c>
      <c r="AV1161" s="23">
        <v>9</v>
      </c>
      <c r="AW1161" s="23">
        <v>4</v>
      </c>
      <c r="AX1161" s="23">
        <f>IF(AW1161=AW1160,AX1160+1,1)</f>
        <v>2</v>
      </c>
    </row>
    <row r="1162" spans="3:50" ht="15" customHeight="1" x14ac:dyDescent="0.3">
      <c r="C1162" s="40" t="s">
        <v>22</v>
      </c>
      <c r="D1162" s="34" t="s">
        <v>836</v>
      </c>
      <c r="E1162" s="35" t="s">
        <v>1078</v>
      </c>
      <c r="F1162" s="41">
        <f>Current!AK1162</f>
        <v>3621</v>
      </c>
      <c r="G1162" s="42">
        <f>Current!AL1162</f>
        <v>1700</v>
      </c>
      <c r="H1162" s="43">
        <f>Current!AM1162</f>
        <v>1800</v>
      </c>
      <c r="I1162" s="41">
        <f>Infrastructure!AT1162</f>
        <v>74550.745029348211</v>
      </c>
      <c r="J1162" s="42">
        <f>Infrastructure!AU1162</f>
        <v>58969.322218501526</v>
      </c>
      <c r="K1162" s="43">
        <f>Infrastructure!AV1162</f>
        <v>61546.353226748484</v>
      </c>
      <c r="L1162" s="41">
        <f>'Allocations-in-Kind'!AK1162</f>
        <v>0</v>
      </c>
      <c r="M1162" s="42">
        <f>'Allocations-in-Kind'!AL1162</f>
        <v>0</v>
      </c>
      <c r="N1162" s="43">
        <f>'Allocations-in-Kind'!AM1162</f>
        <v>125</v>
      </c>
      <c r="O1162" s="41"/>
      <c r="P1162" s="42"/>
      <c r="Q1162" s="43"/>
      <c r="R1162" s="41"/>
      <c r="S1162" s="42"/>
      <c r="T1162" s="43"/>
      <c r="U1162" s="41">
        <f>'ES Breakdown'!AK1162</f>
        <v>215604</v>
      </c>
      <c r="V1162" s="42">
        <f>'ES Breakdown'!AL1162</f>
        <v>232617</v>
      </c>
      <c r="W1162" s="43">
        <f>'ES Breakdown'!AM1162</f>
        <v>251231</v>
      </c>
      <c r="X1162" s="41"/>
      <c r="Y1162" s="42"/>
      <c r="Z1162" s="43"/>
      <c r="AA1162" s="41"/>
      <c r="AB1162" s="42"/>
      <c r="AC1162" s="43"/>
      <c r="AD1162" s="41"/>
      <c r="AE1162" s="42"/>
      <c r="AF1162" s="43"/>
      <c r="AG1162" s="41"/>
      <c r="AH1162" s="42"/>
      <c r="AI1162" s="43"/>
      <c r="AK1162" s="41">
        <f t="shared" si="341"/>
        <v>293775.74502934818</v>
      </c>
      <c r="AL1162" s="42">
        <f t="shared" si="341"/>
        <v>293286.32221850153</v>
      </c>
      <c r="AM1162" s="43">
        <f t="shared" si="341"/>
        <v>314702.35322674847</v>
      </c>
      <c r="AT1162" s="32">
        <f t="shared" si="342"/>
        <v>1</v>
      </c>
      <c r="AV1162" s="23">
        <v>9</v>
      </c>
      <c r="AW1162" s="23">
        <v>4</v>
      </c>
      <c r="AX1162" s="23">
        <f t="shared" ref="AX1162:AX1170" si="343">IF(AW1162=AW1161,AX1161+1,1)</f>
        <v>3</v>
      </c>
    </row>
    <row r="1163" spans="3:50" ht="15" customHeight="1" x14ac:dyDescent="0.3">
      <c r="C1163" s="40" t="s">
        <v>22</v>
      </c>
      <c r="D1163" s="34" t="s">
        <v>837</v>
      </c>
      <c r="E1163" s="35" t="s">
        <v>1081</v>
      </c>
      <c r="F1163" s="41">
        <f>Current!AK1163</f>
        <v>3495</v>
      </c>
      <c r="G1163" s="42">
        <f>Current!AL1163</f>
        <v>1700</v>
      </c>
      <c r="H1163" s="43">
        <f>Current!AM1163</f>
        <v>1800</v>
      </c>
      <c r="I1163" s="41">
        <f>Infrastructure!AT1163</f>
        <v>54410</v>
      </c>
      <c r="J1163" s="42">
        <f>Infrastructure!AU1163</f>
        <v>61040</v>
      </c>
      <c r="K1163" s="43">
        <f>Infrastructure!AV1163</f>
        <v>62514</v>
      </c>
      <c r="L1163" s="41">
        <f>'Allocations-in-Kind'!AK1163</f>
        <v>532</v>
      </c>
      <c r="M1163" s="42">
        <f>'Allocations-in-Kind'!AL1163</f>
        <v>2977</v>
      </c>
      <c r="N1163" s="43">
        <f>'Allocations-in-Kind'!AM1163</f>
        <v>0</v>
      </c>
      <c r="O1163" s="41"/>
      <c r="P1163" s="42"/>
      <c r="Q1163" s="43"/>
      <c r="R1163" s="41"/>
      <c r="S1163" s="42"/>
      <c r="T1163" s="43"/>
      <c r="U1163" s="41">
        <f>'ES Breakdown'!AK1163</f>
        <v>174394</v>
      </c>
      <c r="V1163" s="42">
        <f>'ES Breakdown'!AL1163</f>
        <v>188156</v>
      </c>
      <c r="W1163" s="43">
        <f>'ES Breakdown'!AM1163</f>
        <v>203212</v>
      </c>
      <c r="X1163" s="41"/>
      <c r="Y1163" s="42"/>
      <c r="Z1163" s="43"/>
      <c r="AA1163" s="41"/>
      <c r="AB1163" s="42"/>
      <c r="AC1163" s="43"/>
      <c r="AD1163" s="41"/>
      <c r="AE1163" s="42"/>
      <c r="AF1163" s="43"/>
      <c r="AG1163" s="41"/>
      <c r="AH1163" s="42"/>
      <c r="AI1163" s="43"/>
      <c r="AK1163" s="41">
        <f t="shared" si="341"/>
        <v>232831</v>
      </c>
      <c r="AL1163" s="42">
        <f t="shared" si="341"/>
        <v>253873</v>
      </c>
      <c r="AM1163" s="43">
        <f t="shared" si="341"/>
        <v>267526</v>
      </c>
      <c r="AT1163" s="32">
        <f t="shared" si="342"/>
        <v>1</v>
      </c>
      <c r="AV1163" s="23">
        <v>9</v>
      </c>
      <c r="AW1163" s="23">
        <v>4</v>
      </c>
      <c r="AX1163" s="23">
        <f t="shared" si="343"/>
        <v>4</v>
      </c>
    </row>
    <row r="1164" spans="3:50" ht="15" customHeight="1" x14ac:dyDescent="0.3">
      <c r="C1164" s="40" t="s">
        <v>22</v>
      </c>
      <c r="D1164" s="34" t="s">
        <v>838</v>
      </c>
      <c r="E1164" s="35" t="s">
        <v>1080</v>
      </c>
      <c r="F1164" s="41">
        <f>Current!AK1164</f>
        <v>3245</v>
      </c>
      <c r="G1164" s="42">
        <f>Current!AL1164</f>
        <v>1700</v>
      </c>
      <c r="H1164" s="43">
        <f>Current!AM1164</f>
        <v>1800</v>
      </c>
      <c r="I1164" s="41">
        <f>Infrastructure!AT1164</f>
        <v>29021</v>
      </c>
      <c r="J1164" s="42">
        <f>Infrastructure!AU1164</f>
        <v>30127</v>
      </c>
      <c r="K1164" s="43">
        <f>Infrastructure!AV1164</f>
        <v>32603</v>
      </c>
      <c r="L1164" s="41">
        <f>'Allocations-in-Kind'!AK1164</f>
        <v>1000</v>
      </c>
      <c r="M1164" s="42">
        <f>'Allocations-in-Kind'!AL1164</f>
        <v>1000</v>
      </c>
      <c r="N1164" s="43">
        <f>'Allocations-in-Kind'!AM1164</f>
        <v>1000</v>
      </c>
      <c r="O1164" s="41"/>
      <c r="P1164" s="42"/>
      <c r="Q1164" s="43"/>
      <c r="R1164" s="41"/>
      <c r="S1164" s="42"/>
      <c r="T1164" s="43"/>
      <c r="U1164" s="41">
        <f>'ES Breakdown'!AK1164</f>
        <v>113734</v>
      </c>
      <c r="V1164" s="42">
        <f>'ES Breakdown'!AL1164</f>
        <v>121970</v>
      </c>
      <c r="W1164" s="43">
        <f>'ES Breakdown'!AM1164</f>
        <v>130809</v>
      </c>
      <c r="X1164" s="41"/>
      <c r="Y1164" s="42"/>
      <c r="Z1164" s="43"/>
      <c r="AA1164" s="41"/>
      <c r="AB1164" s="42"/>
      <c r="AC1164" s="43"/>
      <c r="AD1164" s="41"/>
      <c r="AE1164" s="42"/>
      <c r="AF1164" s="43"/>
      <c r="AG1164" s="41"/>
      <c r="AH1164" s="42"/>
      <c r="AI1164" s="43"/>
      <c r="AK1164" s="41">
        <f t="shared" si="341"/>
        <v>147000</v>
      </c>
      <c r="AL1164" s="42">
        <f t="shared" si="341"/>
        <v>154797</v>
      </c>
      <c r="AM1164" s="43">
        <f t="shared" si="341"/>
        <v>166212</v>
      </c>
      <c r="AT1164" s="32">
        <f t="shared" si="342"/>
        <v>1</v>
      </c>
      <c r="AV1164" s="23">
        <v>9</v>
      </c>
      <c r="AW1164" s="23">
        <v>4</v>
      </c>
      <c r="AX1164" s="23">
        <f t="shared" si="343"/>
        <v>5</v>
      </c>
    </row>
    <row r="1165" spans="3:50" ht="15" hidden="1" customHeight="1" x14ac:dyDescent="0.3">
      <c r="C1165" s="40" t="s">
        <v>22</v>
      </c>
      <c r="D1165" s="34" t="s">
        <v>2</v>
      </c>
      <c r="E1165" s="35" t="s">
        <v>2</v>
      </c>
      <c r="F1165" s="41">
        <f>Current!AK1165</f>
        <v>0</v>
      </c>
      <c r="G1165" s="42">
        <f>Current!AL1165</f>
        <v>0</v>
      </c>
      <c r="H1165" s="43">
        <f>Current!AM1165</f>
        <v>0</v>
      </c>
      <c r="I1165" s="41">
        <f>Infrastructure!AT1165</f>
        <v>0</v>
      </c>
      <c r="J1165" s="42">
        <f>Infrastructure!AU1165</f>
        <v>0</v>
      </c>
      <c r="K1165" s="43">
        <f>Infrastructure!AV1165</f>
        <v>0</v>
      </c>
      <c r="L1165" s="41">
        <f>'Allocations-in-Kind'!AK1165</f>
        <v>0</v>
      </c>
      <c r="M1165" s="42">
        <f>'Allocations-in-Kind'!AL1165</f>
        <v>0</v>
      </c>
      <c r="N1165" s="43">
        <f>'Allocations-in-Kind'!AM1165</f>
        <v>0</v>
      </c>
      <c r="O1165" s="41"/>
      <c r="P1165" s="42"/>
      <c r="Q1165" s="43"/>
      <c r="R1165" s="41"/>
      <c r="S1165" s="42"/>
      <c r="T1165" s="43"/>
      <c r="U1165" s="41">
        <f>'ES Breakdown'!AK1165</f>
        <v>0</v>
      </c>
      <c r="V1165" s="42">
        <f>'ES Breakdown'!AL1165</f>
        <v>0</v>
      </c>
      <c r="W1165" s="43">
        <f>'ES Breakdown'!AM1165</f>
        <v>0</v>
      </c>
      <c r="X1165" s="41"/>
      <c r="Y1165" s="42"/>
      <c r="Z1165" s="43"/>
      <c r="AA1165" s="41"/>
      <c r="AB1165" s="42"/>
      <c r="AC1165" s="43"/>
      <c r="AD1165" s="41"/>
      <c r="AE1165" s="42"/>
      <c r="AF1165" s="43"/>
      <c r="AG1165" s="41"/>
      <c r="AH1165" s="42"/>
      <c r="AI1165" s="43"/>
      <c r="AK1165" s="41">
        <f t="shared" si="341"/>
        <v>0</v>
      </c>
      <c r="AL1165" s="42">
        <f t="shared" si="341"/>
        <v>0</v>
      </c>
      <c r="AM1165" s="43">
        <f t="shared" si="341"/>
        <v>0</v>
      </c>
      <c r="AT1165" s="32">
        <f t="shared" si="342"/>
        <v>0</v>
      </c>
      <c r="AV1165" s="23">
        <v>9</v>
      </c>
      <c r="AW1165" s="23">
        <v>4</v>
      </c>
      <c r="AX1165" s="23">
        <f t="shared" si="343"/>
        <v>6</v>
      </c>
    </row>
    <row r="1166" spans="3:50" ht="15" hidden="1" customHeight="1" x14ac:dyDescent="0.3">
      <c r="C1166" s="40" t="s">
        <v>22</v>
      </c>
      <c r="D1166" s="34" t="s">
        <v>2</v>
      </c>
      <c r="E1166" s="35" t="s">
        <v>2</v>
      </c>
      <c r="F1166" s="41">
        <f>Current!AK1166</f>
        <v>0</v>
      </c>
      <c r="G1166" s="42">
        <f>Current!AL1166</f>
        <v>0</v>
      </c>
      <c r="H1166" s="43">
        <f>Current!AM1166</f>
        <v>0</v>
      </c>
      <c r="I1166" s="41">
        <f>Infrastructure!AT1166</f>
        <v>0</v>
      </c>
      <c r="J1166" s="42">
        <f>Infrastructure!AU1166</f>
        <v>0</v>
      </c>
      <c r="K1166" s="43">
        <f>Infrastructure!AV1166</f>
        <v>0</v>
      </c>
      <c r="L1166" s="41">
        <f>'Allocations-in-Kind'!AK1166</f>
        <v>0</v>
      </c>
      <c r="M1166" s="42">
        <f>'Allocations-in-Kind'!AL1166</f>
        <v>0</v>
      </c>
      <c r="N1166" s="43">
        <f>'Allocations-in-Kind'!AM1166</f>
        <v>0</v>
      </c>
      <c r="O1166" s="41"/>
      <c r="P1166" s="42"/>
      <c r="Q1166" s="43"/>
      <c r="R1166" s="41"/>
      <c r="S1166" s="42"/>
      <c r="T1166" s="43"/>
      <c r="U1166" s="41">
        <f>'ES Breakdown'!AK1166</f>
        <v>0</v>
      </c>
      <c r="V1166" s="42">
        <f>'ES Breakdown'!AL1166</f>
        <v>0</v>
      </c>
      <c r="W1166" s="43">
        <f>'ES Breakdown'!AM1166</f>
        <v>0</v>
      </c>
      <c r="X1166" s="41"/>
      <c r="Y1166" s="42"/>
      <c r="Z1166" s="43"/>
      <c r="AA1166" s="41"/>
      <c r="AB1166" s="42"/>
      <c r="AC1166" s="43"/>
      <c r="AD1166" s="41"/>
      <c r="AE1166" s="42"/>
      <c r="AF1166" s="43"/>
      <c r="AG1166" s="41"/>
      <c r="AH1166" s="42"/>
      <c r="AI1166" s="43"/>
      <c r="AK1166" s="41">
        <f t="shared" si="341"/>
        <v>0</v>
      </c>
      <c r="AL1166" s="42">
        <f t="shared" si="341"/>
        <v>0</v>
      </c>
      <c r="AM1166" s="43">
        <f t="shared" si="341"/>
        <v>0</v>
      </c>
      <c r="AT1166" s="32">
        <f t="shared" si="342"/>
        <v>0</v>
      </c>
      <c r="AV1166" s="23">
        <v>9</v>
      </c>
      <c r="AW1166" s="23">
        <v>4</v>
      </c>
      <c r="AX1166" s="23">
        <f t="shared" si="343"/>
        <v>7</v>
      </c>
    </row>
    <row r="1167" spans="3:50" ht="15" hidden="1" customHeight="1" x14ac:dyDescent="0.3">
      <c r="C1167" s="40" t="s">
        <v>22</v>
      </c>
      <c r="D1167" s="34" t="s">
        <v>2</v>
      </c>
      <c r="E1167" s="35" t="s">
        <v>2</v>
      </c>
      <c r="F1167" s="41">
        <f>Current!AK1167</f>
        <v>0</v>
      </c>
      <c r="G1167" s="42">
        <f>Current!AL1167</f>
        <v>0</v>
      </c>
      <c r="H1167" s="43">
        <f>Current!AM1167</f>
        <v>0</v>
      </c>
      <c r="I1167" s="41">
        <f>Infrastructure!AT1167</f>
        <v>0</v>
      </c>
      <c r="J1167" s="42">
        <f>Infrastructure!AU1167</f>
        <v>0</v>
      </c>
      <c r="K1167" s="43">
        <f>Infrastructure!AV1167</f>
        <v>0</v>
      </c>
      <c r="L1167" s="41">
        <f>'Allocations-in-Kind'!AK1167</f>
        <v>0</v>
      </c>
      <c r="M1167" s="42">
        <f>'Allocations-in-Kind'!AL1167</f>
        <v>0</v>
      </c>
      <c r="N1167" s="43">
        <f>'Allocations-in-Kind'!AM1167</f>
        <v>0</v>
      </c>
      <c r="O1167" s="41"/>
      <c r="P1167" s="42"/>
      <c r="Q1167" s="43"/>
      <c r="R1167" s="41"/>
      <c r="S1167" s="42"/>
      <c r="T1167" s="43"/>
      <c r="U1167" s="41">
        <f>'ES Breakdown'!AK1167</f>
        <v>0</v>
      </c>
      <c r="V1167" s="42">
        <f>'ES Breakdown'!AL1167</f>
        <v>0</v>
      </c>
      <c r="W1167" s="43">
        <f>'ES Breakdown'!AM1167</f>
        <v>0</v>
      </c>
      <c r="X1167" s="41"/>
      <c r="Y1167" s="42"/>
      <c r="Z1167" s="43"/>
      <c r="AA1167" s="41"/>
      <c r="AB1167" s="42"/>
      <c r="AC1167" s="43"/>
      <c r="AD1167" s="41"/>
      <c r="AE1167" s="42"/>
      <c r="AF1167" s="43"/>
      <c r="AG1167" s="41"/>
      <c r="AH1167" s="42"/>
      <c r="AI1167" s="43"/>
      <c r="AK1167" s="41">
        <f t="shared" si="341"/>
        <v>0</v>
      </c>
      <c r="AL1167" s="42">
        <f t="shared" si="341"/>
        <v>0</v>
      </c>
      <c r="AM1167" s="43">
        <f t="shared" si="341"/>
        <v>0</v>
      </c>
      <c r="AT1167" s="32">
        <f t="shared" si="342"/>
        <v>0</v>
      </c>
      <c r="AV1167" s="23">
        <v>9</v>
      </c>
      <c r="AW1167" s="23">
        <v>4</v>
      </c>
      <c r="AX1167" s="23">
        <f t="shared" si="343"/>
        <v>8</v>
      </c>
    </row>
    <row r="1168" spans="3:50" ht="15" hidden="1" customHeight="1" x14ac:dyDescent="0.3">
      <c r="C1168" s="40" t="s">
        <v>22</v>
      </c>
      <c r="D1168" s="34" t="s">
        <v>2</v>
      </c>
      <c r="E1168" s="35" t="s">
        <v>2</v>
      </c>
      <c r="F1168" s="41">
        <f>Current!AK1168</f>
        <v>0</v>
      </c>
      <c r="G1168" s="42">
        <f>Current!AL1168</f>
        <v>0</v>
      </c>
      <c r="H1168" s="43">
        <f>Current!AM1168</f>
        <v>0</v>
      </c>
      <c r="I1168" s="41">
        <f>Infrastructure!AT1168</f>
        <v>0</v>
      </c>
      <c r="J1168" s="42">
        <f>Infrastructure!AU1168</f>
        <v>0</v>
      </c>
      <c r="K1168" s="43">
        <f>Infrastructure!AV1168</f>
        <v>0</v>
      </c>
      <c r="L1168" s="41">
        <f>'Allocations-in-Kind'!AK1168</f>
        <v>0</v>
      </c>
      <c r="M1168" s="42">
        <f>'Allocations-in-Kind'!AL1168</f>
        <v>0</v>
      </c>
      <c r="N1168" s="43">
        <f>'Allocations-in-Kind'!AM1168</f>
        <v>0</v>
      </c>
      <c r="O1168" s="41"/>
      <c r="P1168" s="42"/>
      <c r="Q1168" s="43"/>
      <c r="R1168" s="41"/>
      <c r="S1168" s="42"/>
      <c r="T1168" s="43"/>
      <c r="U1168" s="41">
        <f>'ES Breakdown'!AK1168</f>
        <v>0</v>
      </c>
      <c r="V1168" s="42">
        <f>'ES Breakdown'!AL1168</f>
        <v>0</v>
      </c>
      <c r="W1168" s="43">
        <f>'ES Breakdown'!AM1168</f>
        <v>0</v>
      </c>
      <c r="X1168" s="41"/>
      <c r="Y1168" s="42"/>
      <c r="Z1168" s="43"/>
      <c r="AA1168" s="41"/>
      <c r="AB1168" s="42"/>
      <c r="AC1168" s="43"/>
      <c r="AD1168" s="41"/>
      <c r="AE1168" s="42"/>
      <c r="AF1168" s="43"/>
      <c r="AG1168" s="41"/>
      <c r="AH1168" s="42"/>
      <c r="AI1168" s="43"/>
      <c r="AK1168" s="41">
        <f t="shared" si="341"/>
        <v>0</v>
      </c>
      <c r="AL1168" s="42">
        <f t="shared" si="341"/>
        <v>0</v>
      </c>
      <c r="AM1168" s="43">
        <f t="shared" si="341"/>
        <v>0</v>
      </c>
      <c r="AT1168" s="32">
        <f t="shared" si="342"/>
        <v>0</v>
      </c>
      <c r="AV1168" s="23">
        <v>9</v>
      </c>
      <c r="AW1168" s="23">
        <v>4</v>
      </c>
      <c r="AX1168" s="23">
        <f t="shared" si="343"/>
        <v>9</v>
      </c>
    </row>
    <row r="1169" spans="3:50" ht="15" hidden="1" customHeight="1" x14ac:dyDescent="0.3">
      <c r="C1169" s="40" t="s">
        <v>22</v>
      </c>
      <c r="D1169" s="34" t="s">
        <v>2</v>
      </c>
      <c r="E1169" s="35" t="s">
        <v>2</v>
      </c>
      <c r="F1169" s="41">
        <f>Current!AK1169</f>
        <v>0</v>
      </c>
      <c r="G1169" s="42">
        <f>Current!AL1169</f>
        <v>0</v>
      </c>
      <c r="H1169" s="43">
        <f>Current!AM1169</f>
        <v>0</v>
      </c>
      <c r="I1169" s="41">
        <f>Infrastructure!AT1169</f>
        <v>0</v>
      </c>
      <c r="J1169" s="42">
        <f>Infrastructure!AU1169</f>
        <v>0</v>
      </c>
      <c r="K1169" s="43">
        <f>Infrastructure!AV1169</f>
        <v>0</v>
      </c>
      <c r="L1169" s="41">
        <f>'Allocations-in-Kind'!AK1169</f>
        <v>0</v>
      </c>
      <c r="M1169" s="42">
        <f>'Allocations-in-Kind'!AL1169</f>
        <v>0</v>
      </c>
      <c r="N1169" s="43">
        <f>'Allocations-in-Kind'!AM1169</f>
        <v>0</v>
      </c>
      <c r="O1169" s="41"/>
      <c r="P1169" s="42"/>
      <c r="Q1169" s="43"/>
      <c r="R1169" s="41"/>
      <c r="S1169" s="42"/>
      <c r="T1169" s="43"/>
      <c r="U1169" s="41">
        <f>'ES Breakdown'!AK1169</f>
        <v>0</v>
      </c>
      <c r="V1169" s="42">
        <f>'ES Breakdown'!AL1169</f>
        <v>0</v>
      </c>
      <c r="W1169" s="43">
        <f>'ES Breakdown'!AM1169</f>
        <v>0</v>
      </c>
      <c r="X1169" s="41"/>
      <c r="Y1169" s="42"/>
      <c r="Z1169" s="43"/>
      <c r="AA1169" s="41"/>
      <c r="AB1169" s="42"/>
      <c r="AC1169" s="43"/>
      <c r="AD1169" s="41"/>
      <c r="AE1169" s="42"/>
      <c r="AF1169" s="43"/>
      <c r="AG1169" s="41"/>
      <c r="AH1169" s="42"/>
      <c r="AI1169" s="43"/>
      <c r="AK1169" s="41">
        <f t="shared" si="341"/>
        <v>0</v>
      </c>
      <c r="AL1169" s="42">
        <f t="shared" si="341"/>
        <v>0</v>
      </c>
      <c r="AM1169" s="43">
        <f t="shared" si="341"/>
        <v>0</v>
      </c>
      <c r="AT1169" s="32">
        <f t="shared" si="342"/>
        <v>0</v>
      </c>
      <c r="AV1169" s="23">
        <v>9</v>
      </c>
      <c r="AW1169" s="23">
        <v>4</v>
      </c>
      <c r="AX1169" s="23">
        <f t="shared" si="343"/>
        <v>10</v>
      </c>
    </row>
    <row r="1170" spans="3:50" ht="15" customHeight="1" x14ac:dyDescent="0.3">
      <c r="C1170" s="40" t="s">
        <v>23</v>
      </c>
      <c r="D1170" s="34" t="s">
        <v>839</v>
      </c>
      <c r="E1170" s="35" t="s">
        <v>1079</v>
      </c>
      <c r="F1170" s="41">
        <f>Current!AK1170</f>
        <v>2249</v>
      </c>
      <c r="G1170" s="42">
        <f>Current!AL1170</f>
        <v>1000</v>
      </c>
      <c r="H1170" s="43">
        <f>Current!AM1170</f>
        <v>1200</v>
      </c>
      <c r="I1170" s="41">
        <f>Infrastructure!AT1170</f>
        <v>3018</v>
      </c>
      <c r="J1170" s="42">
        <f>Infrastructure!AU1170</f>
        <v>3153</v>
      </c>
      <c r="K1170" s="43">
        <f>Infrastructure!AV1170</f>
        <v>3297</v>
      </c>
      <c r="L1170" s="41">
        <f>'Allocations-in-Kind'!AK1170</f>
        <v>2403</v>
      </c>
      <c r="M1170" s="42">
        <f>'Allocations-in-Kind'!AL1170</f>
        <v>2617</v>
      </c>
      <c r="N1170" s="43">
        <f>'Allocations-in-Kind'!AM1170</f>
        <v>2406</v>
      </c>
      <c r="O1170" s="41"/>
      <c r="P1170" s="42"/>
      <c r="Q1170" s="43"/>
      <c r="R1170" s="41"/>
      <c r="S1170" s="42"/>
      <c r="T1170" s="43"/>
      <c r="U1170" s="41">
        <f>'ES Breakdown'!AK1170</f>
        <v>263660</v>
      </c>
      <c r="V1170" s="42">
        <f>'ES Breakdown'!AL1170</f>
        <v>273850</v>
      </c>
      <c r="W1170" s="43">
        <f>'ES Breakdown'!AM1170</f>
        <v>285342</v>
      </c>
      <c r="X1170" s="41"/>
      <c r="Y1170" s="42"/>
      <c r="Z1170" s="43"/>
      <c r="AA1170" s="41"/>
      <c r="AB1170" s="42"/>
      <c r="AC1170" s="43"/>
      <c r="AD1170" s="41"/>
      <c r="AE1170" s="42"/>
      <c r="AF1170" s="43"/>
      <c r="AG1170" s="41"/>
      <c r="AH1170" s="42"/>
      <c r="AI1170" s="43"/>
      <c r="AK1170" s="41">
        <f t="shared" si="341"/>
        <v>271330</v>
      </c>
      <c r="AL1170" s="42">
        <f t="shared" si="341"/>
        <v>280620</v>
      </c>
      <c r="AM1170" s="43">
        <f t="shared" si="341"/>
        <v>292245</v>
      </c>
      <c r="AT1170" s="32">
        <f t="shared" si="342"/>
        <v>1</v>
      </c>
      <c r="AV1170" s="23">
        <v>9</v>
      </c>
      <c r="AW1170" s="23">
        <v>5</v>
      </c>
      <c r="AX1170" s="23">
        <f t="shared" si="343"/>
        <v>1</v>
      </c>
    </row>
    <row r="1171" spans="3:50" ht="15" customHeight="1" x14ac:dyDescent="0.3">
      <c r="C1171" s="50" t="str">
        <f>IF(LEN(E1170)&lt;1,"","Total: " &amp; LEFT(E1170,LEN(E1170)-21) &amp; "Municipalities")</f>
        <v>Total: Cape Winelands Municipalities</v>
      </c>
      <c r="D1171" s="51"/>
      <c r="E1171" s="52"/>
      <c r="F1171" s="53">
        <f>Current!AK1171</f>
        <v>19431</v>
      </c>
      <c r="G1171" s="54">
        <f>Current!AL1171</f>
        <v>9500</v>
      </c>
      <c r="H1171" s="55">
        <f>Current!AM1171</f>
        <v>10200</v>
      </c>
      <c r="I1171" s="53">
        <f>Infrastructure!AT1171</f>
        <v>899284.79424365656</v>
      </c>
      <c r="J1171" s="54">
        <f>Infrastructure!AU1171</f>
        <v>745034.69014881901</v>
      </c>
      <c r="K1171" s="55">
        <f>Infrastructure!AV1171</f>
        <v>247941.68989105296</v>
      </c>
      <c r="L1171" s="53">
        <f>'Allocations-in-Kind'!AK1171</f>
        <v>7883</v>
      </c>
      <c r="M1171" s="54">
        <f>'Allocations-in-Kind'!AL1171</f>
        <v>7094</v>
      </c>
      <c r="N1171" s="55">
        <f>'Allocations-in-Kind'!AM1171</f>
        <v>4031</v>
      </c>
      <c r="O1171" s="53"/>
      <c r="P1171" s="54"/>
      <c r="Q1171" s="55"/>
      <c r="R1171" s="53"/>
      <c r="S1171" s="54"/>
      <c r="T1171" s="55"/>
      <c r="U1171" s="53">
        <f t="shared" ref="U1171:AI1171" si="344">SUM(U1160:U1170)</f>
        <v>1144672</v>
      </c>
      <c r="V1171" s="54">
        <f t="shared" si="344"/>
        <v>1223645</v>
      </c>
      <c r="W1171" s="55">
        <f t="shared" si="344"/>
        <v>1310217</v>
      </c>
      <c r="X1171" s="53">
        <f t="shared" si="344"/>
        <v>0</v>
      </c>
      <c r="Y1171" s="54">
        <f t="shared" si="344"/>
        <v>0</v>
      </c>
      <c r="Z1171" s="55">
        <f t="shared" si="344"/>
        <v>0</v>
      </c>
      <c r="AA1171" s="53">
        <f t="shared" si="344"/>
        <v>0</v>
      </c>
      <c r="AB1171" s="54">
        <f t="shared" si="344"/>
        <v>0</v>
      </c>
      <c r="AC1171" s="55">
        <f t="shared" si="344"/>
        <v>0</v>
      </c>
      <c r="AD1171" s="53">
        <f t="shared" si="344"/>
        <v>0</v>
      </c>
      <c r="AE1171" s="54">
        <f t="shared" si="344"/>
        <v>0</v>
      </c>
      <c r="AF1171" s="55">
        <f t="shared" si="344"/>
        <v>0</v>
      </c>
      <c r="AG1171" s="53">
        <f t="shared" si="344"/>
        <v>0</v>
      </c>
      <c r="AH1171" s="54">
        <f t="shared" si="344"/>
        <v>0</v>
      </c>
      <c r="AI1171" s="55">
        <f t="shared" si="344"/>
        <v>0</v>
      </c>
      <c r="AK1171" s="53">
        <f>SUM(AK1160:AK1170)</f>
        <v>2071270.7942436566</v>
      </c>
      <c r="AL1171" s="54">
        <f>SUM(AL1160:AL1170)</f>
        <v>1985273.690148819</v>
      </c>
      <c r="AM1171" s="55">
        <f>SUM(AM1160:AM1170)</f>
        <v>1572389.6898910529</v>
      </c>
      <c r="AT1171" s="32">
        <f>IF(SUM(AT1160:AT1170)=0,0,1)</f>
        <v>1</v>
      </c>
    </row>
    <row r="1172" spans="3:50" ht="15" customHeight="1" x14ac:dyDescent="0.3">
      <c r="C1172" s="40"/>
      <c r="D1172" s="34"/>
      <c r="E1172" s="35"/>
      <c r="F1172" s="41"/>
      <c r="G1172" s="42"/>
      <c r="H1172" s="43"/>
      <c r="I1172" s="41"/>
      <c r="J1172" s="42"/>
      <c r="K1172" s="43"/>
      <c r="L1172" s="41"/>
      <c r="M1172" s="42"/>
      <c r="N1172" s="43"/>
      <c r="O1172" s="41"/>
      <c r="P1172" s="42"/>
      <c r="Q1172" s="43"/>
      <c r="R1172" s="41"/>
      <c r="S1172" s="42"/>
      <c r="T1172" s="43"/>
      <c r="U1172" s="41"/>
      <c r="V1172" s="42"/>
      <c r="W1172" s="43"/>
      <c r="X1172" s="41"/>
      <c r="Y1172" s="42"/>
      <c r="Z1172" s="43"/>
      <c r="AA1172" s="41"/>
      <c r="AB1172" s="42"/>
      <c r="AC1172" s="43"/>
      <c r="AD1172" s="41"/>
      <c r="AE1172" s="42"/>
      <c r="AF1172" s="43"/>
      <c r="AG1172" s="41"/>
      <c r="AH1172" s="42"/>
      <c r="AI1172" s="43"/>
      <c r="AK1172" s="41"/>
      <c r="AL1172" s="42"/>
      <c r="AM1172" s="43"/>
      <c r="AT1172" s="32">
        <f>IF(AT1171=0,0,1)</f>
        <v>1</v>
      </c>
    </row>
    <row r="1173" spans="3:50" ht="15" customHeight="1" x14ac:dyDescent="0.3">
      <c r="C1173" s="40" t="s">
        <v>22</v>
      </c>
      <c r="D1173" s="34" t="s">
        <v>840</v>
      </c>
      <c r="E1173" s="35" t="s">
        <v>1082</v>
      </c>
      <c r="F1173" s="41">
        <f>Current!AK1173</f>
        <v>3363</v>
      </c>
      <c r="G1173" s="42">
        <f>Current!AL1173</f>
        <v>1900</v>
      </c>
      <c r="H1173" s="43">
        <f>Current!AM1173</f>
        <v>2000</v>
      </c>
      <c r="I1173" s="41">
        <f>Infrastructure!AT1173</f>
        <v>41233</v>
      </c>
      <c r="J1173" s="42">
        <f>Infrastructure!AU1173</f>
        <v>36645</v>
      </c>
      <c r="K1173" s="43">
        <f>Infrastructure!AV1173</f>
        <v>40109</v>
      </c>
      <c r="L1173" s="41">
        <f>'Allocations-in-Kind'!AK1173</f>
        <v>4649</v>
      </c>
      <c r="M1173" s="42">
        <f>'Allocations-in-Kind'!AL1173</f>
        <v>13462</v>
      </c>
      <c r="N1173" s="43">
        <f>'Allocations-in-Kind'!AM1173</f>
        <v>726</v>
      </c>
      <c r="O1173" s="41"/>
      <c r="P1173" s="42"/>
      <c r="Q1173" s="43"/>
      <c r="R1173" s="41"/>
      <c r="S1173" s="42"/>
      <c r="T1173" s="43"/>
      <c r="U1173" s="41">
        <f>'ES Breakdown'!AK1173</f>
        <v>140900</v>
      </c>
      <c r="V1173" s="42">
        <f>'ES Breakdown'!AL1173</f>
        <v>150354</v>
      </c>
      <c r="W1173" s="43">
        <f>'ES Breakdown'!AM1173</f>
        <v>160211</v>
      </c>
      <c r="X1173" s="41"/>
      <c r="Y1173" s="42"/>
      <c r="Z1173" s="43"/>
      <c r="AA1173" s="41"/>
      <c r="AB1173" s="42"/>
      <c r="AC1173" s="43"/>
      <c r="AD1173" s="41"/>
      <c r="AE1173" s="42"/>
      <c r="AF1173" s="43"/>
      <c r="AG1173" s="41"/>
      <c r="AH1173" s="42"/>
      <c r="AI1173" s="43"/>
      <c r="AK1173" s="41">
        <f t="shared" ref="AK1173:AM1183" si="345">F1173+I1173+L1173+O1173+R1173+U1173+X1173+AA1173+AD1173+AG1173</f>
        <v>190145</v>
      </c>
      <c r="AL1173" s="42">
        <f t="shared" si="345"/>
        <v>202361</v>
      </c>
      <c r="AM1173" s="43">
        <f t="shared" si="345"/>
        <v>203046</v>
      </c>
      <c r="AT1173" s="32">
        <f>IF(LEN(E1173)&lt;2,0,1)</f>
        <v>1</v>
      </c>
      <c r="AV1173" s="23">
        <v>9</v>
      </c>
      <c r="AW1173" s="23">
        <v>6</v>
      </c>
      <c r="AX1173" s="23">
        <v>1</v>
      </c>
    </row>
    <row r="1174" spans="3:50" ht="15" customHeight="1" x14ac:dyDescent="0.3">
      <c r="C1174" s="40" t="s">
        <v>22</v>
      </c>
      <c r="D1174" s="34" t="s">
        <v>841</v>
      </c>
      <c r="E1174" s="35" t="s">
        <v>1087</v>
      </c>
      <c r="F1174" s="41">
        <f>Current!AK1174</f>
        <v>3598</v>
      </c>
      <c r="G1174" s="42">
        <f>Current!AL1174</f>
        <v>1800</v>
      </c>
      <c r="H1174" s="43">
        <f>Current!AM1174</f>
        <v>1900</v>
      </c>
      <c r="I1174" s="41">
        <f>Infrastructure!AT1174</f>
        <v>52499</v>
      </c>
      <c r="J1174" s="42">
        <f>Infrastructure!AU1174</f>
        <v>48120</v>
      </c>
      <c r="K1174" s="43">
        <f>Infrastructure!AV1174</f>
        <v>37734</v>
      </c>
      <c r="L1174" s="41">
        <f>'Allocations-in-Kind'!AK1174</f>
        <v>0</v>
      </c>
      <c r="M1174" s="42">
        <f>'Allocations-in-Kind'!AL1174</f>
        <v>0</v>
      </c>
      <c r="N1174" s="43">
        <f>'Allocations-in-Kind'!AM1174</f>
        <v>0</v>
      </c>
      <c r="O1174" s="41"/>
      <c r="P1174" s="42"/>
      <c r="Q1174" s="43"/>
      <c r="R1174" s="41"/>
      <c r="S1174" s="42"/>
      <c r="T1174" s="43"/>
      <c r="U1174" s="41">
        <f>'ES Breakdown'!AK1174</f>
        <v>168794</v>
      </c>
      <c r="V1174" s="42">
        <f>'ES Breakdown'!AL1174</f>
        <v>179596</v>
      </c>
      <c r="W1174" s="43">
        <f>'ES Breakdown'!AM1174</f>
        <v>190729</v>
      </c>
      <c r="X1174" s="41"/>
      <c r="Y1174" s="42"/>
      <c r="Z1174" s="43"/>
      <c r="AA1174" s="41"/>
      <c r="AB1174" s="42"/>
      <c r="AC1174" s="43"/>
      <c r="AD1174" s="41"/>
      <c r="AE1174" s="42"/>
      <c r="AF1174" s="43"/>
      <c r="AG1174" s="41"/>
      <c r="AH1174" s="42"/>
      <c r="AI1174" s="43"/>
      <c r="AK1174" s="41">
        <f t="shared" si="345"/>
        <v>224891</v>
      </c>
      <c r="AL1174" s="42">
        <f t="shared" si="345"/>
        <v>229516</v>
      </c>
      <c r="AM1174" s="43">
        <f t="shared" si="345"/>
        <v>230363</v>
      </c>
      <c r="AT1174" s="32">
        <f t="shared" ref="AT1174:AT1183" si="346">IF(LEN(E1174)&lt;2,0,1)</f>
        <v>1</v>
      </c>
      <c r="AV1174" s="23">
        <v>9</v>
      </c>
      <c r="AW1174" s="23">
        <v>6</v>
      </c>
      <c r="AX1174" s="23">
        <f>IF(AW1174=AW1173,AX1173+1,1)</f>
        <v>2</v>
      </c>
    </row>
    <row r="1175" spans="3:50" ht="15" customHeight="1" x14ac:dyDescent="0.3">
      <c r="C1175" s="40" t="s">
        <v>22</v>
      </c>
      <c r="D1175" s="34" t="s">
        <v>842</v>
      </c>
      <c r="E1175" s="35" t="s">
        <v>1084</v>
      </c>
      <c r="F1175" s="41">
        <f>Current!AK1175</f>
        <v>3063</v>
      </c>
      <c r="G1175" s="42">
        <f>Current!AL1175</f>
        <v>1800</v>
      </c>
      <c r="H1175" s="43">
        <f>Current!AM1175</f>
        <v>1900</v>
      </c>
      <c r="I1175" s="41">
        <f>Infrastructure!AT1175</f>
        <v>27101</v>
      </c>
      <c r="J1175" s="42">
        <f>Infrastructure!AU1175</f>
        <v>20792</v>
      </c>
      <c r="K1175" s="43">
        <f>Infrastructure!AV1175</f>
        <v>15164</v>
      </c>
      <c r="L1175" s="41">
        <f>'Allocations-in-Kind'!AK1175</f>
        <v>0</v>
      </c>
      <c r="M1175" s="42">
        <f>'Allocations-in-Kind'!AL1175</f>
        <v>0</v>
      </c>
      <c r="N1175" s="43">
        <f>'Allocations-in-Kind'!AM1175</f>
        <v>0</v>
      </c>
      <c r="O1175" s="41"/>
      <c r="P1175" s="42"/>
      <c r="Q1175" s="43"/>
      <c r="R1175" s="41"/>
      <c r="S1175" s="42"/>
      <c r="T1175" s="43"/>
      <c r="U1175" s="41">
        <f>'ES Breakdown'!AK1175</f>
        <v>43073</v>
      </c>
      <c r="V1175" s="42">
        <f>'ES Breakdown'!AL1175</f>
        <v>45901</v>
      </c>
      <c r="W1175" s="43">
        <f>'ES Breakdown'!AM1175</f>
        <v>48854</v>
      </c>
      <c r="X1175" s="41"/>
      <c r="Y1175" s="42"/>
      <c r="Z1175" s="43"/>
      <c r="AA1175" s="41"/>
      <c r="AB1175" s="42"/>
      <c r="AC1175" s="43"/>
      <c r="AD1175" s="41"/>
      <c r="AE1175" s="42"/>
      <c r="AF1175" s="43"/>
      <c r="AG1175" s="41"/>
      <c r="AH1175" s="42"/>
      <c r="AI1175" s="43"/>
      <c r="AK1175" s="41">
        <f t="shared" si="345"/>
        <v>73237</v>
      </c>
      <c r="AL1175" s="42">
        <f t="shared" si="345"/>
        <v>68493</v>
      </c>
      <c r="AM1175" s="43">
        <f t="shared" si="345"/>
        <v>65918</v>
      </c>
      <c r="AT1175" s="32">
        <f t="shared" si="346"/>
        <v>1</v>
      </c>
      <c r="AV1175" s="23">
        <v>9</v>
      </c>
      <c r="AW1175" s="23">
        <v>6</v>
      </c>
      <c r="AX1175" s="23">
        <f t="shared" ref="AX1175:AX1183" si="347">IF(AW1175=AW1174,AX1174+1,1)</f>
        <v>3</v>
      </c>
    </row>
    <row r="1176" spans="3:50" ht="15" customHeight="1" x14ac:dyDescent="0.3">
      <c r="C1176" s="40" t="s">
        <v>22</v>
      </c>
      <c r="D1176" s="34" t="s">
        <v>843</v>
      </c>
      <c r="E1176" s="35" t="s">
        <v>1091</v>
      </c>
      <c r="F1176" s="41">
        <f>Current!AK1176</f>
        <v>3105</v>
      </c>
      <c r="G1176" s="42">
        <f>Current!AL1176</f>
        <v>1900</v>
      </c>
      <c r="H1176" s="43">
        <f>Current!AM1176</f>
        <v>2000</v>
      </c>
      <c r="I1176" s="41">
        <f>Infrastructure!AT1176</f>
        <v>31159</v>
      </c>
      <c r="J1176" s="42">
        <f>Infrastructure!AU1176</f>
        <v>20912</v>
      </c>
      <c r="K1176" s="43">
        <f>Infrastructure!AV1176</f>
        <v>17409</v>
      </c>
      <c r="L1176" s="41">
        <f>'Allocations-in-Kind'!AK1176</f>
        <v>0</v>
      </c>
      <c r="M1176" s="42">
        <f>'Allocations-in-Kind'!AL1176</f>
        <v>0</v>
      </c>
      <c r="N1176" s="43">
        <f>'Allocations-in-Kind'!AM1176</f>
        <v>0</v>
      </c>
      <c r="O1176" s="41"/>
      <c r="P1176" s="42"/>
      <c r="Q1176" s="43"/>
      <c r="R1176" s="41"/>
      <c r="S1176" s="42"/>
      <c r="T1176" s="43"/>
      <c r="U1176" s="41">
        <f>'ES Breakdown'!AK1176</f>
        <v>46412</v>
      </c>
      <c r="V1176" s="42">
        <f>'ES Breakdown'!AL1176</f>
        <v>49522</v>
      </c>
      <c r="W1176" s="43">
        <f>'ES Breakdown'!AM1176</f>
        <v>52787</v>
      </c>
      <c r="X1176" s="41"/>
      <c r="Y1176" s="42"/>
      <c r="Z1176" s="43"/>
      <c r="AA1176" s="41"/>
      <c r="AB1176" s="42"/>
      <c r="AC1176" s="43"/>
      <c r="AD1176" s="41"/>
      <c r="AE1176" s="42"/>
      <c r="AF1176" s="43"/>
      <c r="AG1176" s="41"/>
      <c r="AH1176" s="42"/>
      <c r="AI1176" s="43"/>
      <c r="AK1176" s="41">
        <f t="shared" si="345"/>
        <v>80676</v>
      </c>
      <c r="AL1176" s="42">
        <f t="shared" si="345"/>
        <v>72334</v>
      </c>
      <c r="AM1176" s="43">
        <f t="shared" si="345"/>
        <v>72196</v>
      </c>
      <c r="AT1176" s="32">
        <f t="shared" si="346"/>
        <v>1</v>
      </c>
      <c r="AV1176" s="23">
        <v>9</v>
      </c>
      <c r="AW1176" s="23">
        <v>6</v>
      </c>
      <c r="AX1176" s="23">
        <f t="shared" si="347"/>
        <v>4</v>
      </c>
    </row>
    <row r="1177" spans="3:50" ht="15" hidden="1" customHeight="1" x14ac:dyDescent="0.3">
      <c r="C1177" s="40" t="s">
        <v>22</v>
      </c>
      <c r="D1177" s="34" t="s">
        <v>2</v>
      </c>
      <c r="E1177" s="35" t="s">
        <v>2</v>
      </c>
      <c r="F1177" s="41">
        <f>Current!AK1177</f>
        <v>0</v>
      </c>
      <c r="G1177" s="42">
        <f>Current!AL1177</f>
        <v>0</v>
      </c>
      <c r="H1177" s="43">
        <f>Current!AM1177</f>
        <v>0</v>
      </c>
      <c r="I1177" s="41">
        <f>Infrastructure!AT1177</f>
        <v>0</v>
      </c>
      <c r="J1177" s="42">
        <f>Infrastructure!AU1177</f>
        <v>0</v>
      </c>
      <c r="K1177" s="43">
        <f>Infrastructure!AV1177</f>
        <v>0</v>
      </c>
      <c r="L1177" s="41">
        <f>'Allocations-in-Kind'!AK1177</f>
        <v>0</v>
      </c>
      <c r="M1177" s="42">
        <f>'Allocations-in-Kind'!AL1177</f>
        <v>0</v>
      </c>
      <c r="N1177" s="43">
        <f>'Allocations-in-Kind'!AM1177</f>
        <v>0</v>
      </c>
      <c r="O1177" s="41"/>
      <c r="P1177" s="42"/>
      <c r="Q1177" s="43"/>
      <c r="R1177" s="41"/>
      <c r="S1177" s="42"/>
      <c r="T1177" s="43"/>
      <c r="U1177" s="41">
        <f>'ES Breakdown'!AK1177</f>
        <v>0</v>
      </c>
      <c r="V1177" s="42">
        <f>'ES Breakdown'!AL1177</f>
        <v>0</v>
      </c>
      <c r="W1177" s="43">
        <f>'ES Breakdown'!AM1177</f>
        <v>0</v>
      </c>
      <c r="X1177" s="41"/>
      <c r="Y1177" s="42"/>
      <c r="Z1177" s="43"/>
      <c r="AA1177" s="41"/>
      <c r="AB1177" s="42"/>
      <c r="AC1177" s="43"/>
      <c r="AD1177" s="41"/>
      <c r="AE1177" s="42"/>
      <c r="AF1177" s="43"/>
      <c r="AG1177" s="41"/>
      <c r="AH1177" s="42"/>
      <c r="AI1177" s="43"/>
      <c r="AK1177" s="41">
        <f t="shared" si="345"/>
        <v>0</v>
      </c>
      <c r="AL1177" s="42">
        <f t="shared" si="345"/>
        <v>0</v>
      </c>
      <c r="AM1177" s="43">
        <f t="shared" si="345"/>
        <v>0</v>
      </c>
      <c r="AT1177" s="32">
        <f t="shared" si="346"/>
        <v>0</v>
      </c>
      <c r="AV1177" s="23">
        <v>9</v>
      </c>
      <c r="AW1177" s="23">
        <v>6</v>
      </c>
      <c r="AX1177" s="23">
        <f t="shared" si="347"/>
        <v>5</v>
      </c>
    </row>
    <row r="1178" spans="3:50" ht="15" hidden="1" customHeight="1" x14ac:dyDescent="0.3">
      <c r="C1178" s="40" t="s">
        <v>22</v>
      </c>
      <c r="D1178" s="34" t="s">
        <v>2</v>
      </c>
      <c r="E1178" s="35" t="s">
        <v>2</v>
      </c>
      <c r="F1178" s="41">
        <f>Current!AK1178</f>
        <v>0</v>
      </c>
      <c r="G1178" s="42">
        <f>Current!AL1178</f>
        <v>0</v>
      </c>
      <c r="H1178" s="43">
        <f>Current!AM1178</f>
        <v>0</v>
      </c>
      <c r="I1178" s="41">
        <f>Infrastructure!AT1178</f>
        <v>0</v>
      </c>
      <c r="J1178" s="42">
        <f>Infrastructure!AU1178</f>
        <v>0</v>
      </c>
      <c r="K1178" s="43">
        <f>Infrastructure!AV1178</f>
        <v>0</v>
      </c>
      <c r="L1178" s="41">
        <f>'Allocations-in-Kind'!AK1178</f>
        <v>0</v>
      </c>
      <c r="M1178" s="42">
        <f>'Allocations-in-Kind'!AL1178</f>
        <v>0</v>
      </c>
      <c r="N1178" s="43">
        <f>'Allocations-in-Kind'!AM1178</f>
        <v>0</v>
      </c>
      <c r="O1178" s="41"/>
      <c r="P1178" s="42"/>
      <c r="Q1178" s="43"/>
      <c r="R1178" s="41"/>
      <c r="S1178" s="42"/>
      <c r="T1178" s="43"/>
      <c r="U1178" s="41">
        <f>'ES Breakdown'!AK1178</f>
        <v>0</v>
      </c>
      <c r="V1178" s="42">
        <f>'ES Breakdown'!AL1178</f>
        <v>0</v>
      </c>
      <c r="W1178" s="43">
        <f>'ES Breakdown'!AM1178</f>
        <v>0</v>
      </c>
      <c r="X1178" s="41"/>
      <c r="Y1178" s="42"/>
      <c r="Z1178" s="43"/>
      <c r="AA1178" s="41"/>
      <c r="AB1178" s="42"/>
      <c r="AC1178" s="43"/>
      <c r="AD1178" s="41"/>
      <c r="AE1178" s="42"/>
      <c r="AF1178" s="43"/>
      <c r="AG1178" s="41"/>
      <c r="AH1178" s="42"/>
      <c r="AI1178" s="43"/>
      <c r="AK1178" s="41">
        <f t="shared" si="345"/>
        <v>0</v>
      </c>
      <c r="AL1178" s="42">
        <f t="shared" si="345"/>
        <v>0</v>
      </c>
      <c r="AM1178" s="43">
        <f t="shared" si="345"/>
        <v>0</v>
      </c>
      <c r="AT1178" s="32">
        <f t="shared" si="346"/>
        <v>0</v>
      </c>
      <c r="AV1178" s="23">
        <v>9</v>
      </c>
      <c r="AW1178" s="23">
        <v>6</v>
      </c>
      <c r="AX1178" s="23">
        <f t="shared" si="347"/>
        <v>6</v>
      </c>
    </row>
    <row r="1179" spans="3:50" ht="15" hidden="1" customHeight="1" x14ac:dyDescent="0.3">
      <c r="C1179" s="40" t="s">
        <v>22</v>
      </c>
      <c r="D1179" s="34" t="s">
        <v>2</v>
      </c>
      <c r="E1179" s="35" t="s">
        <v>2</v>
      </c>
      <c r="F1179" s="41">
        <f>Current!AK1179</f>
        <v>0</v>
      </c>
      <c r="G1179" s="42">
        <f>Current!AL1179</f>
        <v>0</v>
      </c>
      <c r="H1179" s="43">
        <f>Current!AM1179</f>
        <v>0</v>
      </c>
      <c r="I1179" s="41">
        <f>Infrastructure!AT1179</f>
        <v>0</v>
      </c>
      <c r="J1179" s="42">
        <f>Infrastructure!AU1179</f>
        <v>0</v>
      </c>
      <c r="K1179" s="43">
        <f>Infrastructure!AV1179</f>
        <v>0</v>
      </c>
      <c r="L1179" s="41">
        <f>'Allocations-in-Kind'!AK1179</f>
        <v>0</v>
      </c>
      <c r="M1179" s="42">
        <f>'Allocations-in-Kind'!AL1179</f>
        <v>0</v>
      </c>
      <c r="N1179" s="43">
        <f>'Allocations-in-Kind'!AM1179</f>
        <v>0</v>
      </c>
      <c r="O1179" s="41"/>
      <c r="P1179" s="42"/>
      <c r="Q1179" s="43"/>
      <c r="R1179" s="41"/>
      <c r="S1179" s="42"/>
      <c r="T1179" s="43"/>
      <c r="U1179" s="41">
        <f>'ES Breakdown'!AK1179</f>
        <v>0</v>
      </c>
      <c r="V1179" s="42">
        <f>'ES Breakdown'!AL1179</f>
        <v>0</v>
      </c>
      <c r="W1179" s="43">
        <f>'ES Breakdown'!AM1179</f>
        <v>0</v>
      </c>
      <c r="X1179" s="41"/>
      <c r="Y1179" s="42"/>
      <c r="Z1179" s="43"/>
      <c r="AA1179" s="41"/>
      <c r="AB1179" s="42"/>
      <c r="AC1179" s="43"/>
      <c r="AD1179" s="41"/>
      <c r="AE1179" s="42"/>
      <c r="AF1179" s="43"/>
      <c r="AG1179" s="41"/>
      <c r="AH1179" s="42"/>
      <c r="AI1179" s="43"/>
      <c r="AK1179" s="41">
        <f t="shared" si="345"/>
        <v>0</v>
      </c>
      <c r="AL1179" s="42">
        <f t="shared" si="345"/>
        <v>0</v>
      </c>
      <c r="AM1179" s="43">
        <f t="shared" si="345"/>
        <v>0</v>
      </c>
      <c r="AT1179" s="32">
        <f t="shared" si="346"/>
        <v>0</v>
      </c>
      <c r="AV1179" s="23">
        <v>9</v>
      </c>
      <c r="AW1179" s="23">
        <v>6</v>
      </c>
      <c r="AX1179" s="23">
        <f t="shared" si="347"/>
        <v>7</v>
      </c>
    </row>
    <row r="1180" spans="3:50" ht="15" hidden="1" customHeight="1" x14ac:dyDescent="0.3">
      <c r="C1180" s="40" t="s">
        <v>22</v>
      </c>
      <c r="D1180" s="34" t="s">
        <v>2</v>
      </c>
      <c r="E1180" s="35" t="s">
        <v>2</v>
      </c>
      <c r="F1180" s="41">
        <f>Current!AK1180</f>
        <v>0</v>
      </c>
      <c r="G1180" s="42">
        <f>Current!AL1180</f>
        <v>0</v>
      </c>
      <c r="H1180" s="43">
        <f>Current!AM1180</f>
        <v>0</v>
      </c>
      <c r="I1180" s="41">
        <f>Infrastructure!AT1180</f>
        <v>0</v>
      </c>
      <c r="J1180" s="42">
        <f>Infrastructure!AU1180</f>
        <v>0</v>
      </c>
      <c r="K1180" s="43">
        <f>Infrastructure!AV1180</f>
        <v>0</v>
      </c>
      <c r="L1180" s="41">
        <f>'Allocations-in-Kind'!AK1180</f>
        <v>0</v>
      </c>
      <c r="M1180" s="42">
        <f>'Allocations-in-Kind'!AL1180</f>
        <v>0</v>
      </c>
      <c r="N1180" s="43">
        <f>'Allocations-in-Kind'!AM1180</f>
        <v>0</v>
      </c>
      <c r="O1180" s="41"/>
      <c r="P1180" s="42"/>
      <c r="Q1180" s="43"/>
      <c r="R1180" s="41"/>
      <c r="S1180" s="42"/>
      <c r="T1180" s="43"/>
      <c r="U1180" s="41">
        <f>'ES Breakdown'!AK1180</f>
        <v>0</v>
      </c>
      <c r="V1180" s="42">
        <f>'ES Breakdown'!AL1180</f>
        <v>0</v>
      </c>
      <c r="W1180" s="43">
        <f>'ES Breakdown'!AM1180</f>
        <v>0</v>
      </c>
      <c r="X1180" s="41"/>
      <c r="Y1180" s="42"/>
      <c r="Z1180" s="43"/>
      <c r="AA1180" s="41"/>
      <c r="AB1180" s="42"/>
      <c r="AC1180" s="43"/>
      <c r="AD1180" s="41"/>
      <c r="AE1180" s="42"/>
      <c r="AF1180" s="43"/>
      <c r="AG1180" s="41"/>
      <c r="AH1180" s="42"/>
      <c r="AI1180" s="43"/>
      <c r="AK1180" s="41">
        <f t="shared" si="345"/>
        <v>0</v>
      </c>
      <c r="AL1180" s="42">
        <f t="shared" si="345"/>
        <v>0</v>
      </c>
      <c r="AM1180" s="43">
        <f t="shared" si="345"/>
        <v>0</v>
      </c>
      <c r="AT1180" s="32">
        <f t="shared" si="346"/>
        <v>0</v>
      </c>
      <c r="AV1180" s="23">
        <v>9</v>
      </c>
      <c r="AW1180" s="23">
        <v>6</v>
      </c>
      <c r="AX1180" s="23">
        <f t="shared" si="347"/>
        <v>8</v>
      </c>
    </row>
    <row r="1181" spans="3:50" ht="15" hidden="1" customHeight="1" x14ac:dyDescent="0.3">
      <c r="C1181" s="40" t="s">
        <v>22</v>
      </c>
      <c r="D1181" s="34" t="s">
        <v>2</v>
      </c>
      <c r="E1181" s="35" t="s">
        <v>2</v>
      </c>
      <c r="F1181" s="41">
        <f>Current!AK1181</f>
        <v>0</v>
      </c>
      <c r="G1181" s="42">
        <f>Current!AL1181</f>
        <v>0</v>
      </c>
      <c r="H1181" s="43">
        <f>Current!AM1181</f>
        <v>0</v>
      </c>
      <c r="I1181" s="41">
        <f>Infrastructure!AT1181</f>
        <v>0</v>
      </c>
      <c r="J1181" s="42">
        <f>Infrastructure!AU1181</f>
        <v>0</v>
      </c>
      <c r="K1181" s="43">
        <f>Infrastructure!AV1181</f>
        <v>0</v>
      </c>
      <c r="L1181" s="41">
        <f>'Allocations-in-Kind'!AK1181</f>
        <v>0</v>
      </c>
      <c r="M1181" s="42">
        <f>'Allocations-in-Kind'!AL1181</f>
        <v>0</v>
      </c>
      <c r="N1181" s="43">
        <f>'Allocations-in-Kind'!AM1181</f>
        <v>0</v>
      </c>
      <c r="O1181" s="41"/>
      <c r="P1181" s="42"/>
      <c r="Q1181" s="43"/>
      <c r="R1181" s="41"/>
      <c r="S1181" s="42"/>
      <c r="T1181" s="43"/>
      <c r="U1181" s="41">
        <f>'ES Breakdown'!AK1181</f>
        <v>0</v>
      </c>
      <c r="V1181" s="42">
        <f>'ES Breakdown'!AL1181</f>
        <v>0</v>
      </c>
      <c r="W1181" s="43">
        <f>'ES Breakdown'!AM1181</f>
        <v>0</v>
      </c>
      <c r="X1181" s="41"/>
      <c r="Y1181" s="42"/>
      <c r="Z1181" s="43"/>
      <c r="AA1181" s="41"/>
      <c r="AB1181" s="42"/>
      <c r="AC1181" s="43"/>
      <c r="AD1181" s="41"/>
      <c r="AE1181" s="42"/>
      <c r="AF1181" s="43"/>
      <c r="AG1181" s="41"/>
      <c r="AH1181" s="42"/>
      <c r="AI1181" s="43"/>
      <c r="AK1181" s="41">
        <f t="shared" si="345"/>
        <v>0</v>
      </c>
      <c r="AL1181" s="42">
        <f t="shared" si="345"/>
        <v>0</v>
      </c>
      <c r="AM1181" s="43">
        <f t="shared" si="345"/>
        <v>0</v>
      </c>
      <c r="AT1181" s="32">
        <f t="shared" si="346"/>
        <v>0</v>
      </c>
      <c r="AV1181" s="23">
        <v>9</v>
      </c>
      <c r="AW1181" s="23">
        <v>6</v>
      </c>
      <c r="AX1181" s="23">
        <f t="shared" si="347"/>
        <v>9</v>
      </c>
    </row>
    <row r="1182" spans="3:50" ht="15" hidden="1" customHeight="1" x14ac:dyDescent="0.3">
      <c r="C1182" s="40" t="s">
        <v>22</v>
      </c>
      <c r="D1182" s="34" t="s">
        <v>2</v>
      </c>
      <c r="E1182" s="35" t="s">
        <v>2</v>
      </c>
      <c r="F1182" s="41">
        <f>Current!AK1182</f>
        <v>0</v>
      </c>
      <c r="G1182" s="42">
        <f>Current!AL1182</f>
        <v>0</v>
      </c>
      <c r="H1182" s="43">
        <f>Current!AM1182</f>
        <v>0</v>
      </c>
      <c r="I1182" s="41">
        <f>Infrastructure!AT1182</f>
        <v>0</v>
      </c>
      <c r="J1182" s="42">
        <f>Infrastructure!AU1182</f>
        <v>0</v>
      </c>
      <c r="K1182" s="43">
        <f>Infrastructure!AV1182</f>
        <v>0</v>
      </c>
      <c r="L1182" s="41">
        <f>'Allocations-in-Kind'!AK1182</f>
        <v>0</v>
      </c>
      <c r="M1182" s="42">
        <f>'Allocations-in-Kind'!AL1182</f>
        <v>0</v>
      </c>
      <c r="N1182" s="43">
        <f>'Allocations-in-Kind'!AM1182</f>
        <v>0</v>
      </c>
      <c r="O1182" s="41"/>
      <c r="P1182" s="42"/>
      <c r="Q1182" s="43"/>
      <c r="R1182" s="41"/>
      <c r="S1182" s="42"/>
      <c r="T1182" s="43"/>
      <c r="U1182" s="41">
        <f>'ES Breakdown'!AK1182</f>
        <v>0</v>
      </c>
      <c r="V1182" s="42">
        <f>'ES Breakdown'!AL1182</f>
        <v>0</v>
      </c>
      <c r="W1182" s="43">
        <f>'ES Breakdown'!AM1182</f>
        <v>0</v>
      </c>
      <c r="X1182" s="41"/>
      <c r="Y1182" s="42"/>
      <c r="Z1182" s="43"/>
      <c r="AA1182" s="41"/>
      <c r="AB1182" s="42"/>
      <c r="AC1182" s="43"/>
      <c r="AD1182" s="41"/>
      <c r="AE1182" s="42"/>
      <c r="AF1182" s="43"/>
      <c r="AG1182" s="41"/>
      <c r="AH1182" s="42"/>
      <c r="AI1182" s="43"/>
      <c r="AK1182" s="41">
        <f t="shared" si="345"/>
        <v>0</v>
      </c>
      <c r="AL1182" s="42">
        <f t="shared" si="345"/>
        <v>0</v>
      </c>
      <c r="AM1182" s="43">
        <f t="shared" si="345"/>
        <v>0</v>
      </c>
      <c r="AT1182" s="32">
        <f t="shared" si="346"/>
        <v>0</v>
      </c>
      <c r="AV1182" s="23">
        <v>9</v>
      </c>
      <c r="AW1182" s="23">
        <v>6</v>
      </c>
      <c r="AX1182" s="23">
        <f t="shared" si="347"/>
        <v>10</v>
      </c>
    </row>
    <row r="1183" spans="3:50" ht="15" customHeight="1" x14ac:dyDescent="0.3">
      <c r="C1183" s="40" t="s">
        <v>23</v>
      </c>
      <c r="D1183" s="34" t="s">
        <v>844</v>
      </c>
      <c r="E1183" s="35" t="s">
        <v>1085</v>
      </c>
      <c r="F1183" s="41">
        <f>Current!AK1183</f>
        <v>2265</v>
      </c>
      <c r="G1183" s="42">
        <f>Current!AL1183</f>
        <v>1000</v>
      </c>
      <c r="H1183" s="43">
        <f>Current!AM1183</f>
        <v>1200</v>
      </c>
      <c r="I1183" s="41">
        <f>Infrastructure!AT1183</f>
        <v>2974</v>
      </c>
      <c r="J1183" s="42">
        <f>Infrastructure!AU1183</f>
        <v>3107</v>
      </c>
      <c r="K1183" s="43">
        <f>Infrastructure!AV1183</f>
        <v>3249</v>
      </c>
      <c r="L1183" s="41">
        <f>'Allocations-in-Kind'!AK1183</f>
        <v>1106</v>
      </c>
      <c r="M1183" s="42">
        <f>'Allocations-in-Kind'!AL1183</f>
        <v>1457</v>
      </c>
      <c r="N1183" s="43">
        <f>'Allocations-in-Kind'!AM1183</f>
        <v>2406</v>
      </c>
      <c r="O1183" s="41"/>
      <c r="P1183" s="42"/>
      <c r="Q1183" s="43"/>
      <c r="R1183" s="41"/>
      <c r="S1183" s="42"/>
      <c r="T1183" s="43"/>
      <c r="U1183" s="41">
        <f>'ES Breakdown'!AK1183</f>
        <v>86644</v>
      </c>
      <c r="V1183" s="42">
        <f>'ES Breakdown'!AL1183</f>
        <v>88069</v>
      </c>
      <c r="W1183" s="43">
        <f>'ES Breakdown'!AM1183</f>
        <v>88889</v>
      </c>
      <c r="X1183" s="41"/>
      <c r="Y1183" s="42"/>
      <c r="Z1183" s="43"/>
      <c r="AA1183" s="41"/>
      <c r="AB1183" s="42"/>
      <c r="AC1183" s="43"/>
      <c r="AD1183" s="41"/>
      <c r="AE1183" s="42"/>
      <c r="AF1183" s="43"/>
      <c r="AG1183" s="41"/>
      <c r="AH1183" s="42"/>
      <c r="AI1183" s="43"/>
      <c r="AK1183" s="41">
        <f t="shared" si="345"/>
        <v>92989</v>
      </c>
      <c r="AL1183" s="42">
        <f t="shared" si="345"/>
        <v>93633</v>
      </c>
      <c r="AM1183" s="43">
        <f t="shared" si="345"/>
        <v>95744</v>
      </c>
      <c r="AT1183" s="32">
        <f t="shared" si="346"/>
        <v>1</v>
      </c>
      <c r="AV1183" s="23">
        <v>9</v>
      </c>
      <c r="AW1183" s="23">
        <v>7</v>
      </c>
      <c r="AX1183" s="23">
        <f t="shared" si="347"/>
        <v>1</v>
      </c>
    </row>
    <row r="1184" spans="3:50" ht="15" customHeight="1" x14ac:dyDescent="0.3">
      <c r="C1184" s="50" t="str">
        <f>IF(LEN(E1183)&lt;1,"","Total: " &amp; LEFT(E1183,LEN(E1183)-21) &amp; "Municipalities")</f>
        <v>Total: Overberg Municipalities</v>
      </c>
      <c r="D1184" s="51"/>
      <c r="E1184" s="52"/>
      <c r="F1184" s="53">
        <f>Current!AK1184</f>
        <v>15394</v>
      </c>
      <c r="G1184" s="54">
        <f>Current!AL1184</f>
        <v>8400</v>
      </c>
      <c r="H1184" s="55">
        <f>Current!AM1184</f>
        <v>9000</v>
      </c>
      <c r="I1184" s="53">
        <f>Infrastructure!AT1184</f>
        <v>154966</v>
      </c>
      <c r="J1184" s="54">
        <f>Infrastructure!AU1184</f>
        <v>129576</v>
      </c>
      <c r="K1184" s="55">
        <f>Infrastructure!AV1184</f>
        <v>113665</v>
      </c>
      <c r="L1184" s="53">
        <f>'Allocations-in-Kind'!AK1184</f>
        <v>5755</v>
      </c>
      <c r="M1184" s="54">
        <f>'Allocations-in-Kind'!AL1184</f>
        <v>14919</v>
      </c>
      <c r="N1184" s="55">
        <f>'Allocations-in-Kind'!AM1184</f>
        <v>3132</v>
      </c>
      <c r="O1184" s="53"/>
      <c r="P1184" s="54"/>
      <c r="Q1184" s="55"/>
      <c r="R1184" s="53"/>
      <c r="S1184" s="54"/>
      <c r="T1184" s="55"/>
      <c r="U1184" s="53">
        <f t="shared" ref="U1184:AI1184" si="348">SUM(U1173:U1183)</f>
        <v>485823</v>
      </c>
      <c r="V1184" s="54">
        <f t="shared" si="348"/>
        <v>513442</v>
      </c>
      <c r="W1184" s="55">
        <f t="shared" si="348"/>
        <v>541470</v>
      </c>
      <c r="X1184" s="53">
        <f t="shared" si="348"/>
        <v>0</v>
      </c>
      <c r="Y1184" s="54">
        <f t="shared" si="348"/>
        <v>0</v>
      </c>
      <c r="Z1184" s="55">
        <f t="shared" si="348"/>
        <v>0</v>
      </c>
      <c r="AA1184" s="53">
        <f t="shared" si="348"/>
        <v>0</v>
      </c>
      <c r="AB1184" s="54">
        <f t="shared" si="348"/>
        <v>0</v>
      </c>
      <c r="AC1184" s="55">
        <f t="shared" si="348"/>
        <v>0</v>
      </c>
      <c r="AD1184" s="53">
        <f t="shared" si="348"/>
        <v>0</v>
      </c>
      <c r="AE1184" s="54">
        <f t="shared" si="348"/>
        <v>0</v>
      </c>
      <c r="AF1184" s="55">
        <f t="shared" si="348"/>
        <v>0</v>
      </c>
      <c r="AG1184" s="53">
        <f t="shared" si="348"/>
        <v>0</v>
      </c>
      <c r="AH1184" s="54">
        <f t="shared" si="348"/>
        <v>0</v>
      </c>
      <c r="AI1184" s="55">
        <f t="shared" si="348"/>
        <v>0</v>
      </c>
      <c r="AK1184" s="53">
        <f>SUM(AK1173:AK1183)</f>
        <v>661938</v>
      </c>
      <c r="AL1184" s="54">
        <f>SUM(AL1173:AL1183)</f>
        <v>666337</v>
      </c>
      <c r="AM1184" s="55">
        <f>SUM(AM1173:AM1183)</f>
        <v>667267</v>
      </c>
      <c r="AS1184" s="1"/>
      <c r="AT1184" s="32">
        <f>IF(SUM(AT1173:AT1183)=0,0,1)</f>
        <v>1</v>
      </c>
    </row>
    <row r="1185" spans="3:50" ht="15" customHeight="1" x14ac:dyDescent="0.3">
      <c r="C1185" s="40"/>
      <c r="D1185" s="34"/>
      <c r="E1185" s="35"/>
      <c r="F1185" s="41"/>
      <c r="G1185" s="42"/>
      <c r="H1185" s="43"/>
      <c r="I1185" s="41"/>
      <c r="J1185" s="42"/>
      <c r="K1185" s="43"/>
      <c r="L1185" s="41"/>
      <c r="M1185" s="42"/>
      <c r="N1185" s="43"/>
      <c r="O1185" s="41"/>
      <c r="P1185" s="42"/>
      <c r="Q1185" s="43"/>
      <c r="R1185" s="41"/>
      <c r="S1185" s="42"/>
      <c r="T1185" s="43"/>
      <c r="U1185" s="41"/>
      <c r="V1185" s="42"/>
      <c r="W1185" s="43"/>
      <c r="X1185" s="41"/>
      <c r="Y1185" s="42"/>
      <c r="Z1185" s="43"/>
      <c r="AA1185" s="41"/>
      <c r="AB1185" s="42"/>
      <c r="AC1185" s="43"/>
      <c r="AD1185" s="41"/>
      <c r="AE1185" s="42"/>
      <c r="AF1185" s="43"/>
      <c r="AG1185" s="41"/>
      <c r="AH1185" s="42"/>
      <c r="AI1185" s="43"/>
      <c r="AK1185" s="41"/>
      <c r="AL1185" s="42"/>
      <c r="AM1185" s="43"/>
      <c r="AT1185" s="32">
        <f>IF(AT1184=0,0,1)</f>
        <v>1</v>
      </c>
    </row>
    <row r="1186" spans="3:50" ht="15" customHeight="1" x14ac:dyDescent="0.3">
      <c r="C1186" s="40" t="s">
        <v>22</v>
      </c>
      <c r="D1186" s="34" t="s">
        <v>845</v>
      </c>
      <c r="E1186" s="35" t="s">
        <v>1090</v>
      </c>
      <c r="F1186" s="41">
        <f>Current!AK1186</f>
        <v>4155</v>
      </c>
      <c r="G1186" s="42">
        <f>Current!AL1186</f>
        <v>2900</v>
      </c>
      <c r="H1186" s="43">
        <f>Current!AM1186</f>
        <v>2900</v>
      </c>
      <c r="I1186" s="41">
        <f>Infrastructure!AT1186</f>
        <v>20217</v>
      </c>
      <c r="J1186" s="42">
        <f>Infrastructure!AU1186</f>
        <v>22202</v>
      </c>
      <c r="K1186" s="43">
        <f>Infrastructure!AV1186</f>
        <v>47847</v>
      </c>
      <c r="L1186" s="41">
        <f>'Allocations-in-Kind'!AK1186</f>
        <v>104</v>
      </c>
      <c r="M1186" s="42">
        <f>'Allocations-in-Kind'!AL1186</f>
        <v>1294</v>
      </c>
      <c r="N1186" s="43">
        <f>'Allocations-in-Kind'!AM1186</f>
        <v>0</v>
      </c>
      <c r="O1186" s="41"/>
      <c r="P1186" s="42"/>
      <c r="Q1186" s="43"/>
      <c r="R1186" s="41"/>
      <c r="S1186" s="42"/>
      <c r="T1186" s="43"/>
      <c r="U1186" s="41">
        <f>'ES Breakdown'!AK1186</f>
        <v>37479</v>
      </c>
      <c r="V1186" s="42">
        <f>'ES Breakdown'!AL1186</f>
        <v>38912</v>
      </c>
      <c r="W1186" s="43">
        <f>'ES Breakdown'!AM1186</f>
        <v>40067</v>
      </c>
      <c r="X1186" s="41"/>
      <c r="Y1186" s="42"/>
      <c r="Z1186" s="43"/>
      <c r="AA1186" s="41"/>
      <c r="AB1186" s="42"/>
      <c r="AC1186" s="43"/>
      <c r="AD1186" s="41"/>
      <c r="AE1186" s="42"/>
      <c r="AF1186" s="43"/>
      <c r="AG1186" s="41"/>
      <c r="AH1186" s="42"/>
      <c r="AI1186" s="43"/>
      <c r="AK1186" s="41">
        <f t="shared" ref="AK1186:AM1196" si="349">F1186+I1186+L1186+O1186+R1186+U1186+X1186+AA1186+AD1186+AG1186</f>
        <v>61955</v>
      </c>
      <c r="AL1186" s="42">
        <f t="shared" si="349"/>
        <v>65308</v>
      </c>
      <c r="AM1186" s="43">
        <f t="shared" si="349"/>
        <v>90814</v>
      </c>
      <c r="AT1186" s="32">
        <f>IF(LEN(E1186)&lt;2,0,1)</f>
        <v>1</v>
      </c>
      <c r="AV1186" s="23">
        <v>9</v>
      </c>
      <c r="AW1186" s="23">
        <v>8</v>
      </c>
      <c r="AX1186" s="23">
        <v>1</v>
      </c>
    </row>
    <row r="1187" spans="3:50" ht="15" customHeight="1" x14ac:dyDescent="0.3">
      <c r="C1187" s="40" t="s">
        <v>22</v>
      </c>
      <c r="D1187" s="34" t="s">
        <v>846</v>
      </c>
      <c r="E1187" s="35" t="s">
        <v>1092</v>
      </c>
      <c r="F1187" s="41">
        <f>Current!AK1187</f>
        <v>2936</v>
      </c>
      <c r="G1187" s="42">
        <f>Current!AL1187</f>
        <v>1800</v>
      </c>
      <c r="H1187" s="43">
        <f>Current!AM1187</f>
        <v>1900</v>
      </c>
      <c r="I1187" s="41">
        <f>Infrastructure!AT1187</f>
        <v>19408</v>
      </c>
      <c r="J1187" s="42">
        <f>Infrastructure!AU1187</f>
        <v>19082</v>
      </c>
      <c r="K1187" s="43">
        <f>Infrastructure!AV1187</f>
        <v>19779</v>
      </c>
      <c r="L1187" s="41">
        <f>'Allocations-in-Kind'!AK1187</f>
        <v>68</v>
      </c>
      <c r="M1187" s="42">
        <f>'Allocations-in-Kind'!AL1187</f>
        <v>0</v>
      </c>
      <c r="N1187" s="43">
        <f>'Allocations-in-Kind'!AM1187</f>
        <v>0</v>
      </c>
      <c r="O1187" s="41"/>
      <c r="P1187" s="42"/>
      <c r="Q1187" s="43"/>
      <c r="R1187" s="41"/>
      <c r="S1187" s="42"/>
      <c r="T1187" s="43"/>
      <c r="U1187" s="41">
        <f>'ES Breakdown'!AK1187</f>
        <v>63158</v>
      </c>
      <c r="V1187" s="42">
        <f>'ES Breakdown'!AL1187</f>
        <v>67548</v>
      </c>
      <c r="W1187" s="43">
        <f>'ES Breakdown'!AM1187</f>
        <v>72214</v>
      </c>
      <c r="X1187" s="41"/>
      <c r="Y1187" s="42"/>
      <c r="Z1187" s="43"/>
      <c r="AA1187" s="41"/>
      <c r="AB1187" s="42"/>
      <c r="AC1187" s="43"/>
      <c r="AD1187" s="41"/>
      <c r="AE1187" s="42"/>
      <c r="AF1187" s="43"/>
      <c r="AG1187" s="41"/>
      <c r="AH1187" s="42"/>
      <c r="AI1187" s="43"/>
      <c r="AK1187" s="41">
        <f t="shared" si="349"/>
        <v>85570</v>
      </c>
      <c r="AL1187" s="42">
        <f t="shared" si="349"/>
        <v>88430</v>
      </c>
      <c r="AM1187" s="43">
        <f t="shared" si="349"/>
        <v>93893</v>
      </c>
      <c r="AT1187" s="32">
        <f t="shared" ref="AT1187:AT1196" si="350">IF(LEN(E1187)&lt;2,0,1)</f>
        <v>1</v>
      </c>
      <c r="AV1187" s="23">
        <v>9</v>
      </c>
      <c r="AW1187" s="23">
        <v>8</v>
      </c>
      <c r="AX1187" s="23">
        <f>IF(AW1187=AW1186,AX1186+1,1)</f>
        <v>2</v>
      </c>
    </row>
    <row r="1188" spans="3:50" ht="15" customHeight="1" x14ac:dyDescent="0.3">
      <c r="C1188" s="40" t="s">
        <v>22</v>
      </c>
      <c r="D1188" s="34" t="s">
        <v>847</v>
      </c>
      <c r="E1188" s="35" t="s">
        <v>1093</v>
      </c>
      <c r="F1188" s="41">
        <f>Current!AK1188</f>
        <v>3667</v>
      </c>
      <c r="G1188" s="42">
        <f>Current!AL1188</f>
        <v>1800</v>
      </c>
      <c r="H1188" s="43">
        <f>Current!AM1188</f>
        <v>1900</v>
      </c>
      <c r="I1188" s="41">
        <f>Infrastructure!AT1188</f>
        <v>27563</v>
      </c>
      <c r="J1188" s="42">
        <f>Infrastructure!AU1188</f>
        <v>33743</v>
      </c>
      <c r="K1188" s="43">
        <f>Infrastructure!AV1188</f>
        <v>35939</v>
      </c>
      <c r="L1188" s="41">
        <f>'Allocations-in-Kind'!AK1188</f>
        <v>0</v>
      </c>
      <c r="M1188" s="42">
        <f>'Allocations-in-Kind'!AL1188</f>
        <v>0</v>
      </c>
      <c r="N1188" s="43">
        <f>'Allocations-in-Kind'!AM1188</f>
        <v>0</v>
      </c>
      <c r="O1188" s="41"/>
      <c r="P1188" s="42"/>
      <c r="Q1188" s="43"/>
      <c r="R1188" s="41"/>
      <c r="S1188" s="42"/>
      <c r="T1188" s="43"/>
      <c r="U1188" s="41">
        <f>'ES Breakdown'!AK1188</f>
        <v>139609</v>
      </c>
      <c r="V1188" s="42">
        <f>'ES Breakdown'!AL1188</f>
        <v>148759</v>
      </c>
      <c r="W1188" s="43">
        <f>'ES Breakdown'!AM1188</f>
        <v>158279</v>
      </c>
      <c r="X1188" s="41"/>
      <c r="Y1188" s="42"/>
      <c r="Z1188" s="43"/>
      <c r="AA1188" s="41"/>
      <c r="AB1188" s="42"/>
      <c r="AC1188" s="43"/>
      <c r="AD1188" s="41"/>
      <c r="AE1188" s="42"/>
      <c r="AF1188" s="43"/>
      <c r="AG1188" s="41"/>
      <c r="AH1188" s="42"/>
      <c r="AI1188" s="43"/>
      <c r="AK1188" s="41">
        <f t="shared" si="349"/>
        <v>170839</v>
      </c>
      <c r="AL1188" s="42">
        <f t="shared" si="349"/>
        <v>184302</v>
      </c>
      <c r="AM1188" s="43">
        <f t="shared" si="349"/>
        <v>196118</v>
      </c>
      <c r="AT1188" s="32">
        <f t="shared" si="350"/>
        <v>1</v>
      </c>
      <c r="AV1188" s="23">
        <v>9</v>
      </c>
      <c r="AW1188" s="23">
        <v>8</v>
      </c>
      <c r="AX1188" s="23">
        <f t="shared" ref="AX1188:AX1196" si="351">IF(AW1188=AW1187,AX1187+1,1)</f>
        <v>3</v>
      </c>
    </row>
    <row r="1189" spans="3:50" ht="15" customHeight="1" x14ac:dyDescent="0.3">
      <c r="C1189" s="40" t="s">
        <v>22</v>
      </c>
      <c r="D1189" s="34" t="s">
        <v>543</v>
      </c>
      <c r="E1189" s="35" t="s">
        <v>1089</v>
      </c>
      <c r="F1189" s="41">
        <f>Current!AK1189</f>
        <v>9766</v>
      </c>
      <c r="G1189" s="42">
        <f>Current!AL1189</f>
        <v>8100</v>
      </c>
      <c r="H1189" s="43">
        <f>Current!AM1189</f>
        <v>8500</v>
      </c>
      <c r="I1189" s="41">
        <f>Infrastructure!AT1189</f>
        <v>548570.14802363142</v>
      </c>
      <c r="J1189" s="42">
        <f>Infrastructure!AU1189</f>
        <v>198100.61536394857</v>
      </c>
      <c r="K1189" s="43">
        <f>Infrastructure!AV1189</f>
        <v>196747.67221655464</v>
      </c>
      <c r="L1189" s="41">
        <f>'Allocations-in-Kind'!AK1189</f>
        <v>500</v>
      </c>
      <c r="M1189" s="42">
        <f>'Allocations-in-Kind'!AL1189</f>
        <v>500</v>
      </c>
      <c r="N1189" s="43">
        <f>'Allocations-in-Kind'!AM1189</f>
        <v>500</v>
      </c>
      <c r="O1189" s="41"/>
      <c r="P1189" s="42"/>
      <c r="Q1189" s="43"/>
      <c r="R1189" s="41"/>
      <c r="S1189" s="42"/>
      <c r="T1189" s="43"/>
      <c r="U1189" s="41">
        <f>'ES Breakdown'!AK1189</f>
        <v>230472</v>
      </c>
      <c r="V1189" s="42">
        <f>'ES Breakdown'!AL1189</f>
        <v>248659</v>
      </c>
      <c r="W1189" s="43">
        <f>'ES Breakdown'!AM1189</f>
        <v>268556</v>
      </c>
      <c r="X1189" s="41"/>
      <c r="Y1189" s="42"/>
      <c r="Z1189" s="43"/>
      <c r="AA1189" s="41"/>
      <c r="AB1189" s="42"/>
      <c r="AC1189" s="43"/>
      <c r="AD1189" s="41"/>
      <c r="AE1189" s="42"/>
      <c r="AF1189" s="43"/>
      <c r="AG1189" s="41"/>
      <c r="AH1189" s="42"/>
      <c r="AI1189" s="43"/>
      <c r="AK1189" s="41">
        <f t="shared" si="349"/>
        <v>789308.14802363142</v>
      </c>
      <c r="AL1189" s="42">
        <f t="shared" si="349"/>
        <v>455359.61536394857</v>
      </c>
      <c r="AM1189" s="43">
        <f t="shared" si="349"/>
        <v>474303.67221655464</v>
      </c>
      <c r="AT1189" s="32">
        <f t="shared" si="350"/>
        <v>1</v>
      </c>
      <c r="AV1189" s="23">
        <v>9</v>
      </c>
      <c r="AW1189" s="23">
        <v>8</v>
      </c>
      <c r="AX1189" s="23">
        <f t="shared" si="351"/>
        <v>4</v>
      </c>
    </row>
    <row r="1190" spans="3:50" ht="15" customHeight="1" x14ac:dyDescent="0.3">
      <c r="C1190" s="40" t="s">
        <v>22</v>
      </c>
      <c r="D1190" s="34" t="s">
        <v>848</v>
      </c>
      <c r="E1190" s="35" t="s">
        <v>1083</v>
      </c>
      <c r="F1190" s="41">
        <f>Current!AK1190</f>
        <v>4292</v>
      </c>
      <c r="G1190" s="42">
        <f>Current!AL1190</f>
        <v>2800</v>
      </c>
      <c r="H1190" s="43">
        <f>Current!AM1190</f>
        <v>2800</v>
      </c>
      <c r="I1190" s="41">
        <f>Infrastructure!AT1190</f>
        <v>36733</v>
      </c>
      <c r="J1190" s="42">
        <f>Infrastructure!AU1190</f>
        <v>29725</v>
      </c>
      <c r="K1190" s="43">
        <f>Infrastructure!AV1190</f>
        <v>36686</v>
      </c>
      <c r="L1190" s="41">
        <f>'Allocations-in-Kind'!AK1190</f>
        <v>0</v>
      </c>
      <c r="M1190" s="42">
        <f>'Allocations-in-Kind'!AL1190</f>
        <v>0</v>
      </c>
      <c r="N1190" s="43">
        <f>'Allocations-in-Kind'!AM1190</f>
        <v>125</v>
      </c>
      <c r="O1190" s="41"/>
      <c r="P1190" s="42"/>
      <c r="Q1190" s="43"/>
      <c r="R1190" s="41"/>
      <c r="S1190" s="42"/>
      <c r="T1190" s="43"/>
      <c r="U1190" s="41">
        <f>'ES Breakdown'!AK1190</f>
        <v>102781</v>
      </c>
      <c r="V1190" s="42">
        <f>'ES Breakdown'!AL1190</f>
        <v>108365</v>
      </c>
      <c r="W1190" s="43">
        <f>'ES Breakdown'!AM1190</f>
        <v>113789</v>
      </c>
      <c r="X1190" s="41"/>
      <c r="Y1190" s="42"/>
      <c r="Z1190" s="43"/>
      <c r="AA1190" s="41"/>
      <c r="AB1190" s="42"/>
      <c r="AC1190" s="43"/>
      <c r="AD1190" s="41"/>
      <c r="AE1190" s="42"/>
      <c r="AF1190" s="43"/>
      <c r="AG1190" s="41"/>
      <c r="AH1190" s="42"/>
      <c r="AI1190" s="43"/>
      <c r="AK1190" s="41">
        <f t="shared" si="349"/>
        <v>143806</v>
      </c>
      <c r="AL1190" s="42">
        <f t="shared" si="349"/>
        <v>140890</v>
      </c>
      <c r="AM1190" s="43">
        <f t="shared" si="349"/>
        <v>153400</v>
      </c>
      <c r="AT1190" s="32">
        <f t="shared" si="350"/>
        <v>1</v>
      </c>
      <c r="AV1190" s="23">
        <v>9</v>
      </c>
      <c r="AW1190" s="23">
        <v>8</v>
      </c>
      <c r="AX1190" s="23">
        <f t="shared" si="351"/>
        <v>5</v>
      </c>
    </row>
    <row r="1191" spans="3:50" ht="15" customHeight="1" x14ac:dyDescent="0.3">
      <c r="C1191" s="40" t="s">
        <v>22</v>
      </c>
      <c r="D1191" s="34" t="s">
        <v>849</v>
      </c>
      <c r="E1191" s="35" t="s">
        <v>1088</v>
      </c>
      <c r="F1191" s="41">
        <f>Current!AK1191</f>
        <v>3274</v>
      </c>
      <c r="G1191" s="42">
        <f>Current!AL1191</f>
        <v>1900</v>
      </c>
      <c r="H1191" s="43">
        <f>Current!AM1191</f>
        <v>2000</v>
      </c>
      <c r="I1191" s="41">
        <f>Infrastructure!AT1191</f>
        <v>34874</v>
      </c>
      <c r="J1191" s="42">
        <f>Infrastructure!AU1191</f>
        <v>41769</v>
      </c>
      <c r="K1191" s="43">
        <f>Infrastructure!AV1191</f>
        <v>30549</v>
      </c>
      <c r="L1191" s="41">
        <f>'Allocations-in-Kind'!AK1191</f>
        <v>5798</v>
      </c>
      <c r="M1191" s="42">
        <f>'Allocations-in-Kind'!AL1191</f>
        <v>23170</v>
      </c>
      <c r="N1191" s="43">
        <f>'Allocations-in-Kind'!AM1191</f>
        <v>27346</v>
      </c>
      <c r="O1191" s="41"/>
      <c r="P1191" s="42"/>
      <c r="Q1191" s="43"/>
      <c r="R1191" s="41"/>
      <c r="S1191" s="42"/>
      <c r="T1191" s="43"/>
      <c r="U1191" s="41">
        <f>'ES Breakdown'!AK1191</f>
        <v>154148</v>
      </c>
      <c r="V1191" s="42">
        <f>'ES Breakdown'!AL1191</f>
        <v>161224</v>
      </c>
      <c r="W1191" s="43">
        <f>'ES Breakdown'!AM1191</f>
        <v>167516</v>
      </c>
      <c r="X1191" s="41"/>
      <c r="Y1191" s="42"/>
      <c r="Z1191" s="43"/>
      <c r="AA1191" s="41"/>
      <c r="AB1191" s="42"/>
      <c r="AC1191" s="43"/>
      <c r="AD1191" s="41"/>
      <c r="AE1191" s="42"/>
      <c r="AF1191" s="43"/>
      <c r="AG1191" s="41"/>
      <c r="AH1191" s="42"/>
      <c r="AI1191" s="43"/>
      <c r="AK1191" s="41">
        <f t="shared" si="349"/>
        <v>198094</v>
      </c>
      <c r="AL1191" s="42">
        <f t="shared" si="349"/>
        <v>228063</v>
      </c>
      <c r="AM1191" s="43">
        <f t="shared" si="349"/>
        <v>227411</v>
      </c>
      <c r="AT1191" s="32">
        <f t="shared" si="350"/>
        <v>1</v>
      </c>
      <c r="AV1191" s="23">
        <v>9</v>
      </c>
      <c r="AW1191" s="23">
        <v>8</v>
      </c>
      <c r="AX1191" s="23">
        <f t="shared" si="351"/>
        <v>6</v>
      </c>
    </row>
    <row r="1192" spans="3:50" ht="15" customHeight="1" x14ac:dyDescent="0.3">
      <c r="C1192" s="40" t="s">
        <v>22</v>
      </c>
      <c r="D1192" s="34" t="s">
        <v>850</v>
      </c>
      <c r="E1192" s="35" t="s">
        <v>1086</v>
      </c>
      <c r="F1192" s="41">
        <f>Current!AK1192</f>
        <v>3079</v>
      </c>
      <c r="G1192" s="42">
        <f>Current!AL1192</f>
        <v>1900</v>
      </c>
      <c r="H1192" s="43">
        <f>Current!AM1192</f>
        <v>2000</v>
      </c>
      <c r="I1192" s="41">
        <f>Infrastructure!AT1192</f>
        <v>64819</v>
      </c>
      <c r="J1192" s="42">
        <f>Infrastructure!AU1192</f>
        <v>89715</v>
      </c>
      <c r="K1192" s="43">
        <f>Infrastructure!AV1192</f>
        <v>87111</v>
      </c>
      <c r="L1192" s="41">
        <f>'Allocations-in-Kind'!AK1192</f>
        <v>100</v>
      </c>
      <c r="M1192" s="42">
        <f>'Allocations-in-Kind'!AL1192</f>
        <v>100</v>
      </c>
      <c r="N1192" s="43">
        <f>'Allocations-in-Kind'!AM1192</f>
        <v>100</v>
      </c>
      <c r="O1192" s="41"/>
      <c r="P1192" s="42"/>
      <c r="Q1192" s="43"/>
      <c r="R1192" s="41"/>
      <c r="S1192" s="42"/>
      <c r="T1192" s="43"/>
      <c r="U1192" s="41">
        <f>'ES Breakdown'!AK1192</f>
        <v>130575</v>
      </c>
      <c r="V1192" s="42">
        <f>'ES Breakdown'!AL1192</f>
        <v>138048</v>
      </c>
      <c r="W1192" s="43">
        <f>'ES Breakdown'!AM1192</f>
        <v>145440</v>
      </c>
      <c r="X1192" s="41"/>
      <c r="Y1192" s="42"/>
      <c r="Z1192" s="43"/>
      <c r="AA1192" s="41"/>
      <c r="AB1192" s="42"/>
      <c r="AC1192" s="43"/>
      <c r="AD1192" s="41"/>
      <c r="AE1192" s="42"/>
      <c r="AF1192" s="43"/>
      <c r="AG1192" s="41"/>
      <c r="AH1192" s="42"/>
      <c r="AI1192" s="43"/>
      <c r="AK1192" s="41">
        <f t="shared" si="349"/>
        <v>198573</v>
      </c>
      <c r="AL1192" s="42">
        <f t="shared" si="349"/>
        <v>229763</v>
      </c>
      <c r="AM1192" s="43">
        <f t="shared" si="349"/>
        <v>234651</v>
      </c>
      <c r="AT1192" s="32">
        <f t="shared" si="350"/>
        <v>1</v>
      </c>
      <c r="AV1192" s="23">
        <v>9</v>
      </c>
      <c r="AW1192" s="23">
        <v>8</v>
      </c>
      <c r="AX1192" s="23">
        <f t="shared" si="351"/>
        <v>7</v>
      </c>
    </row>
    <row r="1193" spans="3:50" ht="15" hidden="1" customHeight="1" x14ac:dyDescent="0.3">
      <c r="C1193" s="40" t="s">
        <v>22</v>
      </c>
      <c r="D1193" s="34" t="s">
        <v>2</v>
      </c>
      <c r="E1193" s="35" t="s">
        <v>2</v>
      </c>
      <c r="F1193" s="41">
        <f>Current!AK1193</f>
        <v>0</v>
      </c>
      <c r="G1193" s="42">
        <f>Current!AL1193</f>
        <v>0</v>
      </c>
      <c r="H1193" s="43">
        <f>Current!AM1193</f>
        <v>0</v>
      </c>
      <c r="I1193" s="41">
        <f>Infrastructure!AT1193</f>
        <v>0</v>
      </c>
      <c r="J1193" s="42">
        <f>Infrastructure!AU1193</f>
        <v>0</v>
      </c>
      <c r="K1193" s="43">
        <f>Infrastructure!AV1193</f>
        <v>0</v>
      </c>
      <c r="L1193" s="41">
        <f>'Allocations-in-Kind'!AK1193</f>
        <v>0</v>
      </c>
      <c r="M1193" s="42">
        <f>'Allocations-in-Kind'!AL1193</f>
        <v>0</v>
      </c>
      <c r="N1193" s="43">
        <f>'Allocations-in-Kind'!AM1193</f>
        <v>0</v>
      </c>
      <c r="O1193" s="41"/>
      <c r="P1193" s="42"/>
      <c r="Q1193" s="43"/>
      <c r="R1193" s="41"/>
      <c r="S1193" s="42"/>
      <c r="T1193" s="43"/>
      <c r="U1193" s="41">
        <f>'ES Breakdown'!AK1193</f>
        <v>0</v>
      </c>
      <c r="V1193" s="42">
        <f>'ES Breakdown'!AL1193</f>
        <v>0</v>
      </c>
      <c r="W1193" s="43">
        <f>'ES Breakdown'!AM1193</f>
        <v>0</v>
      </c>
      <c r="X1193" s="41"/>
      <c r="Y1193" s="42"/>
      <c r="Z1193" s="43"/>
      <c r="AA1193" s="41"/>
      <c r="AB1193" s="42"/>
      <c r="AC1193" s="43"/>
      <c r="AD1193" s="41"/>
      <c r="AE1193" s="42"/>
      <c r="AF1193" s="43"/>
      <c r="AG1193" s="41"/>
      <c r="AH1193" s="42"/>
      <c r="AI1193" s="43"/>
      <c r="AK1193" s="41">
        <f t="shared" si="349"/>
        <v>0</v>
      </c>
      <c r="AL1193" s="42">
        <f t="shared" si="349"/>
        <v>0</v>
      </c>
      <c r="AM1193" s="43">
        <f t="shared" si="349"/>
        <v>0</v>
      </c>
      <c r="AT1193" s="32">
        <f t="shared" si="350"/>
        <v>0</v>
      </c>
      <c r="AV1193" s="23">
        <v>9</v>
      </c>
      <c r="AW1193" s="23">
        <v>8</v>
      </c>
      <c r="AX1193" s="23">
        <f t="shared" si="351"/>
        <v>8</v>
      </c>
    </row>
    <row r="1194" spans="3:50" ht="15" hidden="1" customHeight="1" x14ac:dyDescent="0.3">
      <c r="C1194" s="40" t="s">
        <v>22</v>
      </c>
      <c r="D1194" s="34" t="s">
        <v>2</v>
      </c>
      <c r="E1194" s="35" t="s">
        <v>2</v>
      </c>
      <c r="F1194" s="41">
        <f>Current!AK1194</f>
        <v>0</v>
      </c>
      <c r="G1194" s="42">
        <f>Current!AL1194</f>
        <v>0</v>
      </c>
      <c r="H1194" s="43">
        <f>Current!AM1194</f>
        <v>0</v>
      </c>
      <c r="I1194" s="41">
        <f>Infrastructure!AT1194</f>
        <v>0</v>
      </c>
      <c r="J1194" s="42">
        <f>Infrastructure!AU1194</f>
        <v>0</v>
      </c>
      <c r="K1194" s="43">
        <f>Infrastructure!AV1194</f>
        <v>0</v>
      </c>
      <c r="L1194" s="41">
        <f>'Allocations-in-Kind'!AK1194</f>
        <v>0</v>
      </c>
      <c r="M1194" s="42">
        <f>'Allocations-in-Kind'!AL1194</f>
        <v>0</v>
      </c>
      <c r="N1194" s="43">
        <f>'Allocations-in-Kind'!AM1194</f>
        <v>0</v>
      </c>
      <c r="O1194" s="41"/>
      <c r="P1194" s="42"/>
      <c r="Q1194" s="43"/>
      <c r="R1194" s="41"/>
      <c r="S1194" s="42"/>
      <c r="T1194" s="43"/>
      <c r="U1194" s="41">
        <f>'ES Breakdown'!AK1194</f>
        <v>0</v>
      </c>
      <c r="V1194" s="42">
        <f>'ES Breakdown'!AL1194</f>
        <v>0</v>
      </c>
      <c r="W1194" s="43">
        <f>'ES Breakdown'!AM1194</f>
        <v>0</v>
      </c>
      <c r="X1194" s="41"/>
      <c r="Y1194" s="42"/>
      <c r="Z1194" s="43"/>
      <c r="AA1194" s="41"/>
      <c r="AB1194" s="42"/>
      <c r="AC1194" s="43"/>
      <c r="AD1194" s="41"/>
      <c r="AE1194" s="42"/>
      <c r="AF1194" s="43"/>
      <c r="AG1194" s="41"/>
      <c r="AH1194" s="42"/>
      <c r="AI1194" s="43"/>
      <c r="AK1194" s="41">
        <f t="shared" si="349"/>
        <v>0</v>
      </c>
      <c r="AL1194" s="42">
        <f t="shared" si="349"/>
        <v>0</v>
      </c>
      <c r="AM1194" s="43">
        <f t="shared" si="349"/>
        <v>0</v>
      </c>
      <c r="AT1194" s="32">
        <f t="shared" si="350"/>
        <v>0</v>
      </c>
      <c r="AV1194" s="23">
        <v>9</v>
      </c>
      <c r="AW1194" s="23">
        <v>8</v>
      </c>
      <c r="AX1194" s="23">
        <f t="shared" si="351"/>
        <v>9</v>
      </c>
    </row>
    <row r="1195" spans="3:50" ht="15" hidden="1" customHeight="1" x14ac:dyDescent="0.3">
      <c r="C1195" s="40" t="s">
        <v>22</v>
      </c>
      <c r="D1195" s="34" t="s">
        <v>2</v>
      </c>
      <c r="E1195" s="35" t="s">
        <v>2</v>
      </c>
      <c r="F1195" s="41">
        <f>Current!AK1195</f>
        <v>0</v>
      </c>
      <c r="G1195" s="42">
        <f>Current!AL1195</f>
        <v>0</v>
      </c>
      <c r="H1195" s="43">
        <f>Current!AM1195</f>
        <v>0</v>
      </c>
      <c r="I1195" s="41">
        <f>Infrastructure!AT1195</f>
        <v>0</v>
      </c>
      <c r="J1195" s="42">
        <f>Infrastructure!AU1195</f>
        <v>0</v>
      </c>
      <c r="K1195" s="43">
        <f>Infrastructure!AV1195</f>
        <v>0</v>
      </c>
      <c r="L1195" s="41">
        <f>'Allocations-in-Kind'!AK1195</f>
        <v>0</v>
      </c>
      <c r="M1195" s="42">
        <f>'Allocations-in-Kind'!AL1195</f>
        <v>0</v>
      </c>
      <c r="N1195" s="43">
        <f>'Allocations-in-Kind'!AM1195</f>
        <v>0</v>
      </c>
      <c r="O1195" s="41"/>
      <c r="P1195" s="42"/>
      <c r="Q1195" s="43"/>
      <c r="R1195" s="41"/>
      <c r="S1195" s="42"/>
      <c r="T1195" s="43"/>
      <c r="U1195" s="41">
        <f>'ES Breakdown'!AK1195</f>
        <v>0</v>
      </c>
      <c r="V1195" s="42">
        <f>'ES Breakdown'!AL1195</f>
        <v>0</v>
      </c>
      <c r="W1195" s="43">
        <f>'ES Breakdown'!AM1195</f>
        <v>0</v>
      </c>
      <c r="X1195" s="41"/>
      <c r="Y1195" s="42"/>
      <c r="Z1195" s="43"/>
      <c r="AA1195" s="41"/>
      <c r="AB1195" s="42"/>
      <c r="AC1195" s="43"/>
      <c r="AD1195" s="41"/>
      <c r="AE1195" s="42"/>
      <c r="AF1195" s="43"/>
      <c r="AG1195" s="41"/>
      <c r="AH1195" s="42"/>
      <c r="AI1195" s="43"/>
      <c r="AK1195" s="41">
        <f t="shared" si="349"/>
        <v>0</v>
      </c>
      <c r="AL1195" s="42">
        <f t="shared" si="349"/>
        <v>0</v>
      </c>
      <c r="AM1195" s="43">
        <f t="shared" si="349"/>
        <v>0</v>
      </c>
      <c r="AT1195" s="32">
        <f t="shared" si="350"/>
        <v>0</v>
      </c>
      <c r="AV1195" s="23">
        <v>9</v>
      </c>
      <c r="AW1195" s="23">
        <v>8</v>
      </c>
      <c r="AX1195" s="23">
        <f t="shared" si="351"/>
        <v>10</v>
      </c>
    </row>
    <row r="1196" spans="3:50" ht="15" customHeight="1" x14ac:dyDescent="0.3">
      <c r="C1196" s="40" t="s">
        <v>23</v>
      </c>
      <c r="D1196" s="34" t="s">
        <v>851</v>
      </c>
      <c r="E1196" s="35" t="s">
        <v>1097</v>
      </c>
      <c r="F1196" s="41">
        <f>Current!AK1196</f>
        <v>2545</v>
      </c>
      <c r="G1196" s="42">
        <f>Current!AL1196</f>
        <v>1000</v>
      </c>
      <c r="H1196" s="43">
        <f>Current!AM1196</f>
        <v>1200</v>
      </c>
      <c r="I1196" s="41">
        <f>Infrastructure!AT1196</f>
        <v>2721</v>
      </c>
      <c r="J1196" s="42">
        <f>Infrastructure!AU1196</f>
        <v>2843</v>
      </c>
      <c r="K1196" s="43">
        <f>Infrastructure!AV1196</f>
        <v>2973</v>
      </c>
      <c r="L1196" s="41">
        <f>'Allocations-in-Kind'!AK1196</f>
        <v>1591</v>
      </c>
      <c r="M1196" s="42">
        <f>'Allocations-in-Kind'!AL1196</f>
        <v>1457</v>
      </c>
      <c r="N1196" s="43">
        <f>'Allocations-in-Kind'!AM1196</f>
        <v>2406</v>
      </c>
      <c r="O1196" s="41"/>
      <c r="P1196" s="42"/>
      <c r="Q1196" s="43"/>
      <c r="R1196" s="41"/>
      <c r="S1196" s="42"/>
      <c r="T1196" s="43"/>
      <c r="U1196" s="41">
        <f>'ES Breakdown'!AK1196</f>
        <v>182224</v>
      </c>
      <c r="V1196" s="42">
        <f>'ES Breakdown'!AL1196</f>
        <v>187789</v>
      </c>
      <c r="W1196" s="43">
        <f>'ES Breakdown'!AM1196</f>
        <v>193452</v>
      </c>
      <c r="X1196" s="41"/>
      <c r="Y1196" s="42"/>
      <c r="Z1196" s="43"/>
      <c r="AA1196" s="41"/>
      <c r="AB1196" s="42"/>
      <c r="AC1196" s="43"/>
      <c r="AD1196" s="41"/>
      <c r="AE1196" s="42"/>
      <c r="AF1196" s="43"/>
      <c r="AG1196" s="41"/>
      <c r="AH1196" s="42"/>
      <c r="AI1196" s="43"/>
      <c r="AK1196" s="41">
        <f t="shared" si="349"/>
        <v>189081</v>
      </c>
      <c r="AL1196" s="42">
        <f t="shared" si="349"/>
        <v>193089</v>
      </c>
      <c r="AM1196" s="43">
        <f t="shared" si="349"/>
        <v>200031</v>
      </c>
      <c r="AT1196" s="32">
        <f t="shared" si="350"/>
        <v>1</v>
      </c>
      <c r="AV1196" s="23">
        <v>9</v>
      </c>
      <c r="AW1196" s="23">
        <v>9</v>
      </c>
      <c r="AX1196" s="23">
        <f t="shared" si="351"/>
        <v>1</v>
      </c>
    </row>
    <row r="1197" spans="3:50" ht="15" customHeight="1" x14ac:dyDescent="0.3">
      <c r="C1197" s="50" t="str">
        <f>IF(LEN(E1196)&lt;1,"","Total: " &amp; LEFT(E1196,LEN(E1196)-21) &amp; "Municipalities")</f>
        <v>Total: Garden Route Municipalities</v>
      </c>
      <c r="D1197" s="51"/>
      <c r="E1197" s="52"/>
      <c r="F1197" s="53">
        <f>Current!AK1197</f>
        <v>33714</v>
      </c>
      <c r="G1197" s="54">
        <f>Current!AL1197</f>
        <v>22200</v>
      </c>
      <c r="H1197" s="55">
        <f>Current!AM1197</f>
        <v>23200</v>
      </c>
      <c r="I1197" s="53">
        <f>Infrastructure!AT1197</f>
        <v>754905.14802363142</v>
      </c>
      <c r="J1197" s="54">
        <f>Infrastructure!AU1197</f>
        <v>437179.61536394857</v>
      </c>
      <c r="K1197" s="55">
        <f>Infrastructure!AV1197</f>
        <v>457631.67221655464</v>
      </c>
      <c r="L1197" s="53">
        <f>'Allocations-in-Kind'!AK1197</f>
        <v>8161</v>
      </c>
      <c r="M1197" s="54">
        <f>'Allocations-in-Kind'!AL1197</f>
        <v>26521</v>
      </c>
      <c r="N1197" s="55">
        <f>'Allocations-in-Kind'!AM1197</f>
        <v>30477</v>
      </c>
      <c r="O1197" s="53"/>
      <c r="P1197" s="54"/>
      <c r="Q1197" s="55"/>
      <c r="R1197" s="53"/>
      <c r="S1197" s="54"/>
      <c r="T1197" s="55"/>
      <c r="U1197" s="53">
        <f t="shared" ref="U1197:AI1197" si="352">SUM(U1186:U1196)</f>
        <v>1040446</v>
      </c>
      <c r="V1197" s="54">
        <f t="shared" si="352"/>
        <v>1099304</v>
      </c>
      <c r="W1197" s="55">
        <f t="shared" si="352"/>
        <v>1159313</v>
      </c>
      <c r="X1197" s="53">
        <f t="shared" si="352"/>
        <v>0</v>
      </c>
      <c r="Y1197" s="54">
        <f t="shared" si="352"/>
        <v>0</v>
      </c>
      <c r="Z1197" s="55">
        <f t="shared" si="352"/>
        <v>0</v>
      </c>
      <c r="AA1197" s="53">
        <f t="shared" si="352"/>
        <v>0</v>
      </c>
      <c r="AB1197" s="54">
        <f t="shared" si="352"/>
        <v>0</v>
      </c>
      <c r="AC1197" s="55">
        <f t="shared" si="352"/>
        <v>0</v>
      </c>
      <c r="AD1197" s="53">
        <f t="shared" si="352"/>
        <v>0</v>
      </c>
      <c r="AE1197" s="54">
        <f t="shared" si="352"/>
        <v>0</v>
      </c>
      <c r="AF1197" s="55">
        <f t="shared" si="352"/>
        <v>0</v>
      </c>
      <c r="AG1197" s="53">
        <f t="shared" si="352"/>
        <v>0</v>
      </c>
      <c r="AH1197" s="54">
        <f t="shared" si="352"/>
        <v>0</v>
      </c>
      <c r="AI1197" s="55">
        <f t="shared" si="352"/>
        <v>0</v>
      </c>
      <c r="AK1197" s="53">
        <f>SUM(AK1186:AK1196)</f>
        <v>1837226.1480236314</v>
      </c>
      <c r="AL1197" s="54">
        <f>SUM(AL1186:AL1196)</f>
        <v>1585204.6153639485</v>
      </c>
      <c r="AM1197" s="55">
        <f>SUM(AM1186:AM1196)</f>
        <v>1670621.6722165546</v>
      </c>
      <c r="AT1197" s="32">
        <f>IF(SUM(AT1186:AT1196)=0,0,1)</f>
        <v>1</v>
      </c>
    </row>
    <row r="1198" spans="3:50" ht="15" customHeight="1" x14ac:dyDescent="0.3">
      <c r="C1198" s="40"/>
      <c r="D1198" s="34"/>
      <c r="E1198" s="35"/>
      <c r="F1198" s="41"/>
      <c r="G1198" s="42"/>
      <c r="H1198" s="43"/>
      <c r="I1198" s="41"/>
      <c r="J1198" s="42"/>
      <c r="K1198" s="43"/>
      <c r="L1198" s="41"/>
      <c r="M1198" s="42"/>
      <c r="N1198" s="43"/>
      <c r="O1198" s="41"/>
      <c r="P1198" s="42"/>
      <c r="Q1198" s="43"/>
      <c r="R1198" s="41"/>
      <c r="S1198" s="42"/>
      <c r="T1198" s="43"/>
      <c r="U1198" s="41"/>
      <c r="V1198" s="42"/>
      <c r="W1198" s="43"/>
      <c r="X1198" s="41"/>
      <c r="Y1198" s="42"/>
      <c r="Z1198" s="43"/>
      <c r="AA1198" s="41"/>
      <c r="AB1198" s="42"/>
      <c r="AC1198" s="43"/>
      <c r="AD1198" s="41"/>
      <c r="AE1198" s="42"/>
      <c r="AF1198" s="43"/>
      <c r="AG1198" s="41"/>
      <c r="AH1198" s="42"/>
      <c r="AI1198" s="43"/>
      <c r="AK1198" s="41"/>
      <c r="AL1198" s="42"/>
      <c r="AM1198" s="43"/>
      <c r="AT1198" s="32">
        <f>IF(AT1197=0,0,1)</f>
        <v>1</v>
      </c>
    </row>
    <row r="1199" spans="3:50" ht="15" customHeight="1" x14ac:dyDescent="0.3">
      <c r="C1199" s="40" t="s">
        <v>22</v>
      </c>
      <c r="D1199" s="34" t="s">
        <v>852</v>
      </c>
      <c r="E1199" s="35" t="s">
        <v>1096</v>
      </c>
      <c r="F1199" s="41">
        <f>Current!AK1199</f>
        <v>3009</v>
      </c>
      <c r="G1199" s="42">
        <f>Current!AL1199</f>
        <v>1900</v>
      </c>
      <c r="H1199" s="43">
        <f>Current!AM1199</f>
        <v>2000</v>
      </c>
      <c r="I1199" s="41">
        <f>Infrastructure!AT1199</f>
        <v>21128</v>
      </c>
      <c r="J1199" s="42">
        <f>Infrastructure!AU1199</f>
        <v>14020</v>
      </c>
      <c r="K1199" s="43">
        <f>Infrastructure!AV1199</f>
        <v>26207</v>
      </c>
      <c r="L1199" s="41">
        <f>'Allocations-in-Kind'!AK1199</f>
        <v>0</v>
      </c>
      <c r="M1199" s="42">
        <f>'Allocations-in-Kind'!AL1199</f>
        <v>0</v>
      </c>
      <c r="N1199" s="43">
        <f>'Allocations-in-Kind'!AM1199</f>
        <v>0</v>
      </c>
      <c r="O1199" s="41"/>
      <c r="P1199" s="42"/>
      <c r="Q1199" s="43"/>
      <c r="R1199" s="41"/>
      <c r="S1199" s="42"/>
      <c r="T1199" s="43"/>
      <c r="U1199" s="41">
        <f>'ES Breakdown'!AK1199</f>
        <v>22685</v>
      </c>
      <c r="V1199" s="42">
        <f>'ES Breakdown'!AL1199</f>
        <v>23224</v>
      </c>
      <c r="W1199" s="43">
        <f>'ES Breakdown'!AM1199</f>
        <v>23483</v>
      </c>
      <c r="X1199" s="41"/>
      <c r="Y1199" s="42"/>
      <c r="Z1199" s="43"/>
      <c r="AA1199" s="41"/>
      <c r="AB1199" s="42"/>
      <c r="AC1199" s="43"/>
      <c r="AD1199" s="41"/>
      <c r="AE1199" s="42"/>
      <c r="AF1199" s="43"/>
      <c r="AG1199" s="41"/>
      <c r="AH1199" s="42"/>
      <c r="AI1199" s="43"/>
      <c r="AK1199" s="41">
        <f t="shared" ref="AK1199:AM1201" si="353">F1199+I1199+L1199+O1199+R1199+U1199+X1199+AA1199+AD1199+AG1199</f>
        <v>46822</v>
      </c>
      <c r="AL1199" s="42">
        <f t="shared" si="353"/>
        <v>39144</v>
      </c>
      <c r="AM1199" s="43">
        <f t="shared" si="353"/>
        <v>51690</v>
      </c>
      <c r="AT1199" s="32">
        <f>IF(LEN(E1199)&lt;2,0,1)</f>
        <v>1</v>
      </c>
      <c r="AV1199" s="23">
        <v>9</v>
      </c>
      <c r="AW1199" s="23">
        <v>10</v>
      </c>
      <c r="AX1199" s="23">
        <v>1</v>
      </c>
    </row>
    <row r="1200" spans="3:50" ht="15" customHeight="1" x14ac:dyDescent="0.3">
      <c r="C1200" s="40" t="s">
        <v>22</v>
      </c>
      <c r="D1200" s="34" t="s">
        <v>853</v>
      </c>
      <c r="E1200" s="35" t="s">
        <v>1094</v>
      </c>
      <c r="F1200" s="41">
        <f>Current!AK1200</f>
        <v>3000</v>
      </c>
      <c r="G1200" s="42">
        <f>Current!AL1200</f>
        <v>1900</v>
      </c>
      <c r="H1200" s="43">
        <f>Current!AM1200</f>
        <v>2000</v>
      </c>
      <c r="I1200" s="41">
        <f>Infrastructure!AT1200</f>
        <v>23032</v>
      </c>
      <c r="J1200" s="42">
        <f>Infrastructure!AU1200</f>
        <v>27191</v>
      </c>
      <c r="K1200" s="43">
        <f>Infrastructure!AV1200</f>
        <v>15678</v>
      </c>
      <c r="L1200" s="41">
        <f>'Allocations-in-Kind'!AK1200</f>
        <v>0</v>
      </c>
      <c r="M1200" s="42">
        <f>'Allocations-in-Kind'!AL1200</f>
        <v>0</v>
      </c>
      <c r="N1200" s="43">
        <f>'Allocations-in-Kind'!AM1200</f>
        <v>0</v>
      </c>
      <c r="O1200" s="41"/>
      <c r="P1200" s="42"/>
      <c r="Q1200" s="43"/>
      <c r="R1200" s="41"/>
      <c r="S1200" s="42"/>
      <c r="T1200" s="43"/>
      <c r="U1200" s="41">
        <f>'ES Breakdown'!AK1200</f>
        <v>30299</v>
      </c>
      <c r="V1200" s="42">
        <f>'ES Breakdown'!AL1200</f>
        <v>31231</v>
      </c>
      <c r="W1200" s="43">
        <f>'ES Breakdown'!AM1200</f>
        <v>31860</v>
      </c>
      <c r="X1200" s="41"/>
      <c r="Y1200" s="42"/>
      <c r="Z1200" s="43"/>
      <c r="AA1200" s="41"/>
      <c r="AB1200" s="42"/>
      <c r="AC1200" s="43"/>
      <c r="AD1200" s="41"/>
      <c r="AE1200" s="42"/>
      <c r="AF1200" s="43"/>
      <c r="AG1200" s="41"/>
      <c r="AH1200" s="42"/>
      <c r="AI1200" s="43"/>
      <c r="AK1200" s="41">
        <f t="shared" si="353"/>
        <v>56331</v>
      </c>
      <c r="AL1200" s="42">
        <f t="shared" si="353"/>
        <v>60322</v>
      </c>
      <c r="AM1200" s="43">
        <f t="shared" si="353"/>
        <v>49538</v>
      </c>
      <c r="AT1200" s="32">
        <f t="shared" ref="AT1200:AT1209" si="354">IF(LEN(E1200)&lt;2,0,1)</f>
        <v>1</v>
      </c>
      <c r="AV1200" s="23">
        <v>9</v>
      </c>
      <c r="AW1200" s="23">
        <v>10</v>
      </c>
      <c r="AX1200" s="23">
        <f>IF(AW1200=AW1199,AX1199+1,1)</f>
        <v>2</v>
      </c>
    </row>
    <row r="1201" spans="3:50" ht="15" customHeight="1" x14ac:dyDescent="0.3">
      <c r="C1201" s="40" t="s">
        <v>22</v>
      </c>
      <c r="D1201" s="34" t="s">
        <v>854</v>
      </c>
      <c r="E1201" s="35" t="s">
        <v>1095</v>
      </c>
      <c r="F1201" s="41">
        <f>Current!AK1201</f>
        <v>3226</v>
      </c>
      <c r="G1201" s="42">
        <f>Current!AL1201</f>
        <v>2000</v>
      </c>
      <c r="H1201" s="43">
        <f>Current!AM1201</f>
        <v>2100</v>
      </c>
      <c r="I1201" s="41">
        <f>Infrastructure!AT1201</f>
        <v>22953</v>
      </c>
      <c r="J1201" s="42">
        <f>Infrastructure!AU1201</f>
        <v>19891</v>
      </c>
      <c r="K1201" s="43">
        <f>Infrastructure!AV1201</f>
        <v>22239</v>
      </c>
      <c r="L1201" s="41">
        <f>'Allocations-in-Kind'!AK1201</f>
        <v>0</v>
      </c>
      <c r="M1201" s="42">
        <f>'Allocations-in-Kind'!AL1201</f>
        <v>0</v>
      </c>
      <c r="N1201" s="43">
        <f>'Allocations-in-Kind'!AM1201</f>
        <v>0</v>
      </c>
      <c r="O1201" s="41"/>
      <c r="P1201" s="42"/>
      <c r="Q1201" s="43"/>
      <c r="R1201" s="41"/>
      <c r="S1201" s="42"/>
      <c r="T1201" s="43"/>
      <c r="U1201" s="41">
        <f>'ES Breakdown'!AK1201</f>
        <v>88849</v>
      </c>
      <c r="V1201" s="42">
        <f>'ES Breakdown'!AL1201</f>
        <v>92718</v>
      </c>
      <c r="W1201" s="43">
        <f>'ES Breakdown'!AM1201</f>
        <v>96074</v>
      </c>
      <c r="X1201" s="41"/>
      <c r="Y1201" s="42"/>
      <c r="Z1201" s="43"/>
      <c r="AA1201" s="41"/>
      <c r="AB1201" s="42"/>
      <c r="AC1201" s="43"/>
      <c r="AD1201" s="41"/>
      <c r="AE1201" s="42"/>
      <c r="AF1201" s="43"/>
      <c r="AG1201" s="41"/>
      <c r="AH1201" s="42"/>
      <c r="AI1201" s="43"/>
      <c r="AK1201" s="41">
        <f>F1201+I1201+L1201+O1201+R1201+U1201+X1201+AA1201+AD1201+AG1201</f>
        <v>115028</v>
      </c>
      <c r="AL1201" s="42">
        <f t="shared" si="353"/>
        <v>114609</v>
      </c>
      <c r="AM1201" s="43">
        <f t="shared" si="353"/>
        <v>120413</v>
      </c>
      <c r="AT1201" s="32">
        <f t="shared" si="354"/>
        <v>1</v>
      </c>
      <c r="AV1201" s="23">
        <v>9</v>
      </c>
      <c r="AW1201" s="23">
        <v>10</v>
      </c>
      <c r="AX1201" s="23">
        <f t="shared" ref="AX1201:AX1209" si="355">IF(AW1201=AW1200,AX1200+1,1)</f>
        <v>3</v>
      </c>
    </row>
    <row r="1202" spans="3:50" ht="15" hidden="1" customHeight="1" x14ac:dyDescent="0.3">
      <c r="C1202" s="40" t="s">
        <v>22</v>
      </c>
      <c r="D1202" s="34" t="s">
        <v>2</v>
      </c>
      <c r="E1202" s="35" t="s">
        <v>2</v>
      </c>
      <c r="F1202" s="41">
        <f>Current!AK1202</f>
        <v>0</v>
      </c>
      <c r="G1202" s="42">
        <f>Current!AL1202</f>
        <v>0</v>
      </c>
      <c r="H1202" s="43">
        <f>Current!AM1202</f>
        <v>0</v>
      </c>
      <c r="I1202" s="41">
        <f>Infrastructure!AT1202</f>
        <v>0</v>
      </c>
      <c r="J1202" s="42">
        <f>Infrastructure!AU1202</f>
        <v>0</v>
      </c>
      <c r="K1202" s="43">
        <f>Infrastructure!AV1202</f>
        <v>0</v>
      </c>
      <c r="L1202" s="41">
        <f>'Allocations-in-Kind'!AK1202</f>
        <v>0</v>
      </c>
      <c r="M1202" s="42">
        <f>'Allocations-in-Kind'!AL1202</f>
        <v>0</v>
      </c>
      <c r="N1202" s="43">
        <f>'Allocations-in-Kind'!AM1202</f>
        <v>0</v>
      </c>
      <c r="O1202" s="41"/>
      <c r="P1202" s="42"/>
      <c r="Q1202" s="43"/>
      <c r="R1202" s="41"/>
      <c r="S1202" s="42"/>
      <c r="T1202" s="43"/>
      <c r="U1202" s="41">
        <f>'ES Breakdown'!AK1202</f>
        <v>0</v>
      </c>
      <c r="V1202" s="42">
        <f>'ES Breakdown'!AL1202</f>
        <v>0</v>
      </c>
      <c r="W1202" s="43">
        <f>'ES Breakdown'!AM1202</f>
        <v>0</v>
      </c>
      <c r="X1202" s="41"/>
      <c r="Y1202" s="42"/>
      <c r="Z1202" s="43"/>
      <c r="AA1202" s="41"/>
      <c r="AB1202" s="42"/>
      <c r="AC1202" s="43"/>
      <c r="AD1202" s="41"/>
      <c r="AE1202" s="42"/>
      <c r="AF1202" s="43"/>
      <c r="AG1202" s="41"/>
      <c r="AH1202" s="42"/>
      <c r="AI1202" s="43"/>
      <c r="AK1202" s="41">
        <f t="shared" ref="AK1202:AM1209" si="356">F1202+I1202+L1202+O1202+R1202+U1202+X1202+AA1202+AD1202+AG1202</f>
        <v>0</v>
      </c>
      <c r="AL1202" s="42">
        <f t="shared" si="356"/>
        <v>0</v>
      </c>
      <c r="AM1202" s="43">
        <f t="shared" si="356"/>
        <v>0</v>
      </c>
      <c r="AT1202" s="32">
        <f t="shared" si="354"/>
        <v>0</v>
      </c>
      <c r="AV1202" s="23">
        <v>9</v>
      </c>
      <c r="AW1202" s="23">
        <v>10</v>
      </c>
      <c r="AX1202" s="23">
        <f t="shared" si="355"/>
        <v>4</v>
      </c>
    </row>
    <row r="1203" spans="3:50" ht="15" hidden="1" customHeight="1" x14ac:dyDescent="0.3">
      <c r="C1203" s="40" t="s">
        <v>22</v>
      </c>
      <c r="D1203" s="34" t="s">
        <v>2</v>
      </c>
      <c r="E1203" s="35" t="s">
        <v>2</v>
      </c>
      <c r="F1203" s="41">
        <f>Current!AK1203</f>
        <v>0</v>
      </c>
      <c r="G1203" s="42">
        <f>Current!AL1203</f>
        <v>0</v>
      </c>
      <c r="H1203" s="43">
        <f>Current!AM1203</f>
        <v>0</v>
      </c>
      <c r="I1203" s="41">
        <f>Infrastructure!AT1203</f>
        <v>0</v>
      </c>
      <c r="J1203" s="42">
        <f>Infrastructure!AU1203</f>
        <v>0</v>
      </c>
      <c r="K1203" s="43">
        <f>Infrastructure!AV1203</f>
        <v>0</v>
      </c>
      <c r="L1203" s="41">
        <f>'Allocations-in-Kind'!AK1203</f>
        <v>0</v>
      </c>
      <c r="M1203" s="42">
        <f>'Allocations-in-Kind'!AL1203</f>
        <v>0</v>
      </c>
      <c r="N1203" s="43">
        <f>'Allocations-in-Kind'!AM1203</f>
        <v>0</v>
      </c>
      <c r="O1203" s="41"/>
      <c r="P1203" s="42"/>
      <c r="Q1203" s="43"/>
      <c r="R1203" s="41"/>
      <c r="S1203" s="42"/>
      <c r="T1203" s="43"/>
      <c r="U1203" s="41">
        <f>'ES Breakdown'!AK1203</f>
        <v>0</v>
      </c>
      <c r="V1203" s="42">
        <f>'ES Breakdown'!AL1203</f>
        <v>0</v>
      </c>
      <c r="W1203" s="43">
        <f>'ES Breakdown'!AM1203</f>
        <v>0</v>
      </c>
      <c r="X1203" s="41"/>
      <c r="Y1203" s="42"/>
      <c r="Z1203" s="43"/>
      <c r="AA1203" s="41"/>
      <c r="AB1203" s="42"/>
      <c r="AC1203" s="43"/>
      <c r="AD1203" s="41"/>
      <c r="AE1203" s="42"/>
      <c r="AF1203" s="43"/>
      <c r="AG1203" s="41"/>
      <c r="AH1203" s="42"/>
      <c r="AI1203" s="43"/>
      <c r="AK1203" s="41">
        <f t="shared" si="356"/>
        <v>0</v>
      </c>
      <c r="AL1203" s="42">
        <f t="shared" si="356"/>
        <v>0</v>
      </c>
      <c r="AM1203" s="43">
        <f t="shared" si="356"/>
        <v>0</v>
      </c>
      <c r="AT1203" s="32">
        <f t="shared" si="354"/>
        <v>0</v>
      </c>
      <c r="AV1203" s="23">
        <v>9</v>
      </c>
      <c r="AW1203" s="23">
        <v>10</v>
      </c>
      <c r="AX1203" s="23">
        <f t="shared" si="355"/>
        <v>5</v>
      </c>
    </row>
    <row r="1204" spans="3:50" ht="15" hidden="1" customHeight="1" x14ac:dyDescent="0.3">
      <c r="C1204" s="40" t="s">
        <v>22</v>
      </c>
      <c r="D1204" s="34" t="s">
        <v>2</v>
      </c>
      <c r="E1204" s="35" t="s">
        <v>2</v>
      </c>
      <c r="F1204" s="41">
        <f>Current!AK1204</f>
        <v>0</v>
      </c>
      <c r="G1204" s="42">
        <f>Current!AL1204</f>
        <v>0</v>
      </c>
      <c r="H1204" s="43">
        <f>Current!AM1204</f>
        <v>0</v>
      </c>
      <c r="I1204" s="41">
        <f>Infrastructure!AT1204</f>
        <v>0</v>
      </c>
      <c r="J1204" s="42">
        <f>Infrastructure!AU1204</f>
        <v>0</v>
      </c>
      <c r="K1204" s="43">
        <f>Infrastructure!AV1204</f>
        <v>0</v>
      </c>
      <c r="L1204" s="41">
        <f>'Allocations-in-Kind'!AK1204</f>
        <v>0</v>
      </c>
      <c r="M1204" s="42">
        <f>'Allocations-in-Kind'!AL1204</f>
        <v>0</v>
      </c>
      <c r="N1204" s="43">
        <f>'Allocations-in-Kind'!AM1204</f>
        <v>0</v>
      </c>
      <c r="O1204" s="41"/>
      <c r="P1204" s="42"/>
      <c r="Q1204" s="43"/>
      <c r="R1204" s="41"/>
      <c r="S1204" s="42"/>
      <c r="T1204" s="43"/>
      <c r="U1204" s="41">
        <f>'ES Breakdown'!AK1204</f>
        <v>0</v>
      </c>
      <c r="V1204" s="42">
        <f>'ES Breakdown'!AL1204</f>
        <v>0</v>
      </c>
      <c r="W1204" s="43">
        <f>'ES Breakdown'!AM1204</f>
        <v>0</v>
      </c>
      <c r="X1204" s="41"/>
      <c r="Y1204" s="42"/>
      <c r="Z1204" s="43"/>
      <c r="AA1204" s="41"/>
      <c r="AB1204" s="42"/>
      <c r="AC1204" s="43"/>
      <c r="AD1204" s="41"/>
      <c r="AE1204" s="42"/>
      <c r="AF1204" s="43"/>
      <c r="AG1204" s="41"/>
      <c r="AH1204" s="42"/>
      <c r="AI1204" s="43"/>
      <c r="AK1204" s="41">
        <f t="shared" si="356"/>
        <v>0</v>
      </c>
      <c r="AL1204" s="42">
        <f t="shared" si="356"/>
        <v>0</v>
      </c>
      <c r="AM1204" s="43">
        <f t="shared" si="356"/>
        <v>0</v>
      </c>
      <c r="AT1204" s="32">
        <f t="shared" si="354"/>
        <v>0</v>
      </c>
      <c r="AV1204" s="23">
        <v>9</v>
      </c>
      <c r="AW1204" s="23">
        <v>10</v>
      </c>
      <c r="AX1204" s="23">
        <f t="shared" si="355"/>
        <v>6</v>
      </c>
    </row>
    <row r="1205" spans="3:50" ht="15" hidden="1" customHeight="1" x14ac:dyDescent="0.3">
      <c r="C1205" s="40" t="s">
        <v>22</v>
      </c>
      <c r="D1205" s="34" t="s">
        <v>2</v>
      </c>
      <c r="E1205" s="35" t="s">
        <v>2</v>
      </c>
      <c r="F1205" s="41">
        <f>Current!AK1205</f>
        <v>0</v>
      </c>
      <c r="G1205" s="42">
        <f>Current!AL1205</f>
        <v>0</v>
      </c>
      <c r="H1205" s="43">
        <f>Current!AM1205</f>
        <v>0</v>
      </c>
      <c r="I1205" s="41">
        <f>Infrastructure!AT1205</f>
        <v>0</v>
      </c>
      <c r="J1205" s="42">
        <f>Infrastructure!AU1205</f>
        <v>0</v>
      </c>
      <c r="K1205" s="43">
        <f>Infrastructure!AV1205</f>
        <v>0</v>
      </c>
      <c r="L1205" s="41">
        <f>'Allocations-in-Kind'!AK1205</f>
        <v>0</v>
      </c>
      <c r="M1205" s="42">
        <f>'Allocations-in-Kind'!AL1205</f>
        <v>0</v>
      </c>
      <c r="N1205" s="43">
        <f>'Allocations-in-Kind'!AM1205</f>
        <v>0</v>
      </c>
      <c r="O1205" s="41"/>
      <c r="P1205" s="42"/>
      <c r="Q1205" s="43"/>
      <c r="R1205" s="41"/>
      <c r="S1205" s="42"/>
      <c r="T1205" s="43"/>
      <c r="U1205" s="41">
        <f>'ES Breakdown'!AK1205</f>
        <v>0</v>
      </c>
      <c r="V1205" s="42">
        <f>'ES Breakdown'!AL1205</f>
        <v>0</v>
      </c>
      <c r="W1205" s="43">
        <f>'ES Breakdown'!AM1205</f>
        <v>0</v>
      </c>
      <c r="X1205" s="41"/>
      <c r="Y1205" s="42"/>
      <c r="Z1205" s="43"/>
      <c r="AA1205" s="41"/>
      <c r="AB1205" s="42"/>
      <c r="AC1205" s="43"/>
      <c r="AD1205" s="41"/>
      <c r="AE1205" s="42"/>
      <c r="AF1205" s="43"/>
      <c r="AG1205" s="41"/>
      <c r="AH1205" s="42"/>
      <c r="AI1205" s="43"/>
      <c r="AK1205" s="41">
        <f t="shared" si="356"/>
        <v>0</v>
      </c>
      <c r="AL1205" s="42">
        <f t="shared" si="356"/>
        <v>0</v>
      </c>
      <c r="AM1205" s="43">
        <f t="shared" si="356"/>
        <v>0</v>
      </c>
      <c r="AT1205" s="32">
        <f t="shared" si="354"/>
        <v>0</v>
      </c>
      <c r="AV1205" s="23">
        <v>9</v>
      </c>
      <c r="AW1205" s="23">
        <v>10</v>
      </c>
      <c r="AX1205" s="23">
        <f t="shared" si="355"/>
        <v>7</v>
      </c>
    </row>
    <row r="1206" spans="3:50" ht="15" hidden="1" customHeight="1" x14ac:dyDescent="0.3">
      <c r="C1206" s="40" t="s">
        <v>22</v>
      </c>
      <c r="D1206" s="34" t="s">
        <v>2</v>
      </c>
      <c r="E1206" s="35" t="s">
        <v>2</v>
      </c>
      <c r="F1206" s="41">
        <f>Current!AK1206</f>
        <v>0</v>
      </c>
      <c r="G1206" s="42">
        <f>Current!AL1206</f>
        <v>0</v>
      </c>
      <c r="H1206" s="43">
        <f>Current!AM1206</f>
        <v>0</v>
      </c>
      <c r="I1206" s="41">
        <f>Infrastructure!AT1206</f>
        <v>0</v>
      </c>
      <c r="J1206" s="42">
        <f>Infrastructure!AU1206</f>
        <v>0</v>
      </c>
      <c r="K1206" s="43">
        <f>Infrastructure!AV1206</f>
        <v>0</v>
      </c>
      <c r="L1206" s="41">
        <f>'Allocations-in-Kind'!AK1206</f>
        <v>0</v>
      </c>
      <c r="M1206" s="42">
        <f>'Allocations-in-Kind'!AL1206</f>
        <v>0</v>
      </c>
      <c r="N1206" s="43">
        <f>'Allocations-in-Kind'!AM1206</f>
        <v>0</v>
      </c>
      <c r="O1206" s="41"/>
      <c r="P1206" s="42"/>
      <c r="Q1206" s="43"/>
      <c r="R1206" s="41"/>
      <c r="S1206" s="42"/>
      <c r="T1206" s="43"/>
      <c r="U1206" s="41">
        <f>'ES Breakdown'!AK1206</f>
        <v>0</v>
      </c>
      <c r="V1206" s="42">
        <f>'ES Breakdown'!AL1206</f>
        <v>0</v>
      </c>
      <c r="W1206" s="43">
        <f>'ES Breakdown'!AM1206</f>
        <v>0</v>
      </c>
      <c r="X1206" s="41"/>
      <c r="Y1206" s="42"/>
      <c r="Z1206" s="43"/>
      <c r="AA1206" s="41"/>
      <c r="AB1206" s="42"/>
      <c r="AC1206" s="43"/>
      <c r="AD1206" s="41"/>
      <c r="AE1206" s="42"/>
      <c r="AF1206" s="43"/>
      <c r="AG1206" s="41"/>
      <c r="AH1206" s="42"/>
      <c r="AI1206" s="43"/>
      <c r="AK1206" s="41">
        <f t="shared" si="356"/>
        <v>0</v>
      </c>
      <c r="AL1206" s="42">
        <f t="shared" si="356"/>
        <v>0</v>
      </c>
      <c r="AM1206" s="43">
        <f t="shared" si="356"/>
        <v>0</v>
      </c>
      <c r="AT1206" s="32">
        <f t="shared" si="354"/>
        <v>0</v>
      </c>
      <c r="AV1206" s="23">
        <v>9</v>
      </c>
      <c r="AW1206" s="23">
        <v>10</v>
      </c>
      <c r="AX1206" s="23">
        <f t="shared" si="355"/>
        <v>8</v>
      </c>
    </row>
    <row r="1207" spans="3:50" ht="15" hidden="1" customHeight="1" x14ac:dyDescent="0.3">
      <c r="C1207" s="40" t="s">
        <v>22</v>
      </c>
      <c r="D1207" s="34" t="s">
        <v>2</v>
      </c>
      <c r="E1207" s="35" t="s">
        <v>2</v>
      </c>
      <c r="F1207" s="41">
        <f>Current!AK1207</f>
        <v>0</v>
      </c>
      <c r="G1207" s="42">
        <f>Current!AL1207</f>
        <v>0</v>
      </c>
      <c r="H1207" s="43">
        <f>Current!AM1207</f>
        <v>0</v>
      </c>
      <c r="I1207" s="41">
        <f>Infrastructure!AT1207</f>
        <v>0</v>
      </c>
      <c r="J1207" s="42">
        <f>Infrastructure!AU1207</f>
        <v>0</v>
      </c>
      <c r="K1207" s="43">
        <f>Infrastructure!AV1207</f>
        <v>0</v>
      </c>
      <c r="L1207" s="41">
        <f>'Allocations-in-Kind'!AK1207</f>
        <v>0</v>
      </c>
      <c r="M1207" s="42">
        <f>'Allocations-in-Kind'!AL1207</f>
        <v>0</v>
      </c>
      <c r="N1207" s="43">
        <f>'Allocations-in-Kind'!AM1207</f>
        <v>0</v>
      </c>
      <c r="O1207" s="41"/>
      <c r="P1207" s="42"/>
      <c r="Q1207" s="43"/>
      <c r="R1207" s="41"/>
      <c r="S1207" s="42"/>
      <c r="T1207" s="43"/>
      <c r="U1207" s="41">
        <f>'ES Breakdown'!AK1207</f>
        <v>0</v>
      </c>
      <c r="V1207" s="42">
        <f>'ES Breakdown'!AL1207</f>
        <v>0</v>
      </c>
      <c r="W1207" s="43">
        <f>'ES Breakdown'!AM1207</f>
        <v>0</v>
      </c>
      <c r="X1207" s="41"/>
      <c r="Y1207" s="42"/>
      <c r="Z1207" s="43"/>
      <c r="AA1207" s="41"/>
      <c r="AB1207" s="42"/>
      <c r="AC1207" s="43"/>
      <c r="AD1207" s="41"/>
      <c r="AE1207" s="42"/>
      <c r="AF1207" s="43"/>
      <c r="AG1207" s="41"/>
      <c r="AH1207" s="42"/>
      <c r="AI1207" s="43"/>
      <c r="AK1207" s="41">
        <f t="shared" si="356"/>
        <v>0</v>
      </c>
      <c r="AL1207" s="42">
        <f t="shared" si="356"/>
        <v>0</v>
      </c>
      <c r="AM1207" s="43">
        <f t="shared" si="356"/>
        <v>0</v>
      </c>
      <c r="AT1207" s="32">
        <f t="shared" si="354"/>
        <v>0</v>
      </c>
      <c r="AV1207" s="23">
        <v>9</v>
      </c>
      <c r="AW1207" s="23">
        <v>10</v>
      </c>
      <c r="AX1207" s="23">
        <f t="shared" si="355"/>
        <v>9</v>
      </c>
    </row>
    <row r="1208" spans="3:50" ht="15" hidden="1" customHeight="1" x14ac:dyDescent="0.3">
      <c r="C1208" s="40" t="s">
        <v>22</v>
      </c>
      <c r="D1208" s="34" t="s">
        <v>2</v>
      </c>
      <c r="E1208" s="35" t="s">
        <v>2</v>
      </c>
      <c r="F1208" s="41">
        <f>Current!AK1208</f>
        <v>0</v>
      </c>
      <c r="G1208" s="42">
        <f>Current!AL1208</f>
        <v>0</v>
      </c>
      <c r="H1208" s="43">
        <f>Current!AM1208</f>
        <v>0</v>
      </c>
      <c r="I1208" s="41">
        <f>Infrastructure!AT1208</f>
        <v>0</v>
      </c>
      <c r="J1208" s="42">
        <f>Infrastructure!AU1208</f>
        <v>0</v>
      </c>
      <c r="K1208" s="43">
        <f>Infrastructure!AV1208</f>
        <v>0</v>
      </c>
      <c r="L1208" s="41">
        <f>'Allocations-in-Kind'!AK1208</f>
        <v>0</v>
      </c>
      <c r="M1208" s="42">
        <f>'Allocations-in-Kind'!AL1208</f>
        <v>0</v>
      </c>
      <c r="N1208" s="43">
        <f>'Allocations-in-Kind'!AM1208</f>
        <v>0</v>
      </c>
      <c r="O1208" s="41"/>
      <c r="P1208" s="42"/>
      <c r="Q1208" s="43"/>
      <c r="R1208" s="41"/>
      <c r="S1208" s="42"/>
      <c r="T1208" s="43"/>
      <c r="U1208" s="41">
        <f>'ES Breakdown'!AK1208</f>
        <v>0</v>
      </c>
      <c r="V1208" s="42">
        <f>'ES Breakdown'!AL1208</f>
        <v>0</v>
      </c>
      <c r="W1208" s="43">
        <f>'ES Breakdown'!AM1208</f>
        <v>0</v>
      </c>
      <c r="X1208" s="41"/>
      <c r="Y1208" s="42"/>
      <c r="Z1208" s="43"/>
      <c r="AA1208" s="41"/>
      <c r="AB1208" s="42"/>
      <c r="AC1208" s="43"/>
      <c r="AD1208" s="41"/>
      <c r="AE1208" s="42"/>
      <c r="AF1208" s="43"/>
      <c r="AG1208" s="41"/>
      <c r="AH1208" s="42"/>
      <c r="AI1208" s="43"/>
      <c r="AK1208" s="41">
        <f t="shared" si="356"/>
        <v>0</v>
      </c>
      <c r="AL1208" s="42">
        <f t="shared" si="356"/>
        <v>0</v>
      </c>
      <c r="AM1208" s="43">
        <f t="shared" si="356"/>
        <v>0</v>
      </c>
      <c r="AT1208" s="32">
        <f t="shared" si="354"/>
        <v>0</v>
      </c>
      <c r="AV1208" s="23">
        <v>9</v>
      </c>
      <c r="AW1208" s="23">
        <v>10</v>
      </c>
      <c r="AX1208" s="23">
        <f t="shared" si="355"/>
        <v>10</v>
      </c>
    </row>
    <row r="1209" spans="3:50" ht="15" customHeight="1" x14ac:dyDescent="0.3">
      <c r="C1209" s="40" t="s">
        <v>23</v>
      </c>
      <c r="D1209" s="34" t="s">
        <v>855</v>
      </c>
      <c r="E1209" s="35" t="s">
        <v>1098</v>
      </c>
      <c r="F1209" s="41">
        <f>Current!AK1209</f>
        <v>2203</v>
      </c>
      <c r="G1209" s="42">
        <f>Current!AL1209</f>
        <v>1000</v>
      </c>
      <c r="H1209" s="43">
        <f>Current!AM1209</f>
        <v>1200</v>
      </c>
      <c r="I1209" s="41">
        <f>Infrastructure!AT1209</f>
        <v>2156</v>
      </c>
      <c r="J1209" s="42">
        <f>Infrastructure!AU1209</f>
        <v>2252</v>
      </c>
      <c r="K1209" s="43">
        <f>Infrastructure!AV1209</f>
        <v>2355</v>
      </c>
      <c r="L1209" s="41">
        <f>'Allocations-in-Kind'!AK1209</f>
        <v>1506</v>
      </c>
      <c r="M1209" s="42">
        <f>'Allocations-in-Kind'!AL1209</f>
        <v>1457</v>
      </c>
      <c r="N1209" s="43">
        <f>'Allocations-in-Kind'!AM1209</f>
        <v>2406</v>
      </c>
      <c r="O1209" s="41"/>
      <c r="P1209" s="42"/>
      <c r="Q1209" s="43"/>
      <c r="R1209" s="41"/>
      <c r="S1209" s="42"/>
      <c r="T1209" s="43"/>
      <c r="U1209" s="41">
        <f>'ES Breakdown'!AK1209</f>
        <v>38885</v>
      </c>
      <c r="V1209" s="42">
        <f>'ES Breakdown'!AL1209</f>
        <v>38861</v>
      </c>
      <c r="W1209" s="43">
        <f>'ES Breakdown'!AM1209</f>
        <v>38208</v>
      </c>
      <c r="X1209" s="41"/>
      <c r="Y1209" s="42"/>
      <c r="Z1209" s="43"/>
      <c r="AA1209" s="41"/>
      <c r="AB1209" s="42"/>
      <c r="AC1209" s="43"/>
      <c r="AD1209" s="41"/>
      <c r="AE1209" s="42"/>
      <c r="AF1209" s="43"/>
      <c r="AG1209" s="41"/>
      <c r="AH1209" s="42"/>
      <c r="AI1209" s="43"/>
      <c r="AK1209" s="41">
        <f t="shared" si="356"/>
        <v>44750</v>
      </c>
      <c r="AL1209" s="42">
        <f t="shared" si="356"/>
        <v>43570</v>
      </c>
      <c r="AM1209" s="43">
        <f t="shared" si="356"/>
        <v>44169</v>
      </c>
      <c r="AT1209" s="32">
        <f t="shared" si="354"/>
        <v>1</v>
      </c>
      <c r="AV1209" s="23">
        <v>9</v>
      </c>
      <c r="AW1209" s="23">
        <v>11</v>
      </c>
      <c r="AX1209" s="23">
        <f t="shared" si="355"/>
        <v>1</v>
      </c>
    </row>
    <row r="1210" spans="3:50" ht="15" customHeight="1" x14ac:dyDescent="0.3">
      <c r="C1210" s="50" t="str">
        <f>IF(LEN(E1209)&lt;1,"","Total: " &amp; LEFT(E1209,LEN(E1209)-21) &amp; "Municipalities")</f>
        <v>Total: Central Karoo Municipalities</v>
      </c>
      <c r="D1210" s="51"/>
      <c r="E1210" s="52"/>
      <c r="F1210" s="53">
        <f>Current!AK1210</f>
        <v>11438</v>
      </c>
      <c r="G1210" s="54">
        <f>Current!AL1210</f>
        <v>6800</v>
      </c>
      <c r="H1210" s="55">
        <f>Current!AM1210</f>
        <v>7300</v>
      </c>
      <c r="I1210" s="53">
        <f>Infrastructure!AT1210</f>
        <v>69269</v>
      </c>
      <c r="J1210" s="54">
        <f>Infrastructure!AU1210</f>
        <v>63354</v>
      </c>
      <c r="K1210" s="55">
        <f>Infrastructure!AV1210</f>
        <v>66479</v>
      </c>
      <c r="L1210" s="53">
        <f>'Allocations-in-Kind'!AK1210</f>
        <v>1506</v>
      </c>
      <c r="M1210" s="54">
        <f>'Allocations-in-Kind'!AL1210</f>
        <v>1457</v>
      </c>
      <c r="N1210" s="55">
        <f>'Allocations-in-Kind'!AM1210</f>
        <v>2406</v>
      </c>
      <c r="O1210" s="53"/>
      <c r="P1210" s="54"/>
      <c r="Q1210" s="55"/>
      <c r="R1210" s="53"/>
      <c r="S1210" s="54"/>
      <c r="T1210" s="55"/>
      <c r="U1210" s="53">
        <f t="shared" ref="U1210:AI1210" si="357">SUM(U1199:U1209)</f>
        <v>180718</v>
      </c>
      <c r="V1210" s="54">
        <f t="shared" si="357"/>
        <v>186034</v>
      </c>
      <c r="W1210" s="55">
        <f t="shared" si="357"/>
        <v>189625</v>
      </c>
      <c r="X1210" s="53">
        <f t="shared" si="357"/>
        <v>0</v>
      </c>
      <c r="Y1210" s="54">
        <f t="shared" si="357"/>
        <v>0</v>
      </c>
      <c r="Z1210" s="55">
        <f t="shared" si="357"/>
        <v>0</v>
      </c>
      <c r="AA1210" s="53">
        <f t="shared" si="357"/>
        <v>0</v>
      </c>
      <c r="AB1210" s="54">
        <f t="shared" si="357"/>
        <v>0</v>
      </c>
      <c r="AC1210" s="55">
        <f t="shared" si="357"/>
        <v>0</v>
      </c>
      <c r="AD1210" s="53">
        <f t="shared" si="357"/>
        <v>0</v>
      </c>
      <c r="AE1210" s="54">
        <f t="shared" si="357"/>
        <v>0</v>
      </c>
      <c r="AF1210" s="55">
        <f t="shared" si="357"/>
        <v>0</v>
      </c>
      <c r="AG1210" s="53">
        <f t="shared" si="357"/>
        <v>0</v>
      </c>
      <c r="AH1210" s="54">
        <f t="shared" si="357"/>
        <v>0</v>
      </c>
      <c r="AI1210" s="55">
        <f t="shared" si="357"/>
        <v>0</v>
      </c>
      <c r="AK1210" s="53">
        <f>SUM(AK1199:AK1209)</f>
        <v>262931</v>
      </c>
      <c r="AL1210" s="54">
        <f>SUM(AL1199:AL1209)</f>
        <v>257645</v>
      </c>
      <c r="AM1210" s="55">
        <f>SUM(AM1199:AM1209)</f>
        <v>265810</v>
      </c>
      <c r="AT1210" s="32">
        <f>IF(SUM(AT1199:AT1209)=0,0,1)</f>
        <v>1</v>
      </c>
    </row>
    <row r="1211" spans="3:50" ht="15" customHeight="1" x14ac:dyDescent="0.3">
      <c r="C1211" s="40"/>
      <c r="D1211" s="34"/>
      <c r="E1211" s="35"/>
      <c r="F1211" s="41"/>
      <c r="G1211" s="42"/>
      <c r="H1211" s="43"/>
      <c r="I1211" s="41"/>
      <c r="J1211" s="42"/>
      <c r="K1211" s="43"/>
      <c r="L1211" s="41"/>
      <c r="M1211" s="42"/>
      <c r="N1211" s="43"/>
      <c r="O1211" s="41"/>
      <c r="P1211" s="42"/>
      <c r="Q1211" s="43"/>
      <c r="R1211" s="41"/>
      <c r="S1211" s="42"/>
      <c r="T1211" s="43"/>
      <c r="U1211" s="41"/>
      <c r="V1211" s="42"/>
      <c r="W1211" s="43"/>
      <c r="X1211" s="41"/>
      <c r="Y1211" s="42"/>
      <c r="Z1211" s="43"/>
      <c r="AA1211" s="41"/>
      <c r="AB1211" s="42"/>
      <c r="AC1211" s="43"/>
      <c r="AD1211" s="41"/>
      <c r="AE1211" s="42"/>
      <c r="AF1211" s="43"/>
      <c r="AG1211" s="41"/>
      <c r="AH1211" s="42"/>
      <c r="AI1211" s="43"/>
      <c r="AK1211" s="41"/>
      <c r="AL1211" s="42"/>
      <c r="AM1211" s="43"/>
      <c r="AT1211" s="32">
        <f>IF(AT1210=0,0,1)</f>
        <v>1</v>
      </c>
    </row>
    <row r="1212" spans="3:50" ht="15" hidden="1" customHeight="1" x14ac:dyDescent="0.3">
      <c r="C1212" s="40" t="s">
        <v>22</v>
      </c>
      <c r="D1212" s="34" t="s">
        <v>2</v>
      </c>
      <c r="E1212" s="35" t="s">
        <v>2</v>
      </c>
      <c r="F1212" s="41">
        <f>Current!AK1212</f>
        <v>0</v>
      </c>
      <c r="G1212" s="42">
        <f>Current!AL1212</f>
        <v>0</v>
      </c>
      <c r="H1212" s="43">
        <f>Current!AM1212</f>
        <v>0</v>
      </c>
      <c r="I1212" s="41">
        <f>Infrastructure!AT1212</f>
        <v>0</v>
      </c>
      <c r="J1212" s="42">
        <f>Infrastructure!AU1212</f>
        <v>0</v>
      </c>
      <c r="K1212" s="43">
        <f>Infrastructure!AV1212</f>
        <v>0</v>
      </c>
      <c r="L1212" s="41">
        <f>'Allocations-in-Kind'!AK1212</f>
        <v>0</v>
      </c>
      <c r="M1212" s="42">
        <f>'Allocations-in-Kind'!AL1212</f>
        <v>0</v>
      </c>
      <c r="N1212" s="43">
        <f>'Allocations-in-Kind'!AM1212</f>
        <v>0</v>
      </c>
      <c r="O1212" s="41"/>
      <c r="P1212" s="42"/>
      <c r="Q1212" s="43"/>
      <c r="R1212" s="41"/>
      <c r="S1212" s="42"/>
      <c r="T1212" s="43"/>
      <c r="U1212" s="41">
        <f>'ES Breakdown'!AK1212</f>
        <v>0</v>
      </c>
      <c r="V1212" s="42">
        <f>'ES Breakdown'!AL1212</f>
        <v>0</v>
      </c>
      <c r="W1212" s="43">
        <f>'ES Breakdown'!AM1212</f>
        <v>0</v>
      </c>
      <c r="X1212" s="41"/>
      <c r="Y1212" s="42"/>
      <c r="Z1212" s="43"/>
      <c r="AA1212" s="41"/>
      <c r="AB1212" s="42"/>
      <c r="AC1212" s="43"/>
      <c r="AD1212" s="41"/>
      <c r="AE1212" s="42"/>
      <c r="AF1212" s="43"/>
      <c r="AG1212" s="41"/>
      <c r="AH1212" s="42"/>
      <c r="AI1212" s="43"/>
      <c r="AK1212" s="41">
        <f t="shared" ref="AK1212:AM1222" si="358">F1212+I1212+L1212+O1212+R1212+U1212+X1212+AA1212+AD1212+AG1212</f>
        <v>0</v>
      </c>
      <c r="AL1212" s="42">
        <f t="shared" si="358"/>
        <v>0</v>
      </c>
      <c r="AM1212" s="43">
        <f t="shared" si="358"/>
        <v>0</v>
      </c>
      <c r="AT1212" s="32">
        <f>IF(LEN(E1212)&lt;2,0,1)</f>
        <v>0</v>
      </c>
      <c r="AV1212" s="23">
        <v>9</v>
      </c>
      <c r="AW1212" s="23">
        <v>12</v>
      </c>
      <c r="AX1212" s="23">
        <v>1</v>
      </c>
    </row>
    <row r="1213" spans="3:50" ht="15" hidden="1" customHeight="1" x14ac:dyDescent="0.3">
      <c r="C1213" s="40" t="s">
        <v>22</v>
      </c>
      <c r="D1213" s="34" t="s">
        <v>2</v>
      </c>
      <c r="E1213" s="35" t="s">
        <v>2</v>
      </c>
      <c r="F1213" s="41">
        <f>Current!AK1213</f>
        <v>0</v>
      </c>
      <c r="G1213" s="42">
        <f>Current!AL1213</f>
        <v>0</v>
      </c>
      <c r="H1213" s="43">
        <f>Current!AM1213</f>
        <v>0</v>
      </c>
      <c r="I1213" s="41">
        <f>Infrastructure!AT1213</f>
        <v>0</v>
      </c>
      <c r="J1213" s="42">
        <f>Infrastructure!AU1213</f>
        <v>0</v>
      </c>
      <c r="K1213" s="43">
        <f>Infrastructure!AV1213</f>
        <v>0</v>
      </c>
      <c r="L1213" s="41">
        <f>'Allocations-in-Kind'!AK1213</f>
        <v>0</v>
      </c>
      <c r="M1213" s="42">
        <f>'Allocations-in-Kind'!AL1213</f>
        <v>0</v>
      </c>
      <c r="N1213" s="43">
        <f>'Allocations-in-Kind'!AM1213</f>
        <v>0</v>
      </c>
      <c r="O1213" s="41"/>
      <c r="P1213" s="42"/>
      <c r="Q1213" s="43"/>
      <c r="R1213" s="41"/>
      <c r="S1213" s="42"/>
      <c r="T1213" s="43"/>
      <c r="U1213" s="41">
        <f>'ES Breakdown'!AK1213</f>
        <v>0</v>
      </c>
      <c r="V1213" s="42">
        <f>'ES Breakdown'!AL1213</f>
        <v>0</v>
      </c>
      <c r="W1213" s="43">
        <f>'ES Breakdown'!AM1213</f>
        <v>0</v>
      </c>
      <c r="X1213" s="41"/>
      <c r="Y1213" s="42"/>
      <c r="Z1213" s="43"/>
      <c r="AA1213" s="41"/>
      <c r="AB1213" s="42"/>
      <c r="AC1213" s="43"/>
      <c r="AD1213" s="41"/>
      <c r="AE1213" s="42"/>
      <c r="AF1213" s="43"/>
      <c r="AG1213" s="41"/>
      <c r="AH1213" s="42"/>
      <c r="AI1213" s="43"/>
      <c r="AK1213" s="41">
        <f t="shared" si="358"/>
        <v>0</v>
      </c>
      <c r="AL1213" s="42">
        <f t="shared" si="358"/>
        <v>0</v>
      </c>
      <c r="AM1213" s="43">
        <f t="shared" si="358"/>
        <v>0</v>
      </c>
      <c r="AT1213" s="32">
        <f t="shared" ref="AT1213:AT1222" si="359">IF(LEN(E1213)&lt;2,0,1)</f>
        <v>0</v>
      </c>
      <c r="AV1213" s="23">
        <v>9</v>
      </c>
      <c r="AW1213" s="23">
        <v>12</v>
      </c>
      <c r="AX1213" s="23">
        <f>IF(AW1213=AW1212,AX1212+1,1)</f>
        <v>2</v>
      </c>
    </row>
    <row r="1214" spans="3:50" ht="15" hidden="1" customHeight="1" x14ac:dyDescent="0.3">
      <c r="C1214" s="40" t="s">
        <v>22</v>
      </c>
      <c r="D1214" s="34" t="s">
        <v>2</v>
      </c>
      <c r="E1214" s="35" t="s">
        <v>2</v>
      </c>
      <c r="F1214" s="41">
        <f>Current!AK1214</f>
        <v>0</v>
      </c>
      <c r="G1214" s="42">
        <f>Current!AL1214</f>
        <v>0</v>
      </c>
      <c r="H1214" s="43">
        <f>Current!AM1214</f>
        <v>0</v>
      </c>
      <c r="I1214" s="41">
        <f>Infrastructure!AT1214</f>
        <v>0</v>
      </c>
      <c r="J1214" s="42">
        <f>Infrastructure!AU1214</f>
        <v>0</v>
      </c>
      <c r="K1214" s="43">
        <f>Infrastructure!AV1214</f>
        <v>0</v>
      </c>
      <c r="L1214" s="41">
        <f>'Allocations-in-Kind'!AK1214</f>
        <v>0</v>
      </c>
      <c r="M1214" s="42">
        <f>'Allocations-in-Kind'!AL1214</f>
        <v>0</v>
      </c>
      <c r="N1214" s="43">
        <f>'Allocations-in-Kind'!AM1214</f>
        <v>0</v>
      </c>
      <c r="O1214" s="41"/>
      <c r="P1214" s="42"/>
      <c r="Q1214" s="43"/>
      <c r="R1214" s="41"/>
      <c r="S1214" s="42"/>
      <c r="T1214" s="43"/>
      <c r="U1214" s="41">
        <f>'ES Breakdown'!AK1214</f>
        <v>0</v>
      </c>
      <c r="V1214" s="42">
        <f>'ES Breakdown'!AL1214</f>
        <v>0</v>
      </c>
      <c r="W1214" s="43">
        <f>'ES Breakdown'!AM1214</f>
        <v>0</v>
      </c>
      <c r="X1214" s="41"/>
      <c r="Y1214" s="42"/>
      <c r="Z1214" s="43"/>
      <c r="AA1214" s="41"/>
      <c r="AB1214" s="42"/>
      <c r="AC1214" s="43"/>
      <c r="AD1214" s="41"/>
      <c r="AE1214" s="42"/>
      <c r="AF1214" s="43"/>
      <c r="AG1214" s="41"/>
      <c r="AH1214" s="42"/>
      <c r="AI1214" s="43"/>
      <c r="AK1214" s="41">
        <f t="shared" si="358"/>
        <v>0</v>
      </c>
      <c r="AL1214" s="42">
        <f t="shared" si="358"/>
        <v>0</v>
      </c>
      <c r="AM1214" s="43">
        <f t="shared" si="358"/>
        <v>0</v>
      </c>
      <c r="AT1214" s="32">
        <f t="shared" si="359"/>
        <v>0</v>
      </c>
      <c r="AV1214" s="23">
        <v>9</v>
      </c>
      <c r="AW1214" s="23">
        <v>12</v>
      </c>
      <c r="AX1214" s="23">
        <f t="shared" ref="AX1214:AX1222" si="360">IF(AW1214=AW1213,AX1213+1,1)</f>
        <v>3</v>
      </c>
    </row>
    <row r="1215" spans="3:50" ht="15" hidden="1" customHeight="1" x14ac:dyDescent="0.3">
      <c r="C1215" s="40" t="s">
        <v>22</v>
      </c>
      <c r="D1215" s="34" t="s">
        <v>2</v>
      </c>
      <c r="E1215" s="35" t="s">
        <v>2</v>
      </c>
      <c r="F1215" s="41">
        <f>Current!AK1215</f>
        <v>0</v>
      </c>
      <c r="G1215" s="42">
        <f>Current!AL1215</f>
        <v>0</v>
      </c>
      <c r="H1215" s="43">
        <f>Current!AM1215</f>
        <v>0</v>
      </c>
      <c r="I1215" s="41">
        <f>Infrastructure!AT1215</f>
        <v>0</v>
      </c>
      <c r="J1215" s="42">
        <f>Infrastructure!AU1215</f>
        <v>0</v>
      </c>
      <c r="K1215" s="43">
        <f>Infrastructure!AV1215</f>
        <v>0</v>
      </c>
      <c r="L1215" s="41">
        <f>'Allocations-in-Kind'!AK1215</f>
        <v>0</v>
      </c>
      <c r="M1215" s="42">
        <f>'Allocations-in-Kind'!AL1215</f>
        <v>0</v>
      </c>
      <c r="N1215" s="43">
        <f>'Allocations-in-Kind'!AM1215</f>
        <v>0</v>
      </c>
      <c r="O1215" s="41"/>
      <c r="P1215" s="42"/>
      <c r="Q1215" s="43"/>
      <c r="R1215" s="41"/>
      <c r="S1215" s="42"/>
      <c r="T1215" s="43"/>
      <c r="U1215" s="41">
        <f>'ES Breakdown'!AK1215</f>
        <v>0</v>
      </c>
      <c r="V1215" s="42">
        <f>'ES Breakdown'!AL1215</f>
        <v>0</v>
      </c>
      <c r="W1215" s="43">
        <f>'ES Breakdown'!AM1215</f>
        <v>0</v>
      </c>
      <c r="X1215" s="41"/>
      <c r="Y1215" s="42"/>
      <c r="Z1215" s="43"/>
      <c r="AA1215" s="41"/>
      <c r="AB1215" s="42"/>
      <c r="AC1215" s="43"/>
      <c r="AD1215" s="41"/>
      <c r="AE1215" s="42"/>
      <c r="AF1215" s="43"/>
      <c r="AG1215" s="41"/>
      <c r="AH1215" s="42"/>
      <c r="AI1215" s="43"/>
      <c r="AK1215" s="41">
        <f t="shared" si="358"/>
        <v>0</v>
      </c>
      <c r="AL1215" s="42">
        <f t="shared" si="358"/>
        <v>0</v>
      </c>
      <c r="AM1215" s="43">
        <f t="shared" si="358"/>
        <v>0</v>
      </c>
      <c r="AT1215" s="32">
        <f t="shared" si="359"/>
        <v>0</v>
      </c>
      <c r="AV1215" s="23">
        <v>9</v>
      </c>
      <c r="AW1215" s="23">
        <v>12</v>
      </c>
      <c r="AX1215" s="23">
        <f t="shared" si="360"/>
        <v>4</v>
      </c>
    </row>
    <row r="1216" spans="3:50" ht="15" hidden="1" customHeight="1" x14ac:dyDescent="0.3">
      <c r="C1216" s="40" t="s">
        <v>22</v>
      </c>
      <c r="D1216" s="34" t="s">
        <v>2</v>
      </c>
      <c r="E1216" s="35" t="s">
        <v>2</v>
      </c>
      <c r="F1216" s="41">
        <f>Current!AK1216</f>
        <v>0</v>
      </c>
      <c r="G1216" s="42">
        <f>Current!AL1216</f>
        <v>0</v>
      </c>
      <c r="H1216" s="43">
        <f>Current!AM1216</f>
        <v>0</v>
      </c>
      <c r="I1216" s="41">
        <f>Infrastructure!AT1216</f>
        <v>0</v>
      </c>
      <c r="J1216" s="42">
        <f>Infrastructure!AU1216</f>
        <v>0</v>
      </c>
      <c r="K1216" s="43">
        <f>Infrastructure!AV1216</f>
        <v>0</v>
      </c>
      <c r="L1216" s="41">
        <f>'Allocations-in-Kind'!AK1216</f>
        <v>0</v>
      </c>
      <c r="M1216" s="42">
        <f>'Allocations-in-Kind'!AL1216</f>
        <v>0</v>
      </c>
      <c r="N1216" s="43">
        <f>'Allocations-in-Kind'!AM1216</f>
        <v>0</v>
      </c>
      <c r="O1216" s="41"/>
      <c r="P1216" s="42"/>
      <c r="Q1216" s="43"/>
      <c r="R1216" s="41"/>
      <c r="S1216" s="42"/>
      <c r="T1216" s="43"/>
      <c r="U1216" s="41">
        <f>'ES Breakdown'!AK1216</f>
        <v>0</v>
      </c>
      <c r="V1216" s="42">
        <f>'ES Breakdown'!AL1216</f>
        <v>0</v>
      </c>
      <c r="W1216" s="43">
        <f>'ES Breakdown'!AM1216</f>
        <v>0</v>
      </c>
      <c r="X1216" s="41"/>
      <c r="Y1216" s="42"/>
      <c r="Z1216" s="43"/>
      <c r="AA1216" s="41"/>
      <c r="AB1216" s="42"/>
      <c r="AC1216" s="43"/>
      <c r="AD1216" s="41"/>
      <c r="AE1216" s="42"/>
      <c r="AF1216" s="43"/>
      <c r="AG1216" s="41"/>
      <c r="AH1216" s="42"/>
      <c r="AI1216" s="43"/>
      <c r="AK1216" s="41">
        <f t="shared" si="358"/>
        <v>0</v>
      </c>
      <c r="AL1216" s="42">
        <f t="shared" si="358"/>
        <v>0</v>
      </c>
      <c r="AM1216" s="43">
        <f t="shared" si="358"/>
        <v>0</v>
      </c>
      <c r="AT1216" s="32">
        <f t="shared" si="359"/>
        <v>0</v>
      </c>
      <c r="AV1216" s="23">
        <v>9</v>
      </c>
      <c r="AW1216" s="23">
        <v>12</v>
      </c>
      <c r="AX1216" s="23">
        <f t="shared" si="360"/>
        <v>5</v>
      </c>
    </row>
    <row r="1217" spans="3:50" ht="15" hidden="1" customHeight="1" x14ac:dyDescent="0.3">
      <c r="C1217" s="40" t="s">
        <v>22</v>
      </c>
      <c r="D1217" s="34" t="s">
        <v>2</v>
      </c>
      <c r="E1217" s="35" t="s">
        <v>2</v>
      </c>
      <c r="F1217" s="41">
        <f>Current!AK1217</f>
        <v>0</v>
      </c>
      <c r="G1217" s="42">
        <f>Current!AL1217</f>
        <v>0</v>
      </c>
      <c r="H1217" s="43">
        <f>Current!AM1217</f>
        <v>0</v>
      </c>
      <c r="I1217" s="41">
        <f>Infrastructure!AT1217</f>
        <v>0</v>
      </c>
      <c r="J1217" s="42">
        <f>Infrastructure!AU1217</f>
        <v>0</v>
      </c>
      <c r="K1217" s="43">
        <f>Infrastructure!AV1217</f>
        <v>0</v>
      </c>
      <c r="L1217" s="41">
        <f>'Allocations-in-Kind'!AK1217</f>
        <v>0</v>
      </c>
      <c r="M1217" s="42">
        <f>'Allocations-in-Kind'!AL1217</f>
        <v>0</v>
      </c>
      <c r="N1217" s="43">
        <f>'Allocations-in-Kind'!AM1217</f>
        <v>0</v>
      </c>
      <c r="O1217" s="41"/>
      <c r="P1217" s="42"/>
      <c r="Q1217" s="43"/>
      <c r="R1217" s="41"/>
      <c r="S1217" s="42"/>
      <c r="T1217" s="43"/>
      <c r="U1217" s="41">
        <f>'ES Breakdown'!AK1217</f>
        <v>0</v>
      </c>
      <c r="V1217" s="42">
        <f>'ES Breakdown'!AL1217</f>
        <v>0</v>
      </c>
      <c r="W1217" s="43">
        <f>'ES Breakdown'!AM1217</f>
        <v>0</v>
      </c>
      <c r="X1217" s="41"/>
      <c r="Y1217" s="42"/>
      <c r="Z1217" s="43"/>
      <c r="AA1217" s="41"/>
      <c r="AB1217" s="42"/>
      <c r="AC1217" s="43"/>
      <c r="AD1217" s="41"/>
      <c r="AE1217" s="42"/>
      <c r="AF1217" s="43"/>
      <c r="AG1217" s="41"/>
      <c r="AH1217" s="42"/>
      <c r="AI1217" s="43"/>
      <c r="AK1217" s="41">
        <f t="shared" si="358"/>
        <v>0</v>
      </c>
      <c r="AL1217" s="42">
        <f t="shared" si="358"/>
        <v>0</v>
      </c>
      <c r="AM1217" s="43">
        <f t="shared" si="358"/>
        <v>0</v>
      </c>
      <c r="AT1217" s="32">
        <f t="shared" si="359"/>
        <v>0</v>
      </c>
      <c r="AV1217" s="23">
        <v>9</v>
      </c>
      <c r="AW1217" s="23">
        <v>12</v>
      </c>
      <c r="AX1217" s="23">
        <f t="shared" si="360"/>
        <v>6</v>
      </c>
    </row>
    <row r="1218" spans="3:50" ht="15" hidden="1" customHeight="1" x14ac:dyDescent="0.3">
      <c r="C1218" s="40" t="s">
        <v>22</v>
      </c>
      <c r="D1218" s="34" t="s">
        <v>2</v>
      </c>
      <c r="E1218" s="35" t="s">
        <v>2</v>
      </c>
      <c r="F1218" s="41">
        <f>Current!AK1218</f>
        <v>0</v>
      </c>
      <c r="G1218" s="42">
        <f>Current!AL1218</f>
        <v>0</v>
      </c>
      <c r="H1218" s="43">
        <f>Current!AM1218</f>
        <v>0</v>
      </c>
      <c r="I1218" s="41">
        <f>Infrastructure!AT1218</f>
        <v>0</v>
      </c>
      <c r="J1218" s="42">
        <f>Infrastructure!AU1218</f>
        <v>0</v>
      </c>
      <c r="K1218" s="43">
        <f>Infrastructure!AV1218</f>
        <v>0</v>
      </c>
      <c r="L1218" s="41">
        <f>'Allocations-in-Kind'!AK1218</f>
        <v>0</v>
      </c>
      <c r="M1218" s="42">
        <f>'Allocations-in-Kind'!AL1218</f>
        <v>0</v>
      </c>
      <c r="N1218" s="43">
        <f>'Allocations-in-Kind'!AM1218</f>
        <v>0</v>
      </c>
      <c r="O1218" s="41"/>
      <c r="P1218" s="42"/>
      <c r="Q1218" s="43"/>
      <c r="R1218" s="41"/>
      <c r="S1218" s="42"/>
      <c r="T1218" s="43"/>
      <c r="U1218" s="41">
        <f>'ES Breakdown'!AK1218</f>
        <v>0</v>
      </c>
      <c r="V1218" s="42">
        <f>'ES Breakdown'!AL1218</f>
        <v>0</v>
      </c>
      <c r="W1218" s="43">
        <f>'ES Breakdown'!AM1218</f>
        <v>0</v>
      </c>
      <c r="X1218" s="41"/>
      <c r="Y1218" s="42"/>
      <c r="Z1218" s="43"/>
      <c r="AA1218" s="41"/>
      <c r="AB1218" s="42"/>
      <c r="AC1218" s="43"/>
      <c r="AD1218" s="41"/>
      <c r="AE1218" s="42"/>
      <c r="AF1218" s="43"/>
      <c r="AG1218" s="41"/>
      <c r="AH1218" s="42"/>
      <c r="AI1218" s="43"/>
      <c r="AK1218" s="41">
        <f t="shared" si="358"/>
        <v>0</v>
      </c>
      <c r="AL1218" s="42">
        <f t="shared" si="358"/>
        <v>0</v>
      </c>
      <c r="AM1218" s="43">
        <f t="shared" si="358"/>
        <v>0</v>
      </c>
      <c r="AT1218" s="32">
        <f t="shared" si="359"/>
        <v>0</v>
      </c>
      <c r="AV1218" s="23">
        <v>9</v>
      </c>
      <c r="AW1218" s="23">
        <v>12</v>
      </c>
      <c r="AX1218" s="23">
        <f t="shared" si="360"/>
        <v>7</v>
      </c>
    </row>
    <row r="1219" spans="3:50" ht="15" hidden="1" customHeight="1" x14ac:dyDescent="0.3">
      <c r="C1219" s="40" t="s">
        <v>22</v>
      </c>
      <c r="D1219" s="34" t="s">
        <v>2</v>
      </c>
      <c r="E1219" s="35" t="s">
        <v>2</v>
      </c>
      <c r="F1219" s="41">
        <f>Current!AK1219</f>
        <v>0</v>
      </c>
      <c r="G1219" s="42">
        <f>Current!AL1219</f>
        <v>0</v>
      </c>
      <c r="H1219" s="43">
        <f>Current!AM1219</f>
        <v>0</v>
      </c>
      <c r="I1219" s="41">
        <f>Infrastructure!AT1219</f>
        <v>0</v>
      </c>
      <c r="J1219" s="42">
        <f>Infrastructure!AU1219</f>
        <v>0</v>
      </c>
      <c r="K1219" s="43">
        <f>Infrastructure!AV1219</f>
        <v>0</v>
      </c>
      <c r="L1219" s="41">
        <f>'Allocations-in-Kind'!AK1219</f>
        <v>0</v>
      </c>
      <c r="M1219" s="42">
        <f>'Allocations-in-Kind'!AL1219</f>
        <v>0</v>
      </c>
      <c r="N1219" s="43">
        <f>'Allocations-in-Kind'!AM1219</f>
        <v>0</v>
      </c>
      <c r="O1219" s="41"/>
      <c r="P1219" s="42"/>
      <c r="Q1219" s="43"/>
      <c r="R1219" s="41"/>
      <c r="S1219" s="42"/>
      <c r="T1219" s="43"/>
      <c r="U1219" s="41">
        <f>'ES Breakdown'!AK1219</f>
        <v>0</v>
      </c>
      <c r="V1219" s="42">
        <f>'ES Breakdown'!AL1219</f>
        <v>0</v>
      </c>
      <c r="W1219" s="43">
        <f>'ES Breakdown'!AM1219</f>
        <v>0</v>
      </c>
      <c r="X1219" s="41"/>
      <c r="Y1219" s="42"/>
      <c r="Z1219" s="43"/>
      <c r="AA1219" s="41"/>
      <c r="AB1219" s="42"/>
      <c r="AC1219" s="43"/>
      <c r="AD1219" s="41"/>
      <c r="AE1219" s="42"/>
      <c r="AF1219" s="43"/>
      <c r="AG1219" s="41"/>
      <c r="AH1219" s="42"/>
      <c r="AI1219" s="43"/>
      <c r="AK1219" s="41">
        <f t="shared" si="358"/>
        <v>0</v>
      </c>
      <c r="AL1219" s="42">
        <f t="shared" si="358"/>
        <v>0</v>
      </c>
      <c r="AM1219" s="43">
        <f t="shared" si="358"/>
        <v>0</v>
      </c>
      <c r="AT1219" s="32">
        <f t="shared" si="359"/>
        <v>0</v>
      </c>
      <c r="AV1219" s="23">
        <v>9</v>
      </c>
      <c r="AW1219" s="23">
        <v>12</v>
      </c>
      <c r="AX1219" s="23">
        <f t="shared" si="360"/>
        <v>8</v>
      </c>
    </row>
    <row r="1220" spans="3:50" ht="15" hidden="1" customHeight="1" x14ac:dyDescent="0.3">
      <c r="C1220" s="40" t="s">
        <v>22</v>
      </c>
      <c r="D1220" s="34" t="s">
        <v>2</v>
      </c>
      <c r="E1220" s="35" t="s">
        <v>2</v>
      </c>
      <c r="F1220" s="41">
        <f>Current!AK1220</f>
        <v>0</v>
      </c>
      <c r="G1220" s="42">
        <f>Current!AL1220</f>
        <v>0</v>
      </c>
      <c r="H1220" s="43">
        <f>Current!AM1220</f>
        <v>0</v>
      </c>
      <c r="I1220" s="41">
        <f>Infrastructure!AT1220</f>
        <v>0</v>
      </c>
      <c r="J1220" s="42">
        <f>Infrastructure!AU1220</f>
        <v>0</v>
      </c>
      <c r="K1220" s="43">
        <f>Infrastructure!AV1220</f>
        <v>0</v>
      </c>
      <c r="L1220" s="41">
        <f>'Allocations-in-Kind'!AK1220</f>
        <v>0</v>
      </c>
      <c r="M1220" s="42">
        <f>'Allocations-in-Kind'!AL1220</f>
        <v>0</v>
      </c>
      <c r="N1220" s="43">
        <f>'Allocations-in-Kind'!AM1220</f>
        <v>0</v>
      </c>
      <c r="O1220" s="41"/>
      <c r="P1220" s="42"/>
      <c r="Q1220" s="43"/>
      <c r="R1220" s="41"/>
      <c r="S1220" s="42"/>
      <c r="T1220" s="43"/>
      <c r="U1220" s="41">
        <f>'ES Breakdown'!AK1220</f>
        <v>0</v>
      </c>
      <c r="V1220" s="42">
        <f>'ES Breakdown'!AL1220</f>
        <v>0</v>
      </c>
      <c r="W1220" s="43">
        <f>'ES Breakdown'!AM1220</f>
        <v>0</v>
      </c>
      <c r="X1220" s="41"/>
      <c r="Y1220" s="42"/>
      <c r="Z1220" s="43"/>
      <c r="AA1220" s="41"/>
      <c r="AB1220" s="42"/>
      <c r="AC1220" s="43"/>
      <c r="AD1220" s="41"/>
      <c r="AE1220" s="42"/>
      <c r="AF1220" s="43"/>
      <c r="AG1220" s="41"/>
      <c r="AH1220" s="42"/>
      <c r="AI1220" s="43"/>
      <c r="AK1220" s="41">
        <f t="shared" si="358"/>
        <v>0</v>
      </c>
      <c r="AL1220" s="42">
        <f t="shared" si="358"/>
        <v>0</v>
      </c>
      <c r="AM1220" s="43">
        <f t="shared" si="358"/>
        <v>0</v>
      </c>
      <c r="AT1220" s="32">
        <f t="shared" si="359"/>
        <v>0</v>
      </c>
      <c r="AV1220" s="23">
        <v>9</v>
      </c>
      <c r="AW1220" s="23">
        <v>12</v>
      </c>
      <c r="AX1220" s="23">
        <f t="shared" si="360"/>
        <v>9</v>
      </c>
    </row>
    <row r="1221" spans="3:50" ht="15" hidden="1" customHeight="1" x14ac:dyDescent="0.3">
      <c r="C1221" s="40" t="s">
        <v>22</v>
      </c>
      <c r="D1221" s="34" t="s">
        <v>2</v>
      </c>
      <c r="E1221" s="35" t="s">
        <v>2</v>
      </c>
      <c r="F1221" s="41">
        <f>Current!AK1221</f>
        <v>0</v>
      </c>
      <c r="G1221" s="42">
        <f>Current!AL1221</f>
        <v>0</v>
      </c>
      <c r="H1221" s="43">
        <f>Current!AM1221</f>
        <v>0</v>
      </c>
      <c r="I1221" s="41">
        <f>Infrastructure!AT1221</f>
        <v>0</v>
      </c>
      <c r="J1221" s="42">
        <f>Infrastructure!AU1221</f>
        <v>0</v>
      </c>
      <c r="K1221" s="43">
        <f>Infrastructure!AV1221</f>
        <v>0</v>
      </c>
      <c r="L1221" s="41">
        <f>'Allocations-in-Kind'!AK1221</f>
        <v>0</v>
      </c>
      <c r="M1221" s="42">
        <f>'Allocations-in-Kind'!AL1221</f>
        <v>0</v>
      </c>
      <c r="N1221" s="43">
        <f>'Allocations-in-Kind'!AM1221</f>
        <v>0</v>
      </c>
      <c r="O1221" s="41"/>
      <c r="P1221" s="42"/>
      <c r="Q1221" s="43"/>
      <c r="R1221" s="41"/>
      <c r="S1221" s="42"/>
      <c r="T1221" s="43"/>
      <c r="U1221" s="41">
        <f>'ES Breakdown'!AK1221</f>
        <v>0</v>
      </c>
      <c r="V1221" s="42">
        <f>'ES Breakdown'!AL1221</f>
        <v>0</v>
      </c>
      <c r="W1221" s="43">
        <f>'ES Breakdown'!AM1221</f>
        <v>0</v>
      </c>
      <c r="X1221" s="41"/>
      <c r="Y1221" s="42"/>
      <c r="Z1221" s="43"/>
      <c r="AA1221" s="41"/>
      <c r="AB1221" s="42"/>
      <c r="AC1221" s="43"/>
      <c r="AD1221" s="41"/>
      <c r="AE1221" s="42"/>
      <c r="AF1221" s="43"/>
      <c r="AG1221" s="41"/>
      <c r="AH1221" s="42"/>
      <c r="AI1221" s="43"/>
      <c r="AK1221" s="41">
        <f t="shared" si="358"/>
        <v>0</v>
      </c>
      <c r="AL1221" s="42">
        <f t="shared" si="358"/>
        <v>0</v>
      </c>
      <c r="AM1221" s="43">
        <f t="shared" si="358"/>
        <v>0</v>
      </c>
      <c r="AT1221" s="32">
        <f t="shared" si="359"/>
        <v>0</v>
      </c>
      <c r="AV1221" s="23">
        <v>9</v>
      </c>
      <c r="AW1221" s="23">
        <v>12</v>
      </c>
      <c r="AX1221" s="23">
        <f t="shared" si="360"/>
        <v>10</v>
      </c>
    </row>
    <row r="1222" spans="3:50" ht="15" hidden="1" customHeight="1" x14ac:dyDescent="0.3">
      <c r="C1222" s="40" t="s">
        <v>23</v>
      </c>
      <c r="D1222" s="34" t="s">
        <v>2</v>
      </c>
      <c r="E1222" s="35" t="s">
        <v>2</v>
      </c>
      <c r="F1222" s="41">
        <f>Current!AK1222</f>
        <v>0</v>
      </c>
      <c r="G1222" s="42">
        <f>Current!AL1222</f>
        <v>0</v>
      </c>
      <c r="H1222" s="43">
        <f>Current!AM1222</f>
        <v>0</v>
      </c>
      <c r="I1222" s="41">
        <f>Infrastructure!AT1222</f>
        <v>0</v>
      </c>
      <c r="J1222" s="42">
        <f>Infrastructure!AU1222</f>
        <v>0</v>
      </c>
      <c r="K1222" s="43">
        <f>Infrastructure!AV1222</f>
        <v>0</v>
      </c>
      <c r="L1222" s="41">
        <f>'Allocations-in-Kind'!AK1222</f>
        <v>0</v>
      </c>
      <c r="M1222" s="42">
        <f>'Allocations-in-Kind'!AL1222</f>
        <v>0</v>
      </c>
      <c r="N1222" s="43">
        <f>'Allocations-in-Kind'!AM1222</f>
        <v>0</v>
      </c>
      <c r="O1222" s="41"/>
      <c r="P1222" s="42"/>
      <c r="Q1222" s="43"/>
      <c r="R1222" s="41"/>
      <c r="S1222" s="42"/>
      <c r="T1222" s="43"/>
      <c r="U1222" s="41">
        <f>'ES Breakdown'!AK1222</f>
        <v>0</v>
      </c>
      <c r="V1222" s="42">
        <f>'ES Breakdown'!AL1222</f>
        <v>0</v>
      </c>
      <c r="W1222" s="43">
        <f>'ES Breakdown'!AM1222</f>
        <v>0</v>
      </c>
      <c r="X1222" s="41"/>
      <c r="Y1222" s="42"/>
      <c r="Z1222" s="43"/>
      <c r="AA1222" s="41"/>
      <c r="AB1222" s="42"/>
      <c r="AC1222" s="43"/>
      <c r="AD1222" s="41"/>
      <c r="AE1222" s="42"/>
      <c r="AF1222" s="43"/>
      <c r="AG1222" s="41"/>
      <c r="AH1222" s="42"/>
      <c r="AI1222" s="43"/>
      <c r="AK1222" s="41">
        <f t="shared" si="358"/>
        <v>0</v>
      </c>
      <c r="AL1222" s="42">
        <f t="shared" si="358"/>
        <v>0</v>
      </c>
      <c r="AM1222" s="43">
        <f t="shared" si="358"/>
        <v>0</v>
      </c>
      <c r="AT1222" s="32">
        <f t="shared" si="359"/>
        <v>0</v>
      </c>
      <c r="AV1222" s="23">
        <v>9</v>
      </c>
      <c r="AW1222" s="23">
        <v>13</v>
      </c>
      <c r="AX1222" s="23">
        <f t="shared" si="360"/>
        <v>1</v>
      </c>
    </row>
    <row r="1223" spans="3:50" ht="15" hidden="1" customHeight="1" x14ac:dyDescent="0.3">
      <c r="C1223" s="50" t="str">
        <f>IF(LEN(E1222)&lt;1,"","Total: " &amp; LEFT(E1222,LEN(E1222)-21) &amp; "Municipalities")</f>
        <v/>
      </c>
      <c r="D1223" s="51"/>
      <c r="E1223" s="52"/>
      <c r="F1223" s="53">
        <f>Current!AK1223</f>
        <v>0</v>
      </c>
      <c r="G1223" s="54">
        <f>Current!AL1223</f>
        <v>0</v>
      </c>
      <c r="H1223" s="55">
        <f>Current!AM1223</f>
        <v>0</v>
      </c>
      <c r="I1223" s="53">
        <f>Infrastructure!AT1223</f>
        <v>0</v>
      </c>
      <c r="J1223" s="54">
        <f>Infrastructure!AU1223</f>
        <v>0</v>
      </c>
      <c r="K1223" s="55">
        <f>Infrastructure!AV1223</f>
        <v>0</v>
      </c>
      <c r="L1223" s="53">
        <f>'Allocations-in-Kind'!AK1223</f>
        <v>0</v>
      </c>
      <c r="M1223" s="54">
        <f>'Allocations-in-Kind'!AL1223</f>
        <v>0</v>
      </c>
      <c r="N1223" s="55">
        <f>'Allocations-in-Kind'!AM1223</f>
        <v>0</v>
      </c>
      <c r="O1223" s="53">
        <f t="shared" ref="O1223:AI1223" si="361">SUM(O1212:O1222)</f>
        <v>0</v>
      </c>
      <c r="P1223" s="54">
        <f t="shared" si="361"/>
        <v>0</v>
      </c>
      <c r="Q1223" s="55">
        <f t="shared" si="361"/>
        <v>0</v>
      </c>
      <c r="R1223" s="53">
        <f t="shared" si="361"/>
        <v>0</v>
      </c>
      <c r="S1223" s="54">
        <f t="shared" si="361"/>
        <v>0</v>
      </c>
      <c r="T1223" s="55">
        <f t="shared" si="361"/>
        <v>0</v>
      </c>
      <c r="U1223" s="53">
        <f t="shared" si="361"/>
        <v>0</v>
      </c>
      <c r="V1223" s="54">
        <f t="shared" si="361"/>
        <v>0</v>
      </c>
      <c r="W1223" s="55">
        <f t="shared" si="361"/>
        <v>0</v>
      </c>
      <c r="X1223" s="53">
        <f t="shared" si="361"/>
        <v>0</v>
      </c>
      <c r="Y1223" s="54">
        <f t="shared" si="361"/>
        <v>0</v>
      </c>
      <c r="Z1223" s="55">
        <f t="shared" si="361"/>
        <v>0</v>
      </c>
      <c r="AA1223" s="53">
        <f t="shared" si="361"/>
        <v>0</v>
      </c>
      <c r="AB1223" s="54">
        <f t="shared" si="361"/>
        <v>0</v>
      </c>
      <c r="AC1223" s="55">
        <f t="shared" si="361"/>
        <v>0</v>
      </c>
      <c r="AD1223" s="53">
        <f t="shared" si="361"/>
        <v>0</v>
      </c>
      <c r="AE1223" s="54">
        <f t="shared" si="361"/>
        <v>0</v>
      </c>
      <c r="AF1223" s="55">
        <f t="shared" si="361"/>
        <v>0</v>
      </c>
      <c r="AG1223" s="53">
        <f t="shared" si="361"/>
        <v>0</v>
      </c>
      <c r="AH1223" s="54">
        <f t="shared" si="361"/>
        <v>0</v>
      </c>
      <c r="AI1223" s="55">
        <f t="shared" si="361"/>
        <v>0</v>
      </c>
      <c r="AK1223" s="53">
        <f>SUM(AK1212:AK1222)</f>
        <v>0</v>
      </c>
      <c r="AL1223" s="54">
        <f>SUM(AL1212:AL1222)</f>
        <v>0</v>
      </c>
      <c r="AM1223" s="55">
        <f>SUM(AM1212:AM1222)</f>
        <v>0</v>
      </c>
      <c r="AT1223" s="32">
        <f>IF(SUM(AT1212:AT1222)=0,0,1)</f>
        <v>0</v>
      </c>
    </row>
    <row r="1224" spans="3:50" ht="15" hidden="1" customHeight="1" x14ac:dyDescent="0.3">
      <c r="C1224" s="40"/>
      <c r="D1224" s="34"/>
      <c r="E1224" s="35"/>
      <c r="F1224" s="41">
        <f>Current!AK1224</f>
        <v>0</v>
      </c>
      <c r="G1224" s="42">
        <f>Current!AL1224</f>
        <v>0</v>
      </c>
      <c r="H1224" s="43">
        <f>Current!AM1224</f>
        <v>0</v>
      </c>
      <c r="I1224" s="41">
        <f>Infrastructure!AT1224</f>
        <v>0</v>
      </c>
      <c r="J1224" s="42">
        <f>Infrastructure!AU1224</f>
        <v>0</v>
      </c>
      <c r="K1224" s="43">
        <f>Infrastructure!AV1224</f>
        <v>0</v>
      </c>
      <c r="L1224" s="41">
        <f>'Allocations-in-Kind'!AK1224</f>
        <v>0</v>
      </c>
      <c r="M1224" s="42">
        <f>'Allocations-in-Kind'!AL1224</f>
        <v>0</v>
      </c>
      <c r="N1224" s="43">
        <f>'Allocations-in-Kind'!AM1224</f>
        <v>0</v>
      </c>
      <c r="O1224" s="41"/>
      <c r="P1224" s="42"/>
      <c r="Q1224" s="43"/>
      <c r="R1224" s="41"/>
      <c r="S1224" s="42"/>
      <c r="T1224" s="43"/>
      <c r="U1224" s="41"/>
      <c r="V1224" s="42"/>
      <c r="W1224" s="43"/>
      <c r="X1224" s="41"/>
      <c r="Y1224" s="42"/>
      <c r="Z1224" s="43"/>
      <c r="AA1224" s="41"/>
      <c r="AB1224" s="42"/>
      <c r="AC1224" s="43"/>
      <c r="AD1224" s="41"/>
      <c r="AE1224" s="42"/>
      <c r="AF1224" s="43"/>
      <c r="AG1224" s="41"/>
      <c r="AH1224" s="42"/>
      <c r="AI1224" s="43"/>
      <c r="AK1224" s="41"/>
      <c r="AL1224" s="42"/>
      <c r="AM1224" s="43"/>
      <c r="AT1224" s="32">
        <f>IF(AT1223=0,0,1)</f>
        <v>0</v>
      </c>
    </row>
    <row r="1225" spans="3:50" ht="15" hidden="1" customHeight="1" x14ac:dyDescent="0.3">
      <c r="C1225" s="40" t="s">
        <v>22</v>
      </c>
      <c r="D1225" s="34" t="s">
        <v>2</v>
      </c>
      <c r="E1225" s="35" t="s">
        <v>2</v>
      </c>
      <c r="F1225" s="41">
        <f>Current!AK1225</f>
        <v>0</v>
      </c>
      <c r="G1225" s="42">
        <f>Current!AL1225</f>
        <v>0</v>
      </c>
      <c r="H1225" s="43">
        <f>Current!AM1225</f>
        <v>0</v>
      </c>
      <c r="I1225" s="41">
        <f>Infrastructure!AT1225</f>
        <v>0</v>
      </c>
      <c r="J1225" s="42">
        <f>Infrastructure!AU1225</f>
        <v>0</v>
      </c>
      <c r="K1225" s="43">
        <f>Infrastructure!AV1225</f>
        <v>0</v>
      </c>
      <c r="L1225" s="41">
        <f>'Allocations-in-Kind'!AK1225</f>
        <v>0</v>
      </c>
      <c r="M1225" s="42">
        <f>'Allocations-in-Kind'!AL1225</f>
        <v>0</v>
      </c>
      <c r="N1225" s="43">
        <f>'Allocations-in-Kind'!AM1225</f>
        <v>0</v>
      </c>
      <c r="O1225" s="41"/>
      <c r="P1225" s="42"/>
      <c r="Q1225" s="43"/>
      <c r="R1225" s="41"/>
      <c r="S1225" s="42"/>
      <c r="T1225" s="43"/>
      <c r="U1225" s="41">
        <f>'ES Breakdown'!AK1225</f>
        <v>0</v>
      </c>
      <c r="V1225" s="42">
        <f>'ES Breakdown'!AL1225</f>
        <v>0</v>
      </c>
      <c r="W1225" s="43">
        <f>'ES Breakdown'!AM1225</f>
        <v>0</v>
      </c>
      <c r="X1225" s="41"/>
      <c r="Y1225" s="42"/>
      <c r="Z1225" s="43"/>
      <c r="AA1225" s="41"/>
      <c r="AB1225" s="42"/>
      <c r="AC1225" s="43"/>
      <c r="AD1225" s="41"/>
      <c r="AE1225" s="42"/>
      <c r="AF1225" s="43"/>
      <c r="AG1225" s="41"/>
      <c r="AH1225" s="42"/>
      <c r="AI1225" s="43"/>
      <c r="AK1225" s="41">
        <f t="shared" ref="AK1225:AM1235" si="362">F1225+I1225+L1225+O1225+R1225+U1225+X1225+AA1225+AD1225+AG1225</f>
        <v>0</v>
      </c>
      <c r="AL1225" s="42">
        <f t="shared" si="362"/>
        <v>0</v>
      </c>
      <c r="AM1225" s="43">
        <f t="shared" si="362"/>
        <v>0</v>
      </c>
      <c r="AT1225" s="32">
        <f>IF(LEN(E1225)&lt;2,0,1)</f>
        <v>0</v>
      </c>
      <c r="AV1225" s="23">
        <v>9</v>
      </c>
      <c r="AW1225" s="23">
        <v>14</v>
      </c>
      <c r="AX1225" s="23">
        <v>1</v>
      </c>
    </row>
    <row r="1226" spans="3:50" ht="15" hidden="1" customHeight="1" x14ac:dyDescent="0.3">
      <c r="C1226" s="40" t="s">
        <v>22</v>
      </c>
      <c r="D1226" s="34" t="s">
        <v>2</v>
      </c>
      <c r="E1226" s="35" t="s">
        <v>2</v>
      </c>
      <c r="F1226" s="41">
        <f>Current!AK1226</f>
        <v>0</v>
      </c>
      <c r="G1226" s="42">
        <f>Current!AL1226</f>
        <v>0</v>
      </c>
      <c r="H1226" s="43">
        <f>Current!AM1226</f>
        <v>0</v>
      </c>
      <c r="I1226" s="41">
        <f>Infrastructure!AT1226</f>
        <v>0</v>
      </c>
      <c r="J1226" s="42">
        <f>Infrastructure!AU1226</f>
        <v>0</v>
      </c>
      <c r="K1226" s="43">
        <f>Infrastructure!AV1226</f>
        <v>0</v>
      </c>
      <c r="L1226" s="41">
        <f>'Allocations-in-Kind'!AK1226</f>
        <v>0</v>
      </c>
      <c r="M1226" s="42">
        <f>'Allocations-in-Kind'!AL1226</f>
        <v>0</v>
      </c>
      <c r="N1226" s="43">
        <f>'Allocations-in-Kind'!AM1226</f>
        <v>0</v>
      </c>
      <c r="O1226" s="41"/>
      <c r="P1226" s="42"/>
      <c r="Q1226" s="43"/>
      <c r="R1226" s="41"/>
      <c r="S1226" s="42"/>
      <c r="T1226" s="43"/>
      <c r="U1226" s="41">
        <f>'ES Breakdown'!AK1226</f>
        <v>0</v>
      </c>
      <c r="V1226" s="42">
        <f>'ES Breakdown'!AL1226</f>
        <v>0</v>
      </c>
      <c r="W1226" s="43">
        <f>'ES Breakdown'!AM1226</f>
        <v>0</v>
      </c>
      <c r="X1226" s="41"/>
      <c r="Y1226" s="42"/>
      <c r="Z1226" s="43"/>
      <c r="AA1226" s="41"/>
      <c r="AB1226" s="42"/>
      <c r="AC1226" s="43"/>
      <c r="AD1226" s="41"/>
      <c r="AE1226" s="42"/>
      <c r="AF1226" s="43"/>
      <c r="AG1226" s="41"/>
      <c r="AH1226" s="42"/>
      <c r="AI1226" s="43"/>
      <c r="AK1226" s="41">
        <f t="shared" si="362"/>
        <v>0</v>
      </c>
      <c r="AL1226" s="42">
        <f t="shared" si="362"/>
        <v>0</v>
      </c>
      <c r="AM1226" s="43">
        <f t="shared" si="362"/>
        <v>0</v>
      </c>
      <c r="AT1226" s="32">
        <f t="shared" ref="AT1226:AT1235" si="363">IF(LEN(E1226)&lt;2,0,1)</f>
        <v>0</v>
      </c>
      <c r="AV1226" s="23">
        <v>9</v>
      </c>
      <c r="AW1226" s="23">
        <v>14</v>
      </c>
      <c r="AX1226" s="23">
        <f>IF(AW1226=AW1225,AX1225+1,1)</f>
        <v>2</v>
      </c>
    </row>
    <row r="1227" spans="3:50" ht="15" hidden="1" customHeight="1" x14ac:dyDescent="0.3">
      <c r="C1227" s="40" t="s">
        <v>22</v>
      </c>
      <c r="D1227" s="34" t="s">
        <v>2</v>
      </c>
      <c r="E1227" s="35" t="s">
        <v>2</v>
      </c>
      <c r="F1227" s="41">
        <f>Current!AK1227</f>
        <v>0</v>
      </c>
      <c r="G1227" s="42">
        <f>Current!AL1227</f>
        <v>0</v>
      </c>
      <c r="H1227" s="43">
        <f>Current!AM1227</f>
        <v>0</v>
      </c>
      <c r="I1227" s="41">
        <f>Infrastructure!AT1227</f>
        <v>0</v>
      </c>
      <c r="J1227" s="42">
        <f>Infrastructure!AU1227</f>
        <v>0</v>
      </c>
      <c r="K1227" s="43">
        <f>Infrastructure!AV1227</f>
        <v>0</v>
      </c>
      <c r="L1227" s="41">
        <f>'Allocations-in-Kind'!AK1227</f>
        <v>0</v>
      </c>
      <c r="M1227" s="42">
        <f>'Allocations-in-Kind'!AL1227</f>
        <v>0</v>
      </c>
      <c r="N1227" s="43">
        <f>'Allocations-in-Kind'!AM1227</f>
        <v>0</v>
      </c>
      <c r="O1227" s="41"/>
      <c r="P1227" s="42"/>
      <c r="Q1227" s="43"/>
      <c r="R1227" s="41"/>
      <c r="S1227" s="42"/>
      <c r="T1227" s="43"/>
      <c r="U1227" s="41">
        <f>'ES Breakdown'!AK1227</f>
        <v>0</v>
      </c>
      <c r="V1227" s="42">
        <f>'ES Breakdown'!AL1227</f>
        <v>0</v>
      </c>
      <c r="W1227" s="43">
        <f>'ES Breakdown'!AM1227</f>
        <v>0</v>
      </c>
      <c r="X1227" s="41"/>
      <c r="Y1227" s="42"/>
      <c r="Z1227" s="43"/>
      <c r="AA1227" s="41"/>
      <c r="AB1227" s="42"/>
      <c r="AC1227" s="43"/>
      <c r="AD1227" s="41"/>
      <c r="AE1227" s="42"/>
      <c r="AF1227" s="43"/>
      <c r="AG1227" s="41"/>
      <c r="AH1227" s="42"/>
      <c r="AI1227" s="43"/>
      <c r="AK1227" s="41">
        <f t="shared" si="362"/>
        <v>0</v>
      </c>
      <c r="AL1227" s="42">
        <f t="shared" si="362"/>
        <v>0</v>
      </c>
      <c r="AM1227" s="43">
        <f t="shared" si="362"/>
        <v>0</v>
      </c>
      <c r="AT1227" s="32">
        <f t="shared" si="363"/>
        <v>0</v>
      </c>
      <c r="AV1227" s="23">
        <v>9</v>
      </c>
      <c r="AW1227" s="23">
        <v>14</v>
      </c>
      <c r="AX1227" s="23">
        <f t="shared" ref="AX1227:AX1235" si="364">IF(AW1227=AW1226,AX1226+1,1)</f>
        <v>3</v>
      </c>
    </row>
    <row r="1228" spans="3:50" ht="15" hidden="1" customHeight="1" x14ac:dyDescent="0.3">
      <c r="C1228" s="40" t="s">
        <v>22</v>
      </c>
      <c r="D1228" s="34" t="s">
        <v>2</v>
      </c>
      <c r="E1228" s="35" t="s">
        <v>2</v>
      </c>
      <c r="F1228" s="41">
        <f>Current!AK1228</f>
        <v>0</v>
      </c>
      <c r="G1228" s="42">
        <f>Current!AL1228</f>
        <v>0</v>
      </c>
      <c r="H1228" s="43">
        <f>Current!AM1228</f>
        <v>0</v>
      </c>
      <c r="I1228" s="41">
        <f>Infrastructure!AT1228</f>
        <v>0</v>
      </c>
      <c r="J1228" s="42">
        <f>Infrastructure!AU1228</f>
        <v>0</v>
      </c>
      <c r="K1228" s="43">
        <f>Infrastructure!AV1228</f>
        <v>0</v>
      </c>
      <c r="L1228" s="41">
        <f>'Allocations-in-Kind'!AK1228</f>
        <v>0</v>
      </c>
      <c r="M1228" s="42">
        <f>'Allocations-in-Kind'!AL1228</f>
        <v>0</v>
      </c>
      <c r="N1228" s="43">
        <f>'Allocations-in-Kind'!AM1228</f>
        <v>0</v>
      </c>
      <c r="O1228" s="41"/>
      <c r="P1228" s="42"/>
      <c r="Q1228" s="43"/>
      <c r="R1228" s="41"/>
      <c r="S1228" s="42"/>
      <c r="T1228" s="43"/>
      <c r="U1228" s="41">
        <f>'ES Breakdown'!AK1228</f>
        <v>0</v>
      </c>
      <c r="V1228" s="42">
        <f>'ES Breakdown'!AL1228</f>
        <v>0</v>
      </c>
      <c r="W1228" s="43">
        <f>'ES Breakdown'!AM1228</f>
        <v>0</v>
      </c>
      <c r="X1228" s="41"/>
      <c r="Y1228" s="42"/>
      <c r="Z1228" s="43"/>
      <c r="AA1228" s="41"/>
      <c r="AB1228" s="42"/>
      <c r="AC1228" s="43"/>
      <c r="AD1228" s="41"/>
      <c r="AE1228" s="42"/>
      <c r="AF1228" s="43"/>
      <c r="AG1228" s="41"/>
      <c r="AH1228" s="42"/>
      <c r="AI1228" s="43"/>
      <c r="AK1228" s="41">
        <f t="shared" si="362"/>
        <v>0</v>
      </c>
      <c r="AL1228" s="42">
        <f t="shared" si="362"/>
        <v>0</v>
      </c>
      <c r="AM1228" s="43">
        <f t="shared" si="362"/>
        <v>0</v>
      </c>
      <c r="AT1228" s="32">
        <f t="shared" si="363"/>
        <v>0</v>
      </c>
      <c r="AV1228" s="23">
        <v>9</v>
      </c>
      <c r="AW1228" s="23">
        <v>14</v>
      </c>
      <c r="AX1228" s="23">
        <f t="shared" si="364"/>
        <v>4</v>
      </c>
    </row>
    <row r="1229" spans="3:50" ht="15" hidden="1" customHeight="1" x14ac:dyDescent="0.3">
      <c r="C1229" s="40" t="s">
        <v>22</v>
      </c>
      <c r="D1229" s="34" t="s">
        <v>2</v>
      </c>
      <c r="E1229" s="35" t="s">
        <v>2</v>
      </c>
      <c r="F1229" s="41">
        <f>Current!AK1229</f>
        <v>0</v>
      </c>
      <c r="G1229" s="42">
        <f>Current!AL1229</f>
        <v>0</v>
      </c>
      <c r="H1229" s="43">
        <f>Current!AM1229</f>
        <v>0</v>
      </c>
      <c r="I1229" s="41">
        <f>Infrastructure!AT1229</f>
        <v>0</v>
      </c>
      <c r="J1229" s="42">
        <f>Infrastructure!AU1229</f>
        <v>0</v>
      </c>
      <c r="K1229" s="43">
        <f>Infrastructure!AV1229</f>
        <v>0</v>
      </c>
      <c r="L1229" s="41">
        <f>'Allocations-in-Kind'!AK1229</f>
        <v>0</v>
      </c>
      <c r="M1229" s="42">
        <f>'Allocations-in-Kind'!AL1229</f>
        <v>0</v>
      </c>
      <c r="N1229" s="43">
        <f>'Allocations-in-Kind'!AM1229</f>
        <v>0</v>
      </c>
      <c r="O1229" s="41"/>
      <c r="P1229" s="42"/>
      <c r="Q1229" s="43"/>
      <c r="R1229" s="41"/>
      <c r="S1229" s="42"/>
      <c r="T1229" s="43"/>
      <c r="U1229" s="41">
        <f>'ES Breakdown'!AK1229</f>
        <v>0</v>
      </c>
      <c r="V1229" s="42">
        <f>'ES Breakdown'!AL1229</f>
        <v>0</v>
      </c>
      <c r="W1229" s="43">
        <f>'ES Breakdown'!AM1229</f>
        <v>0</v>
      </c>
      <c r="X1229" s="41"/>
      <c r="Y1229" s="42"/>
      <c r="Z1229" s="43"/>
      <c r="AA1229" s="41"/>
      <c r="AB1229" s="42"/>
      <c r="AC1229" s="43"/>
      <c r="AD1229" s="41"/>
      <c r="AE1229" s="42"/>
      <c r="AF1229" s="43"/>
      <c r="AG1229" s="41"/>
      <c r="AH1229" s="42"/>
      <c r="AI1229" s="43"/>
      <c r="AK1229" s="41">
        <f t="shared" si="362"/>
        <v>0</v>
      </c>
      <c r="AL1229" s="42">
        <f t="shared" si="362"/>
        <v>0</v>
      </c>
      <c r="AM1229" s="43">
        <f t="shared" si="362"/>
        <v>0</v>
      </c>
      <c r="AT1229" s="32">
        <f t="shared" si="363"/>
        <v>0</v>
      </c>
      <c r="AV1229" s="23">
        <v>9</v>
      </c>
      <c r="AW1229" s="23">
        <v>14</v>
      </c>
      <c r="AX1229" s="23">
        <f t="shared" si="364"/>
        <v>5</v>
      </c>
    </row>
    <row r="1230" spans="3:50" ht="15" hidden="1" customHeight="1" x14ac:dyDescent="0.3">
      <c r="C1230" s="40" t="s">
        <v>22</v>
      </c>
      <c r="D1230" s="34" t="s">
        <v>2</v>
      </c>
      <c r="E1230" s="35" t="s">
        <v>2</v>
      </c>
      <c r="F1230" s="41">
        <f>Current!AK1230</f>
        <v>0</v>
      </c>
      <c r="G1230" s="42">
        <f>Current!AL1230</f>
        <v>0</v>
      </c>
      <c r="H1230" s="43">
        <f>Current!AM1230</f>
        <v>0</v>
      </c>
      <c r="I1230" s="41">
        <f>Infrastructure!AT1230</f>
        <v>0</v>
      </c>
      <c r="J1230" s="42">
        <f>Infrastructure!AU1230</f>
        <v>0</v>
      </c>
      <c r="K1230" s="43">
        <f>Infrastructure!AV1230</f>
        <v>0</v>
      </c>
      <c r="L1230" s="41">
        <f>'Allocations-in-Kind'!AK1230</f>
        <v>0</v>
      </c>
      <c r="M1230" s="42">
        <f>'Allocations-in-Kind'!AL1230</f>
        <v>0</v>
      </c>
      <c r="N1230" s="43">
        <f>'Allocations-in-Kind'!AM1230</f>
        <v>0</v>
      </c>
      <c r="O1230" s="41"/>
      <c r="P1230" s="42"/>
      <c r="Q1230" s="43"/>
      <c r="R1230" s="41"/>
      <c r="S1230" s="42"/>
      <c r="T1230" s="43"/>
      <c r="U1230" s="41">
        <f>'ES Breakdown'!AK1230</f>
        <v>0</v>
      </c>
      <c r="V1230" s="42">
        <f>'ES Breakdown'!AL1230</f>
        <v>0</v>
      </c>
      <c r="W1230" s="43">
        <f>'ES Breakdown'!AM1230</f>
        <v>0</v>
      </c>
      <c r="X1230" s="41"/>
      <c r="Y1230" s="42"/>
      <c r="Z1230" s="43"/>
      <c r="AA1230" s="41"/>
      <c r="AB1230" s="42"/>
      <c r="AC1230" s="43"/>
      <c r="AD1230" s="41"/>
      <c r="AE1230" s="42"/>
      <c r="AF1230" s="43"/>
      <c r="AG1230" s="41"/>
      <c r="AH1230" s="42"/>
      <c r="AI1230" s="43"/>
      <c r="AK1230" s="41">
        <f t="shared" si="362"/>
        <v>0</v>
      </c>
      <c r="AL1230" s="42">
        <f t="shared" si="362"/>
        <v>0</v>
      </c>
      <c r="AM1230" s="43">
        <f t="shared" si="362"/>
        <v>0</v>
      </c>
      <c r="AT1230" s="32">
        <f t="shared" si="363"/>
        <v>0</v>
      </c>
      <c r="AV1230" s="23">
        <v>9</v>
      </c>
      <c r="AW1230" s="23">
        <v>14</v>
      </c>
      <c r="AX1230" s="23">
        <f t="shared" si="364"/>
        <v>6</v>
      </c>
    </row>
    <row r="1231" spans="3:50" ht="15" hidden="1" customHeight="1" x14ac:dyDescent="0.3">
      <c r="C1231" s="40" t="s">
        <v>22</v>
      </c>
      <c r="D1231" s="34" t="s">
        <v>2</v>
      </c>
      <c r="E1231" s="35" t="s">
        <v>2</v>
      </c>
      <c r="F1231" s="41">
        <f>Current!AK1231</f>
        <v>0</v>
      </c>
      <c r="G1231" s="42">
        <f>Current!AL1231</f>
        <v>0</v>
      </c>
      <c r="H1231" s="43">
        <f>Current!AM1231</f>
        <v>0</v>
      </c>
      <c r="I1231" s="41">
        <f>Infrastructure!AT1231</f>
        <v>0</v>
      </c>
      <c r="J1231" s="42">
        <f>Infrastructure!AU1231</f>
        <v>0</v>
      </c>
      <c r="K1231" s="43">
        <f>Infrastructure!AV1231</f>
        <v>0</v>
      </c>
      <c r="L1231" s="41">
        <f>'Allocations-in-Kind'!AK1231</f>
        <v>0</v>
      </c>
      <c r="M1231" s="42">
        <f>'Allocations-in-Kind'!AL1231</f>
        <v>0</v>
      </c>
      <c r="N1231" s="43">
        <f>'Allocations-in-Kind'!AM1231</f>
        <v>0</v>
      </c>
      <c r="O1231" s="41"/>
      <c r="P1231" s="42"/>
      <c r="Q1231" s="43"/>
      <c r="R1231" s="41"/>
      <c r="S1231" s="42"/>
      <c r="T1231" s="43"/>
      <c r="U1231" s="41">
        <f>'ES Breakdown'!AK1231</f>
        <v>0</v>
      </c>
      <c r="V1231" s="42">
        <f>'ES Breakdown'!AL1231</f>
        <v>0</v>
      </c>
      <c r="W1231" s="43">
        <f>'ES Breakdown'!AM1231</f>
        <v>0</v>
      </c>
      <c r="X1231" s="41"/>
      <c r="Y1231" s="42"/>
      <c r="Z1231" s="43"/>
      <c r="AA1231" s="41"/>
      <c r="AB1231" s="42"/>
      <c r="AC1231" s="43"/>
      <c r="AD1231" s="41"/>
      <c r="AE1231" s="42"/>
      <c r="AF1231" s="43"/>
      <c r="AG1231" s="41"/>
      <c r="AH1231" s="42"/>
      <c r="AI1231" s="43"/>
      <c r="AK1231" s="41">
        <f t="shared" si="362"/>
        <v>0</v>
      </c>
      <c r="AL1231" s="42">
        <f t="shared" si="362"/>
        <v>0</v>
      </c>
      <c r="AM1231" s="43">
        <f t="shared" si="362"/>
        <v>0</v>
      </c>
      <c r="AT1231" s="32">
        <f t="shared" si="363"/>
        <v>0</v>
      </c>
      <c r="AV1231" s="23">
        <v>9</v>
      </c>
      <c r="AW1231" s="23">
        <v>14</v>
      </c>
      <c r="AX1231" s="23">
        <f t="shared" si="364"/>
        <v>7</v>
      </c>
    </row>
    <row r="1232" spans="3:50" ht="15" hidden="1" customHeight="1" x14ac:dyDescent="0.3">
      <c r="C1232" s="40" t="s">
        <v>22</v>
      </c>
      <c r="D1232" s="34" t="s">
        <v>2</v>
      </c>
      <c r="E1232" s="35" t="s">
        <v>2</v>
      </c>
      <c r="F1232" s="41">
        <f>Current!AK1232</f>
        <v>0</v>
      </c>
      <c r="G1232" s="42">
        <f>Current!AL1232</f>
        <v>0</v>
      </c>
      <c r="H1232" s="43">
        <f>Current!AM1232</f>
        <v>0</v>
      </c>
      <c r="I1232" s="41">
        <f>Infrastructure!AT1232</f>
        <v>0</v>
      </c>
      <c r="J1232" s="42">
        <f>Infrastructure!AU1232</f>
        <v>0</v>
      </c>
      <c r="K1232" s="43">
        <f>Infrastructure!AV1232</f>
        <v>0</v>
      </c>
      <c r="L1232" s="41">
        <f>'Allocations-in-Kind'!AK1232</f>
        <v>0</v>
      </c>
      <c r="M1232" s="42">
        <f>'Allocations-in-Kind'!AL1232</f>
        <v>0</v>
      </c>
      <c r="N1232" s="43">
        <f>'Allocations-in-Kind'!AM1232</f>
        <v>0</v>
      </c>
      <c r="O1232" s="41"/>
      <c r="P1232" s="42"/>
      <c r="Q1232" s="43"/>
      <c r="R1232" s="41"/>
      <c r="S1232" s="42"/>
      <c r="T1232" s="43"/>
      <c r="U1232" s="41">
        <f>'ES Breakdown'!AK1232</f>
        <v>0</v>
      </c>
      <c r="V1232" s="42">
        <f>'ES Breakdown'!AL1232</f>
        <v>0</v>
      </c>
      <c r="W1232" s="43">
        <f>'ES Breakdown'!AM1232</f>
        <v>0</v>
      </c>
      <c r="X1232" s="41"/>
      <c r="Y1232" s="42"/>
      <c r="Z1232" s="43"/>
      <c r="AA1232" s="41"/>
      <c r="AB1232" s="42"/>
      <c r="AC1232" s="43"/>
      <c r="AD1232" s="41"/>
      <c r="AE1232" s="42"/>
      <c r="AF1232" s="43"/>
      <c r="AG1232" s="41"/>
      <c r="AH1232" s="42"/>
      <c r="AI1232" s="43"/>
      <c r="AK1232" s="41">
        <f t="shared" si="362"/>
        <v>0</v>
      </c>
      <c r="AL1232" s="42">
        <f t="shared" si="362"/>
        <v>0</v>
      </c>
      <c r="AM1232" s="43">
        <f t="shared" si="362"/>
        <v>0</v>
      </c>
      <c r="AT1232" s="32">
        <f t="shared" si="363"/>
        <v>0</v>
      </c>
      <c r="AV1232" s="23">
        <v>9</v>
      </c>
      <c r="AW1232" s="23">
        <v>14</v>
      </c>
      <c r="AX1232" s="23">
        <f t="shared" si="364"/>
        <v>8</v>
      </c>
    </row>
    <row r="1233" spans="3:50" ht="15" hidden="1" customHeight="1" x14ac:dyDescent="0.3">
      <c r="C1233" s="40" t="s">
        <v>22</v>
      </c>
      <c r="D1233" s="34" t="s">
        <v>2</v>
      </c>
      <c r="E1233" s="35" t="s">
        <v>2</v>
      </c>
      <c r="F1233" s="41">
        <f>Current!AK1233</f>
        <v>0</v>
      </c>
      <c r="G1233" s="42">
        <f>Current!AL1233</f>
        <v>0</v>
      </c>
      <c r="H1233" s="43">
        <f>Current!AM1233</f>
        <v>0</v>
      </c>
      <c r="I1233" s="41">
        <f>Infrastructure!AT1233</f>
        <v>0</v>
      </c>
      <c r="J1233" s="42">
        <f>Infrastructure!AU1233</f>
        <v>0</v>
      </c>
      <c r="K1233" s="43">
        <f>Infrastructure!AV1233</f>
        <v>0</v>
      </c>
      <c r="L1233" s="41">
        <f>'Allocations-in-Kind'!AK1233</f>
        <v>0</v>
      </c>
      <c r="M1233" s="42">
        <f>'Allocations-in-Kind'!AL1233</f>
        <v>0</v>
      </c>
      <c r="N1233" s="43">
        <f>'Allocations-in-Kind'!AM1233</f>
        <v>0</v>
      </c>
      <c r="O1233" s="41"/>
      <c r="P1233" s="42"/>
      <c r="Q1233" s="43"/>
      <c r="R1233" s="41"/>
      <c r="S1233" s="42"/>
      <c r="T1233" s="43"/>
      <c r="U1233" s="41">
        <f>'ES Breakdown'!AK1233</f>
        <v>0</v>
      </c>
      <c r="V1233" s="42">
        <f>'ES Breakdown'!AL1233</f>
        <v>0</v>
      </c>
      <c r="W1233" s="43">
        <f>'ES Breakdown'!AM1233</f>
        <v>0</v>
      </c>
      <c r="X1233" s="41"/>
      <c r="Y1233" s="42"/>
      <c r="Z1233" s="43"/>
      <c r="AA1233" s="41"/>
      <c r="AB1233" s="42"/>
      <c r="AC1233" s="43"/>
      <c r="AD1233" s="41"/>
      <c r="AE1233" s="42"/>
      <c r="AF1233" s="43"/>
      <c r="AG1233" s="41"/>
      <c r="AH1233" s="42"/>
      <c r="AI1233" s="43"/>
      <c r="AK1233" s="41">
        <f t="shared" si="362"/>
        <v>0</v>
      </c>
      <c r="AL1233" s="42">
        <f t="shared" si="362"/>
        <v>0</v>
      </c>
      <c r="AM1233" s="43">
        <f t="shared" si="362"/>
        <v>0</v>
      </c>
      <c r="AT1233" s="32">
        <f t="shared" si="363"/>
        <v>0</v>
      </c>
      <c r="AV1233" s="23">
        <v>9</v>
      </c>
      <c r="AW1233" s="23">
        <v>14</v>
      </c>
      <c r="AX1233" s="23">
        <f t="shared" si="364"/>
        <v>9</v>
      </c>
    </row>
    <row r="1234" spans="3:50" ht="15" hidden="1" customHeight="1" x14ac:dyDescent="0.3">
      <c r="C1234" s="40" t="s">
        <v>22</v>
      </c>
      <c r="D1234" s="34" t="s">
        <v>2</v>
      </c>
      <c r="E1234" s="35" t="s">
        <v>2</v>
      </c>
      <c r="F1234" s="41">
        <f>Current!AK1234</f>
        <v>0</v>
      </c>
      <c r="G1234" s="42">
        <f>Current!AL1234</f>
        <v>0</v>
      </c>
      <c r="H1234" s="43">
        <f>Current!AM1234</f>
        <v>0</v>
      </c>
      <c r="I1234" s="41">
        <f>Infrastructure!AT1234</f>
        <v>0</v>
      </c>
      <c r="J1234" s="42">
        <f>Infrastructure!AU1234</f>
        <v>0</v>
      </c>
      <c r="K1234" s="43">
        <f>Infrastructure!AV1234</f>
        <v>0</v>
      </c>
      <c r="L1234" s="41">
        <f>'Allocations-in-Kind'!AK1234</f>
        <v>0</v>
      </c>
      <c r="M1234" s="42">
        <f>'Allocations-in-Kind'!AL1234</f>
        <v>0</v>
      </c>
      <c r="N1234" s="43">
        <f>'Allocations-in-Kind'!AM1234</f>
        <v>0</v>
      </c>
      <c r="O1234" s="41"/>
      <c r="P1234" s="42"/>
      <c r="Q1234" s="43"/>
      <c r="R1234" s="41"/>
      <c r="S1234" s="42"/>
      <c r="T1234" s="43"/>
      <c r="U1234" s="41">
        <f>'ES Breakdown'!AK1234</f>
        <v>0</v>
      </c>
      <c r="V1234" s="42">
        <f>'ES Breakdown'!AL1234</f>
        <v>0</v>
      </c>
      <c r="W1234" s="43">
        <f>'ES Breakdown'!AM1234</f>
        <v>0</v>
      </c>
      <c r="X1234" s="41"/>
      <c r="Y1234" s="42"/>
      <c r="Z1234" s="43"/>
      <c r="AA1234" s="41"/>
      <c r="AB1234" s="42"/>
      <c r="AC1234" s="43"/>
      <c r="AD1234" s="41"/>
      <c r="AE1234" s="42"/>
      <c r="AF1234" s="43"/>
      <c r="AG1234" s="41"/>
      <c r="AH1234" s="42"/>
      <c r="AI1234" s="43"/>
      <c r="AK1234" s="41">
        <f t="shared" si="362"/>
        <v>0</v>
      </c>
      <c r="AL1234" s="42">
        <f t="shared" si="362"/>
        <v>0</v>
      </c>
      <c r="AM1234" s="43">
        <f t="shared" si="362"/>
        <v>0</v>
      </c>
      <c r="AT1234" s="32">
        <f t="shared" si="363"/>
        <v>0</v>
      </c>
      <c r="AV1234" s="23">
        <v>9</v>
      </c>
      <c r="AW1234" s="23">
        <v>14</v>
      </c>
      <c r="AX1234" s="23">
        <f t="shared" si="364"/>
        <v>10</v>
      </c>
    </row>
    <row r="1235" spans="3:50" ht="15" hidden="1" customHeight="1" x14ac:dyDescent="0.3">
      <c r="C1235" s="40" t="s">
        <v>23</v>
      </c>
      <c r="D1235" s="34" t="s">
        <v>2</v>
      </c>
      <c r="E1235" s="35" t="s">
        <v>2</v>
      </c>
      <c r="F1235" s="41">
        <f>Current!AK1235</f>
        <v>0</v>
      </c>
      <c r="G1235" s="42">
        <f>Current!AL1235</f>
        <v>0</v>
      </c>
      <c r="H1235" s="43">
        <f>Current!AM1235</f>
        <v>0</v>
      </c>
      <c r="I1235" s="41">
        <f>Infrastructure!AT1235</f>
        <v>0</v>
      </c>
      <c r="J1235" s="42">
        <f>Infrastructure!AU1235</f>
        <v>0</v>
      </c>
      <c r="K1235" s="43">
        <f>Infrastructure!AV1235</f>
        <v>0</v>
      </c>
      <c r="L1235" s="41">
        <f>'Allocations-in-Kind'!AK1235</f>
        <v>0</v>
      </c>
      <c r="M1235" s="42">
        <f>'Allocations-in-Kind'!AL1235</f>
        <v>0</v>
      </c>
      <c r="N1235" s="43">
        <f>'Allocations-in-Kind'!AM1235</f>
        <v>0</v>
      </c>
      <c r="O1235" s="41"/>
      <c r="P1235" s="42"/>
      <c r="Q1235" s="43"/>
      <c r="R1235" s="41"/>
      <c r="S1235" s="42"/>
      <c r="T1235" s="43"/>
      <c r="U1235" s="41">
        <f>'ES Breakdown'!AK1235</f>
        <v>0</v>
      </c>
      <c r="V1235" s="42">
        <f>'ES Breakdown'!AL1235</f>
        <v>0</v>
      </c>
      <c r="W1235" s="43">
        <f>'ES Breakdown'!AM1235</f>
        <v>0</v>
      </c>
      <c r="X1235" s="41"/>
      <c r="Y1235" s="42"/>
      <c r="Z1235" s="43"/>
      <c r="AA1235" s="41"/>
      <c r="AB1235" s="42"/>
      <c r="AC1235" s="43"/>
      <c r="AD1235" s="41"/>
      <c r="AE1235" s="42"/>
      <c r="AF1235" s="43"/>
      <c r="AG1235" s="41"/>
      <c r="AH1235" s="42"/>
      <c r="AI1235" s="43"/>
      <c r="AK1235" s="41">
        <f t="shared" si="362"/>
        <v>0</v>
      </c>
      <c r="AL1235" s="42">
        <f t="shared" si="362"/>
        <v>0</v>
      </c>
      <c r="AM1235" s="43">
        <f t="shared" si="362"/>
        <v>0</v>
      </c>
      <c r="AT1235" s="32">
        <f t="shared" si="363"/>
        <v>0</v>
      </c>
      <c r="AV1235" s="23">
        <v>9</v>
      </c>
      <c r="AW1235" s="23">
        <v>15</v>
      </c>
      <c r="AX1235" s="23">
        <f t="shared" si="364"/>
        <v>1</v>
      </c>
    </row>
    <row r="1236" spans="3:50" ht="15" hidden="1" customHeight="1" x14ac:dyDescent="0.3">
      <c r="C1236" s="50" t="str">
        <f>IF(LEN(E1235)&lt;1,"","Total: " &amp; LEFT(E1235,LEN(E1235)-21) &amp; "Municipalities")</f>
        <v/>
      </c>
      <c r="D1236" s="51"/>
      <c r="E1236" s="52"/>
      <c r="F1236" s="53">
        <f>Current!AK1236</f>
        <v>0</v>
      </c>
      <c r="G1236" s="54">
        <f>Current!AL1236</f>
        <v>0</v>
      </c>
      <c r="H1236" s="55">
        <f>Current!AM1236</f>
        <v>0</v>
      </c>
      <c r="I1236" s="53">
        <f>Infrastructure!AT1236</f>
        <v>0</v>
      </c>
      <c r="J1236" s="54">
        <f>Infrastructure!AU1236</f>
        <v>0</v>
      </c>
      <c r="K1236" s="55">
        <f>Infrastructure!AV1236</f>
        <v>0</v>
      </c>
      <c r="L1236" s="53">
        <f>'Allocations-in-Kind'!AK1236</f>
        <v>0</v>
      </c>
      <c r="M1236" s="54">
        <f>'Allocations-in-Kind'!AL1236</f>
        <v>0</v>
      </c>
      <c r="N1236" s="55">
        <f>'Allocations-in-Kind'!AM1236</f>
        <v>0</v>
      </c>
      <c r="O1236" s="53">
        <f t="shared" ref="O1236:AI1236" si="365">SUM(O1225:O1235)</f>
        <v>0</v>
      </c>
      <c r="P1236" s="54">
        <f t="shared" si="365"/>
        <v>0</v>
      </c>
      <c r="Q1236" s="55">
        <f t="shared" si="365"/>
        <v>0</v>
      </c>
      <c r="R1236" s="53">
        <f t="shared" si="365"/>
        <v>0</v>
      </c>
      <c r="S1236" s="54">
        <f t="shared" si="365"/>
        <v>0</v>
      </c>
      <c r="T1236" s="55">
        <f t="shared" si="365"/>
        <v>0</v>
      </c>
      <c r="U1236" s="53">
        <f t="shared" si="365"/>
        <v>0</v>
      </c>
      <c r="V1236" s="54">
        <f t="shared" si="365"/>
        <v>0</v>
      </c>
      <c r="W1236" s="55">
        <f t="shared" si="365"/>
        <v>0</v>
      </c>
      <c r="X1236" s="53">
        <f t="shared" si="365"/>
        <v>0</v>
      </c>
      <c r="Y1236" s="54">
        <f t="shared" si="365"/>
        <v>0</v>
      </c>
      <c r="Z1236" s="55">
        <f t="shared" si="365"/>
        <v>0</v>
      </c>
      <c r="AA1236" s="53">
        <f t="shared" si="365"/>
        <v>0</v>
      </c>
      <c r="AB1236" s="54">
        <f t="shared" si="365"/>
        <v>0</v>
      </c>
      <c r="AC1236" s="55">
        <f t="shared" si="365"/>
        <v>0</v>
      </c>
      <c r="AD1236" s="53">
        <f t="shared" si="365"/>
        <v>0</v>
      </c>
      <c r="AE1236" s="54">
        <f t="shared" si="365"/>
        <v>0</v>
      </c>
      <c r="AF1236" s="55">
        <f t="shared" si="365"/>
        <v>0</v>
      </c>
      <c r="AG1236" s="53">
        <f t="shared" si="365"/>
        <v>0</v>
      </c>
      <c r="AH1236" s="54">
        <f t="shared" si="365"/>
        <v>0</v>
      </c>
      <c r="AI1236" s="55">
        <f t="shared" si="365"/>
        <v>0</v>
      </c>
      <c r="AK1236" s="53">
        <f>SUM(AK1225:AK1235)</f>
        <v>0</v>
      </c>
      <c r="AL1236" s="54">
        <f>SUM(AL1225:AL1235)</f>
        <v>0</v>
      </c>
      <c r="AM1236" s="55">
        <f>SUM(AM1225:AM1235)</f>
        <v>0</v>
      </c>
      <c r="AT1236" s="32">
        <f>IF(SUM(AT1225:AT1235)=0,0,1)</f>
        <v>0</v>
      </c>
    </row>
    <row r="1237" spans="3:50" ht="15" hidden="1" customHeight="1" x14ac:dyDescent="0.3">
      <c r="C1237" s="40"/>
      <c r="D1237" s="34"/>
      <c r="E1237" s="35"/>
      <c r="F1237" s="41">
        <f>Current!AK1237</f>
        <v>0</v>
      </c>
      <c r="G1237" s="42">
        <f>Current!AL1237</f>
        <v>0</v>
      </c>
      <c r="H1237" s="43">
        <f>Current!AM1237</f>
        <v>0</v>
      </c>
      <c r="I1237" s="41">
        <f>Infrastructure!AT1237</f>
        <v>0</v>
      </c>
      <c r="J1237" s="42">
        <f>Infrastructure!AU1237</f>
        <v>0</v>
      </c>
      <c r="K1237" s="43">
        <f>Infrastructure!AV1237</f>
        <v>0</v>
      </c>
      <c r="L1237" s="41">
        <f>'Allocations-in-Kind'!AK1237</f>
        <v>0</v>
      </c>
      <c r="M1237" s="42">
        <f>'Allocations-in-Kind'!AL1237</f>
        <v>0</v>
      </c>
      <c r="N1237" s="43">
        <f>'Allocations-in-Kind'!AM1237</f>
        <v>0</v>
      </c>
      <c r="O1237" s="41"/>
      <c r="P1237" s="42"/>
      <c r="Q1237" s="43"/>
      <c r="R1237" s="41"/>
      <c r="S1237" s="42"/>
      <c r="T1237" s="43"/>
      <c r="U1237" s="41"/>
      <c r="V1237" s="42"/>
      <c r="W1237" s="43"/>
      <c r="X1237" s="41"/>
      <c r="Y1237" s="42"/>
      <c r="Z1237" s="43"/>
      <c r="AA1237" s="41"/>
      <c r="AB1237" s="42"/>
      <c r="AC1237" s="43"/>
      <c r="AD1237" s="41"/>
      <c r="AE1237" s="42"/>
      <c r="AF1237" s="43"/>
      <c r="AG1237" s="41"/>
      <c r="AH1237" s="42"/>
      <c r="AI1237" s="43"/>
      <c r="AK1237" s="41"/>
      <c r="AL1237" s="42"/>
      <c r="AM1237" s="43"/>
      <c r="AT1237" s="32">
        <f>IF(AT1236=0,0,1)</f>
        <v>0</v>
      </c>
    </row>
    <row r="1238" spans="3:50" ht="15" hidden="1" customHeight="1" x14ac:dyDescent="0.3">
      <c r="C1238" s="40" t="s">
        <v>22</v>
      </c>
      <c r="D1238" s="34" t="s">
        <v>2</v>
      </c>
      <c r="E1238" s="35" t="s">
        <v>2</v>
      </c>
      <c r="F1238" s="41">
        <f>Current!AK1238</f>
        <v>0</v>
      </c>
      <c r="G1238" s="42">
        <f>Current!AL1238</f>
        <v>0</v>
      </c>
      <c r="H1238" s="43">
        <f>Current!AM1238</f>
        <v>0</v>
      </c>
      <c r="I1238" s="41">
        <f>Infrastructure!AT1238</f>
        <v>0</v>
      </c>
      <c r="J1238" s="42">
        <f>Infrastructure!AU1238</f>
        <v>0</v>
      </c>
      <c r="K1238" s="43">
        <f>Infrastructure!AV1238</f>
        <v>0</v>
      </c>
      <c r="L1238" s="41">
        <f>'Allocations-in-Kind'!AK1238</f>
        <v>0</v>
      </c>
      <c r="M1238" s="42">
        <f>'Allocations-in-Kind'!AL1238</f>
        <v>0</v>
      </c>
      <c r="N1238" s="43">
        <f>'Allocations-in-Kind'!AM1238</f>
        <v>0</v>
      </c>
      <c r="O1238" s="41"/>
      <c r="P1238" s="42"/>
      <c r="Q1238" s="43"/>
      <c r="R1238" s="41"/>
      <c r="S1238" s="42"/>
      <c r="T1238" s="43"/>
      <c r="U1238" s="41">
        <f>'ES Breakdown'!AK1238</f>
        <v>0</v>
      </c>
      <c r="V1238" s="42">
        <f>'ES Breakdown'!AL1238</f>
        <v>0</v>
      </c>
      <c r="W1238" s="43">
        <f>'ES Breakdown'!AM1238</f>
        <v>0</v>
      </c>
      <c r="X1238" s="41"/>
      <c r="Y1238" s="42"/>
      <c r="Z1238" s="43"/>
      <c r="AA1238" s="41"/>
      <c r="AB1238" s="42"/>
      <c r="AC1238" s="43"/>
      <c r="AD1238" s="41"/>
      <c r="AE1238" s="42"/>
      <c r="AF1238" s="43"/>
      <c r="AG1238" s="41"/>
      <c r="AH1238" s="42"/>
      <c r="AI1238" s="43"/>
      <c r="AK1238" s="41">
        <f t="shared" ref="AK1238:AM1248" si="366">F1238+I1238+L1238+O1238+R1238+U1238+X1238+AA1238+AD1238+AG1238</f>
        <v>0</v>
      </c>
      <c r="AL1238" s="42">
        <f t="shared" si="366"/>
        <v>0</v>
      </c>
      <c r="AM1238" s="43">
        <f t="shared" si="366"/>
        <v>0</v>
      </c>
      <c r="AT1238" s="32">
        <f>IF(LEN(E1238)&lt;2,0,1)</f>
        <v>0</v>
      </c>
      <c r="AV1238" s="23">
        <v>9</v>
      </c>
      <c r="AW1238" s="23">
        <v>16</v>
      </c>
      <c r="AX1238" s="23">
        <v>1</v>
      </c>
    </row>
    <row r="1239" spans="3:50" ht="15" hidden="1" customHeight="1" x14ac:dyDescent="0.3">
      <c r="C1239" s="40" t="s">
        <v>22</v>
      </c>
      <c r="D1239" s="34" t="s">
        <v>2</v>
      </c>
      <c r="E1239" s="35" t="s">
        <v>2</v>
      </c>
      <c r="F1239" s="41">
        <f>Current!AK1239</f>
        <v>0</v>
      </c>
      <c r="G1239" s="42">
        <f>Current!AL1239</f>
        <v>0</v>
      </c>
      <c r="H1239" s="43">
        <f>Current!AM1239</f>
        <v>0</v>
      </c>
      <c r="I1239" s="41">
        <f>Infrastructure!AT1239</f>
        <v>0</v>
      </c>
      <c r="J1239" s="42">
        <f>Infrastructure!AU1239</f>
        <v>0</v>
      </c>
      <c r="K1239" s="43">
        <f>Infrastructure!AV1239</f>
        <v>0</v>
      </c>
      <c r="L1239" s="41">
        <f>'Allocations-in-Kind'!AK1239</f>
        <v>0</v>
      </c>
      <c r="M1239" s="42">
        <f>'Allocations-in-Kind'!AL1239</f>
        <v>0</v>
      </c>
      <c r="N1239" s="43">
        <f>'Allocations-in-Kind'!AM1239</f>
        <v>0</v>
      </c>
      <c r="O1239" s="41"/>
      <c r="P1239" s="42"/>
      <c r="Q1239" s="43"/>
      <c r="R1239" s="41"/>
      <c r="S1239" s="42"/>
      <c r="T1239" s="43"/>
      <c r="U1239" s="41">
        <f>'ES Breakdown'!AK1239</f>
        <v>0</v>
      </c>
      <c r="V1239" s="42">
        <f>'ES Breakdown'!AL1239</f>
        <v>0</v>
      </c>
      <c r="W1239" s="43">
        <f>'ES Breakdown'!AM1239</f>
        <v>0</v>
      </c>
      <c r="X1239" s="41"/>
      <c r="Y1239" s="42"/>
      <c r="Z1239" s="43"/>
      <c r="AA1239" s="41"/>
      <c r="AB1239" s="42"/>
      <c r="AC1239" s="43"/>
      <c r="AD1239" s="41"/>
      <c r="AE1239" s="42"/>
      <c r="AF1239" s="43"/>
      <c r="AG1239" s="41"/>
      <c r="AH1239" s="42"/>
      <c r="AI1239" s="43"/>
      <c r="AK1239" s="41">
        <f t="shared" si="366"/>
        <v>0</v>
      </c>
      <c r="AL1239" s="42">
        <f t="shared" si="366"/>
        <v>0</v>
      </c>
      <c r="AM1239" s="43">
        <f t="shared" si="366"/>
        <v>0</v>
      </c>
      <c r="AT1239" s="32">
        <f t="shared" ref="AT1239:AT1248" si="367">IF(LEN(E1239)&lt;2,0,1)</f>
        <v>0</v>
      </c>
      <c r="AV1239" s="23">
        <v>9</v>
      </c>
      <c r="AW1239" s="23">
        <v>16</v>
      </c>
      <c r="AX1239" s="23">
        <f>IF(AW1239=AW1238,AX1238+1,1)</f>
        <v>2</v>
      </c>
    </row>
    <row r="1240" spans="3:50" ht="15" hidden="1" customHeight="1" x14ac:dyDescent="0.3">
      <c r="C1240" s="40" t="s">
        <v>22</v>
      </c>
      <c r="D1240" s="34" t="s">
        <v>2</v>
      </c>
      <c r="E1240" s="35" t="s">
        <v>2</v>
      </c>
      <c r="F1240" s="41">
        <f>Current!AK1240</f>
        <v>0</v>
      </c>
      <c r="G1240" s="42">
        <f>Current!AL1240</f>
        <v>0</v>
      </c>
      <c r="H1240" s="43">
        <f>Current!AM1240</f>
        <v>0</v>
      </c>
      <c r="I1240" s="41">
        <f>Infrastructure!AT1240</f>
        <v>0</v>
      </c>
      <c r="J1240" s="42">
        <f>Infrastructure!AU1240</f>
        <v>0</v>
      </c>
      <c r="K1240" s="43">
        <f>Infrastructure!AV1240</f>
        <v>0</v>
      </c>
      <c r="L1240" s="41">
        <f>'Allocations-in-Kind'!AK1240</f>
        <v>0</v>
      </c>
      <c r="M1240" s="42">
        <f>'Allocations-in-Kind'!AL1240</f>
        <v>0</v>
      </c>
      <c r="N1240" s="43">
        <f>'Allocations-in-Kind'!AM1240</f>
        <v>0</v>
      </c>
      <c r="O1240" s="41"/>
      <c r="P1240" s="42"/>
      <c r="Q1240" s="43"/>
      <c r="R1240" s="41"/>
      <c r="S1240" s="42"/>
      <c r="T1240" s="43"/>
      <c r="U1240" s="41">
        <f>'ES Breakdown'!AK1240</f>
        <v>0</v>
      </c>
      <c r="V1240" s="42">
        <f>'ES Breakdown'!AL1240</f>
        <v>0</v>
      </c>
      <c r="W1240" s="43">
        <f>'ES Breakdown'!AM1240</f>
        <v>0</v>
      </c>
      <c r="X1240" s="41"/>
      <c r="Y1240" s="42"/>
      <c r="Z1240" s="43"/>
      <c r="AA1240" s="41"/>
      <c r="AB1240" s="42"/>
      <c r="AC1240" s="43"/>
      <c r="AD1240" s="41"/>
      <c r="AE1240" s="42"/>
      <c r="AF1240" s="43"/>
      <c r="AG1240" s="41"/>
      <c r="AH1240" s="42"/>
      <c r="AI1240" s="43"/>
      <c r="AK1240" s="41">
        <f t="shared" si="366"/>
        <v>0</v>
      </c>
      <c r="AL1240" s="42">
        <f t="shared" si="366"/>
        <v>0</v>
      </c>
      <c r="AM1240" s="43">
        <f t="shared" si="366"/>
        <v>0</v>
      </c>
      <c r="AT1240" s="32">
        <f t="shared" si="367"/>
        <v>0</v>
      </c>
      <c r="AV1240" s="23">
        <v>9</v>
      </c>
      <c r="AW1240" s="23">
        <v>16</v>
      </c>
      <c r="AX1240" s="23">
        <f t="shared" ref="AX1240:AX1248" si="368">IF(AW1240=AW1239,AX1239+1,1)</f>
        <v>3</v>
      </c>
    </row>
    <row r="1241" spans="3:50" ht="15" hidden="1" customHeight="1" x14ac:dyDescent="0.3">
      <c r="C1241" s="40" t="s">
        <v>22</v>
      </c>
      <c r="D1241" s="34" t="s">
        <v>2</v>
      </c>
      <c r="E1241" s="35" t="s">
        <v>2</v>
      </c>
      <c r="F1241" s="41">
        <f>Current!AK1241</f>
        <v>0</v>
      </c>
      <c r="G1241" s="42">
        <f>Current!AL1241</f>
        <v>0</v>
      </c>
      <c r="H1241" s="43">
        <f>Current!AM1241</f>
        <v>0</v>
      </c>
      <c r="I1241" s="41">
        <f>Infrastructure!AT1241</f>
        <v>0</v>
      </c>
      <c r="J1241" s="42">
        <f>Infrastructure!AU1241</f>
        <v>0</v>
      </c>
      <c r="K1241" s="43">
        <f>Infrastructure!AV1241</f>
        <v>0</v>
      </c>
      <c r="L1241" s="41">
        <f>'Allocations-in-Kind'!AK1241</f>
        <v>0</v>
      </c>
      <c r="M1241" s="42">
        <f>'Allocations-in-Kind'!AL1241</f>
        <v>0</v>
      </c>
      <c r="N1241" s="43">
        <f>'Allocations-in-Kind'!AM1241</f>
        <v>0</v>
      </c>
      <c r="O1241" s="41"/>
      <c r="P1241" s="42"/>
      <c r="Q1241" s="43"/>
      <c r="R1241" s="41"/>
      <c r="S1241" s="42"/>
      <c r="T1241" s="43"/>
      <c r="U1241" s="41">
        <f>'ES Breakdown'!AK1241</f>
        <v>0</v>
      </c>
      <c r="V1241" s="42">
        <f>'ES Breakdown'!AL1241</f>
        <v>0</v>
      </c>
      <c r="W1241" s="43">
        <f>'ES Breakdown'!AM1241</f>
        <v>0</v>
      </c>
      <c r="X1241" s="41"/>
      <c r="Y1241" s="42"/>
      <c r="Z1241" s="43"/>
      <c r="AA1241" s="41"/>
      <c r="AB1241" s="42"/>
      <c r="AC1241" s="43"/>
      <c r="AD1241" s="41"/>
      <c r="AE1241" s="42"/>
      <c r="AF1241" s="43"/>
      <c r="AG1241" s="41"/>
      <c r="AH1241" s="42"/>
      <c r="AI1241" s="43"/>
      <c r="AK1241" s="41">
        <f t="shared" si="366"/>
        <v>0</v>
      </c>
      <c r="AL1241" s="42">
        <f t="shared" si="366"/>
        <v>0</v>
      </c>
      <c r="AM1241" s="43">
        <f t="shared" si="366"/>
        <v>0</v>
      </c>
      <c r="AT1241" s="32">
        <f t="shared" si="367"/>
        <v>0</v>
      </c>
      <c r="AV1241" s="23">
        <v>9</v>
      </c>
      <c r="AW1241" s="23">
        <v>16</v>
      </c>
      <c r="AX1241" s="23">
        <f t="shared" si="368"/>
        <v>4</v>
      </c>
    </row>
    <row r="1242" spans="3:50" ht="15" hidden="1" customHeight="1" x14ac:dyDescent="0.3">
      <c r="C1242" s="40" t="s">
        <v>22</v>
      </c>
      <c r="D1242" s="34" t="s">
        <v>2</v>
      </c>
      <c r="E1242" s="35" t="s">
        <v>2</v>
      </c>
      <c r="F1242" s="41">
        <f>Current!AK1242</f>
        <v>0</v>
      </c>
      <c r="G1242" s="42">
        <f>Current!AL1242</f>
        <v>0</v>
      </c>
      <c r="H1242" s="43">
        <f>Current!AM1242</f>
        <v>0</v>
      </c>
      <c r="I1242" s="41">
        <f>Infrastructure!AT1242</f>
        <v>0</v>
      </c>
      <c r="J1242" s="42">
        <f>Infrastructure!AU1242</f>
        <v>0</v>
      </c>
      <c r="K1242" s="43">
        <f>Infrastructure!AV1242</f>
        <v>0</v>
      </c>
      <c r="L1242" s="41">
        <f>'Allocations-in-Kind'!AK1242</f>
        <v>0</v>
      </c>
      <c r="M1242" s="42">
        <f>'Allocations-in-Kind'!AL1242</f>
        <v>0</v>
      </c>
      <c r="N1242" s="43">
        <f>'Allocations-in-Kind'!AM1242</f>
        <v>0</v>
      </c>
      <c r="O1242" s="41"/>
      <c r="P1242" s="42"/>
      <c r="Q1242" s="43"/>
      <c r="R1242" s="41"/>
      <c r="S1242" s="42"/>
      <c r="T1242" s="43"/>
      <c r="U1242" s="41">
        <f>'ES Breakdown'!AK1242</f>
        <v>0</v>
      </c>
      <c r="V1242" s="42">
        <f>'ES Breakdown'!AL1242</f>
        <v>0</v>
      </c>
      <c r="W1242" s="43">
        <f>'ES Breakdown'!AM1242</f>
        <v>0</v>
      </c>
      <c r="X1242" s="41"/>
      <c r="Y1242" s="42"/>
      <c r="Z1242" s="43"/>
      <c r="AA1242" s="41"/>
      <c r="AB1242" s="42"/>
      <c r="AC1242" s="43"/>
      <c r="AD1242" s="41"/>
      <c r="AE1242" s="42"/>
      <c r="AF1242" s="43"/>
      <c r="AG1242" s="41"/>
      <c r="AH1242" s="42"/>
      <c r="AI1242" s="43"/>
      <c r="AK1242" s="41">
        <f t="shared" si="366"/>
        <v>0</v>
      </c>
      <c r="AL1242" s="42">
        <f t="shared" si="366"/>
        <v>0</v>
      </c>
      <c r="AM1242" s="43">
        <f t="shared" si="366"/>
        <v>0</v>
      </c>
      <c r="AT1242" s="32">
        <f t="shared" si="367"/>
        <v>0</v>
      </c>
      <c r="AV1242" s="23">
        <v>9</v>
      </c>
      <c r="AW1242" s="23">
        <v>16</v>
      </c>
      <c r="AX1242" s="23">
        <f t="shared" si="368"/>
        <v>5</v>
      </c>
    </row>
    <row r="1243" spans="3:50" ht="15" hidden="1" customHeight="1" x14ac:dyDescent="0.3">
      <c r="C1243" s="40" t="s">
        <v>22</v>
      </c>
      <c r="D1243" s="34" t="s">
        <v>2</v>
      </c>
      <c r="E1243" s="35" t="s">
        <v>2</v>
      </c>
      <c r="F1243" s="41">
        <f>Current!AK1243</f>
        <v>0</v>
      </c>
      <c r="G1243" s="42">
        <f>Current!AL1243</f>
        <v>0</v>
      </c>
      <c r="H1243" s="43">
        <f>Current!AM1243</f>
        <v>0</v>
      </c>
      <c r="I1243" s="41">
        <f>Infrastructure!AT1243</f>
        <v>0</v>
      </c>
      <c r="J1243" s="42">
        <f>Infrastructure!AU1243</f>
        <v>0</v>
      </c>
      <c r="K1243" s="43">
        <f>Infrastructure!AV1243</f>
        <v>0</v>
      </c>
      <c r="L1243" s="41">
        <f>'Allocations-in-Kind'!AK1243</f>
        <v>0</v>
      </c>
      <c r="M1243" s="42">
        <f>'Allocations-in-Kind'!AL1243</f>
        <v>0</v>
      </c>
      <c r="N1243" s="43">
        <f>'Allocations-in-Kind'!AM1243</f>
        <v>0</v>
      </c>
      <c r="O1243" s="41"/>
      <c r="P1243" s="42"/>
      <c r="Q1243" s="43"/>
      <c r="R1243" s="41"/>
      <c r="S1243" s="42"/>
      <c r="T1243" s="43"/>
      <c r="U1243" s="41">
        <f>'ES Breakdown'!AK1243</f>
        <v>0</v>
      </c>
      <c r="V1243" s="42">
        <f>'ES Breakdown'!AL1243</f>
        <v>0</v>
      </c>
      <c r="W1243" s="43">
        <f>'ES Breakdown'!AM1243</f>
        <v>0</v>
      </c>
      <c r="X1243" s="41"/>
      <c r="Y1243" s="42"/>
      <c r="Z1243" s="43"/>
      <c r="AA1243" s="41"/>
      <c r="AB1243" s="42"/>
      <c r="AC1243" s="43"/>
      <c r="AD1243" s="41"/>
      <c r="AE1243" s="42"/>
      <c r="AF1243" s="43"/>
      <c r="AG1243" s="41"/>
      <c r="AH1243" s="42"/>
      <c r="AI1243" s="43"/>
      <c r="AK1243" s="41">
        <f t="shared" si="366"/>
        <v>0</v>
      </c>
      <c r="AL1243" s="42">
        <f t="shared" si="366"/>
        <v>0</v>
      </c>
      <c r="AM1243" s="43">
        <f t="shared" si="366"/>
        <v>0</v>
      </c>
      <c r="AT1243" s="32">
        <f t="shared" si="367"/>
        <v>0</v>
      </c>
      <c r="AV1243" s="23">
        <v>9</v>
      </c>
      <c r="AW1243" s="23">
        <v>16</v>
      </c>
      <c r="AX1243" s="23">
        <f t="shared" si="368"/>
        <v>6</v>
      </c>
    </row>
    <row r="1244" spans="3:50" ht="15" hidden="1" customHeight="1" x14ac:dyDescent="0.3">
      <c r="C1244" s="40" t="s">
        <v>22</v>
      </c>
      <c r="D1244" s="34" t="s">
        <v>2</v>
      </c>
      <c r="E1244" s="35" t="s">
        <v>2</v>
      </c>
      <c r="F1244" s="41">
        <f>Current!AK1244</f>
        <v>0</v>
      </c>
      <c r="G1244" s="42">
        <f>Current!AL1244</f>
        <v>0</v>
      </c>
      <c r="H1244" s="43">
        <f>Current!AM1244</f>
        <v>0</v>
      </c>
      <c r="I1244" s="41">
        <f>Infrastructure!AT1244</f>
        <v>0</v>
      </c>
      <c r="J1244" s="42">
        <f>Infrastructure!AU1244</f>
        <v>0</v>
      </c>
      <c r="K1244" s="43">
        <f>Infrastructure!AV1244</f>
        <v>0</v>
      </c>
      <c r="L1244" s="41">
        <f>'Allocations-in-Kind'!AK1244</f>
        <v>0</v>
      </c>
      <c r="M1244" s="42">
        <f>'Allocations-in-Kind'!AL1244</f>
        <v>0</v>
      </c>
      <c r="N1244" s="43">
        <f>'Allocations-in-Kind'!AM1244</f>
        <v>0</v>
      </c>
      <c r="O1244" s="41"/>
      <c r="P1244" s="42"/>
      <c r="Q1244" s="43"/>
      <c r="R1244" s="41"/>
      <c r="S1244" s="42"/>
      <c r="T1244" s="43"/>
      <c r="U1244" s="41">
        <f>'ES Breakdown'!AK1244</f>
        <v>0</v>
      </c>
      <c r="V1244" s="42">
        <f>'ES Breakdown'!AL1244</f>
        <v>0</v>
      </c>
      <c r="W1244" s="43">
        <f>'ES Breakdown'!AM1244</f>
        <v>0</v>
      </c>
      <c r="X1244" s="41"/>
      <c r="Y1244" s="42"/>
      <c r="Z1244" s="43"/>
      <c r="AA1244" s="41"/>
      <c r="AB1244" s="42"/>
      <c r="AC1244" s="43"/>
      <c r="AD1244" s="41"/>
      <c r="AE1244" s="42"/>
      <c r="AF1244" s="43"/>
      <c r="AG1244" s="41"/>
      <c r="AH1244" s="42"/>
      <c r="AI1244" s="43"/>
      <c r="AK1244" s="41">
        <f t="shared" si="366"/>
        <v>0</v>
      </c>
      <c r="AL1244" s="42">
        <f t="shared" si="366"/>
        <v>0</v>
      </c>
      <c r="AM1244" s="43">
        <f t="shared" si="366"/>
        <v>0</v>
      </c>
      <c r="AT1244" s="32">
        <f t="shared" si="367"/>
        <v>0</v>
      </c>
      <c r="AV1244" s="23">
        <v>9</v>
      </c>
      <c r="AW1244" s="23">
        <v>16</v>
      </c>
      <c r="AX1244" s="23">
        <f t="shared" si="368"/>
        <v>7</v>
      </c>
    </row>
    <row r="1245" spans="3:50" ht="15" hidden="1" customHeight="1" x14ac:dyDescent="0.3">
      <c r="C1245" s="40" t="s">
        <v>22</v>
      </c>
      <c r="D1245" s="34" t="s">
        <v>2</v>
      </c>
      <c r="E1245" s="35" t="s">
        <v>2</v>
      </c>
      <c r="F1245" s="41">
        <f>Current!AK1245</f>
        <v>0</v>
      </c>
      <c r="G1245" s="42">
        <f>Current!AL1245</f>
        <v>0</v>
      </c>
      <c r="H1245" s="43">
        <f>Current!AM1245</f>
        <v>0</v>
      </c>
      <c r="I1245" s="41">
        <f>Infrastructure!AT1245</f>
        <v>0</v>
      </c>
      <c r="J1245" s="42">
        <f>Infrastructure!AU1245</f>
        <v>0</v>
      </c>
      <c r="K1245" s="43">
        <f>Infrastructure!AV1245</f>
        <v>0</v>
      </c>
      <c r="L1245" s="41">
        <f>'Allocations-in-Kind'!AK1245</f>
        <v>0</v>
      </c>
      <c r="M1245" s="42">
        <f>'Allocations-in-Kind'!AL1245</f>
        <v>0</v>
      </c>
      <c r="N1245" s="43">
        <f>'Allocations-in-Kind'!AM1245</f>
        <v>0</v>
      </c>
      <c r="O1245" s="41"/>
      <c r="P1245" s="42"/>
      <c r="Q1245" s="43"/>
      <c r="R1245" s="41"/>
      <c r="S1245" s="42"/>
      <c r="T1245" s="43"/>
      <c r="U1245" s="41">
        <f>'ES Breakdown'!AK1245</f>
        <v>0</v>
      </c>
      <c r="V1245" s="42">
        <f>'ES Breakdown'!AL1245</f>
        <v>0</v>
      </c>
      <c r="W1245" s="43">
        <f>'ES Breakdown'!AM1245</f>
        <v>0</v>
      </c>
      <c r="X1245" s="41"/>
      <c r="Y1245" s="42"/>
      <c r="Z1245" s="43"/>
      <c r="AA1245" s="41"/>
      <c r="AB1245" s="42"/>
      <c r="AC1245" s="43"/>
      <c r="AD1245" s="41"/>
      <c r="AE1245" s="42"/>
      <c r="AF1245" s="43"/>
      <c r="AG1245" s="41"/>
      <c r="AH1245" s="42"/>
      <c r="AI1245" s="43"/>
      <c r="AK1245" s="41">
        <f t="shared" si="366"/>
        <v>0</v>
      </c>
      <c r="AL1245" s="42">
        <f t="shared" si="366"/>
        <v>0</v>
      </c>
      <c r="AM1245" s="43">
        <f t="shared" si="366"/>
        <v>0</v>
      </c>
      <c r="AT1245" s="32">
        <f t="shared" si="367"/>
        <v>0</v>
      </c>
      <c r="AV1245" s="23">
        <v>9</v>
      </c>
      <c r="AW1245" s="23">
        <v>16</v>
      </c>
      <c r="AX1245" s="23">
        <f t="shared" si="368"/>
        <v>8</v>
      </c>
    </row>
    <row r="1246" spans="3:50" ht="15" hidden="1" customHeight="1" x14ac:dyDescent="0.3">
      <c r="C1246" s="40" t="s">
        <v>22</v>
      </c>
      <c r="D1246" s="34" t="s">
        <v>2</v>
      </c>
      <c r="E1246" s="35" t="s">
        <v>2</v>
      </c>
      <c r="F1246" s="41">
        <f>Current!AK1246</f>
        <v>0</v>
      </c>
      <c r="G1246" s="42">
        <f>Current!AL1246</f>
        <v>0</v>
      </c>
      <c r="H1246" s="43">
        <f>Current!AM1246</f>
        <v>0</v>
      </c>
      <c r="I1246" s="41">
        <f>Infrastructure!AT1246</f>
        <v>0</v>
      </c>
      <c r="J1246" s="42">
        <f>Infrastructure!AU1246</f>
        <v>0</v>
      </c>
      <c r="K1246" s="43">
        <f>Infrastructure!AV1246</f>
        <v>0</v>
      </c>
      <c r="L1246" s="41">
        <f>'Allocations-in-Kind'!AK1246</f>
        <v>0</v>
      </c>
      <c r="M1246" s="42">
        <f>'Allocations-in-Kind'!AL1246</f>
        <v>0</v>
      </c>
      <c r="N1246" s="43">
        <f>'Allocations-in-Kind'!AM1246</f>
        <v>0</v>
      </c>
      <c r="O1246" s="41"/>
      <c r="P1246" s="42"/>
      <c r="Q1246" s="43"/>
      <c r="R1246" s="41"/>
      <c r="S1246" s="42"/>
      <c r="T1246" s="43"/>
      <c r="U1246" s="41">
        <f>'ES Breakdown'!AK1246</f>
        <v>0</v>
      </c>
      <c r="V1246" s="42">
        <f>'ES Breakdown'!AL1246</f>
        <v>0</v>
      </c>
      <c r="W1246" s="43">
        <f>'ES Breakdown'!AM1246</f>
        <v>0</v>
      </c>
      <c r="X1246" s="41"/>
      <c r="Y1246" s="42"/>
      <c r="Z1246" s="43"/>
      <c r="AA1246" s="41"/>
      <c r="AB1246" s="42"/>
      <c r="AC1246" s="43"/>
      <c r="AD1246" s="41"/>
      <c r="AE1246" s="42"/>
      <c r="AF1246" s="43"/>
      <c r="AG1246" s="41"/>
      <c r="AH1246" s="42"/>
      <c r="AI1246" s="43"/>
      <c r="AK1246" s="41">
        <f t="shared" si="366"/>
        <v>0</v>
      </c>
      <c r="AL1246" s="42">
        <f t="shared" si="366"/>
        <v>0</v>
      </c>
      <c r="AM1246" s="43">
        <f t="shared" si="366"/>
        <v>0</v>
      </c>
      <c r="AT1246" s="32">
        <f t="shared" si="367"/>
        <v>0</v>
      </c>
      <c r="AV1246" s="23">
        <v>9</v>
      </c>
      <c r="AW1246" s="23">
        <v>16</v>
      </c>
      <c r="AX1246" s="23">
        <f t="shared" si="368"/>
        <v>9</v>
      </c>
    </row>
    <row r="1247" spans="3:50" ht="15" hidden="1" customHeight="1" x14ac:dyDescent="0.3">
      <c r="C1247" s="40" t="s">
        <v>22</v>
      </c>
      <c r="D1247" s="34" t="s">
        <v>2</v>
      </c>
      <c r="E1247" s="35" t="s">
        <v>2</v>
      </c>
      <c r="F1247" s="41">
        <f>Current!AK1247</f>
        <v>0</v>
      </c>
      <c r="G1247" s="42">
        <f>Current!AL1247</f>
        <v>0</v>
      </c>
      <c r="H1247" s="43">
        <f>Current!AM1247</f>
        <v>0</v>
      </c>
      <c r="I1247" s="41">
        <f>Infrastructure!AT1247</f>
        <v>0</v>
      </c>
      <c r="J1247" s="42">
        <f>Infrastructure!AU1247</f>
        <v>0</v>
      </c>
      <c r="K1247" s="43">
        <f>Infrastructure!AV1247</f>
        <v>0</v>
      </c>
      <c r="L1247" s="41">
        <f>'Allocations-in-Kind'!AK1247</f>
        <v>0</v>
      </c>
      <c r="M1247" s="42">
        <f>'Allocations-in-Kind'!AL1247</f>
        <v>0</v>
      </c>
      <c r="N1247" s="43">
        <f>'Allocations-in-Kind'!AM1247</f>
        <v>0</v>
      </c>
      <c r="O1247" s="41"/>
      <c r="P1247" s="42"/>
      <c r="Q1247" s="43"/>
      <c r="R1247" s="41"/>
      <c r="S1247" s="42"/>
      <c r="T1247" s="43"/>
      <c r="U1247" s="41">
        <f>'ES Breakdown'!AK1247</f>
        <v>0</v>
      </c>
      <c r="V1247" s="42">
        <f>'ES Breakdown'!AL1247</f>
        <v>0</v>
      </c>
      <c r="W1247" s="43">
        <f>'ES Breakdown'!AM1247</f>
        <v>0</v>
      </c>
      <c r="X1247" s="41"/>
      <c r="Y1247" s="42"/>
      <c r="Z1247" s="43"/>
      <c r="AA1247" s="41"/>
      <c r="AB1247" s="42"/>
      <c r="AC1247" s="43"/>
      <c r="AD1247" s="41"/>
      <c r="AE1247" s="42"/>
      <c r="AF1247" s="43"/>
      <c r="AG1247" s="41"/>
      <c r="AH1247" s="42"/>
      <c r="AI1247" s="43"/>
      <c r="AK1247" s="41">
        <f t="shared" si="366"/>
        <v>0</v>
      </c>
      <c r="AL1247" s="42">
        <f t="shared" si="366"/>
        <v>0</v>
      </c>
      <c r="AM1247" s="43">
        <f t="shared" si="366"/>
        <v>0</v>
      </c>
      <c r="AT1247" s="32">
        <f t="shared" si="367"/>
        <v>0</v>
      </c>
      <c r="AV1247" s="23">
        <v>9</v>
      </c>
      <c r="AW1247" s="23">
        <v>16</v>
      </c>
      <c r="AX1247" s="23">
        <f t="shared" si="368"/>
        <v>10</v>
      </c>
    </row>
    <row r="1248" spans="3:50" ht="15" hidden="1" customHeight="1" x14ac:dyDescent="0.3">
      <c r="C1248" s="40" t="s">
        <v>23</v>
      </c>
      <c r="D1248" s="34" t="s">
        <v>2</v>
      </c>
      <c r="E1248" s="35" t="s">
        <v>2</v>
      </c>
      <c r="F1248" s="41">
        <f>Current!AK1248</f>
        <v>0</v>
      </c>
      <c r="G1248" s="42">
        <f>Current!AL1248</f>
        <v>0</v>
      </c>
      <c r="H1248" s="43">
        <f>Current!AM1248</f>
        <v>0</v>
      </c>
      <c r="I1248" s="41">
        <f>Infrastructure!AT1248</f>
        <v>0</v>
      </c>
      <c r="J1248" s="42">
        <f>Infrastructure!AU1248</f>
        <v>0</v>
      </c>
      <c r="K1248" s="43">
        <f>Infrastructure!AV1248</f>
        <v>0</v>
      </c>
      <c r="L1248" s="41">
        <f>'Allocations-in-Kind'!AK1248</f>
        <v>0</v>
      </c>
      <c r="M1248" s="42">
        <f>'Allocations-in-Kind'!AL1248</f>
        <v>0</v>
      </c>
      <c r="N1248" s="43">
        <f>'Allocations-in-Kind'!AM1248</f>
        <v>0</v>
      </c>
      <c r="O1248" s="41"/>
      <c r="P1248" s="42"/>
      <c r="Q1248" s="43"/>
      <c r="R1248" s="41"/>
      <c r="S1248" s="42"/>
      <c r="T1248" s="43"/>
      <c r="U1248" s="41">
        <f>'ES Breakdown'!AK1248</f>
        <v>0</v>
      </c>
      <c r="V1248" s="42">
        <f>'ES Breakdown'!AL1248</f>
        <v>0</v>
      </c>
      <c r="W1248" s="43">
        <f>'ES Breakdown'!AM1248</f>
        <v>0</v>
      </c>
      <c r="X1248" s="41"/>
      <c r="Y1248" s="42"/>
      <c r="Z1248" s="43"/>
      <c r="AA1248" s="41"/>
      <c r="AB1248" s="42"/>
      <c r="AC1248" s="43"/>
      <c r="AD1248" s="41"/>
      <c r="AE1248" s="42"/>
      <c r="AF1248" s="43"/>
      <c r="AG1248" s="41"/>
      <c r="AH1248" s="42"/>
      <c r="AI1248" s="43"/>
      <c r="AK1248" s="41">
        <f t="shared" si="366"/>
        <v>0</v>
      </c>
      <c r="AL1248" s="42">
        <f t="shared" si="366"/>
        <v>0</v>
      </c>
      <c r="AM1248" s="43">
        <f t="shared" si="366"/>
        <v>0</v>
      </c>
      <c r="AT1248" s="32">
        <f t="shared" si="367"/>
        <v>0</v>
      </c>
      <c r="AV1248" s="23">
        <v>9</v>
      </c>
      <c r="AW1248" s="23">
        <v>17</v>
      </c>
      <c r="AX1248" s="23">
        <f t="shared" si="368"/>
        <v>1</v>
      </c>
    </row>
    <row r="1249" spans="3:50" ht="15" hidden="1" customHeight="1" x14ac:dyDescent="0.3">
      <c r="C1249" s="50" t="str">
        <f>IF(LEN(E1248)&lt;1,"","Total: " &amp; LEFT(E1248,LEN(E1248)-21) &amp; "Municipalities")</f>
        <v/>
      </c>
      <c r="D1249" s="51"/>
      <c r="E1249" s="52"/>
      <c r="F1249" s="53">
        <f>Current!AK1249</f>
        <v>0</v>
      </c>
      <c r="G1249" s="54">
        <f>Current!AL1249</f>
        <v>0</v>
      </c>
      <c r="H1249" s="55">
        <f>Current!AM1249</f>
        <v>0</v>
      </c>
      <c r="I1249" s="53">
        <f>Infrastructure!AT1249</f>
        <v>0</v>
      </c>
      <c r="J1249" s="54">
        <f>Infrastructure!AU1249</f>
        <v>0</v>
      </c>
      <c r="K1249" s="55">
        <f>Infrastructure!AV1249</f>
        <v>0</v>
      </c>
      <c r="L1249" s="53">
        <f>'Allocations-in-Kind'!AK1249</f>
        <v>0</v>
      </c>
      <c r="M1249" s="54">
        <f>'Allocations-in-Kind'!AL1249</f>
        <v>0</v>
      </c>
      <c r="N1249" s="55">
        <f>'Allocations-in-Kind'!AM1249</f>
        <v>0</v>
      </c>
      <c r="O1249" s="53">
        <f t="shared" ref="O1249:AI1249" si="369">SUM(O1238:O1248)</f>
        <v>0</v>
      </c>
      <c r="P1249" s="54">
        <f t="shared" si="369"/>
        <v>0</v>
      </c>
      <c r="Q1249" s="55">
        <f t="shared" si="369"/>
        <v>0</v>
      </c>
      <c r="R1249" s="53">
        <f t="shared" si="369"/>
        <v>0</v>
      </c>
      <c r="S1249" s="54">
        <f t="shared" si="369"/>
        <v>0</v>
      </c>
      <c r="T1249" s="55">
        <f t="shared" si="369"/>
        <v>0</v>
      </c>
      <c r="U1249" s="53">
        <f t="shared" si="369"/>
        <v>0</v>
      </c>
      <c r="V1249" s="54">
        <f t="shared" si="369"/>
        <v>0</v>
      </c>
      <c r="W1249" s="55">
        <f t="shared" si="369"/>
        <v>0</v>
      </c>
      <c r="X1249" s="53">
        <f t="shared" si="369"/>
        <v>0</v>
      </c>
      <c r="Y1249" s="54">
        <f t="shared" si="369"/>
        <v>0</v>
      </c>
      <c r="Z1249" s="55">
        <f t="shared" si="369"/>
        <v>0</v>
      </c>
      <c r="AA1249" s="53">
        <f t="shared" si="369"/>
        <v>0</v>
      </c>
      <c r="AB1249" s="54">
        <f t="shared" si="369"/>
        <v>0</v>
      </c>
      <c r="AC1249" s="55">
        <f t="shared" si="369"/>
        <v>0</v>
      </c>
      <c r="AD1249" s="53">
        <f t="shared" si="369"/>
        <v>0</v>
      </c>
      <c r="AE1249" s="54">
        <f t="shared" si="369"/>
        <v>0</v>
      </c>
      <c r="AF1249" s="55">
        <f t="shared" si="369"/>
        <v>0</v>
      </c>
      <c r="AG1249" s="53">
        <f t="shared" si="369"/>
        <v>0</v>
      </c>
      <c r="AH1249" s="54">
        <f t="shared" si="369"/>
        <v>0</v>
      </c>
      <c r="AI1249" s="55">
        <f t="shared" si="369"/>
        <v>0</v>
      </c>
      <c r="AK1249" s="53">
        <f>SUM(AK1238:AK1248)</f>
        <v>0</v>
      </c>
      <c r="AL1249" s="54">
        <f>SUM(AL1238:AL1248)</f>
        <v>0</v>
      </c>
      <c r="AM1249" s="55">
        <f>SUM(AM1238:AM1248)</f>
        <v>0</v>
      </c>
      <c r="AT1249" s="32">
        <f>IF(SUM(AT1238:AT1248)=0,0,1)</f>
        <v>0</v>
      </c>
    </row>
    <row r="1250" spans="3:50" ht="15" hidden="1" customHeight="1" x14ac:dyDescent="0.3">
      <c r="C1250" s="40"/>
      <c r="D1250" s="34"/>
      <c r="E1250" s="35"/>
      <c r="F1250" s="41">
        <f>Current!AK1250</f>
        <v>0</v>
      </c>
      <c r="G1250" s="42">
        <f>Current!AL1250</f>
        <v>0</v>
      </c>
      <c r="H1250" s="43">
        <f>Current!AM1250</f>
        <v>0</v>
      </c>
      <c r="I1250" s="41">
        <f>Infrastructure!AT1250</f>
        <v>0</v>
      </c>
      <c r="J1250" s="42">
        <f>Infrastructure!AU1250</f>
        <v>0</v>
      </c>
      <c r="K1250" s="43">
        <f>Infrastructure!AV1250</f>
        <v>0</v>
      </c>
      <c r="L1250" s="41">
        <f>'Allocations-in-Kind'!AK1250</f>
        <v>0</v>
      </c>
      <c r="M1250" s="42">
        <f>'Allocations-in-Kind'!AL1250</f>
        <v>0</v>
      </c>
      <c r="N1250" s="43">
        <f>'Allocations-in-Kind'!AM1250</f>
        <v>0</v>
      </c>
      <c r="O1250" s="41"/>
      <c r="P1250" s="42"/>
      <c r="Q1250" s="43"/>
      <c r="R1250" s="41"/>
      <c r="S1250" s="42"/>
      <c r="T1250" s="43"/>
      <c r="U1250" s="41"/>
      <c r="V1250" s="42"/>
      <c r="W1250" s="43"/>
      <c r="X1250" s="41"/>
      <c r="Y1250" s="42"/>
      <c r="Z1250" s="43"/>
      <c r="AA1250" s="41"/>
      <c r="AB1250" s="42"/>
      <c r="AC1250" s="43"/>
      <c r="AD1250" s="41"/>
      <c r="AE1250" s="42"/>
      <c r="AF1250" s="43"/>
      <c r="AG1250" s="41"/>
      <c r="AH1250" s="42"/>
      <c r="AI1250" s="43"/>
      <c r="AK1250" s="41"/>
      <c r="AL1250" s="42"/>
      <c r="AM1250" s="43"/>
      <c r="AT1250" s="32">
        <f>IF(AT1249=0,0,1)</f>
        <v>0</v>
      </c>
    </row>
    <row r="1251" spans="3:50" ht="15" hidden="1" customHeight="1" x14ac:dyDescent="0.3">
      <c r="C1251" s="40" t="s">
        <v>22</v>
      </c>
      <c r="D1251" s="34" t="s">
        <v>2</v>
      </c>
      <c r="E1251" s="35" t="s">
        <v>2</v>
      </c>
      <c r="F1251" s="41">
        <f>Current!AK1251</f>
        <v>0</v>
      </c>
      <c r="G1251" s="42">
        <f>Current!AL1251</f>
        <v>0</v>
      </c>
      <c r="H1251" s="43">
        <f>Current!AM1251</f>
        <v>0</v>
      </c>
      <c r="I1251" s="41">
        <f>Infrastructure!AT1251</f>
        <v>0</v>
      </c>
      <c r="J1251" s="42">
        <f>Infrastructure!AU1251</f>
        <v>0</v>
      </c>
      <c r="K1251" s="43">
        <f>Infrastructure!AV1251</f>
        <v>0</v>
      </c>
      <c r="L1251" s="41">
        <f>'Allocations-in-Kind'!AK1251</f>
        <v>0</v>
      </c>
      <c r="M1251" s="42">
        <f>'Allocations-in-Kind'!AL1251</f>
        <v>0</v>
      </c>
      <c r="N1251" s="43">
        <f>'Allocations-in-Kind'!AM1251</f>
        <v>0</v>
      </c>
      <c r="O1251" s="41"/>
      <c r="P1251" s="42"/>
      <c r="Q1251" s="43"/>
      <c r="R1251" s="41"/>
      <c r="S1251" s="42"/>
      <c r="T1251" s="43"/>
      <c r="U1251" s="41">
        <f>'ES Breakdown'!AK1251</f>
        <v>0</v>
      </c>
      <c r="V1251" s="42">
        <f>'ES Breakdown'!AL1251</f>
        <v>0</v>
      </c>
      <c r="W1251" s="43">
        <f>'ES Breakdown'!AM1251</f>
        <v>0</v>
      </c>
      <c r="X1251" s="41"/>
      <c r="Y1251" s="42"/>
      <c r="Z1251" s="43"/>
      <c r="AA1251" s="41"/>
      <c r="AB1251" s="42"/>
      <c r="AC1251" s="43"/>
      <c r="AD1251" s="41"/>
      <c r="AE1251" s="42"/>
      <c r="AF1251" s="43"/>
      <c r="AG1251" s="41"/>
      <c r="AH1251" s="42"/>
      <c r="AI1251" s="43"/>
      <c r="AK1251" s="41">
        <f t="shared" ref="AK1251:AM1261" si="370">F1251+I1251+L1251+O1251+R1251+U1251+X1251+AA1251+AD1251+AG1251</f>
        <v>0</v>
      </c>
      <c r="AL1251" s="42">
        <f t="shared" si="370"/>
        <v>0</v>
      </c>
      <c r="AM1251" s="43">
        <f t="shared" si="370"/>
        <v>0</v>
      </c>
      <c r="AT1251" s="32">
        <f>IF(LEN(E1251)&lt;2,0,1)</f>
        <v>0</v>
      </c>
      <c r="AV1251" s="23">
        <v>9</v>
      </c>
      <c r="AW1251" s="23">
        <v>18</v>
      </c>
      <c r="AX1251" s="23">
        <v>1</v>
      </c>
    </row>
    <row r="1252" spans="3:50" ht="15" hidden="1" customHeight="1" x14ac:dyDescent="0.3">
      <c r="C1252" s="40" t="s">
        <v>22</v>
      </c>
      <c r="D1252" s="34" t="s">
        <v>2</v>
      </c>
      <c r="E1252" s="35" t="s">
        <v>2</v>
      </c>
      <c r="F1252" s="41">
        <f>Current!AK1252</f>
        <v>0</v>
      </c>
      <c r="G1252" s="42">
        <f>Current!AL1252</f>
        <v>0</v>
      </c>
      <c r="H1252" s="43">
        <f>Current!AM1252</f>
        <v>0</v>
      </c>
      <c r="I1252" s="41">
        <f>Infrastructure!AT1252</f>
        <v>0</v>
      </c>
      <c r="J1252" s="42">
        <f>Infrastructure!AU1252</f>
        <v>0</v>
      </c>
      <c r="K1252" s="43">
        <f>Infrastructure!AV1252</f>
        <v>0</v>
      </c>
      <c r="L1252" s="41">
        <f>'Allocations-in-Kind'!AK1252</f>
        <v>0</v>
      </c>
      <c r="M1252" s="42">
        <f>'Allocations-in-Kind'!AL1252</f>
        <v>0</v>
      </c>
      <c r="N1252" s="43">
        <f>'Allocations-in-Kind'!AM1252</f>
        <v>0</v>
      </c>
      <c r="O1252" s="41"/>
      <c r="P1252" s="42"/>
      <c r="Q1252" s="43"/>
      <c r="R1252" s="41"/>
      <c r="S1252" s="42"/>
      <c r="T1252" s="43"/>
      <c r="U1252" s="41">
        <f>'ES Breakdown'!AK1252</f>
        <v>0</v>
      </c>
      <c r="V1252" s="42">
        <f>'ES Breakdown'!AL1252</f>
        <v>0</v>
      </c>
      <c r="W1252" s="43">
        <f>'ES Breakdown'!AM1252</f>
        <v>0</v>
      </c>
      <c r="X1252" s="41"/>
      <c r="Y1252" s="42"/>
      <c r="Z1252" s="43"/>
      <c r="AA1252" s="41"/>
      <c r="AB1252" s="42"/>
      <c r="AC1252" s="43"/>
      <c r="AD1252" s="41"/>
      <c r="AE1252" s="42"/>
      <c r="AF1252" s="43"/>
      <c r="AG1252" s="41"/>
      <c r="AH1252" s="42"/>
      <c r="AI1252" s="43"/>
      <c r="AK1252" s="41">
        <f t="shared" si="370"/>
        <v>0</v>
      </c>
      <c r="AL1252" s="42">
        <f t="shared" si="370"/>
        <v>0</v>
      </c>
      <c r="AM1252" s="43">
        <f t="shared" si="370"/>
        <v>0</v>
      </c>
      <c r="AT1252" s="32">
        <f t="shared" ref="AT1252:AT1261" si="371">IF(LEN(E1252)&lt;2,0,1)</f>
        <v>0</v>
      </c>
      <c r="AV1252" s="23">
        <v>9</v>
      </c>
      <c r="AW1252" s="23">
        <v>18</v>
      </c>
      <c r="AX1252" s="23">
        <f>IF(AW1252=AW1251,AX1251+1,1)</f>
        <v>2</v>
      </c>
    </row>
    <row r="1253" spans="3:50" ht="15" hidden="1" customHeight="1" x14ac:dyDescent="0.3">
      <c r="C1253" s="40" t="s">
        <v>22</v>
      </c>
      <c r="D1253" s="34" t="s">
        <v>2</v>
      </c>
      <c r="E1253" s="35" t="s">
        <v>2</v>
      </c>
      <c r="F1253" s="41">
        <f>Current!AK1253</f>
        <v>0</v>
      </c>
      <c r="G1253" s="42">
        <f>Current!AL1253</f>
        <v>0</v>
      </c>
      <c r="H1253" s="43">
        <f>Current!AM1253</f>
        <v>0</v>
      </c>
      <c r="I1253" s="41">
        <f>Infrastructure!AT1253</f>
        <v>0</v>
      </c>
      <c r="J1253" s="42">
        <f>Infrastructure!AU1253</f>
        <v>0</v>
      </c>
      <c r="K1253" s="43">
        <f>Infrastructure!AV1253</f>
        <v>0</v>
      </c>
      <c r="L1253" s="41">
        <f>'Allocations-in-Kind'!AK1253</f>
        <v>0</v>
      </c>
      <c r="M1253" s="42">
        <f>'Allocations-in-Kind'!AL1253</f>
        <v>0</v>
      </c>
      <c r="N1253" s="43">
        <f>'Allocations-in-Kind'!AM1253</f>
        <v>0</v>
      </c>
      <c r="O1253" s="41"/>
      <c r="P1253" s="42"/>
      <c r="Q1253" s="43"/>
      <c r="R1253" s="41"/>
      <c r="S1253" s="42"/>
      <c r="T1253" s="43"/>
      <c r="U1253" s="41">
        <f>'ES Breakdown'!AK1253</f>
        <v>0</v>
      </c>
      <c r="V1253" s="42">
        <f>'ES Breakdown'!AL1253</f>
        <v>0</v>
      </c>
      <c r="W1253" s="43">
        <f>'ES Breakdown'!AM1253</f>
        <v>0</v>
      </c>
      <c r="X1253" s="41"/>
      <c r="Y1253" s="42"/>
      <c r="Z1253" s="43"/>
      <c r="AA1253" s="41"/>
      <c r="AB1253" s="42"/>
      <c r="AC1253" s="43"/>
      <c r="AD1253" s="41"/>
      <c r="AE1253" s="42"/>
      <c r="AF1253" s="43"/>
      <c r="AG1253" s="41"/>
      <c r="AH1253" s="42"/>
      <c r="AI1253" s="43"/>
      <c r="AK1253" s="41">
        <f t="shared" si="370"/>
        <v>0</v>
      </c>
      <c r="AL1253" s="42">
        <f t="shared" si="370"/>
        <v>0</v>
      </c>
      <c r="AM1253" s="43">
        <f t="shared" si="370"/>
        <v>0</v>
      </c>
      <c r="AT1253" s="32">
        <f t="shared" si="371"/>
        <v>0</v>
      </c>
      <c r="AV1253" s="23">
        <v>9</v>
      </c>
      <c r="AW1253" s="23">
        <v>18</v>
      </c>
      <c r="AX1253" s="23">
        <f t="shared" ref="AX1253:AX1261" si="372">IF(AW1253=AW1252,AX1252+1,1)</f>
        <v>3</v>
      </c>
    </row>
    <row r="1254" spans="3:50" ht="15" hidden="1" customHeight="1" x14ac:dyDescent="0.3">
      <c r="C1254" s="40" t="s">
        <v>22</v>
      </c>
      <c r="D1254" s="34" t="s">
        <v>2</v>
      </c>
      <c r="E1254" s="35" t="s">
        <v>2</v>
      </c>
      <c r="F1254" s="41">
        <f>Current!AK1254</f>
        <v>0</v>
      </c>
      <c r="G1254" s="42">
        <f>Current!AL1254</f>
        <v>0</v>
      </c>
      <c r="H1254" s="43">
        <f>Current!AM1254</f>
        <v>0</v>
      </c>
      <c r="I1254" s="41">
        <f>Infrastructure!AT1254</f>
        <v>0</v>
      </c>
      <c r="J1254" s="42">
        <f>Infrastructure!AU1254</f>
        <v>0</v>
      </c>
      <c r="K1254" s="43">
        <f>Infrastructure!AV1254</f>
        <v>0</v>
      </c>
      <c r="L1254" s="41">
        <f>'Allocations-in-Kind'!AK1254</f>
        <v>0</v>
      </c>
      <c r="M1254" s="42">
        <f>'Allocations-in-Kind'!AL1254</f>
        <v>0</v>
      </c>
      <c r="N1254" s="43">
        <f>'Allocations-in-Kind'!AM1254</f>
        <v>0</v>
      </c>
      <c r="O1254" s="41"/>
      <c r="P1254" s="42"/>
      <c r="Q1254" s="43"/>
      <c r="R1254" s="41"/>
      <c r="S1254" s="42"/>
      <c r="T1254" s="43"/>
      <c r="U1254" s="41">
        <f>'ES Breakdown'!AK1254</f>
        <v>0</v>
      </c>
      <c r="V1254" s="42">
        <f>'ES Breakdown'!AL1254</f>
        <v>0</v>
      </c>
      <c r="W1254" s="43">
        <f>'ES Breakdown'!AM1254</f>
        <v>0</v>
      </c>
      <c r="X1254" s="41"/>
      <c r="Y1254" s="42"/>
      <c r="Z1254" s="43"/>
      <c r="AA1254" s="41"/>
      <c r="AB1254" s="42"/>
      <c r="AC1254" s="43"/>
      <c r="AD1254" s="41"/>
      <c r="AE1254" s="42"/>
      <c r="AF1254" s="43"/>
      <c r="AG1254" s="41"/>
      <c r="AH1254" s="42"/>
      <c r="AI1254" s="43"/>
      <c r="AK1254" s="41">
        <f t="shared" si="370"/>
        <v>0</v>
      </c>
      <c r="AL1254" s="42">
        <f t="shared" si="370"/>
        <v>0</v>
      </c>
      <c r="AM1254" s="43">
        <f t="shared" si="370"/>
        <v>0</v>
      </c>
      <c r="AT1254" s="32">
        <f t="shared" si="371"/>
        <v>0</v>
      </c>
      <c r="AV1254" s="23">
        <v>9</v>
      </c>
      <c r="AW1254" s="23">
        <v>18</v>
      </c>
      <c r="AX1254" s="23">
        <f t="shared" si="372"/>
        <v>4</v>
      </c>
    </row>
    <row r="1255" spans="3:50" ht="15" hidden="1" customHeight="1" x14ac:dyDescent="0.3">
      <c r="C1255" s="40" t="s">
        <v>22</v>
      </c>
      <c r="D1255" s="34" t="s">
        <v>2</v>
      </c>
      <c r="E1255" s="35" t="s">
        <v>2</v>
      </c>
      <c r="F1255" s="41">
        <f>Current!AK1255</f>
        <v>0</v>
      </c>
      <c r="G1255" s="42">
        <f>Current!AL1255</f>
        <v>0</v>
      </c>
      <c r="H1255" s="43">
        <f>Current!AM1255</f>
        <v>0</v>
      </c>
      <c r="I1255" s="41">
        <f>Infrastructure!AT1255</f>
        <v>0</v>
      </c>
      <c r="J1255" s="42">
        <f>Infrastructure!AU1255</f>
        <v>0</v>
      </c>
      <c r="K1255" s="43">
        <f>Infrastructure!AV1255</f>
        <v>0</v>
      </c>
      <c r="L1255" s="41">
        <f>'Allocations-in-Kind'!AK1255</f>
        <v>0</v>
      </c>
      <c r="M1255" s="42">
        <f>'Allocations-in-Kind'!AL1255</f>
        <v>0</v>
      </c>
      <c r="N1255" s="43">
        <f>'Allocations-in-Kind'!AM1255</f>
        <v>0</v>
      </c>
      <c r="O1255" s="41"/>
      <c r="P1255" s="42"/>
      <c r="Q1255" s="43"/>
      <c r="R1255" s="41"/>
      <c r="S1255" s="42"/>
      <c r="T1255" s="43"/>
      <c r="U1255" s="41">
        <f>'ES Breakdown'!AK1255</f>
        <v>0</v>
      </c>
      <c r="V1255" s="42">
        <f>'ES Breakdown'!AL1255</f>
        <v>0</v>
      </c>
      <c r="W1255" s="43">
        <f>'ES Breakdown'!AM1255</f>
        <v>0</v>
      </c>
      <c r="X1255" s="41"/>
      <c r="Y1255" s="42"/>
      <c r="Z1255" s="43"/>
      <c r="AA1255" s="41"/>
      <c r="AB1255" s="42"/>
      <c r="AC1255" s="43"/>
      <c r="AD1255" s="41"/>
      <c r="AE1255" s="42"/>
      <c r="AF1255" s="43"/>
      <c r="AG1255" s="41"/>
      <c r="AH1255" s="42"/>
      <c r="AI1255" s="43"/>
      <c r="AK1255" s="41">
        <f t="shared" si="370"/>
        <v>0</v>
      </c>
      <c r="AL1255" s="42">
        <f t="shared" si="370"/>
        <v>0</v>
      </c>
      <c r="AM1255" s="43">
        <f t="shared" si="370"/>
        <v>0</v>
      </c>
      <c r="AT1255" s="32">
        <f t="shared" si="371"/>
        <v>0</v>
      </c>
      <c r="AV1255" s="23">
        <v>9</v>
      </c>
      <c r="AW1255" s="23">
        <v>18</v>
      </c>
      <c r="AX1255" s="23">
        <f t="shared" si="372"/>
        <v>5</v>
      </c>
    </row>
    <row r="1256" spans="3:50" ht="15" hidden="1" customHeight="1" x14ac:dyDescent="0.3">
      <c r="C1256" s="40" t="s">
        <v>22</v>
      </c>
      <c r="D1256" s="34" t="s">
        <v>2</v>
      </c>
      <c r="E1256" s="35" t="s">
        <v>2</v>
      </c>
      <c r="F1256" s="41">
        <f>Current!AK1256</f>
        <v>0</v>
      </c>
      <c r="G1256" s="42">
        <f>Current!AL1256</f>
        <v>0</v>
      </c>
      <c r="H1256" s="43">
        <f>Current!AM1256</f>
        <v>0</v>
      </c>
      <c r="I1256" s="41">
        <f>Infrastructure!AT1256</f>
        <v>0</v>
      </c>
      <c r="J1256" s="42">
        <f>Infrastructure!AU1256</f>
        <v>0</v>
      </c>
      <c r="K1256" s="43">
        <f>Infrastructure!AV1256</f>
        <v>0</v>
      </c>
      <c r="L1256" s="41">
        <f>'Allocations-in-Kind'!AK1256</f>
        <v>0</v>
      </c>
      <c r="M1256" s="42">
        <f>'Allocations-in-Kind'!AL1256</f>
        <v>0</v>
      </c>
      <c r="N1256" s="43">
        <f>'Allocations-in-Kind'!AM1256</f>
        <v>0</v>
      </c>
      <c r="O1256" s="41"/>
      <c r="P1256" s="42"/>
      <c r="Q1256" s="43"/>
      <c r="R1256" s="41"/>
      <c r="S1256" s="42"/>
      <c r="T1256" s="43"/>
      <c r="U1256" s="41">
        <f>'ES Breakdown'!AK1256</f>
        <v>0</v>
      </c>
      <c r="V1256" s="42">
        <f>'ES Breakdown'!AL1256</f>
        <v>0</v>
      </c>
      <c r="W1256" s="43">
        <f>'ES Breakdown'!AM1256</f>
        <v>0</v>
      </c>
      <c r="X1256" s="41"/>
      <c r="Y1256" s="42"/>
      <c r="Z1256" s="43"/>
      <c r="AA1256" s="41"/>
      <c r="AB1256" s="42"/>
      <c r="AC1256" s="43"/>
      <c r="AD1256" s="41"/>
      <c r="AE1256" s="42"/>
      <c r="AF1256" s="43"/>
      <c r="AG1256" s="41"/>
      <c r="AH1256" s="42"/>
      <c r="AI1256" s="43"/>
      <c r="AK1256" s="41">
        <f t="shared" si="370"/>
        <v>0</v>
      </c>
      <c r="AL1256" s="42">
        <f t="shared" si="370"/>
        <v>0</v>
      </c>
      <c r="AM1256" s="43">
        <f t="shared" si="370"/>
        <v>0</v>
      </c>
      <c r="AT1256" s="32">
        <f t="shared" si="371"/>
        <v>0</v>
      </c>
      <c r="AV1256" s="23">
        <v>9</v>
      </c>
      <c r="AW1256" s="23">
        <v>18</v>
      </c>
      <c r="AX1256" s="23">
        <f t="shared" si="372"/>
        <v>6</v>
      </c>
    </row>
    <row r="1257" spans="3:50" ht="15" hidden="1" customHeight="1" x14ac:dyDescent="0.3">
      <c r="C1257" s="40" t="s">
        <v>22</v>
      </c>
      <c r="D1257" s="34" t="s">
        <v>2</v>
      </c>
      <c r="E1257" s="35" t="s">
        <v>2</v>
      </c>
      <c r="F1257" s="41">
        <f>Current!AK1257</f>
        <v>0</v>
      </c>
      <c r="G1257" s="42">
        <f>Current!AL1257</f>
        <v>0</v>
      </c>
      <c r="H1257" s="43">
        <f>Current!AM1257</f>
        <v>0</v>
      </c>
      <c r="I1257" s="41">
        <f>Infrastructure!AT1257</f>
        <v>0</v>
      </c>
      <c r="J1257" s="42">
        <f>Infrastructure!AU1257</f>
        <v>0</v>
      </c>
      <c r="K1257" s="43">
        <f>Infrastructure!AV1257</f>
        <v>0</v>
      </c>
      <c r="L1257" s="41">
        <f>'Allocations-in-Kind'!AK1257</f>
        <v>0</v>
      </c>
      <c r="M1257" s="42">
        <f>'Allocations-in-Kind'!AL1257</f>
        <v>0</v>
      </c>
      <c r="N1257" s="43">
        <f>'Allocations-in-Kind'!AM1257</f>
        <v>0</v>
      </c>
      <c r="O1257" s="41"/>
      <c r="P1257" s="42"/>
      <c r="Q1257" s="43"/>
      <c r="R1257" s="41"/>
      <c r="S1257" s="42"/>
      <c r="T1257" s="43"/>
      <c r="U1257" s="41">
        <f>'ES Breakdown'!AK1257</f>
        <v>0</v>
      </c>
      <c r="V1257" s="42">
        <f>'ES Breakdown'!AL1257</f>
        <v>0</v>
      </c>
      <c r="W1257" s="43">
        <f>'ES Breakdown'!AM1257</f>
        <v>0</v>
      </c>
      <c r="X1257" s="41"/>
      <c r="Y1257" s="42"/>
      <c r="Z1257" s="43"/>
      <c r="AA1257" s="41"/>
      <c r="AB1257" s="42"/>
      <c r="AC1257" s="43"/>
      <c r="AD1257" s="41"/>
      <c r="AE1257" s="42"/>
      <c r="AF1257" s="43"/>
      <c r="AG1257" s="41"/>
      <c r="AH1257" s="42"/>
      <c r="AI1257" s="43"/>
      <c r="AK1257" s="41">
        <f t="shared" si="370"/>
        <v>0</v>
      </c>
      <c r="AL1257" s="42">
        <f t="shared" si="370"/>
        <v>0</v>
      </c>
      <c r="AM1257" s="43">
        <f t="shared" si="370"/>
        <v>0</v>
      </c>
      <c r="AT1257" s="32">
        <f t="shared" si="371"/>
        <v>0</v>
      </c>
      <c r="AV1257" s="23">
        <v>9</v>
      </c>
      <c r="AW1257" s="23">
        <v>18</v>
      </c>
      <c r="AX1257" s="23">
        <f t="shared" si="372"/>
        <v>7</v>
      </c>
    </row>
    <row r="1258" spans="3:50" ht="15" hidden="1" customHeight="1" x14ac:dyDescent="0.3">
      <c r="C1258" s="40" t="s">
        <v>22</v>
      </c>
      <c r="D1258" s="34" t="s">
        <v>2</v>
      </c>
      <c r="E1258" s="35" t="s">
        <v>2</v>
      </c>
      <c r="F1258" s="41">
        <f>Current!AK1258</f>
        <v>0</v>
      </c>
      <c r="G1258" s="42">
        <f>Current!AL1258</f>
        <v>0</v>
      </c>
      <c r="H1258" s="43">
        <f>Current!AM1258</f>
        <v>0</v>
      </c>
      <c r="I1258" s="41">
        <f>Infrastructure!AT1258</f>
        <v>0</v>
      </c>
      <c r="J1258" s="42">
        <f>Infrastructure!AU1258</f>
        <v>0</v>
      </c>
      <c r="K1258" s="43">
        <f>Infrastructure!AV1258</f>
        <v>0</v>
      </c>
      <c r="L1258" s="41">
        <f>'Allocations-in-Kind'!AK1258</f>
        <v>0</v>
      </c>
      <c r="M1258" s="42">
        <f>'Allocations-in-Kind'!AL1258</f>
        <v>0</v>
      </c>
      <c r="N1258" s="43">
        <f>'Allocations-in-Kind'!AM1258</f>
        <v>0</v>
      </c>
      <c r="O1258" s="41"/>
      <c r="P1258" s="42"/>
      <c r="Q1258" s="43"/>
      <c r="R1258" s="41"/>
      <c r="S1258" s="42"/>
      <c r="T1258" s="43"/>
      <c r="U1258" s="41">
        <f>'ES Breakdown'!AK1258</f>
        <v>0</v>
      </c>
      <c r="V1258" s="42">
        <f>'ES Breakdown'!AL1258</f>
        <v>0</v>
      </c>
      <c r="W1258" s="43">
        <f>'ES Breakdown'!AM1258</f>
        <v>0</v>
      </c>
      <c r="X1258" s="41"/>
      <c r="Y1258" s="42"/>
      <c r="Z1258" s="43"/>
      <c r="AA1258" s="41"/>
      <c r="AB1258" s="42"/>
      <c r="AC1258" s="43"/>
      <c r="AD1258" s="41"/>
      <c r="AE1258" s="42"/>
      <c r="AF1258" s="43"/>
      <c r="AG1258" s="41"/>
      <c r="AH1258" s="42"/>
      <c r="AI1258" s="43"/>
      <c r="AK1258" s="41">
        <f t="shared" si="370"/>
        <v>0</v>
      </c>
      <c r="AL1258" s="42">
        <f t="shared" si="370"/>
        <v>0</v>
      </c>
      <c r="AM1258" s="43">
        <f t="shared" si="370"/>
        <v>0</v>
      </c>
      <c r="AT1258" s="32">
        <f t="shared" si="371"/>
        <v>0</v>
      </c>
      <c r="AV1258" s="23">
        <v>9</v>
      </c>
      <c r="AW1258" s="23">
        <v>18</v>
      </c>
      <c r="AX1258" s="23">
        <f t="shared" si="372"/>
        <v>8</v>
      </c>
    </row>
    <row r="1259" spans="3:50" ht="15" hidden="1" customHeight="1" x14ac:dyDescent="0.3">
      <c r="C1259" s="40" t="s">
        <v>22</v>
      </c>
      <c r="D1259" s="34" t="s">
        <v>2</v>
      </c>
      <c r="E1259" s="35" t="s">
        <v>2</v>
      </c>
      <c r="F1259" s="41">
        <f>Current!AK1259</f>
        <v>0</v>
      </c>
      <c r="G1259" s="42">
        <f>Current!AL1259</f>
        <v>0</v>
      </c>
      <c r="H1259" s="43">
        <f>Current!AM1259</f>
        <v>0</v>
      </c>
      <c r="I1259" s="41">
        <f>Infrastructure!AT1259</f>
        <v>0</v>
      </c>
      <c r="J1259" s="42">
        <f>Infrastructure!AU1259</f>
        <v>0</v>
      </c>
      <c r="K1259" s="43">
        <f>Infrastructure!AV1259</f>
        <v>0</v>
      </c>
      <c r="L1259" s="41">
        <f>'Allocations-in-Kind'!AK1259</f>
        <v>0</v>
      </c>
      <c r="M1259" s="42">
        <f>'Allocations-in-Kind'!AL1259</f>
        <v>0</v>
      </c>
      <c r="N1259" s="43">
        <f>'Allocations-in-Kind'!AM1259</f>
        <v>0</v>
      </c>
      <c r="O1259" s="41"/>
      <c r="P1259" s="42"/>
      <c r="Q1259" s="43"/>
      <c r="R1259" s="41"/>
      <c r="S1259" s="42"/>
      <c r="T1259" s="43"/>
      <c r="U1259" s="41">
        <f>'ES Breakdown'!AK1259</f>
        <v>0</v>
      </c>
      <c r="V1259" s="42">
        <f>'ES Breakdown'!AL1259</f>
        <v>0</v>
      </c>
      <c r="W1259" s="43">
        <f>'ES Breakdown'!AM1259</f>
        <v>0</v>
      </c>
      <c r="X1259" s="41"/>
      <c r="Y1259" s="42"/>
      <c r="Z1259" s="43"/>
      <c r="AA1259" s="41"/>
      <c r="AB1259" s="42"/>
      <c r="AC1259" s="43"/>
      <c r="AD1259" s="41"/>
      <c r="AE1259" s="42"/>
      <c r="AF1259" s="43"/>
      <c r="AG1259" s="41"/>
      <c r="AH1259" s="42"/>
      <c r="AI1259" s="43"/>
      <c r="AK1259" s="41">
        <f t="shared" si="370"/>
        <v>0</v>
      </c>
      <c r="AL1259" s="42">
        <f t="shared" si="370"/>
        <v>0</v>
      </c>
      <c r="AM1259" s="43">
        <f t="shared" si="370"/>
        <v>0</v>
      </c>
      <c r="AT1259" s="32">
        <f t="shared" si="371"/>
        <v>0</v>
      </c>
      <c r="AV1259" s="23">
        <v>9</v>
      </c>
      <c r="AW1259" s="23">
        <v>18</v>
      </c>
      <c r="AX1259" s="23">
        <f t="shared" si="372"/>
        <v>9</v>
      </c>
    </row>
    <row r="1260" spans="3:50" ht="15" hidden="1" customHeight="1" x14ac:dyDescent="0.3">
      <c r="C1260" s="40" t="s">
        <v>22</v>
      </c>
      <c r="D1260" s="34" t="s">
        <v>2</v>
      </c>
      <c r="E1260" s="35" t="s">
        <v>2</v>
      </c>
      <c r="F1260" s="41">
        <f>Current!AK1260</f>
        <v>0</v>
      </c>
      <c r="G1260" s="42">
        <f>Current!AL1260</f>
        <v>0</v>
      </c>
      <c r="H1260" s="43">
        <f>Current!AM1260</f>
        <v>0</v>
      </c>
      <c r="I1260" s="41">
        <f>Infrastructure!AT1260</f>
        <v>0</v>
      </c>
      <c r="J1260" s="42">
        <f>Infrastructure!AU1260</f>
        <v>0</v>
      </c>
      <c r="K1260" s="43">
        <f>Infrastructure!AV1260</f>
        <v>0</v>
      </c>
      <c r="L1260" s="41">
        <f>'Allocations-in-Kind'!AK1260</f>
        <v>0</v>
      </c>
      <c r="M1260" s="42">
        <f>'Allocations-in-Kind'!AL1260</f>
        <v>0</v>
      </c>
      <c r="N1260" s="43">
        <f>'Allocations-in-Kind'!AM1260</f>
        <v>0</v>
      </c>
      <c r="O1260" s="41"/>
      <c r="P1260" s="42"/>
      <c r="Q1260" s="43"/>
      <c r="R1260" s="41"/>
      <c r="S1260" s="42"/>
      <c r="T1260" s="43"/>
      <c r="U1260" s="41">
        <f>'ES Breakdown'!AK1260</f>
        <v>0</v>
      </c>
      <c r="V1260" s="42">
        <f>'ES Breakdown'!AL1260</f>
        <v>0</v>
      </c>
      <c r="W1260" s="43">
        <f>'ES Breakdown'!AM1260</f>
        <v>0</v>
      </c>
      <c r="X1260" s="41"/>
      <c r="Y1260" s="42"/>
      <c r="Z1260" s="43"/>
      <c r="AA1260" s="41"/>
      <c r="AB1260" s="42"/>
      <c r="AC1260" s="43"/>
      <c r="AD1260" s="41"/>
      <c r="AE1260" s="42"/>
      <c r="AF1260" s="43"/>
      <c r="AG1260" s="41"/>
      <c r="AH1260" s="42"/>
      <c r="AI1260" s="43"/>
      <c r="AK1260" s="41">
        <f t="shared" si="370"/>
        <v>0</v>
      </c>
      <c r="AL1260" s="42">
        <f t="shared" si="370"/>
        <v>0</v>
      </c>
      <c r="AM1260" s="43">
        <f t="shared" si="370"/>
        <v>0</v>
      </c>
      <c r="AT1260" s="32">
        <f t="shared" si="371"/>
        <v>0</v>
      </c>
      <c r="AV1260" s="23">
        <v>9</v>
      </c>
      <c r="AW1260" s="23">
        <v>18</v>
      </c>
      <c r="AX1260" s="23">
        <f t="shared" si="372"/>
        <v>10</v>
      </c>
    </row>
    <row r="1261" spans="3:50" ht="15" hidden="1" customHeight="1" x14ac:dyDescent="0.3">
      <c r="C1261" s="40" t="s">
        <v>23</v>
      </c>
      <c r="D1261" s="34" t="s">
        <v>2</v>
      </c>
      <c r="E1261" s="35" t="s">
        <v>2</v>
      </c>
      <c r="F1261" s="41">
        <f>Current!AK1261</f>
        <v>0</v>
      </c>
      <c r="G1261" s="42">
        <f>Current!AL1261</f>
        <v>0</v>
      </c>
      <c r="H1261" s="43">
        <f>Current!AM1261</f>
        <v>0</v>
      </c>
      <c r="I1261" s="41">
        <f>Infrastructure!AT1261</f>
        <v>0</v>
      </c>
      <c r="J1261" s="42">
        <f>Infrastructure!AU1261</f>
        <v>0</v>
      </c>
      <c r="K1261" s="43">
        <f>Infrastructure!AV1261</f>
        <v>0</v>
      </c>
      <c r="L1261" s="41">
        <f>'Allocations-in-Kind'!AK1261</f>
        <v>0</v>
      </c>
      <c r="M1261" s="42">
        <f>'Allocations-in-Kind'!AL1261</f>
        <v>0</v>
      </c>
      <c r="N1261" s="43">
        <f>'Allocations-in-Kind'!AM1261</f>
        <v>0</v>
      </c>
      <c r="O1261" s="41"/>
      <c r="P1261" s="42"/>
      <c r="Q1261" s="43"/>
      <c r="R1261" s="41"/>
      <c r="S1261" s="42"/>
      <c r="T1261" s="43"/>
      <c r="U1261" s="41">
        <f>'ES Breakdown'!AK1261</f>
        <v>0</v>
      </c>
      <c r="V1261" s="42">
        <f>'ES Breakdown'!AL1261</f>
        <v>0</v>
      </c>
      <c r="W1261" s="43">
        <f>'ES Breakdown'!AM1261</f>
        <v>0</v>
      </c>
      <c r="X1261" s="41"/>
      <c r="Y1261" s="42"/>
      <c r="Z1261" s="43"/>
      <c r="AA1261" s="41"/>
      <c r="AB1261" s="42"/>
      <c r="AC1261" s="43"/>
      <c r="AD1261" s="41"/>
      <c r="AE1261" s="42"/>
      <c r="AF1261" s="43"/>
      <c r="AG1261" s="41"/>
      <c r="AH1261" s="42"/>
      <c r="AI1261" s="43"/>
      <c r="AK1261" s="41">
        <f t="shared" si="370"/>
        <v>0</v>
      </c>
      <c r="AL1261" s="42">
        <f t="shared" si="370"/>
        <v>0</v>
      </c>
      <c r="AM1261" s="43">
        <f t="shared" si="370"/>
        <v>0</v>
      </c>
      <c r="AT1261" s="32">
        <f t="shared" si="371"/>
        <v>0</v>
      </c>
      <c r="AV1261" s="23">
        <v>9</v>
      </c>
      <c r="AW1261" s="23">
        <v>19</v>
      </c>
      <c r="AX1261" s="23">
        <f t="shared" si="372"/>
        <v>1</v>
      </c>
    </row>
    <row r="1262" spans="3:50" ht="15" hidden="1" customHeight="1" x14ac:dyDescent="0.3">
      <c r="C1262" s="50" t="str">
        <f>IF(LEN(E1261)&lt;1,"","Total: " &amp; LEFT(E1261,LEN(E1261)-21) &amp; "Municipalities")</f>
        <v/>
      </c>
      <c r="D1262" s="51"/>
      <c r="E1262" s="52"/>
      <c r="F1262" s="53">
        <f>Current!AK1262</f>
        <v>0</v>
      </c>
      <c r="G1262" s="54">
        <f>Current!AL1262</f>
        <v>0</v>
      </c>
      <c r="H1262" s="55">
        <f>Current!AM1262</f>
        <v>0</v>
      </c>
      <c r="I1262" s="53">
        <f>Infrastructure!AT1262</f>
        <v>0</v>
      </c>
      <c r="J1262" s="54">
        <f>Infrastructure!AU1262</f>
        <v>0</v>
      </c>
      <c r="K1262" s="55">
        <f>Infrastructure!AV1262</f>
        <v>0</v>
      </c>
      <c r="L1262" s="53">
        <f>'Allocations-in-Kind'!AK1262</f>
        <v>0</v>
      </c>
      <c r="M1262" s="54">
        <f>'Allocations-in-Kind'!AL1262</f>
        <v>0</v>
      </c>
      <c r="N1262" s="55">
        <f>'Allocations-in-Kind'!AM1262</f>
        <v>0</v>
      </c>
      <c r="O1262" s="53">
        <f t="shared" ref="O1262:AI1262" si="373">SUM(O1251:O1261)</f>
        <v>0</v>
      </c>
      <c r="P1262" s="54">
        <f t="shared" si="373"/>
        <v>0</v>
      </c>
      <c r="Q1262" s="55">
        <f t="shared" si="373"/>
        <v>0</v>
      </c>
      <c r="R1262" s="53">
        <f t="shared" si="373"/>
        <v>0</v>
      </c>
      <c r="S1262" s="54">
        <f t="shared" si="373"/>
        <v>0</v>
      </c>
      <c r="T1262" s="55">
        <f t="shared" si="373"/>
        <v>0</v>
      </c>
      <c r="U1262" s="53">
        <f t="shared" si="373"/>
        <v>0</v>
      </c>
      <c r="V1262" s="54">
        <f t="shared" si="373"/>
        <v>0</v>
      </c>
      <c r="W1262" s="55">
        <f t="shared" si="373"/>
        <v>0</v>
      </c>
      <c r="X1262" s="53">
        <f t="shared" si="373"/>
        <v>0</v>
      </c>
      <c r="Y1262" s="54">
        <f t="shared" si="373"/>
        <v>0</v>
      </c>
      <c r="Z1262" s="55">
        <f t="shared" si="373"/>
        <v>0</v>
      </c>
      <c r="AA1262" s="53">
        <f t="shared" si="373"/>
        <v>0</v>
      </c>
      <c r="AB1262" s="54">
        <f t="shared" si="373"/>
        <v>0</v>
      </c>
      <c r="AC1262" s="55">
        <f t="shared" si="373"/>
        <v>0</v>
      </c>
      <c r="AD1262" s="53">
        <f t="shared" si="373"/>
        <v>0</v>
      </c>
      <c r="AE1262" s="54">
        <f t="shared" si="373"/>
        <v>0</v>
      </c>
      <c r="AF1262" s="55">
        <f t="shared" si="373"/>
        <v>0</v>
      </c>
      <c r="AG1262" s="53">
        <f t="shared" si="373"/>
        <v>0</v>
      </c>
      <c r="AH1262" s="54">
        <f t="shared" si="373"/>
        <v>0</v>
      </c>
      <c r="AI1262" s="55">
        <f t="shared" si="373"/>
        <v>0</v>
      </c>
      <c r="AK1262" s="53">
        <f>SUM(AK1251:AK1261)</f>
        <v>0</v>
      </c>
      <c r="AL1262" s="54">
        <f>SUM(AL1251:AL1261)</f>
        <v>0</v>
      </c>
      <c r="AM1262" s="55">
        <f>SUM(AM1251:AM1261)</f>
        <v>0</v>
      </c>
      <c r="AT1262" s="32">
        <f>IF(SUM(AT1251:AT1261)=0,0,1)</f>
        <v>0</v>
      </c>
    </row>
    <row r="1263" spans="3:50" ht="15" hidden="1" customHeight="1" x14ac:dyDescent="0.3">
      <c r="C1263" s="40"/>
      <c r="D1263" s="34"/>
      <c r="E1263" s="35"/>
      <c r="F1263" s="41">
        <f>Current!AK1263</f>
        <v>0</v>
      </c>
      <c r="G1263" s="42">
        <f>Current!AL1263</f>
        <v>0</v>
      </c>
      <c r="H1263" s="43">
        <f>Current!AM1263</f>
        <v>0</v>
      </c>
      <c r="I1263" s="41">
        <f>Infrastructure!AT1263</f>
        <v>0</v>
      </c>
      <c r="J1263" s="42">
        <f>Infrastructure!AU1263</f>
        <v>0</v>
      </c>
      <c r="K1263" s="43">
        <f>Infrastructure!AV1263</f>
        <v>0</v>
      </c>
      <c r="L1263" s="41">
        <f>'Allocations-in-Kind'!AK1263</f>
        <v>0</v>
      </c>
      <c r="M1263" s="42">
        <f>'Allocations-in-Kind'!AL1263</f>
        <v>0</v>
      </c>
      <c r="N1263" s="43">
        <f>'Allocations-in-Kind'!AM1263</f>
        <v>0</v>
      </c>
      <c r="O1263" s="41"/>
      <c r="P1263" s="42"/>
      <c r="Q1263" s="43"/>
      <c r="R1263" s="41"/>
      <c r="S1263" s="42"/>
      <c r="T1263" s="43"/>
      <c r="U1263" s="41"/>
      <c r="V1263" s="42"/>
      <c r="W1263" s="43"/>
      <c r="X1263" s="41"/>
      <c r="Y1263" s="42"/>
      <c r="Z1263" s="43"/>
      <c r="AA1263" s="41"/>
      <c r="AB1263" s="42"/>
      <c r="AC1263" s="43"/>
      <c r="AD1263" s="41"/>
      <c r="AE1263" s="42"/>
      <c r="AF1263" s="43"/>
      <c r="AG1263" s="41"/>
      <c r="AH1263" s="42"/>
      <c r="AI1263" s="43"/>
      <c r="AK1263" s="41"/>
      <c r="AL1263" s="42"/>
      <c r="AM1263" s="43"/>
      <c r="AT1263" s="32">
        <f>IF(AT1262=0,0,1)</f>
        <v>0</v>
      </c>
    </row>
    <row r="1264" spans="3:50" ht="15" hidden="1" customHeight="1" x14ac:dyDescent="0.3">
      <c r="C1264" s="40" t="s">
        <v>22</v>
      </c>
      <c r="D1264" s="34" t="s">
        <v>2</v>
      </c>
      <c r="E1264" s="35" t="s">
        <v>2</v>
      </c>
      <c r="F1264" s="41">
        <f>Current!AK1264</f>
        <v>0</v>
      </c>
      <c r="G1264" s="42">
        <f>Current!AL1264</f>
        <v>0</v>
      </c>
      <c r="H1264" s="43">
        <f>Current!AM1264</f>
        <v>0</v>
      </c>
      <c r="I1264" s="41">
        <f>Infrastructure!AT1264</f>
        <v>0</v>
      </c>
      <c r="J1264" s="42">
        <f>Infrastructure!AU1264</f>
        <v>0</v>
      </c>
      <c r="K1264" s="43">
        <f>Infrastructure!AV1264</f>
        <v>0</v>
      </c>
      <c r="L1264" s="41">
        <f>'Allocations-in-Kind'!AK1264</f>
        <v>0</v>
      </c>
      <c r="M1264" s="42">
        <f>'Allocations-in-Kind'!AL1264</f>
        <v>0</v>
      </c>
      <c r="N1264" s="43">
        <f>'Allocations-in-Kind'!AM1264</f>
        <v>0</v>
      </c>
      <c r="O1264" s="41"/>
      <c r="P1264" s="42"/>
      <c r="Q1264" s="43"/>
      <c r="R1264" s="41"/>
      <c r="S1264" s="42"/>
      <c r="T1264" s="43"/>
      <c r="U1264" s="41">
        <f>'ES Breakdown'!AK1264</f>
        <v>0</v>
      </c>
      <c r="V1264" s="42">
        <f>'ES Breakdown'!AL1264</f>
        <v>0</v>
      </c>
      <c r="W1264" s="43">
        <f>'ES Breakdown'!AM1264</f>
        <v>0</v>
      </c>
      <c r="X1264" s="41"/>
      <c r="Y1264" s="42"/>
      <c r="Z1264" s="43"/>
      <c r="AA1264" s="41"/>
      <c r="AB1264" s="42"/>
      <c r="AC1264" s="43"/>
      <c r="AD1264" s="41"/>
      <c r="AE1264" s="42"/>
      <c r="AF1264" s="43"/>
      <c r="AG1264" s="41"/>
      <c r="AH1264" s="42"/>
      <c r="AI1264" s="43"/>
      <c r="AK1264" s="41">
        <f t="shared" ref="AK1264:AM1274" si="374">F1264+I1264+L1264+O1264+R1264+U1264+X1264+AA1264+AD1264+AG1264</f>
        <v>0</v>
      </c>
      <c r="AL1264" s="42">
        <f t="shared" si="374"/>
        <v>0</v>
      </c>
      <c r="AM1264" s="43">
        <f t="shared" si="374"/>
        <v>0</v>
      </c>
      <c r="AT1264" s="32">
        <f>IF(LEN(E1264)&lt;2,0,1)</f>
        <v>0</v>
      </c>
      <c r="AV1264" s="23">
        <v>9</v>
      </c>
      <c r="AW1264" s="23">
        <v>20</v>
      </c>
      <c r="AX1264" s="23">
        <v>1</v>
      </c>
    </row>
    <row r="1265" spans="3:50" ht="15" hidden="1" customHeight="1" x14ac:dyDescent="0.3">
      <c r="C1265" s="40" t="s">
        <v>22</v>
      </c>
      <c r="D1265" s="34" t="s">
        <v>2</v>
      </c>
      <c r="E1265" s="35" t="s">
        <v>2</v>
      </c>
      <c r="F1265" s="41">
        <f>Current!AK1265</f>
        <v>0</v>
      </c>
      <c r="G1265" s="42">
        <f>Current!AL1265</f>
        <v>0</v>
      </c>
      <c r="H1265" s="43">
        <f>Current!AM1265</f>
        <v>0</v>
      </c>
      <c r="I1265" s="41">
        <f>Infrastructure!AT1265</f>
        <v>0</v>
      </c>
      <c r="J1265" s="42">
        <f>Infrastructure!AU1265</f>
        <v>0</v>
      </c>
      <c r="K1265" s="43">
        <f>Infrastructure!AV1265</f>
        <v>0</v>
      </c>
      <c r="L1265" s="41">
        <f>'Allocations-in-Kind'!AK1265</f>
        <v>0</v>
      </c>
      <c r="M1265" s="42">
        <f>'Allocations-in-Kind'!AL1265</f>
        <v>0</v>
      </c>
      <c r="N1265" s="43">
        <f>'Allocations-in-Kind'!AM1265</f>
        <v>0</v>
      </c>
      <c r="O1265" s="41"/>
      <c r="P1265" s="42"/>
      <c r="Q1265" s="43"/>
      <c r="R1265" s="41"/>
      <c r="S1265" s="42"/>
      <c r="T1265" s="43"/>
      <c r="U1265" s="41">
        <f>'ES Breakdown'!AK1265</f>
        <v>0</v>
      </c>
      <c r="V1265" s="42">
        <f>'ES Breakdown'!AL1265</f>
        <v>0</v>
      </c>
      <c r="W1265" s="43">
        <f>'ES Breakdown'!AM1265</f>
        <v>0</v>
      </c>
      <c r="X1265" s="41"/>
      <c r="Y1265" s="42"/>
      <c r="Z1265" s="43"/>
      <c r="AA1265" s="41"/>
      <c r="AB1265" s="42"/>
      <c r="AC1265" s="43"/>
      <c r="AD1265" s="41"/>
      <c r="AE1265" s="42"/>
      <c r="AF1265" s="43"/>
      <c r="AG1265" s="41"/>
      <c r="AH1265" s="42"/>
      <c r="AI1265" s="43"/>
      <c r="AK1265" s="41">
        <f t="shared" si="374"/>
        <v>0</v>
      </c>
      <c r="AL1265" s="42">
        <f t="shared" si="374"/>
        <v>0</v>
      </c>
      <c r="AM1265" s="43">
        <f t="shared" si="374"/>
        <v>0</v>
      </c>
      <c r="AT1265" s="32">
        <f t="shared" ref="AT1265:AT1274" si="375">IF(LEN(E1265)&lt;2,0,1)</f>
        <v>0</v>
      </c>
      <c r="AV1265" s="23">
        <v>9</v>
      </c>
      <c r="AW1265" s="23">
        <v>20</v>
      </c>
      <c r="AX1265" s="23">
        <f>IF(AW1265=AW1264,AX1264+1,1)</f>
        <v>2</v>
      </c>
    </row>
    <row r="1266" spans="3:50" ht="15" hidden="1" customHeight="1" x14ac:dyDescent="0.3">
      <c r="C1266" s="40" t="s">
        <v>22</v>
      </c>
      <c r="D1266" s="34" t="s">
        <v>2</v>
      </c>
      <c r="E1266" s="35" t="s">
        <v>2</v>
      </c>
      <c r="F1266" s="41">
        <f>Current!AK1266</f>
        <v>0</v>
      </c>
      <c r="G1266" s="42">
        <f>Current!AL1266</f>
        <v>0</v>
      </c>
      <c r="H1266" s="43">
        <f>Current!AM1266</f>
        <v>0</v>
      </c>
      <c r="I1266" s="41">
        <f>Infrastructure!AT1266</f>
        <v>0</v>
      </c>
      <c r="J1266" s="42">
        <f>Infrastructure!AU1266</f>
        <v>0</v>
      </c>
      <c r="K1266" s="43">
        <f>Infrastructure!AV1266</f>
        <v>0</v>
      </c>
      <c r="L1266" s="41">
        <f>'Allocations-in-Kind'!AK1266</f>
        <v>0</v>
      </c>
      <c r="M1266" s="42">
        <f>'Allocations-in-Kind'!AL1266</f>
        <v>0</v>
      </c>
      <c r="N1266" s="43">
        <f>'Allocations-in-Kind'!AM1266</f>
        <v>0</v>
      </c>
      <c r="O1266" s="41"/>
      <c r="P1266" s="42"/>
      <c r="Q1266" s="43"/>
      <c r="R1266" s="41"/>
      <c r="S1266" s="42"/>
      <c r="T1266" s="43"/>
      <c r="U1266" s="41">
        <f>'ES Breakdown'!AK1266</f>
        <v>0</v>
      </c>
      <c r="V1266" s="42">
        <f>'ES Breakdown'!AL1266</f>
        <v>0</v>
      </c>
      <c r="W1266" s="43">
        <f>'ES Breakdown'!AM1266</f>
        <v>0</v>
      </c>
      <c r="X1266" s="41"/>
      <c r="Y1266" s="42"/>
      <c r="Z1266" s="43"/>
      <c r="AA1266" s="41"/>
      <c r="AB1266" s="42"/>
      <c r="AC1266" s="43"/>
      <c r="AD1266" s="41"/>
      <c r="AE1266" s="42"/>
      <c r="AF1266" s="43"/>
      <c r="AG1266" s="41"/>
      <c r="AH1266" s="42"/>
      <c r="AI1266" s="43"/>
      <c r="AK1266" s="41">
        <f t="shared" si="374"/>
        <v>0</v>
      </c>
      <c r="AL1266" s="42">
        <f t="shared" si="374"/>
        <v>0</v>
      </c>
      <c r="AM1266" s="43">
        <f t="shared" si="374"/>
        <v>0</v>
      </c>
      <c r="AT1266" s="32">
        <f t="shared" si="375"/>
        <v>0</v>
      </c>
      <c r="AV1266" s="23">
        <v>9</v>
      </c>
      <c r="AW1266" s="23">
        <v>20</v>
      </c>
      <c r="AX1266" s="23">
        <f t="shared" ref="AX1266:AX1274" si="376">IF(AW1266=AW1265,AX1265+1,1)</f>
        <v>3</v>
      </c>
    </row>
    <row r="1267" spans="3:50" ht="15" hidden="1" customHeight="1" x14ac:dyDescent="0.3">
      <c r="C1267" s="40" t="s">
        <v>22</v>
      </c>
      <c r="D1267" s="34" t="s">
        <v>2</v>
      </c>
      <c r="E1267" s="35" t="s">
        <v>2</v>
      </c>
      <c r="F1267" s="41">
        <f>Current!AK1267</f>
        <v>0</v>
      </c>
      <c r="G1267" s="42">
        <f>Current!AL1267</f>
        <v>0</v>
      </c>
      <c r="H1267" s="43">
        <f>Current!AM1267</f>
        <v>0</v>
      </c>
      <c r="I1267" s="41">
        <f>Infrastructure!AT1267</f>
        <v>0</v>
      </c>
      <c r="J1267" s="42">
        <f>Infrastructure!AU1267</f>
        <v>0</v>
      </c>
      <c r="K1267" s="43">
        <f>Infrastructure!AV1267</f>
        <v>0</v>
      </c>
      <c r="L1267" s="41">
        <f>'Allocations-in-Kind'!AK1267</f>
        <v>0</v>
      </c>
      <c r="M1267" s="42">
        <f>'Allocations-in-Kind'!AL1267</f>
        <v>0</v>
      </c>
      <c r="N1267" s="43">
        <f>'Allocations-in-Kind'!AM1267</f>
        <v>0</v>
      </c>
      <c r="O1267" s="41"/>
      <c r="P1267" s="42"/>
      <c r="Q1267" s="43"/>
      <c r="R1267" s="41"/>
      <c r="S1267" s="42"/>
      <c r="T1267" s="43"/>
      <c r="U1267" s="41">
        <f>'ES Breakdown'!AK1267</f>
        <v>0</v>
      </c>
      <c r="V1267" s="42">
        <f>'ES Breakdown'!AL1267</f>
        <v>0</v>
      </c>
      <c r="W1267" s="43">
        <f>'ES Breakdown'!AM1267</f>
        <v>0</v>
      </c>
      <c r="X1267" s="41"/>
      <c r="Y1267" s="42"/>
      <c r="Z1267" s="43"/>
      <c r="AA1267" s="41"/>
      <c r="AB1267" s="42"/>
      <c r="AC1267" s="43"/>
      <c r="AD1267" s="41"/>
      <c r="AE1267" s="42"/>
      <c r="AF1267" s="43"/>
      <c r="AG1267" s="41"/>
      <c r="AH1267" s="42"/>
      <c r="AI1267" s="43"/>
      <c r="AK1267" s="41">
        <f t="shared" si="374"/>
        <v>0</v>
      </c>
      <c r="AL1267" s="42">
        <f t="shared" si="374"/>
        <v>0</v>
      </c>
      <c r="AM1267" s="43">
        <f t="shared" si="374"/>
        <v>0</v>
      </c>
      <c r="AT1267" s="32">
        <f t="shared" si="375"/>
        <v>0</v>
      </c>
      <c r="AV1267" s="23">
        <v>9</v>
      </c>
      <c r="AW1267" s="23">
        <v>20</v>
      </c>
      <c r="AX1267" s="23">
        <f t="shared" si="376"/>
        <v>4</v>
      </c>
    </row>
    <row r="1268" spans="3:50" ht="15" hidden="1" customHeight="1" x14ac:dyDescent="0.3">
      <c r="C1268" s="40" t="s">
        <v>22</v>
      </c>
      <c r="D1268" s="34" t="s">
        <v>2</v>
      </c>
      <c r="E1268" s="35" t="s">
        <v>2</v>
      </c>
      <c r="F1268" s="41">
        <f>Current!AK1268</f>
        <v>0</v>
      </c>
      <c r="G1268" s="42">
        <f>Current!AL1268</f>
        <v>0</v>
      </c>
      <c r="H1268" s="43">
        <f>Current!AM1268</f>
        <v>0</v>
      </c>
      <c r="I1268" s="41">
        <f>Infrastructure!AT1268</f>
        <v>0</v>
      </c>
      <c r="J1268" s="42">
        <f>Infrastructure!AU1268</f>
        <v>0</v>
      </c>
      <c r="K1268" s="43">
        <f>Infrastructure!AV1268</f>
        <v>0</v>
      </c>
      <c r="L1268" s="41">
        <f>'Allocations-in-Kind'!AK1268</f>
        <v>0</v>
      </c>
      <c r="M1268" s="42">
        <f>'Allocations-in-Kind'!AL1268</f>
        <v>0</v>
      </c>
      <c r="N1268" s="43">
        <f>'Allocations-in-Kind'!AM1268</f>
        <v>0</v>
      </c>
      <c r="O1268" s="41"/>
      <c r="P1268" s="42"/>
      <c r="Q1268" s="43"/>
      <c r="R1268" s="41"/>
      <c r="S1268" s="42"/>
      <c r="T1268" s="43"/>
      <c r="U1268" s="41">
        <f>'ES Breakdown'!AK1268</f>
        <v>0</v>
      </c>
      <c r="V1268" s="42">
        <f>'ES Breakdown'!AL1268</f>
        <v>0</v>
      </c>
      <c r="W1268" s="43">
        <f>'ES Breakdown'!AM1268</f>
        <v>0</v>
      </c>
      <c r="X1268" s="41"/>
      <c r="Y1268" s="42"/>
      <c r="Z1268" s="43"/>
      <c r="AA1268" s="41"/>
      <c r="AB1268" s="42"/>
      <c r="AC1268" s="43"/>
      <c r="AD1268" s="41"/>
      <c r="AE1268" s="42"/>
      <c r="AF1268" s="43"/>
      <c r="AG1268" s="41"/>
      <c r="AH1268" s="42"/>
      <c r="AI1268" s="43"/>
      <c r="AK1268" s="41">
        <f t="shared" si="374"/>
        <v>0</v>
      </c>
      <c r="AL1268" s="42">
        <f t="shared" si="374"/>
        <v>0</v>
      </c>
      <c r="AM1268" s="43">
        <f t="shared" si="374"/>
        <v>0</v>
      </c>
      <c r="AT1268" s="32">
        <f t="shared" si="375"/>
        <v>0</v>
      </c>
      <c r="AV1268" s="23">
        <v>9</v>
      </c>
      <c r="AW1268" s="23">
        <v>20</v>
      </c>
      <c r="AX1268" s="23">
        <f t="shared" si="376"/>
        <v>5</v>
      </c>
    </row>
    <row r="1269" spans="3:50" ht="15" hidden="1" customHeight="1" x14ac:dyDescent="0.3">
      <c r="C1269" s="40" t="s">
        <v>22</v>
      </c>
      <c r="D1269" s="34" t="s">
        <v>2</v>
      </c>
      <c r="E1269" s="35" t="s">
        <v>2</v>
      </c>
      <c r="F1269" s="41">
        <f>Current!AK1269</f>
        <v>0</v>
      </c>
      <c r="G1269" s="42">
        <f>Current!AL1269</f>
        <v>0</v>
      </c>
      <c r="H1269" s="43">
        <f>Current!AM1269</f>
        <v>0</v>
      </c>
      <c r="I1269" s="41">
        <f>Infrastructure!AT1269</f>
        <v>0</v>
      </c>
      <c r="J1269" s="42">
        <f>Infrastructure!AU1269</f>
        <v>0</v>
      </c>
      <c r="K1269" s="43">
        <f>Infrastructure!AV1269</f>
        <v>0</v>
      </c>
      <c r="L1269" s="41">
        <f>'Allocations-in-Kind'!AK1269</f>
        <v>0</v>
      </c>
      <c r="M1269" s="42">
        <f>'Allocations-in-Kind'!AL1269</f>
        <v>0</v>
      </c>
      <c r="N1269" s="43">
        <f>'Allocations-in-Kind'!AM1269</f>
        <v>0</v>
      </c>
      <c r="O1269" s="41"/>
      <c r="P1269" s="42"/>
      <c r="Q1269" s="43"/>
      <c r="R1269" s="41"/>
      <c r="S1269" s="42"/>
      <c r="T1269" s="43"/>
      <c r="U1269" s="41">
        <f>'ES Breakdown'!AK1269</f>
        <v>0</v>
      </c>
      <c r="V1269" s="42">
        <f>'ES Breakdown'!AL1269</f>
        <v>0</v>
      </c>
      <c r="W1269" s="43">
        <f>'ES Breakdown'!AM1269</f>
        <v>0</v>
      </c>
      <c r="X1269" s="41"/>
      <c r="Y1269" s="42"/>
      <c r="Z1269" s="43"/>
      <c r="AA1269" s="41"/>
      <c r="AB1269" s="42"/>
      <c r="AC1269" s="43"/>
      <c r="AD1269" s="41"/>
      <c r="AE1269" s="42"/>
      <c r="AF1269" s="43"/>
      <c r="AG1269" s="41"/>
      <c r="AH1269" s="42"/>
      <c r="AI1269" s="43"/>
      <c r="AK1269" s="41">
        <f t="shared" si="374"/>
        <v>0</v>
      </c>
      <c r="AL1269" s="42">
        <f t="shared" si="374"/>
        <v>0</v>
      </c>
      <c r="AM1269" s="43">
        <f t="shared" si="374"/>
        <v>0</v>
      </c>
      <c r="AT1269" s="32">
        <f t="shared" si="375"/>
        <v>0</v>
      </c>
      <c r="AV1269" s="23">
        <v>9</v>
      </c>
      <c r="AW1269" s="23">
        <v>20</v>
      </c>
      <c r="AX1269" s="23">
        <f t="shared" si="376"/>
        <v>6</v>
      </c>
    </row>
    <row r="1270" spans="3:50" ht="15" hidden="1" customHeight="1" x14ac:dyDescent="0.3">
      <c r="C1270" s="40" t="s">
        <v>22</v>
      </c>
      <c r="D1270" s="34" t="s">
        <v>2</v>
      </c>
      <c r="E1270" s="35" t="s">
        <v>2</v>
      </c>
      <c r="F1270" s="41">
        <f>Current!AK1270</f>
        <v>0</v>
      </c>
      <c r="G1270" s="42">
        <f>Current!AL1270</f>
        <v>0</v>
      </c>
      <c r="H1270" s="43">
        <f>Current!AM1270</f>
        <v>0</v>
      </c>
      <c r="I1270" s="41">
        <f>Infrastructure!AT1270</f>
        <v>0</v>
      </c>
      <c r="J1270" s="42">
        <f>Infrastructure!AU1270</f>
        <v>0</v>
      </c>
      <c r="K1270" s="43">
        <f>Infrastructure!AV1270</f>
        <v>0</v>
      </c>
      <c r="L1270" s="41">
        <f>'Allocations-in-Kind'!AK1270</f>
        <v>0</v>
      </c>
      <c r="M1270" s="42">
        <f>'Allocations-in-Kind'!AL1270</f>
        <v>0</v>
      </c>
      <c r="N1270" s="43">
        <f>'Allocations-in-Kind'!AM1270</f>
        <v>0</v>
      </c>
      <c r="O1270" s="41"/>
      <c r="P1270" s="42"/>
      <c r="Q1270" s="43"/>
      <c r="R1270" s="41"/>
      <c r="S1270" s="42"/>
      <c r="T1270" s="43"/>
      <c r="U1270" s="41">
        <f>'ES Breakdown'!AK1270</f>
        <v>0</v>
      </c>
      <c r="V1270" s="42">
        <f>'ES Breakdown'!AL1270</f>
        <v>0</v>
      </c>
      <c r="W1270" s="43">
        <f>'ES Breakdown'!AM1270</f>
        <v>0</v>
      </c>
      <c r="X1270" s="41"/>
      <c r="Y1270" s="42"/>
      <c r="Z1270" s="43"/>
      <c r="AA1270" s="41"/>
      <c r="AB1270" s="42"/>
      <c r="AC1270" s="43"/>
      <c r="AD1270" s="41"/>
      <c r="AE1270" s="42"/>
      <c r="AF1270" s="43"/>
      <c r="AG1270" s="41"/>
      <c r="AH1270" s="42"/>
      <c r="AI1270" s="43"/>
      <c r="AK1270" s="41">
        <f t="shared" si="374"/>
        <v>0</v>
      </c>
      <c r="AL1270" s="42">
        <f t="shared" si="374"/>
        <v>0</v>
      </c>
      <c r="AM1270" s="43">
        <f t="shared" si="374"/>
        <v>0</v>
      </c>
      <c r="AT1270" s="32">
        <f t="shared" si="375"/>
        <v>0</v>
      </c>
      <c r="AV1270" s="23">
        <v>9</v>
      </c>
      <c r="AW1270" s="23">
        <v>20</v>
      </c>
      <c r="AX1270" s="23">
        <f t="shared" si="376"/>
        <v>7</v>
      </c>
    </row>
    <row r="1271" spans="3:50" ht="15" hidden="1" customHeight="1" x14ac:dyDescent="0.3">
      <c r="C1271" s="40" t="s">
        <v>22</v>
      </c>
      <c r="D1271" s="34" t="s">
        <v>2</v>
      </c>
      <c r="E1271" s="35" t="s">
        <v>2</v>
      </c>
      <c r="F1271" s="41">
        <f>Current!AK1271</f>
        <v>0</v>
      </c>
      <c r="G1271" s="42">
        <f>Current!AL1271</f>
        <v>0</v>
      </c>
      <c r="H1271" s="43">
        <f>Current!AM1271</f>
        <v>0</v>
      </c>
      <c r="I1271" s="41">
        <f>Infrastructure!AT1271</f>
        <v>0</v>
      </c>
      <c r="J1271" s="42">
        <f>Infrastructure!AU1271</f>
        <v>0</v>
      </c>
      <c r="K1271" s="43">
        <f>Infrastructure!AV1271</f>
        <v>0</v>
      </c>
      <c r="L1271" s="41">
        <f>'Allocations-in-Kind'!AK1271</f>
        <v>0</v>
      </c>
      <c r="M1271" s="42">
        <f>'Allocations-in-Kind'!AL1271</f>
        <v>0</v>
      </c>
      <c r="N1271" s="43">
        <f>'Allocations-in-Kind'!AM1271</f>
        <v>0</v>
      </c>
      <c r="O1271" s="41"/>
      <c r="P1271" s="42"/>
      <c r="Q1271" s="43"/>
      <c r="R1271" s="41"/>
      <c r="S1271" s="42"/>
      <c r="T1271" s="43"/>
      <c r="U1271" s="41">
        <f>'ES Breakdown'!AK1271</f>
        <v>0</v>
      </c>
      <c r="V1271" s="42">
        <f>'ES Breakdown'!AL1271</f>
        <v>0</v>
      </c>
      <c r="W1271" s="43">
        <f>'ES Breakdown'!AM1271</f>
        <v>0</v>
      </c>
      <c r="X1271" s="41"/>
      <c r="Y1271" s="42"/>
      <c r="Z1271" s="43"/>
      <c r="AA1271" s="41"/>
      <c r="AB1271" s="42"/>
      <c r="AC1271" s="43"/>
      <c r="AD1271" s="41"/>
      <c r="AE1271" s="42"/>
      <c r="AF1271" s="43"/>
      <c r="AG1271" s="41"/>
      <c r="AH1271" s="42"/>
      <c r="AI1271" s="43"/>
      <c r="AK1271" s="41">
        <f t="shared" si="374"/>
        <v>0</v>
      </c>
      <c r="AL1271" s="42">
        <f t="shared" si="374"/>
        <v>0</v>
      </c>
      <c r="AM1271" s="43">
        <f t="shared" si="374"/>
        <v>0</v>
      </c>
      <c r="AT1271" s="32">
        <f t="shared" si="375"/>
        <v>0</v>
      </c>
      <c r="AV1271" s="23">
        <v>9</v>
      </c>
      <c r="AW1271" s="23">
        <v>20</v>
      </c>
      <c r="AX1271" s="23">
        <f t="shared" si="376"/>
        <v>8</v>
      </c>
    </row>
    <row r="1272" spans="3:50" ht="15" hidden="1" customHeight="1" x14ac:dyDescent="0.3">
      <c r="C1272" s="40" t="s">
        <v>22</v>
      </c>
      <c r="D1272" s="34" t="s">
        <v>2</v>
      </c>
      <c r="E1272" s="35" t="s">
        <v>2</v>
      </c>
      <c r="F1272" s="41">
        <f>Current!AK1272</f>
        <v>0</v>
      </c>
      <c r="G1272" s="42">
        <f>Current!AL1272</f>
        <v>0</v>
      </c>
      <c r="H1272" s="43">
        <f>Current!AM1272</f>
        <v>0</v>
      </c>
      <c r="I1272" s="41">
        <f>Infrastructure!AT1272</f>
        <v>0</v>
      </c>
      <c r="J1272" s="42">
        <f>Infrastructure!AU1272</f>
        <v>0</v>
      </c>
      <c r="K1272" s="43">
        <f>Infrastructure!AV1272</f>
        <v>0</v>
      </c>
      <c r="L1272" s="41">
        <f>'Allocations-in-Kind'!AK1272</f>
        <v>0</v>
      </c>
      <c r="M1272" s="42">
        <f>'Allocations-in-Kind'!AL1272</f>
        <v>0</v>
      </c>
      <c r="N1272" s="43">
        <f>'Allocations-in-Kind'!AM1272</f>
        <v>0</v>
      </c>
      <c r="O1272" s="41"/>
      <c r="P1272" s="42"/>
      <c r="Q1272" s="43"/>
      <c r="R1272" s="41"/>
      <c r="S1272" s="42"/>
      <c r="T1272" s="43"/>
      <c r="U1272" s="41">
        <f>'ES Breakdown'!AK1272</f>
        <v>0</v>
      </c>
      <c r="V1272" s="42">
        <f>'ES Breakdown'!AL1272</f>
        <v>0</v>
      </c>
      <c r="W1272" s="43">
        <f>'ES Breakdown'!AM1272</f>
        <v>0</v>
      </c>
      <c r="X1272" s="41"/>
      <c r="Y1272" s="42"/>
      <c r="Z1272" s="43"/>
      <c r="AA1272" s="41"/>
      <c r="AB1272" s="42"/>
      <c r="AC1272" s="43"/>
      <c r="AD1272" s="41"/>
      <c r="AE1272" s="42"/>
      <c r="AF1272" s="43"/>
      <c r="AG1272" s="41"/>
      <c r="AH1272" s="42"/>
      <c r="AI1272" s="43"/>
      <c r="AK1272" s="41">
        <f t="shared" si="374"/>
        <v>0</v>
      </c>
      <c r="AL1272" s="42">
        <f t="shared" si="374"/>
        <v>0</v>
      </c>
      <c r="AM1272" s="43">
        <f t="shared" si="374"/>
        <v>0</v>
      </c>
      <c r="AT1272" s="32">
        <f t="shared" si="375"/>
        <v>0</v>
      </c>
      <c r="AV1272" s="23">
        <v>9</v>
      </c>
      <c r="AW1272" s="23">
        <v>20</v>
      </c>
      <c r="AX1272" s="23">
        <f t="shared" si="376"/>
        <v>9</v>
      </c>
    </row>
    <row r="1273" spans="3:50" ht="15" hidden="1" customHeight="1" x14ac:dyDescent="0.3">
      <c r="C1273" s="40" t="s">
        <v>22</v>
      </c>
      <c r="D1273" s="34" t="s">
        <v>2</v>
      </c>
      <c r="E1273" s="35" t="s">
        <v>2</v>
      </c>
      <c r="F1273" s="41">
        <f>Current!AK1273</f>
        <v>0</v>
      </c>
      <c r="G1273" s="42">
        <f>Current!AL1273</f>
        <v>0</v>
      </c>
      <c r="H1273" s="43">
        <f>Current!AM1273</f>
        <v>0</v>
      </c>
      <c r="I1273" s="41">
        <f>Infrastructure!AT1273</f>
        <v>0</v>
      </c>
      <c r="J1273" s="42">
        <f>Infrastructure!AU1273</f>
        <v>0</v>
      </c>
      <c r="K1273" s="43">
        <f>Infrastructure!AV1273</f>
        <v>0</v>
      </c>
      <c r="L1273" s="41">
        <f>'Allocations-in-Kind'!AK1273</f>
        <v>0</v>
      </c>
      <c r="M1273" s="42">
        <f>'Allocations-in-Kind'!AL1273</f>
        <v>0</v>
      </c>
      <c r="N1273" s="43">
        <f>'Allocations-in-Kind'!AM1273</f>
        <v>0</v>
      </c>
      <c r="O1273" s="41"/>
      <c r="P1273" s="42"/>
      <c r="Q1273" s="43"/>
      <c r="R1273" s="41"/>
      <c r="S1273" s="42"/>
      <c r="T1273" s="43"/>
      <c r="U1273" s="41">
        <f>'ES Breakdown'!AK1273</f>
        <v>0</v>
      </c>
      <c r="V1273" s="42">
        <f>'ES Breakdown'!AL1273</f>
        <v>0</v>
      </c>
      <c r="W1273" s="43">
        <f>'ES Breakdown'!AM1273</f>
        <v>0</v>
      </c>
      <c r="X1273" s="41"/>
      <c r="Y1273" s="42"/>
      <c r="Z1273" s="43"/>
      <c r="AA1273" s="41"/>
      <c r="AB1273" s="42"/>
      <c r="AC1273" s="43"/>
      <c r="AD1273" s="41"/>
      <c r="AE1273" s="42"/>
      <c r="AF1273" s="43"/>
      <c r="AG1273" s="41"/>
      <c r="AH1273" s="42"/>
      <c r="AI1273" s="43"/>
      <c r="AK1273" s="41">
        <f t="shared" si="374"/>
        <v>0</v>
      </c>
      <c r="AL1273" s="42">
        <f t="shared" si="374"/>
        <v>0</v>
      </c>
      <c r="AM1273" s="43">
        <f t="shared" si="374"/>
        <v>0</v>
      </c>
      <c r="AT1273" s="32">
        <f t="shared" si="375"/>
        <v>0</v>
      </c>
      <c r="AV1273" s="23">
        <v>9</v>
      </c>
      <c r="AW1273" s="23">
        <v>20</v>
      </c>
      <c r="AX1273" s="23">
        <f t="shared" si="376"/>
        <v>10</v>
      </c>
    </row>
    <row r="1274" spans="3:50" ht="15" hidden="1" customHeight="1" x14ac:dyDescent="0.3">
      <c r="C1274" s="40" t="s">
        <v>23</v>
      </c>
      <c r="D1274" s="34" t="s">
        <v>2</v>
      </c>
      <c r="E1274" s="35" t="s">
        <v>2</v>
      </c>
      <c r="F1274" s="41">
        <f>Current!AK1274</f>
        <v>0</v>
      </c>
      <c r="G1274" s="42">
        <f>Current!AL1274</f>
        <v>0</v>
      </c>
      <c r="H1274" s="43">
        <f>Current!AM1274</f>
        <v>0</v>
      </c>
      <c r="I1274" s="41">
        <f>Infrastructure!AT1274</f>
        <v>0</v>
      </c>
      <c r="J1274" s="42">
        <f>Infrastructure!AU1274</f>
        <v>0</v>
      </c>
      <c r="K1274" s="43">
        <f>Infrastructure!AV1274</f>
        <v>0</v>
      </c>
      <c r="L1274" s="41">
        <f>'Allocations-in-Kind'!AK1274</f>
        <v>0</v>
      </c>
      <c r="M1274" s="42">
        <f>'Allocations-in-Kind'!AL1274</f>
        <v>0</v>
      </c>
      <c r="N1274" s="43">
        <f>'Allocations-in-Kind'!AM1274</f>
        <v>0</v>
      </c>
      <c r="O1274" s="41"/>
      <c r="P1274" s="42"/>
      <c r="Q1274" s="43"/>
      <c r="R1274" s="41"/>
      <c r="S1274" s="42"/>
      <c r="T1274" s="43"/>
      <c r="U1274" s="41">
        <f>'ES Breakdown'!AK1274</f>
        <v>0</v>
      </c>
      <c r="V1274" s="42">
        <f>'ES Breakdown'!AL1274</f>
        <v>0</v>
      </c>
      <c r="W1274" s="43">
        <f>'ES Breakdown'!AM1274</f>
        <v>0</v>
      </c>
      <c r="X1274" s="41"/>
      <c r="Y1274" s="42"/>
      <c r="Z1274" s="43"/>
      <c r="AA1274" s="41"/>
      <c r="AB1274" s="42"/>
      <c r="AC1274" s="43"/>
      <c r="AD1274" s="41"/>
      <c r="AE1274" s="42"/>
      <c r="AF1274" s="43"/>
      <c r="AG1274" s="41"/>
      <c r="AH1274" s="42"/>
      <c r="AI1274" s="43"/>
      <c r="AK1274" s="41">
        <f t="shared" si="374"/>
        <v>0</v>
      </c>
      <c r="AL1274" s="42">
        <f t="shared" si="374"/>
        <v>0</v>
      </c>
      <c r="AM1274" s="43">
        <f t="shared" si="374"/>
        <v>0</v>
      </c>
      <c r="AT1274" s="32">
        <f t="shared" si="375"/>
        <v>0</v>
      </c>
      <c r="AV1274" s="23">
        <v>9</v>
      </c>
      <c r="AW1274" s="23">
        <v>21</v>
      </c>
      <c r="AX1274" s="23">
        <f t="shared" si="376"/>
        <v>1</v>
      </c>
    </row>
    <row r="1275" spans="3:50" ht="15" hidden="1" customHeight="1" x14ac:dyDescent="0.3">
      <c r="C1275" s="50" t="str">
        <f>IF(LEN(E1274)&lt;1,"","Total: " &amp; LEFT(E1274,LEN(E1274)-21) &amp; "Municipalities")</f>
        <v/>
      </c>
      <c r="D1275" s="51"/>
      <c r="E1275" s="52"/>
      <c r="F1275" s="53">
        <f>Current!AK1275</f>
        <v>0</v>
      </c>
      <c r="G1275" s="54">
        <f>Current!AL1275</f>
        <v>0</v>
      </c>
      <c r="H1275" s="55">
        <f>Current!AM1275</f>
        <v>0</v>
      </c>
      <c r="I1275" s="53">
        <f>Infrastructure!AT1275</f>
        <v>0</v>
      </c>
      <c r="J1275" s="54">
        <f>Infrastructure!AU1275</f>
        <v>0</v>
      </c>
      <c r="K1275" s="55">
        <f>Infrastructure!AV1275</f>
        <v>0</v>
      </c>
      <c r="L1275" s="53">
        <f>'Allocations-in-Kind'!AK1275</f>
        <v>0</v>
      </c>
      <c r="M1275" s="54">
        <f>'Allocations-in-Kind'!AL1275</f>
        <v>0</v>
      </c>
      <c r="N1275" s="55">
        <f>'Allocations-in-Kind'!AM1275</f>
        <v>0</v>
      </c>
      <c r="O1275" s="53">
        <f t="shared" ref="O1275:AI1275" si="377">SUM(O1264:O1274)</f>
        <v>0</v>
      </c>
      <c r="P1275" s="54">
        <f t="shared" si="377"/>
        <v>0</v>
      </c>
      <c r="Q1275" s="55">
        <f t="shared" si="377"/>
        <v>0</v>
      </c>
      <c r="R1275" s="53">
        <f t="shared" si="377"/>
        <v>0</v>
      </c>
      <c r="S1275" s="54">
        <f t="shared" si="377"/>
        <v>0</v>
      </c>
      <c r="T1275" s="55">
        <f t="shared" si="377"/>
        <v>0</v>
      </c>
      <c r="U1275" s="53">
        <f t="shared" si="377"/>
        <v>0</v>
      </c>
      <c r="V1275" s="54">
        <f t="shared" si="377"/>
        <v>0</v>
      </c>
      <c r="W1275" s="55">
        <f t="shared" si="377"/>
        <v>0</v>
      </c>
      <c r="X1275" s="53">
        <f t="shared" si="377"/>
        <v>0</v>
      </c>
      <c r="Y1275" s="54">
        <f t="shared" si="377"/>
        <v>0</v>
      </c>
      <c r="Z1275" s="55">
        <f t="shared" si="377"/>
        <v>0</v>
      </c>
      <c r="AA1275" s="53">
        <f t="shared" si="377"/>
        <v>0</v>
      </c>
      <c r="AB1275" s="54">
        <f t="shared" si="377"/>
        <v>0</v>
      </c>
      <c r="AC1275" s="55">
        <f t="shared" si="377"/>
        <v>0</v>
      </c>
      <c r="AD1275" s="53">
        <f t="shared" si="377"/>
        <v>0</v>
      </c>
      <c r="AE1275" s="54">
        <f t="shared" si="377"/>
        <v>0</v>
      </c>
      <c r="AF1275" s="55">
        <f t="shared" si="377"/>
        <v>0</v>
      </c>
      <c r="AG1275" s="53">
        <f t="shared" si="377"/>
        <v>0</v>
      </c>
      <c r="AH1275" s="54">
        <f t="shared" si="377"/>
        <v>0</v>
      </c>
      <c r="AI1275" s="55">
        <f t="shared" si="377"/>
        <v>0</v>
      </c>
      <c r="AK1275" s="53">
        <f>SUM(AK1264:AK1274)</f>
        <v>0</v>
      </c>
      <c r="AL1275" s="54">
        <f>SUM(AL1264:AL1274)</f>
        <v>0</v>
      </c>
      <c r="AM1275" s="55">
        <f>SUM(AM1264:AM1274)</f>
        <v>0</v>
      </c>
      <c r="AT1275" s="32">
        <f>IF(SUM(AT1264:AT1274)=0,0,1)</f>
        <v>0</v>
      </c>
    </row>
    <row r="1276" spans="3:50" ht="15" hidden="1" customHeight="1" x14ac:dyDescent="0.3">
      <c r="C1276" s="40"/>
      <c r="D1276" s="34"/>
      <c r="E1276" s="35"/>
      <c r="F1276" s="41">
        <f>Current!AK1276</f>
        <v>0</v>
      </c>
      <c r="G1276" s="42">
        <f>Current!AL1276</f>
        <v>0</v>
      </c>
      <c r="H1276" s="43">
        <f>Current!AM1276</f>
        <v>0</v>
      </c>
      <c r="I1276" s="41">
        <f>Infrastructure!AT1276</f>
        <v>0</v>
      </c>
      <c r="J1276" s="42">
        <f>Infrastructure!AU1276</f>
        <v>0</v>
      </c>
      <c r="K1276" s="43">
        <f>Infrastructure!AV1276</f>
        <v>0</v>
      </c>
      <c r="L1276" s="41">
        <f>'Allocations-in-Kind'!AK1276</f>
        <v>0</v>
      </c>
      <c r="M1276" s="42">
        <f>'Allocations-in-Kind'!AL1276</f>
        <v>0</v>
      </c>
      <c r="N1276" s="43">
        <f>'Allocations-in-Kind'!AM1276</f>
        <v>0</v>
      </c>
      <c r="O1276" s="41"/>
      <c r="P1276" s="42"/>
      <c r="Q1276" s="43"/>
      <c r="R1276" s="41"/>
      <c r="S1276" s="42"/>
      <c r="T1276" s="43"/>
      <c r="U1276" s="41"/>
      <c r="V1276" s="42"/>
      <c r="W1276" s="43"/>
      <c r="X1276" s="41"/>
      <c r="Y1276" s="42"/>
      <c r="Z1276" s="43"/>
      <c r="AA1276" s="41"/>
      <c r="AB1276" s="42"/>
      <c r="AC1276" s="43"/>
      <c r="AD1276" s="41"/>
      <c r="AE1276" s="42"/>
      <c r="AF1276" s="43"/>
      <c r="AG1276" s="41"/>
      <c r="AH1276" s="42"/>
      <c r="AI1276" s="43"/>
      <c r="AK1276" s="41"/>
      <c r="AL1276" s="42"/>
      <c r="AM1276" s="43"/>
      <c r="AT1276" s="32">
        <v>0</v>
      </c>
    </row>
    <row r="1277" spans="3:50" ht="15" customHeight="1" x14ac:dyDescent="0.3">
      <c r="C1277" s="56" t="s">
        <v>40</v>
      </c>
      <c r="D1277" s="57"/>
      <c r="E1277" s="58"/>
      <c r="F1277" s="53">
        <f>Current!AK1277</f>
        <v>207943</v>
      </c>
      <c r="G1277" s="54">
        <f>Current!AL1277</f>
        <v>142700</v>
      </c>
      <c r="H1277" s="55">
        <f>Current!AM1277</f>
        <v>149000</v>
      </c>
      <c r="I1277" s="53">
        <f>Infrastructure!AT1277</f>
        <v>6374281.9422672875</v>
      </c>
      <c r="J1277" s="54">
        <f>Infrastructure!AU1277</f>
        <v>6338282.3055127682</v>
      </c>
      <c r="K1277" s="55">
        <f>Infrastructure!AV1277</f>
        <v>5803771.3621076085</v>
      </c>
      <c r="L1277" s="53">
        <f>'Allocations-in-Kind'!AK1277</f>
        <v>144833</v>
      </c>
      <c r="M1277" s="54">
        <f>'Allocations-in-Kind'!AL1277</f>
        <v>165291</v>
      </c>
      <c r="N1277" s="55">
        <f>'Allocations-in-Kind'!AM1277</f>
        <v>145982</v>
      </c>
      <c r="O1277" s="53"/>
      <c r="P1277" s="54"/>
      <c r="Q1277" s="55"/>
      <c r="R1277" s="53"/>
      <c r="S1277" s="54"/>
      <c r="T1277" s="55"/>
      <c r="U1277" s="53">
        <f t="shared" ref="U1277:AI1277" si="378">U1140+U1141+U1142+U1143+U1144+U1158+U1171+U1184+U1197+U1210+U1223+U1236+U1249+U1262+U1275</f>
        <v>7840467</v>
      </c>
      <c r="V1277" s="54">
        <f t="shared" si="378"/>
        <v>8396606</v>
      </c>
      <c r="W1277" s="55">
        <f t="shared" si="378"/>
        <v>8995296</v>
      </c>
      <c r="X1277" s="53">
        <f t="shared" si="378"/>
        <v>0</v>
      </c>
      <c r="Y1277" s="54">
        <f t="shared" si="378"/>
        <v>0</v>
      </c>
      <c r="Z1277" s="55">
        <f t="shared" si="378"/>
        <v>0</v>
      </c>
      <c r="AA1277" s="53">
        <f t="shared" si="378"/>
        <v>0</v>
      </c>
      <c r="AB1277" s="54">
        <f t="shared" si="378"/>
        <v>0</v>
      </c>
      <c r="AC1277" s="55">
        <f t="shared" si="378"/>
        <v>0</v>
      </c>
      <c r="AD1277" s="53">
        <f t="shared" si="378"/>
        <v>0</v>
      </c>
      <c r="AE1277" s="54">
        <f t="shared" si="378"/>
        <v>0</v>
      </c>
      <c r="AF1277" s="55">
        <f t="shared" si="378"/>
        <v>0</v>
      </c>
      <c r="AG1277" s="53">
        <f t="shared" si="378"/>
        <v>0</v>
      </c>
      <c r="AH1277" s="54">
        <f t="shared" si="378"/>
        <v>0</v>
      </c>
      <c r="AI1277" s="55">
        <f t="shared" si="378"/>
        <v>0</v>
      </c>
      <c r="AK1277" s="53">
        <f>AK1140+AK1141+AK1142+AK1143+AK1144+AK1158+AK1171+AK1184+AK1197+AK1210+AK1223+AK1236+AK1249+AK1262+AK1275</f>
        <v>14567524.942267288</v>
      </c>
      <c r="AL1277" s="54">
        <f>AL1140+AL1141+AL1142+AL1143+AL1144+AL1158+AL1171+AL1184+AL1197+AL1210+AL1223+AL1236+AL1249+AL1262+AL1275</f>
        <v>15042879.305512767</v>
      </c>
      <c r="AM1277" s="55">
        <f>AM1140+AM1141+AM1142+AM1143+AM1144+AM1158+AM1171+AM1184+AM1197+AM1210+AM1223+AM1236+AM1249+AM1262+AM1275</f>
        <v>15094049.362107608</v>
      </c>
      <c r="AT1277" s="32">
        <v>1</v>
      </c>
    </row>
    <row r="1278" spans="3:50" ht="15" customHeight="1" x14ac:dyDescent="0.3">
      <c r="C1278" s="27"/>
      <c r="D1278" s="16"/>
      <c r="E1278" s="59"/>
      <c r="F1278" s="60"/>
      <c r="G1278" s="61"/>
      <c r="H1278" s="62"/>
      <c r="I1278" s="60"/>
      <c r="J1278" s="61"/>
      <c r="K1278" s="62"/>
      <c r="L1278" s="60"/>
      <c r="M1278" s="61"/>
      <c r="N1278" s="62"/>
      <c r="O1278" s="60"/>
      <c r="P1278" s="61"/>
      <c r="Q1278" s="62"/>
      <c r="R1278" s="60"/>
      <c r="S1278" s="61"/>
      <c r="T1278" s="62"/>
      <c r="U1278" s="60"/>
      <c r="V1278" s="61"/>
      <c r="W1278" s="62"/>
      <c r="X1278" s="60"/>
      <c r="Y1278" s="61"/>
      <c r="Z1278" s="62"/>
      <c r="AA1278" s="60"/>
      <c r="AB1278" s="61"/>
      <c r="AC1278" s="62"/>
      <c r="AD1278" s="60"/>
      <c r="AE1278" s="61"/>
      <c r="AF1278" s="62"/>
      <c r="AG1278" s="60"/>
      <c r="AH1278" s="61"/>
      <c r="AI1278" s="62"/>
      <c r="AK1278" s="60"/>
      <c r="AL1278" s="61"/>
      <c r="AM1278" s="62"/>
      <c r="AT1278" s="32">
        <v>1</v>
      </c>
    </row>
    <row r="1279" spans="3:50" ht="15" customHeight="1" x14ac:dyDescent="0.3">
      <c r="C1279" s="601" t="s">
        <v>41</v>
      </c>
      <c r="D1279" s="602"/>
      <c r="E1279" s="603"/>
      <c r="F1279" s="60">
        <f>Current!AK1279</f>
        <v>378342</v>
      </c>
      <c r="G1279" s="61">
        <f>Current!AL1279</f>
        <v>962335</v>
      </c>
      <c r="H1279" s="61">
        <f>Current!AM1279</f>
        <v>1006424</v>
      </c>
      <c r="I1279" s="60">
        <f>Infrastructure!AT1279</f>
        <v>0</v>
      </c>
      <c r="J1279" s="60">
        <f>Infrastructure!AU1279</f>
        <v>927561.60715359275</v>
      </c>
      <c r="K1279" s="60">
        <f>Infrastructure!AV1279</f>
        <v>933456.7891115247</v>
      </c>
      <c r="L1279" s="60">
        <f>'Allocations-in-Kind'!AK1279</f>
        <v>500000</v>
      </c>
      <c r="M1279" s="61">
        <f>'Allocations-in-Kind'!AL1279</f>
        <v>650000</v>
      </c>
      <c r="N1279" s="62">
        <f>'Allocations-in-Kind'!AM1279</f>
        <v>800000</v>
      </c>
      <c r="O1279" s="60"/>
      <c r="P1279" s="61"/>
      <c r="Q1279" s="62"/>
      <c r="R1279" s="60"/>
      <c r="S1279" s="61"/>
      <c r="T1279" s="62"/>
      <c r="U1279" s="41">
        <f>'ES Breakdown'!AK1279</f>
        <v>0</v>
      </c>
      <c r="V1279" s="42">
        <f>'ES Breakdown'!AL1279</f>
        <v>0</v>
      </c>
      <c r="W1279" s="43">
        <f>'ES Breakdown'!AM1279</f>
        <v>0</v>
      </c>
      <c r="X1279" s="60"/>
      <c r="Y1279" s="61"/>
      <c r="Z1279" s="62"/>
      <c r="AA1279" s="60">
        <v>0</v>
      </c>
      <c r="AB1279" s="61">
        <v>0</v>
      </c>
      <c r="AC1279" s="62">
        <v>0</v>
      </c>
      <c r="AD1279" s="60">
        <v>0</v>
      </c>
      <c r="AE1279" s="61">
        <v>0</v>
      </c>
      <c r="AF1279" s="62">
        <v>0</v>
      </c>
      <c r="AG1279" s="60">
        <v>0</v>
      </c>
      <c r="AH1279" s="61">
        <v>0</v>
      </c>
      <c r="AI1279" s="62">
        <v>0</v>
      </c>
      <c r="AK1279" s="41">
        <f>F1279+I1279+L1279+O1279+R1279+U1279+X1279+AA1279+AD1279+AG1279</f>
        <v>878342</v>
      </c>
      <c r="AL1279" s="42">
        <f>G1279+J1279+M1279+P1279+S1279+V1279+Y1279+AB1279+AE1279+AH1279</f>
        <v>2539896.6071535926</v>
      </c>
      <c r="AM1279" s="43">
        <f>H1279+K1279+N1279+Q1279+T1279+W1279+Z1279+AC1279+AF1279+AI1279</f>
        <v>2739880.7891115248</v>
      </c>
      <c r="AT1279" s="32">
        <v>1</v>
      </c>
    </row>
    <row r="1280" spans="3:50" ht="15" customHeight="1" x14ac:dyDescent="0.3">
      <c r="C1280" s="40"/>
      <c r="D1280" s="34"/>
      <c r="E1280" s="35"/>
      <c r="F1280" s="41"/>
      <c r="G1280" s="42"/>
      <c r="H1280" s="43"/>
      <c r="I1280" s="41"/>
      <c r="J1280" s="42"/>
      <c r="K1280" s="43"/>
      <c r="L1280" s="41"/>
      <c r="M1280" s="42"/>
      <c r="N1280" s="43"/>
      <c r="O1280" s="41"/>
      <c r="P1280" s="42"/>
      <c r="Q1280" s="43"/>
      <c r="R1280" s="41"/>
      <c r="S1280" s="42"/>
      <c r="T1280" s="43"/>
      <c r="U1280" s="41"/>
      <c r="V1280" s="42"/>
      <c r="W1280" s="43"/>
      <c r="X1280" s="41"/>
      <c r="Y1280" s="42"/>
      <c r="Z1280" s="43"/>
      <c r="AA1280" s="41"/>
      <c r="AB1280" s="42"/>
      <c r="AC1280" s="43"/>
      <c r="AD1280" s="41"/>
      <c r="AE1280" s="42"/>
      <c r="AF1280" s="43"/>
      <c r="AG1280" s="41"/>
      <c r="AH1280" s="42"/>
      <c r="AI1280" s="43"/>
      <c r="AK1280" s="41"/>
      <c r="AL1280" s="42"/>
      <c r="AM1280" s="43"/>
      <c r="AT1280" s="32">
        <v>1</v>
      </c>
    </row>
    <row r="1281" spans="3:46" ht="15" customHeight="1" x14ac:dyDescent="0.3">
      <c r="C1281" s="56" t="s">
        <v>42</v>
      </c>
      <c r="D1281" s="57"/>
      <c r="E1281" s="58"/>
      <c r="F1281" s="53">
        <f>F149+F290+F431+F572+F713+F854+F995+F1136+F1277+F1279</f>
        <v>2071873</v>
      </c>
      <c r="G1281" s="54">
        <f t="shared" ref="G1281:AM1281" si="379">G149+G290+G431+G572+G713+G854+G995+G1136+G1277+G1279</f>
        <v>2115578</v>
      </c>
      <c r="H1281" s="55">
        <f t="shared" si="379"/>
        <v>2212501</v>
      </c>
      <c r="I1281" s="53">
        <f t="shared" si="379"/>
        <v>50918064.475611195</v>
      </c>
      <c r="J1281" s="54">
        <f t="shared" si="379"/>
        <v>52604106.000000007</v>
      </c>
      <c r="K1281" s="55">
        <f t="shared" si="379"/>
        <v>53280543</v>
      </c>
      <c r="L1281" s="53">
        <f t="shared" si="379"/>
        <v>7098489</v>
      </c>
      <c r="M1281" s="54">
        <f t="shared" si="379"/>
        <v>7540035</v>
      </c>
      <c r="N1281" s="55">
        <f t="shared" si="379"/>
        <v>8034146</v>
      </c>
      <c r="O1281" s="53">
        <f t="shared" si="379"/>
        <v>0</v>
      </c>
      <c r="P1281" s="54">
        <f t="shared" si="379"/>
        <v>0</v>
      </c>
      <c r="Q1281" s="55">
        <f t="shared" si="379"/>
        <v>0</v>
      </c>
      <c r="R1281" s="53">
        <f t="shared" si="379"/>
        <v>0</v>
      </c>
      <c r="S1281" s="54">
        <f t="shared" si="379"/>
        <v>0</v>
      </c>
      <c r="T1281" s="55">
        <f t="shared" si="379"/>
        <v>0</v>
      </c>
      <c r="U1281" s="53">
        <f t="shared" si="379"/>
        <v>101177734</v>
      </c>
      <c r="V1281" s="54">
        <f t="shared" si="379"/>
        <v>106087022</v>
      </c>
      <c r="W1281" s="55">
        <f t="shared" si="379"/>
        <v>110661361</v>
      </c>
      <c r="X1281" s="53">
        <f t="shared" si="379"/>
        <v>0</v>
      </c>
      <c r="Y1281" s="54">
        <f t="shared" si="379"/>
        <v>0</v>
      </c>
      <c r="Z1281" s="55">
        <f t="shared" si="379"/>
        <v>0</v>
      </c>
      <c r="AA1281" s="53">
        <f t="shared" si="379"/>
        <v>0</v>
      </c>
      <c r="AB1281" s="54">
        <f t="shared" si="379"/>
        <v>0</v>
      </c>
      <c r="AC1281" s="55">
        <f t="shared" si="379"/>
        <v>0</v>
      </c>
      <c r="AD1281" s="53">
        <f t="shared" si="379"/>
        <v>0</v>
      </c>
      <c r="AE1281" s="54">
        <f t="shared" si="379"/>
        <v>0</v>
      </c>
      <c r="AF1281" s="55">
        <f t="shared" si="379"/>
        <v>0</v>
      </c>
      <c r="AG1281" s="53">
        <f t="shared" si="379"/>
        <v>0</v>
      </c>
      <c r="AH1281" s="54">
        <f t="shared" si="379"/>
        <v>0</v>
      </c>
      <c r="AI1281" s="55">
        <f t="shared" si="379"/>
        <v>0</v>
      </c>
      <c r="AK1281" s="53">
        <f>AK149+AK290+AK431+AK572+AK713+AK854+AK995+AK1136+AK1277+AK1279</f>
        <v>161266160.47561121</v>
      </c>
      <c r="AL1281" s="54">
        <f t="shared" si="379"/>
        <v>168346741</v>
      </c>
      <c r="AM1281" s="55">
        <f t="shared" si="379"/>
        <v>174188550.99999997</v>
      </c>
      <c r="AT1281" s="32">
        <v>1</v>
      </c>
    </row>
    <row r="1282" spans="3:46" ht="30" customHeight="1" x14ac:dyDescent="0.3">
      <c r="C1282" s="604" t="s">
        <v>82</v>
      </c>
      <c r="D1282" s="604"/>
      <c r="E1282" s="604"/>
      <c r="F1282" s="630"/>
      <c r="G1282" s="630"/>
      <c r="H1282" s="630"/>
      <c r="I1282" s="630"/>
      <c r="J1282" s="630"/>
      <c r="K1282" s="630"/>
      <c r="L1282" s="630"/>
      <c r="M1282" s="630"/>
      <c r="N1282" s="630"/>
      <c r="O1282" s="630"/>
      <c r="P1282" s="630"/>
      <c r="Q1282" s="630"/>
      <c r="R1282" s="630"/>
      <c r="S1282" s="630"/>
      <c r="T1282" s="630"/>
      <c r="U1282" s="604"/>
      <c r="V1282" s="604"/>
      <c r="W1282" s="604"/>
      <c r="X1282" s="630"/>
      <c r="Y1282" s="630"/>
      <c r="Z1282" s="630"/>
      <c r="AA1282" s="630"/>
      <c r="AB1282" s="630"/>
      <c r="AC1282" s="630"/>
      <c r="AD1282" s="630"/>
      <c r="AE1282" s="630"/>
      <c r="AF1282" s="630"/>
      <c r="AG1282" s="630"/>
      <c r="AH1282" s="630"/>
      <c r="AI1282" s="630"/>
      <c r="AJ1282" s="604"/>
      <c r="AK1282" s="604"/>
      <c r="AL1282" s="604"/>
      <c r="AM1282" s="604"/>
      <c r="AT1282" s="32">
        <v>1</v>
      </c>
    </row>
    <row r="1284" spans="3:46" x14ac:dyDescent="0.3">
      <c r="D1284"/>
      <c r="E1284"/>
      <c r="U1284"/>
      <c r="V1284"/>
      <c r="W1284"/>
      <c r="AJ1284"/>
      <c r="AK1284"/>
      <c r="AL1284"/>
      <c r="AM1284"/>
      <c r="AN1284"/>
    </row>
    <row r="1285" spans="3:46" hidden="1" x14ac:dyDescent="0.3">
      <c r="D1285"/>
      <c r="E1285"/>
      <c r="U1285"/>
      <c r="V1285"/>
      <c r="W1285"/>
      <c r="AJ1285"/>
      <c r="AK1285"/>
      <c r="AL1285"/>
      <c r="AM1285"/>
      <c r="AN1285"/>
    </row>
    <row r="1286" spans="3:46" hidden="1" x14ac:dyDescent="0.3">
      <c r="D1286"/>
      <c r="E1286" s="68" t="s">
        <v>67</v>
      </c>
      <c r="U1286" s="132">
        <f>U1281-U1287</f>
        <v>0</v>
      </c>
      <c r="V1286" s="132">
        <f>V1281-V1287</f>
        <v>0</v>
      </c>
      <c r="W1286" s="132">
        <f>W1281-W1287</f>
        <v>0</v>
      </c>
      <c r="X1286" s="68"/>
      <c r="Y1286" s="68"/>
      <c r="Z1286" s="68"/>
      <c r="AA1286" s="68"/>
      <c r="AB1286" s="68"/>
      <c r="AC1286" s="68"/>
      <c r="AD1286" s="68"/>
      <c r="AE1286" s="68"/>
      <c r="AF1286" s="68"/>
      <c r="AG1286" s="68"/>
      <c r="AH1286" s="68"/>
      <c r="AI1286" s="68"/>
      <c r="AJ1286" s="68"/>
      <c r="AK1286" s="132">
        <f>AK1281-AK1287</f>
        <v>0.47561120986938477</v>
      </c>
      <c r="AL1286" s="132">
        <f t="shared" ref="AL1286:AM1286" si="380">AL1281-AL1287</f>
        <v>0</v>
      </c>
      <c r="AM1286" s="132">
        <f t="shared" si="380"/>
        <v>0</v>
      </c>
      <c r="AN1286"/>
      <c r="AP1286" s="132"/>
      <c r="AQ1286" s="132"/>
      <c r="AR1286" s="132"/>
    </row>
    <row r="1287" spans="3:46" hidden="1" x14ac:dyDescent="0.3">
      <c r="D1287"/>
      <c r="E1287" s="71" t="s">
        <v>46</v>
      </c>
      <c r="U1287" s="71">
        <f>ROUND(U1288,0)</f>
        <v>101177734</v>
      </c>
      <c r="V1287" s="71">
        <f>ROUND(V1288,0)</f>
        <v>106087022</v>
      </c>
      <c r="W1287" s="71">
        <f>ROUND(W1288,0)</f>
        <v>110661361</v>
      </c>
      <c r="X1287" s="71"/>
      <c r="Y1287" s="71"/>
      <c r="Z1287" s="71"/>
      <c r="AA1287" s="71"/>
      <c r="AB1287" s="71"/>
      <c r="AC1287" s="71"/>
      <c r="AD1287" s="71"/>
      <c r="AE1287" s="71"/>
      <c r="AF1287" s="71"/>
      <c r="AG1287" s="71"/>
      <c r="AH1287" s="71"/>
      <c r="AI1287" s="71"/>
      <c r="AJ1287" s="71"/>
      <c r="AK1287" s="116">
        <f>ROUND(AK1288,0)</f>
        <v>161266160</v>
      </c>
      <c r="AL1287" s="116">
        <f t="shared" ref="AL1287:AM1287" si="381">ROUND(AL1288,0)</f>
        <v>168346741</v>
      </c>
      <c r="AM1287" s="116">
        <f t="shared" si="381"/>
        <v>174188551</v>
      </c>
      <c r="AN1287"/>
    </row>
    <row r="1288" spans="3:46" hidden="1" x14ac:dyDescent="0.3">
      <c r="D1288"/>
      <c r="E1288" s="74" t="s">
        <v>47</v>
      </c>
      <c r="U1288" s="117">
        <v>101177734.125</v>
      </c>
      <c r="V1288" s="117">
        <v>106087022.08</v>
      </c>
      <c r="W1288" s="117">
        <v>110661361.29000001</v>
      </c>
      <c r="X1288" s="74"/>
      <c r="Y1288" s="74"/>
      <c r="Z1288" s="74"/>
      <c r="AA1288" s="74"/>
      <c r="AB1288" s="74"/>
      <c r="AC1288" s="74"/>
      <c r="AD1288" s="74"/>
      <c r="AE1288" s="74"/>
      <c r="AF1288" s="74"/>
      <c r="AG1288" s="74"/>
      <c r="AH1288" s="74"/>
      <c r="AI1288" s="74"/>
      <c r="AJ1288" s="74"/>
      <c r="AK1288" s="117">
        <v>161266159.92500001</v>
      </c>
      <c r="AL1288" s="117">
        <v>168346741.38</v>
      </c>
      <c r="AM1288" s="117">
        <v>174188550.89000002</v>
      </c>
      <c r="AN1288"/>
    </row>
    <row r="1289" spans="3:46" hidden="1" x14ac:dyDescent="0.3">
      <c r="D1289"/>
      <c r="E1289" s="133"/>
      <c r="X1289" s="68"/>
      <c r="Y1289" s="68"/>
      <c r="Z1289" s="68"/>
      <c r="AA1289" s="68"/>
      <c r="AB1289" s="68"/>
      <c r="AC1289" s="68"/>
      <c r="AD1289" s="68"/>
      <c r="AE1289" s="68"/>
      <c r="AF1289" s="68"/>
      <c r="AG1289" s="68"/>
      <c r="AH1289" s="68"/>
      <c r="AI1289" s="68"/>
      <c r="AJ1289" s="68"/>
      <c r="AK1289" s="114"/>
      <c r="AL1289" s="114"/>
      <c r="AM1289" s="114"/>
      <c r="AN1289"/>
    </row>
    <row r="1290" spans="3:46" x14ac:dyDescent="0.3">
      <c r="D1290"/>
      <c r="E1290"/>
      <c r="U1290"/>
      <c r="V1290"/>
      <c r="W1290"/>
      <c r="AJ1290"/>
      <c r="AK1290"/>
      <c r="AL1290"/>
      <c r="AM1290"/>
      <c r="AN1290"/>
    </row>
    <row r="1291" spans="3:46" x14ac:dyDescent="0.3">
      <c r="D1291"/>
      <c r="E1291"/>
      <c r="U1291"/>
      <c r="V1291"/>
      <c r="W1291"/>
      <c r="AJ1291"/>
      <c r="AK1291"/>
      <c r="AL1291"/>
      <c r="AM1291"/>
      <c r="AN1291"/>
    </row>
  </sheetData>
  <autoFilter ref="AT8:AT1282" xr:uid="{00000000-0001-0000-1100-000000000000}">
    <filterColumn colId="0">
      <filters>
        <filter val="1"/>
      </filters>
    </filterColumn>
  </autoFilter>
  <mergeCells count="28">
    <mergeCell ref="C1:AM1"/>
    <mergeCell ref="C3:AM3"/>
    <mergeCell ref="F5:H5"/>
    <mergeCell ref="I5:K5"/>
    <mergeCell ref="L5:N5"/>
    <mergeCell ref="O5:Q5"/>
    <mergeCell ref="R5:T5"/>
    <mergeCell ref="U5:W5"/>
    <mergeCell ref="X5:Z5"/>
    <mergeCell ref="AA5:AC5"/>
    <mergeCell ref="AD5:AF5"/>
    <mergeCell ref="AG5:AI5"/>
    <mergeCell ref="AK5:AM5"/>
    <mergeCell ref="F6:H6"/>
    <mergeCell ref="I6:K6"/>
    <mergeCell ref="L6:N6"/>
    <mergeCell ref="O6:Q6"/>
    <mergeCell ref="R6:T6"/>
    <mergeCell ref="U6:W6"/>
    <mergeCell ref="X6:Z6"/>
    <mergeCell ref="C1279:E1279"/>
    <mergeCell ref="C1282:AM1282"/>
    <mergeCell ref="AA6:AC6"/>
    <mergeCell ref="AD6:AF6"/>
    <mergeCell ref="AG6:AI6"/>
    <mergeCell ref="AK6:AM6"/>
    <mergeCell ref="C7:D8"/>
    <mergeCell ref="E7:E8"/>
  </mergeCells>
  <dataValidations count="1">
    <dataValidation type="whole" allowBlank="1" showInputMessage="1" showErrorMessage="1" errorTitle="Error" error="Your numbers contain decimals please round of to whole numbers" promptTitle="NB" prompt="Only whole numbers" sqref="F1276:AI1276 F1198:AI1209 F1224:AI1235 F1263:AI1274 F1237:AI1248 F1211:AI1222 F1159:AI1170 F1140:AI1144 F1137:AI1137 F1172:AI1183 F1250:AI1261 F1146:AI1157 F1185:AI1196 F1135:AI1135 F1057:AI1068 F1083:AI1094 F1122:AI1133 F1096:AI1107 F1070:AI1081 F1018:AI1029 F999:AI1003 F996:AI996 F1031:AI1042 F994:AI994 F916:AI927 F942:AI953 F981:AI992 F1109:AI1120 F955:AI966 F929:AI940 F877:AI888 F858:AI862 F890:AI901 F968:AI979 F864:AI875 F1005:AI1016 F903:AI914 F1044:AI1055 F853:AI853 F775:AI786 F801:AI812 F840:AI851 F814:AI825 F788:AI799 F736:AI747 F717:AI721 F714:AI714 F749:AI760 F712:AI712 F634:AI645 F660:AI671 F855:AI855 F699:AI710 F827:AI838 F673:AI684 F647:AI658 F595:AI606 F576:AI580 F608:AI619 F686:AI697 F582:AI593 F723:AI734 F621:AI632 F762:AI773 F571:AI571 F493:AI504 F519:AI530 F558:AI569 F532:AI543 F506:AI517 F454:AI465 F435:AI439 F432:AI432 F467:AI478 F430:AI430 F352:AI363 F378:AI389 F417:AI428 F545:AI556 F391:AI402 F365:AI376 F313:AI324 F294:AI298 F326:AI337 F404:AI415 F300:AI311 F441:AI452 F339:AI350 F480:AI491 F289:AI289 F211:AI222 F237:AI248 F276:AI287 F250:AI261 F224:AI235 F172:AI183 F153:AI157 F150:AI150 F185:AI196 F148:AI148 F70:AI81 F96:AI107 F291:AI291 F135:AI146 F263:AI274 F109:AI120 F83:AI94 F31:AI42 AK1280:AM1280 F44:AI55 F122:AI133 F18:AI29 F159:AI170 F57:AI68 F198:AI209 AK198:AM209 AK1276:AM1276 AK1198:AM1209 AK1224:AM1235 AK1263:AM1274 AK1237:AM1248 AK1211:AM1222 AK1159:AM1170 AK1140:AM1144 AK1137:AM1137 AK1172:AM1183 AK1250:AM1261 AK1146:AM1157 AK1185:AM1196 AK1135:AM1135 AK1057:AM1068 AK1083:AM1094 AK1122:AM1133 AK1096:AM1107 AK1070:AM1081 AK1018:AM1029 AK999:AM1003 AK996:AM996 AK1031:AM1042 AK994:AM994 AK916:AM927 AK942:AM953 AK981:AM992 AK1109:AM1120 AK955:AM966 AK929:AM940 AK877:AM888 AK858:AM862 AK890:AM901 AK968:AM979 AK864:AM875 AK1005:AM1016 AK903:AM914 AK1044:AM1055 AK853:AM853 AK775:AM786 AK801:AM812 AK840:AM851 AK814:AM825 AK788:AM799 AK736:AM747 AK717:AM721 AK714:AM714 AK749:AM760 AK712:AM712 AK634:AM645 AK660:AM671 AK855:AM855 AK699:AM710 AK827:AM838 AK673:AM684 AK647:AM658 AK595:AM606 AK576:AM580 AK608:AM619 AK686:AM697 AK582:AM593 AK723:AM734 AK621:AM632 AK762:AM773 AK571:AM571 AK493:AM504 AK519:AM530 AK558:AM569 AK532:AM543 AK506:AM517 AK454:AM465 AK435:AM439 AK432:AM432 AK467:AM478 AK430:AM430 AK352:AM363 AK378:AM389 AK417:AM428 AK545:AM556 AK391:AM402 AK365:AM376 AK313:AM324 AK294:AM298 AK326:AM337 AK404:AM415 AK300:AM311 AK441:AM452 AK339:AM350 AK480:AM491 AK289:AM289 AK211:AM222 AK237:AM248 AK276:AM287 AK250:AM261 AK224:AM235 AK172:AM183 AK153:AM157 AK150:AM150 AK185:AM196 AK148:AM148 AK70:AM81 AK96:AM107 AK291:AM291 AK135:AM146 AK263:AM274 AK109:AM120 AK83:AM94 AK31:AM42 AK12:AM16 AK44:AM55 AK122:AM133 AK18:AM29 AK159:AM170 AK57:AM68 F1280:AI1280 F12:AI16" xr:uid="{967DCBB3-1B27-47C5-A3D0-176BAD6B98E9}">
      <formula1>0</formula1>
      <formula2>3000000</formula2>
    </dataValidation>
  </dataValidations>
  <printOptions horizontalCentered="1"/>
  <pageMargins left="0" right="0" top="0.39370078740157483" bottom="0.39370078740157483" header="0.51181102362204722" footer="0.15748031496062992"/>
  <pageSetup paperSize="9" scale="56" orientation="portrait" r:id="rId1"/>
  <headerFooter alignWithMargins="0"/>
  <rowBreaks count="5" manualBreakCount="5">
    <brk id="149" min="2" max="38" man="1"/>
    <brk id="431" min="2" max="38" man="1"/>
    <brk id="572" min="2" max="38" man="1"/>
    <brk id="854" min="2" max="38" man="1"/>
    <brk id="1136" min="2" max="38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119B27-3644-421D-9655-26BC46CCA600}">
  <sheetPr codeName="Sheet31">
    <tabColor rgb="FF0000CC"/>
    <pageSetUpPr autoPageBreaks="0"/>
  </sheetPr>
  <dimension ref="B1:AI1279"/>
  <sheetViews>
    <sheetView showGridLines="0" view="pageBreakPreview" zoomScaleNormal="100" zoomScaleSheetLayoutView="100" workbookViewId="0">
      <selection activeCell="P27" sqref="P27"/>
    </sheetView>
  </sheetViews>
  <sheetFormatPr defaultRowHeight="12.5" x14ac:dyDescent="0.25"/>
  <cols>
    <col min="1" max="1" width="8.90625" style="3"/>
    <col min="2" max="13" width="10.7265625" style="3" customWidth="1"/>
    <col min="14" max="16" width="10.81640625" style="3" customWidth="1"/>
    <col min="17" max="257" width="8.90625" style="3"/>
    <col min="258" max="260" width="10.81640625" style="3" customWidth="1"/>
    <col min="261" max="261" width="10.1796875" style="3" customWidth="1"/>
    <col min="262" max="272" width="10.81640625" style="3" customWidth="1"/>
    <col min="273" max="513" width="8.90625" style="3"/>
    <col min="514" max="516" width="10.81640625" style="3" customWidth="1"/>
    <col min="517" max="517" width="10.1796875" style="3" customWidth="1"/>
    <col min="518" max="528" width="10.81640625" style="3" customWidth="1"/>
    <col min="529" max="769" width="8.90625" style="3"/>
    <col min="770" max="772" width="10.81640625" style="3" customWidth="1"/>
    <col min="773" max="773" width="10.1796875" style="3" customWidth="1"/>
    <col min="774" max="784" width="10.81640625" style="3" customWidth="1"/>
    <col min="785" max="1025" width="8.90625" style="3"/>
    <col min="1026" max="1028" width="10.81640625" style="3" customWidth="1"/>
    <col min="1029" max="1029" width="10.1796875" style="3" customWidth="1"/>
    <col min="1030" max="1040" width="10.81640625" style="3" customWidth="1"/>
    <col min="1041" max="1281" width="8.90625" style="3"/>
    <col min="1282" max="1284" width="10.81640625" style="3" customWidth="1"/>
    <col min="1285" max="1285" width="10.1796875" style="3" customWidth="1"/>
    <col min="1286" max="1296" width="10.81640625" style="3" customWidth="1"/>
    <col min="1297" max="1537" width="8.90625" style="3"/>
    <col min="1538" max="1540" width="10.81640625" style="3" customWidth="1"/>
    <col min="1541" max="1541" width="10.1796875" style="3" customWidth="1"/>
    <col min="1542" max="1552" width="10.81640625" style="3" customWidth="1"/>
    <col min="1553" max="1793" width="8.90625" style="3"/>
    <col min="1794" max="1796" width="10.81640625" style="3" customWidth="1"/>
    <col min="1797" max="1797" width="10.1796875" style="3" customWidth="1"/>
    <col min="1798" max="1808" width="10.81640625" style="3" customWidth="1"/>
    <col min="1809" max="2049" width="8.90625" style="3"/>
    <col min="2050" max="2052" width="10.81640625" style="3" customWidth="1"/>
    <col min="2053" max="2053" width="10.1796875" style="3" customWidth="1"/>
    <col min="2054" max="2064" width="10.81640625" style="3" customWidth="1"/>
    <col min="2065" max="2305" width="8.90625" style="3"/>
    <col min="2306" max="2308" width="10.81640625" style="3" customWidth="1"/>
    <col min="2309" max="2309" width="10.1796875" style="3" customWidth="1"/>
    <col min="2310" max="2320" width="10.81640625" style="3" customWidth="1"/>
    <col min="2321" max="2561" width="8.90625" style="3"/>
    <col min="2562" max="2564" width="10.81640625" style="3" customWidth="1"/>
    <col min="2565" max="2565" width="10.1796875" style="3" customWidth="1"/>
    <col min="2566" max="2576" width="10.81640625" style="3" customWidth="1"/>
    <col min="2577" max="2817" width="8.90625" style="3"/>
    <col min="2818" max="2820" width="10.81640625" style="3" customWidth="1"/>
    <col min="2821" max="2821" width="10.1796875" style="3" customWidth="1"/>
    <col min="2822" max="2832" width="10.81640625" style="3" customWidth="1"/>
    <col min="2833" max="3073" width="8.90625" style="3"/>
    <col min="3074" max="3076" width="10.81640625" style="3" customWidth="1"/>
    <col min="3077" max="3077" width="10.1796875" style="3" customWidth="1"/>
    <col min="3078" max="3088" width="10.81640625" style="3" customWidth="1"/>
    <col min="3089" max="3329" width="8.90625" style="3"/>
    <col min="3330" max="3332" width="10.81640625" style="3" customWidth="1"/>
    <col min="3333" max="3333" width="10.1796875" style="3" customWidth="1"/>
    <col min="3334" max="3344" width="10.81640625" style="3" customWidth="1"/>
    <col min="3345" max="3585" width="8.90625" style="3"/>
    <col min="3586" max="3588" width="10.81640625" style="3" customWidth="1"/>
    <col min="3589" max="3589" width="10.1796875" style="3" customWidth="1"/>
    <col min="3590" max="3600" width="10.81640625" style="3" customWidth="1"/>
    <col min="3601" max="3841" width="8.90625" style="3"/>
    <col min="3842" max="3844" width="10.81640625" style="3" customWidth="1"/>
    <col min="3845" max="3845" width="10.1796875" style="3" customWidth="1"/>
    <col min="3846" max="3856" width="10.81640625" style="3" customWidth="1"/>
    <col min="3857" max="4097" width="8.90625" style="3"/>
    <col min="4098" max="4100" width="10.81640625" style="3" customWidth="1"/>
    <col min="4101" max="4101" width="10.1796875" style="3" customWidth="1"/>
    <col min="4102" max="4112" width="10.81640625" style="3" customWidth="1"/>
    <col min="4113" max="4353" width="8.90625" style="3"/>
    <col min="4354" max="4356" width="10.81640625" style="3" customWidth="1"/>
    <col min="4357" max="4357" width="10.1796875" style="3" customWidth="1"/>
    <col min="4358" max="4368" width="10.81640625" style="3" customWidth="1"/>
    <col min="4369" max="4609" width="8.90625" style="3"/>
    <col min="4610" max="4612" width="10.81640625" style="3" customWidth="1"/>
    <col min="4613" max="4613" width="10.1796875" style="3" customWidth="1"/>
    <col min="4614" max="4624" width="10.81640625" style="3" customWidth="1"/>
    <col min="4625" max="4865" width="8.90625" style="3"/>
    <col min="4866" max="4868" width="10.81640625" style="3" customWidth="1"/>
    <col min="4869" max="4869" width="10.1796875" style="3" customWidth="1"/>
    <col min="4870" max="4880" width="10.81640625" style="3" customWidth="1"/>
    <col min="4881" max="5121" width="8.90625" style="3"/>
    <col min="5122" max="5124" width="10.81640625" style="3" customWidth="1"/>
    <col min="5125" max="5125" width="10.1796875" style="3" customWidth="1"/>
    <col min="5126" max="5136" width="10.81640625" style="3" customWidth="1"/>
    <col min="5137" max="5377" width="8.90625" style="3"/>
    <col min="5378" max="5380" width="10.81640625" style="3" customWidth="1"/>
    <col min="5381" max="5381" width="10.1796875" style="3" customWidth="1"/>
    <col min="5382" max="5392" width="10.81640625" style="3" customWidth="1"/>
    <col min="5393" max="5633" width="8.90625" style="3"/>
    <col min="5634" max="5636" width="10.81640625" style="3" customWidth="1"/>
    <col min="5637" max="5637" width="10.1796875" style="3" customWidth="1"/>
    <col min="5638" max="5648" width="10.81640625" style="3" customWidth="1"/>
    <col min="5649" max="5889" width="8.90625" style="3"/>
    <col min="5890" max="5892" width="10.81640625" style="3" customWidth="1"/>
    <col min="5893" max="5893" width="10.1796875" style="3" customWidth="1"/>
    <col min="5894" max="5904" width="10.81640625" style="3" customWidth="1"/>
    <col min="5905" max="6145" width="8.90625" style="3"/>
    <col min="6146" max="6148" width="10.81640625" style="3" customWidth="1"/>
    <col min="6149" max="6149" width="10.1796875" style="3" customWidth="1"/>
    <col min="6150" max="6160" width="10.81640625" style="3" customWidth="1"/>
    <col min="6161" max="6401" width="8.90625" style="3"/>
    <col min="6402" max="6404" width="10.81640625" style="3" customWidth="1"/>
    <col min="6405" max="6405" width="10.1796875" style="3" customWidth="1"/>
    <col min="6406" max="6416" width="10.81640625" style="3" customWidth="1"/>
    <col min="6417" max="6657" width="8.90625" style="3"/>
    <col min="6658" max="6660" width="10.81640625" style="3" customWidth="1"/>
    <col min="6661" max="6661" width="10.1796875" style="3" customWidth="1"/>
    <col min="6662" max="6672" width="10.81640625" style="3" customWidth="1"/>
    <col min="6673" max="6913" width="8.90625" style="3"/>
    <col min="6914" max="6916" width="10.81640625" style="3" customWidth="1"/>
    <col min="6917" max="6917" width="10.1796875" style="3" customWidth="1"/>
    <col min="6918" max="6928" width="10.81640625" style="3" customWidth="1"/>
    <col min="6929" max="7169" width="8.90625" style="3"/>
    <col min="7170" max="7172" width="10.81640625" style="3" customWidth="1"/>
    <col min="7173" max="7173" width="10.1796875" style="3" customWidth="1"/>
    <col min="7174" max="7184" width="10.81640625" style="3" customWidth="1"/>
    <col min="7185" max="7425" width="8.90625" style="3"/>
    <col min="7426" max="7428" width="10.81640625" style="3" customWidth="1"/>
    <col min="7429" max="7429" width="10.1796875" style="3" customWidth="1"/>
    <col min="7430" max="7440" width="10.81640625" style="3" customWidth="1"/>
    <col min="7441" max="7681" width="8.90625" style="3"/>
    <col min="7682" max="7684" width="10.81640625" style="3" customWidth="1"/>
    <col min="7685" max="7685" width="10.1796875" style="3" customWidth="1"/>
    <col min="7686" max="7696" width="10.81640625" style="3" customWidth="1"/>
    <col min="7697" max="7937" width="8.90625" style="3"/>
    <col min="7938" max="7940" width="10.81640625" style="3" customWidth="1"/>
    <col min="7941" max="7941" width="10.1796875" style="3" customWidth="1"/>
    <col min="7942" max="7952" width="10.81640625" style="3" customWidth="1"/>
    <col min="7953" max="8193" width="8.90625" style="3"/>
    <col min="8194" max="8196" width="10.81640625" style="3" customWidth="1"/>
    <col min="8197" max="8197" width="10.1796875" style="3" customWidth="1"/>
    <col min="8198" max="8208" width="10.81640625" style="3" customWidth="1"/>
    <col min="8209" max="8449" width="8.90625" style="3"/>
    <col min="8450" max="8452" width="10.81640625" style="3" customWidth="1"/>
    <col min="8453" max="8453" width="10.1796875" style="3" customWidth="1"/>
    <col min="8454" max="8464" width="10.81640625" style="3" customWidth="1"/>
    <col min="8465" max="8705" width="8.90625" style="3"/>
    <col min="8706" max="8708" width="10.81640625" style="3" customWidth="1"/>
    <col min="8709" max="8709" width="10.1796875" style="3" customWidth="1"/>
    <col min="8710" max="8720" width="10.81640625" style="3" customWidth="1"/>
    <col min="8721" max="8961" width="8.90625" style="3"/>
    <col min="8962" max="8964" width="10.81640625" style="3" customWidth="1"/>
    <col min="8965" max="8965" width="10.1796875" style="3" customWidth="1"/>
    <col min="8966" max="8976" width="10.81640625" style="3" customWidth="1"/>
    <col min="8977" max="9217" width="8.90625" style="3"/>
    <col min="9218" max="9220" width="10.81640625" style="3" customWidth="1"/>
    <col min="9221" max="9221" width="10.1796875" style="3" customWidth="1"/>
    <col min="9222" max="9232" width="10.81640625" style="3" customWidth="1"/>
    <col min="9233" max="9473" width="8.90625" style="3"/>
    <col min="9474" max="9476" width="10.81640625" style="3" customWidth="1"/>
    <col min="9477" max="9477" width="10.1796875" style="3" customWidth="1"/>
    <col min="9478" max="9488" width="10.81640625" style="3" customWidth="1"/>
    <col min="9489" max="9729" width="8.90625" style="3"/>
    <col min="9730" max="9732" width="10.81640625" style="3" customWidth="1"/>
    <col min="9733" max="9733" width="10.1796875" style="3" customWidth="1"/>
    <col min="9734" max="9744" width="10.81640625" style="3" customWidth="1"/>
    <col min="9745" max="9985" width="8.90625" style="3"/>
    <col min="9986" max="9988" width="10.81640625" style="3" customWidth="1"/>
    <col min="9989" max="9989" width="10.1796875" style="3" customWidth="1"/>
    <col min="9990" max="10000" width="10.81640625" style="3" customWidth="1"/>
    <col min="10001" max="10241" width="8.90625" style="3"/>
    <col min="10242" max="10244" width="10.81640625" style="3" customWidth="1"/>
    <col min="10245" max="10245" width="10.1796875" style="3" customWidth="1"/>
    <col min="10246" max="10256" width="10.81640625" style="3" customWidth="1"/>
    <col min="10257" max="10497" width="8.90625" style="3"/>
    <col min="10498" max="10500" width="10.81640625" style="3" customWidth="1"/>
    <col min="10501" max="10501" width="10.1796875" style="3" customWidth="1"/>
    <col min="10502" max="10512" width="10.81640625" style="3" customWidth="1"/>
    <col min="10513" max="10753" width="8.90625" style="3"/>
    <col min="10754" max="10756" width="10.81640625" style="3" customWidth="1"/>
    <col min="10757" max="10757" width="10.1796875" style="3" customWidth="1"/>
    <col min="10758" max="10768" width="10.81640625" style="3" customWidth="1"/>
    <col min="10769" max="11009" width="8.90625" style="3"/>
    <col min="11010" max="11012" width="10.81640625" style="3" customWidth="1"/>
    <col min="11013" max="11013" width="10.1796875" style="3" customWidth="1"/>
    <col min="11014" max="11024" width="10.81640625" style="3" customWidth="1"/>
    <col min="11025" max="11265" width="8.90625" style="3"/>
    <col min="11266" max="11268" width="10.81640625" style="3" customWidth="1"/>
    <col min="11269" max="11269" width="10.1796875" style="3" customWidth="1"/>
    <col min="11270" max="11280" width="10.81640625" style="3" customWidth="1"/>
    <col min="11281" max="11521" width="8.90625" style="3"/>
    <col min="11522" max="11524" width="10.81640625" style="3" customWidth="1"/>
    <col min="11525" max="11525" width="10.1796875" style="3" customWidth="1"/>
    <col min="11526" max="11536" width="10.81640625" style="3" customWidth="1"/>
    <col min="11537" max="11777" width="8.90625" style="3"/>
    <col min="11778" max="11780" width="10.81640625" style="3" customWidth="1"/>
    <col min="11781" max="11781" width="10.1796875" style="3" customWidth="1"/>
    <col min="11782" max="11792" width="10.81640625" style="3" customWidth="1"/>
    <col min="11793" max="12033" width="8.90625" style="3"/>
    <col min="12034" max="12036" width="10.81640625" style="3" customWidth="1"/>
    <col min="12037" max="12037" width="10.1796875" style="3" customWidth="1"/>
    <col min="12038" max="12048" width="10.81640625" style="3" customWidth="1"/>
    <col min="12049" max="12289" width="8.90625" style="3"/>
    <col min="12290" max="12292" width="10.81640625" style="3" customWidth="1"/>
    <col min="12293" max="12293" width="10.1796875" style="3" customWidth="1"/>
    <col min="12294" max="12304" width="10.81640625" style="3" customWidth="1"/>
    <col min="12305" max="12545" width="8.90625" style="3"/>
    <col min="12546" max="12548" width="10.81640625" style="3" customWidth="1"/>
    <col min="12549" max="12549" width="10.1796875" style="3" customWidth="1"/>
    <col min="12550" max="12560" width="10.81640625" style="3" customWidth="1"/>
    <col min="12561" max="12801" width="8.90625" style="3"/>
    <col min="12802" max="12804" width="10.81640625" style="3" customWidth="1"/>
    <col min="12805" max="12805" width="10.1796875" style="3" customWidth="1"/>
    <col min="12806" max="12816" width="10.81640625" style="3" customWidth="1"/>
    <col min="12817" max="13057" width="8.90625" style="3"/>
    <col min="13058" max="13060" width="10.81640625" style="3" customWidth="1"/>
    <col min="13061" max="13061" width="10.1796875" style="3" customWidth="1"/>
    <col min="13062" max="13072" width="10.81640625" style="3" customWidth="1"/>
    <col min="13073" max="13313" width="8.90625" style="3"/>
    <col min="13314" max="13316" width="10.81640625" style="3" customWidth="1"/>
    <col min="13317" max="13317" width="10.1796875" style="3" customWidth="1"/>
    <col min="13318" max="13328" width="10.81640625" style="3" customWidth="1"/>
    <col min="13329" max="13569" width="8.90625" style="3"/>
    <col min="13570" max="13572" width="10.81640625" style="3" customWidth="1"/>
    <col min="13573" max="13573" width="10.1796875" style="3" customWidth="1"/>
    <col min="13574" max="13584" width="10.81640625" style="3" customWidth="1"/>
    <col min="13585" max="13825" width="8.90625" style="3"/>
    <col min="13826" max="13828" width="10.81640625" style="3" customWidth="1"/>
    <col min="13829" max="13829" width="10.1796875" style="3" customWidth="1"/>
    <col min="13830" max="13840" width="10.81640625" style="3" customWidth="1"/>
    <col min="13841" max="14081" width="8.90625" style="3"/>
    <col min="14082" max="14084" width="10.81640625" style="3" customWidth="1"/>
    <col min="14085" max="14085" width="10.1796875" style="3" customWidth="1"/>
    <col min="14086" max="14096" width="10.81640625" style="3" customWidth="1"/>
    <col min="14097" max="14337" width="8.90625" style="3"/>
    <col min="14338" max="14340" width="10.81640625" style="3" customWidth="1"/>
    <col min="14341" max="14341" width="10.1796875" style="3" customWidth="1"/>
    <col min="14342" max="14352" width="10.81640625" style="3" customWidth="1"/>
    <col min="14353" max="14593" width="8.90625" style="3"/>
    <col min="14594" max="14596" width="10.81640625" style="3" customWidth="1"/>
    <col min="14597" max="14597" width="10.1796875" style="3" customWidth="1"/>
    <col min="14598" max="14608" width="10.81640625" style="3" customWidth="1"/>
    <col min="14609" max="14849" width="8.90625" style="3"/>
    <col min="14850" max="14852" width="10.81640625" style="3" customWidth="1"/>
    <col min="14853" max="14853" width="10.1796875" style="3" customWidth="1"/>
    <col min="14854" max="14864" width="10.81640625" style="3" customWidth="1"/>
    <col min="14865" max="15105" width="8.90625" style="3"/>
    <col min="15106" max="15108" width="10.81640625" style="3" customWidth="1"/>
    <col min="15109" max="15109" width="10.1796875" style="3" customWidth="1"/>
    <col min="15110" max="15120" width="10.81640625" style="3" customWidth="1"/>
    <col min="15121" max="15361" width="8.90625" style="3"/>
    <col min="15362" max="15364" width="10.81640625" style="3" customWidth="1"/>
    <col min="15365" max="15365" width="10.1796875" style="3" customWidth="1"/>
    <col min="15366" max="15376" width="10.81640625" style="3" customWidth="1"/>
    <col min="15377" max="15617" width="8.90625" style="3"/>
    <col min="15618" max="15620" width="10.81640625" style="3" customWidth="1"/>
    <col min="15621" max="15621" width="10.1796875" style="3" customWidth="1"/>
    <col min="15622" max="15632" width="10.81640625" style="3" customWidth="1"/>
    <col min="15633" max="15873" width="8.90625" style="3"/>
    <col min="15874" max="15876" width="10.81640625" style="3" customWidth="1"/>
    <col min="15877" max="15877" width="10.1796875" style="3" customWidth="1"/>
    <col min="15878" max="15888" width="10.81640625" style="3" customWidth="1"/>
    <col min="15889" max="16129" width="8.90625" style="3"/>
    <col min="16130" max="16132" width="10.81640625" style="3" customWidth="1"/>
    <col min="16133" max="16133" width="10.1796875" style="3" customWidth="1"/>
    <col min="16134" max="16144" width="10.81640625" style="3" customWidth="1"/>
    <col min="16145" max="16384" width="8.90625" style="3"/>
  </cols>
  <sheetData>
    <row r="1" spans="2:13" ht="15" customHeight="1" x14ac:dyDescent="0.3">
      <c r="B1" s="134" t="s">
        <v>83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6"/>
    </row>
    <row r="2" spans="2:13" ht="15" customHeight="1" x14ac:dyDescent="0.3">
      <c r="B2" s="137"/>
      <c r="C2" s="135"/>
      <c r="D2" s="135"/>
      <c r="E2" s="135"/>
      <c r="F2" s="135"/>
      <c r="G2" s="135"/>
      <c r="H2" s="135"/>
      <c r="I2" s="135"/>
      <c r="J2" s="135"/>
      <c r="K2" s="135"/>
      <c r="L2" s="135"/>
    </row>
    <row r="3" spans="2:13" ht="15" customHeight="1" x14ac:dyDescent="0.25">
      <c r="B3" s="138" t="s">
        <v>84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139"/>
    </row>
    <row r="4" spans="2:13" ht="13" x14ac:dyDescent="0.3">
      <c r="B4" s="140"/>
      <c r="C4" s="141"/>
      <c r="D4" s="140"/>
      <c r="E4" s="140"/>
      <c r="F4" s="140"/>
      <c r="G4" s="140"/>
      <c r="H4" s="140"/>
      <c r="I4" s="140"/>
      <c r="J4" s="140"/>
      <c r="K4" s="140"/>
      <c r="L4" s="140"/>
    </row>
    <row r="5" spans="2:13" ht="45" customHeight="1" x14ac:dyDescent="0.3">
      <c r="B5" s="631" t="s">
        <v>85</v>
      </c>
      <c r="C5" s="631"/>
      <c r="D5" s="631"/>
      <c r="E5" s="631"/>
      <c r="F5" s="631"/>
      <c r="G5" s="631"/>
      <c r="H5" s="631"/>
      <c r="I5" s="631"/>
      <c r="J5" s="631"/>
      <c r="K5" s="631"/>
      <c r="L5" s="631"/>
      <c r="M5" s="631"/>
    </row>
    <row r="6" spans="2:13" ht="15" customHeight="1" x14ac:dyDescent="0.25">
      <c r="B6" s="134"/>
      <c r="C6" s="134"/>
      <c r="D6" s="134"/>
      <c r="E6" s="134"/>
      <c r="F6" s="134"/>
      <c r="G6" s="134"/>
      <c r="H6" s="134"/>
      <c r="I6" s="134"/>
      <c r="J6" s="134"/>
      <c r="K6" s="134"/>
      <c r="L6" s="134"/>
      <c r="M6" s="134"/>
    </row>
    <row r="7" spans="2:13" ht="15" customHeight="1" x14ac:dyDescent="0.3">
      <c r="B7" s="137" t="s">
        <v>3</v>
      </c>
      <c r="C7" s="137"/>
      <c r="D7" s="137"/>
      <c r="E7" s="137"/>
      <c r="F7" s="137"/>
      <c r="G7" s="137"/>
      <c r="H7" s="137"/>
      <c r="I7" s="137"/>
      <c r="J7" s="137"/>
      <c r="K7" s="137"/>
      <c r="L7" s="137"/>
      <c r="M7" s="137"/>
    </row>
    <row r="1279" spans="8:35" x14ac:dyDescent="0.25">
      <c r="H1279" s="3">
        <v>0</v>
      </c>
      <c r="I1279" s="3">
        <v>0</v>
      </c>
      <c r="J1279" s="3">
        <v>0</v>
      </c>
      <c r="K1279" s="3">
        <v>0</v>
      </c>
      <c r="L1279" s="3">
        <v>0</v>
      </c>
      <c r="M1279" s="3">
        <v>0</v>
      </c>
      <c r="N1279" s="3">
        <v>0</v>
      </c>
      <c r="AA1279" s="3">
        <v>0</v>
      </c>
      <c r="AB1279" s="3">
        <v>0</v>
      </c>
      <c r="AC1279" s="3">
        <v>0</v>
      </c>
      <c r="AD1279" s="3">
        <v>0</v>
      </c>
      <c r="AE1279" s="3">
        <v>0</v>
      </c>
      <c r="AF1279" s="3">
        <v>0</v>
      </c>
      <c r="AG1279" s="3">
        <v>0</v>
      </c>
      <c r="AH1279" s="3">
        <v>0</v>
      </c>
      <c r="AI1279" s="3">
        <v>0</v>
      </c>
    </row>
  </sheetData>
  <mergeCells count="1">
    <mergeCell ref="B5:M5"/>
  </mergeCells>
  <printOptions horizontalCentered="1" verticalCentered="1"/>
  <pageMargins left="0.39370078740157483" right="0.39370078740157483" top="0" bottom="0.39370078740157483" header="0.51181102362204722" footer="0.51181102362204722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32</vt:i4>
      </vt:variant>
      <vt:variant>
        <vt:lpstr>Named Ranges</vt:lpstr>
      </vt:variant>
      <vt:variant>
        <vt:i4>50</vt:i4>
      </vt:variant>
    </vt:vector>
  </HeadingPairs>
  <TitlesOfParts>
    <vt:vector size="82" baseType="lpstr">
      <vt:lpstr>AN-W4 Cover Page</vt:lpstr>
      <vt:lpstr>Current</vt:lpstr>
      <vt:lpstr>AN-W5 Cover Page</vt:lpstr>
      <vt:lpstr>Infrastructure</vt:lpstr>
      <vt:lpstr>AN-W6 Cover Page</vt:lpstr>
      <vt:lpstr>Allocations-in-Kind</vt:lpstr>
      <vt:lpstr>AN-W7 Cover Page</vt:lpstr>
      <vt:lpstr>ES and Grants Total</vt:lpstr>
      <vt:lpstr>AP-W1 Cover Page</vt:lpstr>
      <vt:lpstr>ES Breakdown</vt:lpstr>
      <vt:lpstr>AP-W2 Cover Page</vt:lpstr>
      <vt:lpstr>MIG and WSIG Breakdown</vt:lpstr>
      <vt:lpstr>AP-W3 Cover Page</vt:lpstr>
      <vt:lpstr>MIG (Sport Component)</vt:lpstr>
      <vt:lpstr>AP-W4 Cover Page</vt:lpstr>
      <vt:lpstr>EPWP Municipalities</vt:lpstr>
      <vt:lpstr>AP-W5 Cover Page</vt:lpstr>
      <vt:lpstr>Regional Bulk Project per LM</vt:lpstr>
      <vt:lpstr>AP-W6 Cover Page</vt:lpstr>
      <vt:lpstr>ECD</vt:lpstr>
      <vt:lpstr>AP-W7 Cover Page</vt:lpstr>
      <vt:lpstr>DHPG</vt:lpstr>
      <vt:lpstr>AP-W8 Cover Page</vt:lpstr>
      <vt:lpstr>HRTG</vt:lpstr>
      <vt:lpstr>AP-W9 Cover Page</vt:lpstr>
      <vt:lpstr>EPWP Integrated</vt:lpstr>
      <vt:lpstr>AP-W10 Cover Page</vt:lpstr>
      <vt:lpstr>EPWP Social Sector</vt:lpstr>
      <vt:lpstr>AP-W11 Cover Page</vt:lpstr>
      <vt:lpstr>SIBG</vt:lpstr>
      <vt:lpstr>AP-W12 Cover Page</vt:lpstr>
      <vt:lpstr>NHIG</vt:lpstr>
      <vt:lpstr>'Allocations-in-Kind'!Print_Area</vt:lpstr>
      <vt:lpstr>'AN-W4 Cover Page'!Print_Area</vt:lpstr>
      <vt:lpstr>'AN-W5 Cover Page'!Print_Area</vt:lpstr>
      <vt:lpstr>'AN-W6 Cover Page'!Print_Area</vt:lpstr>
      <vt:lpstr>'AN-W7 Cover Page'!Print_Area</vt:lpstr>
      <vt:lpstr>'AP-W1 Cover Page'!Print_Area</vt:lpstr>
      <vt:lpstr>'AP-W10 Cover Page'!Print_Area</vt:lpstr>
      <vt:lpstr>'AP-W11 Cover Page'!Print_Area</vt:lpstr>
      <vt:lpstr>'AP-W12 Cover Page'!Print_Area</vt:lpstr>
      <vt:lpstr>'AP-W2 Cover Page'!Print_Area</vt:lpstr>
      <vt:lpstr>'AP-W3 Cover Page'!Print_Area</vt:lpstr>
      <vt:lpstr>'AP-W4 Cover Page'!Print_Area</vt:lpstr>
      <vt:lpstr>'AP-W5 Cover Page'!Print_Area</vt:lpstr>
      <vt:lpstr>'AP-W6 Cover Page'!Print_Area</vt:lpstr>
      <vt:lpstr>'AP-W7 Cover Page'!Print_Area</vt:lpstr>
      <vt:lpstr>'AP-W8 Cover Page'!Print_Area</vt:lpstr>
      <vt:lpstr>'AP-W9 Cover Page'!Print_Area</vt:lpstr>
      <vt:lpstr>Current!Print_Area</vt:lpstr>
      <vt:lpstr>DHPG!Print_Area</vt:lpstr>
      <vt:lpstr>ECD!Print_Area</vt:lpstr>
      <vt:lpstr>'EPWP Integrated'!Print_Area</vt:lpstr>
      <vt:lpstr>'EPWP Municipalities'!Print_Area</vt:lpstr>
      <vt:lpstr>'EPWP Social Sector'!Print_Area</vt:lpstr>
      <vt:lpstr>'ES and Grants Total'!Print_Area</vt:lpstr>
      <vt:lpstr>'ES Breakdown'!Print_Area</vt:lpstr>
      <vt:lpstr>HRTG!Print_Area</vt:lpstr>
      <vt:lpstr>Infrastructure!Print_Area</vt:lpstr>
      <vt:lpstr>'MIG (Sport Component)'!Print_Area</vt:lpstr>
      <vt:lpstr>'MIG and WSIG Breakdown'!Print_Area</vt:lpstr>
      <vt:lpstr>NHIG!Print_Area</vt:lpstr>
      <vt:lpstr>'Regional Bulk Project per LM'!Print_Area</vt:lpstr>
      <vt:lpstr>SIBG!Print_Area</vt:lpstr>
      <vt:lpstr>'Allocations-in-Kind'!Print_Titles</vt:lpstr>
      <vt:lpstr>'AN-W4 Cover Page'!Print_Titles</vt:lpstr>
      <vt:lpstr>'AP-W8 Cover Page'!Print_Titles</vt:lpstr>
      <vt:lpstr>Current!Print_Titles</vt:lpstr>
      <vt:lpstr>DHPG!Print_Titles</vt:lpstr>
      <vt:lpstr>ECD!Print_Titles</vt:lpstr>
      <vt:lpstr>'EPWP Integrated'!Print_Titles</vt:lpstr>
      <vt:lpstr>'EPWP Municipalities'!Print_Titles</vt:lpstr>
      <vt:lpstr>'EPWP Social Sector'!Print_Titles</vt:lpstr>
      <vt:lpstr>'ES and Grants Total'!Print_Titles</vt:lpstr>
      <vt:lpstr>'ES Breakdown'!Print_Titles</vt:lpstr>
      <vt:lpstr>HRTG!Print_Titles</vt:lpstr>
      <vt:lpstr>Infrastructure!Print_Titles</vt:lpstr>
      <vt:lpstr>'MIG (Sport Component)'!Print_Titles</vt:lpstr>
      <vt:lpstr>'MIG and WSIG Breakdown'!Print_Titles</vt:lpstr>
      <vt:lpstr>NHIG!Print_Titles</vt:lpstr>
      <vt:lpstr>'Regional Bulk Project per LM'!Print_Titles</vt:lpstr>
      <vt:lpstr>SIBG!Print_Titles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Mmathapelo Maphangela</dc:creator>
  <cp:lastModifiedBy>Zethu Ncube</cp:lastModifiedBy>
  <dcterms:created xsi:type="dcterms:W3CDTF">2024-02-20T08:55:41Z</dcterms:created>
  <dcterms:modified xsi:type="dcterms:W3CDTF">2024-02-20T15:28:25Z</dcterms:modified>
</cp:coreProperties>
</file>